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drawings/drawing7.xml" ContentType="application/vnd.openxmlformats-officedocument.drawing+xml"/>
  <Override PartName="/xl/comments3.xml" ContentType="application/vnd.openxmlformats-officedocument.spreadsheetml.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drawings/drawing10.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drawings/drawing12.xml" ContentType="application/vnd.openxmlformats-officedocument.drawing+xml"/>
  <Override PartName="/xl/comments4.xml" ContentType="application/vnd.openxmlformats-officedocument.spreadsheetml.comments+xml"/>
  <Override PartName="/xl/charts/chart16.xml" ContentType="application/vnd.openxmlformats-officedocument.drawingml.chart+xml"/>
  <Override PartName="/xl/charts/chart17.xml" ContentType="application/vnd.openxmlformats-officedocument.drawingml.chart+xml"/>
  <Override PartName="/xl/drawings/drawing1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D:\ASEKH\G3548\Report\4. New structure evaluation\1. Chip last\BRCM\BRCM Rework Monitor\"/>
    </mc:Choice>
  </mc:AlternateContent>
  <bookViews>
    <workbookView xWindow="-120" yWindow="-120" windowWidth="11616" windowHeight="5796" tabRatio="603"/>
  </bookViews>
  <sheets>
    <sheet name="Summary" sheetId="32" r:id="rId1"/>
    <sheet name="M7-RDL" sheetId="31" r:id="rId2"/>
    <sheet name="AMD" sheetId="41" r:id="rId3"/>
    <sheet name="QM PoP" sheetId="34" r:id="rId4"/>
    <sheet name="AMD-PR Daily rework rate-B1" sheetId="40" r:id="rId5"/>
    <sheet name="M7-PR Daily rework rate (All)" sheetId="20" r:id="rId6"/>
    <sheet name="PoP-PR Daily rework rate (All)" sheetId="29" r:id="rId7"/>
    <sheet name="rework rate 數目" sheetId="38" r:id="rId8"/>
    <sheet name="K18 rework rate" sheetId="30" r:id="rId9"/>
    <sheet name="K22 rework rate" sheetId="26" r:id="rId10"/>
    <sheet name="2L-PR Daily rework rate C4" sheetId="24" r:id="rId11"/>
    <sheet name="2L-PR Daily rework rate-B5(RDL)" sheetId="23" r:id="rId12"/>
  </sheets>
  <definedNames>
    <definedName name="_xlnm._FilterDatabase" localSheetId="10" hidden="1">'2L-PR Daily rework rate C4'!$B$1:$Q$3093</definedName>
    <definedName name="_xlnm._FilterDatabase" localSheetId="11" hidden="1">'2L-PR Daily rework rate-B5(RDL)'!$B$1:$Q$3126</definedName>
    <definedName name="_xlnm._FilterDatabase" localSheetId="4" hidden="1">'AMD-PR Daily rework rate-B1'!$A$1:$AB$2597</definedName>
    <definedName name="_xlnm._FilterDatabase" localSheetId="5" hidden="1">'M7-PR Daily rework rate (All)'!$A$1:$AA$3153</definedName>
    <definedName name="_xlnm._FilterDatabase" localSheetId="6" hidden="1">'PoP-PR Daily rework rate (All)'!$B$1:$Q$2454</definedName>
    <definedName name="Slicer_ADI_date">#N/A</definedName>
    <definedName name="Slicer_ADI_date1">#N/A</definedName>
    <definedName name="Slicer_ADI_date2">#N/A</definedName>
    <definedName name="Slicer_ADI_date3">#N/A</definedName>
    <definedName name="Slicer_ADI_date4">#N/A</definedName>
    <definedName name="Slicer_ADI_date5">#N/A</definedName>
  </definedNames>
  <calcPr calcId="162913"/>
  <pivotCaches>
    <pivotCache cacheId="13" r:id="rId13"/>
    <pivotCache cacheId="19" r:id="rId14"/>
    <pivotCache cacheId="23" r:id="rId15"/>
    <pivotCache cacheId="26" r:id="rId16"/>
    <pivotCache cacheId="30" r:id="rId17"/>
    <pivotCache cacheId="36" r:id="rId18"/>
    <pivotCache cacheId="41" r:id="rId19"/>
    <pivotCache cacheId="46" r:id="rId20"/>
    <pivotCache cacheId="51" r:id="rId21"/>
  </pivotCaches>
  <fileRecoveryPr repairLoad="1"/>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8" i="32" l="1"/>
  <c r="D45" i="32" l="1"/>
  <c r="S19" i="32" l="1"/>
  <c r="S18" i="32"/>
  <c r="AB10" i="32" l="1"/>
  <c r="AB5" i="32"/>
  <c r="AA7" i="32"/>
  <c r="AA4" i="32"/>
  <c r="AA9" i="32"/>
  <c r="AA6" i="32"/>
  <c r="AA3" i="32"/>
  <c r="AA2" i="32"/>
  <c r="AA8" i="32"/>
  <c r="AA11" i="32" l="1"/>
  <c r="S17" i="32" s="1"/>
  <c r="Z10" i="32"/>
  <c r="Z5" i="32"/>
  <c r="X10" i="32"/>
  <c r="X5" i="32"/>
  <c r="V10" i="32"/>
  <c r="V5" i="32"/>
  <c r="T10" i="32"/>
  <c r="T5" i="32"/>
  <c r="R10" i="32"/>
  <c r="R5" i="32"/>
  <c r="P10" i="32"/>
  <c r="P5" i="32"/>
  <c r="N10" i="32"/>
  <c r="N5" i="32"/>
  <c r="L10" i="32"/>
  <c r="L5" i="32"/>
  <c r="K4" i="32"/>
  <c r="I24" i="38" l="1"/>
  <c r="O4" i="32"/>
  <c r="F2" i="31"/>
  <c r="O7" i="32"/>
  <c r="U4" i="32"/>
  <c r="F6" i="32"/>
  <c r="S7" i="32"/>
  <c r="F3" i="32"/>
  <c r="W4" i="32"/>
  <c r="M4" i="32"/>
  <c r="W7" i="32"/>
  <c r="Q4" i="32"/>
  <c r="F2" i="32"/>
  <c r="S4" i="32"/>
  <c r="U7" i="32"/>
  <c r="M7" i="32"/>
  <c r="K7" i="32"/>
  <c r="Y4" i="32"/>
  <c r="Q7" i="32"/>
  <c r="Y7" i="32"/>
  <c r="F5" i="32"/>
  <c r="U3" i="32"/>
  <c r="Q6" i="32"/>
  <c r="Y3" i="32"/>
  <c r="W3" i="32"/>
  <c r="M6" i="32"/>
  <c r="W6" i="32"/>
  <c r="E9" i="32"/>
  <c r="K9" i="32"/>
  <c r="E6" i="32"/>
  <c r="E2" i="32"/>
  <c r="S3" i="32"/>
  <c r="W9" i="32"/>
  <c r="Y9" i="32"/>
  <c r="E5" i="32"/>
  <c r="M9" i="32"/>
  <c r="E3" i="32"/>
  <c r="S9" i="32"/>
  <c r="E8" i="32"/>
  <c r="O3" i="32"/>
  <c r="M3" i="32"/>
  <c r="U9" i="32"/>
  <c r="K3" i="32"/>
  <c r="O6" i="32"/>
  <c r="S6" i="32"/>
  <c r="Q9" i="32"/>
  <c r="K6" i="32"/>
  <c r="Y6" i="32"/>
  <c r="Q3" i="32"/>
  <c r="O9" i="32"/>
  <c r="U6" i="32"/>
  <c r="O2" i="32"/>
  <c r="K8" i="32"/>
  <c r="D8" i="32"/>
  <c r="O8" i="32"/>
  <c r="S2" i="32"/>
  <c r="U8" i="32"/>
  <c r="Q2" i="32"/>
  <c r="Y2" i="32"/>
  <c r="U2" i="32"/>
  <c r="D2" i="32"/>
  <c r="K2" i="32"/>
  <c r="D9" i="32"/>
  <c r="Q8" i="32"/>
  <c r="M8" i="32"/>
  <c r="W8" i="32"/>
  <c r="M2" i="32"/>
  <c r="W2" i="32"/>
  <c r="D3" i="32"/>
  <c r="Y8" i="32"/>
  <c r="S8" i="32"/>
  <c r="D40" i="32" l="1"/>
  <c r="K13" i="32"/>
  <c r="K12" i="32"/>
  <c r="D41" i="32"/>
  <c r="D42" i="32" s="1"/>
  <c r="D37" i="32"/>
  <c r="D39" i="32" s="1"/>
  <c r="C43" i="32"/>
  <c r="E43" i="32" s="1"/>
  <c r="E45" i="32" s="1"/>
  <c r="C40" i="32"/>
  <c r="E40" i="32" s="1"/>
  <c r="C37" i="32"/>
  <c r="E37" i="32" s="1"/>
  <c r="C38" i="32"/>
  <c r="C41" i="32"/>
  <c r="C44" i="32"/>
  <c r="AB2" i="32"/>
  <c r="AB7" i="32"/>
  <c r="AB4" i="32"/>
  <c r="AB6" i="32"/>
  <c r="AB9" i="32"/>
  <c r="AB3" i="32"/>
  <c r="AB8" i="32"/>
  <c r="N2" i="32"/>
  <c r="P2" i="32"/>
  <c r="V2" i="32"/>
  <c r="X2" i="32"/>
  <c r="Z2" i="32"/>
  <c r="L8" i="32"/>
  <c r="N8" i="32"/>
  <c r="P8" i="32"/>
  <c r="V8" i="32"/>
  <c r="X8" i="32"/>
  <c r="Z8" i="32"/>
  <c r="L3" i="32"/>
  <c r="N3" i="32"/>
  <c r="P3" i="32"/>
  <c r="V3" i="32"/>
  <c r="X3" i="32"/>
  <c r="Z3" i="32"/>
  <c r="L2" i="32"/>
  <c r="L6" i="32"/>
  <c r="N6" i="32"/>
  <c r="P6" i="32"/>
  <c r="V6" i="32"/>
  <c r="X6" i="32"/>
  <c r="Z6" i="32"/>
  <c r="L9" i="32"/>
  <c r="N9" i="32"/>
  <c r="P9" i="32"/>
  <c r="V9" i="32"/>
  <c r="X9" i="32"/>
  <c r="Z9" i="32"/>
  <c r="N4" i="32"/>
  <c r="P4" i="32"/>
  <c r="V4" i="32"/>
  <c r="X4" i="32"/>
  <c r="Z4" i="32"/>
  <c r="L7" i="32"/>
  <c r="L19" i="32"/>
  <c r="N7" i="32"/>
  <c r="P7" i="32"/>
  <c r="V7" i="32"/>
  <c r="X7" i="32"/>
  <c r="Z7" i="32"/>
  <c r="L4" i="32"/>
  <c r="R2" i="32"/>
  <c r="R3" i="32"/>
  <c r="R4" i="32"/>
  <c r="R6" i="32"/>
  <c r="R7" i="32"/>
  <c r="R8" i="32"/>
  <c r="R9" i="32"/>
  <c r="T2" i="32"/>
  <c r="T3" i="32"/>
  <c r="T4" i="32"/>
  <c r="T6" i="32"/>
  <c r="T7" i="32"/>
  <c r="T8" i="32"/>
  <c r="T9" i="32"/>
  <c r="S11" i="32"/>
  <c r="O17" i="32" s="1"/>
  <c r="S12" i="32"/>
  <c r="O18" i="32" s="1"/>
  <c r="S13" i="32"/>
  <c r="O19" i="32" s="1"/>
  <c r="Q11" i="32"/>
  <c r="P17" i="32" s="1"/>
  <c r="Q12" i="32"/>
  <c r="P18" i="32" s="1"/>
  <c r="Q13" i="32"/>
  <c r="P19" i="32" s="1"/>
  <c r="M11" i="32"/>
  <c r="O11" i="32"/>
  <c r="N17" i="32" s="1"/>
  <c r="U11" i="32"/>
  <c r="Q17" i="32" s="1"/>
  <c r="W11" i="32"/>
  <c r="R17" i="32" s="1"/>
  <c r="Y11" i="32"/>
  <c r="M12" i="32"/>
  <c r="O12" i="32"/>
  <c r="U12" i="32"/>
  <c r="Q18" i="32" s="1"/>
  <c r="W12" i="32"/>
  <c r="R18" i="32" s="1"/>
  <c r="Y12" i="32"/>
  <c r="K11" i="32"/>
  <c r="L17" i="32" s="1"/>
  <c r="M13" i="32"/>
  <c r="M19" i="32" s="1"/>
  <c r="O13" i="32"/>
  <c r="N19" i="32" s="1"/>
  <c r="U13" i="32"/>
  <c r="Q19" i="32" s="1"/>
  <c r="W13" i="32"/>
  <c r="R19" i="32" s="1"/>
  <c r="Y13" i="32"/>
  <c r="E11" i="32"/>
  <c r="C30" i="32" s="1"/>
  <c r="E12" i="32"/>
  <c r="C31" i="32" s="1"/>
  <c r="C32" i="32" s="1"/>
  <c r="F11" i="32"/>
  <c r="D30" i="32" s="1"/>
  <c r="F12" i="32"/>
  <c r="D31" i="32" s="1"/>
  <c r="D11" i="32"/>
  <c r="D12" i="32"/>
  <c r="E10" i="32"/>
  <c r="G2" i="32"/>
  <c r="F4" i="32"/>
  <c r="G3" i="32"/>
  <c r="D4" i="32"/>
  <c r="F7" i="32"/>
  <c r="G8" i="32"/>
  <c r="G9" i="32"/>
  <c r="D10" i="32"/>
  <c r="E4" i="32"/>
  <c r="G5" i="32"/>
  <c r="G6" i="32"/>
  <c r="E7" i="32"/>
  <c r="S2745" i="23"/>
  <c r="R2745" i="23" s="1"/>
  <c r="S2744" i="23"/>
  <c r="R2744" i="23" s="1"/>
  <c r="S2743" i="23"/>
  <c r="R2743" i="23" s="1"/>
  <c r="S2742" i="23"/>
  <c r="R2742" i="23" s="1"/>
  <c r="S2741" i="23"/>
  <c r="R2741" i="23" s="1"/>
  <c r="S2740" i="23"/>
  <c r="R2740" i="23" s="1"/>
  <c r="S2739" i="23"/>
  <c r="R2739" i="23"/>
  <c r="S2738" i="23"/>
  <c r="R2738" i="23" s="1"/>
  <c r="S2737" i="23"/>
  <c r="R2737" i="23" s="1"/>
  <c r="S2736" i="23"/>
  <c r="R2736" i="23" s="1"/>
  <c r="S2735" i="23"/>
  <c r="R2735" i="23" s="1"/>
  <c r="S2734" i="23"/>
  <c r="R2734" i="23" s="1"/>
  <c r="S2733" i="23"/>
  <c r="R2733" i="23" s="1"/>
  <c r="S2732" i="23"/>
  <c r="R2732" i="23" s="1"/>
  <c r="S2731" i="23"/>
  <c r="R2731" i="23" s="1"/>
  <c r="S2730" i="23"/>
  <c r="R2730" i="23"/>
  <c r="S2729" i="23"/>
  <c r="R2729" i="23" s="1"/>
  <c r="S2728" i="23"/>
  <c r="R2728" i="23" s="1"/>
  <c r="S2727" i="23"/>
  <c r="R2727" i="23" s="1"/>
  <c r="S2726" i="23"/>
  <c r="R2726" i="23" s="1"/>
  <c r="S2725" i="23"/>
  <c r="R2725" i="23" s="1"/>
  <c r="S2724" i="23"/>
  <c r="R2724" i="23" s="1"/>
  <c r="S2723" i="23"/>
  <c r="R2723" i="23" s="1"/>
  <c r="S2722" i="23"/>
  <c r="R2722" i="23" s="1"/>
  <c r="S2721" i="23"/>
  <c r="R2721" i="23"/>
  <c r="S2720" i="23"/>
  <c r="R2720" i="23" s="1"/>
  <c r="S2719" i="23"/>
  <c r="R2719" i="23" s="1"/>
  <c r="S2718" i="23"/>
  <c r="R2718" i="23" s="1"/>
  <c r="S2717" i="23"/>
  <c r="R2717" i="23" s="1"/>
  <c r="S2716" i="23"/>
  <c r="R2716" i="23" s="1"/>
  <c r="S2715" i="23"/>
  <c r="R2715" i="23" s="1"/>
  <c r="S2714" i="23"/>
  <c r="R2714" i="23" s="1"/>
  <c r="S2713" i="23"/>
  <c r="R2713" i="23" s="1"/>
  <c r="S2712" i="23"/>
  <c r="R2712" i="23"/>
  <c r="S2711" i="23"/>
  <c r="R2711" i="23" s="1"/>
  <c r="S2710" i="23"/>
  <c r="R2710" i="23" s="1"/>
  <c r="S2709" i="23"/>
  <c r="R2709" i="23" s="1"/>
  <c r="S2708" i="23"/>
  <c r="R2708" i="23" s="1"/>
  <c r="S2707" i="23"/>
  <c r="R2707" i="23" s="1"/>
  <c r="S2706" i="23"/>
  <c r="R2706" i="23" s="1"/>
  <c r="S2705" i="23"/>
  <c r="R2705" i="23" s="1"/>
  <c r="S2704" i="23"/>
  <c r="R2704" i="23" s="1"/>
  <c r="S2703" i="23"/>
  <c r="R2703" i="23"/>
  <c r="S2702" i="23"/>
  <c r="R2702" i="23" s="1"/>
  <c r="S2701" i="23"/>
  <c r="R2701" i="23" s="1"/>
  <c r="S2700" i="23"/>
  <c r="R2700" i="23" s="1"/>
  <c r="S2699" i="23"/>
  <c r="R2699" i="23" s="1"/>
  <c r="S2698" i="23"/>
  <c r="R2698" i="23" s="1"/>
  <c r="S2697" i="23"/>
  <c r="R2697" i="23" s="1"/>
  <c r="S2696" i="23"/>
  <c r="R2696" i="23" s="1"/>
  <c r="S2695" i="23"/>
  <c r="R2695" i="23" s="1"/>
  <c r="S2694" i="23"/>
  <c r="R2694" i="23"/>
  <c r="S2693" i="23"/>
  <c r="R2693" i="23" s="1"/>
  <c r="S2692" i="23"/>
  <c r="R2692" i="23" s="1"/>
  <c r="S2691" i="23"/>
  <c r="R2691" i="23" s="1"/>
  <c r="S2690" i="23"/>
  <c r="R2690" i="23" s="1"/>
  <c r="S2689" i="23"/>
  <c r="R2689" i="23" s="1"/>
  <c r="S2688" i="23"/>
  <c r="R2688" i="23" s="1"/>
  <c r="S2687" i="23"/>
  <c r="R2687" i="23" s="1"/>
  <c r="S2686" i="23"/>
  <c r="R2686" i="23" s="1"/>
  <c r="S2685" i="23"/>
  <c r="R2685" i="23"/>
  <c r="S2684" i="23"/>
  <c r="R2684" i="23" s="1"/>
  <c r="S2683" i="23"/>
  <c r="R2683" i="23" s="1"/>
  <c r="S2682" i="23"/>
  <c r="R2682" i="23" s="1"/>
  <c r="S2681" i="23"/>
  <c r="R2681" i="23" s="1"/>
  <c r="S2680" i="23"/>
  <c r="R2680" i="23" s="1"/>
  <c r="S2679" i="23"/>
  <c r="R2679" i="23" s="1"/>
  <c r="S2678" i="23"/>
  <c r="R2678" i="23" s="1"/>
  <c r="S2677" i="23"/>
  <c r="R2677" i="23" s="1"/>
  <c r="S2676" i="23"/>
  <c r="R2676" i="23"/>
  <c r="S2675" i="23"/>
  <c r="R2675" i="23" s="1"/>
  <c r="S2674" i="23"/>
  <c r="R2674" i="23" s="1"/>
  <c r="S2673" i="23"/>
  <c r="R2673" i="23" s="1"/>
  <c r="S2672" i="23"/>
  <c r="R2672" i="23" s="1"/>
  <c r="S2671" i="23"/>
  <c r="R2671" i="23" s="1"/>
  <c r="S2670" i="23"/>
  <c r="R2670" i="23" s="1"/>
  <c r="S2669" i="23"/>
  <c r="R2669" i="23" s="1"/>
  <c r="S2668" i="23"/>
  <c r="R2668" i="23" s="1"/>
  <c r="S2667" i="23"/>
  <c r="R2667" i="23"/>
  <c r="S2666" i="23"/>
  <c r="R2666" i="23" s="1"/>
  <c r="S2665" i="23"/>
  <c r="R2665" i="23" s="1"/>
  <c r="S2664" i="23"/>
  <c r="R2664" i="23" s="1"/>
  <c r="S2663" i="23"/>
  <c r="R2663" i="23" s="1"/>
  <c r="S2662" i="23"/>
  <c r="R2662" i="23" s="1"/>
  <c r="S2661" i="23"/>
  <c r="R2661" i="23" s="1"/>
  <c r="S2660" i="23"/>
  <c r="R2660" i="23" s="1"/>
  <c r="S2659" i="23"/>
  <c r="R2659" i="23" s="1"/>
  <c r="S2658" i="23"/>
  <c r="R2658" i="23"/>
  <c r="S2657" i="23"/>
  <c r="R2657" i="23" s="1"/>
  <c r="S2656" i="23"/>
  <c r="R2656" i="23" s="1"/>
  <c r="S2655" i="23"/>
  <c r="R2655" i="23" s="1"/>
  <c r="S2654" i="23"/>
  <c r="R2654" i="23" s="1"/>
  <c r="S2653" i="23"/>
  <c r="R2653" i="23" s="1"/>
  <c r="S2652" i="23"/>
  <c r="R2652" i="23" s="1"/>
  <c r="S2651" i="23"/>
  <c r="R2651" i="23" s="1"/>
  <c r="S2650" i="23"/>
  <c r="R2650" i="23" s="1"/>
  <c r="S2649" i="23"/>
  <c r="R2649" i="23"/>
  <c r="S2648" i="23"/>
  <c r="R2648" i="23" s="1"/>
  <c r="S2647" i="23"/>
  <c r="R2647" i="23" s="1"/>
  <c r="S2646" i="23"/>
  <c r="R2646" i="23" s="1"/>
  <c r="S2645" i="23"/>
  <c r="R2645" i="23" s="1"/>
  <c r="S2644" i="23"/>
  <c r="R2644" i="23" s="1"/>
  <c r="S2643" i="23"/>
  <c r="R2643" i="23" s="1"/>
  <c r="S2642" i="23"/>
  <c r="R2642" i="23" s="1"/>
  <c r="S2641" i="23"/>
  <c r="R2641" i="23" s="1"/>
  <c r="S2640" i="23"/>
  <c r="R2640" i="23"/>
  <c r="S2639" i="23"/>
  <c r="R2639" i="23" s="1"/>
  <c r="S2638" i="23"/>
  <c r="R2638" i="23" s="1"/>
  <c r="S2637" i="23"/>
  <c r="R2637" i="23" s="1"/>
  <c r="S2636" i="23"/>
  <c r="R2636" i="23" s="1"/>
  <c r="S2635" i="23"/>
  <c r="R2635" i="23" s="1"/>
  <c r="S2634" i="23"/>
  <c r="R2634" i="23" s="1"/>
  <c r="S2633" i="23"/>
  <c r="R2633" i="23" s="1"/>
  <c r="S2632" i="23"/>
  <c r="R2632" i="23" s="1"/>
  <c r="S2631" i="23"/>
  <c r="R2631" i="23"/>
  <c r="S2630" i="23"/>
  <c r="R2630" i="23" s="1"/>
  <c r="S2629" i="23"/>
  <c r="R2629" i="23" s="1"/>
  <c r="S2628" i="23"/>
  <c r="R2628" i="23" s="1"/>
  <c r="S2627" i="23"/>
  <c r="R2627" i="23" s="1"/>
  <c r="S2626" i="23"/>
  <c r="R2626" i="23" s="1"/>
  <c r="S2625" i="23"/>
  <c r="R2625" i="23" s="1"/>
  <c r="S2624" i="23"/>
  <c r="R2624" i="23" s="1"/>
  <c r="S2623" i="23"/>
  <c r="R2623" i="23" s="1"/>
  <c r="S2622" i="23"/>
  <c r="R2622" i="23" s="1"/>
  <c r="S2621" i="23"/>
  <c r="R2621" i="23" s="1"/>
  <c r="S2620" i="23"/>
  <c r="R2620" i="23" s="1"/>
  <c r="S2619" i="23"/>
  <c r="R2619" i="23" s="1"/>
  <c r="S2618" i="23"/>
  <c r="R2618" i="23" s="1"/>
  <c r="S2617" i="23"/>
  <c r="R2617" i="23" s="1"/>
  <c r="S2616" i="23"/>
  <c r="R2616" i="23" s="1"/>
  <c r="S2615" i="23"/>
  <c r="R2615" i="23" s="1"/>
  <c r="S2614" i="23"/>
  <c r="R2614" i="23" s="1"/>
  <c r="S2613" i="23"/>
  <c r="R2613" i="23"/>
  <c r="S2612" i="23"/>
  <c r="R2612" i="23" s="1"/>
  <c r="S2611" i="23"/>
  <c r="R2611" i="23" s="1"/>
  <c r="S2610" i="23"/>
  <c r="R2610" i="23" s="1"/>
  <c r="S2609" i="23"/>
  <c r="R2609" i="23" s="1"/>
  <c r="S2608" i="23"/>
  <c r="R2608" i="23" s="1"/>
  <c r="S2607" i="23"/>
  <c r="R2607" i="23" s="1"/>
  <c r="S2606" i="23"/>
  <c r="R2606" i="23" s="1"/>
  <c r="S2605" i="23"/>
  <c r="R2605" i="23" s="1"/>
  <c r="S2604" i="23"/>
  <c r="R2604" i="23" s="1"/>
  <c r="S2603" i="23"/>
  <c r="R2603" i="23" s="1"/>
  <c r="S2602" i="23"/>
  <c r="R2602" i="23" s="1"/>
  <c r="S2601" i="23"/>
  <c r="R2601" i="23"/>
  <c r="S2600" i="23"/>
  <c r="R2600" i="23" s="1"/>
  <c r="S2599" i="23"/>
  <c r="R2599" i="23" s="1"/>
  <c r="S2598" i="23"/>
  <c r="R2598" i="23" s="1"/>
  <c r="S2597" i="23"/>
  <c r="R2597" i="23" s="1"/>
  <c r="S2596" i="23"/>
  <c r="R2596" i="23" s="1"/>
  <c r="S2595" i="23"/>
  <c r="R2595" i="23"/>
  <c r="S2594" i="23"/>
  <c r="R2594" i="23" s="1"/>
  <c r="S2593" i="23"/>
  <c r="R2593" i="23" s="1"/>
  <c r="S2592" i="23"/>
  <c r="R2592" i="23"/>
  <c r="S2591" i="23"/>
  <c r="R2591" i="23" s="1"/>
  <c r="S2590" i="23"/>
  <c r="R2590" i="23" s="1"/>
  <c r="S2589" i="23"/>
  <c r="R2589" i="23" s="1"/>
  <c r="S2588" i="23"/>
  <c r="R2588" i="23" s="1"/>
  <c r="S2587" i="23"/>
  <c r="R2587" i="23" s="1"/>
  <c r="S2586" i="23"/>
  <c r="R2586" i="23" s="1"/>
  <c r="S2585" i="23"/>
  <c r="R2585" i="23" s="1"/>
  <c r="S2584" i="23"/>
  <c r="R2584" i="23" s="1"/>
  <c r="S2583" i="23"/>
  <c r="R2583" i="23" s="1"/>
  <c r="S2582" i="23"/>
  <c r="R2582" i="23" s="1"/>
  <c r="S2581" i="23"/>
  <c r="R2581" i="23" s="1"/>
  <c r="S2580" i="23"/>
  <c r="R2580" i="23" s="1"/>
  <c r="S2579" i="23"/>
  <c r="R2579" i="23" s="1"/>
  <c r="S2578" i="23"/>
  <c r="R2578" i="23" s="1"/>
  <c r="S2577" i="23"/>
  <c r="R2577" i="23"/>
  <c r="S2576" i="23"/>
  <c r="R2576" i="23" s="1"/>
  <c r="S2575" i="23"/>
  <c r="R2575" i="23" s="1"/>
  <c r="S2574" i="23"/>
  <c r="R2574" i="23"/>
  <c r="S2573" i="23"/>
  <c r="R2573" i="23" s="1"/>
  <c r="S2572" i="23"/>
  <c r="R2572" i="23" s="1"/>
  <c r="S2571" i="23"/>
  <c r="R2571" i="23" s="1"/>
  <c r="S2570" i="23"/>
  <c r="R2570" i="23" s="1"/>
  <c r="S2569" i="23"/>
  <c r="R2569" i="23" s="1"/>
  <c r="S2568" i="23"/>
  <c r="R2568" i="23"/>
  <c r="S2567" i="23"/>
  <c r="R2567" i="23" s="1"/>
  <c r="S2566" i="23"/>
  <c r="R2566" i="23" s="1"/>
  <c r="S2565" i="23"/>
  <c r="R2565" i="23" s="1"/>
  <c r="S2564" i="23"/>
  <c r="R2564" i="23" s="1"/>
  <c r="S2563" i="23"/>
  <c r="R2563" i="23" s="1"/>
  <c r="S2562" i="23"/>
  <c r="R2562" i="23" s="1"/>
  <c r="S2561" i="23"/>
  <c r="R2561" i="23" s="1"/>
  <c r="S2560" i="23"/>
  <c r="R2560" i="23" s="1"/>
  <c r="S2559" i="23"/>
  <c r="R2559" i="23" s="1"/>
  <c r="S2558" i="23"/>
  <c r="R2558" i="23" s="1"/>
  <c r="S2557" i="23"/>
  <c r="R2557" i="23" s="1"/>
  <c r="S2556" i="23"/>
  <c r="R2556" i="23"/>
  <c r="S2555" i="23"/>
  <c r="R2555" i="23" s="1"/>
  <c r="S2554" i="23"/>
  <c r="R2554" i="23" s="1"/>
  <c r="S2553" i="23"/>
  <c r="R2553" i="23" s="1"/>
  <c r="S2552" i="23"/>
  <c r="R2552" i="23" s="1"/>
  <c r="S2551" i="23"/>
  <c r="R2551" i="23" s="1"/>
  <c r="S2550" i="23"/>
  <c r="R2550" i="23" s="1"/>
  <c r="S2549" i="23"/>
  <c r="R2549" i="23" s="1"/>
  <c r="S2548" i="23"/>
  <c r="R2548" i="23" s="1"/>
  <c r="S2547" i="23"/>
  <c r="R2547" i="23" s="1"/>
  <c r="S2546" i="23"/>
  <c r="R2546" i="23" s="1"/>
  <c r="S2545" i="23"/>
  <c r="R2545" i="23" s="1"/>
  <c r="S2544" i="23"/>
  <c r="R2544" i="23" s="1"/>
  <c r="S2543" i="23"/>
  <c r="R2543" i="23" s="1"/>
  <c r="S2542" i="23"/>
  <c r="R2542" i="23" s="1"/>
  <c r="S2541" i="23"/>
  <c r="R2541" i="23"/>
  <c r="S2540" i="23"/>
  <c r="R2540" i="23" s="1"/>
  <c r="S2539" i="23"/>
  <c r="R2539" i="23" s="1"/>
  <c r="S2538" i="23"/>
  <c r="R2538" i="23"/>
  <c r="S2537" i="23"/>
  <c r="R2537" i="23" s="1"/>
  <c r="S2536" i="23"/>
  <c r="R2536" i="23" s="1"/>
  <c r="S2535" i="23"/>
  <c r="R2535" i="23" s="1"/>
  <c r="S2534" i="23"/>
  <c r="R2534" i="23" s="1"/>
  <c r="S2533" i="23"/>
  <c r="R2533" i="23" s="1"/>
  <c r="S2532" i="23"/>
  <c r="R2532" i="23"/>
  <c r="S2531" i="23"/>
  <c r="R2531" i="23" s="1"/>
  <c r="S2530" i="23"/>
  <c r="R2530" i="23" s="1"/>
  <c r="S2529" i="23"/>
  <c r="R2529" i="23"/>
  <c r="S2528" i="23"/>
  <c r="R2528" i="23" s="1"/>
  <c r="S2527" i="23"/>
  <c r="R2527" i="23" s="1"/>
  <c r="S2526" i="23"/>
  <c r="R2526" i="23" s="1"/>
  <c r="S2525" i="23"/>
  <c r="R2525" i="23" s="1"/>
  <c r="S2524" i="23"/>
  <c r="R2524" i="23" s="1"/>
  <c r="S2523" i="23"/>
  <c r="R2523" i="23"/>
  <c r="S2522" i="23"/>
  <c r="R2522" i="23" s="1"/>
  <c r="S2521" i="23"/>
  <c r="R2521" i="23" s="1"/>
  <c r="S2520" i="23"/>
  <c r="R2520" i="23" s="1"/>
  <c r="S2519" i="23"/>
  <c r="R2519" i="23" s="1"/>
  <c r="S2518" i="23"/>
  <c r="R2518" i="23" s="1"/>
  <c r="S2517" i="23"/>
  <c r="R2517" i="23" s="1"/>
  <c r="S2516" i="23"/>
  <c r="R2516" i="23" s="1"/>
  <c r="S2515" i="23"/>
  <c r="R2515" i="23" s="1"/>
  <c r="S2514" i="23"/>
  <c r="R2514" i="23" s="1"/>
  <c r="S2513" i="23"/>
  <c r="R2513" i="23" s="1"/>
  <c r="S2512" i="23"/>
  <c r="R2512" i="23" s="1"/>
  <c r="S2511" i="23"/>
  <c r="R2511" i="23" s="1"/>
  <c r="S2510" i="23"/>
  <c r="R2510" i="23" s="1"/>
  <c r="S2509" i="23"/>
  <c r="R2509" i="23" s="1"/>
  <c r="S2508" i="23"/>
  <c r="R2508" i="23" s="1"/>
  <c r="S2507" i="23"/>
  <c r="R2507" i="23" s="1"/>
  <c r="S2506" i="23"/>
  <c r="R2506" i="23" s="1"/>
  <c r="S2505" i="23"/>
  <c r="R2505" i="23"/>
  <c r="S2504" i="23"/>
  <c r="R2504" i="23" s="1"/>
  <c r="S2503" i="23"/>
  <c r="R2503" i="23" s="1"/>
  <c r="S2502" i="23"/>
  <c r="R2502" i="23"/>
  <c r="S2501" i="23"/>
  <c r="R2501" i="23" s="1"/>
  <c r="S2500" i="23"/>
  <c r="R2500" i="23" s="1"/>
  <c r="S2499" i="23"/>
  <c r="R2499" i="23" s="1"/>
  <c r="S2498" i="23"/>
  <c r="R2498" i="23" s="1"/>
  <c r="S2497" i="23"/>
  <c r="R2497" i="23" s="1"/>
  <c r="S2496" i="23"/>
  <c r="R2496" i="23" s="1"/>
  <c r="S2495" i="23"/>
  <c r="R2495" i="23" s="1"/>
  <c r="S2494" i="23"/>
  <c r="R2494" i="23" s="1"/>
  <c r="S2493" i="23"/>
  <c r="R2493" i="23"/>
  <c r="S2492" i="23"/>
  <c r="R2492" i="23" s="1"/>
  <c r="S2491" i="23"/>
  <c r="R2491" i="23" s="1"/>
  <c r="S2490" i="23"/>
  <c r="R2490" i="23" s="1"/>
  <c r="S2489" i="23"/>
  <c r="R2489" i="23" s="1"/>
  <c r="S2488" i="23"/>
  <c r="R2488" i="23" s="1"/>
  <c r="S2487" i="23"/>
  <c r="R2487" i="23"/>
  <c r="S2486" i="23"/>
  <c r="R2486" i="23" s="1"/>
  <c r="S2485" i="23"/>
  <c r="R2485" i="23" s="1"/>
  <c r="S2484" i="23"/>
  <c r="R2484" i="23"/>
  <c r="S2483" i="23"/>
  <c r="R2483" i="23" s="1"/>
  <c r="S2482" i="23"/>
  <c r="R2482" i="23" s="1"/>
  <c r="S2481" i="23"/>
  <c r="R2481" i="23" s="1"/>
  <c r="S2480" i="23"/>
  <c r="R2480" i="23" s="1"/>
  <c r="S2479" i="23"/>
  <c r="R2479" i="23" s="1"/>
  <c r="S2478" i="23"/>
  <c r="R2478" i="23" s="1"/>
  <c r="S2477" i="23"/>
  <c r="R2477" i="23" s="1"/>
  <c r="S2476" i="23"/>
  <c r="R2476" i="23" s="1"/>
  <c r="S2475" i="23"/>
  <c r="R2475" i="23" s="1"/>
  <c r="S2474" i="23"/>
  <c r="R2474" i="23" s="1"/>
  <c r="S2473" i="23"/>
  <c r="R2473" i="23" s="1"/>
  <c r="S2472" i="23"/>
  <c r="R2472" i="23" s="1"/>
  <c r="S2471" i="23"/>
  <c r="R2471" i="23" s="1"/>
  <c r="S2470" i="23"/>
  <c r="R2470" i="23" s="1"/>
  <c r="S2469" i="23"/>
  <c r="R2469" i="23"/>
  <c r="S2468" i="23"/>
  <c r="R2468" i="23" s="1"/>
  <c r="S2467" i="23"/>
  <c r="R2467" i="23" s="1"/>
  <c r="S2466" i="23"/>
  <c r="R2466" i="23"/>
  <c r="S2465" i="23"/>
  <c r="R2465" i="23" s="1"/>
  <c r="S2464" i="23"/>
  <c r="R2464" i="23" s="1"/>
  <c r="S2463" i="23"/>
  <c r="R2463" i="23" s="1"/>
  <c r="S2462" i="23"/>
  <c r="R2462" i="23" s="1"/>
  <c r="S2461" i="23"/>
  <c r="R2461" i="23" s="1"/>
  <c r="S2460" i="23"/>
  <c r="R2460" i="23"/>
  <c r="S2459" i="23"/>
  <c r="R2459" i="23" s="1"/>
  <c r="S2458" i="23"/>
  <c r="R2458" i="23" s="1"/>
  <c r="S2457" i="23"/>
  <c r="R2457" i="23" s="1"/>
  <c r="S2456" i="23"/>
  <c r="R2456" i="23" s="1"/>
  <c r="S2455" i="23"/>
  <c r="R2455" i="23" s="1"/>
  <c r="S2454" i="23"/>
  <c r="R2454" i="23" s="1"/>
  <c r="S2453" i="23"/>
  <c r="R2453" i="23" s="1"/>
  <c r="S2452" i="23"/>
  <c r="R2452" i="23" s="1"/>
  <c r="S2451" i="23"/>
  <c r="R2451" i="23" s="1"/>
  <c r="S2450" i="23"/>
  <c r="R2450" i="23" s="1"/>
  <c r="S2449" i="23"/>
  <c r="R2449" i="23" s="1"/>
  <c r="S2448" i="23"/>
  <c r="R2448" i="23"/>
  <c r="S2447" i="23"/>
  <c r="R2447" i="23" s="1"/>
  <c r="S2446" i="23"/>
  <c r="R2446" i="23" s="1"/>
  <c r="S2445" i="23"/>
  <c r="R2445" i="23" s="1"/>
  <c r="S2444" i="23"/>
  <c r="R2444" i="23" s="1"/>
  <c r="S2443" i="23"/>
  <c r="R2443" i="23" s="1"/>
  <c r="S2442" i="23"/>
  <c r="R2442" i="23" s="1"/>
  <c r="S2441" i="23"/>
  <c r="R2441" i="23" s="1"/>
  <c r="S2440" i="23"/>
  <c r="R2440" i="23" s="1"/>
  <c r="S2439" i="23"/>
  <c r="R2439" i="23" s="1"/>
  <c r="S2438" i="23"/>
  <c r="R2438" i="23" s="1"/>
  <c r="S2437" i="23"/>
  <c r="R2437" i="23" s="1"/>
  <c r="S2436" i="23"/>
  <c r="R2436" i="23" s="1"/>
  <c r="S2435" i="23"/>
  <c r="R2435" i="23" s="1"/>
  <c r="S2434" i="23"/>
  <c r="R2434" i="23" s="1"/>
  <c r="S2433" i="23"/>
  <c r="R2433" i="23"/>
  <c r="S2432" i="23"/>
  <c r="R2432" i="23" s="1"/>
  <c r="S2431" i="23"/>
  <c r="R2431" i="23" s="1"/>
  <c r="S2430" i="23"/>
  <c r="R2430" i="23"/>
  <c r="S2429" i="23"/>
  <c r="R2429" i="23" s="1"/>
  <c r="S2428" i="23"/>
  <c r="R2428" i="23" s="1"/>
  <c r="S2427" i="23"/>
  <c r="R2427" i="23" s="1"/>
  <c r="S2426" i="23"/>
  <c r="R2426" i="23" s="1"/>
  <c r="S2425" i="23"/>
  <c r="R2425" i="23" s="1"/>
  <c r="S2424" i="23"/>
  <c r="R2424" i="23"/>
  <c r="S2423" i="23"/>
  <c r="R2423" i="23" s="1"/>
  <c r="S2422" i="23"/>
  <c r="R2422" i="23" s="1"/>
  <c r="S2421" i="23"/>
  <c r="R2421" i="23"/>
  <c r="S2420" i="23"/>
  <c r="R2420" i="23" s="1"/>
  <c r="S2419" i="23"/>
  <c r="R2419" i="23" s="1"/>
  <c r="S2418" i="23"/>
  <c r="R2418" i="23" s="1"/>
  <c r="S2417" i="23"/>
  <c r="R2417" i="23" s="1"/>
  <c r="S2416" i="23"/>
  <c r="R2416" i="23" s="1"/>
  <c r="S2415" i="23"/>
  <c r="R2415" i="23"/>
  <c r="S2414" i="23"/>
  <c r="R2414" i="23" s="1"/>
  <c r="S2413" i="23"/>
  <c r="R2413" i="23" s="1"/>
  <c r="S2412" i="23"/>
  <c r="R2412" i="23" s="1"/>
  <c r="S2411" i="23"/>
  <c r="R2411" i="23" s="1"/>
  <c r="S2410" i="23"/>
  <c r="R2410" i="23" s="1"/>
  <c r="S2409" i="23"/>
  <c r="R2409" i="23" s="1"/>
  <c r="S2408" i="23"/>
  <c r="R2408" i="23" s="1"/>
  <c r="S2407" i="23"/>
  <c r="R2407" i="23" s="1"/>
  <c r="S2406" i="23"/>
  <c r="R2406" i="23" s="1"/>
  <c r="S2405" i="23"/>
  <c r="R2405" i="23" s="1"/>
  <c r="S2404" i="23"/>
  <c r="R2404" i="23" s="1"/>
  <c r="S2403" i="23"/>
  <c r="R2403" i="23" s="1"/>
  <c r="S2402" i="23"/>
  <c r="R2402" i="23" s="1"/>
  <c r="S2401" i="23"/>
  <c r="R2401" i="23" s="1"/>
  <c r="S2400" i="23"/>
  <c r="R2400" i="23" s="1"/>
  <c r="S2399" i="23"/>
  <c r="R2399" i="23" s="1"/>
  <c r="S2398" i="23"/>
  <c r="R2398" i="23" s="1"/>
  <c r="S2397" i="23"/>
  <c r="R2397" i="23"/>
  <c r="S2396" i="23"/>
  <c r="R2396" i="23" s="1"/>
  <c r="S2395" i="23"/>
  <c r="R2395" i="23" s="1"/>
  <c r="S2394" i="23"/>
  <c r="R2394" i="23"/>
  <c r="S2393" i="23"/>
  <c r="R2393" i="23" s="1"/>
  <c r="S2392" i="23"/>
  <c r="R2392" i="23" s="1"/>
  <c r="S2391" i="23"/>
  <c r="R2391" i="23" s="1"/>
  <c r="S2390" i="23"/>
  <c r="R2390" i="23" s="1"/>
  <c r="S2389" i="23"/>
  <c r="R2389" i="23" s="1"/>
  <c r="S2388" i="23"/>
  <c r="R2388" i="23" s="1"/>
  <c r="S2387" i="23"/>
  <c r="R2387" i="23" s="1"/>
  <c r="S2386" i="23"/>
  <c r="R2386" i="23" s="1"/>
  <c r="S2385" i="23"/>
  <c r="R2385" i="23"/>
  <c r="S2384" i="23"/>
  <c r="R2384" i="23" s="1"/>
  <c r="S2383" i="23"/>
  <c r="R2383" i="23" s="1"/>
  <c r="S2382" i="23"/>
  <c r="R2382" i="23" s="1"/>
  <c r="S2381" i="23"/>
  <c r="R2381" i="23" s="1"/>
  <c r="S2380" i="23"/>
  <c r="R2380" i="23" s="1"/>
  <c r="S2379" i="23"/>
  <c r="R2379" i="23"/>
  <c r="S2378" i="23"/>
  <c r="R2378" i="23" s="1"/>
  <c r="S2377" i="23"/>
  <c r="R2377" i="23" s="1"/>
  <c r="S2376" i="23"/>
  <c r="R2376" i="23"/>
  <c r="S2375" i="23"/>
  <c r="R2375" i="23" s="1"/>
  <c r="S2374" i="23"/>
  <c r="R2374" i="23" s="1"/>
  <c r="S2373" i="23"/>
  <c r="R2373" i="23" s="1"/>
  <c r="S2372" i="23"/>
  <c r="R2372" i="23" s="1"/>
  <c r="S2371" i="23"/>
  <c r="R2371" i="23" s="1"/>
  <c r="S2370" i="23"/>
  <c r="R2370" i="23" s="1"/>
  <c r="S2369" i="23"/>
  <c r="R2369" i="23" s="1"/>
  <c r="S2368" i="23"/>
  <c r="R2368" i="23" s="1"/>
  <c r="S2367" i="23"/>
  <c r="R2367" i="23" s="1"/>
  <c r="S2366" i="23"/>
  <c r="R2366" i="23" s="1"/>
  <c r="S2365" i="23"/>
  <c r="R2365" i="23" s="1"/>
  <c r="S2364" i="23"/>
  <c r="R2364" i="23" s="1"/>
  <c r="S2363" i="23"/>
  <c r="R2363" i="23" s="1"/>
  <c r="S2362" i="23"/>
  <c r="R2362" i="23" s="1"/>
  <c r="S2361" i="23"/>
  <c r="R2361" i="23"/>
  <c r="S2360" i="23"/>
  <c r="R2360" i="23" s="1"/>
  <c r="S2359" i="23"/>
  <c r="R2359" i="23" s="1"/>
  <c r="S2358" i="23"/>
  <c r="R2358" i="23"/>
  <c r="S2357" i="23"/>
  <c r="R2357" i="23" s="1"/>
  <c r="S2356" i="23"/>
  <c r="R2356" i="23" s="1"/>
  <c r="S2355" i="23"/>
  <c r="R2355" i="23" s="1"/>
  <c r="S2354" i="23"/>
  <c r="R2354" i="23" s="1"/>
  <c r="S2353" i="23"/>
  <c r="R2353" i="23" s="1"/>
  <c r="S2352" i="23"/>
  <c r="R2352" i="23"/>
  <c r="S2351" i="23"/>
  <c r="R2351" i="23" s="1"/>
  <c r="S2350" i="23"/>
  <c r="R2350" i="23" s="1"/>
  <c r="S2349" i="23"/>
  <c r="R2349" i="23" s="1"/>
  <c r="S2348" i="23"/>
  <c r="R2348" i="23" s="1"/>
  <c r="S2347" i="23"/>
  <c r="R2347" i="23" s="1"/>
  <c r="S2346" i="23"/>
  <c r="R2346" i="23" s="1"/>
  <c r="S2345" i="23"/>
  <c r="R2345" i="23" s="1"/>
  <c r="S2344" i="23"/>
  <c r="R2344" i="23" s="1"/>
  <c r="S2343" i="23"/>
  <c r="R2343" i="23" s="1"/>
  <c r="S2342" i="23"/>
  <c r="R2342" i="23" s="1"/>
  <c r="S2341" i="23"/>
  <c r="R2341" i="23" s="1"/>
  <c r="S2340" i="23"/>
  <c r="R2340" i="23"/>
  <c r="S2339" i="23"/>
  <c r="R2339" i="23" s="1"/>
  <c r="S2338" i="23"/>
  <c r="R2338" i="23" s="1"/>
  <c r="S2337" i="23"/>
  <c r="R2337" i="23" s="1"/>
  <c r="S2336" i="23"/>
  <c r="R2336" i="23" s="1"/>
  <c r="S2335" i="23"/>
  <c r="R2335" i="23" s="1"/>
  <c r="S2334" i="23"/>
  <c r="R2334" i="23" s="1"/>
  <c r="S2333" i="23"/>
  <c r="R2333" i="23" s="1"/>
  <c r="S2332" i="23"/>
  <c r="R2332" i="23" s="1"/>
  <c r="S2331" i="23"/>
  <c r="R2331" i="23" s="1"/>
  <c r="S2330" i="23"/>
  <c r="R2330" i="23" s="1"/>
  <c r="S2329" i="23"/>
  <c r="R2329" i="23" s="1"/>
  <c r="S2328" i="23"/>
  <c r="R2328" i="23" s="1"/>
  <c r="S2327" i="23"/>
  <c r="R2327" i="23" s="1"/>
  <c r="S2326" i="23"/>
  <c r="R2326" i="23" s="1"/>
  <c r="S2325" i="23"/>
  <c r="R2325" i="23"/>
  <c r="S2324" i="23"/>
  <c r="R2324" i="23" s="1"/>
  <c r="S2323" i="23"/>
  <c r="R2323" i="23" s="1"/>
  <c r="S2322" i="23"/>
  <c r="R2322" i="23"/>
  <c r="S2321" i="23"/>
  <c r="R2321" i="23" s="1"/>
  <c r="S2320" i="23"/>
  <c r="R2320" i="23" s="1"/>
  <c r="S2319" i="23"/>
  <c r="R2319" i="23" s="1"/>
  <c r="S2318" i="23"/>
  <c r="R2318" i="23" s="1"/>
  <c r="S2317" i="23"/>
  <c r="R2317" i="23" s="1"/>
  <c r="S2316" i="23"/>
  <c r="R2316" i="23"/>
  <c r="S2315" i="23"/>
  <c r="R2315" i="23" s="1"/>
  <c r="S2314" i="23"/>
  <c r="R2314" i="23" s="1"/>
  <c r="S2313" i="23"/>
  <c r="R2313" i="23"/>
  <c r="S2312" i="23"/>
  <c r="R2312" i="23" s="1"/>
  <c r="S2311" i="23"/>
  <c r="R2311" i="23" s="1"/>
  <c r="S2310" i="23"/>
  <c r="R2310" i="23" s="1"/>
  <c r="S2309" i="23"/>
  <c r="R2309" i="23" s="1"/>
  <c r="S2308" i="23"/>
  <c r="R2308" i="23" s="1"/>
  <c r="S2307" i="23"/>
  <c r="R2307" i="23"/>
  <c r="S2306" i="23"/>
  <c r="R2306" i="23" s="1"/>
  <c r="S2305" i="23"/>
  <c r="R2305" i="23" s="1"/>
  <c r="S2304" i="23"/>
  <c r="R2304" i="23" s="1"/>
  <c r="S2303" i="23"/>
  <c r="R2303" i="23" s="1"/>
  <c r="S2302" i="23"/>
  <c r="R2302" i="23" s="1"/>
  <c r="S2301" i="23"/>
  <c r="R2301" i="23" s="1"/>
  <c r="S2300" i="23"/>
  <c r="R2300" i="23" s="1"/>
  <c r="S2299" i="23"/>
  <c r="R2299" i="23" s="1"/>
  <c r="S2298" i="23"/>
  <c r="R2298" i="23" s="1"/>
  <c r="S2297" i="23"/>
  <c r="R2297" i="23" s="1"/>
  <c r="S2296" i="23"/>
  <c r="R2296" i="23" s="1"/>
  <c r="S2295" i="23"/>
  <c r="R2295" i="23" s="1"/>
  <c r="S2294" i="23"/>
  <c r="R2294" i="23" s="1"/>
  <c r="S2293" i="23"/>
  <c r="R2293" i="23" s="1"/>
  <c r="S2292" i="23"/>
  <c r="R2292" i="23" s="1"/>
  <c r="S2291" i="23"/>
  <c r="R2291" i="23" s="1"/>
  <c r="S2290" i="23"/>
  <c r="R2290" i="23" s="1"/>
  <c r="S2289" i="23"/>
  <c r="R2289" i="23"/>
  <c r="S2288" i="23"/>
  <c r="R2288" i="23" s="1"/>
  <c r="S2287" i="23"/>
  <c r="R2287" i="23" s="1"/>
  <c r="S2286" i="23"/>
  <c r="R2286" i="23" s="1"/>
  <c r="S2285" i="23"/>
  <c r="R2285" i="23" s="1"/>
  <c r="S2284" i="23"/>
  <c r="R2284" i="23" s="1"/>
  <c r="S2283" i="23"/>
  <c r="R2283" i="23" s="1"/>
  <c r="S2282" i="23"/>
  <c r="R2282" i="23" s="1"/>
  <c r="S2281" i="23"/>
  <c r="R2281" i="23" s="1"/>
  <c r="S2280" i="23"/>
  <c r="R2280" i="23" s="1"/>
  <c r="S2279" i="23"/>
  <c r="R2279" i="23" s="1"/>
  <c r="S2278" i="23"/>
  <c r="R2278" i="23" s="1"/>
  <c r="S2277" i="23"/>
  <c r="R2277" i="23"/>
  <c r="S2276" i="23"/>
  <c r="R2276" i="23" s="1"/>
  <c r="S2275" i="23"/>
  <c r="R2275" i="23" s="1"/>
  <c r="S2274" i="23"/>
  <c r="R2274" i="23" s="1"/>
  <c r="S2273" i="23"/>
  <c r="R2273" i="23" s="1"/>
  <c r="S2272" i="23"/>
  <c r="R2272" i="23" s="1"/>
  <c r="S2271" i="23"/>
  <c r="R2271" i="23"/>
  <c r="S2270" i="23"/>
  <c r="R2270" i="23" s="1"/>
  <c r="S2269" i="23"/>
  <c r="R2269" i="23" s="1"/>
  <c r="S2268" i="23"/>
  <c r="R2268" i="23"/>
  <c r="S2267" i="23"/>
  <c r="R2267" i="23" s="1"/>
  <c r="S2266" i="23"/>
  <c r="R2266" i="23" s="1"/>
  <c r="S2265" i="23"/>
  <c r="R2265" i="23" s="1"/>
  <c r="S2264" i="23"/>
  <c r="R2264" i="23" s="1"/>
  <c r="S2263" i="23"/>
  <c r="R2263" i="23" s="1"/>
  <c r="S2262" i="23"/>
  <c r="R2262" i="23" s="1"/>
  <c r="S2261" i="23"/>
  <c r="R2261" i="23" s="1"/>
  <c r="S2260" i="23"/>
  <c r="R2260" i="23" s="1"/>
  <c r="S2259" i="23"/>
  <c r="R2259" i="23" s="1"/>
  <c r="S2258" i="23"/>
  <c r="R2258" i="23" s="1"/>
  <c r="S2257" i="23"/>
  <c r="R2257" i="23" s="1"/>
  <c r="S2256" i="23"/>
  <c r="R2256" i="23" s="1"/>
  <c r="S2255" i="23"/>
  <c r="R2255" i="23" s="1"/>
  <c r="S2254" i="23"/>
  <c r="R2254" i="23" s="1"/>
  <c r="S2253" i="23"/>
  <c r="R2253" i="23"/>
  <c r="S2252" i="23"/>
  <c r="R2252" i="23" s="1"/>
  <c r="S2251" i="23"/>
  <c r="R2251" i="23" s="1"/>
  <c r="S2250" i="23"/>
  <c r="R2250" i="23"/>
  <c r="S2249" i="23"/>
  <c r="R2249" i="23" s="1"/>
  <c r="S2248" i="23"/>
  <c r="R2248" i="23" s="1"/>
  <c r="S2247" i="23"/>
  <c r="R2247" i="23" s="1"/>
  <c r="S2246" i="23"/>
  <c r="R2246" i="23" s="1"/>
  <c r="S2245" i="23"/>
  <c r="R2245" i="23" s="1"/>
  <c r="S2244" i="23"/>
  <c r="R2244" i="23"/>
  <c r="S2243" i="23"/>
  <c r="R2243" i="23" s="1"/>
  <c r="S2242" i="23"/>
  <c r="R2242" i="23" s="1"/>
  <c r="S2241" i="23"/>
  <c r="R2241" i="23" s="1"/>
  <c r="S2240" i="23"/>
  <c r="R2240" i="23" s="1"/>
  <c r="S2239" i="23"/>
  <c r="R2239" i="23" s="1"/>
  <c r="S2238" i="23"/>
  <c r="R2238" i="23" s="1"/>
  <c r="S2237" i="23"/>
  <c r="R2237" i="23" s="1"/>
  <c r="S2236" i="23"/>
  <c r="R2236" i="23" s="1"/>
  <c r="S2235" i="23"/>
  <c r="R2235" i="23" s="1"/>
  <c r="S2234" i="23"/>
  <c r="R2234" i="23" s="1"/>
  <c r="S2233" i="23"/>
  <c r="R2233" i="23" s="1"/>
  <c r="S2232" i="23"/>
  <c r="R2232" i="23" s="1"/>
  <c r="S2231" i="23"/>
  <c r="R2231" i="23" s="1"/>
  <c r="S2230" i="23"/>
  <c r="R2230" i="23"/>
  <c r="S2229" i="23"/>
  <c r="R2229" i="23"/>
  <c r="S2228" i="23"/>
  <c r="R2228" i="23" s="1"/>
  <c r="S2227" i="23"/>
  <c r="R2227" i="23"/>
  <c r="S2226" i="23"/>
  <c r="R2226" i="23" s="1"/>
  <c r="S2225" i="23"/>
  <c r="R2225" i="23" s="1"/>
  <c r="S2224" i="23"/>
  <c r="R2224" i="23" s="1"/>
  <c r="S2223" i="23"/>
  <c r="R2223" i="23" s="1"/>
  <c r="S2222" i="23"/>
  <c r="R2222" i="23"/>
  <c r="S2221" i="23"/>
  <c r="R2221" i="23" s="1"/>
  <c r="S2220" i="23"/>
  <c r="R2220" i="23" s="1"/>
  <c r="S2219" i="23"/>
  <c r="R2219" i="23" s="1"/>
  <c r="S2218" i="23"/>
  <c r="R2218" i="23" s="1"/>
  <c r="S2217" i="23"/>
  <c r="R2217" i="23"/>
  <c r="S2216" i="23"/>
  <c r="R2216" i="23" s="1"/>
  <c r="S2215" i="23"/>
  <c r="R2215" i="23" s="1"/>
  <c r="S2214" i="23"/>
  <c r="R2214" i="23"/>
  <c r="S2213" i="23"/>
  <c r="R2213" i="23" s="1"/>
  <c r="S2212" i="23"/>
  <c r="R2212" i="23" s="1"/>
  <c r="S2211" i="23"/>
  <c r="R2211" i="23"/>
  <c r="S2210" i="23"/>
  <c r="R2210" i="23" s="1"/>
  <c r="S2209" i="23"/>
  <c r="R2209" i="23" s="1"/>
  <c r="S2208" i="23"/>
  <c r="R2208" i="23" s="1"/>
  <c r="S2207" i="23"/>
  <c r="R2207" i="23" s="1"/>
  <c r="S2206" i="23"/>
  <c r="R2206" i="23"/>
  <c r="S2205" i="23"/>
  <c r="R2205" i="23" s="1"/>
  <c r="S2204" i="23"/>
  <c r="R2204" i="23"/>
  <c r="S2203" i="23"/>
  <c r="R2203" i="23" s="1"/>
  <c r="S2202" i="23"/>
  <c r="R2202" i="23" s="1"/>
  <c r="S2201" i="23"/>
  <c r="R2201" i="23" s="1"/>
  <c r="S2200" i="23"/>
  <c r="R2200" i="23" s="1"/>
  <c r="S2199" i="23"/>
  <c r="R2199" i="23"/>
  <c r="S2198" i="23"/>
  <c r="R2198" i="23" s="1"/>
  <c r="S2197" i="23"/>
  <c r="R2197" i="23" s="1"/>
  <c r="S2196" i="23"/>
  <c r="R2196" i="23"/>
  <c r="S2195" i="23"/>
  <c r="R2195" i="23" s="1"/>
  <c r="S2194" i="23"/>
  <c r="R2194" i="23"/>
  <c r="S2193" i="23"/>
  <c r="R2193" i="23"/>
  <c r="S2192" i="23"/>
  <c r="R2192" i="23" s="1"/>
  <c r="S2191" i="23"/>
  <c r="R2191" i="23"/>
  <c r="S2190" i="23"/>
  <c r="R2190" i="23" s="1"/>
  <c r="S2189" i="23"/>
  <c r="R2189" i="23" s="1"/>
  <c r="S2188" i="23"/>
  <c r="R2188" i="23" s="1"/>
  <c r="S2187" i="23"/>
  <c r="R2187" i="23"/>
  <c r="S2186" i="23"/>
  <c r="R2186" i="23"/>
  <c r="S2185" i="23"/>
  <c r="R2185" i="23"/>
  <c r="S2184" i="23"/>
  <c r="R2184" i="23" s="1"/>
  <c r="S2183" i="23"/>
  <c r="R2183" i="23" s="1"/>
  <c r="S2182" i="23"/>
  <c r="R2182" i="23" s="1"/>
  <c r="S2181" i="23"/>
  <c r="R2181" i="23" s="1"/>
  <c r="S2180" i="23"/>
  <c r="R2180" i="23"/>
  <c r="S2179" i="23"/>
  <c r="R2179" i="23" s="1"/>
  <c r="S2178" i="23"/>
  <c r="R2178" i="23" s="1"/>
  <c r="S2177" i="23"/>
  <c r="R2177" i="23" s="1"/>
  <c r="S2176" i="23"/>
  <c r="R2176" i="23"/>
  <c r="S2175" i="23"/>
  <c r="R2175" i="23"/>
  <c r="S2174" i="23"/>
  <c r="R2174" i="23" s="1"/>
  <c r="S2173" i="23"/>
  <c r="R2173" i="23"/>
  <c r="S2172" i="23"/>
  <c r="R2172" i="23" s="1"/>
  <c r="S2171" i="23"/>
  <c r="R2171" i="23" s="1"/>
  <c r="S2170" i="23"/>
  <c r="R2170" i="23" s="1"/>
  <c r="S2169" i="23"/>
  <c r="R2169" i="23"/>
  <c r="S2168" i="23"/>
  <c r="R2168" i="23"/>
  <c r="S2167" i="23"/>
  <c r="R2167" i="23"/>
  <c r="S2166" i="23"/>
  <c r="R2166" i="23" s="1"/>
  <c r="S2165" i="23"/>
  <c r="R2165" i="23" s="1"/>
  <c r="S2164" i="23"/>
  <c r="R2164" i="23" s="1"/>
  <c r="S2163" i="23"/>
  <c r="R2163" i="23" s="1"/>
  <c r="S2162" i="23"/>
  <c r="R2162" i="23" s="1"/>
  <c r="S2161" i="23"/>
  <c r="R2161" i="23"/>
  <c r="S2160" i="23"/>
  <c r="R2160" i="23"/>
  <c r="S2159" i="23"/>
  <c r="R2159" i="23" s="1"/>
  <c r="S2158" i="23"/>
  <c r="R2158" i="23" s="1"/>
  <c r="S2157" i="23"/>
  <c r="R2157" i="23"/>
  <c r="S2156" i="23"/>
  <c r="R2156" i="23" s="1"/>
  <c r="S2155" i="23"/>
  <c r="R2155" i="23"/>
  <c r="S2154" i="23"/>
  <c r="R2154" i="23"/>
  <c r="S2153" i="23"/>
  <c r="R2153" i="23" s="1"/>
  <c r="S2152" i="23"/>
  <c r="R2152" i="23" s="1"/>
  <c r="S2151" i="23"/>
  <c r="R2151" i="23"/>
  <c r="S2150" i="23"/>
  <c r="R2150" i="23" s="1"/>
  <c r="S2149" i="23"/>
  <c r="R2149" i="23"/>
  <c r="S2148" i="23"/>
  <c r="R2148" i="23" s="1"/>
  <c r="S2147" i="23"/>
  <c r="R2147" i="23" s="1"/>
  <c r="S2146" i="23"/>
  <c r="R2146" i="23" s="1"/>
  <c r="S2145" i="23"/>
  <c r="R2145" i="23" s="1"/>
  <c r="S2144" i="23"/>
  <c r="R2144" i="23" s="1"/>
  <c r="S2143" i="23"/>
  <c r="R2143" i="23"/>
  <c r="S2142" i="23"/>
  <c r="R2142" i="23" s="1"/>
  <c r="S2141" i="23"/>
  <c r="R2141" i="23" s="1"/>
  <c r="S2140" i="23"/>
  <c r="R2140" i="23" s="1"/>
  <c r="S2139" i="23"/>
  <c r="R2139" i="23" s="1"/>
  <c r="S2138" i="23"/>
  <c r="R2138" i="23" s="1"/>
  <c r="S2137" i="23"/>
  <c r="R2137" i="23"/>
  <c r="S2136" i="23"/>
  <c r="R2136" i="23" s="1"/>
  <c r="S2135" i="23"/>
  <c r="R2135" i="23" s="1"/>
  <c r="S2134" i="23"/>
  <c r="R2134" i="23" s="1"/>
  <c r="S2133" i="23"/>
  <c r="R2133" i="23"/>
  <c r="S2132" i="23"/>
  <c r="R2132" i="23"/>
  <c r="S2131" i="23"/>
  <c r="R2131" i="23"/>
  <c r="S2130" i="23"/>
  <c r="R2130" i="23" s="1"/>
  <c r="S2129" i="23"/>
  <c r="R2129" i="23" s="1"/>
  <c r="S2128" i="23"/>
  <c r="R2128" i="23" s="1"/>
  <c r="S2127" i="23"/>
  <c r="R2127" i="23" s="1"/>
  <c r="S2126" i="23"/>
  <c r="R2126" i="23" s="1"/>
  <c r="S2125" i="23"/>
  <c r="R2125" i="23"/>
  <c r="S2124" i="23"/>
  <c r="R2124" i="23"/>
  <c r="S2123" i="23"/>
  <c r="R2123" i="23" s="1"/>
  <c r="S2122" i="23"/>
  <c r="R2122" i="23" s="1"/>
  <c r="S2121" i="23"/>
  <c r="R2121" i="23"/>
  <c r="S2120" i="23"/>
  <c r="R2120" i="23" s="1"/>
  <c r="S2119" i="23"/>
  <c r="R2119" i="23" s="1"/>
  <c r="S2118" i="23"/>
  <c r="R2118" i="23" s="1"/>
  <c r="S2117" i="23"/>
  <c r="R2117" i="23" s="1"/>
  <c r="S2116" i="23"/>
  <c r="R2116" i="23" s="1"/>
  <c r="S2115" i="23"/>
  <c r="R2115" i="23" s="1"/>
  <c r="S2114" i="23"/>
  <c r="R2114" i="23" s="1"/>
  <c r="S2113" i="23"/>
  <c r="R2113" i="23"/>
  <c r="S2112" i="23"/>
  <c r="R2112" i="23" s="1"/>
  <c r="S2111" i="23"/>
  <c r="R2111" i="23" s="1"/>
  <c r="S2110" i="23"/>
  <c r="R2110" i="23" s="1"/>
  <c r="S2109" i="23"/>
  <c r="R2109" i="23"/>
  <c r="S2108" i="23"/>
  <c r="R2108" i="23"/>
  <c r="S2107" i="23"/>
  <c r="R2107" i="23"/>
  <c r="S2106" i="23"/>
  <c r="R2106" i="23"/>
  <c r="S2105" i="23"/>
  <c r="R2105" i="23" s="1"/>
  <c r="S2104" i="23"/>
  <c r="R2104" i="23" s="1"/>
  <c r="S2103" i="23"/>
  <c r="R2103" i="23" s="1"/>
  <c r="S2102" i="23"/>
  <c r="R2102" i="23" s="1"/>
  <c r="S2101" i="23"/>
  <c r="R2101" i="23" s="1"/>
  <c r="S2100" i="23"/>
  <c r="R2100" i="23" s="1"/>
  <c r="S2099" i="23"/>
  <c r="R2099" i="23" s="1"/>
  <c r="S2098" i="23"/>
  <c r="R2098" i="23" s="1"/>
  <c r="S2097" i="23"/>
  <c r="R2097" i="23" s="1"/>
  <c r="S2096" i="23"/>
  <c r="R2096" i="23"/>
  <c r="S2095" i="23"/>
  <c r="R2095" i="23" s="1"/>
  <c r="S2094" i="23"/>
  <c r="R2094" i="23" s="1"/>
  <c r="S2093" i="23"/>
  <c r="R2093" i="23" s="1"/>
  <c r="S2092" i="23"/>
  <c r="R2092" i="23" s="1"/>
  <c r="S2091" i="23"/>
  <c r="R2091" i="23"/>
  <c r="S2090" i="23"/>
  <c r="R2090" i="23" s="1"/>
  <c r="S2089" i="23"/>
  <c r="R2089" i="23" s="1"/>
  <c r="S2088" i="23"/>
  <c r="R2088" i="23"/>
  <c r="S2087" i="23"/>
  <c r="R2087" i="23" s="1"/>
  <c r="S2086" i="23"/>
  <c r="R2086" i="23" s="1"/>
  <c r="S2085" i="23"/>
  <c r="R2085" i="23" s="1"/>
  <c r="S2084" i="23"/>
  <c r="R2084" i="23" s="1"/>
  <c r="S2083" i="23"/>
  <c r="R2083" i="23"/>
  <c r="S2082" i="23"/>
  <c r="R2082" i="23"/>
  <c r="S2081" i="23"/>
  <c r="R2081" i="23" s="1"/>
  <c r="S2080" i="23"/>
  <c r="R2080" i="23" s="1"/>
  <c r="S2079" i="23"/>
  <c r="R2079" i="23" s="1"/>
  <c r="S2078" i="23"/>
  <c r="R2078" i="23" s="1"/>
  <c r="S2077" i="23"/>
  <c r="R2077" i="23"/>
  <c r="S2076" i="23"/>
  <c r="R2076" i="23" s="1"/>
  <c r="S2075" i="23"/>
  <c r="R2075" i="23" s="1"/>
  <c r="S2074" i="23"/>
  <c r="R2074" i="23" s="1"/>
  <c r="S2073" i="23"/>
  <c r="R2073" i="23"/>
  <c r="S2072" i="23"/>
  <c r="R2072" i="23" s="1"/>
  <c r="S2071" i="23"/>
  <c r="R2071" i="23"/>
  <c r="S2070" i="23"/>
  <c r="R2070" i="23" s="1"/>
  <c r="S2069" i="23"/>
  <c r="R2069" i="23" s="1"/>
  <c r="S2068" i="23"/>
  <c r="R2068" i="23"/>
  <c r="S2067" i="23"/>
  <c r="R2067" i="23" s="1"/>
  <c r="S2066" i="23"/>
  <c r="R2066" i="23" s="1"/>
  <c r="S2065" i="23"/>
  <c r="R2065" i="23"/>
  <c r="S2064" i="23"/>
  <c r="R2064" i="23" s="1"/>
  <c r="S2063" i="23"/>
  <c r="R2063" i="23" s="1"/>
  <c r="S2062" i="23"/>
  <c r="R2062" i="23" s="1"/>
  <c r="S2061" i="23"/>
  <c r="R2061" i="23" s="1"/>
  <c r="S2060" i="23"/>
  <c r="R2060" i="23"/>
  <c r="S2059" i="23"/>
  <c r="R2059" i="23" s="1"/>
  <c r="S2058" i="23"/>
  <c r="R2058" i="23" s="1"/>
  <c r="S2057" i="23"/>
  <c r="R2057" i="23" s="1"/>
  <c r="S2056" i="23"/>
  <c r="R2056" i="23" s="1"/>
  <c r="S2055" i="23"/>
  <c r="R2055" i="23"/>
  <c r="S2054" i="23"/>
  <c r="R2054" i="23" s="1"/>
  <c r="S2053" i="23"/>
  <c r="R2053" i="23" s="1"/>
  <c r="S2052" i="23"/>
  <c r="R2052" i="23"/>
  <c r="S2051" i="23"/>
  <c r="R2051" i="23" s="1"/>
  <c r="S2050" i="23"/>
  <c r="R2050" i="23"/>
  <c r="S2049" i="23"/>
  <c r="R2049" i="23"/>
  <c r="S2048" i="23"/>
  <c r="R2048" i="23" s="1"/>
  <c r="S2047" i="23"/>
  <c r="R2047" i="23"/>
  <c r="S2046" i="23"/>
  <c r="R2046" i="23" s="1"/>
  <c r="S2045" i="23"/>
  <c r="R2045" i="23" s="1"/>
  <c r="S2044" i="23"/>
  <c r="R2044" i="23" s="1"/>
  <c r="S2043" i="23"/>
  <c r="R2043" i="23" s="1"/>
  <c r="S2042" i="23"/>
  <c r="R2042" i="23" s="1"/>
  <c r="S2041" i="23"/>
  <c r="R2041" i="23" s="1"/>
  <c r="S2040" i="23"/>
  <c r="R2040" i="23" s="1"/>
  <c r="S2039" i="23"/>
  <c r="R2039" i="23" s="1"/>
  <c r="S2038" i="23"/>
  <c r="R2038" i="23" s="1"/>
  <c r="S2037" i="23"/>
  <c r="R2037" i="23"/>
  <c r="S2036" i="23"/>
  <c r="R2036" i="23" s="1"/>
  <c r="S2035" i="23"/>
  <c r="R2035" i="23"/>
  <c r="S2034" i="23"/>
  <c r="R2034" i="23"/>
  <c r="S2033" i="23"/>
  <c r="R2033" i="23" s="1"/>
  <c r="S2032" i="23"/>
  <c r="R2032" i="23" s="1"/>
  <c r="S2031" i="23"/>
  <c r="R2031" i="23" s="1"/>
  <c r="S2030" i="23"/>
  <c r="R2030" i="23" s="1"/>
  <c r="S2029" i="23"/>
  <c r="R2029" i="23" s="1"/>
  <c r="S2028" i="23"/>
  <c r="R2028" i="23" s="1"/>
  <c r="S2027" i="23"/>
  <c r="R2027" i="23" s="1"/>
  <c r="S2026" i="23"/>
  <c r="R2026" i="23" s="1"/>
  <c r="S2025" i="23"/>
  <c r="R2025" i="23" s="1"/>
  <c r="S2024" i="23"/>
  <c r="R2024" i="23" s="1"/>
  <c r="S2023" i="23"/>
  <c r="R2023" i="23" s="1"/>
  <c r="S2022" i="23"/>
  <c r="R2022" i="23" s="1"/>
  <c r="S2021" i="23"/>
  <c r="R2021" i="23" s="1"/>
  <c r="S2020" i="23"/>
  <c r="R2020" i="23" s="1"/>
  <c r="S2019" i="23"/>
  <c r="R2019" i="23" s="1"/>
  <c r="S2018" i="23"/>
  <c r="R2018" i="23" s="1"/>
  <c r="S2017" i="23"/>
  <c r="R2017" i="23" s="1"/>
  <c r="S2016" i="23"/>
  <c r="R2016" i="23"/>
  <c r="S2015" i="23"/>
  <c r="R2015" i="23" s="1"/>
  <c r="S2014" i="23"/>
  <c r="R2014" i="23" s="1"/>
  <c r="S2013" i="23"/>
  <c r="R2013" i="23" s="1"/>
  <c r="S2012" i="23"/>
  <c r="R2012" i="23" s="1"/>
  <c r="S2011" i="23"/>
  <c r="R2011" i="23" s="1"/>
  <c r="S2010" i="23"/>
  <c r="R2010" i="23"/>
  <c r="S2009" i="23"/>
  <c r="R2009" i="23" s="1"/>
  <c r="S2008" i="23"/>
  <c r="R2008" i="23" s="1"/>
  <c r="S2007" i="23"/>
  <c r="R2007" i="23" s="1"/>
  <c r="S2006" i="23"/>
  <c r="R2006" i="23"/>
  <c r="S2005" i="23"/>
  <c r="R2005" i="23" s="1"/>
  <c r="S2004" i="23"/>
  <c r="R2004" i="23" s="1"/>
  <c r="S2003" i="23"/>
  <c r="R2003" i="23" s="1"/>
  <c r="S2002" i="23"/>
  <c r="R2002" i="23" s="1"/>
  <c r="S2001" i="23"/>
  <c r="R2001" i="23" s="1"/>
  <c r="S2000" i="23"/>
  <c r="R2000" i="23" s="1"/>
  <c r="S1999" i="23"/>
  <c r="R1999" i="23" s="1"/>
  <c r="S1998" i="23"/>
  <c r="R1998" i="23"/>
  <c r="S1997" i="23"/>
  <c r="R1997" i="23" s="1"/>
  <c r="S1996" i="23"/>
  <c r="R1996" i="23" s="1"/>
  <c r="S1995" i="23"/>
  <c r="R1995" i="23" s="1"/>
  <c r="S1994" i="23"/>
  <c r="R1994" i="23" s="1"/>
  <c r="S1993" i="23"/>
  <c r="R1993" i="23" s="1"/>
  <c r="S1992" i="23"/>
  <c r="R1992" i="23" s="1"/>
  <c r="S1991" i="23"/>
  <c r="R1991" i="23" s="1"/>
  <c r="S1990" i="23"/>
  <c r="R1990" i="23" s="1"/>
  <c r="S1989" i="23"/>
  <c r="R1989" i="23" s="1"/>
  <c r="S1988" i="23"/>
  <c r="R1988" i="23"/>
  <c r="S1987" i="23"/>
  <c r="R1987" i="23" s="1"/>
  <c r="S1986" i="23"/>
  <c r="R1986" i="23" s="1"/>
  <c r="S1985" i="23"/>
  <c r="R1985" i="23" s="1"/>
  <c r="S1984" i="23"/>
  <c r="R1984" i="23" s="1"/>
  <c r="S1983" i="23"/>
  <c r="R1983" i="23" s="1"/>
  <c r="S1982" i="23"/>
  <c r="R1982" i="23" s="1"/>
  <c r="S1981" i="23"/>
  <c r="R1981" i="23" s="1"/>
  <c r="S1980" i="23"/>
  <c r="R1980" i="23"/>
  <c r="S1979" i="23"/>
  <c r="R1979" i="23" s="1"/>
  <c r="S1978" i="23"/>
  <c r="R1978" i="23" s="1"/>
  <c r="S1977" i="23"/>
  <c r="R1977" i="23"/>
  <c r="S1976" i="23"/>
  <c r="R1976" i="23" s="1"/>
  <c r="S1975" i="23"/>
  <c r="R1975" i="23" s="1"/>
  <c r="S1974" i="23"/>
  <c r="R1974" i="23" s="1"/>
  <c r="S1973" i="23"/>
  <c r="R1973" i="23" s="1"/>
  <c r="S1972" i="23"/>
  <c r="R1972" i="23" s="1"/>
  <c r="S1971" i="23"/>
  <c r="R1971" i="23" s="1"/>
  <c r="S1970" i="23"/>
  <c r="R1970" i="23"/>
  <c r="S1969" i="23"/>
  <c r="R1969" i="23" s="1"/>
  <c r="S1968" i="23"/>
  <c r="R1968" i="23" s="1"/>
  <c r="S1967" i="23"/>
  <c r="R1967" i="23" s="1"/>
  <c r="S1966" i="23"/>
  <c r="R1966" i="23" s="1"/>
  <c r="S1965" i="23"/>
  <c r="R1965" i="23" s="1"/>
  <c r="S1964" i="23"/>
  <c r="R1964" i="23"/>
  <c r="S1963" i="23"/>
  <c r="R1963" i="23" s="1"/>
  <c r="S1962" i="23"/>
  <c r="R1962" i="23" s="1"/>
  <c r="S1961" i="23"/>
  <c r="R1961" i="23" s="1"/>
  <c r="S1960" i="23"/>
  <c r="R1960" i="23"/>
  <c r="S1959" i="23"/>
  <c r="R1959" i="23" s="1"/>
  <c r="S1958" i="23"/>
  <c r="R1958" i="23" s="1"/>
  <c r="S1957" i="23"/>
  <c r="R1957" i="23" s="1"/>
  <c r="S1956" i="23"/>
  <c r="R1956" i="23" s="1"/>
  <c r="S1955" i="23"/>
  <c r="R1955" i="23" s="1"/>
  <c r="S1954" i="23"/>
  <c r="R1954" i="23" s="1"/>
  <c r="S1953" i="23"/>
  <c r="R1953" i="23" s="1"/>
  <c r="S1952" i="23"/>
  <c r="R1952" i="23"/>
  <c r="S1951" i="23"/>
  <c r="R1951" i="23"/>
  <c r="S1950" i="23"/>
  <c r="R1950" i="23" s="1"/>
  <c r="S1949" i="23"/>
  <c r="R1949" i="23" s="1"/>
  <c r="S1948" i="23"/>
  <c r="R1948" i="23" s="1"/>
  <c r="S1947" i="23"/>
  <c r="R1947" i="23"/>
  <c r="S1946" i="23"/>
  <c r="R1946" i="23" s="1"/>
  <c r="S1945" i="23"/>
  <c r="R1945" i="23" s="1"/>
  <c r="S1944" i="23"/>
  <c r="R1944" i="23" s="1"/>
  <c r="S1943" i="23"/>
  <c r="R1943" i="23" s="1"/>
  <c r="S1942" i="23"/>
  <c r="R1942" i="23"/>
  <c r="S1941" i="23"/>
  <c r="R1941" i="23" s="1"/>
  <c r="S1940" i="23"/>
  <c r="R1940" i="23" s="1"/>
  <c r="S1939" i="23"/>
  <c r="R1939" i="23" s="1"/>
  <c r="S1938" i="23"/>
  <c r="R1938" i="23"/>
  <c r="S1937" i="23"/>
  <c r="R1937" i="23" s="1"/>
  <c r="S1936" i="23"/>
  <c r="R1936" i="23" s="1"/>
  <c r="S1935" i="23"/>
  <c r="R1935" i="23" s="1"/>
  <c r="S1934" i="23"/>
  <c r="R1934" i="23" s="1"/>
  <c r="S1933" i="23"/>
  <c r="R1933" i="23" s="1"/>
  <c r="S1932" i="23"/>
  <c r="R1932" i="23" s="1"/>
  <c r="S1931" i="23"/>
  <c r="R1931" i="23" s="1"/>
  <c r="S1930" i="23"/>
  <c r="R1930" i="23" s="1"/>
  <c r="S1929" i="23"/>
  <c r="R1929" i="23"/>
  <c r="S1928" i="23"/>
  <c r="R1928" i="23" s="1"/>
  <c r="S1927" i="23"/>
  <c r="R1927" i="23" s="1"/>
  <c r="S1926" i="23"/>
  <c r="R1926" i="23" s="1"/>
  <c r="S1925" i="23"/>
  <c r="R1925" i="23" s="1"/>
  <c r="S1924" i="23"/>
  <c r="R1924" i="23"/>
  <c r="S1923" i="23"/>
  <c r="R1923" i="23" s="1"/>
  <c r="S1922" i="23"/>
  <c r="R1922" i="23" s="1"/>
  <c r="S1921" i="23"/>
  <c r="R1921" i="23" s="1"/>
  <c r="S1920" i="23"/>
  <c r="R1920" i="23" s="1"/>
  <c r="S1919" i="23"/>
  <c r="R1919" i="23" s="1"/>
  <c r="S1918" i="23"/>
  <c r="R1918" i="23"/>
  <c r="S1917" i="23"/>
  <c r="R1917" i="23" s="1"/>
  <c r="S1916" i="23"/>
  <c r="R1916" i="23" s="1"/>
  <c r="S1915" i="23"/>
  <c r="R1915" i="23" s="1"/>
  <c r="S1914" i="23"/>
  <c r="R1914" i="23" s="1"/>
  <c r="S1913" i="23"/>
  <c r="R1913" i="23" s="1"/>
  <c r="S1912" i="23"/>
  <c r="R1912" i="23" s="1"/>
  <c r="S1911" i="23"/>
  <c r="R1911" i="23"/>
  <c r="S1910" i="23"/>
  <c r="R1910" i="23" s="1"/>
  <c r="S1909" i="23"/>
  <c r="R1909" i="23" s="1"/>
  <c r="S1908" i="23"/>
  <c r="R1908" i="23" s="1"/>
  <c r="S1907" i="23"/>
  <c r="R1907" i="23" s="1"/>
  <c r="S1906" i="23"/>
  <c r="R1906" i="23"/>
  <c r="S1905" i="23"/>
  <c r="R1905" i="23" s="1"/>
  <c r="S1904" i="23"/>
  <c r="R1904" i="23" s="1"/>
  <c r="S1903" i="23"/>
  <c r="R1903" i="23"/>
  <c r="S1902" i="23"/>
  <c r="R1902" i="23" s="1"/>
  <c r="S1901" i="23"/>
  <c r="R1901" i="23" s="1"/>
  <c r="S1900" i="23"/>
  <c r="R1900" i="23" s="1"/>
  <c r="S1899" i="23"/>
  <c r="R1899" i="23" s="1"/>
  <c r="S1898" i="23"/>
  <c r="R1898" i="23" s="1"/>
  <c r="S1897" i="23"/>
  <c r="R1897" i="23" s="1"/>
  <c r="S1896" i="23"/>
  <c r="R1896" i="23" s="1"/>
  <c r="S1895" i="23"/>
  <c r="R1895" i="23" s="1"/>
  <c r="S1894" i="23"/>
  <c r="R1894" i="23" s="1"/>
  <c r="S1893" i="23"/>
  <c r="R1893" i="23"/>
  <c r="S1892" i="23"/>
  <c r="R1892" i="23" s="1"/>
  <c r="S1891" i="23"/>
  <c r="R1891" i="23" s="1"/>
  <c r="S1890" i="23"/>
  <c r="R1890" i="23"/>
  <c r="S1889" i="23"/>
  <c r="R1889" i="23" s="1"/>
  <c r="S1888" i="23"/>
  <c r="R1888" i="23"/>
  <c r="S1887" i="23"/>
  <c r="R1887" i="23" s="1"/>
  <c r="S1886" i="23"/>
  <c r="R1886" i="23" s="1"/>
  <c r="S1885" i="23"/>
  <c r="R1885" i="23"/>
  <c r="S1884" i="23"/>
  <c r="R1884" i="23" s="1"/>
  <c r="S1883" i="23"/>
  <c r="R1883" i="23" s="1"/>
  <c r="S1882" i="23"/>
  <c r="R1882" i="23" s="1"/>
  <c r="S1881" i="23"/>
  <c r="R1881" i="23" s="1"/>
  <c r="S1880" i="23"/>
  <c r="R1880" i="23" s="1"/>
  <c r="S1879" i="23"/>
  <c r="R1879" i="23"/>
  <c r="S1878" i="23"/>
  <c r="R1878" i="23" s="1"/>
  <c r="S1877" i="23"/>
  <c r="R1877" i="23" s="1"/>
  <c r="S1876" i="23"/>
  <c r="R1876" i="23" s="1"/>
  <c r="S1875" i="23"/>
  <c r="R1875" i="23"/>
  <c r="S1874" i="23"/>
  <c r="R1874" i="23" s="1"/>
  <c r="S1873" i="23"/>
  <c r="R1873" i="23" s="1"/>
  <c r="S1872" i="23"/>
  <c r="R1872" i="23"/>
  <c r="S1871" i="23"/>
  <c r="R1871" i="23" s="1"/>
  <c r="S1870" i="23"/>
  <c r="R1870" i="23"/>
  <c r="S1869" i="23"/>
  <c r="R1869" i="23" s="1"/>
  <c r="S1868" i="23"/>
  <c r="R1868" i="23" s="1"/>
  <c r="S1867" i="23"/>
  <c r="R1867" i="23"/>
  <c r="S1866" i="23"/>
  <c r="R1866" i="23" s="1"/>
  <c r="S1865" i="23"/>
  <c r="R1865" i="23" s="1"/>
  <c r="S1864" i="23"/>
  <c r="R1864" i="23" s="1"/>
  <c r="S1863" i="23"/>
  <c r="R1863" i="23" s="1"/>
  <c r="S1862" i="23"/>
  <c r="R1862" i="23"/>
  <c r="S1861" i="23"/>
  <c r="R1861" i="23" s="1"/>
  <c r="S1860" i="23"/>
  <c r="R1860" i="23" s="1"/>
  <c r="S1859" i="23"/>
  <c r="R1859" i="23" s="1"/>
  <c r="S1858" i="23"/>
  <c r="R1858" i="23" s="1"/>
  <c r="S1857" i="23"/>
  <c r="R1857" i="23"/>
  <c r="S1856" i="23"/>
  <c r="R1856" i="23" s="1"/>
  <c r="S1821" i="23"/>
  <c r="R1821" i="23" s="1"/>
  <c r="S1820" i="23"/>
  <c r="R1820" i="23"/>
  <c r="S1819" i="23"/>
  <c r="R1819" i="23" s="1"/>
  <c r="S1818" i="23"/>
  <c r="R1818" i="23"/>
  <c r="S1817" i="23"/>
  <c r="R1817" i="23" s="1"/>
  <c r="S1816" i="23"/>
  <c r="R1816" i="23" s="1"/>
  <c r="S1815" i="23"/>
  <c r="R1815" i="23"/>
  <c r="S1814" i="23"/>
  <c r="R1814" i="23" s="1"/>
  <c r="S1813" i="23"/>
  <c r="R1813" i="23" s="1"/>
  <c r="S1812" i="23"/>
  <c r="R1812" i="23" s="1"/>
  <c r="S1811" i="23"/>
  <c r="R1811" i="23" s="1"/>
  <c r="S1810" i="23"/>
  <c r="R1810" i="23"/>
  <c r="S1809" i="23"/>
  <c r="R1809" i="23" s="1"/>
  <c r="S1808" i="23"/>
  <c r="R1808" i="23" s="1"/>
  <c r="S1807" i="23"/>
  <c r="R1807" i="23" s="1"/>
  <c r="S1806" i="23"/>
  <c r="R1806" i="23" s="1"/>
  <c r="S1805" i="23"/>
  <c r="R1805" i="23"/>
  <c r="S1804" i="23"/>
  <c r="R1804" i="23" s="1"/>
  <c r="S1803" i="23"/>
  <c r="R1803" i="23" s="1"/>
  <c r="S1802" i="23"/>
  <c r="R1802" i="23"/>
  <c r="S1801" i="23"/>
  <c r="R1801" i="23" s="1"/>
  <c r="S1800" i="23"/>
  <c r="R1800" i="23"/>
  <c r="S1799" i="23"/>
  <c r="R1799" i="23" s="1"/>
  <c r="S1798" i="23"/>
  <c r="R1798" i="23" s="1"/>
  <c r="S1797" i="23"/>
  <c r="R1797" i="23"/>
  <c r="S1796" i="23"/>
  <c r="R1796" i="23" s="1"/>
  <c r="S1795" i="23"/>
  <c r="R1795" i="23" s="1"/>
  <c r="S1794" i="23"/>
  <c r="R1794" i="23" s="1"/>
  <c r="S1793" i="23"/>
  <c r="R1793" i="23" s="1"/>
  <c r="S1792" i="23"/>
  <c r="R1792" i="23"/>
  <c r="S1791" i="23"/>
  <c r="R1791" i="23" s="1"/>
  <c r="S1790" i="23"/>
  <c r="R1790" i="23" s="1"/>
  <c r="S1789" i="23"/>
  <c r="R1789" i="23" s="1"/>
  <c r="S1788" i="23"/>
  <c r="R1788" i="23" s="1"/>
  <c r="S1787" i="23"/>
  <c r="R1787" i="23"/>
  <c r="S1786" i="23"/>
  <c r="R1786" i="23"/>
  <c r="S1785" i="23"/>
  <c r="R1785" i="23" s="1"/>
  <c r="S1784" i="23"/>
  <c r="R1784" i="23" s="1"/>
  <c r="S1783" i="23"/>
  <c r="R1783" i="23" s="1"/>
  <c r="S1782" i="23"/>
  <c r="R1782" i="23" s="1"/>
  <c r="S1781" i="23"/>
  <c r="R1781" i="23" s="1"/>
  <c r="S1780" i="23"/>
  <c r="R1780" i="23" s="1"/>
  <c r="S1779" i="23"/>
  <c r="R1779" i="23"/>
  <c r="S1778" i="23"/>
  <c r="R1778" i="23" s="1"/>
  <c r="S1777" i="23"/>
  <c r="R1777" i="23" s="1"/>
  <c r="S1776" i="23"/>
  <c r="R1776" i="23" s="1"/>
  <c r="S1775" i="23"/>
  <c r="R1775" i="23" s="1"/>
  <c r="S1774" i="23"/>
  <c r="R1774" i="23"/>
  <c r="S1773" i="23"/>
  <c r="R1773" i="23" s="1"/>
  <c r="S1772" i="23"/>
  <c r="R1772" i="23" s="1"/>
  <c r="S1771" i="23"/>
  <c r="R1771" i="23" s="1"/>
  <c r="S1770" i="23"/>
  <c r="R1770" i="23" s="1"/>
  <c r="S1769" i="23"/>
  <c r="R1769" i="23" s="1"/>
  <c r="S1768" i="23"/>
  <c r="R1768" i="23" s="1"/>
  <c r="S1767" i="23"/>
  <c r="R1767" i="23" s="1"/>
  <c r="S1766" i="23"/>
  <c r="R1766" i="23" s="1"/>
  <c r="S1765" i="23"/>
  <c r="R1765" i="23" s="1"/>
  <c r="S1764" i="23"/>
  <c r="R1764" i="23"/>
  <c r="S1763" i="23"/>
  <c r="R1763" i="23" s="1"/>
  <c r="S1762" i="23"/>
  <c r="R1762" i="23" s="1"/>
  <c r="S1761" i="23"/>
  <c r="R1761" i="23"/>
  <c r="S1760" i="23"/>
  <c r="R1760" i="23"/>
  <c r="S1759" i="23"/>
  <c r="R1759" i="23" s="1"/>
  <c r="S1758" i="23"/>
  <c r="R1758" i="23" s="1"/>
  <c r="S1757" i="23"/>
  <c r="R1757" i="23" s="1"/>
  <c r="S1756" i="23"/>
  <c r="R1756" i="23"/>
  <c r="S1755" i="23"/>
  <c r="R1755" i="23" s="1"/>
  <c r="S1754" i="23"/>
  <c r="R1754" i="23" s="1"/>
  <c r="S1753" i="23"/>
  <c r="R1753" i="23" s="1"/>
  <c r="S1752" i="23"/>
  <c r="R1752" i="23" s="1"/>
  <c r="S1751" i="23"/>
  <c r="R1751" i="23" s="1"/>
  <c r="S1750" i="23"/>
  <c r="R1750" i="23" s="1"/>
  <c r="S1749" i="23"/>
  <c r="R1749" i="23" s="1"/>
  <c r="S1748" i="23"/>
  <c r="R1748" i="23" s="1"/>
  <c r="S1747" i="23"/>
  <c r="R1747" i="23" s="1"/>
  <c r="S1746" i="23"/>
  <c r="R1746" i="23" s="1"/>
  <c r="S1745" i="23"/>
  <c r="R1745" i="23" s="1"/>
  <c r="S1744" i="23"/>
  <c r="R1744" i="23" s="1"/>
  <c r="S1743" i="23"/>
  <c r="R1743" i="23"/>
  <c r="S1742" i="23"/>
  <c r="R1742" i="23" s="1"/>
  <c r="S1741" i="23"/>
  <c r="R1741" i="23" s="1"/>
  <c r="S1740" i="23"/>
  <c r="R1740" i="23" s="1"/>
  <c r="S1739" i="23"/>
  <c r="R1739" i="23" s="1"/>
  <c r="S1738" i="23"/>
  <c r="R1738" i="23"/>
  <c r="S1737" i="23"/>
  <c r="R1737" i="23" s="1"/>
  <c r="S1736" i="23"/>
  <c r="R1736" i="23" s="1"/>
  <c r="S1735" i="23"/>
  <c r="R1735" i="23" s="1"/>
  <c r="S1734" i="23"/>
  <c r="R1734" i="23" s="1"/>
  <c r="S1733" i="23"/>
  <c r="R1733" i="23" s="1"/>
  <c r="S1732" i="23"/>
  <c r="R1732" i="23" s="1"/>
  <c r="S1731" i="23"/>
  <c r="R1731" i="23" s="1"/>
  <c r="S1730" i="23"/>
  <c r="R1730" i="23"/>
  <c r="S1729" i="23"/>
  <c r="R1729" i="23" s="1"/>
  <c r="S1728" i="23"/>
  <c r="R1728" i="23"/>
  <c r="S1727" i="23"/>
  <c r="R1727" i="23" s="1"/>
  <c r="S1726" i="23"/>
  <c r="R1726" i="23"/>
  <c r="S1725" i="23"/>
  <c r="R1725" i="23" s="1"/>
  <c r="S1724" i="23"/>
  <c r="R1724" i="23" s="1"/>
  <c r="S1723" i="23"/>
  <c r="R1723" i="23" s="1"/>
  <c r="S1722" i="23"/>
  <c r="R1722" i="23" s="1"/>
  <c r="S1721" i="23"/>
  <c r="R1721" i="23" s="1"/>
  <c r="S1720" i="23"/>
  <c r="R1720" i="23" s="1"/>
  <c r="S1719" i="23"/>
  <c r="R1719" i="23" s="1"/>
  <c r="S1718" i="23"/>
  <c r="R1718" i="23" s="1"/>
  <c r="S1717" i="23"/>
  <c r="R1717" i="23" s="1"/>
  <c r="S1716" i="23"/>
  <c r="R1716" i="23" s="1"/>
  <c r="S1715" i="23"/>
  <c r="R1715" i="23"/>
  <c r="S1714" i="23"/>
  <c r="R1714" i="23"/>
  <c r="S1713" i="23"/>
  <c r="R1713" i="23" s="1"/>
  <c r="S1712" i="23"/>
  <c r="R1712" i="23" s="1"/>
  <c r="S1711" i="23"/>
  <c r="R1711" i="23" s="1"/>
  <c r="S1710" i="23"/>
  <c r="R1710" i="23" s="1"/>
  <c r="S1709" i="23"/>
  <c r="R1709" i="23" s="1"/>
  <c r="S1708" i="23"/>
  <c r="R1708" i="23" s="1"/>
  <c r="S1707" i="23"/>
  <c r="R1707" i="23" s="1"/>
  <c r="S1706" i="23"/>
  <c r="R1706" i="23" s="1"/>
  <c r="S1705" i="23"/>
  <c r="R1705" i="23" s="1"/>
  <c r="S1704" i="23"/>
  <c r="R1704" i="23" s="1"/>
  <c r="S1703" i="23"/>
  <c r="R1703" i="23"/>
  <c r="S1702" i="23"/>
  <c r="R1702" i="23"/>
  <c r="S1701" i="23"/>
  <c r="R1701" i="23" s="1"/>
  <c r="S1700" i="23"/>
  <c r="R1700" i="23" s="1"/>
  <c r="S1699" i="23"/>
  <c r="R1699" i="23" s="1"/>
  <c r="S1698" i="23"/>
  <c r="R1698" i="23" s="1"/>
  <c r="S1697" i="23"/>
  <c r="R1697" i="23"/>
  <c r="S1696" i="23"/>
  <c r="R1696" i="23" s="1"/>
  <c r="S1695" i="23"/>
  <c r="R1695" i="23" s="1"/>
  <c r="S1694" i="23"/>
  <c r="R1694" i="23" s="1"/>
  <c r="S1693" i="23"/>
  <c r="R1693" i="23" s="1"/>
  <c r="S1692" i="23"/>
  <c r="R1692" i="23"/>
  <c r="S1691" i="23"/>
  <c r="R1691" i="23" s="1"/>
  <c r="S1690" i="23"/>
  <c r="R1690" i="23"/>
  <c r="S1689" i="23"/>
  <c r="R1689" i="23" s="1"/>
  <c r="S1688" i="23"/>
  <c r="R1688" i="23" s="1"/>
  <c r="S1687" i="23"/>
  <c r="R1687" i="23" s="1"/>
  <c r="S1686" i="23"/>
  <c r="R1686" i="23" s="1"/>
  <c r="S1685" i="23"/>
  <c r="R1685" i="23" s="1"/>
  <c r="S1684" i="23"/>
  <c r="R1684" i="23" s="1"/>
  <c r="S1683" i="23"/>
  <c r="R1683" i="23" s="1"/>
  <c r="S1682" i="23"/>
  <c r="R1682" i="23" s="1"/>
  <c r="S1681" i="23"/>
  <c r="R1681" i="23" s="1"/>
  <c r="S1680" i="23"/>
  <c r="R1680" i="23" s="1"/>
  <c r="S1679" i="23"/>
  <c r="R1679" i="23"/>
  <c r="S1678" i="23"/>
  <c r="R1678" i="23" s="1"/>
  <c r="S1677" i="23"/>
  <c r="R1677" i="23" s="1"/>
  <c r="S1676" i="23"/>
  <c r="R1676" i="23"/>
  <c r="S1675" i="23"/>
  <c r="R1675" i="23" s="1"/>
  <c r="S1674" i="23"/>
  <c r="R1674" i="23" s="1"/>
  <c r="S1673" i="23"/>
  <c r="R1673" i="23" s="1"/>
  <c r="S1672" i="23"/>
  <c r="R1672" i="23" s="1"/>
  <c r="S1671" i="23"/>
  <c r="R1671" i="23"/>
  <c r="S1670" i="23"/>
  <c r="R1670" i="23" s="1"/>
  <c r="S1669" i="23"/>
  <c r="R1669" i="23" s="1"/>
  <c r="S1668" i="23"/>
  <c r="R1668" i="23"/>
  <c r="S1667" i="23"/>
  <c r="R1667" i="23"/>
  <c r="S1666" i="23"/>
  <c r="R1666" i="23" s="1"/>
  <c r="S1665" i="23"/>
  <c r="R1665" i="23" s="1"/>
  <c r="S1664" i="23"/>
  <c r="R1664" i="23" s="1"/>
  <c r="S1663" i="23"/>
  <c r="R1663" i="23" s="1"/>
  <c r="S1662" i="23"/>
  <c r="R1662" i="23" s="1"/>
  <c r="S1661" i="23"/>
  <c r="R1661" i="23"/>
  <c r="S1660" i="23"/>
  <c r="R1660" i="23" s="1"/>
  <c r="S1659" i="23"/>
  <c r="R1659" i="23" s="1"/>
  <c r="S1658" i="23"/>
  <c r="R1658" i="23" s="1"/>
  <c r="S1657" i="23"/>
  <c r="R1657" i="23" s="1"/>
  <c r="S1656" i="23"/>
  <c r="R1656" i="23"/>
  <c r="S1655" i="23"/>
  <c r="R1655" i="23" s="1"/>
  <c r="S1654" i="23"/>
  <c r="R1654" i="23" s="1"/>
  <c r="S1653" i="23"/>
  <c r="R1653" i="23"/>
  <c r="S1652" i="23"/>
  <c r="R1652" i="23" s="1"/>
  <c r="S1651" i="23"/>
  <c r="R1651" i="23" s="1"/>
  <c r="S1650" i="23"/>
  <c r="R1650" i="23" s="1"/>
  <c r="S1649" i="23"/>
  <c r="R1649" i="23" s="1"/>
  <c r="S1648" i="23"/>
  <c r="R1648" i="23" s="1"/>
  <c r="S1647" i="23"/>
  <c r="R1647" i="23" s="1"/>
  <c r="S1646" i="23"/>
  <c r="R1646" i="23" s="1"/>
  <c r="S1645" i="23"/>
  <c r="R1645" i="23" s="1"/>
  <c r="S1644" i="23"/>
  <c r="R1644" i="23"/>
  <c r="S1643" i="23"/>
  <c r="R1643" i="23"/>
  <c r="S1642" i="23"/>
  <c r="R1642" i="23"/>
  <c r="S1641" i="23"/>
  <c r="R1641" i="23"/>
  <c r="S1640" i="23"/>
  <c r="R1640" i="23" s="1"/>
  <c r="S1639" i="23"/>
  <c r="R1639" i="23" s="1"/>
  <c r="S1638" i="23"/>
  <c r="R1638" i="23" s="1"/>
  <c r="S1637" i="23"/>
  <c r="R1637" i="23" s="1"/>
  <c r="S1636" i="23"/>
  <c r="R1636" i="23" s="1"/>
  <c r="S1635" i="23"/>
  <c r="R1635" i="23" s="1"/>
  <c r="S1634" i="23"/>
  <c r="R1634" i="23" s="1"/>
  <c r="S1633" i="23"/>
  <c r="R1633" i="23" s="1"/>
  <c r="S1632" i="23"/>
  <c r="R1632" i="23" s="1"/>
  <c r="S1631" i="23"/>
  <c r="R1631" i="23" s="1"/>
  <c r="S1630" i="23"/>
  <c r="R1630" i="23"/>
  <c r="S1629" i="23"/>
  <c r="R1629" i="23" s="1"/>
  <c r="S1628" i="23"/>
  <c r="R1628" i="23" s="1"/>
  <c r="S1627" i="23"/>
  <c r="R1627" i="23" s="1"/>
  <c r="S1626" i="23"/>
  <c r="R1626" i="23" s="1"/>
  <c r="S1625" i="23"/>
  <c r="R1625" i="23"/>
  <c r="S1624" i="23"/>
  <c r="R1624" i="23" s="1"/>
  <c r="S1623" i="23"/>
  <c r="R1623" i="23" s="1"/>
  <c r="S1622" i="23"/>
  <c r="R1622" i="23" s="1"/>
  <c r="S1621" i="23"/>
  <c r="R1621" i="23" s="1"/>
  <c r="S1620" i="23"/>
  <c r="R1620" i="23" s="1"/>
  <c r="S1619" i="23"/>
  <c r="R1619" i="23" s="1"/>
  <c r="S1618" i="23"/>
  <c r="R1618" i="23"/>
  <c r="S1617" i="23"/>
  <c r="R1617" i="23"/>
  <c r="S1616" i="23"/>
  <c r="R1616" i="23"/>
  <c r="S1615" i="23"/>
  <c r="R1615" i="23" s="1"/>
  <c r="S1614" i="23"/>
  <c r="R1614" i="23" s="1"/>
  <c r="S1613" i="23"/>
  <c r="R1613" i="23" s="1"/>
  <c r="S1612" i="23"/>
  <c r="R1612" i="23" s="1"/>
  <c r="S1611" i="23"/>
  <c r="R1611" i="23" s="1"/>
  <c r="S1610" i="23"/>
  <c r="R1610" i="23" s="1"/>
  <c r="S1609" i="23"/>
  <c r="R1609" i="23" s="1"/>
  <c r="S1608" i="23"/>
  <c r="R1608" i="23"/>
  <c r="S1607" i="23"/>
  <c r="R1607" i="23"/>
  <c r="S1606" i="23"/>
  <c r="R1606" i="23" s="1"/>
  <c r="S1605" i="23"/>
  <c r="R1605" i="23" s="1"/>
  <c r="S1604" i="23"/>
  <c r="R1604" i="23"/>
  <c r="S1603" i="23"/>
  <c r="R1603" i="23" s="1"/>
  <c r="S1602" i="23"/>
  <c r="R1602" i="23" s="1"/>
  <c r="S1601" i="23"/>
  <c r="R1601" i="23" s="1"/>
  <c r="S1600" i="23"/>
  <c r="R1600" i="23" s="1"/>
  <c r="S1599" i="23"/>
  <c r="R1599" i="23"/>
  <c r="S1598" i="23"/>
  <c r="R1598" i="23" s="1"/>
  <c r="S1597" i="23"/>
  <c r="R1597" i="23" s="1"/>
  <c r="S1596" i="23"/>
  <c r="R1596" i="23"/>
  <c r="S1595" i="23"/>
  <c r="R1595" i="23" s="1"/>
  <c r="S1594" i="23"/>
  <c r="R1594" i="23"/>
  <c r="S1593" i="23"/>
  <c r="R1593" i="23" s="1"/>
  <c r="S1592" i="23"/>
  <c r="R1592" i="23" s="1"/>
  <c r="S1591" i="23"/>
  <c r="R1591" i="23" s="1"/>
  <c r="S1590" i="23"/>
  <c r="R1590" i="23" s="1"/>
  <c r="S1589" i="23"/>
  <c r="R1589" i="23" s="1"/>
  <c r="S1588" i="23"/>
  <c r="R1588" i="23" s="1"/>
  <c r="S1587" i="23"/>
  <c r="R1587" i="23" s="1"/>
  <c r="S1586" i="23"/>
  <c r="R1586" i="23"/>
  <c r="S1585" i="23"/>
  <c r="R1585" i="23" s="1"/>
  <c r="S1584" i="23"/>
  <c r="R1584" i="23"/>
  <c r="S1583" i="23"/>
  <c r="R1583" i="23"/>
  <c r="S1582" i="23"/>
  <c r="R1582" i="23"/>
  <c r="S1581" i="23"/>
  <c r="R1581" i="23" s="1"/>
  <c r="S1580" i="23"/>
  <c r="R1580" i="23" s="1"/>
  <c r="S1579" i="23"/>
  <c r="R1579" i="23" s="1"/>
  <c r="S1578" i="23"/>
  <c r="R1578" i="23" s="1"/>
  <c r="S1577" i="23"/>
  <c r="R1577" i="23" s="1"/>
  <c r="S1576" i="23"/>
  <c r="R1576" i="23"/>
  <c r="S1575" i="23"/>
  <c r="R1575" i="23" s="1"/>
  <c r="S1574" i="23"/>
  <c r="R1574" i="23" s="1"/>
  <c r="S1573" i="23"/>
  <c r="R1573" i="23" s="1"/>
  <c r="S1572" i="23"/>
  <c r="R1572" i="23" s="1"/>
  <c r="S1571" i="23"/>
  <c r="R1571" i="23" s="1"/>
  <c r="S1570" i="23"/>
  <c r="R1570" i="23" s="1"/>
  <c r="S1569" i="23"/>
  <c r="R1569" i="23"/>
  <c r="S1568" i="23"/>
  <c r="R1568" i="23"/>
  <c r="S1567" i="23"/>
  <c r="R1567" i="23" s="1"/>
  <c r="S1566" i="23"/>
  <c r="R1566" i="23" s="1"/>
  <c r="S1565" i="23"/>
  <c r="R1565" i="23" s="1"/>
  <c r="S1564" i="23"/>
  <c r="R1564" i="23" s="1"/>
  <c r="S1563" i="23"/>
  <c r="R1563" i="23" s="1"/>
  <c r="S1562" i="23"/>
  <c r="R1562" i="23" s="1"/>
  <c r="S1561" i="23"/>
  <c r="R1561" i="23" s="1"/>
  <c r="S1560" i="23"/>
  <c r="R1560" i="23" s="1"/>
  <c r="S1559" i="23"/>
  <c r="R1559" i="23" s="1"/>
  <c r="S1558" i="23"/>
  <c r="R1558" i="23"/>
  <c r="S1557" i="23"/>
  <c r="R1557" i="23"/>
  <c r="S1556" i="23"/>
  <c r="R1556" i="23" s="1"/>
  <c r="S1555" i="23"/>
  <c r="R1555" i="23" s="1"/>
  <c r="S1554" i="23"/>
  <c r="R1554" i="23" s="1"/>
  <c r="S1553" i="23"/>
  <c r="R1553" i="23" s="1"/>
  <c r="S1552" i="23"/>
  <c r="R1552" i="23" s="1"/>
  <c r="S1551" i="23"/>
  <c r="R1551" i="23" s="1"/>
  <c r="S1550" i="23"/>
  <c r="R1550" i="23" s="1"/>
  <c r="S1549" i="23"/>
  <c r="R1549" i="23" s="1"/>
  <c r="S1548" i="23"/>
  <c r="R1548" i="23"/>
  <c r="S1547" i="23"/>
  <c r="R1547" i="23" s="1"/>
  <c r="S1546" i="23"/>
  <c r="R1546" i="23"/>
  <c r="S1545" i="23"/>
  <c r="R1545" i="23" s="1"/>
  <c r="S1544" i="23"/>
  <c r="R1544" i="23"/>
  <c r="S1543" i="23"/>
  <c r="R1543" i="23" s="1"/>
  <c r="S1542" i="23"/>
  <c r="R1542" i="23" s="1"/>
  <c r="S1541" i="23"/>
  <c r="R1541" i="23" s="1"/>
  <c r="S1540" i="23"/>
  <c r="R1540" i="23"/>
  <c r="S1539" i="23"/>
  <c r="R1539" i="23" s="1"/>
  <c r="S1538" i="23"/>
  <c r="R1538" i="23" s="1"/>
  <c r="S1537" i="23"/>
  <c r="R1537" i="23" s="1"/>
  <c r="S1536" i="23"/>
  <c r="R1536" i="23" s="1"/>
  <c r="S1535" i="23"/>
  <c r="R1535" i="23"/>
  <c r="S1534" i="23"/>
  <c r="R1534" i="23" s="1"/>
  <c r="S1533" i="23"/>
  <c r="R1533" i="23"/>
  <c r="S1532" i="23"/>
  <c r="R1532" i="23"/>
  <c r="S1531" i="23"/>
  <c r="R1531" i="23" s="1"/>
  <c r="S1530" i="23"/>
  <c r="R1530" i="23"/>
  <c r="S1529" i="23"/>
  <c r="R1529" i="23" s="1"/>
  <c r="S1528" i="23"/>
  <c r="R1528" i="23" s="1"/>
  <c r="S1527" i="23"/>
  <c r="R1527" i="23"/>
  <c r="S1526" i="23"/>
  <c r="R1526" i="23" s="1"/>
  <c r="S1525" i="23"/>
  <c r="R1525" i="23" s="1"/>
  <c r="S1524" i="23"/>
  <c r="R1524" i="23" s="1"/>
  <c r="S1523" i="23"/>
  <c r="R1523" i="23" s="1"/>
  <c r="S1522" i="23"/>
  <c r="R1522" i="23"/>
  <c r="S1521" i="23"/>
  <c r="R1521" i="23" s="1"/>
  <c r="S1520" i="23"/>
  <c r="R1520" i="23" s="1"/>
  <c r="S1519" i="23"/>
  <c r="R1519" i="23" s="1"/>
  <c r="S1518" i="23"/>
  <c r="R1518" i="23" s="1"/>
  <c r="S1517" i="23"/>
  <c r="R1517" i="23" s="1"/>
  <c r="S1516" i="23"/>
  <c r="R1516" i="23" s="1"/>
  <c r="S1515" i="23"/>
  <c r="R1515" i="23" s="1"/>
  <c r="S1514" i="23"/>
  <c r="R1514" i="23" s="1"/>
  <c r="S1513" i="23"/>
  <c r="R1513" i="23" s="1"/>
  <c r="S1512" i="23"/>
  <c r="R1512" i="23"/>
  <c r="S1511" i="23"/>
  <c r="R1511" i="23" s="1"/>
  <c r="S1510" i="23"/>
  <c r="R1510" i="23"/>
  <c r="S1509" i="23"/>
  <c r="R1509" i="23"/>
  <c r="S1508" i="23"/>
  <c r="R1508" i="23" s="1"/>
  <c r="S1507" i="23"/>
  <c r="R1507" i="23" s="1"/>
  <c r="S1506" i="23"/>
  <c r="R1506" i="23" s="1"/>
  <c r="S1505" i="23"/>
  <c r="R1505" i="23" s="1"/>
  <c r="S1504" i="23"/>
  <c r="R1504" i="23"/>
  <c r="S1503" i="23"/>
  <c r="R1503" i="23" s="1"/>
  <c r="S1502" i="23"/>
  <c r="R1502" i="23" s="1"/>
  <c r="S1501" i="23"/>
  <c r="R1501" i="23" s="1"/>
  <c r="S1500" i="23"/>
  <c r="R1500" i="23" s="1"/>
  <c r="S1499" i="23"/>
  <c r="R1499" i="23" s="1"/>
  <c r="S1498" i="23"/>
  <c r="R1498" i="23" s="1"/>
  <c r="S1497" i="23"/>
  <c r="R1497" i="23" s="1"/>
  <c r="S1496" i="23"/>
  <c r="R1496" i="23"/>
  <c r="S1495" i="23"/>
  <c r="R1495" i="23" s="1"/>
  <c r="S1494" i="23"/>
  <c r="R1494" i="23"/>
  <c r="S1493" i="23"/>
  <c r="R1493" i="23" s="1"/>
  <c r="S1492" i="23"/>
  <c r="R1492" i="23" s="1"/>
  <c r="S1491" i="23"/>
  <c r="R1491" i="23" s="1"/>
  <c r="S1490" i="23"/>
  <c r="R1490" i="23" s="1"/>
  <c r="S1489" i="23"/>
  <c r="R1489" i="23" s="1"/>
  <c r="S1488" i="23"/>
  <c r="R1488" i="23" s="1"/>
  <c r="S1487" i="23"/>
  <c r="R1487" i="23"/>
  <c r="S1486" i="23"/>
  <c r="R1486" i="23" s="1"/>
  <c r="S1485" i="23"/>
  <c r="R1485" i="23"/>
  <c r="S1484" i="23"/>
  <c r="R1484" i="23" s="1"/>
  <c r="S1483" i="23"/>
  <c r="R1483" i="23" s="1"/>
  <c r="S1482" i="23"/>
  <c r="R1482" i="23" s="1"/>
  <c r="S1481" i="23"/>
  <c r="R1481" i="23" s="1"/>
  <c r="S1480" i="23"/>
  <c r="R1480" i="23" s="1"/>
  <c r="S1479" i="23"/>
  <c r="R1479" i="23" s="1"/>
  <c r="S1478" i="23"/>
  <c r="R1478" i="23" s="1"/>
  <c r="S1477" i="23"/>
  <c r="R1477" i="23" s="1"/>
  <c r="S1476" i="23"/>
  <c r="R1476" i="23"/>
  <c r="S1475" i="23"/>
  <c r="R1475" i="23" s="1"/>
  <c r="S1474" i="23"/>
  <c r="R1474" i="23" s="1"/>
  <c r="S1473" i="23"/>
  <c r="R1473" i="23" s="1"/>
  <c r="S1472" i="23"/>
  <c r="R1472" i="23" s="1"/>
  <c r="S1471" i="23"/>
  <c r="R1471" i="23" s="1"/>
  <c r="S1470" i="23"/>
  <c r="R1470" i="23" s="1"/>
  <c r="S1469" i="23"/>
  <c r="R1469" i="23" s="1"/>
  <c r="S1468" i="23"/>
  <c r="R1468" i="23" s="1"/>
  <c r="S1467" i="23"/>
  <c r="R1467" i="23" s="1"/>
  <c r="S1466" i="23"/>
  <c r="R1466" i="23" s="1"/>
  <c r="S1465" i="23"/>
  <c r="R1465" i="23" s="1"/>
  <c r="S1464" i="23"/>
  <c r="R1464" i="23" s="1"/>
  <c r="S1463" i="23"/>
  <c r="R1463" i="23"/>
  <c r="S1462" i="23"/>
  <c r="R1462" i="23" s="1"/>
  <c r="S1461" i="23"/>
  <c r="R1461" i="23"/>
  <c r="S1460" i="23"/>
  <c r="R1460" i="23" s="1"/>
  <c r="S1459" i="23"/>
  <c r="R1459" i="23" s="1"/>
  <c r="S1458" i="23"/>
  <c r="R1458" i="23" s="1"/>
  <c r="S1457" i="23"/>
  <c r="R1457" i="23" s="1"/>
  <c r="S1456" i="23"/>
  <c r="R1456" i="23" s="1"/>
  <c r="S1455" i="23"/>
  <c r="R1455" i="23" s="1"/>
  <c r="S1454" i="23"/>
  <c r="R1454" i="23" s="1"/>
  <c r="S1453" i="23"/>
  <c r="R1453" i="23" s="1"/>
  <c r="S1452" i="23"/>
  <c r="R1452" i="23"/>
  <c r="S1451" i="23"/>
  <c r="R1451" i="23" s="1"/>
  <c r="S1450" i="23"/>
  <c r="R1450" i="23"/>
  <c r="S1449" i="23"/>
  <c r="R1449" i="23" s="1"/>
  <c r="S1448" i="23"/>
  <c r="R1448" i="23"/>
  <c r="S1447" i="23"/>
  <c r="R1447" i="23" s="1"/>
  <c r="S1446" i="23"/>
  <c r="R1446" i="23" s="1"/>
  <c r="S1445" i="23"/>
  <c r="R1445" i="23"/>
  <c r="S1444" i="23"/>
  <c r="R1444" i="23" s="1"/>
  <c r="S1443" i="23"/>
  <c r="R1443" i="23" s="1"/>
  <c r="S1442" i="23"/>
  <c r="R1442" i="23" s="1"/>
  <c r="S1441" i="23"/>
  <c r="R1441" i="23" s="1"/>
  <c r="S1440" i="23"/>
  <c r="R1440" i="23" s="1"/>
  <c r="S1439" i="23"/>
  <c r="R1439" i="23"/>
  <c r="S1438" i="23"/>
  <c r="R1438" i="23" s="1"/>
  <c r="S1437" i="23"/>
  <c r="R1437" i="23" s="1"/>
  <c r="S1436" i="23"/>
  <c r="R1436" i="23"/>
  <c r="S1435" i="23"/>
  <c r="R1435" i="23" s="1"/>
  <c r="S1434" i="23"/>
  <c r="R1434" i="23" s="1"/>
  <c r="S1433" i="23"/>
  <c r="R1433" i="23" s="1"/>
  <c r="S1432" i="23"/>
  <c r="R1432" i="23"/>
  <c r="S1431" i="23"/>
  <c r="R1431" i="23" s="1"/>
  <c r="S1430" i="23"/>
  <c r="R1430" i="23"/>
  <c r="S1429" i="23"/>
  <c r="R1429" i="23" s="1"/>
  <c r="S1428" i="23"/>
  <c r="R1428" i="23" s="1"/>
  <c r="S1427" i="23"/>
  <c r="R1427" i="23"/>
  <c r="S1426" i="23"/>
  <c r="R1426" i="23"/>
  <c r="S1425" i="23"/>
  <c r="R1425" i="23" s="1"/>
  <c r="S1424" i="23"/>
  <c r="R1424" i="23"/>
  <c r="S1423" i="23"/>
  <c r="R1423" i="23" s="1"/>
  <c r="S1422" i="23"/>
  <c r="R1422" i="23" s="1"/>
  <c r="S1421" i="23"/>
  <c r="R1421" i="23" s="1"/>
  <c r="S1420" i="23"/>
  <c r="R1420" i="23"/>
  <c r="S1419" i="23"/>
  <c r="R1419" i="23" s="1"/>
  <c r="S1418" i="23"/>
  <c r="R1418" i="23"/>
  <c r="S1417" i="23"/>
  <c r="R1417" i="23" s="1"/>
  <c r="S1416" i="23"/>
  <c r="R1416" i="23" s="1"/>
  <c r="S1415" i="23"/>
  <c r="R1415" i="23" s="1"/>
  <c r="S1414" i="23"/>
  <c r="R1414" i="23"/>
  <c r="S1413" i="23"/>
  <c r="R1413" i="23" s="1"/>
  <c r="S1412" i="23"/>
  <c r="R1412" i="23" s="1"/>
  <c r="S1411" i="23"/>
  <c r="R1411" i="23" s="1"/>
  <c r="S1410" i="23"/>
  <c r="R1410" i="23" s="1"/>
  <c r="S1409" i="23"/>
  <c r="R1409" i="23" s="1"/>
  <c r="S1408" i="23"/>
  <c r="R1408" i="23"/>
  <c r="S1407" i="23"/>
  <c r="R1407" i="23" s="1"/>
  <c r="S1406" i="23"/>
  <c r="R1406" i="23"/>
  <c r="S1405" i="23"/>
  <c r="R1405" i="23" s="1"/>
  <c r="S1404" i="23"/>
  <c r="R1404" i="23" s="1"/>
  <c r="S1403" i="23"/>
  <c r="R1403" i="23" s="1"/>
  <c r="S1402" i="23"/>
  <c r="R1402" i="23" s="1"/>
  <c r="S1401" i="23"/>
  <c r="R1401" i="23" s="1"/>
  <c r="S1400" i="23"/>
  <c r="R1400" i="23" s="1"/>
  <c r="S1399" i="23"/>
  <c r="R1399" i="23" s="1"/>
  <c r="S1398" i="23"/>
  <c r="R1398" i="23"/>
  <c r="S1397" i="23"/>
  <c r="R1397" i="23" s="1"/>
  <c r="S1396" i="23"/>
  <c r="R1396" i="23"/>
  <c r="S1395" i="23"/>
  <c r="R1395" i="23" s="1"/>
  <c r="S1394" i="23"/>
  <c r="R1394" i="23" s="1"/>
  <c r="S1393" i="23"/>
  <c r="R1393" i="23" s="1"/>
  <c r="S1392" i="23"/>
  <c r="R1392" i="23" s="1"/>
  <c r="S1391" i="23"/>
  <c r="R1391" i="23" s="1"/>
  <c r="S1390" i="23"/>
  <c r="R1390" i="23" s="1"/>
  <c r="S1389" i="23"/>
  <c r="R1389" i="23" s="1"/>
  <c r="S1388" i="23"/>
  <c r="R1388" i="23" s="1"/>
  <c r="S1387" i="23"/>
  <c r="R1387" i="23" s="1"/>
  <c r="S1386" i="23"/>
  <c r="R1386" i="23" s="1"/>
  <c r="S1385" i="23"/>
  <c r="R1385" i="23" s="1"/>
  <c r="S1384" i="23"/>
  <c r="R1384" i="23"/>
  <c r="S1383" i="23"/>
  <c r="R1383" i="23" s="1"/>
  <c r="S1382" i="23"/>
  <c r="R1382" i="23" s="1"/>
  <c r="S1381" i="23"/>
  <c r="R1381" i="23" s="1"/>
  <c r="S1380" i="23"/>
  <c r="R1380" i="23"/>
  <c r="S1379" i="23"/>
  <c r="R1379" i="23" s="1"/>
  <c r="S1378" i="23"/>
  <c r="R1378" i="23" s="1"/>
  <c r="S1377" i="23"/>
  <c r="R1377" i="23"/>
  <c r="S1376" i="23"/>
  <c r="R1376" i="23"/>
  <c r="S1375" i="23"/>
  <c r="R1375" i="23" s="1"/>
  <c r="S1374" i="23"/>
  <c r="R1374" i="23" s="1"/>
  <c r="S1373" i="23"/>
  <c r="R1373" i="23" s="1"/>
  <c r="S1372" i="23"/>
  <c r="R1372" i="23"/>
  <c r="S1371" i="23"/>
  <c r="R1371" i="23" s="1"/>
  <c r="S1370" i="23"/>
  <c r="R1370" i="23"/>
  <c r="S1369" i="23"/>
  <c r="R1369" i="23" s="1"/>
  <c r="S1368" i="23"/>
  <c r="R1368" i="23" s="1"/>
  <c r="S1367" i="23"/>
  <c r="R1367" i="23"/>
  <c r="S1366" i="23"/>
  <c r="R1366" i="23" s="1"/>
  <c r="S1365" i="23"/>
  <c r="R1365" i="23" s="1"/>
  <c r="S1364" i="23"/>
  <c r="R1364" i="23"/>
  <c r="S1363" i="23"/>
  <c r="R1363" i="23" s="1"/>
  <c r="S1362" i="23"/>
  <c r="R1362" i="23"/>
  <c r="S1361" i="23"/>
  <c r="R1361" i="23" s="1"/>
  <c r="S1360" i="23"/>
  <c r="R1360" i="23" s="1"/>
  <c r="S1359" i="23"/>
  <c r="R1359" i="23"/>
  <c r="S1358" i="23"/>
  <c r="R1358" i="23" s="1"/>
  <c r="S1357" i="23"/>
  <c r="R1357" i="23" s="1"/>
  <c r="S1356" i="23"/>
  <c r="R1356" i="23" s="1"/>
  <c r="S1355" i="23"/>
  <c r="R1355" i="23"/>
  <c r="S1354" i="23"/>
  <c r="R1354" i="23" s="1"/>
  <c r="S1353" i="23"/>
  <c r="R1353" i="23" s="1"/>
  <c r="S1352" i="23"/>
  <c r="R1352" i="23" s="1"/>
  <c r="S1351" i="23"/>
  <c r="R1351" i="23" s="1"/>
  <c r="S1350" i="23"/>
  <c r="R1350" i="23" s="1"/>
  <c r="S1349" i="23"/>
  <c r="R1349" i="23"/>
  <c r="S1348" i="23"/>
  <c r="R1348" i="23" s="1"/>
  <c r="S1347" i="23"/>
  <c r="R1347" i="23" s="1"/>
  <c r="S1346" i="23"/>
  <c r="R1346" i="23"/>
  <c r="S1345" i="23"/>
  <c r="R1345" i="23" s="1"/>
  <c r="S1344" i="23"/>
  <c r="R1344" i="23"/>
  <c r="S1343" i="23"/>
  <c r="R1343" i="23" s="1"/>
  <c r="S1342" i="23"/>
  <c r="R1342" i="23" s="1"/>
  <c r="S1341" i="23"/>
  <c r="R1341" i="23"/>
  <c r="S1340" i="23"/>
  <c r="R1340" i="23" s="1"/>
  <c r="S1339" i="23"/>
  <c r="R1339" i="23" s="1"/>
  <c r="S1338" i="23"/>
  <c r="R1338" i="23" s="1"/>
  <c r="S1337" i="23"/>
  <c r="R1337" i="23" s="1"/>
  <c r="S1336" i="23"/>
  <c r="R1336" i="23" s="1"/>
  <c r="S1335" i="23"/>
  <c r="R1335" i="23" s="1"/>
  <c r="S1334" i="23"/>
  <c r="R1334" i="23" s="1"/>
  <c r="S1333" i="23"/>
  <c r="R1333" i="23" s="1"/>
  <c r="S1332" i="23"/>
  <c r="R1332" i="23" s="1"/>
  <c r="S1331" i="23"/>
  <c r="R1331" i="23"/>
  <c r="S1330" i="23"/>
  <c r="R1330" i="23" s="1"/>
  <c r="S1329" i="23"/>
  <c r="R1329" i="23" s="1"/>
  <c r="S1328" i="23"/>
  <c r="R1328" i="23"/>
  <c r="S1327" i="23"/>
  <c r="R1327" i="23" s="1"/>
  <c r="S1326" i="23"/>
  <c r="R1326" i="23" s="1"/>
  <c r="S1325" i="23"/>
  <c r="R1325" i="23" s="1"/>
  <c r="S1324" i="23"/>
  <c r="R1324" i="23" s="1"/>
  <c r="S1323" i="23"/>
  <c r="R1323" i="23"/>
  <c r="S1322" i="23"/>
  <c r="R1322" i="23" s="1"/>
  <c r="S1321" i="23"/>
  <c r="R1321" i="23" s="1"/>
  <c r="S1320" i="23"/>
  <c r="R1320" i="23" s="1"/>
  <c r="S1319" i="23"/>
  <c r="R1319" i="23" s="1"/>
  <c r="S1318" i="23"/>
  <c r="R1318" i="23" s="1"/>
  <c r="S1317" i="23"/>
  <c r="R1317" i="23" s="1"/>
  <c r="S1316" i="23"/>
  <c r="R1316" i="23"/>
  <c r="S1315" i="23"/>
  <c r="R1315" i="23" s="1"/>
  <c r="S1314" i="23"/>
  <c r="R1314" i="23" s="1"/>
  <c r="S1313" i="23"/>
  <c r="R1313" i="23"/>
  <c r="S1312" i="23"/>
  <c r="R1312" i="23" s="1"/>
  <c r="S1311" i="23"/>
  <c r="R1311" i="23" s="1"/>
  <c r="S1310" i="23"/>
  <c r="R1310" i="23"/>
  <c r="S1309" i="23"/>
  <c r="R1309" i="23" s="1"/>
  <c r="S1308" i="23"/>
  <c r="R1308" i="23" s="1"/>
  <c r="S1307" i="23"/>
  <c r="R1307" i="23" s="1"/>
  <c r="S1306" i="23"/>
  <c r="R1306" i="23" s="1"/>
  <c r="S1305" i="23"/>
  <c r="R1305" i="23"/>
  <c r="S1304" i="23"/>
  <c r="R1304" i="23" s="1"/>
  <c r="S1303" i="23"/>
  <c r="R1303" i="23" s="1"/>
  <c r="S1302" i="23"/>
  <c r="R1302" i="23" s="1"/>
  <c r="S1301" i="23"/>
  <c r="R1301" i="23" s="1"/>
  <c r="S1300" i="23"/>
  <c r="R1300" i="23" s="1"/>
  <c r="S1299" i="23"/>
  <c r="R1299" i="23" s="1"/>
  <c r="S1298" i="23"/>
  <c r="R1298" i="23" s="1"/>
  <c r="S1297" i="23"/>
  <c r="R1297" i="23" s="1"/>
  <c r="S1296" i="23"/>
  <c r="R1296" i="23"/>
  <c r="S1295" i="23"/>
  <c r="R1295" i="23"/>
  <c r="S1294" i="23"/>
  <c r="R1294" i="23" s="1"/>
  <c r="S1293" i="23"/>
  <c r="R1293" i="23" s="1"/>
  <c r="S1292" i="23"/>
  <c r="R1292" i="23"/>
  <c r="S1291" i="23"/>
  <c r="R1291" i="23" s="1"/>
  <c r="S1290" i="23"/>
  <c r="R1290" i="23" s="1"/>
  <c r="S1289" i="23"/>
  <c r="R1289" i="23" s="1"/>
  <c r="S1288" i="23"/>
  <c r="R1288" i="23" s="1"/>
  <c r="S1287" i="23"/>
  <c r="R1287" i="23"/>
  <c r="S1286" i="23"/>
  <c r="R1286" i="23" s="1"/>
  <c r="S1285" i="23"/>
  <c r="R1285" i="23" s="1"/>
  <c r="S1284" i="23"/>
  <c r="R1284" i="23" s="1"/>
  <c r="S1283" i="23"/>
  <c r="R1283" i="23"/>
  <c r="S1282" i="23"/>
  <c r="R1282" i="23"/>
  <c r="S1281" i="23"/>
  <c r="R1281" i="23" s="1"/>
  <c r="S1280" i="23"/>
  <c r="R1280" i="23" s="1"/>
  <c r="S1279" i="23"/>
  <c r="R1279" i="23" s="1"/>
  <c r="S1278" i="23"/>
  <c r="R1278" i="23" s="1"/>
  <c r="S1277" i="23"/>
  <c r="R1277" i="23" s="1"/>
  <c r="S1276" i="23"/>
  <c r="R1276" i="23" s="1"/>
  <c r="S1275" i="23"/>
  <c r="R1275" i="23" s="1"/>
  <c r="S1274" i="23"/>
  <c r="R1274" i="23"/>
  <c r="S1273" i="23"/>
  <c r="R1273" i="23" s="1"/>
  <c r="S1272" i="23"/>
  <c r="R1272" i="23" s="1"/>
  <c r="S1271" i="23"/>
  <c r="R1271" i="23" s="1"/>
  <c r="S1270" i="23"/>
  <c r="R1270" i="23"/>
  <c r="S1269" i="23"/>
  <c r="R1269" i="23"/>
  <c r="S1268" i="23"/>
  <c r="R1268" i="23" s="1"/>
  <c r="S1267" i="23"/>
  <c r="R1267" i="23" s="1"/>
  <c r="S1266" i="23"/>
  <c r="R1266" i="23" s="1"/>
  <c r="S1265" i="23"/>
  <c r="R1265" i="23" s="1"/>
  <c r="S1264" i="23"/>
  <c r="R1264" i="23"/>
  <c r="S1263" i="23"/>
  <c r="R1263" i="23" s="1"/>
  <c r="S1262" i="23"/>
  <c r="R1262" i="23" s="1"/>
  <c r="S1261" i="23"/>
  <c r="R1261" i="23" s="1"/>
  <c r="S1260" i="23"/>
  <c r="R1260" i="23" s="1"/>
  <c r="S1259" i="23"/>
  <c r="R1259" i="23"/>
  <c r="S1258" i="23"/>
  <c r="R1258" i="23" s="1"/>
  <c r="S1257" i="23"/>
  <c r="R1257" i="23"/>
  <c r="S1256" i="23"/>
  <c r="R1256" i="23" s="1"/>
  <c r="S1255" i="23"/>
  <c r="R1255" i="23" s="1"/>
  <c r="S1254" i="23"/>
  <c r="R1254" i="23"/>
  <c r="S1253" i="23"/>
  <c r="R1253" i="23" s="1"/>
  <c r="S1252" i="23"/>
  <c r="R1252" i="23" s="1"/>
  <c r="S1251" i="23"/>
  <c r="R1251" i="23" s="1"/>
  <c r="S1250" i="23"/>
  <c r="R1250" i="23" s="1"/>
  <c r="S1249" i="23"/>
  <c r="R1249" i="23" s="1"/>
  <c r="S1248" i="23"/>
  <c r="R1248" i="23" s="1"/>
  <c r="S1247" i="23"/>
  <c r="R1247" i="23" s="1"/>
  <c r="S1246" i="23"/>
  <c r="R1246" i="23"/>
  <c r="S1245" i="23"/>
  <c r="R1245" i="23" s="1"/>
  <c r="S1244" i="23"/>
  <c r="R1244" i="23" s="1"/>
  <c r="S1243" i="23"/>
  <c r="R1243" i="23" s="1"/>
  <c r="S1242" i="23"/>
  <c r="R1242" i="23" s="1"/>
  <c r="S1241" i="23"/>
  <c r="R1241" i="23" s="1"/>
  <c r="S1240" i="23"/>
  <c r="R1240" i="23" s="1"/>
  <c r="S1239" i="23"/>
  <c r="R1239" i="23" s="1"/>
  <c r="S1238" i="23"/>
  <c r="R1238" i="23"/>
  <c r="S1237" i="23"/>
  <c r="R1237" i="23" s="1"/>
  <c r="S1236" i="23"/>
  <c r="R1236" i="23" s="1"/>
  <c r="S1235" i="23"/>
  <c r="R1235" i="23" s="1"/>
  <c r="S1234" i="23"/>
  <c r="R1234" i="23" s="1"/>
  <c r="S1233" i="23"/>
  <c r="R1233" i="23"/>
  <c r="S1232" i="23"/>
  <c r="R1232" i="23" s="1"/>
  <c r="S1231" i="23"/>
  <c r="R1231" i="23" s="1"/>
  <c r="S1230" i="23"/>
  <c r="R1230" i="23" s="1"/>
  <c r="S1229" i="23"/>
  <c r="R1229" i="23" s="1"/>
  <c r="S1228" i="23"/>
  <c r="R1228" i="23" s="1"/>
  <c r="S1227" i="23"/>
  <c r="R1227" i="23" s="1"/>
  <c r="S1226" i="23"/>
  <c r="R1226" i="23" s="1"/>
  <c r="S1225" i="23"/>
  <c r="R1225" i="23" s="1"/>
  <c r="S1224" i="23"/>
  <c r="R1224" i="23" s="1"/>
  <c r="S1223" i="23"/>
  <c r="R1223" i="23" s="1"/>
  <c r="S1222" i="23"/>
  <c r="R1222" i="23" s="1"/>
  <c r="S1221" i="23"/>
  <c r="R1221" i="23" s="1"/>
  <c r="S1220" i="23"/>
  <c r="R1220" i="23" s="1"/>
  <c r="S1219" i="23"/>
  <c r="R1219" i="23" s="1"/>
  <c r="S1218" i="23"/>
  <c r="R1218" i="23" s="1"/>
  <c r="S1217" i="23"/>
  <c r="R1217" i="23" s="1"/>
  <c r="S1216" i="23"/>
  <c r="R1216" i="23" s="1"/>
  <c r="S1215" i="23"/>
  <c r="R1215" i="23" s="1"/>
  <c r="S1214" i="23"/>
  <c r="R1214" i="23" s="1"/>
  <c r="S1213" i="23"/>
  <c r="R1213" i="23" s="1"/>
  <c r="S1212" i="23"/>
  <c r="R1212" i="23" s="1"/>
  <c r="S1211" i="23"/>
  <c r="R1211" i="23" s="1"/>
  <c r="S1210" i="23"/>
  <c r="R1210" i="23" s="1"/>
  <c r="S1209" i="23"/>
  <c r="R1209" i="23" s="1"/>
  <c r="S1208" i="23"/>
  <c r="R1208" i="23" s="1"/>
  <c r="S1207" i="23"/>
  <c r="R1207" i="23" s="1"/>
  <c r="S1206" i="23"/>
  <c r="R1206" i="23" s="1"/>
  <c r="S1205" i="23"/>
  <c r="R1205" i="23" s="1"/>
  <c r="S1204" i="23"/>
  <c r="R1204" i="23" s="1"/>
  <c r="S1203" i="23"/>
  <c r="R1203" i="23" s="1"/>
  <c r="S1202" i="23"/>
  <c r="R1202" i="23" s="1"/>
  <c r="S1201" i="23"/>
  <c r="R1201" i="23" s="1"/>
  <c r="S1200" i="23"/>
  <c r="R1200" i="23" s="1"/>
  <c r="S1199" i="23"/>
  <c r="R1199" i="23" s="1"/>
  <c r="S1198" i="23"/>
  <c r="R1198" i="23" s="1"/>
  <c r="S1197" i="23"/>
  <c r="R1197" i="23" s="1"/>
  <c r="S1196" i="23"/>
  <c r="R1196" i="23" s="1"/>
  <c r="S1195" i="23"/>
  <c r="R1195" i="23" s="1"/>
  <c r="S1194" i="23"/>
  <c r="R1194" i="23" s="1"/>
  <c r="S1193" i="23"/>
  <c r="R1193" i="23" s="1"/>
  <c r="S1192" i="23"/>
  <c r="R1192" i="23" s="1"/>
  <c r="S1191" i="23"/>
  <c r="R1191" i="23" s="1"/>
  <c r="S1190" i="23"/>
  <c r="R1190" i="23" s="1"/>
  <c r="S1189" i="23"/>
  <c r="R1189" i="23" s="1"/>
  <c r="S1188" i="23"/>
  <c r="R1188" i="23" s="1"/>
  <c r="S1187" i="23"/>
  <c r="R1187" i="23" s="1"/>
  <c r="S1186" i="23"/>
  <c r="R1186" i="23" s="1"/>
  <c r="S1185" i="23"/>
  <c r="R1185" i="23" s="1"/>
  <c r="S1184" i="23"/>
  <c r="R1184" i="23" s="1"/>
  <c r="S1183" i="23"/>
  <c r="R1183" i="23" s="1"/>
  <c r="S1182" i="23"/>
  <c r="R1182" i="23" s="1"/>
  <c r="S1181" i="23"/>
  <c r="R1181" i="23" s="1"/>
  <c r="S1180" i="23"/>
  <c r="R1180" i="23" s="1"/>
  <c r="S1179" i="23"/>
  <c r="R1179" i="23" s="1"/>
  <c r="S1178" i="23"/>
  <c r="R1178" i="23" s="1"/>
  <c r="S1177" i="23"/>
  <c r="R1177" i="23" s="1"/>
  <c r="S1176" i="23"/>
  <c r="R1176" i="23" s="1"/>
  <c r="S1175" i="23"/>
  <c r="R1175" i="23" s="1"/>
  <c r="S1174" i="23"/>
  <c r="R1174" i="23" s="1"/>
  <c r="S1173" i="23"/>
  <c r="R1173" i="23" s="1"/>
  <c r="S1172" i="23"/>
  <c r="R1172" i="23" s="1"/>
  <c r="S1171" i="23"/>
  <c r="R1171" i="23" s="1"/>
  <c r="S1170" i="23"/>
  <c r="R1170" i="23" s="1"/>
  <c r="S1169" i="23"/>
  <c r="R1169" i="23" s="1"/>
  <c r="S1168" i="23"/>
  <c r="R1168" i="23" s="1"/>
  <c r="S1167" i="23"/>
  <c r="R1167" i="23" s="1"/>
  <c r="S1166" i="23"/>
  <c r="R1166" i="23" s="1"/>
  <c r="S1165" i="23"/>
  <c r="R1165" i="23" s="1"/>
  <c r="S1164" i="23"/>
  <c r="R1164" i="23" s="1"/>
  <c r="S1163" i="23"/>
  <c r="R1163" i="23" s="1"/>
  <c r="S1162" i="23"/>
  <c r="R1162" i="23" s="1"/>
  <c r="S1161" i="23"/>
  <c r="R1161" i="23" s="1"/>
  <c r="S1160" i="23"/>
  <c r="R1160" i="23" s="1"/>
  <c r="S1159" i="23"/>
  <c r="R1159" i="23" s="1"/>
  <c r="S1158" i="23"/>
  <c r="R1158" i="23" s="1"/>
  <c r="S1157" i="23"/>
  <c r="R1157" i="23" s="1"/>
  <c r="S1156" i="23"/>
  <c r="R1156" i="23" s="1"/>
  <c r="S1155" i="23"/>
  <c r="R1155" i="23" s="1"/>
  <c r="S1154" i="23"/>
  <c r="R1154" i="23" s="1"/>
  <c r="S1153" i="23"/>
  <c r="R1153" i="23" s="1"/>
  <c r="S1152" i="23"/>
  <c r="R1152" i="23" s="1"/>
  <c r="S1151" i="23"/>
  <c r="R1151" i="23" s="1"/>
  <c r="S1150" i="23"/>
  <c r="R1150" i="23" s="1"/>
  <c r="S1149" i="23"/>
  <c r="R1149" i="23" s="1"/>
  <c r="S1148" i="23"/>
  <c r="R1148" i="23" s="1"/>
  <c r="S1147" i="23"/>
  <c r="R1147" i="23" s="1"/>
  <c r="S1146" i="23"/>
  <c r="R1146" i="23" s="1"/>
  <c r="S1145" i="23"/>
  <c r="R1145" i="23" s="1"/>
  <c r="S1144" i="23"/>
  <c r="R1144" i="23" s="1"/>
  <c r="S1143" i="23"/>
  <c r="R1143" i="23" s="1"/>
  <c r="S1142" i="23"/>
  <c r="R1142" i="23" s="1"/>
  <c r="S1141" i="23"/>
  <c r="R1141" i="23" s="1"/>
  <c r="S1140" i="23"/>
  <c r="R1140" i="23" s="1"/>
  <c r="S1139" i="23"/>
  <c r="R1139" i="23" s="1"/>
  <c r="S1138" i="23"/>
  <c r="R1138" i="23" s="1"/>
  <c r="S1137" i="23"/>
  <c r="R1137" i="23" s="1"/>
  <c r="S1136" i="23"/>
  <c r="R1136" i="23" s="1"/>
  <c r="S1135" i="23"/>
  <c r="R1135" i="23" s="1"/>
  <c r="S1134" i="23"/>
  <c r="R1134" i="23" s="1"/>
  <c r="S1133" i="23"/>
  <c r="R1133" i="23" s="1"/>
  <c r="S1132" i="23"/>
  <c r="R1132" i="23" s="1"/>
  <c r="S1131" i="23"/>
  <c r="R1131" i="23" s="1"/>
  <c r="S1130" i="23"/>
  <c r="R1130" i="23" s="1"/>
  <c r="S1129" i="23"/>
  <c r="R1129" i="23" s="1"/>
  <c r="S1128" i="23"/>
  <c r="R1128" i="23" s="1"/>
  <c r="S1127" i="23"/>
  <c r="R1127" i="23" s="1"/>
  <c r="S1126" i="23"/>
  <c r="R1126" i="23" s="1"/>
  <c r="S1125" i="23"/>
  <c r="R1125" i="23" s="1"/>
  <c r="S1124" i="23"/>
  <c r="R1124" i="23" s="1"/>
  <c r="S1123" i="23"/>
  <c r="R1123" i="23" s="1"/>
  <c r="S1122" i="23"/>
  <c r="R1122" i="23" s="1"/>
  <c r="S1121" i="23"/>
  <c r="R1121" i="23" s="1"/>
  <c r="S1120" i="23"/>
  <c r="R1120" i="23" s="1"/>
  <c r="S1119" i="23"/>
  <c r="R1119" i="23" s="1"/>
  <c r="S1118" i="23"/>
  <c r="R1118" i="23" s="1"/>
  <c r="S1117" i="23"/>
  <c r="R1117" i="23" s="1"/>
  <c r="S1116" i="23"/>
  <c r="R1116" i="23" s="1"/>
  <c r="S1115" i="23"/>
  <c r="R1115" i="23" s="1"/>
  <c r="S1114" i="23"/>
  <c r="R1114" i="23" s="1"/>
  <c r="S1113" i="23"/>
  <c r="R1113" i="23" s="1"/>
  <c r="S1112" i="23"/>
  <c r="R1112" i="23" s="1"/>
  <c r="S1111" i="23"/>
  <c r="R1111" i="23" s="1"/>
  <c r="S1110" i="23"/>
  <c r="R1110" i="23" s="1"/>
  <c r="S1109" i="23"/>
  <c r="R1109" i="23" s="1"/>
  <c r="S1108" i="23"/>
  <c r="R1108" i="23" s="1"/>
  <c r="S1107" i="23"/>
  <c r="R1107" i="23" s="1"/>
  <c r="S1106" i="23"/>
  <c r="R1106" i="23" s="1"/>
  <c r="S1105" i="23"/>
  <c r="R1105" i="23" s="1"/>
  <c r="S1104" i="23"/>
  <c r="R1104" i="23" s="1"/>
  <c r="S1103" i="23"/>
  <c r="R1103" i="23" s="1"/>
  <c r="S1102" i="23"/>
  <c r="R1102" i="23" s="1"/>
  <c r="S1101" i="23"/>
  <c r="R1101" i="23" s="1"/>
  <c r="S1100" i="23"/>
  <c r="R1100" i="23" s="1"/>
  <c r="S1099" i="23"/>
  <c r="R1099" i="23" s="1"/>
  <c r="S1098" i="23"/>
  <c r="R1098" i="23" s="1"/>
  <c r="S1097" i="23"/>
  <c r="R1097" i="23" s="1"/>
  <c r="S1096" i="23"/>
  <c r="R1096" i="23" s="1"/>
  <c r="S1095" i="23"/>
  <c r="R1095" i="23" s="1"/>
  <c r="S1094" i="23"/>
  <c r="R1094" i="23" s="1"/>
  <c r="S1093" i="23"/>
  <c r="R1093" i="23" s="1"/>
  <c r="S1092" i="23"/>
  <c r="R1092" i="23" s="1"/>
  <c r="S1091" i="23"/>
  <c r="R1091" i="23" s="1"/>
  <c r="S1090" i="23"/>
  <c r="R1090" i="23" s="1"/>
  <c r="S1089" i="23"/>
  <c r="R1089" i="23" s="1"/>
  <c r="S1088" i="23"/>
  <c r="R1088" i="23" s="1"/>
  <c r="S1087" i="23"/>
  <c r="R1087" i="23" s="1"/>
  <c r="S1086" i="23"/>
  <c r="R1086" i="23" s="1"/>
  <c r="S1085" i="23"/>
  <c r="R1085" i="23" s="1"/>
  <c r="S1084" i="23"/>
  <c r="R1084" i="23" s="1"/>
  <c r="S1083" i="23"/>
  <c r="R1083" i="23" s="1"/>
  <c r="S1082" i="23"/>
  <c r="R1082" i="23" s="1"/>
  <c r="S1081" i="23"/>
  <c r="R1081" i="23"/>
  <c r="S1080" i="23"/>
  <c r="R1080" i="23" s="1"/>
  <c r="S1079" i="23"/>
  <c r="R1079" i="23" s="1"/>
  <c r="S1078" i="23"/>
  <c r="R1078" i="23"/>
  <c r="S1077" i="23"/>
  <c r="R1077" i="23" s="1"/>
  <c r="S1076" i="23"/>
  <c r="R1076" i="23" s="1"/>
  <c r="S1075" i="23"/>
  <c r="R1075" i="23"/>
  <c r="S1074" i="23"/>
  <c r="R1074" i="23" s="1"/>
  <c r="S1073" i="23"/>
  <c r="R1073" i="23" s="1"/>
  <c r="S1072" i="23"/>
  <c r="R1072" i="23"/>
  <c r="S1071" i="23"/>
  <c r="R1071" i="23" s="1"/>
  <c r="S1070" i="23"/>
  <c r="R1070" i="23" s="1"/>
  <c r="S1069" i="23"/>
  <c r="R1069" i="23"/>
  <c r="S1068" i="23"/>
  <c r="R1068" i="23" s="1"/>
  <c r="S1067" i="23"/>
  <c r="R1067" i="23" s="1"/>
  <c r="S1066" i="23"/>
  <c r="R1066" i="23" s="1"/>
  <c r="S1065" i="23"/>
  <c r="R1065" i="23" s="1"/>
  <c r="S1064" i="23"/>
  <c r="R1064" i="23" s="1"/>
  <c r="S1063" i="23"/>
  <c r="R1063" i="23" s="1"/>
  <c r="S1062" i="23"/>
  <c r="R1062" i="23" s="1"/>
  <c r="S1061" i="23"/>
  <c r="R1061" i="23" s="1"/>
  <c r="S1060" i="23"/>
  <c r="R1060" i="23"/>
  <c r="S1059" i="23"/>
  <c r="R1059" i="23" s="1"/>
  <c r="S1058" i="23"/>
  <c r="R1058" i="23" s="1"/>
  <c r="S1057" i="23"/>
  <c r="R1057" i="23"/>
  <c r="S1056" i="23"/>
  <c r="R1056" i="23" s="1"/>
  <c r="S1055" i="23"/>
  <c r="R1055" i="23" s="1"/>
  <c r="S1054" i="23"/>
  <c r="R1054" i="23" s="1"/>
  <c r="S1053" i="23"/>
  <c r="R1053" i="23" s="1"/>
  <c r="S1052" i="23"/>
  <c r="R1052" i="23" s="1"/>
  <c r="S1051" i="23"/>
  <c r="R1051" i="23"/>
  <c r="S1050" i="23"/>
  <c r="R1050" i="23" s="1"/>
  <c r="S1049" i="23"/>
  <c r="R1049" i="23" s="1"/>
  <c r="S1048" i="23"/>
  <c r="R1048" i="23" s="1"/>
  <c r="S1047" i="23"/>
  <c r="R1047" i="23" s="1"/>
  <c r="S1046" i="23"/>
  <c r="R1046" i="23" s="1"/>
  <c r="S1045" i="23"/>
  <c r="R1045" i="23"/>
  <c r="S1044" i="23"/>
  <c r="R1044" i="23" s="1"/>
  <c r="S1043" i="23"/>
  <c r="R1043" i="23" s="1"/>
  <c r="S1042" i="23"/>
  <c r="R1042" i="23"/>
  <c r="S1041" i="23"/>
  <c r="R1041" i="23" s="1"/>
  <c r="S1040" i="23"/>
  <c r="R1040" i="23" s="1"/>
  <c r="S1039" i="23"/>
  <c r="R1039" i="23" s="1"/>
  <c r="S1038" i="23"/>
  <c r="R1038" i="23" s="1"/>
  <c r="S1037" i="23"/>
  <c r="R1037" i="23" s="1"/>
  <c r="S1036" i="23"/>
  <c r="R1036" i="23"/>
  <c r="S1035" i="23"/>
  <c r="R1035" i="23" s="1"/>
  <c r="S1034" i="23"/>
  <c r="R1034" i="23" s="1"/>
  <c r="S1033" i="23"/>
  <c r="R1033" i="23"/>
  <c r="S1032" i="23"/>
  <c r="R1032" i="23" s="1"/>
  <c r="S1031" i="23"/>
  <c r="R1031" i="23" s="1"/>
  <c r="S1030" i="23"/>
  <c r="R1030" i="23" s="1"/>
  <c r="S1029" i="23"/>
  <c r="R1029" i="23" s="1"/>
  <c r="S1028" i="23"/>
  <c r="R1028" i="23" s="1"/>
  <c r="S1027" i="23"/>
  <c r="R1027" i="23" s="1"/>
  <c r="S1026" i="23"/>
  <c r="R1026" i="23" s="1"/>
  <c r="S1025" i="23"/>
  <c r="R1025" i="23" s="1"/>
  <c r="S1024" i="23"/>
  <c r="R1024" i="23" s="1"/>
  <c r="S1023" i="23"/>
  <c r="R1023" i="23" s="1"/>
  <c r="S1022" i="23"/>
  <c r="R1022" i="23" s="1"/>
  <c r="S1021" i="23"/>
  <c r="R1021" i="23" s="1"/>
  <c r="S1020" i="23"/>
  <c r="R1020" i="23" s="1"/>
  <c r="S1019" i="23"/>
  <c r="R1019" i="23" s="1"/>
  <c r="S1018" i="23"/>
  <c r="R1018" i="23"/>
  <c r="S1017" i="23"/>
  <c r="R1017" i="23" s="1"/>
  <c r="S1016" i="23"/>
  <c r="R1016" i="23" s="1"/>
  <c r="S1015" i="23"/>
  <c r="R1015" i="23"/>
  <c r="S1014" i="23"/>
  <c r="R1014" i="23" s="1"/>
  <c r="S1013" i="23"/>
  <c r="R1013" i="23" s="1"/>
  <c r="S1012" i="23"/>
  <c r="R1012" i="23" s="1"/>
  <c r="S1011" i="23"/>
  <c r="R1011" i="23" s="1"/>
  <c r="S1010" i="23"/>
  <c r="R1010" i="23" s="1"/>
  <c r="S1009" i="23"/>
  <c r="R1009" i="23"/>
  <c r="S1008" i="23"/>
  <c r="R1008" i="23" s="1"/>
  <c r="S1007" i="23"/>
  <c r="R1007" i="23" s="1"/>
  <c r="S1006" i="23"/>
  <c r="R1006" i="23" s="1"/>
  <c r="S1005" i="23"/>
  <c r="R1005" i="23" s="1"/>
  <c r="S1004" i="23"/>
  <c r="R1004" i="23" s="1"/>
  <c r="S1003" i="23"/>
  <c r="R1003" i="23" s="1"/>
  <c r="S1002" i="23"/>
  <c r="R1002" i="23" s="1"/>
  <c r="S1001" i="23"/>
  <c r="R1001" i="23" s="1"/>
  <c r="S1000" i="23"/>
  <c r="R1000" i="23" s="1"/>
  <c r="S999" i="23"/>
  <c r="R999" i="23" s="1"/>
  <c r="S998" i="23"/>
  <c r="R998" i="23" s="1"/>
  <c r="S997" i="23"/>
  <c r="R997" i="23"/>
  <c r="S996" i="23"/>
  <c r="R996" i="23" s="1"/>
  <c r="S995" i="23"/>
  <c r="R995" i="23" s="1"/>
  <c r="S994" i="23"/>
  <c r="R994" i="23" s="1"/>
  <c r="S993" i="23"/>
  <c r="R993" i="23" s="1"/>
  <c r="S992" i="23"/>
  <c r="R992" i="23" s="1"/>
  <c r="S991" i="23"/>
  <c r="R991" i="23" s="1"/>
  <c r="S990" i="23"/>
  <c r="R990" i="23" s="1"/>
  <c r="S989" i="23"/>
  <c r="R989" i="23" s="1"/>
  <c r="S988" i="23"/>
  <c r="R988" i="23" s="1"/>
  <c r="S987" i="23"/>
  <c r="R987" i="23" s="1"/>
  <c r="S986" i="23"/>
  <c r="R986" i="23" s="1"/>
  <c r="S985" i="23"/>
  <c r="R985" i="23" s="1"/>
  <c r="S984" i="23"/>
  <c r="R984" i="23" s="1"/>
  <c r="S983" i="23"/>
  <c r="R983" i="23" s="1"/>
  <c r="S982" i="23"/>
  <c r="R982" i="23" s="1"/>
  <c r="S981" i="23"/>
  <c r="R981" i="23" s="1"/>
  <c r="S980" i="23"/>
  <c r="R980" i="23" s="1"/>
  <c r="S979" i="23"/>
  <c r="R979" i="23"/>
  <c r="S978" i="23"/>
  <c r="R978" i="23" s="1"/>
  <c r="S977" i="23"/>
  <c r="R977" i="23" s="1"/>
  <c r="S976" i="23"/>
  <c r="R976" i="23" s="1"/>
  <c r="S975" i="23"/>
  <c r="R975" i="23" s="1"/>
  <c r="S974" i="23"/>
  <c r="R974" i="23" s="1"/>
  <c r="S973" i="23"/>
  <c r="R973" i="23"/>
  <c r="S972" i="23"/>
  <c r="R972" i="23" s="1"/>
  <c r="S971" i="23"/>
  <c r="R971" i="23" s="1"/>
  <c r="S970" i="23"/>
  <c r="R970" i="23"/>
  <c r="S969" i="23"/>
  <c r="R969" i="23" s="1"/>
  <c r="S968" i="23"/>
  <c r="R968" i="23" s="1"/>
  <c r="S967" i="23"/>
  <c r="R967" i="23" s="1"/>
  <c r="S966" i="23"/>
  <c r="R966" i="23" s="1"/>
  <c r="S965" i="23"/>
  <c r="R965" i="23"/>
  <c r="S964" i="23"/>
  <c r="R964" i="23" s="1"/>
  <c r="S963" i="23"/>
  <c r="R963" i="23" s="1"/>
  <c r="S962" i="23"/>
  <c r="R962" i="23" s="1"/>
  <c r="S961" i="23"/>
  <c r="R961" i="23" s="1"/>
  <c r="S960" i="23"/>
  <c r="R960" i="23" s="1"/>
  <c r="S959" i="23"/>
  <c r="R959" i="23" s="1"/>
  <c r="S958" i="23"/>
  <c r="R958" i="23" s="1"/>
  <c r="S957" i="23"/>
  <c r="R957" i="23" s="1"/>
  <c r="S956" i="23"/>
  <c r="R956" i="23" s="1"/>
  <c r="S955" i="23"/>
  <c r="R955" i="23" s="1"/>
  <c r="S954" i="23"/>
  <c r="R954" i="23" s="1"/>
  <c r="S953" i="23"/>
  <c r="R953" i="23" s="1"/>
  <c r="S952" i="23"/>
  <c r="R952" i="23" s="1"/>
  <c r="S951" i="23"/>
  <c r="R951" i="23" s="1"/>
  <c r="S950" i="23"/>
  <c r="R950" i="23" s="1"/>
  <c r="S949" i="23"/>
  <c r="R949" i="23"/>
  <c r="S948" i="23"/>
  <c r="R948" i="23" s="1"/>
  <c r="S947" i="23"/>
  <c r="R947" i="23" s="1"/>
  <c r="S946" i="23"/>
  <c r="R946" i="23"/>
  <c r="S945" i="23"/>
  <c r="R945" i="23" s="1"/>
  <c r="S944" i="23"/>
  <c r="R944" i="23" s="1"/>
  <c r="S943" i="23"/>
  <c r="R943" i="23" s="1"/>
  <c r="S942" i="23"/>
  <c r="R942" i="23" s="1"/>
  <c r="S941" i="23"/>
  <c r="R941" i="23"/>
  <c r="S940" i="23"/>
  <c r="R940" i="23" s="1"/>
  <c r="S939" i="23"/>
  <c r="R939" i="23" s="1"/>
  <c r="S938" i="23"/>
  <c r="R938" i="23" s="1"/>
  <c r="S937" i="23"/>
  <c r="R937" i="23" s="1"/>
  <c r="S936" i="23"/>
  <c r="R936" i="23" s="1"/>
  <c r="S935" i="23"/>
  <c r="R935" i="23"/>
  <c r="S934" i="23"/>
  <c r="R934" i="23" s="1"/>
  <c r="S933" i="23"/>
  <c r="R933" i="23" s="1"/>
  <c r="S932" i="23"/>
  <c r="R932" i="23" s="1"/>
  <c r="S931" i="23"/>
  <c r="R931" i="23" s="1"/>
  <c r="S930" i="23"/>
  <c r="R930" i="23" s="1"/>
  <c r="S929" i="23"/>
  <c r="R929" i="23" s="1"/>
  <c r="S928" i="23"/>
  <c r="R928" i="23" s="1"/>
  <c r="S927" i="23"/>
  <c r="R927" i="23" s="1"/>
  <c r="S926" i="23"/>
  <c r="R926" i="23" s="1"/>
  <c r="S925" i="23"/>
  <c r="R925" i="23" s="1"/>
  <c r="S924" i="23"/>
  <c r="R924" i="23" s="1"/>
  <c r="S923" i="23"/>
  <c r="R923" i="23" s="1"/>
  <c r="S922" i="23"/>
  <c r="R922" i="23" s="1"/>
  <c r="S921" i="23"/>
  <c r="R921" i="23" s="1"/>
  <c r="S920" i="23"/>
  <c r="R920" i="23" s="1"/>
  <c r="S919" i="23"/>
  <c r="R919" i="23" s="1"/>
  <c r="S918" i="23"/>
  <c r="R918" i="23" s="1"/>
  <c r="S917" i="23"/>
  <c r="R917" i="23"/>
  <c r="S916" i="23"/>
  <c r="R916" i="23" s="1"/>
  <c r="S915" i="23"/>
  <c r="R915" i="23" s="1"/>
  <c r="S914" i="23"/>
  <c r="R914" i="23" s="1"/>
  <c r="S913" i="23"/>
  <c r="R913" i="23" s="1"/>
  <c r="S912" i="23"/>
  <c r="R912" i="23" s="1"/>
  <c r="S911" i="23"/>
  <c r="R911" i="23"/>
  <c r="S910" i="23"/>
  <c r="R910" i="23" s="1"/>
  <c r="S909" i="23"/>
  <c r="R909" i="23" s="1"/>
  <c r="S908" i="23"/>
  <c r="R908" i="23" s="1"/>
  <c r="S907" i="23"/>
  <c r="R907" i="23" s="1"/>
  <c r="S906" i="23"/>
  <c r="R906" i="23" s="1"/>
  <c r="S905" i="23"/>
  <c r="R905" i="23" s="1"/>
  <c r="S904" i="23"/>
  <c r="R904" i="23" s="1"/>
  <c r="S903" i="23"/>
  <c r="R903" i="23" s="1"/>
  <c r="S902" i="23"/>
  <c r="R902" i="23" s="1"/>
  <c r="S901" i="23"/>
  <c r="R901" i="23" s="1"/>
  <c r="S900" i="23"/>
  <c r="R900" i="23" s="1"/>
  <c r="S899" i="23"/>
  <c r="R899" i="23" s="1"/>
  <c r="S898" i="23"/>
  <c r="R898" i="23"/>
  <c r="S897" i="23"/>
  <c r="R897" i="23" s="1"/>
  <c r="S896" i="23"/>
  <c r="R896" i="23" s="1"/>
  <c r="S895" i="23"/>
  <c r="R895" i="23"/>
  <c r="S894" i="23"/>
  <c r="R894" i="23" s="1"/>
  <c r="S893" i="23"/>
  <c r="R893" i="23" s="1"/>
  <c r="S892" i="23"/>
  <c r="R892" i="23" s="1"/>
  <c r="S891" i="23"/>
  <c r="R891" i="23" s="1"/>
  <c r="S890" i="23"/>
  <c r="R890" i="23" s="1"/>
  <c r="S889" i="23"/>
  <c r="R889" i="23" s="1"/>
  <c r="S888" i="23"/>
  <c r="R888" i="23" s="1"/>
  <c r="S887" i="23"/>
  <c r="R887" i="23"/>
  <c r="S886" i="23"/>
  <c r="R886" i="23" s="1"/>
  <c r="S885" i="23"/>
  <c r="R885" i="23" s="1"/>
  <c r="S884" i="23"/>
  <c r="R884" i="23" s="1"/>
  <c r="S883" i="23"/>
  <c r="R883" i="23" s="1"/>
  <c r="S882" i="23"/>
  <c r="R882" i="23" s="1"/>
  <c r="S881" i="23"/>
  <c r="R881" i="23" s="1"/>
  <c r="S880" i="23"/>
  <c r="R880" i="23" s="1"/>
  <c r="S879" i="23"/>
  <c r="R879" i="23" s="1"/>
  <c r="S878" i="23"/>
  <c r="R878" i="23" s="1"/>
  <c r="S877" i="23"/>
  <c r="R877" i="23" s="1"/>
  <c r="S876" i="23"/>
  <c r="R876" i="23" s="1"/>
  <c r="S875" i="23"/>
  <c r="R875" i="23" s="1"/>
  <c r="S874" i="23"/>
  <c r="R874" i="23"/>
  <c r="S873" i="23"/>
  <c r="R873" i="23" s="1"/>
  <c r="S872" i="23"/>
  <c r="R872" i="23" s="1"/>
  <c r="S871" i="23"/>
  <c r="R871" i="23"/>
  <c r="S870" i="23"/>
  <c r="R870" i="23" s="1"/>
  <c r="S869" i="23"/>
  <c r="R869" i="23"/>
  <c r="S868" i="23"/>
  <c r="R868" i="23" s="1"/>
  <c r="S867" i="23"/>
  <c r="R867" i="23" s="1"/>
  <c r="S866" i="23"/>
  <c r="R866" i="23" s="1"/>
  <c r="S865" i="23"/>
  <c r="R865" i="23" s="1"/>
  <c r="S864" i="23"/>
  <c r="R864" i="23" s="1"/>
  <c r="S863" i="23"/>
  <c r="R863" i="23" s="1"/>
  <c r="S862" i="23"/>
  <c r="R862" i="23" s="1"/>
  <c r="S861" i="23"/>
  <c r="R861" i="23" s="1"/>
  <c r="S860" i="23"/>
  <c r="R860" i="23" s="1"/>
  <c r="S859" i="23"/>
  <c r="R859" i="23" s="1"/>
  <c r="S858" i="23"/>
  <c r="R858" i="23" s="1"/>
  <c r="S857" i="23"/>
  <c r="R857" i="23" s="1"/>
  <c r="S856" i="23"/>
  <c r="R856" i="23" s="1"/>
  <c r="S855" i="23"/>
  <c r="R855" i="23" s="1"/>
  <c r="S854" i="23"/>
  <c r="R854" i="23" s="1"/>
  <c r="S853" i="23"/>
  <c r="R853" i="23"/>
  <c r="S852" i="23"/>
  <c r="R852" i="23" s="1"/>
  <c r="S851" i="23"/>
  <c r="R851" i="23" s="1"/>
  <c r="S850" i="23"/>
  <c r="R850" i="23"/>
  <c r="S849" i="23"/>
  <c r="R849" i="23" s="1"/>
  <c r="S848" i="23"/>
  <c r="R848" i="23" s="1"/>
  <c r="S847" i="23"/>
  <c r="R847" i="23"/>
  <c r="S846" i="23"/>
  <c r="R846" i="23" s="1"/>
  <c r="S845" i="23"/>
  <c r="R845" i="23" s="1"/>
  <c r="S844" i="23"/>
  <c r="R844" i="23" s="1"/>
  <c r="S843" i="23"/>
  <c r="R843" i="23" s="1"/>
  <c r="S842" i="23"/>
  <c r="R842" i="23" s="1"/>
  <c r="S841" i="23"/>
  <c r="R841" i="23" s="1"/>
  <c r="S840" i="23"/>
  <c r="R840" i="23" s="1"/>
  <c r="S839" i="23"/>
  <c r="R839" i="23"/>
  <c r="S838" i="23"/>
  <c r="R838" i="23" s="1"/>
  <c r="S837" i="23"/>
  <c r="R837" i="23" s="1"/>
  <c r="S836" i="23"/>
  <c r="R836" i="23" s="1"/>
  <c r="S835" i="23"/>
  <c r="R835" i="23" s="1"/>
  <c r="S834" i="23"/>
  <c r="R834" i="23" s="1"/>
  <c r="S833" i="23"/>
  <c r="R833" i="23" s="1"/>
  <c r="S832" i="23"/>
  <c r="R832" i="23" s="1"/>
  <c r="S831" i="23"/>
  <c r="R831" i="23" s="1"/>
  <c r="S830" i="23"/>
  <c r="R830" i="23" s="1"/>
  <c r="S829" i="23"/>
  <c r="R829" i="23" s="1"/>
  <c r="S828" i="23"/>
  <c r="R828" i="23" s="1"/>
  <c r="S827" i="23"/>
  <c r="R827" i="23" s="1"/>
  <c r="S826" i="23"/>
  <c r="R826" i="23" s="1"/>
  <c r="S825" i="23"/>
  <c r="R825" i="23" s="1"/>
  <c r="S824" i="23"/>
  <c r="R824" i="23" s="1"/>
  <c r="S823" i="23"/>
  <c r="R823" i="23" s="1"/>
  <c r="S822" i="23"/>
  <c r="R822" i="23" s="1"/>
  <c r="S821" i="23"/>
  <c r="R821" i="23"/>
  <c r="S820" i="23"/>
  <c r="R820" i="23" s="1"/>
  <c r="S819" i="23"/>
  <c r="R819" i="23" s="1"/>
  <c r="S818" i="23"/>
  <c r="R818" i="23" s="1"/>
  <c r="S817" i="23"/>
  <c r="R817" i="23" s="1"/>
  <c r="S816" i="23"/>
  <c r="R816" i="23" s="1"/>
  <c r="S815" i="23"/>
  <c r="R815" i="23" s="1"/>
  <c r="S814" i="23"/>
  <c r="R814" i="23" s="1"/>
  <c r="S813" i="23"/>
  <c r="R813" i="23" s="1"/>
  <c r="S812" i="23"/>
  <c r="R812" i="23"/>
  <c r="S811" i="23"/>
  <c r="R811" i="23" s="1"/>
  <c r="S810" i="23"/>
  <c r="R810" i="23" s="1"/>
  <c r="S809" i="23"/>
  <c r="R809" i="23"/>
  <c r="S808" i="23"/>
  <c r="R808" i="23"/>
  <c r="S807" i="23"/>
  <c r="R807" i="23" s="1"/>
  <c r="S806" i="23"/>
  <c r="R806" i="23" s="1"/>
  <c r="S805" i="23"/>
  <c r="R805" i="23" s="1"/>
  <c r="S804" i="23"/>
  <c r="R804" i="23" s="1"/>
  <c r="S803" i="23"/>
  <c r="R803" i="23" s="1"/>
  <c r="S802" i="23"/>
  <c r="R802" i="23" s="1"/>
  <c r="S801" i="23"/>
  <c r="R801" i="23"/>
  <c r="S800" i="23"/>
  <c r="R800" i="23" s="1"/>
  <c r="S799" i="23"/>
  <c r="R799" i="23"/>
  <c r="S798" i="23"/>
  <c r="R798" i="23" s="1"/>
  <c r="S797" i="23"/>
  <c r="R797" i="23" s="1"/>
  <c r="S796" i="23"/>
  <c r="R796" i="23"/>
  <c r="S795" i="23"/>
  <c r="R795" i="23" s="1"/>
  <c r="S794" i="23"/>
  <c r="R794" i="23" s="1"/>
  <c r="S793" i="23"/>
  <c r="R793" i="23"/>
  <c r="S792" i="23"/>
  <c r="R792" i="23" s="1"/>
  <c r="S791" i="23"/>
  <c r="R791" i="23" s="1"/>
  <c r="S790" i="23"/>
  <c r="R790" i="23"/>
  <c r="S789" i="23"/>
  <c r="R789" i="23" s="1"/>
  <c r="S788" i="23"/>
  <c r="R788" i="23"/>
  <c r="S787" i="23"/>
  <c r="R787" i="23" s="1"/>
  <c r="S786" i="23"/>
  <c r="R786" i="23" s="1"/>
  <c r="S785" i="23"/>
  <c r="R785" i="23" s="1"/>
  <c r="S784" i="23"/>
  <c r="R784" i="23" s="1"/>
  <c r="S783" i="23"/>
  <c r="R783" i="23" s="1"/>
  <c r="S782" i="23"/>
  <c r="R782" i="23" s="1"/>
  <c r="S781" i="23"/>
  <c r="R781" i="23" s="1"/>
  <c r="S780" i="23"/>
  <c r="R780" i="23" s="1"/>
  <c r="S779" i="23"/>
  <c r="R779" i="23"/>
  <c r="S778" i="23"/>
  <c r="R778" i="23" s="1"/>
  <c r="S777" i="23"/>
  <c r="R777" i="23"/>
  <c r="S776" i="23"/>
  <c r="R776" i="23" s="1"/>
  <c r="S775" i="23"/>
  <c r="R775" i="23" s="1"/>
  <c r="S774" i="23"/>
  <c r="R774" i="23" s="1"/>
  <c r="S773" i="23"/>
  <c r="R773" i="23" s="1"/>
  <c r="S772" i="23"/>
  <c r="R772" i="23" s="1"/>
  <c r="S771" i="23"/>
  <c r="R771" i="23" s="1"/>
  <c r="S770" i="23"/>
  <c r="R770" i="23"/>
  <c r="S769" i="23"/>
  <c r="R769" i="23"/>
  <c r="S768" i="23"/>
  <c r="R768" i="23" s="1"/>
  <c r="S767" i="23"/>
  <c r="R767" i="23" s="1"/>
  <c r="S766" i="23"/>
  <c r="R766" i="23"/>
  <c r="S765" i="23"/>
  <c r="R765" i="23" s="1"/>
  <c r="S764" i="23"/>
  <c r="R764" i="23" s="1"/>
  <c r="S763" i="23"/>
  <c r="R763" i="23" s="1"/>
  <c r="S762" i="23"/>
  <c r="R762" i="23" s="1"/>
  <c r="S761" i="23"/>
  <c r="R761" i="23" s="1"/>
  <c r="S760" i="23"/>
  <c r="R760" i="23"/>
  <c r="S759" i="23"/>
  <c r="R759" i="23" s="1"/>
  <c r="S758" i="23"/>
  <c r="R758" i="23" s="1"/>
  <c r="S757" i="23"/>
  <c r="R757" i="23"/>
  <c r="S756" i="23"/>
  <c r="R756" i="23" s="1"/>
  <c r="S755" i="23"/>
  <c r="R755" i="23" s="1"/>
  <c r="S754" i="23"/>
  <c r="R754" i="23" s="1"/>
  <c r="S753" i="23"/>
  <c r="R753" i="23"/>
  <c r="S752" i="23"/>
  <c r="R752" i="23" s="1"/>
  <c r="S751" i="23"/>
  <c r="R751" i="23" s="1"/>
  <c r="S750" i="23"/>
  <c r="R750" i="23" s="1"/>
  <c r="S749" i="23"/>
  <c r="R749" i="23"/>
  <c r="S748" i="23"/>
  <c r="R748" i="23" s="1"/>
  <c r="S747" i="23"/>
  <c r="R747" i="23" s="1"/>
  <c r="S746" i="23"/>
  <c r="R746" i="23" s="1"/>
  <c r="S745" i="23"/>
  <c r="R745" i="23" s="1"/>
  <c r="S744" i="23"/>
  <c r="R744" i="23" s="1"/>
  <c r="S743" i="23"/>
  <c r="R743" i="23" s="1"/>
  <c r="S742" i="23"/>
  <c r="R742" i="23" s="1"/>
  <c r="S741" i="23"/>
  <c r="R741" i="23" s="1"/>
  <c r="S740" i="23"/>
  <c r="R740" i="23"/>
  <c r="S739" i="23"/>
  <c r="R739" i="23" s="1"/>
  <c r="S738" i="23"/>
  <c r="R738" i="23" s="1"/>
  <c r="S737" i="23"/>
  <c r="R737" i="23" s="1"/>
  <c r="S736" i="23"/>
  <c r="R736" i="23"/>
  <c r="S735" i="23"/>
  <c r="R735" i="23" s="1"/>
  <c r="S734" i="23"/>
  <c r="R734" i="23" s="1"/>
  <c r="S733" i="23"/>
  <c r="R733" i="23" s="1"/>
  <c r="S732" i="23"/>
  <c r="R732" i="23" s="1"/>
  <c r="S731" i="23"/>
  <c r="R731" i="23"/>
  <c r="S730" i="23"/>
  <c r="R730" i="23" s="1"/>
  <c r="S729" i="23"/>
  <c r="R729" i="23" s="1"/>
  <c r="S728" i="23"/>
  <c r="R728" i="23" s="1"/>
  <c r="S727" i="23"/>
  <c r="R727" i="23" s="1"/>
  <c r="S726" i="23"/>
  <c r="R726" i="23" s="1"/>
  <c r="S725" i="23"/>
  <c r="R725" i="23" s="1"/>
  <c r="S724" i="23"/>
  <c r="R724" i="23" s="1"/>
  <c r="S723" i="23"/>
  <c r="R723" i="23"/>
  <c r="S722" i="23"/>
  <c r="R722" i="23" s="1"/>
  <c r="S721" i="23"/>
  <c r="R721" i="23" s="1"/>
  <c r="S720" i="23"/>
  <c r="R720" i="23" s="1"/>
  <c r="S719" i="23"/>
  <c r="R719" i="23" s="1"/>
  <c r="S718" i="23"/>
  <c r="R718" i="23"/>
  <c r="S717" i="23"/>
  <c r="R717" i="23" s="1"/>
  <c r="S716" i="23"/>
  <c r="R716" i="23" s="1"/>
  <c r="S715" i="23"/>
  <c r="R715" i="23" s="1"/>
  <c r="S714" i="23"/>
  <c r="R714" i="23" s="1"/>
  <c r="S713" i="23"/>
  <c r="R713" i="23" s="1"/>
  <c r="S712" i="23"/>
  <c r="R712" i="23" s="1"/>
  <c r="S711" i="23"/>
  <c r="R711" i="23"/>
  <c r="S710" i="23"/>
  <c r="R710" i="23" s="1"/>
  <c r="S709" i="23"/>
  <c r="R709" i="23" s="1"/>
  <c r="S708" i="23"/>
  <c r="R708" i="23" s="1"/>
  <c r="S707" i="23"/>
  <c r="R707" i="23" s="1"/>
  <c r="S706" i="23"/>
  <c r="R706" i="23" s="1"/>
  <c r="S705" i="23"/>
  <c r="R705" i="23"/>
  <c r="S704" i="23"/>
  <c r="R704" i="23" s="1"/>
  <c r="S703" i="23"/>
  <c r="R703" i="23"/>
  <c r="S702" i="23"/>
  <c r="R702" i="23" s="1"/>
  <c r="S701" i="23"/>
  <c r="R701" i="23"/>
  <c r="S700" i="23"/>
  <c r="R700" i="23" s="1"/>
  <c r="S699" i="23"/>
  <c r="R699" i="23" s="1"/>
  <c r="S698" i="23"/>
  <c r="R698" i="23"/>
  <c r="S697" i="23"/>
  <c r="R697" i="23"/>
  <c r="S696" i="23"/>
  <c r="R696" i="23" s="1"/>
  <c r="S695" i="23"/>
  <c r="R695" i="23" s="1"/>
  <c r="S694" i="23"/>
  <c r="R694" i="23"/>
  <c r="S693" i="23"/>
  <c r="R693" i="23" s="1"/>
  <c r="S692" i="23"/>
  <c r="R692" i="23" s="1"/>
  <c r="S691" i="23"/>
  <c r="R691" i="23" s="1"/>
  <c r="S690" i="23"/>
  <c r="R690" i="23" s="1"/>
  <c r="S689" i="23"/>
  <c r="R689" i="23" s="1"/>
  <c r="S688" i="23"/>
  <c r="R688" i="23" s="1"/>
  <c r="S687" i="23"/>
  <c r="R687" i="23" s="1"/>
  <c r="S686" i="23"/>
  <c r="R686" i="23" s="1"/>
  <c r="S685" i="23"/>
  <c r="R685" i="23"/>
  <c r="S684" i="23"/>
  <c r="R684" i="23" s="1"/>
  <c r="S683" i="23"/>
  <c r="R683" i="23" s="1"/>
  <c r="S682" i="23"/>
  <c r="R682" i="23" s="1"/>
  <c r="S681" i="23"/>
  <c r="R681" i="23"/>
  <c r="S680" i="23"/>
  <c r="R680" i="23" s="1"/>
  <c r="S679" i="23"/>
  <c r="R679" i="23" s="1"/>
  <c r="S678" i="23"/>
  <c r="R678" i="23" s="1"/>
  <c r="S677" i="23"/>
  <c r="R677" i="23"/>
  <c r="S676" i="23"/>
  <c r="R676" i="23" s="1"/>
  <c r="S675" i="23"/>
  <c r="R675" i="23" s="1"/>
  <c r="S674" i="23"/>
  <c r="R674" i="23" s="1"/>
  <c r="S673" i="23"/>
  <c r="R673" i="23" s="1"/>
  <c r="S672" i="23"/>
  <c r="R672" i="23" s="1"/>
  <c r="S671" i="23"/>
  <c r="R671" i="23" s="1"/>
  <c r="S670" i="23"/>
  <c r="R670" i="23" s="1"/>
  <c r="S669" i="23"/>
  <c r="R669" i="23" s="1"/>
  <c r="S668" i="23"/>
  <c r="R668" i="23"/>
  <c r="S667" i="23"/>
  <c r="R667" i="23" s="1"/>
  <c r="S666" i="23"/>
  <c r="R666" i="23" s="1"/>
  <c r="S665" i="23"/>
  <c r="R665" i="23"/>
  <c r="S664" i="23"/>
  <c r="R664" i="23"/>
  <c r="S663" i="23"/>
  <c r="R663" i="23" s="1"/>
  <c r="S662" i="23"/>
  <c r="R662" i="23" s="1"/>
  <c r="S661" i="23"/>
  <c r="R661" i="23" s="1"/>
  <c r="S660" i="23"/>
  <c r="R660" i="23" s="1"/>
  <c r="S659" i="23"/>
  <c r="R659" i="23"/>
  <c r="S658" i="23"/>
  <c r="R658" i="23" s="1"/>
  <c r="S657" i="23"/>
  <c r="R657" i="23"/>
  <c r="S656" i="23"/>
  <c r="R656" i="23" s="1"/>
  <c r="S655" i="23"/>
  <c r="R655" i="23" s="1"/>
  <c r="S654" i="23"/>
  <c r="R654" i="23" s="1"/>
  <c r="S653" i="23"/>
  <c r="R653" i="23" s="1"/>
  <c r="S652" i="23"/>
  <c r="R652" i="23"/>
  <c r="S651" i="23"/>
  <c r="R651" i="23"/>
  <c r="S650" i="23"/>
  <c r="R650" i="23" s="1"/>
  <c r="S649" i="23"/>
  <c r="R649" i="23"/>
  <c r="S648" i="23"/>
  <c r="R648" i="23" s="1"/>
  <c r="S647" i="23"/>
  <c r="R647" i="23" s="1"/>
  <c r="S646" i="23"/>
  <c r="R646" i="23"/>
  <c r="S645" i="23"/>
  <c r="R645" i="23" s="1"/>
  <c r="S644" i="23"/>
  <c r="R644" i="23"/>
  <c r="S643" i="23"/>
  <c r="R643" i="23" s="1"/>
  <c r="S642" i="23"/>
  <c r="R642" i="23" s="1"/>
  <c r="S641" i="23"/>
  <c r="R641" i="23" s="1"/>
  <c r="S640" i="23"/>
  <c r="R640" i="23" s="1"/>
  <c r="S639" i="23"/>
  <c r="R639" i="23" s="1"/>
  <c r="S638" i="23"/>
  <c r="R638" i="23"/>
  <c r="S637" i="23"/>
  <c r="R637" i="23" s="1"/>
  <c r="S636" i="23"/>
  <c r="R636" i="23" s="1"/>
  <c r="S635" i="23"/>
  <c r="R635" i="23" s="1"/>
  <c r="S634" i="23"/>
  <c r="R634" i="23" s="1"/>
  <c r="S633" i="23"/>
  <c r="R633" i="23"/>
  <c r="S632" i="23"/>
  <c r="R632" i="23"/>
  <c r="S631" i="23"/>
  <c r="R631" i="23" s="1"/>
  <c r="S630" i="23"/>
  <c r="R630" i="23"/>
  <c r="S629" i="23"/>
  <c r="R629" i="23" s="1"/>
  <c r="S628" i="23"/>
  <c r="R628" i="23" s="1"/>
  <c r="S627" i="23"/>
  <c r="R627" i="23"/>
  <c r="S626" i="23"/>
  <c r="R626" i="23"/>
  <c r="S625" i="23"/>
  <c r="R625" i="23" s="1"/>
  <c r="S624" i="23"/>
  <c r="R624" i="23"/>
  <c r="S623" i="23"/>
  <c r="R623" i="23" s="1"/>
  <c r="S622" i="23"/>
  <c r="R622" i="23" s="1"/>
  <c r="S621" i="23"/>
  <c r="R621" i="23"/>
  <c r="S620" i="23"/>
  <c r="R620" i="23" s="1"/>
  <c r="S619" i="23"/>
  <c r="R619" i="23" s="1"/>
  <c r="S618" i="23"/>
  <c r="R618" i="23"/>
  <c r="S617" i="23"/>
  <c r="R617" i="23" s="1"/>
  <c r="S616" i="23"/>
  <c r="R616" i="23" s="1"/>
  <c r="S615" i="23"/>
  <c r="R615" i="23" s="1"/>
  <c r="S614" i="23"/>
  <c r="R614" i="23"/>
  <c r="S613" i="23"/>
  <c r="R613" i="23" s="1"/>
  <c r="S612" i="23"/>
  <c r="R612" i="23" s="1"/>
  <c r="S611" i="23"/>
  <c r="R611" i="23" s="1"/>
  <c r="S610" i="23"/>
  <c r="R610" i="23" s="1"/>
  <c r="S609" i="23"/>
  <c r="R609" i="23"/>
  <c r="S608" i="23"/>
  <c r="R608" i="23"/>
  <c r="S607" i="23"/>
  <c r="R607" i="23" s="1"/>
  <c r="S606" i="23"/>
  <c r="R606" i="23"/>
  <c r="S605" i="23"/>
  <c r="R605" i="23" s="1"/>
  <c r="S604" i="23"/>
  <c r="R604" i="23" s="1"/>
  <c r="S603" i="23"/>
  <c r="R603" i="23"/>
  <c r="S602" i="23"/>
  <c r="R602" i="23"/>
  <c r="S601" i="23"/>
  <c r="R601" i="23" s="1"/>
  <c r="S600" i="23"/>
  <c r="R600" i="23"/>
  <c r="S599" i="23"/>
  <c r="R599" i="23" s="1"/>
  <c r="S598" i="23"/>
  <c r="R598" i="23" s="1"/>
  <c r="S597" i="23"/>
  <c r="R597" i="23"/>
  <c r="S596" i="23"/>
  <c r="R596" i="23" s="1"/>
  <c r="S595" i="23"/>
  <c r="R595" i="23" s="1"/>
  <c r="S594" i="23"/>
  <c r="R594" i="23"/>
  <c r="S593" i="23"/>
  <c r="R593" i="23" s="1"/>
  <c r="S592" i="23"/>
  <c r="R592" i="23" s="1"/>
  <c r="S591" i="23"/>
  <c r="R591" i="23" s="1"/>
  <c r="S590" i="23"/>
  <c r="R590" i="23"/>
  <c r="S589" i="23"/>
  <c r="R589" i="23" s="1"/>
  <c r="S588" i="23"/>
  <c r="R588" i="23" s="1"/>
  <c r="S587" i="23"/>
  <c r="R587" i="23" s="1"/>
  <c r="S586" i="23"/>
  <c r="R586" i="23" s="1"/>
  <c r="S585" i="23"/>
  <c r="R585" i="23"/>
  <c r="S584" i="23"/>
  <c r="R584" i="23"/>
  <c r="S583" i="23"/>
  <c r="R583" i="23" s="1"/>
  <c r="S582" i="23"/>
  <c r="R582" i="23"/>
  <c r="S581" i="23"/>
  <c r="R581" i="23" s="1"/>
  <c r="S580" i="23"/>
  <c r="R580" i="23" s="1"/>
  <c r="S579" i="23"/>
  <c r="R579" i="23"/>
  <c r="S578" i="23"/>
  <c r="R578" i="23"/>
  <c r="S577" i="23"/>
  <c r="R577" i="23" s="1"/>
  <c r="S576" i="23"/>
  <c r="R576" i="23"/>
  <c r="S575" i="23"/>
  <c r="R575" i="23" s="1"/>
  <c r="S574" i="23"/>
  <c r="R574" i="23" s="1"/>
  <c r="S573" i="23"/>
  <c r="R573" i="23"/>
  <c r="S572" i="23"/>
  <c r="R572" i="23" s="1"/>
  <c r="S571" i="23"/>
  <c r="R571" i="23" s="1"/>
  <c r="S570" i="23"/>
  <c r="R570" i="23"/>
  <c r="S569" i="23"/>
  <c r="R569" i="23" s="1"/>
  <c r="S568" i="23"/>
  <c r="R568" i="23" s="1"/>
  <c r="S567" i="23"/>
  <c r="R567" i="23" s="1"/>
  <c r="S566" i="23"/>
  <c r="R566" i="23" s="1"/>
  <c r="S565" i="23"/>
  <c r="R565" i="23" s="1"/>
  <c r="S564" i="23"/>
  <c r="R564" i="23" s="1"/>
  <c r="S563" i="23"/>
  <c r="R563" i="23" s="1"/>
  <c r="S562" i="23"/>
  <c r="R562" i="23" s="1"/>
  <c r="S561" i="23"/>
  <c r="R561" i="23"/>
  <c r="S560" i="23"/>
  <c r="R560" i="23"/>
  <c r="S559" i="23"/>
  <c r="R559" i="23" s="1"/>
  <c r="S558" i="23"/>
  <c r="R558" i="23"/>
  <c r="S557" i="23"/>
  <c r="R557" i="23" s="1"/>
  <c r="S556" i="23"/>
  <c r="R556" i="23" s="1"/>
  <c r="S555" i="23"/>
  <c r="R555" i="23"/>
  <c r="S554" i="23"/>
  <c r="R554" i="23"/>
  <c r="S553" i="23"/>
  <c r="R553" i="23" s="1"/>
  <c r="S552" i="23"/>
  <c r="R552" i="23"/>
  <c r="S551" i="23"/>
  <c r="R551" i="23" s="1"/>
  <c r="S550" i="23"/>
  <c r="R550" i="23" s="1"/>
  <c r="S549" i="23"/>
  <c r="R549" i="23" s="1"/>
  <c r="S548" i="23"/>
  <c r="R548" i="23" s="1"/>
  <c r="S547" i="23"/>
  <c r="R547" i="23" s="1"/>
  <c r="S546" i="23"/>
  <c r="R546" i="23"/>
  <c r="S545" i="23"/>
  <c r="R545" i="23" s="1"/>
  <c r="S544" i="23"/>
  <c r="R544" i="23" s="1"/>
  <c r="S543" i="23"/>
  <c r="R543" i="23" s="1"/>
  <c r="S542" i="23"/>
  <c r="R542" i="23"/>
  <c r="S541" i="23"/>
  <c r="R541" i="23" s="1"/>
  <c r="S540" i="23"/>
  <c r="R540" i="23" s="1"/>
  <c r="S539" i="23"/>
  <c r="R539" i="23" s="1"/>
  <c r="S538" i="23"/>
  <c r="R538" i="23" s="1"/>
  <c r="S537" i="23"/>
  <c r="R537" i="23"/>
  <c r="S536" i="23"/>
  <c r="R536" i="23"/>
  <c r="S535" i="23"/>
  <c r="R535" i="23" s="1"/>
  <c r="S534" i="23"/>
  <c r="R534" i="23"/>
  <c r="S533" i="23"/>
  <c r="R533" i="23" s="1"/>
  <c r="S532" i="23"/>
  <c r="R532" i="23" s="1"/>
  <c r="S531" i="23"/>
  <c r="R531" i="23"/>
  <c r="S530" i="23"/>
  <c r="R530" i="23"/>
  <c r="S529" i="23"/>
  <c r="R529" i="23" s="1"/>
  <c r="S528" i="23"/>
  <c r="R528" i="23"/>
  <c r="S527" i="23"/>
  <c r="R527" i="23" s="1"/>
  <c r="S526" i="23"/>
  <c r="R526" i="23" s="1"/>
  <c r="S525" i="23"/>
  <c r="R525" i="23"/>
  <c r="S524" i="23"/>
  <c r="R524" i="23" s="1"/>
  <c r="S523" i="23"/>
  <c r="R523" i="23" s="1"/>
  <c r="S522" i="23"/>
  <c r="R522" i="23"/>
  <c r="S521" i="23"/>
  <c r="R521" i="23" s="1"/>
  <c r="S520" i="23"/>
  <c r="R520" i="23" s="1"/>
  <c r="S519" i="23"/>
  <c r="R519" i="23" s="1"/>
  <c r="S518" i="23"/>
  <c r="R518" i="23"/>
  <c r="S517" i="23"/>
  <c r="R517" i="23" s="1"/>
  <c r="S516" i="23"/>
  <c r="R516" i="23" s="1"/>
  <c r="S515" i="23"/>
  <c r="R515" i="23" s="1"/>
  <c r="S514" i="23"/>
  <c r="R514" i="23" s="1"/>
  <c r="S513" i="23"/>
  <c r="R513" i="23"/>
  <c r="S512" i="23"/>
  <c r="R512" i="23"/>
  <c r="S511" i="23"/>
  <c r="R511" i="23" s="1"/>
  <c r="S510" i="23"/>
  <c r="R510" i="23"/>
  <c r="S509" i="23"/>
  <c r="R509" i="23" s="1"/>
  <c r="S508" i="23"/>
  <c r="R508" i="23" s="1"/>
  <c r="S507" i="23"/>
  <c r="R507" i="23"/>
  <c r="S506" i="23"/>
  <c r="R506" i="23"/>
  <c r="S505" i="23"/>
  <c r="R505" i="23" s="1"/>
  <c r="S504" i="23"/>
  <c r="R504" i="23"/>
  <c r="S503" i="23"/>
  <c r="R503" i="23" s="1"/>
  <c r="S502" i="23"/>
  <c r="R502" i="23" s="1"/>
  <c r="S501" i="23"/>
  <c r="R501" i="23"/>
  <c r="S500" i="23"/>
  <c r="R500" i="23" s="1"/>
  <c r="S499" i="23"/>
  <c r="R499" i="23" s="1"/>
  <c r="S498" i="23"/>
  <c r="R498" i="23"/>
  <c r="S497" i="23"/>
  <c r="R497" i="23" s="1"/>
  <c r="S496" i="23"/>
  <c r="R496" i="23" s="1"/>
  <c r="S495" i="23"/>
  <c r="R495" i="23" s="1"/>
  <c r="S494" i="23"/>
  <c r="R494" i="23"/>
  <c r="S493" i="23"/>
  <c r="R493" i="23" s="1"/>
  <c r="S492" i="23"/>
  <c r="R492" i="23" s="1"/>
  <c r="S491" i="23"/>
  <c r="R491" i="23" s="1"/>
  <c r="S490" i="23"/>
  <c r="R490" i="23" s="1"/>
  <c r="S489" i="23"/>
  <c r="R489" i="23"/>
  <c r="S488" i="23"/>
  <c r="R488" i="23"/>
  <c r="S487" i="23"/>
  <c r="R487" i="23" s="1"/>
  <c r="S486" i="23"/>
  <c r="R486" i="23"/>
  <c r="S485" i="23"/>
  <c r="R485" i="23" s="1"/>
  <c r="S484" i="23"/>
  <c r="R484" i="23" s="1"/>
  <c r="S483" i="23"/>
  <c r="R483" i="23"/>
  <c r="S482" i="23"/>
  <c r="R482" i="23"/>
  <c r="Z481" i="23"/>
  <c r="S481" i="23"/>
  <c r="R481" i="23" s="1"/>
  <c r="S480" i="23"/>
  <c r="R480" i="23" s="1"/>
  <c r="S479" i="23"/>
  <c r="R479" i="23"/>
  <c r="S478" i="23"/>
  <c r="R478" i="23" s="1"/>
  <c r="S477" i="23"/>
  <c r="R477" i="23" s="1"/>
  <c r="S476" i="23"/>
  <c r="R476" i="23"/>
  <c r="S475" i="23"/>
  <c r="R475" i="23" s="1"/>
  <c r="S474" i="23"/>
  <c r="R474" i="23" s="1"/>
  <c r="S473" i="23"/>
  <c r="R473" i="23" s="1"/>
  <c r="S472" i="23"/>
  <c r="R472" i="23" s="1"/>
  <c r="S471" i="23"/>
  <c r="R471" i="23" s="1"/>
  <c r="S470" i="23"/>
  <c r="R470" i="23" s="1"/>
  <c r="S469" i="23"/>
  <c r="R469" i="23" s="1"/>
  <c r="S468" i="23"/>
  <c r="R468" i="23"/>
  <c r="S467" i="23"/>
  <c r="R467" i="23" s="1"/>
  <c r="S466" i="23"/>
  <c r="R466" i="23" s="1"/>
  <c r="S465" i="23"/>
  <c r="R465" i="23" s="1"/>
  <c r="S464" i="23"/>
  <c r="R464" i="23"/>
  <c r="S463" i="23"/>
  <c r="R463" i="23" s="1"/>
  <c r="S462" i="23"/>
  <c r="R462" i="23"/>
  <c r="S461" i="23"/>
  <c r="R461" i="23"/>
  <c r="S460" i="23"/>
  <c r="R460" i="23" s="1"/>
  <c r="S459" i="23"/>
  <c r="R459" i="23" s="1"/>
  <c r="S458" i="23"/>
  <c r="R458" i="23"/>
  <c r="S457" i="23"/>
  <c r="R457" i="23" s="1"/>
  <c r="S456" i="23"/>
  <c r="R456" i="23" s="1"/>
  <c r="S455" i="23"/>
  <c r="R455" i="23"/>
  <c r="S454" i="23"/>
  <c r="R454" i="23"/>
  <c r="S453" i="23"/>
  <c r="R453" i="23" s="1"/>
  <c r="S452" i="23"/>
  <c r="R452" i="23"/>
  <c r="S451" i="23"/>
  <c r="R451" i="23" s="1"/>
  <c r="S450" i="23"/>
  <c r="R450" i="23"/>
  <c r="S449" i="23"/>
  <c r="R449" i="23" s="1"/>
  <c r="S448" i="23"/>
  <c r="R448" i="23"/>
  <c r="S447" i="23"/>
  <c r="R447" i="23" s="1"/>
  <c r="S446" i="23"/>
  <c r="R446" i="23"/>
  <c r="S445" i="23"/>
  <c r="R445" i="23" s="1"/>
  <c r="S444" i="23"/>
  <c r="R444" i="23" s="1"/>
  <c r="S443" i="23"/>
  <c r="R443" i="23"/>
  <c r="S442" i="23"/>
  <c r="R442" i="23" s="1"/>
  <c r="S441" i="23"/>
  <c r="R441" i="23" s="1"/>
  <c r="S440" i="23"/>
  <c r="R440" i="23"/>
  <c r="S439" i="23"/>
  <c r="R439" i="23" s="1"/>
  <c r="S438" i="23"/>
  <c r="R438" i="23" s="1"/>
  <c r="S437" i="23"/>
  <c r="R437" i="23" s="1"/>
  <c r="S436" i="23"/>
  <c r="R436" i="23" s="1"/>
  <c r="S435" i="23"/>
  <c r="R435" i="23" s="1"/>
  <c r="S434" i="23"/>
  <c r="R434" i="23" s="1"/>
  <c r="S433" i="23"/>
  <c r="R433" i="23" s="1"/>
  <c r="S432" i="23"/>
  <c r="R432" i="23"/>
  <c r="S431" i="23"/>
  <c r="R431" i="23" s="1"/>
  <c r="S430" i="23"/>
  <c r="R430" i="23" s="1"/>
  <c r="S429" i="23"/>
  <c r="R429" i="23" s="1"/>
  <c r="S428" i="23"/>
  <c r="R428" i="23" s="1"/>
  <c r="S427" i="23"/>
  <c r="R427" i="23" s="1"/>
  <c r="S426" i="23"/>
  <c r="R426" i="23"/>
  <c r="S425" i="23"/>
  <c r="R425" i="23"/>
  <c r="S424" i="23"/>
  <c r="R424" i="23" s="1"/>
  <c r="S423" i="23"/>
  <c r="R423" i="23" s="1"/>
  <c r="S422" i="23"/>
  <c r="R422" i="23"/>
  <c r="S421" i="23"/>
  <c r="R421" i="23" s="1"/>
  <c r="S420" i="23"/>
  <c r="R420" i="23" s="1"/>
  <c r="S419" i="23"/>
  <c r="R419" i="23"/>
  <c r="S418" i="23"/>
  <c r="R418" i="23"/>
  <c r="S417" i="23"/>
  <c r="R417" i="23" s="1"/>
  <c r="S416" i="23"/>
  <c r="R416" i="23"/>
  <c r="S415" i="23"/>
  <c r="R415" i="23" s="1"/>
  <c r="S414" i="23"/>
  <c r="R414" i="23" s="1"/>
  <c r="S413" i="23"/>
  <c r="R413" i="23" s="1"/>
  <c r="S412" i="23"/>
  <c r="R412" i="23"/>
  <c r="S411" i="23"/>
  <c r="R411" i="23" s="1"/>
  <c r="S410" i="23"/>
  <c r="R410" i="23"/>
  <c r="S409" i="23"/>
  <c r="R409" i="23" s="1"/>
  <c r="S408" i="23"/>
  <c r="R408" i="23" s="1"/>
  <c r="S407" i="23"/>
  <c r="R407" i="23"/>
  <c r="S406" i="23"/>
  <c r="R406" i="23" s="1"/>
  <c r="S405" i="23"/>
  <c r="R405" i="23" s="1"/>
  <c r="S404" i="23"/>
  <c r="R404" i="23"/>
  <c r="S403" i="23"/>
  <c r="R403" i="23" s="1"/>
  <c r="S402" i="23"/>
  <c r="R402" i="23" s="1"/>
  <c r="S401" i="23"/>
  <c r="R401" i="23" s="1"/>
  <c r="S400" i="23"/>
  <c r="R400" i="23"/>
  <c r="S399" i="23"/>
  <c r="R399" i="23" s="1"/>
  <c r="S398" i="23"/>
  <c r="R398" i="23" s="1"/>
  <c r="S397" i="23"/>
  <c r="R397" i="23" s="1"/>
  <c r="S396" i="23"/>
  <c r="R396" i="23"/>
  <c r="S395" i="23"/>
  <c r="R395" i="23" s="1"/>
  <c r="S394" i="23"/>
  <c r="R394" i="23" s="1"/>
  <c r="S393" i="23"/>
  <c r="R393" i="23" s="1"/>
  <c r="S392" i="23"/>
  <c r="R392" i="23" s="1"/>
  <c r="S391" i="23"/>
  <c r="R391" i="23" s="1"/>
  <c r="S390" i="23"/>
  <c r="R390" i="23"/>
  <c r="S389" i="23"/>
  <c r="R389" i="23"/>
  <c r="S388" i="23"/>
  <c r="R388" i="23" s="1"/>
  <c r="S387" i="23"/>
  <c r="R387" i="23" s="1"/>
  <c r="S386" i="23"/>
  <c r="R386" i="23"/>
  <c r="S385" i="23"/>
  <c r="R385" i="23" s="1"/>
  <c r="S384" i="23"/>
  <c r="R384" i="23" s="1"/>
  <c r="S383" i="23"/>
  <c r="R383" i="23"/>
  <c r="S382" i="23"/>
  <c r="R382" i="23"/>
  <c r="S381" i="23"/>
  <c r="R381" i="23" s="1"/>
  <c r="S380" i="23"/>
  <c r="R380" i="23"/>
  <c r="S379" i="23"/>
  <c r="R379" i="23" s="1"/>
  <c r="S378" i="23"/>
  <c r="R378" i="23"/>
  <c r="S377" i="23"/>
  <c r="R377" i="23" s="1"/>
  <c r="S376" i="23"/>
  <c r="R376" i="23"/>
  <c r="S375" i="23"/>
  <c r="R375" i="23" s="1"/>
  <c r="S374" i="23"/>
  <c r="R374" i="23"/>
  <c r="S373" i="23"/>
  <c r="R373" i="23" s="1"/>
  <c r="S372" i="23"/>
  <c r="R372" i="23" s="1"/>
  <c r="S371" i="23"/>
  <c r="R371" i="23" s="1"/>
  <c r="S370" i="23"/>
  <c r="R370" i="23" s="1"/>
  <c r="S369" i="23"/>
  <c r="R369" i="23" s="1"/>
  <c r="S368" i="23"/>
  <c r="R368" i="23"/>
  <c r="S367" i="23"/>
  <c r="R367" i="23" s="1"/>
  <c r="S366" i="23"/>
  <c r="R366" i="23" s="1"/>
  <c r="S365" i="23"/>
  <c r="R365" i="23" s="1"/>
  <c r="S364" i="23"/>
  <c r="R364" i="23" s="1"/>
  <c r="S363" i="23"/>
  <c r="R363" i="23" s="1"/>
  <c r="S362" i="23"/>
  <c r="R362" i="23" s="1"/>
  <c r="S361" i="23"/>
  <c r="R361" i="23" s="1"/>
  <c r="S360" i="23"/>
  <c r="R360" i="23"/>
  <c r="S359" i="23"/>
  <c r="R359" i="23" s="1"/>
  <c r="S358" i="23"/>
  <c r="R358" i="23" s="1"/>
  <c r="S357" i="23"/>
  <c r="R357" i="23" s="1"/>
  <c r="S356" i="23"/>
  <c r="R356" i="23"/>
  <c r="S355" i="23"/>
  <c r="R355" i="23" s="1"/>
  <c r="S354" i="23"/>
  <c r="R354" i="23"/>
  <c r="S353" i="23"/>
  <c r="R353" i="23"/>
  <c r="S352" i="23"/>
  <c r="R352" i="23" s="1"/>
  <c r="S351" i="23"/>
  <c r="R351" i="23" s="1"/>
  <c r="S350" i="23"/>
  <c r="R350" i="23"/>
  <c r="S349" i="23"/>
  <c r="R349" i="23" s="1"/>
  <c r="S348" i="23"/>
  <c r="R348" i="23" s="1"/>
  <c r="S347" i="23"/>
  <c r="R347" i="23"/>
  <c r="S346" i="23"/>
  <c r="R346" i="23"/>
  <c r="S345" i="23"/>
  <c r="R345" i="23" s="1"/>
  <c r="S344" i="23"/>
  <c r="R344" i="23"/>
  <c r="S343" i="23"/>
  <c r="R343" i="23" s="1"/>
  <c r="S342" i="23"/>
  <c r="R342" i="23"/>
  <c r="S341" i="23"/>
  <c r="R341" i="23" s="1"/>
  <c r="S340" i="23"/>
  <c r="R340" i="23"/>
  <c r="S339" i="23"/>
  <c r="R339" i="23" s="1"/>
  <c r="S338" i="23"/>
  <c r="R338" i="23"/>
  <c r="S337" i="23"/>
  <c r="R337" i="23" s="1"/>
  <c r="S336" i="23"/>
  <c r="R336" i="23" s="1"/>
  <c r="S335" i="23"/>
  <c r="R335" i="23"/>
  <c r="S334" i="23"/>
  <c r="R334" i="23" s="1"/>
  <c r="S333" i="23"/>
  <c r="R333" i="23" s="1"/>
  <c r="S332" i="23"/>
  <c r="R332" i="23"/>
  <c r="S331" i="23"/>
  <c r="R331" i="23" s="1"/>
  <c r="S330" i="23"/>
  <c r="R330" i="23" s="1"/>
  <c r="S329" i="23"/>
  <c r="R329" i="23" s="1"/>
  <c r="S328" i="23"/>
  <c r="R328" i="23"/>
  <c r="S327" i="23"/>
  <c r="R327" i="23" s="1"/>
  <c r="S326" i="23"/>
  <c r="R326" i="23" s="1"/>
  <c r="S325" i="23"/>
  <c r="R325" i="23" s="1"/>
  <c r="S324" i="23"/>
  <c r="R324" i="23"/>
  <c r="S323" i="23"/>
  <c r="R323" i="23" s="1"/>
  <c r="S322" i="23"/>
  <c r="R322" i="23" s="1"/>
  <c r="S321" i="23"/>
  <c r="R321" i="23" s="1"/>
  <c r="S320" i="23"/>
  <c r="R320" i="23" s="1"/>
  <c r="S319" i="23"/>
  <c r="R319" i="23" s="1"/>
  <c r="S318" i="23"/>
  <c r="R318" i="23"/>
  <c r="S317" i="23"/>
  <c r="R317" i="23"/>
  <c r="S316" i="23"/>
  <c r="R316" i="23" s="1"/>
  <c r="S315" i="23"/>
  <c r="R315" i="23" s="1"/>
  <c r="S314" i="23"/>
  <c r="R314" i="23"/>
  <c r="S313" i="23"/>
  <c r="R313" i="23" s="1"/>
  <c r="S312" i="23"/>
  <c r="R312" i="23" s="1"/>
  <c r="S311" i="23"/>
  <c r="R311" i="23"/>
  <c r="S310" i="23"/>
  <c r="R310" i="23"/>
  <c r="S309" i="23"/>
  <c r="R309" i="23" s="1"/>
  <c r="S308" i="23"/>
  <c r="R308" i="23"/>
  <c r="S307" i="23"/>
  <c r="R307" i="23" s="1"/>
  <c r="S306" i="23"/>
  <c r="R306" i="23"/>
  <c r="S305" i="23"/>
  <c r="R305" i="23" s="1"/>
  <c r="S304" i="23"/>
  <c r="R304" i="23"/>
  <c r="S303" i="23"/>
  <c r="R303" i="23" s="1"/>
  <c r="S302" i="23"/>
  <c r="R302" i="23"/>
  <c r="S301" i="23"/>
  <c r="R301" i="23" s="1"/>
  <c r="S300" i="23"/>
  <c r="R300" i="23" s="1"/>
  <c r="S299" i="23"/>
  <c r="R299" i="23" s="1"/>
  <c r="S298" i="23"/>
  <c r="R298" i="23" s="1"/>
  <c r="S297" i="23"/>
  <c r="R297" i="23" s="1"/>
  <c r="S296" i="23"/>
  <c r="R296" i="23"/>
  <c r="S295" i="23"/>
  <c r="R295" i="23" s="1"/>
  <c r="S294" i="23"/>
  <c r="R294" i="23" s="1"/>
  <c r="S293" i="23"/>
  <c r="R293" i="23"/>
  <c r="S292" i="23"/>
  <c r="R292" i="23" s="1"/>
  <c r="L266" i="26"/>
  <c r="I266" i="26"/>
  <c r="L264" i="26"/>
  <c r="I264" i="26"/>
  <c r="L263" i="26"/>
  <c r="I263" i="26"/>
  <c r="L260" i="26"/>
  <c r="I260" i="26"/>
  <c r="L259" i="26"/>
  <c r="I259" i="26"/>
  <c r="L258" i="26"/>
  <c r="I258" i="26"/>
  <c r="L257" i="26"/>
  <c r="I257" i="26"/>
  <c r="L256" i="26"/>
  <c r="I256" i="26"/>
  <c r="L255" i="26"/>
  <c r="I255" i="26"/>
  <c r="L254" i="26"/>
  <c r="I254" i="26"/>
  <c r="L253" i="26"/>
  <c r="I253" i="26"/>
  <c r="L252" i="26"/>
  <c r="I252" i="26"/>
  <c r="L251" i="26"/>
  <c r="I251" i="26"/>
  <c r="L250" i="26"/>
  <c r="I250" i="26"/>
  <c r="L249" i="26"/>
  <c r="I249" i="26"/>
  <c r="L248" i="26"/>
  <c r="I248" i="26"/>
  <c r="L247" i="26"/>
  <c r="I247" i="26"/>
  <c r="L246" i="26"/>
  <c r="I246" i="26"/>
  <c r="L245" i="26"/>
  <c r="I245" i="26"/>
  <c r="L244" i="26"/>
  <c r="I244" i="26"/>
  <c r="L243" i="26"/>
  <c r="I243" i="26"/>
  <c r="L242" i="26"/>
  <c r="I242" i="26"/>
  <c r="L241" i="26"/>
  <c r="I241" i="26"/>
  <c r="L240" i="26"/>
  <c r="I240" i="26"/>
  <c r="L239" i="26"/>
  <c r="I239" i="26"/>
  <c r="L238" i="26"/>
  <c r="I238" i="26"/>
  <c r="L237" i="26"/>
  <c r="I237" i="26"/>
  <c r="L236" i="26"/>
  <c r="I236" i="26"/>
  <c r="L235" i="26"/>
  <c r="I235" i="26"/>
  <c r="L234" i="26"/>
  <c r="I234" i="26"/>
  <c r="L233" i="26"/>
  <c r="I233" i="26"/>
  <c r="L232" i="26"/>
  <c r="I232" i="26"/>
  <c r="L231" i="26"/>
  <c r="I231" i="26"/>
  <c r="L230" i="26"/>
  <c r="I230" i="26"/>
  <c r="L229" i="26"/>
  <c r="I229" i="26"/>
  <c r="L228" i="26"/>
  <c r="I228" i="26"/>
  <c r="L227" i="26"/>
  <c r="I227" i="26"/>
  <c r="L226" i="26"/>
  <c r="I226" i="26"/>
  <c r="L225" i="26"/>
  <c r="I225" i="26"/>
  <c r="L224" i="26"/>
  <c r="I224" i="26"/>
  <c r="L223" i="26"/>
  <c r="I223" i="26"/>
  <c r="L222" i="26"/>
  <c r="I222" i="26"/>
  <c r="L221" i="26"/>
  <c r="I221" i="26"/>
  <c r="L220" i="26"/>
  <c r="I220" i="26"/>
  <c r="L219" i="26"/>
  <c r="I219" i="26"/>
  <c r="L218" i="26"/>
  <c r="I218" i="26"/>
  <c r="L217" i="26"/>
  <c r="I217" i="26"/>
  <c r="L216" i="26"/>
  <c r="I216" i="26"/>
  <c r="L215" i="26"/>
  <c r="I215" i="26"/>
  <c r="L214" i="26"/>
  <c r="I214" i="26"/>
  <c r="L213" i="26"/>
  <c r="I213" i="26"/>
  <c r="L212" i="26"/>
  <c r="I212" i="26"/>
  <c r="L211" i="26"/>
  <c r="I211" i="26"/>
  <c r="L210" i="26"/>
  <c r="I210" i="26"/>
  <c r="L209" i="26"/>
  <c r="I209" i="26"/>
  <c r="L208" i="26"/>
  <c r="I208" i="26"/>
  <c r="L207" i="26"/>
  <c r="I207" i="26"/>
  <c r="L206" i="26"/>
  <c r="I206" i="26"/>
  <c r="L205" i="26"/>
  <c r="I205" i="26"/>
  <c r="L204" i="26"/>
  <c r="I204" i="26"/>
  <c r="L203" i="26"/>
  <c r="I203" i="26"/>
  <c r="L202" i="26"/>
  <c r="I202" i="26"/>
  <c r="L201" i="26"/>
  <c r="I201" i="26"/>
  <c r="L200" i="26"/>
  <c r="I200" i="26"/>
  <c r="L199" i="26"/>
  <c r="I199" i="26"/>
  <c r="L198" i="26"/>
  <c r="I198" i="26"/>
  <c r="L197" i="26"/>
  <c r="I197" i="26"/>
  <c r="L196" i="26"/>
  <c r="I196" i="26"/>
  <c r="L195" i="26"/>
  <c r="I195" i="26"/>
  <c r="L194" i="26"/>
  <c r="I194" i="26"/>
  <c r="L193" i="26"/>
  <c r="I193" i="26"/>
  <c r="L192" i="26"/>
  <c r="I192" i="26"/>
  <c r="L191" i="26"/>
  <c r="I191" i="26"/>
  <c r="L190" i="26"/>
  <c r="I190" i="26"/>
  <c r="L189" i="26"/>
  <c r="I189" i="26"/>
  <c r="L188" i="26"/>
  <c r="I188" i="26"/>
  <c r="L187" i="26"/>
  <c r="I187" i="26"/>
  <c r="L186" i="26"/>
  <c r="I186" i="26"/>
  <c r="L185" i="26"/>
  <c r="I185" i="26"/>
  <c r="L184" i="26"/>
  <c r="I184" i="26"/>
  <c r="L183" i="26"/>
  <c r="I183" i="26"/>
  <c r="L182" i="26"/>
  <c r="I182" i="26"/>
  <c r="L181" i="26"/>
  <c r="I181" i="26"/>
  <c r="L180" i="26"/>
  <c r="I180" i="26"/>
  <c r="L179" i="26"/>
  <c r="I179" i="26"/>
  <c r="L178" i="26"/>
  <c r="I178" i="26"/>
  <c r="L177" i="26"/>
  <c r="I177" i="26"/>
  <c r="L176" i="26"/>
  <c r="I176" i="26"/>
  <c r="L175" i="26"/>
  <c r="I175" i="26"/>
  <c r="L174" i="26"/>
  <c r="I174" i="26"/>
  <c r="L173" i="26"/>
  <c r="I173" i="26"/>
  <c r="L172" i="26"/>
  <c r="I172" i="26"/>
  <c r="L171" i="26"/>
  <c r="I171" i="26"/>
  <c r="L170" i="26"/>
  <c r="I170" i="26"/>
  <c r="L169" i="26"/>
  <c r="I169" i="26"/>
  <c r="L168" i="26"/>
  <c r="I168" i="26"/>
  <c r="L167" i="26"/>
  <c r="I167" i="26"/>
  <c r="L166" i="26"/>
  <c r="I166" i="26"/>
  <c r="L165" i="26"/>
  <c r="I165" i="26"/>
  <c r="L164" i="26"/>
  <c r="I164" i="26"/>
  <c r="L163" i="26"/>
  <c r="I163" i="26"/>
  <c r="L162" i="26"/>
  <c r="I162" i="26"/>
  <c r="L161" i="26"/>
  <c r="I161" i="26"/>
  <c r="L160" i="26"/>
  <c r="I160" i="26"/>
  <c r="L159" i="26"/>
  <c r="I159" i="26"/>
  <c r="L158" i="26"/>
  <c r="I158" i="26"/>
  <c r="L157" i="26"/>
  <c r="I157" i="26"/>
  <c r="L156" i="26"/>
  <c r="I156" i="26"/>
  <c r="L155" i="26"/>
  <c r="I155" i="26"/>
  <c r="L154" i="26"/>
  <c r="I154" i="26"/>
  <c r="L153" i="26"/>
  <c r="I153" i="26"/>
  <c r="L152" i="26"/>
  <c r="I152" i="26"/>
  <c r="L151" i="26"/>
  <c r="I151" i="26"/>
  <c r="L150" i="26"/>
  <c r="I150" i="26"/>
  <c r="L149" i="26"/>
  <c r="I149" i="26"/>
  <c r="L148" i="26"/>
  <c r="I148" i="26"/>
  <c r="L147" i="26"/>
  <c r="I147" i="26"/>
  <c r="L146" i="26"/>
  <c r="I146" i="26"/>
  <c r="L145" i="26"/>
  <c r="I145" i="26"/>
  <c r="L144" i="26"/>
  <c r="I144" i="26"/>
  <c r="L143" i="26"/>
  <c r="I143" i="26"/>
  <c r="L142" i="26"/>
  <c r="I142" i="26"/>
  <c r="L141" i="26"/>
  <c r="I141" i="26"/>
  <c r="L140" i="26"/>
  <c r="I140" i="26"/>
  <c r="L139" i="26"/>
  <c r="I139" i="26"/>
  <c r="L138" i="26"/>
  <c r="I138" i="26"/>
  <c r="L137" i="26"/>
  <c r="I137" i="26"/>
  <c r="L136" i="26"/>
  <c r="I136" i="26"/>
  <c r="L135" i="26"/>
  <c r="I135" i="26"/>
  <c r="L134" i="26"/>
  <c r="I134" i="26"/>
  <c r="L133" i="26"/>
  <c r="I133" i="26"/>
  <c r="L132" i="26"/>
  <c r="I132" i="26"/>
  <c r="L131" i="26"/>
  <c r="I131" i="26"/>
  <c r="L130" i="26"/>
  <c r="I130" i="26"/>
  <c r="L129" i="26"/>
  <c r="I129" i="26"/>
  <c r="L128" i="26"/>
  <c r="I128" i="26"/>
  <c r="L127" i="26"/>
  <c r="I127" i="26"/>
  <c r="L126" i="26"/>
  <c r="I126" i="26"/>
  <c r="L125" i="26"/>
  <c r="I125" i="26"/>
  <c r="L124" i="26"/>
  <c r="I124" i="26"/>
  <c r="L123" i="26"/>
  <c r="I123" i="26"/>
  <c r="L122" i="26"/>
  <c r="I122" i="26"/>
  <c r="L121" i="26"/>
  <c r="I121" i="26"/>
  <c r="L120" i="26"/>
  <c r="I120" i="26"/>
  <c r="L119" i="26"/>
  <c r="I119" i="26"/>
  <c r="L118" i="26"/>
  <c r="I118" i="26"/>
  <c r="L117" i="26"/>
  <c r="I117" i="26"/>
  <c r="L116" i="26"/>
  <c r="I116" i="26"/>
  <c r="L115" i="26"/>
  <c r="I115" i="26"/>
  <c r="L114" i="26"/>
  <c r="I114" i="26"/>
  <c r="L113" i="26"/>
  <c r="I113" i="26"/>
  <c r="L112" i="26"/>
  <c r="I112" i="26"/>
  <c r="L111" i="26"/>
  <c r="I111" i="26"/>
  <c r="L110" i="26"/>
  <c r="I110" i="26"/>
  <c r="L109" i="26"/>
  <c r="I109" i="26"/>
  <c r="L108" i="26"/>
  <c r="I108" i="26"/>
  <c r="L107" i="26"/>
  <c r="I107" i="26"/>
  <c r="L106" i="26"/>
  <c r="I106" i="26"/>
  <c r="L105" i="26"/>
  <c r="I105" i="26"/>
  <c r="L104" i="26"/>
  <c r="I104" i="26"/>
  <c r="L103" i="26"/>
  <c r="I103" i="26"/>
  <c r="L102" i="26"/>
  <c r="I102" i="26"/>
  <c r="L101" i="26"/>
  <c r="I101" i="26"/>
  <c r="L100" i="26"/>
  <c r="I100" i="26"/>
  <c r="L99" i="26"/>
  <c r="I99" i="26"/>
  <c r="L98" i="26"/>
  <c r="I98" i="26"/>
  <c r="L97" i="26"/>
  <c r="I97" i="26"/>
  <c r="L96" i="26"/>
  <c r="I96" i="26"/>
  <c r="L95" i="26"/>
  <c r="I95" i="26"/>
  <c r="L94" i="26"/>
  <c r="I94" i="26"/>
  <c r="L93" i="26"/>
  <c r="I93" i="26"/>
  <c r="L92" i="26"/>
  <c r="I92" i="26"/>
  <c r="L91" i="26"/>
  <c r="I91" i="26"/>
  <c r="L90" i="26"/>
  <c r="I90" i="26"/>
  <c r="L89" i="26"/>
  <c r="I89" i="26"/>
  <c r="L88" i="26"/>
  <c r="I88" i="26"/>
  <c r="L87" i="26"/>
  <c r="I87" i="26"/>
  <c r="L86" i="26"/>
  <c r="I86" i="26"/>
  <c r="L85" i="26"/>
  <c r="I85" i="26"/>
  <c r="L84" i="26"/>
  <c r="I84" i="26"/>
  <c r="L83" i="26"/>
  <c r="I83" i="26"/>
  <c r="L82" i="26"/>
  <c r="I82" i="26"/>
  <c r="L81" i="26"/>
  <c r="I81" i="26"/>
  <c r="L80" i="26"/>
  <c r="I80" i="26"/>
  <c r="L79" i="26"/>
  <c r="I79" i="26"/>
  <c r="L78" i="26"/>
  <c r="I78" i="26"/>
  <c r="L77" i="26"/>
  <c r="I77" i="26"/>
  <c r="L76" i="26"/>
  <c r="I76" i="26"/>
  <c r="L75" i="26"/>
  <c r="I75" i="26"/>
  <c r="L74" i="26"/>
  <c r="I74" i="26"/>
  <c r="L73" i="26"/>
  <c r="I73" i="26"/>
  <c r="L71" i="26"/>
  <c r="I71" i="26"/>
  <c r="L70" i="26"/>
  <c r="I70" i="26"/>
  <c r="L69" i="26"/>
  <c r="I69" i="26"/>
  <c r="L68" i="26"/>
  <c r="I68" i="26"/>
  <c r="L67" i="26"/>
  <c r="I67" i="26"/>
  <c r="L66" i="26"/>
  <c r="I66" i="26"/>
  <c r="L65" i="26"/>
  <c r="I65" i="26"/>
  <c r="L64" i="26"/>
  <c r="I64" i="26"/>
  <c r="L63" i="26"/>
  <c r="I63" i="26"/>
  <c r="L62" i="26"/>
  <c r="I62" i="26"/>
  <c r="L60" i="26"/>
  <c r="I60" i="26"/>
  <c r="L59" i="26"/>
  <c r="I59" i="26"/>
  <c r="P58" i="26"/>
  <c r="N58" i="26"/>
  <c r="L58" i="26"/>
  <c r="I58" i="26"/>
  <c r="P57" i="26"/>
  <c r="N57" i="26"/>
  <c r="L57" i="26"/>
  <c r="I57" i="26"/>
  <c r="P56" i="26"/>
  <c r="N56" i="26"/>
  <c r="L56" i="26"/>
  <c r="I56" i="26"/>
  <c r="P55" i="26"/>
  <c r="N55" i="26"/>
  <c r="L55" i="26"/>
  <c r="I55" i="26"/>
  <c r="P54" i="26"/>
  <c r="N54" i="26"/>
  <c r="L54" i="26"/>
  <c r="I54" i="26"/>
  <c r="P53" i="26"/>
  <c r="N53" i="26"/>
  <c r="L53" i="26"/>
  <c r="I53" i="26"/>
  <c r="P52" i="26"/>
  <c r="N52" i="26"/>
  <c r="L52" i="26"/>
  <c r="I52" i="26"/>
  <c r="P51" i="26"/>
  <c r="N51" i="26"/>
  <c r="L51" i="26"/>
  <c r="I51" i="26"/>
  <c r="P50" i="26"/>
  <c r="N50" i="26"/>
  <c r="L50" i="26"/>
  <c r="I50" i="26"/>
  <c r="P49" i="26"/>
  <c r="N49" i="26"/>
  <c r="L49" i="26"/>
  <c r="I49" i="26"/>
  <c r="P48" i="26"/>
  <c r="N48" i="26"/>
  <c r="L48" i="26"/>
  <c r="I48" i="26"/>
  <c r="P47" i="26"/>
  <c r="N47" i="26"/>
  <c r="L47" i="26"/>
  <c r="I47" i="26"/>
  <c r="P46" i="26"/>
  <c r="N46" i="26"/>
  <c r="L46" i="26"/>
  <c r="I46" i="26"/>
  <c r="P45" i="26"/>
  <c r="N45" i="26"/>
  <c r="L45" i="26"/>
  <c r="I45" i="26"/>
  <c r="P44" i="26"/>
  <c r="N44" i="26"/>
  <c r="L44" i="26"/>
  <c r="I44" i="26"/>
  <c r="L43" i="26"/>
  <c r="I43" i="26"/>
  <c r="L42" i="26"/>
  <c r="I42" i="26"/>
  <c r="L41" i="26"/>
  <c r="I41" i="26"/>
  <c r="L40" i="26"/>
  <c r="I40" i="26"/>
  <c r="L39" i="26"/>
  <c r="I39" i="26"/>
  <c r="L38" i="26"/>
  <c r="I38" i="26"/>
  <c r="L37" i="26"/>
  <c r="I37" i="26"/>
  <c r="L36" i="26"/>
  <c r="I36" i="26"/>
  <c r="L35" i="26"/>
  <c r="I35" i="26"/>
  <c r="L34" i="26"/>
  <c r="I34" i="26"/>
  <c r="L33" i="26"/>
  <c r="I33" i="26"/>
  <c r="L32" i="26"/>
  <c r="I32" i="26"/>
  <c r="L31" i="26"/>
  <c r="I31" i="26"/>
  <c r="L30" i="26"/>
  <c r="I30" i="26"/>
  <c r="L29" i="26"/>
  <c r="I29" i="26"/>
  <c r="L28" i="26"/>
  <c r="I28" i="26"/>
  <c r="L27" i="26"/>
  <c r="I27" i="26"/>
  <c r="L26" i="26"/>
  <c r="I26" i="26"/>
  <c r="L25" i="26"/>
  <c r="I25" i="26"/>
  <c r="L24" i="26"/>
  <c r="I24" i="26"/>
  <c r="L23" i="26"/>
  <c r="I23" i="26"/>
  <c r="L22" i="26"/>
  <c r="I22" i="26"/>
  <c r="L21" i="26"/>
  <c r="I21" i="26"/>
  <c r="L20" i="26"/>
  <c r="I20" i="26"/>
  <c r="L19" i="26"/>
  <c r="I19" i="26"/>
  <c r="L18" i="26"/>
  <c r="I18" i="26"/>
  <c r="L17" i="26"/>
  <c r="I17" i="26"/>
  <c r="L16" i="26"/>
  <c r="I16" i="26"/>
  <c r="L15" i="26"/>
  <c r="I15" i="26"/>
  <c r="L14" i="26"/>
  <c r="I14" i="26"/>
  <c r="L13" i="26"/>
  <c r="I13" i="26"/>
  <c r="L12" i="26"/>
  <c r="I12" i="26"/>
  <c r="L11" i="26"/>
  <c r="I11" i="26"/>
  <c r="L10" i="26"/>
  <c r="I10" i="26"/>
  <c r="L9" i="26"/>
  <c r="I9" i="26"/>
  <c r="L8" i="26"/>
  <c r="I8" i="26"/>
  <c r="L7" i="26"/>
  <c r="I7" i="26"/>
  <c r="L6" i="26"/>
  <c r="I6" i="26"/>
  <c r="L5" i="26"/>
  <c r="I5" i="26"/>
  <c r="L4" i="26"/>
  <c r="I4" i="26"/>
  <c r="L3" i="26"/>
  <c r="I3" i="26"/>
  <c r="L2" i="26"/>
  <c r="I2" i="26"/>
  <c r="K223" i="30"/>
  <c r="H223" i="30"/>
  <c r="K222" i="30"/>
  <c r="H222" i="30"/>
  <c r="K221" i="30"/>
  <c r="H221" i="30"/>
  <c r="K220" i="30"/>
  <c r="H220" i="30"/>
  <c r="K219" i="30"/>
  <c r="H219" i="30"/>
  <c r="K218" i="30"/>
  <c r="H218" i="30"/>
  <c r="K217" i="30"/>
  <c r="H217" i="30"/>
  <c r="K216" i="30"/>
  <c r="H216" i="30"/>
  <c r="K215" i="30"/>
  <c r="H215" i="30"/>
  <c r="K214" i="30"/>
  <c r="H214" i="30"/>
  <c r="K213" i="30"/>
  <c r="H213" i="30"/>
  <c r="K212" i="30"/>
  <c r="H212" i="30"/>
  <c r="K211" i="30"/>
  <c r="H211" i="30"/>
  <c r="K210" i="30"/>
  <c r="H210" i="30"/>
  <c r="K209" i="30"/>
  <c r="H209" i="30"/>
  <c r="K208" i="30"/>
  <c r="H208" i="30"/>
  <c r="K207" i="30"/>
  <c r="H207" i="30"/>
  <c r="K206" i="30"/>
  <c r="H206" i="30"/>
  <c r="K205" i="30"/>
  <c r="H205" i="30"/>
  <c r="K204" i="30"/>
  <c r="H204" i="30"/>
  <c r="K203" i="30"/>
  <c r="H203" i="30"/>
  <c r="K202" i="30"/>
  <c r="H202" i="30"/>
  <c r="K201" i="30"/>
  <c r="H201" i="30"/>
  <c r="K200" i="30"/>
  <c r="H200" i="30"/>
  <c r="K199" i="30"/>
  <c r="H199" i="30"/>
  <c r="K198" i="30"/>
  <c r="H198" i="30"/>
  <c r="K197" i="30"/>
  <c r="H197" i="30"/>
  <c r="K196" i="30"/>
  <c r="H196" i="30"/>
  <c r="K195" i="30"/>
  <c r="H195" i="30"/>
  <c r="K194" i="30"/>
  <c r="H194" i="30"/>
  <c r="K193" i="30"/>
  <c r="H193" i="30"/>
  <c r="K192" i="30"/>
  <c r="H192" i="30"/>
  <c r="K191" i="30"/>
  <c r="H191" i="30"/>
  <c r="K190" i="30"/>
  <c r="H190" i="30"/>
  <c r="K189" i="30"/>
  <c r="H189" i="30"/>
  <c r="K188" i="30"/>
  <c r="H188" i="30"/>
  <c r="K187" i="30"/>
  <c r="H187" i="30"/>
  <c r="K186" i="30"/>
  <c r="H186" i="30"/>
  <c r="K185" i="30"/>
  <c r="H185" i="30"/>
  <c r="K184" i="30"/>
  <c r="H184" i="30"/>
  <c r="K183" i="30"/>
  <c r="H183" i="30"/>
  <c r="K182" i="30"/>
  <c r="H182" i="30"/>
  <c r="K181" i="30"/>
  <c r="H181" i="30"/>
  <c r="K180" i="30"/>
  <c r="H180" i="30"/>
  <c r="K179" i="30"/>
  <c r="H179" i="30"/>
  <c r="K178" i="30"/>
  <c r="H178" i="30"/>
  <c r="K177" i="30"/>
  <c r="H177" i="30"/>
  <c r="K176" i="30"/>
  <c r="H176" i="30"/>
  <c r="K175" i="30"/>
  <c r="H175" i="30"/>
  <c r="K174" i="30"/>
  <c r="H174" i="30"/>
  <c r="K173" i="30"/>
  <c r="H173" i="30"/>
  <c r="K172" i="30"/>
  <c r="H172" i="30"/>
  <c r="K171" i="30"/>
  <c r="H171" i="30"/>
  <c r="K170" i="30"/>
  <c r="H170" i="30"/>
  <c r="K169" i="30"/>
  <c r="H169" i="30"/>
  <c r="K168" i="30"/>
  <c r="H168" i="30"/>
  <c r="K167" i="30"/>
  <c r="H167" i="30"/>
  <c r="K166" i="30"/>
  <c r="H166" i="30"/>
  <c r="K165" i="30"/>
  <c r="H165" i="30"/>
  <c r="K164" i="30"/>
  <c r="H164" i="30"/>
  <c r="K163" i="30"/>
  <c r="H163" i="30"/>
  <c r="K162" i="30"/>
  <c r="H162" i="30"/>
  <c r="K161" i="30"/>
  <c r="H161" i="30"/>
  <c r="K160" i="30"/>
  <c r="H160" i="30"/>
  <c r="K159" i="30"/>
  <c r="H159" i="30"/>
  <c r="K158" i="30"/>
  <c r="H158" i="30"/>
  <c r="K157" i="30"/>
  <c r="H157" i="30"/>
  <c r="K156" i="30"/>
  <c r="H156" i="30"/>
  <c r="K155" i="30"/>
  <c r="H155" i="30"/>
  <c r="K154" i="30"/>
  <c r="H154" i="30"/>
  <c r="K153" i="30"/>
  <c r="H153" i="30"/>
  <c r="K152" i="30"/>
  <c r="H152" i="30"/>
  <c r="K151" i="30"/>
  <c r="H151" i="30"/>
  <c r="K150" i="30"/>
  <c r="H150" i="30"/>
  <c r="K149" i="30"/>
  <c r="H149" i="30"/>
  <c r="K148" i="30"/>
  <c r="H148" i="30"/>
  <c r="K147" i="30"/>
  <c r="H147" i="30"/>
  <c r="K146" i="30"/>
  <c r="H146" i="30"/>
  <c r="K145" i="30"/>
  <c r="H145" i="30"/>
  <c r="K144" i="30"/>
  <c r="H144" i="30"/>
  <c r="K143" i="30"/>
  <c r="H143" i="30"/>
  <c r="K142" i="30"/>
  <c r="H142" i="30"/>
  <c r="K141" i="30"/>
  <c r="H141" i="30"/>
  <c r="K140" i="30"/>
  <c r="H140" i="30"/>
  <c r="K139" i="30"/>
  <c r="H139" i="30"/>
  <c r="K138" i="30"/>
  <c r="H138" i="30"/>
  <c r="K137" i="30"/>
  <c r="H137" i="30"/>
  <c r="K136" i="30"/>
  <c r="H136" i="30"/>
  <c r="K135" i="30"/>
  <c r="H135" i="30"/>
  <c r="K134" i="30"/>
  <c r="H134" i="30"/>
  <c r="K133" i="30"/>
  <c r="H133" i="30"/>
  <c r="K132" i="30"/>
  <c r="H132" i="30"/>
  <c r="K131" i="30"/>
  <c r="H131" i="30"/>
  <c r="K130" i="30"/>
  <c r="H130" i="30"/>
  <c r="K129" i="30"/>
  <c r="H129" i="30"/>
  <c r="K128" i="30"/>
  <c r="H128" i="30"/>
  <c r="K127" i="30"/>
  <c r="H127" i="30"/>
  <c r="K126" i="30"/>
  <c r="H126" i="30"/>
  <c r="K125" i="30"/>
  <c r="H125" i="30"/>
  <c r="K124" i="30"/>
  <c r="H124" i="30"/>
  <c r="K123" i="30"/>
  <c r="H123" i="30"/>
  <c r="K122" i="30"/>
  <c r="H122" i="30"/>
  <c r="K121" i="30"/>
  <c r="H121" i="30"/>
  <c r="K120" i="30"/>
  <c r="H120" i="30"/>
  <c r="K119" i="30"/>
  <c r="H119" i="30"/>
  <c r="K118" i="30"/>
  <c r="H118" i="30"/>
  <c r="K117" i="30"/>
  <c r="H117" i="30"/>
  <c r="K116" i="30"/>
  <c r="H116" i="30"/>
  <c r="K115" i="30"/>
  <c r="H115" i="30"/>
  <c r="K114" i="30"/>
  <c r="H114" i="30"/>
  <c r="K113" i="30"/>
  <c r="H113" i="30"/>
  <c r="K112" i="30"/>
  <c r="H112" i="30"/>
  <c r="K111" i="30"/>
  <c r="H111" i="30"/>
  <c r="K110" i="30"/>
  <c r="H110" i="30"/>
  <c r="K109" i="30"/>
  <c r="H109" i="30"/>
  <c r="K108" i="30"/>
  <c r="H108" i="30"/>
  <c r="K107" i="30"/>
  <c r="H107" i="30"/>
  <c r="K106" i="30"/>
  <c r="H106" i="30"/>
  <c r="K105" i="30"/>
  <c r="H105" i="30"/>
  <c r="K104" i="30"/>
  <c r="H104" i="30"/>
  <c r="K103" i="30"/>
  <c r="H103" i="30"/>
  <c r="K102" i="30"/>
  <c r="H102" i="30"/>
  <c r="K101" i="30"/>
  <c r="H101" i="30"/>
  <c r="K100" i="30"/>
  <c r="H100" i="30"/>
  <c r="K99" i="30"/>
  <c r="H99" i="30"/>
  <c r="K98" i="30"/>
  <c r="H98" i="30"/>
  <c r="K97" i="30"/>
  <c r="H97" i="30"/>
  <c r="K96" i="30"/>
  <c r="H96" i="30"/>
  <c r="K95" i="30"/>
  <c r="H95" i="30"/>
  <c r="K94" i="30"/>
  <c r="H94" i="30"/>
  <c r="K93" i="30"/>
  <c r="H93" i="30"/>
  <c r="K92" i="30"/>
  <c r="H92" i="30"/>
  <c r="K91" i="30"/>
  <c r="H91" i="30"/>
  <c r="K90" i="30"/>
  <c r="H90" i="30"/>
  <c r="K89" i="30"/>
  <c r="H89" i="30"/>
  <c r="K88" i="30"/>
  <c r="H88" i="30"/>
  <c r="K87" i="30"/>
  <c r="H87" i="30"/>
  <c r="K86" i="30"/>
  <c r="H86" i="30"/>
  <c r="K85" i="30"/>
  <c r="H85" i="30"/>
  <c r="K84" i="30"/>
  <c r="H84" i="30"/>
  <c r="K83" i="30"/>
  <c r="H83" i="30"/>
  <c r="K82" i="30"/>
  <c r="H82" i="30"/>
  <c r="K81" i="30"/>
  <c r="H81" i="30"/>
  <c r="K80" i="30"/>
  <c r="H80" i="30"/>
  <c r="K79" i="30"/>
  <c r="H79" i="30"/>
  <c r="K78" i="30"/>
  <c r="H78" i="30"/>
  <c r="K77" i="30"/>
  <c r="H77" i="30"/>
  <c r="K76" i="30"/>
  <c r="H76" i="30"/>
  <c r="K75" i="30"/>
  <c r="H75" i="30"/>
  <c r="K74" i="30"/>
  <c r="H74" i="30"/>
  <c r="K73" i="30"/>
  <c r="H73" i="30"/>
  <c r="K72" i="30"/>
  <c r="H72" i="30"/>
  <c r="K71" i="30"/>
  <c r="H71" i="30"/>
  <c r="K70" i="30"/>
  <c r="H70" i="30"/>
  <c r="K69" i="30"/>
  <c r="H69" i="30"/>
  <c r="K68" i="30"/>
  <c r="H68" i="30"/>
  <c r="K67" i="30"/>
  <c r="H67" i="30"/>
  <c r="K66" i="30"/>
  <c r="H66" i="30"/>
  <c r="K65" i="30"/>
  <c r="H65" i="30"/>
  <c r="K64" i="30"/>
  <c r="H64" i="30"/>
  <c r="K63" i="30"/>
  <c r="H63" i="30"/>
  <c r="K62" i="30"/>
  <c r="H62" i="30"/>
  <c r="K61" i="30"/>
  <c r="H61" i="30"/>
  <c r="K60" i="30"/>
  <c r="H60" i="30"/>
  <c r="K59" i="30"/>
  <c r="H59" i="30"/>
  <c r="K58" i="30"/>
  <c r="H58" i="30"/>
  <c r="K57" i="30"/>
  <c r="H57" i="30"/>
  <c r="K56" i="30"/>
  <c r="H56" i="30"/>
  <c r="K55" i="30"/>
  <c r="H55" i="30"/>
  <c r="K54" i="30"/>
  <c r="H54" i="30"/>
  <c r="K53" i="30"/>
  <c r="H53" i="30"/>
  <c r="K52" i="30"/>
  <c r="H52" i="30"/>
  <c r="K51" i="30"/>
  <c r="H51" i="30"/>
  <c r="K50" i="30"/>
  <c r="H50" i="30"/>
  <c r="K49" i="30"/>
  <c r="H49" i="30"/>
  <c r="K48" i="30"/>
  <c r="H48" i="30"/>
  <c r="K47" i="30"/>
  <c r="H47" i="30"/>
  <c r="K46" i="30"/>
  <c r="H46" i="30"/>
  <c r="K45" i="30"/>
  <c r="H45" i="30"/>
  <c r="K44" i="30"/>
  <c r="H44" i="30"/>
  <c r="K43" i="30"/>
  <c r="H43" i="30"/>
  <c r="K42" i="30"/>
  <c r="H42" i="30"/>
  <c r="K41" i="30"/>
  <c r="H41" i="30"/>
  <c r="K40" i="30"/>
  <c r="H40" i="30"/>
  <c r="K39" i="30"/>
  <c r="H39" i="30"/>
  <c r="K38" i="30"/>
  <c r="H38" i="30"/>
  <c r="K37" i="30"/>
  <c r="H37" i="30"/>
  <c r="K36" i="30"/>
  <c r="H36" i="30"/>
  <c r="K35" i="30"/>
  <c r="H35" i="30"/>
  <c r="K34" i="30"/>
  <c r="H34" i="30"/>
  <c r="K33" i="30"/>
  <c r="H33" i="30"/>
  <c r="K32" i="30"/>
  <c r="H32" i="30"/>
  <c r="K31" i="30"/>
  <c r="H31" i="30"/>
  <c r="K30" i="30"/>
  <c r="H30" i="30"/>
  <c r="K29" i="30"/>
  <c r="H29" i="30"/>
  <c r="K28" i="30"/>
  <c r="H28" i="30"/>
  <c r="K27" i="30"/>
  <c r="H27" i="30"/>
  <c r="K26" i="30"/>
  <c r="H26" i="30"/>
  <c r="K25" i="30"/>
  <c r="H25" i="30"/>
  <c r="K24" i="30"/>
  <c r="H24" i="30"/>
  <c r="K23" i="30"/>
  <c r="H23" i="30"/>
  <c r="K22" i="30"/>
  <c r="H22" i="30"/>
  <c r="K21" i="30"/>
  <c r="H21" i="30"/>
  <c r="K20" i="30"/>
  <c r="H20" i="30"/>
  <c r="K19" i="30"/>
  <c r="H19" i="30"/>
  <c r="K18" i="30"/>
  <c r="H18" i="30"/>
  <c r="K16" i="30"/>
  <c r="H16" i="30"/>
  <c r="K15" i="30"/>
  <c r="H15" i="30"/>
  <c r="K14" i="30"/>
  <c r="H14" i="30"/>
  <c r="K13" i="30"/>
  <c r="H13" i="30"/>
  <c r="K12" i="30"/>
  <c r="H12" i="30"/>
  <c r="K11" i="30"/>
  <c r="H11" i="30"/>
  <c r="K10" i="30"/>
  <c r="H10" i="30"/>
  <c r="K9" i="30"/>
  <c r="H9" i="30"/>
  <c r="K8" i="30"/>
  <c r="H8" i="30"/>
  <c r="K7" i="30"/>
  <c r="H7" i="30"/>
  <c r="K6" i="30"/>
  <c r="H6" i="30"/>
  <c r="K5" i="30"/>
  <c r="H5" i="30"/>
  <c r="K4" i="30"/>
  <c r="H4" i="30"/>
  <c r="K3" i="30"/>
  <c r="H3" i="30"/>
  <c r="K2" i="30"/>
  <c r="H2" i="30"/>
  <c r="C30" i="38"/>
  <c r="F40" i="38"/>
  <c r="C19" i="38"/>
  <c r="F2" i="41"/>
  <c r="C40" i="38"/>
  <c r="F2" i="34"/>
  <c r="D32" i="32" l="1"/>
  <c r="C45" i="32"/>
  <c r="C42" i="32"/>
  <c r="C39" i="32"/>
  <c r="M18" i="32"/>
  <c r="N18" i="32"/>
  <c r="L18" i="32"/>
  <c r="E30" i="32"/>
  <c r="C33" i="32" s="1"/>
  <c r="E31" i="32"/>
  <c r="E41" i="32"/>
  <c r="E42" i="32" s="1"/>
  <c r="E38" i="32"/>
  <c r="E39" i="32" s="1"/>
  <c r="N11" i="32"/>
  <c r="M17" i="32"/>
  <c r="AB11" i="32"/>
  <c r="J17" i="32"/>
  <c r="AB13" i="32"/>
  <c r="J19" i="32"/>
  <c r="K19" i="32" s="1"/>
  <c r="AB12" i="32"/>
  <c r="J18" i="32"/>
  <c r="P12" i="32"/>
  <c r="T12" i="32"/>
  <c r="T13" i="32"/>
  <c r="V12" i="32"/>
  <c r="N12" i="32"/>
  <c r="T11" i="32"/>
  <c r="Z11" i="32"/>
  <c r="X11" i="32"/>
  <c r="P11" i="32"/>
  <c r="V11" i="32"/>
  <c r="N13" i="32"/>
  <c r="L12" i="32"/>
  <c r="Z13" i="32"/>
  <c r="X13" i="32"/>
  <c r="G11" i="32"/>
  <c r="V13" i="32"/>
  <c r="P13" i="32"/>
  <c r="L11" i="32"/>
  <c r="R13" i="32"/>
  <c r="Z12" i="32"/>
  <c r="R12" i="32"/>
  <c r="X12" i="32"/>
  <c r="R11" i="32"/>
  <c r="L13" i="32"/>
  <c r="G12" i="32"/>
  <c r="F13" i="32"/>
  <c r="E13" i="32"/>
  <c r="D13" i="32"/>
  <c r="G7" i="32"/>
  <c r="G10" i="32"/>
  <c r="G4" i="32"/>
  <c r="K18" i="32" l="1"/>
  <c r="E32" i="32"/>
  <c r="C35" i="32"/>
  <c r="C34" i="32"/>
  <c r="K17" i="32"/>
  <c r="G13" i="32"/>
  <c r="L2722" i="20"/>
  <c r="I358" i="20"/>
  <c r="M2376" i="24"/>
</calcChain>
</file>

<file path=xl/comments1.xml><?xml version="1.0" encoding="utf-8"?>
<comments xmlns="http://schemas.openxmlformats.org/spreadsheetml/2006/main">
  <authors>
    <author>謝吏雅</author>
    <author>蘇柏瑋</author>
    <author>蔡傜竹</author>
  </authors>
  <commentList>
    <comment ref="F4" authorId="0" shapeId="0">
      <text>
        <r>
          <rPr>
            <b/>
            <sz val="9"/>
            <color indexed="81"/>
            <rFont val="Tahoma"/>
            <family val="2"/>
          </rPr>
          <t xml:space="preserve">Particle
S1-1ea
S2-1ea
S3-1ea
S4-1ea
S7-1ea
S11-1ea
S12-4ea
</t>
        </r>
      </text>
    </comment>
    <comment ref="F6" authorId="0" shapeId="0">
      <text>
        <r>
          <rPr>
            <b/>
            <sz val="9"/>
            <color indexed="81"/>
            <rFont val="Tahoma"/>
            <family val="2"/>
          </rPr>
          <t>Particle
S5-1ea</t>
        </r>
      </text>
    </comment>
    <comment ref="F8" authorId="0" shapeId="0">
      <text>
        <r>
          <rPr>
            <b/>
            <sz val="9"/>
            <color indexed="81"/>
            <rFont val="Tahoma"/>
            <family val="2"/>
          </rPr>
          <t>Particle
S1-1ea
S3-2ea
S4-2ea</t>
        </r>
      </text>
    </comment>
    <comment ref="F10" authorId="0" shapeId="0">
      <text>
        <r>
          <rPr>
            <b/>
            <sz val="9"/>
            <color indexed="81"/>
            <rFont val="Tahoma"/>
            <family val="2"/>
          </rPr>
          <t>STEP_04 alarm (Vacuum error)</t>
        </r>
      </text>
    </comment>
    <comment ref="F20" authorId="1" shapeId="0">
      <text>
        <r>
          <rPr>
            <b/>
            <sz val="9"/>
            <color indexed="81"/>
            <rFont val="Tahoma"/>
            <family val="2"/>
          </rPr>
          <t>Particle
S1-2ea
S2-2ea
S3-4ea</t>
        </r>
      </text>
    </comment>
    <comment ref="F21" authorId="1" shapeId="0">
      <text>
        <r>
          <rPr>
            <b/>
            <sz val="9"/>
            <color indexed="81"/>
            <rFont val="Tahoma"/>
            <family val="2"/>
          </rPr>
          <t>PD request for Concern Study</t>
        </r>
      </text>
    </comment>
    <comment ref="F29" authorId="1" shapeId="0">
      <text>
        <r>
          <rPr>
            <b/>
            <sz val="9"/>
            <color indexed="81"/>
            <rFont val="Tahoma"/>
            <family val="2"/>
          </rPr>
          <t>Particle
S7-4ea</t>
        </r>
      </text>
    </comment>
    <comment ref="F32" authorId="1" shapeId="0">
      <text>
        <r>
          <rPr>
            <b/>
            <sz val="9"/>
            <color indexed="81"/>
            <rFont val="Tahoma"/>
            <family val="2"/>
          </rPr>
          <t>Particle
S1 1ea
S4 1ea
S9 1ea</t>
        </r>
      </text>
    </comment>
    <comment ref="F33" authorId="1" shapeId="0">
      <text>
        <r>
          <rPr>
            <b/>
            <sz val="9"/>
            <color indexed="81"/>
            <rFont val="Tahoma"/>
            <family val="2"/>
          </rPr>
          <t>Particle
S8 1ea
S12 1ea</t>
        </r>
      </text>
    </comment>
    <comment ref="F34" authorId="1" shapeId="0">
      <text>
        <r>
          <rPr>
            <b/>
            <sz val="9"/>
            <color indexed="81"/>
            <rFont val="Tahoma"/>
            <family val="2"/>
          </rPr>
          <t>Particle
S7 1ea
S10 1ea</t>
        </r>
      </text>
    </comment>
    <comment ref="F39" authorId="1" shapeId="0">
      <text>
        <r>
          <rPr>
            <b/>
            <sz val="9"/>
            <color indexed="81"/>
            <rFont val="Tahoma"/>
            <family val="2"/>
          </rPr>
          <t>Particle
S5 1ea</t>
        </r>
      </text>
    </comment>
    <comment ref="F40" authorId="1" shapeId="0">
      <text>
        <r>
          <rPr>
            <b/>
            <sz val="9"/>
            <color indexed="81"/>
            <rFont val="Tahoma"/>
            <family val="2"/>
          </rPr>
          <t>Particle
S2 1ea
S6 1ea</t>
        </r>
      </text>
    </comment>
    <comment ref="F43" authorId="1" shapeId="0">
      <text>
        <r>
          <rPr>
            <b/>
            <sz val="9"/>
            <color indexed="81"/>
            <rFont val="Tahoma"/>
            <family val="2"/>
          </rPr>
          <t>B1_COAT_02 Machine alarm (HP 3 pin drive error)</t>
        </r>
      </text>
    </comment>
    <comment ref="F44" authorId="1" shapeId="0">
      <text>
        <r>
          <rPr>
            <b/>
            <sz val="9"/>
            <color indexed="81"/>
            <rFont val="Tahoma"/>
            <family val="2"/>
          </rPr>
          <t>Particle
S2 2ea
S6 1ea
S8 1ea
S13 1ea</t>
        </r>
      </text>
    </comment>
    <comment ref="F45" authorId="1" shapeId="0">
      <text>
        <r>
          <rPr>
            <b/>
            <sz val="9"/>
            <color indexed="81"/>
            <rFont val="Tahoma"/>
            <family val="2"/>
          </rPr>
          <t>Particle
S4 1ea
S13 1ea</t>
        </r>
      </text>
    </comment>
    <comment ref="F46" authorId="1" shapeId="0">
      <text>
        <r>
          <rPr>
            <b/>
            <sz val="9"/>
            <color indexed="81"/>
            <rFont val="Tahoma"/>
            <family val="2"/>
          </rPr>
          <t>Particle
S10 1ea</t>
        </r>
      </text>
    </comment>
    <comment ref="F47" authorId="1" shapeId="0">
      <text>
        <r>
          <rPr>
            <b/>
            <sz val="9"/>
            <color indexed="81"/>
            <rFont val="Tahoma"/>
            <family val="2"/>
          </rPr>
          <t>Particle
S10 1ea
S12 2ea
S13 4ea</t>
        </r>
      </text>
    </comment>
    <comment ref="F48" authorId="1" shapeId="0">
      <text>
        <r>
          <rPr>
            <b/>
            <sz val="9"/>
            <color indexed="81"/>
            <rFont val="Tahoma"/>
            <family val="2"/>
          </rPr>
          <t>Particle
S1 3ea</t>
        </r>
      </text>
    </comment>
    <comment ref="F53" authorId="1" shapeId="0">
      <text>
        <r>
          <rPr>
            <b/>
            <sz val="9"/>
            <color indexed="81"/>
            <rFont val="Tahoma"/>
            <family val="2"/>
          </rPr>
          <t>Particle
S2 2ea
S8 1ea
S13 1ea</t>
        </r>
      </text>
    </comment>
    <comment ref="F57" authorId="1" shapeId="0">
      <text>
        <r>
          <rPr>
            <b/>
            <sz val="9"/>
            <color indexed="81"/>
            <rFont val="Tahoma"/>
            <family val="2"/>
          </rPr>
          <t>Particle
S12 2ea
S13 2ea</t>
        </r>
      </text>
    </comment>
    <comment ref="F58" authorId="1" shapeId="0">
      <text>
        <r>
          <rPr>
            <b/>
            <sz val="9"/>
            <color indexed="81"/>
            <rFont val="Tahoma"/>
            <family val="2"/>
          </rPr>
          <t>Particle
S3 1ea</t>
        </r>
      </text>
    </comment>
    <comment ref="F64" authorId="1" shapeId="0">
      <text>
        <r>
          <rPr>
            <b/>
            <sz val="9"/>
            <color indexed="81"/>
            <rFont val="Tahoma"/>
            <family val="2"/>
          </rPr>
          <t>COAT_02 alarm</t>
        </r>
      </text>
    </comment>
    <comment ref="F65" authorId="1" shapeId="0">
      <text>
        <r>
          <rPr>
            <b/>
            <sz val="9"/>
            <color indexed="81"/>
            <rFont val="Tahoma"/>
            <family val="2"/>
          </rPr>
          <t>COAT_02 alarm</t>
        </r>
      </text>
    </comment>
    <comment ref="F71" authorId="1" shapeId="0">
      <text>
        <r>
          <rPr>
            <b/>
            <sz val="9"/>
            <color indexed="81"/>
            <rFont val="Tahoma"/>
            <family val="2"/>
          </rPr>
          <t>Particle
S2 1ea
S12 2ea</t>
        </r>
      </text>
    </comment>
    <comment ref="F72" authorId="1" shapeId="0">
      <text>
        <r>
          <rPr>
            <b/>
            <sz val="9"/>
            <color indexed="81"/>
            <rFont val="Tahoma"/>
            <family val="2"/>
          </rPr>
          <t>Particle
S3 1ea</t>
        </r>
      </text>
    </comment>
    <comment ref="F77" authorId="1" shapeId="0">
      <text>
        <r>
          <rPr>
            <b/>
            <sz val="9"/>
            <color indexed="81"/>
            <rFont val="Tahoma"/>
            <family val="2"/>
          </rPr>
          <t>Particle
S5 1ea</t>
        </r>
      </text>
    </comment>
    <comment ref="F82" authorId="1" shapeId="0">
      <text>
        <r>
          <rPr>
            <b/>
            <sz val="9"/>
            <color indexed="81"/>
            <rFont val="Tahoma"/>
            <family val="2"/>
          </rPr>
          <t>Particle
S10 1ea</t>
        </r>
      </text>
    </comment>
    <comment ref="F84" authorId="1" shapeId="0">
      <text>
        <r>
          <rPr>
            <b/>
            <sz val="9"/>
            <color indexed="81"/>
            <rFont val="Tahoma"/>
            <family val="2"/>
          </rPr>
          <t>Particle
S1 2ea</t>
        </r>
      </text>
    </comment>
    <comment ref="F88" authorId="1" shapeId="0">
      <text>
        <r>
          <rPr>
            <b/>
            <sz val="9"/>
            <color indexed="81"/>
            <rFont val="Tahoma"/>
            <family val="2"/>
          </rPr>
          <t>Particle
S1 1ea
S7 1ea
S9 1ea</t>
        </r>
      </text>
    </comment>
    <comment ref="F91" authorId="1" shapeId="0">
      <text>
        <r>
          <rPr>
            <b/>
            <sz val="9"/>
            <color indexed="81"/>
            <rFont val="Tahoma"/>
            <family val="2"/>
          </rPr>
          <t>Without PEB</t>
        </r>
      </text>
    </comment>
    <comment ref="F93" authorId="1" shapeId="0">
      <text>
        <r>
          <rPr>
            <b/>
            <sz val="9"/>
            <color indexed="81"/>
            <rFont val="Tahoma"/>
            <family val="2"/>
          </rPr>
          <t>Particle
S6 1ea
S9 2ea</t>
        </r>
      </text>
    </comment>
    <comment ref="F94" authorId="1" shapeId="0">
      <text>
        <r>
          <rPr>
            <b/>
            <sz val="9"/>
            <color indexed="81"/>
            <rFont val="Tahoma"/>
            <family val="2"/>
          </rPr>
          <t>Particle
S1 1ea
S5 2ea --&gt; 0
S11 1ea --&gt; 0
S13 1ea --&gt; 0</t>
        </r>
      </text>
    </comment>
    <comment ref="F96" authorId="1" shapeId="0">
      <text>
        <r>
          <rPr>
            <b/>
            <sz val="9"/>
            <color indexed="81"/>
            <rFont val="Tahoma"/>
            <family val="2"/>
          </rPr>
          <t>Particle
S1 1ea --&gt; 0</t>
        </r>
      </text>
    </comment>
    <comment ref="F99" authorId="1" shapeId="0">
      <text>
        <r>
          <rPr>
            <b/>
            <sz val="9"/>
            <color indexed="81"/>
            <rFont val="Tahoma"/>
            <family val="2"/>
          </rPr>
          <t>Particle
S2 1ea
S4 1ea
S6 1ea
S8 2ea
S9 1ea
S10 1ea
S11 9ea</t>
        </r>
      </text>
    </comment>
    <comment ref="F105" authorId="1" shapeId="0">
      <text>
        <r>
          <rPr>
            <b/>
            <sz val="9"/>
            <color indexed="81"/>
            <rFont val="Tahoma"/>
            <family val="2"/>
          </rPr>
          <t>Particle
S2 1ea</t>
        </r>
      </text>
    </comment>
    <comment ref="F109" authorId="1" shapeId="0">
      <text>
        <r>
          <rPr>
            <b/>
            <sz val="9"/>
            <color indexed="81"/>
            <rFont val="Tahoma"/>
            <family val="2"/>
          </rPr>
          <t>Coat --&gt; Exposure over Q-time (&gt; 12 hr)</t>
        </r>
      </text>
    </comment>
    <comment ref="F111" authorId="1" shapeId="0">
      <text>
        <r>
          <rPr>
            <b/>
            <sz val="9"/>
            <color indexed="81"/>
            <rFont val="Tahoma"/>
            <family val="2"/>
          </rPr>
          <t>Particle
S2 1ea
S3 1ea</t>
        </r>
      </text>
    </comment>
    <comment ref="F114" authorId="1" shapeId="0">
      <text>
        <r>
          <rPr>
            <b/>
            <sz val="9"/>
            <color indexed="81"/>
            <rFont val="Tahoma"/>
            <family val="2"/>
          </rPr>
          <t>Particle
S4 1ea</t>
        </r>
      </text>
    </comment>
    <comment ref="F116" authorId="1" shapeId="0">
      <text>
        <r>
          <rPr>
            <b/>
            <sz val="9"/>
            <color indexed="81"/>
            <rFont val="Tahoma"/>
            <family val="2"/>
          </rPr>
          <t>Particle
S7 1ea</t>
        </r>
      </text>
    </comment>
    <comment ref="F117" authorId="1" shapeId="0">
      <text>
        <r>
          <rPr>
            <b/>
            <sz val="9"/>
            <color indexed="81"/>
            <rFont val="Tahoma"/>
            <family val="2"/>
          </rPr>
          <t>B1_STEP_04 alarm impact lot induce over Q-time (Coat --&gt; Exposure &gt; 12 hr)</t>
        </r>
      </text>
    </comment>
    <comment ref="F121" authorId="1" shapeId="0">
      <text>
        <r>
          <rPr>
            <b/>
            <sz val="9"/>
            <color indexed="81"/>
            <rFont val="Tahoma"/>
            <family val="2"/>
          </rPr>
          <t>Exposure --&gt; PEB over Q-time (&gt; 6 hr)</t>
        </r>
      </text>
    </comment>
    <comment ref="F122" authorId="1" shapeId="0">
      <text>
        <r>
          <rPr>
            <b/>
            <sz val="9"/>
            <color indexed="81"/>
            <rFont val="Tahoma"/>
            <family val="2"/>
          </rPr>
          <t>Shift
S5 2ea</t>
        </r>
      </text>
    </comment>
    <comment ref="F123" authorId="1" shapeId="0">
      <text>
        <r>
          <rPr>
            <b/>
            <sz val="9"/>
            <color indexed="81"/>
            <rFont val="Tahoma"/>
            <family val="2"/>
          </rPr>
          <t>PEB --&gt; Develop over Q-time (&gt; 6 hr)</t>
        </r>
      </text>
    </comment>
    <comment ref="F124" authorId="1" shapeId="0">
      <text>
        <r>
          <rPr>
            <b/>
            <sz val="9"/>
            <color indexed="81"/>
            <rFont val="Tahoma"/>
            <family val="2"/>
          </rPr>
          <t>Particle
S3 1ea</t>
        </r>
      </text>
    </comment>
    <comment ref="F125" authorId="1" shapeId="0">
      <text>
        <r>
          <rPr>
            <b/>
            <sz val="9"/>
            <color indexed="81"/>
            <rFont val="Tahoma"/>
            <family val="2"/>
          </rPr>
          <t>Coat --&gt; Exposure over Q-time (&gt; 12hr)</t>
        </r>
      </text>
    </comment>
    <comment ref="F129" authorId="1" shapeId="0">
      <text>
        <r>
          <rPr>
            <b/>
            <sz val="9"/>
            <color indexed="81"/>
            <rFont val="Tahoma"/>
            <family val="2"/>
          </rPr>
          <t>Particle
S2 1ea
S3 1ea</t>
        </r>
      </text>
    </comment>
    <comment ref="F133" authorId="2" shapeId="0">
      <text>
        <r>
          <rPr>
            <b/>
            <sz val="9"/>
            <color indexed="81"/>
            <rFont val="細明體"/>
            <family val="3"/>
            <charset val="136"/>
          </rPr>
          <t>蔡傜竹</t>
        </r>
        <r>
          <rPr>
            <b/>
            <sz val="9"/>
            <color indexed="81"/>
            <rFont val="Tahoma"/>
            <family val="2"/>
          </rPr>
          <t>:</t>
        </r>
        <r>
          <rPr>
            <sz val="9"/>
            <color indexed="81"/>
            <rFont val="Tahoma"/>
            <family val="2"/>
          </rPr>
          <t xml:space="preserve">
Particle
S1 1ea particle
S6 1ea particle</t>
        </r>
      </text>
    </comment>
    <comment ref="F138" authorId="2" shapeId="0">
      <text>
        <r>
          <rPr>
            <b/>
            <sz val="9"/>
            <color indexed="81"/>
            <rFont val="細明體"/>
            <family val="3"/>
            <charset val="136"/>
          </rPr>
          <t>蔡傜竹</t>
        </r>
        <r>
          <rPr>
            <b/>
            <sz val="9"/>
            <color indexed="81"/>
            <rFont val="Tahoma"/>
            <family val="2"/>
          </rPr>
          <t>:</t>
        </r>
        <r>
          <rPr>
            <sz val="9"/>
            <color indexed="81"/>
            <rFont val="Tahoma"/>
            <family val="2"/>
          </rPr>
          <t xml:space="preserve">
B1_STEP_04 alarm</t>
        </r>
      </text>
    </comment>
    <comment ref="F139" authorId="2" shapeId="0">
      <text>
        <r>
          <rPr>
            <b/>
            <sz val="9"/>
            <color indexed="81"/>
            <rFont val="細明體"/>
            <family val="3"/>
            <charset val="136"/>
          </rPr>
          <t>蔡傜竹</t>
        </r>
        <r>
          <rPr>
            <b/>
            <sz val="9"/>
            <color indexed="81"/>
            <rFont val="Tahoma"/>
            <family val="2"/>
          </rPr>
          <t>:</t>
        </r>
        <r>
          <rPr>
            <sz val="9"/>
            <color indexed="81"/>
            <rFont val="Tahoma"/>
            <family val="2"/>
          </rPr>
          <t xml:space="preserve">
Over Q-times</t>
        </r>
      </text>
    </comment>
    <comment ref="F148" authorId="1" shapeId="0">
      <text>
        <r>
          <rPr>
            <b/>
            <sz val="9"/>
            <color indexed="81"/>
            <rFont val="Tahoma"/>
            <family val="2"/>
          </rPr>
          <t>Particle
S1 2ea
S2 2ea
S6 2ea</t>
        </r>
      </text>
    </comment>
    <comment ref="F149" authorId="1" shapeId="0">
      <text>
        <r>
          <rPr>
            <b/>
            <sz val="9"/>
            <color indexed="81"/>
            <rFont val="Tahoma"/>
            <family val="2"/>
          </rPr>
          <t>Particle
S13 3ea
Bubble
S13 1ea</t>
        </r>
      </text>
    </comment>
    <comment ref="F150" authorId="1" shapeId="0">
      <text>
        <r>
          <rPr>
            <b/>
            <sz val="9"/>
            <color indexed="81"/>
            <rFont val="Tahoma"/>
            <family val="2"/>
          </rPr>
          <t>Particle
S2 2ea
S3 2ea
S5 2ea
S7 1ea
S10 1ea
S11 4ea
S13 7ea</t>
        </r>
      </text>
    </comment>
    <comment ref="F151" authorId="1" shapeId="0">
      <text>
        <r>
          <rPr>
            <b/>
            <sz val="9"/>
            <color indexed="81"/>
            <rFont val="Tahoma"/>
            <family val="2"/>
          </rPr>
          <t>Particle
S1 4ea
S2 4ea
S3 3ea
S4 1ea
S5 1ea
S6 1ea
S8 2ea
S10 2ea
S11 2ea
S12 4ea
S13 7ea</t>
        </r>
      </text>
    </comment>
    <comment ref="F152" authorId="1" shapeId="0">
      <text>
        <r>
          <rPr>
            <b/>
            <sz val="9"/>
            <color indexed="81"/>
            <rFont val="Tahoma"/>
            <family val="2"/>
          </rPr>
          <t>Particle
S1 1ea
S2 1ea
S7 1ea</t>
        </r>
      </text>
    </comment>
    <comment ref="F153" authorId="1" shapeId="0">
      <text>
        <r>
          <rPr>
            <b/>
            <sz val="9"/>
            <color indexed="81"/>
            <rFont val="Tahoma"/>
            <family val="2"/>
          </rPr>
          <t>Particle
S8 2ea
S10 2ea
S11 13ea
S12 6ea
S13 6ea</t>
        </r>
      </text>
    </comment>
    <comment ref="F155" authorId="1" shapeId="0">
      <text>
        <r>
          <rPr>
            <b/>
            <sz val="9"/>
            <color indexed="81"/>
            <rFont val="Tahoma"/>
            <family val="2"/>
          </rPr>
          <t>Particle
S9 1ea</t>
        </r>
      </text>
    </comment>
    <comment ref="F156" authorId="1" shapeId="0">
      <text>
        <r>
          <rPr>
            <b/>
            <sz val="9"/>
            <color indexed="81"/>
            <rFont val="Tahoma"/>
            <family val="2"/>
          </rPr>
          <t>Particle
S7 2ea</t>
        </r>
      </text>
    </comment>
    <comment ref="F157" authorId="1" shapeId="0">
      <text>
        <r>
          <rPr>
            <b/>
            <sz val="9"/>
            <color indexed="81"/>
            <rFont val="Tahoma"/>
            <family val="2"/>
          </rPr>
          <t>Particle
S2 1ea
S6 1ea
S11 3ea
S12 1ea
Bubble
S1 1ea</t>
        </r>
      </text>
    </comment>
    <comment ref="F158" authorId="1" shapeId="0">
      <text>
        <r>
          <rPr>
            <b/>
            <sz val="9"/>
            <color indexed="81"/>
            <rFont val="Tahoma"/>
            <family val="2"/>
          </rPr>
          <t>Particle
S5 1ea
S11 1ea
S13 11ea</t>
        </r>
      </text>
    </comment>
    <comment ref="F161" authorId="1" shapeId="0">
      <text>
        <r>
          <rPr>
            <b/>
            <sz val="9"/>
            <color indexed="81"/>
            <rFont val="Tahoma"/>
            <family val="2"/>
          </rPr>
          <t>Coat --&gt; Exposure over Q-time (&gt; 24 hr)</t>
        </r>
      </text>
    </comment>
    <comment ref="F167" authorId="1" shapeId="0">
      <text>
        <r>
          <rPr>
            <b/>
            <sz val="9"/>
            <color indexed="81"/>
            <rFont val="Tahoma"/>
            <family val="2"/>
          </rPr>
          <t>Particle
S12 1ea</t>
        </r>
      </text>
    </comment>
    <comment ref="F169" authorId="1" shapeId="0">
      <text>
        <r>
          <rPr>
            <b/>
            <sz val="9"/>
            <color indexed="81"/>
            <rFont val="Tahoma"/>
            <family val="2"/>
          </rPr>
          <t>Particle
S1 5ea
S2 2ea
S3 3ea
S13 2ea</t>
        </r>
      </text>
    </comment>
    <comment ref="F171" authorId="1" shapeId="0">
      <text>
        <r>
          <rPr>
            <b/>
            <sz val="9"/>
            <color indexed="81"/>
            <rFont val="Tahoma"/>
            <family val="2"/>
          </rPr>
          <t>Particle
S10 1ea
S11 1ea</t>
        </r>
      </text>
    </comment>
    <comment ref="F172" authorId="1" shapeId="0">
      <text>
        <r>
          <rPr>
            <b/>
            <sz val="9"/>
            <color indexed="81"/>
            <rFont val="Tahoma"/>
            <family val="2"/>
          </rPr>
          <t>WEE OOS</t>
        </r>
      </text>
    </comment>
    <comment ref="F173" authorId="1" shapeId="0">
      <text>
        <r>
          <rPr>
            <b/>
            <sz val="9"/>
            <color indexed="81"/>
            <rFont val="Tahoma"/>
            <family val="2"/>
          </rPr>
          <t>Oxidation</t>
        </r>
      </text>
    </comment>
    <comment ref="F174" authorId="1" shapeId="0">
      <text>
        <r>
          <rPr>
            <b/>
            <sz val="9"/>
            <color indexed="81"/>
            <rFont val="Tahoma"/>
            <family val="2"/>
          </rPr>
          <t>Particle
S7 1ea</t>
        </r>
      </text>
    </comment>
    <comment ref="F175" authorId="1" shapeId="0">
      <text>
        <r>
          <rPr>
            <b/>
            <sz val="9"/>
            <color indexed="81"/>
            <rFont val="Tahoma"/>
            <family val="2"/>
          </rPr>
          <t>Particle
S1 3ea
S2 1ea
S4 1ea
S5 1ea
S6 2ea
S8 1ea
S9 1ea
S11 4ea
S12 5ea
S13 2ea</t>
        </r>
      </text>
    </comment>
    <comment ref="F180" authorId="1" shapeId="0">
      <text>
        <r>
          <rPr>
            <b/>
            <sz val="9"/>
            <color indexed="81"/>
            <rFont val="Tahoma"/>
            <family val="2"/>
          </rPr>
          <t>Post descum CD OOS</t>
        </r>
      </text>
    </comment>
    <comment ref="F181" authorId="1" shapeId="0">
      <text>
        <r>
          <rPr>
            <b/>
            <sz val="9"/>
            <color indexed="81"/>
            <rFont val="Tahoma"/>
            <family val="2"/>
          </rPr>
          <t>Particle
S6 1ea
S10 1ea
S11 1ea</t>
        </r>
      </text>
    </comment>
    <comment ref="F182" authorId="1" shapeId="0">
      <text>
        <r>
          <rPr>
            <b/>
            <sz val="9"/>
            <color indexed="81"/>
            <rFont val="Tahoma"/>
            <family val="2"/>
          </rPr>
          <t>Particle
S2 1ea
S7 1ea</t>
        </r>
      </text>
    </comment>
    <comment ref="F183" authorId="1" shapeId="0">
      <text>
        <r>
          <rPr>
            <b/>
            <sz val="9"/>
            <color indexed="81"/>
            <rFont val="Tahoma"/>
            <family val="2"/>
          </rPr>
          <t>Particle
S1 1es</t>
        </r>
      </text>
    </comment>
    <comment ref="F184" authorId="1" shapeId="0">
      <text>
        <r>
          <rPr>
            <b/>
            <sz val="9"/>
            <color indexed="81"/>
            <rFont val="Tahoma"/>
            <family val="2"/>
          </rPr>
          <t>Particle
S10 1ea
S13 2ea</t>
        </r>
      </text>
    </comment>
    <comment ref="F185" authorId="1" shapeId="0">
      <text>
        <r>
          <rPr>
            <b/>
            <sz val="9"/>
            <color indexed="81"/>
            <rFont val="Tahoma"/>
            <family val="2"/>
          </rPr>
          <t>Particle
S3 1ea
S7 1ea
S8 2ea
S9 1ea
S13 2ea</t>
        </r>
      </text>
    </comment>
    <comment ref="F190" authorId="1" shapeId="0">
      <text>
        <r>
          <rPr>
            <b/>
            <sz val="9"/>
            <color indexed="81"/>
            <rFont val="Tahoma"/>
            <family val="2"/>
          </rPr>
          <t>Particle
S8 2ea
S10 4ea
S11 4ea
S12 2ea
S13 3ea</t>
        </r>
      </text>
    </comment>
    <comment ref="F194" authorId="1" shapeId="0">
      <text>
        <r>
          <rPr>
            <b/>
            <sz val="9"/>
            <color indexed="81"/>
            <rFont val="Tahoma"/>
            <family val="2"/>
          </rPr>
          <t>Particle
S3 2ea</t>
        </r>
      </text>
    </comment>
    <comment ref="F195" authorId="1" shapeId="0">
      <text>
        <r>
          <rPr>
            <b/>
            <sz val="9"/>
            <color indexed="81"/>
            <rFont val="Tahoma"/>
            <family val="2"/>
          </rPr>
          <t>Coat --&gt; Exposure over Q-time</t>
        </r>
      </text>
    </comment>
    <comment ref="F196" authorId="1" shapeId="0">
      <text>
        <r>
          <rPr>
            <b/>
            <sz val="9"/>
            <color indexed="81"/>
            <rFont val="Tahoma"/>
            <family val="2"/>
          </rPr>
          <t>Particle
S8 1ea
S13 9ea</t>
        </r>
      </text>
    </comment>
    <comment ref="F197" authorId="1" shapeId="0">
      <text>
        <r>
          <rPr>
            <b/>
            <sz val="9"/>
            <color indexed="81"/>
            <rFont val="Tahoma"/>
            <family val="2"/>
          </rPr>
          <t>Particle
S10 1ea</t>
        </r>
      </text>
    </comment>
    <comment ref="F198" authorId="1" shapeId="0">
      <text>
        <r>
          <rPr>
            <b/>
            <sz val="9"/>
            <color indexed="81"/>
            <rFont val="Tahoma"/>
            <family val="2"/>
          </rPr>
          <t>Particle
S5 2ea
S6 1ea</t>
        </r>
      </text>
    </comment>
    <comment ref="F205" authorId="1" shapeId="0">
      <text>
        <r>
          <rPr>
            <b/>
            <sz val="9"/>
            <color indexed="81"/>
            <rFont val="Tahoma"/>
            <family val="2"/>
          </rPr>
          <t>Particle
S2 1ea
S3 1ea
S6 2ea
S11 1ea
S13 3ea</t>
        </r>
      </text>
    </comment>
    <comment ref="F206" authorId="1" shapeId="0">
      <text>
        <r>
          <rPr>
            <b/>
            <sz val="9"/>
            <color indexed="81"/>
            <rFont val="Tahoma"/>
            <family val="2"/>
          </rPr>
          <t>Particle
S8 1ea
S3 3ea</t>
        </r>
      </text>
    </comment>
    <comment ref="F207" authorId="1" shapeId="0">
      <text>
        <r>
          <rPr>
            <b/>
            <sz val="9"/>
            <color indexed="81"/>
            <rFont val="Tahoma"/>
            <family val="2"/>
          </rPr>
          <t xml:space="preserve">B1_COAT_02 alarm (mapping </t>
        </r>
        <r>
          <rPr>
            <b/>
            <sz val="9"/>
            <color indexed="81"/>
            <rFont val="細明體"/>
            <family val="3"/>
            <charset val="136"/>
          </rPr>
          <t>異常</t>
        </r>
        <r>
          <rPr>
            <b/>
            <sz val="9"/>
            <color indexed="81"/>
            <rFont val="Tahoma"/>
            <family val="2"/>
          </rPr>
          <t>)</t>
        </r>
      </text>
    </comment>
    <comment ref="F208" authorId="1" shapeId="0">
      <text>
        <r>
          <rPr>
            <b/>
            <sz val="9"/>
            <color indexed="81"/>
            <rFont val="Tahoma"/>
            <family val="2"/>
          </rPr>
          <t>Particle
S7 1ea
S13 6ea</t>
        </r>
      </text>
    </comment>
    <comment ref="F210" authorId="1" shapeId="0">
      <text>
        <r>
          <rPr>
            <b/>
            <sz val="9"/>
            <color indexed="81"/>
            <rFont val="Tahoma"/>
            <family val="2"/>
          </rPr>
          <t>Particle
S2 1ea
S9 1ea</t>
        </r>
      </text>
    </comment>
    <comment ref="F220" authorId="1" shapeId="0">
      <text>
        <r>
          <rPr>
            <b/>
            <sz val="9"/>
            <color indexed="81"/>
            <rFont val="Tahoma"/>
            <family val="2"/>
          </rPr>
          <t>Particle
S13 3ea</t>
        </r>
      </text>
    </comment>
    <comment ref="F222" authorId="1" shapeId="0">
      <text>
        <r>
          <rPr>
            <b/>
            <sz val="9"/>
            <color indexed="81"/>
            <rFont val="Tahoma"/>
            <family val="2"/>
          </rPr>
          <t>Particle
S8 1ea
S12 2ea</t>
        </r>
      </text>
    </comment>
    <comment ref="F225" authorId="1" shapeId="0">
      <text>
        <r>
          <rPr>
            <b/>
            <sz val="9"/>
            <color indexed="81"/>
            <rFont val="Tahoma"/>
            <family val="2"/>
          </rPr>
          <t>Particle
S1 3ea
S2 1ea
S4 1ea
S7 1ea</t>
        </r>
      </text>
    </comment>
    <comment ref="F226" authorId="1" shapeId="0">
      <text>
        <r>
          <rPr>
            <b/>
            <sz val="9"/>
            <color indexed="81"/>
            <rFont val="Tahoma"/>
            <family val="2"/>
          </rPr>
          <t>Particle
S1 1ea
S7 1ea
S12 1ea</t>
        </r>
      </text>
    </comment>
    <comment ref="F228" authorId="1" shapeId="0">
      <text>
        <r>
          <rPr>
            <b/>
            <sz val="9"/>
            <color indexed="81"/>
            <rFont val="Tahoma"/>
            <family val="2"/>
          </rPr>
          <t>Particle
S2 1ea</t>
        </r>
      </text>
    </comment>
    <comment ref="F231" authorId="1" shapeId="0">
      <text>
        <r>
          <rPr>
            <b/>
            <sz val="9"/>
            <color indexed="81"/>
            <rFont val="Tahoma"/>
            <family val="2"/>
          </rPr>
          <t>Particle
S1 2ea
S8 2ea
S11 1ea</t>
        </r>
      </text>
    </comment>
    <comment ref="F232" authorId="1" shapeId="0">
      <text>
        <r>
          <rPr>
            <b/>
            <sz val="9"/>
            <color indexed="81"/>
            <rFont val="Tahoma"/>
            <family val="2"/>
          </rPr>
          <t>Particle
S6 1ea</t>
        </r>
      </text>
    </comment>
    <comment ref="F234" authorId="1" shapeId="0">
      <text>
        <r>
          <rPr>
            <b/>
            <sz val="9"/>
            <color indexed="81"/>
            <rFont val="Tahoma"/>
            <family val="2"/>
          </rPr>
          <t>Particle
S13 7ea</t>
        </r>
      </text>
    </comment>
    <comment ref="F236" authorId="1" shapeId="0">
      <text>
        <r>
          <rPr>
            <b/>
            <sz val="9"/>
            <color indexed="81"/>
            <rFont val="Tahoma"/>
            <family val="2"/>
          </rPr>
          <t>Particle
S11 1ea
S13 7ea
Bubble
S5 1ea</t>
        </r>
      </text>
    </comment>
    <comment ref="F242" authorId="1" shapeId="0">
      <text>
        <r>
          <rPr>
            <b/>
            <sz val="9"/>
            <color indexed="81"/>
            <rFont val="Tahoma"/>
            <family val="2"/>
          </rPr>
          <t>Particle
S13 4ea</t>
        </r>
      </text>
    </comment>
    <comment ref="F246" authorId="1" shapeId="0">
      <text>
        <r>
          <rPr>
            <b/>
            <sz val="9"/>
            <color indexed="81"/>
            <rFont val="Tahoma"/>
            <family val="2"/>
          </rPr>
          <t>Particle
S5 1ea</t>
        </r>
      </text>
    </comment>
    <comment ref="F247" authorId="1" shapeId="0">
      <text>
        <r>
          <rPr>
            <b/>
            <sz val="9"/>
            <color indexed="81"/>
            <rFont val="Tahoma"/>
            <family val="2"/>
          </rPr>
          <t>Particle
S3 1ea
S7 1ea
S8 2ea
S9 1ea
S13 2ea</t>
        </r>
      </text>
    </comment>
    <comment ref="F248" authorId="1" shapeId="0">
      <text>
        <r>
          <rPr>
            <b/>
            <sz val="9"/>
            <color indexed="81"/>
            <rFont val="Tahoma"/>
            <family val="2"/>
          </rPr>
          <t>Particle
S9 1ea</t>
        </r>
      </text>
    </comment>
    <comment ref="F250" authorId="1" shapeId="0">
      <text>
        <r>
          <rPr>
            <b/>
            <sz val="9"/>
            <color indexed="81"/>
            <rFont val="Tahoma"/>
            <family val="2"/>
          </rPr>
          <t>Particle
S11 2ea
S12 7ea
S13 2ea</t>
        </r>
      </text>
    </comment>
    <comment ref="F254" authorId="1" shapeId="0">
      <text>
        <r>
          <rPr>
            <b/>
            <sz val="9"/>
            <color indexed="81"/>
            <rFont val="Tahoma"/>
            <family val="2"/>
          </rPr>
          <t>Particle
S13 4ea</t>
        </r>
      </text>
    </comment>
    <comment ref="F255" authorId="1" shapeId="0">
      <text>
        <r>
          <rPr>
            <b/>
            <sz val="9"/>
            <color indexed="81"/>
            <rFont val="Tahoma"/>
            <family val="2"/>
          </rPr>
          <t>Particle
S2 3ea</t>
        </r>
      </text>
    </comment>
    <comment ref="F256" authorId="1" shapeId="0">
      <text>
        <r>
          <rPr>
            <b/>
            <sz val="9"/>
            <color indexed="81"/>
            <rFont val="Tahoma"/>
            <family val="2"/>
          </rPr>
          <t>Particle
S4 2ea</t>
        </r>
      </text>
    </comment>
    <comment ref="F257" authorId="1" shapeId="0">
      <text>
        <r>
          <rPr>
            <b/>
            <sz val="9"/>
            <color indexed="81"/>
            <rFont val="Tahoma"/>
            <family val="2"/>
          </rPr>
          <t>Particle
S3 3ea
S7 4ea
S11 5ea
S12 6ea
S13 7ea</t>
        </r>
      </text>
    </comment>
    <comment ref="F261" authorId="1" shapeId="0">
      <text>
        <r>
          <rPr>
            <b/>
            <sz val="9"/>
            <color indexed="81"/>
            <rFont val="Tahoma"/>
            <family val="2"/>
          </rPr>
          <t>Trackout fail induce over Q-time (Coat --&gt; Exposure &gt; 12 hr)</t>
        </r>
      </text>
    </comment>
    <comment ref="F262" authorId="1" shapeId="0">
      <text>
        <r>
          <rPr>
            <b/>
            <sz val="9"/>
            <color indexed="81"/>
            <rFont val="Tahoma"/>
            <family val="2"/>
          </rPr>
          <t>Particle
S1 2ea</t>
        </r>
      </text>
    </comment>
    <comment ref="F267" authorId="1" shapeId="0">
      <text>
        <r>
          <rPr>
            <b/>
            <sz val="9"/>
            <color indexed="81"/>
            <rFont val="細明體"/>
            <family val="3"/>
            <charset val="136"/>
          </rPr>
          <t>先掃後判</t>
        </r>
      </text>
    </comment>
    <comment ref="F268" authorId="1" shapeId="0">
      <text>
        <r>
          <rPr>
            <b/>
            <sz val="9"/>
            <color indexed="81"/>
            <rFont val="Tahoma"/>
            <family val="2"/>
          </rPr>
          <t>Particle
S3 2ea
S12 6ea</t>
        </r>
      </text>
    </comment>
    <comment ref="F269" authorId="1" shapeId="0">
      <text>
        <r>
          <rPr>
            <b/>
            <sz val="9"/>
            <color indexed="81"/>
            <rFont val="Tahoma"/>
            <family val="2"/>
          </rPr>
          <t>Particle
S7 3ea
S9 4ea</t>
        </r>
      </text>
    </comment>
    <comment ref="F270" authorId="1" shapeId="0">
      <text>
        <r>
          <rPr>
            <b/>
            <sz val="9"/>
            <color indexed="81"/>
            <rFont val="Tahoma"/>
            <family val="2"/>
          </rPr>
          <t>Particle
S3 1ea
S5 2ea
S6 1ea
S7 2ea
S8 1ea
S9 3ea
S11 2ea
S12 1ea</t>
        </r>
      </text>
    </comment>
    <comment ref="F272" authorId="1" shapeId="0">
      <text>
        <r>
          <rPr>
            <b/>
            <sz val="9"/>
            <color indexed="81"/>
            <rFont val="Tahoma"/>
            <family val="2"/>
          </rPr>
          <t>Particle
S2 1ea
S11 1ea</t>
        </r>
      </text>
    </comment>
    <comment ref="F274" authorId="1" shapeId="0">
      <text>
        <r>
          <rPr>
            <b/>
            <sz val="9"/>
            <color indexed="81"/>
            <rFont val="Tahoma"/>
            <family val="2"/>
          </rPr>
          <t>Particle
S1 2ea</t>
        </r>
      </text>
    </comment>
    <comment ref="F275" authorId="1" shapeId="0">
      <text>
        <r>
          <rPr>
            <b/>
            <sz val="9"/>
            <color indexed="81"/>
            <rFont val="Tahoma"/>
            <family val="2"/>
          </rPr>
          <t>Particle
S2 7ea</t>
        </r>
      </text>
    </comment>
    <comment ref="F276" authorId="1" shapeId="0">
      <text>
        <r>
          <rPr>
            <b/>
            <sz val="9"/>
            <color indexed="81"/>
            <rFont val="Tahoma"/>
            <family val="2"/>
          </rPr>
          <t>Particle
S9 1ea</t>
        </r>
      </text>
    </comment>
    <comment ref="F279" authorId="1" shapeId="0">
      <text>
        <r>
          <rPr>
            <b/>
            <sz val="9"/>
            <color indexed="81"/>
            <rFont val="Tahoma"/>
            <family val="2"/>
          </rPr>
          <t>Particle
S1 2es</t>
        </r>
      </text>
    </comment>
    <comment ref="F280" authorId="1" shapeId="0">
      <text>
        <r>
          <rPr>
            <b/>
            <sz val="9"/>
            <color indexed="81"/>
            <rFont val="Tahoma"/>
            <family val="2"/>
          </rPr>
          <t>Particle
S5 4ea
S11 1ea
S13 2ea</t>
        </r>
      </text>
    </comment>
    <comment ref="F281" authorId="1" shapeId="0">
      <text>
        <r>
          <rPr>
            <b/>
            <sz val="9"/>
            <color indexed="81"/>
            <rFont val="Tahoma"/>
            <family val="2"/>
          </rPr>
          <t>Focus alarm during exposure</t>
        </r>
      </text>
    </comment>
    <comment ref="F282" authorId="1" shapeId="0">
      <text>
        <r>
          <rPr>
            <b/>
            <sz val="9"/>
            <color indexed="81"/>
            <rFont val="Tahoma"/>
            <family val="2"/>
          </rPr>
          <t>Particle
S1 1ea
S2 3ea</t>
        </r>
      </text>
    </comment>
    <comment ref="F283" authorId="1" shapeId="0">
      <text>
        <r>
          <rPr>
            <b/>
            <sz val="9"/>
            <color indexed="81"/>
            <rFont val="Tahoma"/>
            <family val="2"/>
          </rPr>
          <t>Particle
S5 7ea
S9 8ea
S11 16ea</t>
        </r>
      </text>
    </comment>
    <comment ref="F284" authorId="1" shapeId="0">
      <text>
        <r>
          <rPr>
            <b/>
            <sz val="9"/>
            <color indexed="81"/>
            <rFont val="Tahoma"/>
            <family val="2"/>
          </rPr>
          <t>Particle
S1 1ea
S2 1ea</t>
        </r>
      </text>
    </comment>
    <comment ref="F285" authorId="1" shapeId="0">
      <text>
        <r>
          <rPr>
            <b/>
            <sz val="9"/>
            <color indexed="81"/>
            <rFont val="Tahoma"/>
            <family val="2"/>
          </rPr>
          <t>Particle
S3 1ea</t>
        </r>
      </text>
    </comment>
    <comment ref="F286" authorId="1" shapeId="0">
      <text>
        <r>
          <rPr>
            <b/>
            <sz val="9"/>
            <color indexed="81"/>
            <rFont val="Tahoma"/>
            <family val="2"/>
          </rPr>
          <t>Particle
S1 13ea
S2 8ea
S3 6ea</t>
        </r>
      </text>
    </comment>
    <comment ref="F287" authorId="1" shapeId="0">
      <text>
        <r>
          <rPr>
            <b/>
            <sz val="9"/>
            <color indexed="81"/>
            <rFont val="Tahoma"/>
            <family val="2"/>
          </rPr>
          <t>Particle
S7 1ea
S8 2ea
S9 4ea</t>
        </r>
      </text>
    </comment>
    <comment ref="F288" authorId="1" shapeId="0">
      <text>
        <r>
          <rPr>
            <b/>
            <sz val="9"/>
            <color indexed="81"/>
            <rFont val="Tahoma"/>
            <family val="2"/>
          </rPr>
          <t>Particle
S2 6ea
S3 3ea
S4 3ea
S5 2ea
S6 5ea
S7 7ea
S8 8ea
S9 5ea
S10 7ea
S11 12ea
S12 5ea</t>
        </r>
      </text>
    </comment>
    <comment ref="F289" authorId="1" shapeId="0">
      <text>
        <r>
          <rPr>
            <b/>
            <sz val="9"/>
            <color indexed="81"/>
            <rFont val="Tahoma"/>
            <family val="2"/>
          </rPr>
          <t>Focus alarm during exposure</t>
        </r>
      </text>
    </comment>
    <comment ref="F290" authorId="1" shapeId="0">
      <text>
        <r>
          <rPr>
            <b/>
            <sz val="9"/>
            <color indexed="81"/>
            <rFont val="Tahoma"/>
            <family val="2"/>
          </rPr>
          <t>Particle
S2 5ea
S4 4ea
S5 1ea
S6 4ea
S8 1ea
S9 3ea
S10 1ea
S11 6ea
S12 1ea</t>
        </r>
      </text>
    </comment>
    <comment ref="F291" authorId="1" shapeId="0">
      <text>
        <r>
          <rPr>
            <b/>
            <sz val="9"/>
            <color indexed="81"/>
            <rFont val="Tahoma"/>
            <family val="2"/>
          </rPr>
          <t>Particle
S1 1ea
S2 1ea
S3 1ea
S9 1ea
S10 3ea
S11 1ea</t>
        </r>
      </text>
    </comment>
    <comment ref="F292" authorId="1" shapeId="0">
      <text>
        <r>
          <rPr>
            <b/>
            <sz val="9"/>
            <color indexed="81"/>
            <rFont val="Tahoma"/>
            <family val="2"/>
          </rPr>
          <t>Particle
S1 2ea</t>
        </r>
      </text>
    </comment>
    <comment ref="F293" authorId="1" shapeId="0">
      <text>
        <r>
          <rPr>
            <b/>
            <sz val="9"/>
            <color indexed="81"/>
            <rFont val="Tahoma"/>
            <family val="2"/>
          </rPr>
          <t>Particle
S1 1ea
S2 3ea
S3 1ea</t>
        </r>
      </text>
    </comment>
    <comment ref="F294" authorId="1" shapeId="0">
      <text>
        <r>
          <rPr>
            <b/>
            <sz val="9"/>
            <color indexed="81"/>
            <rFont val="Tahoma"/>
            <family val="2"/>
          </rPr>
          <t>Particle
S5 2ea</t>
        </r>
      </text>
    </comment>
    <comment ref="F295" authorId="1" shapeId="0">
      <text>
        <r>
          <rPr>
            <b/>
            <sz val="9"/>
            <color indexed="81"/>
            <rFont val="Tahoma"/>
            <family val="2"/>
          </rPr>
          <t>Particle
S2 1ea</t>
        </r>
      </text>
    </comment>
    <comment ref="F296" authorId="1" shapeId="0">
      <text>
        <r>
          <rPr>
            <b/>
            <sz val="9"/>
            <color indexed="81"/>
            <rFont val="Tahoma"/>
            <family val="2"/>
          </rPr>
          <t>Particle
S4 2ea
S8 4ea
S10 4ea</t>
        </r>
      </text>
    </comment>
    <comment ref="F298" authorId="1" shapeId="0">
      <text>
        <r>
          <rPr>
            <b/>
            <sz val="9"/>
            <color indexed="81"/>
            <rFont val="Tahoma"/>
            <family val="2"/>
          </rPr>
          <t>Particle
S2 3ea
S5 3ea
S9 3ea
S12 4ea</t>
        </r>
      </text>
    </comment>
    <comment ref="F299" authorId="1" shapeId="0">
      <text>
        <r>
          <rPr>
            <b/>
            <sz val="9"/>
            <color indexed="81"/>
            <rFont val="Tahoma"/>
            <family val="2"/>
          </rPr>
          <t>Particle
S1 1ea
S2 1ea
S3 2ea
S5 3ea
S8 1ea</t>
        </r>
      </text>
    </comment>
    <comment ref="F304" authorId="1" shapeId="0">
      <text>
        <r>
          <rPr>
            <b/>
            <sz val="9"/>
            <color indexed="81"/>
            <rFont val="Tahoma"/>
            <family val="2"/>
          </rPr>
          <t>Particle
S3 1ea</t>
        </r>
      </text>
    </comment>
    <comment ref="F307" authorId="1" shapeId="0">
      <text>
        <r>
          <rPr>
            <b/>
            <sz val="9"/>
            <color indexed="81"/>
            <rFont val="Tahoma"/>
            <family val="2"/>
          </rPr>
          <t>Coat --&gt; Exposure over Q-time (&gt; 12hr)</t>
        </r>
      </text>
    </comment>
    <comment ref="F308" authorId="1" shapeId="0">
      <text>
        <r>
          <rPr>
            <b/>
            <sz val="9"/>
            <color indexed="81"/>
            <rFont val="Tahoma"/>
            <family val="2"/>
          </rPr>
          <t>Coat --&gt; Exposure over Q-time (&gt; 12hr)</t>
        </r>
      </text>
    </comment>
    <comment ref="F309" authorId="1" shapeId="0">
      <text>
        <r>
          <rPr>
            <b/>
            <sz val="9"/>
            <color indexed="81"/>
            <rFont val="Tahoma"/>
            <family val="2"/>
          </rPr>
          <t>Particle
S1 1ea
S2 4ea</t>
        </r>
      </text>
    </comment>
    <comment ref="F310" authorId="1" shapeId="0">
      <text>
        <r>
          <rPr>
            <b/>
            <sz val="9"/>
            <color indexed="81"/>
            <rFont val="Tahoma"/>
            <family val="2"/>
          </rPr>
          <t>Particle
S3 1ea
S4 1ea
S9 1ea
S12 3ea
S13 2ea</t>
        </r>
      </text>
    </comment>
    <comment ref="F311" authorId="1" shapeId="0">
      <text>
        <r>
          <rPr>
            <b/>
            <sz val="9"/>
            <color indexed="81"/>
            <rFont val="Tahoma"/>
            <family val="2"/>
          </rPr>
          <t>Particle
S1 5ea
S2 4ea
S5 1ea
S7 3ea
S8 4ea
S9 2ea
S11 5ea
S12 6ea
S13 5ea</t>
        </r>
      </text>
    </comment>
    <comment ref="F312" authorId="1" shapeId="0">
      <text>
        <r>
          <rPr>
            <b/>
            <sz val="9"/>
            <color indexed="81"/>
            <rFont val="Tahoma"/>
            <family val="2"/>
          </rPr>
          <t>Particle
S5 7ea
S9 8ea
S11 16ea</t>
        </r>
      </text>
    </comment>
    <comment ref="F313" authorId="1" shapeId="0">
      <text>
        <r>
          <rPr>
            <b/>
            <sz val="9"/>
            <color indexed="81"/>
            <rFont val="Tahoma"/>
            <family val="2"/>
          </rPr>
          <t>Focus alarm during exposure</t>
        </r>
      </text>
    </comment>
    <comment ref="F314" authorId="1" shapeId="0">
      <text>
        <r>
          <rPr>
            <b/>
            <sz val="9"/>
            <color indexed="81"/>
            <rFont val="Tahoma"/>
            <family val="2"/>
          </rPr>
          <t>Particle
S1 5ea
S5 2ea
S8 2ea
S9 6ea
S12 2ea</t>
        </r>
      </text>
    </comment>
    <comment ref="F315" authorId="1" shapeId="0">
      <text>
        <r>
          <rPr>
            <b/>
            <sz val="9"/>
            <color indexed="81"/>
            <rFont val="Tahoma"/>
            <family val="2"/>
          </rPr>
          <t>Gel
S3 1ea</t>
        </r>
      </text>
    </comment>
    <comment ref="F318" authorId="1" shapeId="0">
      <text>
        <r>
          <rPr>
            <b/>
            <sz val="9"/>
            <color indexed="81"/>
            <rFont val="Tahoma"/>
            <family val="2"/>
          </rPr>
          <t>Particle
S7 3ea</t>
        </r>
      </text>
    </comment>
    <comment ref="F326" authorId="1" shapeId="0">
      <text>
        <r>
          <rPr>
            <b/>
            <sz val="9"/>
            <color indexed="81"/>
            <rFont val="Tahoma"/>
            <family val="2"/>
          </rPr>
          <t>Coat --&gt; Exposure over Q-time (&gt; 12hr)</t>
        </r>
      </text>
    </comment>
    <comment ref="F327" authorId="1" shapeId="0">
      <text>
        <r>
          <rPr>
            <b/>
            <sz val="9"/>
            <color indexed="81"/>
            <rFont val="Tahoma"/>
            <family val="2"/>
          </rPr>
          <t>Particle
S13 5ea</t>
        </r>
      </text>
    </comment>
    <comment ref="F328" authorId="1" shapeId="0">
      <text>
        <r>
          <rPr>
            <b/>
            <sz val="9"/>
            <color indexed="81"/>
            <rFont val="Tahoma"/>
            <family val="2"/>
          </rPr>
          <t>Coat --&gt; Exposure over Q-time (&gt; 12hr)</t>
        </r>
      </text>
    </comment>
    <comment ref="F329" authorId="1" shapeId="0">
      <text>
        <r>
          <rPr>
            <b/>
            <sz val="9"/>
            <color indexed="81"/>
            <rFont val="Tahoma"/>
            <family val="2"/>
          </rPr>
          <t>Particle
S1 3ea
S2 7ea
S3 3ea
S4 4ea
S7 6ea
S8 1ea
S9 5ea
S10 1ea
S11 1ea
S12 4ea
S13 13ea</t>
        </r>
      </text>
    </comment>
    <comment ref="F330" authorId="1" shapeId="0">
      <text>
        <r>
          <rPr>
            <b/>
            <sz val="9"/>
            <color indexed="81"/>
            <rFont val="Tahoma"/>
            <family val="2"/>
          </rPr>
          <t>Particle
S1 5ea
S2 7ea
S6 7ea
S9 5ea
S10 6ea
S11 10ea
S12 14ea
S13 19ea</t>
        </r>
      </text>
    </comment>
    <comment ref="F332" authorId="1" shapeId="0">
      <text>
        <r>
          <rPr>
            <b/>
            <sz val="9"/>
            <color indexed="81"/>
            <rFont val="Tahoma"/>
            <family val="2"/>
          </rPr>
          <t>Particle
S3 1ea</t>
        </r>
      </text>
    </comment>
    <comment ref="F333" authorId="1" shapeId="0">
      <text>
        <r>
          <rPr>
            <b/>
            <sz val="9"/>
            <color indexed="81"/>
            <rFont val="Tahoma"/>
            <family val="2"/>
          </rPr>
          <t>Trackout fail induce Coat --&gt; Exposure over Q-time (&gt; 24hr)</t>
        </r>
      </text>
    </comment>
    <comment ref="F334" authorId="1" shapeId="0">
      <text>
        <r>
          <rPr>
            <b/>
            <sz val="9"/>
            <color indexed="81"/>
            <rFont val="Tahoma"/>
            <family val="2"/>
          </rPr>
          <t>Trackout fail induce Coat --&gt; Exposure over Q-time (&gt; 24hr)</t>
        </r>
      </text>
    </comment>
    <comment ref="F335" authorId="1" shapeId="0">
      <text>
        <r>
          <rPr>
            <b/>
            <sz val="9"/>
            <color indexed="81"/>
            <rFont val="Tahoma"/>
            <family val="2"/>
          </rPr>
          <t>Particle
S1 1ea
S2 4ea</t>
        </r>
      </text>
    </comment>
    <comment ref="F336" authorId="1" shapeId="0">
      <text>
        <r>
          <rPr>
            <b/>
            <sz val="9"/>
            <color indexed="81"/>
            <rFont val="Tahoma"/>
            <family val="2"/>
          </rPr>
          <t>Particle
S3 2ea
S5 6ea
S7 5ea
S9 2ea
S11 2ea</t>
        </r>
      </text>
    </comment>
    <comment ref="F337" authorId="1" shapeId="0">
      <text>
        <r>
          <rPr>
            <b/>
            <sz val="9"/>
            <color indexed="81"/>
            <rFont val="Tahoma"/>
            <family val="2"/>
          </rPr>
          <t>Particle
S3 1ea</t>
        </r>
      </text>
    </comment>
    <comment ref="F338" authorId="1" shapeId="0">
      <text>
        <r>
          <rPr>
            <b/>
            <sz val="9"/>
            <color indexed="81"/>
            <rFont val="Tahoma"/>
            <family val="2"/>
          </rPr>
          <t>Particle
S2 4ea
S3 1ea
S4 1ea
S6 1ea
S7 8ea
S8 9ea
S9 7ea
S10 7ea
S11 5ea
S12 1ea
Bubble
S12 1ea</t>
        </r>
      </text>
    </comment>
    <comment ref="F339" authorId="1" shapeId="0">
      <text>
        <r>
          <rPr>
            <b/>
            <sz val="9"/>
            <color indexed="81"/>
            <rFont val="Tahoma"/>
            <family val="2"/>
          </rPr>
          <t>Oxidation</t>
        </r>
      </text>
    </comment>
    <comment ref="F343" authorId="1" shapeId="0">
      <text>
        <r>
          <rPr>
            <b/>
            <sz val="9"/>
            <color indexed="81"/>
            <rFont val="Tahoma"/>
            <family val="2"/>
          </rPr>
          <t>Particle
S1 1ea
S2 1ea
S3 2ea
S4 2ea
S5 3ea
S8 1ea
S9 1ea
S10 1ea
S11 4ea</t>
        </r>
      </text>
    </comment>
    <comment ref="F348" authorId="1" shapeId="0">
      <text>
        <r>
          <rPr>
            <b/>
            <sz val="9"/>
            <color indexed="81"/>
            <rFont val="Tahoma"/>
            <family val="2"/>
          </rPr>
          <t>Particle
S9 2ea</t>
        </r>
      </text>
    </comment>
    <comment ref="F349" authorId="1" shapeId="0">
      <text>
        <r>
          <rPr>
            <b/>
            <sz val="9"/>
            <color indexed="81"/>
            <rFont val="Tahoma"/>
            <family val="2"/>
          </rPr>
          <t>Particle
S1 1ea
S3 3ea</t>
        </r>
      </text>
    </comment>
    <comment ref="F350" authorId="1" shapeId="0">
      <text>
        <r>
          <rPr>
            <b/>
            <sz val="9"/>
            <color indexed="81"/>
            <rFont val="Tahoma"/>
            <family val="2"/>
          </rPr>
          <t>Particle
S1 1ea
S2 3ea</t>
        </r>
      </text>
    </comment>
    <comment ref="F351" authorId="1" shapeId="0">
      <text>
        <r>
          <rPr>
            <b/>
            <sz val="9"/>
            <color indexed="81"/>
            <rFont val="Tahoma"/>
            <family val="2"/>
          </rPr>
          <t>Particle
S6 1ea</t>
        </r>
      </text>
    </comment>
    <comment ref="F352" authorId="1" shapeId="0">
      <text>
        <r>
          <rPr>
            <b/>
            <sz val="9"/>
            <color indexed="81"/>
            <rFont val="Tahoma"/>
            <family val="2"/>
          </rPr>
          <t>Particle
S1 1ea
S5 1ea
S8 1ea
S9 2ea
S12 1ea</t>
        </r>
      </text>
    </comment>
    <comment ref="F353" authorId="1" shapeId="0">
      <text>
        <r>
          <rPr>
            <b/>
            <sz val="9"/>
            <color indexed="81"/>
            <rFont val="Tahoma"/>
            <family val="2"/>
          </rPr>
          <t>Particle
S1 3ea</t>
        </r>
      </text>
    </comment>
    <comment ref="F354" authorId="1" shapeId="0">
      <text>
        <r>
          <rPr>
            <b/>
            <sz val="9"/>
            <color indexed="81"/>
            <rFont val="Tahoma"/>
            <family val="2"/>
          </rPr>
          <t>Oxidation</t>
        </r>
      </text>
    </comment>
    <comment ref="F355" authorId="1" shapeId="0">
      <text>
        <r>
          <rPr>
            <b/>
            <sz val="9"/>
            <color indexed="81"/>
            <rFont val="Tahoma"/>
            <family val="2"/>
          </rPr>
          <t>Particle
S1 3ea
S3 1ea</t>
        </r>
      </text>
    </comment>
    <comment ref="F356" authorId="1" shapeId="0">
      <text>
        <r>
          <rPr>
            <b/>
            <sz val="9"/>
            <color indexed="81"/>
            <rFont val="Tahoma"/>
            <family val="2"/>
          </rPr>
          <t>Particle
S5 2ea
S11 1ea
S13 1ea</t>
        </r>
      </text>
    </comment>
    <comment ref="F357" authorId="1" shapeId="0">
      <text>
        <r>
          <rPr>
            <b/>
            <sz val="9"/>
            <color indexed="81"/>
            <rFont val="Tahoma"/>
            <family val="2"/>
          </rPr>
          <t>Particle
S2 1ea</t>
        </r>
      </text>
    </comment>
    <comment ref="F358" authorId="1" shapeId="0">
      <text>
        <r>
          <rPr>
            <b/>
            <sz val="9"/>
            <color indexed="81"/>
            <rFont val="Tahoma"/>
            <family val="2"/>
          </rPr>
          <t>Particle
S1 1ea
S2 3ea
S4 1ea
S8 1ea
S12 2ea
S13 1ea</t>
        </r>
      </text>
    </comment>
    <comment ref="F363" authorId="1" shapeId="0">
      <text>
        <r>
          <rPr>
            <b/>
            <sz val="9"/>
            <color indexed="81"/>
            <rFont val="Tahoma"/>
            <family val="2"/>
          </rPr>
          <t>Particle
S3 1ea</t>
        </r>
      </text>
    </comment>
    <comment ref="F372" authorId="1" shapeId="0">
      <text>
        <r>
          <rPr>
            <b/>
            <sz val="9"/>
            <color indexed="81"/>
            <rFont val="Tahoma"/>
            <family val="2"/>
          </rPr>
          <t>Particle
S9 1ea</t>
        </r>
      </text>
    </comment>
    <comment ref="F373" authorId="1" shapeId="0">
      <text>
        <r>
          <rPr>
            <b/>
            <sz val="9"/>
            <color indexed="81"/>
            <rFont val="Tahoma"/>
            <family val="2"/>
          </rPr>
          <t>Particle
S1 6ea
S2 3ea
S3 2ea
S4 3ea
S5 1ea
S6 14ea</t>
        </r>
      </text>
    </comment>
    <comment ref="F374" authorId="1" shapeId="0">
      <text>
        <r>
          <rPr>
            <b/>
            <sz val="9"/>
            <color indexed="81"/>
            <rFont val="Tahoma"/>
            <family val="2"/>
          </rPr>
          <t>Trackout fail induce over Q-time (Coat --&gt; Exposure &gt; 12 hr)</t>
        </r>
      </text>
    </comment>
    <comment ref="F375" authorId="1" shapeId="0">
      <text>
        <r>
          <rPr>
            <b/>
            <sz val="9"/>
            <color indexed="81"/>
            <rFont val="Tahoma"/>
            <family val="2"/>
          </rPr>
          <t>Particle
S2 3ea
S3 1ea
S7 1ea
S13 1ea</t>
        </r>
      </text>
    </comment>
    <comment ref="F376" authorId="1" shapeId="0">
      <text>
        <r>
          <rPr>
            <b/>
            <sz val="9"/>
            <color indexed="81"/>
            <rFont val="Tahoma"/>
            <family val="2"/>
          </rPr>
          <t>PEB --&gt; Develop over Q-time (&gt; 6 hr)</t>
        </r>
      </text>
    </comment>
    <comment ref="F377" authorId="1" shapeId="0">
      <text>
        <r>
          <rPr>
            <b/>
            <sz val="9"/>
            <color indexed="81"/>
            <rFont val="Tahoma"/>
            <family val="2"/>
          </rPr>
          <t>Particle
S1 6ea
S2 5ea
S3 3ea
S4 6ea
S5 14ea</t>
        </r>
      </text>
    </comment>
    <comment ref="F378" authorId="1" shapeId="0">
      <text>
        <r>
          <rPr>
            <b/>
            <sz val="9"/>
            <color indexed="81"/>
            <rFont val="Tahoma"/>
            <family val="2"/>
          </rPr>
          <t>Particle
S12 1ea
Gel
S2 1ea</t>
        </r>
      </text>
    </comment>
    <comment ref="F380" authorId="1" shapeId="0">
      <text>
        <r>
          <rPr>
            <b/>
            <sz val="9"/>
            <color indexed="81"/>
            <rFont val="Tahoma"/>
            <family val="2"/>
          </rPr>
          <t>Particle
S2 3ea</t>
        </r>
      </text>
    </comment>
    <comment ref="F384" authorId="1" shapeId="0">
      <text>
        <r>
          <rPr>
            <b/>
            <sz val="9"/>
            <color indexed="81"/>
            <rFont val="Tahoma"/>
            <family val="2"/>
          </rPr>
          <t>Particle
S2 2ea
S3 1ea
S4 1ea
S7 1ea
S11 2ea
S12 1ea</t>
        </r>
      </text>
    </comment>
    <comment ref="F385" authorId="1" shapeId="0">
      <text>
        <r>
          <rPr>
            <b/>
            <sz val="9"/>
            <color indexed="81"/>
            <rFont val="Tahoma"/>
            <family val="2"/>
          </rPr>
          <t>Particle
S12 1ea</t>
        </r>
      </text>
    </comment>
    <comment ref="F386" authorId="1" shapeId="0">
      <text>
        <r>
          <rPr>
            <b/>
            <sz val="9"/>
            <color indexed="81"/>
            <rFont val="Tahoma"/>
            <family val="2"/>
          </rPr>
          <t>Particle
S3 1ea
S11 3ea</t>
        </r>
      </text>
    </comment>
    <comment ref="F387" authorId="1" shapeId="0">
      <text>
        <r>
          <rPr>
            <b/>
            <sz val="9"/>
            <color indexed="81"/>
            <rFont val="Tahoma"/>
            <family val="2"/>
          </rPr>
          <t>Particle
S1 3ea
S3 2ea</t>
        </r>
      </text>
    </comment>
    <comment ref="F388" authorId="1" shapeId="0">
      <text>
        <r>
          <rPr>
            <b/>
            <sz val="9"/>
            <color indexed="81"/>
            <rFont val="Tahoma"/>
            <family val="2"/>
          </rPr>
          <t>B1_COAT_07 alarm (lost wafer)</t>
        </r>
      </text>
    </comment>
    <comment ref="F389" authorId="1" shapeId="0">
      <text>
        <r>
          <rPr>
            <b/>
            <sz val="9"/>
            <color indexed="81"/>
            <rFont val="Tahoma"/>
            <family val="2"/>
          </rPr>
          <t>Trackout fail induce over Q-time (Coat --&gt; Exposure &gt; 12 hr)</t>
        </r>
      </text>
    </comment>
    <comment ref="F390" authorId="1" shapeId="0">
      <text>
        <r>
          <rPr>
            <b/>
            <sz val="9"/>
            <color indexed="81"/>
            <rFont val="Tahoma"/>
            <family val="2"/>
          </rPr>
          <t>Exposure --&gt; PEB over Q-time (&gt; 6 hr)</t>
        </r>
      </text>
    </comment>
    <comment ref="F391" authorId="1" shapeId="0">
      <text>
        <r>
          <rPr>
            <b/>
            <sz val="9"/>
            <color indexed="81"/>
            <rFont val="Tahoma"/>
            <family val="2"/>
          </rPr>
          <t>Coat --&gt; Exposure over Q-time (&gt; 12 hr)</t>
        </r>
      </text>
    </comment>
    <comment ref="F400" authorId="1" shapeId="0">
      <text>
        <r>
          <rPr>
            <b/>
            <sz val="9"/>
            <color indexed="81"/>
            <rFont val="Tahoma"/>
            <family val="2"/>
          </rPr>
          <t>Particle
S7 1ea
S9 2ea</t>
        </r>
      </text>
    </comment>
    <comment ref="F401" authorId="1" shapeId="0">
      <text>
        <r>
          <rPr>
            <b/>
            <sz val="9"/>
            <color indexed="81"/>
            <rFont val="Tahoma"/>
            <family val="2"/>
          </rPr>
          <t>Particle
S5 1ea</t>
        </r>
      </text>
    </comment>
    <comment ref="F402" authorId="1" shapeId="0">
      <text>
        <r>
          <rPr>
            <b/>
            <sz val="9"/>
            <color indexed="81"/>
            <rFont val="Tahoma"/>
            <family val="2"/>
          </rPr>
          <t>Particle
S2 1ea
S8 1ea
S9 1ea</t>
        </r>
      </text>
    </comment>
    <comment ref="F403" authorId="1" shapeId="0">
      <text>
        <r>
          <rPr>
            <b/>
            <sz val="9"/>
            <color indexed="81"/>
            <rFont val="Tahoma"/>
            <family val="2"/>
          </rPr>
          <t>Particle
S5 2ea</t>
        </r>
      </text>
    </comment>
    <comment ref="F404" authorId="1" shapeId="0">
      <text>
        <r>
          <rPr>
            <b/>
            <sz val="9"/>
            <color indexed="81"/>
            <rFont val="Tahoma"/>
            <family val="2"/>
          </rPr>
          <t>Exposure --&gt; PEB over Q-time (&gt; 6 hr)</t>
        </r>
      </text>
    </comment>
    <comment ref="F405" authorId="1" shapeId="0">
      <text>
        <r>
          <rPr>
            <b/>
            <sz val="9"/>
            <color indexed="81"/>
            <rFont val="Tahoma"/>
            <family val="2"/>
          </rPr>
          <t>Track out fail induce exposure --&gt; Develop over Q-time (&gt; 12hr)</t>
        </r>
      </text>
    </comment>
    <comment ref="F406" authorId="1" shapeId="0">
      <text>
        <r>
          <rPr>
            <b/>
            <sz val="9"/>
            <color indexed="81"/>
            <rFont val="Tahoma"/>
            <family val="2"/>
          </rPr>
          <t>Particle
S2 5ea
S12 2ea</t>
        </r>
      </text>
    </comment>
    <comment ref="F407" authorId="1" shapeId="0">
      <text>
        <r>
          <rPr>
            <b/>
            <sz val="9"/>
            <color indexed="81"/>
            <rFont val="Tahoma"/>
            <family val="2"/>
          </rPr>
          <t>Particle
S1 5ea</t>
        </r>
      </text>
    </comment>
    <comment ref="F408" authorId="1" shapeId="0">
      <text>
        <r>
          <rPr>
            <b/>
            <sz val="9"/>
            <color indexed="81"/>
            <rFont val="Tahoma"/>
            <family val="2"/>
          </rPr>
          <t>Coat --&gt; Exposure over Q-time (&gt; 12hr) due to no Wafer ID)</t>
        </r>
      </text>
    </comment>
    <comment ref="F415" authorId="1" shapeId="0">
      <text>
        <r>
          <rPr>
            <b/>
            <sz val="9"/>
            <color indexed="81"/>
            <rFont val="Tahoma"/>
            <family val="2"/>
          </rPr>
          <t>Particle
S1 6ea
S2 5ea
S3 3ea
S4 6ea
S5 14ea</t>
        </r>
      </text>
    </comment>
    <comment ref="F416" authorId="1" shapeId="0">
      <text>
        <r>
          <rPr>
            <b/>
            <sz val="9"/>
            <color indexed="81"/>
            <rFont val="Tahoma"/>
            <family val="2"/>
          </rPr>
          <t>Particle
S1 3ea</t>
        </r>
      </text>
    </comment>
    <comment ref="F426" authorId="1" shapeId="0">
      <text>
        <r>
          <rPr>
            <b/>
            <sz val="9"/>
            <color indexed="81"/>
            <rFont val="Tahoma"/>
            <family val="2"/>
          </rPr>
          <t>Particle
S8 2ea</t>
        </r>
      </text>
    </comment>
    <comment ref="F433" authorId="1" shapeId="0">
      <text>
        <r>
          <rPr>
            <b/>
            <sz val="9"/>
            <color indexed="81"/>
            <rFont val="Tahoma"/>
            <family val="2"/>
          </rPr>
          <t>Particle
S3 3ea
S6 6ea</t>
        </r>
      </text>
    </comment>
    <comment ref="F438" authorId="1" shapeId="0">
      <text>
        <r>
          <rPr>
            <b/>
            <sz val="9"/>
            <color indexed="81"/>
            <rFont val="Tahoma"/>
            <family val="2"/>
          </rPr>
          <t>Particle
S2 1ea</t>
        </r>
      </text>
    </comment>
    <comment ref="F443" authorId="1" shapeId="0">
      <text>
        <r>
          <rPr>
            <b/>
            <sz val="9"/>
            <color indexed="81"/>
            <rFont val="Tahoma"/>
            <family val="2"/>
          </rPr>
          <t>Particle
S2 2ea</t>
        </r>
      </text>
    </comment>
    <comment ref="F444" authorId="1" shapeId="0">
      <text>
        <r>
          <rPr>
            <b/>
            <sz val="9"/>
            <color indexed="81"/>
            <rFont val="Tahoma"/>
            <family val="2"/>
          </rPr>
          <t>Particle
S3 1ea
S5 1ea
S9 1ea
S10 3ea
S12 2ea
S13 4ea</t>
        </r>
      </text>
    </comment>
    <comment ref="F445" authorId="1" shapeId="0">
      <text>
        <r>
          <rPr>
            <b/>
            <sz val="9"/>
            <color indexed="81"/>
            <rFont val="Tahoma"/>
            <family val="2"/>
          </rPr>
          <t>Coat --&gt; Exposure over Q-time (&gt; 24 hr)</t>
        </r>
      </text>
    </comment>
    <comment ref="F446" authorId="1" shapeId="0">
      <text>
        <r>
          <rPr>
            <b/>
            <sz val="9"/>
            <color indexed="81"/>
            <rFont val="Tahoma"/>
            <family val="2"/>
          </rPr>
          <t>Particle
S1 8ea
S2 7ea
S3 15ea</t>
        </r>
      </text>
    </comment>
    <comment ref="F447" authorId="1" shapeId="0">
      <text>
        <r>
          <rPr>
            <b/>
            <sz val="9"/>
            <color indexed="81"/>
            <rFont val="Tahoma"/>
            <family val="2"/>
          </rPr>
          <t>Oxidation</t>
        </r>
      </text>
    </comment>
    <comment ref="F448" authorId="1" shapeId="0">
      <text>
        <r>
          <rPr>
            <b/>
            <sz val="9"/>
            <color indexed="81"/>
            <rFont val="Tahoma"/>
            <family val="2"/>
          </rPr>
          <t>Particle
S4 1ea
Bubble
S4 1ea</t>
        </r>
      </text>
    </comment>
    <comment ref="F451" authorId="1" shapeId="0">
      <text>
        <r>
          <rPr>
            <b/>
            <sz val="9"/>
            <color indexed="81"/>
            <rFont val="Tahoma"/>
            <family val="2"/>
          </rPr>
          <t>Particle
S6 1ea</t>
        </r>
      </text>
    </comment>
    <comment ref="F456" authorId="1" shapeId="0">
      <text>
        <r>
          <rPr>
            <b/>
            <sz val="9"/>
            <color indexed="81"/>
            <rFont val="Tahoma"/>
            <family val="2"/>
          </rPr>
          <t>Particle
S7 3ea</t>
        </r>
      </text>
    </comment>
    <comment ref="F457" authorId="1" shapeId="0">
      <text>
        <r>
          <rPr>
            <b/>
            <sz val="9"/>
            <color indexed="81"/>
            <rFont val="Tahoma"/>
            <family val="2"/>
          </rPr>
          <t>Particle
S3 3ea</t>
        </r>
      </text>
    </comment>
    <comment ref="F458" authorId="1" shapeId="0">
      <text>
        <r>
          <rPr>
            <b/>
            <sz val="9"/>
            <color indexed="81"/>
            <rFont val="Tahoma"/>
            <family val="2"/>
          </rPr>
          <t>Particle
S3 1ea
S5 1ea
S9 1ea
S10 3ea
S12 2ea
S13 4ea</t>
        </r>
      </text>
    </comment>
    <comment ref="F459" authorId="1" shapeId="0">
      <text>
        <r>
          <rPr>
            <b/>
            <sz val="9"/>
            <color indexed="81"/>
            <rFont val="Tahoma"/>
            <family val="2"/>
          </rPr>
          <t>Particle
S13 6ea</t>
        </r>
      </text>
    </comment>
    <comment ref="F460" authorId="1" shapeId="0">
      <text>
        <r>
          <rPr>
            <b/>
            <sz val="9"/>
            <color indexed="81"/>
            <rFont val="Tahoma"/>
            <family val="2"/>
          </rPr>
          <t>Particle
S12 2ea
S13 7ea</t>
        </r>
      </text>
    </comment>
    <comment ref="F461" authorId="1" shapeId="0">
      <text>
        <r>
          <rPr>
            <b/>
            <sz val="9"/>
            <color indexed="81"/>
            <rFont val="Tahoma"/>
            <family val="2"/>
          </rPr>
          <t>Particle
S1 3ea</t>
        </r>
      </text>
    </comment>
    <comment ref="F462" authorId="1" shapeId="0">
      <text>
        <r>
          <rPr>
            <b/>
            <sz val="9"/>
            <color indexed="81"/>
            <rFont val="Tahoma"/>
            <family val="2"/>
          </rPr>
          <t>Particle
S2 3ea</t>
        </r>
      </text>
    </comment>
    <comment ref="F463" authorId="1" shapeId="0">
      <text>
        <r>
          <rPr>
            <b/>
            <sz val="9"/>
            <color indexed="81"/>
            <rFont val="Tahoma"/>
            <family val="2"/>
          </rPr>
          <t>Particle
S9 3ea</t>
        </r>
      </text>
    </comment>
    <comment ref="F464" authorId="1" shapeId="0">
      <text>
        <r>
          <rPr>
            <b/>
            <sz val="9"/>
            <color indexed="81"/>
            <rFont val="Tahoma"/>
            <family val="2"/>
          </rPr>
          <t>Oxidation</t>
        </r>
      </text>
    </comment>
    <comment ref="F465" authorId="1" shapeId="0">
      <text>
        <r>
          <rPr>
            <b/>
            <sz val="9"/>
            <color indexed="81"/>
            <rFont val="Tahoma"/>
            <family val="2"/>
          </rPr>
          <t>Particle
S2 6ea</t>
        </r>
      </text>
    </comment>
    <comment ref="F466" authorId="1" shapeId="0">
      <text>
        <r>
          <rPr>
            <b/>
            <sz val="9"/>
            <color indexed="81"/>
            <rFont val="Tahoma"/>
            <family val="2"/>
          </rPr>
          <t>Particle
S1 5ea</t>
        </r>
      </text>
    </comment>
    <comment ref="F467" authorId="1" shapeId="0">
      <text>
        <r>
          <rPr>
            <b/>
            <sz val="9"/>
            <color indexed="81"/>
            <rFont val="Tahoma"/>
            <family val="2"/>
          </rPr>
          <t>Track out fail indcue Coat --&gt; Exposure over Q-time (&gt; 12 hr)</t>
        </r>
      </text>
    </comment>
    <comment ref="F468" authorId="1" shapeId="0">
      <text>
        <r>
          <rPr>
            <b/>
            <sz val="9"/>
            <color indexed="81"/>
            <rFont val="Tahoma"/>
            <family val="2"/>
          </rPr>
          <t>Particle
S1 7ea
S2 7ea
S3 2ea
S4 5ea
S5 5ea
S6 1ea
S8 12ea</t>
        </r>
      </text>
    </comment>
    <comment ref="F469" authorId="1" shapeId="0">
      <text>
        <r>
          <rPr>
            <b/>
            <sz val="9"/>
            <color indexed="81"/>
            <rFont val="Tahoma"/>
            <family val="2"/>
          </rPr>
          <t>Coat --&gt; Exposure over Q-time (&gt; 24 hr)</t>
        </r>
      </text>
    </comment>
    <comment ref="F470" authorId="1" shapeId="0">
      <text>
        <r>
          <rPr>
            <b/>
            <sz val="9"/>
            <color indexed="81"/>
            <rFont val="Tahoma"/>
            <family val="2"/>
          </rPr>
          <t>B1_STEP_03 FDC alarm</t>
        </r>
      </text>
    </comment>
    <comment ref="F471" authorId="1" shapeId="0">
      <text>
        <r>
          <rPr>
            <b/>
            <sz val="9"/>
            <color indexed="81"/>
            <rFont val="Tahoma"/>
            <family val="2"/>
          </rPr>
          <t>Coat --&gt; Exposure over Q-time (&gt; 24 hr)</t>
        </r>
      </text>
    </comment>
    <comment ref="F474" authorId="1" shapeId="0">
      <text>
        <r>
          <rPr>
            <b/>
            <sz val="9"/>
            <color indexed="81"/>
            <rFont val="Tahoma"/>
            <family val="2"/>
          </rPr>
          <t>Particle
S13 1ea</t>
        </r>
      </text>
    </comment>
    <comment ref="F475" authorId="1" shapeId="0">
      <text>
        <r>
          <rPr>
            <b/>
            <sz val="9"/>
            <color indexed="81"/>
            <rFont val="Tahoma"/>
            <family val="2"/>
          </rPr>
          <t>FEM lot, waive ADI</t>
        </r>
      </text>
    </comment>
    <comment ref="F476" authorId="1" shapeId="0">
      <text>
        <r>
          <rPr>
            <b/>
            <sz val="9"/>
            <color indexed="81"/>
            <rFont val="Tahoma"/>
            <family val="2"/>
          </rPr>
          <t>M/C buy-off lot, waive ADI</t>
        </r>
      </text>
    </comment>
    <comment ref="F477" authorId="1" shapeId="0">
      <text>
        <r>
          <rPr>
            <b/>
            <sz val="9"/>
            <color indexed="81"/>
            <rFont val="Tahoma"/>
            <family val="2"/>
          </rPr>
          <t>Coat --&gt; Exposure over Q-time (&gt; 12 hr)</t>
        </r>
      </text>
    </comment>
    <comment ref="F478" authorId="1" shapeId="0">
      <text>
        <r>
          <rPr>
            <b/>
            <sz val="9"/>
            <color indexed="81"/>
            <rFont val="Tahoma"/>
            <family val="2"/>
          </rPr>
          <t>Coat --&gt; Exposure over Q-time (&gt; 12 hr)</t>
        </r>
      </text>
    </comment>
    <comment ref="F479" authorId="1" shapeId="0">
      <text>
        <r>
          <rPr>
            <b/>
            <sz val="9"/>
            <color indexed="81"/>
            <rFont val="Tahoma"/>
            <family val="2"/>
          </rPr>
          <t>Coat --&gt; Exposure over Q-time (&gt; 12 hr)</t>
        </r>
      </text>
    </comment>
    <comment ref="F482" authorId="1" shapeId="0">
      <text>
        <r>
          <rPr>
            <b/>
            <sz val="9"/>
            <color indexed="81"/>
            <rFont val="Tahoma"/>
            <family val="2"/>
          </rPr>
          <t>Particle
S1 1ea</t>
        </r>
      </text>
    </comment>
    <comment ref="F484" authorId="1" shapeId="0">
      <text>
        <r>
          <rPr>
            <b/>
            <sz val="9"/>
            <color indexed="81"/>
            <rFont val="Tahoma"/>
            <family val="2"/>
          </rPr>
          <t>FEM lot skip ADI</t>
        </r>
      </text>
    </comment>
    <comment ref="F490" authorId="1" shapeId="0">
      <text>
        <r>
          <rPr>
            <b/>
            <sz val="9"/>
            <color indexed="81"/>
            <rFont val="Tahoma"/>
            <family val="2"/>
          </rPr>
          <t>Bubble
S4 1ea</t>
        </r>
      </text>
    </comment>
    <comment ref="F492" authorId="1" shapeId="0">
      <text>
        <r>
          <rPr>
            <b/>
            <sz val="9"/>
            <color indexed="81"/>
            <rFont val="Tahoma"/>
            <family val="2"/>
          </rPr>
          <t>machine buy-off lot, skip ADI</t>
        </r>
      </text>
    </comment>
    <comment ref="F493" authorId="1" shapeId="0">
      <text>
        <r>
          <rPr>
            <b/>
            <sz val="9"/>
            <color indexed="81"/>
            <rFont val="Tahoma"/>
            <family val="2"/>
          </rPr>
          <t>Particle
S9 3ea</t>
        </r>
      </text>
    </comment>
    <comment ref="F494" authorId="1" shapeId="0">
      <text>
        <r>
          <rPr>
            <b/>
            <sz val="9"/>
            <color indexed="81"/>
            <rFont val="Tahoma"/>
            <family val="2"/>
          </rPr>
          <t>Coat --&gt; Exposure over Q-time (&gt; 12 hr)</t>
        </r>
      </text>
    </comment>
    <comment ref="F495" authorId="1" shapeId="0">
      <text>
        <r>
          <rPr>
            <b/>
            <sz val="9"/>
            <color indexed="81"/>
            <rFont val="Tahoma"/>
            <family val="2"/>
          </rPr>
          <t>Coat --&gt; Exposure over Q-time (&gt; 24 hr)</t>
        </r>
      </text>
    </comment>
    <comment ref="F496" authorId="1" shapeId="0">
      <text>
        <r>
          <rPr>
            <b/>
            <sz val="9"/>
            <color indexed="81"/>
            <rFont val="Tahoma"/>
            <family val="2"/>
          </rPr>
          <t>Coat --&gt; Exposure over Q-time (&gt; 24 hr)</t>
        </r>
      </text>
    </comment>
    <comment ref="F498" authorId="1" shapeId="0">
      <text>
        <r>
          <rPr>
            <b/>
            <sz val="9"/>
            <color indexed="81"/>
            <rFont val="Tahoma"/>
            <family val="2"/>
          </rPr>
          <t xml:space="preserve">Particle
S10 1ea
</t>
        </r>
      </text>
    </comment>
    <comment ref="F501" authorId="1" shapeId="0">
      <text>
        <r>
          <rPr>
            <b/>
            <sz val="9"/>
            <color indexed="81"/>
            <rFont val="Tahoma"/>
            <family val="2"/>
          </rPr>
          <t>Track out fail indcue over Q-time (&gt; 12 hr)</t>
        </r>
      </text>
    </comment>
    <comment ref="F502" authorId="1" shapeId="0">
      <text>
        <r>
          <rPr>
            <b/>
            <sz val="9"/>
            <color indexed="81"/>
            <rFont val="Tahoma"/>
            <family val="2"/>
          </rPr>
          <t>Particle
S11 1ea
S12 1ea
S13 1ea</t>
        </r>
      </text>
    </comment>
    <comment ref="F505" authorId="1" shapeId="0">
      <text>
        <r>
          <rPr>
            <b/>
            <sz val="9"/>
            <color indexed="81"/>
            <rFont val="Tahoma"/>
            <family val="2"/>
          </rPr>
          <t>Bubble
S5 1ea</t>
        </r>
      </text>
    </comment>
    <comment ref="F506" authorId="1" shapeId="0">
      <text>
        <r>
          <rPr>
            <b/>
            <sz val="9"/>
            <color indexed="81"/>
            <rFont val="Tahoma"/>
            <family val="2"/>
          </rPr>
          <t>Particle
S1 1ea
S2 1ea
S5 1ea
S7 1ea
S11 1ea
S12 1ea
S13 1ea</t>
        </r>
      </text>
    </comment>
    <comment ref="F507" authorId="1" shapeId="0">
      <text>
        <r>
          <rPr>
            <b/>
            <sz val="9"/>
            <color indexed="81"/>
            <rFont val="Tahoma"/>
            <family val="2"/>
          </rPr>
          <t>Oxidation</t>
        </r>
      </text>
    </comment>
    <comment ref="F508" authorId="1" shapeId="0">
      <text>
        <r>
          <rPr>
            <b/>
            <sz val="9"/>
            <color indexed="81"/>
            <rFont val="Tahoma"/>
            <family val="2"/>
          </rPr>
          <t>Oxidation</t>
        </r>
      </text>
    </comment>
    <comment ref="F509" authorId="1" shapeId="0">
      <text>
        <r>
          <rPr>
            <b/>
            <sz val="9"/>
            <color indexed="81"/>
            <rFont val="Tahoma"/>
            <family val="2"/>
          </rPr>
          <t>Particle
S3 4ea</t>
        </r>
      </text>
    </comment>
    <comment ref="F510" authorId="1" shapeId="0">
      <text>
        <r>
          <rPr>
            <b/>
            <sz val="9"/>
            <color indexed="81"/>
            <rFont val="Tahoma"/>
            <family val="2"/>
          </rPr>
          <t>FEM lot, skip ADI</t>
        </r>
      </text>
    </comment>
    <comment ref="F512" authorId="1" shapeId="0">
      <text>
        <r>
          <rPr>
            <b/>
            <sz val="9"/>
            <color indexed="81"/>
            <rFont val="Tahoma"/>
            <family val="2"/>
          </rPr>
          <t xml:space="preserve">Particle
S5 1ea
</t>
        </r>
      </text>
    </comment>
    <comment ref="F515" authorId="1" shapeId="0">
      <text>
        <r>
          <rPr>
            <b/>
            <sz val="9"/>
            <color indexed="81"/>
            <rFont val="Tahoma"/>
            <family val="2"/>
          </rPr>
          <t>FEM lot, skip ADI</t>
        </r>
      </text>
    </comment>
    <comment ref="F517" authorId="1" shapeId="0">
      <text>
        <r>
          <rPr>
            <b/>
            <sz val="9"/>
            <color indexed="81"/>
            <rFont val="Tahoma"/>
            <family val="2"/>
          </rPr>
          <t>Particle
S5 1ea
S9 1ea</t>
        </r>
      </text>
    </comment>
    <comment ref="F519" authorId="1" shapeId="0">
      <text>
        <r>
          <rPr>
            <b/>
            <sz val="9"/>
            <color indexed="81"/>
            <rFont val="Tahoma"/>
            <family val="2"/>
          </rPr>
          <t>Particle
S3 1ea</t>
        </r>
      </text>
    </comment>
    <comment ref="F523" authorId="1" shapeId="0">
      <text>
        <r>
          <rPr>
            <b/>
            <sz val="9"/>
            <color indexed="81"/>
            <rFont val="Tahoma"/>
            <family val="2"/>
          </rPr>
          <t>Particle
S1 1ea</t>
        </r>
      </text>
    </comment>
    <comment ref="F527" authorId="1" shapeId="0">
      <text>
        <r>
          <rPr>
            <b/>
            <sz val="9"/>
            <color indexed="81"/>
            <rFont val="Tahoma"/>
            <family val="2"/>
          </rPr>
          <t>Particle
S1 1ea
S5 1ea</t>
        </r>
      </text>
    </comment>
    <comment ref="F528" authorId="1" shapeId="0">
      <text>
        <r>
          <rPr>
            <b/>
            <sz val="9"/>
            <color indexed="81"/>
            <rFont val="Tahoma"/>
            <family val="2"/>
          </rPr>
          <t>Particle
S3 1ea
S10 1ea</t>
        </r>
      </text>
    </comment>
    <comment ref="F529" authorId="1" shapeId="0">
      <text>
        <r>
          <rPr>
            <b/>
            <sz val="9"/>
            <color indexed="81"/>
            <rFont val="Tahoma"/>
            <family val="2"/>
          </rPr>
          <t>Particle
S6 4ea</t>
        </r>
      </text>
    </comment>
    <comment ref="F530" authorId="1" shapeId="0">
      <text>
        <r>
          <rPr>
            <b/>
            <sz val="9"/>
            <color indexed="81"/>
            <rFont val="Tahoma"/>
            <family val="2"/>
          </rPr>
          <t>Particle
S7 2ea</t>
        </r>
      </text>
    </comment>
    <comment ref="F531" authorId="1" shapeId="0">
      <text>
        <r>
          <rPr>
            <b/>
            <sz val="9"/>
            <color indexed="81"/>
            <rFont val="Tahoma"/>
            <family val="2"/>
          </rPr>
          <t>Particle
S1 1ea
S2 2ea
S5 4ea</t>
        </r>
      </text>
    </comment>
    <comment ref="F532" authorId="1" shapeId="0">
      <text>
        <r>
          <rPr>
            <b/>
            <sz val="9"/>
            <color indexed="81"/>
            <rFont val="Tahoma"/>
            <family val="2"/>
          </rPr>
          <t>FEM lot, skip ADI</t>
        </r>
      </text>
    </comment>
    <comment ref="F536" authorId="1" shapeId="0">
      <text>
        <r>
          <rPr>
            <b/>
            <sz val="9"/>
            <color indexed="81"/>
            <rFont val="Tahoma"/>
            <family val="2"/>
          </rPr>
          <t>Particle
S8 1ea</t>
        </r>
      </text>
    </comment>
    <comment ref="F537" authorId="1" shapeId="0">
      <text>
        <r>
          <rPr>
            <b/>
            <sz val="9"/>
            <color indexed="81"/>
            <rFont val="Tahoma"/>
            <family val="2"/>
          </rPr>
          <t>FEM lot, skip ADI</t>
        </r>
      </text>
    </comment>
    <comment ref="F538" authorId="1" shapeId="0">
      <text>
        <r>
          <rPr>
            <b/>
            <sz val="9"/>
            <color indexed="81"/>
            <rFont val="Tahoma"/>
            <family val="2"/>
          </rPr>
          <t>Particle
S13 2ea</t>
        </r>
      </text>
    </comment>
    <comment ref="F539" authorId="1" shapeId="0">
      <text>
        <r>
          <rPr>
            <b/>
            <sz val="9"/>
            <color indexed="81"/>
            <rFont val="Tahoma"/>
            <family val="2"/>
          </rPr>
          <t>Particle
S9 4ea</t>
        </r>
      </text>
    </comment>
    <comment ref="F540" authorId="1" shapeId="0">
      <text>
        <r>
          <rPr>
            <b/>
            <sz val="9"/>
            <color indexed="81"/>
            <rFont val="Tahoma"/>
            <family val="2"/>
          </rPr>
          <t>Due to PM PEB --&gt; Develop over Q-time (&gt; 6 hr)</t>
        </r>
      </text>
    </comment>
    <comment ref="F541" authorId="1" shapeId="0">
      <text>
        <r>
          <rPr>
            <b/>
            <sz val="9"/>
            <color indexed="81"/>
            <rFont val="Tahoma"/>
            <family val="2"/>
          </rPr>
          <t>Particle
S1 5ea
S2 5ea
S3 9ea
S4 7ea
S5 5ea
S6 4ea
S7 6ea
S8 3ea
S9 4ea
S10 1ea
S12 7ea
S13 6ea</t>
        </r>
      </text>
    </comment>
    <comment ref="F542" authorId="1" shapeId="0">
      <text>
        <r>
          <rPr>
            <b/>
            <sz val="9"/>
            <color indexed="81"/>
            <rFont val="Tahoma"/>
            <family val="2"/>
          </rPr>
          <t>Particle
S4 7ea
S12 11ea</t>
        </r>
      </text>
    </comment>
    <comment ref="F544" authorId="1" shapeId="0">
      <text>
        <r>
          <rPr>
            <b/>
            <sz val="9"/>
            <color indexed="81"/>
            <rFont val="Tahoma"/>
            <family val="2"/>
          </rPr>
          <t>Shift
S1
Particle
S12 1ea
S13 1ea</t>
        </r>
      </text>
    </comment>
    <comment ref="F548" authorId="1" shapeId="0">
      <text>
        <r>
          <rPr>
            <b/>
            <sz val="9"/>
            <color indexed="81"/>
            <rFont val="Tahoma"/>
            <family val="2"/>
          </rPr>
          <t>Gel
S7 1ea</t>
        </r>
      </text>
    </comment>
    <comment ref="F550" authorId="1" shapeId="0">
      <text>
        <r>
          <rPr>
            <b/>
            <sz val="9"/>
            <color indexed="81"/>
            <rFont val="Tahoma"/>
            <family val="2"/>
          </rPr>
          <t>PD skip ADI</t>
        </r>
      </text>
    </comment>
    <comment ref="F554" authorId="1" shapeId="0">
      <text>
        <r>
          <rPr>
            <b/>
            <sz val="9"/>
            <color indexed="81"/>
            <rFont val="Tahoma"/>
            <family val="2"/>
          </rPr>
          <t>PD skip ADI</t>
        </r>
      </text>
    </comment>
    <comment ref="F555" authorId="1" shapeId="0">
      <text>
        <r>
          <rPr>
            <b/>
            <sz val="9"/>
            <color indexed="81"/>
            <rFont val="Tahoma"/>
            <family val="2"/>
          </rPr>
          <t>Bubble
S6 1ea</t>
        </r>
      </text>
    </comment>
    <comment ref="F556" authorId="1" shapeId="0">
      <text>
        <r>
          <rPr>
            <b/>
            <sz val="9"/>
            <color indexed="81"/>
            <rFont val="Tahoma"/>
            <family val="2"/>
          </rPr>
          <t>Particle
S4 2ea
S12 2ea</t>
        </r>
      </text>
    </comment>
    <comment ref="F558" authorId="1" shapeId="0">
      <text>
        <r>
          <rPr>
            <b/>
            <sz val="9"/>
            <color indexed="81"/>
            <rFont val="Tahoma"/>
            <family val="2"/>
          </rPr>
          <t>PD skip ADI</t>
        </r>
      </text>
    </comment>
    <comment ref="F560" authorId="1" shapeId="0">
      <text>
        <r>
          <rPr>
            <b/>
            <sz val="9"/>
            <color indexed="81"/>
            <rFont val="Tahoma"/>
            <family val="2"/>
          </rPr>
          <t>Particle
S1 2ea
S2 11ea
S3 9ea</t>
        </r>
      </text>
    </comment>
    <comment ref="F561" authorId="1" shapeId="0">
      <text>
        <r>
          <rPr>
            <b/>
            <sz val="9"/>
            <color indexed="81"/>
            <rFont val="Tahoma"/>
            <family val="2"/>
          </rPr>
          <t>Oxidation</t>
        </r>
      </text>
    </comment>
    <comment ref="F562" authorId="1" shapeId="0">
      <text>
        <r>
          <rPr>
            <b/>
            <sz val="9"/>
            <color indexed="81"/>
            <rFont val="Tahoma"/>
            <family val="2"/>
          </rPr>
          <t>Particle
S4 1ea
S11 1ea
S12 1ea</t>
        </r>
      </text>
    </comment>
    <comment ref="F563" authorId="1" shapeId="0">
      <text>
        <r>
          <rPr>
            <b/>
            <sz val="9"/>
            <color indexed="81"/>
            <rFont val="Tahoma"/>
            <family val="2"/>
          </rPr>
          <t>Particle
S3 1ea</t>
        </r>
      </text>
    </comment>
    <comment ref="F565" authorId="1" shapeId="0">
      <text>
        <r>
          <rPr>
            <b/>
            <sz val="9"/>
            <color indexed="81"/>
            <rFont val="Tahoma"/>
            <family val="2"/>
          </rPr>
          <t>Particle
S8 1ea
S13 1ea</t>
        </r>
      </text>
    </comment>
    <comment ref="F567" authorId="1" shapeId="0">
      <text>
        <r>
          <rPr>
            <b/>
            <sz val="9"/>
            <color indexed="81"/>
            <rFont val="Tahoma"/>
            <family val="2"/>
          </rPr>
          <t>Particle
S9 1ea
S12 1ea</t>
        </r>
      </text>
    </comment>
    <comment ref="F569" authorId="1" shapeId="0">
      <text>
        <r>
          <rPr>
            <b/>
            <sz val="9"/>
            <color indexed="81"/>
            <rFont val="Tahoma"/>
            <family val="2"/>
          </rPr>
          <t>Particle
S2 1ea</t>
        </r>
      </text>
    </comment>
    <comment ref="F576" authorId="1" shapeId="0">
      <text>
        <r>
          <rPr>
            <b/>
            <sz val="9"/>
            <color indexed="81"/>
            <rFont val="Tahoma"/>
            <family val="2"/>
          </rPr>
          <t>Particle
S1 2ea
S8 4ea
S10 2ea
S11 2ea
S12 3ea
S13 3ea</t>
        </r>
      </text>
    </comment>
    <comment ref="F577" authorId="1" shapeId="0">
      <text>
        <r>
          <rPr>
            <b/>
            <sz val="9"/>
            <color indexed="81"/>
            <rFont val="Tahoma"/>
            <family val="2"/>
          </rPr>
          <t>Particle
S13 2ea</t>
        </r>
      </text>
    </comment>
    <comment ref="F578" authorId="1" shapeId="0">
      <text>
        <r>
          <rPr>
            <b/>
            <sz val="9"/>
            <color indexed="81"/>
            <rFont val="Tahoma"/>
            <family val="2"/>
          </rPr>
          <t>Particle
S1 2ea
S2 4ea
S3 4ea
S4 5ea
S5 2ea
S6 2ea
S8 9ea</t>
        </r>
      </text>
    </comment>
    <comment ref="F579" authorId="1" shapeId="0">
      <text>
        <r>
          <rPr>
            <b/>
            <sz val="9"/>
            <color indexed="81"/>
            <rFont val="Tahoma"/>
            <family val="2"/>
          </rPr>
          <t>Coat --&gt; Exposure over Q-time (&gt; 12 hr)</t>
        </r>
      </text>
    </comment>
    <comment ref="F580" authorId="1" shapeId="0">
      <text>
        <r>
          <rPr>
            <b/>
            <sz val="9"/>
            <color indexed="81"/>
            <rFont val="Tahoma"/>
            <family val="2"/>
          </rPr>
          <t xml:space="preserve">Machine alarm (B1_COAT_02 </t>
        </r>
        <r>
          <rPr>
            <b/>
            <sz val="9"/>
            <color indexed="81"/>
            <rFont val="細明體"/>
            <family val="3"/>
            <charset val="136"/>
          </rPr>
          <t>抽風異常</t>
        </r>
        <r>
          <rPr>
            <b/>
            <sz val="9"/>
            <color indexed="81"/>
            <rFont val="Tahoma"/>
            <family val="2"/>
          </rPr>
          <t>)</t>
        </r>
      </text>
    </comment>
    <comment ref="F581" authorId="1" shapeId="0">
      <text>
        <r>
          <rPr>
            <b/>
            <sz val="9"/>
            <color indexed="81"/>
            <rFont val="Tahoma"/>
            <family val="2"/>
          </rPr>
          <t>Oxidation</t>
        </r>
      </text>
    </comment>
    <comment ref="F582" authorId="1" shapeId="0">
      <text>
        <r>
          <rPr>
            <b/>
            <sz val="9"/>
            <color indexed="81"/>
            <rFont val="Tahoma"/>
            <family val="2"/>
          </rPr>
          <t>Particle
S5 1ea</t>
        </r>
      </text>
    </comment>
    <comment ref="F583" authorId="1" shapeId="0">
      <text>
        <r>
          <rPr>
            <b/>
            <sz val="9"/>
            <color indexed="81"/>
            <rFont val="Tahoma"/>
            <family val="2"/>
          </rPr>
          <t>PD skip ADI</t>
        </r>
      </text>
    </comment>
    <comment ref="F584" authorId="1" shapeId="0">
      <text>
        <r>
          <rPr>
            <b/>
            <sz val="9"/>
            <color indexed="81"/>
            <rFont val="Tahoma"/>
            <family val="2"/>
          </rPr>
          <t>PD skip ADI</t>
        </r>
      </text>
    </comment>
    <comment ref="F586" authorId="1" shapeId="0">
      <text>
        <r>
          <rPr>
            <b/>
            <sz val="9"/>
            <color indexed="81"/>
            <rFont val="Tahoma"/>
            <family val="2"/>
          </rPr>
          <t>Particle
S2 1ea</t>
        </r>
      </text>
    </comment>
    <comment ref="F590" authorId="1" shapeId="0">
      <text>
        <r>
          <rPr>
            <b/>
            <sz val="9"/>
            <color indexed="81"/>
            <rFont val="Tahoma"/>
            <family val="2"/>
          </rPr>
          <t>Particle
S1 1ea</t>
        </r>
      </text>
    </comment>
    <comment ref="F591" authorId="1" shapeId="0">
      <text>
        <r>
          <rPr>
            <b/>
            <sz val="9"/>
            <color indexed="81"/>
            <rFont val="Tahoma"/>
            <family val="2"/>
          </rPr>
          <t>Particle
S4 2ea
S12 2ea</t>
        </r>
      </text>
    </comment>
    <comment ref="F592" authorId="1" shapeId="0">
      <text>
        <r>
          <rPr>
            <b/>
            <sz val="9"/>
            <color indexed="81"/>
            <rFont val="Tahoma"/>
            <family val="2"/>
          </rPr>
          <t>PD skip ADI</t>
        </r>
      </text>
    </comment>
    <comment ref="F593" authorId="1" shapeId="0">
      <text>
        <r>
          <rPr>
            <b/>
            <sz val="9"/>
            <color indexed="81"/>
            <rFont val="Tahoma"/>
            <family val="2"/>
          </rPr>
          <t>Particle
S2 1ea</t>
        </r>
      </text>
    </comment>
    <comment ref="F597" authorId="1" shapeId="0">
      <text>
        <r>
          <rPr>
            <b/>
            <sz val="9"/>
            <color indexed="81"/>
            <rFont val="細明體"/>
            <family val="3"/>
            <charset val="136"/>
          </rPr>
          <t>光罩破損導致</t>
        </r>
        <r>
          <rPr>
            <b/>
            <sz val="9"/>
            <color indexed="81"/>
            <rFont val="Tahoma"/>
            <family val="2"/>
          </rPr>
          <t xml:space="preserve"> Coat  --&gt; Exposure over Q-time (&gt; 12hr)</t>
        </r>
      </text>
    </comment>
    <comment ref="F604" authorId="1" shapeId="0">
      <text>
        <r>
          <rPr>
            <b/>
            <sz val="9"/>
            <color indexed="81"/>
            <rFont val="Tahoma"/>
            <family val="2"/>
          </rPr>
          <t>Particle
S1 1ea
S4 1ea</t>
        </r>
      </text>
    </comment>
    <comment ref="F606" authorId="1" shapeId="0">
      <text>
        <r>
          <rPr>
            <b/>
            <sz val="9"/>
            <color indexed="81"/>
            <rFont val="Tahoma"/>
            <family val="2"/>
          </rPr>
          <t>PD skip ADI</t>
        </r>
      </text>
    </comment>
    <comment ref="F611" authorId="1" shapeId="0">
      <text>
        <r>
          <rPr>
            <b/>
            <sz val="9"/>
            <color indexed="81"/>
            <rFont val="Tahoma"/>
            <family val="2"/>
          </rPr>
          <t>Oxidation</t>
        </r>
      </text>
    </comment>
    <comment ref="F623" authorId="1" shapeId="0">
      <text>
        <r>
          <rPr>
            <b/>
            <sz val="9"/>
            <color indexed="81"/>
            <rFont val="Tahoma"/>
            <family val="2"/>
          </rPr>
          <t>PD skip ADI</t>
        </r>
      </text>
    </comment>
    <comment ref="F632" authorId="1" shapeId="0">
      <text>
        <r>
          <rPr>
            <b/>
            <sz val="9"/>
            <color indexed="81"/>
            <rFont val="Tahoma"/>
            <family val="2"/>
          </rPr>
          <t>Coat --&gt; Exposure over Q-time (&gt; 12 hr)</t>
        </r>
      </text>
    </comment>
    <comment ref="F633" authorId="1" shapeId="0">
      <text>
        <r>
          <rPr>
            <b/>
            <sz val="9"/>
            <color indexed="81"/>
            <rFont val="Tahoma"/>
            <family val="2"/>
          </rPr>
          <t>Oxidation</t>
        </r>
      </text>
    </comment>
    <comment ref="F634" authorId="1" shapeId="0">
      <text>
        <r>
          <rPr>
            <b/>
            <sz val="9"/>
            <color indexed="81"/>
            <rFont val="Tahoma"/>
            <family val="2"/>
          </rPr>
          <t>Particle
S3 2ea
S4 2ea
S8 2ea</t>
        </r>
      </text>
    </comment>
    <comment ref="F635" authorId="1" shapeId="0">
      <text>
        <r>
          <rPr>
            <b/>
            <sz val="9"/>
            <color indexed="81"/>
            <rFont val="Tahoma"/>
            <family val="2"/>
          </rPr>
          <t>Particle
S1 2ea
S4 3ea
S5 2ea
S10 3ea
S12 2ea
S13 3ea</t>
        </r>
      </text>
    </comment>
    <comment ref="F638" authorId="1" shapeId="0">
      <text>
        <r>
          <rPr>
            <b/>
            <sz val="9"/>
            <color indexed="81"/>
            <rFont val="Tahoma"/>
            <family val="2"/>
          </rPr>
          <t>Particle
S1 1ea</t>
        </r>
      </text>
    </comment>
    <comment ref="F639" authorId="1" shapeId="0">
      <text>
        <r>
          <rPr>
            <b/>
            <sz val="9"/>
            <color indexed="81"/>
            <rFont val="Tahoma"/>
            <family val="2"/>
          </rPr>
          <t>PD skip ADI (FEM)</t>
        </r>
      </text>
    </comment>
    <comment ref="F640" authorId="1" shapeId="0">
      <text>
        <r>
          <rPr>
            <b/>
            <sz val="9"/>
            <color indexed="81"/>
            <rFont val="Tahoma"/>
            <family val="2"/>
          </rPr>
          <t>Particle
S9 1ea</t>
        </r>
      </text>
    </comment>
    <comment ref="F647" authorId="1" shapeId="0">
      <text>
        <r>
          <rPr>
            <b/>
            <sz val="9"/>
            <color indexed="81"/>
            <rFont val="Tahoma"/>
            <family val="2"/>
          </rPr>
          <t>PD skip ADI (FEM)</t>
        </r>
      </text>
    </comment>
    <comment ref="F653" authorId="1" shapeId="0">
      <text>
        <r>
          <rPr>
            <b/>
            <sz val="9"/>
            <color indexed="81"/>
            <rFont val="Tahoma"/>
            <family val="2"/>
          </rPr>
          <t>Particle
S7 1ea</t>
        </r>
      </text>
    </comment>
    <comment ref="F655" authorId="1" shapeId="0">
      <text>
        <r>
          <rPr>
            <b/>
            <sz val="9"/>
            <color indexed="81"/>
            <rFont val="Tahoma"/>
            <family val="2"/>
          </rPr>
          <t>Particle
S3 1ea</t>
        </r>
      </text>
    </comment>
    <comment ref="F657" authorId="1" shapeId="0">
      <text>
        <r>
          <rPr>
            <b/>
            <sz val="9"/>
            <color indexed="81"/>
            <rFont val="Tahoma"/>
            <family val="2"/>
          </rPr>
          <t>PD skip ADI (FEM)</t>
        </r>
      </text>
    </comment>
    <comment ref="F658" authorId="1" shapeId="0">
      <text>
        <r>
          <rPr>
            <b/>
            <sz val="9"/>
            <color indexed="81"/>
            <rFont val="Tahoma"/>
            <family val="2"/>
          </rPr>
          <t>PD skip ADI (FEM)</t>
        </r>
      </text>
    </comment>
    <comment ref="F660" authorId="1" shapeId="0">
      <text>
        <r>
          <rPr>
            <b/>
            <sz val="9"/>
            <color indexed="81"/>
            <rFont val="Tahoma"/>
            <family val="2"/>
          </rPr>
          <t>Particle
S9 2ea</t>
        </r>
      </text>
    </comment>
    <comment ref="F661" authorId="1" shapeId="0">
      <text>
        <r>
          <rPr>
            <b/>
            <sz val="9"/>
            <color indexed="81"/>
            <rFont val="Tahoma"/>
            <family val="2"/>
          </rPr>
          <t>STEP_03 buy-off lot - shift</t>
        </r>
      </text>
    </comment>
    <comment ref="F662" authorId="1" shapeId="0">
      <text>
        <r>
          <rPr>
            <b/>
            <sz val="9"/>
            <color indexed="81"/>
            <rFont val="Tahoma"/>
            <family val="2"/>
          </rPr>
          <t>Oxidation</t>
        </r>
      </text>
    </comment>
    <comment ref="F663" authorId="1" shapeId="0">
      <text>
        <r>
          <rPr>
            <b/>
            <sz val="9"/>
            <color indexed="81"/>
            <rFont val="Tahoma"/>
            <family val="2"/>
          </rPr>
          <t>Particle
S3 2ea
S4 8ea
S5 5ea
S6 2ea
S7 2ea
S8 4ea
S13 3ea</t>
        </r>
      </text>
    </comment>
    <comment ref="F664" authorId="1" shapeId="0">
      <text>
        <r>
          <rPr>
            <b/>
            <sz val="9"/>
            <color indexed="81"/>
            <rFont val="Tahoma"/>
            <family val="2"/>
          </rPr>
          <t>OM machine alarm</t>
        </r>
      </text>
    </comment>
    <comment ref="F665" authorId="1" shapeId="0">
      <text>
        <r>
          <rPr>
            <b/>
            <sz val="9"/>
            <color indexed="81"/>
            <rFont val="Tahoma"/>
            <family val="2"/>
          </rPr>
          <t>PD Waive ADI (GMM)
Particle
S2 4ea
S6 2ea
S9 1ea</t>
        </r>
      </text>
    </comment>
    <comment ref="F667" authorId="1" shapeId="0">
      <text>
        <r>
          <rPr>
            <b/>
            <sz val="9"/>
            <color indexed="81"/>
            <rFont val="Tahoma"/>
            <family val="2"/>
          </rPr>
          <t>Particle
S3 1ea</t>
        </r>
      </text>
    </comment>
    <comment ref="F671" authorId="1" shapeId="0">
      <text>
        <r>
          <rPr>
            <b/>
            <sz val="9"/>
            <color indexed="81"/>
            <rFont val="Tahoma"/>
            <family val="2"/>
          </rPr>
          <t>Particle
S2 1ea
S5 1ea
S10 1ea
S12 1ea</t>
        </r>
      </text>
    </comment>
    <comment ref="F672" authorId="1" shapeId="0">
      <text>
        <r>
          <rPr>
            <b/>
            <sz val="9"/>
            <color indexed="81"/>
            <rFont val="Tahoma"/>
            <family val="2"/>
          </rPr>
          <t>Particle
S2 1ea
S12 1ea</t>
        </r>
      </text>
    </comment>
    <comment ref="F673" authorId="1" shapeId="0">
      <text>
        <r>
          <rPr>
            <b/>
            <sz val="9"/>
            <color indexed="81"/>
            <rFont val="Tahoma"/>
            <family val="2"/>
          </rPr>
          <t>Particle
S1 1ea
S11 1ea</t>
        </r>
      </text>
    </comment>
    <comment ref="F675" authorId="1" shapeId="0">
      <text>
        <r>
          <rPr>
            <b/>
            <sz val="9"/>
            <color indexed="81"/>
            <rFont val="Tahoma"/>
            <family val="2"/>
          </rPr>
          <t>Particle
S2 1ea
S4 1ea
S6 1ea
S7 1ea</t>
        </r>
      </text>
    </comment>
    <comment ref="F676" authorId="1" shapeId="0">
      <text>
        <r>
          <rPr>
            <b/>
            <sz val="9"/>
            <color indexed="81"/>
            <rFont val="Tahoma"/>
            <family val="2"/>
          </rPr>
          <t>PD skip ADI</t>
        </r>
      </text>
    </comment>
    <comment ref="F678" authorId="1" shapeId="0">
      <text>
        <r>
          <rPr>
            <b/>
            <sz val="9"/>
            <color indexed="81"/>
            <rFont val="Tahoma"/>
            <family val="2"/>
          </rPr>
          <t>Particle
S8 1ea</t>
        </r>
      </text>
    </comment>
    <comment ref="F680" authorId="1" shapeId="0">
      <text>
        <r>
          <rPr>
            <b/>
            <sz val="9"/>
            <color indexed="81"/>
            <rFont val="Tahoma"/>
            <family val="2"/>
          </rPr>
          <t>Particle
S1 1ea
S4 1ea
S10 1ea
S12 1ea
S13 1ea</t>
        </r>
      </text>
    </comment>
    <comment ref="F681" authorId="1" shapeId="0">
      <text>
        <r>
          <rPr>
            <b/>
            <sz val="9"/>
            <color indexed="81"/>
            <rFont val="Tahoma"/>
            <family val="2"/>
          </rPr>
          <t>PD skip ADI</t>
        </r>
      </text>
    </comment>
    <comment ref="F682" authorId="1" shapeId="0">
      <text>
        <r>
          <rPr>
            <b/>
            <sz val="9"/>
            <color indexed="81"/>
            <rFont val="Tahoma"/>
            <family val="2"/>
          </rPr>
          <t>Particle
S2 1ea
S3 1ea
S6 1ea</t>
        </r>
      </text>
    </comment>
    <comment ref="F683" authorId="1" shapeId="0">
      <text>
        <r>
          <rPr>
            <b/>
            <sz val="9"/>
            <color indexed="81"/>
            <rFont val="Tahoma"/>
            <family val="2"/>
          </rPr>
          <t>Particle
S6 1ea</t>
        </r>
      </text>
    </comment>
    <comment ref="F684" authorId="1" shapeId="0">
      <text>
        <r>
          <rPr>
            <b/>
            <sz val="9"/>
            <color indexed="81"/>
            <rFont val="Tahoma"/>
            <family val="2"/>
          </rPr>
          <t>Particle
S2 2ea</t>
        </r>
      </text>
    </comment>
    <comment ref="F685" authorId="1" shapeId="0">
      <text>
        <r>
          <rPr>
            <b/>
            <sz val="9"/>
            <color indexed="81"/>
            <rFont val="Tahoma"/>
            <family val="2"/>
          </rPr>
          <t>Oxidation</t>
        </r>
      </text>
    </comment>
    <comment ref="F686" authorId="1" shapeId="0">
      <text>
        <r>
          <rPr>
            <b/>
            <sz val="9"/>
            <color indexed="81"/>
            <rFont val="Tahoma"/>
            <family val="2"/>
          </rPr>
          <t>Machine alarm induce coat --&gt; Exposure over Q-time (&gt; 24 hr)</t>
        </r>
      </text>
    </comment>
    <comment ref="F687" authorId="1" shapeId="0">
      <text>
        <r>
          <rPr>
            <b/>
            <sz val="9"/>
            <color indexed="81"/>
            <rFont val="Tahoma"/>
            <family val="2"/>
          </rPr>
          <t>Machine alarm induce coat --&gt; Exposure over Q-time (&gt; 24 hr)</t>
        </r>
      </text>
    </comment>
    <comment ref="F690" authorId="1" shapeId="0">
      <text>
        <r>
          <rPr>
            <b/>
            <sz val="9"/>
            <color indexed="81"/>
            <rFont val="Tahoma"/>
            <family val="2"/>
          </rPr>
          <t>PD skip ADI</t>
        </r>
      </text>
    </comment>
    <comment ref="F691" authorId="1" shapeId="0">
      <text>
        <r>
          <rPr>
            <b/>
            <sz val="9"/>
            <color indexed="81"/>
            <rFont val="Tahoma"/>
            <family val="2"/>
          </rPr>
          <t>PD skip ADI</t>
        </r>
      </text>
    </comment>
    <comment ref="F692" authorId="1" shapeId="0">
      <text>
        <r>
          <rPr>
            <b/>
            <sz val="9"/>
            <color indexed="81"/>
            <rFont val="Tahoma"/>
            <family val="2"/>
          </rPr>
          <t>Particle
S7 1ea
S9 3ea
S10 1ea
S11 4ea
S12 3ea</t>
        </r>
      </text>
    </comment>
    <comment ref="F694" authorId="1" shapeId="0">
      <text>
        <r>
          <rPr>
            <b/>
            <sz val="9"/>
            <color indexed="81"/>
            <rFont val="Tahoma"/>
            <family val="2"/>
          </rPr>
          <t>Particle
S2 1ea
S9 1ea</t>
        </r>
      </text>
    </comment>
    <comment ref="F695" authorId="1" shapeId="0">
      <text>
        <r>
          <rPr>
            <b/>
            <sz val="9"/>
            <color indexed="81"/>
            <rFont val="細明體"/>
            <family val="3"/>
            <charset val="136"/>
          </rPr>
          <t>光罩破損導致</t>
        </r>
        <r>
          <rPr>
            <b/>
            <sz val="9"/>
            <color indexed="81"/>
            <rFont val="Calibri"/>
            <family val="2"/>
          </rPr>
          <t xml:space="preserve"> over Q-time (Coat --&gt; Exposure &gt; 12 hr)</t>
        </r>
      </text>
    </comment>
    <comment ref="F697" authorId="1" shapeId="0">
      <text>
        <r>
          <rPr>
            <b/>
            <sz val="9"/>
            <color indexed="81"/>
            <rFont val="Tahoma"/>
            <family val="2"/>
          </rPr>
          <t>Particle
S4 1ea</t>
        </r>
      </text>
    </comment>
    <comment ref="F698" authorId="1" shapeId="0">
      <text>
        <r>
          <rPr>
            <b/>
            <sz val="9"/>
            <color indexed="81"/>
            <rFont val="Tahoma"/>
            <family val="2"/>
          </rPr>
          <t>PD skip ADI</t>
        </r>
      </text>
    </comment>
    <comment ref="F699" authorId="1" shapeId="0">
      <text>
        <r>
          <rPr>
            <b/>
            <sz val="9"/>
            <color indexed="81"/>
            <rFont val="Tahoma"/>
            <family val="2"/>
          </rPr>
          <t>Particle
S3 1ea
S7 1ea
S12 1ea
S13 1ea</t>
        </r>
      </text>
    </comment>
    <comment ref="F700" authorId="1" shapeId="0">
      <text>
        <r>
          <rPr>
            <b/>
            <sz val="9"/>
            <color indexed="81"/>
            <rFont val="Tahoma"/>
            <family val="2"/>
          </rPr>
          <t>B1_COAT_02 alarm</t>
        </r>
      </text>
    </comment>
    <comment ref="F704" authorId="1" shapeId="0">
      <text>
        <r>
          <rPr>
            <b/>
            <sz val="9"/>
            <color indexed="81"/>
            <rFont val="Tahoma"/>
            <family val="2"/>
          </rPr>
          <t>Particle
S10 1ea</t>
        </r>
      </text>
    </comment>
    <comment ref="F705" authorId="1" shapeId="0">
      <text>
        <r>
          <rPr>
            <b/>
            <sz val="9"/>
            <color indexed="81"/>
            <rFont val="Tahoma"/>
            <family val="2"/>
          </rPr>
          <t>Particle
S2 1ea</t>
        </r>
      </text>
    </comment>
    <comment ref="F709" authorId="1" shapeId="0">
      <text>
        <r>
          <rPr>
            <b/>
            <sz val="9"/>
            <color indexed="81"/>
            <rFont val="Tahoma"/>
            <family val="2"/>
          </rPr>
          <t>Particle
S5 1ea</t>
        </r>
      </text>
    </comment>
    <comment ref="F710" authorId="1" shapeId="0">
      <text>
        <r>
          <rPr>
            <b/>
            <sz val="9"/>
            <color indexed="81"/>
            <rFont val="Tahoma"/>
            <family val="2"/>
          </rPr>
          <t>New recipe buy-off</t>
        </r>
      </text>
    </comment>
    <comment ref="F711" authorId="1" shapeId="0">
      <text>
        <r>
          <rPr>
            <b/>
            <sz val="9"/>
            <color indexed="81"/>
            <rFont val="Tahoma"/>
            <family val="2"/>
          </rPr>
          <t>Particle
S11 7ea
S12 7ea
S13 38ea</t>
        </r>
      </text>
    </comment>
    <comment ref="F712" authorId="1" shapeId="0">
      <text>
        <r>
          <rPr>
            <b/>
            <sz val="9"/>
            <color indexed="81"/>
            <rFont val="Tahoma"/>
            <family val="2"/>
          </rPr>
          <t>PD skip ADI</t>
        </r>
      </text>
    </comment>
    <comment ref="F715" authorId="1" shapeId="0">
      <text>
        <r>
          <rPr>
            <b/>
            <sz val="9"/>
            <color indexed="81"/>
            <rFont val="Tahoma"/>
            <family val="2"/>
          </rPr>
          <t>PD skip ADI</t>
        </r>
      </text>
    </comment>
    <comment ref="F716" authorId="1" shapeId="0">
      <text>
        <r>
          <rPr>
            <b/>
            <sz val="9"/>
            <color indexed="81"/>
            <rFont val="Tahoma"/>
            <family val="2"/>
          </rPr>
          <t>PD skip ADI</t>
        </r>
      </text>
    </comment>
    <comment ref="F717" authorId="1" shapeId="0">
      <text>
        <r>
          <rPr>
            <b/>
            <sz val="9"/>
            <color indexed="81"/>
            <rFont val="Tahoma"/>
            <family val="2"/>
          </rPr>
          <t>Particle
S11 1ea</t>
        </r>
      </text>
    </comment>
    <comment ref="F718" authorId="1" shapeId="0">
      <text>
        <r>
          <rPr>
            <b/>
            <sz val="9"/>
            <color indexed="81"/>
            <rFont val="Tahoma"/>
            <family val="2"/>
          </rPr>
          <t>PD skip ADI</t>
        </r>
      </text>
    </comment>
    <comment ref="F719" authorId="1" shapeId="0">
      <text>
        <r>
          <rPr>
            <b/>
            <sz val="9"/>
            <color indexed="81"/>
            <rFont val="Tahoma"/>
            <family val="2"/>
          </rPr>
          <t>PD skip ADI</t>
        </r>
      </text>
    </comment>
    <comment ref="F720" authorId="1" shapeId="0">
      <text>
        <r>
          <rPr>
            <b/>
            <sz val="9"/>
            <color indexed="81"/>
            <rFont val="Tahoma"/>
            <family val="2"/>
          </rPr>
          <t>Particle
S4 1ea
S12 1ea
S13 1ea</t>
        </r>
      </text>
    </comment>
    <comment ref="F722" authorId="1" shapeId="0">
      <text>
        <r>
          <rPr>
            <b/>
            <sz val="9"/>
            <color indexed="81"/>
            <rFont val="Tahoma"/>
            <family val="2"/>
          </rPr>
          <t>PD skip ADI</t>
        </r>
      </text>
    </comment>
    <comment ref="F723" authorId="1" shapeId="0">
      <text>
        <r>
          <rPr>
            <b/>
            <sz val="9"/>
            <color indexed="81"/>
            <rFont val="Tahoma"/>
            <family val="2"/>
          </rPr>
          <t>PD skip ADI</t>
        </r>
      </text>
    </comment>
    <comment ref="F724" authorId="1" shapeId="0">
      <text>
        <r>
          <rPr>
            <b/>
            <sz val="9"/>
            <color indexed="81"/>
            <rFont val="Tahoma"/>
            <family val="2"/>
          </rPr>
          <t>PD skip ADI</t>
        </r>
      </text>
    </comment>
    <comment ref="F725" authorId="1" shapeId="0">
      <text>
        <r>
          <rPr>
            <b/>
            <sz val="9"/>
            <color indexed="81"/>
            <rFont val="Tahoma"/>
            <family val="2"/>
          </rPr>
          <t>PD skip ADI</t>
        </r>
      </text>
    </comment>
    <comment ref="F726" authorId="1" shapeId="0">
      <text>
        <r>
          <rPr>
            <b/>
            <sz val="9"/>
            <color indexed="81"/>
            <rFont val="Tahoma"/>
            <family val="2"/>
          </rPr>
          <t>PD skip ADI</t>
        </r>
      </text>
    </comment>
    <comment ref="F727" authorId="1" shapeId="0">
      <text>
        <r>
          <rPr>
            <b/>
            <sz val="9"/>
            <color indexed="81"/>
            <rFont val="Tahoma"/>
            <family val="2"/>
          </rPr>
          <t>Particle
S13 1ea</t>
        </r>
      </text>
    </comment>
    <comment ref="F728" authorId="1" shapeId="0">
      <text>
        <r>
          <rPr>
            <b/>
            <sz val="9"/>
            <color indexed="81"/>
            <rFont val="Tahoma"/>
            <family val="2"/>
          </rPr>
          <t>Particle
S3 1ea
S7 1ea
S8 1ea
S11 1ea
S13 1ea</t>
        </r>
      </text>
    </comment>
    <comment ref="F729" authorId="1" shapeId="0">
      <text>
        <r>
          <rPr>
            <b/>
            <sz val="9"/>
            <color indexed="81"/>
            <rFont val="Tahoma"/>
            <family val="2"/>
          </rPr>
          <t>Particle
S1 2ea
S2 3ea
S3 2ea
S7 1ea
S10 1ea
S11 2ea
S12 3ea</t>
        </r>
      </text>
    </comment>
    <comment ref="F730" authorId="1" shapeId="0">
      <text>
        <r>
          <rPr>
            <b/>
            <sz val="9"/>
            <color indexed="81"/>
            <rFont val="Tahoma"/>
            <family val="2"/>
          </rPr>
          <t>Particle
S1 1ea
S5 1ea
S7 1ea</t>
        </r>
      </text>
    </comment>
    <comment ref="F732" authorId="1" shapeId="0">
      <text>
        <r>
          <rPr>
            <b/>
            <sz val="9"/>
            <color indexed="81"/>
            <rFont val="Tahoma"/>
            <family val="2"/>
          </rPr>
          <t>Shift</t>
        </r>
      </text>
    </comment>
    <comment ref="F733" authorId="1" shapeId="0">
      <text>
        <r>
          <rPr>
            <b/>
            <sz val="9"/>
            <color indexed="81"/>
            <rFont val="Tahoma"/>
            <family val="2"/>
          </rPr>
          <t>Particle
S1 1ea</t>
        </r>
      </text>
    </comment>
    <comment ref="F734" authorId="1" shapeId="0">
      <text>
        <r>
          <rPr>
            <b/>
            <sz val="9"/>
            <color indexed="81"/>
            <rFont val="Tahoma"/>
            <family val="2"/>
          </rPr>
          <t>PD skip ADI</t>
        </r>
      </text>
    </comment>
    <comment ref="F735" authorId="1" shapeId="0">
      <text>
        <r>
          <rPr>
            <b/>
            <sz val="9"/>
            <color indexed="81"/>
            <rFont val="Tahoma"/>
            <family val="2"/>
          </rPr>
          <t>PD skip ADI</t>
        </r>
      </text>
    </comment>
    <comment ref="F736" authorId="1" shapeId="0">
      <text>
        <r>
          <rPr>
            <b/>
            <sz val="9"/>
            <color indexed="81"/>
            <rFont val="Tahoma"/>
            <family val="2"/>
          </rPr>
          <t>PD skip ADI</t>
        </r>
      </text>
    </comment>
    <comment ref="F737" authorId="1" shapeId="0">
      <text>
        <r>
          <rPr>
            <b/>
            <sz val="9"/>
            <color indexed="81"/>
            <rFont val="Tahoma"/>
            <family val="2"/>
          </rPr>
          <t>Particle
S2 1ea</t>
        </r>
      </text>
    </comment>
    <comment ref="F739" authorId="1" shapeId="0">
      <text>
        <r>
          <rPr>
            <b/>
            <sz val="9"/>
            <color indexed="81"/>
            <rFont val="Tahoma"/>
            <family val="2"/>
          </rPr>
          <t>PD skip ADI</t>
        </r>
      </text>
    </comment>
    <comment ref="F741" authorId="1" shapeId="0">
      <text>
        <r>
          <rPr>
            <b/>
            <sz val="9"/>
            <color indexed="81"/>
            <rFont val="Tahoma"/>
            <family val="2"/>
          </rPr>
          <t>PD skip ADI</t>
        </r>
      </text>
    </comment>
    <comment ref="F744" authorId="1" shapeId="0">
      <text>
        <r>
          <rPr>
            <b/>
            <sz val="9"/>
            <color indexed="81"/>
            <rFont val="Tahoma"/>
            <family val="2"/>
          </rPr>
          <t>Particle
S4 1ea
S5 1ea
S6 1ea</t>
        </r>
      </text>
    </comment>
    <comment ref="F745" authorId="1" shapeId="0">
      <text>
        <r>
          <rPr>
            <b/>
            <sz val="9"/>
            <color indexed="81"/>
            <rFont val="Tahoma"/>
            <family val="2"/>
          </rPr>
          <t>PD skip ADI</t>
        </r>
      </text>
    </comment>
    <comment ref="F746" authorId="1" shapeId="0">
      <text>
        <r>
          <rPr>
            <b/>
            <sz val="9"/>
            <color indexed="81"/>
            <rFont val="Tahoma"/>
            <family val="2"/>
          </rPr>
          <t>PD skip ADI</t>
        </r>
      </text>
    </comment>
    <comment ref="F749" authorId="1" shapeId="0">
      <text>
        <r>
          <rPr>
            <b/>
            <sz val="9"/>
            <color indexed="81"/>
            <rFont val="Tahoma"/>
            <family val="2"/>
          </rPr>
          <t>PD skip ADI</t>
        </r>
      </text>
    </comment>
    <comment ref="F750" authorId="1" shapeId="0">
      <text>
        <r>
          <rPr>
            <b/>
            <sz val="9"/>
            <color indexed="81"/>
            <rFont val="Tahoma"/>
            <family val="2"/>
          </rPr>
          <t>PD skip ADI</t>
        </r>
      </text>
    </comment>
    <comment ref="F752" authorId="1" shapeId="0">
      <text>
        <r>
          <rPr>
            <b/>
            <sz val="9"/>
            <color indexed="81"/>
            <rFont val="Tahoma"/>
            <family val="2"/>
          </rPr>
          <t>Particle
S1 1ea</t>
        </r>
      </text>
    </comment>
    <comment ref="F753" authorId="1" shapeId="0">
      <text>
        <r>
          <rPr>
            <b/>
            <sz val="9"/>
            <color indexed="81"/>
            <rFont val="Tahoma"/>
            <family val="2"/>
          </rPr>
          <t>Particle
S3 8ea
S4 2ea
S5 3ea
S6 2ea
S7 2ea
S8 2ea
S13 6ea</t>
        </r>
      </text>
    </comment>
    <comment ref="F754" authorId="1" shapeId="0">
      <text>
        <r>
          <rPr>
            <b/>
            <sz val="9"/>
            <color indexed="81"/>
            <rFont val="Tahoma"/>
            <family val="2"/>
          </rPr>
          <t>Oxidation</t>
        </r>
      </text>
    </comment>
    <comment ref="F755" authorId="1" shapeId="0">
      <text>
        <r>
          <rPr>
            <b/>
            <sz val="9"/>
            <color indexed="81"/>
            <rFont val="Tahoma"/>
            <family val="2"/>
          </rPr>
          <t>Particle
S1 1ea
Bubble
S1 1ea</t>
        </r>
      </text>
    </comment>
    <comment ref="F756" authorId="1" shapeId="0">
      <text>
        <r>
          <rPr>
            <b/>
            <sz val="9"/>
            <color indexed="81"/>
            <rFont val="Tahoma"/>
            <family val="2"/>
          </rPr>
          <t>B1_STEP_04 alarm</t>
        </r>
      </text>
    </comment>
    <comment ref="F758" authorId="1" shapeId="0">
      <text>
        <r>
          <rPr>
            <b/>
            <sz val="9"/>
            <color indexed="81"/>
            <rFont val="Tahoma"/>
            <family val="2"/>
          </rPr>
          <t>Particle
S13 1ea</t>
        </r>
      </text>
    </comment>
    <comment ref="F761" authorId="1" shapeId="0">
      <text>
        <r>
          <rPr>
            <b/>
            <sz val="9"/>
            <color indexed="81"/>
            <rFont val="Tahoma"/>
            <family val="2"/>
          </rPr>
          <t>Particle
S4 1ea</t>
        </r>
      </text>
    </comment>
    <comment ref="F762" authorId="1" shapeId="0">
      <text>
        <r>
          <rPr>
            <b/>
            <sz val="9"/>
            <color indexed="81"/>
            <rFont val="Tahoma"/>
            <family val="2"/>
          </rPr>
          <t>Particle
S1 1ea</t>
        </r>
      </text>
    </comment>
    <comment ref="F763" authorId="1" shapeId="0">
      <text>
        <r>
          <rPr>
            <b/>
            <sz val="9"/>
            <color indexed="81"/>
            <rFont val="Tahoma"/>
            <family val="2"/>
          </rPr>
          <t>PD skip ADI</t>
        </r>
      </text>
    </comment>
    <comment ref="F764" authorId="1" shapeId="0">
      <text>
        <r>
          <rPr>
            <b/>
            <sz val="9"/>
            <color indexed="81"/>
            <rFont val="Tahoma"/>
            <family val="2"/>
          </rPr>
          <t>PD skip ADI</t>
        </r>
      </text>
    </comment>
    <comment ref="F766" authorId="1" shapeId="0">
      <text>
        <r>
          <rPr>
            <b/>
            <sz val="9"/>
            <color indexed="81"/>
            <rFont val="Tahoma"/>
            <family val="2"/>
          </rPr>
          <t>Particle
S4 1ea
S6 1ea
S7 3ea
S12 1ea</t>
        </r>
      </text>
    </comment>
    <comment ref="F767" authorId="1" shapeId="0">
      <text>
        <r>
          <rPr>
            <b/>
            <sz val="9"/>
            <color indexed="81"/>
            <rFont val="Tahoma"/>
            <family val="2"/>
          </rPr>
          <t>PD skip ADI</t>
        </r>
      </text>
    </comment>
    <comment ref="F768" authorId="1" shapeId="0">
      <text>
        <r>
          <rPr>
            <b/>
            <sz val="9"/>
            <color indexed="81"/>
            <rFont val="Tahoma"/>
            <family val="2"/>
          </rPr>
          <t>PEB --&gt; Develop over Q-time (&gt; 6 hr)</t>
        </r>
      </text>
    </comment>
    <comment ref="F769" authorId="1" shapeId="0">
      <text>
        <r>
          <rPr>
            <b/>
            <sz val="9"/>
            <color indexed="81"/>
            <rFont val="Tahoma"/>
            <family val="2"/>
          </rPr>
          <t>Particle
S6 3ea</t>
        </r>
      </text>
    </comment>
    <comment ref="F770" authorId="1" shapeId="0">
      <text>
        <r>
          <rPr>
            <b/>
            <sz val="9"/>
            <color indexed="81"/>
            <rFont val="Tahoma"/>
            <family val="2"/>
          </rPr>
          <t>Particle
S1 1ea</t>
        </r>
      </text>
    </comment>
    <comment ref="F773" authorId="1" shapeId="0">
      <text>
        <r>
          <rPr>
            <b/>
            <sz val="9"/>
            <color indexed="81"/>
            <rFont val="Tahoma"/>
            <family val="2"/>
          </rPr>
          <t>Particle
S8 1ea</t>
        </r>
      </text>
    </comment>
    <comment ref="F775" authorId="1" shapeId="0">
      <text>
        <r>
          <rPr>
            <b/>
            <sz val="9"/>
            <color indexed="81"/>
            <rFont val="Tahoma"/>
            <family val="2"/>
          </rPr>
          <t>Particle
S11 1ea</t>
        </r>
      </text>
    </comment>
    <comment ref="F776" authorId="1" shapeId="0">
      <text>
        <r>
          <rPr>
            <b/>
            <sz val="9"/>
            <color indexed="81"/>
            <rFont val="Tahoma"/>
            <family val="2"/>
          </rPr>
          <t>PD skip ADI</t>
        </r>
      </text>
    </comment>
    <comment ref="F777" authorId="1" shapeId="0">
      <text>
        <r>
          <rPr>
            <b/>
            <sz val="9"/>
            <color indexed="81"/>
            <rFont val="Tahoma"/>
            <family val="2"/>
          </rPr>
          <t>PD skip ADI</t>
        </r>
      </text>
    </comment>
    <comment ref="F779" authorId="1" shapeId="0">
      <text>
        <r>
          <rPr>
            <b/>
            <sz val="9"/>
            <color indexed="81"/>
            <rFont val="Tahoma"/>
            <family val="2"/>
          </rPr>
          <t>PD skip ADI</t>
        </r>
      </text>
    </comment>
    <comment ref="F785" authorId="1" shapeId="0">
      <text>
        <r>
          <rPr>
            <b/>
            <sz val="9"/>
            <color indexed="81"/>
            <rFont val="Tahoma"/>
            <family val="2"/>
          </rPr>
          <t>PD skip ADI</t>
        </r>
      </text>
    </comment>
    <comment ref="F788" authorId="1" shapeId="0">
      <text>
        <r>
          <rPr>
            <b/>
            <sz val="9"/>
            <color indexed="81"/>
            <rFont val="Tahoma"/>
            <family val="2"/>
          </rPr>
          <t>Particle
S8 2ea
S11 10ea</t>
        </r>
      </text>
    </comment>
    <comment ref="F789" authorId="1" shapeId="0">
      <text>
        <r>
          <rPr>
            <b/>
            <sz val="9"/>
            <color indexed="81"/>
            <rFont val="Tahoma"/>
            <family val="2"/>
          </rPr>
          <t>Particle
S6 1ea
S10 1ea
S12 1ea
S13 1ea</t>
        </r>
      </text>
    </comment>
    <comment ref="F790" authorId="1" shapeId="0">
      <text>
        <r>
          <rPr>
            <b/>
            <sz val="9"/>
            <color indexed="81"/>
            <rFont val="Tahoma"/>
            <family val="2"/>
          </rPr>
          <t>PD skip ADI</t>
        </r>
      </text>
    </comment>
    <comment ref="F794" authorId="1" shapeId="0">
      <text>
        <r>
          <rPr>
            <b/>
            <sz val="9"/>
            <color indexed="81"/>
            <rFont val="Tahoma"/>
            <family val="2"/>
          </rPr>
          <t>Particle
S1 1ea
S3 1ea
S5 1ea
S12 1ea
S13 2ea</t>
        </r>
      </text>
    </comment>
    <comment ref="F795" authorId="1" shapeId="0">
      <text>
        <r>
          <rPr>
            <b/>
            <sz val="9"/>
            <color indexed="81"/>
            <rFont val="Tahoma"/>
            <family val="2"/>
          </rPr>
          <t>B1_DEVP_03 alarm</t>
        </r>
      </text>
    </comment>
    <comment ref="F797" authorId="1" shapeId="0">
      <text>
        <r>
          <rPr>
            <b/>
            <sz val="9"/>
            <color indexed="81"/>
            <rFont val="Tahoma"/>
            <family val="2"/>
          </rPr>
          <t>PD skip ADI</t>
        </r>
      </text>
    </comment>
    <comment ref="F799" authorId="1" shapeId="0">
      <text>
        <r>
          <rPr>
            <b/>
            <sz val="9"/>
            <color indexed="81"/>
            <rFont val="Tahoma"/>
            <family val="2"/>
          </rPr>
          <t>Particle
S12 1ea</t>
        </r>
      </text>
    </comment>
    <comment ref="F802" authorId="1" shapeId="0">
      <text>
        <r>
          <rPr>
            <b/>
            <sz val="9"/>
            <color indexed="81"/>
            <rFont val="Tahoma"/>
            <family val="2"/>
          </rPr>
          <t>PD skip ADI</t>
        </r>
      </text>
    </comment>
    <comment ref="F803" authorId="1" shapeId="0">
      <text>
        <r>
          <rPr>
            <b/>
            <sz val="9"/>
            <color indexed="81"/>
            <rFont val="Tahoma"/>
            <family val="2"/>
          </rPr>
          <t>PD skip ADI</t>
        </r>
      </text>
    </comment>
    <comment ref="F804" authorId="1" shapeId="0">
      <text>
        <r>
          <rPr>
            <b/>
            <sz val="9"/>
            <color indexed="81"/>
            <rFont val="Tahoma"/>
            <family val="2"/>
          </rPr>
          <t>PD skip ADI</t>
        </r>
      </text>
    </comment>
    <comment ref="F805" authorId="1" shapeId="0">
      <text>
        <r>
          <rPr>
            <b/>
            <sz val="9"/>
            <color indexed="81"/>
            <rFont val="Tahoma"/>
            <family val="2"/>
          </rPr>
          <t>PD skip ADI</t>
        </r>
      </text>
    </comment>
    <comment ref="F806" authorId="1" shapeId="0">
      <text>
        <r>
          <rPr>
            <b/>
            <sz val="9"/>
            <color indexed="81"/>
            <rFont val="Tahoma"/>
            <family val="2"/>
          </rPr>
          <t>PD skip ADI</t>
        </r>
      </text>
    </comment>
    <comment ref="F808" authorId="1" shapeId="0">
      <text>
        <r>
          <rPr>
            <b/>
            <sz val="9"/>
            <color indexed="81"/>
            <rFont val="Tahoma"/>
            <family val="2"/>
          </rPr>
          <t>Particle
S2 1ea
S8 1ea
S9 1ea
S10 1ea</t>
        </r>
      </text>
    </comment>
    <comment ref="F810" authorId="1" shapeId="0">
      <text>
        <r>
          <rPr>
            <b/>
            <sz val="9"/>
            <color indexed="81"/>
            <rFont val="Tahoma"/>
            <family val="2"/>
          </rPr>
          <t>Particle
S3 1ea
S9 2ea
S12 3ea</t>
        </r>
      </text>
    </comment>
    <comment ref="F811" authorId="1" shapeId="0">
      <text>
        <r>
          <rPr>
            <b/>
            <sz val="9"/>
            <color indexed="81"/>
            <rFont val="Tahoma"/>
            <family val="2"/>
          </rPr>
          <t>Particle
S10 4ea</t>
        </r>
      </text>
    </comment>
    <comment ref="F812" authorId="1" shapeId="0">
      <text>
        <r>
          <rPr>
            <b/>
            <sz val="9"/>
            <color indexed="81"/>
            <rFont val="Tahoma"/>
            <family val="2"/>
          </rPr>
          <t>B1_COAT_07 alarm</t>
        </r>
      </text>
    </comment>
    <comment ref="F813" authorId="1" shapeId="0">
      <text>
        <r>
          <rPr>
            <b/>
            <sz val="9"/>
            <color indexed="81"/>
            <rFont val="Tahoma"/>
            <family val="2"/>
          </rPr>
          <t>Particle
S8 1ea
Gel
S13 4ea</t>
        </r>
      </text>
    </comment>
    <comment ref="F816" authorId="1" shapeId="0">
      <text>
        <r>
          <rPr>
            <b/>
            <sz val="9"/>
            <color indexed="81"/>
            <rFont val="Tahoma"/>
            <family val="2"/>
          </rPr>
          <t>Particle
S3 1ea
S4 1ea</t>
        </r>
      </text>
    </comment>
    <comment ref="F817" authorId="1" shapeId="0">
      <text>
        <r>
          <rPr>
            <b/>
            <sz val="9"/>
            <color indexed="81"/>
            <rFont val="Tahoma"/>
            <family val="2"/>
          </rPr>
          <t>PD skip ADI</t>
        </r>
      </text>
    </comment>
    <comment ref="F819" authorId="1" shapeId="0">
      <text>
        <r>
          <rPr>
            <b/>
            <sz val="9"/>
            <color indexed="81"/>
            <rFont val="Tahoma"/>
            <family val="2"/>
          </rPr>
          <t>PD skip ADI</t>
        </r>
      </text>
    </comment>
    <comment ref="F820" authorId="1" shapeId="0">
      <text>
        <r>
          <rPr>
            <b/>
            <sz val="9"/>
            <color indexed="81"/>
            <rFont val="Tahoma"/>
            <family val="2"/>
          </rPr>
          <t>Recipe buy-off</t>
        </r>
      </text>
    </comment>
    <comment ref="F821" authorId="1" shapeId="0">
      <text>
        <r>
          <rPr>
            <b/>
            <sz val="9"/>
            <color indexed="81"/>
            <rFont val="Tahoma"/>
            <family val="2"/>
          </rPr>
          <t>Particle
S1 1ea
S2 2ea
S3 2ea
S4 1ea
S5 1ea
S6 2ea
S7 2ea
S8 2ea
S9 1ea
S10 1ea
S12 2ea</t>
        </r>
      </text>
    </comment>
    <comment ref="F822" authorId="1" shapeId="0">
      <text>
        <r>
          <rPr>
            <b/>
            <sz val="9"/>
            <color indexed="81"/>
            <rFont val="Tahoma"/>
            <family val="2"/>
          </rPr>
          <t>Particle
S1 1ea</t>
        </r>
      </text>
    </comment>
    <comment ref="F823" authorId="1" shapeId="0">
      <text>
        <r>
          <rPr>
            <b/>
            <sz val="9"/>
            <color indexed="81"/>
            <rFont val="Tahoma"/>
            <family val="2"/>
          </rPr>
          <t>PD skip ADI</t>
        </r>
      </text>
    </comment>
    <comment ref="F824" authorId="1" shapeId="0">
      <text>
        <r>
          <rPr>
            <b/>
            <sz val="9"/>
            <color indexed="81"/>
            <rFont val="Tahoma"/>
            <family val="2"/>
          </rPr>
          <t>Particle
S1 2ea
S2 2ea
S6 1ea
S8 2ea
S10 1ea</t>
        </r>
      </text>
    </comment>
    <comment ref="F825" authorId="1" shapeId="0">
      <text>
        <r>
          <rPr>
            <b/>
            <sz val="9"/>
            <color indexed="81"/>
            <rFont val="Tahoma"/>
            <family val="2"/>
          </rPr>
          <t>Particle
S1 2ea
S2 1ea</t>
        </r>
      </text>
    </comment>
    <comment ref="F827" authorId="1" shapeId="0">
      <text>
        <r>
          <rPr>
            <b/>
            <sz val="9"/>
            <color indexed="81"/>
            <rFont val="Tahoma"/>
            <family val="2"/>
          </rPr>
          <t>Particle
S4 1ea
S5 1ea
S8 1ea</t>
        </r>
      </text>
    </comment>
    <comment ref="F829" authorId="1" shapeId="0">
      <text>
        <r>
          <rPr>
            <b/>
            <sz val="9"/>
            <color indexed="81"/>
            <rFont val="Tahoma"/>
            <family val="2"/>
          </rPr>
          <t>Particle
S1 4ea
S2 5ea
S3 1ea
S4 1ea
S5 2ea
S6 3ea
S7 1ea
S8 3ea
S9 5ea
S10 5ea
S11 8ea
S12 14ea</t>
        </r>
      </text>
    </comment>
    <comment ref="F830" authorId="1" shapeId="0">
      <text>
        <r>
          <rPr>
            <b/>
            <sz val="9"/>
            <color indexed="81"/>
            <rFont val="Tahoma"/>
            <family val="2"/>
          </rPr>
          <t>Particle
S10 2ea</t>
        </r>
      </text>
    </comment>
    <comment ref="F831" authorId="1" shapeId="0">
      <text>
        <r>
          <rPr>
            <b/>
            <sz val="9"/>
            <color indexed="81"/>
            <rFont val="Tahoma"/>
            <family val="2"/>
          </rPr>
          <t>PEB --&gt; Develop over Q-time</t>
        </r>
      </text>
    </comment>
    <comment ref="F832" authorId="1" shapeId="0">
      <text>
        <r>
          <rPr>
            <b/>
            <sz val="9"/>
            <color indexed="81"/>
            <rFont val="Tahoma"/>
            <family val="2"/>
          </rPr>
          <t>Particle
S1 2ea
S3 1ea
S4 1ea
S6 1ea
S8 2ea
S11 3ea</t>
        </r>
      </text>
    </comment>
    <comment ref="F833" authorId="1" shapeId="0">
      <text>
        <r>
          <rPr>
            <b/>
            <sz val="9"/>
            <color indexed="81"/>
            <rFont val="Tahoma"/>
            <family val="2"/>
          </rPr>
          <t>Particle
S11 1ea
S12 1ea
S13 1ea</t>
        </r>
      </text>
    </comment>
    <comment ref="F835" authorId="1" shapeId="0">
      <text>
        <r>
          <rPr>
            <b/>
            <sz val="9"/>
            <color indexed="81"/>
            <rFont val="Tahoma"/>
            <family val="2"/>
          </rPr>
          <t>Particle
S1 1ea
S2 1ea
S10 1ea</t>
        </r>
      </text>
    </comment>
    <comment ref="F838" authorId="1" shapeId="0">
      <text>
        <r>
          <rPr>
            <b/>
            <sz val="9"/>
            <color indexed="81"/>
            <rFont val="Tahoma"/>
            <family val="2"/>
          </rPr>
          <t>PD skip ADI</t>
        </r>
      </text>
    </comment>
    <comment ref="F842" authorId="1" shapeId="0">
      <text>
        <r>
          <rPr>
            <b/>
            <sz val="9"/>
            <color indexed="81"/>
            <rFont val="Tahoma"/>
            <family val="2"/>
          </rPr>
          <t>Particle
S11 1ea</t>
        </r>
      </text>
    </comment>
    <comment ref="F843" authorId="1" shapeId="0">
      <text>
        <r>
          <rPr>
            <b/>
            <sz val="9"/>
            <color indexed="81"/>
            <rFont val="Tahoma"/>
            <family val="2"/>
          </rPr>
          <t>Particle
S10 2ea</t>
        </r>
      </text>
    </comment>
    <comment ref="F844" authorId="1" shapeId="0">
      <text>
        <r>
          <rPr>
            <b/>
            <sz val="9"/>
            <color indexed="81"/>
            <rFont val="Tahoma"/>
            <family val="2"/>
          </rPr>
          <t>Particle
S5 2ea</t>
        </r>
      </text>
    </comment>
    <comment ref="F845" authorId="1" shapeId="0">
      <text>
        <r>
          <rPr>
            <b/>
            <sz val="9"/>
            <color indexed="81"/>
            <rFont val="Tahoma"/>
            <family val="2"/>
          </rPr>
          <t>Particle
S1 1ea
S2 2ea
S3 2ea
S4 1ea
S5 1ea
S6 5ea
S7 2ea
S8 2ea
S9 4ea
S10 9ea
S11 15ea
S12 18ea</t>
        </r>
      </text>
    </comment>
    <comment ref="F846" authorId="1" shapeId="0">
      <text>
        <r>
          <rPr>
            <b/>
            <sz val="9"/>
            <color indexed="81"/>
            <rFont val="Tahoma"/>
            <family val="2"/>
          </rPr>
          <t>Particle
S7 1ea</t>
        </r>
      </text>
    </comment>
    <comment ref="F847" authorId="1" shapeId="0">
      <text>
        <r>
          <rPr>
            <b/>
            <sz val="9"/>
            <color indexed="81"/>
            <rFont val="Tahoma"/>
            <family val="2"/>
          </rPr>
          <t>Particle
S3 1ea
S4 1ea
S6 1ea
S12 1ea</t>
        </r>
      </text>
    </comment>
    <comment ref="F851" authorId="1" shapeId="0">
      <text>
        <r>
          <rPr>
            <b/>
            <sz val="9"/>
            <color indexed="81"/>
            <rFont val="Tahoma"/>
            <family val="2"/>
          </rPr>
          <t>PD skip ADI</t>
        </r>
      </text>
    </comment>
    <comment ref="F852" authorId="1" shapeId="0">
      <text>
        <r>
          <rPr>
            <b/>
            <sz val="9"/>
            <color indexed="81"/>
            <rFont val="Tahoma"/>
            <family val="2"/>
          </rPr>
          <t>PD skip ADI</t>
        </r>
      </text>
    </comment>
    <comment ref="F853" authorId="1" shapeId="0">
      <text>
        <r>
          <rPr>
            <b/>
            <sz val="9"/>
            <color indexed="81"/>
            <rFont val="Tahoma"/>
            <family val="2"/>
          </rPr>
          <t>Particle
S11 1ea</t>
        </r>
      </text>
    </comment>
    <comment ref="F856" authorId="1" shapeId="0">
      <text>
        <r>
          <rPr>
            <b/>
            <sz val="9"/>
            <color indexed="81"/>
            <rFont val="Tahoma"/>
            <family val="2"/>
          </rPr>
          <t>Particle
S1 1ea</t>
        </r>
      </text>
    </comment>
    <comment ref="F857" authorId="1" shapeId="0">
      <text>
        <r>
          <rPr>
            <b/>
            <sz val="9"/>
            <color indexed="81"/>
            <rFont val="Tahoma"/>
            <family val="2"/>
          </rPr>
          <t>PD skip ADI</t>
        </r>
      </text>
    </comment>
    <comment ref="F858" authorId="1" shapeId="0">
      <text>
        <r>
          <rPr>
            <b/>
            <sz val="9"/>
            <color indexed="81"/>
            <rFont val="Tahoma"/>
            <family val="2"/>
          </rPr>
          <t>PD skip ADI</t>
        </r>
      </text>
    </comment>
    <comment ref="F859" authorId="1" shapeId="0">
      <text>
        <r>
          <rPr>
            <b/>
            <sz val="9"/>
            <color indexed="81"/>
            <rFont val="Tahoma"/>
            <family val="2"/>
          </rPr>
          <t>Particle
S1 1ea</t>
        </r>
      </text>
    </comment>
    <comment ref="F861" authorId="1" shapeId="0">
      <text>
        <r>
          <rPr>
            <b/>
            <sz val="9"/>
            <color indexed="81"/>
            <rFont val="Tahoma"/>
            <family val="2"/>
          </rPr>
          <t>Particle
S1 3ea + 3ea gel
S2 5ea + 3ea gel
S3 4ea + 4ea gel
S4 3ea + 3ea gel
S6 4ea + 3ea gel
S7 6ea + 2ea gel
S8 5ea + 1ea gel
S9 2ea + 6ea gel
S10 1ea 
S11 6ea + 3ea gel 
S12 2ea gel
S13 2ea+ 1ea gel</t>
        </r>
      </text>
    </comment>
    <comment ref="F862" authorId="1" shapeId="0">
      <text>
        <r>
          <rPr>
            <b/>
            <sz val="9"/>
            <color indexed="81"/>
            <rFont val="Tahoma"/>
            <family val="2"/>
          </rPr>
          <t xml:space="preserve">Particle
S6 9ea
S8 1ea
</t>
        </r>
      </text>
    </comment>
    <comment ref="F864" authorId="1" shapeId="0">
      <text>
        <r>
          <rPr>
            <b/>
            <sz val="9"/>
            <color indexed="81"/>
            <rFont val="Tahoma"/>
            <family val="2"/>
          </rPr>
          <t>PD skip ADI</t>
        </r>
      </text>
    </comment>
    <comment ref="F865" authorId="1" shapeId="0">
      <text>
        <r>
          <rPr>
            <b/>
            <sz val="9"/>
            <color indexed="81"/>
            <rFont val="Tahoma"/>
            <family val="2"/>
          </rPr>
          <t>PD skip ADI</t>
        </r>
      </text>
    </comment>
    <comment ref="F866" authorId="1" shapeId="0">
      <text>
        <r>
          <rPr>
            <b/>
            <sz val="9"/>
            <color indexed="81"/>
            <rFont val="Tahoma"/>
            <family val="2"/>
          </rPr>
          <t>Particle
S2 1ea</t>
        </r>
      </text>
    </comment>
    <comment ref="F875" authorId="1" shapeId="0">
      <text>
        <r>
          <rPr>
            <b/>
            <sz val="9"/>
            <color indexed="81"/>
            <rFont val="Tahoma"/>
            <family val="2"/>
          </rPr>
          <t>Particle
S1 2ea
S2 7ea
S3 10ea
S4 6ea
S5 6ea
S6 13ea
S7 2ea
S8 5ea
S9 8ea
S10 14ea
S11 22ea
S12 29ea</t>
        </r>
      </text>
    </comment>
    <comment ref="F876" authorId="1" shapeId="0">
      <text>
        <r>
          <rPr>
            <b/>
            <sz val="9"/>
            <color indexed="81"/>
            <rFont val="Tahoma"/>
            <family val="2"/>
          </rPr>
          <t>Defocus</t>
        </r>
      </text>
    </comment>
    <comment ref="F877" authorId="1" shapeId="0">
      <text>
        <r>
          <rPr>
            <b/>
            <sz val="9"/>
            <color indexed="81"/>
            <rFont val="Tahoma"/>
            <family val="2"/>
          </rPr>
          <t>PD skip ADI</t>
        </r>
      </text>
    </comment>
    <comment ref="F879" authorId="1" shapeId="0">
      <text>
        <r>
          <rPr>
            <b/>
            <sz val="9"/>
            <color indexed="81"/>
            <rFont val="Tahoma"/>
            <family val="2"/>
          </rPr>
          <t>Particle
S5 2ea
S6 2ea</t>
        </r>
      </text>
    </comment>
    <comment ref="F880" authorId="1" shapeId="0">
      <text>
        <r>
          <rPr>
            <b/>
            <sz val="9"/>
            <color indexed="81"/>
            <rFont val="Tahoma"/>
            <family val="2"/>
          </rPr>
          <t>PD skip ADI</t>
        </r>
      </text>
    </comment>
    <comment ref="F882" authorId="1" shapeId="0">
      <text>
        <r>
          <rPr>
            <b/>
            <sz val="9"/>
            <color indexed="81"/>
            <rFont val="Tahoma"/>
            <family val="2"/>
          </rPr>
          <t>Particle
S12 2ea</t>
        </r>
      </text>
    </comment>
    <comment ref="F883" authorId="1" shapeId="0">
      <text>
        <r>
          <rPr>
            <b/>
            <sz val="9"/>
            <color indexed="81"/>
            <rFont val="Tahoma"/>
            <family val="2"/>
          </rPr>
          <t>PD skip ADI</t>
        </r>
      </text>
    </comment>
    <comment ref="F884" authorId="1" shapeId="0">
      <text>
        <r>
          <rPr>
            <b/>
            <sz val="9"/>
            <color indexed="81"/>
            <rFont val="Tahoma"/>
            <family val="2"/>
          </rPr>
          <t>PD skip ADI</t>
        </r>
      </text>
    </comment>
    <comment ref="F885" authorId="1" shapeId="0">
      <text>
        <r>
          <rPr>
            <b/>
            <sz val="9"/>
            <color indexed="81"/>
            <rFont val="Tahoma"/>
            <family val="2"/>
          </rPr>
          <t>Particle
S2 1ea
S3 1ea
S6 1ea
S9 1ea
S12 1ea
S13 3ea</t>
        </r>
      </text>
    </comment>
    <comment ref="F886" authorId="1" shapeId="0">
      <text>
        <r>
          <rPr>
            <b/>
            <sz val="9"/>
            <color indexed="81"/>
            <rFont val="Tahoma"/>
            <family val="2"/>
          </rPr>
          <t>PD skip ADI</t>
        </r>
      </text>
    </comment>
    <comment ref="F887" authorId="1" shapeId="0">
      <text>
        <r>
          <rPr>
            <b/>
            <sz val="9"/>
            <color indexed="81"/>
            <rFont val="Tahoma"/>
            <family val="2"/>
          </rPr>
          <t>Particle
S3 1ea</t>
        </r>
      </text>
    </comment>
    <comment ref="F890" authorId="1" shapeId="0">
      <text>
        <r>
          <rPr>
            <b/>
            <sz val="9"/>
            <color indexed="81"/>
            <rFont val="Tahoma"/>
            <family val="2"/>
          </rPr>
          <t>PD skip ADI</t>
        </r>
      </text>
    </comment>
    <comment ref="F892" authorId="1" shapeId="0">
      <text>
        <r>
          <rPr>
            <b/>
            <sz val="9"/>
            <color indexed="81"/>
            <rFont val="Tahoma"/>
            <family val="2"/>
          </rPr>
          <t>PD skip ADI</t>
        </r>
      </text>
    </comment>
    <comment ref="F897" authorId="1" shapeId="0">
      <text>
        <r>
          <rPr>
            <b/>
            <sz val="9"/>
            <color indexed="81"/>
            <rFont val="Tahoma"/>
            <family val="2"/>
          </rPr>
          <t>PD skip ADI</t>
        </r>
      </text>
    </comment>
    <comment ref="F899" authorId="1" shapeId="0">
      <text>
        <r>
          <rPr>
            <b/>
            <sz val="9"/>
            <color indexed="81"/>
            <rFont val="Tahoma"/>
            <family val="2"/>
          </rPr>
          <t>Particle
S2 1ea
S8 1ea
S10 1ea</t>
        </r>
      </text>
    </comment>
    <comment ref="F900" authorId="1" shapeId="0">
      <text>
        <r>
          <rPr>
            <b/>
            <sz val="9"/>
            <color indexed="81"/>
            <rFont val="Tahoma"/>
            <family val="2"/>
          </rPr>
          <t>Particle
S2 1ea</t>
        </r>
      </text>
    </comment>
    <comment ref="F903" authorId="1" shapeId="0">
      <text>
        <r>
          <rPr>
            <b/>
            <sz val="9"/>
            <color indexed="81"/>
            <rFont val="Tahoma"/>
            <family val="2"/>
          </rPr>
          <t>PD skip ADI</t>
        </r>
      </text>
    </comment>
    <comment ref="F906" authorId="1" shapeId="0">
      <text>
        <r>
          <rPr>
            <b/>
            <sz val="9"/>
            <color indexed="81"/>
            <rFont val="Tahoma"/>
            <family val="2"/>
          </rPr>
          <t>PD skip ADI</t>
        </r>
      </text>
    </comment>
    <comment ref="F907" authorId="1" shapeId="0">
      <text>
        <r>
          <rPr>
            <b/>
            <sz val="9"/>
            <color indexed="81"/>
            <rFont val="Tahoma"/>
            <family val="2"/>
          </rPr>
          <t>Particle
S3 1ea
S8 1ea
S9 1ea
S11 1ea
S13 1ea</t>
        </r>
      </text>
    </comment>
    <comment ref="F908" authorId="1" shapeId="0">
      <text>
        <r>
          <rPr>
            <b/>
            <sz val="9"/>
            <color indexed="81"/>
            <rFont val="Tahoma"/>
            <family val="2"/>
          </rPr>
          <t>PD skip ADI</t>
        </r>
      </text>
    </comment>
    <comment ref="F909" authorId="1" shapeId="0">
      <text>
        <r>
          <rPr>
            <b/>
            <sz val="9"/>
            <color indexed="81"/>
            <rFont val="Tahoma"/>
            <family val="2"/>
          </rPr>
          <t>Particle
S7 1ea</t>
        </r>
      </text>
    </comment>
    <comment ref="F910" authorId="1" shapeId="0">
      <text>
        <r>
          <rPr>
            <b/>
            <sz val="9"/>
            <color indexed="81"/>
            <rFont val="Tahoma"/>
            <family val="2"/>
          </rPr>
          <t>PD skip ADI</t>
        </r>
      </text>
    </comment>
    <comment ref="F914" authorId="1" shapeId="0">
      <text>
        <r>
          <rPr>
            <b/>
            <sz val="9"/>
            <color indexed="81"/>
            <rFont val="Tahoma"/>
            <family val="2"/>
          </rPr>
          <t>PD skip ADI</t>
        </r>
      </text>
    </comment>
    <comment ref="F915" authorId="1" shapeId="0">
      <text>
        <r>
          <rPr>
            <b/>
            <sz val="9"/>
            <color indexed="81"/>
            <rFont val="Tahoma"/>
            <family val="2"/>
          </rPr>
          <t>PD skip ADI</t>
        </r>
      </text>
    </comment>
    <comment ref="F916" authorId="1" shapeId="0">
      <text>
        <r>
          <rPr>
            <b/>
            <sz val="9"/>
            <color indexed="81"/>
            <rFont val="Tahoma"/>
            <family val="2"/>
          </rPr>
          <t>PD skip ADI</t>
        </r>
      </text>
    </comment>
    <comment ref="F917" authorId="1" shapeId="0">
      <text>
        <r>
          <rPr>
            <b/>
            <sz val="9"/>
            <color indexed="81"/>
            <rFont val="Tahoma"/>
            <family val="2"/>
          </rPr>
          <t>PD skip ADI</t>
        </r>
      </text>
    </comment>
    <comment ref="F918" authorId="1" shapeId="0">
      <text>
        <r>
          <rPr>
            <b/>
            <sz val="9"/>
            <color indexed="81"/>
            <rFont val="Tahoma"/>
            <family val="2"/>
          </rPr>
          <t>PD skip ADI</t>
        </r>
      </text>
    </comment>
    <comment ref="F920" authorId="1" shapeId="0">
      <text>
        <r>
          <rPr>
            <b/>
            <sz val="9"/>
            <color indexed="81"/>
            <rFont val="Tahoma"/>
            <family val="2"/>
          </rPr>
          <t>Particle
S5 9ea
S6 16ea</t>
        </r>
      </text>
    </comment>
    <comment ref="F921" authorId="1" shapeId="0">
      <text>
        <r>
          <rPr>
            <b/>
            <sz val="9"/>
            <color indexed="81"/>
            <rFont val="Tahoma"/>
            <family val="2"/>
          </rPr>
          <t>Oxidation</t>
        </r>
      </text>
    </comment>
    <comment ref="F922" authorId="1" shapeId="0">
      <text>
        <r>
          <rPr>
            <b/>
            <sz val="9"/>
            <color indexed="81"/>
            <rFont val="Tahoma"/>
            <family val="2"/>
          </rPr>
          <t>Exposure --&gt; PEB over Q-time (&gt; 6 hr)</t>
        </r>
      </text>
    </comment>
    <comment ref="F923" authorId="1" shapeId="0">
      <text>
        <r>
          <rPr>
            <b/>
            <sz val="9"/>
            <color indexed="81"/>
            <rFont val="Tahoma"/>
            <family val="2"/>
          </rPr>
          <t>Exposure --&gt; PEB over Q-time (&gt; 6 hr)</t>
        </r>
      </text>
    </comment>
    <comment ref="F924" authorId="1" shapeId="0">
      <text>
        <r>
          <rPr>
            <b/>
            <sz val="9"/>
            <color indexed="81"/>
            <rFont val="Tahoma"/>
            <family val="2"/>
          </rPr>
          <t>B1_DEVP_04 alarm (</t>
        </r>
        <r>
          <rPr>
            <b/>
            <sz val="9"/>
            <color indexed="81"/>
            <rFont val="細明體"/>
            <family val="3"/>
            <charset val="136"/>
          </rPr>
          <t>中央供酸漏液)</t>
        </r>
      </text>
    </comment>
    <comment ref="F928" authorId="1" shapeId="0">
      <text>
        <r>
          <rPr>
            <b/>
            <sz val="9"/>
            <color indexed="81"/>
            <rFont val="Tahoma"/>
            <family val="2"/>
          </rPr>
          <t>PD skip ADI</t>
        </r>
      </text>
    </comment>
    <comment ref="F930" authorId="1" shapeId="0">
      <text>
        <r>
          <rPr>
            <b/>
            <sz val="9"/>
            <color indexed="81"/>
            <rFont val="Tahoma"/>
            <family val="2"/>
          </rPr>
          <t>Particle
S5 1ea</t>
        </r>
      </text>
    </comment>
    <comment ref="F931" authorId="1" shapeId="0">
      <text>
        <r>
          <rPr>
            <b/>
            <sz val="9"/>
            <color indexed="81"/>
            <rFont val="Tahoma"/>
            <family val="2"/>
          </rPr>
          <t>Particle
S13 6ea</t>
        </r>
      </text>
    </comment>
    <comment ref="F932" authorId="1" shapeId="0">
      <text>
        <r>
          <rPr>
            <b/>
            <sz val="9"/>
            <color indexed="81"/>
            <rFont val="Tahoma"/>
            <family val="2"/>
          </rPr>
          <t>Particle
S12 2ea
S13 2ea</t>
        </r>
      </text>
    </comment>
    <comment ref="F934" authorId="1" shapeId="0">
      <text>
        <r>
          <rPr>
            <b/>
            <sz val="9"/>
            <color indexed="81"/>
            <rFont val="Tahoma"/>
            <family val="2"/>
          </rPr>
          <t>Bubble
S9 1ea</t>
        </r>
      </text>
    </comment>
    <comment ref="F935" authorId="1" shapeId="0">
      <text>
        <r>
          <rPr>
            <b/>
            <sz val="9"/>
            <color indexed="81"/>
            <rFont val="Tahoma"/>
            <family val="2"/>
          </rPr>
          <t>Particle
S12 1ea
S13 1ea</t>
        </r>
      </text>
    </comment>
    <comment ref="F936" authorId="1" shapeId="0">
      <text>
        <r>
          <rPr>
            <b/>
            <sz val="9"/>
            <color indexed="81"/>
            <rFont val="Tahoma"/>
            <family val="2"/>
          </rPr>
          <t>Particle
S5 1ea
S6 3ea</t>
        </r>
      </text>
    </comment>
    <comment ref="F938" authorId="1" shapeId="0">
      <text>
        <r>
          <rPr>
            <b/>
            <sz val="9"/>
            <color indexed="81"/>
            <rFont val="Tahoma"/>
            <family val="2"/>
          </rPr>
          <t>Particle
S12 1ea
S13 1ea</t>
        </r>
      </text>
    </comment>
    <comment ref="F939" authorId="1" shapeId="0">
      <text>
        <r>
          <rPr>
            <b/>
            <sz val="9"/>
            <color indexed="81"/>
            <rFont val="Tahoma"/>
            <family val="2"/>
          </rPr>
          <t>Particle
S5 1ea</t>
        </r>
      </text>
    </comment>
    <comment ref="F941" authorId="1" shapeId="0">
      <text>
        <r>
          <rPr>
            <b/>
            <sz val="9"/>
            <color indexed="81"/>
            <rFont val="Tahoma"/>
            <family val="2"/>
          </rPr>
          <t>Particle
S1 1ea
S10 2ea
S12 3ea
S13 2ea</t>
        </r>
      </text>
    </comment>
    <comment ref="F945" authorId="1" shapeId="0">
      <text>
        <r>
          <rPr>
            <b/>
            <sz val="9"/>
            <color indexed="81"/>
            <rFont val="Tahoma"/>
            <family val="2"/>
          </rPr>
          <t>Particle
S1 3ea
S2 1ea</t>
        </r>
      </text>
    </comment>
    <comment ref="F946" authorId="1" shapeId="0">
      <text>
        <r>
          <rPr>
            <b/>
            <sz val="9"/>
            <color indexed="81"/>
            <rFont val="Tahoma"/>
            <family val="2"/>
          </rPr>
          <t>Particle
S1 3ea
S10 4ea</t>
        </r>
      </text>
    </comment>
    <comment ref="F947" authorId="1" shapeId="0">
      <text>
        <r>
          <rPr>
            <b/>
            <sz val="9"/>
            <color indexed="81"/>
            <rFont val="Tahoma"/>
            <family val="2"/>
          </rPr>
          <t>B1_DEVP_03 alarm</t>
        </r>
      </text>
    </comment>
    <comment ref="F948" authorId="1" shapeId="0">
      <text>
        <r>
          <rPr>
            <b/>
            <sz val="9"/>
            <color indexed="81"/>
            <rFont val="Tahoma"/>
            <family val="2"/>
          </rPr>
          <t>Particle
S2 9ea
S3 4ea</t>
        </r>
      </text>
    </comment>
    <comment ref="F957" authorId="1" shapeId="0">
      <text>
        <r>
          <rPr>
            <b/>
            <sz val="9"/>
            <color indexed="81"/>
            <rFont val="Tahoma"/>
            <family val="2"/>
          </rPr>
          <t>PD skip ADI</t>
        </r>
      </text>
    </comment>
    <comment ref="F959" authorId="1" shapeId="0">
      <text>
        <r>
          <rPr>
            <b/>
            <sz val="9"/>
            <color indexed="81"/>
            <rFont val="Tahoma"/>
            <family val="2"/>
          </rPr>
          <t>Particle
S7 1ea</t>
        </r>
      </text>
    </comment>
    <comment ref="F961" authorId="1" shapeId="0">
      <text>
        <r>
          <rPr>
            <b/>
            <sz val="9"/>
            <color indexed="81"/>
            <rFont val="Tahoma"/>
            <family val="2"/>
          </rPr>
          <t>PD skip ADI</t>
        </r>
      </text>
    </comment>
    <comment ref="F962" authorId="1" shapeId="0">
      <text>
        <r>
          <rPr>
            <b/>
            <sz val="9"/>
            <color indexed="81"/>
            <rFont val="Tahoma"/>
            <family val="2"/>
          </rPr>
          <t>PD skip ADI</t>
        </r>
      </text>
    </comment>
    <comment ref="F965" authorId="1" shapeId="0">
      <text>
        <r>
          <rPr>
            <b/>
            <sz val="9"/>
            <color indexed="81"/>
            <rFont val="Tahoma"/>
            <family val="2"/>
          </rPr>
          <t>Particle
S5 1ea</t>
        </r>
      </text>
    </comment>
    <comment ref="F966" authorId="1" shapeId="0">
      <text>
        <r>
          <rPr>
            <b/>
            <sz val="9"/>
            <color indexed="81"/>
            <rFont val="Tahoma"/>
            <family val="2"/>
          </rPr>
          <t>Coat --&gt; Exposure over Q-time (&gt; 12 hr)</t>
        </r>
      </text>
    </comment>
    <comment ref="F967" authorId="1" shapeId="0">
      <text>
        <r>
          <rPr>
            <b/>
            <sz val="9"/>
            <color indexed="81"/>
            <rFont val="Tahoma"/>
            <family val="2"/>
          </rPr>
          <t>Particle
S2 2ea
S6 2ea</t>
        </r>
      </text>
    </comment>
    <comment ref="F968" authorId="1" shapeId="0">
      <text>
        <r>
          <rPr>
            <b/>
            <sz val="9"/>
            <color indexed="81"/>
            <rFont val="Tahoma"/>
            <family val="2"/>
          </rPr>
          <t>Recipe buy-off</t>
        </r>
      </text>
    </comment>
    <comment ref="F970" authorId="1" shapeId="0">
      <text>
        <r>
          <rPr>
            <b/>
            <sz val="9"/>
            <color indexed="81"/>
            <rFont val="Tahoma"/>
            <family val="2"/>
          </rPr>
          <t>Bubble
S1 1ea
Particle
S2 1ea
S12 1ea</t>
        </r>
      </text>
    </comment>
    <comment ref="F973" authorId="1" shapeId="0">
      <text>
        <r>
          <rPr>
            <b/>
            <sz val="9"/>
            <color indexed="81"/>
            <rFont val="Tahoma"/>
            <family val="2"/>
          </rPr>
          <t>Previously induce bubble
S2 33ea</t>
        </r>
      </text>
    </comment>
    <comment ref="F979" authorId="1" shapeId="0">
      <text>
        <r>
          <rPr>
            <b/>
            <sz val="9"/>
            <color indexed="81"/>
            <rFont val="Tahoma"/>
            <family val="2"/>
          </rPr>
          <t>Oxidation</t>
        </r>
      </text>
    </comment>
    <comment ref="F980" authorId="1" shapeId="0">
      <text>
        <r>
          <rPr>
            <b/>
            <sz val="9"/>
            <color indexed="81"/>
            <rFont val="Tahoma"/>
            <family val="2"/>
          </rPr>
          <t>Shift OOS
S1 17 ea</t>
        </r>
      </text>
    </comment>
    <comment ref="F981" authorId="1" shapeId="0">
      <text>
        <r>
          <rPr>
            <b/>
            <sz val="9"/>
            <color indexed="81"/>
            <rFont val="Tahoma"/>
            <family val="2"/>
          </rPr>
          <t>Coat --&gt; Exposure over Q-time (&gt; 12 hr)</t>
        </r>
      </text>
    </comment>
    <comment ref="F982" authorId="1" shapeId="0">
      <text>
        <r>
          <rPr>
            <b/>
            <sz val="9"/>
            <color indexed="81"/>
            <rFont val="Tahoma"/>
            <family val="2"/>
          </rPr>
          <t>PR damage</t>
        </r>
      </text>
    </comment>
    <comment ref="F984" authorId="1" shapeId="0">
      <text>
        <r>
          <rPr>
            <b/>
            <sz val="9"/>
            <color indexed="81"/>
            <rFont val="Tahoma"/>
            <family val="2"/>
          </rPr>
          <t>Particle
S3 1ea</t>
        </r>
      </text>
    </comment>
    <comment ref="F985" authorId="1" shapeId="0">
      <text>
        <r>
          <rPr>
            <b/>
            <sz val="9"/>
            <color indexed="81"/>
            <rFont val="Tahoma"/>
            <family val="2"/>
          </rPr>
          <t>Particle
S12 1ea</t>
        </r>
      </text>
    </comment>
    <comment ref="F987" authorId="1" shapeId="0">
      <text>
        <r>
          <rPr>
            <b/>
            <sz val="9"/>
            <color indexed="81"/>
            <rFont val="Tahoma"/>
            <family val="2"/>
          </rPr>
          <t>Particle
S13 10ea</t>
        </r>
      </text>
    </comment>
    <comment ref="F990" authorId="1" shapeId="0">
      <text>
        <r>
          <rPr>
            <b/>
            <sz val="9"/>
            <color indexed="81"/>
            <rFont val="Tahoma"/>
            <family val="2"/>
          </rPr>
          <t>Particle
S5 1ea</t>
        </r>
      </text>
    </comment>
    <comment ref="F993" authorId="1" shapeId="0">
      <text>
        <r>
          <rPr>
            <b/>
            <sz val="9"/>
            <color indexed="81"/>
            <rFont val="Tahoma"/>
            <family val="2"/>
          </rPr>
          <t>Exposure --&gt; PEB over Q-time (&gt; 6 hr)</t>
        </r>
      </text>
    </comment>
    <comment ref="F996" authorId="1" shapeId="0">
      <text>
        <r>
          <rPr>
            <b/>
            <sz val="9"/>
            <color indexed="81"/>
            <rFont val="Tahoma"/>
            <family val="2"/>
          </rPr>
          <t>Particle
S8 1ea
S11 1ea</t>
        </r>
      </text>
    </comment>
    <comment ref="F998" authorId="1" shapeId="0">
      <text>
        <r>
          <rPr>
            <b/>
            <sz val="9"/>
            <color indexed="81"/>
            <rFont val="Tahoma"/>
            <family val="2"/>
          </rPr>
          <t>Particle
S9 2ea</t>
        </r>
      </text>
    </comment>
    <comment ref="F999" authorId="1" shapeId="0">
      <text>
        <r>
          <rPr>
            <b/>
            <sz val="9"/>
            <color indexed="81"/>
            <rFont val="Tahoma"/>
            <family val="2"/>
          </rPr>
          <t>Particle
S4 1ea</t>
        </r>
      </text>
    </comment>
    <comment ref="F1000" authorId="1" shapeId="0">
      <text>
        <r>
          <rPr>
            <b/>
            <sz val="9"/>
            <color indexed="81"/>
            <rFont val="Tahoma"/>
            <family val="2"/>
          </rPr>
          <t>Particle
S1 2ea
S2 8ea
S7 1ea
S9 1ea
S11 1ea</t>
        </r>
      </text>
    </comment>
    <comment ref="F1001" authorId="1" shapeId="0">
      <text>
        <r>
          <rPr>
            <b/>
            <sz val="9"/>
            <color indexed="81"/>
            <rFont val="Tahoma"/>
            <family val="2"/>
          </rPr>
          <t>Particle
S1 1ea
S5 2ea
S8 1ea
S10 2ea
S13 2ea</t>
        </r>
      </text>
    </comment>
    <comment ref="F1003" authorId="1" shapeId="0">
      <text>
        <r>
          <rPr>
            <b/>
            <sz val="9"/>
            <color indexed="81"/>
            <rFont val="Tahoma"/>
            <family val="2"/>
          </rPr>
          <t>Particle
S12 1ea</t>
        </r>
      </text>
    </comment>
    <comment ref="F1007" authorId="1" shapeId="0">
      <text>
        <r>
          <rPr>
            <b/>
            <sz val="9"/>
            <color indexed="81"/>
            <rFont val="Tahoma"/>
            <family val="2"/>
          </rPr>
          <t>Particle
S6 1ea
S9 2ea</t>
        </r>
      </text>
    </comment>
    <comment ref="F1009" authorId="1" shapeId="0">
      <text>
        <r>
          <rPr>
            <b/>
            <sz val="9"/>
            <color indexed="81"/>
            <rFont val="Tahoma"/>
            <family val="2"/>
          </rPr>
          <t>PD skip ADI</t>
        </r>
      </text>
    </comment>
    <comment ref="F1012" authorId="1" shapeId="0">
      <text>
        <r>
          <rPr>
            <b/>
            <sz val="9"/>
            <color indexed="81"/>
            <rFont val="Tahoma"/>
            <family val="2"/>
          </rPr>
          <t>Particle
S9 1ea</t>
        </r>
      </text>
    </comment>
    <comment ref="F1016" authorId="1" shapeId="0">
      <text>
        <r>
          <rPr>
            <b/>
            <sz val="9"/>
            <color indexed="81"/>
            <rFont val="Tahoma"/>
            <family val="2"/>
          </rPr>
          <t>PD skip ADI</t>
        </r>
      </text>
    </comment>
    <comment ref="F1017" authorId="1" shapeId="0">
      <text>
        <r>
          <rPr>
            <b/>
            <sz val="9"/>
            <color indexed="81"/>
            <rFont val="Tahoma"/>
            <family val="2"/>
          </rPr>
          <t>Particle
S12 3ea</t>
        </r>
      </text>
    </comment>
    <comment ref="F1018" authorId="1" shapeId="0">
      <text>
        <r>
          <rPr>
            <b/>
            <sz val="9"/>
            <color indexed="81"/>
            <rFont val="Tahoma"/>
            <family val="2"/>
          </rPr>
          <t xml:space="preserve">Particle
FOUP </t>
        </r>
        <r>
          <rPr>
            <b/>
            <sz val="9"/>
            <color indexed="81"/>
            <rFont val="細明體"/>
            <family val="3"/>
            <charset val="136"/>
          </rPr>
          <t>髒污</t>
        </r>
        <r>
          <rPr>
            <b/>
            <sz val="9"/>
            <color indexed="81"/>
            <rFont val="Tahoma"/>
            <family val="2"/>
          </rPr>
          <t xml:space="preserve">
S1 21ea
S2 7ea
S3 13ea
S4 15ea
S5 13ea
S6 15ea
S7 16ea
S8 12ea
S9 21ea
S10 21ea
S11 45ea
S12 81ea
S13 60ea</t>
        </r>
      </text>
    </comment>
    <comment ref="F1019" authorId="1" shapeId="0">
      <text>
        <r>
          <rPr>
            <b/>
            <sz val="9"/>
            <color indexed="81"/>
            <rFont val="Tahoma"/>
            <family val="2"/>
          </rPr>
          <t>Particle
S13 1ea</t>
        </r>
      </text>
    </comment>
    <comment ref="F1020" authorId="1" shapeId="0">
      <text>
        <r>
          <rPr>
            <b/>
            <sz val="9"/>
            <color indexed="81"/>
            <rFont val="Tahoma"/>
            <family val="2"/>
          </rPr>
          <t>PD skip ADI</t>
        </r>
      </text>
    </comment>
    <comment ref="F1021" authorId="1" shapeId="0">
      <text>
        <r>
          <rPr>
            <b/>
            <sz val="9"/>
            <color indexed="81"/>
            <rFont val="Tahoma"/>
            <family val="2"/>
          </rPr>
          <t>PD skip ADI</t>
        </r>
      </text>
    </comment>
    <comment ref="F1023" authorId="1" shapeId="0">
      <text>
        <r>
          <rPr>
            <b/>
            <sz val="9"/>
            <color indexed="81"/>
            <rFont val="Tahoma"/>
            <family val="2"/>
          </rPr>
          <t>Particle
S13 1ea</t>
        </r>
      </text>
    </comment>
    <comment ref="F1025" authorId="1" shapeId="0">
      <text>
        <r>
          <rPr>
            <b/>
            <sz val="9"/>
            <color indexed="81"/>
            <rFont val="標楷體"/>
            <family val="4"/>
            <charset val="136"/>
          </rPr>
          <t>光罩</t>
        </r>
        <r>
          <rPr>
            <b/>
            <sz val="9"/>
            <color indexed="81"/>
            <rFont val="Tahoma"/>
            <family val="2"/>
          </rPr>
          <t xml:space="preserve"> particle </t>
        </r>
        <r>
          <rPr>
            <b/>
            <sz val="9"/>
            <color indexed="81"/>
            <rFont val="標楷體"/>
            <family val="4"/>
            <charset val="136"/>
          </rPr>
          <t>導致</t>
        </r>
        <r>
          <rPr>
            <b/>
            <sz val="9"/>
            <color indexed="81"/>
            <rFont val="Tahoma"/>
            <family val="2"/>
          </rPr>
          <t>Coat --&gt; exposure  over Q-time (&gt;12 hr)</t>
        </r>
      </text>
    </comment>
    <comment ref="F1030" authorId="1" shapeId="0">
      <text>
        <r>
          <rPr>
            <b/>
            <sz val="9"/>
            <color indexed="81"/>
            <rFont val="Tahoma"/>
            <family val="2"/>
          </rPr>
          <t>Particle
S2 1ea</t>
        </r>
      </text>
    </comment>
    <comment ref="F1037" authorId="1" shapeId="0">
      <text>
        <r>
          <rPr>
            <b/>
            <sz val="9"/>
            <color indexed="81"/>
            <rFont val="Tahoma"/>
            <family val="2"/>
          </rPr>
          <t>Particle
S13 1ea</t>
        </r>
      </text>
    </comment>
    <comment ref="F1038" authorId="1" shapeId="0">
      <text>
        <r>
          <rPr>
            <b/>
            <sz val="9"/>
            <color indexed="81"/>
            <rFont val="Tahoma"/>
            <family val="2"/>
          </rPr>
          <t>PEB --&gt; Develop over Q-time (&gt; 6 hr)</t>
        </r>
      </text>
    </comment>
    <comment ref="F1039" authorId="1" shapeId="0">
      <text>
        <r>
          <rPr>
            <b/>
            <sz val="9"/>
            <color indexed="81"/>
            <rFont val="Tahoma"/>
            <family val="2"/>
          </rPr>
          <t>Particle
S1 1ea</t>
        </r>
      </text>
    </comment>
    <comment ref="F1041" authorId="1" shapeId="0">
      <text>
        <r>
          <rPr>
            <b/>
            <sz val="9"/>
            <color indexed="81"/>
            <rFont val="Tahoma"/>
            <family val="2"/>
          </rPr>
          <t>Particle
S1 1ea
S5 1ea
S8 1ea
S9 1ea
S11 1ea</t>
        </r>
      </text>
    </comment>
    <comment ref="F1042" authorId="1" shapeId="0">
      <text>
        <r>
          <rPr>
            <b/>
            <sz val="9"/>
            <color indexed="81"/>
            <rFont val="Tahoma"/>
            <family val="2"/>
          </rPr>
          <t>Particle
S7 1ea</t>
        </r>
      </text>
    </comment>
    <comment ref="F1043" authorId="1" shapeId="0">
      <text>
        <r>
          <rPr>
            <b/>
            <sz val="9"/>
            <color indexed="81"/>
            <rFont val="Tahoma"/>
            <family val="2"/>
          </rPr>
          <t>Particle
S1 1ea</t>
        </r>
      </text>
    </comment>
    <comment ref="F1044" authorId="1" shapeId="0">
      <text>
        <r>
          <rPr>
            <b/>
            <sz val="9"/>
            <color indexed="81"/>
            <rFont val="Tahoma"/>
            <family val="2"/>
          </rPr>
          <t>Particle on mask induce Coat --&gt; Exposure over Q-time (&gt; 12 hr)</t>
        </r>
      </text>
    </comment>
    <comment ref="F1046" authorId="1" shapeId="0">
      <text>
        <r>
          <rPr>
            <b/>
            <sz val="9"/>
            <color indexed="81"/>
            <rFont val="Tahoma"/>
            <family val="2"/>
          </rPr>
          <t>PD skip ADI</t>
        </r>
      </text>
    </comment>
    <comment ref="F1047" authorId="1" shapeId="0">
      <text>
        <r>
          <rPr>
            <b/>
            <sz val="9"/>
            <color indexed="81"/>
            <rFont val="Tahoma"/>
            <family val="2"/>
          </rPr>
          <t>Particle
S1 1ea</t>
        </r>
      </text>
    </comment>
    <comment ref="F1048" authorId="1" shapeId="0">
      <text>
        <r>
          <rPr>
            <b/>
            <sz val="9"/>
            <color indexed="81"/>
            <rFont val="Tahoma"/>
            <family val="2"/>
          </rPr>
          <t>Particle
S6 2ea
S11 1ea
S12 5ea</t>
        </r>
      </text>
    </comment>
    <comment ref="F1049" authorId="1" shapeId="0">
      <text>
        <r>
          <rPr>
            <b/>
            <sz val="9"/>
            <color indexed="81"/>
            <rFont val="Tahoma"/>
            <family val="2"/>
          </rPr>
          <t>Particle
S9 1ea
S10 1ea
S11 2ea
S12 2ea</t>
        </r>
      </text>
    </comment>
    <comment ref="F1052" authorId="1" shapeId="0">
      <text>
        <r>
          <rPr>
            <b/>
            <sz val="9"/>
            <color indexed="81"/>
            <rFont val="Tahoma"/>
            <family val="2"/>
          </rPr>
          <t>Particle
S3 3ea</t>
        </r>
      </text>
    </comment>
    <comment ref="F1053" authorId="1" shapeId="0">
      <text>
        <r>
          <rPr>
            <b/>
            <sz val="9"/>
            <color indexed="81"/>
            <rFont val="Tahoma"/>
            <family val="2"/>
          </rPr>
          <t>Particle
S1 1ea
S3 1ea</t>
        </r>
      </text>
    </comment>
    <comment ref="F1054" authorId="1" shapeId="0">
      <text>
        <r>
          <rPr>
            <b/>
            <sz val="9"/>
            <color indexed="81"/>
            <rFont val="Tahoma"/>
            <family val="2"/>
          </rPr>
          <t>Front layer defect induce bubble
S1 24ea</t>
        </r>
      </text>
    </comment>
    <comment ref="F1055" authorId="1" shapeId="0">
      <text>
        <r>
          <rPr>
            <b/>
            <sz val="9"/>
            <color indexed="81"/>
            <rFont val="Tahoma"/>
            <family val="2"/>
          </rPr>
          <t>Particle
S1 1ea
S4 1ea</t>
        </r>
      </text>
    </comment>
    <comment ref="F1056" authorId="1" shapeId="0">
      <text>
        <r>
          <rPr>
            <b/>
            <sz val="9"/>
            <color indexed="81"/>
            <rFont val="Tahoma"/>
            <family val="2"/>
          </rPr>
          <t>PD skip ADI</t>
        </r>
      </text>
    </comment>
    <comment ref="F1059" authorId="1" shapeId="0">
      <text>
        <r>
          <rPr>
            <b/>
            <sz val="9"/>
            <color indexed="81"/>
            <rFont val="Tahoma"/>
            <family val="2"/>
          </rPr>
          <t>Exposure --&gt; PEB over Q-time (&gt; 6 hr)</t>
        </r>
      </text>
    </comment>
    <comment ref="F1060" authorId="1" shapeId="0">
      <text>
        <r>
          <rPr>
            <b/>
            <sz val="9"/>
            <color indexed="81"/>
            <rFont val="Tahoma"/>
            <family val="2"/>
          </rPr>
          <t>Particle on mask induce Coat --&gt; Exposure over Q-time (&gt; 12 hr)</t>
        </r>
      </text>
    </comment>
    <comment ref="F1061" authorId="1" shapeId="0">
      <text>
        <r>
          <rPr>
            <b/>
            <sz val="9"/>
            <color indexed="81"/>
            <rFont val="Tahoma"/>
            <family val="2"/>
          </rPr>
          <t>PD skip ADI</t>
        </r>
      </text>
    </comment>
    <comment ref="F1063" authorId="1" shapeId="0">
      <text>
        <r>
          <rPr>
            <b/>
            <sz val="9"/>
            <color indexed="81"/>
            <rFont val="Tahoma"/>
            <family val="2"/>
          </rPr>
          <t>Particle
S9 1ea
S10 1ea
S11 2ea
S12 2ea</t>
        </r>
      </text>
    </comment>
    <comment ref="F1065" authorId="1" shapeId="0">
      <text>
        <r>
          <rPr>
            <b/>
            <sz val="9"/>
            <color indexed="81"/>
            <rFont val="Tahoma"/>
            <family val="2"/>
          </rPr>
          <t>PD skip ADI</t>
        </r>
      </text>
    </comment>
    <comment ref="F1066" authorId="1" shapeId="0">
      <text>
        <r>
          <rPr>
            <b/>
            <sz val="9"/>
            <color indexed="81"/>
            <rFont val="Tahoma"/>
            <family val="2"/>
          </rPr>
          <t>PD skip ADI</t>
        </r>
      </text>
    </comment>
    <comment ref="F1067" authorId="1" shapeId="0">
      <text>
        <r>
          <rPr>
            <b/>
            <sz val="9"/>
            <color indexed="81"/>
            <rFont val="Tahoma"/>
            <family val="2"/>
          </rPr>
          <t>PD skip ADI</t>
        </r>
      </text>
    </comment>
    <comment ref="F1068" authorId="1" shapeId="0">
      <text>
        <r>
          <rPr>
            <b/>
            <sz val="9"/>
            <color indexed="81"/>
            <rFont val="Tahoma"/>
            <family val="2"/>
          </rPr>
          <t>PD skip ADI</t>
        </r>
      </text>
    </comment>
    <comment ref="F1069" authorId="1" shapeId="0">
      <text>
        <r>
          <rPr>
            <b/>
            <sz val="9"/>
            <color indexed="81"/>
            <rFont val="Tahoma"/>
            <family val="2"/>
          </rPr>
          <t>PD skip ADI</t>
        </r>
      </text>
    </comment>
    <comment ref="F1072" authorId="1" shapeId="0">
      <text>
        <r>
          <rPr>
            <b/>
            <sz val="9"/>
            <color indexed="81"/>
            <rFont val="Tahoma"/>
            <family val="2"/>
          </rPr>
          <t>Particle
S11 1ea</t>
        </r>
      </text>
    </comment>
    <comment ref="F1073" authorId="1" shapeId="0">
      <text>
        <r>
          <rPr>
            <b/>
            <sz val="9"/>
            <color indexed="81"/>
            <rFont val="Tahoma"/>
            <family val="2"/>
          </rPr>
          <t>Strip residue</t>
        </r>
      </text>
    </comment>
    <comment ref="F1075" authorId="1" shapeId="0">
      <text>
        <r>
          <rPr>
            <b/>
            <sz val="9"/>
            <color indexed="81"/>
            <rFont val="Tahoma"/>
            <family val="2"/>
          </rPr>
          <t>Particle
S2 1ea
S3 1ea
S12 1ea</t>
        </r>
      </text>
    </comment>
    <comment ref="F1076" authorId="1" shapeId="0">
      <text>
        <r>
          <rPr>
            <b/>
            <sz val="9"/>
            <color indexed="81"/>
            <rFont val="Tahoma"/>
            <family val="2"/>
          </rPr>
          <t>Particle
S1 1ea
S2 1ea
S3 1ea
S4 1ea
S5 2ea
Bubble
S4 1ea</t>
        </r>
      </text>
    </comment>
    <comment ref="F1077" authorId="1" shapeId="0">
      <text>
        <r>
          <rPr>
            <b/>
            <sz val="9"/>
            <color indexed="81"/>
            <rFont val="Tahoma"/>
            <family val="2"/>
          </rPr>
          <t>Particle
S1 1ea
S3 1ea
S7 3ea</t>
        </r>
      </text>
    </comment>
    <comment ref="F1078" authorId="1" shapeId="0">
      <text>
        <r>
          <rPr>
            <b/>
            <sz val="9"/>
            <color indexed="81"/>
            <rFont val="Tahoma"/>
            <family val="2"/>
          </rPr>
          <t>Particle
S12 1ea</t>
        </r>
      </text>
    </comment>
    <comment ref="F1079" authorId="1" shapeId="0">
      <text>
        <r>
          <rPr>
            <b/>
            <sz val="9"/>
            <color indexed="81"/>
            <rFont val="Tahoma"/>
            <family val="2"/>
          </rPr>
          <t>Particle
S5 1ea</t>
        </r>
      </text>
    </comment>
    <comment ref="F1081" authorId="1" shapeId="0">
      <text>
        <r>
          <rPr>
            <b/>
            <sz val="9"/>
            <color indexed="81"/>
            <rFont val="Tahoma"/>
            <family val="2"/>
          </rPr>
          <t>PD skip ADI</t>
        </r>
      </text>
    </comment>
    <comment ref="F1083" authorId="1" shapeId="0">
      <text>
        <r>
          <rPr>
            <b/>
            <sz val="9"/>
            <color indexed="81"/>
            <rFont val="Tahoma"/>
            <family val="2"/>
          </rPr>
          <t>Particle
S10 1ea</t>
        </r>
      </text>
    </comment>
    <comment ref="F1084" authorId="1" shapeId="0">
      <text>
        <r>
          <rPr>
            <b/>
            <sz val="9"/>
            <color indexed="81"/>
            <rFont val="Tahoma"/>
            <family val="2"/>
          </rPr>
          <t>B1_STEP_03 alarm (Focus alarm)</t>
        </r>
      </text>
    </comment>
    <comment ref="F1085" authorId="1" shapeId="0">
      <text>
        <r>
          <rPr>
            <b/>
            <sz val="9"/>
            <color indexed="81"/>
            <rFont val="Tahoma"/>
            <family val="2"/>
          </rPr>
          <t>B1_STEP_03 alarm (Focus alarm)</t>
        </r>
      </text>
    </comment>
    <comment ref="F1086" authorId="1" shapeId="0">
      <text>
        <r>
          <rPr>
            <b/>
            <sz val="9"/>
            <color indexed="81"/>
            <rFont val="Tahoma"/>
            <family val="2"/>
          </rPr>
          <t>Particle
S1 1ea
S2 4ea
S3 11ea
S4 1ea
S6 16ea</t>
        </r>
      </text>
    </comment>
    <comment ref="F1087" authorId="1" shapeId="0">
      <text>
        <r>
          <rPr>
            <b/>
            <sz val="9"/>
            <color indexed="81"/>
            <rFont val="Tahoma"/>
            <family val="2"/>
          </rPr>
          <t>Particle
S4 1ea</t>
        </r>
      </text>
    </comment>
    <comment ref="F1088" authorId="1" shapeId="0">
      <text>
        <r>
          <rPr>
            <b/>
            <sz val="9"/>
            <color indexed="81"/>
            <rFont val="Tahoma"/>
            <family val="2"/>
          </rPr>
          <t>Particle
S5 1ea</t>
        </r>
      </text>
    </comment>
    <comment ref="F1090" authorId="1" shapeId="0">
      <text>
        <r>
          <rPr>
            <b/>
            <sz val="9"/>
            <color indexed="81"/>
            <rFont val="Tahoma"/>
            <family val="2"/>
          </rPr>
          <t>Particle
S5 1ea</t>
        </r>
      </text>
    </comment>
    <comment ref="F1091" authorId="1" shapeId="0">
      <text>
        <r>
          <rPr>
            <b/>
            <sz val="9"/>
            <color indexed="81"/>
            <rFont val="Tahoma"/>
            <family val="2"/>
          </rPr>
          <t>Particle
S1 2ea</t>
        </r>
      </text>
    </comment>
    <comment ref="F1092" authorId="1" shapeId="0">
      <text>
        <r>
          <rPr>
            <b/>
            <sz val="9"/>
            <color indexed="81"/>
            <rFont val="Tahoma"/>
            <family val="2"/>
          </rPr>
          <t>Particle on mask induce Coat --&gt; Exposure over Q-time (&gt; 12 hr)</t>
        </r>
      </text>
    </comment>
    <comment ref="F1093" authorId="1" shapeId="0">
      <text>
        <r>
          <rPr>
            <b/>
            <sz val="9"/>
            <color indexed="81"/>
            <rFont val="Tahoma"/>
            <family val="2"/>
          </rPr>
          <t>PD skip ADI</t>
        </r>
      </text>
    </comment>
    <comment ref="F1094" authorId="1" shapeId="0">
      <text>
        <r>
          <rPr>
            <b/>
            <sz val="9"/>
            <color indexed="81"/>
            <rFont val="Tahoma"/>
            <family val="2"/>
          </rPr>
          <t>Particle
S1 1ea
S2 1ea
S3 1ea</t>
        </r>
      </text>
    </comment>
    <comment ref="F1095" authorId="1" shapeId="0">
      <text>
        <r>
          <rPr>
            <b/>
            <sz val="9"/>
            <color indexed="81"/>
            <rFont val="Tahoma"/>
            <family val="2"/>
          </rPr>
          <t>PD skip ADI</t>
        </r>
      </text>
    </comment>
    <comment ref="F1099" authorId="1" shapeId="0">
      <text>
        <r>
          <rPr>
            <b/>
            <sz val="9"/>
            <color indexed="81"/>
            <rFont val="Tahoma"/>
            <family val="2"/>
          </rPr>
          <t>Particle
S1 3ea
S2 4ea
S3 4ea
S4 1ea
S6 2ea
S7 2ea
S8 2ea
S9 2ea
S10 2ea
S11 4ea
S12 2ea
S13 10ea</t>
        </r>
      </text>
    </comment>
    <comment ref="F1100" authorId="1" shapeId="0">
      <text>
        <r>
          <rPr>
            <b/>
            <sz val="9"/>
            <color indexed="81"/>
            <rFont val="Tahoma"/>
            <family val="2"/>
          </rPr>
          <t>Particle on mask induce Coat --&gt; Exposure over Q-time (&gt; 12 hr)</t>
        </r>
      </text>
    </comment>
    <comment ref="F1101" authorId="1" shapeId="0">
      <text>
        <r>
          <rPr>
            <b/>
            <sz val="9"/>
            <color indexed="81"/>
            <rFont val="Tahoma"/>
            <family val="2"/>
          </rPr>
          <t>Particle
S1 1ea
S4 1ea</t>
        </r>
      </text>
    </comment>
    <comment ref="F1102" authorId="1" shapeId="0">
      <text>
        <r>
          <rPr>
            <b/>
            <sz val="9"/>
            <color indexed="81"/>
            <rFont val="Tahoma"/>
            <family val="2"/>
          </rPr>
          <t>PD skip ADI</t>
        </r>
      </text>
    </comment>
    <comment ref="F1104" authorId="1" shapeId="0">
      <text>
        <r>
          <rPr>
            <b/>
            <sz val="9"/>
            <color indexed="81"/>
            <rFont val="Tahoma"/>
            <family val="2"/>
          </rPr>
          <t>Particle
S1 1ea
S2 1ea
S3 1ea
S4 1ea
S5 1ea</t>
        </r>
      </text>
    </comment>
    <comment ref="F1106" authorId="1" shapeId="0">
      <text>
        <r>
          <rPr>
            <b/>
            <sz val="9"/>
            <color indexed="81"/>
            <rFont val="Tahoma"/>
            <family val="2"/>
          </rPr>
          <t>Particle
S9 1ea
S2 3ea</t>
        </r>
      </text>
    </comment>
    <comment ref="F1109" authorId="1" shapeId="0">
      <text>
        <r>
          <rPr>
            <b/>
            <sz val="9"/>
            <color indexed="81"/>
            <rFont val="Tahoma"/>
            <family val="2"/>
          </rPr>
          <t>PD skip ADI</t>
        </r>
      </text>
    </comment>
    <comment ref="F1110" authorId="1" shapeId="0">
      <text>
        <r>
          <rPr>
            <b/>
            <sz val="9"/>
            <color indexed="81"/>
            <rFont val="Tahoma"/>
            <family val="2"/>
          </rPr>
          <t>Bubble
S3 1ea</t>
        </r>
      </text>
    </comment>
    <comment ref="F1112" authorId="1" shapeId="0">
      <text>
        <r>
          <rPr>
            <b/>
            <sz val="9"/>
            <color indexed="81"/>
            <rFont val="Tahoma"/>
            <family val="2"/>
          </rPr>
          <t>PD skip ADI</t>
        </r>
      </text>
    </comment>
    <comment ref="F1116" authorId="1" shapeId="0">
      <text>
        <r>
          <rPr>
            <b/>
            <sz val="9"/>
            <color indexed="81"/>
            <rFont val="Tahoma"/>
            <family val="2"/>
          </rPr>
          <t>Particle
S1 2ea</t>
        </r>
      </text>
    </comment>
    <comment ref="F1119" authorId="1" shapeId="0">
      <text>
        <r>
          <rPr>
            <b/>
            <sz val="9"/>
            <color indexed="81"/>
            <rFont val="Tahoma"/>
            <family val="2"/>
          </rPr>
          <t>PD skip ADI</t>
        </r>
      </text>
    </comment>
    <comment ref="F1120" authorId="1" shapeId="0">
      <text>
        <r>
          <rPr>
            <b/>
            <sz val="9"/>
            <color indexed="81"/>
            <rFont val="Tahoma"/>
            <family val="2"/>
          </rPr>
          <t>PD skip ADI</t>
        </r>
      </text>
    </comment>
    <comment ref="F1122" authorId="1" shapeId="0">
      <text>
        <r>
          <rPr>
            <b/>
            <sz val="9"/>
            <color indexed="81"/>
            <rFont val="Tahoma"/>
            <family val="2"/>
          </rPr>
          <t>PD skip ADI</t>
        </r>
      </text>
    </comment>
    <comment ref="F1123" authorId="1" shapeId="0">
      <text>
        <r>
          <rPr>
            <b/>
            <sz val="9"/>
            <color indexed="81"/>
            <rFont val="Tahoma"/>
            <family val="2"/>
          </rPr>
          <t>PD skip ADI</t>
        </r>
      </text>
    </comment>
    <comment ref="F1125" authorId="1" shapeId="0">
      <text>
        <r>
          <rPr>
            <b/>
            <sz val="9"/>
            <color indexed="81"/>
            <rFont val="Tahoma"/>
            <family val="2"/>
          </rPr>
          <t>Particle
S1 1ea
S2 1ea
S3 1ea
S4 1ea</t>
        </r>
      </text>
    </comment>
    <comment ref="F1126" authorId="1" shapeId="0">
      <text>
        <r>
          <rPr>
            <b/>
            <sz val="9"/>
            <color indexed="81"/>
            <rFont val="Tahoma"/>
            <family val="2"/>
          </rPr>
          <t>PD skip ADI</t>
        </r>
      </text>
    </comment>
    <comment ref="F1127" authorId="1" shapeId="0">
      <text>
        <r>
          <rPr>
            <b/>
            <sz val="9"/>
            <color indexed="81"/>
            <rFont val="Tahoma"/>
            <family val="2"/>
          </rPr>
          <t>PD skip ADI</t>
        </r>
      </text>
    </comment>
    <comment ref="F1128" authorId="1" shapeId="0">
      <text>
        <r>
          <rPr>
            <b/>
            <sz val="9"/>
            <color indexed="81"/>
            <rFont val="Tahoma"/>
            <family val="2"/>
          </rPr>
          <t>PD skip ADI</t>
        </r>
      </text>
    </comment>
    <comment ref="F1129" authorId="1" shapeId="0">
      <text>
        <r>
          <rPr>
            <b/>
            <sz val="9"/>
            <color indexed="81"/>
            <rFont val="Tahoma"/>
            <family val="2"/>
          </rPr>
          <t>B1_STEP_04 alarm (</t>
        </r>
        <r>
          <rPr>
            <b/>
            <sz val="9"/>
            <color indexed="81"/>
            <rFont val="細明體"/>
            <family val="3"/>
            <charset val="136"/>
          </rPr>
          <t>對位異常) 導致 Over Q-time (&gt; 12 hr)</t>
        </r>
      </text>
    </comment>
    <comment ref="F1130" authorId="1" shapeId="0">
      <text>
        <r>
          <rPr>
            <b/>
            <sz val="9"/>
            <color indexed="81"/>
            <rFont val="Tahoma"/>
            <family val="2"/>
          </rPr>
          <t>Particle
S1 1ea
S4 3ea
S5 5ea
S10 1ea
S12 11ea</t>
        </r>
      </text>
    </comment>
    <comment ref="F1131" authorId="1" shapeId="0">
      <text>
        <r>
          <rPr>
            <b/>
            <sz val="9"/>
            <color indexed="81"/>
            <rFont val="Tahoma"/>
            <family val="2"/>
          </rPr>
          <t>B1_STEP_04 alarm (</t>
        </r>
        <r>
          <rPr>
            <b/>
            <sz val="9"/>
            <color indexed="81"/>
            <rFont val="細明體"/>
            <family val="3"/>
            <charset val="136"/>
          </rPr>
          <t>對位異常) 導致 Over Q-time (&gt; 12 hr)</t>
        </r>
      </text>
    </comment>
    <comment ref="F1132" authorId="1" shapeId="0">
      <text>
        <r>
          <rPr>
            <b/>
            <sz val="9"/>
            <color indexed="81"/>
            <rFont val="Tahoma"/>
            <family val="2"/>
          </rPr>
          <t>Mask particle</t>
        </r>
      </text>
    </comment>
    <comment ref="F1138" authorId="1" shapeId="0">
      <text>
        <r>
          <rPr>
            <b/>
            <sz val="9"/>
            <color indexed="81"/>
            <rFont val="Tahoma"/>
            <family val="2"/>
          </rPr>
          <t>Particle
S3 1ea</t>
        </r>
      </text>
    </comment>
    <comment ref="F1144" authorId="1" shapeId="0">
      <text>
        <r>
          <rPr>
            <b/>
            <sz val="9"/>
            <color indexed="81"/>
            <rFont val="Tahoma"/>
            <family val="2"/>
          </rPr>
          <t>Particle
S13 1ea</t>
        </r>
      </text>
    </comment>
    <comment ref="F1148" authorId="1" shapeId="0">
      <text>
        <r>
          <rPr>
            <b/>
            <sz val="9"/>
            <color indexed="81"/>
            <rFont val="Tahoma"/>
            <family val="2"/>
          </rPr>
          <t>Particle
S10 1ea
S12 1ea</t>
        </r>
      </text>
    </comment>
    <comment ref="F1149" authorId="1" shapeId="0">
      <text>
        <r>
          <rPr>
            <b/>
            <sz val="9"/>
            <color indexed="81"/>
            <rFont val="Tahoma"/>
            <family val="2"/>
          </rPr>
          <t>PD confirm SWI induce exposure --&gt; Dev over Q-time (&gt; 6 hr)</t>
        </r>
      </text>
    </comment>
    <comment ref="F1150" authorId="1" shapeId="0">
      <text>
        <r>
          <rPr>
            <b/>
            <sz val="9"/>
            <color indexed="81"/>
            <rFont val="Tahoma"/>
            <family val="2"/>
          </rPr>
          <t>PD confirm SWI induce exposure --&gt; Dev over Q-time (&gt; 6 hr)</t>
        </r>
      </text>
    </comment>
    <comment ref="F1151" authorId="1" shapeId="0">
      <text>
        <r>
          <rPr>
            <b/>
            <sz val="9"/>
            <color indexed="81"/>
            <rFont val="Tahoma"/>
            <family val="2"/>
          </rPr>
          <t>PD confirm SWI induce exposure --&gt; Dev over Q-time (&gt; 6 hr)</t>
        </r>
      </text>
    </comment>
    <comment ref="F1152" authorId="1" shapeId="0">
      <text>
        <r>
          <rPr>
            <b/>
            <sz val="9"/>
            <color indexed="81"/>
            <rFont val="Tahoma"/>
            <family val="2"/>
          </rPr>
          <t>PD skip ADI</t>
        </r>
      </text>
    </comment>
    <comment ref="F1156" authorId="1" shapeId="0">
      <text>
        <r>
          <rPr>
            <b/>
            <sz val="9"/>
            <color indexed="81"/>
            <rFont val="Tahoma"/>
            <family val="2"/>
          </rPr>
          <t>Particle
10 1ea</t>
        </r>
      </text>
    </comment>
    <comment ref="F1158" authorId="1" shapeId="0">
      <text>
        <r>
          <rPr>
            <b/>
            <sz val="9"/>
            <color indexed="81"/>
            <rFont val="Tahoma"/>
            <family val="2"/>
          </rPr>
          <t>Particle on mask induce Coat --&gt; Exposure over Q-time (&gt; 12 hr)</t>
        </r>
      </text>
    </comment>
    <comment ref="F1159" authorId="1" shapeId="0">
      <text>
        <r>
          <rPr>
            <b/>
            <sz val="9"/>
            <color indexed="81"/>
            <rFont val="Tahoma"/>
            <family val="2"/>
          </rPr>
          <t>Overlap OOS</t>
        </r>
      </text>
    </comment>
    <comment ref="F1160" authorId="1" shapeId="0">
      <text>
        <r>
          <rPr>
            <b/>
            <sz val="9"/>
            <color indexed="81"/>
            <rFont val="Tahoma"/>
            <family val="2"/>
          </rPr>
          <t>PD confirm SWI induce Coat --&gt; Exposure over Q-time (&gt; 12 hr)</t>
        </r>
      </text>
    </comment>
    <comment ref="F1161" authorId="1" shapeId="0">
      <text>
        <r>
          <rPr>
            <b/>
            <sz val="9"/>
            <color indexed="81"/>
            <rFont val="Tahoma"/>
            <family val="2"/>
          </rPr>
          <t>PD confirm SWI induce Coat --&gt; Exposure over Q-time (&gt; 12 hr)</t>
        </r>
      </text>
    </comment>
    <comment ref="F1162" authorId="1" shapeId="0">
      <text>
        <r>
          <rPr>
            <b/>
            <sz val="9"/>
            <color indexed="81"/>
            <rFont val="Tahoma"/>
            <family val="2"/>
          </rPr>
          <t>Particle
S2 4ea
S3 1ea
S4 1ea
S10 1ea
S11 3ea
S12 2ea
S13 2ea</t>
        </r>
      </text>
    </comment>
    <comment ref="F1163" authorId="1" shapeId="0">
      <text>
        <r>
          <rPr>
            <b/>
            <sz val="9"/>
            <color indexed="81"/>
            <rFont val="Tahoma"/>
            <family val="2"/>
          </rPr>
          <t>Particle
S3 1ea</t>
        </r>
      </text>
    </comment>
    <comment ref="F1164" authorId="1" shapeId="0">
      <text>
        <r>
          <rPr>
            <b/>
            <sz val="9"/>
            <color indexed="81"/>
            <rFont val="Tahoma"/>
            <family val="2"/>
          </rPr>
          <t>Particle
S6 1ea</t>
        </r>
      </text>
    </comment>
    <comment ref="F1168" authorId="1" shapeId="0">
      <text>
        <r>
          <rPr>
            <b/>
            <sz val="9"/>
            <color indexed="81"/>
            <rFont val="Tahoma"/>
            <family val="2"/>
          </rPr>
          <t>Particle
S7 1ea
S13 1ea</t>
        </r>
      </text>
    </comment>
    <comment ref="F1173" authorId="1" shapeId="0">
      <text>
        <r>
          <rPr>
            <b/>
            <sz val="9"/>
            <color indexed="81"/>
            <rFont val="Tahoma"/>
            <family val="2"/>
          </rPr>
          <t>Particle
S2 1ea</t>
        </r>
      </text>
    </comment>
    <comment ref="F1177" authorId="1" shapeId="0">
      <text>
        <r>
          <rPr>
            <b/>
            <sz val="9"/>
            <color indexed="81"/>
            <rFont val="Tahoma"/>
            <family val="2"/>
          </rPr>
          <t>Particle
S12 1ea</t>
        </r>
      </text>
    </comment>
    <comment ref="F1181" authorId="1" shapeId="0">
      <text>
        <r>
          <rPr>
            <b/>
            <sz val="9"/>
            <color indexed="81"/>
            <rFont val="Tahoma"/>
            <family val="2"/>
          </rPr>
          <t xml:space="preserve">B1_STEP_03 alarm </t>
        </r>
      </text>
    </comment>
    <comment ref="F1185" authorId="1" shapeId="0">
      <text>
        <r>
          <rPr>
            <b/>
            <sz val="9"/>
            <color indexed="81"/>
            <rFont val="Tahoma"/>
            <family val="2"/>
          </rPr>
          <t>Particle
S3 1ea</t>
        </r>
      </text>
    </comment>
    <comment ref="F1188" authorId="1" shapeId="0">
      <text>
        <r>
          <rPr>
            <b/>
            <sz val="9"/>
            <color indexed="81"/>
            <rFont val="Tahoma"/>
            <family val="2"/>
          </rPr>
          <t>Particle
S3 2ea</t>
        </r>
      </text>
    </comment>
    <comment ref="F1195" authorId="1" shapeId="0">
      <text>
        <r>
          <rPr>
            <b/>
            <sz val="9"/>
            <color indexed="81"/>
            <rFont val="Tahoma"/>
            <family val="2"/>
          </rPr>
          <t>Particle
S12 1ea
S13 1ea</t>
        </r>
      </text>
    </comment>
    <comment ref="F1204" authorId="1" shapeId="0">
      <text>
        <r>
          <rPr>
            <b/>
            <sz val="9"/>
            <color indexed="81"/>
            <rFont val="Tahoma"/>
            <family val="2"/>
          </rPr>
          <t>Particle
S10 1ea
S12 3ea
S13 2ea</t>
        </r>
      </text>
    </comment>
    <comment ref="F1205" authorId="1" shapeId="0">
      <text>
        <r>
          <rPr>
            <b/>
            <sz val="9"/>
            <color indexed="81"/>
            <rFont val="Tahoma"/>
            <family val="2"/>
          </rPr>
          <t>Particle
S7 2ea
S8 1ea
S12 1ea
S13 2ea</t>
        </r>
      </text>
    </comment>
    <comment ref="F1206" authorId="1" shapeId="0">
      <text>
        <r>
          <rPr>
            <b/>
            <sz val="9"/>
            <color indexed="81"/>
            <rFont val="Tahoma"/>
            <family val="2"/>
          </rPr>
          <t>PD skip ADI</t>
        </r>
      </text>
    </comment>
    <comment ref="F1208" authorId="1" shapeId="0">
      <text>
        <r>
          <rPr>
            <b/>
            <sz val="9"/>
            <color indexed="81"/>
            <rFont val="Tahoma"/>
            <family val="2"/>
          </rPr>
          <t>PD skip ADI</t>
        </r>
      </text>
    </comment>
    <comment ref="F1209" authorId="1" shapeId="0">
      <text>
        <r>
          <rPr>
            <b/>
            <sz val="9"/>
            <color indexed="81"/>
            <rFont val="Tahoma"/>
            <family val="2"/>
          </rPr>
          <t>Bubble
S2 1ea</t>
        </r>
      </text>
    </comment>
    <comment ref="F1210" authorId="1" shapeId="0">
      <text>
        <r>
          <rPr>
            <b/>
            <sz val="9"/>
            <color indexed="81"/>
            <rFont val="Tahoma"/>
            <family val="2"/>
          </rPr>
          <t>Particle
S2 1ea
S3 1ea
S4 1ea
S11 1ea
S13 3ea</t>
        </r>
      </text>
    </comment>
    <comment ref="F1212" authorId="1" shapeId="0">
      <text>
        <r>
          <rPr>
            <b/>
            <sz val="9"/>
            <color indexed="81"/>
            <rFont val="Tahoma"/>
            <family val="2"/>
          </rPr>
          <t>Particle
S3 1ea</t>
        </r>
      </text>
    </comment>
    <comment ref="F1213" authorId="1" shapeId="0">
      <text>
        <r>
          <rPr>
            <b/>
            <sz val="9"/>
            <color indexed="81"/>
            <rFont val="Tahoma"/>
            <family val="2"/>
          </rPr>
          <t>Bubble
S4 3ea
S6 5ea
S7 1ea
S10 2ea</t>
        </r>
      </text>
    </comment>
    <comment ref="F1220" authorId="1" shapeId="0">
      <text>
        <r>
          <rPr>
            <b/>
            <sz val="9"/>
            <color indexed="81"/>
            <rFont val="Tahoma"/>
            <family val="2"/>
          </rPr>
          <t>STEP_04 alarm (stage drive alarm)</t>
        </r>
      </text>
    </comment>
    <comment ref="F1221" authorId="1" shapeId="0">
      <text>
        <r>
          <rPr>
            <b/>
            <sz val="9"/>
            <color indexed="81"/>
            <rFont val="Tahoma"/>
            <family val="2"/>
          </rPr>
          <t>Coat --&gt; Exposure over Qime (&gt; 12 hr), wait for mask</t>
        </r>
      </text>
    </comment>
    <comment ref="F1222" authorId="1" shapeId="0">
      <text>
        <r>
          <rPr>
            <b/>
            <sz val="9"/>
            <color indexed="81"/>
            <rFont val="Tahoma"/>
            <family val="2"/>
          </rPr>
          <t>Coat --&gt; Exposure over Qime (&gt; 12 hr), wait for mask</t>
        </r>
      </text>
    </comment>
    <comment ref="F1237" authorId="1" shapeId="0">
      <text>
        <r>
          <rPr>
            <b/>
            <sz val="9"/>
            <color indexed="81"/>
            <rFont val="Tahoma"/>
            <family val="2"/>
          </rPr>
          <t>Particle
S2 1ea
S3 1ea</t>
        </r>
      </text>
    </comment>
    <comment ref="F1240" authorId="1" shapeId="0">
      <text>
        <r>
          <rPr>
            <b/>
            <sz val="9"/>
            <color indexed="81"/>
            <rFont val="Tahoma"/>
            <family val="2"/>
          </rPr>
          <t>B1_DEVP_03 alaem (pin down error)</t>
        </r>
      </text>
    </comment>
    <comment ref="F1241" authorId="1" shapeId="0">
      <text>
        <r>
          <rPr>
            <b/>
            <sz val="9"/>
            <color indexed="81"/>
            <rFont val="Tahoma"/>
            <family val="2"/>
          </rPr>
          <t>Particle
S13 4ea</t>
        </r>
      </text>
    </comment>
    <comment ref="F1243" authorId="1" shapeId="0">
      <text>
        <r>
          <rPr>
            <b/>
            <sz val="9"/>
            <color indexed="81"/>
            <rFont val="Tahoma"/>
            <family val="2"/>
          </rPr>
          <t>Particle
S1 1ea</t>
        </r>
      </text>
    </comment>
    <comment ref="F1244" authorId="1" shapeId="0">
      <text>
        <r>
          <rPr>
            <b/>
            <sz val="9"/>
            <color indexed="81"/>
            <rFont val="Tahoma"/>
            <family val="2"/>
          </rPr>
          <t>Particle
S9 1ea</t>
        </r>
      </text>
    </comment>
    <comment ref="F1252" authorId="1" shapeId="0">
      <text>
        <r>
          <rPr>
            <b/>
            <sz val="9"/>
            <color indexed="81"/>
            <rFont val="Tahoma"/>
            <family val="2"/>
          </rPr>
          <t>Particle
S11 1ea
S12 1ea</t>
        </r>
      </text>
    </comment>
    <comment ref="F1254" authorId="1" shapeId="0">
      <text>
        <r>
          <rPr>
            <b/>
            <sz val="9"/>
            <color indexed="81"/>
            <rFont val="Tahoma"/>
            <family val="2"/>
          </rPr>
          <t>Particle
S7 1ea
S10 1ea</t>
        </r>
      </text>
    </comment>
    <comment ref="F1262" authorId="1" shapeId="0">
      <text>
        <r>
          <rPr>
            <b/>
            <sz val="9"/>
            <color indexed="81"/>
            <rFont val="Tahoma"/>
            <family val="2"/>
          </rPr>
          <t>Particle
S3 1ea</t>
        </r>
      </text>
    </comment>
    <comment ref="F1264" authorId="1" shapeId="0">
      <text>
        <r>
          <rPr>
            <b/>
            <sz val="9"/>
            <color indexed="81"/>
            <rFont val="Tahoma"/>
            <family val="2"/>
          </rPr>
          <t>Particle
S1 1ea</t>
        </r>
      </text>
    </comment>
    <comment ref="F1268" authorId="1" shapeId="0">
      <text>
        <r>
          <rPr>
            <b/>
            <sz val="9"/>
            <color indexed="81"/>
            <rFont val="Tahoma"/>
            <family val="2"/>
          </rPr>
          <t>Particle
S13 1ea</t>
        </r>
      </text>
    </comment>
    <comment ref="F1269" authorId="1" shapeId="0">
      <text>
        <r>
          <rPr>
            <b/>
            <sz val="9"/>
            <color indexed="81"/>
            <rFont val="Tahoma"/>
            <family val="2"/>
          </rPr>
          <t xml:space="preserve">Particle
S2 1ea
</t>
        </r>
      </text>
    </comment>
    <comment ref="F1274" authorId="1" shapeId="0">
      <text>
        <r>
          <rPr>
            <b/>
            <sz val="9"/>
            <color indexed="81"/>
            <rFont val="Tahoma"/>
            <family val="2"/>
          </rPr>
          <t>Particle
S12 1ea</t>
        </r>
      </text>
    </comment>
    <comment ref="F1276" authorId="1" shapeId="0">
      <text>
        <r>
          <rPr>
            <b/>
            <sz val="9"/>
            <color indexed="81"/>
            <rFont val="Tahoma"/>
            <family val="2"/>
          </rPr>
          <t>Particle
S13 3ea</t>
        </r>
      </text>
    </comment>
    <comment ref="F1280" authorId="1" shapeId="0">
      <text>
        <r>
          <rPr>
            <b/>
            <sz val="9"/>
            <color indexed="81"/>
            <rFont val="Tahoma"/>
            <family val="2"/>
          </rPr>
          <t>Particle
S4 1ea</t>
        </r>
      </text>
    </comment>
    <comment ref="F1283" authorId="1" shapeId="0">
      <text>
        <r>
          <rPr>
            <b/>
            <sz val="9"/>
            <color indexed="81"/>
            <rFont val="Tahoma"/>
            <family val="2"/>
          </rPr>
          <t>PD skip ADI</t>
        </r>
      </text>
    </comment>
    <comment ref="F1285" authorId="1" shapeId="0">
      <text>
        <r>
          <rPr>
            <b/>
            <sz val="9"/>
            <color indexed="81"/>
            <rFont val="Tahoma"/>
            <family val="2"/>
          </rPr>
          <t>Particle
S8 1ea
S10 1ea</t>
        </r>
      </text>
    </comment>
    <comment ref="F1290" authorId="1" shapeId="0">
      <text>
        <r>
          <rPr>
            <b/>
            <sz val="9"/>
            <color indexed="81"/>
            <rFont val="Tahoma"/>
            <family val="2"/>
          </rPr>
          <t>Recipe Buy-off</t>
        </r>
      </text>
    </comment>
    <comment ref="F1291" authorId="1" shapeId="0">
      <text>
        <r>
          <rPr>
            <b/>
            <sz val="9"/>
            <color indexed="81"/>
            <rFont val="Tahoma"/>
            <family val="2"/>
          </rPr>
          <t>Particle
S13 3ea</t>
        </r>
      </text>
    </comment>
    <comment ref="F1292" authorId="1" shapeId="0">
      <text>
        <r>
          <rPr>
            <b/>
            <sz val="9"/>
            <color indexed="81"/>
            <rFont val="Tahoma"/>
            <family val="2"/>
          </rPr>
          <t>Particle
S1 3ea
S2 1ea
S5 2ea
S6 4ea
S7 3ea
S11 5ea
S12 14ea
S13 28ea</t>
        </r>
      </text>
    </comment>
    <comment ref="F1296" authorId="1" shapeId="0">
      <text>
        <r>
          <rPr>
            <b/>
            <sz val="9"/>
            <color indexed="81"/>
            <rFont val="Tahoma"/>
            <family val="2"/>
          </rPr>
          <t>Particle
S3 1ea</t>
        </r>
      </text>
    </comment>
    <comment ref="F1302" authorId="1" shapeId="0">
      <text>
        <r>
          <rPr>
            <b/>
            <sz val="9"/>
            <color indexed="81"/>
            <rFont val="Tahoma"/>
            <family val="2"/>
          </rPr>
          <t>Particle
S11 1ea</t>
        </r>
      </text>
    </comment>
    <comment ref="F1307" authorId="1" shapeId="0">
      <text>
        <r>
          <rPr>
            <b/>
            <sz val="9"/>
            <color indexed="81"/>
            <rFont val="Tahoma"/>
            <family val="2"/>
          </rPr>
          <t>PD skip ADI</t>
        </r>
      </text>
    </comment>
    <comment ref="F1310" authorId="1" shapeId="0">
      <text>
        <r>
          <rPr>
            <b/>
            <sz val="9"/>
            <color indexed="81"/>
            <rFont val="Tahoma"/>
            <family val="2"/>
          </rPr>
          <t>PD skip ADI</t>
        </r>
      </text>
    </comment>
    <comment ref="F1311" authorId="1" shapeId="0">
      <text>
        <r>
          <rPr>
            <b/>
            <sz val="9"/>
            <color indexed="81"/>
            <rFont val="Tahoma"/>
            <family val="2"/>
          </rPr>
          <t>PD skip ADI</t>
        </r>
      </text>
    </comment>
    <comment ref="F1324" authorId="1" shapeId="0">
      <text>
        <r>
          <rPr>
            <b/>
            <sz val="9"/>
            <color indexed="81"/>
            <rFont val="Tahoma"/>
            <family val="2"/>
          </rPr>
          <t>Particle
S9 1ea</t>
        </r>
      </text>
    </comment>
    <comment ref="F1325" authorId="1" shapeId="0">
      <text>
        <r>
          <rPr>
            <b/>
            <sz val="9"/>
            <color indexed="81"/>
            <rFont val="Tahoma"/>
            <family val="2"/>
          </rPr>
          <t>Coat --&gt; Exposure over Q-time (&gt; 12 hr)</t>
        </r>
      </text>
    </comment>
    <comment ref="F1326" authorId="1" shapeId="0">
      <text>
        <r>
          <rPr>
            <b/>
            <sz val="9"/>
            <color indexed="81"/>
            <rFont val="Tahoma"/>
            <family val="2"/>
          </rPr>
          <t>Recipe Buy-off</t>
        </r>
      </text>
    </comment>
    <comment ref="F1327" authorId="1" shapeId="0">
      <text>
        <r>
          <rPr>
            <b/>
            <sz val="9"/>
            <color indexed="81"/>
            <rFont val="Tahoma"/>
            <family val="2"/>
          </rPr>
          <t>Coat --&gt; Exposure over Q-time (&gt; 12 hr)</t>
        </r>
      </text>
    </comment>
    <comment ref="F1328" authorId="1" shapeId="0">
      <text>
        <r>
          <rPr>
            <b/>
            <sz val="9"/>
            <color indexed="81"/>
            <rFont val="Tahoma"/>
            <family val="2"/>
          </rPr>
          <t>Coat --&gt; Exposure over Q-time (&gt; 12 hr)</t>
        </r>
      </text>
    </comment>
    <comment ref="F1329" authorId="1" shapeId="0">
      <text>
        <r>
          <rPr>
            <b/>
            <sz val="9"/>
            <color indexed="81"/>
            <rFont val="Tahoma"/>
            <family val="2"/>
          </rPr>
          <t>Particle
S2 2ea
S3 2ea
S5 3ea
S6 1ea
S7 9ea
S8 3ea
S9 7ea
S10 11ea
S11 19ea
S12 19ea
S13 12ea</t>
        </r>
      </text>
    </comment>
    <comment ref="F1330" authorId="1" shapeId="0">
      <text>
        <r>
          <rPr>
            <b/>
            <sz val="9"/>
            <color indexed="81"/>
            <rFont val="Tahoma"/>
            <family val="2"/>
          </rPr>
          <t>Particle
S9 1ea
S12 1ea
S13 1ea</t>
        </r>
      </text>
    </comment>
    <comment ref="F1331" authorId="1" shapeId="0">
      <text>
        <r>
          <rPr>
            <b/>
            <sz val="9"/>
            <color indexed="81"/>
            <rFont val="Tahoma"/>
            <family val="2"/>
          </rPr>
          <t>Particle
S10 1ea
S11 1ea
S12 1ea</t>
        </r>
      </text>
    </comment>
    <comment ref="F1333" authorId="1" shapeId="0">
      <text>
        <r>
          <rPr>
            <b/>
            <sz val="9"/>
            <color indexed="81"/>
            <rFont val="Tahoma"/>
            <family val="2"/>
          </rPr>
          <t>Particle
S2 1ea</t>
        </r>
      </text>
    </comment>
    <comment ref="F1339" authorId="1" shapeId="0">
      <text>
        <r>
          <rPr>
            <b/>
            <sz val="9"/>
            <color indexed="81"/>
            <rFont val="Tahoma"/>
            <family val="2"/>
          </rPr>
          <t>Particle
S5 1ea
S11 1ea
S13 1ea</t>
        </r>
      </text>
    </comment>
    <comment ref="F1351" authorId="1" shapeId="0">
      <text>
        <r>
          <rPr>
            <b/>
            <sz val="9"/>
            <color indexed="81"/>
            <rFont val="Tahoma"/>
            <family val="2"/>
          </rPr>
          <t>Particle
S11 1ea
S12 1ea
S13 1ea</t>
        </r>
      </text>
    </comment>
    <comment ref="F1355" authorId="1" shapeId="0">
      <text>
        <r>
          <rPr>
            <b/>
            <sz val="9"/>
            <color indexed="81"/>
            <rFont val="Tahoma"/>
            <family val="2"/>
          </rPr>
          <t xml:space="preserve">Particle
S1 1ea
S2 1ea
S4 2ea
S5 3ea
</t>
        </r>
      </text>
    </comment>
    <comment ref="F1357" authorId="1" shapeId="0">
      <text>
        <r>
          <rPr>
            <b/>
            <sz val="9"/>
            <color indexed="81"/>
            <rFont val="Tahoma"/>
            <family val="2"/>
          </rPr>
          <t>Exposure --&gt; PEB over Q-time (&gt; 6 hr)</t>
        </r>
      </text>
    </comment>
    <comment ref="F1361" authorId="1" shapeId="0">
      <text>
        <r>
          <rPr>
            <b/>
            <sz val="9"/>
            <color indexed="81"/>
            <rFont val="Tahoma"/>
            <family val="2"/>
          </rPr>
          <t>Particle
S1 1ea</t>
        </r>
      </text>
    </comment>
    <comment ref="F1365" authorId="1" shapeId="0">
      <text>
        <r>
          <rPr>
            <b/>
            <sz val="9"/>
            <color indexed="81"/>
            <rFont val="Tahoma"/>
            <family val="2"/>
          </rPr>
          <t>Particle
S3 1ea</t>
        </r>
      </text>
    </comment>
    <comment ref="F1368" authorId="1" shapeId="0">
      <text>
        <r>
          <rPr>
            <b/>
            <sz val="9"/>
            <color indexed="81"/>
            <rFont val="Tahoma"/>
            <family val="2"/>
          </rPr>
          <t>Particle
S10 1ea
S12 1ea</t>
        </r>
      </text>
    </comment>
    <comment ref="F1369" authorId="1" shapeId="0">
      <text>
        <r>
          <rPr>
            <b/>
            <sz val="9"/>
            <color indexed="81"/>
            <rFont val="Tahoma"/>
            <family val="2"/>
          </rPr>
          <t>Particle
S3 1ea
S10 3ea</t>
        </r>
      </text>
    </comment>
    <comment ref="F1378" authorId="1" shapeId="0">
      <text>
        <r>
          <rPr>
            <b/>
            <sz val="9"/>
            <color indexed="81"/>
            <rFont val="Tahoma"/>
            <family val="2"/>
          </rPr>
          <t>Particle
S1 18ea
S2 7ea
S3 6ea
S4 7ea
S5 14ea
S6 3ea
S7 5ea
S8 8ea
S9 6ea
S10 8ea
S11 14ea</t>
        </r>
      </text>
    </comment>
    <comment ref="F1379" authorId="1" shapeId="0">
      <text>
        <r>
          <rPr>
            <b/>
            <sz val="9"/>
            <color indexed="81"/>
            <rFont val="Tahoma"/>
            <family val="2"/>
          </rPr>
          <t>Particle
S6 1ea
S11 1ea</t>
        </r>
      </text>
    </comment>
    <comment ref="F1380" authorId="1" shapeId="0">
      <text>
        <r>
          <rPr>
            <b/>
            <sz val="9"/>
            <color indexed="81"/>
            <rFont val="Tahoma"/>
            <family val="2"/>
          </rPr>
          <t>Particle
S4 1ea
S11 1ea</t>
        </r>
      </text>
    </comment>
    <comment ref="F1384" authorId="1" shapeId="0">
      <text>
        <r>
          <rPr>
            <b/>
            <sz val="9"/>
            <color indexed="81"/>
            <rFont val="Tahoma"/>
            <family val="2"/>
          </rPr>
          <t>Particle
S1 1ea
S2 1ea
S3 1ea
S4 3ea
S5 1ea
S7 1ea
S8 1ea
S12 1ea
S13 2ea</t>
        </r>
      </text>
    </comment>
    <comment ref="F1395" authorId="1" shapeId="0">
      <text>
        <r>
          <rPr>
            <b/>
            <sz val="9"/>
            <color indexed="81"/>
            <rFont val="Tahoma"/>
            <family val="2"/>
          </rPr>
          <t>Particle
S9 1ea
S11 1ea
S12 1ea</t>
        </r>
      </text>
    </comment>
    <comment ref="F1397" authorId="1" shapeId="0">
      <text>
        <r>
          <rPr>
            <b/>
            <sz val="9"/>
            <color indexed="81"/>
            <rFont val="Tahoma"/>
            <family val="2"/>
          </rPr>
          <t>Particle
S2 1ea
S3 3ea
S4 2ea
S5 1ea
S6 2ea
S7 3ea
S8 3ea
S9 1ea
S10 3ea
S11 5ea
S12 3ea
S13 14ea</t>
        </r>
      </text>
    </comment>
    <comment ref="F1404" authorId="1" shapeId="0">
      <text>
        <r>
          <rPr>
            <b/>
            <sz val="9"/>
            <color indexed="81"/>
            <rFont val="Tahoma"/>
            <family val="2"/>
          </rPr>
          <t>PEB --&gt; Develop over Q-time (&gt; 6 hr)</t>
        </r>
      </text>
    </comment>
    <comment ref="F1405" authorId="1" shapeId="0">
      <text>
        <r>
          <rPr>
            <b/>
            <sz val="9"/>
            <color indexed="81"/>
            <rFont val="Tahoma"/>
            <family val="2"/>
          </rPr>
          <t>Recipe buy-off</t>
        </r>
      </text>
    </comment>
    <comment ref="F1406" authorId="1" shapeId="0">
      <text>
        <r>
          <rPr>
            <b/>
            <sz val="9"/>
            <color indexed="81"/>
            <rFont val="Tahoma"/>
            <family val="2"/>
          </rPr>
          <t>Bubble
S1 1ea
Particle
S1 2ea
S9 1ea</t>
        </r>
      </text>
    </comment>
    <comment ref="F1410" authorId="1" shapeId="0">
      <text>
        <r>
          <rPr>
            <b/>
            <sz val="9"/>
            <color indexed="81"/>
            <rFont val="Tahoma"/>
            <family val="2"/>
          </rPr>
          <t>PD skip ADI</t>
        </r>
      </text>
    </comment>
    <comment ref="F1412" authorId="1" shapeId="0">
      <text>
        <r>
          <rPr>
            <b/>
            <sz val="9"/>
            <color indexed="81"/>
            <rFont val="Tahoma"/>
            <family val="2"/>
          </rPr>
          <t>PD skip ADI</t>
        </r>
      </text>
    </comment>
    <comment ref="F1415" authorId="1" shapeId="0">
      <text>
        <r>
          <rPr>
            <b/>
            <sz val="9"/>
            <color indexed="81"/>
            <rFont val="Tahoma"/>
            <family val="2"/>
          </rPr>
          <t>Particle
S9 1ea</t>
        </r>
      </text>
    </comment>
    <comment ref="F1422" authorId="1" shapeId="0">
      <text>
        <r>
          <rPr>
            <b/>
            <sz val="9"/>
            <color indexed="81"/>
            <rFont val="Tahoma"/>
            <family val="2"/>
          </rPr>
          <t>Particle
S11 1ea</t>
        </r>
      </text>
    </comment>
    <comment ref="F1423" authorId="1" shapeId="0">
      <text>
        <r>
          <rPr>
            <b/>
            <sz val="9"/>
            <color indexed="81"/>
            <rFont val="Tahoma"/>
            <family val="2"/>
          </rPr>
          <t>PD skip ADI</t>
        </r>
      </text>
    </comment>
    <comment ref="F1424" authorId="1" shapeId="0">
      <text>
        <r>
          <rPr>
            <b/>
            <sz val="9"/>
            <color indexed="81"/>
            <rFont val="Tahoma"/>
            <family val="2"/>
          </rPr>
          <t>Particle
S1 1ea
S2 1ea
S9 2ea</t>
        </r>
      </text>
    </comment>
    <comment ref="F1426" authorId="1" shapeId="0">
      <text>
        <r>
          <rPr>
            <b/>
            <sz val="9"/>
            <color indexed="81"/>
            <rFont val="Tahoma"/>
            <family val="2"/>
          </rPr>
          <t>PD skip ADI</t>
        </r>
      </text>
    </comment>
    <comment ref="F1427" authorId="1" shapeId="0">
      <text>
        <r>
          <rPr>
            <b/>
            <sz val="9"/>
            <color indexed="81"/>
            <rFont val="Tahoma"/>
            <family val="2"/>
          </rPr>
          <t>PD skip ADI</t>
        </r>
      </text>
    </comment>
    <comment ref="F1428" authorId="1" shapeId="0">
      <text>
        <r>
          <rPr>
            <b/>
            <sz val="9"/>
            <color indexed="81"/>
            <rFont val="Tahoma"/>
            <family val="2"/>
          </rPr>
          <t>B1_COAT_04 alarm (</t>
        </r>
        <r>
          <rPr>
            <b/>
            <sz val="9"/>
            <color indexed="81"/>
            <rFont val="細明體"/>
            <family val="3"/>
            <charset val="136"/>
          </rPr>
          <t>熱盤偵測異常)</t>
        </r>
      </text>
    </comment>
    <comment ref="F1429" authorId="1" shapeId="0">
      <text>
        <r>
          <rPr>
            <b/>
            <sz val="9"/>
            <color indexed="81"/>
            <rFont val="Tahoma"/>
            <family val="2"/>
          </rPr>
          <t>Particle
S3 1ea</t>
        </r>
      </text>
    </comment>
    <comment ref="F1430" authorId="1" shapeId="0">
      <text>
        <r>
          <rPr>
            <b/>
            <sz val="9"/>
            <color indexed="81"/>
            <rFont val="Tahoma"/>
            <family val="2"/>
          </rPr>
          <t>Particle
S5 2ea
S8 2ea
Bubble
S1 1ea</t>
        </r>
      </text>
    </comment>
    <comment ref="F1434" authorId="1" shapeId="0">
      <text>
        <r>
          <rPr>
            <b/>
            <sz val="9"/>
            <color indexed="81"/>
            <rFont val="Tahoma"/>
            <family val="2"/>
          </rPr>
          <t>PD skip ADI</t>
        </r>
      </text>
    </comment>
    <comment ref="F1435" authorId="1" shapeId="0">
      <text>
        <r>
          <rPr>
            <b/>
            <sz val="9"/>
            <color indexed="81"/>
            <rFont val="Tahoma"/>
            <family val="2"/>
          </rPr>
          <t>PD skip ADI</t>
        </r>
      </text>
    </comment>
    <comment ref="F1439" authorId="1" shapeId="0">
      <text>
        <r>
          <rPr>
            <b/>
            <sz val="9"/>
            <color indexed="81"/>
            <rFont val="Tahoma"/>
            <family val="2"/>
          </rPr>
          <t>Particle
S1 1ea
S2 1ea
S4 1ea
S7 1ea
S10 3ea</t>
        </r>
      </text>
    </comment>
    <comment ref="F1440" authorId="1" shapeId="0">
      <text>
        <r>
          <rPr>
            <b/>
            <sz val="9"/>
            <color indexed="81"/>
            <rFont val="Tahoma"/>
            <family val="2"/>
          </rPr>
          <t>PD skip ADI</t>
        </r>
      </text>
    </comment>
    <comment ref="F1441" authorId="1" shapeId="0">
      <text>
        <r>
          <rPr>
            <b/>
            <sz val="9"/>
            <color indexed="81"/>
            <rFont val="Tahoma"/>
            <family val="2"/>
          </rPr>
          <t>Particle
S1 1ea</t>
        </r>
      </text>
    </comment>
    <comment ref="F1445" authorId="1" shapeId="0">
      <text>
        <r>
          <rPr>
            <b/>
            <sz val="9"/>
            <color indexed="81"/>
            <rFont val="Tahoma"/>
            <family val="2"/>
          </rPr>
          <t>B1_STEP_04 alarm (Stage drive error)</t>
        </r>
      </text>
    </comment>
    <comment ref="F1446" authorId="1" shapeId="0">
      <text>
        <r>
          <rPr>
            <b/>
            <sz val="9"/>
            <color indexed="81"/>
            <rFont val="Tahoma"/>
            <family val="2"/>
          </rPr>
          <t>B1_COAT_04 alarm impact lot</t>
        </r>
      </text>
    </comment>
    <comment ref="F1447" authorId="1" shapeId="0">
      <text>
        <r>
          <rPr>
            <b/>
            <sz val="9"/>
            <color indexed="81"/>
            <rFont val="Tahoma"/>
            <family val="2"/>
          </rPr>
          <t>Particle
S10 2ea</t>
        </r>
      </text>
    </comment>
    <comment ref="F1453" authorId="1" shapeId="0">
      <text>
        <r>
          <rPr>
            <b/>
            <sz val="9"/>
            <color indexed="81"/>
            <rFont val="Tahoma"/>
            <family val="2"/>
          </rPr>
          <t>Particle
S6 1ea</t>
        </r>
      </text>
    </comment>
    <comment ref="F1456" authorId="1" shapeId="0">
      <text>
        <r>
          <rPr>
            <b/>
            <sz val="9"/>
            <color indexed="81"/>
            <rFont val="Tahoma"/>
            <family val="2"/>
          </rPr>
          <t>Particle
S9 1ea</t>
        </r>
      </text>
    </comment>
    <comment ref="F1463" authorId="1" shapeId="0">
      <text>
        <r>
          <rPr>
            <b/>
            <sz val="9"/>
            <color indexed="81"/>
            <rFont val="Tahoma"/>
            <family val="2"/>
          </rPr>
          <t>Particle
S1 1ea
S2 1ea</t>
        </r>
      </text>
    </comment>
    <comment ref="F1466" authorId="1" shapeId="0">
      <text>
        <r>
          <rPr>
            <b/>
            <sz val="9"/>
            <color indexed="81"/>
            <rFont val="Tahoma"/>
            <family val="2"/>
          </rPr>
          <t>Particle
S3 1ea
S11 2ea</t>
        </r>
      </text>
    </comment>
    <comment ref="F1468" authorId="1" shapeId="0">
      <text>
        <r>
          <rPr>
            <b/>
            <sz val="9"/>
            <color indexed="81"/>
            <rFont val="Tahoma"/>
            <family val="2"/>
          </rPr>
          <t>Particle
S11 1ea</t>
        </r>
      </text>
    </comment>
    <comment ref="F1470" authorId="1" shapeId="0">
      <text>
        <r>
          <rPr>
            <b/>
            <sz val="9"/>
            <color indexed="81"/>
            <rFont val="Tahoma"/>
            <family val="2"/>
          </rPr>
          <t>Particle
S3 1ea</t>
        </r>
      </text>
    </comment>
    <comment ref="F1473" authorId="1" shapeId="0">
      <text>
        <r>
          <rPr>
            <b/>
            <sz val="9"/>
            <color indexed="81"/>
            <rFont val="Tahoma"/>
            <family val="2"/>
          </rPr>
          <t>Particle
S12 1ea</t>
        </r>
      </text>
    </comment>
    <comment ref="F1474" authorId="1" shapeId="0">
      <text>
        <r>
          <rPr>
            <b/>
            <sz val="9"/>
            <color indexed="81"/>
            <rFont val="Tahoma"/>
            <family val="2"/>
          </rPr>
          <t>Coat --&gt; Exposure Over Q-time (&gt; 12 )</t>
        </r>
      </text>
    </comment>
    <comment ref="F1475" authorId="1" shapeId="0">
      <text>
        <r>
          <rPr>
            <b/>
            <sz val="9"/>
            <color indexed="81"/>
            <rFont val="Tahoma"/>
            <family val="2"/>
          </rPr>
          <t>Oxidation</t>
        </r>
      </text>
    </comment>
    <comment ref="F1476" authorId="1" shapeId="0">
      <text>
        <r>
          <rPr>
            <b/>
            <sz val="9"/>
            <color indexed="81"/>
            <rFont val="Tahoma"/>
            <family val="2"/>
          </rPr>
          <t>Particle
S1 2ea</t>
        </r>
      </text>
    </comment>
    <comment ref="F1477" authorId="1" shapeId="0">
      <text>
        <r>
          <rPr>
            <b/>
            <sz val="9"/>
            <color indexed="81"/>
            <rFont val="Tahoma"/>
            <family val="2"/>
          </rPr>
          <t>Particle
S4 6ea</t>
        </r>
      </text>
    </comment>
    <comment ref="F1491" authorId="1" shapeId="0">
      <text>
        <r>
          <rPr>
            <b/>
            <sz val="9"/>
            <color indexed="81"/>
            <rFont val="Tahoma"/>
            <family val="2"/>
          </rPr>
          <t>PD skip ADI</t>
        </r>
      </text>
    </comment>
    <comment ref="F1493" authorId="1" shapeId="0">
      <text>
        <r>
          <rPr>
            <b/>
            <sz val="9"/>
            <color indexed="81"/>
            <rFont val="Tahoma"/>
            <family val="2"/>
          </rPr>
          <t>Particle
S5 1ea</t>
        </r>
      </text>
    </comment>
    <comment ref="F1494" authorId="1" shapeId="0">
      <text>
        <r>
          <rPr>
            <b/>
            <sz val="9"/>
            <color indexed="81"/>
            <rFont val="Tahoma"/>
            <family val="2"/>
          </rPr>
          <t>Oxidation</t>
        </r>
      </text>
    </comment>
    <comment ref="F1496" authorId="1" shapeId="0">
      <text>
        <r>
          <rPr>
            <b/>
            <sz val="9"/>
            <color indexed="81"/>
            <rFont val="Tahoma"/>
            <family val="2"/>
          </rPr>
          <t>PD skip ADI</t>
        </r>
      </text>
    </comment>
    <comment ref="F1497" authorId="1" shapeId="0">
      <text>
        <r>
          <rPr>
            <b/>
            <sz val="9"/>
            <color indexed="81"/>
            <rFont val="Tahoma"/>
            <family val="2"/>
          </rPr>
          <t>Particle
S12 1ea</t>
        </r>
      </text>
    </comment>
    <comment ref="F1502" authorId="1" shapeId="0">
      <text>
        <r>
          <rPr>
            <b/>
            <sz val="9"/>
            <color indexed="81"/>
            <rFont val="Tahoma"/>
            <family val="2"/>
          </rPr>
          <t>Particle
S12 1ea</t>
        </r>
      </text>
    </comment>
    <comment ref="F1503" authorId="1" shapeId="0">
      <text>
        <r>
          <rPr>
            <b/>
            <sz val="9"/>
            <color indexed="81"/>
            <rFont val="Tahoma"/>
            <family val="2"/>
          </rPr>
          <t>Particle
S3 4ea
S4 2ea
S5 1ea
S6 2ea
S7 1ea
S8 2ea
S9 3ea
S10 3ea
S11 8ea
S12 6ea
S13 7ea</t>
        </r>
      </text>
    </comment>
    <comment ref="F1504" authorId="1" shapeId="0">
      <text>
        <r>
          <rPr>
            <b/>
            <sz val="9"/>
            <color indexed="81"/>
            <rFont val="Tahoma"/>
            <family val="2"/>
          </rPr>
          <t>Particle
S10 2ea</t>
        </r>
      </text>
    </comment>
    <comment ref="F1505" authorId="1" shapeId="0">
      <text>
        <r>
          <rPr>
            <b/>
            <sz val="9"/>
            <color indexed="81"/>
            <rFont val="Tahoma"/>
            <family val="2"/>
          </rPr>
          <t>Coat --&gt; Exposure over Q-time (&gt; 12 hr)</t>
        </r>
      </text>
    </comment>
    <comment ref="F1506" authorId="1" shapeId="0">
      <text>
        <r>
          <rPr>
            <b/>
            <sz val="9"/>
            <color indexed="81"/>
            <rFont val="Tahoma"/>
            <family val="2"/>
          </rPr>
          <t>Particle
S2 1ea</t>
        </r>
      </text>
    </comment>
    <comment ref="F1507" authorId="1" shapeId="0">
      <text>
        <r>
          <rPr>
            <b/>
            <sz val="9"/>
            <color indexed="81"/>
            <rFont val="Tahoma"/>
            <family val="2"/>
          </rPr>
          <t>Particle
S1 1ea
S4 1ea
S10 1ea
S13 1ea</t>
        </r>
      </text>
    </comment>
    <comment ref="F1510" authorId="1" shapeId="0">
      <text>
        <r>
          <rPr>
            <b/>
            <sz val="9"/>
            <color indexed="81"/>
            <rFont val="Tahoma"/>
            <family val="2"/>
          </rPr>
          <t>PD skip ADI</t>
        </r>
      </text>
    </comment>
    <comment ref="F1511" authorId="1" shapeId="0">
      <text>
        <r>
          <rPr>
            <b/>
            <sz val="9"/>
            <color indexed="81"/>
            <rFont val="Tahoma"/>
            <family val="2"/>
          </rPr>
          <t>PD skip ADI</t>
        </r>
      </text>
    </comment>
    <comment ref="F1517" authorId="1" shapeId="0">
      <text>
        <r>
          <rPr>
            <b/>
            <sz val="9"/>
            <color indexed="81"/>
            <rFont val="Tahoma"/>
            <family val="2"/>
          </rPr>
          <t>Particle
S2 1ea</t>
        </r>
      </text>
    </comment>
    <comment ref="F1518" authorId="1" shapeId="0">
      <text>
        <r>
          <rPr>
            <b/>
            <sz val="9"/>
            <color indexed="81"/>
            <rFont val="Tahoma"/>
            <family val="2"/>
          </rPr>
          <t>Oxidation
S11</t>
        </r>
      </text>
    </comment>
    <comment ref="F1519" authorId="1" shapeId="0">
      <text>
        <r>
          <rPr>
            <b/>
            <sz val="9"/>
            <color indexed="81"/>
            <rFont val="Tahoma"/>
            <family val="2"/>
          </rPr>
          <t>Particle
S3 1ea</t>
        </r>
      </text>
    </comment>
    <comment ref="F1523" authorId="1" shapeId="0">
      <text>
        <r>
          <rPr>
            <b/>
            <sz val="9"/>
            <color indexed="81"/>
            <rFont val="Tahoma"/>
            <family val="2"/>
          </rPr>
          <t>Particle
S8 1ea</t>
        </r>
      </text>
    </comment>
    <comment ref="F1532" authorId="1" shapeId="0">
      <text>
        <r>
          <rPr>
            <b/>
            <sz val="9"/>
            <color indexed="81"/>
            <rFont val="Tahoma"/>
            <family val="2"/>
          </rPr>
          <t>Particle
S5 2ea
S8 1ea</t>
        </r>
      </text>
    </comment>
    <comment ref="F1533" authorId="1" shapeId="0">
      <text>
        <r>
          <rPr>
            <b/>
            <sz val="9"/>
            <color indexed="81"/>
            <rFont val="Tahoma"/>
            <family val="2"/>
          </rPr>
          <t>Trackout fail induce Coat --&gt; Exposure Over Q-time (&gt; 12 hr)</t>
        </r>
      </text>
    </comment>
    <comment ref="F1534" authorId="1" shapeId="0">
      <text>
        <r>
          <rPr>
            <b/>
            <sz val="9"/>
            <color indexed="81"/>
            <rFont val="Tahoma"/>
            <family val="2"/>
          </rPr>
          <t>Particle
S1 1ea
S2 3ea
S4 1ea
S5 2ea
S8 2ea
S11 3ea
S12 3ea
S13 6ea</t>
        </r>
      </text>
    </comment>
    <comment ref="F1535" authorId="1" shapeId="0">
      <text>
        <r>
          <rPr>
            <b/>
            <sz val="9"/>
            <color indexed="81"/>
            <rFont val="Tahoma"/>
            <family val="2"/>
          </rPr>
          <t>B1_COAT_04 alarm</t>
        </r>
      </text>
    </comment>
    <comment ref="F1536" authorId="1" shapeId="0">
      <text>
        <r>
          <rPr>
            <b/>
            <sz val="9"/>
            <color indexed="81"/>
            <rFont val="Tahoma"/>
            <family val="2"/>
          </rPr>
          <t>PEB --&gt; Develop over Q-time (&gt; 6 hr)</t>
        </r>
      </text>
    </comment>
    <comment ref="F1537" authorId="1" shapeId="0">
      <text>
        <r>
          <rPr>
            <b/>
            <sz val="9"/>
            <color indexed="81"/>
            <rFont val="Tahoma"/>
            <family val="2"/>
          </rPr>
          <t>Particle
S1 4ea
S2 11ea
S3 6ea
S4 8ea
S5 6ea
S6 5ea
S7 3ea
S8 7ea
S9 5ea
S10 12ea
S11 8ea
S12 19ea
S13 34 ea</t>
        </r>
      </text>
    </comment>
    <comment ref="F1544" authorId="1" shapeId="0">
      <text>
        <r>
          <rPr>
            <b/>
            <sz val="9"/>
            <color indexed="81"/>
            <rFont val="Tahoma"/>
            <family val="2"/>
          </rPr>
          <t>PD skip ADI</t>
        </r>
      </text>
    </comment>
    <comment ref="F1547" authorId="1" shapeId="0">
      <text>
        <r>
          <rPr>
            <b/>
            <sz val="9"/>
            <color indexed="81"/>
            <rFont val="Tahoma"/>
            <family val="2"/>
          </rPr>
          <t>Particle
S6 1ea
S12 1ea</t>
        </r>
      </text>
    </comment>
    <comment ref="F1549" authorId="1" shapeId="0">
      <text>
        <r>
          <rPr>
            <b/>
            <sz val="9"/>
            <color indexed="81"/>
            <rFont val="Tahoma"/>
            <family val="2"/>
          </rPr>
          <t>Particle
S1 1ea</t>
        </r>
      </text>
    </comment>
    <comment ref="F1551" authorId="1" shapeId="0">
      <text>
        <r>
          <rPr>
            <b/>
            <sz val="9"/>
            <color indexed="81"/>
            <rFont val="Tahoma"/>
            <family val="2"/>
          </rPr>
          <t>Particle
S9 1ea</t>
        </r>
      </text>
    </comment>
    <comment ref="F1552" authorId="1" shapeId="0">
      <text>
        <r>
          <rPr>
            <b/>
            <sz val="9"/>
            <color indexed="81"/>
            <rFont val="Tahoma"/>
            <family val="2"/>
          </rPr>
          <t>Particle
S6 1ea
S11 1ea</t>
        </r>
      </text>
    </comment>
    <comment ref="F1555" authorId="1" shapeId="0">
      <text>
        <r>
          <rPr>
            <b/>
            <sz val="9"/>
            <color indexed="81"/>
            <rFont val="Tahoma"/>
            <family val="2"/>
          </rPr>
          <t>Particle
S2 1ea</t>
        </r>
      </text>
    </comment>
    <comment ref="F1556" authorId="1" shapeId="0">
      <text>
        <r>
          <rPr>
            <b/>
            <sz val="9"/>
            <color indexed="81"/>
            <rFont val="Tahoma"/>
            <family val="2"/>
          </rPr>
          <t>Coat --&gt; Exposure over Q-time (&gt; 12 hr), no proces log</t>
        </r>
      </text>
    </comment>
    <comment ref="F1557" authorId="1" shapeId="0">
      <text>
        <r>
          <rPr>
            <b/>
            <sz val="9"/>
            <color indexed="81"/>
            <rFont val="Tahoma"/>
            <family val="2"/>
          </rPr>
          <t>Particle
S11 1ea</t>
        </r>
      </text>
    </comment>
    <comment ref="F1558" authorId="1" shapeId="0">
      <text>
        <r>
          <rPr>
            <b/>
            <sz val="9"/>
            <color indexed="81"/>
            <rFont val="Tahoma"/>
            <family val="2"/>
          </rPr>
          <t>Particle
S3 1ea</t>
        </r>
      </text>
    </comment>
    <comment ref="F1559" authorId="1" shapeId="0">
      <text>
        <r>
          <rPr>
            <b/>
            <sz val="9"/>
            <color indexed="81"/>
            <rFont val="Tahoma"/>
            <family val="2"/>
          </rPr>
          <t>Particle
S3 1ea
S5 2ea
S7 2ea
S12 1ea
S13 1ea</t>
        </r>
      </text>
    </comment>
    <comment ref="F1560" authorId="1" shapeId="0">
      <text>
        <r>
          <rPr>
            <b/>
            <sz val="9"/>
            <color indexed="81"/>
            <rFont val="Tahoma"/>
            <family val="2"/>
          </rPr>
          <t>Particle
S1 2ea</t>
        </r>
      </text>
    </comment>
    <comment ref="F1561" authorId="1" shapeId="0">
      <text>
        <r>
          <rPr>
            <b/>
            <sz val="9"/>
            <color indexed="81"/>
            <rFont val="Tahoma"/>
            <family val="2"/>
          </rPr>
          <t>Oxidation</t>
        </r>
      </text>
    </comment>
    <comment ref="F1569" authorId="1" shapeId="0">
      <text>
        <r>
          <rPr>
            <b/>
            <sz val="9"/>
            <color indexed="81"/>
            <rFont val="Tahoma"/>
            <family val="2"/>
          </rPr>
          <t>PD skip ADI</t>
        </r>
      </text>
    </comment>
    <comment ref="F1573" authorId="1" shapeId="0">
      <text>
        <r>
          <rPr>
            <b/>
            <sz val="9"/>
            <color indexed="81"/>
            <rFont val="Tahoma"/>
            <family val="2"/>
          </rPr>
          <t>Particle
S2 1ea
S6 1ea
S9 1ea</t>
        </r>
      </text>
    </comment>
    <comment ref="F1574" authorId="1" shapeId="0">
      <text>
        <r>
          <rPr>
            <b/>
            <sz val="9"/>
            <color indexed="81"/>
            <rFont val="Tahoma"/>
            <family val="2"/>
          </rPr>
          <t>PD skip ADI</t>
        </r>
      </text>
    </comment>
    <comment ref="F1577" authorId="1" shapeId="0">
      <text>
        <r>
          <rPr>
            <b/>
            <sz val="9"/>
            <color indexed="81"/>
            <rFont val="Tahoma"/>
            <family val="2"/>
          </rPr>
          <t>Particle
S6 4ea</t>
        </r>
      </text>
    </comment>
    <comment ref="F1578" authorId="1" shapeId="0">
      <text>
        <r>
          <rPr>
            <b/>
            <sz val="9"/>
            <color indexed="81"/>
            <rFont val="Tahoma"/>
            <family val="2"/>
          </rPr>
          <t>Particle
S13 2ea</t>
        </r>
      </text>
    </comment>
    <comment ref="F1579" authorId="1" shapeId="0">
      <text>
        <r>
          <rPr>
            <b/>
            <sz val="9"/>
            <color indexed="81"/>
            <rFont val="Tahoma"/>
            <family val="2"/>
          </rPr>
          <t>Particle
S2 2ea</t>
        </r>
      </text>
    </comment>
    <comment ref="F1580" authorId="1" shapeId="0">
      <text>
        <r>
          <rPr>
            <b/>
            <sz val="9"/>
            <color indexed="81"/>
            <rFont val="Tahoma"/>
            <family val="2"/>
          </rPr>
          <t>Particle
S9 1ea</t>
        </r>
      </text>
    </comment>
    <comment ref="F1583" authorId="1" shapeId="0">
      <text>
        <r>
          <rPr>
            <b/>
            <sz val="9"/>
            <color indexed="81"/>
            <rFont val="Tahoma"/>
            <family val="2"/>
          </rPr>
          <t>PD skip ADI</t>
        </r>
      </text>
    </comment>
    <comment ref="F1584" authorId="1" shapeId="0">
      <text>
        <r>
          <rPr>
            <b/>
            <sz val="9"/>
            <color indexed="81"/>
            <rFont val="Tahoma"/>
            <family val="2"/>
          </rPr>
          <t>PD skip ADI</t>
        </r>
      </text>
    </comment>
    <comment ref="F1586" authorId="1" shapeId="0">
      <text>
        <r>
          <rPr>
            <b/>
            <sz val="9"/>
            <color indexed="81"/>
            <rFont val="Tahoma"/>
            <family val="2"/>
          </rPr>
          <t>Particle
S9 1ea</t>
        </r>
      </text>
    </comment>
    <comment ref="F1592" authorId="1" shapeId="0">
      <text>
        <r>
          <rPr>
            <b/>
            <sz val="9"/>
            <color indexed="81"/>
            <rFont val="Tahoma"/>
            <family val="2"/>
          </rPr>
          <t>PD skip ADI</t>
        </r>
      </text>
    </comment>
    <comment ref="F1598" authorId="1" shapeId="0">
      <text>
        <r>
          <rPr>
            <b/>
            <sz val="9"/>
            <color indexed="81"/>
            <rFont val="Tahoma"/>
            <family val="2"/>
          </rPr>
          <t>Particle
S6 1ea
S10 1ea</t>
        </r>
      </text>
    </comment>
    <comment ref="F1599" authorId="1" shapeId="0">
      <text>
        <r>
          <rPr>
            <b/>
            <sz val="9"/>
            <color indexed="81"/>
            <rFont val="Tahoma"/>
            <family val="2"/>
          </rPr>
          <t>Particle
S5 1ea</t>
        </r>
      </text>
    </comment>
    <comment ref="F1601" authorId="1" shapeId="0">
      <text>
        <r>
          <rPr>
            <b/>
            <sz val="9"/>
            <color indexed="81"/>
            <rFont val="Tahoma"/>
            <family val="2"/>
          </rPr>
          <t>Particle
S1 2ea
S2 1ea</t>
        </r>
      </text>
    </comment>
    <comment ref="F1602" authorId="1" shapeId="0">
      <text>
        <r>
          <rPr>
            <b/>
            <sz val="9"/>
            <color indexed="81"/>
            <rFont val="Tahoma"/>
            <family val="2"/>
          </rPr>
          <t>Particle
S7 1ea
S13 3ea</t>
        </r>
      </text>
    </comment>
    <comment ref="F1603" authorId="1" shapeId="0">
      <text>
        <r>
          <rPr>
            <b/>
            <sz val="9"/>
            <color indexed="81"/>
            <rFont val="Tahoma"/>
            <family val="2"/>
          </rPr>
          <t>Oxidation
S10
S11</t>
        </r>
      </text>
    </comment>
    <comment ref="F1608" authorId="1" shapeId="0">
      <text>
        <r>
          <rPr>
            <b/>
            <sz val="9"/>
            <color indexed="81"/>
            <rFont val="Tahoma"/>
            <family val="2"/>
          </rPr>
          <t>PD skip ADI</t>
        </r>
      </text>
    </comment>
    <comment ref="F1612" authorId="1" shapeId="0">
      <text>
        <r>
          <rPr>
            <b/>
            <sz val="9"/>
            <color indexed="81"/>
            <rFont val="Tahoma"/>
            <family val="2"/>
          </rPr>
          <t>Particle
S3 1ea</t>
        </r>
      </text>
    </comment>
    <comment ref="F1613" authorId="1" shapeId="0">
      <text>
        <r>
          <rPr>
            <b/>
            <sz val="9"/>
            <color indexed="81"/>
            <rFont val="Tahoma"/>
            <family val="2"/>
          </rPr>
          <t>Particle
S13 1ea</t>
        </r>
      </text>
    </comment>
    <comment ref="F1614" authorId="1" shapeId="0">
      <text>
        <r>
          <rPr>
            <b/>
            <sz val="9"/>
            <color indexed="81"/>
            <rFont val="Tahoma"/>
            <family val="2"/>
          </rPr>
          <t>PD skip ADI</t>
        </r>
      </text>
    </comment>
    <comment ref="F1627" authorId="1" shapeId="0">
      <text>
        <r>
          <rPr>
            <b/>
            <sz val="9"/>
            <color indexed="81"/>
            <rFont val="Tahoma"/>
            <family val="2"/>
          </rPr>
          <t>Particle
S11 1ea</t>
        </r>
      </text>
    </comment>
    <comment ref="F1631" authorId="1" shapeId="0">
      <text>
        <r>
          <rPr>
            <b/>
            <sz val="9"/>
            <color indexed="81"/>
            <rFont val="Tahoma"/>
            <family val="2"/>
          </rPr>
          <t>Particle
S11 1ea</t>
        </r>
      </text>
    </comment>
    <comment ref="F1636" authorId="1" shapeId="0">
      <text>
        <r>
          <rPr>
            <b/>
            <sz val="9"/>
            <color indexed="81"/>
            <rFont val="Tahoma"/>
            <family val="2"/>
          </rPr>
          <t>Particle
S13 1ea</t>
        </r>
      </text>
    </comment>
    <comment ref="F1641" authorId="1" shapeId="0">
      <text>
        <r>
          <rPr>
            <b/>
            <sz val="9"/>
            <color indexed="81"/>
            <rFont val="Tahoma"/>
            <family val="2"/>
          </rPr>
          <t>Particle
S4 1ea</t>
        </r>
      </text>
    </comment>
    <comment ref="F1645" authorId="1" shapeId="0">
      <text>
        <r>
          <rPr>
            <b/>
            <sz val="9"/>
            <color indexed="81"/>
            <rFont val="Tahoma"/>
            <family val="2"/>
          </rPr>
          <t>PD skip ADI</t>
        </r>
      </text>
    </comment>
    <comment ref="F1649" authorId="1" shapeId="0">
      <text>
        <r>
          <rPr>
            <b/>
            <sz val="9"/>
            <color indexed="81"/>
            <rFont val="Tahoma"/>
            <family val="2"/>
          </rPr>
          <t>PD skip ADI</t>
        </r>
      </text>
    </comment>
    <comment ref="F1650" authorId="1" shapeId="0">
      <text>
        <r>
          <rPr>
            <b/>
            <sz val="9"/>
            <color indexed="81"/>
            <rFont val="Tahoma"/>
            <family val="2"/>
          </rPr>
          <t>Particle
S6 1ea
S7 6ea</t>
        </r>
      </text>
    </comment>
    <comment ref="F1651" authorId="1" shapeId="0">
      <text>
        <r>
          <rPr>
            <b/>
            <sz val="9"/>
            <color indexed="81"/>
            <rFont val="Tahoma"/>
            <family val="2"/>
          </rPr>
          <t>Particle
S1 1ea
S4 1ea
S10 1ea
S11 1ea
S12 1ea
S13 4ea</t>
        </r>
      </text>
    </comment>
    <comment ref="F1652" authorId="1" shapeId="0">
      <text>
        <r>
          <rPr>
            <b/>
            <sz val="9"/>
            <color indexed="81"/>
            <rFont val="Tahoma"/>
            <family val="2"/>
          </rPr>
          <t>Particle
S1 2ea
S2 3ea
S3 3ea
S5 3ea
S6 1ea
S7 3ea
S8 2ea
S9 4ea
S10 5ea
S11 4ea
S12 6ea
S13 16ea</t>
        </r>
      </text>
    </comment>
    <comment ref="F1653" authorId="1" shapeId="0">
      <text>
        <r>
          <rPr>
            <b/>
            <sz val="9"/>
            <color indexed="81"/>
            <rFont val="Tahoma"/>
            <family val="2"/>
          </rPr>
          <t>Particle
S8 1ea
S10 1ea</t>
        </r>
      </text>
    </comment>
    <comment ref="F1654" authorId="1" shapeId="0">
      <text>
        <r>
          <rPr>
            <b/>
            <sz val="9"/>
            <color indexed="81"/>
            <rFont val="Tahoma"/>
            <family val="2"/>
          </rPr>
          <t>Particle
S3 2ea
S6 2ea
S8 1ea</t>
        </r>
      </text>
    </comment>
    <comment ref="F1655" authorId="1" shapeId="0">
      <text>
        <r>
          <rPr>
            <b/>
            <sz val="9"/>
            <color indexed="81"/>
            <rFont val="Tahoma"/>
            <family val="2"/>
          </rPr>
          <t>PD skip ADI</t>
        </r>
      </text>
    </comment>
    <comment ref="F1656" authorId="1" shapeId="0">
      <text>
        <r>
          <rPr>
            <b/>
            <sz val="9"/>
            <color indexed="81"/>
            <rFont val="Tahoma"/>
            <family val="2"/>
          </rPr>
          <t>PD skip ADI</t>
        </r>
      </text>
    </comment>
    <comment ref="F1657" authorId="1" shapeId="0">
      <text>
        <r>
          <rPr>
            <b/>
            <sz val="9"/>
            <color indexed="81"/>
            <rFont val="Tahoma"/>
            <family val="2"/>
          </rPr>
          <t>Particle
S4 2ea</t>
        </r>
      </text>
    </comment>
    <comment ref="F1659" authorId="1" shapeId="0">
      <text>
        <r>
          <rPr>
            <b/>
            <sz val="9"/>
            <color indexed="81"/>
            <rFont val="Tahoma"/>
            <family val="2"/>
          </rPr>
          <t>PD skip ADI</t>
        </r>
      </text>
    </comment>
    <comment ref="F1662" authorId="1" shapeId="0">
      <text>
        <r>
          <rPr>
            <b/>
            <sz val="9"/>
            <color indexed="81"/>
            <rFont val="Tahoma"/>
            <family val="2"/>
          </rPr>
          <t>Particle
S9 1ea</t>
        </r>
      </text>
    </comment>
    <comment ref="F1663" authorId="1" shapeId="0">
      <text>
        <r>
          <rPr>
            <b/>
            <sz val="9"/>
            <color indexed="81"/>
            <rFont val="Tahoma"/>
            <family val="2"/>
          </rPr>
          <t>Oxidation</t>
        </r>
      </text>
    </comment>
    <comment ref="F1664" authorId="1" shapeId="0">
      <text>
        <r>
          <rPr>
            <b/>
            <sz val="9"/>
            <color indexed="81"/>
            <rFont val="Tahoma"/>
            <family val="2"/>
          </rPr>
          <t>Particle
S5 1ea
S13 2ea</t>
        </r>
      </text>
    </comment>
    <comment ref="F1665" authorId="1" shapeId="0">
      <text>
        <r>
          <rPr>
            <b/>
            <sz val="9"/>
            <color indexed="81"/>
            <rFont val="Tahoma"/>
            <family val="2"/>
          </rPr>
          <t>B1_DEVP_04 alarm (flow rate)</t>
        </r>
      </text>
    </comment>
    <comment ref="F1666" authorId="1" shapeId="0">
      <text>
        <r>
          <rPr>
            <b/>
            <sz val="9"/>
            <color indexed="81"/>
            <rFont val="Tahoma"/>
            <family val="2"/>
          </rPr>
          <t>Particle
S1 1ea
S2 1ea</t>
        </r>
      </text>
    </comment>
    <comment ref="F1667" authorId="1" shapeId="0">
      <text>
        <r>
          <rPr>
            <b/>
            <sz val="9"/>
            <color indexed="81"/>
            <rFont val="Tahoma"/>
            <family val="2"/>
          </rPr>
          <t>Particle
S9 1ea
S10 2ea</t>
        </r>
      </text>
    </comment>
    <comment ref="F1678" authorId="1" shapeId="0">
      <text>
        <r>
          <rPr>
            <b/>
            <sz val="9"/>
            <color indexed="81"/>
            <rFont val="Tahoma"/>
            <family val="2"/>
          </rPr>
          <t>Particle
S6 1ea</t>
        </r>
      </text>
    </comment>
    <comment ref="F1680" authorId="1" shapeId="0">
      <text>
        <r>
          <rPr>
            <b/>
            <sz val="9"/>
            <color indexed="81"/>
            <rFont val="Tahoma"/>
            <family val="2"/>
          </rPr>
          <t>Particle
S9 1ea
S10 1ea</t>
        </r>
      </text>
    </comment>
    <comment ref="F1681" authorId="1" shapeId="0">
      <text>
        <r>
          <rPr>
            <b/>
            <sz val="9"/>
            <color indexed="81"/>
            <rFont val="Tahoma"/>
            <family val="2"/>
          </rPr>
          <t>Particle
S4 1ea</t>
        </r>
      </text>
    </comment>
    <comment ref="F1682" authorId="1" shapeId="0">
      <text>
        <r>
          <rPr>
            <b/>
            <sz val="9"/>
            <color indexed="81"/>
            <rFont val="Tahoma"/>
            <family val="2"/>
          </rPr>
          <t>Particle
S10 2ea</t>
        </r>
      </text>
    </comment>
    <comment ref="F1683" authorId="1" shapeId="0">
      <text>
        <r>
          <rPr>
            <b/>
            <sz val="9"/>
            <color indexed="81"/>
            <rFont val="Tahoma"/>
            <family val="2"/>
          </rPr>
          <t>Particle
S1 4ea
S2 6ea
S3 4ea
S8 2ea
S10 6ea
S13 6ea</t>
        </r>
      </text>
    </comment>
    <comment ref="F1684" authorId="1" shapeId="0">
      <text>
        <r>
          <rPr>
            <b/>
            <sz val="9"/>
            <color indexed="81"/>
            <rFont val="Tahoma"/>
            <family val="2"/>
          </rPr>
          <t>Particle
S8 2ea
S9 3ea</t>
        </r>
      </text>
    </comment>
    <comment ref="F1685" authorId="1" shapeId="0">
      <text>
        <r>
          <rPr>
            <b/>
            <sz val="9"/>
            <color indexed="81"/>
            <rFont val="Tahoma"/>
            <family val="2"/>
          </rPr>
          <t>Particle
S1 2ea
S4 1ea</t>
        </r>
      </text>
    </comment>
    <comment ref="F1686" authorId="1" shapeId="0">
      <text>
        <r>
          <rPr>
            <b/>
            <sz val="9"/>
            <color indexed="81"/>
            <rFont val="Tahoma"/>
            <family val="2"/>
          </rPr>
          <t>Oxidation</t>
        </r>
      </text>
    </comment>
    <comment ref="F1688" authorId="1" shapeId="0">
      <text>
        <r>
          <rPr>
            <b/>
            <sz val="9"/>
            <color indexed="81"/>
            <rFont val="Tahoma"/>
            <family val="2"/>
          </rPr>
          <t>PD skip ADI</t>
        </r>
      </text>
    </comment>
    <comment ref="F1689" authorId="1" shapeId="0">
      <text>
        <r>
          <rPr>
            <b/>
            <sz val="9"/>
            <color indexed="81"/>
            <rFont val="Tahoma"/>
            <family val="2"/>
          </rPr>
          <t>PD skip ADI</t>
        </r>
      </text>
    </comment>
    <comment ref="F1692" authorId="1" shapeId="0">
      <text>
        <r>
          <rPr>
            <b/>
            <sz val="9"/>
            <color indexed="81"/>
            <rFont val="Tahoma"/>
            <family val="2"/>
          </rPr>
          <t>PD skip ADI</t>
        </r>
      </text>
    </comment>
    <comment ref="F1694" authorId="1" shapeId="0">
      <text>
        <r>
          <rPr>
            <b/>
            <sz val="9"/>
            <color indexed="81"/>
            <rFont val="Tahoma"/>
            <family val="2"/>
          </rPr>
          <t xml:space="preserve">Particle
S2 1ea
</t>
        </r>
      </text>
    </comment>
    <comment ref="F1701" authorId="1" shapeId="0">
      <text>
        <r>
          <rPr>
            <b/>
            <sz val="9"/>
            <color indexed="81"/>
            <rFont val="Tahoma"/>
            <family val="2"/>
          </rPr>
          <t>PD skip ADI</t>
        </r>
      </text>
    </comment>
    <comment ref="F1702" authorId="1" shapeId="0">
      <text>
        <r>
          <rPr>
            <b/>
            <sz val="9"/>
            <color indexed="81"/>
            <rFont val="Tahoma"/>
            <family val="2"/>
          </rPr>
          <t>PD skip ADI</t>
        </r>
      </text>
    </comment>
    <comment ref="F1705" authorId="1" shapeId="0">
      <text>
        <r>
          <rPr>
            <b/>
            <sz val="9"/>
            <color indexed="81"/>
            <rFont val="Tahoma"/>
            <family val="2"/>
          </rPr>
          <t>Particle
S3 1ea</t>
        </r>
      </text>
    </comment>
    <comment ref="F1706" authorId="1" shapeId="0">
      <text>
        <r>
          <rPr>
            <b/>
            <sz val="9"/>
            <color indexed="81"/>
            <rFont val="Tahoma"/>
            <family val="2"/>
          </rPr>
          <t>Particle
S11 1ea
S12 3ea</t>
        </r>
      </text>
    </comment>
    <comment ref="F1707" authorId="1" shapeId="0">
      <text>
        <r>
          <rPr>
            <b/>
            <sz val="9"/>
            <color indexed="81"/>
            <rFont val="Tahoma"/>
            <family val="2"/>
          </rPr>
          <t>Particle
S13 1ea</t>
        </r>
      </text>
    </comment>
    <comment ref="F1708" authorId="1" shapeId="0">
      <text>
        <r>
          <rPr>
            <b/>
            <sz val="9"/>
            <color indexed="81"/>
            <rFont val="Tahoma"/>
            <family val="2"/>
          </rPr>
          <t>Particle
S1 5ea</t>
        </r>
      </text>
    </comment>
    <comment ref="F1709" authorId="1" shapeId="0">
      <text>
        <r>
          <rPr>
            <b/>
            <sz val="9"/>
            <color indexed="81"/>
            <rFont val="Tahoma"/>
            <family val="2"/>
          </rPr>
          <t>Particle
S3 1ea
S5 1ea
S6 2ea
S7 1ea
S8 3ea
S9 1ea
S10 5ea
S11 1ea
S12 6ea</t>
        </r>
      </text>
    </comment>
    <comment ref="F1711" authorId="1" shapeId="0">
      <text>
        <r>
          <rPr>
            <b/>
            <sz val="9"/>
            <color indexed="81"/>
            <rFont val="Tahoma"/>
            <family val="2"/>
          </rPr>
          <t>Particle
S1 11ea</t>
        </r>
      </text>
    </comment>
    <comment ref="F1717" authorId="1" shapeId="0">
      <text>
        <r>
          <rPr>
            <b/>
            <sz val="9"/>
            <color indexed="81"/>
            <rFont val="Tahoma"/>
            <family val="2"/>
          </rPr>
          <t>PD skip ADI</t>
        </r>
      </text>
    </comment>
    <comment ref="F1718" authorId="1" shapeId="0">
      <text>
        <r>
          <rPr>
            <b/>
            <sz val="9"/>
            <color indexed="81"/>
            <rFont val="Tahoma"/>
            <family val="2"/>
          </rPr>
          <t>Particle
S7 1ea</t>
        </r>
      </text>
    </comment>
    <comment ref="F1719" authorId="1" shapeId="0">
      <text>
        <r>
          <rPr>
            <b/>
            <sz val="9"/>
            <color indexed="81"/>
            <rFont val="Tahoma"/>
            <family val="2"/>
          </rPr>
          <t>PD skip ADI</t>
        </r>
      </text>
    </comment>
    <comment ref="F1721" authorId="1" shapeId="0">
      <text>
        <r>
          <rPr>
            <b/>
            <sz val="9"/>
            <color indexed="81"/>
            <rFont val="Tahoma"/>
            <family val="2"/>
          </rPr>
          <t>PD skip ADI</t>
        </r>
      </text>
    </comment>
    <comment ref="F1729" authorId="1" shapeId="0">
      <text>
        <r>
          <rPr>
            <b/>
            <sz val="9"/>
            <color indexed="81"/>
            <rFont val="Tahoma"/>
            <family val="2"/>
          </rPr>
          <t>Particle
S1 11ea
S3 2ea
S4 3ea
S5 5ea
S6 2ea
S10 5ea
S11 7ea
S12 12ea</t>
        </r>
      </text>
    </comment>
    <comment ref="F1730" authorId="1" shapeId="0">
      <text>
        <r>
          <rPr>
            <b/>
            <sz val="9"/>
            <color indexed="81"/>
            <rFont val="Tahoma"/>
            <family val="2"/>
          </rPr>
          <t>Particle
S1 1ea</t>
        </r>
      </text>
    </comment>
    <comment ref="F1731" authorId="1" shapeId="0">
      <text>
        <r>
          <rPr>
            <b/>
            <sz val="9"/>
            <color indexed="81"/>
            <rFont val="Tahoma"/>
            <family val="2"/>
          </rPr>
          <t>Particle
S4 1ea
S12 1ea</t>
        </r>
      </text>
    </comment>
    <comment ref="F1737" authorId="1" shapeId="0">
      <text>
        <r>
          <rPr>
            <b/>
            <sz val="9"/>
            <color indexed="81"/>
            <rFont val="Tahoma"/>
            <family val="2"/>
          </rPr>
          <t>Particle
S4 2ea</t>
        </r>
      </text>
    </comment>
    <comment ref="F1741" authorId="1" shapeId="0">
      <text>
        <r>
          <rPr>
            <b/>
            <sz val="9"/>
            <color indexed="81"/>
            <rFont val="Tahoma"/>
            <family val="2"/>
          </rPr>
          <t>Particle
S1 1ea</t>
        </r>
      </text>
    </comment>
    <comment ref="F1750" authorId="1" shapeId="0">
      <text>
        <r>
          <rPr>
            <b/>
            <sz val="9"/>
            <color indexed="81"/>
            <rFont val="Tahoma"/>
            <family val="2"/>
          </rPr>
          <t>Particle
S1 1ea</t>
        </r>
      </text>
    </comment>
    <comment ref="F1751" authorId="1" shapeId="0">
      <text>
        <r>
          <rPr>
            <b/>
            <sz val="9"/>
            <color indexed="81"/>
            <rFont val="Tahoma"/>
            <family val="2"/>
          </rPr>
          <t>Particle
S4 1ea
S12 1ea
S13 3ea</t>
        </r>
      </text>
    </comment>
    <comment ref="F1753" authorId="1" shapeId="0">
      <text>
        <r>
          <rPr>
            <b/>
            <sz val="9"/>
            <color indexed="81"/>
            <rFont val="Tahoma"/>
            <family val="2"/>
          </rPr>
          <t>Particle
S1 1ea
Bubble
S1 1ea</t>
        </r>
      </text>
    </comment>
    <comment ref="F1754" authorId="1" shapeId="0">
      <text>
        <r>
          <rPr>
            <b/>
            <sz val="9"/>
            <color indexed="81"/>
            <rFont val="Tahoma"/>
            <family val="2"/>
          </rPr>
          <t>Particle
S1 2ea</t>
        </r>
      </text>
    </comment>
    <comment ref="F1755" authorId="1" shapeId="0">
      <text>
        <r>
          <rPr>
            <b/>
            <sz val="9"/>
            <color indexed="81"/>
            <rFont val="Tahoma"/>
            <family val="2"/>
          </rPr>
          <t xml:space="preserve">B1_DEVP_04 </t>
        </r>
        <r>
          <rPr>
            <b/>
            <sz val="9"/>
            <color indexed="81"/>
            <rFont val="細明體"/>
            <family val="3"/>
            <charset val="136"/>
          </rPr>
          <t>機故 (流量異常)</t>
        </r>
      </text>
    </comment>
    <comment ref="F1756" authorId="1" shapeId="0">
      <text>
        <r>
          <rPr>
            <b/>
            <sz val="9"/>
            <color indexed="81"/>
            <rFont val="Tahoma"/>
            <family val="2"/>
          </rPr>
          <t>Particle
S7 1ea</t>
        </r>
      </text>
    </comment>
    <comment ref="F1757" authorId="1" shapeId="0">
      <text>
        <r>
          <rPr>
            <b/>
            <sz val="9"/>
            <color indexed="81"/>
            <rFont val="Tahoma"/>
            <family val="2"/>
          </rPr>
          <t>Oxidation</t>
        </r>
      </text>
    </comment>
    <comment ref="F1774" authorId="1" shapeId="0">
      <text>
        <r>
          <rPr>
            <b/>
            <sz val="9"/>
            <color indexed="81"/>
            <rFont val="Tahoma"/>
            <family val="2"/>
          </rPr>
          <t>Particle
S3 1ea
S7 1ea
S8 1ea</t>
        </r>
      </text>
    </comment>
    <comment ref="F1775" authorId="1" shapeId="0">
      <text>
        <r>
          <rPr>
            <b/>
            <sz val="9"/>
            <color indexed="81"/>
            <rFont val="Tahoma"/>
            <family val="2"/>
          </rPr>
          <t>Particle
S13 2ea</t>
        </r>
      </text>
    </comment>
    <comment ref="F1776" authorId="1" shapeId="0">
      <text>
        <r>
          <rPr>
            <b/>
            <sz val="9"/>
            <color indexed="81"/>
            <rFont val="Tahoma"/>
            <family val="2"/>
          </rPr>
          <t>PD skip ADI</t>
        </r>
      </text>
    </comment>
    <comment ref="F1779" authorId="1" shapeId="0">
      <text>
        <r>
          <rPr>
            <b/>
            <sz val="9"/>
            <color indexed="81"/>
            <rFont val="Tahoma"/>
            <family val="2"/>
          </rPr>
          <t>Particle
S2 1ea</t>
        </r>
      </text>
    </comment>
    <comment ref="F1780" authorId="1" shapeId="0">
      <text>
        <r>
          <rPr>
            <b/>
            <sz val="9"/>
            <color indexed="81"/>
            <rFont val="Tahoma"/>
            <family val="2"/>
          </rPr>
          <t>Particle
S3 1ea
S10 1ea</t>
        </r>
      </text>
    </comment>
    <comment ref="F1781" authorId="1" shapeId="0">
      <text>
        <r>
          <rPr>
            <b/>
            <sz val="9"/>
            <color indexed="81"/>
            <rFont val="Tahoma"/>
            <family val="2"/>
          </rPr>
          <t>Particle
S9 1ea</t>
        </r>
      </text>
    </comment>
    <comment ref="F1782" authorId="1" shapeId="0">
      <text>
        <r>
          <rPr>
            <b/>
            <sz val="9"/>
            <color indexed="81"/>
            <rFont val="Tahoma"/>
            <family val="2"/>
          </rPr>
          <t>Particle
S13 1ea</t>
        </r>
      </text>
    </comment>
    <comment ref="F1783" authorId="1" shapeId="0">
      <text>
        <r>
          <rPr>
            <b/>
            <sz val="9"/>
            <color indexed="81"/>
            <rFont val="Tahoma"/>
            <family val="2"/>
          </rPr>
          <t>Particle
S1 3ea</t>
        </r>
      </text>
    </comment>
    <comment ref="F1784" authorId="1" shapeId="0">
      <text>
        <r>
          <rPr>
            <b/>
            <sz val="9"/>
            <color indexed="81"/>
            <rFont val="Tahoma"/>
            <family val="2"/>
          </rPr>
          <t>Particle
S13 2ea</t>
        </r>
      </text>
    </comment>
    <comment ref="F1785" authorId="1" shapeId="0">
      <text>
        <r>
          <rPr>
            <b/>
            <sz val="9"/>
            <color indexed="81"/>
            <rFont val="Tahoma"/>
            <family val="2"/>
          </rPr>
          <t>Particle
S3 1ea</t>
        </r>
      </text>
    </comment>
    <comment ref="F1786" authorId="1" shapeId="0">
      <text>
        <r>
          <rPr>
            <b/>
            <sz val="9"/>
            <color indexed="81"/>
            <rFont val="Tahoma"/>
            <family val="2"/>
          </rPr>
          <t>Trackout fail induce coat --&gt; exposure over Q-time (&gt; 24 hr)</t>
        </r>
      </text>
    </comment>
    <comment ref="F1787" authorId="1" shapeId="0">
      <text>
        <r>
          <rPr>
            <b/>
            <sz val="9"/>
            <color indexed="81"/>
            <rFont val="Tahoma"/>
            <family val="2"/>
          </rPr>
          <t>Coat --&gt; Exposure over Q-time (&gt; 12 hr)</t>
        </r>
      </text>
    </comment>
    <comment ref="F1788" authorId="1" shapeId="0">
      <text>
        <r>
          <rPr>
            <b/>
            <sz val="9"/>
            <color indexed="81"/>
            <rFont val="Tahoma"/>
            <family val="2"/>
          </rPr>
          <t>Particle
S11 1ea</t>
        </r>
      </text>
    </comment>
    <comment ref="F1789" authorId="1" shapeId="0">
      <text>
        <r>
          <rPr>
            <b/>
            <sz val="9"/>
            <color indexed="81"/>
            <rFont val="Tahoma"/>
            <family val="2"/>
          </rPr>
          <t>Particle
S3 1ea</t>
        </r>
      </text>
    </comment>
    <comment ref="F1790" authorId="1" shapeId="0">
      <text>
        <r>
          <rPr>
            <b/>
            <sz val="9"/>
            <color indexed="81"/>
            <rFont val="Tahoma"/>
            <family val="2"/>
          </rPr>
          <t>Particle
S8 1ea</t>
        </r>
      </text>
    </comment>
    <comment ref="F1791" authorId="1" shapeId="0">
      <text>
        <r>
          <rPr>
            <b/>
            <sz val="9"/>
            <color indexed="81"/>
            <rFont val="Tahoma"/>
            <family val="2"/>
          </rPr>
          <t>Oxidation</t>
        </r>
      </text>
    </comment>
    <comment ref="F1793" authorId="1" shapeId="0">
      <text>
        <r>
          <rPr>
            <b/>
            <sz val="9"/>
            <color indexed="81"/>
            <rFont val="Tahoma"/>
            <family val="2"/>
          </rPr>
          <t>Particle
S1 1ea</t>
        </r>
      </text>
    </comment>
    <comment ref="F1795" authorId="1" shapeId="0">
      <text>
        <r>
          <rPr>
            <b/>
            <sz val="9"/>
            <color indexed="81"/>
            <rFont val="Tahoma"/>
            <family val="2"/>
          </rPr>
          <t>Particle
S1 1ea</t>
        </r>
      </text>
    </comment>
    <comment ref="F1797" authorId="1" shapeId="0">
      <text>
        <r>
          <rPr>
            <b/>
            <sz val="9"/>
            <color indexed="81"/>
            <rFont val="Tahoma"/>
            <family val="2"/>
          </rPr>
          <t>Particle
S2 1ea</t>
        </r>
      </text>
    </comment>
    <comment ref="F1802" authorId="1" shapeId="0">
      <text>
        <r>
          <rPr>
            <b/>
            <sz val="9"/>
            <color indexed="81"/>
            <rFont val="Tahoma"/>
            <family val="2"/>
          </rPr>
          <t>PD skip ADI</t>
        </r>
      </text>
    </comment>
    <comment ref="F1807" authorId="1" shapeId="0">
      <text>
        <r>
          <rPr>
            <b/>
            <sz val="9"/>
            <color indexed="81"/>
            <rFont val="Tahoma"/>
            <family val="2"/>
          </rPr>
          <t>Particle
S1 1ea</t>
        </r>
      </text>
    </comment>
    <comment ref="F1809" authorId="1" shapeId="0">
      <text>
        <r>
          <rPr>
            <b/>
            <sz val="9"/>
            <color indexed="81"/>
            <rFont val="Tahoma"/>
            <family val="2"/>
          </rPr>
          <t>Particle
S4 1ea
S11 1ea</t>
        </r>
      </text>
    </comment>
    <comment ref="F1810" authorId="1" shapeId="0">
      <text>
        <r>
          <rPr>
            <b/>
            <sz val="9"/>
            <color indexed="81"/>
            <rFont val="Tahoma"/>
            <family val="2"/>
          </rPr>
          <t>Particle
S12 1ea</t>
        </r>
      </text>
    </comment>
    <comment ref="F1814" authorId="1" shapeId="0">
      <text>
        <r>
          <rPr>
            <b/>
            <sz val="9"/>
            <color indexed="81"/>
            <rFont val="Tahoma"/>
            <family val="2"/>
          </rPr>
          <t>PD skip ADI</t>
        </r>
      </text>
    </comment>
    <comment ref="F1815" authorId="1" shapeId="0">
      <text>
        <r>
          <rPr>
            <b/>
            <sz val="9"/>
            <color indexed="81"/>
            <rFont val="Tahoma"/>
            <family val="2"/>
          </rPr>
          <t>Particle
S1 1ea</t>
        </r>
      </text>
    </comment>
    <comment ref="F1817" authorId="1" shapeId="0">
      <text>
        <r>
          <rPr>
            <b/>
            <sz val="9"/>
            <color indexed="81"/>
            <rFont val="Tahoma"/>
            <family val="2"/>
          </rPr>
          <t>Particle
S1 2ea</t>
        </r>
      </text>
    </comment>
    <comment ref="F1821" authorId="1" shapeId="0">
      <text>
        <r>
          <rPr>
            <b/>
            <sz val="9"/>
            <color indexed="81"/>
            <rFont val="Tahoma"/>
            <family val="2"/>
          </rPr>
          <t>Particle
S5 1ea</t>
        </r>
      </text>
    </comment>
    <comment ref="F1833" authorId="1" shapeId="0">
      <text>
        <r>
          <rPr>
            <b/>
            <sz val="9"/>
            <color indexed="81"/>
            <rFont val="Tahoma"/>
            <family val="2"/>
          </rPr>
          <t>PD skip ADI</t>
        </r>
      </text>
    </comment>
    <comment ref="F1834" authorId="1" shapeId="0">
      <text>
        <r>
          <rPr>
            <b/>
            <sz val="9"/>
            <color indexed="81"/>
            <rFont val="Tahoma"/>
            <family val="2"/>
          </rPr>
          <t>Particle
S1 2ea</t>
        </r>
      </text>
    </comment>
    <comment ref="F1836" authorId="1" shapeId="0">
      <text>
        <r>
          <rPr>
            <b/>
            <sz val="9"/>
            <color indexed="81"/>
            <rFont val="Tahoma"/>
            <family val="2"/>
          </rPr>
          <t>Particle
S1 2ea</t>
        </r>
      </text>
    </comment>
    <comment ref="F1841" authorId="1" shapeId="0">
      <text>
        <r>
          <rPr>
            <b/>
            <sz val="9"/>
            <color indexed="81"/>
            <rFont val="Tahoma"/>
            <family val="2"/>
          </rPr>
          <t>PD skip ADI</t>
        </r>
      </text>
    </comment>
    <comment ref="F1846" authorId="1" shapeId="0">
      <text>
        <r>
          <rPr>
            <b/>
            <sz val="9"/>
            <color indexed="81"/>
            <rFont val="Tahoma"/>
            <family val="2"/>
          </rPr>
          <t>PD skip ADI</t>
        </r>
      </text>
    </comment>
    <comment ref="F1847" authorId="1" shapeId="0">
      <text>
        <r>
          <rPr>
            <b/>
            <sz val="9"/>
            <color indexed="81"/>
            <rFont val="Tahoma"/>
            <family val="2"/>
          </rPr>
          <t>PD skip ADI</t>
        </r>
      </text>
    </comment>
    <comment ref="F1850" authorId="1" shapeId="0">
      <text>
        <r>
          <rPr>
            <b/>
            <sz val="9"/>
            <color indexed="81"/>
            <rFont val="Tahoma"/>
            <family val="2"/>
          </rPr>
          <t>Particle
S13 1ea</t>
        </r>
      </text>
    </comment>
    <comment ref="F1851" authorId="1" shapeId="0">
      <text>
        <r>
          <rPr>
            <b/>
            <sz val="9"/>
            <color indexed="81"/>
            <rFont val="Tahoma"/>
            <family val="2"/>
          </rPr>
          <t>PD skip ADI</t>
        </r>
      </text>
    </comment>
    <comment ref="F1852" authorId="1" shapeId="0">
      <text>
        <r>
          <rPr>
            <b/>
            <sz val="9"/>
            <color indexed="81"/>
            <rFont val="Tahoma"/>
            <family val="2"/>
          </rPr>
          <t>Particle
S2 1ea
S8 1ea
S11 1ea
S12 1ea
S13 2ea</t>
        </r>
      </text>
    </comment>
    <comment ref="F1853" authorId="1" shapeId="0">
      <text>
        <r>
          <rPr>
            <b/>
            <sz val="9"/>
            <color indexed="81"/>
            <rFont val="Tahoma"/>
            <family val="2"/>
          </rPr>
          <t>Oxidation</t>
        </r>
      </text>
    </comment>
    <comment ref="F1854" authorId="1" shapeId="0">
      <text>
        <r>
          <rPr>
            <b/>
            <sz val="9"/>
            <color indexed="81"/>
            <rFont val="Tahoma"/>
            <family val="2"/>
          </rPr>
          <t>Particle
S1 3ea</t>
        </r>
      </text>
    </comment>
    <comment ref="F1855" authorId="1" shapeId="0">
      <text>
        <r>
          <rPr>
            <b/>
            <sz val="9"/>
            <color indexed="81"/>
            <rFont val="Tahoma"/>
            <family val="2"/>
          </rPr>
          <t>Particle
S1 14ea
S2 7ea</t>
        </r>
      </text>
    </comment>
    <comment ref="F1856" authorId="1" shapeId="0">
      <text>
        <r>
          <rPr>
            <b/>
            <sz val="9"/>
            <color indexed="81"/>
            <rFont val="Tahoma"/>
            <family val="2"/>
          </rPr>
          <t>Particle
S1 2ea</t>
        </r>
      </text>
    </comment>
    <comment ref="F1857" authorId="1" shapeId="0">
      <text>
        <r>
          <rPr>
            <b/>
            <sz val="9"/>
            <color indexed="81"/>
            <rFont val="Tahoma"/>
            <family val="2"/>
          </rPr>
          <t>Particle
S2 2ea
S4 1ea</t>
        </r>
      </text>
    </comment>
    <comment ref="F1858" authorId="1" shapeId="0">
      <text>
        <r>
          <rPr>
            <b/>
            <sz val="9"/>
            <color indexed="81"/>
            <rFont val="Tahoma"/>
            <family val="2"/>
          </rPr>
          <t>Particle
S1 3ea</t>
        </r>
      </text>
    </comment>
    <comment ref="F1859" authorId="1" shapeId="0">
      <text>
        <r>
          <rPr>
            <b/>
            <sz val="9"/>
            <color indexed="81"/>
            <rFont val="Tahoma"/>
            <family val="2"/>
          </rPr>
          <t>PD skip ADI</t>
        </r>
      </text>
    </comment>
    <comment ref="F1861" authorId="1" shapeId="0">
      <text>
        <r>
          <rPr>
            <b/>
            <sz val="9"/>
            <color indexed="81"/>
            <rFont val="Tahoma"/>
            <family val="2"/>
          </rPr>
          <t>Particle
S3 1ea</t>
        </r>
      </text>
    </comment>
    <comment ref="F1862" authorId="1" shapeId="0">
      <text>
        <r>
          <rPr>
            <b/>
            <sz val="9"/>
            <color indexed="81"/>
            <rFont val="Tahoma"/>
            <family val="2"/>
          </rPr>
          <t>Particle
S10 1ea</t>
        </r>
      </text>
    </comment>
    <comment ref="F1870" authorId="1" shapeId="0">
      <text>
        <r>
          <rPr>
            <b/>
            <sz val="9"/>
            <color indexed="81"/>
            <rFont val="Tahoma"/>
            <family val="2"/>
          </rPr>
          <t>Particle
S8 1ea</t>
        </r>
      </text>
    </comment>
    <comment ref="F1871" authorId="1" shapeId="0">
      <text>
        <r>
          <rPr>
            <b/>
            <sz val="9"/>
            <color indexed="81"/>
            <rFont val="Tahoma"/>
            <family val="2"/>
          </rPr>
          <t>Particle
S13 1ea</t>
        </r>
      </text>
    </comment>
    <comment ref="F1877" authorId="1" shapeId="0">
      <text>
        <r>
          <rPr>
            <b/>
            <sz val="9"/>
            <color indexed="81"/>
            <rFont val="Tahoma"/>
            <family val="2"/>
          </rPr>
          <t>B1_COAT_07 alarm</t>
        </r>
      </text>
    </comment>
    <comment ref="F1878" authorId="1" shapeId="0">
      <text>
        <r>
          <rPr>
            <b/>
            <sz val="9"/>
            <color indexed="81"/>
            <rFont val="Tahoma"/>
            <family val="2"/>
          </rPr>
          <t>B1_SCOP_02 alarm</t>
        </r>
      </text>
    </comment>
    <comment ref="F1879" authorId="1" shapeId="0">
      <text>
        <r>
          <rPr>
            <b/>
            <sz val="9"/>
            <color indexed="81"/>
            <rFont val="Tahoma"/>
            <family val="2"/>
          </rPr>
          <t>Particle
S1 3ea</t>
        </r>
      </text>
    </comment>
    <comment ref="F1880" authorId="1" shapeId="0">
      <text>
        <r>
          <rPr>
            <b/>
            <sz val="9"/>
            <color indexed="81"/>
            <rFont val="Tahoma"/>
            <family val="2"/>
          </rPr>
          <t>B1_DEVP_03 alarm</t>
        </r>
      </text>
    </comment>
    <comment ref="F1881" authorId="1" shapeId="0">
      <text>
        <r>
          <rPr>
            <b/>
            <sz val="9"/>
            <color indexed="81"/>
            <rFont val="Tahoma"/>
            <family val="2"/>
          </rPr>
          <t>Particle
S3 1ea</t>
        </r>
      </text>
    </comment>
    <comment ref="F1882" authorId="1" shapeId="0">
      <text>
        <r>
          <rPr>
            <b/>
            <sz val="9"/>
            <color indexed="81"/>
            <rFont val="Tahoma"/>
            <family val="2"/>
          </rPr>
          <t>Particle
S13 2ea</t>
        </r>
      </text>
    </comment>
    <comment ref="F1883" authorId="1" shapeId="0">
      <text>
        <r>
          <rPr>
            <b/>
            <sz val="9"/>
            <color indexed="81"/>
            <rFont val="Tahoma"/>
            <family val="2"/>
          </rPr>
          <t>B1_DEVP_04 alarm</t>
        </r>
      </text>
    </comment>
    <comment ref="F1884" authorId="1" shapeId="0">
      <text>
        <r>
          <rPr>
            <b/>
            <sz val="9"/>
            <color indexed="81"/>
            <rFont val="Tahoma"/>
            <family val="2"/>
          </rPr>
          <t>B1_DEVP_04 alarm</t>
        </r>
      </text>
    </comment>
    <comment ref="F1885" authorId="1" shapeId="0">
      <text>
        <r>
          <rPr>
            <b/>
            <sz val="9"/>
            <color indexed="81"/>
            <rFont val="Tahoma"/>
            <family val="2"/>
          </rPr>
          <t>B1_DEVP_04 alarm</t>
        </r>
      </text>
    </comment>
    <comment ref="F1886" authorId="1" shapeId="0">
      <text>
        <r>
          <rPr>
            <b/>
            <sz val="9"/>
            <color indexed="81"/>
            <rFont val="Tahoma"/>
            <family val="2"/>
          </rPr>
          <t>Particle
S4 1ea</t>
        </r>
      </text>
    </comment>
    <comment ref="F1887" authorId="1" shapeId="0">
      <text>
        <r>
          <rPr>
            <b/>
            <sz val="9"/>
            <color indexed="81"/>
            <rFont val="Tahoma"/>
            <family val="2"/>
          </rPr>
          <t>B1_STEP_03 alarm</t>
        </r>
      </text>
    </comment>
    <comment ref="F1888" authorId="1" shapeId="0">
      <text>
        <r>
          <rPr>
            <b/>
            <sz val="9"/>
            <color indexed="81"/>
            <rFont val="Tahoma"/>
            <family val="2"/>
          </rPr>
          <t>B1_DEVP_04 alarm</t>
        </r>
      </text>
    </comment>
    <comment ref="F1890" authorId="1" shapeId="0">
      <text>
        <r>
          <rPr>
            <b/>
            <sz val="9"/>
            <color indexed="81"/>
            <rFont val="Tahoma"/>
            <family val="2"/>
          </rPr>
          <t>Particle
S7 2ea
Bubble
S7 1ea</t>
        </r>
      </text>
    </comment>
    <comment ref="F1891" authorId="1" shapeId="0">
      <text>
        <r>
          <rPr>
            <b/>
            <sz val="9"/>
            <color indexed="81"/>
            <rFont val="Tahoma"/>
            <family val="2"/>
          </rPr>
          <t>Particle
S1 2ea</t>
        </r>
      </text>
    </comment>
    <comment ref="F1897" authorId="1" shapeId="0">
      <text>
        <r>
          <rPr>
            <b/>
            <sz val="9"/>
            <color indexed="81"/>
            <rFont val="Tahoma"/>
            <family val="2"/>
          </rPr>
          <t>Particle
S3 1ea</t>
        </r>
      </text>
    </comment>
    <comment ref="F1899" authorId="1" shapeId="0">
      <text>
        <r>
          <rPr>
            <b/>
            <sz val="9"/>
            <color indexed="81"/>
            <rFont val="Tahoma"/>
            <family val="2"/>
          </rPr>
          <t>Particle
S1 1ea</t>
        </r>
      </text>
    </comment>
    <comment ref="F1903" authorId="1" shapeId="0">
      <text>
        <r>
          <rPr>
            <b/>
            <sz val="9"/>
            <color indexed="81"/>
            <rFont val="Tahoma"/>
            <family val="2"/>
          </rPr>
          <t>Particle
S3 1ea</t>
        </r>
      </text>
    </comment>
    <comment ref="F1907" authorId="1" shapeId="0">
      <text>
        <r>
          <rPr>
            <b/>
            <sz val="9"/>
            <color indexed="81"/>
            <rFont val="Tahoma"/>
            <family val="2"/>
          </rPr>
          <t>Particle
S3 1ea</t>
        </r>
      </text>
    </comment>
    <comment ref="F1908" authorId="1" shapeId="0">
      <text>
        <r>
          <rPr>
            <b/>
            <sz val="9"/>
            <color indexed="81"/>
            <rFont val="Tahoma"/>
            <family val="2"/>
          </rPr>
          <t xml:space="preserve">Particle
S1 1ea
S5 2ea
</t>
        </r>
      </text>
    </comment>
    <comment ref="F1909" authorId="1" shapeId="0">
      <text>
        <r>
          <rPr>
            <b/>
            <sz val="9"/>
            <color indexed="81"/>
            <rFont val="Tahoma"/>
            <family val="2"/>
          </rPr>
          <t>Particle
S3 4ea</t>
        </r>
      </text>
    </comment>
    <comment ref="F1910" authorId="1" shapeId="0">
      <text>
        <r>
          <rPr>
            <b/>
            <sz val="9"/>
            <color indexed="81"/>
            <rFont val="Tahoma"/>
            <family val="2"/>
          </rPr>
          <t>Particle
S11 1ea
S13 1ea</t>
        </r>
      </text>
    </comment>
    <comment ref="F1911" authorId="1" shapeId="0">
      <text>
        <r>
          <rPr>
            <b/>
            <sz val="9"/>
            <color indexed="81"/>
            <rFont val="Tahoma"/>
            <family val="2"/>
          </rPr>
          <t>Particle
S12 1ea</t>
        </r>
      </text>
    </comment>
    <comment ref="F1912" authorId="1" shapeId="0">
      <text>
        <r>
          <rPr>
            <b/>
            <sz val="9"/>
            <color indexed="81"/>
            <rFont val="Tahoma"/>
            <family val="2"/>
          </rPr>
          <t>Particle
S8 1ea
S10 1ea</t>
        </r>
      </text>
    </comment>
    <comment ref="F1913" authorId="1" shapeId="0">
      <text>
        <r>
          <rPr>
            <b/>
            <sz val="9"/>
            <color indexed="81"/>
            <rFont val="Tahoma"/>
            <family val="2"/>
          </rPr>
          <t>Oxidation</t>
        </r>
      </text>
    </comment>
    <comment ref="F1932" authorId="1" shapeId="0">
      <text>
        <r>
          <rPr>
            <b/>
            <sz val="9"/>
            <color indexed="81"/>
            <rFont val="Tahoma"/>
            <family val="2"/>
          </rPr>
          <t>PD skip ADI</t>
        </r>
      </text>
    </comment>
    <comment ref="F1934" authorId="1" shapeId="0">
      <text>
        <r>
          <rPr>
            <b/>
            <sz val="9"/>
            <color indexed="81"/>
            <rFont val="Tahoma"/>
            <family val="2"/>
          </rPr>
          <t>Particle
S11 2ea
S13 1ea</t>
        </r>
      </text>
    </comment>
    <comment ref="F1935" authorId="1" shapeId="0">
      <text>
        <r>
          <rPr>
            <b/>
            <sz val="9"/>
            <color indexed="81"/>
            <rFont val="Tahoma"/>
            <family val="2"/>
          </rPr>
          <t>Particle
S2 1ea
S6 1ea
S10 1ea
S12 1ea</t>
        </r>
      </text>
    </comment>
    <comment ref="F1936" authorId="1" shapeId="0">
      <text>
        <r>
          <rPr>
            <b/>
            <sz val="9"/>
            <color indexed="81"/>
            <rFont val="Tahoma"/>
            <family val="2"/>
          </rPr>
          <t>Particle
S10 1ea</t>
        </r>
      </text>
    </comment>
    <comment ref="F1937" authorId="1" shapeId="0">
      <text>
        <r>
          <rPr>
            <b/>
            <sz val="9"/>
            <color indexed="81"/>
            <rFont val="Tahoma"/>
            <family val="2"/>
          </rPr>
          <t>Particle
S5 2ea
S7 4ea
S12 3ea
S13 2ea</t>
        </r>
      </text>
    </comment>
    <comment ref="F1938" authorId="1" shapeId="0">
      <text>
        <r>
          <rPr>
            <b/>
            <sz val="9"/>
            <color indexed="81"/>
            <rFont val="Tahoma"/>
            <family val="2"/>
          </rPr>
          <t>Particle
S4 1ea
S11 2ea</t>
        </r>
      </text>
    </comment>
    <comment ref="F1939" authorId="1" shapeId="0">
      <text>
        <r>
          <rPr>
            <b/>
            <sz val="9"/>
            <color indexed="81"/>
            <rFont val="Tahoma"/>
            <family val="2"/>
          </rPr>
          <t>Particle
S3 1ea
S11 2ea
S12 4ea</t>
        </r>
      </text>
    </comment>
    <comment ref="F1942" authorId="1" shapeId="0">
      <text>
        <r>
          <rPr>
            <b/>
            <sz val="9"/>
            <color indexed="81"/>
            <rFont val="Tahoma"/>
            <family val="2"/>
          </rPr>
          <t>PD skip ADI</t>
        </r>
      </text>
    </comment>
    <comment ref="F1968" authorId="1" shapeId="0">
      <text>
        <r>
          <rPr>
            <b/>
            <sz val="9"/>
            <color indexed="81"/>
            <rFont val="Tahoma"/>
            <family val="2"/>
          </rPr>
          <t>Particle
S3 1ea
S11 2ea
S12 4ea</t>
        </r>
      </text>
    </comment>
    <comment ref="F1969" authorId="1" shapeId="0">
      <text>
        <r>
          <rPr>
            <b/>
            <sz val="9"/>
            <color indexed="81"/>
            <rFont val="Tahoma"/>
            <family val="2"/>
          </rPr>
          <t>Particle
S1 1ea
S11 1ea</t>
        </r>
      </text>
    </comment>
    <comment ref="F1970" authorId="1" shapeId="0">
      <text>
        <r>
          <rPr>
            <b/>
            <sz val="9"/>
            <color indexed="81"/>
            <rFont val="Tahoma"/>
            <family val="2"/>
          </rPr>
          <t>Particle
S6 2ea</t>
        </r>
      </text>
    </comment>
    <comment ref="F1971" authorId="1" shapeId="0">
      <text>
        <r>
          <rPr>
            <b/>
            <sz val="9"/>
            <color indexed="81"/>
            <rFont val="Tahoma"/>
            <family val="2"/>
          </rPr>
          <t>Particle
S12 4ea</t>
        </r>
      </text>
    </comment>
    <comment ref="F1972" authorId="1" shapeId="0">
      <text>
        <r>
          <rPr>
            <b/>
            <sz val="9"/>
            <color indexed="81"/>
            <rFont val="Tahoma"/>
            <family val="2"/>
          </rPr>
          <t xml:space="preserve">CD OOB (PD </t>
        </r>
        <r>
          <rPr>
            <b/>
            <sz val="9"/>
            <color indexed="81"/>
            <rFont val="細明體"/>
            <family val="3"/>
            <charset val="136"/>
          </rPr>
          <t>複製舊</t>
        </r>
        <r>
          <rPr>
            <b/>
            <sz val="9"/>
            <color indexed="81"/>
            <rFont val="Tahoma"/>
            <family val="2"/>
          </rPr>
          <t xml:space="preserve"> PID, </t>
        </r>
        <r>
          <rPr>
            <b/>
            <sz val="9"/>
            <color indexed="81"/>
            <rFont val="細明體"/>
            <family val="3"/>
            <charset val="136"/>
          </rPr>
          <t>作業</t>
        </r>
        <r>
          <rPr>
            <b/>
            <sz val="9"/>
            <color indexed="81"/>
            <rFont val="Tahoma"/>
            <family val="2"/>
          </rPr>
          <t xml:space="preserve"> PCB 140C400S)</t>
        </r>
      </text>
    </comment>
    <comment ref="F1973" authorId="1" shapeId="0">
      <text>
        <r>
          <rPr>
            <b/>
            <sz val="9"/>
            <color indexed="81"/>
            <rFont val="Tahoma"/>
            <family val="2"/>
          </rPr>
          <t xml:space="preserve">CD OOB (PD </t>
        </r>
        <r>
          <rPr>
            <b/>
            <sz val="9"/>
            <color indexed="81"/>
            <rFont val="細明體"/>
            <family val="3"/>
            <charset val="136"/>
          </rPr>
          <t>複製舊</t>
        </r>
        <r>
          <rPr>
            <b/>
            <sz val="9"/>
            <color indexed="81"/>
            <rFont val="Tahoma"/>
            <family val="2"/>
          </rPr>
          <t xml:space="preserve"> PID, </t>
        </r>
        <r>
          <rPr>
            <b/>
            <sz val="9"/>
            <color indexed="81"/>
            <rFont val="細明體"/>
            <family val="3"/>
            <charset val="136"/>
          </rPr>
          <t>作業</t>
        </r>
        <r>
          <rPr>
            <b/>
            <sz val="9"/>
            <color indexed="81"/>
            <rFont val="Tahoma"/>
            <family val="2"/>
          </rPr>
          <t xml:space="preserve"> PCB 140C400S)</t>
        </r>
      </text>
    </comment>
    <comment ref="F1974" authorId="1" shapeId="0">
      <text>
        <r>
          <rPr>
            <b/>
            <sz val="9"/>
            <color indexed="81"/>
            <rFont val="Tahoma"/>
            <family val="2"/>
          </rPr>
          <t xml:space="preserve">CD OOB (PD </t>
        </r>
        <r>
          <rPr>
            <b/>
            <sz val="9"/>
            <color indexed="81"/>
            <rFont val="細明體"/>
            <family val="3"/>
            <charset val="136"/>
          </rPr>
          <t>複製舊</t>
        </r>
        <r>
          <rPr>
            <b/>
            <sz val="9"/>
            <color indexed="81"/>
            <rFont val="Tahoma"/>
            <family val="2"/>
          </rPr>
          <t xml:space="preserve"> PID, </t>
        </r>
        <r>
          <rPr>
            <b/>
            <sz val="9"/>
            <color indexed="81"/>
            <rFont val="細明體"/>
            <family val="3"/>
            <charset val="136"/>
          </rPr>
          <t>作業</t>
        </r>
        <r>
          <rPr>
            <b/>
            <sz val="9"/>
            <color indexed="81"/>
            <rFont val="Tahoma"/>
            <family val="2"/>
          </rPr>
          <t xml:space="preserve"> PCB 140C400S)</t>
        </r>
      </text>
    </comment>
    <comment ref="F1975" authorId="1" shapeId="0">
      <text>
        <r>
          <rPr>
            <b/>
            <sz val="9"/>
            <color indexed="81"/>
            <rFont val="Tahoma"/>
            <family val="2"/>
          </rPr>
          <t xml:space="preserve">CD OOB (PD </t>
        </r>
        <r>
          <rPr>
            <b/>
            <sz val="9"/>
            <color indexed="81"/>
            <rFont val="細明體"/>
            <family val="3"/>
            <charset val="136"/>
          </rPr>
          <t>複製舊</t>
        </r>
        <r>
          <rPr>
            <b/>
            <sz val="9"/>
            <color indexed="81"/>
            <rFont val="Tahoma"/>
            <family val="2"/>
          </rPr>
          <t xml:space="preserve"> PID, </t>
        </r>
        <r>
          <rPr>
            <b/>
            <sz val="9"/>
            <color indexed="81"/>
            <rFont val="細明體"/>
            <family val="3"/>
            <charset val="136"/>
          </rPr>
          <t>作業</t>
        </r>
        <r>
          <rPr>
            <b/>
            <sz val="9"/>
            <color indexed="81"/>
            <rFont val="Tahoma"/>
            <family val="2"/>
          </rPr>
          <t xml:space="preserve"> PCB 140C400S)</t>
        </r>
      </text>
    </comment>
    <comment ref="F1976" authorId="1" shapeId="0">
      <text>
        <r>
          <rPr>
            <b/>
            <sz val="9"/>
            <color indexed="81"/>
            <rFont val="Tahoma"/>
            <family val="2"/>
          </rPr>
          <t xml:space="preserve">B1_STEP_04 alarm (PA stage </t>
        </r>
        <r>
          <rPr>
            <b/>
            <sz val="9"/>
            <color indexed="81"/>
            <rFont val="細明體"/>
            <family val="3"/>
            <charset val="136"/>
          </rPr>
          <t>取片異常)</t>
        </r>
      </text>
    </comment>
    <comment ref="F1982" authorId="1" shapeId="0">
      <text>
        <r>
          <rPr>
            <b/>
            <sz val="9"/>
            <color indexed="81"/>
            <rFont val="Tahoma"/>
            <family val="2"/>
          </rPr>
          <t>Particle
S13 3ea</t>
        </r>
      </text>
    </comment>
    <comment ref="F1986" authorId="1" shapeId="0">
      <text>
        <r>
          <rPr>
            <b/>
            <sz val="9"/>
            <color indexed="81"/>
            <rFont val="Tahoma"/>
            <family val="2"/>
          </rPr>
          <t>Particle
S3 1ea</t>
        </r>
      </text>
    </comment>
    <comment ref="F1998" authorId="1" shapeId="0">
      <text>
        <r>
          <rPr>
            <b/>
            <sz val="9"/>
            <color indexed="81"/>
            <rFont val="Tahoma"/>
            <family val="2"/>
          </rPr>
          <t>Particle
S2 1ea</t>
        </r>
      </text>
    </comment>
    <comment ref="F1999" authorId="1" shapeId="0">
      <text>
        <r>
          <rPr>
            <b/>
            <sz val="9"/>
            <color indexed="81"/>
            <rFont val="Tahoma"/>
            <family val="2"/>
          </rPr>
          <t>Particle
S3 1ea
S4 2ea
S7 1ea
S8 2ea
S9 4ea
S10 2ea
S11 1ea
S12 3ea
S13 8ea</t>
        </r>
      </text>
    </comment>
    <comment ref="F2001" authorId="1" shapeId="0">
      <text>
        <r>
          <rPr>
            <b/>
            <sz val="9"/>
            <color indexed="81"/>
            <rFont val="Tahoma"/>
            <family val="2"/>
          </rPr>
          <t>Particle
S8 2ea
S9 3ea
S10 2ea
S11 4ea
S12 3ea
S13 4ea</t>
        </r>
      </text>
    </comment>
    <comment ref="F2002" authorId="1" shapeId="0">
      <text>
        <r>
          <rPr>
            <b/>
            <sz val="9"/>
            <color indexed="81"/>
            <rFont val="Tahoma"/>
            <family val="2"/>
          </rPr>
          <t>Particle
S3 18ea</t>
        </r>
      </text>
    </comment>
    <comment ref="F2003" authorId="1" shapeId="0">
      <text>
        <r>
          <rPr>
            <b/>
            <sz val="9"/>
            <color indexed="81"/>
            <rFont val="Tahoma"/>
            <family val="2"/>
          </rPr>
          <t>Develop --&gt; Plating over Q-time &gt; 7 days</t>
        </r>
      </text>
    </comment>
    <comment ref="F2004" authorId="1" shapeId="0">
      <text>
        <r>
          <rPr>
            <b/>
            <sz val="9"/>
            <color indexed="81"/>
            <rFont val="Tahoma"/>
            <family val="2"/>
          </rPr>
          <t>Particle
S1 2ea</t>
        </r>
      </text>
    </comment>
    <comment ref="F2005" authorId="1" shapeId="0">
      <text>
        <r>
          <rPr>
            <b/>
            <sz val="9"/>
            <color indexed="81"/>
            <rFont val="Tahoma"/>
            <family val="2"/>
          </rPr>
          <t>B1_STEP_03 alarm (Stage vacuum error)</t>
        </r>
      </text>
    </comment>
    <comment ref="F2006" authorId="1" shapeId="0">
      <text>
        <r>
          <rPr>
            <b/>
            <sz val="9"/>
            <color indexed="81"/>
            <rFont val="Tahoma"/>
            <family val="2"/>
          </rPr>
          <t>B1_STEP_03 alarm</t>
        </r>
      </text>
    </comment>
    <comment ref="F2007" authorId="1" shapeId="0">
      <text>
        <r>
          <rPr>
            <b/>
            <sz val="9"/>
            <color indexed="81"/>
            <rFont val="Tahoma"/>
            <family val="2"/>
          </rPr>
          <t>B1_STEP_03 alarm</t>
        </r>
      </text>
    </comment>
    <comment ref="F2008" authorId="1" shapeId="0">
      <text>
        <r>
          <rPr>
            <b/>
            <sz val="9"/>
            <color indexed="81"/>
            <rFont val="Tahoma"/>
            <family val="2"/>
          </rPr>
          <t>Develop --&gt; Plating over Q-time &gt; 7 days</t>
        </r>
      </text>
    </comment>
    <comment ref="F2009" authorId="1" shapeId="0">
      <text>
        <r>
          <rPr>
            <b/>
            <sz val="9"/>
            <color indexed="81"/>
            <rFont val="Tahoma"/>
            <family val="2"/>
          </rPr>
          <t>Particle
S8 1ea</t>
        </r>
      </text>
    </comment>
    <comment ref="F2010" authorId="1" shapeId="0">
      <text>
        <r>
          <rPr>
            <b/>
            <sz val="9"/>
            <color indexed="81"/>
            <rFont val="Tahoma"/>
            <family val="2"/>
          </rPr>
          <t>Develop --&gt; Plating over Q-time &gt; 7 days</t>
        </r>
      </text>
    </comment>
    <comment ref="F2011" authorId="1" shapeId="0">
      <text>
        <r>
          <rPr>
            <b/>
            <sz val="9"/>
            <color indexed="81"/>
            <rFont val="Tahoma"/>
            <family val="2"/>
          </rPr>
          <t>Develop --&gt; Plating over Q-time &gt; 7 days</t>
        </r>
      </text>
    </comment>
    <comment ref="F2013" authorId="1" shapeId="0">
      <text>
        <r>
          <rPr>
            <b/>
            <sz val="9"/>
            <color indexed="81"/>
            <rFont val="Tahoma"/>
            <family val="2"/>
          </rPr>
          <t>Particle
S1 2ea</t>
        </r>
      </text>
    </comment>
    <comment ref="F2027" authorId="1" shapeId="0">
      <text>
        <r>
          <rPr>
            <b/>
            <sz val="9"/>
            <color indexed="81"/>
            <rFont val="Tahoma"/>
            <family val="2"/>
          </rPr>
          <t>Particle
S7 1ea</t>
        </r>
      </text>
    </comment>
    <comment ref="F2030" authorId="1" shapeId="0">
      <text>
        <r>
          <rPr>
            <b/>
            <sz val="9"/>
            <color indexed="81"/>
            <rFont val="Tahoma"/>
            <family val="2"/>
          </rPr>
          <t>Particle
S1 2ea</t>
        </r>
      </text>
    </comment>
    <comment ref="F2033" authorId="1" shapeId="0">
      <text>
        <r>
          <rPr>
            <b/>
            <sz val="9"/>
            <color indexed="81"/>
            <rFont val="Tahoma"/>
            <family val="2"/>
          </rPr>
          <t>Particle
S1 3ea</t>
        </r>
      </text>
    </comment>
    <comment ref="F2034" authorId="1" shapeId="0">
      <text>
        <r>
          <rPr>
            <b/>
            <sz val="9"/>
            <color indexed="81"/>
            <rFont val="Tahoma"/>
            <family val="2"/>
          </rPr>
          <t>Particle
S1 4ea</t>
        </r>
      </text>
    </comment>
    <comment ref="F2037" authorId="1" shapeId="0">
      <text>
        <r>
          <rPr>
            <b/>
            <sz val="9"/>
            <color indexed="81"/>
            <rFont val="Tahoma"/>
            <family val="2"/>
          </rPr>
          <t>Particle
S12 1ea</t>
        </r>
      </text>
    </comment>
    <comment ref="F2046" authorId="1" shapeId="0">
      <text>
        <r>
          <rPr>
            <b/>
            <sz val="9"/>
            <color indexed="81"/>
            <rFont val="Tahoma"/>
            <family val="2"/>
          </rPr>
          <t>PD skip ADI</t>
        </r>
      </text>
    </comment>
    <comment ref="F2050" authorId="1" shapeId="0">
      <text>
        <r>
          <rPr>
            <b/>
            <sz val="9"/>
            <color indexed="81"/>
            <rFont val="Tahoma"/>
            <family val="2"/>
          </rPr>
          <t>Particle
S13 2ea</t>
        </r>
      </text>
    </comment>
    <comment ref="F2053" authorId="1" shapeId="0">
      <text>
        <r>
          <rPr>
            <b/>
            <sz val="9"/>
            <color indexed="81"/>
            <rFont val="Tahoma"/>
            <family val="2"/>
          </rPr>
          <t>Develop --&gt; Plating over Q-time &gt; 7 days</t>
        </r>
      </text>
    </comment>
    <comment ref="F2054" authorId="1" shapeId="0">
      <text>
        <r>
          <rPr>
            <b/>
            <sz val="9"/>
            <color indexed="81"/>
            <rFont val="Tahoma"/>
            <family val="2"/>
          </rPr>
          <t>Particle
S5 3ea</t>
        </r>
      </text>
    </comment>
    <comment ref="F2055" authorId="1" shapeId="0">
      <text>
        <r>
          <rPr>
            <b/>
            <sz val="9"/>
            <color indexed="81"/>
            <rFont val="Tahoma"/>
            <family val="2"/>
          </rPr>
          <t>Develop --&gt; Plating over Q-time &gt; 7 days</t>
        </r>
      </text>
    </comment>
    <comment ref="F2056" authorId="1" shapeId="0">
      <text>
        <r>
          <rPr>
            <b/>
            <sz val="9"/>
            <color indexed="81"/>
            <rFont val="Tahoma"/>
            <family val="2"/>
          </rPr>
          <t>Develop --&gt; Plating over Q-time &gt; 7 days</t>
        </r>
      </text>
    </comment>
    <comment ref="F2057" authorId="1" shapeId="0">
      <text>
        <r>
          <rPr>
            <b/>
            <sz val="9"/>
            <color indexed="81"/>
            <rFont val="Tahoma"/>
            <family val="2"/>
          </rPr>
          <t>Trackout fail induce Coat --&gt; Exppsure over Q-time (&gt; 12 hr)</t>
        </r>
      </text>
    </comment>
    <comment ref="F2059" authorId="1" shapeId="0">
      <text>
        <r>
          <rPr>
            <b/>
            <sz val="9"/>
            <color indexed="81"/>
            <rFont val="Tahoma"/>
            <family val="2"/>
          </rPr>
          <t>Particle
S1 1ea</t>
        </r>
      </text>
    </comment>
    <comment ref="F2062" authorId="1" shapeId="0">
      <text>
        <r>
          <rPr>
            <b/>
            <sz val="9"/>
            <color indexed="81"/>
            <rFont val="Tahoma"/>
            <family val="2"/>
          </rPr>
          <t>Particle
S1 3ea</t>
        </r>
      </text>
    </comment>
    <comment ref="F2063" authorId="1" shapeId="0">
      <text>
        <r>
          <rPr>
            <b/>
            <sz val="9"/>
            <color indexed="81"/>
            <rFont val="Tahoma"/>
            <family val="2"/>
          </rPr>
          <t>Particle
S2 1ea
S3 1ea</t>
        </r>
      </text>
    </comment>
    <comment ref="F2064" authorId="1" shapeId="0">
      <text>
        <r>
          <rPr>
            <b/>
            <sz val="9"/>
            <color indexed="81"/>
            <rFont val="Tahoma"/>
            <family val="2"/>
          </rPr>
          <t>Particle
S13 1ea</t>
        </r>
      </text>
    </comment>
    <comment ref="F2065" authorId="1" shapeId="0">
      <text>
        <r>
          <rPr>
            <b/>
            <sz val="9"/>
            <color indexed="81"/>
            <rFont val="Tahoma"/>
            <family val="2"/>
          </rPr>
          <t>Particle
S13 2ea</t>
        </r>
      </text>
    </comment>
    <comment ref="F2071" authorId="1" shapeId="0">
      <text>
        <r>
          <rPr>
            <b/>
            <sz val="9"/>
            <color indexed="81"/>
            <rFont val="Tahoma"/>
            <family val="2"/>
          </rPr>
          <t>Particle
S8 1ea</t>
        </r>
      </text>
    </comment>
    <comment ref="F2085" authorId="1" shapeId="0">
      <text>
        <r>
          <rPr>
            <b/>
            <sz val="9"/>
            <color indexed="81"/>
            <rFont val="Tahoma"/>
            <family val="2"/>
          </rPr>
          <t>Particle
S1 1ea</t>
        </r>
      </text>
    </comment>
    <comment ref="F2089" authorId="1" shapeId="0">
      <text>
        <r>
          <rPr>
            <b/>
            <sz val="9"/>
            <color indexed="81"/>
            <rFont val="Tahoma"/>
            <family val="2"/>
          </rPr>
          <t>Particle
S4 1ea</t>
        </r>
      </text>
    </comment>
    <comment ref="F2093" authorId="1" shapeId="0">
      <text>
        <r>
          <rPr>
            <b/>
            <sz val="9"/>
            <color indexed="81"/>
            <rFont val="Tahoma"/>
            <family val="2"/>
          </rPr>
          <t>Particle
S1 1ea</t>
        </r>
      </text>
    </comment>
    <comment ref="F2094" authorId="1" shapeId="0">
      <text>
        <r>
          <rPr>
            <b/>
            <sz val="9"/>
            <color indexed="81"/>
            <rFont val="Tahoma"/>
            <family val="2"/>
          </rPr>
          <t>Particle
S2 1ea</t>
        </r>
      </text>
    </comment>
    <comment ref="F2095" authorId="1" shapeId="0">
      <text>
        <r>
          <rPr>
            <b/>
            <sz val="9"/>
            <color indexed="81"/>
            <rFont val="Tahoma"/>
            <family val="2"/>
          </rPr>
          <t>Particle
S9 1ea</t>
        </r>
      </text>
    </comment>
    <comment ref="F2096" authorId="1" shapeId="0">
      <text>
        <r>
          <rPr>
            <b/>
            <sz val="9"/>
            <color indexed="81"/>
            <rFont val="Tahoma"/>
            <family val="2"/>
          </rPr>
          <t>Particle
S12 3ea</t>
        </r>
      </text>
    </comment>
    <comment ref="F2097" authorId="1" shapeId="0">
      <text>
        <r>
          <rPr>
            <b/>
            <sz val="9"/>
            <color indexed="81"/>
            <rFont val="Tahoma"/>
            <family val="2"/>
          </rPr>
          <t>Particle
S8 3ea
S10 2ea</t>
        </r>
      </text>
    </comment>
    <comment ref="F2098" authorId="1" shapeId="0">
      <text>
        <r>
          <rPr>
            <b/>
            <sz val="9"/>
            <color indexed="81"/>
            <rFont val="Tahoma"/>
            <family val="2"/>
          </rPr>
          <t>Particle
S13 2ea</t>
        </r>
      </text>
    </comment>
    <comment ref="F2099" authorId="1" shapeId="0">
      <text>
        <r>
          <rPr>
            <b/>
            <sz val="9"/>
            <color indexed="81"/>
            <rFont val="Tahoma"/>
            <family val="2"/>
          </rPr>
          <t>Particle
S1 1ea
S3 1ea
S12 2ea</t>
        </r>
      </text>
    </comment>
    <comment ref="F2100" authorId="1" shapeId="0">
      <text>
        <r>
          <rPr>
            <b/>
            <sz val="9"/>
            <color indexed="81"/>
            <rFont val="Tahoma"/>
            <family val="2"/>
          </rPr>
          <t>Particle
S4 1ea</t>
        </r>
      </text>
    </comment>
    <comment ref="F2101" authorId="1" shapeId="0">
      <text>
        <r>
          <rPr>
            <b/>
            <sz val="9"/>
            <color indexed="81"/>
            <rFont val="Tahoma"/>
            <family val="2"/>
          </rPr>
          <t>Particle
S8 1ea</t>
        </r>
      </text>
    </comment>
    <comment ref="F2102" authorId="1" shapeId="0">
      <text>
        <r>
          <rPr>
            <b/>
            <sz val="9"/>
            <color indexed="81"/>
            <rFont val="Tahoma"/>
            <family val="2"/>
          </rPr>
          <t>Particle
S5 1ea
S6 2ea
S9 4ea
S11 6ea</t>
        </r>
      </text>
    </comment>
    <comment ref="F2103" authorId="1" shapeId="0">
      <text>
        <r>
          <rPr>
            <b/>
            <sz val="9"/>
            <color indexed="81"/>
            <rFont val="Tahoma"/>
            <family val="2"/>
          </rPr>
          <t>Particle
S1 5ea
S2 11ea
S3 7ea
S5 9ea
S6 10ea
S7 7ea
S8 8ea
S10 10ea
S11 14ea
S12 21ea</t>
        </r>
      </text>
    </comment>
    <comment ref="F2108" authorId="1" shapeId="0">
      <text>
        <r>
          <rPr>
            <b/>
            <sz val="9"/>
            <color indexed="81"/>
            <rFont val="Tahoma"/>
            <family val="2"/>
          </rPr>
          <t>Bubble
S1 1ea</t>
        </r>
      </text>
    </comment>
    <comment ref="F2114" authorId="1" shapeId="0">
      <text>
        <r>
          <rPr>
            <b/>
            <sz val="9"/>
            <color indexed="81"/>
            <rFont val="Tahoma"/>
            <family val="2"/>
          </rPr>
          <t>Particle
S11 5ea</t>
        </r>
      </text>
    </comment>
    <comment ref="F2117" authorId="1" shapeId="0">
      <text>
        <r>
          <rPr>
            <b/>
            <sz val="9"/>
            <color indexed="81"/>
            <rFont val="Tahoma"/>
            <family val="2"/>
          </rPr>
          <t>Particle
S1 7ea
S2 3ea
S3 9ea
S4 8ea
S5 4ea
S6 5ea
S7 4ea
S9 1ea
S10 5ea
S12 4ea
S13 3ea</t>
        </r>
      </text>
    </comment>
    <comment ref="F2122" authorId="1" shapeId="0">
      <text>
        <r>
          <rPr>
            <b/>
            <sz val="9"/>
            <color indexed="81"/>
            <rFont val="Tahoma"/>
            <family val="2"/>
          </rPr>
          <t>Particle
S8 1ea</t>
        </r>
      </text>
    </comment>
    <comment ref="F2132" authorId="1" shapeId="0">
      <text>
        <r>
          <rPr>
            <b/>
            <sz val="9"/>
            <color indexed="81"/>
            <rFont val="Tahoma"/>
            <family val="2"/>
          </rPr>
          <t>Trackout fail induce exposure --&gt; Develop over Q-time</t>
        </r>
      </text>
    </comment>
    <comment ref="F2133" authorId="1" shapeId="0">
      <text>
        <r>
          <rPr>
            <b/>
            <sz val="9"/>
            <color indexed="81"/>
            <rFont val="Tahoma"/>
            <family val="2"/>
          </rPr>
          <t>Particle
S6 1ea</t>
        </r>
      </text>
    </comment>
    <comment ref="F2134" authorId="1" shapeId="0">
      <text>
        <r>
          <rPr>
            <b/>
            <sz val="9"/>
            <color indexed="81"/>
            <rFont val="Tahoma"/>
            <family val="2"/>
          </rPr>
          <t>Particle
S6 1ea
S12 1ea</t>
        </r>
      </text>
    </comment>
    <comment ref="F2135" authorId="1" shapeId="0">
      <text>
        <r>
          <rPr>
            <b/>
            <sz val="9"/>
            <color indexed="81"/>
            <rFont val="Tahoma"/>
            <family val="2"/>
          </rPr>
          <t>B1_STEP_04 alarm induce coat --&gt; Exposure over Q-time (&gt; 24hr)</t>
        </r>
      </text>
    </comment>
    <comment ref="F2136" authorId="1" shapeId="0">
      <text>
        <r>
          <rPr>
            <b/>
            <sz val="9"/>
            <color indexed="81"/>
            <rFont val="Tahoma"/>
            <family val="2"/>
          </rPr>
          <t>B1_STEP_03 alarm</t>
        </r>
      </text>
    </comment>
    <comment ref="F2137" authorId="1" shapeId="0">
      <text>
        <r>
          <rPr>
            <b/>
            <sz val="9"/>
            <color indexed="81"/>
            <rFont val="Tahoma"/>
            <family val="2"/>
          </rPr>
          <t>Particle
S3 1ea
S4 1ea
S9 1ea</t>
        </r>
      </text>
    </comment>
    <comment ref="F2138" authorId="1" shapeId="0">
      <text>
        <r>
          <rPr>
            <b/>
            <sz val="9"/>
            <color indexed="81"/>
            <rFont val="Tahoma"/>
            <family val="2"/>
          </rPr>
          <t>Particle
S13 2ea</t>
        </r>
      </text>
    </comment>
    <comment ref="F2139" authorId="1" shapeId="0">
      <text>
        <r>
          <rPr>
            <b/>
            <sz val="9"/>
            <color indexed="81"/>
            <rFont val="Tahoma"/>
            <family val="2"/>
          </rPr>
          <t>Particle
S11 2ea
S12 3ea</t>
        </r>
      </text>
    </comment>
    <comment ref="F2140" authorId="1" shapeId="0">
      <text>
        <r>
          <rPr>
            <b/>
            <sz val="9"/>
            <color indexed="81"/>
            <rFont val="Tahoma"/>
            <family val="2"/>
          </rPr>
          <t>Particle
S5 1ea</t>
        </r>
      </text>
    </comment>
    <comment ref="F2143" authorId="1" shapeId="0">
      <text>
        <r>
          <rPr>
            <b/>
            <sz val="9"/>
            <color indexed="81"/>
            <rFont val="Tahoma"/>
            <family val="2"/>
          </rPr>
          <t>Particle
S2 1ea
S5 2ea</t>
        </r>
      </text>
    </comment>
    <comment ref="F2147" authorId="1" shapeId="0">
      <text>
        <r>
          <rPr>
            <b/>
            <sz val="9"/>
            <color indexed="81"/>
            <rFont val="Tahoma"/>
            <family val="2"/>
          </rPr>
          <t>Particle
S7 1ea
S10 1ea
S11 3ea
S12 1ea</t>
        </r>
      </text>
    </comment>
    <comment ref="F2148" authorId="1" shapeId="0">
      <text>
        <r>
          <rPr>
            <b/>
            <sz val="9"/>
            <color indexed="81"/>
            <rFont val="Tahoma"/>
            <family val="2"/>
          </rPr>
          <t>Particle
S11 3ea</t>
        </r>
      </text>
    </comment>
    <comment ref="F2149" authorId="1" shapeId="0">
      <text>
        <r>
          <rPr>
            <b/>
            <sz val="9"/>
            <color indexed="81"/>
            <rFont val="Tahoma"/>
            <family val="2"/>
          </rPr>
          <t>Particle
S11 6ea</t>
        </r>
      </text>
    </comment>
    <comment ref="F2152" authorId="1" shapeId="0">
      <text>
        <r>
          <rPr>
            <b/>
            <sz val="9"/>
            <color indexed="81"/>
            <rFont val="Tahoma"/>
            <family val="2"/>
          </rPr>
          <t>Particle
S9 1ea
S10 2ea</t>
        </r>
      </text>
    </comment>
    <comment ref="F2155" authorId="1" shapeId="0">
      <text>
        <r>
          <rPr>
            <b/>
            <sz val="9"/>
            <color indexed="81"/>
            <rFont val="Tahoma"/>
            <family val="2"/>
          </rPr>
          <t>Particle
S1 1ea</t>
        </r>
      </text>
    </comment>
    <comment ref="F2170" authorId="1" shapeId="0">
      <text>
        <r>
          <rPr>
            <b/>
            <sz val="9"/>
            <color indexed="81"/>
            <rFont val="Tahoma"/>
            <family val="2"/>
          </rPr>
          <t>Particle
S3 2ea</t>
        </r>
      </text>
    </comment>
    <comment ref="F2171" authorId="1" shapeId="0">
      <text>
        <r>
          <rPr>
            <b/>
            <sz val="9"/>
            <color indexed="81"/>
            <rFont val="Tahoma"/>
            <family val="2"/>
          </rPr>
          <t>Particle
S1 6ea
S2 3ea
S3 6ea
S6 3ea
S7 2ea
S8 5ea
S9 2ea
S10 7ea
S11 13ea</t>
        </r>
      </text>
    </comment>
    <comment ref="F2172" authorId="1" shapeId="0">
      <text>
        <r>
          <rPr>
            <b/>
            <sz val="9"/>
            <color indexed="81"/>
            <rFont val="Tahoma"/>
            <family val="2"/>
          </rPr>
          <t>Particle
S7 2ea
S8 3ea
S9 4ea
S10 6ea
S11 3ea
S12 4ea
S13 5ea</t>
        </r>
      </text>
    </comment>
    <comment ref="F2173" authorId="1" shapeId="0">
      <text>
        <r>
          <rPr>
            <b/>
            <sz val="9"/>
            <color indexed="81"/>
            <rFont val="Tahoma"/>
            <family val="2"/>
          </rPr>
          <t>Coat --&gt; Exposure over Q-time (&gt; 12 hr)</t>
        </r>
      </text>
    </comment>
    <comment ref="F2174" authorId="1" shapeId="0">
      <text>
        <r>
          <rPr>
            <b/>
            <sz val="9"/>
            <color indexed="81"/>
            <rFont val="Tahoma"/>
            <family val="2"/>
          </rPr>
          <t>Oxidation</t>
        </r>
      </text>
    </comment>
    <comment ref="F2175" authorId="1" shapeId="0">
      <text>
        <r>
          <rPr>
            <b/>
            <sz val="9"/>
            <color indexed="81"/>
            <rFont val="Tahoma"/>
            <family val="2"/>
          </rPr>
          <t>Particle
S10 1ea</t>
        </r>
      </text>
    </comment>
    <comment ref="F2184" authorId="1" shapeId="0">
      <text>
        <r>
          <rPr>
            <b/>
            <sz val="9"/>
            <color indexed="81"/>
            <rFont val="Tahoma"/>
            <family val="2"/>
          </rPr>
          <t>Particle
S9 1ea</t>
        </r>
      </text>
    </comment>
    <comment ref="F2191" authorId="1" shapeId="0">
      <text>
        <r>
          <rPr>
            <b/>
            <sz val="9"/>
            <color indexed="81"/>
            <rFont val="Tahoma"/>
            <family val="2"/>
          </rPr>
          <t>Particle
S8 1ea</t>
        </r>
      </text>
    </comment>
    <comment ref="F2201" authorId="1" shapeId="0">
      <text>
        <r>
          <rPr>
            <b/>
            <sz val="9"/>
            <color indexed="81"/>
            <rFont val="Tahoma"/>
            <family val="2"/>
          </rPr>
          <t>Bubble
S10 1ea</t>
        </r>
      </text>
    </comment>
    <comment ref="F2202" authorId="1" shapeId="0">
      <text>
        <r>
          <rPr>
            <b/>
            <sz val="9"/>
            <color indexed="81"/>
            <rFont val="Tahoma"/>
            <family val="2"/>
          </rPr>
          <t>Particle
S7 1ea</t>
        </r>
      </text>
    </comment>
    <comment ref="F2205" authorId="1" shapeId="0">
      <text>
        <r>
          <rPr>
            <b/>
            <sz val="9"/>
            <color indexed="81"/>
            <rFont val="Tahoma"/>
            <family val="2"/>
          </rPr>
          <t>Particle
S10 4ea</t>
        </r>
      </text>
    </comment>
    <comment ref="F2206" authorId="1" shapeId="0">
      <text>
        <r>
          <rPr>
            <b/>
            <sz val="9"/>
            <color indexed="81"/>
            <rFont val="Tahoma"/>
            <family val="2"/>
          </rPr>
          <t>Particle
S1 2ea
S2 1ea
S4 1ea
S8 1ea
S9 1ea
S10 1ea
S12 1ea
S13 2ea</t>
        </r>
      </text>
    </comment>
    <comment ref="F2207" authorId="1" shapeId="0">
      <text>
        <r>
          <rPr>
            <b/>
            <sz val="9"/>
            <color indexed="81"/>
            <rFont val="Tahoma"/>
            <family val="2"/>
          </rPr>
          <t>Particle
S2 1ea
S3 1ea
S5 1ea
S6 1ea
S8 1ea
S9 1ea
S10 1ea
S11 1ea
S12 1ea</t>
        </r>
      </text>
    </comment>
    <comment ref="F2208" authorId="1" shapeId="0">
      <text>
        <r>
          <rPr>
            <b/>
            <sz val="9"/>
            <color indexed="81"/>
            <rFont val="Tahoma"/>
            <family val="2"/>
          </rPr>
          <t>Particle
S1 4ea
S4 1ea
S8 1ea
S11 1ea
S12 2ea
S13 1ea</t>
        </r>
      </text>
    </comment>
    <comment ref="F2219" authorId="1" shapeId="0">
      <text>
        <r>
          <rPr>
            <b/>
            <sz val="9"/>
            <color indexed="81"/>
            <rFont val="Tahoma"/>
            <family val="2"/>
          </rPr>
          <t>Particle
S3 1ea
S5 1ea</t>
        </r>
      </text>
    </comment>
    <comment ref="F2230" authorId="1" shapeId="0">
      <text>
        <r>
          <rPr>
            <b/>
            <sz val="9"/>
            <color indexed="81"/>
            <rFont val="Tahoma"/>
            <family val="2"/>
          </rPr>
          <t>Particle
S4 2ea</t>
        </r>
      </text>
    </comment>
    <comment ref="F2243" authorId="1" shapeId="0">
      <text>
        <r>
          <rPr>
            <b/>
            <sz val="9"/>
            <color indexed="81"/>
            <rFont val="Tahoma"/>
            <family val="2"/>
          </rPr>
          <t>Particle
S12 5ea</t>
        </r>
      </text>
    </comment>
    <comment ref="F2245" authorId="1" shapeId="0">
      <text>
        <r>
          <rPr>
            <b/>
            <sz val="9"/>
            <color indexed="81"/>
            <rFont val="Tahoma"/>
            <family val="2"/>
          </rPr>
          <t>Particle
S1 4ea
S2 3ea
S3 4ea</t>
        </r>
      </text>
    </comment>
    <comment ref="F2246" authorId="1" shapeId="0">
      <text>
        <r>
          <rPr>
            <b/>
            <sz val="9"/>
            <color indexed="81"/>
            <rFont val="Tahoma"/>
            <family val="2"/>
          </rPr>
          <t>Particle
S1 2ea</t>
        </r>
      </text>
    </comment>
    <comment ref="F2247" authorId="1" shapeId="0">
      <text>
        <r>
          <rPr>
            <b/>
            <sz val="9"/>
            <color indexed="81"/>
            <rFont val="Tahoma"/>
            <family val="2"/>
          </rPr>
          <t>Particle
S1 2ea
S2 2ea
S3 2ea
S4 2ea
S5 2ea
S6 2ea
S7 1ea
S8 2ea
S9 2ea
S10 2ea
S11 2ea
S12 2ea</t>
        </r>
      </text>
    </comment>
    <comment ref="F2248" authorId="1" shapeId="0">
      <text>
        <r>
          <rPr>
            <b/>
            <sz val="9"/>
            <color indexed="81"/>
            <rFont val="Tahoma"/>
            <family val="2"/>
          </rPr>
          <t>Particle
S10 1ea</t>
        </r>
      </text>
    </comment>
    <comment ref="F2249" authorId="1" shapeId="0">
      <text>
        <r>
          <rPr>
            <b/>
            <sz val="9"/>
            <color indexed="81"/>
            <rFont val="Tahoma"/>
            <family val="2"/>
          </rPr>
          <t>Bubble
S2 1ea</t>
        </r>
      </text>
    </comment>
    <comment ref="F2260" authorId="1" shapeId="0">
      <text>
        <r>
          <rPr>
            <b/>
            <sz val="9"/>
            <color indexed="81"/>
            <rFont val="Tahoma"/>
            <family val="2"/>
          </rPr>
          <t>Particle
S7 1ea
S12 1ea</t>
        </r>
      </text>
    </comment>
    <comment ref="F2262" authorId="1" shapeId="0">
      <text>
        <r>
          <rPr>
            <b/>
            <sz val="9"/>
            <color indexed="81"/>
            <rFont val="Tahoma"/>
            <family val="2"/>
          </rPr>
          <t>Particle
S10 2ea</t>
        </r>
      </text>
    </comment>
    <comment ref="F2263" authorId="1" shapeId="0">
      <text>
        <r>
          <rPr>
            <b/>
            <sz val="9"/>
            <color indexed="81"/>
            <rFont val="Tahoma"/>
            <family val="2"/>
          </rPr>
          <t>Particle
S13 1ea</t>
        </r>
      </text>
    </comment>
    <comment ref="F2264" authorId="1" shapeId="0">
      <text>
        <r>
          <rPr>
            <b/>
            <sz val="9"/>
            <color indexed="81"/>
            <rFont val="Tahoma"/>
            <family val="2"/>
          </rPr>
          <t>Coat --&gt; Exposure over Q-time (&gt;12 hr)</t>
        </r>
      </text>
    </comment>
    <comment ref="F2265" authorId="1" shapeId="0">
      <text>
        <r>
          <rPr>
            <b/>
            <sz val="9"/>
            <color indexed="81"/>
            <rFont val="Tahoma"/>
            <family val="2"/>
          </rPr>
          <t>Particle
S12 1ea</t>
        </r>
      </text>
    </comment>
    <comment ref="F2266" authorId="1" shapeId="0">
      <text>
        <r>
          <rPr>
            <b/>
            <sz val="9"/>
            <color indexed="81"/>
            <rFont val="Tahoma"/>
            <family val="2"/>
          </rPr>
          <t>Particle
S9 1ea</t>
        </r>
      </text>
    </comment>
    <comment ref="F2267" authorId="1" shapeId="0">
      <text>
        <r>
          <rPr>
            <b/>
            <sz val="9"/>
            <color indexed="81"/>
            <rFont val="Tahoma"/>
            <family val="2"/>
          </rPr>
          <t>Particle
S1 7ea</t>
        </r>
      </text>
    </comment>
    <comment ref="F2268" authorId="1" shapeId="0">
      <text>
        <r>
          <rPr>
            <b/>
            <sz val="9"/>
            <color indexed="81"/>
            <rFont val="Tahoma"/>
            <family val="2"/>
          </rPr>
          <t>Particle
S8 3ea
S10 1ea</t>
        </r>
      </text>
    </comment>
    <comment ref="F2269" authorId="1" shapeId="0">
      <text>
        <r>
          <rPr>
            <b/>
            <sz val="9"/>
            <color indexed="81"/>
            <rFont val="Tahoma"/>
            <family val="2"/>
          </rPr>
          <t>Particle
S2 3ea
S6 1ea
S7 1ea
S9 4ea
S11 5ea</t>
        </r>
      </text>
    </comment>
    <comment ref="F2270" authorId="1" shapeId="0">
      <text>
        <r>
          <rPr>
            <b/>
            <sz val="9"/>
            <color indexed="81"/>
            <rFont val="Tahoma"/>
            <family val="2"/>
          </rPr>
          <t>Particle
S1 2ea</t>
        </r>
      </text>
    </comment>
    <comment ref="F2271" authorId="1" shapeId="0">
      <text>
        <r>
          <rPr>
            <b/>
            <sz val="9"/>
            <color indexed="81"/>
            <rFont val="Tahoma"/>
            <family val="2"/>
          </rPr>
          <t>Particle
S2 1ea
S8 3ea
S13 4ea</t>
        </r>
      </text>
    </comment>
    <comment ref="F2281" authorId="1" shapeId="0">
      <text>
        <r>
          <rPr>
            <b/>
            <sz val="9"/>
            <color indexed="81"/>
            <rFont val="Tahoma"/>
            <family val="2"/>
          </rPr>
          <t>Particle
S12 1ea</t>
        </r>
      </text>
    </comment>
    <comment ref="F2296" authorId="1" shapeId="0">
      <text>
        <r>
          <rPr>
            <b/>
            <sz val="9"/>
            <color indexed="81"/>
            <rFont val="Tahoma"/>
            <family val="2"/>
          </rPr>
          <t>Oxidation</t>
        </r>
      </text>
    </comment>
    <comment ref="F2297" authorId="1" shapeId="0">
      <text>
        <r>
          <rPr>
            <b/>
            <sz val="9"/>
            <color indexed="81"/>
            <rFont val="Tahoma"/>
            <family val="2"/>
          </rPr>
          <t xml:space="preserve">B1_COAT_07 alarm (Chuck </t>
        </r>
        <r>
          <rPr>
            <b/>
            <sz val="9"/>
            <color indexed="81"/>
            <rFont val="細明體"/>
            <family val="3"/>
            <charset val="136"/>
          </rPr>
          <t>真空異常)</t>
        </r>
      </text>
    </comment>
    <comment ref="F2298" authorId="1" shapeId="0">
      <text>
        <r>
          <rPr>
            <b/>
            <sz val="9"/>
            <color indexed="81"/>
            <rFont val="Tahoma"/>
            <family val="2"/>
          </rPr>
          <t>Particle
S2 1ea</t>
        </r>
      </text>
    </comment>
    <comment ref="F2299" authorId="1" shapeId="0">
      <text>
        <r>
          <rPr>
            <b/>
            <sz val="9"/>
            <color indexed="81"/>
            <rFont val="Tahoma"/>
            <family val="2"/>
          </rPr>
          <t>B1_STEP_04 alarm (</t>
        </r>
        <r>
          <rPr>
            <b/>
            <sz val="9"/>
            <color indexed="81"/>
            <rFont val="細明體"/>
            <family val="3"/>
            <charset val="136"/>
          </rPr>
          <t>軟體異常)</t>
        </r>
      </text>
    </comment>
    <comment ref="F2300" authorId="1" shapeId="0">
      <text>
        <r>
          <rPr>
            <b/>
            <sz val="9"/>
            <color indexed="81"/>
            <rFont val="Tahoma"/>
            <family val="2"/>
          </rPr>
          <t>Particle
S7 1ea
S9 1ea
S11 1ea
S12 1ea</t>
        </r>
      </text>
    </comment>
    <comment ref="F2301" authorId="1" shapeId="0">
      <text>
        <r>
          <rPr>
            <b/>
            <sz val="9"/>
            <color indexed="81"/>
            <rFont val="Tahoma"/>
            <family val="2"/>
          </rPr>
          <t>Particle
S3 1ea</t>
        </r>
      </text>
    </comment>
    <comment ref="F2302" authorId="1" shapeId="0">
      <text>
        <r>
          <rPr>
            <b/>
            <sz val="9"/>
            <color indexed="81"/>
            <rFont val="Tahoma"/>
            <family val="2"/>
          </rPr>
          <t>Particle
S8 2ea</t>
        </r>
      </text>
    </comment>
    <comment ref="F2303" authorId="1" shapeId="0">
      <text>
        <r>
          <rPr>
            <b/>
            <sz val="9"/>
            <color indexed="81"/>
            <rFont val="Tahoma"/>
            <family val="2"/>
          </rPr>
          <t>Particle
S1 6ea
S2 8ea
S3 2ea
S6 5ea
S7 3ea
S8 9ea
S10 5ea
S11 2ea
S12 13ea</t>
        </r>
      </text>
    </comment>
    <comment ref="F2304" authorId="1" shapeId="0">
      <text>
        <r>
          <rPr>
            <b/>
            <sz val="9"/>
            <color indexed="81"/>
            <rFont val="Tahoma"/>
            <family val="2"/>
          </rPr>
          <t>Particle
S2 1ea</t>
        </r>
      </text>
    </comment>
    <comment ref="F2305" authorId="1" shapeId="0">
      <text>
        <r>
          <rPr>
            <b/>
            <sz val="9"/>
            <color indexed="81"/>
            <rFont val="Tahoma"/>
            <family val="2"/>
          </rPr>
          <t>Particle
S4 1ea</t>
        </r>
      </text>
    </comment>
    <comment ref="F2306" authorId="1" shapeId="0">
      <text>
        <r>
          <rPr>
            <b/>
            <sz val="9"/>
            <color indexed="81"/>
            <rFont val="Tahoma"/>
            <family val="2"/>
          </rPr>
          <t>Particle
S12 1ea
S13 1ea</t>
        </r>
      </text>
    </comment>
    <comment ref="F2307" authorId="1" shapeId="0">
      <text>
        <r>
          <rPr>
            <b/>
            <sz val="9"/>
            <color indexed="81"/>
            <rFont val="Tahoma"/>
            <family val="2"/>
          </rPr>
          <t>Particle
S3 1ea</t>
        </r>
      </text>
    </comment>
    <comment ref="F2324" authorId="1" shapeId="0">
      <text>
        <r>
          <rPr>
            <b/>
            <sz val="9"/>
            <color indexed="81"/>
            <rFont val="Tahoma"/>
            <family val="2"/>
          </rPr>
          <t>Particle
S1 3ea
S2 1ea
S3 1ea
S4 3ea
S5 1ea
S6 1ea
S7 1ea
S9 2ea
S10 2ea
S11 3ea
S12 5ea
S13 16ea</t>
        </r>
      </text>
    </comment>
    <comment ref="F2332" authorId="1" shapeId="0">
      <text>
        <r>
          <rPr>
            <b/>
            <sz val="9"/>
            <color indexed="81"/>
            <rFont val="Tahoma"/>
            <family val="2"/>
          </rPr>
          <t>Particle
S1 2ea</t>
        </r>
      </text>
    </comment>
    <comment ref="F2333" authorId="1" shapeId="0">
      <text>
        <r>
          <rPr>
            <b/>
            <sz val="9"/>
            <color indexed="81"/>
            <rFont val="Tahoma"/>
            <family val="2"/>
          </rPr>
          <t>Particle
S2 1ea</t>
        </r>
      </text>
    </comment>
    <comment ref="F2339" authorId="1" shapeId="0">
      <text>
        <r>
          <rPr>
            <b/>
            <sz val="9"/>
            <color indexed="81"/>
            <rFont val="Tahoma"/>
            <family val="2"/>
          </rPr>
          <t>Particle
S13 2ea</t>
        </r>
      </text>
    </comment>
    <comment ref="F2341" authorId="1" shapeId="0">
      <text>
        <r>
          <rPr>
            <b/>
            <sz val="9"/>
            <color indexed="81"/>
            <rFont val="Tahoma"/>
            <family val="2"/>
          </rPr>
          <t>Particle
S12 1ea</t>
        </r>
      </text>
    </comment>
    <comment ref="F2343" authorId="1" shapeId="0">
      <text>
        <r>
          <rPr>
            <b/>
            <sz val="9"/>
            <color indexed="81"/>
            <rFont val="Tahoma"/>
            <family val="2"/>
          </rPr>
          <t>Oxidation</t>
        </r>
      </text>
    </comment>
    <comment ref="F2344" authorId="1" shapeId="0">
      <text>
        <r>
          <rPr>
            <b/>
            <sz val="9"/>
            <color indexed="81"/>
            <rFont val="Tahoma"/>
            <family val="2"/>
          </rPr>
          <t>Particle
S1 1ea
S5 2ea
S12 1ea
S13 3ea</t>
        </r>
      </text>
    </comment>
    <comment ref="F2345" authorId="1" shapeId="0">
      <text>
        <r>
          <rPr>
            <b/>
            <sz val="9"/>
            <color indexed="81"/>
            <rFont val="Tahoma"/>
            <family val="2"/>
          </rPr>
          <t>B1_STEP_04 alarm (</t>
        </r>
        <r>
          <rPr>
            <b/>
            <sz val="9"/>
            <color indexed="81"/>
            <rFont val="細明體"/>
            <family val="3"/>
            <charset val="136"/>
          </rPr>
          <t>軟體異常)</t>
        </r>
      </text>
    </comment>
    <comment ref="F2346" authorId="1" shapeId="0">
      <text>
        <r>
          <rPr>
            <b/>
            <sz val="9"/>
            <color indexed="81"/>
            <rFont val="Tahoma"/>
            <family val="2"/>
          </rPr>
          <t>Particle
S13 2ea</t>
        </r>
      </text>
    </comment>
    <comment ref="F2357" authorId="1" shapeId="0">
      <text>
        <r>
          <rPr>
            <b/>
            <sz val="9"/>
            <color indexed="81"/>
            <rFont val="Tahoma"/>
            <family val="2"/>
          </rPr>
          <t>Particle
S1 4ea</t>
        </r>
      </text>
    </comment>
    <comment ref="F2358" authorId="1" shapeId="0">
      <text>
        <r>
          <rPr>
            <b/>
            <sz val="9"/>
            <color indexed="81"/>
            <rFont val="Tahoma"/>
            <family val="2"/>
          </rPr>
          <t>Particle
S9 1ea</t>
        </r>
      </text>
    </comment>
    <comment ref="F2370" authorId="1" shapeId="0">
      <text>
        <r>
          <rPr>
            <b/>
            <sz val="9"/>
            <color indexed="81"/>
            <rFont val="Tahoma"/>
            <family val="2"/>
          </rPr>
          <t>Particle
S1 1ea</t>
        </r>
      </text>
    </comment>
    <comment ref="F2373" authorId="1" shapeId="0">
      <text>
        <r>
          <rPr>
            <b/>
            <sz val="9"/>
            <color indexed="81"/>
            <rFont val="Tahoma"/>
            <family val="2"/>
          </rPr>
          <t>B1_COAT_04 alarm (PCT abnormal)</t>
        </r>
      </text>
    </comment>
    <comment ref="F2374" authorId="1" shapeId="0">
      <text>
        <r>
          <rPr>
            <b/>
            <sz val="9"/>
            <color indexed="81"/>
            <rFont val="Tahoma"/>
            <family val="2"/>
          </rPr>
          <t>Oxidation</t>
        </r>
      </text>
    </comment>
    <comment ref="F2375" authorId="1" shapeId="0">
      <text>
        <r>
          <rPr>
            <b/>
            <sz val="9"/>
            <color indexed="81"/>
            <rFont val="Tahoma"/>
            <family val="2"/>
          </rPr>
          <t>B1_STEP_04 alarm (High warpage induce)</t>
        </r>
      </text>
    </comment>
    <comment ref="F2376" authorId="1" shapeId="0">
      <text>
        <r>
          <rPr>
            <b/>
            <sz val="9"/>
            <color indexed="81"/>
            <rFont val="Tahoma"/>
            <family val="2"/>
          </rPr>
          <t>Particle
S13 1ea</t>
        </r>
      </text>
    </comment>
    <comment ref="F2377" authorId="1" shapeId="0">
      <text>
        <r>
          <rPr>
            <b/>
            <sz val="9"/>
            <color indexed="81"/>
            <rFont val="Tahoma"/>
            <family val="2"/>
          </rPr>
          <t>Oxidation</t>
        </r>
      </text>
    </comment>
    <comment ref="F2378" authorId="1" shapeId="0">
      <text>
        <r>
          <rPr>
            <b/>
            <sz val="9"/>
            <color indexed="81"/>
            <rFont val="Tahoma"/>
            <family val="2"/>
          </rPr>
          <t>Particle
S1 6ea
S2 5ea
S3 7ea
S4 6ea
S5 4ea
S6 5ea
S7 3ea
S8 8ea
S9 6ea
S10 13ea
S11 13ea
S12 16ea
S13 19ea</t>
        </r>
      </text>
    </comment>
    <comment ref="F2379" authorId="1" shapeId="0">
      <text>
        <r>
          <rPr>
            <b/>
            <sz val="9"/>
            <color indexed="81"/>
            <rFont val="Tahoma"/>
            <family val="2"/>
          </rPr>
          <t>Particle
S1 2ea
S2 1ea</t>
        </r>
      </text>
    </comment>
    <comment ref="F2393" authorId="1" shapeId="0">
      <text>
        <r>
          <rPr>
            <b/>
            <sz val="9"/>
            <color indexed="81"/>
            <rFont val="Tahoma"/>
            <family val="2"/>
          </rPr>
          <t>Particle
S10 1ea</t>
        </r>
      </text>
    </comment>
    <comment ref="F2403" authorId="1" shapeId="0">
      <text>
        <r>
          <rPr>
            <b/>
            <sz val="9"/>
            <color indexed="81"/>
            <rFont val="Tahoma"/>
            <family val="2"/>
          </rPr>
          <t>Bubble(Previously defect induce)
S1 2ea</t>
        </r>
      </text>
    </comment>
    <comment ref="F2404" authorId="1" shapeId="0">
      <text>
        <r>
          <rPr>
            <b/>
            <sz val="9"/>
            <color indexed="81"/>
            <rFont val="Tahoma"/>
            <family val="2"/>
          </rPr>
          <t>Particle
S5 1ea</t>
        </r>
      </text>
    </comment>
    <comment ref="F2405" authorId="1" shapeId="0">
      <text>
        <r>
          <rPr>
            <b/>
            <sz val="9"/>
            <color indexed="81"/>
            <rFont val="Tahoma"/>
            <family val="2"/>
          </rPr>
          <t>Particle
S1 1ea</t>
        </r>
      </text>
    </comment>
    <comment ref="F2407" authorId="1" shapeId="0">
      <text>
        <r>
          <rPr>
            <b/>
            <sz val="9"/>
            <color indexed="81"/>
            <rFont val="Tahoma"/>
            <family val="2"/>
          </rPr>
          <t>Particle
S1 1ea</t>
        </r>
      </text>
    </comment>
    <comment ref="F2412" authorId="1" shapeId="0">
      <text>
        <r>
          <rPr>
            <b/>
            <sz val="9"/>
            <color indexed="81"/>
            <rFont val="Tahoma"/>
            <family val="2"/>
          </rPr>
          <t>Particle
S2 1ea
S7 1ea
S9 1ea
S12 1ea
S13 2ea</t>
        </r>
      </text>
    </comment>
    <comment ref="F2418" authorId="1" shapeId="0">
      <text>
        <r>
          <rPr>
            <b/>
            <sz val="9"/>
            <color indexed="81"/>
            <rFont val="Tahoma"/>
            <family val="2"/>
          </rPr>
          <t>Particle
S3 1ea</t>
        </r>
      </text>
    </comment>
    <comment ref="F2436" authorId="1" shapeId="0">
      <text>
        <r>
          <rPr>
            <b/>
            <sz val="9"/>
            <color indexed="81"/>
            <rFont val="Tahoma"/>
            <family val="2"/>
          </rPr>
          <t>Oxidation</t>
        </r>
      </text>
    </comment>
    <comment ref="F2448" authorId="1" shapeId="0">
      <text>
        <r>
          <rPr>
            <b/>
            <sz val="9"/>
            <color indexed="81"/>
            <rFont val="Tahoma"/>
            <family val="2"/>
          </rPr>
          <t>Particle
S8 1ea
S12 2ea</t>
        </r>
      </text>
    </comment>
    <comment ref="F2452" authorId="1" shapeId="0">
      <text>
        <r>
          <rPr>
            <b/>
            <sz val="9"/>
            <color indexed="81"/>
            <rFont val="Tahoma"/>
            <family val="2"/>
          </rPr>
          <t>Particle
S10 10ea</t>
        </r>
      </text>
    </comment>
    <comment ref="F2453" authorId="1" shapeId="0">
      <text>
        <r>
          <rPr>
            <b/>
            <sz val="9"/>
            <color indexed="81"/>
            <rFont val="Tahoma"/>
            <family val="2"/>
          </rPr>
          <t>STEP_04 alarm (stage drive error)</t>
        </r>
      </text>
    </comment>
    <comment ref="F2454" authorId="1" shapeId="0">
      <text>
        <r>
          <rPr>
            <b/>
            <sz val="9"/>
            <color indexed="81"/>
            <rFont val="Tahoma"/>
            <family val="2"/>
          </rPr>
          <t>Particle
S3 7ea</t>
        </r>
      </text>
    </comment>
    <comment ref="F2455" authorId="1" shapeId="0">
      <text>
        <r>
          <rPr>
            <b/>
            <sz val="9"/>
            <color indexed="81"/>
            <rFont val="Tahoma"/>
            <family val="2"/>
          </rPr>
          <t>Oxidation</t>
        </r>
      </text>
    </comment>
    <comment ref="F2456" authorId="1" shapeId="0">
      <text>
        <r>
          <rPr>
            <b/>
            <sz val="9"/>
            <color indexed="81"/>
            <rFont val="Tahoma"/>
            <family val="2"/>
          </rPr>
          <t>Particle
S6 1ea
S7 1ea
S12 4ea
S13 2ea</t>
        </r>
      </text>
    </comment>
    <comment ref="F2463" authorId="1" shapeId="0">
      <text>
        <r>
          <rPr>
            <b/>
            <sz val="9"/>
            <color indexed="81"/>
            <rFont val="Tahoma"/>
            <family val="2"/>
          </rPr>
          <t>Bubble
S3 1ea</t>
        </r>
      </text>
    </comment>
    <comment ref="F2477" authorId="1" shapeId="0">
      <text>
        <r>
          <rPr>
            <b/>
            <sz val="9"/>
            <color indexed="81"/>
            <rFont val="Tahoma"/>
            <family val="2"/>
          </rPr>
          <t>Particle
S6 2ea</t>
        </r>
      </text>
    </comment>
    <comment ref="F2484" authorId="1" shapeId="0">
      <text>
        <r>
          <rPr>
            <b/>
            <sz val="9"/>
            <color indexed="81"/>
            <rFont val="Tahoma"/>
            <family val="2"/>
          </rPr>
          <t>Particle
S9 4ea
S10 4ea
S12 3ea</t>
        </r>
      </text>
    </comment>
    <comment ref="F2485" authorId="1" shapeId="0">
      <text>
        <r>
          <rPr>
            <b/>
            <sz val="9"/>
            <color indexed="81"/>
            <rFont val="Tahoma"/>
            <family val="2"/>
          </rPr>
          <t>Particle
S3 4ea
S5 1ea
S6 2ea
S8 1ea
S9 1ea
S11 3ea
S12 2ea
S13 8ea</t>
        </r>
      </text>
    </comment>
    <comment ref="F2486" authorId="1" shapeId="0">
      <text>
        <r>
          <rPr>
            <b/>
            <sz val="9"/>
            <color indexed="81"/>
            <rFont val="Tahoma"/>
            <family val="2"/>
          </rPr>
          <t>Particle
S7 3ea
S8 3ea
S10 6ea</t>
        </r>
      </text>
    </comment>
    <comment ref="F2487" authorId="1" shapeId="0">
      <text>
        <r>
          <rPr>
            <b/>
            <sz val="9"/>
            <color indexed="81"/>
            <rFont val="Tahoma"/>
            <family val="2"/>
          </rPr>
          <t>Particle
S5 3ea</t>
        </r>
      </text>
    </comment>
    <comment ref="F2488" authorId="1" shapeId="0">
      <text>
        <r>
          <rPr>
            <b/>
            <sz val="9"/>
            <color indexed="81"/>
            <rFont val="Tahoma"/>
            <family val="2"/>
          </rPr>
          <t>Particle
S9 1ea</t>
        </r>
      </text>
    </comment>
    <comment ref="F2489" authorId="1" shapeId="0">
      <text>
        <r>
          <rPr>
            <b/>
            <sz val="9"/>
            <color indexed="81"/>
            <rFont val="Tahoma"/>
            <family val="2"/>
          </rPr>
          <t>Particle
S1 2ea
S4 3ea
S8 1ea
S9 3ea
S10 4ea
S12 5ea
S13 6ea</t>
        </r>
      </text>
    </comment>
    <comment ref="F2490" authorId="1" shapeId="0">
      <text>
        <r>
          <rPr>
            <b/>
            <sz val="9"/>
            <color indexed="81"/>
            <rFont val="Tahoma"/>
            <family val="2"/>
          </rPr>
          <t>Particle
S7 1ea
S9 1ea
S13 1ea</t>
        </r>
      </text>
    </comment>
    <comment ref="F2491" authorId="1" shapeId="0">
      <text>
        <r>
          <rPr>
            <b/>
            <sz val="9"/>
            <color indexed="81"/>
            <rFont val="Tahoma"/>
            <family val="2"/>
          </rPr>
          <t>Oxidation</t>
        </r>
      </text>
    </comment>
    <comment ref="F2492" authorId="1" shapeId="0">
      <text>
        <r>
          <rPr>
            <b/>
            <sz val="9"/>
            <color indexed="81"/>
            <rFont val="Tahoma"/>
            <family val="2"/>
          </rPr>
          <t>Particle
S2 1ea
S6 1ea</t>
        </r>
      </text>
    </comment>
    <comment ref="F2527" authorId="1" shapeId="0">
      <text>
        <r>
          <rPr>
            <b/>
            <sz val="9"/>
            <color indexed="81"/>
            <rFont val="Tahoma"/>
            <family val="2"/>
          </rPr>
          <t>Waive ADI</t>
        </r>
      </text>
    </comment>
    <comment ref="F2528" authorId="1" shapeId="0">
      <text>
        <r>
          <rPr>
            <b/>
            <sz val="9"/>
            <color indexed="81"/>
            <rFont val="Tahoma"/>
            <family val="2"/>
          </rPr>
          <t>Waive ADI</t>
        </r>
      </text>
    </comment>
    <comment ref="F2530" authorId="1" shapeId="0">
      <text>
        <r>
          <rPr>
            <b/>
            <sz val="9"/>
            <color indexed="81"/>
            <rFont val="Tahoma"/>
            <family val="2"/>
          </rPr>
          <t>Waive ADI</t>
        </r>
      </text>
    </comment>
    <comment ref="F2531" authorId="1" shapeId="0">
      <text>
        <r>
          <rPr>
            <b/>
            <sz val="9"/>
            <color indexed="81"/>
            <rFont val="Tahoma"/>
            <family val="2"/>
          </rPr>
          <t>Waive ADI</t>
        </r>
      </text>
    </comment>
    <comment ref="F2532" authorId="1" shapeId="0">
      <text>
        <r>
          <rPr>
            <b/>
            <sz val="9"/>
            <color indexed="81"/>
            <rFont val="Tahoma"/>
            <family val="2"/>
          </rPr>
          <t>Waive ADI</t>
        </r>
      </text>
    </comment>
    <comment ref="F2533" authorId="1" shapeId="0">
      <text>
        <r>
          <rPr>
            <b/>
            <sz val="9"/>
            <color indexed="81"/>
            <rFont val="Tahoma"/>
            <family val="2"/>
          </rPr>
          <t>Waive ADI</t>
        </r>
      </text>
    </comment>
    <comment ref="F2534" authorId="1" shapeId="0">
      <text>
        <r>
          <rPr>
            <b/>
            <sz val="9"/>
            <color indexed="81"/>
            <rFont val="Tahoma"/>
            <family val="2"/>
          </rPr>
          <t>Waive ADI</t>
        </r>
      </text>
    </comment>
    <comment ref="F2535" authorId="1" shapeId="0">
      <text>
        <r>
          <rPr>
            <b/>
            <sz val="9"/>
            <color indexed="81"/>
            <rFont val="Tahoma"/>
            <family val="2"/>
          </rPr>
          <t>Waive ADI</t>
        </r>
      </text>
    </comment>
    <comment ref="F2536" authorId="1" shapeId="0">
      <text>
        <r>
          <rPr>
            <b/>
            <sz val="9"/>
            <color indexed="81"/>
            <rFont val="Tahoma"/>
            <family val="2"/>
          </rPr>
          <t>Waive ADI</t>
        </r>
      </text>
    </comment>
    <comment ref="F2537" authorId="1" shapeId="0">
      <text>
        <r>
          <rPr>
            <b/>
            <sz val="9"/>
            <color indexed="81"/>
            <rFont val="Tahoma"/>
            <family val="2"/>
          </rPr>
          <t>Waive ADI</t>
        </r>
      </text>
    </comment>
    <comment ref="F2538" authorId="1" shapeId="0">
      <text>
        <r>
          <rPr>
            <b/>
            <sz val="9"/>
            <color indexed="81"/>
            <rFont val="Tahoma"/>
            <family val="2"/>
          </rPr>
          <t>Waive ADI</t>
        </r>
      </text>
    </comment>
    <comment ref="F2539" authorId="1" shapeId="0">
      <text>
        <r>
          <rPr>
            <b/>
            <sz val="9"/>
            <color indexed="81"/>
            <rFont val="Tahoma"/>
            <family val="2"/>
          </rPr>
          <t>Waive ADI</t>
        </r>
      </text>
    </comment>
    <comment ref="F2540" authorId="1" shapeId="0">
      <text>
        <r>
          <rPr>
            <b/>
            <sz val="9"/>
            <color indexed="81"/>
            <rFont val="Tahoma"/>
            <family val="2"/>
          </rPr>
          <t>Waive ADI</t>
        </r>
      </text>
    </comment>
    <comment ref="F2541" authorId="1" shapeId="0">
      <text>
        <r>
          <rPr>
            <b/>
            <sz val="9"/>
            <color indexed="81"/>
            <rFont val="Tahoma"/>
            <family val="2"/>
          </rPr>
          <t>Waive ADI</t>
        </r>
      </text>
    </comment>
    <comment ref="F2542" authorId="1" shapeId="0">
      <text>
        <r>
          <rPr>
            <b/>
            <sz val="9"/>
            <color indexed="81"/>
            <rFont val="Tahoma"/>
            <family val="2"/>
          </rPr>
          <t>Oxidation</t>
        </r>
      </text>
    </comment>
    <comment ref="F2543" authorId="1" shapeId="0">
      <text>
        <r>
          <rPr>
            <b/>
            <sz val="9"/>
            <color indexed="81"/>
            <rFont val="Tahoma"/>
            <family val="2"/>
          </rPr>
          <t>Oxidation</t>
        </r>
      </text>
    </comment>
    <comment ref="F2544" authorId="1" shapeId="0">
      <text>
        <r>
          <rPr>
            <b/>
            <sz val="9"/>
            <color indexed="81"/>
            <rFont val="Tahoma"/>
            <family val="2"/>
          </rPr>
          <t>Oxidation</t>
        </r>
      </text>
    </comment>
    <comment ref="F2545" authorId="1" shapeId="0">
      <text>
        <r>
          <rPr>
            <b/>
            <sz val="9"/>
            <color indexed="81"/>
            <rFont val="Tahoma"/>
            <family val="2"/>
          </rPr>
          <t>Oxidation</t>
        </r>
      </text>
    </comment>
    <comment ref="F2546" authorId="1" shapeId="0">
      <text>
        <r>
          <rPr>
            <b/>
            <sz val="9"/>
            <color indexed="81"/>
            <rFont val="Tahoma"/>
            <family val="2"/>
          </rPr>
          <t>Oxidation</t>
        </r>
      </text>
    </comment>
    <comment ref="F2547" authorId="1" shapeId="0">
      <text>
        <r>
          <rPr>
            <b/>
            <sz val="9"/>
            <color indexed="81"/>
            <rFont val="Tahoma"/>
            <family val="2"/>
          </rPr>
          <t>Oxidation</t>
        </r>
      </text>
    </comment>
    <comment ref="F2548" authorId="1" shapeId="0">
      <text>
        <r>
          <rPr>
            <b/>
            <sz val="9"/>
            <color indexed="81"/>
            <rFont val="Tahoma"/>
            <family val="2"/>
          </rPr>
          <t>Waive ADI</t>
        </r>
      </text>
    </comment>
    <comment ref="F2549" authorId="1" shapeId="0">
      <text>
        <r>
          <rPr>
            <b/>
            <sz val="9"/>
            <color indexed="81"/>
            <rFont val="Tahoma"/>
            <family val="2"/>
          </rPr>
          <t>Waive ADI</t>
        </r>
      </text>
    </comment>
    <comment ref="F2550" authorId="1" shapeId="0">
      <text>
        <r>
          <rPr>
            <b/>
            <sz val="9"/>
            <color indexed="81"/>
            <rFont val="Tahoma"/>
            <family val="2"/>
          </rPr>
          <t>Waive ADI</t>
        </r>
      </text>
    </comment>
    <comment ref="F2551" authorId="1" shapeId="0">
      <text>
        <r>
          <rPr>
            <b/>
            <sz val="9"/>
            <color indexed="81"/>
            <rFont val="Tahoma"/>
            <family val="2"/>
          </rPr>
          <t>Waive ADI</t>
        </r>
      </text>
    </comment>
    <comment ref="F2552" authorId="1" shapeId="0">
      <text>
        <r>
          <rPr>
            <b/>
            <sz val="9"/>
            <color indexed="81"/>
            <rFont val="Tahoma"/>
            <family val="2"/>
          </rPr>
          <t>Waive ADI</t>
        </r>
      </text>
    </comment>
    <comment ref="F2553" authorId="1" shapeId="0">
      <text>
        <r>
          <rPr>
            <b/>
            <sz val="9"/>
            <color indexed="81"/>
            <rFont val="Tahoma"/>
            <family val="2"/>
          </rPr>
          <t>Waive ADI</t>
        </r>
      </text>
    </comment>
    <comment ref="F2554" authorId="1" shapeId="0">
      <text>
        <r>
          <rPr>
            <b/>
            <sz val="9"/>
            <color indexed="81"/>
            <rFont val="Tahoma"/>
            <family val="2"/>
          </rPr>
          <t>Waive ADI</t>
        </r>
      </text>
    </comment>
    <comment ref="F2560" authorId="1" shapeId="0">
      <text>
        <r>
          <rPr>
            <b/>
            <sz val="9"/>
            <color indexed="81"/>
            <rFont val="Tahoma"/>
            <family val="2"/>
          </rPr>
          <t>Waive ADI</t>
        </r>
      </text>
    </comment>
    <comment ref="F2564" authorId="1" shapeId="0">
      <text>
        <r>
          <rPr>
            <b/>
            <sz val="9"/>
            <color indexed="81"/>
            <rFont val="Tahoma"/>
            <family val="2"/>
          </rPr>
          <t>Waive ADI</t>
        </r>
      </text>
    </comment>
    <comment ref="F2565" authorId="1" shapeId="0">
      <text>
        <r>
          <rPr>
            <b/>
            <sz val="9"/>
            <color indexed="81"/>
            <rFont val="Tahoma"/>
            <family val="2"/>
          </rPr>
          <t>Particle
S1 1ea
S5 2ea
S7 1ea
S10 1ea</t>
        </r>
      </text>
    </comment>
    <comment ref="F2567" authorId="1" shapeId="0">
      <text>
        <r>
          <rPr>
            <b/>
            <sz val="9"/>
            <color indexed="81"/>
            <rFont val="Tahoma"/>
            <family val="2"/>
          </rPr>
          <t>Waive ADI</t>
        </r>
      </text>
    </comment>
    <comment ref="F2568" authorId="1" shapeId="0">
      <text>
        <r>
          <rPr>
            <b/>
            <sz val="9"/>
            <color indexed="81"/>
            <rFont val="Tahoma"/>
            <family val="2"/>
          </rPr>
          <t>Waive ADI</t>
        </r>
      </text>
    </comment>
    <comment ref="F2589" authorId="1" shapeId="0">
      <text>
        <r>
          <rPr>
            <b/>
            <sz val="9"/>
            <color indexed="81"/>
            <rFont val="Tahoma"/>
            <family val="2"/>
          </rPr>
          <t xml:space="preserve">B1_STEP_03 alarm </t>
        </r>
        <r>
          <rPr>
            <b/>
            <sz val="9"/>
            <color indexed="81"/>
            <rFont val="細明體"/>
            <family val="3"/>
            <charset val="136"/>
          </rPr>
          <t>地震影響批</t>
        </r>
      </text>
    </comment>
    <comment ref="F2590" authorId="1" shapeId="0">
      <text>
        <r>
          <rPr>
            <b/>
            <sz val="9"/>
            <color indexed="81"/>
            <rFont val="Tahoma"/>
            <family val="2"/>
          </rPr>
          <t>Particle
S1 1ea</t>
        </r>
      </text>
    </comment>
    <comment ref="F2591" authorId="1" shapeId="0">
      <text>
        <r>
          <rPr>
            <b/>
            <sz val="9"/>
            <color indexed="81"/>
            <rFont val="Tahoma"/>
            <family val="2"/>
          </rPr>
          <t>Particle
S6 2ea</t>
        </r>
      </text>
    </comment>
    <comment ref="F2592" authorId="1" shapeId="0">
      <text>
        <r>
          <rPr>
            <b/>
            <sz val="9"/>
            <color indexed="81"/>
            <rFont val="Tahoma"/>
            <family val="2"/>
          </rPr>
          <t xml:space="preserve">B1_STEP_03 alarm </t>
        </r>
        <r>
          <rPr>
            <b/>
            <sz val="9"/>
            <color indexed="81"/>
            <rFont val="細明體"/>
            <family val="3"/>
            <charset val="136"/>
          </rPr>
          <t>地震影響批</t>
        </r>
      </text>
    </comment>
    <comment ref="F2593" authorId="1" shapeId="0">
      <text>
        <r>
          <rPr>
            <b/>
            <sz val="9"/>
            <color indexed="81"/>
            <rFont val="Tahoma"/>
            <family val="2"/>
          </rPr>
          <t>Particle
S1 1ea</t>
        </r>
      </text>
    </comment>
    <comment ref="F2594" authorId="1" shapeId="0">
      <text>
        <r>
          <rPr>
            <b/>
            <sz val="9"/>
            <color indexed="81"/>
            <rFont val="Tahoma"/>
            <family val="2"/>
          </rPr>
          <t>Particle
S13 1ea</t>
        </r>
      </text>
    </comment>
    <comment ref="F2595" authorId="1" shapeId="0">
      <text>
        <r>
          <rPr>
            <b/>
            <sz val="9"/>
            <color indexed="81"/>
            <rFont val="Tahoma"/>
            <family val="2"/>
          </rPr>
          <t>Particle
S6 1ea</t>
        </r>
      </text>
    </comment>
    <comment ref="F2596" authorId="1" shapeId="0">
      <text>
        <r>
          <rPr>
            <b/>
            <sz val="9"/>
            <color indexed="81"/>
            <rFont val="Tahoma"/>
            <family val="2"/>
          </rPr>
          <t>Particle
S8 1ea
S9 2ea</t>
        </r>
      </text>
    </comment>
    <comment ref="F2597" authorId="1" shapeId="0">
      <text>
        <r>
          <rPr>
            <b/>
            <sz val="9"/>
            <color indexed="81"/>
            <rFont val="Tahoma"/>
            <family val="2"/>
          </rPr>
          <t>Particle
S3 2ea</t>
        </r>
      </text>
    </comment>
    <comment ref="F2598" authorId="1" shapeId="0">
      <text>
        <r>
          <rPr>
            <b/>
            <sz val="9"/>
            <color indexed="81"/>
            <rFont val="Tahoma"/>
            <family val="2"/>
          </rPr>
          <t>Waive ADI</t>
        </r>
      </text>
    </comment>
    <comment ref="F2600" authorId="1" shapeId="0">
      <text>
        <r>
          <rPr>
            <b/>
            <sz val="9"/>
            <color indexed="81"/>
            <rFont val="Tahoma"/>
            <family val="2"/>
          </rPr>
          <t>Waive ADI</t>
        </r>
      </text>
    </comment>
    <comment ref="F2601" authorId="1" shapeId="0">
      <text>
        <r>
          <rPr>
            <b/>
            <sz val="9"/>
            <color indexed="81"/>
            <rFont val="Tahoma"/>
            <family val="2"/>
          </rPr>
          <t>Waive ADI</t>
        </r>
      </text>
    </comment>
    <comment ref="F2602" authorId="1" shapeId="0">
      <text>
        <r>
          <rPr>
            <b/>
            <sz val="9"/>
            <color indexed="81"/>
            <rFont val="Tahoma"/>
            <family val="2"/>
          </rPr>
          <t>Waive ADI</t>
        </r>
      </text>
    </comment>
    <comment ref="F2624" authorId="1" shapeId="0">
      <text>
        <r>
          <rPr>
            <b/>
            <sz val="9"/>
            <color indexed="81"/>
            <rFont val="Tahoma"/>
            <family val="2"/>
          </rPr>
          <t>Particle
S2 1ea</t>
        </r>
      </text>
    </comment>
    <comment ref="F2628" authorId="1" shapeId="0">
      <text>
        <r>
          <rPr>
            <b/>
            <sz val="9"/>
            <color indexed="81"/>
            <rFont val="Tahoma"/>
            <family val="2"/>
          </rPr>
          <t>Particle
S6 1ea
S12 1ea</t>
        </r>
      </text>
    </comment>
    <comment ref="F2629" authorId="1" shapeId="0">
      <text>
        <r>
          <rPr>
            <b/>
            <sz val="9"/>
            <color indexed="81"/>
            <rFont val="Tahoma"/>
            <family val="2"/>
          </rPr>
          <t>Particle
S1 1ea</t>
        </r>
      </text>
    </comment>
    <comment ref="F2630" authorId="1" shapeId="0">
      <text>
        <r>
          <rPr>
            <b/>
            <sz val="9"/>
            <color indexed="81"/>
            <rFont val="Tahoma"/>
            <family val="2"/>
          </rPr>
          <t>Particle
S10 2ea
S13 3ea</t>
        </r>
      </text>
    </comment>
    <comment ref="F2631" authorId="1" shapeId="0">
      <text>
        <r>
          <rPr>
            <b/>
            <sz val="9"/>
            <color indexed="81"/>
            <rFont val="Tahoma"/>
            <family val="2"/>
          </rPr>
          <t>Particle
S13 1ea</t>
        </r>
      </text>
    </comment>
    <comment ref="F2632" authorId="1" shapeId="0">
      <text>
        <r>
          <rPr>
            <b/>
            <sz val="9"/>
            <color indexed="81"/>
            <rFont val="Tahoma"/>
            <family val="2"/>
          </rPr>
          <t>Coat --&gt; Exposure over Q-time (&gt; 12 hr)</t>
        </r>
      </text>
    </comment>
    <comment ref="F2633" authorId="1" shapeId="0">
      <text>
        <r>
          <rPr>
            <b/>
            <sz val="9"/>
            <color indexed="81"/>
            <rFont val="Tahoma"/>
            <family val="2"/>
          </rPr>
          <t>B1_COAT_04 alarm</t>
        </r>
      </text>
    </comment>
    <comment ref="F2642" authorId="1" shapeId="0">
      <text>
        <r>
          <rPr>
            <b/>
            <sz val="9"/>
            <color indexed="81"/>
            <rFont val="Tahoma"/>
            <family val="2"/>
          </rPr>
          <t>Particle
S1 1ea
S3 1ea
S4 2ea
S12 1ea</t>
        </r>
      </text>
    </comment>
    <comment ref="F2643" authorId="1" shapeId="0">
      <text>
        <r>
          <rPr>
            <b/>
            <sz val="9"/>
            <color indexed="81"/>
            <rFont val="Tahoma"/>
            <family val="2"/>
          </rPr>
          <t>Particle
S3 1ea</t>
        </r>
      </text>
    </comment>
    <comment ref="F2651" authorId="1" shapeId="0">
      <text>
        <r>
          <rPr>
            <b/>
            <sz val="9"/>
            <color indexed="81"/>
            <rFont val="Tahoma"/>
            <family val="2"/>
          </rPr>
          <t>Waive ADI</t>
        </r>
      </text>
    </comment>
    <comment ref="F2663" authorId="1" shapeId="0">
      <text>
        <r>
          <rPr>
            <b/>
            <sz val="9"/>
            <color indexed="81"/>
            <rFont val="Tahoma"/>
            <family val="2"/>
          </rPr>
          <t>Waive ADI</t>
        </r>
      </text>
    </comment>
    <comment ref="F2664" authorId="1" shapeId="0">
      <text>
        <r>
          <rPr>
            <b/>
            <sz val="9"/>
            <color indexed="81"/>
            <rFont val="Tahoma"/>
            <family val="2"/>
          </rPr>
          <t>Particle
S4 1ea</t>
        </r>
      </text>
    </comment>
    <comment ref="F2669" authorId="1" shapeId="0">
      <text>
        <r>
          <rPr>
            <b/>
            <sz val="9"/>
            <color indexed="81"/>
            <rFont val="Tahoma"/>
            <family val="2"/>
          </rPr>
          <t>Particle
S2 1ea
S3 1ea
S11 1ea
S12 2ea</t>
        </r>
      </text>
    </comment>
    <comment ref="F2670" authorId="1" shapeId="0">
      <text>
        <r>
          <rPr>
            <b/>
            <sz val="9"/>
            <color indexed="81"/>
            <rFont val="Tahoma"/>
            <family val="2"/>
          </rPr>
          <t>B1_STEP_04 alarm (Stage drive error)</t>
        </r>
      </text>
    </comment>
    <comment ref="F2671" authorId="1" shapeId="0">
      <text>
        <r>
          <rPr>
            <b/>
            <sz val="9"/>
            <color indexed="81"/>
            <rFont val="Tahoma"/>
            <family val="2"/>
          </rPr>
          <t>Particle
S2 2ea
S7 6ea
S9 4ea
S12 13ea
S13 11ea</t>
        </r>
      </text>
    </comment>
    <comment ref="F2672" authorId="1" shapeId="0">
      <text>
        <r>
          <rPr>
            <b/>
            <sz val="9"/>
            <color indexed="81"/>
            <rFont val="Tahoma"/>
            <family val="2"/>
          </rPr>
          <t>Particle
S4 2ea
S11 3ea
S12 2ea
S13 3ea</t>
        </r>
      </text>
    </comment>
    <comment ref="F2673" authorId="1" shapeId="0">
      <text>
        <r>
          <rPr>
            <b/>
            <sz val="9"/>
            <color indexed="81"/>
            <rFont val="Tahoma"/>
            <family val="2"/>
          </rPr>
          <t>Particle
S6 1ea</t>
        </r>
      </text>
    </comment>
    <comment ref="F2674" authorId="1" shapeId="0">
      <text>
        <r>
          <rPr>
            <b/>
            <sz val="9"/>
            <color indexed="81"/>
            <rFont val="Tahoma"/>
            <family val="2"/>
          </rPr>
          <t>Exposure --&gt; Develop over Q-time (&gt; 6 hr)</t>
        </r>
      </text>
    </comment>
    <comment ref="F2675" authorId="1" shapeId="0">
      <text>
        <r>
          <rPr>
            <b/>
            <sz val="9"/>
            <color indexed="81"/>
            <rFont val="Tahoma"/>
            <family val="2"/>
          </rPr>
          <t>Particle
S7 3ea
S9 3ea</t>
        </r>
      </text>
    </comment>
    <comment ref="F2676" authorId="1" shapeId="0">
      <text>
        <r>
          <rPr>
            <b/>
            <sz val="9"/>
            <color indexed="81"/>
            <rFont val="Tahoma"/>
            <family val="2"/>
          </rPr>
          <t xml:space="preserve">B1_COAT_07 alarm </t>
        </r>
      </text>
    </comment>
    <comment ref="F2677" authorId="1" shapeId="0">
      <text>
        <r>
          <rPr>
            <b/>
            <sz val="9"/>
            <color indexed="81"/>
            <rFont val="Tahoma"/>
            <family val="2"/>
          </rPr>
          <t xml:space="preserve">B1_COAT_07 alarm </t>
        </r>
      </text>
    </comment>
    <comment ref="F2678" authorId="1" shapeId="0">
      <text>
        <r>
          <rPr>
            <b/>
            <sz val="9"/>
            <color indexed="81"/>
            <rFont val="Tahoma"/>
            <family val="2"/>
          </rPr>
          <t>Waive ADI</t>
        </r>
      </text>
    </comment>
    <comment ref="F2683" authorId="1" shapeId="0">
      <text>
        <r>
          <rPr>
            <b/>
            <sz val="9"/>
            <color indexed="81"/>
            <rFont val="Tahoma"/>
            <family val="2"/>
          </rPr>
          <t>Waive ADI</t>
        </r>
      </text>
    </comment>
    <comment ref="F2685" authorId="1" shapeId="0">
      <text>
        <r>
          <rPr>
            <b/>
            <sz val="9"/>
            <color indexed="81"/>
            <rFont val="Tahoma"/>
            <family val="2"/>
          </rPr>
          <t>Oxidation</t>
        </r>
      </text>
    </comment>
    <comment ref="F2690" authorId="1" shapeId="0">
      <text>
        <r>
          <rPr>
            <b/>
            <sz val="9"/>
            <color indexed="81"/>
            <rFont val="Tahoma"/>
            <family val="2"/>
          </rPr>
          <t>Waive ADI</t>
        </r>
      </text>
    </comment>
    <comment ref="F2695" authorId="1" shapeId="0">
      <text>
        <r>
          <rPr>
            <b/>
            <sz val="9"/>
            <color indexed="81"/>
            <rFont val="Tahoma"/>
            <family val="2"/>
          </rPr>
          <t>Particle
S7 1ea</t>
        </r>
      </text>
    </comment>
    <comment ref="F2699" authorId="1" shapeId="0">
      <text>
        <r>
          <rPr>
            <b/>
            <sz val="9"/>
            <color indexed="81"/>
            <rFont val="Tahoma"/>
            <family val="2"/>
          </rPr>
          <t>Particle
S6 1ea</t>
        </r>
      </text>
    </comment>
    <comment ref="F2700" authorId="1" shapeId="0">
      <text>
        <r>
          <rPr>
            <b/>
            <sz val="9"/>
            <color indexed="81"/>
            <rFont val="Tahoma"/>
            <family val="2"/>
          </rPr>
          <t>Bubble
S4 1ea
S6 1ea
S7 1ea</t>
        </r>
      </text>
    </comment>
    <comment ref="F2702" authorId="1" shapeId="0">
      <text>
        <r>
          <rPr>
            <b/>
            <sz val="9"/>
            <color indexed="81"/>
            <rFont val="Tahoma"/>
            <family val="2"/>
          </rPr>
          <t>Particle
S9 1ea</t>
        </r>
      </text>
    </comment>
    <comment ref="F2705" authorId="1" shapeId="0">
      <text>
        <r>
          <rPr>
            <b/>
            <sz val="9"/>
            <color indexed="81"/>
            <rFont val="Tahoma"/>
            <family val="2"/>
          </rPr>
          <t>Waive ADI</t>
        </r>
      </text>
    </comment>
    <comment ref="F2706" authorId="1" shapeId="0">
      <text>
        <r>
          <rPr>
            <b/>
            <sz val="9"/>
            <color indexed="81"/>
            <rFont val="Tahoma"/>
            <family val="2"/>
          </rPr>
          <t>Waive ADI</t>
        </r>
      </text>
    </comment>
    <comment ref="F2707" authorId="1" shapeId="0">
      <text>
        <r>
          <rPr>
            <b/>
            <sz val="9"/>
            <color indexed="81"/>
            <rFont val="Tahoma"/>
            <family val="2"/>
          </rPr>
          <t>Waive ADI</t>
        </r>
      </text>
    </comment>
    <comment ref="F2710" authorId="1" shapeId="0">
      <text>
        <r>
          <rPr>
            <b/>
            <sz val="9"/>
            <color indexed="81"/>
            <rFont val="Tahoma"/>
            <family val="2"/>
          </rPr>
          <t>Particle
S1 1ea
S2 4ea
S3 2ea
S4 1ea
S5 2ea
S6 2ea
S7 2ea
S8 5ea
S11 3ea
S12 7ea
S13 9ea</t>
        </r>
      </text>
    </comment>
    <comment ref="F2711" authorId="1" shapeId="0">
      <text>
        <r>
          <rPr>
            <b/>
            <sz val="9"/>
            <color indexed="81"/>
            <rFont val="Tahoma"/>
            <family val="2"/>
          </rPr>
          <t>Bubble
S12 2ea</t>
        </r>
      </text>
    </comment>
    <comment ref="F2712" authorId="1" shapeId="0">
      <text>
        <r>
          <rPr>
            <b/>
            <sz val="9"/>
            <color indexed="81"/>
            <rFont val="Tahoma"/>
            <family val="2"/>
          </rPr>
          <t>Particle
S1 1ea</t>
        </r>
      </text>
    </comment>
    <comment ref="F2713" authorId="1" shapeId="0">
      <text>
        <r>
          <rPr>
            <b/>
            <sz val="9"/>
            <color indexed="81"/>
            <rFont val="Tahoma"/>
            <family val="2"/>
          </rPr>
          <t>Exposure --&gt; PEB over Q-time (&gt; 6 hr)</t>
        </r>
      </text>
    </comment>
    <comment ref="F2719" authorId="1" shapeId="0">
      <text>
        <r>
          <rPr>
            <b/>
            <sz val="9"/>
            <color indexed="81"/>
            <rFont val="Tahoma"/>
            <family val="2"/>
          </rPr>
          <t>Particle
S1 2ea</t>
        </r>
      </text>
    </comment>
    <comment ref="F2727" authorId="1" shapeId="0">
      <text>
        <r>
          <rPr>
            <b/>
            <sz val="9"/>
            <color indexed="81"/>
            <rFont val="Tahoma"/>
            <family val="2"/>
          </rPr>
          <t>Waive ADI</t>
        </r>
      </text>
    </comment>
    <comment ref="F2730" authorId="1" shapeId="0">
      <text>
        <r>
          <rPr>
            <b/>
            <sz val="9"/>
            <color indexed="81"/>
            <rFont val="Tahoma"/>
            <family val="2"/>
          </rPr>
          <t>Waive ADI</t>
        </r>
      </text>
    </comment>
    <comment ref="F2731" authorId="1" shapeId="0">
      <text>
        <r>
          <rPr>
            <b/>
            <sz val="9"/>
            <color indexed="81"/>
            <rFont val="Tahoma"/>
            <family val="2"/>
          </rPr>
          <t>Waive ADI</t>
        </r>
      </text>
    </comment>
    <comment ref="F2734" authorId="1" shapeId="0">
      <text>
        <r>
          <rPr>
            <b/>
            <sz val="9"/>
            <color indexed="81"/>
            <rFont val="Tahoma"/>
            <family val="2"/>
          </rPr>
          <t>Particle
S8 1ea</t>
        </r>
      </text>
    </comment>
    <comment ref="F2752" authorId="1" shapeId="0">
      <text>
        <r>
          <rPr>
            <b/>
            <sz val="9"/>
            <color indexed="81"/>
            <rFont val="Tahoma"/>
            <family val="2"/>
          </rPr>
          <t>Waive ADI</t>
        </r>
      </text>
    </comment>
    <comment ref="F2753" authorId="1" shapeId="0">
      <text>
        <r>
          <rPr>
            <b/>
            <sz val="9"/>
            <color indexed="81"/>
            <rFont val="Tahoma"/>
            <family val="2"/>
          </rPr>
          <t>Particle
S7 1ea
S8 4ea
S9 3ea
S12 5ea
S13 4ea</t>
        </r>
      </text>
    </comment>
    <comment ref="F2756" authorId="1" shapeId="0">
      <text>
        <r>
          <rPr>
            <b/>
            <sz val="9"/>
            <color indexed="81"/>
            <rFont val="Tahoma"/>
            <family val="2"/>
          </rPr>
          <t>PEB --&gt; Develop over Q-time (&gt; 6hr), Track out fail induced</t>
        </r>
      </text>
    </comment>
    <comment ref="F2757" authorId="1" shapeId="0">
      <text>
        <r>
          <rPr>
            <b/>
            <sz val="9"/>
            <color indexed="81"/>
            <rFont val="Tahoma"/>
            <family val="2"/>
          </rPr>
          <t>Particle
S11 1ea</t>
        </r>
      </text>
    </comment>
    <comment ref="F2758" authorId="1" shapeId="0">
      <text>
        <r>
          <rPr>
            <b/>
            <sz val="9"/>
            <color indexed="81"/>
            <rFont val="Tahoma"/>
            <family val="2"/>
          </rPr>
          <t>Particle
S13 4ea</t>
        </r>
      </text>
    </comment>
    <comment ref="F2759" authorId="1" shapeId="0">
      <text>
        <r>
          <rPr>
            <b/>
            <sz val="9"/>
            <color indexed="81"/>
            <rFont val="Tahoma"/>
            <family val="2"/>
          </rPr>
          <t>Particle
S13 2ea</t>
        </r>
      </text>
    </comment>
    <comment ref="F2760" authorId="1" shapeId="0">
      <text>
        <r>
          <rPr>
            <b/>
            <sz val="9"/>
            <color indexed="81"/>
            <rFont val="Tahoma"/>
            <family val="2"/>
          </rPr>
          <t>Particle
S2 1ea
S13 1ea</t>
        </r>
      </text>
    </comment>
    <comment ref="F2761" authorId="1" shapeId="0">
      <text>
        <r>
          <rPr>
            <b/>
            <sz val="9"/>
            <color indexed="81"/>
            <rFont val="Tahoma"/>
            <family val="2"/>
          </rPr>
          <t>PEB --&gt; Develop over Q-time (&gt; 6hr)</t>
        </r>
      </text>
    </comment>
    <comment ref="F2771" authorId="1" shapeId="0">
      <text>
        <r>
          <rPr>
            <b/>
            <sz val="9"/>
            <color indexed="81"/>
            <rFont val="Tahoma"/>
            <family val="2"/>
          </rPr>
          <t>Waive ADI</t>
        </r>
      </text>
    </comment>
    <comment ref="F2775" authorId="1" shapeId="0">
      <text>
        <r>
          <rPr>
            <b/>
            <sz val="9"/>
            <color indexed="81"/>
            <rFont val="Tahoma"/>
            <family val="2"/>
          </rPr>
          <t>Particle
S11 3ea</t>
        </r>
      </text>
    </comment>
    <comment ref="F2777" authorId="1" shapeId="0">
      <text>
        <r>
          <rPr>
            <b/>
            <sz val="9"/>
            <color indexed="81"/>
            <rFont val="Tahoma"/>
            <family val="2"/>
          </rPr>
          <t>Particle
S4 2ea
S13 5ea</t>
        </r>
      </text>
    </comment>
    <comment ref="F2784" authorId="1" shapeId="0">
      <text>
        <r>
          <rPr>
            <b/>
            <sz val="9"/>
            <color indexed="81"/>
            <rFont val="Tahoma"/>
            <family val="2"/>
          </rPr>
          <t>Particle
S6 2ea</t>
        </r>
      </text>
    </comment>
    <comment ref="F2796" authorId="1" shapeId="0">
      <text>
        <r>
          <rPr>
            <b/>
            <sz val="9"/>
            <color indexed="81"/>
            <rFont val="Tahoma"/>
            <family val="2"/>
          </rPr>
          <t>Waive ADI</t>
        </r>
      </text>
    </comment>
    <comment ref="F2797" authorId="1" shapeId="0">
      <text>
        <r>
          <rPr>
            <b/>
            <sz val="9"/>
            <color indexed="81"/>
            <rFont val="Tahoma"/>
            <family val="2"/>
          </rPr>
          <t>B1_COAT_07 alarm (Drain Tank Box 3 Drain Tank Full)</t>
        </r>
      </text>
    </comment>
    <comment ref="F2798" authorId="1" shapeId="0">
      <text>
        <r>
          <rPr>
            <b/>
            <sz val="9"/>
            <color indexed="81"/>
            <rFont val="Tahoma"/>
            <family val="2"/>
          </rPr>
          <t>Particle
S1 1ea</t>
        </r>
      </text>
    </comment>
    <comment ref="F2799" authorId="1" shapeId="0">
      <text>
        <r>
          <rPr>
            <b/>
            <sz val="9"/>
            <color indexed="81"/>
            <rFont val="Tahoma"/>
            <family val="2"/>
          </rPr>
          <t>Particle
S6 2ea</t>
        </r>
      </text>
    </comment>
    <comment ref="F2800" authorId="1" shapeId="0">
      <text>
        <r>
          <rPr>
            <b/>
            <sz val="9"/>
            <color indexed="81"/>
            <rFont val="Tahoma"/>
            <family val="2"/>
          </rPr>
          <t>Particle
S1 1ea
S4 1ea
S10 1ea
S12 2ea</t>
        </r>
      </text>
    </comment>
    <comment ref="F2801" authorId="1" shapeId="0">
      <text>
        <r>
          <rPr>
            <b/>
            <sz val="9"/>
            <color indexed="81"/>
            <rFont val="Tahoma"/>
            <family val="2"/>
          </rPr>
          <t>Particle
S2 1ea</t>
        </r>
      </text>
    </comment>
    <comment ref="F2802" authorId="1" shapeId="0">
      <text>
        <r>
          <rPr>
            <b/>
            <sz val="9"/>
            <color indexed="81"/>
            <rFont val="Tahoma"/>
            <family val="2"/>
          </rPr>
          <t>B1_DEVP_03 alarm(FDC OOS)</t>
        </r>
      </text>
    </comment>
    <comment ref="F2803" authorId="1" shapeId="0">
      <text>
        <r>
          <rPr>
            <b/>
            <sz val="9"/>
            <color indexed="81"/>
            <rFont val="Tahoma"/>
            <family val="2"/>
          </rPr>
          <t>Particle
S1 1ea</t>
        </r>
      </text>
    </comment>
    <comment ref="F2804" authorId="1" shapeId="0">
      <text>
        <r>
          <rPr>
            <b/>
            <sz val="9"/>
            <color indexed="81"/>
            <rFont val="Tahoma"/>
            <family val="2"/>
          </rPr>
          <t>Particle
S2 1ea
S13 1ea</t>
        </r>
      </text>
    </comment>
  </commentList>
</comments>
</file>

<file path=xl/comments2.xml><?xml version="1.0" encoding="utf-8"?>
<comments xmlns="http://schemas.openxmlformats.org/spreadsheetml/2006/main">
  <authors>
    <author>潘慶豪</author>
    <author>謝吏雅</author>
    <author>陳心瑀</author>
    <author>賴研瑜</author>
    <author>王信翰</author>
    <author>蔡傜竹</author>
    <author>洪至平</author>
    <author>鍾朗廷</author>
    <author>蘇柏瑋</author>
  </authors>
  <commentList>
    <comment ref="F188" authorId="0" shapeId="0">
      <text>
        <r>
          <rPr>
            <b/>
            <sz val="9"/>
            <color indexed="81"/>
            <rFont val="細明體"/>
            <family val="3"/>
            <charset val="136"/>
          </rPr>
          <t>潘慶豪</t>
        </r>
        <r>
          <rPr>
            <b/>
            <sz val="9"/>
            <color indexed="81"/>
            <rFont val="Tahoma"/>
            <family val="2"/>
          </rPr>
          <t>:</t>
        </r>
        <r>
          <rPr>
            <sz val="9"/>
            <color indexed="81"/>
            <rFont val="Tahoma"/>
            <family val="2"/>
          </rPr>
          <t xml:space="preserve">
S11 / S12 WES shift
S13 pass
S11_WES_</t>
        </r>
        <r>
          <rPr>
            <b/>
            <sz val="9"/>
            <color indexed="81"/>
            <rFont val="Tahoma"/>
            <family val="2"/>
          </rPr>
          <t>1.997 3.689 2.374 3.257.</t>
        </r>
        <r>
          <rPr>
            <sz val="9"/>
            <color indexed="81"/>
            <rFont val="Tahoma"/>
            <family val="2"/>
          </rPr>
          <t xml:space="preserve">
S12_WES_</t>
        </r>
        <r>
          <rPr>
            <b/>
            <sz val="9"/>
            <color indexed="81"/>
            <rFont val="Tahoma"/>
            <family val="2"/>
          </rPr>
          <t>1.647 4.052 1.872 3.602.</t>
        </r>
        <r>
          <rPr>
            <sz val="9"/>
            <color indexed="81"/>
            <rFont val="Tahoma"/>
            <family val="2"/>
          </rPr>
          <t xml:space="preserve">
S13_WES_2.737 2.788 2.715 2.854.</t>
        </r>
      </text>
    </comment>
    <comment ref="F192" authorId="0" shapeId="0">
      <text>
        <r>
          <rPr>
            <b/>
            <sz val="9"/>
            <color indexed="81"/>
            <rFont val="細明體"/>
            <family val="3"/>
            <charset val="136"/>
          </rPr>
          <t>潘慶豪</t>
        </r>
        <r>
          <rPr>
            <b/>
            <sz val="9"/>
            <color indexed="81"/>
            <rFont val="Tahoma"/>
            <family val="2"/>
          </rPr>
          <t>:</t>
        </r>
        <r>
          <rPr>
            <sz val="9"/>
            <color indexed="81"/>
            <rFont val="Tahoma"/>
            <family val="2"/>
          </rPr>
          <t xml:space="preserve">
PR crack impact 7ea at S12
</t>
        </r>
      </text>
    </comment>
    <comment ref="H200" authorId="0" shapeId="0">
      <text>
        <r>
          <rPr>
            <b/>
            <sz val="9"/>
            <color indexed="81"/>
            <rFont val="細明體"/>
            <family val="3"/>
            <charset val="136"/>
          </rPr>
          <t>潘慶豪</t>
        </r>
        <r>
          <rPr>
            <b/>
            <sz val="9"/>
            <color indexed="81"/>
            <rFont val="Tahoma"/>
            <family val="2"/>
          </rPr>
          <t>:</t>
        </r>
        <r>
          <rPr>
            <sz val="9"/>
            <color indexed="81"/>
            <rFont val="Tahoma"/>
            <family val="2"/>
          </rPr>
          <t xml:space="preserve">
S1 - 1ea
S3 - 3ea
S4 - 2ea
S5 - 2ea
S6 - 1ea
S7 - 3ea
S8 - 10ea (rework)
3 </t>
        </r>
        <r>
          <rPr>
            <sz val="9"/>
            <color indexed="81"/>
            <rFont val="細明體"/>
            <family val="3"/>
            <charset val="136"/>
          </rPr>
          <t>收</t>
        </r>
        <r>
          <rPr>
            <sz val="9"/>
            <color indexed="81"/>
            <rFont val="Tahoma"/>
            <family val="2"/>
          </rPr>
          <t xml:space="preserve"> 4 </t>
        </r>
        <r>
          <rPr>
            <sz val="9"/>
            <color indexed="81"/>
            <rFont val="細明體"/>
            <family val="3"/>
            <charset val="136"/>
          </rPr>
          <t>退</t>
        </r>
      </text>
    </comment>
    <comment ref="F209" authorId="0" shapeId="0">
      <text>
        <r>
          <rPr>
            <b/>
            <sz val="9"/>
            <color indexed="81"/>
            <rFont val="細明體"/>
            <family val="3"/>
            <charset val="136"/>
          </rPr>
          <t>潘慶豪</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退
S5 2 ea
S10 3 ea
S12 2 ea</t>
        </r>
      </text>
    </comment>
    <comment ref="F21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S10 - 3ea</t>
        </r>
      </text>
    </comment>
    <comment ref="G232" authorId="0" shapeId="0">
      <text>
        <r>
          <rPr>
            <b/>
            <sz val="9"/>
            <color indexed="81"/>
            <rFont val="細明體"/>
            <family val="3"/>
            <charset val="136"/>
          </rPr>
          <t>潘慶豪</t>
        </r>
        <r>
          <rPr>
            <b/>
            <sz val="9"/>
            <color indexed="81"/>
            <rFont val="Tahoma"/>
            <family val="2"/>
          </rPr>
          <t>:</t>
        </r>
        <r>
          <rPr>
            <sz val="9"/>
            <color indexed="81"/>
            <rFont val="Tahoma"/>
            <family val="2"/>
          </rPr>
          <t xml:space="preserve">
S4 particle under metal
S8 </t>
        </r>
        <r>
          <rPr>
            <sz val="9"/>
            <color indexed="81"/>
            <rFont val="細明體"/>
            <family val="3"/>
            <charset val="136"/>
          </rPr>
          <t xml:space="preserve">氧化*1
</t>
        </r>
      </text>
    </comment>
    <comment ref="F241"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 2 退
S5 2 ea --&gt; RW
S10 1ea --&gt; Release
S12 0 ea --&gt; Release</t>
        </r>
      </text>
    </comment>
    <comment ref="F247" authorId="0" shapeId="0">
      <text>
        <r>
          <rPr>
            <b/>
            <sz val="9"/>
            <color indexed="81"/>
            <rFont val="細明體"/>
            <family val="3"/>
            <charset val="136"/>
          </rPr>
          <t>潘慶豪</t>
        </r>
        <r>
          <rPr>
            <b/>
            <sz val="9"/>
            <color indexed="81"/>
            <rFont val="Tahoma"/>
            <family val="2"/>
          </rPr>
          <t>:</t>
        </r>
        <r>
          <rPr>
            <sz val="9"/>
            <color indexed="81"/>
            <rFont val="Tahoma"/>
            <family val="2"/>
          </rPr>
          <t xml:space="preserve">
1</t>
        </r>
        <r>
          <rPr>
            <sz val="9"/>
            <color indexed="81"/>
            <rFont val="細明體"/>
            <family val="3"/>
            <charset val="136"/>
          </rPr>
          <t>收2退
S5 2 ea
S10 3 ea
S11 2 ea
S12 2 ea
S13 2 ea</t>
        </r>
      </text>
    </comment>
    <comment ref="F249"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2ea 1 particle + 1 scratch
S2 2ea 1 particle + 1 scratch
S3 4ea 3 particle + 1 scratch
S4 1ea 1 particle
S6 2ea 1 Gel + 1 scratch
S7 2ea 1 particle + 1 scratch
S8 4ea 2 particle + 2 scratch
S9 2ea 1 particle + 1 Gel
S11 2ea 1 particle + 1 Gel
S13 1ea 1 particle</t>
        </r>
      </text>
    </comment>
    <comment ref="F251"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S5 1ea
S10 1ea
S11 0ea
S12 2ea
S13 0ea</t>
        </r>
      </text>
    </comment>
    <comment ref="F25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S2 0 ea
S3 0 0ea
S4 1 ea
S5 0 ea
S6 0 ea
S7 0 ea
S8 0 ea
</t>
        </r>
      </text>
    </comment>
    <comment ref="F259"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 xml:space="preserve">S1 0 ea
S2 0 ea
S3 1 ea
S4 0 ea 
S5 0 ea
S7 0 ea
S8 0 ea
S9 1 ea
S11 1 ea </t>
        </r>
      </text>
    </comment>
    <comment ref="F264" authorId="1" shapeId="0">
      <text>
        <r>
          <rPr>
            <b/>
            <sz val="9"/>
            <color indexed="81"/>
            <rFont val="Tahoma"/>
            <family val="2"/>
          </rPr>
          <t>0</t>
        </r>
        <r>
          <rPr>
            <b/>
            <sz val="9"/>
            <color indexed="81"/>
            <rFont val="細明體"/>
            <family val="3"/>
            <charset val="136"/>
          </rPr>
          <t>收</t>
        </r>
        <r>
          <rPr>
            <b/>
            <sz val="9"/>
            <color indexed="81"/>
            <rFont val="Tahoma"/>
            <family val="2"/>
          </rPr>
          <t>1</t>
        </r>
        <r>
          <rPr>
            <b/>
            <sz val="9"/>
            <color indexed="81"/>
            <rFont val="細明體"/>
            <family val="3"/>
            <charset val="136"/>
          </rPr>
          <t>退
S4:0
S5:0
S6:0
S7:0
S8:1
S9:0
S10:0
S11:1
S12:0
S13:0</t>
        </r>
        <r>
          <rPr>
            <sz val="9"/>
            <color indexed="81"/>
            <rFont val="Tahoma"/>
            <family val="2"/>
          </rPr>
          <t xml:space="preserve">
</t>
        </r>
      </text>
    </comment>
    <comment ref="F268" authorId="1" shapeId="0">
      <text>
        <r>
          <rPr>
            <b/>
            <sz val="9"/>
            <color indexed="81"/>
            <rFont val="細明體"/>
            <family val="3"/>
            <charset val="136"/>
          </rPr>
          <t>0收1退
S7:0
S8:1
S10:0
S11:0
S12:0
S13:0</t>
        </r>
      </text>
    </comment>
    <comment ref="F269" authorId="1" shapeId="0">
      <text>
        <r>
          <rPr>
            <b/>
            <sz val="9"/>
            <color indexed="81"/>
            <rFont val="細明體"/>
            <family val="3"/>
            <charset val="136"/>
          </rPr>
          <t xml:space="preserve">0收1退:
S1:2
S2:2
</t>
        </r>
      </text>
    </comment>
    <comment ref="F270" authorId="2" shapeId="0">
      <text>
        <r>
          <rPr>
            <sz val="9"/>
            <color indexed="81"/>
            <rFont val="Tahoma"/>
            <family val="2"/>
          </rPr>
          <t xml:space="preserve">S2 Product comment release
</t>
        </r>
      </text>
    </comment>
    <comment ref="F272" authorId="2" shapeId="0">
      <text>
        <r>
          <rPr>
            <b/>
            <sz val="9"/>
            <color indexed="81"/>
            <rFont val="Tahoma"/>
            <family val="2"/>
          </rPr>
          <t>No particle concern</t>
        </r>
        <r>
          <rPr>
            <sz val="9"/>
            <color indexed="81"/>
            <rFont val="Tahoma"/>
            <family val="2"/>
          </rPr>
          <t xml:space="preserve">
</t>
        </r>
      </text>
    </comment>
    <comment ref="F273" authorId="2" shapeId="0">
      <text>
        <r>
          <rPr>
            <b/>
            <sz val="9"/>
            <color indexed="81"/>
            <rFont val="Tahoma"/>
            <family val="2"/>
          </rPr>
          <t>0</t>
        </r>
        <r>
          <rPr>
            <b/>
            <sz val="9"/>
            <color indexed="81"/>
            <rFont val="細明體"/>
            <family val="3"/>
            <charset val="136"/>
          </rPr>
          <t>收</t>
        </r>
        <r>
          <rPr>
            <b/>
            <sz val="9"/>
            <color indexed="81"/>
            <rFont val="Tahoma"/>
            <family val="2"/>
          </rPr>
          <t>1</t>
        </r>
        <r>
          <rPr>
            <b/>
            <sz val="9"/>
            <color indexed="81"/>
            <rFont val="細明體"/>
            <family val="3"/>
            <charset val="136"/>
          </rPr>
          <t>退</t>
        </r>
        <r>
          <rPr>
            <b/>
            <sz val="9"/>
            <color indexed="81"/>
            <rFont val="Tahoma"/>
            <family val="2"/>
          </rPr>
          <t>:
S8: 2ea
S11: 0ea</t>
        </r>
        <r>
          <rPr>
            <sz val="9"/>
            <color indexed="81"/>
            <rFont val="Tahoma"/>
            <family val="2"/>
          </rPr>
          <t xml:space="preserve">
</t>
        </r>
      </text>
    </comment>
    <comment ref="F277" authorId="2" shapeId="0">
      <text>
        <r>
          <rPr>
            <b/>
            <sz val="9"/>
            <color indexed="81"/>
            <rFont val="Tahoma"/>
            <family val="2"/>
          </rPr>
          <t>0</t>
        </r>
        <r>
          <rPr>
            <b/>
            <sz val="9"/>
            <color indexed="81"/>
            <rFont val="細明體"/>
            <family val="3"/>
            <charset val="136"/>
          </rPr>
          <t>收</t>
        </r>
        <r>
          <rPr>
            <b/>
            <sz val="9"/>
            <color indexed="81"/>
            <rFont val="Tahoma"/>
            <family val="2"/>
          </rPr>
          <t>1</t>
        </r>
        <r>
          <rPr>
            <b/>
            <sz val="9"/>
            <color indexed="81"/>
            <rFont val="細明體"/>
            <family val="3"/>
            <charset val="136"/>
          </rPr>
          <t>退</t>
        </r>
        <r>
          <rPr>
            <b/>
            <sz val="9"/>
            <color indexed="81"/>
            <rFont val="Tahoma"/>
            <family val="2"/>
          </rPr>
          <t>:
S1: 1ea
S2: 0ea</t>
        </r>
        <r>
          <rPr>
            <sz val="9"/>
            <color indexed="81"/>
            <rFont val="Tahoma"/>
            <family val="2"/>
          </rPr>
          <t xml:space="preserve">
</t>
        </r>
      </text>
    </comment>
    <comment ref="F281"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 1 退
S3 2ea
S4 0ea 
S5 0ea
S8 2ea</t>
        </r>
      </text>
    </comment>
    <comment ref="F28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1 </t>
        </r>
        <r>
          <rPr>
            <sz val="9"/>
            <color indexed="81"/>
            <rFont val="細明體"/>
            <family val="3"/>
            <charset val="136"/>
          </rPr>
          <t>退
S1 2ea
S2 1ea
S4 1ea
S5 0ea
S7 3ea
S8 2ea</t>
        </r>
      </text>
    </comment>
    <comment ref="F284"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S3 1ea
S9 0ea
S11 0ea
</t>
        </r>
      </text>
    </comment>
    <comment ref="F287"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0ea
S6 0ea
S10 1ea</t>
        </r>
      </text>
    </comment>
    <comment ref="F28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1ea</t>
        </r>
      </text>
    </comment>
    <comment ref="H288" authorId="0" shapeId="0">
      <text>
        <r>
          <rPr>
            <b/>
            <sz val="9"/>
            <color indexed="81"/>
            <rFont val="細明體"/>
            <family val="3"/>
            <charset val="136"/>
          </rPr>
          <t>潘慶豪</t>
        </r>
        <r>
          <rPr>
            <b/>
            <sz val="9"/>
            <color indexed="81"/>
            <rFont val="Tahoma"/>
            <family val="2"/>
          </rPr>
          <t>:</t>
        </r>
        <r>
          <rPr>
            <sz val="9"/>
            <color indexed="81"/>
            <rFont val="Tahoma"/>
            <family val="2"/>
          </rPr>
          <t xml:space="preserve">
PR damage
</t>
        </r>
      </text>
    </comment>
    <comment ref="F29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0ea
S5 1ea
S6 1ea
S7 2ea
S8 0ea
S9 1ea
S10 1ea
S12 0ea</t>
        </r>
      </text>
    </comment>
    <comment ref="F293"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1ea</t>
        </r>
      </text>
    </comment>
    <comment ref="F294"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 xml:space="preserve">收 </t>
        </r>
        <r>
          <rPr>
            <sz val="9"/>
            <color indexed="81"/>
            <rFont val="Tahoma"/>
            <family val="2"/>
          </rPr>
          <t xml:space="preserve">1 </t>
        </r>
        <r>
          <rPr>
            <sz val="9"/>
            <color indexed="81"/>
            <rFont val="細明體"/>
            <family val="3"/>
            <charset val="136"/>
          </rPr>
          <t>退
S10 0ea
S11 1ea
S13 0ea</t>
        </r>
      </text>
    </comment>
    <comment ref="F295"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0ea
S2 1ea 
S4 0ea
S5 3ea
S6 0ea
S7 1ea
S8 1ea
S9 0ea
S10 0ea
S11 0ea
S12 2ea
S13 2ea</t>
        </r>
      </text>
    </comment>
    <comment ref="F297"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2ea
S2 1ea 
S12 1ea</t>
        </r>
      </text>
    </comment>
    <comment ref="F29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S2 2ea
S5 3ea
S7 3ea
S8 3ea
S12 5ea
S13 3ea</t>
        </r>
      </text>
    </comment>
    <comment ref="F30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S1 7ea
S2 4ea
S4 4ea
S7 5ea
S8 5ea</t>
        </r>
      </text>
    </comment>
    <comment ref="F30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S10 2ea</t>
        </r>
      </text>
    </comment>
    <comment ref="F303"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S5 5ea
S7 2ea
S8 2ea
S12 2ea
S13 1ea
</t>
        </r>
      </text>
    </comment>
    <comment ref="F304"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 1 退
S1 3ea
S2 15ea
S4 9ea
S7 2ea
S8 1ea</t>
        </r>
      </text>
    </comment>
    <comment ref="F305"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All defocus</t>
        </r>
        <r>
          <rPr>
            <sz val="9"/>
            <color indexed="81"/>
            <rFont val="細明體"/>
            <family val="3"/>
            <charset val="136"/>
          </rPr>
          <t xml:space="preserve">
S1 2ea
S4 2ea
S5 2ea
S7 2ea
S9 2ea
S10 1ea
S11 1ea + 2 particle
S12 1ea
S13 1ea</t>
        </r>
      </text>
    </comment>
    <comment ref="F306"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All defocus</t>
        </r>
        <r>
          <rPr>
            <sz val="9"/>
            <color indexed="81"/>
            <rFont val="細明體"/>
            <family val="3"/>
            <charset val="136"/>
          </rPr>
          <t xml:space="preserve">
S2 1ea
S8 1ea
S12 1ea</t>
        </r>
      </text>
    </comment>
    <comment ref="F308"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09"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10"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11"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1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Dry film residue induce defocus
S1 1ea
S2 1ea</t>
        </r>
      </text>
    </comment>
    <comment ref="F313"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 xml:space="preserve">收 </t>
        </r>
        <r>
          <rPr>
            <sz val="9"/>
            <color indexed="81"/>
            <rFont val="Tahoma"/>
            <family val="2"/>
          </rPr>
          <t xml:space="preserve">1 </t>
        </r>
        <r>
          <rPr>
            <sz val="9"/>
            <color indexed="81"/>
            <rFont val="細明體"/>
            <family val="3"/>
            <charset val="136"/>
          </rPr>
          <t>退
S2 2ea
S4 4 ea
S12 0ea</t>
        </r>
      </text>
    </comment>
    <comment ref="F314"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 xml:space="preserve">收 </t>
        </r>
        <r>
          <rPr>
            <sz val="9"/>
            <color indexed="81"/>
            <rFont val="Tahoma"/>
            <family val="2"/>
          </rPr>
          <t xml:space="preserve">1  </t>
        </r>
        <r>
          <rPr>
            <sz val="9"/>
            <color indexed="81"/>
            <rFont val="細明體"/>
            <family val="3"/>
            <charset val="136"/>
          </rPr>
          <t>退
S1 2ea
S2 1ea
S4 1ea
S7 2ea
S8 1ea</t>
        </r>
      </text>
    </comment>
    <comment ref="F315"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S10 2 ea</t>
        </r>
      </text>
    </comment>
    <comment ref="F31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S10 2ea</t>
        </r>
      </text>
    </comment>
    <comment ref="F319"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2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S9 1ea</t>
        </r>
      </text>
    </comment>
    <comment ref="F321"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2ea
S8 1ea</t>
        </r>
      </text>
    </comment>
    <comment ref="F323"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1ea
S4 1ea
S5 1ea</t>
        </r>
      </text>
    </comment>
    <comment ref="F326"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 xml:space="preserve">S2 1 ea
S8 1 ea
</t>
        </r>
      </text>
    </comment>
    <comment ref="F327"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 1 退
S13 1ea</t>
        </r>
      </text>
    </comment>
    <comment ref="F328"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29"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1ea
S2 2ea
S4 4ea
S7 2ea
S8 1ea</t>
        </r>
      </text>
    </comment>
    <comment ref="F33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S10 0ea
S11 2ea
S13 2ea</t>
        </r>
      </text>
    </comment>
    <comment ref="F331"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1ea
S3 2ea
S5 1ea
S11 1ea</t>
        </r>
      </text>
    </comment>
    <comment ref="F332"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S2 1ea
S8 0ea</t>
        </r>
      </text>
    </comment>
    <comment ref="F33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S12 3ea</t>
        </r>
      </text>
    </comment>
    <comment ref="F334"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S5 1ea
S7 1ea</t>
        </r>
      </text>
    </comment>
    <comment ref="F335"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S9 1ea</t>
        </r>
      </text>
    </comment>
    <comment ref="F336"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7ea
S3 2ea
S5 4ea
S11 24ea</t>
        </r>
      </text>
    </comment>
    <comment ref="F337"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1ea
S2 1ea
S6 2ea
S7 1ea</t>
        </r>
      </text>
    </comment>
    <comment ref="F338"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S3 1ea
S4 2ea
S5 1ea
S6 2ea
S7 1ea
S8 1ea</t>
        </r>
      </text>
    </comment>
    <comment ref="F339"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S12 2ea</t>
        </r>
      </text>
    </comment>
    <comment ref="F340"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0ea
S8 1ea</t>
        </r>
      </text>
    </comment>
    <comment ref="F344"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3ea</t>
        </r>
      </text>
    </comment>
    <comment ref="F346"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S11 3ea
S13 12ea</t>
        </r>
      </text>
    </comment>
    <comment ref="F352"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2ea
S4 1ea
S7 3ea
S8 1ea</t>
        </r>
      </text>
    </comment>
    <comment ref="F355"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2ea
S3 1ea
S5 3ea
S11 54ea</t>
        </r>
      </text>
    </comment>
    <comment ref="F359"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2ea
S2 1ea
S4 1ea
S13 1ea</t>
        </r>
      </text>
    </comment>
    <comment ref="F362"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S11 1ea
S13 10ea</t>
        </r>
      </text>
    </comment>
    <comment ref="F36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0ea
S5 0ea
S11 1ea</t>
        </r>
      </text>
    </comment>
    <comment ref="F364"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1ea</t>
        </r>
        <r>
          <rPr>
            <sz val="9"/>
            <color indexed="81"/>
            <rFont val="細明體"/>
            <family val="3"/>
            <charset val="136"/>
          </rPr>
          <t xml:space="preserve">
S4 1ea
S5 1ea
S6 1ea
S7 1ea
S8 1ea
S9 1ea
</t>
        </r>
      </text>
    </comment>
    <comment ref="F365"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66" authorId="0" shapeId="0">
      <text>
        <r>
          <rPr>
            <b/>
            <sz val="9"/>
            <color indexed="81"/>
            <rFont val="細明體"/>
            <family val="3"/>
            <charset val="136"/>
          </rPr>
          <t>潘慶豪</t>
        </r>
        <r>
          <rPr>
            <b/>
            <sz val="9"/>
            <color indexed="81"/>
            <rFont val="Tahoma"/>
            <family val="2"/>
          </rPr>
          <t>:</t>
        </r>
        <r>
          <rPr>
            <sz val="9"/>
            <color indexed="81"/>
            <rFont val="Tahoma"/>
            <family val="2"/>
          </rPr>
          <t xml:space="preserve">
Waive ADI</t>
        </r>
      </text>
    </comment>
    <comment ref="F372"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3ea
S8 2ea</t>
        </r>
      </text>
    </comment>
    <comment ref="F37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S12 2ea</t>
        </r>
      </text>
    </comment>
    <comment ref="F375"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2ea
S7 1ea
S9 2ea
S10 1ea
S12 1ea
S13 1ea</t>
        </r>
      </text>
    </comment>
    <comment ref="F376"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S2 3ea
S3 2ea
S4 1ea
S6 2ea
S7 2ea
S10 2ea
S13 2ea</t>
        </r>
      </text>
    </comment>
    <comment ref="F387"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S3 3ea
S9 1ea</t>
        </r>
      </text>
    </comment>
    <comment ref="F388"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1ea
S6 3ea
S10 5ea
S13 1ea</t>
        </r>
      </text>
    </comment>
    <comment ref="F39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Wafer 放偏導致 WES 切到 good die</t>
        </r>
      </text>
    </comment>
    <comment ref="F391"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1ea
S2 2ea
S3 1ea
S4 1ea
S6 2ea
S7 3ea
S11 1ea
S12 1ea</t>
        </r>
      </text>
    </comment>
    <comment ref="F39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9ea
S2 18ea (WES shift 1ea)</t>
        </r>
      </text>
    </comment>
    <comment ref="M392" authorId="0" shapeId="0">
      <text>
        <r>
          <rPr>
            <b/>
            <sz val="9"/>
            <color indexed="81"/>
            <rFont val="細明體"/>
            <family val="3"/>
            <charset val="136"/>
          </rPr>
          <t>潘慶豪</t>
        </r>
        <r>
          <rPr>
            <b/>
            <sz val="9"/>
            <color indexed="81"/>
            <rFont val="Tahoma"/>
            <family val="2"/>
          </rPr>
          <t>:</t>
        </r>
        <r>
          <rPr>
            <sz val="9"/>
            <color indexed="81"/>
            <rFont val="Tahoma"/>
            <family val="2"/>
          </rPr>
          <t xml:space="preserve">
3ea</t>
        </r>
      </text>
    </comment>
    <comment ref="F39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1ea
S4 2ea
S5 1ea</t>
        </r>
      </text>
    </comment>
    <comment ref="F40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S3 1ea
S6 1ea
S7 4ea
S8 1ea
S10 1ea
S11 1ea
S12 1ea
S13 1ea</t>
        </r>
      </text>
    </comment>
    <comment ref="F406"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S6 2ea
S10 6ea</t>
        </r>
      </text>
    </comment>
    <comment ref="F409"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S8 1ea
S11 1ea
S12 2ea</t>
        </r>
      </text>
    </comment>
    <comment ref="F411"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S9 1ea
S11 3ea</t>
        </r>
      </text>
    </comment>
    <comment ref="F418"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2 </t>
        </r>
        <r>
          <rPr>
            <sz val="9"/>
            <color indexed="81"/>
            <rFont val="細明體"/>
            <family val="3"/>
            <charset val="136"/>
          </rPr>
          <t xml:space="preserve">退
</t>
        </r>
        <r>
          <rPr>
            <sz val="9"/>
            <color indexed="81"/>
            <rFont val="Tahoma"/>
            <family val="2"/>
          </rPr>
          <t>S6 3ea
S7 1ea</t>
        </r>
      </text>
    </comment>
    <comment ref="F419"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S5 1ea
S8 1ea
S9 2ea</t>
        </r>
      </text>
    </comment>
    <comment ref="F425"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2 </t>
        </r>
        <r>
          <rPr>
            <sz val="9"/>
            <color indexed="81"/>
            <rFont val="細明體"/>
            <family val="3"/>
            <charset val="136"/>
          </rPr>
          <t>退
S1 1ea
S7 2ea</t>
        </r>
      </text>
    </comment>
    <comment ref="F441"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1ea
S4 1ea
S8 1ea</t>
        </r>
      </text>
    </comment>
    <comment ref="F443"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S1 13ea
S2 4ea
S3 7ea
S4 4ea
S5 3ea
S6 2ea
S7 3ea
S8 3ea
S9 3ea
S10 2ea
S11 3ea
S12 5ea</t>
        </r>
      </text>
    </comment>
    <comment ref="F447" authorId="3" shapeId="0">
      <text>
        <r>
          <rPr>
            <b/>
            <sz val="9"/>
            <color indexed="81"/>
            <rFont val="細明體"/>
            <family val="3"/>
            <charset val="136"/>
          </rPr>
          <t>賴研瑜</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6ea
S4 2ea</t>
        </r>
      </text>
    </comment>
    <comment ref="F448" authorId="0" shapeId="0">
      <text>
        <r>
          <rPr>
            <b/>
            <sz val="9"/>
            <color indexed="81"/>
            <rFont val="細明體"/>
            <family val="3"/>
            <charset val="136"/>
          </rPr>
          <t>潘慶豪</t>
        </r>
        <r>
          <rPr>
            <b/>
            <sz val="9"/>
            <color indexed="81"/>
            <rFont val="Tahoma"/>
            <family val="2"/>
          </rPr>
          <t>:</t>
        </r>
        <r>
          <rPr>
            <sz val="9"/>
            <color indexed="81"/>
            <rFont val="Tahoma"/>
            <family val="2"/>
          </rPr>
          <t xml:space="preserve">
WES shift</t>
        </r>
      </text>
    </comment>
    <comment ref="F449" authorId="0" shapeId="0">
      <text>
        <r>
          <rPr>
            <b/>
            <sz val="9"/>
            <color indexed="81"/>
            <rFont val="細明體"/>
            <family val="3"/>
            <charset val="136"/>
          </rPr>
          <t>潘慶豪</t>
        </r>
        <r>
          <rPr>
            <b/>
            <sz val="9"/>
            <color indexed="81"/>
            <rFont val="Tahoma"/>
            <family val="2"/>
          </rPr>
          <t>:</t>
        </r>
        <r>
          <rPr>
            <sz val="9"/>
            <color indexed="81"/>
            <rFont val="Tahoma"/>
            <family val="2"/>
          </rPr>
          <t xml:space="preserve">
WES shift</t>
        </r>
      </text>
    </comment>
    <comment ref="F450" authorId="0" shapeId="0">
      <text>
        <r>
          <rPr>
            <b/>
            <sz val="9"/>
            <color indexed="81"/>
            <rFont val="細明體"/>
            <family val="3"/>
            <charset val="136"/>
          </rPr>
          <t>潘慶豪</t>
        </r>
        <r>
          <rPr>
            <b/>
            <sz val="9"/>
            <color indexed="81"/>
            <rFont val="Tahoma"/>
            <family val="2"/>
          </rPr>
          <t>:</t>
        </r>
        <r>
          <rPr>
            <sz val="9"/>
            <color indexed="81"/>
            <rFont val="Tahoma"/>
            <family val="2"/>
          </rPr>
          <t xml:space="preserve">
WES shift</t>
        </r>
      </text>
    </comment>
    <comment ref="F451" authorId="0" shapeId="0">
      <text>
        <r>
          <rPr>
            <sz val="9"/>
            <color indexed="81"/>
            <rFont val="Tahoma"/>
            <family val="2"/>
          </rPr>
          <t>Waive ADI</t>
        </r>
      </text>
    </comment>
    <comment ref="F452" authorId="0" shapeId="0">
      <text>
        <r>
          <rPr>
            <sz val="9"/>
            <color indexed="81"/>
            <rFont val="Tahoma"/>
            <family val="2"/>
          </rPr>
          <t>Waive ADI</t>
        </r>
      </text>
    </comment>
    <comment ref="F453" authorId="0" shapeId="0">
      <text>
        <r>
          <rPr>
            <sz val="9"/>
            <color indexed="81"/>
            <rFont val="Tahoma"/>
            <family val="2"/>
          </rPr>
          <t>Waive ADI</t>
        </r>
      </text>
    </comment>
    <comment ref="F454" authorId="0" shapeId="0">
      <text>
        <r>
          <rPr>
            <sz val="9"/>
            <color indexed="81"/>
            <rFont val="Tahoma"/>
            <family val="2"/>
          </rPr>
          <t>Waive ADI</t>
        </r>
      </text>
    </comment>
    <comment ref="F455" authorId="0" shapeId="0">
      <text>
        <r>
          <rPr>
            <sz val="9"/>
            <color indexed="81"/>
            <rFont val="Tahoma"/>
            <family val="2"/>
          </rPr>
          <t>Waive ADI</t>
        </r>
      </text>
    </comment>
    <comment ref="F456"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S3 2ea</t>
        </r>
      </text>
    </comment>
    <comment ref="F457" authorId="0" shapeId="0">
      <text>
        <r>
          <rPr>
            <b/>
            <sz val="9"/>
            <color indexed="81"/>
            <rFont val="細明體"/>
            <family val="3"/>
            <charset val="136"/>
          </rPr>
          <t>潘慶豪</t>
        </r>
        <r>
          <rPr>
            <b/>
            <sz val="9"/>
            <color indexed="81"/>
            <rFont val="Tahoma"/>
            <family val="2"/>
          </rPr>
          <t>:</t>
        </r>
        <r>
          <rPr>
            <sz val="9"/>
            <color indexed="81"/>
            <rFont val="Tahoma"/>
            <family val="2"/>
          </rPr>
          <t xml:space="preserve">
Vacuum alarm and over Q-time --&gt; All rework</t>
        </r>
      </text>
    </comment>
    <comment ref="F458" authorId="0" shapeId="0">
      <text>
        <r>
          <rPr>
            <b/>
            <sz val="9"/>
            <color indexed="81"/>
            <rFont val="細明體"/>
            <family val="3"/>
            <charset val="136"/>
          </rPr>
          <t>潘慶豪</t>
        </r>
        <r>
          <rPr>
            <b/>
            <sz val="9"/>
            <color indexed="81"/>
            <rFont val="Tahoma"/>
            <family val="2"/>
          </rPr>
          <t>:</t>
        </r>
        <r>
          <rPr>
            <sz val="9"/>
            <color indexed="81"/>
            <rFont val="Tahoma"/>
            <family val="2"/>
          </rPr>
          <t xml:space="preserve">
Vacuum alarm and over Q-time --&gt; All rework</t>
        </r>
      </text>
    </comment>
    <comment ref="F459" authorId="0" shapeId="0">
      <text>
        <r>
          <rPr>
            <b/>
            <sz val="9"/>
            <color indexed="81"/>
            <rFont val="細明體"/>
            <family val="3"/>
            <charset val="136"/>
          </rPr>
          <t>潘慶豪</t>
        </r>
        <r>
          <rPr>
            <b/>
            <sz val="9"/>
            <color indexed="81"/>
            <rFont val="Tahoma"/>
            <family val="2"/>
          </rPr>
          <t>:</t>
        </r>
        <r>
          <rPr>
            <sz val="9"/>
            <color indexed="81"/>
            <rFont val="Tahoma"/>
            <family val="2"/>
          </rPr>
          <t xml:space="preserve">
Vacuum alarm and over Q-time --&gt; All rework</t>
        </r>
      </text>
    </comment>
    <comment ref="F46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S1 1ea
S2 2ea
S4 1ea
S5 3ea
S6 2ea</t>
        </r>
      </text>
    </comment>
    <comment ref="F461"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2ea
S4 2ea</t>
        </r>
      </text>
    </comment>
    <comment ref="F46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S5 2ea</t>
        </r>
      </text>
    </comment>
    <comment ref="F464" authorId="0" shapeId="0">
      <text>
        <r>
          <rPr>
            <sz val="9"/>
            <color indexed="81"/>
            <rFont val="Tahoma"/>
            <family val="2"/>
          </rPr>
          <t>Waive ADI</t>
        </r>
      </text>
    </comment>
    <comment ref="F465" authorId="0" shapeId="0">
      <text>
        <r>
          <rPr>
            <sz val="9"/>
            <color indexed="81"/>
            <rFont val="Tahoma"/>
            <family val="2"/>
          </rPr>
          <t>Waive ADI</t>
        </r>
      </text>
    </comment>
    <comment ref="F466" authorId="0" shapeId="0">
      <text>
        <r>
          <rPr>
            <sz val="9"/>
            <color indexed="81"/>
            <rFont val="Tahoma"/>
            <family val="2"/>
          </rPr>
          <t>Waive ADI</t>
        </r>
      </text>
    </comment>
    <comment ref="F467" authorId="0" shapeId="0">
      <text>
        <r>
          <rPr>
            <sz val="9"/>
            <color indexed="81"/>
            <rFont val="Tahoma"/>
            <family val="2"/>
          </rPr>
          <t>Waive ADI</t>
        </r>
      </text>
    </comment>
    <comment ref="F468" authorId="0" shapeId="0">
      <text>
        <r>
          <rPr>
            <sz val="9"/>
            <color indexed="81"/>
            <rFont val="Tahoma"/>
            <family val="2"/>
          </rPr>
          <t>Waive ADI</t>
        </r>
      </text>
    </comment>
    <comment ref="F469" authorId="0" shapeId="0">
      <text>
        <r>
          <rPr>
            <sz val="9"/>
            <color indexed="81"/>
            <rFont val="Tahoma"/>
            <family val="2"/>
          </rPr>
          <t>Waive ADI</t>
        </r>
      </text>
    </comment>
    <comment ref="F470" authorId="0" shapeId="0">
      <text>
        <r>
          <rPr>
            <sz val="9"/>
            <color indexed="81"/>
            <rFont val="Tahoma"/>
            <family val="2"/>
          </rPr>
          <t>Waive ADI</t>
        </r>
      </text>
    </comment>
    <comment ref="F471" authorId="0" shapeId="0">
      <text>
        <r>
          <rPr>
            <sz val="9"/>
            <color indexed="81"/>
            <rFont val="Tahoma"/>
            <family val="2"/>
          </rPr>
          <t>Waive ADI</t>
        </r>
      </text>
    </comment>
    <comment ref="F472" authorId="0" shapeId="0">
      <text>
        <r>
          <rPr>
            <sz val="9"/>
            <color indexed="81"/>
            <rFont val="Tahoma"/>
            <family val="2"/>
          </rPr>
          <t>Waive ADI</t>
        </r>
      </text>
    </comment>
    <comment ref="F473" authorId="0" shapeId="0">
      <text>
        <r>
          <rPr>
            <sz val="9"/>
            <color indexed="81"/>
            <rFont val="Tahoma"/>
            <family val="2"/>
          </rPr>
          <t>Waive ADI</t>
        </r>
      </text>
    </comment>
    <comment ref="F474" authorId="0" shapeId="0">
      <text>
        <r>
          <rPr>
            <b/>
            <sz val="9"/>
            <color indexed="81"/>
            <rFont val="細明體"/>
            <family val="3"/>
            <charset val="136"/>
          </rPr>
          <t>潘慶豪</t>
        </r>
        <r>
          <rPr>
            <b/>
            <sz val="9"/>
            <color indexed="81"/>
            <rFont val="Tahoma"/>
            <family val="2"/>
          </rPr>
          <t>:</t>
        </r>
        <r>
          <rPr>
            <sz val="9"/>
            <color indexed="81"/>
            <rFont val="Tahoma"/>
            <family val="2"/>
          </rPr>
          <t xml:space="preserve">
DEVP_06 abnormal, all residue</t>
        </r>
      </text>
    </comment>
    <comment ref="F475" authorId="0" shapeId="0">
      <text>
        <r>
          <rPr>
            <b/>
            <sz val="9"/>
            <color indexed="81"/>
            <rFont val="細明體"/>
            <family val="3"/>
            <charset val="136"/>
          </rPr>
          <t>潘慶豪</t>
        </r>
        <r>
          <rPr>
            <b/>
            <sz val="9"/>
            <color indexed="81"/>
            <rFont val="Tahoma"/>
            <family val="2"/>
          </rPr>
          <t>:</t>
        </r>
        <r>
          <rPr>
            <sz val="9"/>
            <color indexed="81"/>
            <rFont val="Tahoma"/>
            <family val="2"/>
          </rPr>
          <t xml:space="preserve">
DEVP_06 abnormal, all residue</t>
        </r>
      </text>
    </comment>
    <comment ref="F479" authorId="0" shapeId="0">
      <text>
        <r>
          <rPr>
            <sz val="9"/>
            <color indexed="81"/>
            <rFont val="Tahoma"/>
            <family val="2"/>
          </rPr>
          <t>Waive ADI</t>
        </r>
      </text>
    </comment>
    <comment ref="F480" authorId="0" shapeId="0">
      <text>
        <r>
          <rPr>
            <sz val="9"/>
            <color indexed="81"/>
            <rFont val="Tahoma"/>
            <family val="2"/>
          </rPr>
          <t xml:space="preserve">DEVP_06 </t>
        </r>
        <r>
          <rPr>
            <sz val="9"/>
            <color indexed="81"/>
            <rFont val="細明體"/>
            <family val="3"/>
            <charset val="136"/>
          </rPr>
          <t>濃度異常</t>
        </r>
      </text>
    </comment>
    <comment ref="F481" authorId="0" shapeId="0">
      <text>
        <r>
          <rPr>
            <sz val="9"/>
            <color indexed="81"/>
            <rFont val="Tahoma"/>
            <family val="2"/>
          </rPr>
          <t xml:space="preserve">DEVP_06 </t>
        </r>
        <r>
          <rPr>
            <sz val="9"/>
            <color indexed="81"/>
            <rFont val="細明體"/>
            <family val="3"/>
            <charset val="136"/>
          </rPr>
          <t>濃度異常</t>
        </r>
      </text>
    </comment>
    <comment ref="F482" authorId="0" shapeId="0">
      <text>
        <r>
          <rPr>
            <sz val="9"/>
            <color indexed="81"/>
            <rFont val="Tahoma"/>
            <family val="2"/>
          </rPr>
          <t xml:space="preserve">DEVP_06 </t>
        </r>
        <r>
          <rPr>
            <sz val="9"/>
            <color indexed="81"/>
            <rFont val="細明體"/>
            <family val="3"/>
            <charset val="136"/>
          </rPr>
          <t>濃度異常</t>
        </r>
      </text>
    </comment>
    <comment ref="F483" authorId="0" shapeId="0">
      <text>
        <r>
          <rPr>
            <sz val="9"/>
            <color indexed="81"/>
            <rFont val="Tahoma"/>
            <family val="2"/>
          </rPr>
          <t xml:space="preserve">DEVP_06 </t>
        </r>
        <r>
          <rPr>
            <sz val="9"/>
            <color indexed="81"/>
            <rFont val="細明體"/>
            <family val="3"/>
            <charset val="136"/>
          </rPr>
          <t>濃度異常</t>
        </r>
      </text>
    </comment>
    <comment ref="F484" authorId="0" shapeId="0">
      <text>
        <r>
          <rPr>
            <sz val="9"/>
            <color indexed="81"/>
            <rFont val="Tahoma"/>
            <family val="2"/>
          </rPr>
          <t>Waive ADI</t>
        </r>
      </text>
    </comment>
    <comment ref="F485" authorId="0" shapeId="0">
      <text>
        <r>
          <rPr>
            <sz val="9"/>
            <color indexed="81"/>
            <rFont val="Tahoma"/>
            <family val="2"/>
          </rPr>
          <t>Waive ADI</t>
        </r>
      </text>
    </comment>
    <comment ref="F486" authorId="0" shapeId="0">
      <text>
        <r>
          <rPr>
            <sz val="9"/>
            <color indexed="81"/>
            <rFont val="Tahoma"/>
            <family val="2"/>
          </rPr>
          <t>Waive ADI</t>
        </r>
      </text>
    </comment>
    <comment ref="F487" authorId="0" shapeId="0">
      <text>
        <r>
          <rPr>
            <sz val="9"/>
            <color indexed="81"/>
            <rFont val="Tahoma"/>
            <family val="2"/>
          </rPr>
          <t>Waive ADI</t>
        </r>
      </text>
    </comment>
    <comment ref="F488" authorId="0" shapeId="0">
      <text>
        <r>
          <rPr>
            <sz val="9"/>
            <color indexed="81"/>
            <rFont val="Tahoma"/>
            <family val="2"/>
          </rPr>
          <t>Waive ADI</t>
        </r>
      </text>
    </comment>
    <comment ref="F489" authorId="0" shapeId="0">
      <text>
        <r>
          <rPr>
            <sz val="9"/>
            <color indexed="81"/>
            <rFont val="Tahoma"/>
            <family val="2"/>
          </rPr>
          <t>Waive ADI</t>
        </r>
      </text>
    </comment>
    <comment ref="F490" authorId="0" shapeId="0">
      <text>
        <r>
          <rPr>
            <sz val="9"/>
            <color indexed="81"/>
            <rFont val="Tahoma"/>
            <family val="2"/>
          </rPr>
          <t>Waive ADI</t>
        </r>
      </text>
    </comment>
    <comment ref="F491" authorId="0" shapeId="0">
      <text>
        <r>
          <rPr>
            <sz val="9"/>
            <color indexed="81"/>
            <rFont val="Tahoma"/>
            <family val="2"/>
          </rPr>
          <t>Waive ADI</t>
        </r>
      </text>
    </comment>
    <comment ref="F492" authorId="0" shapeId="0">
      <text>
        <r>
          <rPr>
            <sz val="9"/>
            <color indexed="81"/>
            <rFont val="Tahoma"/>
            <family val="2"/>
          </rPr>
          <t>Waive ADI</t>
        </r>
      </text>
    </comment>
    <comment ref="F493" authorId="0" shapeId="0">
      <text>
        <r>
          <rPr>
            <sz val="9"/>
            <color indexed="81"/>
            <rFont val="Tahoma"/>
            <family val="2"/>
          </rPr>
          <t>Waive ADI</t>
        </r>
      </text>
    </comment>
    <comment ref="F494" authorId="0" shapeId="0">
      <text>
        <r>
          <rPr>
            <sz val="9"/>
            <color indexed="81"/>
            <rFont val="Tahoma"/>
            <family val="2"/>
          </rPr>
          <t>Waive ADI</t>
        </r>
      </text>
    </comment>
    <comment ref="F495" authorId="0" shapeId="0">
      <text>
        <r>
          <rPr>
            <sz val="9"/>
            <color indexed="81"/>
            <rFont val="Tahoma"/>
            <family val="2"/>
          </rPr>
          <t>Waive ADI</t>
        </r>
      </text>
    </comment>
    <comment ref="F496" authorId="0" shapeId="0">
      <text>
        <r>
          <rPr>
            <sz val="9"/>
            <color indexed="81"/>
            <rFont val="Tahoma"/>
            <family val="2"/>
          </rPr>
          <t>Waive ADI</t>
        </r>
      </text>
    </comment>
    <comment ref="F497" authorId="0" shapeId="0">
      <text>
        <r>
          <rPr>
            <sz val="9"/>
            <color indexed="81"/>
            <rFont val="Tahoma"/>
            <family val="2"/>
          </rPr>
          <t>Waive ADI</t>
        </r>
      </text>
    </comment>
    <comment ref="F498" authorId="0" shapeId="0">
      <text>
        <r>
          <rPr>
            <sz val="9"/>
            <color indexed="81"/>
            <rFont val="Tahoma"/>
            <family val="2"/>
          </rPr>
          <t>Waive ADI</t>
        </r>
      </text>
    </comment>
    <comment ref="F499" authorId="0" shapeId="0">
      <text>
        <r>
          <rPr>
            <sz val="9"/>
            <color indexed="81"/>
            <rFont val="Tahoma"/>
            <family val="2"/>
          </rPr>
          <t>Waive ADI</t>
        </r>
      </text>
    </comment>
    <comment ref="F500" authorId="0" shapeId="0">
      <text>
        <r>
          <rPr>
            <sz val="9"/>
            <color indexed="81"/>
            <rFont val="Tahoma"/>
            <family val="2"/>
          </rPr>
          <t>Waive ADI</t>
        </r>
      </text>
    </comment>
    <comment ref="F501" authorId="0" shapeId="0">
      <text>
        <r>
          <rPr>
            <sz val="9"/>
            <color indexed="81"/>
            <rFont val="Tahoma"/>
            <family val="2"/>
          </rPr>
          <t>Waive ADI</t>
        </r>
      </text>
    </comment>
    <comment ref="F502" authorId="0" shapeId="0">
      <text>
        <r>
          <rPr>
            <sz val="9"/>
            <color indexed="81"/>
            <rFont val="Tahoma"/>
            <family val="2"/>
          </rPr>
          <t>Waive ADI</t>
        </r>
      </text>
    </comment>
    <comment ref="F503" authorId="0" shapeId="0">
      <text>
        <r>
          <rPr>
            <sz val="9"/>
            <color indexed="81"/>
            <rFont val="Tahoma"/>
            <family val="2"/>
          </rPr>
          <t>Waive ADI</t>
        </r>
      </text>
    </comment>
    <comment ref="F504" authorId="0" shapeId="0">
      <text>
        <r>
          <rPr>
            <sz val="9"/>
            <color indexed="81"/>
            <rFont val="Tahoma"/>
            <family val="2"/>
          </rPr>
          <t>Waive ADI</t>
        </r>
      </text>
    </comment>
    <comment ref="F505" authorId="0" shapeId="0">
      <text>
        <r>
          <rPr>
            <sz val="9"/>
            <color indexed="81"/>
            <rFont val="Tahoma"/>
            <family val="2"/>
          </rPr>
          <t>Waive ADI</t>
        </r>
      </text>
    </comment>
    <comment ref="F506" authorId="0" shapeId="0">
      <text>
        <r>
          <rPr>
            <sz val="9"/>
            <color indexed="81"/>
            <rFont val="Tahoma"/>
            <family val="2"/>
          </rPr>
          <t>Waive ADI</t>
        </r>
      </text>
    </comment>
    <comment ref="F507" authorId="0" shapeId="0">
      <text>
        <r>
          <rPr>
            <sz val="9"/>
            <color indexed="81"/>
            <rFont val="Tahoma"/>
            <family val="2"/>
          </rPr>
          <t>Waive ADI</t>
        </r>
      </text>
    </comment>
    <comment ref="F508" authorId="0" shapeId="0">
      <text>
        <r>
          <rPr>
            <sz val="9"/>
            <color indexed="81"/>
            <rFont val="Tahoma"/>
            <family val="2"/>
          </rPr>
          <t>Waive ADI</t>
        </r>
      </text>
    </comment>
    <comment ref="F509" authorId="0" shapeId="0">
      <text>
        <r>
          <rPr>
            <sz val="9"/>
            <color indexed="81"/>
            <rFont val="Tahoma"/>
            <family val="2"/>
          </rPr>
          <t>Waive ADI</t>
        </r>
      </text>
    </comment>
    <comment ref="F510" authorId="0" shapeId="0">
      <text>
        <r>
          <rPr>
            <sz val="9"/>
            <color indexed="81"/>
            <rFont val="Tahoma"/>
            <family val="2"/>
          </rPr>
          <t>Waive ADI</t>
        </r>
      </text>
    </comment>
    <comment ref="F511" authorId="0" shapeId="0">
      <text>
        <r>
          <rPr>
            <sz val="9"/>
            <color indexed="81"/>
            <rFont val="Tahoma"/>
            <family val="2"/>
          </rPr>
          <t>Waive ADI</t>
        </r>
      </text>
    </comment>
    <comment ref="F512" authorId="0" shapeId="0">
      <text>
        <r>
          <rPr>
            <sz val="9"/>
            <color indexed="81"/>
            <rFont val="Tahoma"/>
            <family val="2"/>
          </rPr>
          <t>Waive ADI</t>
        </r>
      </text>
    </comment>
    <comment ref="F513" authorId="0" shapeId="0">
      <text>
        <r>
          <rPr>
            <sz val="9"/>
            <color indexed="81"/>
            <rFont val="Tahoma"/>
            <family val="2"/>
          </rPr>
          <t>Waive ADI</t>
        </r>
      </text>
    </comment>
    <comment ref="F514" authorId="0" shapeId="0">
      <text>
        <r>
          <rPr>
            <sz val="9"/>
            <color indexed="81"/>
            <rFont val="Tahoma"/>
            <family val="2"/>
          </rPr>
          <t>Waive ADI</t>
        </r>
      </text>
    </comment>
    <comment ref="F515" authorId="0" shapeId="0">
      <text>
        <r>
          <rPr>
            <sz val="9"/>
            <color indexed="81"/>
            <rFont val="Tahoma"/>
            <family val="2"/>
          </rPr>
          <t>Waive ADI</t>
        </r>
      </text>
    </comment>
    <comment ref="F516" authorId="0" shapeId="0">
      <text>
        <r>
          <rPr>
            <sz val="9"/>
            <color indexed="81"/>
            <rFont val="Tahoma"/>
            <family val="2"/>
          </rPr>
          <t>Waive ADI</t>
        </r>
      </text>
    </comment>
    <comment ref="F517" authorId="0" shapeId="0">
      <text>
        <r>
          <rPr>
            <sz val="9"/>
            <color indexed="81"/>
            <rFont val="Tahoma"/>
            <family val="2"/>
          </rPr>
          <t>Waive ADI</t>
        </r>
      </text>
    </comment>
    <comment ref="F518" authorId="0" shapeId="0">
      <text>
        <r>
          <rPr>
            <sz val="9"/>
            <color indexed="81"/>
            <rFont val="Tahoma"/>
            <family val="2"/>
          </rPr>
          <t>Waive ADI</t>
        </r>
      </text>
    </comment>
    <comment ref="F519" authorId="0" shapeId="0">
      <text>
        <r>
          <rPr>
            <sz val="9"/>
            <color indexed="81"/>
            <rFont val="Tahoma"/>
            <family val="2"/>
          </rPr>
          <t>Waive ADI</t>
        </r>
      </text>
    </comment>
    <comment ref="F520" authorId="0" shapeId="0">
      <text>
        <r>
          <rPr>
            <sz val="9"/>
            <color indexed="81"/>
            <rFont val="Tahoma"/>
            <family val="2"/>
          </rPr>
          <t>Waive ADI</t>
        </r>
      </text>
    </comment>
    <comment ref="F521" authorId="0" shapeId="0">
      <text>
        <r>
          <rPr>
            <sz val="9"/>
            <color indexed="81"/>
            <rFont val="Tahoma"/>
            <family val="2"/>
          </rPr>
          <t>Waive ADI</t>
        </r>
      </text>
    </comment>
    <comment ref="F522" authorId="0" shapeId="0">
      <text>
        <r>
          <rPr>
            <sz val="9"/>
            <color indexed="81"/>
            <rFont val="Tahoma"/>
            <family val="2"/>
          </rPr>
          <t>Waive ADI</t>
        </r>
      </text>
    </comment>
    <comment ref="F523" authorId="0" shapeId="0">
      <text>
        <r>
          <rPr>
            <sz val="9"/>
            <color indexed="81"/>
            <rFont val="Tahoma"/>
            <family val="2"/>
          </rPr>
          <t>Waive ADI</t>
        </r>
      </text>
    </comment>
    <comment ref="F524" authorId="0" shapeId="0">
      <text>
        <r>
          <rPr>
            <sz val="9"/>
            <color indexed="81"/>
            <rFont val="Tahoma"/>
            <family val="2"/>
          </rPr>
          <t>Waive ADI</t>
        </r>
      </text>
    </comment>
    <comment ref="F525" authorId="0" shapeId="0">
      <text>
        <r>
          <rPr>
            <sz val="9"/>
            <color indexed="81"/>
            <rFont val="Tahoma"/>
            <family val="2"/>
          </rPr>
          <t>Waive ADI</t>
        </r>
      </text>
    </comment>
    <comment ref="F526" authorId="0" shapeId="0">
      <text>
        <r>
          <rPr>
            <sz val="9"/>
            <color indexed="81"/>
            <rFont val="Tahoma"/>
            <family val="2"/>
          </rPr>
          <t>Waive ADI</t>
        </r>
      </text>
    </comment>
    <comment ref="F527" authorId="0" shapeId="0">
      <text>
        <r>
          <rPr>
            <sz val="9"/>
            <color indexed="81"/>
            <rFont val="Tahoma"/>
            <family val="2"/>
          </rPr>
          <t>Waive ADI</t>
        </r>
      </text>
    </comment>
    <comment ref="F528" authorId="0" shapeId="0">
      <text>
        <r>
          <rPr>
            <b/>
            <sz val="9"/>
            <color indexed="81"/>
            <rFont val="細明體"/>
            <family val="3"/>
            <charset val="136"/>
          </rPr>
          <t>潘慶豪</t>
        </r>
        <r>
          <rPr>
            <b/>
            <sz val="9"/>
            <color indexed="81"/>
            <rFont val="Tahoma"/>
            <family val="2"/>
          </rPr>
          <t>:</t>
        </r>
        <r>
          <rPr>
            <sz val="9"/>
            <color indexed="81"/>
            <rFont val="Tahoma"/>
            <family val="2"/>
          </rPr>
          <t xml:space="preserve">
wafer </t>
        </r>
        <r>
          <rPr>
            <sz val="9"/>
            <color indexed="81"/>
            <rFont val="細明體"/>
            <family val="3"/>
            <charset val="136"/>
          </rPr>
          <t>放偏造成機故導致 over Q-time</t>
        </r>
      </text>
    </comment>
    <comment ref="F529" authorId="0" shapeId="0">
      <text>
        <r>
          <rPr>
            <b/>
            <sz val="9"/>
            <color indexed="81"/>
            <rFont val="細明體"/>
            <family val="3"/>
            <charset val="136"/>
          </rPr>
          <t>潘慶豪</t>
        </r>
        <r>
          <rPr>
            <b/>
            <sz val="9"/>
            <color indexed="81"/>
            <rFont val="Tahoma"/>
            <family val="2"/>
          </rPr>
          <t>:</t>
        </r>
        <r>
          <rPr>
            <sz val="9"/>
            <color indexed="81"/>
            <rFont val="Tahoma"/>
            <family val="2"/>
          </rPr>
          <t xml:space="preserve">
wafer </t>
        </r>
        <r>
          <rPr>
            <sz val="9"/>
            <color indexed="81"/>
            <rFont val="細明體"/>
            <family val="3"/>
            <charset val="136"/>
          </rPr>
          <t>放偏造成機故導致 over Q-time</t>
        </r>
      </text>
    </comment>
    <comment ref="F530" authorId="0" shapeId="0">
      <text>
        <r>
          <rPr>
            <b/>
            <sz val="9"/>
            <color indexed="81"/>
            <rFont val="細明體"/>
            <family val="3"/>
            <charset val="136"/>
          </rPr>
          <t>潘慶豪</t>
        </r>
        <r>
          <rPr>
            <b/>
            <sz val="9"/>
            <color indexed="81"/>
            <rFont val="Tahoma"/>
            <family val="2"/>
          </rPr>
          <t>:</t>
        </r>
        <r>
          <rPr>
            <sz val="9"/>
            <color indexed="81"/>
            <rFont val="Tahoma"/>
            <family val="2"/>
          </rPr>
          <t xml:space="preserve">
wafer </t>
        </r>
        <r>
          <rPr>
            <sz val="9"/>
            <color indexed="81"/>
            <rFont val="細明體"/>
            <family val="3"/>
            <charset val="136"/>
          </rPr>
          <t>放偏造成機故導致 over Q-time</t>
        </r>
      </text>
    </comment>
    <comment ref="F531" authorId="0" shapeId="0">
      <text>
        <r>
          <rPr>
            <sz val="9"/>
            <color indexed="81"/>
            <rFont val="Tahoma"/>
            <family val="2"/>
          </rPr>
          <t>Waive ADI</t>
        </r>
      </text>
    </comment>
    <comment ref="F532" authorId="0" shapeId="0">
      <text>
        <r>
          <rPr>
            <sz val="9"/>
            <color indexed="81"/>
            <rFont val="Tahoma"/>
            <family val="2"/>
          </rPr>
          <t>Waive ADI</t>
        </r>
      </text>
    </comment>
    <comment ref="F533" authorId="0" shapeId="0">
      <text>
        <r>
          <rPr>
            <sz val="9"/>
            <color indexed="81"/>
            <rFont val="Tahoma"/>
            <family val="2"/>
          </rPr>
          <t>Waive ADI</t>
        </r>
      </text>
    </comment>
    <comment ref="F534" authorId="0" shapeId="0">
      <text>
        <r>
          <rPr>
            <sz val="9"/>
            <color indexed="81"/>
            <rFont val="Tahoma"/>
            <family val="2"/>
          </rPr>
          <t>Waive ADI</t>
        </r>
      </text>
    </comment>
    <comment ref="F535" authorId="0" shapeId="0">
      <text>
        <r>
          <rPr>
            <sz val="9"/>
            <color indexed="81"/>
            <rFont val="Tahoma"/>
            <family val="2"/>
          </rPr>
          <t>Waive ADI</t>
        </r>
      </text>
    </comment>
    <comment ref="F536" authorId="0" shapeId="0">
      <text>
        <r>
          <rPr>
            <sz val="9"/>
            <color indexed="81"/>
            <rFont val="Tahoma"/>
            <family val="2"/>
          </rPr>
          <t>Waive ADI</t>
        </r>
      </text>
    </comment>
    <comment ref="F537" authorId="0" shapeId="0">
      <text>
        <r>
          <rPr>
            <sz val="9"/>
            <color indexed="81"/>
            <rFont val="Tahoma"/>
            <family val="2"/>
          </rPr>
          <t>Waive ADI</t>
        </r>
      </text>
    </comment>
    <comment ref="F538" authorId="0" shapeId="0">
      <text>
        <r>
          <rPr>
            <sz val="9"/>
            <color indexed="81"/>
            <rFont val="Tahoma"/>
            <family val="2"/>
          </rPr>
          <t>Waive ADI</t>
        </r>
      </text>
    </comment>
    <comment ref="F539" authorId="0" shapeId="0">
      <text>
        <r>
          <rPr>
            <b/>
            <sz val="9"/>
            <color indexed="81"/>
            <rFont val="細明體"/>
            <family val="3"/>
            <charset val="136"/>
          </rPr>
          <t>潘慶豪</t>
        </r>
        <r>
          <rPr>
            <b/>
            <sz val="9"/>
            <color indexed="81"/>
            <rFont val="Tahoma"/>
            <family val="2"/>
          </rPr>
          <t>:</t>
        </r>
        <r>
          <rPr>
            <sz val="9"/>
            <color indexed="81"/>
            <rFont val="Tahoma"/>
            <family val="2"/>
          </rPr>
          <t xml:space="preserve">
wafer </t>
        </r>
        <r>
          <rPr>
            <sz val="9"/>
            <color indexed="81"/>
            <rFont val="細明體"/>
            <family val="3"/>
            <charset val="136"/>
          </rPr>
          <t>放偏造成機故導致 over Q-time</t>
        </r>
      </text>
    </comment>
    <comment ref="F540" authorId="0" shapeId="0">
      <text>
        <r>
          <rPr>
            <b/>
            <sz val="9"/>
            <color indexed="81"/>
            <rFont val="細明體"/>
            <family val="3"/>
            <charset val="136"/>
          </rPr>
          <t>潘慶豪</t>
        </r>
        <r>
          <rPr>
            <b/>
            <sz val="9"/>
            <color indexed="81"/>
            <rFont val="Tahoma"/>
            <family val="2"/>
          </rPr>
          <t>:</t>
        </r>
        <r>
          <rPr>
            <sz val="9"/>
            <color indexed="81"/>
            <rFont val="Tahoma"/>
            <family val="2"/>
          </rPr>
          <t xml:space="preserve">
wafer </t>
        </r>
        <r>
          <rPr>
            <sz val="9"/>
            <color indexed="81"/>
            <rFont val="細明體"/>
            <family val="3"/>
            <charset val="136"/>
          </rPr>
          <t>放偏造成機故導致 over Q-time</t>
        </r>
      </text>
    </comment>
    <comment ref="F541" authorId="0" shapeId="0">
      <text>
        <r>
          <rPr>
            <sz val="9"/>
            <color indexed="81"/>
            <rFont val="Tahoma"/>
            <family val="2"/>
          </rPr>
          <t>Waive ADI</t>
        </r>
      </text>
    </comment>
    <comment ref="F542" authorId="0" shapeId="0">
      <text>
        <r>
          <rPr>
            <sz val="9"/>
            <color indexed="81"/>
            <rFont val="Tahoma"/>
            <family val="2"/>
          </rPr>
          <t>Waive ADI</t>
        </r>
      </text>
    </comment>
    <comment ref="F543" authorId="0" shapeId="0">
      <text>
        <r>
          <rPr>
            <sz val="9"/>
            <color indexed="81"/>
            <rFont val="Tahoma"/>
            <family val="2"/>
          </rPr>
          <t>Waive ADI</t>
        </r>
      </text>
    </comment>
    <comment ref="F544" authorId="0" shapeId="0">
      <text>
        <r>
          <rPr>
            <sz val="9"/>
            <color indexed="81"/>
            <rFont val="Tahoma"/>
            <family val="2"/>
          </rPr>
          <t>Waive ADI</t>
        </r>
      </text>
    </comment>
    <comment ref="F545" authorId="0" shapeId="0">
      <text>
        <r>
          <rPr>
            <sz val="9"/>
            <color indexed="81"/>
            <rFont val="Tahoma"/>
            <family val="2"/>
          </rPr>
          <t>Waive ADI</t>
        </r>
      </text>
    </comment>
    <comment ref="F546" authorId="0" shapeId="0">
      <text>
        <r>
          <rPr>
            <sz val="9"/>
            <color indexed="81"/>
            <rFont val="Tahoma"/>
            <family val="2"/>
          </rPr>
          <t>Waive ADI</t>
        </r>
      </text>
    </comment>
    <comment ref="F547" authorId="0" shapeId="0">
      <text>
        <r>
          <rPr>
            <sz val="9"/>
            <color indexed="81"/>
            <rFont val="Tahoma"/>
            <family val="2"/>
          </rPr>
          <t>Waive ADI</t>
        </r>
      </text>
    </comment>
    <comment ref="F548" authorId="0" shapeId="0">
      <text>
        <r>
          <rPr>
            <sz val="9"/>
            <color indexed="81"/>
            <rFont val="Tahoma"/>
            <family val="2"/>
          </rPr>
          <t>Waive ADI</t>
        </r>
      </text>
    </comment>
    <comment ref="F549" authorId="0" shapeId="0">
      <text>
        <r>
          <rPr>
            <sz val="9"/>
            <color indexed="81"/>
            <rFont val="Tahoma"/>
            <family val="2"/>
          </rPr>
          <t>Waive ADI</t>
        </r>
      </text>
    </comment>
    <comment ref="F550" authorId="0" shapeId="0">
      <text>
        <r>
          <rPr>
            <sz val="9"/>
            <color indexed="81"/>
            <rFont val="Tahoma"/>
            <family val="2"/>
          </rPr>
          <t>Waive ADI</t>
        </r>
      </text>
    </comment>
    <comment ref="F551" authorId="0" shapeId="0">
      <text>
        <r>
          <rPr>
            <sz val="9"/>
            <color indexed="81"/>
            <rFont val="Tahoma"/>
            <family val="2"/>
          </rPr>
          <t>Waive ADI</t>
        </r>
      </text>
    </comment>
    <comment ref="F554" authorId="0" shapeId="0">
      <text>
        <r>
          <rPr>
            <b/>
            <sz val="9"/>
            <color indexed="81"/>
            <rFont val="細明體"/>
            <family val="3"/>
            <charset val="136"/>
          </rPr>
          <t>潘慶豪</t>
        </r>
        <r>
          <rPr>
            <b/>
            <sz val="9"/>
            <color indexed="81"/>
            <rFont val="Tahoma"/>
            <family val="2"/>
          </rPr>
          <t>:</t>
        </r>
        <r>
          <rPr>
            <sz val="9"/>
            <color indexed="81"/>
            <rFont val="Tahoma"/>
            <family val="2"/>
          </rPr>
          <t xml:space="preserve">
WES shift</t>
        </r>
      </text>
    </comment>
    <comment ref="F555"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 2 退
S2 2ea</t>
        </r>
      </text>
    </comment>
    <comment ref="F556" authorId="0" shapeId="0">
      <text>
        <r>
          <rPr>
            <sz val="9"/>
            <color indexed="81"/>
            <rFont val="Tahoma"/>
            <family val="2"/>
          </rPr>
          <t>Waive ADI</t>
        </r>
      </text>
    </comment>
    <comment ref="F557" authorId="0" shapeId="0">
      <text>
        <r>
          <rPr>
            <b/>
            <sz val="9"/>
            <color indexed="81"/>
            <rFont val="細明體"/>
            <family val="3"/>
            <charset val="136"/>
          </rPr>
          <t>潘慶豪</t>
        </r>
        <r>
          <rPr>
            <b/>
            <sz val="9"/>
            <color indexed="81"/>
            <rFont val="Tahoma"/>
            <family val="2"/>
          </rPr>
          <t>:</t>
        </r>
        <r>
          <rPr>
            <sz val="9"/>
            <color indexed="81"/>
            <rFont val="Tahoma"/>
            <family val="2"/>
          </rPr>
          <t xml:space="preserve">
1 </t>
        </r>
        <r>
          <rPr>
            <sz val="9"/>
            <color indexed="81"/>
            <rFont val="細明體"/>
            <family val="3"/>
            <charset val="136"/>
          </rPr>
          <t>收</t>
        </r>
        <r>
          <rPr>
            <sz val="9"/>
            <color indexed="81"/>
            <rFont val="Tahoma"/>
            <family val="2"/>
          </rPr>
          <t xml:space="preserve"> 2 </t>
        </r>
        <r>
          <rPr>
            <sz val="9"/>
            <color indexed="81"/>
            <rFont val="細明體"/>
            <family val="3"/>
            <charset val="136"/>
          </rPr>
          <t>退
S7 1 ea</t>
        </r>
      </text>
    </comment>
    <comment ref="F558" authorId="0" shapeId="0">
      <text>
        <r>
          <rPr>
            <sz val="9"/>
            <color indexed="81"/>
            <rFont val="Tahoma"/>
            <family val="2"/>
          </rPr>
          <t>Waive ADI</t>
        </r>
      </text>
    </comment>
    <comment ref="F559" authorId="0" shapeId="0">
      <text>
        <r>
          <rPr>
            <sz val="9"/>
            <color indexed="81"/>
            <rFont val="Tahoma"/>
            <family val="2"/>
          </rPr>
          <t>Waive ADI</t>
        </r>
      </text>
    </comment>
    <comment ref="F560" authorId="0" shapeId="0">
      <text>
        <r>
          <rPr>
            <sz val="9"/>
            <color indexed="81"/>
            <rFont val="Tahoma"/>
            <family val="2"/>
          </rPr>
          <t>Waive ADI</t>
        </r>
      </text>
    </comment>
    <comment ref="F561" authorId="0" shapeId="0">
      <text>
        <r>
          <rPr>
            <sz val="9"/>
            <color indexed="81"/>
            <rFont val="Tahoma"/>
            <family val="2"/>
          </rPr>
          <t>Waive ADI</t>
        </r>
      </text>
    </comment>
    <comment ref="F562" authorId="0" shapeId="0">
      <text>
        <r>
          <rPr>
            <sz val="9"/>
            <color indexed="81"/>
            <rFont val="Tahoma"/>
            <family val="2"/>
          </rPr>
          <t>Waive ADI</t>
        </r>
      </text>
    </comment>
    <comment ref="F563" authorId="0" shapeId="0">
      <text>
        <r>
          <rPr>
            <sz val="9"/>
            <color indexed="81"/>
            <rFont val="Tahoma"/>
            <family val="2"/>
          </rPr>
          <t>Waive ADI</t>
        </r>
      </text>
    </comment>
    <comment ref="F564" authorId="0" shapeId="0">
      <text>
        <r>
          <rPr>
            <sz val="9"/>
            <color indexed="81"/>
            <rFont val="Tahoma"/>
            <family val="2"/>
          </rPr>
          <t>Waive ADI</t>
        </r>
      </text>
    </comment>
    <comment ref="F565" authorId="0" shapeId="0">
      <text>
        <r>
          <rPr>
            <sz val="9"/>
            <color indexed="81"/>
            <rFont val="Tahoma"/>
            <family val="2"/>
          </rPr>
          <t>Waive ADI</t>
        </r>
      </text>
    </comment>
    <comment ref="F566" authorId="0" shapeId="0">
      <text>
        <r>
          <rPr>
            <sz val="9"/>
            <color indexed="81"/>
            <rFont val="Tahoma"/>
            <family val="2"/>
          </rPr>
          <t>Waive ADI</t>
        </r>
      </text>
    </comment>
    <comment ref="F567" authorId="0" shapeId="0">
      <text>
        <r>
          <rPr>
            <sz val="9"/>
            <color indexed="81"/>
            <rFont val="Tahoma"/>
            <family val="2"/>
          </rPr>
          <t>Waive ADI</t>
        </r>
      </text>
    </comment>
    <comment ref="F568" authorId="0" shapeId="0">
      <text>
        <r>
          <rPr>
            <sz val="9"/>
            <color indexed="81"/>
            <rFont val="Tahoma"/>
            <family val="2"/>
          </rPr>
          <t>Waive ADI</t>
        </r>
      </text>
    </comment>
    <comment ref="F569" authorId="0" shapeId="0">
      <text>
        <r>
          <rPr>
            <sz val="9"/>
            <color indexed="81"/>
            <rFont val="Tahoma"/>
            <family val="2"/>
          </rPr>
          <t>Waive ADI</t>
        </r>
      </text>
    </comment>
    <comment ref="F570" authorId="0" shapeId="0">
      <text>
        <r>
          <rPr>
            <sz val="9"/>
            <color indexed="81"/>
            <rFont val="Tahoma"/>
            <family val="2"/>
          </rPr>
          <t>Waive ADI</t>
        </r>
      </text>
    </comment>
    <comment ref="F571" authorId="0" shapeId="0">
      <text>
        <r>
          <rPr>
            <sz val="9"/>
            <color indexed="81"/>
            <rFont val="Tahoma"/>
            <family val="2"/>
          </rPr>
          <t>Waive ADI</t>
        </r>
      </text>
    </comment>
    <comment ref="F572" authorId="0" shapeId="0">
      <text>
        <r>
          <rPr>
            <sz val="9"/>
            <color indexed="81"/>
            <rFont val="Tahoma"/>
            <family val="2"/>
          </rPr>
          <t>Waive ADI</t>
        </r>
      </text>
    </comment>
    <comment ref="F573" authorId="0" shapeId="0">
      <text>
        <r>
          <rPr>
            <sz val="9"/>
            <color indexed="81"/>
            <rFont val="Tahoma"/>
            <family val="2"/>
          </rPr>
          <t>Waive ADI</t>
        </r>
      </text>
    </comment>
    <comment ref="F574"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 1 退
S1 2ea oxidation
S2 1ea oxidation
S4 2ea
S8 3ea</t>
        </r>
      </text>
    </comment>
    <comment ref="F575" authorId="0" shapeId="0">
      <text>
        <r>
          <rPr>
            <sz val="9"/>
            <color indexed="81"/>
            <rFont val="Tahoma"/>
            <family val="2"/>
          </rPr>
          <t>Waive ADI</t>
        </r>
      </text>
    </comment>
    <comment ref="F576" authorId="0" shapeId="0">
      <text>
        <r>
          <rPr>
            <sz val="9"/>
            <color indexed="81"/>
            <rFont val="Tahoma"/>
            <family val="2"/>
          </rPr>
          <t>Waive ADI</t>
        </r>
      </text>
    </comment>
    <comment ref="F577" authorId="0" shapeId="0">
      <text>
        <r>
          <rPr>
            <sz val="9"/>
            <color indexed="81"/>
            <rFont val="Tahoma"/>
            <family val="2"/>
          </rPr>
          <t>Waive ADI</t>
        </r>
      </text>
    </comment>
    <comment ref="F578" authorId="0" shapeId="0">
      <text>
        <r>
          <rPr>
            <sz val="9"/>
            <color indexed="81"/>
            <rFont val="Tahoma"/>
            <family val="2"/>
          </rPr>
          <t>Waive ADI</t>
        </r>
      </text>
    </comment>
    <comment ref="F579" authorId="0" shapeId="0">
      <text>
        <r>
          <rPr>
            <sz val="9"/>
            <color indexed="81"/>
            <rFont val="Tahoma"/>
            <family val="2"/>
          </rPr>
          <t>Waive ADI</t>
        </r>
      </text>
    </comment>
    <comment ref="F58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S1 8ea
S3 6ea</t>
        </r>
      </text>
    </comment>
    <comment ref="F582"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1ea</t>
        </r>
      </text>
    </comment>
    <comment ref="F583"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1ea
S3 1ea
S4 2ea</t>
        </r>
      </text>
    </comment>
    <comment ref="F584"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S4 1ea</t>
        </r>
      </text>
    </comment>
    <comment ref="F585" authorId="0" shapeId="0">
      <text>
        <r>
          <rPr>
            <sz val="9"/>
            <color indexed="81"/>
            <rFont val="Tahoma"/>
            <family val="2"/>
          </rPr>
          <t>Waive ADI</t>
        </r>
      </text>
    </comment>
    <comment ref="F586" authorId="0" shapeId="0">
      <text>
        <r>
          <rPr>
            <sz val="9"/>
            <color indexed="81"/>
            <rFont val="Tahoma"/>
            <family val="2"/>
          </rPr>
          <t>Waive ADI</t>
        </r>
      </text>
    </comment>
    <comment ref="F587" authorId="0" shapeId="0">
      <text>
        <r>
          <rPr>
            <sz val="9"/>
            <color indexed="81"/>
            <rFont val="Tahoma"/>
            <family val="2"/>
          </rPr>
          <t>Waive ADI</t>
        </r>
      </text>
    </comment>
    <comment ref="F588" authorId="0" shapeId="0">
      <text>
        <r>
          <rPr>
            <sz val="9"/>
            <color indexed="81"/>
            <rFont val="Tahoma"/>
            <family val="2"/>
          </rPr>
          <t>Waive ADI</t>
        </r>
      </text>
    </comment>
    <comment ref="F590" authorId="0" shapeId="0">
      <text>
        <r>
          <rPr>
            <sz val="9"/>
            <color indexed="81"/>
            <rFont val="Tahoma"/>
            <family val="2"/>
          </rPr>
          <t>Waive ADI</t>
        </r>
      </text>
    </comment>
    <comment ref="F591" authorId="0" shapeId="0">
      <text>
        <r>
          <rPr>
            <sz val="9"/>
            <color indexed="81"/>
            <rFont val="Tahoma"/>
            <family val="2"/>
          </rPr>
          <t>Waive ADI</t>
        </r>
      </text>
    </comment>
    <comment ref="F592" authorId="0" shapeId="0">
      <text>
        <r>
          <rPr>
            <sz val="9"/>
            <color indexed="81"/>
            <rFont val="Tahoma"/>
            <family val="2"/>
          </rPr>
          <t>Waive ADI</t>
        </r>
      </text>
    </comment>
    <comment ref="F593" authorId="0" shapeId="0">
      <text>
        <r>
          <rPr>
            <sz val="9"/>
            <color indexed="81"/>
            <rFont val="Tahoma"/>
            <family val="2"/>
          </rPr>
          <t>Waive ADI</t>
        </r>
      </text>
    </comment>
    <comment ref="F594" authorId="0" shapeId="0">
      <text>
        <r>
          <rPr>
            <sz val="9"/>
            <color indexed="81"/>
            <rFont val="Tahoma"/>
            <family val="2"/>
          </rPr>
          <t>Waive ADI</t>
        </r>
      </text>
    </comment>
    <comment ref="F595" authorId="0" shapeId="0">
      <text>
        <r>
          <rPr>
            <sz val="9"/>
            <color indexed="81"/>
            <rFont val="Tahoma"/>
            <family val="2"/>
          </rPr>
          <t>Waive ADI</t>
        </r>
      </text>
    </comment>
    <comment ref="F596"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14ea</t>
        </r>
      </text>
    </comment>
    <comment ref="F597"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7ea
S4 15ea
S5 4ea
S6 10ea
S7 9ea</t>
        </r>
      </text>
    </comment>
    <comment ref="F598" authorId="0" shapeId="0">
      <text>
        <r>
          <rPr>
            <b/>
            <sz val="9"/>
            <color indexed="81"/>
            <rFont val="細明體"/>
            <family val="3"/>
            <charset val="136"/>
          </rPr>
          <t>潘慶豪</t>
        </r>
        <r>
          <rPr>
            <b/>
            <sz val="9"/>
            <color indexed="81"/>
            <rFont val="Tahoma"/>
            <family val="2"/>
          </rPr>
          <t>:</t>
        </r>
        <r>
          <rPr>
            <sz val="9"/>
            <color indexed="81"/>
            <rFont val="Tahoma"/>
            <family val="2"/>
          </rPr>
          <t xml:space="preserve">
Over Q-time</t>
        </r>
      </text>
    </comment>
    <comment ref="F599" authorId="0" shapeId="0">
      <text>
        <r>
          <rPr>
            <sz val="9"/>
            <color indexed="81"/>
            <rFont val="Tahoma"/>
            <family val="2"/>
          </rPr>
          <t>Waive ADI</t>
        </r>
      </text>
    </comment>
    <comment ref="F600" authorId="0" shapeId="0">
      <text>
        <r>
          <rPr>
            <sz val="9"/>
            <color indexed="81"/>
            <rFont val="Tahoma"/>
            <family val="2"/>
          </rPr>
          <t>Waive ADI</t>
        </r>
      </text>
    </comment>
    <comment ref="F602" authorId="0" shapeId="0">
      <text>
        <r>
          <rPr>
            <sz val="9"/>
            <color indexed="81"/>
            <rFont val="Tahoma"/>
            <family val="2"/>
          </rPr>
          <t>Waive ADI</t>
        </r>
      </text>
    </comment>
    <comment ref="F603"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3ea</t>
        </r>
      </text>
    </comment>
    <comment ref="F604" authorId="0" shapeId="0">
      <text>
        <r>
          <rPr>
            <sz val="9"/>
            <color indexed="81"/>
            <rFont val="Tahoma"/>
            <family val="2"/>
          </rPr>
          <t>Waive ADI</t>
        </r>
      </text>
    </comment>
    <comment ref="F605" authorId="0" shapeId="0">
      <text>
        <r>
          <rPr>
            <sz val="9"/>
            <color indexed="81"/>
            <rFont val="Tahoma"/>
            <family val="2"/>
          </rPr>
          <t>Waive ADI</t>
        </r>
      </text>
    </comment>
    <comment ref="F606" authorId="0" shapeId="0">
      <text>
        <r>
          <rPr>
            <sz val="9"/>
            <color indexed="81"/>
            <rFont val="Tahoma"/>
            <family val="2"/>
          </rPr>
          <t>Waive ADI</t>
        </r>
      </text>
    </comment>
    <comment ref="F607" authorId="0" shapeId="0">
      <text>
        <r>
          <rPr>
            <sz val="9"/>
            <color indexed="81"/>
            <rFont val="Tahoma"/>
            <family val="2"/>
          </rPr>
          <t>Waive ADI</t>
        </r>
      </text>
    </comment>
    <comment ref="F608" authorId="0" shapeId="0">
      <text>
        <r>
          <rPr>
            <sz val="9"/>
            <color indexed="81"/>
            <rFont val="Tahoma"/>
            <family val="2"/>
          </rPr>
          <t>Waive ADI</t>
        </r>
      </text>
    </comment>
    <comment ref="F609" authorId="0" shapeId="0">
      <text>
        <r>
          <rPr>
            <sz val="9"/>
            <color indexed="81"/>
            <rFont val="Tahoma"/>
            <family val="2"/>
          </rPr>
          <t>Waive ADI</t>
        </r>
      </text>
    </comment>
    <comment ref="F610" authorId="0" shapeId="0">
      <text>
        <r>
          <rPr>
            <b/>
            <sz val="9"/>
            <color indexed="81"/>
            <rFont val="細明體"/>
            <family val="3"/>
            <charset val="136"/>
          </rPr>
          <t>潘慶豪</t>
        </r>
        <r>
          <rPr>
            <b/>
            <sz val="9"/>
            <color indexed="81"/>
            <rFont val="Tahoma"/>
            <family val="2"/>
          </rPr>
          <t>:</t>
        </r>
        <r>
          <rPr>
            <sz val="9"/>
            <color indexed="81"/>
            <rFont val="Tahoma"/>
            <family val="2"/>
          </rPr>
          <t xml:space="preserve">
Machine alarm</t>
        </r>
      </text>
    </comment>
    <comment ref="F611"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S2 3ea
S3 2ea
S4 2ea</t>
        </r>
      </text>
    </comment>
    <comment ref="F612" authorId="0" shapeId="0">
      <text>
        <r>
          <rPr>
            <b/>
            <sz val="9"/>
            <color indexed="81"/>
            <rFont val="細明體"/>
            <family val="3"/>
            <charset val="136"/>
          </rPr>
          <t>潘慶豪</t>
        </r>
        <r>
          <rPr>
            <b/>
            <sz val="9"/>
            <color indexed="81"/>
            <rFont val="Tahoma"/>
            <family val="2"/>
          </rPr>
          <t>:</t>
        </r>
        <r>
          <rPr>
            <sz val="9"/>
            <color indexed="81"/>
            <rFont val="Tahoma"/>
            <family val="2"/>
          </rPr>
          <t xml:space="preserve">
Machine alarm</t>
        </r>
      </text>
    </comment>
    <comment ref="F613" authorId="0" shapeId="0">
      <text>
        <r>
          <rPr>
            <sz val="9"/>
            <color indexed="81"/>
            <rFont val="Tahoma"/>
            <family val="2"/>
          </rPr>
          <t>Waive ADI</t>
        </r>
      </text>
    </comment>
    <comment ref="F614" authorId="0" shapeId="0">
      <text>
        <r>
          <rPr>
            <sz val="9"/>
            <color indexed="81"/>
            <rFont val="Tahoma"/>
            <family val="2"/>
          </rPr>
          <t>Waive ADI</t>
        </r>
      </text>
    </comment>
    <comment ref="F615" authorId="0" shapeId="0">
      <text>
        <r>
          <rPr>
            <sz val="9"/>
            <color indexed="81"/>
            <rFont val="Tahoma"/>
            <family val="2"/>
          </rPr>
          <t>Waive ADI</t>
        </r>
      </text>
    </comment>
    <comment ref="F617"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S5 1ea</t>
        </r>
      </text>
    </comment>
    <comment ref="F61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1ea
S4 2ea
S5 2ea</t>
        </r>
      </text>
    </comment>
    <comment ref="F620" authorId="0" shapeId="0">
      <text>
        <r>
          <rPr>
            <b/>
            <sz val="9"/>
            <color indexed="81"/>
            <rFont val="細明體"/>
            <family val="3"/>
            <charset val="136"/>
          </rPr>
          <t>潘慶豪</t>
        </r>
        <r>
          <rPr>
            <b/>
            <sz val="9"/>
            <color indexed="81"/>
            <rFont val="Tahoma"/>
            <family val="2"/>
          </rPr>
          <t>:</t>
        </r>
        <r>
          <rPr>
            <sz val="9"/>
            <color indexed="81"/>
            <rFont val="Tahoma"/>
            <family val="2"/>
          </rPr>
          <t xml:space="preserve">
Stage drive error</t>
        </r>
      </text>
    </comment>
    <comment ref="F621" authorId="0" shapeId="0">
      <text>
        <r>
          <rPr>
            <sz val="9"/>
            <color indexed="81"/>
            <rFont val="Tahoma"/>
            <family val="2"/>
          </rPr>
          <t>Waive ADI</t>
        </r>
      </text>
    </comment>
    <comment ref="F626" authorId="0" shapeId="0">
      <text>
        <r>
          <rPr>
            <sz val="9"/>
            <color indexed="81"/>
            <rFont val="Tahoma"/>
            <family val="2"/>
          </rPr>
          <t>Waive ADI</t>
        </r>
      </text>
    </comment>
    <comment ref="F627" authorId="0" shapeId="0">
      <text>
        <r>
          <rPr>
            <b/>
            <sz val="9"/>
            <color indexed="81"/>
            <rFont val="細明體"/>
            <family val="3"/>
            <charset val="136"/>
          </rPr>
          <t>潘慶豪</t>
        </r>
        <r>
          <rPr>
            <b/>
            <sz val="9"/>
            <color indexed="81"/>
            <rFont val="Tahoma"/>
            <family val="2"/>
          </rPr>
          <t>:</t>
        </r>
        <r>
          <rPr>
            <sz val="9"/>
            <color indexed="81"/>
            <rFont val="Tahoma"/>
            <family val="2"/>
          </rPr>
          <t xml:space="preserve">
PA stage alarm and over Q-time</t>
        </r>
      </text>
    </comment>
    <comment ref="F628" authorId="0" shapeId="0">
      <text>
        <r>
          <rPr>
            <b/>
            <sz val="9"/>
            <color indexed="81"/>
            <rFont val="細明體"/>
            <family val="3"/>
            <charset val="136"/>
          </rPr>
          <t>潘慶豪</t>
        </r>
        <r>
          <rPr>
            <b/>
            <sz val="9"/>
            <color indexed="81"/>
            <rFont val="Tahoma"/>
            <family val="2"/>
          </rPr>
          <t>:</t>
        </r>
        <r>
          <rPr>
            <sz val="9"/>
            <color indexed="81"/>
            <rFont val="Tahoma"/>
            <family val="2"/>
          </rPr>
          <t xml:space="preserve">
EBR (1.1 + /- 0.4) OOS
</t>
        </r>
        <r>
          <rPr>
            <b/>
            <sz val="9"/>
            <color indexed="81"/>
            <rFont val="Tahoma"/>
            <family val="2"/>
          </rPr>
          <t>1.65</t>
        </r>
        <r>
          <rPr>
            <sz val="9"/>
            <color indexed="81"/>
            <rFont val="Tahoma"/>
            <family val="2"/>
          </rPr>
          <t xml:space="preserve"> 1.37 0.88 1.2</t>
        </r>
      </text>
    </comment>
    <comment ref="F629" authorId="0" shapeId="0">
      <text>
        <r>
          <rPr>
            <b/>
            <sz val="9"/>
            <color indexed="81"/>
            <rFont val="細明體"/>
            <family val="3"/>
            <charset val="136"/>
          </rPr>
          <t>潘慶豪</t>
        </r>
        <r>
          <rPr>
            <b/>
            <sz val="9"/>
            <color indexed="81"/>
            <rFont val="Tahoma"/>
            <family val="2"/>
          </rPr>
          <t>:</t>
        </r>
        <r>
          <rPr>
            <sz val="9"/>
            <color indexed="81"/>
            <rFont val="Tahoma"/>
            <family val="2"/>
          </rPr>
          <t xml:space="preserve">
Over Q-time</t>
        </r>
      </text>
    </comment>
    <comment ref="F633" authorId="0" shapeId="0">
      <text>
        <r>
          <rPr>
            <b/>
            <sz val="9"/>
            <color indexed="81"/>
            <rFont val="細明體"/>
            <family val="3"/>
            <charset val="136"/>
          </rPr>
          <t>潘慶豪</t>
        </r>
        <r>
          <rPr>
            <b/>
            <sz val="9"/>
            <color indexed="81"/>
            <rFont val="Tahoma"/>
            <family val="2"/>
          </rPr>
          <t>:</t>
        </r>
        <r>
          <rPr>
            <sz val="9"/>
            <color indexed="81"/>
            <rFont val="Tahoma"/>
            <family val="2"/>
          </rPr>
          <t xml:space="preserve">
6616 over Q-time</t>
        </r>
      </text>
    </comment>
    <comment ref="F637" authorId="0" shapeId="0">
      <text>
        <r>
          <rPr>
            <b/>
            <sz val="9"/>
            <color indexed="81"/>
            <rFont val="細明體"/>
            <family val="3"/>
            <charset val="136"/>
          </rPr>
          <t>潘慶豪</t>
        </r>
        <r>
          <rPr>
            <b/>
            <sz val="9"/>
            <color indexed="81"/>
            <rFont val="Tahoma"/>
            <family val="2"/>
          </rPr>
          <t>:</t>
        </r>
        <r>
          <rPr>
            <sz val="9"/>
            <color indexed="81"/>
            <rFont val="Tahoma"/>
            <family val="2"/>
          </rPr>
          <t xml:space="preserve">
DEVP_11 leak alarm</t>
        </r>
      </text>
    </comment>
    <comment ref="F644" authorId="0" shapeId="0">
      <text>
        <r>
          <rPr>
            <b/>
            <sz val="9"/>
            <color indexed="81"/>
            <rFont val="細明體"/>
            <family val="3"/>
            <charset val="136"/>
          </rPr>
          <t>潘慶豪</t>
        </r>
        <r>
          <rPr>
            <b/>
            <sz val="9"/>
            <color indexed="81"/>
            <rFont val="Tahoma"/>
            <family val="2"/>
          </rPr>
          <t>:</t>
        </r>
        <r>
          <rPr>
            <sz val="9"/>
            <color indexed="81"/>
            <rFont val="Tahoma"/>
            <family val="2"/>
          </rPr>
          <t xml:space="preserve">
DEVP_03 alarm</t>
        </r>
      </text>
    </comment>
    <comment ref="F645" authorId="0" shapeId="0">
      <text>
        <r>
          <rPr>
            <b/>
            <sz val="9"/>
            <color indexed="81"/>
            <rFont val="細明體"/>
            <family val="3"/>
            <charset val="136"/>
          </rPr>
          <t>潘慶豪</t>
        </r>
        <r>
          <rPr>
            <b/>
            <sz val="9"/>
            <color indexed="81"/>
            <rFont val="Tahoma"/>
            <family val="2"/>
          </rPr>
          <t>:</t>
        </r>
        <r>
          <rPr>
            <sz val="9"/>
            <color indexed="81"/>
            <rFont val="Tahoma"/>
            <family val="2"/>
          </rPr>
          <t xml:space="preserve">
MFG over Q-time</t>
        </r>
      </text>
    </comment>
    <comment ref="F646" authorId="0" shapeId="0">
      <text>
        <r>
          <rPr>
            <b/>
            <sz val="9"/>
            <color indexed="81"/>
            <rFont val="細明體"/>
            <family val="3"/>
            <charset val="136"/>
          </rPr>
          <t>潘慶豪</t>
        </r>
        <r>
          <rPr>
            <b/>
            <sz val="9"/>
            <color indexed="81"/>
            <rFont val="Tahoma"/>
            <family val="2"/>
          </rPr>
          <t>:</t>
        </r>
        <r>
          <rPr>
            <sz val="9"/>
            <color indexed="81"/>
            <rFont val="Tahoma"/>
            <family val="2"/>
          </rPr>
          <t xml:space="preserve">
DEVP_11 alarm</t>
        </r>
      </text>
    </comment>
    <comment ref="F648" authorId="0" shapeId="0">
      <text>
        <r>
          <rPr>
            <b/>
            <sz val="9"/>
            <color indexed="81"/>
            <rFont val="細明體"/>
            <family val="3"/>
            <charset val="136"/>
          </rPr>
          <t>潘慶豪</t>
        </r>
        <r>
          <rPr>
            <b/>
            <sz val="9"/>
            <color indexed="81"/>
            <rFont val="Tahoma"/>
            <family val="2"/>
          </rPr>
          <t>:</t>
        </r>
        <r>
          <rPr>
            <sz val="9"/>
            <color indexed="81"/>
            <rFont val="Tahoma"/>
            <family val="2"/>
          </rPr>
          <t xml:space="preserve">
WEE OOS (1.1 + /- 0.4
S3 1.3 1.4 1.56 1.32</t>
        </r>
      </text>
    </comment>
    <comment ref="F649"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S5 3ea</t>
        </r>
      </text>
    </comment>
    <comment ref="F65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S2 2ea</t>
        </r>
      </text>
    </comment>
    <comment ref="F651"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1ea
S4 1ea
S5 1ea</t>
        </r>
      </text>
    </comment>
    <comment ref="F654" authorId="0" shapeId="0">
      <text>
        <r>
          <rPr>
            <b/>
            <sz val="9"/>
            <color indexed="81"/>
            <rFont val="細明體"/>
            <family val="3"/>
            <charset val="136"/>
          </rPr>
          <t>潘慶豪</t>
        </r>
        <r>
          <rPr>
            <b/>
            <sz val="9"/>
            <color indexed="81"/>
            <rFont val="Tahoma"/>
            <family val="2"/>
          </rPr>
          <t>:</t>
        </r>
        <r>
          <rPr>
            <sz val="9"/>
            <color indexed="81"/>
            <rFont val="Tahoma"/>
            <family val="2"/>
          </rPr>
          <t xml:space="preserve">
Over Q-time (coat --&gt; Exp)</t>
        </r>
      </text>
    </comment>
    <comment ref="F655" authorId="0" shapeId="0">
      <text>
        <r>
          <rPr>
            <b/>
            <sz val="9"/>
            <color indexed="81"/>
            <rFont val="細明體"/>
            <family val="3"/>
            <charset val="136"/>
          </rPr>
          <t>潘慶豪</t>
        </r>
        <r>
          <rPr>
            <b/>
            <sz val="9"/>
            <color indexed="81"/>
            <rFont val="Tahoma"/>
            <family val="2"/>
          </rPr>
          <t>:</t>
        </r>
        <r>
          <rPr>
            <sz val="9"/>
            <color indexed="81"/>
            <rFont val="Tahoma"/>
            <family val="2"/>
          </rPr>
          <t xml:space="preserve">
Over Q-time (coat --&gt; Exp)</t>
        </r>
      </text>
    </comment>
    <comment ref="F65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3ea
S4 1ea</t>
        </r>
      </text>
    </comment>
    <comment ref="F659"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S5 1ea
S9 1ea</t>
        </r>
      </text>
    </comment>
    <comment ref="F660"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S1 3ea
S2 2ea
S7 1ea
S8 2ea
S9 1ea
S10 6ea
S11 3ea</t>
        </r>
      </text>
    </comment>
    <comment ref="F662" authorId="0" shapeId="0">
      <text>
        <r>
          <rPr>
            <b/>
            <sz val="9"/>
            <color indexed="81"/>
            <rFont val="細明體"/>
            <family val="3"/>
            <charset val="136"/>
          </rPr>
          <t>潘慶豪</t>
        </r>
        <r>
          <rPr>
            <b/>
            <sz val="9"/>
            <color indexed="81"/>
            <rFont val="Tahoma"/>
            <family val="2"/>
          </rPr>
          <t>:</t>
        </r>
        <r>
          <rPr>
            <sz val="9"/>
            <color indexed="81"/>
            <rFont val="Tahoma"/>
            <family val="2"/>
          </rPr>
          <t xml:space="preserve">
Over Q-time (coat --&gt; Exp)</t>
        </r>
      </text>
    </comment>
    <comment ref="F663" authorId="0" shapeId="0">
      <text>
        <r>
          <rPr>
            <sz val="9"/>
            <color indexed="81"/>
            <rFont val="Tahoma"/>
            <family val="2"/>
          </rPr>
          <t>Waive ADI</t>
        </r>
      </text>
    </comment>
    <comment ref="F664" authorId="0" shapeId="0">
      <text>
        <r>
          <rPr>
            <sz val="9"/>
            <color indexed="81"/>
            <rFont val="Tahoma"/>
            <family val="2"/>
          </rPr>
          <t>Waive ADI</t>
        </r>
      </text>
    </comment>
    <comment ref="F665" authorId="0" shapeId="0">
      <text>
        <r>
          <rPr>
            <sz val="9"/>
            <color indexed="81"/>
            <rFont val="Tahoma"/>
            <family val="2"/>
          </rPr>
          <t>Waive ADI</t>
        </r>
      </text>
    </comment>
    <comment ref="F666" authorId="0" shapeId="0">
      <text>
        <r>
          <rPr>
            <sz val="9"/>
            <color indexed="81"/>
            <rFont val="Tahoma"/>
            <family val="2"/>
          </rPr>
          <t>DEVP alarm + Gel</t>
        </r>
      </text>
    </comment>
    <comment ref="F667" authorId="0" shapeId="0">
      <text>
        <r>
          <rPr>
            <sz val="9"/>
            <color indexed="81"/>
            <rFont val="Tahoma"/>
            <family val="2"/>
          </rPr>
          <t>Waive ADI</t>
        </r>
      </text>
    </comment>
    <comment ref="F676" authorId="0" shapeId="0">
      <text>
        <r>
          <rPr>
            <b/>
            <sz val="9"/>
            <color indexed="81"/>
            <rFont val="細明體"/>
            <family val="3"/>
            <charset val="136"/>
          </rPr>
          <t>潘慶豪</t>
        </r>
        <r>
          <rPr>
            <b/>
            <sz val="9"/>
            <color indexed="81"/>
            <rFont val="Tahoma"/>
            <family val="2"/>
          </rPr>
          <t>:</t>
        </r>
        <r>
          <rPr>
            <sz val="9"/>
            <color indexed="81"/>
            <rFont val="Tahoma"/>
            <family val="2"/>
          </rPr>
          <t xml:space="preserve">
DEVP_03 alarm impact lot</t>
        </r>
      </text>
    </comment>
    <comment ref="F677" authorId="0" shapeId="0">
      <text>
        <r>
          <rPr>
            <b/>
            <sz val="9"/>
            <color indexed="81"/>
            <rFont val="細明體"/>
            <family val="3"/>
            <charset val="136"/>
          </rPr>
          <t>潘慶豪</t>
        </r>
        <r>
          <rPr>
            <b/>
            <sz val="9"/>
            <color indexed="81"/>
            <rFont val="Tahoma"/>
            <family val="2"/>
          </rPr>
          <t>:</t>
        </r>
        <r>
          <rPr>
            <sz val="9"/>
            <color indexed="81"/>
            <rFont val="Tahoma"/>
            <family val="2"/>
          </rPr>
          <t xml:space="preserve">
Surface abnormal</t>
        </r>
      </text>
    </comment>
    <comment ref="F680" authorId="1" shapeId="0">
      <text>
        <r>
          <rPr>
            <b/>
            <sz val="9"/>
            <color indexed="81"/>
            <rFont val="Tahoma"/>
            <family val="2"/>
          </rPr>
          <t>Over Q-time</t>
        </r>
      </text>
    </comment>
    <comment ref="F681" authorId="1" shapeId="0">
      <text>
        <r>
          <rPr>
            <b/>
            <sz val="9"/>
            <color indexed="81"/>
            <rFont val="Tahoma"/>
            <family val="2"/>
          </rPr>
          <t>STEP_11 alarm</t>
        </r>
      </text>
    </comment>
    <comment ref="F682" authorId="1" shapeId="0">
      <text>
        <r>
          <rPr>
            <b/>
            <sz val="9"/>
            <color indexed="81"/>
            <rFont val="Tahoma"/>
            <family val="2"/>
          </rPr>
          <t>Defocus</t>
        </r>
      </text>
    </comment>
    <comment ref="F683" authorId="1" shapeId="0">
      <text>
        <r>
          <rPr>
            <b/>
            <sz val="9"/>
            <color indexed="81"/>
            <rFont val="Tahoma"/>
            <family val="2"/>
          </rPr>
          <t>Over develop</t>
        </r>
      </text>
    </comment>
    <comment ref="F686" authorId="0" shapeId="0">
      <text>
        <r>
          <rPr>
            <b/>
            <sz val="9"/>
            <color indexed="81"/>
            <rFont val="Tahoma"/>
            <family val="2"/>
          </rPr>
          <t>Over Q-time</t>
        </r>
      </text>
    </comment>
    <comment ref="F687" authorId="0" shapeId="0">
      <text>
        <r>
          <rPr>
            <b/>
            <sz val="9"/>
            <color indexed="81"/>
            <rFont val="Tahoma"/>
            <family val="2"/>
          </rPr>
          <t>STEP_11 defocus impact lot</t>
        </r>
      </text>
    </comment>
    <comment ref="F688" authorId="0" shapeId="0">
      <text>
        <r>
          <rPr>
            <b/>
            <sz val="9"/>
            <color indexed="81"/>
            <rFont val="Tahoma"/>
            <family val="2"/>
          </rPr>
          <t>STEP_11 defocus impact lot</t>
        </r>
      </text>
    </comment>
    <comment ref="F689" authorId="0" shapeId="0">
      <text>
        <r>
          <rPr>
            <b/>
            <sz val="9"/>
            <color indexed="81"/>
            <rFont val="Tahoma"/>
            <family val="2"/>
          </rPr>
          <t>STEP_11 defocus impact lot</t>
        </r>
      </text>
    </comment>
    <comment ref="F690" authorId="0" shapeId="0">
      <text>
        <r>
          <rPr>
            <b/>
            <sz val="9"/>
            <color indexed="81"/>
            <rFont val="Tahoma"/>
            <family val="2"/>
          </rPr>
          <t>STEP_11 defocus impact lot</t>
        </r>
      </text>
    </comment>
    <comment ref="F691" authorId="0" shapeId="0">
      <text>
        <r>
          <rPr>
            <b/>
            <sz val="9"/>
            <color indexed="81"/>
            <rFont val="Tahoma"/>
            <family val="2"/>
          </rPr>
          <t>STEP_11 defocus impact lot</t>
        </r>
      </text>
    </comment>
    <comment ref="F692" authorId="0" shapeId="0">
      <text>
        <r>
          <rPr>
            <b/>
            <sz val="9"/>
            <color indexed="81"/>
            <rFont val="Tahoma"/>
            <family val="2"/>
          </rPr>
          <t>STEP_11 defocus impact lot</t>
        </r>
      </text>
    </comment>
    <comment ref="F693" authorId="0" shapeId="0">
      <text>
        <r>
          <rPr>
            <b/>
            <sz val="9"/>
            <color indexed="81"/>
            <rFont val="Tahoma"/>
            <family val="2"/>
          </rPr>
          <t>STEP_11 defocus impact lot</t>
        </r>
      </text>
    </comment>
    <comment ref="F694" authorId="0" shapeId="0">
      <text>
        <r>
          <rPr>
            <b/>
            <sz val="9"/>
            <color indexed="81"/>
            <rFont val="Tahoma"/>
            <family val="2"/>
          </rPr>
          <t>STEP_11 defocus impact lot</t>
        </r>
      </text>
    </comment>
    <comment ref="F695" authorId="0" shapeId="0">
      <text>
        <r>
          <rPr>
            <b/>
            <sz val="9"/>
            <color indexed="81"/>
            <rFont val="Tahoma"/>
            <family val="2"/>
          </rPr>
          <t>STEP_11 defocus impact lot</t>
        </r>
      </text>
    </comment>
    <comment ref="F696" authorId="0" shapeId="0">
      <text>
        <r>
          <rPr>
            <b/>
            <sz val="9"/>
            <color indexed="81"/>
            <rFont val="Tahoma"/>
            <family val="2"/>
          </rPr>
          <t>STEP_11 defocus impact lot</t>
        </r>
      </text>
    </comment>
    <comment ref="F697" authorId="0" shapeId="0">
      <text>
        <r>
          <rPr>
            <b/>
            <sz val="9"/>
            <color indexed="81"/>
            <rFont val="Tahoma"/>
            <family val="2"/>
          </rPr>
          <t>STEP_11 defocus impact lot</t>
        </r>
      </text>
    </comment>
    <comment ref="F698" authorId="0" shapeId="0">
      <text>
        <r>
          <rPr>
            <b/>
            <sz val="9"/>
            <color indexed="81"/>
            <rFont val="Tahoma"/>
            <family val="2"/>
          </rPr>
          <t>STEP_11 defocus impact lot</t>
        </r>
      </text>
    </comment>
    <comment ref="F699" authorId="0" shapeId="0">
      <text>
        <r>
          <rPr>
            <sz val="9"/>
            <color indexed="81"/>
            <rFont val="Tahoma"/>
            <family val="2"/>
          </rPr>
          <t>Waive ADI</t>
        </r>
      </text>
    </comment>
    <comment ref="F700" authorId="0" shapeId="0">
      <text>
        <r>
          <rPr>
            <sz val="9"/>
            <color indexed="81"/>
            <rFont val="Tahoma"/>
            <family val="2"/>
          </rPr>
          <t>Waive ADI</t>
        </r>
      </text>
    </comment>
    <comment ref="F701" authorId="0" shapeId="0">
      <text>
        <r>
          <rPr>
            <sz val="9"/>
            <color indexed="81"/>
            <rFont val="Tahoma"/>
            <family val="2"/>
          </rPr>
          <t>Waive ADI</t>
        </r>
      </text>
    </comment>
    <comment ref="F702" authorId="0" shapeId="0">
      <text>
        <r>
          <rPr>
            <b/>
            <sz val="9"/>
            <color indexed="81"/>
            <rFont val="Tahoma"/>
            <family val="2"/>
          </rPr>
          <t>STEP_11 defocus impact lot</t>
        </r>
      </text>
    </comment>
    <comment ref="F703" authorId="0" shapeId="0">
      <text>
        <r>
          <rPr>
            <b/>
            <sz val="9"/>
            <color indexed="81"/>
            <rFont val="Tahoma"/>
            <family val="2"/>
          </rPr>
          <t>STEP_11 defocus impact lot</t>
        </r>
      </text>
    </comment>
    <comment ref="F704" authorId="0" shapeId="0">
      <text>
        <r>
          <rPr>
            <b/>
            <sz val="9"/>
            <color indexed="81"/>
            <rFont val="Tahoma"/>
            <family val="2"/>
          </rPr>
          <t>STEP_11 defocus impact lot</t>
        </r>
      </text>
    </comment>
    <comment ref="F705" authorId="0" shapeId="0">
      <text>
        <r>
          <rPr>
            <b/>
            <sz val="9"/>
            <color indexed="81"/>
            <rFont val="Tahoma"/>
            <family val="2"/>
          </rPr>
          <t>STEP_11 defocus impact lot</t>
        </r>
      </text>
    </comment>
    <comment ref="F706" authorId="0" shapeId="0">
      <text>
        <r>
          <rPr>
            <b/>
            <sz val="9"/>
            <color indexed="81"/>
            <rFont val="Tahoma"/>
            <family val="2"/>
          </rPr>
          <t>STEP_11 defocus impact lot</t>
        </r>
      </text>
    </comment>
    <comment ref="F707" authorId="0" shapeId="0">
      <text>
        <r>
          <rPr>
            <b/>
            <sz val="9"/>
            <color indexed="81"/>
            <rFont val="Tahoma"/>
            <family val="2"/>
          </rPr>
          <t>STEP_11 defocus impact lot</t>
        </r>
      </text>
    </comment>
    <comment ref="F708" authorId="0" shapeId="0">
      <text>
        <r>
          <rPr>
            <b/>
            <sz val="9"/>
            <color indexed="81"/>
            <rFont val="Tahoma"/>
            <family val="2"/>
          </rPr>
          <t>STEP_11 defocus impact lot</t>
        </r>
      </text>
    </comment>
    <comment ref="F709" authorId="0" shapeId="0">
      <text>
        <r>
          <rPr>
            <sz val="9"/>
            <color indexed="81"/>
            <rFont val="Tahoma"/>
            <family val="2"/>
          </rPr>
          <t>Waive ADI</t>
        </r>
      </text>
    </comment>
    <comment ref="F710" authorId="0" shapeId="0">
      <text>
        <r>
          <rPr>
            <sz val="9"/>
            <color indexed="81"/>
            <rFont val="Tahoma"/>
            <family val="2"/>
          </rPr>
          <t>Waive ADI</t>
        </r>
      </text>
    </comment>
    <comment ref="F711" authorId="0" shapeId="0">
      <text>
        <r>
          <rPr>
            <sz val="9"/>
            <color indexed="81"/>
            <rFont val="Tahoma"/>
            <family val="2"/>
          </rPr>
          <t>Waive ADI</t>
        </r>
      </text>
    </comment>
    <comment ref="F712" authorId="0" shapeId="0">
      <text>
        <r>
          <rPr>
            <sz val="9"/>
            <color indexed="81"/>
            <rFont val="Tahoma"/>
            <family val="2"/>
          </rPr>
          <t>Waive ADI</t>
        </r>
      </text>
    </comment>
    <comment ref="F713" authorId="0" shapeId="0">
      <text>
        <r>
          <rPr>
            <sz val="9"/>
            <color indexed="81"/>
            <rFont val="Tahoma"/>
            <family val="2"/>
          </rPr>
          <t>Waive ADI</t>
        </r>
      </text>
    </comment>
    <comment ref="F714" authorId="0" shapeId="0">
      <text>
        <r>
          <rPr>
            <sz val="9"/>
            <color indexed="81"/>
            <rFont val="Tahoma"/>
            <family val="2"/>
          </rPr>
          <t>Waive ADI</t>
        </r>
      </text>
    </comment>
    <comment ref="F715" authorId="0" shapeId="0">
      <text>
        <r>
          <rPr>
            <sz val="9"/>
            <color indexed="81"/>
            <rFont val="Tahoma"/>
            <family val="2"/>
          </rPr>
          <t>Waive ADI</t>
        </r>
      </text>
    </comment>
    <comment ref="F716" authorId="0" shapeId="0">
      <text>
        <r>
          <rPr>
            <sz val="9"/>
            <color indexed="81"/>
            <rFont val="Tahoma"/>
            <family val="2"/>
          </rPr>
          <t>Waive ADI</t>
        </r>
      </text>
    </comment>
    <comment ref="F717" authorId="0" shapeId="0">
      <text>
        <r>
          <rPr>
            <b/>
            <sz val="9"/>
            <color indexed="81"/>
            <rFont val="Tahoma"/>
            <family val="2"/>
          </rPr>
          <t>STEP_11 defocus impact lot</t>
        </r>
      </text>
    </comment>
    <comment ref="F718" authorId="0" shapeId="0">
      <text>
        <r>
          <rPr>
            <b/>
            <sz val="9"/>
            <color indexed="81"/>
            <rFont val="Tahoma"/>
            <family val="2"/>
          </rPr>
          <t>STEP_11 defocus impact lot</t>
        </r>
      </text>
    </comment>
    <comment ref="F719" authorId="0" shapeId="0">
      <text>
        <r>
          <rPr>
            <b/>
            <sz val="9"/>
            <color indexed="81"/>
            <rFont val="Tahoma"/>
            <family val="2"/>
          </rPr>
          <t>STEP_11 defocus impact lot</t>
        </r>
      </text>
    </comment>
    <comment ref="F720" authorId="0" shapeId="0">
      <text>
        <r>
          <rPr>
            <b/>
            <sz val="9"/>
            <color indexed="81"/>
            <rFont val="Tahoma"/>
            <family val="2"/>
          </rPr>
          <t>STEP_11 defocus impact lot</t>
        </r>
      </text>
    </comment>
    <comment ref="F721" authorId="0" shapeId="0">
      <text>
        <r>
          <rPr>
            <sz val="9"/>
            <color indexed="81"/>
            <rFont val="Tahoma"/>
            <family val="2"/>
          </rPr>
          <t>Waive ADI</t>
        </r>
      </text>
    </comment>
    <comment ref="F722" authorId="0" shapeId="0">
      <text>
        <r>
          <rPr>
            <sz val="9"/>
            <color indexed="81"/>
            <rFont val="Tahoma"/>
            <family val="2"/>
          </rPr>
          <t>Waive ADI</t>
        </r>
      </text>
    </comment>
    <comment ref="F723" authorId="0" shapeId="0">
      <text>
        <r>
          <rPr>
            <sz val="9"/>
            <color indexed="81"/>
            <rFont val="Tahoma"/>
            <family val="2"/>
          </rPr>
          <t>Waive ADI</t>
        </r>
      </text>
    </comment>
    <comment ref="F724" authorId="0" shapeId="0">
      <text>
        <r>
          <rPr>
            <sz val="9"/>
            <color indexed="81"/>
            <rFont val="Tahoma"/>
            <family val="2"/>
          </rPr>
          <t>Waive ADI</t>
        </r>
      </text>
    </comment>
    <comment ref="F725" authorId="0" shapeId="0">
      <text>
        <r>
          <rPr>
            <sz val="9"/>
            <color indexed="81"/>
            <rFont val="Tahoma"/>
            <family val="2"/>
          </rPr>
          <t>Waive ADI</t>
        </r>
      </text>
    </comment>
    <comment ref="F726" authorId="0" shapeId="0">
      <text>
        <r>
          <rPr>
            <sz val="9"/>
            <color indexed="81"/>
            <rFont val="Tahoma"/>
            <family val="2"/>
          </rPr>
          <t>Waive ADI</t>
        </r>
      </text>
    </comment>
    <comment ref="F727" authorId="0" shapeId="0">
      <text>
        <r>
          <rPr>
            <sz val="9"/>
            <color indexed="81"/>
            <rFont val="Tahoma"/>
            <family val="2"/>
          </rPr>
          <t>Waive ADI</t>
        </r>
      </text>
    </comment>
    <comment ref="F728" authorId="0" shapeId="0">
      <text>
        <r>
          <rPr>
            <b/>
            <sz val="9"/>
            <color indexed="81"/>
            <rFont val="Tahoma"/>
            <family val="2"/>
          </rPr>
          <t>STEP_11 defocus impact lot</t>
        </r>
      </text>
    </comment>
    <comment ref="F729" authorId="0" shapeId="0">
      <text>
        <r>
          <rPr>
            <sz val="9"/>
            <color indexed="81"/>
            <rFont val="Tahoma"/>
            <family val="2"/>
          </rPr>
          <t>Waive ADI</t>
        </r>
      </text>
    </comment>
    <comment ref="F730" authorId="0" shapeId="0">
      <text>
        <r>
          <rPr>
            <sz val="9"/>
            <color indexed="81"/>
            <rFont val="Tahoma"/>
            <family val="2"/>
          </rPr>
          <t>Waive ADI</t>
        </r>
      </text>
    </comment>
    <comment ref="F731" authorId="0" shapeId="0">
      <text>
        <r>
          <rPr>
            <sz val="9"/>
            <color indexed="81"/>
            <rFont val="Tahoma"/>
            <family val="2"/>
          </rPr>
          <t>Waive ADI</t>
        </r>
      </text>
    </comment>
    <comment ref="F732" authorId="0" shapeId="0">
      <text>
        <r>
          <rPr>
            <sz val="9"/>
            <color indexed="81"/>
            <rFont val="Tahoma"/>
            <family val="2"/>
          </rPr>
          <t>Waive ADI</t>
        </r>
      </text>
    </comment>
    <comment ref="F733" authorId="0" shapeId="0">
      <text>
        <r>
          <rPr>
            <sz val="9"/>
            <color indexed="81"/>
            <rFont val="Tahoma"/>
            <family val="2"/>
          </rPr>
          <t>Waive ADI</t>
        </r>
      </text>
    </comment>
    <comment ref="F734" authorId="0" shapeId="0">
      <text>
        <r>
          <rPr>
            <sz val="9"/>
            <color indexed="81"/>
            <rFont val="Tahoma"/>
            <family val="2"/>
          </rPr>
          <t>Waive ADI</t>
        </r>
      </text>
    </comment>
    <comment ref="F735" authorId="0" shapeId="0">
      <text>
        <r>
          <rPr>
            <sz val="9"/>
            <color indexed="81"/>
            <rFont val="Tahoma"/>
            <family val="2"/>
          </rPr>
          <t>Waive ADI</t>
        </r>
      </text>
    </comment>
    <comment ref="F736" authorId="0" shapeId="0">
      <text>
        <r>
          <rPr>
            <sz val="9"/>
            <color indexed="81"/>
            <rFont val="Tahoma"/>
            <family val="2"/>
          </rPr>
          <t>Waive ADI</t>
        </r>
      </text>
    </comment>
    <comment ref="F737" authorId="0" shapeId="0">
      <text>
        <r>
          <rPr>
            <sz val="9"/>
            <color indexed="81"/>
            <rFont val="Tahoma"/>
            <family val="2"/>
          </rPr>
          <t>Waive ADI</t>
        </r>
      </text>
    </comment>
    <comment ref="F738" authorId="0" shapeId="0">
      <text>
        <r>
          <rPr>
            <b/>
            <sz val="9"/>
            <color indexed="81"/>
            <rFont val="Tahoma"/>
            <family val="2"/>
          </rPr>
          <t>STEP_11 defocus impact lot</t>
        </r>
      </text>
    </comment>
    <comment ref="F739" authorId="0" shapeId="0">
      <text>
        <r>
          <rPr>
            <b/>
            <sz val="9"/>
            <color indexed="81"/>
            <rFont val="Tahoma"/>
            <family val="2"/>
          </rPr>
          <t>backside particle induce defocus5</t>
        </r>
      </text>
    </comment>
    <comment ref="F740" authorId="0" shapeId="0">
      <text>
        <r>
          <rPr>
            <b/>
            <sz val="9"/>
            <color indexed="81"/>
            <rFont val="Tahoma"/>
            <family val="2"/>
          </rPr>
          <t>STEP_11 defocus impact lot</t>
        </r>
      </text>
    </comment>
    <comment ref="F741" authorId="0" shapeId="0">
      <text>
        <r>
          <rPr>
            <b/>
            <sz val="9"/>
            <color indexed="81"/>
            <rFont val="Tahoma"/>
            <family val="2"/>
          </rPr>
          <t>Over Q-time</t>
        </r>
      </text>
    </comment>
    <comment ref="F742" authorId="0" shapeId="0">
      <text>
        <r>
          <rPr>
            <sz val="9"/>
            <color indexed="81"/>
            <rFont val="Tahoma"/>
            <family val="2"/>
          </rPr>
          <t>Waive ADI</t>
        </r>
      </text>
    </comment>
    <comment ref="F743" authorId="0" shapeId="0">
      <text>
        <r>
          <rPr>
            <sz val="9"/>
            <color indexed="81"/>
            <rFont val="Tahoma"/>
            <family val="2"/>
          </rPr>
          <t>Waive ADI</t>
        </r>
      </text>
    </comment>
    <comment ref="F744" authorId="0" shapeId="0">
      <text>
        <r>
          <rPr>
            <sz val="9"/>
            <color indexed="81"/>
            <rFont val="Tahoma"/>
            <family val="2"/>
          </rPr>
          <t>Waive ADI</t>
        </r>
      </text>
    </comment>
    <comment ref="F745" authorId="0" shapeId="0">
      <text>
        <r>
          <rPr>
            <sz val="9"/>
            <color indexed="81"/>
            <rFont val="Tahoma"/>
            <family val="2"/>
          </rPr>
          <t>Waive ADI</t>
        </r>
      </text>
    </comment>
    <comment ref="F746" authorId="0" shapeId="0">
      <text>
        <r>
          <rPr>
            <sz val="9"/>
            <color indexed="81"/>
            <rFont val="Tahoma"/>
            <family val="2"/>
          </rPr>
          <t>Waive ADI</t>
        </r>
      </text>
    </comment>
    <comment ref="F747" authorId="0" shapeId="0">
      <text>
        <r>
          <rPr>
            <sz val="9"/>
            <color indexed="81"/>
            <rFont val="Tahoma"/>
            <family val="2"/>
          </rPr>
          <t>Waive ADI</t>
        </r>
      </text>
    </comment>
    <comment ref="F748" authorId="0" shapeId="0">
      <text>
        <r>
          <rPr>
            <sz val="9"/>
            <color indexed="81"/>
            <rFont val="Tahoma"/>
            <family val="2"/>
          </rPr>
          <t>Waive ADI</t>
        </r>
      </text>
    </comment>
    <comment ref="F749" authorId="0" shapeId="0">
      <text>
        <r>
          <rPr>
            <b/>
            <sz val="9"/>
            <color indexed="81"/>
            <rFont val="Tahoma"/>
            <family val="2"/>
          </rPr>
          <t xml:space="preserve">2 </t>
        </r>
        <r>
          <rPr>
            <b/>
            <sz val="9"/>
            <color indexed="81"/>
            <rFont val="細明體"/>
            <family val="3"/>
            <charset val="136"/>
          </rPr>
          <t>收</t>
        </r>
        <r>
          <rPr>
            <b/>
            <sz val="9"/>
            <color indexed="81"/>
            <rFont val="Tahoma"/>
            <family val="2"/>
          </rPr>
          <t xml:space="preserve"> 3 </t>
        </r>
        <r>
          <rPr>
            <b/>
            <sz val="9"/>
            <color indexed="81"/>
            <rFont val="細明體"/>
            <family val="3"/>
            <charset val="136"/>
          </rPr>
          <t xml:space="preserve">退
</t>
        </r>
        <r>
          <rPr>
            <b/>
            <sz val="9"/>
            <color indexed="81"/>
            <rFont val="Tahoma"/>
            <family val="2"/>
          </rPr>
          <t>S1 8ea
S2 6ea
S3 11ea
S4 8ea</t>
        </r>
      </text>
    </comment>
    <comment ref="F750" authorId="0" shapeId="0">
      <text>
        <r>
          <rPr>
            <sz val="9"/>
            <color indexed="81"/>
            <rFont val="Tahoma"/>
            <family val="2"/>
          </rPr>
          <t>STEP_11 defocus issue</t>
        </r>
      </text>
    </comment>
    <comment ref="F751" authorId="0" shapeId="0">
      <text>
        <r>
          <rPr>
            <b/>
            <sz val="9"/>
            <color indexed="81"/>
            <rFont val="Tahoma"/>
            <family val="2"/>
          </rPr>
          <t>7 ea / lot</t>
        </r>
      </text>
    </comment>
    <comment ref="F752" authorId="0" shapeId="0">
      <text>
        <r>
          <rPr>
            <b/>
            <sz val="9"/>
            <color indexed="81"/>
            <rFont val="Tahoma"/>
            <family val="2"/>
          </rPr>
          <t>12 ea / lot</t>
        </r>
      </text>
    </comment>
    <comment ref="F755" authorId="0" shapeId="0">
      <text>
        <r>
          <rPr>
            <sz val="9"/>
            <color indexed="81"/>
            <rFont val="Tahoma"/>
            <family val="2"/>
          </rPr>
          <t>Waive ADI</t>
        </r>
      </text>
    </comment>
    <comment ref="F756" authorId="0" shapeId="0">
      <text>
        <r>
          <rPr>
            <sz val="9"/>
            <color indexed="81"/>
            <rFont val="Tahoma"/>
            <family val="2"/>
          </rPr>
          <t>Waive ADI</t>
        </r>
      </text>
    </comment>
    <comment ref="F757" authorId="0" shapeId="0">
      <text>
        <r>
          <rPr>
            <sz val="9"/>
            <color indexed="81"/>
            <rFont val="Tahoma"/>
            <family val="2"/>
          </rPr>
          <t>Waive ADI</t>
        </r>
      </text>
    </comment>
    <comment ref="F758" authorId="0" shapeId="0">
      <text>
        <r>
          <rPr>
            <sz val="9"/>
            <color indexed="81"/>
            <rFont val="Tahoma"/>
            <family val="2"/>
          </rPr>
          <t>Waive ADI</t>
        </r>
      </text>
    </comment>
    <comment ref="F759" authorId="0" shapeId="0">
      <text>
        <r>
          <rPr>
            <sz val="9"/>
            <color indexed="81"/>
            <rFont val="Tahoma"/>
            <family val="2"/>
          </rPr>
          <t>Waive ADI</t>
        </r>
      </text>
    </comment>
    <comment ref="F760" authorId="0" shapeId="0">
      <text>
        <r>
          <rPr>
            <sz val="9"/>
            <color indexed="81"/>
            <rFont val="Tahoma"/>
            <family val="2"/>
          </rPr>
          <t>Waive ADI</t>
        </r>
      </text>
    </comment>
    <comment ref="F763" authorId="0" shapeId="0">
      <text>
        <r>
          <rPr>
            <b/>
            <sz val="9"/>
            <color indexed="81"/>
            <rFont val="Tahoma"/>
            <family val="2"/>
          </rPr>
          <t>DEVP_03 alarm</t>
        </r>
      </text>
    </comment>
    <comment ref="F764" authorId="0" shapeId="0">
      <text>
        <r>
          <rPr>
            <sz val="9"/>
            <color indexed="81"/>
            <rFont val="Tahoma"/>
            <family val="2"/>
          </rPr>
          <t>Waive ADI</t>
        </r>
      </text>
    </comment>
    <comment ref="F765" authorId="0" shapeId="0">
      <text>
        <r>
          <rPr>
            <sz val="9"/>
            <color indexed="81"/>
            <rFont val="Tahoma"/>
            <family val="2"/>
          </rPr>
          <t>Waive ADI</t>
        </r>
      </text>
    </comment>
    <comment ref="F766" authorId="0" shapeId="0">
      <text>
        <r>
          <rPr>
            <sz val="9"/>
            <color indexed="81"/>
            <rFont val="Tahoma"/>
            <family val="2"/>
          </rPr>
          <t>Waive ADI</t>
        </r>
      </text>
    </comment>
    <comment ref="F767" authorId="0" shapeId="0">
      <text>
        <r>
          <rPr>
            <sz val="9"/>
            <color indexed="81"/>
            <rFont val="Tahoma"/>
            <family val="2"/>
          </rPr>
          <t>Waive ADI</t>
        </r>
      </text>
    </comment>
    <comment ref="F768" authorId="0" shapeId="0">
      <text>
        <r>
          <rPr>
            <sz val="9"/>
            <color indexed="81"/>
            <rFont val="Tahoma"/>
            <family val="2"/>
          </rPr>
          <t>Waive ADI</t>
        </r>
      </text>
    </comment>
    <comment ref="F769" authorId="0" shapeId="0">
      <text>
        <r>
          <rPr>
            <b/>
            <sz val="9"/>
            <color indexed="81"/>
            <rFont val="Tahoma"/>
            <family val="2"/>
          </rPr>
          <t>Residue by higher PCB (STEP_11 defocus impact lot)</t>
        </r>
      </text>
    </comment>
    <comment ref="F770" authorId="0" shapeId="0">
      <text>
        <r>
          <rPr>
            <sz val="9"/>
            <color indexed="81"/>
            <rFont val="Tahoma"/>
            <family val="2"/>
          </rPr>
          <t>Waive ADI</t>
        </r>
      </text>
    </comment>
    <comment ref="F771" authorId="0" shapeId="0">
      <text>
        <r>
          <rPr>
            <sz val="9"/>
            <color indexed="81"/>
            <rFont val="Tahoma"/>
            <family val="2"/>
          </rPr>
          <t>Waive ADI</t>
        </r>
      </text>
    </comment>
    <comment ref="F772" authorId="0" shapeId="0">
      <text>
        <r>
          <rPr>
            <sz val="9"/>
            <color indexed="81"/>
            <rFont val="Tahoma"/>
            <family val="2"/>
          </rPr>
          <t>Waive ADI</t>
        </r>
      </text>
    </comment>
    <comment ref="F773" authorId="0" shapeId="0">
      <text>
        <r>
          <rPr>
            <sz val="9"/>
            <color indexed="81"/>
            <rFont val="Tahoma"/>
            <family val="2"/>
          </rPr>
          <t>Waive ADI</t>
        </r>
      </text>
    </comment>
    <comment ref="F774" authorId="0" shapeId="0">
      <text>
        <r>
          <rPr>
            <sz val="9"/>
            <color indexed="81"/>
            <rFont val="Tahoma"/>
            <family val="2"/>
          </rPr>
          <t>Waive ADI</t>
        </r>
      </text>
    </comment>
    <comment ref="F775" authorId="4" shapeId="0">
      <text>
        <r>
          <rPr>
            <b/>
            <sz val="9"/>
            <color indexed="81"/>
            <rFont val="Tahoma"/>
            <family val="2"/>
          </rPr>
          <t>S1: 3 die particle
S2: 1 die particle
S3: 3 die particle
S4: 2 die particle
S5: 1 die particle
S6: 0 die particle
S7: 1 die particle
S8: 3 die particle
S9: 1 die particle
S10: 1 die particle
S11: 3 die particle 
S12: 0 die particle
S13: die particle
S1, 3,8 &amp; 11 rw</t>
        </r>
        <r>
          <rPr>
            <sz val="9"/>
            <color indexed="81"/>
            <rFont val="Tahoma"/>
            <family val="2"/>
          </rPr>
          <t xml:space="preserve">
</t>
        </r>
      </text>
    </comment>
    <comment ref="F776" authorId="4" shapeId="0">
      <text>
        <r>
          <rPr>
            <sz val="9"/>
            <color indexed="81"/>
            <rFont val="Tahoma"/>
            <family val="2"/>
          </rPr>
          <t>S1:6 die particle
S2:5 die particle
S3:4 die particle
S4:12 die particle
All wafer RW</t>
        </r>
      </text>
    </comment>
    <comment ref="F777" authorId="4" shapeId="0">
      <text>
        <r>
          <rPr>
            <b/>
            <sz val="9"/>
            <color indexed="81"/>
            <rFont val="Calibri"/>
            <family val="2"/>
          </rPr>
          <t>S3 Particle 2 die RW, S2 Particle 1 die</t>
        </r>
        <r>
          <rPr>
            <sz val="9"/>
            <color indexed="81"/>
            <rFont val="Tahoma"/>
            <family val="2"/>
          </rPr>
          <t xml:space="preserve">
</t>
        </r>
      </text>
    </comment>
    <comment ref="F778" authorId="4" shapeId="0">
      <text>
        <r>
          <rPr>
            <b/>
            <sz val="9"/>
            <color indexed="81"/>
            <rFont val="Calibri"/>
            <family val="2"/>
          </rPr>
          <t>Over Q time</t>
        </r>
      </text>
    </comment>
    <comment ref="F779" authorId="4" shapeId="0">
      <text>
        <r>
          <rPr>
            <sz val="9"/>
            <color indexed="81"/>
            <rFont val="Calibri"/>
            <family val="2"/>
          </rPr>
          <t>Over Q time</t>
        </r>
      </text>
    </comment>
    <comment ref="F780" authorId="4" shapeId="0">
      <text>
        <r>
          <rPr>
            <b/>
            <sz val="9"/>
            <color indexed="81"/>
            <rFont val="Calibri"/>
            <family val="2"/>
          </rPr>
          <t>Step_11 PR6 FEM buy off lot.</t>
        </r>
      </text>
    </comment>
    <comment ref="F781" authorId="4" shapeId="0">
      <text>
        <r>
          <rPr>
            <b/>
            <sz val="9"/>
            <color indexed="81"/>
            <rFont val="Tahoma"/>
            <family val="2"/>
          </rPr>
          <t>Dev_03 alarm impact lot</t>
        </r>
      </text>
    </comment>
    <comment ref="F782" authorId="4" shapeId="0">
      <text>
        <r>
          <rPr>
            <b/>
            <sz val="9"/>
            <color indexed="81"/>
            <rFont val="Calibri"/>
            <family val="2"/>
          </rPr>
          <t>Over Q time</t>
        </r>
      </text>
    </comment>
    <comment ref="F791" authorId="4" shapeId="0">
      <text>
        <r>
          <rPr>
            <b/>
            <sz val="9"/>
            <color indexed="81"/>
            <rFont val="Tahoma"/>
            <family val="2"/>
          </rPr>
          <t>Dev_03 alarm Particle concern RW</t>
        </r>
        <r>
          <rPr>
            <sz val="9"/>
            <color indexed="81"/>
            <rFont val="Tahoma"/>
            <family val="2"/>
          </rPr>
          <t xml:space="preserve">
</t>
        </r>
      </text>
    </comment>
    <comment ref="F792" authorId="4" shapeId="0">
      <text>
        <r>
          <rPr>
            <b/>
            <sz val="9"/>
            <color indexed="81"/>
            <rFont val="Tahoma"/>
            <family val="2"/>
          </rPr>
          <t>Dev_03 alam RW 
impact lot</t>
        </r>
        <r>
          <rPr>
            <sz val="9"/>
            <color indexed="81"/>
            <rFont val="Tahoma"/>
            <family val="2"/>
          </rPr>
          <t xml:space="preserve">
</t>
        </r>
      </text>
    </comment>
    <comment ref="F798" authorId="4" shapeId="0">
      <text>
        <r>
          <rPr>
            <b/>
            <sz val="9"/>
            <color indexed="81"/>
            <rFont val="Tahoma"/>
            <family val="2"/>
          </rPr>
          <t xml:space="preserve">S3: 1 die particle </t>
        </r>
      </text>
    </comment>
    <comment ref="F802" authorId="4" shapeId="0">
      <text>
        <r>
          <rPr>
            <b/>
            <sz val="9"/>
            <color indexed="81"/>
            <rFont val="Tahoma"/>
            <family val="2"/>
          </rPr>
          <t>S9 impact 2 bubble RW</t>
        </r>
      </text>
    </comment>
    <comment ref="F803" authorId="4" shapeId="0">
      <text>
        <r>
          <rPr>
            <b/>
            <sz val="9"/>
            <color indexed="81"/>
            <rFont val="Tahoma"/>
            <family val="2"/>
          </rPr>
          <t>Dev_03 impact S3-13 over Q time RW</t>
        </r>
        <r>
          <rPr>
            <sz val="9"/>
            <color indexed="81"/>
            <rFont val="Tahoma"/>
            <family val="2"/>
          </rPr>
          <t xml:space="preserve">
</t>
        </r>
      </text>
    </comment>
    <comment ref="F805" authorId="4" shapeId="0">
      <text>
        <r>
          <rPr>
            <b/>
            <sz val="9"/>
            <color indexed="81"/>
            <rFont val="Tahoma"/>
            <family val="2"/>
          </rPr>
          <t xml:space="preserve">S3: 1 die particle </t>
        </r>
      </text>
    </comment>
    <comment ref="F806" authorId="4" shapeId="0">
      <text>
        <r>
          <rPr>
            <b/>
            <sz val="9"/>
            <color indexed="81"/>
            <rFont val="Tahoma"/>
            <family val="2"/>
          </rPr>
          <t xml:space="preserve">S1: 1 die particle
S3: 1 die particle 
S8: 1 die particle 
S11: 0 die particle </t>
        </r>
      </text>
    </comment>
    <comment ref="F808" authorId="4" shapeId="0">
      <text>
        <r>
          <rPr>
            <b/>
            <sz val="9"/>
            <color indexed="81"/>
            <rFont val="Tahoma"/>
            <family val="2"/>
          </rPr>
          <t>Dev_03 alarm RW S4-13</t>
        </r>
        <r>
          <rPr>
            <sz val="9"/>
            <color indexed="81"/>
            <rFont val="Tahoma"/>
            <family val="2"/>
          </rPr>
          <t xml:space="preserve">
</t>
        </r>
      </text>
    </comment>
    <comment ref="F809" authorId="4" shapeId="0">
      <text>
        <r>
          <rPr>
            <b/>
            <sz val="9"/>
            <color indexed="81"/>
            <rFont val="Tahoma"/>
            <family val="2"/>
          </rPr>
          <t>Dev_03 S13 abnormal</t>
        </r>
        <r>
          <rPr>
            <sz val="9"/>
            <color indexed="81"/>
            <rFont val="Tahoma"/>
            <family val="2"/>
          </rPr>
          <t xml:space="preserve">
</t>
        </r>
      </text>
    </comment>
    <comment ref="F810" authorId="4"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S1/3/5 RW
S2 4ea
S3 3ea
S4 2ea (Align with Product release)
S5 3ea
S6 0ea
S7 0ea
S8 0ea</t>
        </r>
      </text>
    </comment>
    <comment ref="F814" authorId="4"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S1 1ea/S2 1ea/S3 1ea 
</t>
        </r>
      </text>
    </comment>
    <comment ref="F815" authorId="4"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(Ivy agree releas S4/S7)
S4 2ea/S5 1ea/S6 1ea/S7 2ea/S8 0ea/S9 0ea/S10 1ea/S11 1ea/S12 0ea </t>
        </r>
        <r>
          <rPr>
            <sz val="9"/>
            <color indexed="81"/>
            <rFont val="Tahoma"/>
            <family val="2"/>
          </rPr>
          <t xml:space="preserve">
</t>
        </r>
      </text>
    </comment>
    <comment ref="F821" authorId="4"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S1 1ea/S2 1ea/S3 0ea/S4 1ea/S5 0ea/S6 0ea 
</t>
        </r>
        <r>
          <rPr>
            <sz val="9"/>
            <color indexed="81"/>
            <rFont val="Tahoma"/>
            <family val="2"/>
          </rPr>
          <t xml:space="preserve">
</t>
        </r>
      </text>
    </comment>
    <comment ref="F822" authorId="4"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Ivy command release S2/3/5/12
S1 0ea/S2 3ea/S3 3ea/S4 1ea/S5 2ea/S6~11 1ea each/ S12 2ea  
</t>
        </r>
        <r>
          <rPr>
            <sz val="9"/>
            <color indexed="81"/>
            <rFont val="Tahoma"/>
            <family val="2"/>
          </rPr>
          <t xml:space="preserve">
</t>
        </r>
      </text>
    </comment>
    <comment ref="F823" authorId="0" shapeId="0">
      <text>
        <r>
          <rPr>
            <b/>
            <sz val="9"/>
            <color indexed="81"/>
            <rFont val="Tahoma"/>
            <family val="2"/>
          </rPr>
          <t>Over Q-time</t>
        </r>
        <r>
          <rPr>
            <sz val="9"/>
            <color indexed="81"/>
            <rFont val="Tahoma"/>
            <family val="2"/>
          </rPr>
          <t xml:space="preserve">
</t>
        </r>
      </text>
    </comment>
    <comment ref="F824" authorId="0" shapeId="0">
      <text>
        <r>
          <rPr>
            <sz val="9"/>
            <color indexed="81"/>
            <rFont val="Tahoma"/>
            <family val="2"/>
          </rPr>
          <t>Waive ADI</t>
        </r>
      </text>
    </comment>
    <comment ref="F825" authorId="0" shapeId="0">
      <text>
        <r>
          <rPr>
            <sz val="9"/>
            <color indexed="81"/>
            <rFont val="Tahoma"/>
            <family val="2"/>
          </rPr>
          <t>Waive ADI</t>
        </r>
      </text>
    </comment>
    <comment ref="F826" authorId="0" shapeId="0">
      <text>
        <r>
          <rPr>
            <sz val="9"/>
            <color indexed="81"/>
            <rFont val="Tahoma"/>
            <family val="2"/>
          </rPr>
          <t>Waive ADI</t>
        </r>
      </text>
    </comment>
    <comment ref="F827" authorId="0" shapeId="0">
      <text>
        <r>
          <rPr>
            <sz val="9"/>
            <color indexed="81"/>
            <rFont val="Tahoma"/>
            <family val="2"/>
          </rPr>
          <t>Waive ADI</t>
        </r>
      </text>
    </comment>
    <comment ref="F828" authorId="0" shapeId="0">
      <text>
        <r>
          <rPr>
            <sz val="9"/>
            <color indexed="81"/>
            <rFont val="Tahoma"/>
            <family val="2"/>
          </rPr>
          <t>Waive ADI</t>
        </r>
      </text>
    </comment>
    <comment ref="F829" authorId="0" shapeId="0">
      <text>
        <r>
          <rPr>
            <sz val="9"/>
            <color indexed="81"/>
            <rFont val="Tahoma"/>
            <family val="2"/>
          </rPr>
          <t>Waive ADI</t>
        </r>
      </text>
    </comment>
    <comment ref="F830" authorId="0" shapeId="0">
      <text>
        <r>
          <rPr>
            <sz val="9"/>
            <color indexed="81"/>
            <rFont val="Tahoma"/>
            <family val="2"/>
          </rPr>
          <t>Waive ADI</t>
        </r>
      </text>
    </comment>
    <comment ref="F831" authorId="0" shapeId="0">
      <text>
        <r>
          <rPr>
            <sz val="9"/>
            <color indexed="81"/>
            <rFont val="Tahoma"/>
            <family val="2"/>
          </rPr>
          <t>Waive ADI</t>
        </r>
      </text>
    </comment>
    <comment ref="F832" authorId="0" shapeId="0">
      <text>
        <r>
          <rPr>
            <sz val="9"/>
            <color indexed="81"/>
            <rFont val="Tahoma"/>
            <family val="2"/>
          </rPr>
          <t>Waive ADI</t>
        </r>
      </text>
    </comment>
    <comment ref="F833" authorId="0" shapeId="0">
      <text>
        <r>
          <rPr>
            <sz val="9"/>
            <color indexed="81"/>
            <rFont val="Tahoma"/>
            <family val="2"/>
          </rPr>
          <t>Waive ADI</t>
        </r>
      </text>
    </comment>
    <comment ref="F834" authorId="0" shapeId="0">
      <text>
        <r>
          <rPr>
            <sz val="9"/>
            <color indexed="81"/>
            <rFont val="Tahoma"/>
            <family val="2"/>
          </rPr>
          <t>Waive ADI</t>
        </r>
      </text>
    </comment>
    <comment ref="F835" authorId="0" shapeId="0">
      <text>
        <r>
          <rPr>
            <sz val="9"/>
            <color indexed="81"/>
            <rFont val="Calibri"/>
            <family val="2"/>
          </rPr>
          <t xml:space="preserve">1 </t>
        </r>
        <r>
          <rPr>
            <sz val="9"/>
            <color indexed="81"/>
            <rFont val="細明體"/>
            <family val="3"/>
            <charset val="136"/>
          </rPr>
          <t>收</t>
        </r>
        <r>
          <rPr>
            <sz val="9"/>
            <color indexed="81"/>
            <rFont val="Calibri"/>
            <family val="2"/>
          </rPr>
          <t xml:space="preserve"> 2 </t>
        </r>
        <r>
          <rPr>
            <sz val="9"/>
            <color indexed="81"/>
            <rFont val="細明體"/>
            <family val="3"/>
            <charset val="136"/>
          </rPr>
          <t xml:space="preserve">退
</t>
        </r>
        <r>
          <rPr>
            <sz val="9"/>
            <color indexed="81"/>
            <rFont val="Calibri"/>
            <family val="2"/>
          </rPr>
          <t>S9 1 ea
S10 1 ea
S13 1 ea</t>
        </r>
      </text>
    </comment>
    <comment ref="F83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2ea
S2 2ea
S3 2ea
S4 3ea
S5 2ea
S6 1ea
S7 3ea
S8 1ea
S9 2ea
S10 3ea
S11 4ea
S12 2ea
S13 3ea</t>
        </r>
      </text>
    </comment>
    <comment ref="F83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3ea
S2 3ea
S3 1ea</t>
        </r>
      </text>
    </comment>
    <comment ref="F83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10ea
S2 2ea
S3 1ea
S5 1ea
S8 1ea</t>
        </r>
      </text>
    </comment>
    <comment ref="F839" authorId="0" shapeId="0">
      <text>
        <r>
          <rPr>
            <sz val="9"/>
            <color indexed="81"/>
            <rFont val="Tahoma"/>
            <family val="2"/>
          </rPr>
          <t>&lt; 4ea / lot (Product)</t>
        </r>
        <r>
          <rPr>
            <sz val="9"/>
            <color indexed="81"/>
            <rFont val="細明體"/>
            <family val="3"/>
            <charset val="136"/>
          </rPr>
          <t xml:space="preserve">
</t>
        </r>
        <r>
          <rPr>
            <sz val="9"/>
            <color indexed="81"/>
            <rFont val="Tahoma"/>
            <family val="2"/>
          </rPr>
          <t>S1 4ea
S2 6 ea</t>
        </r>
      </text>
    </comment>
    <comment ref="F840" authorId="0" shapeId="0">
      <text>
        <r>
          <rPr>
            <sz val="9"/>
            <color indexed="81"/>
            <rFont val="Tahoma"/>
            <family val="2"/>
          </rPr>
          <t xml:space="preserve">&lt; 5ea / Lot (Product)
S1 5 particle + 2 defocus
S2 5 particle + 2 defocus
S3 2 particle + 2 defocus
</t>
        </r>
      </text>
    </comment>
    <comment ref="F841" authorId="0" shapeId="0">
      <text>
        <r>
          <rPr>
            <sz val="9"/>
            <color indexed="81"/>
            <rFont val="Tahoma"/>
            <family val="2"/>
          </rPr>
          <t>WEE (~ 1.6) over criteria (1.1 +/- 0.4)</t>
        </r>
      </text>
    </comment>
    <comment ref="F842" authorId="0" shapeId="0">
      <text>
        <r>
          <rPr>
            <sz val="9"/>
            <color indexed="81"/>
            <rFont val="Tahoma"/>
            <family val="2"/>
          </rPr>
          <t>Waive ADI</t>
        </r>
      </text>
    </comment>
    <comment ref="F843" authorId="0" shapeId="0">
      <text>
        <r>
          <rPr>
            <sz val="9"/>
            <color indexed="81"/>
            <rFont val="Tahoma"/>
            <family val="2"/>
          </rPr>
          <t>Waive ADI</t>
        </r>
      </text>
    </comment>
    <comment ref="F844" authorId="0" shapeId="0">
      <text>
        <r>
          <rPr>
            <sz val="9"/>
            <color indexed="81"/>
            <rFont val="Tahoma"/>
            <family val="2"/>
          </rPr>
          <t>Waive ADI</t>
        </r>
      </text>
    </comment>
    <comment ref="F845" authorId="0" shapeId="0">
      <text>
        <r>
          <rPr>
            <sz val="9"/>
            <color indexed="81"/>
            <rFont val="Tahoma"/>
            <family val="2"/>
          </rPr>
          <t>Waive ADI</t>
        </r>
      </text>
    </comment>
    <comment ref="F846" authorId="0" shapeId="0">
      <text>
        <r>
          <rPr>
            <sz val="9"/>
            <color indexed="81"/>
            <rFont val="Tahoma"/>
            <family val="2"/>
          </rPr>
          <t>Waive ADI</t>
        </r>
      </text>
    </comment>
    <comment ref="F847" authorId="0" shapeId="0">
      <text>
        <r>
          <rPr>
            <sz val="9"/>
            <color indexed="81"/>
            <rFont val="Tahoma"/>
            <family val="2"/>
          </rPr>
          <t>Waive ADI</t>
        </r>
      </text>
    </comment>
    <comment ref="F848" authorId="0" shapeId="0">
      <text>
        <r>
          <rPr>
            <sz val="9"/>
            <color indexed="81"/>
            <rFont val="Tahoma"/>
            <family val="2"/>
          </rPr>
          <t>Waive ADI</t>
        </r>
      </text>
    </comment>
    <comment ref="F849" authorId="0" shapeId="0">
      <text>
        <r>
          <rPr>
            <sz val="9"/>
            <color indexed="81"/>
            <rFont val="Tahoma"/>
            <family val="2"/>
          </rPr>
          <t>Waive ADI</t>
        </r>
      </text>
    </comment>
    <comment ref="F850" authorId="0" shapeId="0">
      <text>
        <r>
          <rPr>
            <sz val="9"/>
            <color indexed="81"/>
            <rFont val="Tahoma"/>
            <family val="2"/>
          </rPr>
          <t>Waive ADI</t>
        </r>
      </text>
    </comment>
    <comment ref="F851" authorId="0" shapeId="0">
      <text>
        <r>
          <rPr>
            <sz val="9"/>
            <color indexed="81"/>
            <rFont val="Tahoma"/>
            <family val="2"/>
          </rPr>
          <t>Waive ADI</t>
        </r>
      </text>
    </comment>
    <comment ref="F852" authorId="0" shapeId="0">
      <text>
        <r>
          <rPr>
            <sz val="9"/>
            <color indexed="81"/>
            <rFont val="Tahoma"/>
            <family val="2"/>
          </rPr>
          <t>Waive ADI</t>
        </r>
      </text>
    </comment>
    <comment ref="F853" authorId="0" shapeId="0">
      <text>
        <r>
          <rPr>
            <sz val="9"/>
            <color indexed="81"/>
            <rFont val="Tahoma"/>
            <family val="2"/>
          </rPr>
          <t>Waive ADI</t>
        </r>
      </text>
    </comment>
    <comment ref="F854" authorId="0" shapeId="0">
      <text>
        <r>
          <rPr>
            <sz val="9"/>
            <color indexed="81"/>
            <rFont val="Tahoma"/>
            <family val="2"/>
          </rPr>
          <t>Waive ADI</t>
        </r>
      </text>
    </comment>
    <comment ref="F855" authorId="0" shapeId="0">
      <text>
        <r>
          <rPr>
            <sz val="9"/>
            <color indexed="81"/>
            <rFont val="Tahoma"/>
            <family val="2"/>
          </rPr>
          <t>Waive ADI</t>
        </r>
      </text>
    </comment>
    <comment ref="F856" authorId="0" shapeId="0">
      <text>
        <r>
          <rPr>
            <sz val="9"/>
            <color indexed="81"/>
            <rFont val="Tahoma"/>
            <family val="2"/>
          </rPr>
          <t>Waive ADI</t>
        </r>
      </text>
    </comment>
    <comment ref="F857" authorId="0" shapeId="0">
      <text>
        <r>
          <rPr>
            <sz val="9"/>
            <color indexed="81"/>
            <rFont val="Tahoma"/>
            <family val="2"/>
          </rPr>
          <t>Waive ADI</t>
        </r>
      </text>
    </comment>
    <comment ref="F858" authorId="0" shapeId="0">
      <text>
        <r>
          <rPr>
            <sz val="9"/>
            <color indexed="81"/>
            <rFont val="Tahoma"/>
            <family val="2"/>
          </rPr>
          <t>Waive ADI</t>
        </r>
      </text>
    </comment>
    <comment ref="F859" authorId="0" shapeId="0">
      <text>
        <r>
          <rPr>
            <sz val="9"/>
            <color indexed="81"/>
            <rFont val="Tahoma"/>
            <family val="2"/>
          </rPr>
          <t>Over Q-time</t>
        </r>
      </text>
    </comment>
    <comment ref="F860" authorId="0" shapeId="0">
      <text>
        <r>
          <rPr>
            <sz val="9"/>
            <color indexed="81"/>
            <rFont val="Tahoma"/>
            <family val="2"/>
          </rPr>
          <t>STEP_11 alarm</t>
        </r>
      </text>
    </comment>
    <comment ref="F861" authorId="0" shapeId="0">
      <text>
        <r>
          <rPr>
            <sz val="9"/>
            <color indexed="81"/>
            <rFont val="Tahoma"/>
            <family val="2"/>
          </rPr>
          <t>Over Q-time</t>
        </r>
      </text>
    </comment>
    <comment ref="F862" authorId="0" shapeId="0">
      <text>
        <r>
          <rPr>
            <sz val="9"/>
            <color indexed="81"/>
            <rFont val="Tahoma"/>
            <family val="2"/>
          </rPr>
          <t>&lt; 5ea / Lot (Product)
S1 2 particle</t>
        </r>
      </text>
    </comment>
    <comment ref="F863" authorId="0" shapeId="0">
      <text>
        <r>
          <rPr>
            <sz val="9"/>
            <color indexed="81"/>
            <rFont val="Tahoma"/>
            <family val="2"/>
          </rPr>
          <t>&lt; 4ea / lot (Product)</t>
        </r>
        <r>
          <rPr>
            <sz val="9"/>
            <color indexed="81"/>
            <rFont val="細明體"/>
            <family val="3"/>
            <charset val="136"/>
          </rPr>
          <t xml:space="preserve">
</t>
        </r>
        <r>
          <rPr>
            <sz val="9"/>
            <color indexed="81"/>
            <rFont val="Tahoma"/>
            <family val="2"/>
          </rPr>
          <t>S1 2ea
S2 1ea</t>
        </r>
      </text>
    </comment>
    <comment ref="F864" authorId="0" shapeId="0">
      <text>
        <r>
          <rPr>
            <sz val="9"/>
            <color indexed="81"/>
            <rFont val="Tahoma"/>
            <family val="2"/>
          </rPr>
          <t>&lt; 17ea / lot (Product)
S2 2ea
S4 1ea
S6 1ea oxidation
S8 1ea
S9 1ea
S11 1ea
S12 2ea oxidation
S13 1ea</t>
        </r>
      </text>
    </comment>
    <comment ref="F865"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1ea
S3 2ea (Align with IvyWH)
S4 1ea
S7 1ea
S8 1ea
S9 1ea
S11 1ea
S13 1ea</t>
        </r>
      </text>
    </comment>
    <comment ref="F866" authorId="0" shapeId="0">
      <text>
        <r>
          <rPr>
            <sz val="9"/>
            <color indexed="81"/>
            <rFont val="Tahoma"/>
            <family val="2"/>
          </rPr>
          <t>&lt;15 / lot align with Product to release
S2 2ea
S3 3ea
S4 3ea
S6 2ea
S7 1ea
S8 3ea
S9 2ea
S10 3a
S11 3ea
S12 2ea
S13 1ea</t>
        </r>
      </text>
    </comment>
    <comment ref="F867" authorId="0" shapeId="0">
      <text>
        <r>
          <rPr>
            <sz val="9"/>
            <color indexed="81"/>
            <rFont val="Tahoma"/>
            <family val="2"/>
          </rPr>
          <t>Waive ADI</t>
        </r>
      </text>
    </comment>
    <comment ref="F868" authorId="0" shapeId="0">
      <text>
        <r>
          <rPr>
            <sz val="9"/>
            <color indexed="81"/>
            <rFont val="Tahoma"/>
            <family val="2"/>
          </rPr>
          <t>Waive ADI</t>
        </r>
      </text>
    </comment>
    <comment ref="F869" authorId="0" shapeId="0">
      <text>
        <r>
          <rPr>
            <sz val="9"/>
            <color indexed="81"/>
            <rFont val="Tahoma"/>
            <family val="2"/>
          </rPr>
          <t>Surface abnormal</t>
        </r>
      </text>
    </comment>
    <comment ref="F870" authorId="0" shapeId="0">
      <text>
        <r>
          <rPr>
            <sz val="9"/>
            <color indexed="81"/>
            <rFont val="Tahoma"/>
            <family val="2"/>
          </rPr>
          <t>Waive ADI</t>
        </r>
      </text>
    </comment>
    <comment ref="F871" authorId="0" shapeId="0">
      <text>
        <r>
          <rPr>
            <sz val="9"/>
            <color indexed="81"/>
            <rFont val="Tahoma"/>
            <family val="2"/>
          </rPr>
          <t>Waive ADI</t>
        </r>
      </text>
    </comment>
    <comment ref="F872" authorId="0" shapeId="0">
      <text>
        <r>
          <rPr>
            <sz val="9"/>
            <color indexed="81"/>
            <rFont val="Tahoma"/>
            <family val="2"/>
          </rPr>
          <t>Waive ADI</t>
        </r>
      </text>
    </comment>
    <comment ref="F873" authorId="0" shapeId="0">
      <text>
        <r>
          <rPr>
            <sz val="9"/>
            <color indexed="81"/>
            <rFont val="Tahoma"/>
            <family val="2"/>
          </rPr>
          <t>Waive ADI</t>
        </r>
      </text>
    </comment>
    <comment ref="F874" authorId="0" shapeId="0">
      <text>
        <r>
          <rPr>
            <sz val="9"/>
            <color indexed="81"/>
            <rFont val="Tahoma"/>
            <family val="2"/>
          </rPr>
          <t>Over Q-time</t>
        </r>
      </text>
    </comment>
    <comment ref="F875" authorId="0" shapeId="0">
      <text>
        <r>
          <rPr>
            <sz val="9"/>
            <color indexed="81"/>
            <rFont val="Tahoma"/>
            <family val="2"/>
          </rPr>
          <t>Waive ADI</t>
        </r>
      </text>
    </comment>
    <comment ref="F876" authorId="0" shapeId="0">
      <text>
        <r>
          <rPr>
            <sz val="9"/>
            <color indexed="81"/>
            <rFont val="Tahoma"/>
            <family val="2"/>
          </rPr>
          <t>Waive ADI</t>
        </r>
      </text>
    </comment>
    <comment ref="F877" authorId="0" shapeId="0">
      <text>
        <r>
          <rPr>
            <sz val="9"/>
            <color indexed="81"/>
            <rFont val="Tahoma"/>
            <family val="2"/>
          </rPr>
          <t>Waive ADI</t>
        </r>
      </text>
    </comment>
    <comment ref="F878" authorId="0" shapeId="0">
      <text>
        <r>
          <rPr>
            <sz val="9"/>
            <color indexed="81"/>
            <rFont val="Tahoma"/>
            <family val="2"/>
          </rPr>
          <t>Waive ADI</t>
        </r>
      </text>
    </comment>
    <comment ref="F879" authorId="0" shapeId="0">
      <text>
        <r>
          <rPr>
            <sz val="9"/>
            <color indexed="81"/>
            <rFont val="Tahoma"/>
            <family val="2"/>
          </rPr>
          <t>Waive ADI</t>
        </r>
      </text>
    </comment>
    <comment ref="F880" authorId="0" shapeId="0">
      <text>
        <r>
          <rPr>
            <sz val="9"/>
            <color indexed="81"/>
            <rFont val="Tahoma"/>
            <family val="2"/>
          </rPr>
          <t>Waive ADI</t>
        </r>
      </text>
    </comment>
    <comment ref="F881" authorId="0" shapeId="0">
      <text>
        <r>
          <rPr>
            <sz val="9"/>
            <color indexed="81"/>
            <rFont val="Tahoma"/>
            <family val="2"/>
          </rPr>
          <t>Waive ADI</t>
        </r>
      </text>
    </comment>
    <comment ref="F882" authorId="0" shapeId="0">
      <text>
        <r>
          <rPr>
            <sz val="9"/>
            <color indexed="81"/>
            <rFont val="Tahoma"/>
            <family val="2"/>
          </rPr>
          <t>Waive ADI</t>
        </r>
      </text>
    </comment>
    <comment ref="F883" authorId="0" shapeId="0">
      <text>
        <r>
          <rPr>
            <sz val="9"/>
            <color indexed="81"/>
            <rFont val="Tahoma"/>
            <family val="2"/>
          </rPr>
          <t>Waive ADI</t>
        </r>
      </text>
    </comment>
    <comment ref="F884" authorId="0" shapeId="0">
      <text>
        <r>
          <rPr>
            <sz val="9"/>
            <color indexed="81"/>
            <rFont val="Tahoma"/>
            <family val="2"/>
          </rPr>
          <t>O-ring induce CD (30.25) over criteria (25 + / - 4)</t>
        </r>
      </text>
    </comment>
    <comment ref="F885" authorId="0" shapeId="0">
      <text>
        <r>
          <rPr>
            <sz val="9"/>
            <color indexed="81"/>
            <rFont val="Tahoma"/>
            <family val="2"/>
          </rPr>
          <t>Waive ADI</t>
        </r>
      </text>
    </comment>
    <comment ref="F886" authorId="0" shapeId="0">
      <text>
        <r>
          <rPr>
            <sz val="9"/>
            <color indexed="81"/>
            <rFont val="Tahoma"/>
            <family val="2"/>
          </rPr>
          <t>Waive ADI</t>
        </r>
      </text>
    </comment>
    <comment ref="F887" authorId="0" shapeId="0">
      <text>
        <r>
          <rPr>
            <sz val="9"/>
            <color indexed="81"/>
            <rFont val="Tahoma"/>
            <family val="2"/>
          </rPr>
          <t>Waive ADI</t>
        </r>
      </text>
    </comment>
    <comment ref="F888" authorId="0" shapeId="0">
      <text>
        <r>
          <rPr>
            <sz val="9"/>
            <color indexed="81"/>
            <rFont val="Tahoma"/>
            <family val="2"/>
          </rPr>
          <t>Waive ADI</t>
        </r>
      </text>
    </comment>
    <comment ref="F889" authorId="0" shapeId="0">
      <text>
        <r>
          <rPr>
            <sz val="9"/>
            <color indexed="81"/>
            <rFont val="Tahoma"/>
            <family val="2"/>
          </rPr>
          <t>Waive ADI</t>
        </r>
      </text>
    </comment>
    <comment ref="F890" authorId="0" shapeId="0">
      <text>
        <r>
          <rPr>
            <sz val="9"/>
            <color indexed="81"/>
            <rFont val="Tahoma"/>
            <family val="2"/>
          </rPr>
          <t>Waive ADI</t>
        </r>
      </text>
    </comment>
    <comment ref="F891" authorId="0" shapeId="0">
      <text>
        <r>
          <rPr>
            <sz val="9"/>
            <color indexed="81"/>
            <rFont val="Tahoma"/>
            <family val="2"/>
          </rPr>
          <t>Waive ADI</t>
        </r>
      </text>
    </comment>
    <comment ref="F892" authorId="0" shapeId="0">
      <text>
        <r>
          <rPr>
            <sz val="9"/>
            <color indexed="81"/>
            <rFont val="Tahoma"/>
            <family val="2"/>
          </rPr>
          <t>Waive ADI</t>
        </r>
      </text>
    </comment>
    <comment ref="F893" authorId="0" shapeId="0">
      <text>
        <r>
          <rPr>
            <sz val="9"/>
            <color indexed="81"/>
            <rFont val="Tahoma"/>
            <family val="2"/>
          </rPr>
          <t>Waive ADI</t>
        </r>
      </text>
    </comment>
    <comment ref="F894" authorId="0" shapeId="0">
      <text>
        <r>
          <rPr>
            <sz val="9"/>
            <color indexed="81"/>
            <rFont val="Tahoma"/>
            <family val="2"/>
          </rPr>
          <t>Waive ADI</t>
        </r>
      </text>
    </comment>
    <comment ref="F895" authorId="0" shapeId="0">
      <text>
        <r>
          <rPr>
            <sz val="9"/>
            <color indexed="81"/>
            <rFont val="Tahoma"/>
            <family val="2"/>
          </rPr>
          <t>Waive ADI</t>
        </r>
      </text>
    </comment>
    <comment ref="F896" authorId="0" shapeId="0">
      <text>
        <r>
          <rPr>
            <sz val="9"/>
            <color indexed="81"/>
            <rFont val="Tahoma"/>
            <family val="2"/>
          </rPr>
          <t xml:space="preserve">COAT_10 </t>
        </r>
        <r>
          <rPr>
            <sz val="9"/>
            <color indexed="81"/>
            <rFont val="細明體"/>
            <family val="3"/>
            <charset val="136"/>
          </rPr>
          <t>機故</t>
        </r>
      </text>
    </comment>
    <comment ref="F898" authorId="0" shapeId="0">
      <text>
        <r>
          <rPr>
            <sz val="9"/>
            <color indexed="81"/>
            <rFont val="Tahoma"/>
            <family val="2"/>
          </rPr>
          <t>S5 1ea
S10 2ea
S11 2ea
S12 2ea
S13 1ea</t>
        </r>
      </text>
    </comment>
    <comment ref="F89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t>
        </r>
        <r>
          <rPr>
            <sz val="9"/>
            <color indexed="81"/>
            <rFont val="Tahoma"/>
            <family val="2"/>
          </rPr>
          <t xml:space="preserve">
S1 1ea
S2 1ea
S11 1ea</t>
        </r>
      </text>
    </comment>
    <comment ref="F900" authorId="0" shapeId="0">
      <text>
        <r>
          <rPr>
            <sz val="9"/>
            <color indexed="81"/>
            <rFont val="Tahoma"/>
            <family val="2"/>
          </rPr>
          <t>Waive ADI</t>
        </r>
      </text>
    </comment>
    <comment ref="F901" authorId="0" shapeId="0">
      <text>
        <r>
          <rPr>
            <sz val="9"/>
            <color indexed="81"/>
            <rFont val="Tahoma"/>
            <family val="2"/>
          </rPr>
          <t>Waive ADI</t>
        </r>
      </text>
    </comment>
    <comment ref="F902" authorId="0" shapeId="0">
      <text>
        <r>
          <rPr>
            <sz val="9"/>
            <color indexed="81"/>
            <rFont val="Tahoma"/>
            <family val="2"/>
          </rPr>
          <t>Waive ADI</t>
        </r>
      </text>
    </comment>
    <comment ref="F903" authorId="0" shapeId="0">
      <text>
        <r>
          <rPr>
            <sz val="9"/>
            <color indexed="81"/>
            <rFont val="Tahoma"/>
            <family val="2"/>
          </rPr>
          <t>Waive ADI</t>
        </r>
      </text>
    </comment>
    <comment ref="F904" authorId="0" shapeId="0">
      <text>
        <r>
          <rPr>
            <sz val="9"/>
            <color indexed="81"/>
            <rFont val="Tahoma"/>
            <family val="2"/>
          </rPr>
          <t>Waive ADI</t>
        </r>
      </text>
    </comment>
    <comment ref="F905" authorId="0" shapeId="0">
      <text>
        <r>
          <rPr>
            <sz val="9"/>
            <color indexed="81"/>
            <rFont val="Tahoma"/>
            <family val="2"/>
          </rPr>
          <t>Over Q-time</t>
        </r>
      </text>
    </comment>
    <comment ref="F90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S3 1ea oxidation
S11 1ea</t>
        </r>
      </text>
    </comment>
    <comment ref="F90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1ea 
S13 1ea</t>
        </r>
      </text>
    </comment>
    <comment ref="F908" authorId="0" shapeId="0">
      <text>
        <r>
          <rPr>
            <sz val="9"/>
            <color indexed="81"/>
            <rFont val="Tahoma"/>
            <family val="2"/>
          </rPr>
          <t>Waive ADI</t>
        </r>
      </text>
    </comment>
    <comment ref="F909" authorId="0" shapeId="0">
      <text>
        <r>
          <rPr>
            <sz val="9"/>
            <color indexed="81"/>
            <rFont val="Tahoma"/>
            <family val="2"/>
          </rPr>
          <t>Waive ADI</t>
        </r>
      </text>
    </comment>
    <comment ref="F910" authorId="0" shapeId="0">
      <text>
        <r>
          <rPr>
            <sz val="9"/>
            <color indexed="81"/>
            <rFont val="Tahoma"/>
            <family val="2"/>
          </rPr>
          <t>Waive ADI</t>
        </r>
      </text>
    </comment>
    <comment ref="F911" authorId="0" shapeId="0">
      <text>
        <r>
          <rPr>
            <sz val="9"/>
            <color indexed="81"/>
            <rFont val="Tahoma"/>
            <family val="2"/>
          </rPr>
          <t>Waive ADI</t>
        </r>
      </text>
    </comment>
    <comment ref="F912" authorId="0" shapeId="0">
      <text>
        <r>
          <rPr>
            <sz val="9"/>
            <color indexed="81"/>
            <rFont val="Tahoma"/>
            <family val="2"/>
          </rPr>
          <t>Waive ADI</t>
        </r>
      </text>
    </comment>
    <comment ref="F913" authorId="0" shapeId="0">
      <text>
        <r>
          <rPr>
            <sz val="9"/>
            <color indexed="81"/>
            <rFont val="Tahoma"/>
            <family val="2"/>
          </rPr>
          <t>STEP_09 STR lot
S4 1ea
S5 3ea bubble 
S9 1ea gel
S11 1 bubble
S12 1ea
S13 2ea</t>
        </r>
      </text>
    </comment>
    <comment ref="F914" authorId="0" shapeId="0">
      <text>
        <r>
          <rPr>
            <sz val="9"/>
            <color indexed="81"/>
            <rFont val="Tahoma"/>
            <family val="2"/>
          </rPr>
          <t>STEP_09 STR
S3 1ea Gel</t>
        </r>
      </text>
    </comment>
    <comment ref="F915" authorId="0" shapeId="0">
      <text>
        <r>
          <rPr>
            <sz val="9"/>
            <color indexed="81"/>
            <rFont val="Tahoma"/>
            <family val="2"/>
          </rPr>
          <t>Waive ADI</t>
        </r>
      </text>
    </comment>
    <comment ref="F916" authorId="0" shapeId="0">
      <text>
        <r>
          <rPr>
            <sz val="9"/>
            <color indexed="81"/>
            <rFont val="Tahoma"/>
            <family val="2"/>
          </rPr>
          <t>Waive ADI</t>
        </r>
      </text>
    </comment>
    <comment ref="F917" authorId="0" shapeId="0">
      <text>
        <r>
          <rPr>
            <sz val="9"/>
            <color indexed="81"/>
            <rFont val="Tahoma"/>
            <family val="2"/>
          </rPr>
          <t>Waive ADI</t>
        </r>
      </text>
    </comment>
    <comment ref="F918" authorId="0" shapeId="0">
      <text>
        <r>
          <rPr>
            <sz val="9"/>
            <color indexed="81"/>
            <rFont val="Tahoma"/>
            <family val="2"/>
          </rPr>
          <t>Waive ADI</t>
        </r>
      </text>
    </comment>
    <comment ref="F919" authorId="0" shapeId="0">
      <text>
        <r>
          <rPr>
            <sz val="9"/>
            <color indexed="81"/>
            <rFont val="Tahoma"/>
            <family val="2"/>
          </rPr>
          <t>Waive ADI</t>
        </r>
      </text>
    </comment>
    <comment ref="F920" authorId="0" shapeId="0">
      <text>
        <r>
          <rPr>
            <sz val="9"/>
            <color indexed="81"/>
            <rFont val="Tahoma"/>
            <family val="2"/>
          </rPr>
          <t>Waive ADI</t>
        </r>
      </text>
    </comment>
    <comment ref="F921" authorId="0" shapeId="0">
      <text>
        <r>
          <rPr>
            <sz val="9"/>
            <color indexed="81"/>
            <rFont val="Tahoma"/>
            <family val="2"/>
          </rPr>
          <t>Waive ADI</t>
        </r>
      </text>
    </comment>
    <comment ref="F922" authorId="0" shapeId="0">
      <text>
        <r>
          <rPr>
            <sz val="9"/>
            <color indexed="81"/>
            <rFont val="Tahoma"/>
            <family val="2"/>
          </rPr>
          <t>Waive ADI</t>
        </r>
      </text>
    </comment>
    <comment ref="F923" authorId="0" shapeId="0">
      <text>
        <r>
          <rPr>
            <sz val="9"/>
            <color indexed="81"/>
            <rFont val="Tahoma"/>
            <family val="2"/>
          </rPr>
          <t>Waive ADI</t>
        </r>
      </text>
    </comment>
    <comment ref="F924" authorId="0" shapeId="0">
      <text>
        <r>
          <rPr>
            <sz val="9"/>
            <color indexed="81"/>
            <rFont val="Tahoma"/>
            <family val="2"/>
          </rPr>
          <t>Waive ADI</t>
        </r>
      </text>
    </comment>
    <comment ref="F925" authorId="0" shapeId="0">
      <text>
        <r>
          <rPr>
            <sz val="9"/>
            <color indexed="81"/>
            <rFont val="Tahoma"/>
            <family val="2"/>
          </rPr>
          <t>Waive ADI</t>
        </r>
      </text>
    </comment>
    <comment ref="F926" authorId="0" shapeId="0">
      <text>
        <r>
          <rPr>
            <sz val="9"/>
            <color indexed="81"/>
            <rFont val="Tahoma"/>
            <family val="2"/>
          </rPr>
          <t>Waive ADI</t>
        </r>
      </text>
    </comment>
    <comment ref="F927" authorId="0" shapeId="0">
      <text>
        <r>
          <rPr>
            <sz val="9"/>
            <color indexed="81"/>
            <rFont val="Tahoma"/>
            <family val="2"/>
          </rPr>
          <t>Waive ADI</t>
        </r>
      </text>
    </comment>
    <comment ref="F928" authorId="0" shapeId="0">
      <text>
        <r>
          <rPr>
            <sz val="9"/>
            <color indexed="81"/>
            <rFont val="Tahoma"/>
            <family val="2"/>
          </rPr>
          <t>Waive ADI</t>
        </r>
      </text>
    </comment>
    <comment ref="F929" authorId="0" shapeId="0">
      <text>
        <r>
          <rPr>
            <sz val="9"/>
            <color indexed="81"/>
            <rFont val="Tahoma"/>
            <family val="2"/>
          </rPr>
          <t>Waive ADI</t>
        </r>
      </text>
    </comment>
    <comment ref="F930" authorId="0" shapeId="0">
      <text>
        <r>
          <rPr>
            <sz val="9"/>
            <color indexed="81"/>
            <rFont val="Tahoma"/>
            <family val="2"/>
          </rPr>
          <t>O-ring induce defocus</t>
        </r>
      </text>
    </comment>
    <comment ref="F931" authorId="0" shapeId="0">
      <text>
        <r>
          <rPr>
            <sz val="9"/>
            <color indexed="81"/>
            <rFont val="Tahoma"/>
            <family val="2"/>
          </rPr>
          <t>Waive ADI</t>
        </r>
      </text>
    </comment>
    <comment ref="F932" authorId="0" shapeId="0">
      <text>
        <r>
          <rPr>
            <sz val="9"/>
            <color indexed="81"/>
            <rFont val="Tahoma"/>
            <family val="2"/>
          </rPr>
          <t>Waive ADI</t>
        </r>
      </text>
    </comment>
    <comment ref="F933" authorId="0" shapeId="0">
      <text>
        <r>
          <rPr>
            <sz val="9"/>
            <color indexed="81"/>
            <rFont val="Tahoma"/>
            <family val="2"/>
          </rPr>
          <t>Waive ADI</t>
        </r>
      </text>
    </comment>
    <comment ref="F934" authorId="0" shapeId="0">
      <text>
        <r>
          <rPr>
            <sz val="9"/>
            <color indexed="81"/>
            <rFont val="Tahoma"/>
            <family val="2"/>
          </rPr>
          <t>Waive ADI</t>
        </r>
      </text>
    </comment>
    <comment ref="F935" authorId="0" shapeId="0">
      <text>
        <r>
          <rPr>
            <sz val="9"/>
            <color indexed="81"/>
            <rFont val="Tahoma"/>
            <family val="2"/>
          </rPr>
          <t>Waive ADI</t>
        </r>
      </text>
    </comment>
    <comment ref="F936" authorId="0" shapeId="0">
      <text>
        <r>
          <rPr>
            <sz val="9"/>
            <color indexed="81"/>
            <rFont val="Tahoma"/>
            <family val="2"/>
          </rPr>
          <t xml:space="preserve">STEP_11 </t>
        </r>
        <r>
          <rPr>
            <sz val="9"/>
            <color indexed="81"/>
            <rFont val="細明體"/>
            <family val="3"/>
            <charset val="136"/>
          </rPr>
          <t>機故</t>
        </r>
      </text>
    </comment>
    <comment ref="F93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2ea (Align with IvyWH)
S4 1ea
S5 2ea (Align with IvyWH)
S6 1ea
S7 1ea
S8 1ea
S9 1ea
S11 1ea
S12 3ea (Align with IvyWH)</t>
        </r>
      </text>
    </comment>
    <comment ref="F938" authorId="0" shapeId="0">
      <text>
        <r>
          <rPr>
            <sz val="9"/>
            <color indexed="81"/>
            <rFont val="Tahoma"/>
            <family val="2"/>
          </rPr>
          <t>Waive ADI</t>
        </r>
      </text>
    </comment>
    <comment ref="F939" authorId="0" shapeId="0">
      <text>
        <r>
          <rPr>
            <sz val="9"/>
            <color indexed="81"/>
            <rFont val="Tahoma"/>
            <family val="2"/>
          </rPr>
          <t>Waive ADI</t>
        </r>
      </text>
    </comment>
    <comment ref="F940" authorId="0" shapeId="0">
      <text>
        <r>
          <rPr>
            <sz val="9"/>
            <color indexed="81"/>
            <rFont val="Tahoma"/>
            <family val="2"/>
          </rPr>
          <t>Waive ADI</t>
        </r>
      </text>
    </comment>
    <comment ref="F941" authorId="0" shapeId="0">
      <text>
        <r>
          <rPr>
            <sz val="9"/>
            <color indexed="81"/>
            <rFont val="Tahoma"/>
            <family val="2"/>
          </rPr>
          <t xml:space="preserve">STEP_11 </t>
        </r>
        <r>
          <rPr>
            <sz val="9"/>
            <color indexed="81"/>
            <rFont val="細明體"/>
            <family val="3"/>
            <charset val="136"/>
          </rPr>
          <t>機故</t>
        </r>
      </text>
    </comment>
    <comment ref="F942" authorId="0" shapeId="0">
      <text>
        <r>
          <rPr>
            <sz val="9"/>
            <color indexed="81"/>
            <rFont val="Tahoma"/>
            <family val="2"/>
          </rPr>
          <t>Over Q-time</t>
        </r>
      </text>
    </comment>
    <comment ref="F943" authorId="0" shapeId="0">
      <text>
        <r>
          <rPr>
            <sz val="9"/>
            <color indexed="81"/>
            <rFont val="Tahoma"/>
            <family val="2"/>
          </rPr>
          <t>Poor coating</t>
        </r>
      </text>
    </comment>
    <comment ref="F945"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1ea
S2 2ea (Align with IvyWH)
S4 2ea (Align with IvyWH)
S6 2ea (Align with IvyWH)</t>
        </r>
      </text>
    </comment>
    <comment ref="F94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3ea (Align with IvyWH)</t>
        </r>
      </text>
    </comment>
    <comment ref="F948" authorId="0" shapeId="0">
      <text>
        <r>
          <rPr>
            <sz val="9"/>
            <color indexed="81"/>
            <rFont val="Tahoma"/>
            <family val="2"/>
          </rPr>
          <t>Waive ADI</t>
        </r>
      </text>
    </comment>
    <comment ref="F949" authorId="0" shapeId="0">
      <text>
        <r>
          <rPr>
            <sz val="9"/>
            <color indexed="81"/>
            <rFont val="Tahoma"/>
            <family val="2"/>
          </rPr>
          <t>Waive ADI</t>
        </r>
      </text>
    </comment>
    <comment ref="F950" authorId="0" shapeId="0">
      <text>
        <r>
          <rPr>
            <sz val="9"/>
            <color indexed="81"/>
            <rFont val="Tahoma"/>
            <family val="2"/>
          </rPr>
          <t>Waive ADI</t>
        </r>
      </text>
    </comment>
    <comment ref="F951" authorId="0" shapeId="0">
      <text>
        <r>
          <rPr>
            <sz val="9"/>
            <color indexed="81"/>
            <rFont val="Tahoma"/>
            <family val="2"/>
          </rPr>
          <t>Waive ADI</t>
        </r>
      </text>
    </comment>
    <comment ref="F952" authorId="0" shapeId="0">
      <text>
        <r>
          <rPr>
            <sz val="9"/>
            <color indexed="81"/>
            <rFont val="Tahoma"/>
            <family val="2"/>
          </rPr>
          <t>Waive ADI</t>
        </r>
      </text>
    </comment>
    <comment ref="F953" authorId="0" shapeId="0">
      <text>
        <r>
          <rPr>
            <sz val="9"/>
            <color indexed="81"/>
            <rFont val="Tahoma"/>
            <family val="2"/>
          </rPr>
          <t>Waive ADI</t>
        </r>
      </text>
    </comment>
    <comment ref="F954" authorId="0" shapeId="0">
      <text>
        <r>
          <rPr>
            <sz val="9"/>
            <color indexed="81"/>
            <rFont val="Tahoma"/>
            <family val="2"/>
          </rPr>
          <t>Waive ADI</t>
        </r>
      </text>
    </comment>
    <comment ref="F955" authorId="0" shapeId="0">
      <text>
        <r>
          <rPr>
            <sz val="9"/>
            <color indexed="81"/>
            <rFont val="Tahoma"/>
            <family val="2"/>
          </rPr>
          <t>Waive ADI</t>
        </r>
      </text>
    </comment>
    <comment ref="F956" authorId="0" shapeId="0">
      <text>
        <r>
          <rPr>
            <sz val="9"/>
            <color indexed="81"/>
            <rFont val="Tahoma"/>
            <family val="2"/>
          </rPr>
          <t>Waive ADI</t>
        </r>
      </text>
    </comment>
    <comment ref="F957" authorId="0" shapeId="0">
      <text>
        <r>
          <rPr>
            <sz val="9"/>
            <color indexed="81"/>
            <rFont val="Tahoma"/>
            <family val="2"/>
          </rPr>
          <t>Over Q-time</t>
        </r>
      </text>
    </comment>
    <comment ref="F958" authorId="0" shapeId="0">
      <text>
        <r>
          <rPr>
            <sz val="9"/>
            <color indexed="81"/>
            <rFont val="Tahoma"/>
            <family val="2"/>
          </rPr>
          <t>Over Q-time</t>
        </r>
      </text>
    </comment>
    <comment ref="F959" authorId="0" shapeId="0">
      <text>
        <r>
          <rPr>
            <sz val="9"/>
            <color indexed="81"/>
            <rFont val="Tahoma"/>
            <family val="2"/>
          </rPr>
          <t>Over Q-time</t>
        </r>
      </text>
    </comment>
    <comment ref="F960" authorId="0" shapeId="0">
      <text>
        <r>
          <rPr>
            <sz val="9"/>
            <color indexed="81"/>
            <rFont val="Tahoma"/>
            <family val="2"/>
          </rPr>
          <t>Over Q-time</t>
        </r>
      </text>
    </comment>
    <comment ref="F961" authorId="0" shapeId="0">
      <text>
        <r>
          <rPr>
            <sz val="9"/>
            <color indexed="81"/>
            <rFont val="Tahoma"/>
            <family val="2"/>
          </rPr>
          <t>Waive ADI</t>
        </r>
      </text>
    </comment>
    <comment ref="F962" authorId="0" shapeId="0">
      <text>
        <r>
          <rPr>
            <sz val="9"/>
            <color indexed="81"/>
            <rFont val="Tahoma"/>
            <family val="2"/>
          </rPr>
          <t>Waive ADI</t>
        </r>
      </text>
    </comment>
    <comment ref="F963" authorId="0" shapeId="0">
      <text>
        <r>
          <rPr>
            <sz val="9"/>
            <color indexed="81"/>
            <rFont val="Tahoma"/>
            <family val="2"/>
          </rPr>
          <t>Waive ADI</t>
        </r>
      </text>
    </comment>
    <comment ref="F964" authorId="0" shapeId="0">
      <text>
        <r>
          <rPr>
            <sz val="9"/>
            <color indexed="81"/>
            <rFont val="Tahoma"/>
            <family val="2"/>
          </rPr>
          <t>Waive ADI</t>
        </r>
      </text>
    </comment>
    <comment ref="F965" authorId="0" shapeId="0">
      <text>
        <r>
          <rPr>
            <sz val="9"/>
            <color indexed="81"/>
            <rFont val="Tahoma"/>
            <family val="2"/>
          </rPr>
          <t>Waive ADI</t>
        </r>
      </text>
    </comment>
    <comment ref="F966" authorId="0" shapeId="0">
      <text>
        <r>
          <rPr>
            <sz val="9"/>
            <color indexed="81"/>
            <rFont val="Tahoma"/>
            <family val="2"/>
          </rPr>
          <t>Waive ADI</t>
        </r>
      </text>
    </comment>
    <comment ref="F967" authorId="0" shapeId="0">
      <text>
        <r>
          <rPr>
            <sz val="9"/>
            <color indexed="81"/>
            <rFont val="Tahoma"/>
            <family val="2"/>
          </rPr>
          <t>Over Q-time (COAT --&gt; Exp)</t>
        </r>
      </text>
    </comment>
    <comment ref="F968" authorId="0" shapeId="0">
      <text>
        <r>
          <rPr>
            <sz val="9"/>
            <color indexed="81"/>
            <rFont val="Tahoma"/>
            <family val="2"/>
          </rPr>
          <t>Over Q-time (COAT --&gt; Exp)</t>
        </r>
      </text>
    </comment>
    <comment ref="F969" authorId="0" shapeId="0">
      <text>
        <r>
          <rPr>
            <sz val="9"/>
            <color indexed="81"/>
            <rFont val="Tahoma"/>
            <family val="2"/>
          </rPr>
          <t>Over Q-time (COAT --&gt; Exp)</t>
        </r>
      </text>
    </comment>
    <comment ref="F97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1ea
S3 1ea
S4 1ea
S6 1ea
S7 1ea
S8 1ea
S9 1ea
S10 2ea (Align with IvyWH)
S11 2ea
S12 1ea</t>
        </r>
      </text>
    </comment>
    <comment ref="F973"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S4 2ea
S5 2ea
S6 2ea
S8 6ea
S9 1ea
S10 3ea</t>
        </r>
      </text>
    </comment>
    <comment ref="F974" authorId="0" shapeId="0">
      <text>
        <r>
          <rPr>
            <sz val="9"/>
            <color indexed="81"/>
            <rFont val="Tahoma"/>
            <family val="2"/>
          </rPr>
          <t xml:space="preserve">STEP_11 </t>
        </r>
        <r>
          <rPr>
            <sz val="9"/>
            <color indexed="81"/>
            <rFont val="細明體"/>
            <family val="3"/>
            <charset val="136"/>
          </rPr>
          <t>機故</t>
        </r>
      </text>
    </comment>
    <comment ref="F975" authorId="0" shapeId="0">
      <text>
        <r>
          <rPr>
            <sz val="9"/>
            <color indexed="81"/>
            <rFont val="Tahoma"/>
            <family val="2"/>
          </rPr>
          <t>Waive ADI</t>
        </r>
      </text>
    </comment>
    <comment ref="F976" authorId="0" shapeId="0">
      <text>
        <r>
          <rPr>
            <sz val="9"/>
            <color indexed="81"/>
            <rFont val="Tahoma"/>
            <family val="2"/>
          </rPr>
          <t>Waive ADI</t>
        </r>
      </text>
    </comment>
    <comment ref="F977" authorId="0" shapeId="0">
      <text>
        <r>
          <rPr>
            <sz val="9"/>
            <color indexed="81"/>
            <rFont val="Tahoma"/>
            <family val="2"/>
          </rPr>
          <t>Waive ADI</t>
        </r>
      </text>
    </comment>
    <comment ref="F978" authorId="0" shapeId="0">
      <text>
        <r>
          <rPr>
            <sz val="9"/>
            <color indexed="81"/>
            <rFont val="Tahoma"/>
            <family val="2"/>
          </rPr>
          <t>Waive ADI</t>
        </r>
      </text>
    </comment>
    <comment ref="F97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1ea
S3 1ea
S5 1ea
S9 1ea
S10 1ea
S11 1ea
S12 1ea
S13 1ea</t>
        </r>
      </text>
    </comment>
    <comment ref="F98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t>
        </r>
        <r>
          <rPr>
            <sz val="9"/>
            <color indexed="81"/>
            <rFont val="細明體"/>
            <family val="3"/>
            <charset val="136"/>
          </rPr>
          <t xml:space="preserve">
</t>
        </r>
        <r>
          <rPr>
            <sz val="9"/>
            <color indexed="81"/>
            <rFont val="Tahoma"/>
            <family val="2"/>
          </rPr>
          <t>S2 1ea
S3 1ea
S6 1ea
S8 2ea
S13 1ea</t>
        </r>
      </text>
    </comment>
    <comment ref="F98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S4 1ea
S6 1ea
S8 2ea</t>
        </r>
      </text>
    </comment>
    <comment ref="F982" authorId="0" shapeId="0">
      <text>
        <r>
          <rPr>
            <sz val="9"/>
            <color indexed="81"/>
            <rFont val="Tahoma"/>
            <family val="2"/>
          </rPr>
          <t>Waive ADI</t>
        </r>
      </text>
    </comment>
    <comment ref="F983" authorId="0" shapeId="0">
      <text>
        <r>
          <rPr>
            <sz val="9"/>
            <color indexed="81"/>
            <rFont val="Tahoma"/>
            <family val="2"/>
          </rPr>
          <t>Waive ADI</t>
        </r>
      </text>
    </comment>
    <comment ref="F984" authorId="0" shapeId="0">
      <text>
        <r>
          <rPr>
            <sz val="9"/>
            <color indexed="81"/>
            <rFont val="Tahoma"/>
            <family val="2"/>
          </rPr>
          <t>Waive ADI</t>
        </r>
      </text>
    </comment>
    <comment ref="F985" authorId="0" shapeId="0">
      <text>
        <r>
          <rPr>
            <sz val="9"/>
            <color indexed="81"/>
            <rFont val="Tahoma"/>
            <family val="2"/>
          </rPr>
          <t>Waive ADI</t>
        </r>
      </text>
    </comment>
    <comment ref="F986" authorId="4" shapeId="0">
      <text>
        <r>
          <rPr>
            <sz val="9"/>
            <color indexed="81"/>
            <rFont val="Tahoma"/>
            <family val="2"/>
          </rPr>
          <t>Waive ADI</t>
        </r>
      </text>
    </comment>
    <comment ref="F987" authorId="4" shapeId="0">
      <text>
        <r>
          <rPr>
            <sz val="9"/>
            <color indexed="81"/>
            <rFont val="Tahoma"/>
            <family val="2"/>
          </rPr>
          <t>Waive ADI</t>
        </r>
      </text>
    </comment>
    <comment ref="F988" authorId="4" shapeId="0">
      <text>
        <r>
          <rPr>
            <sz val="9"/>
            <color indexed="81"/>
            <rFont val="Tahoma"/>
            <family val="2"/>
          </rPr>
          <t>Waive ADI</t>
        </r>
      </text>
    </comment>
    <comment ref="F989" authorId="4" shapeId="0">
      <text>
        <r>
          <rPr>
            <sz val="9"/>
            <color indexed="81"/>
            <rFont val="Tahoma"/>
            <family val="2"/>
          </rPr>
          <t>Waive ADI</t>
        </r>
      </text>
    </comment>
    <comment ref="F990" authorId="0" shapeId="0">
      <text>
        <r>
          <rPr>
            <sz val="9"/>
            <color indexed="81"/>
            <rFont val="Tahoma"/>
            <family val="2"/>
          </rPr>
          <t>Waive ADI</t>
        </r>
      </text>
    </comment>
    <comment ref="F991" authorId="0" shapeId="0">
      <text>
        <r>
          <rPr>
            <sz val="9"/>
            <color indexed="81"/>
            <rFont val="Tahoma"/>
            <family val="2"/>
          </rPr>
          <t>Waive ADI</t>
        </r>
      </text>
    </comment>
    <comment ref="F992" authorId="4" shapeId="0">
      <text>
        <r>
          <rPr>
            <sz val="9"/>
            <color indexed="81"/>
            <rFont val="Tahoma"/>
            <family val="2"/>
          </rPr>
          <t>Waive ADI</t>
        </r>
      </text>
    </comment>
    <comment ref="F993" authorId="0" shapeId="0">
      <text>
        <r>
          <rPr>
            <sz val="9"/>
            <color indexed="81"/>
            <rFont val="Tahoma"/>
            <family val="2"/>
          </rPr>
          <t>Waive ADI</t>
        </r>
      </text>
    </comment>
    <comment ref="F994" authorId="0" shapeId="0">
      <text>
        <r>
          <rPr>
            <sz val="9"/>
            <color indexed="81"/>
            <rFont val="Tahoma"/>
            <family val="2"/>
          </rPr>
          <t>Waive ADI</t>
        </r>
      </text>
    </comment>
    <comment ref="F995" authorId="0" shapeId="0">
      <text>
        <r>
          <rPr>
            <sz val="9"/>
            <color indexed="81"/>
            <rFont val="Tahoma"/>
            <family val="2"/>
          </rPr>
          <t>Waive ADI</t>
        </r>
      </text>
    </comment>
    <comment ref="F996" authorId="0"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 xml:space="preserve">S1-2ea
S2-4ea
S3-2ea
S4-2ea
S5-4ea
S6-4ea
S7-1ea
S8-1ea
S9-1ea
S10-1ea
S11-1ea
S12-3ea
S13-1ea
</t>
        </r>
      </text>
    </comment>
    <comment ref="F997" authorId="0"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S1-5ea
S2-1ea
S3-1ea
S4-2ea</t>
        </r>
      </text>
    </comment>
    <comment ref="F998" authorId="0" shapeId="0">
      <text>
        <r>
          <rPr>
            <sz val="9"/>
            <color indexed="81"/>
            <rFont val="Tahoma"/>
            <family val="2"/>
          </rPr>
          <t>Waive ADI</t>
        </r>
      </text>
    </comment>
    <comment ref="F999" authorId="0" shapeId="0">
      <text>
        <r>
          <rPr>
            <sz val="9"/>
            <color indexed="81"/>
            <rFont val="Tahoma"/>
            <family val="2"/>
          </rPr>
          <t>Waive ADI</t>
        </r>
      </text>
    </comment>
    <comment ref="F1000" authorId="5"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S1-0ea 
s2-3ea
S3-3ea
s4-2ea
S5-2ea
s6-2ea
s7-1ea
s8-0ea
s9-3ea
s10-3ea
s11-5ea
S12-2ea
S13-3ea</t>
        </r>
        <r>
          <rPr>
            <sz val="9"/>
            <color indexed="81"/>
            <rFont val="Tahoma"/>
            <family val="2"/>
          </rPr>
          <t xml:space="preserve">
</t>
        </r>
      </text>
    </comment>
    <comment ref="F1001" authorId="5" shapeId="0">
      <text>
        <r>
          <rPr>
            <b/>
            <sz val="9"/>
            <color indexed="81"/>
            <rFont val="Tahoma"/>
            <family val="2"/>
          </rPr>
          <t xml:space="preserve">1 </t>
        </r>
        <r>
          <rPr>
            <b/>
            <sz val="9"/>
            <color indexed="81"/>
            <rFont val="細明體"/>
            <family val="3"/>
            <charset val="136"/>
          </rPr>
          <t>收</t>
        </r>
        <r>
          <rPr>
            <b/>
            <sz val="9"/>
            <color indexed="81"/>
            <rFont val="Tahoma"/>
            <family val="2"/>
          </rPr>
          <t xml:space="preserve"> 2 </t>
        </r>
        <r>
          <rPr>
            <b/>
            <sz val="9"/>
            <color indexed="81"/>
            <rFont val="細明體"/>
            <family val="3"/>
            <charset val="136"/>
          </rPr>
          <t>退</t>
        </r>
        <r>
          <rPr>
            <b/>
            <sz val="9"/>
            <color indexed="81"/>
            <rFont val="Tahoma"/>
            <family val="2"/>
          </rPr>
          <t xml:space="preserve"> 
S1-0ea
S10-0ea
S4-2ea
S5-1ea </t>
        </r>
        <r>
          <rPr>
            <sz val="9"/>
            <color indexed="81"/>
            <rFont val="Tahoma"/>
            <family val="2"/>
          </rPr>
          <t xml:space="preserve">
S6-0ea
S8-0ea
S9-0ea</t>
        </r>
      </text>
    </comment>
    <comment ref="F1002" authorId="4" shapeId="0">
      <text>
        <r>
          <rPr>
            <sz val="9"/>
            <color indexed="81"/>
            <rFont val="Tahoma"/>
            <family val="2"/>
          </rPr>
          <t>Waive ADI</t>
        </r>
      </text>
    </comment>
    <comment ref="F1003" authorId="0" shapeId="0">
      <text>
        <r>
          <rPr>
            <sz val="9"/>
            <color indexed="81"/>
            <rFont val="Tahoma"/>
            <family val="2"/>
          </rPr>
          <t>Waive ADI</t>
        </r>
      </text>
    </comment>
    <comment ref="F1004" authorId="0" shapeId="0">
      <text>
        <r>
          <rPr>
            <sz val="9"/>
            <color indexed="81"/>
            <rFont val="Tahoma"/>
            <family val="2"/>
          </rPr>
          <t>Waive ADI</t>
        </r>
      </text>
    </comment>
    <comment ref="F1005" authorId="0" shapeId="0">
      <text>
        <r>
          <rPr>
            <sz val="9"/>
            <color indexed="81"/>
            <rFont val="Tahoma"/>
            <family val="2"/>
          </rPr>
          <t>Waive ADI</t>
        </r>
      </text>
    </comment>
    <comment ref="F1006" authorId="0" shapeId="0">
      <text>
        <r>
          <rPr>
            <sz val="9"/>
            <color indexed="81"/>
            <rFont val="Tahoma"/>
            <family val="2"/>
          </rPr>
          <t>Waive ADI</t>
        </r>
      </text>
    </comment>
    <comment ref="F1007" authorId="0" shapeId="0">
      <text>
        <r>
          <rPr>
            <sz val="9"/>
            <color indexed="81"/>
            <rFont val="Tahoma"/>
            <family val="2"/>
          </rPr>
          <t>Waive ADI</t>
        </r>
      </text>
    </comment>
    <comment ref="F1008" authorId="0" shapeId="0">
      <text>
        <r>
          <rPr>
            <sz val="9"/>
            <color indexed="81"/>
            <rFont val="Tahoma"/>
            <family val="2"/>
          </rPr>
          <t>Waive ADI</t>
        </r>
      </text>
    </comment>
    <comment ref="F1009" authorId="0" shapeId="0">
      <text>
        <r>
          <rPr>
            <sz val="9"/>
            <color indexed="81"/>
            <rFont val="Tahoma"/>
            <family val="2"/>
          </rPr>
          <t>Waive ADI</t>
        </r>
      </text>
    </comment>
    <comment ref="F1010" authorId="4" shapeId="0">
      <text>
        <r>
          <rPr>
            <sz val="9"/>
            <color indexed="81"/>
            <rFont val="Tahoma"/>
            <family val="2"/>
          </rPr>
          <t>Waive ADI</t>
        </r>
      </text>
    </comment>
    <comment ref="F1011" authorId="4" shapeId="0">
      <text>
        <r>
          <rPr>
            <sz val="9"/>
            <color indexed="81"/>
            <rFont val="Tahoma"/>
            <family val="2"/>
          </rPr>
          <t>Waive ADI</t>
        </r>
      </text>
    </comment>
    <comment ref="F1012" authorId="0" shapeId="0">
      <text>
        <r>
          <rPr>
            <sz val="9"/>
            <color indexed="81"/>
            <rFont val="Tahoma"/>
            <family val="2"/>
          </rPr>
          <t>Waive ADI</t>
        </r>
      </text>
    </comment>
    <comment ref="F1013" authorId="0" shapeId="0">
      <text>
        <r>
          <rPr>
            <sz val="9"/>
            <color indexed="81"/>
            <rFont val="Tahoma"/>
            <family val="2"/>
          </rPr>
          <t>Waive ADI</t>
        </r>
      </text>
    </comment>
    <comment ref="F1014" authorId="4" shapeId="0">
      <text>
        <r>
          <rPr>
            <sz val="9"/>
            <color indexed="81"/>
            <rFont val="Tahoma"/>
            <family val="2"/>
          </rPr>
          <t>1</t>
        </r>
        <r>
          <rPr>
            <sz val="9"/>
            <color indexed="81"/>
            <rFont val="新細明體"/>
            <family val="2"/>
            <charset val="136"/>
          </rPr>
          <t>收</t>
        </r>
        <r>
          <rPr>
            <sz val="9"/>
            <color indexed="81"/>
            <rFont val="Tahoma"/>
            <family val="2"/>
          </rPr>
          <t>2</t>
        </r>
        <r>
          <rPr>
            <sz val="9"/>
            <color indexed="81"/>
            <rFont val="新細明體"/>
            <family val="2"/>
            <charset val="136"/>
          </rPr>
          <t xml:space="preserve">退
</t>
        </r>
        <r>
          <rPr>
            <sz val="9"/>
            <color indexed="81"/>
            <rFont val="Tahoma"/>
            <family val="2"/>
          </rPr>
          <t>01-0ea
02-0ea
03-1ea
04-1ea
05-0ea
06-1ea
07-0ea
08-1ea
09-0ea
10-1ea
11-1ea
12-1ea
13-0ea</t>
        </r>
      </text>
    </comment>
    <comment ref="F1015" authorId="4" shapeId="0">
      <text>
        <r>
          <rPr>
            <sz val="9"/>
            <color indexed="81"/>
            <rFont val="Tahoma"/>
            <family val="2"/>
          </rPr>
          <t>1</t>
        </r>
        <r>
          <rPr>
            <sz val="9"/>
            <color indexed="81"/>
            <rFont val="新細明體"/>
            <family val="2"/>
            <charset val="136"/>
          </rPr>
          <t>收</t>
        </r>
        <r>
          <rPr>
            <sz val="9"/>
            <color indexed="81"/>
            <rFont val="Tahoma"/>
            <family val="2"/>
          </rPr>
          <t>2</t>
        </r>
        <r>
          <rPr>
            <sz val="9"/>
            <color indexed="81"/>
            <rFont val="新細明體"/>
            <family val="2"/>
            <charset val="136"/>
          </rPr>
          <t xml:space="preserve">退
</t>
        </r>
        <r>
          <rPr>
            <sz val="9"/>
            <color indexed="81"/>
            <rFont val="Tahoma"/>
            <family val="2"/>
          </rPr>
          <t>01-0ea
02-1ea
03-1ea
04-0ea
05-0ea
06-1ea</t>
        </r>
      </text>
    </comment>
    <comment ref="F1016" authorId="4" shapeId="0">
      <text>
        <r>
          <rPr>
            <sz val="9"/>
            <color indexed="81"/>
            <rFont val="Tahoma"/>
            <family val="2"/>
          </rPr>
          <t>1</t>
        </r>
        <r>
          <rPr>
            <sz val="9"/>
            <color indexed="81"/>
            <rFont val="新細明體"/>
            <family val="2"/>
            <charset val="136"/>
          </rPr>
          <t>收</t>
        </r>
        <r>
          <rPr>
            <sz val="9"/>
            <color indexed="81"/>
            <rFont val="Tahoma"/>
            <family val="2"/>
          </rPr>
          <t>2</t>
        </r>
        <r>
          <rPr>
            <sz val="9"/>
            <color indexed="81"/>
            <rFont val="新細明體"/>
            <family val="2"/>
            <charset val="136"/>
          </rPr>
          <t xml:space="preserve">退
</t>
        </r>
        <r>
          <rPr>
            <sz val="9"/>
            <color indexed="81"/>
            <rFont val="Tahoma"/>
            <family val="2"/>
          </rPr>
          <t>01-0ea
02-0ea
03-1ea
04-1ea
05-0ea
06-1ea
07-0ea
08-0ea
09-0ea
10-0ea
11-0ea
12-0ea
13-1ea</t>
        </r>
      </text>
    </comment>
    <comment ref="F1017" authorId="4"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01-1ea
02-1ea
03-0ea
04-0ea
05-0ea
06-0ea
07-0ea</t>
        </r>
      </text>
    </comment>
    <comment ref="F1018" authorId="0" shapeId="0">
      <text>
        <r>
          <rPr>
            <sz val="9"/>
            <color indexed="81"/>
            <rFont val="Tahoma"/>
            <family val="2"/>
          </rPr>
          <t>Waive ADI</t>
        </r>
      </text>
    </comment>
    <comment ref="F1019" authorId="0" shapeId="0">
      <text>
        <r>
          <rPr>
            <sz val="9"/>
            <color indexed="81"/>
            <rFont val="Tahoma"/>
            <family val="2"/>
          </rPr>
          <t>Waive ADI</t>
        </r>
      </text>
    </comment>
    <comment ref="F1020" authorId="0" shapeId="0">
      <text>
        <r>
          <rPr>
            <sz val="9"/>
            <color indexed="81"/>
            <rFont val="Tahoma"/>
            <family val="2"/>
          </rPr>
          <t>Waive ADI</t>
        </r>
      </text>
    </comment>
    <comment ref="F1021" authorId="0" shapeId="0">
      <text>
        <r>
          <rPr>
            <sz val="9"/>
            <color indexed="81"/>
            <rFont val="Tahoma"/>
            <family val="2"/>
          </rPr>
          <t>Waive ADI</t>
        </r>
      </text>
    </comment>
    <comment ref="F1022" authorId="4" shapeId="0">
      <text>
        <r>
          <rPr>
            <sz val="9"/>
            <color indexed="81"/>
            <rFont val="Tahoma"/>
            <family val="2"/>
          </rPr>
          <t>Waive ADI</t>
        </r>
      </text>
    </comment>
    <comment ref="F1023" authorId="4" shapeId="0">
      <text>
        <r>
          <rPr>
            <sz val="9"/>
            <color indexed="81"/>
            <rFont val="Tahoma"/>
            <family val="2"/>
          </rPr>
          <t>Waive ADI</t>
        </r>
      </text>
    </comment>
    <comment ref="F1024" authorId="0" shapeId="0">
      <text>
        <r>
          <rPr>
            <sz val="9"/>
            <color indexed="81"/>
            <rFont val="Tahoma"/>
            <family val="2"/>
          </rPr>
          <t>Waive ADI</t>
        </r>
      </text>
    </comment>
    <comment ref="F1025" authorId="4" shapeId="0">
      <text>
        <r>
          <rPr>
            <sz val="9"/>
            <color indexed="81"/>
            <rFont val="Tahoma"/>
            <family val="2"/>
          </rPr>
          <t>Waive ADI</t>
        </r>
      </text>
    </comment>
    <comment ref="F1026" authorId="0" shapeId="0">
      <text>
        <r>
          <rPr>
            <sz val="9"/>
            <color indexed="81"/>
            <rFont val="Tahoma"/>
            <family val="2"/>
          </rPr>
          <t>Waive ADI</t>
        </r>
      </text>
    </comment>
    <comment ref="F1027" authorId="0" shapeId="0">
      <text>
        <r>
          <rPr>
            <sz val="9"/>
            <color indexed="81"/>
            <rFont val="Tahoma"/>
            <family val="2"/>
          </rPr>
          <t>Waive ADI</t>
        </r>
      </text>
    </comment>
    <comment ref="F1028" authorId="0" shapeId="0">
      <text>
        <r>
          <rPr>
            <sz val="9"/>
            <color indexed="81"/>
            <rFont val="Tahoma"/>
            <family val="2"/>
          </rPr>
          <t>Waive ADI</t>
        </r>
      </text>
    </comment>
    <comment ref="F1029" authorId="0" shapeId="0">
      <text>
        <r>
          <rPr>
            <sz val="9"/>
            <color indexed="81"/>
            <rFont val="Tahoma"/>
            <family val="2"/>
          </rPr>
          <t>Waive ADI</t>
        </r>
      </text>
    </comment>
    <comment ref="F1030" authorId="5" shapeId="0">
      <text>
        <r>
          <rPr>
            <b/>
            <sz val="9"/>
            <color indexed="81"/>
            <rFont val="Tahoma"/>
            <family val="2"/>
          </rPr>
          <t>1</t>
        </r>
        <r>
          <rPr>
            <b/>
            <sz val="9"/>
            <color indexed="81"/>
            <rFont val="細明體"/>
            <family val="3"/>
            <charset val="136"/>
          </rPr>
          <t>收</t>
        </r>
        <r>
          <rPr>
            <b/>
            <sz val="9"/>
            <color indexed="81"/>
            <rFont val="Tahoma"/>
            <family val="2"/>
          </rPr>
          <t>2</t>
        </r>
        <r>
          <rPr>
            <b/>
            <sz val="9"/>
            <color indexed="81"/>
            <rFont val="細明體"/>
            <family val="3"/>
            <charset val="136"/>
          </rPr>
          <t xml:space="preserve">退
</t>
        </r>
        <r>
          <rPr>
            <b/>
            <sz val="9"/>
            <color indexed="81"/>
            <rFont val="Tahoma"/>
            <family val="2"/>
          </rPr>
          <t>01-3ea
02-2ea
03-3ea
04-0ea
05-2ea
06-1EA
S7-2ea
S8-2ea
S9-2ea 
S10-2ea
S11-3ea
S12-1ea</t>
        </r>
      </text>
    </comment>
    <comment ref="F1031" authorId="5" shapeId="0">
      <text>
        <r>
          <rPr>
            <b/>
            <sz val="9"/>
            <color indexed="81"/>
            <rFont val="細明體"/>
            <family val="3"/>
            <charset val="136"/>
          </rPr>
          <t>1收2退
01-3ea
02-3ea
03-2ea
04-1ea
05-4ea
06-2ea
07-6ea</t>
        </r>
      </text>
    </comment>
    <comment ref="F1032" authorId="0" shapeId="0">
      <text>
        <r>
          <rPr>
            <sz val="9"/>
            <color indexed="81"/>
            <rFont val="Tahoma"/>
            <family val="2"/>
          </rPr>
          <t>Waive ADI</t>
        </r>
      </text>
    </comment>
    <comment ref="F1033" authorId="0" shapeId="0">
      <text>
        <r>
          <rPr>
            <sz val="9"/>
            <color indexed="81"/>
            <rFont val="Tahoma"/>
            <family val="2"/>
          </rPr>
          <t>Waive ADI</t>
        </r>
      </text>
    </comment>
    <comment ref="F1034" authorId="0" shapeId="0">
      <text>
        <r>
          <rPr>
            <sz val="9"/>
            <color indexed="81"/>
            <rFont val="Tahoma"/>
            <family val="2"/>
          </rPr>
          <t>Waive ADI</t>
        </r>
      </text>
    </comment>
    <comment ref="F1035" authorId="0" shapeId="0">
      <text>
        <r>
          <rPr>
            <sz val="9"/>
            <color indexed="81"/>
            <rFont val="Tahoma"/>
            <family val="2"/>
          </rPr>
          <t>Waive ADI</t>
        </r>
      </text>
    </comment>
    <comment ref="F1036" authorId="0" shapeId="0">
      <text>
        <r>
          <rPr>
            <sz val="9"/>
            <color indexed="81"/>
            <rFont val="Tahoma"/>
            <family val="2"/>
          </rPr>
          <t>Waive ADI</t>
        </r>
      </text>
    </comment>
    <comment ref="F1037" authorId="5" shapeId="0">
      <text>
        <r>
          <rPr>
            <b/>
            <sz val="9"/>
            <color indexed="81"/>
            <rFont val="Tahoma"/>
            <family val="2"/>
          </rPr>
          <t>1</t>
        </r>
        <r>
          <rPr>
            <b/>
            <sz val="9"/>
            <color indexed="81"/>
            <rFont val="細明體"/>
            <family val="3"/>
            <charset val="136"/>
          </rPr>
          <t>收</t>
        </r>
        <r>
          <rPr>
            <b/>
            <sz val="9"/>
            <color indexed="81"/>
            <rFont val="Tahoma"/>
            <family val="2"/>
          </rPr>
          <t>2</t>
        </r>
        <r>
          <rPr>
            <b/>
            <sz val="9"/>
            <color indexed="81"/>
            <rFont val="細明體"/>
            <family val="3"/>
            <charset val="136"/>
          </rPr>
          <t xml:space="preserve">退
</t>
        </r>
        <r>
          <rPr>
            <b/>
            <sz val="9"/>
            <color indexed="81"/>
            <rFont val="Tahoma"/>
            <family val="2"/>
          </rPr>
          <t>S1-2ea
S3-1ea
S4-0ea</t>
        </r>
      </text>
    </comment>
    <comment ref="F1038" authorId="5"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S3-0ea
S5-1ea
S6-0ea
S7-0ea</t>
        </r>
      </text>
    </comment>
    <comment ref="F1039" authorId="5"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S2-0EA
S3-0EA
S5-0EA
S6-0EA
S7-0EA
S8-0Ea
10-0EA
S11-0EA</t>
        </r>
      </text>
    </comment>
    <comment ref="F1040" authorId="5"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S2-0EA
S3-0EA
S4-1EA
S5-1EA</t>
        </r>
      </text>
    </comment>
    <comment ref="F1041" authorId="0" shapeId="0">
      <text>
        <r>
          <rPr>
            <sz val="9"/>
            <color indexed="81"/>
            <rFont val="Tahoma"/>
            <family val="2"/>
          </rPr>
          <t>Waive ADI</t>
        </r>
      </text>
    </comment>
    <comment ref="F1042" authorId="0" shapeId="0">
      <text>
        <r>
          <rPr>
            <sz val="9"/>
            <color indexed="81"/>
            <rFont val="Tahoma"/>
            <family val="2"/>
          </rPr>
          <t>Waive ADI</t>
        </r>
      </text>
    </comment>
    <comment ref="F1043" authorId="4" shapeId="0">
      <text>
        <r>
          <rPr>
            <sz val="9"/>
            <color indexed="81"/>
            <rFont val="Tahoma"/>
            <family val="2"/>
          </rPr>
          <t>Waive ADI</t>
        </r>
      </text>
    </comment>
    <comment ref="F1044" authorId="4" shapeId="0">
      <text>
        <r>
          <rPr>
            <sz val="9"/>
            <color indexed="81"/>
            <rFont val="Tahoma"/>
            <family val="2"/>
          </rPr>
          <t>Waive ADI</t>
        </r>
      </text>
    </comment>
    <comment ref="F1045" authorId="4" shapeId="0">
      <text>
        <r>
          <rPr>
            <sz val="9"/>
            <color indexed="81"/>
            <rFont val="Tahoma"/>
            <family val="2"/>
          </rPr>
          <t>Waive ADI</t>
        </r>
      </text>
    </comment>
    <comment ref="F1046" authorId="4" shapeId="0">
      <text>
        <r>
          <rPr>
            <sz val="9"/>
            <color indexed="81"/>
            <rFont val="Tahoma"/>
            <family val="2"/>
          </rPr>
          <t>Waive ADI</t>
        </r>
      </text>
    </comment>
    <comment ref="F1047" authorId="4" shapeId="0">
      <text>
        <r>
          <rPr>
            <sz val="9"/>
            <color indexed="81"/>
            <rFont val="Tahoma"/>
            <family val="2"/>
          </rPr>
          <t>Waive ADI</t>
        </r>
      </text>
    </comment>
    <comment ref="F104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
S7 1ea
S8 1ea
S9 2ea
S10 1ea
S11 1ea</t>
        </r>
      </text>
    </comment>
    <comment ref="F105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t>
        </r>
        <r>
          <rPr>
            <sz val="9"/>
            <color indexed="81"/>
            <rFont val="Tahoma"/>
            <family val="2"/>
          </rPr>
          <t xml:space="preserve">
S9 2ea
S10 4ea
S12 2ea
S13 1ea</t>
        </r>
      </text>
    </comment>
    <comment ref="F1051" authorId="0" shapeId="0">
      <text>
        <r>
          <rPr>
            <sz val="9"/>
            <color indexed="81"/>
            <rFont val="Tahoma"/>
            <family val="2"/>
          </rPr>
          <t>Waive ADI</t>
        </r>
      </text>
    </comment>
    <comment ref="F1052" authorId="0" shapeId="0">
      <text>
        <r>
          <rPr>
            <sz val="9"/>
            <color indexed="81"/>
            <rFont val="Tahoma"/>
            <family val="2"/>
          </rPr>
          <t>Waive ADI</t>
        </r>
      </text>
    </comment>
    <comment ref="F1053" authorId="0" shapeId="0">
      <text>
        <r>
          <rPr>
            <sz val="9"/>
            <color indexed="81"/>
            <rFont val="Tahoma"/>
            <family val="2"/>
          </rPr>
          <t>Waive ADI</t>
        </r>
      </text>
    </comment>
    <comment ref="F1054" authorId="0" shapeId="0">
      <text>
        <r>
          <rPr>
            <sz val="9"/>
            <color indexed="81"/>
            <rFont val="Tahoma"/>
            <family val="2"/>
          </rPr>
          <t>Waive ADI</t>
        </r>
      </text>
    </comment>
    <comment ref="F1055" authorId="0" shapeId="0">
      <text>
        <r>
          <rPr>
            <sz val="9"/>
            <color indexed="81"/>
            <rFont val="Tahoma"/>
            <family val="2"/>
          </rPr>
          <t>Waive ADI</t>
        </r>
      </text>
    </comment>
    <comment ref="F1056" authorId="0" shapeId="0">
      <text>
        <r>
          <rPr>
            <sz val="9"/>
            <color indexed="81"/>
            <rFont val="Tahoma"/>
            <family val="2"/>
          </rPr>
          <t>Waive ADI</t>
        </r>
      </text>
    </comment>
    <comment ref="F1057" authorId="0" shapeId="0">
      <text>
        <r>
          <rPr>
            <sz val="9"/>
            <color indexed="81"/>
            <rFont val="Tahoma"/>
            <family val="2"/>
          </rPr>
          <t>Waive ADI</t>
        </r>
      </text>
    </comment>
    <comment ref="F1058" authorId="0" shapeId="0">
      <text>
        <r>
          <rPr>
            <sz val="9"/>
            <color indexed="81"/>
            <rFont val="Tahoma"/>
            <family val="2"/>
          </rPr>
          <t>Waive ADI</t>
        </r>
      </text>
    </comment>
    <comment ref="F1059" authorId="0" shapeId="0">
      <text>
        <r>
          <rPr>
            <sz val="9"/>
            <color indexed="81"/>
            <rFont val="Tahoma"/>
            <family val="2"/>
          </rPr>
          <t>Waive ADI</t>
        </r>
      </text>
    </comment>
    <comment ref="F106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S10 28ea oxidation
S12 2ea
S13 1ea</t>
        </r>
      </text>
    </comment>
    <comment ref="F1061" authorId="0" shapeId="0">
      <text>
        <r>
          <rPr>
            <sz val="9"/>
            <color indexed="81"/>
            <rFont val="Tahoma"/>
            <family val="2"/>
          </rPr>
          <t>Waive ADI</t>
        </r>
      </text>
    </comment>
    <comment ref="F1062" authorId="0" shapeId="0">
      <text>
        <r>
          <rPr>
            <sz val="9"/>
            <color indexed="81"/>
            <rFont val="Tahoma"/>
            <family val="2"/>
          </rPr>
          <t>Waive ADI</t>
        </r>
      </text>
    </comment>
    <comment ref="F1063" authorId="0" shapeId="0">
      <text>
        <r>
          <rPr>
            <sz val="9"/>
            <color indexed="81"/>
            <rFont val="Tahoma"/>
            <family val="2"/>
          </rPr>
          <t>Waive ADI</t>
        </r>
      </text>
    </comment>
    <comment ref="F1064" authorId="0" shapeId="0">
      <text>
        <r>
          <rPr>
            <sz val="9"/>
            <color indexed="81"/>
            <rFont val="Tahoma"/>
            <family val="2"/>
          </rPr>
          <t>Waive ADI</t>
        </r>
      </text>
    </comment>
    <comment ref="F1065" authorId="4" shapeId="0">
      <text>
        <r>
          <rPr>
            <sz val="9"/>
            <color indexed="81"/>
            <rFont val="Tahoma"/>
            <family val="2"/>
          </rPr>
          <t>Waive ADI</t>
        </r>
      </text>
    </comment>
    <comment ref="F1066" authorId="4" shapeId="0">
      <text>
        <r>
          <rPr>
            <sz val="9"/>
            <color indexed="81"/>
            <rFont val="Tahoma"/>
            <family val="2"/>
          </rPr>
          <t>Waive ADI</t>
        </r>
      </text>
    </comment>
    <comment ref="F1067" authorId="4" shapeId="0">
      <text>
        <r>
          <rPr>
            <sz val="9"/>
            <color indexed="81"/>
            <rFont val="Tahoma"/>
            <family val="2"/>
          </rPr>
          <t>Waive ADI</t>
        </r>
      </text>
    </comment>
    <comment ref="F106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S4 Particle 2ea</t>
        </r>
      </text>
    </comment>
    <comment ref="F1069" authorId="4" shapeId="0">
      <text>
        <r>
          <rPr>
            <sz val="9"/>
            <color indexed="81"/>
            <rFont val="Tahoma"/>
            <family val="2"/>
          </rPr>
          <t>DOE, Waive ADI</t>
        </r>
      </text>
    </comment>
    <comment ref="F1070" authorId="0" shapeId="0">
      <text>
        <r>
          <rPr>
            <sz val="9"/>
            <color indexed="81"/>
            <rFont val="Tahoma"/>
            <family val="2"/>
          </rPr>
          <t>Waive ADI</t>
        </r>
      </text>
    </comment>
    <comment ref="F1071" authorId="4" shapeId="0">
      <text>
        <r>
          <rPr>
            <sz val="9"/>
            <color indexed="81"/>
            <rFont val="Tahoma"/>
            <family val="2"/>
          </rPr>
          <t>Waive ADI</t>
        </r>
      </text>
    </comment>
    <comment ref="F1072" authorId="4" shapeId="0">
      <text>
        <r>
          <rPr>
            <sz val="9"/>
            <color indexed="81"/>
            <rFont val="Tahoma"/>
            <family val="2"/>
          </rPr>
          <t>Waive ADI</t>
        </r>
      </text>
    </comment>
    <comment ref="F1073" authorId="4" shapeId="0">
      <text>
        <r>
          <rPr>
            <sz val="9"/>
            <color indexed="81"/>
            <rFont val="Tahoma"/>
            <family val="2"/>
          </rPr>
          <t>Waive ADI</t>
        </r>
      </text>
    </comment>
    <comment ref="F1075" authorId="0" shapeId="0">
      <text>
        <r>
          <rPr>
            <sz val="9"/>
            <color indexed="81"/>
            <rFont val="Tahoma"/>
            <family val="2"/>
          </rPr>
          <t>Waive ADI</t>
        </r>
      </text>
    </comment>
    <comment ref="F1076" authorId="4" shapeId="0">
      <text>
        <r>
          <rPr>
            <sz val="9"/>
            <color indexed="81"/>
            <rFont val="Tahoma"/>
            <family val="2"/>
          </rPr>
          <t>Waive ADI</t>
        </r>
      </text>
    </comment>
    <comment ref="F1078" authorId="4" shapeId="0">
      <text>
        <r>
          <rPr>
            <sz val="9"/>
            <color indexed="81"/>
            <rFont val="Tahoma"/>
            <family val="2"/>
          </rPr>
          <t>Waive ADI</t>
        </r>
      </text>
    </comment>
    <comment ref="F1079" authorId="4" shapeId="0">
      <text>
        <r>
          <rPr>
            <sz val="9"/>
            <color indexed="81"/>
            <rFont val="Tahoma"/>
            <family val="2"/>
          </rPr>
          <t>Waive ADI</t>
        </r>
      </text>
    </comment>
    <comment ref="F1080" authorId="0" shapeId="0">
      <text>
        <r>
          <rPr>
            <sz val="9"/>
            <color indexed="81"/>
            <rFont val="Tahoma"/>
            <family val="2"/>
          </rPr>
          <t>Waive ADI</t>
        </r>
      </text>
    </comment>
    <comment ref="F1081" authorId="4" shapeId="0">
      <text>
        <r>
          <rPr>
            <sz val="9"/>
            <color indexed="81"/>
            <rFont val="Tahoma"/>
            <family val="2"/>
          </rPr>
          <t>Waive ADI</t>
        </r>
      </text>
    </comment>
    <comment ref="F1082" authorId="4" shapeId="0">
      <text>
        <r>
          <rPr>
            <sz val="9"/>
            <color indexed="81"/>
            <rFont val="Tahoma"/>
            <family val="2"/>
          </rPr>
          <t>Waive ADI</t>
        </r>
      </text>
    </comment>
    <comment ref="F1083" authorId="4"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1ea
S4 3eaI</t>
        </r>
      </text>
    </comment>
    <comment ref="F1084" authorId="4"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t>
        </r>
        <r>
          <rPr>
            <sz val="9"/>
            <color indexed="81"/>
            <rFont val="細明體"/>
            <family val="3"/>
            <charset val="136"/>
          </rPr>
          <t xml:space="preserve">
S2 3ea</t>
        </r>
      </text>
    </comment>
    <comment ref="F1085" authorId="0" shapeId="0">
      <text>
        <r>
          <rPr>
            <sz val="9"/>
            <color indexed="81"/>
            <rFont val="細明體"/>
            <family val="3"/>
            <charset val="136"/>
          </rPr>
          <t>1 收 2 退
S4 3ea</t>
        </r>
      </text>
    </comment>
    <comment ref="F1086" authorId="0" shapeId="0">
      <text>
        <r>
          <rPr>
            <sz val="9"/>
            <color indexed="81"/>
            <rFont val="Tahoma"/>
            <family val="2"/>
          </rPr>
          <t xml:space="preserve">OM_43 </t>
        </r>
        <r>
          <rPr>
            <sz val="9"/>
            <color indexed="81"/>
            <rFont val="細明體"/>
            <family val="3"/>
            <charset val="136"/>
          </rPr>
          <t>機故</t>
        </r>
      </text>
    </comment>
    <comment ref="F1087" authorId="4" shapeId="0">
      <text>
        <r>
          <rPr>
            <sz val="9"/>
            <color indexed="81"/>
            <rFont val="Tahoma"/>
            <family val="2"/>
          </rPr>
          <t>Waive ADI</t>
        </r>
      </text>
    </comment>
    <comment ref="F1088" authorId="0" shapeId="0">
      <text>
        <r>
          <rPr>
            <sz val="9"/>
            <color indexed="81"/>
            <rFont val="Tahoma"/>
            <family val="2"/>
          </rPr>
          <t>Waive ADI</t>
        </r>
      </text>
    </comment>
    <comment ref="F1089" authorId="4" shapeId="0">
      <text>
        <r>
          <rPr>
            <sz val="9"/>
            <color indexed="81"/>
            <rFont val="Tahoma"/>
            <family val="2"/>
          </rPr>
          <t>Waive ADI</t>
        </r>
      </text>
    </comment>
    <comment ref="F1090" authorId="0" shapeId="0">
      <text>
        <r>
          <rPr>
            <sz val="9"/>
            <color indexed="81"/>
            <rFont val="Tahoma"/>
            <family val="2"/>
          </rPr>
          <t>Waive ADI</t>
        </r>
      </text>
    </comment>
    <comment ref="F1091" authorId="0" shapeId="0">
      <text>
        <r>
          <rPr>
            <sz val="9"/>
            <color indexed="81"/>
            <rFont val="Tahoma"/>
            <family val="2"/>
          </rPr>
          <t>Oxidation</t>
        </r>
      </text>
    </comment>
    <comment ref="F1092"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S9 2ea</t>
        </r>
      </text>
    </comment>
    <comment ref="F1093" authorId="4" shapeId="0">
      <text>
        <r>
          <rPr>
            <sz val="9"/>
            <color indexed="81"/>
            <rFont val="Tahoma"/>
            <family val="2"/>
          </rPr>
          <t>Waive ADI</t>
        </r>
      </text>
    </comment>
    <comment ref="F1094" authorId="4" shapeId="0">
      <text>
        <r>
          <rPr>
            <sz val="9"/>
            <color indexed="81"/>
            <rFont val="Tahoma"/>
            <family val="2"/>
          </rPr>
          <t>Waive ADI</t>
        </r>
      </text>
    </comment>
    <comment ref="F1095" authorId="4" shapeId="0">
      <text>
        <r>
          <rPr>
            <sz val="9"/>
            <color indexed="81"/>
            <rFont val="Tahoma"/>
            <family val="2"/>
          </rPr>
          <t>Waive ADI</t>
        </r>
      </text>
    </comment>
    <comment ref="F1096" authorId="0" shapeId="0">
      <text>
        <r>
          <rPr>
            <sz val="9"/>
            <color indexed="81"/>
            <rFont val="Tahoma"/>
            <family val="2"/>
          </rPr>
          <t>Waive ADI</t>
        </r>
      </text>
    </comment>
    <comment ref="F1097" authorId="0" shapeId="0">
      <text>
        <r>
          <rPr>
            <sz val="9"/>
            <color indexed="81"/>
            <rFont val="Tahoma"/>
            <family val="2"/>
          </rPr>
          <t>Waive ADI</t>
        </r>
      </text>
    </comment>
    <comment ref="F1098" authorId="0" shapeId="0">
      <text>
        <r>
          <rPr>
            <sz val="9"/>
            <color indexed="81"/>
            <rFont val="Tahoma"/>
            <family val="2"/>
          </rPr>
          <t>Waive ADI</t>
        </r>
      </text>
    </comment>
    <comment ref="F109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S4 2ea</t>
        </r>
      </text>
    </comment>
    <comment ref="F1100" authorId="0" shapeId="0">
      <text>
        <r>
          <rPr>
            <sz val="9"/>
            <color indexed="81"/>
            <rFont val="Tahoma"/>
            <family val="2"/>
          </rPr>
          <t>Waive ADI</t>
        </r>
      </text>
    </comment>
    <comment ref="F1102" authorId="0" shapeId="0">
      <text>
        <r>
          <rPr>
            <sz val="9"/>
            <color indexed="81"/>
            <rFont val="Tahoma"/>
            <family val="2"/>
          </rPr>
          <t>Oxidation</t>
        </r>
      </text>
    </comment>
    <comment ref="F1103" authorId="0" shapeId="0">
      <text>
        <r>
          <rPr>
            <sz val="9"/>
            <color indexed="81"/>
            <rFont val="Tahoma"/>
            <family val="2"/>
          </rPr>
          <t>Waive ADI</t>
        </r>
      </text>
    </comment>
    <comment ref="F1104" authorId="4" shapeId="0">
      <text>
        <r>
          <rPr>
            <sz val="9"/>
            <color indexed="81"/>
            <rFont val="Tahoma"/>
            <family val="2"/>
          </rPr>
          <t>Defocus</t>
        </r>
      </text>
    </comment>
    <comment ref="F1105" authorId="0" shapeId="0">
      <text>
        <r>
          <rPr>
            <sz val="9"/>
            <color indexed="81"/>
            <rFont val="Tahoma"/>
            <family val="2"/>
          </rPr>
          <t>Defocus</t>
        </r>
      </text>
    </comment>
    <comment ref="F1106" authorId="0" shapeId="0">
      <text>
        <r>
          <rPr>
            <sz val="9"/>
            <color indexed="81"/>
            <rFont val="Tahoma"/>
            <family val="2"/>
          </rPr>
          <t>Defocus</t>
        </r>
      </text>
    </comment>
    <comment ref="F1107" authorId="0" shapeId="0">
      <text>
        <r>
          <rPr>
            <sz val="9"/>
            <color indexed="81"/>
            <rFont val="Tahoma"/>
            <family val="2"/>
          </rPr>
          <t>Waive ADI</t>
        </r>
      </text>
    </comment>
    <comment ref="F1108" authorId="0" shapeId="0">
      <text>
        <r>
          <rPr>
            <sz val="9"/>
            <color indexed="81"/>
            <rFont val="Tahoma"/>
            <family val="2"/>
          </rPr>
          <t>Waive ADI</t>
        </r>
      </text>
    </comment>
    <comment ref="F1109" authorId="0" shapeId="0">
      <text>
        <r>
          <rPr>
            <sz val="9"/>
            <color indexed="81"/>
            <rFont val="Tahoma"/>
            <family val="2"/>
          </rPr>
          <t>Waive ADI</t>
        </r>
      </text>
    </comment>
    <comment ref="F1112" authorId="0" shapeId="0">
      <text>
        <r>
          <rPr>
            <sz val="9"/>
            <color indexed="81"/>
            <rFont val="Tahoma"/>
            <family val="2"/>
          </rPr>
          <t>Defocus
CD 109 um over cirteria 
82 + / - 4 um</t>
        </r>
      </text>
    </comment>
    <comment ref="F1113" authorId="0" shapeId="0">
      <text>
        <r>
          <rPr>
            <sz val="9"/>
            <color indexed="81"/>
            <rFont val="細明體"/>
            <family val="3"/>
            <charset val="136"/>
          </rPr>
          <t>1 收 2 退
S1 1ea</t>
        </r>
      </text>
    </comment>
    <comment ref="F1114"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1ea
S3 1ea
S6 2ea
S8 2ea
S9 2ea
S10 7ea</t>
        </r>
      </text>
    </comment>
    <comment ref="F111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
S8 1ea
S9 1ea
S11 1ea</t>
        </r>
      </text>
    </comment>
    <comment ref="F111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S12 1ea</t>
        </r>
      </text>
    </comment>
    <comment ref="F1121" authorId="0" shapeId="0">
      <text>
        <r>
          <rPr>
            <sz val="9"/>
            <color indexed="81"/>
            <rFont val="Tahoma"/>
            <family val="2"/>
          </rPr>
          <t xml:space="preserve">1 </t>
        </r>
        <r>
          <rPr>
            <sz val="9"/>
            <color indexed="81"/>
            <rFont val="細明體"/>
            <family val="3"/>
            <charset val="136"/>
          </rPr>
          <t>收 2 退
S6 1ea
S10 4ea (Align with IvyWH)</t>
        </r>
      </text>
    </comment>
    <comment ref="F1122" authorId="0" shapeId="0">
      <text>
        <r>
          <rPr>
            <sz val="9"/>
            <color indexed="81"/>
            <rFont val="Tahoma"/>
            <family val="2"/>
          </rPr>
          <t>Waive ADI</t>
        </r>
      </text>
    </comment>
    <comment ref="F1123" authorId="0" shapeId="0">
      <text>
        <r>
          <rPr>
            <sz val="9"/>
            <color indexed="81"/>
            <rFont val="Tahoma"/>
            <family val="2"/>
          </rPr>
          <t>Waive ADI</t>
        </r>
      </text>
    </comment>
    <comment ref="F1124" authorId="0" shapeId="0">
      <text>
        <r>
          <rPr>
            <sz val="9"/>
            <color indexed="81"/>
            <rFont val="Tahoma"/>
            <family val="2"/>
          </rPr>
          <t>Waive ADI</t>
        </r>
      </text>
    </comment>
    <comment ref="F1125" authorId="0" shapeId="0">
      <text>
        <r>
          <rPr>
            <sz val="9"/>
            <color indexed="81"/>
            <rFont val="Tahoma"/>
            <family val="2"/>
          </rPr>
          <t>Waive ADI</t>
        </r>
      </text>
    </comment>
    <comment ref="F1126" authorId="0" shapeId="0">
      <text>
        <r>
          <rPr>
            <sz val="9"/>
            <color indexed="81"/>
            <rFont val="Tahoma"/>
            <family val="2"/>
          </rPr>
          <t>Waive ADI</t>
        </r>
      </text>
    </comment>
    <comment ref="F1127" authorId="0" shapeId="0">
      <text>
        <r>
          <rPr>
            <sz val="9"/>
            <color indexed="81"/>
            <rFont val="Tahoma"/>
            <family val="2"/>
          </rPr>
          <t>Waive ADI</t>
        </r>
      </text>
    </comment>
    <comment ref="F1128" authorId="0" shapeId="0">
      <text>
        <r>
          <rPr>
            <sz val="9"/>
            <color indexed="81"/>
            <rFont val="Tahoma"/>
            <family val="2"/>
          </rPr>
          <t>Waive ADI</t>
        </r>
      </text>
    </comment>
    <comment ref="F1129" authorId="0" shapeId="0">
      <text>
        <r>
          <rPr>
            <sz val="9"/>
            <color indexed="81"/>
            <rFont val="Tahoma"/>
            <family val="2"/>
          </rPr>
          <t>Waive ADI</t>
        </r>
      </text>
    </comment>
    <comment ref="F1131" authorId="0" shapeId="0">
      <text>
        <r>
          <rPr>
            <sz val="9"/>
            <color indexed="81"/>
            <rFont val="Tahoma"/>
            <family val="2"/>
          </rPr>
          <t xml:space="preserve">1 </t>
        </r>
        <r>
          <rPr>
            <sz val="9"/>
            <color indexed="81"/>
            <rFont val="細明體"/>
            <family val="3"/>
            <charset val="136"/>
          </rPr>
          <t>收 2 退
S7 2ea</t>
        </r>
      </text>
    </comment>
    <comment ref="F1132" authorId="0" shapeId="0">
      <text>
        <r>
          <rPr>
            <sz val="9"/>
            <color indexed="81"/>
            <rFont val="Tahoma"/>
            <family val="2"/>
          </rPr>
          <t>Waive ADI</t>
        </r>
      </text>
    </comment>
    <comment ref="F1133" authorId="0" shapeId="0">
      <text>
        <r>
          <rPr>
            <sz val="9"/>
            <color indexed="81"/>
            <rFont val="Tahoma"/>
            <family val="2"/>
          </rPr>
          <t>Waive ADI</t>
        </r>
      </text>
    </comment>
    <comment ref="F1134" authorId="0" shapeId="0">
      <text>
        <r>
          <rPr>
            <sz val="9"/>
            <color indexed="81"/>
            <rFont val="Tahoma"/>
            <family val="2"/>
          </rPr>
          <t>Waive ADI</t>
        </r>
      </text>
    </comment>
    <comment ref="F1135" authorId="0" shapeId="0">
      <text>
        <r>
          <rPr>
            <sz val="9"/>
            <color indexed="81"/>
            <rFont val="Tahoma"/>
            <family val="2"/>
          </rPr>
          <t>Waive ADI</t>
        </r>
      </text>
    </comment>
    <comment ref="F1136" authorId="0" shapeId="0">
      <text>
        <r>
          <rPr>
            <sz val="9"/>
            <color indexed="81"/>
            <rFont val="Tahoma"/>
            <family val="2"/>
          </rPr>
          <t>Waive ADI</t>
        </r>
      </text>
    </comment>
    <comment ref="F113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t>
        </r>
      </text>
    </comment>
    <comment ref="F113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S5 3ea</t>
        </r>
      </text>
    </comment>
    <comment ref="F1139" authorId="0" shapeId="0">
      <text>
        <r>
          <rPr>
            <sz val="9"/>
            <color indexed="81"/>
            <rFont val="Tahoma"/>
            <family val="2"/>
          </rPr>
          <t>Waive ADI</t>
        </r>
      </text>
    </comment>
    <comment ref="F1140" authorId="0" shapeId="0">
      <text>
        <r>
          <rPr>
            <sz val="9"/>
            <color indexed="81"/>
            <rFont val="Tahoma"/>
            <family val="2"/>
          </rPr>
          <t>Waive ADI</t>
        </r>
      </text>
    </comment>
    <comment ref="F1141" authorId="0" shapeId="0">
      <text>
        <r>
          <rPr>
            <sz val="9"/>
            <color indexed="81"/>
            <rFont val="Tahoma"/>
            <family val="2"/>
          </rPr>
          <t>Waive ADI</t>
        </r>
      </text>
    </comment>
    <comment ref="F1142" authorId="0" shapeId="0">
      <text>
        <r>
          <rPr>
            <sz val="9"/>
            <color indexed="81"/>
            <rFont val="Tahoma"/>
            <family val="2"/>
          </rPr>
          <t>Waive ADI</t>
        </r>
      </text>
    </comment>
    <comment ref="F1144" authorId="0" shapeId="0">
      <text>
        <r>
          <rPr>
            <sz val="9"/>
            <color indexed="81"/>
            <rFont val="Tahoma"/>
            <family val="2"/>
          </rPr>
          <t>Waive ADI</t>
        </r>
      </text>
    </comment>
    <comment ref="F1145" authorId="0" shapeId="0">
      <text>
        <r>
          <rPr>
            <sz val="9"/>
            <color indexed="81"/>
            <rFont val="Tahoma"/>
            <family val="2"/>
          </rPr>
          <t>Waive ADI</t>
        </r>
      </text>
    </comment>
    <comment ref="F1146" authorId="0" shapeId="0">
      <text>
        <r>
          <rPr>
            <sz val="9"/>
            <color indexed="81"/>
            <rFont val="Tahoma"/>
            <family val="2"/>
          </rPr>
          <t>Waive ADI</t>
        </r>
      </text>
    </comment>
    <comment ref="F1147" authorId="0" shapeId="0">
      <text>
        <r>
          <rPr>
            <sz val="9"/>
            <color indexed="81"/>
            <rFont val="Tahoma"/>
            <family val="2"/>
          </rPr>
          <t>Waive ADI</t>
        </r>
      </text>
    </comment>
    <comment ref="F1148" authorId="0" shapeId="0">
      <text>
        <r>
          <rPr>
            <sz val="9"/>
            <color indexed="81"/>
            <rFont val="Tahoma"/>
            <family val="2"/>
          </rPr>
          <t>Waive ADI</t>
        </r>
      </text>
    </comment>
    <comment ref="F1149" authorId="0" shapeId="0">
      <text>
        <r>
          <rPr>
            <sz val="9"/>
            <color indexed="81"/>
            <rFont val="Tahoma"/>
            <family val="2"/>
          </rPr>
          <t>Waive ADI</t>
        </r>
      </text>
    </comment>
    <comment ref="F1150" authorId="0" shapeId="0">
      <text>
        <r>
          <rPr>
            <sz val="9"/>
            <color indexed="81"/>
            <rFont val="Tahoma"/>
            <family val="2"/>
          </rPr>
          <t>Over Q-time</t>
        </r>
      </text>
    </comment>
    <comment ref="F1151" authorId="0" shapeId="0">
      <text>
        <r>
          <rPr>
            <sz val="9"/>
            <color indexed="81"/>
            <rFont val="Tahoma"/>
            <family val="2"/>
          </rPr>
          <t xml:space="preserve">1 </t>
        </r>
        <r>
          <rPr>
            <sz val="9"/>
            <color indexed="81"/>
            <rFont val="細明體"/>
            <family val="3"/>
            <charset val="136"/>
          </rPr>
          <t>收 2 退
S1 2ea
S2 1ea
S3 1ea
S4 7ea
S5 8ea
S6 3ea
S7 1ea
S8 2ea
S9 1ea
S10 1ea
S11 3ea</t>
        </r>
      </text>
    </comment>
    <comment ref="F1152" authorId="0" shapeId="0">
      <text>
        <r>
          <rPr>
            <sz val="9"/>
            <color indexed="81"/>
            <rFont val="Tahoma"/>
            <family val="2"/>
          </rPr>
          <t>Waive ADI</t>
        </r>
      </text>
    </comment>
    <comment ref="F1155"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2ea (Align with IvyWH)
S4 1ea
S5 1ea
S6 1ea
S12 1ea</t>
        </r>
      </text>
    </comment>
    <comment ref="F115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6ea
S2 3ea
S3 4ea
S4 2ea
S5 5ea
S6 5ea
S7 5ea
S8 7ea
S9 2ea
S10 3ea
S11 9ea
S12 3ea
S13 7ea</t>
        </r>
      </text>
    </comment>
    <comment ref="F1157" authorId="0" shapeId="0">
      <text>
        <r>
          <rPr>
            <sz val="9"/>
            <color indexed="81"/>
            <rFont val="Tahoma"/>
            <family val="2"/>
          </rPr>
          <t>Waive ADI</t>
        </r>
      </text>
    </comment>
    <comment ref="F1158" authorId="0" shapeId="0">
      <text>
        <r>
          <rPr>
            <sz val="9"/>
            <color indexed="81"/>
            <rFont val="Tahoma"/>
            <family val="2"/>
          </rPr>
          <t>Waive ADI</t>
        </r>
      </text>
    </comment>
    <comment ref="F1159" authorId="0" shapeId="0">
      <text>
        <r>
          <rPr>
            <sz val="9"/>
            <color indexed="81"/>
            <rFont val="Tahoma"/>
            <family val="2"/>
          </rPr>
          <t>Waive ADI</t>
        </r>
      </text>
    </comment>
    <comment ref="F1160" authorId="0" shapeId="0">
      <text>
        <r>
          <rPr>
            <sz val="9"/>
            <color indexed="81"/>
            <rFont val="Tahoma"/>
            <family val="2"/>
          </rPr>
          <t>Waive ADI</t>
        </r>
      </text>
    </comment>
    <comment ref="F1162" authorId="4" shapeId="0">
      <text>
        <r>
          <rPr>
            <sz val="9"/>
            <color indexed="81"/>
            <rFont val="Tahoma"/>
            <family val="2"/>
          </rPr>
          <t>Waive ADI</t>
        </r>
      </text>
    </comment>
    <comment ref="F1163" authorId="0" shapeId="0">
      <text>
        <r>
          <rPr>
            <sz val="9"/>
            <color indexed="81"/>
            <rFont val="Tahoma"/>
            <family val="2"/>
          </rPr>
          <t>Waive ADI</t>
        </r>
      </text>
    </comment>
    <comment ref="F1165"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4ea
S7 2ea
S10 2ea
S11 2ea</t>
        </r>
      </text>
    </comment>
    <comment ref="F1166" authorId="0" shapeId="0">
      <text>
        <r>
          <rPr>
            <sz val="9"/>
            <color indexed="81"/>
            <rFont val="Tahoma"/>
            <family val="2"/>
          </rPr>
          <t>Waive ADI</t>
        </r>
      </text>
    </comment>
    <comment ref="F1167"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S4 2ea</t>
        </r>
      </text>
    </comment>
    <comment ref="F1168" authorId="0" shapeId="0">
      <text>
        <r>
          <rPr>
            <sz val="9"/>
            <color indexed="81"/>
            <rFont val="Tahoma"/>
            <family val="2"/>
          </rPr>
          <t>Waive ADI</t>
        </r>
      </text>
    </comment>
    <comment ref="F116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S5 3ea (Align with IvyWH)</t>
        </r>
      </text>
    </comment>
    <comment ref="F117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t>
        </r>
        <r>
          <rPr>
            <sz val="9"/>
            <color indexed="81"/>
            <rFont val="Tahoma"/>
            <family val="2"/>
          </rPr>
          <t xml:space="preserve">
S2 1ea
S3 1ea
S5 1ea
S7 1ea
S10 1ea
S11 2ea</t>
        </r>
      </text>
    </comment>
    <comment ref="F117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S4 1ea
S6 9ea
S11 6ea</t>
        </r>
      </text>
    </comment>
    <comment ref="F1172" authorId="0" shapeId="0">
      <text>
        <r>
          <rPr>
            <sz val="9"/>
            <color indexed="81"/>
            <rFont val="Tahoma"/>
            <family val="2"/>
          </rPr>
          <t>Waive ADI</t>
        </r>
      </text>
    </comment>
    <comment ref="F1173" authorId="4" shapeId="0">
      <text>
        <r>
          <rPr>
            <sz val="9"/>
            <color indexed="81"/>
            <rFont val="Tahoma"/>
            <family val="2"/>
          </rPr>
          <t>Waive ADI</t>
        </r>
      </text>
    </comment>
    <comment ref="F1174" authorId="0" shapeId="0">
      <text>
        <r>
          <rPr>
            <sz val="9"/>
            <color indexed="81"/>
            <rFont val="Tahoma"/>
            <family val="2"/>
          </rPr>
          <t>Waive ADI</t>
        </r>
      </text>
    </comment>
    <comment ref="F117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1ea
S2 6ea
S3 6ea
S4 1ea</t>
        </r>
      </text>
    </comment>
    <comment ref="F1177" authorId="0" shapeId="0">
      <text>
        <r>
          <rPr>
            <sz val="9"/>
            <color indexed="81"/>
            <rFont val="Tahoma"/>
            <family val="2"/>
          </rPr>
          <t>Waive ADI</t>
        </r>
      </text>
    </comment>
    <comment ref="F1178" authorId="0" shapeId="0">
      <text>
        <r>
          <rPr>
            <sz val="9"/>
            <color indexed="81"/>
            <rFont val="Tahoma"/>
            <family val="2"/>
          </rPr>
          <t>Waive ADI</t>
        </r>
      </text>
    </comment>
    <comment ref="F118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
S4 2ea (Align with IvyWH)</t>
        </r>
      </text>
    </comment>
    <comment ref="F1183" authorId="0" shapeId="0">
      <text>
        <r>
          <rPr>
            <sz val="9"/>
            <color indexed="81"/>
            <rFont val="Tahoma"/>
            <family val="2"/>
          </rPr>
          <t>Waive ADI</t>
        </r>
      </text>
    </comment>
    <comment ref="F1184" authorId="0" shapeId="0">
      <text>
        <r>
          <rPr>
            <sz val="9"/>
            <color indexed="81"/>
            <rFont val="Tahoma"/>
            <family val="2"/>
          </rPr>
          <t>Waive ADI</t>
        </r>
      </text>
    </comment>
    <comment ref="F1185" authorId="0" shapeId="0">
      <text>
        <r>
          <rPr>
            <sz val="9"/>
            <color indexed="81"/>
            <rFont val="Tahoma"/>
            <family val="2"/>
          </rPr>
          <t>Waive ADI</t>
        </r>
      </text>
    </comment>
    <comment ref="F1186" authorId="0" shapeId="0">
      <text>
        <r>
          <rPr>
            <sz val="9"/>
            <color indexed="81"/>
            <rFont val="Tahoma"/>
            <family val="2"/>
          </rPr>
          <t>Waive ADI</t>
        </r>
      </text>
    </comment>
    <comment ref="F1187" authorId="0" shapeId="0">
      <text>
        <r>
          <rPr>
            <sz val="9"/>
            <color indexed="81"/>
            <rFont val="Tahoma"/>
            <family val="2"/>
          </rPr>
          <t>Waive ADI</t>
        </r>
      </text>
    </comment>
    <comment ref="F1188" authorId="0" shapeId="0">
      <text>
        <r>
          <rPr>
            <sz val="9"/>
            <color indexed="81"/>
            <rFont val="Tahoma"/>
            <family val="2"/>
          </rPr>
          <t>Waive ADI</t>
        </r>
      </text>
    </comment>
    <comment ref="F118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1ea
S3 1ea
S13 1ea</t>
        </r>
      </text>
    </comment>
    <comment ref="F119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1ea
S4 1ea
S5 2ea
S6 1ea
S7 3ea
S8 5ea
S9 6ea
S10 8ea
S11 2ea</t>
        </r>
      </text>
    </comment>
    <comment ref="F1191" authorId="0" shapeId="0">
      <text>
        <r>
          <rPr>
            <sz val="9"/>
            <color indexed="81"/>
            <rFont val="Tahoma"/>
            <family val="2"/>
          </rPr>
          <t>Over Q-time</t>
        </r>
      </text>
    </comment>
    <comment ref="F1192" authorId="0" shapeId="0">
      <text>
        <r>
          <rPr>
            <sz val="9"/>
            <color indexed="81"/>
            <rFont val="Tahoma"/>
            <family val="2"/>
          </rPr>
          <t>DEVP_03 alarm</t>
        </r>
      </text>
    </comment>
    <comment ref="F1193"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5ea
S2 4ra
S3 3ea
S4 3ea
S5 1ea
S6 2ea
S7 4ea
S8 3ea
S9 8ea
S10 3ea
S11 1ea</t>
        </r>
      </text>
    </comment>
    <comment ref="F1194" authorId="0" shapeId="0">
      <text>
        <r>
          <rPr>
            <sz val="9"/>
            <color indexed="81"/>
            <rFont val="Tahoma"/>
            <family val="2"/>
          </rPr>
          <t>Waive ADI</t>
        </r>
      </text>
    </comment>
    <comment ref="F1195" authorId="0" shapeId="0">
      <text>
        <r>
          <rPr>
            <sz val="9"/>
            <color indexed="81"/>
            <rFont val="Tahoma"/>
            <family val="2"/>
          </rPr>
          <t>Waive ADI</t>
        </r>
      </text>
    </comment>
    <comment ref="F1196" authorId="0" shapeId="0">
      <text>
        <r>
          <rPr>
            <sz val="9"/>
            <color indexed="81"/>
            <rFont val="Tahoma"/>
            <family val="2"/>
          </rPr>
          <t>Waive ADI</t>
        </r>
      </text>
    </comment>
    <comment ref="F1197" authorId="0" shapeId="0">
      <text>
        <r>
          <rPr>
            <sz val="9"/>
            <color indexed="81"/>
            <rFont val="Tahoma"/>
            <family val="2"/>
          </rPr>
          <t xml:space="preserve">COAT_06 </t>
        </r>
        <r>
          <rPr>
            <sz val="9"/>
            <color indexed="81"/>
            <rFont val="細明體"/>
            <family val="3"/>
            <charset val="136"/>
          </rPr>
          <t>機故 - FDC OOS</t>
        </r>
      </text>
    </comment>
    <comment ref="F1198" authorId="0" shapeId="0">
      <text>
        <r>
          <rPr>
            <sz val="9"/>
            <color indexed="81"/>
            <rFont val="細明體"/>
            <family val="3"/>
            <charset val="136"/>
          </rPr>
          <t>地震影響</t>
        </r>
      </text>
    </comment>
    <comment ref="E119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2ea
S6 2ea
S7 2ea
S8 2ea
Align with IvyWH</t>
        </r>
      </text>
    </comment>
    <comment ref="E120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S6 1ea
S11 2ea</t>
        </r>
      </text>
    </comment>
    <comment ref="E1201" authorId="0" shapeId="0">
      <text>
        <r>
          <rPr>
            <sz val="9"/>
            <color indexed="81"/>
            <rFont val="Tahoma"/>
            <family val="2"/>
          </rPr>
          <t>Machine alarm induce Over Q-time</t>
        </r>
      </text>
    </comment>
    <comment ref="F1202" authorId="0" shapeId="0">
      <text>
        <r>
          <rPr>
            <sz val="9"/>
            <color indexed="81"/>
            <rFont val="Tahoma"/>
            <family val="2"/>
          </rPr>
          <t>Waive ADI</t>
        </r>
      </text>
    </comment>
    <comment ref="F1203" authorId="0" shapeId="0">
      <text>
        <r>
          <rPr>
            <sz val="9"/>
            <color indexed="81"/>
            <rFont val="Tahoma"/>
            <family val="2"/>
          </rPr>
          <t>Waive ADI</t>
        </r>
      </text>
    </comment>
    <comment ref="F1204" authorId="0" shapeId="0">
      <text>
        <r>
          <rPr>
            <sz val="9"/>
            <color indexed="81"/>
            <rFont val="細明體"/>
            <family val="3"/>
            <charset val="136"/>
          </rPr>
          <t>地震影響</t>
        </r>
        <r>
          <rPr>
            <sz val="9"/>
            <color indexed="81"/>
            <rFont val="Tahoma"/>
            <family val="2"/>
          </rPr>
          <t xml:space="preserve"> induce over Q-time</t>
        </r>
      </text>
    </comment>
    <comment ref="F1205" authorId="0" shapeId="0">
      <text>
        <r>
          <rPr>
            <sz val="9"/>
            <color indexed="81"/>
            <rFont val="細明體"/>
            <family val="3"/>
            <charset val="136"/>
          </rPr>
          <t>地震影響</t>
        </r>
      </text>
    </comment>
    <comment ref="F1206" authorId="0" shapeId="0">
      <text>
        <r>
          <rPr>
            <sz val="9"/>
            <color indexed="81"/>
            <rFont val="Tahoma"/>
            <family val="2"/>
          </rPr>
          <t>Waive ADI</t>
        </r>
      </text>
    </comment>
    <comment ref="F1207" authorId="0" shapeId="0">
      <text>
        <r>
          <rPr>
            <sz val="9"/>
            <color indexed="81"/>
            <rFont val="Tahoma"/>
            <family val="2"/>
          </rPr>
          <t>Waive ADI</t>
        </r>
      </text>
    </comment>
    <comment ref="F120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5ea
S2 5ea
S3 9ea
S4 9ea
S5 5ea
S6 6ea
S7 13ea</t>
        </r>
      </text>
    </comment>
    <comment ref="F1209" authorId="0" shapeId="0">
      <text>
        <r>
          <rPr>
            <sz val="9"/>
            <color indexed="81"/>
            <rFont val="Tahoma"/>
            <family val="2"/>
          </rPr>
          <t xml:space="preserve">STEP_11 </t>
        </r>
        <r>
          <rPr>
            <sz val="9"/>
            <color indexed="81"/>
            <rFont val="細明體"/>
            <family val="3"/>
            <charset val="136"/>
          </rPr>
          <t>機故</t>
        </r>
        <r>
          <rPr>
            <sz val="9"/>
            <color indexed="81"/>
            <rFont val="Tahoma"/>
            <family val="2"/>
          </rPr>
          <t xml:space="preserve"> induce over Q-time</t>
        </r>
      </text>
    </comment>
    <comment ref="F1210" authorId="0" shapeId="0">
      <text>
        <r>
          <rPr>
            <sz val="9"/>
            <color indexed="81"/>
            <rFont val="Tahoma"/>
            <family val="2"/>
          </rPr>
          <t>Waive ADI</t>
        </r>
      </text>
    </comment>
    <comment ref="F1211" authorId="0" shapeId="0">
      <text>
        <r>
          <rPr>
            <sz val="9"/>
            <color indexed="81"/>
            <rFont val="Tahoma"/>
            <family val="2"/>
          </rPr>
          <t>Waive ADI</t>
        </r>
      </text>
    </comment>
    <comment ref="F1212" authorId="0" shapeId="0">
      <text>
        <r>
          <rPr>
            <sz val="9"/>
            <color indexed="81"/>
            <rFont val="Tahoma"/>
            <family val="2"/>
          </rPr>
          <t>Waive ADI</t>
        </r>
      </text>
    </comment>
    <comment ref="F1213" authorId="0" shapeId="0">
      <text>
        <r>
          <rPr>
            <sz val="9"/>
            <color indexed="81"/>
            <rFont val="Tahoma"/>
            <family val="2"/>
          </rPr>
          <t>Waive ADI</t>
        </r>
      </text>
    </comment>
    <comment ref="F1214" authorId="0" shapeId="0">
      <text>
        <r>
          <rPr>
            <sz val="9"/>
            <color indexed="81"/>
            <rFont val="Tahoma"/>
            <family val="2"/>
          </rPr>
          <t>Waive ADI</t>
        </r>
      </text>
    </comment>
    <comment ref="F1215" authorId="0" shapeId="0">
      <text>
        <r>
          <rPr>
            <sz val="9"/>
            <color indexed="81"/>
            <rFont val="Tahoma"/>
            <family val="2"/>
          </rPr>
          <t>Waive ADI</t>
        </r>
      </text>
    </comment>
    <comment ref="F1216" authorId="0" shapeId="0">
      <text>
        <r>
          <rPr>
            <sz val="9"/>
            <color indexed="81"/>
            <rFont val="Tahoma"/>
            <family val="2"/>
          </rPr>
          <t>Waive ADI</t>
        </r>
      </text>
    </comment>
    <comment ref="F1217" authorId="4" shapeId="0">
      <text>
        <r>
          <rPr>
            <sz val="9"/>
            <color indexed="81"/>
            <rFont val="Tahoma"/>
            <family val="2"/>
          </rPr>
          <t>Waive ADI</t>
        </r>
      </text>
    </comment>
    <comment ref="F1218" authorId="0" shapeId="0">
      <text>
        <r>
          <rPr>
            <sz val="9"/>
            <color indexed="81"/>
            <rFont val="Tahoma"/>
            <family val="2"/>
          </rPr>
          <t>Waive ADI</t>
        </r>
      </text>
    </comment>
    <comment ref="F1219" authorId="0" shapeId="0">
      <text>
        <r>
          <rPr>
            <sz val="9"/>
            <color indexed="81"/>
            <rFont val="Tahoma"/>
            <family val="2"/>
          </rPr>
          <t>STEP_11 alarm induce over Q-time</t>
        </r>
      </text>
    </comment>
    <comment ref="F122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S7 1ea
S10 5ea</t>
        </r>
      </text>
    </comment>
    <comment ref="F122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1ea
S3 1ea
S4 1ea
S9 1ea
S10 1ea</t>
        </r>
      </text>
    </comment>
    <comment ref="F1222"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S8 1ea
S10 1ea
S11 2ea
S12 1ea</t>
        </r>
      </text>
    </comment>
    <comment ref="F1223"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S2 1ea
S3 1ea
S7 2ea
S8 1ea</t>
        </r>
      </text>
    </comment>
    <comment ref="F1224"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4ea
S2 6ea
S3 2ea
S4 2ea
S5 2ea</t>
        </r>
      </text>
    </comment>
    <comment ref="F1225" authorId="0" shapeId="0">
      <text>
        <r>
          <rPr>
            <sz val="9"/>
            <color indexed="81"/>
            <rFont val="Tahoma"/>
            <family val="2"/>
          </rPr>
          <t>DEVP_03 alarm induce over Q-time</t>
        </r>
      </text>
    </comment>
    <comment ref="F122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
S3 1ea
S4 3ea
S7 1ea
S9 1ea
S10 1ea</t>
        </r>
      </text>
    </comment>
    <comment ref="F1227" authorId="4" shapeId="0">
      <text>
        <r>
          <rPr>
            <sz val="9"/>
            <color indexed="81"/>
            <rFont val="Tahoma"/>
            <family val="2"/>
          </rPr>
          <t>Waive ADI</t>
        </r>
      </text>
    </comment>
    <comment ref="F1228" authorId="0" shapeId="0">
      <text>
        <r>
          <rPr>
            <sz val="9"/>
            <color indexed="81"/>
            <rFont val="Tahoma"/>
            <family val="2"/>
          </rPr>
          <t>Waive ADI</t>
        </r>
      </text>
    </comment>
    <comment ref="F1229" authorId="0" shapeId="0">
      <text>
        <r>
          <rPr>
            <sz val="9"/>
            <color indexed="81"/>
            <rFont val="Tahoma"/>
            <family val="2"/>
          </rPr>
          <t>Waive ADI</t>
        </r>
      </text>
    </comment>
    <comment ref="F1230" authorId="0" shapeId="0">
      <text>
        <r>
          <rPr>
            <sz val="9"/>
            <color indexed="81"/>
            <rFont val="Tahoma"/>
            <family val="2"/>
          </rPr>
          <t>Waive ADI</t>
        </r>
      </text>
    </comment>
    <comment ref="F123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S4 1ea</t>
        </r>
      </text>
    </comment>
    <comment ref="F1232" authorId="4" shapeId="0">
      <text>
        <r>
          <rPr>
            <sz val="9"/>
            <color indexed="81"/>
            <rFont val="Tahoma"/>
            <family val="2"/>
          </rPr>
          <t>Waive ADI</t>
        </r>
      </text>
    </comment>
    <comment ref="F1233" authorId="0" shapeId="0">
      <text>
        <r>
          <rPr>
            <sz val="9"/>
            <color indexed="81"/>
            <rFont val="Tahoma"/>
            <family val="2"/>
          </rPr>
          <t>Waive ADI</t>
        </r>
      </text>
    </comment>
    <comment ref="F1234" authorId="4" shapeId="0">
      <text>
        <r>
          <rPr>
            <sz val="9"/>
            <color indexed="81"/>
            <rFont val="Tahoma"/>
            <family val="2"/>
          </rPr>
          <t>Waive ADI</t>
        </r>
      </text>
    </comment>
    <comment ref="F1235"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S1-1ea
S2-0ea
S3-5ea
S5-5ea</t>
        </r>
      </text>
    </comment>
    <comment ref="F1236"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S1-1ea
S2-0ea
S3-0ea
S4-0ea
S5-0ea
S6-0ea
S7-1ea
S8-1ea
S9-1ea
S10-0ea
S11-0ea
S12-1ea
S13-1ea</t>
        </r>
      </text>
    </comment>
    <comment ref="F1237"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01-0ea
02-1ea
03-0ea
04-0ea
05-0ea
06-1ea
07-0ea
08-0ea
09-1ea
10-1ea
11-0ea
12-0ea
13-0ea</t>
        </r>
      </text>
    </comment>
    <comment ref="F1238"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 xml:space="preserve">03-0ea
04-0ea
05-0ea
06-0ea </t>
        </r>
      </text>
    </comment>
    <comment ref="F1239" authorId="0" shapeId="0">
      <text>
        <r>
          <rPr>
            <sz val="9"/>
            <color indexed="81"/>
            <rFont val="Tahoma"/>
            <family val="2"/>
          </rPr>
          <t>Waive ADI</t>
        </r>
      </text>
    </comment>
    <comment ref="F1240" authorId="4" shapeId="0">
      <text>
        <r>
          <rPr>
            <sz val="9"/>
            <color indexed="81"/>
            <rFont val="Tahoma"/>
            <family val="2"/>
          </rPr>
          <t>Waive ADI</t>
        </r>
      </text>
    </comment>
    <comment ref="F1241" authorId="4" shapeId="0">
      <text>
        <r>
          <rPr>
            <sz val="9"/>
            <color indexed="81"/>
            <rFont val="Tahoma"/>
            <family val="2"/>
          </rPr>
          <t>Waive ADI</t>
        </r>
      </text>
    </comment>
    <comment ref="F1242"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S1-1ea
S2-0ea
S3-0ea
S4-1ea
S5-0ea
S6-0ea
S7-1ea
S8-1ea
S9-1ea
S10-0ea
S11-1ea
S12-0ea
S13-0ea</t>
        </r>
      </text>
    </comment>
    <comment ref="F1243"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01-1ea
02-1ea
03-2ea
04-1ea
05-0ea</t>
        </r>
      </text>
    </comment>
    <comment ref="F1244"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01-0ea
02-0ea
03-0ea
04-0ea
05-1ea
06-0ea
07-0ea
08-0ea
09-0ea
10-1ea
11-0ea
12-0ea
13-1ea</t>
        </r>
      </text>
    </comment>
    <comment ref="F1245" authorId="4" shapeId="0">
      <text>
        <r>
          <rPr>
            <sz val="9"/>
            <color indexed="81"/>
            <rFont val="Tahoma"/>
            <family val="2"/>
          </rPr>
          <t>Waive ADI</t>
        </r>
      </text>
    </comment>
    <comment ref="F1246" authorId="0" shapeId="0">
      <text>
        <r>
          <rPr>
            <sz val="9"/>
            <color indexed="81"/>
            <rFont val="Tahoma"/>
            <family val="2"/>
          </rPr>
          <t>Waive ADI</t>
        </r>
      </text>
    </comment>
    <comment ref="F1247" authorId="0" shapeId="0">
      <text>
        <r>
          <rPr>
            <sz val="9"/>
            <color indexed="81"/>
            <rFont val="Tahoma"/>
            <family val="2"/>
          </rPr>
          <t>STEP_11 software error</t>
        </r>
      </text>
    </comment>
    <comment ref="F1248" authorId="0" shapeId="0">
      <text>
        <r>
          <rPr>
            <sz val="9"/>
            <color indexed="81"/>
            <rFont val="Tahoma"/>
            <family val="2"/>
          </rPr>
          <t>Waive ADI</t>
        </r>
      </text>
    </comment>
    <comment ref="F1249" authorId="4" shapeId="0">
      <text>
        <r>
          <rPr>
            <sz val="9"/>
            <color indexed="81"/>
            <rFont val="Tahoma"/>
            <family val="2"/>
          </rPr>
          <t>Waive ADI</t>
        </r>
      </text>
    </comment>
    <comment ref="F1250" authorId="4" shapeId="0">
      <text>
        <r>
          <rPr>
            <sz val="9"/>
            <color indexed="81"/>
            <rFont val="Tahoma"/>
            <family val="2"/>
          </rPr>
          <t>Waive ADI</t>
        </r>
      </text>
    </comment>
    <comment ref="F1251" authorId="4" shapeId="0">
      <text>
        <r>
          <rPr>
            <sz val="9"/>
            <color indexed="81"/>
            <rFont val="Tahoma"/>
            <family val="2"/>
          </rPr>
          <t>Waive ADI</t>
        </r>
      </text>
    </comment>
    <comment ref="F1252" authorId="4" shapeId="0">
      <text>
        <r>
          <rPr>
            <sz val="9"/>
            <color indexed="81"/>
            <rFont val="Tahoma"/>
            <family val="2"/>
          </rPr>
          <t>Over Q-time</t>
        </r>
      </text>
    </comment>
    <comment ref="F1253" authorId="4" shapeId="0">
      <text>
        <r>
          <rPr>
            <sz val="9"/>
            <color indexed="81"/>
            <rFont val="Tahoma"/>
            <family val="2"/>
          </rPr>
          <t>Bubble</t>
        </r>
      </text>
    </comment>
    <comment ref="F1254" authorId="0" shapeId="0">
      <text>
        <r>
          <rPr>
            <sz val="9"/>
            <color indexed="81"/>
            <rFont val="Tahoma"/>
            <family val="2"/>
          </rPr>
          <t>Waive ADI</t>
        </r>
      </text>
    </comment>
    <comment ref="F1255" authorId="0" shapeId="0">
      <text>
        <r>
          <rPr>
            <sz val="9"/>
            <color indexed="81"/>
            <rFont val="Tahoma"/>
            <family val="2"/>
          </rPr>
          <t>Waive ADI</t>
        </r>
      </text>
    </comment>
    <comment ref="F1256" authorId="0" shapeId="0">
      <text>
        <r>
          <rPr>
            <sz val="9"/>
            <color indexed="81"/>
            <rFont val="Tahoma"/>
            <family val="2"/>
          </rPr>
          <t>Waive ADI</t>
        </r>
      </text>
    </comment>
    <comment ref="F1257" authorId="0" shapeId="0">
      <text>
        <r>
          <rPr>
            <sz val="9"/>
            <color indexed="81"/>
            <rFont val="Tahoma"/>
            <family val="2"/>
          </rPr>
          <t>Waive ADI</t>
        </r>
      </text>
    </comment>
    <comment ref="F1258" authorId="0" shapeId="0">
      <text>
        <r>
          <rPr>
            <sz val="9"/>
            <color indexed="81"/>
            <rFont val="Tahoma"/>
            <family val="2"/>
          </rPr>
          <t>Waive ADI</t>
        </r>
      </text>
    </comment>
    <comment ref="F1259" authorId="0" shapeId="0">
      <text>
        <r>
          <rPr>
            <sz val="9"/>
            <color indexed="81"/>
            <rFont val="Tahoma"/>
            <family val="2"/>
          </rPr>
          <t>Waive ADI</t>
        </r>
      </text>
    </comment>
    <comment ref="F1260" authorId="0" shapeId="0">
      <text>
        <r>
          <rPr>
            <sz val="9"/>
            <color indexed="81"/>
            <rFont val="Tahoma"/>
            <family val="2"/>
          </rPr>
          <t>Waive ADI</t>
        </r>
      </text>
    </comment>
    <comment ref="F1261" authorId="0" shapeId="0">
      <text>
        <r>
          <rPr>
            <sz val="9"/>
            <color indexed="81"/>
            <rFont val="Tahoma"/>
            <family val="2"/>
          </rPr>
          <t>Waive ADI</t>
        </r>
      </text>
    </comment>
    <comment ref="F1262" authorId="4" shapeId="0">
      <text>
        <r>
          <rPr>
            <sz val="9"/>
            <color indexed="81"/>
            <rFont val="Tahoma"/>
            <family val="2"/>
          </rPr>
          <t>Waive ADI</t>
        </r>
      </text>
    </comment>
    <comment ref="F1263" authorId="4" shapeId="0">
      <text>
        <r>
          <rPr>
            <sz val="9"/>
            <color indexed="81"/>
            <rFont val="Tahoma"/>
            <family val="2"/>
          </rPr>
          <t>Waive ADI</t>
        </r>
      </text>
    </comment>
    <comment ref="F1264" authorId="4" shapeId="0">
      <text>
        <r>
          <rPr>
            <sz val="9"/>
            <color indexed="81"/>
            <rFont val="Tahoma"/>
            <family val="2"/>
          </rPr>
          <t>Waive ADI</t>
        </r>
      </text>
    </comment>
    <comment ref="F1266" authorId="0" shapeId="0">
      <text>
        <r>
          <rPr>
            <sz val="9"/>
            <color indexed="81"/>
            <rFont val="Tahoma"/>
            <family val="2"/>
          </rPr>
          <t>Waive ADI</t>
        </r>
      </text>
    </comment>
    <comment ref="F1267" authorId="0" shapeId="0">
      <text>
        <r>
          <rPr>
            <sz val="9"/>
            <color indexed="81"/>
            <rFont val="Tahoma"/>
            <family val="2"/>
          </rPr>
          <t>Waive ADI</t>
        </r>
      </text>
    </comment>
    <comment ref="F1268" authorId="0" shapeId="0">
      <text>
        <r>
          <rPr>
            <sz val="9"/>
            <color indexed="81"/>
            <rFont val="Tahoma"/>
            <family val="2"/>
          </rPr>
          <t>Waive ADI</t>
        </r>
      </text>
    </comment>
    <comment ref="F1269" authorId="0" shapeId="0">
      <text>
        <r>
          <rPr>
            <sz val="9"/>
            <color indexed="81"/>
            <rFont val="Tahoma"/>
            <family val="2"/>
          </rPr>
          <t>Waive ADI</t>
        </r>
      </text>
    </comment>
    <comment ref="F1270" authorId="0" shapeId="0">
      <text>
        <r>
          <rPr>
            <sz val="9"/>
            <color indexed="81"/>
            <rFont val="Tahoma"/>
            <family val="2"/>
          </rPr>
          <t>Waive ADI</t>
        </r>
      </text>
    </comment>
    <comment ref="F1271" authorId="0" shapeId="0">
      <text>
        <r>
          <rPr>
            <sz val="9"/>
            <color indexed="81"/>
            <rFont val="Tahoma"/>
            <family val="2"/>
          </rPr>
          <t>Waive ADI</t>
        </r>
      </text>
    </comment>
    <comment ref="F1272" authorId="0" shapeId="0">
      <text>
        <r>
          <rPr>
            <sz val="9"/>
            <color indexed="81"/>
            <rFont val="Tahoma"/>
            <family val="2"/>
          </rPr>
          <t>Waive ADI</t>
        </r>
      </text>
    </comment>
    <comment ref="F1273" authorId="0" shapeId="0">
      <text>
        <r>
          <rPr>
            <sz val="9"/>
            <color indexed="81"/>
            <rFont val="Tahoma"/>
            <family val="2"/>
          </rPr>
          <t>Waive ADI</t>
        </r>
      </text>
    </comment>
    <comment ref="F1274"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1ea
S3 1ea
S4 1ea</t>
        </r>
      </text>
    </comment>
    <comment ref="F1275" authorId="0" shapeId="0">
      <text>
        <r>
          <rPr>
            <sz val="9"/>
            <color indexed="81"/>
            <rFont val="Tahoma"/>
            <family val="2"/>
          </rPr>
          <t>Waive ADI</t>
        </r>
      </text>
    </comment>
    <comment ref="F1276" authorId="0" shapeId="0">
      <text>
        <r>
          <rPr>
            <sz val="9"/>
            <color indexed="81"/>
            <rFont val="Tahoma"/>
            <family val="2"/>
          </rPr>
          <t>MFG Over Q-time (Exp --&gt; PEB)</t>
        </r>
      </text>
    </comment>
    <comment ref="F1277" authorId="4"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01-2ea
02-2ea
03-1ea
04-3ea</t>
        </r>
      </text>
    </comment>
    <comment ref="F1278" authorId="0" shapeId="0">
      <text>
        <r>
          <rPr>
            <sz val="9"/>
            <color indexed="81"/>
            <rFont val="Tahoma"/>
            <family val="2"/>
          </rPr>
          <t>Waive ADI</t>
        </r>
      </text>
    </comment>
    <comment ref="F1279" authorId="0" shapeId="0">
      <text>
        <r>
          <rPr>
            <sz val="9"/>
            <color indexed="81"/>
            <rFont val="Tahoma"/>
            <family val="2"/>
          </rPr>
          <t>Waive ADI</t>
        </r>
      </text>
    </comment>
    <comment ref="F1280" authorId="0" shapeId="0">
      <text>
        <r>
          <rPr>
            <sz val="9"/>
            <color indexed="81"/>
            <rFont val="Tahoma"/>
            <family val="2"/>
          </rPr>
          <t>Waive ADI</t>
        </r>
      </text>
    </comment>
    <comment ref="F128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1ea</t>
        </r>
      </text>
    </comment>
    <comment ref="F1282"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S3 1ea
S4 1ea
S5 1ea
S6 1ea
S7 4ea
S9 1ea</t>
        </r>
      </text>
    </comment>
    <comment ref="F1283" authorId="4" shapeId="0">
      <text>
        <r>
          <rPr>
            <sz val="9"/>
            <color indexed="81"/>
            <rFont val="Tahoma"/>
            <family val="2"/>
          </rPr>
          <t>Waive ADI</t>
        </r>
      </text>
    </comment>
    <comment ref="F1284" authorId="0" shapeId="0">
      <text>
        <r>
          <rPr>
            <sz val="9"/>
            <color indexed="81"/>
            <rFont val="Tahoma"/>
            <family val="2"/>
          </rPr>
          <t>Waive ADI</t>
        </r>
      </text>
    </comment>
    <comment ref="F1285"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S3 3ea
S5 1ea
S6 2ea
S8 1ea
S13 1eea</t>
        </r>
      </text>
    </comment>
    <comment ref="F1287" authorId="4"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S4 1ea</t>
        </r>
      </text>
    </comment>
    <comment ref="F128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t>
        </r>
      </text>
    </comment>
    <comment ref="F128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t>
        </r>
      </text>
    </comment>
    <comment ref="F1291"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S6 1ea
S7 2ea
S8 1ea
S9 2ea</t>
        </r>
      </text>
    </comment>
    <comment ref="F1292" authorId="0" shapeId="0">
      <text>
        <r>
          <rPr>
            <sz val="9"/>
            <color indexed="81"/>
            <rFont val="Tahoma"/>
            <family val="2"/>
          </rPr>
          <t xml:space="preserve">Edge </t>
        </r>
        <r>
          <rPr>
            <sz val="9"/>
            <color indexed="81"/>
            <rFont val="細明體"/>
            <family val="3"/>
            <charset val="136"/>
          </rPr>
          <t>凸起</t>
        </r>
      </text>
    </comment>
    <comment ref="F1293" authorId="0" shapeId="0">
      <text>
        <r>
          <rPr>
            <sz val="9"/>
            <color indexed="81"/>
            <rFont val="Tahoma"/>
            <family val="2"/>
          </rPr>
          <t>OM-43</t>
        </r>
        <r>
          <rPr>
            <sz val="9"/>
            <color indexed="81"/>
            <rFont val="細明體"/>
            <family val="3"/>
            <charset val="136"/>
          </rPr>
          <t>機故設備手取片</t>
        </r>
      </text>
    </comment>
    <comment ref="F1297"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S1-7ea
S2-9ea
S3-10ea
S4-4ea
S5-2ea
S6-4ea
S7-5ea
S8-12ea
S9-7ea</t>
        </r>
      </text>
    </comment>
    <comment ref="F1298" authorId="0" shapeId="0">
      <text>
        <r>
          <rPr>
            <sz val="9"/>
            <color indexed="81"/>
            <rFont val="Tahoma"/>
            <family val="2"/>
          </rPr>
          <t>Waive ADI</t>
        </r>
      </text>
    </comment>
    <comment ref="F1299" authorId="0" shapeId="0">
      <text>
        <r>
          <rPr>
            <sz val="9"/>
            <color indexed="81"/>
            <rFont val="Tahoma"/>
            <family val="2"/>
          </rPr>
          <t>Waive ADI</t>
        </r>
      </text>
    </comment>
    <comment ref="F1300"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S1-7ea
S2-9ea
S3-10ea
S4-4ea
S5-2ea
S6-4ea
S7-5ea
S8-12ea
S9-7ea</t>
        </r>
      </text>
    </comment>
    <comment ref="F1301" authorId="0" shapeId="0">
      <text>
        <r>
          <rPr>
            <sz val="9"/>
            <color indexed="81"/>
            <rFont val="Tahoma"/>
            <family val="2"/>
          </rPr>
          <t>Waive ADI</t>
        </r>
      </text>
    </comment>
    <comment ref="F1302" authorId="0" shapeId="0">
      <text>
        <r>
          <rPr>
            <sz val="9"/>
            <color indexed="81"/>
            <rFont val="Tahoma"/>
            <family val="2"/>
          </rPr>
          <t>Waive ADI</t>
        </r>
      </text>
    </comment>
    <comment ref="F1303" authorId="0" shapeId="0">
      <text>
        <r>
          <rPr>
            <sz val="9"/>
            <color indexed="81"/>
            <rFont val="Tahoma"/>
            <family val="2"/>
          </rPr>
          <t>Waive ADI</t>
        </r>
      </text>
    </comment>
    <comment ref="F1304" authorId="0" shapeId="0">
      <text>
        <r>
          <rPr>
            <sz val="9"/>
            <color indexed="81"/>
            <rFont val="Tahoma"/>
            <family val="2"/>
          </rPr>
          <t>Waive ADI</t>
        </r>
      </text>
    </comment>
    <comment ref="F1305" authorId="4"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t>
        </r>
        <r>
          <rPr>
            <sz val="9"/>
            <color indexed="81"/>
            <rFont val="Tahoma"/>
            <family val="2"/>
          </rPr>
          <t xml:space="preserve">
S7 1ea</t>
        </r>
      </text>
    </comment>
    <comment ref="F130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2ea</t>
        </r>
      </text>
    </comment>
    <comment ref="F1307" authorId="0" shapeId="0">
      <text>
        <r>
          <rPr>
            <sz val="9"/>
            <color indexed="81"/>
            <rFont val="細明體"/>
            <family val="3"/>
            <charset val="136"/>
          </rPr>
          <t>厚度</t>
        </r>
        <r>
          <rPr>
            <sz val="9"/>
            <color indexed="81"/>
            <rFont val="Tahoma"/>
            <family val="2"/>
          </rPr>
          <t xml:space="preserve"> LSL (20 ~ 23 um)</t>
        </r>
      </text>
    </comment>
    <comment ref="F1308" authorId="0" shapeId="0">
      <text>
        <r>
          <rPr>
            <sz val="9"/>
            <color indexed="81"/>
            <rFont val="細明體"/>
            <family val="3"/>
            <charset val="136"/>
          </rPr>
          <t>厚度</t>
        </r>
        <r>
          <rPr>
            <sz val="9"/>
            <color indexed="81"/>
            <rFont val="Tahoma"/>
            <family val="2"/>
          </rPr>
          <t xml:space="preserve"> LSL (20 ~ 23 um)</t>
        </r>
      </text>
    </comment>
    <comment ref="F1309" authorId="4"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t>
        </r>
        <r>
          <rPr>
            <sz val="9"/>
            <color indexed="81"/>
            <rFont val="Tahoma"/>
            <family val="2"/>
          </rPr>
          <t xml:space="preserve">
S1 1ea
S5 1ea
S7 1ea
S10 1ea</t>
        </r>
      </text>
    </comment>
    <comment ref="F1310" authorId="0" shapeId="0">
      <text>
        <r>
          <rPr>
            <sz val="9"/>
            <color indexed="81"/>
            <rFont val="Tahoma"/>
            <family val="2"/>
          </rPr>
          <t>Waive ADI</t>
        </r>
      </text>
    </comment>
    <comment ref="F1311" authorId="0" shapeId="0">
      <text>
        <r>
          <rPr>
            <sz val="9"/>
            <color indexed="81"/>
            <rFont val="Tahoma"/>
            <family val="2"/>
          </rPr>
          <t>Waive ADI</t>
        </r>
      </text>
    </comment>
    <comment ref="F1312" authorId="0" shapeId="0">
      <text>
        <r>
          <rPr>
            <sz val="9"/>
            <color indexed="81"/>
            <rFont val="Tahoma"/>
            <family val="2"/>
          </rPr>
          <t>Waive ADI</t>
        </r>
      </text>
    </comment>
    <comment ref="F1313" authorId="0" shapeId="0">
      <text>
        <r>
          <rPr>
            <sz val="9"/>
            <color indexed="81"/>
            <rFont val="Tahoma"/>
            <family val="2"/>
          </rPr>
          <t>Waive ADI</t>
        </r>
      </text>
    </comment>
    <comment ref="F1314" authorId="0" shapeId="0">
      <text>
        <r>
          <rPr>
            <sz val="9"/>
            <color indexed="81"/>
            <rFont val="Tahoma"/>
            <family val="2"/>
          </rPr>
          <t>Waive ADI</t>
        </r>
      </text>
    </comment>
    <comment ref="F1315" authorId="4"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S6 1ea
S7 2ea
S8 1ea
S12 1ea
S13 2ea</t>
        </r>
      </text>
    </comment>
    <comment ref="F1316" authorId="0" shapeId="0">
      <text>
        <r>
          <rPr>
            <sz val="9"/>
            <color indexed="81"/>
            <rFont val="Tahoma"/>
            <family val="2"/>
          </rPr>
          <t>Waive ADI</t>
        </r>
      </text>
    </comment>
    <comment ref="F1317" authorId="0" shapeId="0">
      <text>
        <r>
          <rPr>
            <sz val="9"/>
            <color indexed="81"/>
            <rFont val="Tahoma"/>
            <family val="2"/>
          </rPr>
          <t>Waive ADI</t>
        </r>
      </text>
    </comment>
    <comment ref="F1318" authorId="0" shapeId="0">
      <text>
        <r>
          <rPr>
            <sz val="9"/>
            <color indexed="81"/>
            <rFont val="Tahoma"/>
            <family val="2"/>
          </rPr>
          <t>Waive ADI</t>
        </r>
      </text>
    </comment>
    <comment ref="F1319" authorId="0" shapeId="0">
      <text>
        <r>
          <rPr>
            <sz val="9"/>
            <color indexed="81"/>
            <rFont val="Tahoma"/>
            <family val="2"/>
          </rPr>
          <t>Waive ADI</t>
        </r>
      </text>
    </comment>
    <comment ref="F1320" authorId="0" shapeId="0">
      <text>
        <r>
          <rPr>
            <sz val="9"/>
            <color indexed="81"/>
            <rFont val="Tahoma"/>
            <family val="2"/>
          </rPr>
          <t>Waive ADI</t>
        </r>
      </text>
    </comment>
    <comment ref="F1321" authorId="4"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 xml:space="preserve">S3-1ea </t>
        </r>
      </text>
    </comment>
    <comment ref="F1322" authorId="5" shapeId="0">
      <text>
        <r>
          <rPr>
            <b/>
            <sz val="9"/>
            <color indexed="81"/>
            <rFont val="細明體"/>
            <family val="3"/>
            <charset val="136"/>
          </rPr>
          <t>蔡傜竹</t>
        </r>
        <r>
          <rPr>
            <b/>
            <sz val="9"/>
            <color indexed="81"/>
            <rFont val="Tahoma"/>
            <family val="2"/>
          </rPr>
          <t>:</t>
        </r>
        <r>
          <rPr>
            <sz val="9"/>
            <color indexed="81"/>
            <rFont val="Tahoma"/>
            <family val="2"/>
          </rPr>
          <t xml:space="preserve">
COAT_10 Alarm(DISPENSE ARM ERROR)</t>
        </r>
      </text>
    </comment>
    <comment ref="F1323" authorId="5" shapeId="0">
      <text>
        <r>
          <rPr>
            <b/>
            <sz val="9"/>
            <color indexed="81"/>
            <rFont val="細明體"/>
            <family val="3"/>
            <charset val="136"/>
          </rPr>
          <t>蔡傜竹</t>
        </r>
        <r>
          <rPr>
            <b/>
            <sz val="9"/>
            <color indexed="81"/>
            <rFont val="Tahoma"/>
            <family val="2"/>
          </rPr>
          <t>:</t>
        </r>
        <r>
          <rPr>
            <sz val="9"/>
            <color indexed="81"/>
            <rFont val="Tahoma"/>
            <family val="2"/>
          </rPr>
          <t xml:space="preserve">
COAT_10 Alarm(DISPENSE ARM ERROR)</t>
        </r>
      </text>
    </comment>
    <comment ref="F1324" authorId="5" shapeId="0">
      <text>
        <r>
          <rPr>
            <b/>
            <sz val="9"/>
            <color indexed="81"/>
            <rFont val="細明體"/>
            <family val="3"/>
            <charset val="136"/>
          </rPr>
          <t>蔡傜竹</t>
        </r>
        <r>
          <rPr>
            <b/>
            <sz val="9"/>
            <color indexed="81"/>
            <rFont val="Tahoma"/>
            <family val="2"/>
          </rPr>
          <t>:</t>
        </r>
        <r>
          <rPr>
            <sz val="9"/>
            <color indexed="81"/>
            <rFont val="Tahoma"/>
            <family val="2"/>
          </rPr>
          <t xml:space="preserve">
COAT_10 Alarm(DISPENSE ARM ERROR)</t>
        </r>
      </text>
    </comment>
    <comment ref="F1325" authorId="0" shapeId="0">
      <text>
        <r>
          <rPr>
            <sz val="9"/>
            <color indexed="81"/>
            <rFont val="Tahoma"/>
            <family val="2"/>
          </rPr>
          <t>Waive ADI</t>
        </r>
      </text>
    </comment>
    <comment ref="F1326" authorId="5" shapeId="0">
      <text>
        <r>
          <rPr>
            <b/>
            <sz val="9"/>
            <color indexed="81"/>
            <rFont val="細明體"/>
            <family val="3"/>
            <charset val="136"/>
          </rPr>
          <t>蔡傜竹</t>
        </r>
        <r>
          <rPr>
            <b/>
            <sz val="9"/>
            <color indexed="81"/>
            <rFont val="Tahoma"/>
            <family val="2"/>
          </rPr>
          <t>:</t>
        </r>
        <r>
          <rPr>
            <sz val="9"/>
            <color indexed="81"/>
            <rFont val="Tahoma"/>
            <family val="2"/>
          </rPr>
          <t xml:space="preserve">
S1-0ea 
S2-0ea 
S3-0ea </t>
        </r>
      </text>
    </comment>
    <comment ref="F1327" authorId="5" shapeId="0">
      <text>
        <r>
          <rPr>
            <b/>
            <sz val="9"/>
            <color indexed="81"/>
            <rFont val="細明體"/>
            <family val="3"/>
            <charset val="136"/>
          </rPr>
          <t>蔡傜竹</t>
        </r>
        <r>
          <rPr>
            <b/>
            <sz val="9"/>
            <color indexed="81"/>
            <rFont val="Tahoma"/>
            <family val="2"/>
          </rPr>
          <t>:</t>
        </r>
        <r>
          <rPr>
            <sz val="9"/>
            <color indexed="81"/>
            <rFont val="Tahoma"/>
            <family val="2"/>
          </rPr>
          <t xml:space="preserve">
01-0ea
02-1ea
03-0ea
04-0ea
05-0ea
06-0ea
07-0ea
08-0ea
09-0ea
10-2ea
11-0ea
12-0ea
13-0ea</t>
        </r>
      </text>
    </comment>
    <comment ref="F1328"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01-1ea
02-0ea
03-0ea
04-0ea
05-0ea
06-0ea</t>
        </r>
      </text>
    </comment>
    <comment ref="F1329"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01-0ea
02-2ea
03-0ea
04-1ea
05-0ea
06-2ea
07-0ea</t>
        </r>
      </text>
    </comment>
    <comment ref="F1330" authorId="4" shapeId="0">
      <text>
        <r>
          <rPr>
            <sz val="9"/>
            <color indexed="81"/>
            <rFont val="Tahoma"/>
            <family val="2"/>
          </rPr>
          <t>Waive ADI1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01-2ea
02-1ea
03-0ea
04-1ea
05-1ea
06-0ea
07-0ea
08-0ea
09-2ea
10-0ea
11-0ea
12-0ea
13-0ea</t>
        </r>
      </text>
    </comment>
    <comment ref="F1331" authorId="0" shapeId="0">
      <text>
        <r>
          <rPr>
            <sz val="9"/>
            <color indexed="81"/>
            <rFont val="Tahoma"/>
            <family val="2"/>
          </rPr>
          <t>Waive ADI</t>
        </r>
      </text>
    </comment>
    <comment ref="F1332" authorId="0" shapeId="0">
      <text>
        <r>
          <rPr>
            <sz val="9"/>
            <color indexed="81"/>
            <rFont val="Tahoma"/>
            <family val="2"/>
          </rPr>
          <t>Waive ADI</t>
        </r>
      </text>
    </comment>
    <comment ref="F1333"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t>
        </r>
      </text>
    </comment>
    <comment ref="F1334"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S1-1ea
S2-0ea
S3-2ea
S4-0ea
S5-0ea
S6-1ea
S7-2ea
S8-1ea
S9-2ea
S10-0ea</t>
        </r>
      </text>
    </comment>
    <comment ref="F1335"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S2-0ea
S3-1ea
S4-1ea
S5-0ea
S6-1ea
S7-1ea
S8-2ea
S9-3ea
S10-0ea
S11-2ea
S12-2ea
S13-1ea</t>
        </r>
      </text>
    </comment>
    <comment ref="F1336"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S2-0ea
S3-0ea
S4-1ea</t>
        </r>
      </text>
    </comment>
    <comment ref="F1337"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S2-0ea
S3-0ea
S4-0ea</t>
        </r>
      </text>
    </comment>
    <comment ref="F1338" authorId="0" shapeId="0">
      <text>
        <r>
          <rPr>
            <sz val="9"/>
            <color indexed="81"/>
            <rFont val="Tahoma"/>
            <family val="2"/>
          </rPr>
          <t>Waive ADI</t>
        </r>
      </text>
    </comment>
    <comment ref="F1341" authorId="5" shapeId="0">
      <text>
        <r>
          <rPr>
            <b/>
            <sz val="9"/>
            <color indexed="81"/>
            <rFont val="細明體"/>
            <family val="3"/>
            <charset val="136"/>
          </rPr>
          <t>蔡傜竹</t>
        </r>
        <r>
          <rPr>
            <b/>
            <sz val="9"/>
            <color indexed="81"/>
            <rFont val="Tahoma"/>
            <family val="2"/>
          </rPr>
          <t>:</t>
        </r>
        <r>
          <rPr>
            <sz val="9"/>
            <color indexed="81"/>
            <rFont val="Tahoma"/>
            <family val="2"/>
          </rPr>
          <t xml:space="preserve">
STEP_11 alarm </t>
        </r>
        <r>
          <rPr>
            <sz val="9"/>
            <color indexed="81"/>
            <rFont val="細明體"/>
            <family val="3"/>
            <charset val="136"/>
          </rPr>
          <t>取片異常</t>
        </r>
        <r>
          <rPr>
            <sz val="9"/>
            <color indexed="81"/>
            <rFont val="Tahoma"/>
            <family val="2"/>
          </rPr>
          <t xml:space="preserve">
</t>
        </r>
      </text>
    </comment>
    <comment ref="F1342"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t>
        </r>
      </text>
    </comment>
    <comment ref="F1343"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S2-1ea
S3-1ea
S4-0ea
S5-1ea
S6-0ea
S7-1ea
S8-0ea
S9-0ea
S10-1ea
S11-1ea
S12-0ea
S13-0ea</t>
        </r>
      </text>
    </comment>
    <comment ref="F1344"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S1-0ea
S2-0ea
S3-1ea
S4-0ea
S5-1ea
S6-1ea
S7-0ea
S8-0ea
S9-0ea
S10-0ea
S11-0ea
S12-0ea
S13-0ea</t>
        </r>
      </text>
    </comment>
    <comment ref="F1345"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S1-1ea
S2-1ea
S3-1ea
S4-0ea
S5-0ea
S6-4ea
S7-1ea
S8-1ea
S9-1ea
S10-3ea
S11-2ea
S12-0ea</t>
        </r>
      </text>
    </comment>
    <comment ref="F1346" authorId="5" shapeId="0">
      <text>
        <r>
          <rPr>
            <b/>
            <sz val="9"/>
            <color indexed="81"/>
            <rFont val="細明體"/>
            <family val="3"/>
            <charset val="136"/>
          </rPr>
          <t>蔡傜竹</t>
        </r>
        <r>
          <rPr>
            <b/>
            <sz val="9"/>
            <color indexed="81"/>
            <rFont val="Tahoma"/>
            <family val="2"/>
          </rPr>
          <t>:</t>
        </r>
        <r>
          <rPr>
            <sz val="9"/>
            <color indexed="81"/>
            <rFont val="Tahoma"/>
            <family val="2"/>
          </rPr>
          <t xml:space="preserve">
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S1-1ea</t>
        </r>
      </text>
    </comment>
    <comment ref="F1347" authorId="0" shapeId="0">
      <text>
        <r>
          <rPr>
            <sz val="9"/>
            <color indexed="81"/>
            <rFont val="Tahoma"/>
            <family val="2"/>
          </rPr>
          <t>Waive ADI</t>
        </r>
      </text>
    </comment>
    <comment ref="F1348" authorId="0" shapeId="0">
      <text>
        <r>
          <rPr>
            <sz val="9"/>
            <color indexed="81"/>
            <rFont val="Tahoma"/>
            <family val="2"/>
          </rPr>
          <t xml:space="preserve">STEP_11 </t>
        </r>
        <r>
          <rPr>
            <sz val="9"/>
            <color indexed="81"/>
            <rFont val="細明體"/>
            <family val="3"/>
            <charset val="136"/>
          </rPr>
          <t>機故 破片</t>
        </r>
      </text>
    </comment>
    <comment ref="F1349" authorId="0" shapeId="0">
      <text>
        <r>
          <rPr>
            <sz val="9"/>
            <color indexed="81"/>
            <rFont val="Tahoma"/>
            <family val="2"/>
          </rPr>
          <t xml:space="preserve">DEVP_03 </t>
        </r>
        <r>
          <rPr>
            <sz val="9"/>
            <color indexed="81"/>
            <rFont val="細明體"/>
            <family val="3"/>
            <charset val="136"/>
          </rPr>
          <t>機故</t>
        </r>
      </text>
    </comment>
    <comment ref="F1350" authorId="0" shapeId="0">
      <text>
        <r>
          <rPr>
            <sz val="9"/>
            <color indexed="81"/>
            <rFont val="Tahoma"/>
            <family val="2"/>
          </rPr>
          <t xml:space="preserve">1 </t>
        </r>
        <r>
          <rPr>
            <sz val="9"/>
            <color indexed="81"/>
            <rFont val="細明體"/>
            <family val="3"/>
            <charset val="136"/>
          </rPr>
          <t>收 2 退
S2 1ea</t>
        </r>
      </text>
    </comment>
    <comment ref="F1351" authorId="0" shapeId="0">
      <text>
        <r>
          <rPr>
            <sz val="9"/>
            <color indexed="81"/>
            <rFont val="Tahoma"/>
            <family val="2"/>
          </rPr>
          <t>Waive ADI</t>
        </r>
      </text>
    </comment>
    <comment ref="F1352" authorId="0" shapeId="0">
      <text>
        <r>
          <rPr>
            <sz val="9"/>
            <color indexed="81"/>
            <rFont val="Tahoma"/>
            <family val="2"/>
          </rPr>
          <t>Waive ADI</t>
        </r>
      </text>
    </comment>
    <comment ref="F1353" authorId="0" shapeId="0">
      <text>
        <r>
          <rPr>
            <sz val="9"/>
            <color indexed="81"/>
            <rFont val="Tahoma"/>
            <family val="2"/>
          </rPr>
          <t>Waive ADI</t>
        </r>
      </text>
    </comment>
    <comment ref="F1354" authorId="0" shapeId="0">
      <text>
        <r>
          <rPr>
            <sz val="9"/>
            <color indexed="81"/>
            <rFont val="Tahoma"/>
            <family val="2"/>
          </rPr>
          <t xml:space="preserve">1 </t>
        </r>
        <r>
          <rPr>
            <sz val="9"/>
            <color indexed="81"/>
            <rFont val="細明體"/>
            <family val="3"/>
            <charset val="136"/>
          </rPr>
          <t>收 2 退
S5 1ea
S8 1ea
S9 2ea</t>
        </r>
      </text>
    </comment>
    <comment ref="F1356" authorId="0" shapeId="0">
      <text>
        <r>
          <rPr>
            <sz val="9"/>
            <color indexed="81"/>
            <rFont val="Tahoma"/>
            <family val="2"/>
          </rPr>
          <t>Waive ADI</t>
        </r>
      </text>
    </comment>
    <comment ref="F1357" authorId="0" shapeId="0">
      <text>
        <r>
          <rPr>
            <sz val="9"/>
            <color indexed="81"/>
            <rFont val="Tahoma"/>
            <family val="2"/>
          </rPr>
          <t>Waive ADI</t>
        </r>
      </text>
    </comment>
    <comment ref="F1358" authorId="0" shapeId="0">
      <text>
        <r>
          <rPr>
            <sz val="9"/>
            <color indexed="81"/>
            <rFont val="Tahoma"/>
            <family val="2"/>
          </rPr>
          <t>Waive ADI</t>
        </r>
      </text>
    </comment>
    <comment ref="F135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t>
        </r>
        <r>
          <rPr>
            <sz val="9"/>
            <color indexed="81"/>
            <rFont val="Tahoma"/>
            <family val="2"/>
          </rPr>
          <t xml:space="preserve">
S2 1ea
S4 1ea
S9 1ea
S10 1ea
S12 1ea
S13 1ea</t>
        </r>
      </text>
    </comment>
    <comment ref="F1360"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S3 1ea</t>
        </r>
      </text>
    </comment>
    <comment ref="F1361" authorId="0" shapeId="0">
      <text>
        <r>
          <rPr>
            <sz val="9"/>
            <color indexed="81"/>
            <rFont val="Tahoma"/>
            <family val="2"/>
          </rPr>
          <t>Waive ADI</t>
        </r>
      </text>
    </comment>
    <comment ref="F1362" authorId="0" shapeId="0">
      <text>
        <r>
          <rPr>
            <sz val="9"/>
            <color indexed="81"/>
            <rFont val="Tahoma"/>
            <family val="2"/>
          </rPr>
          <t>Waive ADI</t>
        </r>
      </text>
    </comment>
    <comment ref="F1363" authorId="0" shapeId="0">
      <text>
        <r>
          <rPr>
            <sz val="9"/>
            <color indexed="81"/>
            <rFont val="Tahoma"/>
            <family val="2"/>
          </rPr>
          <t>Waive ADI</t>
        </r>
      </text>
    </comment>
    <comment ref="F1364" authorId="0" shapeId="0">
      <text>
        <r>
          <rPr>
            <sz val="9"/>
            <color indexed="81"/>
            <rFont val="Tahoma"/>
            <family val="2"/>
          </rPr>
          <t>Waive ADI</t>
        </r>
      </text>
    </comment>
    <comment ref="F1365" authorId="0" shapeId="0">
      <text>
        <r>
          <rPr>
            <sz val="9"/>
            <color indexed="81"/>
            <rFont val="Tahoma"/>
            <family val="2"/>
          </rPr>
          <t>Waive ADI</t>
        </r>
      </text>
    </comment>
    <comment ref="F1367" authorId="0" shapeId="0">
      <text>
        <r>
          <rPr>
            <sz val="9"/>
            <color indexed="81"/>
            <rFont val="Tahoma"/>
            <family val="2"/>
          </rPr>
          <t>Waive ADI</t>
        </r>
      </text>
    </comment>
    <comment ref="F1368" authorId="0" shapeId="0">
      <text>
        <r>
          <rPr>
            <sz val="9"/>
            <color indexed="81"/>
            <rFont val="Tahoma"/>
            <family val="2"/>
          </rPr>
          <t>Waive ADI</t>
        </r>
      </text>
    </comment>
    <comment ref="F136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
S4 1ea
S6 1ea
S7 3ea</t>
        </r>
      </text>
    </comment>
    <comment ref="F1370" authorId="0" shapeId="0">
      <text>
        <r>
          <rPr>
            <sz val="9"/>
            <color indexed="81"/>
            <rFont val="Tahoma"/>
            <family val="2"/>
          </rPr>
          <t xml:space="preserve">1 </t>
        </r>
        <r>
          <rPr>
            <sz val="9"/>
            <color indexed="81"/>
            <rFont val="細明體"/>
            <family val="3"/>
            <charset val="136"/>
          </rPr>
          <t>收 2 退
S1 1ea
S6 1ea
S7 1ea
S9 1ea
S10 1ea
S11 1ea
S12 1ea
S13 1ea</t>
        </r>
      </text>
    </comment>
    <comment ref="F1372" authorId="0" shapeId="0">
      <text>
        <r>
          <rPr>
            <sz val="9"/>
            <color indexed="81"/>
            <rFont val="Tahoma"/>
            <family val="2"/>
          </rPr>
          <t>Waive ADI</t>
        </r>
      </text>
    </comment>
    <comment ref="F1373" authorId="0" shapeId="0">
      <text>
        <r>
          <rPr>
            <sz val="9"/>
            <color indexed="81"/>
            <rFont val="Tahoma"/>
            <family val="2"/>
          </rPr>
          <t>Waive ADI</t>
        </r>
      </text>
    </comment>
    <comment ref="F1374" authorId="0" shapeId="0">
      <text>
        <r>
          <rPr>
            <sz val="9"/>
            <color indexed="81"/>
            <rFont val="Tahoma"/>
            <family val="2"/>
          </rPr>
          <t>Waive ADI</t>
        </r>
      </text>
    </comment>
    <comment ref="F1375" authorId="0" shapeId="0">
      <text>
        <r>
          <rPr>
            <sz val="9"/>
            <color indexed="81"/>
            <rFont val="Tahoma"/>
            <family val="2"/>
          </rPr>
          <t>Waive ADI</t>
        </r>
      </text>
    </comment>
    <comment ref="F1376" authorId="0" shapeId="0">
      <text>
        <r>
          <rPr>
            <b/>
            <sz val="9"/>
            <color indexed="81"/>
            <rFont val="Tahoma"/>
            <family val="2"/>
          </rPr>
          <t>Over Q-time (Exp -&gt; Dev)</t>
        </r>
      </text>
    </comment>
    <comment ref="F1377" authorId="0" shapeId="0">
      <text>
        <r>
          <rPr>
            <sz val="9"/>
            <color indexed="81"/>
            <rFont val="Tahoma"/>
            <family val="2"/>
          </rPr>
          <t>Waive ADI</t>
        </r>
      </text>
    </comment>
    <comment ref="F137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1ea
S2 3ea
S4 1ea</t>
        </r>
      </text>
    </comment>
    <comment ref="F1379" authorId="0" shapeId="0">
      <text>
        <r>
          <rPr>
            <sz val="9"/>
            <color indexed="81"/>
            <rFont val="Tahoma"/>
            <family val="2"/>
          </rPr>
          <t>Waive ADI</t>
        </r>
      </text>
    </comment>
    <comment ref="F1380" authorId="0" shapeId="0">
      <text>
        <r>
          <rPr>
            <sz val="9"/>
            <color indexed="81"/>
            <rFont val="Tahoma"/>
            <family val="2"/>
          </rPr>
          <t>Waive ADI</t>
        </r>
      </text>
    </comment>
    <comment ref="F1381" authorId="0" shapeId="0">
      <text>
        <r>
          <rPr>
            <sz val="9"/>
            <color indexed="81"/>
            <rFont val="Tahoma"/>
            <family val="2"/>
          </rPr>
          <t>Waive ADI</t>
        </r>
      </text>
    </comment>
    <comment ref="F1383"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S2 1ea
S4 1ea
S6 1ea
S7 1ea
S8 1ea
S9 1ea
S11 1ea
S12 1ea</t>
        </r>
      </text>
    </comment>
    <comment ref="F1384"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S3 1ea
S5 1ea
S10 1ea</t>
        </r>
      </text>
    </comment>
    <comment ref="F1385"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1ea
S2 1ea
S3 1ea
S5 1ea
S6 1ea
S7 1ea
S8 1ea</t>
        </r>
      </text>
    </comment>
    <comment ref="F138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S3 1ea
S4 0ea</t>
        </r>
      </text>
    </comment>
    <comment ref="F1387" authorId="0" shapeId="0">
      <text>
        <r>
          <rPr>
            <sz val="9"/>
            <color indexed="81"/>
            <rFont val="Tahoma"/>
            <family val="2"/>
          </rPr>
          <t>Waive ADI</t>
        </r>
      </text>
    </comment>
    <comment ref="F1388"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1ea</t>
        </r>
      </text>
    </comment>
    <comment ref="F1389" authorId="0" shapeId="0">
      <text>
        <r>
          <rPr>
            <sz val="9"/>
            <color indexed="81"/>
            <rFont val="Tahoma"/>
            <family val="2"/>
          </rPr>
          <t>Waive ADI</t>
        </r>
      </text>
    </comment>
    <comment ref="F1390" authorId="0" shapeId="0">
      <text>
        <r>
          <rPr>
            <sz val="9"/>
            <color indexed="81"/>
            <rFont val="Tahoma"/>
            <family val="2"/>
          </rPr>
          <t xml:space="preserve">**DEVP_03 alarm Split 5 ~ 13
**1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S3 2ea
S4 2ea</t>
        </r>
      </text>
    </comment>
    <comment ref="F1391" authorId="0" shapeId="0">
      <text>
        <r>
          <rPr>
            <sz val="9"/>
            <color indexed="81"/>
            <rFont val="Tahoma"/>
            <family val="2"/>
          </rPr>
          <t>Waive ADI</t>
        </r>
      </text>
    </comment>
    <comment ref="F1392"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S4 1ea</t>
        </r>
      </text>
    </comment>
    <comment ref="F1393" authorId="0" shapeId="0">
      <text>
        <r>
          <rPr>
            <sz val="9"/>
            <color indexed="81"/>
            <rFont val="Tahoma"/>
            <family val="2"/>
          </rPr>
          <t>Waive ADI</t>
        </r>
      </text>
    </comment>
    <comment ref="F1394" authorId="0" shapeId="0">
      <text>
        <r>
          <rPr>
            <sz val="9"/>
            <color indexed="81"/>
            <rFont val="Tahoma"/>
            <family val="2"/>
          </rPr>
          <t>Waive ADI</t>
        </r>
      </text>
    </comment>
    <comment ref="F1395" authorId="0" shapeId="0">
      <text>
        <r>
          <rPr>
            <sz val="9"/>
            <color indexed="81"/>
            <rFont val="Tahoma"/>
            <family val="2"/>
          </rPr>
          <t>Waive ADI</t>
        </r>
      </text>
    </comment>
    <comment ref="F1396"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t>
        </r>
        <r>
          <rPr>
            <sz val="9"/>
            <color indexed="81"/>
            <rFont val="細明體"/>
            <family val="3"/>
            <charset val="136"/>
          </rPr>
          <t xml:space="preserve">
S3 2ea
S6 1ea
S7 2ea</t>
        </r>
      </text>
    </comment>
    <comment ref="F1399"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退
S1 1ea
S7 1ea
S8 1ea</t>
        </r>
      </text>
    </comment>
    <comment ref="F1400" authorId="0" shapeId="0">
      <text>
        <r>
          <rPr>
            <sz val="9"/>
            <color indexed="81"/>
            <rFont val="Tahoma"/>
            <family val="2"/>
          </rPr>
          <t>Waive ADI</t>
        </r>
      </text>
    </comment>
    <comment ref="F1401" authorId="0" shapeId="0">
      <text>
        <r>
          <rPr>
            <sz val="9"/>
            <color indexed="81"/>
            <rFont val="Tahoma"/>
            <family val="2"/>
          </rPr>
          <t>Waive ADI</t>
        </r>
      </text>
    </comment>
    <comment ref="F1402"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S3 1ea
S5 1ea
S8 1ea</t>
        </r>
      </text>
    </comment>
    <comment ref="F1403" authorId="0" shapeId="0">
      <text>
        <r>
          <rPr>
            <sz val="9"/>
            <color indexed="81"/>
            <rFont val="Tahoma"/>
            <family val="2"/>
          </rPr>
          <t>Over Q-time (Coat -&gt; Exp)</t>
        </r>
      </text>
    </comment>
    <comment ref="F1404"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1ea
S2 2ea
S6 1ea
S7 1ea
S8 1ea
S10 1ea
S11 1ea</t>
        </r>
      </text>
    </comment>
    <comment ref="F1406" authorId="0" shapeId="0">
      <text>
        <r>
          <rPr>
            <sz val="9"/>
            <color indexed="81"/>
            <rFont val="Tahoma"/>
            <family val="2"/>
          </rPr>
          <t>Waive ADI</t>
        </r>
      </text>
    </comment>
    <comment ref="F1407" authorId="0" shapeId="0">
      <text>
        <r>
          <rPr>
            <sz val="9"/>
            <color indexed="81"/>
            <rFont val="Tahoma"/>
            <family val="2"/>
          </rPr>
          <t>Waive ADI</t>
        </r>
      </text>
    </comment>
    <comment ref="F1408" authorId="0" shapeId="0">
      <text>
        <r>
          <rPr>
            <sz val="9"/>
            <color indexed="81"/>
            <rFont val="Tahoma"/>
            <family val="2"/>
          </rPr>
          <t>Waive ADI</t>
        </r>
      </text>
    </comment>
    <comment ref="F1409" authorId="0" shapeId="0">
      <text>
        <r>
          <rPr>
            <sz val="9"/>
            <color indexed="81"/>
            <rFont val="Tahoma"/>
            <family val="2"/>
          </rPr>
          <t>Waive ADI</t>
        </r>
      </text>
    </comment>
    <comment ref="F1410" authorId="0" shapeId="0">
      <text>
        <r>
          <rPr>
            <sz val="9"/>
            <color indexed="81"/>
            <rFont val="Tahoma"/>
            <family val="2"/>
          </rPr>
          <t>Waive ADI</t>
        </r>
      </text>
    </comment>
    <comment ref="F1411" authorId="0" shapeId="0">
      <text>
        <r>
          <rPr>
            <sz val="9"/>
            <color indexed="81"/>
            <rFont val="Tahoma"/>
            <family val="2"/>
          </rPr>
          <t>Waive ADI</t>
        </r>
      </text>
    </comment>
    <comment ref="F1412" authorId="0" shapeId="0">
      <text>
        <r>
          <rPr>
            <sz val="9"/>
            <color indexed="81"/>
            <rFont val="Tahoma"/>
            <family val="2"/>
          </rPr>
          <t xml:space="preserve">1 </t>
        </r>
        <r>
          <rPr>
            <sz val="9"/>
            <color indexed="81"/>
            <rFont val="細明體"/>
            <family val="3"/>
            <charset val="136"/>
          </rPr>
          <t>收 2 退
S2 6ea
S9 1ea
S11 1ea</t>
        </r>
      </text>
    </comment>
    <comment ref="F1413" authorId="0" shapeId="0">
      <text>
        <r>
          <rPr>
            <sz val="9"/>
            <color indexed="81"/>
            <rFont val="Tahoma"/>
            <family val="2"/>
          </rPr>
          <t xml:space="preserve">1 </t>
        </r>
        <r>
          <rPr>
            <sz val="9"/>
            <color indexed="81"/>
            <rFont val="細明體"/>
            <family val="3"/>
            <charset val="136"/>
          </rPr>
          <t>收 2 退
S4 1ea
S6 4ea
S8 3ea
S9 2ea
S10 1ea</t>
        </r>
      </text>
    </comment>
    <comment ref="F1414" authorId="0" shapeId="0">
      <text>
        <r>
          <rPr>
            <sz val="9"/>
            <color indexed="81"/>
            <rFont val="Tahoma"/>
            <family val="2"/>
          </rPr>
          <t xml:space="preserve">1 </t>
        </r>
        <r>
          <rPr>
            <sz val="9"/>
            <color indexed="81"/>
            <rFont val="細明體"/>
            <family val="3"/>
            <charset val="136"/>
          </rPr>
          <t>收 2 退
S3 1ea
S4 1ea</t>
        </r>
      </text>
    </comment>
    <comment ref="F1415" authorId="0" shapeId="0">
      <text>
        <r>
          <rPr>
            <sz val="9"/>
            <color indexed="81"/>
            <rFont val="Tahoma"/>
            <family val="2"/>
          </rPr>
          <t>Waive ADI</t>
        </r>
      </text>
    </comment>
    <comment ref="F1416" authorId="0" shapeId="0">
      <text>
        <r>
          <rPr>
            <sz val="9"/>
            <color indexed="81"/>
            <rFont val="Tahoma"/>
            <family val="2"/>
          </rPr>
          <t>Waive ADI</t>
        </r>
      </text>
    </comment>
    <comment ref="F1417" authorId="0" shapeId="0">
      <text>
        <r>
          <rPr>
            <sz val="9"/>
            <color indexed="81"/>
            <rFont val="Tahoma"/>
            <family val="2"/>
          </rPr>
          <t>Waive ADI</t>
        </r>
      </text>
    </comment>
    <comment ref="F1418" authorId="0" shapeId="0">
      <text>
        <r>
          <rPr>
            <sz val="9"/>
            <color indexed="81"/>
            <rFont val="Tahoma"/>
            <family val="2"/>
          </rPr>
          <t>Waive ADI</t>
        </r>
      </text>
    </comment>
    <comment ref="F1419" authorId="0" shapeId="0">
      <text>
        <r>
          <rPr>
            <sz val="9"/>
            <color indexed="81"/>
            <rFont val="Tahoma"/>
            <family val="2"/>
          </rPr>
          <t>Waive ADI</t>
        </r>
      </text>
    </comment>
    <comment ref="F1420" authorId="0" shapeId="0">
      <text>
        <r>
          <rPr>
            <sz val="9"/>
            <color indexed="81"/>
            <rFont val="Tahoma"/>
            <family val="2"/>
          </rPr>
          <t xml:space="preserve">1 </t>
        </r>
        <r>
          <rPr>
            <sz val="9"/>
            <color indexed="81"/>
            <rFont val="細明體"/>
            <family val="3"/>
            <charset val="136"/>
          </rPr>
          <t>收 2 退
S5 1ea</t>
        </r>
      </text>
    </comment>
    <comment ref="F1422" authorId="0" shapeId="0">
      <text>
        <r>
          <rPr>
            <sz val="9"/>
            <color indexed="81"/>
            <rFont val="Tahoma"/>
            <family val="2"/>
          </rPr>
          <t xml:space="preserve">0 </t>
        </r>
        <r>
          <rPr>
            <sz val="9"/>
            <color indexed="81"/>
            <rFont val="細明體"/>
            <family val="3"/>
            <charset val="136"/>
          </rPr>
          <t>收 1 退
S1 1ea
S2 1ea
S4 1ea</t>
        </r>
      </text>
    </comment>
    <comment ref="F1423" authorId="0" shapeId="0">
      <text>
        <r>
          <rPr>
            <sz val="9"/>
            <color indexed="81"/>
            <rFont val="Tahoma"/>
            <family val="2"/>
          </rPr>
          <t>Waive ADI</t>
        </r>
      </text>
    </comment>
    <comment ref="F1424" authorId="0" shapeId="0">
      <text>
        <r>
          <rPr>
            <sz val="9"/>
            <color indexed="81"/>
            <rFont val="Tahoma"/>
            <family val="2"/>
          </rPr>
          <t>Waive ADI</t>
        </r>
      </text>
    </comment>
    <comment ref="F1425" authorId="0" shapeId="0">
      <text>
        <r>
          <rPr>
            <sz val="9"/>
            <color indexed="81"/>
            <rFont val="Tahoma"/>
            <family val="2"/>
          </rPr>
          <t>Waive ADI</t>
        </r>
      </text>
    </comment>
    <comment ref="F1426" authorId="0" shapeId="0">
      <text>
        <r>
          <rPr>
            <sz val="9"/>
            <color indexed="81"/>
            <rFont val="Tahoma"/>
            <family val="2"/>
          </rPr>
          <t>Waive ADI</t>
        </r>
      </text>
    </comment>
    <comment ref="F1427" authorId="0" shapeId="0">
      <text>
        <r>
          <rPr>
            <sz val="9"/>
            <color indexed="81"/>
            <rFont val="Tahoma"/>
            <family val="2"/>
          </rPr>
          <t>Waive ADI</t>
        </r>
      </text>
    </comment>
    <comment ref="F1428" authorId="0" shapeId="0">
      <text>
        <r>
          <rPr>
            <sz val="9"/>
            <color indexed="81"/>
            <rFont val="Tahoma"/>
            <family val="2"/>
          </rPr>
          <t>Waive ADI</t>
        </r>
      </text>
    </comment>
    <comment ref="F1429" authorId="0" shapeId="0">
      <text>
        <r>
          <rPr>
            <sz val="9"/>
            <color indexed="81"/>
            <rFont val="Tahoma"/>
            <family val="2"/>
          </rPr>
          <t>Waive ADI</t>
        </r>
      </text>
    </comment>
    <comment ref="F1430" authorId="0" shapeId="0">
      <text>
        <r>
          <rPr>
            <sz val="9"/>
            <color indexed="81"/>
            <rFont val="Tahoma"/>
            <family val="2"/>
          </rPr>
          <t xml:space="preserve">1 </t>
        </r>
        <r>
          <rPr>
            <sz val="9"/>
            <color indexed="81"/>
            <rFont val="細明體"/>
            <family val="3"/>
            <charset val="136"/>
          </rPr>
          <t>收 2 退
S5 1ea</t>
        </r>
      </text>
    </comment>
    <comment ref="F1431" authorId="0" shapeId="0">
      <text>
        <r>
          <rPr>
            <sz val="9"/>
            <color indexed="81"/>
            <rFont val="Tahoma"/>
            <family val="2"/>
          </rPr>
          <t>Waive ADI</t>
        </r>
      </text>
    </comment>
    <comment ref="F1432" authorId="0" shapeId="0">
      <text>
        <r>
          <rPr>
            <sz val="9"/>
            <color indexed="81"/>
            <rFont val="Tahoma"/>
            <family val="2"/>
          </rPr>
          <t>Waive ADI</t>
        </r>
      </text>
    </comment>
    <comment ref="F1433" authorId="0" shapeId="0">
      <text>
        <r>
          <rPr>
            <sz val="9"/>
            <color indexed="81"/>
            <rFont val="Tahoma"/>
            <family val="2"/>
          </rPr>
          <t>For DOE request
change to old mask (overlap 3 um)</t>
        </r>
      </text>
    </comment>
    <comment ref="F1434" authorId="0" shapeId="0">
      <text>
        <r>
          <rPr>
            <sz val="9"/>
            <color indexed="81"/>
            <rFont val="Tahoma"/>
            <family val="2"/>
          </rPr>
          <t>Waive ADI</t>
        </r>
      </text>
    </comment>
    <comment ref="F1435" authorId="0" shapeId="0">
      <text>
        <r>
          <rPr>
            <sz val="9"/>
            <color indexed="81"/>
            <rFont val="Tahoma"/>
            <family val="2"/>
          </rPr>
          <t>Waive ADI</t>
        </r>
      </text>
    </comment>
    <comment ref="F1436" authorId="0" shapeId="0">
      <text>
        <r>
          <rPr>
            <sz val="9"/>
            <color indexed="81"/>
            <rFont val="Tahoma"/>
            <family val="2"/>
          </rPr>
          <t>Waive ADI</t>
        </r>
      </text>
    </comment>
    <comment ref="F1437" authorId="0" shapeId="0">
      <text>
        <r>
          <rPr>
            <sz val="9"/>
            <color indexed="81"/>
            <rFont val="Tahoma"/>
            <family val="2"/>
          </rPr>
          <t>Waive ADI</t>
        </r>
      </text>
    </comment>
    <comment ref="F1438" authorId="0" shapeId="0">
      <text>
        <r>
          <rPr>
            <sz val="9"/>
            <color indexed="81"/>
            <rFont val="Tahoma"/>
            <family val="2"/>
          </rPr>
          <t>Waive ADI</t>
        </r>
      </text>
    </comment>
    <comment ref="F1439" authorId="0" shapeId="0">
      <text>
        <r>
          <rPr>
            <sz val="9"/>
            <color indexed="81"/>
            <rFont val="Tahoma"/>
            <family val="2"/>
          </rPr>
          <t>Waive ADI</t>
        </r>
      </text>
    </comment>
    <comment ref="F1440" authorId="0" shapeId="0">
      <text>
        <r>
          <rPr>
            <sz val="9"/>
            <color indexed="81"/>
            <rFont val="Tahoma"/>
            <family val="2"/>
          </rPr>
          <t>Waive ADI</t>
        </r>
      </text>
    </comment>
    <comment ref="F1441" authorId="0" shapeId="0">
      <text>
        <r>
          <rPr>
            <sz val="9"/>
            <color indexed="81"/>
            <rFont val="Tahoma"/>
            <family val="2"/>
          </rPr>
          <t>Waive ADI</t>
        </r>
      </text>
    </comment>
    <comment ref="F1442" authorId="0" shapeId="0">
      <text>
        <r>
          <rPr>
            <sz val="9"/>
            <color indexed="81"/>
            <rFont val="Tahoma"/>
            <family val="2"/>
          </rPr>
          <t>Waive ADI</t>
        </r>
      </text>
    </comment>
    <comment ref="F1443" authorId="2" shapeId="0">
      <text>
        <r>
          <rPr>
            <b/>
            <sz val="9"/>
            <color indexed="81"/>
            <rFont val="Tahoma"/>
            <family val="2"/>
          </rPr>
          <t>0ea</t>
        </r>
      </text>
    </comment>
    <comment ref="F1444" authorId="0" shapeId="0">
      <text>
        <r>
          <rPr>
            <sz val="9"/>
            <color indexed="81"/>
            <rFont val="Tahoma"/>
            <family val="2"/>
          </rPr>
          <t>Waive ADI</t>
        </r>
      </text>
    </comment>
    <comment ref="F1445" authorId="2" shapeId="0">
      <text>
        <r>
          <rPr>
            <b/>
            <sz val="9"/>
            <color indexed="81"/>
            <rFont val="Tahoma"/>
            <family val="2"/>
          </rPr>
          <t>DEVP over Q-time</t>
        </r>
      </text>
    </comment>
    <comment ref="F1446" authorId="0" shapeId="0">
      <text>
        <r>
          <rPr>
            <sz val="9"/>
            <color indexed="81"/>
            <rFont val="Tahoma"/>
            <family val="2"/>
          </rPr>
          <t>Waive ADI</t>
        </r>
      </text>
    </comment>
    <comment ref="F1447" authorId="0" shapeId="0">
      <text>
        <r>
          <rPr>
            <sz val="9"/>
            <color indexed="81"/>
            <rFont val="Tahoma"/>
            <family val="2"/>
          </rPr>
          <t>Waive ADI</t>
        </r>
      </text>
    </comment>
    <comment ref="F1448" authorId="0" shapeId="0">
      <text>
        <r>
          <rPr>
            <sz val="9"/>
            <color indexed="81"/>
            <rFont val="Tahoma"/>
            <family val="2"/>
          </rPr>
          <t>Waive ADI</t>
        </r>
      </text>
    </comment>
    <comment ref="F1449" authorId="2"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退</t>
        </r>
        <r>
          <rPr>
            <sz val="9"/>
            <color indexed="81"/>
            <rFont val="Tahoma"/>
            <family val="2"/>
          </rPr>
          <t xml:space="preserve">
S1-3ea, product comment release
S2-0ea
S3-0ea
S4-1ea</t>
        </r>
      </text>
    </comment>
    <comment ref="F1450" authorId="2"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退</t>
        </r>
        <r>
          <rPr>
            <sz val="9"/>
            <color indexed="81"/>
            <rFont val="Tahoma"/>
            <family val="2"/>
          </rPr>
          <t xml:space="preserve">
S1-1ea
S2-0ea
S3-0ea
S4-0ea
S5-0ea
S6-0ea
S7-0ea
S8-0ea
S9-1ea
S10-0ea
S11-0ea
S12-0ea
S13-0ea
</t>
        </r>
      </text>
    </comment>
    <comment ref="F1451" authorId="0" shapeId="0">
      <text>
        <r>
          <rPr>
            <sz val="9"/>
            <color indexed="81"/>
            <rFont val="Tahoma"/>
            <family val="2"/>
          </rPr>
          <t>Waive ADI</t>
        </r>
      </text>
    </comment>
    <comment ref="F1452" authorId="0" shapeId="0">
      <text>
        <r>
          <rPr>
            <sz val="9"/>
            <color indexed="81"/>
            <rFont val="Tahoma"/>
            <family val="2"/>
          </rPr>
          <t>Waive ADI</t>
        </r>
      </text>
    </comment>
    <comment ref="F1453" authorId="0" shapeId="0">
      <text>
        <r>
          <rPr>
            <sz val="9"/>
            <color indexed="81"/>
            <rFont val="Tahoma"/>
            <family val="2"/>
          </rPr>
          <t>Waive ADI</t>
        </r>
      </text>
    </comment>
    <comment ref="F1454" authorId="0" shapeId="0">
      <text>
        <r>
          <rPr>
            <sz val="9"/>
            <color indexed="81"/>
            <rFont val="Tahoma"/>
            <family val="2"/>
          </rPr>
          <t>Waive ADI</t>
        </r>
      </text>
    </comment>
    <comment ref="F1455" authorId="0" shapeId="0">
      <text>
        <r>
          <rPr>
            <sz val="9"/>
            <color indexed="81"/>
            <rFont val="Tahoma"/>
            <family val="2"/>
          </rPr>
          <t>Waive ADI</t>
        </r>
      </text>
    </comment>
    <comment ref="F1456" authorId="0" shapeId="0">
      <text>
        <r>
          <rPr>
            <sz val="9"/>
            <color indexed="81"/>
            <rFont val="Tahoma"/>
            <family val="2"/>
          </rPr>
          <t>Waive ADI</t>
        </r>
      </text>
    </comment>
    <comment ref="F1457" authorId="0" shapeId="0">
      <text>
        <r>
          <rPr>
            <sz val="9"/>
            <color indexed="81"/>
            <rFont val="Tahoma"/>
            <family val="2"/>
          </rPr>
          <t>Waive ADI</t>
        </r>
      </text>
    </comment>
    <comment ref="F1458" authorId="0" shapeId="0">
      <text>
        <r>
          <rPr>
            <sz val="9"/>
            <color indexed="81"/>
            <rFont val="Tahoma"/>
            <family val="2"/>
          </rPr>
          <t>Waive ADI</t>
        </r>
      </text>
    </comment>
    <comment ref="F1459" authorId="0" shapeId="0">
      <text>
        <r>
          <rPr>
            <sz val="9"/>
            <color indexed="81"/>
            <rFont val="Tahoma"/>
            <family val="2"/>
          </rPr>
          <t>Waive ADI</t>
        </r>
      </text>
    </comment>
    <comment ref="F1460" authorId="0" shapeId="0">
      <text>
        <r>
          <rPr>
            <sz val="9"/>
            <color indexed="81"/>
            <rFont val="Tahoma"/>
            <family val="2"/>
          </rPr>
          <t>Waive ADI</t>
        </r>
      </text>
    </comment>
    <comment ref="F1461" authorId="2" shapeId="0">
      <text>
        <r>
          <rPr>
            <sz val="9"/>
            <color indexed="81"/>
            <rFont val="細明體"/>
            <family val="3"/>
            <charset val="136"/>
          </rPr>
          <t>1收2退
S1-1ea
S2-0ea
S3-1ea
S4-1ea</t>
        </r>
      </text>
    </comment>
    <comment ref="F1462" authorId="0" shapeId="0">
      <text>
        <r>
          <rPr>
            <sz val="9"/>
            <color indexed="81"/>
            <rFont val="Tahoma"/>
            <family val="2"/>
          </rPr>
          <t>Waive ADI</t>
        </r>
      </text>
    </comment>
    <comment ref="F1463" authorId="2"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退</t>
        </r>
        <r>
          <rPr>
            <sz val="9"/>
            <color indexed="81"/>
            <rFont val="Tahoma"/>
            <family val="2"/>
          </rPr>
          <t xml:space="preserve">, Product comment release
S5-1ea
S6-1ea
S7-3ea
S8-0ea
</t>
        </r>
      </text>
    </comment>
    <comment ref="F1464" authorId="0" shapeId="0">
      <text>
        <r>
          <rPr>
            <sz val="9"/>
            <color indexed="81"/>
            <rFont val="Tahoma"/>
            <family val="2"/>
          </rPr>
          <t>Waive ADI</t>
        </r>
      </text>
    </comment>
    <comment ref="F1465" authorId="0" shapeId="0">
      <text>
        <r>
          <rPr>
            <sz val="9"/>
            <color indexed="81"/>
            <rFont val="Tahoma"/>
            <family val="2"/>
          </rPr>
          <t>Waive ADI</t>
        </r>
      </text>
    </comment>
    <comment ref="F1466" authorId="0" shapeId="0">
      <text>
        <r>
          <rPr>
            <sz val="9"/>
            <color indexed="81"/>
            <rFont val="Tahoma"/>
            <family val="2"/>
          </rPr>
          <t>Waive ADI</t>
        </r>
      </text>
    </comment>
    <comment ref="F1467" authorId="2" shapeId="0">
      <text>
        <r>
          <rPr>
            <b/>
            <sz val="9"/>
            <color indexed="81"/>
            <rFont val="Tahoma"/>
            <family val="2"/>
          </rPr>
          <t>1</t>
        </r>
        <r>
          <rPr>
            <b/>
            <sz val="9"/>
            <color indexed="81"/>
            <rFont val="細明體"/>
            <family val="3"/>
            <charset val="136"/>
          </rPr>
          <t>收</t>
        </r>
        <r>
          <rPr>
            <b/>
            <sz val="9"/>
            <color indexed="81"/>
            <rFont val="Tahoma"/>
            <family val="2"/>
          </rPr>
          <t>2</t>
        </r>
        <r>
          <rPr>
            <b/>
            <sz val="9"/>
            <color indexed="81"/>
            <rFont val="細明體"/>
            <family val="3"/>
            <charset val="136"/>
          </rPr>
          <t>退</t>
        </r>
        <r>
          <rPr>
            <b/>
            <sz val="9"/>
            <color indexed="81"/>
            <rFont val="Tahoma"/>
            <family val="2"/>
          </rPr>
          <t xml:space="preserve">
S1-3ea
S2-1ea
S3-2ea
S4-0ea
S5-1ea
S6-3ea
S7-3ea
S8-3ea
S9-2ea
S10-0ea
S11-3ea
S12-2ea
S13-1ea</t>
        </r>
        <r>
          <rPr>
            <sz val="9"/>
            <color indexed="81"/>
            <rFont val="Tahoma"/>
            <family val="2"/>
          </rPr>
          <t xml:space="preserve">
</t>
        </r>
      </text>
    </comment>
    <comment ref="F1468" authorId="0" shapeId="0">
      <text>
        <r>
          <rPr>
            <sz val="9"/>
            <color indexed="81"/>
            <rFont val="Tahoma"/>
            <family val="2"/>
          </rPr>
          <t>Waive ADI</t>
        </r>
      </text>
    </comment>
    <comment ref="F1469" authorId="0"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退</t>
        </r>
        <r>
          <rPr>
            <sz val="9"/>
            <color indexed="81"/>
            <rFont val="Tahoma"/>
            <family val="2"/>
          </rPr>
          <t>, Product comment release
S1-0ea
S2-0ea
S3-0ea
S4-1ea
S5-1ea
S6-0ea
S7-1ea
S8-2ea
S9-1ea
S10-0ea
S11-1ea
S12-1ea
S13-0ea</t>
        </r>
      </text>
    </comment>
    <comment ref="F1470" authorId="0" shapeId="0">
      <text>
        <r>
          <rPr>
            <sz val="9"/>
            <color indexed="81"/>
            <rFont val="Tahoma"/>
            <family val="2"/>
          </rPr>
          <t>Waive ADI</t>
        </r>
      </text>
    </comment>
    <comment ref="F1471" authorId="0" shapeId="0">
      <text>
        <r>
          <rPr>
            <sz val="9"/>
            <color indexed="81"/>
            <rFont val="Tahoma"/>
            <family val="2"/>
          </rPr>
          <t>Waive ADI</t>
        </r>
      </text>
    </comment>
    <comment ref="F1472" authorId="0" shapeId="0">
      <text>
        <r>
          <rPr>
            <sz val="9"/>
            <color indexed="81"/>
            <rFont val="Tahoma"/>
            <family val="2"/>
          </rPr>
          <t>DEVP_03 alarm induce Over Q-time</t>
        </r>
      </text>
    </comment>
    <comment ref="F1473" authorId="0" shapeId="0">
      <text>
        <r>
          <rPr>
            <sz val="9"/>
            <color indexed="81"/>
            <rFont val="Tahoma"/>
            <family val="2"/>
          </rPr>
          <t>Waive ADI</t>
        </r>
      </text>
    </comment>
    <comment ref="F1474" authorId="0" shapeId="0">
      <text>
        <r>
          <rPr>
            <sz val="9"/>
            <color indexed="81"/>
            <rFont val="Tahoma"/>
            <family val="2"/>
          </rPr>
          <t>Waive ADI</t>
        </r>
      </text>
    </comment>
    <comment ref="F1475" authorId="0" shapeId="0">
      <text>
        <r>
          <rPr>
            <sz val="9"/>
            <color indexed="81"/>
            <rFont val="Tahoma"/>
            <family val="2"/>
          </rPr>
          <t>Waive ADI</t>
        </r>
      </text>
    </comment>
    <comment ref="F1476" authorId="0"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退</t>
        </r>
        <r>
          <rPr>
            <sz val="9"/>
            <color indexed="81"/>
            <rFont val="Tahoma"/>
            <family val="2"/>
          </rPr>
          <t>,
S1-0ea
S2-0ea
S3-1ea
S4-0ea
S5-0ea
S6-0ea
S7-0ea
S8-0ea
S9-0ea
S10-0ea
S11-0ea
S12-0ea
S13-0ea</t>
        </r>
      </text>
    </comment>
    <comment ref="F1477" authorId="2" shapeId="0">
      <text>
        <r>
          <rPr>
            <b/>
            <sz val="9"/>
            <color indexed="81"/>
            <rFont val="Tahoma"/>
            <family val="2"/>
          </rPr>
          <t>1</t>
        </r>
        <r>
          <rPr>
            <b/>
            <sz val="9"/>
            <color indexed="81"/>
            <rFont val="細明體"/>
            <family val="3"/>
            <charset val="136"/>
          </rPr>
          <t>收</t>
        </r>
        <r>
          <rPr>
            <b/>
            <sz val="9"/>
            <color indexed="81"/>
            <rFont val="Tahoma"/>
            <family val="2"/>
          </rPr>
          <t>2</t>
        </r>
        <r>
          <rPr>
            <b/>
            <sz val="9"/>
            <color indexed="81"/>
            <rFont val="細明體"/>
            <family val="3"/>
            <charset val="136"/>
          </rPr>
          <t>退
S1-1ea
S2-1ea
S3-2ea
S4-2ea
S5-3ea
S6-0ea
S7-1ea
S8-0ea
S9-3ea
S10-1ea
S11-1ea
S12-0ea
S13-1ea</t>
        </r>
      </text>
    </comment>
    <comment ref="F1478" authorId="2" shapeId="0">
      <text>
        <r>
          <rPr>
            <b/>
            <sz val="9"/>
            <color indexed="81"/>
            <rFont val="Tahoma"/>
            <family val="2"/>
          </rPr>
          <t>1</t>
        </r>
        <r>
          <rPr>
            <b/>
            <sz val="9"/>
            <color indexed="81"/>
            <rFont val="細明體"/>
            <family val="3"/>
            <charset val="136"/>
          </rPr>
          <t>收</t>
        </r>
        <r>
          <rPr>
            <b/>
            <sz val="9"/>
            <color indexed="81"/>
            <rFont val="Tahoma"/>
            <family val="2"/>
          </rPr>
          <t>2</t>
        </r>
        <r>
          <rPr>
            <b/>
            <sz val="9"/>
            <color indexed="81"/>
            <rFont val="細明體"/>
            <family val="3"/>
            <charset val="136"/>
          </rPr>
          <t xml:space="preserve">退 (Daily ADI 4pcs)
S1-0ea
S2-2ea
S3-2ea
S4-2ea
</t>
        </r>
      </text>
    </comment>
    <comment ref="F1479" authorId="2" shapeId="0">
      <text>
        <r>
          <rPr>
            <b/>
            <sz val="9"/>
            <color indexed="81"/>
            <rFont val="細明體"/>
            <family val="3"/>
            <charset val="136"/>
          </rPr>
          <t>1收2退, Product comment release
S1-0ea
S2-0ea
S3-1ea
S4-2ea</t>
        </r>
      </text>
    </comment>
    <comment ref="F1480" authorId="0" shapeId="0">
      <text>
        <r>
          <rPr>
            <sz val="9"/>
            <color indexed="81"/>
            <rFont val="Tahoma"/>
            <family val="2"/>
          </rPr>
          <t>Waive ADI</t>
        </r>
      </text>
    </comment>
    <comment ref="F1481" authorId="0" shapeId="0">
      <text>
        <r>
          <rPr>
            <sz val="9"/>
            <color indexed="81"/>
            <rFont val="Tahoma"/>
            <family val="2"/>
          </rPr>
          <t>Waive ADI</t>
        </r>
      </text>
    </comment>
    <comment ref="F1482" authorId="0" shapeId="0">
      <text>
        <r>
          <rPr>
            <sz val="9"/>
            <color indexed="81"/>
            <rFont val="Tahoma"/>
            <family val="2"/>
          </rPr>
          <t>Waive ADI</t>
        </r>
      </text>
    </comment>
    <comment ref="F1483" authorId="0" shapeId="0">
      <text>
        <r>
          <rPr>
            <sz val="9"/>
            <color indexed="81"/>
            <rFont val="Tahoma"/>
            <family val="2"/>
          </rPr>
          <t>Waive ADI</t>
        </r>
      </text>
    </comment>
    <comment ref="F1484" authorId="0" shapeId="0">
      <text>
        <r>
          <rPr>
            <sz val="9"/>
            <color indexed="81"/>
            <rFont val="Tahoma"/>
            <family val="2"/>
          </rPr>
          <t>Waive ADI</t>
        </r>
      </text>
    </comment>
    <comment ref="F1485" authorId="0" shapeId="0">
      <text>
        <r>
          <rPr>
            <sz val="9"/>
            <color indexed="81"/>
            <rFont val="Tahoma"/>
            <family val="2"/>
          </rPr>
          <t>Waive ADI</t>
        </r>
      </text>
    </comment>
    <comment ref="F1486" authorId="0" shapeId="0">
      <text>
        <r>
          <rPr>
            <sz val="9"/>
            <color indexed="81"/>
            <rFont val="Tahoma"/>
            <family val="2"/>
          </rPr>
          <t>COAT_06 alarm</t>
        </r>
      </text>
    </comment>
    <comment ref="F1487"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S2 3ea
S3 2ea
S4 6ea</t>
        </r>
      </text>
    </comment>
    <comment ref="F1488" authorId="0" shapeId="0">
      <text>
        <r>
          <rPr>
            <sz val="9"/>
            <color indexed="81"/>
            <rFont val="Tahoma"/>
            <family val="2"/>
          </rPr>
          <t>Waive ADI</t>
        </r>
      </text>
    </comment>
    <comment ref="F1489" authorId="2" shapeId="0">
      <text>
        <r>
          <rPr>
            <b/>
            <sz val="9"/>
            <color indexed="81"/>
            <rFont val="Tahoma"/>
            <family val="2"/>
          </rPr>
          <t>S1-2ea
S3-0ea
S5-2ea</t>
        </r>
        <r>
          <rPr>
            <sz val="9"/>
            <color indexed="81"/>
            <rFont val="Tahoma"/>
            <family val="2"/>
          </rPr>
          <t xml:space="preserve">
</t>
        </r>
      </text>
    </comment>
    <comment ref="F1490" authorId="0" shapeId="0">
      <text>
        <r>
          <rPr>
            <sz val="9"/>
            <color indexed="81"/>
            <rFont val="Tahoma"/>
            <family val="2"/>
          </rPr>
          <t>Waive ADI</t>
        </r>
      </text>
    </comment>
    <comment ref="F1491" authorId="0" shapeId="0">
      <text>
        <r>
          <rPr>
            <sz val="9"/>
            <color indexed="81"/>
            <rFont val="Tahoma"/>
            <family val="2"/>
          </rPr>
          <t>Waive ADI</t>
        </r>
      </text>
    </comment>
    <comment ref="F1492" authorId="2"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t>
        </r>
        <r>
          <rPr>
            <sz val="9"/>
            <color indexed="81"/>
            <rFont val="Tahoma"/>
            <family val="2"/>
          </rPr>
          <t xml:space="preserve">
S1-1ea
S2-2ea
S3-1ea
S4-1ea</t>
        </r>
      </text>
    </comment>
    <comment ref="F1493" authorId="0" shapeId="0">
      <text>
        <r>
          <rPr>
            <sz val="9"/>
            <color indexed="81"/>
            <rFont val="Tahoma"/>
            <family val="2"/>
          </rPr>
          <t>Waive ADI</t>
        </r>
      </text>
    </comment>
    <comment ref="F1494" authorId="2"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t>
        </r>
        <r>
          <rPr>
            <sz val="9"/>
            <color indexed="81"/>
            <rFont val="Tahoma"/>
            <family val="2"/>
          </rPr>
          <t xml:space="preserve">
S1-0ea
S3-1ea
S6-3ea
S7-0ea</t>
        </r>
      </text>
    </comment>
    <comment ref="F1495" authorId="0" shapeId="0">
      <text>
        <r>
          <rPr>
            <sz val="9"/>
            <color indexed="81"/>
            <rFont val="Tahoma"/>
            <family val="2"/>
          </rPr>
          <t>Waive ADI</t>
        </r>
      </text>
    </comment>
    <comment ref="F1496" authorId="0" shapeId="0">
      <text>
        <r>
          <rPr>
            <sz val="9"/>
            <color indexed="81"/>
            <rFont val="Tahoma"/>
            <family val="2"/>
          </rPr>
          <t>Waive ADI</t>
        </r>
      </text>
    </comment>
    <comment ref="F1497" authorId="0" shapeId="0">
      <text>
        <r>
          <rPr>
            <sz val="9"/>
            <color indexed="81"/>
            <rFont val="Tahoma"/>
            <family val="2"/>
          </rPr>
          <t>Exposure --&gt; Develop over Q-time</t>
        </r>
      </text>
    </comment>
    <comment ref="F1498" authorId="0" shapeId="0">
      <text>
        <r>
          <rPr>
            <sz val="9"/>
            <color indexed="81"/>
            <rFont val="Tahoma"/>
            <family val="2"/>
          </rPr>
          <t>Coat --&gt; Exposure over Q-time</t>
        </r>
      </text>
    </comment>
    <comment ref="F1499" authorId="0" shapeId="0">
      <text>
        <r>
          <rPr>
            <sz val="9"/>
            <color indexed="81"/>
            <rFont val="Tahoma"/>
            <family val="2"/>
          </rPr>
          <t>Waive ADI</t>
        </r>
      </text>
    </comment>
    <comment ref="F1500" authorId="0" shapeId="0">
      <text>
        <r>
          <rPr>
            <sz val="9"/>
            <color indexed="81"/>
            <rFont val="Tahoma"/>
            <family val="2"/>
          </rPr>
          <t>Waive ADI</t>
        </r>
      </text>
    </comment>
    <comment ref="F1501" authorId="0" shapeId="0">
      <text>
        <r>
          <rPr>
            <sz val="9"/>
            <color indexed="81"/>
            <rFont val="Tahoma"/>
            <family val="2"/>
          </rPr>
          <t>Waive ADI</t>
        </r>
      </text>
    </comment>
    <comment ref="F1502"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S2 1ea
S3 1ea
S4 2ea</t>
        </r>
      </text>
    </comment>
    <comment ref="F1503"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S1 2ea
S5 2ea</t>
        </r>
      </text>
    </comment>
    <comment ref="F1505" authorId="0" shapeId="0">
      <text>
        <r>
          <rPr>
            <sz val="9"/>
            <color indexed="81"/>
            <rFont val="Tahoma"/>
            <family val="2"/>
          </rPr>
          <t>Waive ADI</t>
        </r>
      </text>
    </comment>
    <comment ref="F1506" authorId="0" shapeId="0">
      <text>
        <r>
          <rPr>
            <sz val="9"/>
            <color indexed="81"/>
            <rFont val="Tahoma"/>
            <family val="2"/>
          </rPr>
          <t>Waive ADI</t>
        </r>
      </text>
    </comment>
    <comment ref="F1507" authorId="0" shapeId="0">
      <text>
        <r>
          <rPr>
            <sz val="9"/>
            <color indexed="81"/>
            <rFont val="Tahoma"/>
            <family val="2"/>
          </rPr>
          <t>Waive ADI</t>
        </r>
      </text>
    </comment>
    <comment ref="F1508" authorId="0" shapeId="0">
      <text>
        <r>
          <rPr>
            <sz val="9"/>
            <color indexed="81"/>
            <rFont val="Tahoma"/>
            <family val="2"/>
          </rPr>
          <t>Waive ADI</t>
        </r>
      </text>
    </comment>
    <comment ref="F1509" authorId="0" shapeId="0">
      <text>
        <r>
          <rPr>
            <sz val="9"/>
            <color indexed="81"/>
            <rFont val="Tahoma"/>
            <family val="2"/>
          </rPr>
          <t>Waive ADI</t>
        </r>
      </text>
    </comment>
    <comment ref="F1510" authorId="0" shapeId="0">
      <text>
        <r>
          <rPr>
            <sz val="9"/>
            <color indexed="81"/>
            <rFont val="Tahoma"/>
            <family val="2"/>
          </rPr>
          <t>Waive ADI</t>
        </r>
      </text>
    </comment>
    <comment ref="F1511" authorId="0" shapeId="0">
      <text>
        <r>
          <rPr>
            <sz val="9"/>
            <color indexed="81"/>
            <rFont val="Tahoma"/>
            <family val="2"/>
          </rPr>
          <t>Waive ADI</t>
        </r>
      </text>
    </comment>
    <comment ref="F1512" authorId="0" shapeId="0">
      <text>
        <r>
          <rPr>
            <sz val="9"/>
            <color indexed="81"/>
            <rFont val="Tahoma"/>
            <family val="2"/>
          </rPr>
          <t>Waive ADI</t>
        </r>
      </text>
    </comment>
    <comment ref="F1513" authorId="0" shapeId="0">
      <text>
        <r>
          <rPr>
            <sz val="9"/>
            <color indexed="81"/>
            <rFont val="Tahoma"/>
            <family val="2"/>
          </rPr>
          <t xml:space="preserve">0 </t>
        </r>
        <r>
          <rPr>
            <sz val="9"/>
            <color indexed="81"/>
            <rFont val="細明體"/>
            <family val="3"/>
            <charset val="136"/>
          </rPr>
          <t>收 1 退
S1 3ea</t>
        </r>
      </text>
    </comment>
    <comment ref="F1514" authorId="0" shapeId="0">
      <text>
        <r>
          <rPr>
            <sz val="9"/>
            <color indexed="81"/>
            <rFont val="Tahoma"/>
            <family val="2"/>
          </rPr>
          <t>Waive ADI</t>
        </r>
      </text>
    </comment>
    <comment ref="F1515" authorId="0" shapeId="0">
      <text>
        <r>
          <rPr>
            <sz val="9"/>
            <color indexed="81"/>
            <rFont val="Tahoma"/>
            <family val="2"/>
          </rPr>
          <t>Waive ADI</t>
        </r>
      </text>
    </comment>
    <comment ref="F1516" authorId="0" shapeId="0">
      <text>
        <r>
          <rPr>
            <sz val="9"/>
            <color indexed="81"/>
            <rFont val="Tahoma"/>
            <family val="2"/>
          </rPr>
          <t xml:space="preserve">0 </t>
        </r>
        <r>
          <rPr>
            <sz val="9"/>
            <color indexed="81"/>
            <rFont val="細明體"/>
            <family val="3"/>
            <charset val="136"/>
          </rPr>
          <t>收 1 退
S2 3ea
S3 1ea</t>
        </r>
      </text>
    </comment>
    <comment ref="F1517" authorId="0" shapeId="0">
      <text>
        <r>
          <rPr>
            <sz val="9"/>
            <color indexed="81"/>
            <rFont val="Tahoma"/>
            <family val="2"/>
          </rPr>
          <t>Waive ADI</t>
        </r>
      </text>
    </comment>
    <comment ref="F1518" authorId="0" shapeId="0">
      <text>
        <r>
          <rPr>
            <sz val="9"/>
            <color indexed="81"/>
            <rFont val="Tahoma"/>
            <family val="2"/>
          </rPr>
          <t>Waive ADI</t>
        </r>
      </text>
    </comment>
    <comment ref="F1519" authorId="0" shapeId="0">
      <text>
        <r>
          <rPr>
            <sz val="9"/>
            <color indexed="81"/>
            <rFont val="Tahoma"/>
            <family val="2"/>
          </rPr>
          <t xml:space="preserve">0 </t>
        </r>
        <r>
          <rPr>
            <sz val="9"/>
            <color indexed="81"/>
            <rFont val="細明體"/>
            <family val="3"/>
            <charset val="136"/>
          </rPr>
          <t>收 1 退
S1 1ea
S4 2ea</t>
        </r>
      </text>
    </comment>
    <comment ref="F1520" authorId="0" shapeId="0">
      <text>
        <r>
          <rPr>
            <sz val="9"/>
            <color indexed="81"/>
            <rFont val="Tahoma"/>
            <family val="2"/>
          </rPr>
          <t>Waive ADI</t>
        </r>
      </text>
    </comment>
    <comment ref="F1521" authorId="0" shapeId="0">
      <text>
        <r>
          <rPr>
            <sz val="9"/>
            <color indexed="81"/>
            <rFont val="Tahoma"/>
            <family val="2"/>
          </rPr>
          <t>Waive ADI</t>
        </r>
      </text>
    </comment>
    <comment ref="F1522" authorId="0" shapeId="0">
      <text>
        <r>
          <rPr>
            <sz val="9"/>
            <color indexed="81"/>
            <rFont val="Tahoma"/>
            <family val="2"/>
          </rPr>
          <t xml:space="preserve">0 </t>
        </r>
        <r>
          <rPr>
            <sz val="9"/>
            <color indexed="81"/>
            <rFont val="細明體"/>
            <family val="3"/>
            <charset val="136"/>
          </rPr>
          <t>收 1 退
S1 5ea
S2 2ea
S3 1ea
S4 2ea</t>
        </r>
      </text>
    </comment>
    <comment ref="F1523" authorId="0" shapeId="0">
      <text>
        <r>
          <rPr>
            <sz val="9"/>
            <color indexed="81"/>
            <rFont val="Tahoma"/>
            <family val="2"/>
          </rPr>
          <t>Coat --&gt; Exp over Q-time</t>
        </r>
      </text>
    </comment>
    <comment ref="F1524" authorId="0" shapeId="0">
      <text>
        <r>
          <rPr>
            <sz val="9"/>
            <color indexed="81"/>
            <rFont val="Tahoma"/>
            <family val="2"/>
          </rPr>
          <t>Coat --&gt; Exp over Q-time</t>
        </r>
      </text>
    </comment>
    <comment ref="F1525" authorId="0" shapeId="0">
      <text>
        <r>
          <rPr>
            <sz val="9"/>
            <color indexed="81"/>
            <rFont val="Tahoma"/>
            <family val="2"/>
          </rPr>
          <t>Waive ADI</t>
        </r>
      </text>
    </comment>
    <comment ref="F1527" authorId="0" shapeId="0">
      <text>
        <r>
          <rPr>
            <sz val="9"/>
            <color indexed="81"/>
            <rFont val="Tahoma"/>
            <family val="2"/>
          </rPr>
          <t>Waive ADI</t>
        </r>
      </text>
    </comment>
    <comment ref="F1528" authorId="0" shapeId="0">
      <text>
        <r>
          <rPr>
            <sz val="9"/>
            <color indexed="81"/>
            <rFont val="Tahoma"/>
            <family val="2"/>
          </rPr>
          <t>Waive ADI</t>
        </r>
      </text>
    </comment>
    <comment ref="F1529" authorId="0" shapeId="0">
      <text>
        <r>
          <rPr>
            <sz val="9"/>
            <color indexed="81"/>
            <rFont val="Tahoma"/>
            <family val="2"/>
          </rPr>
          <t xml:space="preserve">0 </t>
        </r>
        <r>
          <rPr>
            <sz val="9"/>
            <color indexed="81"/>
            <rFont val="細明體"/>
            <family val="3"/>
            <charset val="136"/>
          </rPr>
          <t>收 1 退
S1 1ea
S2 1ea
S4 1ea</t>
        </r>
      </text>
    </comment>
    <comment ref="F1530" authorId="0" shapeId="0">
      <text>
        <r>
          <rPr>
            <sz val="9"/>
            <color indexed="81"/>
            <rFont val="Tahoma"/>
            <family val="2"/>
          </rPr>
          <t>Waive ADI</t>
        </r>
      </text>
    </comment>
    <comment ref="F1532" authorId="0" shapeId="0">
      <text>
        <r>
          <rPr>
            <sz val="9"/>
            <color indexed="81"/>
            <rFont val="Tahoma"/>
            <family val="2"/>
          </rPr>
          <t xml:space="preserve">0 </t>
        </r>
        <r>
          <rPr>
            <sz val="9"/>
            <color indexed="81"/>
            <rFont val="細明體"/>
            <family val="3"/>
            <charset val="136"/>
          </rPr>
          <t>收 1 退
S2 2ea</t>
        </r>
      </text>
    </comment>
    <comment ref="F1533" authorId="0" shapeId="0">
      <text>
        <r>
          <rPr>
            <sz val="9"/>
            <color indexed="81"/>
            <rFont val="Tahoma"/>
            <family val="2"/>
          </rPr>
          <t xml:space="preserve">0 </t>
        </r>
        <r>
          <rPr>
            <sz val="9"/>
            <color indexed="81"/>
            <rFont val="細明體"/>
            <family val="3"/>
            <charset val="136"/>
          </rPr>
          <t>收 1 退
S1 1ea
S2 5ea
S3 3ea
S4 1ea
S5 2ea
S6 4ea
S7 4ea
S8 2ea
S9 1ea
S10 4ea
S11 6ea
S12 2ea</t>
        </r>
      </text>
    </comment>
    <comment ref="F1534" authorId="0" shapeId="0">
      <text>
        <r>
          <rPr>
            <sz val="9"/>
            <color indexed="81"/>
            <rFont val="Tahoma"/>
            <family val="2"/>
          </rPr>
          <t>Waive ADI</t>
        </r>
      </text>
    </comment>
    <comment ref="F1535" authorId="0" shapeId="0">
      <text>
        <r>
          <rPr>
            <sz val="9"/>
            <color indexed="81"/>
            <rFont val="Tahoma"/>
            <family val="2"/>
          </rPr>
          <t xml:space="preserve">0 </t>
        </r>
        <r>
          <rPr>
            <sz val="9"/>
            <color indexed="81"/>
            <rFont val="細明體"/>
            <family val="3"/>
            <charset val="136"/>
          </rPr>
          <t>收 1 退
S4 2ea</t>
        </r>
      </text>
    </comment>
    <comment ref="F1536" authorId="0" shapeId="0">
      <text>
        <r>
          <rPr>
            <sz val="9"/>
            <color indexed="81"/>
            <rFont val="Tahoma"/>
            <family val="2"/>
          </rPr>
          <t>STEP_11 alarm</t>
        </r>
      </text>
    </comment>
    <comment ref="F1537" authorId="0" shapeId="0">
      <text>
        <r>
          <rPr>
            <sz val="9"/>
            <color indexed="81"/>
            <rFont val="Tahoma"/>
            <family val="2"/>
          </rPr>
          <t>DEVP_03 alarm</t>
        </r>
      </text>
    </comment>
    <comment ref="F1538" authorId="0" shapeId="0">
      <text>
        <r>
          <rPr>
            <sz val="9"/>
            <color indexed="81"/>
            <rFont val="Tahoma"/>
            <family val="2"/>
          </rPr>
          <t>MFG over Q-time (Exp --&gt; Dev)</t>
        </r>
      </text>
    </comment>
    <comment ref="F1539" authorId="0" shapeId="0">
      <text>
        <r>
          <rPr>
            <sz val="9"/>
            <color indexed="81"/>
            <rFont val="Tahoma"/>
            <family val="2"/>
          </rPr>
          <t>PR bubble</t>
        </r>
      </text>
    </comment>
    <comment ref="F1540" authorId="0" shapeId="0">
      <text>
        <r>
          <rPr>
            <sz val="9"/>
            <color indexed="81"/>
            <rFont val="Tahoma"/>
            <family val="2"/>
          </rPr>
          <t>Waive ADI</t>
        </r>
      </text>
    </comment>
    <comment ref="F1541" authorId="0" shapeId="0">
      <text>
        <r>
          <rPr>
            <sz val="9"/>
            <color indexed="81"/>
            <rFont val="Tahoma"/>
            <family val="2"/>
          </rPr>
          <t>Waive ADI</t>
        </r>
      </text>
    </comment>
    <comment ref="F1542" authorId="0" shapeId="0">
      <text>
        <r>
          <rPr>
            <sz val="9"/>
            <color indexed="81"/>
            <rFont val="Tahoma"/>
            <family val="2"/>
          </rPr>
          <t>Waive ADI</t>
        </r>
      </text>
    </comment>
    <comment ref="F1543" authorId="0" shapeId="0">
      <text>
        <r>
          <rPr>
            <sz val="9"/>
            <color indexed="81"/>
            <rFont val="Tahoma"/>
            <family val="2"/>
          </rPr>
          <t xml:space="preserve">1 </t>
        </r>
        <r>
          <rPr>
            <sz val="9"/>
            <color indexed="81"/>
            <rFont val="細明體"/>
            <family val="3"/>
            <charset val="136"/>
          </rPr>
          <t>收 2 退
S1 1ea
S2 1ea</t>
        </r>
      </text>
    </comment>
    <comment ref="F1544" authorId="0" shapeId="0">
      <text>
        <r>
          <rPr>
            <sz val="9"/>
            <color indexed="81"/>
            <rFont val="Tahoma"/>
            <family val="2"/>
          </rPr>
          <t xml:space="preserve">1 </t>
        </r>
        <r>
          <rPr>
            <sz val="9"/>
            <color indexed="81"/>
            <rFont val="細明體"/>
            <family val="3"/>
            <charset val="136"/>
          </rPr>
          <t>收</t>
        </r>
        <r>
          <rPr>
            <sz val="9"/>
            <color indexed="81"/>
            <rFont val="Tahoma"/>
            <family val="2"/>
          </rPr>
          <t xml:space="preserve"> 2 </t>
        </r>
        <r>
          <rPr>
            <sz val="9"/>
            <color indexed="81"/>
            <rFont val="細明體"/>
            <family val="3"/>
            <charset val="136"/>
          </rPr>
          <t xml:space="preserve">退
</t>
        </r>
        <r>
          <rPr>
            <sz val="9"/>
            <color indexed="81"/>
            <rFont val="Tahoma"/>
            <family val="2"/>
          </rPr>
          <t>S1 3ea
S2 8ea
S4 1ea
S5 2ea
S7 1ea
S8 3ea
S10 2ea
S11 4ea
S12 1ea
S13 1ea</t>
        </r>
      </text>
    </comment>
    <comment ref="F1545" authorId="0" shapeId="0">
      <text>
        <r>
          <rPr>
            <sz val="9"/>
            <color indexed="81"/>
            <rFont val="Tahoma"/>
            <family val="2"/>
          </rPr>
          <t>Waive ADI</t>
        </r>
      </text>
    </comment>
    <comment ref="F1546" authorId="0" shapeId="0">
      <text>
        <r>
          <rPr>
            <sz val="9"/>
            <color indexed="81"/>
            <rFont val="Tahoma"/>
            <family val="2"/>
          </rPr>
          <t>Waive ADI</t>
        </r>
      </text>
    </comment>
    <comment ref="F1547" authorId="0" shapeId="0">
      <text>
        <r>
          <rPr>
            <sz val="9"/>
            <color indexed="81"/>
            <rFont val="Tahoma"/>
            <family val="2"/>
          </rPr>
          <t>Waive ADI</t>
        </r>
      </text>
    </comment>
    <comment ref="F1548" authorId="0" shapeId="0">
      <text>
        <r>
          <rPr>
            <sz val="9"/>
            <color indexed="81"/>
            <rFont val="Tahoma"/>
            <family val="2"/>
          </rPr>
          <t>Waive ADI</t>
        </r>
      </text>
    </comment>
    <comment ref="F1549" authorId="0" shapeId="0">
      <text>
        <r>
          <rPr>
            <sz val="9"/>
            <color indexed="81"/>
            <rFont val="Tahoma"/>
            <family val="2"/>
          </rPr>
          <t>Waive ADI</t>
        </r>
      </text>
    </comment>
    <comment ref="F1550" authorId="0" shapeId="0">
      <text>
        <r>
          <rPr>
            <sz val="9"/>
            <color indexed="81"/>
            <rFont val="Tahoma"/>
            <family val="2"/>
          </rPr>
          <t xml:space="preserve">1 </t>
        </r>
        <r>
          <rPr>
            <sz val="9"/>
            <color indexed="81"/>
            <rFont val="細明體"/>
            <family val="3"/>
            <charset val="136"/>
          </rPr>
          <t>收 2 退
S4 1ea</t>
        </r>
      </text>
    </comment>
    <comment ref="F1551" authorId="0" shapeId="0">
      <text>
        <r>
          <rPr>
            <sz val="9"/>
            <color indexed="81"/>
            <rFont val="Tahoma"/>
            <family val="2"/>
          </rPr>
          <t>Waive ADI</t>
        </r>
      </text>
    </comment>
    <comment ref="F1552" authorId="0" shapeId="0">
      <text>
        <r>
          <rPr>
            <sz val="9"/>
            <color indexed="81"/>
            <rFont val="Tahoma"/>
            <family val="2"/>
          </rPr>
          <t xml:space="preserve">1 </t>
        </r>
        <r>
          <rPr>
            <sz val="9"/>
            <color indexed="81"/>
            <rFont val="細明體"/>
            <family val="3"/>
            <charset val="136"/>
          </rPr>
          <t>收 2 退
S1 1ea
S8 5ea
S10 1ea
S11 2ea</t>
        </r>
      </text>
    </comment>
    <comment ref="F1558" authorId="0" shapeId="0">
      <text>
        <r>
          <rPr>
            <b/>
            <sz val="9"/>
            <color indexed="81"/>
            <rFont val="細明體"/>
            <family val="3"/>
            <charset val="136"/>
          </rPr>
          <t>潘慶豪</t>
        </r>
        <r>
          <rPr>
            <b/>
            <sz val="9"/>
            <color indexed="81"/>
            <rFont val="Tahoma"/>
            <family val="2"/>
          </rPr>
          <t>:</t>
        </r>
        <r>
          <rPr>
            <sz val="9"/>
            <color indexed="81"/>
            <rFont val="Tahoma"/>
            <family val="2"/>
          </rPr>
          <t xml:space="preserve">
0 </t>
        </r>
        <r>
          <rPr>
            <sz val="9"/>
            <color indexed="81"/>
            <rFont val="細明體"/>
            <family val="3"/>
            <charset val="136"/>
          </rPr>
          <t>收</t>
        </r>
        <r>
          <rPr>
            <sz val="9"/>
            <color indexed="81"/>
            <rFont val="Tahoma"/>
            <family val="2"/>
          </rPr>
          <t xml:space="preserve"> 1 </t>
        </r>
        <r>
          <rPr>
            <sz val="9"/>
            <color indexed="81"/>
            <rFont val="細明體"/>
            <family val="3"/>
            <charset val="136"/>
          </rPr>
          <t>退
S3 2ea</t>
        </r>
      </text>
    </comment>
    <comment ref="F1559" authorId="0" shapeId="0">
      <text>
        <r>
          <rPr>
            <sz val="9"/>
            <color indexed="81"/>
            <rFont val="Tahoma"/>
            <family val="2"/>
          </rPr>
          <t>Waive ADI</t>
        </r>
      </text>
    </comment>
    <comment ref="F1561" authorId="0" shapeId="0">
      <text>
        <r>
          <rPr>
            <sz val="9"/>
            <color indexed="81"/>
            <rFont val="Tahoma"/>
            <family val="2"/>
          </rPr>
          <t>Waive ADI</t>
        </r>
      </text>
    </comment>
    <comment ref="F1562" authorId="0" shapeId="0">
      <text>
        <r>
          <rPr>
            <sz val="9"/>
            <color indexed="81"/>
            <rFont val="Tahoma"/>
            <family val="2"/>
          </rPr>
          <t xml:space="preserve">0 </t>
        </r>
        <r>
          <rPr>
            <sz val="9"/>
            <color indexed="81"/>
            <rFont val="細明體"/>
            <family val="3"/>
            <charset val="136"/>
          </rPr>
          <t>收 1 退
S1 5ea
S2 2ea
S3 1ea
S4 4ea</t>
        </r>
      </text>
    </comment>
    <comment ref="F1563"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S3 1ea</t>
        </r>
      </text>
    </comment>
    <comment ref="F1568"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S1 2ea
S2 1ea
S4 1ea</t>
        </r>
      </text>
    </comment>
    <comment ref="F1573" authorId="0" shapeId="0">
      <text>
        <r>
          <rPr>
            <sz val="9"/>
            <color indexed="81"/>
            <rFont val="Tahoma"/>
            <family val="2"/>
          </rPr>
          <t>Bubble</t>
        </r>
      </text>
    </comment>
    <comment ref="F1574" authorId="0" shapeId="0">
      <text>
        <r>
          <rPr>
            <sz val="9"/>
            <color indexed="81"/>
            <rFont val="Tahoma"/>
            <family val="2"/>
          </rPr>
          <t xml:space="preserve">0 </t>
        </r>
        <r>
          <rPr>
            <sz val="9"/>
            <color indexed="81"/>
            <rFont val="細明體"/>
            <family val="3"/>
            <charset val="136"/>
          </rPr>
          <t>收 1 退
S1 1ea
S3 1ea
S4 1ea</t>
        </r>
      </text>
    </comment>
    <comment ref="F1582"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S3 1ea</t>
        </r>
      </text>
    </comment>
    <comment ref="F1588" authorId="0" shapeId="0">
      <text>
        <r>
          <rPr>
            <sz val="9"/>
            <color indexed="81"/>
            <rFont val="Tahoma"/>
            <family val="2"/>
          </rPr>
          <t xml:space="preserve">1 </t>
        </r>
        <r>
          <rPr>
            <sz val="9"/>
            <color indexed="81"/>
            <rFont val="細明體"/>
            <family val="3"/>
            <charset val="136"/>
          </rPr>
          <t>收 2 退
S7 1ea</t>
        </r>
      </text>
    </comment>
    <comment ref="F1590" authorId="0" shapeId="0">
      <text>
        <r>
          <rPr>
            <sz val="9"/>
            <color indexed="81"/>
            <rFont val="Tahoma"/>
            <family val="2"/>
          </rPr>
          <t xml:space="preserve">1 </t>
        </r>
        <r>
          <rPr>
            <sz val="9"/>
            <color indexed="81"/>
            <rFont val="細明體"/>
            <family val="3"/>
            <charset val="136"/>
          </rPr>
          <t>收 2 退
S2 1ea</t>
        </r>
      </text>
    </comment>
    <comment ref="F1594" authorId="0" shapeId="0">
      <text>
        <r>
          <rPr>
            <sz val="9"/>
            <color indexed="81"/>
            <rFont val="Tahoma"/>
            <family val="2"/>
          </rPr>
          <t>Bubble</t>
        </r>
      </text>
    </comment>
    <comment ref="F1596" authorId="0" shapeId="0">
      <text>
        <r>
          <rPr>
            <sz val="9"/>
            <color indexed="81"/>
            <rFont val="Tahoma"/>
            <family val="2"/>
          </rPr>
          <t xml:space="preserve">0 </t>
        </r>
        <r>
          <rPr>
            <sz val="9"/>
            <color indexed="81"/>
            <rFont val="細明體"/>
            <family val="3"/>
            <charset val="136"/>
          </rPr>
          <t>收 1 退
S1 1ea
S3 1ea</t>
        </r>
      </text>
    </comment>
    <comment ref="F1598"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S1 2ea
S3 3ea
S4 3ea</t>
        </r>
      </text>
    </comment>
    <comment ref="F1599"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S2 2ea
S3 3ea
S4 2ea</t>
        </r>
      </text>
    </comment>
    <comment ref="F1600"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 xml:space="preserve">退
</t>
        </r>
        <r>
          <rPr>
            <sz val="9"/>
            <color indexed="81"/>
            <rFont val="Tahoma"/>
            <family val="2"/>
          </rPr>
          <t>S1 3ea
S2 3ea
S3 5ea
S4 3ea</t>
        </r>
      </text>
    </comment>
    <comment ref="F1607" authorId="0" shapeId="0">
      <text>
        <r>
          <rPr>
            <sz val="9"/>
            <color indexed="81"/>
            <rFont val="Tahoma"/>
            <family val="2"/>
          </rPr>
          <t xml:space="preserve">0 </t>
        </r>
        <r>
          <rPr>
            <sz val="9"/>
            <color indexed="81"/>
            <rFont val="細明體"/>
            <family val="3"/>
            <charset val="136"/>
          </rPr>
          <t>收 1 退
S2 2ea</t>
        </r>
      </text>
    </comment>
    <comment ref="F1609" authorId="0" shapeId="0">
      <text>
        <r>
          <rPr>
            <sz val="9"/>
            <color indexed="81"/>
            <rFont val="Tahoma"/>
            <family val="2"/>
          </rPr>
          <t>Defocus</t>
        </r>
      </text>
    </comment>
    <comment ref="F1610" authorId="0" shapeId="0">
      <text>
        <r>
          <rPr>
            <sz val="9"/>
            <color indexed="81"/>
            <rFont val="Tahoma"/>
            <family val="2"/>
          </rPr>
          <t xml:space="preserve">0 </t>
        </r>
        <r>
          <rPr>
            <sz val="9"/>
            <color indexed="81"/>
            <rFont val="細明體"/>
            <family val="3"/>
            <charset val="136"/>
          </rPr>
          <t>收 1 退
S2 2ea</t>
        </r>
      </text>
    </comment>
    <comment ref="F1613" authorId="0" shapeId="0">
      <text>
        <r>
          <rPr>
            <sz val="9"/>
            <color indexed="81"/>
            <rFont val="Tahoma"/>
            <family val="2"/>
          </rPr>
          <t>Defocus</t>
        </r>
      </text>
    </comment>
    <comment ref="F1617" authorId="0" shapeId="0">
      <text>
        <r>
          <rPr>
            <sz val="9"/>
            <color indexed="81"/>
            <rFont val="Tahoma"/>
            <family val="2"/>
          </rPr>
          <t xml:space="preserve">0 </t>
        </r>
        <r>
          <rPr>
            <sz val="9"/>
            <color indexed="81"/>
            <rFont val="細明體"/>
            <family val="3"/>
            <charset val="136"/>
          </rPr>
          <t>收 1 退
S1 2ea
S2 2ea
S4 1ea
S8 2ea
S9 2ea
S10 3ea
S11 2ea
S12 1ea
S13 1ea</t>
        </r>
      </text>
    </comment>
    <comment ref="F1618" authorId="0" shapeId="0">
      <text>
        <r>
          <rPr>
            <sz val="9"/>
            <color indexed="81"/>
            <rFont val="Tahoma"/>
            <family val="2"/>
          </rPr>
          <t xml:space="preserve">0 </t>
        </r>
        <r>
          <rPr>
            <sz val="9"/>
            <color indexed="81"/>
            <rFont val="細明體"/>
            <family val="3"/>
            <charset val="136"/>
          </rPr>
          <t>收 1 退
S8 1ea</t>
        </r>
      </text>
    </comment>
    <comment ref="F1621" authorId="0" shapeId="0">
      <text>
        <r>
          <rPr>
            <sz val="9"/>
            <color indexed="81"/>
            <rFont val="Tahoma"/>
            <family val="2"/>
          </rPr>
          <t xml:space="preserve">0 </t>
        </r>
        <r>
          <rPr>
            <sz val="9"/>
            <color indexed="81"/>
            <rFont val="細明體"/>
            <family val="3"/>
            <charset val="136"/>
          </rPr>
          <t>收 1 退
S1 1ea</t>
        </r>
      </text>
    </comment>
    <comment ref="F1625" authorId="0" shapeId="0">
      <text>
        <r>
          <rPr>
            <sz val="9"/>
            <color indexed="81"/>
            <rFont val="Tahoma"/>
            <family val="2"/>
          </rPr>
          <t xml:space="preserve">0 </t>
        </r>
        <r>
          <rPr>
            <sz val="9"/>
            <color indexed="81"/>
            <rFont val="細明體"/>
            <family val="3"/>
            <charset val="136"/>
          </rPr>
          <t>收 1 退
S1 6ea
S2 7ea
S3 3ea
S4 2ea
S5 1ea
S6 1ea
S7 2ea
S8 2ea
S9 1ea
S10 2ea
S11 3ea
S12 4ea</t>
        </r>
      </text>
    </comment>
    <comment ref="F1626" authorId="0" shapeId="0">
      <text>
        <r>
          <rPr>
            <sz val="9"/>
            <color indexed="81"/>
            <rFont val="Tahoma"/>
            <family val="2"/>
          </rPr>
          <t xml:space="preserve">0 </t>
        </r>
        <r>
          <rPr>
            <sz val="9"/>
            <color indexed="81"/>
            <rFont val="細明體"/>
            <family val="3"/>
            <charset val="136"/>
          </rPr>
          <t>收 1 退
S2 1ea
S3 4ea
S4 1ea
S5 2ea
S6 1ea
S7 3ea
S9 2ea
S10 1ea
S11 2ea
S13 2ea</t>
        </r>
      </text>
    </comment>
    <comment ref="F1631" authorId="0" shapeId="0">
      <text>
        <r>
          <rPr>
            <sz val="9"/>
            <color indexed="81"/>
            <rFont val="Tahoma"/>
            <family val="2"/>
          </rPr>
          <t xml:space="preserve">0 </t>
        </r>
        <r>
          <rPr>
            <sz val="9"/>
            <color indexed="81"/>
            <rFont val="細明體"/>
            <family val="3"/>
            <charset val="136"/>
          </rPr>
          <t>收 1 退
S3 1ea
S11 1ea</t>
        </r>
      </text>
    </comment>
    <comment ref="F1635" authorId="0" shapeId="0">
      <text>
        <r>
          <rPr>
            <sz val="9"/>
            <color indexed="81"/>
            <rFont val="Tahoma"/>
            <family val="2"/>
          </rPr>
          <t>Defocus</t>
        </r>
      </text>
    </comment>
    <comment ref="F1636" authorId="0" shapeId="0">
      <text>
        <r>
          <rPr>
            <sz val="9"/>
            <color indexed="81"/>
            <rFont val="Tahoma"/>
            <family val="2"/>
          </rPr>
          <t>Defocus</t>
        </r>
      </text>
    </comment>
    <comment ref="F1637" authorId="0" shapeId="0">
      <text>
        <r>
          <rPr>
            <sz val="9"/>
            <color indexed="81"/>
            <rFont val="Tahoma"/>
            <family val="2"/>
          </rPr>
          <t xml:space="preserve">0 </t>
        </r>
        <r>
          <rPr>
            <sz val="9"/>
            <color indexed="81"/>
            <rFont val="細明體"/>
            <family val="3"/>
            <charset val="136"/>
          </rPr>
          <t>收 1 退
S2 1ea
S4 1ea
S8 1ea
S10 1ea
S11 1ea</t>
        </r>
      </text>
    </comment>
    <comment ref="F1638" authorId="0" shapeId="0">
      <text>
        <r>
          <rPr>
            <sz val="9"/>
            <color indexed="81"/>
            <rFont val="Tahoma"/>
            <family val="2"/>
          </rPr>
          <t>Bubble &amp; Gel</t>
        </r>
      </text>
    </comment>
    <comment ref="F1641" authorId="0" shapeId="0">
      <text>
        <r>
          <rPr>
            <sz val="9"/>
            <color indexed="81"/>
            <rFont val="Tahoma"/>
            <family val="2"/>
          </rPr>
          <t xml:space="preserve">1 </t>
        </r>
        <r>
          <rPr>
            <sz val="9"/>
            <color indexed="81"/>
            <rFont val="細明體"/>
            <family val="3"/>
            <charset val="136"/>
          </rPr>
          <t xml:space="preserve">收 2 退
S1 4ea
S2 2ea
S3 2ea
</t>
        </r>
      </text>
    </comment>
    <comment ref="F1642" authorId="0" shapeId="0">
      <text>
        <r>
          <rPr>
            <sz val="9"/>
            <color indexed="81"/>
            <rFont val="Tahoma"/>
            <family val="2"/>
          </rPr>
          <t xml:space="preserve">0 </t>
        </r>
        <r>
          <rPr>
            <sz val="9"/>
            <color indexed="81"/>
            <rFont val="細明體"/>
            <family val="3"/>
            <charset val="136"/>
          </rPr>
          <t>收 1 退
S2 2ea
S3 1ea</t>
        </r>
      </text>
    </comment>
    <comment ref="F1649" authorId="0" shapeId="0">
      <text>
        <r>
          <rPr>
            <sz val="9"/>
            <color indexed="81"/>
            <rFont val="Tahoma"/>
            <family val="2"/>
          </rPr>
          <t xml:space="preserve">0 </t>
        </r>
        <r>
          <rPr>
            <sz val="9"/>
            <color indexed="81"/>
            <rFont val="細明體"/>
            <family val="3"/>
            <charset val="136"/>
          </rPr>
          <t>收 1 退
S2 2ea
S3 1ea
S4 3ea
S5 2ea
S6 2ea
S7 3ea
S9 3ea
S12 3ea
S13 2ea</t>
        </r>
      </text>
    </comment>
    <comment ref="F1651" authorId="0" shapeId="0">
      <text>
        <r>
          <rPr>
            <sz val="9"/>
            <color indexed="81"/>
            <rFont val="Tahoma"/>
            <family val="2"/>
          </rPr>
          <t xml:space="preserve">0 </t>
        </r>
        <r>
          <rPr>
            <sz val="9"/>
            <color indexed="81"/>
            <rFont val="細明體"/>
            <family val="3"/>
            <charset val="136"/>
          </rPr>
          <t>收 1 退
S1 2ea
S2 1ea</t>
        </r>
      </text>
    </comment>
    <comment ref="F1652" authorId="0" shapeId="0">
      <text>
        <r>
          <rPr>
            <sz val="9"/>
            <color indexed="81"/>
            <rFont val="Tahoma"/>
            <family val="2"/>
          </rPr>
          <t xml:space="preserve">0 </t>
        </r>
        <r>
          <rPr>
            <sz val="9"/>
            <color indexed="81"/>
            <rFont val="細明體"/>
            <family val="3"/>
            <charset val="136"/>
          </rPr>
          <t>收 1 退
S2 1ea</t>
        </r>
      </text>
    </comment>
    <comment ref="F1656" authorId="0" shapeId="0">
      <text>
        <r>
          <rPr>
            <sz val="9"/>
            <color indexed="81"/>
            <rFont val="Tahoma"/>
            <family val="2"/>
          </rPr>
          <t>Defocus</t>
        </r>
      </text>
    </comment>
    <comment ref="F1658" authorId="0" shapeId="0">
      <text>
        <r>
          <rPr>
            <sz val="9"/>
            <color indexed="81"/>
            <rFont val="Tahoma"/>
            <family val="2"/>
          </rPr>
          <t xml:space="preserve">0 </t>
        </r>
        <r>
          <rPr>
            <sz val="9"/>
            <color indexed="81"/>
            <rFont val="細明體"/>
            <family val="3"/>
            <charset val="136"/>
          </rPr>
          <t>收 1 退
S2 1ea
S4 1ea
S5 3ea</t>
        </r>
      </text>
    </comment>
    <comment ref="F1661" authorId="0" shapeId="0">
      <text>
        <r>
          <rPr>
            <sz val="9"/>
            <color indexed="81"/>
            <rFont val="Tahoma"/>
            <family val="2"/>
          </rPr>
          <t xml:space="preserve">0 </t>
        </r>
        <r>
          <rPr>
            <sz val="9"/>
            <color indexed="81"/>
            <rFont val="細明體"/>
            <family val="3"/>
            <charset val="136"/>
          </rPr>
          <t>收 1 退
S1 1ea
S3 1ea
S4 1ea
S7 1ea
S8 1ea
S9 1ea
S10 1ea
S12 2ea
S13 1ea</t>
        </r>
      </text>
    </comment>
    <comment ref="F1663" authorId="0" shapeId="0">
      <text>
        <r>
          <rPr>
            <sz val="9"/>
            <color indexed="81"/>
            <rFont val="Tahoma"/>
            <family val="2"/>
          </rPr>
          <t xml:space="preserve">0 </t>
        </r>
        <r>
          <rPr>
            <sz val="9"/>
            <color indexed="81"/>
            <rFont val="細明體"/>
            <family val="3"/>
            <charset val="136"/>
          </rPr>
          <t>收 1 退
S1 1ea
S2 1ea
S3 2ea
S4 1ea</t>
        </r>
      </text>
    </comment>
    <comment ref="F1665" authorId="0" shapeId="0">
      <text>
        <r>
          <rPr>
            <sz val="9"/>
            <color indexed="81"/>
            <rFont val="Tahoma"/>
            <family val="2"/>
          </rPr>
          <t>PR Gel</t>
        </r>
      </text>
    </comment>
    <comment ref="F1667" authorId="0" shapeId="0">
      <text>
        <r>
          <rPr>
            <sz val="9"/>
            <color indexed="81"/>
            <rFont val="Tahoma"/>
            <family val="2"/>
          </rPr>
          <t>Defocus</t>
        </r>
      </text>
    </comment>
    <comment ref="F1668" authorId="0" shapeId="0">
      <text>
        <r>
          <rPr>
            <sz val="9"/>
            <color indexed="81"/>
            <rFont val="Tahoma"/>
            <family val="2"/>
          </rPr>
          <t>Material over life time</t>
        </r>
      </text>
    </comment>
    <comment ref="F1669" authorId="0" shapeId="0">
      <text>
        <r>
          <rPr>
            <sz val="9"/>
            <color indexed="81"/>
            <rFont val="Tahoma"/>
            <family val="2"/>
          </rPr>
          <t>Material over life time</t>
        </r>
      </text>
    </comment>
    <comment ref="F1672" authorId="0" shapeId="0">
      <text>
        <r>
          <rPr>
            <sz val="9"/>
            <color indexed="81"/>
            <rFont val="Tahoma"/>
            <family val="2"/>
          </rPr>
          <t xml:space="preserve">0 </t>
        </r>
        <r>
          <rPr>
            <sz val="9"/>
            <color indexed="81"/>
            <rFont val="細明體"/>
            <family val="3"/>
            <charset val="136"/>
          </rPr>
          <t>收 1 退
S3 1ea</t>
        </r>
      </text>
    </comment>
    <comment ref="F1675" authorId="0" shapeId="0">
      <text>
        <r>
          <rPr>
            <sz val="9"/>
            <color indexed="81"/>
            <rFont val="Tahoma"/>
            <family val="2"/>
          </rPr>
          <t>Bubble and Gel</t>
        </r>
      </text>
    </comment>
    <comment ref="F1676" authorId="0" shapeId="0">
      <text>
        <r>
          <rPr>
            <sz val="9"/>
            <color indexed="81"/>
            <rFont val="Tahoma"/>
            <family val="2"/>
          </rPr>
          <t>STEP_11 alarm (Stage drive error)</t>
        </r>
      </text>
    </comment>
    <comment ref="F1680" authorId="0" shapeId="0">
      <text>
        <r>
          <rPr>
            <sz val="9"/>
            <color indexed="81"/>
            <rFont val="Tahoma"/>
            <family val="2"/>
          </rPr>
          <t xml:space="preserve">0 </t>
        </r>
        <r>
          <rPr>
            <sz val="9"/>
            <color indexed="81"/>
            <rFont val="細明體"/>
            <family val="3"/>
            <charset val="136"/>
          </rPr>
          <t>收 1 退
S1 2ea
S2 2ea
S4 1ea
S7 4ea
S11 1ea</t>
        </r>
      </text>
    </comment>
    <comment ref="F1681" authorId="0" shapeId="0">
      <text>
        <r>
          <rPr>
            <sz val="9"/>
            <color indexed="81"/>
            <rFont val="Tahoma"/>
            <family val="2"/>
          </rPr>
          <t xml:space="preserve">STEP_11 </t>
        </r>
        <r>
          <rPr>
            <sz val="9"/>
            <color indexed="81"/>
            <rFont val="細明體"/>
            <family val="3"/>
            <charset val="136"/>
          </rPr>
          <t>機故 (Stage drive error)</t>
        </r>
      </text>
    </comment>
    <comment ref="F1682" authorId="0" shapeId="0">
      <text>
        <r>
          <rPr>
            <sz val="9"/>
            <color indexed="81"/>
            <rFont val="Tahoma"/>
            <family val="2"/>
          </rPr>
          <t xml:space="preserve">STEP_11 </t>
        </r>
        <r>
          <rPr>
            <sz val="9"/>
            <color indexed="81"/>
            <rFont val="細明體"/>
            <family val="3"/>
            <charset val="136"/>
          </rPr>
          <t>機故 (Stage drive error)</t>
        </r>
      </text>
    </comment>
    <comment ref="F1683" authorId="0" shapeId="0">
      <text>
        <r>
          <rPr>
            <sz val="9"/>
            <color indexed="81"/>
            <rFont val="Tahoma"/>
            <family val="2"/>
          </rPr>
          <t xml:space="preserve">STEP_11 </t>
        </r>
        <r>
          <rPr>
            <sz val="9"/>
            <color indexed="81"/>
            <rFont val="細明體"/>
            <family val="3"/>
            <charset val="136"/>
          </rPr>
          <t>機故 (Stage drive error)</t>
        </r>
      </text>
    </comment>
    <comment ref="F1687" authorId="0" shapeId="0">
      <text>
        <r>
          <rPr>
            <sz val="9"/>
            <color indexed="81"/>
            <rFont val="Tahoma"/>
            <family val="2"/>
          </rPr>
          <t xml:space="preserve">0 </t>
        </r>
        <r>
          <rPr>
            <sz val="9"/>
            <color indexed="81"/>
            <rFont val="細明體"/>
            <family val="3"/>
            <charset val="136"/>
          </rPr>
          <t>收 1 退
S1 1ea
S5 1ea
S6 1ea
S8 1ea
S11 1ea</t>
        </r>
      </text>
    </comment>
    <comment ref="F1688" authorId="0" shapeId="0">
      <text>
        <r>
          <rPr>
            <sz val="9"/>
            <color indexed="81"/>
            <rFont val="Tahoma"/>
            <family val="2"/>
          </rPr>
          <t xml:space="preserve">0 </t>
        </r>
        <r>
          <rPr>
            <sz val="9"/>
            <color indexed="81"/>
            <rFont val="細明體"/>
            <family val="3"/>
            <charset val="136"/>
          </rPr>
          <t>收 1 退
S1 1ea</t>
        </r>
      </text>
    </comment>
    <comment ref="F1689" authorId="0" shapeId="0">
      <text>
        <r>
          <rPr>
            <sz val="9"/>
            <color indexed="81"/>
            <rFont val="Tahoma"/>
            <family val="2"/>
          </rPr>
          <t xml:space="preserve">0 </t>
        </r>
        <r>
          <rPr>
            <sz val="9"/>
            <color indexed="81"/>
            <rFont val="細明體"/>
            <family val="3"/>
            <charset val="136"/>
          </rPr>
          <t>收 1 退
S1 1ea
S5 1ea
S6 1ea
S7 1ea
S8 1ea
S9 2ea
S11 1ea
S12 1ea
S13 2ea</t>
        </r>
      </text>
    </comment>
    <comment ref="F1693"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S4 1ea</t>
        </r>
      </text>
    </comment>
    <comment ref="F1698"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S2 1ea
S3 1ea
S5 1ea
S7 1ea
S8 1ea
S11 1ea</t>
        </r>
      </text>
    </comment>
    <comment ref="F1699"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S2 2ea
S4 3ea
S8 1ea
S9 1ea</t>
        </r>
      </text>
    </comment>
    <comment ref="F1700"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S1 1ea
S2 2ea
S3 1ea
S5 1ea
S6 1ea
S7 1ea
S9 1ea
S12 1ea</t>
        </r>
      </text>
    </comment>
    <comment ref="F1701" authorId="0" shapeId="0">
      <text>
        <r>
          <rPr>
            <sz val="9"/>
            <color indexed="81"/>
            <rFont val="Tahoma"/>
            <family val="2"/>
          </rPr>
          <t>Coat --&gt; Exposure over Q-time</t>
        </r>
      </text>
    </comment>
    <comment ref="F1702" authorId="0" shapeId="0">
      <text>
        <r>
          <rPr>
            <sz val="9"/>
            <color indexed="81"/>
            <rFont val="Tahoma"/>
            <family val="2"/>
          </rPr>
          <t>Coat --&gt; Exposure over Q-time</t>
        </r>
      </text>
    </comment>
    <comment ref="F1703"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S1 1ea
S2 1ea
S4 1ea</t>
        </r>
      </text>
    </comment>
    <comment ref="F1711" authorId="0" shapeId="0">
      <text>
        <r>
          <rPr>
            <sz val="9"/>
            <color indexed="81"/>
            <rFont val="Tahoma"/>
            <family val="2"/>
          </rPr>
          <t xml:space="preserve">0 </t>
        </r>
        <r>
          <rPr>
            <sz val="9"/>
            <color indexed="81"/>
            <rFont val="細明體"/>
            <family val="3"/>
            <charset val="136"/>
          </rPr>
          <t>收 1 退
S1 1ea
S3 1ea</t>
        </r>
      </text>
    </comment>
    <comment ref="F1712" authorId="0" shapeId="0">
      <text>
        <r>
          <rPr>
            <sz val="9"/>
            <color indexed="81"/>
            <rFont val="Tahoma"/>
            <family val="2"/>
          </rPr>
          <t xml:space="preserve">0 </t>
        </r>
        <r>
          <rPr>
            <sz val="9"/>
            <color indexed="81"/>
            <rFont val="細明體"/>
            <family val="3"/>
            <charset val="136"/>
          </rPr>
          <t>收 1 退
S2 4ea
S3 1ea
S4 1ea</t>
        </r>
      </text>
    </comment>
    <comment ref="F1715" authorId="0" shapeId="0">
      <text>
        <r>
          <rPr>
            <sz val="9"/>
            <color indexed="81"/>
            <rFont val="Tahoma"/>
            <family val="2"/>
          </rPr>
          <t xml:space="preserve">0 </t>
        </r>
        <r>
          <rPr>
            <sz val="9"/>
            <color indexed="81"/>
            <rFont val="細明體"/>
            <family val="3"/>
            <charset val="136"/>
          </rPr>
          <t>收 1 退
S3 1ea</t>
        </r>
      </text>
    </comment>
    <comment ref="F1721" authorId="0" shapeId="0">
      <text>
        <r>
          <rPr>
            <sz val="9"/>
            <color indexed="81"/>
            <rFont val="Tahoma"/>
            <family val="2"/>
          </rPr>
          <t xml:space="preserve">0 </t>
        </r>
        <r>
          <rPr>
            <sz val="9"/>
            <color indexed="81"/>
            <rFont val="細明體"/>
            <family val="3"/>
            <charset val="136"/>
          </rPr>
          <t>收 1 退
S7 1ea</t>
        </r>
      </text>
    </comment>
    <comment ref="F1722" authorId="0" shapeId="0">
      <text>
        <r>
          <rPr>
            <sz val="9"/>
            <color indexed="81"/>
            <rFont val="Tahoma"/>
            <family val="2"/>
          </rPr>
          <t xml:space="preserve">0 </t>
        </r>
        <r>
          <rPr>
            <sz val="9"/>
            <color indexed="81"/>
            <rFont val="細明體"/>
            <family val="3"/>
            <charset val="136"/>
          </rPr>
          <t>收 1 退
S3 1ea
S10 1ea
S12 1ea</t>
        </r>
      </text>
    </comment>
    <comment ref="F1724" authorId="0" shapeId="0">
      <text>
        <r>
          <rPr>
            <sz val="9"/>
            <color indexed="81"/>
            <rFont val="Tahoma"/>
            <family val="2"/>
          </rPr>
          <t xml:space="preserve">0 </t>
        </r>
        <r>
          <rPr>
            <sz val="9"/>
            <color indexed="81"/>
            <rFont val="細明體"/>
            <family val="3"/>
            <charset val="136"/>
          </rPr>
          <t>收 1 退
S2 2ea
S5 1ea
S8 1ea
S9 5ea
S10 2ea
S11 1ea
S12 1ea
S13 2ea</t>
        </r>
      </text>
    </comment>
    <comment ref="F1725" authorId="0" shapeId="0">
      <text>
        <r>
          <rPr>
            <sz val="9"/>
            <color indexed="81"/>
            <rFont val="Tahoma"/>
            <family val="2"/>
          </rPr>
          <t xml:space="preserve">0 </t>
        </r>
        <r>
          <rPr>
            <sz val="9"/>
            <color indexed="81"/>
            <rFont val="細明體"/>
            <family val="3"/>
            <charset val="136"/>
          </rPr>
          <t>收 1 退
S1 3ea
S2 4ea
S3 3ea
S4 3ea
S5 4ea
S6 1ea
S8 1ea
S10 1ea
S11 1ea</t>
        </r>
      </text>
    </comment>
    <comment ref="F1727"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S1 1ea
S3 1ea
S4 1ea</t>
        </r>
      </text>
    </comment>
    <comment ref="F1731" authorId="0" shapeId="0">
      <text>
        <r>
          <rPr>
            <sz val="9"/>
            <color indexed="81"/>
            <rFont val="Tahoma"/>
            <family val="2"/>
          </rPr>
          <t xml:space="preserve">0 </t>
        </r>
        <r>
          <rPr>
            <sz val="9"/>
            <color indexed="81"/>
            <rFont val="細明體"/>
            <family val="3"/>
            <charset val="136"/>
          </rPr>
          <t>收</t>
        </r>
        <r>
          <rPr>
            <sz val="9"/>
            <color indexed="81"/>
            <rFont val="Tahoma"/>
            <family val="2"/>
          </rPr>
          <t xml:space="preserve"> 1 </t>
        </r>
        <r>
          <rPr>
            <sz val="9"/>
            <color indexed="81"/>
            <rFont val="細明體"/>
            <family val="3"/>
            <charset val="136"/>
          </rPr>
          <t>退
S2 2ea</t>
        </r>
      </text>
    </comment>
    <comment ref="F1733" authorId="0" shapeId="0">
      <text>
        <r>
          <rPr>
            <sz val="9"/>
            <color indexed="81"/>
            <rFont val="Tahoma"/>
            <family val="2"/>
          </rPr>
          <t>DEVP_03 alarm impact lot</t>
        </r>
      </text>
    </comment>
    <comment ref="F1734" authorId="0" shapeId="0">
      <text>
        <r>
          <rPr>
            <sz val="9"/>
            <color indexed="81"/>
            <rFont val="Tahoma"/>
            <family val="2"/>
          </rPr>
          <t>STEP_11 alarm</t>
        </r>
      </text>
    </comment>
    <comment ref="F1747" authorId="0" shapeId="0">
      <text>
        <r>
          <rPr>
            <sz val="9"/>
            <color indexed="81"/>
            <rFont val="Tahoma"/>
            <family val="2"/>
          </rPr>
          <t xml:space="preserve">DEVP_11 </t>
        </r>
        <r>
          <rPr>
            <sz val="9"/>
            <color indexed="81"/>
            <rFont val="細明體"/>
            <family val="3"/>
            <charset val="136"/>
          </rPr>
          <t>機故</t>
        </r>
      </text>
    </comment>
    <comment ref="F1748" authorId="0" shapeId="0">
      <text>
        <r>
          <rPr>
            <sz val="9"/>
            <color indexed="81"/>
            <rFont val="Tahoma"/>
            <family val="2"/>
          </rPr>
          <t xml:space="preserve">1 </t>
        </r>
        <r>
          <rPr>
            <sz val="9"/>
            <color indexed="81"/>
            <rFont val="細明體"/>
            <family val="3"/>
            <charset val="136"/>
          </rPr>
          <t>收 2 退
S1 3ea
S2 1ea
S3 1ea
S4 1ea</t>
        </r>
      </text>
    </comment>
    <comment ref="F1749" authorId="0" shapeId="0">
      <text>
        <r>
          <rPr>
            <sz val="9"/>
            <color indexed="81"/>
            <rFont val="Tahoma"/>
            <family val="2"/>
          </rPr>
          <t xml:space="preserve">1 </t>
        </r>
        <r>
          <rPr>
            <sz val="9"/>
            <color indexed="81"/>
            <rFont val="細明體"/>
            <family val="3"/>
            <charset val="136"/>
          </rPr>
          <t>收 2 退
S2 1ea
S6 1ea
S7 2ea
S8 1ea
S9 3ea
S10 1ea</t>
        </r>
      </text>
    </comment>
    <comment ref="F1755" authorId="0" shapeId="0">
      <text>
        <r>
          <rPr>
            <sz val="9"/>
            <color indexed="81"/>
            <rFont val="Tahoma"/>
            <family val="2"/>
          </rPr>
          <t xml:space="preserve">1 </t>
        </r>
        <r>
          <rPr>
            <sz val="9"/>
            <color indexed="81"/>
            <rFont val="細明體"/>
            <family val="3"/>
            <charset val="136"/>
          </rPr>
          <t>收 2 退
S1 1ea</t>
        </r>
      </text>
    </comment>
    <comment ref="F1758" authorId="0" shapeId="0">
      <text>
        <r>
          <rPr>
            <sz val="9"/>
            <color indexed="81"/>
            <rFont val="Tahoma"/>
            <family val="2"/>
          </rPr>
          <t xml:space="preserve">1 </t>
        </r>
        <r>
          <rPr>
            <sz val="9"/>
            <color indexed="81"/>
            <rFont val="細明體"/>
            <family val="3"/>
            <charset val="136"/>
          </rPr>
          <t>收 2 退
S1 2ea
S2 1ea
S3 2ea
S5 2ea
S6 2ea
S7 1ea
S8 1ea
S9 2ea
S10 1ea
S11 1ea
S12 1ea
S13 2ea</t>
        </r>
      </text>
    </comment>
    <comment ref="F1759" authorId="0" shapeId="0">
      <text>
        <r>
          <rPr>
            <sz val="9"/>
            <color indexed="81"/>
            <rFont val="Tahoma"/>
            <family val="2"/>
          </rPr>
          <t xml:space="preserve">1 </t>
        </r>
        <r>
          <rPr>
            <sz val="9"/>
            <color indexed="81"/>
            <rFont val="細明體"/>
            <family val="3"/>
            <charset val="136"/>
          </rPr>
          <t>收 2 退
S1 1ea</t>
        </r>
      </text>
    </comment>
    <comment ref="F1761" authorId="0" shapeId="0">
      <text>
        <r>
          <rPr>
            <sz val="9"/>
            <color indexed="81"/>
            <rFont val="Tahoma"/>
            <family val="2"/>
          </rPr>
          <t xml:space="preserve">1 </t>
        </r>
        <r>
          <rPr>
            <sz val="9"/>
            <color indexed="81"/>
            <rFont val="細明體"/>
            <family val="3"/>
            <charset val="136"/>
          </rPr>
          <t>收 2 退
S2 1ea
S3 3ea
S4 3ea
S5 2ea
S6 1ea
S7 4ea
S8 6ea
S9 2ea
S10 3ea
S11 4ea
S12 1ea
S13 3ea</t>
        </r>
      </text>
    </comment>
    <comment ref="F1762" authorId="0" shapeId="0">
      <text>
        <r>
          <rPr>
            <sz val="9"/>
            <color indexed="81"/>
            <rFont val="Tahoma"/>
            <family val="2"/>
          </rPr>
          <t xml:space="preserve">1 </t>
        </r>
        <r>
          <rPr>
            <sz val="9"/>
            <color indexed="81"/>
            <rFont val="細明體"/>
            <family val="3"/>
            <charset val="136"/>
          </rPr>
          <t>收 2 退
S1 2ea
S4 3ea
S5 4ea
S6 2ea
S7 1ea
S9 2ea
S10 2ea
S11 6ea
S13 4ea</t>
        </r>
      </text>
    </comment>
    <comment ref="F1763" authorId="0" shapeId="0">
      <text>
        <r>
          <rPr>
            <sz val="9"/>
            <color indexed="81"/>
            <rFont val="Tahoma"/>
            <family val="2"/>
          </rPr>
          <t xml:space="preserve">1 </t>
        </r>
        <r>
          <rPr>
            <sz val="9"/>
            <color indexed="81"/>
            <rFont val="細明體"/>
            <family val="3"/>
            <charset val="136"/>
          </rPr>
          <t>收 2 退
S2 2ea
S4 2ea
S6 1ea
S8 1ea
S12 1ea
S13 5ea</t>
        </r>
      </text>
    </comment>
    <comment ref="F1766" authorId="0" shapeId="0">
      <text>
        <r>
          <rPr>
            <sz val="9"/>
            <color indexed="81"/>
            <rFont val="Tahoma"/>
            <family val="2"/>
          </rPr>
          <t>Gel</t>
        </r>
      </text>
    </comment>
    <comment ref="F1768" authorId="0" shapeId="0">
      <text>
        <r>
          <rPr>
            <sz val="9"/>
            <color indexed="81"/>
            <rFont val="Tahoma"/>
            <family val="2"/>
          </rPr>
          <t xml:space="preserve">1 </t>
        </r>
        <r>
          <rPr>
            <sz val="9"/>
            <color indexed="81"/>
            <rFont val="細明體"/>
            <family val="3"/>
            <charset val="136"/>
          </rPr>
          <t>收 2 退
S2 2ea</t>
        </r>
      </text>
    </comment>
    <comment ref="F1769" authorId="0" shapeId="0">
      <text>
        <r>
          <rPr>
            <sz val="9"/>
            <color indexed="81"/>
            <rFont val="Tahoma"/>
            <family val="2"/>
          </rPr>
          <t>Gel</t>
        </r>
      </text>
    </comment>
    <comment ref="F1770" authorId="0" shapeId="0">
      <text>
        <r>
          <rPr>
            <sz val="9"/>
            <color indexed="81"/>
            <rFont val="Tahoma"/>
            <family val="2"/>
          </rPr>
          <t>Gel &amp; Bubble</t>
        </r>
      </text>
    </comment>
    <comment ref="F1775" authorId="0" shapeId="0">
      <text>
        <r>
          <rPr>
            <sz val="9"/>
            <color indexed="81"/>
            <rFont val="Tahoma"/>
            <family val="2"/>
          </rPr>
          <t xml:space="preserve">1 </t>
        </r>
        <r>
          <rPr>
            <sz val="9"/>
            <color indexed="81"/>
            <rFont val="細明體"/>
            <family val="3"/>
            <charset val="136"/>
          </rPr>
          <t>收 2 退
S1 3ea
S5 1ea
S6 1ea
S9 1ea</t>
        </r>
      </text>
    </comment>
    <comment ref="F1783" authorId="0" shapeId="0">
      <text>
        <r>
          <rPr>
            <sz val="9"/>
            <color indexed="81"/>
            <rFont val="Tahoma"/>
            <family val="2"/>
          </rPr>
          <t xml:space="preserve">1 </t>
        </r>
        <r>
          <rPr>
            <sz val="9"/>
            <color indexed="81"/>
            <rFont val="細明體"/>
            <family val="3"/>
            <charset val="136"/>
          </rPr>
          <t>收 2 退
S3 2ea</t>
        </r>
      </text>
    </comment>
    <comment ref="F1786" authorId="0" shapeId="0">
      <text>
        <r>
          <rPr>
            <sz val="9"/>
            <color indexed="81"/>
            <rFont val="Tahoma"/>
            <family val="2"/>
          </rPr>
          <t xml:space="preserve">1 </t>
        </r>
        <r>
          <rPr>
            <sz val="9"/>
            <color indexed="81"/>
            <rFont val="細明體"/>
            <family val="3"/>
            <charset val="136"/>
          </rPr>
          <t>收 2 退
S1 1ea
S3 1ea
S6 3ea
S7 2ea
S8 2ea
S9 2ea
S11 1ea
S13 2ea</t>
        </r>
      </text>
    </comment>
    <comment ref="F1790" authorId="0" shapeId="0">
      <text>
        <r>
          <rPr>
            <sz val="9"/>
            <color indexed="81"/>
            <rFont val="Tahoma"/>
            <family val="2"/>
          </rPr>
          <t xml:space="preserve">1 </t>
        </r>
        <r>
          <rPr>
            <sz val="9"/>
            <color indexed="81"/>
            <rFont val="細明體"/>
            <family val="3"/>
            <charset val="136"/>
          </rPr>
          <t>收 2 退
S3 1ea
S4 2ea
S5 3ea
S7 1ea
S9 1ea
S11 1ea
S13 1ea</t>
        </r>
      </text>
    </comment>
    <comment ref="F1793" authorId="0" shapeId="0">
      <text>
        <r>
          <rPr>
            <sz val="9"/>
            <color indexed="81"/>
            <rFont val="Tahoma"/>
            <family val="2"/>
          </rPr>
          <t xml:space="preserve">1 </t>
        </r>
        <r>
          <rPr>
            <sz val="9"/>
            <color indexed="81"/>
            <rFont val="細明體"/>
            <family val="3"/>
            <charset val="136"/>
          </rPr>
          <t>收 2 退
S2 1ea
S3 1ea
S4 1ea</t>
        </r>
      </text>
    </comment>
    <comment ref="F1795" authorId="0" shapeId="0">
      <text>
        <r>
          <rPr>
            <sz val="9"/>
            <color indexed="81"/>
            <rFont val="Tahoma"/>
            <family val="2"/>
          </rPr>
          <t xml:space="preserve">1 </t>
        </r>
        <r>
          <rPr>
            <sz val="9"/>
            <color indexed="81"/>
            <rFont val="細明體"/>
            <family val="3"/>
            <charset val="136"/>
          </rPr>
          <t>收 2 退
S1 1ea
S2 1ea
S3 1ea</t>
        </r>
      </text>
    </comment>
    <comment ref="F1796" authorId="0" shapeId="0">
      <text>
        <r>
          <rPr>
            <sz val="9"/>
            <color indexed="81"/>
            <rFont val="Tahoma"/>
            <family val="2"/>
          </rPr>
          <t xml:space="preserve">1 </t>
        </r>
        <r>
          <rPr>
            <sz val="9"/>
            <color indexed="81"/>
            <rFont val="細明體"/>
            <family val="3"/>
            <charset val="136"/>
          </rPr>
          <t>收 2 退
S5 1ea</t>
        </r>
      </text>
    </comment>
    <comment ref="F1802" authorId="0" shapeId="0">
      <text>
        <r>
          <rPr>
            <sz val="9"/>
            <color indexed="81"/>
            <rFont val="細明體"/>
            <family val="3"/>
            <charset val="136"/>
          </rPr>
          <t>1 收 2 退</t>
        </r>
        <r>
          <rPr>
            <sz val="9"/>
            <color indexed="81"/>
            <rFont val="Tahoma"/>
            <family val="2"/>
          </rPr>
          <t xml:space="preserve">
S2 1ea
S3 1ea
S5 2ea
S6 2ea
S9 2ea
S10 1ea
S12 1ea</t>
        </r>
      </text>
    </comment>
    <comment ref="F1804" authorId="0" shapeId="0">
      <text>
        <r>
          <rPr>
            <sz val="9"/>
            <color indexed="81"/>
            <rFont val="Tahoma"/>
            <family val="2"/>
          </rPr>
          <t xml:space="preserve">1 </t>
        </r>
        <r>
          <rPr>
            <sz val="9"/>
            <color indexed="81"/>
            <rFont val="細明體"/>
            <family val="3"/>
            <charset val="136"/>
          </rPr>
          <t>收 2 退
S4 1ea</t>
        </r>
      </text>
    </comment>
    <comment ref="F1810" authorId="0" shapeId="0">
      <text>
        <r>
          <rPr>
            <sz val="9"/>
            <color indexed="81"/>
            <rFont val="Tahoma"/>
            <family val="2"/>
          </rPr>
          <t xml:space="preserve">1 </t>
        </r>
        <r>
          <rPr>
            <sz val="9"/>
            <color indexed="81"/>
            <rFont val="細明體"/>
            <family val="3"/>
            <charset val="136"/>
          </rPr>
          <t>收 2 退
S1 1ea
S3 2ea
S5 2ea
S6 1ea
S7 2ea
S9 2ea
S10 1ea
S11 1ea
S13 1ea</t>
        </r>
      </text>
    </comment>
    <comment ref="F1811" authorId="0" shapeId="0">
      <text>
        <r>
          <rPr>
            <sz val="9"/>
            <color indexed="81"/>
            <rFont val="Tahoma"/>
            <family val="2"/>
          </rPr>
          <t xml:space="preserve">1 </t>
        </r>
        <r>
          <rPr>
            <sz val="9"/>
            <color indexed="81"/>
            <rFont val="細明體"/>
            <family val="3"/>
            <charset val="136"/>
          </rPr>
          <t>收 2 退
S3 2ea</t>
        </r>
      </text>
    </comment>
    <comment ref="F1814" authorId="0" shapeId="0">
      <text>
        <r>
          <rPr>
            <sz val="9"/>
            <color indexed="81"/>
            <rFont val="Tahoma"/>
            <family val="2"/>
          </rPr>
          <t xml:space="preserve">1 </t>
        </r>
        <r>
          <rPr>
            <sz val="9"/>
            <color indexed="81"/>
            <rFont val="細明體"/>
            <family val="3"/>
            <charset val="136"/>
          </rPr>
          <t>收 2 退
S1 1ea
S2 1ea
S6 1ea
S7 1ea
S11 1ea</t>
        </r>
      </text>
    </comment>
    <comment ref="F1815" authorId="0" shapeId="0">
      <text>
        <r>
          <rPr>
            <sz val="9"/>
            <color indexed="81"/>
            <rFont val="Tahoma"/>
            <family val="2"/>
          </rPr>
          <t xml:space="preserve">1 </t>
        </r>
        <r>
          <rPr>
            <sz val="9"/>
            <color indexed="81"/>
            <rFont val="細明體"/>
            <family val="3"/>
            <charset val="136"/>
          </rPr>
          <t>收 2 退
S5 1ea
S10 1ea
S13 1ea</t>
        </r>
      </text>
    </comment>
    <comment ref="F1820" authorId="0" shapeId="0">
      <text>
        <r>
          <rPr>
            <sz val="9"/>
            <color indexed="81"/>
            <rFont val="Tahoma"/>
            <family val="2"/>
          </rPr>
          <t xml:space="preserve">DEVP_03 </t>
        </r>
        <r>
          <rPr>
            <sz val="9"/>
            <color indexed="81"/>
            <rFont val="細明體"/>
            <family val="3"/>
            <charset val="136"/>
          </rPr>
          <t>機故</t>
        </r>
      </text>
    </comment>
    <comment ref="F1821" authorId="0" shapeId="0">
      <text>
        <r>
          <rPr>
            <sz val="9"/>
            <color indexed="81"/>
            <rFont val="Tahoma"/>
            <family val="2"/>
          </rPr>
          <t xml:space="preserve">1 </t>
        </r>
        <r>
          <rPr>
            <sz val="9"/>
            <color indexed="81"/>
            <rFont val="細明體"/>
            <family val="3"/>
            <charset val="136"/>
          </rPr>
          <t>收 2 退
S3 2ea
S5 1ea
S7 1ea
S9 1ea</t>
        </r>
      </text>
    </comment>
    <comment ref="F1824" authorId="0" shapeId="0">
      <text>
        <r>
          <rPr>
            <sz val="9"/>
            <color indexed="81"/>
            <rFont val="Tahoma"/>
            <family val="2"/>
          </rPr>
          <t xml:space="preserve">DEVP_03 </t>
        </r>
        <r>
          <rPr>
            <sz val="9"/>
            <color indexed="81"/>
            <rFont val="細明體"/>
            <family val="3"/>
            <charset val="136"/>
          </rPr>
          <t>機故</t>
        </r>
      </text>
    </comment>
    <comment ref="F1826" authorId="0" shapeId="0">
      <text>
        <r>
          <rPr>
            <sz val="9"/>
            <color indexed="81"/>
            <rFont val="Tahoma"/>
            <family val="2"/>
          </rPr>
          <t xml:space="preserve">1 </t>
        </r>
        <r>
          <rPr>
            <sz val="9"/>
            <color indexed="81"/>
            <rFont val="細明體"/>
            <family val="3"/>
            <charset val="136"/>
          </rPr>
          <t>收 2 退
S1 1ea
S2 2ea
S3 1ea
S4 1ea
S5 1ea
S6 2ea
S8 1ea
S9 1ea
S10 2ea
S11 3ea
S12 1ea
S13 2ea</t>
        </r>
      </text>
    </comment>
    <comment ref="F1831" authorId="0" shapeId="0">
      <text>
        <r>
          <rPr>
            <sz val="9"/>
            <color indexed="81"/>
            <rFont val="Tahoma"/>
            <family val="2"/>
          </rPr>
          <t xml:space="preserve">1 </t>
        </r>
        <r>
          <rPr>
            <sz val="9"/>
            <color indexed="81"/>
            <rFont val="細明體"/>
            <family val="3"/>
            <charset val="136"/>
          </rPr>
          <t>收 2 退
S1 1ea
S2 1ea
S4 2ea
S10 2ea</t>
        </r>
      </text>
    </comment>
    <comment ref="F1835" authorId="0" shapeId="0">
      <text>
        <r>
          <rPr>
            <sz val="9"/>
            <color indexed="81"/>
            <rFont val="Tahoma"/>
            <family val="2"/>
          </rPr>
          <t xml:space="preserve">1 </t>
        </r>
        <r>
          <rPr>
            <sz val="9"/>
            <color indexed="81"/>
            <rFont val="細明體"/>
            <family val="3"/>
            <charset val="136"/>
          </rPr>
          <t>收 2 退
S2 1ea
S6 1ea</t>
        </r>
      </text>
    </comment>
    <comment ref="F1836" authorId="0" shapeId="0">
      <text>
        <r>
          <rPr>
            <sz val="9"/>
            <color indexed="81"/>
            <rFont val="Tahoma"/>
            <family val="2"/>
          </rPr>
          <t>Exposure shift</t>
        </r>
      </text>
    </comment>
    <comment ref="F1838" authorId="0" shapeId="0">
      <text>
        <r>
          <rPr>
            <sz val="9"/>
            <color indexed="81"/>
            <rFont val="Tahoma"/>
            <family val="2"/>
          </rPr>
          <t xml:space="preserve">1 </t>
        </r>
        <r>
          <rPr>
            <sz val="9"/>
            <color indexed="81"/>
            <rFont val="細明體"/>
            <family val="3"/>
            <charset val="136"/>
          </rPr>
          <t>收 2 退
S7 1ea
S9 1ea
S12 1ea
S13 1ea</t>
        </r>
      </text>
    </comment>
    <comment ref="F1839" authorId="0" shapeId="0">
      <text>
        <r>
          <rPr>
            <sz val="9"/>
            <color indexed="81"/>
            <rFont val="Tahoma"/>
            <family val="2"/>
          </rPr>
          <t xml:space="preserve">1 </t>
        </r>
        <r>
          <rPr>
            <sz val="9"/>
            <color indexed="81"/>
            <rFont val="細明體"/>
            <family val="3"/>
            <charset val="136"/>
          </rPr>
          <t>收 2 退
S1 1ea
S2 1ea
S3 2ea
S4 4ea
S5 2ea
S6 2ea
S7 1ea
S8 1ea
S9 2ea
S11 1ea
S12 1ea
S13 4ea</t>
        </r>
      </text>
    </comment>
    <comment ref="F1840" authorId="0" shapeId="0">
      <text>
        <r>
          <rPr>
            <sz val="9"/>
            <color indexed="81"/>
            <rFont val="Tahoma"/>
            <family val="2"/>
          </rPr>
          <t>Exposure Shift</t>
        </r>
      </text>
    </comment>
    <comment ref="F1841" authorId="0" shapeId="0">
      <text>
        <r>
          <rPr>
            <sz val="9"/>
            <color indexed="81"/>
            <rFont val="Tahoma"/>
            <family val="2"/>
          </rPr>
          <t xml:space="preserve">1 </t>
        </r>
        <r>
          <rPr>
            <sz val="9"/>
            <color indexed="81"/>
            <rFont val="細明體"/>
            <family val="3"/>
            <charset val="136"/>
          </rPr>
          <t>收 2 退
S1 2ea + 2 shift
S3 1ea + 2 shift
S10 3ea + 2 shift</t>
        </r>
      </text>
    </comment>
    <comment ref="F1855" authorId="0" shapeId="0">
      <text>
        <r>
          <rPr>
            <sz val="9"/>
            <color indexed="81"/>
            <rFont val="Tahoma"/>
            <family val="2"/>
          </rPr>
          <t xml:space="preserve">1 </t>
        </r>
        <r>
          <rPr>
            <sz val="9"/>
            <color indexed="81"/>
            <rFont val="細明體"/>
            <family val="3"/>
            <charset val="136"/>
          </rPr>
          <t>收 2 退
S2 1ea
S4 1ea
S5 1ea
S8 1ea
S11 1ea</t>
        </r>
      </text>
    </comment>
    <comment ref="F1861" authorId="0" shapeId="0">
      <text>
        <r>
          <rPr>
            <sz val="9"/>
            <color indexed="81"/>
            <rFont val="Tahoma"/>
            <family val="2"/>
          </rPr>
          <t xml:space="preserve">1 </t>
        </r>
        <r>
          <rPr>
            <sz val="9"/>
            <color indexed="81"/>
            <rFont val="細明體"/>
            <family val="3"/>
            <charset val="136"/>
          </rPr>
          <t>收 2 退
S1 1ea
S2 1ea
S4 1ea</t>
        </r>
      </text>
    </comment>
    <comment ref="F1866" authorId="0" shapeId="0">
      <text>
        <r>
          <rPr>
            <sz val="9"/>
            <color indexed="81"/>
            <rFont val="Tahoma"/>
            <family val="2"/>
          </rPr>
          <t xml:space="preserve">1 </t>
        </r>
        <r>
          <rPr>
            <sz val="9"/>
            <color indexed="81"/>
            <rFont val="細明體"/>
            <family val="3"/>
            <charset val="136"/>
          </rPr>
          <t>收 2 退
S12 1ea</t>
        </r>
      </text>
    </comment>
    <comment ref="F1868" authorId="0" shapeId="0">
      <text>
        <r>
          <rPr>
            <sz val="9"/>
            <color indexed="81"/>
            <rFont val="Tahoma"/>
            <family val="2"/>
          </rPr>
          <t xml:space="preserve">1 </t>
        </r>
        <r>
          <rPr>
            <sz val="9"/>
            <color indexed="81"/>
            <rFont val="細明體"/>
            <family val="3"/>
            <charset val="136"/>
          </rPr>
          <t>收 2 退
S1 1ea
S6 1ea</t>
        </r>
      </text>
    </comment>
    <comment ref="F1869" authorId="0" shapeId="0">
      <text>
        <r>
          <rPr>
            <sz val="9"/>
            <color indexed="81"/>
            <rFont val="Tahoma"/>
            <family val="2"/>
          </rPr>
          <t xml:space="preserve">1 </t>
        </r>
        <r>
          <rPr>
            <sz val="9"/>
            <color indexed="81"/>
            <rFont val="細明體"/>
            <family val="3"/>
            <charset val="136"/>
          </rPr>
          <t>收 2 退
S1 1ea
S4 1ea
S6 1ea
S9 4ea</t>
        </r>
      </text>
    </comment>
    <comment ref="F1872" authorId="0" shapeId="0">
      <text>
        <r>
          <rPr>
            <sz val="9"/>
            <color indexed="81"/>
            <rFont val="Tahoma"/>
            <family val="2"/>
          </rPr>
          <t xml:space="preserve">1 </t>
        </r>
        <r>
          <rPr>
            <sz val="9"/>
            <color indexed="81"/>
            <rFont val="細明體"/>
            <family val="3"/>
            <charset val="136"/>
          </rPr>
          <t>收 2 退
S2 1ea
S4 1ea
S9 2ea
S11 1ea
S12 1ea
S13 1ea</t>
        </r>
      </text>
    </comment>
    <comment ref="F1873" authorId="0" shapeId="0">
      <text>
        <r>
          <rPr>
            <sz val="9"/>
            <color indexed="81"/>
            <rFont val="Tahoma"/>
            <family val="2"/>
          </rPr>
          <t xml:space="preserve">1 </t>
        </r>
        <r>
          <rPr>
            <sz val="9"/>
            <color indexed="81"/>
            <rFont val="細明體"/>
            <family val="3"/>
            <charset val="136"/>
          </rPr>
          <t>收 2 退
S1 1ea
S3 1ea
S6 1ea
S9 1ea
S10 3ea
S11 1ea</t>
        </r>
      </text>
    </comment>
    <comment ref="F1875" authorId="0" shapeId="0">
      <text>
        <r>
          <rPr>
            <sz val="9"/>
            <color indexed="81"/>
            <rFont val="Tahoma"/>
            <family val="2"/>
          </rPr>
          <t>Exposure shift</t>
        </r>
      </text>
    </comment>
    <comment ref="F1876" authorId="0" shapeId="0">
      <text>
        <r>
          <rPr>
            <sz val="9"/>
            <color indexed="81"/>
            <rFont val="Tahoma"/>
            <family val="2"/>
          </rPr>
          <t xml:space="preserve">1 </t>
        </r>
        <r>
          <rPr>
            <sz val="9"/>
            <color indexed="81"/>
            <rFont val="細明體"/>
            <family val="3"/>
            <charset val="136"/>
          </rPr>
          <t>收 2 退
S7 1ea</t>
        </r>
      </text>
    </comment>
    <comment ref="F1877" authorId="0" shapeId="0">
      <text>
        <r>
          <rPr>
            <sz val="9"/>
            <color indexed="81"/>
            <rFont val="Tahoma"/>
            <family val="2"/>
          </rPr>
          <t xml:space="preserve">1 </t>
        </r>
        <r>
          <rPr>
            <sz val="9"/>
            <color indexed="81"/>
            <rFont val="細明體"/>
            <family val="3"/>
            <charset val="136"/>
          </rPr>
          <t>收 2 退
S1 1ea
S8 2ea
S9 2ea
S12 1ea</t>
        </r>
      </text>
    </comment>
    <comment ref="F1878" authorId="0" shapeId="0">
      <text>
        <r>
          <rPr>
            <sz val="9"/>
            <color indexed="81"/>
            <rFont val="Tahoma"/>
            <family val="2"/>
          </rPr>
          <t xml:space="preserve">1 </t>
        </r>
        <r>
          <rPr>
            <sz val="9"/>
            <color indexed="81"/>
            <rFont val="細明體"/>
            <family val="3"/>
            <charset val="136"/>
          </rPr>
          <t>收 2 退
S1 previously defect confirm
S6 1ea
S7 1ea
S9 1ea
S10 1ea</t>
        </r>
      </text>
    </comment>
    <comment ref="F1879" authorId="0" shapeId="0">
      <text>
        <r>
          <rPr>
            <sz val="9"/>
            <color indexed="81"/>
            <rFont val="Tahoma"/>
            <family val="2"/>
          </rPr>
          <t xml:space="preserve">1 </t>
        </r>
        <r>
          <rPr>
            <sz val="9"/>
            <color indexed="81"/>
            <rFont val="細明體"/>
            <family val="3"/>
            <charset val="136"/>
          </rPr>
          <t>收 2 退
S4 1ea
S9 1ea</t>
        </r>
      </text>
    </comment>
    <comment ref="F1884" authorId="0" shapeId="0">
      <text>
        <r>
          <rPr>
            <sz val="9"/>
            <color indexed="81"/>
            <rFont val="Tahoma"/>
            <family val="2"/>
          </rPr>
          <t xml:space="preserve">1 </t>
        </r>
        <r>
          <rPr>
            <sz val="9"/>
            <color indexed="81"/>
            <rFont val="細明體"/>
            <family val="3"/>
            <charset val="136"/>
          </rPr>
          <t>收 2 退
S3 1ea
S8 1ea</t>
        </r>
      </text>
    </comment>
    <comment ref="F1885" authorId="0" shapeId="0">
      <text>
        <r>
          <rPr>
            <sz val="9"/>
            <color indexed="81"/>
            <rFont val="Tahoma"/>
            <family val="2"/>
          </rPr>
          <t xml:space="preserve">1 </t>
        </r>
        <r>
          <rPr>
            <sz val="9"/>
            <color indexed="81"/>
            <rFont val="細明體"/>
            <family val="3"/>
            <charset val="136"/>
          </rPr>
          <t>收 2 退
S6 1ea
S9 3ea
S10 2ea
S11 1ea</t>
        </r>
      </text>
    </comment>
    <comment ref="F1886" authorId="0" shapeId="0">
      <text>
        <r>
          <rPr>
            <sz val="9"/>
            <color indexed="81"/>
            <rFont val="Tahoma"/>
            <family val="2"/>
          </rPr>
          <t xml:space="preserve">1 </t>
        </r>
        <r>
          <rPr>
            <sz val="9"/>
            <color indexed="81"/>
            <rFont val="細明體"/>
            <family val="3"/>
            <charset val="136"/>
          </rPr>
          <t>收 2 退
S2 1ea
S6 1ea
S8 1ea
S9 1ea
S11 1ea
S12 1ea</t>
        </r>
      </text>
    </comment>
    <comment ref="F1890" authorId="0" shapeId="0">
      <text>
        <r>
          <rPr>
            <sz val="9"/>
            <color indexed="81"/>
            <rFont val="Tahoma"/>
            <family val="2"/>
          </rPr>
          <t>Exposure --&gt; Develop over Q-time</t>
        </r>
      </text>
    </comment>
    <comment ref="F1893" authorId="0" shapeId="0">
      <text>
        <r>
          <rPr>
            <sz val="9"/>
            <color indexed="81"/>
            <rFont val="Tahoma"/>
            <family val="2"/>
          </rPr>
          <t xml:space="preserve">1 </t>
        </r>
        <r>
          <rPr>
            <sz val="9"/>
            <color indexed="81"/>
            <rFont val="細明體"/>
            <family val="3"/>
            <charset val="136"/>
          </rPr>
          <t>收 2 退
S3 1ea
S5 1ea
S8 1ea
D11 2ea
S13 1ea</t>
        </r>
      </text>
    </comment>
    <comment ref="F1894" authorId="0" shapeId="0">
      <text>
        <r>
          <rPr>
            <sz val="9"/>
            <color indexed="81"/>
            <rFont val="Tahoma"/>
            <family val="2"/>
          </rPr>
          <t>STEP_11 PI shift impact lot</t>
        </r>
      </text>
    </comment>
    <comment ref="F189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2ea
S5 1ea
S7 2ea
S8 1ea</t>
        </r>
      </text>
    </comment>
    <comment ref="F190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
S6 1ea
S9 1ea
S11 2ea</t>
        </r>
      </text>
    </comment>
    <comment ref="F190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3ea
S4 1ea
S8 1ea
S11 1ea
S12 2ea</t>
        </r>
      </text>
    </comment>
    <comment ref="F190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S5 1ea
S8 1ea
S9 2ea
S11 2ea
S12 1ea</t>
        </r>
      </text>
    </comment>
    <comment ref="F1904" authorId="0" shapeId="0">
      <text>
        <r>
          <rPr>
            <sz val="9"/>
            <color indexed="81"/>
            <rFont val="Tahoma"/>
            <family val="2"/>
          </rPr>
          <t>STEP_11 shift impact lot PI: STEP_11 / PR: STEP_09</t>
        </r>
      </text>
    </comment>
    <comment ref="F1905" authorId="0" shapeId="0">
      <text>
        <r>
          <rPr>
            <sz val="9"/>
            <color indexed="81"/>
            <rFont val="Tahoma"/>
            <family val="2"/>
          </rPr>
          <t>STEP_11 shift impact lot PI: STEP_11 / PR: STEP_09</t>
        </r>
      </text>
    </comment>
    <comment ref="F1906" authorId="0" shapeId="0">
      <text>
        <r>
          <rPr>
            <sz val="9"/>
            <color indexed="81"/>
            <rFont val="Tahoma"/>
            <family val="2"/>
          </rPr>
          <t>STEP_11 shift impact lot PI: STEP_09 / PR: STEP_11</t>
        </r>
      </text>
    </comment>
    <comment ref="F1907" authorId="0" shapeId="0">
      <text>
        <r>
          <rPr>
            <sz val="9"/>
            <color indexed="81"/>
            <rFont val="Tahoma"/>
            <family val="2"/>
          </rPr>
          <t>STEP_11 shift impact lot PI: STEP_11 / PR: STEP_09</t>
        </r>
      </text>
    </comment>
    <comment ref="F1908" authorId="0" shapeId="0">
      <text>
        <r>
          <rPr>
            <sz val="9"/>
            <color indexed="81"/>
            <rFont val="Tahoma"/>
            <family val="2"/>
          </rPr>
          <t>MFG over Q-time (Exp --&gt; Dev)</t>
        </r>
      </text>
    </comment>
    <comment ref="F190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3ea</t>
        </r>
      </text>
    </comment>
    <comment ref="F191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S13 3ea</t>
        </r>
      </text>
    </comment>
    <comment ref="F191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S5 4ea
S6 1ea
S9 1ea
S10 1ea
S12 1ea</t>
        </r>
      </text>
    </comment>
    <comment ref="F191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S3 1ea
S5 1ea
S6 1ea
S7 1ea
S8 1ea
S11 1ea
S13 2ea</t>
        </r>
      </text>
    </comment>
    <comment ref="F1918" authorId="0" shapeId="0">
      <text>
        <r>
          <rPr>
            <sz val="9"/>
            <color indexed="81"/>
            <rFont val="Tahoma"/>
            <family val="2"/>
          </rPr>
          <t>Exp --&gt; Dev over Q-time</t>
        </r>
      </text>
    </comment>
    <comment ref="F1919" authorId="0" shapeId="0">
      <text>
        <r>
          <rPr>
            <sz val="9"/>
            <color indexed="81"/>
            <rFont val="Tahoma"/>
            <family val="2"/>
          </rPr>
          <t>Exp --&gt; Dev over Q-time</t>
        </r>
      </text>
    </comment>
    <comment ref="F1920" authorId="0" shapeId="0">
      <text>
        <r>
          <rPr>
            <sz val="9"/>
            <color indexed="81"/>
            <rFont val="Tahoma"/>
            <family val="2"/>
          </rPr>
          <t>Exp --&gt; Dev over Q-time</t>
        </r>
      </text>
    </comment>
    <comment ref="F192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2ea
S6 1ea
S9 1ea
S10 1ea</t>
        </r>
      </text>
    </comment>
    <comment ref="F192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2ea
S5 2ea
S13 1ea</t>
        </r>
      </text>
    </comment>
    <comment ref="F19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3ea
S4 1ea
S5 1ea
S6 1ea
S8 1ea
S9 1ea
S10 3ea
S11 3ea
S13 3ea</t>
        </r>
      </text>
    </comment>
    <comment ref="F19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2ea
S4 1ea
S5 1ea
S6 1ea
S12 1ea
S13 1ea</t>
        </r>
      </text>
    </comment>
    <comment ref="F193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S3 1ea
S7 1ea
S8 4ea
S11 1ea</t>
        </r>
      </text>
    </comment>
    <comment ref="F1939" authorId="0" shapeId="0">
      <text>
        <r>
          <rPr>
            <sz val="9"/>
            <color indexed="81"/>
            <rFont val="細明體"/>
            <family val="3"/>
            <charset val="136"/>
          </rPr>
          <t>DEVP_03 alarm</t>
        </r>
      </text>
    </comment>
    <comment ref="F194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19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t>
        </r>
      </text>
    </comment>
    <comment ref="F195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2ea
S11 2ea
S12 2ea
S13 1ea</t>
        </r>
      </text>
    </comment>
    <comment ref="F195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1ea
S4 1ea
S7 1ea
S8 1ea
S9 1ea
S10 1ea
S11 2ea
S12 1ea</t>
        </r>
      </text>
    </comment>
    <comment ref="F195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196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2ea</t>
        </r>
      </text>
    </comment>
    <comment ref="F19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
S13 2ea</t>
        </r>
      </text>
    </comment>
    <comment ref="F19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S4 1ea</t>
        </r>
      </text>
    </comment>
    <comment ref="F1966" authorId="0" shapeId="0">
      <text>
        <r>
          <rPr>
            <sz val="9"/>
            <color indexed="81"/>
            <rFont val="Tahoma"/>
            <family val="2"/>
          </rPr>
          <t xml:space="preserve">COAT_06 </t>
        </r>
        <r>
          <rPr>
            <sz val="9"/>
            <color indexed="81"/>
            <rFont val="細明體"/>
            <family val="3"/>
            <charset val="136"/>
          </rPr>
          <t>機故</t>
        </r>
      </text>
    </comment>
    <comment ref="F19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S11 1ea</t>
        </r>
      </text>
    </comment>
    <comment ref="F197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S7 2ea
S8 1ea
S9 1ea
S10 1ea</t>
        </r>
      </text>
    </comment>
    <comment ref="F1973" authorId="0" shapeId="0">
      <text>
        <r>
          <rPr>
            <sz val="9"/>
            <color indexed="81"/>
            <rFont val="Tahoma"/>
            <family val="2"/>
          </rPr>
          <t>STEP_11 shift issue</t>
        </r>
      </text>
    </comment>
    <comment ref="F19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5ea
S2 2ea
S9 1ea
S10 1ea
S12 1ea
S13 2ea</t>
        </r>
      </text>
    </comment>
    <comment ref="F197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2ea
S4 2ea
S5 1ea
S7 1ea
S8 1ea
S9 2ea
S11 1ea
S12 2ea</t>
        </r>
      </text>
    </comment>
    <comment ref="F198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S8 1ea
S10 1ea</t>
        </r>
      </text>
    </comment>
    <comment ref="F198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S9 2ea</t>
        </r>
      </text>
    </comment>
    <comment ref="F198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4ea
S3 1ea
S4 1ea
S5 2ea
S7 2ea
S8 2ea
S9 2ea
S11 2ea
S13 1ea</t>
        </r>
      </text>
    </comment>
    <comment ref="F198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t>
        </r>
      </text>
    </comment>
    <comment ref="F1987" authorId="0" shapeId="0">
      <text>
        <r>
          <rPr>
            <sz val="9"/>
            <color indexed="81"/>
            <rFont val="Tahoma"/>
            <family val="2"/>
          </rPr>
          <t>MFG over Q-time</t>
        </r>
      </text>
    </comment>
    <comment ref="F199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S6 1ea</t>
        </r>
      </text>
    </comment>
    <comment ref="F199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3ea</t>
        </r>
      </text>
    </comment>
    <comment ref="F199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S3 1ea</t>
        </r>
      </text>
    </comment>
    <comment ref="F2006" authorId="0" shapeId="0">
      <text>
        <r>
          <rPr>
            <sz val="9"/>
            <color indexed="81"/>
            <rFont val="Tahoma"/>
            <family val="2"/>
          </rPr>
          <t>COAT_06 alarm</t>
        </r>
      </text>
    </comment>
    <comment ref="F2007" authorId="0" shapeId="0">
      <text>
        <r>
          <rPr>
            <sz val="9"/>
            <color indexed="81"/>
            <rFont val="Tahoma"/>
            <family val="2"/>
          </rPr>
          <t>DEVP_03 alarm</t>
        </r>
      </text>
    </comment>
    <comment ref="F2011" authorId="0" shapeId="0">
      <text>
        <r>
          <rPr>
            <sz val="9"/>
            <color indexed="81"/>
            <rFont val="Tahoma"/>
            <family val="2"/>
          </rPr>
          <t>Stray light</t>
        </r>
      </text>
    </comment>
    <comment ref="F202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S10 1ea
S11 1ea</t>
        </r>
      </text>
    </comment>
    <comment ref="F202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S5 1ea
S8 1ea
S9 1ea
S11 1ea
S12 1ea
S13 1ea</t>
        </r>
      </text>
    </comment>
    <comment ref="F202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4ea
S3 3ea
S4 7ea
S5 4ea
S6 4ea
S7 3ea
S8 4ea
S9 4ea
S10 4ea
S11 1ea
S12 1ea
S13 4ea</t>
        </r>
      </text>
    </comment>
    <comment ref="F2031"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S3 1ea
</t>
        </r>
      </text>
    </comment>
    <comment ref="F20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203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S7 1ea
S9 2ea</t>
        </r>
      </text>
    </comment>
    <comment ref="F20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t>
        </r>
      </text>
    </comment>
    <comment ref="F203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t>
        </r>
      </text>
    </comment>
    <comment ref="F204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t>
        </r>
      </text>
    </comment>
    <comment ref="F2043" authorId="0" shapeId="0">
      <text>
        <r>
          <rPr>
            <sz val="9"/>
            <color indexed="81"/>
            <rFont val="Tahoma"/>
            <family val="2"/>
          </rPr>
          <t>Bubble</t>
        </r>
      </text>
    </comment>
    <comment ref="F2044" authorId="0" shapeId="0">
      <text>
        <r>
          <rPr>
            <sz val="9"/>
            <color indexed="81"/>
            <rFont val="Tahoma"/>
            <family val="2"/>
          </rPr>
          <t>Bubble &amp; Gel</t>
        </r>
      </text>
    </comment>
    <comment ref="F2048" authorId="0" shapeId="0">
      <text>
        <r>
          <rPr>
            <sz val="9"/>
            <color indexed="81"/>
            <rFont val="Tahoma"/>
            <family val="2"/>
          </rPr>
          <t>Bubble &amp; Gel</t>
        </r>
      </text>
    </comment>
    <comment ref="F2049" authorId="0" shapeId="0">
      <text>
        <r>
          <rPr>
            <sz val="9"/>
            <color indexed="81"/>
            <rFont val="Tahoma"/>
            <family val="2"/>
          </rPr>
          <t>Bubble &amp; Gel</t>
        </r>
      </text>
    </comment>
    <comment ref="F2052" authorId="0" shapeId="0">
      <text>
        <r>
          <rPr>
            <sz val="9"/>
            <color indexed="81"/>
            <rFont val="Tahoma"/>
            <family val="2"/>
          </rPr>
          <t>Bubble</t>
        </r>
      </text>
    </comment>
    <comment ref="F205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205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S2 1ea</t>
        </r>
      </text>
    </comment>
    <comment ref="F205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S4 1ea</t>
        </r>
      </text>
    </comment>
    <comment ref="F2059" authorId="0" shapeId="0">
      <text>
        <r>
          <rPr>
            <sz val="9"/>
            <color indexed="81"/>
            <rFont val="Tahoma"/>
            <family val="2"/>
          </rPr>
          <t>Exposure --&gt; PEB over Q-time</t>
        </r>
      </text>
    </comment>
    <comment ref="F2060" authorId="0" shapeId="0">
      <text>
        <r>
          <rPr>
            <sz val="9"/>
            <color indexed="81"/>
            <rFont val="Tahoma"/>
            <family val="2"/>
          </rPr>
          <t>Exposure --&gt; PEB over Q-time</t>
        </r>
      </text>
    </comment>
    <comment ref="F2062" authorId="0" shapeId="0">
      <text>
        <r>
          <rPr>
            <sz val="9"/>
            <color indexed="81"/>
            <rFont val="Tahoma"/>
            <family val="2"/>
          </rPr>
          <t>Bubble + Gel</t>
        </r>
      </text>
    </comment>
    <comment ref="F2063" authorId="0" shapeId="0">
      <text>
        <r>
          <rPr>
            <sz val="9"/>
            <color indexed="81"/>
            <rFont val="Tahoma"/>
            <family val="2"/>
          </rPr>
          <t>Exposure --&gt; PEB over Q-time (&gt; 6 hr)</t>
        </r>
      </text>
    </comment>
    <comment ref="F20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S6 3ea
S8 2ea
S11 1ea
S12 1ea</t>
        </r>
      </text>
    </comment>
    <comment ref="F206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S13 1ea</t>
        </r>
      </text>
    </comment>
    <comment ref="F20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S5 1ea
S6 2ea
S8 1ea
S9 2ea
S10 1ea
S11 1ea</t>
        </r>
      </text>
    </comment>
    <comment ref="F20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07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07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2ea
PD command</t>
        </r>
      </text>
    </comment>
    <comment ref="F207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S5 1ea
S6 2ea
S8 1ea
S9 2ea
S10 1ea
S11 1ea</t>
        </r>
      </text>
    </comment>
    <comment ref="F207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1ea
S3 1ea
S5 1ea
S6 1ea
S9 1ea
S10 2ea
S12 2ea
S13 2ea</t>
        </r>
      </text>
    </comment>
    <comment ref="F2076" authorId="0" shapeId="0">
      <text>
        <r>
          <rPr>
            <sz val="9"/>
            <color indexed="81"/>
            <rFont val="細明體"/>
            <family val="3"/>
            <charset val="136"/>
          </rPr>
          <t>地震影響批</t>
        </r>
      </text>
    </comment>
    <comment ref="F208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S7 1ea
S9 1ea
S10 1ea
S11 1ea</t>
        </r>
      </text>
    </comment>
    <comment ref="F2092"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S6 1ea
S8 1ea
</t>
        </r>
      </text>
    </comment>
    <comment ref="F2093" authorId="0" shapeId="0">
      <text>
        <r>
          <rPr>
            <sz val="9"/>
            <color indexed="81"/>
            <rFont val="Tahoma"/>
            <family val="2"/>
          </rPr>
          <t>Descum --&gt; Plate over Q-time</t>
        </r>
      </text>
    </comment>
    <comment ref="F209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S6 1ea
S7 1ea
S9 1ea</t>
        </r>
      </text>
    </comment>
    <comment ref="F209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S3 1ea
S4 2ea
S5 2ea
S6 1ea
S7 2ea
S9 2ea
S11 3ea
S12 2ea</t>
        </r>
      </text>
    </comment>
    <comment ref="F209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S7 1ea
S8 1ea
S12 1ea</t>
        </r>
      </text>
    </comment>
    <comment ref="F2100" authorId="0" shapeId="0">
      <text>
        <r>
          <rPr>
            <sz val="9"/>
            <color indexed="81"/>
            <rFont val="Tahoma"/>
            <family val="2"/>
          </rPr>
          <t>Exposure --&gt; Develop over Q-time (24hr)</t>
        </r>
      </text>
    </comment>
    <comment ref="F2101" authorId="0" shapeId="0">
      <text>
        <r>
          <rPr>
            <sz val="9"/>
            <color indexed="81"/>
            <rFont val="Tahoma"/>
            <family val="2"/>
          </rPr>
          <t>Coat -- &gt; Exposure over Q-time (24hr)</t>
        </r>
      </text>
    </comment>
    <comment ref="F2102" authorId="0" shapeId="0">
      <text>
        <r>
          <rPr>
            <sz val="9"/>
            <color indexed="81"/>
            <rFont val="Tahoma"/>
            <family val="2"/>
          </rPr>
          <t>Coat -- &gt; Exposure over Q-time (24hr)</t>
        </r>
      </text>
    </comment>
    <comment ref="F210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S9 1ea
S10 1ea
S11 1ea
S12 3ea
S13 1ea</t>
        </r>
      </text>
    </comment>
    <comment ref="F210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
S5 1ea
S6 1ea
S7 3ea
S8 3ea
S10 1ea
S11 3ea
S12 1ea
S13 1ea</t>
        </r>
      </text>
    </comment>
    <comment ref="F2105" authorId="0" shapeId="0">
      <text>
        <r>
          <rPr>
            <sz val="9"/>
            <color indexed="81"/>
            <rFont val="Tahoma"/>
            <family val="2"/>
          </rPr>
          <t>Plating machine alarm</t>
        </r>
      </text>
    </comment>
    <comment ref="F210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S7 1ea
S9 1ea
S11 1ea</t>
        </r>
      </text>
    </comment>
    <comment ref="F2107" authorId="0" shapeId="0">
      <text>
        <r>
          <rPr>
            <sz val="9"/>
            <color indexed="81"/>
            <rFont val="Tahoma"/>
            <family val="2"/>
          </rPr>
          <t>Sputterr film broken</t>
        </r>
      </text>
    </comment>
    <comment ref="F2109" authorId="0" shapeId="0">
      <text>
        <r>
          <rPr>
            <sz val="9"/>
            <color indexed="81"/>
            <rFont val="Tahoma"/>
            <family val="2"/>
          </rPr>
          <t>peeling</t>
        </r>
      </text>
    </comment>
    <comment ref="F211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S13 1ea</t>
        </r>
      </text>
    </comment>
    <comment ref="F211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S3 1ea
S4 1ea
S5 1ea
S8 2ea
S10 2ea
S12 1ea
S13 1ea</t>
        </r>
      </text>
    </comment>
    <comment ref="F211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
S8 1ea
S11 1ea</t>
        </r>
      </text>
    </comment>
    <comment ref="F21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211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2ea
S5 1ea
S6 1ea
S8 1ea
S9 1ea
S10 3ea
S12 1ea</t>
        </r>
      </text>
    </comment>
    <comment ref="F212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6ea
S2 5ea
S3 3ea
S4 1ea
S5 7ea
S6 3ea
S7 4ea
S10 9ea
S11 3ea
S12 5ea
S13 5ea</t>
        </r>
      </text>
    </comment>
    <comment ref="F212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5ea
S3 5ea
S4 8ea
S5 9ea
S6 2ea
S7 4ea
S8 4ea
S9 3ea
S10 2ea
S11 1ea
S12 6ea
S13 1ea</t>
        </r>
      </text>
    </comment>
    <comment ref="F2123" authorId="0" shapeId="0">
      <text>
        <r>
          <rPr>
            <sz val="9"/>
            <color indexed="81"/>
            <rFont val="細明體"/>
            <family val="3"/>
            <charset val="136"/>
          </rPr>
          <t>MFG over Q-time (Coat --&gt; Exposure)</t>
        </r>
      </text>
    </comment>
    <comment ref="F2124" authorId="0" shapeId="0">
      <text>
        <r>
          <rPr>
            <sz val="9"/>
            <color indexed="81"/>
            <rFont val="細明體"/>
            <family val="3"/>
            <charset val="136"/>
          </rPr>
          <t>MFG over Q-time (Coat --&gt; Exposure)</t>
        </r>
      </text>
    </comment>
    <comment ref="F2127" authorId="0" shapeId="0">
      <text>
        <r>
          <rPr>
            <sz val="9"/>
            <color indexed="81"/>
            <rFont val="細明體"/>
            <family val="3"/>
            <charset val="136"/>
          </rPr>
          <t>DEVP_03 alarm</t>
        </r>
      </text>
    </comment>
    <comment ref="F2136" authorId="0" shapeId="0">
      <text>
        <r>
          <rPr>
            <sz val="9"/>
            <color indexed="81"/>
            <rFont val="細明體"/>
            <family val="3"/>
            <charset val="136"/>
          </rPr>
          <t>DEVP_03 alarm</t>
        </r>
      </text>
    </comment>
    <comment ref="F21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213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S4 1ea</t>
        </r>
      </text>
    </comment>
    <comment ref="F213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t>
        </r>
      </text>
    </comment>
    <comment ref="F214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3ea
S5 1ea
S7 1ea
S11 4ea</t>
        </r>
      </text>
    </comment>
    <comment ref="F21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S5 3ea
S8 3ea</t>
        </r>
      </text>
    </comment>
    <comment ref="F214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3ea
S6 2ea
S9 2ea</t>
        </r>
      </text>
    </comment>
    <comment ref="F214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t>
        </r>
      </text>
    </comment>
    <comment ref="F2150" authorId="0" shapeId="0">
      <text>
        <r>
          <rPr>
            <sz val="9"/>
            <color indexed="81"/>
            <rFont val="Tahoma"/>
            <family val="2"/>
          </rPr>
          <t>MFG Over Q-time (Exposure --&gt; Develop) &gt;12 hr</t>
        </r>
      </text>
    </comment>
    <comment ref="F215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157" authorId="0" shapeId="0">
      <text>
        <r>
          <rPr>
            <sz val="9"/>
            <color indexed="81"/>
            <rFont val="Tahoma"/>
            <family val="2"/>
          </rPr>
          <t>MFG Over Q-time (Coat --&gt; Exposure) &gt;24 hr</t>
        </r>
      </text>
    </comment>
    <comment ref="F2158" authorId="0" shapeId="0">
      <text>
        <r>
          <rPr>
            <sz val="9"/>
            <color indexed="81"/>
            <rFont val="Tahoma"/>
            <family val="2"/>
          </rPr>
          <t>MFG Over Q-time (Coat --&gt; Exposure) &gt;24 hr</t>
        </r>
      </text>
    </comment>
    <comment ref="F216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S7 2ea
S9 2ea
S10 3ea</t>
        </r>
      </text>
    </comment>
    <comment ref="F2164"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S2 1ea
</t>
        </r>
      </text>
    </comment>
    <comment ref="F21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t>
        </r>
      </text>
    </comment>
    <comment ref="F216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S7 2ea
S9 2ea
S10 3ea</t>
        </r>
      </text>
    </comment>
    <comment ref="F21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16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t>
        </r>
      </text>
    </comment>
    <comment ref="F217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t>
        </r>
      </text>
    </comment>
    <comment ref="F217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S5 1ea
S9 1ea</t>
        </r>
      </text>
    </comment>
    <comment ref="F21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180" authorId="0" shapeId="0">
      <text>
        <r>
          <rPr>
            <sz val="9"/>
            <color indexed="81"/>
            <rFont val="Tahoma"/>
            <family val="2"/>
          </rPr>
          <t xml:space="preserve">MFG over Q-time (Exposure --&gt; Develop &gt; 24 hr) </t>
        </r>
      </text>
    </comment>
    <comment ref="F2184" authorId="0" shapeId="0">
      <text>
        <r>
          <rPr>
            <sz val="9"/>
            <color indexed="81"/>
            <rFont val="Tahoma"/>
            <family val="2"/>
          </rPr>
          <t>Gel</t>
        </r>
      </text>
    </comment>
    <comment ref="F220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220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t>
        </r>
      </text>
    </comment>
    <comment ref="F220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21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
S12 13ea</t>
        </r>
      </text>
    </comment>
    <comment ref="F221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1ea
S3 1ea
S4 2ea
S5 3ea
S6 3ea
S7 2ea
S8 1ea
S9 3ea
S13 3ea</t>
        </r>
      </text>
    </comment>
    <comment ref="F2213" authorId="0" shapeId="0">
      <text>
        <r>
          <rPr>
            <sz val="9"/>
            <color indexed="81"/>
            <rFont val="Tahoma"/>
            <family val="2"/>
          </rPr>
          <t>Exposure --&gt; Develop over Q-time (24 hr)</t>
        </r>
      </text>
    </comment>
    <comment ref="F221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S7 2ea
S9 1ea
S11 1ea
S12 1ea</t>
        </r>
      </text>
    </comment>
    <comment ref="F221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221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t>
        </r>
      </text>
    </comment>
    <comment ref="F222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t>
        </r>
      </text>
    </comment>
    <comment ref="F222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3ea
S5 1ea
S7 1ea</t>
        </r>
      </text>
    </comment>
    <comment ref="F222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S3 1ea
S5 1ea
S6 1ea
S7 1ea
S9 1ea
S10 1ea
S11 1ea
S13 2ea</t>
        </r>
      </text>
    </comment>
    <comment ref="F222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S3 1ea
S5 1ea
S6 2ea
S7 2ea
S8 1ea
S9 2ea
S10 2ea
S13 1ea</t>
        </r>
      </text>
    </comment>
    <comment ref="F22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
S9 1ea</t>
        </r>
      </text>
    </comment>
    <comment ref="F223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S4 1ea
S5 1ea
S6 1ea
S7 1ea
S12 1ea
S13 1ea</t>
        </r>
      </text>
    </comment>
    <comment ref="F22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t>
        </r>
      </text>
    </comment>
    <comment ref="F223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2ea
S10 2ea
S11 2ea
S13 2ea</t>
        </r>
      </text>
    </comment>
    <comment ref="F223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2ea</t>
        </r>
      </text>
    </comment>
    <comment ref="F223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S5 1ea
S6 1ea
S8 1ea
S10 1ea
S11 3ea
S12 1ea</t>
        </r>
      </text>
    </comment>
    <comment ref="F22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9ea
S4 2ea
S5 2ea
S6 3ea
S7 2ea
S9 7ea
S11 2ea
S13 1ea</t>
        </r>
      </text>
    </comment>
    <comment ref="F223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t>
        </r>
      </text>
    </comment>
    <comment ref="F223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3ea
S3 2ea
S5 1ea
S7 1ea
S11 1ea</t>
        </r>
      </text>
    </comment>
    <comment ref="F224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 
S9 1ea</t>
        </r>
      </text>
    </comment>
    <comment ref="F224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8ea
S2 6ea
S4 21ea
S5 3ea
S7 9ea
S8 10ea
S11 5ea
S12 3ea
S13 2ea</t>
        </r>
      </text>
    </comment>
    <comment ref="F224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15ea
S2 14ea
S4 12ea
S6 13ea
S7 23ea
S8 15ea
S9 6ea
S10 3ea
S11 4ea
S13 43ea</t>
        </r>
      </text>
    </comment>
    <comment ref="F2244"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2ea </t>
        </r>
      </text>
    </comment>
    <comment ref="F22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1ea</t>
        </r>
      </text>
    </comment>
    <comment ref="F224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1ea
S3 1ea
S4 3ea
S5 1ea
S6 1ea</t>
        </r>
      </text>
    </comment>
    <comment ref="F2247"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1ea </t>
        </r>
      </text>
    </comment>
    <comment ref="F225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17ea</t>
        </r>
      </text>
    </comment>
    <comment ref="F2261" authorId="0" shapeId="0">
      <text>
        <r>
          <rPr>
            <sz val="9"/>
            <color indexed="81"/>
            <rFont val="Tahoma"/>
            <family val="2"/>
          </rPr>
          <t>BRCM Gel impact lot</t>
        </r>
      </text>
    </comment>
    <comment ref="F2262" authorId="0" shapeId="0">
      <text>
        <r>
          <rPr>
            <sz val="9"/>
            <color indexed="81"/>
            <rFont val="Tahoma"/>
            <family val="2"/>
          </rPr>
          <t>BRCM Gel impact lot</t>
        </r>
      </text>
    </comment>
    <comment ref="F2264"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1ea </t>
        </r>
      </text>
    </comment>
    <comment ref="F22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S4 1ea 
S6 1ea
S13 1ea</t>
        </r>
      </text>
    </comment>
    <comment ref="F2267"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S2 1ea </t>
        </r>
      </text>
    </comment>
    <comment ref="F226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
S5 2ea
S13 9ea</t>
        </r>
      </text>
    </comment>
    <comment ref="F227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S9 1ea</t>
        </r>
      </text>
    </comment>
    <comment ref="F22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S6 1ea
S7 1ea
S10 2ea</t>
        </r>
      </text>
    </comment>
    <comment ref="F227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27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2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S5 1ea
S7 1ea
S12 1ea
S13 1ea</t>
        </r>
      </text>
    </comment>
    <comment ref="F228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
S12 1ea</t>
        </r>
      </text>
    </comment>
    <comment ref="F228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S12 1ea</t>
        </r>
      </text>
    </comment>
    <comment ref="F228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S12 1ea
S13 1ea</t>
        </r>
      </text>
    </comment>
    <comment ref="F228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t>
        </r>
      </text>
    </comment>
    <comment ref="F228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
S8 1ea
S9 1ea</t>
        </r>
      </text>
    </comment>
    <comment ref="F229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4ea
S4 1ea
S6 1ea
S8 2ea
S9 1ea
S10 1ea
S11 2ea
S12 1ea
S13 3ea</t>
        </r>
      </text>
    </comment>
    <comment ref="F229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S4 1ea
S5 1ea
S6 2ea
S8 1ea
S9 1ea
S10 2ea
S11 1ea
S12 2ea</t>
        </r>
      </text>
    </comment>
    <comment ref="F229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S4 1ea
S5 1ea
S8 3ea
S9 1ea
S11 3ea</t>
        </r>
      </text>
    </comment>
    <comment ref="F229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S13 2ea</t>
        </r>
      </text>
    </comment>
    <comment ref="F229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3ea
S3 1ea
S4 1ea</t>
        </r>
      </text>
    </comment>
    <comment ref="F229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t>
        </r>
      </text>
    </comment>
    <comment ref="F230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230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2ea
S5 1ea
S9 1ea
S10 1ea</t>
        </r>
      </text>
    </comment>
    <comment ref="F2306" authorId="0" shapeId="0">
      <text>
        <r>
          <rPr>
            <sz val="9"/>
            <color indexed="81"/>
            <rFont val="細明體"/>
            <family val="3"/>
            <charset val="136"/>
          </rPr>
          <t>STEP_11 alarm</t>
        </r>
      </text>
    </comment>
    <comment ref="F2307" authorId="6" shapeId="0">
      <text>
        <r>
          <rPr>
            <b/>
            <sz val="9"/>
            <color indexed="81"/>
            <rFont val="Tahoma"/>
            <family val="2"/>
          </rPr>
          <t xml:space="preserve">1 </t>
        </r>
        <r>
          <rPr>
            <b/>
            <sz val="9"/>
            <color indexed="81"/>
            <rFont val="新細明體"/>
            <family val="2"/>
            <charset val="136"/>
          </rPr>
          <t>收</t>
        </r>
        <r>
          <rPr>
            <b/>
            <sz val="9"/>
            <color indexed="81"/>
            <rFont val="Tahoma"/>
            <family val="2"/>
          </rPr>
          <t xml:space="preserve"> 2 </t>
        </r>
        <r>
          <rPr>
            <b/>
            <sz val="9"/>
            <color indexed="81"/>
            <rFont val="新細明體"/>
            <family val="2"/>
            <charset val="136"/>
          </rPr>
          <t xml:space="preserve">退
</t>
        </r>
        <r>
          <rPr>
            <b/>
            <sz val="9"/>
            <color indexed="81"/>
            <rFont val="Tahoma"/>
            <family val="2"/>
          </rPr>
          <t>S1 1ea
S2 1ea
S3 1ea
S4 1ea
S5 0ea
S6 0ea
S7 1ea
S8 0ea
S9 1ea
S10 0ea
S11 1ea
S12 0ea
S13 0ea</t>
        </r>
      </text>
    </comment>
    <comment ref="F231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t>
        </r>
      </text>
    </comment>
    <comment ref="F23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t>
        </r>
      </text>
    </comment>
    <comment ref="F231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2ea
S4 1ea</t>
        </r>
      </text>
    </comment>
    <comment ref="F232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S4 1ea
S7 1ea
S8 1ea
S9 1ea
S11 1ea</t>
        </r>
      </text>
    </comment>
    <comment ref="F232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S6 3ea
S7 6ea
S8 4ea
S9 4ea
S10 7ea
S11 1ea
S12 2ea</t>
        </r>
      </text>
    </comment>
    <comment ref="F232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2ea</t>
        </r>
      </text>
    </comment>
    <comment ref="F232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S2 9ea
S3 4ea
S4 3ea
S5 5ea
S6 7ea
S7 4ea
S8 8ea
S9 7ea
S10 4ea</t>
        </r>
      </text>
    </comment>
    <comment ref="F2327"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1ea
</t>
        </r>
      </text>
    </comment>
    <comment ref="F23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11ea
S2 8ea</t>
        </r>
      </text>
    </comment>
    <comment ref="F232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S1-9ea
s2-8ea
s3-9ea
s4-2ea
s5-3ea
s6-2ea
s7-4ea
s8-4ea
s9-2ea
s10-4ea
s11-3ea</t>
        </r>
      </text>
    </comment>
    <comment ref="F233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S10 1ea</t>
        </r>
      </text>
    </comment>
    <comment ref="F233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10ea
S2 4ea
S4 1ea
S5 3ea
S6 4ea</t>
        </r>
      </text>
    </comment>
    <comment ref="F23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7ea
S2 6ea
S3 2ea
S4 2ea
S5 3ea</t>
        </r>
      </text>
    </comment>
    <comment ref="F233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9ea
S2 9ea
S3 10ea
S4 2ea
S5 9ea
S6 5ea
S7 13ea
S8 12ea
S9 18ea
S10 11ea
S11 14ea
S12 13ea
S13 7ea</t>
        </r>
      </text>
    </comment>
    <comment ref="F233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23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S5 1ea
S10 2ea
S11 2ea</t>
        </r>
      </text>
    </comment>
    <comment ref="F234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S5 1ea
S8 2ea
S9 2ea
S10 1ea
S11 2ea
S12 1ea
S13 2ea</t>
        </r>
      </text>
    </comment>
    <comment ref="F234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
S11 1ea</t>
        </r>
      </text>
    </comment>
    <comment ref="F234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t>
        </r>
      </text>
    </comment>
    <comment ref="F2348" authorId="0" shapeId="0">
      <text>
        <r>
          <rPr>
            <sz val="9"/>
            <color indexed="81"/>
            <rFont val="細明體"/>
            <family val="3"/>
            <charset val="136"/>
          </rPr>
          <t>STEP_11 alarm (機台內光罩更換異常)</t>
        </r>
      </text>
    </comment>
    <comment ref="F235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6ea
S2 3ea
S3 4ea
S4 2ea
S6 1ea</t>
        </r>
      </text>
    </comment>
    <comment ref="F235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5ea
S2 2ea
S3 2ea
S7 1ea
S8 1ea
S9 1ea
S10 2ea
S11 1ea
S13 1ea</t>
        </r>
      </text>
    </comment>
    <comment ref="F235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t>
        </r>
      </text>
    </comment>
    <comment ref="F235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4ea
S2 3ea
S3 5ea
S4 2ea
S5 1ea
S6 2ea
S7 3ea
S8 1ea
S9 4ea</t>
        </r>
      </text>
    </comment>
    <comment ref="F236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t>
        </r>
      </text>
    </comment>
    <comment ref="F236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t>
        </r>
      </text>
    </comment>
    <comment ref="F23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
S6 5ea
S8 1ea</t>
        </r>
      </text>
    </comment>
    <comment ref="F23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S10 1ea</t>
        </r>
      </text>
    </comment>
    <comment ref="F236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S13 1ea</t>
        </r>
      </text>
    </comment>
    <comment ref="F236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7ea</t>
        </r>
      </text>
    </comment>
    <comment ref="F237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1ea
S3 1ea
S5 1ea
S6 2ea
S7 1ea
S9 1ea</t>
        </r>
      </text>
    </comment>
    <comment ref="F23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t>
        </r>
      </text>
    </comment>
    <comment ref="F237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37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2ea
S4 1ea</t>
        </r>
      </text>
    </comment>
    <comment ref="F237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t>
        </r>
      </text>
    </comment>
    <comment ref="F23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2ea
S11 1ea
S13 1ea</t>
        </r>
      </text>
    </comment>
    <comment ref="F238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5ea
S2 3ea
S3 3ea
S4 3ea
S5 1ea
S6 3ea
S8 2ea
S11 2ea
S12 1ea</t>
        </r>
      </text>
    </comment>
    <comment ref="F238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S6 1ea
S9 1ea
S12 1ea
S13 5ea</t>
        </r>
      </text>
    </comment>
    <comment ref="F238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S3 2ea
S4 1ea
S7 1ea
S9 3ea</t>
        </r>
      </text>
    </comment>
    <comment ref="F238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
S6 1ea
S7 2ea
S8 3ea
S9 7ea
S10 1ea
S12 1ea
S13 1ea</t>
        </r>
      </text>
    </comment>
    <comment ref="F2386" authorId="0" shapeId="0">
      <text>
        <r>
          <rPr>
            <sz val="9"/>
            <color indexed="81"/>
            <rFont val="Tahoma"/>
            <family val="2"/>
          </rPr>
          <t>COAT_06 alarm (Chamber Exhaust OOS)</t>
        </r>
      </text>
    </comment>
    <comment ref="F238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t>
        </r>
      </text>
    </comment>
    <comment ref="F239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2ea
S4 1ea</t>
        </r>
      </text>
    </comment>
    <comment ref="F239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
S1 1ea
S7 1ea
S8 1ea
S11 1ea
S12 2ea
S13 2ea</t>
        </r>
      </text>
    </comment>
    <comment ref="F240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S6 1ea
S7 1ea
S10 1ea
S12 1ea</t>
        </r>
      </text>
    </comment>
    <comment ref="F240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240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4ea
S2 1ea
S7 1ea
S12 4ea
S13 5ea</t>
        </r>
      </text>
    </comment>
    <comment ref="F240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5ea
S4 1ea</t>
        </r>
      </text>
    </comment>
    <comment ref="F240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t>
        </r>
      </text>
    </comment>
    <comment ref="F240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3ea
S3 5ea
S4 1ea</t>
        </r>
      </text>
    </comment>
    <comment ref="F241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241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t>
        </r>
      </text>
    </comment>
    <comment ref="F241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t>
        </r>
      </text>
    </comment>
    <comment ref="F24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t>
        </r>
      </text>
    </comment>
    <comment ref="F2420" authorId="0" shapeId="0">
      <text>
        <r>
          <rPr>
            <sz val="9"/>
            <color indexed="81"/>
            <rFont val="細明體"/>
            <family val="3"/>
            <charset val="136"/>
          </rPr>
          <t>PR damage</t>
        </r>
      </text>
    </comment>
    <comment ref="F2422" authorId="0" shapeId="0">
      <text>
        <r>
          <rPr>
            <sz val="9"/>
            <color indexed="81"/>
            <rFont val="細明體"/>
            <family val="3"/>
            <charset val="136"/>
          </rPr>
          <t>PR damage</t>
        </r>
      </text>
    </comment>
    <comment ref="F242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S5 3ea
S11 1ea
S12 2ea
S13 13ea</t>
        </r>
      </text>
    </comment>
    <comment ref="F24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t>
        </r>
      </text>
    </comment>
    <comment ref="F242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PR damage</t>
        </r>
      </text>
    </comment>
    <comment ref="F243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S12 1ea</t>
        </r>
      </text>
    </comment>
    <comment ref="F24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4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43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244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S13 1ea</t>
        </r>
      </text>
    </comment>
    <comment ref="F244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2ea
S8 1ea
S10 2ea
S12 2ea
S13 1ea</t>
        </r>
      </text>
    </comment>
    <comment ref="F244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t>
        </r>
      </text>
    </comment>
    <comment ref="F244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3ea
S3 1ea
S4 2ea
S8 3ea
S9 1ea
S11 2ea
S12 1ea</t>
        </r>
      </text>
    </comment>
    <comment ref="F24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2ea
S7 1ea
S8 2ea
S11 1ea</t>
        </r>
      </text>
    </comment>
    <comment ref="F244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S2 8ea
S3 1ea
S5 1ea
S6 2ea
S7 1ea
S8 1ea
S9 2ea
S11 1ea
S12 3ea</t>
        </r>
      </text>
    </comment>
    <comment ref="F245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246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t>
        </r>
      </text>
    </comment>
    <comment ref="F24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5ea
S3 6ea
S4 3ea
S5 1ea
S6 6ea
S7 1ea
S8 1ea
S9 5ea
S10 4ea
S11 1ea
S12 3ea
S13 5ea</t>
        </r>
      </text>
    </comment>
    <comment ref="F246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46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S3 1ea
S4 1ea
S5 2ea</t>
        </r>
      </text>
    </comment>
    <comment ref="F24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3ea
S3 2ea
S4 2ea
S6 2ea
S7 1ea
S10 1ea
S11 1ea
S12 1ea</t>
        </r>
      </text>
    </comment>
    <comment ref="F24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S6 1ea
S12 1ea</t>
        </r>
      </text>
    </comment>
    <comment ref="F2470"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S2 1ea
S4 1ea
S7 1ea
S8 1ea
</t>
        </r>
      </text>
    </comment>
    <comment ref="F24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S7 1ea
S12 5ea
S13 1ea</t>
        </r>
      </text>
    </comment>
    <comment ref="F247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2473"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S3 1ea
</t>
        </r>
      </text>
    </comment>
    <comment ref="F247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S2 5ea
S3 2ea
S4 2ea
S7 1ea
S8 1ea
S9 1ea
S11 1ea
S12 2ea
S13 11ea</t>
        </r>
      </text>
    </comment>
    <comment ref="F248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248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
S13 1ea</t>
        </r>
      </text>
    </comment>
    <comment ref="F248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4ea
S2 4ea
S3 1ea
S4 2ea
S5 1ea
S6 1ea
S7 4ea
S9 1ea
S10 1ea
S12 1ea
S13 10ea</t>
        </r>
      </text>
    </comment>
    <comment ref="F249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249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S7 1ea</t>
        </r>
      </text>
    </comment>
    <comment ref="F249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t>
        </r>
      </text>
    </comment>
    <comment ref="F2495"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1ea
</t>
        </r>
      </text>
    </comment>
    <comment ref="F2502"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S3 / S10 PR gel
</t>
        </r>
      </text>
    </comment>
    <comment ref="F250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5ea
S2 3ea</t>
        </r>
      </text>
    </comment>
    <comment ref="F250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S6 1ea
S7 1ea
S9 1ea
S10 3ea
S12 3ea
S13 2ea</t>
        </r>
      </text>
    </comment>
    <comment ref="F2506"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2ea
S11 1ea
S13 4ea
</t>
        </r>
      </text>
    </comment>
    <comment ref="F2510" authorId="7" shapeId="0">
      <text>
        <r>
          <rPr>
            <sz val="9"/>
            <color indexed="81"/>
            <rFont val="Tahoma"/>
            <family val="2"/>
          </rPr>
          <t>1</t>
        </r>
        <r>
          <rPr>
            <sz val="9"/>
            <color indexed="81"/>
            <rFont val="細明體"/>
            <family val="3"/>
            <charset val="136"/>
          </rPr>
          <t>收</t>
        </r>
        <r>
          <rPr>
            <sz val="9"/>
            <color indexed="81"/>
            <rFont val="Tahoma"/>
            <family val="2"/>
          </rPr>
          <t>2</t>
        </r>
        <r>
          <rPr>
            <sz val="9"/>
            <color indexed="81"/>
            <rFont val="細明體"/>
            <family val="3"/>
            <charset val="136"/>
          </rPr>
          <t xml:space="preserve">退
</t>
        </r>
        <r>
          <rPr>
            <sz val="9"/>
            <color indexed="81"/>
            <rFont val="Tahoma"/>
            <family val="2"/>
          </rPr>
          <t>S1 1ea
S4 2ea
S10 2ea
S11 1ea
S13 1ea</t>
        </r>
      </text>
    </comment>
    <comment ref="F2513" authorId="7" shapeId="0">
      <text>
        <r>
          <rPr>
            <b/>
            <sz val="9"/>
            <color indexed="81"/>
            <rFont val="細明體"/>
            <family val="3"/>
            <charset val="136"/>
          </rPr>
          <t>PR cracking</t>
        </r>
      </text>
    </comment>
    <comment ref="F251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2ea
S4 4ea</t>
        </r>
      </text>
    </comment>
    <comment ref="F2520" authorId="0" shapeId="0">
      <text>
        <r>
          <rPr>
            <sz val="9"/>
            <color indexed="81"/>
            <rFont val="細明體"/>
            <family val="3"/>
            <charset val="136"/>
          </rPr>
          <t>Gel</t>
        </r>
      </text>
    </comment>
    <comment ref="F2522" authorId="7" shapeId="0">
      <text>
        <r>
          <rPr>
            <b/>
            <sz val="9"/>
            <color indexed="81"/>
            <rFont val="Tahoma"/>
            <family val="2"/>
          </rPr>
          <t>S4-1ea</t>
        </r>
      </text>
    </comment>
    <comment ref="F2523" authorId="7" shapeId="0">
      <text>
        <r>
          <rPr>
            <b/>
            <sz val="9"/>
            <color indexed="81"/>
            <rFont val="Tahoma"/>
            <family val="2"/>
          </rPr>
          <t>STEP_11 alarm</t>
        </r>
      </text>
    </comment>
    <comment ref="E2532" authorId="7" shapeId="0">
      <text>
        <r>
          <rPr>
            <b/>
            <sz val="9"/>
            <color indexed="81"/>
            <rFont val="細明體"/>
            <family val="3"/>
            <charset val="136"/>
          </rPr>
          <t>S4-1ea bubble</t>
        </r>
      </text>
    </comment>
    <comment ref="E2533" authorId="7" shapeId="0">
      <text>
        <r>
          <rPr>
            <b/>
            <sz val="9"/>
            <color indexed="81"/>
            <rFont val="Tahoma"/>
            <family val="2"/>
          </rPr>
          <t>S1-1ea</t>
        </r>
      </text>
    </comment>
    <comment ref="F2536" authorId="7" shapeId="0">
      <text>
        <r>
          <rPr>
            <b/>
            <sz val="9"/>
            <color indexed="81"/>
            <rFont val="Tahoma"/>
            <family val="2"/>
          </rPr>
          <t>S2 1ea
S5 1ea
S11 1ea
S13 2ea</t>
        </r>
      </text>
    </comment>
    <comment ref="F2537" authorId="7" shapeId="0">
      <text>
        <r>
          <rPr>
            <b/>
            <sz val="9"/>
            <color indexed="81"/>
            <rFont val="Tahoma"/>
            <family val="2"/>
          </rPr>
          <t>S11 1ea
S13 1ea</t>
        </r>
      </text>
    </comment>
    <comment ref="F2538" authorId="7" shapeId="0">
      <text>
        <r>
          <rPr>
            <b/>
            <sz val="9"/>
            <color indexed="81"/>
            <rFont val="Tahoma"/>
            <family val="2"/>
          </rPr>
          <t>S1 2ea
S2 1ea
S3 1ea
S13 1ea</t>
        </r>
      </text>
    </comment>
    <comment ref="F2540" authorId="7" shapeId="0">
      <text>
        <r>
          <rPr>
            <b/>
            <sz val="9"/>
            <color indexed="81"/>
            <rFont val="Tahoma"/>
            <family val="2"/>
          </rPr>
          <t>bubble
S8-3ea</t>
        </r>
      </text>
    </comment>
    <comment ref="F2543" authorId="7" shapeId="0">
      <text>
        <r>
          <rPr>
            <b/>
            <sz val="9"/>
            <color indexed="81"/>
            <rFont val="Tahoma"/>
            <family val="2"/>
          </rPr>
          <t>Particle
S1 1ea
S3 1ea
S4 1ea
S11 1ea</t>
        </r>
      </text>
    </comment>
    <comment ref="F2544" authorId="7" shapeId="0">
      <text>
        <r>
          <rPr>
            <b/>
            <sz val="9"/>
            <color indexed="81"/>
            <rFont val="Tahoma"/>
            <family val="2"/>
          </rPr>
          <t>Gel
S1-2ea
S8-2ea
S13-3ea</t>
        </r>
      </text>
    </comment>
    <comment ref="F2546" authorId="7" shapeId="0">
      <text>
        <r>
          <rPr>
            <b/>
            <sz val="9"/>
            <color indexed="81"/>
            <rFont val="Tahoma"/>
            <family val="2"/>
          </rPr>
          <t>particle
S13-1ea</t>
        </r>
      </text>
    </comment>
    <comment ref="F2547" authorId="7" shapeId="0">
      <text>
        <r>
          <rPr>
            <b/>
            <sz val="9"/>
            <color indexed="81"/>
            <rFont val="Tahoma"/>
            <family val="2"/>
          </rPr>
          <t>Particle
S4 1ea
S5 1ea
S8 1ea</t>
        </r>
      </text>
    </comment>
    <comment ref="F2548" authorId="7" shapeId="0">
      <text>
        <r>
          <rPr>
            <b/>
            <sz val="9"/>
            <color indexed="81"/>
            <rFont val="Tahoma"/>
            <family val="2"/>
          </rPr>
          <t>Gel
S6 1ea</t>
        </r>
      </text>
    </comment>
    <comment ref="F2549" authorId="7" shapeId="0">
      <text>
        <r>
          <rPr>
            <b/>
            <sz val="9"/>
            <color indexed="81"/>
            <rFont val="Tahoma"/>
            <family val="2"/>
          </rPr>
          <t>Particle
S1 1ea
S2 1ea
S3 1ea
S4 1ea
S5 2ea S6 3ea
S7 1ea</t>
        </r>
      </text>
    </comment>
    <comment ref="F2550" authorId="7" shapeId="0">
      <text>
        <r>
          <rPr>
            <b/>
            <sz val="9"/>
            <color indexed="81"/>
            <rFont val="Tahoma"/>
            <family val="2"/>
          </rPr>
          <t>B5_COAT_06 alarm</t>
        </r>
      </text>
    </comment>
    <comment ref="F2551" authorId="7" shapeId="0">
      <text>
        <r>
          <rPr>
            <b/>
            <sz val="9"/>
            <color indexed="81"/>
            <rFont val="Tahoma"/>
            <family val="2"/>
          </rPr>
          <t>bubble
S8-2ea</t>
        </r>
      </text>
    </comment>
    <comment ref="F2553" authorId="7" shapeId="0">
      <text>
        <r>
          <rPr>
            <b/>
            <sz val="9"/>
            <color indexed="81"/>
            <rFont val="Tahoma"/>
            <family val="2"/>
          </rPr>
          <t>particle
S1-1ea
12-1ea
S13-16ea
Gel
S10-2ea</t>
        </r>
      </text>
    </comment>
    <comment ref="F2556" authorId="7" shapeId="0">
      <text>
        <r>
          <rPr>
            <b/>
            <sz val="9"/>
            <color indexed="81"/>
            <rFont val="Tahoma"/>
            <family val="2"/>
          </rPr>
          <t>Gel
S13-1ea</t>
        </r>
      </text>
    </comment>
    <comment ref="F2559" authorId="7" shapeId="0">
      <text>
        <r>
          <rPr>
            <b/>
            <sz val="9"/>
            <color indexed="81"/>
            <rFont val="Tahoma"/>
            <family val="2"/>
          </rPr>
          <t>Particle
S13 3ea</t>
        </r>
      </text>
    </comment>
    <comment ref="F2562" authorId="7" shapeId="0">
      <text>
        <r>
          <rPr>
            <b/>
            <sz val="9"/>
            <color indexed="81"/>
            <rFont val="Tahoma"/>
            <family val="2"/>
          </rPr>
          <t>Particle
S1 1ea
S2 2ea
S3 1ea
S4 1ea
S5 1ea
Bubble
S5 1ea</t>
        </r>
      </text>
    </comment>
    <comment ref="F2563" authorId="7" shapeId="0">
      <text>
        <r>
          <rPr>
            <b/>
            <sz val="9"/>
            <color indexed="81"/>
            <rFont val="Tahoma"/>
            <family val="2"/>
          </rPr>
          <t>Bubble
S3 2ea</t>
        </r>
      </text>
    </comment>
    <comment ref="F2564" authorId="7" shapeId="0">
      <text>
        <r>
          <rPr>
            <b/>
            <sz val="9"/>
            <color indexed="81"/>
            <rFont val="Tahoma"/>
            <family val="2"/>
          </rPr>
          <t>particle
S1-3ea
S2-7ea
S3-4ea
S4-3ea</t>
        </r>
      </text>
    </comment>
    <comment ref="F2566" authorId="7" shapeId="0">
      <text>
        <r>
          <rPr>
            <b/>
            <sz val="9"/>
            <color indexed="81"/>
            <rFont val="Tahoma"/>
            <family val="2"/>
          </rPr>
          <t>Particle
S1 2ea
S3 2ea</t>
        </r>
      </text>
    </comment>
    <comment ref="F2567" authorId="7" shapeId="0">
      <text>
        <r>
          <rPr>
            <b/>
            <sz val="9"/>
            <color indexed="81"/>
            <rFont val="Tahoma"/>
            <family val="2"/>
          </rPr>
          <t>Particle
S1 1ea
S2 1ea</t>
        </r>
      </text>
    </comment>
    <comment ref="F2568" authorId="7" shapeId="0">
      <text>
        <r>
          <rPr>
            <b/>
            <sz val="9"/>
            <color indexed="81"/>
            <rFont val="Tahoma"/>
            <family val="2"/>
          </rPr>
          <t>Particle
S5 1ea</t>
        </r>
      </text>
    </comment>
    <comment ref="F2574" authorId="8" shapeId="0">
      <text>
        <r>
          <rPr>
            <b/>
            <sz val="9"/>
            <color indexed="81"/>
            <rFont val="Tahoma"/>
            <family val="2"/>
          </rPr>
          <t>unknow
S2-4ea
S13-2ea</t>
        </r>
      </text>
    </comment>
    <comment ref="F2576" authorId="8" shapeId="0">
      <text>
        <r>
          <rPr>
            <b/>
            <sz val="9"/>
            <color indexed="81"/>
            <rFont val="Tahoma"/>
            <family val="2"/>
          </rPr>
          <t>Particle
S1-4ea
S4-2ea
S12-2ea
S13-5ea</t>
        </r>
      </text>
    </comment>
    <comment ref="F2577" authorId="8" shapeId="0">
      <text>
        <r>
          <rPr>
            <b/>
            <sz val="9"/>
            <color indexed="81"/>
            <rFont val="Tahoma"/>
            <family val="2"/>
          </rPr>
          <t>Particle
S13-1ea</t>
        </r>
      </text>
    </comment>
    <comment ref="F2579" authorId="8" shapeId="0">
      <text>
        <r>
          <rPr>
            <b/>
            <sz val="9"/>
            <color indexed="81"/>
            <rFont val="Tahoma"/>
            <family val="2"/>
          </rPr>
          <t>Particle
S7-13ea
S8-5ea
S9-4ea</t>
        </r>
      </text>
    </comment>
    <comment ref="F2580" authorId="8" shapeId="0">
      <text>
        <r>
          <rPr>
            <b/>
            <sz val="9"/>
            <color indexed="81"/>
            <rFont val="Tahoma"/>
            <family val="2"/>
          </rPr>
          <t>S1
Particle-3ea
Bubble-2ea
residu-2ea</t>
        </r>
      </text>
    </comment>
    <comment ref="F2581" authorId="8" shapeId="0">
      <text>
        <r>
          <rPr>
            <b/>
            <sz val="9"/>
            <color indexed="81"/>
            <rFont val="Tahoma"/>
            <family val="2"/>
          </rPr>
          <t>Particle
S2-8ea
S4-2ea
Bubble
S2-2ea
S4-1ea
S6-1ea</t>
        </r>
      </text>
    </comment>
    <comment ref="F2582" authorId="8" shapeId="0">
      <text>
        <r>
          <rPr>
            <b/>
            <sz val="9"/>
            <color indexed="81"/>
            <rFont val="Tahoma"/>
            <family val="2"/>
          </rPr>
          <t>Particle
S1-7ea
S4-4ea
S6-2ea
S8-8ea
S9-1ea
S10-8ea
S12-5ea
S13-5ea
Bubble
S4-1ea</t>
        </r>
      </text>
    </comment>
    <comment ref="F2583" authorId="8" shapeId="0">
      <text>
        <r>
          <rPr>
            <b/>
            <sz val="9"/>
            <color indexed="81"/>
            <rFont val="Tahoma"/>
            <family val="2"/>
          </rPr>
          <t>Particle
S1-1ea
S3-3ea
S7-2ea</t>
        </r>
      </text>
    </comment>
    <comment ref="F2585" authorId="8" shapeId="0">
      <text>
        <r>
          <rPr>
            <b/>
            <sz val="9"/>
            <color indexed="81"/>
            <rFont val="Tahoma"/>
            <family val="2"/>
          </rPr>
          <t>Bubble
S4-1ea</t>
        </r>
      </text>
    </comment>
    <comment ref="F2587" authorId="8" shapeId="0">
      <text>
        <r>
          <rPr>
            <b/>
            <sz val="9"/>
            <color indexed="81"/>
            <rFont val="Tahoma"/>
            <family val="2"/>
          </rPr>
          <t>Bubble
S8-3ea</t>
        </r>
      </text>
    </comment>
    <comment ref="F2588" authorId="8" shapeId="0">
      <text>
        <r>
          <rPr>
            <b/>
            <sz val="9"/>
            <color indexed="81"/>
            <rFont val="Tahoma"/>
            <family val="2"/>
          </rPr>
          <t>Bubble
S1-2ea
S3-1ea</t>
        </r>
      </text>
    </comment>
    <comment ref="F2589" authorId="8" shapeId="0">
      <text>
        <r>
          <rPr>
            <b/>
            <sz val="9"/>
            <color indexed="81"/>
            <rFont val="Tahoma"/>
            <family val="2"/>
          </rPr>
          <t>Particle
S4-1ea
S6-1ea
Bubble
S6-1ea</t>
        </r>
      </text>
    </comment>
    <comment ref="F2592" authorId="8" shapeId="0">
      <text>
        <r>
          <rPr>
            <b/>
            <sz val="9"/>
            <color indexed="81"/>
            <rFont val="Tahoma"/>
            <family val="2"/>
          </rPr>
          <t>Particle
S2-1ea
S11-2ea</t>
        </r>
      </text>
    </comment>
    <comment ref="F2596" authorId="8" shapeId="0">
      <text>
        <r>
          <rPr>
            <b/>
            <sz val="9"/>
            <color indexed="81"/>
            <rFont val="Tahoma"/>
            <family val="2"/>
          </rPr>
          <t>Bubble
S1-1ea</t>
        </r>
      </text>
    </comment>
    <comment ref="F2598" authorId="8" shapeId="0">
      <text>
        <r>
          <rPr>
            <b/>
            <sz val="9"/>
            <color indexed="81"/>
            <rFont val="Tahoma"/>
            <family val="2"/>
          </rPr>
          <t>Particle
S1-5ea
S2-1ea</t>
        </r>
      </text>
    </comment>
    <comment ref="F2599" authorId="8" shapeId="0">
      <text>
        <r>
          <rPr>
            <b/>
            <sz val="9"/>
            <color indexed="81"/>
            <rFont val="Tahoma"/>
            <family val="2"/>
          </rPr>
          <t>Particle
S1-7ea
S2-1ea
S5-1ea
S6-1ea
S7-1ea
S8-4ea
S13-4ea</t>
        </r>
      </text>
    </comment>
    <comment ref="F2600" authorId="8" shapeId="0">
      <text>
        <r>
          <rPr>
            <b/>
            <sz val="9"/>
            <color indexed="81"/>
            <rFont val="Tahoma"/>
            <family val="2"/>
          </rPr>
          <t>Particle
S1-7ea
S2-1ea
S5-1ea
S6-1ea
S7-1ea
S8-4ea
S13-1ea</t>
        </r>
      </text>
    </comment>
    <comment ref="F2601" authorId="8" shapeId="0">
      <text>
        <r>
          <rPr>
            <b/>
            <sz val="9"/>
            <color indexed="81"/>
            <rFont val="Tahoma"/>
            <family val="2"/>
          </rPr>
          <t>Particle
S1-1ea
S6-2ea
Gel
S1 1ea</t>
        </r>
      </text>
    </comment>
    <comment ref="F2602" authorId="8" shapeId="0">
      <text>
        <r>
          <rPr>
            <b/>
            <sz val="9"/>
            <color indexed="81"/>
            <rFont val="Tahoma"/>
            <family val="2"/>
          </rPr>
          <t>Particle
S1-1ea
S2-2ea</t>
        </r>
      </text>
    </comment>
    <comment ref="F2603" authorId="8" shapeId="0">
      <text>
        <r>
          <rPr>
            <b/>
            <sz val="9"/>
            <color indexed="81"/>
            <rFont val="Tahoma"/>
            <family val="2"/>
          </rPr>
          <t>Particle
S2-5ea
S3-3ea
S4-1ea
S5-2ea
S6-1ea
S7-1ea
S8-4ea
S9-1ea
S10-2ea
S11-3ea
S12-1ea
S13-4ea</t>
        </r>
      </text>
    </comment>
    <comment ref="F2604" authorId="8" shapeId="0">
      <text>
        <r>
          <rPr>
            <b/>
            <sz val="9"/>
            <color indexed="81"/>
            <rFont val="Tahoma"/>
            <family val="2"/>
          </rPr>
          <t>Particle
S1-3ea
Bubble
S8-1ea</t>
        </r>
      </text>
    </comment>
    <comment ref="F2606" authorId="8" shapeId="0">
      <text>
        <r>
          <rPr>
            <b/>
            <sz val="9"/>
            <color indexed="81"/>
            <rFont val="Tahoma"/>
            <family val="2"/>
          </rPr>
          <t>Paticle
S3-1ea
S5-2ea
S9-1ea
S13-2ea</t>
        </r>
      </text>
    </comment>
    <comment ref="F2607" authorId="8" shapeId="0">
      <text>
        <r>
          <rPr>
            <b/>
            <sz val="9"/>
            <color indexed="81"/>
            <rFont val="Tahoma"/>
            <family val="2"/>
          </rPr>
          <t>Coat_10 due to Coat_10 1101 &amp; 1102 PCT_BACK_RINSE1_coat_error</t>
        </r>
      </text>
    </comment>
    <comment ref="F2608" authorId="8" shapeId="0">
      <text>
        <r>
          <rPr>
            <b/>
            <sz val="9"/>
            <color indexed="81"/>
            <rFont val="Tahoma"/>
            <family val="2"/>
          </rPr>
          <t>Particle
S3-5ea
S7-1ea</t>
        </r>
      </text>
    </comment>
    <comment ref="F2609" authorId="8" shapeId="0">
      <text>
        <r>
          <rPr>
            <b/>
            <sz val="9"/>
            <color indexed="81"/>
            <rFont val="Tahoma"/>
            <family val="2"/>
          </rPr>
          <t>Particle
S10-2ea</t>
        </r>
      </text>
    </comment>
    <comment ref="F2610" authorId="8" shapeId="0">
      <text>
        <r>
          <rPr>
            <b/>
            <sz val="9"/>
            <color indexed="81"/>
            <rFont val="Tahoma"/>
            <family val="2"/>
          </rPr>
          <t>Particle
S3-1ae
S4-1ea
S5-1ea
S7-1ea
S9-1ea
S13-2ea</t>
        </r>
      </text>
    </comment>
    <comment ref="F2618" authorId="8" shapeId="0">
      <text>
        <r>
          <rPr>
            <b/>
            <sz val="9"/>
            <color indexed="81"/>
            <rFont val="Tahoma"/>
            <family val="2"/>
          </rPr>
          <t>Particle
S7-1ea
S9-1ea</t>
        </r>
      </text>
    </comment>
    <comment ref="F2619" authorId="8" shapeId="0">
      <text>
        <r>
          <rPr>
            <b/>
            <sz val="9"/>
            <color indexed="81"/>
            <rFont val="Tahoma"/>
            <family val="2"/>
          </rPr>
          <t>Particle
S7-2ea
S9-2ea</t>
        </r>
      </text>
    </comment>
    <comment ref="F2620" authorId="8" shapeId="0">
      <text>
        <r>
          <rPr>
            <b/>
            <sz val="9"/>
            <color indexed="81"/>
            <rFont val="Tahoma"/>
            <family val="2"/>
          </rPr>
          <t>Particle
S2 2ea
S4 2ea</t>
        </r>
      </text>
    </comment>
    <comment ref="F2621" authorId="8" shapeId="0">
      <text>
        <r>
          <rPr>
            <b/>
            <sz val="9"/>
            <color indexed="81"/>
            <rFont val="Tahoma"/>
            <family val="2"/>
          </rPr>
          <t>Bubble
S7-2ea
Particle
S1-5ea
S2-1ea
S3-2ea
S4-1ea
S5-1ea
S6-4ea
S7-2ea
S8-3ea
S9-2ea
S10-7ea
S11-1ea
S12-2ea
S13-4ea</t>
        </r>
      </text>
    </comment>
    <comment ref="F2622" authorId="8" shapeId="0">
      <text>
        <r>
          <rPr>
            <b/>
            <sz val="9"/>
            <color indexed="81"/>
            <rFont val="Tahoma"/>
            <family val="2"/>
          </rPr>
          <t>Bubble
S4-1ea</t>
        </r>
      </text>
    </comment>
    <comment ref="F2623" authorId="8" shapeId="0">
      <text>
        <r>
          <rPr>
            <b/>
            <sz val="9"/>
            <color indexed="81"/>
            <rFont val="Tahoma"/>
            <family val="2"/>
          </rPr>
          <t>Particle
S7-1ea</t>
        </r>
      </text>
    </comment>
    <comment ref="F2624" authorId="8" shapeId="0">
      <text>
        <r>
          <rPr>
            <b/>
            <sz val="9"/>
            <color indexed="81"/>
            <rFont val="Tahoma"/>
            <family val="2"/>
          </rPr>
          <t>COAT_10 alarm</t>
        </r>
      </text>
    </comment>
    <comment ref="F2625" authorId="8" shapeId="0">
      <text>
        <r>
          <rPr>
            <b/>
            <sz val="9"/>
            <color indexed="81"/>
            <rFont val="Tahoma"/>
            <family val="2"/>
          </rPr>
          <t>COAT_10 alarm</t>
        </r>
      </text>
    </comment>
    <comment ref="F2626" authorId="8" shapeId="0">
      <text>
        <r>
          <rPr>
            <b/>
            <sz val="9"/>
            <color indexed="81"/>
            <rFont val="Tahoma"/>
            <family val="2"/>
          </rPr>
          <t>Particle
S2 1ea
S4 1ea
S6 1ea
S8 1ea
S9 1ea
S11 1ea</t>
        </r>
      </text>
    </comment>
    <comment ref="F2630" authorId="8" shapeId="0">
      <text>
        <r>
          <rPr>
            <b/>
            <sz val="9"/>
            <color indexed="81"/>
            <rFont val="Tahoma"/>
            <family val="2"/>
          </rPr>
          <t>Particle
S1-1ea
S2-3ea
S3-7ea
S4-7ea
S5-5ea
S6-6ea
S7-6ea
S9-18ea
S10-10ea
S11-4ea
S12-12ea
S13-4ea</t>
        </r>
      </text>
    </comment>
    <comment ref="F2631" authorId="8" shapeId="0">
      <text>
        <r>
          <rPr>
            <b/>
            <sz val="9"/>
            <color indexed="81"/>
            <rFont val="Tahoma"/>
            <family val="2"/>
          </rPr>
          <t>Particle
S1-1ea
S2-2ea
S3-2ea
S4-1ea
S5-2ea
S6-3ea
S8-1ea
S9-1ea</t>
        </r>
      </text>
    </comment>
    <comment ref="F2632" authorId="8" shapeId="0">
      <text>
        <r>
          <rPr>
            <b/>
            <sz val="9"/>
            <color indexed="81"/>
            <rFont val="Tahoma"/>
            <family val="2"/>
          </rPr>
          <t>Particle
S1 1ea</t>
        </r>
      </text>
    </comment>
    <comment ref="F2633" authorId="8" shapeId="0">
      <text>
        <r>
          <rPr>
            <b/>
            <sz val="9"/>
            <color indexed="81"/>
            <rFont val="Tahoma"/>
            <family val="2"/>
          </rPr>
          <t>Particle
S1 1ea
S12 1ea
S13 1ea</t>
        </r>
      </text>
    </comment>
    <comment ref="F2634" authorId="8" shapeId="0">
      <text>
        <r>
          <rPr>
            <b/>
            <sz val="9"/>
            <color indexed="81"/>
            <rFont val="Tahoma"/>
            <family val="2"/>
          </rPr>
          <t>Particle
S1 1ea
S4 1ea
S7 1ea
S9 1ea
S11 1ea
S12 1ea</t>
        </r>
      </text>
    </comment>
    <comment ref="F2635" authorId="8" shapeId="0">
      <text>
        <r>
          <rPr>
            <b/>
            <sz val="9"/>
            <color indexed="81"/>
            <rFont val="Tahoma"/>
            <family val="2"/>
          </rPr>
          <t>Particle
S2 1ea
Bubble
S2 1ea</t>
        </r>
      </text>
    </comment>
    <comment ref="F2636" authorId="8" shapeId="0">
      <text>
        <r>
          <rPr>
            <b/>
            <sz val="9"/>
            <color indexed="81"/>
            <rFont val="Tahoma"/>
            <family val="2"/>
          </rPr>
          <t>Bubble
S3 4ea</t>
        </r>
      </text>
    </comment>
    <comment ref="F2642" authorId="8" shapeId="0">
      <text>
        <r>
          <rPr>
            <b/>
            <sz val="9"/>
            <color indexed="81"/>
            <rFont val="Tahoma"/>
            <family val="2"/>
          </rPr>
          <t>Particle
S1 5ea
S2 2ea
S3 1ea
S4 1ea</t>
        </r>
      </text>
    </comment>
    <comment ref="F2643" authorId="8" shapeId="0">
      <text>
        <r>
          <rPr>
            <b/>
            <sz val="9"/>
            <color indexed="81"/>
            <rFont val="Tahoma"/>
            <family val="2"/>
          </rPr>
          <t>Particle
S1 5ea</t>
        </r>
      </text>
    </comment>
    <comment ref="F2644" authorId="8" shapeId="0">
      <text>
        <r>
          <rPr>
            <b/>
            <sz val="9"/>
            <color indexed="81"/>
            <rFont val="Tahoma"/>
            <family val="2"/>
          </rPr>
          <t>Particle
S5 2ea
S6 3ea
S7 5ea
S8 6ea
Bubble
S6 2ea
S9 2ea</t>
        </r>
      </text>
    </comment>
    <comment ref="F2645" authorId="8" shapeId="0">
      <text>
        <r>
          <rPr>
            <b/>
            <sz val="9"/>
            <color indexed="81"/>
            <rFont val="Tahoma"/>
            <family val="2"/>
          </rPr>
          <t>Particle
S1 3ea
S2 2ea
S3 2ea
S5 1ea
S6 2ea
S7 4ea
S8 1ea
S9 3ea
S10 2ea
S11 1ea
S12 5ea</t>
        </r>
      </text>
    </comment>
    <comment ref="F2646" authorId="8" shapeId="0">
      <text>
        <r>
          <rPr>
            <b/>
            <sz val="9"/>
            <color indexed="81"/>
            <rFont val="Tahoma"/>
            <family val="2"/>
          </rPr>
          <t>Particle
S3 1ea</t>
        </r>
      </text>
    </comment>
    <comment ref="F2647" authorId="8" shapeId="0">
      <text>
        <r>
          <rPr>
            <b/>
            <sz val="9"/>
            <color indexed="81"/>
            <rFont val="Tahoma"/>
            <family val="2"/>
          </rPr>
          <t>Particle
S3 4ea
S6 1ea
S8 1ea
S11 1ea
S13 3ea
bubble
S13 1ea</t>
        </r>
      </text>
    </comment>
    <comment ref="F2648" authorId="8" shapeId="0">
      <text>
        <r>
          <rPr>
            <b/>
            <sz val="9"/>
            <color indexed="81"/>
            <rFont val="Tahoma"/>
            <family val="2"/>
          </rPr>
          <t>Particle
S1 1ea
S2 1ea
S4 1ea</t>
        </r>
      </text>
    </comment>
    <comment ref="F2650" authorId="8" shapeId="0">
      <text>
        <r>
          <rPr>
            <b/>
            <sz val="9"/>
            <color indexed="81"/>
            <rFont val="Tahoma"/>
            <family val="2"/>
          </rPr>
          <t>Particle
S1 1ea
S3 2ea
S5 4ea
S6 7ea
S7 2ea
S8 2ea
S9 5ea
S10 3ea
S11 1ea
S12 5ea
S13 9ea
Bubble
S3 1ea</t>
        </r>
      </text>
    </comment>
    <comment ref="F2651" authorId="8" shapeId="0">
      <text>
        <r>
          <rPr>
            <b/>
            <sz val="9"/>
            <color indexed="81"/>
            <rFont val="Tahoma"/>
            <family val="2"/>
          </rPr>
          <t>Particle
S3 2ea
S13 2ea</t>
        </r>
      </text>
    </comment>
    <comment ref="F2652" authorId="8" shapeId="0">
      <text>
        <r>
          <rPr>
            <b/>
            <sz val="9"/>
            <color indexed="81"/>
            <rFont val="Tahoma"/>
            <family val="2"/>
          </rPr>
          <t>Particle
S3 2ea
S13 2ea</t>
        </r>
      </text>
    </comment>
    <comment ref="F2654" authorId="8" shapeId="0">
      <text>
        <r>
          <rPr>
            <b/>
            <sz val="9"/>
            <color indexed="81"/>
            <rFont val="Tahoma"/>
            <family val="2"/>
          </rPr>
          <t>Gel
S1 1ea</t>
        </r>
      </text>
    </comment>
    <comment ref="F2659" authorId="8" shapeId="0">
      <text>
        <r>
          <rPr>
            <b/>
            <sz val="9"/>
            <color indexed="81"/>
            <rFont val="Tahoma"/>
            <family val="2"/>
          </rPr>
          <t xml:space="preserve">Over Q-time (STEP_11 </t>
        </r>
        <r>
          <rPr>
            <b/>
            <sz val="9"/>
            <color indexed="81"/>
            <rFont val="細明體"/>
            <family val="3"/>
            <charset val="136"/>
          </rPr>
          <t>平坦度測試 Fail)</t>
        </r>
      </text>
    </comment>
    <comment ref="F2660" authorId="8" shapeId="0">
      <text>
        <r>
          <rPr>
            <b/>
            <sz val="9"/>
            <color indexed="81"/>
            <rFont val="Tahoma"/>
            <family val="2"/>
          </rPr>
          <t xml:space="preserve">Over Q-time (STEP_11 </t>
        </r>
        <r>
          <rPr>
            <b/>
            <sz val="9"/>
            <color indexed="81"/>
            <rFont val="細明體"/>
            <family val="3"/>
            <charset val="136"/>
          </rPr>
          <t>平坦度測試 Fail)</t>
        </r>
      </text>
    </comment>
    <comment ref="F2661" authorId="8" shapeId="0">
      <text>
        <r>
          <rPr>
            <b/>
            <sz val="9"/>
            <color indexed="81"/>
            <rFont val="Tahoma"/>
            <family val="2"/>
          </rPr>
          <t xml:space="preserve">Over Q-time (STEP_11 </t>
        </r>
        <r>
          <rPr>
            <b/>
            <sz val="9"/>
            <color indexed="81"/>
            <rFont val="細明體"/>
            <family val="3"/>
            <charset val="136"/>
          </rPr>
          <t>平坦度測試 Fail)</t>
        </r>
      </text>
    </comment>
    <comment ref="F2674" authorId="8" shapeId="0">
      <text>
        <r>
          <rPr>
            <b/>
            <sz val="9"/>
            <color indexed="81"/>
            <rFont val="Tahoma"/>
            <family val="2"/>
          </rPr>
          <t>Particle
S1 1ea
S2 4ea
S3 3ea
S4 6ea
S5 2ea
S6 6ea
S7 3ea
S8 4ea
S9 1ea
S10 3ea
S11 1ea
S12 4ea
S13 2ea</t>
        </r>
      </text>
    </comment>
    <comment ref="F2675" authorId="8" shapeId="0">
      <text>
        <r>
          <rPr>
            <b/>
            <sz val="9"/>
            <color indexed="81"/>
            <rFont val="Tahoma"/>
            <family val="2"/>
          </rPr>
          <t>Particle
S1 4ea
S2 3ea
S3 4ea
S4 1ea</t>
        </r>
      </text>
    </comment>
    <comment ref="F2676" authorId="8" shapeId="0">
      <text>
        <r>
          <rPr>
            <b/>
            <sz val="9"/>
            <color indexed="81"/>
            <rFont val="Tahoma"/>
            <family val="2"/>
          </rPr>
          <t>Particle
S1 5ea
S2 3ea
S3 2ea
S4 1ea
S5 3ea
S6 1ea
S7 1ea
S9 2ea
S12 3ea
S13 3ea</t>
        </r>
      </text>
    </comment>
    <comment ref="F2678" authorId="8" shapeId="0">
      <text>
        <r>
          <rPr>
            <b/>
            <sz val="9"/>
            <color indexed="81"/>
            <rFont val="Tahoma"/>
            <family val="2"/>
          </rPr>
          <t>Particle
S3 3ea
S5 1ea
S6 1ea
S8 1ea
S9 2ea
S10 1ea
S12 1ea
Bubble
S2 2ea
S4 1ea
S8 1ea</t>
        </r>
      </text>
    </comment>
    <comment ref="F2679" authorId="8" shapeId="0">
      <text>
        <r>
          <rPr>
            <b/>
            <sz val="9"/>
            <color indexed="81"/>
            <rFont val="Tahoma"/>
            <family val="2"/>
          </rPr>
          <t>Particle
S1 7ea
S2 4ea
S3 1ea
S5 2ea
S6 1ea
S7 1ea
S8 6ea
S9 1ea
S10 4ea
S11 2ea
S13 1ea
Gel
S6 1ea
S7 1ea
S9 1ea</t>
        </r>
      </text>
    </comment>
    <comment ref="F2681" authorId="8" shapeId="0">
      <text>
        <r>
          <rPr>
            <b/>
            <sz val="9"/>
            <color indexed="81"/>
            <rFont val="Tahoma"/>
            <family val="2"/>
          </rPr>
          <t>Particle
S2 1ea
S3 3ea</t>
        </r>
      </text>
    </comment>
    <comment ref="F2684" authorId="8" shapeId="0">
      <text>
        <r>
          <rPr>
            <b/>
            <sz val="9"/>
            <color indexed="81"/>
            <rFont val="Tahoma"/>
            <family val="2"/>
          </rPr>
          <t>Particle
S1 1ea
S2 1ea
S3 6ea
S5 3ea
S12 1ea</t>
        </r>
      </text>
    </comment>
    <comment ref="F2685" authorId="8" shapeId="0">
      <text>
        <r>
          <rPr>
            <b/>
            <sz val="9"/>
            <color indexed="81"/>
            <rFont val="Tahoma"/>
            <family val="2"/>
          </rPr>
          <t>Particle
S1 3ea
S2 1ea
S3 1ea
S5 2ea
S9 1ea
S10 2ea
S11 4ea</t>
        </r>
      </text>
    </comment>
    <comment ref="F2686" authorId="8" shapeId="0">
      <text>
        <r>
          <rPr>
            <b/>
            <sz val="9"/>
            <color indexed="81"/>
            <rFont val="Tahoma"/>
            <family val="2"/>
          </rPr>
          <t>Particle
02-8ea
03-6ea
04-1ea
05-2ea
06-6ea
07-5ea
08-2ea
09-4ea
10-3ea
11-4ea</t>
        </r>
      </text>
    </comment>
    <comment ref="F2693" authorId="8" shapeId="0">
      <text>
        <r>
          <rPr>
            <b/>
            <sz val="9"/>
            <color indexed="81"/>
            <rFont val="Tahoma"/>
            <family val="2"/>
          </rPr>
          <t>Particle
S1 1ea
S2 4ea
S4 3ea
S6 2ea
S7 3ea
S8 3ea
S9 3ea
S10 2ea
S11 1ea
S12 5ea</t>
        </r>
      </text>
    </comment>
    <comment ref="F2696" authorId="8" shapeId="0">
      <text>
        <r>
          <rPr>
            <b/>
            <sz val="9"/>
            <color indexed="81"/>
            <rFont val="Tahoma"/>
            <family val="2"/>
          </rPr>
          <t>Particle
S3 1ea
S4 1ea
Bubble
S4 1ea</t>
        </r>
      </text>
    </comment>
    <comment ref="F2697" authorId="8" shapeId="0">
      <text>
        <r>
          <rPr>
            <b/>
            <sz val="9"/>
            <color indexed="81"/>
            <rFont val="Tahoma"/>
            <family val="2"/>
          </rPr>
          <t>Particle
S2 3ea
S3 2ea
S4 4ea
S7 1ea
S8 4ea
S10 2ea
S11 2ea
Bubble
S5 1ea
S6 1ea
S7 2ea
S10 1ea
S13 1ea</t>
        </r>
      </text>
    </comment>
    <comment ref="F2698" authorId="8" shapeId="0">
      <text>
        <r>
          <rPr>
            <b/>
            <sz val="9"/>
            <color indexed="81"/>
            <rFont val="Tahoma"/>
            <family val="2"/>
          </rPr>
          <t>Bubble
S4 1ea</t>
        </r>
      </text>
    </comment>
    <comment ref="F2699" authorId="8" shapeId="0">
      <text>
        <r>
          <rPr>
            <b/>
            <sz val="9"/>
            <color indexed="81"/>
            <rFont val="Tahoma"/>
            <family val="2"/>
          </rPr>
          <t>Particle
S1 2ea
S2 1ea
S4 2ea
S5 1ea
S6 3ea
S7 2ea
S8 1ea
S9 1ea
S11 2ea
S12 2ea
S13 3ea</t>
        </r>
      </text>
    </comment>
    <comment ref="F2701" authorId="8" shapeId="0">
      <text>
        <r>
          <rPr>
            <b/>
            <sz val="9"/>
            <color indexed="81"/>
            <rFont val="Tahoma"/>
            <family val="2"/>
          </rPr>
          <t>Particle
S1 2ea
S2 2ea
S4 1ea
S9 2ea
S12 1ea
S13 13ea</t>
        </r>
      </text>
    </comment>
    <comment ref="F2702" authorId="8" shapeId="0">
      <text>
        <r>
          <rPr>
            <b/>
            <sz val="9"/>
            <color indexed="81"/>
            <rFont val="Tahoma"/>
            <family val="2"/>
          </rPr>
          <t>B5_COAT_06 machine alarm (solvent bath leak)</t>
        </r>
      </text>
    </comment>
    <comment ref="F2706" authorId="8" shapeId="0">
      <text>
        <r>
          <rPr>
            <b/>
            <sz val="9"/>
            <color indexed="81"/>
            <rFont val="Tahoma"/>
            <family val="2"/>
          </rPr>
          <t>Particle
S1 3ea
S5 2ea</t>
        </r>
      </text>
    </comment>
    <comment ref="F2707" authorId="8" shapeId="0">
      <text>
        <r>
          <rPr>
            <b/>
            <sz val="9"/>
            <color indexed="81"/>
            <rFont val="Tahoma"/>
            <family val="2"/>
          </rPr>
          <t>Particle
S4 1ea</t>
        </r>
      </text>
    </comment>
    <comment ref="F2708" authorId="8" shapeId="0">
      <text>
        <r>
          <rPr>
            <b/>
            <sz val="9"/>
            <color indexed="81"/>
            <rFont val="Tahoma"/>
            <family val="2"/>
          </rPr>
          <t>Bubble
S3 1ea</t>
        </r>
      </text>
    </comment>
    <comment ref="F2709" authorId="8" shapeId="0">
      <text>
        <r>
          <rPr>
            <b/>
            <sz val="9"/>
            <color indexed="81"/>
            <rFont val="Tahoma"/>
            <family val="2"/>
          </rPr>
          <t>Particle
S7 1ea
S11 1ea</t>
        </r>
      </text>
    </comment>
    <comment ref="F2711" authorId="8" shapeId="0">
      <text>
        <r>
          <rPr>
            <b/>
            <sz val="9"/>
            <color indexed="81"/>
            <rFont val="Tahoma"/>
            <family val="2"/>
          </rPr>
          <t>B5_STEP_11 alarm (</t>
        </r>
        <r>
          <rPr>
            <b/>
            <sz val="9"/>
            <color indexed="81"/>
            <rFont val="細明體"/>
            <family val="3"/>
            <charset val="136"/>
          </rPr>
          <t>尋邊異常</t>
        </r>
        <r>
          <rPr>
            <b/>
            <sz val="9"/>
            <color indexed="81"/>
            <rFont val="Tahoma"/>
            <family val="2"/>
          </rPr>
          <t>)</t>
        </r>
      </text>
    </comment>
    <comment ref="F2714" authorId="8" shapeId="0">
      <text>
        <r>
          <rPr>
            <b/>
            <sz val="9"/>
            <color indexed="81"/>
            <rFont val="Tahoma"/>
            <family val="2"/>
          </rPr>
          <t xml:space="preserve">Particle
S1 4ea
S5 2ea
S6 1ea
S9 2ea
S11 3ea
S12 2ea
S13 1ea
</t>
        </r>
      </text>
    </comment>
    <comment ref="F2715" authorId="8" shapeId="0">
      <text>
        <r>
          <rPr>
            <b/>
            <sz val="9"/>
            <color indexed="81"/>
            <rFont val="Tahoma"/>
            <family val="2"/>
          </rPr>
          <t>Particle
S2 1ea</t>
        </r>
      </text>
    </comment>
    <comment ref="F2717" authorId="8" shapeId="0">
      <text>
        <r>
          <rPr>
            <b/>
            <sz val="9"/>
            <color indexed="81"/>
            <rFont val="Tahoma"/>
            <family val="2"/>
          </rPr>
          <t>Particle
S1 2ea
S2 1ea
S4 1ea
S5 2ea
S6 2ea
S7 3ea
S8 1ea
S9 3ea
S10 2ea
S11 2ea
S13 4ea
Bubble
S3 1ea
S11 1ea
S12 1ea</t>
        </r>
      </text>
    </comment>
    <comment ref="F2718" authorId="8" shapeId="0">
      <text>
        <r>
          <rPr>
            <b/>
            <sz val="9"/>
            <color indexed="81"/>
            <rFont val="Tahoma"/>
            <family val="2"/>
          </rPr>
          <t>Bubble
S1 3ea
S2 1ea
S5 4ea
S10 1ea
S11 1ea</t>
        </r>
      </text>
    </comment>
    <comment ref="F2719" authorId="8" shapeId="0">
      <text>
        <r>
          <rPr>
            <b/>
            <sz val="9"/>
            <color indexed="81"/>
            <rFont val="Tahoma"/>
            <family val="2"/>
          </rPr>
          <t>Particle
S1 2ea
S2 11ea
S3 2ea
S4 1ea
S5 3ea
S6 2ea
S12 1ea
S13 10ea
Gel
S9 1ea</t>
        </r>
      </text>
    </comment>
    <comment ref="F2722" authorId="8" shapeId="0">
      <text>
        <r>
          <rPr>
            <b/>
            <sz val="9"/>
            <color indexed="81"/>
            <rFont val="Tahoma"/>
            <family val="2"/>
          </rPr>
          <t>Particle
S1 1ea
S2 1ea
S3 2ea</t>
        </r>
      </text>
    </comment>
    <comment ref="F2725" authorId="8" shapeId="0">
      <text>
        <r>
          <rPr>
            <b/>
            <sz val="9"/>
            <color indexed="81"/>
            <rFont val="Tahoma"/>
            <family val="2"/>
          </rPr>
          <t>Particle
S1 2ea
S5 1ea
S11 2ea
S12 4ea</t>
        </r>
      </text>
    </comment>
    <comment ref="F2726" authorId="8" shapeId="0">
      <text>
        <r>
          <rPr>
            <b/>
            <sz val="9"/>
            <color indexed="81"/>
            <rFont val="Tahoma"/>
            <family val="2"/>
          </rPr>
          <t>Bubble
S5 1ea</t>
        </r>
      </text>
    </comment>
    <comment ref="F2729" authorId="8" shapeId="0">
      <text>
        <r>
          <rPr>
            <b/>
            <sz val="9"/>
            <color indexed="81"/>
            <rFont val="Tahoma"/>
            <family val="2"/>
          </rPr>
          <t>B5_STEP_11 alarm</t>
        </r>
      </text>
    </comment>
    <comment ref="F2730" authorId="8" shapeId="0">
      <text>
        <r>
          <rPr>
            <b/>
            <sz val="9"/>
            <color indexed="81"/>
            <rFont val="Tahoma"/>
            <family val="2"/>
          </rPr>
          <t>Particle
S4 2ea</t>
        </r>
      </text>
    </comment>
    <comment ref="F2733" authorId="8" shapeId="0">
      <text>
        <r>
          <rPr>
            <b/>
            <sz val="9"/>
            <color indexed="81"/>
            <rFont val="Tahoma"/>
            <family val="2"/>
          </rPr>
          <t>Particle
S11 1ea</t>
        </r>
      </text>
    </comment>
    <comment ref="F2735" authorId="8" shapeId="0">
      <text>
        <r>
          <rPr>
            <b/>
            <sz val="9"/>
            <color indexed="81"/>
            <rFont val="Tahoma"/>
            <family val="2"/>
          </rPr>
          <t>Particle
S2 1ea</t>
        </r>
      </text>
    </comment>
    <comment ref="F2736" authorId="8" shapeId="0">
      <text>
        <r>
          <rPr>
            <b/>
            <sz val="9"/>
            <color indexed="81"/>
            <rFont val="Tahoma"/>
            <family val="2"/>
          </rPr>
          <t>Particle
S8 1ea
S11 1ea</t>
        </r>
      </text>
    </comment>
    <comment ref="F2737" authorId="8" shapeId="0">
      <text>
        <r>
          <rPr>
            <b/>
            <sz val="9"/>
            <color indexed="81"/>
            <rFont val="Tahoma"/>
            <family val="2"/>
          </rPr>
          <t>Particle
S4 1ea</t>
        </r>
      </text>
    </comment>
    <comment ref="F2738" authorId="8" shapeId="0">
      <text>
        <r>
          <rPr>
            <b/>
            <sz val="9"/>
            <color indexed="81"/>
            <rFont val="Tahoma"/>
            <family val="2"/>
          </rPr>
          <t>Particle
S1 1ea
S9 2ea</t>
        </r>
      </text>
    </comment>
    <comment ref="F2739" authorId="8" shapeId="0">
      <text>
        <r>
          <rPr>
            <b/>
            <sz val="9"/>
            <color indexed="81"/>
            <rFont val="Tahoma"/>
            <family val="2"/>
          </rPr>
          <t>Bubble
S3 2ea</t>
        </r>
      </text>
    </comment>
    <comment ref="F2740" authorId="8" shapeId="0">
      <text>
        <r>
          <rPr>
            <b/>
            <sz val="9"/>
            <color indexed="81"/>
            <rFont val="Tahoma"/>
            <family val="2"/>
          </rPr>
          <t>Particle
S11 1ea
S12 2ea</t>
        </r>
      </text>
    </comment>
    <comment ref="F2743" authorId="8" shapeId="0">
      <text>
        <r>
          <rPr>
            <b/>
            <sz val="9"/>
            <color indexed="81"/>
            <rFont val="Tahoma"/>
            <family val="2"/>
          </rPr>
          <t>Particle
S1 1ea
S3 1ea
S12 1ea
Gel
S3 1ea</t>
        </r>
      </text>
    </comment>
    <comment ref="F2744" authorId="8" shapeId="0">
      <text>
        <r>
          <rPr>
            <b/>
            <sz val="9"/>
            <color indexed="81"/>
            <rFont val="Tahoma"/>
            <family val="2"/>
          </rPr>
          <t>Particle
S4 1ea
Bubble
S3 1ea</t>
        </r>
      </text>
    </comment>
    <comment ref="F2745" authorId="8" shapeId="0">
      <text>
        <r>
          <rPr>
            <b/>
            <sz val="9"/>
            <color indexed="81"/>
            <rFont val="Tahoma"/>
            <family val="2"/>
          </rPr>
          <t>Bubble
S3 1ea
Gel 
S2 1ea</t>
        </r>
      </text>
    </comment>
    <comment ref="F2746" authorId="8" shapeId="0">
      <text>
        <r>
          <rPr>
            <b/>
            <sz val="9"/>
            <color indexed="81"/>
            <rFont val="Tahoma"/>
            <family val="2"/>
          </rPr>
          <t>Bubble
S2 4ea
S4 1ea
Particle
S8 2ea</t>
        </r>
      </text>
    </comment>
    <comment ref="F2747" authorId="8" shapeId="0">
      <text>
        <r>
          <rPr>
            <b/>
            <sz val="9"/>
            <color indexed="81"/>
            <rFont val="Tahoma"/>
            <family val="2"/>
          </rPr>
          <t>Gel
S10 1ea</t>
        </r>
      </text>
    </comment>
    <comment ref="F2748" authorId="8" shapeId="0">
      <text>
        <r>
          <rPr>
            <b/>
            <sz val="9"/>
            <color indexed="81"/>
            <rFont val="Tahoma"/>
            <family val="2"/>
          </rPr>
          <t>Gel
S6 4ea</t>
        </r>
      </text>
    </comment>
    <comment ref="F2749" authorId="8" shapeId="0">
      <text>
        <r>
          <rPr>
            <b/>
            <sz val="9"/>
            <color indexed="81"/>
            <rFont val="Tahoma"/>
            <family val="2"/>
          </rPr>
          <t>Particle
S1 1ea
S4 1ea
S5 3ea</t>
        </r>
      </text>
    </comment>
    <comment ref="F2750" authorId="8" shapeId="0">
      <text>
        <r>
          <rPr>
            <b/>
            <sz val="9"/>
            <color indexed="81"/>
            <rFont val="Tahoma"/>
            <family val="2"/>
          </rPr>
          <t>Particle
S4 1ea
S5 1ea
S7 1ea</t>
        </r>
      </text>
    </comment>
    <comment ref="F2751" authorId="8" shapeId="0">
      <text>
        <r>
          <rPr>
            <b/>
            <sz val="9"/>
            <color indexed="81"/>
            <rFont val="Tahoma"/>
            <family val="2"/>
          </rPr>
          <t>Particle
S3 1ea
S5 1ea</t>
        </r>
      </text>
    </comment>
    <comment ref="F2752" authorId="8" shapeId="0">
      <text>
        <r>
          <rPr>
            <b/>
            <sz val="9"/>
            <color indexed="81"/>
            <rFont val="Tahoma"/>
            <family val="2"/>
          </rPr>
          <t>B5_COAT_06 alarm</t>
        </r>
      </text>
    </comment>
    <comment ref="F2759" authorId="8" shapeId="0">
      <text>
        <r>
          <rPr>
            <b/>
            <sz val="9"/>
            <color indexed="81"/>
            <rFont val="Tahoma"/>
            <family val="2"/>
          </rPr>
          <t>Bubble
S7 1ea</t>
        </r>
      </text>
    </comment>
    <comment ref="F2760" authorId="8" shapeId="0">
      <text>
        <r>
          <rPr>
            <b/>
            <sz val="9"/>
            <color indexed="81"/>
            <rFont val="Tahoma"/>
            <family val="2"/>
          </rPr>
          <t>Particle
S2 2ea
S3 3ea
S10 3ea</t>
        </r>
      </text>
    </comment>
    <comment ref="F2765" authorId="8" shapeId="0">
      <text>
        <r>
          <rPr>
            <b/>
            <sz val="9"/>
            <color indexed="81"/>
            <rFont val="Tahoma"/>
            <family val="2"/>
          </rPr>
          <t>Particle
S1 3ea
S2 2ea
S3 2ea
S4 3ea
S5 1ea
S6 1ea
S8 2ea
S11 1ea
S12 15ea</t>
        </r>
      </text>
    </comment>
    <comment ref="F2766" authorId="8" shapeId="0">
      <text>
        <r>
          <rPr>
            <b/>
            <sz val="9"/>
            <color indexed="81"/>
            <rFont val="Tahoma"/>
            <family val="2"/>
          </rPr>
          <t>Particle
S1 2ea
S2 3ea
S4 3ea
S6 1ea
S8 1ea
S11 1ea
S12 1ea
Bubble
S9 1ea</t>
        </r>
      </text>
    </comment>
    <comment ref="F2768" authorId="8" shapeId="0">
      <text>
        <r>
          <rPr>
            <b/>
            <sz val="9"/>
            <color indexed="81"/>
            <rFont val="Tahoma"/>
            <family val="2"/>
          </rPr>
          <t>Particle
S5 1ea</t>
        </r>
      </text>
    </comment>
    <comment ref="F2769" authorId="8" shapeId="0">
      <text>
        <r>
          <rPr>
            <b/>
            <sz val="9"/>
            <color indexed="81"/>
            <rFont val="Tahoma"/>
            <family val="2"/>
          </rPr>
          <t>Particle
S1 1ea
S2 6ea
S6 1ea
S12 2ea
S13 2ea</t>
        </r>
      </text>
    </comment>
    <comment ref="F2770" authorId="8" shapeId="0">
      <text>
        <r>
          <rPr>
            <b/>
            <sz val="9"/>
            <color indexed="81"/>
            <rFont val="Tahoma"/>
            <family val="2"/>
          </rPr>
          <t>Particle
S5 1ea</t>
        </r>
      </text>
    </comment>
    <comment ref="F2771" authorId="8" shapeId="0">
      <text>
        <r>
          <rPr>
            <b/>
            <sz val="9"/>
            <color indexed="81"/>
            <rFont val="Tahoma"/>
            <family val="2"/>
          </rPr>
          <t>Particle
S7 1ea
Bubble
S3 1ea</t>
        </r>
      </text>
    </comment>
    <comment ref="F2772" authorId="8" shapeId="0">
      <text>
        <r>
          <rPr>
            <b/>
            <sz val="9"/>
            <color indexed="81"/>
            <rFont val="Tahoma"/>
            <family val="2"/>
          </rPr>
          <t>Particle
S2 2ea
S10 1ea</t>
        </r>
      </text>
    </comment>
    <comment ref="F2777" authorId="8" shapeId="0">
      <text>
        <r>
          <rPr>
            <b/>
            <sz val="9"/>
            <color indexed="81"/>
            <rFont val="Tahoma"/>
            <family val="2"/>
          </rPr>
          <t>Particle
S2 1ea</t>
        </r>
      </text>
    </comment>
    <comment ref="F2780" authorId="8" shapeId="0">
      <text>
        <r>
          <rPr>
            <b/>
            <sz val="9"/>
            <color indexed="81"/>
            <rFont val="Tahoma"/>
            <family val="2"/>
          </rPr>
          <t>Bubble
S7 1ea</t>
        </r>
      </text>
    </comment>
    <comment ref="F2781" authorId="8" shapeId="0">
      <text>
        <r>
          <rPr>
            <b/>
            <sz val="9"/>
            <color indexed="81"/>
            <rFont val="Tahoma"/>
            <family val="2"/>
          </rPr>
          <t>B5_COAT_06 alarm</t>
        </r>
      </text>
    </comment>
    <comment ref="F2782" authorId="8" shapeId="0">
      <text>
        <r>
          <rPr>
            <b/>
            <sz val="9"/>
            <color indexed="81"/>
            <rFont val="Tahoma"/>
            <family val="2"/>
          </rPr>
          <t>Particle
S1 2ea
S2 3ea
S4 3ea
S8 4ea
S9 2ea
S11 3ea
S12 5ea</t>
        </r>
      </text>
    </comment>
    <comment ref="F2783" authorId="8" shapeId="0">
      <text>
        <r>
          <rPr>
            <b/>
            <sz val="9"/>
            <color indexed="81"/>
            <rFont val="Tahoma"/>
            <family val="2"/>
          </rPr>
          <t>Gel
S2 1ea</t>
        </r>
      </text>
    </comment>
    <comment ref="F2784" authorId="8" shapeId="0">
      <text>
        <r>
          <rPr>
            <b/>
            <sz val="9"/>
            <color indexed="81"/>
            <rFont val="Tahoma"/>
            <family val="2"/>
          </rPr>
          <t>Bubble
S2 1ea</t>
        </r>
      </text>
    </comment>
    <comment ref="F2786" authorId="8" shapeId="0">
      <text>
        <r>
          <rPr>
            <b/>
            <sz val="9"/>
            <color indexed="81"/>
            <rFont val="Tahoma"/>
            <family val="2"/>
          </rPr>
          <t>Bubble
S1 1ea
S2 1ea
Particle
S1 1ea
S2 1ea</t>
        </r>
      </text>
    </comment>
    <comment ref="F2787" authorId="8" shapeId="0">
      <text>
        <r>
          <rPr>
            <b/>
            <sz val="9"/>
            <color indexed="81"/>
            <rFont val="Tahoma"/>
            <family val="2"/>
          </rPr>
          <t>Particle
S11 1ea</t>
        </r>
      </text>
    </comment>
    <comment ref="F2789" authorId="8" shapeId="0">
      <text>
        <r>
          <rPr>
            <b/>
            <sz val="9"/>
            <color indexed="81"/>
            <rFont val="Tahoma"/>
            <family val="2"/>
          </rPr>
          <t>Bubble
S2 1ea</t>
        </r>
      </text>
    </comment>
    <comment ref="F2790" authorId="8" shapeId="0">
      <text>
        <r>
          <rPr>
            <b/>
            <sz val="9"/>
            <color indexed="81"/>
            <rFont val="Tahoma"/>
            <family val="2"/>
          </rPr>
          <t>Peeling</t>
        </r>
      </text>
    </comment>
    <comment ref="F2791" authorId="8" shapeId="0">
      <text>
        <r>
          <rPr>
            <b/>
            <sz val="9"/>
            <color indexed="81"/>
            <rFont val="Tahoma"/>
            <family val="2"/>
          </rPr>
          <t>Bubble
S3 1ea
Particle S12 1ea</t>
        </r>
      </text>
    </comment>
    <comment ref="F2792" authorId="8" shapeId="0">
      <text>
        <r>
          <rPr>
            <b/>
            <sz val="9"/>
            <color indexed="81"/>
            <rFont val="Tahoma"/>
            <family val="2"/>
          </rPr>
          <t>Particle
S12 1ea</t>
        </r>
      </text>
    </comment>
    <comment ref="F2795" authorId="8" shapeId="0">
      <text>
        <r>
          <rPr>
            <b/>
            <sz val="9"/>
            <color indexed="81"/>
            <rFont val="Tahoma"/>
            <family val="2"/>
          </rPr>
          <t>Particle
S4 2ea</t>
        </r>
      </text>
    </comment>
    <comment ref="F2796" authorId="8" shapeId="0">
      <text>
        <r>
          <rPr>
            <b/>
            <sz val="9"/>
            <color indexed="81"/>
            <rFont val="Tahoma"/>
            <family val="2"/>
          </rPr>
          <t>Particle
S2 2ea
Gel
S5 1ea</t>
        </r>
      </text>
    </comment>
    <comment ref="F2799" authorId="5" shapeId="0">
      <text>
        <r>
          <rPr>
            <b/>
            <sz val="9"/>
            <color indexed="81"/>
            <rFont val="細明體"/>
            <family val="3"/>
            <charset val="136"/>
          </rPr>
          <t>蔡傜竹</t>
        </r>
        <r>
          <rPr>
            <b/>
            <sz val="9"/>
            <color indexed="81"/>
            <rFont val="Tahoma"/>
            <family val="2"/>
          </rPr>
          <t>:</t>
        </r>
        <r>
          <rPr>
            <sz val="9"/>
            <color indexed="81"/>
            <rFont val="Tahoma"/>
            <family val="2"/>
          </rPr>
          <t xml:space="preserve">
Particle / gel
S1 4ea
S3 4ea
S7 1ea</t>
        </r>
      </text>
    </comment>
    <comment ref="F2801" authorId="5" shapeId="0">
      <text>
        <r>
          <rPr>
            <b/>
            <sz val="9"/>
            <color indexed="81"/>
            <rFont val="細明體"/>
            <family val="3"/>
            <charset val="136"/>
          </rPr>
          <t>蔡傜竹</t>
        </r>
        <r>
          <rPr>
            <b/>
            <sz val="9"/>
            <color indexed="81"/>
            <rFont val="Tahoma"/>
            <family val="2"/>
          </rPr>
          <t>:</t>
        </r>
        <r>
          <rPr>
            <sz val="9"/>
            <color indexed="81"/>
            <rFont val="Tahoma"/>
            <family val="2"/>
          </rPr>
          <t xml:space="preserve">
B5_STEP_11 defocus</t>
        </r>
      </text>
    </comment>
    <comment ref="F2802" authorId="5" shapeId="0">
      <text>
        <r>
          <rPr>
            <b/>
            <sz val="9"/>
            <color indexed="81"/>
            <rFont val="細明體"/>
            <family val="3"/>
            <charset val="136"/>
          </rPr>
          <t>蔡傜竹</t>
        </r>
        <r>
          <rPr>
            <b/>
            <sz val="9"/>
            <color indexed="81"/>
            <rFont val="Tahoma"/>
            <family val="2"/>
          </rPr>
          <t>:</t>
        </r>
        <r>
          <rPr>
            <sz val="9"/>
            <color indexed="81"/>
            <rFont val="Tahoma"/>
            <family val="2"/>
          </rPr>
          <t xml:space="preserve">
B5_STEP_11 defocus</t>
        </r>
      </text>
    </comment>
    <comment ref="F2803" authorId="5" shapeId="0">
      <text>
        <r>
          <rPr>
            <b/>
            <sz val="9"/>
            <color indexed="81"/>
            <rFont val="細明體"/>
            <family val="3"/>
            <charset val="136"/>
          </rPr>
          <t>蔡傜竹</t>
        </r>
        <r>
          <rPr>
            <b/>
            <sz val="9"/>
            <color indexed="81"/>
            <rFont val="Tahoma"/>
            <family val="2"/>
          </rPr>
          <t>:</t>
        </r>
        <r>
          <rPr>
            <sz val="9"/>
            <color indexed="81"/>
            <rFont val="Tahoma"/>
            <family val="2"/>
          </rPr>
          <t xml:space="preserve">
S2   2ea particle
S13 4ea particle</t>
        </r>
      </text>
    </comment>
    <comment ref="F2805" authorId="5" shapeId="0">
      <text>
        <r>
          <rPr>
            <b/>
            <sz val="9"/>
            <color indexed="81"/>
            <rFont val="細明體"/>
            <family val="3"/>
            <charset val="136"/>
          </rPr>
          <t>蔡傜竹</t>
        </r>
        <r>
          <rPr>
            <b/>
            <sz val="9"/>
            <color indexed="81"/>
            <rFont val="Tahoma"/>
            <family val="2"/>
          </rPr>
          <t>:</t>
        </r>
        <r>
          <rPr>
            <sz val="9"/>
            <color indexed="81"/>
            <rFont val="Tahoma"/>
            <family val="2"/>
          </rPr>
          <t xml:space="preserve">
S1  4ea bubble
S2  2ea particle
S13 2ea particle</t>
        </r>
      </text>
    </comment>
    <comment ref="F2807" authorId="5" shapeId="0">
      <text>
        <r>
          <rPr>
            <b/>
            <sz val="9"/>
            <color indexed="81"/>
            <rFont val="細明體"/>
            <family val="3"/>
            <charset val="136"/>
          </rPr>
          <t>蔡傜竹</t>
        </r>
        <r>
          <rPr>
            <b/>
            <sz val="9"/>
            <color indexed="81"/>
            <rFont val="Tahoma"/>
            <family val="2"/>
          </rPr>
          <t>:</t>
        </r>
        <r>
          <rPr>
            <sz val="9"/>
            <color indexed="81"/>
            <rFont val="Tahoma"/>
            <family val="2"/>
          </rPr>
          <t xml:space="preserve">
B5_STEP_11 defocus</t>
        </r>
      </text>
    </comment>
    <comment ref="F2808" authorId="5" shapeId="0">
      <text>
        <r>
          <rPr>
            <b/>
            <sz val="9"/>
            <color indexed="81"/>
            <rFont val="細明體"/>
            <family val="3"/>
            <charset val="136"/>
          </rPr>
          <t>蔡傜竹</t>
        </r>
        <r>
          <rPr>
            <b/>
            <sz val="9"/>
            <color indexed="81"/>
            <rFont val="Tahoma"/>
            <family val="2"/>
          </rPr>
          <t>:</t>
        </r>
        <r>
          <rPr>
            <sz val="9"/>
            <color indexed="81"/>
            <rFont val="Tahoma"/>
            <family val="2"/>
          </rPr>
          <t xml:space="preserve">
B5_STEP_11 defocus</t>
        </r>
      </text>
    </comment>
    <comment ref="F2814" authorId="5" shapeId="0">
      <text>
        <r>
          <rPr>
            <b/>
            <sz val="9"/>
            <color indexed="81"/>
            <rFont val="細明體"/>
            <family val="3"/>
            <charset val="136"/>
          </rPr>
          <t>蔡傜竹</t>
        </r>
        <r>
          <rPr>
            <b/>
            <sz val="9"/>
            <color indexed="81"/>
            <rFont val="Tahoma"/>
            <family val="2"/>
          </rPr>
          <t>:</t>
        </r>
        <r>
          <rPr>
            <sz val="9"/>
            <color indexed="81"/>
            <rFont val="Tahoma"/>
            <family val="2"/>
          </rPr>
          <t xml:space="preserve">
B5_STEP_11 defocus
</t>
        </r>
      </text>
    </comment>
    <comment ref="F2816" authorId="8" shapeId="0">
      <text>
        <r>
          <rPr>
            <b/>
            <sz val="9"/>
            <color indexed="81"/>
            <rFont val="Tahoma"/>
            <family val="2"/>
          </rPr>
          <t>Particle
S1 3ea
S6 1ea
S9 2ea
Gel
S4 1ea</t>
        </r>
      </text>
    </comment>
    <comment ref="F2818" authorId="8" shapeId="0">
      <text>
        <r>
          <rPr>
            <b/>
            <sz val="9"/>
            <color indexed="81"/>
            <rFont val="Tahoma"/>
            <family val="2"/>
          </rPr>
          <t>Particle
S1 1ea</t>
        </r>
      </text>
    </comment>
    <comment ref="F2819" authorId="8" shapeId="0">
      <text>
        <r>
          <rPr>
            <b/>
            <sz val="9"/>
            <color indexed="81"/>
            <rFont val="Tahoma"/>
            <family val="2"/>
          </rPr>
          <t>B5_DEVP_03 alarm</t>
        </r>
      </text>
    </comment>
    <comment ref="F2822" authorId="8" shapeId="0">
      <text>
        <r>
          <rPr>
            <b/>
            <sz val="9"/>
            <color indexed="81"/>
            <rFont val="Tahoma"/>
            <family val="2"/>
          </rPr>
          <t>B5_DEVP_03 alarm</t>
        </r>
      </text>
    </comment>
    <comment ref="F2823" authorId="8" shapeId="0">
      <text>
        <r>
          <rPr>
            <b/>
            <sz val="9"/>
            <color indexed="81"/>
            <rFont val="Tahoma"/>
            <family val="2"/>
          </rPr>
          <t>Particle
S3 1ea
S13 2ea</t>
        </r>
      </text>
    </comment>
    <comment ref="F2825" authorId="8" shapeId="0">
      <text>
        <r>
          <rPr>
            <b/>
            <sz val="9"/>
            <color indexed="81"/>
            <rFont val="Tahoma"/>
            <family val="2"/>
          </rPr>
          <t>Particle
S1 2ea
S2 1ea
S3 1ea</t>
        </r>
      </text>
    </comment>
    <comment ref="F2826" authorId="8" shapeId="0">
      <text>
        <r>
          <rPr>
            <b/>
            <sz val="9"/>
            <color indexed="81"/>
            <rFont val="Tahoma"/>
            <family val="2"/>
          </rPr>
          <t>Particle
S4 1ea</t>
        </r>
      </text>
    </comment>
    <comment ref="F2831" authorId="8" shapeId="0">
      <text>
        <r>
          <rPr>
            <b/>
            <sz val="9"/>
            <color indexed="81"/>
            <rFont val="Tahoma"/>
            <family val="2"/>
          </rPr>
          <t>Particle
S1 1ea
S10 1ea
S13 4ea</t>
        </r>
      </text>
    </comment>
    <comment ref="F2832" authorId="8" shapeId="0">
      <text>
        <r>
          <rPr>
            <b/>
            <sz val="9"/>
            <color indexed="81"/>
            <rFont val="Tahoma"/>
            <family val="2"/>
          </rPr>
          <t>Particle
S2 2ea
S9 1ea</t>
        </r>
      </text>
    </comment>
    <comment ref="F2833" authorId="8" shapeId="0">
      <text>
        <r>
          <rPr>
            <b/>
            <sz val="9"/>
            <color indexed="81"/>
            <rFont val="Tahoma"/>
            <family val="2"/>
          </rPr>
          <t>Particle
S3 1ea
Gel
S2 1ea</t>
        </r>
      </text>
    </comment>
    <comment ref="F2835" authorId="8" shapeId="0">
      <text>
        <r>
          <rPr>
            <b/>
            <sz val="9"/>
            <color indexed="81"/>
            <rFont val="Tahoma"/>
            <family val="2"/>
          </rPr>
          <t>Particle
S13 1ea</t>
        </r>
      </text>
    </comment>
    <comment ref="F2836" authorId="8" shapeId="0">
      <text>
        <r>
          <rPr>
            <b/>
            <sz val="9"/>
            <color indexed="81"/>
            <rFont val="Tahoma"/>
            <family val="2"/>
          </rPr>
          <t>Particle
S8 2ea
S10 1ea</t>
        </r>
      </text>
    </comment>
    <comment ref="F2837" authorId="8" shapeId="0">
      <text>
        <r>
          <rPr>
            <b/>
            <sz val="9"/>
            <color indexed="81"/>
            <rFont val="Tahoma"/>
            <family val="2"/>
          </rPr>
          <t>Particle
S2 1ea
S3 1ea
S4 1ea
S5 2ea
S6 2ea
S7 2ea
S8 2ea
S9 2ea
S10 1ea
S11 3ea
S12 1ea
S13 4ea</t>
        </r>
      </text>
    </comment>
    <comment ref="F2839" authorId="8" shapeId="0">
      <text>
        <r>
          <rPr>
            <b/>
            <sz val="9"/>
            <color indexed="81"/>
            <rFont val="Tahoma"/>
            <family val="2"/>
          </rPr>
          <t>Particle
S1 1ea</t>
        </r>
      </text>
    </comment>
    <comment ref="F2840" authorId="8" shapeId="0">
      <text>
        <r>
          <rPr>
            <b/>
            <sz val="9"/>
            <color indexed="81"/>
            <rFont val="Tahoma"/>
            <family val="2"/>
          </rPr>
          <t>Particle
S2 2ea</t>
        </r>
      </text>
    </comment>
    <comment ref="F2841" authorId="8" shapeId="0">
      <text>
        <r>
          <rPr>
            <b/>
            <sz val="9"/>
            <color indexed="81"/>
            <rFont val="Tahoma"/>
            <family val="2"/>
          </rPr>
          <t>Particle
S2 1ea
S8 1ea</t>
        </r>
      </text>
    </comment>
    <comment ref="F2842" authorId="8" shapeId="0">
      <text>
        <r>
          <rPr>
            <b/>
            <sz val="9"/>
            <color indexed="81"/>
            <rFont val="Tahoma"/>
            <family val="2"/>
          </rPr>
          <t>FDC alarm (Developer Flow rate OOS)</t>
        </r>
      </text>
    </comment>
    <comment ref="F2843" authorId="8" shapeId="0">
      <text>
        <r>
          <rPr>
            <b/>
            <sz val="9"/>
            <color indexed="81"/>
            <rFont val="Tahoma"/>
            <family val="2"/>
          </rPr>
          <t>Particle
S2 1ea
Gel
S1 1ea
S3 1ea</t>
        </r>
      </text>
    </comment>
    <comment ref="F2844" authorId="8" shapeId="0">
      <text>
        <r>
          <rPr>
            <b/>
            <sz val="9"/>
            <color indexed="81"/>
            <rFont val="Tahoma"/>
            <family val="2"/>
          </rPr>
          <t>Particle
S1 1ea
S13 1ea</t>
        </r>
      </text>
    </comment>
    <comment ref="F2847" authorId="8" shapeId="0">
      <text>
        <r>
          <rPr>
            <b/>
            <sz val="9"/>
            <color indexed="81"/>
            <rFont val="Tahoma"/>
            <family val="2"/>
          </rPr>
          <t>Particle
S2 1ea
S9 1ea
Bubble
S1 1ea
S8 1ea</t>
        </r>
      </text>
    </comment>
    <comment ref="F2848" authorId="8" shapeId="0">
      <text>
        <r>
          <rPr>
            <b/>
            <sz val="9"/>
            <color indexed="81"/>
            <rFont val="Tahoma"/>
            <family val="2"/>
          </rPr>
          <t xml:space="preserve">Bubble
S3 2ea
</t>
        </r>
      </text>
    </comment>
    <comment ref="F2849" authorId="8" shapeId="0">
      <text>
        <r>
          <rPr>
            <b/>
            <sz val="9"/>
            <color indexed="81"/>
            <rFont val="Tahoma"/>
            <family val="2"/>
          </rPr>
          <t>Particle
S1 2ea</t>
        </r>
      </text>
    </comment>
    <comment ref="F2855" authorId="8" shapeId="0">
      <text>
        <r>
          <rPr>
            <b/>
            <sz val="9"/>
            <color indexed="81"/>
            <rFont val="Tahoma"/>
            <family val="2"/>
          </rPr>
          <t>Particle
S1 1ea
S2 1ea
S3 1ea
S4 3ea
S5 1ea
S6 2ea
S7 2ea
S8 2ea
S9 3ea
S11 3ea
S12 2ea
Gel
S1 7ea
S5 7ea
S6 1ea
S9 7ea</t>
        </r>
      </text>
    </comment>
    <comment ref="F2856" authorId="8" shapeId="0">
      <text>
        <r>
          <rPr>
            <b/>
            <sz val="9"/>
            <color indexed="81"/>
            <rFont val="Tahoma"/>
            <family val="2"/>
          </rPr>
          <t>Particle
S8 1ea</t>
        </r>
      </text>
    </comment>
    <comment ref="F2858" authorId="8" shapeId="0">
      <text>
        <r>
          <rPr>
            <b/>
            <sz val="9"/>
            <color indexed="81"/>
            <rFont val="Tahoma"/>
            <family val="2"/>
          </rPr>
          <t>Particle
S3 1ea
S5 1ea
S11 1ea
S13 1ea
Bubble
S12 1ea</t>
        </r>
      </text>
    </comment>
    <comment ref="F2863" authorId="8" shapeId="0">
      <text>
        <r>
          <rPr>
            <b/>
            <sz val="9"/>
            <color indexed="81"/>
            <rFont val="Tahoma"/>
            <family val="2"/>
          </rPr>
          <t>Bubble
S3 2ea
S5 2ea</t>
        </r>
      </text>
    </comment>
    <comment ref="F2864" authorId="8" shapeId="0">
      <text>
        <r>
          <rPr>
            <b/>
            <sz val="9"/>
            <color indexed="81"/>
            <rFont val="Tahoma"/>
            <family val="2"/>
          </rPr>
          <t>Particle
S5 2ea
S7 1ea
S13 2ea
Gel
S6 1ea
S7 2ea</t>
        </r>
      </text>
    </comment>
    <comment ref="F2865" authorId="8" shapeId="0">
      <text>
        <r>
          <rPr>
            <b/>
            <sz val="9"/>
            <color indexed="81"/>
            <rFont val="Tahoma"/>
            <family val="2"/>
          </rPr>
          <t>Particle
S1 2ea
S2 2ea
S3 3ea</t>
        </r>
      </text>
    </comment>
    <comment ref="F2867" authorId="8" shapeId="0">
      <text>
        <r>
          <rPr>
            <b/>
            <sz val="9"/>
            <color indexed="81"/>
            <rFont val="Tahoma"/>
            <family val="2"/>
          </rPr>
          <t>Particle
S1 5ea
S5 2ea
S7 1ea
S9 1ea</t>
        </r>
      </text>
    </comment>
    <comment ref="F2869" authorId="8" shapeId="0">
      <text>
        <r>
          <rPr>
            <b/>
            <sz val="9"/>
            <color indexed="81"/>
            <rFont val="Tahoma"/>
            <family val="2"/>
          </rPr>
          <t>Particle
S1 2ea
S2 2ea
S3 3ea</t>
        </r>
      </text>
    </comment>
    <comment ref="F2870" authorId="8" shapeId="0">
      <text>
        <r>
          <rPr>
            <b/>
            <sz val="9"/>
            <color indexed="81"/>
            <rFont val="Tahoma"/>
            <family val="2"/>
          </rPr>
          <t>Particle
S11 1ea
S13 2ea</t>
        </r>
      </text>
    </comment>
    <comment ref="F2871" authorId="8" shapeId="0">
      <text>
        <r>
          <rPr>
            <b/>
            <sz val="9"/>
            <color indexed="81"/>
            <rFont val="Tahoma"/>
            <family val="2"/>
          </rPr>
          <t>Gel
S5 1ea
Bubble
S5 1ea</t>
        </r>
      </text>
    </comment>
    <comment ref="F2872" authorId="8" shapeId="0">
      <text>
        <r>
          <rPr>
            <b/>
            <sz val="9"/>
            <color indexed="81"/>
            <rFont val="Tahoma"/>
            <family val="2"/>
          </rPr>
          <t xml:space="preserve">B5_STEP_11 </t>
        </r>
        <r>
          <rPr>
            <b/>
            <sz val="9"/>
            <color indexed="81"/>
            <rFont val="細明體"/>
            <family val="3"/>
            <charset val="136"/>
          </rPr>
          <t>機故</t>
        </r>
      </text>
    </comment>
    <comment ref="F2873" authorId="8" shapeId="0">
      <text>
        <r>
          <rPr>
            <b/>
            <sz val="9"/>
            <color indexed="81"/>
            <rFont val="Tahoma"/>
            <family val="2"/>
          </rPr>
          <t>Particle
S13 12ea
bubble
S6 2ea</t>
        </r>
      </text>
    </comment>
    <comment ref="F2874" authorId="8" shapeId="0">
      <text>
        <r>
          <rPr>
            <b/>
            <sz val="9"/>
            <color indexed="81"/>
            <rFont val="Tahoma"/>
            <family val="2"/>
          </rPr>
          <t>Coat --&gt; Exposure over Q-time (&gt;12 hr)</t>
        </r>
      </text>
    </comment>
    <comment ref="F2876" authorId="8" shapeId="0">
      <text>
        <r>
          <rPr>
            <b/>
            <sz val="9"/>
            <color indexed="81"/>
            <rFont val="Tahoma"/>
            <family val="2"/>
          </rPr>
          <t>Particle
S3 2ea
Bubble
S6 2ea</t>
        </r>
      </text>
    </comment>
    <comment ref="F2879" authorId="8" shapeId="0">
      <text>
        <r>
          <rPr>
            <b/>
            <sz val="9"/>
            <color indexed="81"/>
            <rFont val="Tahoma"/>
            <family val="2"/>
          </rPr>
          <t>Particle
S1 1ea
S2 1ea
Bubble
S1 1ea</t>
        </r>
      </text>
    </comment>
    <comment ref="F2880" authorId="8" shapeId="0">
      <text>
        <r>
          <rPr>
            <b/>
            <sz val="9"/>
            <color indexed="81"/>
            <rFont val="Tahoma"/>
            <family val="2"/>
          </rPr>
          <t>Gel
S2 1ea
S4 1ea</t>
        </r>
      </text>
    </comment>
    <comment ref="F2881" authorId="8" shapeId="0">
      <text>
        <r>
          <rPr>
            <b/>
            <sz val="9"/>
            <color indexed="81"/>
            <rFont val="Tahoma"/>
            <family val="2"/>
          </rPr>
          <t>Particle
S1 1ea
S5 1ea
S9 1ea</t>
        </r>
      </text>
    </comment>
    <comment ref="F2885" authorId="8" shapeId="0">
      <text>
        <r>
          <rPr>
            <b/>
            <sz val="9"/>
            <color indexed="81"/>
            <rFont val="Tahoma"/>
            <family val="2"/>
          </rPr>
          <t>Coat --&gt; Exposure over Q-time (&gt; 12 hr)</t>
        </r>
      </text>
    </comment>
    <comment ref="F2886" authorId="8" shapeId="0">
      <text>
        <r>
          <rPr>
            <b/>
            <sz val="9"/>
            <color indexed="81"/>
            <rFont val="Tahoma"/>
            <family val="2"/>
          </rPr>
          <t>Particle
S1 2ea
S2 2ea
S3 3ea</t>
        </r>
      </text>
    </comment>
    <comment ref="F2888" authorId="8" shapeId="0">
      <text>
        <r>
          <rPr>
            <b/>
            <sz val="9"/>
            <color indexed="81"/>
            <rFont val="Tahoma"/>
            <family val="2"/>
          </rPr>
          <t>Particle
S1 1ea</t>
        </r>
      </text>
    </comment>
    <comment ref="F2891" authorId="8" shapeId="0">
      <text>
        <r>
          <rPr>
            <b/>
            <sz val="9"/>
            <color indexed="81"/>
            <rFont val="Tahoma"/>
            <family val="2"/>
          </rPr>
          <t>Particle
S1 2ea</t>
        </r>
      </text>
    </comment>
    <comment ref="F2895" authorId="8" shapeId="0">
      <text>
        <r>
          <rPr>
            <b/>
            <sz val="9"/>
            <color indexed="81"/>
            <rFont val="Tahoma"/>
            <family val="2"/>
          </rPr>
          <t>Bubble
S1 1ea</t>
        </r>
      </text>
    </comment>
    <comment ref="F2896" authorId="8" shapeId="0">
      <text>
        <r>
          <rPr>
            <b/>
            <sz val="9"/>
            <color indexed="81"/>
            <rFont val="Tahoma"/>
            <family val="2"/>
          </rPr>
          <t>Particle
S1 2ea
S2 1ea
S3 1ea</t>
        </r>
      </text>
    </comment>
    <comment ref="F2897" authorId="8" shapeId="0">
      <text>
        <r>
          <rPr>
            <b/>
            <sz val="9"/>
            <color indexed="81"/>
            <rFont val="Tahoma"/>
            <family val="2"/>
          </rPr>
          <t>Particle
S3 1ea
Bubble
S3 1ea</t>
        </r>
      </text>
    </comment>
    <comment ref="F2901" authorId="8" shapeId="0">
      <text>
        <r>
          <rPr>
            <b/>
            <sz val="9"/>
            <color indexed="81"/>
            <rFont val="Tahoma"/>
            <family val="2"/>
          </rPr>
          <t>Gel
S10 1ea</t>
        </r>
      </text>
    </comment>
    <comment ref="F2903" authorId="8" shapeId="0">
      <text>
        <r>
          <rPr>
            <b/>
            <sz val="9"/>
            <color indexed="81"/>
            <rFont val="Tahoma"/>
            <family val="2"/>
          </rPr>
          <t>Bubble
S3 1ea</t>
        </r>
      </text>
    </comment>
    <comment ref="F2904" authorId="8" shapeId="0">
      <text>
        <r>
          <rPr>
            <b/>
            <sz val="9"/>
            <color indexed="81"/>
            <rFont val="Tahoma"/>
            <family val="2"/>
          </rPr>
          <t>Particle
S1 1ea
S3 1ea
S5 1ea</t>
        </r>
      </text>
    </comment>
    <comment ref="F2906" authorId="8" shapeId="0">
      <text>
        <r>
          <rPr>
            <b/>
            <sz val="9"/>
            <color indexed="81"/>
            <rFont val="Tahoma"/>
            <family val="2"/>
          </rPr>
          <t xml:space="preserve">Gel
S1 1ea
</t>
        </r>
      </text>
    </comment>
    <comment ref="F2907" authorId="8" shapeId="0">
      <text>
        <r>
          <rPr>
            <b/>
            <sz val="9"/>
            <color indexed="81"/>
            <rFont val="Tahoma"/>
            <family val="2"/>
          </rPr>
          <t>Particle
S1 1ea
S2 1ea
S3 1ea</t>
        </r>
      </text>
    </comment>
    <comment ref="F2911" authorId="8" shapeId="0">
      <text>
        <r>
          <rPr>
            <b/>
            <sz val="9"/>
            <color indexed="81"/>
            <rFont val="Tahoma"/>
            <family val="2"/>
          </rPr>
          <t>Particle
S4 1ea</t>
        </r>
      </text>
    </comment>
    <comment ref="F2912" authorId="8" shapeId="0">
      <text>
        <r>
          <rPr>
            <b/>
            <sz val="9"/>
            <color indexed="81"/>
            <rFont val="Tahoma"/>
            <family val="2"/>
          </rPr>
          <t>Particle
S1 1ea
S2 1ea
S3 1ea</t>
        </r>
      </text>
    </comment>
    <comment ref="F2913" authorId="8" shapeId="0">
      <text>
        <r>
          <rPr>
            <b/>
            <sz val="9"/>
            <color indexed="81"/>
            <rFont val="Tahoma"/>
            <family val="2"/>
          </rPr>
          <t>Particle
S4 1ea</t>
        </r>
      </text>
    </comment>
    <comment ref="F2917" authorId="8" shapeId="0">
      <text>
        <r>
          <rPr>
            <b/>
            <sz val="9"/>
            <color indexed="81"/>
            <rFont val="Tahoma"/>
            <family val="2"/>
          </rPr>
          <t>Particle
S1 1ea
S12 2ea
S13 2ea</t>
        </r>
      </text>
    </comment>
    <comment ref="F2918" authorId="8" shapeId="0">
      <text>
        <r>
          <rPr>
            <b/>
            <sz val="9"/>
            <color indexed="81"/>
            <rFont val="Tahoma"/>
            <family val="2"/>
          </rPr>
          <t>Particle
S1 1ea
S13 2ea
Bubble
S3 1ea
Gel 
S9 1ea</t>
        </r>
      </text>
    </comment>
    <comment ref="F2919" authorId="8" shapeId="0">
      <text>
        <r>
          <rPr>
            <b/>
            <sz val="9"/>
            <color indexed="81"/>
            <rFont val="Tahoma"/>
            <family val="2"/>
          </rPr>
          <t>Particle
S3 3ea
S5 1ea
S6 1ea
Bubble
S1 3ea</t>
        </r>
      </text>
    </comment>
    <comment ref="F2920" authorId="8" shapeId="0">
      <text>
        <r>
          <rPr>
            <b/>
            <sz val="9"/>
            <color indexed="81"/>
            <rFont val="Tahoma"/>
            <family val="2"/>
          </rPr>
          <t>Gel
S1 1ea
S3 3ea
Bubble
S3 1ea
S13 1ea
Particle
S7 1ea
S12 1ea
S13 1ea</t>
        </r>
      </text>
    </comment>
    <comment ref="F2923" authorId="8" shapeId="0">
      <text>
        <r>
          <rPr>
            <b/>
            <sz val="9"/>
            <color indexed="81"/>
            <rFont val="Tahoma"/>
            <family val="2"/>
          </rPr>
          <t>Particle
S12 1ea</t>
        </r>
      </text>
    </comment>
    <comment ref="F2926" authorId="8" shapeId="0">
      <text>
        <r>
          <rPr>
            <b/>
            <sz val="9"/>
            <color indexed="81"/>
            <rFont val="Tahoma"/>
            <family val="2"/>
          </rPr>
          <t>Particle
S1 1ea</t>
        </r>
      </text>
    </comment>
    <comment ref="F2927" authorId="8" shapeId="0">
      <text>
        <r>
          <rPr>
            <b/>
            <sz val="9"/>
            <color indexed="81"/>
            <rFont val="Tahoma"/>
            <family val="2"/>
          </rPr>
          <t>Particle
S2 1ea
Bubble
S3 2ea</t>
        </r>
      </text>
    </comment>
    <comment ref="F2929" authorId="8" shapeId="0">
      <text>
        <r>
          <rPr>
            <b/>
            <sz val="9"/>
            <color indexed="81"/>
            <rFont val="Tahoma"/>
            <family val="2"/>
          </rPr>
          <t>Particle
S2 2ea
S3 1ea
Bubble
S2 1ea
S4 3ea</t>
        </r>
      </text>
    </comment>
    <comment ref="F2930" authorId="8" shapeId="0">
      <text>
        <r>
          <rPr>
            <b/>
            <sz val="9"/>
            <color indexed="81"/>
            <rFont val="Tahoma"/>
            <family val="2"/>
          </rPr>
          <t>Particle
S13 1ea</t>
        </r>
      </text>
    </comment>
    <comment ref="F2933" authorId="8" shapeId="0">
      <text>
        <r>
          <rPr>
            <b/>
            <sz val="9"/>
            <color indexed="81"/>
            <rFont val="Tahoma"/>
            <family val="2"/>
          </rPr>
          <t>PR damage</t>
        </r>
      </text>
    </comment>
    <comment ref="F2934" authorId="8" shapeId="0">
      <text>
        <r>
          <rPr>
            <b/>
            <sz val="9"/>
            <color indexed="81"/>
            <rFont val="Tahoma"/>
            <family val="2"/>
          </rPr>
          <t>PR damage</t>
        </r>
      </text>
    </comment>
    <comment ref="F2935" authorId="8" shapeId="0">
      <text>
        <r>
          <rPr>
            <b/>
            <sz val="9"/>
            <color indexed="81"/>
            <rFont val="Tahoma"/>
            <family val="2"/>
          </rPr>
          <t>PR damage</t>
        </r>
      </text>
    </comment>
    <comment ref="F2936" authorId="8" shapeId="0">
      <text>
        <r>
          <rPr>
            <b/>
            <sz val="9"/>
            <color indexed="81"/>
            <rFont val="Tahoma"/>
            <family val="2"/>
          </rPr>
          <t>Bubble
S2 2ea
Gel
S4 2ea
Particle
S3 1ea</t>
        </r>
      </text>
    </comment>
    <comment ref="F2937" authorId="8" shapeId="0">
      <text>
        <r>
          <rPr>
            <b/>
            <sz val="9"/>
            <color indexed="81"/>
            <rFont val="Tahoma"/>
            <family val="2"/>
          </rPr>
          <t>Particle
S1 8ea
S2 10ea
S3 5ea
S4 2ea</t>
        </r>
      </text>
    </comment>
    <comment ref="F2938" authorId="8" shapeId="0">
      <text>
        <r>
          <rPr>
            <b/>
            <sz val="9"/>
            <color indexed="81"/>
            <rFont val="Tahoma"/>
            <family val="2"/>
          </rPr>
          <t>PR damage</t>
        </r>
      </text>
    </comment>
    <comment ref="F2939" authorId="8" shapeId="0">
      <text>
        <r>
          <rPr>
            <b/>
            <sz val="9"/>
            <color indexed="81"/>
            <rFont val="Tahoma"/>
            <family val="2"/>
          </rPr>
          <t>PR damage</t>
        </r>
      </text>
    </comment>
    <comment ref="F2941" authorId="8" shapeId="0">
      <text>
        <r>
          <rPr>
            <b/>
            <sz val="9"/>
            <color indexed="81"/>
            <rFont val="Tahoma"/>
            <family val="2"/>
          </rPr>
          <t>PD skip ADI</t>
        </r>
      </text>
    </comment>
    <comment ref="F2944" authorId="8" shapeId="0">
      <text>
        <r>
          <rPr>
            <b/>
            <sz val="9"/>
            <color indexed="81"/>
            <rFont val="Tahoma"/>
            <family val="2"/>
          </rPr>
          <t>Particle
S8 1ea</t>
        </r>
      </text>
    </comment>
    <comment ref="F2946" authorId="8" shapeId="0">
      <text>
        <r>
          <rPr>
            <b/>
            <sz val="9"/>
            <color indexed="81"/>
            <rFont val="Tahoma"/>
            <family val="2"/>
          </rPr>
          <t xml:space="preserve">Gel
S1 5ea
S3 1ea
S8 1ea
</t>
        </r>
      </text>
    </comment>
    <comment ref="F2947" authorId="8" shapeId="0">
      <text>
        <r>
          <rPr>
            <b/>
            <sz val="9"/>
            <color indexed="81"/>
            <rFont val="Tahoma"/>
            <family val="2"/>
          </rPr>
          <t>Particle
S8 7ea</t>
        </r>
      </text>
    </comment>
    <comment ref="F2949" authorId="8" shapeId="0">
      <text>
        <r>
          <rPr>
            <b/>
            <sz val="9"/>
            <color indexed="81"/>
            <rFont val="Tahoma"/>
            <family val="2"/>
          </rPr>
          <t>Particle
S1 1ea
S2 1ea
S4 1ea
S13 2ea</t>
        </r>
      </text>
    </comment>
    <comment ref="F2950" authorId="8" shapeId="0">
      <text>
        <r>
          <rPr>
            <b/>
            <sz val="9"/>
            <color indexed="81"/>
            <rFont val="Tahoma"/>
            <family val="2"/>
          </rPr>
          <t>Bubble
S4 1ea</t>
        </r>
      </text>
    </comment>
    <comment ref="F2951" authorId="8" shapeId="0">
      <text>
        <r>
          <rPr>
            <b/>
            <sz val="9"/>
            <color indexed="81"/>
            <rFont val="Tahoma"/>
            <family val="2"/>
          </rPr>
          <t>Bubble
S1 1ea
S7 1ea</t>
        </r>
      </text>
    </comment>
    <comment ref="F2955" authorId="8" shapeId="0">
      <text>
        <r>
          <rPr>
            <b/>
            <sz val="9"/>
            <color indexed="81"/>
            <rFont val="Tahoma"/>
            <family val="2"/>
          </rPr>
          <t>Particle
S1 1ea
Gel
S4 1ea</t>
        </r>
      </text>
    </comment>
    <comment ref="F2956" authorId="8" shapeId="0">
      <text>
        <r>
          <rPr>
            <b/>
            <sz val="9"/>
            <color indexed="81"/>
            <rFont val="Tahoma"/>
            <family val="2"/>
          </rPr>
          <t>Particle
S3 1ea</t>
        </r>
      </text>
    </comment>
    <comment ref="F2957" authorId="8" shapeId="0">
      <text>
        <r>
          <rPr>
            <b/>
            <sz val="9"/>
            <color indexed="81"/>
            <rFont val="Tahoma"/>
            <family val="2"/>
          </rPr>
          <t>Gel
S3 1ea</t>
        </r>
      </text>
    </comment>
    <comment ref="F2958" authorId="8" shapeId="0">
      <text>
        <r>
          <rPr>
            <b/>
            <sz val="9"/>
            <color indexed="81"/>
            <rFont val="Tahoma"/>
            <family val="2"/>
          </rPr>
          <t>Particle
S1 1ea
S2 4ea
S3 2ea
S5 1ea
S8 1ea
S9 1ea
S12 1ea
S13 15ea
Bubble
S4 1ea</t>
        </r>
      </text>
    </comment>
    <comment ref="F2959" authorId="8" shapeId="0">
      <text>
        <r>
          <rPr>
            <b/>
            <sz val="9"/>
            <color indexed="81"/>
            <rFont val="Tahoma"/>
            <family val="2"/>
          </rPr>
          <t>B1_DEVP_01 flow rate OOS</t>
        </r>
      </text>
    </comment>
    <comment ref="F2960" authorId="8" shapeId="0">
      <text>
        <r>
          <rPr>
            <b/>
            <sz val="9"/>
            <color indexed="81"/>
            <rFont val="Tahoma"/>
            <family val="2"/>
          </rPr>
          <t>PR damage</t>
        </r>
      </text>
    </comment>
    <comment ref="F2961" authorId="8" shapeId="0">
      <text>
        <r>
          <rPr>
            <b/>
            <sz val="9"/>
            <color indexed="81"/>
            <rFont val="Tahoma"/>
            <family val="2"/>
          </rPr>
          <t>Particle
S4 1ea
S8 1ea</t>
        </r>
      </text>
    </comment>
    <comment ref="F2963" authorId="8" shapeId="0">
      <text>
        <r>
          <rPr>
            <b/>
            <sz val="9"/>
            <color indexed="81"/>
            <rFont val="Tahoma"/>
            <family val="2"/>
          </rPr>
          <t xml:space="preserve">Particle
S2 2ea
S3 1ea
</t>
        </r>
      </text>
    </comment>
    <comment ref="F2964" authorId="8" shapeId="0">
      <text>
        <r>
          <rPr>
            <b/>
            <sz val="9"/>
            <color indexed="81"/>
            <rFont val="Tahoma"/>
            <family val="2"/>
          </rPr>
          <t xml:space="preserve">Bubble
</t>
        </r>
      </text>
    </comment>
    <comment ref="F2968" authorId="8" shapeId="0">
      <text>
        <r>
          <rPr>
            <b/>
            <sz val="9"/>
            <color indexed="81"/>
            <rFont val="Tahoma"/>
            <family val="2"/>
          </rPr>
          <t>Peeling</t>
        </r>
      </text>
    </comment>
    <comment ref="F2969" authorId="8" shapeId="0">
      <text>
        <r>
          <rPr>
            <b/>
            <sz val="9"/>
            <color indexed="81"/>
            <rFont val="Tahoma"/>
            <family val="2"/>
          </rPr>
          <t>COAT --&gt; Exposure over Q-time (&gt; 12 hr)</t>
        </r>
      </text>
    </comment>
    <comment ref="F2973" authorId="8" shapeId="0">
      <text>
        <r>
          <rPr>
            <b/>
            <sz val="9"/>
            <color indexed="81"/>
            <rFont val="Tahoma"/>
            <family val="2"/>
          </rPr>
          <t>Particle
S1 2ea
S4 1ea
S5 1ea
S12 1ea</t>
        </r>
      </text>
    </comment>
    <comment ref="F2979" authorId="8" shapeId="0">
      <text>
        <r>
          <rPr>
            <b/>
            <sz val="9"/>
            <color indexed="81"/>
            <rFont val="Tahoma"/>
            <family val="2"/>
          </rPr>
          <t xml:space="preserve">B5_STEP_11 </t>
        </r>
        <r>
          <rPr>
            <b/>
            <sz val="9"/>
            <color indexed="81"/>
            <rFont val="細明體"/>
            <family val="3"/>
            <charset val="136"/>
          </rPr>
          <t>機故導致</t>
        </r>
        <r>
          <rPr>
            <b/>
            <sz val="9"/>
            <color indexed="81"/>
            <rFont val="Tahoma"/>
            <family val="2"/>
          </rPr>
          <t xml:space="preserve"> Coat --&gt; Exposure over Q-time (&gt; 12 hr)</t>
        </r>
      </text>
    </comment>
    <comment ref="F2980" authorId="8" shapeId="0">
      <text>
        <r>
          <rPr>
            <b/>
            <sz val="9"/>
            <color indexed="81"/>
            <rFont val="Tahoma"/>
            <family val="2"/>
          </rPr>
          <t>RMSII fail induce coat --&gt; Exposure over Q-time (&gt;12 hr)</t>
        </r>
      </text>
    </comment>
    <comment ref="F2981" authorId="8" shapeId="0">
      <text>
        <r>
          <rPr>
            <b/>
            <sz val="9"/>
            <color indexed="81"/>
            <rFont val="Tahoma"/>
            <family val="2"/>
          </rPr>
          <t>B5_DEVP_03 lost wafer</t>
        </r>
      </text>
    </comment>
    <comment ref="F2984" authorId="8" shapeId="0">
      <text>
        <r>
          <rPr>
            <b/>
            <sz val="9"/>
            <color indexed="81"/>
            <rFont val="Tahoma"/>
            <family val="2"/>
          </rPr>
          <t>Gel
S8 1ea
S11 1ea</t>
        </r>
      </text>
    </comment>
    <comment ref="F2986" authorId="8" shapeId="0">
      <text>
        <r>
          <rPr>
            <b/>
            <sz val="9"/>
            <color indexed="81"/>
            <rFont val="Tahoma"/>
            <family val="2"/>
          </rPr>
          <t>Particle
S1 1ea
S4 1ea</t>
        </r>
      </text>
    </comment>
    <comment ref="F2987" authorId="8" shapeId="0">
      <text>
        <r>
          <rPr>
            <b/>
            <sz val="9"/>
            <color indexed="81"/>
            <rFont val="Tahoma"/>
            <family val="2"/>
          </rPr>
          <t>Particle
S2 5ea
S3 1ea
S4 1ea
S5 2ea
S6 2ea
S7 1ea
S12 1ea
S13 1ea
Gel
S1 1ea
S2 3ea
S3 1ea
S4 3ea
S5 2ea
S9 1ea
S11 2ea
S13 1ea</t>
        </r>
      </text>
    </comment>
    <comment ref="F2988" authorId="8" shapeId="0">
      <text>
        <r>
          <rPr>
            <b/>
            <sz val="9"/>
            <color indexed="81"/>
            <rFont val="Tahoma"/>
            <family val="2"/>
          </rPr>
          <t>Particle
S2 7ea
S3 3ea</t>
        </r>
      </text>
    </comment>
    <comment ref="F2990" authorId="8" shapeId="0">
      <text>
        <r>
          <rPr>
            <b/>
            <sz val="9"/>
            <color indexed="81"/>
            <rFont val="Tahoma"/>
            <family val="2"/>
          </rPr>
          <t>Coat --&gt; Exposure over Q-time (&gt; 12 hr)</t>
        </r>
      </text>
    </comment>
    <comment ref="F2991" authorId="8" shapeId="0">
      <text>
        <r>
          <rPr>
            <b/>
            <sz val="9"/>
            <color indexed="81"/>
            <rFont val="Tahoma"/>
            <family val="2"/>
          </rPr>
          <t>Particle
S1 1ea
S3 1ea
S5 1ea
S6 3ea
S7 1ea
S10 9ea
S11 2ea
S12 2ea
S13 3ea</t>
        </r>
      </text>
    </comment>
    <comment ref="F2992" authorId="8" shapeId="0">
      <text>
        <r>
          <rPr>
            <b/>
            <sz val="9"/>
            <color indexed="81"/>
            <rFont val="Tahoma"/>
            <family val="2"/>
          </rPr>
          <t>Oxidation</t>
        </r>
      </text>
    </comment>
    <comment ref="F2993" authorId="8" shapeId="0">
      <text>
        <r>
          <rPr>
            <b/>
            <sz val="9"/>
            <color indexed="81"/>
            <rFont val="Tahoma"/>
            <family val="2"/>
          </rPr>
          <t>Particle
S1 1ea
Gel
S1 1ea</t>
        </r>
      </text>
    </comment>
    <comment ref="F2994" authorId="8" shapeId="0">
      <text>
        <r>
          <rPr>
            <b/>
            <sz val="9"/>
            <color indexed="81"/>
            <rFont val="Tahoma"/>
            <family val="2"/>
          </rPr>
          <t>Particle
S1 2ea
S3 2ea
S4 2ea
S5 1ea
S7 1ea
S8 2ea
S10 1ea
S12 4ea
S13 2ea
Gel
S12 5ea</t>
        </r>
      </text>
    </comment>
    <comment ref="F2999" authorId="8" shapeId="0">
      <text>
        <r>
          <rPr>
            <b/>
            <sz val="9"/>
            <color indexed="81"/>
            <rFont val="Tahoma"/>
            <family val="2"/>
          </rPr>
          <t>Particle
S1 1ea
Gel
S1 1ea</t>
        </r>
      </text>
    </comment>
    <comment ref="F3001" authorId="8" shapeId="0">
      <text>
        <r>
          <rPr>
            <b/>
            <sz val="9"/>
            <color indexed="81"/>
            <rFont val="Tahoma"/>
            <family val="2"/>
          </rPr>
          <t>Particle
S3 1ea
S4 2ea
S5 1ea
S6 3ea
S7 1ea
S12 2ea
S13 3ea</t>
        </r>
      </text>
    </comment>
    <comment ref="F3005" authorId="8" shapeId="0">
      <text>
        <r>
          <rPr>
            <b/>
            <sz val="9"/>
            <color indexed="81"/>
            <rFont val="Tahoma"/>
            <family val="2"/>
          </rPr>
          <t>Coat --&gt; Exposure over Q-time (&gt; 12 hr)</t>
        </r>
      </text>
    </comment>
    <comment ref="F3006" authorId="8" shapeId="0">
      <text>
        <r>
          <rPr>
            <b/>
            <sz val="9"/>
            <color indexed="81"/>
            <rFont val="Tahoma"/>
            <family val="2"/>
          </rPr>
          <t>Particle
S1 1ea
S2 2ea
S4 5ea
S5 9ea
S7 5ea
S10 4ea
S12 1ea
Gel
S1 1ea
S3 1ea
S5 1ea
S7 3ea
S10 1ea</t>
        </r>
      </text>
    </comment>
    <comment ref="F3007" authorId="8" shapeId="0">
      <text>
        <r>
          <rPr>
            <b/>
            <sz val="9"/>
            <color indexed="81"/>
            <rFont val="Tahoma"/>
            <family val="2"/>
          </rPr>
          <t>Particle
S1 3ea
S3 2ea
S12 3ea
S13 12ea</t>
        </r>
      </text>
    </comment>
    <comment ref="F3008" authorId="8" shapeId="0">
      <text>
        <r>
          <rPr>
            <b/>
            <sz val="9"/>
            <color indexed="81"/>
            <rFont val="Tahoma"/>
            <family val="2"/>
          </rPr>
          <t>Gel
S2 1ea
S3 2ea</t>
        </r>
      </text>
    </comment>
    <comment ref="F3009" authorId="8" shapeId="0">
      <text>
        <r>
          <rPr>
            <b/>
            <sz val="9"/>
            <color indexed="81"/>
            <rFont val="Tahoma"/>
            <family val="2"/>
          </rPr>
          <t>Particle
S2 1ea
S5 1ea
S6 1ea
S7 1ea
S8 2ea</t>
        </r>
      </text>
    </comment>
    <comment ref="F3011" authorId="8" shapeId="0">
      <text>
        <r>
          <rPr>
            <b/>
            <sz val="9"/>
            <color indexed="81"/>
            <rFont val="Tahoma"/>
            <family val="2"/>
          </rPr>
          <t>Particle
S2 1ea
Gel
S1 1ea
Bubble
S2 1ea</t>
        </r>
      </text>
    </comment>
    <comment ref="F3012" authorId="8" shapeId="0">
      <text>
        <r>
          <rPr>
            <b/>
            <sz val="9"/>
            <color indexed="81"/>
            <rFont val="Tahoma"/>
            <family val="2"/>
          </rPr>
          <t>B5_STEP_11 alarm</t>
        </r>
      </text>
    </comment>
    <comment ref="F3013" authorId="8" shapeId="0">
      <text>
        <r>
          <rPr>
            <b/>
            <sz val="9"/>
            <color indexed="81"/>
            <rFont val="Tahoma"/>
            <family val="2"/>
          </rPr>
          <t>Peeling</t>
        </r>
      </text>
    </comment>
    <comment ref="F3023" authorId="8" shapeId="0">
      <text>
        <r>
          <rPr>
            <b/>
            <sz val="9"/>
            <color indexed="81"/>
            <rFont val="Tahoma"/>
            <family val="2"/>
          </rPr>
          <t>Coat --&gt; Exposure over Q-time (&gt; 12 hr)</t>
        </r>
      </text>
    </comment>
    <comment ref="F3024" authorId="8" shapeId="0">
      <text>
        <r>
          <rPr>
            <b/>
            <sz val="9"/>
            <color indexed="81"/>
            <rFont val="Tahoma"/>
            <family val="2"/>
          </rPr>
          <t>Particle
S1 2ea
S2 1ea
S3 1ea
S4 1ea
S6 1ea
S10 1ea
S11 2ea
S12 2ea</t>
        </r>
      </text>
    </comment>
    <comment ref="F3025" authorId="8" shapeId="0">
      <text>
        <r>
          <rPr>
            <b/>
            <sz val="9"/>
            <color indexed="81"/>
            <rFont val="Tahoma"/>
            <family val="2"/>
          </rPr>
          <t>Particle
S4 2ea
S12 2ea
S13 4ea
Gel
S4 1ea
S12 1ea
S13 2ea</t>
        </r>
      </text>
    </comment>
    <comment ref="F3028" authorId="8" shapeId="0">
      <text>
        <r>
          <rPr>
            <b/>
            <sz val="9"/>
            <color indexed="81"/>
            <rFont val="Tahoma"/>
            <family val="2"/>
          </rPr>
          <t>Peeling</t>
        </r>
      </text>
    </comment>
    <comment ref="F3029" authorId="8" shapeId="0">
      <text>
        <r>
          <rPr>
            <b/>
            <sz val="9"/>
            <color indexed="81"/>
            <rFont val="Tahoma"/>
            <family val="2"/>
          </rPr>
          <t>Peeling</t>
        </r>
      </text>
    </comment>
    <comment ref="F3030" authorId="8" shapeId="0">
      <text>
        <r>
          <rPr>
            <b/>
            <sz val="9"/>
            <color indexed="81"/>
            <rFont val="Tahoma"/>
            <family val="2"/>
          </rPr>
          <t>Particle
S2 2ea</t>
        </r>
      </text>
    </comment>
    <comment ref="F3031" authorId="8" shapeId="0">
      <text>
        <r>
          <rPr>
            <b/>
            <sz val="9"/>
            <color indexed="81"/>
            <rFont val="Tahoma"/>
            <family val="2"/>
          </rPr>
          <t>Particle
S9 1ea
S12 2ea
S13 1ea
Gel
S6 2ea
S10 1ea
S12 1ea
S13 2ea</t>
        </r>
      </text>
    </comment>
    <comment ref="F3032" authorId="8" shapeId="0">
      <text>
        <r>
          <rPr>
            <b/>
            <sz val="9"/>
            <color indexed="81"/>
            <rFont val="Tahoma"/>
            <family val="2"/>
          </rPr>
          <t>Particle
S9 3ea
S12 2ea
S13 1ea
Gel
S10 1ea
S12 1ea
S13 2ea</t>
        </r>
      </text>
    </comment>
    <comment ref="F3034" authorId="8" shapeId="0">
      <text>
        <r>
          <rPr>
            <b/>
            <sz val="9"/>
            <color indexed="81"/>
            <rFont val="Tahoma"/>
            <family val="2"/>
          </rPr>
          <t>unknown defect</t>
        </r>
      </text>
    </comment>
    <comment ref="F3035" authorId="8" shapeId="0">
      <text>
        <r>
          <rPr>
            <b/>
            <sz val="9"/>
            <color indexed="81"/>
            <rFont val="Tahoma"/>
            <family val="2"/>
          </rPr>
          <t>unknown defect</t>
        </r>
      </text>
    </comment>
    <comment ref="F3036" authorId="8" shapeId="0">
      <text>
        <r>
          <rPr>
            <b/>
            <sz val="9"/>
            <color indexed="81"/>
            <rFont val="Tahoma"/>
            <family val="2"/>
          </rPr>
          <t>Particle
S4 3ea
S12 3ea
S13 3ea</t>
        </r>
      </text>
    </comment>
    <comment ref="F3037" authorId="8" shapeId="0">
      <text>
        <r>
          <rPr>
            <b/>
            <sz val="9"/>
            <color indexed="81"/>
            <rFont val="Tahoma"/>
            <family val="2"/>
          </rPr>
          <t>Particle
S2 1ea
S3 1ea
S6 2ea
S9 1ea</t>
        </r>
      </text>
    </comment>
    <comment ref="F3038" authorId="8" shapeId="0">
      <text>
        <r>
          <rPr>
            <b/>
            <sz val="9"/>
            <color indexed="81"/>
            <rFont val="Tahoma"/>
            <family val="2"/>
          </rPr>
          <t>Particle
S1 9ea
S2 4ea
S3 8ea
S4 4ea
S5 2ea
S6 1ea
S7 1ea
S12 1ea</t>
        </r>
      </text>
    </comment>
    <comment ref="F3041" authorId="8" shapeId="0">
      <text>
        <r>
          <rPr>
            <b/>
            <sz val="9"/>
            <color indexed="81"/>
            <rFont val="Tahoma"/>
            <family val="2"/>
          </rPr>
          <t>STEP_06 alarm stage error</t>
        </r>
      </text>
    </comment>
    <comment ref="F3042" authorId="8" shapeId="0">
      <text>
        <r>
          <rPr>
            <b/>
            <sz val="9"/>
            <color indexed="81"/>
            <rFont val="Tahoma"/>
            <family val="2"/>
          </rPr>
          <t>Particle
S9 1ea
S12 1ea
Bubble
S10 2ea</t>
        </r>
      </text>
    </comment>
    <comment ref="F3043" authorId="8" shapeId="0">
      <text>
        <r>
          <rPr>
            <b/>
            <sz val="9"/>
            <color indexed="81"/>
            <rFont val="Tahoma"/>
            <family val="2"/>
          </rPr>
          <t>STEP_06 alarm stage error</t>
        </r>
      </text>
    </comment>
    <comment ref="F3044" authorId="8" shapeId="0">
      <text>
        <r>
          <rPr>
            <b/>
            <sz val="9"/>
            <color indexed="81"/>
            <rFont val="Tahoma"/>
            <family val="2"/>
          </rPr>
          <t>Coat --&gt; Exposure over Q-time (&gt;12 hr)0</t>
        </r>
      </text>
    </comment>
    <comment ref="F3045" authorId="8" shapeId="0">
      <text>
        <r>
          <rPr>
            <b/>
            <sz val="9"/>
            <color indexed="81"/>
            <rFont val="Tahoma"/>
            <family val="2"/>
          </rPr>
          <t>Peeling</t>
        </r>
      </text>
    </comment>
    <comment ref="F3046" authorId="8" shapeId="0">
      <text>
        <r>
          <rPr>
            <b/>
            <sz val="9"/>
            <color indexed="81"/>
            <rFont val="Tahoma"/>
            <family val="2"/>
          </rPr>
          <t>Particle
S2 1ea
S3 1ea</t>
        </r>
      </text>
    </comment>
    <comment ref="F3048" authorId="8" shapeId="0">
      <text>
        <r>
          <rPr>
            <b/>
            <sz val="9"/>
            <color indexed="81"/>
            <rFont val="Tahoma"/>
            <family val="2"/>
          </rPr>
          <t>Particle
S1 3ea
S3 1ea
S4 3ea
S7 3ea
S8 3ea
S10 3ea
S12 3ea
S13 10ea</t>
        </r>
      </text>
    </comment>
    <comment ref="F3051" authorId="8" shapeId="0">
      <text>
        <r>
          <rPr>
            <b/>
            <sz val="9"/>
            <color indexed="81"/>
            <rFont val="Tahoma"/>
            <family val="2"/>
          </rPr>
          <t>Oxidation</t>
        </r>
      </text>
    </comment>
    <comment ref="F3059" authorId="8" shapeId="0">
      <text>
        <r>
          <rPr>
            <b/>
            <sz val="9"/>
            <color indexed="81"/>
            <rFont val="Tahoma"/>
            <family val="2"/>
          </rPr>
          <t>Particle
S3 1ea</t>
        </r>
      </text>
    </comment>
    <comment ref="F3061" authorId="8" shapeId="0">
      <text>
        <r>
          <rPr>
            <b/>
            <sz val="9"/>
            <color indexed="81"/>
            <rFont val="Tahoma"/>
            <family val="2"/>
          </rPr>
          <t>Particle
S1 2ea
S4 2ea
S8 1ea
S10 1ea
S12 2ea
S13 2ea</t>
        </r>
      </text>
    </comment>
    <comment ref="F3062" authorId="8" shapeId="0">
      <text>
        <r>
          <rPr>
            <b/>
            <sz val="9"/>
            <color indexed="81"/>
            <rFont val="Tahoma"/>
            <family val="2"/>
          </rPr>
          <t>Particle
S2 1ea
S3 1ea
S4 3ea
S6 2ea
Gel
S2 1ea</t>
        </r>
      </text>
    </comment>
    <comment ref="F3063" authorId="8" shapeId="0">
      <text>
        <r>
          <rPr>
            <b/>
            <sz val="9"/>
            <color indexed="81"/>
            <rFont val="Tahoma"/>
            <family val="2"/>
          </rPr>
          <t>Particle
S6 1ea
S12 1ea
S13 1ea
Gel
S6 1ea
S12 1ea</t>
        </r>
      </text>
    </comment>
    <comment ref="F3064" authorId="8" shapeId="0">
      <text>
        <r>
          <rPr>
            <b/>
            <sz val="9"/>
            <color indexed="81"/>
            <rFont val="Tahoma"/>
            <family val="2"/>
          </rPr>
          <t>Coat --&gt; Exposure over Q-time (&gt; 24 hr)</t>
        </r>
      </text>
    </comment>
    <comment ref="F3065" authorId="8" shapeId="0">
      <text>
        <r>
          <rPr>
            <b/>
            <sz val="9"/>
            <color indexed="81"/>
            <rFont val="Tahoma"/>
            <family val="2"/>
          </rPr>
          <t>Coat --&gt; Exposure over Q-time (&gt; 24 hr)</t>
        </r>
      </text>
    </comment>
    <comment ref="F3068" authorId="8" shapeId="0">
      <text>
        <r>
          <rPr>
            <b/>
            <sz val="9"/>
            <color indexed="81"/>
            <rFont val="Tahoma"/>
            <family val="2"/>
          </rPr>
          <t>Particle
S3 3ea
S6 3ea</t>
        </r>
      </text>
    </comment>
    <comment ref="F3069" authorId="8" shapeId="0">
      <text>
        <r>
          <rPr>
            <b/>
            <sz val="9"/>
            <color indexed="81"/>
            <rFont val="Tahoma"/>
            <family val="2"/>
          </rPr>
          <t>Particle
S3 1ea
S4 1ea</t>
        </r>
      </text>
    </comment>
    <comment ref="F3070" authorId="8" shapeId="0">
      <text>
        <r>
          <rPr>
            <b/>
            <sz val="9"/>
            <color indexed="81"/>
            <rFont val="Tahoma"/>
            <family val="2"/>
          </rPr>
          <t>B1_STEP_06 alarm (</t>
        </r>
        <r>
          <rPr>
            <b/>
            <sz val="9"/>
            <color indexed="81"/>
            <rFont val="細明體"/>
            <family val="3"/>
            <charset val="136"/>
          </rPr>
          <t>取片異常</t>
        </r>
        <r>
          <rPr>
            <b/>
            <sz val="9"/>
            <color indexed="81"/>
            <rFont val="Tahoma"/>
            <family val="2"/>
          </rPr>
          <t>)</t>
        </r>
      </text>
    </comment>
    <comment ref="F3071" authorId="8" shapeId="0">
      <text>
        <r>
          <rPr>
            <b/>
            <sz val="9"/>
            <color indexed="81"/>
            <rFont val="Tahoma"/>
            <family val="2"/>
          </rPr>
          <t>Particle
S4 5ea
S7 1ea</t>
        </r>
      </text>
    </comment>
    <comment ref="F3072" authorId="8" shapeId="0">
      <text>
        <r>
          <rPr>
            <b/>
            <sz val="9"/>
            <color indexed="81"/>
            <rFont val="Tahoma"/>
            <family val="2"/>
          </rPr>
          <t>Particle
S1 1ea
S3 1ea
S4 1ea</t>
        </r>
      </text>
    </comment>
    <comment ref="F3073" authorId="8" shapeId="0">
      <text>
        <r>
          <rPr>
            <b/>
            <sz val="9"/>
            <color indexed="81"/>
            <rFont val="Tahoma"/>
            <family val="2"/>
          </rPr>
          <t>Particle
S1 2ea
S3 2ea</t>
        </r>
      </text>
    </comment>
    <comment ref="F3074" authorId="8" shapeId="0">
      <text>
        <r>
          <rPr>
            <b/>
            <sz val="9"/>
            <color indexed="81"/>
            <rFont val="Tahoma"/>
            <family val="2"/>
          </rPr>
          <t>Particle
S3 1ea</t>
        </r>
      </text>
    </comment>
    <comment ref="F3075" authorId="8" shapeId="0">
      <text>
        <r>
          <rPr>
            <b/>
            <sz val="9"/>
            <color indexed="81"/>
            <rFont val="Tahoma"/>
            <family val="2"/>
          </rPr>
          <t>Oxidation</t>
        </r>
      </text>
    </comment>
    <comment ref="F3076" authorId="8" shapeId="0">
      <text>
        <r>
          <rPr>
            <b/>
            <sz val="9"/>
            <color indexed="81"/>
            <rFont val="Tahoma"/>
            <family val="2"/>
          </rPr>
          <t>Particle
S1 3ea
S3 1ea
S5 1ea
S7 1ea</t>
        </r>
      </text>
    </comment>
    <comment ref="F3077" authorId="8" shapeId="0">
      <text>
        <r>
          <rPr>
            <b/>
            <sz val="9"/>
            <color indexed="81"/>
            <rFont val="Tahoma"/>
            <family val="2"/>
          </rPr>
          <t>Particle
S6 2ea
Gel
S12 1ea</t>
        </r>
      </text>
    </comment>
    <comment ref="F3079" authorId="8" shapeId="0">
      <text>
        <r>
          <rPr>
            <b/>
            <sz val="9"/>
            <color indexed="81"/>
            <rFont val="Tahoma"/>
            <family val="2"/>
          </rPr>
          <t>Oxidation</t>
        </r>
      </text>
    </comment>
    <comment ref="F3081" authorId="8" shapeId="0">
      <text>
        <r>
          <rPr>
            <b/>
            <sz val="9"/>
            <color indexed="81"/>
            <rFont val="Tahoma"/>
            <family val="2"/>
          </rPr>
          <t>Bubble
S6 1ea</t>
        </r>
      </text>
    </comment>
    <comment ref="F3082" authorId="8" shapeId="0">
      <text>
        <r>
          <rPr>
            <b/>
            <sz val="9"/>
            <color indexed="81"/>
            <rFont val="Tahoma"/>
            <family val="2"/>
          </rPr>
          <t>Particle
S6 1ea</t>
        </r>
      </text>
    </comment>
    <comment ref="F3085" authorId="8" shapeId="0">
      <text>
        <r>
          <rPr>
            <b/>
            <sz val="9"/>
            <color indexed="81"/>
            <rFont val="Tahoma"/>
            <family val="2"/>
          </rPr>
          <t>Particle
S1 3ea
S3 1ea
S5 1ea
S7 1ea</t>
        </r>
      </text>
    </comment>
    <comment ref="F3089" authorId="8" shapeId="0">
      <text>
        <r>
          <rPr>
            <b/>
            <sz val="9"/>
            <color indexed="81"/>
            <rFont val="Tahoma"/>
            <family val="2"/>
          </rPr>
          <t>Bubble
S2 1ea</t>
        </r>
      </text>
    </comment>
    <comment ref="F3090" authorId="8" shapeId="0">
      <text>
        <r>
          <rPr>
            <b/>
            <sz val="9"/>
            <color indexed="81"/>
            <rFont val="Tahoma"/>
            <family val="2"/>
          </rPr>
          <t>Particle
S8 1ea</t>
        </r>
      </text>
    </comment>
    <comment ref="F3092" authorId="8" shapeId="0">
      <text>
        <r>
          <rPr>
            <b/>
            <sz val="9"/>
            <color indexed="81"/>
            <rFont val="Tahoma"/>
            <family val="2"/>
          </rPr>
          <t>Particle
S3 1ea</t>
        </r>
      </text>
    </comment>
    <comment ref="F3093" authorId="8" shapeId="0">
      <text>
        <r>
          <rPr>
            <b/>
            <sz val="9"/>
            <color indexed="81"/>
            <rFont val="Tahoma"/>
            <family val="2"/>
          </rPr>
          <t>Particle
S3 1ea
Bubble
S2 1ea</t>
        </r>
      </text>
    </comment>
    <comment ref="F3095" authorId="8" shapeId="0">
      <text>
        <r>
          <rPr>
            <b/>
            <sz val="9"/>
            <color indexed="81"/>
            <rFont val="Tahoma"/>
            <family val="2"/>
          </rPr>
          <t>Particle
S1 3ea</t>
        </r>
      </text>
    </comment>
    <comment ref="F3096" authorId="8" shapeId="0">
      <text>
        <r>
          <rPr>
            <b/>
            <sz val="9"/>
            <color indexed="81"/>
            <rFont val="Tahoma"/>
            <family val="2"/>
          </rPr>
          <t>Particle
S1 2ea
S5 1ea
S7 2ea
S12 3ea
Gel
S3 1ea</t>
        </r>
      </text>
    </comment>
    <comment ref="F3101" authorId="8" shapeId="0">
      <text>
        <r>
          <rPr>
            <b/>
            <sz val="9"/>
            <color indexed="81"/>
            <rFont val="Tahoma"/>
            <family val="2"/>
          </rPr>
          <t>Gel
S3 1ea</t>
        </r>
      </text>
    </comment>
    <comment ref="F3102" authorId="8" shapeId="0">
      <text>
        <r>
          <rPr>
            <b/>
            <sz val="9"/>
            <color indexed="81"/>
            <rFont val="Tahoma"/>
            <family val="2"/>
          </rPr>
          <t>Gel
S10 1ea</t>
        </r>
      </text>
    </comment>
    <comment ref="F3103" authorId="8" shapeId="0">
      <text>
        <r>
          <rPr>
            <b/>
            <sz val="9"/>
            <color indexed="81"/>
            <rFont val="Tahoma"/>
            <family val="2"/>
          </rPr>
          <t>Particle
S2 3ea
S4 1ea</t>
        </r>
      </text>
    </comment>
    <comment ref="F3104" authorId="8" shapeId="0">
      <text>
        <r>
          <rPr>
            <b/>
            <sz val="9"/>
            <color indexed="81"/>
            <rFont val="Tahoma"/>
            <family val="2"/>
          </rPr>
          <t>Particle
S6 1ea
S8 1ea</t>
        </r>
      </text>
    </comment>
    <comment ref="F3105" authorId="8" shapeId="0">
      <text>
        <r>
          <rPr>
            <b/>
            <sz val="9"/>
            <color indexed="81"/>
            <rFont val="Tahoma"/>
            <family val="2"/>
          </rPr>
          <t>Gel
S11 1ea
S13 1ea
Bubble
S1 1ea</t>
        </r>
      </text>
    </comment>
    <comment ref="F3110" authorId="8" shapeId="0">
      <text>
        <r>
          <rPr>
            <b/>
            <sz val="9"/>
            <color indexed="81"/>
            <rFont val="Tahoma"/>
            <family val="2"/>
          </rPr>
          <t>Particle
S2 1ea</t>
        </r>
      </text>
    </comment>
    <comment ref="F3112" authorId="8" shapeId="0">
      <text>
        <r>
          <rPr>
            <b/>
            <sz val="9"/>
            <color indexed="81"/>
            <rFont val="Tahoma"/>
            <family val="2"/>
          </rPr>
          <t>Bubble
S5 1ea</t>
        </r>
      </text>
    </comment>
    <comment ref="F3116" authorId="8" shapeId="0">
      <text>
        <r>
          <rPr>
            <b/>
            <sz val="9"/>
            <color indexed="81"/>
            <rFont val="Tahoma"/>
            <family val="2"/>
          </rPr>
          <t>B5_COAT_06 alarm</t>
        </r>
      </text>
    </comment>
    <comment ref="F3121" authorId="8" shapeId="0">
      <text>
        <r>
          <rPr>
            <b/>
            <sz val="9"/>
            <color indexed="81"/>
            <rFont val="Tahoma"/>
            <family val="2"/>
          </rPr>
          <t>Particle
S1 6ea
S2 1ea
S3 1ea
S4 2ea
S5 1ea
S6 1ea
S7 1ea
S10 1ea
S11 1ea
Bubblea
S13 3ea</t>
        </r>
      </text>
    </comment>
    <comment ref="F3122" authorId="8" shapeId="0">
      <text>
        <r>
          <rPr>
            <b/>
            <sz val="9"/>
            <color indexed="81"/>
            <rFont val="Tahoma"/>
            <family val="2"/>
          </rPr>
          <t>Particle
S2 2ea
S5 1ea
S8 1ea
S9 1ea
S10 1ea
S11 1ea
S13 10ea</t>
        </r>
      </text>
    </comment>
    <comment ref="F3123" authorId="8" shapeId="0">
      <text>
        <r>
          <rPr>
            <b/>
            <sz val="9"/>
            <color indexed="81"/>
            <rFont val="Tahoma"/>
            <family val="2"/>
          </rPr>
          <t>Particle
S1 1ea
S2 2ea
S4 1ea</t>
        </r>
      </text>
    </comment>
    <comment ref="F3129" authorId="8" shapeId="0">
      <text>
        <r>
          <rPr>
            <b/>
            <sz val="9"/>
            <color indexed="81"/>
            <rFont val="Tahoma"/>
            <family val="2"/>
          </rPr>
          <t>Particle
S13 3ea</t>
        </r>
      </text>
    </comment>
    <comment ref="F3133" authorId="8" shapeId="0">
      <text>
        <r>
          <rPr>
            <b/>
            <sz val="9"/>
            <color indexed="81"/>
            <rFont val="Tahoma"/>
            <family val="2"/>
          </rPr>
          <t>B5_COAT_06 alarm</t>
        </r>
      </text>
    </comment>
    <comment ref="F3134" authorId="8" shapeId="0">
      <text>
        <r>
          <rPr>
            <b/>
            <sz val="9"/>
            <color indexed="81"/>
            <rFont val="Tahoma"/>
            <family val="2"/>
          </rPr>
          <t>Particle
S9 4ea
S10 3ea
S11 4ea
S12 2ea
S13 7ea</t>
        </r>
      </text>
    </comment>
    <comment ref="F3135" authorId="8" shapeId="0">
      <text>
        <r>
          <rPr>
            <b/>
            <sz val="9"/>
            <color indexed="81"/>
            <rFont val="Tahoma"/>
            <family val="2"/>
          </rPr>
          <t>Gel
S10 1ea</t>
        </r>
      </text>
    </comment>
    <comment ref="F3136" authorId="8" shapeId="0">
      <text>
        <r>
          <rPr>
            <b/>
            <sz val="9"/>
            <color indexed="81"/>
            <rFont val="Tahoma"/>
            <family val="2"/>
          </rPr>
          <t>Gel
S10 2ea</t>
        </r>
      </text>
    </comment>
    <comment ref="F3137" authorId="8" shapeId="0">
      <text>
        <r>
          <rPr>
            <b/>
            <sz val="9"/>
            <color indexed="81"/>
            <rFont val="Tahoma"/>
            <family val="2"/>
          </rPr>
          <t>Coat --&gt; Exposure over Q-time (&gt; 24 hr)</t>
        </r>
      </text>
    </comment>
    <comment ref="F3138" authorId="8" shapeId="0">
      <text>
        <r>
          <rPr>
            <b/>
            <sz val="9"/>
            <color indexed="81"/>
            <rFont val="Tahoma"/>
            <family val="2"/>
          </rPr>
          <t>Bubble
S12 1ea</t>
        </r>
      </text>
    </comment>
    <comment ref="F3140" authorId="8" shapeId="0">
      <text>
        <r>
          <rPr>
            <b/>
            <sz val="9"/>
            <color indexed="81"/>
            <rFont val="Tahoma"/>
            <family val="2"/>
          </rPr>
          <t>Particle
S7 3ea</t>
        </r>
      </text>
    </comment>
    <comment ref="F3142" authorId="8" shapeId="0">
      <text>
        <r>
          <rPr>
            <b/>
            <sz val="9"/>
            <color indexed="81"/>
            <rFont val="Tahoma"/>
            <family val="2"/>
          </rPr>
          <t>Particle
S12 1ea
S13 2ea</t>
        </r>
      </text>
    </comment>
    <comment ref="F3143" authorId="8" shapeId="0">
      <text>
        <r>
          <rPr>
            <b/>
            <sz val="9"/>
            <color indexed="81"/>
            <rFont val="Tahoma"/>
            <family val="2"/>
          </rPr>
          <t>Particle
S1 2ea</t>
        </r>
      </text>
    </comment>
    <comment ref="F3145" authorId="8" shapeId="0">
      <text>
        <r>
          <rPr>
            <b/>
            <sz val="9"/>
            <color indexed="81"/>
            <rFont val="Tahoma"/>
            <family val="2"/>
          </rPr>
          <t>Gel
S2 1ea</t>
        </r>
      </text>
    </comment>
    <comment ref="F3148" authorId="8" shapeId="0">
      <text>
        <r>
          <rPr>
            <b/>
            <sz val="9"/>
            <color indexed="81"/>
            <rFont val="Tahoma"/>
            <family val="2"/>
          </rPr>
          <t>Particle
S1 11ea
S2 3ea
S3 6ea
S4 9ea
S5 3ea
S7 4ea
S8 1ea
S10 4ea
S11 3ea
S12 7ea
S13 13ea</t>
        </r>
      </text>
    </comment>
    <comment ref="F3149" authorId="8" shapeId="0">
      <text>
        <r>
          <rPr>
            <b/>
            <sz val="9"/>
            <color indexed="81"/>
            <rFont val="Tahoma"/>
            <family val="2"/>
          </rPr>
          <t>Peeling</t>
        </r>
      </text>
    </comment>
    <comment ref="F3151" authorId="8" shapeId="0">
      <text>
        <r>
          <rPr>
            <b/>
            <sz val="9"/>
            <color indexed="81"/>
            <rFont val="Tahoma"/>
            <family val="2"/>
          </rPr>
          <t>Gel
S4 3ea
S5 3ea
S9 2ea
S10 3ea
S13 1ea</t>
        </r>
      </text>
    </comment>
    <comment ref="F3152" authorId="8" shapeId="0">
      <text>
        <r>
          <rPr>
            <b/>
            <sz val="9"/>
            <color indexed="81"/>
            <rFont val="Tahoma"/>
            <family val="2"/>
          </rPr>
          <t>Gel
S8 1ea
S10 2ea
S11 1ea</t>
        </r>
      </text>
    </comment>
    <comment ref="F3154" authorId="8" shapeId="0">
      <text>
        <r>
          <rPr>
            <b/>
            <sz val="9"/>
            <color indexed="81"/>
            <rFont val="Tahoma"/>
            <family val="2"/>
          </rPr>
          <t>Gel
S1 2ea</t>
        </r>
      </text>
    </comment>
    <comment ref="F3155" authorId="8" shapeId="0">
      <text>
        <r>
          <rPr>
            <b/>
            <sz val="9"/>
            <color indexed="81"/>
            <rFont val="Tahoma"/>
            <family val="2"/>
          </rPr>
          <t>B1_STEP_11 alarm (vacuum error)</t>
        </r>
      </text>
    </comment>
    <comment ref="F3156" authorId="8" shapeId="0">
      <text>
        <r>
          <rPr>
            <b/>
            <sz val="9"/>
            <color indexed="81"/>
            <rFont val="Tahoma"/>
            <family val="2"/>
          </rPr>
          <t>B1_STEP_11 alarm (vacuum error)</t>
        </r>
      </text>
    </comment>
    <comment ref="F3157" authorId="8" shapeId="0">
      <text>
        <r>
          <rPr>
            <b/>
            <sz val="9"/>
            <color indexed="81"/>
            <rFont val="Tahoma"/>
            <family val="2"/>
          </rPr>
          <t>B5_COAT_06 alarm</t>
        </r>
      </text>
    </comment>
    <comment ref="F3158" authorId="8" shapeId="0">
      <text>
        <r>
          <rPr>
            <b/>
            <sz val="9"/>
            <color indexed="81"/>
            <rFont val="Tahoma"/>
            <family val="2"/>
          </rPr>
          <t>B5_STEP_11 alarm (stage drive error)</t>
        </r>
      </text>
    </comment>
    <comment ref="F3159" authorId="8" shapeId="0">
      <text>
        <r>
          <rPr>
            <b/>
            <sz val="9"/>
            <color indexed="81"/>
            <rFont val="Tahoma"/>
            <family val="2"/>
          </rPr>
          <t>B5_STEP_11 alarm (stage drive error)</t>
        </r>
      </text>
    </comment>
    <comment ref="F3160" authorId="8" shapeId="0">
      <text>
        <r>
          <rPr>
            <b/>
            <sz val="9"/>
            <color indexed="81"/>
            <rFont val="Tahoma"/>
            <family val="2"/>
          </rPr>
          <t>B5_STEP_11 alarm (stage drive error)</t>
        </r>
      </text>
    </comment>
    <comment ref="F3161" authorId="8" shapeId="0">
      <text>
        <r>
          <rPr>
            <b/>
            <sz val="9"/>
            <color indexed="81"/>
            <rFont val="Tahoma"/>
            <family val="2"/>
          </rPr>
          <t>Particle
S11 1ea</t>
        </r>
      </text>
    </comment>
    <comment ref="F3163" authorId="8" shapeId="0">
      <text>
        <r>
          <rPr>
            <b/>
            <sz val="9"/>
            <color indexed="81"/>
            <rFont val="Tahoma"/>
            <family val="2"/>
          </rPr>
          <t>Bubble
S5 1ea</t>
        </r>
      </text>
    </comment>
    <comment ref="F3164" authorId="8" shapeId="0">
      <text>
        <r>
          <rPr>
            <b/>
            <sz val="9"/>
            <color indexed="81"/>
            <rFont val="Tahoma"/>
            <family val="2"/>
          </rPr>
          <t>Gel
S2 2ea
S5 1ea
S6 1ea
S7 1ea
S12 1ea</t>
        </r>
      </text>
    </comment>
    <comment ref="F3165" authorId="8" shapeId="0">
      <text>
        <r>
          <rPr>
            <b/>
            <sz val="9"/>
            <color indexed="81"/>
            <rFont val="Tahoma"/>
            <family val="2"/>
          </rPr>
          <t>Particle
S4 10ea
S5 3ea
S10 3ea
S13 5ea</t>
        </r>
      </text>
    </comment>
    <comment ref="F3167" authorId="8" shapeId="0">
      <text>
        <r>
          <rPr>
            <b/>
            <sz val="9"/>
            <color indexed="81"/>
            <rFont val="Tahoma"/>
            <family val="2"/>
          </rPr>
          <t>Particle
S5 1ea
S8 1ea</t>
        </r>
      </text>
    </comment>
    <comment ref="F3168" authorId="8" shapeId="0">
      <text>
        <r>
          <rPr>
            <b/>
            <sz val="9"/>
            <color indexed="81"/>
            <rFont val="Tahoma"/>
            <family val="2"/>
          </rPr>
          <t>B5_STEP_11 alarm (stage drive error)</t>
        </r>
      </text>
    </comment>
    <comment ref="F3169" authorId="8" shapeId="0">
      <text>
        <r>
          <rPr>
            <b/>
            <sz val="9"/>
            <color indexed="81"/>
            <rFont val="Tahoma"/>
            <family val="2"/>
          </rPr>
          <t>Particle
S4 3ea
S6 5ea
S10 2ea
S11 4ea
S12 4ea</t>
        </r>
      </text>
    </comment>
    <comment ref="F3171" authorId="8" shapeId="0">
      <text>
        <r>
          <rPr>
            <b/>
            <sz val="9"/>
            <color indexed="81"/>
            <rFont val="Tahoma"/>
            <family val="2"/>
          </rPr>
          <t>Gel
S12 2ea</t>
        </r>
      </text>
    </comment>
    <comment ref="F3173" authorId="8" shapeId="0">
      <text>
        <r>
          <rPr>
            <b/>
            <sz val="9"/>
            <color indexed="81"/>
            <rFont val="Tahoma"/>
            <family val="2"/>
          </rPr>
          <t>Peeling</t>
        </r>
      </text>
    </comment>
  </commentList>
</comments>
</file>

<file path=xl/comments3.xml><?xml version="1.0" encoding="utf-8"?>
<comments xmlns="http://schemas.openxmlformats.org/spreadsheetml/2006/main">
  <authors>
    <author>蘇柏瑋</author>
    <author>蔡傜竹</author>
  </authors>
  <commentList>
    <comment ref="F2" authorId="0" shapeId="0">
      <text>
        <r>
          <rPr>
            <b/>
            <sz val="9"/>
            <color indexed="81"/>
            <rFont val="Tahoma"/>
            <family val="2"/>
          </rPr>
          <t>Particle
S1 4ea
S2 4ea
S3 3ea
S4 3ea
S5 3ea
S6 2ea
S7 3ea</t>
        </r>
      </text>
    </comment>
    <comment ref="F3" authorId="0" shapeId="0">
      <text>
        <r>
          <rPr>
            <b/>
            <sz val="9"/>
            <color indexed="81"/>
            <rFont val="細明體"/>
            <family val="3"/>
            <charset val="136"/>
          </rPr>
          <t>B1_STEP_04 軟體異常</t>
        </r>
      </text>
    </comment>
    <comment ref="F4" authorId="0" shapeId="0">
      <text>
        <r>
          <rPr>
            <b/>
            <sz val="9"/>
            <color indexed="81"/>
            <rFont val="Tahoma"/>
            <family val="2"/>
          </rPr>
          <t>Particle
S1 3ea
S2 4ea
S3 5ea
S4 2ea
S6 1ea
S7 3ea
S8 5ea
S9 25ea</t>
        </r>
      </text>
    </comment>
    <comment ref="F5" authorId="0" shapeId="0">
      <text>
        <r>
          <rPr>
            <b/>
            <sz val="9"/>
            <color indexed="81"/>
            <rFont val="Tahoma"/>
            <family val="2"/>
          </rPr>
          <t>Particle
S2 1ea
S3 4ea
S4 3ea
S5 3ea
S6 1ea
S7 1ea</t>
        </r>
      </text>
    </comment>
    <comment ref="F6" authorId="0" shapeId="0">
      <text>
        <r>
          <rPr>
            <b/>
            <sz val="9"/>
            <color indexed="81"/>
            <rFont val="Tahoma"/>
            <family val="2"/>
          </rPr>
          <t>Particle
S9 1ea</t>
        </r>
      </text>
    </comment>
    <comment ref="F7" authorId="0" shapeId="0">
      <text>
        <r>
          <rPr>
            <b/>
            <sz val="9"/>
            <color indexed="81"/>
            <rFont val="Tahoma"/>
            <family val="2"/>
          </rPr>
          <t>Waive ADI</t>
        </r>
      </text>
    </comment>
    <comment ref="F8" authorId="0" shapeId="0">
      <text>
        <r>
          <rPr>
            <b/>
            <sz val="9"/>
            <color indexed="81"/>
            <rFont val="Tahoma"/>
            <family val="2"/>
          </rPr>
          <t>Waive ADI</t>
        </r>
      </text>
    </comment>
    <comment ref="F9" authorId="0" shapeId="0">
      <text>
        <r>
          <rPr>
            <b/>
            <sz val="9"/>
            <color indexed="81"/>
            <rFont val="Tahoma"/>
            <family val="2"/>
          </rPr>
          <t>Particle
S6 1ea</t>
        </r>
      </text>
    </comment>
    <comment ref="F10" authorId="0" shapeId="0">
      <text>
        <r>
          <rPr>
            <b/>
            <sz val="9"/>
            <color indexed="81"/>
            <rFont val="Tahoma"/>
            <family val="2"/>
          </rPr>
          <t>Particle
S3 1ea
S4 1ea
S5 1ea</t>
        </r>
      </text>
    </comment>
    <comment ref="F11" authorId="0" shapeId="0">
      <text>
        <r>
          <rPr>
            <b/>
            <sz val="9"/>
            <color indexed="81"/>
            <rFont val="Tahoma"/>
            <family val="2"/>
          </rPr>
          <t>B1_STEP_04 alarm</t>
        </r>
      </text>
    </comment>
    <comment ref="F12" authorId="0" shapeId="0">
      <text>
        <r>
          <rPr>
            <b/>
            <sz val="9"/>
            <color indexed="81"/>
            <rFont val="Tahoma"/>
            <family val="2"/>
          </rPr>
          <t>B1_COAT_02 alarm</t>
        </r>
      </text>
    </comment>
    <comment ref="F13" authorId="0" shapeId="0">
      <text>
        <r>
          <rPr>
            <b/>
            <sz val="9"/>
            <color indexed="81"/>
            <rFont val="Tahoma"/>
            <family val="2"/>
          </rPr>
          <t>Particle
S4 2ea
S8 1ea</t>
        </r>
      </text>
    </comment>
    <comment ref="F14" authorId="0" shapeId="0">
      <text>
        <r>
          <rPr>
            <b/>
            <sz val="9"/>
            <color indexed="81"/>
            <rFont val="Tahoma"/>
            <family val="2"/>
          </rPr>
          <t>Waive ADI</t>
        </r>
      </text>
    </comment>
    <comment ref="F15" authorId="0" shapeId="0">
      <text>
        <r>
          <rPr>
            <b/>
            <sz val="9"/>
            <color indexed="81"/>
            <rFont val="Tahoma"/>
            <family val="2"/>
          </rPr>
          <t>Particle
S4 1ea
S7 1ea
S9 2ea</t>
        </r>
      </text>
    </comment>
    <comment ref="F16" authorId="0" shapeId="0">
      <text>
        <r>
          <rPr>
            <b/>
            <sz val="9"/>
            <color indexed="81"/>
            <rFont val="Tahoma"/>
            <family val="2"/>
          </rPr>
          <t>Particle
S4 1ea
S9 1ea</t>
        </r>
      </text>
    </comment>
    <comment ref="F17" authorId="0" shapeId="0">
      <text>
        <r>
          <rPr>
            <b/>
            <sz val="9"/>
            <color indexed="81"/>
            <rFont val="Tahoma"/>
            <family val="2"/>
          </rPr>
          <t>Particle
S1 1ea
S4 1ea</t>
        </r>
      </text>
    </comment>
    <comment ref="F18" authorId="0" shapeId="0">
      <text>
        <r>
          <rPr>
            <b/>
            <sz val="9"/>
            <color indexed="81"/>
            <rFont val="Tahoma"/>
            <family val="2"/>
          </rPr>
          <t>Particle
S1 1ea
S5 1ea
S10 1ea
S12 1ea</t>
        </r>
      </text>
    </comment>
    <comment ref="F19" authorId="0" shapeId="0">
      <text>
        <r>
          <rPr>
            <b/>
            <sz val="9"/>
            <color indexed="81"/>
            <rFont val="Tahoma"/>
            <family val="2"/>
          </rPr>
          <t>Particle
S1 3ea
S2 3ea
S3 1ea
S5 2ea
S7 1ea
S8 3ea
Bubble
S1 1ea
S2 3ea
S3 3ea
S4 1ea
S5 1ea
S6 1ea
S7 1ea</t>
        </r>
      </text>
    </comment>
    <comment ref="F20" authorId="0" shapeId="0">
      <text>
        <r>
          <rPr>
            <b/>
            <sz val="9"/>
            <color indexed="81"/>
            <rFont val="Tahoma"/>
            <family val="2"/>
          </rPr>
          <t>Particle
S4 1ea
S5 5ea
S7 1ea</t>
        </r>
      </text>
    </comment>
    <comment ref="F21" authorId="0" shapeId="0">
      <text>
        <r>
          <rPr>
            <b/>
            <sz val="9"/>
            <color indexed="81"/>
            <rFont val="Tahoma"/>
            <family val="2"/>
          </rPr>
          <t>Particle
S4 1ea
S5 1ea
S7 4ea
S10 1ea
S12 1ea</t>
        </r>
      </text>
    </comment>
    <comment ref="F23" authorId="0" shapeId="0">
      <text>
        <r>
          <rPr>
            <b/>
            <sz val="9"/>
            <color indexed="81"/>
            <rFont val="Tahoma"/>
            <family val="2"/>
          </rPr>
          <t>Particle
S1 1ea
S8 1ea</t>
        </r>
      </text>
    </comment>
    <comment ref="F24" authorId="0" shapeId="0">
      <text>
        <r>
          <rPr>
            <b/>
            <sz val="9"/>
            <color indexed="81"/>
            <rFont val="Tahoma"/>
            <family val="2"/>
          </rPr>
          <t>Particle
S4 4ea
S5 5ea
S6 4ea
S10 2ea</t>
        </r>
      </text>
    </comment>
    <comment ref="F25" authorId="0" shapeId="0">
      <text>
        <r>
          <rPr>
            <b/>
            <sz val="9"/>
            <color indexed="81"/>
            <rFont val="Tahoma"/>
            <family val="2"/>
          </rPr>
          <t xml:space="preserve">Particle
S1 3ea
S2 1ea
S4 1ea
</t>
        </r>
      </text>
    </comment>
    <comment ref="F26" authorId="0" shapeId="0">
      <text>
        <r>
          <rPr>
            <b/>
            <sz val="9"/>
            <color indexed="81"/>
            <rFont val="Tahoma"/>
            <family val="2"/>
          </rPr>
          <t>Waive ADI</t>
        </r>
      </text>
    </comment>
    <comment ref="F27" authorId="0" shapeId="0">
      <text>
        <r>
          <rPr>
            <b/>
            <sz val="9"/>
            <color indexed="81"/>
            <rFont val="Tahoma"/>
            <family val="2"/>
          </rPr>
          <t>Particle
S3 1ea
S12 1ea
S13 1ea</t>
        </r>
      </text>
    </comment>
    <comment ref="F28" authorId="0" shapeId="0">
      <text>
        <r>
          <rPr>
            <b/>
            <sz val="9"/>
            <color indexed="81"/>
            <rFont val="Tahoma"/>
            <family val="2"/>
          </rPr>
          <t>Particle
S9 4ea</t>
        </r>
      </text>
    </comment>
    <comment ref="F29" authorId="0" shapeId="0">
      <text>
        <r>
          <rPr>
            <b/>
            <sz val="9"/>
            <color indexed="81"/>
            <rFont val="Tahoma"/>
            <family val="2"/>
          </rPr>
          <t>Particle
S13 5ea</t>
        </r>
      </text>
    </comment>
    <comment ref="F30" authorId="1" shapeId="0">
      <text>
        <r>
          <rPr>
            <b/>
            <sz val="9"/>
            <color indexed="81"/>
            <rFont val="細明體"/>
            <family val="3"/>
            <charset val="136"/>
          </rPr>
          <t>蔡傜竹</t>
        </r>
        <r>
          <rPr>
            <b/>
            <sz val="9"/>
            <color indexed="81"/>
            <rFont val="Tahoma"/>
            <family val="2"/>
          </rPr>
          <t>:</t>
        </r>
        <r>
          <rPr>
            <sz val="9"/>
            <color indexed="81"/>
            <rFont val="Tahoma"/>
            <family val="2"/>
          </rPr>
          <t xml:space="preserve">
B1_STEP_04 alarm induce over Q-time</t>
        </r>
      </text>
    </comment>
    <comment ref="F37" authorId="1" shapeId="0">
      <text>
        <r>
          <rPr>
            <b/>
            <sz val="9"/>
            <color indexed="81"/>
            <rFont val="細明體"/>
            <family val="3"/>
            <charset val="136"/>
          </rPr>
          <t>蔡傜竹</t>
        </r>
        <r>
          <rPr>
            <b/>
            <sz val="9"/>
            <color indexed="81"/>
            <rFont val="Tahoma"/>
            <family val="2"/>
          </rPr>
          <t>:</t>
        </r>
        <r>
          <rPr>
            <sz val="9"/>
            <color indexed="81"/>
            <rFont val="Tahoma"/>
            <family val="2"/>
          </rPr>
          <t xml:space="preserve">
B1_STEP_04 alarm</t>
        </r>
      </text>
    </comment>
    <comment ref="F39" authorId="1" shapeId="0">
      <text>
        <r>
          <rPr>
            <b/>
            <sz val="9"/>
            <color indexed="81"/>
            <rFont val="細明體"/>
            <family val="3"/>
            <charset val="136"/>
          </rPr>
          <t>蔡傜竹</t>
        </r>
        <r>
          <rPr>
            <b/>
            <sz val="9"/>
            <color indexed="81"/>
            <rFont val="Tahoma"/>
            <family val="2"/>
          </rPr>
          <t>:</t>
        </r>
        <r>
          <rPr>
            <sz val="9"/>
            <color indexed="81"/>
            <rFont val="Tahoma"/>
            <family val="2"/>
          </rPr>
          <t xml:space="preserve">
S1 14ea particle
S2 17ea particle
S3 15ea particle
S6 15ea particle
S8 14ea particle
</t>
        </r>
      </text>
    </comment>
    <comment ref="F42" authorId="1" shapeId="0">
      <text>
        <r>
          <rPr>
            <b/>
            <sz val="9"/>
            <color indexed="81"/>
            <rFont val="細明體"/>
            <family val="3"/>
            <charset val="136"/>
          </rPr>
          <t>蔡傜竹</t>
        </r>
        <r>
          <rPr>
            <b/>
            <sz val="9"/>
            <color indexed="81"/>
            <rFont val="Tahoma"/>
            <family val="2"/>
          </rPr>
          <t>:</t>
        </r>
        <r>
          <rPr>
            <sz val="9"/>
            <color indexed="81"/>
            <rFont val="Tahoma"/>
            <family val="2"/>
          </rPr>
          <t xml:space="preserve">
WEE OOS</t>
        </r>
      </text>
    </comment>
    <comment ref="F43" authorId="1" shapeId="0">
      <text>
        <r>
          <rPr>
            <b/>
            <sz val="9"/>
            <color indexed="81"/>
            <rFont val="細明體"/>
            <family val="3"/>
            <charset val="136"/>
          </rPr>
          <t>蔡傜竹</t>
        </r>
        <r>
          <rPr>
            <b/>
            <sz val="9"/>
            <color indexed="81"/>
            <rFont val="Tahoma"/>
            <family val="2"/>
          </rPr>
          <t>:</t>
        </r>
        <r>
          <rPr>
            <sz val="9"/>
            <color indexed="81"/>
            <rFont val="Tahoma"/>
            <family val="2"/>
          </rPr>
          <t xml:space="preserve">
WEE OOS</t>
        </r>
      </text>
    </comment>
    <comment ref="F55" authorId="0" shapeId="0">
      <text>
        <r>
          <rPr>
            <b/>
            <sz val="9"/>
            <color indexed="81"/>
            <rFont val="Tahoma"/>
            <family val="2"/>
          </rPr>
          <t>Coat --&gt; Exposure over Q-time (&gt; 24 hr)</t>
        </r>
      </text>
    </comment>
    <comment ref="F56" authorId="0" shapeId="0">
      <text>
        <r>
          <rPr>
            <b/>
            <sz val="9"/>
            <color indexed="81"/>
            <rFont val="Tahoma"/>
            <family val="2"/>
          </rPr>
          <t>Coat --&gt; Exposure over Q-time (&gt; 24 hr)</t>
        </r>
      </text>
    </comment>
    <comment ref="F58" authorId="0" shapeId="0">
      <text>
        <r>
          <rPr>
            <b/>
            <sz val="9"/>
            <color indexed="81"/>
            <rFont val="Tahoma"/>
            <family val="2"/>
          </rPr>
          <t>Particle
S1 3ea
S2 4ea</t>
        </r>
      </text>
    </comment>
    <comment ref="F59" authorId="0" shapeId="0">
      <text>
        <r>
          <rPr>
            <b/>
            <sz val="9"/>
            <color indexed="81"/>
            <rFont val="Tahoma"/>
            <family val="2"/>
          </rPr>
          <t>Particle
S7 1ea
S8 1ea
S9 1ea
S10 1ea
S11 3ea
S12 1ea
S13 2ea</t>
        </r>
      </text>
    </comment>
    <comment ref="F61" authorId="0" shapeId="0">
      <text>
        <r>
          <rPr>
            <b/>
            <sz val="9"/>
            <color indexed="81"/>
            <rFont val="Tahoma"/>
            <family val="2"/>
          </rPr>
          <t>Particle
S1 12ea
S2 5ea
S3 11ea
S4 4ea
S5 9ea
S6 1ea
S7 12ea
S8 18ea</t>
        </r>
      </text>
    </comment>
    <comment ref="F65" authorId="0" shapeId="0">
      <text>
        <r>
          <rPr>
            <b/>
            <sz val="9"/>
            <color indexed="81"/>
            <rFont val="Tahoma"/>
            <family val="2"/>
          </rPr>
          <t>Particle
S12 1ea</t>
        </r>
      </text>
    </comment>
    <comment ref="F66" authorId="0" shapeId="0">
      <text>
        <r>
          <rPr>
            <b/>
            <sz val="9"/>
            <color indexed="81"/>
            <rFont val="細明體"/>
            <family val="3"/>
            <charset val="136"/>
          </rPr>
          <t>跳電影響批</t>
        </r>
      </text>
    </comment>
    <comment ref="F67" authorId="0" shapeId="0">
      <text>
        <r>
          <rPr>
            <b/>
            <sz val="9"/>
            <color indexed="81"/>
            <rFont val="Tahoma"/>
            <family val="2"/>
          </rPr>
          <t>Particle
S5 2ea
S6 2ea</t>
        </r>
      </text>
    </comment>
    <comment ref="F70" authorId="0" shapeId="0">
      <text>
        <r>
          <rPr>
            <b/>
            <sz val="9"/>
            <color indexed="81"/>
            <rFont val="Tahoma"/>
            <family val="2"/>
          </rPr>
          <t>Coat --&gt; Exposure over Q-time</t>
        </r>
      </text>
    </comment>
    <comment ref="F71" authorId="0" shapeId="0">
      <text>
        <r>
          <rPr>
            <b/>
            <sz val="9"/>
            <color indexed="81"/>
            <rFont val="Tahoma"/>
            <family val="2"/>
          </rPr>
          <t>PR Residue</t>
        </r>
      </text>
    </comment>
    <comment ref="F73" authorId="0" shapeId="0">
      <text>
        <r>
          <rPr>
            <b/>
            <sz val="9"/>
            <color indexed="81"/>
            <rFont val="Tahoma"/>
            <family val="2"/>
          </rPr>
          <t>Coat --&gt; Exposure over Q-time (&gt; 12 hr)</t>
        </r>
      </text>
    </comment>
    <comment ref="F74" authorId="0" shapeId="0">
      <text>
        <r>
          <rPr>
            <b/>
            <sz val="9"/>
            <color indexed="81"/>
            <rFont val="Tahoma"/>
            <family val="2"/>
          </rPr>
          <t>WEE OOS</t>
        </r>
      </text>
    </comment>
    <comment ref="F78" authorId="0" shapeId="0">
      <text>
        <r>
          <rPr>
            <b/>
            <sz val="9"/>
            <color indexed="81"/>
            <rFont val="Tahoma"/>
            <family val="2"/>
          </rPr>
          <t>WEE OOS</t>
        </r>
      </text>
    </comment>
    <comment ref="F79" authorId="0" shapeId="0">
      <text>
        <r>
          <rPr>
            <b/>
            <sz val="9"/>
            <color indexed="81"/>
            <rFont val="Tahoma"/>
            <family val="2"/>
          </rPr>
          <t>WEE OOS</t>
        </r>
      </text>
    </comment>
    <comment ref="F80" authorId="0" shapeId="0">
      <text>
        <r>
          <rPr>
            <b/>
            <sz val="9"/>
            <color indexed="81"/>
            <rFont val="Tahoma"/>
            <family val="2"/>
          </rPr>
          <t>Particle
S1 71ea
S2 37ea
S3 27ea
S4 23ea
S5 12ea
S7 19ea
S8 17ea
S9 33ea</t>
        </r>
      </text>
    </comment>
    <comment ref="F81" authorId="0" shapeId="0">
      <text>
        <r>
          <rPr>
            <b/>
            <sz val="9"/>
            <color indexed="81"/>
            <rFont val="Tahoma"/>
            <family val="2"/>
          </rPr>
          <t>Particle
S6 3ea
S7 1ea</t>
        </r>
      </text>
    </comment>
    <comment ref="F82" authorId="0" shapeId="0">
      <text>
        <r>
          <rPr>
            <b/>
            <sz val="9"/>
            <color indexed="81"/>
            <rFont val="Tahoma"/>
            <family val="2"/>
          </rPr>
          <t>Wafer edge PR defocus</t>
        </r>
      </text>
    </comment>
    <comment ref="F86" authorId="0" shapeId="0">
      <text>
        <r>
          <rPr>
            <b/>
            <sz val="9"/>
            <color indexed="81"/>
            <rFont val="細明體"/>
            <family val="3"/>
            <charset val="136"/>
          </rPr>
          <t>先掃後判</t>
        </r>
        <r>
          <rPr>
            <b/>
            <sz val="9"/>
            <color indexed="81"/>
            <rFont val="Tahoma"/>
            <family val="2"/>
          </rPr>
          <t xml:space="preserve">
Particle
S1 7ea
S3 1ea
S4 9ea
S5 3ea
S8 1ea</t>
        </r>
      </text>
    </comment>
    <comment ref="F87" authorId="0" shapeId="0">
      <text>
        <r>
          <rPr>
            <b/>
            <sz val="9"/>
            <color indexed="81"/>
            <rFont val="細明體"/>
            <family val="3"/>
            <charset val="136"/>
          </rPr>
          <t>先掃後判</t>
        </r>
        <r>
          <rPr>
            <b/>
            <sz val="9"/>
            <color indexed="81"/>
            <rFont val="Tahoma"/>
            <family val="2"/>
          </rPr>
          <t xml:space="preserve">
Particle
S1 13ea
S2 9ea
S3 9ea
S4 2ea
S5 14ea</t>
        </r>
      </text>
    </comment>
    <comment ref="F89" authorId="0" shapeId="0">
      <text>
        <r>
          <rPr>
            <b/>
            <sz val="9"/>
            <color indexed="81"/>
            <rFont val="Tahoma"/>
            <family val="2"/>
          </rPr>
          <t>Particle
S2 3ea
S4 2ea
S5 2ea
S6 2ea
S8 2ea
S11 1ea
S12 3ea
S13 3ea</t>
        </r>
      </text>
    </comment>
    <comment ref="F91" authorId="0" shapeId="0">
      <text>
        <r>
          <rPr>
            <b/>
            <sz val="9"/>
            <color indexed="81"/>
            <rFont val="Tahoma"/>
            <family val="2"/>
          </rPr>
          <t>Particle
S2 1ea</t>
        </r>
      </text>
    </comment>
    <comment ref="F92" authorId="0" shapeId="0">
      <text>
        <r>
          <rPr>
            <b/>
            <sz val="9"/>
            <color indexed="81"/>
            <rFont val="Tahoma"/>
            <family val="2"/>
          </rPr>
          <t>Particle
S8 4ea</t>
        </r>
      </text>
    </comment>
    <comment ref="F93" authorId="0" shapeId="0">
      <text>
        <r>
          <rPr>
            <b/>
            <sz val="9"/>
            <color indexed="81"/>
            <rFont val="Tahoma"/>
            <family val="2"/>
          </rPr>
          <t>Particle
S10 3ea</t>
        </r>
      </text>
    </comment>
    <comment ref="F94" authorId="0" shapeId="0">
      <text>
        <r>
          <rPr>
            <b/>
            <sz val="9"/>
            <color indexed="81"/>
            <rFont val="Tahoma"/>
            <family val="2"/>
          </rPr>
          <t>Coat --&gt; Exposure over Q-time (&gt; 12 hr)</t>
        </r>
      </text>
    </comment>
    <comment ref="F99" authorId="0" shapeId="0">
      <text>
        <r>
          <rPr>
            <b/>
            <sz val="9"/>
            <color indexed="81"/>
            <rFont val="Tahoma"/>
            <family val="2"/>
          </rPr>
          <t xml:space="preserve">Particle (PD command </t>
        </r>
        <r>
          <rPr>
            <b/>
            <sz val="9"/>
            <color indexed="81"/>
            <rFont val="細明體"/>
            <family val="3"/>
            <charset val="136"/>
          </rPr>
          <t>水洗後續流程)</t>
        </r>
        <r>
          <rPr>
            <b/>
            <sz val="9"/>
            <color indexed="81"/>
            <rFont val="Tahoma"/>
            <family val="2"/>
          </rPr>
          <t xml:space="preserve">
S1 5ea
S2 8ea
S3 10ea
S4 2ea
S5 4ea
S6 3ea
S7 4ea
S9 5ea
S10 4ea
S11 7ea
S12 14ea</t>
        </r>
      </text>
    </comment>
    <comment ref="F101" authorId="0" shapeId="0">
      <text>
        <r>
          <rPr>
            <b/>
            <sz val="9"/>
            <color indexed="81"/>
            <rFont val="細明體"/>
            <family val="3"/>
            <charset val="136"/>
          </rPr>
          <t xml:space="preserve">Particle </t>
        </r>
        <r>
          <rPr>
            <b/>
            <sz val="9"/>
            <color indexed="81"/>
            <rFont val="Tahoma"/>
            <family val="2"/>
          </rPr>
          <t xml:space="preserve">(PD command </t>
        </r>
        <r>
          <rPr>
            <b/>
            <sz val="9"/>
            <color indexed="81"/>
            <rFont val="細明體"/>
            <family val="3"/>
            <charset val="136"/>
          </rPr>
          <t>水洗後續流程)</t>
        </r>
        <r>
          <rPr>
            <b/>
            <sz val="9"/>
            <color indexed="81"/>
            <rFont val="Tahoma"/>
            <family val="2"/>
          </rPr>
          <t xml:space="preserve">
S1 5ea
S2 2ea
S3 1ea
S4 1ea
S5 1ea
S6 4ea 
S7 1ea 
S8 3ea 
S9 2ea
S10 1ea
S11 2ea
S12 2ea</t>
        </r>
      </text>
    </comment>
    <comment ref="F107" authorId="0" shapeId="0">
      <text>
        <r>
          <rPr>
            <b/>
            <sz val="9"/>
            <color indexed="81"/>
            <rFont val="Tahoma"/>
            <family val="2"/>
          </rPr>
          <t>Particle
S8 1ea
S10 2ea
S12 1ea</t>
        </r>
      </text>
    </comment>
    <comment ref="F108" authorId="0" shapeId="0">
      <text>
        <r>
          <rPr>
            <b/>
            <sz val="9"/>
            <color indexed="81"/>
            <rFont val="Tahoma"/>
            <family val="2"/>
          </rPr>
          <t>Particle
S1 2ea
S2 5ea
S3 3ea
S4 2ea
S5 1ea
S6 1ea
S7 5ea
S8 1ea
S9 1ea
S10 5ea
S11 9ea
S12 10ea</t>
        </r>
      </text>
    </comment>
    <comment ref="F116" authorId="0" shapeId="0">
      <text>
        <r>
          <rPr>
            <b/>
            <sz val="9"/>
            <color indexed="81"/>
            <rFont val="Tahoma"/>
            <family val="2"/>
          </rPr>
          <t>Particle
S4 1ea
S6 1ea
S11 1ea</t>
        </r>
      </text>
    </comment>
    <comment ref="F117" authorId="0" shapeId="0">
      <text>
        <r>
          <rPr>
            <b/>
            <sz val="9"/>
            <color indexed="81"/>
            <rFont val="Tahoma"/>
            <family val="2"/>
          </rPr>
          <t>Trackout fail induce over Q-time (Coat --&gt; Exposure &gt; 12 hr)</t>
        </r>
      </text>
    </comment>
    <comment ref="F119" authorId="0" shapeId="0">
      <text>
        <r>
          <rPr>
            <b/>
            <sz val="9"/>
            <color indexed="81"/>
            <rFont val="Tahoma"/>
            <family val="2"/>
          </rPr>
          <t>GPM machine alarm</t>
        </r>
      </text>
    </comment>
    <comment ref="F120" authorId="0" shapeId="0">
      <text>
        <r>
          <rPr>
            <b/>
            <sz val="9"/>
            <color indexed="81"/>
            <rFont val="Tahoma"/>
            <family val="2"/>
          </rPr>
          <t>Coat --&gt; Exposure over Q-time (&gt; 12hr) wait for PD setup SWI</t>
        </r>
      </text>
    </comment>
    <comment ref="F121" authorId="0" shapeId="0">
      <text>
        <r>
          <rPr>
            <b/>
            <sz val="9"/>
            <color indexed="81"/>
            <rFont val="Tahoma"/>
            <family val="2"/>
          </rPr>
          <t>Coat --&gt; Exposure over Q-time (&gt; 12hr) wait for PD setup SWI</t>
        </r>
      </text>
    </comment>
    <comment ref="F122" authorId="0" shapeId="0">
      <text>
        <r>
          <rPr>
            <b/>
            <sz val="9"/>
            <color indexed="81"/>
            <rFont val="Tahoma"/>
            <family val="2"/>
          </rPr>
          <t>B1_DEVP_01 alarm</t>
        </r>
      </text>
    </comment>
    <comment ref="F123" authorId="0" shapeId="0">
      <text>
        <r>
          <rPr>
            <b/>
            <sz val="9"/>
            <color indexed="81"/>
            <rFont val="Tahoma"/>
            <family val="2"/>
          </rPr>
          <t>B1_DEVP_01 alarm</t>
        </r>
      </text>
    </comment>
    <comment ref="F124" authorId="0" shapeId="0">
      <text>
        <r>
          <rPr>
            <b/>
            <sz val="9"/>
            <color indexed="81"/>
            <rFont val="Tahoma"/>
            <family val="2"/>
          </rPr>
          <t>Particle
S1 5ea
S2 2ea
S4 3ea
S5 3ea
S6 1ea
S8 4ea
S9 4ea
S10 3ea</t>
        </r>
      </text>
    </comment>
    <comment ref="F127" authorId="0" shapeId="0">
      <text>
        <r>
          <rPr>
            <b/>
            <sz val="9"/>
            <color indexed="81"/>
            <rFont val="Tahoma"/>
            <family val="2"/>
          </rPr>
          <t>Particle
S1 1ea
S2 3ea
S3 1ea
S5 1ea
S6 1ea
S7 1ea
S8 1ea
S9 1ea
S10 2ea
S11 4ea
S12 1ea</t>
        </r>
      </text>
    </comment>
    <comment ref="F132" authorId="0" shapeId="0">
      <text>
        <r>
          <rPr>
            <b/>
            <sz val="9"/>
            <color indexed="81"/>
            <rFont val="Tahoma"/>
            <family val="2"/>
          </rPr>
          <t>Coat --&gt; Exposure over Q-time (&gt; 12 hr)</t>
        </r>
      </text>
    </comment>
    <comment ref="F136" authorId="0" shapeId="0">
      <text>
        <r>
          <rPr>
            <b/>
            <sz val="9"/>
            <color indexed="81"/>
            <rFont val="Tahoma"/>
            <family val="2"/>
          </rPr>
          <t>Coat --&gt; Exposure over Q-time (&gt; 12 hr)</t>
        </r>
      </text>
    </comment>
    <comment ref="F138" authorId="0" shapeId="0">
      <text>
        <r>
          <rPr>
            <b/>
            <sz val="9"/>
            <color indexed="81"/>
            <rFont val="Tahoma"/>
            <family val="2"/>
          </rPr>
          <t>B1_STEP_04 alarm induce Coat --&gt; Exposure over Q-time (&gt; 12 hr)</t>
        </r>
      </text>
    </comment>
    <comment ref="F139" authorId="0" shapeId="0">
      <text>
        <r>
          <rPr>
            <b/>
            <sz val="9"/>
            <color indexed="81"/>
            <rFont val="Tahoma"/>
            <family val="2"/>
          </rPr>
          <t>PD command waive ADI</t>
        </r>
      </text>
    </comment>
    <comment ref="F140" authorId="0" shapeId="0">
      <text>
        <r>
          <rPr>
            <b/>
            <sz val="9"/>
            <color indexed="81"/>
            <rFont val="Tahoma"/>
            <family val="2"/>
          </rPr>
          <t>Skip ADI</t>
        </r>
      </text>
    </comment>
    <comment ref="F142" authorId="0" shapeId="0">
      <text>
        <r>
          <rPr>
            <b/>
            <sz val="9"/>
            <color indexed="81"/>
            <rFont val="Tahoma"/>
            <family val="2"/>
          </rPr>
          <t>Particle
S2 1ea
S9 1ea</t>
        </r>
      </text>
    </comment>
    <comment ref="F143" authorId="0" shapeId="0">
      <text>
        <r>
          <rPr>
            <b/>
            <sz val="9"/>
            <color indexed="81"/>
            <rFont val="Tahoma"/>
            <family val="2"/>
          </rPr>
          <t>Particle
S4 2ea
S11 1ea</t>
        </r>
      </text>
    </comment>
    <comment ref="F144" authorId="0" shapeId="0">
      <text>
        <r>
          <rPr>
            <b/>
            <sz val="9"/>
            <color indexed="81"/>
            <rFont val="Tahoma"/>
            <family val="2"/>
          </rPr>
          <t>Coat --&gt; Exposure over Q-time (&gt; 12 hr)</t>
        </r>
      </text>
    </comment>
    <comment ref="F146" authorId="0" shapeId="0">
      <text>
        <r>
          <rPr>
            <b/>
            <sz val="9"/>
            <color indexed="81"/>
            <rFont val="Tahoma"/>
            <family val="2"/>
          </rPr>
          <t>Particle
S1 1ea</t>
        </r>
      </text>
    </comment>
    <comment ref="F147" authorId="0" shapeId="0">
      <text>
        <r>
          <rPr>
            <b/>
            <sz val="9"/>
            <color indexed="81"/>
            <rFont val="Tahoma"/>
            <family val="2"/>
          </rPr>
          <t>Particle
S2 1ea
S10 1ea
S11 2ea
S12 1ea</t>
        </r>
      </text>
    </comment>
    <comment ref="F148" authorId="0" shapeId="0">
      <text>
        <r>
          <rPr>
            <b/>
            <sz val="9"/>
            <color indexed="81"/>
            <rFont val="Tahoma"/>
            <family val="2"/>
          </rPr>
          <t>No ADI step, skip ADI</t>
        </r>
      </text>
    </comment>
    <comment ref="F149" authorId="0" shapeId="0">
      <text>
        <r>
          <rPr>
            <b/>
            <sz val="9"/>
            <color indexed="81"/>
            <rFont val="Tahoma"/>
            <family val="2"/>
          </rPr>
          <t>No ADI step, skip ADI</t>
        </r>
      </text>
    </comment>
    <comment ref="F150" authorId="0" shapeId="0">
      <text>
        <r>
          <rPr>
            <b/>
            <sz val="9"/>
            <color indexed="81"/>
            <rFont val="Tahoma"/>
            <family val="2"/>
          </rPr>
          <t>Particle
S9 1ea
S11 1ea
S12 4ea
S13 2ea</t>
        </r>
      </text>
    </comment>
    <comment ref="F151" authorId="0" shapeId="0">
      <text>
        <r>
          <rPr>
            <b/>
            <sz val="9"/>
            <color indexed="81"/>
            <rFont val="Tahoma"/>
            <family val="2"/>
          </rPr>
          <t>Particle
S1 5ea
S2 1ea
S3 1ea</t>
        </r>
      </text>
    </comment>
    <comment ref="F152" authorId="0" shapeId="0">
      <text>
        <r>
          <rPr>
            <b/>
            <sz val="9"/>
            <color indexed="81"/>
            <rFont val="Tahoma"/>
            <family val="2"/>
          </rPr>
          <t>Particle
S7 1ea
S8 2ea
S9 2ea
S10 1ea
S12 3ea</t>
        </r>
      </text>
    </comment>
    <comment ref="F155" authorId="0" shapeId="0">
      <text>
        <r>
          <rPr>
            <b/>
            <sz val="9"/>
            <color indexed="81"/>
            <rFont val="Tahoma"/>
            <family val="2"/>
          </rPr>
          <t>Particle
S1 5ea
S2 3ea
S3 3ea
S6 4ea
S7 5ea
S8 4ea
S9 4ea
S10 2ea
S11 3ea
S12 4ea
S13 5ea</t>
        </r>
      </text>
    </comment>
    <comment ref="F156" authorId="0" shapeId="0">
      <text>
        <r>
          <rPr>
            <b/>
            <sz val="9"/>
            <color indexed="81"/>
            <rFont val="Tahoma"/>
            <family val="2"/>
          </rPr>
          <t>Particle
S1 3ea
S2 3ea
S3 1ea</t>
        </r>
      </text>
    </comment>
    <comment ref="F157" authorId="0" shapeId="0">
      <text>
        <r>
          <rPr>
            <b/>
            <sz val="9"/>
            <color indexed="81"/>
            <rFont val="Tahoma"/>
            <family val="2"/>
          </rPr>
          <t>COAT_02 alarm (</t>
        </r>
        <r>
          <rPr>
            <b/>
            <sz val="9"/>
            <color indexed="81"/>
            <rFont val="細明體"/>
            <family val="3"/>
            <charset val="136"/>
          </rPr>
          <t>抽風異常</t>
        </r>
        <r>
          <rPr>
            <b/>
            <sz val="9"/>
            <color indexed="81"/>
            <rFont val="Tahoma"/>
            <family val="2"/>
          </rPr>
          <t>)</t>
        </r>
      </text>
    </comment>
    <comment ref="F159" authorId="0" shapeId="0">
      <text>
        <r>
          <rPr>
            <b/>
            <sz val="9"/>
            <color indexed="81"/>
            <rFont val="Tahoma"/>
            <family val="2"/>
          </rPr>
          <t>Particle
S1 1ea
S8 1ea</t>
        </r>
      </text>
    </comment>
    <comment ref="F166" authorId="0" shapeId="0">
      <text>
        <r>
          <rPr>
            <b/>
            <sz val="9"/>
            <color indexed="81"/>
            <rFont val="Tahoma"/>
            <family val="2"/>
          </rPr>
          <t>Oxidation
S5</t>
        </r>
      </text>
    </comment>
    <comment ref="F169" authorId="0" shapeId="0">
      <text>
        <r>
          <rPr>
            <b/>
            <sz val="9"/>
            <color indexed="81"/>
            <rFont val="Tahoma"/>
            <family val="2"/>
          </rPr>
          <t>Particle
S3 1ea</t>
        </r>
      </text>
    </comment>
    <comment ref="F182" authorId="0" shapeId="0">
      <text>
        <r>
          <rPr>
            <b/>
            <sz val="9"/>
            <color indexed="81"/>
            <rFont val="Tahoma"/>
            <family val="2"/>
          </rPr>
          <t>B1_COAT_02 alarm</t>
        </r>
      </text>
    </comment>
    <comment ref="F183" authorId="0" shapeId="0">
      <text>
        <r>
          <rPr>
            <b/>
            <sz val="9"/>
            <color indexed="81"/>
            <rFont val="Tahoma"/>
            <family val="2"/>
          </rPr>
          <t>Bubble
S13 4ea</t>
        </r>
      </text>
    </comment>
    <comment ref="F184" authorId="0" shapeId="0">
      <text>
        <r>
          <rPr>
            <b/>
            <sz val="9"/>
            <color indexed="81"/>
            <rFont val="Tahoma"/>
            <family val="2"/>
          </rPr>
          <t>B1_STEP_04 alarm</t>
        </r>
      </text>
    </comment>
    <comment ref="F185" authorId="0" shapeId="0">
      <text>
        <r>
          <rPr>
            <b/>
            <sz val="9"/>
            <color indexed="81"/>
            <rFont val="Tahoma"/>
            <family val="2"/>
          </rPr>
          <t>Particle
S9 1ea</t>
        </r>
      </text>
    </comment>
    <comment ref="F188" authorId="0" shapeId="0">
      <text>
        <r>
          <rPr>
            <b/>
            <sz val="9"/>
            <color indexed="81"/>
            <rFont val="Tahoma"/>
            <family val="2"/>
          </rPr>
          <t>Particle
S1 1ea
S12 1ea</t>
        </r>
      </text>
    </comment>
    <comment ref="F189" authorId="0" shapeId="0">
      <text>
        <r>
          <rPr>
            <b/>
            <sz val="9"/>
            <color indexed="81"/>
            <rFont val="Tahoma"/>
            <family val="2"/>
          </rPr>
          <t>Particle
S1 2ea
S2 1ea
S3 10ea
S4 4ea
S5 9ea
S6 3ea
S7 8ea
S8 6ea
S9 5ea
S1 13ea
S11 12ea
S12 27ea</t>
        </r>
      </text>
    </comment>
    <comment ref="F191" authorId="0" shapeId="0">
      <text>
        <r>
          <rPr>
            <b/>
            <sz val="9"/>
            <color indexed="81"/>
            <rFont val="Tahoma"/>
            <family val="2"/>
          </rPr>
          <t>Particle
S1 11ea
S2 12ea
S3 15ea
S4 13ea
S5 11ea
S6 6ea
S7 15ea
S8 10ea
S9 17ea
S10 8ea
S11 14ea
S12 24ea</t>
        </r>
      </text>
    </comment>
    <comment ref="F192" authorId="0" shapeId="0">
      <text>
        <r>
          <rPr>
            <b/>
            <sz val="9"/>
            <color indexed="81"/>
            <rFont val="Tahoma"/>
            <family val="2"/>
          </rPr>
          <t xml:space="preserve">FOUP </t>
        </r>
        <r>
          <rPr>
            <b/>
            <sz val="9"/>
            <color indexed="81"/>
            <rFont val="細明體"/>
            <family val="3"/>
            <charset val="136"/>
          </rPr>
          <t>髒污</t>
        </r>
        <r>
          <rPr>
            <b/>
            <sz val="9"/>
            <color indexed="81"/>
            <rFont val="Tahoma"/>
            <family val="2"/>
          </rPr>
          <t xml:space="preserve">
Particle
S3 65ea
S5 34ea
S7 19ea
S8 10ea
S9 13ea
S10 32ea
S11 31ea
S12 67ea</t>
        </r>
      </text>
    </comment>
    <comment ref="F193" authorId="0" shapeId="0">
      <text>
        <r>
          <rPr>
            <b/>
            <sz val="9"/>
            <color indexed="81"/>
            <rFont val="Tahoma"/>
            <family val="2"/>
          </rPr>
          <t xml:space="preserve">FOUP </t>
        </r>
        <r>
          <rPr>
            <b/>
            <sz val="9"/>
            <color indexed="81"/>
            <rFont val="細明體"/>
            <family val="3"/>
            <charset val="136"/>
          </rPr>
          <t>髒污</t>
        </r>
        <r>
          <rPr>
            <b/>
            <sz val="9"/>
            <color indexed="81"/>
            <rFont val="Tahoma"/>
            <family val="2"/>
          </rPr>
          <t xml:space="preserve">
Particle
S1 4ea
S2 11ea
S3 5ea
S4 9ea
S5 6ea
S6 8ea
S7 10ea
S8 8ea
S9 7ea
S10 7ea
S11 10ea
S12 11ea</t>
        </r>
      </text>
    </comment>
    <comment ref="F194" authorId="0" shapeId="0">
      <text>
        <r>
          <rPr>
            <b/>
            <sz val="9"/>
            <color indexed="81"/>
            <rFont val="Tahoma"/>
            <family val="2"/>
          </rPr>
          <t>Particle
S10 2ea
S11 1ea
S12 1ea</t>
        </r>
      </text>
    </comment>
    <comment ref="F195" authorId="0" shapeId="0">
      <text>
        <r>
          <rPr>
            <b/>
            <sz val="9"/>
            <color indexed="81"/>
            <rFont val="Tahoma"/>
            <family val="2"/>
          </rPr>
          <t>Particle
S1 1ea
S2 2ea
S4 1ea
S6 3ea</t>
        </r>
      </text>
    </comment>
    <comment ref="F196" authorId="0" shapeId="0">
      <text>
        <r>
          <rPr>
            <b/>
            <sz val="9"/>
            <color indexed="81"/>
            <rFont val="Tahoma"/>
            <family val="2"/>
          </rPr>
          <t>Particle
S1 1ea
S2 2ea
S3 5ea</t>
        </r>
      </text>
    </comment>
    <comment ref="F197" authorId="0" shapeId="0">
      <text>
        <r>
          <rPr>
            <b/>
            <sz val="9"/>
            <color indexed="81"/>
            <rFont val="Tahoma"/>
            <family val="2"/>
          </rPr>
          <t>Particle
S1 1ea
S4 2ea
S5 2ea
S6 3ea
S7 2ea
S10 1ea
S11 2ea
S12 3ea</t>
        </r>
      </text>
    </comment>
    <comment ref="F198" authorId="0" shapeId="0">
      <text>
        <r>
          <rPr>
            <b/>
            <sz val="9"/>
            <color indexed="81"/>
            <rFont val="Tahoma"/>
            <family val="2"/>
          </rPr>
          <t>Coat --&gt; Exposure over Q-time (&gt; 12 hr)</t>
        </r>
      </text>
    </comment>
    <comment ref="F199" authorId="0" shapeId="0">
      <text>
        <r>
          <rPr>
            <b/>
            <sz val="9"/>
            <color indexed="81"/>
            <rFont val="Tahoma"/>
            <family val="2"/>
          </rPr>
          <t>Particle
S1 11ea
S2 12ea
S3 5ea
S4 2ea
S5 1ea
S6 3ea
S7 1ea
S9 3ea
S10 13ea
S11 10ea</t>
        </r>
      </text>
    </comment>
    <comment ref="F200" authorId="0" shapeId="0">
      <text>
        <r>
          <rPr>
            <b/>
            <sz val="9"/>
            <color indexed="81"/>
            <rFont val="Tahoma"/>
            <family val="2"/>
          </rPr>
          <t>Particle
S6 1ea
S9 1ea</t>
        </r>
      </text>
    </comment>
    <comment ref="F202" authorId="0" shapeId="0">
      <text>
        <r>
          <rPr>
            <b/>
            <sz val="9"/>
            <color indexed="81"/>
            <rFont val="Tahoma"/>
            <family val="2"/>
          </rPr>
          <t>Particle
S13 4ea</t>
        </r>
      </text>
    </comment>
    <comment ref="F203" authorId="0" shapeId="0">
      <text>
        <r>
          <rPr>
            <b/>
            <sz val="9"/>
            <color indexed="81"/>
            <rFont val="Tahoma"/>
            <family val="2"/>
          </rPr>
          <t>Oxidation</t>
        </r>
      </text>
    </comment>
    <comment ref="F204" authorId="0" shapeId="0">
      <text>
        <r>
          <rPr>
            <b/>
            <sz val="9"/>
            <color indexed="81"/>
            <rFont val="Tahoma"/>
            <family val="2"/>
          </rPr>
          <t>Coat --&gt; Exposure over Q-time (&gt; 12 hr)</t>
        </r>
      </text>
    </comment>
    <comment ref="F205" authorId="0" shapeId="0">
      <text>
        <r>
          <rPr>
            <b/>
            <sz val="9"/>
            <color indexed="81"/>
            <rFont val="Tahoma"/>
            <family val="2"/>
          </rPr>
          <t xml:space="preserve">Particle
FOUP </t>
        </r>
        <r>
          <rPr>
            <b/>
            <sz val="9"/>
            <color indexed="81"/>
            <rFont val="細明體"/>
            <family val="3"/>
            <charset val="136"/>
          </rPr>
          <t>髒污</t>
        </r>
        <r>
          <rPr>
            <b/>
            <sz val="9"/>
            <color indexed="81"/>
            <rFont val="Tahoma"/>
            <family val="2"/>
          </rPr>
          <t xml:space="preserve">
S3 14ea
S5 15ea
S7 14ea
S8 9ea
S9 8ea
S10 6ea
S11 8ea
S12 13ea</t>
        </r>
      </text>
    </comment>
    <comment ref="F206" authorId="0" shapeId="0">
      <text>
        <r>
          <rPr>
            <b/>
            <sz val="9"/>
            <color indexed="81"/>
            <rFont val="Tahoma"/>
            <family val="2"/>
          </rPr>
          <t>Particle
S1 2ea
S3 2ea
S6 2ea
S7 3ea
S9 4ea
S10 4ea
S11 5ea
S12 6ea</t>
        </r>
      </text>
    </comment>
    <comment ref="F207" authorId="0" shapeId="0">
      <text>
        <r>
          <rPr>
            <b/>
            <sz val="9"/>
            <color indexed="81"/>
            <rFont val="Tahoma"/>
            <family val="2"/>
          </rPr>
          <t>Particle
S1 1ea
S2 3ea
S4 4ea
S6 5ea</t>
        </r>
      </text>
    </comment>
    <comment ref="F208" authorId="0" shapeId="0">
      <text>
        <r>
          <rPr>
            <b/>
            <sz val="9"/>
            <color indexed="81"/>
            <rFont val="Tahoma"/>
            <family val="2"/>
          </rPr>
          <t>Particle
S1 1ea
S2 1ea
S9 1ea
S11 1ea</t>
        </r>
      </text>
    </comment>
    <comment ref="F210" authorId="0" shapeId="0">
      <text>
        <r>
          <rPr>
            <b/>
            <sz val="9"/>
            <color indexed="81"/>
            <rFont val="Tahoma"/>
            <family val="2"/>
          </rPr>
          <t>Particle
S1 1ea
S3 1ea
S8 1ea
S10 1ea</t>
        </r>
      </text>
    </comment>
    <comment ref="F211" authorId="0" shapeId="0">
      <text>
        <r>
          <rPr>
            <b/>
            <sz val="9"/>
            <color indexed="81"/>
            <rFont val="Tahoma"/>
            <family val="2"/>
          </rPr>
          <t>Particle
S1 2ea
S2 4ea
S3 1ea
S4 2ea
S6 4ea
S8 1ea
S11 5ea
S12 1ea</t>
        </r>
      </text>
    </comment>
    <comment ref="F214" authorId="0" shapeId="0">
      <text>
        <r>
          <rPr>
            <b/>
            <sz val="9"/>
            <color indexed="81"/>
            <rFont val="Tahoma"/>
            <family val="2"/>
          </rPr>
          <t>Particle
S12 4ea</t>
        </r>
      </text>
    </comment>
    <comment ref="F216" authorId="0" shapeId="0">
      <text>
        <r>
          <rPr>
            <b/>
            <sz val="9"/>
            <color indexed="81"/>
            <rFont val="Tahoma"/>
            <family val="2"/>
          </rPr>
          <t>B1_COAT_02 machine alarm</t>
        </r>
      </text>
    </comment>
    <comment ref="F217" authorId="0" shapeId="0">
      <text>
        <r>
          <rPr>
            <b/>
            <sz val="9"/>
            <color indexed="81"/>
            <rFont val="Tahoma"/>
            <family val="2"/>
          </rPr>
          <t>Particle
S1 3ea
S2 8ea
S3 3ea
S4 3ea
S5 4ea
S6 2ea
S7 2ea
S8 1ea
S9 1ea
S10 8ea
S12 3ea</t>
        </r>
      </text>
    </comment>
    <comment ref="F218" authorId="0" shapeId="0">
      <text>
        <r>
          <rPr>
            <b/>
            <sz val="9"/>
            <color indexed="81"/>
            <rFont val="Tahoma"/>
            <family val="2"/>
          </rPr>
          <t>Particle
S2 2ea
S3 1ea
S7 1ea</t>
        </r>
      </text>
    </comment>
    <comment ref="F220" authorId="0" shapeId="0">
      <text>
        <r>
          <rPr>
            <b/>
            <sz val="9"/>
            <color indexed="81"/>
            <rFont val="Tahoma"/>
            <family val="2"/>
          </rPr>
          <t>Particle
S5 8ea
S6 10ea
S7 3ea
S8 2ea
S9 13ea</t>
        </r>
      </text>
    </comment>
    <comment ref="F222" authorId="0" shapeId="0">
      <text>
        <r>
          <rPr>
            <b/>
            <sz val="9"/>
            <color indexed="81"/>
            <rFont val="Tahoma"/>
            <family val="2"/>
          </rPr>
          <t>Particle
S1 6ea
S2 5ea
Bubble
S2 1ea</t>
        </r>
      </text>
    </comment>
    <comment ref="F223" authorId="0" shapeId="0">
      <text>
        <r>
          <rPr>
            <b/>
            <sz val="9"/>
            <color indexed="81"/>
            <rFont val="Tahoma"/>
            <family val="2"/>
          </rPr>
          <t>Particle
S2 2ea
S10 4ea</t>
        </r>
      </text>
    </comment>
    <comment ref="F224" authorId="0" shapeId="0">
      <text>
        <r>
          <rPr>
            <b/>
            <sz val="9"/>
            <color indexed="81"/>
            <rFont val="Tahoma"/>
            <family val="2"/>
          </rPr>
          <t>Coat --&gt; Exposure over Q-time (&gt; 12 hr)</t>
        </r>
      </text>
    </comment>
    <comment ref="F225" authorId="0" shapeId="0">
      <text>
        <r>
          <rPr>
            <b/>
            <sz val="9"/>
            <color indexed="81"/>
            <rFont val="Tahoma"/>
            <family val="2"/>
          </rPr>
          <t>Oxidation
S12</t>
        </r>
      </text>
    </comment>
    <comment ref="F226" authorId="0" shapeId="0">
      <text>
        <r>
          <rPr>
            <b/>
            <sz val="9"/>
            <color indexed="81"/>
            <rFont val="Tahoma"/>
            <family val="2"/>
          </rPr>
          <t>WES shift</t>
        </r>
      </text>
    </comment>
    <comment ref="F227" authorId="0" shapeId="0">
      <text>
        <r>
          <rPr>
            <b/>
            <sz val="9"/>
            <color indexed="81"/>
            <rFont val="Tahoma"/>
            <family val="2"/>
          </rPr>
          <t>Oxidation</t>
        </r>
      </text>
    </comment>
    <comment ref="F228" authorId="0" shapeId="0">
      <text>
        <r>
          <rPr>
            <b/>
            <sz val="9"/>
            <color indexed="81"/>
            <rFont val="Tahoma"/>
            <family val="2"/>
          </rPr>
          <t>Particle
S3 4ea
S5 3ea
S7 3ea
S8 3ea
S9 4ea
S10 3ea
S11 3ea
S12 3ea</t>
        </r>
      </text>
    </comment>
    <comment ref="F229" authorId="0" shapeId="0">
      <text>
        <r>
          <rPr>
            <b/>
            <sz val="9"/>
            <color indexed="81"/>
            <rFont val="Tahoma"/>
            <family val="2"/>
          </rPr>
          <t>Particle
S1 5ea</t>
        </r>
      </text>
    </comment>
    <comment ref="F230" authorId="0" shapeId="0">
      <text>
        <r>
          <rPr>
            <b/>
            <sz val="9"/>
            <color indexed="81"/>
            <rFont val="Tahoma"/>
            <family val="2"/>
          </rPr>
          <t>Particle
S2 8ea
S3 47ea
S4 12ea
S10 3ea
S11 5ea
S12 10ea</t>
        </r>
      </text>
    </comment>
    <comment ref="F231" authorId="0" shapeId="0">
      <text>
        <r>
          <rPr>
            <b/>
            <sz val="9"/>
            <color indexed="81"/>
            <rFont val="Tahoma"/>
            <family val="2"/>
          </rPr>
          <t>Gel
S7 4ea
S8 4ea
S9 1ea</t>
        </r>
      </text>
    </comment>
    <comment ref="F232" authorId="0" shapeId="0">
      <text>
        <r>
          <rPr>
            <b/>
            <sz val="9"/>
            <color indexed="81"/>
            <rFont val="Tahoma"/>
            <family val="2"/>
          </rPr>
          <t>Particle
S2 1ea</t>
        </r>
      </text>
    </comment>
    <comment ref="F233" authorId="0" shapeId="0">
      <text>
        <r>
          <rPr>
            <b/>
            <sz val="9"/>
            <color indexed="81"/>
            <rFont val="Tahoma"/>
            <family val="2"/>
          </rPr>
          <t>Particle
S2 1ea
S12 3ea</t>
        </r>
      </text>
    </comment>
    <comment ref="F234" authorId="0" shapeId="0">
      <text>
        <r>
          <rPr>
            <b/>
            <sz val="9"/>
            <color indexed="81"/>
            <rFont val="Tahoma"/>
            <family val="2"/>
          </rPr>
          <t>Particle
S5 5ea
S6 4ea
S9 5ea</t>
        </r>
      </text>
    </comment>
    <comment ref="F235" authorId="0" shapeId="0">
      <text>
        <r>
          <rPr>
            <b/>
            <sz val="9"/>
            <color indexed="81"/>
            <rFont val="Tahoma"/>
            <family val="2"/>
          </rPr>
          <t>Particle on mask induce Coat --&gt; Exposure over Q-time (&gt; 12 hr)</t>
        </r>
      </text>
    </comment>
    <comment ref="F237" authorId="0" shapeId="0">
      <text>
        <r>
          <rPr>
            <b/>
            <sz val="9"/>
            <color indexed="81"/>
            <rFont val="Tahoma"/>
            <family val="2"/>
          </rPr>
          <t>Particle on mask induce Coat --&gt; Exposure over Q-time (&gt; 12 hr)</t>
        </r>
      </text>
    </comment>
    <comment ref="F238" authorId="0" shapeId="0">
      <text>
        <r>
          <rPr>
            <b/>
            <sz val="9"/>
            <color indexed="81"/>
            <rFont val="Tahoma"/>
            <family val="2"/>
          </rPr>
          <t>Oxidation</t>
        </r>
      </text>
    </comment>
    <comment ref="F241" authorId="0" shapeId="0">
      <text>
        <r>
          <rPr>
            <b/>
            <sz val="9"/>
            <color indexed="81"/>
            <rFont val="Tahoma"/>
            <family val="2"/>
          </rPr>
          <t>Particle
S4 1ea
S7 3ea
S10 1ea</t>
        </r>
      </text>
    </comment>
    <comment ref="F242" authorId="0" shapeId="0">
      <text>
        <r>
          <rPr>
            <b/>
            <sz val="9"/>
            <color indexed="81"/>
            <rFont val="Tahoma"/>
            <family val="2"/>
          </rPr>
          <t>PR damage
S10 4ea</t>
        </r>
      </text>
    </comment>
    <comment ref="F243" authorId="0" shapeId="0">
      <text>
        <r>
          <rPr>
            <b/>
            <sz val="9"/>
            <color indexed="81"/>
            <rFont val="Tahoma"/>
            <family val="2"/>
          </rPr>
          <t>Particle
S8 1ea
S9 1ea
S12 2ea</t>
        </r>
      </text>
    </comment>
    <comment ref="F244" authorId="0" shapeId="0">
      <text>
        <r>
          <rPr>
            <b/>
            <sz val="9"/>
            <color indexed="81"/>
            <rFont val="Tahoma"/>
            <family val="2"/>
          </rPr>
          <t>Particle
S6 1ea</t>
        </r>
      </text>
    </comment>
    <comment ref="F245" authorId="0" shapeId="0">
      <text>
        <r>
          <rPr>
            <b/>
            <sz val="9"/>
            <color indexed="81"/>
            <rFont val="Tahoma"/>
            <family val="2"/>
          </rPr>
          <t>Particle
S7 1ea</t>
        </r>
      </text>
    </comment>
    <comment ref="F247" authorId="0" shapeId="0">
      <text>
        <r>
          <rPr>
            <b/>
            <sz val="9"/>
            <color indexed="81"/>
            <rFont val="Tahoma"/>
            <family val="2"/>
          </rPr>
          <t>Particle
S10 1ea</t>
        </r>
      </text>
    </comment>
    <comment ref="F248" authorId="0" shapeId="0">
      <text>
        <r>
          <rPr>
            <b/>
            <sz val="9"/>
            <color indexed="81"/>
            <rFont val="Tahoma"/>
            <family val="2"/>
          </rPr>
          <t>Particle
S3 3ea
S4 1ea
S5 5ea
S6 2ea
S9 2ea</t>
        </r>
      </text>
    </comment>
    <comment ref="F251" authorId="0" shapeId="0">
      <text>
        <r>
          <rPr>
            <b/>
            <sz val="9"/>
            <color indexed="81"/>
            <rFont val="Tahoma"/>
            <family val="2"/>
          </rPr>
          <t>Particle
S7 1ea</t>
        </r>
      </text>
    </comment>
    <comment ref="F254" authorId="0" shapeId="0">
      <text>
        <r>
          <rPr>
            <b/>
            <sz val="9"/>
            <color indexed="81"/>
            <rFont val="Tahoma"/>
            <family val="2"/>
          </rPr>
          <t>Particle
S1 2ea
S2 1ea
S8 2ea
S9 1ea
S10 3ea
S13 3ea</t>
        </r>
      </text>
    </comment>
    <comment ref="F257" authorId="0" shapeId="0">
      <text>
        <r>
          <rPr>
            <b/>
            <sz val="9"/>
            <color indexed="81"/>
            <rFont val="Tahoma"/>
            <family val="2"/>
          </rPr>
          <t>Particle
S5 2ea
S6 1ea
S9 1ea</t>
        </r>
      </text>
    </comment>
    <comment ref="F258" authorId="0" shapeId="0">
      <text>
        <r>
          <rPr>
            <b/>
            <sz val="9"/>
            <color indexed="81"/>
            <rFont val="Tahoma"/>
            <family val="2"/>
          </rPr>
          <t>Particle
S2 1ea
S3 1ea
S4 1ea
S10 4ea
S11 4ea
S12 1ea</t>
        </r>
      </text>
    </comment>
    <comment ref="F260" authorId="0" shapeId="0">
      <text>
        <r>
          <rPr>
            <b/>
            <sz val="9"/>
            <color indexed="81"/>
            <rFont val="Tahoma"/>
            <family val="2"/>
          </rPr>
          <t>Particle
S5 2ea
S6 1ea
S9 1ea</t>
        </r>
      </text>
    </comment>
    <comment ref="F262" authorId="0" shapeId="0">
      <text>
        <r>
          <rPr>
            <b/>
            <sz val="9"/>
            <color indexed="81"/>
            <rFont val="Tahoma"/>
            <family val="2"/>
          </rPr>
          <t>Bubble</t>
        </r>
      </text>
    </comment>
    <comment ref="F263" authorId="0" shapeId="0">
      <text>
        <r>
          <rPr>
            <b/>
            <sz val="9"/>
            <color indexed="81"/>
            <rFont val="Tahoma"/>
            <family val="2"/>
          </rPr>
          <t>Particle
S3 1ea
S5 3ea
S7 1ea
S9 2ea
S12 2ea</t>
        </r>
      </text>
    </comment>
    <comment ref="F266" authorId="0" shapeId="0">
      <text>
        <r>
          <rPr>
            <b/>
            <sz val="9"/>
            <color indexed="81"/>
            <rFont val="Tahoma"/>
            <family val="2"/>
          </rPr>
          <t>Track out fail induce Coat --&gt; Exposure over Q-time (&gt; 24 pcs)</t>
        </r>
      </text>
    </comment>
    <comment ref="F268" authorId="0" shapeId="0">
      <text>
        <r>
          <rPr>
            <b/>
            <sz val="9"/>
            <color indexed="81"/>
            <rFont val="Tahoma"/>
            <family val="2"/>
          </rPr>
          <t>Particle
S1 5ea</t>
        </r>
      </text>
    </comment>
    <comment ref="F270" authorId="0" shapeId="0">
      <text>
        <r>
          <rPr>
            <b/>
            <sz val="9"/>
            <color indexed="81"/>
            <rFont val="Tahoma"/>
            <family val="2"/>
          </rPr>
          <t>Bubble
S12 1ea</t>
        </r>
      </text>
    </comment>
    <comment ref="F275" authorId="0" shapeId="0">
      <text>
        <r>
          <rPr>
            <b/>
            <sz val="9"/>
            <color indexed="81"/>
            <rFont val="Tahoma"/>
            <family val="2"/>
          </rPr>
          <t>Particle
S12 1ea</t>
        </r>
      </text>
    </comment>
    <comment ref="F277" authorId="0" shapeId="0">
      <text>
        <r>
          <rPr>
            <b/>
            <sz val="9"/>
            <color indexed="81"/>
            <rFont val="Tahoma"/>
            <family val="2"/>
          </rPr>
          <t>Particle
S5 1ea
S9 1ea
S11 3ea</t>
        </r>
      </text>
    </comment>
    <comment ref="F278" authorId="0" shapeId="0">
      <text>
        <r>
          <rPr>
            <b/>
            <sz val="9"/>
            <color indexed="81"/>
            <rFont val="Tahoma"/>
            <family val="2"/>
          </rPr>
          <t>Particle
S9 1ea</t>
        </r>
      </text>
    </comment>
    <comment ref="F279" authorId="0" shapeId="0">
      <text>
        <r>
          <rPr>
            <b/>
            <sz val="9"/>
            <color indexed="81"/>
            <rFont val="Tahoma"/>
            <family val="2"/>
          </rPr>
          <t>PR damage</t>
        </r>
      </text>
    </comment>
    <comment ref="F281" authorId="0" shapeId="0">
      <text>
        <r>
          <rPr>
            <b/>
            <sz val="9"/>
            <color indexed="81"/>
            <rFont val="Tahoma"/>
            <family val="2"/>
          </rPr>
          <t>Particle
S9 2ea</t>
        </r>
      </text>
    </comment>
    <comment ref="F282" authorId="0" shapeId="0">
      <text>
        <r>
          <rPr>
            <b/>
            <sz val="9"/>
            <color indexed="81"/>
            <rFont val="Tahoma"/>
            <family val="2"/>
          </rPr>
          <t>Particle
S4 1ea
S11 1ea
S12 1ea</t>
        </r>
      </text>
    </comment>
    <comment ref="F285" authorId="0" shapeId="0">
      <text>
        <r>
          <rPr>
            <b/>
            <sz val="9"/>
            <color indexed="81"/>
            <rFont val="Tahoma"/>
            <family val="2"/>
          </rPr>
          <t>Particle
S1 7ea
S2 7ea
S3 16ea
S4 4ea
S5 10ea
S6 19ea
S7 24ea
S8 7ea
S9 8ea
S10 12ea
S11 5ea
S12 28ea
S13 29ea</t>
        </r>
      </text>
    </comment>
    <comment ref="F286" authorId="0" shapeId="0">
      <text>
        <r>
          <rPr>
            <b/>
            <sz val="9"/>
            <color indexed="81"/>
            <rFont val="Tahoma"/>
            <family val="2"/>
          </rPr>
          <t>Particle
S10 2ea
S11 1ea
S12 2ea
S13 2ea
PR damage
S10 1ea
S12 1ea</t>
        </r>
      </text>
    </comment>
    <comment ref="F287" authorId="0" shapeId="0">
      <text>
        <r>
          <rPr>
            <b/>
            <sz val="9"/>
            <color indexed="81"/>
            <rFont val="Tahoma"/>
            <family val="2"/>
          </rPr>
          <t>Particle
S6 1ea
S12 1ea</t>
        </r>
      </text>
    </comment>
    <comment ref="F290" authorId="0" shapeId="0">
      <text>
        <r>
          <rPr>
            <b/>
            <sz val="9"/>
            <color indexed="81"/>
            <rFont val="Tahoma"/>
            <family val="2"/>
          </rPr>
          <t>Particle
S4 3ea
S5 1ea
S6 1ea
S9 1ea
S10 1ea
S11 3ea
S12 3ea
S13 1ea</t>
        </r>
      </text>
    </comment>
    <comment ref="F291" authorId="0" shapeId="0">
      <text>
        <r>
          <rPr>
            <b/>
            <sz val="9"/>
            <color indexed="81"/>
            <rFont val="Tahoma"/>
            <family val="2"/>
          </rPr>
          <t xml:space="preserve">PR crack
</t>
        </r>
      </text>
    </comment>
    <comment ref="F292" authorId="0" shapeId="0">
      <text>
        <r>
          <rPr>
            <b/>
            <sz val="9"/>
            <color indexed="81"/>
            <rFont val="Tahoma"/>
            <family val="2"/>
          </rPr>
          <t>PR crack</t>
        </r>
      </text>
    </comment>
    <comment ref="F295" authorId="0" shapeId="0">
      <text>
        <r>
          <rPr>
            <b/>
            <sz val="9"/>
            <color indexed="81"/>
            <rFont val="Tahoma"/>
            <family val="2"/>
          </rPr>
          <t>Particle
S1 31ea
S2 19ea
S3 29ea
S4 16ea
S5 12ea
S6 23ea
S7 21ea</t>
        </r>
      </text>
    </comment>
    <comment ref="F296" authorId="0" shapeId="0">
      <text>
        <r>
          <rPr>
            <b/>
            <sz val="9"/>
            <color indexed="81"/>
            <rFont val="Tahoma"/>
            <family val="2"/>
          </rPr>
          <t>Particle
S1 8ea
S2 6ea</t>
        </r>
      </text>
    </comment>
    <comment ref="F297" authorId="0" shapeId="0">
      <text>
        <r>
          <rPr>
            <b/>
            <sz val="9"/>
            <color indexed="81"/>
            <rFont val="Tahoma"/>
            <family val="2"/>
          </rPr>
          <t>Particle
S1 4ea
S2 2ea
S3 6ea
S4 5ea
S9 5ea
S10 5ea
S12 5ea</t>
        </r>
      </text>
    </comment>
    <comment ref="F298" authorId="0" shapeId="0">
      <text>
        <r>
          <rPr>
            <b/>
            <sz val="9"/>
            <color indexed="81"/>
            <rFont val="Tahoma"/>
            <family val="2"/>
          </rPr>
          <t>Particle
S1 4ea
S2 3ea
S3 6ea
S4 6ea
S5 5ea
S6 5ea
S7 3ea
S8 9ea</t>
        </r>
      </text>
    </comment>
    <comment ref="F300" authorId="0" shapeId="0">
      <text>
        <r>
          <rPr>
            <b/>
            <sz val="9"/>
            <color indexed="81"/>
            <rFont val="Tahoma"/>
            <family val="2"/>
          </rPr>
          <t>Particle
S1 1ea
S2 2ea
S3 1ea
S4 2ea
S6 2ea
S7 1ea</t>
        </r>
      </text>
    </comment>
    <comment ref="F301" authorId="0" shapeId="0">
      <text>
        <r>
          <rPr>
            <b/>
            <sz val="9"/>
            <color indexed="81"/>
            <rFont val="Tahoma"/>
            <family val="2"/>
          </rPr>
          <t>Particle
S1 7ea
S2 11ea
S3 3ea
S4 4ea
S10 3ea
S12 10ea</t>
        </r>
      </text>
    </comment>
    <comment ref="F302" authorId="0" shapeId="0">
      <text>
        <r>
          <rPr>
            <b/>
            <sz val="9"/>
            <color indexed="81"/>
            <rFont val="Tahoma"/>
            <family val="2"/>
          </rPr>
          <t>Particle
S1 12ea
S2 9ea
S3 6ea
S4 5ea
S5 9ea
S6 7ea
S7 11ea
S8 11ea
S9 3ea
S10 8ea
S11 5ea
S12 8ea</t>
        </r>
      </text>
    </comment>
    <comment ref="F303" authorId="0" shapeId="0">
      <text>
        <r>
          <rPr>
            <b/>
            <sz val="9"/>
            <color indexed="81"/>
            <rFont val="Tahoma"/>
            <family val="2"/>
          </rPr>
          <t>Particle
S1 1ea
S2 2ea
S3 1ea
S11 1ea
S12 4ea</t>
        </r>
      </text>
    </comment>
    <comment ref="F304" authorId="0" shapeId="0">
      <text>
        <r>
          <rPr>
            <b/>
            <sz val="9"/>
            <color indexed="81"/>
            <rFont val="Tahoma"/>
            <family val="2"/>
          </rPr>
          <t>Particle
S2 1ea
S4 3ea
S5 1ea
S7 2ea</t>
        </r>
      </text>
    </comment>
    <comment ref="F305" authorId="0" shapeId="0">
      <text>
        <r>
          <rPr>
            <b/>
            <sz val="9"/>
            <color indexed="81"/>
            <rFont val="Tahoma"/>
            <family val="2"/>
          </rPr>
          <t>Particle
S1 22ea
S2 27ea
S3 26ea
S4 30ea
S10 33ea
S12 40ea</t>
        </r>
      </text>
    </comment>
    <comment ref="F306" authorId="0" shapeId="0">
      <text>
        <r>
          <rPr>
            <b/>
            <sz val="9"/>
            <color indexed="81"/>
            <rFont val="Tahoma"/>
            <family val="2"/>
          </rPr>
          <t>Particle
S1 18ea
S2 11ea
S3 12ea
S4 12ea
S5 10ea
S6 8ea
S7 21ea
S8 12ea
S9 5ea
S10 23ea
S11 16ea
S12 28ea</t>
        </r>
      </text>
    </comment>
    <comment ref="F307" authorId="0" shapeId="0">
      <text>
        <r>
          <rPr>
            <b/>
            <sz val="9"/>
            <color indexed="81"/>
            <rFont val="Tahoma"/>
            <family val="2"/>
          </rPr>
          <t>Particle
S1 36ea
S2 76ea
S3 38ea
S4 32ea
S5 60ea
S6 40ea
S7 44ea</t>
        </r>
      </text>
    </comment>
    <comment ref="F308" authorId="0" shapeId="0">
      <text>
        <r>
          <rPr>
            <b/>
            <sz val="9"/>
            <color indexed="81"/>
            <rFont val="Tahoma"/>
            <family val="2"/>
          </rPr>
          <t>Particle
S2 1ea
S3 1ea
S11 1ea
S12 1ea</t>
        </r>
      </text>
    </comment>
    <comment ref="F312" authorId="0" shapeId="0">
      <text>
        <r>
          <rPr>
            <b/>
            <sz val="9"/>
            <color indexed="81"/>
            <rFont val="Tahoma"/>
            <family val="2"/>
          </rPr>
          <t>Particle
S2 1ea</t>
        </r>
      </text>
    </comment>
    <comment ref="F313" authorId="0" shapeId="0">
      <text>
        <r>
          <rPr>
            <b/>
            <sz val="9"/>
            <color indexed="81"/>
            <rFont val="Tahoma"/>
            <family val="2"/>
          </rPr>
          <t>Particle
S11 1ea</t>
        </r>
      </text>
    </comment>
  </commentList>
</comments>
</file>

<file path=xl/comments4.xml><?xml version="1.0" encoding="utf-8"?>
<comments xmlns="http://schemas.openxmlformats.org/spreadsheetml/2006/main">
  <authors>
    <author>潘慶豪</author>
    <author>陳心瑀</author>
    <author>洪至平</author>
    <author>鍾朗廷</author>
    <author>劉承諺</author>
    <author>蘇柏瑋</author>
    <author>謝吏雅</author>
  </authors>
  <commentList>
    <comment ref="F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t>
        </r>
      </text>
    </comment>
    <comment ref="F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25" authorId="1" shapeId="0">
      <text>
        <r>
          <rPr>
            <sz val="9"/>
            <color indexed="81"/>
            <rFont val="Tahoma"/>
            <family val="2"/>
          </rPr>
          <t xml:space="preserve">S5-3ea
S7-2ea
</t>
        </r>
      </text>
    </comment>
    <comment ref="F27" authorId="1" shapeId="0">
      <text>
        <r>
          <rPr>
            <b/>
            <sz val="9"/>
            <color indexed="81"/>
            <rFont val="Tahoma"/>
            <family val="2"/>
          </rPr>
          <t>Poor coating</t>
        </r>
        <r>
          <rPr>
            <sz val="9"/>
            <color indexed="81"/>
            <rFont val="Tahoma"/>
            <family val="2"/>
          </rPr>
          <t xml:space="preserve">
</t>
        </r>
      </text>
    </comment>
    <comment ref="F30" authorId="1" shapeId="0">
      <text>
        <r>
          <rPr>
            <b/>
            <sz val="9"/>
            <color indexed="81"/>
            <rFont val="Tahoma"/>
            <family val="2"/>
          </rPr>
          <t>Poor coating</t>
        </r>
        <r>
          <rPr>
            <sz val="9"/>
            <color indexed="81"/>
            <rFont val="Tahoma"/>
            <family val="2"/>
          </rPr>
          <t xml:space="preserve">
</t>
        </r>
      </text>
    </comment>
    <comment ref="F33" authorId="2" shapeId="0">
      <text>
        <r>
          <rPr>
            <b/>
            <sz val="9"/>
            <color indexed="81"/>
            <rFont val="Tahoma"/>
            <family val="2"/>
          </rPr>
          <t xml:space="preserve">S1-0ea
S2-1ea
S3-0ea
S4-0ea
S5-0ea
S6-1ea
S7-0ea
S8-0ea
S9-0ea
</t>
        </r>
      </text>
    </comment>
    <comment ref="F34" authorId="2" shapeId="0">
      <text>
        <r>
          <rPr>
            <b/>
            <sz val="9"/>
            <color indexed="81"/>
            <rFont val="Tahoma"/>
            <family val="2"/>
          </rPr>
          <t>S1-0ea
S2-0ea
S3-0ea
S4-0ea
S5-1ea
S6-1ea
S7-0ea
S8-0ea
S9-0ea</t>
        </r>
        <r>
          <rPr>
            <sz val="9"/>
            <color indexed="81"/>
            <rFont val="Tahoma"/>
            <family val="2"/>
          </rPr>
          <t xml:space="preserve">
</t>
        </r>
      </text>
    </comment>
    <comment ref="F43" authorId="2" shapeId="0">
      <text>
        <r>
          <rPr>
            <b/>
            <sz val="9"/>
            <color indexed="81"/>
            <rFont val="Tahoma"/>
            <family val="2"/>
          </rPr>
          <t>S5-1ea
S7-1ea</t>
        </r>
      </text>
    </comment>
    <comment ref="F47" authorId="2" shapeId="0">
      <text>
        <r>
          <rPr>
            <b/>
            <sz val="9"/>
            <color indexed="81"/>
            <rFont val="Tahoma"/>
            <family val="2"/>
          </rPr>
          <t>S1-10ea
S2-11ea
S3-6ea</t>
        </r>
        <r>
          <rPr>
            <sz val="9"/>
            <color indexed="81"/>
            <rFont val="Tahoma"/>
            <family val="2"/>
          </rPr>
          <t xml:space="preserve">
</t>
        </r>
      </text>
    </comment>
    <comment ref="F48" authorId="2" shapeId="0">
      <text>
        <r>
          <rPr>
            <b/>
            <sz val="9"/>
            <color indexed="81"/>
            <rFont val="Tahoma"/>
            <family val="2"/>
          </rPr>
          <t xml:space="preserve">S3-4ea
S4-7ea
S7-6ea
S8-9ea
S9-6ea
S11-3ea
</t>
        </r>
      </text>
    </comment>
    <comment ref="F50"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S2-0ea
S3-1ea</t>
        </r>
        <r>
          <rPr>
            <sz val="9"/>
            <color indexed="81"/>
            <rFont val="Tahoma"/>
            <family val="2"/>
          </rPr>
          <t xml:space="preserve">
</t>
        </r>
      </text>
    </comment>
    <comment ref="F52"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S2-2ea
S3-2ea
S4-0ea
S5-2ea
S6-5ea
S7-1ea
S8-3ea
S9-1ea</t>
        </r>
      </text>
    </comment>
    <comment ref="F5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S3-0ea
S4-1ea</t>
        </r>
      </text>
    </comment>
    <comment ref="F5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S1-0ea
</t>
        </r>
        <r>
          <rPr>
            <sz val="9"/>
            <color indexed="81"/>
            <rFont val="Tahoma"/>
            <family val="2"/>
          </rPr>
          <t xml:space="preserve">
</t>
        </r>
      </text>
    </comment>
    <comment ref="F5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S10-0ea
S11-0ea
S12-0ea
S13-0ea</t>
        </r>
        <r>
          <rPr>
            <sz val="9"/>
            <color indexed="81"/>
            <rFont val="Tahoma"/>
            <family val="2"/>
          </rPr>
          <t xml:space="preserve">
</t>
        </r>
      </text>
    </comment>
    <comment ref="F62"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S2-1ea
S3-2ea
S4-3ea
S5-6ea</t>
        </r>
        <r>
          <rPr>
            <sz val="9"/>
            <color indexed="81"/>
            <rFont val="Tahoma"/>
            <family val="2"/>
          </rPr>
          <t xml:space="preserve">
</t>
        </r>
      </text>
    </comment>
    <comment ref="F6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S2-2ea</t>
        </r>
        <r>
          <rPr>
            <sz val="9"/>
            <color indexed="81"/>
            <rFont val="Tahoma"/>
            <family val="2"/>
          </rPr>
          <t xml:space="preserve">
</t>
        </r>
      </text>
    </comment>
    <comment ref="F64"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S1-2ea
S2-1ea
S3-7ea
S4-1ea
S5-3ea
S6-3ea
S7-1ea
S8-3ea
S9-4ea</t>
        </r>
      </text>
    </comment>
    <comment ref="F66" authorId="0" shapeId="0">
      <text>
        <r>
          <rPr>
            <sz val="9"/>
            <color indexed="81"/>
            <rFont val="細明體"/>
            <family val="3"/>
            <charset val="136"/>
          </rPr>
          <t>2</t>
        </r>
        <r>
          <rPr>
            <sz val="9"/>
            <color indexed="81"/>
            <rFont val="Tahoma"/>
            <family val="2"/>
          </rPr>
          <t xml:space="preserve"> </t>
        </r>
        <r>
          <rPr>
            <sz val="9"/>
            <color indexed="81"/>
            <rFont val="細明體"/>
            <family val="3"/>
            <charset val="136"/>
          </rPr>
          <t>收 3 退
S4 4ea
S5 1ea
S6 1ea
S8 1ea</t>
        </r>
      </text>
    </comment>
    <comment ref="F67" authorId="0" shapeId="0">
      <text>
        <r>
          <rPr>
            <sz val="9"/>
            <color indexed="81"/>
            <rFont val="細明體"/>
            <family val="3"/>
            <charset val="136"/>
          </rPr>
          <t>2</t>
        </r>
        <r>
          <rPr>
            <sz val="9"/>
            <color indexed="81"/>
            <rFont val="Tahoma"/>
            <family val="2"/>
          </rPr>
          <t xml:space="preserve"> </t>
        </r>
        <r>
          <rPr>
            <sz val="9"/>
            <color indexed="81"/>
            <rFont val="細明體"/>
            <family val="3"/>
            <charset val="136"/>
          </rPr>
          <t>收 3 退
S1 3ea
S2 5ea
S3 5ea</t>
        </r>
      </text>
    </comment>
    <comment ref="F68" authorId="0" shapeId="0">
      <text>
        <r>
          <rPr>
            <sz val="9"/>
            <color indexed="81"/>
            <rFont val="細明體"/>
            <family val="3"/>
            <charset val="136"/>
          </rPr>
          <t>2</t>
        </r>
        <r>
          <rPr>
            <sz val="9"/>
            <color indexed="81"/>
            <rFont val="Tahoma"/>
            <family val="2"/>
          </rPr>
          <t xml:space="preserve"> </t>
        </r>
        <r>
          <rPr>
            <sz val="9"/>
            <color indexed="81"/>
            <rFont val="細明體"/>
            <family val="3"/>
            <charset val="136"/>
          </rPr>
          <t>收 3 退
S1 5ea</t>
        </r>
      </text>
    </comment>
    <comment ref="F69" authorId="0" shapeId="0">
      <text>
        <r>
          <rPr>
            <sz val="9"/>
            <color indexed="81"/>
            <rFont val="Tahoma"/>
            <family val="2"/>
          </rPr>
          <t xml:space="preserve">2 </t>
        </r>
        <r>
          <rPr>
            <sz val="9"/>
            <color indexed="81"/>
            <rFont val="細明體"/>
            <family val="3"/>
            <charset val="136"/>
          </rPr>
          <t>收 3 退
S3 1ea</t>
        </r>
      </text>
    </comment>
    <comment ref="F71" authorId="0" shapeId="0">
      <text>
        <r>
          <rPr>
            <sz val="9"/>
            <color indexed="81"/>
            <rFont val="Tahoma"/>
            <family val="2"/>
          </rPr>
          <t xml:space="preserve">2 </t>
        </r>
        <r>
          <rPr>
            <sz val="9"/>
            <color indexed="81"/>
            <rFont val="細明體"/>
            <family val="3"/>
            <charset val="136"/>
          </rPr>
          <t>收 3 退
S5 1ea
S7 2ea</t>
        </r>
      </text>
    </comment>
    <comment ref="F72" authorId="0" shapeId="0">
      <text>
        <r>
          <rPr>
            <sz val="9"/>
            <color indexed="81"/>
            <rFont val="Tahoma"/>
            <family val="2"/>
          </rPr>
          <t xml:space="preserve">2 </t>
        </r>
        <r>
          <rPr>
            <sz val="9"/>
            <color indexed="81"/>
            <rFont val="細明體"/>
            <family val="3"/>
            <charset val="136"/>
          </rPr>
          <t>收 3 退
S4 3ea
S7 1ea
S8 1ea
S9 3ea
S11 3ea</t>
        </r>
      </text>
    </comment>
    <comment ref="F73" authorId="0" shapeId="0">
      <text>
        <r>
          <rPr>
            <sz val="9"/>
            <color indexed="81"/>
            <rFont val="Tahoma"/>
            <family val="2"/>
          </rPr>
          <t xml:space="preserve">2 </t>
        </r>
        <r>
          <rPr>
            <sz val="9"/>
            <color indexed="81"/>
            <rFont val="細明體"/>
            <family val="3"/>
            <charset val="136"/>
          </rPr>
          <t>收 3 退
S1 4ea
S2 1ea
S5 3ea
S6 5ea
S7 1ea
S9 2ea
S13 3ea</t>
        </r>
      </text>
    </comment>
    <comment ref="F74" authorId="0" shapeId="0">
      <text>
        <r>
          <rPr>
            <sz val="9"/>
            <color indexed="81"/>
            <rFont val="Tahoma"/>
            <family val="2"/>
          </rPr>
          <t xml:space="preserve">2 </t>
        </r>
        <r>
          <rPr>
            <sz val="9"/>
            <color indexed="81"/>
            <rFont val="細明體"/>
            <family val="3"/>
            <charset val="136"/>
          </rPr>
          <t>收 3 退
S3 1ea
S4 4ea
S5 1ea
S6 1ea
S8 1ea</t>
        </r>
      </text>
    </comment>
    <comment ref="F75" authorId="0" shapeId="0">
      <text>
        <r>
          <rPr>
            <sz val="9"/>
            <color indexed="81"/>
            <rFont val="Tahoma"/>
            <family val="2"/>
          </rPr>
          <t xml:space="preserve">2 </t>
        </r>
        <r>
          <rPr>
            <sz val="9"/>
            <color indexed="81"/>
            <rFont val="細明體"/>
            <family val="3"/>
            <charset val="136"/>
          </rPr>
          <t>收 3 退
S2 1ea</t>
        </r>
      </text>
    </comment>
    <comment ref="F76" authorId="0" shapeId="0">
      <text>
        <r>
          <rPr>
            <sz val="9"/>
            <color indexed="81"/>
            <rFont val="Tahoma"/>
            <family val="2"/>
          </rPr>
          <t xml:space="preserve">2 </t>
        </r>
        <r>
          <rPr>
            <sz val="9"/>
            <color indexed="81"/>
            <rFont val="細明體"/>
            <family val="3"/>
            <charset val="136"/>
          </rPr>
          <t>收 3 退
S1 1ea
S2 2ea</t>
        </r>
      </text>
    </comment>
    <comment ref="F77" authorId="0" shapeId="0">
      <text>
        <r>
          <rPr>
            <sz val="9"/>
            <color indexed="81"/>
            <rFont val="Tahoma"/>
            <family val="2"/>
          </rPr>
          <t xml:space="preserve">2 </t>
        </r>
        <r>
          <rPr>
            <sz val="9"/>
            <color indexed="81"/>
            <rFont val="細明體"/>
            <family val="3"/>
            <charset val="136"/>
          </rPr>
          <t>收 3 退
S1 1ea</t>
        </r>
      </text>
    </comment>
    <comment ref="F78" authorId="0" shapeId="0">
      <text>
        <r>
          <rPr>
            <sz val="9"/>
            <color indexed="81"/>
            <rFont val="Tahoma"/>
            <family val="2"/>
          </rPr>
          <t xml:space="preserve">2 </t>
        </r>
        <r>
          <rPr>
            <sz val="9"/>
            <color indexed="81"/>
            <rFont val="細明體"/>
            <family val="3"/>
            <charset val="136"/>
          </rPr>
          <t>收 3 退
S1 1ea</t>
        </r>
      </text>
    </comment>
    <comment ref="F7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S6-2ea
S8-1ea
</t>
        </r>
        <r>
          <rPr>
            <sz val="9"/>
            <color indexed="81"/>
            <rFont val="Tahoma"/>
            <family val="2"/>
          </rPr>
          <t xml:space="preserve">
</t>
        </r>
      </text>
    </comment>
    <comment ref="F80" authorId="1" shapeId="0">
      <text>
        <r>
          <rPr>
            <sz val="9"/>
            <color indexed="81"/>
            <rFont val="Tahoma"/>
            <family val="2"/>
          </rPr>
          <t>2</t>
        </r>
        <r>
          <rPr>
            <sz val="9"/>
            <color indexed="81"/>
            <rFont val="細明體"/>
            <family val="3"/>
            <charset val="136"/>
          </rPr>
          <t>收</t>
        </r>
        <r>
          <rPr>
            <sz val="9"/>
            <color indexed="81"/>
            <rFont val="Tahoma"/>
            <family val="2"/>
          </rPr>
          <t>3</t>
        </r>
        <r>
          <rPr>
            <sz val="9"/>
            <color indexed="81"/>
            <rFont val="細明體"/>
            <family val="3"/>
            <charset val="136"/>
          </rPr>
          <t>退
S1-5ea
S3-1ea</t>
        </r>
      </text>
    </comment>
    <comment ref="F81"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S2-2ea</t>
        </r>
        <r>
          <rPr>
            <sz val="9"/>
            <color indexed="81"/>
            <rFont val="Tahoma"/>
            <family val="2"/>
          </rPr>
          <t xml:space="preserve">
</t>
        </r>
      </text>
    </comment>
    <comment ref="F82"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S3-2ea
S5-1ea
S6-1ea
S7-2ea
S8-1ea
S12-2ea</t>
        </r>
      </text>
    </comment>
    <comment ref="F83" authorId="0" shapeId="0">
      <text>
        <r>
          <rPr>
            <sz val="9"/>
            <color indexed="81"/>
            <rFont val="Tahoma"/>
            <family val="2"/>
          </rPr>
          <t xml:space="preserve">2 </t>
        </r>
        <r>
          <rPr>
            <sz val="9"/>
            <color indexed="81"/>
            <rFont val="細明體"/>
            <family val="3"/>
            <charset val="136"/>
          </rPr>
          <t>收 3 退
S5 1ea
S7 4ea
S8 1ea
S9 2ea
S10 3ea</t>
        </r>
      </text>
    </comment>
    <comment ref="F88" authorId="0" shapeId="0">
      <text>
        <r>
          <rPr>
            <sz val="9"/>
            <color indexed="81"/>
            <rFont val="Tahoma"/>
            <family val="2"/>
          </rPr>
          <t xml:space="preserve">2 </t>
        </r>
        <r>
          <rPr>
            <sz val="9"/>
            <color indexed="81"/>
            <rFont val="細明體"/>
            <family val="3"/>
            <charset val="136"/>
          </rPr>
          <t>收 3 退
S1 4ea
S2 1ea
S3 2ea</t>
        </r>
      </text>
    </comment>
    <comment ref="F90" authorId="0" shapeId="0">
      <text>
        <r>
          <rPr>
            <sz val="9"/>
            <color indexed="81"/>
            <rFont val="Tahoma"/>
            <family val="2"/>
          </rPr>
          <t xml:space="preserve">2 </t>
        </r>
        <r>
          <rPr>
            <sz val="9"/>
            <color indexed="81"/>
            <rFont val="細明體"/>
            <family val="3"/>
            <charset val="136"/>
          </rPr>
          <t>收 3 退
S5 2ea
S6 1ea
S8 4ea
S9 1ea</t>
        </r>
      </text>
    </comment>
    <comment ref="F91" authorId="0" shapeId="0">
      <text>
        <r>
          <rPr>
            <sz val="9"/>
            <color indexed="81"/>
            <rFont val="Tahoma"/>
            <family val="2"/>
          </rPr>
          <t xml:space="preserve">2 </t>
        </r>
        <r>
          <rPr>
            <sz val="9"/>
            <color indexed="81"/>
            <rFont val="細明體"/>
            <family val="3"/>
            <charset val="136"/>
          </rPr>
          <t>收 3 退
S11 4ea
S13 2ea</t>
        </r>
      </text>
    </comment>
    <comment ref="F94" authorId="0" shapeId="0">
      <text>
        <r>
          <rPr>
            <sz val="9"/>
            <color indexed="81"/>
            <rFont val="Tahoma"/>
            <family val="2"/>
          </rPr>
          <t xml:space="preserve">2 </t>
        </r>
        <r>
          <rPr>
            <sz val="9"/>
            <color indexed="81"/>
            <rFont val="細明體"/>
            <family val="3"/>
            <charset val="136"/>
          </rPr>
          <t>收 3 退
S4 1ea
S10 1ea</t>
        </r>
      </text>
    </comment>
    <comment ref="F103" authorId="0" shapeId="0">
      <text>
        <r>
          <rPr>
            <sz val="9"/>
            <color indexed="81"/>
            <rFont val="細明體"/>
            <family val="3"/>
            <charset val="136"/>
          </rPr>
          <t>STEP_11 PA stage drive Error</t>
        </r>
      </text>
    </comment>
    <comment ref="F110" authorId="0" shapeId="0">
      <text>
        <r>
          <rPr>
            <sz val="9"/>
            <color indexed="81"/>
            <rFont val="Tahoma"/>
            <family val="2"/>
          </rPr>
          <t xml:space="preserve">2 </t>
        </r>
        <r>
          <rPr>
            <sz val="9"/>
            <color indexed="81"/>
            <rFont val="細明體"/>
            <family val="3"/>
            <charset val="136"/>
          </rPr>
          <t>收 3 退
S10 1ea Oxidation</t>
        </r>
      </text>
    </comment>
    <comment ref="F113" authorId="0" shapeId="0">
      <text>
        <r>
          <rPr>
            <sz val="9"/>
            <color indexed="81"/>
            <rFont val="Tahoma"/>
            <family val="2"/>
          </rPr>
          <t xml:space="preserve">2 </t>
        </r>
        <r>
          <rPr>
            <sz val="9"/>
            <color indexed="81"/>
            <rFont val="細明體"/>
            <family val="3"/>
            <charset val="136"/>
          </rPr>
          <t>收 3 退
S6 2ea</t>
        </r>
      </text>
    </comment>
    <comment ref="F116" authorId="0" shapeId="0">
      <text>
        <r>
          <rPr>
            <sz val="9"/>
            <color indexed="81"/>
            <rFont val="Tahoma"/>
            <family val="2"/>
          </rPr>
          <t xml:space="preserve">2 </t>
        </r>
        <r>
          <rPr>
            <sz val="9"/>
            <color indexed="81"/>
            <rFont val="細明體"/>
            <family val="3"/>
            <charset val="136"/>
          </rPr>
          <t>收 3 退
S2 4ea
S5 2ea
S8 2ea
S10 3ea</t>
        </r>
      </text>
    </comment>
    <comment ref="F117" authorId="0" shapeId="0">
      <text>
        <r>
          <rPr>
            <sz val="9"/>
            <color indexed="81"/>
            <rFont val="Tahoma"/>
            <family val="2"/>
          </rPr>
          <t xml:space="preserve">2 </t>
        </r>
        <r>
          <rPr>
            <sz val="9"/>
            <color indexed="81"/>
            <rFont val="細明體"/>
            <family val="3"/>
            <charset val="136"/>
          </rPr>
          <t>收 3 退
S2 3ea</t>
        </r>
      </text>
    </comment>
    <comment ref="F118" authorId="0" shapeId="0">
      <text>
        <r>
          <rPr>
            <sz val="9"/>
            <color indexed="81"/>
            <rFont val="Tahoma"/>
            <family val="2"/>
          </rPr>
          <t xml:space="preserve">2 </t>
        </r>
        <r>
          <rPr>
            <sz val="9"/>
            <color indexed="81"/>
            <rFont val="細明體"/>
            <family val="3"/>
            <charset val="136"/>
          </rPr>
          <t>收 3 退
S1 3ea</t>
        </r>
      </text>
    </comment>
    <comment ref="F121" authorId="0" shapeId="0">
      <text>
        <r>
          <rPr>
            <sz val="9"/>
            <color indexed="81"/>
            <rFont val="Tahoma"/>
            <family val="2"/>
          </rPr>
          <t xml:space="preserve">2 </t>
        </r>
        <r>
          <rPr>
            <sz val="9"/>
            <color indexed="81"/>
            <rFont val="細明體"/>
            <family val="3"/>
            <charset val="136"/>
          </rPr>
          <t>收 3 退
S1 5ea
S3 2ea
S4 2ea
S6 2ea
S7 5ea
S9 4ea
S10 2ea</t>
        </r>
      </text>
    </comment>
    <comment ref="F126" authorId="0" shapeId="0">
      <text>
        <r>
          <rPr>
            <sz val="9"/>
            <color indexed="81"/>
            <rFont val="Tahoma"/>
            <family val="2"/>
          </rPr>
          <t xml:space="preserve">2 </t>
        </r>
        <r>
          <rPr>
            <sz val="9"/>
            <color indexed="81"/>
            <rFont val="細明體"/>
            <family val="3"/>
            <charset val="136"/>
          </rPr>
          <t>收 3 退
S1 4ea</t>
        </r>
      </text>
    </comment>
    <comment ref="F127" authorId="0" shapeId="0">
      <text>
        <r>
          <rPr>
            <sz val="9"/>
            <color indexed="81"/>
            <rFont val="Tahoma"/>
            <family val="2"/>
          </rPr>
          <t xml:space="preserve">2 </t>
        </r>
        <r>
          <rPr>
            <sz val="9"/>
            <color indexed="81"/>
            <rFont val="細明體"/>
            <family val="3"/>
            <charset val="136"/>
          </rPr>
          <t>收 3 退
S2 4ea
S5 2ea
S8 2ea
S10 3ea</t>
        </r>
      </text>
    </comment>
    <comment ref="F131" authorId="0" shapeId="0">
      <text>
        <r>
          <rPr>
            <sz val="9"/>
            <color indexed="81"/>
            <rFont val="Tahoma"/>
            <family val="2"/>
          </rPr>
          <t xml:space="preserve">2 </t>
        </r>
        <r>
          <rPr>
            <sz val="9"/>
            <color indexed="81"/>
            <rFont val="細明體"/>
            <family val="3"/>
            <charset val="136"/>
          </rPr>
          <t>收 3 退
S1 1ea
S3 6ea</t>
        </r>
      </text>
    </comment>
    <comment ref="F136" authorId="0" shapeId="0">
      <text>
        <r>
          <rPr>
            <sz val="9"/>
            <color indexed="81"/>
            <rFont val="Tahoma"/>
            <family val="2"/>
          </rPr>
          <t xml:space="preserve">2 </t>
        </r>
        <r>
          <rPr>
            <sz val="9"/>
            <color indexed="81"/>
            <rFont val="細明體"/>
            <family val="3"/>
            <charset val="136"/>
          </rPr>
          <t>收 3 退
S2 1ea
S5 1ea
S7 3ea
S8 2ea
S9 2ea
S11 4ea</t>
        </r>
      </text>
    </comment>
    <comment ref="F141" authorId="0" shapeId="0">
      <text>
        <r>
          <rPr>
            <sz val="9"/>
            <color indexed="81"/>
            <rFont val="Tahoma"/>
            <family val="2"/>
          </rPr>
          <t xml:space="preserve">2 </t>
        </r>
        <r>
          <rPr>
            <sz val="9"/>
            <color indexed="81"/>
            <rFont val="細明體"/>
            <family val="3"/>
            <charset val="136"/>
          </rPr>
          <t xml:space="preserve">收 3 退
S4 2ea
S6 1ea
S8 1ea
</t>
        </r>
      </text>
    </comment>
    <comment ref="F147" authorId="0" shapeId="0">
      <text>
        <r>
          <rPr>
            <sz val="9"/>
            <color indexed="81"/>
            <rFont val="Tahoma"/>
            <family val="2"/>
          </rPr>
          <t xml:space="preserve">2 </t>
        </r>
        <r>
          <rPr>
            <sz val="9"/>
            <color indexed="81"/>
            <rFont val="細明體"/>
            <family val="3"/>
            <charset val="136"/>
          </rPr>
          <t>收 3 退
S5 1ea</t>
        </r>
      </text>
    </comment>
    <comment ref="F14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157" authorId="0" shapeId="0">
      <text>
        <r>
          <rPr>
            <sz val="9"/>
            <color indexed="81"/>
            <rFont val="Tahoma"/>
            <family val="2"/>
          </rPr>
          <t xml:space="preserve">2 </t>
        </r>
        <r>
          <rPr>
            <sz val="9"/>
            <color indexed="81"/>
            <rFont val="細明體"/>
            <family val="3"/>
            <charset val="136"/>
          </rPr>
          <t>收 3 退
S2 1ea</t>
        </r>
      </text>
    </comment>
    <comment ref="F15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3ea</t>
        </r>
      </text>
    </comment>
    <comment ref="F1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S5 3ea
S6 2ea
S8 2ea
S9 1ea
S10 3ea
S11 3ea
S12 1ea</t>
        </r>
      </text>
    </comment>
    <comment ref="F1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t>
        </r>
      </text>
    </comment>
    <comment ref="F16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2ea
S8 2ea</t>
        </r>
      </text>
    </comment>
    <comment ref="F16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t>
        </r>
      </text>
    </comment>
    <comment ref="F17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t>
        </r>
      </text>
    </comment>
    <comment ref="F1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t>
        </r>
      </text>
    </comment>
    <comment ref="F17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S6 2ea
S11 1ea</t>
        </r>
      </text>
    </comment>
    <comment ref="F1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S7 2ea</t>
        </r>
      </text>
    </comment>
    <comment ref="F178" authorId="0" shapeId="0">
      <text>
        <r>
          <rPr>
            <sz val="9"/>
            <color indexed="81"/>
            <rFont val="Tahoma"/>
            <family val="2"/>
          </rPr>
          <t xml:space="preserve">2 </t>
        </r>
        <r>
          <rPr>
            <sz val="9"/>
            <color indexed="81"/>
            <rFont val="細明體"/>
            <family val="3"/>
            <charset val="136"/>
          </rPr>
          <t>收 3 退
S2 2ea
S3 1ea
S6 2ea
S9 1ea
S13 2ea</t>
        </r>
      </text>
    </comment>
    <comment ref="F18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S5 3ea
S6 1ea</t>
        </r>
      </text>
    </comment>
    <comment ref="F184" authorId="0" shapeId="0">
      <text>
        <r>
          <rPr>
            <sz val="9"/>
            <color indexed="81"/>
            <rFont val="Tahoma"/>
            <family val="2"/>
          </rPr>
          <t xml:space="preserve">2 </t>
        </r>
        <r>
          <rPr>
            <sz val="9"/>
            <color indexed="81"/>
            <rFont val="細明體"/>
            <family val="3"/>
            <charset val="136"/>
          </rPr>
          <t>收 3 退
S4 2ea
S5 2ea
S7 1ea
S8 1ea
S12 3ea</t>
        </r>
      </text>
    </comment>
    <comment ref="F185" authorId="0" shapeId="0">
      <text>
        <r>
          <rPr>
            <sz val="9"/>
            <color indexed="81"/>
            <rFont val="Tahoma"/>
            <family val="2"/>
          </rPr>
          <t xml:space="preserve">2 </t>
        </r>
        <r>
          <rPr>
            <sz val="9"/>
            <color indexed="81"/>
            <rFont val="細明體"/>
            <family val="3"/>
            <charset val="136"/>
          </rPr>
          <t>收 3 退
S5 1ea
S6 3ea</t>
        </r>
      </text>
    </comment>
    <comment ref="F188" authorId="0" shapeId="0">
      <text>
        <r>
          <rPr>
            <sz val="9"/>
            <color indexed="81"/>
            <rFont val="Tahoma"/>
            <family val="2"/>
          </rPr>
          <t xml:space="preserve">2 </t>
        </r>
        <r>
          <rPr>
            <sz val="9"/>
            <color indexed="81"/>
            <rFont val="細明體"/>
            <family val="3"/>
            <charset val="136"/>
          </rPr>
          <t>收 3 退
S1 7ea
S2 2ea
S5 6ea
S6 2ea
S7 1ea
S8 4ea
S9 5ea
S10 1ea
S11 2ea
S12 1ea</t>
        </r>
      </text>
    </comment>
    <comment ref="F189" authorId="0" shapeId="0">
      <text>
        <r>
          <rPr>
            <sz val="9"/>
            <color indexed="81"/>
            <rFont val="Tahoma"/>
            <family val="2"/>
          </rPr>
          <t xml:space="preserve">2 </t>
        </r>
        <r>
          <rPr>
            <sz val="9"/>
            <color indexed="81"/>
            <rFont val="細明體"/>
            <family val="3"/>
            <charset val="136"/>
          </rPr>
          <t>收 3 退
S1 2ea
S2 4ea
S3 6ea
S4 4ea
S5 1ea
S6 3ea
S7 3ea
S8 4ea
S9 4ea
S10 2ea
S11 4ea</t>
        </r>
      </text>
    </comment>
    <comment ref="F190" authorId="0" shapeId="0">
      <text>
        <r>
          <rPr>
            <sz val="9"/>
            <color indexed="81"/>
            <rFont val="Tahoma"/>
            <family val="2"/>
          </rPr>
          <t xml:space="preserve">2 </t>
        </r>
        <r>
          <rPr>
            <sz val="9"/>
            <color indexed="81"/>
            <rFont val="細明體"/>
            <family val="3"/>
            <charset val="136"/>
          </rPr>
          <t>收 3 退
S4 1ea
S7 1ea</t>
        </r>
      </text>
    </comment>
    <comment ref="F191" authorId="0" shapeId="0">
      <text>
        <r>
          <rPr>
            <sz val="9"/>
            <color indexed="81"/>
            <rFont val="Tahoma"/>
            <family val="2"/>
          </rPr>
          <t xml:space="preserve">2 </t>
        </r>
        <r>
          <rPr>
            <sz val="9"/>
            <color indexed="81"/>
            <rFont val="細明體"/>
            <family val="3"/>
            <charset val="136"/>
          </rPr>
          <t>收 3 退
S9 5ea
S11 3ea</t>
        </r>
      </text>
    </comment>
    <comment ref="F194" authorId="0" shapeId="0">
      <text>
        <r>
          <rPr>
            <sz val="9"/>
            <color indexed="81"/>
            <rFont val="Tahoma"/>
            <family val="2"/>
          </rPr>
          <t xml:space="preserve">2 </t>
        </r>
        <r>
          <rPr>
            <sz val="9"/>
            <color indexed="81"/>
            <rFont val="細明體"/>
            <family val="3"/>
            <charset val="136"/>
          </rPr>
          <t>收 3 退
S4 5ea
S5 1ea
S6 1ea</t>
        </r>
      </text>
    </comment>
    <comment ref="F196" authorId="0" shapeId="0">
      <text>
        <r>
          <rPr>
            <sz val="9"/>
            <color indexed="81"/>
            <rFont val="Tahoma"/>
            <family val="2"/>
          </rPr>
          <t xml:space="preserve">2 </t>
        </r>
        <r>
          <rPr>
            <sz val="9"/>
            <color indexed="81"/>
            <rFont val="細明體"/>
            <family val="3"/>
            <charset val="136"/>
          </rPr>
          <t>收 3 退
S2 5ea
S3 7ea
S4 6ea
S5 7ea</t>
        </r>
      </text>
    </comment>
    <comment ref="F197" authorId="0" shapeId="0">
      <text>
        <r>
          <rPr>
            <sz val="9"/>
            <color indexed="81"/>
            <rFont val="Tahoma"/>
            <family val="2"/>
          </rPr>
          <t xml:space="preserve">2 </t>
        </r>
        <r>
          <rPr>
            <sz val="9"/>
            <color indexed="81"/>
            <rFont val="細明體"/>
            <family val="3"/>
            <charset val="136"/>
          </rPr>
          <t>收 3 退
S2 1ea</t>
        </r>
      </text>
    </comment>
    <comment ref="F198" authorId="0" shapeId="0">
      <text>
        <r>
          <rPr>
            <sz val="9"/>
            <color indexed="81"/>
            <rFont val="Tahoma"/>
            <family val="2"/>
          </rPr>
          <t xml:space="preserve">2 </t>
        </r>
        <r>
          <rPr>
            <sz val="9"/>
            <color indexed="81"/>
            <rFont val="細明體"/>
            <family val="3"/>
            <charset val="136"/>
          </rPr>
          <t>收 3 退
S1 2ea
S2 1ea
S3 1ea</t>
        </r>
      </text>
    </comment>
    <comment ref="F200" authorId="0" shapeId="0">
      <text>
        <r>
          <rPr>
            <sz val="9"/>
            <color indexed="81"/>
            <rFont val="Tahoma"/>
            <family val="2"/>
          </rPr>
          <t xml:space="preserve">2 </t>
        </r>
        <r>
          <rPr>
            <sz val="9"/>
            <color indexed="81"/>
            <rFont val="細明體"/>
            <family val="3"/>
            <charset val="136"/>
          </rPr>
          <t>收 3 退
S6 2ea</t>
        </r>
      </text>
    </comment>
    <comment ref="F201" authorId="0" shapeId="0">
      <text>
        <r>
          <rPr>
            <sz val="9"/>
            <color indexed="81"/>
            <rFont val="Tahoma"/>
            <family val="2"/>
          </rPr>
          <t xml:space="preserve">2 </t>
        </r>
        <r>
          <rPr>
            <sz val="9"/>
            <color indexed="81"/>
            <rFont val="細明體"/>
            <family val="3"/>
            <charset val="136"/>
          </rPr>
          <t>收 3 退
S2 3ea
S4 6ea
S5 1ea
S7 3ea
S8 1ea
S9 2ea
S10 2ea</t>
        </r>
      </text>
    </comment>
    <comment ref="F203" authorId="0" shapeId="0">
      <text>
        <r>
          <rPr>
            <sz val="9"/>
            <color indexed="81"/>
            <rFont val="Tahoma"/>
            <family val="2"/>
          </rPr>
          <t xml:space="preserve">2 </t>
        </r>
        <r>
          <rPr>
            <sz val="9"/>
            <color indexed="81"/>
            <rFont val="細明體"/>
            <family val="3"/>
            <charset val="136"/>
          </rPr>
          <t>收 3 退
S1 1ea</t>
        </r>
      </text>
    </comment>
    <comment ref="F205" authorId="0" shapeId="0">
      <text>
        <r>
          <rPr>
            <sz val="9"/>
            <color indexed="81"/>
            <rFont val="Tahoma"/>
            <family val="2"/>
          </rPr>
          <t xml:space="preserve">2 </t>
        </r>
        <r>
          <rPr>
            <sz val="9"/>
            <color indexed="81"/>
            <rFont val="細明體"/>
            <family val="3"/>
            <charset val="136"/>
          </rPr>
          <t>收 3 退
S4 2ea</t>
        </r>
      </text>
    </comment>
    <comment ref="F206" authorId="0" shapeId="0">
      <text>
        <r>
          <rPr>
            <sz val="9"/>
            <color indexed="81"/>
            <rFont val="Tahoma"/>
            <family val="2"/>
          </rPr>
          <t xml:space="preserve">2 </t>
        </r>
        <r>
          <rPr>
            <sz val="9"/>
            <color indexed="81"/>
            <rFont val="細明體"/>
            <family val="3"/>
            <charset val="136"/>
          </rPr>
          <t>收 3 退
S1 1ea</t>
        </r>
      </text>
    </comment>
    <comment ref="F211" authorId="0" shapeId="0">
      <text>
        <r>
          <rPr>
            <sz val="9"/>
            <color indexed="81"/>
            <rFont val="Tahoma"/>
            <family val="2"/>
          </rPr>
          <t xml:space="preserve">2 </t>
        </r>
        <r>
          <rPr>
            <sz val="9"/>
            <color indexed="81"/>
            <rFont val="細明體"/>
            <family val="3"/>
            <charset val="136"/>
          </rPr>
          <t>收 3 退
S2 2ea</t>
        </r>
      </text>
    </comment>
    <comment ref="F213" authorId="0" shapeId="0">
      <text>
        <r>
          <rPr>
            <sz val="9"/>
            <color indexed="81"/>
            <rFont val="Tahoma"/>
            <family val="2"/>
          </rPr>
          <t xml:space="preserve">2 </t>
        </r>
        <r>
          <rPr>
            <sz val="9"/>
            <color indexed="81"/>
            <rFont val="細明體"/>
            <family val="3"/>
            <charset val="136"/>
          </rPr>
          <t>收 3 退
S6 1ea</t>
        </r>
      </text>
    </comment>
    <comment ref="F215" authorId="0" shapeId="0">
      <text>
        <r>
          <rPr>
            <sz val="9"/>
            <color indexed="81"/>
            <rFont val="Tahoma"/>
            <family val="2"/>
          </rPr>
          <t xml:space="preserve">2 </t>
        </r>
        <r>
          <rPr>
            <sz val="9"/>
            <color indexed="81"/>
            <rFont val="細明體"/>
            <family val="3"/>
            <charset val="136"/>
          </rPr>
          <t>收 3 退
S1 3ea</t>
        </r>
      </text>
    </comment>
    <comment ref="F216" authorId="0" shapeId="0">
      <text>
        <r>
          <rPr>
            <sz val="9"/>
            <color indexed="81"/>
            <rFont val="Tahoma"/>
            <family val="2"/>
          </rPr>
          <t xml:space="preserve">2 </t>
        </r>
        <r>
          <rPr>
            <sz val="9"/>
            <color indexed="81"/>
            <rFont val="細明體"/>
            <family val="3"/>
            <charset val="136"/>
          </rPr>
          <t>收 3 退
S3 1ea
S7 4ea
S8 6ea
S9 3ea</t>
        </r>
      </text>
    </comment>
    <comment ref="F218" authorId="0" shapeId="0">
      <text>
        <r>
          <rPr>
            <sz val="9"/>
            <color indexed="81"/>
            <rFont val="Tahoma"/>
            <family val="2"/>
          </rPr>
          <t xml:space="preserve">2 </t>
        </r>
        <r>
          <rPr>
            <sz val="9"/>
            <color indexed="81"/>
            <rFont val="細明體"/>
            <family val="3"/>
            <charset val="136"/>
          </rPr>
          <t>收 3 退
S10 6ea
S12 3ea
S13 2ea</t>
        </r>
      </text>
    </comment>
    <comment ref="F219" authorId="0" shapeId="0">
      <text>
        <r>
          <rPr>
            <sz val="9"/>
            <color indexed="81"/>
            <rFont val="Tahoma"/>
            <family val="2"/>
          </rPr>
          <t xml:space="preserve">2 </t>
        </r>
        <r>
          <rPr>
            <sz val="9"/>
            <color indexed="81"/>
            <rFont val="細明體"/>
            <family val="3"/>
            <charset val="136"/>
          </rPr>
          <t>收 3 退
S2 1ea</t>
        </r>
      </text>
    </comment>
    <comment ref="F220" authorId="0" shapeId="0">
      <text>
        <r>
          <rPr>
            <sz val="9"/>
            <color indexed="81"/>
            <rFont val="Tahoma"/>
            <family val="2"/>
          </rPr>
          <t xml:space="preserve">2 </t>
        </r>
        <r>
          <rPr>
            <sz val="9"/>
            <color indexed="81"/>
            <rFont val="細明體"/>
            <family val="3"/>
            <charset val="136"/>
          </rPr>
          <t>收 3 退
S2 2ea</t>
        </r>
      </text>
    </comment>
    <comment ref="F223" authorId="0" shapeId="0">
      <text>
        <r>
          <rPr>
            <sz val="9"/>
            <color indexed="81"/>
            <rFont val="Tahoma"/>
            <family val="2"/>
          </rPr>
          <t xml:space="preserve">2 </t>
        </r>
        <r>
          <rPr>
            <sz val="9"/>
            <color indexed="81"/>
            <rFont val="細明體"/>
            <family val="3"/>
            <charset val="136"/>
          </rPr>
          <t>收 3 退
S2 5ea
S3 7ea</t>
        </r>
      </text>
    </comment>
    <comment ref="F225" authorId="0" shapeId="0">
      <text>
        <r>
          <rPr>
            <sz val="9"/>
            <color indexed="81"/>
            <rFont val="Tahoma"/>
            <family val="2"/>
          </rPr>
          <t xml:space="preserve">2 </t>
        </r>
        <r>
          <rPr>
            <sz val="9"/>
            <color indexed="81"/>
            <rFont val="細明體"/>
            <family val="3"/>
            <charset val="136"/>
          </rPr>
          <t>收 3 退
S1 1ea</t>
        </r>
      </text>
    </comment>
    <comment ref="F226" authorId="0" shapeId="0">
      <text>
        <r>
          <rPr>
            <sz val="9"/>
            <color indexed="81"/>
            <rFont val="Tahoma"/>
            <family val="2"/>
          </rPr>
          <t xml:space="preserve">2 </t>
        </r>
        <r>
          <rPr>
            <sz val="9"/>
            <color indexed="81"/>
            <rFont val="細明體"/>
            <family val="3"/>
            <charset val="136"/>
          </rPr>
          <t>收 3 退
S6 1ea</t>
        </r>
      </text>
    </comment>
    <comment ref="F227" authorId="0" shapeId="0">
      <text>
        <r>
          <rPr>
            <sz val="9"/>
            <color indexed="81"/>
            <rFont val="Tahoma"/>
            <family val="2"/>
          </rPr>
          <t xml:space="preserve">2 </t>
        </r>
        <r>
          <rPr>
            <sz val="9"/>
            <color indexed="81"/>
            <rFont val="細明體"/>
            <family val="3"/>
            <charset val="136"/>
          </rPr>
          <t>收 3 退
S5 3ea</t>
        </r>
      </text>
    </comment>
    <comment ref="F228" authorId="0" shapeId="0">
      <text>
        <r>
          <rPr>
            <sz val="9"/>
            <color indexed="81"/>
            <rFont val="Tahoma"/>
            <family val="2"/>
          </rPr>
          <t xml:space="preserve">2 </t>
        </r>
        <r>
          <rPr>
            <sz val="9"/>
            <color indexed="81"/>
            <rFont val="細明體"/>
            <family val="3"/>
            <charset val="136"/>
          </rPr>
          <t>收 3 退
S3 1ea
S7 1ea
S9 3ea
S11 3ea</t>
        </r>
      </text>
    </comment>
    <comment ref="F229" authorId="0" shapeId="0">
      <text>
        <r>
          <rPr>
            <sz val="9"/>
            <color indexed="81"/>
            <rFont val="Tahoma"/>
            <family val="2"/>
          </rPr>
          <t xml:space="preserve">2 </t>
        </r>
        <r>
          <rPr>
            <sz val="9"/>
            <color indexed="81"/>
            <rFont val="細明體"/>
            <family val="3"/>
            <charset val="136"/>
          </rPr>
          <t>收 3 退
S7 1ea</t>
        </r>
      </text>
    </comment>
    <comment ref="F230" authorId="0" shapeId="0">
      <text>
        <r>
          <rPr>
            <sz val="9"/>
            <color indexed="81"/>
            <rFont val="Tahoma"/>
            <family val="2"/>
          </rPr>
          <t xml:space="preserve">2 </t>
        </r>
        <r>
          <rPr>
            <sz val="9"/>
            <color indexed="81"/>
            <rFont val="細明體"/>
            <family val="3"/>
            <charset val="136"/>
          </rPr>
          <t>收 3 退
S1 1ea</t>
        </r>
      </text>
    </comment>
    <comment ref="F231" authorId="0" shapeId="0">
      <text>
        <r>
          <rPr>
            <sz val="9"/>
            <color indexed="81"/>
            <rFont val="Tahoma"/>
            <family val="2"/>
          </rPr>
          <t xml:space="preserve">2 </t>
        </r>
        <r>
          <rPr>
            <sz val="9"/>
            <color indexed="81"/>
            <rFont val="細明體"/>
            <family val="3"/>
            <charset val="136"/>
          </rPr>
          <t>收 3 退
S1 2ea</t>
        </r>
      </text>
    </comment>
    <comment ref="F232" authorId="0" shapeId="0">
      <text>
        <r>
          <rPr>
            <sz val="9"/>
            <color indexed="81"/>
            <rFont val="Tahoma"/>
            <family val="2"/>
          </rPr>
          <t xml:space="preserve">2 </t>
        </r>
        <r>
          <rPr>
            <sz val="9"/>
            <color indexed="81"/>
            <rFont val="細明體"/>
            <family val="3"/>
            <charset val="136"/>
          </rPr>
          <t>收 3 退
S2 2ea</t>
        </r>
      </text>
    </comment>
    <comment ref="F233" authorId="0" shapeId="0">
      <text>
        <r>
          <rPr>
            <sz val="9"/>
            <color indexed="81"/>
            <rFont val="Tahoma"/>
            <family val="2"/>
          </rPr>
          <t xml:space="preserve">2 </t>
        </r>
        <r>
          <rPr>
            <sz val="9"/>
            <color indexed="81"/>
            <rFont val="細明體"/>
            <family val="3"/>
            <charset val="136"/>
          </rPr>
          <t>收 3 退
S1 4ea
S2 4ea
S3 4ea
S4 2ea
S5 5ea
S6 2ea</t>
        </r>
      </text>
    </comment>
    <comment ref="F235" authorId="0" shapeId="0">
      <text>
        <r>
          <rPr>
            <sz val="9"/>
            <color indexed="81"/>
            <rFont val="Tahoma"/>
            <family val="2"/>
          </rPr>
          <t xml:space="preserve">2 </t>
        </r>
        <r>
          <rPr>
            <sz val="9"/>
            <color indexed="81"/>
            <rFont val="細明體"/>
            <family val="3"/>
            <charset val="136"/>
          </rPr>
          <t>收 3 退
S5 1ea
S7 1ea</t>
        </r>
      </text>
    </comment>
    <comment ref="F236" authorId="0" shapeId="0">
      <text>
        <r>
          <rPr>
            <sz val="9"/>
            <color indexed="81"/>
            <rFont val="Tahoma"/>
            <family val="2"/>
          </rPr>
          <t xml:space="preserve">2 </t>
        </r>
        <r>
          <rPr>
            <sz val="9"/>
            <color indexed="81"/>
            <rFont val="細明體"/>
            <family val="3"/>
            <charset val="136"/>
          </rPr>
          <t>收 3 退
S8 2ea
S9 2ea
S10 9ea
S11 4ea
S12 4ea</t>
        </r>
      </text>
    </comment>
    <comment ref="F237" authorId="0" shapeId="0">
      <text>
        <r>
          <rPr>
            <sz val="9"/>
            <color indexed="81"/>
            <rFont val="Tahoma"/>
            <family val="2"/>
          </rPr>
          <t xml:space="preserve">2 </t>
        </r>
        <r>
          <rPr>
            <sz val="9"/>
            <color indexed="81"/>
            <rFont val="細明體"/>
            <family val="3"/>
            <charset val="136"/>
          </rPr>
          <t>收 3 退
S2 1ea</t>
        </r>
      </text>
    </comment>
    <comment ref="F239" authorId="0" shapeId="0">
      <text>
        <r>
          <rPr>
            <sz val="9"/>
            <color indexed="81"/>
            <rFont val="Tahoma"/>
            <family val="2"/>
          </rPr>
          <t xml:space="preserve">2 </t>
        </r>
        <r>
          <rPr>
            <sz val="9"/>
            <color indexed="81"/>
            <rFont val="細明體"/>
            <family val="3"/>
            <charset val="136"/>
          </rPr>
          <t>收 3 退
S3 2ea</t>
        </r>
      </text>
    </comment>
    <comment ref="F240" authorId="0" shapeId="0">
      <text>
        <r>
          <rPr>
            <sz val="9"/>
            <color indexed="81"/>
            <rFont val="Tahoma"/>
            <family val="2"/>
          </rPr>
          <t xml:space="preserve">2 </t>
        </r>
        <r>
          <rPr>
            <sz val="9"/>
            <color indexed="81"/>
            <rFont val="細明體"/>
            <family val="3"/>
            <charset val="136"/>
          </rPr>
          <t>收 3 退
S7 7ea
S8 6ea
S10 2ea</t>
        </r>
      </text>
    </comment>
    <comment ref="F241" authorId="0" shapeId="0">
      <text>
        <r>
          <rPr>
            <sz val="9"/>
            <color indexed="81"/>
            <rFont val="Tahoma"/>
            <family val="2"/>
          </rPr>
          <t xml:space="preserve">2 </t>
        </r>
        <r>
          <rPr>
            <sz val="9"/>
            <color indexed="81"/>
            <rFont val="細明體"/>
            <family val="3"/>
            <charset val="136"/>
          </rPr>
          <t>收 3 退
S1 6ea
S7 1ea</t>
        </r>
      </text>
    </comment>
    <comment ref="F242" authorId="0" shapeId="0">
      <text>
        <r>
          <rPr>
            <sz val="9"/>
            <color indexed="81"/>
            <rFont val="Tahoma"/>
            <family val="2"/>
          </rPr>
          <t xml:space="preserve">2 </t>
        </r>
        <r>
          <rPr>
            <sz val="9"/>
            <color indexed="81"/>
            <rFont val="細明體"/>
            <family val="3"/>
            <charset val="136"/>
          </rPr>
          <t>收 3 退
S11 2ea</t>
        </r>
      </text>
    </comment>
    <comment ref="F248" authorId="0" shapeId="0">
      <text>
        <r>
          <rPr>
            <sz val="9"/>
            <color indexed="81"/>
            <rFont val="Tahoma"/>
            <family val="2"/>
          </rPr>
          <t xml:space="preserve">2 </t>
        </r>
        <r>
          <rPr>
            <sz val="9"/>
            <color indexed="81"/>
            <rFont val="細明體"/>
            <family val="3"/>
            <charset val="136"/>
          </rPr>
          <t>收 3 退
S10 1ea</t>
        </r>
      </text>
    </comment>
    <comment ref="F249" authorId="0" shapeId="0">
      <text>
        <r>
          <rPr>
            <sz val="9"/>
            <color indexed="81"/>
            <rFont val="Tahoma"/>
            <family val="2"/>
          </rPr>
          <t xml:space="preserve">2 </t>
        </r>
        <r>
          <rPr>
            <sz val="9"/>
            <color indexed="81"/>
            <rFont val="細明體"/>
            <family val="3"/>
            <charset val="136"/>
          </rPr>
          <t>收 3 退
S1 1ea</t>
        </r>
      </text>
    </comment>
    <comment ref="F250" authorId="0" shapeId="0">
      <text>
        <r>
          <rPr>
            <sz val="9"/>
            <color indexed="81"/>
            <rFont val="Tahoma"/>
            <family val="2"/>
          </rPr>
          <t xml:space="preserve">2 </t>
        </r>
        <r>
          <rPr>
            <sz val="9"/>
            <color indexed="81"/>
            <rFont val="細明體"/>
            <family val="3"/>
            <charset val="136"/>
          </rPr>
          <t>收 3 退
S6 1ea</t>
        </r>
      </text>
    </comment>
    <comment ref="F251" authorId="0" shapeId="0">
      <text>
        <r>
          <rPr>
            <sz val="9"/>
            <color indexed="81"/>
            <rFont val="Tahoma"/>
            <family val="2"/>
          </rPr>
          <t xml:space="preserve">2 </t>
        </r>
        <r>
          <rPr>
            <sz val="9"/>
            <color indexed="81"/>
            <rFont val="細明體"/>
            <family val="3"/>
            <charset val="136"/>
          </rPr>
          <t>收 3 退
S8 1ea</t>
        </r>
      </text>
    </comment>
    <comment ref="F253" authorId="0" shapeId="0">
      <text>
        <r>
          <rPr>
            <sz val="9"/>
            <color indexed="81"/>
            <rFont val="Tahoma"/>
            <family val="2"/>
          </rPr>
          <t xml:space="preserve">2 </t>
        </r>
        <r>
          <rPr>
            <sz val="9"/>
            <color indexed="81"/>
            <rFont val="細明體"/>
            <family val="3"/>
            <charset val="136"/>
          </rPr>
          <t>收 3 退
S11 4ea
S12 4ea</t>
        </r>
      </text>
    </comment>
    <comment ref="F254" authorId="0" shapeId="0">
      <text>
        <r>
          <rPr>
            <sz val="9"/>
            <color indexed="81"/>
            <rFont val="Tahoma"/>
            <family val="2"/>
          </rPr>
          <t xml:space="preserve">2 </t>
        </r>
        <r>
          <rPr>
            <sz val="9"/>
            <color indexed="81"/>
            <rFont val="細明體"/>
            <family val="3"/>
            <charset val="136"/>
          </rPr>
          <t>收 3 退
S4 3ea</t>
        </r>
      </text>
    </comment>
    <comment ref="F255" authorId="0" shapeId="0">
      <text>
        <r>
          <rPr>
            <sz val="9"/>
            <color indexed="81"/>
            <rFont val="Tahoma"/>
            <family val="2"/>
          </rPr>
          <t xml:space="preserve">2 </t>
        </r>
        <r>
          <rPr>
            <sz val="9"/>
            <color indexed="81"/>
            <rFont val="細明體"/>
            <family val="3"/>
            <charset val="136"/>
          </rPr>
          <t>收 3 退
S3 1ea</t>
        </r>
      </text>
    </comment>
    <comment ref="F257" authorId="0" shapeId="0">
      <text>
        <r>
          <rPr>
            <sz val="9"/>
            <color indexed="81"/>
            <rFont val="Tahoma"/>
            <family val="2"/>
          </rPr>
          <t xml:space="preserve">2 </t>
        </r>
        <r>
          <rPr>
            <sz val="9"/>
            <color indexed="81"/>
            <rFont val="細明體"/>
            <family val="3"/>
            <charset val="136"/>
          </rPr>
          <t>收 3 退
S2 1ea</t>
        </r>
      </text>
    </comment>
    <comment ref="F259" authorId="0" shapeId="0">
      <text>
        <r>
          <rPr>
            <sz val="9"/>
            <color indexed="81"/>
            <rFont val="Tahoma"/>
            <family val="2"/>
          </rPr>
          <t xml:space="preserve">2 </t>
        </r>
        <r>
          <rPr>
            <sz val="9"/>
            <color indexed="81"/>
            <rFont val="細明體"/>
            <family val="3"/>
            <charset val="136"/>
          </rPr>
          <t>收 3 退
S6 1ea
S9 2ea</t>
        </r>
      </text>
    </comment>
    <comment ref="F260" authorId="0" shapeId="0">
      <text>
        <r>
          <rPr>
            <sz val="9"/>
            <color indexed="81"/>
            <rFont val="Tahoma"/>
            <family val="2"/>
          </rPr>
          <t xml:space="preserve">2 </t>
        </r>
        <r>
          <rPr>
            <sz val="9"/>
            <color indexed="81"/>
            <rFont val="細明體"/>
            <family val="3"/>
            <charset val="136"/>
          </rPr>
          <t>收 3 退
S1 1ea
S2 1ea
S5 3ea
S8 1ea</t>
        </r>
      </text>
    </comment>
    <comment ref="F268" authorId="0" shapeId="0">
      <text>
        <r>
          <rPr>
            <sz val="9"/>
            <color indexed="81"/>
            <rFont val="Tahoma"/>
            <family val="2"/>
          </rPr>
          <t xml:space="preserve">2 </t>
        </r>
        <r>
          <rPr>
            <sz val="9"/>
            <color indexed="81"/>
            <rFont val="細明體"/>
            <family val="3"/>
            <charset val="136"/>
          </rPr>
          <t>收 3 退
S4 3ea
S6 5ea
S8 5ea</t>
        </r>
      </text>
    </comment>
    <comment ref="F269" authorId="0" shapeId="0">
      <text>
        <r>
          <rPr>
            <sz val="9"/>
            <color indexed="81"/>
            <rFont val="Tahoma"/>
            <family val="2"/>
          </rPr>
          <t xml:space="preserve">2 </t>
        </r>
        <r>
          <rPr>
            <sz val="9"/>
            <color indexed="81"/>
            <rFont val="細明體"/>
            <family val="3"/>
            <charset val="136"/>
          </rPr>
          <t>收 3 退
S1 3ea</t>
        </r>
      </text>
    </comment>
    <comment ref="F270" authorId="0" shapeId="0">
      <text>
        <r>
          <rPr>
            <sz val="9"/>
            <color indexed="81"/>
            <rFont val="Tahoma"/>
            <family val="2"/>
          </rPr>
          <t xml:space="preserve">2 </t>
        </r>
        <r>
          <rPr>
            <sz val="9"/>
            <color indexed="81"/>
            <rFont val="細明體"/>
            <family val="3"/>
            <charset val="136"/>
          </rPr>
          <t>收 3 退
S1 3ea</t>
        </r>
      </text>
    </comment>
    <comment ref="F271" authorId="0" shapeId="0">
      <text>
        <r>
          <rPr>
            <sz val="9"/>
            <color indexed="81"/>
            <rFont val="Tahoma"/>
            <family val="2"/>
          </rPr>
          <t xml:space="preserve">2 </t>
        </r>
        <r>
          <rPr>
            <sz val="9"/>
            <color indexed="81"/>
            <rFont val="細明體"/>
            <family val="3"/>
            <charset val="136"/>
          </rPr>
          <t>收 3 退
S5 1ea</t>
        </r>
      </text>
    </comment>
    <comment ref="F272" authorId="0" shapeId="0">
      <text>
        <r>
          <rPr>
            <sz val="9"/>
            <color indexed="81"/>
            <rFont val="Tahoma"/>
            <family val="2"/>
          </rPr>
          <t xml:space="preserve">2 </t>
        </r>
        <r>
          <rPr>
            <sz val="9"/>
            <color indexed="81"/>
            <rFont val="細明體"/>
            <family val="3"/>
            <charset val="136"/>
          </rPr>
          <t>收 3 退
S3 6ea</t>
        </r>
      </text>
    </comment>
    <comment ref="F273" authorId="0" shapeId="0">
      <text>
        <r>
          <rPr>
            <sz val="9"/>
            <color indexed="81"/>
            <rFont val="Tahoma"/>
            <family val="2"/>
          </rPr>
          <t xml:space="preserve">2 </t>
        </r>
        <r>
          <rPr>
            <sz val="9"/>
            <color indexed="81"/>
            <rFont val="細明體"/>
            <family val="3"/>
            <charset val="136"/>
          </rPr>
          <t>收 3 退
S5 7ea
S7 1ea
S11 1ea</t>
        </r>
      </text>
    </comment>
    <comment ref="F275" authorId="0" shapeId="0">
      <text>
        <r>
          <rPr>
            <sz val="9"/>
            <color indexed="81"/>
            <rFont val="Tahoma"/>
            <family val="2"/>
          </rPr>
          <t xml:space="preserve">2 </t>
        </r>
        <r>
          <rPr>
            <sz val="9"/>
            <color indexed="81"/>
            <rFont val="細明體"/>
            <family val="3"/>
            <charset val="136"/>
          </rPr>
          <t>收 3 退
S1 3ea</t>
        </r>
      </text>
    </comment>
    <comment ref="F279" authorId="0" shapeId="0">
      <text>
        <r>
          <rPr>
            <sz val="9"/>
            <color indexed="81"/>
            <rFont val="Tahoma"/>
            <family val="2"/>
          </rPr>
          <t xml:space="preserve">2 </t>
        </r>
        <r>
          <rPr>
            <sz val="9"/>
            <color indexed="81"/>
            <rFont val="細明體"/>
            <family val="3"/>
            <charset val="136"/>
          </rPr>
          <t>收 3 退
S2 1ea
S3 2ea
S4 1ea</t>
        </r>
      </text>
    </comment>
    <comment ref="F283" authorId="0" shapeId="0">
      <text>
        <r>
          <rPr>
            <sz val="9"/>
            <color indexed="81"/>
            <rFont val="Tahoma"/>
            <family val="2"/>
          </rPr>
          <t xml:space="preserve">2 </t>
        </r>
        <r>
          <rPr>
            <sz val="9"/>
            <color indexed="81"/>
            <rFont val="細明體"/>
            <family val="3"/>
            <charset val="136"/>
          </rPr>
          <t>收 3 退
S1 2ea
S3 1ea
S6 1ea
S7 1ea</t>
        </r>
      </text>
    </comment>
    <comment ref="F285" authorId="0" shapeId="0">
      <text>
        <r>
          <rPr>
            <sz val="9"/>
            <color indexed="81"/>
            <rFont val="Tahoma"/>
            <family val="2"/>
          </rPr>
          <t xml:space="preserve">2 </t>
        </r>
        <r>
          <rPr>
            <sz val="9"/>
            <color indexed="81"/>
            <rFont val="細明體"/>
            <family val="3"/>
            <charset val="136"/>
          </rPr>
          <t>收 3 退
S1 3ea</t>
        </r>
      </text>
    </comment>
    <comment ref="F287" authorId="0" shapeId="0">
      <text>
        <r>
          <rPr>
            <sz val="9"/>
            <color indexed="81"/>
            <rFont val="Tahoma"/>
            <family val="2"/>
          </rPr>
          <t xml:space="preserve">2 </t>
        </r>
        <r>
          <rPr>
            <sz val="9"/>
            <color indexed="81"/>
            <rFont val="細明體"/>
            <family val="3"/>
            <charset val="136"/>
          </rPr>
          <t>收 3 退
S1 1ea
S3 1ea</t>
        </r>
      </text>
    </comment>
    <comment ref="F291" authorId="0" shapeId="0">
      <text>
        <r>
          <rPr>
            <sz val="9"/>
            <color indexed="81"/>
            <rFont val="Tahoma"/>
            <family val="2"/>
          </rPr>
          <t xml:space="preserve">2 </t>
        </r>
        <r>
          <rPr>
            <sz val="9"/>
            <color indexed="81"/>
            <rFont val="細明體"/>
            <family val="3"/>
            <charset val="136"/>
          </rPr>
          <t>收 3 退
S1 3ea
S4 7ea
S5 1ea
S6 2ea
S7 2ea
S8 6ea
S9 3ea
S10 2ea</t>
        </r>
      </text>
    </comment>
    <comment ref="F293" authorId="0" shapeId="0">
      <text>
        <r>
          <rPr>
            <sz val="9"/>
            <color indexed="81"/>
            <rFont val="Tahoma"/>
            <family val="2"/>
          </rPr>
          <t xml:space="preserve">2 </t>
        </r>
        <r>
          <rPr>
            <sz val="9"/>
            <color indexed="81"/>
            <rFont val="細明體"/>
            <family val="3"/>
            <charset val="136"/>
          </rPr>
          <t>收 3 退
S1 4ea</t>
        </r>
      </text>
    </comment>
    <comment ref="F297" authorId="0" shapeId="0">
      <text>
        <r>
          <rPr>
            <sz val="9"/>
            <color indexed="81"/>
            <rFont val="Tahoma"/>
            <family val="2"/>
          </rPr>
          <t xml:space="preserve">2 </t>
        </r>
        <r>
          <rPr>
            <sz val="9"/>
            <color indexed="81"/>
            <rFont val="細明體"/>
            <family val="3"/>
            <charset val="136"/>
          </rPr>
          <t>收 3 退
S9 1ea</t>
        </r>
      </text>
    </comment>
    <comment ref="F29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S5 2ea
S7 1ea
S8 1ea
S9 10ea
S10 3ea
S11 2ea</t>
        </r>
      </text>
    </comment>
    <comment ref="F303" authorId="0" shapeId="0">
      <text>
        <r>
          <rPr>
            <sz val="9"/>
            <color indexed="81"/>
            <rFont val="Tahoma"/>
            <family val="2"/>
          </rPr>
          <t xml:space="preserve">2 </t>
        </r>
        <r>
          <rPr>
            <sz val="9"/>
            <color indexed="81"/>
            <rFont val="細明體"/>
            <family val="3"/>
            <charset val="136"/>
          </rPr>
          <t>收 3 退
S1 1ea</t>
        </r>
      </text>
    </comment>
    <comment ref="F307" authorId="0" shapeId="0">
      <text>
        <r>
          <rPr>
            <sz val="9"/>
            <color indexed="81"/>
            <rFont val="Tahoma"/>
            <family val="2"/>
          </rPr>
          <t xml:space="preserve">2 </t>
        </r>
        <r>
          <rPr>
            <sz val="9"/>
            <color indexed="81"/>
            <rFont val="細明體"/>
            <family val="3"/>
            <charset val="136"/>
          </rPr>
          <t>收 3 退
S4 1ea
S5 1ea
S6 4ea
S8 4ea
S10 2ea
S12 1ea</t>
        </r>
      </text>
    </comment>
    <comment ref="F314" authorId="0" shapeId="0">
      <text>
        <r>
          <rPr>
            <sz val="9"/>
            <color indexed="81"/>
            <rFont val="Tahoma"/>
            <family val="2"/>
          </rPr>
          <t>Recipe Buy-off fail</t>
        </r>
      </text>
    </comment>
    <comment ref="F315" authorId="0" shapeId="0">
      <text>
        <r>
          <rPr>
            <sz val="9"/>
            <color indexed="81"/>
            <rFont val="Tahoma"/>
            <family val="2"/>
          </rPr>
          <t xml:space="preserve">2 </t>
        </r>
        <r>
          <rPr>
            <sz val="9"/>
            <color indexed="81"/>
            <rFont val="細明體"/>
            <family val="3"/>
            <charset val="136"/>
          </rPr>
          <t>收 3 退
S9 1ea
S13 1ea</t>
        </r>
      </text>
    </comment>
    <comment ref="F316" authorId="0" shapeId="0">
      <text>
        <r>
          <rPr>
            <sz val="9"/>
            <color indexed="81"/>
            <rFont val="Tahoma"/>
            <family val="2"/>
          </rPr>
          <t xml:space="preserve">2 </t>
        </r>
        <r>
          <rPr>
            <sz val="9"/>
            <color indexed="81"/>
            <rFont val="細明體"/>
            <family val="3"/>
            <charset val="136"/>
          </rPr>
          <t>收 3 退
S8 1ea
S13 1ea</t>
        </r>
      </text>
    </comment>
    <comment ref="F321" authorId="0" shapeId="0">
      <text>
        <r>
          <rPr>
            <sz val="9"/>
            <color indexed="81"/>
            <rFont val="Tahoma"/>
            <family val="2"/>
          </rPr>
          <t xml:space="preserve">2 </t>
        </r>
        <r>
          <rPr>
            <sz val="9"/>
            <color indexed="81"/>
            <rFont val="細明體"/>
            <family val="3"/>
            <charset val="136"/>
          </rPr>
          <t>收 3 退
S7 1ea</t>
        </r>
      </text>
    </comment>
    <comment ref="F322" authorId="0" shapeId="0">
      <text>
        <r>
          <rPr>
            <sz val="9"/>
            <color indexed="81"/>
            <rFont val="Tahoma"/>
            <family val="2"/>
          </rPr>
          <t xml:space="preserve">2 </t>
        </r>
        <r>
          <rPr>
            <sz val="9"/>
            <color indexed="81"/>
            <rFont val="細明體"/>
            <family val="3"/>
            <charset val="136"/>
          </rPr>
          <t>收 3 退
S1 1ea
S4 1ea
S7 1ea</t>
        </r>
      </text>
    </comment>
    <comment ref="F323" authorId="0" shapeId="0">
      <text>
        <r>
          <rPr>
            <sz val="9"/>
            <color indexed="81"/>
            <rFont val="Tahoma"/>
            <family val="2"/>
          </rPr>
          <t xml:space="preserve">2 </t>
        </r>
        <r>
          <rPr>
            <sz val="9"/>
            <color indexed="81"/>
            <rFont val="細明體"/>
            <family val="3"/>
            <charset val="136"/>
          </rPr>
          <t>收 3 退
S1 1ea</t>
        </r>
      </text>
    </comment>
    <comment ref="F327" authorId="0" shapeId="0">
      <text>
        <r>
          <rPr>
            <sz val="9"/>
            <color indexed="81"/>
            <rFont val="Tahoma"/>
            <family val="2"/>
          </rPr>
          <t xml:space="preserve">2 </t>
        </r>
        <r>
          <rPr>
            <sz val="9"/>
            <color indexed="81"/>
            <rFont val="細明體"/>
            <family val="3"/>
            <charset val="136"/>
          </rPr>
          <t>收 3 退
S1 1ea</t>
        </r>
      </text>
    </comment>
    <comment ref="F328" authorId="0" shapeId="0">
      <text>
        <r>
          <rPr>
            <sz val="9"/>
            <color indexed="81"/>
            <rFont val="Tahoma"/>
            <family val="2"/>
          </rPr>
          <t>COAT_06 alarm (AMR / FDC / log not match)</t>
        </r>
      </text>
    </comment>
    <comment ref="F329" authorId="0" shapeId="0">
      <text>
        <r>
          <rPr>
            <sz val="9"/>
            <color indexed="81"/>
            <rFont val="Tahoma"/>
            <family val="2"/>
          </rPr>
          <t xml:space="preserve">2 </t>
        </r>
        <r>
          <rPr>
            <sz val="9"/>
            <color indexed="81"/>
            <rFont val="細明體"/>
            <family val="3"/>
            <charset val="136"/>
          </rPr>
          <t>收 3 退
S1 1ea
S8 2ea
S9 3ea
S11 1ea
S12 4ea
S13 4ea</t>
        </r>
      </text>
    </comment>
    <comment ref="F330" authorId="0" shapeId="0">
      <text>
        <r>
          <rPr>
            <sz val="9"/>
            <color indexed="81"/>
            <rFont val="Tahoma"/>
            <family val="2"/>
          </rPr>
          <t xml:space="preserve">2 </t>
        </r>
        <r>
          <rPr>
            <sz val="9"/>
            <color indexed="81"/>
            <rFont val="細明體"/>
            <family val="3"/>
            <charset val="136"/>
          </rPr>
          <t>收 3 退
S1 5ea
S2 5ea
S3 4ea
S4 6ea
S5 6ea
S6 2ea
S8 3ea
S9 2ea
S11 2ea
S12 5ea
S13 2ea</t>
        </r>
      </text>
    </comment>
    <comment ref="F331" authorId="0" shapeId="0">
      <text>
        <r>
          <rPr>
            <sz val="9"/>
            <color indexed="81"/>
            <rFont val="Tahoma"/>
            <family val="2"/>
          </rPr>
          <t xml:space="preserve">1 </t>
        </r>
        <r>
          <rPr>
            <sz val="9"/>
            <color indexed="81"/>
            <rFont val="細明體"/>
            <family val="3"/>
            <charset val="136"/>
          </rPr>
          <t>收 2 退
S1 1ea
S2 1ea
S5 2ea
S6 1ea
S7 3ea
S9 1ea
S11 1ea
S13 3ea</t>
        </r>
      </text>
    </comment>
    <comment ref="F332" authorId="0" shapeId="0">
      <text>
        <r>
          <rPr>
            <sz val="9"/>
            <color indexed="81"/>
            <rFont val="Tahoma"/>
            <family val="2"/>
          </rPr>
          <t xml:space="preserve">2 </t>
        </r>
        <r>
          <rPr>
            <sz val="9"/>
            <color indexed="81"/>
            <rFont val="細明體"/>
            <family val="3"/>
            <charset val="136"/>
          </rPr>
          <t>收 3 退
S3 1ea</t>
        </r>
      </text>
    </comment>
    <comment ref="F335" authorId="0" shapeId="0">
      <text>
        <r>
          <rPr>
            <sz val="9"/>
            <color indexed="81"/>
            <rFont val="Tahoma"/>
            <family val="2"/>
          </rPr>
          <t xml:space="preserve">2 </t>
        </r>
        <r>
          <rPr>
            <sz val="9"/>
            <color indexed="81"/>
            <rFont val="細明體"/>
            <family val="3"/>
            <charset val="136"/>
          </rPr>
          <t>收 3 退
S8 1ea</t>
        </r>
      </text>
    </comment>
    <comment ref="F337" authorId="0" shapeId="0">
      <text>
        <r>
          <rPr>
            <sz val="9"/>
            <color indexed="81"/>
            <rFont val="Tahoma"/>
            <family val="2"/>
          </rPr>
          <t xml:space="preserve">2 </t>
        </r>
        <r>
          <rPr>
            <sz val="9"/>
            <color indexed="81"/>
            <rFont val="細明體"/>
            <family val="3"/>
            <charset val="136"/>
          </rPr>
          <t>收 3 退
S6 1ea</t>
        </r>
      </text>
    </comment>
    <comment ref="F338" authorId="0" shapeId="0">
      <text>
        <r>
          <rPr>
            <sz val="9"/>
            <color indexed="81"/>
            <rFont val="Tahoma"/>
            <family val="2"/>
          </rPr>
          <t xml:space="preserve">2 </t>
        </r>
        <r>
          <rPr>
            <sz val="9"/>
            <color indexed="81"/>
            <rFont val="細明體"/>
            <family val="3"/>
            <charset val="136"/>
          </rPr>
          <t>收 3 退
S1 1ea
S3 1ea</t>
        </r>
      </text>
    </comment>
    <comment ref="F339" authorId="0" shapeId="0">
      <text>
        <r>
          <rPr>
            <sz val="9"/>
            <color indexed="81"/>
            <rFont val="Tahoma"/>
            <family val="2"/>
          </rPr>
          <t xml:space="preserve">2 </t>
        </r>
        <r>
          <rPr>
            <sz val="9"/>
            <color indexed="81"/>
            <rFont val="細明體"/>
            <family val="3"/>
            <charset val="136"/>
          </rPr>
          <t>收 3 退
S2 5ea
S4 4ea
S6 2ea
S8 6ea
S10 3ea
S11 1ea
S12 1ea
S13 1ea</t>
        </r>
      </text>
    </comment>
    <comment ref="F340" authorId="0" shapeId="0">
      <text>
        <r>
          <rPr>
            <sz val="9"/>
            <color indexed="81"/>
            <rFont val="Tahoma"/>
            <family val="2"/>
          </rPr>
          <t xml:space="preserve">2 </t>
        </r>
        <r>
          <rPr>
            <sz val="9"/>
            <color indexed="81"/>
            <rFont val="細明體"/>
            <family val="3"/>
            <charset val="136"/>
          </rPr>
          <t>收 3 退
S1 2ea
S2 6ea</t>
        </r>
      </text>
    </comment>
    <comment ref="F341" authorId="0" shapeId="0">
      <text>
        <r>
          <rPr>
            <sz val="9"/>
            <color indexed="81"/>
            <rFont val="Tahoma"/>
            <family val="2"/>
          </rPr>
          <t xml:space="preserve">2 </t>
        </r>
        <r>
          <rPr>
            <sz val="9"/>
            <color indexed="81"/>
            <rFont val="細明體"/>
            <family val="3"/>
            <charset val="136"/>
          </rPr>
          <t>收 3 退
S1 3ea</t>
        </r>
      </text>
    </comment>
    <comment ref="F342" authorId="0" shapeId="0">
      <text>
        <r>
          <rPr>
            <sz val="9"/>
            <color indexed="81"/>
            <rFont val="Tahoma"/>
            <family val="2"/>
          </rPr>
          <t xml:space="preserve">2 </t>
        </r>
        <r>
          <rPr>
            <sz val="9"/>
            <color indexed="81"/>
            <rFont val="細明體"/>
            <family val="3"/>
            <charset val="136"/>
          </rPr>
          <t>收 3 退
S1 7ea</t>
        </r>
      </text>
    </comment>
    <comment ref="F343" authorId="0" shapeId="0">
      <text>
        <r>
          <rPr>
            <sz val="9"/>
            <color indexed="81"/>
            <rFont val="Tahoma"/>
            <family val="2"/>
          </rPr>
          <t xml:space="preserve">2 </t>
        </r>
        <r>
          <rPr>
            <sz val="9"/>
            <color indexed="81"/>
            <rFont val="細明體"/>
            <family val="3"/>
            <charset val="136"/>
          </rPr>
          <t>收 3 退
S1 4ea</t>
        </r>
      </text>
    </comment>
    <comment ref="F344" authorId="0" shapeId="0">
      <text>
        <r>
          <rPr>
            <sz val="9"/>
            <color indexed="81"/>
            <rFont val="Tahoma"/>
            <family val="2"/>
          </rPr>
          <t xml:space="preserve">2 </t>
        </r>
        <r>
          <rPr>
            <sz val="9"/>
            <color indexed="81"/>
            <rFont val="細明體"/>
            <family val="3"/>
            <charset val="136"/>
          </rPr>
          <t>收 3 退
S1 1ea</t>
        </r>
      </text>
    </comment>
    <comment ref="F346" authorId="0" shapeId="0">
      <text>
        <r>
          <rPr>
            <sz val="9"/>
            <color indexed="81"/>
            <rFont val="Tahoma"/>
            <family val="2"/>
          </rPr>
          <t xml:space="preserve">2 </t>
        </r>
        <r>
          <rPr>
            <sz val="9"/>
            <color indexed="81"/>
            <rFont val="細明體"/>
            <family val="3"/>
            <charset val="136"/>
          </rPr>
          <t>收 3 退
S1 3ea</t>
        </r>
      </text>
    </comment>
    <comment ref="F350" authorId="0" shapeId="0">
      <text>
        <r>
          <rPr>
            <sz val="9"/>
            <color indexed="81"/>
            <rFont val="Tahoma"/>
            <family val="2"/>
          </rPr>
          <t xml:space="preserve">2 </t>
        </r>
        <r>
          <rPr>
            <sz val="9"/>
            <color indexed="81"/>
            <rFont val="細明體"/>
            <family val="3"/>
            <charset val="136"/>
          </rPr>
          <t>收 3 退
S7 1ea
S9 1ea</t>
        </r>
      </text>
    </comment>
    <comment ref="F353" authorId="0" shapeId="0">
      <text>
        <r>
          <rPr>
            <sz val="9"/>
            <color indexed="81"/>
            <rFont val="Tahoma"/>
            <family val="2"/>
          </rPr>
          <t xml:space="preserve">2 </t>
        </r>
        <r>
          <rPr>
            <sz val="9"/>
            <color indexed="81"/>
            <rFont val="細明體"/>
            <family val="3"/>
            <charset val="136"/>
          </rPr>
          <t>收 3 退
S7 1ea
S8 1ea</t>
        </r>
      </text>
    </comment>
    <comment ref="F354" authorId="0" shapeId="0">
      <text>
        <r>
          <rPr>
            <sz val="9"/>
            <color indexed="81"/>
            <rFont val="Tahoma"/>
            <family val="2"/>
          </rPr>
          <t xml:space="preserve">2 </t>
        </r>
        <r>
          <rPr>
            <sz val="9"/>
            <color indexed="81"/>
            <rFont val="細明體"/>
            <family val="3"/>
            <charset val="136"/>
          </rPr>
          <t>收 3 退
S1 4ea
S2 1ea
S3 3ea
S4 5ea
S5 5ea
S6 5ea
S7 1ea
S8 4ea
S9 1ea
S10 3ea
S11 6ea
S12 4ea</t>
        </r>
      </text>
    </comment>
    <comment ref="F355" authorId="0" shapeId="0">
      <text>
        <r>
          <rPr>
            <sz val="9"/>
            <color indexed="81"/>
            <rFont val="Tahoma"/>
            <family val="2"/>
          </rPr>
          <t>Coat --&gt; Exposure over Q-time (&gt; 24 hr)</t>
        </r>
      </text>
    </comment>
    <comment ref="F357" authorId="0" shapeId="0">
      <text>
        <r>
          <rPr>
            <sz val="9"/>
            <color indexed="81"/>
            <rFont val="Tahoma"/>
            <family val="2"/>
          </rPr>
          <t xml:space="preserve">2 </t>
        </r>
        <r>
          <rPr>
            <sz val="9"/>
            <color indexed="81"/>
            <rFont val="細明體"/>
            <family val="3"/>
            <charset val="136"/>
          </rPr>
          <t>收 3 退
S2 2ea
S3 1ea
S4 2ea</t>
        </r>
      </text>
    </comment>
    <comment ref="F363" authorId="0" shapeId="0">
      <text>
        <r>
          <rPr>
            <sz val="9"/>
            <color indexed="81"/>
            <rFont val="Tahoma"/>
            <family val="2"/>
          </rPr>
          <t xml:space="preserve">2 </t>
        </r>
        <r>
          <rPr>
            <sz val="9"/>
            <color indexed="81"/>
            <rFont val="細明體"/>
            <family val="3"/>
            <charset val="136"/>
          </rPr>
          <t>收 3 退
S4 1ea</t>
        </r>
      </text>
    </comment>
    <comment ref="F364" authorId="0" shapeId="0">
      <text>
        <r>
          <rPr>
            <sz val="9"/>
            <color indexed="81"/>
            <rFont val="Tahoma"/>
            <family val="2"/>
          </rPr>
          <t xml:space="preserve">2 </t>
        </r>
        <r>
          <rPr>
            <sz val="9"/>
            <color indexed="81"/>
            <rFont val="細明體"/>
            <family val="3"/>
            <charset val="136"/>
          </rPr>
          <t>收 3 退
S7 3ea
S8 1ea
S9 6ea
S11 1ea
S13 4ea</t>
        </r>
      </text>
    </comment>
    <comment ref="F366" authorId="0" shapeId="0">
      <text>
        <r>
          <rPr>
            <sz val="9"/>
            <color indexed="81"/>
            <rFont val="Tahoma"/>
            <family val="2"/>
          </rPr>
          <t xml:space="preserve">2 </t>
        </r>
        <r>
          <rPr>
            <sz val="9"/>
            <color indexed="81"/>
            <rFont val="細明體"/>
            <family val="3"/>
            <charset val="136"/>
          </rPr>
          <t>收 3 退
S2 2ea
S4 1ea
S6 1ea
S10 1ea</t>
        </r>
      </text>
    </comment>
    <comment ref="F367" authorId="0" shapeId="0">
      <text>
        <r>
          <rPr>
            <sz val="9"/>
            <color indexed="81"/>
            <rFont val="Tahoma"/>
            <family val="2"/>
          </rPr>
          <t xml:space="preserve">2 </t>
        </r>
        <r>
          <rPr>
            <sz val="9"/>
            <color indexed="81"/>
            <rFont val="細明體"/>
            <family val="3"/>
            <charset val="136"/>
          </rPr>
          <t>收 3 退
S2 1ea</t>
        </r>
      </text>
    </comment>
    <comment ref="F368" authorId="0" shapeId="0">
      <text>
        <r>
          <rPr>
            <sz val="9"/>
            <color indexed="81"/>
            <rFont val="Tahoma"/>
            <family val="2"/>
          </rPr>
          <t>Scratch</t>
        </r>
      </text>
    </comment>
    <comment ref="F373" authorId="0" shapeId="0">
      <text>
        <r>
          <rPr>
            <sz val="9"/>
            <color indexed="81"/>
            <rFont val="Tahoma"/>
            <family val="2"/>
          </rPr>
          <t>Coat --&gt; Exposure over Q-time (&gt; 24 hr)</t>
        </r>
      </text>
    </comment>
    <comment ref="F377" authorId="0" shapeId="0">
      <text>
        <r>
          <rPr>
            <sz val="9"/>
            <color indexed="81"/>
            <rFont val="Tahoma"/>
            <family val="2"/>
          </rPr>
          <t xml:space="preserve">S5 / S6 defocus </t>
        </r>
      </text>
    </comment>
    <comment ref="F384" authorId="0" shapeId="0">
      <text>
        <r>
          <rPr>
            <sz val="9"/>
            <color indexed="81"/>
            <rFont val="Tahoma"/>
            <family val="2"/>
          </rPr>
          <t xml:space="preserve">S12 defocus </t>
        </r>
      </text>
    </comment>
    <comment ref="F417" authorId="3" shapeId="0">
      <text>
        <r>
          <rPr>
            <b/>
            <sz val="9"/>
            <color indexed="81"/>
            <rFont val="細明體"/>
            <family val="3"/>
            <charset val="136"/>
          </rPr>
          <t>金屬絲</t>
        </r>
        <r>
          <rPr>
            <b/>
            <sz val="9"/>
            <color indexed="81"/>
            <rFont val="Tahoma"/>
            <family val="2"/>
          </rPr>
          <t>-22ea</t>
        </r>
      </text>
    </comment>
    <comment ref="F422" authorId="0" shapeId="0">
      <text>
        <r>
          <rPr>
            <sz val="9"/>
            <color indexed="81"/>
            <rFont val="Tahoma"/>
            <family val="2"/>
          </rPr>
          <t xml:space="preserve">2 </t>
        </r>
        <r>
          <rPr>
            <sz val="9"/>
            <color indexed="81"/>
            <rFont val="細明體"/>
            <family val="3"/>
            <charset val="136"/>
          </rPr>
          <t>收 3 退
S5 1ea</t>
        </r>
      </text>
    </comment>
    <comment ref="F423" authorId="0" shapeId="0">
      <text>
        <r>
          <rPr>
            <sz val="9"/>
            <color indexed="81"/>
            <rFont val="Tahoma"/>
            <family val="2"/>
          </rPr>
          <t>Coat --&gt; Exposure over Q-time (&gt; 24hr)</t>
        </r>
      </text>
    </comment>
    <comment ref="F424" authorId="0" shapeId="0">
      <text>
        <r>
          <rPr>
            <sz val="9"/>
            <color indexed="81"/>
            <rFont val="Tahoma"/>
            <family val="2"/>
          </rPr>
          <t>Coat --&gt; Exposure over Q-time (&gt; 24hr)</t>
        </r>
      </text>
    </comment>
    <comment ref="F432" authorId="3" shapeId="0">
      <text>
        <r>
          <rPr>
            <b/>
            <sz val="9"/>
            <color indexed="81"/>
            <rFont val="Tahoma"/>
            <family val="2"/>
          </rPr>
          <t>comment no reason</t>
        </r>
      </text>
    </comment>
    <comment ref="F433" authorId="3" shapeId="0">
      <text>
        <r>
          <rPr>
            <b/>
            <sz val="9"/>
            <color indexed="81"/>
            <rFont val="Tahoma"/>
            <family val="2"/>
          </rPr>
          <t>S2,S3,S6,S7,S9,S10,S11metal wire</t>
        </r>
      </text>
    </comment>
    <comment ref="F434" authorId="3" shapeId="0">
      <text>
        <r>
          <rPr>
            <b/>
            <sz val="9"/>
            <color indexed="81"/>
            <rFont val="Tahoma"/>
            <family val="2"/>
          </rPr>
          <t xml:space="preserve"> Devp_1 alarm</t>
        </r>
      </text>
    </comment>
    <comment ref="F435" authorId="3" shapeId="0">
      <text>
        <r>
          <rPr>
            <b/>
            <sz val="9"/>
            <color indexed="81"/>
            <rFont val="Tahoma"/>
            <family val="2"/>
          </rPr>
          <t>SCOP_01 alarm</t>
        </r>
      </text>
    </comment>
    <comment ref="F436" authorId="3" shapeId="0">
      <text>
        <r>
          <rPr>
            <b/>
            <sz val="9"/>
            <color indexed="81"/>
            <rFont val="Tahoma"/>
            <family val="2"/>
          </rPr>
          <t>SCOP_43 alarm</t>
        </r>
      </text>
    </comment>
    <comment ref="F437" authorId="3" shapeId="0">
      <text>
        <r>
          <rPr>
            <b/>
            <sz val="9"/>
            <color indexed="81"/>
            <rFont val="Tahoma"/>
            <family val="2"/>
          </rPr>
          <t>Track in FAIL</t>
        </r>
      </text>
    </comment>
    <comment ref="F438" authorId="3" shapeId="0">
      <text>
        <r>
          <rPr>
            <b/>
            <sz val="9"/>
            <color indexed="81"/>
            <rFont val="Tahoma"/>
            <family val="2"/>
          </rPr>
          <t>OM alarm</t>
        </r>
      </text>
    </comment>
    <comment ref="F439" authorId="3" shapeId="0">
      <text>
        <r>
          <rPr>
            <b/>
            <sz val="9"/>
            <color indexed="81"/>
            <rFont val="Tahoma"/>
            <family val="2"/>
          </rPr>
          <t>metal wire</t>
        </r>
      </text>
    </comment>
    <comment ref="F440" authorId="3" shapeId="0">
      <text>
        <r>
          <rPr>
            <b/>
            <sz val="9"/>
            <color indexed="81"/>
            <rFont val="Tahoma"/>
            <family val="2"/>
          </rPr>
          <t>comment no reason</t>
        </r>
      </text>
    </comment>
    <comment ref="F441" authorId="3" shapeId="0">
      <text>
        <r>
          <rPr>
            <b/>
            <sz val="9"/>
            <color indexed="81"/>
            <rFont val="Tahoma"/>
            <family val="2"/>
          </rPr>
          <t>B1_STEP_02 try run</t>
        </r>
      </text>
    </comment>
    <comment ref="F442" authorId="3" shapeId="0">
      <text>
        <r>
          <rPr>
            <b/>
            <sz val="9"/>
            <color indexed="81"/>
            <rFont val="Tahoma"/>
            <family val="2"/>
          </rPr>
          <t>PR Crack</t>
        </r>
      </text>
    </comment>
    <comment ref="F444" authorId="3" shapeId="0">
      <text>
        <r>
          <rPr>
            <b/>
            <sz val="9"/>
            <color indexed="81"/>
            <rFont val="Tahoma"/>
            <family val="2"/>
          </rPr>
          <t>PR Crack</t>
        </r>
      </text>
    </comment>
    <comment ref="F445" authorId="3" shapeId="0">
      <text>
        <r>
          <rPr>
            <b/>
            <sz val="9"/>
            <color indexed="81"/>
            <rFont val="Tahoma"/>
            <family val="2"/>
          </rPr>
          <t>AZ double coat test need rework</t>
        </r>
      </text>
    </comment>
    <comment ref="F446" authorId="3" shapeId="0">
      <text>
        <r>
          <rPr>
            <b/>
            <sz val="9"/>
            <color indexed="81"/>
            <rFont val="Tahoma"/>
            <family val="2"/>
          </rPr>
          <t>single coat</t>
        </r>
      </text>
    </comment>
    <comment ref="F447" authorId="3" shapeId="0">
      <text>
        <r>
          <rPr>
            <b/>
            <sz val="9"/>
            <color indexed="81"/>
            <rFont val="Tahoma"/>
            <family val="2"/>
          </rPr>
          <t>single coat</t>
        </r>
      </text>
    </comment>
    <comment ref="F449" authorId="3" shapeId="0">
      <text>
        <r>
          <rPr>
            <b/>
            <sz val="9"/>
            <color indexed="81"/>
            <rFont val="Tahoma"/>
            <family val="2"/>
          </rPr>
          <t>residue</t>
        </r>
      </text>
    </comment>
    <comment ref="F450" authorId="3" shapeId="0">
      <text>
        <r>
          <rPr>
            <b/>
            <sz val="9"/>
            <color indexed="81"/>
            <rFont val="Tahoma"/>
            <family val="2"/>
          </rPr>
          <t>PR Crack</t>
        </r>
      </text>
    </comment>
    <comment ref="F451" authorId="3" shapeId="0">
      <text>
        <r>
          <rPr>
            <b/>
            <sz val="9"/>
            <color indexed="81"/>
            <rFont val="Tahoma"/>
            <family val="2"/>
          </rPr>
          <t>PR crack</t>
        </r>
      </text>
    </comment>
    <comment ref="F452" authorId="3" shapeId="0">
      <text>
        <r>
          <rPr>
            <b/>
            <sz val="9"/>
            <color indexed="81"/>
            <rFont val="Tahoma"/>
            <family val="2"/>
          </rPr>
          <t>PR crack</t>
        </r>
      </text>
    </comment>
    <comment ref="F454" authorId="3" shapeId="0">
      <text>
        <r>
          <rPr>
            <b/>
            <sz val="9"/>
            <color indexed="81"/>
            <rFont val="Tahoma"/>
            <family val="2"/>
          </rPr>
          <t>CD OOS -STEP_02 focus alarm</t>
        </r>
      </text>
    </comment>
    <comment ref="F458" authorId="3" shapeId="0">
      <text>
        <r>
          <rPr>
            <b/>
            <sz val="9"/>
            <color indexed="81"/>
            <rFont val="Tahoma"/>
            <family val="2"/>
          </rPr>
          <t>PR crack</t>
        </r>
      </text>
    </comment>
    <comment ref="F462" authorId="3" shapeId="0">
      <text>
        <r>
          <rPr>
            <b/>
            <sz val="9"/>
            <color indexed="81"/>
            <rFont val="Tahoma"/>
            <family val="2"/>
          </rPr>
          <t>bubble
S1-1ea</t>
        </r>
      </text>
    </comment>
    <comment ref="F465" authorId="3" shapeId="0">
      <text>
        <r>
          <rPr>
            <b/>
            <sz val="9"/>
            <color indexed="81"/>
            <rFont val="Tahoma"/>
            <family val="2"/>
          </rPr>
          <t>yield concern</t>
        </r>
      </text>
    </comment>
    <comment ref="F467" authorId="3" shapeId="0">
      <text>
        <r>
          <rPr>
            <b/>
            <sz val="9"/>
            <color indexed="81"/>
            <rFont val="Tahoma"/>
            <family val="2"/>
          </rPr>
          <t>bubble
S3-14ea
S6-1ea
S7-1ea
S12-1ea</t>
        </r>
      </text>
    </comment>
    <comment ref="F470" authorId="3" shapeId="0">
      <text>
        <r>
          <rPr>
            <b/>
            <sz val="9"/>
            <color indexed="81"/>
            <rFont val="Tahoma"/>
            <family val="2"/>
          </rPr>
          <t xml:space="preserve">bubble
S9-1ea
</t>
        </r>
      </text>
    </comment>
    <comment ref="F473" authorId="3" shapeId="0">
      <text>
        <r>
          <rPr>
            <b/>
            <sz val="9"/>
            <color indexed="81"/>
            <rFont val="Tahoma"/>
            <family val="2"/>
          </rPr>
          <t>Coat --&gt; Exposure over Q-time (&gt; 24 hr)</t>
        </r>
      </text>
    </comment>
    <comment ref="F474" authorId="3" shapeId="0">
      <text>
        <r>
          <rPr>
            <b/>
            <sz val="9"/>
            <color indexed="81"/>
            <rFont val="Tahoma"/>
            <family val="2"/>
          </rPr>
          <t>B1_COAT_02 alarm</t>
        </r>
      </text>
    </comment>
    <comment ref="F478" authorId="3" shapeId="0">
      <text>
        <r>
          <rPr>
            <b/>
            <sz val="9"/>
            <color indexed="81"/>
            <rFont val="Tahoma"/>
            <family val="2"/>
          </rPr>
          <t>bubble
S1-1ea
S3 1ea</t>
        </r>
      </text>
    </comment>
    <comment ref="F480" authorId="3" shapeId="0">
      <text>
        <r>
          <rPr>
            <b/>
            <sz val="9"/>
            <color indexed="81"/>
            <rFont val="Tahoma"/>
            <family val="2"/>
          </rPr>
          <t>bubble
S1 1ea</t>
        </r>
      </text>
    </comment>
    <comment ref="F481" authorId="3" shapeId="0">
      <text>
        <r>
          <rPr>
            <b/>
            <sz val="9"/>
            <color indexed="81"/>
            <rFont val="Tahoma"/>
            <family val="2"/>
          </rPr>
          <t>Residue</t>
        </r>
      </text>
    </comment>
    <comment ref="F482" authorId="3" shapeId="0">
      <text>
        <r>
          <rPr>
            <b/>
            <sz val="9"/>
            <color indexed="81"/>
            <rFont val="Tahoma"/>
            <family val="2"/>
          </rPr>
          <t>bubble
S1-ea</t>
        </r>
      </text>
    </comment>
    <comment ref="F487" authorId="3" shapeId="0">
      <text>
        <r>
          <rPr>
            <b/>
            <sz val="9"/>
            <color indexed="81"/>
            <rFont val="Tahoma"/>
            <family val="2"/>
          </rPr>
          <t>Particle 
S1 - 2ea</t>
        </r>
      </text>
    </comment>
    <comment ref="F488" authorId="3" shapeId="0">
      <text>
        <r>
          <rPr>
            <b/>
            <sz val="9"/>
            <color indexed="81"/>
            <rFont val="Tahoma"/>
            <family val="2"/>
          </rPr>
          <t>particle
S11-1ea</t>
        </r>
      </text>
    </comment>
    <comment ref="F489" authorId="3" shapeId="0">
      <text>
        <r>
          <rPr>
            <b/>
            <sz val="9"/>
            <color indexed="81"/>
            <rFont val="Tahoma"/>
            <family val="2"/>
          </rPr>
          <t>bubble
S1-2ea</t>
        </r>
      </text>
    </comment>
    <comment ref="F495" authorId="3" shapeId="0">
      <text>
        <r>
          <rPr>
            <b/>
            <sz val="9"/>
            <color indexed="81"/>
            <rFont val="Tahoma"/>
            <family val="2"/>
          </rPr>
          <t>bubble
S1-1ea</t>
        </r>
      </text>
    </comment>
    <comment ref="F496" authorId="3" shapeId="0">
      <text>
        <r>
          <rPr>
            <b/>
            <sz val="9"/>
            <color indexed="81"/>
            <rFont val="Tahoma"/>
            <family val="2"/>
          </rPr>
          <t>S6
1ea-bubble
1ea-PRcrack</t>
        </r>
      </text>
    </comment>
    <comment ref="F497" authorId="3" shapeId="0">
      <text>
        <r>
          <rPr>
            <b/>
            <sz val="9"/>
            <color indexed="81"/>
            <rFont val="Tahoma"/>
            <family val="2"/>
          </rPr>
          <t>bubble
S2-2ea
S3-4ea
S4-2ea
S5-4ea
S6-2ea
S9-6ea
S10-1ea
PR-crack
S3-6ea
S6-9ea</t>
        </r>
      </text>
    </comment>
    <comment ref="F501" authorId="3" shapeId="0">
      <text>
        <r>
          <rPr>
            <b/>
            <sz val="9"/>
            <color indexed="81"/>
            <rFont val="Tahoma"/>
            <family val="2"/>
          </rPr>
          <t>S2
residue-3ea
particle-2ea</t>
        </r>
      </text>
    </comment>
    <comment ref="F502" authorId="3" shapeId="0">
      <text>
        <r>
          <rPr>
            <b/>
            <sz val="9"/>
            <color indexed="81"/>
            <rFont val="Tahoma"/>
            <family val="2"/>
          </rPr>
          <t>particle
S5-1ea
S6-1ea</t>
        </r>
      </text>
    </comment>
    <comment ref="F505" authorId="3" shapeId="0">
      <text>
        <r>
          <rPr>
            <b/>
            <sz val="9"/>
            <color indexed="81"/>
            <rFont val="Tahoma"/>
            <family val="2"/>
          </rPr>
          <t>particle
S1-26ea
bubble
S1-1ea</t>
        </r>
      </text>
    </comment>
    <comment ref="F506" authorId="3" shapeId="0">
      <text>
        <r>
          <rPr>
            <b/>
            <sz val="9"/>
            <color indexed="81"/>
            <rFont val="Tahoma"/>
            <family val="2"/>
          </rPr>
          <t>particle
S1-1ea</t>
        </r>
      </text>
    </comment>
    <comment ref="F507" authorId="3" shapeId="0">
      <text>
        <r>
          <rPr>
            <b/>
            <sz val="9"/>
            <color indexed="81"/>
            <rFont val="Tahoma"/>
            <family val="2"/>
          </rPr>
          <t>Focus alarm during exposure process</t>
        </r>
      </text>
    </comment>
    <comment ref="F508" authorId="3" shapeId="0">
      <text>
        <r>
          <rPr>
            <b/>
            <sz val="9"/>
            <color indexed="81"/>
            <rFont val="Tahoma"/>
            <family val="2"/>
          </rPr>
          <t>bubble
S2-6ea</t>
        </r>
      </text>
    </comment>
    <comment ref="F509" authorId="3" shapeId="0">
      <text>
        <r>
          <rPr>
            <b/>
            <sz val="9"/>
            <color indexed="81"/>
            <rFont val="Tahoma"/>
            <family val="2"/>
          </rPr>
          <t>bubble
S4-6ea</t>
        </r>
      </text>
    </comment>
    <comment ref="F516" authorId="3" shapeId="0">
      <text>
        <r>
          <rPr>
            <b/>
            <sz val="9"/>
            <color indexed="81"/>
            <rFont val="Tahoma"/>
            <family val="2"/>
          </rPr>
          <t>Bubble
S7 1ea</t>
        </r>
      </text>
    </comment>
    <comment ref="F517" authorId="3" shapeId="0">
      <text>
        <r>
          <rPr>
            <b/>
            <sz val="9"/>
            <color indexed="81"/>
            <rFont val="Tahoma"/>
            <family val="2"/>
          </rPr>
          <t>Worng exposure condition (Single coating STR)</t>
        </r>
      </text>
    </comment>
    <comment ref="F522" authorId="3" shapeId="0">
      <text>
        <r>
          <rPr>
            <b/>
            <sz val="9"/>
            <color indexed="81"/>
            <rFont val="Tahoma"/>
            <family val="2"/>
          </rPr>
          <t>Bubble
S1 4ea
S5 1ea
Particle (can remove)
S4 1ea
S5 1ea</t>
        </r>
      </text>
    </comment>
    <comment ref="F526" authorId="3" shapeId="0">
      <text>
        <r>
          <rPr>
            <b/>
            <sz val="9"/>
            <color indexed="81"/>
            <rFont val="Tahoma"/>
            <family val="2"/>
          </rPr>
          <t>Particle
S1 1ea</t>
        </r>
      </text>
    </comment>
    <comment ref="F527" authorId="3" shapeId="0">
      <text>
        <r>
          <rPr>
            <b/>
            <sz val="9"/>
            <color indexed="81"/>
            <rFont val="Tahoma"/>
            <family val="2"/>
          </rPr>
          <t>Bubble + metal wire
S6 2ea</t>
        </r>
      </text>
    </comment>
    <comment ref="F528" authorId="3" shapeId="0">
      <text>
        <r>
          <rPr>
            <b/>
            <sz val="9"/>
            <color indexed="81"/>
            <rFont val="Tahoma"/>
            <family val="2"/>
          </rPr>
          <t>Bubble
S5 2ea
S8 6ea
Particle
 S12 8ea</t>
        </r>
      </text>
    </comment>
    <comment ref="F529" authorId="3" shapeId="0">
      <text>
        <r>
          <rPr>
            <b/>
            <sz val="9"/>
            <color indexed="81"/>
            <rFont val="Tahoma"/>
            <family val="2"/>
          </rPr>
          <t>Bubble
S1 1ea
Particle
S1 2ea
S2 5ea
S4 10ea
S5 4ea
S6 10ea
Metal wire
S3 10ea</t>
        </r>
      </text>
    </comment>
    <comment ref="F530" authorId="3" shapeId="0">
      <text>
        <r>
          <rPr>
            <b/>
            <sz val="9"/>
            <color indexed="81"/>
            <rFont val="Tahoma"/>
            <family val="2"/>
          </rPr>
          <t>Metal wire
S1 2ea
S2 6ea
S5 3ea</t>
        </r>
      </text>
    </comment>
    <comment ref="F531" authorId="3" shapeId="0">
      <text>
        <r>
          <rPr>
            <b/>
            <sz val="9"/>
            <color indexed="81"/>
            <rFont val="Tahoma"/>
            <family val="2"/>
          </rPr>
          <t>Bubble
S1 1ea
S2 1ea
S4 1ea
S5 1ea
S6 1ea
S9 3ea
S10 3ea
Metal wire
S6 10ea</t>
        </r>
      </text>
    </comment>
    <comment ref="F532" authorId="3" shapeId="0">
      <text>
        <r>
          <rPr>
            <b/>
            <sz val="9"/>
            <color indexed="81"/>
            <rFont val="Tahoma"/>
            <family val="2"/>
          </rPr>
          <t>S6
buuble-1ea
particle-1ea
residue-3ea</t>
        </r>
      </text>
    </comment>
    <comment ref="F533" authorId="3" shapeId="0">
      <text>
        <r>
          <rPr>
            <b/>
            <sz val="9"/>
            <color indexed="81"/>
            <rFont val="Tahoma"/>
            <family val="2"/>
          </rPr>
          <t>S2
bubble-1ea
particle-5ea
residue-2ea</t>
        </r>
      </text>
    </comment>
    <comment ref="F534" authorId="3" shapeId="0">
      <text>
        <r>
          <rPr>
            <b/>
            <sz val="9"/>
            <color indexed="81"/>
            <rFont val="Tahoma"/>
            <family val="2"/>
          </rPr>
          <t>bubble
S7-2ea
PR Crack
S10-1ea</t>
        </r>
      </text>
    </comment>
    <comment ref="F535" authorId="3" shapeId="0">
      <text>
        <r>
          <rPr>
            <b/>
            <sz val="9"/>
            <color indexed="81"/>
            <rFont val="Tahoma"/>
            <family val="2"/>
          </rPr>
          <t>PR crack
S1-4ea
S2-2ea
S3-1ea
S5-2ea
S6-4ea
S7-10ea
S8-7ea</t>
        </r>
      </text>
    </comment>
    <comment ref="F541" authorId="3" shapeId="0">
      <text>
        <r>
          <rPr>
            <b/>
            <sz val="9"/>
            <color indexed="81"/>
            <rFont val="Tahoma"/>
            <family val="2"/>
          </rPr>
          <t>buuble
S5-1ea
S9-1ea
S12-1ea
particle
S5-5ea
S9-4ea
S12-23ea</t>
        </r>
      </text>
    </comment>
    <comment ref="F542" authorId="3" shapeId="0">
      <text>
        <r>
          <rPr>
            <b/>
            <sz val="9"/>
            <color indexed="81"/>
            <rFont val="Tahoma"/>
            <family val="2"/>
          </rPr>
          <t>Coat to Exp Over Q-time(&gt;12h)</t>
        </r>
      </text>
    </comment>
    <comment ref="F543" authorId="3" shapeId="0">
      <text>
        <r>
          <rPr>
            <b/>
            <sz val="9"/>
            <color indexed="81"/>
            <rFont val="Tahoma"/>
            <family val="2"/>
          </rPr>
          <t>bubble
S3-1ea
S8-1ea</t>
        </r>
      </text>
    </comment>
    <comment ref="F544" authorId="3" shapeId="0">
      <text>
        <r>
          <rPr>
            <b/>
            <sz val="9"/>
            <color indexed="81"/>
            <rFont val="Tahoma"/>
            <family val="2"/>
          </rPr>
          <t>bubble
S1-1ea</t>
        </r>
      </text>
    </comment>
    <comment ref="F545" authorId="3" shapeId="0">
      <text>
        <r>
          <rPr>
            <b/>
            <sz val="9"/>
            <color indexed="81"/>
            <rFont val="Tahoma"/>
            <family val="2"/>
          </rPr>
          <t>Use new condition</t>
        </r>
      </text>
    </comment>
    <comment ref="F547" authorId="3" shapeId="0">
      <text>
        <r>
          <rPr>
            <b/>
            <sz val="9"/>
            <color indexed="81"/>
            <rFont val="Tahoma"/>
            <family val="2"/>
          </rPr>
          <t>bubble
S3-1ea</t>
        </r>
      </text>
    </comment>
    <comment ref="F552" authorId="3" shapeId="0">
      <text>
        <r>
          <rPr>
            <b/>
            <sz val="9"/>
            <color indexed="81"/>
            <rFont val="Tahoma"/>
            <family val="2"/>
          </rPr>
          <t>bubble
S1-2ea</t>
        </r>
      </text>
    </comment>
    <comment ref="F553" authorId="3" shapeId="0">
      <text>
        <r>
          <rPr>
            <b/>
            <sz val="9"/>
            <color indexed="81"/>
            <rFont val="Tahoma"/>
            <family val="2"/>
          </rPr>
          <t>bubble
S10-1ea</t>
        </r>
      </text>
    </comment>
    <comment ref="F554" authorId="3" shapeId="0">
      <text>
        <r>
          <rPr>
            <b/>
            <sz val="9"/>
            <color indexed="81"/>
            <rFont val="Tahoma"/>
            <family val="2"/>
          </rPr>
          <t>PR carck
S3-6ea</t>
        </r>
      </text>
    </comment>
    <comment ref="F555" authorId="3" shapeId="0">
      <text>
        <r>
          <rPr>
            <b/>
            <sz val="9"/>
            <color indexed="81"/>
            <rFont val="Tahoma"/>
            <family val="2"/>
          </rPr>
          <t>bubble
S1-3ea</t>
        </r>
      </text>
    </comment>
    <comment ref="F556" authorId="3" shapeId="0">
      <text>
        <r>
          <rPr>
            <b/>
            <sz val="9"/>
            <color indexed="81"/>
            <rFont val="Tahoma"/>
            <family val="2"/>
          </rPr>
          <t>bubble
S4-1ea
S5-4ea
S9-4ea
S10-2ea
PR carck
S1-ea
S5-7ea
S6-8ea</t>
        </r>
      </text>
    </comment>
    <comment ref="F557" authorId="3" shapeId="0">
      <text>
        <r>
          <rPr>
            <b/>
            <sz val="9"/>
            <color indexed="81"/>
            <rFont val="Tahoma"/>
            <family val="2"/>
          </rPr>
          <t>particle
S4-2ea</t>
        </r>
      </text>
    </comment>
    <comment ref="F561" authorId="3" shapeId="0">
      <text>
        <r>
          <rPr>
            <b/>
            <sz val="9"/>
            <color indexed="81"/>
            <rFont val="Tahoma"/>
            <family val="2"/>
          </rPr>
          <t>bubble
S1-9ea</t>
        </r>
      </text>
    </comment>
    <comment ref="F562" authorId="3" shapeId="0">
      <text>
        <r>
          <rPr>
            <b/>
            <sz val="9"/>
            <color indexed="81"/>
            <rFont val="Tahoma"/>
            <family val="2"/>
          </rPr>
          <t>S6
bubble-1ea
residue-2ea</t>
        </r>
      </text>
    </comment>
    <comment ref="F563" authorId="3" shapeId="0">
      <text>
        <r>
          <rPr>
            <b/>
            <sz val="9"/>
            <color indexed="81"/>
            <rFont val="Tahoma"/>
            <family val="2"/>
          </rPr>
          <t>exposure focus alarm</t>
        </r>
      </text>
    </comment>
    <comment ref="F569" authorId="3" shapeId="0">
      <text>
        <r>
          <rPr>
            <b/>
            <sz val="9"/>
            <color indexed="81"/>
            <rFont val="Tahoma"/>
            <family val="2"/>
          </rPr>
          <t>bubble
S5-1ea
S0-1ea
S12-1ea</t>
        </r>
      </text>
    </comment>
    <comment ref="F585" authorId="3" shapeId="0">
      <text>
        <r>
          <rPr>
            <b/>
            <sz val="9"/>
            <color indexed="81"/>
            <rFont val="Tahoma"/>
            <family val="2"/>
          </rPr>
          <t>bubble-1ea
residue-4ea
(Rework 3 times)</t>
        </r>
      </text>
    </comment>
    <comment ref="F588" authorId="3" shapeId="0">
      <text>
        <r>
          <rPr>
            <b/>
            <sz val="9"/>
            <color indexed="81"/>
            <rFont val="Tahoma"/>
            <family val="2"/>
          </rPr>
          <t>bubble-1ea
Rework 1 times)</t>
        </r>
      </text>
    </comment>
    <comment ref="F596" authorId="3" shapeId="0">
      <text>
        <r>
          <rPr>
            <b/>
            <sz val="9"/>
            <color indexed="81"/>
            <rFont val="Tahoma"/>
            <family val="2"/>
          </rPr>
          <t>bubble
S1 1ea
S4 1ea
S5 4ea
S6 2ea
S9 1ea
S10 1ea
PR crack
S5 9ea
Rework * 3</t>
        </r>
      </text>
    </comment>
    <comment ref="F598" authorId="3" shapeId="0">
      <text>
        <r>
          <rPr>
            <b/>
            <sz val="9"/>
            <color indexed="81"/>
            <rFont val="Tahoma"/>
            <family val="2"/>
          </rPr>
          <t>bubble
S1-1ea</t>
        </r>
      </text>
    </comment>
    <comment ref="F607" authorId="3" shapeId="0">
      <text>
        <r>
          <rPr>
            <b/>
            <sz val="9"/>
            <color indexed="81"/>
            <rFont val="Tahoma"/>
            <family val="2"/>
          </rPr>
          <t>particle
S4-4ea</t>
        </r>
      </text>
    </comment>
    <comment ref="F608" authorId="3" shapeId="0">
      <text>
        <r>
          <rPr>
            <b/>
            <sz val="9"/>
            <color indexed="81"/>
            <rFont val="Tahoma"/>
            <family val="2"/>
          </rPr>
          <t>particle
S12-3ea</t>
        </r>
      </text>
    </comment>
    <comment ref="F611" authorId="3" shapeId="0">
      <text>
        <r>
          <rPr>
            <b/>
            <sz val="9"/>
            <color indexed="81"/>
            <rFont val="Tahoma"/>
            <family val="2"/>
          </rPr>
          <t>particle
S2-1ea</t>
        </r>
      </text>
    </comment>
    <comment ref="F612" authorId="3" shapeId="0">
      <text>
        <r>
          <rPr>
            <b/>
            <sz val="9"/>
            <color indexed="81"/>
            <rFont val="Tahoma"/>
            <family val="2"/>
          </rPr>
          <t>bubble
S5-3ea</t>
        </r>
      </text>
    </comment>
    <comment ref="F615" authorId="3" shapeId="0">
      <text>
        <r>
          <rPr>
            <b/>
            <sz val="9"/>
            <color indexed="81"/>
            <rFont val="Tahoma"/>
            <family val="2"/>
          </rPr>
          <t>PR carck
S2-4ea</t>
        </r>
      </text>
    </comment>
    <comment ref="F619" authorId="3" shapeId="0">
      <text>
        <r>
          <rPr>
            <b/>
            <sz val="9"/>
            <color indexed="81"/>
            <rFont val="Tahoma"/>
            <family val="2"/>
          </rPr>
          <t>bubble
S3-1ea</t>
        </r>
      </text>
    </comment>
    <comment ref="F620" authorId="3" shapeId="0">
      <text>
        <r>
          <rPr>
            <b/>
            <sz val="9"/>
            <color indexed="81"/>
            <rFont val="Tahoma"/>
            <family val="2"/>
          </rPr>
          <t>PR crack
S5-1ea</t>
        </r>
      </text>
    </comment>
    <comment ref="F621" authorId="3" shapeId="0">
      <text>
        <r>
          <rPr>
            <b/>
            <sz val="9"/>
            <color indexed="81"/>
            <rFont val="Tahoma"/>
            <family val="2"/>
          </rPr>
          <t>bubble
S2-3ea</t>
        </r>
      </text>
    </comment>
    <comment ref="F623" authorId="3" shapeId="0">
      <text>
        <r>
          <rPr>
            <b/>
            <sz val="9"/>
            <color indexed="81"/>
            <rFont val="Tahoma"/>
            <family val="2"/>
          </rPr>
          <t>bubble
S2-1ea</t>
        </r>
      </text>
    </comment>
    <comment ref="F628" authorId="3" shapeId="0">
      <text>
        <r>
          <rPr>
            <b/>
            <sz val="9"/>
            <color indexed="81"/>
            <rFont val="Tahoma"/>
            <family val="2"/>
          </rPr>
          <t>particle
S1-1ea
S2-2ea
PR-Crack
S2-1ea</t>
        </r>
      </text>
    </comment>
    <comment ref="F629" authorId="3" shapeId="0">
      <text>
        <r>
          <rPr>
            <b/>
            <sz val="9"/>
            <color indexed="81"/>
            <rFont val="Tahoma"/>
            <family val="2"/>
          </rPr>
          <t>particle
S7-4ea</t>
        </r>
      </text>
    </comment>
    <comment ref="F637" authorId="3" shapeId="0">
      <text>
        <r>
          <rPr>
            <b/>
            <sz val="9"/>
            <color indexed="81"/>
            <rFont val="Tahoma"/>
            <family val="2"/>
          </rPr>
          <t>particle
S4-2ea</t>
        </r>
      </text>
    </comment>
    <comment ref="F638" authorId="3" shapeId="0">
      <text>
        <r>
          <rPr>
            <b/>
            <sz val="9"/>
            <color indexed="81"/>
            <rFont val="Tahoma"/>
            <family val="2"/>
          </rPr>
          <t>Particle
S1-1ea</t>
        </r>
      </text>
    </comment>
    <comment ref="F640" authorId="3" shapeId="0">
      <text>
        <r>
          <rPr>
            <b/>
            <sz val="9"/>
            <color indexed="81"/>
            <rFont val="Tahoma"/>
            <family val="2"/>
          </rPr>
          <t>Particle
S2-1ea</t>
        </r>
      </text>
    </comment>
    <comment ref="F641" authorId="3" shapeId="0">
      <text>
        <r>
          <rPr>
            <b/>
            <sz val="9"/>
            <color indexed="81"/>
            <rFont val="Tahoma"/>
            <family val="2"/>
          </rPr>
          <t>Particle
S2-1ea</t>
        </r>
      </text>
    </comment>
    <comment ref="F642" authorId="3" shapeId="0">
      <text>
        <r>
          <rPr>
            <b/>
            <sz val="9"/>
            <color indexed="81"/>
            <rFont val="Tahoma"/>
            <family val="2"/>
          </rPr>
          <t>Particle
S5-1ea</t>
        </r>
      </text>
    </comment>
    <comment ref="F643" authorId="3" shapeId="0">
      <text>
        <r>
          <rPr>
            <b/>
            <sz val="9"/>
            <color indexed="81"/>
            <rFont val="Tahoma"/>
            <family val="2"/>
          </rPr>
          <t>Particle
S4 1ea
S6 6ea</t>
        </r>
      </text>
    </comment>
    <comment ref="F646" authorId="3" shapeId="0">
      <text>
        <r>
          <rPr>
            <b/>
            <sz val="9"/>
            <color indexed="81"/>
            <rFont val="Tahoma"/>
            <family val="2"/>
          </rPr>
          <t>particle
S2-1ea</t>
        </r>
      </text>
    </comment>
    <comment ref="F648" authorId="3" shapeId="0">
      <text>
        <r>
          <rPr>
            <b/>
            <sz val="9"/>
            <color indexed="81"/>
            <rFont val="Tahoma"/>
            <family val="2"/>
          </rPr>
          <t>Exp to Dev Over Q-time(&gt;12h)</t>
        </r>
      </text>
    </comment>
    <comment ref="F649" authorId="3" shapeId="0">
      <text>
        <r>
          <rPr>
            <b/>
            <sz val="9"/>
            <color indexed="81"/>
            <rFont val="Tahoma"/>
            <family val="2"/>
          </rPr>
          <t>bubble
S3-1ea
S4-1ea
S9-1ea
S12-1ea
S13-2ea</t>
        </r>
      </text>
    </comment>
    <comment ref="F657" authorId="3" shapeId="0">
      <text>
        <r>
          <rPr>
            <b/>
            <sz val="9"/>
            <color indexed="81"/>
            <rFont val="Tahoma"/>
            <family val="2"/>
          </rPr>
          <t>bubble
S3-1ea</t>
        </r>
      </text>
    </comment>
    <comment ref="F658" authorId="3" shapeId="0">
      <text>
        <r>
          <rPr>
            <b/>
            <sz val="9"/>
            <color indexed="81"/>
            <rFont val="Tahoma"/>
            <family val="2"/>
          </rPr>
          <t>Reside
S1-3ea</t>
        </r>
      </text>
    </comment>
    <comment ref="F659" authorId="3" shapeId="0">
      <text>
        <r>
          <rPr>
            <b/>
            <sz val="9"/>
            <color indexed="81"/>
            <rFont val="Tahoma"/>
            <family val="2"/>
          </rPr>
          <t>bubble
S3-1ea
S7-1ea</t>
        </r>
      </text>
    </comment>
    <comment ref="F660" authorId="3" shapeId="0">
      <text>
        <r>
          <rPr>
            <b/>
            <sz val="9"/>
            <color indexed="81"/>
            <rFont val="Tahoma"/>
            <family val="2"/>
          </rPr>
          <t>S2
particle-3ea</t>
        </r>
      </text>
    </comment>
    <comment ref="F661" authorId="3" shapeId="0">
      <text>
        <r>
          <rPr>
            <b/>
            <sz val="9"/>
            <color indexed="81"/>
            <rFont val="Tahoma"/>
            <family val="2"/>
          </rPr>
          <t>bubble
S1-1ea
S4-1ea</t>
        </r>
      </text>
    </comment>
    <comment ref="F662" authorId="3" shapeId="0">
      <text>
        <r>
          <rPr>
            <b/>
            <sz val="9"/>
            <color indexed="81"/>
            <rFont val="Tahoma"/>
            <family val="2"/>
          </rPr>
          <t>bubble
S2-2ea
residue
S2-2ea
S4-3ea</t>
        </r>
      </text>
    </comment>
    <comment ref="F667" authorId="3" shapeId="0">
      <text>
        <r>
          <rPr>
            <b/>
            <sz val="9"/>
            <color indexed="81"/>
            <rFont val="Tahoma"/>
            <family val="2"/>
          </rPr>
          <t>particle
S1-1ea
S4-1ea</t>
        </r>
      </text>
    </comment>
    <comment ref="F676" authorId="3" shapeId="0">
      <text>
        <r>
          <rPr>
            <b/>
            <sz val="9"/>
            <color indexed="81"/>
            <rFont val="Tahoma"/>
            <family val="2"/>
          </rPr>
          <t>particle
S6 1ea</t>
        </r>
      </text>
    </comment>
    <comment ref="F680" authorId="3" shapeId="0">
      <text>
        <r>
          <rPr>
            <b/>
            <sz val="9"/>
            <color indexed="81"/>
            <rFont val="Tahoma"/>
            <family val="2"/>
          </rPr>
          <t>particle
S3 2ea</t>
        </r>
      </text>
    </comment>
    <comment ref="F681" authorId="3" shapeId="0">
      <text>
        <r>
          <rPr>
            <b/>
            <sz val="9"/>
            <color indexed="81"/>
            <rFont val="Tahoma"/>
            <family val="2"/>
          </rPr>
          <t xml:space="preserve">particle
S8 1ea
</t>
        </r>
      </text>
    </comment>
    <comment ref="F683" authorId="3" shapeId="0">
      <text>
        <r>
          <rPr>
            <b/>
            <sz val="9"/>
            <color indexed="81"/>
            <rFont val="Tahoma"/>
            <family val="2"/>
          </rPr>
          <t>particle
S2 3ea</t>
        </r>
      </text>
    </comment>
    <comment ref="F684" authorId="3" shapeId="0">
      <text>
        <r>
          <rPr>
            <b/>
            <sz val="9"/>
            <color indexed="81"/>
            <rFont val="Tahoma"/>
            <family val="2"/>
          </rPr>
          <t>Bubble
S1 1ea</t>
        </r>
      </text>
    </comment>
    <comment ref="F685" authorId="3" shapeId="0">
      <text>
        <r>
          <rPr>
            <b/>
            <sz val="9"/>
            <color indexed="81"/>
            <rFont val="Tahoma"/>
            <family val="2"/>
          </rPr>
          <t>PR crack
S1-1ea</t>
        </r>
      </text>
    </comment>
    <comment ref="F688" authorId="3" shapeId="0">
      <text>
        <r>
          <rPr>
            <b/>
            <sz val="9"/>
            <color indexed="81"/>
            <rFont val="Tahoma"/>
            <family val="2"/>
          </rPr>
          <t>particle
S12-5ea</t>
        </r>
      </text>
    </comment>
    <comment ref="F689" authorId="3" shapeId="0">
      <text>
        <r>
          <rPr>
            <b/>
            <sz val="9"/>
            <color indexed="81"/>
            <rFont val="Tahoma"/>
            <family val="2"/>
          </rPr>
          <t>B1_COAT_02 M/C alarm</t>
        </r>
      </text>
    </comment>
    <comment ref="F690" authorId="3" shapeId="0">
      <text>
        <r>
          <rPr>
            <b/>
            <sz val="9"/>
            <color indexed="81"/>
            <rFont val="Tahoma"/>
            <family val="2"/>
          </rPr>
          <t>Coat to Exp Over Q-time</t>
        </r>
      </text>
    </comment>
    <comment ref="F693" authorId="3" shapeId="0">
      <text>
        <r>
          <rPr>
            <b/>
            <sz val="9"/>
            <color indexed="81"/>
            <rFont val="Tahoma"/>
            <family val="2"/>
          </rPr>
          <t>particle
S2-1ea</t>
        </r>
      </text>
    </comment>
    <comment ref="F695" authorId="3" shapeId="0">
      <text>
        <r>
          <rPr>
            <b/>
            <sz val="9"/>
            <color indexed="81"/>
            <rFont val="Tahoma"/>
            <family val="2"/>
          </rPr>
          <t>particle
S2-1ea</t>
        </r>
      </text>
    </comment>
    <comment ref="F696" authorId="3" shapeId="0">
      <text>
        <r>
          <rPr>
            <b/>
            <sz val="9"/>
            <color indexed="81"/>
            <rFont val="Tahoma"/>
            <family val="2"/>
          </rPr>
          <t>particle
S8-3ea</t>
        </r>
      </text>
    </comment>
    <comment ref="F698" authorId="3" shapeId="0">
      <text>
        <r>
          <rPr>
            <b/>
            <sz val="9"/>
            <color indexed="81"/>
            <rFont val="Tahoma"/>
            <family val="2"/>
          </rPr>
          <t>APA clean particle failed
S3-1ea
S7-1ea</t>
        </r>
      </text>
    </comment>
    <comment ref="F699" authorId="3" shapeId="0">
      <text>
        <r>
          <rPr>
            <b/>
            <sz val="9"/>
            <color indexed="81"/>
            <rFont val="Tahoma"/>
            <family val="2"/>
          </rPr>
          <t>bubble
S3-3ea
S5-1ea
S8-2ea
S10-1ea</t>
        </r>
      </text>
    </comment>
    <comment ref="F702" authorId="3" shapeId="0">
      <text>
        <r>
          <rPr>
            <b/>
            <sz val="9"/>
            <color indexed="81"/>
            <rFont val="Tahoma"/>
            <family val="2"/>
          </rPr>
          <t>Gel
S10-7ea</t>
        </r>
      </text>
    </comment>
    <comment ref="F703" authorId="3" shapeId="0">
      <text>
        <r>
          <rPr>
            <b/>
            <sz val="9"/>
            <color indexed="81"/>
            <rFont val="Tahoma"/>
            <family val="2"/>
          </rPr>
          <t>particle
S3-1ea</t>
        </r>
      </text>
    </comment>
    <comment ref="F704" authorId="3" shapeId="0">
      <text>
        <r>
          <rPr>
            <b/>
            <sz val="9"/>
            <color indexed="81"/>
            <rFont val="Tahoma"/>
            <family val="2"/>
          </rPr>
          <t>particle
S1-1ea
S2-2ea
S4-2ea
S5-4ea</t>
        </r>
      </text>
    </comment>
    <comment ref="F706" authorId="3" shapeId="0">
      <text>
        <r>
          <rPr>
            <b/>
            <sz val="9"/>
            <color indexed="81"/>
            <rFont val="Tahoma"/>
            <family val="2"/>
          </rPr>
          <t>particle
S4-1ea</t>
        </r>
      </text>
    </comment>
    <comment ref="F711" authorId="3" shapeId="0">
      <text>
        <r>
          <rPr>
            <b/>
            <sz val="9"/>
            <color indexed="81"/>
            <rFont val="Tahoma"/>
            <family val="2"/>
          </rPr>
          <t>particle
S7 1ea
S9 2ea
Gel
S2 1ea</t>
        </r>
      </text>
    </comment>
    <comment ref="F712" authorId="3" shapeId="0">
      <text>
        <r>
          <rPr>
            <b/>
            <sz val="9"/>
            <color indexed="81"/>
            <rFont val="Tahoma"/>
            <family val="2"/>
          </rPr>
          <t>Bubble
S3 2ea
S8 1ea
S10 1ea</t>
        </r>
      </text>
    </comment>
    <comment ref="F716" authorId="3" shapeId="0">
      <text>
        <r>
          <rPr>
            <b/>
            <sz val="9"/>
            <color indexed="81"/>
            <rFont val="Tahoma"/>
            <family val="2"/>
          </rPr>
          <t>particle
S3-13ea</t>
        </r>
      </text>
    </comment>
    <comment ref="F717" authorId="3" shapeId="0">
      <text>
        <r>
          <rPr>
            <b/>
            <sz val="9"/>
            <color indexed="81"/>
            <rFont val="Tahoma"/>
            <family val="2"/>
          </rPr>
          <t>PR crack
S1 1ea</t>
        </r>
      </text>
    </comment>
    <comment ref="F718" authorId="3" shapeId="0">
      <text>
        <r>
          <rPr>
            <b/>
            <sz val="9"/>
            <color indexed="81"/>
            <rFont val="Tahoma"/>
            <family val="2"/>
          </rPr>
          <t>Bubble
S5 6ea</t>
        </r>
      </text>
    </comment>
    <comment ref="F720" authorId="3" shapeId="0">
      <text>
        <r>
          <rPr>
            <b/>
            <sz val="9"/>
            <color indexed="81"/>
            <rFont val="Tahoma"/>
            <family val="2"/>
          </rPr>
          <t>V5 data CD value OOS</t>
        </r>
      </text>
    </comment>
    <comment ref="F721" authorId="3" shapeId="0">
      <text>
        <r>
          <rPr>
            <b/>
            <sz val="9"/>
            <color indexed="81"/>
            <rFont val="Tahoma"/>
            <family val="2"/>
          </rPr>
          <t>V5 data CD value OOS</t>
        </r>
      </text>
    </comment>
    <comment ref="F722" authorId="3" shapeId="0">
      <text>
        <r>
          <rPr>
            <b/>
            <sz val="9"/>
            <color indexed="81"/>
            <rFont val="Tahoma"/>
            <family val="2"/>
          </rPr>
          <t>V5 data CD value OOS</t>
        </r>
      </text>
    </comment>
    <comment ref="F723" authorId="3" shapeId="0">
      <text>
        <r>
          <rPr>
            <b/>
            <sz val="9"/>
            <color indexed="81"/>
            <rFont val="Tahoma"/>
            <family val="2"/>
          </rPr>
          <t>V5 data CD value OOS</t>
        </r>
      </text>
    </comment>
    <comment ref="F724" authorId="3" shapeId="0">
      <text>
        <r>
          <rPr>
            <b/>
            <sz val="9"/>
            <color indexed="81"/>
            <rFont val="Tahoma"/>
            <family val="2"/>
          </rPr>
          <t>PR crack
S1-3ea</t>
        </r>
      </text>
    </comment>
    <comment ref="F725" authorId="3" shapeId="0">
      <text>
        <r>
          <rPr>
            <b/>
            <sz val="9"/>
            <color indexed="81"/>
            <rFont val="Tahoma"/>
            <family val="2"/>
          </rPr>
          <t>coat to Exposure Over Q-time (&gt; 24h)</t>
        </r>
      </text>
    </comment>
    <comment ref="F726" authorId="3" shapeId="0">
      <text>
        <r>
          <rPr>
            <b/>
            <sz val="9"/>
            <color indexed="81"/>
            <rFont val="Tahoma"/>
            <family val="2"/>
          </rPr>
          <t>coat to Exposure Over Q-time (&gt; 24h)</t>
        </r>
      </text>
    </comment>
    <comment ref="F729" authorId="3" shapeId="0">
      <text>
        <r>
          <rPr>
            <b/>
            <sz val="9"/>
            <color indexed="81"/>
            <rFont val="Tahoma"/>
            <family val="2"/>
          </rPr>
          <t>bubble
S1-3ea</t>
        </r>
      </text>
    </comment>
    <comment ref="F730" authorId="3" shapeId="0">
      <text>
        <r>
          <rPr>
            <b/>
            <sz val="9"/>
            <color indexed="81"/>
            <rFont val="Tahoma"/>
            <family val="2"/>
          </rPr>
          <t>bubble
S6-1ea</t>
        </r>
      </text>
    </comment>
    <comment ref="F734" authorId="3" shapeId="0">
      <text>
        <r>
          <rPr>
            <b/>
            <sz val="9"/>
            <color indexed="81"/>
            <rFont val="Tahoma"/>
            <family val="2"/>
          </rPr>
          <t>encoutered machine alarm - JAR Over Q-time (&gt; 12h)</t>
        </r>
      </text>
    </comment>
    <comment ref="F739" authorId="3" shapeId="0">
      <text>
        <r>
          <rPr>
            <b/>
            <sz val="9"/>
            <color indexed="81"/>
            <rFont val="Tahoma"/>
            <family val="2"/>
          </rPr>
          <t>bubble
S1 3ea</t>
        </r>
      </text>
    </comment>
    <comment ref="F740" authorId="3" shapeId="0">
      <text>
        <r>
          <rPr>
            <b/>
            <sz val="9"/>
            <color indexed="81"/>
            <rFont val="Tahoma"/>
            <family val="2"/>
          </rPr>
          <t>B1_DEVP_01 alarm log and FDC not match</t>
        </r>
      </text>
    </comment>
    <comment ref="F741" authorId="3" shapeId="0">
      <text>
        <r>
          <rPr>
            <b/>
            <sz val="9"/>
            <color indexed="81"/>
            <rFont val="Tahoma"/>
            <family val="2"/>
          </rPr>
          <t>bubble
S5-1ea</t>
        </r>
      </text>
    </comment>
    <comment ref="F743" authorId="3" shapeId="0">
      <text>
        <r>
          <rPr>
            <b/>
            <sz val="9"/>
            <color indexed="81"/>
            <rFont val="Tahoma"/>
            <family val="2"/>
          </rPr>
          <t>bubble
S6-1ea</t>
        </r>
      </text>
    </comment>
    <comment ref="F744" authorId="3" shapeId="0">
      <text>
        <r>
          <rPr>
            <b/>
            <sz val="9"/>
            <color indexed="81"/>
            <rFont val="Tahoma"/>
            <family val="2"/>
          </rPr>
          <t>B1_COAT_02 alarm</t>
        </r>
      </text>
    </comment>
    <comment ref="F752" authorId="3" shapeId="0">
      <text>
        <r>
          <rPr>
            <b/>
            <sz val="9"/>
            <color indexed="81"/>
            <rFont val="Tahoma"/>
            <family val="2"/>
          </rPr>
          <t>PR crack
S1-6ea
S3-3ea</t>
        </r>
      </text>
    </comment>
    <comment ref="F753" authorId="3" shapeId="0">
      <text>
        <r>
          <rPr>
            <b/>
            <sz val="9"/>
            <color indexed="81"/>
            <rFont val="Tahoma"/>
            <family val="2"/>
          </rPr>
          <t>Coat to Exp Over Q-time(&gt;24h)</t>
        </r>
      </text>
    </comment>
    <comment ref="F754" authorId="3" shapeId="0">
      <text>
        <r>
          <rPr>
            <b/>
            <sz val="9"/>
            <color indexed="81"/>
            <rFont val="Tahoma"/>
            <family val="2"/>
          </rPr>
          <t>PR crack
S2-1ea</t>
        </r>
      </text>
    </comment>
    <comment ref="F755" authorId="3" shapeId="0">
      <text>
        <r>
          <rPr>
            <b/>
            <sz val="9"/>
            <color indexed="81"/>
            <rFont val="Tahoma"/>
            <family val="2"/>
          </rPr>
          <t>bubble
S1-1ea</t>
        </r>
      </text>
    </comment>
    <comment ref="F761" authorId="3" shapeId="0">
      <text>
        <r>
          <rPr>
            <b/>
            <sz val="9"/>
            <color indexed="81"/>
            <rFont val="Tahoma"/>
            <family val="2"/>
          </rPr>
          <t>Particle
S8 3ea</t>
        </r>
      </text>
    </comment>
    <comment ref="F762" authorId="3" shapeId="0">
      <text>
        <r>
          <rPr>
            <b/>
            <sz val="9"/>
            <color indexed="81"/>
            <rFont val="Tahoma"/>
            <family val="2"/>
          </rPr>
          <t>Particle
S3 1ea
Metal wire S1 2ea</t>
        </r>
      </text>
    </comment>
    <comment ref="F763" authorId="3" shapeId="0">
      <text>
        <r>
          <rPr>
            <b/>
            <sz val="9"/>
            <color indexed="81"/>
            <rFont val="Tahoma"/>
            <family val="2"/>
          </rPr>
          <t>bubble
S1 3ea</t>
        </r>
      </text>
    </comment>
    <comment ref="F764" authorId="3" shapeId="0">
      <text>
        <r>
          <rPr>
            <b/>
            <sz val="9"/>
            <color indexed="81"/>
            <rFont val="Tahoma"/>
            <family val="2"/>
          </rPr>
          <t>Particle
S7 2ea
S8 3ea
PR crack
S2 2ea
S4 2ea
S5 2ea
S6 5ea
S7 1ea
S8 2ea</t>
        </r>
      </text>
    </comment>
    <comment ref="F765" authorId="3" shapeId="0">
      <text>
        <r>
          <rPr>
            <b/>
            <sz val="9"/>
            <color indexed="81"/>
            <rFont val="Tahoma"/>
            <family val="2"/>
          </rPr>
          <t>bubble
S1 2ea
Metal wire 
S1 3ea</t>
        </r>
      </text>
    </comment>
    <comment ref="F766" authorId="3" shapeId="0">
      <text>
        <r>
          <rPr>
            <b/>
            <sz val="9"/>
            <color indexed="81"/>
            <rFont val="Tahoma"/>
            <family val="2"/>
          </rPr>
          <t>PR crack
S1 10ea
S3 12ea</t>
        </r>
      </text>
    </comment>
    <comment ref="F768" authorId="3" shapeId="0">
      <text>
        <r>
          <rPr>
            <b/>
            <sz val="9"/>
            <color indexed="81"/>
            <rFont val="Tahoma"/>
            <family val="2"/>
          </rPr>
          <t>Particle
S2 1ea
PR crack
S2 2ea</t>
        </r>
      </text>
    </comment>
    <comment ref="F769" authorId="3" shapeId="0">
      <text>
        <r>
          <rPr>
            <b/>
            <sz val="9"/>
            <color indexed="81"/>
            <rFont val="Tahoma"/>
            <family val="2"/>
          </rPr>
          <t>PR crack
S2-1ea</t>
        </r>
      </text>
    </comment>
    <comment ref="F771" authorId="3" shapeId="0">
      <text>
        <r>
          <rPr>
            <b/>
            <sz val="9"/>
            <color indexed="81"/>
            <rFont val="Tahoma"/>
            <family val="2"/>
          </rPr>
          <t>PR Scratch
S1-3ea
S2-8ea
S3-8ea
S4-9ea
S5-8ea
S6-12ea
S7-11ea
S8-6ea</t>
        </r>
      </text>
    </comment>
    <comment ref="F772" authorId="3" shapeId="0">
      <text>
        <r>
          <rPr>
            <b/>
            <sz val="9"/>
            <color indexed="81"/>
            <rFont val="Tahoma"/>
            <family val="2"/>
          </rPr>
          <t>PR scratch
S1-14ea
S3-13ea
S5-13ea</t>
        </r>
      </text>
    </comment>
    <comment ref="F773" authorId="3" shapeId="0">
      <text>
        <r>
          <rPr>
            <b/>
            <sz val="9"/>
            <color indexed="81"/>
            <rFont val="Tahoma"/>
            <family val="2"/>
          </rPr>
          <t>B1_STEP_02 alarm</t>
        </r>
      </text>
    </comment>
    <comment ref="F774" authorId="3" shapeId="0">
      <text>
        <r>
          <rPr>
            <b/>
            <sz val="9"/>
            <color indexed="81"/>
            <rFont val="Tahoma"/>
            <family val="2"/>
          </rPr>
          <t>scratches
S1-10ea
S3-12ea</t>
        </r>
      </text>
    </comment>
    <comment ref="F775" authorId="3" shapeId="0">
      <text>
        <r>
          <rPr>
            <b/>
            <sz val="9"/>
            <color indexed="81"/>
            <rFont val="Tahoma"/>
            <family val="2"/>
          </rPr>
          <t>PR crack</t>
        </r>
      </text>
    </comment>
    <comment ref="F776" authorId="3" shapeId="0">
      <text>
        <r>
          <rPr>
            <b/>
            <sz val="9"/>
            <color indexed="81"/>
            <rFont val="Tahoma"/>
            <family val="2"/>
          </rPr>
          <t>scratches
S1-7ea
S2-9ea
S3-10ea
S4-9ea
S5-14ea
S6-12ea
S8-12ea</t>
        </r>
      </text>
    </comment>
    <comment ref="F777" authorId="3" shapeId="0">
      <text>
        <r>
          <rPr>
            <b/>
            <sz val="9"/>
            <color indexed="81"/>
            <rFont val="Tahoma"/>
            <family val="2"/>
          </rPr>
          <t>PR crack
S2 4ea
S4 3ea</t>
        </r>
      </text>
    </comment>
    <comment ref="F778" authorId="3" shapeId="0">
      <text>
        <r>
          <rPr>
            <b/>
            <sz val="9"/>
            <color indexed="81"/>
            <rFont val="Tahoma"/>
            <family val="2"/>
          </rPr>
          <t>Exposure --&gt; Develop over Q-time (&gt; 24 hr)</t>
        </r>
      </text>
    </comment>
    <comment ref="F780" authorId="3" shapeId="0">
      <text>
        <r>
          <rPr>
            <b/>
            <sz val="9"/>
            <color indexed="81"/>
            <rFont val="Tahoma"/>
            <family val="2"/>
          </rPr>
          <t>PR crack
S1-3ea
S2-1ea
S6-1ea
S8-2ea</t>
        </r>
      </text>
    </comment>
    <comment ref="F781" authorId="3" shapeId="0">
      <text>
        <r>
          <rPr>
            <b/>
            <sz val="9"/>
            <color indexed="81"/>
            <rFont val="Tahoma"/>
            <family val="2"/>
          </rPr>
          <t>PR crack
S2-4ea
S4-3ea</t>
        </r>
      </text>
    </comment>
    <comment ref="F782" authorId="3" shapeId="0">
      <text>
        <r>
          <rPr>
            <b/>
            <sz val="9"/>
            <color indexed="81"/>
            <rFont val="Tahoma"/>
            <family val="2"/>
          </rPr>
          <t>Scratch
S1-19ea
S2-14ea
S3-12ea
S4-13ea
S5-18ea
buuble
S5-1ea</t>
        </r>
      </text>
    </comment>
    <comment ref="F783" authorId="3" shapeId="0">
      <text>
        <r>
          <rPr>
            <b/>
            <sz val="9"/>
            <color indexed="81"/>
            <rFont val="Tahoma"/>
            <family val="2"/>
          </rPr>
          <t>Scratch
S1-1ea
S3-3ea
S5-5ea</t>
        </r>
      </text>
    </comment>
    <comment ref="F789" authorId="3" shapeId="0">
      <text>
        <r>
          <rPr>
            <b/>
            <sz val="9"/>
            <color indexed="81"/>
            <rFont val="Tahoma"/>
            <family val="2"/>
          </rPr>
          <t>PR crack:
S1 3ea
S2 1ea
S6 1ea
S8 2ea</t>
        </r>
      </text>
    </comment>
    <comment ref="F792" authorId="3" shapeId="0">
      <text>
        <r>
          <rPr>
            <b/>
            <sz val="9"/>
            <color indexed="81"/>
            <rFont val="Tahoma"/>
            <family val="2"/>
          </rPr>
          <t>PR crack</t>
        </r>
      </text>
    </comment>
    <comment ref="F794" authorId="3" shapeId="0">
      <text>
        <r>
          <rPr>
            <b/>
            <sz val="9"/>
            <color indexed="81"/>
            <rFont val="Tahoma"/>
            <family val="2"/>
          </rPr>
          <t>meteal wire
S1-16ea
S2-9ea
S3-36ea
S4-8ea
S5-10ea</t>
        </r>
      </text>
    </comment>
    <comment ref="F798" authorId="3" shapeId="0">
      <text>
        <r>
          <rPr>
            <b/>
            <sz val="9"/>
            <color indexed="81"/>
            <rFont val="Tahoma"/>
            <family val="2"/>
          </rPr>
          <t>PR crack
S2-5ea</t>
        </r>
      </text>
    </comment>
    <comment ref="F799" authorId="3" shapeId="0">
      <text>
        <r>
          <rPr>
            <b/>
            <sz val="9"/>
            <color indexed="81"/>
            <rFont val="Tahoma"/>
            <family val="2"/>
          </rPr>
          <t>PR crack
S2-11ea
S4-4ea</t>
        </r>
      </text>
    </comment>
    <comment ref="F800" authorId="3" shapeId="0">
      <text>
        <r>
          <rPr>
            <b/>
            <sz val="9"/>
            <color indexed="81"/>
            <rFont val="Tahoma"/>
            <family val="2"/>
          </rPr>
          <t>PR-crack</t>
        </r>
      </text>
    </comment>
    <comment ref="F801" authorId="3" shapeId="0">
      <text>
        <r>
          <rPr>
            <b/>
            <sz val="9"/>
            <color indexed="81"/>
            <rFont val="Tahoma"/>
            <family val="2"/>
          </rPr>
          <t>bubble
S4-1ea</t>
        </r>
      </text>
    </comment>
    <comment ref="F803" authorId="3" shapeId="0">
      <text>
        <r>
          <rPr>
            <b/>
            <sz val="9"/>
            <color indexed="81"/>
            <rFont val="Tahoma"/>
            <family val="2"/>
          </rPr>
          <t>metal wire
S2-15ea</t>
        </r>
      </text>
    </comment>
    <comment ref="F811" authorId="3" shapeId="0">
      <text>
        <r>
          <rPr>
            <b/>
            <sz val="9"/>
            <color indexed="81"/>
            <rFont val="Tahoma"/>
            <family val="2"/>
          </rPr>
          <t>metal wire
S1-17ea
S2-21ea
S5-7ea
S6-6ea</t>
        </r>
      </text>
    </comment>
    <comment ref="F813" authorId="3" shapeId="0">
      <text>
        <r>
          <rPr>
            <b/>
            <sz val="9"/>
            <color indexed="81"/>
            <rFont val="Tahoma"/>
            <family val="2"/>
          </rPr>
          <t>PR crack
S3-9ea</t>
        </r>
      </text>
    </comment>
    <comment ref="F814" authorId="3" shapeId="0">
      <text>
        <r>
          <rPr>
            <b/>
            <sz val="9"/>
            <color indexed="81"/>
            <rFont val="Tahoma"/>
            <family val="2"/>
          </rPr>
          <t>S1
particle
metal wire</t>
        </r>
      </text>
    </comment>
    <comment ref="F815" authorId="3" shapeId="0">
      <text>
        <r>
          <rPr>
            <b/>
            <sz val="9"/>
            <color indexed="81"/>
            <rFont val="Tahoma"/>
            <family val="2"/>
          </rPr>
          <t>matel wire
S1-22ea
S2-28ea
S3- 2ea
S4-1ea
S5-9ea</t>
        </r>
      </text>
    </comment>
    <comment ref="F816" authorId="4" shapeId="0">
      <text>
        <r>
          <rPr>
            <b/>
            <sz val="9"/>
            <color indexed="81"/>
            <rFont val="Tahoma"/>
            <family val="2"/>
          </rPr>
          <t>crack
S3-9ea
S7-1ea
Bubble
S7-1ea</t>
        </r>
      </text>
    </comment>
    <comment ref="F817" authorId="4" shapeId="0">
      <text>
        <r>
          <rPr>
            <b/>
            <sz val="9"/>
            <color indexed="81"/>
            <rFont val="Tahoma"/>
            <family val="2"/>
          </rPr>
          <t>particle
S3-1ea</t>
        </r>
      </text>
    </comment>
    <comment ref="F818" authorId="5" shapeId="0">
      <text>
        <r>
          <rPr>
            <b/>
            <sz val="9"/>
            <color indexed="81"/>
            <rFont val="Tahoma"/>
            <family val="2"/>
          </rPr>
          <t>Metal wire
S1-32ea</t>
        </r>
      </text>
    </comment>
    <comment ref="F820" authorId="5" shapeId="0">
      <text>
        <r>
          <rPr>
            <b/>
            <sz val="9"/>
            <color indexed="81"/>
            <rFont val="Tahoma"/>
            <family val="2"/>
          </rPr>
          <t>Metal wire
S1-17ea
S2-10ea
S3-30ea
S4-24ea
S5-19ea
S6-29ea
APA Done</t>
        </r>
      </text>
    </comment>
    <comment ref="F825" authorId="5" shapeId="0">
      <text>
        <r>
          <rPr>
            <b/>
            <sz val="9"/>
            <color indexed="81"/>
            <rFont val="Tahoma"/>
            <family val="2"/>
          </rPr>
          <t>Particle
S4-2ea</t>
        </r>
      </text>
    </comment>
    <comment ref="F831" authorId="5" shapeId="0">
      <text>
        <r>
          <rPr>
            <b/>
            <sz val="9"/>
            <color indexed="81"/>
            <rFont val="Tahoma"/>
            <family val="2"/>
          </rPr>
          <t>Bubble
S1-2ea</t>
        </r>
      </text>
    </comment>
    <comment ref="F841" authorId="3" shapeId="0">
      <text>
        <r>
          <rPr>
            <b/>
            <sz val="9"/>
            <color indexed="81"/>
            <rFont val="Tahoma"/>
            <family val="2"/>
          </rPr>
          <t>PR crack
S1 11ea
S3 20ea
S4 9ea
S5 17ea
S7 10ea
Bubble
S1 1ea
S2 1ea
S6 1ea
S11 1ea</t>
        </r>
      </text>
    </comment>
    <comment ref="F843" authorId="3" shapeId="0">
      <text>
        <r>
          <rPr>
            <b/>
            <sz val="9"/>
            <color indexed="81"/>
            <rFont val="Tahoma"/>
            <family val="2"/>
          </rPr>
          <t>Particle
S1 1ea</t>
        </r>
      </text>
    </comment>
    <comment ref="F844" authorId="3" shapeId="0">
      <text>
        <r>
          <rPr>
            <b/>
            <sz val="9"/>
            <color indexed="81"/>
            <rFont val="Tahoma"/>
            <family val="2"/>
          </rPr>
          <t>Bubble
S2-1ea</t>
        </r>
      </text>
    </comment>
    <comment ref="F845" authorId="3" shapeId="0">
      <text>
        <r>
          <rPr>
            <b/>
            <sz val="9"/>
            <color indexed="81"/>
            <rFont val="Tahoma"/>
            <family val="2"/>
          </rPr>
          <t>PR crack
S3 2ea
S7 1ea</t>
        </r>
      </text>
    </comment>
    <comment ref="F850" authorId="3" shapeId="0">
      <text>
        <r>
          <rPr>
            <b/>
            <sz val="9"/>
            <color indexed="81"/>
            <rFont val="Tahoma"/>
            <family val="2"/>
          </rPr>
          <t>PR crack
S4 18ea
S5 1ea</t>
        </r>
      </text>
    </comment>
    <comment ref="F852" authorId="3" shapeId="0">
      <text>
        <r>
          <rPr>
            <b/>
            <sz val="9"/>
            <color indexed="81"/>
            <rFont val="Tahoma"/>
            <family val="2"/>
          </rPr>
          <t>Bubble
S6 1ea</t>
        </r>
      </text>
    </comment>
    <comment ref="F853" authorId="3" shapeId="0">
      <text>
        <r>
          <rPr>
            <b/>
            <sz val="9"/>
            <color indexed="81"/>
            <rFont val="Tahoma"/>
            <family val="2"/>
          </rPr>
          <t>Bubble
S1 1ea</t>
        </r>
      </text>
    </comment>
    <comment ref="F854" authorId="5" shapeId="0">
      <text>
        <r>
          <rPr>
            <b/>
            <sz val="9"/>
            <color indexed="81"/>
            <rFont val="Tahoma"/>
            <family val="2"/>
          </rPr>
          <t>PR crack
S1 19ea</t>
        </r>
      </text>
    </comment>
    <comment ref="F855" authorId="5" shapeId="0">
      <text>
        <r>
          <rPr>
            <b/>
            <sz val="9"/>
            <color indexed="81"/>
            <rFont val="Tahoma"/>
            <family val="2"/>
          </rPr>
          <t>PR Bubble</t>
        </r>
      </text>
    </comment>
    <comment ref="F857" authorId="5" shapeId="0">
      <text>
        <r>
          <rPr>
            <b/>
            <sz val="9"/>
            <color indexed="81"/>
            <rFont val="Tahoma"/>
            <family val="2"/>
          </rPr>
          <t>Metal wire
S3-5ea
S4-7ea
S5-1ea</t>
        </r>
      </text>
    </comment>
    <comment ref="F861" authorId="5" shapeId="0">
      <text>
        <r>
          <rPr>
            <b/>
            <sz val="9"/>
            <color indexed="81"/>
            <rFont val="Tahoma"/>
            <family val="2"/>
          </rPr>
          <t>PR crack
S1-21ea</t>
        </r>
      </text>
    </comment>
    <comment ref="F864" authorId="5" shapeId="0">
      <text>
        <r>
          <rPr>
            <b/>
            <sz val="9"/>
            <color indexed="81"/>
            <rFont val="Tahoma"/>
            <family val="2"/>
          </rPr>
          <t>PR crack
S1-6ea</t>
        </r>
      </text>
    </comment>
    <comment ref="F865" authorId="5" shapeId="0">
      <text>
        <r>
          <rPr>
            <b/>
            <sz val="9"/>
            <color indexed="81"/>
            <rFont val="Tahoma"/>
            <family val="2"/>
          </rPr>
          <t>PR crack
S2-12ea</t>
        </r>
      </text>
    </comment>
    <comment ref="F866" authorId="5" shapeId="0">
      <text>
        <r>
          <rPr>
            <b/>
            <sz val="9"/>
            <color indexed="81"/>
            <rFont val="Tahoma"/>
            <family val="2"/>
          </rPr>
          <t>PR crack
S2-34ea</t>
        </r>
      </text>
    </comment>
    <comment ref="F869" authorId="5" shapeId="0">
      <text>
        <r>
          <rPr>
            <b/>
            <sz val="9"/>
            <color indexed="81"/>
            <rFont val="Tahoma"/>
            <family val="2"/>
          </rPr>
          <t>Particle
S1-1ea
S2-1ea
S3-3ea</t>
        </r>
      </text>
    </comment>
    <comment ref="F871" authorId="5" shapeId="0">
      <text>
        <r>
          <rPr>
            <b/>
            <sz val="9"/>
            <color indexed="81"/>
            <rFont val="Tahoma"/>
            <family val="2"/>
          </rPr>
          <t>APA done
Particle
S9-20ea
S11-32ea</t>
        </r>
      </text>
    </comment>
    <comment ref="F872" authorId="5" shapeId="0">
      <text>
        <r>
          <rPr>
            <b/>
            <sz val="9"/>
            <color indexed="81"/>
            <rFont val="Tahoma"/>
            <family val="2"/>
          </rPr>
          <t>APA done
Particle
S6-1ea</t>
        </r>
      </text>
    </comment>
    <comment ref="F873" authorId="5" shapeId="0">
      <text>
        <r>
          <rPr>
            <b/>
            <sz val="9"/>
            <color indexed="81"/>
            <rFont val="Tahoma"/>
            <family val="2"/>
          </rPr>
          <t>Bubble
S8-1ea</t>
        </r>
      </text>
    </comment>
    <comment ref="F874" authorId="5" shapeId="0">
      <text>
        <r>
          <rPr>
            <b/>
            <sz val="9"/>
            <color indexed="81"/>
            <rFont val="Tahoma"/>
            <family val="2"/>
          </rPr>
          <t>PR crack
S3-2ea
S7-1ea</t>
        </r>
      </text>
    </comment>
    <comment ref="F882" authorId="5" shapeId="0">
      <text>
        <r>
          <rPr>
            <b/>
            <sz val="9"/>
            <color indexed="81"/>
            <rFont val="細明體"/>
            <family val="3"/>
            <charset val="136"/>
          </rPr>
          <t xml:space="preserve">貫穿型 </t>
        </r>
        <r>
          <rPr>
            <b/>
            <sz val="9"/>
            <color indexed="81"/>
            <rFont val="Tahoma"/>
            <family val="2"/>
          </rPr>
          <t xml:space="preserve">PR crack
</t>
        </r>
      </text>
    </comment>
    <comment ref="F883" authorId="5" shapeId="0">
      <text>
        <r>
          <rPr>
            <b/>
            <sz val="9"/>
            <color indexed="81"/>
            <rFont val="細明體"/>
            <family val="3"/>
            <charset val="136"/>
          </rPr>
          <t xml:space="preserve">貫穿型 </t>
        </r>
        <r>
          <rPr>
            <b/>
            <sz val="9"/>
            <color indexed="81"/>
            <rFont val="Tahoma"/>
            <family val="2"/>
          </rPr>
          <t xml:space="preserve">PR crack
</t>
        </r>
      </text>
    </comment>
    <comment ref="F884" authorId="5" shapeId="0">
      <text>
        <r>
          <rPr>
            <b/>
            <sz val="9"/>
            <color indexed="81"/>
            <rFont val="細明體"/>
            <family val="3"/>
            <charset val="136"/>
          </rPr>
          <t xml:space="preserve">貫穿型 </t>
        </r>
        <r>
          <rPr>
            <b/>
            <sz val="9"/>
            <color indexed="81"/>
            <rFont val="Tahoma"/>
            <family val="2"/>
          </rPr>
          <t xml:space="preserve">PR crack
</t>
        </r>
      </text>
    </comment>
    <comment ref="F885" authorId="5" shapeId="0">
      <text>
        <r>
          <rPr>
            <b/>
            <sz val="9"/>
            <color indexed="81"/>
            <rFont val="細明體"/>
            <family val="3"/>
            <charset val="136"/>
          </rPr>
          <t xml:space="preserve">貫穿型 </t>
        </r>
        <r>
          <rPr>
            <b/>
            <sz val="9"/>
            <color indexed="81"/>
            <rFont val="Tahoma"/>
            <family val="2"/>
          </rPr>
          <t xml:space="preserve">PR crack
</t>
        </r>
      </text>
    </comment>
    <comment ref="F886" authorId="5" shapeId="0">
      <text>
        <r>
          <rPr>
            <b/>
            <sz val="9"/>
            <color indexed="81"/>
            <rFont val="細明體"/>
            <family val="3"/>
            <charset val="136"/>
          </rPr>
          <t xml:space="preserve">貫穿型 </t>
        </r>
        <r>
          <rPr>
            <b/>
            <sz val="9"/>
            <color indexed="81"/>
            <rFont val="Tahoma"/>
            <family val="2"/>
          </rPr>
          <t xml:space="preserve">PR crack
</t>
        </r>
      </text>
    </comment>
    <comment ref="F887" authorId="5" shapeId="0">
      <text>
        <r>
          <rPr>
            <b/>
            <sz val="9"/>
            <color indexed="81"/>
            <rFont val="細明體"/>
            <family val="3"/>
            <charset val="136"/>
          </rPr>
          <t xml:space="preserve">貫穿型 </t>
        </r>
        <r>
          <rPr>
            <b/>
            <sz val="9"/>
            <color indexed="81"/>
            <rFont val="Tahoma"/>
            <family val="2"/>
          </rPr>
          <t xml:space="preserve">PR crack
</t>
        </r>
      </text>
    </comment>
    <comment ref="F888" authorId="5" shapeId="0">
      <text>
        <r>
          <rPr>
            <b/>
            <sz val="9"/>
            <color indexed="81"/>
            <rFont val="細明體"/>
            <family val="3"/>
            <charset val="136"/>
          </rPr>
          <t xml:space="preserve">貫穿型 </t>
        </r>
        <r>
          <rPr>
            <b/>
            <sz val="9"/>
            <color indexed="81"/>
            <rFont val="Tahoma"/>
            <family val="2"/>
          </rPr>
          <t xml:space="preserve">PR crack
</t>
        </r>
      </text>
    </comment>
    <comment ref="F889" authorId="5" shapeId="0">
      <text>
        <r>
          <rPr>
            <b/>
            <sz val="9"/>
            <color indexed="81"/>
            <rFont val="細明體"/>
            <family val="3"/>
            <charset val="136"/>
          </rPr>
          <t xml:space="preserve">貫穿型 </t>
        </r>
        <r>
          <rPr>
            <b/>
            <sz val="9"/>
            <color indexed="81"/>
            <rFont val="Tahoma"/>
            <family val="2"/>
          </rPr>
          <t xml:space="preserve">PR crack
</t>
        </r>
      </text>
    </comment>
    <comment ref="F890" authorId="5" shapeId="0">
      <text>
        <r>
          <rPr>
            <b/>
            <sz val="9"/>
            <color indexed="81"/>
            <rFont val="Tahoma"/>
            <family val="2"/>
          </rPr>
          <t>PR crack
S1-1ea</t>
        </r>
      </text>
    </comment>
    <comment ref="F891" authorId="5" shapeId="0">
      <text>
        <r>
          <rPr>
            <b/>
            <sz val="9"/>
            <color indexed="81"/>
            <rFont val="Tahoma"/>
            <family val="2"/>
          </rPr>
          <t>Metal wire
S1-18ea</t>
        </r>
      </text>
    </comment>
    <comment ref="F911" authorId="5" shapeId="0">
      <text>
        <r>
          <rPr>
            <b/>
            <sz val="9"/>
            <color indexed="81"/>
            <rFont val="細明體"/>
            <family val="3"/>
            <charset val="136"/>
          </rPr>
          <t xml:space="preserve">貫穿型 </t>
        </r>
        <r>
          <rPr>
            <b/>
            <sz val="9"/>
            <color indexed="81"/>
            <rFont val="Tahoma"/>
            <family val="2"/>
          </rPr>
          <t xml:space="preserve">PR crack
</t>
        </r>
      </text>
    </comment>
    <comment ref="F912" authorId="5" shapeId="0">
      <text>
        <r>
          <rPr>
            <b/>
            <sz val="9"/>
            <color indexed="81"/>
            <rFont val="細明體"/>
            <family val="3"/>
            <charset val="136"/>
          </rPr>
          <t xml:space="preserve">貫穿型 </t>
        </r>
        <r>
          <rPr>
            <b/>
            <sz val="9"/>
            <color indexed="81"/>
            <rFont val="Tahoma"/>
            <family val="2"/>
          </rPr>
          <t xml:space="preserve">PR crack
</t>
        </r>
      </text>
    </comment>
    <comment ref="F913" authorId="5" shapeId="0">
      <text>
        <r>
          <rPr>
            <b/>
            <sz val="9"/>
            <color indexed="81"/>
            <rFont val="細明體"/>
            <family val="3"/>
            <charset val="136"/>
          </rPr>
          <t xml:space="preserve">貫穿型 </t>
        </r>
        <r>
          <rPr>
            <b/>
            <sz val="9"/>
            <color indexed="81"/>
            <rFont val="Tahoma"/>
            <family val="2"/>
          </rPr>
          <t xml:space="preserve">PR crack
</t>
        </r>
      </text>
    </comment>
    <comment ref="F914" authorId="5" shapeId="0">
      <text>
        <r>
          <rPr>
            <b/>
            <sz val="9"/>
            <color indexed="81"/>
            <rFont val="細明體"/>
            <family val="3"/>
            <charset val="136"/>
          </rPr>
          <t xml:space="preserve">貫穿型 </t>
        </r>
        <r>
          <rPr>
            <b/>
            <sz val="9"/>
            <color indexed="81"/>
            <rFont val="Tahoma"/>
            <family val="2"/>
          </rPr>
          <t xml:space="preserve">PR crack
</t>
        </r>
      </text>
    </comment>
    <comment ref="F927" authorId="5" shapeId="0">
      <text>
        <r>
          <rPr>
            <b/>
            <sz val="9"/>
            <color indexed="81"/>
            <rFont val="細明體"/>
            <family val="3"/>
            <charset val="136"/>
          </rPr>
          <t xml:space="preserve">貫穿型 </t>
        </r>
        <r>
          <rPr>
            <b/>
            <sz val="9"/>
            <color indexed="81"/>
            <rFont val="Tahoma"/>
            <family val="2"/>
          </rPr>
          <t xml:space="preserve">PR crack
</t>
        </r>
      </text>
    </comment>
    <comment ref="F928" authorId="5" shapeId="0">
      <text>
        <r>
          <rPr>
            <b/>
            <sz val="9"/>
            <color indexed="81"/>
            <rFont val="細明體"/>
            <family val="3"/>
            <charset val="136"/>
          </rPr>
          <t xml:space="preserve">貫穿型 </t>
        </r>
        <r>
          <rPr>
            <b/>
            <sz val="9"/>
            <color indexed="81"/>
            <rFont val="Tahoma"/>
            <family val="2"/>
          </rPr>
          <t xml:space="preserve">PR crack
</t>
        </r>
      </text>
    </comment>
    <comment ref="F929" authorId="5" shapeId="0">
      <text>
        <r>
          <rPr>
            <b/>
            <sz val="9"/>
            <color indexed="81"/>
            <rFont val="細明體"/>
            <family val="3"/>
            <charset val="136"/>
          </rPr>
          <t xml:space="preserve">貫穿型 </t>
        </r>
        <r>
          <rPr>
            <b/>
            <sz val="9"/>
            <color indexed="81"/>
            <rFont val="Tahoma"/>
            <family val="2"/>
          </rPr>
          <t xml:space="preserve">PR crack
</t>
        </r>
      </text>
    </comment>
    <comment ref="F930" authorId="5" shapeId="0">
      <text>
        <r>
          <rPr>
            <b/>
            <sz val="9"/>
            <color indexed="81"/>
            <rFont val="細明體"/>
            <family val="3"/>
            <charset val="136"/>
          </rPr>
          <t xml:space="preserve">貫穿型 </t>
        </r>
        <r>
          <rPr>
            <b/>
            <sz val="9"/>
            <color indexed="81"/>
            <rFont val="Tahoma"/>
            <family val="2"/>
          </rPr>
          <t xml:space="preserve">PR crack
</t>
        </r>
      </text>
    </comment>
    <comment ref="F931" authorId="5" shapeId="0">
      <text>
        <r>
          <rPr>
            <b/>
            <sz val="9"/>
            <color indexed="81"/>
            <rFont val="細明體"/>
            <family val="3"/>
            <charset val="136"/>
          </rPr>
          <t xml:space="preserve">貫穿型 </t>
        </r>
        <r>
          <rPr>
            <b/>
            <sz val="9"/>
            <color indexed="81"/>
            <rFont val="Tahoma"/>
            <family val="2"/>
          </rPr>
          <t xml:space="preserve">PR crack
</t>
        </r>
      </text>
    </comment>
    <comment ref="F932" authorId="5" shapeId="0">
      <text>
        <r>
          <rPr>
            <b/>
            <sz val="9"/>
            <color indexed="81"/>
            <rFont val="細明體"/>
            <family val="3"/>
            <charset val="136"/>
          </rPr>
          <t xml:space="preserve">貫穿型 </t>
        </r>
        <r>
          <rPr>
            <b/>
            <sz val="9"/>
            <color indexed="81"/>
            <rFont val="Tahoma"/>
            <family val="2"/>
          </rPr>
          <t xml:space="preserve">PR crack
</t>
        </r>
      </text>
    </comment>
    <comment ref="F933" authorId="5" shapeId="0">
      <text>
        <r>
          <rPr>
            <b/>
            <sz val="9"/>
            <color indexed="81"/>
            <rFont val="細明體"/>
            <family val="3"/>
            <charset val="136"/>
          </rPr>
          <t xml:space="preserve">貫穿型 </t>
        </r>
        <r>
          <rPr>
            <b/>
            <sz val="9"/>
            <color indexed="81"/>
            <rFont val="Tahoma"/>
            <family val="2"/>
          </rPr>
          <t xml:space="preserve">PR crack
</t>
        </r>
      </text>
    </comment>
    <comment ref="F934" authorId="3" shapeId="0">
      <text>
        <r>
          <rPr>
            <b/>
            <sz val="9"/>
            <color indexed="81"/>
            <rFont val="Tahoma"/>
            <family val="2"/>
          </rPr>
          <t>PR crack
S1-20ea</t>
        </r>
      </text>
    </comment>
    <comment ref="F935" authorId="3" shapeId="0">
      <text>
        <r>
          <rPr>
            <b/>
            <sz val="9"/>
            <color indexed="81"/>
            <rFont val="Tahoma"/>
            <family val="2"/>
          </rPr>
          <t>PR crack
S1-9ea</t>
        </r>
      </text>
    </comment>
    <comment ref="F936" authorId="3" shapeId="0">
      <text>
        <r>
          <rPr>
            <b/>
            <sz val="9"/>
            <color indexed="81"/>
            <rFont val="Tahoma"/>
            <family val="2"/>
          </rPr>
          <t>PR crack
S1-7ea</t>
        </r>
      </text>
    </comment>
    <comment ref="F937" authorId="3" shapeId="0">
      <text>
        <r>
          <rPr>
            <b/>
            <sz val="9"/>
            <color indexed="81"/>
            <rFont val="Tahoma"/>
            <family val="2"/>
          </rPr>
          <t>PR crack
S2-3ea</t>
        </r>
      </text>
    </comment>
    <comment ref="F952" authorId="3" shapeId="0">
      <text>
        <r>
          <rPr>
            <b/>
            <sz val="9"/>
            <color indexed="81"/>
            <rFont val="Tahoma"/>
            <family val="2"/>
          </rPr>
          <t>particle
S3-1ea
S6-3ea</t>
        </r>
      </text>
    </comment>
    <comment ref="F953" authorId="3" shapeId="0">
      <text>
        <r>
          <rPr>
            <b/>
            <sz val="9"/>
            <color indexed="81"/>
            <rFont val="Tahoma"/>
            <family val="2"/>
          </rPr>
          <t>S1-1ea bubble
S2-8ea PR crack</t>
        </r>
      </text>
    </comment>
    <comment ref="F954" authorId="3" shapeId="0">
      <text>
        <r>
          <rPr>
            <b/>
            <sz val="9"/>
            <color indexed="81"/>
            <rFont val="Tahoma"/>
            <family val="2"/>
          </rPr>
          <t>PR crack
S1-20ea</t>
        </r>
      </text>
    </comment>
    <comment ref="F955" authorId="3" shapeId="0">
      <text>
        <r>
          <rPr>
            <b/>
            <sz val="9"/>
            <color indexed="81"/>
            <rFont val="Tahoma"/>
            <family val="2"/>
          </rPr>
          <t>S2
1ea-bubble
25ea-PR crack</t>
        </r>
      </text>
    </comment>
    <comment ref="F956" authorId="3" shapeId="0">
      <text>
        <r>
          <rPr>
            <b/>
            <sz val="9"/>
            <color indexed="81"/>
            <rFont val="Tahoma"/>
            <family val="2"/>
          </rPr>
          <t>PR crack
S1-17ea</t>
        </r>
      </text>
    </comment>
    <comment ref="F957" authorId="3" shapeId="0">
      <text>
        <r>
          <rPr>
            <b/>
            <sz val="9"/>
            <color indexed="81"/>
            <rFont val="Tahoma"/>
            <family val="2"/>
          </rPr>
          <t>bubble
S1-1ea</t>
        </r>
      </text>
    </comment>
    <comment ref="F958" authorId="3" shapeId="0">
      <text>
        <r>
          <rPr>
            <b/>
            <sz val="9"/>
            <color indexed="81"/>
            <rFont val="Tahoma"/>
            <family val="2"/>
          </rPr>
          <t>PR crack
S1-17ea
S2-25ea</t>
        </r>
      </text>
    </comment>
    <comment ref="F959" authorId="3" shapeId="0">
      <text>
        <r>
          <rPr>
            <b/>
            <sz val="9"/>
            <color indexed="81"/>
            <rFont val="Tahoma"/>
            <family val="2"/>
          </rPr>
          <t>bubble
S1-1ea</t>
        </r>
      </text>
    </comment>
    <comment ref="F960" authorId="3" shapeId="0">
      <text>
        <r>
          <rPr>
            <b/>
            <sz val="9"/>
            <color indexed="81"/>
            <rFont val="Tahoma"/>
            <family val="2"/>
          </rPr>
          <t>bubble
S1-1ea</t>
        </r>
      </text>
    </comment>
    <comment ref="F961" authorId="3" shapeId="0">
      <text>
        <r>
          <rPr>
            <b/>
            <sz val="9"/>
            <color indexed="81"/>
            <rFont val="Tahoma"/>
            <family val="2"/>
          </rPr>
          <t>Residue
S5-2ea</t>
        </r>
      </text>
    </comment>
    <comment ref="F975" authorId="3" shapeId="0">
      <text>
        <r>
          <rPr>
            <b/>
            <sz val="9"/>
            <color indexed="81"/>
            <rFont val="Tahoma"/>
            <family val="2"/>
          </rPr>
          <t>PR crack
S3-13ea</t>
        </r>
      </text>
    </comment>
    <comment ref="F976" authorId="3" shapeId="0">
      <text>
        <r>
          <rPr>
            <b/>
            <sz val="9"/>
            <color indexed="81"/>
            <rFont val="Tahoma"/>
            <family val="2"/>
          </rPr>
          <t>PR crack
S3-1ea</t>
        </r>
      </text>
    </comment>
    <comment ref="F977" authorId="3" shapeId="0">
      <text>
        <r>
          <rPr>
            <b/>
            <sz val="9"/>
            <color indexed="81"/>
            <rFont val="Tahoma"/>
            <family val="2"/>
          </rPr>
          <t xml:space="preserve">Particle
S1-1ea </t>
        </r>
      </text>
    </comment>
    <comment ref="F979" authorId="3" shapeId="0">
      <text>
        <r>
          <rPr>
            <b/>
            <sz val="9"/>
            <color indexed="81"/>
            <rFont val="Tahoma"/>
            <family val="2"/>
          </rPr>
          <t>bubble
S1-1ea</t>
        </r>
      </text>
    </comment>
    <comment ref="E988" authorId="5" shapeId="0">
      <text>
        <r>
          <rPr>
            <b/>
            <sz val="9"/>
            <color indexed="81"/>
            <rFont val="Tahoma"/>
            <family val="2"/>
          </rPr>
          <t>Particle
S3-1ea
S4-1ea</t>
        </r>
      </text>
    </comment>
    <comment ref="F1000" authorId="3" shapeId="0">
      <text>
        <r>
          <rPr>
            <b/>
            <sz val="9"/>
            <color indexed="81"/>
            <rFont val="Tahoma"/>
            <family val="2"/>
          </rPr>
          <t>Particle
S4 1ea</t>
        </r>
      </text>
    </comment>
    <comment ref="F1002" authorId="3" shapeId="0">
      <text>
        <r>
          <rPr>
            <b/>
            <sz val="9"/>
            <color indexed="81"/>
            <rFont val="Tahoma"/>
            <family val="2"/>
          </rPr>
          <t>bubble
S3 1ea
S4 1ea</t>
        </r>
      </text>
    </comment>
    <comment ref="F1003" authorId="3" shapeId="0">
      <text>
        <r>
          <rPr>
            <b/>
            <sz val="9"/>
            <color indexed="81"/>
            <rFont val="Tahoma"/>
            <family val="2"/>
          </rPr>
          <t>Coat --&gt; Exposure over Q-time (&gt; 24 hr)</t>
        </r>
      </text>
    </comment>
    <comment ref="F1004" authorId="3" shapeId="0">
      <text>
        <r>
          <rPr>
            <b/>
            <sz val="9"/>
            <color indexed="81"/>
            <rFont val="Tahoma"/>
            <family val="2"/>
          </rPr>
          <t>WES shift</t>
        </r>
      </text>
    </comment>
    <comment ref="F1005" authorId="3" shapeId="0">
      <text>
        <r>
          <rPr>
            <b/>
            <sz val="9"/>
            <color indexed="81"/>
            <rFont val="Tahoma"/>
            <family val="2"/>
          </rPr>
          <t>DEV_01 alarm (Solvent supply error)</t>
        </r>
      </text>
    </comment>
    <comment ref="F1006" authorId="3" shapeId="0">
      <text>
        <r>
          <rPr>
            <b/>
            <sz val="9"/>
            <color indexed="81"/>
            <rFont val="Tahoma"/>
            <family val="2"/>
          </rPr>
          <t>Particle
S5 4ea
S6 5ea
S7 4ea
S8 9ea</t>
        </r>
      </text>
    </comment>
    <comment ref="F1008" authorId="3" shapeId="0">
      <text>
        <r>
          <rPr>
            <b/>
            <sz val="9"/>
            <color indexed="81"/>
            <rFont val="Tahoma"/>
            <family val="2"/>
          </rPr>
          <t>bubble
S4-1ea</t>
        </r>
      </text>
    </comment>
    <comment ref="F1009" authorId="3" shapeId="0">
      <text>
        <r>
          <rPr>
            <b/>
            <sz val="9"/>
            <color indexed="81"/>
            <rFont val="Tahoma"/>
            <family val="2"/>
          </rPr>
          <t>bubble
S2-1ea</t>
        </r>
      </text>
    </comment>
    <comment ref="F1010" authorId="3" shapeId="0">
      <text>
        <r>
          <rPr>
            <b/>
            <sz val="9"/>
            <color indexed="81"/>
            <rFont val="Tahoma"/>
            <family val="2"/>
          </rPr>
          <t>bubble
S1-1ea</t>
        </r>
      </text>
    </comment>
    <comment ref="F1012" authorId="3" shapeId="0">
      <text>
        <r>
          <rPr>
            <b/>
            <sz val="9"/>
            <color indexed="81"/>
            <rFont val="Tahoma"/>
            <family val="2"/>
          </rPr>
          <t>PR crack
S1-13ea</t>
        </r>
      </text>
    </comment>
    <comment ref="F1014" authorId="3" shapeId="0">
      <text>
        <r>
          <rPr>
            <b/>
            <sz val="9"/>
            <color indexed="81"/>
            <rFont val="Tahoma"/>
            <family val="2"/>
          </rPr>
          <t>Unknown defect</t>
        </r>
      </text>
    </comment>
    <comment ref="F1017" authorId="3" shapeId="0">
      <text>
        <r>
          <rPr>
            <b/>
            <sz val="9"/>
            <color indexed="81"/>
            <rFont val="Tahoma"/>
            <family val="2"/>
          </rPr>
          <t>Particle
S1-1ea</t>
        </r>
      </text>
    </comment>
    <comment ref="F1024" authorId="3" shapeId="0">
      <text>
        <r>
          <rPr>
            <b/>
            <sz val="9"/>
            <color indexed="81"/>
            <rFont val="Tahoma"/>
            <family val="2"/>
          </rPr>
          <t>Crack
S2 8ea
S3 8ea</t>
        </r>
      </text>
    </comment>
    <comment ref="F1026" authorId="3" shapeId="0">
      <text>
        <r>
          <rPr>
            <b/>
            <sz val="9"/>
            <color indexed="81"/>
            <rFont val="Tahoma"/>
            <family val="2"/>
          </rPr>
          <t>Bubble
S6-2ea</t>
        </r>
      </text>
    </comment>
    <comment ref="F1028" authorId="3" shapeId="0">
      <text>
        <r>
          <rPr>
            <b/>
            <sz val="9"/>
            <color indexed="81"/>
            <rFont val="Tahoma"/>
            <family val="2"/>
          </rPr>
          <t>PR crack
S2-2ea</t>
        </r>
      </text>
    </comment>
    <comment ref="F1033" authorId="5" shapeId="0">
      <text>
        <r>
          <rPr>
            <b/>
            <sz val="9"/>
            <color indexed="81"/>
            <rFont val="Tahoma"/>
            <family val="2"/>
          </rPr>
          <t>Bubble
S5-1ea</t>
        </r>
      </text>
    </comment>
    <comment ref="F1034" authorId="5" shapeId="0">
      <text>
        <r>
          <rPr>
            <b/>
            <sz val="9"/>
            <color indexed="81"/>
            <rFont val="Tahoma"/>
            <family val="2"/>
          </rPr>
          <t>Bubble
S3-1ea</t>
        </r>
      </text>
    </comment>
    <comment ref="F1054" authorId="5" shapeId="0">
      <text>
        <r>
          <rPr>
            <b/>
            <sz val="9"/>
            <color indexed="81"/>
            <rFont val="Tahoma"/>
            <family val="2"/>
          </rPr>
          <t>Unknown
S1-1ea</t>
        </r>
      </text>
    </comment>
    <comment ref="F1056" authorId="5" shapeId="0">
      <text>
        <r>
          <rPr>
            <b/>
            <sz val="9"/>
            <color indexed="81"/>
            <rFont val="Tahoma"/>
            <family val="2"/>
          </rPr>
          <t>Unknown
S10-5ea</t>
        </r>
      </text>
    </comment>
    <comment ref="F1060" authorId="5" shapeId="0">
      <text>
        <r>
          <rPr>
            <b/>
            <sz val="9"/>
            <color indexed="81"/>
            <rFont val="Tahoma"/>
            <family val="2"/>
          </rPr>
          <t>Particle
S2-2ea</t>
        </r>
      </text>
    </comment>
    <comment ref="F1061" authorId="5" shapeId="0">
      <text>
        <r>
          <rPr>
            <b/>
            <sz val="9"/>
            <color indexed="81"/>
            <rFont val="Tahoma"/>
            <family val="2"/>
          </rPr>
          <t>PR crack no ADI</t>
        </r>
      </text>
    </comment>
    <comment ref="F1062" authorId="5" shapeId="0">
      <text>
        <r>
          <rPr>
            <b/>
            <sz val="9"/>
            <color indexed="81"/>
            <rFont val="Tahoma"/>
            <family val="2"/>
          </rPr>
          <t>PR crack no ADI</t>
        </r>
      </text>
    </comment>
    <comment ref="F1066" authorId="5" shapeId="0">
      <text>
        <r>
          <rPr>
            <b/>
            <sz val="9"/>
            <color indexed="81"/>
            <rFont val="Tahoma"/>
            <family val="2"/>
          </rPr>
          <t>Particle
S1-1ea</t>
        </r>
      </text>
    </comment>
    <comment ref="F1068" authorId="5" shapeId="0">
      <text>
        <r>
          <rPr>
            <b/>
            <sz val="9"/>
            <color indexed="81"/>
            <rFont val="Tahoma"/>
            <family val="2"/>
          </rPr>
          <t>Crack
S2-1ea
S7-10ea</t>
        </r>
      </text>
    </comment>
    <comment ref="F1069" authorId="5" shapeId="0">
      <text>
        <r>
          <rPr>
            <b/>
            <sz val="9"/>
            <color indexed="81"/>
            <rFont val="Tahoma"/>
            <family val="2"/>
          </rPr>
          <t>Particle
S6-23ea</t>
        </r>
      </text>
    </comment>
    <comment ref="F1078" authorId="5" shapeId="0">
      <text>
        <r>
          <rPr>
            <b/>
            <sz val="9"/>
            <color indexed="81"/>
            <rFont val="Tahoma"/>
            <family val="2"/>
          </rPr>
          <t>Particle
S1-8ea
S2-25ea</t>
        </r>
      </text>
    </comment>
    <comment ref="F1079" authorId="5" shapeId="0">
      <text>
        <r>
          <rPr>
            <b/>
            <sz val="9"/>
            <color indexed="81"/>
            <rFont val="Tahoma"/>
            <family val="2"/>
          </rPr>
          <t>Gel
S1-2ea</t>
        </r>
      </text>
    </comment>
    <comment ref="F1080" authorId="5" shapeId="0">
      <text>
        <r>
          <rPr>
            <b/>
            <sz val="9"/>
            <color indexed="81"/>
            <rFont val="Tahoma"/>
            <family val="2"/>
          </rPr>
          <t>Particle
S1-1ea</t>
        </r>
      </text>
    </comment>
    <comment ref="G1085" authorId="5" shapeId="0">
      <text>
        <r>
          <rPr>
            <b/>
            <sz val="9"/>
            <color indexed="81"/>
            <rFont val="Tahoma"/>
            <family val="2"/>
          </rPr>
          <t>Gel
S1-2ea</t>
        </r>
      </text>
    </comment>
    <comment ref="F1108" authorId="5" shapeId="0">
      <text>
        <r>
          <rPr>
            <b/>
            <sz val="9"/>
            <color indexed="81"/>
            <rFont val="Tahoma"/>
            <family val="2"/>
          </rPr>
          <t>Bubble
S2-1ea</t>
        </r>
      </text>
    </comment>
    <comment ref="F1110" authorId="5" shapeId="0">
      <text>
        <r>
          <rPr>
            <b/>
            <sz val="9"/>
            <color indexed="81"/>
            <rFont val="Tahoma"/>
            <family val="2"/>
          </rPr>
          <t>Particle
S1-24ea
1ea impact IO</t>
        </r>
      </text>
    </comment>
    <comment ref="F1111" authorId="5" shapeId="0">
      <text>
        <r>
          <rPr>
            <b/>
            <sz val="9"/>
            <color indexed="81"/>
            <rFont val="Tahoma"/>
            <family val="2"/>
          </rPr>
          <t>Particle
S1 3ea
S2-19ea
Bubble
S1 1ea</t>
        </r>
      </text>
    </comment>
    <comment ref="F1112" authorId="5" shapeId="0">
      <text>
        <r>
          <rPr>
            <b/>
            <sz val="9"/>
            <color indexed="81"/>
            <rFont val="Tahoma"/>
            <family val="2"/>
          </rPr>
          <t>Particle
S4 3ea</t>
        </r>
      </text>
    </comment>
    <comment ref="F1115" authorId="5" shapeId="0">
      <text>
        <r>
          <rPr>
            <b/>
            <sz val="9"/>
            <color indexed="81"/>
            <rFont val="Tahoma"/>
            <family val="2"/>
          </rPr>
          <t>Particle
S4 1ea
S5 3ea
S6 2ea</t>
        </r>
      </text>
    </comment>
    <comment ref="F1116" authorId="5" shapeId="0">
      <text>
        <r>
          <rPr>
            <b/>
            <sz val="9"/>
            <color indexed="81"/>
            <rFont val="Tahoma"/>
            <family val="2"/>
          </rPr>
          <t>Particle
S2-4ea</t>
        </r>
      </text>
    </comment>
    <comment ref="F1120" authorId="5" shapeId="0">
      <text>
        <r>
          <rPr>
            <b/>
            <sz val="9"/>
            <color indexed="81"/>
            <rFont val="Tahoma"/>
            <family val="2"/>
          </rPr>
          <t>Bubble
S6 1ea
S9 1ea
S10 1ea</t>
        </r>
      </text>
    </comment>
    <comment ref="F1128" authorId="5" shapeId="0">
      <text>
        <r>
          <rPr>
            <b/>
            <sz val="9"/>
            <color indexed="81"/>
            <rFont val="Tahoma"/>
            <family val="2"/>
          </rPr>
          <t>Bubble
S4 1ea
S8 1ea
Crack
S3 2ea</t>
        </r>
      </text>
    </comment>
    <comment ref="F1132" authorId="5" shapeId="0">
      <text>
        <r>
          <rPr>
            <b/>
            <sz val="9"/>
            <color indexed="81"/>
            <rFont val="Tahoma"/>
            <family val="2"/>
          </rPr>
          <t>Bubble
S8 1ea</t>
        </r>
      </text>
    </comment>
    <comment ref="F1133" authorId="5" shapeId="0">
      <text>
        <r>
          <rPr>
            <b/>
            <sz val="9"/>
            <color indexed="81"/>
            <rFont val="Tahoma"/>
            <family val="2"/>
          </rPr>
          <t>Particle
S2-2ea</t>
        </r>
      </text>
    </comment>
    <comment ref="F1134" authorId="5" shapeId="0">
      <text>
        <r>
          <rPr>
            <b/>
            <sz val="9"/>
            <color indexed="81"/>
            <rFont val="Tahoma"/>
            <family val="2"/>
          </rPr>
          <t>Particle
S2-3ea
S3-2ea
S5-1ea</t>
        </r>
      </text>
    </comment>
    <comment ref="F1135" authorId="5" shapeId="0">
      <text>
        <r>
          <rPr>
            <b/>
            <sz val="9"/>
            <color indexed="81"/>
            <rFont val="Tahoma"/>
            <family val="2"/>
          </rPr>
          <t>Particle
S1-1ea</t>
        </r>
      </text>
    </comment>
    <comment ref="F1136" authorId="5" shapeId="0">
      <text>
        <r>
          <rPr>
            <b/>
            <sz val="9"/>
            <color indexed="81"/>
            <rFont val="Tahoma"/>
            <family val="2"/>
          </rPr>
          <t>PR crack
S2
S4
S6
S8
S9</t>
        </r>
      </text>
    </comment>
    <comment ref="F1137" authorId="5" shapeId="0">
      <text>
        <r>
          <rPr>
            <b/>
            <sz val="9"/>
            <color indexed="81"/>
            <rFont val="Tahoma"/>
            <family val="2"/>
          </rPr>
          <t>Bubble
S2-1ea</t>
        </r>
      </text>
    </comment>
    <comment ref="F1146" authorId="3" shapeId="0">
      <text>
        <r>
          <rPr>
            <b/>
            <sz val="9"/>
            <color indexed="81"/>
            <rFont val="Tahoma"/>
            <family val="2"/>
          </rPr>
          <t>Exposure --&gt; Develop over Q-time (&gt; 24 hr)</t>
        </r>
      </text>
    </comment>
    <comment ref="F1147" authorId="3" shapeId="0">
      <text>
        <r>
          <rPr>
            <b/>
            <sz val="9"/>
            <color indexed="81"/>
            <rFont val="Tahoma"/>
            <family val="2"/>
          </rPr>
          <t>Exposure --&gt; Develop over Q-time (&gt; 24 hr)</t>
        </r>
      </text>
    </comment>
    <comment ref="F1148" authorId="5" shapeId="0">
      <text>
        <r>
          <rPr>
            <b/>
            <sz val="9"/>
            <color indexed="81"/>
            <rFont val="Tahoma"/>
            <family val="2"/>
          </rPr>
          <t>crack
S3-2ea
Bubble
S4-1ea
S8-1ea</t>
        </r>
      </text>
    </comment>
    <comment ref="F1149" authorId="5" shapeId="0">
      <text>
        <r>
          <rPr>
            <b/>
            <sz val="9"/>
            <color indexed="81"/>
            <rFont val="Tahoma"/>
            <family val="2"/>
          </rPr>
          <t>Bubble
S6-1ea
S9-1ea
S10-1ea</t>
        </r>
      </text>
    </comment>
    <comment ref="F1159" authorId="5" shapeId="0">
      <text>
        <r>
          <rPr>
            <b/>
            <sz val="9"/>
            <color indexed="81"/>
            <rFont val="Tahoma"/>
            <family val="2"/>
          </rPr>
          <t>Bubble-S4
crack-S8</t>
        </r>
      </text>
    </comment>
    <comment ref="F1160" authorId="5" shapeId="0">
      <text>
        <r>
          <rPr>
            <b/>
            <sz val="9"/>
            <color indexed="81"/>
            <rFont val="Tahoma"/>
            <family val="2"/>
          </rPr>
          <t>PR carck
S3-9ea</t>
        </r>
      </text>
    </comment>
    <comment ref="F1165" authorId="5" shapeId="0">
      <text>
        <r>
          <rPr>
            <b/>
            <sz val="9"/>
            <color indexed="81"/>
            <rFont val="Tahoma"/>
            <family val="2"/>
          </rPr>
          <t>Residue
S10-2ea
S11-1ea</t>
        </r>
      </text>
    </comment>
    <comment ref="F1166" authorId="5" shapeId="0">
      <text>
        <r>
          <rPr>
            <b/>
            <sz val="9"/>
            <color indexed="81"/>
            <rFont val="Tahoma"/>
            <family val="2"/>
          </rPr>
          <t>Particle
S4-5ea</t>
        </r>
      </text>
    </comment>
    <comment ref="F1171" authorId="5" shapeId="0">
      <text>
        <r>
          <rPr>
            <b/>
            <sz val="9"/>
            <color indexed="81"/>
            <rFont val="Tahoma"/>
            <family val="2"/>
          </rPr>
          <t>Particle
S1-1ea</t>
        </r>
      </text>
    </comment>
    <comment ref="F1181" authorId="5" shapeId="0">
      <text>
        <r>
          <rPr>
            <b/>
            <sz val="9"/>
            <color indexed="81"/>
            <rFont val="Tahoma"/>
            <family val="2"/>
          </rPr>
          <t>Bubble
S13-1ea</t>
        </r>
      </text>
    </comment>
    <comment ref="F1182" authorId="5" shapeId="0">
      <text>
        <r>
          <rPr>
            <b/>
            <sz val="9"/>
            <color indexed="81"/>
            <rFont val="Tahoma"/>
            <family val="2"/>
          </rPr>
          <t>crack
S3-9ea</t>
        </r>
      </text>
    </comment>
    <comment ref="F1187" authorId="5" shapeId="0">
      <text>
        <r>
          <rPr>
            <b/>
            <sz val="9"/>
            <color indexed="81"/>
            <rFont val="Tahoma"/>
            <family val="2"/>
          </rPr>
          <t xml:space="preserve">PR crack-S2
</t>
        </r>
      </text>
    </comment>
    <comment ref="F1188" authorId="5" shapeId="0">
      <text>
        <r>
          <rPr>
            <b/>
            <sz val="9"/>
            <color indexed="81"/>
            <rFont val="Tahoma"/>
            <family val="2"/>
          </rPr>
          <t>PR crack
S12-1ea</t>
        </r>
      </text>
    </comment>
    <comment ref="F1189" authorId="5" shapeId="0">
      <text>
        <r>
          <rPr>
            <b/>
            <sz val="9"/>
            <color indexed="81"/>
            <rFont val="Tahoma"/>
            <family val="2"/>
          </rPr>
          <t>Scratch
S4-6ea
Particle
S4-1ea
S12-1ea</t>
        </r>
      </text>
    </comment>
    <comment ref="F1190" authorId="5" shapeId="0">
      <text>
        <r>
          <rPr>
            <b/>
            <sz val="9"/>
            <color indexed="81"/>
            <rFont val="Tahoma"/>
            <family val="2"/>
          </rPr>
          <t>PR crack
S4
S8</t>
        </r>
      </text>
    </comment>
    <comment ref="F1191" authorId="5" shapeId="0">
      <text>
        <r>
          <rPr>
            <b/>
            <sz val="9"/>
            <color indexed="81"/>
            <rFont val="Tahoma"/>
            <family val="2"/>
          </rPr>
          <t>PR crack-S3</t>
        </r>
      </text>
    </comment>
    <comment ref="F1192" authorId="5" shapeId="0">
      <text>
        <r>
          <rPr>
            <b/>
            <sz val="9"/>
            <color indexed="81"/>
            <rFont val="Tahoma"/>
            <family val="2"/>
          </rPr>
          <t>Bubble
S1-1ea</t>
        </r>
      </text>
    </comment>
    <comment ref="F1193" authorId="5" shapeId="0">
      <text>
        <r>
          <rPr>
            <b/>
            <sz val="9"/>
            <color indexed="81"/>
            <rFont val="Tahoma"/>
            <family val="2"/>
          </rPr>
          <t>Bubble
S10-1ea</t>
        </r>
      </text>
    </comment>
    <comment ref="F1203" authorId="5" shapeId="0">
      <text>
        <r>
          <rPr>
            <b/>
            <sz val="9"/>
            <color indexed="81"/>
            <rFont val="Tahoma"/>
            <family val="2"/>
          </rPr>
          <t>Bubble
S6-1ea</t>
        </r>
      </text>
    </comment>
    <comment ref="F1214" authorId="5" shapeId="0">
      <text>
        <r>
          <rPr>
            <b/>
            <sz val="9"/>
            <color indexed="81"/>
            <rFont val="Tahoma"/>
            <family val="2"/>
          </rPr>
          <t>Bubble
S12-1ea</t>
        </r>
      </text>
    </comment>
    <comment ref="F1215" authorId="5" shapeId="0">
      <text>
        <r>
          <rPr>
            <b/>
            <sz val="9"/>
            <color indexed="81"/>
            <rFont val="Tahoma"/>
            <family val="2"/>
          </rPr>
          <t>Bubble
S3-1ea</t>
        </r>
      </text>
    </comment>
    <comment ref="F1218" authorId="5" shapeId="0">
      <text>
        <r>
          <rPr>
            <b/>
            <sz val="9"/>
            <color indexed="81"/>
            <rFont val="Tahoma"/>
            <family val="2"/>
          </rPr>
          <t>Bubble
S1-1ea</t>
        </r>
      </text>
    </comment>
    <comment ref="F1219" authorId="5" shapeId="0">
      <text>
        <r>
          <rPr>
            <b/>
            <sz val="9"/>
            <color indexed="81"/>
            <rFont val="細明體"/>
            <family val="3"/>
            <charset val="136"/>
          </rPr>
          <t>貫穿型</t>
        </r>
        <r>
          <rPr>
            <b/>
            <sz val="9"/>
            <color indexed="81"/>
            <rFont val="Tahoma"/>
            <family val="2"/>
          </rPr>
          <t xml:space="preserve"> PR crack</t>
        </r>
      </text>
    </comment>
    <comment ref="F1220" authorId="5" shapeId="0">
      <text>
        <r>
          <rPr>
            <b/>
            <sz val="9"/>
            <color indexed="81"/>
            <rFont val="細明體"/>
            <family val="3"/>
            <charset val="136"/>
          </rPr>
          <t>貫穿型</t>
        </r>
        <r>
          <rPr>
            <b/>
            <sz val="9"/>
            <color indexed="81"/>
            <rFont val="Tahoma"/>
            <family val="2"/>
          </rPr>
          <t xml:space="preserve"> PR crack</t>
        </r>
      </text>
    </comment>
    <comment ref="F1221" authorId="5" shapeId="0">
      <text>
        <r>
          <rPr>
            <b/>
            <sz val="9"/>
            <color indexed="81"/>
            <rFont val="細明體"/>
            <family val="3"/>
            <charset val="136"/>
          </rPr>
          <t>貫穿型</t>
        </r>
        <r>
          <rPr>
            <b/>
            <sz val="9"/>
            <color indexed="81"/>
            <rFont val="Tahoma"/>
            <family val="2"/>
          </rPr>
          <t xml:space="preserve"> PR crack</t>
        </r>
      </text>
    </comment>
    <comment ref="F1224" authorId="5" shapeId="0">
      <text>
        <r>
          <rPr>
            <b/>
            <sz val="9"/>
            <color indexed="81"/>
            <rFont val="Tahoma"/>
            <family val="2"/>
          </rPr>
          <t>Bubble
S9-1ea</t>
        </r>
      </text>
    </comment>
    <comment ref="F1225" authorId="5" shapeId="0">
      <text>
        <r>
          <rPr>
            <b/>
            <sz val="9"/>
            <color indexed="81"/>
            <rFont val="Tahoma"/>
            <family val="2"/>
          </rPr>
          <t>PR crack
S2-9ea</t>
        </r>
      </text>
    </comment>
    <comment ref="F1226" authorId="5" shapeId="0">
      <text>
        <r>
          <rPr>
            <b/>
            <sz val="9"/>
            <color indexed="81"/>
            <rFont val="Tahoma"/>
            <family val="2"/>
          </rPr>
          <t>Bubble
S11 1ea
S13 1ea</t>
        </r>
      </text>
    </comment>
    <comment ref="F1227" authorId="5" shapeId="0">
      <text>
        <r>
          <rPr>
            <b/>
            <sz val="9"/>
            <color indexed="81"/>
            <rFont val="Tahoma"/>
            <family val="2"/>
          </rPr>
          <t>Particle
S1-6ea</t>
        </r>
      </text>
    </comment>
    <comment ref="F1228" authorId="5" shapeId="0">
      <text>
        <r>
          <rPr>
            <b/>
            <sz val="9"/>
            <color indexed="81"/>
            <rFont val="Tahoma"/>
            <family val="2"/>
          </rPr>
          <t>Bubble
S2-1ea
PR crack
S10 1ea</t>
        </r>
      </text>
    </comment>
    <comment ref="F1237" authorId="5" shapeId="0">
      <text>
        <r>
          <rPr>
            <b/>
            <sz val="9"/>
            <color indexed="81"/>
            <rFont val="細明體"/>
            <family val="3"/>
            <charset val="136"/>
          </rPr>
          <t>貫穿型</t>
        </r>
        <r>
          <rPr>
            <b/>
            <sz val="9"/>
            <color indexed="81"/>
            <rFont val="Tahoma"/>
            <family val="2"/>
          </rPr>
          <t xml:space="preserve"> PR crack</t>
        </r>
      </text>
    </comment>
    <comment ref="F1238" authorId="5" shapeId="0">
      <text>
        <r>
          <rPr>
            <b/>
            <sz val="9"/>
            <color indexed="81"/>
            <rFont val="細明體"/>
            <family val="3"/>
            <charset val="136"/>
          </rPr>
          <t>貫穿型</t>
        </r>
        <r>
          <rPr>
            <b/>
            <sz val="9"/>
            <color indexed="81"/>
            <rFont val="Tahoma"/>
            <family val="2"/>
          </rPr>
          <t xml:space="preserve"> PR crack</t>
        </r>
      </text>
    </comment>
    <comment ref="F1239" authorId="3" shapeId="0">
      <text>
        <r>
          <rPr>
            <b/>
            <sz val="9"/>
            <color indexed="81"/>
            <rFont val="Tahoma"/>
            <family val="2"/>
          </rPr>
          <t>particle
S5-2ea</t>
        </r>
      </text>
    </comment>
    <comment ref="F1240" authorId="3" shapeId="0">
      <text>
        <r>
          <rPr>
            <b/>
            <sz val="9"/>
            <color indexed="81"/>
            <rFont val="Tahoma"/>
            <family val="2"/>
          </rPr>
          <t>Particle
S11-2ea</t>
        </r>
      </text>
    </comment>
    <comment ref="F1249" authorId="3" shapeId="0">
      <text>
        <r>
          <rPr>
            <b/>
            <sz val="9"/>
            <color indexed="81"/>
            <rFont val="Tahoma"/>
            <family val="2"/>
          </rPr>
          <t>particle
S1-1ea</t>
        </r>
      </text>
    </comment>
    <comment ref="F1251" authorId="5" shapeId="0">
      <text>
        <r>
          <rPr>
            <b/>
            <sz val="9"/>
            <color indexed="81"/>
            <rFont val="Tahoma"/>
            <family val="2"/>
          </rPr>
          <t>Bubble
S7-1ea</t>
        </r>
      </text>
    </comment>
    <comment ref="F1252" authorId="5" shapeId="0">
      <text>
        <r>
          <rPr>
            <b/>
            <sz val="9"/>
            <color indexed="81"/>
            <rFont val="Tahoma"/>
            <family val="2"/>
          </rPr>
          <t>PR crack
S2-20ea
S3-24ea
S5-8ea</t>
        </r>
      </text>
    </comment>
    <comment ref="F1253" authorId="5" shapeId="0">
      <text>
        <r>
          <rPr>
            <b/>
            <sz val="9"/>
            <color indexed="81"/>
            <rFont val="Tahoma"/>
            <family val="2"/>
          </rPr>
          <t xml:space="preserve">due to </t>
        </r>
        <r>
          <rPr>
            <b/>
            <sz val="9"/>
            <color indexed="81"/>
            <rFont val="細明體"/>
            <family val="3"/>
            <charset val="136"/>
          </rPr>
          <t xml:space="preserve">地震 </t>
        </r>
        <r>
          <rPr>
            <b/>
            <sz val="9"/>
            <color indexed="81"/>
            <rFont val="Tahoma"/>
            <family val="2"/>
          </rPr>
          <t>imapct lot STEP_02</t>
        </r>
      </text>
    </comment>
    <comment ref="F1268" authorId="5" shapeId="0">
      <text>
        <r>
          <rPr>
            <b/>
            <sz val="9"/>
            <color indexed="81"/>
            <rFont val="Tahoma"/>
            <family val="2"/>
          </rPr>
          <t>PR crack
S2-28ea</t>
        </r>
      </text>
    </comment>
    <comment ref="F1269" authorId="5" shapeId="0">
      <text>
        <r>
          <rPr>
            <b/>
            <sz val="9"/>
            <color indexed="81"/>
            <rFont val="Tahoma"/>
            <family val="2"/>
          </rPr>
          <t>Particle
S4-2ea</t>
        </r>
      </text>
    </comment>
    <comment ref="F1278" authorId="5" shapeId="0">
      <text>
        <r>
          <rPr>
            <b/>
            <sz val="9"/>
            <color indexed="81"/>
            <rFont val="Tahoma"/>
            <family val="2"/>
          </rPr>
          <t>Particle
S2-4ea</t>
        </r>
      </text>
    </comment>
    <comment ref="F1280" authorId="5" shapeId="0">
      <text>
        <r>
          <rPr>
            <b/>
            <sz val="9"/>
            <color indexed="81"/>
            <rFont val="Tahoma"/>
            <family val="2"/>
          </rPr>
          <t>PR crack
S2-24ea</t>
        </r>
      </text>
    </comment>
    <comment ref="F1285" authorId="5" shapeId="0">
      <text>
        <r>
          <rPr>
            <b/>
            <sz val="9"/>
            <color indexed="81"/>
            <rFont val="Tahoma"/>
            <family val="2"/>
          </rPr>
          <t>Residue
S7-2ea
S13-2ea</t>
        </r>
      </text>
    </comment>
    <comment ref="F1290" authorId="5" shapeId="0">
      <text>
        <r>
          <rPr>
            <b/>
            <sz val="9"/>
            <color indexed="81"/>
            <rFont val="Tahoma"/>
            <family val="2"/>
          </rPr>
          <t>Particle
S12-1ea</t>
        </r>
      </text>
    </comment>
    <comment ref="F1297" authorId="5" shapeId="0">
      <text>
        <r>
          <rPr>
            <b/>
            <sz val="9"/>
            <color indexed="81"/>
            <rFont val="Tahoma"/>
            <family val="2"/>
          </rPr>
          <t>Bubble
S7-1ea
PR crack
S8-4ea</t>
        </r>
      </text>
    </comment>
    <comment ref="F1298" authorId="5" shapeId="0">
      <text>
        <r>
          <rPr>
            <b/>
            <sz val="9"/>
            <color indexed="81"/>
            <rFont val="Tahoma"/>
            <family val="2"/>
          </rPr>
          <t>Particle
S11-2ea</t>
        </r>
      </text>
    </comment>
    <comment ref="F1299" authorId="5" shapeId="0">
      <text>
        <r>
          <rPr>
            <b/>
            <sz val="9"/>
            <color indexed="81"/>
            <rFont val="Tahoma"/>
            <family val="2"/>
          </rPr>
          <t>Bubble
S3-1ea</t>
        </r>
      </text>
    </comment>
    <comment ref="F1300" authorId="5" shapeId="0">
      <text>
        <r>
          <rPr>
            <b/>
            <sz val="9"/>
            <color indexed="81"/>
            <rFont val="Tahoma"/>
            <family val="2"/>
          </rPr>
          <t>MFG MO rework wrong lot</t>
        </r>
      </text>
    </comment>
    <comment ref="F1301" authorId="5" shapeId="0">
      <text>
        <r>
          <rPr>
            <b/>
            <sz val="9"/>
            <color indexed="81"/>
            <rFont val="Tahoma"/>
            <family val="2"/>
          </rPr>
          <t>Particle
S2-1ea</t>
        </r>
      </text>
    </comment>
    <comment ref="F1302" authorId="5" shapeId="0">
      <text>
        <r>
          <rPr>
            <b/>
            <sz val="9"/>
            <color indexed="81"/>
            <rFont val="Tahoma"/>
            <family val="2"/>
          </rPr>
          <t>Particle
S1-6ea</t>
        </r>
      </text>
    </comment>
    <comment ref="F1303" authorId="5" shapeId="0">
      <text>
        <r>
          <rPr>
            <b/>
            <sz val="9"/>
            <color indexed="81"/>
            <rFont val="Tahoma"/>
            <family val="2"/>
          </rPr>
          <t>Particle
S4-1ea</t>
        </r>
      </text>
    </comment>
    <comment ref="F1306" authorId="5" shapeId="0">
      <text>
        <r>
          <rPr>
            <b/>
            <sz val="9"/>
            <color indexed="81"/>
            <rFont val="Tahoma"/>
            <family val="2"/>
          </rPr>
          <t>Particle
S4-3ea</t>
        </r>
      </text>
    </comment>
    <comment ref="F1326" authorId="6" shapeId="0">
      <text>
        <r>
          <rPr>
            <b/>
            <sz val="9"/>
            <color indexed="81"/>
            <rFont val="Tahoma"/>
            <family val="2"/>
          </rPr>
          <t>Particle
S11-1ea</t>
        </r>
      </text>
    </comment>
    <comment ref="F1333" authorId="6" shapeId="0">
      <text>
        <r>
          <rPr>
            <b/>
            <sz val="9"/>
            <color indexed="81"/>
            <rFont val="Tahoma"/>
            <family val="2"/>
          </rPr>
          <t>Broken
S1-3ea
Particle
S1-7ea</t>
        </r>
      </text>
    </comment>
    <comment ref="F1341" authorId="6" shapeId="0">
      <text>
        <r>
          <rPr>
            <b/>
            <sz val="9"/>
            <color indexed="81"/>
            <rFont val="細明體"/>
            <family val="3"/>
            <charset val="136"/>
          </rPr>
          <t>Over develop
S11-1ea</t>
        </r>
      </text>
    </comment>
    <comment ref="F1343" authorId="6" shapeId="0">
      <text>
        <r>
          <rPr>
            <b/>
            <sz val="9"/>
            <color indexed="81"/>
            <rFont val="Tahoma"/>
            <family val="2"/>
          </rPr>
          <t>Particle
S7-1ea</t>
        </r>
      </text>
    </comment>
    <comment ref="F1345" authorId="6" shapeId="0">
      <text>
        <r>
          <rPr>
            <b/>
            <sz val="9"/>
            <color indexed="81"/>
            <rFont val="Tahoma"/>
            <family val="2"/>
          </rPr>
          <t>Particle
S3-1ea
S4-1ea</t>
        </r>
      </text>
    </comment>
    <comment ref="F1348" authorId="5" shapeId="0">
      <text>
        <r>
          <rPr>
            <b/>
            <sz val="9"/>
            <color indexed="81"/>
            <rFont val="Tahoma"/>
            <family val="2"/>
          </rPr>
          <t>Particle
S3-2ea
S4-3ea</t>
        </r>
      </text>
    </comment>
    <comment ref="F1353" authorId="5" shapeId="0">
      <text>
        <r>
          <rPr>
            <b/>
            <sz val="9"/>
            <color indexed="81"/>
            <rFont val="Tahoma"/>
            <family val="2"/>
          </rPr>
          <t>Particle
S6-3ea</t>
        </r>
      </text>
    </comment>
    <comment ref="F1354" authorId="5" shapeId="0">
      <text>
        <r>
          <rPr>
            <b/>
            <sz val="9"/>
            <color indexed="81"/>
            <rFont val="Tahoma"/>
            <family val="2"/>
          </rPr>
          <t>Particle
S4-6ea</t>
        </r>
      </text>
    </comment>
    <comment ref="F1360" authorId="5" shapeId="0">
      <text>
        <r>
          <rPr>
            <b/>
            <sz val="9"/>
            <color indexed="81"/>
            <rFont val="Tahoma"/>
            <family val="2"/>
          </rPr>
          <t>Crack-S2</t>
        </r>
      </text>
    </comment>
    <comment ref="F1361" authorId="5" shapeId="0">
      <text>
        <r>
          <rPr>
            <b/>
            <sz val="9"/>
            <color indexed="81"/>
            <rFont val="Tahoma"/>
            <family val="2"/>
          </rPr>
          <t>Bubble
S2-2ea</t>
        </r>
      </text>
    </comment>
    <comment ref="F1362" authorId="5" shapeId="0">
      <text>
        <r>
          <rPr>
            <b/>
            <sz val="9"/>
            <color indexed="81"/>
            <rFont val="Tahoma"/>
            <family val="2"/>
          </rPr>
          <t>Bubble
S4-1ea</t>
        </r>
      </text>
    </comment>
    <comment ref="F1363" authorId="5" shapeId="0">
      <text>
        <r>
          <rPr>
            <b/>
            <sz val="9"/>
            <color indexed="81"/>
            <rFont val="Tahoma"/>
            <family val="2"/>
          </rPr>
          <t>Bubble
S7-1ea</t>
        </r>
      </text>
    </comment>
    <comment ref="F1364" authorId="5" shapeId="0">
      <text>
        <r>
          <rPr>
            <b/>
            <sz val="9"/>
            <color indexed="81"/>
            <rFont val="Tahoma"/>
            <family val="2"/>
          </rPr>
          <t>Bubble
S1-1ea</t>
        </r>
      </text>
    </comment>
    <comment ref="F1385" authorId="5" shapeId="0">
      <text>
        <r>
          <rPr>
            <b/>
            <sz val="9"/>
            <color indexed="81"/>
            <rFont val="Tahoma"/>
            <family val="2"/>
          </rPr>
          <t>Bubble
S4-1ea</t>
        </r>
      </text>
    </comment>
    <comment ref="F1386" authorId="5" shapeId="0">
      <text>
        <r>
          <rPr>
            <b/>
            <sz val="9"/>
            <color indexed="81"/>
            <rFont val="Tahoma"/>
            <family val="2"/>
          </rPr>
          <t>PR Crack
S1-8ea
Unknown
S6-1ea
S7-1ea
S9-1ea</t>
        </r>
      </text>
    </comment>
    <comment ref="F1387" authorId="5" shapeId="0">
      <text>
        <r>
          <rPr>
            <b/>
            <sz val="9"/>
            <color indexed="81"/>
            <rFont val="Tahoma"/>
            <family val="2"/>
          </rPr>
          <t>PR crack
S10-1ea</t>
        </r>
      </text>
    </comment>
    <comment ref="F1388" authorId="5" shapeId="0">
      <text>
        <r>
          <rPr>
            <b/>
            <sz val="9"/>
            <color indexed="81"/>
            <rFont val="Tahoma"/>
            <family val="2"/>
          </rPr>
          <t>PR crack
S6-12ea</t>
        </r>
      </text>
    </comment>
    <comment ref="F1389" authorId="5" shapeId="0">
      <text>
        <r>
          <rPr>
            <b/>
            <sz val="9"/>
            <color indexed="81"/>
            <rFont val="Tahoma"/>
            <family val="2"/>
          </rPr>
          <t>Exposure --&gt; Devp over Q-time (&gt; 24 hr)</t>
        </r>
      </text>
    </comment>
    <comment ref="F1390" authorId="5" shapeId="0">
      <text>
        <r>
          <rPr>
            <b/>
            <sz val="9"/>
            <color indexed="81"/>
            <rFont val="Tahoma"/>
            <family val="2"/>
          </rPr>
          <t>Unknow defect
S2-1ea</t>
        </r>
      </text>
    </comment>
    <comment ref="F1393" authorId="5" shapeId="0">
      <text>
        <r>
          <rPr>
            <b/>
            <sz val="9"/>
            <color indexed="81"/>
            <rFont val="Tahoma"/>
            <family val="2"/>
          </rPr>
          <t>PR crack
S12-2ea</t>
        </r>
      </text>
    </comment>
    <comment ref="F1394" authorId="5" shapeId="0">
      <text>
        <r>
          <rPr>
            <b/>
            <sz val="9"/>
            <color indexed="81"/>
            <rFont val="Tahoma"/>
            <family val="2"/>
          </rPr>
          <t>Bubble
S5-1ea</t>
        </r>
      </text>
    </comment>
    <comment ref="F1400" authorId="5" shapeId="0">
      <text>
        <r>
          <rPr>
            <b/>
            <sz val="9"/>
            <color indexed="81"/>
            <rFont val="Tahoma"/>
            <family val="2"/>
          </rPr>
          <t>Particle
S13-10ea</t>
        </r>
      </text>
    </comment>
    <comment ref="F1403" authorId="5" shapeId="0">
      <text>
        <r>
          <rPr>
            <b/>
            <sz val="9"/>
            <color indexed="81"/>
            <rFont val="Tahoma"/>
            <family val="2"/>
          </rPr>
          <t>Particle
S9-2ea</t>
        </r>
      </text>
    </comment>
    <comment ref="F1414" authorId="5" shapeId="0">
      <text>
        <r>
          <rPr>
            <b/>
            <sz val="9"/>
            <color indexed="81"/>
            <rFont val="Tahoma"/>
            <family val="2"/>
          </rPr>
          <t>WES cut
S1
Particle
S9-1ea</t>
        </r>
      </text>
    </comment>
    <comment ref="F1415" authorId="5" shapeId="0">
      <text>
        <r>
          <rPr>
            <b/>
            <sz val="9"/>
            <color indexed="81"/>
            <rFont val="Tahoma"/>
            <family val="2"/>
          </rPr>
          <t>S11
unknow</t>
        </r>
      </text>
    </comment>
    <comment ref="F1418" authorId="5" shapeId="0">
      <text>
        <r>
          <rPr>
            <b/>
            <sz val="9"/>
            <color indexed="81"/>
            <rFont val="Tahoma"/>
            <family val="2"/>
          </rPr>
          <t>Particle
S6-1ea</t>
        </r>
      </text>
    </comment>
    <comment ref="F1439" authorId="5" shapeId="0">
      <text>
        <r>
          <rPr>
            <b/>
            <sz val="9"/>
            <color indexed="81"/>
            <rFont val="Tahoma"/>
            <family val="2"/>
          </rPr>
          <t>Particle
S1-1ea</t>
        </r>
      </text>
    </comment>
    <comment ref="F1462" authorId="5" shapeId="0">
      <text>
        <r>
          <rPr>
            <b/>
            <sz val="9"/>
            <color indexed="81"/>
            <rFont val="Tahoma"/>
            <family val="2"/>
          </rPr>
          <t>Particle
S5-1ea</t>
        </r>
      </text>
    </comment>
    <comment ref="F1463" authorId="5" shapeId="0">
      <text>
        <r>
          <rPr>
            <b/>
            <sz val="9"/>
            <color indexed="81"/>
            <rFont val="Tahoma"/>
            <family val="2"/>
          </rPr>
          <t>Crack
S1 8ea</t>
        </r>
      </text>
    </comment>
    <comment ref="F1464" authorId="5" shapeId="0">
      <text>
        <r>
          <rPr>
            <b/>
            <sz val="9"/>
            <color indexed="81"/>
            <rFont val="Tahoma"/>
            <family val="2"/>
          </rPr>
          <t>Bubble
S1 1ea
S2 2ea
S3 2ea
S4 1ea
S5 1ea
S7 3ea</t>
        </r>
      </text>
    </comment>
    <comment ref="F1473" authorId="5" shapeId="0">
      <text>
        <r>
          <rPr>
            <b/>
            <sz val="9"/>
            <color indexed="81"/>
            <rFont val="Tahoma"/>
            <family val="2"/>
          </rPr>
          <t>Particle
S9-2ea</t>
        </r>
      </text>
    </comment>
    <comment ref="F1474" authorId="5" shapeId="0">
      <text>
        <r>
          <rPr>
            <b/>
            <sz val="9"/>
            <color indexed="81"/>
            <rFont val="Tahoma"/>
            <family val="2"/>
          </rPr>
          <t>Particle
S2-1ea</t>
        </r>
      </text>
    </comment>
    <comment ref="F1475" authorId="5" shapeId="0">
      <text>
        <r>
          <rPr>
            <b/>
            <sz val="9"/>
            <color indexed="81"/>
            <rFont val="Tahoma"/>
            <family val="2"/>
          </rPr>
          <t>Particle
S9-3ea</t>
        </r>
      </text>
    </comment>
    <comment ref="F1478" authorId="5" shapeId="0">
      <text>
        <r>
          <rPr>
            <b/>
            <sz val="9"/>
            <color indexed="81"/>
            <rFont val="Tahoma"/>
            <family val="2"/>
          </rPr>
          <t>Particle
S10-1ea</t>
        </r>
      </text>
    </comment>
    <comment ref="F1479" authorId="5" shapeId="0">
      <text>
        <r>
          <rPr>
            <b/>
            <sz val="9"/>
            <color indexed="81"/>
            <rFont val="Tahoma"/>
            <family val="2"/>
          </rPr>
          <t>Particle
S1 4 ea</t>
        </r>
      </text>
    </comment>
    <comment ref="F1480" authorId="5" shapeId="0">
      <text>
        <r>
          <rPr>
            <b/>
            <sz val="9"/>
            <color indexed="81"/>
            <rFont val="Tahoma"/>
            <family val="2"/>
          </rPr>
          <t>Particle
S2 2ea
Bubble
S1 1ea</t>
        </r>
      </text>
    </comment>
    <comment ref="F1484" authorId="5" shapeId="0">
      <text>
        <r>
          <rPr>
            <b/>
            <sz val="9"/>
            <color indexed="81"/>
            <rFont val="Tahoma"/>
            <family val="2"/>
          </rPr>
          <t>Particle
S3-1ea</t>
        </r>
      </text>
    </comment>
    <comment ref="F1489" authorId="5" shapeId="0">
      <text>
        <r>
          <rPr>
            <b/>
            <sz val="9"/>
            <color indexed="81"/>
            <rFont val="Tahoma"/>
            <family val="2"/>
          </rPr>
          <t>Particle
S3 2ea
S5 1ea
S7 2ea
S8 2ea
S11 2ea
S12 6ea
S13 16ea</t>
        </r>
      </text>
    </comment>
    <comment ref="F1493" authorId="5" shapeId="0">
      <text>
        <r>
          <rPr>
            <b/>
            <sz val="9"/>
            <color indexed="81"/>
            <rFont val="Tahoma"/>
            <family val="2"/>
          </rPr>
          <t>Coat --&gt; Exposure over Q-time (&gt; 24 hr)</t>
        </r>
      </text>
    </comment>
    <comment ref="F1494" authorId="5" shapeId="0">
      <text>
        <r>
          <rPr>
            <b/>
            <sz val="9"/>
            <color indexed="81"/>
            <rFont val="Tahoma"/>
            <family val="2"/>
          </rPr>
          <t>Particle
S4-1ea
S13-3ea</t>
        </r>
      </text>
    </comment>
    <comment ref="F1495" authorId="5" shapeId="0">
      <text>
        <r>
          <rPr>
            <b/>
            <sz val="9"/>
            <color indexed="81"/>
            <rFont val="Tahoma"/>
            <family val="2"/>
          </rPr>
          <t>Particle
S10-2ea</t>
        </r>
      </text>
    </comment>
    <comment ref="F1496" authorId="5" shapeId="0">
      <text>
        <r>
          <rPr>
            <b/>
            <sz val="9"/>
            <color indexed="81"/>
            <rFont val="Tahoma"/>
            <family val="2"/>
          </rPr>
          <t>Particle
S9-4ea</t>
        </r>
      </text>
    </comment>
    <comment ref="F1497" authorId="5" shapeId="0">
      <text>
        <r>
          <rPr>
            <b/>
            <sz val="9"/>
            <color indexed="81"/>
            <rFont val="Tahoma"/>
            <family val="2"/>
          </rPr>
          <t>Particle
S10-4ea</t>
        </r>
      </text>
    </comment>
    <comment ref="F1498" authorId="5" shapeId="0">
      <text>
        <r>
          <rPr>
            <b/>
            <sz val="9"/>
            <color indexed="81"/>
            <rFont val="Tahoma"/>
            <family val="2"/>
          </rPr>
          <t>Particle
S1-6ea</t>
        </r>
      </text>
    </comment>
    <comment ref="F1501" authorId="5" shapeId="0">
      <text>
        <r>
          <rPr>
            <b/>
            <sz val="9"/>
            <color indexed="81"/>
            <rFont val="Tahoma"/>
            <family val="2"/>
          </rPr>
          <t>Particle
S1-1ea
S2-1ea
S4-6ea
S5-4ea</t>
        </r>
      </text>
    </comment>
    <comment ref="F1511" authorId="5" shapeId="0">
      <text>
        <r>
          <rPr>
            <b/>
            <sz val="9"/>
            <color indexed="81"/>
            <rFont val="Tahoma"/>
            <family val="2"/>
          </rPr>
          <t>Particle
S1-1ea
S2-1ea</t>
        </r>
      </text>
    </comment>
    <comment ref="F1513" authorId="5" shapeId="0">
      <text>
        <r>
          <rPr>
            <b/>
            <sz val="9"/>
            <color indexed="81"/>
            <rFont val="Tahoma"/>
            <family val="2"/>
          </rPr>
          <t>Bubble
S7-1ea</t>
        </r>
      </text>
    </comment>
    <comment ref="F1516" authorId="5" shapeId="0">
      <text>
        <r>
          <rPr>
            <b/>
            <sz val="9"/>
            <color indexed="81"/>
            <rFont val="Tahoma"/>
            <family val="2"/>
          </rPr>
          <t>Bubble
S3-1ea</t>
        </r>
      </text>
    </comment>
    <comment ref="F1517" authorId="5" shapeId="0">
      <text>
        <r>
          <rPr>
            <b/>
            <sz val="9"/>
            <color indexed="81"/>
            <rFont val="Tahoma"/>
            <family val="2"/>
          </rPr>
          <t>Bubble
S4-1ea</t>
        </r>
      </text>
    </comment>
    <comment ref="F1528" authorId="5" shapeId="0">
      <text>
        <r>
          <rPr>
            <b/>
            <sz val="9"/>
            <color indexed="81"/>
            <rFont val="Tahoma"/>
            <family val="2"/>
          </rPr>
          <t>PR crack
S4-1ea
S6-1ea
S8-1ea</t>
        </r>
      </text>
    </comment>
    <comment ref="F1529" authorId="5" shapeId="0">
      <text>
        <r>
          <rPr>
            <b/>
            <sz val="9"/>
            <color indexed="81"/>
            <rFont val="Tahoma"/>
            <family val="2"/>
          </rPr>
          <t>Bubble
S3-1ea</t>
        </r>
      </text>
    </comment>
    <comment ref="F1530" authorId="5" shapeId="0">
      <text>
        <r>
          <rPr>
            <b/>
            <sz val="9"/>
            <color indexed="81"/>
            <rFont val="Tahoma"/>
            <family val="2"/>
          </rPr>
          <t>Bubble
S7-1ea</t>
        </r>
      </text>
    </comment>
    <comment ref="F1531" authorId="5" shapeId="0">
      <text>
        <r>
          <rPr>
            <b/>
            <sz val="9"/>
            <color indexed="81"/>
            <rFont val="Tahoma"/>
            <family val="2"/>
          </rPr>
          <t>Bubble
S1-1ea</t>
        </r>
      </text>
    </comment>
    <comment ref="F1532" authorId="5" shapeId="0">
      <text>
        <r>
          <rPr>
            <b/>
            <sz val="9"/>
            <color indexed="81"/>
            <rFont val="Tahoma"/>
            <family val="2"/>
          </rPr>
          <t>Particle
S4-1ea</t>
        </r>
      </text>
    </comment>
    <comment ref="F1542" authorId="5" shapeId="0">
      <text>
        <r>
          <rPr>
            <b/>
            <sz val="9"/>
            <color indexed="81"/>
            <rFont val="Tahoma"/>
            <family val="2"/>
          </rPr>
          <t>Bubble
S7-1ea</t>
        </r>
      </text>
    </comment>
    <comment ref="F1544" authorId="5" shapeId="0">
      <text>
        <r>
          <rPr>
            <b/>
            <sz val="9"/>
            <color indexed="81"/>
            <rFont val="Tahoma"/>
            <family val="2"/>
          </rPr>
          <t>Particle
S3-1ea</t>
        </r>
      </text>
    </comment>
    <comment ref="F1546" authorId="5" shapeId="0">
      <text>
        <r>
          <rPr>
            <b/>
            <sz val="9"/>
            <color indexed="81"/>
            <rFont val="Tahoma"/>
            <family val="2"/>
          </rPr>
          <t xml:space="preserve">Particle
S4-1ea
S13-3ea
</t>
        </r>
      </text>
    </comment>
    <comment ref="F1548" authorId="5" shapeId="0">
      <text>
        <r>
          <rPr>
            <b/>
            <sz val="9"/>
            <color indexed="81"/>
            <rFont val="Tahoma"/>
            <family val="2"/>
          </rPr>
          <t>Particle
S1-1ea</t>
        </r>
      </text>
    </comment>
    <comment ref="F1550" authorId="5" shapeId="0">
      <text>
        <r>
          <rPr>
            <b/>
            <sz val="9"/>
            <color indexed="81"/>
            <rFont val="Tahoma"/>
            <family val="2"/>
          </rPr>
          <t>Particle
S9-4ea</t>
        </r>
      </text>
    </comment>
    <comment ref="F1552" authorId="5" shapeId="0">
      <text>
        <r>
          <rPr>
            <b/>
            <sz val="9"/>
            <color indexed="81"/>
            <rFont val="Tahoma"/>
            <family val="2"/>
          </rPr>
          <t>Bubble
S1-1ea</t>
        </r>
      </text>
    </comment>
    <comment ref="F1555" authorId="5" shapeId="0">
      <text>
        <r>
          <rPr>
            <b/>
            <sz val="9"/>
            <color indexed="81"/>
            <rFont val="Tahoma"/>
            <family val="2"/>
          </rPr>
          <t>PR crack
S3-6ea
Bubble
S1-1ea
S4-1ea
S5-1ea
S7-1ea</t>
        </r>
      </text>
    </comment>
    <comment ref="F1556" authorId="5" shapeId="0">
      <text>
        <r>
          <rPr>
            <b/>
            <sz val="9"/>
            <color indexed="81"/>
            <rFont val="Tahoma"/>
            <family val="2"/>
          </rPr>
          <t>PR Crack
S2-16ea
Bubble
S4-1ea</t>
        </r>
      </text>
    </comment>
    <comment ref="F1557" authorId="5" shapeId="0">
      <text>
        <r>
          <rPr>
            <b/>
            <sz val="9"/>
            <color indexed="81"/>
            <rFont val="Tahoma"/>
            <family val="2"/>
          </rPr>
          <t>Particle
S6-25ea</t>
        </r>
      </text>
    </comment>
    <comment ref="F1558" authorId="5" shapeId="0">
      <text>
        <r>
          <rPr>
            <b/>
            <sz val="9"/>
            <color indexed="81"/>
            <rFont val="Tahoma"/>
            <family val="2"/>
          </rPr>
          <t>PR crack
S2-2ea
S3-12ea</t>
        </r>
      </text>
    </comment>
    <comment ref="F1559" authorId="5" shapeId="0">
      <text>
        <r>
          <rPr>
            <b/>
            <sz val="9"/>
            <color indexed="81"/>
            <rFont val="Tahoma"/>
            <family val="2"/>
          </rPr>
          <t>Particle
S4-3ea</t>
        </r>
      </text>
    </comment>
    <comment ref="F1560" authorId="5" shapeId="0">
      <text>
        <r>
          <rPr>
            <b/>
            <sz val="9"/>
            <color indexed="81"/>
            <rFont val="Tahoma"/>
            <family val="2"/>
          </rPr>
          <t>PR crack
S8-2ea</t>
        </r>
      </text>
    </comment>
    <comment ref="F1561" authorId="5" shapeId="0">
      <text>
        <r>
          <rPr>
            <b/>
            <sz val="9"/>
            <color indexed="81"/>
            <rFont val="Tahoma"/>
            <family val="2"/>
          </rPr>
          <t>Bubble
S8-1ea
S10-1ea</t>
        </r>
      </text>
    </comment>
    <comment ref="F1567" authorId="5" shapeId="0">
      <text>
        <r>
          <rPr>
            <b/>
            <sz val="9"/>
            <color indexed="81"/>
            <rFont val="Tahoma"/>
            <family val="2"/>
          </rPr>
          <t>Particle
S2-1ea</t>
        </r>
      </text>
    </comment>
    <comment ref="F1568" authorId="5" shapeId="0">
      <text>
        <r>
          <rPr>
            <b/>
            <sz val="9"/>
            <color indexed="81"/>
            <rFont val="Tahoma"/>
            <family val="2"/>
          </rPr>
          <t>Particle
S1-1ea</t>
        </r>
      </text>
    </comment>
    <comment ref="F1572" authorId="5" shapeId="0">
      <text>
        <r>
          <rPr>
            <b/>
            <sz val="9"/>
            <color indexed="81"/>
            <rFont val="Tahoma"/>
            <family val="2"/>
          </rPr>
          <t>Particle
S3-1ea</t>
        </r>
      </text>
    </comment>
    <comment ref="F1573" authorId="5" shapeId="0">
      <text>
        <r>
          <rPr>
            <b/>
            <sz val="9"/>
            <color indexed="81"/>
            <rFont val="Tahoma"/>
            <family val="2"/>
          </rPr>
          <t>Bubble
S1-1ea
S4-1ea
S5-2ea
S7-1ea</t>
        </r>
      </text>
    </comment>
    <comment ref="F1574" authorId="5" shapeId="0">
      <text>
        <r>
          <rPr>
            <b/>
            <sz val="9"/>
            <color indexed="81"/>
            <rFont val="Tahoma"/>
            <family val="2"/>
          </rPr>
          <t>PR crack
S2-8ea
S3-8ea</t>
        </r>
      </text>
    </comment>
    <comment ref="F1575" authorId="5" shapeId="0">
      <text>
        <r>
          <rPr>
            <b/>
            <sz val="9"/>
            <color indexed="81"/>
            <rFont val="Tahoma"/>
            <family val="2"/>
          </rPr>
          <t>PR crack
S1-3ea</t>
        </r>
      </text>
    </comment>
    <comment ref="F1576" authorId="5" shapeId="0">
      <text>
        <r>
          <rPr>
            <b/>
            <sz val="9"/>
            <color indexed="81"/>
            <rFont val="Tahoma"/>
            <family val="2"/>
          </rPr>
          <t>PR crack
S3-1ea
Bubble
S4-1ea
S5-1ea
S6-1ea</t>
        </r>
      </text>
    </comment>
    <comment ref="F1577" authorId="5" shapeId="0">
      <text>
        <r>
          <rPr>
            <b/>
            <sz val="9"/>
            <color indexed="81"/>
            <rFont val="Tahoma"/>
            <family val="2"/>
          </rPr>
          <t>Particle
S2-2ea
S4-2ea
S5-5ea</t>
        </r>
      </text>
    </comment>
    <comment ref="F1578" authorId="5" shapeId="0">
      <text>
        <r>
          <rPr>
            <b/>
            <sz val="9"/>
            <color indexed="81"/>
            <rFont val="Tahoma"/>
            <family val="2"/>
          </rPr>
          <t>PR crack
S3-10ea
Particle
S12-1ea</t>
        </r>
      </text>
    </comment>
    <comment ref="F1579" authorId="5" shapeId="0">
      <text>
        <r>
          <rPr>
            <b/>
            <sz val="9"/>
            <color indexed="81"/>
            <rFont val="Tahoma"/>
            <family val="2"/>
          </rPr>
          <t>PR crack
S12-8ea
Bubble
S2-1ea
S4-1ea
S6-1ea
S8-1ea
S10-2ea
S11-1ea
S12-1ea
S13-1ea</t>
        </r>
      </text>
    </comment>
    <comment ref="F1580" authorId="5" shapeId="0">
      <text>
        <r>
          <rPr>
            <b/>
            <sz val="9"/>
            <color indexed="81"/>
            <rFont val="Tahoma"/>
            <family val="2"/>
          </rPr>
          <t>Particle
S2-4ea
S3-6ea</t>
        </r>
      </text>
    </comment>
    <comment ref="F1581" authorId="5" shapeId="0">
      <text>
        <r>
          <rPr>
            <b/>
            <sz val="9"/>
            <color indexed="81"/>
            <rFont val="Tahoma"/>
            <family val="2"/>
          </rPr>
          <t>Particle
S1-1ea</t>
        </r>
      </text>
    </comment>
    <comment ref="F1590" authorId="5" shapeId="0">
      <text>
        <r>
          <rPr>
            <b/>
            <sz val="9"/>
            <color indexed="81"/>
            <rFont val="Tahoma"/>
            <family val="2"/>
          </rPr>
          <t>Particle
S2-1ea</t>
        </r>
      </text>
    </comment>
    <comment ref="F1592" authorId="5" shapeId="0">
      <text>
        <r>
          <rPr>
            <b/>
            <sz val="9"/>
            <color indexed="81"/>
            <rFont val="Tahoma"/>
            <family val="2"/>
          </rPr>
          <t>Bubble
S7-1ea</t>
        </r>
      </text>
    </comment>
    <comment ref="F1593" authorId="5" shapeId="0">
      <text>
        <r>
          <rPr>
            <b/>
            <sz val="9"/>
            <color indexed="81"/>
            <rFont val="Tahoma"/>
            <family val="2"/>
          </rPr>
          <t>Particle
S6-2ea</t>
        </r>
      </text>
    </comment>
    <comment ref="F1594" authorId="5" shapeId="0">
      <text>
        <r>
          <rPr>
            <b/>
            <sz val="9"/>
            <color indexed="81"/>
            <rFont val="Tahoma"/>
            <family val="2"/>
          </rPr>
          <t>Particle
S10-2ea</t>
        </r>
      </text>
    </comment>
    <comment ref="F1595" authorId="5" shapeId="0">
      <text>
        <r>
          <rPr>
            <b/>
            <sz val="9"/>
            <color indexed="81"/>
            <rFont val="Tahoma"/>
            <family val="2"/>
          </rPr>
          <t>Particle
S3-18ea</t>
        </r>
      </text>
    </comment>
    <comment ref="F1596" authorId="5" shapeId="0">
      <text>
        <r>
          <rPr>
            <b/>
            <sz val="9"/>
            <color indexed="81"/>
            <rFont val="Tahoma"/>
            <family val="2"/>
          </rPr>
          <t>Bubble
S2-1ea</t>
        </r>
      </text>
    </comment>
    <comment ref="F1597" authorId="5" shapeId="0">
      <text>
        <r>
          <rPr>
            <b/>
            <sz val="9"/>
            <color indexed="81"/>
            <rFont val="Tahoma"/>
            <family val="2"/>
          </rPr>
          <t>PR crack
S4
S6
S12</t>
        </r>
      </text>
    </comment>
    <comment ref="F1598" authorId="5" shapeId="0">
      <text>
        <r>
          <rPr>
            <b/>
            <sz val="9"/>
            <color indexed="81"/>
            <rFont val="Tahoma"/>
            <family val="2"/>
          </rPr>
          <t>PR crack
S2</t>
        </r>
      </text>
    </comment>
    <comment ref="F1599" authorId="5" shapeId="0">
      <text>
        <r>
          <rPr>
            <b/>
            <sz val="9"/>
            <color indexed="81"/>
            <rFont val="Tahoma"/>
            <family val="2"/>
          </rPr>
          <t>PR crack
S1
S3</t>
        </r>
      </text>
    </comment>
    <comment ref="F1605" authorId="5" shapeId="0">
      <text>
        <r>
          <rPr>
            <b/>
            <sz val="9"/>
            <color indexed="81"/>
            <rFont val="Tahoma"/>
            <family val="2"/>
          </rPr>
          <t>Bubble
S4-1ea</t>
        </r>
      </text>
    </comment>
    <comment ref="F1610" authorId="5" shapeId="0">
      <text>
        <r>
          <rPr>
            <b/>
            <sz val="9"/>
            <color indexed="81"/>
            <rFont val="Tahoma"/>
            <family val="2"/>
          </rPr>
          <t>Particle
S10-1ea</t>
        </r>
      </text>
    </comment>
    <comment ref="F1627" authorId="5" shapeId="0">
      <text>
        <r>
          <rPr>
            <b/>
            <sz val="9"/>
            <color indexed="81"/>
            <rFont val="Tahoma"/>
            <family val="2"/>
          </rPr>
          <t>Particle
S5-1ea</t>
        </r>
      </text>
    </comment>
    <comment ref="F1630" authorId="5" shapeId="0">
      <text>
        <r>
          <rPr>
            <b/>
            <sz val="9"/>
            <color indexed="81"/>
            <rFont val="Tahoma"/>
            <family val="2"/>
          </rPr>
          <t>Particle
S2-4ea</t>
        </r>
      </text>
    </comment>
    <comment ref="F1632" authorId="5" shapeId="0">
      <text>
        <r>
          <rPr>
            <b/>
            <sz val="9"/>
            <color indexed="81"/>
            <rFont val="Tahoma"/>
            <family val="2"/>
          </rPr>
          <t>Bubble
S3 1ea
S8 1ea</t>
        </r>
      </text>
    </comment>
    <comment ref="F1640" authorId="5" shapeId="0">
      <text>
        <r>
          <rPr>
            <b/>
            <sz val="9"/>
            <color indexed="81"/>
            <rFont val="Tahoma"/>
            <family val="2"/>
          </rPr>
          <t>Particle
S5 2ea
S7 1ea
S12 1ea</t>
        </r>
      </text>
    </comment>
    <comment ref="F1644" authorId="5" shapeId="0">
      <text>
        <r>
          <rPr>
            <b/>
            <sz val="9"/>
            <color indexed="81"/>
            <rFont val="Tahoma"/>
            <family val="2"/>
          </rPr>
          <t>Bubble
S3 1ea
S4 1ea
S5 1ea</t>
        </r>
      </text>
    </comment>
    <comment ref="F1645" authorId="5" shapeId="0">
      <text>
        <r>
          <rPr>
            <b/>
            <sz val="9"/>
            <color indexed="81"/>
            <rFont val="Tahoma"/>
            <family val="2"/>
          </rPr>
          <t>Bubble
S3 1ea
S12 1ea</t>
        </r>
      </text>
    </comment>
    <comment ref="F1648" authorId="5" shapeId="0">
      <text>
        <r>
          <rPr>
            <b/>
            <sz val="9"/>
            <color indexed="81"/>
            <rFont val="Tahoma"/>
            <family val="2"/>
          </rPr>
          <t>Bubble
S4 1ea</t>
        </r>
      </text>
    </comment>
    <comment ref="F1650" authorId="5" shapeId="0">
      <text>
        <r>
          <rPr>
            <b/>
            <sz val="9"/>
            <color indexed="81"/>
            <rFont val="Tahoma"/>
            <family val="2"/>
          </rPr>
          <t>Particle
S3-1ea</t>
        </r>
      </text>
    </comment>
    <comment ref="F1651" authorId="5" shapeId="0">
      <text>
        <r>
          <rPr>
            <b/>
            <sz val="9"/>
            <color indexed="81"/>
            <rFont val="Tahoma"/>
            <family val="2"/>
          </rPr>
          <t>Bubble
S5 1ea
S7 1ea
S8 1ea
S9 1ea</t>
        </r>
      </text>
    </comment>
    <comment ref="F1652" authorId="5" shapeId="0">
      <text>
        <r>
          <rPr>
            <b/>
            <sz val="9"/>
            <color indexed="81"/>
            <rFont val="細明體"/>
            <family val="3"/>
            <charset val="136"/>
          </rPr>
          <t xml:space="preserve">貫穿型 </t>
        </r>
        <r>
          <rPr>
            <b/>
            <sz val="9"/>
            <color indexed="81"/>
            <rFont val="Tahoma"/>
            <family val="2"/>
          </rPr>
          <t>Crack</t>
        </r>
      </text>
    </comment>
    <comment ref="F1653" authorId="5" shapeId="0">
      <text>
        <r>
          <rPr>
            <b/>
            <sz val="9"/>
            <color indexed="81"/>
            <rFont val="Tahoma"/>
            <family val="2"/>
          </rPr>
          <t>Particle
S3-1ea</t>
        </r>
      </text>
    </comment>
    <comment ref="F1654" authorId="5" shapeId="0">
      <text>
        <r>
          <rPr>
            <b/>
            <sz val="9"/>
            <color indexed="81"/>
            <rFont val="Tahoma"/>
            <family val="2"/>
          </rPr>
          <t>Particle
S10-15ea</t>
        </r>
      </text>
    </comment>
    <comment ref="F1655" authorId="5" shapeId="0">
      <text>
        <r>
          <rPr>
            <b/>
            <sz val="9"/>
            <color indexed="81"/>
            <rFont val="Tahoma"/>
            <family val="2"/>
          </rPr>
          <t>Particle
S1 3ea
S2 1ea
S6 1ea
S7 1ea
S9 2ea
S10 2ea
S11 6ea</t>
        </r>
      </text>
    </comment>
    <comment ref="F1656" authorId="5" shapeId="0">
      <text>
        <r>
          <rPr>
            <b/>
            <sz val="9"/>
            <color indexed="81"/>
            <rFont val="Tahoma"/>
            <family val="2"/>
          </rPr>
          <t>Particle
S2-1ea</t>
        </r>
      </text>
    </comment>
    <comment ref="F1657" authorId="5" shapeId="0">
      <text>
        <r>
          <rPr>
            <b/>
            <sz val="9"/>
            <color indexed="81"/>
            <rFont val="Tahoma"/>
            <family val="2"/>
          </rPr>
          <t>Particle
S8 8ea</t>
        </r>
      </text>
    </comment>
    <comment ref="F1658" authorId="5" shapeId="0">
      <text>
        <r>
          <rPr>
            <b/>
            <sz val="9"/>
            <color indexed="81"/>
            <rFont val="Tahoma"/>
            <family val="2"/>
          </rPr>
          <t>Particle
S7-2ea</t>
        </r>
      </text>
    </comment>
    <comment ref="F1659" authorId="5" shapeId="0">
      <text>
        <r>
          <rPr>
            <b/>
            <sz val="9"/>
            <color indexed="81"/>
            <rFont val="Tahoma"/>
            <family val="2"/>
          </rPr>
          <t>Bubble
S4-1ea</t>
        </r>
      </text>
    </comment>
    <comment ref="F1660" authorId="5" shapeId="0">
      <text>
        <r>
          <rPr>
            <b/>
            <sz val="9"/>
            <color indexed="81"/>
            <rFont val="Tahoma"/>
            <family val="2"/>
          </rPr>
          <t>Particle
S5 5ea</t>
        </r>
      </text>
    </comment>
    <comment ref="F1661" authorId="5" shapeId="0">
      <text>
        <r>
          <rPr>
            <b/>
            <sz val="9"/>
            <color indexed="81"/>
            <rFont val="Tahoma"/>
            <family val="2"/>
          </rPr>
          <t>Particle
S1-3ea
S6-1ea
S7-1ea
S9-2ea
S10-2ea
S11-6ea</t>
        </r>
      </text>
    </comment>
    <comment ref="F1662" authorId="5" shapeId="0">
      <text>
        <r>
          <rPr>
            <b/>
            <sz val="9"/>
            <color indexed="81"/>
            <rFont val="Tahoma"/>
            <family val="2"/>
          </rPr>
          <t>Bubble
S11-1ea</t>
        </r>
      </text>
    </comment>
    <comment ref="F1663" authorId="5" shapeId="0">
      <text>
        <r>
          <rPr>
            <b/>
            <sz val="9"/>
            <color indexed="81"/>
            <rFont val="Tahoma"/>
            <family val="2"/>
          </rPr>
          <t>Particle
S4-1ea
Bubble
S4-1ea</t>
        </r>
      </text>
    </comment>
    <comment ref="F1664" authorId="5" shapeId="0">
      <text>
        <r>
          <rPr>
            <b/>
            <sz val="9"/>
            <color indexed="81"/>
            <rFont val="Tahoma"/>
            <family val="2"/>
          </rPr>
          <t>Bubble
S3-1ea</t>
        </r>
      </text>
    </comment>
    <comment ref="F1665" authorId="5" shapeId="0">
      <text>
        <r>
          <rPr>
            <b/>
            <sz val="9"/>
            <color indexed="81"/>
            <rFont val="Tahoma"/>
            <family val="2"/>
          </rPr>
          <t>Bubble
S2-1ea
S3-1ea
S4-1ea</t>
        </r>
      </text>
    </comment>
    <comment ref="F1666" authorId="5" shapeId="0">
      <text>
        <r>
          <rPr>
            <b/>
            <sz val="9"/>
            <color indexed="81"/>
            <rFont val="Tahoma"/>
            <family val="2"/>
          </rPr>
          <t>Particle
S3-1ea
S4-1ea
Bubble
S4-1ea
S9-1ea</t>
        </r>
      </text>
    </comment>
    <comment ref="F1667" authorId="5" shapeId="0">
      <text>
        <r>
          <rPr>
            <b/>
            <sz val="9"/>
            <color indexed="81"/>
            <rFont val="Tahoma"/>
            <family val="2"/>
          </rPr>
          <t>Bubble
S3-1ea</t>
        </r>
      </text>
    </comment>
    <comment ref="F1668" authorId="5" shapeId="0">
      <text>
        <r>
          <rPr>
            <b/>
            <sz val="9"/>
            <color indexed="81"/>
            <rFont val="Tahoma"/>
            <family val="2"/>
          </rPr>
          <t>Bubble
S5-1ea</t>
        </r>
      </text>
    </comment>
    <comment ref="F1669" authorId="5" shapeId="0">
      <text>
        <r>
          <rPr>
            <b/>
            <sz val="9"/>
            <color indexed="81"/>
            <rFont val="Tahoma"/>
            <family val="2"/>
          </rPr>
          <t>Bubble
S5-1ea</t>
        </r>
      </text>
    </comment>
    <comment ref="F1672" authorId="5" shapeId="0">
      <text>
        <r>
          <rPr>
            <b/>
            <sz val="9"/>
            <color indexed="81"/>
            <rFont val="Tahoma"/>
            <family val="2"/>
          </rPr>
          <t>Particle
S3-4ea</t>
        </r>
      </text>
    </comment>
    <comment ref="F1681" authorId="5" shapeId="0">
      <text>
        <r>
          <rPr>
            <b/>
            <sz val="9"/>
            <color indexed="81"/>
            <rFont val="Tahoma"/>
            <family val="2"/>
          </rPr>
          <t>Particle
S1-7ea</t>
        </r>
      </text>
    </comment>
    <comment ref="F1682" authorId="5" shapeId="0">
      <text>
        <r>
          <rPr>
            <b/>
            <sz val="9"/>
            <color indexed="81"/>
            <rFont val="Tahoma"/>
            <family val="2"/>
          </rPr>
          <t>Particle
S2-2ea</t>
        </r>
      </text>
    </comment>
    <comment ref="F1683" authorId="5" shapeId="0">
      <text>
        <r>
          <rPr>
            <b/>
            <sz val="9"/>
            <color indexed="81"/>
            <rFont val="Tahoma"/>
            <family val="2"/>
          </rPr>
          <t>Bubble
S1-1ea
S2-1ea
S8-1ea
PR crack
S3
S9</t>
        </r>
      </text>
    </comment>
    <comment ref="F1684" authorId="5" shapeId="0">
      <text>
        <r>
          <rPr>
            <b/>
            <sz val="9"/>
            <color indexed="81"/>
            <rFont val="Tahoma"/>
            <family val="2"/>
          </rPr>
          <t>PR crack
S9-1ea
Bubble
S10-1ea
S12-1ea</t>
        </r>
      </text>
    </comment>
    <comment ref="F1685" authorId="5" shapeId="0">
      <text>
        <r>
          <rPr>
            <b/>
            <sz val="9"/>
            <color indexed="81"/>
            <rFont val="Tahoma"/>
            <family val="2"/>
          </rPr>
          <t>due to incomplete FDC data</t>
        </r>
      </text>
    </comment>
    <comment ref="F1686" authorId="5" shapeId="0">
      <text>
        <r>
          <rPr>
            <b/>
            <sz val="9"/>
            <color indexed="81"/>
            <rFont val="Tahoma"/>
            <family val="2"/>
          </rPr>
          <t>Particle
S7-4ea
WES cut
S6-1ea</t>
        </r>
      </text>
    </comment>
    <comment ref="F1697" authorId="5" shapeId="0">
      <text>
        <r>
          <rPr>
            <b/>
            <sz val="9"/>
            <color indexed="81"/>
            <rFont val="Tahoma"/>
            <family val="2"/>
          </rPr>
          <t>Particle
S8-1ea</t>
        </r>
      </text>
    </comment>
    <comment ref="F1701" authorId="5" shapeId="0">
      <text>
        <r>
          <rPr>
            <b/>
            <sz val="9"/>
            <color indexed="81"/>
            <rFont val="Tahoma"/>
            <family val="2"/>
          </rPr>
          <t>PR crack
S1-8ea
Bubble
S3-1ea</t>
        </r>
      </text>
    </comment>
    <comment ref="F1702" authorId="5" shapeId="0">
      <text>
        <r>
          <rPr>
            <b/>
            <sz val="9"/>
            <color indexed="81"/>
            <rFont val="Tahoma"/>
            <family val="2"/>
          </rPr>
          <t>PR crack
S7-12ea
S10-11ea</t>
        </r>
      </text>
    </comment>
    <comment ref="F1703" authorId="5" shapeId="0">
      <text>
        <r>
          <rPr>
            <b/>
            <sz val="9"/>
            <color indexed="81"/>
            <rFont val="Tahoma"/>
            <family val="2"/>
          </rPr>
          <t>PR crack
S7
S10</t>
        </r>
      </text>
    </comment>
    <comment ref="F1712" authorId="5" shapeId="0">
      <text>
        <r>
          <rPr>
            <b/>
            <sz val="9"/>
            <color indexed="81"/>
            <rFont val="Tahoma"/>
            <family val="2"/>
          </rPr>
          <t>Particle
S2-1ea</t>
        </r>
      </text>
    </comment>
    <comment ref="F1717" authorId="5" shapeId="0">
      <text>
        <r>
          <rPr>
            <b/>
            <sz val="9"/>
            <color indexed="81"/>
            <rFont val="Tahoma"/>
            <family val="2"/>
          </rPr>
          <t>Bubble
S9-1ea
S10-1ea
S12-1ea</t>
        </r>
      </text>
    </comment>
    <comment ref="F1718" authorId="5" shapeId="0">
      <text>
        <r>
          <rPr>
            <b/>
            <sz val="9"/>
            <color indexed="81"/>
            <rFont val="Tahoma"/>
            <family val="2"/>
          </rPr>
          <t>Particle
S1-1ea</t>
        </r>
      </text>
    </comment>
    <comment ref="F1719" authorId="5" shapeId="0">
      <text>
        <r>
          <rPr>
            <b/>
            <sz val="9"/>
            <color indexed="81"/>
            <rFont val="Tahoma"/>
            <family val="2"/>
          </rPr>
          <t>PR crack
S1-9ea</t>
        </r>
      </text>
    </comment>
    <comment ref="F1720" authorId="5" shapeId="0">
      <text>
        <r>
          <rPr>
            <b/>
            <sz val="9"/>
            <color indexed="81"/>
            <rFont val="Tahoma"/>
            <family val="2"/>
          </rPr>
          <t>M/C alarm due to 1301DEV R-dedicated arm Y Axis movement error</t>
        </r>
      </text>
    </comment>
    <comment ref="F1721" authorId="5" shapeId="0">
      <text>
        <r>
          <rPr>
            <b/>
            <sz val="9"/>
            <color indexed="81"/>
            <rFont val="Tahoma"/>
            <family val="2"/>
          </rPr>
          <t>Bubble
S10-1ea
S12-1ea
PR crack
S9-1ea</t>
        </r>
      </text>
    </comment>
    <comment ref="F1722" authorId="5" shapeId="0">
      <text>
        <r>
          <rPr>
            <b/>
            <sz val="9"/>
            <color indexed="81"/>
            <rFont val="Tahoma"/>
            <family val="2"/>
          </rPr>
          <t>Particle
S6-1ea</t>
        </r>
      </text>
    </comment>
    <comment ref="F1727" authorId="5" shapeId="0">
      <text>
        <r>
          <rPr>
            <b/>
            <sz val="9"/>
            <color indexed="81"/>
            <rFont val="Tahoma"/>
            <family val="2"/>
          </rPr>
          <t>Particle
S3-1ea
S5-1ea
S7-1ea
S8-2ea</t>
        </r>
      </text>
    </comment>
    <comment ref="F1739" authorId="5" shapeId="0">
      <text>
        <r>
          <rPr>
            <b/>
            <sz val="9"/>
            <color indexed="81"/>
            <rFont val="Tahoma"/>
            <family val="2"/>
          </rPr>
          <t>Particle
S9-5ea</t>
        </r>
      </text>
    </comment>
    <comment ref="F1740" authorId="5" shapeId="0">
      <text>
        <r>
          <rPr>
            <b/>
            <sz val="9"/>
            <color indexed="81"/>
            <rFont val="Tahoma"/>
            <family val="2"/>
          </rPr>
          <t>Particle
S1-3ea
S6-3ea
S7-8ea
S9-2ea
S10-2ea
S11-15ea</t>
        </r>
      </text>
    </comment>
    <comment ref="F1741" authorId="5" shapeId="0">
      <text>
        <r>
          <rPr>
            <b/>
            <sz val="9"/>
            <color indexed="81"/>
            <rFont val="Tahoma"/>
            <family val="2"/>
          </rPr>
          <t>Bubble
S1-1ea</t>
        </r>
      </text>
    </comment>
    <comment ref="F1742" authorId="5" shapeId="0">
      <text>
        <r>
          <rPr>
            <b/>
            <sz val="9"/>
            <color indexed="81"/>
            <rFont val="Tahoma"/>
            <family val="2"/>
          </rPr>
          <t>Particle
S4 4ea
S6 2ea
S12-26ea</t>
        </r>
      </text>
    </comment>
    <comment ref="F1747" authorId="5" shapeId="0">
      <text>
        <r>
          <rPr>
            <b/>
            <sz val="9"/>
            <color indexed="81"/>
            <rFont val="Tahoma"/>
            <family val="2"/>
          </rPr>
          <t>Bubble
S1-2ea</t>
        </r>
      </text>
    </comment>
    <comment ref="F1748" authorId="5" shapeId="0">
      <text>
        <r>
          <rPr>
            <b/>
            <sz val="9"/>
            <color indexed="81"/>
            <rFont val="Tahoma"/>
            <family val="2"/>
          </rPr>
          <t>Unknown defect
S2-1ea</t>
        </r>
      </text>
    </comment>
    <comment ref="F1750" authorId="5" shapeId="0">
      <text>
        <r>
          <rPr>
            <b/>
            <sz val="9"/>
            <color indexed="81"/>
            <rFont val="Tahoma"/>
            <family val="2"/>
          </rPr>
          <t>WES shift
S2-1ea</t>
        </r>
      </text>
    </comment>
    <comment ref="F1753" authorId="5" shapeId="0">
      <text>
        <r>
          <rPr>
            <b/>
            <sz val="9"/>
            <color indexed="81"/>
            <rFont val="Tahoma"/>
            <family val="2"/>
          </rPr>
          <t>Particle
S1-4ea</t>
        </r>
      </text>
    </comment>
    <comment ref="F1755" authorId="0" shapeId="0">
      <text>
        <r>
          <rPr>
            <b/>
            <sz val="9"/>
            <color indexed="81"/>
            <rFont val="Tahoma"/>
            <family val="2"/>
          </rPr>
          <t>Particle
S3 1ea</t>
        </r>
      </text>
    </comment>
    <comment ref="F1763" authorId="0" shapeId="0">
      <text>
        <r>
          <rPr>
            <b/>
            <sz val="9"/>
            <color indexed="81"/>
            <rFont val="Tahoma"/>
            <family val="2"/>
          </rPr>
          <t>Particle
S2 1ea</t>
        </r>
      </text>
    </comment>
    <comment ref="F1775" authorId="5" shapeId="0">
      <text>
        <r>
          <rPr>
            <b/>
            <sz val="9"/>
            <color indexed="81"/>
            <rFont val="Tahoma"/>
            <family val="2"/>
          </rPr>
          <t>Particle
S10 1ea</t>
        </r>
      </text>
    </comment>
    <comment ref="F1780" authorId="5" shapeId="0">
      <text>
        <r>
          <rPr>
            <b/>
            <sz val="9"/>
            <color indexed="81"/>
            <rFont val="Tahoma"/>
            <family val="2"/>
          </rPr>
          <t>Particle
S4-7ea</t>
        </r>
      </text>
    </comment>
    <comment ref="F1786" authorId="0" shapeId="0">
      <text>
        <r>
          <rPr>
            <b/>
            <sz val="9"/>
            <color indexed="81"/>
            <rFont val="Tahoma"/>
            <family val="2"/>
          </rPr>
          <t>Particle
S7 1ea</t>
        </r>
      </text>
    </comment>
    <comment ref="F1788" authorId="5" shapeId="0">
      <text>
        <r>
          <rPr>
            <b/>
            <sz val="9"/>
            <color indexed="81"/>
            <rFont val="Tahoma"/>
            <family val="2"/>
          </rPr>
          <t>Particle
S2 8ea</t>
        </r>
      </text>
    </comment>
    <comment ref="F1789" authorId="5" shapeId="0">
      <text>
        <r>
          <rPr>
            <b/>
            <sz val="9"/>
            <color indexed="81"/>
            <rFont val="Tahoma"/>
            <family val="2"/>
          </rPr>
          <t>Particle
S7 1ea</t>
        </r>
      </text>
    </comment>
    <comment ref="F1790" authorId="5" shapeId="0">
      <text>
        <r>
          <rPr>
            <b/>
            <sz val="9"/>
            <color indexed="81"/>
            <rFont val="Tahoma"/>
            <family val="2"/>
          </rPr>
          <t>Particle
S6 1ea
S10 5ea</t>
        </r>
      </text>
    </comment>
    <comment ref="F1791" authorId="5" shapeId="0">
      <text>
        <r>
          <rPr>
            <b/>
            <sz val="9"/>
            <color indexed="81"/>
            <rFont val="Tahoma"/>
            <family val="2"/>
          </rPr>
          <t>Particle
S4 1ea
S7 1ea
S8 3ea
S12 2ea</t>
        </r>
      </text>
    </comment>
    <comment ref="F1797" authorId="5" shapeId="0">
      <text>
        <r>
          <rPr>
            <b/>
            <sz val="9"/>
            <color indexed="81"/>
            <rFont val="Tahoma"/>
            <family val="2"/>
          </rPr>
          <t>Bubble
S7 1ea</t>
        </r>
      </text>
    </comment>
    <comment ref="F1799" authorId="5" shapeId="0">
      <text>
        <r>
          <rPr>
            <b/>
            <sz val="9"/>
            <color indexed="81"/>
            <rFont val="Tahoma"/>
            <family val="2"/>
          </rPr>
          <t>Particle
S2 2ea
S5 2ea</t>
        </r>
      </text>
    </comment>
    <comment ref="F1805" authorId="5" shapeId="0">
      <text>
        <r>
          <rPr>
            <b/>
            <sz val="9"/>
            <color indexed="81"/>
            <rFont val="Tahoma"/>
            <family val="2"/>
          </rPr>
          <t>Bubble
S9 1ea
S10 1ea
S12 1ea</t>
        </r>
      </text>
    </comment>
    <comment ref="F1806" authorId="5" shapeId="0">
      <text>
        <r>
          <rPr>
            <b/>
            <sz val="9"/>
            <color indexed="81"/>
            <rFont val="Tahoma"/>
            <family val="2"/>
          </rPr>
          <t>Particle
S3-6ea</t>
        </r>
      </text>
    </comment>
    <comment ref="F1808" authorId="5" shapeId="0">
      <text>
        <r>
          <rPr>
            <b/>
            <sz val="9"/>
            <color indexed="81"/>
            <rFont val="Tahoma"/>
            <family val="2"/>
          </rPr>
          <t>Particle
S5-3ea
S9-1ea
S10-1ea</t>
        </r>
      </text>
    </comment>
    <comment ref="F1810" authorId="5" shapeId="0">
      <text>
        <r>
          <rPr>
            <b/>
            <sz val="9"/>
            <color indexed="81"/>
            <rFont val="Tahoma"/>
            <family val="2"/>
          </rPr>
          <t>Particle
S2-1ea</t>
        </r>
      </text>
    </comment>
    <comment ref="F1811" authorId="5" shapeId="0">
      <text>
        <r>
          <rPr>
            <b/>
            <sz val="9"/>
            <color indexed="81"/>
            <rFont val="Tahoma"/>
            <family val="2"/>
          </rPr>
          <t>Particle
S1-1ea</t>
        </r>
      </text>
    </comment>
    <comment ref="F1812" authorId="5" shapeId="0">
      <text>
        <r>
          <rPr>
            <b/>
            <sz val="9"/>
            <color indexed="81"/>
            <rFont val="Tahoma"/>
            <family val="2"/>
          </rPr>
          <t>Unknow defect
S9-2ea
S11-2ea</t>
        </r>
      </text>
    </comment>
    <comment ref="F1827" authorId="5" shapeId="0">
      <text>
        <r>
          <rPr>
            <b/>
            <sz val="9"/>
            <color indexed="81"/>
            <rFont val="Tahoma"/>
            <family val="2"/>
          </rPr>
          <t>Particle
S5-6ea</t>
        </r>
      </text>
    </comment>
    <comment ref="F1835" authorId="5" shapeId="0">
      <text>
        <r>
          <rPr>
            <b/>
            <sz val="9"/>
            <color indexed="81"/>
            <rFont val="Tahoma"/>
            <family val="2"/>
          </rPr>
          <t>WES cut
S11-1ea</t>
        </r>
      </text>
    </comment>
    <comment ref="F1841" authorId="5" shapeId="0">
      <text>
        <r>
          <rPr>
            <b/>
            <sz val="9"/>
            <color indexed="81"/>
            <rFont val="Tahoma"/>
            <family val="2"/>
          </rPr>
          <t>Particle
S3-2ea
S5-4ea</t>
        </r>
      </text>
    </comment>
    <comment ref="F1842" authorId="5" shapeId="0">
      <text>
        <r>
          <rPr>
            <b/>
            <sz val="9"/>
            <color indexed="81"/>
            <rFont val="Tahoma"/>
            <family val="2"/>
          </rPr>
          <t>Coat_04 M/C alarm</t>
        </r>
      </text>
    </comment>
    <comment ref="F1843" authorId="5" shapeId="0">
      <text>
        <r>
          <rPr>
            <b/>
            <sz val="9"/>
            <color indexed="81"/>
            <rFont val="Tahoma"/>
            <family val="2"/>
          </rPr>
          <t>WES shift
S12-1ea</t>
        </r>
      </text>
    </comment>
    <comment ref="F1845" authorId="5" shapeId="0">
      <text>
        <r>
          <rPr>
            <b/>
            <sz val="9"/>
            <color indexed="81"/>
            <rFont val="Tahoma"/>
            <family val="2"/>
          </rPr>
          <t>Particle
S1-13ea</t>
        </r>
      </text>
    </comment>
    <comment ref="F1870" authorId="5" shapeId="0">
      <text>
        <r>
          <rPr>
            <b/>
            <sz val="9"/>
            <color indexed="81"/>
            <rFont val="Tahoma"/>
            <family val="2"/>
          </rPr>
          <t>Particle
S1-1ea
S2-2ea
S3-2ea
S7-1ea
S9-2ea
S11-2ea</t>
        </r>
      </text>
    </comment>
    <comment ref="F1872" authorId="5" shapeId="0">
      <text>
        <r>
          <rPr>
            <b/>
            <sz val="9"/>
            <color indexed="81"/>
            <rFont val="Tahoma"/>
            <family val="2"/>
          </rPr>
          <t>Particle
S2-1ea</t>
        </r>
      </text>
    </comment>
    <comment ref="F1878" authorId="5" shapeId="0">
      <text>
        <r>
          <rPr>
            <b/>
            <sz val="9"/>
            <color indexed="81"/>
            <rFont val="Tahoma"/>
            <family val="2"/>
          </rPr>
          <t>Particle
S10-1ea</t>
        </r>
      </text>
    </comment>
    <comment ref="F1880" authorId="5" shapeId="0">
      <text>
        <r>
          <rPr>
            <b/>
            <sz val="9"/>
            <color indexed="81"/>
            <rFont val="Tahoma"/>
            <family val="2"/>
          </rPr>
          <t>Particle
S1-8ea</t>
        </r>
      </text>
    </comment>
    <comment ref="F1885" authorId="5" shapeId="0">
      <text>
        <r>
          <rPr>
            <b/>
            <sz val="9"/>
            <color indexed="81"/>
            <rFont val="Tahoma"/>
            <family val="2"/>
          </rPr>
          <t>Particle
S1-5ea
S2-1ea
S3-2ea
S4-1ea
S6-2ea
S8-4ea</t>
        </r>
      </text>
    </comment>
    <comment ref="F1889" authorId="5" shapeId="0">
      <text>
        <r>
          <rPr>
            <b/>
            <sz val="9"/>
            <color indexed="81"/>
            <rFont val="Tahoma"/>
            <family val="2"/>
          </rPr>
          <t>Particle
S6-4ea</t>
        </r>
      </text>
    </comment>
    <comment ref="F1890" authorId="5" shapeId="0">
      <text>
        <r>
          <rPr>
            <b/>
            <sz val="9"/>
            <color indexed="81"/>
            <rFont val="Tahoma"/>
            <family val="2"/>
          </rPr>
          <t>Particle
S2-8ea</t>
        </r>
      </text>
    </comment>
    <comment ref="F1891" authorId="5" shapeId="0">
      <text>
        <r>
          <rPr>
            <b/>
            <sz val="9"/>
            <color indexed="81"/>
            <rFont val="Tahoma"/>
            <family val="2"/>
          </rPr>
          <t>Particle
S2-1ea
S4-1ea
S6-2ea
S8-4ea</t>
        </r>
      </text>
    </comment>
    <comment ref="F1892" authorId="5" shapeId="0">
      <text>
        <r>
          <rPr>
            <b/>
            <sz val="9"/>
            <color indexed="81"/>
            <rFont val="Tahoma"/>
            <family val="2"/>
          </rPr>
          <t>Particle
S1-9ea</t>
        </r>
      </text>
    </comment>
    <comment ref="F1893" authorId="5" shapeId="0">
      <text>
        <r>
          <rPr>
            <b/>
            <sz val="9"/>
            <color indexed="81"/>
            <rFont val="Tahoma"/>
            <family val="2"/>
          </rPr>
          <t>Particle
S1-11ea</t>
        </r>
      </text>
    </comment>
    <comment ref="F1894" authorId="5" shapeId="0">
      <text>
        <r>
          <rPr>
            <b/>
            <sz val="9"/>
            <color indexed="81"/>
            <rFont val="Tahoma"/>
            <family val="2"/>
          </rPr>
          <t>Bubble
S2-1ea</t>
        </r>
      </text>
    </comment>
    <comment ref="F1895" authorId="5" shapeId="0">
      <text>
        <r>
          <rPr>
            <b/>
            <sz val="9"/>
            <color indexed="81"/>
            <rFont val="Tahoma"/>
            <family val="2"/>
          </rPr>
          <t>Bubble
S5-1ea
S11-1ea
S13-1ea</t>
        </r>
      </text>
    </comment>
    <comment ref="F1898" authorId="5" shapeId="0">
      <text>
        <r>
          <rPr>
            <b/>
            <sz val="9"/>
            <color indexed="81"/>
            <rFont val="Tahoma"/>
            <family val="2"/>
          </rPr>
          <t>Particle
S3-1ea</t>
        </r>
      </text>
    </comment>
    <comment ref="F1911" authorId="5" shapeId="0">
      <text>
        <r>
          <rPr>
            <b/>
            <sz val="9"/>
            <color indexed="81"/>
            <rFont val="Tahoma"/>
            <family val="2"/>
          </rPr>
          <t>Particle
S8-1ea</t>
        </r>
      </text>
    </comment>
    <comment ref="F1920" authorId="5" shapeId="0">
      <text>
        <r>
          <rPr>
            <b/>
            <sz val="9"/>
            <color indexed="81"/>
            <rFont val="Tahoma"/>
            <family val="2"/>
          </rPr>
          <t>Particle
S7-1ea
S9-1ea</t>
        </r>
      </text>
    </comment>
    <comment ref="F1924" authorId="5" shapeId="0">
      <text>
        <r>
          <rPr>
            <b/>
            <sz val="9"/>
            <color indexed="81"/>
            <rFont val="Tahoma"/>
            <family val="2"/>
          </rPr>
          <t>Particle
S12 3ea</t>
        </r>
      </text>
    </comment>
    <comment ref="F1926" authorId="5" shapeId="0">
      <text>
        <r>
          <rPr>
            <b/>
            <sz val="9"/>
            <color indexed="81"/>
            <rFont val="Tahoma"/>
            <family val="2"/>
          </rPr>
          <t>Particle
S12 1ea
Bubble
S12 1ea</t>
        </r>
      </text>
    </comment>
    <comment ref="F1936" authorId="5" shapeId="0">
      <text>
        <r>
          <rPr>
            <b/>
            <sz val="9"/>
            <color indexed="81"/>
            <rFont val="Tahoma"/>
            <family val="2"/>
          </rPr>
          <t>Particle
S2 1ea
S8 1ea</t>
        </r>
      </text>
    </comment>
    <comment ref="F1944" authorId="5" shapeId="0">
      <text>
        <r>
          <rPr>
            <b/>
            <sz val="9"/>
            <color indexed="81"/>
            <rFont val="Tahoma"/>
            <family val="2"/>
          </rPr>
          <t>Particle
S3-4ea</t>
        </r>
      </text>
    </comment>
    <comment ref="F1945" authorId="5" shapeId="0">
      <text>
        <r>
          <rPr>
            <b/>
            <sz val="9"/>
            <color indexed="81"/>
            <rFont val="Tahoma"/>
            <family val="2"/>
          </rPr>
          <t>Particle
S1 1ea
S2 2ea
S3 1ea
S4 5ea
S5 2ea
S6 8ea
S7 8ea
S8 3ea
S9 3ea
S10 6ea
S11 11ea
S12 20ea</t>
        </r>
      </text>
    </comment>
    <comment ref="F1957" authorId="5" shapeId="0">
      <text>
        <r>
          <rPr>
            <b/>
            <sz val="9"/>
            <color indexed="81"/>
            <rFont val="Tahoma"/>
            <family val="2"/>
          </rPr>
          <t>Particle
S1 1ea
S2 9ea
WES shift
S1 1ea</t>
        </r>
      </text>
    </comment>
    <comment ref="F1958" authorId="5" shapeId="0">
      <text>
        <r>
          <rPr>
            <b/>
            <sz val="9"/>
            <color indexed="81"/>
            <rFont val="Tahoma"/>
            <family val="2"/>
          </rPr>
          <t>Particle
S3-4ea</t>
        </r>
      </text>
    </comment>
    <comment ref="F1959" authorId="5" shapeId="0">
      <text>
        <r>
          <rPr>
            <b/>
            <sz val="9"/>
            <color indexed="81"/>
            <rFont val="Tahoma"/>
            <family val="2"/>
          </rPr>
          <t>Particle
S5-2ea</t>
        </r>
      </text>
    </comment>
    <comment ref="F1960" authorId="5" shapeId="0">
      <text>
        <r>
          <rPr>
            <b/>
            <sz val="9"/>
            <color indexed="81"/>
            <rFont val="Tahoma"/>
            <family val="2"/>
          </rPr>
          <t>WES cut
S13-1ea</t>
        </r>
      </text>
    </comment>
    <comment ref="F1961" authorId="5" shapeId="0">
      <text>
        <r>
          <rPr>
            <b/>
            <sz val="9"/>
            <color indexed="81"/>
            <rFont val="Tahoma"/>
            <family val="2"/>
          </rPr>
          <t>Particle
S3-6ea</t>
        </r>
      </text>
    </comment>
    <comment ref="F1962" authorId="5" shapeId="0">
      <text>
        <r>
          <rPr>
            <b/>
            <sz val="9"/>
            <color indexed="81"/>
            <rFont val="Tahoma"/>
            <family val="2"/>
          </rPr>
          <t>WES shift
S2-1ea
S5-1ea
Particle
S5-1ea</t>
        </r>
      </text>
    </comment>
    <comment ref="F1963" authorId="5" shapeId="0">
      <text>
        <r>
          <rPr>
            <b/>
            <sz val="9"/>
            <color indexed="81"/>
            <rFont val="Tahoma"/>
            <family val="2"/>
          </rPr>
          <t>Particle
S3-1ea
Bubble
S6-1ea</t>
        </r>
      </text>
    </comment>
    <comment ref="F1964" authorId="5" shapeId="0">
      <text>
        <r>
          <rPr>
            <b/>
            <sz val="9"/>
            <color indexed="81"/>
            <rFont val="Tahoma"/>
            <family val="2"/>
          </rPr>
          <t>WES shift
S9-1ea
Particle
S12-3ea</t>
        </r>
      </text>
    </comment>
    <comment ref="F1965" authorId="5" shapeId="0">
      <text>
        <r>
          <rPr>
            <b/>
            <sz val="9"/>
            <color indexed="81"/>
            <rFont val="Tahoma"/>
            <family val="2"/>
          </rPr>
          <t>Particle
S6-2ea
S12-7ea</t>
        </r>
      </text>
    </comment>
    <comment ref="F1971" authorId="5" shapeId="0">
      <text>
        <r>
          <rPr>
            <b/>
            <sz val="9"/>
            <color indexed="81"/>
            <rFont val="Tahoma"/>
            <family val="2"/>
          </rPr>
          <t>Particle
S2-1ea</t>
        </r>
      </text>
    </comment>
    <comment ref="F1974" authorId="5" shapeId="0">
      <text>
        <r>
          <rPr>
            <b/>
            <sz val="9"/>
            <color indexed="81"/>
            <rFont val="Tahoma"/>
            <family val="2"/>
          </rPr>
          <t>WES Cut
S5-1ea
S7-1ea
S9-1ea
S10-1ea</t>
        </r>
      </text>
    </comment>
    <comment ref="F1979" authorId="5" shapeId="0">
      <text>
        <r>
          <rPr>
            <b/>
            <sz val="9"/>
            <color indexed="81"/>
            <rFont val="Tahoma"/>
            <family val="2"/>
          </rPr>
          <t>Particle
S3-1ea</t>
        </r>
      </text>
    </comment>
    <comment ref="F1980" authorId="5" shapeId="0">
      <text>
        <r>
          <rPr>
            <b/>
            <sz val="9"/>
            <color indexed="81"/>
            <rFont val="Tahoma"/>
            <family val="2"/>
          </rPr>
          <t>WES cut
S2-1ea</t>
        </r>
      </text>
    </comment>
    <comment ref="F1981" authorId="5" shapeId="0">
      <text>
        <r>
          <rPr>
            <b/>
            <sz val="9"/>
            <color indexed="81"/>
            <rFont val="Tahoma"/>
            <family val="2"/>
          </rPr>
          <t>Particle
S1-1ea</t>
        </r>
      </text>
    </comment>
    <comment ref="F1982" authorId="5" shapeId="0">
      <text>
        <r>
          <rPr>
            <b/>
            <sz val="9"/>
            <color indexed="81"/>
            <rFont val="Tahoma"/>
            <family val="2"/>
          </rPr>
          <t>Particle
S9-1ea
S10-1ea</t>
        </r>
      </text>
    </comment>
    <comment ref="F1983" authorId="5" shapeId="0">
      <text>
        <r>
          <rPr>
            <b/>
            <sz val="9"/>
            <color indexed="81"/>
            <rFont val="Tahoma"/>
            <family val="2"/>
          </rPr>
          <t>Particle
S2-1ea
S11-2ea</t>
        </r>
      </text>
    </comment>
    <comment ref="F1984" authorId="5" shapeId="0">
      <text>
        <r>
          <rPr>
            <b/>
            <sz val="9"/>
            <color indexed="81"/>
            <rFont val="Tahoma"/>
            <family val="2"/>
          </rPr>
          <t>Particle
S11-1ea</t>
        </r>
      </text>
    </comment>
    <comment ref="F1987" authorId="5" shapeId="0">
      <text>
        <r>
          <rPr>
            <b/>
            <sz val="9"/>
            <color indexed="81"/>
            <rFont val="Tahoma"/>
            <family val="2"/>
          </rPr>
          <t>Particle
S1-1ea
S2-7ea
WES shift
S2-1ea</t>
        </r>
      </text>
    </comment>
    <comment ref="F1988" authorId="5" shapeId="0">
      <text>
        <r>
          <rPr>
            <b/>
            <sz val="9"/>
            <color indexed="81"/>
            <rFont val="Tahoma"/>
            <family val="2"/>
          </rPr>
          <t>Particle
S1-1ea
WES shift
S1-1ea</t>
        </r>
      </text>
    </comment>
    <comment ref="F1989" authorId="5" shapeId="0">
      <text>
        <r>
          <rPr>
            <b/>
            <sz val="9"/>
            <color indexed="81"/>
            <rFont val="Tahoma"/>
            <family val="2"/>
          </rPr>
          <t>Particle
S1-1ea
WES shift
S1-1ea</t>
        </r>
      </text>
    </comment>
    <comment ref="F1995" authorId="5" shapeId="0">
      <text>
        <r>
          <rPr>
            <b/>
            <sz val="9"/>
            <color indexed="81"/>
            <rFont val="Tahoma"/>
            <family val="2"/>
          </rPr>
          <t>Particle
S1-11ea</t>
        </r>
      </text>
    </comment>
    <comment ref="F1996" authorId="5" shapeId="0">
      <text>
        <r>
          <rPr>
            <b/>
            <sz val="9"/>
            <color indexed="81"/>
            <rFont val="Tahoma"/>
            <family val="2"/>
          </rPr>
          <t>Particle
S1-1ea
S6-1ea
S11-1ea</t>
        </r>
      </text>
    </comment>
    <comment ref="F1999" authorId="5" shapeId="0">
      <text>
        <r>
          <rPr>
            <b/>
            <sz val="9"/>
            <color indexed="81"/>
            <rFont val="Tahoma"/>
            <family val="2"/>
          </rPr>
          <t>WES shift
S5-1ea</t>
        </r>
      </text>
    </comment>
    <comment ref="F2006" authorId="5" shapeId="0">
      <text>
        <r>
          <rPr>
            <b/>
            <sz val="9"/>
            <color indexed="81"/>
            <rFont val="Tahoma"/>
            <family val="2"/>
          </rPr>
          <t>Particle
S5 1ea</t>
        </r>
      </text>
    </comment>
    <comment ref="F2012" authorId="5" shapeId="0">
      <text>
        <r>
          <rPr>
            <b/>
            <sz val="9"/>
            <color indexed="81"/>
            <rFont val="Tahoma"/>
            <family val="2"/>
          </rPr>
          <t>Particle
S7 8ea</t>
        </r>
      </text>
    </comment>
    <comment ref="F2013" authorId="5" shapeId="0">
      <text>
        <r>
          <rPr>
            <b/>
            <sz val="9"/>
            <color indexed="81"/>
            <rFont val="Tahoma"/>
            <family val="2"/>
          </rPr>
          <t xml:space="preserve">Particle
S1-1ea
</t>
        </r>
      </text>
    </comment>
    <comment ref="F2014" authorId="5" shapeId="0">
      <text>
        <r>
          <rPr>
            <b/>
            <sz val="9"/>
            <color indexed="81"/>
            <rFont val="Tahoma"/>
            <family val="2"/>
          </rPr>
          <t>Particle
S1-1ea
S6-1ea
S11-1ea</t>
        </r>
      </text>
    </comment>
    <comment ref="F2016" authorId="5" shapeId="0">
      <text>
        <r>
          <rPr>
            <b/>
            <sz val="9"/>
            <color indexed="81"/>
            <rFont val="Tahoma"/>
            <family val="2"/>
          </rPr>
          <t>Particle
S12 1ea</t>
        </r>
      </text>
    </comment>
    <comment ref="F2019" authorId="5" shapeId="0">
      <text>
        <r>
          <rPr>
            <b/>
            <sz val="9"/>
            <color indexed="81"/>
            <rFont val="Tahoma"/>
            <family val="2"/>
          </rPr>
          <t>Particle
S1 1ea
S3 11ea</t>
        </r>
      </text>
    </comment>
    <comment ref="F2020" authorId="5" shapeId="0">
      <text>
        <r>
          <rPr>
            <b/>
            <sz val="9"/>
            <color indexed="81"/>
            <rFont val="Tahoma"/>
            <family val="2"/>
          </rPr>
          <t>Particle
S7 1ea
WES shift
S12 1ea</t>
        </r>
      </text>
    </comment>
    <comment ref="F2023" authorId="5" shapeId="0">
      <text>
        <r>
          <rPr>
            <b/>
            <sz val="9"/>
            <color indexed="81"/>
            <rFont val="Tahoma"/>
            <family val="2"/>
          </rPr>
          <t>WES shift
S2 1ea</t>
        </r>
      </text>
    </comment>
    <comment ref="F2024" authorId="5" shapeId="0">
      <text>
        <r>
          <rPr>
            <b/>
            <sz val="9"/>
            <color indexed="81"/>
            <rFont val="Tahoma"/>
            <family val="2"/>
          </rPr>
          <t>Particle
S13 1ea</t>
        </r>
      </text>
    </comment>
    <comment ref="F2025" authorId="5" shapeId="0">
      <text>
        <r>
          <rPr>
            <b/>
            <sz val="9"/>
            <color indexed="81"/>
            <rFont val="Tahoma"/>
            <family val="2"/>
          </rPr>
          <t xml:space="preserve">Particle
S1-1ea
</t>
        </r>
      </text>
    </comment>
    <comment ref="F2026" authorId="5" shapeId="0">
      <text>
        <r>
          <rPr>
            <b/>
            <sz val="9"/>
            <color indexed="81"/>
            <rFont val="Tahoma"/>
            <family val="2"/>
          </rPr>
          <t>Particle
S1-1ea
WES shift
S1 1ea</t>
        </r>
      </text>
    </comment>
    <comment ref="F2027" authorId="5" shapeId="0">
      <text>
        <r>
          <rPr>
            <b/>
            <sz val="9"/>
            <color indexed="81"/>
            <rFont val="Tahoma"/>
            <family val="2"/>
          </rPr>
          <t>WES shift
S3 2ea</t>
        </r>
      </text>
    </comment>
    <comment ref="F2028" authorId="5" shapeId="0">
      <text>
        <r>
          <rPr>
            <b/>
            <sz val="9"/>
            <color indexed="81"/>
            <rFont val="Tahoma"/>
            <family val="2"/>
          </rPr>
          <t>DEVP_03 alarm</t>
        </r>
      </text>
    </comment>
    <comment ref="F2029" authorId="5" shapeId="0">
      <text>
        <r>
          <rPr>
            <b/>
            <sz val="9"/>
            <color indexed="81"/>
            <rFont val="Tahoma"/>
            <family val="2"/>
          </rPr>
          <t>Particle
S2-1ea
WES shift
S2-1ea</t>
        </r>
      </text>
    </comment>
    <comment ref="F2030" authorId="5" shapeId="0">
      <text>
        <r>
          <rPr>
            <b/>
            <sz val="9"/>
            <color indexed="81"/>
            <rFont val="Tahoma"/>
            <family val="2"/>
          </rPr>
          <t>WES shift
S2-1ea</t>
        </r>
      </text>
    </comment>
    <comment ref="F2031" authorId="5" shapeId="0">
      <text>
        <r>
          <rPr>
            <b/>
            <sz val="9"/>
            <color indexed="81"/>
            <rFont val="Tahoma"/>
            <family val="2"/>
          </rPr>
          <t>WES shift
S3-2ea</t>
        </r>
      </text>
    </comment>
    <comment ref="F2034" authorId="5" shapeId="0">
      <text>
        <r>
          <rPr>
            <b/>
            <sz val="9"/>
            <color indexed="81"/>
            <rFont val="Tahoma"/>
            <family val="2"/>
          </rPr>
          <t>Particle
S8-1ea</t>
        </r>
      </text>
    </comment>
    <comment ref="F2036" authorId="5" shapeId="0">
      <text>
        <r>
          <rPr>
            <b/>
            <sz val="9"/>
            <color indexed="81"/>
            <rFont val="Tahoma"/>
            <family val="2"/>
          </rPr>
          <t>Particle
S3-1ea</t>
        </r>
      </text>
    </comment>
    <comment ref="F2038" authorId="5" shapeId="0">
      <text>
        <r>
          <rPr>
            <b/>
            <sz val="9"/>
            <color indexed="81"/>
            <rFont val="Tahoma"/>
            <family val="2"/>
          </rPr>
          <t>Particle
S12-1ea</t>
        </r>
      </text>
    </comment>
    <comment ref="F2060" authorId="5" shapeId="0">
      <text>
        <r>
          <rPr>
            <b/>
            <sz val="9"/>
            <color indexed="81"/>
            <rFont val="Tahoma"/>
            <family val="2"/>
          </rPr>
          <t>Bubblw
S5-1ea</t>
        </r>
      </text>
    </comment>
    <comment ref="F2061" authorId="5" shapeId="0">
      <text>
        <r>
          <rPr>
            <b/>
            <sz val="9"/>
            <color indexed="81"/>
            <rFont val="Tahoma"/>
            <family val="2"/>
          </rPr>
          <t>Particle
S2 1ea
S3 27 ea</t>
        </r>
      </text>
    </comment>
    <comment ref="F2062" authorId="5" shapeId="0">
      <text>
        <r>
          <rPr>
            <b/>
            <sz val="9"/>
            <color indexed="81"/>
            <rFont val="Tahoma"/>
            <family val="2"/>
          </rPr>
          <t>Bubble
S9 1ea</t>
        </r>
      </text>
    </comment>
    <comment ref="F2072" authorId="5" shapeId="0">
      <text>
        <r>
          <rPr>
            <b/>
            <sz val="9"/>
            <color indexed="81"/>
            <rFont val="Tahoma"/>
            <family val="2"/>
          </rPr>
          <t>Particle
S1 4ea
S2 5ea
S3 4ea
S5 5ea
S6 5ea
S7 4ea
S10 4ea
S11 5ea
S12 2ea
WES shift 
S10 2ea</t>
        </r>
      </text>
    </comment>
    <comment ref="F2073" authorId="5" shapeId="0">
      <text>
        <r>
          <rPr>
            <b/>
            <sz val="9"/>
            <color indexed="81"/>
            <rFont val="Tahoma"/>
            <family val="2"/>
          </rPr>
          <t>Particle
S8 2ea</t>
        </r>
      </text>
    </comment>
    <comment ref="F2074" authorId="5" shapeId="0">
      <text>
        <r>
          <rPr>
            <b/>
            <sz val="9"/>
            <color indexed="81"/>
            <rFont val="Tahoma"/>
            <family val="2"/>
          </rPr>
          <t>Particle
S1 5ea</t>
        </r>
      </text>
    </comment>
    <comment ref="F2077" authorId="5" shapeId="0">
      <text>
        <r>
          <rPr>
            <b/>
            <sz val="9"/>
            <color indexed="81"/>
            <rFont val="Tahoma"/>
            <family val="2"/>
          </rPr>
          <t>Particle
S13 2ea</t>
        </r>
      </text>
    </comment>
    <comment ref="F2080" authorId="5" shapeId="0">
      <text>
        <r>
          <rPr>
            <b/>
            <sz val="9"/>
            <color indexed="81"/>
            <rFont val="Tahoma"/>
            <family val="2"/>
          </rPr>
          <t>Particle
S3-1ea</t>
        </r>
      </text>
    </comment>
    <comment ref="F2086" authorId="5" shapeId="0">
      <text>
        <r>
          <rPr>
            <b/>
            <sz val="9"/>
            <color indexed="81"/>
            <rFont val="Tahoma"/>
            <family val="2"/>
          </rPr>
          <t>WES shift
S8-1ea</t>
        </r>
      </text>
    </comment>
    <comment ref="F2087" authorId="5" shapeId="0">
      <text>
        <r>
          <rPr>
            <b/>
            <sz val="9"/>
            <color indexed="81"/>
            <rFont val="Tahoma"/>
            <family val="2"/>
          </rPr>
          <t>WES shift
S8-1ea</t>
        </r>
      </text>
    </comment>
    <comment ref="F2088" authorId="5" shapeId="0">
      <text>
        <r>
          <rPr>
            <b/>
            <sz val="9"/>
            <color indexed="81"/>
            <rFont val="Tahoma"/>
            <family val="2"/>
          </rPr>
          <t>WES shift
S6-1ea</t>
        </r>
      </text>
    </comment>
    <comment ref="F2089" authorId="5" shapeId="0">
      <text>
        <r>
          <rPr>
            <b/>
            <sz val="9"/>
            <color indexed="81"/>
            <rFont val="Tahoma"/>
            <family val="2"/>
          </rPr>
          <t>Crack
S11 2ea
S12 2ea</t>
        </r>
      </text>
    </comment>
    <comment ref="F2091" authorId="5" shapeId="0">
      <text>
        <r>
          <rPr>
            <b/>
            <sz val="9"/>
            <color indexed="81"/>
            <rFont val="Tahoma"/>
            <family val="2"/>
          </rPr>
          <t>Particle
S5 1ea
S6 1ea
WES shift
S6 1ea</t>
        </r>
      </text>
    </comment>
    <comment ref="F2103" authorId="5" shapeId="0">
      <text>
        <r>
          <rPr>
            <b/>
            <sz val="9"/>
            <color indexed="81"/>
            <rFont val="Tahoma"/>
            <family val="2"/>
          </rPr>
          <t>Particle
S9-1ea</t>
        </r>
      </text>
    </comment>
    <comment ref="F2110" authorId="5" shapeId="0">
      <text>
        <r>
          <rPr>
            <b/>
            <sz val="9"/>
            <color indexed="81"/>
            <rFont val="Tahoma"/>
            <family val="2"/>
          </rPr>
          <t>Particle
S8-1ea</t>
        </r>
      </text>
    </comment>
    <comment ref="F2111" authorId="5" shapeId="0">
      <text>
        <r>
          <rPr>
            <b/>
            <sz val="9"/>
            <color indexed="81"/>
            <rFont val="Tahoma"/>
            <family val="2"/>
          </rPr>
          <t>Coat_04 Due to particle concern(SCOAT_04 lost wafer)</t>
        </r>
      </text>
    </comment>
    <comment ref="F2112" authorId="5" shapeId="0">
      <text>
        <r>
          <rPr>
            <b/>
            <sz val="9"/>
            <color indexed="81"/>
            <rFont val="Tahoma"/>
            <family val="2"/>
          </rPr>
          <t>Devp_03 Due to particle concern(SCOAT_04 lost wafer)</t>
        </r>
      </text>
    </comment>
    <comment ref="F2113" authorId="5" shapeId="0">
      <text>
        <r>
          <rPr>
            <b/>
            <sz val="9"/>
            <color indexed="81"/>
            <rFont val="Tahoma"/>
            <family val="2"/>
          </rPr>
          <t>due to no patten</t>
        </r>
      </text>
    </comment>
    <comment ref="F2141" authorId="5" shapeId="0">
      <text>
        <r>
          <rPr>
            <b/>
            <sz val="9"/>
            <color indexed="81"/>
            <rFont val="Tahoma"/>
            <family val="2"/>
          </rPr>
          <t>Particle
S3-1ea
WES shift
S2-1ea</t>
        </r>
      </text>
    </comment>
    <comment ref="F2145" authorId="5" shapeId="0">
      <text>
        <r>
          <rPr>
            <b/>
            <sz val="9"/>
            <color indexed="81"/>
            <rFont val="Tahoma"/>
            <family val="2"/>
          </rPr>
          <t>Particle
S2-5ea</t>
        </r>
      </text>
    </comment>
    <comment ref="F2146" authorId="5" shapeId="0">
      <text>
        <r>
          <rPr>
            <b/>
            <sz val="9"/>
            <color indexed="81"/>
            <rFont val="Tahoma"/>
            <family val="2"/>
          </rPr>
          <t>Particle
S2-1ea
S3-1ea
S5-1ea
S6-2ea
S8-2ea
S10-7ea</t>
        </r>
      </text>
    </comment>
    <comment ref="F2147" authorId="5" shapeId="0">
      <text>
        <r>
          <rPr>
            <b/>
            <sz val="9"/>
            <color indexed="81"/>
            <rFont val="Tahoma"/>
            <family val="2"/>
          </rPr>
          <t>Particle
S2-1ea</t>
        </r>
      </text>
    </comment>
    <comment ref="F2148" authorId="5" shapeId="0">
      <text>
        <r>
          <rPr>
            <b/>
            <sz val="9"/>
            <color indexed="81"/>
            <rFont val="Tahoma"/>
            <family val="2"/>
          </rPr>
          <t>Particle
S12-2ea
S13-8ea</t>
        </r>
      </text>
    </comment>
    <comment ref="F2149" authorId="5" shapeId="0">
      <text>
        <r>
          <rPr>
            <b/>
            <sz val="9"/>
            <color indexed="81"/>
            <rFont val="Tahoma"/>
            <family val="2"/>
          </rPr>
          <t>Particle
S1-1ea</t>
        </r>
      </text>
    </comment>
    <comment ref="F2151" authorId="5" shapeId="0">
      <text>
        <r>
          <rPr>
            <b/>
            <sz val="9"/>
            <color indexed="81"/>
            <rFont val="Tahoma"/>
            <family val="2"/>
          </rPr>
          <t>Particle
S13-1ea</t>
        </r>
      </text>
    </comment>
    <comment ref="F2152" authorId="5" shapeId="0">
      <text>
        <r>
          <rPr>
            <b/>
            <sz val="9"/>
            <color indexed="81"/>
            <rFont val="Tahoma"/>
            <family val="2"/>
          </rPr>
          <t>Particle
S3-1ea</t>
        </r>
      </text>
    </comment>
    <comment ref="F2154" authorId="5" shapeId="0">
      <text>
        <r>
          <rPr>
            <b/>
            <sz val="9"/>
            <color indexed="81"/>
            <rFont val="Tahoma"/>
            <family val="2"/>
          </rPr>
          <t>Particle
S12-1ea</t>
        </r>
      </text>
    </comment>
    <comment ref="F2165" authorId="5" shapeId="0">
      <text>
        <r>
          <rPr>
            <b/>
            <sz val="9"/>
            <color indexed="81"/>
            <rFont val="Tahoma"/>
            <family val="2"/>
          </rPr>
          <t>WES shift
S6-1ea</t>
        </r>
      </text>
    </comment>
    <comment ref="F2166" authorId="5" shapeId="0">
      <text>
        <r>
          <rPr>
            <b/>
            <sz val="9"/>
            <color indexed="81"/>
            <rFont val="Tahoma"/>
            <family val="2"/>
          </rPr>
          <t>Particle
S8-1ea
S11-2ea</t>
        </r>
      </text>
    </comment>
    <comment ref="F2167" authorId="5" shapeId="0">
      <text>
        <r>
          <rPr>
            <b/>
            <sz val="9"/>
            <color indexed="81"/>
            <rFont val="Tahoma"/>
            <family val="2"/>
          </rPr>
          <t>WES shift
S10-1ea
Particle
S6-1ea</t>
        </r>
      </text>
    </comment>
    <comment ref="F2191" authorId="5" shapeId="0">
      <text>
        <r>
          <rPr>
            <b/>
            <sz val="9"/>
            <color indexed="81"/>
            <rFont val="Tahoma"/>
            <family val="2"/>
          </rPr>
          <t>WES shift
S6 1ea
S8 1ea</t>
        </r>
      </text>
    </comment>
    <comment ref="F2193" authorId="5" shapeId="0">
      <text>
        <r>
          <rPr>
            <b/>
            <sz val="9"/>
            <color indexed="81"/>
            <rFont val="Tahoma"/>
            <family val="2"/>
          </rPr>
          <t>Gel
S7 1ea</t>
        </r>
      </text>
    </comment>
    <comment ref="F2196" authorId="5" shapeId="0">
      <text>
        <r>
          <rPr>
            <b/>
            <sz val="9"/>
            <color indexed="81"/>
            <rFont val="Tahoma"/>
            <family val="2"/>
          </rPr>
          <t>WES shift
S10 1ea</t>
        </r>
      </text>
    </comment>
    <comment ref="F2205" authorId="5" shapeId="0">
      <text>
        <r>
          <rPr>
            <b/>
            <sz val="9"/>
            <color indexed="81"/>
            <rFont val="Tahoma"/>
            <family val="2"/>
          </rPr>
          <t>Particle
S6-1ea</t>
        </r>
      </text>
    </comment>
    <comment ref="F2213" authorId="5" shapeId="0">
      <text>
        <r>
          <rPr>
            <b/>
            <sz val="9"/>
            <color indexed="81"/>
            <rFont val="Tahoma"/>
            <family val="2"/>
          </rPr>
          <t>Particle
S5-1ea</t>
        </r>
      </text>
    </comment>
    <comment ref="F2217" authorId="5" shapeId="0">
      <text>
        <r>
          <rPr>
            <b/>
            <sz val="9"/>
            <color indexed="81"/>
            <rFont val="Tahoma"/>
            <family val="2"/>
          </rPr>
          <t>Particle
S1 1ea
S2 3ea
S3 7ea
S4 14ea</t>
        </r>
      </text>
    </comment>
    <comment ref="F2228" authorId="5" shapeId="0">
      <text>
        <r>
          <rPr>
            <b/>
            <sz val="9"/>
            <color indexed="81"/>
            <rFont val="Tahoma"/>
            <family val="2"/>
          </rPr>
          <t>Particle
S3 1ea</t>
        </r>
      </text>
    </comment>
    <comment ref="F2231" authorId="5" shapeId="0">
      <text>
        <r>
          <rPr>
            <b/>
            <sz val="9"/>
            <color indexed="81"/>
            <rFont val="Tahoma"/>
            <family val="2"/>
          </rPr>
          <t>Particle
S1 3ea</t>
        </r>
      </text>
    </comment>
    <comment ref="F2235" authorId="5" shapeId="0">
      <text>
        <r>
          <rPr>
            <b/>
            <sz val="9"/>
            <color indexed="81"/>
            <rFont val="Tahoma"/>
            <family val="2"/>
          </rPr>
          <t>Particle
S3-1ea</t>
        </r>
      </text>
    </comment>
    <comment ref="F2238" authorId="5" shapeId="0">
      <text>
        <r>
          <rPr>
            <b/>
            <sz val="9"/>
            <color indexed="81"/>
            <rFont val="Tahoma"/>
            <family val="2"/>
          </rPr>
          <t>Particle
S1 9ea
S2 4ea
S3 11ea
S4 8ea
S5 11ea
S6 11ea
S7 11ea
S8 17ea
S9 18ea
S10 12ea
S11 14ea
S12 8ea
S13 14ea</t>
        </r>
      </text>
    </comment>
    <comment ref="F2239" authorId="5" shapeId="0">
      <text>
        <r>
          <rPr>
            <b/>
            <sz val="9"/>
            <color indexed="81"/>
            <rFont val="Tahoma"/>
            <family val="2"/>
          </rPr>
          <t>Gel
S1 2ea
Particle
S4 1ea</t>
        </r>
      </text>
    </comment>
    <comment ref="F2249" authorId="5" shapeId="0">
      <text>
        <r>
          <rPr>
            <b/>
            <sz val="9"/>
            <color indexed="81"/>
            <rFont val="Tahoma"/>
            <family val="2"/>
          </rPr>
          <t>Particle
S2 2ea
S3 1ea
S4 1ea
S5 1ea
S7 1ea
S10 1ea
S12 3ea
S13 18ea</t>
        </r>
      </text>
    </comment>
    <comment ref="F2265" authorId="5" shapeId="0">
      <text>
        <r>
          <rPr>
            <b/>
            <sz val="9"/>
            <color indexed="81"/>
            <rFont val="Tahoma"/>
            <family val="2"/>
          </rPr>
          <t>Particle
S1-2ea</t>
        </r>
      </text>
    </comment>
    <comment ref="F2266" authorId="5" shapeId="0">
      <text>
        <r>
          <rPr>
            <b/>
            <sz val="9"/>
            <color indexed="81"/>
            <rFont val="Tahoma"/>
            <family val="2"/>
          </rPr>
          <t>Particle
S7-1ea</t>
        </r>
      </text>
    </comment>
    <comment ref="F2267" authorId="5" shapeId="0">
      <text>
        <r>
          <rPr>
            <b/>
            <sz val="9"/>
            <color indexed="81"/>
            <rFont val="Tahoma"/>
            <family val="2"/>
          </rPr>
          <t>WES shift
S8-1ea</t>
        </r>
      </text>
    </comment>
    <comment ref="F2269" authorId="5" shapeId="0">
      <text>
        <r>
          <rPr>
            <b/>
            <sz val="9"/>
            <color indexed="81"/>
            <rFont val="Tahoma"/>
            <family val="2"/>
          </rPr>
          <t>Particle
S7 2ea
S11 1ea</t>
        </r>
      </text>
    </comment>
    <comment ref="F2271" authorId="5" shapeId="0">
      <text>
        <r>
          <rPr>
            <b/>
            <sz val="9"/>
            <color indexed="81"/>
            <rFont val="Tahoma"/>
            <family val="2"/>
          </rPr>
          <t>Particle
S3 1ea
S6 1ea
S12 2ea</t>
        </r>
      </text>
    </comment>
    <comment ref="F2272" authorId="5" shapeId="0">
      <text>
        <r>
          <rPr>
            <b/>
            <sz val="9"/>
            <color indexed="81"/>
            <rFont val="Tahoma"/>
            <family val="2"/>
          </rPr>
          <t>Particle
S5 1ea</t>
        </r>
      </text>
    </comment>
    <comment ref="F2276" authorId="5" shapeId="0">
      <text>
        <r>
          <rPr>
            <b/>
            <sz val="9"/>
            <color indexed="81"/>
            <rFont val="Tahoma"/>
            <family val="2"/>
          </rPr>
          <t>Particle
S2 5ea</t>
        </r>
      </text>
    </comment>
    <comment ref="F2277" authorId="5" shapeId="0">
      <text>
        <r>
          <rPr>
            <b/>
            <sz val="9"/>
            <color indexed="81"/>
            <rFont val="Tahoma"/>
            <family val="2"/>
          </rPr>
          <t>Particle
S7-1ea</t>
        </r>
      </text>
    </comment>
    <comment ref="F2278" authorId="5" shapeId="0">
      <text>
        <r>
          <rPr>
            <b/>
            <sz val="9"/>
            <color indexed="81"/>
            <rFont val="Tahoma"/>
            <family val="2"/>
          </rPr>
          <t>Particle
S4-1ea</t>
        </r>
      </text>
    </comment>
    <comment ref="F2279" authorId="5" shapeId="0">
      <text>
        <r>
          <rPr>
            <b/>
            <sz val="9"/>
            <color indexed="81"/>
            <rFont val="細明體"/>
            <family val="3"/>
            <charset val="136"/>
          </rPr>
          <t>貫穿型 Crack</t>
        </r>
      </text>
    </comment>
    <comment ref="F2280" authorId="5" shapeId="0">
      <text>
        <r>
          <rPr>
            <b/>
            <sz val="9"/>
            <color indexed="81"/>
            <rFont val="Tahoma"/>
            <family val="2"/>
          </rPr>
          <t>Coat --&gt; Exposure over Q-time</t>
        </r>
      </text>
    </comment>
    <comment ref="F2287" authorId="5" shapeId="0">
      <text>
        <r>
          <rPr>
            <b/>
            <sz val="9"/>
            <color indexed="81"/>
            <rFont val="Tahoma"/>
            <family val="2"/>
          </rPr>
          <t>Bubble
S2 1ea
S3 1ea
S7 1ea
S10 1ea</t>
        </r>
      </text>
    </comment>
    <comment ref="F2289" authorId="5" shapeId="0">
      <text>
        <r>
          <rPr>
            <b/>
            <sz val="9"/>
            <color indexed="81"/>
            <rFont val="Tahoma"/>
            <family val="2"/>
          </rPr>
          <t>Bubble
S11-2ea</t>
        </r>
      </text>
    </comment>
    <comment ref="F2290" authorId="5" shapeId="0">
      <text>
        <r>
          <rPr>
            <b/>
            <sz val="9"/>
            <color indexed="81"/>
            <rFont val="Tahoma"/>
            <family val="2"/>
          </rPr>
          <t>Particle
S3 3ea</t>
        </r>
      </text>
    </comment>
    <comment ref="F2293" authorId="5" shapeId="0">
      <text>
        <r>
          <rPr>
            <b/>
            <sz val="9"/>
            <color indexed="81"/>
            <rFont val="Tahoma"/>
            <family val="2"/>
          </rPr>
          <t>Bubble
S5 1ea</t>
        </r>
      </text>
    </comment>
    <comment ref="F2294" authorId="5" shapeId="0">
      <text>
        <r>
          <rPr>
            <b/>
            <sz val="9"/>
            <color indexed="81"/>
            <rFont val="Tahoma"/>
            <family val="2"/>
          </rPr>
          <t>B1_COAT_02 alarm</t>
        </r>
      </text>
    </comment>
    <comment ref="F2295" authorId="5" shapeId="0">
      <text>
        <r>
          <rPr>
            <b/>
            <sz val="9"/>
            <color indexed="81"/>
            <rFont val="Tahoma"/>
            <family val="2"/>
          </rPr>
          <t>Bubble
S2-1ea
S3-1ea
S7-1ea
S10-1ea</t>
        </r>
      </text>
    </comment>
    <comment ref="F2296" authorId="5" shapeId="0">
      <text>
        <r>
          <rPr>
            <b/>
            <sz val="9"/>
            <color indexed="81"/>
            <rFont val="Tahoma"/>
            <family val="2"/>
          </rPr>
          <t>Bubble
S2-1ea</t>
        </r>
      </text>
    </comment>
    <comment ref="F2297" authorId="5" shapeId="0">
      <text>
        <r>
          <rPr>
            <b/>
            <sz val="9"/>
            <color indexed="81"/>
            <rFont val="Tahoma"/>
            <family val="2"/>
          </rPr>
          <t>Bubble
S3-2ea</t>
        </r>
      </text>
    </comment>
    <comment ref="F2298" authorId="5" shapeId="0">
      <text>
        <r>
          <rPr>
            <b/>
            <sz val="9"/>
            <color indexed="81"/>
            <rFont val="Tahoma"/>
            <family val="2"/>
          </rPr>
          <t>Bubble
S10-1ea
Particle
S3-1ea</t>
        </r>
      </text>
    </comment>
    <comment ref="F2299" authorId="5" shapeId="0">
      <text>
        <r>
          <rPr>
            <b/>
            <sz val="9"/>
            <color indexed="81"/>
            <rFont val="Tahoma"/>
            <family val="2"/>
          </rPr>
          <t>Particle
S3-2ea</t>
        </r>
      </text>
    </comment>
    <comment ref="F2320" authorId="5" shapeId="0">
      <text>
        <r>
          <rPr>
            <b/>
            <sz val="9"/>
            <color indexed="81"/>
            <rFont val="Tahoma"/>
            <family val="2"/>
          </rPr>
          <t>Particle
S1-2ea
S4-1ea
S5-1ea
S6-1ea
S7-1ea
S8-3ea
S10-4ea
S13-5ea
WES shift
S1-1ea
S4-1ea
S6-1ea
S8-1ea
S10-1ea</t>
        </r>
      </text>
    </comment>
    <comment ref="F2323" authorId="5" shapeId="0">
      <text>
        <r>
          <rPr>
            <b/>
            <sz val="9"/>
            <color indexed="81"/>
            <rFont val="Tahoma"/>
            <family val="2"/>
          </rPr>
          <t>Particle
S6-1ea</t>
        </r>
      </text>
    </comment>
    <comment ref="F2335" authorId="5" shapeId="0">
      <text>
        <r>
          <rPr>
            <b/>
            <sz val="9"/>
            <color indexed="81"/>
            <rFont val="Tahoma"/>
            <family val="2"/>
          </rPr>
          <t>Particle
S3-4ea</t>
        </r>
      </text>
    </comment>
    <comment ref="F2342" authorId="5" shapeId="0">
      <text>
        <r>
          <rPr>
            <b/>
            <sz val="9"/>
            <color indexed="81"/>
            <rFont val="Tahoma"/>
            <family val="2"/>
          </rPr>
          <t>Particle
S5-1ea</t>
        </r>
      </text>
    </comment>
    <comment ref="F2348" authorId="5" shapeId="0">
      <text>
        <r>
          <rPr>
            <b/>
            <sz val="9"/>
            <color indexed="81"/>
            <rFont val="Tahoma"/>
            <family val="2"/>
          </rPr>
          <t>Particle
S1 2ea
Unknown
S8 2ea
S9 3ea</t>
        </r>
      </text>
    </comment>
    <comment ref="F2349" authorId="5" shapeId="0">
      <text>
        <r>
          <rPr>
            <b/>
            <sz val="9"/>
            <color indexed="81"/>
            <rFont val="Tahoma"/>
            <family val="2"/>
          </rPr>
          <t>Particle
S4-1ea</t>
        </r>
      </text>
    </comment>
    <comment ref="F2352" authorId="5" shapeId="0">
      <text>
        <r>
          <rPr>
            <b/>
            <sz val="9"/>
            <color indexed="81"/>
            <rFont val="Tahoma"/>
            <family val="2"/>
          </rPr>
          <t>Particle
S3 1ea
S6 1ea
S7 1ea</t>
        </r>
      </text>
    </comment>
    <comment ref="F2362" authorId="5" shapeId="0">
      <text>
        <r>
          <rPr>
            <b/>
            <sz val="9"/>
            <color indexed="81"/>
            <rFont val="Tahoma"/>
            <family val="2"/>
          </rPr>
          <t>Particle
S1-1ea
S3 2ea</t>
        </r>
      </text>
    </comment>
    <comment ref="F2363" authorId="5" shapeId="0">
      <text>
        <r>
          <rPr>
            <b/>
            <sz val="9"/>
            <color indexed="81"/>
            <rFont val="Tahoma"/>
            <family val="2"/>
          </rPr>
          <t>WES shift - S1</t>
        </r>
      </text>
    </comment>
    <comment ref="F2374" authorId="5" shapeId="0">
      <text>
        <r>
          <rPr>
            <b/>
            <sz val="9"/>
            <color indexed="81"/>
            <rFont val="Tahoma"/>
            <family val="2"/>
          </rPr>
          <t>Particle
S6-3ea</t>
        </r>
      </text>
    </comment>
    <comment ref="F2375" authorId="5" shapeId="0">
      <text>
        <r>
          <rPr>
            <b/>
            <sz val="9"/>
            <color indexed="81"/>
            <rFont val="Tahoma"/>
            <family val="2"/>
          </rPr>
          <t>Particle
S1-1ea</t>
        </r>
      </text>
    </comment>
    <comment ref="F2377" authorId="5" shapeId="0">
      <text>
        <r>
          <rPr>
            <b/>
            <sz val="9"/>
            <color indexed="81"/>
            <rFont val="Tahoma"/>
            <family val="2"/>
          </rPr>
          <t>Particle
S2-2ea</t>
        </r>
      </text>
    </comment>
    <comment ref="F2388" authorId="5" shapeId="0">
      <text>
        <r>
          <rPr>
            <b/>
            <sz val="9"/>
            <color indexed="81"/>
            <rFont val="Tahoma"/>
            <family val="2"/>
          </rPr>
          <t>WES shift</t>
        </r>
      </text>
    </comment>
    <comment ref="F2389" authorId="5" shapeId="0">
      <text>
        <r>
          <rPr>
            <b/>
            <sz val="9"/>
            <color indexed="81"/>
            <rFont val="Tahoma"/>
            <family val="2"/>
          </rPr>
          <t>WES shift</t>
        </r>
      </text>
    </comment>
    <comment ref="F2391" authorId="5" shapeId="0">
      <text>
        <r>
          <rPr>
            <b/>
            <sz val="9"/>
            <color indexed="81"/>
            <rFont val="Tahoma"/>
            <family val="2"/>
          </rPr>
          <t>Gel
S4 1ea</t>
        </r>
      </text>
    </comment>
    <comment ref="F2395" authorId="5" shapeId="0">
      <text>
        <r>
          <rPr>
            <b/>
            <sz val="9"/>
            <color indexed="81"/>
            <rFont val="Tahoma"/>
            <family val="2"/>
          </rPr>
          <t>Bubble
S5 1ea</t>
        </r>
      </text>
    </comment>
    <comment ref="F2400" authorId="5" shapeId="0">
      <text>
        <r>
          <rPr>
            <b/>
            <sz val="9"/>
            <color indexed="81"/>
            <rFont val="Tahoma"/>
            <family val="2"/>
          </rPr>
          <t>WES shift
S3 1ea</t>
        </r>
      </text>
    </comment>
    <comment ref="F2410" authorId="5" shapeId="0">
      <text>
        <r>
          <rPr>
            <b/>
            <sz val="9"/>
            <color indexed="81"/>
            <rFont val="Tahoma"/>
            <family val="2"/>
          </rPr>
          <t>Particle
S1 1ea</t>
        </r>
      </text>
    </comment>
    <comment ref="F2411" authorId="5" shapeId="0">
      <text>
        <r>
          <rPr>
            <b/>
            <sz val="9"/>
            <color indexed="81"/>
            <rFont val="Tahoma"/>
            <family val="2"/>
          </rPr>
          <t>Particle
S1 1ea
S2 1ea
S3 3ea</t>
        </r>
      </text>
    </comment>
    <comment ref="F2412" authorId="5" shapeId="0">
      <text>
        <r>
          <rPr>
            <b/>
            <sz val="9"/>
            <color indexed="81"/>
            <rFont val="Tahoma"/>
            <family val="2"/>
          </rPr>
          <t>WES shift
S1 1ea
S2 1ea
S4 1ea
S5 1ea
S6 1ea
S7 1ea</t>
        </r>
      </text>
    </comment>
    <comment ref="F2413" authorId="5" shapeId="0">
      <text>
        <r>
          <rPr>
            <b/>
            <sz val="9"/>
            <color indexed="81"/>
            <rFont val="Tahoma"/>
            <family val="2"/>
          </rPr>
          <t>Particle
S6 11ea</t>
        </r>
      </text>
    </comment>
    <comment ref="F2414" authorId="5" shapeId="0">
      <text>
        <r>
          <rPr>
            <b/>
            <sz val="9"/>
            <color indexed="81"/>
            <rFont val="Tahoma"/>
            <family val="2"/>
          </rPr>
          <t>WES shift
S10 2ea</t>
        </r>
      </text>
    </comment>
    <comment ref="F2415" authorId="5" shapeId="0">
      <text>
        <r>
          <rPr>
            <b/>
            <sz val="9"/>
            <color indexed="81"/>
            <rFont val="Tahoma"/>
            <family val="2"/>
          </rPr>
          <t>WES shift
S1 2ea
Particle
S2 2ea
S6 4ea</t>
        </r>
      </text>
    </comment>
    <comment ref="F2416" authorId="5" shapeId="0">
      <text>
        <r>
          <rPr>
            <b/>
            <sz val="9"/>
            <color indexed="81"/>
            <rFont val="Tahoma"/>
            <family val="2"/>
          </rPr>
          <t xml:space="preserve">WES shift
S1 1ea
S2 1ea
S5 1ea
S7 1ea
</t>
        </r>
      </text>
    </comment>
    <comment ref="F2417" authorId="5" shapeId="0">
      <text>
        <r>
          <rPr>
            <b/>
            <sz val="9"/>
            <color indexed="81"/>
            <rFont val="Tahoma"/>
            <family val="2"/>
          </rPr>
          <t>WES shift
S7 1ea
S13 1ea</t>
        </r>
      </text>
    </comment>
    <comment ref="F2429" authorId="5" shapeId="0">
      <text>
        <r>
          <rPr>
            <b/>
            <sz val="9"/>
            <color indexed="81"/>
            <rFont val="Tahoma"/>
            <family val="2"/>
          </rPr>
          <t>WES shift
S1 1ea</t>
        </r>
      </text>
    </comment>
    <comment ref="F2438" authorId="5" shapeId="0">
      <text>
        <r>
          <rPr>
            <b/>
            <sz val="9"/>
            <color indexed="81"/>
            <rFont val="Tahoma"/>
            <family val="2"/>
          </rPr>
          <t>Particle
S5 1ea</t>
        </r>
      </text>
    </comment>
    <comment ref="F2440" authorId="5" shapeId="0">
      <text>
        <r>
          <rPr>
            <b/>
            <sz val="9"/>
            <color indexed="81"/>
            <rFont val="Tahoma"/>
            <family val="2"/>
          </rPr>
          <t>Particle
S2 2ea
S8 12ea</t>
        </r>
      </text>
    </comment>
    <comment ref="F2442" authorId="5" shapeId="0">
      <text>
        <r>
          <rPr>
            <b/>
            <sz val="9"/>
            <color indexed="81"/>
            <rFont val="Tahoma"/>
            <family val="2"/>
          </rPr>
          <t>Particle
S12 1ea</t>
        </r>
      </text>
    </comment>
    <comment ref="F2443" authorId="5" shapeId="0">
      <text>
        <r>
          <rPr>
            <b/>
            <sz val="9"/>
            <color indexed="81"/>
            <rFont val="Tahoma"/>
            <family val="2"/>
          </rPr>
          <t>Particle
S1 2ea</t>
        </r>
      </text>
    </comment>
    <comment ref="F2444" authorId="5" shapeId="0">
      <text>
        <r>
          <rPr>
            <b/>
            <sz val="9"/>
            <color indexed="81"/>
            <rFont val="Tahoma"/>
            <family val="2"/>
          </rPr>
          <t>Particle
S3 7ea</t>
        </r>
      </text>
    </comment>
    <comment ref="F2445" authorId="5" shapeId="0">
      <text>
        <r>
          <rPr>
            <b/>
            <sz val="9"/>
            <color indexed="81"/>
            <rFont val="Tahoma"/>
            <family val="2"/>
          </rPr>
          <t>WES shift
S1 1ea</t>
        </r>
      </text>
    </comment>
    <comment ref="F2449" authorId="5" shapeId="0">
      <text>
        <r>
          <rPr>
            <b/>
            <sz val="9"/>
            <color indexed="81"/>
            <rFont val="Tahoma"/>
            <family val="2"/>
          </rPr>
          <t>Particle
S1 8ea</t>
        </r>
      </text>
    </comment>
    <comment ref="F2451" authorId="5" shapeId="0">
      <text>
        <r>
          <rPr>
            <b/>
            <sz val="9"/>
            <color indexed="81"/>
            <rFont val="Tahoma"/>
            <family val="2"/>
          </rPr>
          <t>Particle
S2 1ea
S3 2ea
S4 1ea
S5 9ea
WES shift
S2 1ea</t>
        </r>
      </text>
    </comment>
    <comment ref="F2452" authorId="5" shapeId="0">
      <text>
        <r>
          <rPr>
            <b/>
            <sz val="9"/>
            <color indexed="81"/>
            <rFont val="Tahoma"/>
            <family val="2"/>
          </rPr>
          <t>Particle
S4 1ea</t>
        </r>
      </text>
    </comment>
    <comment ref="F2453" authorId="5" shapeId="0">
      <text>
        <r>
          <rPr>
            <b/>
            <sz val="9"/>
            <color indexed="81"/>
            <rFont val="Tahoma"/>
            <family val="2"/>
          </rPr>
          <t>WES shift
S5 1ea
S6 1ea
S8 1ea
S11 1ea
Particle 
S7 1ea</t>
        </r>
      </text>
    </comment>
    <comment ref="F2456" authorId="5" shapeId="0">
      <text>
        <r>
          <rPr>
            <b/>
            <sz val="9"/>
            <color indexed="81"/>
            <rFont val="Tahoma"/>
            <family val="2"/>
          </rPr>
          <t>WES shift
S6 1ea</t>
        </r>
      </text>
    </comment>
    <comment ref="F2463" authorId="5" shapeId="0">
      <text>
        <r>
          <rPr>
            <b/>
            <sz val="9"/>
            <color indexed="81"/>
            <rFont val="Tahoma"/>
            <family val="2"/>
          </rPr>
          <t>Particle
S11 1ea</t>
        </r>
      </text>
    </comment>
    <comment ref="F2465" authorId="5" shapeId="0">
      <text>
        <r>
          <rPr>
            <b/>
            <sz val="9"/>
            <color indexed="81"/>
            <rFont val="Tahoma"/>
            <family val="2"/>
          </rPr>
          <t>WES shift
S11 1ea</t>
        </r>
      </text>
    </comment>
    <comment ref="F2474" authorId="5" shapeId="0">
      <text>
        <r>
          <rPr>
            <b/>
            <sz val="9"/>
            <color indexed="81"/>
            <rFont val="Tahoma"/>
            <family val="2"/>
          </rPr>
          <t>WES shift
S3 2ea
S5 2ea</t>
        </r>
      </text>
    </comment>
    <comment ref="F2475" authorId="5" shapeId="0">
      <text>
        <r>
          <rPr>
            <b/>
            <sz val="9"/>
            <color indexed="81"/>
            <rFont val="Tahoma"/>
            <family val="2"/>
          </rPr>
          <t>WES shift
S7 2ea
S10 2ea</t>
        </r>
      </text>
    </comment>
    <comment ref="F2476" authorId="5" shapeId="0">
      <text>
        <r>
          <rPr>
            <b/>
            <sz val="9"/>
            <color indexed="81"/>
            <rFont val="Tahoma"/>
            <family val="2"/>
          </rPr>
          <t>Particle
S1 2ea</t>
        </r>
      </text>
    </comment>
    <comment ref="F2477" authorId="5" shapeId="0">
      <text>
        <r>
          <rPr>
            <b/>
            <sz val="9"/>
            <color indexed="81"/>
            <rFont val="Tahoma"/>
            <family val="2"/>
          </rPr>
          <t>Particle
S10 1ea
S11 1ea</t>
        </r>
      </text>
    </comment>
    <comment ref="F2479" authorId="5" shapeId="0">
      <text>
        <r>
          <rPr>
            <b/>
            <sz val="9"/>
            <color indexed="81"/>
            <rFont val="Tahoma"/>
            <family val="2"/>
          </rPr>
          <t>Coat --&gt; Exposure over Q-time (&gt; 24 hr)</t>
        </r>
      </text>
    </comment>
    <comment ref="F2480" authorId="5" shapeId="0">
      <text>
        <r>
          <rPr>
            <b/>
            <sz val="9"/>
            <color indexed="81"/>
            <rFont val="Tahoma"/>
            <family val="2"/>
          </rPr>
          <t>Coat --&gt; Exposure over Q-time (&gt; 24 hr)</t>
        </r>
      </text>
    </comment>
    <comment ref="F2481" authorId="5" shapeId="0">
      <text>
        <r>
          <rPr>
            <b/>
            <sz val="9"/>
            <color indexed="81"/>
            <rFont val="Tahoma"/>
            <family val="2"/>
          </rPr>
          <t>Particle
S1 1ea
S4 1ea
S8 4ea
WES shift
S8 1ea</t>
        </r>
      </text>
    </comment>
    <comment ref="F2493" authorId="5" shapeId="0">
      <text>
        <r>
          <rPr>
            <b/>
            <sz val="9"/>
            <color indexed="81"/>
            <rFont val="Tahoma"/>
            <family val="2"/>
          </rPr>
          <t>Particle
S3 6ea</t>
        </r>
      </text>
    </comment>
    <comment ref="F2497" authorId="5" shapeId="0">
      <text>
        <r>
          <rPr>
            <b/>
            <sz val="9"/>
            <color indexed="81"/>
            <rFont val="Tahoma"/>
            <family val="2"/>
          </rPr>
          <t>WES shift
S2 1ea</t>
        </r>
      </text>
    </comment>
    <comment ref="F2502" authorId="5" shapeId="0">
      <text>
        <r>
          <rPr>
            <b/>
            <sz val="9"/>
            <color indexed="81"/>
            <rFont val="Tahoma"/>
            <family val="2"/>
          </rPr>
          <t>Particle
S1 4ea
S2 4ea</t>
        </r>
      </text>
    </comment>
    <comment ref="F2507" authorId="5" shapeId="0">
      <text>
        <r>
          <rPr>
            <b/>
            <sz val="9"/>
            <color indexed="81"/>
            <rFont val="Tahoma"/>
            <family val="2"/>
          </rPr>
          <t>Particle
S4 1ea
S9 2ea
S12 2ea
S13 1ea
WES shift
S2 1ea
S6 1ea
S12 1ea</t>
        </r>
      </text>
    </comment>
    <comment ref="F2508" authorId="5" shapeId="0">
      <text>
        <r>
          <rPr>
            <b/>
            <sz val="9"/>
            <color indexed="81"/>
            <rFont val="Tahoma"/>
            <family val="2"/>
          </rPr>
          <t>Particle
S1 1ea
S5 1ea
S11 1ea
WES shift
S3 1ea</t>
        </r>
      </text>
    </comment>
    <comment ref="F2511" authorId="5" shapeId="0">
      <text>
        <r>
          <rPr>
            <b/>
            <sz val="9"/>
            <color indexed="81"/>
            <rFont val="Tahoma"/>
            <family val="2"/>
          </rPr>
          <t xml:space="preserve">Particle
S1 1ea
</t>
        </r>
      </text>
    </comment>
    <comment ref="F2512" authorId="5" shapeId="0">
      <text>
        <r>
          <rPr>
            <b/>
            <sz val="9"/>
            <color indexed="81"/>
            <rFont val="Tahoma"/>
            <family val="2"/>
          </rPr>
          <t>WES shift
S4 2ea</t>
        </r>
      </text>
    </comment>
    <comment ref="F2515" authorId="5" shapeId="0">
      <text>
        <r>
          <rPr>
            <b/>
            <sz val="9"/>
            <color indexed="81"/>
            <rFont val="Tahoma"/>
            <family val="2"/>
          </rPr>
          <t>Particle
S2 1ea
S4 7ea
S9 3ea</t>
        </r>
      </text>
    </comment>
    <comment ref="F2526" authorId="5" shapeId="0">
      <text>
        <r>
          <rPr>
            <b/>
            <sz val="9"/>
            <color indexed="81"/>
            <rFont val="Tahoma"/>
            <family val="2"/>
          </rPr>
          <t>Particle
S8 2ea</t>
        </r>
      </text>
    </comment>
    <comment ref="F2528" authorId="5" shapeId="0">
      <text>
        <r>
          <rPr>
            <b/>
            <sz val="9"/>
            <color indexed="81"/>
            <rFont val="Tahoma"/>
            <family val="2"/>
          </rPr>
          <t>WES shift
S7 1ea
S10 1ea
Particle
S7 1ea
S10 1ea</t>
        </r>
      </text>
    </comment>
    <comment ref="F2529" authorId="5" shapeId="0">
      <text>
        <r>
          <rPr>
            <b/>
            <sz val="9"/>
            <color indexed="81"/>
            <rFont val="Tahoma"/>
            <family val="2"/>
          </rPr>
          <t>WES shift
S3 1ea
S5 2ea</t>
        </r>
      </text>
    </comment>
    <comment ref="F2530" authorId="5" shapeId="0">
      <text>
        <r>
          <rPr>
            <b/>
            <sz val="9"/>
            <color indexed="81"/>
            <rFont val="Tahoma"/>
            <family val="2"/>
          </rPr>
          <t>Particle
S3 30ea</t>
        </r>
      </text>
    </comment>
    <comment ref="F2534" authorId="5" shapeId="0">
      <text>
        <r>
          <rPr>
            <b/>
            <sz val="9"/>
            <color indexed="81"/>
            <rFont val="Tahoma"/>
            <family val="2"/>
          </rPr>
          <t>WES shift
S7 1ea</t>
        </r>
      </text>
    </comment>
    <comment ref="F2535" authorId="5" shapeId="0">
      <text>
        <r>
          <rPr>
            <b/>
            <sz val="9"/>
            <color indexed="81"/>
            <rFont val="Tahoma"/>
            <family val="2"/>
          </rPr>
          <t>WES shift
S1 2ea</t>
        </r>
      </text>
    </comment>
    <comment ref="F2539" authorId="5" shapeId="0">
      <text>
        <r>
          <rPr>
            <b/>
            <sz val="9"/>
            <color indexed="81"/>
            <rFont val="Tahoma"/>
            <family val="2"/>
          </rPr>
          <t>Particle
S3 1ea</t>
        </r>
      </text>
    </comment>
    <comment ref="F2541" authorId="5" shapeId="0">
      <text>
        <r>
          <rPr>
            <b/>
            <sz val="9"/>
            <color indexed="81"/>
            <rFont val="Tahoma"/>
            <family val="2"/>
          </rPr>
          <t>Particle
S1 1ea
S2 1ea</t>
        </r>
      </text>
    </comment>
    <comment ref="F2543" authorId="5" shapeId="0">
      <text>
        <r>
          <rPr>
            <b/>
            <sz val="9"/>
            <color indexed="81"/>
            <rFont val="Tahoma"/>
            <family val="2"/>
          </rPr>
          <t>Particle
S5 2ea
S12 2ea 
S13 1ea</t>
        </r>
      </text>
    </comment>
    <comment ref="F2545" authorId="5" shapeId="0">
      <text>
        <r>
          <rPr>
            <b/>
            <sz val="9"/>
            <color indexed="81"/>
            <rFont val="Tahoma"/>
            <family val="2"/>
          </rPr>
          <t>Particle
S11 2ea</t>
        </r>
      </text>
    </comment>
    <comment ref="F2548" authorId="5" shapeId="0">
      <text>
        <r>
          <rPr>
            <b/>
            <sz val="9"/>
            <color indexed="81"/>
            <rFont val="Tahoma"/>
            <family val="2"/>
          </rPr>
          <t>Particle
S3 2ea
S4 1ea</t>
        </r>
      </text>
    </comment>
    <comment ref="F2549" authorId="5" shapeId="0">
      <text>
        <r>
          <rPr>
            <b/>
            <sz val="9"/>
            <color indexed="81"/>
            <rFont val="Tahoma"/>
            <family val="2"/>
          </rPr>
          <t>Particle
S1 4ea</t>
        </r>
      </text>
    </comment>
    <comment ref="F2552" authorId="5" shapeId="0">
      <text>
        <r>
          <rPr>
            <b/>
            <sz val="9"/>
            <color indexed="81"/>
            <rFont val="Tahoma"/>
            <family val="2"/>
          </rPr>
          <t>Particle
S1 13ea</t>
        </r>
      </text>
    </comment>
    <comment ref="F2553" authorId="5" shapeId="0">
      <text>
        <r>
          <rPr>
            <b/>
            <sz val="9"/>
            <color indexed="81"/>
            <rFont val="Tahoma"/>
            <family val="2"/>
          </rPr>
          <t>Coat --&gt; Exposure over Q-time (&gt; 24 hr)</t>
        </r>
      </text>
    </comment>
    <comment ref="F2554" authorId="5" shapeId="0">
      <text>
        <r>
          <rPr>
            <b/>
            <sz val="9"/>
            <color indexed="81"/>
            <rFont val="Tahoma"/>
            <family val="2"/>
          </rPr>
          <t>Particle
S12 2ea</t>
        </r>
      </text>
    </comment>
    <comment ref="F2556" authorId="5" shapeId="0">
      <text>
        <r>
          <rPr>
            <b/>
            <sz val="9"/>
            <color indexed="81"/>
            <rFont val="Tahoma"/>
            <family val="2"/>
          </rPr>
          <t>WES shift
S3 1ea
S6 1ea</t>
        </r>
      </text>
    </comment>
    <comment ref="F2559" authorId="5" shapeId="0">
      <text>
        <r>
          <rPr>
            <b/>
            <sz val="9"/>
            <color indexed="81"/>
            <rFont val="Tahoma"/>
            <family val="2"/>
          </rPr>
          <t>WES shift
S6 1ea</t>
        </r>
      </text>
    </comment>
    <comment ref="F2562" authorId="5" shapeId="0">
      <text>
        <r>
          <rPr>
            <b/>
            <sz val="9"/>
            <color indexed="81"/>
            <rFont val="Tahoma"/>
            <family val="2"/>
          </rPr>
          <t>WES shift
S6 2ea
S7 1ea
S9 2ea
S10 2ea
S11 2ea
S13 1ea</t>
        </r>
      </text>
    </comment>
    <comment ref="F2568" authorId="5" shapeId="0">
      <text>
        <r>
          <rPr>
            <b/>
            <sz val="9"/>
            <color indexed="81"/>
            <rFont val="Tahoma"/>
            <family val="2"/>
          </rPr>
          <t>Particle
S6 1ea
S8 1ea</t>
        </r>
      </text>
    </comment>
    <comment ref="F2572" authorId="5" shapeId="0">
      <text>
        <r>
          <rPr>
            <b/>
            <sz val="9"/>
            <color indexed="81"/>
            <rFont val="Tahoma"/>
            <family val="2"/>
          </rPr>
          <t>Particle
S1 4ea
S2 3ea
S3 16ea</t>
        </r>
      </text>
    </comment>
    <comment ref="F2586" authorId="5" shapeId="0">
      <text>
        <r>
          <rPr>
            <b/>
            <sz val="9"/>
            <color indexed="81"/>
            <rFont val="Tahoma"/>
            <family val="2"/>
          </rPr>
          <t>Particle
S12 4ea
S13 3ea</t>
        </r>
      </text>
    </comment>
    <comment ref="F2593" authorId="5" shapeId="0">
      <text>
        <r>
          <rPr>
            <b/>
            <sz val="9"/>
            <color indexed="81"/>
            <rFont val="Tahoma"/>
            <family val="2"/>
          </rPr>
          <t>Particle
S5 1ea
S8 2ea
S10 1ea</t>
        </r>
      </text>
    </comment>
    <comment ref="F2595" authorId="5" shapeId="0">
      <text>
        <r>
          <rPr>
            <b/>
            <sz val="9"/>
            <color indexed="81"/>
            <rFont val="Tahoma"/>
            <family val="2"/>
          </rPr>
          <t>Particle
S8 1ea
S10 5ea</t>
        </r>
      </text>
    </comment>
    <comment ref="F2601" authorId="5" shapeId="0">
      <text>
        <r>
          <rPr>
            <b/>
            <sz val="9"/>
            <color indexed="81"/>
            <rFont val="Tahoma"/>
            <family val="2"/>
          </rPr>
          <t>Particle
S12 1ea</t>
        </r>
      </text>
    </comment>
    <comment ref="F2605" authorId="5" shapeId="0">
      <text>
        <r>
          <rPr>
            <b/>
            <sz val="9"/>
            <color indexed="81"/>
            <rFont val="Tahoma"/>
            <family val="2"/>
          </rPr>
          <t>Particle
S3 2ea</t>
        </r>
      </text>
    </comment>
    <comment ref="F2611" authorId="5" shapeId="0">
      <text>
        <r>
          <rPr>
            <b/>
            <sz val="9"/>
            <color indexed="81"/>
            <rFont val="Tahoma"/>
            <family val="2"/>
          </rPr>
          <t>unknown defect
S7 1ea</t>
        </r>
      </text>
    </comment>
    <comment ref="F2618" authorId="5" shapeId="0">
      <text>
        <r>
          <rPr>
            <b/>
            <sz val="9"/>
            <color indexed="81"/>
            <rFont val="Tahoma"/>
            <family val="2"/>
          </rPr>
          <t>Particle
S6 1ea</t>
        </r>
      </text>
    </comment>
    <comment ref="F2629" authorId="5" shapeId="0">
      <text>
        <r>
          <rPr>
            <b/>
            <sz val="9"/>
            <color indexed="81"/>
            <rFont val="Tahoma"/>
            <family val="2"/>
          </rPr>
          <t>Particle
S9 1ea
Bubble
S2 1ea</t>
        </r>
      </text>
    </comment>
    <comment ref="F2631" authorId="5" shapeId="0">
      <text>
        <r>
          <rPr>
            <b/>
            <sz val="9"/>
            <color indexed="81"/>
            <rFont val="Tahoma"/>
            <family val="2"/>
          </rPr>
          <t>Particle
S1 1ea
S8 1ea
S10 3ea
S13 2ea</t>
        </r>
      </text>
    </comment>
    <comment ref="F2640" authorId="5" shapeId="0">
      <text>
        <r>
          <rPr>
            <b/>
            <sz val="9"/>
            <color indexed="81"/>
            <rFont val="Tahoma"/>
            <family val="2"/>
          </rPr>
          <t>Bubble
S2 4ea
S3 1ea</t>
        </r>
      </text>
    </comment>
    <comment ref="F2641" authorId="5" shapeId="0">
      <text>
        <r>
          <rPr>
            <b/>
            <sz val="9"/>
            <color indexed="81"/>
            <rFont val="Tahoma"/>
            <family val="2"/>
          </rPr>
          <t>Particle
S1 7ea
S2 3ea
S4 9ea</t>
        </r>
      </text>
    </comment>
    <comment ref="F2647" authorId="5" shapeId="0">
      <text>
        <r>
          <rPr>
            <b/>
            <sz val="9"/>
            <color indexed="81"/>
            <rFont val="Tahoma"/>
            <family val="2"/>
          </rPr>
          <t>Particle
S5 1ea</t>
        </r>
      </text>
    </comment>
    <comment ref="F2650" authorId="5" shapeId="0">
      <text>
        <r>
          <rPr>
            <b/>
            <sz val="9"/>
            <color indexed="81"/>
            <rFont val="Tahoma"/>
            <family val="2"/>
          </rPr>
          <t>Particle
S2 1ea</t>
        </r>
      </text>
    </comment>
    <comment ref="F2653" authorId="5" shapeId="0">
      <text>
        <r>
          <rPr>
            <b/>
            <sz val="9"/>
            <color indexed="81"/>
            <rFont val="Tahoma"/>
            <family val="2"/>
          </rPr>
          <t>Particle
S8 1ea
S9 1ea
S10 1ea</t>
        </r>
      </text>
    </comment>
    <comment ref="F2654" authorId="5" shapeId="0">
      <text>
        <r>
          <rPr>
            <b/>
            <sz val="9"/>
            <color indexed="81"/>
            <rFont val="Tahoma"/>
            <family val="2"/>
          </rPr>
          <t>Particle
S13 1ea</t>
        </r>
      </text>
    </comment>
    <comment ref="F2655" authorId="5" shapeId="0">
      <text>
        <r>
          <rPr>
            <b/>
            <sz val="9"/>
            <color indexed="81"/>
            <rFont val="Tahoma"/>
            <family val="2"/>
          </rPr>
          <t>Particle
S1 1ea
S6 1ea
S7 1ea
S12 1ea</t>
        </r>
      </text>
    </comment>
    <comment ref="F2657" authorId="5" shapeId="0">
      <text>
        <r>
          <rPr>
            <b/>
            <sz val="9"/>
            <color indexed="81"/>
            <rFont val="Tahoma"/>
            <family val="2"/>
          </rPr>
          <t>Particle
S7 1ea
S9 11ea</t>
        </r>
      </text>
    </comment>
    <comment ref="F2666" authorId="5" shapeId="0">
      <text>
        <r>
          <rPr>
            <b/>
            <sz val="9"/>
            <color indexed="81"/>
            <rFont val="Tahoma"/>
            <family val="2"/>
          </rPr>
          <t>Particle
S7 2ea</t>
        </r>
      </text>
    </comment>
    <comment ref="F2667" authorId="5" shapeId="0">
      <text>
        <r>
          <rPr>
            <b/>
            <sz val="9"/>
            <color indexed="81"/>
            <rFont val="Tahoma"/>
            <family val="2"/>
          </rPr>
          <t>Particle
S1 11ea</t>
        </r>
      </text>
    </comment>
    <comment ref="F2675" authorId="5" shapeId="0">
      <text>
        <r>
          <rPr>
            <b/>
            <sz val="9"/>
            <color indexed="81"/>
            <rFont val="Tahoma"/>
            <family val="2"/>
          </rPr>
          <t>Particle
S5 2ea</t>
        </r>
      </text>
    </comment>
    <comment ref="F2686" authorId="5" shapeId="0">
      <text>
        <r>
          <rPr>
            <b/>
            <sz val="9"/>
            <color indexed="81"/>
            <rFont val="Tahoma"/>
            <family val="2"/>
          </rPr>
          <t>Particle
S2 1ea
S5 1ea
S10 3ea</t>
        </r>
      </text>
    </comment>
    <comment ref="F2687" authorId="5" shapeId="0">
      <text>
        <r>
          <rPr>
            <b/>
            <sz val="9"/>
            <color indexed="81"/>
            <rFont val="Tahoma"/>
            <family val="2"/>
          </rPr>
          <t>Particle
S1 3ea</t>
        </r>
      </text>
    </comment>
    <comment ref="F2694" authorId="5" shapeId="0">
      <text>
        <r>
          <rPr>
            <b/>
            <sz val="9"/>
            <color indexed="81"/>
            <rFont val="Tahoma"/>
            <family val="2"/>
          </rPr>
          <t>Particle
S1 1ea
S7 1ea</t>
        </r>
      </text>
    </comment>
    <comment ref="F2697" authorId="5" shapeId="0">
      <text>
        <r>
          <rPr>
            <b/>
            <sz val="9"/>
            <color indexed="81"/>
            <rFont val="Tahoma"/>
            <family val="2"/>
          </rPr>
          <t>Particle
S6 2ea</t>
        </r>
      </text>
    </comment>
    <comment ref="F2702" authorId="5" shapeId="0">
      <text>
        <r>
          <rPr>
            <b/>
            <sz val="9"/>
            <color indexed="81"/>
            <rFont val="Tahoma"/>
            <family val="2"/>
          </rPr>
          <t>Particle
S1 1ea</t>
        </r>
      </text>
    </comment>
    <comment ref="F2703" authorId="5" shapeId="0">
      <text>
        <r>
          <rPr>
            <b/>
            <sz val="9"/>
            <color indexed="81"/>
            <rFont val="Tahoma"/>
            <family val="2"/>
          </rPr>
          <t>Particle
S2 1ea</t>
        </r>
      </text>
    </comment>
    <comment ref="F2704" authorId="5" shapeId="0">
      <text>
        <r>
          <rPr>
            <b/>
            <sz val="9"/>
            <color indexed="81"/>
            <rFont val="Tahoma"/>
            <family val="2"/>
          </rPr>
          <t>Particle
S8 1ea</t>
        </r>
      </text>
    </comment>
    <comment ref="F2706" authorId="5" shapeId="0">
      <text>
        <r>
          <rPr>
            <b/>
            <sz val="9"/>
            <color indexed="81"/>
            <rFont val="Tahoma"/>
            <family val="2"/>
          </rPr>
          <t>Particle
S8 3ea</t>
        </r>
      </text>
    </comment>
    <comment ref="F2713" authorId="5" shapeId="0">
      <text>
        <r>
          <rPr>
            <b/>
            <sz val="9"/>
            <color indexed="81"/>
            <rFont val="Tahoma"/>
            <family val="2"/>
          </rPr>
          <t>Particle
S4 1ea
S5 2ea</t>
        </r>
      </text>
    </comment>
    <comment ref="F2714" authorId="5" shapeId="0">
      <text>
        <r>
          <rPr>
            <b/>
            <sz val="9"/>
            <color indexed="81"/>
            <rFont val="Tahoma"/>
            <family val="2"/>
          </rPr>
          <t>Particle
S1 5ea</t>
        </r>
      </text>
    </comment>
    <comment ref="F2715" authorId="5" shapeId="0">
      <text>
        <r>
          <rPr>
            <b/>
            <sz val="9"/>
            <color indexed="81"/>
            <rFont val="Tahoma"/>
            <family val="2"/>
          </rPr>
          <t>Particle
S7 1ea</t>
        </r>
      </text>
    </comment>
    <comment ref="F2720" authorId="5" shapeId="0">
      <text>
        <r>
          <rPr>
            <b/>
            <sz val="9"/>
            <color indexed="81"/>
            <rFont val="Tahoma"/>
            <family val="2"/>
          </rPr>
          <t>Particle
S9 1ea
S10 1ea</t>
        </r>
      </text>
    </comment>
    <comment ref="F2722" authorId="5" shapeId="0">
      <text>
        <r>
          <rPr>
            <b/>
            <sz val="9"/>
            <color indexed="81"/>
            <rFont val="Tahoma"/>
            <family val="2"/>
          </rPr>
          <t>Particle
S4 2ea</t>
        </r>
      </text>
    </comment>
    <comment ref="F2726" authorId="5" shapeId="0">
      <text>
        <r>
          <rPr>
            <b/>
            <sz val="9"/>
            <color indexed="81"/>
            <rFont val="Tahoma"/>
            <family val="2"/>
          </rPr>
          <t>Particle
S6 1ea</t>
        </r>
      </text>
    </comment>
    <comment ref="F2735" authorId="5" shapeId="0">
      <text>
        <r>
          <rPr>
            <b/>
            <sz val="9"/>
            <color indexed="81"/>
            <rFont val="Tahoma"/>
            <family val="2"/>
          </rPr>
          <t>Particle
S7 4ea</t>
        </r>
      </text>
    </comment>
    <comment ref="F2736" authorId="5" shapeId="0">
      <text>
        <r>
          <rPr>
            <b/>
            <sz val="9"/>
            <color indexed="81"/>
            <rFont val="Tahoma"/>
            <family val="2"/>
          </rPr>
          <t>Particle
S3 1ea
S4 2ea</t>
        </r>
      </text>
    </comment>
    <comment ref="F2740" authorId="5" shapeId="0">
      <text>
        <r>
          <rPr>
            <b/>
            <sz val="9"/>
            <color indexed="81"/>
            <rFont val="Tahoma"/>
            <family val="2"/>
          </rPr>
          <t>Particle
S1 2ea
S7 1ea
S8 1ea
S11 1ea
S12 3ea</t>
        </r>
      </text>
    </comment>
    <comment ref="F2741" authorId="5" shapeId="0">
      <text>
        <r>
          <rPr>
            <b/>
            <sz val="9"/>
            <color indexed="81"/>
            <rFont val="Tahoma"/>
            <family val="2"/>
          </rPr>
          <t>Particle
S8 8ea</t>
        </r>
      </text>
    </comment>
    <comment ref="F2742" authorId="5" shapeId="0">
      <text>
        <r>
          <rPr>
            <b/>
            <sz val="9"/>
            <color indexed="81"/>
            <rFont val="Tahoma"/>
            <family val="2"/>
          </rPr>
          <t>Particle
S5 2ea</t>
        </r>
      </text>
    </comment>
    <comment ref="F2743" authorId="5" shapeId="0">
      <text>
        <r>
          <rPr>
            <b/>
            <sz val="9"/>
            <color indexed="81"/>
            <rFont val="Tahoma"/>
            <family val="2"/>
          </rPr>
          <t>Particle
S4 1ea
S8 1ea</t>
        </r>
      </text>
    </comment>
    <comment ref="F2746" authorId="5" shapeId="0">
      <text>
        <r>
          <rPr>
            <b/>
            <sz val="9"/>
            <color indexed="81"/>
            <rFont val="Tahoma"/>
            <family val="2"/>
          </rPr>
          <t>Particle
S2 1ea
S3 1ea
S7 1ea</t>
        </r>
      </text>
    </comment>
    <comment ref="F2747" authorId="5" shapeId="0">
      <text>
        <r>
          <rPr>
            <b/>
            <sz val="9"/>
            <color indexed="81"/>
            <rFont val="Tahoma"/>
            <family val="2"/>
          </rPr>
          <t>Particle
S2 1ea
S4 3ea</t>
        </r>
      </text>
    </comment>
    <comment ref="F2751" authorId="5" shapeId="0">
      <text>
        <r>
          <rPr>
            <b/>
            <sz val="9"/>
            <color indexed="81"/>
            <rFont val="Tahoma"/>
            <family val="2"/>
          </rPr>
          <t>Particle
S12 1ea</t>
        </r>
      </text>
    </comment>
    <comment ref="F2768" authorId="5" shapeId="0">
      <text>
        <r>
          <rPr>
            <b/>
            <sz val="9"/>
            <color indexed="81"/>
            <rFont val="Tahoma"/>
            <family val="2"/>
          </rPr>
          <t>Particle
S3 2ea</t>
        </r>
      </text>
    </comment>
    <comment ref="F2769" authorId="5" shapeId="0">
      <text>
        <r>
          <rPr>
            <b/>
            <sz val="9"/>
            <color indexed="81"/>
            <rFont val="Tahoma"/>
            <family val="2"/>
          </rPr>
          <t>B1_COAT_02 alarm (</t>
        </r>
        <r>
          <rPr>
            <b/>
            <sz val="9"/>
            <color indexed="81"/>
            <rFont val="細明體"/>
            <family val="3"/>
            <charset val="136"/>
          </rPr>
          <t>供酸系統異常</t>
        </r>
        <r>
          <rPr>
            <b/>
            <sz val="9"/>
            <color indexed="81"/>
            <rFont val="Tahoma"/>
            <family val="2"/>
          </rPr>
          <t>)</t>
        </r>
      </text>
    </comment>
    <comment ref="F2778" authorId="5" shapeId="0">
      <text>
        <r>
          <rPr>
            <b/>
            <sz val="9"/>
            <color indexed="81"/>
            <rFont val="Tahoma"/>
            <family val="2"/>
          </rPr>
          <t>Particle
S4 1ea</t>
        </r>
      </text>
    </comment>
    <comment ref="F2785" authorId="5" shapeId="0">
      <text>
        <r>
          <rPr>
            <b/>
            <sz val="9"/>
            <color indexed="81"/>
            <rFont val="Tahoma"/>
            <family val="2"/>
          </rPr>
          <t>Particle
S13 1ea</t>
        </r>
      </text>
    </comment>
    <comment ref="F2787" authorId="5" shapeId="0">
      <text>
        <r>
          <rPr>
            <b/>
            <sz val="9"/>
            <color indexed="81"/>
            <rFont val="Tahoma"/>
            <family val="2"/>
          </rPr>
          <t>Particle
S9 5ea</t>
        </r>
      </text>
    </comment>
    <comment ref="F2788" authorId="5" shapeId="0">
      <text>
        <r>
          <rPr>
            <b/>
            <sz val="9"/>
            <color indexed="81"/>
            <rFont val="Tahoma"/>
            <family val="2"/>
          </rPr>
          <t>Particle
S5 5ea</t>
        </r>
      </text>
    </comment>
    <comment ref="F2789" authorId="5" shapeId="0">
      <text>
        <r>
          <rPr>
            <b/>
            <sz val="9"/>
            <color indexed="81"/>
            <rFont val="Tahoma"/>
            <family val="2"/>
          </rPr>
          <t>Particle
S6 2ea</t>
        </r>
      </text>
    </comment>
    <comment ref="F2792" authorId="5" shapeId="0">
      <text>
        <r>
          <rPr>
            <b/>
            <sz val="9"/>
            <color indexed="81"/>
            <rFont val="Tahoma"/>
            <family val="2"/>
          </rPr>
          <t>Particle
S1 3ea
S2 2ea
S3 1ea
S4 4ea</t>
        </r>
      </text>
    </comment>
    <comment ref="F2793" authorId="5" shapeId="0">
      <text>
        <r>
          <rPr>
            <b/>
            <sz val="9"/>
            <color indexed="81"/>
            <rFont val="Tahoma"/>
            <family val="2"/>
          </rPr>
          <t>Particle
S1 3ea</t>
        </r>
      </text>
    </comment>
    <comment ref="F2796" authorId="5" shapeId="0">
      <text>
        <r>
          <rPr>
            <b/>
            <sz val="9"/>
            <color indexed="81"/>
            <rFont val="Tahoma"/>
            <family val="2"/>
          </rPr>
          <t>Particle
S5 1ea
S7 2ea</t>
        </r>
      </text>
    </comment>
    <comment ref="F2801" authorId="5" shapeId="0">
      <text>
        <r>
          <rPr>
            <b/>
            <sz val="9"/>
            <color indexed="81"/>
            <rFont val="Tahoma"/>
            <family val="2"/>
          </rPr>
          <t>Particle
S3 1ea
S4 1ea
S5 1ea</t>
        </r>
      </text>
    </comment>
    <comment ref="F2807" authorId="5" shapeId="0">
      <text>
        <r>
          <rPr>
            <b/>
            <sz val="9"/>
            <color indexed="81"/>
            <rFont val="Tahoma"/>
            <family val="2"/>
          </rPr>
          <t>Particle
S8 1ea</t>
        </r>
      </text>
    </comment>
    <comment ref="F2810" authorId="5" shapeId="0">
      <text>
        <r>
          <rPr>
            <b/>
            <sz val="9"/>
            <color indexed="81"/>
            <rFont val="Tahoma"/>
            <family val="2"/>
          </rPr>
          <t>Particle
S5 1ea
S7 2ea</t>
        </r>
      </text>
    </comment>
    <comment ref="F2814" authorId="5" shapeId="0">
      <text>
        <r>
          <rPr>
            <b/>
            <sz val="9"/>
            <color indexed="81"/>
            <rFont val="Tahoma"/>
            <family val="2"/>
          </rPr>
          <t>Particle
S5 3ea</t>
        </r>
      </text>
    </comment>
    <comment ref="F2815" authorId="5" shapeId="0">
      <text>
        <r>
          <rPr>
            <b/>
            <sz val="9"/>
            <color indexed="81"/>
            <rFont val="Tahoma"/>
            <family val="2"/>
          </rPr>
          <t>Particle
S11 1ea</t>
        </r>
      </text>
    </comment>
    <comment ref="F2816" authorId="5" shapeId="0">
      <text>
        <r>
          <rPr>
            <b/>
            <sz val="9"/>
            <color indexed="81"/>
            <rFont val="Tahoma"/>
            <family val="2"/>
          </rPr>
          <t>Particle
S7 1ea
S9 1ea</t>
        </r>
      </text>
    </comment>
    <comment ref="F2817" authorId="5" shapeId="0">
      <text>
        <r>
          <rPr>
            <b/>
            <sz val="9"/>
            <color indexed="81"/>
            <rFont val="Tahoma"/>
            <family val="2"/>
          </rPr>
          <t>Particle
S9 1ea</t>
        </r>
      </text>
    </comment>
    <comment ref="F2818" authorId="5" shapeId="0">
      <text>
        <r>
          <rPr>
            <b/>
            <sz val="9"/>
            <color indexed="81"/>
            <rFont val="Tahoma"/>
            <family val="2"/>
          </rPr>
          <t>Particle
S4 1ea</t>
        </r>
      </text>
    </comment>
    <comment ref="F2830" authorId="5" shapeId="0">
      <text>
        <r>
          <rPr>
            <b/>
            <sz val="9"/>
            <color indexed="81"/>
            <rFont val="Tahoma"/>
            <family val="2"/>
          </rPr>
          <t xml:space="preserve">Particle
S2 1ea
S4 1ea
</t>
        </r>
      </text>
    </comment>
    <comment ref="F2836" authorId="5" shapeId="0">
      <text>
        <r>
          <rPr>
            <b/>
            <sz val="9"/>
            <color indexed="81"/>
            <rFont val="Tahoma"/>
            <family val="2"/>
          </rPr>
          <t>Particle
S4 7ea</t>
        </r>
      </text>
    </comment>
    <comment ref="F2838" authorId="5" shapeId="0">
      <text>
        <r>
          <rPr>
            <b/>
            <sz val="9"/>
            <color indexed="81"/>
            <rFont val="Tahoma"/>
            <family val="2"/>
          </rPr>
          <t>Particle
S1 1ea</t>
        </r>
      </text>
    </comment>
    <comment ref="F2839" authorId="5" shapeId="0">
      <text>
        <r>
          <rPr>
            <b/>
            <sz val="9"/>
            <color indexed="81"/>
            <rFont val="Tahoma"/>
            <family val="2"/>
          </rPr>
          <t>Particle
S1 3ea</t>
        </r>
      </text>
    </comment>
    <comment ref="F2869" authorId="5" shapeId="0">
      <text>
        <r>
          <rPr>
            <b/>
            <sz val="9"/>
            <color indexed="81"/>
            <rFont val="Tahoma"/>
            <family val="2"/>
          </rPr>
          <t>Particle
S4 2ea</t>
        </r>
      </text>
    </comment>
    <comment ref="F2870" authorId="5" shapeId="0">
      <text>
        <r>
          <rPr>
            <b/>
            <sz val="9"/>
            <color indexed="81"/>
            <rFont val="Tahoma"/>
            <family val="2"/>
          </rPr>
          <t>Particle
S1 3ea</t>
        </r>
      </text>
    </comment>
    <comment ref="F2873" authorId="5" shapeId="0">
      <text>
        <r>
          <rPr>
            <b/>
            <sz val="9"/>
            <color indexed="81"/>
            <rFont val="Tahoma"/>
            <family val="2"/>
          </rPr>
          <t>Particle
S6 2ea</t>
        </r>
      </text>
    </comment>
    <comment ref="F2880" authorId="5" shapeId="0">
      <text>
        <r>
          <rPr>
            <b/>
            <sz val="9"/>
            <color indexed="81"/>
            <rFont val="Tahoma"/>
            <family val="2"/>
          </rPr>
          <t>Particle
S10 15ea</t>
        </r>
      </text>
    </comment>
    <comment ref="F2881" authorId="5" shapeId="0">
      <text>
        <r>
          <rPr>
            <b/>
            <sz val="9"/>
            <color indexed="81"/>
            <rFont val="Tahoma"/>
            <family val="2"/>
          </rPr>
          <t>Particle
S1 4ea</t>
        </r>
      </text>
    </comment>
    <comment ref="F2891" authorId="5" shapeId="0">
      <text>
        <r>
          <rPr>
            <b/>
            <sz val="9"/>
            <color indexed="81"/>
            <rFont val="Tahoma"/>
            <family val="2"/>
          </rPr>
          <t>Particle
S2 16ea</t>
        </r>
      </text>
    </comment>
    <comment ref="F2896" authorId="5" shapeId="0">
      <text>
        <r>
          <rPr>
            <b/>
            <sz val="9"/>
            <color indexed="81"/>
            <rFont val="Tahoma"/>
            <family val="2"/>
          </rPr>
          <t>Particle
S1 8ea</t>
        </r>
      </text>
    </comment>
    <comment ref="F2910" authorId="5" shapeId="0">
      <text>
        <r>
          <rPr>
            <b/>
            <sz val="9"/>
            <color indexed="81"/>
            <rFont val="Tahoma"/>
            <family val="2"/>
          </rPr>
          <t>Particle
S2 7ea</t>
        </r>
      </text>
    </comment>
    <comment ref="F2913" authorId="5" shapeId="0">
      <text>
        <r>
          <rPr>
            <b/>
            <sz val="9"/>
            <color indexed="81"/>
            <rFont val="Tahoma"/>
            <family val="2"/>
          </rPr>
          <t>Particle
S2 1ea</t>
        </r>
      </text>
    </comment>
    <comment ref="F2914" authorId="5" shapeId="0">
      <text>
        <r>
          <rPr>
            <b/>
            <sz val="9"/>
            <color indexed="81"/>
            <rFont val="Tahoma"/>
            <family val="2"/>
          </rPr>
          <t>Particle
S2 1ea</t>
        </r>
      </text>
    </comment>
    <comment ref="F2916" authorId="5" shapeId="0">
      <text>
        <r>
          <rPr>
            <b/>
            <sz val="9"/>
            <color indexed="81"/>
            <rFont val="Tahoma"/>
            <family val="2"/>
          </rPr>
          <t>Particle
S12 4ea</t>
        </r>
      </text>
    </comment>
    <comment ref="F2920" authorId="5" shapeId="0">
      <text>
        <r>
          <rPr>
            <b/>
            <sz val="9"/>
            <color indexed="81"/>
            <rFont val="Tahoma"/>
            <family val="2"/>
          </rPr>
          <t>Particle
S10 2ea</t>
        </r>
      </text>
    </comment>
    <comment ref="F2928" authorId="5" shapeId="0">
      <text>
        <r>
          <rPr>
            <b/>
            <sz val="9"/>
            <color indexed="81"/>
            <rFont val="Tahoma"/>
            <family val="2"/>
          </rPr>
          <t>Particle
S11 1ea</t>
        </r>
      </text>
    </comment>
    <comment ref="F2929" authorId="5" shapeId="0">
      <text>
        <r>
          <rPr>
            <b/>
            <sz val="9"/>
            <color indexed="81"/>
            <rFont val="Tahoma"/>
            <family val="2"/>
          </rPr>
          <t>Particle
S13 1ea</t>
        </r>
      </text>
    </comment>
    <comment ref="F2935" authorId="5" shapeId="0">
      <text>
        <r>
          <rPr>
            <b/>
            <sz val="9"/>
            <color indexed="81"/>
            <rFont val="Tahoma"/>
            <family val="2"/>
          </rPr>
          <t>Particle
S5 1ea</t>
        </r>
      </text>
    </comment>
    <comment ref="F2937" authorId="5" shapeId="0">
      <text>
        <r>
          <rPr>
            <b/>
            <sz val="9"/>
            <color indexed="81"/>
            <rFont val="Tahoma"/>
            <family val="2"/>
          </rPr>
          <t>Bubble
S1 1ea</t>
        </r>
      </text>
    </comment>
    <comment ref="F2939" authorId="5" shapeId="0">
      <text>
        <r>
          <rPr>
            <b/>
            <sz val="9"/>
            <color indexed="81"/>
            <rFont val="Tahoma"/>
            <family val="2"/>
          </rPr>
          <t>Particle
S2 4ea
S4 3ea</t>
        </r>
      </text>
    </comment>
    <comment ref="F2941" authorId="5" shapeId="0">
      <text>
        <r>
          <rPr>
            <b/>
            <sz val="9"/>
            <color indexed="81"/>
            <rFont val="Tahoma"/>
            <family val="2"/>
          </rPr>
          <t>Particle
S1 3ea
S2 21ea</t>
        </r>
      </text>
    </comment>
    <comment ref="F2942" authorId="5" shapeId="0">
      <text>
        <r>
          <rPr>
            <b/>
            <sz val="9"/>
            <color indexed="81"/>
            <rFont val="Tahoma"/>
            <family val="2"/>
          </rPr>
          <t>Particle
S6 1ea
S13 2ea</t>
        </r>
      </text>
    </comment>
    <comment ref="F2946" authorId="5" shapeId="0">
      <text>
        <r>
          <rPr>
            <b/>
            <sz val="9"/>
            <color indexed="81"/>
            <rFont val="Tahoma"/>
            <family val="2"/>
          </rPr>
          <t>Particle
S1 1ea
S5 1ea
S7 6ea</t>
        </r>
      </text>
    </comment>
    <comment ref="F2950" authorId="5" shapeId="0">
      <text>
        <r>
          <rPr>
            <b/>
            <sz val="9"/>
            <color indexed="81"/>
            <rFont val="Tahoma"/>
            <family val="2"/>
          </rPr>
          <t>Particle
S2 3ea</t>
        </r>
      </text>
    </comment>
    <comment ref="F2951" authorId="5" shapeId="0">
      <text>
        <r>
          <rPr>
            <b/>
            <sz val="9"/>
            <color indexed="81"/>
            <rFont val="Tahoma"/>
            <family val="2"/>
          </rPr>
          <t>Particle
S1 4ea
S2 1ea
S4 22ea</t>
        </r>
      </text>
    </comment>
    <comment ref="F2952" authorId="5" shapeId="0">
      <text>
        <r>
          <rPr>
            <b/>
            <sz val="9"/>
            <color indexed="81"/>
            <rFont val="Tahoma"/>
            <family val="2"/>
          </rPr>
          <t>Particle
S2 1ea
S3 1ea</t>
        </r>
      </text>
    </comment>
    <comment ref="F2953" authorId="5" shapeId="0">
      <text>
        <r>
          <rPr>
            <b/>
            <sz val="9"/>
            <color indexed="81"/>
            <rFont val="Tahoma"/>
            <family val="2"/>
          </rPr>
          <t>Bubble
S1 1ea</t>
        </r>
      </text>
    </comment>
    <comment ref="F2954" authorId="5" shapeId="0">
      <text>
        <r>
          <rPr>
            <b/>
            <sz val="9"/>
            <color indexed="81"/>
            <rFont val="Tahoma"/>
            <family val="2"/>
          </rPr>
          <t>Particle
S1 11ea</t>
        </r>
      </text>
    </comment>
    <comment ref="F2955" authorId="5" shapeId="0">
      <text>
        <r>
          <rPr>
            <b/>
            <sz val="9"/>
            <color indexed="81"/>
            <rFont val="Tahoma"/>
            <family val="2"/>
          </rPr>
          <t>Particle
S2 5ea</t>
        </r>
      </text>
    </comment>
    <comment ref="F2956" authorId="5" shapeId="0">
      <text>
        <r>
          <rPr>
            <b/>
            <sz val="9"/>
            <color indexed="81"/>
            <rFont val="Tahoma"/>
            <family val="2"/>
          </rPr>
          <t>COAT_02 FDC alarm</t>
        </r>
      </text>
    </comment>
    <comment ref="F2957" authorId="5" shapeId="0">
      <text>
        <r>
          <rPr>
            <b/>
            <sz val="9"/>
            <color indexed="81"/>
            <rFont val="Tahoma"/>
            <family val="2"/>
          </rPr>
          <t>Particle
S10 11ea</t>
        </r>
      </text>
    </comment>
    <comment ref="F2966" authorId="5" shapeId="0">
      <text>
        <r>
          <rPr>
            <b/>
            <sz val="9"/>
            <color indexed="81"/>
            <rFont val="Tahoma"/>
            <family val="2"/>
          </rPr>
          <t>Bubble
S2 1ea
Particle
S2 1ea
S5 1ea</t>
        </r>
      </text>
    </comment>
    <comment ref="F2967" authorId="5" shapeId="0">
      <text>
        <r>
          <rPr>
            <b/>
            <sz val="9"/>
            <color indexed="81"/>
            <rFont val="Tahoma"/>
            <family val="2"/>
          </rPr>
          <t>Particle
S1 1ea
S3 1ea</t>
        </r>
      </text>
    </comment>
    <comment ref="F2990" authorId="5" shapeId="0">
      <text>
        <r>
          <rPr>
            <b/>
            <sz val="9"/>
            <color indexed="81"/>
            <rFont val="Tahoma"/>
            <family val="2"/>
          </rPr>
          <t>Particle
S6 2ea
S13 5ea</t>
        </r>
      </text>
    </comment>
    <comment ref="F2992" authorId="5" shapeId="0">
      <text>
        <r>
          <rPr>
            <b/>
            <sz val="9"/>
            <color indexed="81"/>
            <rFont val="Tahoma"/>
            <family val="2"/>
          </rPr>
          <t>Particle
S2 7ea</t>
        </r>
      </text>
    </comment>
    <comment ref="F2993" authorId="5" shapeId="0">
      <text>
        <r>
          <rPr>
            <b/>
            <sz val="9"/>
            <color indexed="81"/>
            <rFont val="Tahoma"/>
            <family val="2"/>
          </rPr>
          <t>Particle
S3 1ea</t>
        </r>
      </text>
    </comment>
    <comment ref="F2996" authorId="5" shapeId="0">
      <text>
        <r>
          <rPr>
            <b/>
            <sz val="9"/>
            <color indexed="81"/>
            <rFont val="Tahoma"/>
            <family val="2"/>
          </rPr>
          <t>Particle
S4 1ea</t>
        </r>
      </text>
    </comment>
    <comment ref="F2998" authorId="5" shapeId="0">
      <text>
        <r>
          <rPr>
            <b/>
            <sz val="9"/>
            <color indexed="81"/>
            <rFont val="Tahoma"/>
            <family val="2"/>
          </rPr>
          <t>Particle
S4 1ea</t>
        </r>
      </text>
    </comment>
    <comment ref="F2999" authorId="5" shapeId="0">
      <text>
        <r>
          <rPr>
            <b/>
            <sz val="9"/>
            <color indexed="81"/>
            <rFont val="Tahoma"/>
            <family val="2"/>
          </rPr>
          <t>Bubble
S12 1ea</t>
        </r>
      </text>
    </comment>
    <comment ref="F3001" authorId="5" shapeId="0">
      <text>
        <r>
          <rPr>
            <b/>
            <sz val="9"/>
            <color indexed="81"/>
            <rFont val="Tahoma"/>
            <family val="2"/>
          </rPr>
          <t>Particle
S1 5ea</t>
        </r>
      </text>
    </comment>
    <comment ref="F3007" authorId="5" shapeId="0">
      <text>
        <r>
          <rPr>
            <b/>
            <sz val="9"/>
            <color indexed="81"/>
            <rFont val="Tahoma"/>
            <family val="2"/>
          </rPr>
          <t>Particle
S1 1ea
S9 4ea</t>
        </r>
      </text>
    </comment>
    <comment ref="F3008" authorId="5" shapeId="0">
      <text>
        <r>
          <rPr>
            <b/>
            <sz val="9"/>
            <color indexed="81"/>
            <rFont val="Tahoma"/>
            <family val="2"/>
          </rPr>
          <t>Particle
S11 2ea
S12 13ea</t>
        </r>
      </text>
    </comment>
    <comment ref="F3012" authorId="5" shapeId="0">
      <text>
        <r>
          <rPr>
            <b/>
            <sz val="9"/>
            <color indexed="81"/>
            <rFont val="Tahoma"/>
            <family val="2"/>
          </rPr>
          <t>Particle
S12 3ea</t>
        </r>
      </text>
    </comment>
    <comment ref="F3016" authorId="5" shapeId="0">
      <text>
        <r>
          <rPr>
            <b/>
            <sz val="9"/>
            <color indexed="81"/>
            <rFont val="Tahoma"/>
            <family val="2"/>
          </rPr>
          <t>Particle
S3 3ea</t>
        </r>
      </text>
    </comment>
    <comment ref="F3017" authorId="5" shapeId="0">
      <text>
        <r>
          <rPr>
            <b/>
            <sz val="9"/>
            <color indexed="81"/>
            <rFont val="Tahoma"/>
            <family val="2"/>
          </rPr>
          <t>Particle
S5 1ea</t>
        </r>
      </text>
    </comment>
    <comment ref="F3020" authorId="5" shapeId="0">
      <text>
        <r>
          <rPr>
            <b/>
            <sz val="9"/>
            <color indexed="81"/>
            <rFont val="Tahoma"/>
            <family val="2"/>
          </rPr>
          <t>Particle
S9 2ea</t>
        </r>
      </text>
    </comment>
    <comment ref="F3025" authorId="5" shapeId="0">
      <text>
        <r>
          <rPr>
            <b/>
            <sz val="9"/>
            <color indexed="81"/>
            <rFont val="Tahoma"/>
            <family val="2"/>
          </rPr>
          <t>Particle
S12 3ea</t>
        </r>
      </text>
    </comment>
    <comment ref="F3026" authorId="5" shapeId="0">
      <text>
        <r>
          <rPr>
            <b/>
            <sz val="9"/>
            <color indexed="81"/>
            <rFont val="Tahoma"/>
            <family val="2"/>
          </rPr>
          <t>Particle
S2 14ea</t>
        </r>
      </text>
    </comment>
    <comment ref="F3035" authorId="5" shapeId="0">
      <text>
        <r>
          <rPr>
            <b/>
            <sz val="9"/>
            <color indexed="81"/>
            <rFont val="Tahoma"/>
            <family val="2"/>
          </rPr>
          <t>Bubble 
S5 1ea</t>
        </r>
      </text>
    </comment>
    <comment ref="F3038" authorId="5" shapeId="0">
      <text>
        <r>
          <rPr>
            <b/>
            <sz val="9"/>
            <color indexed="81"/>
            <rFont val="Tahoma"/>
            <family val="2"/>
          </rPr>
          <t>Particle
S4 1ea</t>
        </r>
      </text>
    </comment>
    <comment ref="F3039" authorId="5" shapeId="0">
      <text>
        <r>
          <rPr>
            <b/>
            <sz val="9"/>
            <color indexed="81"/>
            <rFont val="Tahoma"/>
            <family val="2"/>
          </rPr>
          <t>Particle
S1 1ea
S2 1ea
S3 1ea
S4 1ea
S5 1ea</t>
        </r>
      </text>
    </comment>
    <comment ref="F3041" authorId="5" shapeId="0">
      <text>
        <r>
          <rPr>
            <b/>
            <sz val="9"/>
            <color indexed="81"/>
            <rFont val="Tahoma"/>
            <family val="2"/>
          </rPr>
          <t>Bubble
S12 1ea</t>
        </r>
      </text>
    </comment>
    <comment ref="F3049" authorId="5" shapeId="0">
      <text>
        <r>
          <rPr>
            <b/>
            <sz val="9"/>
            <color indexed="81"/>
            <rFont val="Tahoma"/>
            <family val="2"/>
          </rPr>
          <t>Particle
S7 2ea
S12 4ea
S13 4ea</t>
        </r>
      </text>
    </comment>
    <comment ref="F3050" authorId="5" shapeId="0">
      <text>
        <r>
          <rPr>
            <b/>
            <sz val="9"/>
            <color indexed="81"/>
            <rFont val="Tahoma"/>
            <family val="2"/>
          </rPr>
          <t>Particle
S11 1ea
S12 2ea
S13 1ea</t>
        </r>
      </text>
    </comment>
    <comment ref="F3057" authorId="5" shapeId="0">
      <text>
        <r>
          <rPr>
            <b/>
            <sz val="9"/>
            <color indexed="81"/>
            <rFont val="Tahoma"/>
            <family val="2"/>
          </rPr>
          <t>Particle
S8 1ea</t>
        </r>
      </text>
    </comment>
    <comment ref="F3058" authorId="5" shapeId="0">
      <text>
        <r>
          <rPr>
            <b/>
            <sz val="9"/>
            <color indexed="81"/>
            <rFont val="Tahoma"/>
            <family val="2"/>
          </rPr>
          <t>Particle
S4 2ea</t>
        </r>
      </text>
    </comment>
    <comment ref="F3062" authorId="5" shapeId="0">
      <text>
        <r>
          <rPr>
            <b/>
            <sz val="9"/>
            <color indexed="81"/>
            <rFont val="Tahoma"/>
            <family val="2"/>
          </rPr>
          <t>Particle
S3 2ea</t>
        </r>
      </text>
    </comment>
    <comment ref="F3064" authorId="5" shapeId="0">
      <text>
        <r>
          <rPr>
            <b/>
            <sz val="9"/>
            <color indexed="81"/>
            <rFont val="Tahoma"/>
            <family val="2"/>
          </rPr>
          <t>Particle
S12 2ea</t>
        </r>
      </text>
    </comment>
    <comment ref="F3067" authorId="5" shapeId="0">
      <text>
        <r>
          <rPr>
            <b/>
            <sz val="9"/>
            <color indexed="81"/>
            <rFont val="Tahoma"/>
            <family val="2"/>
          </rPr>
          <t>Particle
S2 5ea</t>
        </r>
      </text>
    </comment>
    <comment ref="F3071" authorId="5" shapeId="0">
      <text>
        <r>
          <rPr>
            <b/>
            <sz val="9"/>
            <color indexed="81"/>
            <rFont val="Tahoma"/>
            <family val="2"/>
          </rPr>
          <t>Particle
S5 1ea</t>
        </r>
      </text>
    </comment>
    <comment ref="F3086" authorId="5" shapeId="0">
      <text>
        <r>
          <rPr>
            <b/>
            <sz val="9"/>
            <color indexed="81"/>
            <rFont val="Tahoma"/>
            <family val="2"/>
          </rPr>
          <t>Bubble
S6 1ea</t>
        </r>
      </text>
    </comment>
    <comment ref="F3090" authorId="5" shapeId="0">
      <text>
        <r>
          <rPr>
            <b/>
            <sz val="9"/>
            <color indexed="81"/>
            <rFont val="Tahoma"/>
            <family val="2"/>
          </rPr>
          <t>Particle
S2 1ea</t>
        </r>
      </text>
    </comment>
    <comment ref="F3093" authorId="5" shapeId="0">
      <text>
        <r>
          <rPr>
            <b/>
            <sz val="9"/>
            <color indexed="81"/>
            <rFont val="Tahoma"/>
            <family val="2"/>
          </rPr>
          <t>Particle
S10 1ea
Bubble
S10 1ea</t>
        </r>
      </text>
    </comment>
  </commentList>
</comments>
</file>

<file path=xl/comments5.xml><?xml version="1.0" encoding="utf-8"?>
<comments xmlns="http://schemas.openxmlformats.org/spreadsheetml/2006/main">
  <authors>
    <author>潘慶豪</author>
    <author>陳心瑀</author>
    <author>洪至平</author>
    <author>葉承恩</author>
    <author>鍾朗廷</author>
  </authors>
  <commentList>
    <comment ref="F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S12 1ea</t>
        </r>
      </text>
    </comment>
    <comment ref="F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S5 1ea
S6 1ea
S9 1ea
S10 2ea
S11 1ea
S13 1ea</t>
        </r>
      </text>
    </comment>
    <comment ref="F1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1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S8 1ea
S13 1ea</t>
        </r>
      </text>
    </comment>
    <comment ref="F1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S13 1ea</t>
        </r>
      </text>
    </comment>
    <comment ref="F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1ea
S11 1ea</t>
        </r>
      </text>
    </comment>
    <comment ref="F1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t>
        </r>
      </text>
    </comment>
    <comment ref="F2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2ea</t>
        </r>
      </text>
    </comment>
    <comment ref="F2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S9 1ea</t>
        </r>
      </text>
    </comment>
    <comment ref="F2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t>
        </r>
      </text>
    </comment>
    <comment ref="F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t>
        </r>
      </text>
    </comment>
    <comment ref="F3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S6 1ea
S9 1ea</t>
        </r>
      </text>
    </comment>
    <comment ref="F3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S7 1ea
S9 1ea</t>
        </r>
      </text>
    </comment>
    <comment ref="F3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S5 1ea
S7 1ea
S10 1ea
S13 1ea</t>
        </r>
      </text>
    </comment>
    <comment ref="F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S6 1ea
S9 1ea
S10 1ea
S11 1ea
S12 1ea</t>
        </r>
      </text>
    </comment>
    <comment ref="F4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6ea
S2 3ea
S3 2ea
S4 4ea
S5 2ea
S6 2ea
S7 3ea
S8 1ea
S9 3ea
S10 1ea
S11 2ea
S12 8ea
S13 10ea</t>
        </r>
      </text>
    </comment>
    <comment ref="F44"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S4 1ea
S6 1ea
S10 1ea
</t>
        </r>
      </text>
    </comment>
    <comment ref="F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t>
        </r>
      </text>
    </comment>
    <comment ref="F4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S6 1ea
S7 1ea
S10 2ea
S11 1ea
S12 1ea</t>
        </r>
      </text>
    </comment>
    <comment ref="F4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S3 2ea
S4 1ea
S5 1ea
S9 1ea</t>
        </r>
      </text>
    </comment>
    <comment ref="F4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S8 1ea
S10 1ea
S11 3ea
S12 1ea
S13 1ea</t>
        </r>
      </text>
    </comment>
    <comment ref="F4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t>
        </r>
      </text>
    </comment>
    <comment ref="F50" authorId="0" shapeId="0">
      <text>
        <r>
          <rPr>
            <sz val="9"/>
            <color indexed="81"/>
            <rFont val="Tahoma"/>
            <family val="2"/>
          </rPr>
          <t>Oxidation</t>
        </r>
      </text>
    </comment>
    <comment ref="F51"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S5 1ea
S7 1ea
S9 1ea
S10 1ea
S12 1ea
S13 1ea
</t>
        </r>
      </text>
    </comment>
    <comment ref="F5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5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5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S2 1ea
S4 2ea
S5 2ea
S7 1ea
S9 3ea
S10 1ea
S12 1ea
S13 5ea</t>
        </r>
      </text>
    </comment>
    <comment ref="F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1ea</t>
        </r>
      </text>
    </comment>
    <comment ref="F6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6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6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2ea
S13 2ea</t>
        </r>
      </text>
    </comment>
    <comment ref="F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2ea</t>
        </r>
      </text>
    </comment>
    <comment ref="F7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S9 1ea
S10 3ea
S11 14ea</t>
        </r>
      </text>
    </comment>
    <comment ref="F72" authorId="0" shapeId="0">
      <text>
        <r>
          <rPr>
            <sz val="9"/>
            <color indexed="81"/>
            <rFont val="Tahoma"/>
            <family val="2"/>
          </rPr>
          <t>Oxidation</t>
        </r>
      </text>
    </comment>
    <comment ref="F7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
S10 1ea
S12 1ea
S13 1ea</t>
        </r>
      </text>
    </comment>
    <comment ref="F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5ea
S10 1ea
S13 2ea</t>
        </r>
      </text>
    </comment>
    <comment ref="F7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7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8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S6 1ea
S8 1ea
S12 1ea
S13 3ea</t>
        </r>
      </text>
    </comment>
    <comment ref="F8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S6 1ea
S10 1ea</t>
        </r>
      </text>
    </comment>
    <comment ref="F8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S9 1ea</t>
        </r>
      </text>
    </comment>
    <comment ref="F86" authorId="0" shapeId="0">
      <text>
        <r>
          <rPr>
            <sz val="9"/>
            <color indexed="81"/>
            <rFont val="Tahoma"/>
            <family val="2"/>
          </rPr>
          <t>STEP_11 stage drive error (</t>
        </r>
        <r>
          <rPr>
            <sz val="9"/>
            <color indexed="81"/>
            <rFont val="細明體"/>
            <family val="3"/>
            <charset val="136"/>
          </rPr>
          <t>真空異常</t>
        </r>
        <r>
          <rPr>
            <sz val="9"/>
            <color indexed="81"/>
            <rFont val="Tahoma"/>
            <family val="2"/>
          </rPr>
          <t>)</t>
        </r>
      </text>
    </comment>
    <comment ref="F87" authorId="0" shapeId="0">
      <text>
        <r>
          <rPr>
            <sz val="9"/>
            <color indexed="81"/>
            <rFont val="Tahoma"/>
            <family val="2"/>
          </rPr>
          <t>STEP_11 alarm induce over Q-time</t>
        </r>
      </text>
    </comment>
    <comment ref="F8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9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9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1ea</t>
        </r>
      </text>
    </comment>
    <comment ref="F92" authorId="0" shapeId="0">
      <text>
        <r>
          <rPr>
            <sz val="9"/>
            <color indexed="81"/>
            <rFont val="Tahoma"/>
            <family val="2"/>
          </rPr>
          <t>STEP_11 alarm induce over Q-time</t>
        </r>
      </text>
    </comment>
    <comment ref="F93" authorId="0" shapeId="0">
      <text>
        <r>
          <rPr>
            <sz val="9"/>
            <color indexed="81"/>
            <rFont val="Tahoma"/>
            <family val="2"/>
          </rPr>
          <t>STEP_11 alarm</t>
        </r>
      </text>
    </comment>
    <comment ref="F9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9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S9 1ea</t>
        </r>
      </text>
    </comment>
    <comment ref="F99" authorId="0" shapeId="0">
      <text>
        <r>
          <rPr>
            <sz val="9"/>
            <color indexed="81"/>
            <rFont val="Tahoma"/>
            <family val="2"/>
          </rPr>
          <t>STEP_11 alarm</t>
        </r>
      </text>
    </comment>
    <comment ref="F10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S9 1ea</t>
        </r>
      </text>
    </comment>
    <comment ref="F10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10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S11 1ea
S12 1ea
S13 1ea</t>
        </r>
      </text>
    </comment>
    <comment ref="F106"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S2 1ea
S6 1ea
S12 1ea
</t>
        </r>
      </text>
    </comment>
    <comment ref="F10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S9 1ea</t>
        </r>
      </text>
    </comment>
    <comment ref="F110"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1ea
S2 1ea
S5 1ea
S8 2ea
</t>
        </r>
      </text>
    </comment>
    <comment ref="F11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S13 1ea</t>
        </r>
      </text>
    </comment>
    <comment ref="F11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S8 1ea
S9 1ea</t>
        </r>
      </text>
    </comment>
    <comment ref="F12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S4 1ea
S8 1ea</t>
        </r>
      </text>
    </comment>
    <comment ref="F121"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6ea
</t>
        </r>
      </text>
    </comment>
    <comment ref="F12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S10 1ea
S12 1ea
S13 1ea</t>
        </r>
      </text>
    </comment>
    <comment ref="F12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5ea
S2 4ea
S3 3ea
S4 2ea
S5 4ea
S6 1ea
S7 8ea
S8 7ea
S9 23ea</t>
        </r>
      </text>
    </comment>
    <comment ref="F12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t>
        </r>
      </text>
    </comment>
    <comment ref="F12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2ea</t>
        </r>
      </text>
    </comment>
    <comment ref="F12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2ea</t>
        </r>
      </text>
    </comment>
    <comment ref="F1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12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13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
S5 1ea
S6 1ea
S8 1ea</t>
        </r>
      </text>
    </comment>
    <comment ref="F13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t>
        </r>
      </text>
    </comment>
    <comment ref="F13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13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S7 1ea
S12 1ea</t>
        </r>
      </text>
    </comment>
    <comment ref="F13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
S10 1ea
S11 1ea</t>
        </r>
      </text>
    </comment>
    <comment ref="F1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S12 1ea</t>
        </r>
      </text>
    </comment>
    <comment ref="F13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19ea</t>
        </r>
      </text>
    </comment>
    <comment ref="F13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3ea
S5 1ea
S7 4ea
S8 3ea
S9 3ea
S11 2ea
S13 4ea</t>
        </r>
      </text>
    </comment>
    <comment ref="F14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S4 2ea
S6 2ea</t>
        </r>
      </text>
    </comment>
    <comment ref="F14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S6 1ea
S7 1ea
S11 1ea</t>
        </r>
      </text>
    </comment>
    <comment ref="F14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
S12 1ea
S13 1ea</t>
        </r>
      </text>
    </comment>
    <comment ref="F1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S4 1ea
S7 1ea
S11 1ea</t>
        </r>
      </text>
    </comment>
    <comment ref="F14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S9 1ea
S10 1ea
S11 1ea</t>
        </r>
      </text>
    </comment>
    <comment ref="F14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14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2ea</t>
        </r>
      </text>
    </comment>
    <comment ref="F14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S9 1ea
S10 1ea
S11 1ea
S12 1ea
S13 1ea</t>
        </r>
      </text>
    </comment>
    <comment ref="F15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S5 1ea
S10 1ea</t>
        </r>
      </text>
    </comment>
    <comment ref="F15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
S5 2ea
S6 1ea
S11 1ea</t>
        </r>
      </text>
    </comment>
    <comment ref="F15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15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
S11 1ea</t>
        </r>
      </text>
    </comment>
    <comment ref="F15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S5 1ea
S7 1ea
S12 1ea
S13 1ea</t>
        </r>
      </text>
    </comment>
    <comment ref="F15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S4 1ea
S5 2ea
S6 3ea
S7 1ea
S9 1ea
S12 1ea
S13 3ea</t>
        </r>
      </text>
    </comment>
    <comment ref="F16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S5 1ea
S7 1ea
S11 1ea</t>
        </r>
      </text>
    </comment>
    <comment ref="F1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S5 1ea
S8 1ea
S11 2ea
S12 1ea
S13 1ea</t>
        </r>
      </text>
    </comment>
    <comment ref="F16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1ea</t>
        </r>
      </text>
    </comment>
    <comment ref="F16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t>
        </r>
      </text>
    </comment>
    <comment ref="F1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S7 4ea
S8 3ea
S9 5ea
S11 3ea
S13 5ea</t>
        </r>
      </text>
    </comment>
    <comment ref="F16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1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1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t>
        </r>
      </text>
    </comment>
    <comment ref="F17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S7 1ea
S8 1ea
S9 1ea
S10 1ea
S12 1ea</t>
        </r>
      </text>
    </comment>
    <comment ref="F173" authorId="0" shapeId="0">
      <text>
        <r>
          <rPr>
            <sz val="9"/>
            <color indexed="81"/>
            <rFont val="Tahoma"/>
            <family val="2"/>
          </rPr>
          <t>Coat --&gt; Exposure Over Q-time (12 hr)</t>
        </r>
      </text>
    </comment>
    <comment ref="F17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S7 1ea
S8 1ea
S13 1ea</t>
        </r>
      </text>
    </comment>
    <comment ref="F17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S6 2ea
S13 1ea</t>
        </r>
      </text>
    </comment>
    <comment ref="F17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2ea
S6 4ea
S7 4ea
S9 2ea
S10 2ea
S11 1ea
S12 2ea
S13 2ea</t>
        </r>
      </text>
    </comment>
    <comment ref="F1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17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S7 1ea
S8 1ea
S10 1ea
S12 1ea</t>
        </r>
      </text>
    </comment>
    <comment ref="F17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S8 1ea
S12 1ea</t>
        </r>
      </text>
    </comment>
    <comment ref="F18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
S7 1ea</t>
        </r>
      </text>
    </comment>
    <comment ref="F18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S3 1ea
S7 1ea PR residue
S8 1ea
S9 1ea</t>
        </r>
      </text>
    </comment>
    <comment ref="F18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2ea
S6 4ea
S7 4ea
S9 2ea
S11 1ea
S12 1ea
S13 2ea</t>
        </r>
      </text>
    </comment>
    <comment ref="F183" authorId="0" shapeId="0">
      <text>
        <r>
          <rPr>
            <sz val="9"/>
            <color indexed="81"/>
            <rFont val="細明體"/>
            <family val="3"/>
            <charset val="136"/>
          </rPr>
          <t>DEVP_03 alarm</t>
        </r>
      </text>
    </comment>
    <comment ref="F184" authorId="0" shapeId="0">
      <text>
        <r>
          <rPr>
            <sz val="9"/>
            <color indexed="81"/>
            <rFont val="細明體"/>
            <family val="3"/>
            <charset val="136"/>
          </rPr>
          <t>DEVP_03 alarm</t>
        </r>
      </text>
    </comment>
    <comment ref="F18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18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S5 1ea
S6 1ea
S10 1ea</t>
        </r>
      </text>
    </comment>
    <comment ref="F18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t>
        </r>
      </text>
    </comment>
    <comment ref="F19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t>
        </r>
      </text>
    </comment>
    <comment ref="F19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t>
        </r>
      </text>
    </comment>
    <comment ref="F193" authorId="0" shapeId="0">
      <text>
        <r>
          <rPr>
            <sz val="9"/>
            <color indexed="81"/>
            <rFont val="Tahoma"/>
            <family val="2"/>
          </rPr>
          <t>WEE OOS 2.2 &gt; 1.5 + / - 0.4</t>
        </r>
      </text>
    </comment>
    <comment ref="F19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3ea residue
S3 2ea
S4 1ea residue
S5 2ea residue
S6 3ea residue
S11 1ea</t>
        </r>
      </text>
    </comment>
    <comment ref="F19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residue
S2 2ea + 3ea residue
S3 1ea residue
S6 1ea
S7 1ea
S9 2ea residue
S10 3ea
S11 1ea residue</t>
        </r>
      </text>
    </comment>
    <comment ref="F19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2ea
S6 1ea
S8 1ea
S13 1ea</t>
        </r>
      </text>
    </comment>
    <comment ref="F19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S12 1ea</t>
        </r>
      </text>
    </comment>
    <comment ref="F19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S13 1ea</t>
        </r>
      </text>
    </comment>
    <comment ref="F20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t>
        </r>
      </text>
    </comment>
    <comment ref="F20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6ea
S7 3ea
S9 1ea</t>
        </r>
      </text>
    </comment>
    <comment ref="F20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t>
        </r>
      </text>
    </comment>
    <comment ref="F20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3ea
S4 2ea
S5 2ea
S6 3ea
S8 3ea
S9 1ea
S10 3ea
S13 7ea</t>
        </r>
      </text>
    </comment>
    <comment ref="F20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3ea
S8 1ea
S9 1ea
S11 2ea
S12 2ea</t>
        </r>
      </text>
    </comment>
    <comment ref="F21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S5 1ea</t>
        </r>
      </text>
    </comment>
    <comment ref="F21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2ea
S9 1ea</t>
        </r>
      </text>
    </comment>
    <comment ref="F21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1ea</t>
        </r>
      </text>
    </comment>
    <comment ref="F21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S5 1ea
S13 1ea</t>
        </r>
      </text>
    </comment>
    <comment ref="F21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t>
        </r>
      </text>
    </comment>
    <comment ref="F2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1ea</t>
        </r>
      </text>
    </comment>
    <comment ref="F219" authorId="0" shapeId="0">
      <text>
        <r>
          <rPr>
            <sz val="9"/>
            <color indexed="81"/>
            <rFont val="Tahoma"/>
            <family val="2"/>
          </rPr>
          <t>MFG Over Q-time (Coat --&gt; Exposure &gt; 12 hr)</t>
        </r>
      </text>
    </comment>
    <comment ref="F22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S7 1ea</t>
        </r>
      </text>
    </comment>
    <comment ref="F222" authorId="0" shapeId="0">
      <text>
        <r>
          <rPr>
            <sz val="9"/>
            <color indexed="81"/>
            <rFont val="Tahoma"/>
            <family val="2"/>
          </rPr>
          <t>STEP_11 WES shift</t>
        </r>
      </text>
    </comment>
    <comment ref="F223" authorId="0" shapeId="0">
      <text>
        <r>
          <rPr>
            <sz val="9"/>
            <color indexed="81"/>
            <rFont val="Tahoma"/>
            <family val="2"/>
          </rPr>
          <t>STEP_11 WES shift</t>
        </r>
      </text>
    </comment>
    <comment ref="F224" authorId="0" shapeId="0">
      <text>
        <r>
          <rPr>
            <sz val="9"/>
            <color indexed="81"/>
            <rFont val="Tahoma"/>
            <family val="2"/>
          </rPr>
          <t>STEP_11 WES shift</t>
        </r>
      </text>
    </comment>
    <comment ref="F22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2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S6 1ea
S12 1ea</t>
        </r>
      </text>
    </comment>
    <comment ref="F23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S7 1ea
S9 1ea
S13 1ea</t>
        </r>
      </text>
    </comment>
    <comment ref="F23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S2 3ea
S3 3ea
S4 6ea
S6 2ea
S7 3ea
S9 2ea
S10 3ea
S11 2ea
S12 1ea
S13 1ea</t>
        </r>
      </text>
    </comment>
    <comment ref="F23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2ea</t>
        </r>
      </text>
    </comment>
    <comment ref="F2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t>
        </r>
      </text>
    </comment>
    <comment ref="F23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S13 2ea</t>
        </r>
      </text>
    </comment>
    <comment ref="F23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23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3ea
S2 1ea
S3 2ea
S5 1ea
S6 2ea
S7 1ea
S9 3ea
S12 1ea
S13 1ea</t>
        </r>
      </text>
    </comment>
    <comment ref="F24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t>
        </r>
      </text>
    </comment>
    <comment ref="F24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24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S7 1ea
S8 1ea
S9 1ea
S10 1ea
S12 1ea
S13 1ea</t>
        </r>
      </text>
    </comment>
    <comment ref="F24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24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S10 1ea
S11 1ea
S12 1ea
S13 1ea</t>
        </r>
      </text>
    </comment>
    <comment ref="F24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S5 1ea
S8 1ea
S12 1ea</t>
        </r>
      </text>
    </comment>
    <comment ref="F25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S5 1ea
S11 1ea
S12 1ea
S13 1ea</t>
        </r>
      </text>
    </comment>
    <comment ref="F25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S3 1ea
S4 1ea
S6 1ea
S7 4ea
S8 1ea
S9 1ea
S10 1ea
S12 1ea
S13 3ea</t>
        </r>
      </text>
    </comment>
    <comment ref="F252"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S6 1ea
S10 1ea
S11 1ea
</t>
        </r>
      </text>
    </comment>
    <comment ref="F25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4ea</t>
        </r>
      </text>
    </comment>
    <comment ref="F25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3ea
S4 1ea
S7 2ea
S8 2ea
S12 3ea
S13 3ea</t>
        </r>
      </text>
    </comment>
    <comment ref="F25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S6 1ea
S8 1ea
S13 1ea</t>
        </r>
      </text>
    </comment>
    <comment ref="F25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5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1ea</t>
        </r>
      </text>
    </comment>
    <comment ref="F25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26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S9 1ea
S10 1ea</t>
        </r>
      </text>
    </comment>
    <comment ref="F2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6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t>
        </r>
      </text>
    </comment>
    <comment ref="F26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S9 1ea</t>
        </r>
      </text>
    </comment>
    <comment ref="F2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3ea
S5 2ea
S7 2ea
S8 2ea
S9 1ea
S10 1ea
S11 4ea
S12 2ea
S13 5ea</t>
        </r>
      </text>
    </comment>
    <comment ref="F26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t>
        </r>
      </text>
    </comment>
    <comment ref="F2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26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1ea
S13 1ea</t>
        </r>
      </text>
    </comment>
    <comment ref="F27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27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4ea
S7 5ea</t>
        </r>
      </text>
    </comment>
    <comment ref="F2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S9 1ea</t>
        </r>
      </text>
    </comment>
    <comment ref="F27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S7 1ea
S8 1ea
S11 1ea</t>
        </r>
      </text>
    </comment>
    <comment ref="F28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S5 1ea
S7 1ea
S8 1ea
S10 2ea
S11 1ea
S12 1ea
S13 2ea</t>
        </r>
      </text>
    </comment>
    <comment ref="F28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S9 1ea</t>
        </r>
      </text>
    </comment>
    <comment ref="F28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28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2ea
S8 3ea
S12 4ea
S13 4ea</t>
        </r>
      </text>
    </comment>
    <comment ref="F28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S9 1ea
S11 3ea
S12 1ea
S13 2ea</t>
        </r>
      </text>
    </comment>
    <comment ref="F285" authorId="0" shapeId="0">
      <text>
        <r>
          <rPr>
            <sz val="9"/>
            <color indexed="81"/>
            <rFont val="Tahoma"/>
            <family val="2"/>
          </rPr>
          <t>WES shift</t>
        </r>
      </text>
    </comment>
    <comment ref="F28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2ea
S9 2ea</t>
        </r>
      </text>
    </comment>
    <comment ref="F28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S10 1ea</t>
        </r>
      </text>
    </comment>
    <comment ref="F28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28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29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
S5 1ea</t>
        </r>
      </text>
    </comment>
    <comment ref="F29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S4 1ea
S5 1ea
S7 1ea</t>
        </r>
      </text>
    </comment>
    <comment ref="F29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S8 1ea
S11 1ea
S12 1ea</t>
        </r>
      </text>
    </comment>
    <comment ref="F29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1ea
S13 1ea</t>
        </r>
      </text>
    </comment>
    <comment ref="F29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S9 1ea</t>
        </r>
      </text>
    </comment>
    <comment ref="F29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S5 1ea
S6 1ea
S8 1ea
S11 1ea
S12 1ea
S13 1ea</t>
        </r>
      </text>
    </comment>
    <comment ref="F29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29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2ea</t>
        </r>
      </text>
    </comment>
    <comment ref="F30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2ea
S5 1ea
S8 1ea
S11 1ea
S13 1ea</t>
        </r>
      </text>
    </comment>
    <comment ref="F302" authorId="0" shapeId="0">
      <text>
        <r>
          <rPr>
            <sz val="9"/>
            <color indexed="81"/>
            <rFont val="Tahoma"/>
            <family val="2"/>
          </rPr>
          <t>WES shift</t>
        </r>
      </text>
    </comment>
    <comment ref="F30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
S6 2ea
S9 1ea</t>
        </r>
      </text>
    </comment>
    <comment ref="F30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
S6 1ea
S9 1ea
S10 1ea</t>
        </r>
      </text>
    </comment>
    <comment ref="F30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
S13 4ea</t>
        </r>
      </text>
    </comment>
    <comment ref="F30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31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2ea
S11 1ea</t>
        </r>
      </text>
    </comment>
    <comment ref="F3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S8 1ea
S10 1ea</t>
        </r>
      </text>
    </comment>
    <comment ref="F32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32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S10 1ea</t>
        </r>
      </text>
    </comment>
    <comment ref="F32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2ea
S7 1ea</t>
        </r>
      </text>
    </comment>
    <comment ref="F32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2ea</t>
        </r>
      </text>
    </comment>
    <comment ref="F32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
S5 1ea
S7 1ea</t>
        </r>
      </text>
    </comment>
    <comment ref="F3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2ea
S5 2ea
S6 1ea
S8 1ea
S9 2ea
S10 1ea
S11 2ea
S12 1ea
S13 1ea</t>
        </r>
      </text>
    </comment>
    <comment ref="F33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S7 1ea
S11 3ea</t>
        </r>
      </text>
    </comment>
    <comment ref="F33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S7 1ea
S11 1ea</t>
        </r>
      </text>
    </comment>
    <comment ref="F33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2ea
S3 2ea
S4 1ea
S5 1ea
S7 1ea
S10 1ea
S12 1ea
S13 2ea</t>
        </r>
      </text>
    </comment>
    <comment ref="F33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S13 1ea</t>
        </r>
      </text>
    </comment>
    <comment ref="F33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S13 1ea</t>
        </r>
      </text>
    </comment>
    <comment ref="F33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S5 1ea
S6 2ea
S9 2ea
S10 1ea
S13 2ea</t>
        </r>
      </text>
    </comment>
    <comment ref="F33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2ea
S7 1ea
S9 1ea</t>
        </r>
      </text>
    </comment>
    <comment ref="F33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S3 1ea
S4 1ea
S7 1ea
S10 1ea</t>
        </r>
      </text>
    </comment>
    <comment ref="F34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S8 1ea
S11 1ea</t>
        </r>
      </text>
    </comment>
    <comment ref="F34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S5 1ea
S9 1ea
S10 1ea
S13 1ea</t>
        </r>
      </text>
    </comment>
    <comment ref="F34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34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
S7 1ea
S8 1ea
S10 2ea</t>
        </r>
      </text>
    </comment>
    <comment ref="F35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S5 1ea
S7 1ea
S8 1ea
S12 1ea
S13 1ea</t>
        </r>
      </text>
    </comment>
    <comment ref="F351" authorId="0" shapeId="0">
      <text>
        <r>
          <rPr>
            <sz val="9"/>
            <color indexed="81"/>
            <rFont val="Tahoma"/>
            <family val="2"/>
          </rPr>
          <t>COAT_10 machine alarm</t>
        </r>
      </text>
    </comment>
    <comment ref="F35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35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1ea
S11 1ea
S12 1ea</t>
        </r>
      </text>
    </comment>
    <comment ref="F35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S13 1ea</t>
        </r>
      </text>
    </comment>
    <comment ref="F3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S5 1ea</t>
        </r>
      </text>
    </comment>
    <comment ref="F36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S5 1ea
S6 1ea
S10 1ea
S11 1ea</t>
        </r>
      </text>
    </comment>
    <comment ref="F36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6ea
S2 9ea
S3 8ea
S4 6ea
S5 3ea
S6 3ea
S7 2ea
S8 2ea
S9 5ea
S10 3ea
S12 1ea</t>
        </r>
      </text>
    </comment>
    <comment ref="F3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3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
S10 1ea</t>
        </r>
      </text>
    </comment>
    <comment ref="F3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t>
        </r>
      </text>
    </comment>
    <comment ref="F37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37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37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
S4 1ea
S10 1ea
S11 1ea</t>
        </r>
      </text>
    </comment>
    <comment ref="F37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t>
        </r>
      </text>
    </comment>
    <comment ref="F37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S4 1ea
S6 1ea
S8 1ea</t>
        </r>
      </text>
    </comment>
    <comment ref="F37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S4 1ea
S9 1ea</t>
        </r>
      </text>
    </comment>
    <comment ref="F38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
S12 1ea</t>
        </r>
      </text>
    </comment>
    <comment ref="F38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1ea</t>
        </r>
      </text>
    </comment>
    <comment ref="F38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1ea
S13 1ea</t>
        </r>
      </text>
    </comment>
    <comment ref="F383" authorId="0" shapeId="0">
      <text>
        <r>
          <rPr>
            <sz val="9"/>
            <color indexed="81"/>
            <rFont val="細明體"/>
            <family val="3"/>
            <charset val="136"/>
          </rPr>
          <t>Yield&gt;99.3%
S12 3ea</t>
        </r>
      </text>
    </comment>
    <comment ref="F384" authorId="0" shapeId="0">
      <text>
        <r>
          <rPr>
            <sz val="9"/>
            <color indexed="81"/>
            <rFont val="細明體"/>
            <family val="3"/>
            <charset val="136"/>
          </rPr>
          <t>Yield&gt;99.3%
S11 1ea</t>
        </r>
      </text>
    </comment>
    <comment ref="F385" authorId="0" shapeId="0">
      <text>
        <r>
          <rPr>
            <sz val="9"/>
            <color indexed="81"/>
            <rFont val="細明體"/>
            <family val="3"/>
            <charset val="136"/>
          </rPr>
          <t>Yield&gt;99.3%
S7 1ea
S10 1ea
S11 2ea</t>
        </r>
      </text>
    </comment>
    <comment ref="F388" authorId="0" shapeId="0">
      <text>
        <r>
          <rPr>
            <sz val="9"/>
            <color indexed="81"/>
            <rFont val="細明體"/>
            <family val="3"/>
            <charset val="136"/>
          </rPr>
          <t>Yield&gt;99.3%
S7 2ea</t>
        </r>
      </text>
    </comment>
    <comment ref="F391" authorId="0" shapeId="0">
      <text>
        <r>
          <rPr>
            <sz val="9"/>
            <color indexed="81"/>
            <rFont val="細明體"/>
            <family val="3"/>
            <charset val="136"/>
          </rPr>
          <t>Yield&gt;99.3%
S8 1ea</t>
        </r>
      </text>
    </comment>
    <comment ref="F393" authorId="0" shapeId="0">
      <text>
        <r>
          <rPr>
            <sz val="9"/>
            <color indexed="81"/>
            <rFont val="細明體"/>
            <family val="3"/>
            <charset val="136"/>
          </rPr>
          <t>Yield&gt;99.3%
S5 1ea
S6 2ea</t>
        </r>
      </text>
    </comment>
    <comment ref="F400" authorId="0" shapeId="0">
      <text>
        <r>
          <rPr>
            <sz val="9"/>
            <color indexed="81"/>
            <rFont val="細明體"/>
            <family val="3"/>
            <charset val="136"/>
          </rPr>
          <t>Yield&gt;99.3%
S1 1ea
S5 3ea
S6 2ea
S7 3ea
S9 1ea
S10 1ea
S11 3ea
S13 1ea</t>
        </r>
      </text>
    </comment>
    <comment ref="F401" authorId="0" shapeId="0">
      <text>
        <r>
          <rPr>
            <sz val="9"/>
            <color indexed="81"/>
            <rFont val="細明體"/>
            <family val="3"/>
            <charset val="136"/>
          </rPr>
          <t>Yield&gt;99.3%
S1 1ea
S10 1ea</t>
        </r>
      </text>
    </comment>
    <comment ref="F402" authorId="0" shapeId="0">
      <text>
        <r>
          <rPr>
            <sz val="9"/>
            <color indexed="81"/>
            <rFont val="細明體"/>
            <family val="3"/>
            <charset val="136"/>
          </rPr>
          <t>Yield&gt;99.3%
S2 1ea
S7 1ea
S8 1ea
S10 1ea
S13 1ea</t>
        </r>
      </text>
    </comment>
    <comment ref="F403" authorId="0" shapeId="0">
      <text>
        <r>
          <rPr>
            <sz val="9"/>
            <color indexed="81"/>
            <rFont val="細明體"/>
            <family val="3"/>
            <charset val="136"/>
          </rPr>
          <t>Yield&gt;99.3%
S12 1ea</t>
        </r>
      </text>
    </comment>
    <comment ref="F404" authorId="0" shapeId="0">
      <text>
        <r>
          <rPr>
            <sz val="9"/>
            <color indexed="81"/>
            <rFont val="Tahoma"/>
            <family val="2"/>
          </rPr>
          <t xml:space="preserve">COAT_10 </t>
        </r>
        <r>
          <rPr>
            <sz val="9"/>
            <color indexed="81"/>
            <rFont val="細明體"/>
            <family val="3"/>
            <charset val="136"/>
          </rPr>
          <t>機故</t>
        </r>
      </text>
    </comment>
    <comment ref="F405" authorId="0" shapeId="0">
      <text>
        <r>
          <rPr>
            <sz val="9"/>
            <color indexed="81"/>
            <rFont val="細明體"/>
            <family val="3"/>
            <charset val="136"/>
          </rPr>
          <t>Yield&gt;99.3%
S1 2ea</t>
        </r>
      </text>
    </comment>
    <comment ref="F406" authorId="0" shapeId="0">
      <text>
        <r>
          <rPr>
            <sz val="9"/>
            <color indexed="81"/>
            <rFont val="細明體"/>
            <family val="3"/>
            <charset val="136"/>
          </rPr>
          <t xml:space="preserve">Yield&gt;99.3%
S3 1ea
S8 1ea
S10 1ea
S11 2ea
S12 1ea
</t>
        </r>
      </text>
    </comment>
    <comment ref="F408" authorId="0" shapeId="0">
      <text>
        <r>
          <rPr>
            <sz val="9"/>
            <color indexed="81"/>
            <rFont val="細明體"/>
            <family val="3"/>
            <charset val="136"/>
          </rPr>
          <t>Yield&gt;99.3%
S3 2ea
S8 1ea</t>
        </r>
      </text>
    </comment>
    <comment ref="F409" authorId="0" shapeId="0">
      <text>
        <r>
          <rPr>
            <sz val="9"/>
            <color indexed="81"/>
            <rFont val="細明體"/>
            <family val="3"/>
            <charset val="136"/>
          </rPr>
          <t>Yield&gt;99.3%
S1 1ea
S2 2ea
S34 2ea
S10 1ea</t>
        </r>
      </text>
    </comment>
    <comment ref="F410" authorId="0" shapeId="0">
      <text>
        <r>
          <rPr>
            <sz val="9"/>
            <color indexed="81"/>
            <rFont val="細明體"/>
            <family val="3"/>
            <charset val="136"/>
          </rPr>
          <t>Yield&gt;99.3%
S1 4ea
S7 1ea
S10 1ea
S11 1ea</t>
        </r>
      </text>
    </comment>
    <comment ref="F411" authorId="0" shapeId="0">
      <text>
        <r>
          <rPr>
            <sz val="9"/>
            <color indexed="81"/>
            <rFont val="細明體"/>
            <family val="3"/>
            <charset val="136"/>
          </rPr>
          <t>Yield&gt;99.3%
S1 1ea
S10 1ea</t>
        </r>
      </text>
    </comment>
    <comment ref="F41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
S5 1ea
S9 1ea
S13 1ea</t>
        </r>
      </text>
    </comment>
    <comment ref="F413" authorId="0" shapeId="0">
      <text>
        <r>
          <rPr>
            <sz val="9"/>
            <color indexed="81"/>
            <rFont val="Tahoma"/>
            <family val="2"/>
          </rPr>
          <t>DEVP_03 alarm</t>
        </r>
      </text>
    </comment>
    <comment ref="F414" authorId="0" shapeId="0">
      <text>
        <r>
          <rPr>
            <sz val="9"/>
            <color indexed="81"/>
            <rFont val="Tahoma"/>
            <family val="2"/>
          </rPr>
          <t>DEVP_03 alarm</t>
        </r>
      </text>
    </comment>
    <comment ref="F415" authorId="0" shapeId="0">
      <text>
        <r>
          <rPr>
            <sz val="9"/>
            <color indexed="81"/>
            <rFont val="Tahoma"/>
            <family val="2"/>
          </rPr>
          <t>MFG Over (Q-time Exposure --&gt; Develop &gt; 12)</t>
        </r>
      </text>
    </comment>
    <comment ref="F41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2ea</t>
        </r>
      </text>
    </comment>
    <comment ref="F41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3ea
S3 5ea
S4 3ea
S5 1ea
S6 2ea
S9 1ea
S10 1ea
S11 2ea
S12 2ea</t>
        </r>
      </text>
    </comment>
    <comment ref="F41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2ea
S8 3ea
S12 2ea</t>
        </r>
      </text>
    </comment>
    <comment ref="F42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S8 1ea
S10 1ea</t>
        </r>
      </text>
    </comment>
    <comment ref="F423" authorId="0" shapeId="0">
      <text>
        <r>
          <rPr>
            <sz val="9"/>
            <color indexed="81"/>
            <rFont val="Tahoma"/>
            <family val="2"/>
          </rPr>
          <t>COAT_10 alarm</t>
        </r>
      </text>
    </comment>
    <comment ref="F424" authorId="0" shapeId="0">
      <text>
        <r>
          <rPr>
            <sz val="9"/>
            <color indexed="81"/>
            <rFont val="Tahoma"/>
            <family val="2"/>
          </rPr>
          <t>COAT_10 alarm</t>
        </r>
      </text>
    </comment>
    <comment ref="F42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S2 1ea</t>
        </r>
      </text>
    </comment>
    <comment ref="F42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S5 1ea</t>
        </r>
      </text>
    </comment>
    <comment ref="F43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t>
        </r>
      </text>
    </comment>
    <comment ref="F432" authorId="0" shapeId="0">
      <text>
        <r>
          <rPr>
            <sz val="9"/>
            <color indexed="81"/>
            <rFont val="Tahoma"/>
            <family val="2"/>
          </rPr>
          <t>Follow Oxidation D3 action skip dwell</t>
        </r>
      </text>
    </comment>
    <comment ref="F433" authorId="0" shapeId="0">
      <text>
        <r>
          <rPr>
            <sz val="9"/>
            <color indexed="81"/>
            <rFont val="Tahoma"/>
            <family val="2"/>
          </rPr>
          <t>Follow Oxidation D3 action skip dwell</t>
        </r>
      </text>
    </comment>
    <comment ref="F434" authorId="0" shapeId="0">
      <text>
        <r>
          <rPr>
            <sz val="9"/>
            <color indexed="81"/>
            <rFont val="Tahoma"/>
            <family val="2"/>
          </rPr>
          <t>Follow Oxidation D3 action skip dwell</t>
        </r>
      </text>
    </comment>
    <comment ref="F435" authorId="0" shapeId="0">
      <text>
        <r>
          <rPr>
            <sz val="9"/>
            <color indexed="81"/>
            <rFont val="Tahoma"/>
            <family val="2"/>
          </rPr>
          <t>Follow Oxidation D3 action skip dwell</t>
        </r>
      </text>
    </comment>
    <comment ref="F436" authorId="0" shapeId="0">
      <text>
        <r>
          <rPr>
            <sz val="9"/>
            <color indexed="81"/>
            <rFont val="Tahoma"/>
            <family val="2"/>
          </rPr>
          <t>Follow Oxidation D3 action skip dwell</t>
        </r>
      </text>
    </comment>
    <comment ref="F437" authorId="0" shapeId="0">
      <text>
        <r>
          <rPr>
            <sz val="9"/>
            <color indexed="81"/>
            <rFont val="Tahoma"/>
            <family val="2"/>
          </rPr>
          <t>COAT_10 alarm</t>
        </r>
      </text>
    </comment>
    <comment ref="F44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44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45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45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S4 1ea</t>
        </r>
      </text>
    </comment>
    <comment ref="F45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t>
        </r>
      </text>
    </comment>
    <comment ref="F45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S9 1ea</t>
        </r>
      </text>
    </comment>
    <comment ref="F45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S12 2ea</t>
        </r>
      </text>
    </comment>
    <comment ref="F461"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S10 1ea</t>
        </r>
      </text>
    </comment>
    <comment ref="F462" authorId="0" shapeId="0">
      <text>
        <r>
          <rPr>
            <sz val="9"/>
            <color indexed="81"/>
            <rFont val="Tahoma"/>
            <family val="2"/>
          </rPr>
          <t>Follow Oxidation D3 action skip dwell</t>
        </r>
      </text>
    </comment>
    <comment ref="F463" authorId="0" shapeId="0">
      <text>
        <r>
          <rPr>
            <sz val="9"/>
            <color indexed="81"/>
            <rFont val="細明體"/>
            <family val="3"/>
            <charset val="136"/>
          </rPr>
          <t>1</t>
        </r>
        <r>
          <rPr>
            <sz val="9"/>
            <color indexed="81"/>
            <rFont val="Tahoma"/>
            <family val="2"/>
          </rPr>
          <t xml:space="preserve"> </t>
        </r>
        <r>
          <rPr>
            <sz val="9"/>
            <color indexed="81"/>
            <rFont val="細明體"/>
            <family val="3"/>
            <charset val="136"/>
          </rPr>
          <t xml:space="preserve">收 2 退
S1 1ea
S2 1ea
S7 3ea
S8 2ea
S9 2ea </t>
        </r>
      </text>
    </comment>
    <comment ref="F464"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4ea
S12 6ea
S13 9ea</t>
        </r>
      </text>
    </comment>
    <comment ref="F46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2ea
S4 2ea
S6 2ea
S10 3ea
S12 2ea
S13 2ea</t>
        </r>
      </text>
    </comment>
    <comment ref="F46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2ea
S13 14ea</t>
        </r>
      </text>
    </comment>
    <comment ref="F46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S3 1ea
S12 1ea</t>
        </r>
      </text>
    </comment>
    <comment ref="F46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S3 1ea</t>
        </r>
      </text>
    </comment>
    <comment ref="F469" authorId="0" shapeId="0">
      <text>
        <r>
          <rPr>
            <sz val="9"/>
            <color indexed="81"/>
            <rFont val="細明體"/>
            <family val="3"/>
            <charset val="136"/>
          </rPr>
          <t>地震影響批</t>
        </r>
      </text>
    </comment>
    <comment ref="F470"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6ea
S2 6ea
S3 2ea
S4 3ea
S6 2ea
S7 2ea
S8 1ea
S12 1ea
S13 2ea</t>
        </r>
      </text>
    </comment>
    <comment ref="F47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S13 1ea</t>
        </r>
      </text>
    </comment>
    <comment ref="F475"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S7 1ea</t>
        </r>
      </text>
    </comment>
    <comment ref="F476"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S10 1ea</t>
        </r>
      </text>
    </comment>
    <comment ref="F477"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 1ea
S4 1ea
S11 1ea
S12 1ea</t>
        </r>
      </text>
    </comment>
    <comment ref="F478"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4ea</t>
        </r>
      </text>
    </comment>
    <comment ref="F479"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S2 1ea
S5 1ea
S10 1ea
S12 1ea</t>
        </r>
      </text>
    </comment>
    <comment ref="F481" authorId="0" shapeId="0">
      <text>
        <r>
          <rPr>
            <sz val="9"/>
            <color indexed="81"/>
            <rFont val="細明體"/>
            <family val="3"/>
            <charset val="136"/>
          </rPr>
          <t>COAT_10 機故</t>
        </r>
      </text>
    </comment>
    <comment ref="F482"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S6 8ea
S9 5ea</t>
        </r>
      </text>
    </comment>
    <comment ref="F483" authorId="0" shapeId="0">
      <text>
        <r>
          <rPr>
            <sz val="9"/>
            <color indexed="81"/>
            <rFont val="細明體"/>
            <family val="3"/>
            <charset val="136"/>
          </rPr>
          <t>1</t>
        </r>
        <r>
          <rPr>
            <sz val="9"/>
            <color indexed="81"/>
            <rFont val="Tahoma"/>
            <family val="2"/>
          </rPr>
          <t xml:space="preserve"> </t>
        </r>
        <r>
          <rPr>
            <sz val="9"/>
            <color indexed="81"/>
            <rFont val="細明體"/>
            <family val="3"/>
            <charset val="136"/>
          </rPr>
          <t>收 2 退
S11 4ea
S12 6ea
S13 9ea</t>
        </r>
      </text>
    </comment>
    <comment ref="F484" authorId="0" shapeId="0">
      <text>
        <r>
          <rPr>
            <sz val="9"/>
            <color indexed="81"/>
            <rFont val="細明體"/>
            <family val="3"/>
            <charset val="136"/>
          </rPr>
          <t>STEP_12 機故</t>
        </r>
      </text>
    </comment>
    <comment ref="F485" authorId="0" shapeId="0">
      <text>
        <r>
          <rPr>
            <sz val="9"/>
            <color indexed="81"/>
            <rFont val="Tahoma"/>
            <family val="2"/>
          </rPr>
          <t xml:space="preserve">2 </t>
        </r>
        <r>
          <rPr>
            <sz val="9"/>
            <color indexed="81"/>
            <rFont val="細明體"/>
            <family val="3"/>
            <charset val="136"/>
          </rPr>
          <t>收 3 退
S10 1ea</t>
        </r>
      </text>
    </comment>
    <comment ref="F487" authorId="0" shapeId="0">
      <text>
        <r>
          <rPr>
            <sz val="9"/>
            <color indexed="81"/>
            <rFont val="Tahoma"/>
            <family val="2"/>
          </rPr>
          <t xml:space="preserve">2 </t>
        </r>
        <r>
          <rPr>
            <sz val="9"/>
            <color indexed="81"/>
            <rFont val="細明體"/>
            <family val="3"/>
            <charset val="136"/>
          </rPr>
          <t>收 3 退
S3 2ea
S4 1ea
S5 1ea
S6 2ea
S7 2ea
S12 1ea</t>
        </r>
      </text>
    </comment>
    <comment ref="F489" authorId="0" shapeId="0">
      <text>
        <r>
          <rPr>
            <sz val="9"/>
            <color indexed="81"/>
            <rFont val="Tahoma"/>
            <family val="2"/>
          </rPr>
          <t xml:space="preserve">2 </t>
        </r>
        <r>
          <rPr>
            <sz val="9"/>
            <color indexed="81"/>
            <rFont val="細明體"/>
            <family val="3"/>
            <charset val="136"/>
          </rPr>
          <t>收 3 退
S1 4ea
S3 1ea
S8 1ea
S12 2ea</t>
        </r>
      </text>
    </comment>
    <comment ref="F491" authorId="0" shapeId="0">
      <text>
        <r>
          <rPr>
            <sz val="9"/>
            <color indexed="81"/>
            <rFont val="Tahoma"/>
            <family val="2"/>
          </rPr>
          <t xml:space="preserve">2 </t>
        </r>
        <r>
          <rPr>
            <sz val="9"/>
            <color indexed="81"/>
            <rFont val="細明體"/>
            <family val="3"/>
            <charset val="136"/>
          </rPr>
          <t>收 3 退
S12 1ea</t>
        </r>
      </text>
    </comment>
    <comment ref="F493" authorId="0" shapeId="0">
      <text>
        <r>
          <rPr>
            <sz val="9"/>
            <color indexed="81"/>
            <rFont val="Tahoma"/>
            <family val="2"/>
          </rPr>
          <t xml:space="preserve">2 </t>
        </r>
        <r>
          <rPr>
            <sz val="9"/>
            <color indexed="81"/>
            <rFont val="細明體"/>
            <family val="3"/>
            <charset val="136"/>
          </rPr>
          <t>收 3 退
S5 5ea</t>
        </r>
      </text>
    </comment>
    <comment ref="F494" authorId="0" shapeId="0">
      <text>
        <r>
          <rPr>
            <sz val="9"/>
            <color indexed="81"/>
            <rFont val="Tahoma"/>
            <family val="2"/>
          </rPr>
          <t xml:space="preserve">2 </t>
        </r>
        <r>
          <rPr>
            <sz val="9"/>
            <color indexed="81"/>
            <rFont val="細明體"/>
            <family val="3"/>
            <charset val="136"/>
          </rPr>
          <t>收 3 退
S8 2ea</t>
        </r>
      </text>
    </comment>
    <comment ref="F497" authorId="0" shapeId="0">
      <text>
        <r>
          <rPr>
            <sz val="9"/>
            <color indexed="81"/>
            <rFont val="Tahoma"/>
            <family val="2"/>
          </rPr>
          <t xml:space="preserve">2 </t>
        </r>
        <r>
          <rPr>
            <sz val="9"/>
            <color indexed="81"/>
            <rFont val="細明體"/>
            <family val="3"/>
            <charset val="136"/>
          </rPr>
          <t>收 3 退
S5 1ea
S9 2ea
S11 1ea</t>
        </r>
      </text>
    </comment>
    <comment ref="F499" authorId="0" shapeId="0">
      <text>
        <r>
          <rPr>
            <sz val="9"/>
            <color indexed="81"/>
            <rFont val="Tahoma"/>
            <family val="2"/>
          </rPr>
          <t xml:space="preserve">2 </t>
        </r>
        <r>
          <rPr>
            <sz val="9"/>
            <color indexed="81"/>
            <rFont val="細明體"/>
            <family val="3"/>
            <charset val="136"/>
          </rPr>
          <t>收 3 退
S6 1ea</t>
        </r>
      </text>
    </comment>
    <comment ref="F501" authorId="0" shapeId="0">
      <text>
        <r>
          <rPr>
            <sz val="9"/>
            <color indexed="81"/>
            <rFont val="Tahoma"/>
            <family val="2"/>
          </rPr>
          <t xml:space="preserve">2 </t>
        </r>
        <r>
          <rPr>
            <sz val="9"/>
            <color indexed="81"/>
            <rFont val="細明體"/>
            <family val="3"/>
            <charset val="136"/>
          </rPr>
          <t>收 3 退
S1 2ea
S4 2ea
S5 1ea
S8 1ea
S10 1ea
S11 2ea
S12 1ea</t>
        </r>
      </text>
    </comment>
    <comment ref="F502" authorId="0" shapeId="0">
      <text>
        <r>
          <rPr>
            <sz val="9"/>
            <color indexed="81"/>
            <rFont val="Tahoma"/>
            <family val="2"/>
          </rPr>
          <t xml:space="preserve">2 </t>
        </r>
        <r>
          <rPr>
            <sz val="9"/>
            <color indexed="81"/>
            <rFont val="細明體"/>
            <family val="3"/>
            <charset val="136"/>
          </rPr>
          <t>收 3 退
S7 1ea</t>
        </r>
      </text>
    </comment>
    <comment ref="F503" authorId="0" shapeId="0">
      <text>
        <r>
          <rPr>
            <sz val="9"/>
            <color indexed="81"/>
            <rFont val="Tahoma"/>
            <family val="2"/>
          </rPr>
          <t xml:space="preserve">2 </t>
        </r>
        <r>
          <rPr>
            <sz val="9"/>
            <color indexed="81"/>
            <rFont val="細明體"/>
            <family val="3"/>
            <charset val="136"/>
          </rPr>
          <t>收 3 退
S1 1ea</t>
        </r>
      </text>
    </comment>
    <comment ref="F504" authorId="0" shapeId="0">
      <text>
        <r>
          <rPr>
            <sz val="9"/>
            <color indexed="81"/>
            <rFont val="Tahoma"/>
            <family val="2"/>
          </rPr>
          <t xml:space="preserve">2 </t>
        </r>
        <r>
          <rPr>
            <sz val="9"/>
            <color indexed="81"/>
            <rFont val="細明體"/>
            <family val="3"/>
            <charset val="136"/>
          </rPr>
          <t>收 3 退
S1 1ea
S3 1ea
S4 1ea
S5 2ea
S6 2ea
S7 1ea
S9 2ea
S10 2ea
S11 1ea
S12 1ea
S13 1ea</t>
        </r>
      </text>
    </comment>
    <comment ref="F506" authorId="0" shapeId="0">
      <text>
        <r>
          <rPr>
            <sz val="9"/>
            <color indexed="81"/>
            <rFont val="Tahoma"/>
            <family val="2"/>
          </rPr>
          <t xml:space="preserve">2 </t>
        </r>
        <r>
          <rPr>
            <sz val="9"/>
            <color indexed="81"/>
            <rFont val="細明體"/>
            <family val="3"/>
            <charset val="136"/>
          </rPr>
          <t>收 3 退
S6 1ea
S3 1ea</t>
        </r>
      </text>
    </comment>
    <comment ref="F508" authorId="0" shapeId="0">
      <text>
        <r>
          <rPr>
            <sz val="9"/>
            <color indexed="81"/>
            <rFont val="Tahoma"/>
            <family val="2"/>
          </rPr>
          <t xml:space="preserve">2 </t>
        </r>
        <r>
          <rPr>
            <sz val="9"/>
            <color indexed="81"/>
            <rFont val="細明體"/>
            <family val="3"/>
            <charset val="136"/>
          </rPr>
          <t>收 3 退
S2 1ea
S8 1ea
S9 1ea
S11 2ea
S12 1ea</t>
        </r>
      </text>
    </comment>
    <comment ref="F509" authorId="0" shapeId="0">
      <text>
        <r>
          <rPr>
            <sz val="9"/>
            <color indexed="81"/>
            <rFont val="Tahoma"/>
            <family val="2"/>
          </rPr>
          <t xml:space="preserve">2 </t>
        </r>
        <r>
          <rPr>
            <sz val="9"/>
            <color indexed="81"/>
            <rFont val="細明體"/>
            <family val="3"/>
            <charset val="136"/>
          </rPr>
          <t>收 3 退
S1 1ea
S2 1ea
S3 1ea
S7 1ea
S8 1ea
S9 1ea</t>
        </r>
      </text>
    </comment>
    <comment ref="F513" authorId="0" shapeId="0">
      <text>
        <r>
          <rPr>
            <sz val="9"/>
            <color indexed="81"/>
            <rFont val="Tahoma"/>
            <family val="2"/>
          </rPr>
          <t xml:space="preserve">2 </t>
        </r>
        <r>
          <rPr>
            <sz val="9"/>
            <color indexed="81"/>
            <rFont val="細明體"/>
            <family val="3"/>
            <charset val="136"/>
          </rPr>
          <t>收 3 退
S2 3ea
S3 2ea
S4 1ea
S5 3ea
S6 2ea
S8 1ea
S10 1ea
S12 2ea
S13 1ea</t>
        </r>
      </text>
    </comment>
    <comment ref="F514" authorId="0" shapeId="0">
      <text>
        <r>
          <rPr>
            <sz val="9"/>
            <color indexed="81"/>
            <rFont val="Tahoma"/>
            <family val="2"/>
          </rPr>
          <t xml:space="preserve">2 </t>
        </r>
        <r>
          <rPr>
            <sz val="9"/>
            <color indexed="81"/>
            <rFont val="細明體"/>
            <family val="3"/>
            <charset val="136"/>
          </rPr>
          <t>收 3 退
S1 3ea
S2 2ea
S5 3ea
S7 3ea
S8 3ea
S9 1ea
S11 1ea
S12 3ea
S13 1ea</t>
        </r>
      </text>
    </comment>
    <comment ref="F515" authorId="0" shapeId="0">
      <text>
        <r>
          <rPr>
            <sz val="9"/>
            <color indexed="81"/>
            <rFont val="Tahoma"/>
            <family val="2"/>
          </rPr>
          <t xml:space="preserve">2 </t>
        </r>
        <r>
          <rPr>
            <sz val="9"/>
            <color indexed="81"/>
            <rFont val="細明體"/>
            <family val="3"/>
            <charset val="136"/>
          </rPr>
          <t>收 3 退
S1 4ea
S2 1ea
S3 3ea
S4 4ea
S5 7ea
S6 7ea
S7 4ea
S8 3ea
S10 3ea
S11 1ea
S12 3ea
S13 4ea</t>
        </r>
      </text>
    </comment>
    <comment ref="F516" authorId="0" shapeId="0">
      <text>
        <r>
          <rPr>
            <sz val="9"/>
            <color indexed="81"/>
            <rFont val="Tahoma"/>
            <family val="2"/>
          </rPr>
          <t xml:space="preserve">2 </t>
        </r>
        <r>
          <rPr>
            <sz val="9"/>
            <color indexed="81"/>
            <rFont val="細明體"/>
            <family val="3"/>
            <charset val="136"/>
          </rPr>
          <t>收 3 退
S1 2ea
S3 2ea
S7 1ea
S8 2ea</t>
        </r>
      </text>
    </comment>
    <comment ref="F517" authorId="0" shapeId="0">
      <text>
        <r>
          <rPr>
            <sz val="9"/>
            <color indexed="81"/>
            <rFont val="Tahoma"/>
            <family val="2"/>
          </rPr>
          <t xml:space="preserve">2 </t>
        </r>
        <r>
          <rPr>
            <sz val="9"/>
            <color indexed="81"/>
            <rFont val="細明體"/>
            <family val="3"/>
            <charset val="136"/>
          </rPr>
          <t>收 3 退
S6 2ea</t>
        </r>
      </text>
    </comment>
    <comment ref="F518" authorId="0" shapeId="0">
      <text>
        <r>
          <rPr>
            <sz val="9"/>
            <color indexed="81"/>
            <rFont val="Tahoma"/>
            <family val="2"/>
          </rPr>
          <t xml:space="preserve">2 </t>
        </r>
        <r>
          <rPr>
            <sz val="9"/>
            <color indexed="81"/>
            <rFont val="細明體"/>
            <family val="3"/>
            <charset val="136"/>
          </rPr>
          <t>收 3 退
S13 1ea</t>
        </r>
      </text>
    </comment>
    <comment ref="F521" authorId="0" shapeId="0">
      <text>
        <r>
          <rPr>
            <sz val="9"/>
            <color indexed="81"/>
            <rFont val="Tahoma"/>
            <family val="2"/>
          </rPr>
          <t xml:space="preserve">2 </t>
        </r>
        <r>
          <rPr>
            <sz val="9"/>
            <color indexed="81"/>
            <rFont val="細明體"/>
            <family val="3"/>
            <charset val="136"/>
          </rPr>
          <t>收 3 退
S12 3ea</t>
        </r>
      </text>
    </comment>
    <comment ref="F522" authorId="0" shapeId="0">
      <text>
        <r>
          <rPr>
            <sz val="9"/>
            <color indexed="81"/>
            <rFont val="Tahoma"/>
            <family val="2"/>
          </rPr>
          <t xml:space="preserve">2 </t>
        </r>
        <r>
          <rPr>
            <sz val="9"/>
            <color indexed="81"/>
            <rFont val="細明體"/>
            <family val="3"/>
            <charset val="136"/>
          </rPr>
          <t>收 3 退
S10 1ea
S11 1ea
S13 1ea</t>
        </r>
      </text>
    </comment>
    <comment ref="F526" authorId="0" shapeId="0">
      <text>
        <r>
          <rPr>
            <sz val="9"/>
            <color indexed="81"/>
            <rFont val="Tahoma"/>
            <family val="2"/>
          </rPr>
          <t xml:space="preserve">2 </t>
        </r>
        <r>
          <rPr>
            <sz val="9"/>
            <color indexed="81"/>
            <rFont val="細明體"/>
            <family val="3"/>
            <charset val="136"/>
          </rPr>
          <t>收 3 退
S8 1ea</t>
        </r>
      </text>
    </comment>
    <comment ref="F528" authorId="0" shapeId="0">
      <text>
        <r>
          <rPr>
            <sz val="9"/>
            <color indexed="81"/>
            <rFont val="Tahoma"/>
            <family val="2"/>
          </rPr>
          <t xml:space="preserve">2 </t>
        </r>
        <r>
          <rPr>
            <sz val="9"/>
            <color indexed="81"/>
            <rFont val="細明體"/>
            <family val="3"/>
            <charset val="136"/>
          </rPr>
          <t>收 3 退
S2 1ea
S5 1ea</t>
        </r>
      </text>
    </comment>
    <comment ref="F529" authorId="0" shapeId="0">
      <text>
        <r>
          <rPr>
            <sz val="9"/>
            <color indexed="81"/>
            <rFont val="Tahoma"/>
            <family val="2"/>
          </rPr>
          <t xml:space="preserve">2 </t>
        </r>
        <r>
          <rPr>
            <sz val="9"/>
            <color indexed="81"/>
            <rFont val="細明體"/>
            <family val="3"/>
            <charset val="136"/>
          </rPr>
          <t>收 3 退
S6 3ea</t>
        </r>
      </text>
    </comment>
    <comment ref="F530" authorId="0" shapeId="0">
      <text>
        <r>
          <rPr>
            <sz val="9"/>
            <color indexed="81"/>
            <rFont val="Tahoma"/>
            <family val="2"/>
          </rPr>
          <t xml:space="preserve">COAT_10 </t>
        </r>
        <r>
          <rPr>
            <sz val="9"/>
            <color indexed="81"/>
            <rFont val="細明體"/>
            <family val="3"/>
            <charset val="136"/>
          </rPr>
          <t>機故</t>
        </r>
      </text>
    </comment>
    <comment ref="F531" authorId="0" shapeId="0">
      <text>
        <r>
          <rPr>
            <sz val="9"/>
            <color indexed="81"/>
            <rFont val="Tahoma"/>
            <family val="2"/>
          </rPr>
          <t xml:space="preserve">2 </t>
        </r>
        <r>
          <rPr>
            <sz val="9"/>
            <color indexed="81"/>
            <rFont val="細明體"/>
            <family val="3"/>
            <charset val="136"/>
          </rPr>
          <t>收 3 退
S10 6ea
S13 10ea</t>
        </r>
      </text>
    </comment>
    <comment ref="F532" authorId="0" shapeId="0">
      <text>
        <r>
          <rPr>
            <sz val="9"/>
            <color indexed="81"/>
            <rFont val="細明體"/>
            <family val="3"/>
            <charset val="136"/>
          </rPr>
          <t>地震影響批</t>
        </r>
      </text>
    </comment>
    <comment ref="F533" authorId="0" shapeId="0">
      <text>
        <r>
          <rPr>
            <sz val="9"/>
            <color indexed="81"/>
            <rFont val="細明體"/>
            <family val="3"/>
            <charset val="136"/>
          </rPr>
          <t>地震影響批</t>
        </r>
      </text>
    </comment>
    <comment ref="F536" authorId="0" shapeId="0">
      <text>
        <r>
          <rPr>
            <sz val="9"/>
            <color indexed="81"/>
            <rFont val="Tahoma"/>
            <family val="2"/>
          </rPr>
          <t xml:space="preserve">2 </t>
        </r>
        <r>
          <rPr>
            <sz val="9"/>
            <color indexed="81"/>
            <rFont val="細明體"/>
            <family val="3"/>
            <charset val="136"/>
          </rPr>
          <t>收 3 退
S1 2ea
S3 1ea
S4 1ea
S5 1ea
S8 1ea
S12 1ea
S13 1ea</t>
        </r>
      </text>
    </comment>
    <comment ref="F537" authorId="0" shapeId="0">
      <text>
        <r>
          <rPr>
            <sz val="9"/>
            <color indexed="81"/>
            <rFont val="Tahoma"/>
            <family val="2"/>
          </rPr>
          <t xml:space="preserve">2 </t>
        </r>
        <r>
          <rPr>
            <sz val="9"/>
            <color indexed="81"/>
            <rFont val="細明體"/>
            <family val="3"/>
            <charset val="136"/>
          </rPr>
          <t>收 3 退
S4 7ea</t>
        </r>
      </text>
    </comment>
    <comment ref="F538" authorId="0" shapeId="0">
      <text>
        <r>
          <rPr>
            <sz val="9"/>
            <color indexed="81"/>
            <rFont val="Tahoma"/>
            <family val="2"/>
          </rPr>
          <t xml:space="preserve">2 </t>
        </r>
        <r>
          <rPr>
            <sz val="9"/>
            <color indexed="81"/>
            <rFont val="細明體"/>
            <family val="3"/>
            <charset val="136"/>
          </rPr>
          <t>收 3 退
S6 1ea
S12 1ea</t>
        </r>
      </text>
    </comment>
    <comment ref="F539" authorId="0" shapeId="0">
      <text>
        <r>
          <rPr>
            <sz val="9"/>
            <color indexed="81"/>
            <rFont val="Tahoma"/>
            <family val="2"/>
          </rPr>
          <t xml:space="preserve">2 </t>
        </r>
        <r>
          <rPr>
            <sz val="9"/>
            <color indexed="81"/>
            <rFont val="細明體"/>
            <family val="3"/>
            <charset val="136"/>
          </rPr>
          <t>收 3 退
S7 3ea
S8 3ea
S12 3ea</t>
        </r>
      </text>
    </comment>
    <comment ref="F540" authorId="0" shapeId="0">
      <text>
        <r>
          <rPr>
            <sz val="9"/>
            <color indexed="81"/>
            <rFont val="Tahoma"/>
            <family val="2"/>
          </rPr>
          <t xml:space="preserve">2 </t>
        </r>
        <r>
          <rPr>
            <sz val="9"/>
            <color indexed="81"/>
            <rFont val="細明體"/>
            <family val="3"/>
            <charset val="136"/>
          </rPr>
          <t>收 3 退
S8 1ea
S10 1ea</t>
        </r>
      </text>
    </comment>
    <comment ref="F542" authorId="0" shapeId="0">
      <text>
        <r>
          <rPr>
            <sz val="9"/>
            <color indexed="81"/>
            <rFont val="Tahoma"/>
            <family val="2"/>
          </rPr>
          <t xml:space="preserve">2 </t>
        </r>
        <r>
          <rPr>
            <sz val="9"/>
            <color indexed="81"/>
            <rFont val="細明體"/>
            <family val="3"/>
            <charset val="136"/>
          </rPr>
          <t>收 3 退
S3 1ea</t>
        </r>
      </text>
    </comment>
    <comment ref="F543" authorId="0" shapeId="0">
      <text>
        <r>
          <rPr>
            <sz val="9"/>
            <color indexed="81"/>
            <rFont val="Tahoma"/>
            <family val="2"/>
          </rPr>
          <t xml:space="preserve">2 </t>
        </r>
        <r>
          <rPr>
            <sz val="9"/>
            <color indexed="81"/>
            <rFont val="細明體"/>
            <family val="3"/>
            <charset val="136"/>
          </rPr>
          <t>收 3 退
S11 1ea
S12 3ea
S13 12ea</t>
        </r>
      </text>
    </comment>
    <comment ref="F544" authorId="0" shapeId="0">
      <text>
        <r>
          <rPr>
            <sz val="9"/>
            <color indexed="81"/>
            <rFont val="Tahoma"/>
            <family val="2"/>
          </rPr>
          <t xml:space="preserve">2 </t>
        </r>
        <r>
          <rPr>
            <sz val="9"/>
            <color indexed="81"/>
            <rFont val="細明體"/>
            <family val="3"/>
            <charset val="136"/>
          </rPr>
          <t>收 3 退
S1 1ea
S2 1ea
S3 1ea
S4 1ea
S8 1ea
S9 1ea
S12 1ea</t>
        </r>
      </text>
    </comment>
    <comment ref="F545" authorId="0" shapeId="0">
      <text>
        <r>
          <rPr>
            <sz val="9"/>
            <color indexed="81"/>
            <rFont val="Tahoma"/>
            <family val="2"/>
          </rPr>
          <t xml:space="preserve">2 </t>
        </r>
        <r>
          <rPr>
            <sz val="9"/>
            <color indexed="81"/>
            <rFont val="細明體"/>
            <family val="3"/>
            <charset val="136"/>
          </rPr>
          <t>收 3 退
S10 2ea</t>
        </r>
      </text>
    </comment>
    <comment ref="F546" authorId="0" shapeId="0">
      <text>
        <r>
          <rPr>
            <sz val="9"/>
            <color indexed="81"/>
            <rFont val="Tahoma"/>
            <family val="2"/>
          </rPr>
          <t xml:space="preserve">2 </t>
        </r>
        <r>
          <rPr>
            <sz val="9"/>
            <color indexed="81"/>
            <rFont val="細明體"/>
            <family val="3"/>
            <charset val="136"/>
          </rPr>
          <t>收 3 退
S4 2ea
S5 2ea
S6 2ea
S8 2ea
S13 2ea</t>
        </r>
      </text>
    </comment>
    <comment ref="F548" authorId="0" shapeId="0">
      <text>
        <r>
          <rPr>
            <sz val="9"/>
            <color indexed="81"/>
            <rFont val="Tahoma"/>
            <family val="2"/>
          </rPr>
          <t xml:space="preserve">2 </t>
        </r>
        <r>
          <rPr>
            <sz val="9"/>
            <color indexed="81"/>
            <rFont val="細明體"/>
            <family val="3"/>
            <charset val="136"/>
          </rPr>
          <t>收 3 退
S5 2ea
S6 5ea
S7 1ea
S8 5ea
S9 4ea
S10 2ea
S12 3ea</t>
        </r>
      </text>
    </comment>
    <comment ref="F549" authorId="0" shapeId="0">
      <text>
        <r>
          <rPr>
            <sz val="9"/>
            <color indexed="81"/>
            <rFont val="Tahoma"/>
            <family val="2"/>
          </rPr>
          <t xml:space="preserve">2 </t>
        </r>
        <r>
          <rPr>
            <sz val="9"/>
            <color indexed="81"/>
            <rFont val="細明體"/>
            <family val="3"/>
            <charset val="136"/>
          </rPr>
          <t>收 3 退
S4 1ea
S6 1ea
S12 1ea
S13 1ea</t>
        </r>
      </text>
    </comment>
    <comment ref="F550" authorId="0" shapeId="0">
      <text>
        <r>
          <rPr>
            <sz val="9"/>
            <color indexed="81"/>
            <rFont val="Tahoma"/>
            <family val="2"/>
          </rPr>
          <t xml:space="preserve">2 </t>
        </r>
        <r>
          <rPr>
            <sz val="9"/>
            <color indexed="81"/>
            <rFont val="細明體"/>
            <family val="3"/>
            <charset val="136"/>
          </rPr>
          <t>收 3 退
S1 1ea
S2 1ea
S3 1ea
S7 1ea</t>
        </r>
      </text>
    </comment>
    <comment ref="F552" authorId="0" shapeId="0">
      <text>
        <r>
          <rPr>
            <sz val="9"/>
            <color indexed="81"/>
            <rFont val="Tahoma"/>
            <family val="2"/>
          </rPr>
          <t xml:space="preserve">2 </t>
        </r>
        <r>
          <rPr>
            <sz val="9"/>
            <color indexed="81"/>
            <rFont val="細明體"/>
            <family val="3"/>
            <charset val="136"/>
          </rPr>
          <t>收 3 退
S7 1ea
S12 1ea</t>
        </r>
      </text>
    </comment>
    <comment ref="F553" authorId="0" shapeId="0">
      <text>
        <r>
          <rPr>
            <sz val="9"/>
            <color indexed="81"/>
            <rFont val="Tahoma"/>
            <family val="2"/>
          </rPr>
          <t xml:space="preserve">2 </t>
        </r>
        <r>
          <rPr>
            <sz val="9"/>
            <color indexed="81"/>
            <rFont val="細明體"/>
            <family val="3"/>
            <charset val="136"/>
          </rPr>
          <t>收 3 退
S8 1ea</t>
        </r>
      </text>
    </comment>
    <comment ref="F554" authorId="0" shapeId="0">
      <text>
        <r>
          <rPr>
            <sz val="9"/>
            <color indexed="81"/>
            <rFont val="Tahoma"/>
            <family val="2"/>
          </rPr>
          <t xml:space="preserve">2 </t>
        </r>
        <r>
          <rPr>
            <sz val="9"/>
            <color indexed="81"/>
            <rFont val="細明體"/>
            <family val="3"/>
            <charset val="136"/>
          </rPr>
          <t>收 3 退
S1 1ea
S5 1ea
S10 1ea</t>
        </r>
      </text>
    </comment>
    <comment ref="F561" authorId="0" shapeId="0">
      <text>
        <r>
          <rPr>
            <sz val="9"/>
            <color indexed="81"/>
            <rFont val="Tahoma"/>
            <family val="2"/>
          </rPr>
          <t xml:space="preserve">2 </t>
        </r>
        <r>
          <rPr>
            <sz val="9"/>
            <color indexed="81"/>
            <rFont val="細明體"/>
            <family val="3"/>
            <charset val="136"/>
          </rPr>
          <t>收 3 退
S1 1ea
S2 1ea
S3 1ea
S5 1ea
S6 1ea
S10 1ea
S12 1ea</t>
        </r>
      </text>
    </comment>
    <comment ref="F564" authorId="0" shapeId="0">
      <text>
        <r>
          <rPr>
            <sz val="9"/>
            <color indexed="81"/>
            <rFont val="Tahoma"/>
            <family val="2"/>
          </rPr>
          <t xml:space="preserve">2 </t>
        </r>
        <r>
          <rPr>
            <sz val="9"/>
            <color indexed="81"/>
            <rFont val="細明體"/>
            <family val="3"/>
            <charset val="136"/>
          </rPr>
          <t>收 3 退
S9 4ea</t>
        </r>
      </text>
    </comment>
    <comment ref="F565" authorId="0" shapeId="0">
      <text>
        <r>
          <rPr>
            <sz val="9"/>
            <color indexed="81"/>
            <rFont val="Tahoma"/>
            <family val="2"/>
          </rPr>
          <t xml:space="preserve">2 </t>
        </r>
        <r>
          <rPr>
            <sz val="9"/>
            <color indexed="81"/>
            <rFont val="細明體"/>
            <family val="3"/>
            <charset val="136"/>
          </rPr>
          <t>收 3 退
S6 2ea
S7 1ea
S8 1ea
S12 2ea
S13 1ea</t>
        </r>
      </text>
    </comment>
    <comment ref="F570" authorId="0" shapeId="0">
      <text>
        <r>
          <rPr>
            <sz val="9"/>
            <color indexed="81"/>
            <rFont val="Tahoma"/>
            <family val="2"/>
          </rPr>
          <t xml:space="preserve">2 </t>
        </r>
        <r>
          <rPr>
            <sz val="9"/>
            <color indexed="81"/>
            <rFont val="細明體"/>
            <family val="3"/>
            <charset val="136"/>
          </rPr>
          <t>收 3 退
S9 1ea
S13 1ea</t>
        </r>
      </text>
    </comment>
    <comment ref="F572" authorId="0" shapeId="0">
      <text>
        <r>
          <rPr>
            <sz val="9"/>
            <color indexed="81"/>
            <rFont val="Tahoma"/>
            <family val="2"/>
          </rPr>
          <t xml:space="preserve">2 </t>
        </r>
        <r>
          <rPr>
            <sz val="9"/>
            <color indexed="81"/>
            <rFont val="細明體"/>
            <family val="3"/>
            <charset val="136"/>
          </rPr>
          <t>收 3 退
S3 1ea</t>
        </r>
      </text>
    </comment>
    <comment ref="F573" authorId="0" shapeId="0">
      <text>
        <r>
          <rPr>
            <sz val="9"/>
            <color indexed="81"/>
            <rFont val="Tahoma"/>
            <family val="2"/>
          </rPr>
          <t xml:space="preserve">2 </t>
        </r>
        <r>
          <rPr>
            <sz val="9"/>
            <color indexed="81"/>
            <rFont val="細明體"/>
            <family val="3"/>
            <charset val="136"/>
          </rPr>
          <t>收 3 退
S3 1ea</t>
        </r>
      </text>
    </comment>
    <comment ref="F576" authorId="0" shapeId="0">
      <text>
        <r>
          <rPr>
            <sz val="9"/>
            <color indexed="81"/>
            <rFont val="Tahoma"/>
            <family val="2"/>
          </rPr>
          <t xml:space="preserve">2 </t>
        </r>
        <r>
          <rPr>
            <sz val="9"/>
            <color indexed="81"/>
            <rFont val="細明體"/>
            <family val="3"/>
            <charset val="136"/>
          </rPr>
          <t>收 3 退
S1 1ea
S2 1ea
S5 1ea</t>
        </r>
      </text>
    </comment>
    <comment ref="F577" authorId="0" shapeId="0">
      <text>
        <r>
          <rPr>
            <sz val="9"/>
            <color indexed="81"/>
            <rFont val="Tahoma"/>
            <family val="2"/>
          </rPr>
          <t xml:space="preserve">2 </t>
        </r>
        <r>
          <rPr>
            <sz val="9"/>
            <color indexed="81"/>
            <rFont val="細明體"/>
            <family val="3"/>
            <charset val="136"/>
          </rPr>
          <t>收 3 退
S2 1ea
S8 1ea
S10 1ea
S11 3ea
S12 1ea
S13 2ea</t>
        </r>
      </text>
    </comment>
    <comment ref="F579" authorId="0" shapeId="0">
      <text>
        <r>
          <rPr>
            <sz val="9"/>
            <color indexed="81"/>
            <rFont val="Tahoma"/>
            <family val="2"/>
          </rPr>
          <t xml:space="preserve">2 </t>
        </r>
        <r>
          <rPr>
            <sz val="9"/>
            <color indexed="81"/>
            <rFont val="細明體"/>
            <family val="3"/>
            <charset val="136"/>
          </rPr>
          <t>收 3 退
S1 3ea</t>
        </r>
      </text>
    </comment>
    <comment ref="F580" authorId="0" shapeId="0">
      <text>
        <r>
          <rPr>
            <sz val="9"/>
            <color indexed="81"/>
            <rFont val="Tahoma"/>
            <family val="2"/>
          </rPr>
          <t xml:space="preserve">2 </t>
        </r>
        <r>
          <rPr>
            <sz val="9"/>
            <color indexed="81"/>
            <rFont val="細明體"/>
            <family val="3"/>
            <charset val="136"/>
          </rPr>
          <t>收 3 退
S13 3ea</t>
        </r>
      </text>
    </comment>
    <comment ref="F581" authorId="0" shapeId="0">
      <text>
        <r>
          <rPr>
            <sz val="9"/>
            <color indexed="81"/>
            <rFont val="Tahoma"/>
            <family val="2"/>
          </rPr>
          <t xml:space="preserve">2 </t>
        </r>
        <r>
          <rPr>
            <sz val="9"/>
            <color indexed="81"/>
            <rFont val="細明體"/>
            <family val="3"/>
            <charset val="136"/>
          </rPr>
          <t>收 3 退
S2 1ea</t>
        </r>
      </text>
    </comment>
    <comment ref="F582" authorId="0" shapeId="0">
      <text>
        <r>
          <rPr>
            <sz val="9"/>
            <color indexed="81"/>
            <rFont val="Tahoma"/>
            <family val="2"/>
          </rPr>
          <t xml:space="preserve">2 </t>
        </r>
        <r>
          <rPr>
            <sz val="9"/>
            <color indexed="81"/>
            <rFont val="細明體"/>
            <family val="3"/>
            <charset val="136"/>
          </rPr>
          <t>收 3 退
S5 1ea
S8 1ea
S12 1ea</t>
        </r>
      </text>
    </comment>
    <comment ref="F583" authorId="0" shapeId="0">
      <text>
        <r>
          <rPr>
            <sz val="9"/>
            <color indexed="81"/>
            <rFont val="Tahoma"/>
            <family val="2"/>
          </rPr>
          <t xml:space="preserve">2 </t>
        </r>
        <r>
          <rPr>
            <sz val="9"/>
            <color indexed="81"/>
            <rFont val="細明體"/>
            <family val="3"/>
            <charset val="136"/>
          </rPr>
          <t>收 3 退
S1 2ea
S3 1ea
S6 1ea
S9 1ea
S11 1ea</t>
        </r>
      </text>
    </comment>
    <comment ref="F585" authorId="0" shapeId="0">
      <text>
        <r>
          <rPr>
            <sz val="9"/>
            <color indexed="81"/>
            <rFont val="Tahoma"/>
            <family val="2"/>
          </rPr>
          <t xml:space="preserve">2 </t>
        </r>
        <r>
          <rPr>
            <sz val="9"/>
            <color indexed="81"/>
            <rFont val="細明體"/>
            <family val="3"/>
            <charset val="136"/>
          </rPr>
          <t>收 3 退
S5 1ea
S6 1ea</t>
        </r>
      </text>
    </comment>
    <comment ref="F586" authorId="0" shapeId="0">
      <text>
        <r>
          <rPr>
            <sz val="9"/>
            <color indexed="81"/>
            <rFont val="Tahoma"/>
            <family val="2"/>
          </rPr>
          <t xml:space="preserve">2 </t>
        </r>
        <r>
          <rPr>
            <sz val="9"/>
            <color indexed="81"/>
            <rFont val="細明體"/>
            <family val="3"/>
            <charset val="136"/>
          </rPr>
          <t>收 3 退
S1 9ea
S3 5ea
S4 6ea
S5 3ea
S8 1ea
S9 2ea
S11 9ea
S12 4ea
S13 2ea</t>
        </r>
      </text>
    </comment>
    <comment ref="F587" authorId="0" shapeId="0">
      <text>
        <r>
          <rPr>
            <sz val="9"/>
            <color indexed="81"/>
            <rFont val="Tahoma"/>
            <family val="2"/>
          </rPr>
          <t xml:space="preserve">2 </t>
        </r>
        <r>
          <rPr>
            <sz val="9"/>
            <color indexed="81"/>
            <rFont val="細明體"/>
            <family val="3"/>
            <charset val="136"/>
          </rPr>
          <t>收 3 退
S13 1ea</t>
        </r>
      </text>
    </comment>
    <comment ref="F588" authorId="0" shapeId="0">
      <text>
        <r>
          <rPr>
            <sz val="9"/>
            <color indexed="81"/>
            <rFont val="Tahoma"/>
            <family val="2"/>
          </rPr>
          <t xml:space="preserve">2 </t>
        </r>
        <r>
          <rPr>
            <sz val="9"/>
            <color indexed="81"/>
            <rFont val="細明體"/>
            <family val="3"/>
            <charset val="136"/>
          </rPr>
          <t>收 3 退
S1 1ea
S7 1ea</t>
        </r>
      </text>
    </comment>
    <comment ref="F593" authorId="0" shapeId="0">
      <text>
        <r>
          <rPr>
            <sz val="9"/>
            <color indexed="81"/>
            <rFont val="Tahoma"/>
            <family val="2"/>
          </rPr>
          <t xml:space="preserve">2 </t>
        </r>
        <r>
          <rPr>
            <sz val="9"/>
            <color indexed="81"/>
            <rFont val="細明體"/>
            <family val="3"/>
            <charset val="136"/>
          </rPr>
          <t>收 3 退
S2 3ea
S3 3ea
S5 2ea
S11 1ea
S12 2ea</t>
        </r>
      </text>
    </comment>
    <comment ref="F594" authorId="0" shapeId="0">
      <text>
        <r>
          <rPr>
            <sz val="9"/>
            <color indexed="81"/>
            <rFont val="Tahoma"/>
            <family val="2"/>
          </rPr>
          <t xml:space="preserve">2 </t>
        </r>
        <r>
          <rPr>
            <sz val="9"/>
            <color indexed="81"/>
            <rFont val="細明體"/>
            <family val="3"/>
            <charset val="136"/>
          </rPr>
          <t>收 3 退
S2 2ea
S6 3ea
S10 1ea
S11 1ea
S13 1ea</t>
        </r>
      </text>
    </comment>
    <comment ref="F596" authorId="0" shapeId="0">
      <text>
        <r>
          <rPr>
            <sz val="9"/>
            <color indexed="81"/>
            <rFont val="Tahoma"/>
            <family val="2"/>
          </rPr>
          <t xml:space="preserve">2 </t>
        </r>
        <r>
          <rPr>
            <sz val="9"/>
            <color indexed="81"/>
            <rFont val="細明體"/>
            <family val="3"/>
            <charset val="136"/>
          </rPr>
          <t>收 3 退
S11 1ea</t>
        </r>
      </text>
    </comment>
    <comment ref="F598" authorId="0" shapeId="0">
      <text>
        <r>
          <rPr>
            <sz val="9"/>
            <color indexed="81"/>
            <rFont val="Tahoma"/>
            <family val="2"/>
          </rPr>
          <t xml:space="preserve">2 </t>
        </r>
        <r>
          <rPr>
            <sz val="9"/>
            <color indexed="81"/>
            <rFont val="細明體"/>
            <family val="3"/>
            <charset val="136"/>
          </rPr>
          <t>收 3 退
S1 1ea
S8 1ea
S9 1ea</t>
        </r>
      </text>
    </comment>
    <comment ref="F605" authorId="0" shapeId="0">
      <text>
        <r>
          <rPr>
            <sz val="9"/>
            <color indexed="81"/>
            <rFont val="Tahoma"/>
            <family val="2"/>
          </rPr>
          <t xml:space="preserve">2 </t>
        </r>
        <r>
          <rPr>
            <sz val="9"/>
            <color indexed="81"/>
            <rFont val="細明體"/>
            <family val="3"/>
            <charset val="136"/>
          </rPr>
          <t>收 3 退
S6 1ea
S8 1ea
S9 1ea
S11 1ea</t>
        </r>
      </text>
    </comment>
    <comment ref="F606" authorId="0" shapeId="0">
      <text>
        <r>
          <rPr>
            <sz val="9"/>
            <color indexed="81"/>
            <rFont val="Tahoma"/>
            <family val="2"/>
          </rPr>
          <t xml:space="preserve">2 </t>
        </r>
        <r>
          <rPr>
            <sz val="9"/>
            <color indexed="81"/>
            <rFont val="細明體"/>
            <family val="3"/>
            <charset val="136"/>
          </rPr>
          <t>收 3 退
S8 ea</t>
        </r>
      </text>
    </comment>
    <comment ref="F607" authorId="0" shapeId="0">
      <text>
        <r>
          <rPr>
            <sz val="9"/>
            <color indexed="81"/>
            <rFont val="Tahoma"/>
            <family val="2"/>
          </rPr>
          <t xml:space="preserve">2 </t>
        </r>
        <r>
          <rPr>
            <sz val="9"/>
            <color indexed="81"/>
            <rFont val="細明體"/>
            <family val="3"/>
            <charset val="136"/>
          </rPr>
          <t>收 3 退
S1 2ea
S2 1ea
S4 2ea
S5 1ea
S6 3ea
S10 3ea
S11 4ea
S12 11ea
S13 12ea</t>
        </r>
      </text>
    </comment>
    <comment ref="F613" authorId="0" shapeId="0">
      <text>
        <r>
          <rPr>
            <sz val="9"/>
            <color indexed="81"/>
            <rFont val="Tahoma"/>
            <family val="2"/>
          </rPr>
          <t xml:space="preserve">2 </t>
        </r>
        <r>
          <rPr>
            <sz val="9"/>
            <color indexed="81"/>
            <rFont val="細明體"/>
            <family val="3"/>
            <charset val="136"/>
          </rPr>
          <t>收 3 退
S2 1ea
S6 1ea
S7 1ea</t>
        </r>
      </text>
    </comment>
    <comment ref="F614" authorId="0" shapeId="0">
      <text>
        <r>
          <rPr>
            <sz val="9"/>
            <color indexed="81"/>
            <rFont val="Tahoma"/>
            <family val="2"/>
          </rPr>
          <t xml:space="preserve">2 </t>
        </r>
        <r>
          <rPr>
            <sz val="9"/>
            <color indexed="81"/>
            <rFont val="細明體"/>
            <family val="3"/>
            <charset val="136"/>
          </rPr>
          <t>收 3 退
S5 1ea
S3 1ea</t>
        </r>
      </text>
    </comment>
    <comment ref="F620" authorId="0" shapeId="0">
      <text>
        <r>
          <rPr>
            <sz val="9"/>
            <color indexed="81"/>
            <rFont val="Tahoma"/>
            <family val="2"/>
          </rPr>
          <t xml:space="preserve">2 </t>
        </r>
        <r>
          <rPr>
            <sz val="9"/>
            <color indexed="81"/>
            <rFont val="細明體"/>
            <family val="3"/>
            <charset val="136"/>
          </rPr>
          <t>收 3 退
S5 2ea</t>
        </r>
      </text>
    </comment>
    <comment ref="F621" authorId="0" shapeId="0">
      <text>
        <r>
          <rPr>
            <sz val="9"/>
            <color indexed="81"/>
            <rFont val="Tahoma"/>
            <family val="2"/>
          </rPr>
          <t xml:space="preserve">2 </t>
        </r>
        <r>
          <rPr>
            <sz val="9"/>
            <color indexed="81"/>
            <rFont val="細明體"/>
            <family val="3"/>
            <charset val="136"/>
          </rPr>
          <t>收 3 退
S1 2ea
S3 1ea</t>
        </r>
      </text>
    </comment>
    <comment ref="F624" authorId="0" shapeId="0">
      <text>
        <r>
          <rPr>
            <sz val="9"/>
            <color indexed="81"/>
            <rFont val="Tahoma"/>
            <family val="2"/>
          </rPr>
          <t xml:space="preserve">2 </t>
        </r>
        <r>
          <rPr>
            <sz val="9"/>
            <color indexed="81"/>
            <rFont val="細明體"/>
            <family val="3"/>
            <charset val="136"/>
          </rPr>
          <t>收 3 退
S9 1ea</t>
        </r>
      </text>
    </comment>
    <comment ref="F625" authorId="0" shapeId="0">
      <text>
        <r>
          <rPr>
            <sz val="9"/>
            <color indexed="81"/>
            <rFont val="Tahoma"/>
            <family val="2"/>
          </rPr>
          <t xml:space="preserve">2 </t>
        </r>
        <r>
          <rPr>
            <sz val="9"/>
            <color indexed="81"/>
            <rFont val="細明體"/>
            <family val="3"/>
            <charset val="136"/>
          </rPr>
          <t>收 3 退
S8 1ea
S10 1ea</t>
        </r>
      </text>
    </comment>
    <comment ref="F626" authorId="0" shapeId="0">
      <text>
        <r>
          <rPr>
            <sz val="9"/>
            <color indexed="81"/>
            <rFont val="Tahoma"/>
            <family val="2"/>
          </rPr>
          <t xml:space="preserve">2 </t>
        </r>
        <r>
          <rPr>
            <sz val="9"/>
            <color indexed="81"/>
            <rFont val="細明體"/>
            <family val="3"/>
            <charset val="136"/>
          </rPr>
          <t>收 3 退
S7 1ea
S11 1ea
S12 1ea</t>
        </r>
      </text>
    </comment>
    <comment ref="F627" authorId="0" shapeId="0">
      <text>
        <r>
          <rPr>
            <sz val="9"/>
            <color indexed="81"/>
            <rFont val="Tahoma"/>
            <family val="2"/>
          </rPr>
          <t xml:space="preserve">2 </t>
        </r>
        <r>
          <rPr>
            <sz val="9"/>
            <color indexed="81"/>
            <rFont val="細明體"/>
            <family val="3"/>
            <charset val="136"/>
          </rPr>
          <t>收 3 退
S1 1ea
S9 1ea</t>
        </r>
      </text>
    </comment>
    <comment ref="F628" authorId="0" shapeId="0">
      <text>
        <r>
          <rPr>
            <sz val="9"/>
            <color indexed="81"/>
            <rFont val="Tahoma"/>
            <family val="2"/>
          </rPr>
          <t xml:space="preserve">2 </t>
        </r>
        <r>
          <rPr>
            <sz val="9"/>
            <color indexed="81"/>
            <rFont val="細明體"/>
            <family val="3"/>
            <charset val="136"/>
          </rPr>
          <t>收 3 退
S4 1ea
S10 1ea</t>
        </r>
      </text>
    </comment>
    <comment ref="F632" authorId="0" shapeId="0">
      <text>
        <r>
          <rPr>
            <sz val="9"/>
            <color indexed="81"/>
            <rFont val="Tahoma"/>
            <family val="2"/>
          </rPr>
          <t xml:space="preserve">2 </t>
        </r>
        <r>
          <rPr>
            <sz val="9"/>
            <color indexed="81"/>
            <rFont val="細明體"/>
            <family val="3"/>
            <charset val="136"/>
          </rPr>
          <t>收 3 退
S2 1ea
S3 1ea
S9 1ea</t>
        </r>
      </text>
    </comment>
    <comment ref="F634" authorId="0" shapeId="0">
      <text>
        <r>
          <rPr>
            <sz val="9"/>
            <color indexed="81"/>
            <rFont val="Tahoma"/>
            <family val="2"/>
          </rPr>
          <t xml:space="preserve">2 </t>
        </r>
        <r>
          <rPr>
            <sz val="9"/>
            <color indexed="81"/>
            <rFont val="細明體"/>
            <family val="3"/>
            <charset val="136"/>
          </rPr>
          <t>收 3 退
S12 1ea</t>
        </r>
      </text>
    </comment>
    <comment ref="F635" authorId="0" shapeId="0">
      <text>
        <r>
          <rPr>
            <sz val="9"/>
            <color indexed="81"/>
            <rFont val="Tahoma"/>
            <family val="2"/>
          </rPr>
          <t>STEP_12 WES shift</t>
        </r>
      </text>
    </comment>
    <comment ref="F636" authorId="0" shapeId="0">
      <text>
        <r>
          <rPr>
            <sz val="9"/>
            <color indexed="81"/>
            <rFont val="Tahoma"/>
            <family val="2"/>
          </rPr>
          <t xml:space="preserve">2 </t>
        </r>
        <r>
          <rPr>
            <sz val="9"/>
            <color indexed="81"/>
            <rFont val="細明體"/>
            <family val="3"/>
            <charset val="136"/>
          </rPr>
          <t>收 3 退
S11 3ea
S12 1ea
S13 3ea</t>
        </r>
      </text>
    </comment>
    <comment ref="F637" authorId="0" shapeId="0">
      <text>
        <r>
          <rPr>
            <sz val="9"/>
            <color indexed="81"/>
            <rFont val="Tahoma"/>
            <family val="2"/>
          </rPr>
          <t xml:space="preserve">2 </t>
        </r>
        <r>
          <rPr>
            <sz val="9"/>
            <color indexed="81"/>
            <rFont val="細明體"/>
            <family val="3"/>
            <charset val="136"/>
          </rPr>
          <t>收 3 退
S3 1ea
S4 1ea
S5 1ea
S6 1ea
S13 1ea</t>
        </r>
      </text>
    </comment>
    <comment ref="F638" authorId="0" shapeId="0">
      <text>
        <r>
          <rPr>
            <sz val="9"/>
            <color indexed="81"/>
            <rFont val="Tahoma"/>
            <family val="2"/>
          </rPr>
          <t xml:space="preserve">2 </t>
        </r>
        <r>
          <rPr>
            <sz val="9"/>
            <color indexed="81"/>
            <rFont val="細明體"/>
            <family val="3"/>
            <charset val="136"/>
          </rPr>
          <t>收 3 退
S6 1ea
S7 1ea
S8 1ea
S10 1ea
S12 1ea
S13 1ea</t>
        </r>
      </text>
    </comment>
    <comment ref="F639" authorId="0" shapeId="0">
      <text>
        <r>
          <rPr>
            <sz val="9"/>
            <color indexed="81"/>
            <rFont val="Tahoma"/>
            <family val="2"/>
          </rPr>
          <t xml:space="preserve">2 </t>
        </r>
        <r>
          <rPr>
            <sz val="9"/>
            <color indexed="81"/>
            <rFont val="細明體"/>
            <family val="3"/>
            <charset val="136"/>
          </rPr>
          <t>收 3 退
S1 2ea
S3 2ea
S4 1ea
S6 1ea
S10 2ea
S12 1ea</t>
        </r>
      </text>
    </comment>
    <comment ref="F640" authorId="0" shapeId="0">
      <text>
        <r>
          <rPr>
            <sz val="9"/>
            <color indexed="81"/>
            <rFont val="Tahoma"/>
            <family val="2"/>
          </rPr>
          <t xml:space="preserve">2 </t>
        </r>
        <r>
          <rPr>
            <sz val="9"/>
            <color indexed="81"/>
            <rFont val="細明體"/>
            <family val="3"/>
            <charset val="136"/>
          </rPr>
          <t>收 3 退
S2 2ea
S3 1ea
S4 1ea
S5 1ea
S9 1ea
S10 1ea
S12 2ea</t>
        </r>
      </text>
    </comment>
    <comment ref="F641" authorId="0" shapeId="0">
      <text>
        <r>
          <rPr>
            <sz val="9"/>
            <color indexed="81"/>
            <rFont val="Tahoma"/>
            <family val="2"/>
          </rPr>
          <t xml:space="preserve">2 </t>
        </r>
        <r>
          <rPr>
            <sz val="9"/>
            <color indexed="81"/>
            <rFont val="細明體"/>
            <family val="3"/>
            <charset val="136"/>
          </rPr>
          <t>收 3 退
S1 2ea</t>
        </r>
      </text>
    </comment>
    <comment ref="F645" authorId="0" shapeId="0">
      <text>
        <r>
          <rPr>
            <sz val="9"/>
            <color indexed="81"/>
            <rFont val="Tahoma"/>
            <family val="2"/>
          </rPr>
          <t xml:space="preserve">2 </t>
        </r>
        <r>
          <rPr>
            <sz val="9"/>
            <color indexed="81"/>
            <rFont val="細明體"/>
            <family val="3"/>
            <charset val="136"/>
          </rPr>
          <t>收 3 退
S9 1ea
S11 1ea
S12 1ea
S13 1ea</t>
        </r>
      </text>
    </comment>
    <comment ref="F646" authorId="0" shapeId="0">
      <text>
        <r>
          <rPr>
            <sz val="9"/>
            <color indexed="81"/>
            <rFont val="Tahoma"/>
            <family val="2"/>
          </rPr>
          <t xml:space="preserve">2 </t>
        </r>
        <r>
          <rPr>
            <sz val="9"/>
            <color indexed="81"/>
            <rFont val="細明體"/>
            <family val="3"/>
            <charset val="136"/>
          </rPr>
          <t>收 3 退
S2 1ea</t>
        </r>
      </text>
    </comment>
    <comment ref="F647" authorId="0" shapeId="0">
      <text>
        <r>
          <rPr>
            <sz val="9"/>
            <color indexed="81"/>
            <rFont val="Tahoma"/>
            <family val="2"/>
          </rPr>
          <t xml:space="preserve">2 </t>
        </r>
        <r>
          <rPr>
            <sz val="9"/>
            <color indexed="81"/>
            <rFont val="細明體"/>
            <family val="3"/>
            <charset val="136"/>
          </rPr>
          <t>收 3 退
S6 1ea</t>
        </r>
      </text>
    </comment>
    <comment ref="F648" authorId="0" shapeId="0">
      <text>
        <r>
          <rPr>
            <sz val="9"/>
            <color indexed="81"/>
            <rFont val="Tahoma"/>
            <family val="2"/>
          </rPr>
          <t xml:space="preserve">2 </t>
        </r>
        <r>
          <rPr>
            <sz val="9"/>
            <color indexed="81"/>
            <rFont val="細明體"/>
            <family val="3"/>
            <charset val="136"/>
          </rPr>
          <t>收 3 退
S3 3ea
S4 2ea
S7 2ea
S9 2ea
S12 2ea</t>
        </r>
      </text>
    </comment>
    <comment ref="F649" authorId="0" shapeId="0">
      <text>
        <r>
          <rPr>
            <sz val="9"/>
            <color indexed="81"/>
            <rFont val="Tahoma"/>
            <family val="2"/>
          </rPr>
          <t xml:space="preserve">2 </t>
        </r>
        <r>
          <rPr>
            <sz val="9"/>
            <color indexed="81"/>
            <rFont val="細明體"/>
            <family val="3"/>
            <charset val="136"/>
          </rPr>
          <t>收 3 退
S2 2ea
S3 1ea
S4 2ea
S5 1ea
S8 2ea
S9 1ea
S12 1ea</t>
        </r>
      </text>
    </comment>
    <comment ref="F651" authorId="0" shapeId="0">
      <text>
        <r>
          <rPr>
            <sz val="9"/>
            <color indexed="81"/>
            <rFont val="Tahoma"/>
            <family val="2"/>
          </rPr>
          <t xml:space="preserve">2 </t>
        </r>
        <r>
          <rPr>
            <sz val="9"/>
            <color indexed="81"/>
            <rFont val="細明體"/>
            <family val="3"/>
            <charset val="136"/>
          </rPr>
          <t>收 3 退
S3 1ea
S6 1ea</t>
        </r>
      </text>
    </comment>
    <comment ref="F653" authorId="0" shapeId="0">
      <text>
        <r>
          <rPr>
            <sz val="9"/>
            <color indexed="81"/>
            <rFont val="Tahoma"/>
            <family val="2"/>
          </rPr>
          <t xml:space="preserve">2 </t>
        </r>
        <r>
          <rPr>
            <sz val="9"/>
            <color indexed="81"/>
            <rFont val="細明體"/>
            <family val="3"/>
            <charset val="136"/>
          </rPr>
          <t>收 3 退
S1 1ea
S2 1ea
S3 1ea
S4 1ea
S6 1ea
S12 1ea</t>
        </r>
      </text>
    </comment>
    <comment ref="F654" authorId="0" shapeId="0">
      <text>
        <r>
          <rPr>
            <sz val="9"/>
            <color indexed="81"/>
            <rFont val="Tahoma"/>
            <family val="2"/>
          </rPr>
          <t xml:space="preserve">2 </t>
        </r>
        <r>
          <rPr>
            <sz val="9"/>
            <color indexed="81"/>
            <rFont val="細明體"/>
            <family val="3"/>
            <charset val="136"/>
          </rPr>
          <t xml:space="preserve">收 3 退
S2 1ea
S5 1ea
S6 1ea
S13 1ea </t>
        </r>
      </text>
    </comment>
    <comment ref="F655" authorId="0" shapeId="0">
      <text>
        <r>
          <rPr>
            <sz val="9"/>
            <color indexed="81"/>
            <rFont val="Tahoma"/>
            <family val="2"/>
          </rPr>
          <t xml:space="preserve">2 </t>
        </r>
        <r>
          <rPr>
            <sz val="9"/>
            <color indexed="81"/>
            <rFont val="細明體"/>
            <family val="3"/>
            <charset val="136"/>
          </rPr>
          <t>收 3 退
S3 1ea
S4 1ea</t>
        </r>
      </text>
    </comment>
    <comment ref="F656" authorId="0" shapeId="0">
      <text>
        <r>
          <rPr>
            <sz val="9"/>
            <color indexed="81"/>
            <rFont val="Tahoma"/>
            <family val="2"/>
          </rPr>
          <t xml:space="preserve">2 </t>
        </r>
        <r>
          <rPr>
            <sz val="9"/>
            <color indexed="81"/>
            <rFont val="細明體"/>
            <family val="3"/>
            <charset val="136"/>
          </rPr>
          <t>收 3 退
S1 1ea
S3 1ea
S9 2ea
S11 1ea</t>
        </r>
      </text>
    </comment>
    <comment ref="F657" authorId="0" shapeId="0">
      <text>
        <r>
          <rPr>
            <sz val="9"/>
            <color indexed="81"/>
            <rFont val="Tahoma"/>
            <family val="2"/>
          </rPr>
          <t xml:space="preserve">2 </t>
        </r>
        <r>
          <rPr>
            <sz val="9"/>
            <color indexed="81"/>
            <rFont val="細明體"/>
            <family val="3"/>
            <charset val="136"/>
          </rPr>
          <t>收 3 退
S8 1ea</t>
        </r>
      </text>
    </comment>
    <comment ref="F658" authorId="0" shapeId="0">
      <text>
        <r>
          <rPr>
            <sz val="9"/>
            <color indexed="81"/>
            <rFont val="Tahoma"/>
            <family val="2"/>
          </rPr>
          <t xml:space="preserve">2 </t>
        </r>
        <r>
          <rPr>
            <sz val="9"/>
            <color indexed="81"/>
            <rFont val="細明體"/>
            <family val="3"/>
            <charset val="136"/>
          </rPr>
          <t>收 3 退
S3 1ea
S5 1ea
S11 2ea</t>
        </r>
      </text>
    </comment>
    <comment ref="F659" authorId="0" shapeId="0">
      <text>
        <r>
          <rPr>
            <sz val="9"/>
            <color indexed="81"/>
            <rFont val="Tahoma"/>
            <family val="2"/>
          </rPr>
          <t xml:space="preserve">2 </t>
        </r>
        <r>
          <rPr>
            <sz val="9"/>
            <color indexed="81"/>
            <rFont val="細明體"/>
            <family val="3"/>
            <charset val="136"/>
          </rPr>
          <t>收 3 退
S2 1ea
S3 1ea
S7 2ea
S8 1ea
S9 1ea
S10 2ea
S11 1ea
S13 2ea</t>
        </r>
      </text>
    </comment>
    <comment ref="F661" authorId="0" shapeId="0">
      <text>
        <r>
          <rPr>
            <sz val="9"/>
            <color indexed="81"/>
            <rFont val="Tahoma"/>
            <family val="2"/>
          </rPr>
          <t xml:space="preserve">2 </t>
        </r>
        <r>
          <rPr>
            <sz val="9"/>
            <color indexed="81"/>
            <rFont val="細明體"/>
            <family val="3"/>
            <charset val="136"/>
          </rPr>
          <t xml:space="preserve">收 3 退
S1 1ea
S7 1ea
S12 1ea
</t>
        </r>
      </text>
    </comment>
    <comment ref="F662" authorId="0" shapeId="0">
      <text>
        <r>
          <rPr>
            <sz val="9"/>
            <color indexed="81"/>
            <rFont val="Tahoma"/>
            <family val="2"/>
          </rPr>
          <t xml:space="preserve">2 </t>
        </r>
        <r>
          <rPr>
            <sz val="9"/>
            <color indexed="81"/>
            <rFont val="細明體"/>
            <family val="3"/>
            <charset val="136"/>
          </rPr>
          <t>收 3 退
S1 1ea
S2 1ea
S3 1ea
S5 2ea
S6 3ea
S7 1ea
S8 1ea
S10 1ea
S11 2ea
S12 2ea
S13 3ea</t>
        </r>
      </text>
    </comment>
    <comment ref="F663" authorId="0" shapeId="0">
      <text>
        <r>
          <rPr>
            <sz val="9"/>
            <color indexed="81"/>
            <rFont val="Tahoma"/>
            <family val="2"/>
          </rPr>
          <t xml:space="preserve">2 </t>
        </r>
        <r>
          <rPr>
            <sz val="9"/>
            <color indexed="81"/>
            <rFont val="細明體"/>
            <family val="3"/>
            <charset val="136"/>
          </rPr>
          <t>收 3 退
S3 1ea
S4 1ea
S5 1ea
S6 2ea
S7 1ea
S8 1ea
S9 1ea
S10 1ea</t>
        </r>
      </text>
    </comment>
    <comment ref="F664" authorId="0" shapeId="0">
      <text>
        <r>
          <rPr>
            <sz val="9"/>
            <color indexed="81"/>
            <rFont val="Tahoma"/>
            <family val="2"/>
          </rPr>
          <t xml:space="preserve">2 </t>
        </r>
        <r>
          <rPr>
            <sz val="9"/>
            <color indexed="81"/>
            <rFont val="細明體"/>
            <family val="3"/>
            <charset val="136"/>
          </rPr>
          <t xml:space="preserve">收 3 退
S2 2ea
S3 2ea
S7 1ea
S8 2ea
</t>
        </r>
      </text>
    </comment>
    <comment ref="F665" authorId="0" shapeId="0">
      <text>
        <r>
          <rPr>
            <sz val="9"/>
            <color indexed="81"/>
            <rFont val="Tahoma"/>
            <family val="2"/>
          </rPr>
          <t xml:space="preserve">2 </t>
        </r>
        <r>
          <rPr>
            <sz val="9"/>
            <color indexed="81"/>
            <rFont val="細明體"/>
            <family val="3"/>
            <charset val="136"/>
          </rPr>
          <t>收 3 退
S1 3ea
S2 4ea
S5 1ea
S6 1ea
S10 3ea
S11 7ea
S12 3ea
S13 4ea</t>
        </r>
      </text>
    </comment>
    <comment ref="F668" authorId="0" shapeId="0">
      <text>
        <r>
          <rPr>
            <sz val="9"/>
            <color indexed="81"/>
            <rFont val="Tahoma"/>
            <family val="2"/>
          </rPr>
          <t xml:space="preserve">2 </t>
        </r>
        <r>
          <rPr>
            <sz val="9"/>
            <color indexed="81"/>
            <rFont val="細明體"/>
            <family val="3"/>
            <charset val="136"/>
          </rPr>
          <t>收 3 退
S3 2ea</t>
        </r>
      </text>
    </comment>
    <comment ref="F669" authorId="0" shapeId="0">
      <text>
        <r>
          <rPr>
            <sz val="9"/>
            <color indexed="81"/>
            <rFont val="Tahoma"/>
            <family val="2"/>
          </rPr>
          <t xml:space="preserve">2 </t>
        </r>
        <r>
          <rPr>
            <sz val="9"/>
            <color indexed="81"/>
            <rFont val="細明體"/>
            <family val="3"/>
            <charset val="136"/>
          </rPr>
          <t>收 3 退
S6 1ea</t>
        </r>
      </text>
    </comment>
    <comment ref="F672" authorId="0" shapeId="0">
      <text>
        <r>
          <rPr>
            <sz val="9"/>
            <color indexed="81"/>
            <rFont val="Tahoma"/>
            <family val="2"/>
          </rPr>
          <t xml:space="preserve">2 </t>
        </r>
        <r>
          <rPr>
            <sz val="9"/>
            <color indexed="81"/>
            <rFont val="細明體"/>
            <family val="3"/>
            <charset val="136"/>
          </rPr>
          <t>收 3 退
S1 1ea
S2 2ea
S4 1ea
S6 1ea
S8 2ea
S9 2ea
S10 2ea
S12 3ea
S13 12ea</t>
        </r>
      </text>
    </comment>
    <comment ref="F674" authorId="0" shapeId="0">
      <text>
        <r>
          <rPr>
            <sz val="9"/>
            <color indexed="81"/>
            <rFont val="Tahoma"/>
            <family val="2"/>
          </rPr>
          <t xml:space="preserve">2 </t>
        </r>
        <r>
          <rPr>
            <sz val="9"/>
            <color indexed="81"/>
            <rFont val="細明體"/>
            <family val="3"/>
            <charset val="136"/>
          </rPr>
          <t>收 3 退
S2 1ea
S5 1ea</t>
        </r>
      </text>
    </comment>
    <comment ref="F675" authorId="0" shapeId="0">
      <text>
        <r>
          <rPr>
            <sz val="9"/>
            <color indexed="81"/>
            <rFont val="Tahoma"/>
            <family val="2"/>
          </rPr>
          <t xml:space="preserve">2 </t>
        </r>
        <r>
          <rPr>
            <sz val="9"/>
            <color indexed="81"/>
            <rFont val="細明體"/>
            <family val="3"/>
            <charset val="136"/>
          </rPr>
          <t>收 3 退
S3 1ea</t>
        </r>
      </text>
    </comment>
    <comment ref="F679" authorId="0" shapeId="0">
      <text>
        <r>
          <rPr>
            <sz val="9"/>
            <color indexed="81"/>
            <rFont val="Tahoma"/>
            <family val="2"/>
          </rPr>
          <t xml:space="preserve">2 </t>
        </r>
        <r>
          <rPr>
            <sz val="9"/>
            <color indexed="81"/>
            <rFont val="細明體"/>
            <family val="3"/>
            <charset val="136"/>
          </rPr>
          <t>收 3 退
S9 1ea</t>
        </r>
      </text>
    </comment>
    <comment ref="F680" authorId="0" shapeId="0">
      <text>
        <r>
          <rPr>
            <sz val="9"/>
            <color indexed="81"/>
            <rFont val="Tahoma"/>
            <family val="2"/>
          </rPr>
          <t xml:space="preserve">2 </t>
        </r>
        <r>
          <rPr>
            <sz val="9"/>
            <color indexed="81"/>
            <rFont val="細明體"/>
            <family val="3"/>
            <charset val="136"/>
          </rPr>
          <t>收 3 退
S1 1ea
S5 1ea
S7 1ea
S11 1ea</t>
        </r>
      </text>
    </comment>
    <comment ref="F683" authorId="0" shapeId="0">
      <text>
        <r>
          <rPr>
            <sz val="9"/>
            <color indexed="81"/>
            <rFont val="Tahoma"/>
            <family val="2"/>
          </rPr>
          <t xml:space="preserve">2 </t>
        </r>
        <r>
          <rPr>
            <sz val="9"/>
            <color indexed="81"/>
            <rFont val="細明體"/>
            <family val="3"/>
            <charset val="136"/>
          </rPr>
          <t>收 3 退
S2 1ea</t>
        </r>
      </text>
    </comment>
    <comment ref="F690" authorId="0" shapeId="0">
      <text>
        <r>
          <rPr>
            <sz val="9"/>
            <color indexed="81"/>
            <rFont val="Tahoma"/>
            <family val="2"/>
          </rPr>
          <t xml:space="preserve">2 </t>
        </r>
        <r>
          <rPr>
            <sz val="9"/>
            <color indexed="81"/>
            <rFont val="細明體"/>
            <family val="3"/>
            <charset val="136"/>
          </rPr>
          <t>收 3 退
S2 1ea
S3 3ea
S4 1ea
S5 3ea
S6 2ea
S7 4ea
S8 1ea
S11 3ea
S12 2ea</t>
        </r>
      </text>
    </comment>
    <comment ref="F691" authorId="0" shapeId="0">
      <text>
        <r>
          <rPr>
            <sz val="9"/>
            <color indexed="81"/>
            <rFont val="Tahoma"/>
            <family val="2"/>
          </rPr>
          <t xml:space="preserve">2 </t>
        </r>
        <r>
          <rPr>
            <sz val="9"/>
            <color indexed="81"/>
            <rFont val="細明體"/>
            <family val="3"/>
            <charset val="136"/>
          </rPr>
          <t>收 3 退
S13 2ea</t>
        </r>
      </text>
    </comment>
    <comment ref="F693" authorId="0" shapeId="0">
      <text>
        <r>
          <rPr>
            <sz val="9"/>
            <color indexed="81"/>
            <rFont val="Tahoma"/>
            <family val="2"/>
          </rPr>
          <t xml:space="preserve">2 </t>
        </r>
        <r>
          <rPr>
            <sz val="9"/>
            <color indexed="81"/>
            <rFont val="細明體"/>
            <family val="3"/>
            <charset val="136"/>
          </rPr>
          <t>收 3 退
S1 1ea</t>
        </r>
      </text>
    </comment>
    <comment ref="F696" authorId="0" shapeId="0">
      <text>
        <r>
          <rPr>
            <sz val="9"/>
            <color indexed="81"/>
            <rFont val="Tahoma"/>
            <family val="2"/>
          </rPr>
          <t xml:space="preserve">2 </t>
        </r>
        <r>
          <rPr>
            <sz val="9"/>
            <color indexed="81"/>
            <rFont val="細明體"/>
            <family val="3"/>
            <charset val="136"/>
          </rPr>
          <t>收 3 退
S1 1ea</t>
        </r>
      </text>
    </comment>
    <comment ref="F699" authorId="0" shapeId="0">
      <text>
        <r>
          <rPr>
            <sz val="9"/>
            <color indexed="81"/>
            <rFont val="Tahoma"/>
            <family val="2"/>
          </rPr>
          <t xml:space="preserve">2 </t>
        </r>
        <r>
          <rPr>
            <sz val="9"/>
            <color indexed="81"/>
            <rFont val="細明體"/>
            <family val="3"/>
            <charset val="136"/>
          </rPr>
          <t>收 3 退
S3 1ea
S4 1ea
S5 1ea
S8 1ea
S10 1ea
S12 1ea</t>
        </r>
      </text>
    </comment>
    <comment ref="F700" authorId="0" shapeId="0">
      <text>
        <r>
          <rPr>
            <sz val="9"/>
            <color indexed="81"/>
            <rFont val="Tahoma"/>
            <family val="2"/>
          </rPr>
          <t xml:space="preserve">2 </t>
        </r>
        <r>
          <rPr>
            <sz val="9"/>
            <color indexed="81"/>
            <rFont val="細明體"/>
            <family val="3"/>
            <charset val="136"/>
          </rPr>
          <t>收 3 退
S4 1ea
S10 1ea
S11 1ea
S12 1ea
S13 2ea</t>
        </r>
      </text>
    </comment>
    <comment ref="F703" authorId="0" shapeId="0">
      <text>
        <r>
          <rPr>
            <sz val="9"/>
            <color indexed="81"/>
            <rFont val="Tahoma"/>
            <family val="2"/>
          </rPr>
          <t xml:space="preserve">2 </t>
        </r>
        <r>
          <rPr>
            <sz val="9"/>
            <color indexed="81"/>
            <rFont val="細明體"/>
            <family val="3"/>
            <charset val="136"/>
          </rPr>
          <t>收 3 退
S5 3ea
S6 3ea
S9 1ea
S11 1ea
S12 1ea
S13 3ea</t>
        </r>
      </text>
    </comment>
    <comment ref="F704" authorId="0" shapeId="0">
      <text>
        <r>
          <rPr>
            <sz val="9"/>
            <color indexed="81"/>
            <rFont val="Tahoma"/>
            <family val="2"/>
          </rPr>
          <t xml:space="preserve">2 </t>
        </r>
        <r>
          <rPr>
            <sz val="9"/>
            <color indexed="81"/>
            <rFont val="細明體"/>
            <family val="3"/>
            <charset val="136"/>
          </rPr>
          <t>收 3 退
S1 1ea
S2 3ea
S3 1ea
S4 1ea
S5 1ea
S6 1ea
S7 1ea
S8 1ea
S11 5ea
S12 1ea
S13 6ea</t>
        </r>
      </text>
    </comment>
    <comment ref="F705" authorId="0" shapeId="0">
      <text>
        <r>
          <rPr>
            <sz val="9"/>
            <color indexed="81"/>
            <rFont val="Tahoma"/>
            <family val="2"/>
          </rPr>
          <t xml:space="preserve">2 </t>
        </r>
        <r>
          <rPr>
            <sz val="9"/>
            <color indexed="81"/>
            <rFont val="細明體"/>
            <family val="3"/>
            <charset val="136"/>
          </rPr>
          <t>收 3 退
S6 3ea
S13 9ea</t>
        </r>
      </text>
    </comment>
    <comment ref="F706" authorId="0" shapeId="0">
      <text>
        <r>
          <rPr>
            <sz val="9"/>
            <color indexed="81"/>
            <rFont val="Tahoma"/>
            <family val="2"/>
          </rPr>
          <t xml:space="preserve">2 </t>
        </r>
        <r>
          <rPr>
            <sz val="9"/>
            <color indexed="81"/>
            <rFont val="細明體"/>
            <family val="3"/>
            <charset val="136"/>
          </rPr>
          <t>收 3 退
S11 3ea
S12 3ea
S13 1ea</t>
        </r>
      </text>
    </comment>
    <comment ref="F707" authorId="0" shapeId="0">
      <text>
        <r>
          <rPr>
            <sz val="9"/>
            <color indexed="81"/>
            <rFont val="Tahoma"/>
            <family val="2"/>
          </rPr>
          <t xml:space="preserve">2 </t>
        </r>
        <r>
          <rPr>
            <sz val="9"/>
            <color indexed="81"/>
            <rFont val="細明體"/>
            <family val="3"/>
            <charset val="136"/>
          </rPr>
          <t>收 3 退
S2 1ea
S3 2ea
S5 1ea
S6 1ea
S8 1ea
S11 1ea
S13 1ea</t>
        </r>
      </text>
    </comment>
    <comment ref="F708" authorId="0" shapeId="0">
      <text>
        <r>
          <rPr>
            <sz val="9"/>
            <color indexed="81"/>
            <rFont val="Tahoma"/>
            <family val="2"/>
          </rPr>
          <t xml:space="preserve">2 </t>
        </r>
        <r>
          <rPr>
            <sz val="9"/>
            <color indexed="81"/>
            <rFont val="細明體"/>
            <family val="3"/>
            <charset val="136"/>
          </rPr>
          <t>收 3 退
S2 1ea
S10 2ea</t>
        </r>
      </text>
    </comment>
    <comment ref="F709" authorId="0" shapeId="0">
      <text>
        <r>
          <rPr>
            <sz val="9"/>
            <color indexed="81"/>
            <rFont val="Tahoma"/>
            <family val="2"/>
          </rPr>
          <t xml:space="preserve">2 </t>
        </r>
        <r>
          <rPr>
            <sz val="9"/>
            <color indexed="81"/>
            <rFont val="細明體"/>
            <family val="3"/>
            <charset val="136"/>
          </rPr>
          <t>收 3 退
S1 1ea
S2 1ea
S4 1ea
S6 2ea
S10 1ea</t>
        </r>
      </text>
    </comment>
    <comment ref="F710" authorId="0" shapeId="0">
      <text>
        <r>
          <rPr>
            <sz val="9"/>
            <color indexed="81"/>
            <rFont val="Tahoma"/>
            <family val="2"/>
          </rPr>
          <t xml:space="preserve">2 </t>
        </r>
        <r>
          <rPr>
            <sz val="9"/>
            <color indexed="81"/>
            <rFont val="細明體"/>
            <family val="3"/>
            <charset val="136"/>
          </rPr>
          <t>收 3 退
S6 1ea
S9 1ea
S10 1ea
S13 1ea</t>
        </r>
      </text>
    </comment>
    <comment ref="F711" authorId="0" shapeId="0">
      <text>
        <r>
          <rPr>
            <sz val="9"/>
            <color indexed="81"/>
            <rFont val="Tahoma"/>
            <family val="2"/>
          </rPr>
          <t xml:space="preserve">2 </t>
        </r>
        <r>
          <rPr>
            <sz val="9"/>
            <color indexed="81"/>
            <rFont val="細明體"/>
            <family val="3"/>
            <charset val="136"/>
          </rPr>
          <t>收 3 退
S6 1ea</t>
        </r>
      </text>
    </comment>
    <comment ref="F712" authorId="0" shapeId="0">
      <text>
        <r>
          <rPr>
            <sz val="9"/>
            <color indexed="81"/>
            <rFont val="Tahoma"/>
            <family val="2"/>
          </rPr>
          <t xml:space="preserve">2 </t>
        </r>
        <r>
          <rPr>
            <sz val="9"/>
            <color indexed="81"/>
            <rFont val="細明體"/>
            <family val="3"/>
            <charset val="136"/>
          </rPr>
          <t>收 3 退
S4 1ea
S6 3ea
S7 1ea
S8 2ea
S11 3ea
S12 3ea
S13 4ea</t>
        </r>
      </text>
    </comment>
    <comment ref="F713" authorId="0" shapeId="0">
      <text>
        <r>
          <rPr>
            <sz val="9"/>
            <color indexed="81"/>
            <rFont val="Tahoma"/>
            <family val="2"/>
          </rPr>
          <t xml:space="preserve">2 </t>
        </r>
        <r>
          <rPr>
            <sz val="9"/>
            <color indexed="81"/>
            <rFont val="細明體"/>
            <family val="3"/>
            <charset val="136"/>
          </rPr>
          <t>收 3 退
S2 1ea
S4 1ea
S8 2ea
S11 1ea
S13 1ea</t>
        </r>
      </text>
    </comment>
    <comment ref="F715" authorId="0" shapeId="0">
      <text>
        <r>
          <rPr>
            <sz val="9"/>
            <color indexed="81"/>
            <rFont val="Tahoma"/>
            <family val="2"/>
          </rPr>
          <t xml:space="preserve">2 </t>
        </r>
        <r>
          <rPr>
            <sz val="9"/>
            <color indexed="81"/>
            <rFont val="細明體"/>
            <family val="3"/>
            <charset val="136"/>
          </rPr>
          <t>收 3 退
S5 1ea
S13 1ea</t>
        </r>
      </text>
    </comment>
    <comment ref="F716" authorId="0" shapeId="0">
      <text>
        <r>
          <rPr>
            <sz val="9"/>
            <color indexed="81"/>
            <rFont val="Tahoma"/>
            <family val="2"/>
          </rPr>
          <t xml:space="preserve">2 </t>
        </r>
        <r>
          <rPr>
            <sz val="9"/>
            <color indexed="81"/>
            <rFont val="細明體"/>
            <family val="3"/>
            <charset val="136"/>
          </rPr>
          <t>收 3 退
S2 2ea
S3 1ea
S5 3ea
S8 1ea
S9 1ea
S12 1ea</t>
        </r>
      </text>
    </comment>
    <comment ref="F718" authorId="0" shapeId="0">
      <text>
        <r>
          <rPr>
            <sz val="9"/>
            <color indexed="81"/>
            <rFont val="Tahoma"/>
            <family val="2"/>
          </rPr>
          <t xml:space="preserve">2 </t>
        </r>
        <r>
          <rPr>
            <sz val="9"/>
            <color indexed="81"/>
            <rFont val="細明體"/>
            <family val="3"/>
            <charset val="136"/>
          </rPr>
          <t>收 3 退
S9 1ea
S10 1ea</t>
        </r>
      </text>
    </comment>
    <comment ref="F720" authorId="0" shapeId="0">
      <text>
        <r>
          <rPr>
            <sz val="9"/>
            <color indexed="81"/>
            <rFont val="Tahoma"/>
            <family val="2"/>
          </rPr>
          <t xml:space="preserve">2 </t>
        </r>
        <r>
          <rPr>
            <sz val="9"/>
            <color indexed="81"/>
            <rFont val="細明體"/>
            <family val="3"/>
            <charset val="136"/>
          </rPr>
          <t>收 3 退
S2 2ea
S3 2ea</t>
        </r>
      </text>
    </comment>
    <comment ref="F721" authorId="0" shapeId="0">
      <text>
        <r>
          <rPr>
            <sz val="9"/>
            <color indexed="81"/>
            <rFont val="Tahoma"/>
            <family val="2"/>
          </rPr>
          <t xml:space="preserve">2 </t>
        </r>
        <r>
          <rPr>
            <sz val="9"/>
            <color indexed="81"/>
            <rFont val="細明體"/>
            <family val="3"/>
            <charset val="136"/>
          </rPr>
          <t>收 3 退
S10 1ea</t>
        </r>
      </text>
    </comment>
    <comment ref="F722" authorId="0" shapeId="0">
      <text>
        <r>
          <rPr>
            <sz val="9"/>
            <color indexed="81"/>
            <rFont val="Tahoma"/>
            <family val="2"/>
          </rPr>
          <t xml:space="preserve">2 </t>
        </r>
        <r>
          <rPr>
            <sz val="9"/>
            <color indexed="81"/>
            <rFont val="細明體"/>
            <family val="3"/>
            <charset val="136"/>
          </rPr>
          <t>收 3 退
S4 1ea</t>
        </r>
      </text>
    </comment>
    <comment ref="F723" authorId="0" shapeId="0">
      <text>
        <r>
          <rPr>
            <sz val="9"/>
            <color indexed="81"/>
            <rFont val="Tahoma"/>
            <family val="2"/>
          </rPr>
          <t xml:space="preserve">2 </t>
        </r>
        <r>
          <rPr>
            <sz val="9"/>
            <color indexed="81"/>
            <rFont val="細明體"/>
            <family val="3"/>
            <charset val="136"/>
          </rPr>
          <t>收 3 退
S13 2ea</t>
        </r>
      </text>
    </comment>
    <comment ref="F724" authorId="0" shapeId="0">
      <text>
        <r>
          <rPr>
            <sz val="9"/>
            <color indexed="81"/>
            <rFont val="Tahoma"/>
            <family val="2"/>
          </rPr>
          <t xml:space="preserve">2 </t>
        </r>
        <r>
          <rPr>
            <sz val="9"/>
            <color indexed="81"/>
            <rFont val="細明體"/>
            <family val="3"/>
            <charset val="136"/>
          </rPr>
          <t>收 3 退
S8 3ea
S12 7ea</t>
        </r>
      </text>
    </comment>
    <comment ref="F725" authorId="0" shapeId="0">
      <text>
        <r>
          <rPr>
            <sz val="9"/>
            <color indexed="81"/>
            <rFont val="Tahoma"/>
            <family val="2"/>
          </rPr>
          <t xml:space="preserve">2 </t>
        </r>
        <r>
          <rPr>
            <sz val="9"/>
            <color indexed="81"/>
            <rFont val="細明體"/>
            <family val="3"/>
            <charset val="136"/>
          </rPr>
          <t>收 3 退
S13 3ea</t>
        </r>
      </text>
    </comment>
    <comment ref="F726" authorId="0" shapeId="0">
      <text>
        <r>
          <rPr>
            <sz val="9"/>
            <color indexed="81"/>
            <rFont val="Tahoma"/>
            <family val="2"/>
          </rPr>
          <t xml:space="preserve">2 </t>
        </r>
        <r>
          <rPr>
            <sz val="9"/>
            <color indexed="81"/>
            <rFont val="細明體"/>
            <family val="3"/>
            <charset val="136"/>
          </rPr>
          <t>收 3 退
S9 1ea
S11 1ea
S12 1ea</t>
        </r>
      </text>
    </comment>
    <comment ref="F732" authorId="0" shapeId="0">
      <text>
        <r>
          <rPr>
            <sz val="9"/>
            <color indexed="81"/>
            <rFont val="Tahoma"/>
            <family val="2"/>
          </rPr>
          <t xml:space="preserve">2 </t>
        </r>
        <r>
          <rPr>
            <sz val="9"/>
            <color indexed="81"/>
            <rFont val="細明體"/>
            <family val="3"/>
            <charset val="136"/>
          </rPr>
          <t>收 3 退
S11 1ea</t>
        </r>
      </text>
    </comment>
    <comment ref="F733" authorId="0" shapeId="0">
      <text>
        <r>
          <rPr>
            <sz val="9"/>
            <color indexed="81"/>
            <rFont val="Tahoma"/>
            <family val="2"/>
          </rPr>
          <t xml:space="preserve">2 </t>
        </r>
        <r>
          <rPr>
            <sz val="9"/>
            <color indexed="81"/>
            <rFont val="細明體"/>
            <family val="3"/>
            <charset val="136"/>
          </rPr>
          <t>收 3 退
S6 1ea
S12 1ea</t>
        </r>
      </text>
    </comment>
    <comment ref="F734" authorId="0" shapeId="0">
      <text>
        <r>
          <rPr>
            <sz val="9"/>
            <color indexed="81"/>
            <rFont val="Tahoma"/>
            <family val="2"/>
          </rPr>
          <t xml:space="preserve">COAT_10 </t>
        </r>
        <r>
          <rPr>
            <sz val="9"/>
            <color indexed="81"/>
            <rFont val="細明體"/>
            <family val="3"/>
            <charset val="136"/>
          </rPr>
          <t>機故</t>
        </r>
      </text>
    </comment>
    <comment ref="F735" authorId="0" shapeId="0">
      <text>
        <r>
          <rPr>
            <sz val="9"/>
            <color indexed="81"/>
            <rFont val="Tahoma"/>
            <family val="2"/>
          </rPr>
          <t>MFG over Q-time (Exposure --&gt; Develop &gt; 12hr)</t>
        </r>
      </text>
    </comment>
    <comment ref="F736" authorId="0" shapeId="0">
      <text>
        <r>
          <rPr>
            <sz val="9"/>
            <color indexed="81"/>
            <rFont val="Tahoma"/>
            <family val="2"/>
          </rPr>
          <t xml:space="preserve">2 </t>
        </r>
        <r>
          <rPr>
            <sz val="9"/>
            <color indexed="81"/>
            <rFont val="細明體"/>
            <family val="3"/>
            <charset val="136"/>
          </rPr>
          <t>收 3 退
S5 4ea</t>
        </r>
      </text>
    </comment>
    <comment ref="F737" authorId="0" shapeId="0">
      <text>
        <r>
          <rPr>
            <sz val="9"/>
            <color indexed="81"/>
            <rFont val="Tahoma"/>
            <family val="2"/>
          </rPr>
          <t xml:space="preserve">2 </t>
        </r>
        <r>
          <rPr>
            <sz val="9"/>
            <color indexed="81"/>
            <rFont val="細明體"/>
            <family val="3"/>
            <charset val="136"/>
          </rPr>
          <t>收 3 退
S13 3ea</t>
        </r>
      </text>
    </comment>
    <comment ref="F738" authorId="0" shapeId="0">
      <text>
        <r>
          <rPr>
            <sz val="9"/>
            <color indexed="81"/>
            <rFont val="Tahoma"/>
            <family val="2"/>
          </rPr>
          <t xml:space="preserve">2 </t>
        </r>
        <r>
          <rPr>
            <sz val="9"/>
            <color indexed="81"/>
            <rFont val="細明體"/>
            <family val="3"/>
            <charset val="136"/>
          </rPr>
          <t>收 3 退
S6 1ea
S13 11ea</t>
        </r>
      </text>
    </comment>
    <comment ref="F739" authorId="0" shapeId="0">
      <text>
        <r>
          <rPr>
            <sz val="9"/>
            <color indexed="81"/>
            <rFont val="Tahoma"/>
            <family val="2"/>
          </rPr>
          <t xml:space="preserve">2 </t>
        </r>
        <r>
          <rPr>
            <sz val="9"/>
            <color indexed="81"/>
            <rFont val="細明體"/>
            <family val="3"/>
            <charset val="136"/>
          </rPr>
          <t>收 3 退
S6 1ea
S7 1ea
S13 1ea</t>
        </r>
      </text>
    </comment>
    <comment ref="F740" authorId="0" shapeId="0">
      <text>
        <r>
          <rPr>
            <sz val="9"/>
            <color indexed="81"/>
            <rFont val="Tahoma"/>
            <family val="2"/>
          </rPr>
          <t xml:space="preserve">2 </t>
        </r>
        <r>
          <rPr>
            <sz val="9"/>
            <color indexed="81"/>
            <rFont val="細明體"/>
            <family val="3"/>
            <charset val="136"/>
          </rPr>
          <t>收 3 退
S1 1ea
S2 1ea
S8 1ea
S9 1ea
S10 1ea</t>
        </r>
      </text>
    </comment>
    <comment ref="F741" authorId="0" shapeId="0">
      <text>
        <r>
          <rPr>
            <sz val="9"/>
            <color indexed="81"/>
            <rFont val="Tahoma"/>
            <family val="2"/>
          </rPr>
          <t xml:space="preserve">2 </t>
        </r>
        <r>
          <rPr>
            <sz val="9"/>
            <color indexed="81"/>
            <rFont val="細明體"/>
            <family val="3"/>
            <charset val="136"/>
          </rPr>
          <t>收 3 退
S12 1ea</t>
        </r>
      </text>
    </comment>
    <comment ref="F743" authorId="0" shapeId="0">
      <text>
        <r>
          <rPr>
            <sz val="9"/>
            <color indexed="81"/>
            <rFont val="Tahoma"/>
            <family val="2"/>
          </rPr>
          <t xml:space="preserve">2 </t>
        </r>
        <r>
          <rPr>
            <sz val="9"/>
            <color indexed="81"/>
            <rFont val="細明體"/>
            <family val="3"/>
            <charset val="136"/>
          </rPr>
          <t>收 3 退
S3 2ea
S8 2ea
S12 3ea
S13 1ea</t>
        </r>
      </text>
    </comment>
    <comment ref="F744" authorId="0" shapeId="0">
      <text>
        <r>
          <rPr>
            <sz val="9"/>
            <color indexed="81"/>
            <rFont val="Tahoma"/>
            <family val="2"/>
          </rPr>
          <t xml:space="preserve">2 </t>
        </r>
        <r>
          <rPr>
            <sz val="9"/>
            <color indexed="81"/>
            <rFont val="細明體"/>
            <family val="3"/>
            <charset val="136"/>
          </rPr>
          <t>收 3 退
S8 1ea
S13 2ea</t>
        </r>
      </text>
    </comment>
    <comment ref="F746" authorId="0" shapeId="0">
      <text>
        <r>
          <rPr>
            <sz val="9"/>
            <color indexed="81"/>
            <rFont val="Tahoma"/>
            <family val="2"/>
          </rPr>
          <t xml:space="preserve">2 </t>
        </r>
        <r>
          <rPr>
            <sz val="9"/>
            <color indexed="81"/>
            <rFont val="細明體"/>
            <family val="3"/>
            <charset val="136"/>
          </rPr>
          <t>收 3 退
S2 1ea
S3 3ea + 1 oxidation
S4 1ea + 6 oxidation
S5 15ea oxidation
S6 2ea + 2ea oxidation
S7 1ea
S8 1ea + 14ea oxidation
S11 1ea + 2ea oxidation
S12 2ea oxidation</t>
        </r>
      </text>
    </comment>
    <comment ref="F748" authorId="0" shapeId="0">
      <text>
        <r>
          <rPr>
            <sz val="9"/>
            <color indexed="81"/>
            <rFont val="Tahoma"/>
            <family val="2"/>
          </rPr>
          <t xml:space="preserve">2 </t>
        </r>
        <r>
          <rPr>
            <sz val="9"/>
            <color indexed="81"/>
            <rFont val="細明體"/>
            <family val="3"/>
            <charset val="136"/>
          </rPr>
          <t>收 3 退
S3 1ea
S7 1ea
S8 1ea</t>
        </r>
      </text>
    </comment>
    <comment ref="F749" authorId="0" shapeId="0">
      <text>
        <r>
          <rPr>
            <sz val="9"/>
            <color indexed="81"/>
            <rFont val="Tahoma"/>
            <family val="2"/>
          </rPr>
          <t xml:space="preserve">2 </t>
        </r>
        <r>
          <rPr>
            <sz val="9"/>
            <color indexed="81"/>
            <rFont val="細明體"/>
            <family val="3"/>
            <charset val="136"/>
          </rPr>
          <t xml:space="preserve">收 3 退
S1 1ea
S5 1ea
S6 1ea
S7 1ea
S11 1ea
S12 1ea
S13 7ea </t>
        </r>
      </text>
    </comment>
    <comment ref="F751" authorId="0" shapeId="0">
      <text>
        <r>
          <rPr>
            <sz val="9"/>
            <color indexed="81"/>
            <rFont val="Tahoma"/>
            <family val="2"/>
          </rPr>
          <t>STEP_12 alarm induce Coat --&gt; Exposure over Q-time (big mask buy-off lot)</t>
        </r>
      </text>
    </comment>
    <comment ref="F754" authorId="0" shapeId="0">
      <text>
        <r>
          <rPr>
            <sz val="9"/>
            <color indexed="81"/>
            <rFont val="Tahoma"/>
            <family val="2"/>
          </rPr>
          <t xml:space="preserve">2 </t>
        </r>
        <r>
          <rPr>
            <sz val="9"/>
            <color indexed="81"/>
            <rFont val="細明體"/>
            <family val="3"/>
            <charset val="136"/>
          </rPr>
          <t xml:space="preserve">收 3 退
S2 1ea
S4 1ea
S5 1ea
S9 1ea
S12 1ea
</t>
        </r>
      </text>
    </comment>
    <comment ref="F755" authorId="0" shapeId="0">
      <text>
        <r>
          <rPr>
            <sz val="9"/>
            <color indexed="81"/>
            <rFont val="Tahoma"/>
            <family val="2"/>
          </rPr>
          <t xml:space="preserve">2 </t>
        </r>
        <r>
          <rPr>
            <sz val="9"/>
            <color indexed="81"/>
            <rFont val="細明體"/>
            <family val="3"/>
            <charset val="136"/>
          </rPr>
          <t>收 3 退
S2 1ea
S4 3ea
S11 1ea
S13 3ea</t>
        </r>
      </text>
    </comment>
    <comment ref="F756" authorId="0" shapeId="0">
      <text>
        <r>
          <rPr>
            <sz val="9"/>
            <color indexed="81"/>
            <rFont val="Tahoma"/>
            <family val="2"/>
          </rPr>
          <t xml:space="preserve">2 </t>
        </r>
        <r>
          <rPr>
            <sz val="9"/>
            <color indexed="81"/>
            <rFont val="細明體"/>
            <family val="3"/>
            <charset val="136"/>
          </rPr>
          <t>收 3 退
S7 oxidation</t>
        </r>
      </text>
    </comment>
    <comment ref="F760" authorId="0" shapeId="0">
      <text>
        <r>
          <rPr>
            <sz val="9"/>
            <color indexed="81"/>
            <rFont val="Tahoma"/>
            <family val="2"/>
          </rPr>
          <t xml:space="preserve">2 </t>
        </r>
        <r>
          <rPr>
            <sz val="9"/>
            <color indexed="81"/>
            <rFont val="細明體"/>
            <family val="3"/>
            <charset val="136"/>
          </rPr>
          <t>收 3 退
S6 1ea
S7 2ea
S8 1ea
S10 1ea
S13 2ea</t>
        </r>
      </text>
    </comment>
    <comment ref="F762" authorId="0" shapeId="0">
      <text>
        <r>
          <rPr>
            <sz val="9"/>
            <color indexed="81"/>
            <rFont val="Tahoma"/>
            <family val="2"/>
          </rPr>
          <t xml:space="preserve">2 </t>
        </r>
        <r>
          <rPr>
            <sz val="9"/>
            <color indexed="81"/>
            <rFont val="細明體"/>
            <family val="3"/>
            <charset val="136"/>
          </rPr>
          <t>收 3 退
S12 1ea</t>
        </r>
      </text>
    </comment>
    <comment ref="F763" authorId="0" shapeId="0">
      <text>
        <r>
          <rPr>
            <sz val="9"/>
            <color indexed="81"/>
            <rFont val="Tahoma"/>
            <family val="2"/>
          </rPr>
          <t xml:space="preserve">2 </t>
        </r>
        <r>
          <rPr>
            <sz val="9"/>
            <color indexed="81"/>
            <rFont val="細明體"/>
            <family val="3"/>
            <charset val="136"/>
          </rPr>
          <t>收 3 退
S3 1ea</t>
        </r>
      </text>
    </comment>
    <comment ref="F764" authorId="0" shapeId="0">
      <text>
        <r>
          <rPr>
            <sz val="9"/>
            <color indexed="81"/>
            <rFont val="Tahoma"/>
            <family val="2"/>
          </rPr>
          <t xml:space="preserve">2 </t>
        </r>
        <r>
          <rPr>
            <sz val="9"/>
            <color indexed="81"/>
            <rFont val="細明體"/>
            <family val="3"/>
            <charset val="136"/>
          </rPr>
          <t>收 3 退
S2 1ea
S4 1ea
S10 1ea
S13 1ea</t>
        </r>
      </text>
    </comment>
    <comment ref="F765" authorId="0" shapeId="0">
      <text>
        <r>
          <rPr>
            <sz val="9"/>
            <color indexed="81"/>
            <rFont val="Tahoma"/>
            <family val="2"/>
          </rPr>
          <t xml:space="preserve">2 </t>
        </r>
        <r>
          <rPr>
            <sz val="9"/>
            <color indexed="81"/>
            <rFont val="細明體"/>
            <family val="3"/>
            <charset val="136"/>
          </rPr>
          <t>收 3 退
S6 1ea
S10 1ea</t>
        </r>
      </text>
    </comment>
    <comment ref="F769" authorId="0" shapeId="0">
      <text>
        <r>
          <rPr>
            <sz val="9"/>
            <color indexed="81"/>
            <rFont val="Tahoma"/>
            <family val="2"/>
          </rPr>
          <t xml:space="preserve">2 </t>
        </r>
        <r>
          <rPr>
            <sz val="9"/>
            <color indexed="81"/>
            <rFont val="細明體"/>
            <family val="3"/>
            <charset val="136"/>
          </rPr>
          <t>收 3 退
S13 7ea</t>
        </r>
      </text>
    </comment>
    <comment ref="F771" authorId="0" shapeId="0">
      <text>
        <r>
          <rPr>
            <sz val="9"/>
            <color indexed="81"/>
            <rFont val="Tahoma"/>
            <family val="2"/>
          </rPr>
          <t xml:space="preserve">2 </t>
        </r>
        <r>
          <rPr>
            <sz val="9"/>
            <color indexed="81"/>
            <rFont val="細明體"/>
            <family val="3"/>
            <charset val="136"/>
          </rPr>
          <t>收 3 退
S4 1ea</t>
        </r>
      </text>
    </comment>
    <comment ref="F772" authorId="0" shapeId="0">
      <text>
        <r>
          <rPr>
            <sz val="9"/>
            <color indexed="81"/>
            <rFont val="Tahoma"/>
            <family val="2"/>
          </rPr>
          <t xml:space="preserve">2 </t>
        </r>
        <r>
          <rPr>
            <sz val="9"/>
            <color indexed="81"/>
            <rFont val="細明體"/>
            <family val="3"/>
            <charset val="136"/>
          </rPr>
          <t>收 3 退
S3 1ea
S5 1ea
S11 1ea
S13 3ea</t>
        </r>
      </text>
    </comment>
    <comment ref="F777" authorId="0" shapeId="0">
      <text>
        <r>
          <rPr>
            <sz val="9"/>
            <color indexed="81"/>
            <rFont val="Tahoma"/>
            <family val="2"/>
          </rPr>
          <t xml:space="preserve">2 </t>
        </r>
        <r>
          <rPr>
            <sz val="9"/>
            <color indexed="81"/>
            <rFont val="細明體"/>
            <family val="3"/>
            <charset val="136"/>
          </rPr>
          <t>收 3 退
S13 4ea</t>
        </r>
      </text>
    </comment>
    <comment ref="F778" authorId="0" shapeId="0">
      <text>
        <r>
          <rPr>
            <sz val="9"/>
            <color indexed="81"/>
            <rFont val="Tahoma"/>
            <family val="2"/>
          </rPr>
          <t xml:space="preserve">2 </t>
        </r>
        <r>
          <rPr>
            <sz val="9"/>
            <color indexed="81"/>
            <rFont val="細明體"/>
            <family val="3"/>
            <charset val="136"/>
          </rPr>
          <t>收 3 退
S10 1ea
S11 1ea</t>
        </r>
      </text>
    </comment>
    <comment ref="F779" authorId="0" shapeId="0">
      <text>
        <r>
          <rPr>
            <sz val="9"/>
            <color indexed="81"/>
            <rFont val="Tahoma"/>
            <family val="2"/>
          </rPr>
          <t xml:space="preserve">2 </t>
        </r>
        <r>
          <rPr>
            <sz val="9"/>
            <color indexed="81"/>
            <rFont val="細明體"/>
            <family val="3"/>
            <charset val="136"/>
          </rPr>
          <t>收 3 退
S8 1ea</t>
        </r>
      </text>
    </comment>
    <comment ref="F780" authorId="0" shapeId="0">
      <text>
        <r>
          <rPr>
            <sz val="9"/>
            <color indexed="81"/>
            <rFont val="Tahoma"/>
            <family val="2"/>
          </rPr>
          <t xml:space="preserve">2 </t>
        </r>
        <r>
          <rPr>
            <sz val="9"/>
            <color indexed="81"/>
            <rFont val="細明體"/>
            <family val="3"/>
            <charset val="136"/>
          </rPr>
          <t>收 3 退
S7 3ea</t>
        </r>
      </text>
    </comment>
    <comment ref="F781" authorId="0" shapeId="0">
      <text>
        <r>
          <rPr>
            <sz val="9"/>
            <color indexed="81"/>
            <rFont val="Tahoma"/>
            <family val="2"/>
          </rPr>
          <t xml:space="preserve">2 </t>
        </r>
        <r>
          <rPr>
            <sz val="9"/>
            <color indexed="81"/>
            <rFont val="細明體"/>
            <family val="3"/>
            <charset val="136"/>
          </rPr>
          <t>收 3 退
S12 1ea</t>
        </r>
      </text>
    </comment>
    <comment ref="F784" authorId="0" shapeId="0">
      <text>
        <r>
          <rPr>
            <sz val="9"/>
            <color indexed="81"/>
            <rFont val="Tahoma"/>
            <family val="2"/>
          </rPr>
          <t xml:space="preserve">2 </t>
        </r>
        <r>
          <rPr>
            <sz val="9"/>
            <color indexed="81"/>
            <rFont val="細明體"/>
            <family val="3"/>
            <charset val="136"/>
          </rPr>
          <t>收 3 退
S2 2ea
S8 1ea
S9 1ea
S12 1ea</t>
        </r>
      </text>
    </comment>
    <comment ref="F787" authorId="0" shapeId="0">
      <text>
        <r>
          <rPr>
            <sz val="9"/>
            <color indexed="81"/>
            <rFont val="Tahoma"/>
            <family val="2"/>
          </rPr>
          <t xml:space="preserve">2 </t>
        </r>
        <r>
          <rPr>
            <sz val="9"/>
            <color indexed="81"/>
            <rFont val="細明體"/>
            <family val="3"/>
            <charset val="136"/>
          </rPr>
          <t>收 3 退
S13 1ea</t>
        </r>
      </text>
    </comment>
    <comment ref="F791" authorId="0" shapeId="0">
      <text>
        <r>
          <rPr>
            <sz val="9"/>
            <color indexed="81"/>
            <rFont val="Tahoma"/>
            <family val="2"/>
          </rPr>
          <t xml:space="preserve">2 </t>
        </r>
        <r>
          <rPr>
            <sz val="9"/>
            <color indexed="81"/>
            <rFont val="細明體"/>
            <family val="3"/>
            <charset val="136"/>
          </rPr>
          <t>收 3 退
S1 1ea</t>
        </r>
      </text>
    </comment>
    <comment ref="F794" authorId="0" shapeId="0">
      <text>
        <r>
          <rPr>
            <sz val="9"/>
            <color indexed="81"/>
            <rFont val="Tahoma"/>
            <family val="2"/>
          </rPr>
          <t xml:space="preserve">2 </t>
        </r>
        <r>
          <rPr>
            <sz val="9"/>
            <color indexed="81"/>
            <rFont val="細明體"/>
            <family val="3"/>
            <charset val="136"/>
          </rPr>
          <t>收 3 退
S1 2ea</t>
        </r>
      </text>
    </comment>
    <comment ref="F795" authorId="0" shapeId="0">
      <text>
        <r>
          <rPr>
            <sz val="9"/>
            <color indexed="81"/>
            <rFont val="Tahoma"/>
            <family val="2"/>
          </rPr>
          <t xml:space="preserve">2 </t>
        </r>
        <r>
          <rPr>
            <sz val="9"/>
            <color indexed="81"/>
            <rFont val="細明體"/>
            <family val="3"/>
            <charset val="136"/>
          </rPr>
          <t>收 3 退
S7 1ea
S13 1ea</t>
        </r>
      </text>
    </comment>
    <comment ref="F797" authorId="0" shapeId="0">
      <text>
        <r>
          <rPr>
            <sz val="9"/>
            <color indexed="81"/>
            <rFont val="Tahoma"/>
            <family val="2"/>
          </rPr>
          <t xml:space="preserve">2 </t>
        </r>
        <r>
          <rPr>
            <sz val="9"/>
            <color indexed="81"/>
            <rFont val="細明體"/>
            <family val="3"/>
            <charset val="136"/>
          </rPr>
          <t>收 3 退
S6 3ea</t>
        </r>
      </text>
    </comment>
    <comment ref="F798" authorId="0" shapeId="0">
      <text>
        <r>
          <rPr>
            <sz val="9"/>
            <color indexed="81"/>
            <rFont val="Tahoma"/>
            <family val="2"/>
          </rPr>
          <t xml:space="preserve">2 </t>
        </r>
        <r>
          <rPr>
            <sz val="9"/>
            <color indexed="81"/>
            <rFont val="細明體"/>
            <family val="3"/>
            <charset val="136"/>
          </rPr>
          <t>收 3 退
S10 1ea</t>
        </r>
      </text>
    </comment>
    <comment ref="F800" authorId="0" shapeId="0">
      <text>
        <r>
          <rPr>
            <sz val="9"/>
            <color indexed="81"/>
            <rFont val="Tahoma"/>
            <family val="2"/>
          </rPr>
          <t xml:space="preserve">2 </t>
        </r>
        <r>
          <rPr>
            <sz val="9"/>
            <color indexed="81"/>
            <rFont val="細明體"/>
            <family val="3"/>
            <charset val="136"/>
          </rPr>
          <t>收 3 退
S2 1ea
S3 3ea
S4 4ea
S5 2ea
S13 2ea</t>
        </r>
      </text>
    </comment>
    <comment ref="F802" authorId="0" shapeId="0">
      <text>
        <r>
          <rPr>
            <sz val="9"/>
            <color indexed="81"/>
            <rFont val="Tahoma"/>
            <family val="2"/>
          </rPr>
          <t xml:space="preserve">2 </t>
        </r>
        <r>
          <rPr>
            <sz val="9"/>
            <color indexed="81"/>
            <rFont val="細明體"/>
            <family val="3"/>
            <charset val="136"/>
          </rPr>
          <t>收 3 退
S7 1ea
S9 1ea</t>
        </r>
      </text>
    </comment>
    <comment ref="F809" authorId="0" shapeId="0">
      <text>
        <r>
          <rPr>
            <sz val="9"/>
            <color indexed="81"/>
            <rFont val="Tahoma"/>
            <family val="2"/>
          </rPr>
          <t xml:space="preserve">2 </t>
        </r>
        <r>
          <rPr>
            <sz val="9"/>
            <color indexed="81"/>
            <rFont val="細明體"/>
            <family val="3"/>
            <charset val="136"/>
          </rPr>
          <t>收 3 退
S3 1ea
S4 1ea
S11 1ea</t>
        </r>
      </text>
    </comment>
    <comment ref="F811" authorId="0" shapeId="0">
      <text>
        <r>
          <rPr>
            <sz val="9"/>
            <color indexed="81"/>
            <rFont val="Tahoma"/>
            <family val="2"/>
          </rPr>
          <t xml:space="preserve">2 </t>
        </r>
        <r>
          <rPr>
            <sz val="9"/>
            <color indexed="81"/>
            <rFont val="細明體"/>
            <family val="3"/>
            <charset val="136"/>
          </rPr>
          <t>收 3 退
S3 1ea</t>
        </r>
      </text>
    </comment>
    <comment ref="F813" authorId="0" shapeId="0">
      <text>
        <r>
          <rPr>
            <sz val="9"/>
            <color indexed="81"/>
            <rFont val="Tahoma"/>
            <family val="2"/>
          </rPr>
          <t xml:space="preserve">2 </t>
        </r>
        <r>
          <rPr>
            <sz val="9"/>
            <color indexed="81"/>
            <rFont val="細明體"/>
            <family val="3"/>
            <charset val="136"/>
          </rPr>
          <t>收 3 退
S1 1ea
S3 2ea
S5 1ea
S6 1ea</t>
        </r>
      </text>
    </comment>
    <comment ref="F819" authorId="0" shapeId="0">
      <text>
        <r>
          <rPr>
            <sz val="9"/>
            <color indexed="81"/>
            <rFont val="Tahoma"/>
            <family val="2"/>
          </rPr>
          <t xml:space="preserve">2 </t>
        </r>
        <r>
          <rPr>
            <sz val="9"/>
            <color indexed="81"/>
            <rFont val="細明體"/>
            <family val="3"/>
            <charset val="136"/>
          </rPr>
          <t>收 3 退
S4 1ea
S7 2ea
S8 1ea
S9 1ea
S11 2ea
S12 2ea
S13 1ea</t>
        </r>
      </text>
    </comment>
    <comment ref="F821" authorId="0" shapeId="0">
      <text>
        <r>
          <rPr>
            <sz val="9"/>
            <color indexed="81"/>
            <rFont val="Tahoma"/>
            <family val="2"/>
          </rPr>
          <t xml:space="preserve">2 </t>
        </r>
        <r>
          <rPr>
            <sz val="9"/>
            <color indexed="81"/>
            <rFont val="細明體"/>
            <family val="3"/>
            <charset val="136"/>
          </rPr>
          <t>收 3 退
S13 7ra</t>
        </r>
      </text>
    </comment>
    <comment ref="F823" authorId="0" shapeId="0">
      <text>
        <r>
          <rPr>
            <sz val="9"/>
            <color indexed="81"/>
            <rFont val="Tahoma"/>
            <family val="2"/>
          </rPr>
          <t xml:space="preserve">2 </t>
        </r>
        <r>
          <rPr>
            <sz val="9"/>
            <color indexed="81"/>
            <rFont val="細明體"/>
            <family val="3"/>
            <charset val="136"/>
          </rPr>
          <t>收 3 退
S3 1ea
S7 1ea
S9 1ea
S11 2ea
S13 2ea</t>
        </r>
      </text>
    </comment>
    <comment ref="F824" authorId="0" shapeId="0">
      <text>
        <r>
          <rPr>
            <sz val="9"/>
            <color indexed="81"/>
            <rFont val="Tahoma"/>
            <family val="2"/>
          </rPr>
          <t xml:space="preserve">2 </t>
        </r>
        <r>
          <rPr>
            <sz val="9"/>
            <color indexed="81"/>
            <rFont val="細明體"/>
            <family val="3"/>
            <charset val="136"/>
          </rPr>
          <t>收 3 退
S3 3ea
S4 1ea
S6 1ea
S8 1ea
S10 1ea
S13 1ea</t>
        </r>
      </text>
    </comment>
    <comment ref="F826" authorId="0" shapeId="0">
      <text>
        <r>
          <rPr>
            <sz val="9"/>
            <color indexed="81"/>
            <rFont val="Tahoma"/>
            <family val="2"/>
          </rPr>
          <t xml:space="preserve">2 </t>
        </r>
        <r>
          <rPr>
            <sz val="9"/>
            <color indexed="81"/>
            <rFont val="細明體"/>
            <family val="3"/>
            <charset val="136"/>
          </rPr>
          <t>收 3 退
S3 4ea</t>
        </r>
      </text>
    </comment>
    <comment ref="F827" authorId="0" shapeId="0">
      <text>
        <r>
          <rPr>
            <sz val="9"/>
            <color indexed="81"/>
            <rFont val="Tahoma"/>
            <family val="2"/>
          </rPr>
          <t xml:space="preserve">2 </t>
        </r>
        <r>
          <rPr>
            <sz val="9"/>
            <color indexed="81"/>
            <rFont val="細明體"/>
            <family val="3"/>
            <charset val="136"/>
          </rPr>
          <t>收 3 退
S2 2ea
S3 1ea
S4 1ea
S5 1ea
S6 1ea
S7 5ea
S8 5ea
S9 3ea
S10 3ea
S12 2ea</t>
        </r>
      </text>
    </comment>
    <comment ref="F828" authorId="0" shapeId="0">
      <text>
        <r>
          <rPr>
            <sz val="9"/>
            <color indexed="81"/>
            <rFont val="Tahoma"/>
            <family val="2"/>
          </rPr>
          <t xml:space="preserve">2 </t>
        </r>
        <r>
          <rPr>
            <sz val="9"/>
            <color indexed="81"/>
            <rFont val="細明體"/>
            <family val="3"/>
            <charset val="136"/>
          </rPr>
          <t>收 3 退
S6 1ea</t>
        </r>
      </text>
    </comment>
    <comment ref="F829" authorId="0" shapeId="0">
      <text>
        <r>
          <rPr>
            <sz val="9"/>
            <color indexed="81"/>
            <rFont val="Tahoma"/>
            <family val="2"/>
          </rPr>
          <t xml:space="preserve">2 </t>
        </r>
        <r>
          <rPr>
            <sz val="9"/>
            <color indexed="81"/>
            <rFont val="細明體"/>
            <family val="3"/>
            <charset val="136"/>
          </rPr>
          <t>收 3 退
S7 1ea
S10 1ea
S11 1ea
S13 1ea</t>
        </r>
      </text>
    </comment>
    <comment ref="F833" authorId="0" shapeId="0">
      <text>
        <r>
          <rPr>
            <sz val="9"/>
            <color indexed="81"/>
            <rFont val="Tahoma"/>
            <family val="2"/>
          </rPr>
          <t xml:space="preserve">2 </t>
        </r>
        <r>
          <rPr>
            <sz val="9"/>
            <color indexed="81"/>
            <rFont val="細明體"/>
            <family val="3"/>
            <charset val="136"/>
          </rPr>
          <t>收 3 退
S1 2ea
S3 1ea
S6 1ea
S11 1ea
S12 1ea
S13 1ea</t>
        </r>
      </text>
    </comment>
    <comment ref="F834" authorId="0" shapeId="0">
      <text>
        <r>
          <rPr>
            <sz val="9"/>
            <color indexed="81"/>
            <rFont val="Tahoma"/>
            <family val="2"/>
          </rPr>
          <t xml:space="preserve">2 </t>
        </r>
        <r>
          <rPr>
            <sz val="9"/>
            <color indexed="81"/>
            <rFont val="細明體"/>
            <family val="3"/>
            <charset val="136"/>
          </rPr>
          <t>收 3 退
S2 1ea
S3 1ea
S12 1ea
S13 1ea</t>
        </r>
      </text>
    </comment>
    <comment ref="F835" authorId="0" shapeId="0">
      <text>
        <r>
          <rPr>
            <sz val="9"/>
            <color indexed="81"/>
            <rFont val="Tahoma"/>
            <family val="2"/>
          </rPr>
          <t xml:space="preserve">2 </t>
        </r>
        <r>
          <rPr>
            <sz val="9"/>
            <color indexed="81"/>
            <rFont val="細明體"/>
            <family val="3"/>
            <charset val="136"/>
          </rPr>
          <t>收 3 退
S4 1ea
S7 1ea
S12 2ea</t>
        </r>
      </text>
    </comment>
    <comment ref="F837" authorId="0" shapeId="0">
      <text>
        <r>
          <rPr>
            <sz val="9"/>
            <color indexed="81"/>
            <rFont val="Tahoma"/>
            <family val="2"/>
          </rPr>
          <t xml:space="preserve">2 </t>
        </r>
        <r>
          <rPr>
            <sz val="9"/>
            <color indexed="81"/>
            <rFont val="細明體"/>
            <family val="3"/>
            <charset val="136"/>
          </rPr>
          <t>收 3 退
S9 1ea</t>
        </r>
      </text>
    </comment>
    <comment ref="F838" authorId="0" shapeId="0">
      <text>
        <r>
          <rPr>
            <sz val="9"/>
            <color indexed="81"/>
            <rFont val="Tahoma"/>
            <family val="2"/>
          </rPr>
          <t xml:space="preserve">2 </t>
        </r>
        <r>
          <rPr>
            <sz val="9"/>
            <color indexed="81"/>
            <rFont val="細明體"/>
            <family val="3"/>
            <charset val="136"/>
          </rPr>
          <t>收 3 退
S10 1ea</t>
        </r>
      </text>
    </comment>
    <comment ref="F839" authorId="0" shapeId="0">
      <text>
        <r>
          <rPr>
            <sz val="9"/>
            <color indexed="81"/>
            <rFont val="Tahoma"/>
            <family val="2"/>
          </rPr>
          <t xml:space="preserve">2 </t>
        </r>
        <r>
          <rPr>
            <sz val="9"/>
            <color indexed="81"/>
            <rFont val="細明體"/>
            <family val="3"/>
            <charset val="136"/>
          </rPr>
          <t>收 3 退
S3 8ea
oxidation</t>
        </r>
      </text>
    </comment>
    <comment ref="F840" authorId="0" shapeId="0">
      <text>
        <r>
          <rPr>
            <sz val="9"/>
            <color indexed="81"/>
            <rFont val="Tahoma"/>
            <family val="2"/>
          </rPr>
          <t xml:space="preserve">2 </t>
        </r>
        <r>
          <rPr>
            <sz val="9"/>
            <color indexed="81"/>
            <rFont val="細明體"/>
            <family val="3"/>
            <charset val="136"/>
          </rPr>
          <t>收 3 退
S10 1ea</t>
        </r>
      </text>
    </comment>
    <comment ref="F842" authorId="0" shapeId="0">
      <text>
        <r>
          <rPr>
            <sz val="9"/>
            <color indexed="81"/>
            <rFont val="Tahoma"/>
            <family val="2"/>
          </rPr>
          <t xml:space="preserve">2 </t>
        </r>
        <r>
          <rPr>
            <sz val="9"/>
            <color indexed="81"/>
            <rFont val="細明體"/>
            <family val="3"/>
            <charset val="136"/>
          </rPr>
          <t>收 3 退
S1 1ea
S2 1ea
S13 1ea</t>
        </r>
      </text>
    </comment>
    <comment ref="F846" authorId="0" shapeId="0">
      <text>
        <r>
          <rPr>
            <sz val="9"/>
            <color indexed="81"/>
            <rFont val="Tahoma"/>
            <family val="2"/>
          </rPr>
          <t xml:space="preserve">2 </t>
        </r>
        <r>
          <rPr>
            <sz val="9"/>
            <color indexed="81"/>
            <rFont val="細明體"/>
            <family val="3"/>
            <charset val="136"/>
          </rPr>
          <t>收 3 退
S1 1ea</t>
        </r>
      </text>
    </comment>
    <comment ref="F849" authorId="0" shapeId="0">
      <text>
        <r>
          <rPr>
            <sz val="9"/>
            <color indexed="81"/>
            <rFont val="Tahoma"/>
            <family val="2"/>
          </rPr>
          <t xml:space="preserve">2 </t>
        </r>
        <r>
          <rPr>
            <sz val="9"/>
            <color indexed="81"/>
            <rFont val="細明體"/>
            <family val="3"/>
            <charset val="136"/>
          </rPr>
          <t>收 3 退
S6 2ea</t>
        </r>
      </text>
    </comment>
    <comment ref="F852" authorId="0" shapeId="0">
      <text>
        <r>
          <rPr>
            <sz val="9"/>
            <color indexed="81"/>
            <rFont val="Tahoma"/>
            <family val="2"/>
          </rPr>
          <t xml:space="preserve">2 </t>
        </r>
        <r>
          <rPr>
            <sz val="9"/>
            <color indexed="81"/>
            <rFont val="細明體"/>
            <family val="3"/>
            <charset val="136"/>
          </rPr>
          <t>收 3 退
S4 1ea</t>
        </r>
      </text>
    </comment>
    <comment ref="F856" authorId="0" shapeId="0">
      <text>
        <r>
          <rPr>
            <sz val="9"/>
            <color indexed="81"/>
            <rFont val="Tahoma"/>
            <family val="2"/>
          </rPr>
          <t xml:space="preserve">2 </t>
        </r>
        <r>
          <rPr>
            <sz val="9"/>
            <color indexed="81"/>
            <rFont val="細明體"/>
            <family val="3"/>
            <charset val="136"/>
          </rPr>
          <t>收 3 退
S2 1ea
S13 1ea</t>
        </r>
      </text>
    </comment>
    <comment ref="F857" authorId="0" shapeId="0">
      <text>
        <r>
          <rPr>
            <sz val="9"/>
            <color indexed="81"/>
            <rFont val="Tahoma"/>
            <family val="2"/>
          </rPr>
          <t xml:space="preserve">2 </t>
        </r>
        <r>
          <rPr>
            <sz val="9"/>
            <color indexed="81"/>
            <rFont val="細明體"/>
            <family val="3"/>
            <charset val="136"/>
          </rPr>
          <t>收 3 退
S3 3ea
S7 1ea
S8 1ea</t>
        </r>
      </text>
    </comment>
    <comment ref="F858" authorId="0" shapeId="0">
      <text>
        <r>
          <rPr>
            <sz val="9"/>
            <color indexed="81"/>
            <rFont val="Tahoma"/>
            <family val="2"/>
          </rPr>
          <t xml:space="preserve">2 </t>
        </r>
        <r>
          <rPr>
            <sz val="9"/>
            <color indexed="81"/>
            <rFont val="細明體"/>
            <family val="3"/>
            <charset val="136"/>
          </rPr>
          <t>收 3 退
S9 1ea
S11 1ea</t>
        </r>
      </text>
    </comment>
    <comment ref="F862" authorId="0" shapeId="0">
      <text>
        <r>
          <rPr>
            <sz val="9"/>
            <color indexed="81"/>
            <rFont val="Tahoma"/>
            <family val="2"/>
          </rPr>
          <t xml:space="preserve">2 </t>
        </r>
        <r>
          <rPr>
            <sz val="9"/>
            <color indexed="81"/>
            <rFont val="細明體"/>
            <family val="3"/>
            <charset val="136"/>
          </rPr>
          <t>收 3 退
S3 1ea
S4 1ea
S5 1ea
S12 1ea</t>
        </r>
      </text>
    </comment>
    <comment ref="F864" authorId="0" shapeId="0">
      <text>
        <r>
          <rPr>
            <sz val="9"/>
            <color indexed="81"/>
            <rFont val="Tahoma"/>
            <family val="2"/>
          </rPr>
          <t xml:space="preserve">2 </t>
        </r>
        <r>
          <rPr>
            <sz val="9"/>
            <color indexed="81"/>
            <rFont val="細明體"/>
            <family val="3"/>
            <charset val="136"/>
          </rPr>
          <t>收 3 退
S2 1ea
S4 1ea
S6 1ea</t>
        </r>
      </text>
    </comment>
    <comment ref="F865" authorId="0" shapeId="0">
      <text>
        <r>
          <rPr>
            <sz val="9"/>
            <color indexed="81"/>
            <rFont val="Tahoma"/>
            <family val="2"/>
          </rPr>
          <t xml:space="preserve">2 </t>
        </r>
        <r>
          <rPr>
            <sz val="9"/>
            <color indexed="81"/>
            <rFont val="細明體"/>
            <family val="3"/>
            <charset val="136"/>
          </rPr>
          <t>收 3 退
S2 2ea
S3 2ea
S4 1ea
S6 1ea
S9 1ea
S13 2ea</t>
        </r>
      </text>
    </comment>
    <comment ref="F866" authorId="0" shapeId="0">
      <text>
        <r>
          <rPr>
            <sz val="9"/>
            <color indexed="81"/>
            <rFont val="Tahoma"/>
            <family val="2"/>
          </rPr>
          <t xml:space="preserve">2 </t>
        </r>
        <r>
          <rPr>
            <sz val="9"/>
            <color indexed="81"/>
            <rFont val="細明體"/>
            <family val="3"/>
            <charset val="136"/>
          </rPr>
          <t>收 3 退
S7 1ea
S13 3ea</t>
        </r>
      </text>
    </comment>
    <comment ref="F868" authorId="0" shapeId="0">
      <text>
        <r>
          <rPr>
            <sz val="9"/>
            <color indexed="81"/>
            <rFont val="Tahoma"/>
            <family val="2"/>
          </rPr>
          <t xml:space="preserve">2 </t>
        </r>
        <r>
          <rPr>
            <sz val="9"/>
            <color indexed="81"/>
            <rFont val="細明體"/>
            <family val="3"/>
            <charset val="136"/>
          </rPr>
          <t>收 3 退
S3 1ea</t>
        </r>
      </text>
    </comment>
    <comment ref="F869" authorId="0" shapeId="0">
      <text>
        <r>
          <rPr>
            <sz val="9"/>
            <color indexed="81"/>
            <rFont val="Tahoma"/>
            <family val="2"/>
          </rPr>
          <t xml:space="preserve">2 </t>
        </r>
        <r>
          <rPr>
            <sz val="9"/>
            <color indexed="81"/>
            <rFont val="細明體"/>
            <family val="3"/>
            <charset val="136"/>
          </rPr>
          <t>收 3 退
S6 1ea</t>
        </r>
      </text>
    </comment>
    <comment ref="F870" authorId="0" shapeId="0">
      <text>
        <r>
          <rPr>
            <sz val="9"/>
            <color indexed="81"/>
            <rFont val="Tahoma"/>
            <family val="2"/>
          </rPr>
          <t xml:space="preserve">2 </t>
        </r>
        <r>
          <rPr>
            <sz val="9"/>
            <color indexed="81"/>
            <rFont val="細明體"/>
            <family val="3"/>
            <charset val="136"/>
          </rPr>
          <t>收 3 退
S7 2ea
S8 1ea
S9 1ea</t>
        </r>
      </text>
    </comment>
    <comment ref="F871" authorId="0" shapeId="0">
      <text>
        <r>
          <rPr>
            <sz val="9"/>
            <color indexed="81"/>
            <rFont val="Tahoma"/>
            <family val="2"/>
          </rPr>
          <t xml:space="preserve">2 </t>
        </r>
        <r>
          <rPr>
            <sz val="9"/>
            <color indexed="81"/>
            <rFont val="細明體"/>
            <family val="3"/>
            <charset val="136"/>
          </rPr>
          <t>收 3 退
S1 1ea
S2 2ea
S8 1ea
S13 1ea</t>
        </r>
      </text>
    </comment>
    <comment ref="F874" authorId="0" shapeId="0">
      <text>
        <r>
          <rPr>
            <sz val="9"/>
            <color indexed="81"/>
            <rFont val="Tahoma"/>
            <family val="2"/>
          </rPr>
          <t xml:space="preserve">2 </t>
        </r>
        <r>
          <rPr>
            <sz val="9"/>
            <color indexed="81"/>
            <rFont val="細明體"/>
            <family val="3"/>
            <charset val="136"/>
          </rPr>
          <t>收 3 退
S5 1ea
S10 1ea</t>
        </r>
      </text>
    </comment>
    <comment ref="F875" authorId="0" shapeId="0">
      <text>
        <r>
          <rPr>
            <sz val="9"/>
            <color indexed="81"/>
            <rFont val="Tahoma"/>
            <family val="2"/>
          </rPr>
          <t xml:space="preserve">2 </t>
        </r>
        <r>
          <rPr>
            <sz val="9"/>
            <color indexed="81"/>
            <rFont val="細明體"/>
            <family val="3"/>
            <charset val="136"/>
          </rPr>
          <t>收 3 退
S1 1ea
S6 1ea</t>
        </r>
      </text>
    </comment>
    <comment ref="F877" authorId="0" shapeId="0">
      <text>
        <r>
          <rPr>
            <sz val="9"/>
            <color indexed="81"/>
            <rFont val="Tahoma"/>
            <family val="2"/>
          </rPr>
          <t xml:space="preserve">2 </t>
        </r>
        <r>
          <rPr>
            <sz val="9"/>
            <color indexed="81"/>
            <rFont val="細明體"/>
            <family val="3"/>
            <charset val="136"/>
          </rPr>
          <t>收 3 退
S1 1ea
S2 1ea
S9 1ea
S13 6ea</t>
        </r>
      </text>
    </comment>
    <comment ref="F878" authorId="0" shapeId="0">
      <text>
        <r>
          <rPr>
            <sz val="9"/>
            <color indexed="81"/>
            <rFont val="Tahoma"/>
            <family val="2"/>
          </rPr>
          <t xml:space="preserve">2 </t>
        </r>
        <r>
          <rPr>
            <sz val="9"/>
            <color indexed="81"/>
            <rFont val="細明體"/>
            <family val="3"/>
            <charset val="136"/>
          </rPr>
          <t>收 3 退
S13 3ea</t>
        </r>
      </text>
    </comment>
    <comment ref="F879" authorId="0" shapeId="0">
      <text>
        <r>
          <rPr>
            <sz val="9"/>
            <color indexed="81"/>
            <rFont val="Tahoma"/>
            <family val="2"/>
          </rPr>
          <t>DEVP_03 alarm</t>
        </r>
      </text>
    </comment>
    <comment ref="F880" authorId="0" shapeId="0">
      <text>
        <r>
          <rPr>
            <sz val="9"/>
            <color indexed="81"/>
            <rFont val="Tahoma"/>
            <family val="2"/>
          </rPr>
          <t xml:space="preserve">2 </t>
        </r>
        <r>
          <rPr>
            <sz val="9"/>
            <color indexed="81"/>
            <rFont val="細明體"/>
            <family val="3"/>
            <charset val="136"/>
          </rPr>
          <t>收 3 退
S5 1ea
S7 1ea
S10 1ea
S11 1ea</t>
        </r>
      </text>
    </comment>
    <comment ref="F881" authorId="0" shapeId="0">
      <text>
        <r>
          <rPr>
            <sz val="9"/>
            <color indexed="81"/>
            <rFont val="Tahoma"/>
            <family val="2"/>
          </rPr>
          <t xml:space="preserve">2 </t>
        </r>
        <r>
          <rPr>
            <sz val="9"/>
            <color indexed="81"/>
            <rFont val="細明體"/>
            <family val="3"/>
            <charset val="136"/>
          </rPr>
          <t>收 3 退
S10 1ea</t>
        </r>
      </text>
    </comment>
    <comment ref="F882" authorId="0" shapeId="0">
      <text>
        <r>
          <rPr>
            <sz val="9"/>
            <color indexed="81"/>
            <rFont val="Tahoma"/>
            <family val="2"/>
          </rPr>
          <t xml:space="preserve">2 </t>
        </r>
        <r>
          <rPr>
            <sz val="9"/>
            <color indexed="81"/>
            <rFont val="細明體"/>
            <family val="3"/>
            <charset val="136"/>
          </rPr>
          <t>收 3 退
S13 2ea</t>
        </r>
      </text>
    </comment>
    <comment ref="F893" authorId="0" shapeId="0">
      <text>
        <r>
          <rPr>
            <sz val="9"/>
            <color indexed="81"/>
            <rFont val="Tahoma"/>
            <family val="2"/>
          </rPr>
          <t xml:space="preserve">2 </t>
        </r>
        <r>
          <rPr>
            <sz val="9"/>
            <color indexed="81"/>
            <rFont val="細明體"/>
            <family val="3"/>
            <charset val="136"/>
          </rPr>
          <t>收 3 退
S3 1ea
S13 1ea</t>
        </r>
      </text>
    </comment>
    <comment ref="F895" authorId="0" shapeId="0">
      <text>
        <r>
          <rPr>
            <sz val="9"/>
            <color indexed="81"/>
            <rFont val="Tahoma"/>
            <family val="2"/>
          </rPr>
          <t xml:space="preserve">2 </t>
        </r>
        <r>
          <rPr>
            <sz val="9"/>
            <color indexed="81"/>
            <rFont val="細明體"/>
            <family val="3"/>
            <charset val="136"/>
          </rPr>
          <t>收 3 退
S7 1ea</t>
        </r>
      </text>
    </comment>
    <comment ref="F898" authorId="0" shapeId="0">
      <text>
        <r>
          <rPr>
            <sz val="9"/>
            <color indexed="81"/>
            <rFont val="Tahoma"/>
            <family val="2"/>
          </rPr>
          <t>MFG over Q-time (Exposure --&gt; Develop &gt; 12 hr)</t>
        </r>
      </text>
    </comment>
    <comment ref="F899" authorId="0" shapeId="0">
      <text>
        <r>
          <rPr>
            <sz val="9"/>
            <color indexed="81"/>
            <rFont val="Tahoma"/>
            <family val="2"/>
          </rPr>
          <t>STEP_12 alarm</t>
        </r>
      </text>
    </comment>
    <comment ref="F900" authorId="0" shapeId="0">
      <text>
        <r>
          <rPr>
            <sz val="9"/>
            <color indexed="81"/>
            <rFont val="Tahoma"/>
            <family val="2"/>
          </rPr>
          <t xml:space="preserve">2 </t>
        </r>
        <r>
          <rPr>
            <sz val="9"/>
            <color indexed="81"/>
            <rFont val="細明體"/>
            <family val="3"/>
            <charset val="136"/>
          </rPr>
          <t>收 3 退
S1 1ea</t>
        </r>
      </text>
    </comment>
    <comment ref="F903" authorId="0" shapeId="0">
      <text>
        <r>
          <rPr>
            <sz val="9"/>
            <color indexed="81"/>
            <rFont val="Tahoma"/>
            <family val="2"/>
          </rPr>
          <t xml:space="preserve">2 </t>
        </r>
        <r>
          <rPr>
            <sz val="9"/>
            <color indexed="81"/>
            <rFont val="細明體"/>
            <family val="3"/>
            <charset val="136"/>
          </rPr>
          <t>收 3 退
S1 2ea</t>
        </r>
      </text>
    </comment>
    <comment ref="F906" authorId="0" shapeId="0">
      <text>
        <r>
          <rPr>
            <sz val="9"/>
            <color indexed="81"/>
            <rFont val="Tahoma"/>
            <family val="2"/>
          </rPr>
          <t xml:space="preserve">2 </t>
        </r>
        <r>
          <rPr>
            <sz val="9"/>
            <color indexed="81"/>
            <rFont val="細明體"/>
            <family val="3"/>
            <charset val="136"/>
          </rPr>
          <t>收 3 退
S2 1ea
S10 1ea</t>
        </r>
      </text>
    </comment>
    <comment ref="F907" authorId="0" shapeId="0">
      <text>
        <r>
          <rPr>
            <sz val="9"/>
            <color indexed="81"/>
            <rFont val="Tahoma"/>
            <family val="2"/>
          </rPr>
          <t xml:space="preserve">2 </t>
        </r>
        <r>
          <rPr>
            <sz val="9"/>
            <color indexed="81"/>
            <rFont val="細明體"/>
            <family val="3"/>
            <charset val="136"/>
          </rPr>
          <t>收 3 退
S2 1ea
S4 1ea</t>
        </r>
      </text>
    </comment>
    <comment ref="F908" authorId="0" shapeId="0">
      <text>
        <r>
          <rPr>
            <sz val="9"/>
            <color indexed="81"/>
            <rFont val="Tahoma"/>
            <family val="2"/>
          </rPr>
          <t xml:space="preserve">2 </t>
        </r>
        <r>
          <rPr>
            <sz val="9"/>
            <color indexed="81"/>
            <rFont val="細明體"/>
            <family val="3"/>
            <charset val="136"/>
          </rPr>
          <t>收 3 退
S4 1ea
S6 2ea
S13 2ea</t>
        </r>
      </text>
    </comment>
    <comment ref="F910" authorId="0" shapeId="0">
      <text>
        <r>
          <rPr>
            <sz val="9"/>
            <color indexed="81"/>
            <rFont val="Tahoma"/>
            <family val="2"/>
          </rPr>
          <t xml:space="preserve">2 </t>
        </r>
        <r>
          <rPr>
            <sz val="9"/>
            <color indexed="81"/>
            <rFont val="細明體"/>
            <family val="3"/>
            <charset val="136"/>
          </rPr>
          <t>收 3 退
S12 1ea</t>
        </r>
      </text>
    </comment>
    <comment ref="F911" authorId="0" shapeId="0">
      <text>
        <r>
          <rPr>
            <sz val="9"/>
            <color indexed="81"/>
            <rFont val="Tahoma"/>
            <family val="2"/>
          </rPr>
          <t xml:space="preserve">2 </t>
        </r>
        <r>
          <rPr>
            <sz val="9"/>
            <color indexed="81"/>
            <rFont val="細明體"/>
            <family val="3"/>
            <charset val="136"/>
          </rPr>
          <t xml:space="preserve">收 3 退
S2 1ea
S8 1ea
S9 1ea
</t>
        </r>
      </text>
    </comment>
    <comment ref="F912" authorId="0" shapeId="0">
      <text>
        <r>
          <rPr>
            <sz val="9"/>
            <color indexed="81"/>
            <rFont val="Tahoma"/>
            <family val="2"/>
          </rPr>
          <t xml:space="preserve">2 </t>
        </r>
        <r>
          <rPr>
            <sz val="9"/>
            <color indexed="81"/>
            <rFont val="細明體"/>
            <family val="3"/>
            <charset val="136"/>
          </rPr>
          <t>收 3 退
S5 1ea</t>
        </r>
      </text>
    </comment>
    <comment ref="F913" authorId="0" shapeId="0">
      <text>
        <r>
          <rPr>
            <sz val="9"/>
            <color indexed="81"/>
            <rFont val="Tahoma"/>
            <family val="2"/>
          </rPr>
          <t xml:space="preserve">2 </t>
        </r>
        <r>
          <rPr>
            <sz val="9"/>
            <color indexed="81"/>
            <rFont val="細明體"/>
            <family val="3"/>
            <charset val="136"/>
          </rPr>
          <t>收 3 退
S2 1ea
S7 1ea
S8 1ea
S9 1ea</t>
        </r>
      </text>
    </comment>
    <comment ref="F914" authorId="0" shapeId="0">
      <text>
        <r>
          <rPr>
            <sz val="9"/>
            <color indexed="81"/>
            <rFont val="Tahoma"/>
            <family val="2"/>
          </rPr>
          <t xml:space="preserve">2 </t>
        </r>
        <r>
          <rPr>
            <sz val="9"/>
            <color indexed="81"/>
            <rFont val="細明體"/>
            <family val="3"/>
            <charset val="136"/>
          </rPr>
          <t>收 3 退
S8 1ea
S9 1ea
S11 1ea
S12 1ea
S13 1ea</t>
        </r>
      </text>
    </comment>
    <comment ref="F915" authorId="0" shapeId="0">
      <text>
        <r>
          <rPr>
            <sz val="9"/>
            <color indexed="81"/>
            <rFont val="Tahoma"/>
            <family val="2"/>
          </rPr>
          <t xml:space="preserve">2 </t>
        </r>
        <r>
          <rPr>
            <sz val="9"/>
            <color indexed="81"/>
            <rFont val="細明體"/>
            <family val="3"/>
            <charset val="136"/>
          </rPr>
          <t>收 3 退
S1 1ea</t>
        </r>
      </text>
    </comment>
    <comment ref="F916" authorId="0" shapeId="0">
      <text>
        <r>
          <rPr>
            <sz val="9"/>
            <color indexed="81"/>
            <rFont val="Tahoma"/>
            <family val="2"/>
          </rPr>
          <t xml:space="preserve">2 </t>
        </r>
        <r>
          <rPr>
            <sz val="9"/>
            <color indexed="81"/>
            <rFont val="細明體"/>
            <family val="3"/>
            <charset val="136"/>
          </rPr>
          <t>收 3 退
S1 1ea</t>
        </r>
      </text>
    </comment>
    <comment ref="F917" authorId="0" shapeId="0">
      <text>
        <r>
          <rPr>
            <sz val="9"/>
            <color indexed="81"/>
            <rFont val="Tahoma"/>
            <family val="2"/>
          </rPr>
          <t xml:space="preserve">2 </t>
        </r>
        <r>
          <rPr>
            <sz val="9"/>
            <color indexed="81"/>
            <rFont val="細明體"/>
            <family val="3"/>
            <charset val="136"/>
          </rPr>
          <t>收 3 退
S4 2ea
S8 1ea
S9 2ea
S13 1ea</t>
        </r>
      </text>
    </comment>
    <comment ref="F921" authorId="0" shapeId="0">
      <text>
        <r>
          <rPr>
            <sz val="9"/>
            <color indexed="81"/>
            <rFont val="Tahoma"/>
            <family val="2"/>
          </rPr>
          <t xml:space="preserve">2 </t>
        </r>
        <r>
          <rPr>
            <sz val="9"/>
            <color indexed="81"/>
            <rFont val="細明體"/>
            <family val="3"/>
            <charset val="136"/>
          </rPr>
          <t>收 3 退
S6 1ea</t>
        </r>
      </text>
    </comment>
    <comment ref="F923" authorId="0" shapeId="0">
      <text>
        <r>
          <rPr>
            <sz val="9"/>
            <color indexed="81"/>
            <rFont val="Tahoma"/>
            <family val="2"/>
          </rPr>
          <t xml:space="preserve">2 </t>
        </r>
        <r>
          <rPr>
            <sz val="9"/>
            <color indexed="81"/>
            <rFont val="細明體"/>
            <family val="3"/>
            <charset val="136"/>
          </rPr>
          <t>收 3 退
S1 1ea</t>
        </r>
      </text>
    </comment>
    <comment ref="F924" authorId="0" shapeId="0">
      <text>
        <r>
          <rPr>
            <sz val="9"/>
            <color indexed="81"/>
            <rFont val="Tahoma"/>
            <family val="2"/>
          </rPr>
          <t xml:space="preserve">2 </t>
        </r>
        <r>
          <rPr>
            <sz val="9"/>
            <color indexed="81"/>
            <rFont val="細明體"/>
            <family val="3"/>
            <charset val="136"/>
          </rPr>
          <t>收 3 退
S12 2ea</t>
        </r>
      </text>
    </comment>
    <comment ref="F926" authorId="0" shapeId="0">
      <text>
        <r>
          <rPr>
            <sz val="9"/>
            <color indexed="81"/>
            <rFont val="Tahoma"/>
            <family val="2"/>
          </rPr>
          <t xml:space="preserve">2 </t>
        </r>
        <r>
          <rPr>
            <sz val="9"/>
            <color indexed="81"/>
            <rFont val="細明體"/>
            <family val="3"/>
            <charset val="136"/>
          </rPr>
          <t>收 3 退
S3 8ea</t>
        </r>
      </text>
    </comment>
    <comment ref="F927" authorId="0" shapeId="0">
      <text>
        <r>
          <rPr>
            <sz val="9"/>
            <color indexed="81"/>
            <rFont val="Tahoma"/>
            <family val="2"/>
          </rPr>
          <t xml:space="preserve">2 </t>
        </r>
        <r>
          <rPr>
            <sz val="9"/>
            <color indexed="81"/>
            <rFont val="細明體"/>
            <family val="3"/>
            <charset val="136"/>
          </rPr>
          <t>收 3 退
S7 1ea
S13 2ea</t>
        </r>
      </text>
    </comment>
    <comment ref="F930" authorId="0" shapeId="0">
      <text>
        <r>
          <rPr>
            <sz val="9"/>
            <color indexed="81"/>
            <rFont val="Tahoma"/>
            <family val="2"/>
          </rPr>
          <t xml:space="preserve">2 </t>
        </r>
        <r>
          <rPr>
            <sz val="9"/>
            <color indexed="81"/>
            <rFont val="細明體"/>
            <family val="3"/>
            <charset val="136"/>
          </rPr>
          <t>收 3 退
S1 1ea</t>
        </r>
      </text>
    </comment>
    <comment ref="F931" authorId="0" shapeId="0">
      <text>
        <r>
          <rPr>
            <sz val="9"/>
            <color indexed="81"/>
            <rFont val="Tahoma"/>
            <family val="2"/>
          </rPr>
          <t xml:space="preserve">2 </t>
        </r>
        <r>
          <rPr>
            <sz val="9"/>
            <color indexed="81"/>
            <rFont val="細明體"/>
            <family val="3"/>
            <charset val="136"/>
          </rPr>
          <t>收 3 退
S12 1ea</t>
        </r>
      </text>
    </comment>
    <comment ref="F932" authorId="0" shapeId="0">
      <text>
        <r>
          <rPr>
            <sz val="9"/>
            <color indexed="81"/>
            <rFont val="Tahoma"/>
            <family val="2"/>
          </rPr>
          <t xml:space="preserve">2 </t>
        </r>
        <r>
          <rPr>
            <sz val="9"/>
            <color indexed="81"/>
            <rFont val="細明體"/>
            <family val="3"/>
            <charset val="136"/>
          </rPr>
          <t>收 3 退
S3 2ea
S4 2ea
S8 1ea
S11 1ea</t>
        </r>
      </text>
    </comment>
    <comment ref="F934" authorId="0" shapeId="0">
      <text>
        <r>
          <rPr>
            <sz val="9"/>
            <color indexed="81"/>
            <rFont val="Tahoma"/>
            <family val="2"/>
          </rPr>
          <t xml:space="preserve">2 </t>
        </r>
        <r>
          <rPr>
            <sz val="9"/>
            <color indexed="81"/>
            <rFont val="細明體"/>
            <family val="3"/>
            <charset val="136"/>
          </rPr>
          <t>收 3 退
S3 2ea</t>
        </r>
      </text>
    </comment>
    <comment ref="F937" authorId="0" shapeId="0">
      <text>
        <r>
          <rPr>
            <sz val="9"/>
            <color indexed="81"/>
            <rFont val="Tahoma"/>
            <family val="2"/>
          </rPr>
          <t xml:space="preserve">2 </t>
        </r>
        <r>
          <rPr>
            <sz val="9"/>
            <color indexed="81"/>
            <rFont val="細明體"/>
            <family val="3"/>
            <charset val="136"/>
          </rPr>
          <t>收 3 退
S5 2ea</t>
        </r>
      </text>
    </comment>
    <comment ref="F942" authorId="0" shapeId="0">
      <text>
        <r>
          <rPr>
            <sz val="9"/>
            <color indexed="81"/>
            <rFont val="Tahoma"/>
            <family val="2"/>
          </rPr>
          <t xml:space="preserve">2 </t>
        </r>
        <r>
          <rPr>
            <sz val="9"/>
            <color indexed="81"/>
            <rFont val="細明體"/>
            <family val="3"/>
            <charset val="136"/>
          </rPr>
          <t>收 3 退
S1 1ea
S2 1ea
S5 1ea
S6 1ea</t>
        </r>
      </text>
    </comment>
    <comment ref="F945" authorId="0" shapeId="0">
      <text>
        <r>
          <rPr>
            <sz val="9"/>
            <color indexed="81"/>
            <rFont val="Tahoma"/>
            <family val="2"/>
          </rPr>
          <t xml:space="preserve">2 </t>
        </r>
        <r>
          <rPr>
            <sz val="9"/>
            <color indexed="81"/>
            <rFont val="細明體"/>
            <family val="3"/>
            <charset val="136"/>
          </rPr>
          <t>收 3 退
S12 1ea</t>
        </r>
      </text>
    </comment>
    <comment ref="F946" authorId="0" shapeId="0">
      <text>
        <r>
          <rPr>
            <sz val="9"/>
            <color indexed="81"/>
            <rFont val="Tahoma"/>
            <family val="2"/>
          </rPr>
          <t xml:space="preserve">2 </t>
        </r>
        <r>
          <rPr>
            <sz val="9"/>
            <color indexed="81"/>
            <rFont val="細明體"/>
            <family val="3"/>
            <charset val="136"/>
          </rPr>
          <t>收 3 退
S2 2ea
S2 2ea
S4 2ea
S7 1ea
S8 2ea
S12 1ea
S13 2ea</t>
        </r>
      </text>
    </comment>
    <comment ref="F947" authorId="0" shapeId="0">
      <text>
        <r>
          <rPr>
            <sz val="9"/>
            <color indexed="81"/>
            <rFont val="Tahoma"/>
            <family val="2"/>
          </rPr>
          <t xml:space="preserve">2 </t>
        </r>
        <r>
          <rPr>
            <sz val="9"/>
            <color indexed="81"/>
            <rFont val="細明體"/>
            <family val="3"/>
            <charset val="136"/>
          </rPr>
          <t>收 3 退
S10 1ea</t>
        </r>
      </text>
    </comment>
    <comment ref="F948" authorId="0" shapeId="0">
      <text>
        <r>
          <rPr>
            <sz val="9"/>
            <color indexed="81"/>
            <rFont val="Tahoma"/>
            <family val="2"/>
          </rPr>
          <t xml:space="preserve">2 </t>
        </r>
        <r>
          <rPr>
            <sz val="9"/>
            <color indexed="81"/>
            <rFont val="細明體"/>
            <family val="3"/>
            <charset val="136"/>
          </rPr>
          <t>收 3 退
S2 1ea
S5 1ea
S6 1ea
S8 1ea
S13 2ea</t>
        </r>
      </text>
    </comment>
    <comment ref="F949" authorId="0" shapeId="0">
      <text>
        <r>
          <rPr>
            <sz val="9"/>
            <color indexed="81"/>
            <rFont val="Tahoma"/>
            <family val="2"/>
          </rPr>
          <t xml:space="preserve">2 </t>
        </r>
        <r>
          <rPr>
            <sz val="9"/>
            <color indexed="81"/>
            <rFont val="細明體"/>
            <family val="3"/>
            <charset val="136"/>
          </rPr>
          <t>收 3 退
S6 1ea
S8 1ea
S10 1ea</t>
        </r>
      </text>
    </comment>
    <comment ref="F950" authorId="0" shapeId="0">
      <text>
        <r>
          <rPr>
            <sz val="9"/>
            <color indexed="81"/>
            <rFont val="Tahoma"/>
            <family val="2"/>
          </rPr>
          <t xml:space="preserve">2 </t>
        </r>
        <r>
          <rPr>
            <sz val="9"/>
            <color indexed="81"/>
            <rFont val="細明體"/>
            <family val="3"/>
            <charset val="136"/>
          </rPr>
          <t>收 3 退
S10 1ea
S12 1ea</t>
        </r>
      </text>
    </comment>
    <comment ref="F951" authorId="0" shapeId="0">
      <text>
        <r>
          <rPr>
            <sz val="9"/>
            <color indexed="81"/>
            <rFont val="Tahoma"/>
            <family val="2"/>
          </rPr>
          <t xml:space="preserve">2 </t>
        </r>
        <r>
          <rPr>
            <sz val="9"/>
            <color indexed="81"/>
            <rFont val="細明體"/>
            <family val="3"/>
            <charset val="136"/>
          </rPr>
          <t>收 3 退
S3 1ea
S6 1ea
S7 1ea
S8 1ea
S13 1ea</t>
        </r>
      </text>
    </comment>
    <comment ref="F952" authorId="0" shapeId="0">
      <text>
        <r>
          <rPr>
            <sz val="9"/>
            <color indexed="81"/>
            <rFont val="Tahoma"/>
            <family val="2"/>
          </rPr>
          <t xml:space="preserve">2 </t>
        </r>
        <r>
          <rPr>
            <sz val="9"/>
            <color indexed="81"/>
            <rFont val="細明體"/>
            <family val="3"/>
            <charset val="136"/>
          </rPr>
          <t>收 3 退
S2 2ea</t>
        </r>
      </text>
    </comment>
    <comment ref="F956" authorId="0" shapeId="0">
      <text>
        <r>
          <rPr>
            <sz val="9"/>
            <color indexed="81"/>
            <rFont val="Tahoma"/>
            <family val="2"/>
          </rPr>
          <t xml:space="preserve">2 </t>
        </r>
        <r>
          <rPr>
            <sz val="9"/>
            <color indexed="81"/>
            <rFont val="細明體"/>
            <family val="3"/>
            <charset val="136"/>
          </rPr>
          <t>收 3 退
S3 1ea</t>
        </r>
      </text>
    </comment>
    <comment ref="F958" authorId="0" shapeId="0">
      <text>
        <r>
          <rPr>
            <sz val="9"/>
            <color indexed="81"/>
            <rFont val="Tahoma"/>
            <family val="2"/>
          </rPr>
          <t xml:space="preserve">OM_45 </t>
        </r>
        <r>
          <rPr>
            <sz val="9"/>
            <color indexed="81"/>
            <rFont val="細明體"/>
            <family val="3"/>
            <charset val="136"/>
          </rPr>
          <t>機故</t>
        </r>
      </text>
    </comment>
    <comment ref="F959" authorId="0" shapeId="0">
      <text>
        <r>
          <rPr>
            <sz val="9"/>
            <color indexed="81"/>
            <rFont val="Tahoma"/>
            <family val="2"/>
          </rPr>
          <t xml:space="preserve">2 </t>
        </r>
        <r>
          <rPr>
            <sz val="9"/>
            <color indexed="81"/>
            <rFont val="細明體"/>
            <family val="3"/>
            <charset val="136"/>
          </rPr>
          <t>收 3 退
S11 3ea</t>
        </r>
      </text>
    </comment>
    <comment ref="F962" authorId="0" shapeId="0">
      <text>
        <r>
          <rPr>
            <sz val="9"/>
            <color indexed="81"/>
            <rFont val="Tahoma"/>
            <family val="2"/>
          </rPr>
          <t xml:space="preserve">2 </t>
        </r>
        <r>
          <rPr>
            <sz val="9"/>
            <color indexed="81"/>
            <rFont val="細明體"/>
            <family val="3"/>
            <charset val="136"/>
          </rPr>
          <t>收 3 退
S2 2ea
S6 2ea
S7 2ea
S8 1ea
S13 5ea</t>
        </r>
      </text>
    </comment>
    <comment ref="F963" authorId="0" shapeId="0">
      <text>
        <r>
          <rPr>
            <sz val="9"/>
            <color indexed="81"/>
            <rFont val="Tahoma"/>
            <family val="2"/>
          </rPr>
          <t xml:space="preserve">2 </t>
        </r>
        <r>
          <rPr>
            <sz val="9"/>
            <color indexed="81"/>
            <rFont val="細明體"/>
            <family val="3"/>
            <charset val="136"/>
          </rPr>
          <t>收 3 退
S1 2ea
S4 2ea
S10 1ea</t>
        </r>
      </text>
    </comment>
    <comment ref="F965" authorId="0" shapeId="0">
      <text>
        <r>
          <rPr>
            <sz val="9"/>
            <color indexed="81"/>
            <rFont val="Tahoma"/>
            <family val="2"/>
          </rPr>
          <t xml:space="preserve">2 </t>
        </r>
        <r>
          <rPr>
            <sz val="9"/>
            <color indexed="81"/>
            <rFont val="細明體"/>
            <family val="3"/>
            <charset val="136"/>
          </rPr>
          <t>收 3 退
S4 1ea</t>
        </r>
      </text>
    </comment>
    <comment ref="F967" authorId="0" shapeId="0">
      <text>
        <r>
          <rPr>
            <sz val="9"/>
            <color indexed="81"/>
            <rFont val="Tahoma"/>
            <family val="2"/>
          </rPr>
          <t xml:space="preserve">2 </t>
        </r>
        <r>
          <rPr>
            <sz val="9"/>
            <color indexed="81"/>
            <rFont val="細明體"/>
            <family val="3"/>
            <charset val="136"/>
          </rPr>
          <t>收 3 退
S13 13ea</t>
        </r>
      </text>
    </comment>
    <comment ref="F968" authorId="0" shapeId="0">
      <text>
        <r>
          <rPr>
            <sz val="9"/>
            <color indexed="81"/>
            <rFont val="Tahoma"/>
            <family val="2"/>
          </rPr>
          <t xml:space="preserve">2 </t>
        </r>
        <r>
          <rPr>
            <sz val="9"/>
            <color indexed="81"/>
            <rFont val="細明體"/>
            <family val="3"/>
            <charset val="136"/>
          </rPr>
          <t>收 3 退
S2 1ea
S5 1ea
S6 1ea
S7 1ea
S10 1ea
S11 2ea
S13 2ea</t>
        </r>
      </text>
    </comment>
    <comment ref="F970" authorId="0" shapeId="0">
      <text>
        <r>
          <rPr>
            <sz val="9"/>
            <color indexed="81"/>
            <rFont val="Tahoma"/>
            <family val="2"/>
          </rPr>
          <t xml:space="preserve">2 </t>
        </r>
        <r>
          <rPr>
            <sz val="9"/>
            <color indexed="81"/>
            <rFont val="細明體"/>
            <family val="3"/>
            <charset val="136"/>
          </rPr>
          <t>收 3 退
S1 2ea
S12 1ea</t>
        </r>
      </text>
    </comment>
    <comment ref="F971" authorId="0" shapeId="0">
      <text>
        <r>
          <rPr>
            <sz val="9"/>
            <color indexed="81"/>
            <rFont val="Tahoma"/>
            <family val="2"/>
          </rPr>
          <t xml:space="preserve">2 </t>
        </r>
        <r>
          <rPr>
            <sz val="9"/>
            <color indexed="81"/>
            <rFont val="細明體"/>
            <family val="3"/>
            <charset val="136"/>
          </rPr>
          <t>收 3 退
S13 1ea</t>
        </r>
      </text>
    </comment>
    <comment ref="F972" authorId="0" shapeId="0">
      <text>
        <r>
          <rPr>
            <sz val="9"/>
            <color indexed="81"/>
            <rFont val="Tahoma"/>
            <family val="2"/>
          </rPr>
          <t xml:space="preserve">2 </t>
        </r>
        <r>
          <rPr>
            <sz val="9"/>
            <color indexed="81"/>
            <rFont val="細明體"/>
            <family val="3"/>
            <charset val="136"/>
          </rPr>
          <t>收 3 退
S2 1ea
S8 1ea
S12 1ea
S13 16ea</t>
        </r>
      </text>
    </comment>
    <comment ref="F973" authorId="0" shapeId="0">
      <text>
        <r>
          <rPr>
            <sz val="9"/>
            <color indexed="81"/>
            <rFont val="Tahoma"/>
            <family val="2"/>
          </rPr>
          <t xml:space="preserve">2 </t>
        </r>
        <r>
          <rPr>
            <sz val="9"/>
            <color indexed="81"/>
            <rFont val="細明體"/>
            <family val="3"/>
            <charset val="136"/>
          </rPr>
          <t>收 3 退
S5 2ea
S6 1ea
S7 2ea</t>
        </r>
      </text>
    </comment>
    <comment ref="F974" authorId="0" shapeId="0">
      <text>
        <r>
          <rPr>
            <sz val="9"/>
            <color indexed="81"/>
            <rFont val="Tahoma"/>
            <family val="2"/>
          </rPr>
          <t xml:space="preserve">2 </t>
        </r>
        <r>
          <rPr>
            <sz val="9"/>
            <color indexed="81"/>
            <rFont val="細明體"/>
            <family val="3"/>
            <charset val="136"/>
          </rPr>
          <t>收 3 退
S1 1ea
S2 1ea
S3 1ea
S5 1ea
S7 2ea
S8 2ea
S9 2ea
S10 5ea
S11 1ea
S13 3ea</t>
        </r>
      </text>
    </comment>
    <comment ref="F975" authorId="0" shapeId="0">
      <text>
        <r>
          <rPr>
            <sz val="9"/>
            <color indexed="81"/>
            <rFont val="Tahoma"/>
            <family val="2"/>
          </rPr>
          <t xml:space="preserve">2 </t>
        </r>
        <r>
          <rPr>
            <sz val="9"/>
            <color indexed="81"/>
            <rFont val="細明體"/>
            <family val="3"/>
            <charset val="136"/>
          </rPr>
          <t>收 3 退
S6 1ea
S12 1ea
S13 1ea</t>
        </r>
      </text>
    </comment>
    <comment ref="F976" authorId="0" shapeId="0">
      <text>
        <r>
          <rPr>
            <sz val="9"/>
            <color indexed="81"/>
            <rFont val="Tahoma"/>
            <family val="2"/>
          </rPr>
          <t xml:space="preserve">2 </t>
        </r>
        <r>
          <rPr>
            <sz val="9"/>
            <color indexed="81"/>
            <rFont val="細明體"/>
            <family val="3"/>
            <charset val="136"/>
          </rPr>
          <t>收 3 退
S11 1ea</t>
        </r>
      </text>
    </comment>
    <comment ref="F977" authorId="0" shapeId="0">
      <text>
        <r>
          <rPr>
            <sz val="9"/>
            <color indexed="81"/>
            <rFont val="Tahoma"/>
            <family val="2"/>
          </rPr>
          <t xml:space="preserve">2 </t>
        </r>
        <r>
          <rPr>
            <sz val="9"/>
            <color indexed="81"/>
            <rFont val="細明體"/>
            <family val="3"/>
            <charset val="136"/>
          </rPr>
          <t>收 3 退
S9 1ea
S10 1ea</t>
        </r>
      </text>
    </comment>
    <comment ref="F979" authorId="0" shapeId="0">
      <text>
        <r>
          <rPr>
            <sz val="9"/>
            <color indexed="81"/>
            <rFont val="Tahoma"/>
            <family val="2"/>
          </rPr>
          <t xml:space="preserve">2 </t>
        </r>
        <r>
          <rPr>
            <sz val="9"/>
            <color indexed="81"/>
            <rFont val="細明體"/>
            <family val="3"/>
            <charset val="136"/>
          </rPr>
          <t>收 3 退
S2 1ea
S3 1ea
S4 1ea
S5 1ea
S6 3ea
S8 1ea</t>
        </r>
      </text>
    </comment>
    <comment ref="F981" authorId="0" shapeId="0">
      <text>
        <r>
          <rPr>
            <sz val="9"/>
            <color indexed="81"/>
            <rFont val="Tahoma"/>
            <family val="2"/>
          </rPr>
          <t xml:space="preserve">2 </t>
        </r>
        <r>
          <rPr>
            <sz val="9"/>
            <color indexed="81"/>
            <rFont val="細明體"/>
            <family val="3"/>
            <charset val="136"/>
          </rPr>
          <t>收 3 退
S2 1ea
S13 1ea</t>
        </r>
      </text>
    </comment>
    <comment ref="F987" authorId="0" shapeId="0">
      <text>
        <r>
          <rPr>
            <sz val="9"/>
            <color indexed="81"/>
            <rFont val="Tahoma"/>
            <family val="2"/>
          </rPr>
          <t xml:space="preserve">2 </t>
        </r>
        <r>
          <rPr>
            <sz val="9"/>
            <color indexed="81"/>
            <rFont val="細明體"/>
            <family val="3"/>
            <charset val="136"/>
          </rPr>
          <t>收 3 退
S5 1ea</t>
        </r>
      </text>
    </comment>
    <comment ref="F988" authorId="0" shapeId="0">
      <text>
        <r>
          <rPr>
            <sz val="9"/>
            <color indexed="81"/>
            <rFont val="Tahoma"/>
            <family val="2"/>
          </rPr>
          <t xml:space="preserve">2 </t>
        </r>
        <r>
          <rPr>
            <sz val="9"/>
            <color indexed="81"/>
            <rFont val="細明體"/>
            <family val="3"/>
            <charset val="136"/>
          </rPr>
          <t>收 3 退
S11 1ea</t>
        </r>
      </text>
    </comment>
    <comment ref="F989" authorId="0" shapeId="0">
      <text>
        <r>
          <rPr>
            <sz val="9"/>
            <color indexed="81"/>
            <rFont val="Tahoma"/>
            <family val="2"/>
          </rPr>
          <t xml:space="preserve">STEP_11 </t>
        </r>
        <r>
          <rPr>
            <sz val="9"/>
            <color indexed="81"/>
            <rFont val="細明體"/>
            <family val="3"/>
            <charset val="136"/>
          </rPr>
          <t>機故</t>
        </r>
      </text>
    </comment>
    <comment ref="F990" authorId="0" shapeId="0">
      <text>
        <r>
          <rPr>
            <sz val="9"/>
            <color indexed="81"/>
            <rFont val="Tahoma"/>
            <family val="2"/>
          </rPr>
          <t xml:space="preserve">COAT_10 </t>
        </r>
        <r>
          <rPr>
            <sz val="9"/>
            <color indexed="81"/>
            <rFont val="細明體"/>
            <family val="3"/>
            <charset val="136"/>
          </rPr>
          <t>機故</t>
        </r>
      </text>
    </comment>
    <comment ref="F991" authorId="0" shapeId="0">
      <text>
        <r>
          <rPr>
            <sz val="9"/>
            <color indexed="81"/>
            <rFont val="Tahoma"/>
            <family val="2"/>
          </rPr>
          <t xml:space="preserve">2 </t>
        </r>
        <r>
          <rPr>
            <sz val="9"/>
            <color indexed="81"/>
            <rFont val="細明體"/>
            <family val="3"/>
            <charset val="136"/>
          </rPr>
          <t>收 3 退
S13 15ea</t>
        </r>
      </text>
    </comment>
    <comment ref="F992" authorId="0" shapeId="0">
      <text>
        <r>
          <rPr>
            <sz val="9"/>
            <color indexed="81"/>
            <rFont val="Tahoma"/>
            <family val="2"/>
          </rPr>
          <t xml:space="preserve">2 </t>
        </r>
        <r>
          <rPr>
            <sz val="9"/>
            <color indexed="81"/>
            <rFont val="細明體"/>
            <family val="3"/>
            <charset val="136"/>
          </rPr>
          <t>收 3 退
S3 2ea
S5 3ea
S6 19ea</t>
        </r>
      </text>
    </comment>
    <comment ref="F993" authorId="0" shapeId="0">
      <text>
        <r>
          <rPr>
            <sz val="9"/>
            <color indexed="81"/>
            <rFont val="Tahoma"/>
            <family val="2"/>
          </rPr>
          <t xml:space="preserve">2 </t>
        </r>
        <r>
          <rPr>
            <sz val="9"/>
            <color indexed="81"/>
            <rFont val="細明體"/>
            <family val="3"/>
            <charset val="136"/>
          </rPr>
          <t>收 3 退
S6 1ea
S7 1ea</t>
        </r>
      </text>
    </comment>
    <comment ref="F994" authorId="0" shapeId="0">
      <text>
        <r>
          <rPr>
            <sz val="9"/>
            <color indexed="81"/>
            <rFont val="Tahoma"/>
            <family val="2"/>
          </rPr>
          <t xml:space="preserve">2 </t>
        </r>
        <r>
          <rPr>
            <sz val="9"/>
            <color indexed="81"/>
            <rFont val="細明體"/>
            <family val="3"/>
            <charset val="136"/>
          </rPr>
          <t>收 3 退
S13 1ea</t>
        </r>
      </text>
    </comment>
    <comment ref="F996" authorId="0" shapeId="0">
      <text>
        <r>
          <rPr>
            <sz val="9"/>
            <color indexed="81"/>
            <rFont val="Tahoma"/>
            <family val="2"/>
          </rPr>
          <t xml:space="preserve">2 </t>
        </r>
        <r>
          <rPr>
            <sz val="9"/>
            <color indexed="81"/>
            <rFont val="細明體"/>
            <family val="3"/>
            <charset val="136"/>
          </rPr>
          <t>收 3 退
S1 1ea
S2 3ea
S3 2ea
S4 3ea
S5 1ea
S6 2ea</t>
        </r>
      </text>
    </comment>
    <comment ref="F998" authorId="0" shapeId="0">
      <text>
        <r>
          <rPr>
            <sz val="9"/>
            <color indexed="81"/>
            <rFont val="Tahoma"/>
            <family val="2"/>
          </rPr>
          <t xml:space="preserve">2 </t>
        </r>
        <r>
          <rPr>
            <sz val="9"/>
            <color indexed="81"/>
            <rFont val="細明體"/>
            <family val="3"/>
            <charset val="136"/>
          </rPr>
          <t>收 3 退
S3 1ea
S4 1ea
S10 1ea
S13 4ea</t>
        </r>
      </text>
    </comment>
    <comment ref="F999" authorId="0" shapeId="0">
      <text>
        <r>
          <rPr>
            <sz val="9"/>
            <color indexed="81"/>
            <rFont val="Tahoma"/>
            <family val="2"/>
          </rPr>
          <t xml:space="preserve">2 </t>
        </r>
        <r>
          <rPr>
            <sz val="9"/>
            <color indexed="81"/>
            <rFont val="細明體"/>
            <family val="3"/>
            <charset val="136"/>
          </rPr>
          <t>收 3 退
S5 1ea
S6 1ea
S7 1ea
S13 1ea</t>
        </r>
      </text>
    </comment>
    <comment ref="F1000" authorId="0" shapeId="0">
      <text>
        <r>
          <rPr>
            <sz val="9"/>
            <color indexed="81"/>
            <rFont val="Tahoma"/>
            <family val="2"/>
          </rPr>
          <t xml:space="preserve">2 </t>
        </r>
        <r>
          <rPr>
            <sz val="9"/>
            <color indexed="81"/>
            <rFont val="細明體"/>
            <family val="3"/>
            <charset val="136"/>
          </rPr>
          <t>收 3 退
S7 3ea
S8 3ea</t>
        </r>
      </text>
    </comment>
    <comment ref="F1001" authorId="0" shapeId="0">
      <text>
        <r>
          <rPr>
            <sz val="9"/>
            <color indexed="81"/>
            <rFont val="Tahoma"/>
            <family val="2"/>
          </rPr>
          <t>STRP_11 WES shift</t>
        </r>
      </text>
    </comment>
    <comment ref="F1002" authorId="0" shapeId="0">
      <text>
        <r>
          <rPr>
            <sz val="9"/>
            <color indexed="81"/>
            <rFont val="Tahoma"/>
            <family val="2"/>
          </rPr>
          <t xml:space="preserve">2 </t>
        </r>
        <r>
          <rPr>
            <sz val="9"/>
            <color indexed="81"/>
            <rFont val="細明體"/>
            <family val="3"/>
            <charset val="136"/>
          </rPr>
          <t>收 3 退
S1 1ea</t>
        </r>
      </text>
    </comment>
    <comment ref="F1003" authorId="0" shapeId="0">
      <text>
        <r>
          <rPr>
            <sz val="9"/>
            <color indexed="81"/>
            <rFont val="Tahoma"/>
            <family val="2"/>
          </rPr>
          <t xml:space="preserve">2 </t>
        </r>
        <r>
          <rPr>
            <sz val="9"/>
            <color indexed="81"/>
            <rFont val="細明體"/>
            <family val="3"/>
            <charset val="136"/>
          </rPr>
          <t>收 3 退
S1 1ea
S2 1ea
S4 1ea
S5 2ea
S6 3ea
S7 2ea
S8 1ea
S10 1ea
S11 1ea
S12 1ea
S13 1ea</t>
        </r>
      </text>
    </comment>
    <comment ref="F1004" authorId="0" shapeId="0">
      <text>
        <r>
          <rPr>
            <sz val="9"/>
            <color indexed="81"/>
            <rFont val="Tahoma"/>
            <family val="2"/>
          </rPr>
          <t xml:space="preserve">2 </t>
        </r>
        <r>
          <rPr>
            <sz val="9"/>
            <color indexed="81"/>
            <rFont val="細明體"/>
            <family val="3"/>
            <charset val="136"/>
          </rPr>
          <t>收 3 退
S1 1ea
S7 1ea
S8 4ea
S9 1ea
S10 2ea
S11 2ea
S12 1ea</t>
        </r>
      </text>
    </comment>
    <comment ref="F1005" authorId="0" shapeId="0">
      <text>
        <r>
          <rPr>
            <sz val="9"/>
            <color indexed="81"/>
            <rFont val="Tahoma"/>
            <family val="2"/>
          </rPr>
          <t xml:space="preserve">2 </t>
        </r>
        <r>
          <rPr>
            <sz val="9"/>
            <color indexed="81"/>
            <rFont val="細明體"/>
            <family val="3"/>
            <charset val="136"/>
          </rPr>
          <t>收 3 退
S3 1ea
S6 1ea
S8 1ea
S11 1ea
S12 1ea</t>
        </r>
      </text>
    </comment>
    <comment ref="F1006" authorId="0" shapeId="0">
      <text>
        <r>
          <rPr>
            <sz val="9"/>
            <color indexed="81"/>
            <rFont val="Tahoma"/>
            <family val="2"/>
          </rPr>
          <t xml:space="preserve">2 </t>
        </r>
        <r>
          <rPr>
            <sz val="9"/>
            <color indexed="81"/>
            <rFont val="細明體"/>
            <family val="3"/>
            <charset val="136"/>
          </rPr>
          <t>收 3 退
S1 1ea
S2 4ea
S3 1ea
12 1ea</t>
        </r>
      </text>
    </comment>
    <comment ref="F1007" authorId="0" shapeId="0">
      <text>
        <r>
          <rPr>
            <sz val="9"/>
            <color indexed="81"/>
            <rFont val="Tahoma"/>
            <family val="2"/>
          </rPr>
          <t xml:space="preserve">2 </t>
        </r>
        <r>
          <rPr>
            <sz val="9"/>
            <color indexed="81"/>
            <rFont val="細明體"/>
            <family val="3"/>
            <charset val="136"/>
          </rPr>
          <t>收 3 退
S2 1ea
S4 2ea</t>
        </r>
      </text>
    </comment>
    <comment ref="F1008" authorId="0" shapeId="0">
      <text>
        <r>
          <rPr>
            <sz val="9"/>
            <color indexed="81"/>
            <rFont val="Tahoma"/>
            <family val="2"/>
          </rPr>
          <t xml:space="preserve">2 </t>
        </r>
        <r>
          <rPr>
            <sz val="9"/>
            <color indexed="81"/>
            <rFont val="細明體"/>
            <family val="3"/>
            <charset val="136"/>
          </rPr>
          <t>收 3 退
S5 1ea
S9 1ea
S13 4ea</t>
        </r>
      </text>
    </comment>
    <comment ref="F1009" authorId="0" shapeId="0">
      <text>
        <r>
          <rPr>
            <sz val="9"/>
            <color indexed="81"/>
            <rFont val="Tahoma"/>
            <family val="2"/>
          </rPr>
          <t xml:space="preserve">2 </t>
        </r>
        <r>
          <rPr>
            <sz val="9"/>
            <color indexed="81"/>
            <rFont val="細明體"/>
            <family val="3"/>
            <charset val="136"/>
          </rPr>
          <t>收 3 退
S10 1ea</t>
        </r>
      </text>
    </comment>
    <comment ref="F1018" authorId="0" shapeId="0">
      <text>
        <r>
          <rPr>
            <sz val="9"/>
            <color indexed="81"/>
            <rFont val="Tahoma"/>
            <family val="2"/>
          </rPr>
          <t xml:space="preserve">2 </t>
        </r>
        <r>
          <rPr>
            <sz val="9"/>
            <color indexed="81"/>
            <rFont val="細明體"/>
            <family val="3"/>
            <charset val="136"/>
          </rPr>
          <t>收 3 退
S2 1ea
S6 1ea
S8 1ea</t>
        </r>
      </text>
    </comment>
    <comment ref="F1020" authorId="0" shapeId="0">
      <text>
        <r>
          <rPr>
            <sz val="9"/>
            <color indexed="81"/>
            <rFont val="Tahoma"/>
            <family val="2"/>
          </rPr>
          <t xml:space="preserve">2 </t>
        </r>
        <r>
          <rPr>
            <sz val="9"/>
            <color indexed="81"/>
            <rFont val="細明體"/>
            <family val="3"/>
            <charset val="136"/>
          </rPr>
          <t>收 3 退
S13 12ea</t>
        </r>
      </text>
    </comment>
    <comment ref="F1023" authorId="0" shapeId="0">
      <text>
        <r>
          <rPr>
            <sz val="9"/>
            <color indexed="81"/>
            <rFont val="Tahoma"/>
            <family val="2"/>
          </rPr>
          <t xml:space="preserve">2 </t>
        </r>
        <r>
          <rPr>
            <sz val="9"/>
            <color indexed="81"/>
            <rFont val="細明體"/>
            <family val="3"/>
            <charset val="136"/>
          </rPr>
          <t>收 3 退
S2 1ea
S3 1ea
S9 1ea
S10 1ea
S11 2ea
S12 1ea</t>
        </r>
      </text>
    </comment>
    <comment ref="F1025" authorId="0" shapeId="0">
      <text>
        <r>
          <rPr>
            <sz val="9"/>
            <color indexed="81"/>
            <rFont val="Tahoma"/>
            <family val="2"/>
          </rPr>
          <t xml:space="preserve">2 </t>
        </r>
        <r>
          <rPr>
            <sz val="9"/>
            <color indexed="81"/>
            <rFont val="細明體"/>
            <family val="3"/>
            <charset val="136"/>
          </rPr>
          <t>收 3 退
S3 1ea
S13 2ea</t>
        </r>
      </text>
    </comment>
    <comment ref="F1029" authorId="0" shapeId="0">
      <text>
        <r>
          <rPr>
            <sz val="9"/>
            <color indexed="81"/>
            <rFont val="Tahoma"/>
            <family val="2"/>
          </rPr>
          <t xml:space="preserve">2 </t>
        </r>
        <r>
          <rPr>
            <sz val="9"/>
            <color indexed="81"/>
            <rFont val="細明體"/>
            <family val="3"/>
            <charset val="136"/>
          </rPr>
          <t>收 3 退
S1 1ea
S5 1ea</t>
        </r>
      </text>
    </comment>
    <comment ref="F1034" authorId="0" shapeId="0">
      <text>
        <r>
          <rPr>
            <sz val="9"/>
            <color indexed="81"/>
            <rFont val="Tahoma"/>
            <family val="2"/>
          </rPr>
          <t>COAT_07 alarm</t>
        </r>
      </text>
    </comment>
    <comment ref="F1035" authorId="0" shapeId="0">
      <text>
        <r>
          <rPr>
            <sz val="9"/>
            <color indexed="81"/>
            <rFont val="Tahoma"/>
            <family val="2"/>
          </rPr>
          <t>Exposure --&gt; Develop over Q-time (&gt; 12hr)</t>
        </r>
      </text>
    </comment>
    <comment ref="F1036" authorId="0" shapeId="0">
      <text>
        <r>
          <rPr>
            <sz val="9"/>
            <color indexed="81"/>
            <rFont val="Tahoma"/>
            <family val="2"/>
          </rPr>
          <t xml:space="preserve">2 </t>
        </r>
        <r>
          <rPr>
            <sz val="9"/>
            <color indexed="81"/>
            <rFont val="細明體"/>
            <family val="3"/>
            <charset val="136"/>
          </rPr>
          <t>收 3 退
S1 1ea
S2 1ea
S3 2ea
S4 1ea
S7 1ea
S9 1ea
S12 1ea
S13 3ea</t>
        </r>
      </text>
    </comment>
    <comment ref="F1037" authorId="0" shapeId="0">
      <text>
        <r>
          <rPr>
            <sz val="9"/>
            <color indexed="81"/>
            <rFont val="Tahoma"/>
            <family val="2"/>
          </rPr>
          <t>COAT_10 alarm</t>
        </r>
      </text>
    </comment>
    <comment ref="F1038" authorId="0" shapeId="0">
      <text>
        <r>
          <rPr>
            <sz val="9"/>
            <color indexed="81"/>
            <rFont val="Tahoma"/>
            <family val="2"/>
          </rPr>
          <t xml:space="preserve">2 </t>
        </r>
        <r>
          <rPr>
            <sz val="9"/>
            <color indexed="81"/>
            <rFont val="細明體"/>
            <family val="3"/>
            <charset val="136"/>
          </rPr>
          <t>收 3 退
S10 17ea
S11 14ea
S12 19ea
S13 18ea</t>
        </r>
      </text>
    </comment>
    <comment ref="F1039" authorId="0" shapeId="0">
      <text>
        <r>
          <rPr>
            <sz val="9"/>
            <color indexed="81"/>
            <rFont val="Tahoma"/>
            <family val="2"/>
          </rPr>
          <t xml:space="preserve">2 </t>
        </r>
        <r>
          <rPr>
            <sz val="9"/>
            <color indexed="81"/>
            <rFont val="細明體"/>
            <family val="3"/>
            <charset val="136"/>
          </rPr>
          <t>收 3 退
S6 2ea
S7 1ea
S8 1ea
S10 1ea
S13 1ea</t>
        </r>
      </text>
    </comment>
    <comment ref="F1040" authorId="0" shapeId="0">
      <text>
        <r>
          <rPr>
            <sz val="9"/>
            <color indexed="81"/>
            <rFont val="Tahoma"/>
            <family val="2"/>
          </rPr>
          <t xml:space="preserve">2 </t>
        </r>
        <r>
          <rPr>
            <sz val="9"/>
            <color indexed="81"/>
            <rFont val="細明體"/>
            <family val="3"/>
            <charset val="136"/>
          </rPr>
          <t>收 3 退
S2 1ea
S7 1ea
S12 1ea
S13 1ea</t>
        </r>
      </text>
    </comment>
    <comment ref="F1041" authorId="0" shapeId="0">
      <text>
        <r>
          <rPr>
            <sz val="9"/>
            <color indexed="81"/>
            <rFont val="Tahoma"/>
            <family val="2"/>
          </rPr>
          <t xml:space="preserve">2 </t>
        </r>
        <r>
          <rPr>
            <sz val="9"/>
            <color indexed="81"/>
            <rFont val="細明體"/>
            <family val="3"/>
            <charset val="136"/>
          </rPr>
          <t>收 3 退
S4 1ea</t>
        </r>
      </text>
    </comment>
    <comment ref="F1042" authorId="0" shapeId="0">
      <text>
        <r>
          <rPr>
            <sz val="9"/>
            <color indexed="81"/>
            <rFont val="Tahoma"/>
            <family val="2"/>
          </rPr>
          <t xml:space="preserve">2 </t>
        </r>
        <r>
          <rPr>
            <sz val="9"/>
            <color indexed="81"/>
            <rFont val="細明體"/>
            <family val="3"/>
            <charset val="136"/>
          </rPr>
          <t>收 3 退
S13 1ea</t>
        </r>
      </text>
    </comment>
    <comment ref="F1045" authorId="0" shapeId="0">
      <text>
        <r>
          <rPr>
            <sz val="9"/>
            <color indexed="81"/>
            <rFont val="Tahoma"/>
            <family val="2"/>
          </rPr>
          <t xml:space="preserve">2 </t>
        </r>
        <r>
          <rPr>
            <sz val="9"/>
            <color indexed="81"/>
            <rFont val="細明體"/>
            <family val="3"/>
            <charset val="136"/>
          </rPr>
          <t>收 3 退
S2 1ea</t>
        </r>
      </text>
    </comment>
    <comment ref="F1048" authorId="0" shapeId="0">
      <text>
        <r>
          <rPr>
            <sz val="9"/>
            <color indexed="81"/>
            <rFont val="Tahoma"/>
            <family val="2"/>
          </rPr>
          <t xml:space="preserve">2 </t>
        </r>
        <r>
          <rPr>
            <sz val="9"/>
            <color indexed="81"/>
            <rFont val="細明體"/>
            <family val="3"/>
            <charset val="136"/>
          </rPr>
          <t>收 3 退
S1 1ea
S2 1ea
S8 1ea
S10 2ea
S11 2ea
S13 1ea</t>
        </r>
      </text>
    </comment>
    <comment ref="F1050" authorId="0" shapeId="0">
      <text>
        <r>
          <rPr>
            <sz val="9"/>
            <color indexed="81"/>
            <rFont val="Tahoma"/>
            <family val="2"/>
          </rPr>
          <t xml:space="preserve">2 </t>
        </r>
        <r>
          <rPr>
            <sz val="9"/>
            <color indexed="81"/>
            <rFont val="細明體"/>
            <family val="3"/>
            <charset val="136"/>
          </rPr>
          <t>收 3 退
S5 1ea
S8 1ea</t>
        </r>
      </text>
    </comment>
    <comment ref="F1052" authorId="0" shapeId="0">
      <text>
        <r>
          <rPr>
            <sz val="9"/>
            <color indexed="81"/>
            <rFont val="Tahoma"/>
            <family val="2"/>
          </rPr>
          <t xml:space="preserve">2 </t>
        </r>
        <r>
          <rPr>
            <sz val="9"/>
            <color indexed="81"/>
            <rFont val="細明體"/>
            <family val="3"/>
            <charset val="136"/>
          </rPr>
          <t>收 3 退
S7 2ea</t>
        </r>
      </text>
    </comment>
    <comment ref="F1054" authorId="0" shapeId="0">
      <text>
        <r>
          <rPr>
            <sz val="9"/>
            <color indexed="81"/>
            <rFont val="Tahoma"/>
            <family val="2"/>
          </rPr>
          <t xml:space="preserve">STEP_11 alarm, XY stage </t>
        </r>
        <r>
          <rPr>
            <sz val="9"/>
            <color indexed="81"/>
            <rFont val="細明體"/>
            <family val="3"/>
            <charset val="136"/>
          </rPr>
          <t>真空異常(O-ring 脫落)</t>
        </r>
      </text>
    </comment>
    <comment ref="F1055" authorId="0" shapeId="0">
      <text>
        <r>
          <rPr>
            <sz val="9"/>
            <color indexed="81"/>
            <rFont val="Tahoma"/>
            <family val="2"/>
          </rPr>
          <t xml:space="preserve">2 </t>
        </r>
        <r>
          <rPr>
            <sz val="9"/>
            <color indexed="81"/>
            <rFont val="細明體"/>
            <family val="3"/>
            <charset val="136"/>
          </rPr>
          <t>收 3 退
S3 1ea
S4 1ea
S5 1ea
S7 2ea
S8 1ea
S9 2ea
S12 2ea
S13 4ea</t>
        </r>
      </text>
    </comment>
    <comment ref="F105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
S1-0ea
S2-0ea
S3-0ea
S4-0ea
S5-0ea
S6-0ea
S7-0ea
S8-0ea
S9-0ea
S10-0ea
S11-0ea
S12-0ea
S13-1ea</t>
        </r>
        <r>
          <rPr>
            <sz val="9"/>
            <color indexed="81"/>
            <rFont val="Tahoma"/>
            <family val="2"/>
          </rPr>
          <t xml:space="preserve">
</t>
        </r>
      </text>
    </comment>
    <comment ref="F105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t>
        </r>
        <r>
          <rPr>
            <b/>
            <sz val="9"/>
            <color indexed="81"/>
            <rFont val="Tahoma"/>
            <family val="2"/>
          </rPr>
          <t xml:space="preserve">
S2-0ea
S3-2ea
S4-1ea
S5-1ea
S6-0ea
S7-0ea
S8-0ea
S9-0ea
S10-0ea
S11-0ea
S12-1ea
S13-0ea</t>
        </r>
      </text>
    </comment>
    <comment ref="F1060"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S2-1ea
S3-0ea
S4-0ea
S5-0ea
S6-0ea
S7-0ea
S8-0ea
S9-0ea
S10-1ea
S11-2ea
S12-2ea
S13-0ea</t>
        </r>
        <r>
          <rPr>
            <sz val="9"/>
            <color indexed="81"/>
            <rFont val="Tahoma"/>
            <family val="2"/>
          </rPr>
          <t xml:space="preserve">
</t>
        </r>
      </text>
    </comment>
    <comment ref="F1061" authorId="1" shapeId="0">
      <text>
        <r>
          <rPr>
            <b/>
            <sz val="9"/>
            <color indexed="81"/>
            <rFont val="Tahoma"/>
            <family val="2"/>
          </rPr>
          <t xml:space="preserve">S1-0ea
S2-0ea
S3-1ea
S4-0ea
S5-0ea
S6-0ea
S7-0ea
S8-0ea
S9-0ea
S10-0ea
S11-0ea
S12-0ea
S13-0ea
</t>
        </r>
        <r>
          <rPr>
            <sz val="9"/>
            <color indexed="81"/>
            <rFont val="Tahoma"/>
            <family val="2"/>
          </rPr>
          <t xml:space="preserve">
</t>
        </r>
      </text>
    </comment>
    <comment ref="F1062" authorId="1" shapeId="0">
      <text>
        <r>
          <rPr>
            <sz val="9"/>
            <color indexed="81"/>
            <rFont val="Tahoma"/>
            <family val="2"/>
          </rPr>
          <t>2</t>
        </r>
        <r>
          <rPr>
            <sz val="9"/>
            <color indexed="81"/>
            <rFont val="細明體"/>
            <family val="3"/>
            <charset val="136"/>
          </rPr>
          <t>收</t>
        </r>
        <r>
          <rPr>
            <sz val="9"/>
            <color indexed="81"/>
            <rFont val="Tahoma"/>
            <family val="2"/>
          </rPr>
          <t>3</t>
        </r>
        <r>
          <rPr>
            <sz val="9"/>
            <color indexed="81"/>
            <rFont val="細明體"/>
            <family val="3"/>
            <charset val="136"/>
          </rPr>
          <t>退
S13-2ea</t>
        </r>
        <r>
          <rPr>
            <sz val="9"/>
            <color indexed="81"/>
            <rFont val="Tahoma"/>
            <family val="2"/>
          </rPr>
          <t xml:space="preserve">
</t>
        </r>
      </text>
    </comment>
    <comment ref="F106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S1-0ea
S2-0ea
S3-0ea
S4-1ea
S5-0ea
S6-1ea
S7-0ea
S8-0ea
S9-0ea
S10-0ea
S11-0ea
S12-0ea
S13-2ea
</t>
        </r>
        <r>
          <rPr>
            <sz val="9"/>
            <color indexed="81"/>
            <rFont val="Tahoma"/>
            <family val="2"/>
          </rPr>
          <t xml:space="preserve">
</t>
        </r>
      </text>
    </comment>
    <comment ref="F106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S1-0ea
S2-0ea
S3-0ea
S4-0ea
S5-1ea
S6-0ea
S7-0ea
S8-0ea
S9-0ea
S10-0ea
S11-0ea
S12-0ea
S13-0ea
</t>
        </r>
        <r>
          <rPr>
            <sz val="9"/>
            <color indexed="81"/>
            <rFont val="Tahoma"/>
            <family val="2"/>
          </rPr>
          <t xml:space="preserve">
</t>
        </r>
      </text>
    </comment>
    <comment ref="F1066"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
S3-0ea
S4-0ea
S8-0ea
S11-0ea
S12-1ea</t>
        </r>
        <r>
          <rPr>
            <sz val="9"/>
            <color indexed="81"/>
            <rFont val="Tahoma"/>
            <family val="2"/>
          </rPr>
          <t xml:space="preserve">
</t>
        </r>
      </text>
    </comment>
    <comment ref="F106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S1-0ea
S2-0ea
S3-1ea
S4-0ea
S5-0ea
S6-0ea
S7-0ea
S8-0ea
S9-0ea
S10-0ea
S11-0ea
S12-0ea
S13-0ea
</t>
        </r>
        <r>
          <rPr>
            <sz val="9"/>
            <color indexed="81"/>
            <rFont val="Tahoma"/>
            <family val="2"/>
          </rPr>
          <t xml:space="preserve">
</t>
        </r>
      </text>
    </comment>
    <comment ref="F106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S1-2ea
S2-1ea
S3-0ea
S4-0ea
S5-0ea
S6-0ea
S7-1ea
S8-0ea
S9-1ea
S10-1ea
S11-0ea
S12-2ea</t>
        </r>
      </text>
    </comment>
    <comment ref="F106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S1-0ea
S2-2ea
S3-0ea
S4-0ea
S5-0ea
S6-0ea
S7-0ea
S8-1ea
S9-0ea
S10-0ea
S11-1ea
S12-0ea
S13-0ea
</t>
        </r>
        <r>
          <rPr>
            <sz val="9"/>
            <color indexed="81"/>
            <rFont val="Tahoma"/>
            <family val="2"/>
          </rPr>
          <t xml:space="preserve">
</t>
        </r>
      </text>
    </comment>
    <comment ref="F1074"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S1-5ea
S2-5ea
S3-2ea
S4-1ea
S5-4ea
S6-4ea
S7-1ea
S8-4ea
S9-4ea
S10-8ea
S11-9ea
S12-7ea
S13-10ea
</t>
        </r>
        <r>
          <rPr>
            <sz val="9"/>
            <color indexed="81"/>
            <rFont val="Tahoma"/>
            <family val="2"/>
          </rPr>
          <t xml:space="preserve">
</t>
        </r>
      </text>
    </comment>
    <comment ref="F1075" authorId="0" shapeId="0">
      <text>
        <r>
          <rPr>
            <sz val="9"/>
            <color indexed="81"/>
            <rFont val="Tahoma"/>
            <family val="2"/>
          </rPr>
          <t>Exposure --&gt; Develop over Q-time (&gt; 12hr)</t>
        </r>
      </text>
    </comment>
    <comment ref="F1076"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S1-1ea
S2-1ea
S3-0ea
S4-0ea
S5-5ea
S6-2ea
S7-4ea
S8-4ea
S9-7ea
S10-6ea
S11-7ea
S12-7a
S13-13ea
</t>
        </r>
      </text>
    </comment>
    <comment ref="F1077" authorId="0" shapeId="0">
      <text>
        <r>
          <rPr>
            <sz val="9"/>
            <color indexed="81"/>
            <rFont val="Tahoma"/>
            <family val="2"/>
          </rPr>
          <t>Exposure --&gt; Develop over Q-time (&gt; 12hr)</t>
        </r>
      </text>
    </comment>
    <comment ref="F1093" authorId="1" shapeId="0">
      <text>
        <r>
          <rPr>
            <b/>
            <sz val="9"/>
            <color indexed="81"/>
            <rFont val="細明體"/>
            <family val="3"/>
            <charset val="136"/>
          </rPr>
          <t>2收3退
S1-1ea
S7-1ea
S8-1ea
S9-2ea
S11-1ea</t>
        </r>
        <r>
          <rPr>
            <sz val="9"/>
            <color indexed="81"/>
            <rFont val="Tahoma"/>
            <family val="2"/>
          </rPr>
          <t xml:space="preserve">
</t>
        </r>
      </text>
    </comment>
    <comment ref="F1095" authorId="1" shapeId="0">
      <text>
        <r>
          <rPr>
            <sz val="9"/>
            <color indexed="81"/>
            <rFont val="Tahoma"/>
            <family val="2"/>
          </rPr>
          <t>2</t>
        </r>
        <r>
          <rPr>
            <sz val="9"/>
            <color indexed="81"/>
            <rFont val="細明體"/>
            <family val="3"/>
            <charset val="136"/>
          </rPr>
          <t>收</t>
        </r>
        <r>
          <rPr>
            <sz val="9"/>
            <color indexed="81"/>
            <rFont val="Tahoma"/>
            <family val="2"/>
          </rPr>
          <t>3</t>
        </r>
        <r>
          <rPr>
            <sz val="9"/>
            <color indexed="81"/>
            <rFont val="細明體"/>
            <family val="3"/>
            <charset val="136"/>
          </rPr>
          <t xml:space="preserve">退
</t>
        </r>
        <r>
          <rPr>
            <sz val="9"/>
            <color indexed="81"/>
            <rFont val="Tahoma"/>
            <family val="2"/>
          </rPr>
          <t xml:space="preserve">S1-0ea
S2-1ea
S3-2ea
S4-0ea
S5-0ea
S6-0ea
S7-0ea
S8-4ea
S9-0ea
S10-2ea
S11-0ea
S12-1ea
S13-0ea
</t>
        </r>
      </text>
    </comment>
    <comment ref="F1096" authorId="0" shapeId="0">
      <text>
        <r>
          <rPr>
            <sz val="9"/>
            <color indexed="81"/>
            <rFont val="Tahoma"/>
            <family val="2"/>
          </rPr>
          <t>Exposure --&gt; Develop over Q-time (&gt; 12hr)</t>
        </r>
      </text>
    </comment>
    <comment ref="F109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t>
        </r>
        <r>
          <rPr>
            <b/>
            <sz val="9"/>
            <color indexed="81"/>
            <rFont val="Tahoma"/>
            <family val="2"/>
          </rPr>
          <t xml:space="preserve">
S1-4ea
S2-4ea
S3-3ea
S4-3ea
S5-3ea
S6-3ea
S7-2ea
S8-4ea
S9-2ea
S10-3ea
S11-5ea
S12-10ea
S13-13ea</t>
        </r>
      </text>
    </comment>
    <comment ref="F110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S2-3ea
S3-1ea
S4-1ea
S5-2ea
S6-1ea
S7-6ea
S8-3ea
S9-1ea
S10-2ea
S11-1ea
S12-6a
S13-2ea</t>
        </r>
        <r>
          <rPr>
            <sz val="9"/>
            <color indexed="81"/>
            <rFont val="Tahoma"/>
            <family val="2"/>
          </rPr>
          <t xml:space="preserve">
</t>
        </r>
      </text>
    </comment>
    <comment ref="F1104"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S6-0ea
S7-0ea
S8-0ea
S9-2ea
S10-0ea
S11-0ea
S12-1ea
S13-0ea</t>
        </r>
      </text>
    </comment>
    <comment ref="F1105"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S6-0ea
S7-0ea
S8-0ea
S9-0ea
S10-0ea
S11-0ea
S12-0ea
S13-1ea</t>
        </r>
        <r>
          <rPr>
            <sz val="9"/>
            <color indexed="81"/>
            <rFont val="Tahoma"/>
            <family val="2"/>
          </rPr>
          <t xml:space="preserve">
</t>
        </r>
      </text>
    </comment>
    <comment ref="F1108" authorId="2" shapeId="0">
      <text>
        <r>
          <rPr>
            <b/>
            <sz val="9"/>
            <color indexed="81"/>
            <rFont val="Tahoma"/>
            <family val="2"/>
          </rPr>
          <t xml:space="preserve"> STEP_11 alarm, stage drive error</t>
        </r>
      </text>
    </comment>
    <comment ref="F1109" authorId="0" shapeId="0">
      <text>
        <r>
          <rPr>
            <sz val="9"/>
            <color indexed="81"/>
            <rFont val="Tahoma"/>
            <family val="2"/>
          </rPr>
          <t>M/C Exposure --&gt; Develop over Q-time (&gt; 12hr)</t>
        </r>
      </text>
    </comment>
    <comment ref="F1110" authorId="0" shapeId="0">
      <text>
        <r>
          <rPr>
            <sz val="9"/>
            <color indexed="81"/>
            <rFont val="Tahoma"/>
            <family val="2"/>
          </rPr>
          <t>M/C Exposure --&gt; Develop over Q-time (&gt; 12hr)</t>
        </r>
      </text>
    </comment>
    <comment ref="F1111" authorId="0" shapeId="0">
      <text>
        <r>
          <rPr>
            <sz val="9"/>
            <color indexed="81"/>
            <rFont val="Tahoma"/>
            <family val="2"/>
          </rPr>
          <t>M/C Exposure --&gt; Develop over Q-time (&gt; 12hr)</t>
        </r>
      </text>
    </comment>
    <comment ref="F1112" authorId="0" shapeId="0">
      <text>
        <r>
          <rPr>
            <sz val="9"/>
            <color indexed="81"/>
            <rFont val="Tahoma"/>
            <family val="2"/>
          </rPr>
          <t>coat --&gt; Exp over Q-time (&gt; 12hr)</t>
        </r>
      </text>
    </comment>
    <comment ref="F1113" authorId="0" shapeId="0">
      <text>
        <r>
          <rPr>
            <sz val="9"/>
            <color indexed="81"/>
            <rFont val="Tahoma"/>
            <family val="2"/>
          </rPr>
          <t>coat --&gt; Exp over Q-time (&gt; 12hr)</t>
        </r>
      </text>
    </comment>
    <comment ref="F1119" authorId="2" shapeId="0">
      <text>
        <r>
          <rPr>
            <b/>
            <sz val="9"/>
            <color indexed="81"/>
            <rFont val="Tahoma"/>
            <family val="2"/>
          </rPr>
          <t>M/C alarm Exposure --&gt; Develop over Q-time (&gt; 12hr)</t>
        </r>
      </text>
    </comment>
    <comment ref="F1120" authorId="2" shapeId="0">
      <text>
        <r>
          <rPr>
            <b/>
            <sz val="9"/>
            <color indexed="81"/>
            <rFont val="Tahoma"/>
            <family val="2"/>
          </rPr>
          <t>coat --&gt; Exp over Q-time (&gt; 12hr)</t>
        </r>
      </text>
    </comment>
    <comment ref="F1121" authorId="2" shapeId="0">
      <text>
        <r>
          <rPr>
            <b/>
            <sz val="9"/>
            <color indexed="81"/>
            <rFont val="Tahoma"/>
            <family val="2"/>
          </rPr>
          <t>coat --&gt; Exp over Q-time (&gt; 12hr)</t>
        </r>
      </text>
    </comment>
    <comment ref="F1122" authorId="2" shapeId="0">
      <text>
        <r>
          <rPr>
            <b/>
            <sz val="9"/>
            <color indexed="81"/>
            <rFont val="Tahoma"/>
            <family val="2"/>
          </rPr>
          <t>coat --&gt; Exp over Q-time (&gt; 12hr)</t>
        </r>
      </text>
    </comment>
    <comment ref="F1123" authorId="2" shapeId="0">
      <text>
        <r>
          <rPr>
            <b/>
            <sz val="9"/>
            <color indexed="81"/>
            <rFont val="Tahoma"/>
            <family val="2"/>
          </rPr>
          <t>coat --&gt; Exp over Q-time (&gt; 12hr)</t>
        </r>
      </text>
    </comment>
    <comment ref="F1124" authorId="2" shapeId="0">
      <text>
        <r>
          <rPr>
            <b/>
            <sz val="9"/>
            <color indexed="81"/>
            <rFont val="Tahoma"/>
            <family val="2"/>
          </rPr>
          <t>M/C alarm Exposure --&gt; Develop over Q-time (&gt; 12hr)</t>
        </r>
        <r>
          <rPr>
            <sz val="9"/>
            <color indexed="81"/>
            <rFont val="Tahoma"/>
            <family val="2"/>
          </rPr>
          <t xml:space="preserve">
</t>
        </r>
      </text>
    </comment>
    <comment ref="F1125" authorId="2" shapeId="0">
      <text>
        <r>
          <rPr>
            <b/>
            <sz val="9"/>
            <color indexed="81"/>
            <rFont val="Tahoma"/>
            <family val="2"/>
          </rPr>
          <t xml:space="preserve">M/C alarm Exposure --&gt; Develop over Q-time (&gt; 12hr)
</t>
        </r>
      </text>
    </comment>
    <comment ref="F1126" authorId="2" shapeId="0">
      <text>
        <r>
          <rPr>
            <b/>
            <sz val="9"/>
            <color indexed="81"/>
            <rFont val="Tahoma"/>
            <family val="2"/>
          </rPr>
          <t>coat --&gt; Exp over Q-time (&gt; 12hr)</t>
        </r>
      </text>
    </comment>
    <comment ref="F1127" authorId="2" shapeId="0">
      <text>
        <r>
          <rPr>
            <b/>
            <sz val="9"/>
            <color indexed="81"/>
            <rFont val="Tahoma"/>
            <family val="2"/>
          </rPr>
          <t>Step11 M/C alarm (stage drive error)</t>
        </r>
      </text>
    </comment>
    <comment ref="F1128" authorId="2" shapeId="0">
      <text>
        <r>
          <rPr>
            <b/>
            <sz val="9"/>
            <color indexed="81"/>
            <rFont val="Tahoma"/>
            <family val="2"/>
          </rPr>
          <t>Step11 M/C alarm (stage drive error)</t>
        </r>
      </text>
    </comment>
    <comment ref="F1129" authorId="2" shapeId="0">
      <text>
        <r>
          <rPr>
            <b/>
            <sz val="9"/>
            <color indexed="81"/>
            <rFont val="Tahoma"/>
            <family val="2"/>
          </rPr>
          <t>coat --&gt; Exp over Q-time (&gt; 12hr)</t>
        </r>
        <r>
          <rPr>
            <sz val="9"/>
            <color indexed="81"/>
            <rFont val="Tahoma"/>
            <family val="2"/>
          </rPr>
          <t xml:space="preserve">
</t>
        </r>
      </text>
    </comment>
    <comment ref="F1130" authorId="2" shapeId="0">
      <text>
        <r>
          <rPr>
            <b/>
            <sz val="9"/>
            <color indexed="81"/>
            <rFont val="Tahoma"/>
            <family val="2"/>
          </rPr>
          <t>coat --&gt; Exp over Q-time (&gt; 12hr)</t>
        </r>
      </text>
    </comment>
    <comment ref="F1131" authorId="2" shapeId="0">
      <text>
        <r>
          <rPr>
            <b/>
            <sz val="9"/>
            <color indexed="81"/>
            <rFont val="Tahoma"/>
            <family val="2"/>
          </rPr>
          <t>coat --&gt; Exp over Q-time (&gt; 12hr)</t>
        </r>
        <r>
          <rPr>
            <sz val="9"/>
            <color indexed="81"/>
            <rFont val="Tahoma"/>
            <family val="2"/>
          </rPr>
          <t xml:space="preserve">
</t>
        </r>
      </text>
    </comment>
    <comment ref="F1132" authorId="2" shapeId="0">
      <text>
        <r>
          <rPr>
            <b/>
            <sz val="9"/>
            <color indexed="81"/>
            <rFont val="Tahoma"/>
            <family val="2"/>
          </rPr>
          <t>M/C alarm Exposure --&gt; Develop over Q-time (&gt; 12hr)</t>
        </r>
      </text>
    </comment>
    <comment ref="F1133" authorId="2" shapeId="0">
      <text>
        <r>
          <rPr>
            <b/>
            <sz val="9"/>
            <color indexed="81"/>
            <rFont val="Tahoma"/>
            <family val="2"/>
          </rPr>
          <t>M/C alarm Exposure --&gt; Develop over Q-time (&gt; 12hr)</t>
        </r>
      </text>
    </comment>
    <comment ref="F1134" authorId="2" shapeId="0">
      <text>
        <r>
          <rPr>
            <b/>
            <sz val="9"/>
            <color indexed="81"/>
            <rFont val="細明體"/>
            <family val="3"/>
            <charset val="136"/>
          </rPr>
          <t>2收3退
S1-1ea
S2-1ea
S3-0ea
S4-1ea
S5-1ea
S6-0ea
S7-0ea
S8-0ea
S9-0ea
S10-0ea
S11-1ea
S12-3ea
S13-0ea</t>
        </r>
      </text>
    </comment>
    <comment ref="F1135"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S2-0ea
S3-0ea
S4-0ea
S5-0ea
S6-0ea
S7-1ea
S8-1ea
S9-1ea
S10-0ea
S11-1ea
S12-0ea
S13-0ea</t>
        </r>
      </text>
    </comment>
    <comment ref="F1136"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S1-1ea
S2-0ea
S3-1ea
S4-0ea
S5-2ea
S6-1ea
S7-1ea
S8-0ea
S9-0ea
S10-0ea
S11-0ea
S12-0ea
</t>
        </r>
      </text>
    </comment>
    <comment ref="F1137"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S6-0ea
S7-0ea
S8-0ea
S9-0ea
S10-0ea
S11-0ea
S12-0ea
S13-1ea</t>
        </r>
        <r>
          <rPr>
            <sz val="9"/>
            <color indexed="81"/>
            <rFont val="Tahoma"/>
            <family val="2"/>
          </rPr>
          <t xml:space="preserve">
</t>
        </r>
      </text>
    </comment>
    <comment ref="F1138"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S4-0ea
S5-0ea
S7-1ea
S13-0ea</t>
        </r>
      </text>
    </comment>
    <comment ref="F1139" authorId="2" shapeId="0">
      <text>
        <r>
          <rPr>
            <b/>
            <sz val="9"/>
            <color indexed="81"/>
            <rFont val="Tahoma"/>
            <family val="2"/>
          </rPr>
          <t>S6-1ea</t>
        </r>
      </text>
    </comment>
    <comment ref="F1142"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S1-0ea
S2-2ea
S3-0ea
S4-0ea
S5-1ea
S6-1ea
S7-0ea
S8-0ea
S9-0ea
S10-0ea
S11-1ea
S12-1ea
</t>
        </r>
      </text>
    </comment>
    <comment ref="F1144" authorId="2"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S2-0ea
S3-1ea
S4-1ea
S5-2ea
S6-0ea
S7-1ea
S8-0ea
S9-0ea
S10-0ea
S11-0ea
S12-0ea
S13-1ea</t>
        </r>
      </text>
    </comment>
    <comment ref="F1145" authorId="2" shapeId="0">
      <text>
        <r>
          <rPr>
            <b/>
            <sz val="9"/>
            <color indexed="81"/>
            <rFont val="Tahoma"/>
            <family val="2"/>
          </rPr>
          <t>1ea</t>
        </r>
      </text>
    </comment>
    <comment ref="F1152" authorId="2" shapeId="0">
      <text>
        <r>
          <rPr>
            <b/>
            <sz val="9"/>
            <color indexed="81"/>
            <rFont val="Tahoma"/>
            <family val="2"/>
          </rPr>
          <t>bubble</t>
        </r>
      </text>
    </comment>
    <comment ref="F1153" authorId="2" shapeId="0">
      <text>
        <r>
          <rPr>
            <b/>
            <sz val="9"/>
            <color indexed="81"/>
            <rFont val="Tahoma"/>
            <family val="2"/>
          </rPr>
          <t>gel</t>
        </r>
      </text>
    </comment>
    <comment ref="F1154" authorId="2" shapeId="0">
      <text>
        <r>
          <rPr>
            <b/>
            <sz val="9"/>
            <color indexed="81"/>
            <rFont val="Tahoma"/>
            <family val="2"/>
          </rPr>
          <t>COAT_07 Alarm</t>
        </r>
        <r>
          <rPr>
            <sz val="9"/>
            <color indexed="81"/>
            <rFont val="Tahoma"/>
            <family val="2"/>
          </rPr>
          <t xml:space="preserve">
</t>
        </r>
      </text>
    </comment>
    <comment ref="F1155" authorId="2" shapeId="0">
      <text>
        <r>
          <rPr>
            <b/>
            <sz val="9"/>
            <color indexed="81"/>
            <rFont val="Tahoma"/>
            <family val="2"/>
          </rPr>
          <t>S1-2ea
S2-0ea
S3-2ea
S4-2ea
S5-1ea
S6-3ea
S7-2ea
S8-1ea
S9-2ea
S10 3ea
S11-0ea
S12-0ea
S13-1ea</t>
        </r>
      </text>
    </comment>
    <comment ref="F1156" authorId="2" shapeId="0">
      <text>
        <r>
          <rPr>
            <b/>
            <sz val="9"/>
            <color indexed="81"/>
            <rFont val="Tahoma"/>
            <family val="2"/>
          </rPr>
          <t>S1-1ea
S2-1ea
S3-1ea
S4-0ea
S5-0ea
S6-0ea
S7-0ea
S8-2ea
S9-0ea
S10-5ea
S11-3ea
S12-2ea
S13-5ea</t>
        </r>
      </text>
    </comment>
    <comment ref="F1160" authorId="2" shapeId="0">
      <text>
        <r>
          <rPr>
            <b/>
            <sz val="9"/>
            <color indexed="81"/>
            <rFont val="Tahoma"/>
            <family val="2"/>
          </rPr>
          <t>S1-0ea
S3-0ea
S4-1ea
S5-1ea
S7-1ea</t>
        </r>
      </text>
    </comment>
    <comment ref="F1162" authorId="2" shapeId="0">
      <text>
        <r>
          <rPr>
            <b/>
            <sz val="9"/>
            <color indexed="81"/>
            <rFont val="Tahoma"/>
            <family val="2"/>
          </rPr>
          <t>S12-1ea
S13-0ea</t>
        </r>
      </text>
    </comment>
    <comment ref="F1163" authorId="2" shapeId="0">
      <text>
        <r>
          <rPr>
            <b/>
            <sz val="9"/>
            <color indexed="81"/>
            <rFont val="Tahoma"/>
            <family val="2"/>
          </rPr>
          <t>S2-1ea
S3-0ea</t>
        </r>
      </text>
    </comment>
    <comment ref="F1166" authorId="2" shapeId="0">
      <text>
        <r>
          <rPr>
            <b/>
            <sz val="9"/>
            <color indexed="81"/>
            <rFont val="Tahoma"/>
            <family val="2"/>
          </rPr>
          <t>S1-0ea
S2-0ea
S3-0ea
S4-1ea
S5-2ea
S6-1ea
S7-0ea
S8-0ea
S9-1ea
S10-0ea</t>
        </r>
      </text>
    </comment>
    <comment ref="F1167" authorId="2" shapeId="0">
      <text>
        <r>
          <rPr>
            <b/>
            <sz val="9"/>
            <color indexed="81"/>
            <rFont val="Tahoma"/>
            <family val="2"/>
          </rPr>
          <t>S2-1ea
S3-0ea
S4-0ea
S6-0ea
S7-0ea
S8-0ea
S9-0ea
S10-0ea
S12-0ea
S13-0ea</t>
        </r>
      </text>
    </comment>
    <comment ref="F1169" authorId="2" shapeId="0">
      <text>
        <r>
          <rPr>
            <b/>
            <sz val="9"/>
            <color indexed="81"/>
            <rFont val="Tahoma"/>
            <family val="2"/>
          </rPr>
          <t>S13-1ea</t>
        </r>
      </text>
    </comment>
    <comment ref="F1170" authorId="2" shapeId="0">
      <text>
        <r>
          <rPr>
            <b/>
            <sz val="9"/>
            <color indexed="81"/>
            <rFont val="Tahoma"/>
            <family val="2"/>
          </rPr>
          <t>S2-0ea
S3-1ea
S4-0ea
S5-1ea
S7-0ea
S8-0ea</t>
        </r>
      </text>
    </comment>
    <comment ref="F1171" authorId="2" shapeId="0">
      <text>
        <r>
          <rPr>
            <b/>
            <sz val="9"/>
            <color indexed="81"/>
            <rFont val="Tahoma"/>
            <family val="2"/>
          </rPr>
          <t>S2-2ea</t>
        </r>
        <r>
          <rPr>
            <sz val="9"/>
            <color indexed="81"/>
            <rFont val="Tahoma"/>
            <family val="2"/>
          </rPr>
          <t xml:space="preserve">
</t>
        </r>
      </text>
    </comment>
    <comment ref="F1172" authorId="2" shapeId="0">
      <text>
        <r>
          <rPr>
            <b/>
            <sz val="9"/>
            <color indexed="81"/>
            <rFont val="Tahoma"/>
            <family val="2"/>
          </rPr>
          <t>S12-3ea</t>
        </r>
      </text>
    </comment>
    <comment ref="F117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S6-1ea
S7-0ea
S8-0ea
S9-0ea
S10-0ea
S11-0ea
S12-0ea
S13-0ea</t>
        </r>
      </text>
    </comment>
    <comment ref="F1174"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S1-2ea
S2-2ea
S3-1ea
S4-1ea
S5-0ea
S6-0ea
S7-0ea
S8-0ea
S9-0ea
S10-2ea
S11-0ea
S12-2ea
S13-0ea</t>
        </r>
      </text>
    </comment>
    <comment ref="F117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S2-1ea
S3-0ea
S4-0ea
S5-0ea
S6-0ea
S7-0ea
S8-1ea
S9-0ea
S10-0ea
S11-0ea
S12-0ea
S13-0ea</t>
        </r>
        <r>
          <rPr>
            <sz val="9"/>
            <color indexed="81"/>
            <rFont val="Tahoma"/>
            <family val="2"/>
          </rPr>
          <t xml:space="preserve">
</t>
        </r>
      </text>
    </comment>
    <comment ref="F117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S8-2ea
S12-2ea</t>
        </r>
        <r>
          <rPr>
            <sz val="9"/>
            <color indexed="81"/>
            <rFont val="Tahoma"/>
            <family val="2"/>
          </rPr>
          <t xml:space="preserve">
</t>
        </r>
      </text>
    </comment>
    <comment ref="F1182"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S9-9ea</t>
        </r>
        <r>
          <rPr>
            <sz val="9"/>
            <color indexed="81"/>
            <rFont val="Tahoma"/>
            <family val="2"/>
          </rPr>
          <t xml:space="preserve">
</t>
        </r>
      </text>
    </comment>
    <comment ref="F1183" authorId="2" shapeId="0">
      <text>
        <r>
          <rPr>
            <b/>
            <sz val="9"/>
            <color indexed="81"/>
            <rFont val="Tahoma"/>
            <family val="2"/>
          </rPr>
          <t>coat --&gt; Exp over Q-time (&gt; 12hr)</t>
        </r>
        <r>
          <rPr>
            <sz val="9"/>
            <color indexed="81"/>
            <rFont val="Tahoma"/>
            <family val="2"/>
          </rPr>
          <t xml:space="preserve">
</t>
        </r>
      </text>
    </comment>
    <comment ref="F1184" authorId="1" shapeId="0">
      <text>
        <r>
          <rPr>
            <b/>
            <sz val="9"/>
            <color indexed="81"/>
            <rFont val="Tahoma"/>
            <family val="2"/>
          </rPr>
          <t xml:space="preserve"> STEP_11 alarm(stage drive error)</t>
        </r>
      </text>
    </comment>
    <comment ref="F1185" authorId="1" shapeId="0">
      <text>
        <r>
          <rPr>
            <b/>
            <sz val="9"/>
            <color indexed="81"/>
            <rFont val="Tahoma"/>
            <family val="2"/>
          </rPr>
          <t xml:space="preserve"> STEP_11 alarm(stage drive error)</t>
        </r>
        <r>
          <rPr>
            <sz val="9"/>
            <color indexed="81"/>
            <rFont val="Tahoma"/>
            <family val="2"/>
          </rPr>
          <t xml:space="preserve">
</t>
        </r>
      </text>
    </comment>
    <comment ref="F1186" authorId="1" shapeId="0">
      <text>
        <r>
          <rPr>
            <b/>
            <sz val="9"/>
            <color indexed="81"/>
            <rFont val="Tahoma"/>
            <family val="2"/>
          </rPr>
          <t xml:space="preserve"> STEP_11 alarm(stage drive error)</t>
        </r>
      </text>
    </comment>
    <comment ref="F1187" authorId="1" shapeId="0">
      <text>
        <r>
          <rPr>
            <b/>
            <sz val="9"/>
            <color indexed="81"/>
            <rFont val="Tahoma"/>
            <family val="2"/>
          </rPr>
          <t xml:space="preserve"> STEP_11 alarm(stage drive error)</t>
        </r>
        <r>
          <rPr>
            <sz val="9"/>
            <color indexed="81"/>
            <rFont val="Tahoma"/>
            <family val="2"/>
          </rPr>
          <t xml:space="preserve">
</t>
        </r>
      </text>
    </comment>
    <comment ref="F1188" authorId="2" shapeId="0">
      <text>
        <r>
          <rPr>
            <b/>
            <sz val="9"/>
            <color indexed="81"/>
            <rFont val="Tahoma"/>
            <family val="2"/>
          </rPr>
          <t>Exp--&gt; Devp over Q-time (&gt; 12hr)</t>
        </r>
        <r>
          <rPr>
            <sz val="9"/>
            <color indexed="81"/>
            <rFont val="Tahoma"/>
            <family val="2"/>
          </rPr>
          <t xml:space="preserve">
</t>
        </r>
      </text>
    </comment>
    <comment ref="F1189" authorId="1" shapeId="0">
      <text>
        <r>
          <rPr>
            <b/>
            <sz val="9"/>
            <color indexed="81"/>
            <rFont val="Tahoma"/>
            <family val="2"/>
          </rPr>
          <t>WES shift</t>
        </r>
      </text>
    </comment>
    <comment ref="F1190"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S2-0ea
S3-0ea
S4-0ea
S5-0ea
S6-0ea
S7-0ea
S8-0ea
S9-1ea
S10-0ea
S11-1ea
S12-0ea</t>
        </r>
      </text>
    </comment>
    <comment ref="F1191"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S6-0ea
S7-0ea
S8-0ea
S9-1ea
S10-0ea
S11-0ea
S12-0ea
S13-0ea</t>
        </r>
        <r>
          <rPr>
            <sz val="9"/>
            <color indexed="81"/>
            <rFont val="Tahoma"/>
            <family val="2"/>
          </rPr>
          <t xml:space="preserve">
</t>
        </r>
      </text>
    </comment>
    <comment ref="F1206"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S7-3ea
S8-0ea
S9-0ea
S10-1ea
S11-0ea
S12-0ea
S13-0ea</t>
        </r>
      </text>
    </comment>
    <comment ref="F120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S6-1ea
S7-0ea
S8-0ea
S9-0ea
S10-0ea
S11-0ea
S12-0ea
S13-0ea</t>
        </r>
      </text>
    </comment>
    <comment ref="F120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S2-0ea
S3-0ea
S4-1ea
S5-3ea
S6-0ea
S7-3ea
S8-1ea
S9-1ea
S10-1ea
S11-0ea
S12-0ea
S13-1ea</t>
        </r>
        <r>
          <rPr>
            <sz val="9"/>
            <color indexed="81"/>
            <rFont val="Tahoma"/>
            <family val="2"/>
          </rPr>
          <t xml:space="preserve">
</t>
        </r>
      </text>
    </comment>
    <comment ref="F120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S6-0ea
S7-2ea
S8-0ea
S9-0ea
S10-0ea
S11-0ea
S12-0ea
S13-0ea</t>
        </r>
        <r>
          <rPr>
            <sz val="9"/>
            <color indexed="81"/>
            <rFont val="Tahoma"/>
            <family val="2"/>
          </rPr>
          <t xml:space="preserve">
</t>
        </r>
      </text>
    </comment>
    <comment ref="F1212"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S2-1ea
S6-0ea</t>
        </r>
        <r>
          <rPr>
            <sz val="9"/>
            <color indexed="81"/>
            <rFont val="Tahoma"/>
            <family val="2"/>
          </rPr>
          <t xml:space="preserve">
</t>
        </r>
      </text>
    </comment>
    <comment ref="F1213" authorId="2" shapeId="0">
      <text>
        <r>
          <rPr>
            <b/>
            <sz val="9"/>
            <color indexed="81"/>
            <rFont val="Tahoma"/>
            <family val="2"/>
          </rPr>
          <t>Coat--&gt; exp over Q-time (&gt; 12hr)</t>
        </r>
      </text>
    </comment>
    <comment ref="F1214" authorId="2" shapeId="0">
      <text>
        <r>
          <rPr>
            <b/>
            <sz val="9"/>
            <color indexed="81"/>
            <rFont val="Tahoma"/>
            <family val="2"/>
          </rPr>
          <t>Coat--&gt; exp over Q-time (&gt; 12hr)</t>
        </r>
      </text>
    </comment>
    <comment ref="F121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S2-0ea
S3-0ea
S4-0ea
S5-0ea
S6-0ea
S7-1ea
S8-0ea
S9-0ea
S10-0ea
S11-0ea
S12-0ea
S13-0ea</t>
        </r>
        <r>
          <rPr>
            <sz val="9"/>
            <color indexed="81"/>
            <rFont val="Tahoma"/>
            <family val="2"/>
          </rPr>
          <t xml:space="preserve">
</t>
        </r>
      </text>
    </comment>
    <comment ref="F1216"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S2-1ea
S3-0ea
S4-2ea
S5-1ea
S6-2ea
S7-0ea
S8-1ea
S9-0ea
S10-9ea
S11-1ea
S12-1ea
S13-5ea</t>
        </r>
      </text>
    </comment>
    <comment ref="F121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S5-1ea
S6-0ea
S7-1ea
S8-1ea
S9-0ea
S10-1ea
S11-1ea
S12-0ea
S13-0ea</t>
        </r>
        <r>
          <rPr>
            <sz val="9"/>
            <color indexed="81"/>
            <rFont val="Tahoma"/>
            <family val="2"/>
          </rPr>
          <t xml:space="preserve">
</t>
        </r>
      </text>
    </comment>
    <comment ref="F121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S3-1ea</t>
        </r>
        <r>
          <rPr>
            <sz val="9"/>
            <color indexed="81"/>
            <rFont val="Tahoma"/>
            <family val="2"/>
          </rPr>
          <t xml:space="preserve">
</t>
        </r>
      </text>
    </comment>
    <comment ref="F121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S1-3ea
S2-0ea
S3-0ea
S4-0ea
S5-0ea
S6-0ea
S7-0ea
S8-0ea
S9-0ea
S10-0ea
S11-0ea</t>
        </r>
        <r>
          <rPr>
            <sz val="9"/>
            <color indexed="81"/>
            <rFont val="Tahoma"/>
            <family val="2"/>
          </rPr>
          <t xml:space="preserve">
</t>
        </r>
      </text>
    </comment>
    <comment ref="F1220"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 xml:space="preserve">S1-1ea
S2-0ea
S3-0ea
S4-0ea
S5-0ea
S6-0ea
S7-0ea
S8-0ea
S9-0ea
S10-0ea
S11-0ea
S12-0ea
S13-1ea
</t>
        </r>
      </text>
    </comment>
    <comment ref="F1221"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S13-1ea</t>
        </r>
      </text>
    </comment>
    <comment ref="F1222"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S2-0ea
S3-0ea
S4-0ea
S5-0ea
S6-0ea
S7-0ea
S8-1ea
S9-0ea
S10-0ea
S11-0ea
S12-0ea
S13-0ea</t>
        </r>
        <r>
          <rPr>
            <sz val="9"/>
            <color indexed="81"/>
            <rFont val="Tahoma"/>
            <family val="2"/>
          </rPr>
          <t xml:space="preserve">
</t>
        </r>
      </text>
    </comment>
    <comment ref="F122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t>
        </r>
        <r>
          <rPr>
            <b/>
            <sz val="9"/>
            <color indexed="81"/>
            <rFont val="Tahoma"/>
            <family val="2"/>
          </rPr>
          <t xml:space="preserve">
S10-0ea
S11-0ea
S12-0ea
S13-5ea</t>
        </r>
        <r>
          <rPr>
            <sz val="9"/>
            <color indexed="81"/>
            <rFont val="Tahoma"/>
            <family val="2"/>
          </rPr>
          <t xml:space="preserve">
</t>
        </r>
      </text>
    </comment>
    <comment ref="F1224"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S1-2ea
S2-0ea
S3-0ea
S4-1ea
S5-0ea
S6-0ea
S7-0ea
S8-1ea
S9-0ea
S10-1ea
S11-0ea
S12-0ea
S13-0ea</t>
        </r>
        <r>
          <rPr>
            <sz val="9"/>
            <color indexed="81"/>
            <rFont val="Tahoma"/>
            <family val="2"/>
          </rPr>
          <t xml:space="preserve">
</t>
        </r>
      </text>
    </comment>
    <comment ref="F122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S1-0ea
S2-1ea
S3-0ea
S4-1ea
S5-0ea
S6-0ea
S7-0ea
S8-0ea
S9-0ea
S10-0ea
S11-0ea
S12-0ea
S13-0ea</t>
        </r>
      </text>
    </comment>
    <comment ref="F1226" authorId="2" shapeId="0">
      <text>
        <r>
          <rPr>
            <b/>
            <sz val="9"/>
            <color indexed="81"/>
            <rFont val="Tahoma"/>
            <family val="2"/>
          </rPr>
          <t>Exp--&gt; Devp over Q-time (&gt; 12hr)</t>
        </r>
      </text>
    </comment>
    <comment ref="F1227" authorId="0" shapeId="0">
      <text>
        <r>
          <rPr>
            <sz val="9"/>
            <color indexed="81"/>
            <rFont val="Tahoma"/>
            <family val="2"/>
          </rPr>
          <t xml:space="preserve">2 </t>
        </r>
        <r>
          <rPr>
            <sz val="9"/>
            <color indexed="81"/>
            <rFont val="細明體"/>
            <family val="3"/>
            <charset val="136"/>
          </rPr>
          <t>收 3 退
S3 1ea</t>
        </r>
      </text>
    </comment>
    <comment ref="F1228" authorId="0" shapeId="0">
      <text>
        <r>
          <rPr>
            <sz val="9"/>
            <color indexed="81"/>
            <rFont val="Tahoma"/>
            <family val="2"/>
          </rPr>
          <t xml:space="preserve">2 </t>
        </r>
        <r>
          <rPr>
            <sz val="9"/>
            <color indexed="81"/>
            <rFont val="細明體"/>
            <family val="3"/>
            <charset val="136"/>
          </rPr>
          <t>收 3 退
S3 1ea</t>
        </r>
      </text>
    </comment>
    <comment ref="F1230" authorId="0" shapeId="0">
      <text>
        <r>
          <rPr>
            <sz val="9"/>
            <color indexed="81"/>
            <rFont val="Tahoma"/>
            <family val="2"/>
          </rPr>
          <t xml:space="preserve">2 </t>
        </r>
        <r>
          <rPr>
            <sz val="9"/>
            <color indexed="81"/>
            <rFont val="細明體"/>
            <family val="3"/>
            <charset val="136"/>
          </rPr>
          <t>收 3 退
S2 2ea
S4 1ea
S9 1ea
S10 1ea
S13 1ea</t>
        </r>
      </text>
    </comment>
    <comment ref="F1232" authorId="0" shapeId="0">
      <text>
        <r>
          <rPr>
            <sz val="9"/>
            <color indexed="81"/>
            <rFont val="Tahoma"/>
            <family val="2"/>
          </rPr>
          <t xml:space="preserve">2 </t>
        </r>
        <r>
          <rPr>
            <sz val="9"/>
            <color indexed="81"/>
            <rFont val="細明體"/>
            <family val="3"/>
            <charset val="136"/>
          </rPr>
          <t>收 3 退
S6 1ea</t>
        </r>
      </text>
    </comment>
    <comment ref="F1233" authorId="0" shapeId="0">
      <text>
        <r>
          <rPr>
            <sz val="9"/>
            <color indexed="81"/>
            <rFont val="Tahoma"/>
            <family val="2"/>
          </rPr>
          <t xml:space="preserve">2 </t>
        </r>
        <r>
          <rPr>
            <sz val="9"/>
            <color indexed="81"/>
            <rFont val="細明體"/>
            <family val="3"/>
            <charset val="136"/>
          </rPr>
          <t>收 3 退
S2 2ea
S3 1ea
S8 1ea</t>
        </r>
      </text>
    </comment>
    <comment ref="F1234" authorId="0" shapeId="0">
      <text>
        <r>
          <rPr>
            <sz val="9"/>
            <color indexed="81"/>
            <rFont val="Tahoma"/>
            <family val="2"/>
          </rPr>
          <t xml:space="preserve">2 </t>
        </r>
        <r>
          <rPr>
            <sz val="9"/>
            <color indexed="81"/>
            <rFont val="細明體"/>
            <family val="3"/>
            <charset val="136"/>
          </rPr>
          <t>收 3 退
S1 1ea
S5 2ea
S7 1ea
S8 1ea
S9 3ea
S10 1ea
S13 1ea</t>
        </r>
      </text>
    </comment>
    <comment ref="F1235" authorId="0" shapeId="0">
      <text>
        <r>
          <rPr>
            <sz val="9"/>
            <color indexed="81"/>
            <rFont val="Tahoma"/>
            <family val="2"/>
          </rPr>
          <t xml:space="preserve">2 </t>
        </r>
        <r>
          <rPr>
            <sz val="9"/>
            <color indexed="81"/>
            <rFont val="細明體"/>
            <family val="3"/>
            <charset val="136"/>
          </rPr>
          <t>收 3 退
S1 1ea
S7 1ea
S10 1ea
S11 1ea</t>
        </r>
      </text>
    </comment>
    <comment ref="F1237" authorId="0" shapeId="0">
      <text>
        <r>
          <rPr>
            <sz val="9"/>
            <color indexed="81"/>
            <rFont val="Tahoma"/>
            <family val="2"/>
          </rPr>
          <t xml:space="preserve">2 </t>
        </r>
        <r>
          <rPr>
            <sz val="9"/>
            <color indexed="81"/>
            <rFont val="細明體"/>
            <family val="3"/>
            <charset val="136"/>
          </rPr>
          <t>收 3 退
S5 1ea
S9 1ea
S10 1ea
S13 1ea</t>
        </r>
      </text>
    </comment>
    <comment ref="F1239" authorId="0" shapeId="0">
      <text>
        <r>
          <rPr>
            <sz val="9"/>
            <color indexed="81"/>
            <rFont val="Tahoma"/>
            <family val="2"/>
          </rPr>
          <t xml:space="preserve">2 </t>
        </r>
        <r>
          <rPr>
            <sz val="9"/>
            <color indexed="81"/>
            <rFont val="細明體"/>
            <family val="3"/>
            <charset val="136"/>
          </rPr>
          <t>收 3 退
S11 1ea</t>
        </r>
      </text>
    </comment>
    <comment ref="F1241" authorId="0" shapeId="0">
      <text>
        <r>
          <rPr>
            <sz val="9"/>
            <color indexed="81"/>
            <rFont val="Tahoma"/>
            <family val="2"/>
          </rPr>
          <t xml:space="preserve">2 </t>
        </r>
        <r>
          <rPr>
            <sz val="9"/>
            <color indexed="81"/>
            <rFont val="細明體"/>
            <family val="3"/>
            <charset val="136"/>
          </rPr>
          <t>收 3 退
S3 1ea
S12 1ea</t>
        </r>
      </text>
    </comment>
    <comment ref="F1242" authorId="0" shapeId="0">
      <text>
        <r>
          <rPr>
            <sz val="9"/>
            <color indexed="81"/>
            <rFont val="Tahoma"/>
            <family val="2"/>
          </rPr>
          <t xml:space="preserve">2 </t>
        </r>
        <r>
          <rPr>
            <sz val="9"/>
            <color indexed="81"/>
            <rFont val="細明體"/>
            <family val="3"/>
            <charset val="136"/>
          </rPr>
          <t>收 3 退
S4 1ea
S5 1ea</t>
        </r>
      </text>
    </comment>
    <comment ref="F1244" authorId="0" shapeId="0">
      <text>
        <r>
          <rPr>
            <sz val="9"/>
            <color indexed="81"/>
            <rFont val="Tahoma"/>
            <family val="2"/>
          </rPr>
          <t>Surface abnormal</t>
        </r>
      </text>
    </comment>
    <comment ref="F1245" authorId="0" shapeId="0">
      <text>
        <r>
          <rPr>
            <sz val="9"/>
            <color indexed="81"/>
            <rFont val="Tahoma"/>
            <family val="2"/>
          </rPr>
          <t>Surface abnormal</t>
        </r>
      </text>
    </comment>
    <comment ref="F1246" authorId="0" shapeId="0">
      <text>
        <r>
          <rPr>
            <sz val="9"/>
            <color indexed="81"/>
            <rFont val="Tahoma"/>
            <family val="2"/>
          </rPr>
          <t xml:space="preserve">2 </t>
        </r>
        <r>
          <rPr>
            <sz val="9"/>
            <color indexed="81"/>
            <rFont val="細明體"/>
            <family val="3"/>
            <charset val="136"/>
          </rPr>
          <t>收 3 退
S1 2ea
S5 1ea
S9 1ea
S11 2ea
S13 1ea</t>
        </r>
      </text>
    </comment>
    <comment ref="F1249" authorId="0" shapeId="0">
      <text>
        <r>
          <rPr>
            <sz val="9"/>
            <color indexed="81"/>
            <rFont val="Tahoma"/>
            <family val="2"/>
          </rPr>
          <t xml:space="preserve">2 </t>
        </r>
        <r>
          <rPr>
            <sz val="9"/>
            <color indexed="81"/>
            <rFont val="細明體"/>
            <family val="3"/>
            <charset val="136"/>
          </rPr>
          <t>收 3 退
S1 2ea</t>
        </r>
      </text>
    </comment>
    <comment ref="F1251" authorId="0" shapeId="0">
      <text>
        <r>
          <rPr>
            <sz val="9"/>
            <color indexed="81"/>
            <rFont val="Tahoma"/>
            <family val="2"/>
          </rPr>
          <t xml:space="preserve">2 </t>
        </r>
        <r>
          <rPr>
            <sz val="9"/>
            <color indexed="81"/>
            <rFont val="細明體"/>
            <family val="3"/>
            <charset val="136"/>
          </rPr>
          <t>收 3 退
S3 1ea</t>
        </r>
      </text>
    </comment>
    <comment ref="F1252" authorId="0" shapeId="0">
      <text>
        <r>
          <rPr>
            <sz val="9"/>
            <color indexed="81"/>
            <rFont val="Tahoma"/>
            <family val="2"/>
          </rPr>
          <t xml:space="preserve">2 </t>
        </r>
        <r>
          <rPr>
            <sz val="9"/>
            <color indexed="81"/>
            <rFont val="細明體"/>
            <family val="3"/>
            <charset val="136"/>
          </rPr>
          <t>收 3 退
S5 1ea</t>
        </r>
      </text>
    </comment>
    <comment ref="F1253" authorId="0" shapeId="0">
      <text>
        <r>
          <rPr>
            <sz val="9"/>
            <color indexed="81"/>
            <rFont val="Tahoma"/>
            <family val="2"/>
          </rPr>
          <t xml:space="preserve">2 </t>
        </r>
        <r>
          <rPr>
            <sz val="9"/>
            <color indexed="81"/>
            <rFont val="細明體"/>
            <family val="3"/>
            <charset val="136"/>
          </rPr>
          <t>收 3 退
S13 1ea</t>
        </r>
      </text>
    </comment>
    <comment ref="F1254" authorId="0" shapeId="0">
      <text>
        <r>
          <rPr>
            <sz val="9"/>
            <color indexed="81"/>
            <rFont val="Tahoma"/>
            <family val="2"/>
          </rPr>
          <t xml:space="preserve">2 </t>
        </r>
        <r>
          <rPr>
            <sz val="9"/>
            <color indexed="81"/>
            <rFont val="細明體"/>
            <family val="3"/>
            <charset val="136"/>
          </rPr>
          <t>收 3 退
S1 2ea
S2 8ea
S7 1ea
S8 1ea
S9 2ea
S10 1ea
S13 4ea</t>
        </r>
      </text>
    </comment>
    <comment ref="F1255" authorId="0" shapeId="0">
      <text>
        <r>
          <rPr>
            <sz val="9"/>
            <color indexed="81"/>
            <rFont val="Tahoma"/>
            <family val="2"/>
          </rPr>
          <t>Exposure --&gt; Develop over Q-time (&gt; 12 hr)</t>
        </r>
      </text>
    </comment>
    <comment ref="F1256" authorId="0" shapeId="0">
      <text>
        <r>
          <rPr>
            <sz val="9"/>
            <color indexed="81"/>
            <rFont val="Tahoma"/>
            <family val="2"/>
          </rPr>
          <t>Coat --&gt; Exposure over Q-time (&gt; 12 hr)</t>
        </r>
      </text>
    </comment>
    <comment ref="F1257" authorId="0" shapeId="0">
      <text>
        <r>
          <rPr>
            <sz val="9"/>
            <color indexed="81"/>
            <rFont val="Tahoma"/>
            <family val="2"/>
          </rPr>
          <t xml:space="preserve">2 </t>
        </r>
        <r>
          <rPr>
            <sz val="9"/>
            <color indexed="81"/>
            <rFont val="細明體"/>
            <family val="3"/>
            <charset val="136"/>
          </rPr>
          <t>收 3 退
S1 1ea
S2 1ea
S10 1ea
S12 1ea</t>
        </r>
      </text>
    </comment>
    <comment ref="F1258" authorId="0" shapeId="0">
      <text>
        <r>
          <rPr>
            <sz val="9"/>
            <color indexed="81"/>
            <rFont val="Tahoma"/>
            <family val="2"/>
          </rPr>
          <t xml:space="preserve">2 </t>
        </r>
        <r>
          <rPr>
            <sz val="9"/>
            <color indexed="81"/>
            <rFont val="細明體"/>
            <family val="3"/>
            <charset val="136"/>
          </rPr>
          <t>收 3 退
S1 2ea
S5 1ea
S7 1ea
S8 1ea
S12 2ea
S13 1ea</t>
        </r>
      </text>
    </comment>
    <comment ref="F1260" authorId="0" shapeId="0">
      <text>
        <r>
          <rPr>
            <sz val="9"/>
            <color indexed="81"/>
            <rFont val="Tahoma"/>
            <family val="2"/>
          </rPr>
          <t xml:space="preserve">2 </t>
        </r>
        <r>
          <rPr>
            <sz val="9"/>
            <color indexed="81"/>
            <rFont val="細明體"/>
            <family val="3"/>
            <charset val="136"/>
          </rPr>
          <t>收 3 退
S3 1ea
S4 1ea
S13 1ea</t>
        </r>
      </text>
    </comment>
    <comment ref="F1262" authorId="0" shapeId="0">
      <text>
        <r>
          <rPr>
            <sz val="9"/>
            <color indexed="81"/>
            <rFont val="Tahoma"/>
            <family val="2"/>
          </rPr>
          <t xml:space="preserve">2 </t>
        </r>
        <r>
          <rPr>
            <sz val="9"/>
            <color indexed="81"/>
            <rFont val="細明體"/>
            <family val="3"/>
            <charset val="136"/>
          </rPr>
          <t>收 3 退
S12 2ea
S13 1ea</t>
        </r>
      </text>
    </comment>
    <comment ref="F1263" authorId="0" shapeId="0">
      <text>
        <r>
          <rPr>
            <sz val="9"/>
            <color indexed="81"/>
            <rFont val="Tahoma"/>
            <family val="2"/>
          </rPr>
          <t xml:space="preserve">2 </t>
        </r>
        <r>
          <rPr>
            <sz val="9"/>
            <color indexed="81"/>
            <rFont val="細明體"/>
            <family val="3"/>
            <charset val="136"/>
          </rPr>
          <t>收 3 退
S1 1ea
S9 1ea</t>
        </r>
      </text>
    </comment>
    <comment ref="F126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
S13-1ea</t>
        </r>
      </text>
    </comment>
    <comment ref="F1270"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t>
        </r>
        <r>
          <rPr>
            <b/>
            <sz val="9"/>
            <color indexed="81"/>
            <rFont val="Tahoma"/>
            <family val="2"/>
          </rPr>
          <t xml:space="preserve">
S9-1ea
S13-2ea</t>
        </r>
        <r>
          <rPr>
            <sz val="9"/>
            <color indexed="81"/>
            <rFont val="Tahoma"/>
            <family val="2"/>
          </rPr>
          <t xml:space="preserve">
</t>
        </r>
      </text>
    </comment>
    <comment ref="F1271"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t>
        </r>
        <r>
          <rPr>
            <b/>
            <sz val="9"/>
            <color indexed="81"/>
            <rFont val="Tahoma"/>
            <family val="2"/>
          </rPr>
          <t xml:space="preserve">
S8-1ea
S12-2ea</t>
        </r>
        <r>
          <rPr>
            <sz val="9"/>
            <color indexed="81"/>
            <rFont val="Tahoma"/>
            <family val="2"/>
          </rPr>
          <t xml:space="preserve">
</t>
        </r>
      </text>
    </comment>
    <comment ref="F127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退</t>
        </r>
        <r>
          <rPr>
            <b/>
            <sz val="9"/>
            <color indexed="81"/>
            <rFont val="Tahoma"/>
            <family val="2"/>
          </rPr>
          <t xml:space="preserve">
S9-1ea</t>
        </r>
      </text>
    </comment>
    <comment ref="F127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t>
        </r>
      </text>
    </comment>
    <comment ref="F1276"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S1-2ea
S5-5ea
S8-1ea</t>
        </r>
      </text>
    </comment>
    <comment ref="F127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S2-2ea
S6-1ea
S8-1ea
S13-2ea</t>
        </r>
      </text>
    </comment>
    <comment ref="F1279"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S2-2ea
S4-1ea
S5-0ea
S6-0ea
S8-1ea
S10-0ea
S11-0ea
S12-0ea
S13-2ea</t>
        </r>
        <r>
          <rPr>
            <sz val="9"/>
            <color indexed="81"/>
            <rFont val="Tahoma"/>
            <family val="2"/>
          </rPr>
          <t xml:space="preserve">
</t>
        </r>
      </text>
    </comment>
    <comment ref="F1281"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S1-5ea
S8-1ea</t>
        </r>
      </text>
    </comment>
    <comment ref="F1283" authorId="0" shapeId="0">
      <text>
        <r>
          <rPr>
            <sz val="9"/>
            <color indexed="81"/>
            <rFont val="Tahoma"/>
            <family val="2"/>
          </rPr>
          <t xml:space="preserve">2 </t>
        </r>
        <r>
          <rPr>
            <sz val="9"/>
            <color indexed="81"/>
            <rFont val="細明體"/>
            <family val="3"/>
            <charset val="136"/>
          </rPr>
          <t xml:space="preserve">收 3 退
S3 1ea
S9 1ea
S10 1ea
S11 1ea
</t>
        </r>
      </text>
    </comment>
    <comment ref="F1284" authorId="0" shapeId="0">
      <text>
        <r>
          <rPr>
            <sz val="9"/>
            <color indexed="81"/>
            <rFont val="Tahoma"/>
            <family val="2"/>
          </rPr>
          <t xml:space="preserve">2 </t>
        </r>
        <r>
          <rPr>
            <sz val="9"/>
            <color indexed="81"/>
            <rFont val="細明體"/>
            <family val="3"/>
            <charset val="136"/>
          </rPr>
          <t>收 3 退
S1 5ea
S8 1ea</t>
        </r>
      </text>
    </comment>
    <comment ref="F1285" authorId="0" shapeId="0">
      <text>
        <r>
          <rPr>
            <sz val="9"/>
            <color indexed="81"/>
            <rFont val="Tahoma"/>
            <family val="2"/>
          </rPr>
          <t xml:space="preserve">2 </t>
        </r>
        <r>
          <rPr>
            <sz val="9"/>
            <color indexed="81"/>
            <rFont val="細明體"/>
            <family val="3"/>
            <charset val="136"/>
          </rPr>
          <t>收 3 退
S5 1ea
S8 2ea
S11 1ea
S13 1ea</t>
        </r>
      </text>
    </comment>
    <comment ref="F1287" authorId="0" shapeId="0">
      <text>
        <r>
          <rPr>
            <sz val="9"/>
            <color indexed="81"/>
            <rFont val="Tahoma"/>
            <family val="2"/>
          </rPr>
          <t xml:space="preserve">2 </t>
        </r>
        <r>
          <rPr>
            <sz val="9"/>
            <color indexed="81"/>
            <rFont val="細明體"/>
            <family val="3"/>
            <charset val="136"/>
          </rPr>
          <t>收 3 退
S9 1ea</t>
        </r>
      </text>
    </comment>
    <comment ref="F1288" authorId="0" shapeId="0">
      <text>
        <r>
          <rPr>
            <sz val="9"/>
            <color indexed="81"/>
            <rFont val="Tahoma"/>
            <family val="2"/>
          </rPr>
          <t xml:space="preserve">2 </t>
        </r>
        <r>
          <rPr>
            <sz val="9"/>
            <color indexed="81"/>
            <rFont val="細明體"/>
            <family val="3"/>
            <charset val="136"/>
          </rPr>
          <t>收 3 退
S3 1ea</t>
        </r>
      </text>
    </comment>
    <comment ref="F1292" authorId="0" shapeId="0">
      <text>
        <r>
          <rPr>
            <sz val="9"/>
            <color indexed="81"/>
            <rFont val="Tahoma"/>
            <family val="2"/>
          </rPr>
          <t xml:space="preserve">2 </t>
        </r>
        <r>
          <rPr>
            <sz val="9"/>
            <color indexed="81"/>
            <rFont val="細明體"/>
            <family val="3"/>
            <charset val="136"/>
          </rPr>
          <t>收 3 退
S3 2ea
S4 1ea
S9 1ea
S12 1ea
S13 1ea</t>
        </r>
      </text>
    </comment>
    <comment ref="F1293" authorId="0" shapeId="0">
      <text>
        <r>
          <rPr>
            <sz val="9"/>
            <color indexed="81"/>
            <rFont val="Tahoma"/>
            <family val="2"/>
          </rPr>
          <t xml:space="preserve">2 </t>
        </r>
        <r>
          <rPr>
            <sz val="9"/>
            <color indexed="81"/>
            <rFont val="細明體"/>
            <family val="3"/>
            <charset val="136"/>
          </rPr>
          <t>收 3 退
S6 1ea</t>
        </r>
      </text>
    </comment>
    <comment ref="F1294" authorId="0" shapeId="0">
      <text>
        <r>
          <rPr>
            <sz val="9"/>
            <color indexed="81"/>
            <rFont val="Tahoma"/>
            <family val="2"/>
          </rPr>
          <t xml:space="preserve">2 </t>
        </r>
        <r>
          <rPr>
            <sz val="9"/>
            <color indexed="81"/>
            <rFont val="細明體"/>
            <family val="3"/>
            <charset val="136"/>
          </rPr>
          <t xml:space="preserve">收 3 退
S4 1ea
</t>
        </r>
      </text>
    </comment>
    <comment ref="F1296" authorId="0" shapeId="0">
      <text>
        <r>
          <rPr>
            <sz val="9"/>
            <color indexed="81"/>
            <rFont val="Tahoma"/>
            <family val="2"/>
          </rPr>
          <t xml:space="preserve">2 </t>
        </r>
        <r>
          <rPr>
            <sz val="9"/>
            <color indexed="81"/>
            <rFont val="細明體"/>
            <family val="3"/>
            <charset val="136"/>
          </rPr>
          <t>收 3 退
S2 1ea
S3 4ea</t>
        </r>
      </text>
    </comment>
    <comment ref="F1297" authorId="0" shapeId="0">
      <text>
        <r>
          <rPr>
            <sz val="9"/>
            <color indexed="81"/>
            <rFont val="Tahoma"/>
            <family val="2"/>
          </rPr>
          <t>Coat --&gt; Exposure over Q-teim (&gt; 12 hr)</t>
        </r>
      </text>
    </comment>
    <comment ref="F1298" authorId="0" shapeId="0">
      <text>
        <r>
          <rPr>
            <sz val="9"/>
            <color indexed="81"/>
            <rFont val="Tahoma"/>
            <family val="2"/>
          </rPr>
          <t>Coat --&gt; Exposure over Q-teim (&gt; 12 hr)</t>
        </r>
      </text>
    </comment>
    <comment ref="F1299" authorId="0" shapeId="0">
      <text>
        <r>
          <rPr>
            <sz val="9"/>
            <color indexed="81"/>
            <rFont val="Tahoma"/>
            <family val="2"/>
          </rPr>
          <t>Coat --&gt; Exposure over Q-teim (&gt; 12 hr)</t>
        </r>
      </text>
    </comment>
    <comment ref="F1300" authorId="0" shapeId="0">
      <text>
        <r>
          <rPr>
            <sz val="9"/>
            <color indexed="81"/>
            <rFont val="Tahoma"/>
            <family val="2"/>
          </rPr>
          <t xml:space="preserve">2 </t>
        </r>
        <r>
          <rPr>
            <sz val="9"/>
            <color indexed="81"/>
            <rFont val="細明體"/>
            <family val="3"/>
            <charset val="136"/>
          </rPr>
          <t>收 3 退
S2 2ea
S3 3ea
S4 2ea
S5 1ea
S6 1ea
S7 2ea
S9 2ea
S10 1ea
S11 3ea
S13 2ea</t>
        </r>
      </text>
    </comment>
    <comment ref="F1309" authorId="0" shapeId="0">
      <text>
        <r>
          <rPr>
            <sz val="9"/>
            <color indexed="81"/>
            <rFont val="Tahoma"/>
            <family val="2"/>
          </rPr>
          <t xml:space="preserve">2 </t>
        </r>
        <r>
          <rPr>
            <sz val="9"/>
            <color indexed="81"/>
            <rFont val="細明體"/>
            <family val="3"/>
            <charset val="136"/>
          </rPr>
          <t xml:space="preserve">收 3 退
S3 1ea
S4 1ea
S8 1ea
S12 1ea
S13 2ea
</t>
        </r>
      </text>
    </comment>
    <comment ref="F1310" authorId="0" shapeId="0">
      <text>
        <r>
          <rPr>
            <sz val="9"/>
            <color indexed="81"/>
            <rFont val="Tahoma"/>
            <family val="2"/>
          </rPr>
          <t>Coat --&gt; Exposure over Q-teim (&gt; 12 hr)</t>
        </r>
      </text>
    </comment>
    <comment ref="F1311" authorId="0" shapeId="0">
      <text>
        <r>
          <rPr>
            <sz val="9"/>
            <color indexed="81"/>
            <rFont val="Tahoma"/>
            <family val="2"/>
          </rPr>
          <t>Coat --&gt; Exposure over Q-teim (&gt; 12 hr)</t>
        </r>
      </text>
    </comment>
    <comment ref="F1312" authorId="0" shapeId="0">
      <text>
        <r>
          <rPr>
            <sz val="9"/>
            <color indexed="81"/>
            <rFont val="Tahoma"/>
            <family val="2"/>
          </rPr>
          <t>Coat --&gt; Exposure over Q-teim (&gt; 12 hr)</t>
        </r>
      </text>
    </comment>
    <comment ref="F1313" authorId="3" shapeId="0">
      <text>
        <r>
          <rPr>
            <b/>
            <sz val="9"/>
            <color indexed="81"/>
            <rFont val="細明體"/>
            <family val="3"/>
            <charset val="136"/>
          </rPr>
          <t>葉承恩</t>
        </r>
        <r>
          <rPr>
            <b/>
            <sz val="9"/>
            <color indexed="81"/>
            <rFont val="Tahoma"/>
            <family val="2"/>
          </rPr>
          <t>:</t>
        </r>
        <r>
          <rPr>
            <sz val="9"/>
            <color indexed="81"/>
            <rFont val="Tahoma"/>
            <family val="2"/>
          </rPr>
          <t xml:space="preserve">
S5 -2ea
S7-1ea
S10-1ea</t>
        </r>
      </text>
    </comment>
    <comment ref="F1316" authorId="0" shapeId="0">
      <text>
        <r>
          <rPr>
            <sz val="9"/>
            <color indexed="81"/>
            <rFont val="Tahoma"/>
            <family val="2"/>
          </rPr>
          <t xml:space="preserve">2 </t>
        </r>
        <r>
          <rPr>
            <sz val="9"/>
            <color indexed="81"/>
            <rFont val="細明體"/>
            <family val="3"/>
            <charset val="136"/>
          </rPr>
          <t xml:space="preserve">收 3 退
1ea
</t>
        </r>
      </text>
    </comment>
    <comment ref="F1321" authorId="0" shapeId="0">
      <text>
        <r>
          <rPr>
            <sz val="9"/>
            <color indexed="81"/>
            <rFont val="Tahoma"/>
            <family val="2"/>
          </rPr>
          <t xml:space="preserve">2 </t>
        </r>
        <r>
          <rPr>
            <sz val="9"/>
            <color indexed="81"/>
            <rFont val="細明體"/>
            <family val="3"/>
            <charset val="136"/>
          </rPr>
          <t>收 3 退
S13 1ea</t>
        </r>
      </text>
    </comment>
    <comment ref="F1323" authorId="0" shapeId="0">
      <text>
        <r>
          <rPr>
            <sz val="9"/>
            <color indexed="81"/>
            <rFont val="Tahoma"/>
            <family val="2"/>
          </rPr>
          <t xml:space="preserve">2 </t>
        </r>
        <r>
          <rPr>
            <sz val="9"/>
            <color indexed="81"/>
            <rFont val="細明體"/>
            <family val="3"/>
            <charset val="136"/>
          </rPr>
          <t>收 3 退
S1 1ea
S3 1ea
S5 1ea</t>
        </r>
      </text>
    </comment>
    <comment ref="F1324" authorId="0" shapeId="0">
      <text>
        <r>
          <rPr>
            <sz val="9"/>
            <color indexed="81"/>
            <rFont val="Tahoma"/>
            <family val="2"/>
          </rPr>
          <t>Coat --&gt; Exposure over Q-teim (&gt; 12 hr)</t>
        </r>
      </text>
    </comment>
    <comment ref="F1325" authorId="0" shapeId="0">
      <text>
        <r>
          <rPr>
            <sz val="9"/>
            <color indexed="81"/>
            <rFont val="Tahoma"/>
            <family val="2"/>
          </rPr>
          <t>Exposure --&gt; Develop over Q-teim (&gt; 12 hr)</t>
        </r>
      </text>
    </comment>
    <comment ref="F1329" authorId="0" shapeId="0">
      <text>
        <r>
          <rPr>
            <sz val="9"/>
            <color indexed="81"/>
            <rFont val="Tahoma"/>
            <family val="2"/>
          </rPr>
          <t xml:space="preserve">2 </t>
        </r>
        <r>
          <rPr>
            <sz val="9"/>
            <color indexed="81"/>
            <rFont val="細明體"/>
            <family val="3"/>
            <charset val="136"/>
          </rPr>
          <t>收 3 退
S3 1ea
S4 1ea
S7 1ea
S9 1ea
S13 1ea</t>
        </r>
      </text>
    </comment>
    <comment ref="F1331" authorId="0" shapeId="0">
      <text>
        <r>
          <rPr>
            <sz val="9"/>
            <color indexed="81"/>
            <rFont val="Tahoma"/>
            <family val="2"/>
          </rPr>
          <t xml:space="preserve">2 </t>
        </r>
        <r>
          <rPr>
            <sz val="9"/>
            <color indexed="81"/>
            <rFont val="細明體"/>
            <family val="3"/>
            <charset val="136"/>
          </rPr>
          <t>收 3 退
S13 2ea</t>
        </r>
      </text>
    </comment>
    <comment ref="F1332" authorId="0" shapeId="0">
      <text>
        <r>
          <rPr>
            <sz val="9"/>
            <color indexed="81"/>
            <rFont val="Tahoma"/>
            <family val="2"/>
          </rPr>
          <t xml:space="preserve">2 </t>
        </r>
        <r>
          <rPr>
            <sz val="9"/>
            <color indexed="81"/>
            <rFont val="細明體"/>
            <family val="3"/>
            <charset val="136"/>
          </rPr>
          <t>收 3 退
S13 1ea</t>
        </r>
      </text>
    </comment>
    <comment ref="F1333" authorId="0" shapeId="0">
      <text>
        <r>
          <rPr>
            <sz val="9"/>
            <color indexed="81"/>
            <rFont val="Tahoma"/>
            <family val="2"/>
          </rPr>
          <t xml:space="preserve">2 </t>
        </r>
        <r>
          <rPr>
            <sz val="9"/>
            <color indexed="81"/>
            <rFont val="細明體"/>
            <family val="3"/>
            <charset val="136"/>
          </rPr>
          <t>收 3 退
S1 7ea
S2 1ea
S7 1ea
S13 1ea</t>
        </r>
      </text>
    </comment>
    <comment ref="F1334" authorId="0" shapeId="0">
      <text>
        <r>
          <rPr>
            <sz val="9"/>
            <color indexed="81"/>
            <rFont val="Tahoma"/>
            <family val="2"/>
          </rPr>
          <t xml:space="preserve">2 </t>
        </r>
        <r>
          <rPr>
            <sz val="9"/>
            <color indexed="81"/>
            <rFont val="細明體"/>
            <family val="3"/>
            <charset val="136"/>
          </rPr>
          <t>收 3 退
S8 1ea</t>
        </r>
      </text>
    </comment>
    <comment ref="F1335" authorId="0" shapeId="0">
      <text>
        <r>
          <rPr>
            <sz val="9"/>
            <color indexed="81"/>
            <rFont val="Tahoma"/>
            <family val="2"/>
          </rPr>
          <t xml:space="preserve">2 </t>
        </r>
        <r>
          <rPr>
            <sz val="9"/>
            <color indexed="81"/>
            <rFont val="細明體"/>
            <family val="3"/>
            <charset val="136"/>
          </rPr>
          <t>收 3 退
S2 1ea
S3 1ea
S6 2ea
S9 1ea
S11 1ea
S13 2ea</t>
        </r>
      </text>
    </comment>
    <comment ref="F1336" authorId="0" shapeId="0">
      <text>
        <r>
          <rPr>
            <sz val="9"/>
            <color indexed="81"/>
            <rFont val="Tahoma"/>
            <family val="2"/>
          </rPr>
          <t xml:space="preserve">2 </t>
        </r>
        <r>
          <rPr>
            <sz val="9"/>
            <color indexed="81"/>
            <rFont val="細明體"/>
            <family val="3"/>
            <charset val="136"/>
          </rPr>
          <t>收 3 退
S1 1ea
S3 1ea
S6 5ea</t>
        </r>
      </text>
    </comment>
    <comment ref="F1338" authorId="0" shapeId="0">
      <text>
        <r>
          <rPr>
            <sz val="9"/>
            <color indexed="81"/>
            <rFont val="Tahoma"/>
            <family val="2"/>
          </rPr>
          <t>Exposure --&gt; develop over Q-teim (&gt; 12 hr)</t>
        </r>
      </text>
    </comment>
    <comment ref="F1339" authorId="0" shapeId="0">
      <text>
        <r>
          <rPr>
            <sz val="9"/>
            <color indexed="81"/>
            <rFont val="Tahoma"/>
            <family val="2"/>
          </rPr>
          <t>Exposure --&gt; develop over Q-teim (&gt; 12 hr)</t>
        </r>
      </text>
    </comment>
    <comment ref="F1340" authorId="0" shapeId="0">
      <text>
        <r>
          <rPr>
            <sz val="9"/>
            <color indexed="81"/>
            <rFont val="Tahoma"/>
            <family val="2"/>
          </rPr>
          <t>Exposure --&gt; develop over Q-teim (&gt; 12 hr)</t>
        </r>
      </text>
    </comment>
    <comment ref="F1341" authorId="0" shapeId="0">
      <text>
        <r>
          <rPr>
            <sz val="9"/>
            <color indexed="81"/>
            <rFont val="Tahoma"/>
            <family val="2"/>
          </rPr>
          <t xml:space="preserve">2 </t>
        </r>
        <r>
          <rPr>
            <sz val="9"/>
            <color indexed="81"/>
            <rFont val="細明體"/>
            <family val="3"/>
            <charset val="136"/>
          </rPr>
          <t>收 3 退
S3 3ea
S4 1ea
S7 2ea
S9 1ea
S10 1ea
S11 1ea</t>
        </r>
      </text>
    </comment>
    <comment ref="F1346" authorId="0" shapeId="0">
      <text>
        <r>
          <rPr>
            <sz val="9"/>
            <color indexed="81"/>
            <rFont val="Tahoma"/>
            <family val="2"/>
          </rPr>
          <t xml:space="preserve">2 </t>
        </r>
        <r>
          <rPr>
            <sz val="9"/>
            <color indexed="81"/>
            <rFont val="細明體"/>
            <family val="3"/>
            <charset val="136"/>
          </rPr>
          <t>收 3 退
S5 1ea
S8 2ea
S11 2ea
S13 2ea</t>
        </r>
      </text>
    </comment>
    <comment ref="F1352" authorId="0" shapeId="0">
      <text>
        <r>
          <rPr>
            <sz val="9"/>
            <color indexed="81"/>
            <rFont val="Tahoma"/>
            <family val="2"/>
          </rPr>
          <t xml:space="preserve">2 </t>
        </r>
        <r>
          <rPr>
            <sz val="9"/>
            <color indexed="81"/>
            <rFont val="細明體"/>
            <family val="3"/>
            <charset val="136"/>
          </rPr>
          <t>收 3 退
S1 2ea
S2 4ea
S3 1ea
S4 2ea
S5 3ea
S6 2ea
S8 2ea
S9 3ea
S10 4ea
S11 1ea
S12 2ea</t>
        </r>
      </text>
    </comment>
    <comment ref="F1353" authorId="0" shapeId="0">
      <text>
        <r>
          <rPr>
            <sz val="9"/>
            <color indexed="81"/>
            <rFont val="Tahoma"/>
            <family val="2"/>
          </rPr>
          <t xml:space="preserve">2 </t>
        </r>
        <r>
          <rPr>
            <sz val="9"/>
            <color indexed="81"/>
            <rFont val="細明體"/>
            <family val="3"/>
            <charset val="136"/>
          </rPr>
          <t>收 3 退
S13 1ea</t>
        </r>
      </text>
    </comment>
    <comment ref="F1355" authorId="0" shapeId="0">
      <text>
        <r>
          <rPr>
            <sz val="9"/>
            <color indexed="81"/>
            <rFont val="Tahoma"/>
            <family val="2"/>
          </rPr>
          <t xml:space="preserve">2 </t>
        </r>
        <r>
          <rPr>
            <sz val="9"/>
            <color indexed="81"/>
            <rFont val="細明體"/>
            <family val="3"/>
            <charset val="136"/>
          </rPr>
          <t>收 3 退
S3 2ea
S4 1ea
S7 1ea
S9 1ea
S13 1ea</t>
        </r>
      </text>
    </comment>
    <comment ref="F1356" authorId="0" shapeId="0">
      <text>
        <r>
          <rPr>
            <sz val="9"/>
            <color indexed="81"/>
            <rFont val="Tahoma"/>
            <family val="2"/>
          </rPr>
          <t xml:space="preserve">2 </t>
        </r>
        <r>
          <rPr>
            <sz val="9"/>
            <color indexed="81"/>
            <rFont val="細明體"/>
            <family val="3"/>
            <charset val="136"/>
          </rPr>
          <t>收 3 退
S1 2ea
S2 1ea
S6 1ea
S7 1ea</t>
        </r>
      </text>
    </comment>
    <comment ref="F1357" authorId="0" shapeId="0">
      <text>
        <r>
          <rPr>
            <sz val="9"/>
            <color indexed="81"/>
            <rFont val="Tahoma"/>
            <family val="2"/>
          </rPr>
          <t xml:space="preserve">2 </t>
        </r>
        <r>
          <rPr>
            <sz val="9"/>
            <color indexed="81"/>
            <rFont val="細明體"/>
            <family val="3"/>
            <charset val="136"/>
          </rPr>
          <t>收 3 退
S4 2ea
S5 1ea
S6 1ea</t>
        </r>
      </text>
    </comment>
    <comment ref="F1358" authorId="0" shapeId="0">
      <text>
        <r>
          <rPr>
            <sz val="9"/>
            <color indexed="81"/>
            <rFont val="Tahoma"/>
            <family val="2"/>
          </rPr>
          <t xml:space="preserve">2 </t>
        </r>
        <r>
          <rPr>
            <sz val="9"/>
            <color indexed="81"/>
            <rFont val="細明體"/>
            <family val="3"/>
            <charset val="136"/>
          </rPr>
          <t>收 3 退
S2 1ea</t>
        </r>
      </text>
    </comment>
    <comment ref="F1362" authorId="0" shapeId="0">
      <text>
        <r>
          <rPr>
            <sz val="9"/>
            <color indexed="81"/>
            <rFont val="Tahoma"/>
            <family val="2"/>
          </rPr>
          <t xml:space="preserve">2 </t>
        </r>
        <r>
          <rPr>
            <sz val="9"/>
            <color indexed="81"/>
            <rFont val="細明體"/>
            <family val="3"/>
            <charset val="136"/>
          </rPr>
          <t>收 3 退
S13 1ea</t>
        </r>
      </text>
    </comment>
    <comment ref="F1372" authorId="0" shapeId="0">
      <text>
        <r>
          <rPr>
            <sz val="9"/>
            <color indexed="81"/>
            <rFont val="Tahoma"/>
            <family val="2"/>
          </rPr>
          <t>coat --&gt; Exposure over Q-time (&gt; 12 hr)</t>
        </r>
      </text>
    </comment>
    <comment ref="F1373" authorId="0" shapeId="0">
      <text>
        <r>
          <rPr>
            <sz val="9"/>
            <color indexed="81"/>
            <rFont val="Tahoma"/>
            <family val="2"/>
          </rPr>
          <t>Coat --&gt; Exposure over Q-time (&gt; 12 hr)</t>
        </r>
      </text>
    </comment>
    <comment ref="F1374" authorId="0" shapeId="0">
      <text>
        <r>
          <rPr>
            <sz val="9"/>
            <color indexed="81"/>
            <rFont val="Tahoma"/>
            <family val="2"/>
          </rPr>
          <t>Exposure --&gt; Develop over Q-time (&gt; 12 hr)</t>
        </r>
      </text>
    </comment>
    <comment ref="F1376" authorId="0" shapeId="0">
      <text>
        <r>
          <rPr>
            <sz val="9"/>
            <color indexed="81"/>
            <rFont val="Tahoma"/>
            <family val="2"/>
          </rPr>
          <t xml:space="preserve">2 </t>
        </r>
        <r>
          <rPr>
            <sz val="9"/>
            <color indexed="81"/>
            <rFont val="細明體"/>
            <family val="3"/>
            <charset val="136"/>
          </rPr>
          <t>收 3 退
S3 2ea
S4 1ea
S10 1ea
S13 2ea</t>
        </r>
      </text>
    </comment>
    <comment ref="F1378" authorId="0" shapeId="0">
      <text>
        <r>
          <rPr>
            <sz val="9"/>
            <color indexed="81"/>
            <rFont val="Tahoma"/>
            <family val="2"/>
          </rPr>
          <t xml:space="preserve">2 </t>
        </r>
        <r>
          <rPr>
            <sz val="9"/>
            <color indexed="81"/>
            <rFont val="細明體"/>
            <family val="3"/>
            <charset val="136"/>
          </rPr>
          <t>收 3 退
S2 1ea
S5 1ea
S10 1ea
S11 1ea
S12 2ea
S13 1ea</t>
        </r>
      </text>
    </comment>
    <comment ref="F1380" authorId="0" shapeId="0">
      <text>
        <r>
          <rPr>
            <sz val="9"/>
            <color indexed="81"/>
            <rFont val="Tahoma"/>
            <family val="2"/>
          </rPr>
          <t xml:space="preserve">2 </t>
        </r>
        <r>
          <rPr>
            <sz val="9"/>
            <color indexed="81"/>
            <rFont val="細明體"/>
            <family val="3"/>
            <charset val="136"/>
          </rPr>
          <t>收 3 退
S4 2ea
S6 1ea
S7 1ea
S8 1ea
S9 1ea
S11 1ea
S12 1ea
S13 2ea</t>
        </r>
      </text>
    </comment>
    <comment ref="F1382" authorId="0" shapeId="0">
      <text>
        <r>
          <rPr>
            <sz val="9"/>
            <color indexed="81"/>
            <rFont val="Tahoma"/>
            <family val="2"/>
          </rPr>
          <t xml:space="preserve">2 </t>
        </r>
        <r>
          <rPr>
            <sz val="9"/>
            <color indexed="81"/>
            <rFont val="細明體"/>
            <family val="3"/>
            <charset val="136"/>
          </rPr>
          <t>收 3 退
S1 1ea
S3 1ea
S5 1ea
S11 2ea
S13 1ea</t>
        </r>
      </text>
    </comment>
    <comment ref="F1383" authorId="0" shapeId="0">
      <text>
        <r>
          <rPr>
            <sz val="9"/>
            <color indexed="81"/>
            <rFont val="Tahoma"/>
            <family val="2"/>
          </rPr>
          <t xml:space="preserve">2 </t>
        </r>
        <r>
          <rPr>
            <sz val="9"/>
            <color indexed="81"/>
            <rFont val="細明體"/>
            <family val="3"/>
            <charset val="136"/>
          </rPr>
          <t>收 3 退
S1 2ea
S6 1ea
S10 1ea
S11 2ea
S12 2ea
S13 30ea</t>
        </r>
      </text>
    </comment>
    <comment ref="F1386" authorId="0" shapeId="0">
      <text>
        <r>
          <rPr>
            <sz val="9"/>
            <color indexed="81"/>
            <rFont val="Tahoma"/>
            <family val="2"/>
          </rPr>
          <t xml:space="preserve">2 </t>
        </r>
        <r>
          <rPr>
            <sz val="9"/>
            <color indexed="81"/>
            <rFont val="細明體"/>
            <family val="3"/>
            <charset val="136"/>
          </rPr>
          <t>收 3 退
S1 1ea
S9 1ea
S13 1ea</t>
        </r>
      </text>
    </comment>
    <comment ref="F1388" authorId="0" shapeId="0">
      <text>
        <r>
          <rPr>
            <sz val="9"/>
            <color indexed="81"/>
            <rFont val="Tahoma"/>
            <family val="2"/>
          </rPr>
          <t xml:space="preserve">2 </t>
        </r>
        <r>
          <rPr>
            <sz val="9"/>
            <color indexed="81"/>
            <rFont val="細明體"/>
            <family val="3"/>
            <charset val="136"/>
          </rPr>
          <t>收 3 退
S1 1ea
S4 1ea
S5 1ea
S8 1ea
S10 1ea
S11 2ea
S13 2ea</t>
        </r>
      </text>
    </comment>
    <comment ref="F1389" authorId="0" shapeId="0">
      <text>
        <r>
          <rPr>
            <sz val="9"/>
            <color indexed="81"/>
            <rFont val="Tahoma"/>
            <family val="2"/>
          </rPr>
          <t xml:space="preserve">2 </t>
        </r>
        <r>
          <rPr>
            <sz val="9"/>
            <color indexed="81"/>
            <rFont val="細明體"/>
            <family val="3"/>
            <charset val="136"/>
          </rPr>
          <t>收 3 退
S1 2ea
S2 1ea
S4 1ea
S5 1ea
S6 1ea
S7 1ea
S8 1ea
S10 2ea
S11 2ea
S12 2ea
S13 2ea</t>
        </r>
      </text>
    </comment>
    <comment ref="F1392" authorId="0" shapeId="0">
      <text>
        <r>
          <rPr>
            <sz val="9"/>
            <color indexed="81"/>
            <rFont val="Tahoma"/>
            <family val="2"/>
          </rPr>
          <t xml:space="preserve">2 </t>
        </r>
        <r>
          <rPr>
            <sz val="9"/>
            <color indexed="81"/>
            <rFont val="細明體"/>
            <family val="3"/>
            <charset val="136"/>
          </rPr>
          <t>收 3 退
S2 1ea
S4 2ea</t>
        </r>
      </text>
    </comment>
    <comment ref="F1393" authorId="0" shapeId="0">
      <text>
        <r>
          <rPr>
            <sz val="9"/>
            <color indexed="81"/>
            <rFont val="Tahoma"/>
            <family val="2"/>
          </rPr>
          <t xml:space="preserve">2 </t>
        </r>
        <r>
          <rPr>
            <sz val="9"/>
            <color indexed="81"/>
            <rFont val="細明體"/>
            <family val="3"/>
            <charset val="136"/>
          </rPr>
          <t>收 3 退
S1 1ea
S8 1ea
S9 1ea
S11 1ea
S12 1ea</t>
        </r>
      </text>
    </comment>
    <comment ref="F1394" authorId="0" shapeId="0">
      <text>
        <r>
          <rPr>
            <sz val="9"/>
            <color indexed="81"/>
            <rFont val="Tahoma"/>
            <family val="2"/>
          </rPr>
          <t xml:space="preserve">2 </t>
        </r>
        <r>
          <rPr>
            <sz val="9"/>
            <color indexed="81"/>
            <rFont val="細明體"/>
            <family val="3"/>
            <charset val="136"/>
          </rPr>
          <t>收 3 退
S13 2ea</t>
        </r>
      </text>
    </comment>
    <comment ref="F1395" authorId="0" shapeId="0">
      <text>
        <r>
          <rPr>
            <sz val="9"/>
            <color indexed="81"/>
            <rFont val="Tahoma"/>
            <family val="2"/>
          </rPr>
          <t xml:space="preserve">2 </t>
        </r>
        <r>
          <rPr>
            <sz val="9"/>
            <color indexed="81"/>
            <rFont val="細明體"/>
            <family val="3"/>
            <charset val="136"/>
          </rPr>
          <t>收 3 退
S4 1ea
S5 1ea
S6 1ea
S10 2ea
S13 2ea</t>
        </r>
      </text>
    </comment>
    <comment ref="F1397" authorId="0" shapeId="0">
      <text>
        <r>
          <rPr>
            <sz val="9"/>
            <color indexed="81"/>
            <rFont val="Tahoma"/>
            <family val="2"/>
          </rPr>
          <t xml:space="preserve">2 </t>
        </r>
        <r>
          <rPr>
            <sz val="9"/>
            <color indexed="81"/>
            <rFont val="細明體"/>
            <family val="3"/>
            <charset val="136"/>
          </rPr>
          <t>收 3 退
S1 1ea
S2 1ea
S4 2ea
S9 1ea
S10 1ea
S11 1ea</t>
        </r>
      </text>
    </comment>
    <comment ref="F1398" authorId="0" shapeId="0">
      <text>
        <r>
          <rPr>
            <sz val="9"/>
            <color indexed="81"/>
            <rFont val="Tahoma"/>
            <family val="2"/>
          </rPr>
          <t xml:space="preserve">2 </t>
        </r>
        <r>
          <rPr>
            <sz val="9"/>
            <color indexed="81"/>
            <rFont val="細明體"/>
            <family val="3"/>
            <charset val="136"/>
          </rPr>
          <t>收 3 退
S2 1ea
S3 1ea</t>
        </r>
      </text>
    </comment>
    <comment ref="F1402" authorId="0" shapeId="0">
      <text>
        <r>
          <rPr>
            <sz val="9"/>
            <color indexed="81"/>
            <rFont val="Tahoma"/>
            <family val="2"/>
          </rPr>
          <t xml:space="preserve">2 </t>
        </r>
        <r>
          <rPr>
            <sz val="9"/>
            <color indexed="81"/>
            <rFont val="細明體"/>
            <family val="3"/>
            <charset val="136"/>
          </rPr>
          <t>收 3 退
S1 1ea
S12 1ea</t>
        </r>
      </text>
    </comment>
    <comment ref="F1403" authorId="0" shapeId="0">
      <text>
        <r>
          <rPr>
            <sz val="9"/>
            <color indexed="81"/>
            <rFont val="Tahoma"/>
            <family val="2"/>
          </rPr>
          <t xml:space="preserve">2 </t>
        </r>
        <r>
          <rPr>
            <sz val="9"/>
            <color indexed="81"/>
            <rFont val="細明體"/>
            <family val="3"/>
            <charset val="136"/>
          </rPr>
          <t>收 3 退
S1 1ea</t>
        </r>
      </text>
    </comment>
    <comment ref="F1404" authorId="0" shapeId="0">
      <text>
        <r>
          <rPr>
            <sz val="9"/>
            <color indexed="81"/>
            <rFont val="Tahoma"/>
            <family val="2"/>
          </rPr>
          <t xml:space="preserve">2 </t>
        </r>
        <r>
          <rPr>
            <sz val="9"/>
            <color indexed="81"/>
            <rFont val="細明體"/>
            <family val="3"/>
            <charset val="136"/>
          </rPr>
          <t>收 3 退
S7 1ea
S8 1ea
S12 1ea</t>
        </r>
      </text>
    </comment>
    <comment ref="F1406" authorId="0" shapeId="0">
      <text>
        <r>
          <rPr>
            <sz val="9"/>
            <color indexed="81"/>
            <rFont val="Tahoma"/>
            <family val="2"/>
          </rPr>
          <t xml:space="preserve">2 </t>
        </r>
        <r>
          <rPr>
            <sz val="9"/>
            <color indexed="81"/>
            <rFont val="細明體"/>
            <family val="3"/>
            <charset val="136"/>
          </rPr>
          <t>收 3 退
S3 1ea</t>
        </r>
      </text>
    </comment>
    <comment ref="F1407" authorId="0" shapeId="0">
      <text>
        <r>
          <rPr>
            <sz val="9"/>
            <color indexed="81"/>
            <rFont val="Tahoma"/>
            <family val="2"/>
          </rPr>
          <t xml:space="preserve">2 </t>
        </r>
        <r>
          <rPr>
            <sz val="9"/>
            <color indexed="81"/>
            <rFont val="細明體"/>
            <family val="3"/>
            <charset val="136"/>
          </rPr>
          <t>收 3 退
S11 3ea</t>
        </r>
      </text>
    </comment>
    <comment ref="F1409" authorId="0" shapeId="0">
      <text>
        <r>
          <rPr>
            <sz val="9"/>
            <color indexed="81"/>
            <rFont val="Tahoma"/>
            <family val="2"/>
          </rPr>
          <t xml:space="preserve">2 </t>
        </r>
        <r>
          <rPr>
            <sz val="9"/>
            <color indexed="81"/>
            <rFont val="細明體"/>
            <family val="3"/>
            <charset val="136"/>
          </rPr>
          <t>收 3 退
S10 1ea</t>
        </r>
      </text>
    </comment>
    <comment ref="F1411" authorId="0" shapeId="0">
      <text>
        <r>
          <rPr>
            <sz val="9"/>
            <color indexed="81"/>
            <rFont val="Tahoma"/>
            <family val="2"/>
          </rPr>
          <t xml:space="preserve">2 </t>
        </r>
        <r>
          <rPr>
            <sz val="9"/>
            <color indexed="81"/>
            <rFont val="細明體"/>
            <family val="3"/>
            <charset val="136"/>
          </rPr>
          <t>收 3 退
S2 3ea
S3 1ea
S5 2ea
S7 2ea
S8 1ea
S9 8ea
S10 2ea
S11 2ea
S12 1ea
S13 9ea</t>
        </r>
      </text>
    </comment>
    <comment ref="F1412" authorId="0" shapeId="0">
      <text>
        <r>
          <rPr>
            <sz val="9"/>
            <color indexed="81"/>
            <rFont val="Tahoma"/>
            <family val="2"/>
          </rPr>
          <t xml:space="preserve">2 </t>
        </r>
        <r>
          <rPr>
            <sz val="9"/>
            <color indexed="81"/>
            <rFont val="細明體"/>
            <family val="3"/>
            <charset val="136"/>
          </rPr>
          <t>收 3 退
S3 1ea
S7 1ea
S8 2ea
S9 1ea
S12 1ea
S13 3ea</t>
        </r>
      </text>
    </comment>
    <comment ref="F1413" authorId="0" shapeId="0">
      <text>
        <r>
          <rPr>
            <sz val="9"/>
            <color indexed="81"/>
            <rFont val="Tahoma"/>
            <family val="2"/>
          </rPr>
          <t xml:space="preserve">2 </t>
        </r>
        <r>
          <rPr>
            <sz val="9"/>
            <color indexed="81"/>
            <rFont val="細明體"/>
            <family val="3"/>
            <charset val="136"/>
          </rPr>
          <t>收 3 退
S1 1ea
S4 2ea
S6 1ea
S7 1ea
S9 1ea
S10 1ea
S12 1ea
S13 1ea</t>
        </r>
      </text>
    </comment>
    <comment ref="F1414" authorId="0" shapeId="0">
      <text>
        <r>
          <rPr>
            <sz val="9"/>
            <color indexed="81"/>
            <rFont val="Tahoma"/>
            <family val="2"/>
          </rPr>
          <t xml:space="preserve">2 </t>
        </r>
        <r>
          <rPr>
            <sz val="9"/>
            <color indexed="81"/>
            <rFont val="細明體"/>
            <family val="3"/>
            <charset val="136"/>
          </rPr>
          <t>收 3 退
S4.7.10 1ea</t>
        </r>
      </text>
    </comment>
    <comment ref="H1414" authorId="3" shapeId="0">
      <text>
        <r>
          <rPr>
            <b/>
            <sz val="9"/>
            <color indexed="81"/>
            <rFont val="細明體"/>
            <family val="3"/>
            <charset val="136"/>
          </rPr>
          <t>葉承恩</t>
        </r>
        <r>
          <rPr>
            <b/>
            <sz val="9"/>
            <color indexed="81"/>
            <rFont val="Tahoma"/>
            <family val="2"/>
          </rPr>
          <t>:</t>
        </r>
        <r>
          <rPr>
            <sz val="9"/>
            <color indexed="81"/>
            <rFont val="Tahoma"/>
            <family val="2"/>
          </rPr>
          <t xml:space="preserve">
S4 1ea
S7 1 ea
S10 1ea</t>
        </r>
      </text>
    </comment>
    <comment ref="F1415" authorId="0" shapeId="0">
      <text>
        <r>
          <rPr>
            <sz val="9"/>
            <color indexed="81"/>
            <rFont val="細明體"/>
            <family val="3"/>
            <charset val="136"/>
          </rPr>
          <t>MFG over Q-time (Coat --&gt; Exposure &gt; 12 hr)</t>
        </r>
      </text>
    </comment>
    <comment ref="F1416" authorId="0" shapeId="0">
      <text>
        <r>
          <rPr>
            <sz val="9"/>
            <color indexed="81"/>
            <rFont val="細明體"/>
            <family val="3"/>
            <charset val="136"/>
          </rPr>
          <t>MFG over Q-time (Coat --&gt; Exposure &gt; 12 hr)</t>
        </r>
      </text>
    </comment>
    <comment ref="F1420"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S1-2ea
S2-1ea
S4-1ea
S6-1ea</t>
        </r>
      </text>
    </comment>
    <comment ref="F1423"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S4-2ea
S5-1ea
S8-1ea
S9-1ea</t>
        </r>
      </text>
    </comment>
    <comment ref="F1425"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S3-1ea
S5-1ea
S6-1ea
S7-2ea
S9-1ea
S10-1ea
S13-1ea</t>
        </r>
      </text>
    </comment>
    <comment ref="F1426"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S4-1ea
S5-1ea
S7-1ea
S8-1ea
S11-1ea
S12-2ea
S13-9ea</t>
        </r>
      </text>
    </comment>
    <comment ref="F1427"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S1-1ea
S5-1ea
S7-4ea
S8-1ea
S9-0ea
S10-2ea
S11-2ea
S12-2ea
S13-7ea</t>
        </r>
      </text>
    </comment>
    <comment ref="F1428" authorId="1" shapeId="0">
      <text>
        <r>
          <rPr>
            <b/>
            <sz val="9"/>
            <color indexed="81"/>
            <rFont val="Tahoma"/>
            <family val="2"/>
          </rPr>
          <t>2</t>
        </r>
        <r>
          <rPr>
            <b/>
            <sz val="9"/>
            <color indexed="81"/>
            <rFont val="細明體"/>
            <family val="3"/>
            <charset val="136"/>
          </rPr>
          <t>收</t>
        </r>
        <r>
          <rPr>
            <b/>
            <sz val="9"/>
            <color indexed="81"/>
            <rFont val="Tahoma"/>
            <family val="2"/>
          </rPr>
          <t>3</t>
        </r>
        <r>
          <rPr>
            <b/>
            <sz val="9"/>
            <color indexed="81"/>
            <rFont val="細明體"/>
            <family val="3"/>
            <charset val="136"/>
          </rPr>
          <t xml:space="preserve">退
</t>
        </r>
        <r>
          <rPr>
            <b/>
            <sz val="9"/>
            <color indexed="81"/>
            <rFont val="Tahoma"/>
            <family val="2"/>
          </rPr>
          <t>S2-2ea
S3-1ea
S4-1ea
S5-1ea
S7-1ea
S9-1ea
S10-1ea
S12-1ea</t>
        </r>
      </text>
    </comment>
    <comment ref="F1431" authorId="1" shapeId="0">
      <text>
        <r>
          <rPr>
            <b/>
            <sz val="9"/>
            <color indexed="81"/>
            <rFont val="Tahoma"/>
            <family val="2"/>
          </rPr>
          <t>DEVP_03 alarm impact lot</t>
        </r>
      </text>
    </comment>
    <comment ref="F1432" authorId="0" shapeId="0">
      <text>
        <r>
          <rPr>
            <sz val="9"/>
            <color indexed="81"/>
            <rFont val="Tahoma"/>
            <family val="2"/>
          </rPr>
          <t xml:space="preserve">2 </t>
        </r>
        <r>
          <rPr>
            <sz val="9"/>
            <color indexed="81"/>
            <rFont val="細明體"/>
            <family val="3"/>
            <charset val="136"/>
          </rPr>
          <t>收 3 退
S4 1ea
S5 1ea
S7 1ea
S8 1ea
S9 1ea</t>
        </r>
      </text>
    </comment>
    <comment ref="F1433" authorId="0" shapeId="0">
      <text>
        <r>
          <rPr>
            <sz val="9"/>
            <color indexed="81"/>
            <rFont val="Tahoma"/>
            <family val="2"/>
          </rPr>
          <t xml:space="preserve">2 </t>
        </r>
        <r>
          <rPr>
            <sz val="9"/>
            <color indexed="81"/>
            <rFont val="細明體"/>
            <family val="3"/>
            <charset val="136"/>
          </rPr>
          <t>收 3 退
S13 2ea</t>
        </r>
      </text>
    </comment>
    <comment ref="F1434" authorId="0" shapeId="0">
      <text>
        <r>
          <rPr>
            <sz val="9"/>
            <color indexed="81"/>
            <rFont val="Tahoma"/>
            <family val="2"/>
          </rPr>
          <t xml:space="preserve">2 </t>
        </r>
        <r>
          <rPr>
            <sz val="9"/>
            <color indexed="81"/>
            <rFont val="細明體"/>
            <family val="3"/>
            <charset val="136"/>
          </rPr>
          <t>收 3 退
S1 1ea
S3 2ea
S10 2ea
S11 1ea
S13 1ea</t>
        </r>
      </text>
    </comment>
    <comment ref="F1436" authorId="0" shapeId="0">
      <text>
        <r>
          <rPr>
            <sz val="9"/>
            <color indexed="81"/>
            <rFont val="Tahoma"/>
            <family val="2"/>
          </rPr>
          <t xml:space="preserve">2 </t>
        </r>
        <r>
          <rPr>
            <sz val="9"/>
            <color indexed="81"/>
            <rFont val="細明體"/>
            <family val="3"/>
            <charset val="136"/>
          </rPr>
          <t>收 3 退
S5 1ea
S11 1ea</t>
        </r>
      </text>
    </comment>
    <comment ref="F1437" authorId="0" shapeId="0">
      <text>
        <r>
          <rPr>
            <sz val="9"/>
            <color indexed="81"/>
            <rFont val="Tahoma"/>
            <family val="2"/>
          </rPr>
          <t xml:space="preserve">2 </t>
        </r>
        <r>
          <rPr>
            <sz val="9"/>
            <color indexed="81"/>
            <rFont val="細明體"/>
            <family val="3"/>
            <charset val="136"/>
          </rPr>
          <t>收 3 退
S2 1ea
S4 1ea
S8 1ea
S9 1ea</t>
        </r>
      </text>
    </comment>
    <comment ref="F1438" authorId="0" shapeId="0">
      <text>
        <r>
          <rPr>
            <sz val="9"/>
            <color indexed="81"/>
            <rFont val="Tahoma"/>
            <family val="2"/>
          </rPr>
          <t xml:space="preserve">2 </t>
        </r>
        <r>
          <rPr>
            <sz val="9"/>
            <color indexed="81"/>
            <rFont val="細明體"/>
            <family val="3"/>
            <charset val="136"/>
          </rPr>
          <t>收 3 退
S1 1ea
S5 1ea
S6 1ea
S10 1ea
S11 2ea
S13 5ea</t>
        </r>
      </text>
    </comment>
    <comment ref="F1439" authorId="0" shapeId="0">
      <text>
        <r>
          <rPr>
            <sz val="9"/>
            <color indexed="81"/>
            <rFont val="Tahoma"/>
            <family val="2"/>
          </rPr>
          <t xml:space="preserve">2 </t>
        </r>
        <r>
          <rPr>
            <sz val="9"/>
            <color indexed="81"/>
            <rFont val="細明體"/>
            <family val="3"/>
            <charset val="136"/>
          </rPr>
          <t>收 3 退
S2 1ea
S3 1ea
S6 1ea
S10 2ea
S11 1ea
S12 1ea</t>
        </r>
      </text>
    </comment>
    <comment ref="F1444" authorId="0" shapeId="0">
      <text>
        <r>
          <rPr>
            <sz val="9"/>
            <color indexed="81"/>
            <rFont val="Tahoma"/>
            <family val="2"/>
          </rPr>
          <t xml:space="preserve">2 </t>
        </r>
        <r>
          <rPr>
            <sz val="9"/>
            <color indexed="81"/>
            <rFont val="細明體"/>
            <family val="3"/>
            <charset val="136"/>
          </rPr>
          <t>收 3 退
S13 1ea</t>
        </r>
      </text>
    </comment>
    <comment ref="F1445" authorId="0" shapeId="0">
      <text>
        <r>
          <rPr>
            <sz val="9"/>
            <color indexed="81"/>
            <rFont val="Tahoma"/>
            <family val="2"/>
          </rPr>
          <t xml:space="preserve">2 </t>
        </r>
        <r>
          <rPr>
            <sz val="9"/>
            <color indexed="81"/>
            <rFont val="細明體"/>
            <family val="3"/>
            <charset val="136"/>
          </rPr>
          <t>收 3 退
S1 1ea
S2 1ea
S10 2ea
S11 1ea</t>
        </r>
      </text>
    </comment>
    <comment ref="F1446" authorId="0" shapeId="0">
      <text>
        <r>
          <rPr>
            <sz val="9"/>
            <color indexed="81"/>
            <rFont val="Tahoma"/>
            <family val="2"/>
          </rPr>
          <t xml:space="preserve">2 </t>
        </r>
        <r>
          <rPr>
            <sz val="9"/>
            <color indexed="81"/>
            <rFont val="細明體"/>
            <family val="3"/>
            <charset val="136"/>
          </rPr>
          <t>收 3 退
S1 1ea
S9 2ea
S10 1ea
S12 1ea</t>
        </r>
      </text>
    </comment>
    <comment ref="F1447" authorId="0" shapeId="0">
      <text>
        <r>
          <rPr>
            <sz val="9"/>
            <color indexed="81"/>
            <rFont val="Tahoma"/>
            <family val="2"/>
          </rPr>
          <t xml:space="preserve">2 </t>
        </r>
        <r>
          <rPr>
            <sz val="9"/>
            <color indexed="81"/>
            <rFont val="細明體"/>
            <family val="3"/>
            <charset val="136"/>
          </rPr>
          <t>收 3 退
S1 2ea
S2 1ea
S3 1ea
S4 3ea
S5 2ea
S6 2ea
S7 2ea
S9 2ea
S10 2ea
S11 1ea
S12 1ea
S13 6ea</t>
        </r>
      </text>
    </comment>
    <comment ref="F1448" authorId="0" shapeId="0">
      <text>
        <r>
          <rPr>
            <sz val="9"/>
            <color indexed="81"/>
            <rFont val="Tahoma"/>
            <family val="2"/>
          </rPr>
          <t>Over Q-time (Coat --&gt; Exposure &gt; 12 hr)</t>
        </r>
      </text>
    </comment>
    <comment ref="F1449" authorId="0" shapeId="0">
      <text>
        <r>
          <rPr>
            <sz val="9"/>
            <color indexed="81"/>
            <rFont val="Tahoma"/>
            <family val="2"/>
          </rPr>
          <t xml:space="preserve">2 </t>
        </r>
        <r>
          <rPr>
            <sz val="9"/>
            <color indexed="81"/>
            <rFont val="細明體"/>
            <family val="3"/>
            <charset val="136"/>
          </rPr>
          <t>收 3 退
S3 2ea
S4 1ea
S9 1ea</t>
        </r>
      </text>
    </comment>
    <comment ref="F1453" authorId="0" shapeId="0">
      <text>
        <r>
          <rPr>
            <sz val="9"/>
            <color indexed="81"/>
            <rFont val="Tahoma"/>
            <family val="2"/>
          </rPr>
          <t xml:space="preserve">2 </t>
        </r>
        <r>
          <rPr>
            <sz val="9"/>
            <color indexed="81"/>
            <rFont val="細明體"/>
            <family val="3"/>
            <charset val="136"/>
          </rPr>
          <t>收 3 退
S1 2ea
S2 1ea
S5 1ea
S6 1ea
S7 2ea
S11 1ea</t>
        </r>
      </text>
    </comment>
    <comment ref="F1454" authorId="0" shapeId="0">
      <text>
        <r>
          <rPr>
            <sz val="9"/>
            <color indexed="81"/>
            <rFont val="Tahoma"/>
            <family val="2"/>
          </rPr>
          <t xml:space="preserve">2 </t>
        </r>
        <r>
          <rPr>
            <sz val="9"/>
            <color indexed="81"/>
            <rFont val="細明體"/>
            <family val="3"/>
            <charset val="136"/>
          </rPr>
          <t>收 3 退
S3 2ea
S5 1ea</t>
        </r>
      </text>
    </comment>
    <comment ref="F1456" authorId="0" shapeId="0">
      <text>
        <r>
          <rPr>
            <sz val="9"/>
            <color indexed="81"/>
            <rFont val="Tahoma"/>
            <family val="2"/>
          </rPr>
          <t xml:space="preserve">2 </t>
        </r>
        <r>
          <rPr>
            <sz val="9"/>
            <color indexed="81"/>
            <rFont val="細明體"/>
            <family val="3"/>
            <charset val="136"/>
          </rPr>
          <t>收 3 退
S5 1ea</t>
        </r>
      </text>
    </comment>
    <comment ref="F1457" authorId="0" shapeId="0">
      <text>
        <r>
          <rPr>
            <sz val="9"/>
            <color indexed="81"/>
            <rFont val="Tahoma"/>
            <family val="2"/>
          </rPr>
          <t xml:space="preserve">2 </t>
        </r>
        <r>
          <rPr>
            <sz val="9"/>
            <color indexed="81"/>
            <rFont val="細明體"/>
            <family val="3"/>
            <charset val="136"/>
          </rPr>
          <t>收 3 退
S2 4ea
S6 5ea
S7 5ea
S8 4ea
S9 1ea
S13 2ea</t>
        </r>
      </text>
    </comment>
    <comment ref="F1459" authorId="0" shapeId="0">
      <text>
        <r>
          <rPr>
            <sz val="9"/>
            <color indexed="81"/>
            <rFont val="Tahoma"/>
            <family val="2"/>
          </rPr>
          <t xml:space="preserve">2 </t>
        </r>
        <r>
          <rPr>
            <sz val="9"/>
            <color indexed="81"/>
            <rFont val="細明體"/>
            <family val="3"/>
            <charset val="136"/>
          </rPr>
          <t>收 3 退
S4 1ea
S6 1ea</t>
        </r>
      </text>
    </comment>
    <comment ref="F1461" authorId="0" shapeId="0">
      <text>
        <r>
          <rPr>
            <sz val="9"/>
            <color indexed="81"/>
            <rFont val="Tahoma"/>
            <family val="2"/>
          </rPr>
          <t xml:space="preserve">2 </t>
        </r>
        <r>
          <rPr>
            <sz val="9"/>
            <color indexed="81"/>
            <rFont val="細明體"/>
            <family val="3"/>
            <charset val="136"/>
          </rPr>
          <t>收 3 退
S7 1ea
S13 4ea</t>
        </r>
      </text>
    </comment>
    <comment ref="F1465" authorId="0" shapeId="0">
      <text>
        <r>
          <rPr>
            <sz val="9"/>
            <color indexed="81"/>
            <rFont val="Tahoma"/>
            <family val="2"/>
          </rPr>
          <t xml:space="preserve">2 </t>
        </r>
        <r>
          <rPr>
            <sz val="9"/>
            <color indexed="81"/>
            <rFont val="細明體"/>
            <family val="3"/>
            <charset val="136"/>
          </rPr>
          <t>收 3 退
S3 1ea
S9 1ea
S12 1ea</t>
        </r>
      </text>
    </comment>
    <comment ref="F1466" authorId="0" shapeId="0">
      <text>
        <r>
          <rPr>
            <sz val="9"/>
            <color indexed="81"/>
            <rFont val="Tahoma"/>
            <family val="2"/>
          </rPr>
          <t xml:space="preserve">2 </t>
        </r>
        <r>
          <rPr>
            <sz val="9"/>
            <color indexed="81"/>
            <rFont val="細明體"/>
            <family val="3"/>
            <charset val="136"/>
          </rPr>
          <t>收 3 退
S3 1ea
S13 1ea</t>
        </r>
      </text>
    </comment>
    <comment ref="F1468" authorId="0" shapeId="0">
      <text>
        <r>
          <rPr>
            <sz val="9"/>
            <color indexed="81"/>
            <rFont val="Tahoma"/>
            <family val="2"/>
          </rPr>
          <t xml:space="preserve">2 </t>
        </r>
        <r>
          <rPr>
            <sz val="9"/>
            <color indexed="81"/>
            <rFont val="細明體"/>
            <family val="3"/>
            <charset val="136"/>
          </rPr>
          <t>收 3 退
S2 1ea
S11 1ea
S12 1ea</t>
        </r>
      </text>
    </comment>
    <comment ref="F1469" authorId="0" shapeId="0">
      <text>
        <r>
          <rPr>
            <sz val="9"/>
            <color indexed="81"/>
            <rFont val="Tahoma"/>
            <family val="2"/>
          </rPr>
          <t xml:space="preserve">2 </t>
        </r>
        <r>
          <rPr>
            <sz val="9"/>
            <color indexed="81"/>
            <rFont val="細明體"/>
            <family val="3"/>
            <charset val="136"/>
          </rPr>
          <t>收 3 退
S4 1ea
S7 1ea
S12 1ea
S13 1ea</t>
        </r>
      </text>
    </comment>
    <comment ref="F1471" authorId="0" shapeId="0">
      <text>
        <r>
          <rPr>
            <sz val="9"/>
            <color indexed="81"/>
            <rFont val="Tahoma"/>
            <family val="2"/>
          </rPr>
          <t xml:space="preserve">2 </t>
        </r>
        <r>
          <rPr>
            <sz val="9"/>
            <color indexed="81"/>
            <rFont val="細明體"/>
            <family val="3"/>
            <charset val="136"/>
          </rPr>
          <t>收 3 退
S2 1ea
S5 1ea</t>
        </r>
      </text>
    </comment>
    <comment ref="F1472" authorId="0" shapeId="0">
      <text>
        <r>
          <rPr>
            <sz val="9"/>
            <color indexed="81"/>
            <rFont val="Tahoma"/>
            <family val="2"/>
          </rPr>
          <t xml:space="preserve">2 </t>
        </r>
        <r>
          <rPr>
            <sz val="9"/>
            <color indexed="81"/>
            <rFont val="細明體"/>
            <family val="3"/>
            <charset val="136"/>
          </rPr>
          <t>收 3 退
S4 2ea
S10 1ea</t>
        </r>
      </text>
    </comment>
    <comment ref="F1475" authorId="0" shapeId="0">
      <text>
        <r>
          <rPr>
            <sz val="9"/>
            <color indexed="81"/>
            <rFont val="Tahoma"/>
            <family val="2"/>
          </rPr>
          <t xml:space="preserve">2 </t>
        </r>
        <r>
          <rPr>
            <sz val="9"/>
            <color indexed="81"/>
            <rFont val="細明體"/>
            <family val="3"/>
            <charset val="136"/>
          </rPr>
          <t>收 3 退
S4 1ea
S9 1ea</t>
        </r>
      </text>
    </comment>
    <comment ref="F1476" authorId="0" shapeId="0">
      <text>
        <r>
          <rPr>
            <sz val="9"/>
            <color indexed="81"/>
            <rFont val="Tahoma"/>
            <family val="2"/>
          </rPr>
          <t xml:space="preserve">2 </t>
        </r>
        <r>
          <rPr>
            <sz val="9"/>
            <color indexed="81"/>
            <rFont val="細明體"/>
            <family val="3"/>
            <charset val="136"/>
          </rPr>
          <t>收 3 退
S1 1ea</t>
        </r>
      </text>
    </comment>
    <comment ref="F1480" authorId="0" shapeId="0">
      <text>
        <r>
          <rPr>
            <sz val="9"/>
            <color indexed="81"/>
            <rFont val="Tahoma"/>
            <family val="2"/>
          </rPr>
          <t xml:space="preserve">2 </t>
        </r>
        <r>
          <rPr>
            <sz val="9"/>
            <color indexed="81"/>
            <rFont val="細明體"/>
            <family val="3"/>
            <charset val="136"/>
          </rPr>
          <t>收 3 退
S1 1ea
S4 1ea
S5 2ea
S7 1ea
S8 1ea
S12 2ea</t>
        </r>
      </text>
    </comment>
    <comment ref="F1483" authorId="0" shapeId="0">
      <text>
        <r>
          <rPr>
            <sz val="9"/>
            <color indexed="81"/>
            <rFont val="Tahoma"/>
            <family val="2"/>
          </rPr>
          <t xml:space="preserve">2 </t>
        </r>
        <r>
          <rPr>
            <sz val="9"/>
            <color indexed="81"/>
            <rFont val="細明體"/>
            <family val="3"/>
            <charset val="136"/>
          </rPr>
          <t>收 3 退
S3 2ea
S13 1ea</t>
        </r>
      </text>
    </comment>
    <comment ref="F1485" authorId="0" shapeId="0">
      <text>
        <r>
          <rPr>
            <sz val="9"/>
            <color indexed="81"/>
            <rFont val="Tahoma"/>
            <family val="2"/>
          </rPr>
          <t xml:space="preserve">2 </t>
        </r>
        <r>
          <rPr>
            <sz val="9"/>
            <color indexed="81"/>
            <rFont val="細明體"/>
            <family val="3"/>
            <charset val="136"/>
          </rPr>
          <t>收 3 退
S12 1ea</t>
        </r>
      </text>
    </comment>
    <comment ref="F1486" authorId="0" shapeId="0">
      <text>
        <r>
          <rPr>
            <sz val="9"/>
            <color indexed="81"/>
            <rFont val="Tahoma"/>
            <family val="2"/>
          </rPr>
          <t xml:space="preserve">2 </t>
        </r>
        <r>
          <rPr>
            <sz val="9"/>
            <color indexed="81"/>
            <rFont val="細明體"/>
            <family val="3"/>
            <charset val="136"/>
          </rPr>
          <t>收 3 退
S4 1ea
S8 1ea
S9 1ea</t>
        </r>
      </text>
    </comment>
    <comment ref="F1493" authorId="0" shapeId="0">
      <text>
        <r>
          <rPr>
            <sz val="9"/>
            <color indexed="81"/>
            <rFont val="Tahoma"/>
            <family val="2"/>
          </rPr>
          <t xml:space="preserve">2 </t>
        </r>
        <r>
          <rPr>
            <sz val="9"/>
            <color indexed="81"/>
            <rFont val="細明體"/>
            <family val="3"/>
            <charset val="136"/>
          </rPr>
          <t>收 3 退
S7 3ea
S9 8ea</t>
        </r>
      </text>
    </comment>
    <comment ref="F1494" authorId="0" shapeId="0">
      <text>
        <r>
          <rPr>
            <sz val="9"/>
            <color indexed="81"/>
            <rFont val="Tahoma"/>
            <family val="2"/>
          </rPr>
          <t xml:space="preserve">2 </t>
        </r>
        <r>
          <rPr>
            <sz val="9"/>
            <color indexed="81"/>
            <rFont val="細明體"/>
            <family val="3"/>
            <charset val="136"/>
          </rPr>
          <t xml:space="preserve">收 3 退
S1 4ea
S2 1ea
S3 1ea
S4 1ea
S6 1ea
S8 1ea
S12 1ea
S13 1ea </t>
        </r>
      </text>
    </comment>
    <comment ref="F1496" authorId="0" shapeId="0">
      <text>
        <r>
          <rPr>
            <sz val="9"/>
            <color indexed="81"/>
            <rFont val="Tahoma"/>
            <family val="2"/>
          </rPr>
          <t xml:space="preserve">2 </t>
        </r>
        <r>
          <rPr>
            <sz val="9"/>
            <color indexed="81"/>
            <rFont val="細明體"/>
            <family val="3"/>
            <charset val="136"/>
          </rPr>
          <t>收 3 退
S1 1ea
S3 1ea
S6 2ea</t>
        </r>
      </text>
    </comment>
    <comment ref="F1500" authorId="0" shapeId="0">
      <text>
        <r>
          <rPr>
            <sz val="9"/>
            <color indexed="81"/>
            <rFont val="Tahoma"/>
            <family val="2"/>
          </rPr>
          <t xml:space="preserve">2 </t>
        </r>
        <r>
          <rPr>
            <sz val="9"/>
            <color indexed="81"/>
            <rFont val="細明體"/>
            <family val="3"/>
            <charset val="136"/>
          </rPr>
          <t>收 3 退
S1 2ea
S2 2ea</t>
        </r>
      </text>
    </comment>
    <comment ref="F1503" authorId="0" shapeId="0">
      <text>
        <r>
          <rPr>
            <sz val="9"/>
            <color indexed="81"/>
            <rFont val="Tahoma"/>
            <family val="2"/>
          </rPr>
          <t xml:space="preserve">2 </t>
        </r>
        <r>
          <rPr>
            <sz val="9"/>
            <color indexed="81"/>
            <rFont val="細明體"/>
            <family val="3"/>
            <charset val="136"/>
          </rPr>
          <t>收 3 退
S1 2ea
S2 1ea
S5 1ea
S8 1ea</t>
        </r>
      </text>
    </comment>
    <comment ref="F1504" authorId="0" shapeId="0">
      <text>
        <r>
          <rPr>
            <sz val="9"/>
            <color indexed="81"/>
            <rFont val="Tahoma"/>
            <family val="2"/>
          </rPr>
          <t xml:space="preserve">2 </t>
        </r>
        <r>
          <rPr>
            <sz val="9"/>
            <color indexed="81"/>
            <rFont val="細明體"/>
            <family val="3"/>
            <charset val="136"/>
          </rPr>
          <t>收 3 退
S1 1ea
S4 1ea
S7 2ea
S8 1ea
S12 1ea
S13 2ea</t>
        </r>
      </text>
    </comment>
    <comment ref="F1505" authorId="0" shapeId="0">
      <text>
        <r>
          <rPr>
            <sz val="9"/>
            <color indexed="81"/>
            <rFont val="Tahoma"/>
            <family val="2"/>
          </rPr>
          <t xml:space="preserve">2 </t>
        </r>
        <r>
          <rPr>
            <sz val="9"/>
            <color indexed="81"/>
            <rFont val="細明體"/>
            <family val="3"/>
            <charset val="136"/>
          </rPr>
          <t>收 3 退
S2 1ea
S3 1ea
S5 1ea
S13 2ea</t>
        </r>
      </text>
    </comment>
    <comment ref="F1506" authorId="0" shapeId="0">
      <text>
        <r>
          <rPr>
            <sz val="9"/>
            <color indexed="81"/>
            <rFont val="Tahoma"/>
            <family val="2"/>
          </rPr>
          <t xml:space="preserve">2 </t>
        </r>
        <r>
          <rPr>
            <sz val="9"/>
            <color indexed="81"/>
            <rFont val="細明體"/>
            <family val="3"/>
            <charset val="136"/>
          </rPr>
          <t>收 3 退
S2 1ea
S8 1ea
S11 1ea
S12 2ea</t>
        </r>
      </text>
    </comment>
    <comment ref="F1507" authorId="0" shapeId="0">
      <text>
        <r>
          <rPr>
            <sz val="9"/>
            <color indexed="81"/>
            <rFont val="Tahoma"/>
            <family val="2"/>
          </rPr>
          <t xml:space="preserve">2 </t>
        </r>
        <r>
          <rPr>
            <sz val="9"/>
            <color indexed="81"/>
            <rFont val="細明體"/>
            <family val="3"/>
            <charset val="136"/>
          </rPr>
          <t>收 3 退
S6 1ea</t>
        </r>
      </text>
    </comment>
    <comment ref="F1508" authorId="0" shapeId="0">
      <text>
        <r>
          <rPr>
            <sz val="9"/>
            <color indexed="81"/>
            <rFont val="Tahoma"/>
            <family val="2"/>
          </rPr>
          <t xml:space="preserve">2 </t>
        </r>
        <r>
          <rPr>
            <sz val="9"/>
            <color indexed="81"/>
            <rFont val="細明體"/>
            <family val="3"/>
            <charset val="136"/>
          </rPr>
          <t>收 3 退
S13 3ea</t>
        </r>
      </text>
    </comment>
    <comment ref="F1509" authorId="0" shapeId="0">
      <text>
        <r>
          <rPr>
            <sz val="9"/>
            <color indexed="81"/>
            <rFont val="Tahoma"/>
            <family val="2"/>
          </rPr>
          <t xml:space="preserve">2 </t>
        </r>
        <r>
          <rPr>
            <sz val="9"/>
            <color indexed="81"/>
            <rFont val="細明體"/>
            <family val="3"/>
            <charset val="136"/>
          </rPr>
          <t>收 3 退
S13 5ea</t>
        </r>
      </text>
    </comment>
    <comment ref="F1510" authorId="0" shapeId="0">
      <text>
        <r>
          <rPr>
            <sz val="9"/>
            <color indexed="81"/>
            <rFont val="Tahoma"/>
            <family val="2"/>
          </rPr>
          <t xml:space="preserve">2 </t>
        </r>
        <r>
          <rPr>
            <sz val="9"/>
            <color indexed="81"/>
            <rFont val="細明體"/>
            <family val="3"/>
            <charset val="136"/>
          </rPr>
          <t>收 3 退
S3 11ea</t>
        </r>
      </text>
    </comment>
    <comment ref="F1511" authorId="0" shapeId="0">
      <text>
        <r>
          <rPr>
            <sz val="9"/>
            <color indexed="81"/>
            <rFont val="Tahoma"/>
            <family val="2"/>
          </rPr>
          <t xml:space="preserve">2 </t>
        </r>
        <r>
          <rPr>
            <sz val="9"/>
            <color indexed="81"/>
            <rFont val="細明體"/>
            <family val="3"/>
            <charset val="136"/>
          </rPr>
          <t>收 3 退
S13 10ea</t>
        </r>
      </text>
    </comment>
    <comment ref="F1512" authorId="0" shapeId="0">
      <text>
        <r>
          <rPr>
            <sz val="9"/>
            <color indexed="81"/>
            <rFont val="Tahoma"/>
            <family val="2"/>
          </rPr>
          <t xml:space="preserve">2 </t>
        </r>
        <r>
          <rPr>
            <sz val="9"/>
            <color indexed="81"/>
            <rFont val="細明體"/>
            <family val="3"/>
            <charset val="136"/>
          </rPr>
          <t>收 3 退
S13 4ea</t>
        </r>
      </text>
    </comment>
    <comment ref="F1513" authorId="0" shapeId="0">
      <text>
        <r>
          <rPr>
            <sz val="9"/>
            <color indexed="81"/>
            <rFont val="Tahoma"/>
            <family val="2"/>
          </rPr>
          <t>Coat --&gt; Exposure over Q-time</t>
        </r>
      </text>
    </comment>
    <comment ref="F1514" authorId="0" shapeId="0">
      <text>
        <r>
          <rPr>
            <sz val="9"/>
            <color indexed="81"/>
            <rFont val="Tahoma"/>
            <family val="2"/>
          </rPr>
          <t xml:space="preserve">2 </t>
        </r>
        <r>
          <rPr>
            <sz val="9"/>
            <color indexed="81"/>
            <rFont val="細明體"/>
            <family val="3"/>
            <charset val="136"/>
          </rPr>
          <t>收 3 退
S1 2ea
S2 1ea
S5 1ea
S7 1ea
S9 1ea
S11 1ea
S12 2ea</t>
        </r>
      </text>
    </comment>
    <comment ref="F1515" authorId="0" shapeId="0">
      <text>
        <r>
          <rPr>
            <sz val="9"/>
            <color indexed="81"/>
            <rFont val="Tahoma"/>
            <family val="2"/>
          </rPr>
          <t xml:space="preserve">2 </t>
        </r>
        <r>
          <rPr>
            <sz val="9"/>
            <color indexed="81"/>
            <rFont val="細明體"/>
            <family val="3"/>
            <charset val="136"/>
          </rPr>
          <t>收 3 退
S2 1ea
S4 1ea
S5 1ea
S7 1ea
S8 1ea</t>
        </r>
      </text>
    </comment>
    <comment ref="F1516" authorId="0" shapeId="0">
      <text>
        <r>
          <rPr>
            <sz val="9"/>
            <color indexed="81"/>
            <rFont val="Tahoma"/>
            <family val="2"/>
          </rPr>
          <t xml:space="preserve">2 </t>
        </r>
        <r>
          <rPr>
            <sz val="9"/>
            <color indexed="81"/>
            <rFont val="細明體"/>
            <family val="3"/>
            <charset val="136"/>
          </rPr>
          <t>收 3 退
S10 1ea</t>
        </r>
      </text>
    </comment>
    <comment ref="F1517" authorId="0" shapeId="0">
      <text>
        <r>
          <rPr>
            <sz val="9"/>
            <color indexed="81"/>
            <rFont val="Tahoma"/>
            <family val="2"/>
          </rPr>
          <t xml:space="preserve">2 </t>
        </r>
        <r>
          <rPr>
            <sz val="9"/>
            <color indexed="81"/>
            <rFont val="細明體"/>
            <family val="3"/>
            <charset val="136"/>
          </rPr>
          <t>收 3 退
S1 1ea
S2 2ea
S3 2ea
S5 2ea
S6 1ea
S7 2ea
S13 1ea</t>
        </r>
      </text>
    </comment>
    <comment ref="F1520" authorId="0" shapeId="0">
      <text>
        <r>
          <rPr>
            <sz val="9"/>
            <color indexed="81"/>
            <rFont val="Tahoma"/>
            <family val="2"/>
          </rPr>
          <t xml:space="preserve">2 </t>
        </r>
        <r>
          <rPr>
            <sz val="9"/>
            <color indexed="81"/>
            <rFont val="細明體"/>
            <family val="3"/>
            <charset val="136"/>
          </rPr>
          <t>收 3 退
S4 2ea</t>
        </r>
      </text>
    </comment>
    <comment ref="F1521" authorId="0" shapeId="0">
      <text>
        <r>
          <rPr>
            <sz val="9"/>
            <color indexed="81"/>
            <rFont val="Tahoma"/>
            <family val="2"/>
          </rPr>
          <t xml:space="preserve">2 </t>
        </r>
        <r>
          <rPr>
            <sz val="9"/>
            <color indexed="81"/>
            <rFont val="細明體"/>
            <family val="3"/>
            <charset val="136"/>
          </rPr>
          <t>收 3 退
S1 1ea
S3 1ea
S10 1ea</t>
        </r>
      </text>
    </comment>
    <comment ref="F1522" authorId="0" shapeId="0">
      <text>
        <r>
          <rPr>
            <sz val="9"/>
            <color indexed="81"/>
            <rFont val="Tahoma"/>
            <family val="2"/>
          </rPr>
          <t xml:space="preserve">2 </t>
        </r>
        <r>
          <rPr>
            <sz val="9"/>
            <color indexed="81"/>
            <rFont val="細明體"/>
            <family val="3"/>
            <charset val="136"/>
          </rPr>
          <t>收 3 退
S1 1ea</t>
        </r>
      </text>
    </comment>
    <comment ref="F1523" authorId="0" shapeId="0">
      <text>
        <r>
          <rPr>
            <sz val="9"/>
            <color indexed="81"/>
            <rFont val="Tahoma"/>
            <family val="2"/>
          </rPr>
          <t xml:space="preserve">2 </t>
        </r>
        <r>
          <rPr>
            <sz val="9"/>
            <color indexed="81"/>
            <rFont val="細明體"/>
            <family val="3"/>
            <charset val="136"/>
          </rPr>
          <t>收 3 退
S4 1ea
S5 3ea
S10 1ea</t>
        </r>
      </text>
    </comment>
    <comment ref="F1525" authorId="0" shapeId="0">
      <text>
        <r>
          <rPr>
            <sz val="9"/>
            <color indexed="81"/>
            <rFont val="Tahoma"/>
            <family val="2"/>
          </rPr>
          <t xml:space="preserve">2 </t>
        </r>
        <r>
          <rPr>
            <sz val="9"/>
            <color indexed="81"/>
            <rFont val="細明體"/>
            <family val="3"/>
            <charset val="136"/>
          </rPr>
          <t>收 3 退
S3 1ea
S4 1ea
S12 1ea</t>
        </r>
      </text>
    </comment>
    <comment ref="F1526" authorId="0" shapeId="0">
      <text>
        <r>
          <rPr>
            <sz val="9"/>
            <color indexed="81"/>
            <rFont val="Tahoma"/>
            <family val="2"/>
          </rPr>
          <t xml:space="preserve">2 </t>
        </r>
        <r>
          <rPr>
            <sz val="9"/>
            <color indexed="81"/>
            <rFont val="細明體"/>
            <family val="3"/>
            <charset val="136"/>
          </rPr>
          <t>收 3 退
S2 1ea
S3 1ea
S4 1ea</t>
        </r>
      </text>
    </comment>
    <comment ref="F1527" authorId="0" shapeId="0">
      <text>
        <r>
          <rPr>
            <sz val="9"/>
            <color indexed="81"/>
            <rFont val="Tahoma"/>
            <family val="2"/>
          </rPr>
          <t xml:space="preserve">2 </t>
        </r>
        <r>
          <rPr>
            <sz val="9"/>
            <color indexed="81"/>
            <rFont val="細明體"/>
            <family val="3"/>
            <charset val="136"/>
          </rPr>
          <t>收 3 退
S9 2ea</t>
        </r>
      </text>
    </comment>
    <comment ref="F1528" authorId="0" shapeId="0">
      <text>
        <r>
          <rPr>
            <sz val="9"/>
            <color indexed="81"/>
            <rFont val="Tahoma"/>
            <family val="2"/>
          </rPr>
          <t xml:space="preserve">2 </t>
        </r>
        <r>
          <rPr>
            <sz val="9"/>
            <color indexed="81"/>
            <rFont val="細明體"/>
            <family val="3"/>
            <charset val="136"/>
          </rPr>
          <t>收 3 退
S13 4ea</t>
        </r>
      </text>
    </comment>
    <comment ref="F1529" authorId="0" shapeId="0">
      <text>
        <r>
          <rPr>
            <sz val="9"/>
            <color indexed="81"/>
            <rFont val="Tahoma"/>
            <family val="2"/>
          </rPr>
          <t xml:space="preserve">2 </t>
        </r>
        <r>
          <rPr>
            <sz val="9"/>
            <color indexed="81"/>
            <rFont val="細明體"/>
            <family val="3"/>
            <charset val="136"/>
          </rPr>
          <t>收 3 退
S1 2ea
S2 4ea
S3 1ea
S4 1ea
S5 1ea
S6 1ea
S8 2ea
S9 2ea
S12 1ea</t>
        </r>
      </text>
    </comment>
    <comment ref="F1530" authorId="0" shapeId="0">
      <text>
        <r>
          <rPr>
            <sz val="9"/>
            <color indexed="81"/>
            <rFont val="Tahoma"/>
            <family val="2"/>
          </rPr>
          <t xml:space="preserve">2 </t>
        </r>
        <r>
          <rPr>
            <sz val="9"/>
            <color indexed="81"/>
            <rFont val="細明體"/>
            <family val="3"/>
            <charset val="136"/>
          </rPr>
          <t>收 3 退
S5 1ea
S9 2ea
S11 1ea
S12 1ea
S13 3ea</t>
        </r>
      </text>
    </comment>
    <comment ref="F1535" authorId="0" shapeId="0">
      <text>
        <r>
          <rPr>
            <sz val="9"/>
            <color indexed="81"/>
            <rFont val="Tahoma"/>
            <family val="2"/>
          </rPr>
          <t xml:space="preserve">2 </t>
        </r>
        <r>
          <rPr>
            <sz val="9"/>
            <color indexed="81"/>
            <rFont val="細明體"/>
            <family val="3"/>
            <charset val="136"/>
          </rPr>
          <t>收 3 退
S9 2ea</t>
        </r>
      </text>
    </comment>
    <comment ref="F1536" authorId="0" shapeId="0">
      <text>
        <r>
          <rPr>
            <sz val="9"/>
            <color indexed="81"/>
            <rFont val="Tahoma"/>
            <family val="2"/>
          </rPr>
          <t xml:space="preserve">2 </t>
        </r>
        <r>
          <rPr>
            <sz val="9"/>
            <color indexed="81"/>
            <rFont val="細明體"/>
            <family val="3"/>
            <charset val="136"/>
          </rPr>
          <t>收 3 退
S3 1ea</t>
        </r>
      </text>
    </comment>
    <comment ref="F1537" authorId="0" shapeId="0">
      <text>
        <r>
          <rPr>
            <sz val="9"/>
            <color indexed="81"/>
            <rFont val="Tahoma"/>
            <family val="2"/>
          </rPr>
          <t xml:space="preserve">2 </t>
        </r>
        <r>
          <rPr>
            <sz val="9"/>
            <color indexed="81"/>
            <rFont val="細明體"/>
            <family val="3"/>
            <charset val="136"/>
          </rPr>
          <t>收 3 退
S4 1ea</t>
        </r>
      </text>
    </comment>
    <comment ref="F1538" authorId="0" shapeId="0">
      <text>
        <r>
          <rPr>
            <sz val="9"/>
            <color indexed="81"/>
            <rFont val="Tahoma"/>
            <family val="2"/>
          </rPr>
          <t>Coat --&gt; Exposure over Q-time (&gt; 12 hr)</t>
        </r>
      </text>
    </comment>
    <comment ref="F1539" authorId="0" shapeId="0">
      <text>
        <r>
          <rPr>
            <sz val="9"/>
            <color indexed="81"/>
            <rFont val="Tahoma"/>
            <family val="2"/>
          </rPr>
          <t>Coat --&gt; Exposure over Q-time (&gt; 12 hr)</t>
        </r>
      </text>
    </comment>
    <comment ref="F1540" authorId="0" shapeId="0">
      <text>
        <r>
          <rPr>
            <sz val="9"/>
            <color indexed="81"/>
            <rFont val="Tahoma"/>
            <family val="2"/>
          </rPr>
          <t>Coat --&gt; Exposure over Q-time (&gt; 12 hr)</t>
        </r>
      </text>
    </comment>
    <comment ref="F1541" authorId="0" shapeId="0">
      <text>
        <r>
          <rPr>
            <sz val="9"/>
            <color indexed="81"/>
            <rFont val="Tahoma"/>
            <family val="2"/>
          </rPr>
          <t xml:space="preserve">2 </t>
        </r>
        <r>
          <rPr>
            <sz val="9"/>
            <color indexed="81"/>
            <rFont val="細明體"/>
            <family val="3"/>
            <charset val="136"/>
          </rPr>
          <t>收 3 退
S2 1ea</t>
        </r>
      </text>
    </comment>
    <comment ref="F1542" authorId="0" shapeId="0">
      <text>
        <r>
          <rPr>
            <sz val="9"/>
            <color indexed="81"/>
            <rFont val="Tahoma"/>
            <family val="2"/>
          </rPr>
          <t xml:space="preserve">2 </t>
        </r>
        <r>
          <rPr>
            <sz val="9"/>
            <color indexed="81"/>
            <rFont val="細明體"/>
            <family val="3"/>
            <charset val="136"/>
          </rPr>
          <t>收 3 退
S1 2ea
S3 2ea
S5 1ea
S8 1ea
S9 1ea
S11 2ea
S12 2ea
S13 1ea</t>
        </r>
      </text>
    </comment>
    <comment ref="F1543" authorId="0" shapeId="0">
      <text>
        <r>
          <rPr>
            <sz val="9"/>
            <color indexed="81"/>
            <rFont val="Tahoma"/>
            <family val="2"/>
          </rPr>
          <t xml:space="preserve">2 </t>
        </r>
        <r>
          <rPr>
            <sz val="9"/>
            <color indexed="81"/>
            <rFont val="細明體"/>
            <family val="3"/>
            <charset val="136"/>
          </rPr>
          <t>收 3 退
S6 2ea
S13 1ea</t>
        </r>
      </text>
    </comment>
    <comment ref="F1544" authorId="0" shapeId="0">
      <text>
        <r>
          <rPr>
            <sz val="9"/>
            <color indexed="81"/>
            <rFont val="Tahoma"/>
            <family val="2"/>
          </rPr>
          <t xml:space="preserve">2 </t>
        </r>
        <r>
          <rPr>
            <sz val="9"/>
            <color indexed="81"/>
            <rFont val="細明體"/>
            <family val="3"/>
            <charset val="136"/>
          </rPr>
          <t>收 3 退
S4 1ea</t>
        </r>
      </text>
    </comment>
    <comment ref="F1545" authorId="0" shapeId="0">
      <text>
        <r>
          <rPr>
            <sz val="9"/>
            <color indexed="81"/>
            <rFont val="Tahoma"/>
            <family val="2"/>
          </rPr>
          <t xml:space="preserve">2 </t>
        </r>
        <r>
          <rPr>
            <sz val="9"/>
            <color indexed="81"/>
            <rFont val="細明體"/>
            <family val="3"/>
            <charset val="136"/>
          </rPr>
          <t>收 3 退
S1 1ea
S4 1ea
S5 1ea</t>
        </r>
      </text>
    </comment>
    <comment ref="F1546" authorId="0" shapeId="0">
      <text>
        <r>
          <rPr>
            <sz val="9"/>
            <color indexed="81"/>
            <rFont val="Tahoma"/>
            <family val="2"/>
          </rPr>
          <t xml:space="preserve">2 </t>
        </r>
        <r>
          <rPr>
            <sz val="9"/>
            <color indexed="81"/>
            <rFont val="細明體"/>
            <family val="3"/>
            <charset val="136"/>
          </rPr>
          <t>收 3 退
S5 1ea</t>
        </r>
      </text>
    </comment>
    <comment ref="F1547" authorId="0" shapeId="0">
      <text>
        <r>
          <rPr>
            <sz val="9"/>
            <color indexed="81"/>
            <rFont val="Tahoma"/>
            <family val="2"/>
          </rPr>
          <t xml:space="preserve">2 </t>
        </r>
        <r>
          <rPr>
            <sz val="9"/>
            <color indexed="81"/>
            <rFont val="細明體"/>
            <family val="3"/>
            <charset val="136"/>
          </rPr>
          <t>收 3 退
S1 1ea
S2 3ea
S8 2ea
S9 1ea
S10 1ea
S11 1ea
S12 2ea
S13 1ea</t>
        </r>
      </text>
    </comment>
    <comment ref="F1548" authorId="0" shapeId="0">
      <text>
        <r>
          <rPr>
            <sz val="9"/>
            <color indexed="81"/>
            <rFont val="Tahoma"/>
            <family val="2"/>
          </rPr>
          <t xml:space="preserve">2 </t>
        </r>
        <r>
          <rPr>
            <sz val="9"/>
            <color indexed="81"/>
            <rFont val="細明體"/>
            <family val="3"/>
            <charset val="136"/>
          </rPr>
          <t>收 3 退
S2 1ea</t>
        </r>
      </text>
    </comment>
    <comment ref="F1549" authorId="0" shapeId="0">
      <text>
        <r>
          <rPr>
            <sz val="9"/>
            <color indexed="81"/>
            <rFont val="Tahoma"/>
            <family val="2"/>
          </rPr>
          <t xml:space="preserve">2 </t>
        </r>
        <r>
          <rPr>
            <sz val="9"/>
            <color indexed="81"/>
            <rFont val="細明體"/>
            <family val="3"/>
            <charset val="136"/>
          </rPr>
          <t>收 3 退
S3 1ea
S7 2ea</t>
        </r>
      </text>
    </comment>
    <comment ref="F1550" authorId="0" shapeId="0">
      <text>
        <r>
          <rPr>
            <sz val="9"/>
            <color indexed="81"/>
            <rFont val="Tahoma"/>
            <family val="2"/>
          </rPr>
          <t xml:space="preserve">2 </t>
        </r>
        <r>
          <rPr>
            <sz val="9"/>
            <color indexed="81"/>
            <rFont val="細明體"/>
            <family val="3"/>
            <charset val="136"/>
          </rPr>
          <t>收 3 退
S8 1ea
S11 1ea</t>
        </r>
      </text>
    </comment>
    <comment ref="F1554" authorId="0" shapeId="0">
      <text>
        <r>
          <rPr>
            <sz val="9"/>
            <color indexed="81"/>
            <rFont val="Tahoma"/>
            <family val="2"/>
          </rPr>
          <t xml:space="preserve">2 </t>
        </r>
        <r>
          <rPr>
            <sz val="9"/>
            <color indexed="81"/>
            <rFont val="細明體"/>
            <family val="3"/>
            <charset val="136"/>
          </rPr>
          <t>收 3 退
S1 1ea</t>
        </r>
      </text>
    </comment>
    <comment ref="F1555" authorId="0" shapeId="0">
      <text>
        <r>
          <rPr>
            <sz val="9"/>
            <color indexed="81"/>
            <rFont val="Tahoma"/>
            <family val="2"/>
          </rPr>
          <t xml:space="preserve">2 </t>
        </r>
        <r>
          <rPr>
            <sz val="9"/>
            <color indexed="81"/>
            <rFont val="細明體"/>
            <family val="3"/>
            <charset val="136"/>
          </rPr>
          <t>收 3 退
S1 1ea
S10 1ea</t>
        </r>
      </text>
    </comment>
    <comment ref="F1556" authorId="0" shapeId="0">
      <text>
        <r>
          <rPr>
            <sz val="9"/>
            <color indexed="81"/>
            <rFont val="Tahoma"/>
            <family val="2"/>
          </rPr>
          <t xml:space="preserve">2 </t>
        </r>
        <r>
          <rPr>
            <sz val="9"/>
            <color indexed="81"/>
            <rFont val="細明體"/>
            <family val="3"/>
            <charset val="136"/>
          </rPr>
          <t>收 3 退
S1 1ea
S8 1ea
S9 1ea</t>
        </r>
      </text>
    </comment>
    <comment ref="F1558" authorId="0" shapeId="0">
      <text>
        <r>
          <rPr>
            <sz val="9"/>
            <color indexed="81"/>
            <rFont val="Tahoma"/>
            <family val="2"/>
          </rPr>
          <t xml:space="preserve">2 </t>
        </r>
        <r>
          <rPr>
            <sz val="9"/>
            <color indexed="81"/>
            <rFont val="細明體"/>
            <family val="3"/>
            <charset val="136"/>
          </rPr>
          <t>收 3 退
S13 2ea</t>
        </r>
      </text>
    </comment>
    <comment ref="F1559" authorId="0" shapeId="0">
      <text>
        <r>
          <rPr>
            <sz val="9"/>
            <color indexed="81"/>
            <rFont val="Tahoma"/>
            <family val="2"/>
          </rPr>
          <t xml:space="preserve">2 </t>
        </r>
        <r>
          <rPr>
            <sz val="9"/>
            <color indexed="81"/>
            <rFont val="細明體"/>
            <family val="3"/>
            <charset val="136"/>
          </rPr>
          <t>收 3 退
S13 24ea</t>
        </r>
      </text>
    </comment>
    <comment ref="F1560" authorId="0" shapeId="0">
      <text>
        <r>
          <rPr>
            <sz val="9"/>
            <color indexed="81"/>
            <rFont val="Tahoma"/>
            <family val="2"/>
          </rPr>
          <t xml:space="preserve">2 </t>
        </r>
        <r>
          <rPr>
            <sz val="9"/>
            <color indexed="81"/>
            <rFont val="細明體"/>
            <family val="3"/>
            <charset val="136"/>
          </rPr>
          <t>收 3 退
S7 1ea
S13 3ea</t>
        </r>
      </text>
    </comment>
    <comment ref="F1562" authorId="0" shapeId="0">
      <text>
        <r>
          <rPr>
            <sz val="9"/>
            <color indexed="81"/>
            <rFont val="Tahoma"/>
            <family val="2"/>
          </rPr>
          <t xml:space="preserve">2 </t>
        </r>
        <r>
          <rPr>
            <sz val="9"/>
            <color indexed="81"/>
            <rFont val="細明體"/>
            <family val="3"/>
            <charset val="136"/>
          </rPr>
          <t>收 3 退
S6 1ea</t>
        </r>
      </text>
    </comment>
    <comment ref="F1565" authorId="0" shapeId="0">
      <text>
        <r>
          <rPr>
            <sz val="9"/>
            <color indexed="81"/>
            <rFont val="Tahoma"/>
            <family val="2"/>
          </rPr>
          <t xml:space="preserve">2 </t>
        </r>
        <r>
          <rPr>
            <sz val="9"/>
            <color indexed="81"/>
            <rFont val="細明體"/>
            <family val="3"/>
            <charset val="136"/>
          </rPr>
          <t>收 3 退
S9 1ea</t>
        </r>
      </text>
    </comment>
    <comment ref="F1566" authorId="0" shapeId="0">
      <text>
        <r>
          <rPr>
            <sz val="9"/>
            <color indexed="81"/>
            <rFont val="Tahoma"/>
            <family val="2"/>
          </rPr>
          <t xml:space="preserve">2 </t>
        </r>
        <r>
          <rPr>
            <sz val="9"/>
            <color indexed="81"/>
            <rFont val="細明體"/>
            <family val="3"/>
            <charset val="136"/>
          </rPr>
          <t>收 3 退
S13 1ea</t>
        </r>
      </text>
    </comment>
    <comment ref="F1567" authorId="0" shapeId="0">
      <text>
        <r>
          <rPr>
            <sz val="9"/>
            <color indexed="81"/>
            <rFont val="Tahoma"/>
            <family val="2"/>
          </rPr>
          <t>DEVP_03 alarm (</t>
        </r>
        <r>
          <rPr>
            <sz val="9"/>
            <color indexed="81"/>
            <rFont val="細明體"/>
            <family val="3"/>
            <charset val="136"/>
          </rPr>
          <t>無機台作業紀錄，</t>
        </r>
        <r>
          <rPr>
            <sz val="9"/>
            <color indexed="81"/>
            <rFont val="Tahoma"/>
            <family val="2"/>
          </rPr>
          <t xml:space="preserve">log / FDC/AMR </t>
        </r>
        <r>
          <rPr>
            <sz val="9"/>
            <color indexed="81"/>
            <rFont val="細明體"/>
            <family val="3"/>
            <charset val="136"/>
          </rPr>
          <t>不吻合)</t>
        </r>
      </text>
    </comment>
    <comment ref="F1568" authorId="0" shapeId="0">
      <text>
        <r>
          <rPr>
            <sz val="9"/>
            <color indexed="81"/>
            <rFont val="Tahoma"/>
            <family val="2"/>
          </rPr>
          <t xml:space="preserve">2 </t>
        </r>
        <r>
          <rPr>
            <sz val="9"/>
            <color indexed="81"/>
            <rFont val="細明體"/>
            <family val="3"/>
            <charset val="136"/>
          </rPr>
          <t>收 3 退
S13</t>
        </r>
      </text>
    </comment>
    <comment ref="F1569" authorId="0" shapeId="0">
      <text>
        <r>
          <rPr>
            <sz val="9"/>
            <color indexed="81"/>
            <rFont val="Tahoma"/>
            <family val="2"/>
          </rPr>
          <t>DEVP_03 alarm (</t>
        </r>
        <r>
          <rPr>
            <sz val="9"/>
            <color indexed="81"/>
            <rFont val="細明體"/>
            <family val="3"/>
            <charset val="136"/>
          </rPr>
          <t>無機台作業紀錄，</t>
        </r>
        <r>
          <rPr>
            <sz val="9"/>
            <color indexed="81"/>
            <rFont val="Tahoma"/>
            <family val="2"/>
          </rPr>
          <t xml:space="preserve">log / FDC/AMR </t>
        </r>
        <r>
          <rPr>
            <sz val="9"/>
            <color indexed="81"/>
            <rFont val="細明體"/>
            <family val="3"/>
            <charset val="136"/>
          </rPr>
          <t>不吻合)</t>
        </r>
      </text>
    </comment>
    <comment ref="F1571" authorId="0" shapeId="0">
      <text>
        <r>
          <rPr>
            <sz val="9"/>
            <color indexed="81"/>
            <rFont val="Tahoma"/>
            <family val="2"/>
          </rPr>
          <t xml:space="preserve">2 </t>
        </r>
        <r>
          <rPr>
            <sz val="9"/>
            <color indexed="81"/>
            <rFont val="細明體"/>
            <family val="3"/>
            <charset val="136"/>
          </rPr>
          <t>收 3 退
S3 2ea
S8 1ea
S13 3ea</t>
        </r>
      </text>
    </comment>
    <comment ref="F1575" authorId="0" shapeId="0">
      <text>
        <r>
          <rPr>
            <sz val="9"/>
            <color indexed="81"/>
            <rFont val="Tahoma"/>
            <family val="2"/>
          </rPr>
          <t xml:space="preserve">2 </t>
        </r>
        <r>
          <rPr>
            <sz val="9"/>
            <color indexed="81"/>
            <rFont val="細明體"/>
            <family val="3"/>
            <charset val="136"/>
          </rPr>
          <t>收 3 退
S1 2ea
S2 2ea
S3 2ea
S4 4ea
S6 2ea
S7 1ea
S9 2ea
S10 2ea
S11 1ea
S12 2ea
S13 4ea</t>
        </r>
      </text>
    </comment>
    <comment ref="F1576" authorId="0" shapeId="0">
      <text>
        <r>
          <rPr>
            <sz val="9"/>
            <color indexed="81"/>
            <rFont val="Tahoma"/>
            <family val="2"/>
          </rPr>
          <t xml:space="preserve">2 </t>
        </r>
        <r>
          <rPr>
            <sz val="9"/>
            <color indexed="81"/>
            <rFont val="細明體"/>
            <family val="3"/>
            <charset val="136"/>
          </rPr>
          <t>收 3 退
S1 2ea
S3 1ea
S4 2ea
S6 1ea
S7 2ea
S8 3ea
S9 2ea
S13 7ea</t>
        </r>
      </text>
    </comment>
    <comment ref="F1577" authorId="0" shapeId="0">
      <text>
        <r>
          <rPr>
            <sz val="9"/>
            <color indexed="81"/>
            <rFont val="Tahoma"/>
            <family val="2"/>
          </rPr>
          <t xml:space="preserve">2 </t>
        </r>
        <r>
          <rPr>
            <sz val="9"/>
            <color indexed="81"/>
            <rFont val="細明體"/>
            <family val="3"/>
            <charset val="136"/>
          </rPr>
          <t>收 3 退
S13 1ea</t>
        </r>
      </text>
    </comment>
    <comment ref="F1578" authorId="0" shapeId="0">
      <text>
        <r>
          <rPr>
            <sz val="9"/>
            <color indexed="81"/>
            <rFont val="Tahoma"/>
            <family val="2"/>
          </rPr>
          <t xml:space="preserve">2 </t>
        </r>
        <r>
          <rPr>
            <sz val="9"/>
            <color indexed="81"/>
            <rFont val="細明體"/>
            <family val="3"/>
            <charset val="136"/>
          </rPr>
          <t>收 3 退
S13 3ea</t>
        </r>
      </text>
    </comment>
    <comment ref="F1581" authorId="0" shapeId="0">
      <text>
        <r>
          <rPr>
            <sz val="9"/>
            <color indexed="81"/>
            <rFont val="Tahoma"/>
            <family val="2"/>
          </rPr>
          <t xml:space="preserve">2 </t>
        </r>
        <r>
          <rPr>
            <sz val="9"/>
            <color indexed="81"/>
            <rFont val="細明體"/>
            <family val="3"/>
            <charset val="136"/>
          </rPr>
          <t>收 3 退
S1 1ea</t>
        </r>
      </text>
    </comment>
    <comment ref="F1584" authorId="0" shapeId="0">
      <text>
        <r>
          <rPr>
            <sz val="9"/>
            <color indexed="81"/>
            <rFont val="Tahoma"/>
            <family val="2"/>
          </rPr>
          <t>Coat --&gt; Exposure over Q-time (&gt; 12hr)</t>
        </r>
      </text>
    </comment>
    <comment ref="F1585" authorId="0" shapeId="0">
      <text>
        <r>
          <rPr>
            <sz val="9"/>
            <color indexed="81"/>
            <rFont val="Tahoma"/>
            <family val="2"/>
          </rPr>
          <t>Coat --&gt; Exposure over Q-time (&gt; 12hr)</t>
        </r>
      </text>
    </comment>
    <comment ref="F1586" authorId="0" shapeId="0">
      <text>
        <r>
          <rPr>
            <sz val="9"/>
            <color indexed="81"/>
            <rFont val="Tahoma"/>
            <family val="2"/>
          </rPr>
          <t xml:space="preserve">2 </t>
        </r>
        <r>
          <rPr>
            <sz val="9"/>
            <color indexed="81"/>
            <rFont val="細明體"/>
            <family val="3"/>
            <charset val="136"/>
          </rPr>
          <t>收 3 退
S1 1ea
S2 1ea
S3 1ea
S9 1ea
S10 2ea
S13 1ea</t>
        </r>
      </text>
    </comment>
    <comment ref="F1588" authorId="0" shapeId="0">
      <text>
        <r>
          <rPr>
            <sz val="9"/>
            <color indexed="81"/>
            <rFont val="Tahoma"/>
            <family val="2"/>
          </rPr>
          <t xml:space="preserve">2 </t>
        </r>
        <r>
          <rPr>
            <sz val="9"/>
            <color indexed="81"/>
            <rFont val="細明體"/>
            <family val="3"/>
            <charset val="136"/>
          </rPr>
          <t>收 3 退
S3 1ea
S4 2ea
S5 1ea
S7 1ea
S9 2ea
S10 1ea
S13 1ea</t>
        </r>
      </text>
    </comment>
    <comment ref="F1591" authorId="0" shapeId="0">
      <text>
        <r>
          <rPr>
            <sz val="9"/>
            <color indexed="81"/>
            <rFont val="Tahoma"/>
            <family val="2"/>
          </rPr>
          <t>Exposure --&gt; Develop over Q-time (&gt; 12hr)</t>
        </r>
      </text>
    </comment>
    <comment ref="F1592" authorId="0" shapeId="0">
      <text>
        <r>
          <rPr>
            <sz val="9"/>
            <color indexed="81"/>
            <rFont val="Tahoma"/>
            <family val="2"/>
          </rPr>
          <t xml:space="preserve">2 </t>
        </r>
        <r>
          <rPr>
            <sz val="9"/>
            <color indexed="81"/>
            <rFont val="細明體"/>
            <family val="3"/>
            <charset val="136"/>
          </rPr>
          <t>收 3 退
S1 1ea
S2 2ea
S7 1ea
S8 1ea
S13 4ea</t>
        </r>
      </text>
    </comment>
    <comment ref="F1593" authorId="0" shapeId="0">
      <text>
        <r>
          <rPr>
            <sz val="9"/>
            <color indexed="81"/>
            <rFont val="Tahoma"/>
            <family val="2"/>
          </rPr>
          <t xml:space="preserve">2 </t>
        </r>
        <r>
          <rPr>
            <sz val="9"/>
            <color indexed="81"/>
            <rFont val="細明體"/>
            <family val="3"/>
            <charset val="136"/>
          </rPr>
          <t>收 3 退
S5 1ea
S6 1ea
S7 1ea
S9 2ea
S12 1ea</t>
        </r>
      </text>
    </comment>
    <comment ref="F1596" authorId="0" shapeId="0">
      <text>
        <r>
          <rPr>
            <sz val="9"/>
            <color indexed="81"/>
            <rFont val="Tahoma"/>
            <family val="2"/>
          </rPr>
          <t xml:space="preserve">2 </t>
        </r>
        <r>
          <rPr>
            <sz val="9"/>
            <color indexed="81"/>
            <rFont val="細明體"/>
            <family val="3"/>
            <charset val="136"/>
          </rPr>
          <t>收 3 退
S1 1ea
S2 1ea
S4 1ea</t>
        </r>
      </text>
    </comment>
    <comment ref="F1597" authorId="0" shapeId="0">
      <text>
        <r>
          <rPr>
            <sz val="9"/>
            <color indexed="81"/>
            <rFont val="Tahoma"/>
            <family val="2"/>
          </rPr>
          <t xml:space="preserve">2 </t>
        </r>
        <r>
          <rPr>
            <sz val="9"/>
            <color indexed="81"/>
            <rFont val="細明體"/>
            <family val="3"/>
            <charset val="136"/>
          </rPr>
          <t>收 3 退
S8 1ea
S9 2ea</t>
        </r>
      </text>
    </comment>
    <comment ref="F1598" authorId="0" shapeId="0">
      <text>
        <r>
          <rPr>
            <sz val="9"/>
            <color indexed="81"/>
            <rFont val="Tahoma"/>
            <family val="2"/>
          </rPr>
          <t xml:space="preserve">2 </t>
        </r>
        <r>
          <rPr>
            <sz val="9"/>
            <color indexed="81"/>
            <rFont val="細明體"/>
            <family val="3"/>
            <charset val="136"/>
          </rPr>
          <t>收 3 退
S2 1ea
S3 1ea
S4 1ea
S6 1ea
S8 1ea</t>
        </r>
      </text>
    </comment>
    <comment ref="F1599" authorId="0" shapeId="0">
      <text>
        <r>
          <rPr>
            <sz val="9"/>
            <color indexed="81"/>
            <rFont val="Tahoma"/>
            <family val="2"/>
          </rPr>
          <t xml:space="preserve">2 </t>
        </r>
        <r>
          <rPr>
            <sz val="9"/>
            <color indexed="81"/>
            <rFont val="細明體"/>
            <family val="3"/>
            <charset val="136"/>
          </rPr>
          <t>收 3 退
S5 1ea</t>
        </r>
      </text>
    </comment>
    <comment ref="F1601" authorId="0" shapeId="0">
      <text>
        <r>
          <rPr>
            <sz val="9"/>
            <color indexed="81"/>
            <rFont val="Tahoma"/>
            <family val="2"/>
          </rPr>
          <t xml:space="preserve">2 </t>
        </r>
        <r>
          <rPr>
            <sz val="9"/>
            <color indexed="81"/>
            <rFont val="細明體"/>
            <family val="3"/>
            <charset val="136"/>
          </rPr>
          <t>收 3 退
S2 1ea
S3 2ea
S4 1ea
S5 1ea
S6 1ea
S11 1ea
S13 1ea</t>
        </r>
      </text>
    </comment>
    <comment ref="F1602" authorId="0" shapeId="0">
      <text>
        <r>
          <rPr>
            <sz val="9"/>
            <color indexed="81"/>
            <rFont val="Tahoma"/>
            <family val="2"/>
          </rPr>
          <t xml:space="preserve">2 </t>
        </r>
        <r>
          <rPr>
            <sz val="9"/>
            <color indexed="81"/>
            <rFont val="細明體"/>
            <family val="3"/>
            <charset val="136"/>
          </rPr>
          <t>收 3 退
S1 2ea
S2 1ea
S4 1ea
S5 3ea
S6 1ea
S12 1ea
S13 1ea</t>
        </r>
      </text>
    </comment>
    <comment ref="F1603" authorId="0" shapeId="0">
      <text>
        <r>
          <rPr>
            <sz val="9"/>
            <color indexed="81"/>
            <rFont val="Tahoma"/>
            <family val="2"/>
          </rPr>
          <t xml:space="preserve">2 </t>
        </r>
        <r>
          <rPr>
            <sz val="9"/>
            <color indexed="81"/>
            <rFont val="細明體"/>
            <family val="3"/>
            <charset val="136"/>
          </rPr>
          <t>收 3 退
S5 1ea
S8 1ea
S11 1ea
S12 1ea
S13 2ea</t>
        </r>
      </text>
    </comment>
    <comment ref="F1606" authorId="0" shapeId="0">
      <text>
        <r>
          <rPr>
            <sz val="9"/>
            <color indexed="81"/>
            <rFont val="Tahoma"/>
            <family val="2"/>
          </rPr>
          <t xml:space="preserve">2 </t>
        </r>
        <r>
          <rPr>
            <sz val="9"/>
            <color indexed="81"/>
            <rFont val="細明體"/>
            <family val="3"/>
            <charset val="136"/>
          </rPr>
          <t>收 3 退
S1 1ea
S2 2ea
S3 2ea</t>
        </r>
      </text>
    </comment>
    <comment ref="F1607" authorId="0" shapeId="0">
      <text>
        <r>
          <rPr>
            <sz val="9"/>
            <color indexed="81"/>
            <rFont val="Tahoma"/>
            <family val="2"/>
          </rPr>
          <t xml:space="preserve">2 </t>
        </r>
        <r>
          <rPr>
            <sz val="9"/>
            <color indexed="81"/>
            <rFont val="細明體"/>
            <family val="3"/>
            <charset val="136"/>
          </rPr>
          <t>收 3 退
S1 1ea
S2 1ea
S6 1ea
S7 2ea
S8 1ea
S12 1ea
S13 2ea</t>
        </r>
      </text>
    </comment>
    <comment ref="F1609" authorId="0" shapeId="0">
      <text>
        <r>
          <rPr>
            <sz val="9"/>
            <color indexed="81"/>
            <rFont val="Tahoma"/>
            <family val="2"/>
          </rPr>
          <t xml:space="preserve">2 </t>
        </r>
        <r>
          <rPr>
            <sz val="9"/>
            <color indexed="81"/>
            <rFont val="細明體"/>
            <family val="3"/>
            <charset val="136"/>
          </rPr>
          <t>收 3 退
S13 1ea</t>
        </r>
      </text>
    </comment>
    <comment ref="F1611" authorId="0" shapeId="0">
      <text>
        <r>
          <rPr>
            <sz val="9"/>
            <color indexed="81"/>
            <rFont val="Tahoma"/>
            <family val="2"/>
          </rPr>
          <t xml:space="preserve">2 </t>
        </r>
        <r>
          <rPr>
            <sz val="9"/>
            <color indexed="81"/>
            <rFont val="細明體"/>
            <family val="3"/>
            <charset val="136"/>
          </rPr>
          <t>收 3 退
S4 1ea
S9 1ea
S11 1ea</t>
        </r>
      </text>
    </comment>
    <comment ref="F1612" authorId="0" shapeId="0">
      <text>
        <r>
          <rPr>
            <sz val="9"/>
            <color indexed="81"/>
            <rFont val="Tahoma"/>
            <family val="2"/>
          </rPr>
          <t xml:space="preserve">2 </t>
        </r>
        <r>
          <rPr>
            <sz val="9"/>
            <color indexed="81"/>
            <rFont val="細明體"/>
            <family val="3"/>
            <charset val="136"/>
          </rPr>
          <t>收 3 退
S3 2ea</t>
        </r>
      </text>
    </comment>
    <comment ref="F1613" authorId="0" shapeId="0">
      <text>
        <r>
          <rPr>
            <sz val="9"/>
            <color indexed="81"/>
            <rFont val="Tahoma"/>
            <family val="2"/>
          </rPr>
          <t xml:space="preserve">2 </t>
        </r>
        <r>
          <rPr>
            <sz val="9"/>
            <color indexed="81"/>
            <rFont val="細明體"/>
            <family val="3"/>
            <charset val="136"/>
          </rPr>
          <t>收 3 退
S5 2ea
S6 1ea
S7 1ea</t>
        </r>
      </text>
    </comment>
    <comment ref="F1614" authorId="0" shapeId="0">
      <text>
        <r>
          <rPr>
            <sz val="9"/>
            <color indexed="81"/>
            <rFont val="Tahoma"/>
            <family val="2"/>
          </rPr>
          <t xml:space="preserve">2 </t>
        </r>
        <r>
          <rPr>
            <sz val="9"/>
            <color indexed="81"/>
            <rFont val="細明體"/>
            <family val="3"/>
            <charset val="136"/>
          </rPr>
          <t>收 3 退
S12 1ea</t>
        </r>
      </text>
    </comment>
    <comment ref="F1615" authorId="0" shapeId="0">
      <text>
        <r>
          <rPr>
            <sz val="9"/>
            <color indexed="81"/>
            <rFont val="Tahoma"/>
            <family val="2"/>
          </rPr>
          <t xml:space="preserve">2 </t>
        </r>
        <r>
          <rPr>
            <sz val="9"/>
            <color indexed="81"/>
            <rFont val="細明體"/>
            <family val="3"/>
            <charset val="136"/>
          </rPr>
          <t>收 3 退
S3 1ea
S6 1ea
S7 1ea
S12 1ea</t>
        </r>
      </text>
    </comment>
    <comment ref="F1616" authorId="0" shapeId="0">
      <text>
        <r>
          <rPr>
            <sz val="9"/>
            <color indexed="81"/>
            <rFont val="Tahoma"/>
            <family val="2"/>
          </rPr>
          <t xml:space="preserve">2 </t>
        </r>
        <r>
          <rPr>
            <sz val="9"/>
            <color indexed="81"/>
            <rFont val="細明體"/>
            <family val="3"/>
            <charset val="136"/>
          </rPr>
          <t>收 3 退
S1 1ea
S4 1ea
S7 1ea
S12 2ea</t>
        </r>
      </text>
    </comment>
    <comment ref="F1617" authorId="0" shapeId="0">
      <text>
        <r>
          <rPr>
            <sz val="9"/>
            <color indexed="81"/>
            <rFont val="Tahoma"/>
            <family val="2"/>
          </rPr>
          <t xml:space="preserve">2 </t>
        </r>
        <r>
          <rPr>
            <sz val="9"/>
            <color indexed="81"/>
            <rFont val="細明體"/>
            <family val="3"/>
            <charset val="136"/>
          </rPr>
          <t>收 3 退
S7 1ea
S11 1ea</t>
        </r>
      </text>
    </comment>
    <comment ref="F1618" authorId="0" shapeId="0">
      <text>
        <r>
          <rPr>
            <sz val="9"/>
            <color indexed="81"/>
            <rFont val="Tahoma"/>
            <family val="2"/>
          </rPr>
          <t xml:space="preserve">2 </t>
        </r>
        <r>
          <rPr>
            <sz val="9"/>
            <color indexed="81"/>
            <rFont val="細明體"/>
            <family val="3"/>
            <charset val="136"/>
          </rPr>
          <t>收 3 退
S6 1ea
S7 1ea
S9 1ea</t>
        </r>
      </text>
    </comment>
    <comment ref="F1619" authorId="0" shapeId="0">
      <text>
        <r>
          <rPr>
            <sz val="9"/>
            <color indexed="81"/>
            <rFont val="Tahoma"/>
            <family val="2"/>
          </rPr>
          <t xml:space="preserve">2 </t>
        </r>
        <r>
          <rPr>
            <sz val="9"/>
            <color indexed="81"/>
            <rFont val="細明體"/>
            <family val="3"/>
            <charset val="136"/>
          </rPr>
          <t>收 3 退
S3 1ea
S4 1ea
S7 3ea
S13 2ea</t>
        </r>
      </text>
    </comment>
    <comment ref="F1624" authorId="0" shapeId="0">
      <text>
        <r>
          <rPr>
            <sz val="9"/>
            <color indexed="81"/>
            <rFont val="Tahoma"/>
            <family val="2"/>
          </rPr>
          <t>Expsure --&gt; Develop over Q-time (&gt; 12 hr)</t>
        </r>
      </text>
    </comment>
    <comment ref="F1625" authorId="0" shapeId="0">
      <text>
        <r>
          <rPr>
            <sz val="9"/>
            <color indexed="81"/>
            <rFont val="Tahoma"/>
            <family val="2"/>
          </rPr>
          <t xml:space="preserve">2 </t>
        </r>
        <r>
          <rPr>
            <sz val="9"/>
            <color indexed="81"/>
            <rFont val="細明體"/>
            <family val="3"/>
            <charset val="136"/>
          </rPr>
          <t>收 3 退
S2 1ea</t>
        </r>
      </text>
    </comment>
    <comment ref="F1627" authorId="0" shapeId="0">
      <text>
        <r>
          <rPr>
            <sz val="9"/>
            <color indexed="81"/>
            <rFont val="Tahoma"/>
            <family val="2"/>
          </rPr>
          <t xml:space="preserve">2 </t>
        </r>
        <r>
          <rPr>
            <sz val="9"/>
            <color indexed="81"/>
            <rFont val="細明體"/>
            <family val="3"/>
            <charset val="136"/>
          </rPr>
          <t>收 3 退
S1 1ea
S10 1ea</t>
        </r>
      </text>
    </comment>
    <comment ref="F1628" authorId="0" shapeId="0">
      <text>
        <r>
          <rPr>
            <sz val="9"/>
            <color indexed="81"/>
            <rFont val="Tahoma"/>
            <family val="2"/>
          </rPr>
          <t xml:space="preserve">2 </t>
        </r>
        <r>
          <rPr>
            <sz val="9"/>
            <color indexed="81"/>
            <rFont val="細明體"/>
            <family val="3"/>
            <charset val="136"/>
          </rPr>
          <t>收 3 退
S1 2ea
S5 2ea</t>
        </r>
      </text>
    </comment>
    <comment ref="F1629" authorId="0" shapeId="0">
      <text>
        <r>
          <rPr>
            <sz val="9"/>
            <color indexed="81"/>
            <rFont val="Tahoma"/>
            <family val="2"/>
          </rPr>
          <t xml:space="preserve">2 </t>
        </r>
        <r>
          <rPr>
            <sz val="9"/>
            <color indexed="81"/>
            <rFont val="細明體"/>
            <family val="3"/>
            <charset val="136"/>
          </rPr>
          <t>收 3 退
S10 2ea</t>
        </r>
      </text>
    </comment>
    <comment ref="F1630" authorId="0" shapeId="0">
      <text>
        <r>
          <rPr>
            <sz val="9"/>
            <color indexed="81"/>
            <rFont val="Tahoma"/>
            <family val="2"/>
          </rPr>
          <t xml:space="preserve">2 </t>
        </r>
        <r>
          <rPr>
            <sz val="9"/>
            <color indexed="81"/>
            <rFont val="細明體"/>
            <family val="3"/>
            <charset val="136"/>
          </rPr>
          <t>收 3 退
S1 1ea
S2 2ea
S7 1ea
S8 1ea
S13 4ea</t>
        </r>
      </text>
    </comment>
    <comment ref="F1631" authorId="0" shapeId="0">
      <text>
        <r>
          <rPr>
            <sz val="9"/>
            <color indexed="81"/>
            <rFont val="Tahoma"/>
            <family val="2"/>
          </rPr>
          <t xml:space="preserve">2 </t>
        </r>
        <r>
          <rPr>
            <sz val="9"/>
            <color indexed="81"/>
            <rFont val="細明體"/>
            <family val="3"/>
            <charset val="136"/>
          </rPr>
          <t>收 3 退
S1 1ea
S2 1ea
S3 1ea
S4 2ea
S11 1ea</t>
        </r>
      </text>
    </comment>
    <comment ref="F1632" authorId="0" shapeId="0">
      <text>
        <r>
          <rPr>
            <sz val="9"/>
            <color indexed="81"/>
            <rFont val="Tahoma"/>
            <family val="2"/>
          </rPr>
          <t xml:space="preserve">2 </t>
        </r>
        <r>
          <rPr>
            <sz val="9"/>
            <color indexed="81"/>
            <rFont val="細明體"/>
            <family val="3"/>
            <charset val="136"/>
          </rPr>
          <t>收 3 退
S13 2ea</t>
        </r>
      </text>
    </comment>
    <comment ref="F1634" authorId="0" shapeId="0">
      <text>
        <r>
          <rPr>
            <sz val="9"/>
            <color indexed="81"/>
            <rFont val="Tahoma"/>
            <family val="2"/>
          </rPr>
          <t xml:space="preserve">2 </t>
        </r>
        <r>
          <rPr>
            <sz val="9"/>
            <color indexed="81"/>
            <rFont val="細明體"/>
            <family val="3"/>
            <charset val="136"/>
          </rPr>
          <t>收 3 退
S3 1ea
S9 1ea
S10 1ea
S12 1ea
S13 1ea</t>
        </r>
      </text>
    </comment>
    <comment ref="F1635" authorId="0" shapeId="0">
      <text>
        <r>
          <rPr>
            <sz val="9"/>
            <color indexed="81"/>
            <rFont val="Tahoma"/>
            <family val="2"/>
          </rPr>
          <t xml:space="preserve">2 </t>
        </r>
        <r>
          <rPr>
            <sz val="9"/>
            <color indexed="81"/>
            <rFont val="細明體"/>
            <family val="3"/>
            <charset val="136"/>
          </rPr>
          <t>收 3 退
S9 1ea</t>
        </r>
      </text>
    </comment>
    <comment ref="F1637" authorId="0" shapeId="0">
      <text>
        <r>
          <rPr>
            <sz val="9"/>
            <color indexed="81"/>
            <rFont val="Tahoma"/>
            <family val="2"/>
          </rPr>
          <t>Exposure --&gt; Develop over Q-time (&gt; 12hr)</t>
        </r>
      </text>
    </comment>
    <comment ref="F1638" authorId="0" shapeId="0">
      <text>
        <r>
          <rPr>
            <sz val="9"/>
            <color indexed="81"/>
            <rFont val="Tahoma"/>
            <family val="2"/>
          </rPr>
          <t>Coat --&gt; expsure over Q-time (&gt; 12hr)</t>
        </r>
      </text>
    </comment>
    <comment ref="F1640" authorId="0" shapeId="0">
      <text>
        <r>
          <rPr>
            <sz val="9"/>
            <color indexed="81"/>
            <rFont val="Tahoma"/>
            <family val="2"/>
          </rPr>
          <t xml:space="preserve">2 </t>
        </r>
        <r>
          <rPr>
            <sz val="9"/>
            <color indexed="81"/>
            <rFont val="細明體"/>
            <family val="3"/>
            <charset val="136"/>
          </rPr>
          <t>收 3 退
S9 1ea
S10 1ea
S11 1ea
S12 1ea</t>
        </r>
      </text>
    </comment>
    <comment ref="F1641" authorId="0" shapeId="0">
      <text>
        <r>
          <rPr>
            <sz val="9"/>
            <color indexed="81"/>
            <rFont val="Tahoma"/>
            <family val="2"/>
          </rPr>
          <t xml:space="preserve">2 </t>
        </r>
        <r>
          <rPr>
            <sz val="9"/>
            <color indexed="81"/>
            <rFont val="細明體"/>
            <family val="3"/>
            <charset val="136"/>
          </rPr>
          <t>收 3 退
S4 2ea</t>
        </r>
      </text>
    </comment>
    <comment ref="F1642" authorId="0" shapeId="0">
      <text>
        <r>
          <rPr>
            <sz val="9"/>
            <color indexed="81"/>
            <rFont val="Tahoma"/>
            <family val="2"/>
          </rPr>
          <t xml:space="preserve">2 </t>
        </r>
        <r>
          <rPr>
            <sz val="9"/>
            <color indexed="81"/>
            <rFont val="細明體"/>
            <family val="3"/>
            <charset val="136"/>
          </rPr>
          <t>收 3 退
S2 1ea</t>
        </r>
      </text>
    </comment>
    <comment ref="F1643" authorId="0" shapeId="0">
      <text>
        <r>
          <rPr>
            <sz val="9"/>
            <color indexed="81"/>
            <rFont val="Tahoma"/>
            <family val="2"/>
          </rPr>
          <t xml:space="preserve">2 </t>
        </r>
        <r>
          <rPr>
            <sz val="9"/>
            <color indexed="81"/>
            <rFont val="細明體"/>
            <family val="3"/>
            <charset val="136"/>
          </rPr>
          <t>收 3 退
S7 1ea
S10 1ea</t>
        </r>
      </text>
    </comment>
    <comment ref="F1646" authorId="0" shapeId="0">
      <text>
        <r>
          <rPr>
            <sz val="9"/>
            <color indexed="81"/>
            <rFont val="Tahoma"/>
            <family val="2"/>
          </rPr>
          <t xml:space="preserve">2 </t>
        </r>
        <r>
          <rPr>
            <sz val="9"/>
            <color indexed="81"/>
            <rFont val="細明體"/>
            <family val="3"/>
            <charset val="136"/>
          </rPr>
          <t>收 3 退
S1 5ea
S13 2ea</t>
        </r>
      </text>
    </comment>
    <comment ref="F1647" authorId="0" shapeId="0">
      <text>
        <r>
          <rPr>
            <sz val="9"/>
            <color indexed="81"/>
            <rFont val="Tahoma"/>
            <family val="2"/>
          </rPr>
          <t xml:space="preserve">2 </t>
        </r>
        <r>
          <rPr>
            <sz val="9"/>
            <color indexed="81"/>
            <rFont val="細明體"/>
            <family val="3"/>
            <charset val="136"/>
          </rPr>
          <t>收 3 退
S2 6ea
S3 1ea
S4 2ea
S5 3ea
S6 1ea
S8 3ea
S9 4ea
S13 1ea</t>
        </r>
      </text>
    </comment>
    <comment ref="F1648" authorId="0" shapeId="0">
      <text>
        <r>
          <rPr>
            <sz val="9"/>
            <color indexed="81"/>
            <rFont val="Tahoma"/>
            <family val="2"/>
          </rPr>
          <t xml:space="preserve">2 </t>
        </r>
        <r>
          <rPr>
            <sz val="9"/>
            <color indexed="81"/>
            <rFont val="細明體"/>
            <family val="3"/>
            <charset val="136"/>
          </rPr>
          <t>收 3 退
S1 3ea
S3 2ea
S6 1ea
S10 1ea</t>
        </r>
      </text>
    </comment>
    <comment ref="F1649" authorId="0" shapeId="0">
      <text>
        <r>
          <rPr>
            <sz val="9"/>
            <color indexed="81"/>
            <rFont val="Tahoma"/>
            <family val="2"/>
          </rPr>
          <t xml:space="preserve">2 </t>
        </r>
        <r>
          <rPr>
            <sz val="9"/>
            <color indexed="81"/>
            <rFont val="細明體"/>
            <family val="3"/>
            <charset val="136"/>
          </rPr>
          <t>收 3 退
S7 1ea
S8 2ea
S9 1ea</t>
        </r>
      </text>
    </comment>
    <comment ref="F1651" authorId="0" shapeId="0">
      <text>
        <r>
          <rPr>
            <sz val="9"/>
            <color indexed="81"/>
            <rFont val="Tahoma"/>
            <family val="2"/>
          </rPr>
          <t xml:space="preserve">2 </t>
        </r>
        <r>
          <rPr>
            <sz val="9"/>
            <color indexed="81"/>
            <rFont val="細明體"/>
            <family val="3"/>
            <charset val="136"/>
          </rPr>
          <t>收 3 退
S12 1ea</t>
        </r>
      </text>
    </comment>
    <comment ref="F1652" authorId="0" shapeId="0">
      <text>
        <r>
          <rPr>
            <sz val="9"/>
            <color indexed="81"/>
            <rFont val="Tahoma"/>
            <family val="2"/>
          </rPr>
          <t xml:space="preserve">2 </t>
        </r>
        <r>
          <rPr>
            <sz val="9"/>
            <color indexed="81"/>
            <rFont val="細明體"/>
            <family val="3"/>
            <charset val="136"/>
          </rPr>
          <t>收 3 退
S2 2ea
S13 1ea</t>
        </r>
      </text>
    </comment>
    <comment ref="F1653" authorId="0" shapeId="0">
      <text>
        <r>
          <rPr>
            <sz val="9"/>
            <color indexed="81"/>
            <rFont val="Tahoma"/>
            <family val="2"/>
          </rPr>
          <t xml:space="preserve">2 </t>
        </r>
        <r>
          <rPr>
            <sz val="9"/>
            <color indexed="81"/>
            <rFont val="細明體"/>
            <family val="3"/>
            <charset val="136"/>
          </rPr>
          <t>收 3 退
S6 1ea</t>
        </r>
      </text>
    </comment>
    <comment ref="F1654" authorId="0" shapeId="0">
      <text>
        <r>
          <rPr>
            <sz val="9"/>
            <color indexed="81"/>
            <rFont val="Tahoma"/>
            <family val="2"/>
          </rPr>
          <t xml:space="preserve">2 </t>
        </r>
        <r>
          <rPr>
            <sz val="9"/>
            <color indexed="81"/>
            <rFont val="細明體"/>
            <family val="3"/>
            <charset val="136"/>
          </rPr>
          <t>收 3 退
S3 1ea
S5 1ea
S6 1ea
S10 1ea
S13 5ea</t>
        </r>
      </text>
    </comment>
    <comment ref="F1655" authorId="0" shapeId="0">
      <text>
        <r>
          <rPr>
            <sz val="9"/>
            <color indexed="81"/>
            <rFont val="Tahoma"/>
            <family val="2"/>
          </rPr>
          <t xml:space="preserve">2 </t>
        </r>
        <r>
          <rPr>
            <sz val="9"/>
            <color indexed="81"/>
            <rFont val="細明體"/>
            <family val="3"/>
            <charset val="136"/>
          </rPr>
          <t>收 3 退
S6 1ea</t>
        </r>
      </text>
    </comment>
    <comment ref="F1658" authorId="0" shapeId="0">
      <text>
        <r>
          <rPr>
            <sz val="9"/>
            <color indexed="81"/>
            <rFont val="Tahoma"/>
            <family val="2"/>
          </rPr>
          <t xml:space="preserve">2 </t>
        </r>
        <r>
          <rPr>
            <sz val="9"/>
            <color indexed="81"/>
            <rFont val="細明體"/>
            <family val="3"/>
            <charset val="136"/>
          </rPr>
          <t>收 3 退
S13 2ea</t>
        </r>
      </text>
    </comment>
    <comment ref="F1660" authorId="0" shapeId="0">
      <text>
        <r>
          <rPr>
            <sz val="9"/>
            <color indexed="81"/>
            <rFont val="Tahoma"/>
            <family val="2"/>
          </rPr>
          <t xml:space="preserve">2 </t>
        </r>
        <r>
          <rPr>
            <sz val="9"/>
            <color indexed="81"/>
            <rFont val="細明體"/>
            <family val="3"/>
            <charset val="136"/>
          </rPr>
          <t>收 3 退
S1 1ea
S5 1ea
S7 1ea</t>
        </r>
      </text>
    </comment>
    <comment ref="F1663" authorId="0" shapeId="0">
      <text>
        <r>
          <rPr>
            <sz val="9"/>
            <color indexed="81"/>
            <rFont val="Tahoma"/>
            <family val="2"/>
          </rPr>
          <t xml:space="preserve">2 </t>
        </r>
        <r>
          <rPr>
            <sz val="9"/>
            <color indexed="81"/>
            <rFont val="細明體"/>
            <family val="3"/>
            <charset val="136"/>
          </rPr>
          <t>收 3 退
S3 1ea
S11 1ea
S3 1ea</t>
        </r>
      </text>
    </comment>
    <comment ref="F1665" authorId="0" shapeId="0">
      <text>
        <r>
          <rPr>
            <sz val="9"/>
            <color indexed="81"/>
            <rFont val="Tahoma"/>
            <family val="2"/>
          </rPr>
          <t xml:space="preserve">2 </t>
        </r>
        <r>
          <rPr>
            <sz val="9"/>
            <color indexed="81"/>
            <rFont val="細明體"/>
            <family val="3"/>
            <charset val="136"/>
          </rPr>
          <t>收 3 退
S13 4ea</t>
        </r>
      </text>
    </comment>
    <comment ref="F1669" authorId="0" shapeId="0">
      <text>
        <r>
          <rPr>
            <sz val="9"/>
            <color indexed="81"/>
            <rFont val="Tahoma"/>
            <family val="2"/>
          </rPr>
          <t xml:space="preserve">2 </t>
        </r>
        <r>
          <rPr>
            <sz val="9"/>
            <color indexed="81"/>
            <rFont val="細明體"/>
            <family val="3"/>
            <charset val="136"/>
          </rPr>
          <t>收 3 退
S13 1ea</t>
        </r>
      </text>
    </comment>
    <comment ref="F1670" authorId="0" shapeId="0">
      <text>
        <r>
          <rPr>
            <sz val="9"/>
            <color indexed="81"/>
            <rFont val="Tahoma"/>
            <family val="2"/>
          </rPr>
          <t xml:space="preserve">2 </t>
        </r>
        <r>
          <rPr>
            <sz val="9"/>
            <color indexed="81"/>
            <rFont val="細明體"/>
            <family val="3"/>
            <charset val="136"/>
          </rPr>
          <t>收 3 退
S5 1ea</t>
        </r>
      </text>
    </comment>
    <comment ref="F1672" authorId="0" shapeId="0">
      <text>
        <r>
          <rPr>
            <sz val="9"/>
            <color indexed="81"/>
            <rFont val="Tahoma"/>
            <family val="2"/>
          </rPr>
          <t xml:space="preserve">2 </t>
        </r>
        <r>
          <rPr>
            <sz val="9"/>
            <color indexed="81"/>
            <rFont val="細明體"/>
            <family val="3"/>
            <charset val="136"/>
          </rPr>
          <t>收 3 退
S5 1ea</t>
        </r>
      </text>
    </comment>
    <comment ref="F1675" authorId="0" shapeId="0">
      <text>
        <r>
          <rPr>
            <sz val="9"/>
            <color indexed="81"/>
            <rFont val="Tahoma"/>
            <family val="2"/>
          </rPr>
          <t xml:space="preserve">2 </t>
        </r>
        <r>
          <rPr>
            <sz val="9"/>
            <color indexed="81"/>
            <rFont val="細明體"/>
            <family val="3"/>
            <charset val="136"/>
          </rPr>
          <t>收 3 退
S5 1ea
S8 2ea</t>
        </r>
      </text>
    </comment>
    <comment ref="F1678" authorId="0" shapeId="0">
      <text>
        <r>
          <rPr>
            <sz val="9"/>
            <color indexed="81"/>
            <rFont val="Tahoma"/>
            <family val="2"/>
          </rPr>
          <t xml:space="preserve">2 </t>
        </r>
        <r>
          <rPr>
            <sz val="9"/>
            <color indexed="81"/>
            <rFont val="細明體"/>
            <family val="3"/>
            <charset val="136"/>
          </rPr>
          <t>收 3 退
S2 2ea
S7 1ea
S13 1ea</t>
        </r>
      </text>
    </comment>
    <comment ref="F1679" authorId="0" shapeId="0">
      <text>
        <r>
          <rPr>
            <sz val="9"/>
            <color indexed="81"/>
            <rFont val="Tahoma"/>
            <family val="2"/>
          </rPr>
          <t>Exposure --&gt; Develop over Q-time (&gt; 12hr)</t>
        </r>
      </text>
    </comment>
    <comment ref="F1680" authorId="0" shapeId="0">
      <text>
        <r>
          <rPr>
            <sz val="9"/>
            <color indexed="81"/>
            <rFont val="Tahoma"/>
            <family val="2"/>
          </rPr>
          <t>Coat --&gt; Exposure over Q-time (&gt; 12hr)</t>
        </r>
      </text>
    </comment>
    <comment ref="F1681" authorId="0" shapeId="0">
      <text>
        <r>
          <rPr>
            <sz val="9"/>
            <color indexed="81"/>
            <rFont val="Tahoma"/>
            <family val="2"/>
          </rPr>
          <t>Coat --&gt; Expousre over Q-time (&gt; 12hr)</t>
        </r>
      </text>
    </comment>
    <comment ref="F1686" authorId="0" shapeId="0">
      <text>
        <r>
          <rPr>
            <sz val="9"/>
            <color indexed="81"/>
            <rFont val="Tahoma"/>
            <family val="2"/>
          </rPr>
          <t xml:space="preserve">2 </t>
        </r>
        <r>
          <rPr>
            <sz val="9"/>
            <color indexed="81"/>
            <rFont val="細明體"/>
            <family val="3"/>
            <charset val="136"/>
          </rPr>
          <t>收 3 退
S7 1ea</t>
        </r>
      </text>
    </comment>
    <comment ref="F1687" authorId="0" shapeId="0">
      <text>
        <r>
          <rPr>
            <sz val="9"/>
            <color indexed="81"/>
            <rFont val="Tahoma"/>
            <family val="2"/>
          </rPr>
          <t xml:space="preserve">2 </t>
        </r>
        <r>
          <rPr>
            <sz val="9"/>
            <color indexed="81"/>
            <rFont val="細明體"/>
            <family val="3"/>
            <charset val="136"/>
          </rPr>
          <t>收 3 退
S8 1ea</t>
        </r>
      </text>
    </comment>
    <comment ref="F1689" authorId="0" shapeId="0">
      <text>
        <r>
          <rPr>
            <sz val="9"/>
            <color indexed="81"/>
            <rFont val="Tahoma"/>
            <family val="2"/>
          </rPr>
          <t xml:space="preserve">2 </t>
        </r>
        <r>
          <rPr>
            <sz val="9"/>
            <color indexed="81"/>
            <rFont val="細明體"/>
            <family val="3"/>
            <charset val="136"/>
          </rPr>
          <t>收 3 退
S12 1ea</t>
        </r>
      </text>
    </comment>
    <comment ref="F1690" authorId="0" shapeId="0">
      <text>
        <r>
          <rPr>
            <sz val="9"/>
            <color indexed="81"/>
            <rFont val="Tahoma"/>
            <family val="2"/>
          </rPr>
          <t xml:space="preserve">2 </t>
        </r>
        <r>
          <rPr>
            <sz val="9"/>
            <color indexed="81"/>
            <rFont val="細明體"/>
            <family val="3"/>
            <charset val="136"/>
          </rPr>
          <t>收 3 退
S5 1ea</t>
        </r>
      </text>
    </comment>
    <comment ref="F1691" authorId="0" shapeId="0">
      <text>
        <r>
          <rPr>
            <sz val="9"/>
            <color indexed="81"/>
            <rFont val="Tahoma"/>
            <family val="2"/>
          </rPr>
          <t xml:space="preserve">2 </t>
        </r>
        <r>
          <rPr>
            <sz val="9"/>
            <color indexed="81"/>
            <rFont val="細明體"/>
            <family val="3"/>
            <charset val="136"/>
          </rPr>
          <t>收 3 退
S13 1ea</t>
        </r>
      </text>
    </comment>
    <comment ref="F1692" authorId="0" shapeId="0">
      <text>
        <r>
          <rPr>
            <sz val="9"/>
            <color indexed="81"/>
            <rFont val="Tahoma"/>
            <family val="2"/>
          </rPr>
          <t xml:space="preserve">2 </t>
        </r>
        <r>
          <rPr>
            <sz val="9"/>
            <color indexed="81"/>
            <rFont val="細明體"/>
            <family val="3"/>
            <charset val="136"/>
          </rPr>
          <t>收 3 退
S1 1ea
S2 1ea
S5 1ea
S6 1ea
S8 1ea
S12 1ea
S13 2ea</t>
        </r>
      </text>
    </comment>
    <comment ref="F1693" authorId="0" shapeId="0">
      <text>
        <r>
          <rPr>
            <sz val="9"/>
            <color indexed="81"/>
            <rFont val="Tahoma"/>
            <family val="2"/>
          </rPr>
          <t xml:space="preserve">2 </t>
        </r>
        <r>
          <rPr>
            <sz val="9"/>
            <color indexed="81"/>
            <rFont val="細明體"/>
            <family val="3"/>
            <charset val="136"/>
          </rPr>
          <t>收 3 退
S6 1ea
S11 2ea
S13 1ea</t>
        </r>
      </text>
    </comment>
    <comment ref="F1694" authorId="0" shapeId="0">
      <text>
        <r>
          <rPr>
            <sz val="9"/>
            <color indexed="81"/>
            <rFont val="Tahoma"/>
            <family val="2"/>
          </rPr>
          <t xml:space="preserve">2 </t>
        </r>
        <r>
          <rPr>
            <sz val="9"/>
            <color indexed="81"/>
            <rFont val="細明體"/>
            <family val="3"/>
            <charset val="136"/>
          </rPr>
          <t>收 3 退
S3 2ea
S13 2ea</t>
        </r>
      </text>
    </comment>
    <comment ref="F1695" authorId="0" shapeId="0">
      <text>
        <r>
          <rPr>
            <sz val="9"/>
            <color indexed="81"/>
            <rFont val="Tahoma"/>
            <family val="2"/>
          </rPr>
          <t xml:space="preserve">2 </t>
        </r>
        <r>
          <rPr>
            <sz val="9"/>
            <color indexed="81"/>
            <rFont val="細明體"/>
            <family val="3"/>
            <charset val="136"/>
          </rPr>
          <t>收 3 退
S3 1ea
S8 1ea
S10 1ea
S11 1ea</t>
        </r>
      </text>
    </comment>
    <comment ref="F1696" authorId="0" shapeId="0">
      <text>
        <r>
          <rPr>
            <sz val="9"/>
            <color indexed="81"/>
            <rFont val="Tahoma"/>
            <family val="2"/>
          </rPr>
          <t xml:space="preserve">2 </t>
        </r>
        <r>
          <rPr>
            <sz val="9"/>
            <color indexed="81"/>
            <rFont val="細明體"/>
            <family val="3"/>
            <charset val="136"/>
          </rPr>
          <t>收 3 退
S1 1ea
S10 1ea</t>
        </r>
      </text>
    </comment>
    <comment ref="F1698" authorId="0" shapeId="0">
      <text>
        <r>
          <rPr>
            <sz val="9"/>
            <color indexed="81"/>
            <rFont val="Tahoma"/>
            <family val="2"/>
          </rPr>
          <t xml:space="preserve">2 </t>
        </r>
        <r>
          <rPr>
            <sz val="9"/>
            <color indexed="81"/>
            <rFont val="細明體"/>
            <family val="3"/>
            <charset val="136"/>
          </rPr>
          <t>收 3 退
S4 1ea</t>
        </r>
      </text>
    </comment>
    <comment ref="F1699" authorId="0" shapeId="0">
      <text>
        <r>
          <rPr>
            <sz val="9"/>
            <color indexed="81"/>
            <rFont val="Tahoma"/>
            <family val="2"/>
          </rPr>
          <t xml:space="preserve">2 </t>
        </r>
        <r>
          <rPr>
            <sz val="9"/>
            <color indexed="81"/>
            <rFont val="細明體"/>
            <family val="3"/>
            <charset val="136"/>
          </rPr>
          <t>收 3 退
S3 1ea
S8 1ea
S12 1ea
S13 1ea</t>
        </r>
      </text>
    </comment>
    <comment ref="F1700" authorId="0" shapeId="0">
      <text>
        <r>
          <rPr>
            <sz val="9"/>
            <color indexed="81"/>
            <rFont val="Tahoma"/>
            <family val="2"/>
          </rPr>
          <t>Exposure --&gt; Develop Over Q-time (&gt; 12 hr)</t>
        </r>
      </text>
    </comment>
    <comment ref="F1701" authorId="0" shapeId="0">
      <text>
        <r>
          <rPr>
            <sz val="9"/>
            <color indexed="81"/>
            <rFont val="Tahoma"/>
            <family val="2"/>
          </rPr>
          <t>Exposure --&gt; Develop Over Q-time (&gt; 12 hr)</t>
        </r>
      </text>
    </comment>
    <comment ref="F1702" authorId="0" shapeId="0">
      <text>
        <r>
          <rPr>
            <sz val="9"/>
            <color indexed="81"/>
            <rFont val="Tahoma"/>
            <family val="2"/>
          </rPr>
          <t xml:space="preserve">2 </t>
        </r>
        <r>
          <rPr>
            <sz val="9"/>
            <color indexed="81"/>
            <rFont val="細明體"/>
            <family val="3"/>
            <charset val="136"/>
          </rPr>
          <t>收 3 退
S4 1ea
S9 1ea</t>
        </r>
      </text>
    </comment>
    <comment ref="F1703" authorId="0" shapeId="0">
      <text>
        <r>
          <rPr>
            <sz val="9"/>
            <color indexed="81"/>
            <rFont val="Tahoma"/>
            <family val="2"/>
          </rPr>
          <t xml:space="preserve">2 </t>
        </r>
        <r>
          <rPr>
            <sz val="9"/>
            <color indexed="81"/>
            <rFont val="細明體"/>
            <family val="3"/>
            <charset val="136"/>
          </rPr>
          <t>收 3 退
S10 1ea
S11 1ea</t>
        </r>
      </text>
    </comment>
    <comment ref="F1704" authorId="0" shapeId="0">
      <text>
        <r>
          <rPr>
            <sz val="9"/>
            <color indexed="81"/>
            <rFont val="Tahoma"/>
            <family val="2"/>
          </rPr>
          <t xml:space="preserve">2 </t>
        </r>
        <r>
          <rPr>
            <sz val="9"/>
            <color indexed="81"/>
            <rFont val="細明體"/>
            <family val="3"/>
            <charset val="136"/>
          </rPr>
          <t>收 3 退
S7 1ea</t>
        </r>
      </text>
    </comment>
    <comment ref="F1705" authorId="0" shapeId="0">
      <text>
        <r>
          <rPr>
            <sz val="9"/>
            <color indexed="81"/>
            <rFont val="Tahoma"/>
            <family val="2"/>
          </rPr>
          <t xml:space="preserve">2 </t>
        </r>
        <r>
          <rPr>
            <sz val="9"/>
            <color indexed="81"/>
            <rFont val="細明體"/>
            <family val="3"/>
            <charset val="136"/>
          </rPr>
          <t>收 3 退
S13 1ea</t>
        </r>
      </text>
    </comment>
    <comment ref="F1707" authorId="0" shapeId="0">
      <text>
        <r>
          <rPr>
            <sz val="9"/>
            <color indexed="81"/>
            <rFont val="Tahoma"/>
            <family val="2"/>
          </rPr>
          <t xml:space="preserve">2 </t>
        </r>
        <r>
          <rPr>
            <sz val="9"/>
            <color indexed="81"/>
            <rFont val="細明體"/>
            <family val="3"/>
            <charset val="136"/>
          </rPr>
          <t>收 3 退
S10 2ea</t>
        </r>
      </text>
    </comment>
    <comment ref="F1708" authorId="0" shapeId="0">
      <text>
        <r>
          <rPr>
            <sz val="9"/>
            <color indexed="81"/>
            <rFont val="Tahoma"/>
            <family val="2"/>
          </rPr>
          <t xml:space="preserve">2 </t>
        </r>
        <r>
          <rPr>
            <sz val="9"/>
            <color indexed="81"/>
            <rFont val="細明體"/>
            <family val="3"/>
            <charset val="136"/>
          </rPr>
          <t>收 3 退
S10 1ea
S12 1ea
S13 1ea</t>
        </r>
      </text>
    </comment>
    <comment ref="F1709" authorId="0" shapeId="0">
      <text>
        <r>
          <rPr>
            <sz val="9"/>
            <color indexed="81"/>
            <rFont val="Tahoma"/>
            <family val="2"/>
          </rPr>
          <t xml:space="preserve">2 </t>
        </r>
        <r>
          <rPr>
            <sz val="9"/>
            <color indexed="81"/>
            <rFont val="細明體"/>
            <family val="3"/>
            <charset val="136"/>
          </rPr>
          <t>收 3 退
S2 1ea
S4 1ea
S8 1ea</t>
        </r>
      </text>
    </comment>
    <comment ref="F1710" authorId="0" shapeId="0">
      <text>
        <r>
          <rPr>
            <sz val="9"/>
            <color indexed="81"/>
            <rFont val="Tahoma"/>
            <family val="2"/>
          </rPr>
          <t xml:space="preserve">2 </t>
        </r>
        <r>
          <rPr>
            <sz val="9"/>
            <color indexed="81"/>
            <rFont val="細明體"/>
            <family val="3"/>
            <charset val="136"/>
          </rPr>
          <t>收 3 退
S1 1ea
S5 1ea
S12 1ea</t>
        </r>
      </text>
    </comment>
    <comment ref="F1711" authorId="0" shapeId="0">
      <text>
        <r>
          <rPr>
            <sz val="9"/>
            <color indexed="81"/>
            <rFont val="Tahoma"/>
            <family val="2"/>
          </rPr>
          <t xml:space="preserve">2 </t>
        </r>
        <r>
          <rPr>
            <sz val="9"/>
            <color indexed="81"/>
            <rFont val="細明體"/>
            <family val="3"/>
            <charset val="136"/>
          </rPr>
          <t>收 3 退
S3 1ea
S12 1ea</t>
        </r>
      </text>
    </comment>
    <comment ref="F1713" authorId="0" shapeId="0">
      <text>
        <r>
          <rPr>
            <sz val="9"/>
            <color indexed="81"/>
            <rFont val="Tahoma"/>
            <family val="2"/>
          </rPr>
          <t xml:space="preserve">2 </t>
        </r>
        <r>
          <rPr>
            <sz val="9"/>
            <color indexed="81"/>
            <rFont val="細明體"/>
            <family val="3"/>
            <charset val="136"/>
          </rPr>
          <t>收 3 退
S3 1ea
S7 1ea</t>
        </r>
      </text>
    </comment>
    <comment ref="F1714" authorId="0" shapeId="0">
      <text>
        <r>
          <rPr>
            <sz val="9"/>
            <color indexed="81"/>
            <rFont val="Tahoma"/>
            <family val="2"/>
          </rPr>
          <t xml:space="preserve">2 </t>
        </r>
        <r>
          <rPr>
            <sz val="9"/>
            <color indexed="81"/>
            <rFont val="細明體"/>
            <family val="3"/>
            <charset val="136"/>
          </rPr>
          <t>收 3 退
S10 1ea</t>
        </r>
      </text>
    </comment>
    <comment ref="F1715" authorId="0" shapeId="0">
      <text>
        <r>
          <rPr>
            <sz val="9"/>
            <color indexed="81"/>
            <rFont val="Tahoma"/>
            <family val="2"/>
          </rPr>
          <t xml:space="preserve">2 </t>
        </r>
        <r>
          <rPr>
            <sz val="9"/>
            <color indexed="81"/>
            <rFont val="細明體"/>
            <family val="3"/>
            <charset val="136"/>
          </rPr>
          <t>收 3 退
S9 1ea
S10 1ea
S13 7ea</t>
        </r>
      </text>
    </comment>
    <comment ref="F1716" authorId="0" shapeId="0">
      <text>
        <r>
          <rPr>
            <sz val="9"/>
            <color indexed="81"/>
            <rFont val="Tahoma"/>
            <family val="2"/>
          </rPr>
          <t xml:space="preserve">2 </t>
        </r>
        <r>
          <rPr>
            <sz val="9"/>
            <color indexed="81"/>
            <rFont val="細明體"/>
            <family val="3"/>
            <charset val="136"/>
          </rPr>
          <t>收 3 退
S13 4ea</t>
        </r>
      </text>
    </comment>
    <comment ref="F1717" authorId="0" shapeId="0">
      <text>
        <r>
          <rPr>
            <sz val="9"/>
            <color indexed="81"/>
            <rFont val="Tahoma"/>
            <family val="2"/>
          </rPr>
          <t xml:space="preserve">2 </t>
        </r>
        <r>
          <rPr>
            <sz val="9"/>
            <color indexed="81"/>
            <rFont val="細明體"/>
            <family val="3"/>
            <charset val="136"/>
          </rPr>
          <t>收 3 退
S3 1ea
S4 1ea
S13 1ea</t>
        </r>
      </text>
    </comment>
    <comment ref="F1718" authorId="0" shapeId="0">
      <text>
        <r>
          <rPr>
            <sz val="9"/>
            <color indexed="81"/>
            <rFont val="Tahoma"/>
            <family val="2"/>
          </rPr>
          <t xml:space="preserve">2 </t>
        </r>
        <r>
          <rPr>
            <sz val="9"/>
            <color indexed="81"/>
            <rFont val="細明體"/>
            <family val="3"/>
            <charset val="136"/>
          </rPr>
          <t>收 3 退
S2 1ea
S8 1ea</t>
        </r>
      </text>
    </comment>
    <comment ref="F1719" authorId="0" shapeId="0">
      <text>
        <r>
          <rPr>
            <sz val="9"/>
            <color indexed="81"/>
            <rFont val="Tahoma"/>
            <family val="2"/>
          </rPr>
          <t xml:space="preserve">2 </t>
        </r>
        <r>
          <rPr>
            <sz val="9"/>
            <color indexed="81"/>
            <rFont val="細明體"/>
            <family val="3"/>
            <charset val="136"/>
          </rPr>
          <t>收 3 退
S1 1ea
S10 2ea</t>
        </r>
      </text>
    </comment>
    <comment ref="F1721" authorId="0" shapeId="0">
      <text>
        <r>
          <rPr>
            <sz val="9"/>
            <color indexed="81"/>
            <rFont val="Tahoma"/>
            <family val="2"/>
          </rPr>
          <t xml:space="preserve">2 </t>
        </r>
        <r>
          <rPr>
            <sz val="9"/>
            <color indexed="81"/>
            <rFont val="細明體"/>
            <family val="3"/>
            <charset val="136"/>
          </rPr>
          <t>收 3 退
S4 1ea
S5 2ea
S11 1ea
S12 1ea</t>
        </r>
      </text>
    </comment>
    <comment ref="F1724" authorId="0" shapeId="0">
      <text>
        <r>
          <rPr>
            <sz val="9"/>
            <color indexed="81"/>
            <rFont val="Tahoma"/>
            <family val="2"/>
          </rPr>
          <t xml:space="preserve">2 </t>
        </r>
        <r>
          <rPr>
            <sz val="9"/>
            <color indexed="81"/>
            <rFont val="細明體"/>
            <family val="3"/>
            <charset val="136"/>
          </rPr>
          <t>收 3 退
S1 1ea
S7 1ea
S11 1ea
S12 1ea</t>
        </r>
      </text>
    </comment>
    <comment ref="F1725" authorId="0" shapeId="0">
      <text>
        <r>
          <rPr>
            <sz val="9"/>
            <color indexed="81"/>
            <rFont val="Tahoma"/>
            <family val="2"/>
          </rPr>
          <t xml:space="preserve">2 </t>
        </r>
        <r>
          <rPr>
            <sz val="9"/>
            <color indexed="81"/>
            <rFont val="細明體"/>
            <family val="3"/>
            <charset val="136"/>
          </rPr>
          <t>收 3 退
S7 1ea</t>
        </r>
      </text>
    </comment>
    <comment ref="F1726" authorId="0" shapeId="0">
      <text>
        <r>
          <rPr>
            <sz val="9"/>
            <color indexed="81"/>
            <rFont val="Tahoma"/>
            <family val="2"/>
          </rPr>
          <t xml:space="preserve">2 </t>
        </r>
        <r>
          <rPr>
            <sz val="9"/>
            <color indexed="81"/>
            <rFont val="細明體"/>
            <family val="3"/>
            <charset val="136"/>
          </rPr>
          <t>收 3 退
S4 3ea
S13 1ea</t>
        </r>
      </text>
    </comment>
    <comment ref="F1730" authorId="0" shapeId="0">
      <text>
        <r>
          <rPr>
            <sz val="9"/>
            <color indexed="81"/>
            <rFont val="Tahoma"/>
            <family val="2"/>
          </rPr>
          <t xml:space="preserve">2 </t>
        </r>
        <r>
          <rPr>
            <sz val="9"/>
            <color indexed="81"/>
            <rFont val="細明體"/>
            <family val="3"/>
            <charset val="136"/>
          </rPr>
          <t>收 3 退
S1 1ea
S9 1ea
S12 2ea</t>
        </r>
      </text>
    </comment>
    <comment ref="F1732" authorId="0" shapeId="0">
      <text>
        <r>
          <rPr>
            <sz val="9"/>
            <color indexed="81"/>
            <rFont val="Tahoma"/>
            <family val="2"/>
          </rPr>
          <t xml:space="preserve">2 </t>
        </r>
        <r>
          <rPr>
            <sz val="9"/>
            <color indexed="81"/>
            <rFont val="細明體"/>
            <family val="3"/>
            <charset val="136"/>
          </rPr>
          <t>收 3 退
S4 1ea
S6 1ea
S7 1ea
S9 2ea
S10 1ea
S12 1ea
S13 2ea</t>
        </r>
      </text>
    </comment>
    <comment ref="F1734" authorId="0" shapeId="0">
      <text>
        <r>
          <rPr>
            <sz val="9"/>
            <color indexed="81"/>
            <rFont val="Tahoma"/>
            <family val="2"/>
          </rPr>
          <t xml:space="preserve">2 </t>
        </r>
        <r>
          <rPr>
            <sz val="9"/>
            <color indexed="81"/>
            <rFont val="細明體"/>
            <family val="3"/>
            <charset val="136"/>
          </rPr>
          <t>收 3 退
S8 1ea
S12 1ea</t>
        </r>
      </text>
    </comment>
    <comment ref="F1735" authorId="0" shapeId="0">
      <text>
        <r>
          <rPr>
            <sz val="9"/>
            <color indexed="81"/>
            <rFont val="Tahoma"/>
            <family val="2"/>
          </rPr>
          <t xml:space="preserve">2 </t>
        </r>
        <r>
          <rPr>
            <sz val="9"/>
            <color indexed="81"/>
            <rFont val="細明體"/>
            <family val="3"/>
            <charset val="136"/>
          </rPr>
          <t>收 3 退
S2 1ea
S3 2ea
S4 1ea
S6 1ea
S7 1ea
S8 1ea
S9 1ea
S10 2ea
S12 4ea
S13 11ea</t>
        </r>
      </text>
    </comment>
    <comment ref="F1737" authorId="0" shapeId="0">
      <text>
        <r>
          <rPr>
            <sz val="9"/>
            <color indexed="81"/>
            <rFont val="Tahoma"/>
            <family val="2"/>
          </rPr>
          <t xml:space="preserve">2 </t>
        </r>
        <r>
          <rPr>
            <sz val="9"/>
            <color indexed="81"/>
            <rFont val="細明體"/>
            <family val="3"/>
            <charset val="136"/>
          </rPr>
          <t>收 3 退
S3 1ea
S6 2ea
S12 3ea</t>
        </r>
      </text>
    </comment>
    <comment ref="F1739" authorId="0" shapeId="0">
      <text>
        <r>
          <rPr>
            <sz val="9"/>
            <color indexed="81"/>
            <rFont val="Tahoma"/>
            <family val="2"/>
          </rPr>
          <t xml:space="preserve">2 </t>
        </r>
        <r>
          <rPr>
            <sz val="9"/>
            <color indexed="81"/>
            <rFont val="細明體"/>
            <family val="3"/>
            <charset val="136"/>
          </rPr>
          <t>收 3 退
S5 1ea
S7 11ea
S8 1ea
S9 4ea
S11 1ea</t>
        </r>
      </text>
    </comment>
    <comment ref="F1740" authorId="0" shapeId="0">
      <text>
        <r>
          <rPr>
            <sz val="9"/>
            <color indexed="81"/>
            <rFont val="Tahoma"/>
            <family val="2"/>
          </rPr>
          <t xml:space="preserve">2 </t>
        </r>
        <r>
          <rPr>
            <sz val="9"/>
            <color indexed="81"/>
            <rFont val="細明體"/>
            <family val="3"/>
            <charset val="136"/>
          </rPr>
          <t>收 3 退
S2 1ea
S7 1ea
S11 2ea
S12 1ea</t>
        </r>
      </text>
    </comment>
    <comment ref="F1744" authorId="0" shapeId="0">
      <text>
        <r>
          <rPr>
            <sz val="9"/>
            <color indexed="81"/>
            <rFont val="Tahoma"/>
            <family val="2"/>
          </rPr>
          <t xml:space="preserve">2 </t>
        </r>
        <r>
          <rPr>
            <sz val="9"/>
            <color indexed="81"/>
            <rFont val="細明體"/>
            <family val="3"/>
            <charset val="136"/>
          </rPr>
          <t>收 3 退
S3 1ea
S4 1ea
S5 1ea
S8 1ea
S9 1ea
S11 2ea
S12 1ea</t>
        </r>
      </text>
    </comment>
    <comment ref="F1745" authorId="0" shapeId="0">
      <text>
        <r>
          <rPr>
            <sz val="9"/>
            <color indexed="81"/>
            <rFont val="Tahoma"/>
            <family val="2"/>
          </rPr>
          <t xml:space="preserve">2 </t>
        </r>
        <r>
          <rPr>
            <sz val="9"/>
            <color indexed="81"/>
            <rFont val="細明體"/>
            <family val="3"/>
            <charset val="136"/>
          </rPr>
          <t>收 3 退
S9 1ea</t>
        </r>
      </text>
    </comment>
    <comment ref="F1747" authorId="0" shapeId="0">
      <text>
        <r>
          <rPr>
            <sz val="9"/>
            <color indexed="81"/>
            <rFont val="Tahoma"/>
            <family val="2"/>
          </rPr>
          <t xml:space="preserve">2 </t>
        </r>
        <r>
          <rPr>
            <sz val="9"/>
            <color indexed="81"/>
            <rFont val="細明體"/>
            <family val="3"/>
            <charset val="136"/>
          </rPr>
          <t>收 3 退
S1 2ea
S2 2ea
S3 3ea
S5 1ea
S6 2ea
S7 1ea
S8 1ea
S13 1ea</t>
        </r>
      </text>
    </comment>
    <comment ref="F1748" authorId="0" shapeId="0">
      <text>
        <r>
          <rPr>
            <sz val="9"/>
            <color indexed="81"/>
            <rFont val="Tahoma"/>
            <family val="2"/>
          </rPr>
          <t xml:space="preserve">2 </t>
        </r>
        <r>
          <rPr>
            <sz val="9"/>
            <color indexed="81"/>
            <rFont val="細明體"/>
            <family val="3"/>
            <charset val="136"/>
          </rPr>
          <t>收 3 退
S10 1ea
S11 2ea
S13 1ea</t>
        </r>
      </text>
    </comment>
    <comment ref="F1749" authorId="0" shapeId="0">
      <text>
        <r>
          <rPr>
            <sz val="9"/>
            <color indexed="81"/>
            <rFont val="Tahoma"/>
            <family val="2"/>
          </rPr>
          <t xml:space="preserve">2 </t>
        </r>
        <r>
          <rPr>
            <sz val="9"/>
            <color indexed="81"/>
            <rFont val="細明體"/>
            <family val="3"/>
            <charset val="136"/>
          </rPr>
          <t>收 3 退
S1 1ea
S10 2ea
S11 1ea
S12 2ea
S13 2ea</t>
        </r>
      </text>
    </comment>
    <comment ref="F1750" authorId="0" shapeId="0">
      <text>
        <r>
          <rPr>
            <sz val="9"/>
            <color indexed="81"/>
            <rFont val="Tahoma"/>
            <family val="2"/>
          </rPr>
          <t xml:space="preserve">2 </t>
        </r>
        <r>
          <rPr>
            <sz val="9"/>
            <color indexed="81"/>
            <rFont val="細明體"/>
            <family val="3"/>
            <charset val="136"/>
          </rPr>
          <t>收 3 退
S9 1ea</t>
        </r>
      </text>
    </comment>
    <comment ref="F1751" authorId="0" shapeId="0">
      <text>
        <r>
          <rPr>
            <sz val="9"/>
            <color indexed="81"/>
            <rFont val="Tahoma"/>
            <family val="2"/>
          </rPr>
          <t xml:space="preserve">2 </t>
        </r>
        <r>
          <rPr>
            <sz val="9"/>
            <color indexed="81"/>
            <rFont val="細明體"/>
            <family val="3"/>
            <charset val="136"/>
          </rPr>
          <t>收 3 退
S1 3ea
S5 3ea
S7 4ea
S8 3ea
S11 3ea</t>
        </r>
      </text>
    </comment>
    <comment ref="F1752" authorId="0" shapeId="0">
      <text>
        <r>
          <rPr>
            <sz val="9"/>
            <color indexed="81"/>
            <rFont val="Tahoma"/>
            <family val="2"/>
          </rPr>
          <t xml:space="preserve">2 </t>
        </r>
        <r>
          <rPr>
            <sz val="9"/>
            <color indexed="81"/>
            <rFont val="細明體"/>
            <family val="3"/>
            <charset val="136"/>
          </rPr>
          <t>收 3 退
S1 1ea
S2 1ea
S3 1ea
S5 1ea
S9 1ea</t>
        </r>
      </text>
    </comment>
    <comment ref="F1753" authorId="0" shapeId="0">
      <text>
        <r>
          <rPr>
            <sz val="9"/>
            <color indexed="81"/>
            <rFont val="Tahoma"/>
            <family val="2"/>
          </rPr>
          <t xml:space="preserve">2 </t>
        </r>
        <r>
          <rPr>
            <sz val="9"/>
            <color indexed="81"/>
            <rFont val="細明體"/>
            <family val="3"/>
            <charset val="136"/>
          </rPr>
          <t>收 3 退
S4 1ea
S7 1ea
S9 1ea
S11 1ea
S13 1ea</t>
        </r>
      </text>
    </comment>
    <comment ref="F1756" authorId="0" shapeId="0">
      <text>
        <r>
          <rPr>
            <sz val="9"/>
            <color indexed="81"/>
            <rFont val="Tahoma"/>
            <family val="2"/>
          </rPr>
          <t xml:space="preserve">2 </t>
        </r>
        <r>
          <rPr>
            <sz val="9"/>
            <color indexed="81"/>
            <rFont val="細明體"/>
            <family val="3"/>
            <charset val="136"/>
          </rPr>
          <t>收 3 退
S1 1ea
S2 1ea
S4 1ea
S5 2ea
S6 1ea</t>
        </r>
      </text>
    </comment>
    <comment ref="F1758" authorId="0" shapeId="0">
      <text>
        <r>
          <rPr>
            <sz val="9"/>
            <color indexed="81"/>
            <rFont val="Tahoma"/>
            <family val="2"/>
          </rPr>
          <t xml:space="preserve">2 </t>
        </r>
        <r>
          <rPr>
            <sz val="9"/>
            <color indexed="81"/>
            <rFont val="細明體"/>
            <family val="3"/>
            <charset val="136"/>
          </rPr>
          <t>收 3 退
S2 1ea
S5 1ea</t>
        </r>
      </text>
    </comment>
    <comment ref="F1759" authorId="0" shapeId="0">
      <text>
        <r>
          <rPr>
            <sz val="9"/>
            <color indexed="81"/>
            <rFont val="Tahoma"/>
            <family val="2"/>
          </rPr>
          <t>Exposure --&gt; Develop over Q-time (&gt;12 hr)</t>
        </r>
      </text>
    </comment>
    <comment ref="F1760" authorId="0" shapeId="0">
      <text>
        <r>
          <rPr>
            <sz val="9"/>
            <color indexed="81"/>
            <rFont val="Tahoma"/>
            <family val="2"/>
          </rPr>
          <t>Coat --&gt; Exposure over Q-time (&gt;12 hr)</t>
        </r>
      </text>
    </comment>
    <comment ref="F1762" authorId="0" shapeId="0">
      <text>
        <r>
          <rPr>
            <sz val="9"/>
            <color indexed="81"/>
            <rFont val="Tahoma"/>
            <family val="2"/>
          </rPr>
          <t xml:space="preserve">2 </t>
        </r>
        <r>
          <rPr>
            <sz val="9"/>
            <color indexed="81"/>
            <rFont val="細明體"/>
            <family val="3"/>
            <charset val="136"/>
          </rPr>
          <t>收 3 退
S4 1ea
S5 1ea
S6 1ea
S13 1ea</t>
        </r>
      </text>
    </comment>
    <comment ref="F1763" authorId="0" shapeId="0">
      <text>
        <r>
          <rPr>
            <sz val="9"/>
            <color indexed="81"/>
            <rFont val="Tahoma"/>
            <family val="2"/>
          </rPr>
          <t xml:space="preserve">2 </t>
        </r>
        <r>
          <rPr>
            <sz val="9"/>
            <color indexed="81"/>
            <rFont val="細明體"/>
            <family val="3"/>
            <charset val="136"/>
          </rPr>
          <t>收 3 退
S7 1ea
S11 1ea
S12 2ea</t>
        </r>
      </text>
    </comment>
    <comment ref="F1764" authorId="0" shapeId="0">
      <text>
        <r>
          <rPr>
            <sz val="9"/>
            <color indexed="81"/>
            <rFont val="Tahoma"/>
            <family val="2"/>
          </rPr>
          <t xml:space="preserve">2 </t>
        </r>
        <r>
          <rPr>
            <sz val="9"/>
            <color indexed="81"/>
            <rFont val="細明體"/>
            <family val="3"/>
            <charset val="136"/>
          </rPr>
          <t>收 3 退
S1 1ea
S2 2ea
S4 2ea
S5 2ea
S6 1ea
S8 1ea</t>
        </r>
      </text>
    </comment>
    <comment ref="F1766" authorId="0" shapeId="0">
      <text>
        <r>
          <rPr>
            <sz val="9"/>
            <color indexed="81"/>
            <rFont val="Tahoma"/>
            <family val="2"/>
          </rPr>
          <t xml:space="preserve">2 </t>
        </r>
        <r>
          <rPr>
            <sz val="9"/>
            <color indexed="81"/>
            <rFont val="細明體"/>
            <family val="3"/>
            <charset val="136"/>
          </rPr>
          <t>收 3 退
S4 1ea
S7 1ea
S12 1ea</t>
        </r>
      </text>
    </comment>
    <comment ref="F1769" authorId="0" shapeId="0">
      <text>
        <r>
          <rPr>
            <sz val="9"/>
            <color indexed="81"/>
            <rFont val="Tahoma"/>
            <family val="2"/>
          </rPr>
          <t xml:space="preserve">2 </t>
        </r>
        <r>
          <rPr>
            <sz val="9"/>
            <color indexed="81"/>
            <rFont val="細明體"/>
            <family val="3"/>
            <charset val="136"/>
          </rPr>
          <t>收 3 退
S1 1ea
S4 3ea
S7 1ea</t>
        </r>
      </text>
    </comment>
    <comment ref="F1770" authorId="0" shapeId="0">
      <text>
        <r>
          <rPr>
            <sz val="9"/>
            <color indexed="81"/>
            <rFont val="Tahoma"/>
            <family val="2"/>
          </rPr>
          <t xml:space="preserve">2 </t>
        </r>
        <r>
          <rPr>
            <sz val="9"/>
            <color indexed="81"/>
            <rFont val="細明體"/>
            <family val="3"/>
            <charset val="136"/>
          </rPr>
          <t>收 3 退
S3 1ea
S5 1ea
S8 1ea
S11 2ea</t>
        </r>
      </text>
    </comment>
    <comment ref="F1771" authorId="0" shapeId="0">
      <text>
        <r>
          <rPr>
            <sz val="9"/>
            <color indexed="81"/>
            <rFont val="Tahoma"/>
            <family val="2"/>
          </rPr>
          <t xml:space="preserve">2 </t>
        </r>
        <r>
          <rPr>
            <sz val="9"/>
            <color indexed="81"/>
            <rFont val="細明體"/>
            <family val="3"/>
            <charset val="136"/>
          </rPr>
          <t>收 3 退
S6 2ea
S9 1ea</t>
        </r>
      </text>
    </comment>
    <comment ref="F1772" authorId="0" shapeId="0">
      <text>
        <r>
          <rPr>
            <sz val="9"/>
            <color indexed="81"/>
            <rFont val="Tahoma"/>
            <family val="2"/>
          </rPr>
          <t xml:space="preserve">2 </t>
        </r>
        <r>
          <rPr>
            <sz val="9"/>
            <color indexed="81"/>
            <rFont val="細明體"/>
            <family val="3"/>
            <charset val="136"/>
          </rPr>
          <t>收 3 退
S3 4ea
S4 1ea
S7 1ea</t>
        </r>
      </text>
    </comment>
    <comment ref="F1774" authorId="0" shapeId="0">
      <text>
        <r>
          <rPr>
            <sz val="9"/>
            <color indexed="81"/>
            <rFont val="Tahoma"/>
            <family val="2"/>
          </rPr>
          <t xml:space="preserve">2 </t>
        </r>
        <r>
          <rPr>
            <sz val="9"/>
            <color indexed="81"/>
            <rFont val="細明體"/>
            <family val="3"/>
            <charset val="136"/>
          </rPr>
          <t>收 3 退
S1 1ea
S7 1ea
S11 2ea</t>
        </r>
      </text>
    </comment>
    <comment ref="F1775" authorId="0" shapeId="0">
      <text>
        <r>
          <rPr>
            <sz val="9"/>
            <color indexed="81"/>
            <rFont val="Tahoma"/>
            <family val="2"/>
          </rPr>
          <t xml:space="preserve">2 </t>
        </r>
        <r>
          <rPr>
            <sz val="9"/>
            <color indexed="81"/>
            <rFont val="細明體"/>
            <family val="3"/>
            <charset val="136"/>
          </rPr>
          <t>收 3 退
S13 2ea</t>
        </r>
      </text>
    </comment>
    <comment ref="F1777" authorId="0" shapeId="0">
      <text>
        <r>
          <rPr>
            <sz val="9"/>
            <color indexed="81"/>
            <rFont val="Tahoma"/>
            <family val="2"/>
          </rPr>
          <t xml:space="preserve">2 </t>
        </r>
        <r>
          <rPr>
            <sz val="9"/>
            <color indexed="81"/>
            <rFont val="細明體"/>
            <family val="3"/>
            <charset val="136"/>
          </rPr>
          <t>收 3 退
S5 1ea</t>
        </r>
      </text>
    </comment>
    <comment ref="F1781" authorId="0" shapeId="0">
      <text>
        <r>
          <rPr>
            <sz val="9"/>
            <color indexed="81"/>
            <rFont val="Tahoma"/>
            <family val="2"/>
          </rPr>
          <t>Exposure --&gt; Develop over Q-time (&gt;12 hr)</t>
        </r>
      </text>
    </comment>
    <comment ref="F1782" authorId="0" shapeId="0">
      <text>
        <r>
          <rPr>
            <sz val="9"/>
            <color indexed="81"/>
            <rFont val="Tahoma"/>
            <family val="2"/>
          </rPr>
          <t>Exposure --&gt; Develop over Q-time (&gt;12 hr)</t>
        </r>
      </text>
    </comment>
    <comment ref="F1785" authorId="0" shapeId="0">
      <text>
        <r>
          <rPr>
            <sz val="9"/>
            <color indexed="81"/>
            <rFont val="Tahoma"/>
            <family val="2"/>
          </rPr>
          <t xml:space="preserve">2 </t>
        </r>
        <r>
          <rPr>
            <sz val="9"/>
            <color indexed="81"/>
            <rFont val="細明體"/>
            <family val="3"/>
            <charset val="136"/>
          </rPr>
          <t>收 3 退
S1 1ea</t>
        </r>
      </text>
    </comment>
    <comment ref="F1786" authorId="0" shapeId="0">
      <text>
        <r>
          <rPr>
            <sz val="9"/>
            <color indexed="81"/>
            <rFont val="Tahoma"/>
            <family val="2"/>
          </rPr>
          <t xml:space="preserve">2 </t>
        </r>
        <r>
          <rPr>
            <sz val="9"/>
            <color indexed="81"/>
            <rFont val="細明體"/>
            <family val="3"/>
            <charset val="136"/>
          </rPr>
          <t>收 3 退
S10 1ea</t>
        </r>
      </text>
    </comment>
    <comment ref="F1789" authorId="0" shapeId="0">
      <text>
        <r>
          <rPr>
            <sz val="9"/>
            <color indexed="81"/>
            <rFont val="Tahoma"/>
            <family val="2"/>
          </rPr>
          <t xml:space="preserve">2 </t>
        </r>
        <r>
          <rPr>
            <sz val="9"/>
            <color indexed="81"/>
            <rFont val="細明體"/>
            <family val="3"/>
            <charset val="136"/>
          </rPr>
          <t>收 3 退
S3 1ea
S6 1ea
S7 2ea
S8 1ea
S11 1ea
S12 1ea</t>
        </r>
      </text>
    </comment>
    <comment ref="F1790" authorId="0" shapeId="0">
      <text>
        <r>
          <rPr>
            <sz val="9"/>
            <color indexed="81"/>
            <rFont val="Tahoma"/>
            <family val="2"/>
          </rPr>
          <t xml:space="preserve">2 </t>
        </r>
        <r>
          <rPr>
            <sz val="9"/>
            <color indexed="81"/>
            <rFont val="細明體"/>
            <family val="3"/>
            <charset val="136"/>
          </rPr>
          <t>收 3 退
S12 1ea</t>
        </r>
      </text>
    </comment>
    <comment ref="F1792" authorId="0" shapeId="0">
      <text>
        <r>
          <rPr>
            <sz val="9"/>
            <color indexed="81"/>
            <rFont val="Tahoma"/>
            <family val="2"/>
          </rPr>
          <t xml:space="preserve">2 </t>
        </r>
        <r>
          <rPr>
            <sz val="9"/>
            <color indexed="81"/>
            <rFont val="細明體"/>
            <family val="3"/>
            <charset val="136"/>
          </rPr>
          <t>收 3 退
S1 4ea
S3 1ea</t>
        </r>
      </text>
    </comment>
    <comment ref="F1793" authorId="0" shapeId="0">
      <text>
        <r>
          <rPr>
            <sz val="9"/>
            <color indexed="81"/>
            <rFont val="Tahoma"/>
            <family val="2"/>
          </rPr>
          <t xml:space="preserve">2 </t>
        </r>
        <r>
          <rPr>
            <sz val="9"/>
            <color indexed="81"/>
            <rFont val="細明體"/>
            <family val="3"/>
            <charset val="136"/>
          </rPr>
          <t>收 3 退
S4 1ea</t>
        </r>
      </text>
    </comment>
    <comment ref="F1794" authorId="0" shapeId="0">
      <text>
        <r>
          <rPr>
            <sz val="9"/>
            <color indexed="81"/>
            <rFont val="Tahoma"/>
            <family val="2"/>
          </rPr>
          <t xml:space="preserve">2 </t>
        </r>
        <r>
          <rPr>
            <sz val="9"/>
            <color indexed="81"/>
            <rFont val="細明體"/>
            <family val="3"/>
            <charset val="136"/>
          </rPr>
          <t>收 3 退
S10 1ea
S12 1ea
S13 1ea</t>
        </r>
      </text>
    </comment>
    <comment ref="F1795" authorId="0" shapeId="0">
      <text>
        <r>
          <rPr>
            <sz val="9"/>
            <color indexed="81"/>
            <rFont val="Tahoma"/>
            <family val="2"/>
          </rPr>
          <t xml:space="preserve">2 </t>
        </r>
        <r>
          <rPr>
            <sz val="9"/>
            <color indexed="81"/>
            <rFont val="細明體"/>
            <family val="3"/>
            <charset val="136"/>
          </rPr>
          <t>收 3 退
S1 1ea
S2 1ea
S3 1ea
S6 2ea
S12 1ea
S13 1ea</t>
        </r>
      </text>
    </comment>
    <comment ref="F1796" authorId="0" shapeId="0">
      <text>
        <r>
          <rPr>
            <sz val="9"/>
            <color indexed="81"/>
            <rFont val="Tahoma"/>
            <family val="2"/>
          </rPr>
          <t xml:space="preserve">2 </t>
        </r>
        <r>
          <rPr>
            <sz val="9"/>
            <color indexed="81"/>
            <rFont val="細明體"/>
            <family val="3"/>
            <charset val="136"/>
          </rPr>
          <t>收 3 退
S4 1ea
S5 1ea
S7 1ea
S12 1ea
S13 4ea</t>
        </r>
      </text>
    </comment>
    <comment ref="F1798" authorId="0" shapeId="0">
      <text>
        <r>
          <rPr>
            <sz val="9"/>
            <color indexed="81"/>
            <rFont val="Tahoma"/>
            <family val="2"/>
          </rPr>
          <t xml:space="preserve">2 </t>
        </r>
        <r>
          <rPr>
            <sz val="9"/>
            <color indexed="81"/>
            <rFont val="細明體"/>
            <family val="3"/>
            <charset val="136"/>
          </rPr>
          <t>收 3 退
S1 1ea
S4 1ea
S5 1ea
S7 6ea
S11 1ea
S12 3ea</t>
        </r>
      </text>
    </comment>
    <comment ref="F1799" authorId="0" shapeId="0">
      <text>
        <r>
          <rPr>
            <sz val="9"/>
            <color indexed="81"/>
            <rFont val="Tahoma"/>
            <family val="2"/>
          </rPr>
          <t xml:space="preserve">2 </t>
        </r>
        <r>
          <rPr>
            <sz val="9"/>
            <color indexed="81"/>
            <rFont val="細明體"/>
            <family val="3"/>
            <charset val="136"/>
          </rPr>
          <t>收 3 退
S1 4ea
S2 1ea</t>
        </r>
      </text>
    </comment>
    <comment ref="F1801" authorId="0" shapeId="0">
      <text>
        <r>
          <rPr>
            <sz val="9"/>
            <color indexed="81"/>
            <rFont val="Tahoma"/>
            <family val="2"/>
          </rPr>
          <t>Exposure -- &gt; Develop over Q-time (&gt; 12hr)</t>
        </r>
      </text>
    </comment>
    <comment ref="F1802" authorId="0" shapeId="0">
      <text>
        <r>
          <rPr>
            <sz val="9"/>
            <color indexed="81"/>
            <rFont val="Tahoma"/>
            <family val="2"/>
          </rPr>
          <t xml:space="preserve">2 </t>
        </r>
        <r>
          <rPr>
            <sz val="9"/>
            <color indexed="81"/>
            <rFont val="細明體"/>
            <family val="3"/>
            <charset val="136"/>
          </rPr>
          <t>收 3 退
S13 7ea</t>
        </r>
      </text>
    </comment>
    <comment ref="F1803" authorId="0" shapeId="0">
      <text>
        <r>
          <rPr>
            <sz val="9"/>
            <color indexed="81"/>
            <rFont val="Tahoma"/>
            <family val="2"/>
          </rPr>
          <t xml:space="preserve">2 </t>
        </r>
        <r>
          <rPr>
            <sz val="9"/>
            <color indexed="81"/>
            <rFont val="細明體"/>
            <family val="3"/>
            <charset val="136"/>
          </rPr>
          <t>收 3 退
S13 5ea</t>
        </r>
      </text>
    </comment>
    <comment ref="F1804" authorId="0" shapeId="0">
      <text>
        <r>
          <rPr>
            <sz val="9"/>
            <color indexed="81"/>
            <rFont val="Tahoma"/>
            <family val="2"/>
          </rPr>
          <t>Exposure -- &gt; Develop over Q-time (&gt; 12hr)</t>
        </r>
      </text>
    </comment>
    <comment ref="F1805" authorId="0" shapeId="0">
      <text>
        <r>
          <rPr>
            <sz val="9"/>
            <color indexed="81"/>
            <rFont val="Tahoma"/>
            <family val="2"/>
          </rPr>
          <t>Exposure -- &gt; Develop over Q-time (&gt; 12hr)</t>
        </r>
      </text>
    </comment>
    <comment ref="F1806" authorId="0" shapeId="0">
      <text>
        <r>
          <rPr>
            <sz val="9"/>
            <color indexed="81"/>
            <rFont val="Tahoma"/>
            <family val="2"/>
          </rPr>
          <t xml:space="preserve">2 </t>
        </r>
        <r>
          <rPr>
            <sz val="9"/>
            <color indexed="81"/>
            <rFont val="細明體"/>
            <family val="3"/>
            <charset val="136"/>
          </rPr>
          <t>收 3 退
S2 1ea
S3 1ea
S4 1ea
S5 1ea
S7 1ea
S10 1ea
S11 1ea</t>
        </r>
      </text>
    </comment>
    <comment ref="F1807" authorId="0" shapeId="0">
      <text>
        <r>
          <rPr>
            <sz val="9"/>
            <color indexed="81"/>
            <rFont val="Tahoma"/>
            <family val="2"/>
          </rPr>
          <t xml:space="preserve">2 </t>
        </r>
        <r>
          <rPr>
            <sz val="9"/>
            <color indexed="81"/>
            <rFont val="細明體"/>
            <family val="3"/>
            <charset val="136"/>
          </rPr>
          <t>收 3 退
S3 1ea</t>
        </r>
      </text>
    </comment>
    <comment ref="F1809" authorId="0" shapeId="0">
      <text>
        <r>
          <rPr>
            <sz val="9"/>
            <color indexed="81"/>
            <rFont val="Tahoma"/>
            <family val="2"/>
          </rPr>
          <t xml:space="preserve">2 </t>
        </r>
        <r>
          <rPr>
            <sz val="9"/>
            <color indexed="81"/>
            <rFont val="細明體"/>
            <family val="3"/>
            <charset val="136"/>
          </rPr>
          <t>收 3 退
S1 1ea
S2 1ea
S13 2ea</t>
        </r>
      </text>
    </comment>
    <comment ref="F1810" authorId="0" shapeId="0">
      <text>
        <r>
          <rPr>
            <sz val="9"/>
            <color indexed="81"/>
            <rFont val="Tahoma"/>
            <family val="2"/>
          </rPr>
          <t xml:space="preserve">2 </t>
        </r>
        <r>
          <rPr>
            <sz val="9"/>
            <color indexed="81"/>
            <rFont val="細明體"/>
            <family val="3"/>
            <charset val="136"/>
          </rPr>
          <t>收 3 退
S1 1ea
S2 1ea
S6 1ea</t>
        </r>
      </text>
    </comment>
    <comment ref="F1811" authorId="0" shapeId="0">
      <text>
        <r>
          <rPr>
            <sz val="9"/>
            <color indexed="81"/>
            <rFont val="Tahoma"/>
            <family val="2"/>
          </rPr>
          <t xml:space="preserve">2 </t>
        </r>
        <r>
          <rPr>
            <sz val="9"/>
            <color indexed="81"/>
            <rFont val="細明體"/>
            <family val="3"/>
            <charset val="136"/>
          </rPr>
          <t>收 3 退
S12 1ea</t>
        </r>
      </text>
    </comment>
    <comment ref="F1812" authorId="0" shapeId="0">
      <text>
        <r>
          <rPr>
            <sz val="9"/>
            <color indexed="81"/>
            <rFont val="Tahoma"/>
            <family val="2"/>
          </rPr>
          <t xml:space="preserve">2 </t>
        </r>
        <r>
          <rPr>
            <sz val="9"/>
            <color indexed="81"/>
            <rFont val="細明體"/>
            <family val="3"/>
            <charset val="136"/>
          </rPr>
          <t>收 3 退
S3 1ea
S5 1ea
S11 1ea</t>
        </r>
      </text>
    </comment>
    <comment ref="F1813" authorId="0" shapeId="0">
      <text>
        <r>
          <rPr>
            <sz val="9"/>
            <color indexed="81"/>
            <rFont val="Tahoma"/>
            <family val="2"/>
          </rPr>
          <t xml:space="preserve">2 </t>
        </r>
        <r>
          <rPr>
            <sz val="9"/>
            <color indexed="81"/>
            <rFont val="細明體"/>
            <family val="3"/>
            <charset val="136"/>
          </rPr>
          <t>收 3 退
S2 2ea
S7 1ea
S13 1ea</t>
        </r>
      </text>
    </comment>
    <comment ref="F1815" authorId="0" shapeId="0">
      <text>
        <r>
          <rPr>
            <sz val="9"/>
            <color indexed="81"/>
            <rFont val="Tahoma"/>
            <family val="2"/>
          </rPr>
          <t xml:space="preserve">2 </t>
        </r>
        <r>
          <rPr>
            <sz val="9"/>
            <color indexed="81"/>
            <rFont val="細明體"/>
            <family val="3"/>
            <charset val="136"/>
          </rPr>
          <t>收 3 退
S12 1ea</t>
        </r>
      </text>
    </comment>
    <comment ref="F1819" authorId="0" shapeId="0">
      <text>
        <r>
          <rPr>
            <sz val="9"/>
            <color indexed="81"/>
            <rFont val="Tahoma"/>
            <family val="2"/>
          </rPr>
          <t xml:space="preserve">2 </t>
        </r>
        <r>
          <rPr>
            <sz val="9"/>
            <color indexed="81"/>
            <rFont val="細明體"/>
            <family val="3"/>
            <charset val="136"/>
          </rPr>
          <t>收 3 退
S13 6ea</t>
        </r>
      </text>
    </comment>
    <comment ref="F1820" authorId="0" shapeId="0">
      <text>
        <r>
          <rPr>
            <sz val="9"/>
            <color indexed="81"/>
            <rFont val="Tahoma"/>
            <family val="2"/>
          </rPr>
          <t>Coat --&gt; Exposure over Q-time (&gt; 12 hr)</t>
        </r>
      </text>
    </comment>
    <comment ref="F1821" authorId="0" shapeId="0">
      <text>
        <r>
          <rPr>
            <sz val="9"/>
            <color indexed="81"/>
            <rFont val="Tahoma"/>
            <family val="2"/>
          </rPr>
          <t>Exposure --&gt; Developer over Q-time (&gt; 12 hr)</t>
        </r>
      </text>
    </comment>
    <comment ref="F1822" authorId="0" shapeId="0">
      <text>
        <r>
          <rPr>
            <sz val="9"/>
            <color indexed="81"/>
            <rFont val="Tahoma"/>
            <family val="2"/>
          </rPr>
          <t xml:space="preserve">2 </t>
        </r>
        <r>
          <rPr>
            <sz val="9"/>
            <color indexed="81"/>
            <rFont val="細明體"/>
            <family val="3"/>
            <charset val="136"/>
          </rPr>
          <t>收 3 退
S4 1ea
S5 1ea
S7 1ea
S11 1ea</t>
        </r>
      </text>
    </comment>
    <comment ref="F1823" authorId="0" shapeId="0">
      <text>
        <r>
          <rPr>
            <sz val="9"/>
            <color indexed="81"/>
            <rFont val="Tahoma"/>
            <family val="2"/>
          </rPr>
          <t xml:space="preserve">2 </t>
        </r>
        <r>
          <rPr>
            <sz val="9"/>
            <color indexed="81"/>
            <rFont val="細明體"/>
            <family val="3"/>
            <charset val="136"/>
          </rPr>
          <t>收 3 退
S7 1ea
S12 1ea</t>
        </r>
      </text>
    </comment>
    <comment ref="F1824" authorId="0" shapeId="0">
      <text>
        <r>
          <rPr>
            <sz val="9"/>
            <color indexed="81"/>
            <rFont val="Tahoma"/>
            <family val="2"/>
          </rPr>
          <t xml:space="preserve">2 </t>
        </r>
        <r>
          <rPr>
            <sz val="9"/>
            <color indexed="81"/>
            <rFont val="細明體"/>
            <family val="3"/>
            <charset val="136"/>
          </rPr>
          <t>收 3 退
S2 1ea
S9 1ea
S13 6ea</t>
        </r>
      </text>
    </comment>
    <comment ref="F1825" authorId="0" shapeId="0">
      <text>
        <r>
          <rPr>
            <sz val="9"/>
            <color indexed="81"/>
            <rFont val="Tahoma"/>
            <family val="2"/>
          </rPr>
          <t xml:space="preserve">2 </t>
        </r>
        <r>
          <rPr>
            <sz val="9"/>
            <color indexed="81"/>
            <rFont val="細明體"/>
            <family val="3"/>
            <charset val="136"/>
          </rPr>
          <t>收 3 退
S3 1ea
S10 1ea</t>
        </r>
      </text>
    </comment>
    <comment ref="F1827" authorId="0" shapeId="0">
      <text>
        <r>
          <rPr>
            <sz val="9"/>
            <color indexed="81"/>
            <rFont val="Tahoma"/>
            <family val="2"/>
          </rPr>
          <t xml:space="preserve">2 </t>
        </r>
        <r>
          <rPr>
            <sz val="9"/>
            <color indexed="81"/>
            <rFont val="細明體"/>
            <family val="3"/>
            <charset val="136"/>
          </rPr>
          <t>收 3 退
S2 2ea</t>
        </r>
      </text>
    </comment>
    <comment ref="F1829" authorId="0" shapeId="0">
      <text>
        <r>
          <rPr>
            <sz val="9"/>
            <color indexed="81"/>
            <rFont val="Tahoma"/>
            <family val="2"/>
          </rPr>
          <t xml:space="preserve">2 </t>
        </r>
        <r>
          <rPr>
            <sz val="9"/>
            <color indexed="81"/>
            <rFont val="細明體"/>
            <family val="3"/>
            <charset val="136"/>
          </rPr>
          <t>收 3 退
S1 1ea</t>
        </r>
      </text>
    </comment>
    <comment ref="F1831" authorId="0" shapeId="0">
      <text>
        <r>
          <rPr>
            <sz val="9"/>
            <color indexed="81"/>
            <rFont val="Tahoma"/>
            <family val="2"/>
          </rPr>
          <t xml:space="preserve">2 </t>
        </r>
        <r>
          <rPr>
            <sz val="9"/>
            <color indexed="81"/>
            <rFont val="細明體"/>
            <family val="3"/>
            <charset val="136"/>
          </rPr>
          <t>收 3 退
S2 1ea
S3 1ea</t>
        </r>
      </text>
    </comment>
    <comment ref="F1832" authorId="0" shapeId="0">
      <text>
        <r>
          <rPr>
            <sz val="9"/>
            <color indexed="81"/>
            <rFont val="Tahoma"/>
            <family val="2"/>
          </rPr>
          <t xml:space="preserve">2 </t>
        </r>
        <r>
          <rPr>
            <sz val="9"/>
            <color indexed="81"/>
            <rFont val="細明體"/>
            <family val="3"/>
            <charset val="136"/>
          </rPr>
          <t>收 3 退
S1 1ea
S2 1ea</t>
        </r>
      </text>
    </comment>
    <comment ref="F1836" authorId="0" shapeId="0">
      <text>
        <r>
          <rPr>
            <sz val="9"/>
            <color indexed="81"/>
            <rFont val="Tahoma"/>
            <family val="2"/>
          </rPr>
          <t xml:space="preserve">2 </t>
        </r>
        <r>
          <rPr>
            <sz val="9"/>
            <color indexed="81"/>
            <rFont val="細明體"/>
            <family val="3"/>
            <charset val="136"/>
          </rPr>
          <t>收 3 退
S7 1ea
S9 1ea</t>
        </r>
      </text>
    </comment>
    <comment ref="F1837" authorId="0" shapeId="0">
      <text>
        <r>
          <rPr>
            <sz val="9"/>
            <color indexed="81"/>
            <rFont val="Tahoma"/>
            <family val="2"/>
          </rPr>
          <t>Exposiure --&gt; develpp over Q-time (&gt; 12hr)</t>
        </r>
      </text>
    </comment>
    <comment ref="F1838" authorId="0" shapeId="0">
      <text>
        <r>
          <rPr>
            <sz val="9"/>
            <color indexed="81"/>
            <rFont val="Tahoma"/>
            <family val="2"/>
          </rPr>
          <t xml:space="preserve">2 </t>
        </r>
        <r>
          <rPr>
            <sz val="9"/>
            <color indexed="81"/>
            <rFont val="細明體"/>
            <family val="3"/>
            <charset val="136"/>
          </rPr>
          <t>收 3 退
S2 1ea
S8 2ea</t>
        </r>
      </text>
    </comment>
    <comment ref="F1839" authorId="0" shapeId="0">
      <text>
        <r>
          <rPr>
            <sz val="9"/>
            <color indexed="81"/>
            <rFont val="Tahoma"/>
            <family val="2"/>
          </rPr>
          <t xml:space="preserve">2 </t>
        </r>
        <r>
          <rPr>
            <sz val="9"/>
            <color indexed="81"/>
            <rFont val="細明體"/>
            <family val="3"/>
            <charset val="136"/>
          </rPr>
          <t>收 3 退
S1 3ea</t>
        </r>
      </text>
    </comment>
    <comment ref="F1841" authorId="0" shapeId="0">
      <text>
        <r>
          <rPr>
            <sz val="9"/>
            <color indexed="81"/>
            <rFont val="Tahoma"/>
            <family val="2"/>
          </rPr>
          <t xml:space="preserve">2 </t>
        </r>
        <r>
          <rPr>
            <sz val="9"/>
            <color indexed="81"/>
            <rFont val="細明體"/>
            <family val="3"/>
            <charset val="136"/>
          </rPr>
          <t>收 3 退
S9 1ea</t>
        </r>
      </text>
    </comment>
    <comment ref="F1842" authorId="0" shapeId="0">
      <text>
        <r>
          <rPr>
            <sz val="9"/>
            <color indexed="81"/>
            <rFont val="Tahoma"/>
            <family val="2"/>
          </rPr>
          <t xml:space="preserve">2 </t>
        </r>
        <r>
          <rPr>
            <sz val="9"/>
            <color indexed="81"/>
            <rFont val="細明體"/>
            <family val="3"/>
            <charset val="136"/>
          </rPr>
          <t>收 3 退
S6 1ea</t>
        </r>
      </text>
    </comment>
    <comment ref="F1843" authorId="0" shapeId="0">
      <text>
        <r>
          <rPr>
            <sz val="9"/>
            <color indexed="81"/>
            <rFont val="Tahoma"/>
            <family val="2"/>
          </rPr>
          <t xml:space="preserve">2 </t>
        </r>
        <r>
          <rPr>
            <sz val="9"/>
            <color indexed="81"/>
            <rFont val="細明體"/>
            <family val="3"/>
            <charset val="136"/>
          </rPr>
          <t>收 3 退
S7 1ea
S9 2ea
S11 1ea
S13 9ea</t>
        </r>
      </text>
    </comment>
    <comment ref="F1845" authorId="0" shapeId="0">
      <text>
        <r>
          <rPr>
            <sz val="9"/>
            <color indexed="81"/>
            <rFont val="Tahoma"/>
            <family val="2"/>
          </rPr>
          <t xml:space="preserve">2 </t>
        </r>
        <r>
          <rPr>
            <sz val="9"/>
            <color indexed="81"/>
            <rFont val="細明體"/>
            <family val="3"/>
            <charset val="136"/>
          </rPr>
          <t>收 3 退
S2 2ea</t>
        </r>
      </text>
    </comment>
    <comment ref="F1846" authorId="0" shapeId="0">
      <text>
        <r>
          <rPr>
            <sz val="9"/>
            <color indexed="81"/>
            <rFont val="Tahoma"/>
            <family val="2"/>
          </rPr>
          <t xml:space="preserve">2 </t>
        </r>
        <r>
          <rPr>
            <sz val="9"/>
            <color indexed="81"/>
            <rFont val="細明體"/>
            <family val="3"/>
            <charset val="136"/>
          </rPr>
          <t>收 3 退
S1 2ea
S2 2ea
S3 1ea
S4 1ea
S6 2ea
S7 1ea
S9 3ea
S10 2ea
S11 3ea
S12 2ea
S13 4ea</t>
        </r>
      </text>
    </comment>
    <comment ref="F1847" authorId="0" shapeId="0">
      <text>
        <r>
          <rPr>
            <sz val="9"/>
            <color indexed="81"/>
            <rFont val="Tahoma"/>
            <family val="2"/>
          </rPr>
          <t xml:space="preserve">2 </t>
        </r>
        <r>
          <rPr>
            <sz val="9"/>
            <color indexed="81"/>
            <rFont val="細明體"/>
            <family val="3"/>
            <charset val="136"/>
          </rPr>
          <t>收 3 退
S1 2ea
S2 2ea
S5 1ea
S6 3ea
S7 3ea
S8 2ea
S9 3ea
S10 2ea
S11 2ea
S12 5ea
S13 10ea</t>
        </r>
      </text>
    </comment>
    <comment ref="F1849" authorId="0" shapeId="0">
      <text>
        <r>
          <rPr>
            <sz val="9"/>
            <color indexed="81"/>
            <rFont val="Tahoma"/>
            <family val="2"/>
          </rPr>
          <t xml:space="preserve">2 </t>
        </r>
        <r>
          <rPr>
            <sz val="9"/>
            <color indexed="81"/>
            <rFont val="細明體"/>
            <family val="3"/>
            <charset val="136"/>
          </rPr>
          <t>收 3 退
S3 1ea
S4 2ea
S8 1ea
S9 1ea
S13 1ea</t>
        </r>
      </text>
    </comment>
    <comment ref="F1851" authorId="0" shapeId="0">
      <text>
        <r>
          <rPr>
            <sz val="9"/>
            <color indexed="81"/>
            <rFont val="Tahoma"/>
            <family val="2"/>
          </rPr>
          <t xml:space="preserve">2 </t>
        </r>
        <r>
          <rPr>
            <sz val="9"/>
            <color indexed="81"/>
            <rFont val="細明體"/>
            <family val="3"/>
            <charset val="136"/>
          </rPr>
          <t>收 3 退
S10 1ea</t>
        </r>
      </text>
    </comment>
    <comment ref="F1853" authorId="0" shapeId="0">
      <text>
        <r>
          <rPr>
            <sz val="9"/>
            <color indexed="81"/>
            <rFont val="Tahoma"/>
            <family val="2"/>
          </rPr>
          <t>Exposiure --&gt; develpp over Q-time (&gt; 12hr)</t>
        </r>
      </text>
    </comment>
    <comment ref="F1854" authorId="0" shapeId="0">
      <text>
        <r>
          <rPr>
            <sz val="9"/>
            <color indexed="81"/>
            <rFont val="Tahoma"/>
            <family val="2"/>
          </rPr>
          <t xml:space="preserve">2 </t>
        </r>
        <r>
          <rPr>
            <sz val="9"/>
            <color indexed="81"/>
            <rFont val="細明體"/>
            <family val="3"/>
            <charset val="136"/>
          </rPr>
          <t>收 3 退
S13 3ea</t>
        </r>
      </text>
    </comment>
    <comment ref="F1855" authorId="0" shapeId="0">
      <text>
        <r>
          <rPr>
            <sz val="9"/>
            <color indexed="81"/>
            <rFont val="Tahoma"/>
            <family val="2"/>
          </rPr>
          <t>Exposiure --&gt; develpp over Q-time (&gt; 12hr)</t>
        </r>
      </text>
    </comment>
    <comment ref="F1859" authorId="0" shapeId="0">
      <text>
        <r>
          <rPr>
            <sz val="9"/>
            <color indexed="81"/>
            <rFont val="Tahoma"/>
            <family val="2"/>
          </rPr>
          <t xml:space="preserve">2 </t>
        </r>
        <r>
          <rPr>
            <sz val="9"/>
            <color indexed="81"/>
            <rFont val="細明體"/>
            <family val="3"/>
            <charset val="136"/>
          </rPr>
          <t>收 3 退
S2 1ea
S3 1ea
S7 1ea
S13 1ea</t>
        </r>
      </text>
    </comment>
    <comment ref="F1860" authorId="0" shapeId="0">
      <text>
        <r>
          <rPr>
            <sz val="9"/>
            <color indexed="81"/>
            <rFont val="Tahoma"/>
            <family val="2"/>
          </rPr>
          <t xml:space="preserve">2 </t>
        </r>
        <r>
          <rPr>
            <sz val="9"/>
            <color indexed="81"/>
            <rFont val="細明體"/>
            <family val="3"/>
            <charset val="136"/>
          </rPr>
          <t>收 3 退
S2 1ea
S3 1ea
S4 1ea
S11 1ea
S13 1ea</t>
        </r>
      </text>
    </comment>
    <comment ref="F1861" authorId="0" shapeId="0">
      <text>
        <r>
          <rPr>
            <sz val="9"/>
            <color indexed="81"/>
            <rFont val="Tahoma"/>
            <family val="2"/>
          </rPr>
          <t xml:space="preserve">2 </t>
        </r>
        <r>
          <rPr>
            <sz val="9"/>
            <color indexed="81"/>
            <rFont val="細明體"/>
            <family val="3"/>
            <charset val="136"/>
          </rPr>
          <t>收 3 退
S1 1ea
S5 1ea
S13 1ea</t>
        </r>
      </text>
    </comment>
    <comment ref="F1864" authorId="0" shapeId="0">
      <text>
        <r>
          <rPr>
            <sz val="9"/>
            <color indexed="81"/>
            <rFont val="Tahoma"/>
            <family val="2"/>
          </rPr>
          <t xml:space="preserve">2 </t>
        </r>
        <r>
          <rPr>
            <sz val="9"/>
            <color indexed="81"/>
            <rFont val="細明體"/>
            <family val="3"/>
            <charset val="136"/>
          </rPr>
          <t>收 3 退
S10 1ea</t>
        </r>
      </text>
    </comment>
    <comment ref="F1865" authorId="0" shapeId="0">
      <text>
        <r>
          <rPr>
            <sz val="9"/>
            <color indexed="81"/>
            <rFont val="Tahoma"/>
            <family val="2"/>
          </rPr>
          <t xml:space="preserve">2 </t>
        </r>
        <r>
          <rPr>
            <sz val="9"/>
            <color indexed="81"/>
            <rFont val="細明體"/>
            <family val="3"/>
            <charset val="136"/>
          </rPr>
          <t>收 3 退
S3 1ea
S6 1ea
S8 1ea
S12 3ea</t>
        </r>
      </text>
    </comment>
    <comment ref="F1866" authorId="0" shapeId="0">
      <text>
        <r>
          <rPr>
            <sz val="9"/>
            <color indexed="81"/>
            <rFont val="Tahoma"/>
            <family val="2"/>
          </rPr>
          <t xml:space="preserve">2 </t>
        </r>
        <r>
          <rPr>
            <sz val="9"/>
            <color indexed="81"/>
            <rFont val="細明體"/>
            <family val="3"/>
            <charset val="136"/>
          </rPr>
          <t>收 3 退
S3 2ea</t>
        </r>
      </text>
    </comment>
    <comment ref="F1869" authorId="0" shapeId="0">
      <text>
        <r>
          <rPr>
            <sz val="9"/>
            <color indexed="81"/>
            <rFont val="Tahoma"/>
            <family val="2"/>
          </rPr>
          <t xml:space="preserve">2 </t>
        </r>
        <r>
          <rPr>
            <sz val="9"/>
            <color indexed="81"/>
            <rFont val="細明體"/>
            <family val="3"/>
            <charset val="136"/>
          </rPr>
          <t>收 3 退
S6 9ea
S7 4ea
S8 1ea
S9 1ea
S11 2ea
S12 3ea</t>
        </r>
      </text>
    </comment>
    <comment ref="F1870" authorId="0" shapeId="0">
      <text>
        <r>
          <rPr>
            <sz val="9"/>
            <color indexed="81"/>
            <rFont val="Tahoma"/>
            <family val="2"/>
          </rPr>
          <t>Exposure --&gt; Develop over Q-time (&gt;12 hr)</t>
        </r>
      </text>
    </comment>
    <comment ref="F1871" authorId="0" shapeId="0">
      <text>
        <r>
          <rPr>
            <sz val="9"/>
            <color indexed="81"/>
            <rFont val="Tahoma"/>
            <family val="2"/>
          </rPr>
          <t>Exposure --&gt; Develop over Q-time (&gt;12 hr)</t>
        </r>
      </text>
    </comment>
    <comment ref="F1872" authorId="0" shapeId="0">
      <text>
        <r>
          <rPr>
            <sz val="9"/>
            <color indexed="81"/>
            <rFont val="Tahoma"/>
            <family val="2"/>
          </rPr>
          <t>Exposure --&gt; Develop over Q-time (&gt;12 hr)</t>
        </r>
      </text>
    </comment>
    <comment ref="F1873" authorId="0" shapeId="0">
      <text>
        <r>
          <rPr>
            <sz val="9"/>
            <color indexed="81"/>
            <rFont val="Tahoma"/>
            <family val="2"/>
          </rPr>
          <t xml:space="preserve">2 </t>
        </r>
        <r>
          <rPr>
            <sz val="9"/>
            <color indexed="81"/>
            <rFont val="細明體"/>
            <family val="3"/>
            <charset val="136"/>
          </rPr>
          <t>收 3 退
S3 1ea
S8 1ea</t>
        </r>
      </text>
    </comment>
    <comment ref="F1874" authorId="0" shapeId="0">
      <text>
        <r>
          <rPr>
            <sz val="9"/>
            <color indexed="81"/>
            <rFont val="Tahoma"/>
            <family val="2"/>
          </rPr>
          <t xml:space="preserve">2 </t>
        </r>
        <r>
          <rPr>
            <sz val="9"/>
            <color indexed="81"/>
            <rFont val="細明體"/>
            <family val="3"/>
            <charset val="136"/>
          </rPr>
          <t>收 3 退
S3 1ea
S4 1ea</t>
        </r>
      </text>
    </comment>
    <comment ref="F1877" authorId="0" shapeId="0">
      <text>
        <r>
          <rPr>
            <sz val="9"/>
            <color indexed="81"/>
            <rFont val="Tahoma"/>
            <family val="2"/>
          </rPr>
          <t xml:space="preserve">2 </t>
        </r>
        <r>
          <rPr>
            <sz val="9"/>
            <color indexed="81"/>
            <rFont val="細明體"/>
            <family val="3"/>
            <charset val="136"/>
          </rPr>
          <t>收 3 退
S10 1ea</t>
        </r>
      </text>
    </comment>
    <comment ref="F1878" authorId="0" shapeId="0">
      <text>
        <r>
          <rPr>
            <sz val="9"/>
            <color indexed="81"/>
            <rFont val="Tahoma"/>
            <family val="2"/>
          </rPr>
          <t xml:space="preserve">2 </t>
        </r>
        <r>
          <rPr>
            <sz val="9"/>
            <color indexed="81"/>
            <rFont val="細明體"/>
            <family val="3"/>
            <charset val="136"/>
          </rPr>
          <t>收 3 退
S3 1ea</t>
        </r>
      </text>
    </comment>
    <comment ref="F1879" authorId="0" shapeId="0">
      <text>
        <r>
          <rPr>
            <sz val="9"/>
            <color indexed="81"/>
            <rFont val="Tahoma"/>
            <family val="2"/>
          </rPr>
          <t xml:space="preserve">2 </t>
        </r>
        <r>
          <rPr>
            <sz val="9"/>
            <color indexed="81"/>
            <rFont val="細明體"/>
            <family val="3"/>
            <charset val="136"/>
          </rPr>
          <t>收 3 退
S7 1ea</t>
        </r>
      </text>
    </comment>
    <comment ref="F1881" authorId="0" shapeId="0">
      <text>
        <r>
          <rPr>
            <sz val="9"/>
            <color indexed="81"/>
            <rFont val="Tahoma"/>
            <family val="2"/>
          </rPr>
          <t xml:space="preserve">2 </t>
        </r>
        <r>
          <rPr>
            <sz val="9"/>
            <color indexed="81"/>
            <rFont val="細明體"/>
            <family val="3"/>
            <charset val="136"/>
          </rPr>
          <t>收 3 退
S1 1ea
S3 1ea
S7 1ea
S12 1ea
S13 1ea</t>
        </r>
      </text>
    </comment>
    <comment ref="F1882" authorId="0" shapeId="0">
      <text>
        <r>
          <rPr>
            <sz val="9"/>
            <color indexed="81"/>
            <rFont val="Tahoma"/>
            <family val="2"/>
          </rPr>
          <t xml:space="preserve">2 </t>
        </r>
        <r>
          <rPr>
            <sz val="9"/>
            <color indexed="81"/>
            <rFont val="細明體"/>
            <family val="3"/>
            <charset val="136"/>
          </rPr>
          <t>收 3 退
S3 1ea
S12 1ea
S13 1ea</t>
        </r>
      </text>
    </comment>
    <comment ref="F1883" authorId="0" shapeId="0">
      <text>
        <r>
          <rPr>
            <sz val="9"/>
            <color indexed="81"/>
            <rFont val="Tahoma"/>
            <family val="2"/>
          </rPr>
          <t xml:space="preserve">2 </t>
        </r>
        <r>
          <rPr>
            <sz val="9"/>
            <color indexed="81"/>
            <rFont val="細明體"/>
            <family val="3"/>
            <charset val="136"/>
          </rPr>
          <t>收 3 退
S1 2ea</t>
        </r>
      </text>
    </comment>
    <comment ref="F1884" authorId="0" shapeId="0">
      <text>
        <r>
          <rPr>
            <sz val="9"/>
            <color indexed="81"/>
            <rFont val="Tahoma"/>
            <family val="2"/>
          </rPr>
          <t xml:space="preserve">2 </t>
        </r>
        <r>
          <rPr>
            <sz val="9"/>
            <color indexed="81"/>
            <rFont val="細明體"/>
            <family val="3"/>
            <charset val="136"/>
          </rPr>
          <t>收 3 退
S2 1ea</t>
        </r>
      </text>
    </comment>
    <comment ref="F1885" authorId="0" shapeId="0">
      <text>
        <r>
          <rPr>
            <sz val="9"/>
            <color indexed="81"/>
            <rFont val="Tahoma"/>
            <family val="2"/>
          </rPr>
          <t xml:space="preserve">2 </t>
        </r>
        <r>
          <rPr>
            <sz val="9"/>
            <color indexed="81"/>
            <rFont val="細明體"/>
            <family val="3"/>
            <charset val="136"/>
          </rPr>
          <t>收 3 退
S2 1ea
S10 1ea
S11 1ea</t>
        </r>
      </text>
    </comment>
    <comment ref="F1886" authorId="0" shapeId="0">
      <text>
        <r>
          <rPr>
            <sz val="9"/>
            <color indexed="81"/>
            <rFont val="Tahoma"/>
            <family val="2"/>
          </rPr>
          <t xml:space="preserve">2 </t>
        </r>
        <r>
          <rPr>
            <sz val="9"/>
            <color indexed="81"/>
            <rFont val="細明體"/>
            <family val="3"/>
            <charset val="136"/>
          </rPr>
          <t>收 3 退
S4 1ea
S11 1ea</t>
        </r>
      </text>
    </comment>
    <comment ref="F1887" authorId="0" shapeId="0">
      <text>
        <r>
          <rPr>
            <sz val="9"/>
            <color indexed="81"/>
            <rFont val="Tahoma"/>
            <family val="2"/>
          </rPr>
          <t xml:space="preserve">2 </t>
        </r>
        <r>
          <rPr>
            <sz val="9"/>
            <color indexed="81"/>
            <rFont val="細明體"/>
            <family val="3"/>
            <charset val="136"/>
          </rPr>
          <t>收 3 退
S1 1ea
S5 2ea
S6 1ea
S7 1ea
S9 1ea
S13 1ea</t>
        </r>
      </text>
    </comment>
    <comment ref="F1889" authorId="0" shapeId="0">
      <text>
        <r>
          <rPr>
            <sz val="9"/>
            <color indexed="81"/>
            <rFont val="Tahoma"/>
            <family val="2"/>
          </rPr>
          <t xml:space="preserve">2 </t>
        </r>
        <r>
          <rPr>
            <sz val="9"/>
            <color indexed="81"/>
            <rFont val="細明體"/>
            <family val="3"/>
            <charset val="136"/>
          </rPr>
          <t>收 3 退
S1 1ea
S4 1ea
S12 2ea
S13 1ea</t>
        </r>
      </text>
    </comment>
    <comment ref="F1891" authorId="0" shapeId="0">
      <text>
        <r>
          <rPr>
            <sz val="9"/>
            <color indexed="81"/>
            <rFont val="Tahoma"/>
            <family val="2"/>
          </rPr>
          <t xml:space="preserve">2 </t>
        </r>
        <r>
          <rPr>
            <sz val="9"/>
            <color indexed="81"/>
            <rFont val="細明體"/>
            <family val="3"/>
            <charset val="136"/>
          </rPr>
          <t>收 3 退
S2 1ea
S3 2ea
S10 1ea
S11 2ea
S12 2ea</t>
        </r>
      </text>
    </comment>
    <comment ref="F1892" authorId="0" shapeId="0">
      <text>
        <r>
          <rPr>
            <sz val="9"/>
            <color indexed="81"/>
            <rFont val="Tahoma"/>
            <family val="2"/>
          </rPr>
          <t xml:space="preserve">2 </t>
        </r>
        <r>
          <rPr>
            <sz val="9"/>
            <color indexed="81"/>
            <rFont val="細明體"/>
            <family val="3"/>
            <charset val="136"/>
          </rPr>
          <t>收 3 退
S7 1ea
S11 1ea
S13 1ea</t>
        </r>
      </text>
    </comment>
    <comment ref="F1893" authorId="0" shapeId="0">
      <text>
        <r>
          <rPr>
            <sz val="9"/>
            <color indexed="81"/>
            <rFont val="Tahoma"/>
            <family val="2"/>
          </rPr>
          <t xml:space="preserve">2 </t>
        </r>
        <r>
          <rPr>
            <sz val="9"/>
            <color indexed="81"/>
            <rFont val="細明體"/>
            <family val="3"/>
            <charset val="136"/>
          </rPr>
          <t>收 3 退
S7 1ea
S12 1ea</t>
        </r>
      </text>
    </comment>
    <comment ref="F1896" authorId="0" shapeId="0">
      <text>
        <r>
          <rPr>
            <sz val="9"/>
            <color indexed="81"/>
            <rFont val="Tahoma"/>
            <family val="2"/>
          </rPr>
          <t xml:space="preserve">2 </t>
        </r>
        <r>
          <rPr>
            <sz val="9"/>
            <color indexed="81"/>
            <rFont val="細明體"/>
            <family val="3"/>
            <charset val="136"/>
          </rPr>
          <t>收 3 退
S7 2ea
S8 2ea
S9 1ea</t>
        </r>
      </text>
    </comment>
    <comment ref="F1897" authorId="0" shapeId="0">
      <text>
        <r>
          <rPr>
            <sz val="9"/>
            <color indexed="81"/>
            <rFont val="Tahoma"/>
            <family val="2"/>
          </rPr>
          <t xml:space="preserve">2 </t>
        </r>
        <r>
          <rPr>
            <sz val="9"/>
            <color indexed="81"/>
            <rFont val="細明體"/>
            <family val="3"/>
            <charset val="136"/>
          </rPr>
          <t>收 3 退
S4 2ea</t>
        </r>
      </text>
    </comment>
    <comment ref="F1900" authorId="0" shapeId="0">
      <text>
        <r>
          <rPr>
            <sz val="9"/>
            <color indexed="81"/>
            <rFont val="Tahoma"/>
            <family val="2"/>
          </rPr>
          <t xml:space="preserve">2 </t>
        </r>
        <r>
          <rPr>
            <sz val="9"/>
            <color indexed="81"/>
            <rFont val="細明體"/>
            <family val="3"/>
            <charset val="136"/>
          </rPr>
          <t>收 3 退
S4 1ea
S7 1ea
S9 1ea</t>
        </r>
      </text>
    </comment>
    <comment ref="F1901" authorId="0" shapeId="0">
      <text>
        <r>
          <rPr>
            <sz val="9"/>
            <color indexed="81"/>
            <rFont val="Tahoma"/>
            <family val="2"/>
          </rPr>
          <t xml:space="preserve">2 </t>
        </r>
        <r>
          <rPr>
            <sz val="9"/>
            <color indexed="81"/>
            <rFont val="細明體"/>
            <family val="3"/>
            <charset val="136"/>
          </rPr>
          <t>收 3 退
S13 1ea</t>
        </r>
      </text>
    </comment>
    <comment ref="F1902" authorId="0" shapeId="0">
      <text>
        <r>
          <rPr>
            <sz val="9"/>
            <color indexed="81"/>
            <rFont val="Tahoma"/>
            <family val="2"/>
          </rPr>
          <t xml:space="preserve">2 </t>
        </r>
        <r>
          <rPr>
            <sz val="9"/>
            <color indexed="81"/>
            <rFont val="細明體"/>
            <family val="3"/>
            <charset val="136"/>
          </rPr>
          <t>收 3 退
S8 1ea</t>
        </r>
      </text>
    </comment>
    <comment ref="F1904" authorId="0" shapeId="0">
      <text>
        <r>
          <rPr>
            <sz val="9"/>
            <color indexed="81"/>
            <rFont val="Tahoma"/>
            <family val="2"/>
          </rPr>
          <t xml:space="preserve">2 </t>
        </r>
        <r>
          <rPr>
            <sz val="9"/>
            <color indexed="81"/>
            <rFont val="細明體"/>
            <family val="3"/>
            <charset val="136"/>
          </rPr>
          <t>收 3 退
S7 1ea
S9 1ea</t>
        </r>
      </text>
    </comment>
    <comment ref="F1905" authorId="0" shapeId="0">
      <text>
        <r>
          <rPr>
            <sz val="9"/>
            <color indexed="81"/>
            <rFont val="Tahoma"/>
            <family val="2"/>
          </rPr>
          <t xml:space="preserve">2 </t>
        </r>
        <r>
          <rPr>
            <sz val="9"/>
            <color indexed="81"/>
            <rFont val="細明體"/>
            <family val="3"/>
            <charset val="136"/>
          </rPr>
          <t>收 3 退
S9 1ea</t>
        </r>
      </text>
    </comment>
    <comment ref="F1906" authorId="0" shapeId="0">
      <text>
        <r>
          <rPr>
            <sz val="9"/>
            <color indexed="81"/>
            <rFont val="Tahoma"/>
            <family val="2"/>
          </rPr>
          <t xml:space="preserve">2 </t>
        </r>
        <r>
          <rPr>
            <sz val="9"/>
            <color indexed="81"/>
            <rFont val="細明體"/>
            <family val="3"/>
            <charset val="136"/>
          </rPr>
          <t>收 3 退
S1 1ea
S2 1ea
S4 1ea
S11 1ea
S13 2ea</t>
        </r>
      </text>
    </comment>
    <comment ref="F1908" authorId="0" shapeId="0">
      <text>
        <r>
          <rPr>
            <sz val="9"/>
            <color indexed="81"/>
            <rFont val="Tahoma"/>
            <family val="2"/>
          </rPr>
          <t xml:space="preserve">2 </t>
        </r>
        <r>
          <rPr>
            <sz val="9"/>
            <color indexed="81"/>
            <rFont val="細明體"/>
            <family val="3"/>
            <charset val="136"/>
          </rPr>
          <t>收 3 退
S2 1ea
S5 1ea</t>
        </r>
      </text>
    </comment>
    <comment ref="F1910" authorId="0" shapeId="0">
      <text>
        <r>
          <rPr>
            <sz val="9"/>
            <color indexed="81"/>
            <rFont val="Tahoma"/>
            <family val="2"/>
          </rPr>
          <t xml:space="preserve">2 </t>
        </r>
        <r>
          <rPr>
            <sz val="9"/>
            <color indexed="81"/>
            <rFont val="細明體"/>
            <family val="3"/>
            <charset val="136"/>
          </rPr>
          <t>收 3 退
S13 2ea</t>
        </r>
      </text>
    </comment>
    <comment ref="F1911" authorId="0" shapeId="0">
      <text>
        <r>
          <rPr>
            <sz val="9"/>
            <color indexed="81"/>
            <rFont val="Tahoma"/>
            <family val="2"/>
          </rPr>
          <t xml:space="preserve">2 </t>
        </r>
        <r>
          <rPr>
            <sz val="9"/>
            <color indexed="81"/>
            <rFont val="細明體"/>
            <family val="3"/>
            <charset val="136"/>
          </rPr>
          <t>收 3 退
S5 1ea
S7 1ea</t>
        </r>
      </text>
    </comment>
    <comment ref="F1912" authorId="0" shapeId="0">
      <text>
        <r>
          <rPr>
            <sz val="9"/>
            <color indexed="81"/>
            <rFont val="Tahoma"/>
            <family val="2"/>
          </rPr>
          <t xml:space="preserve">2 </t>
        </r>
        <r>
          <rPr>
            <sz val="9"/>
            <color indexed="81"/>
            <rFont val="細明體"/>
            <family val="3"/>
            <charset val="136"/>
          </rPr>
          <t>收 3 退
S5 2ea
S7 1ea</t>
        </r>
      </text>
    </comment>
    <comment ref="F1914" authorId="0" shapeId="0">
      <text>
        <r>
          <rPr>
            <sz val="9"/>
            <color indexed="81"/>
            <rFont val="Tahoma"/>
            <family val="2"/>
          </rPr>
          <t xml:space="preserve">2 </t>
        </r>
        <r>
          <rPr>
            <sz val="9"/>
            <color indexed="81"/>
            <rFont val="細明體"/>
            <family val="3"/>
            <charset val="136"/>
          </rPr>
          <t>收 3 退
S1 1ea</t>
        </r>
      </text>
    </comment>
    <comment ref="F1915" authorId="0" shapeId="0">
      <text>
        <r>
          <rPr>
            <sz val="9"/>
            <color indexed="81"/>
            <rFont val="Tahoma"/>
            <family val="2"/>
          </rPr>
          <t xml:space="preserve">2 </t>
        </r>
        <r>
          <rPr>
            <sz val="9"/>
            <color indexed="81"/>
            <rFont val="細明體"/>
            <family val="3"/>
            <charset val="136"/>
          </rPr>
          <t>收 3 退
S1 1ea</t>
        </r>
      </text>
    </comment>
    <comment ref="F1916" authorId="0" shapeId="0">
      <text>
        <r>
          <rPr>
            <sz val="9"/>
            <color indexed="81"/>
            <rFont val="Tahoma"/>
            <family val="2"/>
          </rPr>
          <t xml:space="preserve">2 </t>
        </r>
        <r>
          <rPr>
            <sz val="9"/>
            <color indexed="81"/>
            <rFont val="細明體"/>
            <family val="3"/>
            <charset val="136"/>
          </rPr>
          <t>收 3 退
S2 1ea
S3 1ea
S6 1ea
S8 2ea
S12 3ea</t>
        </r>
      </text>
    </comment>
    <comment ref="F1917" authorId="0" shapeId="0">
      <text>
        <r>
          <rPr>
            <sz val="9"/>
            <color indexed="81"/>
            <rFont val="Tahoma"/>
            <family val="2"/>
          </rPr>
          <t xml:space="preserve">2 </t>
        </r>
        <r>
          <rPr>
            <sz val="9"/>
            <color indexed="81"/>
            <rFont val="細明體"/>
            <family val="3"/>
            <charset val="136"/>
          </rPr>
          <t>收 3 退
S1 1ea
S5 1ea
S12 1ea
S13 3ea</t>
        </r>
      </text>
    </comment>
    <comment ref="F1918" authorId="0" shapeId="0">
      <text>
        <r>
          <rPr>
            <sz val="9"/>
            <color indexed="81"/>
            <rFont val="Tahoma"/>
            <family val="2"/>
          </rPr>
          <t>Exposure --&gt; Develop over Q-time (&gt; 12hr)</t>
        </r>
      </text>
    </comment>
    <comment ref="F1920" authorId="0" shapeId="0">
      <text>
        <r>
          <rPr>
            <sz val="9"/>
            <color indexed="81"/>
            <rFont val="Tahoma"/>
            <family val="2"/>
          </rPr>
          <t xml:space="preserve">2 </t>
        </r>
        <r>
          <rPr>
            <sz val="9"/>
            <color indexed="81"/>
            <rFont val="細明體"/>
            <family val="3"/>
            <charset val="136"/>
          </rPr>
          <t>收 3 退
S2 1ea
S3 1ea
S7 2ea
S11 1ea
S13 1ea</t>
        </r>
      </text>
    </comment>
    <comment ref="F1921" authorId="0" shapeId="0">
      <text>
        <r>
          <rPr>
            <sz val="9"/>
            <color indexed="81"/>
            <rFont val="Tahoma"/>
            <family val="2"/>
          </rPr>
          <t xml:space="preserve">2 </t>
        </r>
        <r>
          <rPr>
            <sz val="9"/>
            <color indexed="81"/>
            <rFont val="細明體"/>
            <family val="3"/>
            <charset val="136"/>
          </rPr>
          <t>收 3 退
S8 2ea
S11 3ea</t>
        </r>
      </text>
    </comment>
    <comment ref="F1925" authorId="0" shapeId="0">
      <text>
        <r>
          <rPr>
            <sz val="9"/>
            <color indexed="81"/>
            <rFont val="Tahoma"/>
            <family val="2"/>
          </rPr>
          <t xml:space="preserve">2 </t>
        </r>
        <r>
          <rPr>
            <sz val="9"/>
            <color indexed="81"/>
            <rFont val="細明體"/>
            <family val="3"/>
            <charset val="136"/>
          </rPr>
          <t>收 3 退
S6 1ea</t>
        </r>
      </text>
    </comment>
    <comment ref="F1926" authorId="0" shapeId="0">
      <text>
        <r>
          <rPr>
            <sz val="9"/>
            <color indexed="81"/>
            <rFont val="Tahoma"/>
            <family val="2"/>
          </rPr>
          <t xml:space="preserve">2 </t>
        </r>
        <r>
          <rPr>
            <sz val="9"/>
            <color indexed="81"/>
            <rFont val="細明體"/>
            <family val="3"/>
            <charset val="136"/>
          </rPr>
          <t>收 3 退
S7 1ea
S10 2ea
S11 1ea</t>
        </r>
      </text>
    </comment>
    <comment ref="F1927" authorId="0" shapeId="0">
      <text>
        <r>
          <rPr>
            <sz val="9"/>
            <color indexed="81"/>
            <rFont val="Tahoma"/>
            <family val="2"/>
          </rPr>
          <t xml:space="preserve">2 </t>
        </r>
        <r>
          <rPr>
            <sz val="9"/>
            <color indexed="81"/>
            <rFont val="細明體"/>
            <family val="3"/>
            <charset val="136"/>
          </rPr>
          <t>收 3 退
S4 1ea
S7 1ea
S8 4ea
S9 3ea
S10 2ea
S11 4ea
S12 1ea
S13 1ea</t>
        </r>
      </text>
    </comment>
    <comment ref="F1930" authorId="0" shapeId="0">
      <text>
        <r>
          <rPr>
            <sz val="9"/>
            <color indexed="81"/>
            <rFont val="Tahoma"/>
            <family val="2"/>
          </rPr>
          <t xml:space="preserve">2 </t>
        </r>
        <r>
          <rPr>
            <sz val="9"/>
            <color indexed="81"/>
            <rFont val="細明體"/>
            <family val="3"/>
            <charset val="136"/>
          </rPr>
          <t>收 3 退
S10 1ea</t>
        </r>
      </text>
    </comment>
    <comment ref="F1931" authorId="0" shapeId="0">
      <text>
        <r>
          <rPr>
            <sz val="9"/>
            <color indexed="81"/>
            <rFont val="Tahoma"/>
            <family val="2"/>
          </rPr>
          <t xml:space="preserve">2 </t>
        </r>
        <r>
          <rPr>
            <sz val="9"/>
            <color indexed="81"/>
            <rFont val="細明體"/>
            <family val="3"/>
            <charset val="136"/>
          </rPr>
          <t>收 3 退
S10 1ea</t>
        </r>
      </text>
    </comment>
    <comment ref="F1932" authorId="0" shapeId="0">
      <text>
        <r>
          <rPr>
            <sz val="9"/>
            <color indexed="81"/>
            <rFont val="Tahoma"/>
            <family val="2"/>
          </rPr>
          <t xml:space="preserve">2 </t>
        </r>
        <r>
          <rPr>
            <sz val="9"/>
            <color indexed="81"/>
            <rFont val="細明體"/>
            <family val="3"/>
            <charset val="136"/>
          </rPr>
          <t>收 3 退
S5 1ea
S7 1ea</t>
        </r>
      </text>
    </comment>
    <comment ref="F1933" authorId="0" shapeId="0">
      <text>
        <r>
          <rPr>
            <sz val="9"/>
            <color indexed="81"/>
            <rFont val="Tahoma"/>
            <family val="2"/>
          </rPr>
          <t xml:space="preserve">2 </t>
        </r>
        <r>
          <rPr>
            <sz val="9"/>
            <color indexed="81"/>
            <rFont val="細明體"/>
            <family val="3"/>
            <charset val="136"/>
          </rPr>
          <t>收 3 退
S3 1ea
S4 1ea
S5 1ea</t>
        </r>
      </text>
    </comment>
    <comment ref="F1934" authorId="0" shapeId="0">
      <text>
        <r>
          <rPr>
            <sz val="9"/>
            <color indexed="81"/>
            <rFont val="Tahoma"/>
            <family val="2"/>
          </rPr>
          <t xml:space="preserve">2 </t>
        </r>
        <r>
          <rPr>
            <sz val="9"/>
            <color indexed="81"/>
            <rFont val="細明體"/>
            <family val="3"/>
            <charset val="136"/>
          </rPr>
          <t>收 3 退
S1 5ea
S2 5ea
S3 4ea
S4 9ea
S6 4ea
S7 5ea
S9 4ea</t>
        </r>
      </text>
    </comment>
    <comment ref="F1935" authorId="0" shapeId="0">
      <text>
        <r>
          <rPr>
            <sz val="9"/>
            <color indexed="81"/>
            <rFont val="Tahoma"/>
            <family val="2"/>
          </rPr>
          <t xml:space="preserve">2 </t>
        </r>
        <r>
          <rPr>
            <sz val="9"/>
            <color indexed="81"/>
            <rFont val="細明體"/>
            <family val="3"/>
            <charset val="136"/>
          </rPr>
          <t>收 3 退
S1 2ea
S2 2ea
S4 1ea
S8 1ea
S9 1ea
S10 1ea</t>
        </r>
      </text>
    </comment>
    <comment ref="F1936" authorId="0" shapeId="0">
      <text>
        <r>
          <rPr>
            <sz val="9"/>
            <color indexed="81"/>
            <rFont val="Tahoma"/>
            <family val="2"/>
          </rPr>
          <t xml:space="preserve">2 </t>
        </r>
        <r>
          <rPr>
            <sz val="9"/>
            <color indexed="81"/>
            <rFont val="細明體"/>
            <family val="3"/>
            <charset val="136"/>
          </rPr>
          <t>收 3 退
S13 1ea</t>
        </r>
      </text>
    </comment>
    <comment ref="F1939" authorId="0" shapeId="0">
      <text>
        <r>
          <rPr>
            <sz val="9"/>
            <color indexed="81"/>
            <rFont val="Tahoma"/>
            <family val="2"/>
          </rPr>
          <t xml:space="preserve">2 </t>
        </r>
        <r>
          <rPr>
            <sz val="9"/>
            <color indexed="81"/>
            <rFont val="細明體"/>
            <family val="3"/>
            <charset val="136"/>
          </rPr>
          <t>收 3 退
S2 1ea
S3 1ea</t>
        </r>
      </text>
    </comment>
    <comment ref="F1941" authorId="0" shapeId="0">
      <text>
        <r>
          <rPr>
            <sz val="9"/>
            <color indexed="81"/>
            <rFont val="Tahoma"/>
            <family val="2"/>
          </rPr>
          <t xml:space="preserve">2 </t>
        </r>
        <r>
          <rPr>
            <sz val="9"/>
            <color indexed="81"/>
            <rFont val="細明體"/>
            <family val="3"/>
            <charset val="136"/>
          </rPr>
          <t>收 3 退
S9 2ea
S10 1ea
S13 2ea</t>
        </r>
      </text>
    </comment>
    <comment ref="F1942" authorId="0" shapeId="0">
      <text>
        <r>
          <rPr>
            <sz val="9"/>
            <color indexed="81"/>
            <rFont val="Tahoma"/>
            <family val="2"/>
          </rPr>
          <t xml:space="preserve">2 </t>
        </r>
        <r>
          <rPr>
            <sz val="9"/>
            <color indexed="81"/>
            <rFont val="細明體"/>
            <family val="3"/>
            <charset val="136"/>
          </rPr>
          <t>收 3 退
S6 2ea
S8 1ea</t>
        </r>
      </text>
    </comment>
    <comment ref="F1943" authorId="0" shapeId="0">
      <text>
        <r>
          <rPr>
            <sz val="9"/>
            <color indexed="81"/>
            <rFont val="Tahoma"/>
            <family val="2"/>
          </rPr>
          <t xml:space="preserve">2 </t>
        </r>
        <r>
          <rPr>
            <sz val="9"/>
            <color indexed="81"/>
            <rFont val="細明體"/>
            <family val="3"/>
            <charset val="136"/>
          </rPr>
          <t>收 3 退
S5 1ea</t>
        </r>
      </text>
    </comment>
    <comment ref="F1945" authorId="0" shapeId="0">
      <text>
        <r>
          <rPr>
            <sz val="9"/>
            <color indexed="81"/>
            <rFont val="Tahoma"/>
            <family val="2"/>
          </rPr>
          <t xml:space="preserve">2 </t>
        </r>
        <r>
          <rPr>
            <sz val="9"/>
            <color indexed="81"/>
            <rFont val="細明體"/>
            <family val="3"/>
            <charset val="136"/>
          </rPr>
          <t>收 3 退
S12 1ea</t>
        </r>
      </text>
    </comment>
    <comment ref="F1946" authorId="0" shapeId="0">
      <text>
        <r>
          <rPr>
            <sz val="9"/>
            <color indexed="81"/>
            <rFont val="Tahoma"/>
            <family val="2"/>
          </rPr>
          <t xml:space="preserve">2 </t>
        </r>
        <r>
          <rPr>
            <sz val="9"/>
            <color indexed="81"/>
            <rFont val="細明體"/>
            <family val="3"/>
            <charset val="136"/>
          </rPr>
          <t>收 3 退
S2 1ea
S4 2ea
S5 2ea
S6 1ea
S9 1ea
S12 2ea
S13 1ea</t>
        </r>
      </text>
    </comment>
    <comment ref="F1947" authorId="0" shapeId="0">
      <text>
        <r>
          <rPr>
            <sz val="9"/>
            <color indexed="81"/>
            <rFont val="Tahoma"/>
            <family val="2"/>
          </rPr>
          <t xml:space="preserve">2 </t>
        </r>
        <r>
          <rPr>
            <sz val="9"/>
            <color indexed="81"/>
            <rFont val="細明體"/>
            <family val="3"/>
            <charset val="136"/>
          </rPr>
          <t>收 3 退
S13 9ea</t>
        </r>
      </text>
    </comment>
    <comment ref="F1948" authorId="0" shapeId="0">
      <text>
        <r>
          <rPr>
            <sz val="9"/>
            <color indexed="81"/>
            <rFont val="Tahoma"/>
            <family val="2"/>
          </rPr>
          <t>Exposure --&gt; Develop over Q-time (&gt; 12hr)</t>
        </r>
      </text>
    </comment>
    <comment ref="F1949" authorId="0" shapeId="0">
      <text>
        <r>
          <rPr>
            <sz val="9"/>
            <color indexed="81"/>
            <rFont val="Tahoma"/>
            <family val="2"/>
          </rPr>
          <t xml:space="preserve">2 </t>
        </r>
        <r>
          <rPr>
            <sz val="9"/>
            <color indexed="81"/>
            <rFont val="細明體"/>
            <family val="3"/>
            <charset val="136"/>
          </rPr>
          <t>收 3 退
S2 1ea
S3 1ea
S4 1ea
S5 1ea
S7 1ea
S8 1ea</t>
        </r>
      </text>
    </comment>
    <comment ref="F1950" authorId="0" shapeId="0">
      <text>
        <r>
          <rPr>
            <sz val="9"/>
            <color indexed="81"/>
            <rFont val="Tahoma"/>
            <family val="2"/>
          </rPr>
          <t xml:space="preserve">2 </t>
        </r>
        <r>
          <rPr>
            <sz val="9"/>
            <color indexed="81"/>
            <rFont val="細明體"/>
            <family val="3"/>
            <charset val="136"/>
          </rPr>
          <t>收 3 退
S2 1ea
S10 2ea
S11 1ea</t>
        </r>
      </text>
    </comment>
    <comment ref="F1954" authorId="0" shapeId="0">
      <text>
        <r>
          <rPr>
            <sz val="9"/>
            <color indexed="81"/>
            <rFont val="Tahoma"/>
            <family val="2"/>
          </rPr>
          <t xml:space="preserve">2 </t>
        </r>
        <r>
          <rPr>
            <sz val="9"/>
            <color indexed="81"/>
            <rFont val="細明體"/>
            <family val="3"/>
            <charset val="136"/>
          </rPr>
          <t>收 3 退
S1 1ea
S2 1ea
S4 1ea
S7 1ea
S11 1ea</t>
        </r>
      </text>
    </comment>
    <comment ref="F1955" authorId="0" shapeId="0">
      <text>
        <r>
          <rPr>
            <sz val="9"/>
            <color indexed="81"/>
            <rFont val="Tahoma"/>
            <family val="2"/>
          </rPr>
          <t xml:space="preserve">2 </t>
        </r>
        <r>
          <rPr>
            <sz val="9"/>
            <color indexed="81"/>
            <rFont val="細明體"/>
            <family val="3"/>
            <charset val="136"/>
          </rPr>
          <t>收 3 退
S8 2ea
S9 1ea</t>
        </r>
      </text>
    </comment>
    <comment ref="F1956" authorId="0" shapeId="0">
      <text>
        <r>
          <rPr>
            <sz val="9"/>
            <color indexed="81"/>
            <rFont val="Tahoma"/>
            <family val="2"/>
          </rPr>
          <t xml:space="preserve">2 </t>
        </r>
        <r>
          <rPr>
            <sz val="9"/>
            <color indexed="81"/>
            <rFont val="細明體"/>
            <family val="3"/>
            <charset val="136"/>
          </rPr>
          <t>收 3 退
S10 4ea
S11 2ea
S12 1ea
S13 2ea</t>
        </r>
      </text>
    </comment>
    <comment ref="F1958" authorId="0" shapeId="0">
      <text>
        <r>
          <rPr>
            <sz val="9"/>
            <color indexed="81"/>
            <rFont val="Tahoma"/>
            <family val="2"/>
          </rPr>
          <t xml:space="preserve">2 </t>
        </r>
        <r>
          <rPr>
            <sz val="9"/>
            <color indexed="81"/>
            <rFont val="細明體"/>
            <family val="3"/>
            <charset val="136"/>
          </rPr>
          <t>收 3 退
S1 1ea
S3 1ea
S5 1ea
S13 4ea</t>
        </r>
      </text>
    </comment>
    <comment ref="F1959" authorId="0" shapeId="0">
      <text>
        <r>
          <rPr>
            <sz val="9"/>
            <color indexed="81"/>
            <rFont val="Tahoma"/>
            <family val="2"/>
          </rPr>
          <t xml:space="preserve">2 </t>
        </r>
        <r>
          <rPr>
            <sz val="9"/>
            <color indexed="81"/>
            <rFont val="細明體"/>
            <family val="3"/>
            <charset val="136"/>
          </rPr>
          <t>收 3 退
S4 1ea
S6 1ea
S9 1ea
S11 1ea
S13 11ea</t>
        </r>
      </text>
    </comment>
    <comment ref="F1962" authorId="0" shapeId="0">
      <text>
        <r>
          <rPr>
            <sz val="9"/>
            <color indexed="81"/>
            <rFont val="Tahoma"/>
            <family val="2"/>
          </rPr>
          <t xml:space="preserve">2 </t>
        </r>
        <r>
          <rPr>
            <sz val="9"/>
            <color indexed="81"/>
            <rFont val="細明體"/>
            <family val="3"/>
            <charset val="136"/>
          </rPr>
          <t>收 3 退
S13 1ea</t>
        </r>
      </text>
    </comment>
    <comment ref="F1966" authorId="0" shapeId="0">
      <text>
        <r>
          <rPr>
            <sz val="9"/>
            <color indexed="81"/>
            <rFont val="Tahoma"/>
            <family val="2"/>
          </rPr>
          <t xml:space="preserve">2 </t>
        </r>
        <r>
          <rPr>
            <sz val="9"/>
            <color indexed="81"/>
            <rFont val="細明體"/>
            <family val="3"/>
            <charset val="136"/>
          </rPr>
          <t>收 3 退
S2 1ea
S3 1ea</t>
        </r>
      </text>
    </comment>
    <comment ref="F1970" authorId="0" shapeId="0">
      <text>
        <r>
          <rPr>
            <sz val="9"/>
            <color indexed="81"/>
            <rFont val="Tahoma"/>
            <family val="2"/>
          </rPr>
          <t xml:space="preserve">2 </t>
        </r>
        <r>
          <rPr>
            <sz val="9"/>
            <color indexed="81"/>
            <rFont val="細明體"/>
            <family val="3"/>
            <charset val="136"/>
          </rPr>
          <t>收 3 退
S1 4ea</t>
        </r>
      </text>
    </comment>
    <comment ref="F1971" authorId="0" shapeId="0">
      <text>
        <r>
          <rPr>
            <sz val="9"/>
            <color indexed="81"/>
            <rFont val="Tahoma"/>
            <family val="2"/>
          </rPr>
          <t xml:space="preserve">2 </t>
        </r>
        <r>
          <rPr>
            <sz val="9"/>
            <color indexed="81"/>
            <rFont val="細明體"/>
            <family val="3"/>
            <charset val="136"/>
          </rPr>
          <t>收 3 退
S1 3ea</t>
        </r>
      </text>
    </comment>
    <comment ref="F1972" authorId="0" shapeId="0">
      <text>
        <r>
          <rPr>
            <sz val="9"/>
            <color indexed="81"/>
            <rFont val="Tahoma"/>
            <family val="2"/>
          </rPr>
          <t>Coat --&gt; Exposure over Q-time (&gt;12hr)</t>
        </r>
      </text>
    </comment>
    <comment ref="F1975" authorId="0" shapeId="0">
      <text>
        <r>
          <rPr>
            <sz val="9"/>
            <color indexed="81"/>
            <rFont val="Tahoma"/>
            <family val="2"/>
          </rPr>
          <t xml:space="preserve">2 </t>
        </r>
        <r>
          <rPr>
            <sz val="9"/>
            <color indexed="81"/>
            <rFont val="細明體"/>
            <family val="3"/>
            <charset val="136"/>
          </rPr>
          <t>收 3 退
S1 2ea</t>
        </r>
      </text>
    </comment>
    <comment ref="F1978" authorId="0" shapeId="0">
      <text>
        <r>
          <rPr>
            <sz val="9"/>
            <color indexed="81"/>
            <rFont val="Tahoma"/>
            <family val="2"/>
          </rPr>
          <t xml:space="preserve">2 </t>
        </r>
        <r>
          <rPr>
            <sz val="9"/>
            <color indexed="81"/>
            <rFont val="細明體"/>
            <family val="3"/>
            <charset val="136"/>
          </rPr>
          <t>收 3 退
S1 1ea
S3 1ea
S7 1ea
S8 1ea
S11 1ea</t>
        </r>
      </text>
    </comment>
    <comment ref="F1982" authorId="0" shapeId="0">
      <text>
        <r>
          <rPr>
            <sz val="9"/>
            <color indexed="81"/>
            <rFont val="Tahoma"/>
            <family val="2"/>
          </rPr>
          <t xml:space="preserve">2 </t>
        </r>
        <r>
          <rPr>
            <sz val="9"/>
            <color indexed="81"/>
            <rFont val="細明體"/>
            <family val="3"/>
            <charset val="136"/>
          </rPr>
          <t>收 3 退
S2 3ea
S5 2ea
S6 1ea
S7 1ea
S8 1ea
S10 2ea
S11 1ea
S12 2ea
S13 7ea</t>
        </r>
      </text>
    </comment>
    <comment ref="F1983" authorId="0" shapeId="0">
      <text>
        <r>
          <rPr>
            <sz val="9"/>
            <color indexed="81"/>
            <rFont val="Tahoma"/>
            <family val="2"/>
          </rPr>
          <t xml:space="preserve">2 </t>
        </r>
        <r>
          <rPr>
            <sz val="9"/>
            <color indexed="81"/>
            <rFont val="細明體"/>
            <family val="3"/>
            <charset val="136"/>
          </rPr>
          <t>收 3 退
S5 1ea</t>
        </r>
      </text>
    </comment>
    <comment ref="F1984" authorId="0" shapeId="0">
      <text>
        <r>
          <rPr>
            <sz val="9"/>
            <color indexed="81"/>
            <rFont val="Tahoma"/>
            <family val="2"/>
          </rPr>
          <t xml:space="preserve">2 </t>
        </r>
        <r>
          <rPr>
            <sz val="9"/>
            <color indexed="81"/>
            <rFont val="細明體"/>
            <family val="3"/>
            <charset val="136"/>
          </rPr>
          <t>收 3 退
S1 2ea
S4 1ea
S7 1ea
S13 2ea</t>
        </r>
      </text>
    </comment>
    <comment ref="F1985" authorId="0" shapeId="0">
      <text>
        <r>
          <rPr>
            <sz val="9"/>
            <color indexed="81"/>
            <rFont val="Tahoma"/>
            <family val="2"/>
          </rPr>
          <t xml:space="preserve">2 </t>
        </r>
        <r>
          <rPr>
            <sz val="9"/>
            <color indexed="81"/>
            <rFont val="細明體"/>
            <family val="3"/>
            <charset val="136"/>
          </rPr>
          <t>收 3 退
S10 1ea
S12 1ea</t>
        </r>
      </text>
    </comment>
    <comment ref="F1987" authorId="0" shapeId="0">
      <text>
        <r>
          <rPr>
            <sz val="9"/>
            <color indexed="81"/>
            <rFont val="Tahoma"/>
            <family val="2"/>
          </rPr>
          <t xml:space="preserve">2 </t>
        </r>
        <r>
          <rPr>
            <sz val="9"/>
            <color indexed="81"/>
            <rFont val="細明體"/>
            <family val="3"/>
            <charset val="136"/>
          </rPr>
          <t>收 3 退
S13 2ea</t>
        </r>
      </text>
    </comment>
    <comment ref="F1988" authorId="0" shapeId="0">
      <text>
        <r>
          <rPr>
            <sz val="9"/>
            <color indexed="81"/>
            <rFont val="Tahoma"/>
            <family val="2"/>
          </rPr>
          <t xml:space="preserve">2 </t>
        </r>
        <r>
          <rPr>
            <sz val="9"/>
            <color indexed="81"/>
            <rFont val="細明體"/>
            <family val="3"/>
            <charset val="136"/>
          </rPr>
          <t>收 3 退
S1 1ea
S2 1ea</t>
        </r>
      </text>
    </comment>
    <comment ref="F1990" authorId="0" shapeId="0">
      <text>
        <r>
          <rPr>
            <sz val="9"/>
            <color indexed="81"/>
            <rFont val="Tahoma"/>
            <family val="2"/>
          </rPr>
          <t xml:space="preserve">2 </t>
        </r>
        <r>
          <rPr>
            <sz val="9"/>
            <color indexed="81"/>
            <rFont val="細明體"/>
            <family val="3"/>
            <charset val="136"/>
          </rPr>
          <t>收 3 退
S2 2ea
S11 2ea
S12 1ea</t>
        </r>
      </text>
    </comment>
    <comment ref="F1991" authorId="0" shapeId="0">
      <text>
        <r>
          <rPr>
            <sz val="9"/>
            <color indexed="81"/>
            <rFont val="Tahoma"/>
            <family val="2"/>
          </rPr>
          <t xml:space="preserve">2 </t>
        </r>
        <r>
          <rPr>
            <sz val="9"/>
            <color indexed="81"/>
            <rFont val="細明體"/>
            <family val="3"/>
            <charset val="136"/>
          </rPr>
          <t>收 3 退
S10 4ea</t>
        </r>
      </text>
    </comment>
    <comment ref="F1995" authorId="0" shapeId="0">
      <text>
        <r>
          <rPr>
            <sz val="9"/>
            <color indexed="81"/>
            <rFont val="Tahoma"/>
            <family val="2"/>
          </rPr>
          <t xml:space="preserve">2 </t>
        </r>
        <r>
          <rPr>
            <sz val="9"/>
            <color indexed="81"/>
            <rFont val="細明體"/>
            <family val="3"/>
            <charset val="136"/>
          </rPr>
          <t>收 3 退
S8 1ea</t>
        </r>
      </text>
    </comment>
    <comment ref="F1996" authorId="0" shapeId="0">
      <text>
        <r>
          <rPr>
            <sz val="9"/>
            <color indexed="81"/>
            <rFont val="Tahoma"/>
            <family val="2"/>
          </rPr>
          <t xml:space="preserve">2 </t>
        </r>
        <r>
          <rPr>
            <sz val="9"/>
            <color indexed="81"/>
            <rFont val="細明體"/>
            <family val="3"/>
            <charset val="136"/>
          </rPr>
          <t>收 3 退
S1 4ea</t>
        </r>
      </text>
    </comment>
    <comment ref="F1997" authorId="0" shapeId="0">
      <text>
        <r>
          <rPr>
            <sz val="9"/>
            <color indexed="81"/>
            <rFont val="Tahoma"/>
            <family val="2"/>
          </rPr>
          <t xml:space="preserve">2 </t>
        </r>
        <r>
          <rPr>
            <sz val="9"/>
            <color indexed="81"/>
            <rFont val="細明體"/>
            <family val="3"/>
            <charset val="136"/>
          </rPr>
          <t>收 3 退
S1 1ea
S5 1ea
S6 2ea
S7 1ea
S8 1ea
S13 1ea</t>
        </r>
      </text>
    </comment>
    <comment ref="F2001" authorId="0" shapeId="0">
      <text>
        <r>
          <rPr>
            <sz val="9"/>
            <color indexed="81"/>
            <rFont val="Tahoma"/>
            <family val="2"/>
          </rPr>
          <t xml:space="preserve">2 </t>
        </r>
        <r>
          <rPr>
            <sz val="9"/>
            <color indexed="81"/>
            <rFont val="細明體"/>
            <family val="3"/>
            <charset val="136"/>
          </rPr>
          <t>收 3 退
S10 1ea</t>
        </r>
      </text>
    </comment>
    <comment ref="F2005" authorId="0" shapeId="0">
      <text>
        <r>
          <rPr>
            <sz val="9"/>
            <color indexed="81"/>
            <rFont val="Tahoma"/>
            <family val="2"/>
          </rPr>
          <t xml:space="preserve">2 </t>
        </r>
        <r>
          <rPr>
            <sz val="9"/>
            <color indexed="81"/>
            <rFont val="細明體"/>
            <family val="3"/>
            <charset val="136"/>
          </rPr>
          <t>收 3 退
S3 1ea
S8 1ea</t>
        </r>
      </text>
    </comment>
    <comment ref="F2006" authorId="0" shapeId="0">
      <text>
        <r>
          <rPr>
            <sz val="9"/>
            <color indexed="81"/>
            <rFont val="Tahoma"/>
            <family val="2"/>
          </rPr>
          <t>Coat --&gt; Exposure over Q-time (&gt; 12 hr)</t>
        </r>
      </text>
    </comment>
    <comment ref="F2007" authorId="0" shapeId="0">
      <text>
        <r>
          <rPr>
            <sz val="9"/>
            <color indexed="81"/>
            <rFont val="Tahoma"/>
            <family val="2"/>
          </rPr>
          <t>Coat --&gt; Exposure over Q-time (&gt; 12 hr)</t>
        </r>
      </text>
    </comment>
    <comment ref="F2009" authorId="0" shapeId="0">
      <text>
        <r>
          <rPr>
            <sz val="9"/>
            <color indexed="81"/>
            <rFont val="Tahoma"/>
            <family val="2"/>
          </rPr>
          <t xml:space="preserve">2 </t>
        </r>
        <r>
          <rPr>
            <sz val="9"/>
            <color indexed="81"/>
            <rFont val="細明體"/>
            <family val="3"/>
            <charset val="136"/>
          </rPr>
          <t>收 3 退
S2 1ea</t>
        </r>
      </text>
    </comment>
    <comment ref="F2010" authorId="0" shapeId="0">
      <text>
        <r>
          <rPr>
            <sz val="9"/>
            <color indexed="81"/>
            <rFont val="Tahoma"/>
            <family val="2"/>
          </rPr>
          <t xml:space="preserve">2 </t>
        </r>
        <r>
          <rPr>
            <sz val="9"/>
            <color indexed="81"/>
            <rFont val="細明體"/>
            <family val="3"/>
            <charset val="136"/>
          </rPr>
          <t>收 3 退
S1 1ea
S4 1ea
S5 1ea
S7 1ea
S10 1ea
S12 1ea
S13 2ea</t>
        </r>
      </text>
    </comment>
    <comment ref="F2011" authorId="0" shapeId="0">
      <text>
        <r>
          <rPr>
            <sz val="9"/>
            <color indexed="81"/>
            <rFont val="Tahoma"/>
            <family val="2"/>
          </rPr>
          <t xml:space="preserve">2 </t>
        </r>
        <r>
          <rPr>
            <sz val="9"/>
            <color indexed="81"/>
            <rFont val="細明體"/>
            <family val="3"/>
            <charset val="136"/>
          </rPr>
          <t>收 3 退
S2 1ea
S6 1ea
S8 1ea</t>
        </r>
      </text>
    </comment>
    <comment ref="F2014" authorId="0" shapeId="0">
      <text>
        <r>
          <rPr>
            <sz val="9"/>
            <color indexed="81"/>
            <rFont val="Tahoma"/>
            <family val="2"/>
          </rPr>
          <t xml:space="preserve">2 </t>
        </r>
        <r>
          <rPr>
            <sz val="9"/>
            <color indexed="81"/>
            <rFont val="細明體"/>
            <family val="3"/>
            <charset val="136"/>
          </rPr>
          <t>收 3 退
S3 1ea
S4 2ea
S6 1ea
S10 1ea
S12 1ea</t>
        </r>
      </text>
    </comment>
    <comment ref="F2016" authorId="0" shapeId="0">
      <text>
        <r>
          <rPr>
            <sz val="9"/>
            <color indexed="81"/>
            <rFont val="Tahoma"/>
            <family val="2"/>
          </rPr>
          <t xml:space="preserve">2 </t>
        </r>
        <r>
          <rPr>
            <sz val="9"/>
            <color indexed="81"/>
            <rFont val="細明體"/>
            <family val="3"/>
            <charset val="136"/>
          </rPr>
          <t>收 3 退
S6 1ea
S7 1ea
S12 1ea</t>
        </r>
      </text>
    </comment>
    <comment ref="F2019" authorId="0" shapeId="0">
      <text>
        <r>
          <rPr>
            <sz val="9"/>
            <color indexed="81"/>
            <rFont val="Tahoma"/>
            <family val="2"/>
          </rPr>
          <t xml:space="preserve">2 </t>
        </r>
        <r>
          <rPr>
            <sz val="9"/>
            <color indexed="81"/>
            <rFont val="細明體"/>
            <family val="3"/>
            <charset val="136"/>
          </rPr>
          <t>收 3 退
S4 1ea</t>
        </r>
      </text>
    </comment>
    <comment ref="F2021" authorId="0" shapeId="0">
      <text>
        <r>
          <rPr>
            <sz val="9"/>
            <color indexed="81"/>
            <rFont val="Tahoma"/>
            <family val="2"/>
          </rPr>
          <t xml:space="preserve">2 </t>
        </r>
        <r>
          <rPr>
            <sz val="9"/>
            <color indexed="81"/>
            <rFont val="細明體"/>
            <family val="3"/>
            <charset val="136"/>
          </rPr>
          <t>收 3 退
S12 1ea
S13 1ea</t>
        </r>
      </text>
    </comment>
    <comment ref="F2023" authorId="0" shapeId="0">
      <text>
        <r>
          <rPr>
            <sz val="9"/>
            <color indexed="81"/>
            <rFont val="Tahoma"/>
            <family val="2"/>
          </rPr>
          <t xml:space="preserve">2 </t>
        </r>
        <r>
          <rPr>
            <sz val="9"/>
            <color indexed="81"/>
            <rFont val="細明體"/>
            <family val="3"/>
            <charset val="136"/>
          </rPr>
          <t>收 3 退
S4 1ea
S10 2ea
S13 1ea</t>
        </r>
      </text>
    </comment>
    <comment ref="F2024" authorId="0" shapeId="0">
      <text>
        <r>
          <rPr>
            <sz val="9"/>
            <color indexed="81"/>
            <rFont val="Tahoma"/>
            <family val="2"/>
          </rPr>
          <t xml:space="preserve">2 </t>
        </r>
        <r>
          <rPr>
            <sz val="9"/>
            <color indexed="81"/>
            <rFont val="細明體"/>
            <family val="3"/>
            <charset val="136"/>
          </rPr>
          <t>收 3 退
S1 1ea
S5 2ea
S12 1ea</t>
        </r>
      </text>
    </comment>
    <comment ref="F2025" authorId="0" shapeId="0">
      <text>
        <r>
          <rPr>
            <sz val="9"/>
            <color indexed="81"/>
            <rFont val="Tahoma"/>
            <family val="2"/>
          </rPr>
          <t xml:space="preserve">2 </t>
        </r>
        <r>
          <rPr>
            <sz val="9"/>
            <color indexed="81"/>
            <rFont val="細明體"/>
            <family val="3"/>
            <charset val="136"/>
          </rPr>
          <t>收 3 退
S1 1ea
S2 1ea
S5 2ea
S11 1ea</t>
        </r>
      </text>
    </comment>
    <comment ref="F2026" authorId="0" shapeId="0">
      <text>
        <r>
          <rPr>
            <sz val="9"/>
            <color indexed="81"/>
            <rFont val="Tahoma"/>
            <family val="2"/>
          </rPr>
          <t xml:space="preserve">2 </t>
        </r>
        <r>
          <rPr>
            <sz val="9"/>
            <color indexed="81"/>
            <rFont val="細明體"/>
            <family val="3"/>
            <charset val="136"/>
          </rPr>
          <t>收 3 退
S1 1ea</t>
        </r>
      </text>
    </comment>
    <comment ref="F2027" authorId="0" shapeId="0">
      <text>
        <r>
          <rPr>
            <sz val="9"/>
            <color indexed="81"/>
            <rFont val="Tahoma"/>
            <family val="2"/>
          </rPr>
          <t>Exposure --&gt; Develop over Q-time (&gt; 12 hr)</t>
        </r>
      </text>
    </comment>
    <comment ref="F2029" authorId="0" shapeId="0">
      <text>
        <r>
          <rPr>
            <sz val="9"/>
            <color indexed="81"/>
            <rFont val="Tahoma"/>
            <family val="2"/>
          </rPr>
          <t xml:space="preserve">2 </t>
        </r>
        <r>
          <rPr>
            <sz val="9"/>
            <color indexed="81"/>
            <rFont val="細明體"/>
            <family val="3"/>
            <charset val="136"/>
          </rPr>
          <t>收 3 退
S4 1ea
S9 2ea
S11 3ea</t>
        </r>
      </text>
    </comment>
    <comment ref="F2030" authorId="0" shapeId="0">
      <text>
        <r>
          <rPr>
            <sz val="9"/>
            <color indexed="81"/>
            <rFont val="Tahoma"/>
            <family val="2"/>
          </rPr>
          <t xml:space="preserve">2 </t>
        </r>
        <r>
          <rPr>
            <sz val="9"/>
            <color indexed="81"/>
            <rFont val="細明體"/>
            <family val="3"/>
            <charset val="136"/>
          </rPr>
          <t>收 3 退
S10 2ea</t>
        </r>
      </text>
    </comment>
    <comment ref="F2031" authorId="0" shapeId="0">
      <text>
        <r>
          <rPr>
            <sz val="9"/>
            <color indexed="81"/>
            <rFont val="Tahoma"/>
            <family val="2"/>
          </rPr>
          <t xml:space="preserve">2 </t>
        </r>
        <r>
          <rPr>
            <sz val="9"/>
            <color indexed="81"/>
            <rFont val="細明體"/>
            <family val="3"/>
            <charset val="136"/>
          </rPr>
          <t>收 3 退
S6 1ea</t>
        </r>
      </text>
    </comment>
    <comment ref="F2034" authorId="0" shapeId="0">
      <text>
        <r>
          <rPr>
            <sz val="9"/>
            <color indexed="81"/>
            <rFont val="Tahoma"/>
            <family val="2"/>
          </rPr>
          <t xml:space="preserve">2 </t>
        </r>
        <r>
          <rPr>
            <sz val="9"/>
            <color indexed="81"/>
            <rFont val="細明體"/>
            <family val="3"/>
            <charset val="136"/>
          </rPr>
          <t>收 3 退
S7 1ea
S9 1ea
S10 1ea
S11 1ea
S13 2ea</t>
        </r>
      </text>
    </comment>
    <comment ref="F2038" authorId="0" shapeId="0">
      <text>
        <r>
          <rPr>
            <sz val="9"/>
            <color indexed="81"/>
            <rFont val="Tahoma"/>
            <family val="2"/>
          </rPr>
          <t xml:space="preserve">2 </t>
        </r>
        <r>
          <rPr>
            <sz val="9"/>
            <color indexed="81"/>
            <rFont val="細明體"/>
            <family val="3"/>
            <charset val="136"/>
          </rPr>
          <t>收 3 退
S2 1ea
S9 1ea
S12 1ea</t>
        </r>
      </text>
    </comment>
    <comment ref="F2040" authorId="0" shapeId="0">
      <text>
        <r>
          <rPr>
            <sz val="9"/>
            <color indexed="81"/>
            <rFont val="Tahoma"/>
            <family val="2"/>
          </rPr>
          <t xml:space="preserve">2 </t>
        </r>
        <r>
          <rPr>
            <sz val="9"/>
            <color indexed="81"/>
            <rFont val="細明體"/>
            <family val="3"/>
            <charset val="136"/>
          </rPr>
          <t>收 3 退
S1 1ea
S2 1ea
S4 2ea
S7 1ea
S8 1ea
S9 1ea
S12 3ea</t>
        </r>
      </text>
    </comment>
    <comment ref="F2042" authorId="0" shapeId="0">
      <text>
        <r>
          <rPr>
            <sz val="9"/>
            <color indexed="81"/>
            <rFont val="Tahoma"/>
            <family val="2"/>
          </rPr>
          <t xml:space="preserve">2 </t>
        </r>
        <r>
          <rPr>
            <sz val="9"/>
            <color indexed="81"/>
            <rFont val="細明體"/>
            <family val="3"/>
            <charset val="136"/>
          </rPr>
          <t>收 3 退
S1 2ea</t>
        </r>
      </text>
    </comment>
    <comment ref="F2045" authorId="0" shapeId="0">
      <text>
        <r>
          <rPr>
            <sz val="9"/>
            <color indexed="81"/>
            <rFont val="Tahoma"/>
            <family val="2"/>
          </rPr>
          <t xml:space="preserve">2 </t>
        </r>
        <r>
          <rPr>
            <sz val="9"/>
            <color indexed="81"/>
            <rFont val="細明體"/>
            <family val="3"/>
            <charset val="136"/>
          </rPr>
          <t>收 3 退
S1 1ea
S2 1ea
S3 1ea
S5 2ea</t>
        </r>
      </text>
    </comment>
    <comment ref="F2046" authorId="0" shapeId="0">
      <text>
        <r>
          <rPr>
            <sz val="9"/>
            <color indexed="81"/>
            <rFont val="Tahoma"/>
            <family val="2"/>
          </rPr>
          <t xml:space="preserve">2 </t>
        </r>
        <r>
          <rPr>
            <sz val="9"/>
            <color indexed="81"/>
            <rFont val="細明體"/>
            <family val="3"/>
            <charset val="136"/>
          </rPr>
          <t>收 3 退
S1 2ea
S3 2ea
S4 1ea
S8 9ea</t>
        </r>
      </text>
    </comment>
    <comment ref="F2047" authorId="0" shapeId="0">
      <text>
        <r>
          <rPr>
            <sz val="9"/>
            <color indexed="81"/>
            <rFont val="Tahoma"/>
            <family val="2"/>
          </rPr>
          <t xml:space="preserve">2 </t>
        </r>
        <r>
          <rPr>
            <sz val="9"/>
            <color indexed="81"/>
            <rFont val="細明體"/>
            <family val="3"/>
            <charset val="136"/>
          </rPr>
          <t>收 3 退
S1 2ea
S3 1ea
S9 1ea
S11 1ea</t>
        </r>
      </text>
    </comment>
    <comment ref="F2051" authorId="0" shapeId="0">
      <text>
        <r>
          <rPr>
            <sz val="9"/>
            <color indexed="81"/>
            <rFont val="Tahoma"/>
            <family val="2"/>
          </rPr>
          <t xml:space="preserve">2 </t>
        </r>
        <r>
          <rPr>
            <sz val="9"/>
            <color indexed="81"/>
            <rFont val="細明體"/>
            <family val="3"/>
            <charset val="136"/>
          </rPr>
          <t>收 3 退
S3 1ea
S4 1ea
S5 1ea
S6 1ea
S7 1ea
S8 3ea
S9 3ea
S10 4ea
S11 1ea
S12 15ea
S13 5ea</t>
        </r>
      </text>
    </comment>
    <comment ref="F2052" authorId="0" shapeId="0">
      <text>
        <r>
          <rPr>
            <sz val="9"/>
            <color indexed="81"/>
            <rFont val="Tahoma"/>
            <family val="2"/>
          </rPr>
          <t xml:space="preserve">2 </t>
        </r>
        <r>
          <rPr>
            <sz val="9"/>
            <color indexed="81"/>
            <rFont val="細明體"/>
            <family val="3"/>
            <charset val="136"/>
          </rPr>
          <t>收 3 退
S2 12ea
S7 1ea
S11 1ea</t>
        </r>
      </text>
    </comment>
    <comment ref="F2054" authorId="0" shapeId="0">
      <text>
        <r>
          <rPr>
            <sz val="9"/>
            <color indexed="81"/>
            <rFont val="Tahoma"/>
            <family val="2"/>
          </rPr>
          <t xml:space="preserve">2 </t>
        </r>
        <r>
          <rPr>
            <sz val="9"/>
            <color indexed="81"/>
            <rFont val="細明體"/>
            <family val="3"/>
            <charset val="136"/>
          </rPr>
          <t>收 3 退
S3 1ea
S11 1ea</t>
        </r>
      </text>
    </comment>
    <comment ref="F2055" authorId="0" shapeId="0">
      <text>
        <r>
          <rPr>
            <sz val="9"/>
            <color indexed="81"/>
            <rFont val="Tahoma"/>
            <family val="2"/>
          </rPr>
          <t xml:space="preserve">2 </t>
        </r>
        <r>
          <rPr>
            <sz val="9"/>
            <color indexed="81"/>
            <rFont val="細明體"/>
            <family val="3"/>
            <charset val="136"/>
          </rPr>
          <t>收 3 退
S2 1ea
S3 1ea</t>
        </r>
      </text>
    </comment>
    <comment ref="F2057" authorId="0" shapeId="0">
      <text>
        <r>
          <rPr>
            <sz val="9"/>
            <color indexed="81"/>
            <rFont val="Tahoma"/>
            <family val="2"/>
          </rPr>
          <t xml:space="preserve">2 </t>
        </r>
        <r>
          <rPr>
            <sz val="9"/>
            <color indexed="81"/>
            <rFont val="細明體"/>
            <family val="3"/>
            <charset val="136"/>
          </rPr>
          <t>收 3 退
S9 1ea</t>
        </r>
      </text>
    </comment>
    <comment ref="F2058" authorId="0" shapeId="0">
      <text>
        <r>
          <rPr>
            <sz val="9"/>
            <color indexed="81"/>
            <rFont val="Tahoma"/>
            <family val="2"/>
          </rPr>
          <t xml:space="preserve">2 </t>
        </r>
        <r>
          <rPr>
            <sz val="9"/>
            <color indexed="81"/>
            <rFont val="細明體"/>
            <family val="3"/>
            <charset val="136"/>
          </rPr>
          <t>收 3 退
S2 2ea
S3 1ea
S5 1ea
S8 2ea
S10 1ea
S12 1ea
S13 11ea</t>
        </r>
      </text>
    </comment>
    <comment ref="F2059" authorId="0" shapeId="0">
      <text>
        <r>
          <rPr>
            <sz val="9"/>
            <color indexed="81"/>
            <rFont val="Tahoma"/>
            <family val="2"/>
          </rPr>
          <t xml:space="preserve">2 </t>
        </r>
        <r>
          <rPr>
            <sz val="9"/>
            <color indexed="81"/>
            <rFont val="細明體"/>
            <family val="3"/>
            <charset val="136"/>
          </rPr>
          <t>收 3 退
S4 1ea
S11 2ea</t>
        </r>
      </text>
    </comment>
    <comment ref="F2062" authorId="0" shapeId="0">
      <text>
        <r>
          <rPr>
            <sz val="9"/>
            <color indexed="81"/>
            <rFont val="Tahoma"/>
            <family val="2"/>
          </rPr>
          <t xml:space="preserve">2 </t>
        </r>
        <r>
          <rPr>
            <sz val="9"/>
            <color indexed="81"/>
            <rFont val="細明體"/>
            <family val="3"/>
            <charset val="136"/>
          </rPr>
          <t>收 3 退
S4 12ea
S5 6ea</t>
        </r>
      </text>
    </comment>
    <comment ref="F2063" authorId="0" shapeId="0">
      <text>
        <r>
          <rPr>
            <sz val="9"/>
            <color indexed="81"/>
            <rFont val="Tahoma"/>
            <family val="2"/>
          </rPr>
          <t xml:space="preserve">2 </t>
        </r>
        <r>
          <rPr>
            <sz val="9"/>
            <color indexed="81"/>
            <rFont val="細明體"/>
            <family val="3"/>
            <charset val="136"/>
          </rPr>
          <t>收 3 退
S1 5ea
S10 3ea
S11 1ea
S12 12ea</t>
        </r>
      </text>
    </comment>
    <comment ref="F2064" authorId="0" shapeId="0">
      <text>
        <r>
          <rPr>
            <sz val="9"/>
            <color indexed="81"/>
            <rFont val="Tahoma"/>
            <family val="2"/>
          </rPr>
          <t xml:space="preserve">2 </t>
        </r>
        <r>
          <rPr>
            <sz val="9"/>
            <color indexed="81"/>
            <rFont val="細明體"/>
            <family val="3"/>
            <charset val="136"/>
          </rPr>
          <t>收 3 退
S8 1ea</t>
        </r>
      </text>
    </comment>
    <comment ref="F2065" authorId="0" shapeId="0">
      <text>
        <r>
          <rPr>
            <sz val="9"/>
            <color indexed="81"/>
            <rFont val="Tahoma"/>
            <family val="2"/>
          </rPr>
          <t xml:space="preserve">2 </t>
        </r>
        <r>
          <rPr>
            <sz val="9"/>
            <color indexed="81"/>
            <rFont val="細明體"/>
            <family val="3"/>
            <charset val="136"/>
          </rPr>
          <t>收 3 退
S2 1ea
S3 1ea
S5 1ea
S8 1ea
S10 1ea
S11 1ea
S12 1ea</t>
        </r>
      </text>
    </comment>
    <comment ref="F2070" authorId="0" shapeId="0">
      <text>
        <r>
          <rPr>
            <sz val="9"/>
            <color indexed="81"/>
            <rFont val="Tahoma"/>
            <family val="2"/>
          </rPr>
          <t xml:space="preserve">2 </t>
        </r>
        <r>
          <rPr>
            <sz val="9"/>
            <color indexed="81"/>
            <rFont val="細明體"/>
            <family val="3"/>
            <charset val="136"/>
          </rPr>
          <t>收 3 退
S3 1ea
S4 1ea
S6 1ea
S13 11ea</t>
        </r>
      </text>
    </comment>
    <comment ref="F2072" authorId="0" shapeId="0">
      <text>
        <r>
          <rPr>
            <sz val="9"/>
            <color indexed="81"/>
            <rFont val="Tahoma"/>
            <family val="2"/>
          </rPr>
          <t xml:space="preserve">2 </t>
        </r>
        <r>
          <rPr>
            <sz val="9"/>
            <color indexed="81"/>
            <rFont val="細明體"/>
            <family val="3"/>
            <charset val="136"/>
          </rPr>
          <t>收 3 退
S5 7ea
S7 1ea
S10 1ea
S12 2ea
S13 2ea</t>
        </r>
      </text>
    </comment>
    <comment ref="F2073" authorId="0" shapeId="0">
      <text>
        <r>
          <rPr>
            <sz val="9"/>
            <color indexed="81"/>
            <rFont val="Tahoma"/>
            <family val="2"/>
          </rPr>
          <t xml:space="preserve">2 </t>
        </r>
        <r>
          <rPr>
            <sz val="9"/>
            <color indexed="81"/>
            <rFont val="細明體"/>
            <family val="3"/>
            <charset val="136"/>
          </rPr>
          <t>收 3 退
S1 1ea
S2 1ea
S5 1ea</t>
        </r>
      </text>
    </comment>
    <comment ref="F2074" authorId="0" shapeId="0">
      <text>
        <r>
          <rPr>
            <sz val="9"/>
            <color indexed="81"/>
            <rFont val="Tahoma"/>
            <family val="2"/>
          </rPr>
          <t xml:space="preserve">2 </t>
        </r>
        <r>
          <rPr>
            <sz val="9"/>
            <color indexed="81"/>
            <rFont val="細明體"/>
            <family val="3"/>
            <charset val="136"/>
          </rPr>
          <t>收 3 退
S12 1ea
S13 7ea</t>
        </r>
      </text>
    </comment>
    <comment ref="F2077" authorId="0" shapeId="0">
      <text>
        <r>
          <rPr>
            <sz val="9"/>
            <color indexed="81"/>
            <rFont val="Tahoma"/>
            <family val="2"/>
          </rPr>
          <t xml:space="preserve">2 </t>
        </r>
        <r>
          <rPr>
            <sz val="9"/>
            <color indexed="81"/>
            <rFont val="細明體"/>
            <family val="3"/>
            <charset val="136"/>
          </rPr>
          <t>收 3 退
S5 1ea
S12 1ea
S13 4ea</t>
        </r>
      </text>
    </comment>
    <comment ref="F2078" authorId="0" shapeId="0">
      <text>
        <r>
          <rPr>
            <sz val="9"/>
            <color indexed="81"/>
            <rFont val="Tahoma"/>
            <family val="2"/>
          </rPr>
          <t xml:space="preserve">2 </t>
        </r>
        <r>
          <rPr>
            <sz val="9"/>
            <color indexed="81"/>
            <rFont val="細明體"/>
            <family val="3"/>
            <charset val="136"/>
          </rPr>
          <t>收 3 退
S1 1ea
S4 1ea
S12 2ea</t>
        </r>
      </text>
    </comment>
    <comment ref="F2080" authorId="0" shapeId="0">
      <text>
        <r>
          <rPr>
            <sz val="9"/>
            <color indexed="81"/>
            <rFont val="Tahoma"/>
            <family val="2"/>
          </rPr>
          <t xml:space="preserve">2 </t>
        </r>
        <r>
          <rPr>
            <sz val="9"/>
            <color indexed="81"/>
            <rFont val="細明體"/>
            <family val="3"/>
            <charset val="136"/>
          </rPr>
          <t>收 3 退
S3 2ea
S4 6ea
S5 7ea
S6 4ea
S7 1ea
S8 4ea
S9 4ea
S10 9ea
S11 2ea
S12 18ea
S13 16ea</t>
        </r>
      </text>
    </comment>
    <comment ref="F2081" authorId="0" shapeId="0">
      <text>
        <r>
          <rPr>
            <sz val="9"/>
            <color indexed="81"/>
            <rFont val="Tahoma"/>
            <family val="2"/>
          </rPr>
          <t xml:space="preserve">2 </t>
        </r>
        <r>
          <rPr>
            <sz val="9"/>
            <color indexed="81"/>
            <rFont val="細明體"/>
            <family val="3"/>
            <charset val="136"/>
          </rPr>
          <t>收 3 退
S5 2ea
S7 1ea
S8 1ea
S9 2ea
S11 4ea</t>
        </r>
      </text>
    </comment>
    <comment ref="F2082" authorId="0" shapeId="0">
      <text>
        <r>
          <rPr>
            <sz val="9"/>
            <color indexed="81"/>
            <rFont val="Tahoma"/>
            <family val="2"/>
          </rPr>
          <t xml:space="preserve">2 </t>
        </r>
        <r>
          <rPr>
            <sz val="9"/>
            <color indexed="81"/>
            <rFont val="細明體"/>
            <family val="3"/>
            <charset val="136"/>
          </rPr>
          <t>收 3 退
S5 1ea
S6 1ea</t>
        </r>
      </text>
    </comment>
    <comment ref="F2083" authorId="0" shapeId="0">
      <text>
        <r>
          <rPr>
            <sz val="9"/>
            <color indexed="81"/>
            <rFont val="Tahoma"/>
            <family val="2"/>
          </rPr>
          <t xml:space="preserve">2 </t>
        </r>
        <r>
          <rPr>
            <sz val="9"/>
            <color indexed="81"/>
            <rFont val="細明體"/>
            <family val="3"/>
            <charset val="136"/>
          </rPr>
          <t>收 3 退
S13 1ea</t>
        </r>
      </text>
    </comment>
    <comment ref="F2086" authorId="0" shapeId="0">
      <text>
        <r>
          <rPr>
            <sz val="9"/>
            <color indexed="81"/>
            <rFont val="Tahoma"/>
            <family val="2"/>
          </rPr>
          <t xml:space="preserve">2 </t>
        </r>
        <r>
          <rPr>
            <sz val="9"/>
            <color indexed="81"/>
            <rFont val="細明體"/>
            <family val="3"/>
            <charset val="136"/>
          </rPr>
          <t>收 3 退
S2 1ea
S4 1ea
S9 1ea</t>
        </r>
      </text>
    </comment>
    <comment ref="F2088" authorId="0" shapeId="0">
      <text>
        <r>
          <rPr>
            <sz val="9"/>
            <color indexed="81"/>
            <rFont val="Tahoma"/>
            <family val="2"/>
          </rPr>
          <t xml:space="preserve">2 </t>
        </r>
        <r>
          <rPr>
            <sz val="9"/>
            <color indexed="81"/>
            <rFont val="細明體"/>
            <family val="3"/>
            <charset val="136"/>
          </rPr>
          <t>收 3 退
S5 1ea
S13 2ea</t>
        </r>
      </text>
    </comment>
    <comment ref="F2089" authorId="0" shapeId="0">
      <text>
        <r>
          <rPr>
            <sz val="9"/>
            <color indexed="81"/>
            <rFont val="Tahoma"/>
            <family val="2"/>
          </rPr>
          <t xml:space="preserve">2 </t>
        </r>
        <r>
          <rPr>
            <sz val="9"/>
            <color indexed="81"/>
            <rFont val="細明體"/>
            <family val="3"/>
            <charset val="136"/>
          </rPr>
          <t>收 3 退
S2 3ea
S3 1ea
S5 1ea
S6 1ea
S9 1ea
S11 1ea
S12 1ea
S13 2ea</t>
        </r>
      </text>
    </comment>
    <comment ref="F2090" authorId="0" shapeId="0">
      <text>
        <r>
          <rPr>
            <sz val="9"/>
            <color indexed="81"/>
            <rFont val="Tahoma"/>
            <family val="2"/>
          </rPr>
          <t xml:space="preserve">2 </t>
        </r>
        <r>
          <rPr>
            <sz val="9"/>
            <color indexed="81"/>
            <rFont val="細明體"/>
            <family val="3"/>
            <charset val="136"/>
          </rPr>
          <t>收 3 退
S3 1ea
S8 1ea
S10 1ea
S12 1ea</t>
        </r>
      </text>
    </comment>
    <comment ref="F2091" authorId="0" shapeId="0">
      <text>
        <r>
          <rPr>
            <sz val="9"/>
            <color indexed="81"/>
            <rFont val="Tahoma"/>
            <family val="2"/>
          </rPr>
          <t xml:space="preserve">2 </t>
        </r>
        <r>
          <rPr>
            <sz val="9"/>
            <color indexed="81"/>
            <rFont val="細明體"/>
            <family val="3"/>
            <charset val="136"/>
          </rPr>
          <t>收 3 退
S11 1ea
S12 1ea</t>
        </r>
      </text>
    </comment>
    <comment ref="F2093" authorId="0" shapeId="0">
      <text>
        <r>
          <rPr>
            <sz val="9"/>
            <color indexed="81"/>
            <rFont val="Tahoma"/>
            <family val="2"/>
          </rPr>
          <t xml:space="preserve">2 </t>
        </r>
        <r>
          <rPr>
            <sz val="9"/>
            <color indexed="81"/>
            <rFont val="細明體"/>
            <family val="3"/>
            <charset val="136"/>
          </rPr>
          <t>收 3 退
S1 2ea</t>
        </r>
      </text>
    </comment>
    <comment ref="F2097" authorId="0" shapeId="0">
      <text>
        <r>
          <rPr>
            <sz val="9"/>
            <color indexed="81"/>
            <rFont val="Tahoma"/>
            <family val="2"/>
          </rPr>
          <t xml:space="preserve">2 </t>
        </r>
        <r>
          <rPr>
            <sz val="9"/>
            <color indexed="81"/>
            <rFont val="細明體"/>
            <family val="3"/>
            <charset val="136"/>
          </rPr>
          <t>收 3 退
S7 1ea
S12 1ea
S13 2ea</t>
        </r>
      </text>
    </comment>
    <comment ref="F2099" authorId="0" shapeId="0">
      <text>
        <r>
          <rPr>
            <sz val="9"/>
            <color indexed="81"/>
            <rFont val="Tahoma"/>
            <family val="2"/>
          </rPr>
          <t xml:space="preserve">2 </t>
        </r>
        <r>
          <rPr>
            <sz val="9"/>
            <color indexed="81"/>
            <rFont val="細明體"/>
            <family val="3"/>
            <charset val="136"/>
          </rPr>
          <t>收 3 退
S1 1ea</t>
        </r>
      </text>
    </comment>
    <comment ref="F2100" authorId="0" shapeId="0">
      <text>
        <r>
          <rPr>
            <sz val="9"/>
            <color indexed="81"/>
            <rFont val="Tahoma"/>
            <family val="2"/>
          </rPr>
          <t xml:space="preserve">DEVP_03 </t>
        </r>
        <r>
          <rPr>
            <sz val="9"/>
            <color indexed="81"/>
            <rFont val="細明體"/>
            <family val="3"/>
            <charset val="136"/>
          </rPr>
          <t>機故 (電磁閥損壞)</t>
        </r>
      </text>
    </comment>
    <comment ref="F2101" authorId="0" shapeId="0">
      <text>
        <r>
          <rPr>
            <sz val="9"/>
            <color indexed="81"/>
            <rFont val="Tahoma"/>
            <family val="2"/>
          </rPr>
          <t xml:space="preserve">2 </t>
        </r>
        <r>
          <rPr>
            <sz val="9"/>
            <color indexed="81"/>
            <rFont val="細明體"/>
            <family val="3"/>
            <charset val="136"/>
          </rPr>
          <t>收 3 退
S12 1ea
S13 20ea</t>
        </r>
      </text>
    </comment>
    <comment ref="F2102" authorId="0" shapeId="0">
      <text>
        <r>
          <rPr>
            <sz val="9"/>
            <color indexed="81"/>
            <rFont val="Tahoma"/>
            <family val="2"/>
          </rPr>
          <t xml:space="preserve">2 </t>
        </r>
        <r>
          <rPr>
            <sz val="9"/>
            <color indexed="81"/>
            <rFont val="細明體"/>
            <family val="3"/>
            <charset val="136"/>
          </rPr>
          <t>收 3 退
S2 2ea
S5 1ea
S13 1ea</t>
        </r>
      </text>
    </comment>
    <comment ref="F2104" authorId="0" shapeId="0">
      <text>
        <r>
          <rPr>
            <sz val="9"/>
            <color indexed="81"/>
            <rFont val="Tahoma"/>
            <family val="2"/>
          </rPr>
          <t xml:space="preserve">2 </t>
        </r>
        <r>
          <rPr>
            <sz val="9"/>
            <color indexed="81"/>
            <rFont val="細明體"/>
            <family val="3"/>
            <charset val="136"/>
          </rPr>
          <t>收 3 退
S4 2ea</t>
        </r>
      </text>
    </comment>
    <comment ref="F2106" authorId="0" shapeId="0">
      <text>
        <r>
          <rPr>
            <sz val="9"/>
            <color indexed="81"/>
            <rFont val="Tahoma"/>
            <family val="2"/>
          </rPr>
          <t xml:space="preserve">2 </t>
        </r>
        <r>
          <rPr>
            <sz val="9"/>
            <color indexed="81"/>
            <rFont val="細明體"/>
            <family val="3"/>
            <charset val="136"/>
          </rPr>
          <t>收 3 退
S4 2ea
S9 1ea</t>
        </r>
      </text>
    </comment>
    <comment ref="F2107" authorId="0" shapeId="0">
      <text>
        <r>
          <rPr>
            <sz val="9"/>
            <color indexed="81"/>
            <rFont val="Tahoma"/>
            <family val="2"/>
          </rPr>
          <t xml:space="preserve">2 </t>
        </r>
        <r>
          <rPr>
            <sz val="9"/>
            <color indexed="81"/>
            <rFont val="細明體"/>
            <family val="3"/>
            <charset val="136"/>
          </rPr>
          <t>收 3 退
S2 1ea
S13 1ea</t>
        </r>
      </text>
    </comment>
    <comment ref="F2108" authorId="0" shapeId="0">
      <text>
        <r>
          <rPr>
            <sz val="9"/>
            <color indexed="81"/>
            <rFont val="Tahoma"/>
            <family val="2"/>
          </rPr>
          <t xml:space="preserve">2 </t>
        </r>
        <r>
          <rPr>
            <sz val="9"/>
            <color indexed="81"/>
            <rFont val="細明體"/>
            <family val="3"/>
            <charset val="136"/>
          </rPr>
          <t>收 3 退
S2 1ea
S3 1ea
S5 1ea
S6 1ea
S8 1ea
S13 2ea</t>
        </r>
      </text>
    </comment>
    <comment ref="F2109" authorId="0" shapeId="0">
      <text>
        <r>
          <rPr>
            <sz val="9"/>
            <color indexed="81"/>
            <rFont val="Tahoma"/>
            <family val="2"/>
          </rPr>
          <t xml:space="preserve">2 </t>
        </r>
        <r>
          <rPr>
            <sz val="9"/>
            <color indexed="81"/>
            <rFont val="細明體"/>
            <family val="3"/>
            <charset val="136"/>
          </rPr>
          <t>收 3 退
S5 1ea</t>
        </r>
      </text>
    </comment>
    <comment ref="F2110" authorId="0" shapeId="0">
      <text>
        <r>
          <rPr>
            <sz val="9"/>
            <color indexed="81"/>
            <rFont val="Tahoma"/>
            <family val="2"/>
          </rPr>
          <t xml:space="preserve">2 </t>
        </r>
        <r>
          <rPr>
            <sz val="9"/>
            <color indexed="81"/>
            <rFont val="細明體"/>
            <family val="3"/>
            <charset val="136"/>
          </rPr>
          <t>收 3 退
S1 1ea
S3 2ea
S7 1ea
S8 1ea
S10 1ea
S11 1ea
S13 2ea</t>
        </r>
      </text>
    </comment>
    <comment ref="F2111" authorId="0" shapeId="0">
      <text>
        <r>
          <rPr>
            <sz val="9"/>
            <color indexed="81"/>
            <rFont val="Tahoma"/>
            <family val="2"/>
          </rPr>
          <t xml:space="preserve">2 </t>
        </r>
        <r>
          <rPr>
            <sz val="9"/>
            <color indexed="81"/>
            <rFont val="細明體"/>
            <family val="3"/>
            <charset val="136"/>
          </rPr>
          <t>收 3 退
S4 1ea
S6 1ea
S10 1ea
S11 1ea</t>
        </r>
      </text>
    </comment>
    <comment ref="F2112" authorId="0" shapeId="0">
      <text>
        <r>
          <rPr>
            <sz val="9"/>
            <color indexed="81"/>
            <rFont val="Tahoma"/>
            <family val="2"/>
          </rPr>
          <t xml:space="preserve">2 </t>
        </r>
        <r>
          <rPr>
            <sz val="9"/>
            <color indexed="81"/>
            <rFont val="細明體"/>
            <family val="3"/>
            <charset val="136"/>
          </rPr>
          <t>收 3 退
S2 1ea
S4 1ea</t>
        </r>
      </text>
    </comment>
    <comment ref="F2113" authorId="0" shapeId="0">
      <text>
        <r>
          <rPr>
            <sz val="9"/>
            <color indexed="81"/>
            <rFont val="Tahoma"/>
            <family val="2"/>
          </rPr>
          <t xml:space="preserve">2 </t>
        </r>
        <r>
          <rPr>
            <sz val="9"/>
            <color indexed="81"/>
            <rFont val="細明體"/>
            <family val="3"/>
            <charset val="136"/>
          </rPr>
          <t>收 3 退
S3 1ea
S4 1ea
S8 1ea
S12 1ea</t>
        </r>
      </text>
    </comment>
    <comment ref="F2114" authorId="0" shapeId="0">
      <text>
        <r>
          <rPr>
            <sz val="9"/>
            <color indexed="81"/>
            <rFont val="Tahoma"/>
            <family val="2"/>
          </rPr>
          <t xml:space="preserve">2 </t>
        </r>
        <r>
          <rPr>
            <sz val="9"/>
            <color indexed="81"/>
            <rFont val="細明體"/>
            <family val="3"/>
            <charset val="136"/>
          </rPr>
          <t>收 3 退
S2 2ea
S3 1ea
S6 1ea
S9 1ea
S11 1ea
S13 1ea</t>
        </r>
      </text>
    </comment>
    <comment ref="F2118" authorId="0" shapeId="0">
      <text>
        <r>
          <rPr>
            <sz val="9"/>
            <color indexed="81"/>
            <rFont val="Tahoma"/>
            <family val="2"/>
          </rPr>
          <t xml:space="preserve">2 </t>
        </r>
        <r>
          <rPr>
            <sz val="9"/>
            <color indexed="81"/>
            <rFont val="細明體"/>
            <family val="3"/>
            <charset val="136"/>
          </rPr>
          <t>收 3 退
S13 6ea</t>
        </r>
      </text>
    </comment>
    <comment ref="F2119" authorId="0" shapeId="0">
      <text>
        <r>
          <rPr>
            <sz val="9"/>
            <color indexed="81"/>
            <rFont val="Tahoma"/>
            <family val="2"/>
          </rPr>
          <t xml:space="preserve">2 </t>
        </r>
        <r>
          <rPr>
            <sz val="9"/>
            <color indexed="81"/>
            <rFont val="細明體"/>
            <family val="3"/>
            <charset val="136"/>
          </rPr>
          <t>收 3 退
S3 1ea
S4 1ea
S6 1ea
S13 11ea</t>
        </r>
      </text>
    </comment>
    <comment ref="F2120" authorId="0" shapeId="0">
      <text>
        <r>
          <rPr>
            <sz val="9"/>
            <color indexed="81"/>
            <rFont val="Tahoma"/>
            <family val="2"/>
          </rPr>
          <t>Coat --&gt; Exposure over Q-time (&gt; 12hr)</t>
        </r>
      </text>
    </comment>
    <comment ref="F2121" authorId="0" shapeId="0">
      <text>
        <r>
          <rPr>
            <sz val="9"/>
            <color indexed="81"/>
            <rFont val="Tahoma"/>
            <family val="2"/>
          </rPr>
          <t xml:space="preserve">2 </t>
        </r>
        <r>
          <rPr>
            <sz val="9"/>
            <color indexed="81"/>
            <rFont val="細明體"/>
            <family val="3"/>
            <charset val="136"/>
          </rPr>
          <t>收 3 退
S2 2ea
S3 1ea
S5 1ea
S8 2ea
S10 1ea
S12 1ea
S13 11ea</t>
        </r>
      </text>
    </comment>
    <comment ref="F2122" authorId="0" shapeId="0">
      <text>
        <r>
          <rPr>
            <sz val="9"/>
            <color indexed="81"/>
            <rFont val="Tahoma"/>
            <family val="2"/>
          </rPr>
          <t>Coat --&gt; Exposure over Q-time (&gt; 12hr)</t>
        </r>
      </text>
    </comment>
    <comment ref="F2123" authorId="0" shapeId="0">
      <text>
        <r>
          <rPr>
            <sz val="9"/>
            <color indexed="81"/>
            <rFont val="Tahoma"/>
            <family val="2"/>
          </rPr>
          <t xml:space="preserve">2 </t>
        </r>
        <r>
          <rPr>
            <sz val="9"/>
            <color indexed="81"/>
            <rFont val="細明體"/>
            <family val="3"/>
            <charset val="136"/>
          </rPr>
          <t>收 3 退
S2 1ea
S10 1ea
S12 4ea</t>
        </r>
      </text>
    </comment>
    <comment ref="F2125" authorId="0" shapeId="0">
      <text>
        <r>
          <rPr>
            <sz val="9"/>
            <color indexed="81"/>
            <rFont val="Tahoma"/>
            <family val="2"/>
          </rPr>
          <t xml:space="preserve">2 </t>
        </r>
        <r>
          <rPr>
            <sz val="9"/>
            <color indexed="81"/>
            <rFont val="細明體"/>
            <family val="3"/>
            <charset val="136"/>
          </rPr>
          <t xml:space="preserve">收 3 退
S1 2ea
</t>
        </r>
      </text>
    </comment>
    <comment ref="F2126" authorId="0" shapeId="0">
      <text>
        <r>
          <rPr>
            <sz val="9"/>
            <color indexed="81"/>
            <rFont val="Tahoma"/>
            <family val="2"/>
          </rPr>
          <t xml:space="preserve">2 </t>
        </r>
        <r>
          <rPr>
            <sz val="9"/>
            <color indexed="81"/>
            <rFont val="細明體"/>
            <family val="3"/>
            <charset val="136"/>
          </rPr>
          <t>收 3 退
S13 1ea</t>
        </r>
      </text>
    </comment>
    <comment ref="F2129" authorId="0" shapeId="0">
      <text>
        <r>
          <rPr>
            <sz val="9"/>
            <color indexed="81"/>
            <rFont val="Tahoma"/>
            <family val="2"/>
          </rPr>
          <t xml:space="preserve">2 </t>
        </r>
        <r>
          <rPr>
            <sz val="9"/>
            <color indexed="81"/>
            <rFont val="細明體"/>
            <family val="3"/>
            <charset val="136"/>
          </rPr>
          <t>收 3 退
S3 1ea
S4 1ea
S9 1ea
S10 2ea
S12 5ea
S13 9ea</t>
        </r>
      </text>
    </comment>
    <comment ref="F2130" authorId="0" shapeId="0">
      <text>
        <r>
          <rPr>
            <sz val="9"/>
            <color indexed="81"/>
            <rFont val="Tahoma"/>
            <family val="2"/>
          </rPr>
          <t xml:space="preserve">2 </t>
        </r>
        <r>
          <rPr>
            <sz val="9"/>
            <color indexed="81"/>
            <rFont val="細明體"/>
            <family val="3"/>
            <charset val="136"/>
          </rPr>
          <t>收 3 退
S1 1ea
S7 1ea
S9 1ea</t>
        </r>
      </text>
    </comment>
    <comment ref="F2131" authorId="0" shapeId="0">
      <text>
        <r>
          <rPr>
            <sz val="9"/>
            <color indexed="81"/>
            <rFont val="Tahoma"/>
            <family val="2"/>
          </rPr>
          <t xml:space="preserve">2 </t>
        </r>
        <r>
          <rPr>
            <sz val="9"/>
            <color indexed="81"/>
            <rFont val="細明體"/>
            <family val="3"/>
            <charset val="136"/>
          </rPr>
          <t>收 3 退
S3 1ea
S9 1ea</t>
        </r>
      </text>
    </comment>
    <comment ref="F2134" authorId="0" shapeId="0">
      <text>
        <r>
          <rPr>
            <sz val="9"/>
            <color indexed="81"/>
            <rFont val="Tahoma"/>
            <family val="2"/>
          </rPr>
          <t xml:space="preserve">2 </t>
        </r>
        <r>
          <rPr>
            <sz val="9"/>
            <color indexed="81"/>
            <rFont val="細明體"/>
            <family val="3"/>
            <charset val="136"/>
          </rPr>
          <t>收 3 退
S13 2ea</t>
        </r>
      </text>
    </comment>
    <comment ref="F2137" authorId="0" shapeId="0">
      <text>
        <r>
          <rPr>
            <sz val="9"/>
            <color indexed="81"/>
            <rFont val="Tahoma"/>
            <family val="2"/>
          </rPr>
          <t xml:space="preserve">2 </t>
        </r>
        <r>
          <rPr>
            <sz val="9"/>
            <color indexed="81"/>
            <rFont val="細明體"/>
            <family val="3"/>
            <charset val="136"/>
          </rPr>
          <t>收 3 退
S13 1ea</t>
        </r>
      </text>
    </comment>
    <comment ref="F2139" authorId="0" shapeId="0">
      <text>
        <r>
          <rPr>
            <sz val="9"/>
            <color indexed="81"/>
            <rFont val="Tahoma"/>
            <family val="2"/>
          </rPr>
          <t xml:space="preserve">2 </t>
        </r>
        <r>
          <rPr>
            <sz val="9"/>
            <color indexed="81"/>
            <rFont val="細明體"/>
            <family val="3"/>
            <charset val="136"/>
          </rPr>
          <t>收 3 退
S3 1ea</t>
        </r>
      </text>
    </comment>
    <comment ref="F2142" authorId="0" shapeId="0">
      <text>
        <r>
          <rPr>
            <sz val="9"/>
            <color indexed="81"/>
            <rFont val="Tahoma"/>
            <family val="2"/>
          </rPr>
          <t>Exposure --&gt; Develop over Q-time (&gt; 12hr)</t>
        </r>
      </text>
    </comment>
    <comment ref="F2143" authorId="0" shapeId="0">
      <text>
        <r>
          <rPr>
            <sz val="9"/>
            <color indexed="81"/>
            <rFont val="Tahoma"/>
            <family val="2"/>
          </rPr>
          <t xml:space="preserve">2 </t>
        </r>
        <r>
          <rPr>
            <sz val="9"/>
            <color indexed="81"/>
            <rFont val="細明體"/>
            <family val="3"/>
            <charset val="136"/>
          </rPr>
          <t>收 3 退
S3 1ea</t>
        </r>
      </text>
    </comment>
    <comment ref="F2144" authorId="0" shapeId="0">
      <text>
        <r>
          <rPr>
            <sz val="9"/>
            <color indexed="81"/>
            <rFont val="Tahoma"/>
            <family val="2"/>
          </rPr>
          <t xml:space="preserve">2 </t>
        </r>
        <r>
          <rPr>
            <sz val="9"/>
            <color indexed="81"/>
            <rFont val="細明體"/>
            <family val="3"/>
            <charset val="136"/>
          </rPr>
          <t>收 3 退
S8 1ea
S9 1ea
S13 6ea</t>
        </r>
      </text>
    </comment>
    <comment ref="F2145" authorId="0" shapeId="0">
      <text>
        <r>
          <rPr>
            <sz val="9"/>
            <color indexed="81"/>
            <rFont val="Tahoma"/>
            <family val="2"/>
          </rPr>
          <t xml:space="preserve">2 </t>
        </r>
        <r>
          <rPr>
            <sz val="9"/>
            <color indexed="81"/>
            <rFont val="細明體"/>
            <family val="3"/>
            <charset val="136"/>
          </rPr>
          <t>收 3 退
S9 1ea</t>
        </r>
      </text>
    </comment>
    <comment ref="F2146" authorId="0" shapeId="0">
      <text>
        <r>
          <rPr>
            <sz val="9"/>
            <color indexed="81"/>
            <rFont val="Tahoma"/>
            <family val="2"/>
          </rPr>
          <t xml:space="preserve">2 </t>
        </r>
        <r>
          <rPr>
            <sz val="9"/>
            <color indexed="81"/>
            <rFont val="細明體"/>
            <family val="3"/>
            <charset val="136"/>
          </rPr>
          <t>收 3 退
S1 1ea
S2 2ea
S6 1ea</t>
        </r>
      </text>
    </comment>
    <comment ref="F2147" authorId="0" shapeId="0">
      <text>
        <r>
          <rPr>
            <sz val="9"/>
            <color indexed="81"/>
            <rFont val="Tahoma"/>
            <family val="2"/>
          </rPr>
          <t xml:space="preserve">2 </t>
        </r>
        <r>
          <rPr>
            <sz val="9"/>
            <color indexed="81"/>
            <rFont val="細明體"/>
            <family val="3"/>
            <charset val="136"/>
          </rPr>
          <t>收 3 退
S10 1ea</t>
        </r>
      </text>
    </comment>
    <comment ref="F2148" authorId="0" shapeId="0">
      <text>
        <r>
          <rPr>
            <sz val="9"/>
            <color indexed="81"/>
            <rFont val="Tahoma"/>
            <family val="2"/>
          </rPr>
          <t xml:space="preserve">2 </t>
        </r>
        <r>
          <rPr>
            <sz val="9"/>
            <color indexed="81"/>
            <rFont val="細明體"/>
            <family val="3"/>
            <charset val="136"/>
          </rPr>
          <t>收 3 退
S2 2ea
S12 2ea</t>
        </r>
      </text>
    </comment>
    <comment ref="F2150" authorId="0" shapeId="0">
      <text>
        <r>
          <rPr>
            <sz val="9"/>
            <color indexed="81"/>
            <rFont val="Tahoma"/>
            <family val="2"/>
          </rPr>
          <t xml:space="preserve">2 </t>
        </r>
        <r>
          <rPr>
            <sz val="9"/>
            <color indexed="81"/>
            <rFont val="細明體"/>
            <family val="3"/>
            <charset val="136"/>
          </rPr>
          <t>收 3 退
S2 1ea</t>
        </r>
      </text>
    </comment>
    <comment ref="F2153" authorId="0" shapeId="0">
      <text>
        <r>
          <rPr>
            <sz val="9"/>
            <color indexed="81"/>
            <rFont val="Tahoma"/>
            <family val="2"/>
          </rPr>
          <t xml:space="preserve">2 </t>
        </r>
        <r>
          <rPr>
            <sz val="9"/>
            <color indexed="81"/>
            <rFont val="細明體"/>
            <family val="3"/>
            <charset val="136"/>
          </rPr>
          <t>收 3 退
S1 4ea
S9 1ea
S11 7ea
S12 6ea
S13 10ea</t>
        </r>
      </text>
    </comment>
    <comment ref="F2154" authorId="0" shapeId="0">
      <text>
        <r>
          <rPr>
            <sz val="9"/>
            <color indexed="81"/>
            <rFont val="Tahoma"/>
            <family val="2"/>
          </rPr>
          <t xml:space="preserve">2 </t>
        </r>
        <r>
          <rPr>
            <sz val="9"/>
            <color indexed="81"/>
            <rFont val="細明體"/>
            <family val="3"/>
            <charset val="136"/>
          </rPr>
          <t>收 3 退
S3 3ea
S12 1ea
S13 1ea</t>
        </r>
      </text>
    </comment>
    <comment ref="F2155" authorId="0" shapeId="0">
      <text>
        <r>
          <rPr>
            <sz val="9"/>
            <color indexed="81"/>
            <rFont val="Tahoma"/>
            <family val="2"/>
          </rPr>
          <t xml:space="preserve">2 </t>
        </r>
        <r>
          <rPr>
            <sz val="9"/>
            <color indexed="81"/>
            <rFont val="細明體"/>
            <family val="3"/>
            <charset val="136"/>
          </rPr>
          <t>收 3 退
S10 1ea</t>
        </r>
      </text>
    </comment>
    <comment ref="F2157" authorId="0" shapeId="0">
      <text>
        <r>
          <rPr>
            <sz val="9"/>
            <color indexed="81"/>
            <rFont val="Tahoma"/>
            <family val="2"/>
          </rPr>
          <t xml:space="preserve">2 </t>
        </r>
        <r>
          <rPr>
            <sz val="9"/>
            <color indexed="81"/>
            <rFont val="細明體"/>
            <family val="3"/>
            <charset val="136"/>
          </rPr>
          <t>收 3 退
S3 1ea</t>
        </r>
      </text>
    </comment>
    <comment ref="F2158" authorId="0" shapeId="0">
      <text>
        <r>
          <rPr>
            <sz val="9"/>
            <color indexed="81"/>
            <rFont val="Tahoma"/>
            <family val="2"/>
          </rPr>
          <t xml:space="preserve">2 </t>
        </r>
        <r>
          <rPr>
            <sz val="9"/>
            <color indexed="81"/>
            <rFont val="細明體"/>
            <family val="3"/>
            <charset val="136"/>
          </rPr>
          <t>收 3 退
S1 21ea
S2 13ea
S3 19ea
S5 17ea
S6 15ea
S7 11ea
S8 11ea
S9 17ea
S10 20ea
S11 19ea
S13 28ea</t>
        </r>
      </text>
    </comment>
    <comment ref="F2159" authorId="0" shapeId="0">
      <text>
        <r>
          <rPr>
            <sz val="9"/>
            <color indexed="81"/>
            <rFont val="Tahoma"/>
            <family val="2"/>
          </rPr>
          <t xml:space="preserve">2 </t>
        </r>
        <r>
          <rPr>
            <sz val="9"/>
            <color indexed="81"/>
            <rFont val="細明體"/>
            <family val="3"/>
            <charset val="136"/>
          </rPr>
          <t>收 3 退
S9 1ea</t>
        </r>
      </text>
    </comment>
    <comment ref="F2160" authorId="0" shapeId="0">
      <text>
        <r>
          <rPr>
            <sz val="9"/>
            <color indexed="81"/>
            <rFont val="Tahoma"/>
            <family val="2"/>
          </rPr>
          <t xml:space="preserve">2 </t>
        </r>
        <r>
          <rPr>
            <sz val="9"/>
            <color indexed="81"/>
            <rFont val="細明體"/>
            <family val="3"/>
            <charset val="136"/>
          </rPr>
          <t>收 3 退
S5 1ea
S9 1ea</t>
        </r>
      </text>
    </comment>
    <comment ref="F2161" authorId="0" shapeId="0">
      <text>
        <r>
          <rPr>
            <sz val="9"/>
            <color indexed="81"/>
            <rFont val="Tahoma"/>
            <family val="2"/>
          </rPr>
          <t xml:space="preserve">2 </t>
        </r>
        <r>
          <rPr>
            <sz val="9"/>
            <color indexed="81"/>
            <rFont val="細明體"/>
            <family val="3"/>
            <charset val="136"/>
          </rPr>
          <t>收 3 退
S6 1ea
S11 1ea</t>
        </r>
      </text>
    </comment>
    <comment ref="F2162" authorId="0" shapeId="0">
      <text>
        <r>
          <rPr>
            <sz val="9"/>
            <color indexed="81"/>
            <rFont val="Tahoma"/>
            <family val="2"/>
          </rPr>
          <t xml:space="preserve">2 </t>
        </r>
        <r>
          <rPr>
            <sz val="9"/>
            <color indexed="81"/>
            <rFont val="細明體"/>
            <family val="3"/>
            <charset val="136"/>
          </rPr>
          <t>收 3 退
S2 1ea
S7 1ea
S9 1ea</t>
        </r>
      </text>
    </comment>
    <comment ref="F2164" authorId="0" shapeId="0">
      <text>
        <r>
          <rPr>
            <sz val="9"/>
            <color indexed="81"/>
            <rFont val="Tahoma"/>
            <family val="2"/>
          </rPr>
          <t xml:space="preserve">2 </t>
        </r>
        <r>
          <rPr>
            <sz val="9"/>
            <color indexed="81"/>
            <rFont val="細明體"/>
            <family val="3"/>
            <charset val="136"/>
          </rPr>
          <t>收 3 退
S13 1ea</t>
        </r>
      </text>
    </comment>
    <comment ref="F2165" authorId="0" shapeId="0">
      <text>
        <r>
          <rPr>
            <sz val="9"/>
            <color indexed="81"/>
            <rFont val="Tahoma"/>
            <family val="2"/>
          </rPr>
          <t xml:space="preserve">2 </t>
        </r>
        <r>
          <rPr>
            <sz val="9"/>
            <color indexed="81"/>
            <rFont val="細明體"/>
            <family val="3"/>
            <charset val="136"/>
          </rPr>
          <t>收 3 退
S1 1ea
S2 1ea</t>
        </r>
      </text>
    </comment>
    <comment ref="F2169" authorId="0" shapeId="0">
      <text>
        <r>
          <rPr>
            <sz val="9"/>
            <color indexed="81"/>
            <rFont val="Tahoma"/>
            <family val="2"/>
          </rPr>
          <t xml:space="preserve">2 </t>
        </r>
        <r>
          <rPr>
            <sz val="9"/>
            <color indexed="81"/>
            <rFont val="細明體"/>
            <family val="3"/>
            <charset val="136"/>
          </rPr>
          <t>收 3 退
S13 1ea</t>
        </r>
      </text>
    </comment>
    <comment ref="F2170" authorId="0" shapeId="0">
      <text>
        <r>
          <rPr>
            <sz val="9"/>
            <color indexed="81"/>
            <rFont val="Tahoma"/>
            <family val="2"/>
          </rPr>
          <t xml:space="preserve">2 </t>
        </r>
        <r>
          <rPr>
            <sz val="9"/>
            <color indexed="81"/>
            <rFont val="細明體"/>
            <family val="3"/>
            <charset val="136"/>
          </rPr>
          <t>收 3 退
S9 1ea
S10 1ea
S11 1ea
S13 3ea</t>
        </r>
      </text>
    </comment>
    <comment ref="F2171" authorId="0" shapeId="0">
      <text>
        <r>
          <rPr>
            <sz val="9"/>
            <color indexed="81"/>
            <rFont val="Tahoma"/>
            <family val="2"/>
          </rPr>
          <t xml:space="preserve">2 </t>
        </r>
        <r>
          <rPr>
            <sz val="9"/>
            <color indexed="81"/>
            <rFont val="細明體"/>
            <family val="3"/>
            <charset val="136"/>
          </rPr>
          <t>收 3 退
S1 1ea
S2 1ea
S3 1ea
S5 1ea
S11 1ea
S13 2ea</t>
        </r>
      </text>
    </comment>
    <comment ref="F2173" authorId="0" shapeId="0">
      <text>
        <r>
          <rPr>
            <sz val="9"/>
            <color indexed="81"/>
            <rFont val="Tahoma"/>
            <family val="2"/>
          </rPr>
          <t xml:space="preserve">2 </t>
        </r>
        <r>
          <rPr>
            <sz val="9"/>
            <color indexed="81"/>
            <rFont val="細明體"/>
            <family val="3"/>
            <charset val="136"/>
          </rPr>
          <t>收 3 退
S1 1ea
S5 9ea</t>
        </r>
      </text>
    </comment>
    <comment ref="F2176" authorId="0" shapeId="0">
      <text>
        <r>
          <rPr>
            <sz val="9"/>
            <color indexed="81"/>
            <rFont val="Tahoma"/>
            <family val="2"/>
          </rPr>
          <t xml:space="preserve">2 </t>
        </r>
        <r>
          <rPr>
            <sz val="9"/>
            <color indexed="81"/>
            <rFont val="細明體"/>
            <family val="3"/>
            <charset val="136"/>
          </rPr>
          <t>收 3 退
S3 1ea
S8 1ea
S12 1ea</t>
        </r>
      </text>
    </comment>
    <comment ref="F2178" authorId="0" shapeId="0">
      <text>
        <r>
          <rPr>
            <sz val="9"/>
            <color indexed="81"/>
            <rFont val="Tahoma"/>
            <family val="2"/>
          </rPr>
          <t xml:space="preserve">2 </t>
        </r>
        <r>
          <rPr>
            <sz val="9"/>
            <color indexed="81"/>
            <rFont val="細明體"/>
            <family val="3"/>
            <charset val="136"/>
          </rPr>
          <t>收 3 退
S10 2ea
S11 1ea
S12 2ea</t>
        </r>
      </text>
    </comment>
    <comment ref="F2179" authorId="0" shapeId="0">
      <text>
        <r>
          <rPr>
            <sz val="9"/>
            <color indexed="81"/>
            <rFont val="Tahoma"/>
            <family val="2"/>
          </rPr>
          <t xml:space="preserve">2 </t>
        </r>
        <r>
          <rPr>
            <sz val="9"/>
            <color indexed="81"/>
            <rFont val="細明體"/>
            <family val="3"/>
            <charset val="136"/>
          </rPr>
          <t>收 3 退
S1 2ea
S11 1ea</t>
        </r>
      </text>
    </comment>
    <comment ref="F2180" authorId="0" shapeId="0">
      <text>
        <r>
          <rPr>
            <sz val="9"/>
            <color indexed="81"/>
            <rFont val="Tahoma"/>
            <family val="2"/>
          </rPr>
          <t xml:space="preserve">2 </t>
        </r>
        <r>
          <rPr>
            <sz val="9"/>
            <color indexed="81"/>
            <rFont val="細明體"/>
            <family val="3"/>
            <charset val="136"/>
          </rPr>
          <t>收 3 退
S4 1ea</t>
        </r>
      </text>
    </comment>
    <comment ref="F2181" authorId="0" shapeId="0">
      <text>
        <r>
          <rPr>
            <sz val="9"/>
            <color indexed="81"/>
            <rFont val="Tahoma"/>
            <family val="2"/>
          </rPr>
          <t xml:space="preserve">2 </t>
        </r>
        <r>
          <rPr>
            <sz val="9"/>
            <color indexed="81"/>
            <rFont val="細明體"/>
            <family val="3"/>
            <charset val="136"/>
          </rPr>
          <t>收 3 退
S2 1ea
S5 1ea
S6 1ea
S7 2ea
S11 1ea</t>
        </r>
      </text>
    </comment>
    <comment ref="F2182" authorId="0" shapeId="0">
      <text>
        <r>
          <rPr>
            <sz val="9"/>
            <color indexed="81"/>
            <rFont val="Tahoma"/>
            <family val="2"/>
          </rPr>
          <t xml:space="preserve">2 </t>
        </r>
        <r>
          <rPr>
            <sz val="9"/>
            <color indexed="81"/>
            <rFont val="細明體"/>
            <family val="3"/>
            <charset val="136"/>
          </rPr>
          <t>收 3 退
S2 1ea
S3 1ea</t>
        </r>
      </text>
    </comment>
    <comment ref="F2183" authorId="0" shapeId="0">
      <text>
        <r>
          <rPr>
            <sz val="9"/>
            <color indexed="81"/>
            <rFont val="Tahoma"/>
            <family val="2"/>
          </rPr>
          <t xml:space="preserve">2 </t>
        </r>
        <r>
          <rPr>
            <sz val="9"/>
            <color indexed="81"/>
            <rFont val="細明體"/>
            <family val="3"/>
            <charset val="136"/>
          </rPr>
          <t>收 3 退
S3 1ea
S7 1ea
S10 1ea
S13 5ea</t>
        </r>
      </text>
    </comment>
    <comment ref="F2184" authorId="0" shapeId="0">
      <text>
        <r>
          <rPr>
            <sz val="9"/>
            <color indexed="81"/>
            <rFont val="Tahoma"/>
            <family val="2"/>
          </rPr>
          <t xml:space="preserve">2 </t>
        </r>
        <r>
          <rPr>
            <sz val="9"/>
            <color indexed="81"/>
            <rFont val="細明體"/>
            <family val="3"/>
            <charset val="136"/>
          </rPr>
          <t>收 3 退
S13 1ea</t>
        </r>
      </text>
    </comment>
    <comment ref="F2185" authorId="0" shapeId="0">
      <text>
        <r>
          <rPr>
            <sz val="9"/>
            <color indexed="81"/>
            <rFont val="Tahoma"/>
            <family val="2"/>
          </rPr>
          <t xml:space="preserve">2 </t>
        </r>
        <r>
          <rPr>
            <sz val="9"/>
            <color indexed="81"/>
            <rFont val="細明體"/>
            <family val="3"/>
            <charset val="136"/>
          </rPr>
          <t>收 3 退
S1 1ea
S8 1ea
S11 1ea
S13 1ea</t>
        </r>
      </text>
    </comment>
    <comment ref="F2186" authorId="0" shapeId="0">
      <text>
        <r>
          <rPr>
            <sz val="9"/>
            <color indexed="81"/>
            <rFont val="Tahoma"/>
            <family val="2"/>
          </rPr>
          <t xml:space="preserve">2 </t>
        </r>
        <r>
          <rPr>
            <sz val="9"/>
            <color indexed="81"/>
            <rFont val="細明體"/>
            <family val="3"/>
            <charset val="136"/>
          </rPr>
          <t>收 3 退
S11 1ea
S12 1ea</t>
        </r>
      </text>
    </comment>
    <comment ref="F2187" authorId="0" shapeId="0">
      <text>
        <r>
          <rPr>
            <sz val="9"/>
            <color indexed="81"/>
            <rFont val="Tahoma"/>
            <family val="2"/>
          </rPr>
          <t xml:space="preserve">2 </t>
        </r>
        <r>
          <rPr>
            <sz val="9"/>
            <color indexed="81"/>
            <rFont val="細明體"/>
            <family val="3"/>
            <charset val="136"/>
          </rPr>
          <t>收 3 退
S3 1ea</t>
        </r>
      </text>
    </comment>
    <comment ref="F2189" authorId="0" shapeId="0">
      <text>
        <r>
          <rPr>
            <sz val="9"/>
            <color indexed="81"/>
            <rFont val="Tahoma"/>
            <family val="2"/>
          </rPr>
          <t xml:space="preserve">2 </t>
        </r>
        <r>
          <rPr>
            <sz val="9"/>
            <color indexed="81"/>
            <rFont val="細明體"/>
            <family val="3"/>
            <charset val="136"/>
          </rPr>
          <t>收 3 退
S2 1ea
S4 4ea</t>
        </r>
      </text>
    </comment>
    <comment ref="F2190" authorId="0" shapeId="0">
      <text>
        <r>
          <rPr>
            <sz val="9"/>
            <color indexed="81"/>
            <rFont val="Tahoma"/>
            <family val="2"/>
          </rPr>
          <t xml:space="preserve">2 </t>
        </r>
        <r>
          <rPr>
            <sz val="9"/>
            <color indexed="81"/>
            <rFont val="細明體"/>
            <family val="3"/>
            <charset val="136"/>
          </rPr>
          <t>收 3 退
S7 1ea
S8 1ea</t>
        </r>
      </text>
    </comment>
    <comment ref="F2198" authorId="0" shapeId="0">
      <text>
        <r>
          <rPr>
            <sz val="9"/>
            <color indexed="81"/>
            <rFont val="Tahoma"/>
            <family val="2"/>
          </rPr>
          <t xml:space="preserve">2 </t>
        </r>
        <r>
          <rPr>
            <sz val="9"/>
            <color indexed="81"/>
            <rFont val="細明體"/>
            <family val="3"/>
            <charset val="136"/>
          </rPr>
          <t xml:space="preserve">收 3 退
S5 1ea
</t>
        </r>
      </text>
    </comment>
    <comment ref="F2199" authorId="0" shapeId="0">
      <text>
        <r>
          <rPr>
            <sz val="9"/>
            <color indexed="81"/>
            <rFont val="Tahoma"/>
            <family val="2"/>
          </rPr>
          <t xml:space="preserve">2 </t>
        </r>
        <r>
          <rPr>
            <sz val="9"/>
            <color indexed="81"/>
            <rFont val="細明體"/>
            <family val="3"/>
            <charset val="136"/>
          </rPr>
          <t>收 3 退
S4 1ea</t>
        </r>
      </text>
    </comment>
    <comment ref="F2200" authorId="0" shapeId="0">
      <text>
        <r>
          <rPr>
            <sz val="9"/>
            <color indexed="81"/>
            <rFont val="Tahoma"/>
            <family val="2"/>
          </rPr>
          <t xml:space="preserve">2 </t>
        </r>
        <r>
          <rPr>
            <sz val="9"/>
            <color indexed="81"/>
            <rFont val="細明體"/>
            <family val="3"/>
            <charset val="136"/>
          </rPr>
          <t>收 3 退
S13 5ea</t>
        </r>
      </text>
    </comment>
    <comment ref="F2203" authorId="0" shapeId="0">
      <text>
        <r>
          <rPr>
            <sz val="9"/>
            <color indexed="81"/>
            <rFont val="Tahoma"/>
            <family val="2"/>
          </rPr>
          <t xml:space="preserve">2 </t>
        </r>
        <r>
          <rPr>
            <sz val="9"/>
            <color indexed="81"/>
            <rFont val="細明體"/>
            <family val="3"/>
            <charset val="136"/>
          </rPr>
          <t>收 3 退
S13 3ea</t>
        </r>
      </text>
    </comment>
    <comment ref="F2204" authorId="0" shapeId="0">
      <text>
        <r>
          <rPr>
            <sz val="9"/>
            <color indexed="81"/>
            <rFont val="Tahoma"/>
            <family val="2"/>
          </rPr>
          <t xml:space="preserve">2 </t>
        </r>
        <r>
          <rPr>
            <sz val="9"/>
            <color indexed="81"/>
            <rFont val="細明體"/>
            <family val="3"/>
            <charset val="136"/>
          </rPr>
          <t>收 3 退
S13 1ea</t>
        </r>
      </text>
    </comment>
    <comment ref="F2205" authorId="0" shapeId="0">
      <text>
        <r>
          <rPr>
            <sz val="9"/>
            <color indexed="81"/>
            <rFont val="Tahoma"/>
            <family val="2"/>
          </rPr>
          <t xml:space="preserve">2 </t>
        </r>
        <r>
          <rPr>
            <sz val="9"/>
            <color indexed="81"/>
            <rFont val="細明體"/>
            <family val="3"/>
            <charset val="136"/>
          </rPr>
          <t>收 3 退
S1 1ea
S2 1ea
S4 1ea
S6 1ea
S7 1ea
S13 15ea</t>
        </r>
      </text>
    </comment>
    <comment ref="F2206" authorId="0" shapeId="0">
      <text>
        <r>
          <rPr>
            <sz val="9"/>
            <color indexed="81"/>
            <rFont val="Tahoma"/>
            <family val="2"/>
          </rPr>
          <t xml:space="preserve">2 </t>
        </r>
        <r>
          <rPr>
            <sz val="9"/>
            <color indexed="81"/>
            <rFont val="細明體"/>
            <family val="3"/>
            <charset val="136"/>
          </rPr>
          <t>收 3 退
S4 1ea
S7 1ea
S13 10ea</t>
        </r>
      </text>
    </comment>
    <comment ref="F2209" authorId="0" shapeId="0">
      <text>
        <r>
          <rPr>
            <sz val="9"/>
            <color indexed="81"/>
            <rFont val="Tahoma"/>
            <family val="2"/>
          </rPr>
          <t xml:space="preserve">2 </t>
        </r>
        <r>
          <rPr>
            <sz val="9"/>
            <color indexed="81"/>
            <rFont val="細明體"/>
            <family val="3"/>
            <charset val="136"/>
          </rPr>
          <t>收 3 退
S13 1ea</t>
        </r>
      </text>
    </comment>
    <comment ref="F2212" authorId="0" shapeId="0">
      <text>
        <r>
          <rPr>
            <sz val="9"/>
            <color indexed="81"/>
            <rFont val="Tahoma"/>
            <family val="2"/>
          </rPr>
          <t xml:space="preserve">2 </t>
        </r>
        <r>
          <rPr>
            <sz val="9"/>
            <color indexed="81"/>
            <rFont val="細明體"/>
            <family val="3"/>
            <charset val="136"/>
          </rPr>
          <t>收 3 退
S13 2ea</t>
        </r>
      </text>
    </comment>
    <comment ref="F2214" authorId="0" shapeId="0">
      <text>
        <r>
          <rPr>
            <sz val="9"/>
            <color indexed="81"/>
            <rFont val="Tahoma"/>
            <family val="2"/>
          </rPr>
          <t xml:space="preserve">2 </t>
        </r>
        <r>
          <rPr>
            <sz val="9"/>
            <color indexed="81"/>
            <rFont val="細明體"/>
            <family val="3"/>
            <charset val="136"/>
          </rPr>
          <t>收 3 退
S2 1ea</t>
        </r>
      </text>
    </comment>
    <comment ref="F2215" authorId="0" shapeId="0">
      <text>
        <r>
          <rPr>
            <sz val="9"/>
            <color indexed="81"/>
            <rFont val="Tahoma"/>
            <family val="2"/>
          </rPr>
          <t xml:space="preserve">2 </t>
        </r>
        <r>
          <rPr>
            <sz val="9"/>
            <color indexed="81"/>
            <rFont val="細明體"/>
            <family val="3"/>
            <charset val="136"/>
          </rPr>
          <t>收 3 退
S1 3ea
S2 4ea
S4 3ea
S5 4ea</t>
        </r>
      </text>
    </comment>
    <comment ref="F2216" authorId="0" shapeId="0">
      <text>
        <r>
          <rPr>
            <sz val="9"/>
            <color indexed="81"/>
            <rFont val="Tahoma"/>
            <family val="2"/>
          </rPr>
          <t xml:space="preserve">2 </t>
        </r>
        <r>
          <rPr>
            <sz val="9"/>
            <color indexed="81"/>
            <rFont val="細明體"/>
            <family val="3"/>
            <charset val="136"/>
          </rPr>
          <t>收 3 退
S5 2ea</t>
        </r>
      </text>
    </comment>
    <comment ref="F2217" authorId="0" shapeId="0">
      <text>
        <r>
          <rPr>
            <sz val="9"/>
            <color indexed="81"/>
            <rFont val="Tahoma"/>
            <family val="2"/>
          </rPr>
          <t>Exposure --&gt; Develop over Q-time (&gt; 12hr)</t>
        </r>
      </text>
    </comment>
    <comment ref="F2218" authorId="0" shapeId="0">
      <text>
        <r>
          <rPr>
            <sz val="9"/>
            <color indexed="81"/>
            <rFont val="Tahoma"/>
            <family val="2"/>
          </rPr>
          <t xml:space="preserve">2 </t>
        </r>
        <r>
          <rPr>
            <sz val="9"/>
            <color indexed="81"/>
            <rFont val="細明體"/>
            <family val="3"/>
            <charset val="136"/>
          </rPr>
          <t>收 3 退
S1 2ea
S2 1ea
S3 2ea
S5 1ea
S6 1ea
S13 3ea</t>
        </r>
      </text>
    </comment>
    <comment ref="F2219" authorId="0" shapeId="0">
      <text>
        <r>
          <rPr>
            <sz val="9"/>
            <color indexed="81"/>
            <rFont val="Tahoma"/>
            <family val="2"/>
          </rPr>
          <t xml:space="preserve">2 </t>
        </r>
        <r>
          <rPr>
            <sz val="9"/>
            <color indexed="81"/>
            <rFont val="細明體"/>
            <family val="3"/>
            <charset val="136"/>
          </rPr>
          <t>收 3 退
S4 1ea</t>
        </r>
      </text>
    </comment>
    <comment ref="F2221" authorId="0" shapeId="0">
      <text>
        <r>
          <rPr>
            <sz val="9"/>
            <color indexed="81"/>
            <rFont val="Tahoma"/>
            <family val="2"/>
          </rPr>
          <t xml:space="preserve">2 </t>
        </r>
        <r>
          <rPr>
            <sz val="9"/>
            <color indexed="81"/>
            <rFont val="細明體"/>
            <family val="3"/>
            <charset val="136"/>
          </rPr>
          <t>收 3 退
S13 7ea</t>
        </r>
      </text>
    </comment>
    <comment ref="F2224" authorId="0" shapeId="0">
      <text>
        <r>
          <rPr>
            <sz val="9"/>
            <color indexed="81"/>
            <rFont val="Tahoma"/>
            <family val="2"/>
          </rPr>
          <t xml:space="preserve">2 </t>
        </r>
        <r>
          <rPr>
            <sz val="9"/>
            <color indexed="81"/>
            <rFont val="細明體"/>
            <family val="3"/>
            <charset val="136"/>
          </rPr>
          <t>收 3 退
S2 2ea
S12 2ea
S13 2ea</t>
        </r>
      </text>
    </comment>
    <comment ref="F2225" authorId="0" shapeId="0">
      <text>
        <r>
          <rPr>
            <sz val="9"/>
            <color indexed="81"/>
            <rFont val="Tahoma"/>
            <family val="2"/>
          </rPr>
          <t xml:space="preserve">2 </t>
        </r>
        <r>
          <rPr>
            <sz val="9"/>
            <color indexed="81"/>
            <rFont val="細明體"/>
            <family val="3"/>
            <charset val="136"/>
          </rPr>
          <t>收 3 退
S12 3ea</t>
        </r>
      </text>
    </comment>
    <comment ref="F2226" authorId="0" shapeId="0">
      <text>
        <r>
          <rPr>
            <sz val="9"/>
            <color indexed="81"/>
            <rFont val="Tahoma"/>
            <family val="2"/>
          </rPr>
          <t xml:space="preserve">2 </t>
        </r>
        <r>
          <rPr>
            <sz val="9"/>
            <color indexed="81"/>
            <rFont val="細明體"/>
            <family val="3"/>
            <charset val="136"/>
          </rPr>
          <t>收 3 退
S12 2ea
S13 14ea</t>
        </r>
      </text>
    </comment>
    <comment ref="F2228" authorId="0" shapeId="0">
      <text>
        <r>
          <rPr>
            <sz val="9"/>
            <color indexed="81"/>
            <rFont val="Tahoma"/>
            <family val="2"/>
          </rPr>
          <t xml:space="preserve">2 </t>
        </r>
        <r>
          <rPr>
            <sz val="9"/>
            <color indexed="81"/>
            <rFont val="細明體"/>
            <family val="3"/>
            <charset val="136"/>
          </rPr>
          <t>收 3 退
S6 1ea</t>
        </r>
      </text>
    </comment>
    <comment ref="F2232" authorId="0" shapeId="0">
      <text>
        <r>
          <rPr>
            <sz val="9"/>
            <color indexed="81"/>
            <rFont val="Tahoma"/>
            <family val="2"/>
          </rPr>
          <t xml:space="preserve">2 </t>
        </r>
        <r>
          <rPr>
            <sz val="9"/>
            <color indexed="81"/>
            <rFont val="細明體"/>
            <family val="3"/>
            <charset val="136"/>
          </rPr>
          <t>收 3 退
S3 1ea</t>
        </r>
      </text>
    </comment>
    <comment ref="F2238" authorId="0" shapeId="0">
      <text>
        <r>
          <rPr>
            <sz val="9"/>
            <color indexed="81"/>
            <rFont val="Tahoma"/>
            <family val="2"/>
          </rPr>
          <t xml:space="preserve">2 </t>
        </r>
        <r>
          <rPr>
            <sz val="9"/>
            <color indexed="81"/>
            <rFont val="細明體"/>
            <family val="3"/>
            <charset val="136"/>
          </rPr>
          <t>收 3 退
S5 1ea
S8 1ea</t>
        </r>
      </text>
    </comment>
    <comment ref="F2239" authorId="0" shapeId="0">
      <text>
        <r>
          <rPr>
            <sz val="9"/>
            <color indexed="81"/>
            <rFont val="Tahoma"/>
            <family val="2"/>
          </rPr>
          <t xml:space="preserve">2 </t>
        </r>
        <r>
          <rPr>
            <sz val="9"/>
            <color indexed="81"/>
            <rFont val="細明體"/>
            <family val="3"/>
            <charset val="136"/>
          </rPr>
          <t>收 3 退
S3 1ea</t>
        </r>
      </text>
    </comment>
    <comment ref="F2242" authorId="0" shapeId="0">
      <text>
        <r>
          <rPr>
            <sz val="9"/>
            <color indexed="81"/>
            <rFont val="Tahoma"/>
            <family val="2"/>
          </rPr>
          <t xml:space="preserve">2 </t>
        </r>
        <r>
          <rPr>
            <sz val="9"/>
            <color indexed="81"/>
            <rFont val="細明體"/>
            <family val="3"/>
            <charset val="136"/>
          </rPr>
          <t>收 3 退
S12 1ea
S13 1ea</t>
        </r>
      </text>
    </comment>
    <comment ref="F2243" authorId="0" shapeId="0">
      <text>
        <r>
          <rPr>
            <sz val="9"/>
            <color indexed="81"/>
            <rFont val="Tahoma"/>
            <family val="2"/>
          </rPr>
          <t xml:space="preserve">2 </t>
        </r>
        <r>
          <rPr>
            <sz val="9"/>
            <color indexed="81"/>
            <rFont val="細明體"/>
            <family val="3"/>
            <charset val="136"/>
          </rPr>
          <t>收 3 退
S5 1ea</t>
        </r>
      </text>
    </comment>
    <comment ref="F2244" authorId="0" shapeId="0">
      <text>
        <r>
          <rPr>
            <sz val="9"/>
            <color indexed="81"/>
            <rFont val="Tahoma"/>
            <family val="2"/>
          </rPr>
          <t xml:space="preserve">2 </t>
        </r>
        <r>
          <rPr>
            <sz val="9"/>
            <color indexed="81"/>
            <rFont val="細明體"/>
            <family val="3"/>
            <charset val="136"/>
          </rPr>
          <t>收 3 退
S9 1ea
S10 1ea</t>
        </r>
      </text>
    </comment>
    <comment ref="F2245" authorId="0" shapeId="0">
      <text>
        <r>
          <rPr>
            <sz val="9"/>
            <color indexed="81"/>
            <rFont val="Tahoma"/>
            <family val="2"/>
          </rPr>
          <t xml:space="preserve">2 </t>
        </r>
        <r>
          <rPr>
            <sz val="9"/>
            <color indexed="81"/>
            <rFont val="細明體"/>
            <family val="3"/>
            <charset val="136"/>
          </rPr>
          <t>收 3 退
S2 2ea</t>
        </r>
      </text>
    </comment>
    <comment ref="F2248" authorId="0" shapeId="0">
      <text>
        <r>
          <rPr>
            <sz val="9"/>
            <color indexed="81"/>
            <rFont val="Tahoma"/>
            <family val="2"/>
          </rPr>
          <t xml:space="preserve">2 </t>
        </r>
        <r>
          <rPr>
            <sz val="9"/>
            <color indexed="81"/>
            <rFont val="細明體"/>
            <family val="3"/>
            <charset val="136"/>
          </rPr>
          <t xml:space="preserve">收 3 退
S12 1ea
</t>
        </r>
      </text>
    </comment>
    <comment ref="F2250" authorId="0" shapeId="0">
      <text>
        <r>
          <rPr>
            <sz val="9"/>
            <color indexed="81"/>
            <rFont val="Tahoma"/>
            <family val="2"/>
          </rPr>
          <t xml:space="preserve">2 </t>
        </r>
        <r>
          <rPr>
            <sz val="9"/>
            <color indexed="81"/>
            <rFont val="細明體"/>
            <family val="3"/>
            <charset val="136"/>
          </rPr>
          <t>收 3 退
S10 2ea
S12 1ea
S13 4ea</t>
        </r>
      </text>
    </comment>
    <comment ref="F2252" authorId="0" shapeId="0">
      <text>
        <r>
          <rPr>
            <sz val="9"/>
            <color indexed="81"/>
            <rFont val="Tahoma"/>
            <family val="2"/>
          </rPr>
          <t xml:space="preserve">2 </t>
        </r>
        <r>
          <rPr>
            <sz val="9"/>
            <color indexed="81"/>
            <rFont val="細明體"/>
            <family val="3"/>
            <charset val="136"/>
          </rPr>
          <t>收 3 退
S1 1ea
S10 1ea
S11 1ea</t>
        </r>
      </text>
    </comment>
    <comment ref="F2253" authorId="0" shapeId="0">
      <text>
        <r>
          <rPr>
            <sz val="9"/>
            <color indexed="81"/>
            <rFont val="Tahoma"/>
            <family val="2"/>
          </rPr>
          <t xml:space="preserve">2 </t>
        </r>
        <r>
          <rPr>
            <sz val="9"/>
            <color indexed="81"/>
            <rFont val="細明體"/>
            <family val="3"/>
            <charset val="136"/>
          </rPr>
          <t>收 3 退
S8 1ea
S10 1ea
S12 1ea
S13 5ea</t>
        </r>
      </text>
    </comment>
    <comment ref="F2254" authorId="0" shapeId="0">
      <text>
        <r>
          <rPr>
            <sz val="9"/>
            <color indexed="81"/>
            <rFont val="Tahoma"/>
            <family val="2"/>
          </rPr>
          <t xml:space="preserve">2 </t>
        </r>
        <r>
          <rPr>
            <sz val="9"/>
            <color indexed="81"/>
            <rFont val="細明體"/>
            <family val="3"/>
            <charset val="136"/>
          </rPr>
          <t>收 3 退
S2 1ea
S10 1ea
S13 2ea</t>
        </r>
      </text>
    </comment>
    <comment ref="F2256" authorId="0" shapeId="0">
      <text>
        <r>
          <rPr>
            <sz val="9"/>
            <color indexed="81"/>
            <rFont val="Tahoma"/>
            <family val="2"/>
          </rPr>
          <t xml:space="preserve">2 </t>
        </r>
        <r>
          <rPr>
            <sz val="9"/>
            <color indexed="81"/>
            <rFont val="細明體"/>
            <family val="3"/>
            <charset val="136"/>
          </rPr>
          <t>收 3 退
S9 1ea</t>
        </r>
      </text>
    </comment>
    <comment ref="F2257" authorId="0" shapeId="0">
      <text>
        <r>
          <rPr>
            <sz val="9"/>
            <color indexed="81"/>
            <rFont val="Tahoma"/>
            <family val="2"/>
          </rPr>
          <t xml:space="preserve">2 </t>
        </r>
        <r>
          <rPr>
            <sz val="9"/>
            <color indexed="81"/>
            <rFont val="細明體"/>
            <family val="3"/>
            <charset val="136"/>
          </rPr>
          <t>收 3 退
S5 3ea
S8 12ea</t>
        </r>
      </text>
    </comment>
    <comment ref="F2258" authorId="0" shapeId="0">
      <text>
        <r>
          <rPr>
            <sz val="9"/>
            <color indexed="81"/>
            <rFont val="Tahoma"/>
            <family val="2"/>
          </rPr>
          <t xml:space="preserve">2 </t>
        </r>
        <r>
          <rPr>
            <sz val="9"/>
            <color indexed="81"/>
            <rFont val="細明體"/>
            <family val="3"/>
            <charset val="136"/>
          </rPr>
          <t>收 3 退
S9 1ea</t>
        </r>
      </text>
    </comment>
    <comment ref="F2261" authorId="0" shapeId="0">
      <text>
        <r>
          <rPr>
            <sz val="9"/>
            <color indexed="81"/>
            <rFont val="Tahoma"/>
            <family val="2"/>
          </rPr>
          <t xml:space="preserve">2 </t>
        </r>
        <r>
          <rPr>
            <sz val="9"/>
            <color indexed="81"/>
            <rFont val="細明體"/>
            <family val="3"/>
            <charset val="136"/>
          </rPr>
          <t>收 3 退
S1 1ea
S10 2ea</t>
        </r>
      </text>
    </comment>
    <comment ref="F2263" authorId="0" shapeId="0">
      <text>
        <r>
          <rPr>
            <sz val="9"/>
            <color indexed="81"/>
            <rFont val="Tahoma"/>
            <family val="2"/>
          </rPr>
          <t xml:space="preserve">2 </t>
        </r>
        <r>
          <rPr>
            <sz val="9"/>
            <color indexed="81"/>
            <rFont val="細明體"/>
            <family val="3"/>
            <charset val="136"/>
          </rPr>
          <t xml:space="preserve">收 3 退
S12 1ea
</t>
        </r>
      </text>
    </comment>
    <comment ref="F2266" authorId="0" shapeId="0">
      <text>
        <r>
          <rPr>
            <sz val="9"/>
            <color indexed="81"/>
            <rFont val="Tahoma"/>
            <family val="2"/>
          </rPr>
          <t xml:space="preserve">2 </t>
        </r>
        <r>
          <rPr>
            <sz val="9"/>
            <color indexed="81"/>
            <rFont val="細明體"/>
            <family val="3"/>
            <charset val="136"/>
          </rPr>
          <t xml:space="preserve">收 3 退
S1 1ea
</t>
        </r>
      </text>
    </comment>
    <comment ref="F2268" authorId="0" shapeId="0">
      <text>
        <r>
          <rPr>
            <sz val="9"/>
            <color indexed="81"/>
            <rFont val="Tahoma"/>
            <family val="2"/>
          </rPr>
          <t xml:space="preserve">2 </t>
        </r>
        <r>
          <rPr>
            <sz val="9"/>
            <color indexed="81"/>
            <rFont val="細明體"/>
            <family val="3"/>
            <charset val="136"/>
          </rPr>
          <t>收 3 退
S11 1ea</t>
        </r>
      </text>
    </comment>
    <comment ref="F2270" authorId="0" shapeId="0">
      <text>
        <r>
          <rPr>
            <sz val="9"/>
            <color indexed="81"/>
            <rFont val="Tahoma"/>
            <family val="2"/>
          </rPr>
          <t xml:space="preserve">2 </t>
        </r>
        <r>
          <rPr>
            <sz val="9"/>
            <color indexed="81"/>
            <rFont val="細明體"/>
            <family val="3"/>
            <charset val="136"/>
          </rPr>
          <t>收 3 退
S10 1ea</t>
        </r>
      </text>
    </comment>
    <comment ref="F2271" authorId="0" shapeId="0">
      <text>
        <r>
          <rPr>
            <sz val="9"/>
            <color indexed="81"/>
            <rFont val="Tahoma"/>
            <family val="2"/>
          </rPr>
          <t xml:space="preserve">2 </t>
        </r>
        <r>
          <rPr>
            <sz val="9"/>
            <color indexed="81"/>
            <rFont val="細明體"/>
            <family val="3"/>
            <charset val="136"/>
          </rPr>
          <t>收 3 退
S12 2ea</t>
        </r>
      </text>
    </comment>
    <comment ref="F2274" authorId="0" shapeId="0">
      <text>
        <r>
          <rPr>
            <sz val="9"/>
            <color indexed="81"/>
            <rFont val="Tahoma"/>
            <family val="2"/>
          </rPr>
          <t xml:space="preserve">2 </t>
        </r>
        <r>
          <rPr>
            <sz val="9"/>
            <color indexed="81"/>
            <rFont val="細明體"/>
            <family val="3"/>
            <charset val="136"/>
          </rPr>
          <t>收 3 退
S2 1ea
S5 1ea
S11 1ea</t>
        </r>
      </text>
    </comment>
    <comment ref="F2278" authorId="0" shapeId="0">
      <text>
        <r>
          <rPr>
            <sz val="9"/>
            <color indexed="81"/>
            <rFont val="Tahoma"/>
            <family val="2"/>
          </rPr>
          <t xml:space="preserve">2 </t>
        </r>
        <r>
          <rPr>
            <sz val="9"/>
            <color indexed="81"/>
            <rFont val="細明體"/>
            <family val="3"/>
            <charset val="136"/>
          </rPr>
          <t>收 3 退
S1 1ea</t>
        </r>
      </text>
    </comment>
    <comment ref="F2279" authorId="0" shapeId="0">
      <text>
        <r>
          <rPr>
            <sz val="9"/>
            <color indexed="81"/>
            <rFont val="Tahoma"/>
            <family val="2"/>
          </rPr>
          <t xml:space="preserve">2 </t>
        </r>
        <r>
          <rPr>
            <sz val="9"/>
            <color indexed="81"/>
            <rFont val="細明體"/>
            <family val="3"/>
            <charset val="136"/>
          </rPr>
          <t>收 3 退
S3 1ea
S9 1ea</t>
        </r>
      </text>
    </comment>
    <comment ref="F2283" authorId="0" shapeId="0">
      <text>
        <r>
          <rPr>
            <sz val="9"/>
            <color indexed="81"/>
            <rFont val="Tahoma"/>
            <family val="2"/>
          </rPr>
          <t>Coat --&gt; Exposure over Q-time (&gt; 12 hr)</t>
        </r>
      </text>
    </comment>
    <comment ref="F2285" authorId="0" shapeId="0">
      <text>
        <r>
          <rPr>
            <sz val="9"/>
            <color indexed="81"/>
            <rFont val="Tahoma"/>
            <family val="2"/>
          </rPr>
          <t xml:space="preserve">2 </t>
        </r>
        <r>
          <rPr>
            <sz val="9"/>
            <color indexed="81"/>
            <rFont val="細明體"/>
            <family val="3"/>
            <charset val="136"/>
          </rPr>
          <t>收 3 退
S10 1ea</t>
        </r>
      </text>
    </comment>
    <comment ref="F2286" authorId="0" shapeId="0">
      <text>
        <r>
          <rPr>
            <sz val="9"/>
            <color indexed="81"/>
            <rFont val="Tahoma"/>
            <family val="2"/>
          </rPr>
          <t xml:space="preserve">2 </t>
        </r>
        <r>
          <rPr>
            <sz val="9"/>
            <color indexed="81"/>
            <rFont val="細明體"/>
            <family val="3"/>
            <charset val="136"/>
          </rPr>
          <t>收 3 退
S13 1ea</t>
        </r>
      </text>
    </comment>
    <comment ref="F2287" authorId="0" shapeId="0">
      <text>
        <r>
          <rPr>
            <sz val="9"/>
            <color indexed="81"/>
            <rFont val="Tahoma"/>
            <family val="2"/>
          </rPr>
          <t xml:space="preserve">2 </t>
        </r>
        <r>
          <rPr>
            <sz val="9"/>
            <color indexed="81"/>
            <rFont val="細明體"/>
            <family val="3"/>
            <charset val="136"/>
          </rPr>
          <t>收 3 退
S1 1ea
S2 2ea
S11 1ea</t>
        </r>
      </text>
    </comment>
    <comment ref="F2290" authorId="0" shapeId="0">
      <text>
        <r>
          <rPr>
            <sz val="9"/>
            <color indexed="81"/>
            <rFont val="Tahoma"/>
            <family val="2"/>
          </rPr>
          <t xml:space="preserve">2 </t>
        </r>
        <r>
          <rPr>
            <sz val="9"/>
            <color indexed="81"/>
            <rFont val="細明體"/>
            <family val="3"/>
            <charset val="136"/>
          </rPr>
          <t>收 3 退
S3 1ea
S6 1ea
S11 1ea</t>
        </r>
      </text>
    </comment>
    <comment ref="F2293" authorId="0" shapeId="0">
      <text>
        <r>
          <rPr>
            <sz val="9"/>
            <color indexed="81"/>
            <rFont val="Tahoma"/>
            <family val="2"/>
          </rPr>
          <t xml:space="preserve">2 </t>
        </r>
        <r>
          <rPr>
            <sz val="9"/>
            <color indexed="81"/>
            <rFont val="細明體"/>
            <family val="3"/>
            <charset val="136"/>
          </rPr>
          <t>收 3 退
S2 2ea
S3 2ea
S4 1ea
S5 3ea
S7 1ea
S8 5ea
S9 7ea
S13 8ea</t>
        </r>
      </text>
    </comment>
    <comment ref="F2294" authorId="0" shapeId="0">
      <text>
        <r>
          <rPr>
            <sz val="9"/>
            <color indexed="81"/>
            <rFont val="Tahoma"/>
            <family val="2"/>
          </rPr>
          <t xml:space="preserve">2 </t>
        </r>
        <r>
          <rPr>
            <sz val="9"/>
            <color indexed="81"/>
            <rFont val="細明體"/>
            <family val="3"/>
            <charset val="136"/>
          </rPr>
          <t>收 3 退
S8 1ea</t>
        </r>
      </text>
    </comment>
    <comment ref="F2296" authorId="0" shapeId="0">
      <text>
        <r>
          <rPr>
            <sz val="9"/>
            <color indexed="81"/>
            <rFont val="Tahoma"/>
            <family val="2"/>
          </rPr>
          <t xml:space="preserve">2 </t>
        </r>
        <r>
          <rPr>
            <sz val="9"/>
            <color indexed="81"/>
            <rFont val="細明體"/>
            <family val="3"/>
            <charset val="136"/>
          </rPr>
          <t xml:space="preserve">收 3 退
S3 1ea
S6 2ea
</t>
        </r>
      </text>
    </comment>
    <comment ref="F2297" authorId="0" shapeId="0">
      <text>
        <r>
          <rPr>
            <sz val="9"/>
            <color indexed="81"/>
            <rFont val="Tahoma"/>
            <family val="2"/>
          </rPr>
          <t xml:space="preserve">2 </t>
        </r>
        <r>
          <rPr>
            <sz val="9"/>
            <color indexed="81"/>
            <rFont val="細明體"/>
            <family val="3"/>
            <charset val="136"/>
          </rPr>
          <t>收 3 退
S3 1ea
S7 1ea
S9 1ea</t>
        </r>
      </text>
    </comment>
    <comment ref="F2298" authorId="0" shapeId="0">
      <text>
        <r>
          <rPr>
            <sz val="9"/>
            <color indexed="81"/>
            <rFont val="Tahoma"/>
            <family val="2"/>
          </rPr>
          <t xml:space="preserve">2 </t>
        </r>
        <r>
          <rPr>
            <sz val="9"/>
            <color indexed="81"/>
            <rFont val="細明體"/>
            <family val="3"/>
            <charset val="136"/>
          </rPr>
          <t>收 3 退
S5 3ea
S8 12ea</t>
        </r>
      </text>
    </comment>
    <comment ref="F2300" authorId="0" shapeId="0">
      <text>
        <r>
          <rPr>
            <sz val="9"/>
            <color indexed="81"/>
            <rFont val="Tahoma"/>
            <family val="2"/>
          </rPr>
          <t xml:space="preserve">2 </t>
        </r>
        <r>
          <rPr>
            <sz val="9"/>
            <color indexed="81"/>
            <rFont val="細明體"/>
            <family val="3"/>
            <charset val="136"/>
          </rPr>
          <t>收 3 退
S1 1ea</t>
        </r>
      </text>
    </comment>
    <comment ref="F2304" authorId="0" shapeId="0">
      <text>
        <r>
          <rPr>
            <sz val="9"/>
            <color indexed="81"/>
            <rFont val="Tahoma"/>
            <family val="2"/>
          </rPr>
          <t xml:space="preserve">2 </t>
        </r>
        <r>
          <rPr>
            <sz val="9"/>
            <color indexed="81"/>
            <rFont val="細明體"/>
            <family val="3"/>
            <charset val="136"/>
          </rPr>
          <t>收 3 退
S3 1ea
S5 1ea
S9 1ea
S11 2ea
S13 3ea</t>
        </r>
      </text>
    </comment>
    <comment ref="F2306" authorId="0" shapeId="0">
      <text>
        <r>
          <rPr>
            <sz val="9"/>
            <color indexed="81"/>
            <rFont val="Tahoma"/>
            <family val="2"/>
          </rPr>
          <t xml:space="preserve">2 </t>
        </r>
        <r>
          <rPr>
            <sz val="9"/>
            <color indexed="81"/>
            <rFont val="細明體"/>
            <family val="3"/>
            <charset val="136"/>
          </rPr>
          <t>收 3 退
S7 1ea
S8 1ea</t>
        </r>
      </text>
    </comment>
    <comment ref="F2307" authorId="0" shapeId="0">
      <text>
        <r>
          <rPr>
            <sz val="9"/>
            <color indexed="81"/>
            <rFont val="Tahoma"/>
            <family val="2"/>
          </rPr>
          <t xml:space="preserve">2 </t>
        </r>
        <r>
          <rPr>
            <sz val="9"/>
            <color indexed="81"/>
            <rFont val="細明體"/>
            <family val="3"/>
            <charset val="136"/>
          </rPr>
          <t>收 3 退
S13 1ea</t>
        </r>
      </text>
    </comment>
    <comment ref="F2309" authorId="0" shapeId="0">
      <text>
        <r>
          <rPr>
            <sz val="9"/>
            <color indexed="81"/>
            <rFont val="Tahoma"/>
            <family val="2"/>
          </rPr>
          <t xml:space="preserve">2 </t>
        </r>
        <r>
          <rPr>
            <sz val="9"/>
            <color indexed="81"/>
            <rFont val="細明體"/>
            <family val="3"/>
            <charset val="136"/>
          </rPr>
          <t>收 3 退
S7 1ea</t>
        </r>
      </text>
    </comment>
    <comment ref="F2310" authorId="0" shapeId="0">
      <text>
        <r>
          <rPr>
            <sz val="9"/>
            <color indexed="81"/>
            <rFont val="Tahoma"/>
            <family val="2"/>
          </rPr>
          <t xml:space="preserve">2 </t>
        </r>
        <r>
          <rPr>
            <sz val="9"/>
            <color indexed="81"/>
            <rFont val="細明體"/>
            <family val="3"/>
            <charset val="136"/>
          </rPr>
          <t>收 3 退
S1 2ea
S3 2ea
S4 1ea
S5 1ea
S9 2ea
S13 6ea</t>
        </r>
      </text>
    </comment>
    <comment ref="F2311" authorId="0" shapeId="0">
      <text>
        <r>
          <rPr>
            <sz val="9"/>
            <color indexed="81"/>
            <rFont val="Tahoma"/>
            <family val="2"/>
          </rPr>
          <t xml:space="preserve">2 </t>
        </r>
        <r>
          <rPr>
            <sz val="9"/>
            <color indexed="81"/>
            <rFont val="細明體"/>
            <family val="3"/>
            <charset val="136"/>
          </rPr>
          <t>收 3 退
S2 1ea
S5 1ea
S9 1ea</t>
        </r>
      </text>
    </comment>
    <comment ref="F2312" authorId="0" shapeId="0">
      <text>
        <r>
          <rPr>
            <sz val="9"/>
            <color indexed="81"/>
            <rFont val="Tahoma"/>
            <family val="2"/>
          </rPr>
          <t xml:space="preserve">2 </t>
        </r>
        <r>
          <rPr>
            <sz val="9"/>
            <color indexed="81"/>
            <rFont val="細明體"/>
            <family val="3"/>
            <charset val="136"/>
          </rPr>
          <t>收 3 退
S4 1ea</t>
        </r>
      </text>
    </comment>
    <comment ref="F2315" authorId="0" shapeId="0">
      <text>
        <r>
          <rPr>
            <sz val="9"/>
            <color indexed="81"/>
            <rFont val="Tahoma"/>
            <family val="2"/>
          </rPr>
          <t xml:space="preserve">2 </t>
        </r>
        <r>
          <rPr>
            <sz val="9"/>
            <color indexed="81"/>
            <rFont val="細明體"/>
            <family val="3"/>
            <charset val="136"/>
          </rPr>
          <t>收 3 退
S3 8ea</t>
        </r>
      </text>
    </comment>
    <comment ref="F2316" authorId="0" shapeId="0">
      <text>
        <r>
          <rPr>
            <sz val="9"/>
            <color indexed="81"/>
            <rFont val="Tahoma"/>
            <family val="2"/>
          </rPr>
          <t xml:space="preserve">2 </t>
        </r>
        <r>
          <rPr>
            <sz val="9"/>
            <color indexed="81"/>
            <rFont val="細明體"/>
            <family val="3"/>
            <charset val="136"/>
          </rPr>
          <t>收 3 退
S13 2ea</t>
        </r>
      </text>
    </comment>
    <comment ref="F2317" authorId="0" shapeId="0">
      <text>
        <r>
          <rPr>
            <sz val="9"/>
            <color indexed="81"/>
            <rFont val="Tahoma"/>
            <family val="2"/>
          </rPr>
          <t xml:space="preserve">2 </t>
        </r>
        <r>
          <rPr>
            <sz val="9"/>
            <color indexed="81"/>
            <rFont val="細明體"/>
            <family val="3"/>
            <charset val="136"/>
          </rPr>
          <t>收 3 退
S13 1ea</t>
        </r>
      </text>
    </comment>
    <comment ref="F2319" authorId="0" shapeId="0">
      <text>
        <r>
          <rPr>
            <sz val="9"/>
            <color indexed="81"/>
            <rFont val="Tahoma"/>
            <family val="2"/>
          </rPr>
          <t xml:space="preserve">2 </t>
        </r>
        <r>
          <rPr>
            <sz val="9"/>
            <color indexed="81"/>
            <rFont val="細明體"/>
            <family val="3"/>
            <charset val="136"/>
          </rPr>
          <t xml:space="preserve">收 3 退
S2 1ea
S3 1ea
S4 1ea
</t>
        </r>
      </text>
    </comment>
    <comment ref="F2320" authorId="0" shapeId="0">
      <text>
        <r>
          <rPr>
            <sz val="9"/>
            <color indexed="81"/>
            <rFont val="Tahoma"/>
            <family val="2"/>
          </rPr>
          <t xml:space="preserve">2 </t>
        </r>
        <r>
          <rPr>
            <sz val="9"/>
            <color indexed="81"/>
            <rFont val="細明體"/>
            <family val="3"/>
            <charset val="136"/>
          </rPr>
          <t>收 3 退
S1 1ea
S2 1ea
S7 1ea
S9 1ea
S11 1ea
S13 1ea</t>
        </r>
      </text>
    </comment>
    <comment ref="F2321" authorId="0" shapeId="0">
      <text>
        <r>
          <rPr>
            <sz val="9"/>
            <color indexed="81"/>
            <rFont val="Tahoma"/>
            <family val="2"/>
          </rPr>
          <t xml:space="preserve">2 </t>
        </r>
        <r>
          <rPr>
            <sz val="9"/>
            <color indexed="81"/>
            <rFont val="細明體"/>
            <family val="3"/>
            <charset val="136"/>
          </rPr>
          <t>收 3 退
S5 1ea
S8 2ea</t>
        </r>
      </text>
    </comment>
    <comment ref="F2324" authorId="0" shapeId="0">
      <text>
        <r>
          <rPr>
            <sz val="9"/>
            <color indexed="81"/>
            <rFont val="Tahoma"/>
            <family val="2"/>
          </rPr>
          <t xml:space="preserve">2 </t>
        </r>
        <r>
          <rPr>
            <sz val="9"/>
            <color indexed="81"/>
            <rFont val="細明體"/>
            <family val="3"/>
            <charset val="136"/>
          </rPr>
          <t>收 3 退
S2 1ea
S3 1ea
S5 2ea
S9 1ea
S13 9ea</t>
        </r>
      </text>
    </comment>
    <comment ref="F2325" authorId="0" shapeId="0">
      <text>
        <r>
          <rPr>
            <sz val="9"/>
            <color indexed="81"/>
            <rFont val="Tahoma"/>
            <family val="2"/>
          </rPr>
          <t>Exposure --&gt; Develop over Q-time (&gt;12 hr)</t>
        </r>
      </text>
    </comment>
    <comment ref="F2326" authorId="0" shapeId="0">
      <text>
        <r>
          <rPr>
            <sz val="9"/>
            <color indexed="81"/>
            <rFont val="Tahoma"/>
            <family val="2"/>
          </rPr>
          <t xml:space="preserve">2 </t>
        </r>
        <r>
          <rPr>
            <sz val="9"/>
            <color indexed="81"/>
            <rFont val="細明體"/>
            <family val="3"/>
            <charset val="136"/>
          </rPr>
          <t>收 3 退
S13 8ea</t>
        </r>
      </text>
    </comment>
    <comment ref="F2329" authorId="0" shapeId="0">
      <text>
        <r>
          <rPr>
            <sz val="9"/>
            <color indexed="81"/>
            <rFont val="Tahoma"/>
            <family val="2"/>
          </rPr>
          <t xml:space="preserve">2 </t>
        </r>
        <r>
          <rPr>
            <sz val="9"/>
            <color indexed="81"/>
            <rFont val="細明體"/>
            <family val="3"/>
            <charset val="136"/>
          </rPr>
          <t>收 3 退
S13 2ea</t>
        </r>
      </text>
    </comment>
    <comment ref="F2332" authorId="0" shapeId="0">
      <text>
        <r>
          <rPr>
            <sz val="9"/>
            <color indexed="81"/>
            <rFont val="Tahoma"/>
            <family val="2"/>
          </rPr>
          <t xml:space="preserve">2 </t>
        </r>
        <r>
          <rPr>
            <sz val="9"/>
            <color indexed="81"/>
            <rFont val="細明體"/>
            <family val="3"/>
            <charset val="136"/>
          </rPr>
          <t>收 3 退
S11 1ea
S12 1ea</t>
        </r>
      </text>
    </comment>
    <comment ref="F2333" authorId="0" shapeId="0">
      <text>
        <r>
          <rPr>
            <sz val="9"/>
            <color indexed="81"/>
            <rFont val="Tahoma"/>
            <family val="2"/>
          </rPr>
          <t xml:space="preserve">2 </t>
        </r>
        <r>
          <rPr>
            <sz val="9"/>
            <color indexed="81"/>
            <rFont val="細明體"/>
            <family val="3"/>
            <charset val="136"/>
          </rPr>
          <t>收 3 退
S1 1ea
S3 1ea
S11 1ea
S13 7ea</t>
        </r>
      </text>
    </comment>
    <comment ref="F2337" authorId="0" shapeId="0">
      <text>
        <r>
          <rPr>
            <sz val="9"/>
            <color indexed="81"/>
            <rFont val="Tahoma"/>
            <family val="2"/>
          </rPr>
          <t xml:space="preserve">2 </t>
        </r>
        <r>
          <rPr>
            <sz val="9"/>
            <color indexed="81"/>
            <rFont val="細明體"/>
            <family val="3"/>
            <charset val="136"/>
          </rPr>
          <t>收 3 退
S1 1ea
S2 2ea
S3 1ea
S5 1ea
S7 1ea
S8 1ea
S11 1ea</t>
        </r>
      </text>
    </comment>
    <comment ref="F2338" authorId="0" shapeId="0">
      <text>
        <r>
          <rPr>
            <sz val="9"/>
            <color indexed="81"/>
            <rFont val="Tahoma"/>
            <family val="2"/>
          </rPr>
          <t xml:space="preserve">2 </t>
        </r>
        <r>
          <rPr>
            <sz val="9"/>
            <color indexed="81"/>
            <rFont val="細明體"/>
            <family val="3"/>
            <charset val="136"/>
          </rPr>
          <t>收 3 退
S13 1ea</t>
        </r>
      </text>
    </comment>
    <comment ref="F2342" authorId="0" shapeId="0">
      <text>
        <r>
          <rPr>
            <sz val="9"/>
            <color indexed="81"/>
            <rFont val="Tahoma"/>
            <family val="2"/>
          </rPr>
          <t xml:space="preserve">2 </t>
        </r>
        <r>
          <rPr>
            <sz val="9"/>
            <color indexed="81"/>
            <rFont val="細明體"/>
            <family val="3"/>
            <charset val="136"/>
          </rPr>
          <t>收 3 退
S5 1ea</t>
        </r>
      </text>
    </comment>
    <comment ref="F2344" authorId="0" shapeId="0">
      <text>
        <r>
          <rPr>
            <sz val="9"/>
            <color indexed="81"/>
            <rFont val="Tahoma"/>
            <family val="2"/>
          </rPr>
          <t xml:space="preserve">2 </t>
        </r>
        <r>
          <rPr>
            <sz val="9"/>
            <color indexed="81"/>
            <rFont val="細明體"/>
            <family val="3"/>
            <charset val="136"/>
          </rPr>
          <t>收 3 退
S1 1ea
S6 1ea
S8 1ea
S10 1ea</t>
        </r>
      </text>
    </comment>
    <comment ref="F2345" authorId="0" shapeId="0">
      <text>
        <r>
          <rPr>
            <sz val="9"/>
            <color indexed="81"/>
            <rFont val="Tahoma"/>
            <family val="2"/>
          </rPr>
          <t xml:space="preserve">2 </t>
        </r>
        <r>
          <rPr>
            <sz val="9"/>
            <color indexed="81"/>
            <rFont val="細明體"/>
            <family val="3"/>
            <charset val="136"/>
          </rPr>
          <t>收 3 退
S1 1ea
S4 1ea
S7 1ea
S9 1ea
S11 1ea
S12 1ea
S13 11ea</t>
        </r>
      </text>
    </comment>
    <comment ref="F2346" authorId="0" shapeId="0">
      <text>
        <r>
          <rPr>
            <sz val="9"/>
            <color indexed="81"/>
            <rFont val="Tahoma"/>
            <family val="2"/>
          </rPr>
          <t xml:space="preserve">2 </t>
        </r>
        <r>
          <rPr>
            <sz val="9"/>
            <color indexed="81"/>
            <rFont val="細明體"/>
            <family val="3"/>
            <charset val="136"/>
          </rPr>
          <t>收 3 退
S1 2ea
S4 2ea
S5 1ea
S6 2ea
S12 1ea
S13 2ea</t>
        </r>
      </text>
    </comment>
    <comment ref="F2347" authorId="0" shapeId="0">
      <text>
        <r>
          <rPr>
            <sz val="9"/>
            <color indexed="81"/>
            <rFont val="Tahoma"/>
            <family val="2"/>
          </rPr>
          <t xml:space="preserve">2 </t>
        </r>
        <r>
          <rPr>
            <sz val="9"/>
            <color indexed="81"/>
            <rFont val="細明體"/>
            <family val="3"/>
            <charset val="136"/>
          </rPr>
          <t>收 3 退
S1 1ea</t>
        </r>
      </text>
    </comment>
    <comment ref="F2348" authorId="0" shapeId="0">
      <text>
        <r>
          <rPr>
            <sz val="9"/>
            <color indexed="81"/>
            <rFont val="Tahoma"/>
            <family val="2"/>
          </rPr>
          <t xml:space="preserve">2 </t>
        </r>
        <r>
          <rPr>
            <sz val="9"/>
            <color indexed="81"/>
            <rFont val="細明體"/>
            <family val="3"/>
            <charset val="136"/>
          </rPr>
          <t>收 3 退
S3 1ea
S5 1ea
S9 1ea</t>
        </r>
      </text>
    </comment>
    <comment ref="F2349" authorId="0" shapeId="0">
      <text>
        <r>
          <rPr>
            <sz val="9"/>
            <color indexed="81"/>
            <rFont val="Tahoma"/>
            <family val="2"/>
          </rPr>
          <t xml:space="preserve">2 </t>
        </r>
        <r>
          <rPr>
            <sz val="9"/>
            <color indexed="81"/>
            <rFont val="細明體"/>
            <family val="3"/>
            <charset val="136"/>
          </rPr>
          <t>收 3 退
S13 3ea</t>
        </r>
      </text>
    </comment>
    <comment ref="F2352" authorId="0" shapeId="0">
      <text>
        <r>
          <rPr>
            <sz val="9"/>
            <color indexed="81"/>
            <rFont val="Tahoma"/>
            <family val="2"/>
          </rPr>
          <t xml:space="preserve">2 </t>
        </r>
        <r>
          <rPr>
            <sz val="9"/>
            <color indexed="81"/>
            <rFont val="細明體"/>
            <family val="3"/>
            <charset val="136"/>
          </rPr>
          <t>收 3 退
S8 1ea</t>
        </r>
      </text>
    </comment>
    <comment ref="F2353" authorId="0" shapeId="0">
      <text>
        <r>
          <rPr>
            <sz val="9"/>
            <color indexed="81"/>
            <rFont val="Tahoma"/>
            <family val="2"/>
          </rPr>
          <t xml:space="preserve">2 </t>
        </r>
        <r>
          <rPr>
            <sz val="9"/>
            <color indexed="81"/>
            <rFont val="細明體"/>
            <family val="3"/>
            <charset val="136"/>
          </rPr>
          <t>收 3 退
S2 1ea
S3 1ea
S4 1ea</t>
        </r>
      </text>
    </comment>
    <comment ref="F2354" authorId="0" shapeId="0">
      <text>
        <r>
          <rPr>
            <sz val="9"/>
            <color indexed="81"/>
            <rFont val="Tahoma"/>
            <family val="2"/>
          </rPr>
          <t xml:space="preserve">2 </t>
        </r>
        <r>
          <rPr>
            <sz val="9"/>
            <color indexed="81"/>
            <rFont val="細明體"/>
            <family val="3"/>
            <charset val="136"/>
          </rPr>
          <t>收 3 退
S10 2ea</t>
        </r>
      </text>
    </comment>
    <comment ref="F2355" authorId="0" shapeId="0">
      <text>
        <r>
          <rPr>
            <sz val="9"/>
            <color indexed="81"/>
            <rFont val="Tahoma"/>
            <family val="2"/>
          </rPr>
          <t xml:space="preserve">2 </t>
        </r>
        <r>
          <rPr>
            <sz val="9"/>
            <color indexed="81"/>
            <rFont val="細明體"/>
            <family val="3"/>
            <charset val="136"/>
          </rPr>
          <t>收 3 退
S1 1ea</t>
        </r>
      </text>
    </comment>
    <comment ref="F2357" authorId="0" shapeId="0">
      <text>
        <r>
          <rPr>
            <sz val="9"/>
            <color indexed="81"/>
            <rFont val="Tahoma"/>
            <family val="2"/>
          </rPr>
          <t xml:space="preserve">2 </t>
        </r>
        <r>
          <rPr>
            <sz val="9"/>
            <color indexed="81"/>
            <rFont val="細明體"/>
            <family val="3"/>
            <charset val="136"/>
          </rPr>
          <t>收 3 退
S3 2ea
S4 1ea
S12 1ea
S13 6ea</t>
        </r>
      </text>
    </comment>
    <comment ref="F2358" authorId="0" shapeId="0">
      <text>
        <r>
          <rPr>
            <sz val="9"/>
            <color indexed="81"/>
            <rFont val="Tahoma"/>
            <family val="2"/>
          </rPr>
          <t xml:space="preserve">2 </t>
        </r>
        <r>
          <rPr>
            <sz val="9"/>
            <color indexed="81"/>
            <rFont val="細明體"/>
            <family val="3"/>
            <charset val="136"/>
          </rPr>
          <t>收 3 退
S2 1ea
S3 1ea
S4 1ea
S10 1ea
S13 2ea</t>
        </r>
      </text>
    </comment>
    <comment ref="F2363" authorId="0" shapeId="0">
      <text>
        <r>
          <rPr>
            <sz val="9"/>
            <color indexed="81"/>
            <rFont val="Tahoma"/>
            <family val="2"/>
          </rPr>
          <t xml:space="preserve">2 </t>
        </r>
        <r>
          <rPr>
            <sz val="9"/>
            <color indexed="81"/>
            <rFont val="細明體"/>
            <family val="3"/>
            <charset val="136"/>
          </rPr>
          <t>收 3 退
S2 1ea
S9 1ea
S1 1ea</t>
        </r>
      </text>
    </comment>
    <comment ref="F2364" authorId="0" shapeId="0">
      <text>
        <r>
          <rPr>
            <sz val="9"/>
            <color indexed="81"/>
            <rFont val="Tahoma"/>
            <family val="2"/>
          </rPr>
          <t xml:space="preserve">2 </t>
        </r>
        <r>
          <rPr>
            <sz val="9"/>
            <color indexed="81"/>
            <rFont val="細明體"/>
            <family val="3"/>
            <charset val="136"/>
          </rPr>
          <t>收 3 退
S3 1ea
S10 2ea</t>
        </r>
      </text>
    </comment>
    <comment ref="F2365" authorId="0" shapeId="0">
      <text>
        <r>
          <rPr>
            <sz val="9"/>
            <color indexed="81"/>
            <rFont val="Tahoma"/>
            <family val="2"/>
          </rPr>
          <t xml:space="preserve">2 </t>
        </r>
        <r>
          <rPr>
            <sz val="9"/>
            <color indexed="81"/>
            <rFont val="細明體"/>
            <family val="3"/>
            <charset val="136"/>
          </rPr>
          <t>收 3 退
S2 1ea
S7 1ea
S8 2ea
S11 2ea</t>
        </r>
      </text>
    </comment>
    <comment ref="F2366" authorId="0" shapeId="0">
      <text>
        <r>
          <rPr>
            <sz val="9"/>
            <color indexed="81"/>
            <rFont val="Tahoma"/>
            <family val="2"/>
          </rPr>
          <t xml:space="preserve">2 </t>
        </r>
        <r>
          <rPr>
            <sz val="9"/>
            <color indexed="81"/>
            <rFont val="細明體"/>
            <family val="3"/>
            <charset val="136"/>
          </rPr>
          <t>收 3 退
S1 1ea
S5 1ea
S12 1ea</t>
        </r>
      </text>
    </comment>
    <comment ref="F2367" authorId="0" shapeId="0">
      <text>
        <r>
          <rPr>
            <sz val="9"/>
            <color indexed="81"/>
            <rFont val="Tahoma"/>
            <family val="2"/>
          </rPr>
          <t xml:space="preserve">2 </t>
        </r>
        <r>
          <rPr>
            <sz val="9"/>
            <color indexed="81"/>
            <rFont val="細明體"/>
            <family val="3"/>
            <charset val="136"/>
          </rPr>
          <t>收 3 退
S12 1ea</t>
        </r>
      </text>
    </comment>
    <comment ref="F2368" authorId="0" shapeId="0">
      <text>
        <r>
          <rPr>
            <sz val="9"/>
            <color indexed="81"/>
            <rFont val="Tahoma"/>
            <family val="2"/>
          </rPr>
          <t xml:space="preserve">2 </t>
        </r>
        <r>
          <rPr>
            <sz val="9"/>
            <color indexed="81"/>
            <rFont val="細明體"/>
            <family val="3"/>
            <charset val="136"/>
          </rPr>
          <t>收 3 退
S12 3ea
S13 4ea</t>
        </r>
      </text>
    </comment>
    <comment ref="F2369" authorId="0" shapeId="0">
      <text>
        <r>
          <rPr>
            <sz val="9"/>
            <color indexed="81"/>
            <rFont val="Tahoma"/>
            <family val="2"/>
          </rPr>
          <t xml:space="preserve">2 </t>
        </r>
        <r>
          <rPr>
            <sz val="9"/>
            <color indexed="81"/>
            <rFont val="細明體"/>
            <family val="3"/>
            <charset val="136"/>
          </rPr>
          <t>收 3 退
S1 2ea
S2 2ea
S5 1ea
S6 2ea
S7 1ea
S8 1ea
S9 1ea
S10 1ea
S12 2ea
S13 1ea</t>
        </r>
      </text>
    </comment>
    <comment ref="F2371" authorId="0" shapeId="0">
      <text>
        <r>
          <rPr>
            <sz val="9"/>
            <color indexed="81"/>
            <rFont val="Tahoma"/>
            <family val="2"/>
          </rPr>
          <t xml:space="preserve">2 </t>
        </r>
        <r>
          <rPr>
            <sz val="9"/>
            <color indexed="81"/>
            <rFont val="細明體"/>
            <family val="3"/>
            <charset val="136"/>
          </rPr>
          <t>收 3 退
S12 1ea</t>
        </r>
      </text>
    </comment>
    <comment ref="F2374" authorId="0" shapeId="0">
      <text>
        <r>
          <rPr>
            <sz val="9"/>
            <color indexed="81"/>
            <rFont val="Tahoma"/>
            <family val="2"/>
          </rPr>
          <t xml:space="preserve">2 </t>
        </r>
        <r>
          <rPr>
            <sz val="9"/>
            <color indexed="81"/>
            <rFont val="細明體"/>
            <family val="3"/>
            <charset val="136"/>
          </rPr>
          <t>收 3 退
S6 2ea
S9 1ea
S12 2ea</t>
        </r>
      </text>
    </comment>
    <comment ref="F2375" authorId="0" shapeId="0">
      <text>
        <r>
          <rPr>
            <sz val="9"/>
            <color indexed="81"/>
            <rFont val="Tahoma"/>
            <family val="2"/>
          </rPr>
          <t xml:space="preserve">2 </t>
        </r>
        <r>
          <rPr>
            <sz val="9"/>
            <color indexed="81"/>
            <rFont val="細明體"/>
            <family val="3"/>
            <charset val="136"/>
          </rPr>
          <t>收 3 退
S4 1ea
S5 2ea
S6 1ea
S10 1ea
S11 1ea
S12 1ea</t>
        </r>
      </text>
    </comment>
    <comment ref="F2376" authorId="0" shapeId="0">
      <text>
        <r>
          <rPr>
            <sz val="9"/>
            <color indexed="81"/>
            <rFont val="Tahoma"/>
            <family val="2"/>
          </rPr>
          <t xml:space="preserve">2 </t>
        </r>
        <r>
          <rPr>
            <sz val="9"/>
            <color indexed="81"/>
            <rFont val="細明體"/>
            <family val="3"/>
            <charset val="136"/>
          </rPr>
          <t>收 3 退
S3 1ea
S12 1ea
S13 1ea</t>
        </r>
      </text>
    </comment>
    <comment ref="F2377" authorId="0" shapeId="0">
      <text>
        <r>
          <rPr>
            <sz val="9"/>
            <color indexed="81"/>
            <rFont val="Tahoma"/>
            <family val="2"/>
          </rPr>
          <t xml:space="preserve">2 </t>
        </r>
        <r>
          <rPr>
            <sz val="9"/>
            <color indexed="81"/>
            <rFont val="細明體"/>
            <family val="3"/>
            <charset val="136"/>
          </rPr>
          <t>收 3 退
S7 1ea
S8 1ea
S13 1ea</t>
        </r>
      </text>
    </comment>
    <comment ref="F2378" authorId="0" shapeId="0">
      <text>
        <r>
          <rPr>
            <sz val="9"/>
            <color indexed="81"/>
            <rFont val="Tahoma"/>
            <family val="2"/>
          </rPr>
          <t xml:space="preserve">2 </t>
        </r>
        <r>
          <rPr>
            <sz val="9"/>
            <color indexed="81"/>
            <rFont val="細明體"/>
            <family val="3"/>
            <charset val="136"/>
          </rPr>
          <t>收 3 退
S13 5ea</t>
        </r>
      </text>
    </comment>
    <comment ref="F2379" authorId="0" shapeId="0">
      <text>
        <r>
          <rPr>
            <sz val="9"/>
            <color indexed="81"/>
            <rFont val="Tahoma"/>
            <family val="2"/>
          </rPr>
          <t xml:space="preserve">2 </t>
        </r>
        <r>
          <rPr>
            <sz val="9"/>
            <color indexed="81"/>
            <rFont val="細明體"/>
            <family val="3"/>
            <charset val="136"/>
          </rPr>
          <t>收 3 退
S8 1ea</t>
        </r>
      </text>
    </comment>
    <comment ref="F2380" authorId="0" shapeId="0">
      <text>
        <r>
          <rPr>
            <sz val="9"/>
            <color indexed="81"/>
            <rFont val="Tahoma"/>
            <family val="2"/>
          </rPr>
          <t xml:space="preserve">2 </t>
        </r>
        <r>
          <rPr>
            <sz val="9"/>
            <color indexed="81"/>
            <rFont val="細明體"/>
            <family val="3"/>
            <charset val="136"/>
          </rPr>
          <t>收 3 退
S2 1ea
S4 1ea
S5 1ea
S8 2ea
S9 1ea
S10 1ea
S13 1ea</t>
        </r>
      </text>
    </comment>
    <comment ref="F2382" authorId="0" shapeId="0">
      <text>
        <r>
          <rPr>
            <sz val="9"/>
            <color indexed="81"/>
            <rFont val="Tahoma"/>
            <family val="2"/>
          </rPr>
          <t xml:space="preserve">2 </t>
        </r>
        <r>
          <rPr>
            <sz val="9"/>
            <color indexed="81"/>
            <rFont val="細明體"/>
            <family val="3"/>
            <charset val="136"/>
          </rPr>
          <t>收 3 退
S1 1ea
S6 1ea
S7 1ea
S8 1ea
S9 2ea
S12 1ea
S13 1ea</t>
        </r>
      </text>
    </comment>
    <comment ref="F2385" authorId="0" shapeId="0">
      <text>
        <r>
          <rPr>
            <sz val="9"/>
            <color indexed="81"/>
            <rFont val="Tahoma"/>
            <family val="2"/>
          </rPr>
          <t xml:space="preserve">2 </t>
        </r>
        <r>
          <rPr>
            <sz val="9"/>
            <color indexed="81"/>
            <rFont val="細明體"/>
            <family val="3"/>
            <charset val="136"/>
          </rPr>
          <t>收 3 退
S10 1ea</t>
        </r>
      </text>
    </comment>
    <comment ref="F2388" authorId="0" shapeId="0">
      <text>
        <r>
          <rPr>
            <sz val="9"/>
            <color indexed="81"/>
            <rFont val="Tahoma"/>
            <family val="2"/>
          </rPr>
          <t>Coat --&gt; exposure over Q-time (&gt; 12hr)</t>
        </r>
      </text>
    </comment>
    <comment ref="F2389" authorId="0" shapeId="0">
      <text>
        <r>
          <rPr>
            <sz val="9"/>
            <color indexed="81"/>
            <rFont val="Tahoma"/>
            <family val="2"/>
          </rPr>
          <t xml:space="preserve">2 </t>
        </r>
        <r>
          <rPr>
            <sz val="9"/>
            <color indexed="81"/>
            <rFont val="細明體"/>
            <family val="3"/>
            <charset val="136"/>
          </rPr>
          <t>收 3 退
S1 2ea
S10 1ea</t>
        </r>
      </text>
    </comment>
    <comment ref="F2390" authorId="0" shapeId="0">
      <text>
        <r>
          <rPr>
            <sz val="9"/>
            <color indexed="81"/>
            <rFont val="Tahoma"/>
            <family val="2"/>
          </rPr>
          <t xml:space="preserve">2 </t>
        </r>
        <r>
          <rPr>
            <sz val="9"/>
            <color indexed="81"/>
            <rFont val="細明體"/>
            <family val="3"/>
            <charset val="136"/>
          </rPr>
          <t>收 3 退
S6 1ea</t>
        </r>
      </text>
    </comment>
    <comment ref="F2391" authorId="0" shapeId="0">
      <text>
        <r>
          <rPr>
            <sz val="9"/>
            <color indexed="81"/>
            <rFont val="Tahoma"/>
            <family val="2"/>
          </rPr>
          <t xml:space="preserve">2 </t>
        </r>
        <r>
          <rPr>
            <sz val="9"/>
            <color indexed="81"/>
            <rFont val="細明體"/>
            <family val="3"/>
            <charset val="136"/>
          </rPr>
          <t>收 3 退
S1 1ea
S10 1ea
S11 4ea</t>
        </r>
      </text>
    </comment>
    <comment ref="F2392" authorId="0" shapeId="0">
      <text>
        <r>
          <rPr>
            <sz val="9"/>
            <color indexed="81"/>
            <rFont val="Tahoma"/>
            <family val="2"/>
          </rPr>
          <t xml:space="preserve">2 </t>
        </r>
        <r>
          <rPr>
            <sz val="9"/>
            <color indexed="81"/>
            <rFont val="細明體"/>
            <family val="3"/>
            <charset val="136"/>
          </rPr>
          <t>收 3 退
S3 1ea
S4 1ea
S5 1ea
S8 3ea
S10 2ea
S11 1ea</t>
        </r>
      </text>
    </comment>
    <comment ref="F2393" authorId="0" shapeId="0">
      <text>
        <r>
          <rPr>
            <sz val="9"/>
            <color indexed="81"/>
            <rFont val="Tahoma"/>
            <family val="2"/>
          </rPr>
          <t xml:space="preserve">2 </t>
        </r>
        <r>
          <rPr>
            <sz val="9"/>
            <color indexed="81"/>
            <rFont val="細明體"/>
            <family val="3"/>
            <charset val="136"/>
          </rPr>
          <t>收 3 退
S13 1ea</t>
        </r>
      </text>
    </comment>
    <comment ref="F2399" authorId="0" shapeId="0">
      <text>
        <r>
          <rPr>
            <sz val="9"/>
            <color indexed="81"/>
            <rFont val="Tahoma"/>
            <family val="2"/>
          </rPr>
          <t xml:space="preserve">2 </t>
        </r>
        <r>
          <rPr>
            <sz val="9"/>
            <color indexed="81"/>
            <rFont val="細明體"/>
            <family val="3"/>
            <charset val="136"/>
          </rPr>
          <t>收 3 退
S7 1ea
S10 1ea
S11 1ea</t>
        </r>
      </text>
    </comment>
    <comment ref="F2400" authorId="0" shapeId="0">
      <text>
        <r>
          <rPr>
            <sz val="9"/>
            <color indexed="81"/>
            <rFont val="Tahoma"/>
            <family val="2"/>
          </rPr>
          <t>Over Q-time (Coat --&gt; Exposure &gt; 12 hr)</t>
        </r>
      </text>
    </comment>
    <comment ref="F2401" authorId="0" shapeId="0">
      <text>
        <r>
          <rPr>
            <sz val="9"/>
            <color indexed="81"/>
            <rFont val="Tahoma"/>
            <family val="2"/>
          </rPr>
          <t>Over Q-time (Coat --&gt; Exposure &gt; 12 hr)</t>
        </r>
      </text>
    </comment>
    <comment ref="F2402" authorId="0" shapeId="0">
      <text>
        <r>
          <rPr>
            <sz val="9"/>
            <color indexed="81"/>
            <rFont val="Tahoma"/>
            <family val="2"/>
          </rPr>
          <t xml:space="preserve">2 </t>
        </r>
        <r>
          <rPr>
            <sz val="9"/>
            <color indexed="81"/>
            <rFont val="細明體"/>
            <family val="3"/>
            <charset val="136"/>
          </rPr>
          <t>收 3 退
S6 1ea
S12 1ea</t>
        </r>
      </text>
    </comment>
    <comment ref="F2403" authorId="0" shapeId="0">
      <text>
        <r>
          <rPr>
            <sz val="9"/>
            <color indexed="81"/>
            <rFont val="Tahoma"/>
            <family val="2"/>
          </rPr>
          <t xml:space="preserve">2 </t>
        </r>
        <r>
          <rPr>
            <sz val="9"/>
            <color indexed="81"/>
            <rFont val="細明體"/>
            <family val="3"/>
            <charset val="136"/>
          </rPr>
          <t>收 3 退
S2 2ea
S4 4ea
S5 2ea
S7 2ea
S8 5ea
S10 3ea</t>
        </r>
      </text>
    </comment>
    <comment ref="F2405" authorId="0" shapeId="0">
      <text>
        <r>
          <rPr>
            <sz val="9"/>
            <color indexed="81"/>
            <rFont val="Tahoma"/>
            <family val="2"/>
          </rPr>
          <t xml:space="preserve">2 </t>
        </r>
        <r>
          <rPr>
            <sz val="9"/>
            <color indexed="81"/>
            <rFont val="細明體"/>
            <family val="3"/>
            <charset val="136"/>
          </rPr>
          <t>收 3 退
S12 2ea</t>
        </r>
      </text>
    </comment>
    <comment ref="F2406" authorId="0" shapeId="0">
      <text>
        <r>
          <rPr>
            <sz val="9"/>
            <color indexed="81"/>
            <rFont val="Tahoma"/>
            <family val="2"/>
          </rPr>
          <t xml:space="preserve">2 </t>
        </r>
        <r>
          <rPr>
            <sz val="9"/>
            <color indexed="81"/>
            <rFont val="細明體"/>
            <family val="3"/>
            <charset val="136"/>
          </rPr>
          <t>收 3 退
S1 1ea
S6 1ea
S7 1ea
S10 2ea
S12 1ea
S13 1ea</t>
        </r>
      </text>
    </comment>
    <comment ref="F2408" authorId="0" shapeId="0">
      <text>
        <r>
          <rPr>
            <sz val="9"/>
            <color indexed="81"/>
            <rFont val="Tahoma"/>
            <family val="2"/>
          </rPr>
          <t xml:space="preserve">2 </t>
        </r>
        <r>
          <rPr>
            <sz val="9"/>
            <color indexed="81"/>
            <rFont val="細明體"/>
            <family val="3"/>
            <charset val="136"/>
          </rPr>
          <t>收 3 退
S1 1ea
S2 1ea
S3 2ea
S13 1ea</t>
        </r>
      </text>
    </comment>
    <comment ref="F2409" authorId="0" shapeId="0">
      <text>
        <r>
          <rPr>
            <sz val="9"/>
            <color indexed="81"/>
            <rFont val="Tahoma"/>
            <family val="2"/>
          </rPr>
          <t xml:space="preserve">2 </t>
        </r>
        <r>
          <rPr>
            <sz val="9"/>
            <color indexed="81"/>
            <rFont val="細明體"/>
            <family val="3"/>
            <charset val="136"/>
          </rPr>
          <t>收 3 退
S6 1ea</t>
        </r>
      </text>
    </comment>
    <comment ref="F2410" authorId="0" shapeId="0">
      <text>
        <r>
          <rPr>
            <sz val="9"/>
            <color indexed="81"/>
            <rFont val="Tahoma"/>
            <family val="2"/>
          </rPr>
          <t xml:space="preserve">2 </t>
        </r>
        <r>
          <rPr>
            <sz val="9"/>
            <color indexed="81"/>
            <rFont val="細明體"/>
            <family val="3"/>
            <charset val="136"/>
          </rPr>
          <t>收 3 退
S1 1ea
S2 2ea
S3 1ea
S5 1ea
S8 1ea
S9 1ea</t>
        </r>
      </text>
    </comment>
    <comment ref="F2411" authorId="0" shapeId="0">
      <text>
        <r>
          <rPr>
            <sz val="9"/>
            <color indexed="81"/>
            <rFont val="Tahoma"/>
            <family val="2"/>
          </rPr>
          <t xml:space="preserve">2 </t>
        </r>
        <r>
          <rPr>
            <sz val="9"/>
            <color indexed="81"/>
            <rFont val="細明體"/>
            <family val="3"/>
            <charset val="136"/>
          </rPr>
          <t>收 3 退
S5 3ea
S10 1ea
S13 1ea</t>
        </r>
      </text>
    </comment>
    <comment ref="F2412" authorId="0" shapeId="0">
      <text>
        <r>
          <rPr>
            <sz val="9"/>
            <color indexed="81"/>
            <rFont val="Tahoma"/>
            <family val="2"/>
          </rPr>
          <t xml:space="preserve">2 </t>
        </r>
        <r>
          <rPr>
            <sz val="9"/>
            <color indexed="81"/>
            <rFont val="細明體"/>
            <family val="3"/>
            <charset val="136"/>
          </rPr>
          <t>收 3 退
S13 6ea</t>
        </r>
      </text>
    </comment>
    <comment ref="F2413" authorId="0" shapeId="0">
      <text>
        <r>
          <rPr>
            <sz val="9"/>
            <color indexed="81"/>
            <rFont val="Tahoma"/>
            <family val="2"/>
          </rPr>
          <t xml:space="preserve">2 </t>
        </r>
        <r>
          <rPr>
            <sz val="9"/>
            <color indexed="81"/>
            <rFont val="細明體"/>
            <family val="3"/>
            <charset val="136"/>
          </rPr>
          <t>收 3 退
S7 1ea
S11 1ea
S12 1ea
S13 1ea</t>
        </r>
      </text>
    </comment>
    <comment ref="F2420" authorId="0" shapeId="0">
      <text>
        <r>
          <rPr>
            <sz val="9"/>
            <color indexed="81"/>
            <rFont val="Tahoma"/>
            <family val="2"/>
          </rPr>
          <t xml:space="preserve">2 </t>
        </r>
        <r>
          <rPr>
            <sz val="9"/>
            <color indexed="81"/>
            <rFont val="細明體"/>
            <family val="3"/>
            <charset val="136"/>
          </rPr>
          <t>收 3 退
S10 1ea</t>
        </r>
      </text>
    </comment>
    <comment ref="F2421" authorId="0" shapeId="0">
      <text>
        <r>
          <rPr>
            <sz val="9"/>
            <color indexed="81"/>
            <rFont val="Tahoma"/>
            <family val="2"/>
          </rPr>
          <t xml:space="preserve">2 </t>
        </r>
        <r>
          <rPr>
            <sz val="9"/>
            <color indexed="81"/>
            <rFont val="細明體"/>
            <family val="3"/>
            <charset val="136"/>
          </rPr>
          <t>收 3 退
S2 1ea
S7 1ea
S13 1ea</t>
        </r>
      </text>
    </comment>
    <comment ref="F2422" authorId="0" shapeId="0">
      <text>
        <r>
          <rPr>
            <sz val="9"/>
            <color indexed="81"/>
            <rFont val="Tahoma"/>
            <family val="2"/>
          </rPr>
          <t xml:space="preserve">2 </t>
        </r>
        <r>
          <rPr>
            <sz val="9"/>
            <color indexed="81"/>
            <rFont val="細明體"/>
            <family val="3"/>
            <charset val="136"/>
          </rPr>
          <t>收 3 退
S1 1ea</t>
        </r>
      </text>
    </comment>
    <comment ref="F2425" authorId="0" shapeId="0">
      <text>
        <r>
          <rPr>
            <sz val="9"/>
            <color indexed="81"/>
            <rFont val="Tahoma"/>
            <family val="2"/>
          </rPr>
          <t xml:space="preserve">2 </t>
        </r>
        <r>
          <rPr>
            <sz val="9"/>
            <color indexed="81"/>
            <rFont val="細明體"/>
            <family val="3"/>
            <charset val="136"/>
          </rPr>
          <t>收 3 退
S12 1ea
S13 1ea</t>
        </r>
      </text>
    </comment>
    <comment ref="F2426" authorId="0" shapeId="0">
      <text>
        <r>
          <rPr>
            <sz val="9"/>
            <color indexed="81"/>
            <rFont val="Tahoma"/>
            <family val="2"/>
          </rPr>
          <t xml:space="preserve">2 </t>
        </r>
        <r>
          <rPr>
            <sz val="9"/>
            <color indexed="81"/>
            <rFont val="細明體"/>
            <family val="3"/>
            <charset val="136"/>
          </rPr>
          <t>收 3 退
S8 1ea
S10 1ea
S11 2ea
S13 6ea</t>
        </r>
      </text>
    </comment>
    <comment ref="F2428" authorId="0" shapeId="0">
      <text>
        <r>
          <rPr>
            <sz val="9"/>
            <color indexed="81"/>
            <rFont val="Tahoma"/>
            <family val="2"/>
          </rPr>
          <t xml:space="preserve">2 </t>
        </r>
        <r>
          <rPr>
            <sz val="9"/>
            <color indexed="81"/>
            <rFont val="細明體"/>
            <family val="3"/>
            <charset val="136"/>
          </rPr>
          <t>收 3 退
S2 1ea</t>
        </r>
      </text>
    </comment>
    <comment ref="F2430" authorId="0" shapeId="0">
      <text>
        <r>
          <rPr>
            <sz val="9"/>
            <color indexed="81"/>
            <rFont val="Tahoma"/>
            <family val="2"/>
          </rPr>
          <t xml:space="preserve">2 </t>
        </r>
        <r>
          <rPr>
            <sz val="9"/>
            <color indexed="81"/>
            <rFont val="細明體"/>
            <family val="3"/>
            <charset val="136"/>
          </rPr>
          <t>收 3 退
S5 1ea
S9 2ea</t>
        </r>
      </text>
    </comment>
    <comment ref="F2432" authorId="0" shapeId="0">
      <text>
        <r>
          <rPr>
            <sz val="9"/>
            <color indexed="81"/>
            <rFont val="Tahoma"/>
            <family val="2"/>
          </rPr>
          <t xml:space="preserve">2 </t>
        </r>
        <r>
          <rPr>
            <sz val="9"/>
            <color indexed="81"/>
            <rFont val="細明體"/>
            <family val="3"/>
            <charset val="136"/>
          </rPr>
          <t>收 3 退
S8 1ea</t>
        </r>
      </text>
    </comment>
    <comment ref="F2433" authorId="0" shapeId="0">
      <text>
        <r>
          <rPr>
            <sz val="9"/>
            <color indexed="81"/>
            <rFont val="Tahoma"/>
            <family val="2"/>
          </rPr>
          <t xml:space="preserve">2 </t>
        </r>
        <r>
          <rPr>
            <sz val="9"/>
            <color indexed="81"/>
            <rFont val="細明體"/>
            <family val="3"/>
            <charset val="136"/>
          </rPr>
          <t>收 3 退
S2 1ea
S7 1ea
S12 2ea</t>
        </r>
      </text>
    </comment>
    <comment ref="F2435" authorId="0" shapeId="0">
      <text>
        <r>
          <rPr>
            <sz val="9"/>
            <color indexed="81"/>
            <rFont val="Tahoma"/>
            <family val="2"/>
          </rPr>
          <t xml:space="preserve">2 </t>
        </r>
        <r>
          <rPr>
            <sz val="9"/>
            <color indexed="81"/>
            <rFont val="細明體"/>
            <family val="3"/>
            <charset val="136"/>
          </rPr>
          <t>收 3 退
S1 1ea
S2 12ea
S3 1ea
S4 7ea
S5 3ea
S8 2ea
S9 2ea
S12 1ea
S13 4ea</t>
        </r>
      </text>
    </comment>
    <comment ref="F2436" authorId="0" shapeId="0">
      <text>
        <r>
          <rPr>
            <sz val="9"/>
            <color indexed="81"/>
            <rFont val="Tahoma"/>
            <family val="2"/>
          </rPr>
          <t xml:space="preserve">2 </t>
        </r>
        <r>
          <rPr>
            <sz val="9"/>
            <color indexed="81"/>
            <rFont val="細明體"/>
            <family val="3"/>
            <charset val="136"/>
          </rPr>
          <t>收 3 退
S8 1ea</t>
        </r>
      </text>
    </comment>
    <comment ref="F2437" authorId="0" shapeId="0">
      <text>
        <r>
          <rPr>
            <sz val="9"/>
            <color indexed="81"/>
            <rFont val="Tahoma"/>
            <family val="2"/>
          </rPr>
          <t xml:space="preserve">2 </t>
        </r>
        <r>
          <rPr>
            <sz val="9"/>
            <color indexed="81"/>
            <rFont val="細明體"/>
            <family val="3"/>
            <charset val="136"/>
          </rPr>
          <t>收 3 退
S11 4ea
S12 10ea</t>
        </r>
      </text>
    </comment>
    <comment ref="F2438" authorId="0" shapeId="0">
      <text>
        <r>
          <rPr>
            <sz val="9"/>
            <color indexed="81"/>
            <rFont val="Tahoma"/>
            <family val="2"/>
          </rPr>
          <t xml:space="preserve">2 </t>
        </r>
        <r>
          <rPr>
            <sz val="9"/>
            <color indexed="81"/>
            <rFont val="細明體"/>
            <family val="3"/>
            <charset val="136"/>
          </rPr>
          <t>收 3 退
S2 1ea
S3 2ea
S5 1ea</t>
        </r>
      </text>
    </comment>
    <comment ref="F2439" authorId="0" shapeId="0">
      <text>
        <r>
          <rPr>
            <sz val="9"/>
            <color indexed="81"/>
            <rFont val="Tahoma"/>
            <family val="2"/>
          </rPr>
          <t xml:space="preserve">2 </t>
        </r>
        <r>
          <rPr>
            <sz val="9"/>
            <color indexed="81"/>
            <rFont val="細明體"/>
            <family val="3"/>
            <charset val="136"/>
          </rPr>
          <t>收 3 退
S5 1ea
S9 1ea</t>
        </r>
      </text>
    </comment>
    <comment ref="F2441" authorId="0" shapeId="0">
      <text>
        <r>
          <rPr>
            <sz val="9"/>
            <color indexed="81"/>
            <rFont val="Tahoma"/>
            <family val="2"/>
          </rPr>
          <t xml:space="preserve">2 </t>
        </r>
        <r>
          <rPr>
            <sz val="9"/>
            <color indexed="81"/>
            <rFont val="細明體"/>
            <family val="3"/>
            <charset val="136"/>
          </rPr>
          <t>收 3 退
S3 1ea</t>
        </r>
      </text>
    </comment>
    <comment ref="F2442" authorId="0" shapeId="0">
      <text>
        <r>
          <rPr>
            <sz val="9"/>
            <color indexed="81"/>
            <rFont val="Tahoma"/>
            <family val="2"/>
          </rPr>
          <t xml:space="preserve">2 </t>
        </r>
        <r>
          <rPr>
            <sz val="9"/>
            <color indexed="81"/>
            <rFont val="細明體"/>
            <family val="3"/>
            <charset val="136"/>
          </rPr>
          <t>收 3 退
S11 1ea
S12 1ea</t>
        </r>
      </text>
    </comment>
    <comment ref="F2443" authorId="0" shapeId="0">
      <text>
        <r>
          <rPr>
            <sz val="9"/>
            <color indexed="81"/>
            <rFont val="Tahoma"/>
            <family val="2"/>
          </rPr>
          <t xml:space="preserve">2 </t>
        </r>
        <r>
          <rPr>
            <sz val="9"/>
            <color indexed="81"/>
            <rFont val="細明體"/>
            <family val="3"/>
            <charset val="136"/>
          </rPr>
          <t>收 3 退
S13 1ea</t>
        </r>
      </text>
    </comment>
    <comment ref="F2444" authorId="0" shapeId="0">
      <text>
        <r>
          <rPr>
            <sz val="9"/>
            <color indexed="81"/>
            <rFont val="Tahoma"/>
            <family val="2"/>
          </rPr>
          <t xml:space="preserve">2 </t>
        </r>
        <r>
          <rPr>
            <sz val="9"/>
            <color indexed="81"/>
            <rFont val="細明體"/>
            <family val="3"/>
            <charset val="136"/>
          </rPr>
          <t>收 3 退
S5 2ea</t>
        </r>
      </text>
    </comment>
    <comment ref="F2445" authorId="0" shapeId="0">
      <text>
        <r>
          <rPr>
            <sz val="9"/>
            <color indexed="81"/>
            <rFont val="Tahoma"/>
            <family val="2"/>
          </rPr>
          <t xml:space="preserve">2 </t>
        </r>
        <r>
          <rPr>
            <sz val="9"/>
            <color indexed="81"/>
            <rFont val="細明體"/>
            <family val="3"/>
            <charset val="136"/>
          </rPr>
          <t>收 3 退
S10 1ea
S12 1ea</t>
        </r>
      </text>
    </comment>
    <comment ref="F2446" authorId="0" shapeId="0">
      <text>
        <r>
          <rPr>
            <sz val="9"/>
            <color indexed="81"/>
            <rFont val="Tahoma"/>
            <family val="2"/>
          </rPr>
          <t xml:space="preserve">2 </t>
        </r>
        <r>
          <rPr>
            <sz val="9"/>
            <color indexed="81"/>
            <rFont val="細明體"/>
            <family val="3"/>
            <charset val="136"/>
          </rPr>
          <t>收 3 退
S2 1ea
S4 1ea</t>
        </r>
      </text>
    </comment>
    <comment ref="F2447" authorId="0" shapeId="0">
      <text>
        <r>
          <rPr>
            <sz val="9"/>
            <color indexed="81"/>
            <rFont val="Tahoma"/>
            <family val="2"/>
          </rPr>
          <t xml:space="preserve">2 </t>
        </r>
        <r>
          <rPr>
            <sz val="9"/>
            <color indexed="81"/>
            <rFont val="細明體"/>
            <family val="3"/>
            <charset val="136"/>
          </rPr>
          <t>收 3 退
S1 2ea
S2 1ea
S3 1ea
S4 3ea
S5 1ea
S6 1ea
S7 1ea
S9 2ea
S11 1ea
S12 1ea
S13 3ea</t>
        </r>
      </text>
    </comment>
    <comment ref="F2448" authorId="0" shapeId="0">
      <text>
        <r>
          <rPr>
            <sz val="9"/>
            <color indexed="81"/>
            <rFont val="Tahoma"/>
            <family val="2"/>
          </rPr>
          <t xml:space="preserve">2 </t>
        </r>
        <r>
          <rPr>
            <sz val="9"/>
            <color indexed="81"/>
            <rFont val="細明體"/>
            <family val="3"/>
            <charset val="136"/>
          </rPr>
          <t>收 3 退
S1 1ea
S11 4ea</t>
        </r>
      </text>
    </comment>
    <comment ref="F2449" authorId="0" shapeId="0">
      <text>
        <r>
          <rPr>
            <sz val="9"/>
            <color indexed="81"/>
            <rFont val="Tahoma"/>
            <family val="2"/>
          </rPr>
          <t xml:space="preserve">2 </t>
        </r>
        <r>
          <rPr>
            <sz val="9"/>
            <color indexed="81"/>
            <rFont val="細明體"/>
            <family val="3"/>
            <charset val="136"/>
          </rPr>
          <t>收 3 退
S8 1ea</t>
        </r>
      </text>
    </comment>
    <comment ref="F2450" authorId="0" shapeId="0">
      <text>
        <r>
          <rPr>
            <sz val="9"/>
            <color indexed="81"/>
            <rFont val="細明體"/>
            <family val="3"/>
            <charset val="136"/>
          </rPr>
          <t>地震影響批</t>
        </r>
      </text>
    </comment>
    <comment ref="F2452" authorId="0" shapeId="0">
      <text>
        <r>
          <rPr>
            <sz val="9"/>
            <color indexed="81"/>
            <rFont val="Tahoma"/>
            <family val="2"/>
          </rPr>
          <t xml:space="preserve">2 </t>
        </r>
        <r>
          <rPr>
            <sz val="9"/>
            <color indexed="81"/>
            <rFont val="細明體"/>
            <family val="3"/>
            <charset val="136"/>
          </rPr>
          <t>收 3 退
S4 1ea
S5 1ea</t>
        </r>
      </text>
    </comment>
    <comment ref="F2453" authorId="0" shapeId="0">
      <text>
        <r>
          <rPr>
            <sz val="9"/>
            <color indexed="81"/>
            <rFont val="Tahoma"/>
            <family val="2"/>
          </rPr>
          <t xml:space="preserve">2 </t>
        </r>
        <r>
          <rPr>
            <sz val="9"/>
            <color indexed="81"/>
            <rFont val="細明體"/>
            <family val="3"/>
            <charset val="136"/>
          </rPr>
          <t>收 3 退
S8 1ea
S10 1ea
S13 1ea</t>
        </r>
      </text>
    </comment>
    <comment ref="F2455" authorId="0" shapeId="0">
      <text>
        <r>
          <rPr>
            <sz val="9"/>
            <color indexed="81"/>
            <rFont val="Tahoma"/>
            <family val="2"/>
          </rPr>
          <t xml:space="preserve">2 </t>
        </r>
        <r>
          <rPr>
            <sz val="9"/>
            <color indexed="81"/>
            <rFont val="細明體"/>
            <family val="3"/>
            <charset val="136"/>
          </rPr>
          <t>收 3 退
S4 1ea
S8 1ea
S11 1ea
S12 1ea</t>
        </r>
      </text>
    </comment>
    <comment ref="F2457" authorId="0" shapeId="0">
      <text>
        <r>
          <rPr>
            <sz val="9"/>
            <color indexed="81"/>
            <rFont val="Tahoma"/>
            <family val="2"/>
          </rPr>
          <t xml:space="preserve">2 </t>
        </r>
        <r>
          <rPr>
            <sz val="9"/>
            <color indexed="81"/>
            <rFont val="細明體"/>
            <family val="3"/>
            <charset val="136"/>
          </rPr>
          <t>收 3 退
S1 2ea
S3 1ea
S4 1ea
S6 1ea
S7 1ea
S13 1ea</t>
        </r>
      </text>
    </comment>
    <comment ref="F2459" authorId="0" shapeId="0">
      <text>
        <r>
          <rPr>
            <sz val="9"/>
            <color indexed="81"/>
            <rFont val="Tahoma"/>
            <family val="2"/>
          </rPr>
          <t xml:space="preserve">2 </t>
        </r>
        <r>
          <rPr>
            <sz val="9"/>
            <color indexed="81"/>
            <rFont val="細明體"/>
            <family val="3"/>
            <charset val="136"/>
          </rPr>
          <t>收 3 退
S10 1ea
S1 1ea</t>
        </r>
      </text>
    </comment>
    <comment ref="F2460" authorId="0" shapeId="0">
      <text>
        <r>
          <rPr>
            <sz val="9"/>
            <color indexed="81"/>
            <rFont val="Tahoma"/>
            <family val="2"/>
          </rPr>
          <t xml:space="preserve">2 </t>
        </r>
        <r>
          <rPr>
            <sz val="9"/>
            <color indexed="81"/>
            <rFont val="細明體"/>
            <family val="3"/>
            <charset val="136"/>
          </rPr>
          <t>收 3 退
S2 1ea</t>
        </r>
      </text>
    </comment>
    <comment ref="F2462" authorId="0" shapeId="0">
      <text>
        <r>
          <rPr>
            <sz val="9"/>
            <color indexed="81"/>
            <rFont val="Tahoma"/>
            <family val="2"/>
          </rPr>
          <t xml:space="preserve">2 </t>
        </r>
        <r>
          <rPr>
            <sz val="9"/>
            <color indexed="81"/>
            <rFont val="細明體"/>
            <family val="3"/>
            <charset val="136"/>
          </rPr>
          <t>收 3 退
S3 2ea</t>
        </r>
      </text>
    </comment>
    <comment ref="F2463" authorId="0" shapeId="0">
      <text>
        <r>
          <rPr>
            <sz val="9"/>
            <color indexed="81"/>
            <rFont val="Tahoma"/>
            <family val="2"/>
          </rPr>
          <t xml:space="preserve">2 </t>
        </r>
        <r>
          <rPr>
            <sz val="9"/>
            <color indexed="81"/>
            <rFont val="細明體"/>
            <family val="3"/>
            <charset val="136"/>
          </rPr>
          <t>收 3 退
S1 1ea
S5 1ea
S9 1ea
S10 1ea</t>
        </r>
      </text>
    </comment>
    <comment ref="F2464" authorId="0" shapeId="0">
      <text>
        <r>
          <rPr>
            <sz val="9"/>
            <color indexed="81"/>
            <rFont val="Tahoma"/>
            <family val="2"/>
          </rPr>
          <t xml:space="preserve">2 </t>
        </r>
        <r>
          <rPr>
            <sz val="9"/>
            <color indexed="81"/>
            <rFont val="細明體"/>
            <family val="3"/>
            <charset val="136"/>
          </rPr>
          <t>收 3 退
S1 3ea
S3 1ea</t>
        </r>
      </text>
    </comment>
    <comment ref="F2466" authorId="0" shapeId="0">
      <text>
        <r>
          <rPr>
            <sz val="9"/>
            <color indexed="81"/>
            <rFont val="Tahoma"/>
            <family val="2"/>
          </rPr>
          <t>Over Q-time (COAT --&gt; Exposure &gt;12 hr)</t>
        </r>
      </text>
    </comment>
    <comment ref="F2467" authorId="0" shapeId="0">
      <text>
        <r>
          <rPr>
            <sz val="9"/>
            <color indexed="81"/>
            <rFont val="Tahoma"/>
            <family val="2"/>
          </rPr>
          <t>Over Q-time (COAT --&gt; Exposure &gt;12 hr)</t>
        </r>
      </text>
    </comment>
    <comment ref="F2468" authorId="0" shapeId="0">
      <text>
        <r>
          <rPr>
            <sz val="9"/>
            <color indexed="81"/>
            <rFont val="Tahoma"/>
            <family val="2"/>
          </rPr>
          <t xml:space="preserve">2 </t>
        </r>
        <r>
          <rPr>
            <sz val="9"/>
            <color indexed="81"/>
            <rFont val="細明體"/>
            <family val="3"/>
            <charset val="136"/>
          </rPr>
          <t>收 3 退
S3 1ea
S4 1ea
S6 1ea
S9 1ea
S11 1ea
S12 1ea</t>
        </r>
      </text>
    </comment>
    <comment ref="F2469" authorId="0" shapeId="0">
      <text>
        <r>
          <rPr>
            <sz val="9"/>
            <color indexed="81"/>
            <rFont val="Tahoma"/>
            <family val="2"/>
          </rPr>
          <t xml:space="preserve">2 </t>
        </r>
        <r>
          <rPr>
            <sz val="9"/>
            <color indexed="81"/>
            <rFont val="細明體"/>
            <family val="3"/>
            <charset val="136"/>
          </rPr>
          <t>收 3 退
S1 1ea
S5 1ea
S11 1ea</t>
        </r>
      </text>
    </comment>
    <comment ref="F2470" authorId="0" shapeId="0">
      <text>
        <r>
          <rPr>
            <sz val="9"/>
            <color indexed="81"/>
            <rFont val="Tahoma"/>
            <family val="2"/>
          </rPr>
          <t xml:space="preserve">2 </t>
        </r>
        <r>
          <rPr>
            <sz val="9"/>
            <color indexed="81"/>
            <rFont val="細明體"/>
            <family val="3"/>
            <charset val="136"/>
          </rPr>
          <t>收 3 退
S11 1ea</t>
        </r>
      </text>
    </comment>
    <comment ref="F2471" authorId="0" shapeId="0">
      <text>
        <r>
          <rPr>
            <sz val="9"/>
            <color indexed="81"/>
            <rFont val="Tahoma"/>
            <family val="2"/>
          </rPr>
          <t xml:space="preserve">2 </t>
        </r>
        <r>
          <rPr>
            <sz val="9"/>
            <color indexed="81"/>
            <rFont val="細明體"/>
            <family val="3"/>
            <charset val="136"/>
          </rPr>
          <t>收 3 退
S1 1ea
S2 2ea
S3 5ea
S4 3ea
S5 5ea
S6 1ea
S9 1ea</t>
        </r>
      </text>
    </comment>
    <comment ref="F2472" authorId="0" shapeId="0">
      <text>
        <r>
          <rPr>
            <sz val="9"/>
            <color indexed="81"/>
            <rFont val="Tahoma"/>
            <family val="2"/>
          </rPr>
          <t xml:space="preserve">2 </t>
        </r>
        <r>
          <rPr>
            <sz val="9"/>
            <color indexed="81"/>
            <rFont val="細明體"/>
            <family val="3"/>
            <charset val="136"/>
          </rPr>
          <t>收 3 退
S8 1ea
S10 1ea
S12 2ea</t>
        </r>
      </text>
    </comment>
    <comment ref="F2473" authorId="0" shapeId="0">
      <text>
        <r>
          <rPr>
            <sz val="9"/>
            <color indexed="81"/>
            <rFont val="Tahoma"/>
            <family val="2"/>
          </rPr>
          <t xml:space="preserve">2 </t>
        </r>
        <r>
          <rPr>
            <sz val="9"/>
            <color indexed="81"/>
            <rFont val="細明體"/>
            <family val="3"/>
            <charset val="136"/>
          </rPr>
          <t>收 3 退
S7 1ea
S12 1ea</t>
        </r>
      </text>
    </comment>
    <comment ref="F2474" authorId="0" shapeId="0">
      <text>
        <r>
          <rPr>
            <sz val="9"/>
            <color indexed="81"/>
            <rFont val="Tahoma"/>
            <family val="2"/>
          </rPr>
          <t xml:space="preserve">2 </t>
        </r>
        <r>
          <rPr>
            <sz val="9"/>
            <color indexed="81"/>
            <rFont val="細明體"/>
            <family val="3"/>
            <charset val="136"/>
          </rPr>
          <t>收 3 退
S13 1ea</t>
        </r>
      </text>
    </comment>
    <comment ref="F2476" authorId="0" shapeId="0">
      <text>
        <r>
          <rPr>
            <sz val="9"/>
            <color indexed="81"/>
            <rFont val="Tahoma"/>
            <family val="2"/>
          </rPr>
          <t xml:space="preserve">2 </t>
        </r>
        <r>
          <rPr>
            <sz val="9"/>
            <color indexed="81"/>
            <rFont val="細明體"/>
            <family val="3"/>
            <charset val="136"/>
          </rPr>
          <t>收 3 退
S2 1ea
S10 1ea
S13 2ea</t>
        </r>
      </text>
    </comment>
    <comment ref="F2478" authorId="0" shapeId="0">
      <text>
        <r>
          <rPr>
            <sz val="9"/>
            <color indexed="81"/>
            <rFont val="Tahoma"/>
            <family val="2"/>
          </rPr>
          <t xml:space="preserve">2 </t>
        </r>
        <r>
          <rPr>
            <sz val="9"/>
            <color indexed="81"/>
            <rFont val="細明體"/>
            <family val="3"/>
            <charset val="136"/>
          </rPr>
          <t>收 3 退
S2 1ea
S4 1ea
S12 1ea
S13 3ea</t>
        </r>
      </text>
    </comment>
    <comment ref="F2479" authorId="0" shapeId="0">
      <text>
        <r>
          <rPr>
            <sz val="9"/>
            <color indexed="81"/>
            <rFont val="Tahoma"/>
            <family val="2"/>
          </rPr>
          <t xml:space="preserve">2 </t>
        </r>
        <r>
          <rPr>
            <sz val="9"/>
            <color indexed="81"/>
            <rFont val="細明體"/>
            <family val="3"/>
            <charset val="136"/>
          </rPr>
          <t>收 3 退
S3 1ea</t>
        </r>
      </text>
    </comment>
    <comment ref="F2480" authorId="0" shapeId="0">
      <text>
        <r>
          <rPr>
            <sz val="9"/>
            <color indexed="81"/>
            <rFont val="Tahoma"/>
            <family val="2"/>
          </rPr>
          <t xml:space="preserve">2 </t>
        </r>
        <r>
          <rPr>
            <sz val="9"/>
            <color indexed="81"/>
            <rFont val="細明體"/>
            <family val="3"/>
            <charset val="136"/>
          </rPr>
          <t>收 3 退
S1 2ea
S3 2ea
S9 1ea
S10 1ea
S11 1ea
S13 1ea</t>
        </r>
      </text>
    </comment>
    <comment ref="F2481" authorId="0" shapeId="0">
      <text>
        <r>
          <rPr>
            <sz val="9"/>
            <color indexed="81"/>
            <rFont val="Tahoma"/>
            <family val="2"/>
          </rPr>
          <t>Over Q-time (COAT --&gt; Exposure &gt;12 hr)</t>
        </r>
      </text>
    </comment>
    <comment ref="F2482" authorId="0" shapeId="0">
      <text>
        <r>
          <rPr>
            <sz val="9"/>
            <color indexed="81"/>
            <rFont val="Tahoma"/>
            <family val="2"/>
          </rPr>
          <t xml:space="preserve">2 </t>
        </r>
        <r>
          <rPr>
            <sz val="9"/>
            <color indexed="81"/>
            <rFont val="細明體"/>
            <family val="3"/>
            <charset val="136"/>
          </rPr>
          <t xml:space="preserve">收 3 退
S1 1ea
S8 1ea
S13 4ea
</t>
        </r>
      </text>
    </comment>
    <comment ref="F2483" authorId="0" shapeId="0">
      <text>
        <r>
          <rPr>
            <sz val="9"/>
            <color indexed="81"/>
            <rFont val="Tahoma"/>
            <family val="2"/>
          </rPr>
          <t xml:space="preserve">2 </t>
        </r>
        <r>
          <rPr>
            <sz val="9"/>
            <color indexed="81"/>
            <rFont val="細明體"/>
            <family val="3"/>
            <charset val="136"/>
          </rPr>
          <t>收 3 退
S2 1ea
S7 1ea
S13 2ea</t>
        </r>
      </text>
    </comment>
    <comment ref="F2484" authorId="0" shapeId="0">
      <text>
        <r>
          <rPr>
            <sz val="9"/>
            <color indexed="81"/>
            <rFont val="Tahoma"/>
            <family val="2"/>
          </rPr>
          <t xml:space="preserve">2 </t>
        </r>
        <r>
          <rPr>
            <sz val="9"/>
            <color indexed="81"/>
            <rFont val="細明體"/>
            <family val="3"/>
            <charset val="136"/>
          </rPr>
          <t>收 3 退
S1 1ea
S3 1ea
S9 1ea
S10 2ea</t>
        </r>
      </text>
    </comment>
    <comment ref="F2485" authorId="0" shapeId="0">
      <text>
        <r>
          <rPr>
            <sz val="9"/>
            <color indexed="81"/>
            <rFont val="Tahoma"/>
            <family val="2"/>
          </rPr>
          <t xml:space="preserve">2 </t>
        </r>
        <r>
          <rPr>
            <sz val="9"/>
            <color indexed="81"/>
            <rFont val="細明體"/>
            <family val="3"/>
            <charset val="136"/>
          </rPr>
          <t>收 3 退
S2 1ea
S8 1ea
S9 1ea
S12 1ea</t>
        </r>
      </text>
    </comment>
    <comment ref="F2486" authorId="0" shapeId="0">
      <text>
        <r>
          <rPr>
            <sz val="9"/>
            <color indexed="81"/>
            <rFont val="Tahoma"/>
            <family val="2"/>
          </rPr>
          <t xml:space="preserve">2 </t>
        </r>
        <r>
          <rPr>
            <sz val="9"/>
            <color indexed="81"/>
            <rFont val="細明體"/>
            <family val="3"/>
            <charset val="136"/>
          </rPr>
          <t>收 3 退
S6 2ea</t>
        </r>
      </text>
    </comment>
    <comment ref="F2488" authorId="0" shapeId="0">
      <text>
        <r>
          <rPr>
            <sz val="9"/>
            <color indexed="81"/>
            <rFont val="Tahoma"/>
            <family val="2"/>
          </rPr>
          <t xml:space="preserve">2 </t>
        </r>
        <r>
          <rPr>
            <sz val="9"/>
            <color indexed="81"/>
            <rFont val="細明體"/>
            <family val="3"/>
            <charset val="136"/>
          </rPr>
          <t>收 3 退
S13 2ea</t>
        </r>
      </text>
    </comment>
    <comment ref="F2489" authorId="0" shapeId="0">
      <text>
        <r>
          <rPr>
            <sz val="9"/>
            <color indexed="81"/>
            <rFont val="Tahoma"/>
            <family val="2"/>
          </rPr>
          <t xml:space="preserve">2 </t>
        </r>
        <r>
          <rPr>
            <sz val="9"/>
            <color indexed="81"/>
            <rFont val="細明體"/>
            <family val="3"/>
            <charset val="136"/>
          </rPr>
          <t>收 3 退
S3 3ea</t>
        </r>
      </text>
    </comment>
    <comment ref="F2490" authorId="0" shapeId="0">
      <text>
        <r>
          <rPr>
            <sz val="9"/>
            <color indexed="81"/>
            <rFont val="Tahoma"/>
            <family val="2"/>
          </rPr>
          <t xml:space="preserve">2 </t>
        </r>
        <r>
          <rPr>
            <sz val="9"/>
            <color indexed="81"/>
            <rFont val="細明體"/>
            <family val="3"/>
            <charset val="136"/>
          </rPr>
          <t>收 3 退
S4 1ea</t>
        </r>
      </text>
    </comment>
    <comment ref="F2491" authorId="0" shapeId="0">
      <text>
        <r>
          <rPr>
            <sz val="9"/>
            <color indexed="81"/>
            <rFont val="Tahoma"/>
            <family val="2"/>
          </rPr>
          <t xml:space="preserve">2 </t>
        </r>
        <r>
          <rPr>
            <sz val="9"/>
            <color indexed="81"/>
            <rFont val="細明體"/>
            <family val="3"/>
            <charset val="136"/>
          </rPr>
          <t>收 3 退
S2 1ea
S4 1ea
S5 1ea
S7 1ea
S9 1ea
S10 1ea
S11 1ea
S12 1ea
S13 2ea</t>
        </r>
      </text>
    </comment>
    <comment ref="F2492" authorId="0" shapeId="0">
      <text>
        <r>
          <rPr>
            <sz val="9"/>
            <color indexed="81"/>
            <rFont val="Tahoma"/>
            <family val="2"/>
          </rPr>
          <t xml:space="preserve">2 </t>
        </r>
        <r>
          <rPr>
            <sz val="9"/>
            <color indexed="81"/>
            <rFont val="細明體"/>
            <family val="3"/>
            <charset val="136"/>
          </rPr>
          <t>收 3 退
S10 1ea</t>
        </r>
      </text>
    </comment>
    <comment ref="F2494" authorId="0" shapeId="0">
      <text>
        <r>
          <rPr>
            <sz val="9"/>
            <color indexed="81"/>
            <rFont val="Tahoma"/>
            <family val="2"/>
          </rPr>
          <t xml:space="preserve">2 </t>
        </r>
        <r>
          <rPr>
            <sz val="9"/>
            <color indexed="81"/>
            <rFont val="細明體"/>
            <family val="3"/>
            <charset val="136"/>
          </rPr>
          <t>收 3 退
S1 2ea
S5 1ea
S8 1ea
S12 6ea</t>
        </r>
      </text>
    </comment>
    <comment ref="F2495" authorId="0" shapeId="0">
      <text>
        <r>
          <rPr>
            <sz val="9"/>
            <color indexed="81"/>
            <rFont val="Tahoma"/>
            <family val="2"/>
          </rPr>
          <t xml:space="preserve">2 </t>
        </r>
        <r>
          <rPr>
            <sz val="9"/>
            <color indexed="81"/>
            <rFont val="細明體"/>
            <family val="3"/>
            <charset val="136"/>
          </rPr>
          <t>收 3 退
S2 2ea
S11 2ea</t>
        </r>
      </text>
    </comment>
    <comment ref="F2496" authorId="0" shapeId="0">
      <text>
        <r>
          <rPr>
            <sz val="9"/>
            <color indexed="81"/>
            <rFont val="Tahoma"/>
            <family val="2"/>
          </rPr>
          <t xml:space="preserve">2 </t>
        </r>
        <r>
          <rPr>
            <sz val="9"/>
            <color indexed="81"/>
            <rFont val="細明體"/>
            <family val="3"/>
            <charset val="136"/>
          </rPr>
          <t>收 3 退
S3 1ea
S7 1ea
S10 1ea</t>
        </r>
      </text>
    </comment>
    <comment ref="F2497" authorId="0" shapeId="0">
      <text>
        <r>
          <rPr>
            <sz val="9"/>
            <color indexed="81"/>
            <rFont val="Tahoma"/>
            <family val="2"/>
          </rPr>
          <t xml:space="preserve">2 </t>
        </r>
        <r>
          <rPr>
            <sz val="9"/>
            <color indexed="81"/>
            <rFont val="細明體"/>
            <family val="3"/>
            <charset val="136"/>
          </rPr>
          <t>收 3 退
S3 1ea
S4 3ea
S6 3ea
S7 1ea
S8 1ea
S9 2ea
S10 1ea
S11 2ea
S12 1ea</t>
        </r>
      </text>
    </comment>
    <comment ref="F2499" authorId="0" shapeId="0">
      <text>
        <r>
          <rPr>
            <sz val="9"/>
            <color indexed="81"/>
            <rFont val="Tahoma"/>
            <family val="2"/>
          </rPr>
          <t xml:space="preserve">2 </t>
        </r>
        <r>
          <rPr>
            <sz val="9"/>
            <color indexed="81"/>
            <rFont val="細明體"/>
            <family val="3"/>
            <charset val="136"/>
          </rPr>
          <t>收 3 退
S2 1ea
S3 1ea
S11 2ea</t>
        </r>
      </text>
    </comment>
    <comment ref="F2501" authorId="0" shapeId="0">
      <text>
        <r>
          <rPr>
            <sz val="9"/>
            <color indexed="81"/>
            <rFont val="Tahoma"/>
            <family val="2"/>
          </rPr>
          <t xml:space="preserve">2 </t>
        </r>
        <r>
          <rPr>
            <sz val="9"/>
            <color indexed="81"/>
            <rFont val="細明體"/>
            <family val="3"/>
            <charset val="136"/>
          </rPr>
          <t>收 3 退
S1 2ea
S2 2ea
S6 3ea
S7 1ea
S9 1ea
S12 1ea
S13 1ea</t>
        </r>
      </text>
    </comment>
    <comment ref="F2502" authorId="0" shapeId="0">
      <text>
        <r>
          <rPr>
            <sz val="9"/>
            <color indexed="81"/>
            <rFont val="Tahoma"/>
            <family val="2"/>
          </rPr>
          <t xml:space="preserve">2 </t>
        </r>
        <r>
          <rPr>
            <sz val="9"/>
            <color indexed="81"/>
            <rFont val="細明體"/>
            <family val="3"/>
            <charset val="136"/>
          </rPr>
          <t>收 3 退
S2 1ea
S3 1ea
S13 1ea</t>
        </r>
      </text>
    </comment>
    <comment ref="F2503" authorId="0" shapeId="0">
      <text>
        <r>
          <rPr>
            <sz val="9"/>
            <color indexed="81"/>
            <rFont val="Tahoma"/>
            <family val="2"/>
          </rPr>
          <t xml:space="preserve">2 </t>
        </r>
        <r>
          <rPr>
            <sz val="9"/>
            <color indexed="81"/>
            <rFont val="細明體"/>
            <family val="3"/>
            <charset val="136"/>
          </rPr>
          <t>收 3 退
S1 1ea
S6 1ea</t>
        </r>
      </text>
    </comment>
    <comment ref="F2504" authorId="0" shapeId="0">
      <text>
        <r>
          <rPr>
            <sz val="9"/>
            <color indexed="81"/>
            <rFont val="Tahoma"/>
            <family val="2"/>
          </rPr>
          <t xml:space="preserve">2 </t>
        </r>
        <r>
          <rPr>
            <sz val="9"/>
            <color indexed="81"/>
            <rFont val="細明體"/>
            <family val="3"/>
            <charset val="136"/>
          </rPr>
          <t>收 3 退
S7 1ea
S8 1ea</t>
        </r>
      </text>
    </comment>
    <comment ref="F2505" authorId="0" shapeId="0">
      <text>
        <r>
          <rPr>
            <sz val="9"/>
            <color indexed="81"/>
            <rFont val="Tahoma"/>
            <family val="2"/>
          </rPr>
          <t xml:space="preserve">2 </t>
        </r>
        <r>
          <rPr>
            <sz val="9"/>
            <color indexed="81"/>
            <rFont val="細明體"/>
            <family val="3"/>
            <charset val="136"/>
          </rPr>
          <t>收 3 退
S9 1ea</t>
        </r>
      </text>
    </comment>
    <comment ref="F2507" authorId="0" shapeId="0">
      <text>
        <r>
          <rPr>
            <sz val="9"/>
            <color indexed="81"/>
            <rFont val="Tahoma"/>
            <family val="2"/>
          </rPr>
          <t xml:space="preserve">2 </t>
        </r>
        <r>
          <rPr>
            <sz val="9"/>
            <color indexed="81"/>
            <rFont val="細明體"/>
            <family val="3"/>
            <charset val="136"/>
          </rPr>
          <t>收 3 退
S4 1ea
S13 1ea</t>
        </r>
      </text>
    </comment>
    <comment ref="F2508" authorId="0" shapeId="0">
      <text>
        <r>
          <rPr>
            <sz val="9"/>
            <color indexed="81"/>
            <rFont val="Tahoma"/>
            <family val="2"/>
          </rPr>
          <t xml:space="preserve">2 </t>
        </r>
        <r>
          <rPr>
            <sz val="9"/>
            <color indexed="81"/>
            <rFont val="細明體"/>
            <family val="3"/>
            <charset val="136"/>
          </rPr>
          <t>收 3 退
S5 1ea
S8 1ea</t>
        </r>
      </text>
    </comment>
    <comment ref="F2509" authorId="0" shapeId="0">
      <text>
        <r>
          <rPr>
            <sz val="9"/>
            <color indexed="81"/>
            <rFont val="Tahoma"/>
            <family val="2"/>
          </rPr>
          <t xml:space="preserve">2 </t>
        </r>
        <r>
          <rPr>
            <sz val="9"/>
            <color indexed="81"/>
            <rFont val="細明體"/>
            <family val="3"/>
            <charset val="136"/>
          </rPr>
          <t>收 3 退
S1 1ea</t>
        </r>
      </text>
    </comment>
    <comment ref="F2510" authorId="0" shapeId="0">
      <text>
        <r>
          <rPr>
            <sz val="9"/>
            <color indexed="81"/>
            <rFont val="Tahoma"/>
            <family val="2"/>
          </rPr>
          <t xml:space="preserve">2 </t>
        </r>
        <r>
          <rPr>
            <sz val="9"/>
            <color indexed="81"/>
            <rFont val="細明體"/>
            <family val="3"/>
            <charset val="136"/>
          </rPr>
          <t>收 3 退
S8 1ea</t>
        </r>
      </text>
    </comment>
    <comment ref="F2514" authorId="0" shapeId="0">
      <text>
        <r>
          <rPr>
            <sz val="9"/>
            <color indexed="81"/>
            <rFont val="Tahoma"/>
            <family val="2"/>
          </rPr>
          <t xml:space="preserve">2 </t>
        </r>
        <r>
          <rPr>
            <sz val="9"/>
            <color indexed="81"/>
            <rFont val="細明體"/>
            <family val="3"/>
            <charset val="136"/>
          </rPr>
          <t>收 3 退
S3 1ea
S4 1ea
S7 2ea
S13 2ea</t>
        </r>
      </text>
    </comment>
    <comment ref="F2516" authorId="0" shapeId="0">
      <text>
        <r>
          <rPr>
            <sz val="9"/>
            <color indexed="81"/>
            <rFont val="Tahoma"/>
            <family val="2"/>
          </rPr>
          <t xml:space="preserve">2 </t>
        </r>
        <r>
          <rPr>
            <sz val="9"/>
            <color indexed="81"/>
            <rFont val="細明體"/>
            <family val="3"/>
            <charset val="136"/>
          </rPr>
          <t>收 3 退
S3 1ea
S9 1ea
S13 1ea</t>
        </r>
      </text>
    </comment>
    <comment ref="F2517" authorId="0" shapeId="0">
      <text>
        <r>
          <rPr>
            <sz val="9"/>
            <color indexed="81"/>
            <rFont val="Tahoma"/>
            <family val="2"/>
          </rPr>
          <t xml:space="preserve">2 </t>
        </r>
        <r>
          <rPr>
            <sz val="9"/>
            <color indexed="81"/>
            <rFont val="細明體"/>
            <family val="3"/>
            <charset val="136"/>
          </rPr>
          <t>收 3 退
S1 1ea
S2 1ea
S4 1ea
S11 1ea
S12 1ea
S13 2ea</t>
        </r>
      </text>
    </comment>
    <comment ref="F2520" authorId="0" shapeId="0">
      <text>
        <r>
          <rPr>
            <sz val="9"/>
            <color indexed="81"/>
            <rFont val="Tahoma"/>
            <family val="2"/>
          </rPr>
          <t xml:space="preserve">2 </t>
        </r>
        <r>
          <rPr>
            <sz val="9"/>
            <color indexed="81"/>
            <rFont val="細明體"/>
            <family val="3"/>
            <charset val="136"/>
          </rPr>
          <t>收 3 退
S1 1ea
S7 1ea</t>
        </r>
      </text>
    </comment>
    <comment ref="F2521" authorId="0" shapeId="0">
      <text>
        <r>
          <rPr>
            <sz val="9"/>
            <color indexed="81"/>
            <rFont val="Tahoma"/>
            <family val="2"/>
          </rPr>
          <t xml:space="preserve">2 </t>
        </r>
        <r>
          <rPr>
            <sz val="9"/>
            <color indexed="81"/>
            <rFont val="細明體"/>
            <family val="3"/>
            <charset val="136"/>
          </rPr>
          <t>收 3 退
S5 1ea
S9 1ea
S10 1ea</t>
        </r>
      </text>
    </comment>
    <comment ref="F2522" authorId="0" shapeId="0">
      <text>
        <r>
          <rPr>
            <sz val="9"/>
            <color indexed="81"/>
            <rFont val="Tahoma"/>
            <family val="2"/>
          </rPr>
          <t xml:space="preserve">2 </t>
        </r>
        <r>
          <rPr>
            <sz val="9"/>
            <color indexed="81"/>
            <rFont val="細明體"/>
            <family val="3"/>
            <charset val="136"/>
          </rPr>
          <t>收 3 退
S6 1ea
S11 1ea
S13 2ea</t>
        </r>
      </text>
    </comment>
    <comment ref="F2524" authorId="0" shapeId="0">
      <text>
        <r>
          <rPr>
            <sz val="9"/>
            <color indexed="81"/>
            <rFont val="Tahoma"/>
            <family val="2"/>
          </rPr>
          <t>Coat --&gt; Exposure over Q-time (&gt; 12 hr)</t>
        </r>
      </text>
    </comment>
    <comment ref="F2526" authorId="0" shapeId="0">
      <text>
        <r>
          <rPr>
            <sz val="9"/>
            <color indexed="81"/>
            <rFont val="Tahoma"/>
            <family val="2"/>
          </rPr>
          <t xml:space="preserve">2 </t>
        </r>
        <r>
          <rPr>
            <sz val="9"/>
            <color indexed="81"/>
            <rFont val="細明體"/>
            <family val="3"/>
            <charset val="136"/>
          </rPr>
          <t>收 3 退
S4 1ea
S5 1ea
S7 2ea
S13 1ea</t>
        </r>
      </text>
    </comment>
    <comment ref="F2532" authorId="0" shapeId="0">
      <text>
        <r>
          <rPr>
            <sz val="9"/>
            <color indexed="81"/>
            <rFont val="Tahoma"/>
            <family val="2"/>
          </rPr>
          <t xml:space="preserve">2 </t>
        </r>
        <r>
          <rPr>
            <sz val="9"/>
            <color indexed="81"/>
            <rFont val="細明體"/>
            <family val="3"/>
            <charset val="136"/>
          </rPr>
          <t>收 3 退
S3 2ea
S4 2ea
S6 1ea
S9 1ea
S13 4ea</t>
        </r>
      </text>
    </comment>
    <comment ref="F2533" authorId="0" shapeId="0">
      <text>
        <r>
          <rPr>
            <sz val="9"/>
            <color indexed="81"/>
            <rFont val="Tahoma"/>
            <family val="2"/>
          </rPr>
          <t xml:space="preserve">2 </t>
        </r>
        <r>
          <rPr>
            <sz val="9"/>
            <color indexed="81"/>
            <rFont val="細明體"/>
            <family val="3"/>
            <charset val="136"/>
          </rPr>
          <t>收 3 退
S4 1ea
S5 1ea
S10 1ea</t>
        </r>
      </text>
    </comment>
    <comment ref="F2534" authorId="0" shapeId="0">
      <text>
        <r>
          <rPr>
            <sz val="9"/>
            <color indexed="81"/>
            <rFont val="Tahoma"/>
            <family val="2"/>
          </rPr>
          <t xml:space="preserve">2 </t>
        </r>
        <r>
          <rPr>
            <sz val="9"/>
            <color indexed="81"/>
            <rFont val="細明體"/>
            <family val="3"/>
            <charset val="136"/>
          </rPr>
          <t>收 3 退
S1 1ea
S2 1ea
S4 2ea
S5 1ea
S6 3ea
S9 3ea
S12 1ea
S13 1ea</t>
        </r>
      </text>
    </comment>
    <comment ref="F2535" authorId="0" shapeId="0">
      <text>
        <r>
          <rPr>
            <sz val="9"/>
            <color indexed="81"/>
            <rFont val="Tahoma"/>
            <family val="2"/>
          </rPr>
          <t xml:space="preserve">2 </t>
        </r>
        <r>
          <rPr>
            <sz val="9"/>
            <color indexed="81"/>
            <rFont val="細明體"/>
            <family val="3"/>
            <charset val="136"/>
          </rPr>
          <t>收 3 退
S12 1ea</t>
        </r>
      </text>
    </comment>
    <comment ref="F2536" authorId="0" shapeId="0">
      <text>
        <r>
          <rPr>
            <sz val="9"/>
            <color indexed="81"/>
            <rFont val="Tahoma"/>
            <family val="2"/>
          </rPr>
          <t xml:space="preserve">2 </t>
        </r>
        <r>
          <rPr>
            <sz val="9"/>
            <color indexed="81"/>
            <rFont val="細明體"/>
            <family val="3"/>
            <charset val="136"/>
          </rPr>
          <t>收 3 退
S8 1ea</t>
        </r>
      </text>
    </comment>
    <comment ref="F2537" authorId="0" shapeId="0">
      <text>
        <r>
          <rPr>
            <sz val="9"/>
            <color indexed="81"/>
            <rFont val="Tahoma"/>
            <family val="2"/>
          </rPr>
          <t xml:space="preserve">2 </t>
        </r>
        <r>
          <rPr>
            <sz val="9"/>
            <color indexed="81"/>
            <rFont val="細明體"/>
            <family val="3"/>
            <charset val="136"/>
          </rPr>
          <t>收 3 退
S8 1ea
S12 1ea</t>
        </r>
      </text>
    </comment>
    <comment ref="F2539" authorId="0" shapeId="0">
      <text>
        <r>
          <rPr>
            <sz val="9"/>
            <color indexed="81"/>
            <rFont val="Tahoma"/>
            <family val="2"/>
          </rPr>
          <t xml:space="preserve">2 </t>
        </r>
        <r>
          <rPr>
            <sz val="9"/>
            <color indexed="81"/>
            <rFont val="細明體"/>
            <family val="3"/>
            <charset val="136"/>
          </rPr>
          <t>收 3 退
S10 1ea
S12 1ea</t>
        </r>
      </text>
    </comment>
    <comment ref="F2543" authorId="0" shapeId="0">
      <text>
        <r>
          <rPr>
            <sz val="9"/>
            <color indexed="81"/>
            <rFont val="Tahoma"/>
            <family val="2"/>
          </rPr>
          <t xml:space="preserve">2 </t>
        </r>
        <r>
          <rPr>
            <sz val="9"/>
            <color indexed="81"/>
            <rFont val="細明體"/>
            <family val="3"/>
            <charset val="136"/>
          </rPr>
          <t>收 3 退
S11 1ea</t>
        </r>
      </text>
    </comment>
    <comment ref="F2544" authorId="0" shapeId="0">
      <text>
        <r>
          <rPr>
            <sz val="9"/>
            <color indexed="81"/>
            <rFont val="Tahoma"/>
            <family val="2"/>
          </rPr>
          <t xml:space="preserve">2 </t>
        </r>
        <r>
          <rPr>
            <sz val="9"/>
            <color indexed="81"/>
            <rFont val="細明體"/>
            <family val="3"/>
            <charset val="136"/>
          </rPr>
          <t>收 3 退
S1 1ea
S3 1ea
S5 1ea
S6 1ea
S7 1ea</t>
        </r>
      </text>
    </comment>
    <comment ref="F2545" authorId="0" shapeId="0">
      <text>
        <r>
          <rPr>
            <sz val="9"/>
            <color indexed="81"/>
            <rFont val="Tahoma"/>
            <family val="2"/>
          </rPr>
          <t xml:space="preserve">2 </t>
        </r>
        <r>
          <rPr>
            <sz val="9"/>
            <color indexed="81"/>
            <rFont val="細明體"/>
            <family val="3"/>
            <charset val="136"/>
          </rPr>
          <t>收 3 退
S1 1ea
S3 1ea
S5 1ea
S6 1ea
S7 3ea
S11 1ea
S12 1ea</t>
        </r>
      </text>
    </comment>
    <comment ref="F2546" authorId="0" shapeId="0">
      <text>
        <r>
          <rPr>
            <sz val="9"/>
            <color indexed="81"/>
            <rFont val="Tahoma"/>
            <family val="2"/>
          </rPr>
          <t xml:space="preserve">2 </t>
        </r>
        <r>
          <rPr>
            <sz val="9"/>
            <color indexed="81"/>
            <rFont val="細明體"/>
            <family val="3"/>
            <charset val="136"/>
          </rPr>
          <t>收 3 退
S13 1ea</t>
        </r>
      </text>
    </comment>
    <comment ref="F2550" authorId="0" shapeId="0">
      <text>
        <r>
          <rPr>
            <sz val="9"/>
            <color indexed="81"/>
            <rFont val="Tahoma"/>
            <family val="2"/>
          </rPr>
          <t xml:space="preserve">2 </t>
        </r>
        <r>
          <rPr>
            <sz val="9"/>
            <color indexed="81"/>
            <rFont val="細明體"/>
            <family val="3"/>
            <charset val="136"/>
          </rPr>
          <t>收 3 退
S1 1ea
S4 1ea</t>
        </r>
      </text>
    </comment>
    <comment ref="F2551" authorId="0" shapeId="0">
      <text>
        <r>
          <rPr>
            <sz val="9"/>
            <color indexed="81"/>
            <rFont val="Tahoma"/>
            <family val="2"/>
          </rPr>
          <t xml:space="preserve">2 </t>
        </r>
        <r>
          <rPr>
            <sz val="9"/>
            <color indexed="81"/>
            <rFont val="細明體"/>
            <family val="3"/>
            <charset val="136"/>
          </rPr>
          <t>收 3 退
S2 1ea
S3 1ea
S10 1ea
S11 1ea</t>
        </r>
      </text>
    </comment>
    <comment ref="F2553" authorId="0" shapeId="0">
      <text>
        <r>
          <rPr>
            <sz val="9"/>
            <color indexed="81"/>
            <rFont val="Tahoma"/>
            <family val="2"/>
          </rPr>
          <t>Coat --&gt; Exposure over Q-time (&gt; 12 hr)</t>
        </r>
      </text>
    </comment>
    <comment ref="F2554" authorId="0" shapeId="0">
      <text>
        <r>
          <rPr>
            <sz val="9"/>
            <color indexed="81"/>
            <rFont val="Tahoma"/>
            <family val="2"/>
          </rPr>
          <t xml:space="preserve">2 </t>
        </r>
        <r>
          <rPr>
            <sz val="9"/>
            <color indexed="81"/>
            <rFont val="細明體"/>
            <family val="3"/>
            <charset val="136"/>
          </rPr>
          <t>收 3 退
S13 4ea</t>
        </r>
      </text>
    </comment>
    <comment ref="F2556" authorId="0" shapeId="0">
      <text>
        <r>
          <rPr>
            <sz val="9"/>
            <color indexed="81"/>
            <rFont val="Tahoma"/>
            <family val="2"/>
          </rPr>
          <t xml:space="preserve">2 </t>
        </r>
        <r>
          <rPr>
            <sz val="9"/>
            <color indexed="81"/>
            <rFont val="細明體"/>
            <family val="3"/>
            <charset val="136"/>
          </rPr>
          <t>收 3 退
S7 1ea
S10 2ea</t>
        </r>
      </text>
    </comment>
    <comment ref="F2557" authorId="0" shapeId="0">
      <text>
        <r>
          <rPr>
            <sz val="9"/>
            <color indexed="81"/>
            <rFont val="Tahoma"/>
            <family val="2"/>
          </rPr>
          <t xml:space="preserve">2 </t>
        </r>
        <r>
          <rPr>
            <sz val="9"/>
            <color indexed="81"/>
            <rFont val="細明體"/>
            <family val="3"/>
            <charset val="136"/>
          </rPr>
          <t>收 3 退
S1 1ea
S3 1ea
S5 1ea
S9 1ea</t>
        </r>
      </text>
    </comment>
    <comment ref="F2558" authorId="0" shapeId="0">
      <text>
        <r>
          <rPr>
            <sz val="9"/>
            <color indexed="81"/>
            <rFont val="Tahoma"/>
            <family val="2"/>
          </rPr>
          <t xml:space="preserve">2 </t>
        </r>
        <r>
          <rPr>
            <sz val="9"/>
            <color indexed="81"/>
            <rFont val="細明體"/>
            <family val="3"/>
            <charset val="136"/>
          </rPr>
          <t>收 3 退
S7 1ea
S8 1ea</t>
        </r>
      </text>
    </comment>
    <comment ref="F2561" authorId="0" shapeId="0">
      <text>
        <r>
          <rPr>
            <sz val="9"/>
            <color indexed="81"/>
            <rFont val="Tahoma"/>
            <family val="2"/>
          </rPr>
          <t xml:space="preserve">2 </t>
        </r>
        <r>
          <rPr>
            <sz val="9"/>
            <color indexed="81"/>
            <rFont val="細明體"/>
            <family val="3"/>
            <charset val="136"/>
          </rPr>
          <t>收 3 退
S3 1ea
S9 1ea</t>
        </r>
      </text>
    </comment>
    <comment ref="F2562" authorId="0" shapeId="0">
      <text>
        <r>
          <rPr>
            <sz val="9"/>
            <color indexed="81"/>
            <rFont val="Tahoma"/>
            <family val="2"/>
          </rPr>
          <t xml:space="preserve">2 </t>
        </r>
        <r>
          <rPr>
            <sz val="9"/>
            <color indexed="81"/>
            <rFont val="細明體"/>
            <family val="3"/>
            <charset val="136"/>
          </rPr>
          <t>收 3 退
S3 1ea
S5 1ea
S6 2ea
S10 1ea
S11 1ea
S12 1ea
S13 15ea</t>
        </r>
      </text>
    </comment>
    <comment ref="F2563" authorId="0" shapeId="0">
      <text>
        <r>
          <rPr>
            <sz val="9"/>
            <color indexed="81"/>
            <rFont val="Tahoma"/>
            <family val="2"/>
          </rPr>
          <t xml:space="preserve">2 </t>
        </r>
        <r>
          <rPr>
            <sz val="9"/>
            <color indexed="81"/>
            <rFont val="細明體"/>
            <family val="3"/>
            <charset val="136"/>
          </rPr>
          <t>收 3 退
S11 2ea</t>
        </r>
      </text>
    </comment>
    <comment ref="F2564" authorId="0" shapeId="0">
      <text>
        <r>
          <rPr>
            <sz val="9"/>
            <color indexed="81"/>
            <rFont val="Tahoma"/>
            <family val="2"/>
          </rPr>
          <t xml:space="preserve">2 </t>
        </r>
        <r>
          <rPr>
            <sz val="9"/>
            <color indexed="81"/>
            <rFont val="細明體"/>
            <family val="3"/>
            <charset val="136"/>
          </rPr>
          <t>收 3 退
S1 3ea</t>
        </r>
      </text>
    </comment>
    <comment ref="F2565" authorId="0" shapeId="0">
      <text>
        <r>
          <rPr>
            <sz val="9"/>
            <color indexed="81"/>
            <rFont val="Tahoma"/>
            <family val="2"/>
          </rPr>
          <t>DEVP_03 alarm (Vacuum alarm)</t>
        </r>
      </text>
    </comment>
    <comment ref="F2566" authorId="0" shapeId="0">
      <text>
        <r>
          <rPr>
            <sz val="9"/>
            <color indexed="81"/>
            <rFont val="Tahoma"/>
            <family val="2"/>
          </rPr>
          <t xml:space="preserve">2 </t>
        </r>
        <r>
          <rPr>
            <sz val="9"/>
            <color indexed="81"/>
            <rFont val="細明體"/>
            <family val="3"/>
            <charset val="136"/>
          </rPr>
          <t>收 3 退
S3 2ea
S4 2ea</t>
        </r>
      </text>
    </comment>
    <comment ref="F2567" authorId="0" shapeId="0">
      <text>
        <r>
          <rPr>
            <sz val="9"/>
            <color indexed="81"/>
            <rFont val="Tahoma"/>
            <family val="2"/>
          </rPr>
          <t xml:space="preserve">2 </t>
        </r>
        <r>
          <rPr>
            <sz val="9"/>
            <color indexed="81"/>
            <rFont val="細明體"/>
            <family val="3"/>
            <charset val="136"/>
          </rPr>
          <t>收 3 退
S6 1ea</t>
        </r>
      </text>
    </comment>
    <comment ref="F2568" authorId="0" shapeId="0">
      <text>
        <r>
          <rPr>
            <sz val="9"/>
            <color indexed="81"/>
            <rFont val="Tahoma"/>
            <family val="2"/>
          </rPr>
          <t xml:space="preserve">2 </t>
        </r>
        <r>
          <rPr>
            <sz val="9"/>
            <color indexed="81"/>
            <rFont val="細明體"/>
            <family val="3"/>
            <charset val="136"/>
          </rPr>
          <t>收 3 退
S3 2ea
S13 2ea</t>
        </r>
      </text>
    </comment>
    <comment ref="F2569" authorId="0" shapeId="0">
      <text>
        <r>
          <rPr>
            <sz val="9"/>
            <color indexed="81"/>
            <rFont val="Tahoma"/>
            <family val="2"/>
          </rPr>
          <t xml:space="preserve">2 </t>
        </r>
        <r>
          <rPr>
            <sz val="9"/>
            <color indexed="81"/>
            <rFont val="細明體"/>
            <family val="3"/>
            <charset val="136"/>
          </rPr>
          <t>收 3 退
S1 1ea
S2 shift
S3 1ea
S4 2ea
S5 1ea
S8 1ea</t>
        </r>
      </text>
    </comment>
    <comment ref="F2570" authorId="0" shapeId="0">
      <text>
        <r>
          <rPr>
            <sz val="9"/>
            <color indexed="81"/>
            <rFont val="Tahoma"/>
            <family val="2"/>
          </rPr>
          <t xml:space="preserve">2 </t>
        </r>
        <r>
          <rPr>
            <sz val="9"/>
            <color indexed="81"/>
            <rFont val="細明體"/>
            <family val="3"/>
            <charset val="136"/>
          </rPr>
          <t>收 3 退
S1 1ea
S2 1ea
S3 1ea
S6 1ea
S8 1ea
S9 3ea</t>
        </r>
      </text>
    </comment>
    <comment ref="F2572" authorId="0" shapeId="0">
      <text>
        <r>
          <rPr>
            <sz val="9"/>
            <color indexed="81"/>
            <rFont val="Tahoma"/>
            <family val="2"/>
          </rPr>
          <t xml:space="preserve">2 </t>
        </r>
        <r>
          <rPr>
            <sz val="9"/>
            <color indexed="81"/>
            <rFont val="細明體"/>
            <family val="3"/>
            <charset val="136"/>
          </rPr>
          <t>收 3 退
S3 1ea
S6 2ea
S11 1ea
S12 3ea
S13 3ea</t>
        </r>
      </text>
    </comment>
    <comment ref="F2573" authorId="0" shapeId="0">
      <text>
        <r>
          <rPr>
            <sz val="9"/>
            <color indexed="81"/>
            <rFont val="Tahoma"/>
            <family val="2"/>
          </rPr>
          <t xml:space="preserve">2 </t>
        </r>
        <r>
          <rPr>
            <sz val="9"/>
            <color indexed="81"/>
            <rFont val="細明體"/>
            <family val="3"/>
            <charset val="136"/>
          </rPr>
          <t>收 3 退
S3 1ea
S4 1ea
S5 2ea
S6 2ea
S7 1ea
S8 1ea
S10 2ea
S11 1ea</t>
        </r>
      </text>
    </comment>
    <comment ref="F2574" authorId="0" shapeId="0">
      <text>
        <r>
          <rPr>
            <sz val="9"/>
            <color indexed="81"/>
            <rFont val="Tahoma"/>
            <family val="2"/>
          </rPr>
          <t xml:space="preserve">2 </t>
        </r>
        <r>
          <rPr>
            <sz val="9"/>
            <color indexed="81"/>
            <rFont val="細明體"/>
            <family val="3"/>
            <charset val="136"/>
          </rPr>
          <t>收 3 退
S1 1ea
S2 1ea
S6 1ea
S9 1ea
S12 1ea</t>
        </r>
      </text>
    </comment>
    <comment ref="F2575" authorId="0" shapeId="0">
      <text>
        <r>
          <rPr>
            <sz val="9"/>
            <color indexed="81"/>
            <rFont val="Tahoma"/>
            <family val="2"/>
          </rPr>
          <t xml:space="preserve">2 </t>
        </r>
        <r>
          <rPr>
            <sz val="9"/>
            <color indexed="81"/>
            <rFont val="細明體"/>
            <family val="3"/>
            <charset val="136"/>
          </rPr>
          <t>收 3 退
S13 6ea</t>
        </r>
      </text>
    </comment>
    <comment ref="F2578" authorId="0" shapeId="0">
      <text>
        <r>
          <rPr>
            <sz val="9"/>
            <color indexed="81"/>
            <rFont val="Tahoma"/>
            <family val="2"/>
          </rPr>
          <t xml:space="preserve">2 </t>
        </r>
        <r>
          <rPr>
            <sz val="9"/>
            <color indexed="81"/>
            <rFont val="細明體"/>
            <family val="3"/>
            <charset val="136"/>
          </rPr>
          <t>收 3 退
S4 1ea
S5 1ea
S7 1ea
S10 2ea
S12 1ea
S13 1ea</t>
        </r>
      </text>
    </comment>
    <comment ref="F2580" authorId="0" shapeId="0">
      <text>
        <r>
          <rPr>
            <sz val="9"/>
            <color indexed="81"/>
            <rFont val="Tahoma"/>
            <family val="2"/>
          </rPr>
          <t xml:space="preserve">2 </t>
        </r>
        <r>
          <rPr>
            <sz val="9"/>
            <color indexed="81"/>
            <rFont val="細明體"/>
            <family val="3"/>
            <charset val="136"/>
          </rPr>
          <t>收 3 退
S5 1ea
S8 1ea
S13 1ea</t>
        </r>
      </text>
    </comment>
    <comment ref="F2581" authorId="0" shapeId="0">
      <text>
        <r>
          <rPr>
            <sz val="9"/>
            <color indexed="81"/>
            <rFont val="Tahoma"/>
            <family val="2"/>
          </rPr>
          <t xml:space="preserve">2 </t>
        </r>
        <r>
          <rPr>
            <sz val="9"/>
            <color indexed="81"/>
            <rFont val="細明體"/>
            <family val="3"/>
            <charset val="136"/>
          </rPr>
          <t>收 3 退
S3 1ea</t>
        </r>
      </text>
    </comment>
    <comment ref="F2582" authorId="0" shapeId="0">
      <text>
        <r>
          <rPr>
            <sz val="9"/>
            <color indexed="81"/>
            <rFont val="Tahoma"/>
            <family val="2"/>
          </rPr>
          <t xml:space="preserve">2 </t>
        </r>
        <r>
          <rPr>
            <sz val="9"/>
            <color indexed="81"/>
            <rFont val="細明體"/>
            <family val="3"/>
            <charset val="136"/>
          </rPr>
          <t>收 3 退
S3 1ea</t>
        </r>
      </text>
    </comment>
    <comment ref="F2583" authorId="0" shapeId="0">
      <text>
        <r>
          <rPr>
            <sz val="9"/>
            <color indexed="81"/>
            <rFont val="Tahoma"/>
            <family val="2"/>
          </rPr>
          <t>Coat --&gt; Exposure over Q-time (&gt; 12 hr)</t>
        </r>
      </text>
    </comment>
    <comment ref="F2584" authorId="0" shapeId="0">
      <text>
        <r>
          <rPr>
            <sz val="9"/>
            <color indexed="81"/>
            <rFont val="Tahoma"/>
            <family val="2"/>
          </rPr>
          <t>Coat --&gt; Exposure over Q-time (&gt; 12 hr)</t>
        </r>
      </text>
    </comment>
    <comment ref="F2585" authorId="0" shapeId="0">
      <text>
        <r>
          <rPr>
            <sz val="9"/>
            <color indexed="81"/>
            <rFont val="Tahoma"/>
            <family val="2"/>
          </rPr>
          <t>Coat --&gt; Exposure over Q-time (&gt; 12 hr)</t>
        </r>
      </text>
    </comment>
    <comment ref="F2587" authorId="0" shapeId="0">
      <text>
        <r>
          <rPr>
            <sz val="9"/>
            <color indexed="81"/>
            <rFont val="Tahoma"/>
            <family val="2"/>
          </rPr>
          <t xml:space="preserve">2 </t>
        </r>
        <r>
          <rPr>
            <sz val="9"/>
            <color indexed="81"/>
            <rFont val="細明體"/>
            <family val="3"/>
            <charset val="136"/>
          </rPr>
          <t>收 3 退
S2 4ea shift
S5 1ea</t>
        </r>
      </text>
    </comment>
    <comment ref="F2588" authorId="0" shapeId="0">
      <text>
        <r>
          <rPr>
            <sz val="9"/>
            <color indexed="81"/>
            <rFont val="Tahoma"/>
            <family val="2"/>
          </rPr>
          <t xml:space="preserve">2 </t>
        </r>
        <r>
          <rPr>
            <sz val="9"/>
            <color indexed="81"/>
            <rFont val="細明體"/>
            <family val="3"/>
            <charset val="136"/>
          </rPr>
          <t>收 3 退
S9 1ea</t>
        </r>
      </text>
    </comment>
    <comment ref="F2589" authorId="0" shapeId="0">
      <text>
        <r>
          <rPr>
            <sz val="9"/>
            <color indexed="81"/>
            <rFont val="Tahoma"/>
            <family val="2"/>
          </rPr>
          <t xml:space="preserve">2 </t>
        </r>
        <r>
          <rPr>
            <sz val="9"/>
            <color indexed="81"/>
            <rFont val="細明體"/>
            <family val="3"/>
            <charset val="136"/>
          </rPr>
          <t>收 3 退
S12 1ea</t>
        </r>
      </text>
    </comment>
    <comment ref="F2590" authorId="0" shapeId="0">
      <text>
        <r>
          <rPr>
            <sz val="9"/>
            <color indexed="81"/>
            <rFont val="Tahoma"/>
            <family val="2"/>
          </rPr>
          <t xml:space="preserve">2 </t>
        </r>
        <r>
          <rPr>
            <sz val="9"/>
            <color indexed="81"/>
            <rFont val="細明體"/>
            <family val="3"/>
            <charset val="136"/>
          </rPr>
          <t>收 3 退
S7 2ea
S11 1ea
S12 1ea
S13 1ea</t>
        </r>
      </text>
    </comment>
    <comment ref="F2592" authorId="0" shapeId="0">
      <text>
        <r>
          <rPr>
            <sz val="9"/>
            <color indexed="81"/>
            <rFont val="Tahoma"/>
            <family val="2"/>
          </rPr>
          <t xml:space="preserve">2 </t>
        </r>
        <r>
          <rPr>
            <sz val="9"/>
            <color indexed="81"/>
            <rFont val="細明體"/>
            <family val="3"/>
            <charset val="136"/>
          </rPr>
          <t>收 3 退
S2 1ea</t>
        </r>
      </text>
    </comment>
    <comment ref="F2593" authorId="0" shapeId="0">
      <text>
        <r>
          <rPr>
            <sz val="9"/>
            <color indexed="81"/>
            <rFont val="Tahoma"/>
            <family val="2"/>
          </rPr>
          <t>Coat --&gt; Exposure over Q-time (&gt; 12 hr)</t>
        </r>
      </text>
    </comment>
    <comment ref="F2594" authorId="0" shapeId="0">
      <text>
        <r>
          <rPr>
            <sz val="9"/>
            <color indexed="81"/>
            <rFont val="Tahoma"/>
            <family val="2"/>
          </rPr>
          <t xml:space="preserve">2 </t>
        </r>
        <r>
          <rPr>
            <sz val="9"/>
            <color indexed="81"/>
            <rFont val="細明體"/>
            <family val="3"/>
            <charset val="136"/>
          </rPr>
          <t>收 3 退
S1 1ea
S2 1ea
S4 1ea
S6 1ea
S9 1ea
S10 1ea
S11 1ea</t>
        </r>
      </text>
    </comment>
    <comment ref="F2595" authorId="0" shapeId="0">
      <text>
        <r>
          <rPr>
            <sz val="9"/>
            <color indexed="81"/>
            <rFont val="Tahoma"/>
            <family val="2"/>
          </rPr>
          <t xml:space="preserve">2 </t>
        </r>
        <r>
          <rPr>
            <sz val="9"/>
            <color indexed="81"/>
            <rFont val="細明體"/>
            <family val="3"/>
            <charset val="136"/>
          </rPr>
          <t>收 3 退
S8 1ea</t>
        </r>
      </text>
    </comment>
    <comment ref="F2597" authorId="0" shapeId="0">
      <text>
        <r>
          <rPr>
            <sz val="9"/>
            <color indexed="81"/>
            <rFont val="Tahoma"/>
            <family val="2"/>
          </rPr>
          <t xml:space="preserve">2 </t>
        </r>
        <r>
          <rPr>
            <sz val="9"/>
            <color indexed="81"/>
            <rFont val="細明體"/>
            <family val="3"/>
            <charset val="136"/>
          </rPr>
          <t>收 3 退
S3 1ea</t>
        </r>
      </text>
    </comment>
    <comment ref="F2598" authorId="0" shapeId="0">
      <text>
        <r>
          <rPr>
            <sz val="9"/>
            <color indexed="81"/>
            <rFont val="Tahoma"/>
            <family val="2"/>
          </rPr>
          <t xml:space="preserve">2 </t>
        </r>
        <r>
          <rPr>
            <sz val="9"/>
            <color indexed="81"/>
            <rFont val="細明體"/>
            <family val="3"/>
            <charset val="136"/>
          </rPr>
          <t>收 3 退
S8 1ea</t>
        </r>
      </text>
    </comment>
    <comment ref="F2599" authorId="0" shapeId="0">
      <text>
        <r>
          <rPr>
            <sz val="9"/>
            <color indexed="81"/>
            <rFont val="Tahoma"/>
            <family val="2"/>
          </rPr>
          <t xml:space="preserve">2 </t>
        </r>
        <r>
          <rPr>
            <sz val="9"/>
            <color indexed="81"/>
            <rFont val="細明體"/>
            <family val="3"/>
            <charset val="136"/>
          </rPr>
          <t>收 3 退
S10 1ea</t>
        </r>
      </text>
    </comment>
    <comment ref="F2600" authorId="0" shapeId="0">
      <text>
        <r>
          <rPr>
            <sz val="9"/>
            <color indexed="81"/>
            <rFont val="Tahoma"/>
            <family val="2"/>
          </rPr>
          <t xml:space="preserve">2 </t>
        </r>
        <r>
          <rPr>
            <sz val="9"/>
            <color indexed="81"/>
            <rFont val="細明體"/>
            <family val="3"/>
            <charset val="136"/>
          </rPr>
          <t>收 3 退
S10 1ea</t>
        </r>
      </text>
    </comment>
    <comment ref="F2601" authorId="0" shapeId="0">
      <text>
        <r>
          <rPr>
            <sz val="9"/>
            <color indexed="81"/>
            <rFont val="Tahoma"/>
            <family val="2"/>
          </rPr>
          <t xml:space="preserve">2 </t>
        </r>
        <r>
          <rPr>
            <sz val="9"/>
            <color indexed="81"/>
            <rFont val="細明體"/>
            <family val="3"/>
            <charset val="136"/>
          </rPr>
          <t>收 3 退
S6 1ea
S13 1ea</t>
        </r>
      </text>
    </comment>
    <comment ref="F2602" authorId="0" shapeId="0">
      <text>
        <r>
          <rPr>
            <sz val="9"/>
            <color indexed="81"/>
            <rFont val="Tahoma"/>
            <family val="2"/>
          </rPr>
          <t xml:space="preserve">2 </t>
        </r>
        <r>
          <rPr>
            <sz val="9"/>
            <color indexed="81"/>
            <rFont val="細明體"/>
            <family val="3"/>
            <charset val="136"/>
          </rPr>
          <t>收 3 退
S9 1ea
S13 1ea</t>
        </r>
      </text>
    </comment>
    <comment ref="F2603" authorId="0" shapeId="0">
      <text>
        <r>
          <rPr>
            <sz val="9"/>
            <color indexed="81"/>
            <rFont val="Tahoma"/>
            <family val="2"/>
          </rPr>
          <t xml:space="preserve">2 </t>
        </r>
        <r>
          <rPr>
            <sz val="9"/>
            <color indexed="81"/>
            <rFont val="細明體"/>
            <family val="3"/>
            <charset val="136"/>
          </rPr>
          <t>收 3 退
S10 1ea</t>
        </r>
      </text>
    </comment>
    <comment ref="F2604" authorId="0" shapeId="0">
      <text>
        <r>
          <rPr>
            <sz val="9"/>
            <color indexed="81"/>
            <rFont val="Tahoma"/>
            <family val="2"/>
          </rPr>
          <t xml:space="preserve">2 </t>
        </r>
        <r>
          <rPr>
            <sz val="9"/>
            <color indexed="81"/>
            <rFont val="細明體"/>
            <family val="3"/>
            <charset val="136"/>
          </rPr>
          <t>收 3 退
S4 1ea</t>
        </r>
      </text>
    </comment>
    <comment ref="F2605" authorId="0" shapeId="0">
      <text>
        <r>
          <rPr>
            <sz val="9"/>
            <color indexed="81"/>
            <rFont val="Tahoma"/>
            <family val="2"/>
          </rPr>
          <t xml:space="preserve">2 </t>
        </r>
        <r>
          <rPr>
            <sz val="9"/>
            <color indexed="81"/>
            <rFont val="細明體"/>
            <family val="3"/>
            <charset val="136"/>
          </rPr>
          <t>收 3 退
S1 1ea</t>
        </r>
      </text>
    </comment>
    <comment ref="F2606" authorId="0" shapeId="0">
      <text>
        <r>
          <rPr>
            <sz val="9"/>
            <color indexed="81"/>
            <rFont val="Tahoma"/>
            <family val="2"/>
          </rPr>
          <t xml:space="preserve">2 </t>
        </r>
        <r>
          <rPr>
            <sz val="9"/>
            <color indexed="81"/>
            <rFont val="細明體"/>
            <family val="3"/>
            <charset val="136"/>
          </rPr>
          <t>收 3 退
S3 1ea
S13 1ea</t>
        </r>
      </text>
    </comment>
    <comment ref="F2607" authorId="0" shapeId="0">
      <text>
        <r>
          <rPr>
            <sz val="9"/>
            <color indexed="81"/>
            <rFont val="Tahoma"/>
            <family val="2"/>
          </rPr>
          <t>Coat --&gt; Exposure over Q-time (&gt; 12 hr)</t>
        </r>
      </text>
    </comment>
    <comment ref="F2608" authorId="0" shapeId="0">
      <text>
        <r>
          <rPr>
            <sz val="9"/>
            <color indexed="81"/>
            <rFont val="Tahoma"/>
            <family val="2"/>
          </rPr>
          <t xml:space="preserve">2 </t>
        </r>
        <r>
          <rPr>
            <sz val="9"/>
            <color indexed="81"/>
            <rFont val="細明體"/>
            <family val="3"/>
            <charset val="136"/>
          </rPr>
          <t>收 3 退
S7 1ea
S9 1ea
S11 1ea
S12 1ea
S13 4ea</t>
        </r>
      </text>
    </comment>
    <comment ref="F2609" authorId="0" shapeId="0">
      <text>
        <r>
          <rPr>
            <sz val="9"/>
            <color indexed="81"/>
            <rFont val="Tahoma"/>
            <family val="2"/>
          </rPr>
          <t xml:space="preserve">2 </t>
        </r>
        <r>
          <rPr>
            <sz val="9"/>
            <color indexed="81"/>
            <rFont val="細明體"/>
            <family val="3"/>
            <charset val="136"/>
          </rPr>
          <t>收 3 退
S1 1ea
S2 1ea
S5 1ea
S6 1ea
S7 2ea
S9 1ea
S13 1ea</t>
        </r>
      </text>
    </comment>
    <comment ref="F2610" authorId="0" shapeId="0">
      <text>
        <r>
          <rPr>
            <sz val="9"/>
            <color indexed="81"/>
            <rFont val="Tahoma"/>
            <family val="2"/>
          </rPr>
          <t xml:space="preserve">2 </t>
        </r>
        <r>
          <rPr>
            <sz val="9"/>
            <color indexed="81"/>
            <rFont val="細明體"/>
            <family val="3"/>
            <charset val="136"/>
          </rPr>
          <t>收 3 退
S1 1ea
S2 1ea
S3 3ea
S5 1ea
S11 2ea
S13 1ea</t>
        </r>
      </text>
    </comment>
    <comment ref="F2611" authorId="0" shapeId="0">
      <text>
        <r>
          <rPr>
            <sz val="9"/>
            <color indexed="81"/>
            <rFont val="Tahoma"/>
            <family val="2"/>
          </rPr>
          <t xml:space="preserve">2 </t>
        </r>
        <r>
          <rPr>
            <sz val="9"/>
            <color indexed="81"/>
            <rFont val="細明體"/>
            <family val="3"/>
            <charset val="136"/>
          </rPr>
          <t>收 3 退
S1 1ea</t>
        </r>
      </text>
    </comment>
    <comment ref="F2612" authorId="0" shapeId="0">
      <text>
        <r>
          <rPr>
            <sz val="9"/>
            <color indexed="81"/>
            <rFont val="Tahoma"/>
            <family val="2"/>
          </rPr>
          <t xml:space="preserve">2 </t>
        </r>
        <r>
          <rPr>
            <sz val="9"/>
            <color indexed="81"/>
            <rFont val="細明體"/>
            <family val="3"/>
            <charset val="136"/>
          </rPr>
          <t>收 3 退
S2 1ea</t>
        </r>
      </text>
    </comment>
    <comment ref="F2613" authorId="0" shapeId="0">
      <text>
        <r>
          <rPr>
            <sz val="9"/>
            <color indexed="81"/>
            <rFont val="Tahoma"/>
            <family val="2"/>
          </rPr>
          <t>Coat --&gt; Exposure over Q-time (&gt; 12 hr)</t>
        </r>
      </text>
    </comment>
    <comment ref="F2614" authorId="0" shapeId="0">
      <text>
        <r>
          <rPr>
            <sz val="9"/>
            <color indexed="81"/>
            <rFont val="Tahoma"/>
            <family val="2"/>
          </rPr>
          <t xml:space="preserve">2 </t>
        </r>
        <r>
          <rPr>
            <sz val="9"/>
            <color indexed="81"/>
            <rFont val="細明體"/>
            <family val="3"/>
            <charset val="136"/>
          </rPr>
          <t>收 3 退
S4 1ea
S5 1ea
S9 1ea
S10 1ea</t>
        </r>
      </text>
    </comment>
    <comment ref="F2615" authorId="0" shapeId="0">
      <text>
        <r>
          <rPr>
            <sz val="9"/>
            <color indexed="81"/>
            <rFont val="Tahoma"/>
            <family val="2"/>
          </rPr>
          <t>Coat --&gt; Exposure over Q-time (&gt; 12 hr)</t>
        </r>
      </text>
    </comment>
    <comment ref="F2616" authorId="0" shapeId="0">
      <text>
        <r>
          <rPr>
            <sz val="9"/>
            <color indexed="81"/>
            <rFont val="Tahoma"/>
            <family val="2"/>
          </rPr>
          <t xml:space="preserve">2 </t>
        </r>
        <r>
          <rPr>
            <sz val="9"/>
            <color indexed="81"/>
            <rFont val="細明體"/>
            <family val="3"/>
            <charset val="136"/>
          </rPr>
          <t>收 3 退
S3 1ea
S4 1ea
S6 2ea
S13 1ea</t>
        </r>
      </text>
    </comment>
    <comment ref="F2617" authorId="0" shapeId="0">
      <text>
        <r>
          <rPr>
            <sz val="9"/>
            <color indexed="81"/>
            <rFont val="Tahoma"/>
            <family val="2"/>
          </rPr>
          <t xml:space="preserve">2 </t>
        </r>
        <r>
          <rPr>
            <sz val="9"/>
            <color indexed="81"/>
            <rFont val="細明體"/>
            <family val="3"/>
            <charset val="136"/>
          </rPr>
          <t>收 3 退
S6 4ea</t>
        </r>
      </text>
    </comment>
    <comment ref="F2618" authorId="0" shapeId="0">
      <text>
        <r>
          <rPr>
            <sz val="9"/>
            <color indexed="81"/>
            <rFont val="Tahoma"/>
            <family val="2"/>
          </rPr>
          <t xml:space="preserve">2 </t>
        </r>
        <r>
          <rPr>
            <sz val="9"/>
            <color indexed="81"/>
            <rFont val="細明體"/>
            <family val="3"/>
            <charset val="136"/>
          </rPr>
          <t>收 3 退
S3 1ea</t>
        </r>
      </text>
    </comment>
    <comment ref="F2619" authorId="0" shapeId="0">
      <text>
        <r>
          <rPr>
            <sz val="9"/>
            <color indexed="81"/>
            <rFont val="Tahoma"/>
            <family val="2"/>
          </rPr>
          <t xml:space="preserve">2 </t>
        </r>
        <r>
          <rPr>
            <sz val="9"/>
            <color indexed="81"/>
            <rFont val="細明體"/>
            <family val="3"/>
            <charset val="136"/>
          </rPr>
          <t>收 3 退
S1 1ea
S2 6ea
S3 7ea
S4 3ea
S5 4ea
S6 1ea
S7 1ea
S8 1ea
S9 1ea
S10 1ea
S11 2ea
S13 1ea</t>
        </r>
      </text>
    </comment>
    <comment ref="F2620" authorId="0" shapeId="0">
      <text>
        <r>
          <rPr>
            <sz val="9"/>
            <color indexed="81"/>
            <rFont val="Tahoma"/>
            <family val="2"/>
          </rPr>
          <t xml:space="preserve">2 </t>
        </r>
        <r>
          <rPr>
            <sz val="9"/>
            <color indexed="81"/>
            <rFont val="細明體"/>
            <family val="3"/>
            <charset val="136"/>
          </rPr>
          <t>收 3 退
S1 1ea
S2 2ea
S3 1ea
S4 1ea
S5 2ea
S6 1ea
S7 1ea
S8 1ea
S9 1ea
S10 1ea
S11 1ea
S12 1ea
S13 21ea</t>
        </r>
      </text>
    </comment>
    <comment ref="F2621" authorId="0" shapeId="0">
      <text>
        <r>
          <rPr>
            <sz val="9"/>
            <color indexed="81"/>
            <rFont val="Tahoma"/>
            <family val="2"/>
          </rPr>
          <t xml:space="preserve">2 </t>
        </r>
        <r>
          <rPr>
            <sz val="9"/>
            <color indexed="81"/>
            <rFont val="細明體"/>
            <family val="3"/>
            <charset val="136"/>
          </rPr>
          <t>收 3 退
S1 2ea
S2 1ea
S3 1ea
S5 1ea
S6 1ea</t>
        </r>
      </text>
    </comment>
    <comment ref="F2622" authorId="0" shapeId="0">
      <text>
        <r>
          <rPr>
            <sz val="9"/>
            <color indexed="81"/>
            <rFont val="Tahoma"/>
            <family val="2"/>
          </rPr>
          <t xml:space="preserve">2 </t>
        </r>
        <r>
          <rPr>
            <sz val="9"/>
            <color indexed="81"/>
            <rFont val="細明體"/>
            <family val="3"/>
            <charset val="136"/>
          </rPr>
          <t>收 3 退
S7 1ea</t>
        </r>
      </text>
    </comment>
    <comment ref="F2623" authorId="0" shapeId="0">
      <text>
        <r>
          <rPr>
            <sz val="9"/>
            <color indexed="81"/>
            <rFont val="Tahoma"/>
            <family val="2"/>
          </rPr>
          <t xml:space="preserve">2 </t>
        </r>
        <r>
          <rPr>
            <sz val="9"/>
            <color indexed="81"/>
            <rFont val="細明體"/>
            <family val="3"/>
            <charset val="136"/>
          </rPr>
          <t>收 3 退
S6 1ea
S8 3ea
S12 1ea</t>
        </r>
      </text>
    </comment>
    <comment ref="F2627" authorId="0" shapeId="0">
      <text>
        <r>
          <rPr>
            <sz val="9"/>
            <color indexed="81"/>
            <rFont val="Tahoma"/>
            <family val="2"/>
          </rPr>
          <t xml:space="preserve">2 </t>
        </r>
        <r>
          <rPr>
            <sz val="9"/>
            <color indexed="81"/>
            <rFont val="細明體"/>
            <family val="3"/>
            <charset val="136"/>
          </rPr>
          <t>收 3 退
S7 1ea</t>
        </r>
      </text>
    </comment>
    <comment ref="F2628" authorId="0" shapeId="0">
      <text>
        <r>
          <rPr>
            <sz val="9"/>
            <color indexed="81"/>
            <rFont val="Tahoma"/>
            <family val="2"/>
          </rPr>
          <t xml:space="preserve">2 </t>
        </r>
        <r>
          <rPr>
            <sz val="9"/>
            <color indexed="81"/>
            <rFont val="細明體"/>
            <family val="3"/>
            <charset val="136"/>
          </rPr>
          <t>收 3 退
S9 1ea</t>
        </r>
      </text>
    </comment>
    <comment ref="F2629" authorId="0" shapeId="0">
      <text>
        <r>
          <rPr>
            <sz val="9"/>
            <color indexed="81"/>
            <rFont val="Tahoma"/>
            <family val="2"/>
          </rPr>
          <t xml:space="preserve">2 </t>
        </r>
        <r>
          <rPr>
            <sz val="9"/>
            <color indexed="81"/>
            <rFont val="細明體"/>
            <family val="3"/>
            <charset val="136"/>
          </rPr>
          <t>收 3 退
S5 1ea
S7 1ea
S9 1ea
S13 1ea</t>
        </r>
      </text>
    </comment>
    <comment ref="F2630" authorId="0" shapeId="0">
      <text>
        <r>
          <rPr>
            <sz val="9"/>
            <color indexed="81"/>
            <rFont val="Tahoma"/>
            <family val="2"/>
          </rPr>
          <t xml:space="preserve">2 </t>
        </r>
        <r>
          <rPr>
            <sz val="9"/>
            <color indexed="81"/>
            <rFont val="細明體"/>
            <family val="3"/>
            <charset val="136"/>
          </rPr>
          <t>收 3 退
S13 1ea</t>
        </r>
      </text>
    </comment>
    <comment ref="F2633" authorId="0" shapeId="0">
      <text>
        <r>
          <rPr>
            <sz val="9"/>
            <color indexed="81"/>
            <rFont val="Tahoma"/>
            <family val="2"/>
          </rPr>
          <t xml:space="preserve">2 </t>
        </r>
        <r>
          <rPr>
            <sz val="9"/>
            <color indexed="81"/>
            <rFont val="細明體"/>
            <family val="3"/>
            <charset val="136"/>
          </rPr>
          <t>收 3 退
S2 2ea
S3 2ea
S6 1ea
S8 1ea
S9 1ea
S13 1ea</t>
        </r>
      </text>
    </comment>
    <comment ref="F2634" authorId="0" shapeId="0">
      <text>
        <r>
          <rPr>
            <sz val="9"/>
            <color indexed="81"/>
            <rFont val="Tahoma"/>
            <family val="2"/>
          </rPr>
          <t xml:space="preserve">2 </t>
        </r>
        <r>
          <rPr>
            <sz val="9"/>
            <color indexed="81"/>
            <rFont val="細明體"/>
            <family val="3"/>
            <charset val="136"/>
          </rPr>
          <t>收 3 退
S1 1ea
S2 4ea
S3 1ea
S4 1ea
S5 1ea
S6 1ea
S7 1ea
S9 1ea
S13 1ea + 1 peeling</t>
        </r>
      </text>
    </comment>
    <comment ref="F2635" authorId="0" shapeId="0">
      <text>
        <r>
          <rPr>
            <sz val="9"/>
            <color indexed="81"/>
            <rFont val="Tahoma"/>
            <family val="2"/>
          </rPr>
          <t xml:space="preserve">2 </t>
        </r>
        <r>
          <rPr>
            <sz val="9"/>
            <color indexed="81"/>
            <rFont val="細明體"/>
            <family val="3"/>
            <charset val="136"/>
          </rPr>
          <t>收 3 退
S2 3ea
S4 1ea
S5 1ea
S8 1ea
S9 1ea</t>
        </r>
      </text>
    </comment>
    <comment ref="F2636" authorId="0" shapeId="0">
      <text>
        <r>
          <rPr>
            <sz val="9"/>
            <color indexed="81"/>
            <rFont val="Tahoma"/>
            <family val="2"/>
          </rPr>
          <t xml:space="preserve">2 </t>
        </r>
        <r>
          <rPr>
            <sz val="9"/>
            <color indexed="81"/>
            <rFont val="細明體"/>
            <family val="3"/>
            <charset val="136"/>
          </rPr>
          <t>收 3 退
S2 2ea
S3 3ea
S4 1ea
S6 1ea
S8 1ea
S9 2ea
S10 1ea
S12 5ea
S13 6ea</t>
        </r>
      </text>
    </comment>
    <comment ref="F2637" authorId="0" shapeId="0">
      <text>
        <r>
          <rPr>
            <sz val="9"/>
            <color indexed="81"/>
            <rFont val="Tahoma"/>
            <family val="2"/>
          </rPr>
          <t xml:space="preserve">2 </t>
        </r>
        <r>
          <rPr>
            <sz val="9"/>
            <color indexed="81"/>
            <rFont val="細明體"/>
            <family val="3"/>
            <charset val="136"/>
          </rPr>
          <t>收 3 退
S6 4ea</t>
        </r>
      </text>
    </comment>
    <comment ref="F2638" authorId="0" shapeId="0">
      <text>
        <r>
          <rPr>
            <sz val="9"/>
            <color indexed="81"/>
            <rFont val="Tahoma"/>
            <family val="2"/>
          </rPr>
          <t xml:space="preserve">2 </t>
        </r>
        <r>
          <rPr>
            <sz val="9"/>
            <color indexed="81"/>
            <rFont val="細明體"/>
            <family val="3"/>
            <charset val="136"/>
          </rPr>
          <t>收 3 退
S5 1ea
S9 1ea
S13 1ea</t>
        </r>
      </text>
    </comment>
    <comment ref="F2640" authorId="0" shapeId="0">
      <text>
        <r>
          <rPr>
            <sz val="9"/>
            <color indexed="81"/>
            <rFont val="Tahoma"/>
            <family val="2"/>
          </rPr>
          <t xml:space="preserve">2 </t>
        </r>
        <r>
          <rPr>
            <sz val="9"/>
            <color indexed="81"/>
            <rFont val="細明體"/>
            <family val="3"/>
            <charset val="136"/>
          </rPr>
          <t>收 3 退
S3 1ea
S5 1ea
S9 1ea</t>
        </r>
      </text>
    </comment>
    <comment ref="F2641" authorId="0" shapeId="0">
      <text>
        <r>
          <rPr>
            <sz val="9"/>
            <color indexed="81"/>
            <rFont val="Tahoma"/>
            <family val="2"/>
          </rPr>
          <t>Coat --&gt; Exposure over Q-time (&gt; 12 hr)</t>
        </r>
      </text>
    </comment>
    <comment ref="F2642" authorId="0" shapeId="0">
      <text>
        <r>
          <rPr>
            <sz val="9"/>
            <color indexed="81"/>
            <rFont val="Tahoma"/>
            <family val="2"/>
          </rPr>
          <t xml:space="preserve">2 </t>
        </r>
        <r>
          <rPr>
            <sz val="9"/>
            <color indexed="81"/>
            <rFont val="細明體"/>
            <family val="3"/>
            <charset val="136"/>
          </rPr>
          <t>收 3 退
S1 2ea
S3 1ea
S6 1ea
S7 1ea
S8 1ea
S9 2ea
S11 1ea
S12 1ea</t>
        </r>
      </text>
    </comment>
    <comment ref="F2643" authorId="0" shapeId="0">
      <text>
        <r>
          <rPr>
            <sz val="9"/>
            <color indexed="81"/>
            <rFont val="Tahoma"/>
            <family val="2"/>
          </rPr>
          <t xml:space="preserve">2 </t>
        </r>
        <r>
          <rPr>
            <sz val="9"/>
            <color indexed="81"/>
            <rFont val="細明體"/>
            <family val="3"/>
            <charset val="136"/>
          </rPr>
          <t>收 3 退
S2 1ea
S4 1ea</t>
        </r>
      </text>
    </comment>
    <comment ref="F2651" authorId="0" shapeId="0">
      <text>
        <r>
          <rPr>
            <sz val="9"/>
            <color indexed="81"/>
            <rFont val="Tahoma"/>
            <family val="2"/>
          </rPr>
          <t xml:space="preserve">2 </t>
        </r>
        <r>
          <rPr>
            <sz val="9"/>
            <color indexed="81"/>
            <rFont val="細明體"/>
            <family val="3"/>
            <charset val="136"/>
          </rPr>
          <t>收 3 退
S8 2ea
S11 1ea
S12 1ea
S13 1ea</t>
        </r>
      </text>
    </comment>
    <comment ref="F2653" authorId="0" shapeId="0">
      <text>
        <r>
          <rPr>
            <sz val="9"/>
            <color indexed="81"/>
            <rFont val="Tahoma"/>
            <family val="2"/>
          </rPr>
          <t xml:space="preserve">2 </t>
        </r>
        <r>
          <rPr>
            <sz val="9"/>
            <color indexed="81"/>
            <rFont val="細明體"/>
            <family val="3"/>
            <charset val="136"/>
          </rPr>
          <t>收 3 退
S7 4ea
S8 2ea
S9 2ea
S10 1ea
S11 3ea
S12 1ea
S13 2ea</t>
        </r>
      </text>
    </comment>
    <comment ref="F2654" authorId="0" shapeId="0">
      <text>
        <r>
          <rPr>
            <sz val="9"/>
            <color indexed="81"/>
            <rFont val="Tahoma"/>
            <family val="2"/>
          </rPr>
          <t>Coat --&gt; Exposure over Q-time (&gt; 12 hr)</t>
        </r>
      </text>
    </comment>
    <comment ref="F2655" authorId="0" shapeId="0">
      <text>
        <r>
          <rPr>
            <sz val="9"/>
            <color indexed="81"/>
            <rFont val="Tahoma"/>
            <family val="2"/>
          </rPr>
          <t>Coat --&gt; Exposure over Q-time (&gt; 12 hr)</t>
        </r>
      </text>
    </comment>
    <comment ref="F2656" authorId="0" shapeId="0">
      <text>
        <r>
          <rPr>
            <sz val="9"/>
            <color indexed="81"/>
            <rFont val="Tahoma"/>
            <family val="2"/>
          </rPr>
          <t>WES shift</t>
        </r>
      </text>
    </comment>
    <comment ref="F2657" authorId="0" shapeId="0">
      <text>
        <r>
          <rPr>
            <sz val="9"/>
            <color indexed="81"/>
            <rFont val="Tahoma"/>
            <family val="2"/>
          </rPr>
          <t xml:space="preserve">2 </t>
        </r>
        <r>
          <rPr>
            <sz val="9"/>
            <color indexed="81"/>
            <rFont val="細明體"/>
            <family val="3"/>
            <charset val="136"/>
          </rPr>
          <t>收 3 退
S3 2ea
S4 1ea</t>
        </r>
      </text>
    </comment>
    <comment ref="F2658" authorId="0" shapeId="0">
      <text>
        <r>
          <rPr>
            <sz val="9"/>
            <color indexed="81"/>
            <rFont val="Tahoma"/>
            <family val="2"/>
          </rPr>
          <t xml:space="preserve">2 </t>
        </r>
        <r>
          <rPr>
            <sz val="9"/>
            <color indexed="81"/>
            <rFont val="細明體"/>
            <family val="3"/>
            <charset val="136"/>
          </rPr>
          <t>收 3 退
S4 1ea
S7 2ea
S10 1ea</t>
        </r>
      </text>
    </comment>
    <comment ref="F2662" authorId="0" shapeId="0">
      <text>
        <r>
          <rPr>
            <sz val="9"/>
            <color indexed="81"/>
            <rFont val="Tahoma"/>
            <family val="2"/>
          </rPr>
          <t xml:space="preserve">2 </t>
        </r>
        <r>
          <rPr>
            <sz val="9"/>
            <color indexed="81"/>
            <rFont val="細明體"/>
            <family val="3"/>
            <charset val="136"/>
          </rPr>
          <t>收 3 退
S2 1ea
S3 1ea
S4 1ea
S5 1ea
S12 2ea</t>
        </r>
      </text>
    </comment>
    <comment ref="F2665" authorId="0" shapeId="0">
      <text>
        <r>
          <rPr>
            <sz val="9"/>
            <color indexed="81"/>
            <rFont val="Tahoma"/>
            <family val="2"/>
          </rPr>
          <t>WES shift</t>
        </r>
      </text>
    </comment>
    <comment ref="F2667" authorId="0" shapeId="0">
      <text>
        <r>
          <rPr>
            <sz val="9"/>
            <color indexed="81"/>
            <rFont val="Tahoma"/>
            <family val="2"/>
          </rPr>
          <t>WES shift</t>
        </r>
      </text>
    </comment>
    <comment ref="F2668" authorId="0" shapeId="0">
      <text>
        <r>
          <rPr>
            <sz val="9"/>
            <color indexed="81"/>
            <rFont val="Tahoma"/>
            <family val="2"/>
          </rPr>
          <t>Coat --&gt; Exposure over Q-time (&gt; 12 hr)</t>
        </r>
      </text>
    </comment>
    <comment ref="F2673" authorId="0" shapeId="0">
      <text>
        <r>
          <rPr>
            <sz val="9"/>
            <color indexed="81"/>
            <rFont val="Tahoma"/>
            <family val="2"/>
          </rPr>
          <t xml:space="preserve">2 </t>
        </r>
        <r>
          <rPr>
            <sz val="9"/>
            <color indexed="81"/>
            <rFont val="細明體"/>
            <family val="3"/>
            <charset val="136"/>
          </rPr>
          <t>收 3 退
S1 1ea
S2 1ea
S3 1ea
S10 1ea
S13 8ea</t>
        </r>
      </text>
    </comment>
    <comment ref="F2674" authorId="0" shapeId="0">
      <text>
        <r>
          <rPr>
            <sz val="9"/>
            <color indexed="81"/>
            <rFont val="Tahoma"/>
            <family val="2"/>
          </rPr>
          <t xml:space="preserve">2 </t>
        </r>
        <r>
          <rPr>
            <sz val="9"/>
            <color indexed="81"/>
            <rFont val="細明體"/>
            <family val="3"/>
            <charset val="136"/>
          </rPr>
          <t>收 3 退
S2 1ea
S8 1ea
S9 2ea
S10 2ea
S11 4ea
S12 1ea
S13 2ea</t>
        </r>
      </text>
    </comment>
    <comment ref="F2678" authorId="0" shapeId="0">
      <text>
        <r>
          <rPr>
            <sz val="9"/>
            <color indexed="81"/>
            <rFont val="Tahoma"/>
            <family val="2"/>
          </rPr>
          <t>WES shift</t>
        </r>
      </text>
    </comment>
    <comment ref="F2681" authorId="0" shapeId="0">
      <text>
        <r>
          <rPr>
            <sz val="9"/>
            <color indexed="81"/>
            <rFont val="Tahoma"/>
            <family val="2"/>
          </rPr>
          <t xml:space="preserve">2 </t>
        </r>
        <r>
          <rPr>
            <sz val="9"/>
            <color indexed="81"/>
            <rFont val="細明體"/>
            <family val="3"/>
            <charset val="136"/>
          </rPr>
          <t>收 3 退
S2 1ea</t>
        </r>
      </text>
    </comment>
    <comment ref="F2682" authorId="0" shapeId="0">
      <text>
        <r>
          <rPr>
            <sz val="9"/>
            <color indexed="81"/>
            <rFont val="Tahoma"/>
            <family val="2"/>
          </rPr>
          <t xml:space="preserve">2 </t>
        </r>
        <r>
          <rPr>
            <sz val="9"/>
            <color indexed="81"/>
            <rFont val="細明體"/>
            <family val="3"/>
            <charset val="136"/>
          </rPr>
          <t>收 3 退
S7 1ea</t>
        </r>
      </text>
    </comment>
    <comment ref="F2685" authorId="0" shapeId="0">
      <text>
        <r>
          <rPr>
            <sz val="9"/>
            <color indexed="81"/>
            <rFont val="Tahoma"/>
            <family val="2"/>
          </rPr>
          <t xml:space="preserve">2 </t>
        </r>
        <r>
          <rPr>
            <sz val="9"/>
            <color indexed="81"/>
            <rFont val="細明體"/>
            <family val="3"/>
            <charset val="136"/>
          </rPr>
          <t>收 3 退
S9 1ea
S11 1ea
S12 2ea</t>
        </r>
      </text>
    </comment>
    <comment ref="F2689" authorId="0" shapeId="0">
      <text>
        <r>
          <rPr>
            <sz val="9"/>
            <color indexed="81"/>
            <rFont val="Tahoma"/>
            <family val="2"/>
          </rPr>
          <t xml:space="preserve">2 </t>
        </r>
        <r>
          <rPr>
            <sz val="9"/>
            <color indexed="81"/>
            <rFont val="細明體"/>
            <family val="3"/>
            <charset val="136"/>
          </rPr>
          <t>收 3 退
S1 2ea
S2 3ea + WES shift
S3 6ea
S4 1ea + WES shift
S6 1ea
S7 2ea + WES shift</t>
        </r>
      </text>
    </comment>
    <comment ref="F2690" authorId="0" shapeId="0">
      <text>
        <r>
          <rPr>
            <sz val="9"/>
            <color indexed="81"/>
            <rFont val="Tahoma"/>
            <family val="2"/>
          </rPr>
          <t xml:space="preserve">2 </t>
        </r>
        <r>
          <rPr>
            <sz val="9"/>
            <color indexed="81"/>
            <rFont val="細明體"/>
            <family val="3"/>
            <charset val="136"/>
          </rPr>
          <t>收 3 退
S3 2ea
S6 1ea
S7 1ea</t>
        </r>
      </text>
    </comment>
    <comment ref="F2691" authorId="0" shapeId="0">
      <text>
        <r>
          <rPr>
            <sz val="9"/>
            <color indexed="81"/>
            <rFont val="Tahoma"/>
            <family val="2"/>
          </rPr>
          <t xml:space="preserve">2 </t>
        </r>
        <r>
          <rPr>
            <sz val="9"/>
            <color indexed="81"/>
            <rFont val="細明體"/>
            <family val="3"/>
            <charset val="136"/>
          </rPr>
          <t>收 3 退
S4 1ea
S7 1ea
S9 9ea</t>
        </r>
      </text>
    </comment>
    <comment ref="F2692" authorId="0" shapeId="0">
      <text>
        <r>
          <rPr>
            <sz val="9"/>
            <color indexed="81"/>
            <rFont val="Tahoma"/>
            <family val="2"/>
          </rPr>
          <t xml:space="preserve">2 </t>
        </r>
        <r>
          <rPr>
            <sz val="9"/>
            <color indexed="81"/>
            <rFont val="細明體"/>
            <family val="3"/>
            <charset val="136"/>
          </rPr>
          <t>收 3 退
S7 3ea
S9 2ea
S11 1ea
S12 5ea
S13 27ea</t>
        </r>
      </text>
    </comment>
    <comment ref="F2693" authorId="0" shapeId="0">
      <text>
        <r>
          <rPr>
            <sz val="9"/>
            <color indexed="81"/>
            <rFont val="Tahoma"/>
            <family val="2"/>
          </rPr>
          <t xml:space="preserve">2 </t>
        </r>
        <r>
          <rPr>
            <sz val="9"/>
            <color indexed="81"/>
            <rFont val="細明體"/>
            <family val="3"/>
            <charset val="136"/>
          </rPr>
          <t>收 3 退
S12 6ea</t>
        </r>
      </text>
    </comment>
    <comment ref="F2694" authorId="0" shapeId="0">
      <text>
        <r>
          <rPr>
            <sz val="9"/>
            <color indexed="81"/>
            <rFont val="Tahoma"/>
            <family val="2"/>
          </rPr>
          <t xml:space="preserve">2 </t>
        </r>
        <r>
          <rPr>
            <sz val="9"/>
            <color indexed="81"/>
            <rFont val="細明體"/>
            <family val="3"/>
            <charset val="136"/>
          </rPr>
          <t>收 3 退
S3 3ea
S6 2ea
S7 1ea
S9 3ea</t>
        </r>
      </text>
    </comment>
    <comment ref="F2695" authorId="0" shapeId="0">
      <text>
        <r>
          <rPr>
            <sz val="9"/>
            <color indexed="81"/>
            <rFont val="Tahoma"/>
            <family val="2"/>
          </rPr>
          <t xml:space="preserve">2 </t>
        </r>
        <r>
          <rPr>
            <sz val="9"/>
            <color indexed="81"/>
            <rFont val="細明體"/>
            <family val="3"/>
            <charset val="136"/>
          </rPr>
          <t>收 3 退
S1 2ea
S8 1ea
S10 1ea
S13 11ea</t>
        </r>
      </text>
    </comment>
    <comment ref="F2697" authorId="0" shapeId="0">
      <text>
        <r>
          <rPr>
            <sz val="9"/>
            <color indexed="81"/>
            <rFont val="Tahoma"/>
            <family val="2"/>
          </rPr>
          <t xml:space="preserve">2 </t>
        </r>
        <r>
          <rPr>
            <sz val="9"/>
            <color indexed="81"/>
            <rFont val="細明體"/>
            <family val="3"/>
            <charset val="136"/>
          </rPr>
          <t>收 3 退
S13 2ea</t>
        </r>
      </text>
    </comment>
    <comment ref="F2698" authorId="0" shapeId="0">
      <text>
        <r>
          <rPr>
            <sz val="9"/>
            <color indexed="81"/>
            <rFont val="Tahoma"/>
            <family val="2"/>
          </rPr>
          <t xml:space="preserve">2 </t>
        </r>
        <r>
          <rPr>
            <sz val="9"/>
            <color indexed="81"/>
            <rFont val="細明體"/>
            <family val="3"/>
            <charset val="136"/>
          </rPr>
          <t>收 3 退
S7 1ea</t>
        </r>
      </text>
    </comment>
    <comment ref="F2699" authorId="0" shapeId="0">
      <text>
        <r>
          <rPr>
            <sz val="9"/>
            <color indexed="81"/>
            <rFont val="Tahoma"/>
            <family val="2"/>
          </rPr>
          <t xml:space="preserve">2 </t>
        </r>
        <r>
          <rPr>
            <sz val="9"/>
            <color indexed="81"/>
            <rFont val="細明體"/>
            <family val="3"/>
            <charset val="136"/>
          </rPr>
          <t>收 3 退
S4 1ea
S7 1ea
S8 1ea
S9 1ea
S10 1ea</t>
        </r>
      </text>
    </comment>
    <comment ref="F2700" authorId="0" shapeId="0">
      <text>
        <r>
          <rPr>
            <sz val="9"/>
            <color indexed="81"/>
            <rFont val="Tahoma"/>
            <family val="2"/>
          </rPr>
          <t xml:space="preserve">2 </t>
        </r>
        <r>
          <rPr>
            <sz val="9"/>
            <color indexed="81"/>
            <rFont val="細明體"/>
            <family val="3"/>
            <charset val="136"/>
          </rPr>
          <t>收 3 退
S2 2ea
S3 1ea
S7 1ea
S12 2ea</t>
        </r>
      </text>
    </comment>
    <comment ref="F2701" authorId="0" shapeId="0">
      <text>
        <r>
          <rPr>
            <sz val="9"/>
            <color indexed="81"/>
            <rFont val="Tahoma"/>
            <family val="2"/>
          </rPr>
          <t>Coat --&gt; Exposure over Q-time (&gt; 12 hr)</t>
        </r>
      </text>
    </comment>
    <comment ref="F2702" authorId="0" shapeId="0">
      <text>
        <r>
          <rPr>
            <sz val="9"/>
            <color indexed="81"/>
            <rFont val="Tahoma"/>
            <family val="2"/>
          </rPr>
          <t>WES shift</t>
        </r>
      </text>
    </comment>
    <comment ref="F2703" authorId="0" shapeId="0">
      <text>
        <r>
          <rPr>
            <sz val="9"/>
            <color indexed="81"/>
            <rFont val="Tahoma"/>
            <family val="2"/>
          </rPr>
          <t>B1_COAT_02 alarm (Exh pressure OOS)</t>
        </r>
      </text>
    </comment>
    <comment ref="F2704" authorId="0" shapeId="0">
      <text>
        <r>
          <rPr>
            <sz val="9"/>
            <color indexed="81"/>
            <rFont val="Tahoma"/>
            <family val="2"/>
          </rPr>
          <t>B1_COAT_02 alarm (Exh pressure OOS)</t>
        </r>
      </text>
    </comment>
    <comment ref="F2705" authorId="0" shapeId="0">
      <text>
        <r>
          <rPr>
            <sz val="9"/>
            <color indexed="81"/>
            <rFont val="Tahoma"/>
            <family val="2"/>
          </rPr>
          <t xml:space="preserve">2 </t>
        </r>
        <r>
          <rPr>
            <sz val="9"/>
            <color indexed="81"/>
            <rFont val="細明體"/>
            <family val="3"/>
            <charset val="136"/>
          </rPr>
          <t>收 3 退
S1 2ea
S9 1ea
S13 7ea</t>
        </r>
      </text>
    </comment>
    <comment ref="F2706" authorId="0" shapeId="0">
      <text>
        <r>
          <rPr>
            <sz val="9"/>
            <color indexed="81"/>
            <rFont val="Tahoma"/>
            <family val="2"/>
          </rPr>
          <t xml:space="preserve">2 </t>
        </r>
        <r>
          <rPr>
            <sz val="9"/>
            <color indexed="81"/>
            <rFont val="細明體"/>
            <family val="3"/>
            <charset val="136"/>
          </rPr>
          <t>收 3 退
S2 2ea
S4 1ea
S8 1ea
S13 2ea</t>
        </r>
      </text>
    </comment>
    <comment ref="F2707" authorId="0" shapeId="0">
      <text>
        <r>
          <rPr>
            <sz val="9"/>
            <color indexed="81"/>
            <rFont val="Tahoma"/>
            <family val="2"/>
          </rPr>
          <t xml:space="preserve">2 </t>
        </r>
        <r>
          <rPr>
            <sz val="9"/>
            <color indexed="81"/>
            <rFont val="細明體"/>
            <family val="3"/>
            <charset val="136"/>
          </rPr>
          <t>收 3 退
S1 2ea
S7 1ea
S9 1ea
S12 1ea
S13 2ea</t>
        </r>
      </text>
    </comment>
    <comment ref="F2708" authorId="0" shapeId="0">
      <text>
        <r>
          <rPr>
            <sz val="9"/>
            <color indexed="81"/>
            <rFont val="Tahoma"/>
            <family val="2"/>
          </rPr>
          <t xml:space="preserve">2 </t>
        </r>
        <r>
          <rPr>
            <sz val="9"/>
            <color indexed="81"/>
            <rFont val="細明體"/>
            <family val="3"/>
            <charset val="136"/>
          </rPr>
          <t>收 3 退
S6 1ea</t>
        </r>
      </text>
    </comment>
    <comment ref="F2709" authorId="0" shapeId="0">
      <text>
        <r>
          <rPr>
            <sz val="9"/>
            <color indexed="81"/>
            <rFont val="Tahoma"/>
            <family val="2"/>
          </rPr>
          <t xml:space="preserve">2 </t>
        </r>
        <r>
          <rPr>
            <sz val="9"/>
            <color indexed="81"/>
            <rFont val="細明體"/>
            <family val="3"/>
            <charset val="136"/>
          </rPr>
          <t>收 3 退
S1 1ea
S4 2ea
S9 2ea
S12 1ea</t>
        </r>
      </text>
    </comment>
    <comment ref="F2711" authorId="0" shapeId="0">
      <text>
        <r>
          <rPr>
            <sz val="9"/>
            <color indexed="81"/>
            <rFont val="Tahoma"/>
            <family val="2"/>
          </rPr>
          <t xml:space="preserve">2 </t>
        </r>
        <r>
          <rPr>
            <sz val="9"/>
            <color indexed="81"/>
            <rFont val="細明體"/>
            <family val="3"/>
            <charset val="136"/>
          </rPr>
          <t>收 3 退
S7 1ea
S11 3ea</t>
        </r>
      </text>
    </comment>
    <comment ref="F2712" authorId="0" shapeId="0">
      <text>
        <r>
          <rPr>
            <sz val="9"/>
            <color indexed="81"/>
            <rFont val="Tahoma"/>
            <family val="2"/>
          </rPr>
          <t>Coat --&gt; Exposure over Q-time (&gt; 12 hr)</t>
        </r>
      </text>
    </comment>
    <comment ref="F2713" authorId="0" shapeId="0">
      <text>
        <r>
          <rPr>
            <sz val="9"/>
            <color indexed="81"/>
            <rFont val="Tahoma"/>
            <family val="2"/>
          </rPr>
          <t>Coat --&gt; Exposure over Q-time (&gt; 12 hr)</t>
        </r>
      </text>
    </comment>
    <comment ref="F2714" authorId="0" shapeId="0">
      <text>
        <r>
          <rPr>
            <sz val="9"/>
            <color indexed="81"/>
            <rFont val="Tahoma"/>
            <family val="2"/>
          </rPr>
          <t>Coat --&gt; Exposure over Q-time (&gt; 12 hr)</t>
        </r>
      </text>
    </comment>
    <comment ref="F2715" authorId="0" shapeId="0">
      <text>
        <r>
          <rPr>
            <sz val="9"/>
            <color indexed="81"/>
            <rFont val="Tahoma"/>
            <family val="2"/>
          </rPr>
          <t xml:space="preserve">2 </t>
        </r>
        <r>
          <rPr>
            <sz val="9"/>
            <color indexed="81"/>
            <rFont val="細明體"/>
            <family val="3"/>
            <charset val="136"/>
          </rPr>
          <t>收 3 退
S1 1ea
S13 1ea</t>
        </r>
      </text>
    </comment>
    <comment ref="F2716" authorId="0" shapeId="0">
      <text>
        <r>
          <rPr>
            <sz val="9"/>
            <color indexed="81"/>
            <rFont val="Tahoma"/>
            <family val="2"/>
          </rPr>
          <t xml:space="preserve">2 </t>
        </r>
        <r>
          <rPr>
            <sz val="9"/>
            <color indexed="81"/>
            <rFont val="細明體"/>
            <family val="3"/>
            <charset val="136"/>
          </rPr>
          <t>收 3 退
S2 1ea
S6 1ea
S9 1ea</t>
        </r>
      </text>
    </comment>
    <comment ref="F2717" authorId="0" shapeId="0">
      <text>
        <r>
          <rPr>
            <sz val="9"/>
            <color indexed="81"/>
            <rFont val="Tahoma"/>
            <family val="2"/>
          </rPr>
          <t xml:space="preserve">2 </t>
        </r>
        <r>
          <rPr>
            <sz val="9"/>
            <color indexed="81"/>
            <rFont val="細明體"/>
            <family val="3"/>
            <charset val="136"/>
          </rPr>
          <t>收 3 退
S3 1ea</t>
        </r>
      </text>
    </comment>
    <comment ref="F2721" authorId="0" shapeId="0">
      <text>
        <r>
          <rPr>
            <sz val="9"/>
            <color indexed="81"/>
            <rFont val="Tahoma"/>
            <family val="2"/>
          </rPr>
          <t xml:space="preserve">2 </t>
        </r>
        <r>
          <rPr>
            <sz val="9"/>
            <color indexed="81"/>
            <rFont val="細明體"/>
            <family val="3"/>
            <charset val="136"/>
          </rPr>
          <t>收 3 退
S12 1ea
S13 1ea</t>
        </r>
      </text>
    </comment>
    <comment ref="F2723" authorId="0" shapeId="0">
      <text>
        <r>
          <rPr>
            <sz val="9"/>
            <color indexed="81"/>
            <rFont val="Tahoma"/>
            <family val="2"/>
          </rPr>
          <t>WES shift</t>
        </r>
      </text>
    </comment>
    <comment ref="F2724" authorId="0" shapeId="0">
      <text>
        <r>
          <rPr>
            <sz val="9"/>
            <color indexed="81"/>
            <rFont val="Tahoma"/>
            <family val="2"/>
          </rPr>
          <t xml:space="preserve">2 </t>
        </r>
        <r>
          <rPr>
            <sz val="9"/>
            <color indexed="81"/>
            <rFont val="細明體"/>
            <family val="3"/>
            <charset val="136"/>
          </rPr>
          <t>收 3 退
S1 1ea
S7 1ea
S9 1ea
S11 1ea</t>
        </r>
      </text>
    </comment>
    <comment ref="F2725" authorId="0" shapeId="0">
      <text>
        <r>
          <rPr>
            <sz val="9"/>
            <color indexed="81"/>
            <rFont val="Tahoma"/>
            <family val="2"/>
          </rPr>
          <t xml:space="preserve">2 </t>
        </r>
        <r>
          <rPr>
            <sz val="9"/>
            <color indexed="81"/>
            <rFont val="細明體"/>
            <family val="3"/>
            <charset val="136"/>
          </rPr>
          <t>收 3 退
S1 3ea
S2 3ea
S3 3ea
S4 3ea
S5 1ea
S6 3ea</t>
        </r>
      </text>
    </comment>
    <comment ref="F2737" authorId="0" shapeId="0">
      <text>
        <r>
          <rPr>
            <sz val="9"/>
            <color indexed="81"/>
            <rFont val="Tahoma"/>
            <family val="2"/>
          </rPr>
          <t xml:space="preserve">2 </t>
        </r>
        <r>
          <rPr>
            <sz val="9"/>
            <color indexed="81"/>
            <rFont val="細明體"/>
            <family val="3"/>
            <charset val="136"/>
          </rPr>
          <t>收 3 退
S1 1ea
S4 2ea
S6 1ea</t>
        </r>
      </text>
    </comment>
    <comment ref="F2738" authorId="0" shapeId="0">
      <text>
        <r>
          <rPr>
            <sz val="9"/>
            <color indexed="81"/>
            <rFont val="Tahoma"/>
            <family val="2"/>
          </rPr>
          <t xml:space="preserve">2 </t>
        </r>
        <r>
          <rPr>
            <sz val="9"/>
            <color indexed="81"/>
            <rFont val="細明體"/>
            <family val="3"/>
            <charset val="136"/>
          </rPr>
          <t>收 3 退
S2 1ea
S8 1ea
S10 1ea</t>
        </r>
      </text>
    </comment>
    <comment ref="F2739" authorId="4" shapeId="0">
      <text>
        <r>
          <rPr>
            <b/>
            <sz val="9"/>
            <color indexed="81"/>
            <rFont val="Tahoma"/>
            <family val="2"/>
          </rPr>
          <t>bubble-1ea</t>
        </r>
      </text>
    </comment>
    <comment ref="F2740" authorId="4" shapeId="0">
      <text>
        <r>
          <rPr>
            <b/>
            <sz val="9"/>
            <color indexed="81"/>
            <rFont val="Tahoma"/>
            <family val="2"/>
          </rPr>
          <t>over Q-time</t>
        </r>
      </text>
    </comment>
    <comment ref="F2741" authorId="4" shapeId="0">
      <text>
        <r>
          <rPr>
            <b/>
            <sz val="9"/>
            <color indexed="81"/>
            <rFont val="Tahoma"/>
            <family val="2"/>
          </rPr>
          <t>S2-1ea
S4-1ea</t>
        </r>
      </text>
    </comment>
    <comment ref="F2743" authorId="4" shapeId="0">
      <text>
        <r>
          <rPr>
            <b/>
            <sz val="9"/>
            <color indexed="81"/>
            <rFont val="Tahoma"/>
            <family val="2"/>
          </rPr>
          <t>PR
residue</t>
        </r>
      </text>
    </comment>
  </commentList>
</comments>
</file>

<file path=xl/sharedStrings.xml><?xml version="1.0" encoding="utf-8"?>
<sst xmlns="http://schemas.openxmlformats.org/spreadsheetml/2006/main" count="36484" uniqueCount="11352">
  <si>
    <t>From previous layer</t>
    <phoneticPr fontId="3" type="noConversion"/>
  </si>
  <si>
    <t>Total</t>
    <phoneticPr fontId="3" type="noConversion"/>
  </si>
  <si>
    <t>Layer</t>
    <phoneticPr fontId="3" type="noConversion"/>
  </si>
  <si>
    <t>Schedule</t>
    <phoneticPr fontId="3" type="noConversion"/>
  </si>
  <si>
    <t>Addition defect</t>
    <phoneticPr fontId="3" type="noConversion"/>
  </si>
  <si>
    <t>Rework wafer</t>
    <phoneticPr fontId="3" type="noConversion"/>
  </si>
  <si>
    <t>Wafer Q'ty</t>
    <phoneticPr fontId="3" type="noConversion"/>
  </si>
  <si>
    <t>PR1</t>
    <phoneticPr fontId="3" type="noConversion"/>
  </si>
  <si>
    <t>gel</t>
    <phoneticPr fontId="3" type="noConversion"/>
  </si>
  <si>
    <t>bubble</t>
    <phoneticPr fontId="3" type="noConversion"/>
  </si>
  <si>
    <t>particle</t>
  </si>
  <si>
    <t>19N4AWB002</t>
    <phoneticPr fontId="3" type="noConversion"/>
  </si>
  <si>
    <t>19N4AXB002</t>
    <phoneticPr fontId="3" type="noConversion"/>
  </si>
  <si>
    <t>19N4AY</t>
    <phoneticPr fontId="3" type="noConversion"/>
  </si>
  <si>
    <t>20N4BP</t>
    <phoneticPr fontId="3" type="noConversion"/>
  </si>
  <si>
    <t xml:space="preserve"> 2023/05/26 11:17</t>
    <phoneticPr fontId="3" type="noConversion"/>
  </si>
  <si>
    <t xml:space="preserve"> 2023/05/31 19:42</t>
    <phoneticPr fontId="3" type="noConversion"/>
  </si>
  <si>
    <t>ADI date</t>
    <phoneticPr fontId="3" type="noConversion"/>
  </si>
  <si>
    <t>PR2</t>
    <phoneticPr fontId="3" type="noConversion"/>
  </si>
  <si>
    <t>PR1</t>
    <phoneticPr fontId="3" type="noConversion"/>
  </si>
  <si>
    <t>19N4AYB003</t>
    <phoneticPr fontId="3" type="noConversion"/>
  </si>
  <si>
    <t>20230602 201410000</t>
  </si>
  <si>
    <t>20230602 152209000</t>
  </si>
  <si>
    <t>20N4BPB002</t>
    <phoneticPr fontId="3" type="noConversion"/>
  </si>
  <si>
    <t>20230604 114601000</t>
  </si>
  <si>
    <t>ADI release time</t>
    <phoneticPr fontId="3" type="noConversion"/>
  </si>
  <si>
    <t>19N4AXB003</t>
    <phoneticPr fontId="3" type="noConversion"/>
  </si>
  <si>
    <t>19N4AW</t>
    <phoneticPr fontId="3" type="noConversion"/>
  </si>
  <si>
    <t>19N4AWB003</t>
    <phoneticPr fontId="3" type="noConversion"/>
  </si>
  <si>
    <t>19N4AXB001</t>
    <phoneticPr fontId="3" type="noConversion"/>
  </si>
  <si>
    <t>20N4BP</t>
    <phoneticPr fontId="3" type="noConversion"/>
  </si>
  <si>
    <t>19N4AY</t>
    <phoneticPr fontId="3" type="noConversion"/>
  </si>
  <si>
    <t>PR2</t>
    <phoneticPr fontId="3" type="noConversion"/>
  </si>
  <si>
    <t>19N4AYB003</t>
    <phoneticPr fontId="3" type="noConversion"/>
  </si>
  <si>
    <t>20N4BPB003</t>
    <phoneticPr fontId="3" type="noConversion"/>
  </si>
  <si>
    <t>20N4BQB001</t>
    <phoneticPr fontId="3" type="noConversion"/>
  </si>
  <si>
    <t>20N4BQB002</t>
    <phoneticPr fontId="3" type="noConversion"/>
  </si>
  <si>
    <t>19N4AXB003</t>
    <phoneticPr fontId="3" type="noConversion"/>
  </si>
  <si>
    <t>20N4BPB002</t>
    <phoneticPr fontId="3" type="noConversion"/>
  </si>
  <si>
    <t>19N4AXB002</t>
    <phoneticPr fontId="3" type="noConversion"/>
  </si>
  <si>
    <t>19N4AX</t>
    <phoneticPr fontId="3" type="noConversion"/>
  </si>
  <si>
    <t>PR3</t>
    <phoneticPr fontId="3" type="noConversion"/>
  </si>
  <si>
    <t>20N4BPB004</t>
    <phoneticPr fontId="3" type="noConversion"/>
  </si>
  <si>
    <t>19N4AXB001</t>
    <phoneticPr fontId="3" type="noConversion"/>
  </si>
  <si>
    <t>19N4AYB002</t>
    <phoneticPr fontId="3" type="noConversion"/>
  </si>
  <si>
    <t>PR3</t>
    <phoneticPr fontId="3" type="noConversion"/>
  </si>
  <si>
    <t>20N4BPB003</t>
    <phoneticPr fontId="3" type="noConversion"/>
  </si>
  <si>
    <t>PR3</t>
    <phoneticPr fontId="3" type="noConversion"/>
  </si>
  <si>
    <t>19N4AY</t>
    <phoneticPr fontId="3" type="noConversion"/>
  </si>
  <si>
    <t>19N4AW</t>
    <phoneticPr fontId="3" type="noConversion"/>
  </si>
  <si>
    <t>19N4AWB002</t>
    <phoneticPr fontId="3" type="noConversion"/>
  </si>
  <si>
    <t>PR5</t>
    <phoneticPr fontId="3" type="noConversion"/>
  </si>
  <si>
    <t>19N4AUB001</t>
    <phoneticPr fontId="3" type="noConversion"/>
  </si>
  <si>
    <t>PR3</t>
    <phoneticPr fontId="3" type="noConversion"/>
  </si>
  <si>
    <t>PR3</t>
    <phoneticPr fontId="3" type="noConversion"/>
  </si>
  <si>
    <t>19N4AXB002</t>
    <phoneticPr fontId="3" type="noConversion"/>
  </si>
  <si>
    <t>20N4BPB004</t>
    <phoneticPr fontId="3" type="noConversion"/>
  </si>
  <si>
    <t>PR4</t>
    <phoneticPr fontId="3" type="noConversion"/>
  </si>
  <si>
    <t>19N4AX</t>
    <phoneticPr fontId="3" type="noConversion"/>
  </si>
  <si>
    <t>19N4AYB002</t>
    <phoneticPr fontId="3" type="noConversion"/>
  </si>
  <si>
    <t>PR4</t>
    <phoneticPr fontId="3" type="noConversion"/>
  </si>
  <si>
    <t>19N4AW</t>
    <phoneticPr fontId="3" type="noConversion"/>
  </si>
  <si>
    <t>19N4AWB003</t>
    <phoneticPr fontId="3" type="noConversion"/>
  </si>
  <si>
    <t>19N4AX</t>
    <phoneticPr fontId="3" type="noConversion"/>
  </si>
  <si>
    <t>19N4AY</t>
    <phoneticPr fontId="3" type="noConversion"/>
  </si>
  <si>
    <t>19N4AXB001</t>
    <phoneticPr fontId="3" type="noConversion"/>
  </si>
  <si>
    <t>PR4</t>
    <phoneticPr fontId="3" type="noConversion"/>
  </si>
  <si>
    <t>20N4BP</t>
    <phoneticPr fontId="3" type="noConversion"/>
  </si>
  <si>
    <t>PR4</t>
    <phoneticPr fontId="3" type="noConversion"/>
  </si>
  <si>
    <t>19N4AYB003</t>
    <phoneticPr fontId="3" type="noConversion"/>
  </si>
  <si>
    <t>20N4BPB004</t>
    <phoneticPr fontId="3" type="noConversion"/>
  </si>
  <si>
    <t>PR5</t>
    <phoneticPr fontId="3" type="noConversion"/>
  </si>
  <si>
    <t>19N4AX</t>
    <phoneticPr fontId="3" type="noConversion"/>
  </si>
  <si>
    <t>19N4AW</t>
    <phoneticPr fontId="3" type="noConversion"/>
  </si>
  <si>
    <t>19N4AXB001</t>
    <phoneticPr fontId="3" type="noConversion"/>
  </si>
  <si>
    <t>PR5</t>
    <phoneticPr fontId="3" type="noConversion"/>
  </si>
  <si>
    <t>19N4AY</t>
    <phoneticPr fontId="3" type="noConversion"/>
  </si>
  <si>
    <t>20N4BP</t>
    <phoneticPr fontId="3" type="noConversion"/>
  </si>
  <si>
    <t>PR5</t>
    <phoneticPr fontId="3" type="noConversion"/>
  </si>
  <si>
    <t>19N4AXB002</t>
    <phoneticPr fontId="3" type="noConversion"/>
  </si>
  <si>
    <t>19N4AYB002</t>
    <phoneticPr fontId="3" type="noConversion"/>
  </si>
  <si>
    <t>PR5</t>
    <phoneticPr fontId="3" type="noConversion"/>
  </si>
  <si>
    <t>20N4BPB004</t>
    <phoneticPr fontId="3" type="noConversion"/>
  </si>
  <si>
    <t>PR6</t>
    <phoneticPr fontId="3" type="noConversion"/>
  </si>
  <si>
    <t>19N4AW</t>
    <phoneticPr fontId="3" type="noConversion"/>
  </si>
  <si>
    <t>19N4AX</t>
    <phoneticPr fontId="3" type="noConversion"/>
  </si>
  <si>
    <t>19N4AWB004</t>
    <phoneticPr fontId="3" type="noConversion"/>
  </si>
  <si>
    <t>25N4MG</t>
    <phoneticPr fontId="3" type="noConversion"/>
  </si>
  <si>
    <t>20N4BP</t>
    <phoneticPr fontId="3" type="noConversion"/>
  </si>
  <si>
    <t>20N4BPB004</t>
    <phoneticPr fontId="3" type="noConversion"/>
  </si>
  <si>
    <t>25N4MGB002</t>
    <phoneticPr fontId="3" type="noConversion"/>
  </si>
  <si>
    <t>19N4AXB002</t>
    <phoneticPr fontId="3" type="noConversion"/>
  </si>
  <si>
    <t>19N4AYB002</t>
    <phoneticPr fontId="3" type="noConversion"/>
  </si>
  <si>
    <t>22N4CW</t>
    <phoneticPr fontId="3" type="noConversion"/>
  </si>
  <si>
    <t>25N4MD</t>
    <phoneticPr fontId="3" type="noConversion"/>
  </si>
  <si>
    <t>25N4MHB001</t>
    <phoneticPr fontId="3" type="noConversion"/>
  </si>
  <si>
    <t>25N4MD</t>
    <phoneticPr fontId="3" type="noConversion"/>
  </si>
  <si>
    <t>25N4MG</t>
    <phoneticPr fontId="3" type="noConversion"/>
  </si>
  <si>
    <t>25N4MGB001</t>
    <phoneticPr fontId="3" type="noConversion"/>
  </si>
  <si>
    <t>23N4HEB003</t>
    <phoneticPr fontId="3" type="noConversion"/>
  </si>
  <si>
    <t>25N4MD</t>
    <phoneticPr fontId="3" type="noConversion"/>
  </si>
  <si>
    <t>25N4MDB001</t>
    <phoneticPr fontId="3" type="noConversion"/>
  </si>
  <si>
    <t>25N4MEB001</t>
    <phoneticPr fontId="3" type="noConversion"/>
  </si>
  <si>
    <t>25N4MEB002</t>
    <phoneticPr fontId="3" type="noConversion"/>
  </si>
  <si>
    <t>25N4MDB002</t>
    <phoneticPr fontId="3" type="noConversion"/>
  </si>
  <si>
    <t>25N4MEB003</t>
    <phoneticPr fontId="3" type="noConversion"/>
  </si>
  <si>
    <t>25N4MG</t>
    <phoneticPr fontId="3" type="noConversion"/>
  </si>
  <si>
    <t>25N4MGB002</t>
    <phoneticPr fontId="3" type="noConversion"/>
  </si>
  <si>
    <t>25N4MD</t>
    <phoneticPr fontId="3" type="noConversion"/>
  </si>
  <si>
    <t>25N4MGB004</t>
    <phoneticPr fontId="3" type="noConversion"/>
  </si>
  <si>
    <t>23N4HE</t>
    <phoneticPr fontId="3" type="noConversion"/>
  </si>
  <si>
    <t>25N4MD</t>
    <phoneticPr fontId="3" type="noConversion"/>
  </si>
  <si>
    <t>25N4MDB003</t>
    <phoneticPr fontId="3" type="noConversion"/>
  </si>
  <si>
    <t>26N4NYB003</t>
    <phoneticPr fontId="3" type="noConversion"/>
  </si>
  <si>
    <t>25N4ME</t>
    <phoneticPr fontId="3" type="noConversion"/>
  </si>
  <si>
    <t>26N4NY</t>
    <phoneticPr fontId="3" type="noConversion"/>
  </si>
  <si>
    <t>25N4NYB001</t>
    <phoneticPr fontId="3" type="noConversion"/>
  </si>
  <si>
    <t>26N4AYB001</t>
  </si>
  <si>
    <t>23N4HEB004</t>
    <phoneticPr fontId="3" type="noConversion"/>
  </si>
  <si>
    <t>25N4MDB003</t>
    <phoneticPr fontId="3" type="noConversion"/>
  </si>
  <si>
    <t>25N4MDB004</t>
    <phoneticPr fontId="3" type="noConversion"/>
  </si>
  <si>
    <t>25N4MEB004</t>
    <phoneticPr fontId="3" type="noConversion"/>
  </si>
  <si>
    <t>25N4MEB005</t>
    <phoneticPr fontId="3" type="noConversion"/>
  </si>
  <si>
    <t>25N4MEB001</t>
    <phoneticPr fontId="3" type="noConversion"/>
  </si>
  <si>
    <t>23N4HE</t>
    <phoneticPr fontId="3" type="noConversion"/>
  </si>
  <si>
    <t>23N4HEB003</t>
    <phoneticPr fontId="3" type="noConversion"/>
  </si>
  <si>
    <t>23N4HF</t>
    <phoneticPr fontId="3" type="noConversion"/>
  </si>
  <si>
    <t>25N4MDB002</t>
    <phoneticPr fontId="3" type="noConversion"/>
  </si>
  <si>
    <t>25N4MEB003</t>
    <phoneticPr fontId="3" type="noConversion"/>
  </si>
  <si>
    <t>25N4MG</t>
    <phoneticPr fontId="3" type="noConversion"/>
  </si>
  <si>
    <t>25N4MHB001</t>
    <phoneticPr fontId="3" type="noConversion"/>
  </si>
  <si>
    <t>25N4ME</t>
    <phoneticPr fontId="3" type="noConversion"/>
  </si>
  <si>
    <t>PR3</t>
    <phoneticPr fontId="3" type="noConversion"/>
  </si>
  <si>
    <t>25N4MEB003</t>
    <phoneticPr fontId="3" type="noConversion"/>
  </si>
  <si>
    <t>25N4MEB004</t>
    <phoneticPr fontId="3" type="noConversion"/>
  </si>
  <si>
    <t>20N4BQB003</t>
    <phoneticPr fontId="3" type="noConversion"/>
  </si>
  <si>
    <t>23N4HD</t>
    <phoneticPr fontId="3" type="noConversion"/>
  </si>
  <si>
    <t>25N4MGB002</t>
    <phoneticPr fontId="3" type="noConversion"/>
  </si>
  <si>
    <t>25N4MGB003</t>
    <phoneticPr fontId="3" type="noConversion"/>
  </si>
  <si>
    <t>PR4</t>
    <phoneticPr fontId="3" type="noConversion"/>
  </si>
  <si>
    <t>25N4MGB005</t>
    <phoneticPr fontId="3" type="noConversion"/>
  </si>
  <si>
    <t>23N4HEB004</t>
    <phoneticPr fontId="3" type="noConversion"/>
  </si>
  <si>
    <t>25N4MDB001</t>
    <phoneticPr fontId="3" type="noConversion"/>
  </si>
  <si>
    <t>PR2</t>
    <phoneticPr fontId="3" type="noConversion"/>
  </si>
  <si>
    <t>25N4MEB005</t>
    <phoneticPr fontId="3" type="noConversion"/>
  </si>
  <si>
    <t>27N4TK</t>
    <phoneticPr fontId="3" type="noConversion"/>
  </si>
  <si>
    <t>27N4TP</t>
    <phoneticPr fontId="3" type="noConversion"/>
  </si>
  <si>
    <t>PR3</t>
    <phoneticPr fontId="3" type="noConversion"/>
  </si>
  <si>
    <t>23N4HEB003</t>
    <phoneticPr fontId="3" type="noConversion"/>
  </si>
  <si>
    <t>25N4MD</t>
    <phoneticPr fontId="3" type="noConversion"/>
  </si>
  <si>
    <t>27N4TJB001</t>
    <phoneticPr fontId="3" type="noConversion"/>
  </si>
  <si>
    <t>23N4HEB002</t>
    <phoneticPr fontId="3" type="noConversion"/>
  </si>
  <si>
    <t>PR2</t>
    <phoneticPr fontId="3" type="noConversion"/>
  </si>
  <si>
    <t>25N4MDB002</t>
    <phoneticPr fontId="3" type="noConversion"/>
  </si>
  <si>
    <t>PR4</t>
    <phoneticPr fontId="3" type="noConversion"/>
  </si>
  <si>
    <t>25N4MEB001</t>
    <phoneticPr fontId="3" type="noConversion"/>
  </si>
  <si>
    <t>25N4MEB003</t>
    <phoneticPr fontId="3" type="noConversion"/>
  </si>
  <si>
    <t>25N4ME</t>
    <phoneticPr fontId="3" type="noConversion"/>
  </si>
  <si>
    <t>25N4MEB005</t>
    <phoneticPr fontId="3" type="noConversion"/>
  </si>
  <si>
    <t>23N4HE</t>
    <phoneticPr fontId="3" type="noConversion"/>
  </si>
  <si>
    <t>25N4MDB005</t>
    <phoneticPr fontId="3" type="noConversion"/>
  </si>
  <si>
    <t>PR2</t>
    <phoneticPr fontId="3" type="noConversion"/>
  </si>
  <si>
    <t>PR4</t>
    <phoneticPr fontId="3" type="noConversion"/>
  </si>
  <si>
    <t>25N4MDB002</t>
    <phoneticPr fontId="3" type="noConversion"/>
  </si>
  <si>
    <t>PR2</t>
    <phoneticPr fontId="3" type="noConversion"/>
  </si>
  <si>
    <t>25N4MGB002</t>
    <phoneticPr fontId="3" type="noConversion"/>
  </si>
  <si>
    <t>PR4</t>
    <phoneticPr fontId="3" type="noConversion"/>
  </si>
  <si>
    <t>23N4HEB004</t>
    <phoneticPr fontId="3" type="noConversion"/>
  </si>
  <si>
    <t>25N4MDB006</t>
    <phoneticPr fontId="3" type="noConversion"/>
  </si>
  <si>
    <t>25N4ME</t>
    <phoneticPr fontId="3" type="noConversion"/>
  </si>
  <si>
    <t>25N4MEB005</t>
    <phoneticPr fontId="3" type="noConversion"/>
  </si>
  <si>
    <t>PR5</t>
    <phoneticPr fontId="3" type="noConversion"/>
  </si>
  <si>
    <t>25N4MHB004</t>
    <phoneticPr fontId="3" type="noConversion"/>
  </si>
  <si>
    <t>PR3</t>
    <phoneticPr fontId="3" type="noConversion"/>
  </si>
  <si>
    <t>25N4MDB001</t>
    <phoneticPr fontId="3" type="noConversion"/>
  </si>
  <si>
    <t>PR4</t>
    <phoneticPr fontId="3" type="noConversion"/>
  </si>
  <si>
    <t>20N4BQB001</t>
    <phoneticPr fontId="3" type="noConversion"/>
  </si>
  <si>
    <t>PR4</t>
    <phoneticPr fontId="3" type="noConversion"/>
  </si>
  <si>
    <t>25N4MD</t>
    <phoneticPr fontId="3" type="noConversion"/>
  </si>
  <si>
    <t>23N4HEB003</t>
    <phoneticPr fontId="3" type="noConversion"/>
  </si>
  <si>
    <t>PR3</t>
    <phoneticPr fontId="3" type="noConversion"/>
  </si>
  <si>
    <t>25N4MDB001</t>
    <phoneticPr fontId="3" type="noConversion"/>
  </si>
  <si>
    <t>PR5</t>
    <phoneticPr fontId="3" type="noConversion"/>
  </si>
  <si>
    <t>25N4MG</t>
    <phoneticPr fontId="3" type="noConversion"/>
  </si>
  <si>
    <t>PR4</t>
    <phoneticPr fontId="3" type="noConversion"/>
  </si>
  <si>
    <t>25N4MEB001</t>
    <phoneticPr fontId="3" type="noConversion"/>
  </si>
  <si>
    <t>20N4BQB002</t>
    <phoneticPr fontId="3" type="noConversion"/>
  </si>
  <si>
    <t>PR6</t>
    <phoneticPr fontId="3" type="noConversion"/>
  </si>
  <si>
    <t>25N4MG</t>
    <phoneticPr fontId="3" type="noConversion"/>
  </si>
  <si>
    <t>PR5</t>
    <phoneticPr fontId="3" type="noConversion"/>
  </si>
  <si>
    <t>23N4HEB003</t>
    <phoneticPr fontId="3" type="noConversion"/>
  </si>
  <si>
    <t>PR3</t>
    <phoneticPr fontId="3" type="noConversion"/>
  </si>
  <si>
    <t>25N4MDB005</t>
    <phoneticPr fontId="3" type="noConversion"/>
  </si>
  <si>
    <t>PR5</t>
    <phoneticPr fontId="3" type="noConversion"/>
  </si>
  <si>
    <t>25N4MD</t>
    <phoneticPr fontId="3" type="noConversion"/>
  </si>
  <si>
    <t>25N4MDB002</t>
    <phoneticPr fontId="3" type="noConversion"/>
  </si>
  <si>
    <t>PR5</t>
    <phoneticPr fontId="3" type="noConversion"/>
  </si>
  <si>
    <t>25N4HE</t>
    <phoneticPr fontId="3" type="noConversion"/>
  </si>
  <si>
    <t>PR3</t>
    <phoneticPr fontId="3" type="noConversion"/>
  </si>
  <si>
    <t>25N4MDB006</t>
    <phoneticPr fontId="3" type="noConversion"/>
  </si>
  <si>
    <t>PR5</t>
    <phoneticPr fontId="3" type="noConversion"/>
  </si>
  <si>
    <t>23N4HEB004</t>
    <phoneticPr fontId="3" type="noConversion"/>
  </si>
  <si>
    <t>PR4</t>
    <phoneticPr fontId="3" type="noConversion"/>
  </si>
  <si>
    <t>25N4MDB001</t>
    <phoneticPr fontId="3" type="noConversion"/>
  </si>
  <si>
    <t>25N4ME</t>
    <phoneticPr fontId="3" type="noConversion"/>
  </si>
  <si>
    <t>PR1</t>
    <phoneticPr fontId="3" type="noConversion"/>
  </si>
  <si>
    <t>25N4MJ</t>
    <phoneticPr fontId="3" type="noConversion"/>
  </si>
  <si>
    <t>PR1</t>
    <phoneticPr fontId="3" type="noConversion"/>
  </si>
  <si>
    <t>25N4MK</t>
    <phoneticPr fontId="3" type="noConversion"/>
  </si>
  <si>
    <t>PR3</t>
    <phoneticPr fontId="3" type="noConversion"/>
  </si>
  <si>
    <t>23N4HEB002</t>
    <phoneticPr fontId="3" type="noConversion"/>
  </si>
  <si>
    <t>25N4MDB007</t>
    <phoneticPr fontId="3" type="noConversion"/>
  </si>
  <si>
    <t>PR4</t>
    <phoneticPr fontId="3" type="noConversion"/>
  </si>
  <si>
    <t>25N4MDB005</t>
    <phoneticPr fontId="3" type="noConversion"/>
  </si>
  <si>
    <t>23N4HE</t>
    <phoneticPr fontId="3" type="noConversion"/>
  </si>
  <si>
    <t>PR6</t>
    <phoneticPr fontId="3" type="noConversion"/>
  </si>
  <si>
    <t>PR6</t>
    <phoneticPr fontId="3" type="noConversion"/>
  </si>
  <si>
    <t>23N4HEB004</t>
    <phoneticPr fontId="3" type="noConversion"/>
  </si>
  <si>
    <t>PR5</t>
    <phoneticPr fontId="3" type="noConversion"/>
  </si>
  <si>
    <t>20N4BQB001</t>
    <phoneticPr fontId="3" type="noConversion"/>
  </si>
  <si>
    <t>25N4MD</t>
    <phoneticPr fontId="3" type="noConversion"/>
  </si>
  <si>
    <t>PR5</t>
    <phoneticPr fontId="3" type="noConversion"/>
  </si>
  <si>
    <t>25N4MEB001</t>
    <phoneticPr fontId="3" type="noConversion"/>
  </si>
  <si>
    <t>PR2</t>
    <phoneticPr fontId="3" type="noConversion"/>
  </si>
  <si>
    <t>25N4MJ</t>
    <phoneticPr fontId="3" type="noConversion"/>
  </si>
  <si>
    <t>PR2</t>
    <phoneticPr fontId="3" type="noConversion"/>
  </si>
  <si>
    <t>25N4MK</t>
    <phoneticPr fontId="3" type="noConversion"/>
  </si>
  <si>
    <t>PR5</t>
    <phoneticPr fontId="3" type="noConversion"/>
  </si>
  <si>
    <t>23N4HD</t>
    <phoneticPr fontId="3" type="noConversion"/>
  </si>
  <si>
    <t>25N4MDB001</t>
    <phoneticPr fontId="3" type="noConversion"/>
  </si>
  <si>
    <t>PR4</t>
    <phoneticPr fontId="3" type="noConversion"/>
  </si>
  <si>
    <t>23N4HEB002</t>
    <phoneticPr fontId="3" type="noConversion"/>
  </si>
  <si>
    <t>23N4HEB005</t>
    <phoneticPr fontId="3" type="noConversion"/>
  </si>
  <si>
    <t>PR6</t>
    <phoneticPr fontId="3" type="noConversion"/>
  </si>
  <si>
    <t>215N4ME</t>
    <phoneticPr fontId="3" type="noConversion"/>
  </si>
  <si>
    <t>PR5</t>
    <phoneticPr fontId="3" type="noConversion"/>
  </si>
  <si>
    <t>25N4MEB006</t>
    <phoneticPr fontId="3" type="noConversion"/>
  </si>
  <si>
    <t>PR1</t>
    <phoneticPr fontId="3" type="noConversion"/>
  </si>
  <si>
    <t>29N4XN</t>
    <phoneticPr fontId="3" type="noConversion"/>
  </si>
  <si>
    <t>PR1</t>
    <phoneticPr fontId="3" type="noConversion"/>
  </si>
  <si>
    <t>29N4XP</t>
    <phoneticPr fontId="3" type="noConversion"/>
  </si>
  <si>
    <t>PR4</t>
    <phoneticPr fontId="3" type="noConversion"/>
  </si>
  <si>
    <t>25N4MDB007</t>
    <phoneticPr fontId="3" type="noConversion"/>
  </si>
  <si>
    <t>25N4MDB005</t>
    <phoneticPr fontId="3" type="noConversion"/>
  </si>
  <si>
    <t>29N4XNB001</t>
    <phoneticPr fontId="3" type="noConversion"/>
  </si>
  <si>
    <t>PR1</t>
    <phoneticPr fontId="3" type="noConversion"/>
  </si>
  <si>
    <t>29N4XPB002</t>
    <phoneticPr fontId="3" type="noConversion"/>
  </si>
  <si>
    <t>20N4BQB002</t>
    <phoneticPr fontId="3" type="noConversion"/>
  </si>
  <si>
    <t>25N4MJ</t>
    <phoneticPr fontId="3" type="noConversion"/>
  </si>
  <si>
    <t>25N4MK</t>
    <phoneticPr fontId="3" type="noConversion"/>
  </si>
  <si>
    <t>20N4BQB005</t>
    <phoneticPr fontId="3" type="noConversion"/>
  </si>
  <si>
    <t>PR6</t>
    <phoneticPr fontId="3" type="noConversion"/>
  </si>
  <si>
    <t>23N4HD</t>
    <phoneticPr fontId="3" type="noConversion"/>
  </si>
  <si>
    <t>25N4MDB005</t>
    <phoneticPr fontId="3" type="noConversion"/>
  </si>
  <si>
    <t>25N4MEB001</t>
    <phoneticPr fontId="3" type="noConversion"/>
  </si>
  <si>
    <t>20N4BQB001</t>
    <phoneticPr fontId="3" type="noConversion"/>
  </si>
  <si>
    <t>23N4HDB002</t>
    <phoneticPr fontId="3" type="noConversion"/>
  </si>
  <si>
    <t>25N4MDB007</t>
    <phoneticPr fontId="3" type="noConversion"/>
  </si>
  <si>
    <t>30N4AC</t>
    <phoneticPr fontId="3" type="noConversion"/>
  </si>
  <si>
    <t>25N4MK</t>
    <phoneticPr fontId="3" type="noConversion"/>
  </si>
  <si>
    <t>23N4HEB002</t>
    <phoneticPr fontId="3" type="noConversion"/>
  </si>
  <si>
    <t>25N4MJ</t>
    <phoneticPr fontId="3" type="noConversion"/>
  </si>
  <si>
    <t>PR1</t>
    <phoneticPr fontId="3" type="noConversion"/>
  </si>
  <si>
    <t>PR2</t>
    <phoneticPr fontId="3" type="noConversion"/>
  </si>
  <si>
    <t>25N4MKB002</t>
    <phoneticPr fontId="3" type="noConversion"/>
  </si>
  <si>
    <t>PR4</t>
    <phoneticPr fontId="3" type="noConversion"/>
  </si>
  <si>
    <t>29N4XP</t>
    <phoneticPr fontId="3" type="noConversion"/>
  </si>
  <si>
    <t>29N4XPB005</t>
    <phoneticPr fontId="3" type="noConversion"/>
  </si>
  <si>
    <t>PR2</t>
    <phoneticPr fontId="3" type="noConversion"/>
  </si>
  <si>
    <t>29N4XN</t>
    <phoneticPr fontId="3" type="noConversion"/>
  </si>
  <si>
    <t>PR5</t>
    <phoneticPr fontId="3" type="noConversion"/>
  </si>
  <si>
    <t>20N4BQB003</t>
    <phoneticPr fontId="3" type="noConversion"/>
  </si>
  <si>
    <t>PR2</t>
    <phoneticPr fontId="3" type="noConversion"/>
  </si>
  <si>
    <t>30N4AA</t>
    <phoneticPr fontId="3" type="noConversion"/>
  </si>
  <si>
    <t>PR1</t>
    <phoneticPr fontId="3" type="noConversion"/>
  </si>
  <si>
    <t>32N4AW</t>
    <phoneticPr fontId="3" type="noConversion"/>
  </si>
  <si>
    <t>PR6</t>
    <phoneticPr fontId="3" type="noConversion"/>
  </si>
  <si>
    <t>20N4BQB002</t>
    <phoneticPr fontId="3" type="noConversion"/>
  </si>
  <si>
    <t>20N4BQB005</t>
    <phoneticPr fontId="3" type="noConversion"/>
  </si>
  <si>
    <t>PR2</t>
    <phoneticPr fontId="3" type="noConversion"/>
  </si>
  <si>
    <t>30N4AAB002</t>
    <phoneticPr fontId="3" type="noConversion"/>
  </si>
  <si>
    <t>25N4MK</t>
    <phoneticPr fontId="3" type="noConversion"/>
  </si>
  <si>
    <t>PR2</t>
    <phoneticPr fontId="3" type="noConversion"/>
  </si>
  <si>
    <t>30N4AC</t>
    <phoneticPr fontId="3" type="noConversion"/>
  </si>
  <si>
    <t>PR2</t>
    <phoneticPr fontId="3" type="noConversion"/>
  </si>
  <si>
    <t>30N4AAB003</t>
    <phoneticPr fontId="3" type="noConversion"/>
  </si>
  <si>
    <t>23N4HEB002</t>
    <phoneticPr fontId="3" type="noConversion"/>
  </si>
  <si>
    <t>PR5</t>
    <phoneticPr fontId="3" type="noConversion"/>
  </si>
  <si>
    <t>25N4MJ</t>
    <phoneticPr fontId="3" type="noConversion"/>
  </si>
  <si>
    <t>PR1</t>
    <phoneticPr fontId="3" type="noConversion"/>
  </si>
  <si>
    <t>25N4MKB001</t>
    <phoneticPr fontId="3" type="noConversion"/>
  </si>
  <si>
    <t>PR2</t>
    <phoneticPr fontId="3" type="noConversion"/>
  </si>
  <si>
    <t>30N4ACB003</t>
    <phoneticPr fontId="3" type="noConversion"/>
  </si>
  <si>
    <t>30N4ACB002</t>
    <phoneticPr fontId="3" type="noConversion"/>
  </si>
  <si>
    <t>PR2</t>
    <phoneticPr fontId="3" type="noConversion"/>
  </si>
  <si>
    <t>PR1</t>
    <phoneticPr fontId="3" type="noConversion"/>
  </si>
  <si>
    <t>32N4AWB002</t>
    <phoneticPr fontId="3" type="noConversion"/>
  </si>
  <si>
    <t>PR6</t>
    <phoneticPr fontId="3" type="noConversion"/>
  </si>
  <si>
    <t>PR3</t>
    <phoneticPr fontId="3" type="noConversion"/>
  </si>
  <si>
    <t>29N4XPB005</t>
    <phoneticPr fontId="3" type="noConversion"/>
  </si>
  <si>
    <t>25N4MK</t>
    <phoneticPr fontId="3" type="noConversion"/>
  </si>
  <si>
    <t>PR3</t>
    <phoneticPr fontId="3" type="noConversion"/>
  </si>
  <si>
    <t>30N4AAB002</t>
    <phoneticPr fontId="3" type="noConversion"/>
  </si>
  <si>
    <t>30N4ACB003</t>
    <phoneticPr fontId="3" type="noConversion"/>
  </si>
  <si>
    <t>PR6</t>
    <phoneticPr fontId="3" type="noConversion"/>
  </si>
  <si>
    <t>20N4BQB003</t>
    <phoneticPr fontId="3" type="noConversion"/>
  </si>
  <si>
    <t>PR6</t>
    <phoneticPr fontId="3" type="noConversion"/>
  </si>
  <si>
    <t>25N4MJ</t>
    <phoneticPr fontId="3" type="noConversion"/>
  </si>
  <si>
    <t>PR2</t>
    <phoneticPr fontId="3" type="noConversion"/>
  </si>
  <si>
    <t>25N4MKB001</t>
    <phoneticPr fontId="3" type="noConversion"/>
  </si>
  <si>
    <t>PR3</t>
    <phoneticPr fontId="3" type="noConversion"/>
  </si>
  <si>
    <t>29N4XPB006</t>
    <phoneticPr fontId="3" type="noConversion"/>
  </si>
  <si>
    <t>30N4AA</t>
    <phoneticPr fontId="3" type="noConversion"/>
  </si>
  <si>
    <t>32N4AW</t>
    <phoneticPr fontId="3" type="noConversion"/>
  </si>
  <si>
    <t>32N4AWB002</t>
    <phoneticPr fontId="3" type="noConversion"/>
  </si>
  <si>
    <t>29N4XPB005</t>
  </si>
  <si>
    <t>PR4</t>
    <phoneticPr fontId="3" type="noConversion"/>
  </si>
  <si>
    <t>33N4BF</t>
    <phoneticPr fontId="3" type="noConversion"/>
  </si>
  <si>
    <t>PR1</t>
    <phoneticPr fontId="3" type="noConversion"/>
  </si>
  <si>
    <t>29N4XN</t>
    <phoneticPr fontId="3" type="noConversion"/>
  </si>
  <si>
    <t>PR3</t>
    <phoneticPr fontId="3" type="noConversion"/>
  </si>
  <si>
    <t>30N4ACB003</t>
    <phoneticPr fontId="3" type="noConversion"/>
  </si>
  <si>
    <t>PR4</t>
    <phoneticPr fontId="3" type="noConversion"/>
  </si>
  <si>
    <t>PR3</t>
    <phoneticPr fontId="3" type="noConversion"/>
  </si>
  <si>
    <t>29N4XP</t>
    <phoneticPr fontId="3" type="noConversion"/>
  </si>
  <si>
    <t>29N4XPB005</t>
    <phoneticPr fontId="3" type="noConversion"/>
  </si>
  <si>
    <t>PR5</t>
    <phoneticPr fontId="3" type="noConversion"/>
  </si>
  <si>
    <t>PR4</t>
    <phoneticPr fontId="3" type="noConversion"/>
  </si>
  <si>
    <t>30N4AAB002</t>
    <phoneticPr fontId="3" type="noConversion"/>
  </si>
  <si>
    <t>PR4</t>
    <phoneticPr fontId="3" type="noConversion"/>
  </si>
  <si>
    <t>30N4AAB004</t>
    <phoneticPr fontId="3" type="noConversion"/>
  </si>
  <si>
    <t>PR4</t>
    <phoneticPr fontId="3" type="noConversion"/>
  </si>
  <si>
    <t>PR3</t>
    <phoneticPr fontId="3" type="noConversion"/>
  </si>
  <si>
    <t>30N4AC</t>
    <phoneticPr fontId="3" type="noConversion"/>
  </si>
  <si>
    <t>PR6</t>
    <phoneticPr fontId="3" type="noConversion"/>
  </si>
  <si>
    <t>29N4XPB005</t>
    <phoneticPr fontId="3" type="noConversion"/>
  </si>
  <si>
    <t>PR3</t>
    <phoneticPr fontId="3" type="noConversion"/>
  </si>
  <si>
    <t>32N4AWB002</t>
    <phoneticPr fontId="3" type="noConversion"/>
  </si>
  <si>
    <t>PR4</t>
    <phoneticPr fontId="3" type="noConversion"/>
  </si>
  <si>
    <t>29N4XN</t>
    <phoneticPr fontId="3" type="noConversion"/>
  </si>
  <si>
    <t>PR4</t>
    <phoneticPr fontId="3" type="noConversion"/>
  </si>
  <si>
    <t>29N4XP</t>
    <phoneticPr fontId="3" type="noConversion"/>
  </si>
  <si>
    <t>PR4</t>
    <phoneticPr fontId="3" type="noConversion"/>
  </si>
  <si>
    <t>30N4AA</t>
    <phoneticPr fontId="3" type="noConversion"/>
  </si>
  <si>
    <t>25N4MKB001</t>
    <phoneticPr fontId="3" type="noConversion"/>
  </si>
  <si>
    <t>PR4</t>
    <phoneticPr fontId="3" type="noConversion"/>
  </si>
  <si>
    <t>29N4XNB002</t>
    <phoneticPr fontId="3" type="noConversion"/>
  </si>
  <si>
    <t>30N4AAB005</t>
    <phoneticPr fontId="3" type="noConversion"/>
  </si>
  <si>
    <t>PR5</t>
    <phoneticPr fontId="3" type="noConversion"/>
  </si>
  <si>
    <t>30N4AAB002</t>
    <phoneticPr fontId="3" type="noConversion"/>
  </si>
  <si>
    <t>PR4</t>
    <phoneticPr fontId="3" type="noConversion"/>
  </si>
  <si>
    <t>32N4AWB002</t>
    <phoneticPr fontId="3" type="noConversion"/>
  </si>
  <si>
    <t>PR1</t>
    <phoneticPr fontId="3" type="noConversion"/>
  </si>
  <si>
    <t>33N4BJ</t>
    <phoneticPr fontId="3" type="noConversion"/>
  </si>
  <si>
    <t>34N4CE</t>
    <phoneticPr fontId="3" type="noConversion"/>
  </si>
  <si>
    <t>29N4XPB006</t>
    <phoneticPr fontId="3" type="noConversion"/>
  </si>
  <si>
    <t>33N4BH</t>
    <phoneticPr fontId="3" type="noConversion"/>
  </si>
  <si>
    <t>34N4CG</t>
    <phoneticPr fontId="3" type="noConversion"/>
  </si>
  <si>
    <t>34N4CGB001</t>
    <phoneticPr fontId="3" type="noConversion"/>
  </si>
  <si>
    <t>33N4BHB002</t>
    <phoneticPr fontId="3" type="noConversion"/>
  </si>
  <si>
    <t>34N4CGB002</t>
    <phoneticPr fontId="3" type="noConversion"/>
  </si>
  <si>
    <t>30N4AAB002</t>
    <phoneticPr fontId="3" type="noConversion"/>
  </si>
  <si>
    <t>34N4CFB001</t>
    <phoneticPr fontId="3" type="noConversion"/>
  </si>
  <si>
    <t>25N4MKB001</t>
    <phoneticPr fontId="3" type="noConversion"/>
  </si>
  <si>
    <t>36N4HM</t>
    <phoneticPr fontId="3" type="noConversion"/>
  </si>
  <si>
    <t>29N4XNB002</t>
    <phoneticPr fontId="3" type="noConversion"/>
  </si>
  <si>
    <t>34N4CEB002</t>
    <phoneticPr fontId="3" type="noConversion"/>
  </si>
  <si>
    <t>34N4CHB001</t>
    <phoneticPr fontId="3" type="noConversion"/>
  </si>
  <si>
    <t>34N4CF</t>
    <phoneticPr fontId="3" type="noConversion"/>
  </si>
  <si>
    <t>29N4XN</t>
    <phoneticPr fontId="3" type="noConversion"/>
  </si>
  <si>
    <t>29N4XNB004</t>
    <phoneticPr fontId="3" type="noConversion"/>
  </si>
  <si>
    <t>34N4CFB002</t>
  </si>
  <si>
    <t>34N4CEB001</t>
  </si>
  <si>
    <t>34N4CEB004</t>
  </si>
  <si>
    <t>25N4MKB001</t>
    <phoneticPr fontId="3" type="noConversion"/>
  </si>
  <si>
    <t>34N4CHB001</t>
    <phoneticPr fontId="3" type="noConversion"/>
  </si>
  <si>
    <t>36N4GQ</t>
  </si>
  <si>
    <t>36N4GS</t>
    <phoneticPr fontId="3" type="noConversion"/>
  </si>
  <si>
    <t>33N4BJB001</t>
    <phoneticPr fontId="3" type="noConversion"/>
  </si>
  <si>
    <t>33N4BJ</t>
    <phoneticPr fontId="3" type="noConversion"/>
  </si>
  <si>
    <t>34N4CG</t>
    <phoneticPr fontId="3" type="noConversion"/>
  </si>
  <si>
    <t>-</t>
    <phoneticPr fontId="3" type="noConversion"/>
  </si>
  <si>
    <t>34N4CGB002</t>
    <phoneticPr fontId="3" type="noConversion"/>
  </si>
  <si>
    <t>34N4CFB004</t>
    <phoneticPr fontId="3" type="noConversion"/>
  </si>
  <si>
    <t>36N4GQB003</t>
    <phoneticPr fontId="3" type="noConversion"/>
  </si>
  <si>
    <t>34N4CGB004</t>
    <phoneticPr fontId="3" type="noConversion"/>
  </si>
  <si>
    <t>36N4GQB004</t>
    <phoneticPr fontId="3" type="noConversion"/>
  </si>
  <si>
    <t>32N4AX</t>
    <phoneticPr fontId="3" type="noConversion"/>
  </si>
  <si>
    <t>25N4MKB003</t>
    <phoneticPr fontId="3" type="noConversion"/>
  </si>
  <si>
    <t>37N4NK</t>
    <phoneticPr fontId="3" type="noConversion"/>
  </si>
  <si>
    <t>37N4KNB002</t>
    <phoneticPr fontId="3" type="noConversion"/>
  </si>
  <si>
    <t>37N4KPB001</t>
    <phoneticPr fontId="3" type="noConversion"/>
  </si>
  <si>
    <t>41N4TP</t>
    <phoneticPr fontId="3" type="noConversion"/>
  </si>
  <si>
    <t>34N4CGB004</t>
    <phoneticPr fontId="3" type="noConversion"/>
  </si>
  <si>
    <t>37N4KP</t>
    <phoneticPr fontId="3" type="noConversion"/>
  </si>
  <si>
    <t>41N4TPB002</t>
    <phoneticPr fontId="3" type="noConversion"/>
  </si>
  <si>
    <t>34N4CG</t>
    <phoneticPr fontId="3" type="noConversion"/>
  </si>
  <si>
    <t>34N4CGB003</t>
    <phoneticPr fontId="3" type="noConversion"/>
  </si>
  <si>
    <t>37N4KNB002</t>
    <phoneticPr fontId="3" type="noConversion"/>
  </si>
  <si>
    <t>37N4KNB003</t>
    <phoneticPr fontId="3" type="noConversion"/>
  </si>
  <si>
    <t>34N4CGB003</t>
    <phoneticPr fontId="3" type="noConversion"/>
  </si>
  <si>
    <t>36N4GQ</t>
    <phoneticPr fontId="3" type="noConversion"/>
  </si>
  <si>
    <t>37N4KN</t>
    <phoneticPr fontId="3" type="noConversion"/>
  </si>
  <si>
    <t>37N4KPB002</t>
    <phoneticPr fontId="3" type="noConversion"/>
  </si>
  <si>
    <t>36N4GQ</t>
    <phoneticPr fontId="3" type="noConversion"/>
  </si>
  <si>
    <t>36N4GQB002</t>
    <phoneticPr fontId="3" type="noConversion"/>
  </si>
  <si>
    <t>33N4BH</t>
    <phoneticPr fontId="3" type="noConversion"/>
  </si>
  <si>
    <t>34N4CE</t>
    <phoneticPr fontId="3" type="noConversion"/>
  </si>
  <si>
    <t>37N4KN</t>
    <phoneticPr fontId="3" type="noConversion"/>
  </si>
  <si>
    <t>37N4KS</t>
    <phoneticPr fontId="3" type="noConversion"/>
  </si>
  <si>
    <t>34N4CGB002</t>
    <phoneticPr fontId="3" type="noConversion"/>
  </si>
  <si>
    <t>34N4CGB004</t>
    <phoneticPr fontId="3" type="noConversion"/>
  </si>
  <si>
    <t>37N4KNB004</t>
    <phoneticPr fontId="3" type="noConversion"/>
  </si>
  <si>
    <t>34N4CHB001</t>
    <phoneticPr fontId="3" type="noConversion"/>
  </si>
  <si>
    <t>39N4QF</t>
    <phoneticPr fontId="3" type="noConversion"/>
  </si>
  <si>
    <t>32N4AX</t>
    <phoneticPr fontId="3" type="noConversion"/>
  </si>
  <si>
    <t>37N4KNB001</t>
    <phoneticPr fontId="3" type="noConversion"/>
  </si>
  <si>
    <t>37N4KSB001</t>
    <phoneticPr fontId="3" type="noConversion"/>
  </si>
  <si>
    <t>42N4UP</t>
    <phoneticPr fontId="3" type="noConversion"/>
  </si>
  <si>
    <t>42N4UQ</t>
    <phoneticPr fontId="3" type="noConversion"/>
  </si>
  <si>
    <t>Action</t>
    <phoneticPr fontId="3" type="noConversion"/>
  </si>
  <si>
    <t>37N4KN</t>
    <phoneticPr fontId="3" type="noConversion"/>
  </si>
  <si>
    <t>34N4CFB001</t>
    <phoneticPr fontId="3" type="noConversion"/>
  </si>
  <si>
    <t>32N4AXB001</t>
    <phoneticPr fontId="3" type="noConversion"/>
  </si>
  <si>
    <t>37N4KN</t>
    <phoneticPr fontId="3" type="noConversion"/>
  </si>
  <si>
    <t>37N4KNB002</t>
    <phoneticPr fontId="3" type="noConversion"/>
  </si>
  <si>
    <t>37N4KNB003</t>
    <phoneticPr fontId="3" type="noConversion"/>
  </si>
  <si>
    <t>37N4QFB002</t>
    <phoneticPr fontId="3" type="noConversion"/>
  </si>
  <si>
    <t>32N4AXB002</t>
    <phoneticPr fontId="3" type="noConversion"/>
  </si>
  <si>
    <t>33N4BJB001</t>
    <phoneticPr fontId="3" type="noConversion"/>
  </si>
  <si>
    <t>37N4KP</t>
    <phoneticPr fontId="3" type="noConversion"/>
  </si>
  <si>
    <t>37N4KSB001</t>
    <phoneticPr fontId="3" type="noConversion"/>
  </si>
  <si>
    <t>Defect source - Coat</t>
    <phoneticPr fontId="3" type="noConversion"/>
  </si>
  <si>
    <t>Defect source - Exposure</t>
    <phoneticPr fontId="3" type="noConversion"/>
  </si>
  <si>
    <t>Defect source - Develop</t>
    <phoneticPr fontId="3" type="noConversion"/>
  </si>
  <si>
    <t>Defect source - OM</t>
    <phoneticPr fontId="3" type="noConversion"/>
  </si>
  <si>
    <t>V</t>
    <phoneticPr fontId="3" type="noConversion"/>
  </si>
  <si>
    <t>37N4KQ</t>
    <phoneticPr fontId="3" type="noConversion"/>
  </si>
  <si>
    <t>V</t>
    <phoneticPr fontId="3" type="noConversion"/>
  </si>
  <si>
    <t>42N4UT</t>
    <phoneticPr fontId="3" type="noConversion"/>
  </si>
  <si>
    <t>42N4UTB001</t>
    <phoneticPr fontId="3" type="noConversion"/>
  </si>
  <si>
    <t>42N4UU</t>
    <phoneticPr fontId="3" type="noConversion"/>
  </si>
  <si>
    <t>34N4CG</t>
    <phoneticPr fontId="3" type="noConversion"/>
  </si>
  <si>
    <t>34N4CGB003</t>
    <phoneticPr fontId="3" type="noConversion"/>
  </si>
  <si>
    <t>V (OM-42)</t>
    <phoneticPr fontId="3" type="noConversion"/>
  </si>
  <si>
    <t>V (OM-15)</t>
    <phoneticPr fontId="3" type="noConversion"/>
  </si>
  <si>
    <t>34N4CGB002</t>
    <phoneticPr fontId="3" type="noConversion"/>
  </si>
  <si>
    <t>V</t>
    <phoneticPr fontId="3" type="noConversion"/>
  </si>
  <si>
    <t>37N4KSB002</t>
    <phoneticPr fontId="3" type="noConversion"/>
  </si>
  <si>
    <t>32N4AXB002</t>
    <phoneticPr fontId="3" type="noConversion"/>
  </si>
  <si>
    <t>37N4KPB004</t>
    <phoneticPr fontId="3" type="noConversion"/>
  </si>
  <si>
    <t>37N4KPB005</t>
    <phoneticPr fontId="3" type="noConversion"/>
  </si>
  <si>
    <t>37N4KNB005</t>
    <phoneticPr fontId="3" type="noConversion"/>
  </si>
  <si>
    <t>42N4UN</t>
    <phoneticPr fontId="3" type="noConversion"/>
  </si>
  <si>
    <t>V</t>
    <phoneticPr fontId="3" type="noConversion"/>
  </si>
  <si>
    <t>Day</t>
    <phoneticPr fontId="3" type="noConversion"/>
  </si>
  <si>
    <t>Total wafer</t>
    <phoneticPr fontId="3" type="noConversion"/>
  </si>
  <si>
    <t>WRR</t>
    <phoneticPr fontId="3" type="noConversion"/>
  </si>
  <si>
    <t>37N4KNB004</t>
    <phoneticPr fontId="3" type="noConversion"/>
  </si>
  <si>
    <t>33N4BJB003</t>
    <phoneticPr fontId="3" type="noConversion"/>
  </si>
  <si>
    <t>37N4KPB003</t>
    <phoneticPr fontId="3" type="noConversion"/>
  </si>
  <si>
    <t>V</t>
    <phoneticPr fontId="3" type="noConversion"/>
  </si>
  <si>
    <t>V</t>
    <phoneticPr fontId="3" type="noConversion"/>
  </si>
  <si>
    <t>32N4AXB003</t>
    <phoneticPr fontId="3" type="noConversion"/>
  </si>
  <si>
    <t>37N4KS</t>
    <phoneticPr fontId="3" type="noConversion"/>
  </si>
  <si>
    <t>36N4GQB007</t>
    <phoneticPr fontId="3" type="noConversion"/>
  </si>
  <si>
    <t>36N4GQB006</t>
    <phoneticPr fontId="3" type="noConversion"/>
  </si>
  <si>
    <t>34N4CGB004</t>
    <phoneticPr fontId="3" type="noConversion"/>
  </si>
  <si>
    <t>37N4KN</t>
    <phoneticPr fontId="3" type="noConversion"/>
  </si>
  <si>
    <t>3N4KNB001</t>
    <phoneticPr fontId="3" type="noConversion"/>
  </si>
  <si>
    <t>V</t>
    <phoneticPr fontId="3" type="noConversion"/>
  </si>
  <si>
    <t>V</t>
    <phoneticPr fontId="3" type="noConversion"/>
  </si>
  <si>
    <t>37N4KPB001</t>
    <phoneticPr fontId="3" type="noConversion"/>
  </si>
  <si>
    <t>37N4KSB002</t>
    <phoneticPr fontId="3" type="noConversion"/>
  </si>
  <si>
    <t>42N4UP</t>
    <phoneticPr fontId="3" type="noConversion"/>
  </si>
  <si>
    <t>42N4UPB001</t>
    <phoneticPr fontId="3" type="noConversion"/>
  </si>
  <si>
    <t>34N4CG</t>
    <phoneticPr fontId="3" type="noConversion"/>
  </si>
  <si>
    <t>34B4CGB002</t>
    <phoneticPr fontId="3" type="noConversion"/>
  </si>
  <si>
    <t>42N4UQ</t>
    <phoneticPr fontId="3" type="noConversion"/>
  </si>
  <si>
    <t>V</t>
    <phoneticPr fontId="3" type="noConversion"/>
  </si>
  <si>
    <t>V</t>
    <phoneticPr fontId="3" type="noConversion"/>
  </si>
  <si>
    <t>37N4KPB004</t>
    <phoneticPr fontId="3" type="noConversion"/>
  </si>
  <si>
    <t>42N4UPB001</t>
    <phoneticPr fontId="3" type="noConversion"/>
  </si>
  <si>
    <t>37N4KN</t>
    <phoneticPr fontId="3" type="noConversion"/>
  </si>
  <si>
    <t>37N4KNB002</t>
    <phoneticPr fontId="3" type="noConversion"/>
  </si>
  <si>
    <t>37N4KPB003</t>
    <phoneticPr fontId="3" type="noConversion"/>
  </si>
  <si>
    <t>34N4CG</t>
    <phoneticPr fontId="3" type="noConversion"/>
  </si>
  <si>
    <t>39N4QF</t>
    <phoneticPr fontId="3" type="noConversion"/>
  </si>
  <si>
    <t>32N4AXB003</t>
    <phoneticPr fontId="3" type="noConversion"/>
  </si>
  <si>
    <t>37N4KNB005</t>
    <phoneticPr fontId="3" type="noConversion"/>
  </si>
  <si>
    <t>42N4UPB002</t>
    <phoneticPr fontId="3" type="noConversion"/>
  </si>
  <si>
    <t>42NUQB002</t>
    <phoneticPr fontId="3" type="noConversion"/>
  </si>
  <si>
    <t>39N4QG</t>
    <phoneticPr fontId="3" type="noConversion"/>
  </si>
  <si>
    <t>V</t>
    <phoneticPr fontId="3" type="noConversion"/>
  </si>
  <si>
    <t>V</t>
    <phoneticPr fontId="3" type="noConversion"/>
  </si>
  <si>
    <t>V (OM-15)</t>
    <phoneticPr fontId="3" type="noConversion"/>
  </si>
  <si>
    <t>V</t>
    <phoneticPr fontId="3" type="noConversion"/>
  </si>
  <si>
    <t>48N4KWB001</t>
    <phoneticPr fontId="3" type="noConversion"/>
  </si>
  <si>
    <t>42N4UN</t>
    <phoneticPr fontId="3" type="noConversion"/>
  </si>
  <si>
    <t>48N4KW</t>
    <phoneticPr fontId="3" type="noConversion"/>
  </si>
  <si>
    <t>V (COAT_10)</t>
    <phoneticPr fontId="3" type="noConversion"/>
  </si>
  <si>
    <t>46M7XR</t>
    <phoneticPr fontId="3" type="noConversion"/>
  </si>
  <si>
    <t>46M7XS</t>
    <phoneticPr fontId="3" type="noConversion"/>
  </si>
  <si>
    <t>46M7Z7</t>
    <phoneticPr fontId="3" type="noConversion"/>
  </si>
  <si>
    <t>PR6</t>
    <phoneticPr fontId="3" type="noConversion"/>
  </si>
  <si>
    <t>PR2</t>
    <phoneticPr fontId="3" type="noConversion"/>
  </si>
  <si>
    <t>42N4UT</t>
    <phoneticPr fontId="3" type="noConversion"/>
  </si>
  <si>
    <t>PR2</t>
    <phoneticPr fontId="3" type="noConversion"/>
  </si>
  <si>
    <t>42N4UU</t>
    <phoneticPr fontId="3" type="noConversion"/>
  </si>
  <si>
    <t>PR3</t>
    <phoneticPr fontId="3" type="noConversion"/>
  </si>
  <si>
    <t>37N4KSB001</t>
    <phoneticPr fontId="3" type="noConversion"/>
  </si>
  <si>
    <t>PR2</t>
    <phoneticPr fontId="3" type="noConversion"/>
  </si>
  <si>
    <t>42N4UQB003</t>
    <phoneticPr fontId="3" type="noConversion"/>
  </si>
  <si>
    <t>42N4UTB005</t>
    <phoneticPr fontId="3" type="noConversion"/>
  </si>
  <si>
    <t>46M7XRB001</t>
    <phoneticPr fontId="3" type="noConversion"/>
  </si>
  <si>
    <t>PR1</t>
    <phoneticPr fontId="3" type="noConversion"/>
  </si>
  <si>
    <t>PR1</t>
    <phoneticPr fontId="3" type="noConversion"/>
  </si>
  <si>
    <t>46N4XYB001</t>
    <phoneticPr fontId="3" type="noConversion"/>
  </si>
  <si>
    <t>PR2</t>
    <phoneticPr fontId="3" type="noConversion"/>
  </si>
  <si>
    <t>33N4BF</t>
    <phoneticPr fontId="3" type="noConversion"/>
  </si>
  <si>
    <t>PR6</t>
    <phoneticPr fontId="3" type="noConversion"/>
  </si>
  <si>
    <t>PR4</t>
    <phoneticPr fontId="3" type="noConversion"/>
  </si>
  <si>
    <t>37N4KPB004</t>
    <phoneticPr fontId="3" type="noConversion"/>
  </si>
  <si>
    <t>46M7XT</t>
    <phoneticPr fontId="3" type="noConversion"/>
  </si>
  <si>
    <t>46M7XV</t>
    <phoneticPr fontId="3" type="noConversion"/>
  </si>
  <si>
    <t>46M7XX</t>
    <phoneticPr fontId="3" type="noConversion"/>
  </si>
  <si>
    <t>PR1</t>
    <phoneticPr fontId="3" type="noConversion"/>
  </si>
  <si>
    <t>PR4</t>
    <phoneticPr fontId="3" type="noConversion"/>
  </si>
  <si>
    <t>32N4XB003</t>
    <phoneticPr fontId="3" type="noConversion"/>
  </si>
  <si>
    <t>PR3</t>
    <phoneticPr fontId="3" type="noConversion"/>
  </si>
  <si>
    <t>37N4KNB001</t>
    <phoneticPr fontId="3" type="noConversion"/>
  </si>
  <si>
    <t>37N4KP</t>
    <phoneticPr fontId="3" type="noConversion"/>
  </si>
  <si>
    <t>50M7SHB002</t>
    <phoneticPr fontId="3" type="noConversion"/>
  </si>
  <si>
    <t>50M7SJ</t>
    <phoneticPr fontId="3" type="noConversion"/>
  </si>
  <si>
    <t>32N4AX</t>
    <phoneticPr fontId="3" type="noConversion"/>
  </si>
  <si>
    <t>42N4UQB004</t>
    <phoneticPr fontId="3" type="noConversion"/>
  </si>
  <si>
    <t>46M7XZB001</t>
    <phoneticPr fontId="3" type="noConversion"/>
  </si>
  <si>
    <t>PR4</t>
    <phoneticPr fontId="3" type="noConversion"/>
  </si>
  <si>
    <t>34N4CGB003</t>
    <phoneticPr fontId="3" type="noConversion"/>
  </si>
  <si>
    <t>PR5</t>
    <phoneticPr fontId="3" type="noConversion"/>
  </si>
  <si>
    <t>37N4KN</t>
    <phoneticPr fontId="3" type="noConversion"/>
  </si>
  <si>
    <t>46M7XW</t>
    <phoneticPr fontId="3" type="noConversion"/>
  </si>
  <si>
    <t>PR1</t>
    <phoneticPr fontId="3" type="noConversion"/>
  </si>
  <si>
    <t>PR4</t>
    <phoneticPr fontId="3" type="noConversion"/>
  </si>
  <si>
    <t>3N4KNB007</t>
    <phoneticPr fontId="3" type="noConversion"/>
  </si>
  <si>
    <t>PR3</t>
    <phoneticPr fontId="3" type="noConversion"/>
  </si>
  <si>
    <t>42N4UPB002</t>
    <phoneticPr fontId="3" type="noConversion"/>
  </si>
  <si>
    <t>PR3</t>
    <phoneticPr fontId="3" type="noConversion"/>
  </si>
  <si>
    <t>42N4UQB002</t>
    <phoneticPr fontId="3" type="noConversion"/>
  </si>
  <si>
    <t>PR1</t>
    <phoneticPr fontId="3" type="noConversion"/>
  </si>
  <si>
    <t>50M7SL</t>
    <phoneticPr fontId="3" type="noConversion"/>
  </si>
  <si>
    <t>PR1</t>
    <phoneticPr fontId="3" type="noConversion"/>
  </si>
  <si>
    <t>50M7SK</t>
    <phoneticPr fontId="3" type="noConversion"/>
  </si>
  <si>
    <t>PR4</t>
    <phoneticPr fontId="3" type="noConversion"/>
  </si>
  <si>
    <t>32N4AXB004</t>
    <phoneticPr fontId="3" type="noConversion"/>
  </si>
  <si>
    <t>PR1</t>
    <phoneticPr fontId="3" type="noConversion"/>
  </si>
  <si>
    <t>46M7XZ</t>
    <phoneticPr fontId="3" type="noConversion"/>
  </si>
  <si>
    <t>PR1</t>
    <phoneticPr fontId="3" type="noConversion"/>
  </si>
  <si>
    <t>50M7SG</t>
    <phoneticPr fontId="3" type="noConversion"/>
  </si>
  <si>
    <t>50M7SH</t>
    <phoneticPr fontId="3" type="noConversion"/>
  </si>
  <si>
    <t>PR6</t>
    <phoneticPr fontId="3" type="noConversion"/>
  </si>
  <si>
    <t>37N4KPB001</t>
    <phoneticPr fontId="3" type="noConversion"/>
  </si>
  <si>
    <t>PR5</t>
    <phoneticPr fontId="3" type="noConversion"/>
  </si>
  <si>
    <t>37N4KPB004</t>
    <phoneticPr fontId="3" type="noConversion"/>
  </si>
  <si>
    <t>PR4</t>
    <phoneticPr fontId="3" type="noConversion"/>
  </si>
  <si>
    <t>37N4KSB001</t>
    <phoneticPr fontId="3" type="noConversion"/>
  </si>
  <si>
    <t>PR5</t>
    <phoneticPr fontId="3" type="noConversion"/>
  </si>
  <si>
    <t>50M7SM</t>
    <phoneticPr fontId="3" type="noConversion"/>
  </si>
  <si>
    <t>50M7SN</t>
    <phoneticPr fontId="3" type="noConversion"/>
  </si>
  <si>
    <t>PR2</t>
    <phoneticPr fontId="3" type="noConversion"/>
  </si>
  <si>
    <t>37N4KQ</t>
    <phoneticPr fontId="3" type="noConversion"/>
  </si>
  <si>
    <t>PR1</t>
    <phoneticPr fontId="3" type="noConversion"/>
  </si>
  <si>
    <t>50M7SMB001</t>
    <phoneticPr fontId="3" type="noConversion"/>
  </si>
  <si>
    <t>50M7SR</t>
    <phoneticPr fontId="3" type="noConversion"/>
  </si>
  <si>
    <t>PR1</t>
    <phoneticPr fontId="3" type="noConversion"/>
  </si>
  <si>
    <t>36N4HQ</t>
    <phoneticPr fontId="3" type="noConversion"/>
  </si>
  <si>
    <t>PR4</t>
    <phoneticPr fontId="3" type="noConversion"/>
  </si>
  <si>
    <t>37N4KNB001</t>
    <phoneticPr fontId="3" type="noConversion"/>
  </si>
  <si>
    <t>V</t>
    <phoneticPr fontId="3" type="noConversion"/>
  </si>
  <si>
    <t>V</t>
    <phoneticPr fontId="3" type="noConversion"/>
  </si>
  <si>
    <t>PR4</t>
    <phoneticPr fontId="3" type="noConversion"/>
  </si>
  <si>
    <t>37N4KNB008</t>
    <phoneticPr fontId="3" type="noConversion"/>
  </si>
  <si>
    <t>PR3</t>
    <phoneticPr fontId="3" type="noConversion"/>
  </si>
  <si>
    <t>PR5</t>
    <phoneticPr fontId="3" type="noConversion"/>
  </si>
  <si>
    <t>PR5</t>
    <phoneticPr fontId="3" type="noConversion"/>
  </si>
  <si>
    <t>PR6</t>
    <phoneticPr fontId="3" type="noConversion"/>
  </si>
  <si>
    <t>37N4KS</t>
  </si>
  <si>
    <t>42N4UQ</t>
  </si>
  <si>
    <t>29N4XP</t>
  </si>
  <si>
    <t>37N4KSB001</t>
  </si>
  <si>
    <t>37N4KSB002</t>
  </si>
  <si>
    <t>49N4NP</t>
    <phoneticPr fontId="3" type="noConversion"/>
  </si>
  <si>
    <t>49N4NQ</t>
    <phoneticPr fontId="3" type="noConversion"/>
  </si>
  <si>
    <t>49N4NQB001</t>
    <phoneticPr fontId="3" type="noConversion"/>
  </si>
  <si>
    <t>PR1</t>
    <phoneticPr fontId="3" type="noConversion"/>
  </si>
  <si>
    <t>PR1</t>
    <phoneticPr fontId="3" type="noConversion"/>
  </si>
  <si>
    <t>PR6</t>
    <phoneticPr fontId="3" type="noConversion"/>
  </si>
  <si>
    <t>PR3</t>
    <phoneticPr fontId="3" type="noConversion"/>
  </si>
  <si>
    <t>PR5</t>
    <phoneticPr fontId="3" type="noConversion"/>
  </si>
  <si>
    <t>PR5</t>
    <phoneticPr fontId="3" type="noConversion"/>
  </si>
  <si>
    <t>49N4NP</t>
  </si>
  <si>
    <t>50M7ST</t>
  </si>
  <si>
    <t>50M7SV</t>
  </si>
  <si>
    <t>32N4AX</t>
  </si>
  <si>
    <t>42N4UN</t>
  </si>
  <si>
    <t>32N4AXB004</t>
  </si>
  <si>
    <t>37N4KNB001</t>
  </si>
  <si>
    <t>PR3</t>
    <phoneticPr fontId="3" type="noConversion"/>
  </si>
  <si>
    <t>42N4UQB004</t>
  </si>
  <si>
    <t>34N4CGB003</t>
  </si>
  <si>
    <t>37N4KP</t>
  </si>
  <si>
    <t>49N4NPB001</t>
    <phoneticPr fontId="3" type="noConversion"/>
  </si>
  <si>
    <t>49N4NQB002</t>
    <phoneticPr fontId="3" type="noConversion"/>
  </si>
  <si>
    <t>49N4NQ</t>
    <phoneticPr fontId="3" type="noConversion"/>
  </si>
  <si>
    <t>49N4NQ</t>
    <phoneticPr fontId="3" type="noConversion"/>
  </si>
  <si>
    <t>49N4NQB001</t>
    <phoneticPr fontId="3" type="noConversion"/>
  </si>
  <si>
    <t>49N4NP</t>
    <phoneticPr fontId="3" type="noConversion"/>
  </si>
  <si>
    <t>50M7SQ</t>
  </si>
  <si>
    <t>37N4KNB007</t>
  </si>
  <si>
    <t>37N4KP</t>
    <phoneticPr fontId="3" type="noConversion"/>
  </si>
  <si>
    <t>37N4KPB003</t>
    <phoneticPr fontId="3" type="noConversion"/>
  </si>
  <si>
    <t>42N4UPB004</t>
  </si>
  <si>
    <t>37N4KPB003</t>
  </si>
  <si>
    <t>46M7XR</t>
  </si>
  <si>
    <t>46M7XT</t>
  </si>
  <si>
    <t>50M7SUB001</t>
  </si>
  <si>
    <t>37N4KQ</t>
  </si>
  <si>
    <t>42N4UPB001</t>
  </si>
  <si>
    <t>46M7Z7</t>
  </si>
  <si>
    <t>46M7XS</t>
  </si>
  <si>
    <t>46M7XV</t>
  </si>
  <si>
    <t>46M7XU</t>
  </si>
  <si>
    <t>46M7XVB001</t>
  </si>
  <si>
    <t>PR3</t>
  </si>
  <si>
    <t>PR6</t>
  </si>
  <si>
    <t>PR1</t>
  </si>
  <si>
    <t>PR5</t>
  </si>
  <si>
    <t>37N4KNB008</t>
  </si>
  <si>
    <t>37N4KNB009</t>
  </si>
  <si>
    <t>42N4UPB002</t>
  </si>
  <si>
    <t>42N4UQB002</t>
  </si>
  <si>
    <t>PR6</t>
    <phoneticPr fontId="3" type="noConversion"/>
  </si>
  <si>
    <t>46M7Z8</t>
  </si>
  <si>
    <t>46M7XX</t>
  </si>
  <si>
    <t>50M7SS</t>
  </si>
  <si>
    <t>PR3</t>
    <phoneticPr fontId="3" type="noConversion"/>
  </si>
  <si>
    <t>52N4AG</t>
  </si>
  <si>
    <t>51M78U</t>
  </si>
  <si>
    <t>PR1</t>
    <phoneticPr fontId="3" type="noConversion"/>
  </si>
  <si>
    <t>PR5</t>
    <phoneticPr fontId="3" type="noConversion"/>
  </si>
  <si>
    <t>50M7SH</t>
  </si>
  <si>
    <t>46M7XW</t>
  </si>
  <si>
    <t>01N413</t>
  </si>
  <si>
    <t>51M78UB001</t>
  </si>
  <si>
    <t>01N412</t>
  </si>
  <si>
    <t>46M7XZ</t>
  </si>
  <si>
    <t>50M7SJ</t>
  </si>
  <si>
    <t>52N4AH</t>
  </si>
  <si>
    <t>46M7Z8B001</t>
  </si>
  <si>
    <t>46M7XY</t>
  </si>
  <si>
    <t>51M78R</t>
  </si>
  <si>
    <t>50M7SL</t>
  </si>
  <si>
    <t>50M7SN</t>
  </si>
  <si>
    <t>51M78Y</t>
  </si>
  <si>
    <t>51M78V</t>
  </si>
  <si>
    <t>51M78VB001</t>
  </si>
  <si>
    <t>51M78W</t>
  </si>
  <si>
    <t>51M78X</t>
  </si>
  <si>
    <t>51M78T</t>
  </si>
  <si>
    <t>52N4AJ</t>
  </si>
  <si>
    <t>50M7SW</t>
  </si>
  <si>
    <t>51M78S</t>
  </si>
  <si>
    <t>50M7SG</t>
  </si>
  <si>
    <t>52N459B001</t>
  </si>
  <si>
    <t>01N413B001</t>
  </si>
  <si>
    <t>50M7SK</t>
  </si>
  <si>
    <t>PR1</t>
    <phoneticPr fontId="3" type="noConversion"/>
  </si>
  <si>
    <t>PR6</t>
    <phoneticPr fontId="3" type="noConversion"/>
  </si>
  <si>
    <t>PR3</t>
    <phoneticPr fontId="3" type="noConversion"/>
  </si>
  <si>
    <t>PR3</t>
    <phoneticPr fontId="3" type="noConversion"/>
  </si>
  <si>
    <t>PR1</t>
    <phoneticPr fontId="3" type="noConversion"/>
  </si>
  <si>
    <t>PR3</t>
    <phoneticPr fontId="3" type="noConversion"/>
  </si>
  <si>
    <t>52N458</t>
  </si>
  <si>
    <t>V</t>
    <phoneticPr fontId="3" type="noConversion"/>
  </si>
  <si>
    <t>V</t>
    <phoneticPr fontId="3" type="noConversion"/>
  </si>
  <si>
    <t>V</t>
    <phoneticPr fontId="3" type="noConversion"/>
  </si>
  <si>
    <t>52N458B009</t>
    <phoneticPr fontId="3" type="noConversion"/>
  </si>
  <si>
    <t>PR1</t>
    <phoneticPr fontId="3" type="noConversion"/>
  </si>
  <si>
    <t>51M78V</t>
    <phoneticPr fontId="3" type="noConversion"/>
  </si>
  <si>
    <t>52N4AK</t>
  </si>
  <si>
    <t>PR1</t>
    <phoneticPr fontId="3" type="noConversion"/>
  </si>
  <si>
    <t>52N458</t>
    <phoneticPr fontId="3" type="noConversion"/>
  </si>
  <si>
    <t>51M78Z</t>
  </si>
  <si>
    <t>50M7SX</t>
  </si>
  <si>
    <t>PR1</t>
    <phoneticPr fontId="3" type="noConversion"/>
  </si>
  <si>
    <t>50M7SP</t>
  </si>
  <si>
    <t>50M7SR</t>
  </si>
  <si>
    <t>50M7SM</t>
  </si>
  <si>
    <t>PR5</t>
    <phoneticPr fontId="3" type="noConversion"/>
  </si>
  <si>
    <t>50M7SU</t>
  </si>
  <si>
    <t>52N458B010</t>
  </si>
  <si>
    <t>PR1</t>
    <phoneticPr fontId="3" type="noConversion"/>
  </si>
  <si>
    <t>PR5</t>
    <phoneticPr fontId="3" type="noConversion"/>
  </si>
  <si>
    <t>PR6</t>
    <phoneticPr fontId="3" type="noConversion"/>
  </si>
  <si>
    <t>PR5</t>
    <phoneticPr fontId="3" type="noConversion"/>
  </si>
  <si>
    <t>PR6</t>
    <phoneticPr fontId="3" type="noConversion"/>
  </si>
  <si>
    <t>PR3</t>
    <phoneticPr fontId="3" type="noConversion"/>
  </si>
  <si>
    <t>PR5</t>
    <phoneticPr fontId="3" type="noConversion"/>
  </si>
  <si>
    <t>52N458C009</t>
    <phoneticPr fontId="3" type="noConversion"/>
  </si>
  <si>
    <t>V</t>
    <phoneticPr fontId="3" type="noConversion"/>
  </si>
  <si>
    <t>PR5</t>
    <phoneticPr fontId="3" type="noConversion"/>
  </si>
  <si>
    <t>PR5</t>
    <phoneticPr fontId="3" type="noConversion"/>
  </si>
  <si>
    <t>PR6</t>
    <phoneticPr fontId="3" type="noConversion"/>
  </si>
  <si>
    <t>02M795</t>
  </si>
  <si>
    <t>02M797</t>
    <phoneticPr fontId="3" type="noConversion"/>
  </si>
  <si>
    <t>02M798</t>
    <phoneticPr fontId="3" type="noConversion"/>
  </si>
  <si>
    <t>02M796</t>
    <phoneticPr fontId="3" type="noConversion"/>
  </si>
  <si>
    <t>WES shift</t>
    <phoneticPr fontId="3" type="noConversion"/>
  </si>
  <si>
    <t>52N458B009</t>
  </si>
  <si>
    <t>02M797B001</t>
  </si>
  <si>
    <t>PR6</t>
    <phoneticPr fontId="3" type="noConversion"/>
  </si>
  <si>
    <t>PR5</t>
    <phoneticPr fontId="3" type="noConversion"/>
  </si>
  <si>
    <t>PR5</t>
    <phoneticPr fontId="3" type="noConversion"/>
  </si>
  <si>
    <t>PR6</t>
    <phoneticPr fontId="3" type="noConversion"/>
  </si>
  <si>
    <t>03M7JV</t>
  </si>
  <si>
    <t>03M7JW</t>
  </si>
  <si>
    <t>03M7JU</t>
  </si>
  <si>
    <t>02M799</t>
  </si>
  <si>
    <t>50M7SPB001</t>
  </si>
  <si>
    <t>02M798B001</t>
  </si>
  <si>
    <t>PR6</t>
    <phoneticPr fontId="3" type="noConversion"/>
  </si>
  <si>
    <t>PR4</t>
    <phoneticPr fontId="3" type="noConversion"/>
  </si>
  <si>
    <t>PR5</t>
    <phoneticPr fontId="3" type="noConversion"/>
  </si>
  <si>
    <t>03M7GG</t>
    <phoneticPr fontId="3" type="noConversion"/>
  </si>
  <si>
    <t>V</t>
    <phoneticPr fontId="3" type="noConversion"/>
  </si>
  <si>
    <t>V</t>
    <phoneticPr fontId="3" type="noConversion"/>
  </si>
  <si>
    <t>V</t>
    <phoneticPr fontId="3" type="noConversion"/>
  </si>
  <si>
    <t>46M7XZ</t>
    <phoneticPr fontId="3" type="noConversion"/>
  </si>
  <si>
    <t>50M7SH</t>
    <phoneticPr fontId="3" type="noConversion"/>
  </si>
  <si>
    <t>03M7JV</t>
    <phoneticPr fontId="3" type="noConversion"/>
  </si>
  <si>
    <t>03M7JW</t>
    <phoneticPr fontId="3" type="noConversion"/>
  </si>
  <si>
    <t>03M7JU</t>
    <phoneticPr fontId="3" type="noConversion"/>
  </si>
  <si>
    <t>02M798B002</t>
  </si>
  <si>
    <t>02M798B003</t>
  </si>
  <si>
    <t>2/1</t>
    <phoneticPr fontId="3" type="noConversion"/>
  </si>
  <si>
    <t>PR3</t>
    <phoneticPr fontId="3" type="noConversion"/>
  </si>
  <si>
    <t>PR5</t>
    <phoneticPr fontId="3" type="noConversion"/>
  </si>
  <si>
    <t>03M7GGB002</t>
  </si>
  <si>
    <t>03M7JWB001</t>
  </si>
  <si>
    <t>03M7GGB001</t>
  </si>
  <si>
    <t>03M7JW</t>
    <phoneticPr fontId="3" type="noConversion"/>
  </si>
  <si>
    <t>PR5</t>
    <phoneticPr fontId="3" type="noConversion"/>
  </si>
  <si>
    <t>51M78U</t>
    <phoneticPr fontId="3" type="noConversion"/>
  </si>
  <si>
    <t>V</t>
    <phoneticPr fontId="3" type="noConversion"/>
  </si>
  <si>
    <t>46M7XU</t>
    <phoneticPr fontId="3" type="noConversion"/>
  </si>
  <si>
    <t>PR6</t>
    <phoneticPr fontId="3" type="noConversion"/>
  </si>
  <si>
    <t>50M7SS</t>
    <phoneticPr fontId="3" type="noConversion"/>
  </si>
  <si>
    <t>50M7SK</t>
    <phoneticPr fontId="3" type="noConversion"/>
  </si>
  <si>
    <t>46M7XX</t>
    <phoneticPr fontId="3" type="noConversion"/>
  </si>
  <si>
    <t>PR4</t>
    <phoneticPr fontId="3" type="noConversion"/>
  </si>
  <si>
    <t>50M7SJ</t>
    <phoneticPr fontId="3" type="noConversion"/>
  </si>
  <si>
    <t>PR5</t>
    <phoneticPr fontId="3" type="noConversion"/>
  </si>
  <si>
    <t>50M7SL</t>
    <phoneticPr fontId="3" type="noConversion"/>
  </si>
  <si>
    <t>PR3</t>
    <phoneticPr fontId="3" type="noConversion"/>
  </si>
  <si>
    <t>50M7SUB001</t>
    <phoneticPr fontId="3" type="noConversion"/>
  </si>
  <si>
    <t>PR3</t>
    <phoneticPr fontId="3" type="noConversion"/>
  </si>
  <si>
    <t>32N4AW</t>
    <phoneticPr fontId="3" type="noConversion"/>
  </si>
  <si>
    <t>50M7SSB001</t>
    <phoneticPr fontId="3" type="noConversion"/>
  </si>
  <si>
    <t>46M7XW</t>
    <phoneticPr fontId="3" type="noConversion"/>
  </si>
  <si>
    <t>50M7SN</t>
    <phoneticPr fontId="3" type="noConversion"/>
  </si>
  <si>
    <t>46M7XZ</t>
    <phoneticPr fontId="3" type="noConversion"/>
  </si>
  <si>
    <t>46M78ZB001</t>
    <phoneticPr fontId="3" type="noConversion"/>
  </si>
  <si>
    <t>50M7SJB001</t>
    <phoneticPr fontId="3" type="noConversion"/>
  </si>
  <si>
    <t>V</t>
    <phoneticPr fontId="3" type="noConversion"/>
  </si>
  <si>
    <t>02M7C3</t>
    <phoneticPr fontId="3" type="noConversion"/>
  </si>
  <si>
    <t>03M7GGB001</t>
    <phoneticPr fontId="3" type="noConversion"/>
  </si>
  <si>
    <t>03M7JWB002</t>
    <phoneticPr fontId="3" type="noConversion"/>
  </si>
  <si>
    <t>14N4TDB004</t>
    <phoneticPr fontId="3" type="noConversion"/>
  </si>
  <si>
    <t>03M7JWB001</t>
    <phoneticPr fontId="3" type="noConversion"/>
  </si>
  <si>
    <t>03M7YE</t>
    <phoneticPr fontId="3" type="noConversion"/>
  </si>
  <si>
    <t>03M7GGB001</t>
    <phoneticPr fontId="3" type="noConversion"/>
  </si>
  <si>
    <t>03M7YF</t>
    <phoneticPr fontId="3" type="noConversion"/>
  </si>
  <si>
    <t>02M7C3B001</t>
    <phoneticPr fontId="3" type="noConversion"/>
  </si>
  <si>
    <t>03M7GGB002</t>
    <phoneticPr fontId="3" type="noConversion"/>
  </si>
  <si>
    <t>03M7GJ</t>
    <phoneticPr fontId="3" type="noConversion"/>
  </si>
  <si>
    <t>03M7MV</t>
    <phoneticPr fontId="3" type="noConversion"/>
  </si>
  <si>
    <t>03M7YE</t>
  </si>
  <si>
    <t>V</t>
    <phoneticPr fontId="3" type="noConversion"/>
  </si>
  <si>
    <t>46M7XXB002</t>
  </si>
  <si>
    <t>PR3</t>
    <phoneticPr fontId="3" type="noConversion"/>
  </si>
  <si>
    <t>PR5</t>
    <phoneticPr fontId="3" type="noConversion"/>
  </si>
  <si>
    <t>PR6</t>
    <phoneticPr fontId="3" type="noConversion"/>
  </si>
  <si>
    <t>03M7GGB003</t>
  </si>
  <si>
    <t>03M7JWB002</t>
  </si>
  <si>
    <t>03M7GJB001</t>
  </si>
  <si>
    <t>04M715</t>
  </si>
  <si>
    <t>04M716</t>
  </si>
  <si>
    <t>PR6</t>
    <phoneticPr fontId="3" type="noConversion"/>
  </si>
  <si>
    <t>PR5</t>
    <phoneticPr fontId="3" type="noConversion"/>
  </si>
  <si>
    <t>50M7SM</t>
    <phoneticPr fontId="3" type="noConversion"/>
  </si>
  <si>
    <t>50M7SSB001</t>
  </si>
  <si>
    <t>PR6</t>
    <phoneticPr fontId="3" type="noConversion"/>
  </si>
  <si>
    <t>03M7MVB001</t>
    <phoneticPr fontId="3" type="noConversion"/>
  </si>
  <si>
    <t>V</t>
    <phoneticPr fontId="3" type="noConversion"/>
  </si>
  <si>
    <t>V</t>
    <phoneticPr fontId="3" type="noConversion"/>
  </si>
  <si>
    <t>PR3</t>
    <phoneticPr fontId="3" type="noConversion"/>
  </si>
  <si>
    <t>51M78SB001</t>
  </si>
  <si>
    <t>PR5</t>
    <phoneticPr fontId="3" type="noConversion"/>
  </si>
  <si>
    <t>46M7Z8B002</t>
  </si>
  <si>
    <t>PR6</t>
    <phoneticPr fontId="3" type="noConversion"/>
  </si>
  <si>
    <t>50M7SSB001</t>
    <phoneticPr fontId="3" type="noConversion"/>
  </si>
  <si>
    <t>04M714</t>
  </si>
  <si>
    <t>46M7Z8B003</t>
  </si>
  <si>
    <t>51M793</t>
  </si>
  <si>
    <t>51M790</t>
  </si>
  <si>
    <t>51M795B001</t>
  </si>
  <si>
    <t>51M792</t>
  </si>
  <si>
    <t>51M795</t>
  </si>
  <si>
    <t>02M79B</t>
  </si>
  <si>
    <t>51M794</t>
  </si>
  <si>
    <t>50M7SNB002</t>
  </si>
  <si>
    <t>04M79H</t>
  </si>
  <si>
    <t>04M78E</t>
  </si>
  <si>
    <t>05M7K7</t>
  </si>
  <si>
    <t>05M7K8</t>
  </si>
  <si>
    <t>V</t>
    <phoneticPr fontId="3" type="noConversion"/>
  </si>
  <si>
    <t>PR5</t>
    <phoneticPr fontId="3" type="noConversion"/>
  </si>
  <si>
    <t>PR3</t>
    <phoneticPr fontId="3" type="noConversion"/>
  </si>
  <si>
    <t>V</t>
    <phoneticPr fontId="3" type="noConversion"/>
  </si>
  <si>
    <t>51M792</t>
    <phoneticPr fontId="3" type="noConversion"/>
  </si>
  <si>
    <t xml:space="preserve"> 51M78W</t>
  </si>
  <si>
    <t>PR4</t>
    <phoneticPr fontId="3" type="noConversion"/>
  </si>
  <si>
    <t>PR5</t>
    <phoneticPr fontId="3" type="noConversion"/>
  </si>
  <si>
    <t>PR5</t>
    <phoneticPr fontId="3" type="noConversion"/>
  </si>
  <si>
    <t>PR3</t>
    <phoneticPr fontId="3" type="noConversion"/>
  </si>
  <si>
    <t>50M7SM</t>
    <phoneticPr fontId="3" type="noConversion"/>
  </si>
  <si>
    <t>PR1</t>
    <phoneticPr fontId="3" type="noConversion"/>
  </si>
  <si>
    <t>PR1</t>
    <phoneticPr fontId="3" type="noConversion"/>
  </si>
  <si>
    <t>PR3</t>
    <phoneticPr fontId="3" type="noConversion"/>
  </si>
  <si>
    <t>PR3</t>
    <phoneticPr fontId="3" type="noConversion"/>
  </si>
  <si>
    <t>PR4</t>
    <phoneticPr fontId="3" type="noConversion"/>
  </si>
  <si>
    <t>PR4</t>
    <phoneticPr fontId="3" type="noConversion"/>
  </si>
  <si>
    <t>PR6</t>
    <phoneticPr fontId="3" type="noConversion"/>
  </si>
  <si>
    <t>46M7XYB001</t>
    <phoneticPr fontId="3" type="noConversion"/>
  </si>
  <si>
    <t>02M79C</t>
  </si>
  <si>
    <t>PR1</t>
    <phoneticPr fontId="3" type="noConversion"/>
  </si>
  <si>
    <t>46M7XYB003</t>
  </si>
  <si>
    <t>PR6</t>
    <phoneticPr fontId="3" type="noConversion"/>
  </si>
  <si>
    <t>PR5</t>
    <phoneticPr fontId="3" type="noConversion"/>
  </si>
  <si>
    <t>PR3</t>
    <phoneticPr fontId="3" type="noConversion"/>
  </si>
  <si>
    <t>PR6</t>
    <phoneticPr fontId="3" type="noConversion"/>
  </si>
  <si>
    <t>05M7K6</t>
  </si>
  <si>
    <t>04M7B9</t>
  </si>
  <si>
    <t>V</t>
    <phoneticPr fontId="3" type="noConversion"/>
  </si>
  <si>
    <t>V</t>
    <phoneticPr fontId="3" type="noConversion"/>
  </si>
  <si>
    <t>05M7S4</t>
    <phoneticPr fontId="3" type="noConversion"/>
  </si>
  <si>
    <t>02M79G</t>
  </si>
  <si>
    <t>51M791</t>
  </si>
  <si>
    <t>02M79D</t>
  </si>
  <si>
    <t>02M79H</t>
  </si>
  <si>
    <t>02M79J</t>
  </si>
  <si>
    <t>PR1</t>
    <phoneticPr fontId="3" type="noConversion"/>
  </si>
  <si>
    <t>PR3</t>
    <phoneticPr fontId="3" type="noConversion"/>
  </si>
  <si>
    <t>PR6</t>
    <phoneticPr fontId="3" type="noConversion"/>
  </si>
  <si>
    <t>05M7S3</t>
  </si>
  <si>
    <t>05M7S4</t>
  </si>
  <si>
    <t>PR2</t>
    <phoneticPr fontId="3" type="noConversion"/>
  </si>
  <si>
    <t>51M78V</t>
    <phoneticPr fontId="3" type="noConversion"/>
  </si>
  <si>
    <t>05M7U1</t>
  </si>
  <si>
    <t>05M7U2</t>
  </si>
  <si>
    <t>05M7T3</t>
  </si>
  <si>
    <t>05M7S3B001</t>
  </si>
  <si>
    <t>PR6</t>
    <phoneticPr fontId="3" type="noConversion"/>
  </si>
  <si>
    <t>PR3</t>
    <phoneticPr fontId="3" type="noConversion"/>
  </si>
  <si>
    <t>PR4</t>
    <phoneticPr fontId="3" type="noConversion"/>
  </si>
  <si>
    <t>02M79E</t>
  </si>
  <si>
    <t>PR1</t>
    <phoneticPr fontId="3" type="noConversion"/>
  </si>
  <si>
    <t>05M7S4B002</t>
  </si>
  <si>
    <t>PR2</t>
    <phoneticPr fontId="3" type="noConversion"/>
  </si>
  <si>
    <t>V</t>
    <phoneticPr fontId="3" type="noConversion"/>
  </si>
  <si>
    <t>05M7S4B003</t>
  </si>
  <si>
    <t>05M7U2B002</t>
  </si>
  <si>
    <t>V</t>
    <phoneticPr fontId="3" type="noConversion"/>
  </si>
  <si>
    <t>02M79Q</t>
    <phoneticPr fontId="3" type="noConversion"/>
  </si>
  <si>
    <t>PR1</t>
    <phoneticPr fontId="3" type="noConversion"/>
  </si>
  <si>
    <t>05M7T3</t>
    <phoneticPr fontId="3" type="noConversion"/>
  </si>
  <si>
    <t>51M793</t>
    <phoneticPr fontId="3" type="noConversion"/>
  </si>
  <si>
    <t>PR2</t>
    <phoneticPr fontId="3" type="noConversion"/>
  </si>
  <si>
    <t>52N4AJB001</t>
  </si>
  <si>
    <t>PR6</t>
    <phoneticPr fontId="3" type="noConversion"/>
  </si>
  <si>
    <t>05M7U2B001</t>
  </si>
  <si>
    <t>51M793B001</t>
  </si>
  <si>
    <t>PR5</t>
    <phoneticPr fontId="3" type="noConversion"/>
  </si>
  <si>
    <t>05M7U1B001</t>
  </si>
  <si>
    <t>06M71P</t>
  </si>
  <si>
    <t>V</t>
    <phoneticPr fontId="3" type="noConversion"/>
  </si>
  <si>
    <t>05M7U3</t>
  </si>
  <si>
    <t>02M79A</t>
  </si>
  <si>
    <t>02M79K</t>
  </si>
  <si>
    <t>02M79CB001</t>
  </si>
  <si>
    <t>PR1</t>
    <phoneticPr fontId="3" type="noConversion"/>
  </si>
  <si>
    <t>PR5</t>
    <phoneticPr fontId="3" type="noConversion"/>
  </si>
  <si>
    <t>05M7T3B001</t>
  </si>
  <si>
    <t>06M71N</t>
  </si>
  <si>
    <t>PR1</t>
    <phoneticPr fontId="3" type="noConversion"/>
  </si>
  <si>
    <t>02M79F</t>
    <phoneticPr fontId="3" type="noConversion"/>
  </si>
  <si>
    <t>06M7NZ</t>
  </si>
  <si>
    <t>06M7P2</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</si>
  <si>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</si>
  <si>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</si>
  <si>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</si>
  <si>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</si>
  <si>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</si>
  <si>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</si>
  <si>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06M7P2</t>
    <phoneticPr fontId="3" type="noConversion"/>
  </si>
  <si>
    <t>06M71NB001</t>
    <phoneticPr fontId="3" type="noConversion"/>
  </si>
  <si>
    <t>06M7NZ</t>
    <phoneticPr fontId="3" type="noConversion"/>
  </si>
  <si>
    <t>02M79F</t>
  </si>
  <si>
    <t>02M79M</t>
  </si>
  <si>
    <t>02M79N</t>
  </si>
  <si>
    <t>02M79P</t>
  </si>
  <si>
    <t>PR6</t>
    <phoneticPr fontId="3" type="noConversion"/>
  </si>
  <si>
    <t>PR1</t>
    <phoneticPr fontId="3" type="noConversion"/>
  </si>
  <si>
    <t>06M7P3</t>
  </si>
  <si>
    <t>06M7P5</t>
  </si>
  <si>
    <t>PR5</t>
    <phoneticPr fontId="3" type="noConversion"/>
  </si>
  <si>
    <t>V</t>
    <phoneticPr fontId="3" type="noConversion"/>
  </si>
  <si>
    <t>V</t>
    <phoneticPr fontId="3" type="noConversion"/>
  </si>
  <si>
    <t>V</t>
    <phoneticPr fontId="3" type="noConversion"/>
  </si>
  <si>
    <t>V</t>
    <phoneticPr fontId="3" type="noConversion"/>
  </si>
  <si>
    <t>PR2</t>
    <phoneticPr fontId="3" type="noConversion"/>
  </si>
  <si>
    <t>02M79Q</t>
  </si>
  <si>
    <t>02N4AJ</t>
  </si>
  <si>
    <t>PR1</t>
    <phoneticPr fontId="3" type="noConversion"/>
  </si>
  <si>
    <t>PR5</t>
    <phoneticPr fontId="3" type="noConversion"/>
  </si>
  <si>
    <t>PR4</t>
    <phoneticPr fontId="3" type="noConversion"/>
  </si>
  <si>
    <t>PR2</t>
    <phoneticPr fontId="3" type="noConversion"/>
  </si>
  <si>
    <t>02M79Q</t>
    <phoneticPr fontId="3" type="noConversion"/>
  </si>
  <si>
    <t>50M7SXB002</t>
  </si>
  <si>
    <t>06M7RZ</t>
  </si>
  <si>
    <t>07M767</t>
  </si>
  <si>
    <t>06M7P4</t>
  </si>
  <si>
    <t>PR1</t>
    <phoneticPr fontId="3" type="noConversion"/>
  </si>
  <si>
    <t>PR5</t>
    <phoneticPr fontId="3" type="noConversion"/>
  </si>
  <si>
    <t>PR2</t>
    <phoneticPr fontId="3" type="noConversion"/>
  </si>
  <si>
    <t>PR4</t>
    <phoneticPr fontId="3" type="noConversion"/>
  </si>
  <si>
    <t>PR3</t>
    <phoneticPr fontId="3" type="noConversion"/>
  </si>
  <si>
    <t>PR6</t>
    <phoneticPr fontId="3" type="noConversion"/>
  </si>
  <si>
    <t>PR3</t>
    <phoneticPr fontId="3" type="noConversion"/>
  </si>
  <si>
    <t>PR5</t>
    <phoneticPr fontId="3" type="noConversion"/>
  </si>
  <si>
    <t>PR2</t>
    <phoneticPr fontId="3" type="noConversion"/>
  </si>
  <si>
    <t>PR4</t>
    <phoneticPr fontId="3" type="noConversion"/>
  </si>
  <si>
    <t>V</t>
    <phoneticPr fontId="3" type="noConversion"/>
  </si>
  <si>
    <t>06M7S0</t>
  </si>
  <si>
    <t>V</t>
    <phoneticPr fontId="3" type="noConversion"/>
  </si>
  <si>
    <t>V</t>
    <phoneticPr fontId="3" type="noConversion"/>
  </si>
  <si>
    <t>V</t>
    <phoneticPr fontId="3" type="noConversion"/>
  </si>
  <si>
    <t>PR3</t>
    <phoneticPr fontId="3" type="noConversion"/>
  </si>
  <si>
    <t>02M79QB001</t>
  </si>
  <si>
    <t>PR2</t>
    <phoneticPr fontId="3" type="noConversion"/>
  </si>
  <si>
    <t>02M79T</t>
  </si>
  <si>
    <t>PR6</t>
    <phoneticPr fontId="3" type="noConversion"/>
  </si>
  <si>
    <t>PR3</t>
    <phoneticPr fontId="3" type="noConversion"/>
  </si>
  <si>
    <t>PR1</t>
    <phoneticPr fontId="3" type="noConversion"/>
  </si>
  <si>
    <t>PR2</t>
    <phoneticPr fontId="3" type="noConversion"/>
  </si>
  <si>
    <t>07M78H</t>
  </si>
  <si>
    <t>PR5</t>
    <phoneticPr fontId="3" type="noConversion"/>
  </si>
  <si>
    <t>52N4AJB001</t>
    <phoneticPr fontId="3" type="noConversion"/>
  </si>
  <si>
    <t>02M79R</t>
  </si>
  <si>
    <t>02M79S</t>
  </si>
  <si>
    <t>02M79L</t>
  </si>
  <si>
    <t>PR1</t>
    <phoneticPr fontId="3" type="noConversion"/>
  </si>
  <si>
    <t>PR3</t>
    <phoneticPr fontId="3" type="noConversion"/>
  </si>
  <si>
    <t>32N4AW</t>
  </si>
  <si>
    <t>PR4</t>
    <phoneticPr fontId="3" type="noConversion"/>
  </si>
  <si>
    <t>02M79K</t>
    <phoneticPr fontId="3" type="noConversion"/>
  </si>
  <si>
    <t>51M795</t>
    <phoneticPr fontId="3" type="noConversion"/>
  </si>
  <si>
    <t>PR3</t>
    <phoneticPr fontId="3" type="noConversion"/>
  </si>
  <si>
    <t>V</t>
    <phoneticPr fontId="3" type="noConversion"/>
  </si>
  <si>
    <t>PR2</t>
    <phoneticPr fontId="3" type="noConversion"/>
  </si>
  <si>
    <t>02M79KB001</t>
  </si>
  <si>
    <t>51M795B002</t>
  </si>
  <si>
    <t>PR2</t>
    <phoneticPr fontId="3" type="noConversion"/>
  </si>
  <si>
    <t>PR3</t>
    <phoneticPr fontId="3" type="noConversion"/>
  </si>
  <si>
    <t>PR3</t>
    <phoneticPr fontId="3" type="noConversion"/>
  </si>
  <si>
    <t>PR5</t>
    <phoneticPr fontId="3" type="noConversion"/>
  </si>
  <si>
    <t>PR4</t>
    <phoneticPr fontId="3" type="noConversion"/>
  </si>
  <si>
    <t>08M7AV</t>
  </si>
  <si>
    <t>08M7JW</t>
  </si>
  <si>
    <t>07M79M</t>
  </si>
  <si>
    <t>08M7DB</t>
  </si>
  <si>
    <t>V</t>
    <phoneticPr fontId="3" type="noConversion"/>
  </si>
  <si>
    <t>V</t>
    <phoneticPr fontId="3" type="noConversion"/>
  </si>
  <si>
    <t>V</t>
    <phoneticPr fontId="3" type="noConversion"/>
  </si>
  <si>
    <t>V</t>
    <phoneticPr fontId="3" type="noConversion"/>
  </si>
  <si>
    <t>02M79V</t>
  </si>
  <si>
    <t>PR1</t>
    <phoneticPr fontId="3" type="noConversion"/>
  </si>
  <si>
    <t>PR3</t>
    <phoneticPr fontId="3" type="noConversion"/>
  </si>
  <si>
    <t>PR6</t>
    <phoneticPr fontId="3" type="noConversion"/>
  </si>
  <si>
    <t>07M79G</t>
  </si>
  <si>
    <t>PR2</t>
    <phoneticPr fontId="3" type="noConversion"/>
  </si>
  <si>
    <t>08M7DC</t>
  </si>
  <si>
    <t>PR4</t>
    <phoneticPr fontId="3" type="noConversion"/>
  </si>
  <si>
    <t>V</t>
    <phoneticPr fontId="3" type="noConversion"/>
  </si>
  <si>
    <t>V</t>
    <phoneticPr fontId="3" type="noConversion"/>
  </si>
  <si>
    <t>V</t>
    <phoneticPr fontId="3" type="noConversion"/>
  </si>
  <si>
    <t>PR3</t>
    <phoneticPr fontId="3" type="noConversion"/>
  </si>
  <si>
    <t>PR5</t>
    <phoneticPr fontId="3" type="noConversion"/>
  </si>
  <si>
    <t>52N4AKB001</t>
  </si>
  <si>
    <t>PR3</t>
    <phoneticPr fontId="3" type="noConversion"/>
  </si>
  <si>
    <t>PR5</t>
    <phoneticPr fontId="3" type="noConversion"/>
  </si>
  <si>
    <t>PR5</t>
    <phoneticPr fontId="3" type="noConversion"/>
  </si>
  <si>
    <t>V</t>
    <phoneticPr fontId="3" type="noConversion"/>
  </si>
  <si>
    <t>V</t>
    <phoneticPr fontId="3" type="noConversion"/>
  </si>
  <si>
    <t>07M79L</t>
  </si>
  <si>
    <t>08M7DE</t>
  </si>
  <si>
    <t>08M7B0</t>
  </si>
  <si>
    <t>PR3</t>
    <phoneticPr fontId="3" type="noConversion"/>
  </si>
  <si>
    <t>PR4</t>
    <phoneticPr fontId="3" type="noConversion"/>
  </si>
  <si>
    <t>39N4QF</t>
  </si>
  <si>
    <t>PR3</t>
    <phoneticPr fontId="3" type="noConversion"/>
  </si>
  <si>
    <t>02M79Y</t>
  </si>
  <si>
    <t>02M79W</t>
  </si>
  <si>
    <t>PR1</t>
    <phoneticPr fontId="3" type="noConversion"/>
  </si>
  <si>
    <t>PR1</t>
    <phoneticPr fontId="3" type="noConversion"/>
  </si>
  <si>
    <t>PR3</t>
    <phoneticPr fontId="3" type="noConversion"/>
  </si>
  <si>
    <t>PR5</t>
    <phoneticPr fontId="3" type="noConversion"/>
  </si>
  <si>
    <t>PR2</t>
    <phoneticPr fontId="3" type="noConversion"/>
  </si>
  <si>
    <t>08M7DCB001</t>
  </si>
  <si>
    <t>08M7B0B002</t>
  </si>
  <si>
    <t>08M7JX</t>
  </si>
  <si>
    <t>02M79U</t>
  </si>
  <si>
    <t>02M79Z</t>
  </si>
  <si>
    <t>02M79X</t>
  </si>
  <si>
    <t>08M7Z4</t>
  </si>
  <si>
    <t>PR1</t>
    <phoneticPr fontId="3" type="noConversion"/>
  </si>
  <si>
    <t>V</t>
    <phoneticPr fontId="3" type="noConversion"/>
  </si>
  <si>
    <t>V</t>
    <phoneticPr fontId="3" type="noConversion"/>
  </si>
  <si>
    <t>V</t>
    <phoneticPr fontId="3" type="noConversion"/>
  </si>
  <si>
    <t>PR3</t>
    <phoneticPr fontId="3" type="noConversion"/>
  </si>
  <si>
    <t>08M7RU</t>
  </si>
  <si>
    <t>08M7VF</t>
  </si>
  <si>
    <t>08M7DD</t>
  </si>
  <si>
    <t>V</t>
    <phoneticPr fontId="3" type="noConversion"/>
  </si>
  <si>
    <t>PR6</t>
    <phoneticPr fontId="3" type="noConversion"/>
  </si>
  <si>
    <t>52N4AH</t>
    <phoneticPr fontId="3" type="noConversion"/>
  </si>
  <si>
    <t>02M7A0</t>
  </si>
  <si>
    <t>PR1</t>
    <phoneticPr fontId="3" type="noConversion"/>
  </si>
  <si>
    <t>PR1</t>
    <phoneticPr fontId="3" type="noConversion"/>
  </si>
  <si>
    <t>PR5</t>
    <phoneticPr fontId="3" type="noConversion"/>
  </si>
  <si>
    <t>PR6</t>
    <phoneticPr fontId="3" type="noConversion"/>
  </si>
  <si>
    <t>PR2</t>
    <phoneticPr fontId="3" type="noConversion"/>
  </si>
  <si>
    <t>PR4</t>
    <phoneticPr fontId="3" type="noConversion"/>
  </si>
  <si>
    <t>02M7B9</t>
  </si>
  <si>
    <t>02M7BG</t>
  </si>
  <si>
    <t>PR1</t>
    <phoneticPr fontId="3" type="noConversion"/>
  </si>
  <si>
    <t>09M7ZU</t>
  </si>
  <si>
    <t>08M7JXB001</t>
  </si>
  <si>
    <t>PR2</t>
    <phoneticPr fontId="3" type="noConversion"/>
  </si>
  <si>
    <t>PR3</t>
    <phoneticPr fontId="3" type="noConversion"/>
  </si>
  <si>
    <t>06M71NB001</t>
    <phoneticPr fontId="3" type="noConversion"/>
  </si>
  <si>
    <t>51M795</t>
    <phoneticPr fontId="3" type="noConversion"/>
  </si>
  <si>
    <t>02M79P</t>
    <phoneticPr fontId="3" type="noConversion"/>
  </si>
  <si>
    <t>V</t>
    <phoneticPr fontId="3" type="noConversion"/>
  </si>
  <si>
    <t>02M79AB001</t>
  </si>
  <si>
    <t>PR5</t>
    <phoneticPr fontId="3" type="noConversion"/>
  </si>
  <si>
    <t>PR3</t>
    <phoneticPr fontId="3" type="noConversion"/>
  </si>
  <si>
    <t>PR4</t>
    <phoneticPr fontId="3" type="noConversion"/>
  </si>
  <si>
    <t>09M747</t>
  </si>
  <si>
    <t>08M7Z3</t>
  </si>
  <si>
    <t>09M7ZUB001</t>
  </si>
  <si>
    <t>09M77A</t>
  </si>
  <si>
    <t>V</t>
    <phoneticPr fontId="3" type="noConversion"/>
  </si>
  <si>
    <t>08M7Z4</t>
    <phoneticPr fontId="3" type="noConversion"/>
  </si>
  <si>
    <t>V</t>
    <phoneticPr fontId="3" type="noConversion"/>
  </si>
  <si>
    <t>02M7BV</t>
  </si>
  <si>
    <t>02M7BR</t>
  </si>
  <si>
    <t>02M7C0</t>
  </si>
  <si>
    <t>PR1</t>
    <phoneticPr fontId="3" type="noConversion"/>
  </si>
  <si>
    <t>PR3</t>
    <phoneticPr fontId="3" type="noConversion"/>
  </si>
  <si>
    <t>51M791B001</t>
  </si>
  <si>
    <t>09M745</t>
  </si>
  <si>
    <t>09M748</t>
  </si>
  <si>
    <t>V</t>
    <phoneticPr fontId="3" type="noConversion"/>
  </si>
  <si>
    <t>V</t>
    <phoneticPr fontId="3" type="noConversion"/>
  </si>
  <si>
    <t>50M7SXB003</t>
  </si>
  <si>
    <t>PR6</t>
    <phoneticPr fontId="3" type="noConversion"/>
  </si>
  <si>
    <t>PR5</t>
    <phoneticPr fontId="3" type="noConversion"/>
  </si>
  <si>
    <t>09M748B002</t>
  </si>
  <si>
    <t>09M745B001</t>
  </si>
  <si>
    <t>09M746</t>
  </si>
  <si>
    <t>PR6</t>
    <phoneticPr fontId="3" type="noConversion"/>
  </si>
  <si>
    <t>PR4</t>
    <phoneticPr fontId="3" type="noConversion"/>
  </si>
  <si>
    <t>PR2</t>
    <phoneticPr fontId="3" type="noConversion"/>
  </si>
  <si>
    <t>08M7Z4B002</t>
  </si>
  <si>
    <t>09M748B001</t>
  </si>
  <si>
    <t>09M779</t>
  </si>
  <si>
    <t>V</t>
    <phoneticPr fontId="3" type="noConversion"/>
  </si>
  <si>
    <t>V</t>
    <phoneticPr fontId="3" type="noConversion"/>
  </si>
  <si>
    <t>PR5</t>
    <phoneticPr fontId="3" type="noConversion"/>
  </si>
  <si>
    <t>PR6</t>
    <phoneticPr fontId="3" type="noConversion"/>
  </si>
  <si>
    <t>09M748B003</t>
  </si>
  <si>
    <t>V</t>
    <phoneticPr fontId="3" type="noConversion"/>
  </si>
  <si>
    <t>PR5</t>
    <phoneticPr fontId="3" type="noConversion"/>
  </si>
  <si>
    <t>PR5</t>
    <phoneticPr fontId="3" type="noConversion"/>
  </si>
  <si>
    <t>PR2</t>
    <phoneticPr fontId="3" type="noConversion"/>
  </si>
  <si>
    <t>PR4</t>
    <phoneticPr fontId="3" type="noConversion"/>
  </si>
  <si>
    <t>V</t>
    <phoneticPr fontId="3" type="noConversion"/>
  </si>
  <si>
    <t>V</t>
    <phoneticPr fontId="3" type="noConversion"/>
  </si>
  <si>
    <t>11N4LQ</t>
    <phoneticPr fontId="3" type="noConversion"/>
  </si>
  <si>
    <t>PR6</t>
    <phoneticPr fontId="3" type="noConversion"/>
  </si>
  <si>
    <t>PR4</t>
    <phoneticPr fontId="3" type="noConversion"/>
  </si>
  <si>
    <t>PR6</t>
    <phoneticPr fontId="3" type="noConversion"/>
  </si>
  <si>
    <t>09M748B004</t>
  </si>
  <si>
    <t>11M7NNB001</t>
  </si>
  <si>
    <t>11M7NN</t>
  </si>
  <si>
    <t>02M79UB003</t>
  </si>
  <si>
    <t>PR6</t>
    <phoneticPr fontId="3" type="noConversion"/>
  </si>
  <si>
    <t>PR2</t>
    <phoneticPr fontId="3" type="noConversion"/>
  </si>
  <si>
    <t>11N4LQB001</t>
  </si>
  <si>
    <t>02M79FB003</t>
  </si>
  <si>
    <t>PR4</t>
    <phoneticPr fontId="3" type="noConversion"/>
  </si>
  <si>
    <t>PR2</t>
    <phoneticPr fontId="3" type="noConversion"/>
  </si>
  <si>
    <t>V</t>
    <phoneticPr fontId="3" type="noConversion"/>
  </si>
  <si>
    <t>V</t>
    <phoneticPr fontId="3" type="noConversion"/>
  </si>
  <si>
    <t>PR5</t>
    <phoneticPr fontId="3" type="noConversion"/>
  </si>
  <si>
    <t>PR2</t>
    <phoneticPr fontId="3" type="noConversion"/>
  </si>
  <si>
    <t>02M7A0B001</t>
  </si>
  <si>
    <t>02M7BGB001</t>
  </si>
  <si>
    <t>PR5</t>
    <phoneticPr fontId="3" type="noConversion"/>
  </si>
  <si>
    <t>PR3</t>
    <phoneticPr fontId="3" type="noConversion"/>
  </si>
  <si>
    <t>PR4</t>
    <phoneticPr fontId="3" type="noConversion"/>
  </si>
  <si>
    <t>PR2</t>
    <phoneticPr fontId="3" type="noConversion"/>
  </si>
  <si>
    <t>PR4</t>
    <phoneticPr fontId="3" type="noConversion"/>
  </si>
  <si>
    <t>V</t>
    <phoneticPr fontId="3" type="noConversion"/>
  </si>
  <si>
    <t>V</t>
    <phoneticPr fontId="3" type="noConversion"/>
  </si>
  <si>
    <t>02M79KB002</t>
    <phoneticPr fontId="3" type="noConversion"/>
  </si>
  <si>
    <t>02M79Y</t>
    <phoneticPr fontId="3" type="noConversion"/>
  </si>
  <si>
    <t>11M7NM</t>
  </si>
  <si>
    <t>11M7NMB001</t>
  </si>
  <si>
    <t>11M7NP</t>
  </si>
  <si>
    <t>12M7BD</t>
  </si>
  <si>
    <t>12M7BB</t>
  </si>
  <si>
    <t>V</t>
    <phoneticPr fontId="3" type="noConversion"/>
  </si>
  <si>
    <t>V</t>
    <phoneticPr fontId="3" type="noConversion"/>
  </si>
  <si>
    <t>42N4UU</t>
    <phoneticPr fontId="3" type="noConversion"/>
  </si>
  <si>
    <t>02M7C0B002</t>
  </si>
  <si>
    <t>02M7BVB001</t>
  </si>
  <si>
    <t>PR2</t>
    <phoneticPr fontId="3" type="noConversion"/>
  </si>
  <si>
    <t>V</t>
    <phoneticPr fontId="3" type="noConversion"/>
  </si>
  <si>
    <t>12M7BBB001</t>
  </si>
  <si>
    <t>V</t>
    <phoneticPr fontId="3" type="noConversion"/>
  </si>
  <si>
    <t>V</t>
    <phoneticPr fontId="3" type="noConversion"/>
  </si>
  <si>
    <t>42N4UTB006</t>
  </si>
  <si>
    <t>42N4UUB001</t>
  </si>
  <si>
    <t>PR4</t>
    <phoneticPr fontId="3" type="noConversion"/>
  </si>
  <si>
    <t>12M7BBB002</t>
  </si>
  <si>
    <t>V</t>
    <phoneticPr fontId="3" type="noConversion"/>
  </si>
  <si>
    <t>V</t>
    <phoneticPr fontId="3" type="noConversion"/>
  </si>
  <si>
    <t>11N4LT</t>
  </si>
  <si>
    <t>11N4LS</t>
  </si>
  <si>
    <t>02M79RB002</t>
  </si>
  <si>
    <t>02M79BB001</t>
  </si>
  <si>
    <t>42N4UU</t>
  </si>
  <si>
    <t>42N4UT</t>
  </si>
  <si>
    <t>PR1</t>
    <phoneticPr fontId="3" type="noConversion"/>
  </si>
  <si>
    <t>PR1</t>
    <phoneticPr fontId="3" type="noConversion"/>
  </si>
  <si>
    <t>PR3</t>
    <phoneticPr fontId="3" type="noConversion"/>
  </si>
  <si>
    <t>PR5</t>
    <phoneticPr fontId="3" type="noConversion"/>
  </si>
  <si>
    <t>PR5</t>
    <phoneticPr fontId="3" type="noConversion"/>
  </si>
  <si>
    <t>PR4</t>
    <phoneticPr fontId="3" type="noConversion"/>
  </si>
  <si>
    <t>V</t>
    <phoneticPr fontId="3" type="noConversion"/>
  </si>
  <si>
    <t>PR3</t>
    <phoneticPr fontId="3" type="noConversion"/>
  </si>
  <si>
    <t>PR6</t>
    <phoneticPr fontId="3" type="noConversion"/>
  </si>
  <si>
    <t>PR4</t>
    <phoneticPr fontId="3" type="noConversion"/>
  </si>
  <si>
    <t>V</t>
    <phoneticPr fontId="3" type="noConversion"/>
  </si>
  <si>
    <t>V</t>
    <phoneticPr fontId="3" type="noConversion"/>
  </si>
  <si>
    <t>PR5</t>
    <phoneticPr fontId="3" type="noConversion"/>
  </si>
  <si>
    <t>12M7BC</t>
    <phoneticPr fontId="3" type="noConversion"/>
  </si>
  <si>
    <t>02M79K</t>
    <phoneticPr fontId="3" type="noConversion"/>
  </si>
  <si>
    <t>PR6</t>
    <phoneticPr fontId="3" type="noConversion"/>
  </si>
  <si>
    <t>02M79KB002</t>
    <phoneticPr fontId="3" type="noConversion"/>
  </si>
  <si>
    <t>PR3</t>
    <phoneticPr fontId="3" type="noConversion"/>
  </si>
  <si>
    <t>PR5</t>
    <phoneticPr fontId="3" type="noConversion"/>
  </si>
  <si>
    <t>V</t>
    <phoneticPr fontId="3" type="noConversion"/>
  </si>
  <si>
    <t>V</t>
    <phoneticPr fontId="3" type="noConversion"/>
  </si>
  <si>
    <t>V</t>
    <phoneticPr fontId="3" type="noConversion"/>
  </si>
  <si>
    <t>V</t>
    <phoneticPr fontId="3" type="noConversion"/>
  </si>
  <si>
    <t>PR3</t>
    <phoneticPr fontId="3" type="noConversion"/>
  </si>
  <si>
    <t>PR4</t>
    <phoneticPr fontId="3" type="noConversion"/>
  </si>
  <si>
    <t>13M7G9</t>
  </si>
  <si>
    <t>PR3</t>
    <phoneticPr fontId="3" type="noConversion"/>
  </si>
  <si>
    <t>PR6</t>
    <phoneticPr fontId="3" type="noConversion"/>
  </si>
  <si>
    <t>PR4</t>
    <phoneticPr fontId="3" type="noConversion"/>
  </si>
  <si>
    <t>PR5</t>
    <phoneticPr fontId="3" type="noConversion"/>
  </si>
  <si>
    <t>PR4</t>
    <phoneticPr fontId="3" type="noConversion"/>
  </si>
  <si>
    <t>08M7Y9</t>
    <phoneticPr fontId="3" type="noConversion"/>
  </si>
  <si>
    <t>PR1</t>
    <phoneticPr fontId="3" type="noConversion"/>
  </si>
  <si>
    <t>V</t>
    <phoneticPr fontId="3" type="noConversion"/>
  </si>
  <si>
    <t>V</t>
    <phoneticPr fontId="3" type="noConversion"/>
  </si>
  <si>
    <t>02M79KB002</t>
  </si>
  <si>
    <t>PR3</t>
    <phoneticPr fontId="3" type="noConversion"/>
  </si>
  <si>
    <t>PR5</t>
    <phoneticPr fontId="3" type="noConversion"/>
  </si>
  <si>
    <t>PR6</t>
    <phoneticPr fontId="3" type="noConversion"/>
  </si>
  <si>
    <t>PR4</t>
    <phoneticPr fontId="3" type="noConversion"/>
  </si>
  <si>
    <t>12M7BCB002</t>
    <phoneticPr fontId="3" type="noConversion"/>
  </si>
  <si>
    <t>V</t>
    <phoneticPr fontId="3" type="noConversion"/>
  </si>
  <si>
    <t>V</t>
    <phoneticPr fontId="3" type="noConversion"/>
  </si>
  <si>
    <t>V</t>
    <phoneticPr fontId="3" type="noConversion"/>
  </si>
  <si>
    <t>42N4UTB007</t>
  </si>
  <si>
    <t>08M7Y9B001</t>
  </si>
  <si>
    <t>13M7L5</t>
  </si>
  <si>
    <t>14M7N1</t>
  </si>
  <si>
    <t>14M7MQ</t>
  </si>
  <si>
    <t>V</t>
    <phoneticPr fontId="3" type="noConversion"/>
  </si>
  <si>
    <t>11M7MPB001</t>
    <phoneticPr fontId="3" type="noConversion"/>
  </si>
  <si>
    <t>PR6</t>
    <phoneticPr fontId="3" type="noConversion"/>
  </si>
  <si>
    <t>PR4</t>
    <phoneticPr fontId="3" type="noConversion"/>
  </si>
  <si>
    <t>V</t>
    <phoneticPr fontId="3" type="noConversion"/>
  </si>
  <si>
    <t>PR5</t>
    <phoneticPr fontId="3" type="noConversion"/>
  </si>
  <si>
    <t>PR1</t>
    <phoneticPr fontId="3" type="noConversion"/>
  </si>
  <si>
    <t>PR4</t>
    <phoneticPr fontId="3" type="noConversion"/>
  </si>
  <si>
    <t>PR5</t>
    <phoneticPr fontId="3" type="noConversion"/>
  </si>
  <si>
    <t>14M7N2</t>
    <phoneticPr fontId="3" type="noConversion"/>
  </si>
  <si>
    <t>14M7MR</t>
  </si>
  <si>
    <t>12M7BCB003</t>
  </si>
  <si>
    <t>02M79VB001</t>
  </si>
  <si>
    <t>PR3</t>
    <phoneticPr fontId="3" type="noConversion"/>
  </si>
  <si>
    <t>PR5</t>
    <phoneticPr fontId="3" type="noConversion"/>
  </si>
  <si>
    <t>PR6</t>
    <phoneticPr fontId="3" type="noConversion"/>
  </si>
  <si>
    <t>PR5</t>
    <phoneticPr fontId="3" type="noConversion"/>
  </si>
  <si>
    <t>V</t>
    <phoneticPr fontId="3" type="noConversion"/>
  </si>
  <si>
    <t>V</t>
    <phoneticPr fontId="3" type="noConversion"/>
  </si>
  <si>
    <t>V</t>
    <phoneticPr fontId="3" type="noConversion"/>
  </si>
  <si>
    <t>PR5</t>
    <phoneticPr fontId="3" type="noConversion"/>
  </si>
  <si>
    <t>PR6</t>
    <phoneticPr fontId="3" type="noConversion"/>
  </si>
  <si>
    <t>14M7MP</t>
    <phoneticPr fontId="3" type="noConversion"/>
  </si>
  <si>
    <t>V</t>
    <phoneticPr fontId="3" type="noConversion"/>
  </si>
  <si>
    <t>14M7N1B001</t>
  </si>
  <si>
    <t>14M7N2B001</t>
  </si>
  <si>
    <t>14M7MPB001</t>
  </si>
  <si>
    <t>14M7MT</t>
  </si>
  <si>
    <t>PR5</t>
    <phoneticPr fontId="3" type="noConversion"/>
  </si>
  <si>
    <t>PR6</t>
    <phoneticPr fontId="3" type="noConversion"/>
  </si>
  <si>
    <t>PR6</t>
    <phoneticPr fontId="3" type="noConversion"/>
  </si>
  <si>
    <t>14M7NX</t>
  </si>
  <si>
    <t>14M7MS</t>
  </si>
  <si>
    <t>PR3</t>
    <phoneticPr fontId="3" type="noConversion"/>
  </si>
  <si>
    <t>V</t>
    <phoneticPr fontId="3" type="noConversion"/>
  </si>
  <si>
    <t>V</t>
    <phoneticPr fontId="3" type="noConversion"/>
  </si>
  <si>
    <t>V</t>
    <phoneticPr fontId="3" type="noConversion"/>
  </si>
  <si>
    <t>PR4</t>
    <phoneticPr fontId="3" type="noConversion"/>
  </si>
  <si>
    <t>PR5</t>
    <phoneticPr fontId="3" type="noConversion"/>
  </si>
  <si>
    <t>14M7N3</t>
    <phoneticPr fontId="3" type="noConversion"/>
  </si>
  <si>
    <t>V</t>
    <phoneticPr fontId="3" type="noConversion"/>
  </si>
  <si>
    <t>PR6</t>
    <phoneticPr fontId="3" type="noConversion"/>
  </si>
  <si>
    <t>PR3</t>
    <phoneticPr fontId="3" type="noConversion"/>
  </si>
  <si>
    <t>PR4</t>
    <phoneticPr fontId="3" type="noConversion"/>
  </si>
  <si>
    <t>14M7N3B001</t>
  </si>
  <si>
    <t>14M7MP</t>
  </si>
  <si>
    <t>V</t>
    <phoneticPr fontId="3" type="noConversion"/>
  </si>
  <si>
    <t>V</t>
    <phoneticPr fontId="3" type="noConversion"/>
  </si>
  <si>
    <t>V</t>
    <phoneticPr fontId="3" type="noConversion"/>
  </si>
  <si>
    <t>14M7P2</t>
  </si>
  <si>
    <t>15M73Y</t>
  </si>
  <si>
    <t>52N4AJB002</t>
  </si>
  <si>
    <t>14M7NW</t>
  </si>
  <si>
    <t>14M7RJ</t>
  </si>
  <si>
    <t>14M7RH</t>
  </si>
  <si>
    <t>14M7RL</t>
    <phoneticPr fontId="3" type="noConversion"/>
  </si>
  <si>
    <t>17QM81</t>
  </si>
  <si>
    <t>15QM50</t>
  </si>
  <si>
    <t>17QM80</t>
  </si>
  <si>
    <t>08M7Y9</t>
  </si>
  <si>
    <t>14M7RKB001</t>
  </si>
  <si>
    <t>14M7RHB001</t>
  </si>
  <si>
    <t>PR2</t>
    <phoneticPr fontId="3" type="noConversion"/>
  </si>
  <si>
    <t>PR4</t>
    <phoneticPr fontId="3" type="noConversion"/>
  </si>
  <si>
    <t>PR4</t>
    <phoneticPr fontId="3" type="noConversion"/>
  </si>
  <si>
    <t>02M7BGB001</t>
    <phoneticPr fontId="3" type="noConversion"/>
  </si>
  <si>
    <t>52N4AHB001</t>
  </si>
  <si>
    <t>PR6</t>
    <phoneticPr fontId="3" type="noConversion"/>
  </si>
  <si>
    <t>PR5</t>
    <phoneticPr fontId="3" type="noConversion"/>
  </si>
  <si>
    <t>02M7BGB002</t>
  </si>
  <si>
    <t>PR5</t>
    <phoneticPr fontId="3" type="noConversion"/>
  </si>
  <si>
    <t>PR6</t>
    <phoneticPr fontId="3" type="noConversion"/>
  </si>
  <si>
    <t>PR2</t>
    <phoneticPr fontId="3" type="noConversion"/>
  </si>
  <si>
    <t>V</t>
    <phoneticPr fontId="3" type="noConversion"/>
  </si>
  <si>
    <t>16M7DQB002</t>
    <phoneticPr fontId="3" type="noConversion"/>
  </si>
  <si>
    <t>14M7RK</t>
  </si>
  <si>
    <t>17M7ZF</t>
  </si>
  <si>
    <t>17M7ZG</t>
  </si>
  <si>
    <t>V</t>
    <phoneticPr fontId="3" type="noConversion"/>
  </si>
  <si>
    <t>14M7RM</t>
  </si>
  <si>
    <t>14M7RKB002</t>
  </si>
  <si>
    <t>14M7RLB001</t>
  </si>
  <si>
    <t>PR2</t>
    <phoneticPr fontId="3" type="noConversion"/>
  </si>
  <si>
    <t>PR3</t>
    <phoneticPr fontId="3" type="noConversion"/>
  </si>
  <si>
    <t>16M7GNB001</t>
  </si>
  <si>
    <t>17M705</t>
  </si>
  <si>
    <t>18M73F</t>
  </si>
  <si>
    <t>17M706</t>
  </si>
  <si>
    <t>17M706B001</t>
  </si>
  <si>
    <t>V</t>
    <phoneticPr fontId="3" type="noConversion"/>
  </si>
  <si>
    <t>V</t>
    <phoneticPr fontId="3" type="noConversion"/>
  </si>
  <si>
    <t>V</t>
    <phoneticPr fontId="3" type="noConversion"/>
  </si>
  <si>
    <t>V</t>
    <phoneticPr fontId="3" type="noConversion"/>
  </si>
  <si>
    <t>V</t>
    <phoneticPr fontId="3" type="noConversion"/>
  </si>
  <si>
    <t>17M71Y</t>
  </si>
  <si>
    <t>17M7SZ</t>
  </si>
  <si>
    <t>16M7GP</t>
  </si>
  <si>
    <t>PR3</t>
    <phoneticPr fontId="3" type="noConversion"/>
  </si>
  <si>
    <t>PR6</t>
    <phoneticPr fontId="3" type="noConversion"/>
  </si>
  <si>
    <t>16M7N9</t>
    <phoneticPr fontId="3" type="noConversion"/>
  </si>
  <si>
    <t>V</t>
    <phoneticPr fontId="3" type="noConversion"/>
  </si>
  <si>
    <t>V</t>
    <phoneticPr fontId="3" type="noConversion"/>
  </si>
  <si>
    <t>15M75E</t>
  </si>
  <si>
    <t>PR6</t>
    <phoneticPr fontId="3" type="noConversion"/>
  </si>
  <si>
    <t>PR5</t>
    <phoneticPr fontId="3" type="noConversion"/>
  </si>
  <si>
    <t>PR1</t>
    <phoneticPr fontId="3" type="noConversion"/>
  </si>
  <si>
    <t>PR3</t>
    <phoneticPr fontId="3" type="noConversion"/>
  </si>
  <si>
    <t>PR4</t>
    <phoneticPr fontId="3" type="noConversion"/>
  </si>
  <si>
    <t>V</t>
    <phoneticPr fontId="3" type="noConversion"/>
  </si>
  <si>
    <t>V</t>
    <phoneticPr fontId="3" type="noConversion"/>
  </si>
  <si>
    <t>V</t>
    <phoneticPr fontId="3" type="noConversion"/>
  </si>
  <si>
    <t>V</t>
    <phoneticPr fontId="3" type="noConversion"/>
  </si>
  <si>
    <t>PR2</t>
    <phoneticPr fontId="3" type="noConversion"/>
  </si>
  <si>
    <t>14M7RHB002</t>
    <phoneticPr fontId="3" type="noConversion"/>
  </si>
  <si>
    <t>V</t>
    <phoneticPr fontId="3" type="noConversion"/>
  </si>
  <si>
    <t>PR6</t>
    <phoneticPr fontId="3" type="noConversion"/>
  </si>
  <si>
    <t>15M753</t>
  </si>
  <si>
    <t>11N4LSB001</t>
  </si>
  <si>
    <t>02M7BGB003</t>
  </si>
  <si>
    <t>PR1</t>
    <phoneticPr fontId="3" type="noConversion"/>
  </si>
  <si>
    <t>PR3</t>
    <phoneticPr fontId="3" type="noConversion"/>
  </si>
  <si>
    <t>PR6</t>
    <phoneticPr fontId="3" type="noConversion"/>
  </si>
  <si>
    <t>PR4</t>
    <phoneticPr fontId="3" type="noConversion"/>
  </si>
  <si>
    <t>V</t>
    <phoneticPr fontId="3" type="noConversion"/>
  </si>
  <si>
    <t>V</t>
    <phoneticPr fontId="3" type="noConversion"/>
  </si>
  <si>
    <t>14M7RHB002</t>
  </si>
  <si>
    <t>14M7RL</t>
  </si>
  <si>
    <t>17M7X0</t>
  </si>
  <si>
    <t>17M7X3</t>
  </si>
  <si>
    <t>17M7X1</t>
  </si>
  <si>
    <t>17M7X2</t>
  </si>
  <si>
    <t>15M75H</t>
  </si>
  <si>
    <t>16M7N9B001</t>
  </si>
  <si>
    <t>16M7N9</t>
    <phoneticPr fontId="3" type="noConversion"/>
  </si>
  <si>
    <t>V</t>
    <phoneticPr fontId="3" type="noConversion"/>
  </si>
  <si>
    <t>17M723</t>
  </si>
  <si>
    <t>PR3</t>
    <phoneticPr fontId="3" type="noConversion"/>
  </si>
  <si>
    <t>18M72J</t>
  </si>
  <si>
    <t>17M7T0</t>
  </si>
  <si>
    <t>13N4SY</t>
  </si>
  <si>
    <t>13N4SZ</t>
  </si>
  <si>
    <t>PR2</t>
    <phoneticPr fontId="3" type="noConversion"/>
  </si>
  <si>
    <t>PR6</t>
    <phoneticPr fontId="3" type="noConversion"/>
  </si>
  <si>
    <t>18M72H</t>
  </si>
  <si>
    <t>18M738</t>
  </si>
  <si>
    <t>18M737</t>
  </si>
  <si>
    <t>17M71Z</t>
  </si>
  <si>
    <t>18M736</t>
  </si>
  <si>
    <t>PR5</t>
    <phoneticPr fontId="3" type="noConversion"/>
  </si>
  <si>
    <t>13N4SWB003</t>
  </si>
  <si>
    <t>PR2</t>
    <phoneticPr fontId="3" type="noConversion"/>
  </si>
  <si>
    <t>PR4</t>
    <phoneticPr fontId="3" type="noConversion"/>
  </si>
  <si>
    <t>PR5</t>
    <phoneticPr fontId="3" type="noConversion"/>
  </si>
  <si>
    <t>PR2</t>
    <phoneticPr fontId="3" type="noConversion"/>
  </si>
  <si>
    <t>18M762</t>
  </si>
  <si>
    <t>PR4</t>
    <phoneticPr fontId="3" type="noConversion"/>
  </si>
  <si>
    <t>PR6</t>
    <phoneticPr fontId="3" type="noConversion"/>
  </si>
  <si>
    <t>PR5</t>
    <phoneticPr fontId="3" type="noConversion"/>
  </si>
  <si>
    <t>17M7WZB002</t>
  </si>
  <si>
    <t>V</t>
    <phoneticPr fontId="3" type="noConversion"/>
  </si>
  <si>
    <t>15M75J</t>
  </si>
  <si>
    <t>PR6</t>
    <phoneticPr fontId="3" type="noConversion"/>
  </si>
  <si>
    <t>PR5</t>
    <phoneticPr fontId="3" type="noConversion"/>
  </si>
  <si>
    <t>PR1</t>
    <phoneticPr fontId="3" type="noConversion"/>
  </si>
  <si>
    <t>15M75F</t>
  </si>
  <si>
    <t>PR6</t>
    <phoneticPr fontId="3" type="noConversion"/>
  </si>
  <si>
    <t>PR2</t>
    <phoneticPr fontId="3" type="noConversion"/>
  </si>
  <si>
    <t>PR4</t>
    <phoneticPr fontId="3" type="noConversion"/>
  </si>
  <si>
    <t>V</t>
    <phoneticPr fontId="3" type="noConversion"/>
  </si>
  <si>
    <t>V</t>
    <phoneticPr fontId="3" type="noConversion"/>
  </si>
  <si>
    <t>17M70B</t>
  </si>
  <si>
    <t>17M709</t>
  </si>
  <si>
    <t>PR1</t>
    <phoneticPr fontId="3" type="noConversion"/>
  </si>
  <si>
    <t>PR4</t>
    <phoneticPr fontId="3" type="noConversion"/>
  </si>
  <si>
    <t>PR6</t>
    <phoneticPr fontId="3" type="noConversion"/>
  </si>
  <si>
    <t>17M70A</t>
  </si>
  <si>
    <t>PR1</t>
    <phoneticPr fontId="3" type="noConversion"/>
  </si>
  <si>
    <t>PR5</t>
    <phoneticPr fontId="3" type="noConversion"/>
  </si>
  <si>
    <t>PR4</t>
    <phoneticPr fontId="3" type="noConversion"/>
  </si>
  <si>
    <t>18M763</t>
  </si>
  <si>
    <t>18M79D</t>
  </si>
  <si>
    <t>V</t>
    <phoneticPr fontId="3" type="noConversion"/>
  </si>
  <si>
    <t>17M70D</t>
  </si>
  <si>
    <t>17M70C</t>
  </si>
  <si>
    <t>PR1</t>
    <phoneticPr fontId="3" type="noConversion"/>
  </si>
  <si>
    <t>PR5</t>
    <phoneticPr fontId="3" type="noConversion"/>
  </si>
  <si>
    <t>PR6</t>
    <phoneticPr fontId="3" type="noConversion"/>
  </si>
  <si>
    <t>17M70E</t>
  </si>
  <si>
    <t>PR1</t>
    <phoneticPr fontId="3" type="noConversion"/>
  </si>
  <si>
    <t>PR2</t>
    <phoneticPr fontId="3" type="noConversion"/>
  </si>
  <si>
    <t>13N4SWB002</t>
  </si>
  <si>
    <t>PR2</t>
    <phoneticPr fontId="3" type="noConversion"/>
  </si>
  <si>
    <t>PR3</t>
    <phoneticPr fontId="3" type="noConversion"/>
  </si>
  <si>
    <t>PR5</t>
    <phoneticPr fontId="3" type="noConversion"/>
  </si>
  <si>
    <t>PR4</t>
    <phoneticPr fontId="3" type="noConversion"/>
  </si>
  <si>
    <t>18M79E</t>
  </si>
  <si>
    <t>19M7QB</t>
  </si>
  <si>
    <t>18M79F</t>
  </si>
  <si>
    <t>V</t>
    <phoneticPr fontId="3" type="noConversion"/>
  </si>
  <si>
    <t>V</t>
    <phoneticPr fontId="3" type="noConversion"/>
  </si>
  <si>
    <t>V</t>
    <phoneticPr fontId="3" type="noConversion"/>
  </si>
  <si>
    <t>17M70BB001</t>
  </si>
  <si>
    <t>17M70DB001</t>
  </si>
  <si>
    <t>PR2</t>
    <phoneticPr fontId="3" type="noConversion"/>
  </si>
  <si>
    <t>PR3</t>
    <phoneticPr fontId="3" type="noConversion"/>
  </si>
  <si>
    <t>PR4</t>
    <phoneticPr fontId="3" type="noConversion"/>
  </si>
  <si>
    <t>PR6</t>
    <phoneticPr fontId="3" type="noConversion"/>
  </si>
  <si>
    <t>PR6</t>
    <phoneticPr fontId="3" type="noConversion"/>
  </si>
  <si>
    <t>PR5</t>
    <phoneticPr fontId="3" type="noConversion"/>
  </si>
  <si>
    <t>V</t>
    <phoneticPr fontId="3" type="noConversion"/>
  </si>
  <si>
    <t>21M7LH</t>
  </si>
  <si>
    <t>21M7HK</t>
  </si>
  <si>
    <t>21M7C2B001</t>
  </si>
  <si>
    <t>21M7E7</t>
  </si>
  <si>
    <t>V</t>
    <phoneticPr fontId="3" type="noConversion"/>
  </si>
  <si>
    <t>V</t>
    <phoneticPr fontId="3" type="noConversion"/>
  </si>
  <si>
    <t>V</t>
    <phoneticPr fontId="3" type="noConversion"/>
  </si>
  <si>
    <t>PR3</t>
    <phoneticPr fontId="3" type="noConversion"/>
  </si>
  <si>
    <t>V</t>
    <phoneticPr fontId="3" type="noConversion"/>
  </si>
  <si>
    <t>13N4SWB002</t>
    <phoneticPr fontId="3" type="noConversion"/>
  </si>
  <si>
    <t>21M7SF</t>
  </si>
  <si>
    <t>21M7SE</t>
  </si>
  <si>
    <t>PR5</t>
    <phoneticPr fontId="3" type="noConversion"/>
  </si>
  <si>
    <t>22M7BU</t>
  </si>
  <si>
    <t>22M7AC</t>
  </si>
  <si>
    <t>V</t>
    <phoneticPr fontId="3" type="noConversion"/>
  </si>
  <si>
    <t>02N4AM</t>
  </si>
  <si>
    <t>30N4AB</t>
  </si>
  <si>
    <t>PR4</t>
    <phoneticPr fontId="3" type="noConversion"/>
  </si>
  <si>
    <t>PR1</t>
    <phoneticPr fontId="3" type="noConversion"/>
  </si>
  <si>
    <t>V</t>
    <phoneticPr fontId="3" type="noConversion"/>
  </si>
  <si>
    <t>22M7ACB001</t>
  </si>
  <si>
    <t>22M7BUB001</t>
  </si>
  <si>
    <t>17M70CB001</t>
  </si>
  <si>
    <t>PR4</t>
    <phoneticPr fontId="3" type="noConversion"/>
  </si>
  <si>
    <t>PR3</t>
    <phoneticPr fontId="3" type="noConversion"/>
  </si>
  <si>
    <t>PR6</t>
    <phoneticPr fontId="3" type="noConversion"/>
  </si>
  <si>
    <t>V</t>
    <phoneticPr fontId="3" type="noConversion"/>
  </si>
  <si>
    <t>V</t>
    <phoneticPr fontId="3" type="noConversion"/>
  </si>
  <si>
    <t>V</t>
    <phoneticPr fontId="3" type="noConversion"/>
  </si>
  <si>
    <t>20M74H</t>
  </si>
  <si>
    <t>PR5</t>
    <phoneticPr fontId="3" type="noConversion"/>
  </si>
  <si>
    <t>PR1</t>
    <phoneticPr fontId="3" type="noConversion"/>
  </si>
  <si>
    <t>PR2</t>
    <phoneticPr fontId="3" type="noConversion"/>
  </si>
  <si>
    <t>11N4LTB002</t>
    <phoneticPr fontId="3" type="noConversion"/>
  </si>
  <si>
    <t>PR4</t>
    <phoneticPr fontId="3" type="noConversion"/>
  </si>
  <si>
    <t>20M74L</t>
  </si>
  <si>
    <t>20M74N</t>
  </si>
  <si>
    <t>20M74M</t>
  </si>
  <si>
    <t>PR5</t>
    <phoneticPr fontId="3" type="noConversion"/>
  </si>
  <si>
    <t>PR1</t>
    <phoneticPr fontId="3" type="noConversion"/>
  </si>
  <si>
    <t>PR3</t>
    <phoneticPr fontId="3" type="noConversion"/>
  </si>
  <si>
    <t>13N4SX</t>
  </si>
  <si>
    <t>17M70F</t>
  </si>
  <si>
    <t>17M70H</t>
  </si>
  <si>
    <t>PR1</t>
    <phoneticPr fontId="3" type="noConversion"/>
  </si>
  <si>
    <t>PR1</t>
    <phoneticPr fontId="3" type="noConversion"/>
  </si>
  <si>
    <t>20M74J</t>
  </si>
  <si>
    <t>V</t>
    <phoneticPr fontId="3" type="noConversion"/>
  </si>
  <si>
    <t>PR2</t>
    <phoneticPr fontId="3" type="noConversion"/>
  </si>
  <si>
    <t>PR4</t>
    <phoneticPr fontId="3" type="noConversion"/>
  </si>
  <si>
    <t>V</t>
    <phoneticPr fontId="3" type="noConversion"/>
  </si>
  <si>
    <t>39N4QGB003</t>
  </si>
  <si>
    <t>PR5</t>
    <phoneticPr fontId="3" type="noConversion"/>
  </si>
  <si>
    <t>PR6</t>
    <phoneticPr fontId="3" type="noConversion"/>
  </si>
  <si>
    <t>17M70G</t>
  </si>
  <si>
    <t>PR1</t>
    <phoneticPr fontId="3" type="noConversion"/>
  </si>
  <si>
    <t>17M70K</t>
  </si>
  <si>
    <t>17M70J</t>
  </si>
  <si>
    <t>17M70L</t>
  </si>
  <si>
    <t>20M74K</t>
  </si>
  <si>
    <t>02N4AL</t>
  </si>
  <si>
    <t>PR2</t>
    <phoneticPr fontId="3" type="noConversion"/>
  </si>
  <si>
    <t>39N4QGB006</t>
  </si>
  <si>
    <t>11N4LTB002</t>
  </si>
  <si>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</si>
  <si>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</si>
  <si>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</si>
  <si>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</si>
  <si>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</si>
  <si>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</si>
  <si>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</si>
  <si>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</si>
  <si>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11N4LS</t>
    <phoneticPr fontId="3" type="noConversion"/>
  </si>
  <si>
    <t>17M70DB001</t>
    <phoneticPr fontId="3" type="noConversion"/>
  </si>
  <si>
    <t>22M7FL</t>
    <phoneticPr fontId="3" type="noConversion"/>
  </si>
  <si>
    <t>17M70Q</t>
    <phoneticPr fontId="3" type="noConversion"/>
  </si>
  <si>
    <t>PR1</t>
    <phoneticPr fontId="3" type="noConversion"/>
  </si>
  <si>
    <t>13N4SX</t>
    <phoneticPr fontId="3" type="noConversion"/>
  </si>
  <si>
    <t>PR3</t>
    <phoneticPr fontId="3" type="noConversion"/>
  </si>
  <si>
    <t>17M70C</t>
    <phoneticPr fontId="3" type="noConversion"/>
  </si>
  <si>
    <t>PR5</t>
    <phoneticPr fontId="3" type="noConversion"/>
  </si>
  <si>
    <t>22M7FM</t>
    <phoneticPr fontId="3" type="noConversion"/>
  </si>
  <si>
    <t>02N4AK</t>
  </si>
  <si>
    <t>PR2</t>
    <phoneticPr fontId="3" type="noConversion"/>
  </si>
  <si>
    <t>v</t>
    <phoneticPr fontId="3" type="noConversion"/>
  </si>
  <si>
    <t>PR2</t>
    <phoneticPr fontId="3" type="noConversion"/>
  </si>
  <si>
    <t>PR2</t>
    <phoneticPr fontId="3" type="noConversion"/>
  </si>
  <si>
    <t>PR2</t>
    <phoneticPr fontId="3" type="noConversion"/>
  </si>
  <si>
    <t>V</t>
    <phoneticPr fontId="3" type="noConversion"/>
  </si>
  <si>
    <t>PR6</t>
    <phoneticPr fontId="3" type="noConversion"/>
  </si>
  <si>
    <t>PR3</t>
    <phoneticPr fontId="3" type="noConversion"/>
  </si>
  <si>
    <t>PR6</t>
    <phoneticPr fontId="3" type="noConversion"/>
  </si>
  <si>
    <t>02N4ALB001</t>
  </si>
  <si>
    <t>PR1</t>
    <phoneticPr fontId="3" type="noConversion"/>
  </si>
  <si>
    <t>PR2</t>
    <phoneticPr fontId="3" type="noConversion"/>
  </si>
  <si>
    <t>V</t>
    <phoneticPr fontId="3" type="noConversion"/>
  </si>
  <si>
    <t>V</t>
    <phoneticPr fontId="3" type="noConversion"/>
  </si>
  <si>
    <t>V</t>
    <phoneticPr fontId="3" type="noConversion"/>
  </si>
  <si>
    <t>V</t>
    <phoneticPr fontId="3" type="noConversion"/>
  </si>
  <si>
    <t>PR3</t>
    <phoneticPr fontId="3" type="noConversion"/>
  </si>
  <si>
    <t>25N4BH</t>
  </si>
  <si>
    <t>v</t>
    <phoneticPr fontId="3" type="noConversion"/>
  </si>
  <si>
    <t>17M70R</t>
  </si>
  <si>
    <t>17M70Q</t>
  </si>
  <si>
    <t>17M70S</t>
  </si>
  <si>
    <t>13N4SZB001</t>
  </si>
  <si>
    <t>PR4</t>
    <phoneticPr fontId="3" type="noConversion"/>
  </si>
  <si>
    <t>V</t>
    <phoneticPr fontId="3" type="noConversion"/>
  </si>
  <si>
    <t>v</t>
    <phoneticPr fontId="3" type="noConversion"/>
  </si>
  <si>
    <t>17M70P</t>
  </si>
  <si>
    <t>PR1</t>
    <phoneticPr fontId="3" type="noConversion"/>
  </si>
  <si>
    <t>PR3</t>
    <phoneticPr fontId="3" type="noConversion"/>
  </si>
  <si>
    <t>PR3</t>
    <phoneticPr fontId="3" type="noConversion"/>
  </si>
  <si>
    <t>PR5</t>
    <phoneticPr fontId="3" type="noConversion"/>
  </si>
  <si>
    <t>25M7UA</t>
  </si>
  <si>
    <t>25M7UB</t>
  </si>
  <si>
    <t>PR1</t>
    <phoneticPr fontId="3" type="noConversion"/>
  </si>
  <si>
    <t>PR3</t>
    <phoneticPr fontId="3" type="noConversion"/>
  </si>
  <si>
    <t>PR4</t>
    <phoneticPr fontId="3" type="noConversion"/>
  </si>
  <si>
    <t>20M74J</t>
    <phoneticPr fontId="3" type="noConversion"/>
  </si>
  <si>
    <t>V</t>
    <phoneticPr fontId="3" type="noConversion"/>
  </si>
  <si>
    <t>V</t>
    <phoneticPr fontId="3" type="noConversion"/>
  </si>
  <si>
    <t>20M74JB002</t>
  </si>
  <si>
    <t>32N4AWB007</t>
  </si>
  <si>
    <t>32N4AWB006</t>
  </si>
  <si>
    <t>02N4ALB002</t>
  </si>
  <si>
    <t>17M70N</t>
  </si>
  <si>
    <t>17M70M</t>
  </si>
  <si>
    <t>25M7UE</t>
  </si>
  <si>
    <t>25M7UC</t>
  </si>
  <si>
    <t>17M7ZX</t>
  </si>
  <si>
    <t>PR2</t>
    <phoneticPr fontId="3" type="noConversion"/>
  </si>
  <si>
    <t>PR4</t>
    <phoneticPr fontId="3" type="noConversion"/>
  </si>
  <si>
    <t>PR3</t>
    <phoneticPr fontId="3" type="noConversion"/>
  </si>
  <si>
    <t>PR3</t>
    <phoneticPr fontId="3" type="noConversion"/>
  </si>
  <si>
    <t>PR4</t>
    <phoneticPr fontId="3" type="noConversion"/>
  </si>
  <si>
    <t>PR6</t>
    <phoneticPr fontId="3" type="noConversion"/>
  </si>
  <si>
    <t>PR1</t>
    <phoneticPr fontId="3" type="noConversion"/>
  </si>
  <si>
    <t>PR1</t>
    <phoneticPr fontId="3" type="noConversion"/>
  </si>
  <si>
    <t>PR2</t>
    <phoneticPr fontId="3" type="noConversion"/>
  </si>
  <si>
    <t>PR5</t>
    <phoneticPr fontId="3" type="noConversion"/>
  </si>
  <si>
    <t>V</t>
    <phoneticPr fontId="3" type="noConversion"/>
  </si>
  <si>
    <t>V</t>
    <phoneticPr fontId="3" type="noConversion"/>
  </si>
  <si>
    <t>PR3</t>
    <phoneticPr fontId="3" type="noConversion"/>
  </si>
  <si>
    <t>17M7ZXB002</t>
  </si>
  <si>
    <t>PR2</t>
    <phoneticPr fontId="3" type="noConversion"/>
  </si>
  <si>
    <t>PR3</t>
    <phoneticPr fontId="3" type="noConversion"/>
  </si>
  <si>
    <t>PR4</t>
    <phoneticPr fontId="3" type="noConversion"/>
  </si>
  <si>
    <t>PR4</t>
    <phoneticPr fontId="3" type="noConversion"/>
  </si>
  <si>
    <t>PR5</t>
    <phoneticPr fontId="3" type="noConversion"/>
  </si>
  <si>
    <t>V</t>
    <phoneticPr fontId="3" type="noConversion"/>
  </si>
  <si>
    <t>V</t>
    <phoneticPr fontId="3" type="noConversion"/>
  </si>
  <si>
    <t>PR4</t>
    <phoneticPr fontId="3" type="noConversion"/>
  </si>
  <si>
    <t>23M7SW</t>
  </si>
  <si>
    <t>25M7UG</t>
  </si>
  <si>
    <t>PR1</t>
    <phoneticPr fontId="3" type="noConversion"/>
  </si>
  <si>
    <t>24M7Z7B002</t>
  </si>
  <si>
    <t>PR2</t>
    <phoneticPr fontId="3" type="noConversion"/>
  </si>
  <si>
    <t>25M7UB</t>
    <phoneticPr fontId="3" type="noConversion"/>
  </si>
  <si>
    <t>V</t>
    <phoneticPr fontId="3" type="noConversion"/>
  </si>
  <si>
    <t>25M7UFB001</t>
  </si>
  <si>
    <t>25M7UBB001</t>
  </si>
  <si>
    <t>25M7UH</t>
  </si>
  <si>
    <t>25M7UAB001</t>
  </si>
  <si>
    <t>PR5</t>
    <phoneticPr fontId="3" type="noConversion"/>
  </si>
  <si>
    <t>PR2</t>
    <phoneticPr fontId="3" type="noConversion"/>
  </si>
  <si>
    <t>PR4</t>
    <phoneticPr fontId="3" type="noConversion"/>
  </si>
  <si>
    <t>PR1</t>
    <phoneticPr fontId="3" type="noConversion"/>
  </si>
  <si>
    <t>PR3</t>
    <phoneticPr fontId="3" type="noConversion"/>
  </si>
  <si>
    <t>PR2</t>
    <phoneticPr fontId="3" type="noConversion"/>
  </si>
  <si>
    <t>25M7UF</t>
    <phoneticPr fontId="3" type="noConversion"/>
  </si>
  <si>
    <t>V</t>
    <phoneticPr fontId="3" type="noConversion"/>
  </si>
  <si>
    <t>V</t>
    <phoneticPr fontId="3" type="noConversion"/>
  </si>
  <si>
    <t>V</t>
    <phoneticPr fontId="3" type="noConversion"/>
  </si>
  <si>
    <t>25M7UF</t>
  </si>
  <si>
    <t>PR5</t>
    <phoneticPr fontId="3" type="noConversion"/>
  </si>
  <si>
    <t>PR3</t>
    <phoneticPr fontId="3" type="noConversion"/>
  </si>
  <si>
    <t>PR3</t>
    <phoneticPr fontId="3" type="noConversion"/>
  </si>
  <si>
    <t>PR5</t>
    <phoneticPr fontId="3" type="noConversion"/>
  </si>
  <si>
    <t>PR1</t>
    <phoneticPr fontId="3" type="noConversion"/>
  </si>
  <si>
    <t>PR4</t>
    <phoneticPr fontId="3" type="noConversion"/>
  </si>
  <si>
    <t>PR1</t>
    <phoneticPr fontId="3" type="noConversion"/>
  </si>
  <si>
    <t>PR4</t>
    <phoneticPr fontId="3" type="noConversion"/>
  </si>
  <si>
    <t>PR4</t>
    <phoneticPr fontId="3" type="noConversion"/>
  </si>
  <si>
    <t>25M7UL</t>
  </si>
  <si>
    <t>PR2</t>
    <phoneticPr fontId="3" type="noConversion"/>
  </si>
  <si>
    <t>V</t>
    <phoneticPr fontId="3" type="noConversion"/>
  </si>
  <si>
    <t>V</t>
    <phoneticPr fontId="3" type="noConversion"/>
  </si>
  <si>
    <t>V</t>
    <phoneticPr fontId="3" type="noConversion"/>
  </si>
  <si>
    <t>25M7UJ</t>
  </si>
  <si>
    <t>25M7UK</t>
  </si>
  <si>
    <t>PR2</t>
    <phoneticPr fontId="3" type="noConversion"/>
  </si>
  <si>
    <t>PR2</t>
    <phoneticPr fontId="3" type="noConversion"/>
  </si>
  <si>
    <t>PR3</t>
    <phoneticPr fontId="3" type="noConversion"/>
  </si>
  <si>
    <t>PR1</t>
    <phoneticPr fontId="3" type="noConversion"/>
  </si>
  <si>
    <t>PR4</t>
    <phoneticPr fontId="3" type="noConversion"/>
  </si>
  <si>
    <t>PR1</t>
    <phoneticPr fontId="3" type="noConversion"/>
  </si>
  <si>
    <t>V</t>
    <phoneticPr fontId="3" type="noConversion"/>
  </si>
  <si>
    <t>V</t>
    <phoneticPr fontId="3" type="noConversion"/>
  </si>
  <si>
    <t>25M7UD</t>
  </si>
  <si>
    <t>PR2</t>
    <phoneticPr fontId="3" type="noConversion"/>
  </si>
  <si>
    <t>25M7UP</t>
  </si>
  <si>
    <t>PR5</t>
    <phoneticPr fontId="3" type="noConversion"/>
  </si>
  <si>
    <t>PR1</t>
    <phoneticPr fontId="3" type="noConversion"/>
  </si>
  <si>
    <t>PR6</t>
    <phoneticPr fontId="3" type="noConversion"/>
  </si>
  <si>
    <t>PR2</t>
    <phoneticPr fontId="3" type="noConversion"/>
  </si>
  <si>
    <t>PR3</t>
    <phoneticPr fontId="3" type="noConversion"/>
  </si>
  <si>
    <t>PR2</t>
    <phoneticPr fontId="3" type="noConversion"/>
  </si>
  <si>
    <t>25M7UG</t>
    <phoneticPr fontId="3" type="noConversion"/>
  </si>
  <si>
    <t>V</t>
    <phoneticPr fontId="3" type="noConversion"/>
  </si>
  <si>
    <t>V</t>
    <phoneticPr fontId="3" type="noConversion"/>
  </si>
  <si>
    <t>V</t>
    <phoneticPr fontId="3" type="noConversion"/>
  </si>
  <si>
    <t>17M70LB001</t>
  </si>
  <si>
    <t>PR5</t>
    <phoneticPr fontId="3" type="noConversion"/>
  </si>
  <si>
    <t>PR4</t>
    <phoneticPr fontId="3" type="noConversion"/>
  </si>
  <si>
    <t>PR5</t>
    <phoneticPr fontId="3" type="noConversion"/>
  </si>
  <si>
    <t>PR2</t>
    <phoneticPr fontId="3" type="noConversion"/>
  </si>
  <si>
    <t>V</t>
    <phoneticPr fontId="3" type="noConversion"/>
  </si>
  <si>
    <t>PR4</t>
    <phoneticPr fontId="3" type="noConversion"/>
  </si>
  <si>
    <t>PR3</t>
    <phoneticPr fontId="3" type="noConversion"/>
  </si>
  <si>
    <t>PR3</t>
    <phoneticPr fontId="3" type="noConversion"/>
  </si>
  <si>
    <t>PR4</t>
    <phoneticPr fontId="3" type="noConversion"/>
  </si>
  <si>
    <t>PR5</t>
    <phoneticPr fontId="3" type="noConversion"/>
  </si>
  <si>
    <t>V</t>
    <phoneticPr fontId="3" type="noConversion"/>
  </si>
  <si>
    <t>V</t>
    <phoneticPr fontId="3" type="noConversion"/>
  </si>
  <si>
    <t>V</t>
    <phoneticPr fontId="3" type="noConversion"/>
  </si>
  <si>
    <t>V</t>
    <phoneticPr fontId="3" type="noConversion"/>
  </si>
  <si>
    <t>25M7UJ</t>
    <phoneticPr fontId="3" type="noConversion"/>
  </si>
  <si>
    <t>25M7UK</t>
    <phoneticPr fontId="3" type="noConversion"/>
  </si>
  <si>
    <t>PR6</t>
    <phoneticPr fontId="3" type="noConversion"/>
  </si>
  <si>
    <t>PR3</t>
    <phoneticPr fontId="3" type="noConversion"/>
  </si>
  <si>
    <t>PR3</t>
    <phoneticPr fontId="3" type="noConversion"/>
  </si>
  <si>
    <t>PR6</t>
    <phoneticPr fontId="3" type="noConversion"/>
  </si>
  <si>
    <t>PR2</t>
    <phoneticPr fontId="3" type="noConversion"/>
  </si>
  <si>
    <t>PR2</t>
    <phoneticPr fontId="3" type="noConversion"/>
  </si>
  <si>
    <t>V</t>
    <phoneticPr fontId="3" type="noConversion"/>
  </si>
  <si>
    <t>V</t>
    <phoneticPr fontId="3" type="noConversion"/>
  </si>
  <si>
    <t>25M7UR</t>
  </si>
  <si>
    <t>25M7UCB001</t>
  </si>
  <si>
    <t>25M7US</t>
  </si>
  <si>
    <t>25M7UQ</t>
  </si>
  <si>
    <t>25M7UJB001</t>
  </si>
  <si>
    <t>PR1</t>
    <phoneticPr fontId="3" type="noConversion"/>
  </si>
  <si>
    <t>PR1</t>
    <phoneticPr fontId="3" type="noConversion"/>
  </si>
  <si>
    <t>PR2</t>
    <phoneticPr fontId="3" type="noConversion"/>
  </si>
  <si>
    <t>PR2</t>
    <phoneticPr fontId="3" type="noConversion"/>
  </si>
  <si>
    <t>PR3</t>
    <phoneticPr fontId="3" type="noConversion"/>
  </si>
  <si>
    <t>PR4</t>
    <phoneticPr fontId="3" type="noConversion"/>
  </si>
  <si>
    <t>25M7UT</t>
  </si>
  <si>
    <t>PR4</t>
    <phoneticPr fontId="3" type="noConversion"/>
  </si>
  <si>
    <t>PR6</t>
    <phoneticPr fontId="3" type="noConversion"/>
  </si>
  <si>
    <t>PR3</t>
    <phoneticPr fontId="3" type="noConversion"/>
  </si>
  <si>
    <t>PR4</t>
    <phoneticPr fontId="3" type="noConversion"/>
  </si>
  <si>
    <t>PR3</t>
    <phoneticPr fontId="3" type="noConversion"/>
  </si>
  <si>
    <t>PR6</t>
    <phoneticPr fontId="3" type="noConversion"/>
  </si>
  <si>
    <t>PR1</t>
    <phoneticPr fontId="3" type="noConversion"/>
  </si>
  <si>
    <t>V</t>
    <phoneticPr fontId="3" type="noConversion"/>
  </si>
  <si>
    <t>V</t>
    <phoneticPr fontId="3" type="noConversion"/>
  </si>
  <si>
    <t>PR2</t>
    <phoneticPr fontId="3" type="noConversion"/>
  </si>
  <si>
    <t>25M7UM</t>
    <phoneticPr fontId="3" type="noConversion"/>
  </si>
  <si>
    <t>V</t>
    <phoneticPr fontId="3" type="noConversion"/>
  </si>
  <si>
    <t>V</t>
    <phoneticPr fontId="3" type="noConversion"/>
  </si>
  <si>
    <t>25M7H4</t>
  </si>
  <si>
    <t>29M7YF</t>
  </si>
  <si>
    <t>V</t>
    <phoneticPr fontId="3" type="noConversion"/>
  </si>
  <si>
    <t>25M7UU</t>
  </si>
  <si>
    <t>PR1</t>
    <phoneticPr fontId="3" type="noConversion"/>
  </si>
  <si>
    <t>PR3</t>
    <phoneticPr fontId="3" type="noConversion"/>
  </si>
  <si>
    <t>PR4</t>
    <phoneticPr fontId="3" type="noConversion"/>
  </si>
  <si>
    <t>PR5</t>
    <phoneticPr fontId="3" type="noConversion"/>
  </si>
  <si>
    <t>PR6</t>
    <phoneticPr fontId="3" type="noConversion"/>
  </si>
  <si>
    <t>25M7RB</t>
  </si>
  <si>
    <t>V</t>
    <phoneticPr fontId="3" type="noConversion"/>
  </si>
  <si>
    <t>33N4BJ</t>
  </si>
  <si>
    <t>PR2</t>
    <phoneticPr fontId="3" type="noConversion"/>
  </si>
  <si>
    <t>PR3</t>
    <phoneticPr fontId="3" type="noConversion"/>
  </si>
  <si>
    <t>PR5</t>
    <phoneticPr fontId="3" type="noConversion"/>
  </si>
  <si>
    <t>PR6</t>
    <phoneticPr fontId="3" type="noConversion"/>
  </si>
  <si>
    <t>V</t>
    <phoneticPr fontId="3" type="noConversion"/>
  </si>
  <si>
    <t>V</t>
    <phoneticPr fontId="3" type="noConversion"/>
  </si>
  <si>
    <t>V</t>
    <phoneticPr fontId="3" type="noConversion"/>
  </si>
  <si>
    <t>V</t>
    <phoneticPr fontId="3" type="noConversion"/>
  </si>
  <si>
    <t>25M7UPB002</t>
  </si>
  <si>
    <t>25M7RBB001</t>
  </si>
  <si>
    <t>PR2</t>
    <phoneticPr fontId="3" type="noConversion"/>
  </si>
  <si>
    <t>PR2</t>
    <phoneticPr fontId="3" type="noConversion"/>
  </si>
  <si>
    <t>PR3</t>
    <phoneticPr fontId="3" type="noConversion"/>
  </si>
  <si>
    <t>PR4</t>
    <phoneticPr fontId="3" type="noConversion"/>
  </si>
  <si>
    <t>V</t>
    <phoneticPr fontId="3" type="noConversion"/>
  </si>
  <si>
    <t>25M7UJB002</t>
  </si>
  <si>
    <t>02N4ALB004</t>
  </si>
  <si>
    <t>PR3</t>
    <phoneticPr fontId="3" type="noConversion"/>
  </si>
  <si>
    <t>PR4</t>
    <phoneticPr fontId="3" type="noConversion"/>
  </si>
  <si>
    <t>PR4</t>
    <phoneticPr fontId="3" type="noConversion"/>
  </si>
  <si>
    <t>V</t>
    <phoneticPr fontId="3" type="noConversion"/>
  </si>
  <si>
    <t>V</t>
    <phoneticPr fontId="3" type="noConversion"/>
  </si>
  <si>
    <t>25M7UW</t>
  </si>
  <si>
    <t>25M7UX</t>
  </si>
  <si>
    <t>31N4NT</t>
  </si>
  <si>
    <t>PR5</t>
    <phoneticPr fontId="3" type="noConversion"/>
  </si>
  <si>
    <t>PR1</t>
    <phoneticPr fontId="3" type="noConversion"/>
  </si>
  <si>
    <t>PR5</t>
    <phoneticPr fontId="3" type="noConversion"/>
  </si>
  <si>
    <t>PR1</t>
    <phoneticPr fontId="3" type="noConversion"/>
  </si>
  <si>
    <t>PR6</t>
    <phoneticPr fontId="3" type="noConversion"/>
  </si>
  <si>
    <t>PR2</t>
    <phoneticPr fontId="3" type="noConversion"/>
  </si>
  <si>
    <t>PR6</t>
    <phoneticPr fontId="3" type="noConversion"/>
  </si>
  <si>
    <t>PR4</t>
    <phoneticPr fontId="3" type="noConversion"/>
  </si>
  <si>
    <t>V</t>
    <phoneticPr fontId="3" type="noConversion"/>
  </si>
  <si>
    <t>V</t>
    <phoneticPr fontId="3" type="noConversion"/>
  </si>
  <si>
    <t>25M7UZ</t>
  </si>
  <si>
    <t>25M7UY</t>
  </si>
  <si>
    <t>25M7USB001</t>
  </si>
  <si>
    <t>25M7UN</t>
  </si>
  <si>
    <t>25M7UM</t>
  </si>
  <si>
    <t>17M70M</t>
    <phoneticPr fontId="3" type="noConversion"/>
  </si>
  <si>
    <t>PR6</t>
    <phoneticPr fontId="3" type="noConversion"/>
  </si>
  <si>
    <t>V</t>
    <phoneticPr fontId="3" type="noConversion"/>
  </si>
  <si>
    <t>V</t>
    <phoneticPr fontId="3" type="noConversion"/>
  </si>
  <si>
    <t>V</t>
    <phoneticPr fontId="3" type="noConversion"/>
  </si>
  <si>
    <t>PR1</t>
    <phoneticPr fontId="3" type="noConversion"/>
  </si>
  <si>
    <t>PR4</t>
    <phoneticPr fontId="3" type="noConversion"/>
  </si>
  <si>
    <t>PR6</t>
    <phoneticPr fontId="3" type="noConversion"/>
  </si>
  <si>
    <t>PR4</t>
    <phoneticPr fontId="3" type="noConversion"/>
  </si>
  <si>
    <t>PR1</t>
    <phoneticPr fontId="3" type="noConversion"/>
  </si>
  <si>
    <t>PR2</t>
    <phoneticPr fontId="3" type="noConversion"/>
  </si>
  <si>
    <t>PR3</t>
    <phoneticPr fontId="3" type="noConversion"/>
  </si>
  <si>
    <t>25M7USB002</t>
  </si>
  <si>
    <t>25M7UHB001</t>
  </si>
  <si>
    <t>PR2</t>
    <phoneticPr fontId="3" type="noConversion"/>
  </si>
  <si>
    <t>PR4</t>
    <phoneticPr fontId="3" type="noConversion"/>
  </si>
  <si>
    <t>PR6</t>
    <phoneticPr fontId="3" type="noConversion"/>
  </si>
  <si>
    <t>PR4</t>
    <phoneticPr fontId="3" type="noConversion"/>
  </si>
  <si>
    <t>25M7UK</t>
    <phoneticPr fontId="3" type="noConversion"/>
  </si>
  <si>
    <t>V</t>
    <phoneticPr fontId="3" type="noConversion"/>
  </si>
  <si>
    <t>26M70B</t>
  </si>
  <si>
    <t>26M7ES</t>
  </si>
  <si>
    <t>V</t>
    <phoneticPr fontId="3" type="noConversion"/>
  </si>
  <si>
    <t>PR3</t>
    <phoneticPr fontId="3" type="noConversion"/>
  </si>
  <si>
    <t>PR3</t>
    <phoneticPr fontId="3" type="noConversion"/>
  </si>
  <si>
    <t>PR4</t>
    <phoneticPr fontId="3" type="noConversion"/>
  </si>
  <si>
    <t>PR6</t>
    <phoneticPr fontId="3" type="noConversion"/>
  </si>
  <si>
    <t>25M7UP</t>
    <phoneticPr fontId="3" type="noConversion"/>
  </si>
  <si>
    <t>PR2</t>
    <phoneticPr fontId="3" type="noConversion"/>
  </si>
  <si>
    <t>25MUV</t>
    <phoneticPr fontId="3" type="noConversion"/>
  </si>
  <si>
    <t>V</t>
    <phoneticPr fontId="3" type="noConversion"/>
  </si>
  <si>
    <t>25M7V3</t>
  </si>
  <si>
    <t>PR5</t>
    <phoneticPr fontId="3" type="noConversion"/>
  </si>
  <si>
    <t>PR1</t>
    <phoneticPr fontId="3" type="noConversion"/>
  </si>
  <si>
    <t>PR5</t>
    <phoneticPr fontId="3" type="noConversion"/>
  </si>
  <si>
    <t>27M70C</t>
  </si>
  <si>
    <t>28M75G</t>
  </si>
  <si>
    <t>V</t>
    <phoneticPr fontId="3" type="noConversion"/>
  </si>
  <si>
    <t>V</t>
    <phoneticPr fontId="3" type="noConversion"/>
  </si>
  <si>
    <t>PR6</t>
    <phoneticPr fontId="3" type="noConversion"/>
  </si>
  <si>
    <t>PR6</t>
    <phoneticPr fontId="3" type="noConversion"/>
  </si>
  <si>
    <t>PR3</t>
    <phoneticPr fontId="3" type="noConversion"/>
  </si>
  <si>
    <t>27M70CB001</t>
  </si>
  <si>
    <t>V</t>
    <phoneticPr fontId="3" type="noConversion"/>
  </si>
  <si>
    <t>V</t>
    <phoneticPr fontId="3" type="noConversion"/>
  </si>
  <si>
    <t>V</t>
    <phoneticPr fontId="3" type="noConversion"/>
  </si>
  <si>
    <t>PR4</t>
    <phoneticPr fontId="3" type="noConversion"/>
  </si>
  <si>
    <t>PR2</t>
    <phoneticPr fontId="3" type="noConversion"/>
  </si>
  <si>
    <t>PR3</t>
    <phoneticPr fontId="3" type="noConversion"/>
  </si>
  <si>
    <t>PR2</t>
    <phoneticPr fontId="3" type="noConversion"/>
  </si>
  <si>
    <t>V</t>
    <phoneticPr fontId="3" type="noConversion"/>
  </si>
  <si>
    <t>27M7M6</t>
  </si>
  <si>
    <t>28M7GJ</t>
  </si>
  <si>
    <t>30M70KB001</t>
  </si>
  <si>
    <t>29M7T6</t>
  </si>
  <si>
    <t>30M70K</t>
  </si>
  <si>
    <t>V</t>
    <phoneticPr fontId="3" type="noConversion"/>
  </si>
  <si>
    <t>V</t>
    <phoneticPr fontId="3" type="noConversion"/>
  </si>
  <si>
    <t>25M7V5B002</t>
  </si>
  <si>
    <t>25M7V4</t>
  </si>
  <si>
    <t>25M7UVB003</t>
  </si>
  <si>
    <t>25M7UV</t>
  </si>
  <si>
    <t>25M7V5</t>
  </si>
  <si>
    <t>25M7V0</t>
  </si>
  <si>
    <t>20M74P</t>
  </si>
  <si>
    <t>29M7XV</t>
  </si>
  <si>
    <t>25M7UXB001</t>
  </si>
  <si>
    <t>25M7V0B001</t>
  </si>
  <si>
    <t>PR4</t>
    <phoneticPr fontId="3" type="noConversion"/>
  </si>
  <si>
    <t>PR1</t>
    <phoneticPr fontId="3" type="noConversion"/>
  </si>
  <si>
    <t>PR3</t>
    <phoneticPr fontId="3" type="noConversion"/>
  </si>
  <si>
    <t>PR1</t>
    <phoneticPr fontId="3" type="noConversion"/>
  </si>
  <si>
    <t>PR4</t>
    <phoneticPr fontId="3" type="noConversion"/>
  </si>
  <si>
    <t>PR2</t>
    <phoneticPr fontId="3" type="noConversion"/>
  </si>
  <si>
    <t>PR6</t>
    <phoneticPr fontId="3" type="noConversion"/>
  </si>
  <si>
    <t>PR1</t>
    <phoneticPr fontId="3" type="noConversion"/>
  </si>
  <si>
    <t>PR2</t>
    <phoneticPr fontId="3" type="noConversion"/>
  </si>
  <si>
    <t>PR2</t>
    <phoneticPr fontId="3" type="noConversion"/>
  </si>
  <si>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</si>
  <si>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</si>
  <si>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</si>
  <si>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</si>
  <si>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</si>
  <si>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</si>
  <si>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</si>
  <si>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31M7M4</t>
  </si>
  <si>
    <t>31M7M7</t>
  </si>
  <si>
    <t>V</t>
    <phoneticPr fontId="3" type="noConversion"/>
  </si>
  <si>
    <t>V</t>
    <phoneticPr fontId="3" type="noConversion"/>
  </si>
  <si>
    <t>25M7V2</t>
  </si>
  <si>
    <t>20M74Q</t>
  </si>
  <si>
    <t>PR1</t>
    <phoneticPr fontId="3" type="noConversion"/>
  </si>
  <si>
    <t>PR5</t>
    <phoneticPr fontId="3" type="noConversion"/>
  </si>
  <si>
    <t>30M70KB002</t>
  </si>
  <si>
    <t>31M7M4B001</t>
  </si>
  <si>
    <t>V</t>
    <phoneticPr fontId="3" type="noConversion"/>
  </si>
  <si>
    <t>V</t>
    <phoneticPr fontId="3" type="noConversion"/>
  </si>
  <si>
    <t>V</t>
    <phoneticPr fontId="3" type="noConversion"/>
  </si>
  <si>
    <t>PR3</t>
    <phoneticPr fontId="3" type="noConversion"/>
  </si>
  <si>
    <t>PR6</t>
    <phoneticPr fontId="3" type="noConversion"/>
  </si>
  <si>
    <t>PR6</t>
    <phoneticPr fontId="3" type="noConversion"/>
  </si>
  <si>
    <t>31M7M7B001</t>
  </si>
  <si>
    <t>20M74QB001</t>
  </si>
  <si>
    <t>PR6</t>
    <phoneticPr fontId="3" type="noConversion"/>
  </si>
  <si>
    <t>PR3</t>
    <phoneticPr fontId="3" type="noConversion"/>
  </si>
  <si>
    <t>PR6</t>
    <phoneticPr fontId="3" type="noConversion"/>
  </si>
  <si>
    <t>PR1</t>
    <phoneticPr fontId="3" type="noConversion"/>
  </si>
  <si>
    <t>PR1</t>
    <phoneticPr fontId="3" type="noConversion"/>
  </si>
  <si>
    <t>PR5</t>
    <phoneticPr fontId="3" type="noConversion"/>
  </si>
  <si>
    <t>PR5</t>
    <phoneticPr fontId="3" type="noConversion"/>
  </si>
  <si>
    <t>PR2</t>
    <phoneticPr fontId="3" type="noConversion"/>
  </si>
  <si>
    <t>25M7V1</t>
    <phoneticPr fontId="3" type="noConversion"/>
  </si>
  <si>
    <t>V</t>
    <phoneticPr fontId="3" type="noConversion"/>
  </si>
  <si>
    <t>V</t>
    <phoneticPr fontId="3" type="noConversion"/>
  </si>
  <si>
    <t>V</t>
    <phoneticPr fontId="3" type="noConversion"/>
  </si>
  <si>
    <t>25M7V1B001</t>
  </si>
  <si>
    <t>25M7V6</t>
  </si>
  <si>
    <t>PR2</t>
    <phoneticPr fontId="3" type="noConversion"/>
  </si>
  <si>
    <t>25M7V4</t>
    <phoneticPr fontId="3" type="noConversion"/>
  </si>
  <si>
    <t>34N4SE</t>
  </si>
  <si>
    <t>31M7RRB002</t>
  </si>
  <si>
    <t>31M7RR</t>
  </si>
  <si>
    <t>31M7TR</t>
  </si>
  <si>
    <t>PR6</t>
    <phoneticPr fontId="3" type="noConversion"/>
  </si>
  <si>
    <t>PR3</t>
    <phoneticPr fontId="3" type="noConversion"/>
  </si>
  <si>
    <t>PR3</t>
    <phoneticPr fontId="3" type="noConversion"/>
  </si>
  <si>
    <t>PR3</t>
    <phoneticPr fontId="3" type="noConversion"/>
  </si>
  <si>
    <t>PR2</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</si>
  <si>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</si>
  <si>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</si>
  <si>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</si>
  <si>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</si>
  <si>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</si>
  <si>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</si>
  <si>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</si>
  <si>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</si>
  <si>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PR5</t>
    <phoneticPr fontId="3" type="noConversion"/>
  </si>
  <si>
    <t>32M77H</t>
    <phoneticPr fontId="3" type="noConversion"/>
  </si>
  <si>
    <t>32M77J</t>
    <phoneticPr fontId="3" type="noConversion"/>
  </si>
  <si>
    <t>PR1</t>
    <phoneticPr fontId="3" type="noConversion"/>
  </si>
  <si>
    <t>PR1</t>
    <phoneticPr fontId="3" type="noConversion"/>
  </si>
  <si>
    <t>V</t>
    <phoneticPr fontId="3" type="noConversion"/>
  </si>
  <si>
    <t>V</t>
    <phoneticPr fontId="3" type="noConversion"/>
  </si>
  <si>
    <t>PR2</t>
    <phoneticPr fontId="3" type="noConversion"/>
  </si>
  <si>
    <t>25M7V5</t>
    <phoneticPr fontId="3" type="noConversion"/>
  </si>
  <si>
    <t>V</t>
    <phoneticPr fontId="3" type="noConversion"/>
  </si>
  <si>
    <t>V</t>
    <phoneticPr fontId="3" type="noConversion"/>
  </si>
  <si>
    <t>V</t>
    <phoneticPr fontId="3" type="noConversion"/>
  </si>
  <si>
    <t>32M77HB001</t>
  </si>
  <si>
    <t>32M77JB001</t>
  </si>
  <si>
    <t>25M7V4B001</t>
  </si>
  <si>
    <t>31M7RRB003</t>
  </si>
  <si>
    <t>25M7URB003</t>
  </si>
  <si>
    <t>PR1</t>
    <phoneticPr fontId="3" type="noConversion"/>
  </si>
  <si>
    <t>PR1</t>
    <phoneticPr fontId="3" type="noConversion"/>
  </si>
  <si>
    <t>PR2</t>
    <phoneticPr fontId="3" type="noConversion"/>
  </si>
  <si>
    <t>PR5</t>
    <phoneticPr fontId="3" type="noConversion"/>
  </si>
  <si>
    <t>V</t>
    <phoneticPr fontId="3" type="noConversion"/>
  </si>
  <si>
    <t>V</t>
    <phoneticPr fontId="3" type="noConversion"/>
  </si>
  <si>
    <t>V</t>
    <phoneticPr fontId="3" type="noConversion"/>
  </si>
  <si>
    <t>25M7UVB004</t>
  </si>
  <si>
    <t>PR4</t>
    <phoneticPr fontId="3" type="noConversion"/>
  </si>
  <si>
    <t>PR5</t>
    <phoneticPr fontId="3" type="noConversion"/>
  </si>
  <si>
    <t>PR6</t>
    <phoneticPr fontId="3" type="noConversion"/>
  </si>
  <si>
    <t>PR6</t>
    <phoneticPr fontId="3" type="noConversion"/>
  </si>
  <si>
    <t>02N4ALB001</t>
    <phoneticPr fontId="3" type="noConversion"/>
  </si>
  <si>
    <t>PR3</t>
    <phoneticPr fontId="3" type="noConversion"/>
  </si>
  <si>
    <t>20M74V</t>
  </si>
  <si>
    <t>20M74R</t>
  </si>
  <si>
    <t>25M7V1</t>
  </si>
  <si>
    <t>20M74S</t>
  </si>
  <si>
    <t>PR4</t>
    <phoneticPr fontId="3" type="noConversion"/>
  </si>
  <si>
    <t>PR2</t>
    <phoneticPr fontId="3" type="noConversion"/>
  </si>
  <si>
    <t>PR4</t>
    <phoneticPr fontId="3" type="noConversion"/>
  </si>
  <si>
    <t>RP6</t>
    <phoneticPr fontId="3" type="noConversion"/>
  </si>
  <si>
    <t>PR3</t>
    <phoneticPr fontId="3" type="noConversion"/>
  </si>
  <si>
    <t>PR2</t>
    <phoneticPr fontId="3" type="noConversion"/>
  </si>
  <si>
    <t>20M74Q</t>
    <phoneticPr fontId="3" type="noConversion"/>
  </si>
  <si>
    <t>V</t>
    <phoneticPr fontId="3" type="noConversion"/>
  </si>
  <si>
    <t>V</t>
    <phoneticPr fontId="3" type="noConversion"/>
  </si>
  <si>
    <t>V</t>
    <phoneticPr fontId="3" type="noConversion"/>
  </si>
  <si>
    <t>總計</t>
  </si>
  <si>
    <t>25M7V7</t>
  </si>
  <si>
    <t>35M7PN</t>
  </si>
  <si>
    <t>20M74QB002</t>
  </si>
  <si>
    <t>35M7PP</t>
  </si>
  <si>
    <t>25M7UWB002</t>
  </si>
  <si>
    <t>V</t>
    <phoneticPr fontId="3" type="noConversion"/>
  </si>
  <si>
    <t>V</t>
    <phoneticPr fontId="3" type="noConversion"/>
  </si>
  <si>
    <t>V</t>
    <phoneticPr fontId="3" type="noConversion"/>
  </si>
  <si>
    <t>V</t>
    <phoneticPr fontId="3" type="noConversion"/>
  </si>
  <si>
    <t>35M7PM</t>
  </si>
  <si>
    <t>V</t>
    <phoneticPr fontId="3" type="noConversion"/>
  </si>
  <si>
    <t>V</t>
    <phoneticPr fontId="3" type="noConversion"/>
  </si>
  <si>
    <t>32M77J</t>
  </si>
  <si>
    <t>32M77H</t>
  </si>
  <si>
    <t>PR6</t>
    <phoneticPr fontId="3" type="noConversion"/>
  </si>
  <si>
    <t>PR1</t>
    <phoneticPr fontId="3" type="noConversion"/>
  </si>
  <si>
    <t>PR1</t>
    <phoneticPr fontId="3" type="noConversion"/>
  </si>
  <si>
    <t>PR4</t>
    <phoneticPr fontId="3" type="noConversion"/>
  </si>
  <si>
    <t>PR2</t>
    <phoneticPr fontId="3" type="noConversion"/>
  </si>
  <si>
    <t>PR4</t>
    <phoneticPr fontId="3" type="noConversion"/>
  </si>
  <si>
    <t>PR3</t>
    <phoneticPr fontId="3" type="noConversion"/>
  </si>
  <si>
    <t>PR6</t>
    <phoneticPr fontId="3" type="noConversion"/>
  </si>
  <si>
    <t>RP3</t>
    <phoneticPr fontId="3" type="noConversion"/>
  </si>
  <si>
    <t>PR4</t>
    <phoneticPr fontId="3" type="noConversion"/>
  </si>
  <si>
    <t>PR5</t>
    <phoneticPr fontId="3" type="noConversion"/>
  </si>
  <si>
    <t>PR5</t>
    <phoneticPr fontId="3" type="noConversion"/>
  </si>
  <si>
    <t>PR6</t>
    <phoneticPr fontId="3" type="noConversion"/>
  </si>
  <si>
    <t>PR5</t>
    <phoneticPr fontId="3" type="noConversion"/>
  </si>
  <si>
    <t>PR2</t>
    <phoneticPr fontId="3" type="noConversion"/>
  </si>
  <si>
    <t>PR3</t>
    <phoneticPr fontId="3" type="noConversion"/>
  </si>
  <si>
    <t>V</t>
    <phoneticPr fontId="3" type="noConversion"/>
  </si>
  <si>
    <t>V</t>
    <phoneticPr fontId="3" type="noConversion"/>
  </si>
  <si>
    <t>31M7WG</t>
    <phoneticPr fontId="3" type="noConversion"/>
  </si>
  <si>
    <t>31M7WF</t>
    <phoneticPr fontId="3" type="noConversion"/>
  </si>
  <si>
    <t>V</t>
    <phoneticPr fontId="3" type="noConversion"/>
  </si>
  <si>
    <t>V</t>
    <phoneticPr fontId="3" type="noConversion"/>
  </si>
  <si>
    <t>35M7PS</t>
  </si>
  <si>
    <t>35M7PR</t>
  </si>
  <si>
    <t>35M7PQ</t>
  </si>
  <si>
    <t>PR3</t>
    <phoneticPr fontId="3" type="noConversion"/>
  </si>
  <si>
    <t>PR1</t>
    <phoneticPr fontId="3" type="noConversion"/>
  </si>
  <si>
    <t>PR6</t>
    <phoneticPr fontId="3" type="noConversion"/>
  </si>
  <si>
    <t>PR2</t>
    <phoneticPr fontId="3" type="noConversion"/>
  </si>
  <si>
    <t>PR5</t>
    <phoneticPr fontId="3" type="noConversion"/>
  </si>
  <si>
    <t>PR2</t>
    <phoneticPr fontId="3" type="noConversion"/>
  </si>
  <si>
    <t>32M77HB002</t>
  </si>
  <si>
    <t>PR2</t>
    <phoneticPr fontId="3" type="noConversion"/>
  </si>
  <si>
    <t>PR5</t>
    <phoneticPr fontId="3" type="noConversion"/>
  </si>
  <si>
    <t>PR5</t>
    <phoneticPr fontId="3" type="noConversion"/>
  </si>
  <si>
    <t>PR3</t>
    <phoneticPr fontId="3" type="noConversion"/>
  </si>
  <si>
    <t>PR4</t>
    <phoneticPr fontId="3" type="noConversion"/>
  </si>
  <si>
    <t>V</t>
    <phoneticPr fontId="3" type="noConversion"/>
  </si>
  <si>
    <t>V</t>
    <phoneticPr fontId="3" type="noConversion"/>
  </si>
  <si>
    <t>V</t>
    <phoneticPr fontId="3" type="noConversion"/>
  </si>
  <si>
    <t>V</t>
    <phoneticPr fontId="3" type="noConversion"/>
  </si>
  <si>
    <t>PR3</t>
    <phoneticPr fontId="3" type="noConversion"/>
  </si>
  <si>
    <t>PR4</t>
    <phoneticPr fontId="3" type="noConversion"/>
  </si>
  <si>
    <t>PR6</t>
    <phoneticPr fontId="3" type="noConversion"/>
  </si>
  <si>
    <t>V</t>
    <phoneticPr fontId="3" type="noConversion"/>
  </si>
  <si>
    <t>V</t>
    <phoneticPr fontId="3" type="noConversion"/>
  </si>
  <si>
    <t>25M7V7B002</t>
  </si>
  <si>
    <t>35M7PPB001</t>
  </si>
  <si>
    <t>PR6</t>
    <phoneticPr fontId="3" type="noConversion"/>
  </si>
  <si>
    <t>PR3</t>
    <phoneticPr fontId="3" type="noConversion"/>
  </si>
  <si>
    <t>PR2</t>
    <phoneticPr fontId="3" type="noConversion"/>
  </si>
  <si>
    <t>PR4</t>
    <phoneticPr fontId="3" type="noConversion"/>
  </si>
  <si>
    <t>V</t>
    <phoneticPr fontId="3" type="noConversion"/>
  </si>
  <si>
    <t>PR6</t>
    <phoneticPr fontId="3" type="noConversion"/>
  </si>
  <si>
    <t>32M7J5</t>
  </si>
  <si>
    <t>33M7T5</t>
  </si>
  <si>
    <t>V</t>
    <phoneticPr fontId="3" type="noConversion"/>
  </si>
  <si>
    <t>V</t>
    <phoneticPr fontId="3" type="noConversion"/>
  </si>
  <si>
    <t>V</t>
    <phoneticPr fontId="3" type="noConversion"/>
  </si>
  <si>
    <t>25M7UWB003</t>
  </si>
  <si>
    <t>35M7PU</t>
  </si>
  <si>
    <t>25M7V6B001</t>
  </si>
  <si>
    <t>35M7PV</t>
  </si>
  <si>
    <t>PR6</t>
    <phoneticPr fontId="3" type="noConversion"/>
  </si>
  <si>
    <t>PR1</t>
    <phoneticPr fontId="3" type="noConversion"/>
  </si>
  <si>
    <t>PR4</t>
    <phoneticPr fontId="3" type="noConversion"/>
  </si>
  <si>
    <t>PR4</t>
    <phoneticPr fontId="3" type="noConversion"/>
  </si>
  <si>
    <t>PR1</t>
    <phoneticPr fontId="3" type="noConversion"/>
  </si>
  <si>
    <t>PR5</t>
    <phoneticPr fontId="3" type="noConversion"/>
  </si>
  <si>
    <t>PR3</t>
    <phoneticPr fontId="3" type="noConversion"/>
  </si>
  <si>
    <t>25M7V5B003</t>
  </si>
  <si>
    <t>35M7PT</t>
  </si>
  <si>
    <t>35M7PW</t>
  </si>
  <si>
    <t>35M7PX</t>
  </si>
  <si>
    <t>PR3</t>
    <phoneticPr fontId="3" type="noConversion"/>
  </si>
  <si>
    <t>PR1</t>
    <phoneticPr fontId="3" type="noConversion"/>
  </si>
  <si>
    <t>PR4</t>
    <phoneticPr fontId="3" type="noConversion"/>
  </si>
  <si>
    <t>PR2</t>
    <phoneticPr fontId="3" type="noConversion"/>
  </si>
  <si>
    <t>PR1</t>
    <phoneticPr fontId="3" type="noConversion"/>
  </si>
  <si>
    <t>PR1</t>
    <phoneticPr fontId="3" type="noConversion"/>
  </si>
  <si>
    <t>PR4</t>
    <phoneticPr fontId="3" type="noConversion"/>
  </si>
  <si>
    <t>PR2</t>
    <phoneticPr fontId="3" type="noConversion"/>
  </si>
  <si>
    <t>PR6</t>
    <phoneticPr fontId="3" type="noConversion"/>
  </si>
  <si>
    <t>PR4</t>
    <phoneticPr fontId="3" type="noConversion"/>
  </si>
  <si>
    <t>PR6</t>
    <phoneticPr fontId="3" type="noConversion"/>
  </si>
  <si>
    <t>PR2</t>
    <phoneticPr fontId="3" type="noConversion"/>
  </si>
  <si>
    <t>V</t>
    <phoneticPr fontId="3" type="noConversion"/>
  </si>
  <si>
    <t>V</t>
    <phoneticPr fontId="3" type="noConversion"/>
  </si>
  <si>
    <t>V</t>
    <phoneticPr fontId="3" type="noConversion"/>
  </si>
  <si>
    <t>V</t>
    <phoneticPr fontId="3" type="noConversion"/>
  </si>
  <si>
    <t>33M7T5B001</t>
    <phoneticPr fontId="3" type="noConversion"/>
  </si>
  <si>
    <t>V</t>
    <phoneticPr fontId="3" type="noConversion"/>
  </si>
  <si>
    <t>33M7YE</t>
  </si>
  <si>
    <t>V</t>
    <phoneticPr fontId="3" type="noConversion"/>
  </si>
  <si>
    <t>V</t>
    <phoneticPr fontId="3" type="noConversion"/>
  </si>
  <si>
    <t>V</t>
    <phoneticPr fontId="3" type="noConversion"/>
  </si>
  <si>
    <t>PR2</t>
    <phoneticPr fontId="3" type="noConversion"/>
  </si>
  <si>
    <t>PR2</t>
    <phoneticPr fontId="3" type="noConversion"/>
  </si>
  <si>
    <t>V</t>
    <phoneticPr fontId="3" type="noConversion"/>
  </si>
  <si>
    <t>V</t>
    <phoneticPr fontId="3" type="noConversion"/>
  </si>
  <si>
    <t>PR5</t>
    <phoneticPr fontId="3" type="noConversion"/>
  </si>
  <si>
    <t>PR2</t>
    <phoneticPr fontId="3" type="noConversion"/>
  </si>
  <si>
    <t>V</t>
    <phoneticPr fontId="3" type="noConversion"/>
  </si>
  <si>
    <t>V</t>
    <phoneticPr fontId="3" type="noConversion"/>
  </si>
  <si>
    <t>34M7ZU</t>
  </si>
  <si>
    <t>34M7ZW</t>
  </si>
  <si>
    <t>34M7ZUB001</t>
  </si>
  <si>
    <t>37N4SS</t>
  </si>
  <si>
    <t>37M7PR</t>
  </si>
  <si>
    <t>37M7PS</t>
  </si>
  <si>
    <t>V</t>
    <phoneticPr fontId="3" type="noConversion"/>
  </si>
  <si>
    <t>V</t>
    <phoneticPr fontId="3" type="noConversion"/>
  </si>
  <si>
    <t>PR2</t>
    <phoneticPr fontId="3" type="noConversion"/>
  </si>
  <si>
    <t>PR3</t>
    <phoneticPr fontId="3" type="noConversion"/>
  </si>
  <si>
    <t>34M7AQ</t>
  </si>
  <si>
    <t>V</t>
    <phoneticPr fontId="3" type="noConversion"/>
  </si>
  <si>
    <t>V</t>
    <phoneticPr fontId="3" type="noConversion"/>
  </si>
  <si>
    <t>V</t>
    <phoneticPr fontId="3" type="noConversion"/>
  </si>
  <si>
    <t>V</t>
    <phoneticPr fontId="3" type="noConversion"/>
  </si>
  <si>
    <t>34M70P</t>
  </si>
  <si>
    <t>20M74RB001</t>
  </si>
  <si>
    <t>PR5</t>
    <phoneticPr fontId="3" type="noConversion"/>
  </si>
  <si>
    <t>PR4</t>
    <phoneticPr fontId="3" type="noConversion"/>
  </si>
  <si>
    <t>PR5</t>
    <phoneticPr fontId="3" type="noConversion"/>
  </si>
  <si>
    <t>PR5</t>
    <phoneticPr fontId="3" type="noConversion"/>
  </si>
  <si>
    <t>PR6</t>
    <phoneticPr fontId="3" type="noConversion"/>
  </si>
  <si>
    <t>PR3</t>
    <phoneticPr fontId="3" type="noConversion"/>
  </si>
  <si>
    <t>PR2</t>
    <phoneticPr fontId="3" type="noConversion"/>
  </si>
  <si>
    <t>V</t>
    <phoneticPr fontId="3" type="noConversion"/>
  </si>
  <si>
    <t>20M74RB002</t>
  </si>
  <si>
    <t>PR4</t>
    <phoneticPr fontId="3" type="noConversion"/>
  </si>
  <si>
    <t>PR5</t>
    <phoneticPr fontId="3" type="noConversion"/>
  </si>
  <si>
    <t>35M7PN</t>
    <phoneticPr fontId="3" type="noConversion"/>
  </si>
  <si>
    <t>V</t>
    <phoneticPr fontId="3" type="noConversion"/>
  </si>
  <si>
    <t>V</t>
    <phoneticPr fontId="3" type="noConversion"/>
  </si>
  <si>
    <t>V</t>
    <phoneticPr fontId="3" type="noConversion"/>
  </si>
  <si>
    <t>V</t>
    <phoneticPr fontId="3" type="noConversion"/>
  </si>
  <si>
    <t>PR3</t>
    <phoneticPr fontId="3" type="noConversion"/>
  </si>
  <si>
    <t>35M7PR</t>
    <phoneticPr fontId="3" type="noConversion"/>
  </si>
  <si>
    <t>PR4</t>
    <phoneticPr fontId="3" type="noConversion"/>
  </si>
  <si>
    <t>PR5</t>
    <phoneticPr fontId="3" type="noConversion"/>
  </si>
  <si>
    <t>02N4ALB001</t>
    <phoneticPr fontId="3" type="noConversion"/>
  </si>
  <si>
    <t>PR6</t>
    <phoneticPr fontId="3" type="noConversion"/>
  </si>
  <si>
    <t>PR6</t>
    <phoneticPr fontId="3" type="noConversion"/>
  </si>
  <si>
    <t>PR5</t>
    <phoneticPr fontId="3" type="noConversion"/>
  </si>
  <si>
    <t>PR5</t>
    <phoneticPr fontId="3" type="noConversion"/>
  </si>
  <si>
    <t>PR6</t>
    <phoneticPr fontId="3" type="noConversion"/>
  </si>
  <si>
    <t>02N4AK</t>
    <phoneticPr fontId="3" type="noConversion"/>
  </si>
  <si>
    <t>PR4</t>
    <phoneticPr fontId="3" type="noConversion"/>
  </si>
  <si>
    <t>35M7C5</t>
    <phoneticPr fontId="3" type="noConversion"/>
  </si>
  <si>
    <t>35M7PNB002</t>
  </si>
  <si>
    <t>PR5</t>
    <phoneticPr fontId="3" type="noConversion"/>
  </si>
  <si>
    <t>PR3</t>
    <phoneticPr fontId="3" type="noConversion"/>
  </si>
  <si>
    <t>PR5</t>
    <phoneticPr fontId="3" type="noConversion"/>
  </si>
  <si>
    <t>35M7E1</t>
  </si>
  <si>
    <t>34M7C5B001</t>
  </si>
  <si>
    <t>35M7EX</t>
  </si>
  <si>
    <t>35M7E4</t>
  </si>
  <si>
    <t>PR6</t>
    <phoneticPr fontId="3" type="noConversion"/>
  </si>
  <si>
    <t>02N4ALB005</t>
  </si>
  <si>
    <t>25M7V5B004</t>
  </si>
  <si>
    <t>02N4AKB002</t>
  </si>
  <si>
    <t>35M7PUB001</t>
  </si>
  <si>
    <t>PR4</t>
    <phoneticPr fontId="3" type="noConversion"/>
  </si>
  <si>
    <t>PR5</t>
    <phoneticPr fontId="3" type="noConversion"/>
  </si>
  <si>
    <t>PR6</t>
    <phoneticPr fontId="3" type="noConversion"/>
  </si>
  <si>
    <t>PR3</t>
    <phoneticPr fontId="3" type="noConversion"/>
  </si>
  <si>
    <t>PR6</t>
    <phoneticPr fontId="3" type="noConversion"/>
  </si>
  <si>
    <t>PR4</t>
    <phoneticPr fontId="3" type="noConversion"/>
  </si>
  <si>
    <t>PR3</t>
    <phoneticPr fontId="3" type="noConversion"/>
  </si>
  <si>
    <t>PR3</t>
    <phoneticPr fontId="3" type="noConversion"/>
  </si>
  <si>
    <t>PR3</t>
    <phoneticPr fontId="3" type="noConversion"/>
  </si>
  <si>
    <t>PR4</t>
    <phoneticPr fontId="3" type="noConversion"/>
  </si>
  <si>
    <t>PR3</t>
    <phoneticPr fontId="3" type="noConversion"/>
  </si>
  <si>
    <t>35M7E4B001</t>
  </si>
  <si>
    <t>V</t>
    <phoneticPr fontId="3" type="noConversion"/>
  </si>
  <si>
    <t>V</t>
    <phoneticPr fontId="3" type="noConversion"/>
  </si>
  <si>
    <t>V</t>
    <phoneticPr fontId="3" type="noConversion"/>
  </si>
  <si>
    <t>35M7PTB001</t>
  </si>
  <si>
    <t>PR3</t>
    <phoneticPr fontId="3" type="noConversion"/>
  </si>
  <si>
    <t>PR6</t>
    <phoneticPr fontId="3" type="noConversion"/>
  </si>
  <si>
    <t>PR5</t>
    <phoneticPr fontId="3" type="noConversion"/>
  </si>
  <si>
    <t>35M7PNB001</t>
  </si>
  <si>
    <t>02N4AP</t>
  </si>
  <si>
    <t>39N4CZ</t>
  </si>
  <si>
    <t>02N4AN</t>
  </si>
  <si>
    <t>02N4AQ</t>
  </si>
  <si>
    <t>35M7N7</t>
  </si>
  <si>
    <t>PR5</t>
    <phoneticPr fontId="3" type="noConversion"/>
  </si>
  <si>
    <t>PR4</t>
    <phoneticPr fontId="3" type="noConversion"/>
  </si>
  <si>
    <t>PR4</t>
    <phoneticPr fontId="3" type="noConversion"/>
  </si>
  <si>
    <t>PR1</t>
    <phoneticPr fontId="3" type="noConversion"/>
  </si>
  <si>
    <t>V</t>
    <phoneticPr fontId="3" type="noConversion"/>
  </si>
  <si>
    <t>V</t>
    <phoneticPr fontId="3" type="noConversion"/>
  </si>
  <si>
    <t>V</t>
    <phoneticPr fontId="3" type="noConversion"/>
  </si>
  <si>
    <t>V</t>
    <phoneticPr fontId="3" type="noConversion"/>
  </si>
  <si>
    <t>39N4WE</t>
  </si>
  <si>
    <t>39N4WD</t>
  </si>
  <si>
    <t>39N4WC</t>
  </si>
  <si>
    <t>PR5</t>
    <phoneticPr fontId="3" type="noConversion"/>
  </si>
  <si>
    <t>35M7N7B001</t>
  </si>
  <si>
    <t>35M7Q7</t>
  </si>
  <si>
    <t>PR5</t>
    <phoneticPr fontId="3" type="noConversion"/>
  </si>
  <si>
    <t>PR4</t>
    <phoneticPr fontId="3" type="noConversion"/>
  </si>
  <si>
    <t>V</t>
    <phoneticPr fontId="3" type="noConversion"/>
  </si>
  <si>
    <t>V</t>
    <phoneticPr fontId="3" type="noConversion"/>
  </si>
  <si>
    <t>V</t>
    <phoneticPr fontId="3" type="noConversion"/>
  </si>
  <si>
    <t>PR4</t>
    <phoneticPr fontId="3" type="noConversion"/>
  </si>
  <si>
    <t>PR6</t>
    <phoneticPr fontId="3" type="noConversion"/>
  </si>
  <si>
    <t>PR5</t>
    <phoneticPr fontId="3" type="noConversion"/>
  </si>
  <si>
    <t>35M7PM</t>
    <phoneticPr fontId="3" type="noConversion"/>
  </si>
  <si>
    <t>PR5</t>
    <phoneticPr fontId="3" type="noConversion"/>
  </si>
  <si>
    <t>PR6</t>
    <phoneticPr fontId="3" type="noConversion"/>
  </si>
  <si>
    <t>36M7S2</t>
  </si>
  <si>
    <t>36M79J</t>
  </si>
  <si>
    <t>V</t>
    <phoneticPr fontId="3" type="noConversion"/>
  </si>
  <si>
    <t>V</t>
    <phoneticPr fontId="3" type="noConversion"/>
  </si>
  <si>
    <t>V</t>
    <phoneticPr fontId="3" type="noConversion"/>
  </si>
  <si>
    <t>PR4</t>
    <phoneticPr fontId="3" type="noConversion"/>
  </si>
  <si>
    <t>PR4</t>
    <phoneticPr fontId="3" type="noConversion"/>
  </si>
  <si>
    <t>PR5</t>
    <phoneticPr fontId="3" type="noConversion"/>
  </si>
  <si>
    <t>PR6</t>
    <phoneticPr fontId="3" type="noConversion"/>
  </si>
  <si>
    <t>PR1</t>
    <phoneticPr fontId="3" type="noConversion"/>
  </si>
  <si>
    <t>36M7S2B001</t>
  </si>
  <si>
    <t>36M79K</t>
  </si>
  <si>
    <t>36M79JB001</t>
  </si>
  <si>
    <t>36M7S6</t>
  </si>
  <si>
    <t>V</t>
    <phoneticPr fontId="3" type="noConversion"/>
  </si>
  <si>
    <t>V</t>
    <phoneticPr fontId="3" type="noConversion"/>
  </si>
  <si>
    <t>V</t>
    <phoneticPr fontId="3" type="noConversion"/>
  </si>
  <si>
    <t>36M7S6B001</t>
  </si>
  <si>
    <t>02N4ALB007</t>
  </si>
  <si>
    <t>PR6</t>
    <phoneticPr fontId="3" type="noConversion"/>
  </si>
  <si>
    <t>PR5</t>
    <phoneticPr fontId="3" type="noConversion"/>
  </si>
  <si>
    <t>PR2</t>
    <phoneticPr fontId="3" type="noConversion"/>
  </si>
  <si>
    <t>PR6</t>
    <phoneticPr fontId="3" type="noConversion"/>
  </si>
  <si>
    <t>PR6</t>
    <phoneticPr fontId="3" type="noConversion"/>
  </si>
  <si>
    <t>PR6</t>
    <phoneticPr fontId="3" type="noConversion"/>
  </si>
  <si>
    <t>PR5</t>
    <phoneticPr fontId="3" type="noConversion"/>
  </si>
  <si>
    <t>35M7PR</t>
    <phoneticPr fontId="3" type="noConversion"/>
  </si>
  <si>
    <t>PR5</t>
    <phoneticPr fontId="3" type="noConversion"/>
  </si>
  <si>
    <t>V</t>
    <phoneticPr fontId="3" type="noConversion"/>
  </si>
  <si>
    <t>V</t>
    <phoneticPr fontId="3" type="noConversion"/>
  </si>
  <si>
    <t>V</t>
    <phoneticPr fontId="3" type="noConversion"/>
  </si>
  <si>
    <t>PR2</t>
    <phoneticPr fontId="3" type="noConversion"/>
  </si>
  <si>
    <t>35M7PT</t>
    <phoneticPr fontId="3" type="noConversion"/>
  </si>
  <si>
    <t>PR5</t>
    <phoneticPr fontId="3" type="noConversion"/>
  </si>
  <si>
    <t>02N4AN</t>
    <phoneticPr fontId="3" type="noConversion"/>
  </si>
  <si>
    <t>V</t>
    <phoneticPr fontId="3" type="noConversion"/>
  </si>
  <si>
    <t>V</t>
    <phoneticPr fontId="3" type="noConversion"/>
  </si>
  <si>
    <t>V</t>
    <phoneticPr fontId="3" type="noConversion"/>
  </si>
  <si>
    <t>35M7PQB002</t>
  </si>
  <si>
    <t>PR2</t>
    <phoneticPr fontId="3" type="noConversion"/>
  </si>
  <si>
    <t>PR6</t>
    <phoneticPr fontId="3" type="noConversion"/>
  </si>
  <si>
    <t>PR5</t>
    <phoneticPr fontId="3" type="noConversion"/>
  </si>
  <si>
    <t>PR6</t>
    <phoneticPr fontId="3" type="noConversion"/>
  </si>
  <si>
    <t>02N4ANB001</t>
  </si>
  <si>
    <t>35M7PSB002</t>
  </si>
  <si>
    <t>392LWEB001</t>
  </si>
  <si>
    <t>412LX3</t>
  </si>
  <si>
    <t>412LX2</t>
  </si>
  <si>
    <t>422LXN</t>
  </si>
  <si>
    <t>422LXP</t>
  </si>
  <si>
    <t>11/01</t>
    <phoneticPr fontId="3" type="noConversion"/>
  </si>
  <si>
    <t>PR6</t>
    <phoneticPr fontId="3" type="noConversion"/>
  </si>
  <si>
    <t>PR2</t>
    <phoneticPr fontId="3" type="noConversion"/>
  </si>
  <si>
    <t>PR6</t>
    <phoneticPr fontId="3" type="noConversion"/>
  </si>
  <si>
    <t>362LTR</t>
  </si>
  <si>
    <t>392LWA</t>
  </si>
  <si>
    <t>392LWD</t>
  </si>
  <si>
    <t>11/03</t>
    <phoneticPr fontId="3" type="noConversion"/>
  </si>
  <si>
    <t>V</t>
    <phoneticPr fontId="3" type="noConversion"/>
  </si>
  <si>
    <t>V</t>
    <phoneticPr fontId="3" type="noConversion"/>
  </si>
  <si>
    <t>PR6</t>
    <phoneticPr fontId="3" type="noConversion"/>
  </si>
  <si>
    <t>40M7L1</t>
  </si>
  <si>
    <t>11/04</t>
    <phoneticPr fontId="3" type="noConversion"/>
  </si>
  <si>
    <t>432LZ1</t>
  </si>
  <si>
    <t>432LYY</t>
  </si>
  <si>
    <t>432LZ2</t>
  </si>
  <si>
    <t>392LWB</t>
  </si>
  <si>
    <t>392LWC</t>
  </si>
  <si>
    <t>PR2</t>
    <phoneticPr fontId="3" type="noConversion"/>
  </si>
  <si>
    <t>PR2</t>
    <phoneticPr fontId="3" type="noConversion"/>
  </si>
  <si>
    <t>PR2</t>
    <phoneticPr fontId="3" type="noConversion"/>
  </si>
  <si>
    <t>PR6</t>
    <phoneticPr fontId="3" type="noConversion"/>
  </si>
  <si>
    <t>PR5</t>
    <phoneticPr fontId="3" type="noConversion"/>
  </si>
  <si>
    <t>PR5</t>
    <phoneticPr fontId="3" type="noConversion"/>
  </si>
  <si>
    <t>PR1</t>
    <phoneticPr fontId="3" type="noConversion"/>
  </si>
  <si>
    <t>PR1</t>
    <phoneticPr fontId="3" type="noConversion"/>
  </si>
  <si>
    <t>V</t>
    <phoneticPr fontId="3" type="noConversion"/>
  </si>
  <si>
    <t>V</t>
    <phoneticPr fontId="3" type="noConversion"/>
  </si>
  <si>
    <t>PR5</t>
    <phoneticPr fontId="3" type="noConversion"/>
  </si>
  <si>
    <t>PR3</t>
    <phoneticPr fontId="3" type="noConversion"/>
  </si>
  <si>
    <t>PR6</t>
    <phoneticPr fontId="3" type="noConversion"/>
  </si>
  <si>
    <t>PR3</t>
    <phoneticPr fontId="3" type="noConversion"/>
  </si>
  <si>
    <t>PR3</t>
    <phoneticPr fontId="3" type="noConversion"/>
  </si>
  <si>
    <t>36M7C0</t>
  </si>
  <si>
    <t>38M751</t>
  </si>
  <si>
    <t>37M7DA</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</si>
  <si>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</si>
  <si>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</si>
  <si>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</si>
  <si>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</si>
  <si>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</si>
  <si>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</si>
  <si>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PR6</t>
    <phoneticPr fontId="3" type="noConversion"/>
  </si>
  <si>
    <t>PR6</t>
    <phoneticPr fontId="3" type="noConversion"/>
  </si>
  <si>
    <t>392LW6</t>
  </si>
  <si>
    <t>342LRL</t>
  </si>
  <si>
    <t>PR3</t>
    <phoneticPr fontId="3" type="noConversion"/>
  </si>
  <si>
    <t>PR7</t>
    <phoneticPr fontId="3" type="noConversion"/>
  </si>
  <si>
    <t>11/06</t>
    <phoneticPr fontId="3" type="noConversion"/>
  </si>
  <si>
    <t>V</t>
    <phoneticPr fontId="3" type="noConversion"/>
  </si>
  <si>
    <t>V</t>
    <phoneticPr fontId="3" type="noConversion"/>
  </si>
  <si>
    <t>V</t>
    <phoneticPr fontId="3" type="noConversion"/>
  </si>
  <si>
    <t>PR6</t>
    <phoneticPr fontId="3" type="noConversion"/>
  </si>
  <si>
    <t>37M7DAB001</t>
  </si>
  <si>
    <t>V</t>
    <phoneticPr fontId="3" type="noConversion"/>
  </si>
  <si>
    <t>V</t>
    <phoneticPr fontId="3" type="noConversion"/>
  </si>
  <si>
    <t>432LYZ</t>
  </si>
  <si>
    <t>392LWE</t>
  </si>
  <si>
    <t>392LW7</t>
  </si>
  <si>
    <t>392LW9</t>
  </si>
  <si>
    <t>362LTQ</t>
  </si>
  <si>
    <t>11/07</t>
    <phoneticPr fontId="3" type="noConversion"/>
  </si>
  <si>
    <t>PR1</t>
    <phoneticPr fontId="3" type="noConversion"/>
  </si>
  <si>
    <t>PR3</t>
    <phoneticPr fontId="3" type="noConversion"/>
  </si>
  <si>
    <t>PR3</t>
    <phoneticPr fontId="3" type="noConversion"/>
  </si>
  <si>
    <t>PR5</t>
    <phoneticPr fontId="3" type="noConversion"/>
  </si>
  <si>
    <t>V</t>
    <phoneticPr fontId="3" type="noConversion"/>
  </si>
  <si>
    <t>V</t>
    <phoneticPr fontId="3" type="noConversion"/>
  </si>
  <si>
    <t>11/10</t>
    <phoneticPr fontId="3" type="noConversion"/>
  </si>
  <si>
    <t>PR3</t>
    <phoneticPr fontId="3" type="noConversion"/>
  </si>
  <si>
    <t>PR4</t>
    <phoneticPr fontId="3" type="noConversion"/>
  </si>
  <si>
    <t>PR5</t>
    <phoneticPr fontId="3" type="noConversion"/>
  </si>
  <si>
    <t>PR6</t>
    <phoneticPr fontId="3" type="noConversion"/>
  </si>
  <si>
    <t>37M7CZ</t>
  </si>
  <si>
    <t>42M77FB002</t>
  </si>
  <si>
    <t>42M77F</t>
  </si>
  <si>
    <t>42N4YC</t>
  </si>
  <si>
    <t>42N4YB</t>
  </si>
  <si>
    <t>40N4WU</t>
  </si>
  <si>
    <t>392LW5</t>
  </si>
  <si>
    <t>392LW7B001</t>
  </si>
  <si>
    <t>392LW9B001</t>
  </si>
  <si>
    <t>392LW8</t>
  </si>
  <si>
    <t>392LWDB001</t>
  </si>
  <si>
    <t>452LZT</t>
  </si>
  <si>
    <t>452LZU</t>
  </si>
  <si>
    <t>PR3</t>
    <phoneticPr fontId="3" type="noConversion"/>
  </si>
  <si>
    <t>PR2</t>
    <phoneticPr fontId="3" type="noConversion"/>
  </si>
  <si>
    <t>PR3</t>
    <phoneticPr fontId="3" type="noConversion"/>
  </si>
  <si>
    <t>PR1</t>
    <phoneticPr fontId="3" type="noConversion"/>
  </si>
  <si>
    <t>PR3</t>
    <phoneticPr fontId="3" type="noConversion"/>
  </si>
  <si>
    <t>PR5</t>
    <phoneticPr fontId="3" type="noConversion"/>
  </si>
  <si>
    <t>PR1</t>
    <phoneticPr fontId="3" type="noConversion"/>
  </si>
  <si>
    <t>PR1</t>
    <phoneticPr fontId="3" type="noConversion"/>
  </si>
  <si>
    <t>PR3</t>
    <phoneticPr fontId="3" type="noConversion"/>
  </si>
  <si>
    <t>PR3</t>
    <phoneticPr fontId="3" type="noConversion"/>
  </si>
  <si>
    <t>11/08</t>
    <phoneticPr fontId="3" type="noConversion"/>
  </si>
  <si>
    <t>11/09</t>
    <phoneticPr fontId="3" type="noConversion"/>
  </si>
  <si>
    <t>V</t>
    <phoneticPr fontId="3" type="noConversion"/>
  </si>
  <si>
    <t>V</t>
    <phoneticPr fontId="3" type="noConversion"/>
  </si>
  <si>
    <t>V</t>
    <phoneticPr fontId="3" type="noConversion"/>
  </si>
  <si>
    <t>272LM2</t>
  </si>
  <si>
    <t>272LM2B001</t>
  </si>
  <si>
    <t>11/11</t>
    <phoneticPr fontId="3" type="noConversion"/>
  </si>
  <si>
    <t>11/12</t>
    <phoneticPr fontId="3" type="noConversion"/>
  </si>
  <si>
    <t>PR6</t>
    <phoneticPr fontId="3" type="noConversion"/>
  </si>
  <si>
    <t>PR6</t>
    <phoneticPr fontId="3" type="noConversion"/>
  </si>
  <si>
    <t>PR7</t>
    <phoneticPr fontId="3" type="noConversion"/>
  </si>
  <si>
    <t>43M7U7</t>
  </si>
  <si>
    <t>43M7U8</t>
  </si>
  <si>
    <t>43M7U6</t>
    <phoneticPr fontId="3" type="noConversion"/>
  </si>
  <si>
    <t>PR1</t>
    <phoneticPr fontId="3" type="noConversion"/>
  </si>
  <si>
    <t>442LZK</t>
  </si>
  <si>
    <t>PR1</t>
    <phoneticPr fontId="3" type="noConversion"/>
  </si>
  <si>
    <t>11/13</t>
    <phoneticPr fontId="3" type="noConversion"/>
  </si>
  <si>
    <t>PR4</t>
    <phoneticPr fontId="3" type="noConversion"/>
  </si>
  <si>
    <t>392LWE</t>
    <phoneticPr fontId="3" type="noConversion"/>
  </si>
  <si>
    <t>422LXP</t>
    <phoneticPr fontId="3" type="noConversion"/>
  </si>
  <si>
    <t>PR3</t>
    <phoneticPr fontId="3" type="noConversion"/>
  </si>
  <si>
    <t>V</t>
    <phoneticPr fontId="3" type="noConversion"/>
  </si>
  <si>
    <t>V</t>
    <phoneticPr fontId="3" type="noConversion"/>
  </si>
  <si>
    <t>43M7U9</t>
  </si>
  <si>
    <t>PR1</t>
    <phoneticPr fontId="3" type="noConversion"/>
  </si>
  <si>
    <t>PR4</t>
    <phoneticPr fontId="3" type="noConversion"/>
  </si>
  <si>
    <t>11/14</t>
    <phoneticPr fontId="3" type="noConversion"/>
  </si>
  <si>
    <t>PR2</t>
    <phoneticPr fontId="3" type="noConversion"/>
  </si>
  <si>
    <t>PR2</t>
    <phoneticPr fontId="3" type="noConversion"/>
  </si>
  <si>
    <t>452LZW</t>
  </si>
  <si>
    <t>PR1</t>
    <phoneticPr fontId="3" type="noConversion"/>
  </si>
  <si>
    <t>V</t>
    <phoneticPr fontId="3" type="noConversion"/>
  </si>
  <si>
    <t>V</t>
    <phoneticPr fontId="3" type="noConversion"/>
  </si>
  <si>
    <t>V</t>
    <phoneticPr fontId="3" type="noConversion"/>
  </si>
  <si>
    <t>43M7U7B001</t>
  </si>
  <si>
    <t>43M7UB</t>
  </si>
  <si>
    <t>43M7U6B001</t>
  </si>
  <si>
    <t>43M7UA</t>
  </si>
  <si>
    <t>35M7PSB003</t>
  </si>
  <si>
    <t>PR1</t>
    <phoneticPr fontId="3" type="noConversion"/>
  </si>
  <si>
    <t>PR1</t>
    <phoneticPr fontId="3" type="noConversion"/>
  </si>
  <si>
    <t>PR1</t>
    <phoneticPr fontId="3" type="noConversion"/>
  </si>
  <si>
    <t>PR6</t>
    <phoneticPr fontId="3" type="noConversion"/>
  </si>
  <si>
    <t>PR5</t>
    <phoneticPr fontId="3" type="noConversion"/>
  </si>
  <si>
    <t>PR4</t>
    <phoneticPr fontId="3" type="noConversion"/>
  </si>
  <si>
    <t>40M7KZ</t>
  </si>
  <si>
    <t>40M7KY</t>
  </si>
  <si>
    <t>V</t>
    <phoneticPr fontId="3" type="noConversion"/>
  </si>
  <si>
    <t>V</t>
    <phoneticPr fontId="3" type="noConversion"/>
  </si>
  <si>
    <t>432LZ1B001</t>
  </si>
  <si>
    <t>452LZUB001</t>
  </si>
  <si>
    <t>452LZV</t>
  </si>
  <si>
    <t>452LZTB001</t>
  </si>
  <si>
    <t>452LZS</t>
  </si>
  <si>
    <t>432LYZB001</t>
  </si>
  <si>
    <t>PR2</t>
    <phoneticPr fontId="3" type="noConversion"/>
  </si>
  <si>
    <t>11/17</t>
    <phoneticPr fontId="3" type="noConversion"/>
  </si>
  <si>
    <t>11/16</t>
    <phoneticPr fontId="3" type="noConversion"/>
  </si>
  <si>
    <t>11/15</t>
    <phoneticPr fontId="3" type="noConversion"/>
  </si>
  <si>
    <t>PR4</t>
    <phoneticPr fontId="3" type="noConversion"/>
  </si>
  <si>
    <t>PR4</t>
    <phoneticPr fontId="3" type="noConversion"/>
  </si>
  <si>
    <t>PR2</t>
    <phoneticPr fontId="3" type="noConversion"/>
  </si>
  <si>
    <t>PR3</t>
    <phoneticPr fontId="3" type="noConversion"/>
  </si>
  <si>
    <t>PR1</t>
    <phoneticPr fontId="3" type="noConversion"/>
  </si>
  <si>
    <t>PR2</t>
    <phoneticPr fontId="3" type="noConversion"/>
  </si>
  <si>
    <t>PR4</t>
    <phoneticPr fontId="3" type="noConversion"/>
  </si>
  <si>
    <t>PR4</t>
    <phoneticPr fontId="3" type="noConversion"/>
  </si>
  <si>
    <t>V</t>
    <phoneticPr fontId="3" type="noConversion"/>
  </si>
  <si>
    <t>V</t>
    <phoneticPr fontId="3" type="noConversion"/>
  </si>
  <si>
    <t>V</t>
    <phoneticPr fontId="3" type="noConversion"/>
  </si>
  <si>
    <t>uPad</t>
    <phoneticPr fontId="3" type="noConversion"/>
  </si>
  <si>
    <t>PR1</t>
    <phoneticPr fontId="3" type="noConversion"/>
  </si>
  <si>
    <t>43M7UC</t>
  </si>
  <si>
    <t>11/18</t>
    <phoneticPr fontId="3" type="noConversion"/>
  </si>
  <si>
    <t>392LW5B001</t>
  </si>
  <si>
    <t>PR4</t>
    <phoneticPr fontId="3" type="noConversion"/>
  </si>
  <si>
    <t>PR6</t>
    <phoneticPr fontId="3" type="noConversion"/>
  </si>
  <si>
    <t>412LX2</t>
    <phoneticPr fontId="3" type="noConversion"/>
  </si>
  <si>
    <t>PR4</t>
    <phoneticPr fontId="3" type="noConversion"/>
  </si>
  <si>
    <t>43M7UD</t>
  </si>
  <si>
    <t>462LA9</t>
  </si>
  <si>
    <t>PR1</t>
    <phoneticPr fontId="3" type="noConversion"/>
  </si>
  <si>
    <t>11/19</t>
    <phoneticPr fontId="3" type="noConversion"/>
  </si>
  <si>
    <t>40M7KY</t>
    <phoneticPr fontId="3" type="noConversion"/>
  </si>
  <si>
    <t>V</t>
    <phoneticPr fontId="3" type="noConversion"/>
  </si>
  <si>
    <t>V</t>
    <phoneticPr fontId="3" type="noConversion"/>
  </si>
  <si>
    <t>V</t>
    <phoneticPr fontId="3" type="noConversion"/>
  </si>
  <si>
    <t>V</t>
    <phoneticPr fontId="3" type="noConversion"/>
  </si>
  <si>
    <t>40M7KYB002</t>
  </si>
  <si>
    <t>462LAA</t>
  </si>
  <si>
    <t>11/20</t>
    <phoneticPr fontId="3" type="noConversion"/>
  </si>
  <si>
    <t>PR4</t>
    <phoneticPr fontId="3" type="noConversion"/>
  </si>
  <si>
    <t>PR2</t>
    <phoneticPr fontId="3" type="noConversion"/>
  </si>
  <si>
    <t>PR1</t>
    <phoneticPr fontId="3" type="noConversion"/>
  </si>
  <si>
    <t>PR6</t>
    <phoneticPr fontId="3" type="noConversion"/>
  </si>
  <si>
    <t>PR6</t>
    <phoneticPr fontId="3" type="noConversion"/>
  </si>
  <si>
    <t>V</t>
    <phoneticPr fontId="3" type="noConversion"/>
  </si>
  <si>
    <t>V</t>
    <phoneticPr fontId="3" type="noConversion"/>
  </si>
  <si>
    <t>PR4</t>
    <phoneticPr fontId="3" type="noConversion"/>
  </si>
  <si>
    <t>422LXNB001</t>
  </si>
  <si>
    <t>462LA8</t>
  </si>
  <si>
    <t>11/21</t>
    <phoneticPr fontId="3" type="noConversion"/>
  </si>
  <si>
    <t>V</t>
    <phoneticPr fontId="3" type="noConversion"/>
  </si>
  <si>
    <t>V</t>
    <phoneticPr fontId="3" type="noConversion"/>
  </si>
  <si>
    <t>PR3</t>
    <phoneticPr fontId="3" type="noConversion"/>
  </si>
  <si>
    <t>PR4</t>
    <phoneticPr fontId="3" type="noConversion"/>
  </si>
  <si>
    <t>PR1</t>
    <phoneticPr fontId="3" type="noConversion"/>
  </si>
  <si>
    <t>PR3</t>
    <phoneticPr fontId="3" type="noConversion"/>
  </si>
  <si>
    <t>PR6</t>
    <phoneticPr fontId="3" type="noConversion"/>
  </si>
  <si>
    <t>V</t>
    <phoneticPr fontId="3" type="noConversion"/>
  </si>
  <si>
    <t>V</t>
    <phoneticPr fontId="3" type="noConversion"/>
  </si>
  <si>
    <t>462LA7</t>
  </si>
  <si>
    <t>40M7L0</t>
    <phoneticPr fontId="3" type="noConversion"/>
  </si>
  <si>
    <t>PR1</t>
    <phoneticPr fontId="3" type="noConversion"/>
  </si>
  <si>
    <t>PR1</t>
    <phoneticPr fontId="3" type="noConversion"/>
  </si>
  <si>
    <t>462LAB</t>
    <phoneticPr fontId="3" type="noConversion"/>
  </si>
  <si>
    <t>02N4AQB001</t>
  </si>
  <si>
    <t>43M7U6</t>
  </si>
  <si>
    <t>40M7KYB003</t>
  </si>
  <si>
    <t>40M7L0</t>
  </si>
  <si>
    <t>40M7L2</t>
  </si>
  <si>
    <t>40M7L0B001</t>
  </si>
  <si>
    <t>40M7L2B002</t>
  </si>
  <si>
    <t>40M7L2B001</t>
  </si>
  <si>
    <t>452LZTB002</t>
  </si>
  <si>
    <t>392LWCB003</t>
  </si>
  <si>
    <t>462LAB</t>
  </si>
  <si>
    <t>PR3</t>
    <phoneticPr fontId="3" type="noConversion"/>
  </si>
  <si>
    <t>PR1</t>
    <phoneticPr fontId="3" type="noConversion"/>
  </si>
  <si>
    <t>V</t>
    <phoneticPr fontId="3" type="noConversion"/>
  </si>
  <si>
    <t>PR3</t>
    <phoneticPr fontId="3" type="noConversion"/>
  </si>
  <si>
    <t>PR2</t>
    <phoneticPr fontId="3" type="noConversion"/>
  </si>
  <si>
    <t>PR4</t>
    <phoneticPr fontId="3" type="noConversion"/>
  </si>
  <si>
    <t>PR2</t>
    <phoneticPr fontId="3" type="noConversion"/>
  </si>
  <si>
    <t>11/22</t>
    <phoneticPr fontId="3" type="noConversion"/>
  </si>
  <si>
    <t>11/23</t>
    <phoneticPr fontId="3" type="noConversion"/>
  </si>
  <si>
    <t>11/24</t>
    <phoneticPr fontId="3" type="noConversion"/>
  </si>
  <si>
    <t>PR4</t>
    <phoneticPr fontId="3" type="noConversion"/>
  </si>
  <si>
    <t>PR6</t>
    <phoneticPr fontId="3" type="noConversion"/>
  </si>
  <si>
    <t>PR5</t>
    <phoneticPr fontId="3" type="noConversion"/>
  </si>
  <si>
    <t>PR7</t>
    <phoneticPr fontId="3" type="noConversion"/>
  </si>
  <si>
    <t>PR3</t>
    <phoneticPr fontId="3" type="noConversion"/>
  </si>
  <si>
    <t>PR3</t>
    <phoneticPr fontId="3" type="noConversion"/>
  </si>
  <si>
    <t>PR7</t>
    <phoneticPr fontId="3" type="noConversion"/>
  </si>
  <si>
    <t>PR1</t>
    <phoneticPr fontId="3" type="noConversion"/>
  </si>
  <si>
    <t>PR4</t>
    <phoneticPr fontId="3" type="noConversion"/>
  </si>
  <si>
    <t>V</t>
    <phoneticPr fontId="3" type="noConversion"/>
  </si>
  <si>
    <t>PR2</t>
    <phoneticPr fontId="3" type="noConversion"/>
  </si>
  <si>
    <t>40M7L3</t>
  </si>
  <si>
    <t>PR2</t>
    <phoneticPr fontId="3" type="noConversion"/>
  </si>
  <si>
    <t>PR5</t>
    <phoneticPr fontId="3" type="noConversion"/>
  </si>
  <si>
    <t>11/25</t>
    <phoneticPr fontId="3" type="noConversion"/>
  </si>
  <si>
    <t>V</t>
    <phoneticPr fontId="3" type="noConversion"/>
  </si>
  <si>
    <t>V</t>
    <phoneticPr fontId="3" type="noConversion"/>
  </si>
  <si>
    <t>V</t>
    <phoneticPr fontId="3" type="noConversion"/>
  </si>
  <si>
    <t>02N4APB001</t>
  </si>
  <si>
    <t>PR4</t>
    <phoneticPr fontId="3" type="noConversion"/>
  </si>
  <si>
    <t>11/26</t>
    <phoneticPr fontId="3" type="noConversion"/>
  </si>
  <si>
    <t>PR3</t>
    <phoneticPr fontId="3" type="noConversion"/>
  </si>
  <si>
    <t>PR5</t>
    <phoneticPr fontId="3" type="noConversion"/>
  </si>
  <si>
    <t>11/27</t>
    <phoneticPr fontId="3" type="noConversion"/>
  </si>
  <si>
    <t>PR5</t>
    <phoneticPr fontId="3" type="noConversion"/>
  </si>
  <si>
    <t>PR4</t>
    <phoneticPr fontId="3" type="noConversion"/>
  </si>
  <si>
    <t>PR2</t>
    <phoneticPr fontId="3" type="noConversion"/>
  </si>
  <si>
    <t>PR2</t>
    <phoneticPr fontId="3" type="noConversion"/>
  </si>
  <si>
    <t>PR5</t>
    <phoneticPr fontId="3" type="noConversion"/>
  </si>
  <si>
    <t>43M7UH</t>
  </si>
  <si>
    <t>43M7UE</t>
  </si>
  <si>
    <t>43M7UF</t>
  </si>
  <si>
    <t>PR1</t>
    <phoneticPr fontId="3" type="noConversion"/>
  </si>
  <si>
    <t>PR3</t>
    <phoneticPr fontId="3" type="noConversion"/>
  </si>
  <si>
    <t>11/28</t>
    <phoneticPr fontId="3" type="noConversion"/>
  </si>
  <si>
    <t>12/01</t>
    <phoneticPr fontId="3" type="noConversion"/>
  </si>
  <si>
    <t>PR4</t>
    <phoneticPr fontId="3" type="noConversion"/>
  </si>
  <si>
    <t>PR5</t>
    <phoneticPr fontId="3" type="noConversion"/>
  </si>
  <si>
    <t>PR3</t>
    <phoneticPr fontId="3" type="noConversion"/>
  </si>
  <si>
    <t>11/29</t>
    <phoneticPr fontId="3" type="noConversion"/>
  </si>
  <si>
    <t>PR5</t>
    <phoneticPr fontId="3" type="noConversion"/>
  </si>
  <si>
    <t>392LW7B002</t>
    <phoneticPr fontId="3" type="noConversion"/>
  </si>
  <si>
    <t>PR7</t>
    <phoneticPr fontId="3" type="noConversion"/>
  </si>
  <si>
    <t>362LTQ</t>
    <phoneticPr fontId="3" type="noConversion"/>
  </si>
  <si>
    <t>11/30</t>
    <phoneticPr fontId="3" type="noConversion"/>
  </si>
  <si>
    <t>PR5</t>
    <phoneticPr fontId="3" type="noConversion"/>
  </si>
  <si>
    <t>392LW6B001</t>
    <phoneticPr fontId="3" type="noConversion"/>
  </si>
  <si>
    <t>PR4</t>
    <phoneticPr fontId="3" type="noConversion"/>
  </si>
  <si>
    <t>452LZTB003</t>
    <phoneticPr fontId="3" type="noConversion"/>
  </si>
  <si>
    <t>452LZUB001</t>
    <phoneticPr fontId="3" type="noConversion"/>
  </si>
  <si>
    <t>V</t>
    <phoneticPr fontId="3" type="noConversion"/>
  </si>
  <si>
    <t>V</t>
    <phoneticPr fontId="3" type="noConversion"/>
  </si>
  <si>
    <t>PR2</t>
    <phoneticPr fontId="3" type="noConversion"/>
  </si>
  <si>
    <t>40M7L6B001</t>
  </si>
  <si>
    <t>40M7L8</t>
  </si>
  <si>
    <t>40M7L9</t>
  </si>
  <si>
    <t>40M7L7</t>
  </si>
  <si>
    <t>43M7U8B001</t>
  </si>
  <si>
    <t>362LTQB003</t>
  </si>
  <si>
    <t>12/02</t>
    <phoneticPr fontId="3" type="noConversion"/>
  </si>
  <si>
    <t>PR5</t>
    <phoneticPr fontId="3" type="noConversion"/>
  </si>
  <si>
    <t>PR4</t>
    <phoneticPr fontId="3" type="noConversion"/>
  </si>
  <si>
    <t>PR4</t>
    <phoneticPr fontId="3" type="noConversion"/>
  </si>
  <si>
    <t>PR6</t>
    <phoneticPr fontId="3" type="noConversion"/>
  </si>
  <si>
    <t>PR7</t>
    <phoneticPr fontId="3" type="noConversion"/>
  </si>
  <si>
    <t>PR5</t>
    <phoneticPr fontId="3" type="noConversion"/>
  </si>
  <si>
    <t>45M7L9</t>
  </si>
  <si>
    <t>46M75M</t>
  </si>
  <si>
    <t>PR2</t>
    <phoneticPr fontId="3" type="noConversion"/>
  </si>
  <si>
    <t>43M7UJ</t>
  </si>
  <si>
    <t>PR1</t>
    <phoneticPr fontId="3" type="noConversion"/>
  </si>
  <si>
    <t>40M7L7</t>
    <phoneticPr fontId="3" type="noConversion"/>
  </si>
  <si>
    <t>PR5</t>
    <phoneticPr fontId="3" type="noConversion"/>
  </si>
  <si>
    <t>02N4AN</t>
    <phoneticPr fontId="3" type="noConversion"/>
  </si>
  <si>
    <t>412LX2B004</t>
  </si>
  <si>
    <t>12/03</t>
    <phoneticPr fontId="3" type="noConversion"/>
  </si>
  <si>
    <t>PR5</t>
    <phoneticPr fontId="3" type="noConversion"/>
  </si>
  <si>
    <t>PR3</t>
    <phoneticPr fontId="3" type="noConversion"/>
  </si>
  <si>
    <t>PR2</t>
    <phoneticPr fontId="3" type="noConversion"/>
  </si>
  <si>
    <t>V</t>
    <phoneticPr fontId="3" type="noConversion"/>
  </si>
  <si>
    <t>V</t>
    <phoneticPr fontId="3" type="noConversion"/>
  </si>
  <si>
    <t>V</t>
    <phoneticPr fontId="3" type="noConversion"/>
  </si>
  <si>
    <t>V</t>
    <phoneticPr fontId="3" type="noConversion"/>
  </si>
  <si>
    <t>472LB3B001</t>
    <phoneticPr fontId="3" type="noConversion"/>
  </si>
  <si>
    <t>PR4</t>
    <phoneticPr fontId="3" type="noConversion"/>
  </si>
  <si>
    <t>432LYYB003</t>
    <phoneticPr fontId="3" type="noConversion"/>
  </si>
  <si>
    <t>432LZ2B002</t>
  </si>
  <si>
    <t>40M7L9B001</t>
  </si>
  <si>
    <t>12/04</t>
    <phoneticPr fontId="3" type="noConversion"/>
  </si>
  <si>
    <t>472LB4</t>
  </si>
  <si>
    <t>PR6</t>
    <phoneticPr fontId="3" type="noConversion"/>
  </si>
  <si>
    <t>PR2</t>
    <phoneticPr fontId="3" type="noConversion"/>
  </si>
  <si>
    <t>PR5</t>
    <phoneticPr fontId="3" type="noConversion"/>
  </si>
  <si>
    <t>PR4</t>
    <phoneticPr fontId="3" type="noConversion"/>
  </si>
  <si>
    <t>PR1</t>
    <phoneticPr fontId="3" type="noConversion"/>
  </si>
  <si>
    <t>PR6</t>
    <phoneticPr fontId="3" type="noConversion"/>
  </si>
  <si>
    <t>PR6</t>
    <phoneticPr fontId="3" type="noConversion"/>
  </si>
  <si>
    <t>46M73U</t>
  </si>
  <si>
    <t>452LZVB002</t>
  </si>
  <si>
    <t>12/05</t>
    <phoneticPr fontId="3" type="noConversion"/>
  </si>
  <si>
    <t>PR3</t>
    <phoneticPr fontId="3" type="noConversion"/>
  </si>
  <si>
    <t>43M7UDB001</t>
  </si>
  <si>
    <t>43M7UL</t>
  </si>
  <si>
    <t>45M7L9B001</t>
  </si>
  <si>
    <t>46M76G</t>
  </si>
  <si>
    <t>46M75MB001</t>
  </si>
  <si>
    <t>472LB3</t>
  </si>
  <si>
    <t>472LB2</t>
  </si>
  <si>
    <t>472LB1</t>
  </si>
  <si>
    <t>472LB3B001</t>
  </si>
  <si>
    <t>392LW6B001</t>
  </si>
  <si>
    <t>392LW7B002</t>
  </si>
  <si>
    <t>432LYYB003</t>
  </si>
  <si>
    <t>PR4</t>
    <phoneticPr fontId="3" type="noConversion"/>
  </si>
  <si>
    <t>PR2</t>
    <phoneticPr fontId="3" type="noConversion"/>
  </si>
  <si>
    <t>PR1</t>
    <phoneticPr fontId="3" type="noConversion"/>
  </si>
  <si>
    <t>PR1</t>
    <phoneticPr fontId="3" type="noConversion"/>
  </si>
  <si>
    <t>PR1</t>
    <phoneticPr fontId="3" type="noConversion"/>
  </si>
  <si>
    <t>PR4</t>
    <phoneticPr fontId="3" type="noConversion"/>
  </si>
  <si>
    <t>PR5</t>
    <phoneticPr fontId="3" type="noConversion"/>
  </si>
  <si>
    <t>PR1</t>
    <phoneticPr fontId="3" type="noConversion"/>
  </si>
  <si>
    <t>PR4</t>
    <phoneticPr fontId="3" type="noConversion"/>
  </si>
  <si>
    <t>PR3</t>
    <phoneticPr fontId="3" type="noConversion"/>
  </si>
  <si>
    <t>PR6</t>
    <phoneticPr fontId="3" type="noConversion"/>
  </si>
  <si>
    <t>PR5</t>
    <phoneticPr fontId="3" type="noConversion"/>
  </si>
  <si>
    <t>PR3</t>
    <phoneticPr fontId="3" type="noConversion"/>
  </si>
  <si>
    <t>PR3</t>
    <phoneticPr fontId="3" type="noConversion"/>
  </si>
  <si>
    <t>12/07</t>
    <phoneticPr fontId="3" type="noConversion"/>
  </si>
  <si>
    <t>12/08</t>
    <phoneticPr fontId="3" type="noConversion"/>
  </si>
  <si>
    <t>472LB2B001</t>
  </si>
  <si>
    <t>392LWEB004</t>
  </si>
  <si>
    <t>12/09</t>
    <phoneticPr fontId="3" type="noConversion"/>
  </si>
  <si>
    <t>43M7UR</t>
  </si>
  <si>
    <t>43M7UP</t>
  </si>
  <si>
    <t>46M76GB001</t>
  </si>
  <si>
    <t>12/10</t>
    <phoneticPr fontId="3" type="noConversion"/>
  </si>
  <si>
    <t>PR1</t>
    <phoneticPr fontId="3" type="noConversion"/>
  </si>
  <si>
    <t>462LAAB002</t>
  </si>
  <si>
    <t>452LZR</t>
  </si>
  <si>
    <t>PR1</t>
    <phoneticPr fontId="3" type="noConversion"/>
  </si>
  <si>
    <t>PR6</t>
    <phoneticPr fontId="3" type="noConversion"/>
  </si>
  <si>
    <t>PR5</t>
    <phoneticPr fontId="3" type="noConversion"/>
  </si>
  <si>
    <t>PR3</t>
    <phoneticPr fontId="3" type="noConversion"/>
  </si>
  <si>
    <t>PR4</t>
    <phoneticPr fontId="3" type="noConversion"/>
  </si>
  <si>
    <t>PR6</t>
    <phoneticPr fontId="3" type="noConversion"/>
  </si>
  <si>
    <t>452LZUB002</t>
  </si>
  <si>
    <t>12/11</t>
    <phoneticPr fontId="3" type="noConversion"/>
  </si>
  <si>
    <t>462LA9</t>
    <phoneticPr fontId="3" type="noConversion"/>
  </si>
  <si>
    <t>PR3</t>
    <phoneticPr fontId="3" type="noConversion"/>
  </si>
  <si>
    <t>PR5</t>
    <phoneticPr fontId="3" type="noConversion"/>
  </si>
  <si>
    <t>PR4</t>
    <phoneticPr fontId="3" type="noConversion"/>
  </si>
  <si>
    <t>43M7U7B002</t>
  </si>
  <si>
    <t>uPad</t>
    <phoneticPr fontId="3" type="noConversion"/>
  </si>
  <si>
    <t>PR1</t>
    <phoneticPr fontId="3" type="noConversion"/>
  </si>
  <si>
    <t>39N4WCB001</t>
  </si>
  <si>
    <t>12/12</t>
    <phoneticPr fontId="3" type="noConversion"/>
  </si>
  <si>
    <t>PR6</t>
    <phoneticPr fontId="3" type="noConversion"/>
  </si>
  <si>
    <t>PR5</t>
    <phoneticPr fontId="3" type="noConversion"/>
  </si>
  <si>
    <t>12/01</t>
  </si>
  <si>
    <t>12/02</t>
  </si>
  <si>
    <t>12/03</t>
  </si>
  <si>
    <t>12/04</t>
  </si>
  <si>
    <t>12/05</t>
  </si>
  <si>
    <t>12/07</t>
  </si>
  <si>
    <t>12/08</t>
  </si>
  <si>
    <t>12/09</t>
  </si>
  <si>
    <t>12/10</t>
  </si>
  <si>
    <t>12/11</t>
  </si>
  <si>
    <t>12/12</t>
  </si>
  <si>
    <t>12/13</t>
  </si>
  <si>
    <t>12/14</t>
  </si>
  <si>
    <t>12/15</t>
  </si>
  <si>
    <t>11/01</t>
  </si>
  <si>
    <t>11/03</t>
  </si>
  <si>
    <t>11/04</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</si>
  <si>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</si>
  <si>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</si>
  <si>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</si>
  <si>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</si>
  <si>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</si>
  <si>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</si>
  <si>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</si>
  <si>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</si>
  <si>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</si>
  <si>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</si>
  <si>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</si>
  <si>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</si>
  <si>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</si>
  <si>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</si>
  <si>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</si>
  <si>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</si>
  <si>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</si>
  <si>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</si>
  <si>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</si>
  <si>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</si>
  <si>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</si>
  <si>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</si>
  <si>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</si>
  <si>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</si>
  <si>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</si>
  <si>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加總 - Wafer Q'ty</t>
  </si>
  <si>
    <t>加總 - Rework wafer</t>
  </si>
  <si>
    <t>計數 - Wafer Q'ty2</t>
  </si>
  <si>
    <t>Data</t>
  </si>
  <si>
    <t>Wafer Q'ty</t>
    <phoneticPr fontId="3" type="noConversion"/>
  </si>
  <si>
    <t>Rework wafer Q'ty</t>
    <phoneticPr fontId="3" type="noConversion"/>
  </si>
  <si>
    <t>WRR</t>
    <phoneticPr fontId="3" type="noConversion"/>
  </si>
  <si>
    <t>Lot Q'ty</t>
    <phoneticPr fontId="3" type="noConversion"/>
  </si>
  <si>
    <t>Rework lot Q'ty</t>
    <phoneticPr fontId="3" type="noConversion"/>
  </si>
  <si>
    <t>LRR</t>
    <phoneticPr fontId="3" type="noConversion"/>
  </si>
  <si>
    <t>43M7UN</t>
  </si>
  <si>
    <t>43M7UKB001</t>
  </si>
  <si>
    <t>46M73UB001</t>
  </si>
  <si>
    <t>PR1</t>
    <phoneticPr fontId="3" type="noConversion"/>
  </si>
  <si>
    <t>PR3</t>
    <phoneticPr fontId="3" type="noConversion"/>
  </si>
  <si>
    <t>PR3</t>
    <phoneticPr fontId="3" type="noConversion"/>
  </si>
  <si>
    <t>PR6</t>
    <phoneticPr fontId="3" type="noConversion"/>
  </si>
  <si>
    <t>PR5</t>
    <phoneticPr fontId="3" type="noConversion"/>
  </si>
  <si>
    <t>PR5</t>
    <phoneticPr fontId="3" type="noConversion"/>
  </si>
  <si>
    <t>452LZTB004</t>
  </si>
  <si>
    <t>PR5</t>
    <phoneticPr fontId="3" type="noConversion"/>
  </si>
  <si>
    <t>PR3</t>
    <phoneticPr fontId="3" type="noConversion"/>
  </si>
  <si>
    <t>PR2</t>
    <phoneticPr fontId="3" type="noConversion"/>
  </si>
  <si>
    <t>PR5</t>
    <phoneticPr fontId="3" type="noConversion"/>
  </si>
  <si>
    <t>PR6</t>
    <phoneticPr fontId="3" type="noConversion"/>
  </si>
  <si>
    <t>PR7</t>
    <phoneticPr fontId="3" type="noConversion"/>
  </si>
  <si>
    <t>PR2</t>
    <phoneticPr fontId="3" type="noConversion"/>
  </si>
  <si>
    <t>12/13</t>
    <phoneticPr fontId="3" type="noConversion"/>
  </si>
  <si>
    <t>12/14</t>
    <phoneticPr fontId="3" type="noConversion"/>
  </si>
  <si>
    <t>12/15</t>
    <phoneticPr fontId="3" type="noConversion"/>
  </si>
  <si>
    <t>PR1</t>
    <phoneticPr fontId="3" type="noConversion"/>
  </si>
  <si>
    <t>12/16</t>
    <phoneticPr fontId="3" type="noConversion"/>
  </si>
  <si>
    <t>PR7</t>
    <phoneticPr fontId="3" type="noConversion"/>
  </si>
  <si>
    <t>PR7</t>
    <phoneticPr fontId="3" type="noConversion"/>
  </si>
  <si>
    <t>PR7</t>
    <phoneticPr fontId="3" type="noConversion"/>
  </si>
  <si>
    <t>PR3</t>
    <phoneticPr fontId="3" type="noConversion"/>
  </si>
  <si>
    <t>362LTQB003</t>
    <phoneticPr fontId="3" type="noConversion"/>
  </si>
  <si>
    <t>V</t>
    <phoneticPr fontId="3" type="noConversion"/>
  </si>
  <si>
    <t>V</t>
    <phoneticPr fontId="3" type="noConversion"/>
  </si>
  <si>
    <t>12/16</t>
    <phoneticPr fontId="3" type="noConversion"/>
  </si>
  <si>
    <t>12/17</t>
  </si>
  <si>
    <t>12/17</t>
    <phoneticPr fontId="3" type="noConversion"/>
  </si>
  <si>
    <t>462LA9B001</t>
  </si>
  <si>
    <t>PR4</t>
    <phoneticPr fontId="3" type="noConversion"/>
  </si>
  <si>
    <t>PR6</t>
    <phoneticPr fontId="3" type="noConversion"/>
  </si>
  <si>
    <t>PR3</t>
    <phoneticPr fontId="3" type="noConversion"/>
  </si>
  <si>
    <t>PR7</t>
    <phoneticPr fontId="3" type="noConversion"/>
  </si>
  <si>
    <t>PR2</t>
    <phoneticPr fontId="3" type="noConversion"/>
  </si>
  <si>
    <t>V</t>
    <phoneticPr fontId="3" type="noConversion"/>
  </si>
  <si>
    <t>V</t>
    <phoneticPr fontId="3" type="noConversion"/>
  </si>
  <si>
    <t>392LW7B003</t>
  </si>
  <si>
    <t>12/18</t>
    <phoneticPr fontId="3" type="noConversion"/>
  </si>
  <si>
    <t>PR7</t>
    <phoneticPr fontId="3" type="noConversion"/>
  </si>
  <si>
    <t>PR6</t>
    <phoneticPr fontId="3" type="noConversion"/>
  </si>
  <si>
    <t>PR2</t>
    <phoneticPr fontId="3" type="noConversion"/>
  </si>
  <si>
    <t>PR7</t>
    <phoneticPr fontId="3" type="noConversion"/>
  </si>
  <si>
    <t>uPad</t>
    <phoneticPr fontId="3" type="noConversion"/>
  </si>
  <si>
    <t>13N4SZB002</t>
    <phoneticPr fontId="3" type="noConversion"/>
  </si>
  <si>
    <t>12/18</t>
  </si>
  <si>
    <t>422LXNB002</t>
  </si>
  <si>
    <t>392LWEB005</t>
  </si>
  <si>
    <t>12/19</t>
    <phoneticPr fontId="3" type="noConversion"/>
  </si>
  <si>
    <t>PR5</t>
    <phoneticPr fontId="3" type="noConversion"/>
  </si>
  <si>
    <t>PR5</t>
    <phoneticPr fontId="3" type="noConversion"/>
  </si>
  <si>
    <t>PR1</t>
    <phoneticPr fontId="3" type="noConversion"/>
  </si>
  <si>
    <t>PR2</t>
    <phoneticPr fontId="3" type="noConversion"/>
  </si>
  <si>
    <t>V</t>
    <phoneticPr fontId="3" type="noConversion"/>
  </si>
  <si>
    <t>12/19</t>
  </si>
  <si>
    <t>13N4SZB003</t>
  </si>
  <si>
    <t>43M7UT</t>
  </si>
  <si>
    <t>12/20</t>
  </si>
  <si>
    <t>12/22</t>
  </si>
  <si>
    <t>PR4</t>
    <phoneticPr fontId="3" type="noConversion"/>
  </si>
  <si>
    <t>PR3</t>
    <phoneticPr fontId="3" type="noConversion"/>
  </si>
  <si>
    <t>PR6</t>
    <phoneticPr fontId="3" type="noConversion"/>
  </si>
  <si>
    <t>PR1</t>
    <phoneticPr fontId="3" type="noConversion"/>
  </si>
  <si>
    <t>49LM05</t>
  </si>
  <si>
    <t>49LM07</t>
  </si>
  <si>
    <t>49LM08</t>
  </si>
  <si>
    <t>392LWEB006</t>
  </si>
  <si>
    <t>49LM04</t>
  </si>
  <si>
    <t>50LM09</t>
  </si>
  <si>
    <t>49LM03</t>
  </si>
  <si>
    <t>412LX3B003</t>
  </si>
  <si>
    <t>50LM10</t>
  </si>
  <si>
    <t>50LM11</t>
  </si>
  <si>
    <t>462LA9B002</t>
  </si>
  <si>
    <t>50LM12</t>
  </si>
  <si>
    <t>472LB3B002</t>
  </si>
  <si>
    <t>50LM13</t>
  </si>
  <si>
    <t>50LM14</t>
  </si>
  <si>
    <t>50LM15</t>
  </si>
  <si>
    <t>12/20</t>
    <phoneticPr fontId="3" type="noConversion"/>
  </si>
  <si>
    <t>12/21</t>
  </si>
  <si>
    <t>12/21</t>
    <phoneticPr fontId="3" type="noConversion"/>
  </si>
  <si>
    <t>12/22</t>
    <phoneticPr fontId="3" type="noConversion"/>
  </si>
  <si>
    <t>PR1</t>
    <phoneticPr fontId="3" type="noConversion"/>
  </si>
  <si>
    <t>PR1</t>
    <phoneticPr fontId="3" type="noConversion"/>
  </si>
  <si>
    <t>PR7</t>
    <phoneticPr fontId="3" type="noConversion"/>
  </si>
  <si>
    <t>PR7</t>
    <phoneticPr fontId="3" type="noConversion"/>
  </si>
  <si>
    <t>PR6</t>
    <phoneticPr fontId="3" type="noConversion"/>
  </si>
  <si>
    <t>PR5</t>
    <phoneticPr fontId="3" type="noConversion"/>
  </si>
  <si>
    <t>PR1</t>
    <phoneticPr fontId="3" type="noConversion"/>
  </si>
  <si>
    <t>PR7</t>
    <phoneticPr fontId="3" type="noConversion"/>
  </si>
  <si>
    <t>PR1</t>
    <phoneticPr fontId="3" type="noConversion"/>
  </si>
  <si>
    <t>PR3</t>
    <phoneticPr fontId="3" type="noConversion"/>
  </si>
  <si>
    <t>PR4</t>
    <phoneticPr fontId="3" type="noConversion"/>
  </si>
  <si>
    <t>PR3</t>
    <phoneticPr fontId="3" type="noConversion"/>
  </si>
  <si>
    <t>PR2</t>
    <phoneticPr fontId="3" type="noConversion"/>
  </si>
  <si>
    <t>PR1</t>
    <phoneticPr fontId="3" type="noConversion"/>
  </si>
  <si>
    <t>V</t>
    <phoneticPr fontId="3" type="noConversion"/>
  </si>
  <si>
    <t>49LM06</t>
    <phoneticPr fontId="3" type="noConversion"/>
  </si>
  <si>
    <t>472LB3B001</t>
    <phoneticPr fontId="3" type="noConversion"/>
  </si>
  <si>
    <t>PR2</t>
    <phoneticPr fontId="3" type="noConversion"/>
  </si>
  <si>
    <t>12/20</t>
    <phoneticPr fontId="3" type="noConversion"/>
  </si>
  <si>
    <t>49LM01</t>
  </si>
  <si>
    <t>49LM02</t>
  </si>
  <si>
    <t>V</t>
    <phoneticPr fontId="3" type="noConversion"/>
  </si>
  <si>
    <t>39N4WEB001</t>
  </si>
  <si>
    <t>39N4CZB001</t>
  </si>
  <si>
    <t>43M7UFB001</t>
  </si>
  <si>
    <t>43M7UK</t>
  </si>
  <si>
    <t>12/23</t>
  </si>
  <si>
    <t>PR6</t>
    <phoneticPr fontId="3" type="noConversion"/>
  </si>
  <si>
    <t>PR3</t>
    <phoneticPr fontId="3" type="noConversion"/>
  </si>
  <si>
    <t>PR6</t>
    <phoneticPr fontId="3" type="noConversion"/>
  </si>
  <si>
    <t>PR2</t>
    <phoneticPr fontId="3" type="noConversion"/>
  </si>
  <si>
    <t>49LM08B001</t>
  </si>
  <si>
    <t>12/23</t>
    <phoneticPr fontId="3" type="noConversion"/>
  </si>
  <si>
    <t>PR1</t>
    <phoneticPr fontId="3" type="noConversion"/>
  </si>
  <si>
    <t>PR2</t>
    <phoneticPr fontId="3" type="noConversion"/>
  </si>
  <si>
    <t>PR4</t>
    <phoneticPr fontId="3" type="noConversion"/>
  </si>
  <si>
    <t>PR7</t>
    <phoneticPr fontId="3" type="noConversion"/>
  </si>
  <si>
    <t>V</t>
    <phoneticPr fontId="3" type="noConversion"/>
  </si>
  <si>
    <t>39N4CZB003</t>
  </si>
  <si>
    <t>12/24</t>
  </si>
  <si>
    <t>PR3</t>
    <phoneticPr fontId="3" type="noConversion"/>
  </si>
  <si>
    <t>PR6</t>
    <phoneticPr fontId="3" type="noConversion"/>
  </si>
  <si>
    <t>PR2</t>
    <phoneticPr fontId="3" type="noConversion"/>
  </si>
  <si>
    <t>PR2</t>
    <phoneticPr fontId="3" type="noConversion"/>
  </si>
  <si>
    <t>PR6</t>
    <phoneticPr fontId="3" type="noConversion"/>
  </si>
  <si>
    <t>PR3</t>
    <phoneticPr fontId="3" type="noConversion"/>
  </si>
  <si>
    <t>49LM06</t>
  </si>
  <si>
    <t>PR1</t>
    <phoneticPr fontId="3" type="noConversion"/>
  </si>
  <si>
    <t>12/24</t>
    <phoneticPr fontId="3" type="noConversion"/>
  </si>
  <si>
    <t>PR5</t>
    <phoneticPr fontId="3" type="noConversion"/>
  </si>
  <si>
    <t>02N4AN</t>
    <phoneticPr fontId="3" type="noConversion"/>
  </si>
  <si>
    <t>50LM16</t>
    <phoneticPr fontId="3" type="noConversion"/>
  </si>
  <si>
    <t>43M7UBB001</t>
  </si>
  <si>
    <t>PR2</t>
    <phoneticPr fontId="3" type="noConversion"/>
  </si>
  <si>
    <t>12/25</t>
  </si>
  <si>
    <t>462LABB001</t>
  </si>
  <si>
    <t>49LM04B001</t>
  </si>
  <si>
    <t>412LX2B006</t>
  </si>
  <si>
    <t>12/25</t>
    <phoneticPr fontId="3" type="noConversion"/>
  </si>
  <si>
    <t>PR6</t>
    <phoneticPr fontId="3" type="noConversion"/>
  </si>
  <si>
    <t>PR7</t>
    <phoneticPr fontId="3" type="noConversion"/>
  </si>
  <si>
    <t>PR3</t>
    <phoneticPr fontId="3" type="noConversion"/>
  </si>
  <si>
    <t>PR1</t>
    <phoneticPr fontId="3" type="noConversion"/>
  </si>
  <si>
    <t>PR6</t>
    <phoneticPr fontId="3" type="noConversion"/>
  </si>
  <si>
    <t>PR7</t>
    <phoneticPr fontId="3" type="noConversion"/>
  </si>
  <si>
    <t>V</t>
    <phoneticPr fontId="3" type="noConversion"/>
  </si>
  <si>
    <t>V</t>
    <phoneticPr fontId="3" type="noConversion"/>
  </si>
  <si>
    <t>12/26</t>
  </si>
  <si>
    <t>PR4</t>
    <phoneticPr fontId="3" type="noConversion"/>
  </si>
  <si>
    <t>12/26</t>
    <phoneticPr fontId="3" type="noConversion"/>
  </si>
  <si>
    <t>452LZTB005</t>
  </si>
  <si>
    <t>PR4</t>
    <phoneticPr fontId="3" type="noConversion"/>
  </si>
  <si>
    <t>PR7</t>
    <phoneticPr fontId="3" type="noConversion"/>
  </si>
  <si>
    <t>PR4</t>
    <phoneticPr fontId="3" type="noConversion"/>
  </si>
  <si>
    <t>43M7UM</t>
  </si>
  <si>
    <t>12/27</t>
  </si>
  <si>
    <t>12/28</t>
  </si>
  <si>
    <t>12/29</t>
  </si>
  <si>
    <t>462LAAB003</t>
  </si>
  <si>
    <t>49LM06B001</t>
  </si>
  <si>
    <t>462LA9B003</t>
  </si>
  <si>
    <t>PR5</t>
    <phoneticPr fontId="3" type="noConversion"/>
  </si>
  <si>
    <t>PR2</t>
    <phoneticPr fontId="3" type="noConversion"/>
  </si>
  <si>
    <t>PR4</t>
    <phoneticPr fontId="3" type="noConversion"/>
  </si>
  <si>
    <t>12/27</t>
    <phoneticPr fontId="3" type="noConversion"/>
  </si>
  <si>
    <t>12/28</t>
    <phoneticPr fontId="3" type="noConversion"/>
  </si>
  <si>
    <t>12/29</t>
    <phoneticPr fontId="3" type="noConversion"/>
  </si>
  <si>
    <t>PR6</t>
    <phoneticPr fontId="3" type="noConversion"/>
  </si>
  <si>
    <t>PR2</t>
    <phoneticPr fontId="3" type="noConversion"/>
  </si>
  <si>
    <t>PR5</t>
    <phoneticPr fontId="3" type="noConversion"/>
  </si>
  <si>
    <t>PR6</t>
    <phoneticPr fontId="3" type="noConversion"/>
  </si>
  <si>
    <t>PR3</t>
    <phoneticPr fontId="3" type="noConversion"/>
  </si>
  <si>
    <t>PR4</t>
    <phoneticPr fontId="3" type="noConversion"/>
  </si>
  <si>
    <t>PR4</t>
    <phoneticPr fontId="3" type="noConversion"/>
  </si>
  <si>
    <t>PR1</t>
    <phoneticPr fontId="3" type="noConversion"/>
  </si>
  <si>
    <t>PR4</t>
    <phoneticPr fontId="3" type="noConversion"/>
  </si>
  <si>
    <t>PR2</t>
    <phoneticPr fontId="3" type="noConversion"/>
  </si>
  <si>
    <t>PR2</t>
    <phoneticPr fontId="3" type="noConversion"/>
  </si>
  <si>
    <t>12/30</t>
  </si>
  <si>
    <t>12/30</t>
    <phoneticPr fontId="3" type="noConversion"/>
  </si>
  <si>
    <t>PR7</t>
    <phoneticPr fontId="3" type="noConversion"/>
  </si>
  <si>
    <t>Split lot Q'ty</t>
    <phoneticPr fontId="3" type="noConversion"/>
  </si>
  <si>
    <t>Split rate</t>
    <phoneticPr fontId="3" type="noConversion"/>
  </si>
  <si>
    <t>43M7UG</t>
  </si>
  <si>
    <t>43M7UQ</t>
  </si>
  <si>
    <t>43M7U9B002</t>
  </si>
  <si>
    <t>12/31</t>
  </si>
  <si>
    <t>12/31</t>
    <phoneticPr fontId="3" type="noConversion"/>
  </si>
  <si>
    <t>01/01</t>
    <phoneticPr fontId="3" type="noConversion"/>
  </si>
  <si>
    <t>512LCG</t>
  </si>
  <si>
    <t>452LZVB003</t>
  </si>
  <si>
    <t>50LM23</t>
  </si>
  <si>
    <t>50LM17</t>
  </si>
  <si>
    <t>PR1</t>
    <phoneticPr fontId="3" type="noConversion"/>
  </si>
  <si>
    <t>PR4</t>
    <phoneticPr fontId="3" type="noConversion"/>
  </si>
  <si>
    <t>PR2</t>
    <phoneticPr fontId="3" type="noConversion"/>
  </si>
  <si>
    <t>PR3</t>
    <phoneticPr fontId="3" type="noConversion"/>
  </si>
  <si>
    <t>PR2</t>
    <phoneticPr fontId="3" type="noConversion"/>
  </si>
  <si>
    <t>PR5</t>
    <phoneticPr fontId="3" type="noConversion"/>
  </si>
  <si>
    <t>PR2</t>
    <phoneticPr fontId="3" type="noConversion"/>
  </si>
  <si>
    <t>PR2</t>
    <phoneticPr fontId="3" type="noConversion"/>
  </si>
  <si>
    <t>49LM05B001</t>
  </si>
  <si>
    <t>50LM19</t>
  </si>
  <si>
    <t>50LM14</t>
    <phoneticPr fontId="3" type="noConversion"/>
  </si>
  <si>
    <t>512LCF</t>
  </si>
  <si>
    <t>49LM01</t>
    <phoneticPr fontId="3" type="noConversion"/>
  </si>
  <si>
    <t>V</t>
    <phoneticPr fontId="3" type="noConversion"/>
  </si>
  <si>
    <t>01/01</t>
    <phoneticPr fontId="3" type="noConversion"/>
  </si>
  <si>
    <t>01/02</t>
    <phoneticPr fontId="3" type="noConversion"/>
  </si>
  <si>
    <t>01/03</t>
  </si>
  <si>
    <t>01/04</t>
  </si>
  <si>
    <t>Total</t>
    <phoneticPr fontId="3" type="noConversion"/>
  </si>
  <si>
    <t>Pass Q'ty</t>
    <phoneticPr fontId="3" type="noConversion"/>
  </si>
  <si>
    <t>43M7US</t>
  </si>
  <si>
    <t>PR2</t>
    <phoneticPr fontId="3" type="noConversion"/>
  </si>
  <si>
    <t>50LM24</t>
  </si>
  <si>
    <t>50LM18</t>
  </si>
  <si>
    <t>49LM01B001</t>
  </si>
  <si>
    <t>452LZVB004</t>
  </si>
  <si>
    <t>432LYZB004</t>
  </si>
  <si>
    <t>PR3</t>
    <phoneticPr fontId="3" type="noConversion"/>
  </si>
  <si>
    <t>PR7</t>
    <phoneticPr fontId="3" type="noConversion"/>
  </si>
  <si>
    <t>PR3</t>
    <phoneticPr fontId="3" type="noConversion"/>
  </si>
  <si>
    <t>PR7</t>
    <phoneticPr fontId="3" type="noConversion"/>
  </si>
  <si>
    <t>PR4</t>
    <phoneticPr fontId="3" type="noConversion"/>
  </si>
  <si>
    <t>PR1</t>
    <phoneticPr fontId="3" type="noConversion"/>
  </si>
  <si>
    <t>PR5</t>
    <phoneticPr fontId="3" type="noConversion"/>
  </si>
  <si>
    <t>PR4</t>
    <phoneticPr fontId="3" type="noConversion"/>
  </si>
  <si>
    <t>PR3</t>
    <phoneticPr fontId="3" type="noConversion"/>
  </si>
  <si>
    <t>PR5</t>
    <phoneticPr fontId="3" type="noConversion"/>
  </si>
  <si>
    <t>PR2</t>
    <phoneticPr fontId="3" type="noConversion"/>
  </si>
  <si>
    <t>PR1</t>
    <phoneticPr fontId="3" type="noConversion"/>
  </si>
  <si>
    <t>PR2</t>
    <phoneticPr fontId="3" type="noConversion"/>
  </si>
  <si>
    <t>PR4</t>
    <phoneticPr fontId="3" type="noConversion"/>
  </si>
  <si>
    <t>01/03</t>
    <phoneticPr fontId="3" type="noConversion"/>
  </si>
  <si>
    <t>49LM04B002</t>
  </si>
  <si>
    <t>49LM06B002</t>
  </si>
  <si>
    <t>50LM16B002</t>
  </si>
  <si>
    <t>442LZL</t>
  </si>
  <si>
    <t>50LM14B001</t>
  </si>
  <si>
    <t>50LM16B001</t>
  </si>
  <si>
    <t>50LM21</t>
  </si>
  <si>
    <t>01/04</t>
    <phoneticPr fontId="3" type="noConversion"/>
  </si>
  <si>
    <t>01/05</t>
  </si>
  <si>
    <t>01/05</t>
    <phoneticPr fontId="3" type="noConversion"/>
  </si>
  <si>
    <t>PR2</t>
    <phoneticPr fontId="3" type="noConversion"/>
  </si>
  <si>
    <t>PR1</t>
    <phoneticPr fontId="3" type="noConversion"/>
  </si>
  <si>
    <t>PR2</t>
    <phoneticPr fontId="3" type="noConversion"/>
  </si>
  <si>
    <t>PR1</t>
    <phoneticPr fontId="3" type="noConversion"/>
  </si>
  <si>
    <t>PR2</t>
    <phoneticPr fontId="3" type="noConversion"/>
  </si>
  <si>
    <t>PR1</t>
    <phoneticPr fontId="3" type="noConversion"/>
  </si>
  <si>
    <t>PR4</t>
    <phoneticPr fontId="3" type="noConversion"/>
  </si>
  <si>
    <t>PR4</t>
    <phoneticPr fontId="3" type="noConversion"/>
  </si>
  <si>
    <t>PR5</t>
    <phoneticPr fontId="3" type="noConversion"/>
  </si>
  <si>
    <t>V</t>
    <phoneticPr fontId="3" type="noConversion"/>
  </si>
  <si>
    <t>512LCH</t>
  </si>
  <si>
    <t>462LAAB004</t>
  </si>
  <si>
    <t>50LM20</t>
  </si>
  <si>
    <t>432LZ1B003</t>
  </si>
  <si>
    <t>01/06</t>
  </si>
  <si>
    <t>01/06</t>
    <phoneticPr fontId="3" type="noConversion"/>
  </si>
  <si>
    <t>PR6</t>
    <phoneticPr fontId="3" type="noConversion"/>
  </si>
  <si>
    <t>PR5</t>
    <phoneticPr fontId="3" type="noConversion"/>
  </si>
  <si>
    <t>PR1</t>
    <phoneticPr fontId="3" type="noConversion"/>
  </si>
  <si>
    <t>PR4</t>
    <phoneticPr fontId="3" type="noConversion"/>
  </si>
  <si>
    <t>PR1</t>
    <phoneticPr fontId="3" type="noConversion"/>
  </si>
  <si>
    <t>PR2</t>
    <phoneticPr fontId="3" type="noConversion"/>
  </si>
  <si>
    <t>PR2</t>
    <phoneticPr fontId="3" type="noConversion"/>
  </si>
  <si>
    <t>PR7</t>
    <phoneticPr fontId="3" type="noConversion"/>
  </si>
  <si>
    <t>PR5</t>
    <phoneticPr fontId="3" type="noConversion"/>
  </si>
  <si>
    <t>PR4</t>
    <phoneticPr fontId="3" type="noConversion"/>
  </si>
  <si>
    <t>PR2</t>
    <phoneticPr fontId="3" type="noConversion"/>
  </si>
  <si>
    <t>01/07</t>
  </si>
  <si>
    <t>512LCJ</t>
  </si>
  <si>
    <t>01/07</t>
    <phoneticPr fontId="3" type="noConversion"/>
  </si>
  <si>
    <t>PR7</t>
    <phoneticPr fontId="3" type="noConversion"/>
  </si>
  <si>
    <t>PR5</t>
    <phoneticPr fontId="3" type="noConversion"/>
  </si>
  <si>
    <t>PR1</t>
    <phoneticPr fontId="3" type="noConversion"/>
  </si>
  <si>
    <t>PR2</t>
    <phoneticPr fontId="3" type="noConversion"/>
  </si>
  <si>
    <t>PR3</t>
    <phoneticPr fontId="3" type="noConversion"/>
  </si>
  <si>
    <t>50LM22B001</t>
  </si>
  <si>
    <t>PR1</t>
    <phoneticPr fontId="3" type="noConversion"/>
  </si>
  <si>
    <t>01/07</t>
    <phoneticPr fontId="3" type="noConversion"/>
  </si>
  <si>
    <t>50LM12B001</t>
  </si>
  <si>
    <t>512LCX</t>
  </si>
  <si>
    <t>01/08</t>
  </si>
  <si>
    <t>01/08</t>
    <phoneticPr fontId="3" type="noConversion"/>
  </si>
  <si>
    <t>PR2</t>
    <phoneticPr fontId="3" type="noConversion"/>
  </si>
  <si>
    <t>PR3</t>
    <phoneticPr fontId="3" type="noConversion"/>
  </si>
  <si>
    <t>PR6</t>
    <phoneticPr fontId="3" type="noConversion"/>
  </si>
  <si>
    <t>PR4</t>
    <phoneticPr fontId="3" type="noConversion"/>
  </si>
  <si>
    <t>PR1</t>
    <phoneticPr fontId="3" type="noConversion"/>
  </si>
  <si>
    <t>PR3</t>
    <phoneticPr fontId="3" type="noConversion"/>
  </si>
  <si>
    <t>PR3</t>
    <phoneticPr fontId="3" type="noConversion"/>
  </si>
  <si>
    <t>PR2</t>
    <phoneticPr fontId="3" type="noConversion"/>
  </si>
  <si>
    <t>PR4</t>
    <phoneticPr fontId="3" type="noConversion"/>
  </si>
  <si>
    <t>512LCV</t>
  </si>
  <si>
    <t>512LCU</t>
  </si>
  <si>
    <t>472LB3B004</t>
  </si>
  <si>
    <t>01/09</t>
    <phoneticPr fontId="3" type="noConversion"/>
  </si>
  <si>
    <t>PR2</t>
    <phoneticPr fontId="3" type="noConversion"/>
  </si>
  <si>
    <t>PR4</t>
    <phoneticPr fontId="3" type="noConversion"/>
  </si>
  <si>
    <t>PR3</t>
    <phoneticPr fontId="3" type="noConversion"/>
  </si>
  <si>
    <t>PR3</t>
    <phoneticPr fontId="3" type="noConversion"/>
  </si>
  <si>
    <t>PR1</t>
    <phoneticPr fontId="3" type="noConversion"/>
  </si>
  <si>
    <t>PR1</t>
    <phoneticPr fontId="3" type="noConversion"/>
  </si>
  <si>
    <t>01/09</t>
  </si>
  <si>
    <t>01/10</t>
  </si>
  <si>
    <t>01/11</t>
  </si>
  <si>
    <t>01/12</t>
  </si>
  <si>
    <t>50LM22</t>
  </si>
  <si>
    <t>50LM16</t>
  </si>
  <si>
    <t>512LCW</t>
  </si>
  <si>
    <t>50LM15B002</t>
  </si>
  <si>
    <t>01/10</t>
    <phoneticPr fontId="3" type="noConversion"/>
  </si>
  <si>
    <t>01/11</t>
    <phoneticPr fontId="3" type="noConversion"/>
  </si>
  <si>
    <t>01/12</t>
    <phoneticPr fontId="3" type="noConversion"/>
  </si>
  <si>
    <t>PR1</t>
    <phoneticPr fontId="3" type="noConversion"/>
  </si>
  <si>
    <t>PR3</t>
    <phoneticPr fontId="3" type="noConversion"/>
  </si>
  <si>
    <t>PR3</t>
    <phoneticPr fontId="3" type="noConversion"/>
  </si>
  <si>
    <t>PR6</t>
    <phoneticPr fontId="3" type="noConversion"/>
  </si>
  <si>
    <t>PR2</t>
    <phoneticPr fontId="3" type="noConversion"/>
  </si>
  <si>
    <t>PR1</t>
    <phoneticPr fontId="3" type="noConversion"/>
  </si>
  <si>
    <t>PR5</t>
    <phoneticPr fontId="3" type="noConversion"/>
  </si>
  <si>
    <t>PR4</t>
    <phoneticPr fontId="3" type="noConversion"/>
  </si>
  <si>
    <t>V</t>
    <phoneticPr fontId="3" type="noConversion"/>
  </si>
  <si>
    <t>V</t>
    <phoneticPr fontId="3" type="noConversion"/>
  </si>
  <si>
    <t>V</t>
    <phoneticPr fontId="3" type="noConversion"/>
  </si>
  <si>
    <t>01/13</t>
  </si>
  <si>
    <t>PR2</t>
    <phoneticPr fontId="3" type="noConversion"/>
  </si>
  <si>
    <t>PR3</t>
    <phoneticPr fontId="3" type="noConversion"/>
  </si>
  <si>
    <t>PR6</t>
    <phoneticPr fontId="3" type="noConversion"/>
  </si>
  <si>
    <t>PR5</t>
    <phoneticPr fontId="3" type="noConversion"/>
  </si>
  <si>
    <t>PR6</t>
    <phoneticPr fontId="3" type="noConversion"/>
  </si>
  <si>
    <t>PR5</t>
    <phoneticPr fontId="3" type="noConversion"/>
  </si>
  <si>
    <t>PR6</t>
    <phoneticPr fontId="3" type="noConversion"/>
  </si>
  <si>
    <t>PR3</t>
    <phoneticPr fontId="3" type="noConversion"/>
  </si>
  <si>
    <t>01/13</t>
    <phoneticPr fontId="3" type="noConversion"/>
  </si>
  <si>
    <t>50LM10B001</t>
  </si>
  <si>
    <t>PR3</t>
    <phoneticPr fontId="3" type="noConversion"/>
  </si>
  <si>
    <t>V</t>
  </si>
  <si>
    <t>01/14</t>
  </si>
  <si>
    <t>01/15</t>
  </si>
  <si>
    <t>01/15</t>
    <phoneticPr fontId="3" type="noConversion"/>
  </si>
  <si>
    <t>PR3</t>
    <phoneticPr fontId="3" type="noConversion"/>
  </si>
  <si>
    <t>43M7UR</t>
    <phoneticPr fontId="3" type="noConversion"/>
  </si>
  <si>
    <t>V</t>
    <phoneticPr fontId="3" type="noConversion"/>
  </si>
  <si>
    <t>442LZL</t>
    <phoneticPr fontId="3" type="noConversion"/>
  </si>
  <si>
    <t>PR2</t>
    <phoneticPr fontId="3" type="noConversion"/>
  </si>
  <si>
    <t>PR3</t>
    <phoneticPr fontId="3" type="noConversion"/>
  </si>
  <si>
    <t>PR7</t>
    <phoneticPr fontId="3" type="noConversion"/>
  </si>
  <si>
    <t>PR4</t>
    <phoneticPr fontId="3" type="noConversion"/>
  </si>
  <si>
    <t>PR3</t>
    <phoneticPr fontId="3" type="noConversion"/>
  </si>
  <si>
    <t>PR5</t>
    <phoneticPr fontId="3" type="noConversion"/>
  </si>
  <si>
    <t>PR6</t>
    <phoneticPr fontId="3" type="noConversion"/>
  </si>
  <si>
    <t>50LM16B002</t>
    <phoneticPr fontId="3" type="noConversion"/>
  </si>
  <si>
    <t>472LB4B002</t>
  </si>
  <si>
    <t>01/16</t>
  </si>
  <si>
    <t>01/16</t>
    <phoneticPr fontId="3" type="noConversion"/>
  </si>
  <si>
    <t>PR6</t>
    <phoneticPr fontId="3" type="noConversion"/>
  </si>
  <si>
    <t>PR3</t>
    <phoneticPr fontId="3" type="noConversion"/>
  </si>
  <si>
    <t>PR5</t>
    <phoneticPr fontId="3" type="noConversion"/>
  </si>
  <si>
    <t>PR4</t>
    <phoneticPr fontId="3" type="noConversion"/>
  </si>
  <si>
    <t>PR4</t>
    <phoneticPr fontId="3" type="noConversion"/>
  </si>
  <si>
    <t>PR2</t>
    <phoneticPr fontId="3" type="noConversion"/>
  </si>
  <si>
    <t>PR2</t>
    <phoneticPr fontId="3" type="noConversion"/>
  </si>
  <si>
    <t>50LM16B001</t>
    <phoneticPr fontId="3" type="noConversion"/>
  </si>
  <si>
    <t>PR3</t>
    <phoneticPr fontId="3" type="noConversion"/>
  </si>
  <si>
    <t>49LM05B001</t>
    <phoneticPr fontId="3" type="noConversion"/>
  </si>
  <si>
    <t>PR2</t>
    <phoneticPr fontId="3" type="noConversion"/>
  </si>
  <si>
    <t>PR4</t>
    <phoneticPr fontId="3" type="noConversion"/>
  </si>
  <si>
    <t>01/17</t>
  </si>
  <si>
    <t>01/19</t>
  </si>
  <si>
    <t>462LA9B004</t>
  </si>
  <si>
    <t>472LB4B003</t>
  </si>
  <si>
    <t>512LCHB003</t>
  </si>
  <si>
    <t>50LM21B001</t>
  </si>
  <si>
    <t>512LCHB002</t>
  </si>
  <si>
    <t>50LM16B004</t>
  </si>
  <si>
    <t>PR5</t>
    <phoneticPr fontId="3" type="noConversion"/>
  </si>
  <si>
    <t>PR2</t>
    <phoneticPr fontId="3" type="noConversion"/>
  </si>
  <si>
    <t>PR3</t>
    <phoneticPr fontId="3" type="noConversion"/>
  </si>
  <si>
    <t>PR4</t>
    <phoneticPr fontId="3" type="noConversion"/>
  </si>
  <si>
    <t>PR2</t>
    <phoneticPr fontId="3" type="noConversion"/>
  </si>
  <si>
    <t>PR7</t>
    <phoneticPr fontId="3" type="noConversion"/>
  </si>
  <si>
    <t>PR3</t>
    <phoneticPr fontId="3" type="noConversion"/>
  </si>
  <si>
    <t>PR2</t>
    <phoneticPr fontId="3" type="noConversion"/>
  </si>
  <si>
    <t>PR4</t>
    <phoneticPr fontId="3" type="noConversion"/>
  </si>
  <si>
    <t>PR4</t>
    <phoneticPr fontId="3" type="noConversion"/>
  </si>
  <si>
    <t>PR6</t>
    <phoneticPr fontId="3" type="noConversion"/>
  </si>
  <si>
    <t>PR1</t>
    <phoneticPr fontId="3" type="noConversion"/>
  </si>
  <si>
    <t>PR1</t>
    <phoneticPr fontId="3" type="noConversion"/>
  </si>
  <si>
    <t>01/17</t>
    <phoneticPr fontId="3" type="noConversion"/>
  </si>
  <si>
    <t>01/18</t>
  </si>
  <si>
    <t>01/18</t>
    <phoneticPr fontId="3" type="noConversion"/>
  </si>
  <si>
    <t>01/19</t>
    <phoneticPr fontId="3" type="noConversion"/>
  </si>
  <si>
    <t>50LM23</t>
    <phoneticPr fontId="3" type="noConversion"/>
  </si>
  <si>
    <t>PR5</t>
    <phoneticPr fontId="3" type="noConversion"/>
  </si>
  <si>
    <t>50LM18B002</t>
  </si>
  <si>
    <t>49LM06B004</t>
    <phoneticPr fontId="3" type="noConversion"/>
  </si>
  <si>
    <t>50LM11B001</t>
  </si>
  <si>
    <t>012LA9B001</t>
  </si>
  <si>
    <t>01/20</t>
  </si>
  <si>
    <t>01/20</t>
    <phoneticPr fontId="3" type="noConversion"/>
  </si>
  <si>
    <t>452LZVB005</t>
  </si>
  <si>
    <t>452LZVB006</t>
  </si>
  <si>
    <t>PR6</t>
    <phoneticPr fontId="3" type="noConversion"/>
  </si>
  <si>
    <t>PR4</t>
    <phoneticPr fontId="3" type="noConversion"/>
  </si>
  <si>
    <t>PR3</t>
    <phoneticPr fontId="3" type="noConversion"/>
  </si>
  <si>
    <t>PR7</t>
    <phoneticPr fontId="3" type="noConversion"/>
  </si>
  <si>
    <t>PR4</t>
    <phoneticPr fontId="3" type="noConversion"/>
  </si>
  <si>
    <t>PR7</t>
    <phoneticPr fontId="3" type="noConversion"/>
  </si>
  <si>
    <t>PR5</t>
    <phoneticPr fontId="3" type="noConversion"/>
  </si>
  <si>
    <t>PR6</t>
    <phoneticPr fontId="3" type="noConversion"/>
  </si>
  <si>
    <t>50LM18B001</t>
  </si>
  <si>
    <t>012LA8B001</t>
  </si>
  <si>
    <t>012LAA</t>
    <phoneticPr fontId="3" type="noConversion"/>
  </si>
  <si>
    <t>PR2</t>
    <phoneticPr fontId="3" type="noConversion"/>
  </si>
  <si>
    <t>PR1</t>
    <phoneticPr fontId="3" type="noConversion"/>
  </si>
  <si>
    <t>PR2</t>
    <phoneticPr fontId="3" type="noConversion"/>
  </si>
  <si>
    <t>PR1</t>
    <phoneticPr fontId="3" type="noConversion"/>
  </si>
  <si>
    <t>01/21</t>
  </si>
  <si>
    <t>53LMA9</t>
  </si>
  <si>
    <t>012LA9</t>
  </si>
  <si>
    <t>01/21</t>
    <phoneticPr fontId="3" type="noConversion"/>
  </si>
  <si>
    <t>PR1</t>
    <phoneticPr fontId="3" type="noConversion"/>
  </si>
  <si>
    <t>43M7URB001</t>
  </si>
  <si>
    <t>01/22</t>
  </si>
  <si>
    <t>PR3</t>
    <phoneticPr fontId="3" type="noConversion"/>
  </si>
  <si>
    <t>462LA9B005</t>
  </si>
  <si>
    <t>53LMA3</t>
  </si>
  <si>
    <t>53LMA2</t>
  </si>
  <si>
    <t>392LWEB003</t>
  </si>
  <si>
    <t>01/22</t>
    <phoneticPr fontId="3" type="noConversion"/>
  </si>
  <si>
    <t>512LCUB002</t>
  </si>
  <si>
    <t>PR1</t>
    <phoneticPr fontId="3" type="noConversion"/>
  </si>
  <si>
    <t>PR3</t>
    <phoneticPr fontId="3" type="noConversion"/>
  </si>
  <si>
    <t>PR2</t>
    <phoneticPr fontId="3" type="noConversion"/>
  </si>
  <si>
    <t>PR6</t>
    <phoneticPr fontId="3" type="noConversion"/>
  </si>
  <si>
    <t>PR4</t>
    <phoneticPr fontId="3" type="noConversion"/>
  </si>
  <si>
    <t>PR1</t>
    <phoneticPr fontId="3" type="noConversion"/>
  </si>
  <si>
    <t>PR1</t>
    <phoneticPr fontId="3" type="noConversion"/>
  </si>
  <si>
    <t>PR4</t>
    <phoneticPr fontId="3" type="noConversion"/>
  </si>
  <si>
    <t>PR4</t>
    <phoneticPr fontId="3" type="noConversion"/>
  </si>
  <si>
    <t>01/23</t>
  </si>
  <si>
    <t>PR4</t>
    <phoneticPr fontId="3" type="noConversion"/>
  </si>
  <si>
    <t>462LA9B006</t>
  </si>
  <si>
    <t>452LZVB007</t>
  </si>
  <si>
    <t>01/23</t>
    <phoneticPr fontId="3" type="noConversion"/>
  </si>
  <si>
    <t>PR1</t>
    <phoneticPr fontId="3" type="noConversion"/>
  </si>
  <si>
    <t>PR2</t>
    <phoneticPr fontId="3" type="noConversion"/>
  </si>
  <si>
    <t>PR3</t>
    <phoneticPr fontId="3" type="noConversion"/>
  </si>
  <si>
    <t>PR5</t>
    <phoneticPr fontId="3" type="noConversion"/>
  </si>
  <si>
    <t>PR6</t>
    <phoneticPr fontId="3" type="noConversion"/>
  </si>
  <si>
    <t>PR7</t>
    <phoneticPr fontId="3" type="noConversion"/>
  </si>
  <si>
    <t>PR7</t>
    <phoneticPr fontId="3" type="noConversion"/>
  </si>
  <si>
    <t>uPad</t>
    <phoneticPr fontId="3" type="noConversion"/>
  </si>
  <si>
    <t>022LAQ</t>
    <phoneticPr fontId="3" type="noConversion"/>
  </si>
  <si>
    <t>43M7UAB002</t>
  </si>
  <si>
    <t>53LMA6</t>
  </si>
  <si>
    <t>53LMAB</t>
  </si>
  <si>
    <t>012LAAB001</t>
  </si>
  <si>
    <t>53LMAF</t>
  </si>
  <si>
    <t>53LMAG</t>
  </si>
  <si>
    <t>53LMAE</t>
  </si>
  <si>
    <t>53LMA7</t>
  </si>
  <si>
    <t>53LMAC</t>
  </si>
  <si>
    <t>53LMAD</t>
  </si>
  <si>
    <t>53LMA5</t>
  </si>
  <si>
    <t>012LAB</t>
  </si>
  <si>
    <t>53LMA7B001</t>
  </si>
  <si>
    <t>53LMADB001</t>
  </si>
  <si>
    <t>53LMAJ</t>
  </si>
  <si>
    <t>53LMACB001</t>
  </si>
  <si>
    <t>53LMA4</t>
  </si>
  <si>
    <t>53LMA1</t>
  </si>
  <si>
    <t>49LM06B004</t>
  </si>
  <si>
    <t>49LM06B006</t>
  </si>
  <si>
    <t>49LM06B005</t>
  </si>
  <si>
    <t>512LCGB001</t>
  </si>
  <si>
    <t>462LA8B003</t>
  </si>
  <si>
    <t>PR2</t>
  </si>
  <si>
    <t>PR4</t>
  </si>
  <si>
    <t>PR7</t>
  </si>
  <si>
    <t>01/24</t>
    <phoneticPr fontId="3" type="noConversion"/>
  </si>
  <si>
    <t>01/25</t>
    <phoneticPr fontId="3" type="noConversion"/>
  </si>
  <si>
    <t>01/26</t>
    <phoneticPr fontId="3" type="noConversion"/>
  </si>
  <si>
    <t>PR2</t>
    <phoneticPr fontId="3" type="noConversion"/>
  </si>
  <si>
    <t>PR5</t>
    <phoneticPr fontId="3" type="noConversion"/>
  </si>
  <si>
    <t>PR4</t>
    <phoneticPr fontId="3" type="noConversion"/>
  </si>
  <si>
    <t>PR4</t>
    <phoneticPr fontId="3" type="noConversion"/>
  </si>
  <si>
    <t>PR3</t>
    <phoneticPr fontId="3" type="noConversion"/>
  </si>
  <si>
    <t>PR2</t>
    <phoneticPr fontId="3" type="noConversion"/>
  </si>
  <si>
    <t>PR3</t>
    <phoneticPr fontId="3" type="noConversion"/>
  </si>
  <si>
    <t>PR5</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</si>
  <si>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</si>
  <si>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</si>
  <si>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</si>
  <si>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</si>
  <si>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</si>
  <si>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</si>
  <si>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50LM10B002</t>
  </si>
  <si>
    <t>50LM21B002</t>
  </si>
  <si>
    <t>53LMAP</t>
  </si>
  <si>
    <t>53LMAK</t>
  </si>
  <si>
    <t>PR3</t>
    <phoneticPr fontId="3" type="noConversion"/>
  </si>
  <si>
    <t>PR3</t>
    <phoneticPr fontId="3" type="noConversion"/>
  </si>
  <si>
    <t>PR1</t>
    <phoneticPr fontId="3" type="noConversion"/>
  </si>
  <si>
    <t>PR1</t>
    <phoneticPr fontId="3" type="noConversion"/>
  </si>
  <si>
    <t>01/24</t>
  </si>
  <si>
    <t>01/25</t>
  </si>
  <si>
    <t>01/26</t>
  </si>
  <si>
    <t>51M7SE</t>
  </si>
  <si>
    <t>51M7VC</t>
  </si>
  <si>
    <t>52M7ZS</t>
  </si>
  <si>
    <t>52M7ZSB001</t>
  </si>
  <si>
    <t>01/28</t>
    <phoneticPr fontId="3" type="noConversion"/>
  </si>
  <si>
    <t>01/31</t>
    <phoneticPr fontId="3" type="noConversion"/>
  </si>
  <si>
    <t>01/31</t>
    <phoneticPr fontId="3" type="noConversion"/>
  </si>
  <si>
    <t>PR4</t>
    <phoneticPr fontId="3" type="noConversion"/>
  </si>
  <si>
    <t>PR3</t>
    <phoneticPr fontId="3" type="noConversion"/>
  </si>
  <si>
    <t>PR5</t>
    <phoneticPr fontId="3" type="noConversion"/>
  </si>
  <si>
    <t>PR4</t>
    <phoneticPr fontId="3" type="noConversion"/>
  </si>
  <si>
    <t>PR3</t>
    <phoneticPr fontId="3" type="noConversion"/>
  </si>
  <si>
    <t>43M7URB002</t>
    <phoneticPr fontId="3" type="noConversion"/>
  </si>
  <si>
    <t>53LMAM</t>
  </si>
  <si>
    <t>53LMAN</t>
  </si>
  <si>
    <t>53LMA8</t>
  </si>
  <si>
    <t>53LMAL</t>
  </si>
  <si>
    <t>452LZVB008</t>
  </si>
  <si>
    <t>53LMAA</t>
  </si>
  <si>
    <t>53LMAH</t>
  </si>
  <si>
    <t>49LM08B003</t>
  </si>
  <si>
    <t>53LMAQ</t>
  </si>
  <si>
    <t>53LMAKB001</t>
  </si>
  <si>
    <t>PR4</t>
    <phoneticPr fontId="3" type="noConversion"/>
  </si>
  <si>
    <t>01/27</t>
    <phoneticPr fontId="3" type="noConversion"/>
  </si>
  <si>
    <t>01/28</t>
    <phoneticPr fontId="3" type="noConversion"/>
  </si>
  <si>
    <t>01/29</t>
    <phoneticPr fontId="3" type="noConversion"/>
  </si>
  <si>
    <t>01/30</t>
    <phoneticPr fontId="3" type="noConversion"/>
  </si>
  <si>
    <t>02/01</t>
    <phoneticPr fontId="3" type="noConversion"/>
  </si>
  <si>
    <t>012LA8</t>
  </si>
  <si>
    <t>02/02</t>
    <phoneticPr fontId="3" type="noConversion"/>
  </si>
  <si>
    <t>PR4</t>
    <phoneticPr fontId="3" type="noConversion"/>
  </si>
  <si>
    <t>PR2</t>
    <phoneticPr fontId="3" type="noConversion"/>
  </si>
  <si>
    <t>012LAA</t>
  </si>
  <si>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</si>
  <si>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</si>
  <si>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</si>
  <si>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</si>
  <si>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</si>
  <si>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</si>
  <si>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</si>
  <si>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</si>
  <si>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</si>
  <si>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</si>
  <si>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</si>
  <si>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</si>
  <si>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</si>
  <si>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01/28</t>
  </si>
  <si>
    <t>01/28</t>
    <phoneticPr fontId="3" type="noConversion"/>
  </si>
  <si>
    <t>PR3</t>
    <phoneticPr fontId="3" type="noConversion"/>
  </si>
  <si>
    <t>PR4</t>
    <phoneticPr fontId="3" type="noConversion"/>
  </si>
  <si>
    <t>PR3</t>
    <phoneticPr fontId="3" type="noConversion"/>
  </si>
  <si>
    <t>PR4</t>
    <phoneticPr fontId="3" type="noConversion"/>
  </si>
  <si>
    <t>01/27</t>
  </si>
  <si>
    <t>01/29</t>
  </si>
  <si>
    <t>01/30</t>
  </si>
  <si>
    <t>01/31</t>
  </si>
  <si>
    <t>02/01</t>
    <phoneticPr fontId="3" type="noConversion"/>
  </si>
  <si>
    <t>02/02</t>
    <phoneticPr fontId="3" type="noConversion"/>
  </si>
  <si>
    <t>032LBD</t>
  </si>
  <si>
    <t>012LAC</t>
  </si>
  <si>
    <t>012LAD</t>
  </si>
  <si>
    <t>V</t>
    <phoneticPr fontId="3" type="noConversion"/>
  </si>
  <si>
    <t>PR4</t>
    <phoneticPr fontId="3" type="noConversion"/>
  </si>
  <si>
    <t>02/03</t>
  </si>
  <si>
    <t>53LMAT</t>
  </si>
  <si>
    <t>50LM23B001</t>
  </si>
  <si>
    <t>53LMAU</t>
  </si>
  <si>
    <t>512LCUB003</t>
  </si>
  <si>
    <t>02/03</t>
    <phoneticPr fontId="3" type="noConversion"/>
  </si>
  <si>
    <t>PR4</t>
    <phoneticPr fontId="3" type="noConversion"/>
  </si>
  <si>
    <t>PR2</t>
    <phoneticPr fontId="3" type="noConversion"/>
  </si>
  <si>
    <t>PR2</t>
    <phoneticPr fontId="3" type="noConversion"/>
  </si>
  <si>
    <t>PR2</t>
    <phoneticPr fontId="3" type="noConversion"/>
  </si>
  <si>
    <t>PR5</t>
    <phoneticPr fontId="3" type="noConversion"/>
  </si>
  <si>
    <t>PR2</t>
    <phoneticPr fontId="3" type="noConversion"/>
  </si>
  <si>
    <t>PR5</t>
    <phoneticPr fontId="3" type="noConversion"/>
  </si>
  <si>
    <t>PR5</t>
    <phoneticPr fontId="3" type="noConversion"/>
  </si>
  <si>
    <t>PR2</t>
    <phoneticPr fontId="3" type="noConversion"/>
  </si>
  <si>
    <t>PR1</t>
    <phoneticPr fontId="3" type="noConversion"/>
  </si>
  <si>
    <t>PR3</t>
    <phoneticPr fontId="3" type="noConversion"/>
  </si>
  <si>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</si>
  <si>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</si>
  <si>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</si>
  <si>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</si>
  <si>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</si>
  <si>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</si>
  <si>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</si>
  <si>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</si>
  <si>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02/04</t>
  </si>
  <si>
    <t>53LMAS</t>
  </si>
  <si>
    <t>49LM08B004</t>
  </si>
  <si>
    <t>02/04</t>
    <phoneticPr fontId="3" type="noConversion"/>
  </si>
  <si>
    <t>02/04</t>
    <phoneticPr fontId="3" type="noConversion"/>
  </si>
  <si>
    <t>V</t>
    <phoneticPr fontId="3" type="noConversion"/>
  </si>
  <si>
    <t>PR2</t>
    <phoneticPr fontId="3" type="noConversion"/>
  </si>
  <si>
    <t>PR2</t>
    <phoneticPr fontId="3" type="noConversion"/>
  </si>
  <si>
    <t>PR2</t>
    <phoneticPr fontId="3" type="noConversion"/>
  </si>
  <si>
    <t>PR5</t>
    <phoneticPr fontId="3" type="noConversion"/>
  </si>
  <si>
    <t>PR4</t>
    <phoneticPr fontId="3" type="noConversion"/>
  </si>
  <si>
    <t>PR1</t>
    <phoneticPr fontId="3" type="noConversion"/>
  </si>
  <si>
    <t>PR5</t>
    <phoneticPr fontId="3" type="noConversion"/>
  </si>
  <si>
    <t>PR2</t>
    <phoneticPr fontId="3" type="noConversion"/>
  </si>
  <si>
    <t>PR5</t>
    <phoneticPr fontId="3" type="noConversion"/>
  </si>
  <si>
    <t>V</t>
    <phoneticPr fontId="3" type="noConversion"/>
  </si>
  <si>
    <t>V</t>
    <phoneticPr fontId="3" type="noConversion"/>
  </si>
  <si>
    <t>V</t>
    <phoneticPr fontId="3" type="noConversion"/>
  </si>
  <si>
    <t>49LM07</t>
    <phoneticPr fontId="3" type="noConversion"/>
  </si>
  <si>
    <t>V</t>
    <phoneticPr fontId="3" type="noConversion"/>
  </si>
  <si>
    <t>V</t>
    <phoneticPr fontId="3" type="noConversion"/>
  </si>
  <si>
    <t>012LA9B002</t>
  </si>
  <si>
    <t>53LMA2B001</t>
  </si>
  <si>
    <t>02/05</t>
    <phoneticPr fontId="3" type="noConversion"/>
  </si>
  <si>
    <t>PR2</t>
    <phoneticPr fontId="3" type="noConversion"/>
  </si>
  <si>
    <t>PR4</t>
    <phoneticPr fontId="3" type="noConversion"/>
  </si>
  <si>
    <t>PR2</t>
    <phoneticPr fontId="3" type="noConversion"/>
  </si>
  <si>
    <t>PR5</t>
    <phoneticPr fontId="3" type="noConversion"/>
  </si>
  <si>
    <t>PR2</t>
    <phoneticPr fontId="3" type="noConversion"/>
  </si>
  <si>
    <t>PR3</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</si>
  <si>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</si>
  <si>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</si>
  <si>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</si>
  <si>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</si>
  <si>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</si>
  <si>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</si>
  <si>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02/05</t>
  </si>
  <si>
    <t>52M74B</t>
  </si>
  <si>
    <t>03M7LS</t>
  </si>
  <si>
    <t>52M76R</t>
  </si>
  <si>
    <t>52M76S</t>
  </si>
  <si>
    <t>52M7ZT</t>
  </si>
  <si>
    <t>02/06</t>
  </si>
  <si>
    <t>02/06</t>
    <phoneticPr fontId="3" type="noConversion"/>
  </si>
  <si>
    <t>PR3</t>
    <phoneticPr fontId="3" type="noConversion"/>
  </si>
  <si>
    <t>PR3</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</si>
  <si>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</si>
  <si>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</si>
  <si>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</si>
  <si>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</si>
  <si>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</si>
  <si>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</si>
  <si>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</si>
  <si>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50LM22B002</t>
  </si>
  <si>
    <t>PR6</t>
    <phoneticPr fontId="3" type="noConversion"/>
  </si>
  <si>
    <t>PR4</t>
    <phoneticPr fontId="3" type="noConversion"/>
  </si>
  <si>
    <t>PR4</t>
    <phoneticPr fontId="3" type="noConversion"/>
  </si>
  <si>
    <t>PR5</t>
    <phoneticPr fontId="3" type="noConversion"/>
  </si>
  <si>
    <t>PR5</t>
    <phoneticPr fontId="3" type="noConversion"/>
  </si>
  <si>
    <t>PR5</t>
    <phoneticPr fontId="3" type="noConversion"/>
  </si>
  <si>
    <t>PR4</t>
    <phoneticPr fontId="3" type="noConversion"/>
  </si>
  <si>
    <t>PR2</t>
    <phoneticPr fontId="3" type="noConversion"/>
  </si>
  <si>
    <t>PR3</t>
    <phoneticPr fontId="3" type="noConversion"/>
  </si>
  <si>
    <t>02/07</t>
    <phoneticPr fontId="3" type="noConversion"/>
  </si>
  <si>
    <t>V</t>
    <phoneticPr fontId="3" type="noConversion"/>
  </si>
  <si>
    <t>V</t>
    <phoneticPr fontId="3" type="noConversion"/>
  </si>
  <si>
    <t>43M7USB001</t>
  </si>
  <si>
    <t>02/08</t>
  </si>
  <si>
    <t>02/09</t>
  </si>
  <si>
    <t>53LMAPB001</t>
  </si>
  <si>
    <t>49LM04B005</t>
  </si>
  <si>
    <t>50LM18B005</t>
  </si>
  <si>
    <t>02/08</t>
    <phoneticPr fontId="3" type="noConversion"/>
  </si>
  <si>
    <t>49LM08B006</t>
  </si>
  <si>
    <t>02/09</t>
    <phoneticPr fontId="3" type="noConversion"/>
  </si>
  <si>
    <t>PR6</t>
    <phoneticPr fontId="3" type="noConversion"/>
  </si>
  <si>
    <t>PR2</t>
    <phoneticPr fontId="3" type="noConversion"/>
  </si>
  <si>
    <t>53LMAAB001</t>
  </si>
  <si>
    <t>PR6</t>
    <phoneticPr fontId="3" type="noConversion"/>
  </si>
  <si>
    <t>PR2</t>
    <phoneticPr fontId="3" type="noConversion"/>
  </si>
  <si>
    <t>V</t>
    <phoneticPr fontId="3" type="noConversion"/>
  </si>
  <si>
    <t>V</t>
    <phoneticPr fontId="3" type="noConversion"/>
  </si>
  <si>
    <t>V</t>
    <phoneticPr fontId="3" type="noConversion"/>
  </si>
  <si>
    <t>PR6</t>
    <phoneticPr fontId="3" type="noConversion"/>
  </si>
  <si>
    <t>PR4</t>
    <phoneticPr fontId="3" type="noConversion"/>
  </si>
  <si>
    <t>V</t>
    <phoneticPr fontId="3" type="noConversion"/>
  </si>
  <si>
    <t>V</t>
    <phoneticPr fontId="3" type="noConversion"/>
  </si>
  <si>
    <t>V</t>
    <phoneticPr fontId="3" type="noConversion"/>
  </si>
  <si>
    <t>PR4</t>
    <phoneticPr fontId="3" type="noConversion"/>
  </si>
  <si>
    <t>PR6</t>
    <phoneticPr fontId="3" type="noConversion"/>
  </si>
  <si>
    <t>PR6</t>
    <phoneticPr fontId="3" type="noConversion"/>
  </si>
  <si>
    <t>PR5</t>
    <phoneticPr fontId="3" type="noConversion"/>
  </si>
  <si>
    <t>PR4</t>
    <phoneticPr fontId="3" type="noConversion"/>
  </si>
  <si>
    <t>PR3</t>
    <phoneticPr fontId="3" type="noConversion"/>
  </si>
  <si>
    <t>PR3</t>
    <phoneticPr fontId="3" type="noConversion"/>
  </si>
  <si>
    <t>PR4</t>
    <phoneticPr fontId="3" type="noConversion"/>
  </si>
  <si>
    <t>PR2</t>
    <phoneticPr fontId="3" type="noConversion"/>
  </si>
  <si>
    <t>PR5</t>
    <phoneticPr fontId="3" type="noConversion"/>
  </si>
  <si>
    <t>PR5</t>
    <phoneticPr fontId="3" type="noConversion"/>
  </si>
  <si>
    <t>012LAAB003</t>
    <phoneticPr fontId="3" type="noConversion"/>
  </si>
  <si>
    <t>V</t>
    <phoneticPr fontId="3" type="noConversion"/>
  </si>
  <si>
    <t>V</t>
    <phoneticPr fontId="3" type="noConversion"/>
  </si>
  <si>
    <t>V</t>
    <phoneticPr fontId="3" type="noConversion"/>
  </si>
  <si>
    <t>53LMA9B001</t>
    <phoneticPr fontId="3" type="noConversion"/>
  </si>
  <si>
    <t>02/07</t>
  </si>
  <si>
    <t>PR6</t>
    <phoneticPr fontId="3" type="noConversion"/>
  </si>
  <si>
    <t>02/10</t>
    <phoneticPr fontId="3" type="noConversion"/>
  </si>
  <si>
    <t>53LMAV</t>
  </si>
  <si>
    <t>53LMAW</t>
  </si>
  <si>
    <t>53LMB3</t>
  </si>
  <si>
    <t>53LMAX</t>
  </si>
  <si>
    <t>53LMAY</t>
  </si>
  <si>
    <t>53LMAZ</t>
  </si>
  <si>
    <t>V</t>
    <phoneticPr fontId="3" type="noConversion"/>
  </si>
  <si>
    <t>V</t>
    <phoneticPr fontId="3" type="noConversion"/>
  </si>
  <si>
    <t>52M771</t>
    <phoneticPr fontId="3" type="noConversion"/>
  </si>
  <si>
    <t>V</t>
    <phoneticPr fontId="3" type="noConversion"/>
  </si>
  <si>
    <t>PR4</t>
    <phoneticPr fontId="3" type="noConversion"/>
  </si>
  <si>
    <t>PR3</t>
    <phoneticPr fontId="3" type="noConversion"/>
  </si>
  <si>
    <t>PR3</t>
    <phoneticPr fontId="3" type="noConversion"/>
  </si>
  <si>
    <t>PR1</t>
    <phoneticPr fontId="3" type="noConversion"/>
  </si>
  <si>
    <t>PR3</t>
    <phoneticPr fontId="3" type="noConversion"/>
  </si>
  <si>
    <t>PR1</t>
    <phoneticPr fontId="3" type="noConversion"/>
  </si>
  <si>
    <t>PR2</t>
    <phoneticPr fontId="3" type="noConversion"/>
  </si>
  <si>
    <t>PR1</t>
    <phoneticPr fontId="3" type="noConversion"/>
  </si>
  <si>
    <t>PR3</t>
    <phoneticPr fontId="3" type="noConversion"/>
  </si>
  <si>
    <t>V</t>
    <phoneticPr fontId="3" type="noConversion"/>
  </si>
  <si>
    <t>V</t>
    <phoneticPr fontId="3" type="noConversion"/>
  </si>
  <si>
    <t>V</t>
    <phoneticPr fontId="3" type="noConversion"/>
  </si>
  <si>
    <t>V</t>
    <phoneticPr fontId="3" type="noConversion"/>
  </si>
  <si>
    <t>02/10</t>
  </si>
  <si>
    <t>50LM18B003</t>
  </si>
  <si>
    <t>53LMAR</t>
  </si>
  <si>
    <t>02/11</t>
  </si>
  <si>
    <t>02/11</t>
    <phoneticPr fontId="3" type="noConversion"/>
  </si>
  <si>
    <t>PR2</t>
    <phoneticPr fontId="3" type="noConversion"/>
  </si>
  <si>
    <t>PR4</t>
    <phoneticPr fontId="3" type="noConversion"/>
  </si>
  <si>
    <t>PR1</t>
    <phoneticPr fontId="3" type="noConversion"/>
  </si>
  <si>
    <t>PR6</t>
    <phoneticPr fontId="3" type="noConversion"/>
  </si>
  <si>
    <t>012LAAB004</t>
  </si>
  <si>
    <t>PR2</t>
    <phoneticPr fontId="3" type="noConversion"/>
  </si>
  <si>
    <t>V</t>
    <phoneticPr fontId="3" type="noConversion"/>
  </si>
  <si>
    <t>V</t>
    <phoneticPr fontId="3" type="noConversion"/>
  </si>
  <si>
    <t>V</t>
    <phoneticPr fontId="3" type="noConversion"/>
  </si>
  <si>
    <t>53LMACB002</t>
    <phoneticPr fontId="3" type="noConversion"/>
  </si>
  <si>
    <t>52M771B001</t>
  </si>
  <si>
    <t>50LM09B001</t>
  </si>
  <si>
    <t>53LMA9B002</t>
  </si>
  <si>
    <t>53LMAWB001</t>
  </si>
  <si>
    <t>02/12</t>
  </si>
  <si>
    <t>02/12</t>
    <phoneticPr fontId="3" type="noConversion"/>
  </si>
  <si>
    <t>PR6</t>
    <phoneticPr fontId="3" type="noConversion"/>
  </si>
  <si>
    <t>PR5</t>
    <phoneticPr fontId="3" type="noConversion"/>
  </si>
  <si>
    <t>PR4</t>
    <phoneticPr fontId="3" type="noConversion"/>
  </si>
  <si>
    <t>PR5</t>
    <phoneticPr fontId="3" type="noConversion"/>
  </si>
  <si>
    <t>PR3</t>
    <phoneticPr fontId="3" type="noConversion"/>
  </si>
  <si>
    <t>PR1</t>
    <phoneticPr fontId="3" type="noConversion"/>
  </si>
  <si>
    <t>PR3</t>
    <phoneticPr fontId="3" type="noConversion"/>
  </si>
  <si>
    <t>PR2</t>
    <phoneticPr fontId="3" type="noConversion"/>
  </si>
  <si>
    <t>V</t>
    <phoneticPr fontId="3" type="noConversion"/>
  </si>
  <si>
    <t>V</t>
    <phoneticPr fontId="3" type="noConversion"/>
  </si>
  <si>
    <t>PR5</t>
    <phoneticPr fontId="3" type="noConversion"/>
  </si>
  <si>
    <t>PR5</t>
    <phoneticPr fontId="3" type="noConversion"/>
  </si>
  <si>
    <t>PR6</t>
    <phoneticPr fontId="3" type="noConversion"/>
  </si>
  <si>
    <t>PR5</t>
    <phoneticPr fontId="3" type="noConversion"/>
  </si>
  <si>
    <t>PR3</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</si>
  <si>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</si>
  <si>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</si>
  <si>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</si>
  <si>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</si>
  <si>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</si>
  <si>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</si>
  <si>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53LMAAB001</t>
    <phoneticPr fontId="3" type="noConversion"/>
  </si>
  <si>
    <t>02/13</t>
  </si>
  <si>
    <t>PR5</t>
    <phoneticPr fontId="3" type="noConversion"/>
  </si>
  <si>
    <t>PR5</t>
    <phoneticPr fontId="3" type="noConversion"/>
  </si>
  <si>
    <t>PR5</t>
    <phoneticPr fontId="3" type="noConversion"/>
  </si>
  <si>
    <t>PR3</t>
    <phoneticPr fontId="3" type="noConversion"/>
  </si>
  <si>
    <t>PR5</t>
    <phoneticPr fontId="3" type="noConversion"/>
  </si>
  <si>
    <t>PR6</t>
    <phoneticPr fontId="3" type="noConversion"/>
  </si>
  <si>
    <t>512LCHB004</t>
  </si>
  <si>
    <t>02/13</t>
    <phoneticPr fontId="3" type="noConversion"/>
  </si>
  <si>
    <t>PR6</t>
    <phoneticPr fontId="3" type="noConversion"/>
  </si>
  <si>
    <t>PR6</t>
    <phoneticPr fontId="3" type="noConversion"/>
  </si>
  <si>
    <t>PR6</t>
    <phoneticPr fontId="3" type="noConversion"/>
  </si>
  <si>
    <t>PR2</t>
    <phoneticPr fontId="3" type="noConversion"/>
  </si>
  <si>
    <t>PR3</t>
    <phoneticPr fontId="3" type="noConversion"/>
  </si>
  <si>
    <t>PR3</t>
    <phoneticPr fontId="3" type="noConversion"/>
  </si>
  <si>
    <t>PR4</t>
    <phoneticPr fontId="3" type="noConversion"/>
  </si>
  <si>
    <t>PR6</t>
    <phoneticPr fontId="3" type="noConversion"/>
  </si>
  <si>
    <t>PR5</t>
    <phoneticPr fontId="3" type="noConversion"/>
  </si>
  <si>
    <t>022LAR</t>
    <phoneticPr fontId="3" type="noConversion"/>
  </si>
  <si>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</si>
  <si>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</si>
  <si>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</si>
  <si>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</si>
  <si>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</si>
  <si>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</si>
  <si>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</si>
  <si>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43M7U8B002</t>
  </si>
  <si>
    <t>47M7GS</t>
  </si>
  <si>
    <t>47M7JS</t>
  </si>
  <si>
    <t>02/14</t>
  </si>
  <si>
    <t>02/15</t>
  </si>
  <si>
    <t>02/16</t>
  </si>
  <si>
    <t>PR5</t>
    <phoneticPr fontId="3" type="noConversion"/>
  </si>
  <si>
    <t>PR5</t>
    <phoneticPr fontId="3" type="noConversion"/>
  </si>
  <si>
    <t>PR6</t>
    <phoneticPr fontId="3" type="noConversion"/>
  </si>
  <si>
    <t>PR6</t>
    <phoneticPr fontId="3" type="noConversion"/>
  </si>
  <si>
    <t>PR5</t>
    <phoneticPr fontId="3" type="noConversion"/>
  </si>
  <si>
    <t>012LAAB002</t>
  </si>
  <si>
    <t>53LMB2</t>
  </si>
  <si>
    <t>53LMACB003</t>
  </si>
  <si>
    <t>50LM15B003</t>
  </si>
  <si>
    <t>50LM15B005</t>
  </si>
  <si>
    <t>50LM16B003</t>
  </si>
  <si>
    <t>432LZ1B002</t>
  </si>
  <si>
    <t>53LMACB004</t>
  </si>
  <si>
    <t>53LMB1</t>
  </si>
  <si>
    <t>49LM07B001</t>
  </si>
  <si>
    <t>49LM01B002</t>
  </si>
  <si>
    <t>49LM02B003</t>
  </si>
  <si>
    <t>02/14</t>
    <phoneticPr fontId="3" type="noConversion"/>
  </si>
  <si>
    <t>02/15</t>
    <phoneticPr fontId="3" type="noConversion"/>
  </si>
  <si>
    <t>02/16</t>
    <phoneticPr fontId="3" type="noConversion"/>
  </si>
  <si>
    <t>50LM18</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</si>
  <si>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</si>
  <si>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</si>
  <si>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</si>
  <si>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</si>
  <si>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</si>
  <si>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</si>
  <si>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PR6</t>
    <phoneticPr fontId="3" type="noConversion"/>
  </si>
  <si>
    <t>49LM07B001</t>
    <phoneticPr fontId="3" type="noConversion"/>
  </si>
  <si>
    <t>450LM16B003</t>
    <phoneticPr fontId="3" type="noConversion"/>
  </si>
  <si>
    <t>PR5</t>
    <phoneticPr fontId="3" type="noConversion"/>
  </si>
  <si>
    <t>V</t>
    <phoneticPr fontId="3" type="noConversion"/>
  </si>
  <si>
    <t>V</t>
    <phoneticPr fontId="3" type="noConversion"/>
  </si>
  <si>
    <t>50LM10B002</t>
    <phoneticPr fontId="3" type="noConversion"/>
  </si>
  <si>
    <t>50LM17</t>
    <phoneticPr fontId="3" type="noConversion"/>
  </si>
  <si>
    <t>43M7U7B003</t>
  </si>
  <si>
    <t>49LM03B002</t>
  </si>
  <si>
    <t>49LM06B003</t>
  </si>
  <si>
    <t>50LM21B003</t>
  </si>
  <si>
    <t>49LM04B003</t>
  </si>
  <si>
    <t>50LM15B001</t>
  </si>
  <si>
    <t>49LM02B002</t>
  </si>
  <si>
    <t>50LM17B001</t>
  </si>
  <si>
    <t>50LM23B002</t>
  </si>
  <si>
    <t>49LM08B002</t>
  </si>
  <si>
    <t>53LMB1B001</t>
  </si>
  <si>
    <t>02/17</t>
    <phoneticPr fontId="3" type="noConversion"/>
  </si>
  <si>
    <t>PR6</t>
    <phoneticPr fontId="3" type="noConversion"/>
  </si>
  <si>
    <t>PR5</t>
    <phoneticPr fontId="3" type="noConversion"/>
  </si>
  <si>
    <t>PR4</t>
    <phoneticPr fontId="3" type="noConversion"/>
  </si>
  <si>
    <t>PR4</t>
    <phoneticPr fontId="3" type="noConversion"/>
  </si>
  <si>
    <t>PR3</t>
    <phoneticPr fontId="3" type="noConversion"/>
  </si>
  <si>
    <t>PR1</t>
    <phoneticPr fontId="3" type="noConversion"/>
  </si>
  <si>
    <t>V</t>
    <phoneticPr fontId="3" type="noConversion"/>
  </si>
  <si>
    <t>PR5</t>
    <phoneticPr fontId="3" type="noConversion"/>
  </si>
  <si>
    <t>V</t>
    <phoneticPr fontId="3" type="noConversion"/>
  </si>
  <si>
    <t>V</t>
    <phoneticPr fontId="3" type="noConversion"/>
  </si>
  <si>
    <t>V</t>
    <phoneticPr fontId="3" type="noConversion"/>
  </si>
  <si>
    <t>V</t>
    <phoneticPr fontId="3" type="noConversion"/>
  </si>
  <si>
    <t>50LM16B004</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</si>
  <si>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</si>
  <si>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</si>
  <si>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</si>
  <si>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</si>
  <si>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</si>
  <si>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</si>
  <si>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02/17</t>
  </si>
  <si>
    <t>列標籤</t>
  </si>
  <si>
    <t>43M7UCB002</t>
  </si>
  <si>
    <t>02/18</t>
  </si>
  <si>
    <t>PR4</t>
    <phoneticPr fontId="3" type="noConversion"/>
  </si>
  <si>
    <t>PR6</t>
    <phoneticPr fontId="3" type="noConversion"/>
  </si>
  <si>
    <t>49LM05B003</t>
  </si>
  <si>
    <t>49LM02B004</t>
  </si>
  <si>
    <t>02/18</t>
    <phoneticPr fontId="3" type="noConversion"/>
  </si>
  <si>
    <t>PR5</t>
    <phoneticPr fontId="3" type="noConversion"/>
  </si>
  <si>
    <t>PR3</t>
    <phoneticPr fontId="3" type="noConversion"/>
  </si>
  <si>
    <t>PR5</t>
    <phoneticPr fontId="3" type="noConversion"/>
  </si>
  <si>
    <t>PR3</t>
    <phoneticPr fontId="3" type="noConversion"/>
  </si>
  <si>
    <t>PR5</t>
    <phoneticPr fontId="3" type="noConversion"/>
  </si>
  <si>
    <t>PR3</t>
    <phoneticPr fontId="3" type="noConversion"/>
  </si>
  <si>
    <t>PR5</t>
    <phoneticPr fontId="3" type="noConversion"/>
  </si>
  <si>
    <t>PR6</t>
    <phoneticPr fontId="3" type="noConversion"/>
  </si>
  <si>
    <t>V</t>
    <phoneticPr fontId="3" type="noConversion"/>
  </si>
  <si>
    <t>V</t>
    <phoneticPr fontId="3" type="noConversion"/>
  </si>
  <si>
    <t>V</t>
    <phoneticPr fontId="3" type="noConversion"/>
  </si>
  <si>
    <t>V</t>
    <phoneticPr fontId="3" type="noConversion"/>
  </si>
  <si>
    <t>53LMB5</t>
  </si>
  <si>
    <t>50LM17B002</t>
  </si>
  <si>
    <t>042LBK</t>
  </si>
  <si>
    <t>53LMB4</t>
  </si>
  <si>
    <t>50LM23B003</t>
  </si>
  <si>
    <t>49LM05B002</t>
  </si>
  <si>
    <t>02/19</t>
  </si>
  <si>
    <t>02/19</t>
    <phoneticPr fontId="3" type="noConversion"/>
  </si>
  <si>
    <t>PR7</t>
    <phoneticPr fontId="3" type="noConversion"/>
  </si>
  <si>
    <t>PR1</t>
    <phoneticPr fontId="3" type="noConversion"/>
  </si>
  <si>
    <t>PR3</t>
    <phoneticPr fontId="3" type="noConversion"/>
  </si>
  <si>
    <t>PR7</t>
    <phoneticPr fontId="3" type="noConversion"/>
  </si>
  <si>
    <t>PR4</t>
    <phoneticPr fontId="3" type="noConversion"/>
  </si>
  <si>
    <t>PR6</t>
    <phoneticPr fontId="3" type="noConversion"/>
  </si>
  <si>
    <t>PR3</t>
    <phoneticPr fontId="3" type="noConversion"/>
  </si>
  <si>
    <t>PR1</t>
    <phoneticPr fontId="3" type="noConversion"/>
  </si>
  <si>
    <t>PR4</t>
    <phoneticPr fontId="3" type="noConversion"/>
  </si>
  <si>
    <t>PR5</t>
    <phoneticPr fontId="3" type="noConversion"/>
  </si>
  <si>
    <t>V</t>
    <phoneticPr fontId="3" type="noConversion"/>
  </si>
  <si>
    <t>V</t>
    <phoneticPr fontId="3" type="noConversion"/>
  </si>
  <si>
    <t>V</t>
    <phoneticPr fontId="3" type="noConversion"/>
  </si>
  <si>
    <t>V</t>
    <phoneticPr fontId="3" type="noConversion"/>
  </si>
  <si>
    <t>43M7UAB003</t>
  </si>
  <si>
    <t>02/20</t>
  </si>
  <si>
    <t>452LZRB004</t>
  </si>
  <si>
    <t>042LBH</t>
  </si>
  <si>
    <t>042LBJ</t>
  </si>
  <si>
    <t>50LM16B005</t>
  </si>
  <si>
    <t>042LBL</t>
  </si>
  <si>
    <t>50LM18B006</t>
  </si>
  <si>
    <t>02/20</t>
    <phoneticPr fontId="3" type="noConversion"/>
  </si>
  <si>
    <t>PR6</t>
    <phoneticPr fontId="3" type="noConversion"/>
  </si>
  <si>
    <t>PR7</t>
    <phoneticPr fontId="3" type="noConversion"/>
  </si>
  <si>
    <t>PR2</t>
    <phoneticPr fontId="3" type="noConversion"/>
  </si>
  <si>
    <t>PR1</t>
    <phoneticPr fontId="3" type="noConversion"/>
  </si>
  <si>
    <t>PR5</t>
    <phoneticPr fontId="3" type="noConversion"/>
  </si>
  <si>
    <t>PR3</t>
    <phoneticPr fontId="3" type="noConversion"/>
  </si>
  <si>
    <t>PR4</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</si>
  <si>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</si>
  <si>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</si>
  <si>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</si>
  <si>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</si>
  <si>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</si>
  <si>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</si>
  <si>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48M7Q6</t>
  </si>
  <si>
    <t>47M7KQ</t>
  </si>
  <si>
    <t>04M7BR</t>
  </si>
  <si>
    <t>04M7BB</t>
  </si>
  <si>
    <t>04M7BRB002</t>
  </si>
  <si>
    <t>062LCB</t>
  </si>
  <si>
    <t>53LMAAB002</t>
  </si>
  <si>
    <t>062LC8</t>
  </si>
  <si>
    <t>062LCC</t>
  </si>
  <si>
    <t>062LC6</t>
  </si>
  <si>
    <t>49LM04B004</t>
  </si>
  <si>
    <t>062LC7</t>
  </si>
  <si>
    <t>49LM06B007</t>
  </si>
  <si>
    <t>49LM08B007</t>
  </si>
  <si>
    <t>53LMA3B001</t>
  </si>
  <si>
    <t>53LMA9B001</t>
  </si>
  <si>
    <t>53LMALB001</t>
  </si>
  <si>
    <t>50LM18B004</t>
  </si>
  <si>
    <t>49LM02B001</t>
  </si>
  <si>
    <t>53LMATB001</t>
  </si>
  <si>
    <t>02/21</t>
    <phoneticPr fontId="3" type="noConversion"/>
  </si>
  <si>
    <t>02/22</t>
    <phoneticPr fontId="3" type="noConversion"/>
  </si>
  <si>
    <t>02/23</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</si>
  <si>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</si>
  <si>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</si>
  <si>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</si>
  <si>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</si>
  <si>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</si>
  <si>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</si>
  <si>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</si>
  <si>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</si>
  <si>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</si>
  <si>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</si>
  <si>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02/22</t>
  </si>
  <si>
    <t>072LDV</t>
    <phoneticPr fontId="3" type="noConversion"/>
  </si>
  <si>
    <t>02/21</t>
  </si>
  <si>
    <t>02/23</t>
  </si>
  <si>
    <t>PR4</t>
    <phoneticPr fontId="3" type="noConversion"/>
  </si>
  <si>
    <t>02/24</t>
  </si>
  <si>
    <t>02/24</t>
    <phoneticPr fontId="3" type="noConversion"/>
  </si>
  <si>
    <t>47M7KQB001</t>
  </si>
  <si>
    <t>48M7Q6B001</t>
  </si>
  <si>
    <t>53LMA5B001</t>
  </si>
  <si>
    <t>062LCD</t>
  </si>
  <si>
    <t>062LCE</t>
  </si>
  <si>
    <t>062LCF</t>
  </si>
  <si>
    <t>062LCA</t>
  </si>
  <si>
    <t>49LM05B004</t>
  </si>
  <si>
    <t>PR3</t>
    <phoneticPr fontId="3" type="noConversion"/>
  </si>
  <si>
    <t>PR7</t>
    <phoneticPr fontId="3" type="noConversion"/>
  </si>
  <si>
    <t>V</t>
    <phoneticPr fontId="3" type="noConversion"/>
  </si>
  <si>
    <t>V</t>
    <phoneticPr fontId="3" type="noConversion"/>
  </si>
  <si>
    <t>PR6</t>
    <phoneticPr fontId="3" type="noConversion"/>
  </si>
  <si>
    <t>PR1</t>
    <phoneticPr fontId="3" type="noConversion"/>
  </si>
  <si>
    <t>PR1</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</si>
  <si>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</si>
  <si>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</si>
  <si>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</si>
  <si>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</si>
  <si>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</si>
  <si>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</si>
  <si>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</si>
  <si>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43M7UQB002</t>
  </si>
  <si>
    <t>02/25</t>
  </si>
  <si>
    <t>PR6</t>
    <phoneticPr fontId="3" type="noConversion"/>
  </si>
  <si>
    <t>PR4</t>
    <phoneticPr fontId="3" type="noConversion"/>
  </si>
  <si>
    <t>012LAAB003</t>
  </si>
  <si>
    <t>49LM02B005</t>
  </si>
  <si>
    <t>02/25</t>
    <phoneticPr fontId="3" type="noConversion"/>
  </si>
  <si>
    <t>PR2</t>
    <phoneticPr fontId="3" type="noConversion"/>
  </si>
  <si>
    <t>PR4</t>
    <phoneticPr fontId="3" type="noConversion"/>
  </si>
  <si>
    <t>PR5</t>
    <phoneticPr fontId="3" type="noConversion"/>
  </si>
  <si>
    <t>PR6</t>
    <phoneticPr fontId="3" type="noConversion"/>
  </si>
  <si>
    <t>PR7</t>
    <phoneticPr fontId="3" type="noConversion"/>
  </si>
  <si>
    <t>PR7</t>
    <phoneticPr fontId="3" type="noConversion"/>
  </si>
  <si>
    <t>PR4</t>
    <phoneticPr fontId="3" type="noConversion"/>
  </si>
  <si>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</si>
  <si>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</si>
  <si>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</si>
  <si>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</si>
  <si>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</si>
  <si>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</si>
  <si>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</si>
  <si>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</si>
  <si>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</si>
  <si>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02/26</t>
  </si>
  <si>
    <t>02/26</t>
    <phoneticPr fontId="3" type="noConversion"/>
  </si>
  <si>
    <t>PR2</t>
    <phoneticPr fontId="3" type="noConversion"/>
  </si>
  <si>
    <t>PR4</t>
    <phoneticPr fontId="3" type="noConversion"/>
  </si>
  <si>
    <t>PR5</t>
    <phoneticPr fontId="3" type="noConversion"/>
  </si>
  <si>
    <t>PR4</t>
    <phoneticPr fontId="3" type="noConversion"/>
  </si>
  <si>
    <t>PR6</t>
    <phoneticPr fontId="3" type="noConversion"/>
  </si>
  <si>
    <t>PR7</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</si>
  <si>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</si>
  <si>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</si>
  <si>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</si>
  <si>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</si>
  <si>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</si>
  <si>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</si>
  <si>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43M7U7B004</t>
  </si>
  <si>
    <t>312LQD</t>
  </si>
  <si>
    <t>53LMACB002</t>
  </si>
  <si>
    <t>53LMAFB001</t>
  </si>
  <si>
    <t>53LMB6</t>
  </si>
  <si>
    <t>07LMC3</t>
  </si>
  <si>
    <t>53LMABB001</t>
  </si>
  <si>
    <t>53LMB6B001</t>
  </si>
  <si>
    <t>02/27</t>
    <phoneticPr fontId="3" type="noConversion"/>
  </si>
  <si>
    <t>02/28</t>
    <phoneticPr fontId="3" type="noConversion"/>
  </si>
  <si>
    <t>03/01</t>
    <phoneticPr fontId="3" type="noConversion"/>
  </si>
  <si>
    <t>PR1</t>
    <phoneticPr fontId="3" type="noConversion"/>
  </si>
  <si>
    <t>50LM15B001</t>
    <phoneticPr fontId="3" type="noConversion"/>
  </si>
  <si>
    <t>PR6</t>
    <phoneticPr fontId="3" type="noConversion"/>
  </si>
  <si>
    <t>53LMAGB001</t>
    <phoneticPr fontId="3" type="noConversion"/>
  </si>
  <si>
    <t>012LAA</t>
    <phoneticPr fontId="3" type="noConversion"/>
  </si>
  <si>
    <t>V</t>
    <phoneticPr fontId="3" type="noConversion"/>
  </si>
  <si>
    <t>V</t>
    <phoneticPr fontId="3" type="noConversion"/>
  </si>
  <si>
    <t>53LMAGB001</t>
    <phoneticPr fontId="3" type="noConversion"/>
  </si>
  <si>
    <t>V</t>
    <phoneticPr fontId="3" type="noConversion"/>
  </si>
  <si>
    <t>V</t>
    <phoneticPr fontId="3" type="noConversion"/>
  </si>
  <si>
    <t>V</t>
    <phoneticPr fontId="3" type="noConversion"/>
  </si>
  <si>
    <t>062LCM</t>
    <phoneticPr fontId="3" type="noConversion"/>
  </si>
  <si>
    <t>V</t>
    <phoneticPr fontId="3" type="noConversion"/>
  </si>
  <si>
    <t>PR3</t>
    <phoneticPr fontId="3" type="noConversion"/>
  </si>
  <si>
    <t>PR4</t>
    <phoneticPr fontId="3" type="noConversion"/>
  </si>
  <si>
    <t>03/02</t>
    <phoneticPr fontId="3" type="noConversion"/>
  </si>
  <si>
    <t>50LM20B001</t>
  </si>
  <si>
    <t>062LCM</t>
  </si>
  <si>
    <t>07LMC9</t>
  </si>
  <si>
    <t>53LMAAB003</t>
  </si>
  <si>
    <t>PR2</t>
    <phoneticPr fontId="3" type="noConversion"/>
  </si>
  <si>
    <t>PR6</t>
    <phoneticPr fontId="3" type="noConversion"/>
  </si>
  <si>
    <t>PR7</t>
    <phoneticPr fontId="3" type="noConversion"/>
  </si>
  <si>
    <t>PR7</t>
    <phoneticPr fontId="3" type="noConversion"/>
  </si>
  <si>
    <t>PR1</t>
    <phoneticPr fontId="3" type="noConversion"/>
  </si>
  <si>
    <t>PR1</t>
    <phoneticPr fontId="3" type="noConversion"/>
  </si>
  <si>
    <t>PR3</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</si>
  <si>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</si>
  <si>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</si>
  <si>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</si>
  <si>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</si>
  <si>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</si>
  <si>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</si>
  <si>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</si>
  <si>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</si>
  <si>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</si>
  <si>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02/27</t>
  </si>
  <si>
    <t>02/28</t>
  </si>
  <si>
    <t>03/01</t>
    <phoneticPr fontId="3" type="noConversion"/>
  </si>
  <si>
    <t>03/02</t>
    <phoneticPr fontId="3" type="noConversion"/>
  </si>
  <si>
    <t>53LMA1B001</t>
  </si>
  <si>
    <t>062LC9</t>
  </si>
  <si>
    <t>07LMC3B001</t>
  </si>
  <si>
    <t>03/03</t>
  </si>
  <si>
    <t>03/03</t>
    <phoneticPr fontId="3" type="noConversion"/>
  </si>
  <si>
    <t>PR7</t>
    <phoneticPr fontId="3" type="noConversion"/>
  </si>
  <si>
    <t>PR4</t>
    <phoneticPr fontId="3" type="noConversion"/>
  </si>
  <si>
    <t>PR1</t>
    <phoneticPr fontId="3" type="noConversion"/>
  </si>
  <si>
    <t>PR4</t>
    <phoneticPr fontId="3" type="noConversion"/>
  </si>
  <si>
    <t>PR7</t>
    <phoneticPr fontId="3" type="noConversion"/>
  </si>
  <si>
    <t>PR1</t>
    <phoneticPr fontId="3" type="noConversion"/>
  </si>
  <si>
    <t>PR7</t>
    <phoneticPr fontId="3" type="noConversion"/>
  </si>
  <si>
    <t>V</t>
    <phoneticPr fontId="3" type="noConversion"/>
  </si>
  <si>
    <t>PR6</t>
    <phoneticPr fontId="3" type="noConversion"/>
  </si>
  <si>
    <t>03/04</t>
  </si>
  <si>
    <t>03/04</t>
    <phoneticPr fontId="3" type="noConversion"/>
  </si>
  <si>
    <t>07LMC6B001</t>
  </si>
  <si>
    <t>PR1</t>
    <phoneticPr fontId="3" type="noConversion"/>
  </si>
  <si>
    <t>PR6</t>
    <phoneticPr fontId="3" type="noConversion"/>
  </si>
  <si>
    <t>V</t>
    <phoneticPr fontId="3" type="noConversion"/>
  </si>
  <si>
    <t>04M7AX</t>
  </si>
  <si>
    <t>03/05</t>
  </si>
  <si>
    <t>03/05</t>
    <phoneticPr fontId="3" type="noConversion"/>
  </si>
  <si>
    <t>04M7BA</t>
  </si>
  <si>
    <t>PR3</t>
    <phoneticPr fontId="3" type="noConversion"/>
  </si>
  <si>
    <t>512LCVB002</t>
  </si>
  <si>
    <t>512LCVB001</t>
  </si>
  <si>
    <t>V</t>
    <phoneticPr fontId="3" type="noConversion"/>
  </si>
  <si>
    <t>V</t>
    <phoneticPr fontId="3" type="noConversion"/>
  </si>
  <si>
    <t>V</t>
    <phoneticPr fontId="3" type="noConversion"/>
  </si>
  <si>
    <t>V</t>
    <phoneticPr fontId="3" type="noConversion"/>
  </si>
  <si>
    <t>V</t>
    <phoneticPr fontId="3" type="noConversion"/>
  </si>
  <si>
    <t>Particle</t>
    <phoneticPr fontId="3" type="noConversion"/>
  </si>
  <si>
    <t>07LMC8</t>
  </si>
  <si>
    <t>512LCXB001</t>
  </si>
  <si>
    <t>03/06</t>
  </si>
  <si>
    <t>03/06</t>
    <phoneticPr fontId="3" type="noConversion"/>
  </si>
  <si>
    <t>07LMC6</t>
  </si>
  <si>
    <t>PR1</t>
    <phoneticPr fontId="3" type="noConversion"/>
  </si>
  <si>
    <t>PR1</t>
    <phoneticPr fontId="3" type="noConversion"/>
  </si>
  <si>
    <t>PR3</t>
    <phoneticPr fontId="3" type="noConversion"/>
  </si>
  <si>
    <t>PR3</t>
    <phoneticPr fontId="3" type="noConversion"/>
  </si>
  <si>
    <t>PR4</t>
    <phoneticPr fontId="3" type="noConversion"/>
  </si>
  <si>
    <t>PR4</t>
    <phoneticPr fontId="3" type="noConversion"/>
  </si>
  <si>
    <t>PR5</t>
    <phoneticPr fontId="3" type="noConversion"/>
  </si>
  <si>
    <t>PR5</t>
    <phoneticPr fontId="3" type="noConversion"/>
  </si>
  <si>
    <t>PR6</t>
    <phoneticPr fontId="3" type="noConversion"/>
  </si>
  <si>
    <t>PR6</t>
    <phoneticPr fontId="3" type="noConversion"/>
  </si>
  <si>
    <t>PR6</t>
    <phoneticPr fontId="3" type="noConversion"/>
  </si>
  <si>
    <t>PR6</t>
    <phoneticPr fontId="3" type="noConversion"/>
  </si>
  <si>
    <t>PR7</t>
    <phoneticPr fontId="3" type="noConversion"/>
  </si>
  <si>
    <t>PR3</t>
    <phoneticPr fontId="3" type="noConversion"/>
  </si>
  <si>
    <t>53LMB2</t>
    <phoneticPr fontId="3" type="noConversion"/>
  </si>
  <si>
    <t>V</t>
    <phoneticPr fontId="3" type="noConversion"/>
  </si>
  <si>
    <t>V</t>
    <phoneticPr fontId="3" type="noConversion"/>
  </si>
  <si>
    <t>V</t>
    <phoneticPr fontId="3" type="noConversion"/>
  </si>
  <si>
    <t>V</t>
    <phoneticPr fontId="3" type="noConversion"/>
  </si>
  <si>
    <t>07LMCD</t>
  </si>
  <si>
    <t>07LMCJ</t>
  </si>
  <si>
    <t>07LMCM</t>
  </si>
  <si>
    <t>07LMCR</t>
  </si>
  <si>
    <t>03/07</t>
  </si>
  <si>
    <t>07LMCH</t>
  </si>
  <si>
    <t>50LM20B002</t>
  </si>
  <si>
    <t>03/08</t>
  </si>
  <si>
    <t>V</t>
    <phoneticPr fontId="3" type="noConversion"/>
  </si>
  <si>
    <t>062LCL</t>
  </si>
  <si>
    <t>PR1</t>
    <phoneticPr fontId="3" type="noConversion"/>
  </si>
  <si>
    <t>03/09</t>
  </si>
  <si>
    <t>07LMC2</t>
  </si>
  <si>
    <t>07LMC1</t>
  </si>
  <si>
    <t>07LMCB</t>
  </si>
  <si>
    <t>53LMB4B001</t>
  </si>
  <si>
    <t>PR2</t>
    <phoneticPr fontId="3" type="noConversion"/>
  </si>
  <si>
    <t>PR4</t>
    <phoneticPr fontId="3" type="noConversion"/>
  </si>
  <si>
    <t>PR1</t>
    <phoneticPr fontId="3" type="noConversion"/>
  </si>
  <si>
    <t>PR2</t>
    <phoneticPr fontId="3" type="noConversion"/>
  </si>
  <si>
    <t>PR3</t>
    <phoneticPr fontId="3" type="noConversion"/>
  </si>
  <si>
    <t>PR5</t>
    <phoneticPr fontId="3" type="noConversion"/>
  </si>
  <si>
    <t>07LMC7</t>
  </si>
  <si>
    <t>07LMCP</t>
  </si>
  <si>
    <t>07LMC5</t>
  </si>
  <si>
    <t>PR3</t>
    <phoneticPr fontId="3" type="noConversion"/>
  </si>
  <si>
    <t>PR1</t>
    <phoneticPr fontId="3" type="noConversion"/>
  </si>
  <si>
    <t>07LMCN</t>
    <phoneticPr fontId="3" type="noConversion"/>
  </si>
  <si>
    <t>07LMCA</t>
  </si>
  <si>
    <t>07LMKH</t>
  </si>
  <si>
    <t>07LMKK</t>
  </si>
  <si>
    <t>07LMKTB001</t>
  </si>
  <si>
    <t>07LMKP</t>
  </si>
  <si>
    <t>07LMKT</t>
  </si>
  <si>
    <t>07LMKS</t>
  </si>
  <si>
    <t>07LMMZ</t>
  </si>
  <si>
    <t>07LMKJ</t>
  </si>
  <si>
    <t>07LMN3</t>
  </si>
  <si>
    <t>07LMKU</t>
  </si>
  <si>
    <t>07LMMY</t>
  </si>
  <si>
    <t>07LMN0</t>
  </si>
  <si>
    <t>07LMMX</t>
  </si>
  <si>
    <t>07LMN5</t>
  </si>
  <si>
    <t>07LMPS</t>
  </si>
  <si>
    <t>07LMMW</t>
  </si>
  <si>
    <t>50LM20B003</t>
  </si>
  <si>
    <t>PR7</t>
    <phoneticPr fontId="3" type="noConversion"/>
  </si>
  <si>
    <t>PR5</t>
    <phoneticPr fontId="3" type="noConversion"/>
  </si>
  <si>
    <t>PR4</t>
    <phoneticPr fontId="3" type="noConversion"/>
  </si>
  <si>
    <t>03/10</t>
  </si>
  <si>
    <t>53LMB5B001</t>
  </si>
  <si>
    <t>07LMCG</t>
  </si>
  <si>
    <t>07LMCNB001</t>
  </si>
  <si>
    <t>PR1</t>
    <phoneticPr fontId="3" type="noConversion"/>
  </si>
  <si>
    <t>PR3</t>
    <phoneticPr fontId="3" type="noConversion"/>
  </si>
  <si>
    <t>07LMN1</t>
  </si>
  <si>
    <t>07LMPT</t>
  </si>
  <si>
    <t>07LMKK</t>
    <phoneticPr fontId="3" type="noConversion"/>
  </si>
  <si>
    <t>04M7BA</t>
    <phoneticPr fontId="3" type="noConversion"/>
  </si>
  <si>
    <t>03/11</t>
  </si>
  <si>
    <t>V</t>
    <phoneticPr fontId="3" type="noConversion"/>
  </si>
  <si>
    <t>07LMCF</t>
  </si>
  <si>
    <t>PR3</t>
    <phoneticPr fontId="3" type="noConversion"/>
  </si>
  <si>
    <t>PR1</t>
    <phoneticPr fontId="3" type="noConversion"/>
  </si>
  <si>
    <t>PR5</t>
    <phoneticPr fontId="3" type="noConversion"/>
  </si>
  <si>
    <t>PR2</t>
    <phoneticPr fontId="3" type="noConversion"/>
  </si>
  <si>
    <t>07LMC5</t>
    <phoneticPr fontId="3" type="noConversion"/>
  </si>
  <si>
    <t>07LMCA</t>
    <phoneticPr fontId="3" type="noConversion"/>
  </si>
  <si>
    <t>53LMAS</t>
    <phoneticPr fontId="3" type="noConversion"/>
  </si>
  <si>
    <t>50LM18B003</t>
    <phoneticPr fontId="3" type="noConversion"/>
  </si>
  <si>
    <t>53LMB5B001</t>
    <phoneticPr fontId="3" type="noConversion"/>
  </si>
  <si>
    <t>062LC8</t>
    <phoneticPr fontId="3" type="noConversion"/>
  </si>
  <si>
    <t>53LMA6B001</t>
    <phoneticPr fontId="3" type="noConversion"/>
  </si>
  <si>
    <t>07LMCP</t>
    <phoneticPr fontId="3" type="noConversion"/>
  </si>
  <si>
    <t>062LCL</t>
    <phoneticPr fontId="3" type="noConversion"/>
  </si>
  <si>
    <t>07LMC7</t>
    <phoneticPr fontId="3" type="noConversion"/>
  </si>
  <si>
    <t>07LMCG</t>
    <phoneticPr fontId="3" type="noConversion"/>
  </si>
  <si>
    <t>03/12</t>
  </si>
  <si>
    <t>07LMKQ</t>
  </si>
  <si>
    <t>07LMN2</t>
  </si>
  <si>
    <t>08LMVL</t>
  </si>
  <si>
    <t>07LMKN</t>
  </si>
  <si>
    <t>07LMPP</t>
  </si>
  <si>
    <t>PR1</t>
    <phoneticPr fontId="3" type="noConversion"/>
  </si>
  <si>
    <t>PR2</t>
    <phoneticPr fontId="3" type="noConversion"/>
  </si>
  <si>
    <t>PR4</t>
    <phoneticPr fontId="3" type="noConversion"/>
  </si>
  <si>
    <t>PR5</t>
    <phoneticPr fontId="3" type="noConversion"/>
  </si>
  <si>
    <t>PR7</t>
    <phoneticPr fontId="3" type="noConversion"/>
  </si>
  <si>
    <t>53LMATB002</t>
  </si>
  <si>
    <t>PR3</t>
    <phoneticPr fontId="3" type="noConversion"/>
  </si>
  <si>
    <t>V</t>
    <phoneticPr fontId="3" type="noConversion"/>
  </si>
  <si>
    <t>07LMCG</t>
    <phoneticPr fontId="3" type="noConversion"/>
  </si>
  <si>
    <t>062LC9</t>
    <phoneticPr fontId="3" type="noConversion"/>
  </si>
  <si>
    <t>062LCD</t>
    <phoneticPr fontId="3" type="noConversion"/>
  </si>
  <si>
    <t>012LA8</t>
    <phoneticPr fontId="3" type="noConversion"/>
  </si>
  <si>
    <t>53LMAM</t>
    <phoneticPr fontId="3" type="noConversion"/>
  </si>
  <si>
    <t>53LMA4</t>
    <phoneticPr fontId="3" type="noConversion"/>
  </si>
  <si>
    <t>07LMC9</t>
    <phoneticPr fontId="3" type="noConversion"/>
  </si>
  <si>
    <t>gel</t>
    <phoneticPr fontId="3" type="noConversion"/>
  </si>
  <si>
    <t>03/13</t>
  </si>
  <si>
    <t>07LMKL</t>
  </si>
  <si>
    <t>08LMY6</t>
  </si>
  <si>
    <t>08LMY8</t>
  </si>
  <si>
    <t>08LMYA</t>
  </si>
  <si>
    <t>07LMN4</t>
  </si>
  <si>
    <t>08LMVN</t>
  </si>
  <si>
    <t>07LMPSB001</t>
  </si>
  <si>
    <t>08LMY9</t>
  </si>
  <si>
    <t>07LMKLB001</t>
  </si>
  <si>
    <t>07LMN6</t>
  </si>
  <si>
    <t>07LMPQ</t>
    <phoneticPr fontId="3" type="noConversion"/>
  </si>
  <si>
    <t>uPad</t>
  </si>
  <si>
    <t>53LMAHB001</t>
  </si>
  <si>
    <t>PR5</t>
    <phoneticPr fontId="3" type="noConversion"/>
  </si>
  <si>
    <t>V</t>
    <phoneticPr fontId="3" type="noConversion"/>
  </si>
  <si>
    <t>53LMAT</t>
    <phoneticPr fontId="3" type="noConversion"/>
  </si>
  <si>
    <t>512LCXB001</t>
    <phoneticPr fontId="3" type="noConversion"/>
  </si>
  <si>
    <t>512LCH</t>
    <phoneticPr fontId="3" type="noConversion"/>
  </si>
  <si>
    <t>49LM06B003</t>
    <phoneticPr fontId="3" type="noConversion"/>
  </si>
  <si>
    <t>50LM23B001</t>
    <phoneticPr fontId="3" type="noConversion"/>
  </si>
  <si>
    <t>07LMMZ</t>
    <phoneticPr fontId="3" type="noConversion"/>
  </si>
  <si>
    <t>07LMKTB003</t>
    <phoneticPr fontId="3" type="noConversion"/>
  </si>
  <si>
    <t>PR1</t>
    <phoneticPr fontId="3" type="noConversion"/>
  </si>
  <si>
    <t>PR1</t>
    <phoneticPr fontId="3" type="noConversion"/>
  </si>
  <si>
    <t>PR2</t>
    <phoneticPr fontId="3" type="noConversion"/>
  </si>
  <si>
    <t>PR3</t>
    <phoneticPr fontId="3" type="noConversion"/>
  </si>
  <si>
    <t>PR4</t>
    <phoneticPr fontId="3" type="noConversion"/>
  </si>
  <si>
    <t>PR4</t>
    <phoneticPr fontId="3" type="noConversion"/>
  </si>
  <si>
    <t>PR6</t>
    <phoneticPr fontId="3" type="noConversion"/>
  </si>
  <si>
    <t>03/14</t>
  </si>
  <si>
    <t>53LMAXB001</t>
  </si>
  <si>
    <t>53LMB5B002</t>
  </si>
  <si>
    <t>PR4</t>
    <phoneticPr fontId="3" type="noConversion"/>
  </si>
  <si>
    <t>PR5</t>
    <phoneticPr fontId="3" type="noConversion"/>
  </si>
  <si>
    <t>V</t>
    <phoneticPr fontId="3" type="noConversion"/>
  </si>
  <si>
    <t>V</t>
    <phoneticPr fontId="3" type="noConversion"/>
  </si>
  <si>
    <t>V</t>
    <phoneticPr fontId="3" type="noConversion"/>
  </si>
  <si>
    <t>V</t>
    <phoneticPr fontId="3" type="noConversion"/>
  </si>
  <si>
    <t>07LMKP</t>
    <phoneticPr fontId="3" type="noConversion"/>
  </si>
  <si>
    <t>07LMKS</t>
    <phoneticPr fontId="3" type="noConversion"/>
  </si>
  <si>
    <t>07LMN5</t>
    <phoneticPr fontId="3" type="noConversion"/>
  </si>
  <si>
    <t>03/15</t>
  </si>
  <si>
    <t>PR5</t>
    <phoneticPr fontId="3" type="noConversion"/>
  </si>
  <si>
    <t>50LM18B007</t>
  </si>
  <si>
    <t>53LMAGB001</t>
  </si>
  <si>
    <t>53LMAUB001</t>
  </si>
  <si>
    <t>50LM17B003</t>
  </si>
  <si>
    <t>03/16</t>
  </si>
  <si>
    <t>53LMA6B001</t>
  </si>
  <si>
    <t>PR5</t>
    <phoneticPr fontId="3" type="noConversion"/>
  </si>
  <si>
    <t>PR6</t>
    <phoneticPr fontId="3" type="noConversion"/>
  </si>
  <si>
    <t>V</t>
    <phoneticPr fontId="3" type="noConversion"/>
  </si>
  <si>
    <t>07LMKM</t>
  </si>
  <si>
    <t>08LMY7</t>
  </si>
  <si>
    <t>07LMKNB001</t>
  </si>
  <si>
    <t>07LMPN</t>
  </si>
  <si>
    <t>08LMVM</t>
  </si>
  <si>
    <t>V</t>
    <phoneticPr fontId="3" type="noConversion"/>
  </si>
  <si>
    <t>V</t>
    <phoneticPr fontId="3" type="noConversion"/>
  </si>
  <si>
    <t>03/17</t>
  </si>
  <si>
    <t>07LMKMB001</t>
  </si>
  <si>
    <t>uPad</t>
    <phoneticPr fontId="3" type="noConversion"/>
  </si>
  <si>
    <t>07LMCS</t>
  </si>
  <si>
    <t>03/17</t>
    <phoneticPr fontId="3" type="noConversion"/>
  </si>
  <si>
    <t>PR5</t>
    <phoneticPr fontId="3" type="noConversion"/>
  </si>
  <si>
    <t>PR6</t>
    <phoneticPr fontId="3" type="noConversion"/>
  </si>
  <si>
    <t>PR6</t>
    <phoneticPr fontId="3" type="noConversion"/>
  </si>
  <si>
    <t>PR2</t>
    <phoneticPr fontId="3" type="noConversion"/>
  </si>
  <si>
    <t>PR6</t>
    <phoneticPr fontId="3" type="noConversion"/>
  </si>
  <si>
    <t>PR3</t>
    <phoneticPr fontId="3" type="noConversion"/>
  </si>
  <si>
    <t>PR4</t>
    <phoneticPr fontId="3" type="noConversion"/>
  </si>
  <si>
    <t>PR5</t>
    <phoneticPr fontId="3" type="noConversion"/>
  </si>
  <si>
    <t>PR7</t>
    <phoneticPr fontId="3" type="noConversion"/>
  </si>
  <si>
    <t>PR2</t>
    <phoneticPr fontId="3" type="noConversion"/>
  </si>
  <si>
    <t>PR7</t>
    <phoneticPr fontId="3" type="noConversion"/>
  </si>
  <si>
    <t>PR1</t>
    <phoneticPr fontId="3" type="noConversion"/>
  </si>
  <si>
    <t>PR4</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</si>
  <si>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</si>
  <si>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</si>
  <si>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</si>
  <si>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</si>
  <si>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</si>
  <si>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</si>
  <si>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07LMKN</t>
    <phoneticPr fontId="3" type="noConversion"/>
  </si>
  <si>
    <t>V</t>
    <phoneticPr fontId="3" type="noConversion"/>
  </si>
  <si>
    <t>03/18</t>
  </si>
  <si>
    <t>PR4</t>
    <phoneticPr fontId="3" type="noConversion"/>
  </si>
  <si>
    <t>08LMXJ</t>
  </si>
  <si>
    <t>53LMA6B002</t>
  </si>
  <si>
    <t>03/18</t>
    <phoneticPr fontId="3" type="noConversion"/>
  </si>
  <si>
    <t>PR1</t>
    <phoneticPr fontId="3" type="noConversion"/>
  </si>
  <si>
    <t>PR5</t>
    <phoneticPr fontId="3" type="noConversion"/>
  </si>
  <si>
    <t>PR2</t>
    <phoneticPr fontId="3" type="noConversion"/>
  </si>
  <si>
    <t>PR7</t>
    <phoneticPr fontId="3" type="noConversion"/>
  </si>
  <si>
    <t>PR4</t>
    <phoneticPr fontId="3" type="noConversion"/>
  </si>
  <si>
    <t>PR2</t>
    <phoneticPr fontId="3" type="noConversion"/>
  </si>
  <si>
    <t>PR2</t>
    <phoneticPr fontId="3" type="noConversion"/>
  </si>
  <si>
    <t>PR5</t>
    <phoneticPr fontId="3" type="noConversion"/>
  </si>
  <si>
    <t>PR3</t>
    <phoneticPr fontId="3" type="noConversion"/>
  </si>
  <si>
    <t>07LMN0</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</si>
  <si>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</si>
  <si>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</si>
  <si>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</si>
  <si>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</si>
  <si>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</si>
  <si>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</si>
  <si>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</si>
  <si>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</si>
  <si>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</si>
  <si>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07M7KN</t>
  </si>
  <si>
    <t>07M7LY</t>
  </si>
  <si>
    <t>07M7MY</t>
  </si>
  <si>
    <t>07M7MX</t>
  </si>
  <si>
    <t>08LMXP</t>
  </si>
  <si>
    <t>08LMXK</t>
  </si>
  <si>
    <t>08LMXL</t>
  </si>
  <si>
    <t>08LMVMB001</t>
  </si>
  <si>
    <t>09LMAW</t>
  </si>
  <si>
    <t>03/19</t>
    <phoneticPr fontId="3" type="noConversion"/>
  </si>
  <si>
    <t>07LMPQ</t>
  </si>
  <si>
    <t>V</t>
    <phoneticPr fontId="3" type="noConversion"/>
  </si>
  <si>
    <t>V</t>
    <phoneticPr fontId="3" type="noConversion"/>
  </si>
  <si>
    <t>V</t>
    <phoneticPr fontId="3" type="noConversion"/>
  </si>
  <si>
    <t>PR2</t>
    <phoneticPr fontId="3" type="noConversion"/>
  </si>
  <si>
    <t>PR1</t>
    <phoneticPr fontId="3" type="noConversion"/>
  </si>
  <si>
    <t>PR7</t>
    <phoneticPr fontId="3" type="noConversion"/>
  </si>
  <si>
    <t>PR2</t>
    <phoneticPr fontId="3" type="noConversion"/>
  </si>
  <si>
    <t>PR1</t>
    <phoneticPr fontId="3" type="noConversion"/>
  </si>
  <si>
    <t>PR2</t>
    <phoneticPr fontId="3" type="noConversion"/>
  </si>
  <si>
    <t>PR5</t>
    <phoneticPr fontId="3" type="noConversion"/>
  </si>
  <si>
    <t>PR1</t>
    <phoneticPr fontId="3" type="noConversion"/>
  </si>
  <si>
    <t>PR7</t>
    <phoneticPr fontId="3" type="noConversion"/>
  </si>
  <si>
    <t>PR3</t>
    <phoneticPr fontId="3" type="noConversion"/>
  </si>
  <si>
    <t>V</t>
    <phoneticPr fontId="3" type="noConversion"/>
  </si>
  <si>
    <t>V</t>
    <phoneticPr fontId="3" type="noConversion"/>
  </si>
  <si>
    <t>07LMKT</t>
    <phoneticPr fontId="3" type="noConversion"/>
  </si>
  <si>
    <t>V</t>
    <phoneticPr fontId="3" type="noConversion"/>
  </si>
  <si>
    <t>03/19</t>
  </si>
  <si>
    <t>03/20</t>
  </si>
  <si>
    <t>07LMC6B002</t>
  </si>
  <si>
    <t>V</t>
    <phoneticPr fontId="3" type="noConversion"/>
  </si>
  <si>
    <t>53LMA3</t>
    <phoneticPr fontId="3" type="noConversion"/>
  </si>
  <si>
    <t>07LMMXB001</t>
  </si>
  <si>
    <t>V</t>
    <phoneticPr fontId="3" type="noConversion"/>
  </si>
  <si>
    <t>V</t>
    <phoneticPr fontId="3" type="noConversion"/>
  </si>
  <si>
    <t>53LMA3B003</t>
  </si>
  <si>
    <t>08M7YC</t>
  </si>
  <si>
    <t>07M7MZB002</t>
  </si>
  <si>
    <t>39N4WDB001</t>
  </si>
  <si>
    <t>03/21</t>
  </si>
  <si>
    <t>PR6</t>
    <phoneticPr fontId="3" type="noConversion"/>
  </si>
  <si>
    <t>07M7LX</t>
  </si>
  <si>
    <t>08M7YD</t>
  </si>
  <si>
    <t>07M7MZ</t>
  </si>
  <si>
    <t>07M7KM</t>
  </si>
  <si>
    <t>03/22</t>
  </si>
  <si>
    <t>03/23</t>
  </si>
  <si>
    <t>08LMXM</t>
  </si>
  <si>
    <t>07LMCE</t>
  </si>
  <si>
    <t>53LMA1B002</t>
  </si>
  <si>
    <t>PR1</t>
    <phoneticPr fontId="3" type="noConversion"/>
  </si>
  <si>
    <t>PR6</t>
    <phoneticPr fontId="3" type="noConversion"/>
  </si>
  <si>
    <t>PR7</t>
    <phoneticPr fontId="3" type="noConversion"/>
  </si>
  <si>
    <t>PR1</t>
    <phoneticPr fontId="3" type="noConversion"/>
  </si>
  <si>
    <t>PR4</t>
    <phoneticPr fontId="3" type="noConversion"/>
  </si>
  <si>
    <t>PR6</t>
    <phoneticPr fontId="3" type="noConversion"/>
  </si>
  <si>
    <t>PR5</t>
    <phoneticPr fontId="3" type="noConversion"/>
  </si>
  <si>
    <t>PR7</t>
    <phoneticPr fontId="3" type="noConversion"/>
  </si>
  <si>
    <t>PR3</t>
    <phoneticPr fontId="3" type="noConversion"/>
  </si>
  <si>
    <t>03/21</t>
    <phoneticPr fontId="3" type="noConversion"/>
  </si>
  <si>
    <t>03/22</t>
    <phoneticPr fontId="3" type="noConversion"/>
  </si>
  <si>
    <t>03/23</t>
    <phoneticPr fontId="3" type="noConversion"/>
  </si>
  <si>
    <t>07LMPSB003</t>
  </si>
  <si>
    <t>09LMBU</t>
  </si>
  <si>
    <t>09LMD5</t>
  </si>
  <si>
    <t>09LMD6</t>
  </si>
  <si>
    <t>08LMVLB001</t>
  </si>
  <si>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</si>
  <si>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</si>
  <si>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</si>
  <si>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</si>
  <si>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</si>
  <si>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</si>
  <si>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</si>
  <si>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</si>
  <si>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</si>
  <si>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</si>
  <si>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</si>
  <si>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</si>
  <si>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</si>
  <si>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PR2</t>
    <phoneticPr fontId="3" type="noConversion"/>
  </si>
  <si>
    <t>PR4</t>
    <phoneticPr fontId="3" type="noConversion"/>
  </si>
  <si>
    <t>012LAB</t>
    <phoneticPr fontId="3" type="noConversion"/>
  </si>
  <si>
    <t>07LMC7B001</t>
  </si>
  <si>
    <t>03/24</t>
  </si>
  <si>
    <t>03/24</t>
    <phoneticPr fontId="3" type="noConversion"/>
  </si>
  <si>
    <t>PR3</t>
    <phoneticPr fontId="3" type="noConversion"/>
  </si>
  <si>
    <t>PR2</t>
    <phoneticPr fontId="3" type="noConversion"/>
  </si>
  <si>
    <t>PR6</t>
    <phoneticPr fontId="3" type="noConversion"/>
  </si>
  <si>
    <t>PR7</t>
    <phoneticPr fontId="3" type="noConversion"/>
  </si>
  <si>
    <t>PR3</t>
    <phoneticPr fontId="3" type="noConversion"/>
  </si>
  <si>
    <t>PR6</t>
    <phoneticPr fontId="3" type="noConversion"/>
  </si>
  <si>
    <t>PR7</t>
    <phoneticPr fontId="3" type="noConversion"/>
  </si>
  <si>
    <t>09LMG5</t>
  </si>
  <si>
    <t>09LMG3</t>
  </si>
  <si>
    <t>09LMG4</t>
  </si>
  <si>
    <t>V</t>
    <phoneticPr fontId="3" type="noConversion"/>
  </si>
  <si>
    <t>V</t>
    <phoneticPr fontId="3" type="noConversion"/>
  </si>
  <si>
    <t>07LMCQ</t>
  </si>
  <si>
    <t>062LCK</t>
  </si>
  <si>
    <t>PR1</t>
    <phoneticPr fontId="3" type="noConversion"/>
  </si>
  <si>
    <t>V</t>
    <phoneticPr fontId="3" type="noConversion"/>
  </si>
  <si>
    <t>V</t>
    <phoneticPr fontId="3" type="noConversion"/>
  </si>
  <si>
    <t>PR5</t>
    <phoneticPr fontId="3" type="noConversion"/>
  </si>
  <si>
    <t>03/25</t>
    <phoneticPr fontId="3" type="noConversion"/>
  </si>
  <si>
    <t>09M7AK</t>
  </si>
  <si>
    <t>09M70U</t>
  </si>
  <si>
    <t>53LMANB001</t>
  </si>
  <si>
    <t>50LM18B008</t>
  </si>
  <si>
    <t>PR7</t>
    <phoneticPr fontId="3" type="noConversion"/>
  </si>
  <si>
    <t>PR6</t>
    <phoneticPr fontId="3" type="noConversion"/>
  </si>
  <si>
    <t>PR7</t>
    <phoneticPr fontId="3" type="noConversion"/>
  </si>
  <si>
    <t>PR6</t>
    <phoneticPr fontId="3" type="noConversion"/>
  </si>
  <si>
    <t>PR6</t>
    <phoneticPr fontId="3" type="noConversion"/>
  </si>
  <si>
    <t>PR4</t>
    <phoneticPr fontId="3" type="noConversion"/>
  </si>
  <si>
    <t>PR4</t>
    <phoneticPr fontId="3" type="noConversion"/>
  </si>
  <si>
    <t>PR2</t>
    <phoneticPr fontId="3" type="noConversion"/>
  </si>
  <si>
    <t>08LMVK</t>
  </si>
  <si>
    <t>09LMD8</t>
  </si>
  <si>
    <t>09LMCUB001</t>
  </si>
  <si>
    <t>09LMG0</t>
  </si>
  <si>
    <t>08M7YE</t>
  </si>
  <si>
    <t>09LMG2</t>
  </si>
  <si>
    <t>uPad</t>
    <phoneticPr fontId="3" type="noConversion"/>
  </si>
  <si>
    <t>09LMCVB001</t>
    <phoneticPr fontId="3" type="noConversion"/>
  </si>
  <si>
    <t>53LMB2</t>
    <phoneticPr fontId="3" type="noConversion"/>
  </si>
  <si>
    <t>V</t>
    <phoneticPr fontId="3" type="noConversion"/>
  </si>
  <si>
    <t>V</t>
    <phoneticPr fontId="3" type="noConversion"/>
  </si>
  <si>
    <t>V</t>
    <phoneticPr fontId="3" type="noConversion"/>
  </si>
  <si>
    <t>PR5</t>
    <phoneticPr fontId="3" type="noConversion"/>
  </si>
  <si>
    <t>PR4</t>
    <phoneticPr fontId="3" type="noConversion"/>
  </si>
  <si>
    <t>03/25</t>
  </si>
  <si>
    <t>V</t>
    <phoneticPr fontId="3" type="noConversion"/>
  </si>
  <si>
    <t>V</t>
    <phoneticPr fontId="3" type="noConversion"/>
  </si>
  <si>
    <t>V</t>
    <phoneticPr fontId="3" type="noConversion"/>
  </si>
  <si>
    <t>V</t>
    <phoneticPr fontId="3" type="noConversion"/>
  </si>
  <si>
    <t>09M70UB001</t>
  </si>
  <si>
    <t>09M70V</t>
  </si>
  <si>
    <t>PR6</t>
    <phoneticPr fontId="3" type="noConversion"/>
  </si>
  <si>
    <t>08LMXQ</t>
  </si>
  <si>
    <t>03/26</t>
    <phoneticPr fontId="3" type="noConversion"/>
  </si>
  <si>
    <t>PR1</t>
    <phoneticPr fontId="3" type="noConversion"/>
  </si>
  <si>
    <t>PR2</t>
    <phoneticPr fontId="3" type="noConversion"/>
  </si>
  <si>
    <t>PR2</t>
    <phoneticPr fontId="3" type="noConversion"/>
  </si>
  <si>
    <t>PR3</t>
    <phoneticPr fontId="3" type="noConversion"/>
  </si>
  <si>
    <t>PR7</t>
    <phoneticPr fontId="3" type="noConversion"/>
  </si>
  <si>
    <t>PR6</t>
    <phoneticPr fontId="3" type="noConversion"/>
  </si>
  <si>
    <t>PR2</t>
    <phoneticPr fontId="3" type="noConversion"/>
  </si>
  <si>
    <t>PR6</t>
    <phoneticPr fontId="3" type="noConversion"/>
  </si>
  <si>
    <t>PR1</t>
    <phoneticPr fontId="3" type="noConversion"/>
  </si>
  <si>
    <t>09LMD7</t>
  </si>
  <si>
    <t>09LMAUB002</t>
  </si>
  <si>
    <t>09LMG8</t>
  </si>
  <si>
    <t>09M70T</t>
  </si>
  <si>
    <t>09M74J</t>
  </si>
  <si>
    <t>08LMXN</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</si>
  <si>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</si>
  <si>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</si>
  <si>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</si>
  <si>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</si>
  <si>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</si>
  <si>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</si>
  <si>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</si>
  <si>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</si>
  <si>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</si>
  <si>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</si>
  <si>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PR3</t>
    <phoneticPr fontId="3" type="noConversion"/>
  </si>
  <si>
    <t>PR1</t>
    <phoneticPr fontId="3" type="noConversion"/>
  </si>
  <si>
    <t>03/26</t>
  </si>
  <si>
    <t>PR6</t>
    <phoneticPr fontId="3" type="noConversion"/>
  </si>
  <si>
    <t>07LMCSB001</t>
  </si>
  <si>
    <t>07LMCC</t>
  </si>
  <si>
    <t>03/27</t>
    <phoneticPr fontId="3" type="noConversion"/>
  </si>
  <si>
    <t>09LMCV</t>
  </si>
  <si>
    <t>09LMAU</t>
  </si>
  <si>
    <t>09LMCU</t>
  </si>
  <si>
    <t>09LMAUB001</t>
  </si>
  <si>
    <t>09LMG8B001</t>
  </si>
  <si>
    <t>07LMMWB001</t>
  </si>
  <si>
    <t>PR7</t>
    <phoneticPr fontId="3" type="noConversion"/>
  </si>
  <si>
    <t>PR6</t>
    <phoneticPr fontId="3" type="noConversion"/>
  </si>
  <si>
    <t>PR4</t>
    <phoneticPr fontId="3" type="noConversion"/>
  </si>
  <si>
    <t>PR3</t>
    <phoneticPr fontId="3" type="noConversion"/>
  </si>
  <si>
    <t>PR3</t>
    <phoneticPr fontId="3" type="noConversion"/>
  </si>
  <si>
    <t>PR7</t>
    <phoneticPr fontId="3" type="noConversion"/>
  </si>
  <si>
    <t>PR2</t>
    <phoneticPr fontId="3" type="noConversion"/>
  </si>
  <si>
    <t>PR5</t>
    <phoneticPr fontId="3" type="noConversion"/>
  </si>
  <si>
    <t>PR1</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</si>
  <si>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</si>
  <si>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</si>
  <si>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</si>
  <si>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</si>
  <si>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</si>
  <si>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</si>
  <si>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</si>
  <si>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</si>
  <si>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</si>
  <si>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</si>
  <si>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</si>
  <si>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03/27</t>
  </si>
  <si>
    <t>51M7R0</t>
  </si>
  <si>
    <t>51M7QZ</t>
  </si>
  <si>
    <t>03/28</t>
  </si>
  <si>
    <t>03/30</t>
  </si>
  <si>
    <t>PR1</t>
    <phoneticPr fontId="3" type="noConversion"/>
  </si>
  <si>
    <t>PR1</t>
    <phoneticPr fontId="3" type="noConversion"/>
  </si>
  <si>
    <t>09M70VB001</t>
  </si>
  <si>
    <t>09M7AC</t>
  </si>
  <si>
    <t>09M70TB001</t>
  </si>
  <si>
    <t>09M7ACB001</t>
  </si>
  <si>
    <t>03/29</t>
  </si>
  <si>
    <t>53LMAFB003</t>
  </si>
  <si>
    <t>512LCVB003</t>
  </si>
  <si>
    <t>062LCG</t>
  </si>
  <si>
    <t>062LCH</t>
  </si>
  <si>
    <t>08LMXV</t>
  </si>
  <si>
    <t>09LMG1</t>
  </si>
  <si>
    <t>09LMGD</t>
  </si>
  <si>
    <t>09LMGC</t>
  </si>
  <si>
    <t>09LMGB</t>
  </si>
  <si>
    <t>10LMH8</t>
  </si>
  <si>
    <t>10LMLZ</t>
  </si>
  <si>
    <t>09LMG7</t>
  </si>
  <si>
    <t>09LMCVB001</t>
  </si>
  <si>
    <t>07LMKTB004</t>
  </si>
  <si>
    <t>03/28</t>
    <phoneticPr fontId="3" type="noConversion"/>
  </si>
  <si>
    <t>03/29</t>
    <phoneticPr fontId="3" type="noConversion"/>
  </si>
  <si>
    <t>03/30</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</si>
  <si>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</si>
  <si>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</si>
  <si>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</si>
  <si>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</si>
  <si>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</si>
  <si>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</si>
  <si>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</si>
  <si>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</si>
  <si>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</si>
  <si>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</si>
  <si>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</si>
  <si>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</si>
  <si>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</si>
  <si>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</si>
  <si>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</si>
  <si>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10LMPJ</t>
  </si>
  <si>
    <t>10LMPU</t>
  </si>
  <si>
    <t>08LMXY</t>
  </si>
  <si>
    <t>08LMXZ</t>
  </si>
  <si>
    <t>03/31</t>
    <phoneticPr fontId="3" type="noConversion"/>
  </si>
  <si>
    <t>10LMSK</t>
  </si>
  <si>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</si>
  <si>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</si>
  <si>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</si>
  <si>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</si>
  <si>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</si>
  <si>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</si>
  <si>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PR5</t>
    <phoneticPr fontId="3" type="noConversion"/>
  </si>
  <si>
    <t>V</t>
    <phoneticPr fontId="3" type="noConversion"/>
  </si>
  <si>
    <t>03/31</t>
  </si>
  <si>
    <t>09LMG9</t>
  </si>
  <si>
    <t>09LMG6</t>
  </si>
  <si>
    <t>53LMA5B003</t>
  </si>
  <si>
    <t>53LMB6B002</t>
  </si>
  <si>
    <t>11LMB1</t>
  </si>
  <si>
    <t>10LMH6</t>
  </si>
  <si>
    <t>53LMAMB002</t>
  </si>
  <si>
    <t>08LMXX</t>
  </si>
  <si>
    <t>10LMPS</t>
  </si>
  <si>
    <t>10LMPK</t>
  </si>
  <si>
    <t>04/01</t>
    <phoneticPr fontId="3" type="noConversion"/>
  </si>
  <si>
    <t>09LMG1</t>
    <phoneticPr fontId="3" type="noConversion"/>
  </si>
  <si>
    <t>V</t>
    <phoneticPr fontId="3" type="noConversion"/>
  </si>
  <si>
    <t>V</t>
    <phoneticPr fontId="3" type="noConversion"/>
  </si>
  <si>
    <t>04/01</t>
    <phoneticPr fontId="3" type="noConversion"/>
  </si>
  <si>
    <t>51M7RB</t>
  </si>
  <si>
    <t>51M7R9</t>
  </si>
  <si>
    <t>PR1</t>
    <phoneticPr fontId="3" type="noConversion"/>
  </si>
  <si>
    <t>09M7AJ</t>
  </si>
  <si>
    <t>09M7AT</t>
  </si>
  <si>
    <t>04/04</t>
  </si>
  <si>
    <t>04/05</t>
  </si>
  <si>
    <t>08LMXS</t>
  </si>
  <si>
    <t>10LMPH</t>
  </si>
  <si>
    <t>10LMPM</t>
  </si>
  <si>
    <t>53LMAYB001</t>
  </si>
  <si>
    <t>09LMGA</t>
  </si>
  <si>
    <t>09LMCVB002</t>
  </si>
  <si>
    <t>10LMH7</t>
  </si>
  <si>
    <t>10LMH7B001</t>
  </si>
  <si>
    <t>09LMCUB003</t>
  </si>
  <si>
    <t>11LMYK</t>
  </si>
  <si>
    <t>11LMYH</t>
  </si>
  <si>
    <t>10LMM0</t>
  </si>
  <si>
    <t>11LMZN</t>
  </si>
  <si>
    <t>07LMC1B001</t>
  </si>
  <si>
    <t>11LMWE</t>
  </si>
  <si>
    <t>11LMYJ</t>
  </si>
  <si>
    <t>11LMYG</t>
  </si>
  <si>
    <t>11LMGW</t>
  </si>
  <si>
    <t>08LMXLB001</t>
  </si>
  <si>
    <t>09LMBUB001</t>
  </si>
  <si>
    <t>53LMAHB003</t>
  </si>
  <si>
    <t>07LMKNB003</t>
  </si>
  <si>
    <t>09LMGDB001</t>
  </si>
  <si>
    <t>08LMVKB001</t>
  </si>
  <si>
    <t>11LMYGB001</t>
  </si>
  <si>
    <t>53LMAAB004</t>
  </si>
  <si>
    <t>09LMG6B001</t>
  </si>
  <si>
    <t>08LMXW</t>
  </si>
  <si>
    <t>09LMG6B002</t>
  </si>
  <si>
    <t>13LMFA</t>
  </si>
  <si>
    <t>12LMH7</t>
  </si>
  <si>
    <t>13LMF9</t>
  </si>
  <si>
    <t>10LMPQ</t>
  </si>
  <si>
    <t>10LMPP</t>
  </si>
  <si>
    <t>04/02</t>
    <phoneticPr fontId="3" type="noConversion"/>
  </si>
  <si>
    <t>04/03</t>
    <phoneticPr fontId="3" type="noConversion"/>
  </si>
  <si>
    <t>04/04</t>
    <phoneticPr fontId="3" type="noConversion"/>
  </si>
  <si>
    <t>04/05</t>
    <phoneticPr fontId="3" type="noConversion"/>
  </si>
  <si>
    <t>04/06</t>
  </si>
  <si>
    <t>04/06</t>
    <phoneticPr fontId="3" type="noConversion"/>
  </si>
  <si>
    <t>04/02</t>
    <phoneticPr fontId="3" type="noConversion"/>
  </si>
  <si>
    <t>07LMCAB001</t>
  </si>
  <si>
    <t>08LMY0</t>
  </si>
  <si>
    <t>09LMAUB003</t>
  </si>
  <si>
    <t>V</t>
    <phoneticPr fontId="3" type="noConversion"/>
  </si>
  <si>
    <t>V</t>
    <phoneticPr fontId="3" type="noConversion"/>
  </si>
  <si>
    <t>V</t>
    <phoneticPr fontId="3" type="noConversion"/>
  </si>
  <si>
    <t>V</t>
    <phoneticPr fontId="3" type="noConversion"/>
  </si>
  <si>
    <t>V</t>
    <phoneticPr fontId="3" type="noConversion"/>
  </si>
  <si>
    <t>08LMXN</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</si>
  <si>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</si>
  <si>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</si>
  <si>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</si>
  <si>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</si>
  <si>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</si>
  <si>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</si>
  <si>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</si>
  <si>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PR1</t>
    <phoneticPr fontId="3" type="noConversion"/>
  </si>
  <si>
    <t>PR7</t>
    <phoneticPr fontId="3" type="noConversion"/>
  </si>
  <si>
    <t>PR4</t>
    <phoneticPr fontId="3" type="noConversion"/>
  </si>
  <si>
    <t>V</t>
    <phoneticPr fontId="3" type="noConversion"/>
  </si>
  <si>
    <t>V</t>
    <phoneticPr fontId="3" type="noConversion"/>
  </si>
  <si>
    <t>V</t>
    <phoneticPr fontId="3" type="noConversion"/>
  </si>
  <si>
    <t>V</t>
    <phoneticPr fontId="3" type="noConversion"/>
  </si>
  <si>
    <t>04/03</t>
    <phoneticPr fontId="3" type="noConversion"/>
  </si>
  <si>
    <t>51M7RA</t>
  </si>
  <si>
    <t>51M7R6</t>
  </si>
  <si>
    <t>04/07</t>
  </si>
  <si>
    <t>10LMPT</t>
  </si>
  <si>
    <t>04/07</t>
    <phoneticPr fontId="3" type="noConversion"/>
  </si>
  <si>
    <t>PR2</t>
    <phoneticPr fontId="3" type="noConversion"/>
  </si>
  <si>
    <t>PR5</t>
    <phoneticPr fontId="3" type="noConversion"/>
  </si>
  <si>
    <t>PR6</t>
    <phoneticPr fontId="3" type="noConversion"/>
  </si>
  <si>
    <t>PR1</t>
    <phoneticPr fontId="3" type="noConversion"/>
  </si>
  <si>
    <t>PR7</t>
    <phoneticPr fontId="3" type="noConversion"/>
  </si>
  <si>
    <t>V</t>
    <phoneticPr fontId="3" type="noConversion"/>
  </si>
  <si>
    <t>V</t>
    <phoneticPr fontId="3" type="noConversion"/>
  </si>
  <si>
    <t>V</t>
    <phoneticPr fontId="3" type="noConversion"/>
  </si>
  <si>
    <t>V</t>
    <phoneticPr fontId="3" type="noConversion"/>
  </si>
  <si>
    <t>09M7ATB001</t>
  </si>
  <si>
    <t>04/08</t>
    <phoneticPr fontId="3" type="noConversion"/>
  </si>
  <si>
    <t>53LMAHB004</t>
  </si>
  <si>
    <t>10LMPN</t>
  </si>
  <si>
    <t>10LMPV</t>
  </si>
  <si>
    <t>04/08</t>
    <phoneticPr fontId="3" type="noConversion"/>
  </si>
  <si>
    <t>PR7</t>
    <phoneticPr fontId="3" type="noConversion"/>
  </si>
  <si>
    <t>PR2</t>
    <phoneticPr fontId="3" type="noConversion"/>
  </si>
  <si>
    <t>PR6</t>
    <phoneticPr fontId="3" type="noConversion"/>
  </si>
  <si>
    <t>PR4</t>
    <phoneticPr fontId="3" type="noConversion"/>
  </si>
  <si>
    <t>PR1</t>
    <phoneticPr fontId="3" type="noConversion"/>
  </si>
  <si>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</si>
  <si>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</si>
  <si>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</si>
  <si>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</si>
  <si>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</si>
  <si>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</si>
  <si>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</si>
  <si>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</si>
  <si>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10LMPHB001</t>
  </si>
  <si>
    <t>07LMCJB001</t>
  </si>
  <si>
    <t>53LMAZB002</t>
  </si>
  <si>
    <t>08LMXVB002</t>
  </si>
  <si>
    <t>V</t>
    <phoneticPr fontId="3" type="noConversion"/>
  </si>
  <si>
    <t>V</t>
    <phoneticPr fontId="3" type="noConversion"/>
  </si>
  <si>
    <t>V</t>
    <phoneticPr fontId="3" type="noConversion"/>
  </si>
  <si>
    <t>PR6</t>
    <phoneticPr fontId="3" type="noConversion"/>
  </si>
  <si>
    <t>PR1</t>
    <phoneticPr fontId="3" type="noConversion"/>
  </si>
  <si>
    <t>PR4</t>
    <phoneticPr fontId="3" type="noConversion"/>
  </si>
  <si>
    <t>PR6</t>
    <phoneticPr fontId="3" type="noConversion"/>
  </si>
  <si>
    <t>PR1</t>
    <phoneticPr fontId="3" type="noConversion"/>
  </si>
  <si>
    <t>04/08</t>
  </si>
  <si>
    <t>09M7AJB001</t>
  </si>
  <si>
    <t>04/09</t>
  </si>
  <si>
    <t>10LMPX</t>
  </si>
  <si>
    <t>53LMA5B004</t>
  </si>
  <si>
    <t>10LMPL</t>
  </si>
  <si>
    <t>10LMPTB002</t>
  </si>
  <si>
    <t>10LMPW</t>
  </si>
  <si>
    <t>53LMAYB002</t>
  </si>
  <si>
    <t>08LMXVB001</t>
  </si>
  <si>
    <t>10LMQ0</t>
  </si>
  <si>
    <t>53LMAKB002</t>
  </si>
  <si>
    <t>07LMCDB001</t>
  </si>
  <si>
    <t>04/09</t>
    <phoneticPr fontId="3" type="noConversion"/>
  </si>
  <si>
    <t>14LMKH</t>
  </si>
  <si>
    <t>11LMWD</t>
  </si>
  <si>
    <t>PR6</t>
    <phoneticPr fontId="3" type="noConversion"/>
  </si>
  <si>
    <t>09M7AL</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</si>
  <si>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</si>
  <si>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</si>
  <si>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</si>
  <si>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</si>
  <si>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</si>
  <si>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</si>
  <si>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</si>
  <si>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PR4</t>
    <phoneticPr fontId="3" type="noConversion"/>
  </si>
  <si>
    <t>51M7R7</t>
  </si>
  <si>
    <t>51M7R8</t>
  </si>
  <si>
    <t>04/10</t>
  </si>
  <si>
    <t>07LMCN</t>
  </si>
  <si>
    <t>14LMKE</t>
  </si>
  <si>
    <t>10LMQ0B001</t>
  </si>
  <si>
    <t>14LMGV</t>
  </si>
  <si>
    <t>04/10</t>
    <phoneticPr fontId="3" type="noConversion"/>
  </si>
  <si>
    <t>PR2</t>
    <phoneticPr fontId="3" type="noConversion"/>
  </si>
  <si>
    <t>PR5</t>
    <phoneticPr fontId="3" type="noConversion"/>
  </si>
  <si>
    <t>PR4</t>
    <phoneticPr fontId="3" type="noConversion"/>
  </si>
  <si>
    <t>PR1</t>
    <phoneticPr fontId="3" type="noConversion"/>
  </si>
  <si>
    <t>PR6</t>
    <phoneticPr fontId="3" type="noConversion"/>
  </si>
  <si>
    <t>PR5</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</si>
  <si>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</si>
  <si>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</si>
  <si>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</si>
  <si>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</si>
  <si>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</si>
  <si>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</si>
  <si>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</si>
  <si>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07LMCP</t>
    <phoneticPr fontId="3" type="noConversion"/>
  </si>
  <si>
    <t>V</t>
    <phoneticPr fontId="3" type="noConversion"/>
  </si>
  <si>
    <t>11N4BK</t>
  </si>
  <si>
    <t>PR2</t>
    <phoneticPr fontId="3" type="noConversion"/>
  </si>
  <si>
    <t>09M7ALB001</t>
  </si>
  <si>
    <t>09M70S</t>
  </si>
  <si>
    <t>11LMGWB001</t>
  </si>
  <si>
    <t>14LMKFB001</t>
  </si>
  <si>
    <t>14LMQA</t>
  </si>
  <si>
    <t>10LMH7B002</t>
  </si>
  <si>
    <t>14LMPE</t>
  </si>
  <si>
    <t>07LMC2B001</t>
  </si>
  <si>
    <t>062LCMB001</t>
  </si>
  <si>
    <t>08LMXU</t>
  </si>
  <si>
    <t>08LMXT</t>
  </si>
  <si>
    <t>07LMCPB001</t>
  </si>
  <si>
    <t>062LCKB001</t>
  </si>
  <si>
    <t>10LMQ4</t>
  </si>
  <si>
    <t>10LMQ2</t>
  </si>
  <si>
    <t>08LMXTB001</t>
  </si>
  <si>
    <t>10LMQG</t>
  </si>
  <si>
    <t>10LMQE</t>
  </si>
  <si>
    <t>04/11</t>
    <phoneticPr fontId="3" type="noConversion"/>
  </si>
  <si>
    <t>04/12</t>
    <phoneticPr fontId="3" type="noConversion"/>
  </si>
  <si>
    <t>04/13</t>
    <phoneticPr fontId="3" type="noConversion"/>
  </si>
  <si>
    <t>PR6</t>
    <phoneticPr fontId="3" type="noConversion"/>
  </si>
  <si>
    <t>10LMQ1</t>
  </si>
  <si>
    <t>PR1</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</si>
  <si>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</si>
  <si>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</si>
  <si>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</si>
  <si>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</si>
  <si>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</si>
  <si>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</si>
  <si>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</si>
  <si>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PR6</t>
    <phoneticPr fontId="3" type="noConversion"/>
  </si>
  <si>
    <t>PR5</t>
    <phoneticPr fontId="3" type="noConversion"/>
  </si>
  <si>
    <t>07LMCE</t>
    <phoneticPr fontId="3" type="noConversion"/>
  </si>
  <si>
    <t>V</t>
    <phoneticPr fontId="3" type="noConversion"/>
  </si>
  <si>
    <t>V</t>
    <phoneticPr fontId="3" type="noConversion"/>
  </si>
  <si>
    <t>09M70SB001</t>
  </si>
  <si>
    <t>04/14</t>
  </si>
  <si>
    <t>10LMPY</t>
  </si>
  <si>
    <t>10LMQ8</t>
  </si>
  <si>
    <t>08LMXUB001</t>
  </si>
  <si>
    <t>062LCAB002</t>
  </si>
  <si>
    <t>04/14</t>
    <phoneticPr fontId="3" type="noConversion"/>
  </si>
  <si>
    <t>09LMG3B001</t>
  </si>
  <si>
    <t>V</t>
    <phoneticPr fontId="3" type="noConversion"/>
  </si>
  <si>
    <t>V</t>
    <phoneticPr fontId="3" type="noConversion"/>
  </si>
  <si>
    <t>V</t>
    <phoneticPr fontId="3" type="noConversion"/>
  </si>
  <si>
    <t>PR1</t>
    <phoneticPr fontId="3" type="noConversion"/>
  </si>
  <si>
    <t>PR3</t>
    <phoneticPr fontId="3" type="noConversion"/>
  </si>
  <si>
    <t>PR2</t>
    <phoneticPr fontId="3" type="noConversion"/>
  </si>
  <si>
    <t>PR4</t>
    <phoneticPr fontId="3" type="noConversion"/>
  </si>
  <si>
    <t>PR5</t>
    <phoneticPr fontId="3" type="noConversion"/>
  </si>
  <si>
    <t>PR7</t>
    <phoneticPr fontId="3" type="noConversion"/>
  </si>
  <si>
    <t>PR6</t>
    <phoneticPr fontId="3" type="noConversion"/>
  </si>
  <si>
    <t>V</t>
    <phoneticPr fontId="3" type="noConversion"/>
  </si>
  <si>
    <t>V</t>
    <phoneticPr fontId="3" type="noConversion"/>
  </si>
  <si>
    <t>V</t>
    <phoneticPr fontId="3" type="noConversion"/>
  </si>
  <si>
    <t>V</t>
    <phoneticPr fontId="3" type="noConversion"/>
  </si>
  <si>
    <t>PR4</t>
    <phoneticPr fontId="3" type="noConversion"/>
  </si>
  <si>
    <t>04/11</t>
  </si>
  <si>
    <t>04/12</t>
  </si>
  <si>
    <t>04/13</t>
  </si>
  <si>
    <t>10M7PZ</t>
  </si>
  <si>
    <t>11M79M</t>
  </si>
  <si>
    <t>04/15</t>
    <phoneticPr fontId="3" type="noConversion"/>
  </si>
  <si>
    <t>PR2</t>
    <phoneticPr fontId="3" type="noConversion"/>
  </si>
  <si>
    <t>PR6</t>
    <phoneticPr fontId="3" type="noConversion"/>
  </si>
  <si>
    <t>PR7</t>
    <phoneticPr fontId="3" type="noConversion"/>
  </si>
  <si>
    <t>PR5</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</si>
  <si>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</si>
  <si>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</si>
  <si>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</si>
  <si>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</si>
  <si>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</si>
  <si>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</si>
  <si>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</si>
  <si>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</si>
  <si>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PR6</t>
    <phoneticPr fontId="3" type="noConversion"/>
  </si>
  <si>
    <t>04/15</t>
  </si>
  <si>
    <t>08LMY6</t>
    <phoneticPr fontId="3" type="noConversion"/>
  </si>
  <si>
    <t>04/16</t>
  </si>
  <si>
    <t>PR2</t>
    <phoneticPr fontId="3" type="noConversion"/>
  </si>
  <si>
    <t>53LMAZB003</t>
  </si>
  <si>
    <t>04/16</t>
    <phoneticPr fontId="3" type="noConversion"/>
  </si>
  <si>
    <t>07LMPTB003</t>
  </si>
  <si>
    <t>15LMSU</t>
  </si>
  <si>
    <t>uPad</t>
    <phoneticPr fontId="3" type="noConversion"/>
  </si>
  <si>
    <t>51M7R6</t>
    <phoneticPr fontId="3" type="noConversion"/>
  </si>
  <si>
    <t>V</t>
    <phoneticPr fontId="3" type="noConversion"/>
  </si>
  <si>
    <t>V</t>
    <phoneticPr fontId="3" type="noConversion"/>
  </si>
  <si>
    <t>PR1</t>
    <phoneticPr fontId="3" type="noConversion"/>
  </si>
  <si>
    <t>PR3</t>
    <phoneticPr fontId="3" type="noConversion"/>
  </si>
  <si>
    <t>PR4</t>
    <phoneticPr fontId="3" type="noConversion"/>
  </si>
  <si>
    <t>PR5</t>
    <phoneticPr fontId="3" type="noConversion"/>
  </si>
  <si>
    <t>PR6</t>
    <phoneticPr fontId="3" type="noConversion"/>
  </si>
  <si>
    <t>PR7</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</si>
  <si>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</si>
  <si>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</si>
  <si>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</si>
  <si>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</si>
  <si>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</si>
  <si>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</si>
  <si>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</si>
  <si>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</si>
  <si>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</si>
  <si>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09M7AY</t>
  </si>
  <si>
    <t>04/17</t>
  </si>
  <si>
    <t>04/17</t>
    <phoneticPr fontId="3" type="noConversion"/>
  </si>
  <si>
    <t>PR2</t>
    <phoneticPr fontId="3" type="noConversion"/>
  </si>
  <si>
    <t>PR7</t>
    <phoneticPr fontId="3" type="noConversion"/>
  </si>
  <si>
    <t>PR5</t>
    <phoneticPr fontId="3" type="noConversion"/>
  </si>
  <si>
    <t>14LMQV</t>
  </si>
  <si>
    <t>14LMQX</t>
  </si>
  <si>
    <t>14LMKFB002</t>
  </si>
  <si>
    <t>09LMAUB004</t>
  </si>
  <si>
    <t>14LMQXB001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</si>
  <si>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</si>
  <si>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</si>
  <si>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</si>
  <si>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</si>
  <si>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</si>
  <si>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</si>
  <si>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11LMYG</t>
    <phoneticPr fontId="3" type="noConversion"/>
  </si>
  <si>
    <t>V</t>
    <phoneticPr fontId="3" type="noConversion"/>
  </si>
  <si>
    <t>V</t>
    <phoneticPr fontId="3" type="noConversion"/>
  </si>
  <si>
    <t>51M7R6B002</t>
  </si>
  <si>
    <t>04/18</t>
  </si>
  <si>
    <t>04/18</t>
    <phoneticPr fontId="3" type="noConversion"/>
  </si>
  <si>
    <t>04/19</t>
  </si>
  <si>
    <t>53LMB5B003</t>
  </si>
  <si>
    <t>04/19</t>
    <phoneticPr fontId="3" type="noConversion"/>
  </si>
  <si>
    <t>04/20</t>
  </si>
  <si>
    <t>04/20</t>
    <phoneticPr fontId="3" type="noConversion"/>
  </si>
  <si>
    <t>PR6</t>
    <phoneticPr fontId="3" type="noConversion"/>
  </si>
  <si>
    <t>PR6</t>
    <phoneticPr fontId="3" type="noConversion"/>
  </si>
  <si>
    <t>PR4</t>
    <phoneticPr fontId="3" type="noConversion"/>
  </si>
  <si>
    <t>09LMCUB002</t>
  </si>
  <si>
    <t>14LMPD</t>
  </si>
  <si>
    <t>07LMN6B001</t>
  </si>
  <si>
    <t>14LMKF</t>
  </si>
  <si>
    <t>09LMG2B001</t>
  </si>
  <si>
    <t>07LMMZB002</t>
  </si>
  <si>
    <t>10LMSKB002</t>
  </si>
  <si>
    <t>11LMWEB001</t>
  </si>
  <si>
    <t>12LMH7B001</t>
  </si>
  <si>
    <t>09LMGCB001</t>
  </si>
  <si>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</si>
  <si>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</si>
  <si>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</si>
  <si>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</si>
  <si>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</si>
  <si>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</si>
  <si>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</si>
  <si>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</si>
  <si>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</si>
  <si>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</si>
  <si>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</si>
  <si>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10LMH7</t>
    <phoneticPr fontId="3" type="noConversion"/>
  </si>
  <si>
    <t>V</t>
    <phoneticPr fontId="3" type="noConversion"/>
  </si>
  <si>
    <t>V</t>
    <phoneticPr fontId="3" type="noConversion"/>
  </si>
  <si>
    <t>PR7</t>
    <phoneticPr fontId="3" type="noConversion"/>
  </si>
  <si>
    <t>10M7PH</t>
  </si>
  <si>
    <t>09M7AD</t>
  </si>
  <si>
    <t>04/21</t>
    <phoneticPr fontId="3" type="noConversion"/>
  </si>
  <si>
    <t>14LMKG</t>
  </si>
  <si>
    <t>09LMGDB002</t>
  </si>
  <si>
    <t>07LMMZB001</t>
  </si>
  <si>
    <t>09LMG9B001</t>
  </si>
  <si>
    <t>09LMD7B001</t>
  </si>
  <si>
    <t>10LMM0B001</t>
  </si>
  <si>
    <t>10LMH8B001</t>
  </si>
  <si>
    <t>07LMKTB006</t>
  </si>
  <si>
    <t>uPad</t>
    <phoneticPr fontId="3" type="noConversion"/>
  </si>
  <si>
    <t>07LMC2B002</t>
  </si>
  <si>
    <t>07LMCMB001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</si>
  <si>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</si>
  <si>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</si>
  <si>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</si>
  <si>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</si>
  <si>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</si>
  <si>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</si>
  <si>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</si>
  <si>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</si>
  <si>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</si>
  <si>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</si>
  <si>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07LMCJ</t>
    <phoneticPr fontId="3" type="noConversion"/>
  </si>
  <si>
    <t>V</t>
    <phoneticPr fontId="3" type="noConversion"/>
  </si>
  <si>
    <t>V</t>
    <phoneticPr fontId="3" type="noConversion"/>
  </si>
  <si>
    <t>V</t>
    <phoneticPr fontId="3" type="noConversion"/>
  </si>
  <si>
    <t>V</t>
    <phoneticPr fontId="3" type="noConversion"/>
  </si>
  <si>
    <t>V</t>
    <phoneticPr fontId="3" type="noConversion"/>
  </si>
  <si>
    <t>04/21</t>
  </si>
  <si>
    <t>09LMG9B002</t>
  </si>
  <si>
    <t>15LMSP</t>
  </si>
  <si>
    <t>04/22</t>
  </si>
  <si>
    <t>04/22</t>
    <phoneticPr fontId="3" type="noConversion"/>
  </si>
  <si>
    <t>PR6</t>
    <phoneticPr fontId="3" type="noConversion"/>
  </si>
  <si>
    <t>PR2</t>
    <phoneticPr fontId="3" type="noConversion"/>
  </si>
  <si>
    <t>PR5</t>
    <phoneticPr fontId="3" type="noConversion"/>
  </si>
  <si>
    <t>PR4</t>
    <phoneticPr fontId="3" type="noConversion"/>
  </si>
  <si>
    <t>PR6</t>
    <phoneticPr fontId="3" type="noConversion"/>
  </si>
  <si>
    <t>PR7</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</si>
  <si>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</si>
  <si>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</si>
  <si>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</si>
  <si>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</si>
  <si>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</si>
  <si>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</si>
  <si>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53LMB4B001</t>
    <phoneticPr fontId="3" type="noConversion"/>
  </si>
  <si>
    <t>V</t>
    <phoneticPr fontId="3" type="noConversion"/>
  </si>
  <si>
    <t>V</t>
    <phoneticPr fontId="3" type="noConversion"/>
  </si>
  <si>
    <t>04/23</t>
  </si>
  <si>
    <t>04/23</t>
    <phoneticPr fontId="3" type="noConversion"/>
  </si>
  <si>
    <t>10LMQ3</t>
  </si>
  <si>
    <t>14LMQAB001</t>
  </si>
  <si>
    <t>15LMDH</t>
  </si>
  <si>
    <t>14LMKFB003</t>
  </si>
  <si>
    <t>14LMGVB001</t>
  </si>
  <si>
    <t>16LMGQ</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</si>
  <si>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</si>
  <si>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</si>
  <si>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</si>
  <si>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</si>
  <si>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</si>
  <si>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</si>
  <si>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</si>
  <si>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</si>
  <si>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</si>
  <si>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04/24</t>
    <phoneticPr fontId="3" type="noConversion"/>
  </si>
  <si>
    <t>10LMQA</t>
  </si>
  <si>
    <t>PR7</t>
    <phoneticPr fontId="3" type="noConversion"/>
  </si>
  <si>
    <t>PR5</t>
    <phoneticPr fontId="3" type="noConversion"/>
  </si>
  <si>
    <t>PR6</t>
    <phoneticPr fontId="3" type="noConversion"/>
  </si>
  <si>
    <t>PR4</t>
    <phoneticPr fontId="3" type="noConversion"/>
  </si>
  <si>
    <t>PR6</t>
    <phoneticPr fontId="3" type="noConversion"/>
  </si>
  <si>
    <t>PR1</t>
    <phoneticPr fontId="3" type="noConversion"/>
  </si>
  <si>
    <t>16LMGN</t>
  </si>
  <si>
    <t>16LMGY</t>
  </si>
  <si>
    <t>15LMD7</t>
  </si>
  <si>
    <t>15LMGH</t>
  </si>
  <si>
    <t>V</t>
    <phoneticPr fontId="3" type="noConversion"/>
  </si>
  <si>
    <t>V</t>
    <phoneticPr fontId="3" type="noConversion"/>
  </si>
  <si>
    <t>V</t>
    <phoneticPr fontId="3" type="noConversion"/>
  </si>
  <si>
    <t>V</t>
    <phoneticPr fontId="3" type="noConversion"/>
  </si>
  <si>
    <t>V</t>
    <phoneticPr fontId="3" type="noConversion"/>
  </si>
  <si>
    <t>04/24</t>
  </si>
  <si>
    <t>PR3</t>
    <phoneticPr fontId="3" type="noConversion"/>
  </si>
  <si>
    <t>04/25</t>
  </si>
  <si>
    <t>10M7PM</t>
  </si>
  <si>
    <t>11M79J</t>
  </si>
  <si>
    <t>10M7PMB001</t>
  </si>
  <si>
    <t>10M7Q5</t>
  </si>
  <si>
    <t>10M7PN</t>
  </si>
  <si>
    <t>04/27</t>
  </si>
  <si>
    <t>07LMC2B003</t>
  </si>
  <si>
    <t>07LMCMB002</t>
  </si>
  <si>
    <t>10LMQ5</t>
  </si>
  <si>
    <t>10LMQ6</t>
  </si>
  <si>
    <t>10LMPZ</t>
  </si>
  <si>
    <t>53LMB5B004</t>
  </si>
  <si>
    <t>042LBJB002</t>
  </si>
  <si>
    <t>10LMQM</t>
  </si>
  <si>
    <t>53LMAAB005</t>
  </si>
  <si>
    <t>10LMQF</t>
  </si>
  <si>
    <t>10LMQ9</t>
  </si>
  <si>
    <t>10LMQL</t>
  </si>
  <si>
    <t>07LMC5B001</t>
  </si>
  <si>
    <t>10LMQGB001</t>
  </si>
  <si>
    <t>04/25</t>
    <phoneticPr fontId="3" type="noConversion"/>
  </si>
  <si>
    <t>04/26</t>
  </si>
  <si>
    <t>04/26</t>
    <phoneticPr fontId="3" type="noConversion"/>
  </si>
  <si>
    <t>04/27</t>
    <phoneticPr fontId="3" type="noConversion"/>
  </si>
  <si>
    <t>10LMQB</t>
  </si>
  <si>
    <t>10LMQC</t>
  </si>
  <si>
    <t>PR1</t>
    <phoneticPr fontId="3" type="noConversion"/>
  </si>
  <si>
    <t>PR1</t>
    <phoneticPr fontId="3" type="noConversion"/>
  </si>
  <si>
    <t>PR2</t>
    <phoneticPr fontId="3" type="noConversion"/>
  </si>
  <si>
    <t>15LMXN</t>
  </si>
  <si>
    <t>15LMD8</t>
  </si>
  <si>
    <t>14LMQW</t>
  </si>
  <si>
    <t>15LMSQ</t>
  </si>
  <si>
    <t>16LMGVB001</t>
  </si>
  <si>
    <t>14LMKGB001</t>
  </si>
  <si>
    <t>15LMXQ</t>
  </si>
  <si>
    <t>16LMKW</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</si>
  <si>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</si>
  <si>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</si>
  <si>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</si>
  <si>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</si>
  <si>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</si>
  <si>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</si>
  <si>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</si>
  <si>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</si>
  <si>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PR7</t>
    <phoneticPr fontId="3" type="noConversion"/>
  </si>
  <si>
    <t>PR7</t>
    <phoneticPr fontId="3" type="noConversion"/>
  </si>
  <si>
    <t>PR7</t>
    <phoneticPr fontId="3" type="noConversion"/>
  </si>
  <si>
    <t>PR7</t>
    <phoneticPr fontId="3" type="noConversion"/>
  </si>
  <si>
    <t>V</t>
    <phoneticPr fontId="3" type="noConversion"/>
  </si>
  <si>
    <t>V</t>
    <phoneticPr fontId="3" type="noConversion"/>
  </si>
  <si>
    <t>09M7AU</t>
  </si>
  <si>
    <t>04/28</t>
    <phoneticPr fontId="3" type="noConversion"/>
  </si>
  <si>
    <t>14LMMA</t>
  </si>
  <si>
    <t>14LMMD</t>
  </si>
  <si>
    <t>08LMXMB001</t>
  </si>
  <si>
    <t>PR5</t>
    <phoneticPr fontId="3" type="noConversion"/>
  </si>
  <si>
    <t>04/28</t>
    <phoneticPr fontId="3" type="noConversion"/>
  </si>
  <si>
    <t>PR7</t>
    <phoneticPr fontId="3" type="noConversion"/>
  </si>
  <si>
    <t>PR4</t>
    <phoneticPr fontId="3" type="noConversion"/>
  </si>
  <si>
    <t>PR1</t>
    <phoneticPr fontId="3" type="noConversion"/>
  </si>
  <si>
    <t>PR3</t>
    <phoneticPr fontId="3" type="noConversion"/>
  </si>
  <si>
    <t>PR1</t>
    <phoneticPr fontId="3" type="noConversion"/>
  </si>
  <si>
    <t>16LMGW</t>
  </si>
  <si>
    <t>16LMGP</t>
  </si>
  <si>
    <t>16LMGV</t>
  </si>
  <si>
    <t>16LMKX</t>
  </si>
  <si>
    <t>16LMN1</t>
  </si>
  <si>
    <t>V</t>
    <phoneticPr fontId="3" type="noConversion"/>
  </si>
  <si>
    <t>V</t>
    <phoneticPr fontId="3" type="noConversion"/>
  </si>
  <si>
    <t>V</t>
    <phoneticPr fontId="3" type="noConversion"/>
  </si>
  <si>
    <t>V</t>
    <phoneticPr fontId="3" type="noConversion"/>
  </si>
  <si>
    <t>53LMB4B001</t>
    <phoneticPr fontId="3" type="noConversion"/>
  </si>
  <si>
    <t>V</t>
    <phoneticPr fontId="3" type="noConversion"/>
  </si>
  <si>
    <t>V</t>
    <phoneticPr fontId="3" type="noConversion"/>
  </si>
  <si>
    <t>10LMQK</t>
  </si>
  <si>
    <t>PR1</t>
    <phoneticPr fontId="3" type="noConversion"/>
  </si>
  <si>
    <t>PR2</t>
    <phoneticPr fontId="3" type="noConversion"/>
  </si>
  <si>
    <t>PR2</t>
    <phoneticPr fontId="3" type="noConversion"/>
  </si>
  <si>
    <t>PR6</t>
    <phoneticPr fontId="3" type="noConversion"/>
  </si>
  <si>
    <t>V</t>
    <phoneticPr fontId="3" type="noConversion"/>
  </si>
  <si>
    <t>V</t>
    <phoneticPr fontId="3" type="noConversion"/>
  </si>
  <si>
    <t>PR4</t>
    <phoneticPr fontId="3" type="noConversion"/>
  </si>
  <si>
    <t>04/28</t>
  </si>
  <si>
    <t>10M7Q5B001</t>
  </si>
  <si>
    <t>10M7PNB001</t>
  </si>
  <si>
    <t>04/29</t>
  </si>
  <si>
    <t>10LMQJ</t>
  </si>
  <si>
    <t>10LMQN</t>
  </si>
  <si>
    <t>14LMMF</t>
  </si>
  <si>
    <t>14LMMB</t>
  </si>
  <si>
    <t>14LMMM</t>
  </si>
  <si>
    <t>07LMCGB002</t>
  </si>
  <si>
    <t>53LMB2B002</t>
  </si>
  <si>
    <t>04/29</t>
    <phoneticPr fontId="3" type="noConversion"/>
  </si>
  <si>
    <t>16LMGU</t>
  </si>
  <si>
    <t>16LMH0</t>
  </si>
  <si>
    <t>16LMN4</t>
  </si>
  <si>
    <t>16LMN5</t>
  </si>
  <si>
    <t>16LMN0</t>
  </si>
  <si>
    <t>PR1</t>
    <phoneticPr fontId="3" type="noConversion"/>
  </si>
  <si>
    <t>PR2</t>
    <phoneticPr fontId="3" type="noConversion"/>
  </si>
  <si>
    <t>PR3</t>
    <phoneticPr fontId="3" type="noConversion"/>
  </si>
  <si>
    <t>PR6</t>
    <phoneticPr fontId="3" type="noConversion"/>
  </si>
  <si>
    <t>PR7</t>
    <phoneticPr fontId="3" type="noConversion"/>
  </si>
  <si>
    <t>PR3</t>
    <phoneticPr fontId="3" type="noConversion"/>
  </si>
  <si>
    <t>51M7R9</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</si>
  <si>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</si>
  <si>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</si>
  <si>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</si>
  <si>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</si>
  <si>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</si>
  <si>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</si>
  <si>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</si>
  <si>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</si>
  <si>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</si>
  <si>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14LMM9</t>
  </si>
  <si>
    <t>PR2</t>
    <phoneticPr fontId="3" type="noConversion"/>
  </si>
  <si>
    <t>PR1</t>
    <phoneticPr fontId="3" type="noConversion"/>
  </si>
  <si>
    <t>PR3</t>
    <phoneticPr fontId="3" type="noConversion"/>
  </si>
  <si>
    <t>12M7P3</t>
  </si>
  <si>
    <t>51M7R9B001</t>
  </si>
  <si>
    <t>12M7P4</t>
  </si>
  <si>
    <t>09M7AUB002</t>
  </si>
  <si>
    <t>4/30</t>
    <phoneticPr fontId="3" type="noConversion"/>
  </si>
  <si>
    <t>PR3</t>
    <phoneticPr fontId="3" type="noConversion"/>
  </si>
  <si>
    <t>PR1</t>
    <phoneticPr fontId="3" type="noConversion"/>
  </si>
  <si>
    <t>10LMQKB001</t>
  </si>
  <si>
    <t>14LMMG</t>
  </si>
  <si>
    <t>14LMMS</t>
  </si>
  <si>
    <t>14LMMT</t>
  </si>
  <si>
    <t>53LMAAB006</t>
  </si>
  <si>
    <t>08LMXZB001</t>
  </si>
  <si>
    <t>14LMMK</t>
  </si>
  <si>
    <t>14LMMC</t>
  </si>
  <si>
    <t>10LMQD</t>
  </si>
  <si>
    <t>10LMQH</t>
  </si>
  <si>
    <t>10LMQ7</t>
  </si>
  <si>
    <t>14LMMN</t>
  </si>
  <si>
    <t>5/1</t>
    <phoneticPr fontId="3" type="noConversion"/>
  </si>
  <si>
    <t>16LMN3</t>
  </si>
  <si>
    <t>17LMS5</t>
  </si>
  <si>
    <t>172LLG</t>
  </si>
  <si>
    <t>17LMPF</t>
  </si>
  <si>
    <t>14LMMH</t>
  </si>
  <si>
    <t>10LMQJB001</t>
  </si>
  <si>
    <t>PR1</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</si>
  <si>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</si>
  <si>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</si>
  <si>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</si>
  <si>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</si>
  <si>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</si>
  <si>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</si>
  <si>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08LMXP</t>
    <phoneticPr fontId="3" type="noConversion"/>
  </si>
  <si>
    <t>V</t>
    <phoneticPr fontId="3" type="noConversion"/>
  </si>
  <si>
    <t>V</t>
    <phoneticPr fontId="3" type="noConversion"/>
  </si>
  <si>
    <t>V</t>
    <phoneticPr fontId="3" type="noConversion"/>
  </si>
  <si>
    <t>04/30</t>
  </si>
  <si>
    <t>05/01</t>
    <phoneticPr fontId="3" type="noConversion"/>
  </si>
  <si>
    <t>062LCAB001</t>
  </si>
  <si>
    <t>10LMQNB001</t>
  </si>
  <si>
    <t>10LMPMB001</t>
  </si>
  <si>
    <t>53LMA4B003</t>
  </si>
  <si>
    <t>53LMB2B003</t>
  </si>
  <si>
    <t>05/02</t>
    <phoneticPr fontId="3" type="noConversion"/>
  </si>
  <si>
    <t>05/03</t>
    <phoneticPr fontId="3" type="noConversion"/>
  </si>
  <si>
    <t>PR2</t>
    <phoneticPr fontId="3" type="noConversion"/>
  </si>
  <si>
    <t>PR6</t>
    <phoneticPr fontId="3" type="noConversion"/>
  </si>
  <si>
    <t>PR1</t>
    <phoneticPr fontId="3" type="noConversion"/>
  </si>
  <si>
    <t>PR3</t>
    <phoneticPr fontId="3" type="noConversion"/>
  </si>
  <si>
    <t>PR4</t>
    <phoneticPr fontId="3" type="noConversion"/>
  </si>
  <si>
    <t>PR1</t>
    <phoneticPr fontId="3" type="noConversion"/>
  </si>
  <si>
    <t>PR4</t>
    <phoneticPr fontId="3" type="noConversion"/>
  </si>
  <si>
    <t>PR5</t>
    <phoneticPr fontId="3" type="noConversion"/>
  </si>
  <si>
    <t>PR3</t>
    <phoneticPr fontId="3" type="noConversion"/>
  </si>
  <si>
    <t>PR6</t>
    <phoneticPr fontId="3" type="noConversion"/>
  </si>
  <si>
    <t>PR7</t>
    <phoneticPr fontId="3" type="noConversion"/>
  </si>
  <si>
    <t>V</t>
    <phoneticPr fontId="3" type="noConversion"/>
  </si>
  <si>
    <t>V</t>
    <phoneticPr fontId="3" type="noConversion"/>
  </si>
  <si>
    <t>V</t>
    <phoneticPr fontId="3" type="noConversion"/>
  </si>
  <si>
    <t>12M7P3B001</t>
  </si>
  <si>
    <t>062LCBB001</t>
  </si>
  <si>
    <t>PR2</t>
    <phoneticPr fontId="3" type="noConversion"/>
  </si>
  <si>
    <t>V</t>
    <phoneticPr fontId="3" type="noConversion"/>
  </si>
  <si>
    <t>V</t>
    <phoneticPr fontId="3" type="noConversion"/>
  </si>
  <si>
    <t>12M7PA</t>
  </si>
  <si>
    <t>PR3</t>
    <phoneticPr fontId="3" type="noConversion"/>
  </si>
  <si>
    <t>PR1</t>
    <phoneticPr fontId="3" type="noConversion"/>
  </si>
  <si>
    <t>05/04</t>
  </si>
  <si>
    <t>012LABB003</t>
  </si>
  <si>
    <t>07LMC7B002</t>
  </si>
  <si>
    <t>07LMCGB001</t>
  </si>
  <si>
    <t>07LMCCB001</t>
  </si>
  <si>
    <t>08LMXTB002</t>
  </si>
  <si>
    <t>05/03</t>
    <phoneticPr fontId="3" type="noConversion"/>
  </si>
  <si>
    <t>05/04</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</si>
  <si>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</si>
  <si>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</si>
  <si>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</si>
  <si>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</si>
  <si>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</si>
  <si>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</si>
  <si>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</si>
  <si>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05/02</t>
    <phoneticPr fontId="3" type="noConversion"/>
  </si>
  <si>
    <t>05/03</t>
    <phoneticPr fontId="3" type="noConversion"/>
  </si>
  <si>
    <t>05/05</t>
  </si>
  <si>
    <t>05/05</t>
    <phoneticPr fontId="3" type="noConversion"/>
  </si>
  <si>
    <t>PR7</t>
    <phoneticPr fontId="3" type="noConversion"/>
  </si>
  <si>
    <t>PR3</t>
    <phoneticPr fontId="3" type="noConversion"/>
  </si>
  <si>
    <t>PR2</t>
    <phoneticPr fontId="3" type="noConversion"/>
  </si>
  <si>
    <t>PR5</t>
    <phoneticPr fontId="3" type="noConversion"/>
  </si>
  <si>
    <t>PR4</t>
    <phoneticPr fontId="3" type="noConversion"/>
  </si>
  <si>
    <t>PR6</t>
    <phoneticPr fontId="3" type="noConversion"/>
  </si>
  <si>
    <t>PR3</t>
    <phoneticPr fontId="3" type="noConversion"/>
  </si>
  <si>
    <t>07LMCPB002</t>
  </si>
  <si>
    <t>51M7QZ</t>
    <phoneticPr fontId="3" type="noConversion"/>
  </si>
  <si>
    <t>PR4</t>
    <phoneticPr fontId="3" type="noConversion"/>
  </si>
  <si>
    <t>51M7R0</t>
    <phoneticPr fontId="3" type="noConversion"/>
  </si>
  <si>
    <t>V</t>
    <phoneticPr fontId="3" type="noConversion"/>
  </si>
  <si>
    <t>V</t>
    <phoneticPr fontId="3" type="noConversion"/>
  </si>
  <si>
    <t>V</t>
    <phoneticPr fontId="3" type="noConversion"/>
  </si>
  <si>
    <t>V</t>
    <phoneticPr fontId="3" type="noConversion"/>
  </si>
  <si>
    <t>PR5</t>
    <phoneticPr fontId="3" type="noConversion"/>
  </si>
  <si>
    <t>V</t>
    <phoneticPr fontId="3" type="noConversion"/>
  </si>
  <si>
    <t>V</t>
    <phoneticPr fontId="3" type="noConversion"/>
  </si>
  <si>
    <t>062LCD</t>
    <phoneticPr fontId="3" type="noConversion"/>
  </si>
  <si>
    <t>10LMQ8B001</t>
  </si>
  <si>
    <t>14LMMQ</t>
  </si>
  <si>
    <t>10LMQEB001</t>
  </si>
  <si>
    <t>08LMXXB001</t>
  </si>
  <si>
    <t>14LMMV</t>
  </si>
  <si>
    <t>05/06</t>
    <phoneticPr fontId="3" type="noConversion"/>
  </si>
  <si>
    <t>PR3</t>
    <phoneticPr fontId="3" type="noConversion"/>
  </si>
  <si>
    <t>PR2</t>
    <phoneticPr fontId="3" type="noConversion"/>
  </si>
  <si>
    <t>14LMMP</t>
  </si>
  <si>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</si>
  <si>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</si>
  <si>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</si>
  <si>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</si>
  <si>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</si>
  <si>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</si>
  <si>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</si>
  <si>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</si>
  <si>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</si>
  <si>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</si>
  <si>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</si>
  <si>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</si>
  <si>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</si>
  <si>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05/06</t>
    <phoneticPr fontId="3" type="noConversion"/>
  </si>
  <si>
    <t>17M77V</t>
  </si>
  <si>
    <t>14LMMX</t>
  </si>
  <si>
    <t>10LMQ8B002</t>
  </si>
  <si>
    <t>062LCJB001</t>
  </si>
  <si>
    <t>14LMMU</t>
  </si>
  <si>
    <t>10LMQ7B001</t>
  </si>
  <si>
    <t>062LCDB001</t>
  </si>
  <si>
    <t>05/07</t>
  </si>
  <si>
    <t>05/07</t>
    <phoneticPr fontId="3" type="noConversion"/>
  </si>
  <si>
    <t>PR4</t>
    <phoneticPr fontId="3" type="noConversion"/>
  </si>
  <si>
    <t>PR5</t>
    <phoneticPr fontId="3" type="noConversion"/>
  </si>
  <si>
    <t>PR3</t>
    <phoneticPr fontId="3" type="noConversion"/>
  </si>
  <si>
    <t>PR3</t>
    <phoneticPr fontId="3" type="noConversion"/>
  </si>
  <si>
    <t>PR7</t>
    <phoneticPr fontId="3" type="noConversion"/>
  </si>
  <si>
    <t>PR1</t>
    <phoneticPr fontId="3" type="noConversion"/>
  </si>
  <si>
    <t>PR2</t>
    <phoneticPr fontId="3" type="noConversion"/>
  </si>
  <si>
    <t>PR1</t>
    <phoneticPr fontId="3" type="noConversion"/>
  </si>
  <si>
    <t>PR1</t>
    <phoneticPr fontId="3" type="noConversion"/>
  </si>
  <si>
    <t>PR5</t>
    <phoneticPr fontId="3" type="noConversion"/>
  </si>
  <si>
    <t>PR5</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</si>
  <si>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</si>
  <si>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</si>
  <si>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</si>
  <si>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</si>
  <si>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</si>
  <si>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</si>
  <si>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</si>
  <si>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</si>
  <si>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17M77W</t>
  </si>
  <si>
    <t>51M7QZB001</t>
  </si>
  <si>
    <t>51M7R0B001</t>
  </si>
  <si>
    <t>12M7PB</t>
  </si>
  <si>
    <t>PR4</t>
    <phoneticPr fontId="3" type="noConversion"/>
  </si>
  <si>
    <t>PR1</t>
    <phoneticPr fontId="3" type="noConversion"/>
  </si>
  <si>
    <t>08LMXUB002</t>
  </si>
  <si>
    <t>05/08</t>
    <phoneticPr fontId="3" type="noConversion"/>
  </si>
  <si>
    <t>PR7</t>
    <phoneticPr fontId="3" type="noConversion"/>
  </si>
  <si>
    <t>PR6</t>
    <phoneticPr fontId="3" type="noConversion"/>
  </si>
  <si>
    <t>PR5</t>
    <phoneticPr fontId="3" type="noConversion"/>
  </si>
  <si>
    <t>PR4</t>
    <phoneticPr fontId="3" type="noConversion"/>
  </si>
  <si>
    <t>PR3</t>
    <phoneticPr fontId="3" type="noConversion"/>
  </si>
  <si>
    <t>PR2</t>
    <phoneticPr fontId="3" type="noConversion"/>
  </si>
  <si>
    <t>14LMMNB001</t>
  </si>
  <si>
    <t>PR6</t>
    <phoneticPr fontId="3" type="noConversion"/>
  </si>
  <si>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</si>
  <si>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</si>
  <si>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</si>
  <si>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</si>
  <si>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</si>
  <si>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</si>
  <si>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05/08</t>
  </si>
  <si>
    <t>PR3</t>
    <phoneticPr fontId="3" type="noConversion"/>
  </si>
  <si>
    <t>05/09</t>
  </si>
  <si>
    <t>17M77WB001</t>
  </si>
  <si>
    <t>05/09</t>
    <phoneticPr fontId="3" type="noConversion"/>
  </si>
  <si>
    <t>08LMXMB002</t>
  </si>
  <si>
    <t>PR6</t>
    <phoneticPr fontId="3" type="noConversion"/>
  </si>
  <si>
    <t>PR4</t>
    <phoneticPr fontId="3" type="noConversion"/>
  </si>
  <si>
    <t>062LCJB002</t>
  </si>
  <si>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</si>
  <si>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</si>
  <si>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</si>
  <si>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</si>
  <si>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</si>
  <si>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</si>
  <si>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</si>
  <si>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12M7PBB001</t>
  </si>
  <si>
    <t>PR4</t>
    <phoneticPr fontId="3" type="noConversion"/>
  </si>
  <si>
    <t>PR2</t>
    <phoneticPr fontId="3" type="noConversion"/>
  </si>
  <si>
    <t>PR1</t>
    <phoneticPr fontId="3" type="noConversion"/>
  </si>
  <si>
    <t>05/10</t>
  </si>
  <si>
    <t>14LMML</t>
  </si>
  <si>
    <t>10LMQHB001</t>
  </si>
  <si>
    <t>062LCKB002</t>
  </si>
  <si>
    <t>07LMCHB001</t>
  </si>
  <si>
    <t>10LMPVB001</t>
  </si>
  <si>
    <t>05/10</t>
    <phoneticPr fontId="3" type="noConversion"/>
  </si>
  <si>
    <t>05/11</t>
  </si>
  <si>
    <t>05/11</t>
    <phoneticPr fontId="3" type="noConversion"/>
  </si>
  <si>
    <t>08LMXYB001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</si>
  <si>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</si>
  <si>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</si>
  <si>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</si>
  <si>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</si>
  <si>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</si>
  <si>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</si>
  <si>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</si>
  <si>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</si>
  <si>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</si>
  <si>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</si>
  <si>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V</t>
    <phoneticPr fontId="3" type="noConversion"/>
  </si>
  <si>
    <t>V</t>
    <phoneticPr fontId="3" type="noConversion"/>
  </si>
  <si>
    <t>PR4</t>
    <phoneticPr fontId="3" type="noConversion"/>
  </si>
  <si>
    <t>05/12</t>
  </si>
  <si>
    <t>PR4</t>
    <phoneticPr fontId="3" type="noConversion"/>
  </si>
  <si>
    <t>14LMMGB001</t>
  </si>
  <si>
    <t>05/12</t>
    <phoneticPr fontId="3" type="noConversion"/>
  </si>
  <si>
    <t>10LMPQB001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</si>
  <si>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</si>
  <si>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</si>
  <si>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</si>
  <si>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</si>
  <si>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</si>
  <si>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</si>
  <si>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PR2</t>
    <phoneticPr fontId="3" type="noConversion"/>
  </si>
  <si>
    <t>PR4</t>
    <phoneticPr fontId="3" type="noConversion"/>
  </si>
  <si>
    <t>12M7P3B002</t>
  </si>
  <si>
    <t>05/13</t>
  </si>
  <si>
    <t>08LMXNB001</t>
  </si>
  <si>
    <t>07LMCDB002</t>
  </si>
  <si>
    <t>05/13</t>
    <phoneticPr fontId="3" type="noConversion"/>
  </si>
  <si>
    <t>PR3</t>
    <phoneticPr fontId="3" type="noConversion"/>
  </si>
  <si>
    <t>PR2</t>
    <phoneticPr fontId="3" type="noConversion"/>
  </si>
  <si>
    <t>PR6</t>
    <phoneticPr fontId="3" type="noConversion"/>
  </si>
  <si>
    <t>PR2</t>
    <phoneticPr fontId="3" type="noConversion"/>
  </si>
  <si>
    <t>PR4</t>
    <phoneticPr fontId="3" type="noConversion"/>
  </si>
  <si>
    <t>PR2</t>
    <phoneticPr fontId="3" type="noConversion"/>
  </si>
  <si>
    <t>PR7</t>
    <phoneticPr fontId="3" type="noConversion"/>
  </si>
  <si>
    <t>PR4</t>
    <phoneticPr fontId="3" type="noConversion"/>
  </si>
  <si>
    <t>PR5</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</si>
  <si>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</si>
  <si>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</si>
  <si>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</si>
  <si>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</si>
  <si>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</si>
  <si>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</si>
  <si>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07LMCNB002</t>
  </si>
  <si>
    <t>05/14</t>
  </si>
  <si>
    <t>05/14</t>
    <phoneticPr fontId="3" type="noConversion"/>
  </si>
  <si>
    <t>PR2</t>
    <phoneticPr fontId="3" type="noConversion"/>
  </si>
  <si>
    <t>PR6</t>
    <phoneticPr fontId="3" type="noConversion"/>
  </si>
  <si>
    <t>PR3</t>
    <phoneticPr fontId="3" type="noConversion"/>
  </si>
  <si>
    <t>PR2</t>
    <phoneticPr fontId="3" type="noConversion"/>
  </si>
  <si>
    <t>PR5</t>
    <phoneticPr fontId="3" type="noConversion"/>
  </si>
  <si>
    <t>PR4</t>
    <phoneticPr fontId="3" type="noConversion"/>
  </si>
  <si>
    <t>PR2</t>
    <phoneticPr fontId="3" type="noConversion"/>
  </si>
  <si>
    <t>PR5</t>
    <phoneticPr fontId="3" type="noConversion"/>
  </si>
  <si>
    <t>PR5</t>
    <phoneticPr fontId="3" type="noConversion"/>
  </si>
  <si>
    <t>PR4</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</si>
  <si>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</si>
  <si>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</si>
  <si>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</si>
  <si>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</si>
  <si>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</si>
  <si>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</si>
  <si>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</si>
  <si>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10LMPHB002</t>
  </si>
  <si>
    <t>14LMMSB001</t>
  </si>
  <si>
    <t>05/15</t>
  </si>
  <si>
    <t>05/15</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</si>
  <si>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</si>
  <si>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</si>
  <si>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</si>
  <si>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</si>
  <si>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</si>
  <si>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</si>
  <si>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</si>
  <si>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08LMY0B002</t>
  </si>
  <si>
    <t>14LMMW</t>
  </si>
  <si>
    <t>14LMMZ</t>
  </si>
  <si>
    <t>07LMCNB003</t>
  </si>
  <si>
    <t>05/16</t>
    <phoneticPr fontId="3" type="noConversion"/>
  </si>
  <si>
    <t>PR2</t>
    <phoneticPr fontId="3" type="noConversion"/>
  </si>
  <si>
    <t>PR2</t>
    <phoneticPr fontId="3" type="noConversion"/>
  </si>
  <si>
    <t>PR2</t>
    <phoneticPr fontId="3" type="noConversion"/>
  </si>
  <si>
    <t>PR6</t>
    <phoneticPr fontId="3" type="noConversion"/>
  </si>
  <si>
    <t>V</t>
    <phoneticPr fontId="3" type="noConversion"/>
  </si>
  <si>
    <t>14LMMC</t>
    <phoneticPr fontId="3" type="noConversion"/>
  </si>
  <si>
    <t>V</t>
    <phoneticPr fontId="3" type="noConversion"/>
  </si>
  <si>
    <t>V</t>
    <phoneticPr fontId="3" type="noConversion"/>
  </si>
  <si>
    <t>V</t>
    <phoneticPr fontId="3" type="noConversion"/>
  </si>
  <si>
    <t>V</t>
    <phoneticPr fontId="3" type="noConversion"/>
  </si>
  <si>
    <t>V</t>
    <phoneticPr fontId="3" type="noConversion"/>
  </si>
  <si>
    <t>05/17</t>
  </si>
  <si>
    <t>05/18</t>
  </si>
  <si>
    <t>PR4</t>
    <phoneticPr fontId="3" type="noConversion"/>
  </si>
  <si>
    <t>PR2</t>
    <phoneticPr fontId="3" type="noConversion"/>
  </si>
  <si>
    <t>PR5</t>
    <phoneticPr fontId="3" type="noConversion"/>
  </si>
  <si>
    <t>14LMMJ</t>
  </si>
  <si>
    <t>062LC7B002</t>
  </si>
  <si>
    <t>012LA9B005</t>
  </si>
  <si>
    <t>05/17</t>
    <phoneticPr fontId="3" type="noConversion"/>
  </si>
  <si>
    <t>05/18</t>
    <phoneticPr fontId="3" type="noConversion"/>
  </si>
  <si>
    <t>V</t>
    <phoneticPr fontId="3" type="noConversion"/>
  </si>
  <si>
    <t>V</t>
    <phoneticPr fontId="3" type="noConversion"/>
  </si>
  <si>
    <t>V</t>
    <phoneticPr fontId="3" type="noConversion"/>
  </si>
  <si>
    <t>10LMPZ</t>
    <phoneticPr fontId="3" type="noConversion"/>
  </si>
  <si>
    <t>V</t>
    <phoneticPr fontId="3" type="noConversion"/>
  </si>
  <si>
    <t>V</t>
    <phoneticPr fontId="3" type="noConversion"/>
  </si>
  <si>
    <t>10LMQ</t>
    <phoneticPr fontId="3" type="noConversion"/>
  </si>
  <si>
    <t>V</t>
    <phoneticPr fontId="3" type="noConversion"/>
  </si>
  <si>
    <t>V</t>
    <phoneticPr fontId="3" type="noConversion"/>
  </si>
  <si>
    <t>V</t>
    <phoneticPr fontId="3" type="noConversion"/>
  </si>
  <si>
    <t>PR5</t>
    <phoneticPr fontId="3" type="noConversion"/>
  </si>
  <si>
    <t>PR6</t>
    <phoneticPr fontId="3" type="noConversion"/>
  </si>
  <si>
    <t>PR7</t>
    <phoneticPr fontId="3" type="noConversion"/>
  </si>
  <si>
    <t>17LMS5</t>
    <phoneticPr fontId="3" type="noConversion"/>
  </si>
  <si>
    <t>V</t>
    <phoneticPr fontId="3" type="noConversion"/>
  </si>
  <si>
    <t>05/16</t>
  </si>
  <si>
    <t>10LMPYB001</t>
  </si>
  <si>
    <t>08LMXTB003</t>
  </si>
  <si>
    <t>14LMME</t>
  </si>
  <si>
    <t>062LCBB002</t>
  </si>
  <si>
    <t>10LMPVB002</t>
  </si>
  <si>
    <t>14LMMPB001</t>
  </si>
  <si>
    <t>05/19</t>
  </si>
  <si>
    <t>05/19</t>
    <phoneticPr fontId="3" type="noConversion"/>
  </si>
  <si>
    <t>10LMPMB002</t>
  </si>
  <si>
    <t>18LMCH</t>
  </si>
  <si>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</si>
  <si>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</si>
  <si>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</si>
  <si>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</si>
  <si>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</si>
  <si>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</si>
  <si>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</si>
  <si>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</si>
  <si>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05/20</t>
  </si>
  <si>
    <t>PR2</t>
    <phoneticPr fontId="3" type="noConversion"/>
  </si>
  <si>
    <t>14LMMY</t>
  </si>
  <si>
    <t>07LMCNB004</t>
  </si>
  <si>
    <t>10LMPZB001</t>
  </si>
  <si>
    <t>10LMQLB001</t>
  </si>
  <si>
    <t>10LMPJB001</t>
  </si>
  <si>
    <t>14LMMCB001</t>
  </si>
  <si>
    <t>10LMQJB002</t>
  </si>
  <si>
    <t>05/20</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</si>
  <si>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</si>
  <si>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</si>
  <si>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</si>
  <si>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</si>
  <si>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</si>
  <si>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</si>
  <si>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51M7R6</t>
    <phoneticPr fontId="3" type="noConversion"/>
  </si>
  <si>
    <t>12M7PA</t>
    <phoneticPr fontId="3" type="noConversion"/>
  </si>
  <si>
    <t>V</t>
    <phoneticPr fontId="3" type="noConversion"/>
  </si>
  <si>
    <t>V</t>
    <phoneticPr fontId="3" type="noConversion"/>
  </si>
  <si>
    <t>V</t>
    <phoneticPr fontId="3" type="noConversion"/>
  </si>
  <si>
    <t>05/21</t>
  </si>
  <si>
    <t>10LMQ0B002</t>
  </si>
  <si>
    <t>10LMQDB001</t>
  </si>
  <si>
    <t>05/21</t>
    <phoneticPr fontId="3" type="noConversion"/>
  </si>
  <si>
    <t>PR4</t>
    <phoneticPr fontId="3" type="noConversion"/>
  </si>
  <si>
    <t>PR2</t>
    <phoneticPr fontId="3" type="noConversion"/>
  </si>
  <si>
    <t>PR6</t>
    <phoneticPr fontId="3" type="noConversion"/>
  </si>
  <si>
    <t>PR7</t>
    <phoneticPr fontId="3" type="noConversion"/>
  </si>
  <si>
    <t>PR1</t>
    <phoneticPr fontId="3" type="noConversion"/>
  </si>
  <si>
    <t>V</t>
    <phoneticPr fontId="3" type="noConversion"/>
  </si>
  <si>
    <t>PR5</t>
    <phoneticPr fontId="3" type="noConversion"/>
  </si>
  <si>
    <t>PR4</t>
    <phoneticPr fontId="3" type="noConversion"/>
  </si>
  <si>
    <t>V</t>
    <phoneticPr fontId="3" type="noConversion"/>
  </si>
  <si>
    <t>V</t>
    <phoneticPr fontId="3" type="noConversion"/>
  </si>
  <si>
    <t>V</t>
    <phoneticPr fontId="3" type="noConversion"/>
  </si>
  <si>
    <t>V</t>
    <phoneticPr fontId="3" type="noConversion"/>
  </si>
  <si>
    <t>10LMQEB001</t>
    <phoneticPr fontId="3" type="noConversion"/>
  </si>
  <si>
    <t>V</t>
    <phoneticPr fontId="3" type="noConversion"/>
  </si>
  <si>
    <t>05/22</t>
  </si>
  <si>
    <t>10LMPUB001</t>
  </si>
  <si>
    <t>08LMXLB002</t>
  </si>
  <si>
    <t>07LMCFB001</t>
  </si>
  <si>
    <t>05/22</t>
    <phoneticPr fontId="3" type="noConversion"/>
  </si>
  <si>
    <t>18LMD5</t>
  </si>
  <si>
    <t>17LMUB</t>
  </si>
  <si>
    <t>18LMH5</t>
  </si>
  <si>
    <t>PR6</t>
    <phoneticPr fontId="3" type="noConversion"/>
  </si>
  <si>
    <t>PR7</t>
    <phoneticPr fontId="3" type="noConversion"/>
  </si>
  <si>
    <t>V</t>
    <phoneticPr fontId="3" type="noConversion"/>
  </si>
  <si>
    <t>V</t>
    <phoneticPr fontId="3" type="noConversion"/>
  </si>
  <si>
    <t>V</t>
    <phoneticPr fontId="3" type="noConversion"/>
  </si>
  <si>
    <t>V</t>
    <phoneticPr fontId="3" type="noConversion"/>
  </si>
  <si>
    <t>05/24</t>
  </si>
  <si>
    <t>05/25</t>
  </si>
  <si>
    <t>10LMQEB002</t>
  </si>
  <si>
    <t>05/23</t>
  </si>
  <si>
    <t>05/23</t>
    <phoneticPr fontId="3" type="noConversion"/>
  </si>
  <si>
    <t>05/24</t>
    <phoneticPr fontId="3" type="noConversion"/>
  </si>
  <si>
    <t>05/25</t>
    <phoneticPr fontId="3" type="noConversion"/>
  </si>
  <si>
    <t>09LMG1B001</t>
  </si>
  <si>
    <t>16LMKXB001</t>
  </si>
  <si>
    <t>16LMN2</t>
  </si>
  <si>
    <t>PR5</t>
    <phoneticPr fontId="3" type="noConversion"/>
  </si>
  <si>
    <t>PR2</t>
    <phoneticPr fontId="3" type="noConversion"/>
  </si>
  <si>
    <t>PR6</t>
    <phoneticPr fontId="3" type="noConversion"/>
  </si>
  <si>
    <t>PR3</t>
    <phoneticPr fontId="3" type="noConversion"/>
  </si>
  <si>
    <t>V</t>
    <phoneticPr fontId="3" type="noConversion"/>
  </si>
  <si>
    <t>V</t>
    <phoneticPr fontId="3" type="noConversion"/>
  </si>
  <si>
    <t>V</t>
    <phoneticPr fontId="3" type="noConversion"/>
  </si>
  <si>
    <t>12M7P4</t>
    <phoneticPr fontId="3" type="noConversion"/>
  </si>
  <si>
    <t>V</t>
    <phoneticPr fontId="3" type="noConversion"/>
  </si>
  <si>
    <t>V</t>
    <phoneticPr fontId="3" type="noConversion"/>
  </si>
  <si>
    <t>V</t>
    <phoneticPr fontId="3" type="noConversion"/>
  </si>
  <si>
    <t>V</t>
    <phoneticPr fontId="3" type="noConversion"/>
  </si>
  <si>
    <t>PR4</t>
    <phoneticPr fontId="3" type="noConversion"/>
  </si>
  <si>
    <t>V</t>
    <phoneticPr fontId="3" type="noConversion"/>
  </si>
  <si>
    <t>V</t>
    <phoneticPr fontId="3" type="noConversion"/>
  </si>
  <si>
    <t>V</t>
    <phoneticPr fontId="3" type="noConversion"/>
  </si>
  <si>
    <t>PR6</t>
    <phoneticPr fontId="3" type="noConversion"/>
  </si>
  <si>
    <t>05/26</t>
  </si>
  <si>
    <t>PR3</t>
    <phoneticPr fontId="3" type="noConversion"/>
  </si>
  <si>
    <t>05/26</t>
    <phoneticPr fontId="3" type="noConversion"/>
  </si>
  <si>
    <t>PR2</t>
    <phoneticPr fontId="3" type="noConversion"/>
  </si>
  <si>
    <t>PR7</t>
    <phoneticPr fontId="3" type="noConversion"/>
  </si>
  <si>
    <t>17LMUA</t>
  </si>
  <si>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</si>
  <si>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</si>
  <si>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</si>
  <si>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</si>
  <si>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</si>
  <si>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</si>
  <si>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</si>
  <si>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08LMXU</t>
    <phoneticPr fontId="3" type="noConversion"/>
  </si>
  <si>
    <t>PR4</t>
    <phoneticPr fontId="3" type="noConversion"/>
  </si>
  <si>
    <t>05/27</t>
  </si>
  <si>
    <t>062LCFB001</t>
  </si>
  <si>
    <t>07LMCNB005</t>
  </si>
  <si>
    <t>14LMN8</t>
  </si>
  <si>
    <t>10LMQKB002</t>
  </si>
  <si>
    <t>05/27</t>
    <phoneticPr fontId="3" type="noConversion"/>
  </si>
  <si>
    <t>PR2</t>
    <phoneticPr fontId="3" type="noConversion"/>
  </si>
  <si>
    <t>PR7</t>
    <phoneticPr fontId="3" type="noConversion"/>
  </si>
  <si>
    <t>V</t>
    <phoneticPr fontId="3" type="noConversion"/>
  </si>
  <si>
    <t>V</t>
    <phoneticPr fontId="3" type="noConversion"/>
  </si>
  <si>
    <t>V</t>
    <phoneticPr fontId="3" type="noConversion"/>
  </si>
  <si>
    <t>V</t>
    <phoneticPr fontId="3" type="noConversion"/>
  </si>
  <si>
    <t>14LMMC</t>
    <phoneticPr fontId="3" type="noConversion"/>
  </si>
  <si>
    <t>V</t>
    <phoneticPr fontId="3" type="noConversion"/>
  </si>
  <si>
    <t>V</t>
    <phoneticPr fontId="3" type="noConversion"/>
  </si>
  <si>
    <t>12M7PAB001</t>
  </si>
  <si>
    <t>PR2</t>
    <phoneticPr fontId="3" type="noConversion"/>
  </si>
  <si>
    <t>14LMMQB001</t>
  </si>
  <si>
    <t>062LCFB002</t>
  </si>
  <si>
    <t>05/28</t>
    <phoneticPr fontId="3" type="noConversion"/>
  </si>
  <si>
    <t>V</t>
    <phoneticPr fontId="3" type="noConversion"/>
  </si>
  <si>
    <t>V</t>
    <phoneticPr fontId="3" type="noConversion"/>
  </si>
  <si>
    <t>V</t>
    <phoneticPr fontId="3" type="noConversion"/>
  </si>
  <si>
    <t>PR3</t>
    <phoneticPr fontId="3" type="noConversion"/>
  </si>
  <si>
    <t>PR2</t>
    <phoneticPr fontId="3" type="noConversion"/>
  </si>
  <si>
    <t>PR7</t>
    <phoneticPr fontId="3" type="noConversion"/>
  </si>
  <si>
    <t>PR3</t>
    <phoneticPr fontId="3" type="noConversion"/>
  </si>
  <si>
    <t>PR7</t>
    <phoneticPr fontId="3" type="noConversion"/>
  </si>
  <si>
    <t>V</t>
    <phoneticPr fontId="3" type="noConversion"/>
  </si>
  <si>
    <t>V</t>
    <phoneticPr fontId="3" type="noConversion"/>
  </si>
  <si>
    <t>V</t>
    <phoneticPr fontId="3" type="noConversion"/>
  </si>
  <si>
    <t>V</t>
    <phoneticPr fontId="3" type="noConversion"/>
  </si>
  <si>
    <t>17LMPF</t>
    <phoneticPr fontId="3" type="noConversion"/>
  </si>
  <si>
    <t>V</t>
    <phoneticPr fontId="3" type="noConversion"/>
  </si>
  <si>
    <t>05/28</t>
  </si>
  <si>
    <t>PR6</t>
    <phoneticPr fontId="3" type="noConversion"/>
  </si>
  <si>
    <t>48M7T1</t>
  </si>
  <si>
    <t>48M7VE</t>
  </si>
  <si>
    <t>10LMQGB002</t>
  </si>
  <si>
    <t>05/29</t>
    <phoneticPr fontId="3" type="noConversion"/>
  </si>
  <si>
    <t>PR2</t>
    <phoneticPr fontId="3" type="noConversion"/>
  </si>
  <si>
    <t>pR7</t>
    <phoneticPr fontId="3" type="noConversion"/>
  </si>
  <si>
    <t>PR5</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</si>
  <si>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</si>
  <si>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</si>
  <si>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</si>
  <si>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</si>
  <si>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</si>
  <si>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</si>
  <si>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</si>
  <si>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10LMPL</t>
    <phoneticPr fontId="3" type="noConversion"/>
  </si>
  <si>
    <t>05/30</t>
  </si>
  <si>
    <t>48M7T1B001</t>
  </si>
  <si>
    <t>17LMWY</t>
  </si>
  <si>
    <t>14LMN0</t>
  </si>
  <si>
    <t>14LMN5</t>
  </si>
  <si>
    <t>14LMN3</t>
  </si>
  <si>
    <t>10LMQ3B001</t>
  </si>
  <si>
    <t>14LMN6</t>
  </si>
  <si>
    <t>14LMN4</t>
  </si>
  <si>
    <t>14LMN5B001</t>
  </si>
  <si>
    <t>062LCJ</t>
  </si>
  <si>
    <t>14LMN1</t>
  </si>
  <si>
    <t>14LMNA</t>
  </si>
  <si>
    <t>05/30</t>
    <phoneticPr fontId="3" type="noConversion"/>
  </si>
  <si>
    <t>05/31</t>
  </si>
  <si>
    <t>05/31</t>
    <phoneticPr fontId="3" type="noConversion"/>
  </si>
  <si>
    <t>06/01</t>
    <phoneticPr fontId="3" type="noConversion"/>
  </si>
  <si>
    <t>PR6</t>
    <phoneticPr fontId="3" type="noConversion"/>
  </si>
  <si>
    <t>PR6</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</si>
  <si>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</si>
  <si>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</si>
  <si>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</si>
  <si>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</si>
  <si>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</si>
  <si>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</si>
  <si>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</si>
  <si>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</si>
  <si>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</si>
  <si>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</si>
  <si>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PR2</t>
    <phoneticPr fontId="3" type="noConversion"/>
  </si>
  <si>
    <t>PR3</t>
    <phoneticPr fontId="3" type="noConversion"/>
  </si>
  <si>
    <t>PR6</t>
    <phoneticPr fontId="3" type="noConversion"/>
  </si>
  <si>
    <t>PR2</t>
    <phoneticPr fontId="3" type="noConversion"/>
  </si>
  <si>
    <t>PR7</t>
    <phoneticPr fontId="3" type="noConversion"/>
  </si>
  <si>
    <t>062LCEB001</t>
    <phoneticPr fontId="3" type="noConversion"/>
  </si>
  <si>
    <t>PR4</t>
    <phoneticPr fontId="3" type="noConversion"/>
  </si>
  <si>
    <t>14LMN2</t>
    <phoneticPr fontId="3" type="noConversion"/>
  </si>
  <si>
    <t>05/29</t>
  </si>
  <si>
    <t>06/01</t>
    <phoneticPr fontId="3" type="noConversion"/>
  </si>
  <si>
    <t>06/02</t>
    <phoneticPr fontId="3" type="noConversion"/>
  </si>
  <si>
    <t>uPad</t>
    <phoneticPr fontId="3" type="noConversion"/>
  </si>
  <si>
    <t>48M7UK</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</si>
  <si>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</si>
  <si>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</si>
  <si>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</si>
  <si>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</si>
  <si>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</si>
  <si>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</si>
  <si>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t>
    <phoneticPr fontId="3" type="noConversion"/>
  </si>
  <si>
    <t>06/02</t>
    <phoneticPr fontId="3" type="noConversion"/>
  </si>
  <si>
    <t>06/03</t>
  </si>
  <si>
    <t>06/03</t>
    <phoneticPr fontId="3" type="noConversion"/>
  </si>
  <si>
    <t>06/03</t>
    <phoneticPr fontId="3" type="noConversion"/>
  </si>
  <si>
    <t>PR3</t>
    <phoneticPr fontId="3" type="noConversion"/>
  </si>
  <si>
    <t>48M7UKB002</t>
  </si>
  <si>
    <t>PR3</t>
    <phoneticPr fontId="3" type="noConversion"/>
  </si>
  <si>
    <t>06/04</t>
  </si>
  <si>
    <t>PR4</t>
    <phoneticPr fontId="3" type="noConversion"/>
  </si>
  <si>
    <t>PR6</t>
    <phoneticPr fontId="3" type="noConversion"/>
  </si>
  <si>
    <t>06/04</t>
    <phoneticPr fontId="3" type="noConversion"/>
  </si>
  <si>
    <t>V</t>
    <phoneticPr fontId="3" type="noConversion"/>
  </si>
  <si>
    <t>V</t>
    <phoneticPr fontId="3" type="noConversion"/>
  </si>
  <si>
    <t>V</t>
    <phoneticPr fontId="3" type="noConversion"/>
  </si>
  <si>
    <t>06/05</t>
    <phoneticPr fontId="3" type="noConversion"/>
  </si>
  <si>
    <t>17LMPFB001</t>
  </si>
  <si>
    <t>V</t>
    <phoneticPr fontId="3" type="noConversion"/>
  </si>
  <si>
    <t>06/05</t>
    <phoneticPr fontId="3" type="noConversion"/>
  </si>
  <si>
    <t>17LMWG</t>
  </si>
  <si>
    <t>17LMZ9</t>
  </si>
  <si>
    <t>06/07</t>
  </si>
  <si>
    <t>06/08</t>
  </si>
  <si>
    <t>06/06</t>
  </si>
  <si>
    <t>06/06</t>
    <phoneticPr fontId="3" type="noConversion"/>
  </si>
  <si>
    <t>06/07</t>
    <phoneticPr fontId="3" type="noConversion"/>
  </si>
  <si>
    <t>06/08</t>
    <phoneticPr fontId="3" type="noConversion"/>
  </si>
  <si>
    <t>V</t>
    <phoneticPr fontId="3" type="noConversion"/>
  </si>
  <si>
    <t>V</t>
    <phoneticPr fontId="3" type="noConversion"/>
  </si>
  <si>
    <t>V</t>
    <phoneticPr fontId="3" type="noConversion"/>
  </si>
  <si>
    <t>V</t>
    <phoneticPr fontId="3" type="noConversion"/>
  </si>
  <si>
    <t>PR2</t>
    <phoneticPr fontId="3" type="noConversion"/>
  </si>
  <si>
    <t>V</t>
    <phoneticPr fontId="3" type="noConversion"/>
  </si>
  <si>
    <t>V</t>
    <phoneticPr fontId="3" type="noConversion"/>
  </si>
  <si>
    <t>PR5</t>
    <phoneticPr fontId="3" type="noConversion"/>
  </si>
  <si>
    <t>012LA9B007</t>
  </si>
  <si>
    <t>06/09</t>
    <phoneticPr fontId="3" type="noConversion"/>
  </si>
  <si>
    <t>PR4</t>
    <phoneticPr fontId="3" type="noConversion"/>
  </si>
  <si>
    <t>PR6</t>
    <phoneticPr fontId="3" type="noConversion"/>
  </si>
  <si>
    <t>PR7</t>
    <phoneticPr fontId="3" type="noConversion"/>
  </si>
  <si>
    <t>PR3</t>
    <phoneticPr fontId="3" type="noConversion"/>
  </si>
  <si>
    <t>PR6</t>
    <phoneticPr fontId="3" type="noConversion"/>
  </si>
  <si>
    <t>PR5</t>
    <phoneticPr fontId="3" type="noConversion"/>
  </si>
  <si>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</si>
  <si>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</si>
  <si>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</si>
  <si>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</si>
  <si>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</si>
  <si>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</si>
  <si>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</si>
  <si>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06/09</t>
  </si>
  <si>
    <t>14LMMYB001</t>
  </si>
  <si>
    <t>06/10</t>
  </si>
  <si>
    <t>06/10</t>
    <phoneticPr fontId="3" type="noConversion"/>
  </si>
  <si>
    <t>PR4</t>
    <phoneticPr fontId="3" type="noConversion"/>
  </si>
  <si>
    <t>PR3</t>
    <phoneticPr fontId="3" type="noConversion"/>
  </si>
  <si>
    <t>PR6</t>
    <phoneticPr fontId="3" type="noConversion"/>
  </si>
  <si>
    <t>V</t>
    <phoneticPr fontId="3" type="noConversion"/>
  </si>
  <si>
    <t>V</t>
    <phoneticPr fontId="3" type="noConversion"/>
  </si>
  <si>
    <t>V</t>
    <phoneticPr fontId="3" type="noConversion"/>
  </si>
  <si>
    <t>V</t>
    <phoneticPr fontId="3" type="noConversion"/>
  </si>
  <si>
    <t>10LMPMB004</t>
  </si>
  <si>
    <t>06/11</t>
  </si>
  <si>
    <t>06/11</t>
    <phoneticPr fontId="3" type="noConversion"/>
  </si>
  <si>
    <t>PR4</t>
    <phoneticPr fontId="3" type="noConversion"/>
  </si>
  <si>
    <t>PR3</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</si>
  <si>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</si>
  <si>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</si>
  <si>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</si>
  <si>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</si>
  <si>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</si>
  <si>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</si>
  <si>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</si>
  <si>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17LMWH</t>
    <phoneticPr fontId="3" type="noConversion"/>
  </si>
  <si>
    <t>07LMCFB003</t>
  </si>
  <si>
    <t>012LABB005</t>
  </si>
  <si>
    <t>06/12</t>
  </si>
  <si>
    <t>06/12</t>
    <phoneticPr fontId="3" type="noConversion"/>
  </si>
  <si>
    <t>PR4</t>
    <phoneticPr fontId="3" type="noConversion"/>
  </si>
  <si>
    <t>PR7</t>
    <phoneticPr fontId="3" type="noConversion"/>
  </si>
  <si>
    <t>PR6</t>
    <phoneticPr fontId="3" type="noConversion"/>
  </si>
  <si>
    <t>PR4</t>
    <phoneticPr fontId="3" type="noConversion"/>
  </si>
  <si>
    <t>PR7</t>
    <phoneticPr fontId="3" type="noConversion"/>
  </si>
  <si>
    <t>PR5</t>
    <phoneticPr fontId="3" type="noConversion"/>
  </si>
  <si>
    <t>V</t>
    <phoneticPr fontId="3" type="noConversion"/>
  </si>
  <si>
    <t>V</t>
    <phoneticPr fontId="3" type="noConversion"/>
  </si>
  <si>
    <t>V</t>
    <phoneticPr fontId="3" type="noConversion"/>
  </si>
  <si>
    <t>V</t>
    <phoneticPr fontId="3" type="noConversion"/>
  </si>
  <si>
    <t>PR5</t>
    <phoneticPr fontId="3" type="noConversion"/>
  </si>
  <si>
    <t>18M7KP</t>
  </si>
  <si>
    <t>11N4BKB002</t>
  </si>
  <si>
    <t>18M7KN</t>
  </si>
  <si>
    <t>18M7KQ</t>
  </si>
  <si>
    <t>18M7KR</t>
  </si>
  <si>
    <t>23M71Q</t>
  </si>
  <si>
    <t>14LMMTB001</t>
  </si>
  <si>
    <t>14LMN2</t>
  </si>
  <si>
    <t>10LMQKB003</t>
  </si>
  <si>
    <t>10LMQ8B003</t>
  </si>
  <si>
    <t>18LMCJ</t>
  </si>
  <si>
    <t>19LML5</t>
  </si>
  <si>
    <t>18LMD6</t>
  </si>
  <si>
    <t>06/14</t>
  </si>
  <si>
    <t>06/15</t>
  </si>
  <si>
    <t>06/13</t>
  </si>
  <si>
    <t>06/13</t>
    <phoneticPr fontId="3" type="noConversion"/>
  </si>
  <si>
    <t>06/14</t>
    <phoneticPr fontId="3" type="noConversion"/>
  </si>
  <si>
    <t>06/15</t>
    <phoneticPr fontId="3" type="noConversion"/>
  </si>
  <si>
    <t>14LMNC</t>
  </si>
  <si>
    <t>14LMN7</t>
  </si>
  <si>
    <t>06/14</t>
    <phoneticPr fontId="3" type="noConversion"/>
  </si>
  <si>
    <t>PR1</t>
    <phoneticPr fontId="3" type="noConversion"/>
  </si>
  <si>
    <t>06/15</t>
    <phoneticPr fontId="3" type="noConversion"/>
  </si>
  <si>
    <t>PR5</t>
    <phoneticPr fontId="3" type="noConversion"/>
  </si>
  <si>
    <t>PR5</t>
    <phoneticPr fontId="3" type="noConversion"/>
  </si>
  <si>
    <t>PR1</t>
    <phoneticPr fontId="3" type="noConversion"/>
  </si>
  <si>
    <t>PR4</t>
    <phoneticPr fontId="3" type="noConversion"/>
  </si>
  <si>
    <t>PR4</t>
    <phoneticPr fontId="3" type="noConversion"/>
  </si>
  <si>
    <t>18LMD5</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</si>
  <si>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</si>
  <si>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</si>
  <si>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</si>
  <si>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</si>
  <si>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</si>
  <si>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</si>
  <si>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</si>
  <si>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</si>
  <si>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</si>
  <si>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</si>
  <si>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</si>
  <si>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23M71N</t>
  </si>
  <si>
    <t>06/16</t>
  </si>
  <si>
    <t>14LMMGB002</t>
  </si>
  <si>
    <t>012LA8B006</t>
  </si>
  <si>
    <t>PR5</t>
    <phoneticPr fontId="3" type="noConversion"/>
  </si>
  <si>
    <t>06/16</t>
    <phoneticPr fontId="3" type="noConversion"/>
  </si>
  <si>
    <t>18LMKU</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</si>
  <si>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</si>
  <si>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</si>
  <si>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</si>
  <si>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</si>
  <si>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</si>
  <si>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</si>
  <si>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</si>
  <si>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</si>
  <si>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</si>
  <si>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08LMXNB002</t>
  </si>
  <si>
    <t>06/17</t>
  </si>
  <si>
    <t>06/17</t>
    <phoneticPr fontId="3" type="noConversion"/>
  </si>
  <si>
    <t>18LMH6</t>
  </si>
  <si>
    <t>PR4</t>
    <phoneticPr fontId="3" type="noConversion"/>
  </si>
  <si>
    <t>PR5</t>
    <phoneticPr fontId="3" type="noConversion"/>
  </si>
  <si>
    <t>PR7</t>
    <phoneticPr fontId="3" type="noConversion"/>
  </si>
  <si>
    <t>PR3</t>
    <phoneticPr fontId="3" type="noConversion"/>
  </si>
  <si>
    <t>V</t>
    <phoneticPr fontId="3" type="noConversion"/>
  </si>
  <si>
    <t>V</t>
    <phoneticPr fontId="3" type="noConversion"/>
  </si>
  <si>
    <t>V</t>
    <phoneticPr fontId="3" type="noConversion"/>
  </si>
  <si>
    <t>V</t>
    <phoneticPr fontId="3" type="noConversion"/>
  </si>
  <si>
    <t>06/18</t>
  </si>
  <si>
    <t>06/18</t>
    <phoneticPr fontId="3" type="noConversion"/>
  </si>
  <si>
    <t>23M71P</t>
  </si>
  <si>
    <t>14LMN9</t>
  </si>
  <si>
    <t>14LMND</t>
  </si>
  <si>
    <t>14LMNE</t>
  </si>
  <si>
    <t>V</t>
    <phoneticPr fontId="3" type="noConversion"/>
  </si>
  <si>
    <t>V</t>
    <phoneticPr fontId="3" type="noConversion"/>
  </si>
  <si>
    <t>V</t>
    <phoneticPr fontId="3" type="noConversion"/>
  </si>
  <si>
    <t>PR5</t>
    <phoneticPr fontId="3" type="noConversion"/>
  </si>
  <si>
    <t>PR1</t>
    <phoneticPr fontId="3" type="noConversion"/>
  </si>
  <si>
    <t>PR1</t>
    <phoneticPr fontId="3" type="noConversion"/>
  </si>
  <si>
    <t>PR1</t>
    <phoneticPr fontId="3" type="noConversion"/>
  </si>
  <si>
    <t>PR6</t>
    <phoneticPr fontId="3" type="noConversion"/>
  </si>
  <si>
    <t>V</t>
    <phoneticPr fontId="3" type="noConversion"/>
  </si>
  <si>
    <t>V</t>
    <phoneticPr fontId="3" type="noConversion"/>
  </si>
  <si>
    <t>10LMQJB003</t>
  </si>
  <si>
    <t>06/19</t>
    <phoneticPr fontId="3" type="noConversion"/>
  </si>
  <si>
    <t>PR5</t>
    <phoneticPr fontId="3" type="noConversion"/>
  </si>
  <si>
    <t>PR7</t>
    <phoneticPr fontId="3" type="noConversion"/>
  </si>
  <si>
    <t>18LMDE</t>
  </si>
  <si>
    <t>18LMKT</t>
  </si>
  <si>
    <t>18LMKW</t>
  </si>
  <si>
    <t>PR1</t>
    <phoneticPr fontId="3" type="noConversion"/>
  </si>
  <si>
    <t>V</t>
    <phoneticPr fontId="3" type="noConversion"/>
  </si>
  <si>
    <t>V</t>
    <phoneticPr fontId="3" type="noConversion"/>
  </si>
  <si>
    <t>V</t>
    <phoneticPr fontId="3" type="noConversion"/>
  </si>
  <si>
    <t>V</t>
    <phoneticPr fontId="3" type="noConversion"/>
  </si>
  <si>
    <t>06/19</t>
  </si>
  <si>
    <t>18M7KU</t>
  </si>
  <si>
    <t>18M7KT</t>
  </si>
  <si>
    <t>23M71PB001</t>
  </si>
  <si>
    <t>PR1</t>
    <phoneticPr fontId="3" type="noConversion"/>
  </si>
  <si>
    <t>08LMXUB005</t>
  </si>
  <si>
    <t>14LMN6B002</t>
  </si>
  <si>
    <t>062LC9B002</t>
  </si>
  <si>
    <t>10LMQFB001</t>
  </si>
  <si>
    <t>06/20</t>
    <phoneticPr fontId="3" type="noConversion"/>
  </si>
  <si>
    <t>06/21</t>
    <phoneticPr fontId="3" type="noConversion"/>
  </si>
  <si>
    <t>06/22</t>
    <phoneticPr fontId="3" type="noConversion"/>
  </si>
  <si>
    <t>19LML6</t>
  </si>
  <si>
    <t>19LMXF</t>
  </si>
  <si>
    <t>15LMXP</t>
  </si>
  <si>
    <t>18LMKTB001</t>
  </si>
  <si>
    <t>17LMS6</t>
  </si>
  <si>
    <t>17LMUBB001</t>
  </si>
  <si>
    <t>18LMKX</t>
  </si>
  <si>
    <t>V</t>
    <phoneticPr fontId="3" type="noConversion"/>
  </si>
  <si>
    <t>V</t>
    <phoneticPr fontId="3" type="noConversion"/>
  </si>
  <si>
    <t>V</t>
    <phoneticPr fontId="3" type="noConversion"/>
  </si>
  <si>
    <t>V</t>
    <phoneticPr fontId="3" type="noConversion"/>
  </si>
  <si>
    <t>17LMZD</t>
  </si>
  <si>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</si>
  <si>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</si>
  <si>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</si>
  <si>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</si>
  <si>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</si>
  <si>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</si>
  <si>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06/20</t>
    <phoneticPr fontId="3" type="noConversion"/>
  </si>
  <si>
    <t>06/21</t>
    <phoneticPr fontId="3" type="noConversion"/>
  </si>
  <si>
    <t>06/22</t>
    <phoneticPr fontId="3" type="noConversion"/>
  </si>
  <si>
    <t>18M7KV</t>
  </si>
  <si>
    <t>PR6</t>
    <phoneticPr fontId="3" type="noConversion"/>
  </si>
  <si>
    <t>PR4</t>
    <phoneticPr fontId="3" type="noConversion"/>
  </si>
  <si>
    <t>06/23</t>
  </si>
  <si>
    <t>06/23</t>
    <phoneticPr fontId="3" type="noConversion"/>
  </si>
  <si>
    <t>PR6</t>
    <phoneticPr fontId="3" type="noConversion"/>
  </si>
  <si>
    <t>PR2</t>
    <phoneticPr fontId="3" type="noConversion"/>
  </si>
  <si>
    <t>PR5</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</si>
  <si>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</si>
  <si>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</si>
  <si>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</si>
  <si>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</si>
  <si>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</si>
  <si>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</si>
  <si>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</si>
  <si>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</si>
  <si>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10LMQJB004</t>
    <phoneticPr fontId="3" type="noConversion"/>
  </si>
  <si>
    <t>06/24</t>
  </si>
  <si>
    <t>06/24</t>
    <phoneticPr fontId="3" type="noConversion"/>
  </si>
  <si>
    <t>14LMMUB001</t>
  </si>
  <si>
    <t>PR7</t>
    <phoneticPr fontId="3" type="noConversion"/>
  </si>
  <si>
    <t>PR5</t>
    <phoneticPr fontId="3" type="noConversion"/>
  </si>
  <si>
    <t>17LMUA</t>
    <phoneticPr fontId="3" type="noConversion"/>
  </si>
  <si>
    <t>18KND6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</si>
  <si>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</si>
  <si>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</si>
  <si>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</si>
  <si>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</si>
  <si>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</si>
  <si>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</si>
  <si>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12M7P3B004</t>
  </si>
  <si>
    <t>06/25</t>
  </si>
  <si>
    <t>08LMXNB003</t>
  </si>
  <si>
    <t>06/25</t>
    <phoneticPr fontId="3" type="noConversion"/>
  </si>
  <si>
    <t>PR4</t>
    <phoneticPr fontId="3" type="noConversion"/>
  </si>
  <si>
    <t>PR7</t>
    <phoneticPr fontId="3" type="noConversion"/>
  </si>
  <si>
    <t>PR6</t>
    <phoneticPr fontId="3" type="noConversion"/>
  </si>
  <si>
    <t>PR7</t>
    <phoneticPr fontId="3" type="noConversion"/>
  </si>
  <si>
    <t>PR5</t>
    <phoneticPr fontId="3" type="noConversion"/>
  </si>
  <si>
    <t>PR6</t>
    <phoneticPr fontId="3" type="noConversion"/>
  </si>
  <si>
    <t>PR2</t>
    <phoneticPr fontId="3" type="noConversion"/>
  </si>
  <si>
    <t>V</t>
    <phoneticPr fontId="3" type="noConversion"/>
  </si>
  <si>
    <t>V</t>
    <phoneticPr fontId="3" type="noConversion"/>
  </si>
  <si>
    <t>V</t>
    <phoneticPr fontId="3" type="noConversion"/>
  </si>
  <si>
    <t>18M7KY</t>
  </si>
  <si>
    <t>06/26</t>
  </si>
  <si>
    <t>10LMQ8B005</t>
  </si>
  <si>
    <t>06/26</t>
    <phoneticPr fontId="3" type="noConversion"/>
  </si>
  <si>
    <t>10LMQJB004</t>
  </si>
  <si>
    <t>18LMDD</t>
  </si>
  <si>
    <t>PR1</t>
    <phoneticPr fontId="3" type="noConversion"/>
  </si>
  <si>
    <t>V</t>
    <phoneticPr fontId="3" type="noConversion"/>
  </si>
  <si>
    <t>V</t>
    <phoneticPr fontId="3" type="noConversion"/>
  </si>
  <si>
    <t>V</t>
    <phoneticPr fontId="3" type="noConversion"/>
  </si>
  <si>
    <t>V</t>
    <phoneticPr fontId="3" type="noConversion"/>
  </si>
  <si>
    <t>18M7KX</t>
  </si>
  <si>
    <t>18M7KW</t>
  </si>
  <si>
    <t>PR2</t>
    <phoneticPr fontId="3" type="noConversion"/>
  </si>
  <si>
    <t>PR1</t>
    <phoneticPr fontId="3" type="noConversion"/>
  </si>
  <si>
    <t>08LMXUB006</t>
  </si>
  <si>
    <t>042LBLB003</t>
  </si>
  <si>
    <t>06/27</t>
    <phoneticPr fontId="3" type="noConversion"/>
  </si>
  <si>
    <t>06/28</t>
    <phoneticPr fontId="3" type="noConversion"/>
  </si>
  <si>
    <t>06/29</t>
    <phoneticPr fontId="3" type="noConversion"/>
  </si>
  <si>
    <t>V</t>
    <phoneticPr fontId="3" type="noConversion"/>
  </si>
  <si>
    <t>V</t>
    <phoneticPr fontId="3" type="noConversion"/>
  </si>
  <si>
    <t>V</t>
    <phoneticPr fontId="3" type="noConversion"/>
  </si>
  <si>
    <t>V</t>
    <phoneticPr fontId="3" type="noConversion"/>
  </si>
  <si>
    <t>14LMMBB001</t>
  </si>
  <si>
    <t>PR2</t>
    <phoneticPr fontId="3" type="noConversion"/>
  </si>
  <si>
    <t>PR7</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</si>
  <si>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</si>
  <si>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</si>
  <si>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</si>
  <si>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</si>
  <si>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</si>
  <si>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</si>
  <si>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</si>
  <si>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06/29</t>
  </si>
  <si>
    <t>PR2</t>
    <phoneticPr fontId="3" type="noConversion"/>
  </si>
  <si>
    <t>PR2</t>
    <phoneticPr fontId="3" type="noConversion"/>
  </si>
  <si>
    <t>V</t>
    <phoneticPr fontId="3" type="noConversion"/>
  </si>
  <si>
    <t>V</t>
    <phoneticPr fontId="3" type="noConversion"/>
  </si>
  <si>
    <t>V</t>
    <phoneticPr fontId="3" type="noConversion"/>
  </si>
  <si>
    <t>V</t>
    <phoneticPr fontId="3" type="noConversion"/>
  </si>
  <si>
    <t>PR2</t>
    <phoneticPr fontId="3" type="noConversion"/>
  </si>
  <si>
    <t>PR5</t>
    <phoneticPr fontId="3" type="noConversion"/>
  </si>
  <si>
    <t>PR7</t>
    <phoneticPr fontId="3" type="noConversion"/>
  </si>
  <si>
    <t>V</t>
    <phoneticPr fontId="3" type="noConversion"/>
  </si>
  <si>
    <t>V</t>
    <phoneticPr fontId="3" type="noConversion"/>
  </si>
  <si>
    <t>V</t>
    <phoneticPr fontId="3" type="noConversion"/>
  </si>
  <si>
    <t>V</t>
    <phoneticPr fontId="3" type="noConversion"/>
  </si>
  <si>
    <t>06/27</t>
  </si>
  <si>
    <t>06/28</t>
  </si>
  <si>
    <t>18M7KNB001</t>
  </si>
  <si>
    <t>14LMMNB002</t>
  </si>
  <si>
    <t>06/30</t>
    <phoneticPr fontId="3" type="noConversion"/>
  </si>
  <si>
    <t>18M7KS</t>
    <phoneticPr fontId="3" type="noConversion"/>
  </si>
  <si>
    <t>PR6</t>
    <phoneticPr fontId="3" type="noConversion"/>
  </si>
  <si>
    <t>V</t>
    <phoneticPr fontId="3" type="noConversion"/>
  </si>
  <si>
    <t>V</t>
    <phoneticPr fontId="3" type="noConversion"/>
  </si>
  <si>
    <t>V</t>
    <phoneticPr fontId="3" type="noConversion"/>
  </si>
  <si>
    <t>V</t>
    <phoneticPr fontId="3" type="noConversion"/>
  </si>
  <si>
    <t>V</t>
    <phoneticPr fontId="3" type="noConversion"/>
  </si>
  <si>
    <t>PR2</t>
    <phoneticPr fontId="3" type="noConversion"/>
  </si>
  <si>
    <t>PR6</t>
    <phoneticPr fontId="3" type="noConversion"/>
  </si>
  <si>
    <t>PR7</t>
    <phoneticPr fontId="3" type="noConversion"/>
  </si>
  <si>
    <t>V</t>
    <phoneticPr fontId="3" type="noConversion"/>
  </si>
  <si>
    <t>V</t>
    <phoneticPr fontId="3" type="noConversion"/>
  </si>
  <si>
    <t>V</t>
    <phoneticPr fontId="3" type="noConversion"/>
  </si>
  <si>
    <t>06/30</t>
  </si>
  <si>
    <t>PR2</t>
    <phoneticPr fontId="3" type="noConversion"/>
  </si>
  <si>
    <t>07/01</t>
    <phoneticPr fontId="3" type="noConversion"/>
  </si>
  <si>
    <t>17LMPG</t>
  </si>
  <si>
    <t>17LMPGB001</t>
  </si>
  <si>
    <t>17LMZU</t>
  </si>
  <si>
    <t>18LMCG</t>
  </si>
  <si>
    <t>18LMKU</t>
    <phoneticPr fontId="3" type="noConversion"/>
  </si>
  <si>
    <t>17LMWH</t>
    <phoneticPr fontId="3" type="noConversion"/>
  </si>
  <si>
    <t>17LMWG</t>
    <phoneticPr fontId="3" type="noConversion"/>
  </si>
  <si>
    <t>17LMS6</t>
    <phoneticPr fontId="3" type="noConversion"/>
  </si>
  <si>
    <t>23LMFN</t>
    <phoneticPr fontId="3" type="noConversion"/>
  </si>
  <si>
    <t>23LMFNB001</t>
    <phoneticPr fontId="3" type="noConversion"/>
  </si>
  <si>
    <t>19LMXFB001</t>
    <phoneticPr fontId="3" type="noConversion"/>
  </si>
  <si>
    <t>V</t>
    <phoneticPr fontId="3" type="noConversion"/>
  </si>
  <si>
    <t>V</t>
    <phoneticPr fontId="3" type="noConversion"/>
  </si>
  <si>
    <t>PR5</t>
    <phoneticPr fontId="3" type="noConversion"/>
  </si>
  <si>
    <t>14LMMYB002</t>
  </si>
  <si>
    <t>V</t>
    <phoneticPr fontId="3" type="noConversion"/>
  </si>
  <si>
    <t>V</t>
    <phoneticPr fontId="3" type="noConversion"/>
  </si>
  <si>
    <t>V</t>
    <phoneticPr fontId="3" type="noConversion"/>
  </si>
  <si>
    <t>V</t>
    <phoneticPr fontId="3" type="noConversion"/>
  </si>
  <si>
    <t>V</t>
    <phoneticPr fontId="3" type="noConversion"/>
  </si>
  <si>
    <t>07/01</t>
    <phoneticPr fontId="3" type="noConversion"/>
  </si>
  <si>
    <t>07/02</t>
    <phoneticPr fontId="3" type="noConversion"/>
  </si>
  <si>
    <t>PR2</t>
    <phoneticPr fontId="3" type="noConversion"/>
  </si>
  <si>
    <t>PR5</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</si>
  <si>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</si>
  <si>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</si>
  <si>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</si>
  <si>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</si>
  <si>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</si>
  <si>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</si>
  <si>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</si>
  <si>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PR2</t>
    <phoneticPr fontId="3" type="noConversion"/>
  </si>
  <si>
    <t>V</t>
    <phoneticPr fontId="3" type="noConversion"/>
  </si>
  <si>
    <t>07/02</t>
    <phoneticPr fontId="3" type="noConversion"/>
  </si>
  <si>
    <t>18M7KSB001</t>
  </si>
  <si>
    <t>07/03</t>
  </si>
  <si>
    <t>21LMJ2</t>
  </si>
  <si>
    <t>07/03</t>
    <phoneticPr fontId="3" type="noConversion"/>
  </si>
  <si>
    <t>V</t>
    <phoneticPr fontId="3" type="noConversion"/>
  </si>
  <si>
    <t>V</t>
    <phoneticPr fontId="3" type="noConversion"/>
  </si>
  <si>
    <t>PR6</t>
    <phoneticPr fontId="3" type="noConversion"/>
  </si>
  <si>
    <t>PR2</t>
    <phoneticPr fontId="3" type="noConversion"/>
  </si>
  <si>
    <t>PR3</t>
    <phoneticPr fontId="3" type="noConversion"/>
  </si>
  <si>
    <t>PR1</t>
    <phoneticPr fontId="3" type="noConversion"/>
  </si>
  <si>
    <t>PR4</t>
    <phoneticPr fontId="3" type="noConversion"/>
  </si>
  <si>
    <t>PR5</t>
    <phoneticPr fontId="3" type="noConversion"/>
  </si>
  <si>
    <t>V</t>
    <phoneticPr fontId="3" type="noConversion"/>
  </si>
  <si>
    <t>V</t>
    <phoneticPr fontId="3" type="noConversion"/>
  </si>
  <si>
    <t>V</t>
    <phoneticPr fontId="3" type="noConversion"/>
  </si>
  <si>
    <t>V</t>
    <phoneticPr fontId="3" type="noConversion"/>
  </si>
  <si>
    <t>24N4XN</t>
  </si>
  <si>
    <t>PR3</t>
    <phoneticPr fontId="3" type="noConversion"/>
  </si>
  <si>
    <t>PR1</t>
    <phoneticPr fontId="3" type="noConversion"/>
  </si>
  <si>
    <t>PR6</t>
    <phoneticPr fontId="3" type="noConversion"/>
  </si>
  <si>
    <t>07/05</t>
  </si>
  <si>
    <t>07/06</t>
  </si>
  <si>
    <t>25LMVF</t>
  </si>
  <si>
    <t>21LMJ0</t>
  </si>
  <si>
    <t>25LMVK</t>
  </si>
  <si>
    <t>25LMVM</t>
  </si>
  <si>
    <t>25LMVJ</t>
  </si>
  <si>
    <t>25LMVP</t>
  </si>
  <si>
    <t>25LMVS</t>
  </si>
  <si>
    <t>19LMXFB001</t>
  </si>
  <si>
    <t>18LMH5B002</t>
  </si>
  <si>
    <t>18LMH5B003</t>
  </si>
  <si>
    <t>07/04</t>
  </si>
  <si>
    <t>07/04</t>
    <phoneticPr fontId="3" type="noConversion"/>
  </si>
  <si>
    <t>07/05</t>
    <phoneticPr fontId="3" type="noConversion"/>
  </si>
  <si>
    <t>07/06</t>
    <phoneticPr fontId="3" type="noConversion"/>
  </si>
  <si>
    <t>PR5</t>
    <phoneticPr fontId="3" type="noConversion"/>
  </si>
  <si>
    <t>10LMQNB002</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</si>
  <si>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</si>
  <si>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</si>
  <si>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</si>
  <si>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</si>
  <si>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</si>
  <si>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</si>
  <si>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</si>
  <si>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</si>
  <si>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07/07</t>
  </si>
  <si>
    <t>14LMN7B001</t>
  </si>
  <si>
    <t>07/07</t>
    <phoneticPr fontId="3" type="noConversion"/>
  </si>
  <si>
    <t>PR3</t>
    <phoneticPr fontId="3" type="noConversion"/>
  </si>
  <si>
    <t>PR2</t>
    <phoneticPr fontId="3" type="noConversion"/>
  </si>
  <si>
    <t>PR4</t>
    <phoneticPr fontId="3" type="noConversion"/>
  </si>
  <si>
    <t>V</t>
    <phoneticPr fontId="3" type="noConversion"/>
  </si>
  <si>
    <t>V</t>
    <phoneticPr fontId="3" type="noConversion"/>
  </si>
  <si>
    <t>PR3</t>
    <phoneticPr fontId="3" type="noConversion"/>
  </si>
  <si>
    <t>14LMN0B001</t>
  </si>
  <si>
    <t>07/08</t>
    <phoneticPr fontId="3" type="noConversion"/>
  </si>
  <si>
    <t>PR3</t>
    <phoneticPr fontId="3" type="noConversion"/>
  </si>
  <si>
    <t>17LMWYB001</t>
  </si>
  <si>
    <t>uPad</t>
    <phoneticPr fontId="3" type="noConversion"/>
  </si>
  <si>
    <t>V</t>
    <phoneticPr fontId="3" type="noConversion"/>
  </si>
  <si>
    <t>V</t>
    <phoneticPr fontId="3" type="noConversion"/>
  </si>
  <si>
    <t>V</t>
    <phoneticPr fontId="3" type="noConversion"/>
  </si>
  <si>
    <t>PR6</t>
    <phoneticPr fontId="3" type="noConversion"/>
  </si>
  <si>
    <t>PR5</t>
    <phoneticPr fontId="3" type="noConversion"/>
  </si>
  <si>
    <t>PR6</t>
    <phoneticPr fontId="3" type="noConversion"/>
  </si>
  <si>
    <t>07/08</t>
  </si>
  <si>
    <t>07/09</t>
  </si>
  <si>
    <t>25LMW1</t>
  </si>
  <si>
    <t>25LMVL</t>
  </si>
  <si>
    <t>21LMJ1</t>
  </si>
  <si>
    <t>10LMQJB005</t>
  </si>
  <si>
    <t>07/09</t>
    <phoneticPr fontId="3" type="noConversion"/>
  </si>
  <si>
    <t>16LMGVB002</t>
  </si>
  <si>
    <t>PR3</t>
    <phoneticPr fontId="3" type="noConversion"/>
  </si>
  <si>
    <t>PR1</t>
    <phoneticPr fontId="3" type="noConversion"/>
  </si>
  <si>
    <t>PR6</t>
    <phoneticPr fontId="3" type="noConversion"/>
  </si>
  <si>
    <t>PR7</t>
    <phoneticPr fontId="3" type="noConversion"/>
  </si>
  <si>
    <t>PR7</t>
    <phoneticPr fontId="3" type="noConversion"/>
  </si>
  <si>
    <t>PR6</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</si>
  <si>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</si>
  <si>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</si>
  <si>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</si>
  <si>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</si>
  <si>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</si>
  <si>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</si>
  <si>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</si>
  <si>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07/10</t>
    <phoneticPr fontId="3" type="noConversion"/>
  </si>
  <si>
    <t>25LMVH</t>
  </si>
  <si>
    <t>14LMN0B002</t>
  </si>
  <si>
    <t>PR3</t>
    <phoneticPr fontId="3" type="noConversion"/>
  </si>
  <si>
    <t>PR1</t>
    <phoneticPr fontId="3" type="noConversion"/>
  </si>
  <si>
    <t>PR7</t>
    <phoneticPr fontId="3" type="noConversion"/>
  </si>
  <si>
    <t>PR5</t>
    <phoneticPr fontId="3" type="noConversion"/>
  </si>
  <si>
    <t>PR3</t>
    <phoneticPr fontId="3" type="noConversion"/>
  </si>
  <si>
    <t>PR6</t>
    <phoneticPr fontId="3" type="noConversion"/>
  </si>
  <si>
    <t>PR4</t>
    <phoneticPr fontId="3" type="noConversion"/>
  </si>
  <si>
    <t>26LMZ7</t>
  </si>
  <si>
    <t>26LMFJ</t>
  </si>
  <si>
    <t>26LMZ4</t>
  </si>
  <si>
    <t>18LMCK</t>
  </si>
  <si>
    <t>V</t>
    <phoneticPr fontId="3" type="noConversion"/>
  </si>
  <si>
    <t>V</t>
    <phoneticPr fontId="3" type="noConversion"/>
  </si>
  <si>
    <t>V</t>
    <phoneticPr fontId="3" type="noConversion"/>
  </si>
  <si>
    <t>V</t>
    <phoneticPr fontId="3" type="noConversion"/>
  </si>
  <si>
    <t>V</t>
    <phoneticPr fontId="3" type="noConversion"/>
  </si>
  <si>
    <t>07/10</t>
    <phoneticPr fontId="3" type="noConversion"/>
  </si>
  <si>
    <t>26M716</t>
  </si>
  <si>
    <t>26M717</t>
  </si>
  <si>
    <t>14LMMCB002</t>
  </si>
  <si>
    <t>14LMMMB001</t>
  </si>
  <si>
    <t>10LMQCB002</t>
  </si>
  <si>
    <t>14LMMYB003</t>
  </si>
  <si>
    <t>242LRE</t>
  </si>
  <si>
    <t>21LMHZ</t>
  </si>
  <si>
    <t>10LMQHB002</t>
  </si>
  <si>
    <t>25LMVN</t>
  </si>
  <si>
    <t>26LMDS</t>
  </si>
  <si>
    <t>14LMMLB001</t>
  </si>
  <si>
    <t>14LMMWB001</t>
  </si>
  <si>
    <t>25LMVG</t>
  </si>
  <si>
    <t>25LMVT</t>
  </si>
  <si>
    <t>18M7KS</t>
    <phoneticPr fontId="3" type="noConversion"/>
  </si>
  <si>
    <t>V</t>
    <phoneticPr fontId="3" type="noConversion"/>
  </si>
  <si>
    <t>V</t>
    <phoneticPr fontId="3" type="noConversion"/>
  </si>
  <si>
    <t>V</t>
    <phoneticPr fontId="3" type="noConversion"/>
  </si>
  <si>
    <t>V</t>
    <phoneticPr fontId="3" type="noConversion"/>
  </si>
  <si>
    <t>V</t>
    <phoneticPr fontId="3" type="noConversion"/>
  </si>
  <si>
    <t>PR6</t>
    <phoneticPr fontId="3" type="noConversion"/>
  </si>
  <si>
    <t>PR1</t>
    <phoneticPr fontId="3" type="noConversion"/>
  </si>
  <si>
    <t>07/11</t>
    <phoneticPr fontId="3" type="noConversion"/>
  </si>
  <si>
    <t>07/12</t>
    <phoneticPr fontId="3" type="noConversion"/>
  </si>
  <si>
    <t>07/13</t>
    <phoneticPr fontId="3" type="noConversion"/>
  </si>
  <si>
    <t>V</t>
    <phoneticPr fontId="3" type="noConversion"/>
  </si>
  <si>
    <t>V</t>
    <phoneticPr fontId="3" type="noConversion"/>
  </si>
  <si>
    <t>V</t>
    <phoneticPr fontId="3" type="noConversion"/>
  </si>
  <si>
    <t>V</t>
    <phoneticPr fontId="3" type="noConversion"/>
  </si>
  <si>
    <t>PR7</t>
    <phoneticPr fontId="3" type="noConversion"/>
  </si>
  <si>
    <t>V</t>
    <phoneticPr fontId="3" type="noConversion"/>
  </si>
  <si>
    <t>25LMVV</t>
  </si>
  <si>
    <t>25LMVU</t>
  </si>
  <si>
    <t>26LMFS</t>
  </si>
  <si>
    <t>07/13</t>
  </si>
  <si>
    <t>07/11</t>
  </si>
  <si>
    <t>17LMWH</t>
  </si>
  <si>
    <t>16LMKXB002</t>
  </si>
  <si>
    <t>PR1</t>
    <phoneticPr fontId="3" type="noConversion"/>
  </si>
  <si>
    <t>PR1</t>
    <phoneticPr fontId="3" type="noConversion"/>
  </si>
  <si>
    <t>PR6</t>
    <phoneticPr fontId="3" type="noConversion"/>
  </si>
  <si>
    <t>PR3</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</si>
  <si>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</si>
  <si>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</si>
  <si>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</si>
  <si>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</si>
  <si>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</si>
  <si>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</si>
  <si>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</si>
  <si>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17LMPGB002</t>
    <phoneticPr fontId="3" type="noConversion"/>
  </si>
  <si>
    <t>07/12</t>
  </si>
  <si>
    <t>25LMVW</t>
  </si>
  <si>
    <t>25LMVQ</t>
  </si>
  <si>
    <t>10LMQHB003</t>
  </si>
  <si>
    <t>14LMNCB001</t>
  </si>
  <si>
    <t>14LMMGB003</t>
  </si>
  <si>
    <t>14LMMPB003</t>
  </si>
  <si>
    <t>07/14</t>
  </si>
  <si>
    <t>07/14</t>
    <phoneticPr fontId="3" type="noConversion"/>
  </si>
  <si>
    <t>26LMZ8</t>
  </si>
  <si>
    <t>26LMFJB001</t>
  </si>
  <si>
    <t>27LMJ8</t>
  </si>
  <si>
    <t>27LMJ9</t>
  </si>
  <si>
    <t>26LMZ4B002</t>
  </si>
  <si>
    <t>15LMSPB001</t>
  </si>
  <si>
    <t>PR6</t>
    <phoneticPr fontId="3" type="noConversion"/>
  </si>
  <si>
    <t>07/14</t>
    <phoneticPr fontId="3" type="noConversion"/>
  </si>
  <si>
    <t>PR1</t>
    <phoneticPr fontId="3" type="noConversion"/>
  </si>
  <si>
    <t>PR2</t>
    <phoneticPr fontId="3" type="noConversion"/>
  </si>
  <si>
    <t>PR7</t>
    <phoneticPr fontId="3" type="noConversion"/>
  </si>
  <si>
    <t>PR3</t>
    <phoneticPr fontId="3" type="noConversion"/>
  </si>
  <si>
    <t>PR5</t>
    <phoneticPr fontId="3" type="noConversion"/>
  </si>
  <si>
    <t>uPad</t>
    <phoneticPr fontId="3" type="noConversion"/>
  </si>
  <si>
    <t>V</t>
    <phoneticPr fontId="3" type="noConversion"/>
  </si>
  <si>
    <t>V</t>
    <phoneticPr fontId="3" type="noConversion"/>
  </si>
  <si>
    <t>V</t>
    <phoneticPr fontId="3" type="noConversion"/>
  </si>
  <si>
    <t>V</t>
    <phoneticPr fontId="3" type="noConversion"/>
  </si>
  <si>
    <t>PR3</t>
    <phoneticPr fontId="3" type="noConversion"/>
  </si>
  <si>
    <t>PR6</t>
    <phoneticPr fontId="3" type="noConversion"/>
  </si>
  <si>
    <t>26M716B001</t>
  </si>
  <si>
    <t>10LMQ3B002</t>
  </si>
  <si>
    <t>07/15</t>
    <phoneticPr fontId="3" type="noConversion"/>
  </si>
  <si>
    <t>PR4</t>
    <phoneticPr fontId="3" type="noConversion"/>
  </si>
  <si>
    <t>V</t>
    <phoneticPr fontId="3" type="noConversion"/>
  </si>
  <si>
    <t>V</t>
    <phoneticPr fontId="3" type="noConversion"/>
  </si>
  <si>
    <t>V</t>
    <phoneticPr fontId="3" type="noConversion"/>
  </si>
  <si>
    <t>V</t>
    <phoneticPr fontId="3" type="noConversion"/>
  </si>
  <si>
    <t>07/15</t>
  </si>
  <si>
    <t>07/16</t>
  </si>
  <si>
    <t>07/16</t>
    <phoneticPr fontId="3" type="noConversion"/>
  </si>
  <si>
    <t>PR7</t>
    <phoneticPr fontId="3" type="noConversion"/>
  </si>
  <si>
    <t>PR7</t>
    <phoneticPr fontId="3" type="noConversion"/>
  </si>
  <si>
    <t>PR6</t>
    <phoneticPr fontId="3" type="noConversion"/>
  </si>
  <si>
    <t>10LMQ8</t>
    <phoneticPr fontId="3" type="noConversion"/>
  </si>
  <si>
    <t>10LMQNB001</t>
    <phoneticPr fontId="3" type="noConversion"/>
  </si>
  <si>
    <t>14LMMYB003</t>
    <phoneticPr fontId="3" type="noConversion"/>
  </si>
  <si>
    <t>10LMQ3B001</t>
    <phoneticPr fontId="3" type="noConversion"/>
  </si>
  <si>
    <t>10LMPZB002</t>
    <phoneticPr fontId="3" type="noConversion"/>
  </si>
  <si>
    <t>012LAB</t>
    <phoneticPr fontId="3" type="noConversion"/>
  </si>
  <si>
    <t>14LMMY</t>
    <phoneticPr fontId="3" type="noConversion"/>
  </si>
  <si>
    <t>14LMMYB002</t>
    <phoneticPr fontId="3" type="noConversion"/>
  </si>
  <si>
    <t>18LMD5</t>
    <phoneticPr fontId="3" type="noConversion"/>
  </si>
  <si>
    <t>19LML5B001</t>
    <phoneticPr fontId="3" type="noConversion"/>
  </si>
  <si>
    <t>16LMN2</t>
    <phoneticPr fontId="3" type="noConversion"/>
  </si>
  <si>
    <t>18LMD6B001</t>
    <phoneticPr fontId="3" type="noConversion"/>
  </si>
  <si>
    <t>18LMDE</t>
    <phoneticPr fontId="3" type="noConversion"/>
  </si>
  <si>
    <t>26LMZ5</t>
    <phoneticPr fontId="3" type="noConversion"/>
  </si>
  <si>
    <t>V</t>
    <phoneticPr fontId="3" type="noConversion"/>
  </si>
  <si>
    <t>07/16</t>
    <phoneticPr fontId="3" type="noConversion"/>
  </si>
  <si>
    <t>RwLot</t>
  </si>
  <si>
    <t>18M7KS</t>
  </si>
  <si>
    <t>-Rework wafer</t>
  </si>
  <si>
    <t>- Addition defect</t>
  </si>
  <si>
    <t>- Wafer Q'ty</t>
  </si>
  <si>
    <t>- Rework wafer</t>
  </si>
  <si>
    <t>17LMPGB002</t>
  </si>
  <si>
    <t>26LMZ5</t>
  </si>
  <si>
    <t>Rework wafer</t>
  </si>
  <si>
    <t>(多重項目)</t>
  </si>
  <si>
    <t>B5</t>
    <phoneticPr fontId="3" type="noConversion"/>
  </si>
  <si>
    <t>B1</t>
    <phoneticPr fontId="3" type="noConversion"/>
  </si>
  <si>
    <t>B1-Wafer Q'ty</t>
  </si>
  <si>
    <t>B1- Rework wafer</t>
  </si>
  <si>
    <t xml:space="preserve"> B5-Wafer Q'ty</t>
  </si>
  <si>
    <t xml:space="preserve"> B5-Rework wafer</t>
  </si>
  <si>
    <t>B5-Lot</t>
  </si>
  <si>
    <t>B1-Lot</t>
  </si>
  <si>
    <t>B1-RwLot</t>
  </si>
  <si>
    <t>27LMHT</t>
  </si>
  <si>
    <t>26LMZ6</t>
  </si>
  <si>
    <t>26LMZ2</t>
  </si>
  <si>
    <t>17LMUAB001</t>
  </si>
  <si>
    <t>15LMXNB001</t>
  </si>
  <si>
    <t>18LMH6B001</t>
  </si>
  <si>
    <t>15LMD7B001</t>
  </si>
  <si>
    <t>19LMXFB003</t>
  </si>
  <si>
    <t>07/17</t>
    <phoneticPr fontId="3" type="noConversion"/>
  </si>
  <si>
    <t>V</t>
    <phoneticPr fontId="3" type="noConversion"/>
  </si>
  <si>
    <t>16LMH0</t>
    <phoneticPr fontId="3" type="noConversion"/>
  </si>
  <si>
    <t>17LMUAB002</t>
    <phoneticPr fontId="3" type="noConversion"/>
  </si>
  <si>
    <t>V</t>
    <phoneticPr fontId="3" type="noConversion"/>
  </si>
  <si>
    <t>14LMMW</t>
    <phoneticPr fontId="3" type="noConversion"/>
  </si>
  <si>
    <t>V</t>
    <phoneticPr fontId="3" type="noConversion"/>
  </si>
  <si>
    <t>Weeky</t>
    <phoneticPr fontId="3" type="noConversion"/>
  </si>
  <si>
    <t>date</t>
    <phoneticPr fontId="3" type="noConversion"/>
  </si>
  <si>
    <t>07/18</t>
  </si>
  <si>
    <t>14LMMUB003</t>
  </si>
  <si>
    <t>27LMN3</t>
  </si>
  <si>
    <t>07/18</t>
    <phoneticPr fontId="3" type="noConversion"/>
  </si>
  <si>
    <t>18M7KTB001</t>
    <phoneticPr fontId="3" type="noConversion"/>
  </si>
  <si>
    <t>V</t>
    <phoneticPr fontId="3" type="noConversion"/>
  </si>
  <si>
    <t>V</t>
    <phoneticPr fontId="3" type="noConversion"/>
  </si>
  <si>
    <t>10LMQ8B005</t>
    <phoneticPr fontId="3" type="noConversion"/>
  </si>
  <si>
    <t>14LMMUB003</t>
    <phoneticPr fontId="3" type="noConversion"/>
  </si>
  <si>
    <t>M7-Lot</t>
  </si>
  <si>
    <t>M7-Rework wafer</t>
  </si>
  <si>
    <t>M7- Wafer Q'ty</t>
  </si>
  <si>
    <t>07/19</t>
  </si>
  <si>
    <t>18M7KWB001</t>
  </si>
  <si>
    <t>07/20</t>
  </si>
  <si>
    <t>PR3</t>
    <phoneticPr fontId="3" type="noConversion"/>
  </si>
  <si>
    <t>07/19</t>
    <phoneticPr fontId="3" type="noConversion"/>
  </si>
  <si>
    <t>PR7</t>
    <phoneticPr fontId="3" type="noConversion"/>
  </si>
  <si>
    <t>V</t>
    <phoneticPr fontId="3" type="noConversion"/>
  </si>
  <si>
    <t>07/20</t>
    <phoneticPr fontId="3" type="noConversion"/>
  </si>
  <si>
    <t>18LMCGB001</t>
    <phoneticPr fontId="3" type="noConversion"/>
  </si>
  <si>
    <t>V</t>
    <phoneticPr fontId="3" type="noConversion"/>
  </si>
  <si>
    <t>19LMXFB004</t>
  </si>
  <si>
    <t>18LMDDB001</t>
  </si>
  <si>
    <t>uPad</t>
    <phoneticPr fontId="3" type="noConversion"/>
  </si>
  <si>
    <t>27LMHU</t>
  </si>
  <si>
    <t>19LMXFB002</t>
  </si>
  <si>
    <t>26LMFJB002</t>
  </si>
  <si>
    <t>18LMKWB001</t>
  </si>
  <si>
    <t>16LMN3B001</t>
  </si>
  <si>
    <t>18M7KTB001</t>
    <phoneticPr fontId="3" type="noConversion"/>
  </si>
  <si>
    <t>07/21</t>
    <phoneticPr fontId="3" type="noConversion"/>
  </si>
  <si>
    <t>bubble</t>
    <phoneticPr fontId="3" type="noConversion"/>
  </si>
  <si>
    <t>07/21</t>
    <phoneticPr fontId="3" type="noConversion"/>
  </si>
  <si>
    <t>07/22</t>
    <phoneticPr fontId="3" type="noConversion"/>
  </si>
  <si>
    <t>26LMFQB001</t>
  </si>
  <si>
    <t>20LMDH</t>
  </si>
  <si>
    <t>20LMC2</t>
  </si>
  <si>
    <t>27LMNC</t>
  </si>
  <si>
    <t>27LMN3B002</t>
  </si>
  <si>
    <t>27LMHUB001</t>
  </si>
  <si>
    <t>26LMFQ</t>
  </si>
  <si>
    <t>27LMN3B001</t>
  </si>
  <si>
    <t>18LMKTB002</t>
  </si>
  <si>
    <t>07/23</t>
    <phoneticPr fontId="3" type="noConversion"/>
  </si>
  <si>
    <t>27LMN3B001</t>
    <phoneticPr fontId="3" type="noConversion"/>
  </si>
  <si>
    <t>26LMFQB001</t>
    <phoneticPr fontId="3" type="noConversion"/>
  </si>
  <si>
    <t>26LMZ5B001</t>
  </si>
  <si>
    <t>07/24</t>
    <phoneticPr fontId="3" type="noConversion"/>
  </si>
  <si>
    <t>07/24</t>
    <phoneticPr fontId="3" type="noConversion"/>
  </si>
  <si>
    <t>28LMQCB002</t>
  </si>
  <si>
    <t>28LMQCB001</t>
  </si>
  <si>
    <t>20LMDHB002</t>
  </si>
  <si>
    <t>10LMQ3B003</t>
  </si>
  <si>
    <t>07/25</t>
    <phoneticPr fontId="3" type="noConversion"/>
  </si>
  <si>
    <t>07/25</t>
    <phoneticPr fontId="3" type="noConversion"/>
  </si>
  <si>
    <t>07/26</t>
    <phoneticPr fontId="3" type="noConversion"/>
  </si>
  <si>
    <t>07/27</t>
    <phoneticPr fontId="3" type="noConversion"/>
  </si>
  <si>
    <t>07/28</t>
    <phoneticPr fontId="3" type="noConversion"/>
  </si>
  <si>
    <t>07/27</t>
    <phoneticPr fontId="3" type="noConversion"/>
  </si>
  <si>
    <t>V</t>
    <phoneticPr fontId="3" type="noConversion"/>
  </si>
  <si>
    <t>14LMMUB005</t>
  </si>
  <si>
    <t>20LMDHB003</t>
  </si>
  <si>
    <t>17LMZA</t>
  </si>
  <si>
    <t>28LMQCB004</t>
  </si>
  <si>
    <t>(空白)</t>
  </si>
  <si>
    <t>07/29</t>
    <phoneticPr fontId="3" type="noConversion"/>
  </si>
  <si>
    <t>V</t>
    <phoneticPr fontId="3" type="noConversion"/>
  </si>
  <si>
    <t>07/30</t>
    <phoneticPr fontId="3" type="noConversion"/>
  </si>
  <si>
    <t>07/31</t>
  </si>
  <si>
    <t>08/01</t>
    <phoneticPr fontId="3" type="noConversion"/>
  </si>
  <si>
    <t>20LMDHB004</t>
  </si>
  <si>
    <t>27LMJC</t>
  </si>
  <si>
    <t>17LMWYB001</t>
    <phoneticPr fontId="3" type="noConversion"/>
  </si>
  <si>
    <t>28LMQC</t>
  </si>
  <si>
    <t>27LML7</t>
  </si>
  <si>
    <t>29LMP3</t>
  </si>
  <si>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</si>
  <si>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</si>
  <si>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</si>
  <si>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</si>
  <si>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</si>
  <si>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</si>
  <si>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</si>
  <si>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</si>
  <si>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PR6</t>
    <phoneticPr fontId="3" type="noConversion"/>
  </si>
  <si>
    <t>08/01</t>
    <phoneticPr fontId="3" type="noConversion"/>
  </si>
  <si>
    <t>08/02</t>
    <phoneticPr fontId="3" type="noConversion"/>
  </si>
  <si>
    <t>08/03</t>
    <phoneticPr fontId="3" type="noConversion"/>
  </si>
  <si>
    <t>28LMSP</t>
  </si>
  <si>
    <t>20LMDHB001</t>
  </si>
  <si>
    <t>18LMKTB003</t>
  </si>
  <si>
    <t>18M7KSB002</t>
  </si>
  <si>
    <t>29LMP5</t>
  </si>
  <si>
    <t>27LMJ7</t>
  </si>
  <si>
    <t>29LMP2B001</t>
  </si>
  <si>
    <t>upad</t>
    <phoneticPr fontId="3" type="noConversion"/>
  </si>
  <si>
    <t>29LMP5</t>
    <phoneticPr fontId="3" type="noConversion"/>
  </si>
  <si>
    <t>08/05</t>
    <phoneticPr fontId="3" type="noConversion"/>
  </si>
  <si>
    <t>08/04</t>
    <phoneticPr fontId="3" type="noConversion"/>
  </si>
  <si>
    <t>20LMDHB003</t>
    <phoneticPr fontId="3" type="noConversion"/>
  </si>
  <si>
    <t>V</t>
    <phoneticPr fontId="3" type="noConversion"/>
  </si>
  <si>
    <t>V</t>
    <phoneticPr fontId="3" type="noConversion"/>
  </si>
  <si>
    <t>27LMJ6</t>
  </si>
  <si>
    <t>29LMP2</t>
  </si>
  <si>
    <t>28LMSN</t>
  </si>
  <si>
    <t>08/06</t>
    <phoneticPr fontId="3" type="noConversion"/>
  </si>
  <si>
    <t>29LMP3B001</t>
  </si>
  <si>
    <t>29LMP5B001</t>
  </si>
  <si>
    <t>08/07</t>
    <phoneticPr fontId="3" type="noConversion"/>
  </si>
  <si>
    <t>08/08</t>
  </si>
  <si>
    <t>28LMSM</t>
  </si>
  <si>
    <t>20LMC2B001</t>
  </si>
  <si>
    <t>26LMZ4B003</t>
  </si>
  <si>
    <t>26LMZ4B001</t>
  </si>
  <si>
    <t>28LMSL</t>
  </si>
  <si>
    <t>30LMW7B001</t>
  </si>
  <si>
    <t>30LMW7</t>
  </si>
  <si>
    <t>29LMNN</t>
  </si>
  <si>
    <t>29LMNK</t>
  </si>
  <si>
    <t>30LMQXB001</t>
  </si>
  <si>
    <t>30M71H</t>
  </si>
  <si>
    <t>V</t>
    <phoneticPr fontId="3" type="noConversion"/>
  </si>
  <si>
    <t>26LMZ5B002</t>
  </si>
  <si>
    <t>30LMAZ</t>
  </si>
  <si>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</si>
  <si>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</si>
  <si>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</si>
  <si>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</si>
  <si>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</si>
  <si>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</si>
  <si>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08/09</t>
  </si>
  <si>
    <t>08/10</t>
  </si>
  <si>
    <t>28LMQBB001</t>
  </si>
  <si>
    <t>30LMQZB002</t>
  </si>
  <si>
    <t>30LMUW</t>
  </si>
  <si>
    <t>30LMQX</t>
  </si>
  <si>
    <t>29LMP2B002</t>
  </si>
  <si>
    <t>30LMQW</t>
  </si>
  <si>
    <t>30LMUWB001</t>
  </si>
  <si>
    <t>08/11</t>
    <phoneticPr fontId="3" type="noConversion"/>
  </si>
  <si>
    <t>30LMQWB002</t>
  </si>
  <si>
    <t>30LMAZB001</t>
  </si>
  <si>
    <t>29LMNM</t>
  </si>
  <si>
    <t>30LMQZ</t>
  </si>
  <si>
    <t>30LMQPB001</t>
  </si>
  <si>
    <t>30LMQP</t>
  </si>
  <si>
    <t>30LMT8</t>
  </si>
  <si>
    <t>V</t>
    <phoneticPr fontId="3" type="noConversion"/>
  </si>
  <si>
    <t>08/12</t>
    <phoneticPr fontId="3" type="noConversion"/>
  </si>
  <si>
    <t>18M7KX</t>
    <phoneticPr fontId="3" type="noConversion"/>
  </si>
  <si>
    <t>30LMUWB002</t>
  </si>
  <si>
    <t>30LMQZB003</t>
  </si>
  <si>
    <t>29LMNNB002</t>
  </si>
  <si>
    <t>29LMNKB001</t>
  </si>
  <si>
    <t>29LMP2B003</t>
  </si>
  <si>
    <t>08/13</t>
    <phoneticPr fontId="3" type="noConversion"/>
  </si>
  <si>
    <t>08/14</t>
    <phoneticPr fontId="3" type="noConversion"/>
  </si>
  <si>
    <t>29LMNMB002</t>
  </si>
  <si>
    <t>29LMNNB001</t>
  </si>
  <si>
    <t>27LMN3B004</t>
  </si>
  <si>
    <t>20LMDHB005</t>
  </si>
  <si>
    <t>29LMP2</t>
    <phoneticPr fontId="3" type="noConversion"/>
  </si>
  <si>
    <t>29LMNMB002</t>
    <phoneticPr fontId="3" type="noConversion"/>
  </si>
  <si>
    <t>V</t>
    <phoneticPr fontId="3" type="noConversion"/>
  </si>
  <si>
    <t>V</t>
    <phoneticPr fontId="3" type="noConversion"/>
  </si>
  <si>
    <t>PR6</t>
    <phoneticPr fontId="3" type="noConversion"/>
  </si>
  <si>
    <t>18M7KXB002</t>
  </si>
  <si>
    <t>PR5</t>
    <phoneticPr fontId="3" type="noConversion"/>
  </si>
  <si>
    <t>PR6</t>
    <phoneticPr fontId="3" type="noConversion"/>
  </si>
  <si>
    <t>08/15</t>
  </si>
  <si>
    <t>V</t>
    <phoneticPr fontId="3" type="noConversion"/>
  </si>
  <si>
    <t>08/16</t>
  </si>
  <si>
    <t>08/17</t>
  </si>
  <si>
    <t>31M732</t>
  </si>
  <si>
    <t>30LMUX</t>
  </si>
  <si>
    <t>V</t>
    <phoneticPr fontId="3" type="noConversion"/>
  </si>
  <si>
    <t>V</t>
    <phoneticPr fontId="3" type="noConversion"/>
  </si>
  <si>
    <t>V</t>
    <phoneticPr fontId="3" type="noConversion"/>
  </si>
  <si>
    <t>V</t>
    <phoneticPr fontId="3" type="noConversion"/>
  </si>
  <si>
    <t>28LMQCB005</t>
  </si>
  <si>
    <t>V</t>
    <phoneticPr fontId="3" type="noConversion"/>
  </si>
  <si>
    <t>V</t>
    <phoneticPr fontId="3" type="noConversion"/>
  </si>
  <si>
    <t>08/18</t>
    <phoneticPr fontId="3" type="noConversion"/>
  </si>
  <si>
    <t>29LMP2B004</t>
  </si>
  <si>
    <t>29LMNL</t>
  </si>
  <si>
    <t>V</t>
    <phoneticPr fontId="3" type="noConversion"/>
  </si>
  <si>
    <t>08/19</t>
    <phoneticPr fontId="3" type="noConversion"/>
  </si>
  <si>
    <t>08/20</t>
    <phoneticPr fontId="3" type="noConversion"/>
  </si>
  <si>
    <t>V</t>
    <phoneticPr fontId="3" type="noConversion"/>
  </si>
  <si>
    <t>V</t>
    <phoneticPr fontId="3" type="noConversion"/>
  </si>
  <si>
    <t>29LMNLB002</t>
  </si>
  <si>
    <t>29LML5B001</t>
  </si>
  <si>
    <t>28LMSNB001</t>
  </si>
  <si>
    <t>29LMNMB001</t>
  </si>
  <si>
    <t>27LML7B001</t>
  </si>
  <si>
    <t>08/21</t>
    <phoneticPr fontId="3" type="noConversion"/>
  </si>
  <si>
    <t>30LMAXB001</t>
  </si>
  <si>
    <t>29LML5</t>
  </si>
  <si>
    <t>20LMDGB001</t>
  </si>
  <si>
    <t>29LMMU</t>
  </si>
  <si>
    <t>29LMNLB001</t>
  </si>
  <si>
    <t>30LMAX</t>
  </si>
  <si>
    <t>30LMQL</t>
  </si>
  <si>
    <t>30LMQWB001</t>
  </si>
  <si>
    <t>08/23</t>
  </si>
  <si>
    <t>08/24</t>
  </si>
  <si>
    <t>V</t>
    <phoneticPr fontId="3" type="noConversion"/>
  </si>
  <si>
    <t>V</t>
    <phoneticPr fontId="3" type="noConversion"/>
  </si>
  <si>
    <t>V</t>
    <phoneticPr fontId="3" type="noConversion"/>
  </si>
  <si>
    <t>V</t>
    <phoneticPr fontId="3" type="noConversion"/>
  </si>
  <si>
    <t>V</t>
    <phoneticPr fontId="3" type="noConversion"/>
  </si>
  <si>
    <t>08/22</t>
  </si>
  <si>
    <t>08/25</t>
  </si>
  <si>
    <t>30LMUY</t>
  </si>
  <si>
    <t>V</t>
    <phoneticPr fontId="3" type="noConversion"/>
  </si>
  <si>
    <t>V</t>
    <phoneticPr fontId="3" type="noConversion"/>
  </si>
  <si>
    <t>28LMQBB003</t>
  </si>
  <si>
    <t>28LMQBB002</t>
  </si>
  <si>
    <t>V</t>
    <phoneticPr fontId="3" type="noConversion"/>
  </si>
  <si>
    <t>08/26</t>
  </si>
  <si>
    <t>30LMQK</t>
  </si>
  <si>
    <t>08/27</t>
    <phoneticPr fontId="3" type="noConversion"/>
  </si>
  <si>
    <t>24N4XNB001</t>
  </si>
  <si>
    <t>24N4XNB001</t>
    <phoneticPr fontId="3" type="noConversion"/>
  </si>
  <si>
    <t>33LMB3B001</t>
  </si>
  <si>
    <t>33LMAW</t>
  </si>
  <si>
    <t>33LMB4B001</t>
  </si>
  <si>
    <t>33LMC1B001</t>
  </si>
  <si>
    <t>30LMT8B001</t>
  </si>
  <si>
    <t>33LMC1</t>
  </si>
  <si>
    <t>27LMJCB001</t>
  </si>
  <si>
    <t>33LMB4</t>
  </si>
  <si>
    <t>33LMB5</t>
  </si>
  <si>
    <t>33LMB3</t>
  </si>
  <si>
    <t>33LMC1B001</t>
    <phoneticPr fontId="3" type="noConversion"/>
  </si>
  <si>
    <t>08/28</t>
    <phoneticPr fontId="3" type="noConversion"/>
  </si>
  <si>
    <t>08/29</t>
  </si>
  <si>
    <t>08/30</t>
  </si>
  <si>
    <t>08/31</t>
  </si>
  <si>
    <t>30M71W</t>
  </si>
  <si>
    <t>PR1</t>
    <phoneticPr fontId="3" type="noConversion"/>
  </si>
  <si>
    <t>PR6</t>
    <phoneticPr fontId="3" type="noConversion"/>
  </si>
  <si>
    <t>33LMBK</t>
  </si>
  <si>
    <t>29LML6</t>
  </si>
  <si>
    <t>V</t>
    <phoneticPr fontId="3" type="noConversion"/>
  </si>
  <si>
    <t>V</t>
    <phoneticPr fontId="3" type="noConversion"/>
  </si>
  <si>
    <t>33LMBM</t>
  </si>
  <si>
    <t>33LMBM</t>
    <phoneticPr fontId="3" type="noConversion"/>
  </si>
  <si>
    <t>V</t>
    <phoneticPr fontId="3" type="noConversion"/>
  </si>
  <si>
    <t>33LMC1B002</t>
  </si>
  <si>
    <t>30LMUYB001</t>
  </si>
  <si>
    <t>V</t>
    <phoneticPr fontId="3" type="noConversion"/>
  </si>
  <si>
    <t>V</t>
    <phoneticPr fontId="3" type="noConversion"/>
  </si>
  <si>
    <t>09/01</t>
    <phoneticPr fontId="3" type="noConversion"/>
  </si>
  <si>
    <t>09/02</t>
  </si>
  <si>
    <t>uPad</t>
    <phoneticPr fontId="3" type="noConversion"/>
  </si>
  <si>
    <t>17LMZA</t>
    <phoneticPr fontId="3" type="noConversion"/>
  </si>
  <si>
    <t>09/03</t>
  </si>
  <si>
    <t>20LMDGB002</t>
  </si>
  <si>
    <t>20LMDG</t>
  </si>
  <si>
    <t>33LMBMB001</t>
  </si>
  <si>
    <t>09/04</t>
  </si>
  <si>
    <t>33LMBKB001</t>
  </si>
  <si>
    <t>09/06</t>
  </si>
  <si>
    <t>09/07</t>
  </si>
  <si>
    <t>33LMC6</t>
  </si>
  <si>
    <t>33LMD4</t>
  </si>
  <si>
    <t>33LMB6</t>
  </si>
  <si>
    <t>uPad</t>
    <phoneticPr fontId="3" type="noConversion"/>
  </si>
  <si>
    <t>V</t>
    <phoneticPr fontId="3" type="noConversion"/>
  </si>
  <si>
    <t>V</t>
    <phoneticPr fontId="3" type="noConversion"/>
  </si>
  <si>
    <t>V</t>
    <phoneticPr fontId="3" type="noConversion"/>
  </si>
  <si>
    <t>V</t>
    <phoneticPr fontId="3" type="noConversion"/>
  </si>
  <si>
    <t>09/05</t>
  </si>
  <si>
    <t>09/08</t>
  </si>
  <si>
    <t>33LMC6B001</t>
  </si>
  <si>
    <t>28LMQB</t>
  </si>
  <si>
    <t>33LMD4B001</t>
  </si>
  <si>
    <t>09/09</t>
  </si>
  <si>
    <t>17LMZB</t>
  </si>
  <si>
    <t>09/10</t>
  </si>
  <si>
    <t>09/11</t>
  </si>
  <si>
    <t>V</t>
    <phoneticPr fontId="3" type="noConversion"/>
  </si>
  <si>
    <t>V</t>
    <phoneticPr fontId="3" type="noConversion"/>
  </si>
  <si>
    <t>09/12</t>
  </si>
  <si>
    <t>09/13</t>
  </si>
  <si>
    <t>09/14</t>
  </si>
  <si>
    <t>09/15</t>
  </si>
  <si>
    <t>09/16</t>
  </si>
  <si>
    <t>09/17</t>
  </si>
  <si>
    <t>09/18</t>
  </si>
  <si>
    <t>09/19</t>
  </si>
  <si>
    <t>09/20</t>
  </si>
  <si>
    <t>36M7P5</t>
  </si>
  <si>
    <t>36M7N6</t>
  </si>
  <si>
    <t>30M71V</t>
  </si>
  <si>
    <t>30M71T</t>
  </si>
  <si>
    <t>30M71U</t>
  </si>
  <si>
    <t>PR2</t>
    <phoneticPr fontId="3" type="noConversion"/>
  </si>
  <si>
    <t>33LMAKB002</t>
  </si>
  <si>
    <t>33LMB5B001</t>
  </si>
  <si>
    <t>36M7N5</t>
  </si>
  <si>
    <t>33LMAK</t>
  </si>
  <si>
    <t>V</t>
    <phoneticPr fontId="3" type="noConversion"/>
  </si>
  <si>
    <t>V</t>
    <phoneticPr fontId="3" type="noConversion"/>
  </si>
  <si>
    <t>33LMB5B001</t>
    <phoneticPr fontId="3" type="noConversion"/>
  </si>
  <si>
    <t>V</t>
    <phoneticPr fontId="3" type="noConversion"/>
  </si>
  <si>
    <t>V</t>
    <phoneticPr fontId="3" type="noConversion"/>
  </si>
  <si>
    <t>33LMB5B002</t>
  </si>
  <si>
    <t>36LMQLB001</t>
  </si>
  <si>
    <t>33LMAKB003</t>
  </si>
  <si>
    <t>35LMKWB001</t>
  </si>
  <si>
    <t>35LMKW</t>
  </si>
  <si>
    <t>36LMQL</t>
  </si>
  <si>
    <t>36LMQP</t>
  </si>
  <si>
    <t>30LMQZB001</t>
  </si>
  <si>
    <t>uPad</t>
    <phoneticPr fontId="3" type="noConversion"/>
  </si>
  <si>
    <t>V</t>
    <phoneticPr fontId="3" type="noConversion"/>
  </si>
  <si>
    <t>V</t>
    <phoneticPr fontId="3" type="noConversion"/>
  </si>
  <si>
    <t>V</t>
    <phoneticPr fontId="3" type="noConversion"/>
  </si>
  <si>
    <t>V</t>
    <phoneticPr fontId="3" type="noConversion"/>
  </si>
  <si>
    <t>37LMBX</t>
  </si>
  <si>
    <t>37M721B001</t>
  </si>
  <si>
    <t>14LMKFB004</t>
  </si>
  <si>
    <t>36LMQPB002</t>
  </si>
  <si>
    <t>37LMBXB001</t>
  </si>
  <si>
    <t>37LMBZ</t>
  </si>
  <si>
    <t>16LMH0B002</t>
  </si>
  <si>
    <t>V</t>
    <phoneticPr fontId="3" type="noConversion"/>
  </si>
  <si>
    <t>PR3</t>
    <phoneticPr fontId="3" type="noConversion"/>
  </si>
  <si>
    <t>37M7XP</t>
  </si>
  <si>
    <t>V</t>
    <phoneticPr fontId="3" type="noConversion"/>
  </si>
  <si>
    <t>37M721</t>
  </si>
  <si>
    <t>V</t>
    <phoneticPr fontId="3" type="noConversion"/>
  </si>
  <si>
    <t>37LMBSB001</t>
  </si>
  <si>
    <t>37LMBS</t>
  </si>
  <si>
    <t>27LML8B001</t>
  </si>
  <si>
    <t>37LMBXB002</t>
  </si>
  <si>
    <t>37LMBSB002</t>
  </si>
  <si>
    <t>37LMBSB003</t>
  </si>
  <si>
    <t>37LMBZB001</t>
  </si>
  <si>
    <t>36LMQPB001</t>
  </si>
  <si>
    <t>38LMH8B001</t>
  </si>
  <si>
    <t>26LMZ3</t>
  </si>
  <si>
    <t>38LMH8B002</t>
  </si>
  <si>
    <t>37LMBXB003</t>
  </si>
  <si>
    <t>38LMH8</t>
  </si>
  <si>
    <t>25LMWXB003</t>
  </si>
  <si>
    <t>25LMX2B003</t>
  </si>
  <si>
    <t>232LPZ</t>
  </si>
  <si>
    <t>27LML8</t>
  </si>
  <si>
    <t>30LMW4</t>
  </si>
  <si>
    <t>25LMX2</t>
  </si>
  <si>
    <t>38LMHFB003</t>
  </si>
  <si>
    <t>30LMW5</t>
  </si>
  <si>
    <t>V</t>
    <phoneticPr fontId="3" type="noConversion"/>
  </si>
  <si>
    <t>V</t>
    <phoneticPr fontId="3" type="noConversion"/>
  </si>
  <si>
    <t>V</t>
    <phoneticPr fontId="3" type="noConversion"/>
  </si>
  <si>
    <t>V</t>
    <phoneticPr fontId="3" type="noConversion"/>
  </si>
  <si>
    <t>uPad</t>
    <phoneticPr fontId="3" type="noConversion"/>
  </si>
  <si>
    <t>V</t>
    <phoneticPr fontId="3" type="noConversion"/>
  </si>
  <si>
    <t>ADI date</t>
  </si>
  <si>
    <t>From previous 
layer</t>
    <phoneticPr fontId="3" type="noConversion"/>
  </si>
  <si>
    <t>ADI release time</t>
    <phoneticPr fontId="3" type="noConversion"/>
  </si>
  <si>
    <t>Layer</t>
    <phoneticPr fontId="3" type="noConversion"/>
  </si>
  <si>
    <t>Wafer Q'ty</t>
    <phoneticPr fontId="3" type="noConversion"/>
  </si>
  <si>
    <t>Rework wafer</t>
    <phoneticPr fontId="3" type="noConversion"/>
  </si>
  <si>
    <t>From previous layer</t>
    <phoneticPr fontId="3" type="noConversion"/>
  </si>
  <si>
    <t>WES shift</t>
    <phoneticPr fontId="3" type="noConversion"/>
  </si>
  <si>
    <t>Addition defect</t>
    <phoneticPr fontId="3" type="noConversion"/>
  </si>
  <si>
    <t>Defect source - Coat</t>
    <phoneticPr fontId="3" type="noConversion"/>
  </si>
  <si>
    <t>Defect source - Exposure</t>
    <phoneticPr fontId="3" type="noConversion"/>
  </si>
  <si>
    <t>Defect source - Develop</t>
    <phoneticPr fontId="3" type="noConversion"/>
  </si>
  <si>
    <t>Defect source - OM</t>
    <phoneticPr fontId="3" type="noConversion"/>
  </si>
  <si>
    <t>Action</t>
    <phoneticPr fontId="3" type="noConversion"/>
  </si>
  <si>
    <t>42N4UPB004</t>
    <phoneticPr fontId="3" type="noConversion"/>
  </si>
  <si>
    <t>ADI release time</t>
    <phoneticPr fontId="3" type="noConversion"/>
  </si>
  <si>
    <t>50M7ST</t>
    <phoneticPr fontId="3" type="noConversion"/>
  </si>
  <si>
    <t>23N4HEB006</t>
    <phoneticPr fontId="3" type="noConversion"/>
  </si>
  <si>
    <t>42N4UPB01</t>
    <phoneticPr fontId="3" type="noConversion"/>
  </si>
  <si>
    <t>42N4UQB001</t>
    <phoneticPr fontId="3" type="noConversion"/>
  </si>
  <si>
    <t>V (OM-42)</t>
    <phoneticPr fontId="3" type="noConversion"/>
  </si>
  <si>
    <t>01N412</t>
    <phoneticPr fontId="3" type="noConversion"/>
  </si>
  <si>
    <t>42N4UPB001</t>
    <phoneticPr fontId="3" type="noConversion"/>
  </si>
  <si>
    <t>04M713</t>
    <phoneticPr fontId="3" type="noConversion"/>
  </si>
  <si>
    <t>Layer</t>
    <phoneticPr fontId="3" type="noConversion"/>
  </si>
  <si>
    <t>Wafer Q'ty</t>
    <phoneticPr fontId="3" type="noConversion"/>
  </si>
  <si>
    <t>Rework wafer</t>
    <phoneticPr fontId="3" type="noConversion"/>
  </si>
  <si>
    <t>From previous layer</t>
    <phoneticPr fontId="3" type="noConversion"/>
  </si>
  <si>
    <t>bubble</t>
    <phoneticPr fontId="3" type="noConversion"/>
  </si>
  <si>
    <t>gel</t>
    <phoneticPr fontId="3" type="noConversion"/>
  </si>
  <si>
    <t>WES shift</t>
    <phoneticPr fontId="3" type="noConversion"/>
  </si>
  <si>
    <t>Addition defect</t>
    <phoneticPr fontId="3" type="noConversion"/>
  </si>
  <si>
    <t>Defect source - Coat</t>
    <phoneticPr fontId="3" type="noConversion"/>
  </si>
  <si>
    <t>Defect source - Exposure</t>
    <phoneticPr fontId="3" type="noConversion"/>
  </si>
  <si>
    <t>Defect source - Develop</t>
    <phoneticPr fontId="3" type="noConversion"/>
  </si>
  <si>
    <t>Defect source - OM</t>
    <phoneticPr fontId="3" type="noConversion"/>
  </si>
  <si>
    <t>Action</t>
    <phoneticPr fontId="3" type="noConversion"/>
  </si>
  <si>
    <t>PR1</t>
    <phoneticPr fontId="3" type="noConversion"/>
  </si>
  <si>
    <t>19N4AX</t>
    <phoneticPr fontId="3" type="noConversion"/>
  </si>
  <si>
    <t>19N4AW</t>
    <phoneticPr fontId="3" type="noConversion"/>
  </si>
  <si>
    <t>PR1</t>
    <phoneticPr fontId="3" type="noConversion"/>
  </si>
  <si>
    <t>PR2</t>
    <phoneticPr fontId="3" type="noConversion"/>
  </si>
  <si>
    <t>PR3</t>
    <phoneticPr fontId="3" type="noConversion"/>
  </si>
  <si>
    <t>19N4AWB003</t>
    <phoneticPr fontId="3" type="noConversion"/>
  </si>
  <si>
    <t>PR3</t>
    <phoneticPr fontId="3" type="noConversion"/>
  </si>
  <si>
    <t>20N4BP</t>
    <phoneticPr fontId="3" type="noConversion"/>
  </si>
  <si>
    <t>PR4</t>
    <phoneticPr fontId="3" type="noConversion"/>
  </si>
  <si>
    <t>20N4BQB001</t>
    <phoneticPr fontId="3" type="noConversion"/>
  </si>
  <si>
    <t>PR2</t>
    <phoneticPr fontId="3" type="noConversion"/>
  </si>
  <si>
    <t>20N4BQB003</t>
    <phoneticPr fontId="3" type="noConversion"/>
  </si>
  <si>
    <t>19N4AYB002</t>
    <phoneticPr fontId="3" type="noConversion"/>
  </si>
  <si>
    <t>PR5</t>
    <phoneticPr fontId="3" type="noConversion"/>
  </si>
  <si>
    <t>PR5</t>
    <phoneticPr fontId="3" type="noConversion"/>
  </si>
  <si>
    <t>PR6</t>
    <phoneticPr fontId="3" type="noConversion"/>
  </si>
  <si>
    <t>PR6</t>
    <phoneticPr fontId="3" type="noConversion"/>
  </si>
  <si>
    <t>19N4AY</t>
    <phoneticPr fontId="3" type="noConversion"/>
  </si>
  <si>
    <t>PR4</t>
    <phoneticPr fontId="3" type="noConversion"/>
  </si>
  <si>
    <t>25N4HEB002</t>
    <phoneticPr fontId="3" type="noConversion"/>
  </si>
  <si>
    <t>25N4MEB006</t>
    <phoneticPr fontId="3" type="noConversion"/>
  </si>
  <si>
    <t>30N4ACB003</t>
    <phoneticPr fontId="3" type="noConversion"/>
  </si>
  <si>
    <t>-</t>
    <phoneticPr fontId="3" type="noConversion"/>
  </si>
  <si>
    <t>-</t>
    <phoneticPr fontId="3" type="noConversion"/>
  </si>
  <si>
    <t>41N4TPB002</t>
    <phoneticPr fontId="3" type="noConversion"/>
  </si>
  <si>
    <t>34N4CHB001</t>
    <phoneticPr fontId="3" type="noConversion"/>
  </si>
  <si>
    <t>37N4KPB002</t>
    <phoneticPr fontId="3" type="noConversion"/>
  </si>
  <si>
    <t>37N4KPB003</t>
    <phoneticPr fontId="3" type="noConversion"/>
  </si>
  <si>
    <t>V</t>
    <phoneticPr fontId="3" type="noConversion"/>
  </si>
  <si>
    <t>V</t>
    <phoneticPr fontId="3" type="noConversion"/>
  </si>
  <si>
    <t>32N4AX</t>
    <phoneticPr fontId="3" type="noConversion"/>
  </si>
  <si>
    <t>34N4CGB001</t>
    <phoneticPr fontId="3" type="noConversion"/>
  </si>
  <si>
    <t>37N4KNB002</t>
    <phoneticPr fontId="3" type="noConversion"/>
  </si>
  <si>
    <t>34N4CGB003</t>
    <phoneticPr fontId="3" type="noConversion"/>
  </si>
  <si>
    <t>01N413</t>
    <phoneticPr fontId="3" type="noConversion"/>
  </si>
  <si>
    <t>51M78UB001</t>
    <phoneticPr fontId="3" type="noConversion"/>
  </si>
  <si>
    <t>37N4KNB008</t>
    <phoneticPr fontId="3" type="noConversion"/>
  </si>
  <si>
    <t>37N4KNB009</t>
    <phoneticPr fontId="3" type="noConversion"/>
  </si>
  <si>
    <t>42N4UQB004</t>
    <phoneticPr fontId="3" type="noConversion"/>
  </si>
  <si>
    <t>50M7SP</t>
    <phoneticPr fontId="3" type="noConversion"/>
  </si>
  <si>
    <t>02M79C</t>
    <phoneticPr fontId="3" type="noConversion"/>
  </si>
  <si>
    <t>39LMDPB002</t>
    <phoneticPr fontId="3" type="noConversion"/>
  </si>
  <si>
    <t>V</t>
    <phoneticPr fontId="3" type="noConversion"/>
  </si>
  <si>
    <t>39LMDP</t>
  </si>
  <si>
    <t>382L01B001</t>
  </si>
  <si>
    <t>ADI date</t>
    <phoneticPr fontId="3" type="noConversion"/>
  </si>
  <si>
    <t>RW time</t>
    <phoneticPr fontId="3" type="noConversion"/>
  </si>
  <si>
    <t>M/C alarm</t>
    <phoneticPr fontId="3" type="noConversion"/>
  </si>
  <si>
    <t>Over Q-time</t>
    <phoneticPr fontId="3" type="noConversion"/>
  </si>
  <si>
    <t>PR Crack</t>
    <phoneticPr fontId="3" type="noConversion"/>
  </si>
  <si>
    <t>Other</t>
    <phoneticPr fontId="3" type="noConversion"/>
  </si>
  <si>
    <t>382L01B002</t>
  </si>
  <si>
    <t>27LML8B002</t>
  </si>
  <si>
    <t>39LMDPB002</t>
  </si>
  <si>
    <t>38LMH8</t>
    <phoneticPr fontId="3" type="noConversion"/>
  </si>
  <si>
    <t>36LMQPB004</t>
  </si>
  <si>
    <t>37LMBXB004</t>
  </si>
  <si>
    <t>39LMDPB001</t>
  </si>
  <si>
    <t>39LMDM</t>
  </si>
  <si>
    <t>39LMDN</t>
  </si>
  <si>
    <t>39LMDMB002</t>
  </si>
  <si>
    <t>39LMDNB001</t>
  </si>
  <si>
    <t>36LMQPB003</t>
  </si>
  <si>
    <t>26LMZ4B004</t>
  </si>
  <si>
    <t>36LMPN</t>
  </si>
  <si>
    <t>41LMQ2</t>
  </si>
  <si>
    <t>41LMS3</t>
  </si>
  <si>
    <t>41LMS2</t>
  </si>
  <si>
    <t>40LML0</t>
  </si>
  <si>
    <t>41LMQ0</t>
  </si>
  <si>
    <t>30LMW4B018</t>
  </si>
  <si>
    <t>41LMSZ</t>
  </si>
  <si>
    <t>41LMVE</t>
  </si>
  <si>
    <t>41LMVD</t>
  </si>
  <si>
    <t>41LMQ4B001</t>
  </si>
  <si>
    <t>40LMKZ</t>
  </si>
  <si>
    <t>36LMPNB001</t>
  </si>
  <si>
    <t>41LMQ1B001</t>
  </si>
  <si>
    <t>41LMS0</t>
  </si>
  <si>
    <t>41LMVA</t>
  </si>
  <si>
    <t>41LMQ5</t>
  </si>
  <si>
    <t>41LMQ4</t>
  </si>
  <si>
    <t>41LMQH</t>
  </si>
  <si>
    <t>30LMW4B013</t>
  </si>
  <si>
    <t>30LMW5B008</t>
  </si>
  <si>
    <t>41LMS0B001</t>
  </si>
  <si>
    <t>41LMVAB001</t>
  </si>
  <si>
    <t>30LMW4B014</t>
  </si>
  <si>
    <t>40LML1</t>
  </si>
  <si>
    <t>41LMQ1</t>
  </si>
  <si>
    <t>30LMW4B019</t>
  </si>
  <si>
    <t>41LMVEB001</t>
  </si>
  <si>
    <t>40LMKZB001</t>
  </si>
  <si>
    <t>41LMVB</t>
  </si>
  <si>
    <t>41LMS0B002</t>
  </si>
  <si>
    <t>40LML0B002</t>
  </si>
  <si>
    <t>41LMQ3</t>
  </si>
  <si>
    <t>41LMQHB001</t>
  </si>
  <si>
    <t>41LMVAB002</t>
  </si>
  <si>
    <t>41LMVFB001</t>
  </si>
  <si>
    <t>41LMQ3B001</t>
  </si>
  <si>
    <t>41LMS4B001</t>
  </si>
  <si>
    <t>PR5</t>
    <phoneticPr fontId="3" type="noConversion"/>
  </si>
  <si>
    <t>41LMVAB003</t>
  </si>
  <si>
    <t>42LMBK</t>
  </si>
  <si>
    <t>39LMDMB001</t>
  </si>
  <si>
    <t>41LMS4</t>
  </si>
  <si>
    <t>42LMBJ</t>
  </si>
  <si>
    <t>41LMQHB002</t>
  </si>
  <si>
    <t>42LMBGB001</t>
  </si>
  <si>
    <t>41LMVBB001</t>
  </si>
  <si>
    <t>41LMQ0B001</t>
  </si>
  <si>
    <t>41LMQGB002</t>
  </si>
  <si>
    <t>41LMQ4B002</t>
  </si>
  <si>
    <t>41LMVF</t>
  </si>
  <si>
    <t>42LMBG</t>
  </si>
  <si>
    <t>41LMQG</t>
  </si>
  <si>
    <t>V</t>
    <phoneticPr fontId="3" type="noConversion"/>
  </si>
  <si>
    <t>41LMS0B004</t>
  </si>
  <si>
    <t>41LMS4B002</t>
  </si>
  <si>
    <t>41LMQ0B002</t>
  </si>
  <si>
    <t>42LMCH</t>
  </si>
  <si>
    <t>42LMF7</t>
  </si>
  <si>
    <t>42LMCHB001</t>
  </si>
  <si>
    <t>42LMF6</t>
  </si>
  <si>
    <t>42LMCHB002</t>
  </si>
  <si>
    <t>42LMJC</t>
  </si>
  <si>
    <t>42LMCDB002</t>
  </si>
  <si>
    <t>41LMQ0B003</t>
  </si>
  <si>
    <t>40LML0B001</t>
  </si>
  <si>
    <t>42LMCD</t>
  </si>
  <si>
    <t>42LMCDB001</t>
  </si>
  <si>
    <t>V</t>
    <phoneticPr fontId="3" type="noConversion"/>
  </si>
  <si>
    <t>V</t>
    <phoneticPr fontId="3" type="noConversion"/>
  </si>
  <si>
    <t>V</t>
    <phoneticPr fontId="3" type="noConversion"/>
  </si>
  <si>
    <t>V</t>
    <phoneticPr fontId="3" type="noConversion"/>
  </si>
  <si>
    <t>PR6</t>
    <phoneticPr fontId="3" type="noConversion"/>
  </si>
  <si>
    <t>42LMJA</t>
  </si>
  <si>
    <t>42LMJ1</t>
  </si>
  <si>
    <t>V</t>
    <phoneticPr fontId="3" type="noConversion"/>
  </si>
  <si>
    <t>42LMJBB002</t>
  </si>
  <si>
    <t>42LMJBB003</t>
  </si>
  <si>
    <t>42LMJ1B001</t>
  </si>
  <si>
    <t>42LMKT</t>
  </si>
  <si>
    <t>42LMF6B001</t>
  </si>
  <si>
    <t>42LMF5</t>
  </si>
  <si>
    <t>42LMK6</t>
  </si>
  <si>
    <t>42LMJCB001</t>
  </si>
  <si>
    <t>42LMF7B001</t>
  </si>
  <si>
    <t>42LMJBB001</t>
  </si>
  <si>
    <t>42LMJB</t>
  </si>
  <si>
    <t>43LMN7</t>
  </si>
  <si>
    <t>42LMK5</t>
  </si>
  <si>
    <t>42LMKV</t>
  </si>
  <si>
    <t>42LMJ9</t>
  </si>
  <si>
    <t>42LMJ9B002</t>
  </si>
  <si>
    <t>30M71WB002</t>
  </si>
  <si>
    <t>42LMKQB002</t>
  </si>
  <si>
    <t>42LMJAB001</t>
  </si>
  <si>
    <t>42LMF5B001</t>
  </si>
  <si>
    <t>42LMKQB001</t>
  </si>
  <si>
    <t>43LMM7</t>
  </si>
  <si>
    <t>43LMN8B001</t>
  </si>
  <si>
    <t>43LMM3</t>
  </si>
  <si>
    <t>43LMN8</t>
  </si>
  <si>
    <t>43LMLZ</t>
  </si>
  <si>
    <t>42LMKX</t>
  </si>
  <si>
    <t>42LMKQ</t>
  </si>
  <si>
    <t>42LMKY</t>
  </si>
  <si>
    <t>42LMK7</t>
  </si>
  <si>
    <t>43LMNA</t>
  </si>
  <si>
    <t>42LMKS</t>
  </si>
  <si>
    <t>30M71UB001</t>
  </si>
  <si>
    <t>43LMNAB001</t>
  </si>
  <si>
    <t>42LMJ9B001</t>
  </si>
  <si>
    <t>43LMN9</t>
  </si>
  <si>
    <t>43LMM4</t>
  </si>
  <si>
    <t>43LMM8</t>
  </si>
  <si>
    <t>43LMM5</t>
  </si>
  <si>
    <t>42LMJ9B003</t>
  </si>
  <si>
    <t>43LMNS</t>
  </si>
  <si>
    <t>43LMNB</t>
  </si>
  <si>
    <t>42LMJ9B004</t>
  </si>
  <si>
    <t>43LMNP</t>
  </si>
  <si>
    <t>43LMS4</t>
  </si>
  <si>
    <t>43LMN6</t>
  </si>
  <si>
    <t>43LMS0</t>
  </si>
  <si>
    <t>42LMKW</t>
  </si>
  <si>
    <t>42LMKXB001</t>
  </si>
  <si>
    <t>43LMS2</t>
  </si>
  <si>
    <t>43LMNPB001</t>
  </si>
  <si>
    <t>43LMS3</t>
  </si>
  <si>
    <t>43LMS1</t>
  </si>
  <si>
    <t>43LMXN</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</si>
  <si>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</si>
  <si>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</si>
  <si>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</si>
  <si>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</si>
  <si>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</si>
  <si>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</si>
  <si>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43LMXLB001</t>
  </si>
  <si>
    <t>43LMYLB002</t>
  </si>
  <si>
    <t>43LMXP</t>
  </si>
  <si>
    <t>43LMXL</t>
  </si>
  <si>
    <t>43LMN6B001</t>
  </si>
  <si>
    <t>42M7W6B002</t>
  </si>
  <si>
    <t>42M7W5B001</t>
  </si>
  <si>
    <t>42M7W3B002</t>
  </si>
  <si>
    <t>42M7W3</t>
  </si>
  <si>
    <t>42M7W5</t>
  </si>
  <si>
    <t>42M7W6</t>
  </si>
  <si>
    <t>42M7W4</t>
    <phoneticPr fontId="3" type="noConversion"/>
  </si>
  <si>
    <t>V</t>
    <phoneticPr fontId="3" type="noConversion"/>
  </si>
  <si>
    <t>V</t>
    <phoneticPr fontId="3" type="noConversion"/>
  </si>
  <si>
    <t>V</t>
    <phoneticPr fontId="3" type="noConversion"/>
  </si>
  <si>
    <t>42LMJ9B005</t>
  </si>
  <si>
    <t>43LMXNB001</t>
  </si>
  <si>
    <t>42LMKWB002</t>
  </si>
  <si>
    <t>43LMM3B001</t>
  </si>
  <si>
    <t>43LMYL</t>
  </si>
  <si>
    <t>42M7W3B003</t>
  </si>
  <si>
    <t>42M7W6B003</t>
  </si>
  <si>
    <t>42M7W6B001</t>
  </si>
  <si>
    <t>42M7W3B001</t>
  </si>
  <si>
    <t>42M7W4B001</t>
  </si>
  <si>
    <t>43LMYLB003</t>
  </si>
  <si>
    <t>44LMAJB001</t>
  </si>
  <si>
    <t>43LMM9</t>
  </si>
  <si>
    <t>43LMXX</t>
  </si>
  <si>
    <t>44LMBE</t>
  </si>
  <si>
    <t>44LMAJ</t>
  </si>
  <si>
    <t>43LMYKB002</t>
  </si>
  <si>
    <t>42LMJ9B006</t>
  </si>
  <si>
    <t>43LMYLB004</t>
  </si>
  <si>
    <t>43LMXXB003</t>
  </si>
  <si>
    <t>43LMYKB004</t>
  </si>
  <si>
    <t>44LMAF</t>
  </si>
  <si>
    <t>42LMKXB002</t>
  </si>
  <si>
    <t>44LMAM</t>
  </si>
  <si>
    <t>43LMYK</t>
  </si>
  <si>
    <t>43LMXXB002</t>
  </si>
  <si>
    <t>44LMFP</t>
  </si>
  <si>
    <t>44LMAL</t>
  </si>
  <si>
    <t>44LMC6</t>
  </si>
  <si>
    <t>44LMHD</t>
  </si>
  <si>
    <t>44LMKV</t>
  </si>
  <si>
    <t>44LMFPB001</t>
  </si>
  <si>
    <t>43LMYV</t>
  </si>
  <si>
    <t>44LMAG</t>
  </si>
  <si>
    <t>43LMM6</t>
  </si>
  <si>
    <t>44LMFPB002</t>
  </si>
  <si>
    <t>44LMC6B003</t>
  </si>
  <si>
    <t>44LMKNB001</t>
  </si>
  <si>
    <t>44LMKS</t>
  </si>
  <si>
    <t>V</t>
    <phoneticPr fontId="3" type="noConversion"/>
  </si>
  <si>
    <t>V</t>
    <phoneticPr fontId="3" type="noConversion"/>
  </si>
  <si>
    <t>V</t>
    <phoneticPr fontId="3" type="noConversion"/>
  </si>
  <si>
    <t>V</t>
    <phoneticPr fontId="3" type="noConversion"/>
  </si>
  <si>
    <t>44LMALB003</t>
  </si>
  <si>
    <t>43LMYKB006</t>
  </si>
  <si>
    <t>44LMKVB001</t>
  </si>
  <si>
    <t>44LMFPB003</t>
  </si>
  <si>
    <t>44LMKN</t>
  </si>
  <si>
    <t>45LMUZ</t>
  </si>
  <si>
    <t>43LMYKB007</t>
  </si>
  <si>
    <t>44LMKNB002</t>
  </si>
  <si>
    <t>44LMHE</t>
  </si>
  <si>
    <t>43LMYKB001</t>
  </si>
  <si>
    <t>43LMXM</t>
  </si>
  <si>
    <t>44LMHC</t>
  </si>
  <si>
    <t>43LMYVB002</t>
  </si>
  <si>
    <t>43LMYKB005</t>
  </si>
  <si>
    <t>44LMHH</t>
  </si>
  <si>
    <t>44LMHGB001</t>
  </si>
  <si>
    <t>44LMHG</t>
  </si>
  <si>
    <t>44LMSH</t>
  </si>
  <si>
    <t>45LMCF</t>
  </si>
  <si>
    <t>44LMALB002</t>
  </si>
  <si>
    <t>45LMV1</t>
  </si>
  <si>
    <t>44LMSHB001</t>
  </si>
  <si>
    <t>44LMFQB002</t>
  </si>
  <si>
    <t>45LMCFB001</t>
  </si>
  <si>
    <t>44LMSV</t>
  </si>
  <si>
    <t>44LMSG</t>
  </si>
  <si>
    <t>44LMHF</t>
  </si>
  <si>
    <t>44LMSHB002</t>
  </si>
  <si>
    <t>44LMKTB001</t>
  </si>
  <si>
    <t>43LMXMB001</t>
  </si>
  <si>
    <t>45LMYYB001</t>
  </si>
  <si>
    <t>45LMG2</t>
  </si>
  <si>
    <t>44LMKQ</t>
  </si>
  <si>
    <t>45LMVBB001</t>
  </si>
  <si>
    <t>44LMFQ</t>
  </si>
  <si>
    <t>45LMFLB001</t>
  </si>
  <si>
    <t>44LMKT</t>
  </si>
  <si>
    <t>44LMC6B002</t>
  </si>
  <si>
    <t>45LMG2</t>
    <phoneticPr fontId="3" type="noConversion"/>
  </si>
  <si>
    <t>30M71UB002</t>
    <phoneticPr fontId="3" type="noConversion"/>
  </si>
  <si>
    <t>31BW1DB014</t>
    <phoneticPr fontId="3" type="noConversion"/>
  </si>
  <si>
    <t>43LMYKB001</t>
    <phoneticPr fontId="3" type="noConversion"/>
  </si>
  <si>
    <t>43LMYKB005</t>
    <phoneticPr fontId="3" type="noConversion"/>
  </si>
  <si>
    <t>44LMHC</t>
    <phoneticPr fontId="3" type="noConversion"/>
  </si>
  <si>
    <t>44LMSH</t>
    <phoneticPr fontId="3" type="noConversion"/>
  </si>
  <si>
    <t>45LMV1</t>
    <phoneticPr fontId="3" type="noConversion"/>
  </si>
  <si>
    <t>44LMALB001</t>
    <phoneticPr fontId="3" type="noConversion"/>
  </si>
  <si>
    <t>uPad</t>
    <phoneticPr fontId="3" type="noConversion"/>
  </si>
  <si>
    <t>45LMFH</t>
    <phoneticPr fontId="3" type="noConversion"/>
  </si>
  <si>
    <t>45LMYX</t>
    <phoneticPr fontId="3" type="noConversion"/>
  </si>
  <si>
    <t>45LMYY</t>
    <phoneticPr fontId="3" type="noConversion"/>
  </si>
  <si>
    <t>45LMYYB002</t>
    <phoneticPr fontId="3" type="noConversion"/>
  </si>
  <si>
    <t>V</t>
    <phoneticPr fontId="3" type="noConversion"/>
  </si>
  <si>
    <t>V</t>
    <phoneticPr fontId="3" type="noConversion"/>
  </si>
  <si>
    <t>44LMSHB001</t>
    <phoneticPr fontId="3" type="noConversion"/>
  </si>
  <si>
    <t>44LMSHB003</t>
    <phoneticPr fontId="3" type="noConversion"/>
  </si>
  <si>
    <t>uPad</t>
    <phoneticPr fontId="3" type="noConversion"/>
  </si>
  <si>
    <t>44LMKSB002</t>
    <phoneticPr fontId="3" type="noConversion"/>
  </si>
  <si>
    <t>45LMKH</t>
    <phoneticPr fontId="3" type="noConversion"/>
  </si>
  <si>
    <t>45LMKK</t>
    <phoneticPr fontId="3" type="noConversion"/>
  </si>
  <si>
    <t>45LMKKB002</t>
    <phoneticPr fontId="3" type="noConversion"/>
  </si>
  <si>
    <t>46LMLN</t>
    <phoneticPr fontId="3" type="noConversion"/>
  </si>
  <si>
    <t>46LMM7</t>
    <phoneticPr fontId="3" type="noConversion"/>
  </si>
  <si>
    <t>TP</t>
    <phoneticPr fontId="3" type="noConversion"/>
  </si>
  <si>
    <t>44BW3A</t>
    <phoneticPr fontId="3" type="noConversion"/>
  </si>
  <si>
    <t>44BW3AB001</t>
    <phoneticPr fontId="3" type="noConversion"/>
  </si>
  <si>
    <t>V</t>
    <phoneticPr fontId="3" type="noConversion"/>
  </si>
  <si>
    <t>44BW5E</t>
    <phoneticPr fontId="3" type="noConversion"/>
  </si>
  <si>
    <t>44BW5EB001</t>
    <phoneticPr fontId="3" type="noConversion"/>
  </si>
  <si>
    <t>V</t>
    <phoneticPr fontId="3" type="noConversion"/>
  </si>
  <si>
    <t>45LMG2</t>
    <phoneticPr fontId="3" type="noConversion"/>
  </si>
  <si>
    <t>44BW4D</t>
    <phoneticPr fontId="3" type="noConversion"/>
  </si>
  <si>
    <t>44BW4DB001</t>
    <phoneticPr fontId="3" type="noConversion"/>
  </si>
  <si>
    <t>44LMALB002</t>
    <phoneticPr fontId="3" type="noConversion"/>
  </si>
  <si>
    <t>44LMHF</t>
    <phoneticPr fontId="3" type="noConversion"/>
  </si>
  <si>
    <t>44LMSV</t>
    <phoneticPr fontId="3" type="noConversion"/>
  </si>
  <si>
    <t>44LMFQB003</t>
    <phoneticPr fontId="3" type="noConversion"/>
  </si>
  <si>
    <t>45LMKC</t>
    <phoneticPr fontId="3" type="noConversion"/>
  </si>
  <si>
    <t>44LMKKB001</t>
    <phoneticPr fontId="3" type="noConversion"/>
  </si>
  <si>
    <t>45LMVB</t>
    <phoneticPr fontId="3" type="noConversion"/>
  </si>
  <si>
    <t>45LMYXB002</t>
    <phoneticPr fontId="3" type="noConversion"/>
  </si>
  <si>
    <t>44LMSHB002</t>
    <phoneticPr fontId="3" type="noConversion"/>
  </si>
  <si>
    <t>45LMCCB002</t>
    <phoneticPr fontId="3" type="noConversion"/>
  </si>
  <si>
    <t>46LMLNB004</t>
    <phoneticPr fontId="3" type="noConversion"/>
  </si>
  <si>
    <t>uPad</t>
    <phoneticPr fontId="3" type="noConversion"/>
  </si>
  <si>
    <t>uPad</t>
    <phoneticPr fontId="3" type="noConversion"/>
  </si>
  <si>
    <t>46LMLS</t>
    <phoneticPr fontId="3" type="noConversion"/>
  </si>
  <si>
    <t>46LMM8</t>
    <phoneticPr fontId="3" type="noConversion"/>
  </si>
  <si>
    <t>46LMMH</t>
    <phoneticPr fontId="3" type="noConversion"/>
  </si>
  <si>
    <t>46LMLSB001</t>
  </si>
  <si>
    <t>46LMMH</t>
  </si>
  <si>
    <t>45LMCCB002</t>
  </si>
  <si>
    <t>46LMM8</t>
  </si>
  <si>
    <t>43LMYVB003</t>
  </si>
  <si>
    <t>46LMLS</t>
  </si>
  <si>
    <t>45LMYX</t>
  </si>
  <si>
    <t>44LMALB001</t>
  </si>
  <si>
    <t>45LMFH</t>
  </si>
  <si>
    <t>45LMYY</t>
  </si>
  <si>
    <t>45LMYYB002</t>
  </si>
  <si>
    <t>44LMKSB002</t>
  </si>
  <si>
    <t>45LMKH</t>
  </si>
  <si>
    <t>45LMKK</t>
  </si>
  <si>
    <t>45LMKKB002</t>
  </si>
  <si>
    <t>46LMLN</t>
  </si>
  <si>
    <t>46LMM7</t>
  </si>
  <si>
    <t>44LMFQB003</t>
  </si>
  <si>
    <t>45LMKC</t>
  </si>
  <si>
    <t>45LMVB</t>
  </si>
  <si>
    <t>45LMYXB002</t>
  </si>
  <si>
    <t>46LMLNB004</t>
  </si>
  <si>
    <t>V</t>
    <phoneticPr fontId="3" type="noConversion"/>
  </si>
  <si>
    <t>V</t>
    <phoneticPr fontId="3" type="noConversion"/>
  </si>
  <si>
    <t>V</t>
    <phoneticPr fontId="3" type="noConversion"/>
  </si>
  <si>
    <t>V</t>
    <phoneticPr fontId="3" type="noConversion"/>
  </si>
  <si>
    <t>Tp - Wafer Q'ty</t>
  </si>
  <si>
    <t>Tp</t>
  </si>
  <si>
    <t>Tp Rework wafer</t>
  </si>
  <si>
    <t>Tp-lot</t>
  </si>
  <si>
    <t>02M7Tp</t>
  </si>
  <si>
    <t>07LMTp</t>
  </si>
  <si>
    <t>07LMTpB001</t>
  </si>
  <si>
    <t>46LMN1</t>
  </si>
  <si>
    <t>46LMLSB002</t>
  </si>
  <si>
    <t>46LMN1B001</t>
  </si>
  <si>
    <t>46LMP5</t>
  </si>
  <si>
    <t>44LMSJ</t>
  </si>
  <si>
    <t>46LMPP</t>
  </si>
  <si>
    <t>46LMLL</t>
  </si>
  <si>
    <t>46LMP6</t>
  </si>
  <si>
    <t>45LMYXB001</t>
  </si>
  <si>
    <t>45LMKB</t>
  </si>
  <si>
    <t>44LMFQB005</t>
  </si>
  <si>
    <t>46LMMT</t>
  </si>
  <si>
    <t>45LMFHB001</t>
  </si>
  <si>
    <t>44LMKSB003</t>
  </si>
  <si>
    <t>45LMFL</t>
  </si>
  <si>
    <t>46LMLLB003</t>
  </si>
  <si>
    <t>46LMLNB005</t>
  </si>
  <si>
    <t>46LMLNB006</t>
  </si>
  <si>
    <t>43LMYLB001</t>
  </si>
  <si>
    <t>44LMFQB004</t>
  </si>
  <si>
    <t>46LMLLB002</t>
  </si>
  <si>
    <t>44LMKSB006</t>
  </si>
  <si>
    <t>46LMVJ</t>
  </si>
  <si>
    <t>46LMLNB002</t>
  </si>
  <si>
    <t>46LMP4</t>
  </si>
  <si>
    <t>44LMKSB004</t>
  </si>
  <si>
    <t>46LMLNB001</t>
  </si>
  <si>
    <t>44LMC6B006</t>
  </si>
  <si>
    <t>46LMVL</t>
  </si>
  <si>
    <t>45LMG1</t>
  </si>
  <si>
    <t>46LMVKB001</t>
  </si>
  <si>
    <t>43LMYVB001</t>
  </si>
  <si>
    <t>46LMPA</t>
  </si>
  <si>
    <t>46LMLT</t>
  </si>
  <si>
    <t>45LMCC</t>
  </si>
  <si>
    <t>45LMKKB001</t>
  </si>
  <si>
    <t>44LMKS</t>
    <phoneticPr fontId="3" type="noConversion"/>
  </si>
  <si>
    <t>45LMYXB004</t>
  </si>
  <si>
    <t>46LMPAB001</t>
  </si>
  <si>
    <t>45LMYXB003</t>
  </si>
  <si>
    <t>46LMY2</t>
  </si>
  <si>
    <t>45LMCB</t>
  </si>
  <si>
    <t>46LMVK</t>
  </si>
  <si>
    <t>46LMT2</t>
  </si>
  <si>
    <t>46LMU2</t>
  </si>
  <si>
    <t>44LMSHB004</t>
  </si>
  <si>
    <t>43LMYKB003</t>
  </si>
  <si>
    <t>46LMU3B002</t>
  </si>
  <si>
    <t>46LMT2B001</t>
  </si>
  <si>
    <t>46LMLSB003</t>
  </si>
  <si>
    <t>46LMXU</t>
  </si>
  <si>
    <t>44LMKSB007</t>
  </si>
  <si>
    <t>46LMYH</t>
  </si>
  <si>
    <t>402LA2B002</t>
  </si>
  <si>
    <t>46LMY0</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</si>
  <si>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</si>
  <si>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</si>
  <si>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</si>
  <si>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</si>
  <si>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</si>
  <si>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</si>
  <si>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</si>
  <si>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Tp</t>
    <phoneticPr fontId="3" type="noConversion"/>
  </si>
  <si>
    <t>46LMY1</t>
  </si>
  <si>
    <t>45LMUZB001</t>
  </si>
  <si>
    <t>402LA2B004</t>
  </si>
  <si>
    <t>45LMZV</t>
  </si>
  <si>
    <t>47LMB7</t>
  </si>
  <si>
    <t>47LMAF</t>
  </si>
  <si>
    <t>402LA2</t>
  </si>
  <si>
    <t>46LMU3</t>
  </si>
  <si>
    <t>45LMFY</t>
  </si>
  <si>
    <t>46LMYK</t>
  </si>
  <si>
    <t>46LMXN</t>
  </si>
  <si>
    <t>46LMYL</t>
  </si>
  <si>
    <t>46LMLLB004</t>
  </si>
  <si>
    <t>46LMLQ</t>
  </si>
  <si>
    <t>46LMXQ</t>
  </si>
  <si>
    <t>44LMC6B001</t>
  </si>
  <si>
    <t>46LMU3B003</t>
  </si>
  <si>
    <t>45LMFM</t>
  </si>
  <si>
    <t>46LMZ3</t>
  </si>
  <si>
    <t>47LMAC</t>
  </si>
  <si>
    <t>46LMLNB002</t>
    <phoneticPr fontId="3" type="noConversion"/>
  </si>
  <si>
    <t>402LA2B003</t>
    <phoneticPr fontId="3" type="noConversion"/>
  </si>
  <si>
    <t>45LMCB</t>
    <phoneticPr fontId="3" type="noConversion"/>
  </si>
  <si>
    <t>47LMCC</t>
  </si>
  <si>
    <t>47LMACB001</t>
  </si>
  <si>
    <t>47LMB9</t>
  </si>
  <si>
    <t>47LMFW</t>
  </si>
  <si>
    <t>47LME4</t>
  </si>
  <si>
    <t>46LMVKB002</t>
  </si>
  <si>
    <t>46LMZ2</t>
  </si>
  <si>
    <t>45LMFMB001</t>
  </si>
  <si>
    <t>47LME3</t>
  </si>
  <si>
    <t>47LMB8</t>
  </si>
  <si>
    <t>47LMBC</t>
  </si>
  <si>
    <t>47LMFX</t>
  </si>
  <si>
    <t>47LMG0</t>
  </si>
  <si>
    <t>46LMLTB001</t>
  </si>
  <si>
    <t>402LA2B001</t>
  </si>
  <si>
    <t>44M7H5</t>
  </si>
  <si>
    <t>44M7H4</t>
    <phoneticPr fontId="3" type="noConversion"/>
  </si>
  <si>
    <t>45LMJE</t>
    <phoneticPr fontId="3" type="noConversion"/>
  </si>
  <si>
    <t>46LMZ3</t>
    <phoneticPr fontId="3" type="noConversion"/>
  </si>
  <si>
    <t>47LMBC</t>
    <phoneticPr fontId="3" type="noConversion"/>
  </si>
  <si>
    <t>46LMXUB001</t>
  </si>
  <si>
    <t>47LMBB</t>
  </si>
  <si>
    <t>47LMBCB003</t>
  </si>
  <si>
    <t>45LMJEB001</t>
  </si>
  <si>
    <t>47LMLD</t>
  </si>
  <si>
    <t>47LMDQ</t>
  </si>
  <si>
    <t>46LMZ3B002</t>
  </si>
  <si>
    <t>47LMAD</t>
  </si>
  <si>
    <t>44M7H4B002</t>
  </si>
  <si>
    <t>46LMXUB001</t>
    <phoneticPr fontId="3" type="noConversion"/>
  </si>
  <si>
    <t>47LMBB</t>
    <phoneticPr fontId="3" type="noConversion"/>
  </si>
  <si>
    <t>47LMAD</t>
    <phoneticPr fontId="3" type="noConversion"/>
  </si>
  <si>
    <t>47LMDQ</t>
    <phoneticPr fontId="3" type="noConversion"/>
  </si>
  <si>
    <t>47LMAG</t>
    <phoneticPr fontId="3" type="noConversion"/>
  </si>
  <si>
    <t>45LMJEB001</t>
    <phoneticPr fontId="3" type="noConversion"/>
  </si>
  <si>
    <t>47LMADB001</t>
  </si>
  <si>
    <t>47LMCF</t>
  </si>
  <si>
    <t>47LMLF</t>
  </si>
  <si>
    <t>45LMJEB002</t>
  </si>
  <si>
    <t>47LMDQB003</t>
  </si>
  <si>
    <t>47LMJB</t>
  </si>
  <si>
    <t>46LMXUB002</t>
  </si>
  <si>
    <t>46LMXUB002</t>
    <phoneticPr fontId="3" type="noConversion"/>
  </si>
  <si>
    <t>47LMJJ</t>
    <phoneticPr fontId="3" type="noConversion"/>
  </si>
  <si>
    <t>45LMZV</t>
    <phoneticPr fontId="3" type="noConversion"/>
  </si>
  <si>
    <t>47LMLF</t>
    <phoneticPr fontId="3" type="noConversion"/>
  </si>
  <si>
    <t>47LMFW</t>
    <phoneticPr fontId="3" type="noConversion"/>
  </si>
  <si>
    <t>47LMJB</t>
    <phoneticPr fontId="3" type="noConversion"/>
  </si>
  <si>
    <t>47LMMZ</t>
  </si>
  <si>
    <t>48LMP0</t>
  </si>
  <si>
    <t>47LMJJB001</t>
  </si>
  <si>
    <t>47LMDQB001</t>
  </si>
  <si>
    <t>47LMJL</t>
  </si>
  <si>
    <t>47LMLG</t>
  </si>
  <si>
    <t>46LMZ3B001</t>
  </si>
  <si>
    <t>46LMLLB006</t>
  </si>
  <si>
    <t>47LMLFB001</t>
    <phoneticPr fontId="3" type="noConversion"/>
  </si>
  <si>
    <t>47LMBBB001</t>
    <phoneticPr fontId="3" type="noConversion"/>
  </si>
  <si>
    <t>47LMN1</t>
    <phoneticPr fontId="3" type="noConversion"/>
  </si>
  <si>
    <t>47LMAGB001</t>
    <phoneticPr fontId="3" type="noConversion"/>
  </si>
  <si>
    <t>C4</t>
  </si>
  <si>
    <t>46M7TM</t>
  </si>
  <si>
    <t>46LMLNB007</t>
  </si>
  <si>
    <t>47LMM2</t>
  </si>
  <si>
    <t>48LMNZ</t>
  </si>
  <si>
    <t>47LMN1</t>
  </si>
  <si>
    <t>47LMBBB002</t>
  </si>
  <si>
    <t>47LMCE</t>
  </si>
  <si>
    <t>47LMAGB001</t>
  </si>
  <si>
    <t>47LMCD</t>
  </si>
  <si>
    <t>46LMXUB003</t>
  </si>
  <si>
    <t>47LMLFB002</t>
  </si>
  <si>
    <t>45LMZVB001</t>
  </si>
  <si>
    <t>47LMN1B001</t>
  </si>
  <si>
    <t>48LMNZB001</t>
  </si>
  <si>
    <t>47LMN0</t>
  </si>
  <si>
    <t>47LMM5</t>
  </si>
  <si>
    <t>47LMJJB002</t>
  </si>
  <si>
    <t>47LMJBB001</t>
  </si>
  <si>
    <t>47LMM3</t>
  </si>
  <si>
    <t>47LMBCB002</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</si>
  <si>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</si>
  <si>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</si>
  <si>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</si>
  <si>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</si>
  <si>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</si>
  <si>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</si>
  <si>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47LMJB</t>
    <phoneticPr fontId="3" type="noConversion"/>
  </si>
  <si>
    <t>V</t>
    <phoneticPr fontId="3" type="noConversion"/>
  </si>
  <si>
    <t>V</t>
    <phoneticPr fontId="3" type="noConversion"/>
  </si>
  <si>
    <t>V</t>
    <phoneticPr fontId="3" type="noConversion"/>
  </si>
  <si>
    <t>47LMLFB001</t>
  </si>
  <si>
    <t>47LMBBB001</t>
  </si>
  <si>
    <t>46LMLNB003</t>
  </si>
  <si>
    <t>48LMJLB001</t>
  </si>
  <si>
    <t>47LMN1B002</t>
  </si>
  <si>
    <t>47LMN1B003</t>
  </si>
  <si>
    <t>48LMQT</t>
  </si>
  <si>
    <t>48LMELB002</t>
  </si>
  <si>
    <t>48LMEL</t>
  </si>
  <si>
    <t>48LMJM</t>
  </si>
  <si>
    <t>48LMBS</t>
  </si>
  <si>
    <t>47LMJBB003</t>
  </si>
  <si>
    <t>46M70T</t>
  </si>
  <si>
    <t>48LMEL</t>
    <phoneticPr fontId="3" type="noConversion"/>
  </si>
  <si>
    <t>48LMJM</t>
    <phoneticPr fontId="3" type="noConversion"/>
  </si>
  <si>
    <t>48LMBS</t>
    <phoneticPr fontId="3" type="noConversion"/>
  </si>
  <si>
    <t>46M7TMB001</t>
  </si>
  <si>
    <t>47LMAGB002</t>
  </si>
  <si>
    <t>46LMY5</t>
  </si>
  <si>
    <t>48LMEQ</t>
  </si>
  <si>
    <t>48LMJL</t>
  </si>
  <si>
    <t>48LMBSB001</t>
  </si>
  <si>
    <t>48LMBT</t>
  </si>
  <si>
    <t>48LMELB003</t>
  </si>
  <si>
    <t>48LMHK</t>
  </si>
  <si>
    <t>48LMQN</t>
  </si>
  <si>
    <t>47LMN0B001</t>
  </si>
  <si>
    <t>45LMJEB003</t>
  </si>
  <si>
    <t>47LMFWB001</t>
  </si>
  <si>
    <t>48LMP0</t>
    <phoneticPr fontId="3" type="noConversion"/>
  </si>
  <si>
    <t>46LMY5</t>
    <phoneticPr fontId="3" type="noConversion"/>
  </si>
  <si>
    <t>48LMBQ</t>
    <phoneticPr fontId="3" type="noConversion"/>
  </si>
  <si>
    <t>48LMNZ</t>
    <phoneticPr fontId="3" type="noConversion"/>
  </si>
  <si>
    <t>44LMUDB006</t>
  </si>
  <si>
    <t>48LMJH</t>
  </si>
  <si>
    <t>48LMEH</t>
  </si>
  <si>
    <t>46LMY5B001</t>
  </si>
  <si>
    <t>48LMBSB002</t>
  </si>
  <si>
    <t>48LMJMB001</t>
  </si>
  <si>
    <t>48LMJN</t>
  </si>
  <si>
    <t>44LMUD</t>
  </si>
  <si>
    <t>47LMDQB004</t>
  </si>
  <si>
    <t>47LMG0B001</t>
  </si>
  <si>
    <t>46LMY5B001</t>
    <phoneticPr fontId="3" type="noConversion"/>
  </si>
  <si>
    <t>48LMJLB001</t>
    <phoneticPr fontId="3" type="noConversion"/>
  </si>
  <si>
    <t>44LMUD</t>
    <phoneticPr fontId="3" type="noConversion"/>
  </si>
  <si>
    <t>48LMBQB002</t>
  </si>
  <si>
    <t>48LMM7B001</t>
  </si>
  <si>
    <t>46LMY5B002</t>
  </si>
  <si>
    <t>48LMLS</t>
  </si>
  <si>
    <t>48LMP0B001</t>
  </si>
  <si>
    <t>48LMP0B002</t>
  </si>
  <si>
    <t>46M70TB001</t>
  </si>
  <si>
    <t>47LMCE</t>
    <phoneticPr fontId="3" type="noConversion"/>
  </si>
  <si>
    <t>46LMY5B002</t>
    <phoneticPr fontId="3" type="noConversion"/>
  </si>
  <si>
    <t>48LMJH</t>
    <phoneticPr fontId="3" type="noConversion"/>
  </si>
  <si>
    <t>49LMPD</t>
  </si>
  <si>
    <t>48LMM7</t>
  </si>
  <si>
    <t>48LMNZB002</t>
  </si>
  <si>
    <t>48LMM8B002</t>
  </si>
  <si>
    <t>46LMU3B001</t>
  </si>
  <si>
    <t>48LMM8</t>
  </si>
  <si>
    <t>48LMELB001</t>
  </si>
  <si>
    <t>49LMPC</t>
  </si>
  <si>
    <t>44LMUDB007</t>
  </si>
  <si>
    <t>47LMJJB003</t>
  </si>
  <si>
    <t>48LMJHB002</t>
  </si>
  <si>
    <t>46M70U</t>
  </si>
  <si>
    <t>46M70TB001</t>
    <phoneticPr fontId="3" type="noConversion"/>
  </si>
  <si>
    <t>45M7SS</t>
    <phoneticPr fontId="3" type="noConversion"/>
  </si>
  <si>
    <t>47LMCD</t>
    <phoneticPr fontId="3" type="noConversion"/>
  </si>
  <si>
    <t>47LMLFB002</t>
    <phoneticPr fontId="3" type="noConversion"/>
  </si>
  <si>
    <t>45M7SS</t>
  </si>
  <si>
    <t>48LMM8B003</t>
  </si>
  <si>
    <t>46LMY5B003</t>
  </si>
  <si>
    <t>48LMEHB001</t>
  </si>
  <si>
    <t>48LMQU</t>
  </si>
  <si>
    <t>48LMJHB001</t>
  </si>
  <si>
    <t>47LMN1B004</t>
  </si>
  <si>
    <t>47M796</t>
  </si>
  <si>
    <t>48LMEQ</t>
    <phoneticPr fontId="3" type="noConversion"/>
  </si>
  <si>
    <t>45M7ST</t>
  </si>
  <si>
    <t>46M73X</t>
  </si>
  <si>
    <t>TP</t>
  </si>
  <si>
    <t>48LMBSB003</t>
  </si>
  <si>
    <t>48LMBQB003</t>
  </si>
  <si>
    <t>48LMBSB004</t>
  </si>
  <si>
    <t>47LMMMB002</t>
  </si>
  <si>
    <t>47LMMLB003</t>
  </si>
  <si>
    <t>47LML8B002</t>
  </si>
  <si>
    <t>48LMNZB003</t>
  </si>
  <si>
    <t>48LMEHB002</t>
  </si>
  <si>
    <t>49LMPB</t>
  </si>
  <si>
    <t>49LMPQ</t>
  </si>
  <si>
    <t>44LMK8</t>
  </si>
  <si>
    <t>48LMN8</t>
  </si>
  <si>
    <t>49LMPCB001</t>
  </si>
  <si>
    <t>48LMLSB001</t>
  </si>
  <si>
    <t>48LMN8B001</t>
  </si>
  <si>
    <t>49LMPQB001</t>
  </si>
  <si>
    <t>49LMSM</t>
  </si>
  <si>
    <t>48LMM8B004</t>
  </si>
  <si>
    <t>49LMSL</t>
  </si>
  <si>
    <t>49LMPT</t>
  </si>
  <si>
    <t>49LMQ9</t>
  </si>
  <si>
    <t>47LMCEB001</t>
  </si>
  <si>
    <t>47LMLFB003</t>
  </si>
  <si>
    <t>45M7SSB001</t>
  </si>
  <si>
    <t>46M70TB002</t>
  </si>
  <si>
    <t>47M795</t>
  </si>
  <si>
    <t>46M73XB001</t>
  </si>
  <si>
    <t>V</t>
    <phoneticPr fontId="3" type="noConversion"/>
  </si>
  <si>
    <t>V</t>
    <phoneticPr fontId="3" type="noConversion"/>
  </si>
  <si>
    <t>V</t>
    <phoneticPr fontId="3" type="noConversion"/>
  </si>
  <si>
    <t>49LMUC</t>
  </si>
  <si>
    <t>49LMQE</t>
  </si>
  <si>
    <t>49LMQC</t>
  </si>
  <si>
    <t>49LMQEB001</t>
  </si>
  <si>
    <t>49LMU8</t>
  </si>
  <si>
    <t>49LMU8B001</t>
  </si>
  <si>
    <t>49LMVX</t>
  </si>
  <si>
    <t>49LMQEB002</t>
  </si>
  <si>
    <t>47LMMPB001</t>
  </si>
  <si>
    <t>47LMML</t>
  </si>
  <si>
    <t>48LMQU</t>
    <phoneticPr fontId="3" type="noConversion"/>
  </si>
  <si>
    <t>49LMUA</t>
  </si>
  <si>
    <t>49LMU6</t>
  </si>
  <si>
    <t>49LMT0</t>
  </si>
  <si>
    <t>49LMU9</t>
  </si>
  <si>
    <t>49LMU7</t>
  </si>
  <si>
    <t>49LMU5</t>
  </si>
  <si>
    <t>49LMU5B001</t>
  </si>
  <si>
    <t>49LMU5B002</t>
  </si>
  <si>
    <t>49LMV9</t>
  </si>
  <si>
    <t>49LMY8</t>
  </si>
  <si>
    <t>47LML8</t>
  </si>
  <si>
    <t>47LMMNB013</t>
  </si>
  <si>
    <t>47LMMPB006</t>
  </si>
  <si>
    <t>47LMMP</t>
  </si>
  <si>
    <t>47LMN0B002</t>
  </si>
  <si>
    <t>48LMN8</t>
    <phoneticPr fontId="3" type="noConversion"/>
  </si>
  <si>
    <t>48LMJHB001</t>
    <phoneticPr fontId="3" type="noConversion"/>
  </si>
  <si>
    <t>49LMVY</t>
  </si>
  <si>
    <t>49LMW6</t>
  </si>
  <si>
    <t>49LMTB</t>
  </si>
  <si>
    <t>47LMMNB002</t>
  </si>
  <si>
    <t>48LMQUB001</t>
  </si>
  <si>
    <t>48LMN4B002</t>
  </si>
  <si>
    <t>48LMLSB002</t>
  </si>
  <si>
    <t>49LMP0B001</t>
  </si>
  <si>
    <t>49LMPQB002</t>
  </si>
  <si>
    <t>50LMED</t>
  </si>
  <si>
    <t>49LMDG</t>
  </si>
  <si>
    <t>49LMZH</t>
  </si>
  <si>
    <t>49LMTA</t>
  </si>
  <si>
    <t>50LMDSB001</t>
  </si>
  <si>
    <t>49LMY9</t>
  </si>
  <si>
    <t>47LMML</t>
    <phoneticPr fontId="3" type="noConversion"/>
  </si>
  <si>
    <t>49LMV9</t>
    <phoneticPr fontId="3" type="noConversion"/>
  </si>
  <si>
    <t>49LMPTB001</t>
    <phoneticPr fontId="3" type="noConversion"/>
  </si>
  <si>
    <t>49LMV8</t>
    <phoneticPr fontId="3" type="noConversion"/>
  </si>
  <si>
    <t>47LMMNB004</t>
    <phoneticPr fontId="3" type="noConversion"/>
  </si>
  <si>
    <t>44LMK8B005</t>
    <phoneticPr fontId="3" type="noConversion"/>
  </si>
  <si>
    <t>47LMMNB010</t>
    <phoneticPr fontId="3" type="noConversion"/>
  </si>
  <si>
    <t>47LMMNB014</t>
    <phoneticPr fontId="3" type="noConversion"/>
  </si>
  <si>
    <t>47LML8B001</t>
    <phoneticPr fontId="3" type="noConversion"/>
  </si>
  <si>
    <t>48LMPX</t>
    <phoneticPr fontId="3" type="noConversion"/>
  </si>
  <si>
    <t>48LMQ4B001</t>
    <phoneticPr fontId="3" type="noConversion"/>
  </si>
  <si>
    <t>49LMSM</t>
    <phoneticPr fontId="3" type="noConversion"/>
  </si>
  <si>
    <t>49LMQE</t>
    <phoneticPr fontId="3" type="noConversion"/>
  </si>
  <si>
    <t>48LMN8B002</t>
    <phoneticPr fontId="3" type="noConversion"/>
  </si>
  <si>
    <t>49LMU5B002</t>
    <phoneticPr fontId="3" type="noConversion"/>
  </si>
  <si>
    <t>49LMPCB001</t>
    <phoneticPr fontId="3" type="noConversion"/>
  </si>
  <si>
    <t>49LMPT</t>
    <phoneticPr fontId="3" type="noConversion"/>
  </si>
  <si>
    <t>49LMU5</t>
    <phoneticPr fontId="3" type="noConversion"/>
  </si>
  <si>
    <t>49LMU8B001</t>
    <phoneticPr fontId="3" type="noConversion"/>
  </si>
  <si>
    <t>49LMQEB001</t>
    <phoneticPr fontId="3" type="noConversion"/>
  </si>
  <si>
    <t>49LMU5B001</t>
    <phoneticPr fontId="3" type="noConversion"/>
  </si>
  <si>
    <t>48LMJHB003</t>
  </si>
  <si>
    <t>50LMDS</t>
  </si>
  <si>
    <t>50LMDT</t>
  </si>
  <si>
    <t>50LMDU</t>
  </si>
  <si>
    <t>49LMVYB001</t>
  </si>
  <si>
    <t>44LMUDB001</t>
  </si>
  <si>
    <t>47LMMLB006</t>
  </si>
  <si>
    <t>47LMCDB001</t>
  </si>
  <si>
    <t>47LMMNB004</t>
  </si>
  <si>
    <t>49LMPTB001</t>
  </si>
  <si>
    <t>50LMFL</t>
  </si>
  <si>
    <t>50LMF6</t>
  </si>
  <si>
    <t>50LMFN</t>
  </si>
  <si>
    <t>48LMQ4B001</t>
  </si>
  <si>
    <t>47LMMNB005</t>
  </si>
  <si>
    <t>47LMMMB001</t>
  </si>
  <si>
    <t>48LMPY</t>
  </si>
  <si>
    <t>50LMFJ</t>
  </si>
  <si>
    <t>49LMVW</t>
  </si>
  <si>
    <t>46LMM6</t>
  </si>
  <si>
    <t>48LMQ3</t>
  </si>
  <si>
    <t>49M7ZU</t>
  </si>
  <si>
    <t>V</t>
    <phoneticPr fontId="3" type="noConversion"/>
  </si>
  <si>
    <t>V</t>
    <phoneticPr fontId="3" type="noConversion"/>
  </si>
  <si>
    <t>V</t>
    <phoneticPr fontId="3" type="noConversion"/>
  </si>
  <si>
    <t>V</t>
    <phoneticPr fontId="3" type="noConversion"/>
  </si>
  <si>
    <t>V</t>
    <phoneticPr fontId="3" type="noConversion"/>
  </si>
  <si>
    <t>C4</t>
    <phoneticPr fontId="3" type="noConversion"/>
  </si>
  <si>
    <t>V</t>
    <phoneticPr fontId="3" type="noConversion"/>
  </si>
  <si>
    <t>V</t>
    <phoneticPr fontId="3" type="noConversion"/>
  </si>
  <si>
    <t>V</t>
    <phoneticPr fontId="3" type="noConversion"/>
  </si>
  <si>
    <t>49LMV8</t>
  </si>
  <si>
    <t>44LMK8B005</t>
  </si>
  <si>
    <t>47LMMNB010</t>
  </si>
  <si>
    <t>47LML8B001</t>
  </si>
  <si>
    <t>48LMPX</t>
  </si>
  <si>
    <t>V</t>
    <phoneticPr fontId="3" type="noConversion"/>
  </si>
  <si>
    <t>V</t>
    <phoneticPr fontId="3" type="noConversion"/>
  </si>
  <si>
    <t>48LMJHB004</t>
  </si>
  <si>
    <t>50LMG1</t>
  </si>
  <si>
    <t>50LMJJ</t>
  </si>
  <si>
    <t>50LMJE</t>
  </si>
  <si>
    <t>50LMFP</t>
  </si>
  <si>
    <t>50LMFQ</t>
  </si>
  <si>
    <t>50LMJY</t>
  </si>
  <si>
    <t>47LMMN</t>
  </si>
  <si>
    <t>47LML8B003</t>
  </si>
  <si>
    <t>47LMMPB003</t>
  </si>
  <si>
    <t>48LMQ1B001</t>
  </si>
  <si>
    <t>48LMQ0</t>
  </si>
  <si>
    <t>48LMPXB004</t>
  </si>
  <si>
    <t>50LMDS</t>
    <phoneticPr fontId="3" type="noConversion"/>
  </si>
  <si>
    <t>50LMDU</t>
    <phoneticPr fontId="3" type="noConversion"/>
  </si>
  <si>
    <t>50LMDT</t>
    <phoneticPr fontId="3" type="noConversion"/>
  </si>
  <si>
    <t>49LMY9B001</t>
    <phoneticPr fontId="3" type="noConversion"/>
  </si>
  <si>
    <t>49LMZH</t>
    <phoneticPr fontId="3" type="noConversion"/>
  </si>
  <si>
    <t>50LMED</t>
    <phoneticPr fontId="3" type="noConversion"/>
  </si>
  <si>
    <t>47LMMNB015</t>
  </si>
  <si>
    <t>50LMFJB001</t>
  </si>
  <si>
    <t>49M7ZV</t>
  </si>
  <si>
    <t>49LMU7</t>
    <phoneticPr fontId="3" type="noConversion"/>
  </si>
  <si>
    <t>49LMV9B001</t>
  </si>
  <si>
    <t>48LMPXB003</t>
  </si>
  <si>
    <t>47LMMLB002</t>
  </si>
  <si>
    <t>48LMQ3B003</t>
  </si>
  <si>
    <t>49LMY8B001</t>
  </si>
  <si>
    <t>50LMJF</t>
  </si>
  <si>
    <t>50LMLA</t>
  </si>
  <si>
    <t>50LMG0</t>
  </si>
  <si>
    <t>50LMG2</t>
  </si>
  <si>
    <t>49LMY9B002</t>
  </si>
  <si>
    <t>50LMJJB001</t>
  </si>
  <si>
    <t>50LML7</t>
  </si>
  <si>
    <t>50LMEDB002</t>
  </si>
  <si>
    <t>50LMFH</t>
  </si>
  <si>
    <t>50M73M</t>
  </si>
  <si>
    <t>C4</t>
    <phoneticPr fontId="3" type="noConversion"/>
  </si>
  <si>
    <t>V</t>
    <phoneticPr fontId="3" type="noConversion"/>
  </si>
  <si>
    <t>V</t>
    <phoneticPr fontId="3" type="noConversion"/>
  </si>
  <si>
    <t>V</t>
    <phoneticPr fontId="3" type="noConversion"/>
  </si>
  <si>
    <t>V</t>
    <phoneticPr fontId="3" type="noConversion"/>
  </si>
  <si>
    <t>V</t>
    <phoneticPr fontId="3" type="noConversion"/>
  </si>
  <si>
    <t>50LMFQB001</t>
  </si>
  <si>
    <t>V</t>
    <phoneticPr fontId="3" type="noConversion"/>
  </si>
  <si>
    <t>50LMJY</t>
    <phoneticPr fontId="3" type="noConversion"/>
  </si>
  <si>
    <t>50LMQ0</t>
  </si>
  <si>
    <t>50LMLGB003</t>
  </si>
  <si>
    <t>50LMNZ</t>
  </si>
  <si>
    <t>47LMBCB001</t>
  </si>
  <si>
    <t>49LMVYB002</t>
  </si>
  <si>
    <t>49LMZHB001</t>
  </si>
  <si>
    <t>50LMDTB001</t>
  </si>
  <si>
    <t>47LMMLB011</t>
  </si>
  <si>
    <t>50LMFP</t>
    <phoneticPr fontId="3" type="noConversion"/>
  </si>
  <si>
    <t>50M73P</t>
  </si>
  <si>
    <t>50M73N</t>
  </si>
  <si>
    <t>50M73L</t>
  </si>
  <si>
    <t>50LMYD</t>
  </si>
  <si>
    <t>50LMYDB001</t>
  </si>
  <si>
    <t>49LMU7B001</t>
  </si>
  <si>
    <t>50LMQ0B001</t>
  </si>
  <si>
    <t>50LMNJ</t>
  </si>
  <si>
    <t>49LMUAB001</t>
  </si>
  <si>
    <t>50LMSM</t>
  </si>
  <si>
    <t>50LMLG</t>
  </si>
  <si>
    <t>50LMSQ</t>
  </si>
  <si>
    <t>48LMQ2B001</t>
  </si>
  <si>
    <t>50LMFHB001</t>
  </si>
  <si>
    <t>50LMDSB002</t>
  </si>
  <si>
    <t>50LMPZ</t>
  </si>
  <si>
    <t>50LMSP</t>
  </si>
  <si>
    <t>48LMQ2B003</t>
  </si>
  <si>
    <t>48LMQ2B005</t>
  </si>
  <si>
    <t>50LMLD</t>
  </si>
  <si>
    <t>50LMPZB001</t>
  </si>
  <si>
    <t>50LMYJ</t>
  </si>
  <si>
    <t>51LMAX</t>
  </si>
  <si>
    <t>49LMW6B001</t>
  </si>
  <si>
    <t>50LMYC</t>
  </si>
  <si>
    <t>50LMPZB002</t>
  </si>
  <si>
    <t>50LMFHB002</t>
  </si>
  <si>
    <t>48LMQ2B004</t>
  </si>
  <si>
    <t>50LMJJB002</t>
  </si>
  <si>
    <t>50LMJYB002</t>
  </si>
  <si>
    <t>50LMNJB001</t>
  </si>
  <si>
    <t>50LMYCB001</t>
  </si>
  <si>
    <t>51LMBK</t>
  </si>
  <si>
    <t>51LMADB002</t>
  </si>
  <si>
    <t>51LMDQ</t>
  </si>
  <si>
    <t>50LMSN</t>
  </si>
  <si>
    <t>50LMYK</t>
  </si>
  <si>
    <t>51LMAD</t>
  </si>
  <si>
    <t>Tp</t>
    <phoneticPr fontId="3" type="noConversion"/>
  </si>
  <si>
    <t>V</t>
    <phoneticPr fontId="3" type="noConversion"/>
  </si>
  <si>
    <t>V</t>
    <phoneticPr fontId="3" type="noConversion"/>
  </si>
  <si>
    <t>V</t>
    <phoneticPr fontId="3" type="noConversion"/>
  </si>
  <si>
    <t>50LMLA</t>
    <phoneticPr fontId="3" type="noConversion"/>
  </si>
  <si>
    <t>V</t>
    <phoneticPr fontId="3" type="noConversion"/>
  </si>
  <si>
    <t>V</t>
    <phoneticPr fontId="3" type="noConversion"/>
  </si>
  <si>
    <t>48LMQ1</t>
  </si>
  <si>
    <t>51LMABB001</t>
  </si>
  <si>
    <t>49LMVWB001</t>
  </si>
  <si>
    <t>48LMPXB002</t>
  </si>
  <si>
    <t>48LMFL</t>
  </si>
  <si>
    <t>50LMPQ</t>
  </si>
  <si>
    <t>50LMLC</t>
  </si>
  <si>
    <t>48LMFKB002</t>
  </si>
  <si>
    <t>51LMAB</t>
  </si>
  <si>
    <t>50LMP1</t>
  </si>
  <si>
    <t>V</t>
    <phoneticPr fontId="3" type="noConversion"/>
  </si>
  <si>
    <t>V</t>
    <phoneticPr fontId="3" type="noConversion"/>
  </si>
  <si>
    <t>V</t>
    <phoneticPr fontId="3" type="noConversion"/>
  </si>
  <si>
    <t>V</t>
    <phoneticPr fontId="3" type="noConversion"/>
  </si>
  <si>
    <t>50LMNZ</t>
    <phoneticPr fontId="3" type="noConversion"/>
  </si>
  <si>
    <t>V</t>
    <phoneticPr fontId="3" type="noConversion"/>
  </si>
  <si>
    <t>V</t>
    <phoneticPr fontId="3" type="noConversion"/>
  </si>
  <si>
    <t>51LME7B001</t>
  </si>
  <si>
    <t>51LMH2</t>
  </si>
  <si>
    <t>51LMH6</t>
  </si>
  <si>
    <t>50LMLF</t>
  </si>
  <si>
    <t>51LMAH</t>
  </si>
  <si>
    <t>50LMNZB001</t>
  </si>
  <si>
    <t>51LMGY</t>
  </si>
  <si>
    <t>50LMPQB001</t>
  </si>
  <si>
    <t>51LMDY</t>
  </si>
  <si>
    <t>51LME5</t>
  </si>
  <si>
    <t>48LMQ1B002</t>
  </si>
  <si>
    <t>48LMQ2B002</t>
  </si>
  <si>
    <t>48LMQ1B003</t>
  </si>
  <si>
    <t>50LMPZB001</t>
    <phoneticPr fontId="3" type="noConversion"/>
  </si>
  <si>
    <t>50LMPZ</t>
    <phoneticPr fontId="3" type="noConversion"/>
  </si>
  <si>
    <t>48LMFKB002</t>
    <phoneticPr fontId="3" type="noConversion"/>
  </si>
  <si>
    <t>51LMADB001</t>
  </si>
  <si>
    <t>51LME7</t>
  </si>
  <si>
    <t>51LME6</t>
  </si>
  <si>
    <t>48LMFK</t>
  </si>
  <si>
    <t>48LMFKB006</t>
  </si>
  <si>
    <t>49LMT0B001</t>
  </si>
  <si>
    <t>48LMQ2</t>
  </si>
  <si>
    <t>48LMQ4</t>
  </si>
  <si>
    <t>48LMPZ</t>
  </si>
  <si>
    <t>50LMP1</t>
    <phoneticPr fontId="3" type="noConversion"/>
  </si>
  <si>
    <t>50LMYD</t>
    <phoneticPr fontId="3" type="noConversion"/>
  </si>
  <si>
    <t>50LMPQ</t>
    <phoneticPr fontId="3" type="noConversion"/>
  </si>
  <si>
    <t>50LMYJ</t>
    <phoneticPr fontId="3" type="noConversion"/>
  </si>
  <si>
    <t>51LMAD</t>
    <phoneticPr fontId="3" type="noConversion"/>
  </si>
  <si>
    <t>50LMFHB003</t>
  </si>
  <si>
    <t>50LMLGB002</t>
  </si>
  <si>
    <t>48LMFN</t>
  </si>
  <si>
    <t>48LMSZ</t>
  </si>
  <si>
    <t>48LMSY</t>
  </si>
  <si>
    <t>51LMH3</t>
  </si>
  <si>
    <t>50LMEDB001</t>
  </si>
  <si>
    <t>48LMSX</t>
  </si>
  <si>
    <t>51LMBL</t>
  </si>
  <si>
    <t>50LMFPB001</t>
  </si>
  <si>
    <t>50LMFHB003</t>
    <phoneticPr fontId="3" type="noConversion"/>
  </si>
  <si>
    <t>51LMGY</t>
    <phoneticPr fontId="3" type="noConversion"/>
  </si>
  <si>
    <t>50LMNZB002</t>
  </si>
  <si>
    <t>51LMBJB001</t>
  </si>
  <si>
    <t>50LMQ0B002</t>
  </si>
  <si>
    <t>51LMKA</t>
  </si>
  <si>
    <t>51LMTH</t>
  </si>
  <si>
    <t>48LMSU</t>
  </si>
  <si>
    <t>51LMMV</t>
  </si>
  <si>
    <t>V</t>
    <phoneticPr fontId="3" type="noConversion"/>
  </si>
  <si>
    <t>V</t>
    <phoneticPr fontId="3" type="noConversion"/>
  </si>
  <si>
    <t>V</t>
    <phoneticPr fontId="3" type="noConversion"/>
  </si>
  <si>
    <t>V</t>
    <phoneticPr fontId="3" type="noConversion"/>
  </si>
  <si>
    <t>48LMSZB001</t>
  </si>
  <si>
    <t>48LMFLB001</t>
  </si>
  <si>
    <t>51LMMQB001</t>
  </si>
  <si>
    <t>50LMK1</t>
  </si>
  <si>
    <t>51LMBJ</t>
  </si>
  <si>
    <t>51LMMQ</t>
  </si>
  <si>
    <t>51LMTU</t>
  </si>
  <si>
    <t>51LMH3B001</t>
  </si>
  <si>
    <t>50LMYJB001</t>
  </si>
  <si>
    <t>50LMYDB002</t>
  </si>
  <si>
    <t>52LMWC</t>
  </si>
  <si>
    <t>51LMMP</t>
  </si>
  <si>
    <t>51LMH3B002</t>
  </si>
  <si>
    <t>48LMFNB003</t>
  </si>
  <si>
    <t>48LMSWB001</t>
  </si>
  <si>
    <t>44LMKAB001</t>
  </si>
  <si>
    <t>47LMMM</t>
  </si>
  <si>
    <t>51LMM8</t>
  </si>
  <si>
    <t>51LMLTB001</t>
  </si>
  <si>
    <t>48LMSV</t>
  </si>
  <si>
    <t>48LMSXB002</t>
  </si>
  <si>
    <t>48LMFNB004</t>
  </si>
  <si>
    <t>51LMM8B001</t>
  </si>
  <si>
    <t>50LMP1B001</t>
  </si>
  <si>
    <t>51LMADB004</t>
  </si>
  <si>
    <t>51LMTZ</t>
  </si>
  <si>
    <t>51LMADB003</t>
  </si>
  <si>
    <t>52LMWA</t>
  </si>
  <si>
    <t>52LMZG</t>
  </si>
  <si>
    <t>52LMWU</t>
  </si>
  <si>
    <t>51LMGYB001</t>
  </si>
  <si>
    <t>52LMZF</t>
  </si>
  <si>
    <t>51LMTUB001</t>
  </si>
  <si>
    <t>50BW2UB002</t>
  </si>
  <si>
    <t>46BW9SB006</t>
  </si>
  <si>
    <t>46BW9T</t>
  </si>
  <si>
    <t>46BW9SB002</t>
  </si>
  <si>
    <t>C4</t>
    <phoneticPr fontId="3" type="noConversion"/>
  </si>
  <si>
    <t>PR2</t>
    <phoneticPr fontId="3" type="noConversion"/>
  </si>
  <si>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</si>
  <si>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</si>
  <si>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</si>
  <si>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</si>
  <si>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</si>
  <si>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</si>
  <si>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50BW2UB004</t>
    <phoneticPr fontId="3" type="noConversion"/>
  </si>
  <si>
    <t>50BW2UB004</t>
  </si>
  <si>
    <t>46BW9SB005</t>
  </si>
  <si>
    <t>50LMLFB001</t>
  </si>
  <si>
    <t>48LMSXB003</t>
  </si>
  <si>
    <t>52LMWX</t>
  </si>
  <si>
    <t>52LMYB</t>
  </si>
  <si>
    <t>52LMWD</t>
  </si>
  <si>
    <t>51LMTUB002</t>
  </si>
  <si>
    <t>52LMW3B001</t>
  </si>
  <si>
    <t>51LMBJB001</t>
    <phoneticPr fontId="3" type="noConversion"/>
  </si>
  <si>
    <t>V</t>
    <phoneticPr fontId="3" type="noConversion"/>
  </si>
  <si>
    <t>V</t>
    <phoneticPr fontId="3" type="noConversion"/>
  </si>
  <si>
    <t>V</t>
    <phoneticPr fontId="3" type="noConversion"/>
  </si>
  <si>
    <t>V</t>
    <phoneticPr fontId="3" type="noConversion"/>
  </si>
  <si>
    <t>52LMW3</t>
  </si>
  <si>
    <t>52LMW7</t>
  </si>
  <si>
    <t>51LMDYB001</t>
  </si>
  <si>
    <t>43LMYLB005</t>
  </si>
  <si>
    <t>52LMW2</t>
  </si>
  <si>
    <t>52LMWY</t>
  </si>
  <si>
    <t>48LMFNB009</t>
  </si>
  <si>
    <t>51LMMVB001</t>
  </si>
  <si>
    <t>52LMW2B002</t>
  </si>
  <si>
    <t>52LMWV</t>
  </si>
  <si>
    <t>51LMM8B002</t>
  </si>
  <si>
    <t>V</t>
    <phoneticPr fontId="3" type="noConversion"/>
  </si>
  <si>
    <t>V</t>
    <phoneticPr fontId="3" type="noConversion"/>
  </si>
  <si>
    <t>V</t>
    <phoneticPr fontId="3" type="noConversion"/>
  </si>
  <si>
    <t>V</t>
    <phoneticPr fontId="3" type="noConversion"/>
  </si>
  <si>
    <t>52LMW2</t>
    <phoneticPr fontId="3" type="noConversion"/>
  </si>
  <si>
    <t>V</t>
    <phoneticPr fontId="3" type="noConversion"/>
  </si>
  <si>
    <t>48LMFNB001</t>
  </si>
  <si>
    <t>52LMZQ</t>
    <phoneticPr fontId="3" type="noConversion"/>
  </si>
  <si>
    <t>50LMJZ</t>
  </si>
  <si>
    <t>V</t>
    <phoneticPr fontId="3" type="noConversion"/>
  </si>
  <si>
    <t>52LMW5</t>
  </si>
  <si>
    <t>52LMW2B001</t>
  </si>
  <si>
    <t>52LMAJ</t>
  </si>
  <si>
    <t>51LMKAB001</t>
  </si>
  <si>
    <t>52LMCK</t>
  </si>
  <si>
    <t>51LMJH</t>
  </si>
  <si>
    <t>52LMYA</t>
  </si>
  <si>
    <t>52LMZE</t>
  </si>
  <si>
    <t>52LMZU</t>
  </si>
  <si>
    <t>51LMJHB001</t>
  </si>
  <si>
    <t>51LME5B001</t>
  </si>
  <si>
    <t>51LMLTB002</t>
  </si>
  <si>
    <t>50LMJYB001</t>
  </si>
  <si>
    <t>51LMMVB002</t>
  </si>
  <si>
    <t>52LMZQ</t>
  </si>
  <si>
    <t>50BW9N</t>
  </si>
  <si>
    <t>46BW9SB003</t>
  </si>
  <si>
    <t>52M7NN</t>
  </si>
  <si>
    <t>51M7N0</t>
  </si>
  <si>
    <t>52LMDKB001</t>
  </si>
  <si>
    <t>52LMWVB001</t>
  </si>
  <si>
    <t>52LMW5B002</t>
  </si>
  <si>
    <t>52LMCKB001</t>
  </si>
  <si>
    <t>48LMSYB004</t>
  </si>
  <si>
    <t>52LMY9</t>
  </si>
  <si>
    <t>52LMAF</t>
  </si>
  <si>
    <t>51LMLT</t>
  </si>
  <si>
    <t>52LMCC</t>
  </si>
  <si>
    <t>52LMAG</t>
  </si>
  <si>
    <t>421SCYB003</t>
  </si>
  <si>
    <t>51LMMQB002</t>
  </si>
  <si>
    <t>51LME7B002</t>
  </si>
  <si>
    <t>52LMWVB003</t>
  </si>
  <si>
    <t>51LMGYB002</t>
  </si>
  <si>
    <t>50BW9Q</t>
  </si>
  <si>
    <t>46BW9TB001</t>
  </si>
  <si>
    <t>uPad</t>
    <phoneticPr fontId="3" type="noConversion"/>
  </si>
  <si>
    <t>Tp</t>
    <phoneticPr fontId="3" type="noConversion"/>
  </si>
  <si>
    <t>V</t>
    <phoneticPr fontId="3" type="noConversion"/>
  </si>
  <si>
    <t>V</t>
    <phoneticPr fontId="3" type="noConversion"/>
  </si>
  <si>
    <t>V</t>
    <phoneticPr fontId="3" type="noConversion"/>
  </si>
  <si>
    <t>50BW1V</t>
  </si>
  <si>
    <t>52LMCJB001</t>
  </si>
  <si>
    <t>52LMDK</t>
  </si>
  <si>
    <t>52LMZS</t>
  </si>
  <si>
    <t>51LMLQB001</t>
  </si>
  <si>
    <t>52LMZQB001</t>
  </si>
  <si>
    <t>48LMFMB005</t>
  </si>
  <si>
    <t>53LMS0B001</t>
  </si>
  <si>
    <t>53LMS0</t>
  </si>
  <si>
    <t>52LMW2B003</t>
  </si>
  <si>
    <t>52LMCD</t>
  </si>
  <si>
    <t>51LMMU</t>
  </si>
  <si>
    <t>51LMLQ</t>
  </si>
  <si>
    <t>52LMW5B001</t>
  </si>
  <si>
    <t>52LMZW</t>
  </si>
  <si>
    <t>52LMWUB001</t>
  </si>
  <si>
    <t>52LMCL</t>
  </si>
  <si>
    <t>52LMEP</t>
  </si>
  <si>
    <t>52LMLH</t>
  </si>
  <si>
    <t>52LMNY</t>
  </si>
  <si>
    <t>52LMNW</t>
  </si>
  <si>
    <t>52LMNYB001</t>
  </si>
  <si>
    <t>48LMFKB007</t>
  </si>
  <si>
    <t>V</t>
    <phoneticPr fontId="3" type="noConversion"/>
  </si>
  <si>
    <t>46BW9SB001</t>
    <phoneticPr fontId="3" type="noConversion"/>
  </si>
  <si>
    <t>52LMCC</t>
    <phoneticPr fontId="3" type="noConversion"/>
  </si>
  <si>
    <t>V</t>
    <phoneticPr fontId="3" type="noConversion"/>
  </si>
  <si>
    <t>46BW9SB001</t>
  </si>
  <si>
    <t>52LMCJ</t>
  </si>
  <si>
    <t>48LMSYB003</t>
  </si>
  <si>
    <t>52LMCM</t>
  </si>
  <si>
    <t>52LMLB</t>
  </si>
  <si>
    <t>52LMLK</t>
  </si>
  <si>
    <t>52LMNG</t>
  </si>
  <si>
    <t>53LMQZ</t>
  </si>
  <si>
    <t>53LMQG</t>
  </si>
  <si>
    <t>52LMENB002</t>
  </si>
  <si>
    <t>52LMEN</t>
  </si>
  <si>
    <t>52LMLJ</t>
  </si>
  <si>
    <t>52LMLF</t>
  </si>
  <si>
    <t>52LMF0B001</t>
  </si>
  <si>
    <t>49LMC1</t>
  </si>
  <si>
    <t>53LMVL</t>
  </si>
  <si>
    <t>52LMF0</t>
  </si>
  <si>
    <t>52LMLFB001</t>
  </si>
  <si>
    <t>52LMNJB001</t>
  </si>
  <si>
    <t>52LMEQ</t>
  </si>
  <si>
    <t>52LMNX</t>
  </si>
  <si>
    <t>50BW1VB003</t>
  </si>
  <si>
    <t>50BW1VB002</t>
  </si>
  <si>
    <t>46BW9SB004</t>
  </si>
  <si>
    <t>50BW9P</t>
  </si>
  <si>
    <t>46BW9SB008</t>
  </si>
  <si>
    <t>52M7NR</t>
  </si>
  <si>
    <t>52M7NH</t>
  </si>
  <si>
    <t>52M7NP</t>
  </si>
  <si>
    <t>52M7NQ</t>
  </si>
  <si>
    <t>V</t>
    <phoneticPr fontId="3" type="noConversion"/>
  </si>
  <si>
    <t>V</t>
    <phoneticPr fontId="3" type="noConversion"/>
  </si>
  <si>
    <t>51LMJHB002</t>
  </si>
  <si>
    <t>51LMMUB001</t>
  </si>
  <si>
    <t>52LMW2B005</t>
  </si>
  <si>
    <t>52LMNYB003</t>
  </si>
  <si>
    <t>52LMLHB001</t>
  </si>
  <si>
    <t>52LMNYB002</t>
  </si>
  <si>
    <t>Tp</t>
    <phoneticPr fontId="3" type="noConversion"/>
  </si>
  <si>
    <t>V</t>
    <phoneticPr fontId="3" type="noConversion"/>
  </si>
  <si>
    <t>V</t>
    <phoneticPr fontId="3" type="noConversion"/>
  </si>
  <si>
    <t>V</t>
    <phoneticPr fontId="3" type="noConversion"/>
  </si>
  <si>
    <t>C4</t>
    <phoneticPr fontId="3" type="noConversion"/>
  </si>
  <si>
    <t>uPad</t>
    <phoneticPr fontId="3" type="noConversion"/>
  </si>
  <si>
    <t>Tp</t>
    <phoneticPr fontId="3" type="noConversion"/>
  </si>
  <si>
    <t>46BW1DB002</t>
  </si>
  <si>
    <t>Tp</t>
    <phoneticPr fontId="3" type="noConversion"/>
  </si>
  <si>
    <t>53LMT1</t>
  </si>
  <si>
    <t>52LMNXB001</t>
  </si>
  <si>
    <t>53LMQL</t>
  </si>
  <si>
    <t>52LMNL</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</si>
  <si>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</si>
  <si>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</si>
  <si>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</si>
  <si>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</si>
  <si>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</si>
  <si>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</si>
  <si>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</si>
  <si>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47LMMPB002</t>
  </si>
  <si>
    <t>52LMZSB001</t>
  </si>
  <si>
    <t>52LMZXB001</t>
  </si>
  <si>
    <t>52LMY8</t>
  </si>
  <si>
    <t>52LMZH</t>
  </si>
  <si>
    <t>53LMSY</t>
  </si>
  <si>
    <t>52LMENB003</t>
  </si>
  <si>
    <t>52LMNJ</t>
  </si>
  <si>
    <t>53LMT0B002</t>
  </si>
  <si>
    <t>53LMT0</t>
  </si>
  <si>
    <t>53LMW1</t>
  </si>
  <si>
    <t>53LMX2</t>
  </si>
  <si>
    <t>53LMXE</t>
  </si>
  <si>
    <t>01LMAT</t>
  </si>
  <si>
    <t>53LMVV</t>
  </si>
  <si>
    <t>Tp</t>
    <phoneticPr fontId="3" type="noConversion"/>
  </si>
  <si>
    <t>PR2</t>
    <phoneticPr fontId="3" type="noConversion"/>
  </si>
  <si>
    <t>52M7NQB001</t>
  </si>
  <si>
    <t>V</t>
    <phoneticPr fontId="3" type="noConversion"/>
  </si>
  <si>
    <t>V</t>
    <phoneticPr fontId="3" type="noConversion"/>
  </si>
  <si>
    <t>V</t>
    <phoneticPr fontId="3" type="noConversion"/>
  </si>
  <si>
    <t>V</t>
    <phoneticPr fontId="3" type="noConversion"/>
  </si>
  <si>
    <t>52LMF0</t>
    <phoneticPr fontId="3" type="noConversion"/>
  </si>
  <si>
    <t>48LMQ3B002</t>
  </si>
  <si>
    <t>49LMC1B010</t>
  </si>
  <si>
    <t>50LMJZB001</t>
  </si>
  <si>
    <t>53LMVY</t>
  </si>
  <si>
    <t>44LMC6B004</t>
  </si>
  <si>
    <t>53LMVVB001</t>
  </si>
  <si>
    <t>01LMATB001</t>
  </si>
  <si>
    <t>48LMFNB010</t>
  </si>
  <si>
    <t>48LMFMB007</t>
  </si>
  <si>
    <t>48LMFNB008</t>
  </si>
  <si>
    <t>49LMC0</t>
  </si>
  <si>
    <t>49LMBZ</t>
  </si>
  <si>
    <t>01LMAQB001</t>
  </si>
  <si>
    <t>52LMLHB002</t>
  </si>
  <si>
    <t>52LMNXB002</t>
  </si>
  <si>
    <t>52LMF1</t>
  </si>
  <si>
    <t>V</t>
    <phoneticPr fontId="3" type="noConversion"/>
  </si>
  <si>
    <t>V</t>
    <phoneticPr fontId="3" type="noConversion"/>
  </si>
  <si>
    <t>V</t>
    <phoneticPr fontId="3" type="noConversion"/>
  </si>
  <si>
    <t>V</t>
    <phoneticPr fontId="3" type="noConversion"/>
  </si>
  <si>
    <t>V</t>
    <phoneticPr fontId="3" type="noConversion"/>
  </si>
  <si>
    <t>52LMW5B003</t>
  </si>
  <si>
    <t>53LMT1B001</t>
  </si>
  <si>
    <t>53LMQZB001</t>
  </si>
  <si>
    <t>52LMCCB001</t>
  </si>
  <si>
    <t>52LMDKB002</t>
  </si>
  <si>
    <t>42LMKWB001</t>
  </si>
  <si>
    <t>53LMW0</t>
  </si>
  <si>
    <t>53LMSZ</t>
  </si>
  <si>
    <t>01LMAQ</t>
  </si>
  <si>
    <t>51LMTZB001</t>
  </si>
  <si>
    <t>01LMASB001</t>
  </si>
  <si>
    <t>53LMT0B001</t>
  </si>
  <si>
    <t>01LMAY</t>
  </si>
  <si>
    <t>52LMF0B002</t>
  </si>
  <si>
    <t>52LMLJB001</t>
  </si>
  <si>
    <t>52LMNWB001</t>
  </si>
  <si>
    <t>53LMS0B002</t>
  </si>
  <si>
    <t>53LMS0B003</t>
  </si>
  <si>
    <t>V</t>
    <phoneticPr fontId="3" type="noConversion"/>
  </si>
  <si>
    <t>V</t>
    <phoneticPr fontId="3" type="noConversion"/>
  </si>
  <si>
    <t>V</t>
    <phoneticPr fontId="3" type="noConversion"/>
  </si>
  <si>
    <t>V</t>
    <phoneticPr fontId="3" type="noConversion"/>
  </si>
  <si>
    <t>V</t>
    <phoneticPr fontId="3" type="noConversion"/>
  </si>
  <si>
    <t>uPad</t>
    <phoneticPr fontId="3" type="noConversion"/>
  </si>
  <si>
    <t>49BW5E</t>
  </si>
  <si>
    <t>PR1</t>
    <phoneticPr fontId="3" type="noConversion"/>
  </si>
  <si>
    <t>49LMC1B005</t>
  </si>
  <si>
    <t>44LMKA</t>
  </si>
  <si>
    <t>52LMWUB002</t>
  </si>
  <si>
    <t>51LMLTB003</t>
  </si>
  <si>
    <t>01LMD3</t>
  </si>
  <si>
    <t>52LMLN</t>
  </si>
  <si>
    <t>51LMLQB002</t>
  </si>
  <si>
    <t>48LMPXB006</t>
  </si>
  <si>
    <t>53LMQGB001</t>
  </si>
  <si>
    <t>Tp</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</si>
  <si>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</si>
  <si>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</si>
  <si>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</si>
  <si>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</si>
  <si>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</si>
  <si>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</si>
  <si>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</si>
  <si>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</si>
  <si>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</si>
  <si>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49BW5F</t>
  </si>
  <si>
    <t>PR1</t>
    <phoneticPr fontId="3" type="noConversion"/>
  </si>
  <si>
    <t>52LMNLB001</t>
  </si>
  <si>
    <t>01LMD1</t>
  </si>
  <si>
    <t>01LMD1B001</t>
  </si>
  <si>
    <t>01LMHZB001</t>
  </si>
  <si>
    <t>02LMJN</t>
  </si>
  <si>
    <t>02LMKE</t>
  </si>
  <si>
    <t>49LMBYB007</t>
  </si>
  <si>
    <t>52LMWVB002</t>
  </si>
  <si>
    <t>02LMKEB001</t>
  </si>
  <si>
    <t>53LMSYB001</t>
  </si>
  <si>
    <t>02LML3</t>
  </si>
  <si>
    <t>02LMJM</t>
  </si>
  <si>
    <t>01LMB1</t>
  </si>
  <si>
    <t>02LMN0B001</t>
  </si>
  <si>
    <t>02LMN0</t>
  </si>
  <si>
    <t>01LMH5</t>
  </si>
  <si>
    <t>02LMMZ</t>
  </si>
  <si>
    <t>01LMAQB002</t>
  </si>
  <si>
    <t>01LMATB002</t>
  </si>
  <si>
    <t>V</t>
    <phoneticPr fontId="3" type="noConversion"/>
  </si>
  <si>
    <t>V</t>
    <phoneticPr fontId="3" type="noConversion"/>
  </si>
  <si>
    <t>V</t>
    <phoneticPr fontId="3" type="noConversion"/>
  </si>
  <si>
    <t>V</t>
    <phoneticPr fontId="3" type="noConversion"/>
  </si>
  <si>
    <t>V</t>
    <phoneticPr fontId="3" type="noConversion"/>
  </si>
  <si>
    <t>33BW5MB001</t>
  </si>
  <si>
    <t>50BW1VB004</t>
  </si>
  <si>
    <t>50BW1VB005</t>
  </si>
  <si>
    <t>C4</t>
    <phoneticPr fontId="3" type="noConversion"/>
  </si>
  <si>
    <t>01LMGK</t>
  </si>
  <si>
    <t>02LMJZ</t>
  </si>
  <si>
    <t>53LMT1B002</t>
  </si>
  <si>
    <t>02LMJY</t>
  </si>
  <si>
    <t>01LMD3B001</t>
  </si>
  <si>
    <t>52LMY8B001</t>
  </si>
  <si>
    <t>52LMF0B003</t>
  </si>
  <si>
    <t>52LMY9B001</t>
  </si>
  <si>
    <t>02LMNF</t>
  </si>
  <si>
    <t>01LMDQ</t>
  </si>
  <si>
    <t>01LMAS</t>
  </si>
  <si>
    <t>02LML1</t>
  </si>
  <si>
    <t>49LMBX</t>
  </si>
  <si>
    <t>49LMBYB002</t>
  </si>
  <si>
    <t>01LMHZ</t>
  </si>
  <si>
    <t>V</t>
    <phoneticPr fontId="3" type="noConversion"/>
  </si>
  <si>
    <t>V</t>
    <phoneticPr fontId="3" type="noConversion"/>
  </si>
  <si>
    <t>V</t>
    <phoneticPr fontId="3" type="noConversion"/>
  </si>
  <si>
    <t>V</t>
    <phoneticPr fontId="3" type="noConversion"/>
  </si>
  <si>
    <t>50BW9RB001</t>
  </si>
  <si>
    <t>49BW5D</t>
  </si>
  <si>
    <t>50BW9S</t>
  </si>
  <si>
    <t>Tp</t>
    <phoneticPr fontId="3" type="noConversion"/>
  </si>
  <si>
    <t>Tp</t>
    <phoneticPr fontId="3" type="noConversion"/>
  </si>
  <si>
    <t>PR1</t>
    <phoneticPr fontId="3" type="noConversion"/>
  </si>
  <si>
    <t>uPad</t>
    <phoneticPr fontId="3" type="noConversion"/>
  </si>
  <si>
    <t>49LMC1B011</t>
  </si>
  <si>
    <t>49LMBZB002</t>
  </si>
  <si>
    <t>49LMBZB007</t>
  </si>
  <si>
    <t>02LMTQ</t>
  </si>
  <si>
    <t>V</t>
    <phoneticPr fontId="3" type="noConversion"/>
  </si>
  <si>
    <t>V</t>
    <phoneticPr fontId="3" type="noConversion"/>
  </si>
  <si>
    <t>V</t>
    <phoneticPr fontId="3" type="noConversion"/>
  </si>
  <si>
    <t>V</t>
    <phoneticPr fontId="3" type="noConversion"/>
  </si>
  <si>
    <t>V</t>
    <phoneticPr fontId="3" type="noConversion"/>
  </si>
  <si>
    <t>01LMD1B002</t>
  </si>
  <si>
    <t>02LMPE</t>
  </si>
  <si>
    <t>02LMNC</t>
  </si>
  <si>
    <t>02LMQC</t>
  </si>
  <si>
    <t>02LMPF</t>
  </si>
  <si>
    <t>02LMQH</t>
  </si>
  <si>
    <t>02LMQ9</t>
  </si>
  <si>
    <t>02LMV5</t>
  </si>
  <si>
    <t>02LMJZB001</t>
  </si>
  <si>
    <t>02LMUH</t>
  </si>
  <si>
    <t>V</t>
    <phoneticPr fontId="3" type="noConversion"/>
  </si>
  <si>
    <t>V</t>
    <phoneticPr fontId="3" type="noConversion"/>
  </si>
  <si>
    <t>01LMB1B001</t>
    <phoneticPr fontId="3" type="noConversion"/>
  </si>
  <si>
    <t>V</t>
    <phoneticPr fontId="3" type="noConversion"/>
  </si>
  <si>
    <t>02LMU8</t>
  </si>
  <si>
    <t>02LMND</t>
  </si>
  <si>
    <t>02LMNDB001</t>
  </si>
  <si>
    <t>01LMASB002</t>
  </si>
  <si>
    <t>01LMDQB001</t>
  </si>
  <si>
    <t>02LMNE</t>
  </si>
  <si>
    <t>02LMY5</t>
  </si>
  <si>
    <t>02LMWE</t>
  </si>
  <si>
    <t>47LMMNB008</t>
  </si>
  <si>
    <t>03LMBC</t>
  </si>
  <si>
    <t>02LMQ9B001</t>
  </si>
  <si>
    <t>49LMC0B002</t>
  </si>
  <si>
    <t>01LMH9</t>
  </si>
  <si>
    <t>01LMB1B002</t>
  </si>
  <si>
    <t>02LMKEB002</t>
  </si>
  <si>
    <t>02LMY5B001</t>
  </si>
  <si>
    <t>03LMZM</t>
  </si>
  <si>
    <t>01LMH5B001</t>
  </si>
  <si>
    <t>Tp</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</si>
  <si>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</si>
  <si>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</si>
  <si>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</si>
  <si>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</si>
  <si>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</si>
  <si>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</si>
  <si>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02LMY9</t>
  </si>
  <si>
    <t>02LMY9B002</t>
  </si>
  <si>
    <t>03LMB4</t>
  </si>
  <si>
    <t>03LMB4B001</t>
  </si>
  <si>
    <t>01LMD1B003</t>
  </si>
  <si>
    <t>03LME9</t>
  </si>
  <si>
    <t>02LMU8B001</t>
  </si>
  <si>
    <t>V</t>
    <phoneticPr fontId="3" type="noConversion"/>
  </si>
  <si>
    <t>V</t>
    <phoneticPr fontId="3" type="noConversion"/>
  </si>
  <si>
    <t>V</t>
    <phoneticPr fontId="3" type="noConversion"/>
  </si>
  <si>
    <t>V</t>
    <phoneticPr fontId="3" type="noConversion"/>
  </si>
  <si>
    <t>03LMFF</t>
  </si>
  <si>
    <t>03LMDA</t>
  </si>
  <si>
    <t>03LMDF</t>
  </si>
  <si>
    <t>02LMV5B001</t>
  </si>
  <si>
    <t>01LMD1B004</t>
  </si>
  <si>
    <t>03LMDFB001</t>
  </si>
  <si>
    <t>03LMDC</t>
  </si>
  <si>
    <t>03LMDQ</t>
  </si>
  <si>
    <t>47LMMNB012</t>
  </si>
  <si>
    <t>03LMBCB001</t>
  </si>
  <si>
    <t>03LMG4</t>
  </si>
  <si>
    <t>03LMDQB001</t>
  </si>
  <si>
    <t>52LMCJB002</t>
  </si>
  <si>
    <t>03LMFA</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</si>
  <si>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</si>
  <si>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</si>
  <si>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</si>
  <si>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</si>
  <si>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</si>
  <si>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</si>
  <si>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51LMBHB002</t>
  </si>
  <si>
    <t>03LMFE</t>
  </si>
  <si>
    <t>49LMBYB001</t>
  </si>
  <si>
    <t>03LMF8</t>
  </si>
  <si>
    <t>03LMK2</t>
  </si>
  <si>
    <t>03LMF8B001</t>
  </si>
  <si>
    <t>51LMBG</t>
  </si>
  <si>
    <t>03LMHC</t>
  </si>
  <si>
    <t>03LMDAB001</t>
  </si>
  <si>
    <t>01LMASB003</t>
  </si>
  <si>
    <t>03LMK3</t>
  </si>
  <si>
    <t>03LMP5</t>
  </si>
  <si>
    <t>49LMBXB007</t>
  </si>
  <si>
    <t>03LMG3</t>
  </si>
  <si>
    <t>51BW3JB001</t>
  </si>
  <si>
    <t>V</t>
    <phoneticPr fontId="3" type="noConversion"/>
  </si>
  <si>
    <t>V</t>
    <phoneticPr fontId="3" type="noConversion"/>
  </si>
  <si>
    <t>V</t>
    <phoneticPr fontId="3" type="noConversion"/>
  </si>
  <si>
    <t>V</t>
    <phoneticPr fontId="3" type="noConversion"/>
  </si>
  <si>
    <t>03LMPB</t>
  </si>
  <si>
    <t>49LMBXB002</t>
  </si>
  <si>
    <t>02LMMZB002</t>
  </si>
  <si>
    <t>03LMTB</t>
  </si>
  <si>
    <t>03LMPA</t>
  </si>
  <si>
    <t>49LMBZB001</t>
  </si>
  <si>
    <t>48LMQ1B004</t>
  </si>
  <si>
    <t>50LMDUB003</t>
  </si>
  <si>
    <t>03LMTJ</t>
  </si>
  <si>
    <t>50LMPQB002</t>
  </si>
  <si>
    <t>02LMUHB001</t>
  </si>
  <si>
    <t>51BW3J</t>
  </si>
  <si>
    <t>PR2</t>
    <phoneticPr fontId="3" type="noConversion"/>
  </si>
  <si>
    <t>PR1</t>
    <phoneticPr fontId="3" type="noConversion"/>
  </si>
  <si>
    <t>V</t>
    <phoneticPr fontId="3" type="noConversion"/>
  </si>
  <si>
    <t>V</t>
    <phoneticPr fontId="3" type="noConversion"/>
  </si>
  <si>
    <t>V</t>
    <phoneticPr fontId="3" type="noConversion"/>
  </si>
  <si>
    <t>V</t>
    <phoneticPr fontId="3" type="noConversion"/>
  </si>
  <si>
    <t>03LMFA</t>
    <phoneticPr fontId="3" type="noConversion"/>
  </si>
  <si>
    <t>V</t>
    <phoneticPr fontId="3" type="noConversion"/>
  </si>
  <si>
    <t>43M768</t>
  </si>
  <si>
    <t>43M769</t>
  </si>
  <si>
    <t>44M7H2</t>
  </si>
  <si>
    <t>44M7H1</t>
  </si>
  <si>
    <t>PR1</t>
    <phoneticPr fontId="3" type="noConversion"/>
  </si>
  <si>
    <t>PR2</t>
    <phoneticPr fontId="3" type="noConversion"/>
  </si>
  <si>
    <t>02LMY5B002</t>
  </si>
  <si>
    <t>03LMHGB002</t>
  </si>
  <si>
    <t>03LMTH</t>
  </si>
  <si>
    <t>03LMHG</t>
  </si>
  <si>
    <t>51LMBH</t>
  </si>
  <si>
    <t>03LMPC</t>
  </si>
  <si>
    <t>04LMUG</t>
  </si>
  <si>
    <t>48LMFMB004</t>
  </si>
  <si>
    <t>48LMFM</t>
  </si>
  <si>
    <t>50LMDUB002</t>
  </si>
  <si>
    <t>52LMW2B004</t>
  </si>
  <si>
    <t>03LMFFB001</t>
  </si>
  <si>
    <t>03LMF8B002</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</si>
  <si>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</si>
  <si>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</si>
  <si>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</si>
  <si>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</si>
  <si>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</si>
  <si>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</si>
  <si>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</si>
  <si>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</si>
  <si>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</si>
  <si>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</si>
  <si>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01LMHZB002</t>
  </si>
  <si>
    <t>51LMBGB002</t>
  </si>
  <si>
    <t>03LMDCB002</t>
  </si>
  <si>
    <t>03LMK5</t>
  </si>
  <si>
    <t>04LMUF</t>
  </si>
  <si>
    <t>04LMUH</t>
  </si>
  <si>
    <t>04LMVJ</t>
  </si>
  <si>
    <t>04LMUD</t>
  </si>
  <si>
    <t>04LMUK</t>
  </si>
  <si>
    <t>V</t>
    <phoneticPr fontId="3" type="noConversion"/>
  </si>
  <si>
    <t>V</t>
    <phoneticPr fontId="3" type="noConversion"/>
  </si>
  <si>
    <t>V</t>
    <phoneticPr fontId="3" type="noConversion"/>
  </si>
  <si>
    <t>V</t>
    <phoneticPr fontId="3" type="noConversion"/>
  </si>
  <si>
    <t>03LMG3B001</t>
  </si>
  <si>
    <t>48LMSWB002</t>
  </si>
  <si>
    <t>04LMUJ</t>
  </si>
  <si>
    <t>03LMHGB001</t>
  </si>
  <si>
    <t>04LMV5</t>
  </si>
  <si>
    <t>04LMV3</t>
  </si>
  <si>
    <t>03LMFD</t>
  </si>
  <si>
    <t>52LMZX</t>
  </si>
  <si>
    <t>50BW1VB001</t>
  </si>
  <si>
    <t>04LMUDB001</t>
  </si>
  <si>
    <t>C4</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</si>
  <si>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</si>
  <si>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</si>
  <si>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</si>
  <si>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</si>
  <si>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</si>
  <si>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</si>
  <si>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</si>
  <si>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04LMV4</t>
  </si>
  <si>
    <t>02LMWY</t>
  </si>
  <si>
    <t>49LMBY</t>
  </si>
  <si>
    <t>04LMB4</t>
  </si>
  <si>
    <t>04LMD0</t>
  </si>
  <si>
    <t>02LMWYB005</t>
  </si>
  <si>
    <t>48LMFNB006</t>
  </si>
  <si>
    <t>02LMWX</t>
  </si>
  <si>
    <t>51LMBF</t>
  </si>
  <si>
    <t>V</t>
    <phoneticPr fontId="3" type="noConversion"/>
  </si>
  <si>
    <t>50BW2W</t>
  </si>
  <si>
    <t>51BW3JB002</t>
  </si>
  <si>
    <t>51LMBE</t>
  </si>
  <si>
    <t>51LMBDB001</t>
  </si>
  <si>
    <t>51LMBD</t>
  </si>
  <si>
    <t>04LMCL</t>
  </si>
  <si>
    <t>47LMMNB006</t>
  </si>
  <si>
    <t>51LMBEB001</t>
  </si>
  <si>
    <t>49LMC0B001</t>
  </si>
  <si>
    <t>51LMBGB006</t>
  </si>
  <si>
    <t>03LMFDB001</t>
  </si>
  <si>
    <t>04LME1</t>
  </si>
  <si>
    <t>50LMJZB004</t>
  </si>
  <si>
    <t>04LMCQ</t>
  </si>
  <si>
    <t>49LMBXB006</t>
  </si>
  <si>
    <t>48LMFMB009</t>
  </si>
  <si>
    <t>03LMDAB002</t>
  </si>
  <si>
    <t>48LMFMB010</t>
  </si>
  <si>
    <t>V</t>
    <phoneticPr fontId="3" type="noConversion"/>
  </si>
  <si>
    <t>V</t>
    <phoneticPr fontId="3" type="noConversion"/>
  </si>
  <si>
    <t>04LMCMB001</t>
  </si>
  <si>
    <t>04LMCM</t>
  </si>
  <si>
    <t>04LMD1</t>
  </si>
  <si>
    <t>51LMBEB005</t>
  </si>
  <si>
    <t>04LME5</t>
  </si>
  <si>
    <t>04LMCX</t>
  </si>
  <si>
    <t>04LMFY</t>
  </si>
  <si>
    <t>04LMFB</t>
  </si>
  <si>
    <t>04LME4</t>
  </si>
  <si>
    <t>04LMFN</t>
  </si>
  <si>
    <t>04LMFX</t>
  </si>
  <si>
    <t>04LMFM</t>
  </si>
  <si>
    <t>04LME2</t>
  </si>
  <si>
    <t>49BW5FB001</t>
  </si>
  <si>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</si>
  <si>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</si>
  <si>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</si>
  <si>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</si>
  <si>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</si>
  <si>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</si>
  <si>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</si>
  <si>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50BW2WB001</t>
  </si>
  <si>
    <t>50BW2X</t>
  </si>
  <si>
    <t>02LMWYB008</t>
  </si>
  <si>
    <t>48LMFNB012</t>
  </si>
  <si>
    <t>47LMMLB008</t>
  </si>
  <si>
    <t>03LMPBB001</t>
  </si>
  <si>
    <t>04LMFA</t>
  </si>
  <si>
    <t>04LMFF</t>
  </si>
  <si>
    <t>V</t>
    <phoneticPr fontId="3" type="noConversion"/>
  </si>
  <si>
    <t>V</t>
    <phoneticPr fontId="3" type="noConversion"/>
  </si>
  <si>
    <t>48LMFMB003</t>
  </si>
  <si>
    <t>04LMFG</t>
  </si>
  <si>
    <t>02LMWXB002</t>
  </si>
  <si>
    <t>04LMFE</t>
  </si>
  <si>
    <t>49LMBYB010</t>
  </si>
  <si>
    <t>04LMFEB001</t>
  </si>
  <si>
    <t>05LMK8</t>
  </si>
  <si>
    <t>51LMBFB001</t>
  </si>
  <si>
    <t>04LMFZ</t>
  </si>
  <si>
    <t>04LMG1</t>
  </si>
  <si>
    <t>51LMF4</t>
  </si>
  <si>
    <t>51LMBEB006</t>
  </si>
  <si>
    <t>02LMX1B002</t>
  </si>
  <si>
    <t>04LMFH</t>
  </si>
  <si>
    <t>04LMFP</t>
  </si>
  <si>
    <t>04LMG1B001</t>
  </si>
  <si>
    <t>04LME2B001</t>
  </si>
  <si>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</si>
  <si>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</si>
  <si>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</si>
  <si>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</si>
  <si>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</si>
  <si>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</si>
  <si>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</si>
  <si>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04LME2B002</t>
  </si>
  <si>
    <t>05LMKV</t>
  </si>
  <si>
    <t>05LML3</t>
  </si>
  <si>
    <t>49BW5DB001</t>
  </si>
  <si>
    <t>49BW5EB002</t>
  </si>
  <si>
    <t>44M7H2B002</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</si>
  <si>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</si>
  <si>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</si>
  <si>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</si>
  <si>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</si>
  <si>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</si>
  <si>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</si>
  <si>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</si>
  <si>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</si>
  <si>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</si>
  <si>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02LMNEB002</t>
  </si>
  <si>
    <t>51LMBHB001</t>
  </si>
  <si>
    <t>05LMK7</t>
  </si>
  <si>
    <t>05LML3B001</t>
  </si>
  <si>
    <t>05LMQ6</t>
  </si>
  <si>
    <t>05LMTC</t>
  </si>
  <si>
    <t>05LMK7B001</t>
  </si>
  <si>
    <t>05LMUM</t>
  </si>
  <si>
    <t>05LMQ6B001</t>
  </si>
  <si>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</si>
  <si>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</si>
  <si>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</si>
  <si>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</si>
  <si>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</si>
  <si>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</si>
  <si>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</si>
  <si>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</si>
  <si>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</si>
  <si>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48N4AA</t>
  </si>
  <si>
    <t>04LMFFB001</t>
  </si>
  <si>
    <t>02LMWZ</t>
  </si>
  <si>
    <t>02LMX0B001</t>
  </si>
  <si>
    <t>05LMKVB001</t>
  </si>
  <si>
    <t>05LMTW</t>
  </si>
  <si>
    <t>48LMSWB003</t>
  </si>
  <si>
    <t>02LMX0B007</t>
  </si>
  <si>
    <t>05LMT4</t>
  </si>
  <si>
    <t>02LMX0</t>
  </si>
  <si>
    <t>02LMX3</t>
  </si>
  <si>
    <t>02LMX4</t>
  </si>
  <si>
    <t>04LMFAB001</t>
  </si>
  <si>
    <t>04LMFMB001</t>
  </si>
  <si>
    <t>02LMWXB004</t>
  </si>
  <si>
    <t>04LME2B003</t>
  </si>
  <si>
    <t>33BW5MB003</t>
  </si>
  <si>
    <t>51BW3HB001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</si>
  <si>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</si>
  <si>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</si>
  <si>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</si>
  <si>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</si>
  <si>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</si>
  <si>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</si>
  <si>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44M7H1</t>
    <phoneticPr fontId="3" type="noConversion"/>
  </si>
  <si>
    <t>V</t>
    <phoneticPr fontId="3" type="noConversion"/>
  </si>
  <si>
    <t>V</t>
    <phoneticPr fontId="3" type="noConversion"/>
  </si>
  <si>
    <t>05LMQ8</t>
  </si>
  <si>
    <t>02LMX0B002</t>
  </si>
  <si>
    <t>02LMWT</t>
  </si>
  <si>
    <t>05LMK7B002</t>
  </si>
  <si>
    <t>50BW2YB001</t>
  </si>
  <si>
    <t>C4</t>
    <phoneticPr fontId="3" type="noConversion"/>
  </si>
  <si>
    <t>44M7H1B001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</si>
  <si>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</si>
  <si>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</si>
  <si>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</si>
  <si>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</si>
  <si>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</si>
  <si>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</si>
  <si>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</si>
  <si>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</si>
  <si>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49LMBYB010</t>
    <phoneticPr fontId="3" type="noConversion"/>
  </si>
  <si>
    <t>02LMX2</t>
  </si>
  <si>
    <t>04LMFFB002</t>
  </si>
  <si>
    <t>04LMFYB001</t>
  </si>
  <si>
    <t>04LMFBB001</t>
  </si>
  <si>
    <t>04LMFEB002</t>
  </si>
  <si>
    <t>04LMG1B002</t>
  </si>
  <si>
    <t>05LMQ6B002</t>
  </si>
  <si>
    <t>02LMNEB001</t>
  </si>
  <si>
    <t>uPad</t>
    <phoneticPr fontId="3" type="noConversion"/>
  </si>
  <si>
    <t>51BW3KB002</t>
  </si>
  <si>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</si>
  <si>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</si>
  <si>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</si>
  <si>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</si>
  <si>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</si>
  <si>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</si>
  <si>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04LMFFB001</t>
    <phoneticPr fontId="3" type="noConversion"/>
  </si>
  <si>
    <t>V</t>
    <phoneticPr fontId="3" type="noConversion"/>
  </si>
  <si>
    <t>43M769B001</t>
  </si>
  <si>
    <t>PR2</t>
    <phoneticPr fontId="3" type="noConversion"/>
  </si>
  <si>
    <t>02LMX4B001</t>
  </si>
  <si>
    <t>02LMX0B006</t>
  </si>
  <si>
    <t>02LMWVB002</t>
  </si>
  <si>
    <t>02LMWV</t>
  </si>
  <si>
    <t>02LMWYB007</t>
  </si>
  <si>
    <t>02LMWVB001</t>
  </si>
  <si>
    <t>02LMXU</t>
  </si>
  <si>
    <t>51LMBHB005</t>
  </si>
  <si>
    <t>02LMXA</t>
  </si>
  <si>
    <t>05LMVG</t>
  </si>
  <si>
    <t>02LMX2B004</t>
  </si>
  <si>
    <t>33LMAKB001</t>
  </si>
  <si>
    <t>05LMVJ</t>
  </si>
  <si>
    <t>05LMVJB001</t>
  </si>
  <si>
    <t>02LMXAB002</t>
  </si>
  <si>
    <t>05LMT8</t>
  </si>
  <si>
    <t>02LMX3B001</t>
  </si>
  <si>
    <t>02LMX2B003</t>
  </si>
  <si>
    <t>51LMBGB004</t>
  </si>
  <si>
    <t>50BW9TB003</t>
  </si>
  <si>
    <t>49BW5EB003</t>
  </si>
  <si>
    <t>02LMX4B003</t>
  </si>
  <si>
    <t>02LMX0B009</t>
  </si>
  <si>
    <t>02LMWWB002</t>
  </si>
  <si>
    <t>02LMWW</t>
  </si>
  <si>
    <t>51LMBFB002</t>
  </si>
  <si>
    <t>49LMBYB012</t>
  </si>
  <si>
    <t>05LMQ5</t>
  </si>
  <si>
    <t>02LMXUB002</t>
  </si>
  <si>
    <t>51BW3L</t>
  </si>
  <si>
    <t>V</t>
    <phoneticPr fontId="3" type="noConversion"/>
  </si>
  <si>
    <t>V</t>
    <phoneticPr fontId="3" type="noConversion"/>
  </si>
  <si>
    <t>V</t>
    <phoneticPr fontId="3" type="noConversion"/>
  </si>
  <si>
    <t>V</t>
    <phoneticPr fontId="3" type="noConversion"/>
  </si>
  <si>
    <t>02LMWT</t>
    <phoneticPr fontId="3" type="noConversion"/>
  </si>
  <si>
    <t>V</t>
    <phoneticPr fontId="3" type="noConversion"/>
  </si>
  <si>
    <t>V</t>
    <phoneticPr fontId="3" type="noConversion"/>
  </si>
  <si>
    <t>V</t>
    <phoneticPr fontId="3" type="noConversion"/>
  </si>
  <si>
    <t>Tp</t>
    <phoneticPr fontId="3" type="noConversion"/>
  </si>
  <si>
    <t>uPad</t>
    <phoneticPr fontId="3" type="noConversion"/>
  </si>
  <si>
    <t>PR2</t>
    <phoneticPr fontId="3" type="noConversion"/>
  </si>
  <si>
    <t>PR1</t>
    <phoneticPr fontId="3" type="noConversion"/>
  </si>
  <si>
    <t>V</t>
    <phoneticPr fontId="3" type="noConversion"/>
  </si>
  <si>
    <t>V</t>
    <phoneticPr fontId="3" type="noConversion"/>
  </si>
  <si>
    <t>49BW5EB001</t>
  </si>
  <si>
    <t>PR4</t>
    <phoneticPr fontId="3" type="noConversion"/>
  </si>
  <si>
    <t>PR1</t>
    <phoneticPr fontId="3" type="noConversion"/>
  </si>
  <si>
    <t>05LMT7</t>
  </si>
  <si>
    <t>02LMXUB001</t>
  </si>
  <si>
    <t>02LMWZB003</t>
  </si>
  <si>
    <t>02LMX1</t>
  </si>
  <si>
    <t>V</t>
    <phoneticPr fontId="3" type="noConversion"/>
  </si>
  <si>
    <t>46M7W4</t>
  </si>
  <si>
    <t>44M7H2B005</t>
  </si>
  <si>
    <t>PR1</t>
    <phoneticPr fontId="3" type="noConversion"/>
  </si>
  <si>
    <t>PR2</t>
    <phoneticPr fontId="3" type="noConversion"/>
  </si>
  <si>
    <t>51BW3LB001</t>
  </si>
  <si>
    <t>uPad</t>
    <phoneticPr fontId="3" type="noConversion"/>
  </si>
  <si>
    <t>V</t>
    <phoneticPr fontId="3" type="noConversion"/>
  </si>
  <si>
    <t>V</t>
    <phoneticPr fontId="3" type="noConversion"/>
  </si>
  <si>
    <t>51BW3K</t>
  </si>
  <si>
    <t>50BW2YB002</t>
  </si>
  <si>
    <t>33BW5MB002</t>
  </si>
  <si>
    <t>C4</t>
    <phoneticPr fontId="3" type="noConversion"/>
  </si>
  <si>
    <t>PR2</t>
    <phoneticPr fontId="3" type="noConversion"/>
  </si>
  <si>
    <t>V</t>
    <phoneticPr fontId="3" type="noConversion"/>
  </si>
  <si>
    <t>V</t>
    <phoneticPr fontId="3" type="noConversion"/>
  </si>
  <si>
    <t>V</t>
    <phoneticPr fontId="3" type="noConversion"/>
  </si>
  <si>
    <t>V</t>
    <phoneticPr fontId="3" type="noConversion"/>
  </si>
  <si>
    <t>46M7W6</t>
  </si>
  <si>
    <t>46M7W5</t>
  </si>
  <si>
    <t>46M7W3</t>
  </si>
  <si>
    <t>48M7M0</t>
  </si>
  <si>
    <t>PR1</t>
    <phoneticPr fontId="3" type="noConversion"/>
  </si>
  <si>
    <t>02BWBY</t>
  </si>
  <si>
    <t>PR1</t>
    <phoneticPr fontId="3" type="noConversion"/>
  </si>
  <si>
    <t>PR2</t>
    <phoneticPr fontId="3" type="noConversion"/>
  </si>
  <si>
    <t>51BW3KB001</t>
  </si>
  <si>
    <t>V</t>
    <phoneticPr fontId="3" type="noConversion"/>
  </si>
  <si>
    <t>V</t>
    <phoneticPr fontId="3" type="noConversion"/>
  </si>
  <si>
    <t>V</t>
    <phoneticPr fontId="3" type="noConversion"/>
  </si>
  <si>
    <t>V</t>
    <phoneticPr fontId="3" type="noConversion"/>
  </si>
  <si>
    <t>02M7EX</t>
  </si>
  <si>
    <t>48M7M1</t>
  </si>
  <si>
    <t>48M7LZ</t>
  </si>
  <si>
    <t>48M7M2</t>
  </si>
  <si>
    <t>02M7EY</t>
  </si>
  <si>
    <t>PR3</t>
    <phoneticPr fontId="3" type="noConversion"/>
  </si>
  <si>
    <t>02BWBYB001</t>
  </si>
  <si>
    <t>50BW9U</t>
  </si>
  <si>
    <t>51BW3KB003</t>
  </si>
  <si>
    <t>TP</t>
    <phoneticPr fontId="3" type="noConversion"/>
  </si>
  <si>
    <t>PR3</t>
    <phoneticPr fontId="3" type="noConversion"/>
  </si>
  <si>
    <t>V</t>
    <phoneticPr fontId="3" type="noConversion"/>
  </si>
  <si>
    <t>V</t>
    <phoneticPr fontId="3" type="noConversion"/>
  </si>
  <si>
    <t>49BW5EB003</t>
    <phoneticPr fontId="3" type="noConversion"/>
  </si>
  <si>
    <t>03M7GL</t>
  </si>
  <si>
    <t>03M7GK</t>
  </si>
  <si>
    <t>03M7GM</t>
  </si>
  <si>
    <t>03M7GN</t>
  </si>
  <si>
    <t>07N4BM</t>
  </si>
  <si>
    <t>48N4AB</t>
  </si>
  <si>
    <t>03N4AH</t>
  </si>
  <si>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</si>
  <si>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</si>
  <si>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</si>
  <si>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</si>
  <si>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</si>
  <si>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</si>
  <si>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PR3</t>
    <phoneticPr fontId="3" type="noConversion"/>
  </si>
  <si>
    <t>44M7H1</t>
    <phoneticPr fontId="3" type="noConversion"/>
  </si>
  <si>
    <t>PR2</t>
    <phoneticPr fontId="3" type="noConversion"/>
  </si>
  <si>
    <t>PR2</t>
    <phoneticPr fontId="3" type="noConversion"/>
  </si>
  <si>
    <t>46M7W3</t>
    <phoneticPr fontId="3" type="noConversion"/>
  </si>
  <si>
    <t>V</t>
    <phoneticPr fontId="3" type="noConversion"/>
  </si>
  <si>
    <t>V</t>
    <phoneticPr fontId="3" type="noConversion"/>
  </si>
  <si>
    <t>V</t>
    <phoneticPr fontId="3" type="noConversion"/>
  </si>
  <si>
    <t>V</t>
    <phoneticPr fontId="3" type="noConversion"/>
  </si>
  <si>
    <t>V</t>
    <phoneticPr fontId="3" type="noConversion"/>
  </si>
  <si>
    <t>48M7M0B001</t>
  </si>
  <si>
    <t>50BW9V</t>
  </si>
  <si>
    <t>51BW3LB002</t>
  </si>
  <si>
    <t>02BWBYB002</t>
  </si>
  <si>
    <t>TP</t>
    <phoneticPr fontId="3" type="noConversion"/>
  </si>
  <si>
    <t>PR2</t>
    <phoneticPr fontId="3" type="noConversion"/>
  </si>
  <si>
    <t>46M7W5</t>
    <phoneticPr fontId="3" type="noConversion"/>
  </si>
  <si>
    <t>V</t>
    <phoneticPr fontId="3" type="noConversion"/>
  </si>
  <si>
    <t>V</t>
    <phoneticPr fontId="3" type="noConversion"/>
  </si>
  <si>
    <t>46M7W4</t>
    <phoneticPr fontId="3" type="noConversion"/>
  </si>
  <si>
    <t>V</t>
    <phoneticPr fontId="3" type="noConversion"/>
  </si>
  <si>
    <t>V</t>
    <phoneticPr fontId="3" type="noConversion"/>
  </si>
  <si>
    <t>V</t>
    <phoneticPr fontId="3" type="noConversion"/>
  </si>
  <si>
    <t>51BW3K</t>
    <phoneticPr fontId="3" type="noConversion"/>
  </si>
  <si>
    <t>V</t>
    <phoneticPr fontId="3" type="noConversion"/>
  </si>
  <si>
    <t>V</t>
    <phoneticPr fontId="3" type="noConversion"/>
  </si>
  <si>
    <t>50BW2ZB001</t>
  </si>
  <si>
    <t>PR2</t>
    <phoneticPr fontId="3" type="noConversion"/>
  </si>
  <si>
    <t>46M7W6</t>
    <phoneticPr fontId="3" type="noConversion"/>
  </si>
  <si>
    <t>PR4</t>
    <phoneticPr fontId="3" type="noConversion"/>
  </si>
  <si>
    <t>V</t>
    <phoneticPr fontId="3" type="noConversion"/>
  </si>
  <si>
    <t>51BW3KB004</t>
  </si>
  <si>
    <t>50BW2ZB002</t>
  </si>
  <si>
    <t>50BW2ZB003</t>
  </si>
  <si>
    <t>C4</t>
    <phoneticPr fontId="3" type="noConversion"/>
  </si>
  <si>
    <t>46M7W3B001</t>
  </si>
  <si>
    <t>43M769B002</t>
  </si>
  <si>
    <t>46M7W4B002</t>
  </si>
  <si>
    <t>46M7W5B002</t>
  </si>
  <si>
    <t>46M7W6B001</t>
  </si>
  <si>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</si>
  <si>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</si>
  <si>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</si>
  <si>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</si>
  <si>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</si>
  <si>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</si>
  <si>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</si>
  <si>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</si>
  <si>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uPad</t>
    <phoneticPr fontId="3" type="noConversion"/>
  </si>
  <si>
    <t>PR2</t>
    <phoneticPr fontId="3" type="noConversion"/>
  </si>
  <si>
    <t>48M7M2B001</t>
  </si>
  <si>
    <t>49BW5EB004</t>
  </si>
  <si>
    <t>PR2</t>
    <phoneticPr fontId="3" type="noConversion"/>
  </si>
  <si>
    <t>V</t>
    <phoneticPr fontId="3" type="noConversion"/>
  </si>
  <si>
    <t>V</t>
    <phoneticPr fontId="3" type="noConversion"/>
  </si>
  <si>
    <t>03M7GL</t>
    <phoneticPr fontId="3" type="noConversion"/>
  </si>
  <si>
    <t>uPad</t>
    <phoneticPr fontId="3" type="noConversion"/>
  </si>
  <si>
    <t>51BW3KB006</t>
  </si>
  <si>
    <t>03M7GM</t>
    <phoneticPr fontId="3" type="noConversion"/>
  </si>
  <si>
    <t>V</t>
    <phoneticPr fontId="3" type="noConversion"/>
  </si>
  <si>
    <t>V</t>
    <phoneticPr fontId="3" type="noConversion"/>
  </si>
  <si>
    <t>V</t>
    <phoneticPr fontId="3" type="noConversion"/>
  </si>
  <si>
    <t>V</t>
    <phoneticPr fontId="3" type="noConversion"/>
  </si>
  <si>
    <t>V</t>
    <phoneticPr fontId="3" type="noConversion"/>
  </si>
  <si>
    <t>51BW3KB006</t>
    <phoneticPr fontId="3" type="noConversion"/>
  </si>
  <si>
    <t>07M7NX</t>
  </si>
  <si>
    <t>07M7NW</t>
  </si>
  <si>
    <t>46M7W5B003</t>
  </si>
  <si>
    <t>46M7W4B003</t>
  </si>
  <si>
    <t>46M7W6B002</t>
  </si>
  <si>
    <t>PR1</t>
    <phoneticPr fontId="3" type="noConversion"/>
  </si>
  <si>
    <t>PR2</t>
    <phoneticPr fontId="3" type="noConversion"/>
  </si>
  <si>
    <t>PR4</t>
    <phoneticPr fontId="3" type="noConversion"/>
  </si>
  <si>
    <t>02BWBYB003</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</si>
  <si>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</si>
  <si>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</si>
  <si>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</si>
  <si>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</si>
  <si>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</si>
  <si>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</si>
  <si>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</si>
  <si>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PR3</t>
    <phoneticPr fontId="3" type="noConversion"/>
  </si>
  <si>
    <t>46BW9SB007</t>
  </si>
  <si>
    <t>51BW3KB008</t>
  </si>
  <si>
    <t>PR4</t>
    <phoneticPr fontId="3" type="noConversion"/>
  </si>
  <si>
    <t>PR2</t>
    <phoneticPr fontId="3" type="noConversion"/>
  </si>
  <si>
    <t>V</t>
    <phoneticPr fontId="3" type="noConversion"/>
  </si>
  <si>
    <t>V</t>
    <phoneticPr fontId="3" type="noConversion"/>
  </si>
  <si>
    <t>V</t>
    <phoneticPr fontId="3" type="noConversion"/>
  </si>
  <si>
    <t>V</t>
    <phoneticPr fontId="3" type="noConversion"/>
  </si>
  <si>
    <t>48N4AA</t>
    <phoneticPr fontId="3" type="noConversion"/>
  </si>
  <si>
    <t>48M7LZ</t>
    <phoneticPr fontId="3" type="noConversion"/>
  </si>
  <si>
    <t>PR3</t>
    <phoneticPr fontId="3" type="noConversion"/>
  </si>
  <si>
    <t>PR2</t>
    <phoneticPr fontId="3" type="noConversion"/>
  </si>
  <si>
    <t>PR2</t>
    <phoneticPr fontId="3" type="noConversion"/>
  </si>
  <si>
    <t>PR2</t>
    <phoneticPr fontId="3" type="noConversion"/>
  </si>
  <si>
    <t>51BW3KB007</t>
    <phoneticPr fontId="3" type="noConversion"/>
  </si>
  <si>
    <t>V</t>
    <phoneticPr fontId="3" type="noConversion"/>
  </si>
  <si>
    <t>V</t>
    <phoneticPr fontId="3" type="noConversion"/>
  </si>
  <si>
    <t>V</t>
    <phoneticPr fontId="3" type="noConversion"/>
  </si>
  <si>
    <t>V</t>
    <phoneticPr fontId="3" type="noConversion"/>
  </si>
  <si>
    <t>V</t>
    <phoneticPr fontId="3" type="noConversion"/>
  </si>
  <si>
    <t>51BW3LB004</t>
  </si>
  <si>
    <t>PR2</t>
    <phoneticPr fontId="3" type="noConversion"/>
  </si>
  <si>
    <t>48M7M1B001</t>
  </si>
  <si>
    <t>48M7M1B001</t>
    <phoneticPr fontId="3" type="noConversion"/>
  </si>
  <si>
    <t>V</t>
    <phoneticPr fontId="3" type="noConversion"/>
  </si>
  <si>
    <t>V</t>
    <phoneticPr fontId="3" type="noConversion"/>
  </si>
  <si>
    <t>V</t>
    <phoneticPr fontId="3" type="noConversion"/>
  </si>
  <si>
    <t>V</t>
    <phoneticPr fontId="3" type="noConversion"/>
  </si>
  <si>
    <t>44M7H1B002</t>
  </si>
  <si>
    <t>03M7GNB001</t>
  </si>
  <si>
    <t>03M7GMB001</t>
  </si>
  <si>
    <t>48M7M2B002</t>
  </si>
  <si>
    <t>48M7M1B002</t>
  </si>
  <si>
    <t>PR4</t>
    <phoneticPr fontId="3" type="noConversion"/>
  </si>
  <si>
    <t>PR3</t>
    <phoneticPr fontId="3" type="noConversion"/>
  </si>
  <si>
    <t>PR2</t>
    <phoneticPr fontId="3" type="noConversion"/>
  </si>
  <si>
    <t>V</t>
    <phoneticPr fontId="3" type="noConversion"/>
  </si>
  <si>
    <t>V</t>
    <phoneticPr fontId="3" type="noConversion"/>
  </si>
  <si>
    <t>V</t>
    <phoneticPr fontId="3" type="noConversion"/>
  </si>
  <si>
    <t>04BW1C</t>
  </si>
  <si>
    <t>PR1</t>
    <phoneticPr fontId="3" type="noConversion"/>
  </si>
  <si>
    <t>PR5</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</si>
  <si>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</si>
  <si>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</si>
  <si>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</si>
  <si>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</si>
  <si>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</si>
  <si>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</si>
  <si>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03M7GLB001</t>
  </si>
  <si>
    <t>03M7GKB001</t>
  </si>
  <si>
    <t>PR5</t>
    <phoneticPr fontId="3" type="noConversion"/>
  </si>
  <si>
    <t>PR4</t>
    <phoneticPr fontId="3" type="noConversion"/>
  </si>
  <si>
    <t>PR5</t>
    <phoneticPr fontId="3" type="noConversion"/>
  </si>
  <si>
    <t>PR2</t>
    <phoneticPr fontId="3" type="noConversion"/>
  </si>
  <si>
    <t>PR2</t>
    <phoneticPr fontId="3" type="noConversion"/>
  </si>
  <si>
    <t>02M7EYB001</t>
  </si>
  <si>
    <t>50BW9W</t>
  </si>
  <si>
    <t>Tp</t>
    <phoneticPr fontId="3" type="noConversion"/>
  </si>
  <si>
    <t>V</t>
    <phoneticPr fontId="3" type="noConversion"/>
  </si>
  <si>
    <t>V</t>
    <phoneticPr fontId="3" type="noConversion"/>
  </si>
  <si>
    <t>V</t>
    <phoneticPr fontId="3" type="noConversion"/>
  </si>
  <si>
    <t>V</t>
    <phoneticPr fontId="3" type="noConversion"/>
  </si>
  <si>
    <t>PR3</t>
    <phoneticPr fontId="3" type="noConversion"/>
  </si>
  <si>
    <t>07N4BN</t>
  </si>
  <si>
    <t>48N4AAB001</t>
  </si>
  <si>
    <t>48N4AAB002</t>
  </si>
  <si>
    <t>44M7H1B003</t>
  </si>
  <si>
    <t>03M7GLB002</t>
  </si>
  <si>
    <t>05QM85B001</t>
  </si>
  <si>
    <t>08QM25B019</t>
  </si>
  <si>
    <t>PR1</t>
    <phoneticPr fontId="3" type="noConversion"/>
  </si>
  <si>
    <t>PR2</t>
    <phoneticPr fontId="3" type="noConversion"/>
  </si>
  <si>
    <t>PR2</t>
    <phoneticPr fontId="3" type="noConversion"/>
  </si>
  <si>
    <t>PR5</t>
    <phoneticPr fontId="3" type="noConversion"/>
  </si>
  <si>
    <t>PR5</t>
    <phoneticPr fontId="3" type="noConversion"/>
  </si>
  <si>
    <t>V</t>
    <phoneticPr fontId="3" type="noConversion"/>
  </si>
  <si>
    <t>07M7NW</t>
    <phoneticPr fontId="3" type="noConversion"/>
  </si>
  <si>
    <t>V</t>
    <phoneticPr fontId="3" type="noConversion"/>
  </si>
  <si>
    <t>V</t>
    <phoneticPr fontId="3" type="noConversion"/>
  </si>
  <si>
    <t>V</t>
    <phoneticPr fontId="3" type="noConversion"/>
  </si>
  <si>
    <t>V</t>
    <phoneticPr fontId="3" type="noConversion"/>
  </si>
  <si>
    <t>V</t>
    <phoneticPr fontId="3" type="noConversion"/>
  </si>
  <si>
    <t>48M7LZB001</t>
  </si>
  <si>
    <t>46M7W6B003</t>
  </si>
  <si>
    <t>07M7NXB001</t>
  </si>
  <si>
    <t>AspenA_FS-uPad</t>
    <phoneticPr fontId="3" type="noConversion"/>
  </si>
  <si>
    <t>Balsam_FS-PR1</t>
    <phoneticPr fontId="3" type="noConversion"/>
  </si>
  <si>
    <t>05QM84B001</t>
  </si>
  <si>
    <t>05QM84B002</t>
  </si>
  <si>
    <t>05QM84B003</t>
  </si>
  <si>
    <t>Balsam_FS-PR1</t>
    <phoneticPr fontId="3" type="noConversion"/>
  </si>
  <si>
    <t>AspenA FS-uPad</t>
    <phoneticPr fontId="3" type="noConversion"/>
  </si>
  <si>
    <t>07M7NWB002</t>
  </si>
  <si>
    <t>07M7NWB001</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</si>
  <si>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</si>
  <si>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</si>
  <si>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</si>
  <si>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</si>
  <si>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</si>
  <si>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</si>
  <si>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</si>
  <si>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</si>
  <si>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</si>
  <si>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PR5</t>
    <phoneticPr fontId="3" type="noConversion"/>
  </si>
  <si>
    <t>18QM45</t>
  </si>
  <si>
    <t>11QM07</t>
  </si>
  <si>
    <t>11QM09</t>
  </si>
  <si>
    <t>AspenA BS-uPad</t>
    <phoneticPr fontId="3" type="noConversion"/>
  </si>
  <si>
    <t>Balsam_BS_CUF-TP</t>
    <phoneticPr fontId="3" type="noConversion"/>
  </si>
  <si>
    <t>Balsam_BS_CUF-TP</t>
    <phoneticPr fontId="3" type="noConversion"/>
  </si>
  <si>
    <t>48M7LZB003</t>
  </si>
  <si>
    <t>PR2</t>
    <phoneticPr fontId="3" type="noConversion"/>
  </si>
  <si>
    <t>38QM21</t>
  </si>
  <si>
    <t>AspenA BS-PR1</t>
    <phoneticPr fontId="3" type="noConversion"/>
  </si>
  <si>
    <t>V</t>
    <phoneticPr fontId="3" type="noConversion"/>
  </si>
  <si>
    <t>V</t>
    <phoneticPr fontId="3" type="noConversion"/>
  </si>
  <si>
    <t>V</t>
    <phoneticPr fontId="3" type="noConversion"/>
  </si>
  <si>
    <t>V</t>
    <phoneticPr fontId="3" type="noConversion"/>
  </si>
  <si>
    <t>18QM45B001</t>
  </si>
  <si>
    <t>18QM45B001</t>
    <phoneticPr fontId="3" type="noConversion"/>
  </si>
  <si>
    <t>11QM08</t>
  </si>
  <si>
    <t>18QM44</t>
  </si>
  <si>
    <t>38QM07</t>
  </si>
  <si>
    <t>38QM20</t>
  </si>
  <si>
    <t>38QM12</t>
  </si>
  <si>
    <t>38QM06</t>
  </si>
  <si>
    <t>38QM05</t>
  </si>
  <si>
    <t>38QM18</t>
  </si>
  <si>
    <t>AspenA BS-PR2</t>
    <phoneticPr fontId="3" type="noConversion"/>
  </si>
  <si>
    <t>Balsam_FS-PR2</t>
    <phoneticPr fontId="3" type="noConversion"/>
  </si>
  <si>
    <t>V</t>
    <phoneticPr fontId="3" type="noConversion"/>
  </si>
  <si>
    <t>V</t>
    <phoneticPr fontId="3" type="noConversion"/>
  </si>
  <si>
    <t>V</t>
    <phoneticPr fontId="3" type="noConversion"/>
  </si>
  <si>
    <t>V</t>
    <phoneticPr fontId="3" type="noConversion"/>
  </si>
  <si>
    <t>V</t>
    <phoneticPr fontId="3" type="noConversion"/>
  </si>
  <si>
    <t>38QM14</t>
  </si>
  <si>
    <t>11QM05</t>
  </si>
  <si>
    <t>V</t>
    <phoneticPr fontId="3" type="noConversion"/>
  </si>
  <si>
    <t>V</t>
    <phoneticPr fontId="3" type="noConversion"/>
  </si>
  <si>
    <t>uPad</t>
    <phoneticPr fontId="3" type="noConversion"/>
  </si>
  <si>
    <t>PR3</t>
    <phoneticPr fontId="3" type="noConversion"/>
  </si>
  <si>
    <t>PR4</t>
    <phoneticPr fontId="3" type="noConversion"/>
  </si>
  <si>
    <t>PR3</t>
    <phoneticPr fontId="3" type="noConversion"/>
  </si>
  <si>
    <t>PR5</t>
    <phoneticPr fontId="3" type="noConversion"/>
  </si>
  <si>
    <t>05QM56B001</t>
  </si>
  <si>
    <t>51BW3KB009</t>
  </si>
  <si>
    <t>PR2</t>
    <phoneticPr fontId="3" type="noConversion"/>
  </si>
  <si>
    <t>Balsam_BS_CUF-PR1</t>
    <phoneticPr fontId="3" type="noConversion"/>
  </si>
  <si>
    <t>Balsam_FS_PR2</t>
    <phoneticPr fontId="3" type="noConversion"/>
  </si>
  <si>
    <t>V</t>
    <phoneticPr fontId="3" type="noConversion"/>
  </si>
  <si>
    <t>V</t>
    <phoneticPr fontId="3" type="noConversion"/>
  </si>
  <si>
    <t>V</t>
    <phoneticPr fontId="3" type="noConversion"/>
  </si>
  <si>
    <t>V</t>
    <phoneticPr fontId="3" type="noConversion"/>
  </si>
  <si>
    <t>44M7H2</t>
    <phoneticPr fontId="3" type="noConversion"/>
  </si>
  <si>
    <t>Balsam_BS_PR2</t>
  </si>
  <si>
    <t>15QM14</t>
  </si>
  <si>
    <t>04BW1C</t>
    <phoneticPr fontId="3" type="noConversion"/>
  </si>
  <si>
    <t>AspenA BS-TP</t>
    <phoneticPr fontId="3" type="noConversion"/>
  </si>
  <si>
    <t>15QM14</t>
    <phoneticPr fontId="3" type="noConversion"/>
  </si>
  <si>
    <t>03M7GMB001</t>
    <phoneticPr fontId="3" type="noConversion"/>
  </si>
  <si>
    <t>48M7LZB003</t>
    <phoneticPr fontId="3" type="noConversion"/>
  </si>
  <si>
    <t>09BW01B001</t>
  </si>
  <si>
    <t>04BW1CB001</t>
  </si>
  <si>
    <t>05QM84B004</t>
  </si>
  <si>
    <t>Balsam_FS-PR3</t>
    <phoneticPr fontId="3" type="noConversion"/>
  </si>
  <si>
    <t>05QM84B003</t>
    <phoneticPr fontId="3" type="noConversion"/>
  </si>
  <si>
    <t>15QM14B001</t>
  </si>
  <si>
    <t>18QM46</t>
  </si>
  <si>
    <t>46M7W5B004</t>
  </si>
  <si>
    <t>05QM84B005</t>
  </si>
  <si>
    <t>08BW2PB003</t>
  </si>
  <si>
    <t>51BW3KB007</t>
  </si>
  <si>
    <t>12BW05</t>
  </si>
  <si>
    <t>12BW06</t>
  </si>
  <si>
    <t>12BW07</t>
  </si>
  <si>
    <t>12BW08</t>
  </si>
  <si>
    <t>15QM64</t>
  </si>
  <si>
    <t>18QM46B001</t>
  </si>
  <si>
    <t>12BW09</t>
  </si>
  <si>
    <t>12BW10</t>
  </si>
  <si>
    <t>12BW11</t>
  </si>
  <si>
    <t>12BW06B001</t>
  </si>
  <si>
    <t>12BW03B001</t>
  </si>
  <si>
    <t>12BW02B001</t>
  </si>
  <si>
    <t>12BW14</t>
  </si>
  <si>
    <t>Balsam_FS-uPad</t>
    <phoneticPr fontId="3" type="noConversion"/>
  </si>
  <si>
    <t>uPad</t>
    <phoneticPr fontId="3" type="noConversion"/>
  </si>
  <si>
    <t>PR4</t>
    <phoneticPr fontId="3" type="noConversion"/>
  </si>
  <si>
    <t>uPad</t>
    <phoneticPr fontId="3" type="noConversion"/>
  </si>
  <si>
    <t>PR5</t>
    <phoneticPr fontId="3" type="noConversion"/>
  </si>
  <si>
    <t>V</t>
    <phoneticPr fontId="3" type="noConversion"/>
  </si>
  <si>
    <t>V</t>
    <phoneticPr fontId="3" type="noConversion"/>
  </si>
  <si>
    <t>V</t>
    <phoneticPr fontId="3" type="noConversion"/>
  </si>
  <si>
    <t>48N4ABB001</t>
  </si>
  <si>
    <t>Balsam_BS_TP</t>
    <phoneticPr fontId="3" type="noConversion"/>
  </si>
  <si>
    <t>50BW9T</t>
    <phoneticPr fontId="3" type="noConversion"/>
  </si>
  <si>
    <t>V</t>
    <phoneticPr fontId="3" type="noConversion"/>
  </si>
  <si>
    <t>V</t>
    <phoneticPr fontId="3" type="noConversion"/>
  </si>
  <si>
    <t>08QM63B001</t>
  </si>
  <si>
    <t>08QM63B002</t>
  </si>
  <si>
    <t>V</t>
    <phoneticPr fontId="3" type="noConversion"/>
  </si>
  <si>
    <t>V</t>
    <phoneticPr fontId="3" type="noConversion"/>
  </si>
  <si>
    <t>06BW5M</t>
  </si>
  <si>
    <t>15QM42B001</t>
  </si>
  <si>
    <t>Balsam_FS-PR1</t>
    <phoneticPr fontId="3" type="noConversion"/>
  </si>
  <si>
    <t>Balsam_BS_PR2</t>
    <phoneticPr fontId="3" type="noConversion"/>
  </si>
  <si>
    <t>V</t>
    <phoneticPr fontId="3" type="noConversion"/>
  </si>
  <si>
    <t>V</t>
    <phoneticPr fontId="3" type="noConversion"/>
  </si>
  <si>
    <t>V</t>
    <phoneticPr fontId="3" type="noConversion"/>
  </si>
  <si>
    <t>V</t>
    <phoneticPr fontId="3" type="noConversion"/>
  </si>
  <si>
    <t>14M74Q</t>
  </si>
  <si>
    <t>14M74R</t>
  </si>
  <si>
    <t>PR1</t>
    <phoneticPr fontId="3" type="noConversion"/>
  </si>
  <si>
    <t>PR1</t>
    <phoneticPr fontId="3" type="noConversion"/>
  </si>
  <si>
    <t>V</t>
    <phoneticPr fontId="3" type="noConversion"/>
  </si>
  <si>
    <t>V</t>
    <phoneticPr fontId="3" type="noConversion"/>
  </si>
  <si>
    <t>V</t>
    <phoneticPr fontId="3" type="noConversion"/>
  </si>
  <si>
    <t>PR3</t>
    <phoneticPr fontId="3" type="noConversion"/>
  </si>
  <si>
    <t>15QM46B001</t>
  </si>
  <si>
    <t>12BW09B001</t>
  </si>
  <si>
    <t>06BW5L</t>
    <phoneticPr fontId="3" type="noConversion"/>
  </si>
  <si>
    <t>V</t>
    <phoneticPr fontId="3" type="noConversion"/>
  </si>
  <si>
    <t>12BW14B001</t>
    <phoneticPr fontId="3" type="noConversion"/>
  </si>
  <si>
    <t>12BW11B001</t>
    <phoneticPr fontId="3" type="noConversion"/>
  </si>
  <si>
    <t>V</t>
    <phoneticPr fontId="3" type="noConversion"/>
  </si>
  <si>
    <t>V</t>
    <phoneticPr fontId="3" type="noConversion"/>
  </si>
  <si>
    <t>12BW10B002</t>
    <phoneticPr fontId="3" type="noConversion"/>
  </si>
  <si>
    <t>V</t>
    <phoneticPr fontId="3" type="noConversion"/>
  </si>
  <si>
    <t>V</t>
    <phoneticPr fontId="3" type="noConversion"/>
  </si>
  <si>
    <t>48M7LZB004</t>
  </si>
  <si>
    <t>15QM33B002</t>
  </si>
  <si>
    <t>Balsam_BS_uPad</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</si>
  <si>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</si>
  <si>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</si>
  <si>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</si>
  <si>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</si>
  <si>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</si>
  <si>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</si>
  <si>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</si>
  <si>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12BW06B002</t>
  </si>
  <si>
    <t>12BW14B002</t>
  </si>
  <si>
    <t>07N4BNB001</t>
  </si>
  <si>
    <t>Balsam_FS-PR2</t>
    <phoneticPr fontId="3" type="noConversion"/>
  </si>
  <si>
    <t>06BW5N</t>
    <phoneticPr fontId="3" type="noConversion"/>
  </si>
  <si>
    <t>V</t>
    <phoneticPr fontId="3" type="noConversion"/>
  </si>
  <si>
    <t>V</t>
    <phoneticPr fontId="3" type="noConversion"/>
  </si>
  <si>
    <t>V</t>
    <phoneticPr fontId="3" type="noConversion"/>
  </si>
  <si>
    <t>06BW5N</t>
  </si>
  <si>
    <t>Balsam_BS_PR2</t>
    <phoneticPr fontId="3" type="noConversion"/>
  </si>
  <si>
    <t>V</t>
    <phoneticPr fontId="3" type="noConversion"/>
  </si>
  <si>
    <t>12BW11B002</t>
  </si>
  <si>
    <t>TP</t>
    <phoneticPr fontId="3" type="noConversion"/>
  </si>
  <si>
    <t>15QM45B001</t>
  </si>
  <si>
    <t>15QM33</t>
  </si>
  <si>
    <t>15QM34</t>
  </si>
  <si>
    <t>09BW1HB002</t>
  </si>
  <si>
    <t>13BW10</t>
  </si>
  <si>
    <t>09BW5E</t>
  </si>
  <si>
    <t>PR1</t>
    <phoneticPr fontId="3" type="noConversion"/>
  </si>
  <si>
    <t>Balsam_FS-PR1</t>
    <phoneticPr fontId="3" type="noConversion"/>
  </si>
  <si>
    <t>V</t>
    <phoneticPr fontId="3" type="noConversion"/>
  </si>
  <si>
    <t>V</t>
    <phoneticPr fontId="3" type="noConversion"/>
  </si>
  <si>
    <t>15M7DK</t>
  </si>
  <si>
    <t>PR1</t>
    <phoneticPr fontId="3" type="noConversion"/>
  </si>
  <si>
    <t>13BW05</t>
  </si>
  <si>
    <t>13BW07</t>
  </si>
  <si>
    <t>06BW5LB001</t>
  </si>
  <si>
    <t>06BW5P</t>
  </si>
  <si>
    <t>13BW03</t>
  </si>
  <si>
    <t>Balsam_BS CUF_PR2</t>
    <phoneticPr fontId="3" type="noConversion"/>
  </si>
  <si>
    <t>13BW06B001</t>
  </si>
  <si>
    <t>08BW2PB006</t>
  </si>
  <si>
    <t>08BW1K</t>
  </si>
  <si>
    <t>C4</t>
    <phoneticPr fontId="3" type="noConversion"/>
  </si>
  <si>
    <t>PR2</t>
    <phoneticPr fontId="3" type="noConversion"/>
  </si>
  <si>
    <t>V</t>
    <phoneticPr fontId="3" type="noConversion"/>
  </si>
  <si>
    <t>V</t>
    <phoneticPr fontId="3" type="noConversion"/>
  </si>
  <si>
    <t>13BW89</t>
    <phoneticPr fontId="3" type="noConversion"/>
  </si>
  <si>
    <t>V</t>
    <phoneticPr fontId="3" type="noConversion"/>
  </si>
  <si>
    <t>PR2</t>
    <phoneticPr fontId="3" type="noConversion"/>
  </si>
  <si>
    <t>PR5</t>
    <phoneticPr fontId="3" type="noConversion"/>
  </si>
  <si>
    <t>PR6</t>
    <phoneticPr fontId="3" type="noConversion"/>
  </si>
  <si>
    <t>PR3</t>
    <phoneticPr fontId="3" type="noConversion"/>
  </si>
  <si>
    <t>13BW11</t>
  </si>
  <si>
    <t>13BW12</t>
  </si>
  <si>
    <t>13BW89B002</t>
  </si>
  <si>
    <t>13BW91</t>
  </si>
  <si>
    <t>13BW84B001</t>
  </si>
  <si>
    <t>09BW1T</t>
  </si>
  <si>
    <t>13BW88</t>
  </si>
  <si>
    <t>08BW1KB001</t>
  </si>
  <si>
    <t>13BW08</t>
  </si>
  <si>
    <t>C4</t>
    <phoneticPr fontId="3" type="noConversion"/>
  </si>
  <si>
    <t>PR1</t>
    <phoneticPr fontId="3" type="noConversion"/>
  </si>
  <si>
    <t>15QM45B004</t>
  </si>
  <si>
    <t>15QM46B002</t>
  </si>
  <si>
    <t>11QM09B002</t>
  </si>
  <si>
    <t>Balsam_FS-PR1</t>
    <phoneticPr fontId="3" type="noConversion"/>
  </si>
  <si>
    <t>Balsam_FS_PR3</t>
    <phoneticPr fontId="3" type="noConversion"/>
  </si>
  <si>
    <t>V</t>
    <phoneticPr fontId="3" type="noConversion"/>
  </si>
  <si>
    <t>V</t>
    <phoneticPr fontId="3" type="noConversion"/>
  </si>
  <si>
    <t>V</t>
    <phoneticPr fontId="3" type="noConversion"/>
  </si>
  <si>
    <t>V</t>
    <phoneticPr fontId="3" type="noConversion"/>
  </si>
  <si>
    <t>13BW91B001</t>
    <phoneticPr fontId="3" type="noConversion"/>
  </si>
  <si>
    <t>V</t>
    <phoneticPr fontId="3" type="noConversion"/>
  </si>
  <si>
    <t>V</t>
    <phoneticPr fontId="3" type="noConversion"/>
  </si>
  <si>
    <t>V</t>
    <phoneticPr fontId="3" type="noConversion"/>
  </si>
  <si>
    <t>V</t>
    <phoneticPr fontId="3" type="noConversion"/>
  </si>
  <si>
    <t>13BW88B001</t>
  </si>
  <si>
    <t>13BW04B001</t>
  </si>
  <si>
    <t>PR2</t>
    <phoneticPr fontId="3" type="noConversion"/>
  </si>
  <si>
    <t>15M7DL</t>
  </si>
  <si>
    <t>15M7DN</t>
  </si>
  <si>
    <t>15M7DH</t>
  </si>
  <si>
    <t>15M7DKB001</t>
  </si>
  <si>
    <t>PR1</t>
    <phoneticPr fontId="3" type="noConversion"/>
  </si>
  <si>
    <t>PR5</t>
    <phoneticPr fontId="3" type="noConversion"/>
  </si>
  <si>
    <t>PR1</t>
    <phoneticPr fontId="3" type="noConversion"/>
  </si>
  <si>
    <t>PR1</t>
    <phoneticPr fontId="3" type="noConversion"/>
  </si>
  <si>
    <t>V</t>
    <phoneticPr fontId="3" type="noConversion"/>
  </si>
  <si>
    <t>V</t>
    <phoneticPr fontId="3" type="noConversion"/>
  </si>
  <si>
    <t>V</t>
    <phoneticPr fontId="3" type="noConversion"/>
  </si>
  <si>
    <t>06BW5MB001</t>
  </si>
  <si>
    <t>13BW91B002</t>
  </si>
  <si>
    <t>13BW91B002</t>
    <phoneticPr fontId="3" type="noConversion"/>
  </si>
  <si>
    <t>V</t>
    <phoneticPr fontId="3" type="noConversion"/>
  </si>
  <si>
    <t>13BW89B001</t>
  </si>
  <si>
    <t>12BWBW</t>
  </si>
  <si>
    <t>04BW1D</t>
  </si>
  <si>
    <t>PR1</t>
    <phoneticPr fontId="3" type="noConversion"/>
  </si>
  <si>
    <t>15M7DJ</t>
  </si>
  <si>
    <t>15M7DM</t>
  </si>
  <si>
    <t>C4</t>
    <phoneticPr fontId="3" type="noConversion"/>
  </si>
  <si>
    <t>TP</t>
    <phoneticPr fontId="3" type="noConversion"/>
  </si>
  <si>
    <t>PR2</t>
    <phoneticPr fontId="3" type="noConversion"/>
  </si>
  <si>
    <t>PR1</t>
    <phoneticPr fontId="3" type="noConversion"/>
  </si>
  <si>
    <t>PR6</t>
    <phoneticPr fontId="3" type="noConversion"/>
  </si>
  <si>
    <t>PR1</t>
    <phoneticPr fontId="3" type="noConversion"/>
  </si>
  <si>
    <t>15QM45B005</t>
  </si>
  <si>
    <t>Balsam_FS_PR2</t>
    <phoneticPr fontId="3" type="noConversion"/>
  </si>
  <si>
    <t>11QM05B002</t>
  </si>
  <si>
    <t>11QM07B001</t>
  </si>
  <si>
    <t>15QM41B001</t>
  </si>
  <si>
    <t>Balsam_FS_PR1</t>
    <phoneticPr fontId="3" type="noConversion"/>
  </si>
  <si>
    <t>14M74RB001</t>
  </si>
  <si>
    <t>PR2</t>
    <phoneticPr fontId="3" type="noConversion"/>
  </si>
  <si>
    <t>15BW45</t>
  </si>
  <si>
    <t>V</t>
    <phoneticPr fontId="3" type="noConversion"/>
  </si>
  <si>
    <t>13BW05B001</t>
  </si>
  <si>
    <t>13BW05B001</t>
    <phoneticPr fontId="3" type="noConversion"/>
  </si>
  <si>
    <t>V</t>
    <phoneticPr fontId="3" type="noConversion"/>
  </si>
  <si>
    <t>13BW92</t>
    <phoneticPr fontId="3" type="noConversion"/>
  </si>
  <si>
    <t>V</t>
    <phoneticPr fontId="3" type="noConversion"/>
  </si>
  <si>
    <t>15BW53</t>
  </si>
  <si>
    <t>15BW53</t>
    <phoneticPr fontId="3" type="noConversion"/>
  </si>
  <si>
    <t>V</t>
    <phoneticPr fontId="3" type="noConversion"/>
  </si>
  <si>
    <t>V</t>
    <phoneticPr fontId="3" type="noConversion"/>
  </si>
  <si>
    <t>V</t>
    <phoneticPr fontId="3" type="noConversion"/>
  </si>
  <si>
    <t>V</t>
    <phoneticPr fontId="3" type="noConversion"/>
  </si>
  <si>
    <t>15BW63</t>
  </si>
  <si>
    <t>15BW47</t>
  </si>
  <si>
    <t>13BW86</t>
  </si>
  <si>
    <t>15BW44</t>
  </si>
  <si>
    <t>15BW51</t>
  </si>
  <si>
    <t>16BW66</t>
  </si>
  <si>
    <t>15BW46</t>
  </si>
  <si>
    <t>15BW49</t>
  </si>
  <si>
    <t>13BW85</t>
  </si>
  <si>
    <t>TP</t>
    <phoneticPr fontId="3" type="noConversion"/>
  </si>
  <si>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</si>
  <si>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</si>
  <si>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</si>
  <si>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</si>
  <si>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</si>
  <si>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</si>
  <si>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</si>
  <si>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13BW11B001</t>
  </si>
  <si>
    <t>13BW90</t>
  </si>
  <si>
    <t>13BW84</t>
  </si>
  <si>
    <t>15BW48</t>
  </si>
  <si>
    <t>PR2</t>
    <phoneticPr fontId="3" type="noConversion"/>
  </si>
  <si>
    <t>V</t>
    <phoneticPr fontId="3" type="noConversion"/>
  </si>
  <si>
    <t>15BW48</t>
    <phoneticPr fontId="3" type="noConversion"/>
  </si>
  <si>
    <t xml:space="preserve"> Balsam_FS_uPad</t>
    <phoneticPr fontId="3" type="noConversion"/>
  </si>
  <si>
    <t>15QM46B002</t>
    <phoneticPr fontId="3" type="noConversion"/>
  </si>
  <si>
    <t>15M7D9</t>
  </si>
  <si>
    <t>PR1</t>
    <phoneticPr fontId="3" type="noConversion"/>
  </si>
  <si>
    <t>PR6</t>
    <phoneticPr fontId="3" type="noConversion"/>
  </si>
  <si>
    <t>04BW1DB002</t>
  </si>
  <si>
    <t>08BW1KB002</t>
  </si>
  <si>
    <t>09BW1TB001</t>
  </si>
  <si>
    <t>09BW1U</t>
  </si>
  <si>
    <t>15BW42</t>
  </si>
  <si>
    <t>15BW53B001</t>
  </si>
  <si>
    <t>08BW2R</t>
  </si>
  <si>
    <t>08BW2RB002</t>
  </si>
  <si>
    <t>13BW93</t>
  </si>
  <si>
    <t>13BW98</t>
  </si>
  <si>
    <t>13BW08B001</t>
  </si>
  <si>
    <t>16BW65</t>
  </si>
  <si>
    <t>15BW48B001</t>
  </si>
  <si>
    <t>15BW43</t>
  </si>
  <si>
    <t>15BW49B002</t>
  </si>
  <si>
    <t>13BW97</t>
  </si>
  <si>
    <t>13BW94</t>
  </si>
  <si>
    <t>13BW95</t>
  </si>
  <si>
    <t>13BW96</t>
  </si>
  <si>
    <t>13BW99</t>
  </si>
  <si>
    <t>13BW05B002</t>
  </si>
  <si>
    <t>11N4CJ</t>
  </si>
  <si>
    <t>PR2</t>
    <phoneticPr fontId="3" type="noConversion"/>
  </si>
  <si>
    <t>15QM75</t>
  </si>
  <si>
    <t>15QM71B001</t>
  </si>
  <si>
    <t>15QM72B001</t>
  </si>
  <si>
    <t>15QM74</t>
  </si>
  <si>
    <t>48QM03</t>
  </si>
  <si>
    <t xml:space="preserve"> Balsam_FS_PR1</t>
    <phoneticPr fontId="3" type="noConversion"/>
  </si>
  <si>
    <t>09BW01B006</t>
  </si>
  <si>
    <t>PR2</t>
    <phoneticPr fontId="3" type="noConversion"/>
  </si>
  <si>
    <t>TP</t>
    <phoneticPr fontId="3" type="noConversion"/>
  </si>
  <si>
    <t>PR1</t>
    <phoneticPr fontId="3" type="noConversion"/>
  </si>
  <si>
    <t>PR1</t>
    <phoneticPr fontId="3" type="noConversion"/>
  </si>
  <si>
    <t>C4</t>
    <phoneticPr fontId="3" type="noConversion"/>
  </si>
  <si>
    <t>C4</t>
    <phoneticPr fontId="3" type="noConversion"/>
  </si>
  <si>
    <t>PR1</t>
    <phoneticPr fontId="3" type="noConversion"/>
  </si>
  <si>
    <t>TP</t>
    <phoneticPr fontId="3" type="noConversion"/>
  </si>
  <si>
    <t>PR2</t>
    <phoneticPr fontId="3" type="noConversion"/>
  </si>
  <si>
    <t>V</t>
    <phoneticPr fontId="3" type="noConversion"/>
  </si>
  <si>
    <t>V</t>
    <phoneticPr fontId="3" type="noConversion"/>
  </si>
  <si>
    <t>V</t>
    <phoneticPr fontId="3" type="noConversion"/>
  </si>
  <si>
    <t>V</t>
    <phoneticPr fontId="3" type="noConversion"/>
  </si>
  <si>
    <t xml:space="preserve"> Balsam_BS_uPad</t>
    <phoneticPr fontId="3" type="noConversion"/>
  </si>
  <si>
    <t xml:space="preserve"> Balsam_BS_TP</t>
    <phoneticPr fontId="3" type="noConversion"/>
  </si>
  <si>
    <t>AspenA BS-PR1</t>
    <phoneticPr fontId="3" type="noConversion"/>
  </si>
  <si>
    <t>Balsam_FS_PR3</t>
    <phoneticPr fontId="3" type="noConversion"/>
  </si>
  <si>
    <t>V</t>
    <phoneticPr fontId="3" type="noConversion"/>
  </si>
  <si>
    <t>V</t>
    <phoneticPr fontId="3" type="noConversion"/>
  </si>
  <si>
    <t>V</t>
    <phoneticPr fontId="3" type="noConversion"/>
  </si>
  <si>
    <t>V</t>
    <phoneticPr fontId="3" type="noConversion"/>
  </si>
  <si>
    <t>V</t>
    <phoneticPr fontId="3" type="noConversion"/>
  </si>
  <si>
    <t>13BW97B001</t>
  </si>
  <si>
    <t>13BW97B002</t>
  </si>
  <si>
    <t>13BW84B002</t>
  </si>
  <si>
    <t>13BW09B001</t>
  </si>
  <si>
    <t>13BW93B001</t>
  </si>
  <si>
    <t>13BW07B001</t>
  </si>
  <si>
    <t>15M7D6</t>
  </si>
  <si>
    <t>15M7DA</t>
  </si>
  <si>
    <t>PR2</t>
    <phoneticPr fontId="3" type="noConversion"/>
  </si>
  <si>
    <t>PR6</t>
    <phoneticPr fontId="3" type="noConversion"/>
  </si>
  <si>
    <t>uPad</t>
    <phoneticPr fontId="3" type="noConversion"/>
  </si>
  <si>
    <t>PR2</t>
    <phoneticPr fontId="3" type="noConversion"/>
  </si>
  <si>
    <t>V</t>
    <phoneticPr fontId="3" type="noConversion"/>
  </si>
  <si>
    <t>V</t>
    <phoneticPr fontId="3" type="noConversion"/>
  </si>
  <si>
    <t>PR4</t>
    <phoneticPr fontId="3" type="noConversion"/>
  </si>
  <si>
    <t>07M7NW</t>
    <phoneticPr fontId="3" type="noConversion"/>
  </si>
  <si>
    <t>V</t>
    <phoneticPr fontId="3" type="noConversion"/>
  </si>
  <si>
    <t>15BW42B001</t>
  </si>
  <si>
    <t>13BW92B001</t>
  </si>
  <si>
    <t>13BW95B001</t>
  </si>
  <si>
    <t>13BW11B002</t>
  </si>
  <si>
    <t>09BW5EB001</t>
  </si>
  <si>
    <t>PR1</t>
    <phoneticPr fontId="3" type="noConversion"/>
  </si>
  <si>
    <t>TP</t>
    <phoneticPr fontId="3" type="noConversion"/>
  </si>
  <si>
    <t>PR2</t>
    <phoneticPr fontId="3" type="noConversion"/>
  </si>
  <si>
    <t>11N4CG</t>
  </si>
  <si>
    <t>PR2</t>
    <phoneticPr fontId="3" type="noConversion"/>
  </si>
  <si>
    <t>Balsam_FS_PR2</t>
    <phoneticPr fontId="3" type="noConversion"/>
  </si>
  <si>
    <t>13BW90B001</t>
  </si>
  <si>
    <t>13BW98B001</t>
  </si>
  <si>
    <t>V</t>
    <phoneticPr fontId="3" type="noConversion"/>
  </si>
  <si>
    <t>V</t>
    <phoneticPr fontId="3" type="noConversion"/>
  </si>
  <si>
    <t>V</t>
    <phoneticPr fontId="3" type="noConversion"/>
  </si>
  <si>
    <t>13BW99B001</t>
    <phoneticPr fontId="3" type="noConversion"/>
  </si>
  <si>
    <t>13BW98B001</t>
    <phoneticPr fontId="3" type="noConversion"/>
  </si>
  <si>
    <t>13BW94B001</t>
    <phoneticPr fontId="3" type="noConversion"/>
  </si>
  <si>
    <t>V</t>
    <phoneticPr fontId="3" type="noConversion"/>
  </si>
  <si>
    <t>V</t>
    <phoneticPr fontId="3" type="noConversion"/>
  </si>
  <si>
    <t>08BW1KB003</t>
  </si>
  <si>
    <t>15M7DG</t>
  </si>
  <si>
    <t>PR1</t>
    <phoneticPr fontId="3" type="noConversion"/>
  </si>
  <si>
    <t>15QM76</t>
  </si>
  <si>
    <t>48QM23B001</t>
  </si>
  <si>
    <t>48QM23B002</t>
  </si>
  <si>
    <t>15QM76B001</t>
  </si>
  <si>
    <t>AspenA FS-PR1</t>
    <phoneticPr fontId="3" type="noConversion"/>
  </si>
  <si>
    <t>V</t>
    <phoneticPr fontId="3" type="noConversion"/>
  </si>
  <si>
    <t>Balsam_BS_uPad</t>
    <phoneticPr fontId="3" type="noConversion"/>
  </si>
  <si>
    <t>V</t>
    <phoneticPr fontId="3" type="noConversion"/>
  </si>
  <si>
    <t>V</t>
    <phoneticPr fontId="3" type="noConversion"/>
  </si>
  <si>
    <t>V</t>
    <phoneticPr fontId="3" type="noConversion"/>
  </si>
  <si>
    <t>V</t>
    <phoneticPr fontId="3" type="noConversion"/>
  </si>
  <si>
    <t>16BW72</t>
  </si>
  <si>
    <t>PR1</t>
    <phoneticPr fontId="3" type="noConversion"/>
  </si>
  <si>
    <t>11N4CJB001</t>
  </si>
  <si>
    <t>07M7NXB002</t>
  </si>
  <si>
    <t>Balsam_FS_PR3</t>
    <phoneticPr fontId="3" type="noConversion"/>
  </si>
  <si>
    <t>Balsam_FS_PR3</t>
    <phoneticPr fontId="3" type="noConversion"/>
  </si>
  <si>
    <t>17BW66</t>
  </si>
  <si>
    <t>17BW88</t>
  </si>
  <si>
    <t>15M7DLB001</t>
  </si>
  <si>
    <t>16N4SM</t>
  </si>
  <si>
    <t>PR1</t>
    <phoneticPr fontId="3" type="noConversion"/>
  </si>
  <si>
    <t>V</t>
    <phoneticPr fontId="3" type="noConversion"/>
  </si>
  <si>
    <t>07M7NWB004</t>
  </si>
  <si>
    <t>07M7NWB004</t>
    <phoneticPr fontId="3" type="noConversion"/>
  </si>
  <si>
    <t>V</t>
    <phoneticPr fontId="3" type="noConversion"/>
  </si>
  <si>
    <t>V</t>
    <phoneticPr fontId="3" type="noConversion"/>
  </si>
  <si>
    <t>PR4</t>
    <phoneticPr fontId="3" type="noConversion"/>
  </si>
  <si>
    <t>13BW87</t>
  </si>
  <si>
    <t>12BWBWB002</t>
  </si>
  <si>
    <t>06BW5Q</t>
  </si>
  <si>
    <t>15BW49B004</t>
  </si>
  <si>
    <t>15BW50</t>
  </si>
  <si>
    <t>13BW87B001</t>
  </si>
  <si>
    <t>06BW5PB001</t>
  </si>
  <si>
    <t>17BW31</t>
  </si>
  <si>
    <t>16BW75</t>
  </si>
  <si>
    <t>15BW52</t>
  </si>
  <si>
    <t>15BW44B001</t>
  </si>
  <si>
    <t>15BW46B001</t>
  </si>
  <si>
    <t>15BW24</t>
  </si>
  <si>
    <t>15BW25</t>
  </si>
  <si>
    <t>15BW47B001</t>
  </si>
  <si>
    <t>15BW44B002</t>
  </si>
  <si>
    <t>V</t>
    <phoneticPr fontId="3" type="noConversion"/>
  </si>
  <si>
    <t>09BW1UB001</t>
  </si>
  <si>
    <t>15BW49B005</t>
  </si>
  <si>
    <t>16BW73</t>
  </si>
  <si>
    <t>15BW49B001</t>
  </si>
  <si>
    <t>16BW64</t>
  </si>
  <si>
    <t>16BW93</t>
  </si>
  <si>
    <t>12BWBU</t>
  </si>
  <si>
    <t>15BW25B001</t>
  </si>
  <si>
    <t>12BWBUB001</t>
  </si>
  <si>
    <t>17BW30</t>
  </si>
  <si>
    <t>13BW98B002</t>
  </si>
  <si>
    <t>15BW43B001</t>
  </si>
  <si>
    <t>15BW46B002</t>
  </si>
  <si>
    <t>15BW24B001</t>
  </si>
  <si>
    <t>15BW26B001</t>
  </si>
  <si>
    <t>15BW46B003</t>
  </si>
  <si>
    <t>15M7DF</t>
  </si>
  <si>
    <t>15M7DD</t>
  </si>
  <si>
    <t>15M7DB</t>
  </si>
  <si>
    <t>15M7D8</t>
  </si>
  <si>
    <t>15M7DC</t>
  </si>
  <si>
    <t>Balsam_FS_uPad</t>
    <phoneticPr fontId="3" type="noConversion"/>
  </si>
  <si>
    <t>Balsam_FS_PR2</t>
    <phoneticPr fontId="3" type="noConversion"/>
  </si>
  <si>
    <t>AspenA FS-PR2</t>
    <phoneticPr fontId="3" type="noConversion"/>
  </si>
  <si>
    <t>PR5</t>
    <phoneticPr fontId="3" type="noConversion"/>
  </si>
  <si>
    <t>PR4</t>
    <phoneticPr fontId="3" type="noConversion"/>
  </si>
  <si>
    <t>V</t>
    <phoneticPr fontId="3" type="noConversion"/>
  </si>
  <si>
    <t>V</t>
    <phoneticPr fontId="3" type="noConversion"/>
  </si>
  <si>
    <t>V</t>
    <phoneticPr fontId="3" type="noConversion"/>
  </si>
  <si>
    <t>17BW31</t>
    <phoneticPr fontId="3" type="noConversion"/>
  </si>
  <si>
    <t>V</t>
    <phoneticPr fontId="3" type="noConversion"/>
  </si>
  <si>
    <t>V</t>
    <phoneticPr fontId="3" type="noConversion"/>
  </si>
  <si>
    <t>15BW53</t>
    <phoneticPr fontId="3" type="noConversion"/>
  </si>
  <si>
    <t>V</t>
    <phoneticPr fontId="3" type="noConversion"/>
  </si>
  <si>
    <t>13BW91B002</t>
    <phoneticPr fontId="3" type="noConversion"/>
  </si>
  <si>
    <t>15BW48</t>
    <phoneticPr fontId="3" type="noConversion"/>
  </si>
  <si>
    <t>06BW5S</t>
    <phoneticPr fontId="3" type="noConversion"/>
  </si>
  <si>
    <t>15BW53B001</t>
    <phoneticPr fontId="3" type="noConversion"/>
  </si>
  <si>
    <t>15BW25</t>
    <phoneticPr fontId="3" type="noConversion"/>
  </si>
  <si>
    <t>15BW49B005</t>
    <phoneticPr fontId="3" type="noConversion"/>
  </si>
  <si>
    <t>V</t>
    <phoneticPr fontId="3" type="noConversion"/>
  </si>
  <si>
    <t>V</t>
    <phoneticPr fontId="3" type="noConversion"/>
  </si>
  <si>
    <t>V</t>
    <phoneticPr fontId="3" type="noConversion"/>
  </si>
  <si>
    <t>PR1</t>
    <phoneticPr fontId="3" type="noConversion"/>
  </si>
  <si>
    <t>Balsam_FS_PR3</t>
    <phoneticPr fontId="3" type="noConversion"/>
  </si>
  <si>
    <t>15BW53B003</t>
  </si>
  <si>
    <t>15BW27</t>
  </si>
  <si>
    <t>15BW42B002</t>
  </si>
  <si>
    <t>15BW49B003</t>
  </si>
  <si>
    <t>15BW47B002</t>
  </si>
  <si>
    <t>15BW49B006</t>
  </si>
  <si>
    <t>TP</t>
    <phoneticPr fontId="3" type="noConversion"/>
  </si>
  <si>
    <t>PR1</t>
    <phoneticPr fontId="3" type="noConversion"/>
  </si>
  <si>
    <t>15M7DAB001</t>
  </si>
  <si>
    <t>Balsam_FS_uPad</t>
    <phoneticPr fontId="3" type="noConversion"/>
  </si>
  <si>
    <t>16N4SL</t>
  </si>
  <si>
    <t>17BW28</t>
  </si>
  <si>
    <t>13BW08B002</t>
  </si>
  <si>
    <t>15BW26</t>
  </si>
  <si>
    <t>06BW5RB001</t>
  </si>
  <si>
    <t>V</t>
    <phoneticPr fontId="3" type="noConversion"/>
  </si>
  <si>
    <t>V</t>
    <phoneticPr fontId="3" type="noConversion"/>
  </si>
  <si>
    <t>V</t>
    <phoneticPr fontId="3" type="noConversion"/>
  </si>
  <si>
    <t>V</t>
    <phoneticPr fontId="3" type="noConversion"/>
  </si>
  <si>
    <t>06BW5R</t>
  </si>
  <si>
    <t>15BW27B001</t>
  </si>
  <si>
    <t>06BW5U</t>
  </si>
  <si>
    <t>15BW43B002</t>
  </si>
  <si>
    <t>15BW48B003</t>
  </si>
  <si>
    <t>15BW42B003</t>
  </si>
  <si>
    <t>PR2</t>
    <phoneticPr fontId="3" type="noConversion"/>
  </si>
  <si>
    <t>PR1</t>
    <phoneticPr fontId="3" type="noConversion"/>
  </si>
  <si>
    <t>PR2</t>
    <phoneticPr fontId="3" type="noConversion"/>
  </si>
  <si>
    <t>PR3</t>
    <phoneticPr fontId="3" type="noConversion"/>
  </si>
  <si>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</si>
  <si>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</si>
  <si>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</si>
  <si>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</si>
  <si>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</si>
  <si>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</si>
  <si>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</si>
  <si>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</si>
  <si>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</si>
  <si>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</si>
  <si>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06BW5MB002</t>
  </si>
  <si>
    <t>06BW5W</t>
  </si>
  <si>
    <t>15BW29</t>
  </si>
  <si>
    <t>13BW91B003</t>
  </si>
  <si>
    <t>06BW5V</t>
  </si>
  <si>
    <t>15BW50B001</t>
  </si>
  <si>
    <t>13BW05B003</t>
  </si>
  <si>
    <t>PR5</t>
    <phoneticPr fontId="3" type="noConversion"/>
  </si>
  <si>
    <t>81QM92B002</t>
  </si>
  <si>
    <t>Balsam_BS CUF_TP</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</si>
  <si>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</si>
  <si>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</si>
  <si>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</si>
  <si>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</si>
  <si>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</si>
  <si>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</si>
  <si>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</si>
  <si>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17BW30</t>
    <phoneticPr fontId="3" type="noConversion"/>
  </si>
  <si>
    <t>V</t>
    <phoneticPr fontId="3" type="noConversion"/>
  </si>
  <si>
    <t>V</t>
    <phoneticPr fontId="3" type="noConversion"/>
  </si>
  <si>
    <t>15BW45</t>
    <phoneticPr fontId="3" type="noConversion"/>
  </si>
  <si>
    <t>15BW25B002</t>
  </si>
  <si>
    <t>13BW84B003</t>
  </si>
  <si>
    <t>13BW96B001</t>
  </si>
  <si>
    <t>13BW99B002</t>
  </si>
  <si>
    <t>06BW5VB001</t>
  </si>
  <si>
    <t>15BW52B001</t>
  </si>
  <si>
    <t>16BW74</t>
  </si>
  <si>
    <t>PR2</t>
    <phoneticPr fontId="3" type="noConversion"/>
  </si>
  <si>
    <t>uPad</t>
    <phoneticPr fontId="3" type="noConversion"/>
  </si>
  <si>
    <t>48QM41</t>
  </si>
  <si>
    <t>48QM39</t>
  </si>
  <si>
    <t>48QM02B003</t>
  </si>
  <si>
    <t>V</t>
    <phoneticPr fontId="3" type="noConversion"/>
  </si>
  <si>
    <t>V</t>
    <phoneticPr fontId="3" type="noConversion"/>
  </si>
  <si>
    <t>V</t>
    <phoneticPr fontId="3" type="noConversion"/>
  </si>
  <si>
    <t>15BW26</t>
    <phoneticPr fontId="3" type="noConversion"/>
  </si>
  <si>
    <t>V</t>
    <phoneticPr fontId="3" type="noConversion"/>
  </si>
  <si>
    <t>V</t>
    <phoneticPr fontId="3" type="noConversion"/>
  </si>
  <si>
    <t>V</t>
    <phoneticPr fontId="3" type="noConversion"/>
  </si>
  <si>
    <t>04BW1DB003</t>
  </si>
  <si>
    <t>06BW5T</t>
  </si>
  <si>
    <t>06BW5SB001</t>
  </si>
  <si>
    <t>15BW31</t>
  </si>
  <si>
    <t>16BW75B001</t>
  </si>
  <si>
    <t>17BW43B001</t>
  </si>
  <si>
    <t>15BW30</t>
  </si>
  <si>
    <t>15BW45B001</t>
  </si>
  <si>
    <t>15QM41B002</t>
  </si>
  <si>
    <t>Balsam_FS_PR1</t>
    <phoneticPr fontId="3" type="noConversion"/>
  </si>
  <si>
    <t>AspenA FS_PR1</t>
    <phoneticPr fontId="3" type="noConversion"/>
  </si>
  <si>
    <t>AspenA BS_PR1</t>
    <phoneticPr fontId="3" type="noConversion"/>
  </si>
  <si>
    <t>16BW93B001</t>
  </si>
  <si>
    <t>06BW5PB004</t>
  </si>
  <si>
    <t>04BW1DB004</t>
  </si>
  <si>
    <t>15BW53B002</t>
  </si>
  <si>
    <t>15BW50B002</t>
  </si>
  <si>
    <t>17BW31B001</t>
  </si>
  <si>
    <t>04BW1N</t>
  </si>
  <si>
    <t>11QM09B001</t>
  </si>
  <si>
    <t>48QM02B004</t>
  </si>
  <si>
    <t>Balsam_BS CUF_PR1</t>
    <phoneticPr fontId="3" type="noConversion"/>
  </si>
  <si>
    <t>Balsam_FS_uPad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</si>
  <si>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</si>
  <si>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</si>
  <si>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</si>
  <si>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</si>
  <si>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</si>
  <si>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</si>
  <si>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</si>
  <si>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</si>
  <si>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</si>
  <si>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</si>
  <si>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</si>
  <si>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15BW48B002</t>
  </si>
  <si>
    <t>15BW33</t>
  </si>
  <si>
    <t>AspenA FS_uPad</t>
    <phoneticPr fontId="3" type="noConversion"/>
  </si>
  <si>
    <t>V</t>
    <phoneticPr fontId="3" type="noConversion"/>
  </si>
  <si>
    <t>TP</t>
    <phoneticPr fontId="3" type="noConversion"/>
  </si>
  <si>
    <t>V</t>
    <phoneticPr fontId="3" type="noConversion"/>
  </si>
  <si>
    <t>V</t>
    <phoneticPr fontId="3" type="noConversion"/>
  </si>
  <si>
    <t>V</t>
    <phoneticPr fontId="3" type="noConversion"/>
  </si>
  <si>
    <t>V</t>
    <phoneticPr fontId="3" type="noConversion"/>
  </si>
  <si>
    <t>V</t>
    <phoneticPr fontId="3" type="noConversion"/>
  </si>
  <si>
    <t>15BW28</t>
  </si>
  <si>
    <t>15QM41B003</t>
  </si>
  <si>
    <t>35QM56</t>
  </si>
  <si>
    <t>35QM56B001</t>
  </si>
  <si>
    <t>08QM25B021</t>
  </si>
  <si>
    <t>AspenA FS_PR2</t>
    <phoneticPr fontId="3" type="noConversion"/>
  </si>
  <si>
    <t>Balsam_BS_uPad</t>
    <phoneticPr fontId="3" type="noConversion"/>
  </si>
  <si>
    <t>16BW64B001</t>
  </si>
  <si>
    <t>06BW5PB002</t>
  </si>
  <si>
    <t>13BW94B002</t>
  </si>
  <si>
    <t>V</t>
    <phoneticPr fontId="3" type="noConversion"/>
  </si>
  <si>
    <t>V</t>
    <phoneticPr fontId="3" type="noConversion"/>
  </si>
  <si>
    <t>V</t>
    <phoneticPr fontId="3" type="noConversion"/>
  </si>
  <si>
    <t>V</t>
    <phoneticPr fontId="3" type="noConversion"/>
  </si>
  <si>
    <t>09BW5EB001</t>
    <phoneticPr fontId="3" type="noConversion"/>
  </si>
  <si>
    <t>15BW32</t>
    <phoneticPr fontId="3" type="noConversion"/>
  </si>
  <si>
    <t>V</t>
    <phoneticPr fontId="3" type="noConversion"/>
  </si>
  <si>
    <t>V</t>
    <phoneticPr fontId="3" type="noConversion"/>
  </si>
  <si>
    <t>V</t>
    <phoneticPr fontId="3" type="noConversion"/>
  </si>
  <si>
    <t>15BW32</t>
  </si>
  <si>
    <t>PR1</t>
    <phoneticPr fontId="3" type="noConversion"/>
  </si>
  <si>
    <t>PR6</t>
    <phoneticPr fontId="3" type="noConversion"/>
  </si>
  <si>
    <t>PR4</t>
    <phoneticPr fontId="3" type="noConversion"/>
  </si>
  <si>
    <t xml:space="preserve"> AspenA_BS_TP</t>
    <phoneticPr fontId="3" type="noConversion"/>
  </si>
  <si>
    <t>V</t>
    <phoneticPr fontId="3" type="noConversion"/>
  </si>
  <si>
    <t>V</t>
    <phoneticPr fontId="3" type="noConversion"/>
  </si>
  <si>
    <t>16BW74B001</t>
  </si>
  <si>
    <t>15BW26B002</t>
  </si>
  <si>
    <t>15BW25B003</t>
  </si>
  <si>
    <t>13BW87B002</t>
  </si>
  <si>
    <t>04BW1NB001</t>
  </si>
  <si>
    <t>15BW24B002</t>
  </si>
  <si>
    <t>PR6</t>
    <phoneticPr fontId="3" type="noConversion"/>
  </si>
  <si>
    <t>11N4CGB001</t>
  </si>
  <si>
    <t>48QM40</t>
  </si>
  <si>
    <t>V</t>
    <phoneticPr fontId="3" type="noConversion"/>
  </si>
  <si>
    <t>V</t>
    <phoneticPr fontId="3" type="noConversion"/>
  </si>
  <si>
    <t>V</t>
    <phoneticPr fontId="3" type="noConversion"/>
  </si>
  <si>
    <t>V</t>
    <phoneticPr fontId="3" type="noConversion"/>
  </si>
  <si>
    <t>18BW54</t>
  </si>
  <si>
    <t>06BW5XB001</t>
  </si>
  <si>
    <t>17BW30B001</t>
  </si>
  <si>
    <t>PR2</t>
    <phoneticPr fontId="3" type="noConversion"/>
  </si>
  <si>
    <t>V</t>
    <phoneticPr fontId="3" type="noConversion"/>
  </si>
  <si>
    <t>V</t>
    <phoneticPr fontId="3" type="noConversion"/>
  </si>
  <si>
    <t>V</t>
    <phoneticPr fontId="3" type="noConversion"/>
  </si>
  <si>
    <t>V</t>
    <phoneticPr fontId="3" type="noConversion"/>
  </si>
  <si>
    <t>18BW41</t>
  </si>
  <si>
    <t>15BW43B003</t>
  </si>
  <si>
    <t>06BW5SB002</t>
  </si>
  <si>
    <t>06BW5NB001</t>
  </si>
  <si>
    <t>15BW33B001</t>
  </si>
  <si>
    <t>04BW1NB002</t>
  </si>
  <si>
    <t>35QM35</t>
  </si>
  <si>
    <t>45QM43</t>
  </si>
  <si>
    <t>45QM44</t>
  </si>
  <si>
    <t>AspenA FS_PR2</t>
    <phoneticPr fontId="3" type="noConversion"/>
  </si>
  <si>
    <t>Balsam_FS_PR2</t>
    <phoneticPr fontId="3" type="noConversion"/>
  </si>
  <si>
    <t>Balsam_BS_PR1</t>
    <phoneticPr fontId="3" type="noConversion"/>
  </si>
  <si>
    <t>V</t>
    <phoneticPr fontId="3" type="noConversion"/>
  </si>
  <si>
    <t>V</t>
    <phoneticPr fontId="3" type="noConversion"/>
  </si>
  <si>
    <t>V</t>
    <phoneticPr fontId="3" type="noConversion"/>
  </si>
  <si>
    <t>V</t>
    <phoneticPr fontId="3" type="noConversion"/>
  </si>
  <si>
    <t>V</t>
    <phoneticPr fontId="3" type="noConversion"/>
  </si>
  <si>
    <t>11BW3B</t>
  </si>
  <si>
    <t>11BW3D</t>
  </si>
  <si>
    <t>15BW27B002</t>
  </si>
  <si>
    <t>PR5</t>
    <phoneticPr fontId="3" type="noConversion"/>
  </si>
  <si>
    <t>V</t>
    <phoneticPr fontId="3" type="noConversion"/>
  </si>
  <si>
    <t>V</t>
    <phoneticPr fontId="3" type="noConversion"/>
  </si>
  <si>
    <t>V</t>
    <phoneticPr fontId="3" type="noConversion"/>
  </si>
  <si>
    <t>V</t>
    <phoneticPr fontId="3" type="noConversion"/>
  </si>
  <si>
    <t>18BW37</t>
  </si>
  <si>
    <t>16BW93B002</t>
  </si>
  <si>
    <t>18BW36</t>
  </si>
  <si>
    <t>09BW1Y</t>
  </si>
  <si>
    <t>PR4</t>
    <phoneticPr fontId="3" type="noConversion"/>
  </si>
  <si>
    <t>uPad</t>
    <phoneticPr fontId="3" type="noConversion"/>
  </si>
  <si>
    <t>03N4AH</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</si>
  <si>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</si>
  <si>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</si>
  <si>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</si>
  <si>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</si>
  <si>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</si>
  <si>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</si>
  <si>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</si>
  <si>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15M7DM</t>
    <phoneticPr fontId="3" type="noConversion"/>
  </si>
  <si>
    <t>16BW73B001</t>
  </si>
  <si>
    <t>09BW1Z</t>
  </si>
  <si>
    <t>08QM26B002</t>
  </si>
  <si>
    <t>45QM45</t>
  </si>
  <si>
    <t>AspenA FS_uPad</t>
    <phoneticPr fontId="3" type="noConversion"/>
  </si>
  <si>
    <t>AspenA FS_PR2</t>
    <phoneticPr fontId="3" type="noConversion"/>
  </si>
  <si>
    <t>V</t>
    <phoneticPr fontId="3" type="noConversion"/>
  </si>
  <si>
    <t>V</t>
    <phoneticPr fontId="3" type="noConversion"/>
  </si>
  <si>
    <t>V</t>
    <phoneticPr fontId="3" type="noConversion"/>
  </si>
  <si>
    <t>15BW45</t>
    <phoneticPr fontId="3" type="noConversion"/>
  </si>
  <si>
    <t>V</t>
    <phoneticPr fontId="3" type="noConversion"/>
  </si>
  <si>
    <t>V</t>
    <phoneticPr fontId="3" type="noConversion"/>
  </si>
  <si>
    <t>V</t>
    <phoneticPr fontId="3" type="noConversion"/>
  </si>
  <si>
    <t>V</t>
    <phoneticPr fontId="3" type="noConversion"/>
  </si>
  <si>
    <t>V</t>
    <phoneticPr fontId="3" type="noConversion"/>
  </si>
  <si>
    <t>06BW7F</t>
  </si>
  <si>
    <t>17BW67</t>
  </si>
  <si>
    <t>13BW74</t>
  </si>
  <si>
    <t>Balsam_BS CUF_PR1</t>
    <phoneticPr fontId="3" type="noConversion"/>
  </si>
  <si>
    <t>18BW07</t>
  </si>
  <si>
    <t>19BW22B001</t>
  </si>
  <si>
    <t>17BW28</t>
    <phoneticPr fontId="3" type="noConversion"/>
  </si>
  <si>
    <t>V</t>
    <phoneticPr fontId="3" type="noConversion"/>
  </si>
  <si>
    <t>V</t>
    <phoneticPr fontId="3" type="noConversion"/>
  </si>
  <si>
    <t>V</t>
    <phoneticPr fontId="3" type="noConversion"/>
  </si>
  <si>
    <t>V</t>
    <phoneticPr fontId="3" type="noConversion"/>
  </si>
  <si>
    <t>15BW24B002</t>
    <phoneticPr fontId="3" type="noConversion"/>
  </si>
  <si>
    <t>V</t>
    <phoneticPr fontId="3" type="noConversion"/>
  </si>
  <si>
    <t>V</t>
    <phoneticPr fontId="3" type="noConversion"/>
  </si>
  <si>
    <t>V</t>
    <phoneticPr fontId="3" type="noConversion"/>
  </si>
  <si>
    <t>13BW72</t>
  </si>
  <si>
    <t>11BW24</t>
  </si>
  <si>
    <t>11BW3C</t>
  </si>
  <si>
    <t>19BW15</t>
  </si>
  <si>
    <t>04BW2K</t>
  </si>
  <si>
    <t>18BW01</t>
  </si>
  <si>
    <t>12BW29B004</t>
  </si>
  <si>
    <t>19BW22</t>
  </si>
  <si>
    <t>19BW21</t>
  </si>
  <si>
    <t>04BW2Q</t>
  </si>
  <si>
    <t>13BW73</t>
  </si>
  <si>
    <t>15BW45B002</t>
  </si>
  <si>
    <t>35QM36</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</si>
  <si>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</si>
  <si>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</si>
  <si>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</si>
  <si>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</si>
  <si>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</si>
  <si>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</si>
  <si>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</si>
  <si>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11BW3E</t>
  </si>
  <si>
    <t>11BWBMB001</t>
  </si>
  <si>
    <t>16BW80</t>
  </si>
  <si>
    <t>09BW1X</t>
  </si>
  <si>
    <t>16BW25B001</t>
  </si>
  <si>
    <t>09BW1W</t>
  </si>
  <si>
    <t>19BW15B001</t>
  </si>
  <si>
    <t>15BW46B004</t>
  </si>
  <si>
    <t>18BW09</t>
  </si>
  <si>
    <t>11BWBNB001</t>
  </si>
  <si>
    <t>45QM33</t>
  </si>
  <si>
    <t>Balsam_BS CUF_PR2</t>
    <phoneticPr fontId="3" type="noConversion"/>
  </si>
  <si>
    <t>AspenA BS_TP</t>
    <phoneticPr fontId="3" type="noConversion"/>
  </si>
  <si>
    <t>Balsam_BS_uPad</t>
    <phoneticPr fontId="3" type="noConversion"/>
  </si>
  <si>
    <t>48QM39B001</t>
  </si>
  <si>
    <t>15M7DMB002</t>
  </si>
  <si>
    <t>PR2</t>
    <phoneticPr fontId="3" type="noConversion"/>
  </si>
  <si>
    <t>PR4</t>
    <phoneticPr fontId="3" type="noConversion"/>
  </si>
  <si>
    <t>PR5</t>
    <phoneticPr fontId="3" type="noConversion"/>
  </si>
  <si>
    <t>14BW83B002</t>
  </si>
  <si>
    <t>13BW73B001</t>
  </si>
  <si>
    <t>13BW74B001</t>
  </si>
  <si>
    <t>13BW73B002</t>
  </si>
  <si>
    <t>12BW24</t>
  </si>
  <si>
    <t>12BW26B002</t>
  </si>
  <si>
    <t>17BW43B002</t>
  </si>
  <si>
    <t>17BW28B001</t>
  </si>
  <si>
    <t>04BW2L</t>
  </si>
  <si>
    <t>06BW5WB001</t>
  </si>
  <si>
    <t>15BW32B001</t>
  </si>
  <si>
    <t>09BW01B002</t>
  </si>
  <si>
    <t>13BW79</t>
  </si>
  <si>
    <t>08QM25B022</t>
  </si>
  <si>
    <t>AspenA FS_PR1</t>
    <phoneticPr fontId="3" type="noConversion"/>
  </si>
  <si>
    <t>Balsam_BS_PR2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</si>
  <si>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</si>
  <si>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</si>
  <si>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</si>
  <si>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</si>
  <si>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</si>
  <si>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</si>
  <si>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12BW26</t>
  </si>
  <si>
    <t>12BW23</t>
  </si>
  <si>
    <t>09BW1V</t>
  </si>
  <si>
    <t>12BW26B001</t>
  </si>
  <si>
    <t>12BW23B001</t>
  </si>
  <si>
    <t>11BW23</t>
  </si>
  <si>
    <t>19BW16</t>
  </si>
  <si>
    <t>45QM33B003</t>
  </si>
  <si>
    <t>35QM54</t>
  </si>
  <si>
    <t>AspenA FS_uPad</t>
    <phoneticPr fontId="3" type="noConversion"/>
  </si>
  <si>
    <t>Schedule</t>
    <phoneticPr fontId="3" type="noConversion"/>
  </si>
  <si>
    <t>11QM07</t>
    <phoneticPr fontId="3" type="noConversion"/>
  </si>
  <si>
    <t>Balsam_BS_uPad</t>
    <phoneticPr fontId="3" type="noConversion"/>
  </si>
  <si>
    <t>PR1</t>
    <phoneticPr fontId="3" type="noConversion"/>
  </si>
  <si>
    <t>PR1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</si>
  <si>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</si>
  <si>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</si>
  <si>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</si>
  <si>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</si>
  <si>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</si>
  <si>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</si>
  <si>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11QM07B001</t>
    <phoneticPr fontId="3" type="noConversion"/>
  </si>
  <si>
    <t>19BW20B001</t>
  </si>
  <si>
    <t>TP</t>
    <phoneticPr fontId="3" type="noConversion"/>
  </si>
  <si>
    <t>11BW25</t>
    <phoneticPr fontId="3" type="noConversion"/>
  </si>
  <si>
    <t>13BW78</t>
  </si>
  <si>
    <t>13BW72B001</t>
  </si>
  <si>
    <t>14BW83B001</t>
  </si>
  <si>
    <t>18BW04B001</t>
  </si>
  <si>
    <t>13BW79B001</t>
  </si>
  <si>
    <t>09BW2A</t>
  </si>
  <si>
    <t>20BW95</t>
  </si>
  <si>
    <t>04BW2KB002</t>
  </si>
  <si>
    <t>04BW1NB003</t>
  </si>
  <si>
    <t>15M7D7</t>
  </si>
  <si>
    <t>PR1</t>
    <phoneticPr fontId="3" type="noConversion"/>
  </si>
  <si>
    <t>PR4</t>
    <phoneticPr fontId="3" type="noConversion"/>
  </si>
  <si>
    <t>PR5</t>
    <phoneticPr fontId="3" type="noConversion"/>
  </si>
  <si>
    <t>PR2</t>
    <phoneticPr fontId="3" type="noConversion"/>
  </si>
  <si>
    <t>C4</t>
    <phoneticPr fontId="3" type="noConversion"/>
  </si>
  <si>
    <t>V</t>
    <phoneticPr fontId="3" type="noConversion"/>
  </si>
  <si>
    <t>V</t>
    <phoneticPr fontId="3" type="noConversion"/>
  </si>
  <si>
    <t>19BW16B001</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</si>
  <si>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</si>
  <si>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</si>
  <si>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</si>
  <si>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</si>
  <si>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</si>
  <si>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</si>
  <si>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15M7DA</t>
    <phoneticPr fontId="3" type="noConversion"/>
  </si>
  <si>
    <t>15BW24B003</t>
  </si>
  <si>
    <t>11BWBMB002</t>
  </si>
  <si>
    <t>13BW77</t>
  </si>
  <si>
    <t>13BW77B001</t>
  </si>
  <si>
    <t>21BW25</t>
  </si>
  <si>
    <t>13BW72B002</t>
  </si>
  <si>
    <t>PR3</t>
    <phoneticPr fontId="3" type="noConversion"/>
  </si>
  <si>
    <t>uPad</t>
    <phoneticPr fontId="3" type="noConversion"/>
  </si>
  <si>
    <t>PR3</t>
    <phoneticPr fontId="3" type="noConversion"/>
  </si>
  <si>
    <t>PR2</t>
    <phoneticPr fontId="3" type="noConversion"/>
  </si>
  <si>
    <t>08QM64B001</t>
  </si>
  <si>
    <t>Balsam_BS_PR2</t>
    <phoneticPr fontId="3" type="noConversion"/>
  </si>
  <si>
    <t>AspenA BS_TP</t>
    <phoneticPr fontId="3" type="noConversion"/>
  </si>
  <si>
    <t>V</t>
    <phoneticPr fontId="3" type="noConversion"/>
  </si>
  <si>
    <t>V</t>
    <phoneticPr fontId="3" type="noConversion"/>
  </si>
  <si>
    <t>C4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</si>
  <si>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</si>
  <si>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</si>
  <si>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</si>
  <si>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</si>
  <si>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</si>
  <si>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</si>
  <si>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04BW2KB003</t>
  </si>
  <si>
    <t>12BW23B002</t>
  </si>
  <si>
    <t>04BW2PB003</t>
  </si>
  <si>
    <t>06BW6T</t>
  </si>
  <si>
    <t>18BW54B002</t>
  </si>
  <si>
    <t>16BW25</t>
  </si>
  <si>
    <t>16BW12</t>
  </si>
  <si>
    <t>11BWBN</t>
  </si>
  <si>
    <t>11BW3L</t>
  </si>
  <si>
    <t>TP</t>
    <phoneticPr fontId="3" type="noConversion"/>
  </si>
  <si>
    <t>V</t>
    <phoneticPr fontId="3" type="noConversion"/>
  </si>
  <si>
    <t>V</t>
    <phoneticPr fontId="3" type="noConversion"/>
  </si>
  <si>
    <t>V</t>
    <phoneticPr fontId="3" type="noConversion"/>
  </si>
  <si>
    <t>V</t>
    <phoneticPr fontId="3" type="noConversion"/>
  </si>
  <si>
    <t>04BW2P</t>
  </si>
  <si>
    <t>17BW28B002</t>
  </si>
  <si>
    <t>19BW02</t>
  </si>
  <si>
    <t>19BW93</t>
  </si>
  <si>
    <t>PR3</t>
    <phoneticPr fontId="3" type="noConversion"/>
  </si>
  <si>
    <t>48QM52</t>
  </si>
  <si>
    <t>48QM86</t>
  </si>
  <si>
    <t>AspenA BS_PR1</t>
    <phoneticPr fontId="3" type="noConversion"/>
  </si>
  <si>
    <t>AspenA BS_TP</t>
    <phoneticPr fontId="3" type="noConversion"/>
  </si>
  <si>
    <t>AspenA BS_uPad</t>
    <phoneticPr fontId="3" type="noConversion"/>
  </si>
  <si>
    <t>V</t>
    <phoneticPr fontId="3" type="noConversion"/>
  </si>
  <si>
    <t>V</t>
    <phoneticPr fontId="3" type="noConversion"/>
  </si>
  <si>
    <t>19BW92</t>
  </si>
  <si>
    <t>19BW97</t>
  </si>
  <si>
    <t>04BW2LB001</t>
  </si>
  <si>
    <t>11BWBMB003</t>
  </si>
  <si>
    <t>11BW3H</t>
  </si>
  <si>
    <t>11BW3K</t>
  </si>
  <si>
    <t>13BW20</t>
  </si>
  <si>
    <t>11BW23B001</t>
  </si>
  <si>
    <t>19BW95</t>
  </si>
  <si>
    <t>19BW96</t>
  </si>
  <si>
    <t>13BW21B001</t>
  </si>
  <si>
    <t>13BW21</t>
  </si>
  <si>
    <t>13BW80</t>
  </si>
  <si>
    <t>22BW46</t>
  </si>
  <si>
    <t>17BW33B001</t>
  </si>
  <si>
    <t>11BW3M</t>
  </si>
  <si>
    <t>11BW3N</t>
  </si>
  <si>
    <t>19BW16B002</t>
  </si>
  <si>
    <t>22BW47</t>
  </si>
  <si>
    <t>22BW48</t>
  </si>
  <si>
    <t>11BW24B002</t>
  </si>
  <si>
    <t>22BW65B001</t>
  </si>
  <si>
    <t>uPad</t>
    <phoneticPr fontId="3" type="noConversion"/>
  </si>
  <si>
    <t>45QM42</t>
  </si>
  <si>
    <t>48QM87</t>
  </si>
  <si>
    <t>48QM87B001</t>
  </si>
  <si>
    <t>45QM46</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</si>
  <si>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</si>
  <si>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</si>
  <si>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</si>
  <si>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</si>
  <si>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</si>
  <si>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</si>
  <si>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AspenA FS_PR2</t>
    <phoneticPr fontId="3" type="noConversion"/>
  </si>
  <si>
    <t>Balsam_BS_PR2</t>
    <phoneticPr fontId="3" type="noConversion"/>
  </si>
  <si>
    <t>Balsam_BS_uPad</t>
    <phoneticPr fontId="3" type="noConversion"/>
  </si>
  <si>
    <t>Balsam_BS_TP</t>
    <phoneticPr fontId="3" type="noConversion"/>
  </si>
  <si>
    <t>11BWBM</t>
  </si>
  <si>
    <t>11BWBQ</t>
  </si>
  <si>
    <t>22BW65</t>
  </si>
  <si>
    <t>02BW1P</t>
  </si>
  <si>
    <t>18N4UU</t>
  </si>
  <si>
    <t>PR1</t>
    <phoneticPr fontId="3" type="noConversion"/>
  </si>
  <si>
    <t>45QM46B002</t>
  </si>
  <si>
    <t>PR2</t>
    <phoneticPr fontId="3" type="noConversion"/>
  </si>
  <si>
    <t>PR1</t>
    <phoneticPr fontId="3" type="noConversion"/>
  </si>
  <si>
    <t>uPad</t>
    <phoneticPr fontId="3" type="noConversion"/>
  </si>
  <si>
    <t>C4</t>
    <phoneticPr fontId="3" type="noConversion"/>
  </si>
  <si>
    <t>V</t>
    <phoneticPr fontId="3" type="noConversion"/>
  </si>
  <si>
    <t>V</t>
    <phoneticPr fontId="3" type="noConversion"/>
  </si>
  <si>
    <t>V</t>
    <phoneticPr fontId="3" type="noConversion"/>
  </si>
  <si>
    <t>V</t>
    <phoneticPr fontId="3" type="noConversion"/>
  </si>
  <si>
    <t>11BWBQB001</t>
  </si>
  <si>
    <t>11BWBP</t>
  </si>
  <si>
    <t>21BW18</t>
  </si>
  <si>
    <t>21BW19</t>
  </si>
  <si>
    <t>21BW70</t>
  </si>
  <si>
    <t>14BW55</t>
  </si>
  <si>
    <t>14BW52</t>
  </si>
  <si>
    <t>22BW46B001</t>
  </si>
  <si>
    <t>uPad</t>
    <phoneticPr fontId="3" type="noConversion"/>
  </si>
  <si>
    <t>15M7DAB002</t>
  </si>
  <si>
    <t>PR2</t>
    <phoneticPr fontId="3" type="noConversion"/>
  </si>
  <si>
    <t>V</t>
    <phoneticPr fontId="3" type="noConversion"/>
  </si>
  <si>
    <t>V</t>
    <phoneticPr fontId="3" type="noConversion"/>
  </si>
  <si>
    <t>V</t>
    <phoneticPr fontId="3" type="noConversion"/>
  </si>
  <si>
    <t>11QM07B002</t>
    <phoneticPr fontId="3" type="noConversion"/>
  </si>
  <si>
    <t>18BW01B001</t>
  </si>
  <si>
    <t>22BW27B001</t>
  </si>
  <si>
    <t>21BW27</t>
  </si>
  <si>
    <t>04BW2QB001</t>
  </si>
  <si>
    <t>22BW27</t>
  </si>
  <si>
    <t>21BW87</t>
  </si>
  <si>
    <t>11BW25B001</t>
  </si>
  <si>
    <t>21BW26</t>
  </si>
  <si>
    <t>21BW28</t>
  </si>
  <si>
    <t>11BWBNB002</t>
  </si>
  <si>
    <t>uPad</t>
    <phoneticPr fontId="3" type="noConversion"/>
  </si>
  <si>
    <t>AspenA FS_uPad</t>
    <phoneticPr fontId="3" type="noConversion"/>
  </si>
  <si>
    <t>Balsam_BS_TP</t>
    <phoneticPr fontId="3" type="noConversion"/>
  </si>
  <si>
    <t>C4</t>
    <phoneticPr fontId="3" type="noConversion"/>
  </si>
  <si>
    <t>V</t>
    <phoneticPr fontId="3" type="noConversion"/>
  </si>
  <si>
    <t>V</t>
    <phoneticPr fontId="3" type="noConversion"/>
  </si>
  <si>
    <t>19BW16B003</t>
    <phoneticPr fontId="3" type="noConversion"/>
  </si>
  <si>
    <t>V</t>
    <phoneticPr fontId="3" type="noConversion"/>
  </si>
  <si>
    <t>V</t>
    <phoneticPr fontId="3" type="noConversion"/>
  </si>
  <si>
    <t>V</t>
    <phoneticPr fontId="3" type="noConversion"/>
  </si>
  <si>
    <t>21BW69</t>
    <phoneticPr fontId="3" type="noConversion"/>
  </si>
  <si>
    <t>V</t>
    <phoneticPr fontId="3" type="noConversion"/>
  </si>
  <si>
    <t>V</t>
    <phoneticPr fontId="3" type="noConversion"/>
  </si>
  <si>
    <t>22BW26</t>
  </si>
  <si>
    <t>04BW2MB003</t>
  </si>
  <si>
    <t>14BW54</t>
  </si>
  <si>
    <t>11BW3F</t>
  </si>
  <si>
    <t>21BW70B001</t>
  </si>
  <si>
    <t>uPad</t>
    <phoneticPr fontId="3" type="noConversion"/>
  </si>
  <si>
    <t>PR3</t>
    <phoneticPr fontId="3" type="noConversion"/>
  </si>
  <si>
    <t>V</t>
    <phoneticPr fontId="3" type="noConversion"/>
  </si>
  <si>
    <t>V</t>
    <phoneticPr fontId="3" type="noConversion"/>
  </si>
  <si>
    <t>V</t>
    <phoneticPr fontId="3" type="noConversion"/>
  </si>
  <si>
    <t>V</t>
    <phoneticPr fontId="3" type="noConversion"/>
  </si>
  <si>
    <t>14BW84</t>
  </si>
  <si>
    <t>14BW53</t>
  </si>
  <si>
    <t>21BW18B001</t>
  </si>
  <si>
    <t>08BW2TB003</t>
  </si>
  <si>
    <t>20BW46B006</t>
  </si>
  <si>
    <t>19BW16B001</t>
  </si>
  <si>
    <t>19BW16B004</t>
  </si>
  <si>
    <t>PR2</t>
    <phoneticPr fontId="3" type="noConversion"/>
  </si>
  <si>
    <t>48QM64</t>
  </si>
  <si>
    <t>V</t>
    <phoneticPr fontId="3" type="noConversion"/>
  </si>
  <si>
    <t>V</t>
    <phoneticPr fontId="3" type="noConversion"/>
  </si>
  <si>
    <t>V</t>
    <phoneticPr fontId="3" type="noConversion"/>
  </si>
  <si>
    <t>V</t>
    <phoneticPr fontId="3" type="noConversion"/>
  </si>
  <si>
    <t>V</t>
    <phoneticPr fontId="3" type="noConversion"/>
  </si>
  <si>
    <t>Balsam_BS_PR1</t>
    <phoneticPr fontId="3" type="noConversion"/>
  </si>
  <si>
    <t>Balsam_BS_TP</t>
    <phoneticPr fontId="3" type="noConversion"/>
  </si>
  <si>
    <t xml:space="preserve"> AspenA_BS_PR1</t>
    <phoneticPr fontId="3" type="noConversion"/>
  </si>
  <si>
    <t>23BW88</t>
  </si>
  <si>
    <t>48QM02B007</t>
  </si>
  <si>
    <t>V</t>
    <phoneticPr fontId="3" type="noConversion"/>
  </si>
  <si>
    <t>V</t>
    <phoneticPr fontId="3" type="noConversion"/>
  </si>
  <si>
    <t xml:space="preserve"> AspenA_FS_PR1</t>
    <phoneticPr fontId="3" type="noConversion"/>
  </si>
  <si>
    <t>Balsam_BS_PR2</t>
    <phoneticPr fontId="3" type="noConversion"/>
  </si>
  <si>
    <t>52BW9AB007</t>
  </si>
  <si>
    <t>19BW70</t>
  </si>
  <si>
    <t>19BW98</t>
  </si>
  <si>
    <t>08BW2TB002</t>
  </si>
  <si>
    <t>21BW88</t>
  </si>
  <si>
    <t>13BW28</t>
  </si>
  <si>
    <t>11BWBMB004</t>
  </si>
  <si>
    <t>04BW1M</t>
  </si>
  <si>
    <t>PR5</t>
    <phoneticPr fontId="3" type="noConversion"/>
  </si>
  <si>
    <t>PR3</t>
    <phoneticPr fontId="3" type="noConversion"/>
  </si>
  <si>
    <t>58QM04</t>
  </si>
  <si>
    <t xml:space="preserve"> AspenA_BS_uPad</t>
    <phoneticPr fontId="3" type="noConversion"/>
  </si>
  <si>
    <t>AspenA BS_PR1</t>
    <phoneticPr fontId="3" type="noConversion"/>
  </si>
  <si>
    <t>AspenA BS_TP</t>
    <phoneticPr fontId="3" type="noConversion"/>
  </si>
  <si>
    <t>V</t>
    <phoneticPr fontId="3" type="noConversion"/>
  </si>
  <si>
    <t>V</t>
    <phoneticPr fontId="3" type="noConversion"/>
  </si>
  <si>
    <t>C4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</si>
  <si>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</si>
  <si>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</si>
  <si>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</si>
  <si>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</si>
  <si>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</si>
  <si>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</si>
  <si>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20BW01</t>
  </si>
  <si>
    <t>23BW72</t>
  </si>
  <si>
    <t>24BW90</t>
  </si>
  <si>
    <t>C4</t>
    <phoneticPr fontId="3" type="noConversion"/>
  </si>
  <si>
    <t>48QM63B001</t>
  </si>
  <si>
    <t>AspenA FS_PR1</t>
    <phoneticPr fontId="3" type="noConversion"/>
  </si>
  <si>
    <t>V</t>
    <phoneticPr fontId="3" type="noConversion"/>
  </si>
  <si>
    <t>48QM63B001</t>
    <phoneticPr fontId="3" type="noConversion"/>
  </si>
  <si>
    <t>13BW29</t>
  </si>
  <si>
    <t>11BW2W</t>
  </si>
  <si>
    <t>21BW69B001</t>
  </si>
  <si>
    <t>16BW12B001</t>
  </si>
  <si>
    <t>13BW23</t>
  </si>
  <si>
    <t>18QM28</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</si>
  <si>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</si>
  <si>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</si>
  <si>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</si>
  <si>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</si>
  <si>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</si>
  <si>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</si>
  <si>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</si>
  <si>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13BW27</t>
  </si>
  <si>
    <t>22BW70B001</t>
  </si>
  <si>
    <t>22BW70</t>
  </si>
  <si>
    <t>13BW30</t>
  </si>
  <si>
    <t>13BW31</t>
  </si>
  <si>
    <t>V</t>
    <phoneticPr fontId="3" type="noConversion"/>
  </si>
  <si>
    <t>V</t>
    <phoneticPr fontId="3" type="noConversion"/>
  </si>
  <si>
    <t>V</t>
    <phoneticPr fontId="3" type="noConversion"/>
  </si>
  <si>
    <t>V</t>
    <phoneticPr fontId="3" type="noConversion"/>
  </si>
  <si>
    <t>V</t>
    <phoneticPr fontId="3" type="noConversion"/>
  </si>
  <si>
    <t>13BW32</t>
  </si>
  <si>
    <t>13BW33</t>
  </si>
  <si>
    <t>23BW68</t>
  </si>
  <si>
    <t>23BW69</t>
  </si>
  <si>
    <t>08BW2QB001</t>
  </si>
  <si>
    <t>23BW71</t>
  </si>
  <si>
    <t>23BW95</t>
  </si>
  <si>
    <t>14BW83</t>
  </si>
  <si>
    <t>PR2</t>
    <phoneticPr fontId="3" type="noConversion"/>
  </si>
  <si>
    <t>V</t>
    <phoneticPr fontId="3" type="noConversion"/>
  </si>
  <si>
    <t>V</t>
    <phoneticPr fontId="3" type="noConversion"/>
  </si>
  <si>
    <t>C4</t>
    <phoneticPr fontId="3" type="noConversion"/>
  </si>
  <si>
    <t>C4</t>
    <phoneticPr fontId="3" type="noConversion"/>
  </si>
  <si>
    <t>V</t>
    <phoneticPr fontId="3" type="noConversion"/>
  </si>
  <si>
    <t>13BW23B001</t>
  </si>
  <si>
    <t>14BW86</t>
  </si>
  <si>
    <t>23BW17</t>
  </si>
  <si>
    <t>08BW2TB004</t>
  </si>
  <si>
    <t>23BW18</t>
  </si>
  <si>
    <t>14BW86B001</t>
  </si>
  <si>
    <t>17BW32</t>
  </si>
  <si>
    <t>11BWBNB004</t>
  </si>
  <si>
    <t>22BW71B004</t>
  </si>
  <si>
    <t>14BW84B001</t>
  </si>
  <si>
    <t>22BW38</t>
  </si>
  <si>
    <t>23BW70</t>
  </si>
  <si>
    <t>17BW32B001</t>
  </si>
  <si>
    <t>22BW39</t>
  </si>
  <si>
    <t>22BW24</t>
  </si>
  <si>
    <t>C4</t>
    <phoneticPr fontId="3" type="noConversion"/>
  </si>
  <si>
    <t>23N4AE</t>
  </si>
  <si>
    <t>PR4</t>
    <phoneticPr fontId="3" type="noConversion"/>
  </si>
  <si>
    <t>PR1</t>
    <phoneticPr fontId="3" type="noConversion"/>
  </si>
  <si>
    <t>48QM02B001</t>
  </si>
  <si>
    <t>48QM63B004</t>
  </si>
  <si>
    <t>48QM63B002</t>
  </si>
  <si>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</si>
  <si>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</si>
  <si>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</si>
  <si>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</si>
  <si>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</si>
  <si>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</si>
  <si>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</si>
  <si>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</si>
  <si>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</si>
  <si>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</si>
  <si>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11BW3J</t>
  </si>
  <si>
    <t>11BW2WB001</t>
  </si>
  <si>
    <t>22BW57</t>
  </si>
  <si>
    <t>23BW19</t>
  </si>
  <si>
    <t>22BW56</t>
  </si>
  <si>
    <t>16BW91</t>
  </si>
  <si>
    <t>50BW9SB001</t>
  </si>
  <si>
    <t>23BW27</t>
  </si>
  <si>
    <t>24N4AMB001</t>
  </si>
  <si>
    <t>PR2</t>
    <phoneticPr fontId="3" type="noConversion"/>
  </si>
  <si>
    <t>PR1</t>
    <phoneticPr fontId="3" type="noConversion"/>
  </si>
  <si>
    <t>AspenA FS_PR2</t>
    <phoneticPr fontId="3" type="noConversion"/>
  </si>
  <si>
    <t>C4</t>
    <phoneticPr fontId="3" type="noConversion"/>
  </si>
  <si>
    <t>V</t>
    <phoneticPr fontId="3" type="noConversion"/>
  </si>
  <si>
    <t>V</t>
    <phoneticPr fontId="3" type="noConversion"/>
  </si>
  <si>
    <t>V</t>
    <phoneticPr fontId="3" type="noConversion"/>
  </si>
  <si>
    <t>V</t>
    <phoneticPr fontId="3" type="noConversion"/>
  </si>
  <si>
    <t>V</t>
    <phoneticPr fontId="3" type="noConversion"/>
  </si>
  <si>
    <t>18N4UU</t>
    <phoneticPr fontId="3" type="noConversion"/>
  </si>
  <si>
    <t>V</t>
    <phoneticPr fontId="3" type="noConversion"/>
  </si>
  <si>
    <t>V</t>
    <phoneticPr fontId="3" type="noConversion"/>
  </si>
  <si>
    <t>19BW16B002</t>
    <phoneticPr fontId="3" type="noConversion"/>
  </si>
  <si>
    <t>22BW71</t>
  </si>
  <si>
    <t>14BW53B001</t>
  </si>
  <si>
    <t>23BW69B001</t>
  </si>
  <si>
    <t>17BW35</t>
  </si>
  <si>
    <t>19BW77</t>
  </si>
  <si>
    <t>18BW55</t>
  </si>
  <si>
    <t>18BW56</t>
  </si>
  <si>
    <t>04BW2MB001</t>
  </si>
  <si>
    <t>23BW26</t>
  </si>
  <si>
    <t>22BW59</t>
  </si>
  <si>
    <t>22BW60</t>
  </si>
  <si>
    <t>23BW28</t>
  </si>
  <si>
    <t>24BW97</t>
  </si>
  <si>
    <t>11BWBNB005</t>
  </si>
  <si>
    <t>11BWBPB002</t>
  </si>
  <si>
    <t>24BW92B001</t>
  </si>
  <si>
    <t>48QM63B003</t>
  </si>
  <si>
    <t>45QM97</t>
  </si>
  <si>
    <t>24N4AM</t>
  </si>
  <si>
    <t>PR1</t>
    <phoneticPr fontId="3" type="noConversion"/>
  </si>
  <si>
    <t>V</t>
    <phoneticPr fontId="3" type="noConversion"/>
  </si>
  <si>
    <t>V</t>
    <phoneticPr fontId="3" type="noConversion"/>
  </si>
  <si>
    <t>V</t>
    <phoneticPr fontId="3" type="noConversion"/>
  </si>
  <si>
    <t>V</t>
    <phoneticPr fontId="3" type="noConversion"/>
  </si>
  <si>
    <t>AspenA BS_PR1</t>
    <phoneticPr fontId="3" type="noConversion"/>
  </si>
  <si>
    <t>Balsam_BS_PR1</t>
    <phoneticPr fontId="3" type="noConversion"/>
  </si>
  <si>
    <t>V</t>
    <phoneticPr fontId="3" type="noConversion"/>
  </si>
  <si>
    <t>V</t>
    <phoneticPr fontId="3" type="noConversion"/>
  </si>
  <si>
    <t>V</t>
    <phoneticPr fontId="3" type="noConversion"/>
  </si>
  <si>
    <t>14BW85</t>
  </si>
  <si>
    <t>17BW34</t>
  </si>
  <si>
    <t>24BW92</t>
  </si>
  <si>
    <t>17BW33</t>
  </si>
  <si>
    <t>18BW56B001</t>
  </si>
  <si>
    <t>17BW33B002</t>
  </si>
  <si>
    <t>24N4AL</t>
  </si>
  <si>
    <t>23N4AD</t>
  </si>
  <si>
    <t>V</t>
    <phoneticPr fontId="3" type="noConversion"/>
  </si>
  <si>
    <t>V</t>
    <phoneticPr fontId="3" type="noConversion"/>
  </si>
  <si>
    <t>V</t>
    <phoneticPr fontId="3" type="noConversion"/>
  </si>
  <si>
    <t>V</t>
    <phoneticPr fontId="3" type="noConversion"/>
  </si>
  <si>
    <t>V</t>
    <phoneticPr fontId="3" type="noConversion"/>
  </si>
  <si>
    <t>Over Q-time</t>
    <phoneticPr fontId="3" type="noConversion"/>
  </si>
  <si>
    <t>22BW72</t>
  </si>
  <si>
    <t>17BW34B001</t>
  </si>
  <si>
    <t>25BW77</t>
  </si>
  <si>
    <t>14BW85B002</t>
  </si>
  <si>
    <t>24BW75</t>
  </si>
  <si>
    <t>24BW76</t>
  </si>
  <si>
    <t>24BW77</t>
  </si>
  <si>
    <t>25BW21</t>
  </si>
  <si>
    <t>14BW84B002</t>
  </si>
  <si>
    <t>22BW75</t>
  </si>
  <si>
    <t>19BW16B005</t>
  </si>
  <si>
    <t>19BW16B006</t>
  </si>
  <si>
    <t>23N4AF</t>
  </si>
  <si>
    <t>PR2</t>
    <phoneticPr fontId="3" type="noConversion"/>
  </si>
  <si>
    <t>45QM96</t>
  </si>
  <si>
    <t>45QM95</t>
  </si>
  <si>
    <t>48QM63B005</t>
  </si>
  <si>
    <t>V</t>
    <phoneticPr fontId="3" type="noConversion"/>
  </si>
  <si>
    <t>V</t>
    <phoneticPr fontId="3" type="noConversion"/>
  </si>
  <si>
    <t>TP</t>
    <phoneticPr fontId="3" type="noConversion"/>
  </si>
  <si>
    <t>V</t>
    <phoneticPr fontId="3" type="noConversion"/>
  </si>
  <si>
    <t>V</t>
    <phoneticPr fontId="3" type="noConversion"/>
  </si>
  <si>
    <t>V</t>
    <phoneticPr fontId="3" type="noConversion"/>
  </si>
  <si>
    <t>21BW18B001</t>
    <phoneticPr fontId="3" type="noConversion"/>
  </si>
  <si>
    <t>22BW67</t>
  </si>
  <si>
    <t>22BW68</t>
  </si>
  <si>
    <t>22BW69</t>
  </si>
  <si>
    <t>23BW45</t>
  </si>
  <si>
    <t>23BW69B002</t>
  </si>
  <si>
    <t>26BW23</t>
  </si>
  <si>
    <t>20BW98</t>
  </si>
  <si>
    <t>04BW1NB004</t>
  </si>
  <si>
    <t>25BW71</t>
  </si>
  <si>
    <t>14BW86B002</t>
  </si>
  <si>
    <t>24N4AN</t>
  </si>
  <si>
    <t>18N4UUB001</t>
  </si>
  <si>
    <t>V</t>
    <phoneticPr fontId="3" type="noConversion"/>
  </si>
  <si>
    <t>V</t>
    <phoneticPr fontId="3" type="noConversion"/>
  </si>
  <si>
    <t>V</t>
    <phoneticPr fontId="3" type="noConversion"/>
  </si>
  <si>
    <t>14BW55</t>
    <phoneticPr fontId="3" type="noConversion"/>
  </si>
  <si>
    <t>17BW32B002</t>
  </si>
  <si>
    <t>V</t>
    <phoneticPr fontId="3" type="noConversion"/>
  </si>
  <si>
    <t>V</t>
    <phoneticPr fontId="3" type="noConversion"/>
  </si>
  <si>
    <t>V</t>
    <phoneticPr fontId="3" type="noConversion"/>
  </si>
  <si>
    <t>PR1</t>
    <phoneticPr fontId="3" type="noConversion"/>
  </si>
  <si>
    <t>PR2</t>
    <phoneticPr fontId="3" type="noConversion"/>
  </si>
  <si>
    <t>PR5</t>
    <phoneticPr fontId="3" type="noConversion"/>
  </si>
  <si>
    <t>13BW38</t>
  </si>
  <si>
    <t>23N4AC</t>
  </si>
  <si>
    <t>13BW39</t>
  </si>
  <si>
    <t>04BW1MB001</t>
  </si>
  <si>
    <t>14BW55B001</t>
  </si>
  <si>
    <t>11BWBNB006</t>
  </si>
  <si>
    <t>PR1</t>
    <phoneticPr fontId="3" type="noConversion"/>
  </si>
  <si>
    <t>45QM94</t>
  </si>
  <si>
    <t>V</t>
    <phoneticPr fontId="3" type="noConversion"/>
  </si>
  <si>
    <t>V</t>
    <phoneticPr fontId="3" type="noConversion"/>
  </si>
  <si>
    <t>buy-off</t>
    <phoneticPr fontId="3" type="noConversion"/>
  </si>
  <si>
    <t>oxidation</t>
    <phoneticPr fontId="3" type="noConversion"/>
  </si>
  <si>
    <t>PR damage</t>
    <phoneticPr fontId="3" type="noConversion"/>
  </si>
  <si>
    <t>Machine alarm</t>
    <phoneticPr fontId="3" type="noConversion"/>
  </si>
  <si>
    <t>14BW85B004</t>
  </si>
  <si>
    <t>18BW55B002</t>
  </si>
  <si>
    <t>C4</t>
    <phoneticPr fontId="3" type="noConversion"/>
  </si>
  <si>
    <t>TP</t>
    <phoneticPr fontId="3" type="noConversion"/>
  </si>
  <si>
    <t>V</t>
    <phoneticPr fontId="3" type="noConversion"/>
  </si>
  <si>
    <t>V</t>
    <phoneticPr fontId="3" type="noConversion"/>
  </si>
  <si>
    <t>V</t>
    <phoneticPr fontId="3" type="noConversion"/>
  </si>
  <si>
    <t>25BW81</t>
    <phoneticPr fontId="3" type="noConversion"/>
  </si>
  <si>
    <t>V</t>
    <phoneticPr fontId="3" type="noConversion"/>
  </si>
  <si>
    <t>25BW93</t>
  </si>
  <si>
    <t>06BW5XB004</t>
  </si>
  <si>
    <t>23N4AFB001</t>
  </si>
  <si>
    <t>V</t>
    <phoneticPr fontId="3" type="noConversion"/>
  </si>
  <si>
    <t>V</t>
    <phoneticPr fontId="3" type="noConversion"/>
  </si>
  <si>
    <t>14BW83</t>
    <phoneticPr fontId="3" type="noConversion"/>
  </si>
  <si>
    <t>V</t>
    <phoneticPr fontId="3" type="noConversion"/>
  </si>
  <si>
    <t>16BW26</t>
  </si>
  <si>
    <t>19BW16B007</t>
  </si>
  <si>
    <t>18BW55B003</t>
  </si>
  <si>
    <t>23BW25</t>
  </si>
  <si>
    <t>22BW89</t>
  </si>
  <si>
    <t>58QM25</t>
  </si>
  <si>
    <t>58QM26</t>
  </si>
  <si>
    <t>68QM08</t>
  </si>
  <si>
    <t>68QM07</t>
  </si>
  <si>
    <t>48QM63B008</t>
  </si>
  <si>
    <t>05QM26B002</t>
  </si>
  <si>
    <t>58QM28B001</t>
  </si>
  <si>
    <t>AspenA FS_PR2</t>
    <phoneticPr fontId="3" type="noConversion"/>
  </si>
  <si>
    <t>AspenA FS_uPad</t>
    <phoneticPr fontId="3" type="noConversion"/>
  </si>
  <si>
    <t>AspenA BS_TP</t>
    <phoneticPr fontId="3" type="noConversion"/>
  </si>
  <si>
    <t>Balsam_BS_PR2</t>
    <phoneticPr fontId="3" type="noConversion"/>
  </si>
  <si>
    <t>13BW35</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</si>
  <si>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</si>
  <si>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</si>
  <si>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</si>
  <si>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</si>
  <si>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</si>
  <si>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</si>
  <si>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</si>
  <si>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</si>
  <si>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</si>
  <si>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68QM16</t>
    <phoneticPr fontId="3" type="noConversion"/>
  </si>
  <si>
    <t>V</t>
    <phoneticPr fontId="3" type="noConversion"/>
  </si>
  <si>
    <t>24BW99</t>
  </si>
  <si>
    <t>14BW83B003</t>
  </si>
  <si>
    <t>14BW85B003</t>
  </si>
  <si>
    <t>25BW79</t>
  </si>
  <si>
    <t>uPad</t>
    <phoneticPr fontId="3" type="noConversion"/>
  </si>
  <si>
    <t>25M733</t>
  </si>
  <si>
    <t>25M7WNB002</t>
  </si>
  <si>
    <t>PR2</t>
    <phoneticPr fontId="3" type="noConversion"/>
  </si>
  <si>
    <t>C4</t>
    <phoneticPr fontId="3" type="noConversion"/>
  </si>
  <si>
    <t>58QM28</t>
  </si>
  <si>
    <t>V</t>
    <phoneticPr fontId="3" type="noConversion"/>
  </si>
  <si>
    <t>V</t>
    <phoneticPr fontId="3" type="noConversion"/>
  </si>
  <si>
    <t>TP</t>
    <phoneticPr fontId="3" type="noConversion"/>
  </si>
  <si>
    <t>Balsam_BS CUF_TP</t>
    <phoneticPr fontId="3" type="noConversion"/>
  </si>
  <si>
    <t>V</t>
    <phoneticPr fontId="3" type="noConversion"/>
  </si>
  <si>
    <t>48QM63B002</t>
    <phoneticPr fontId="3" type="noConversion"/>
  </si>
  <si>
    <t>V</t>
    <phoneticPr fontId="3" type="noConversion"/>
  </si>
  <si>
    <t>V</t>
    <phoneticPr fontId="3" type="noConversion"/>
  </si>
  <si>
    <t>04BW1MB002</t>
  </si>
  <si>
    <t>19BW76</t>
  </si>
  <si>
    <t>18BW36B006</t>
  </si>
  <si>
    <t>58QM27</t>
  </si>
  <si>
    <t>PR1</t>
    <phoneticPr fontId="3" type="noConversion"/>
  </si>
  <si>
    <t>TP</t>
    <phoneticPr fontId="3" type="noConversion"/>
  </si>
  <si>
    <t>45QM44B001</t>
    <phoneticPr fontId="3" type="noConversion"/>
  </si>
  <si>
    <t>Balsam_BS_TP</t>
    <phoneticPr fontId="3" type="noConversion"/>
  </si>
  <si>
    <t>V</t>
    <phoneticPr fontId="3" type="noConversion"/>
  </si>
  <si>
    <t>V</t>
    <phoneticPr fontId="3" type="noConversion"/>
  </si>
  <si>
    <t>V</t>
    <phoneticPr fontId="3" type="noConversion"/>
  </si>
  <si>
    <t>13BW36</t>
  </si>
  <si>
    <t>26BW25</t>
  </si>
  <si>
    <t>25BWLY</t>
  </si>
  <si>
    <t>19BW75</t>
  </si>
  <si>
    <t>25BW76</t>
  </si>
  <si>
    <t>TP</t>
    <phoneticPr fontId="3" type="noConversion"/>
  </si>
  <si>
    <t>C4</t>
    <phoneticPr fontId="3" type="noConversion"/>
  </si>
  <si>
    <t>68QM16B001</t>
  </si>
  <si>
    <t>18QM28</t>
  </si>
  <si>
    <t>25M7WN</t>
  </si>
  <si>
    <t>PR5</t>
    <phoneticPr fontId="3" type="noConversion"/>
  </si>
  <si>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</si>
  <si>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</si>
  <si>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</si>
  <si>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</si>
  <si>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</si>
  <si>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</si>
  <si>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13BW37</t>
    <phoneticPr fontId="3" type="noConversion"/>
  </si>
  <si>
    <t>V</t>
    <phoneticPr fontId="3" type="noConversion"/>
  </si>
  <si>
    <t>V</t>
    <phoneticPr fontId="3" type="noConversion"/>
  </si>
  <si>
    <t>23BW29</t>
  </si>
  <si>
    <t>19BW04</t>
  </si>
  <si>
    <t>14BW57</t>
  </si>
  <si>
    <t>PR2</t>
    <phoneticPr fontId="3" type="noConversion"/>
  </si>
  <si>
    <t>PR1</t>
    <phoneticPr fontId="3" type="noConversion"/>
  </si>
  <si>
    <t>PR1</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</si>
  <si>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</si>
  <si>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</si>
  <si>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</si>
  <si>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</si>
  <si>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</si>
  <si>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</si>
  <si>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</si>
  <si>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PR4</t>
    <phoneticPr fontId="3" type="noConversion"/>
  </si>
  <si>
    <t>V</t>
    <phoneticPr fontId="3" type="noConversion"/>
  </si>
  <si>
    <t>AspenA BS_TP</t>
    <phoneticPr fontId="3" type="noConversion"/>
  </si>
  <si>
    <t>58QM28B001</t>
    <phoneticPr fontId="3" type="noConversion"/>
  </si>
  <si>
    <t>Balsam_BS_TP</t>
    <phoneticPr fontId="3" type="noConversion"/>
  </si>
  <si>
    <t>45QM44B002</t>
    <phoneticPr fontId="3" type="noConversion"/>
  </si>
  <si>
    <t>13BW37</t>
  </si>
  <si>
    <t>45QM44B001</t>
  </si>
  <si>
    <t>26BWNG</t>
  </si>
  <si>
    <t>25BWMJ</t>
  </si>
  <si>
    <t>21BW18B003</t>
  </si>
  <si>
    <t>C4</t>
    <phoneticPr fontId="3" type="noConversion"/>
  </si>
  <si>
    <t>C4</t>
    <phoneticPr fontId="3" type="noConversion"/>
  </si>
  <si>
    <t>PR2</t>
    <phoneticPr fontId="3" type="noConversion"/>
  </si>
  <si>
    <t>V</t>
    <phoneticPr fontId="3" type="noConversion"/>
  </si>
  <si>
    <t>21BW27B001</t>
  </si>
  <si>
    <t>19BW75B001</t>
  </si>
  <si>
    <t>26BW24</t>
  </si>
  <si>
    <t>TP</t>
    <phoneticPr fontId="3" type="noConversion"/>
  </si>
  <si>
    <t>PR3</t>
    <phoneticPr fontId="3" type="noConversion"/>
  </si>
  <si>
    <t>15M7DKB002</t>
  </si>
  <si>
    <t>48QM63B009</t>
  </si>
  <si>
    <t>AspenA FS_PR1</t>
    <phoneticPr fontId="3" type="noConversion"/>
  </si>
  <si>
    <t>48QM63B007</t>
  </si>
  <si>
    <t>V</t>
    <phoneticPr fontId="3" type="noConversion"/>
  </si>
  <si>
    <t>V</t>
    <phoneticPr fontId="3" type="noConversion"/>
  </si>
  <si>
    <t>13BW37B001</t>
    <phoneticPr fontId="3" type="noConversion"/>
  </si>
  <si>
    <t>V</t>
    <phoneticPr fontId="3" type="noConversion"/>
  </si>
  <si>
    <t>C4</t>
    <phoneticPr fontId="3" type="noConversion"/>
  </si>
  <si>
    <t>C4</t>
    <phoneticPr fontId="3" type="noConversion"/>
  </si>
  <si>
    <t>15M7D6</t>
    <phoneticPr fontId="3" type="noConversion"/>
  </si>
  <si>
    <t>PR4</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</si>
  <si>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</si>
  <si>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</si>
  <si>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</si>
  <si>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</si>
  <si>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</si>
  <si>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</si>
  <si>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</si>
  <si>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13BW34</t>
  </si>
  <si>
    <t>25BWM2</t>
  </si>
  <si>
    <t>25BWM1</t>
  </si>
  <si>
    <t>23BW84</t>
  </si>
  <si>
    <t>14BW56</t>
  </si>
  <si>
    <t>14BW60</t>
  </si>
  <si>
    <t>24BW93</t>
  </si>
  <si>
    <t>13BW35B001</t>
  </si>
  <si>
    <t>14BW56B001</t>
  </si>
  <si>
    <t>25BWKS</t>
  </si>
  <si>
    <t>25BWKRB001</t>
  </si>
  <si>
    <t>PR2</t>
    <phoneticPr fontId="3" type="noConversion"/>
  </si>
  <si>
    <t>PR2</t>
    <phoneticPr fontId="3" type="noConversion"/>
  </si>
  <si>
    <t>68QM17</t>
  </si>
  <si>
    <t>Balsam_BS_TP</t>
    <phoneticPr fontId="3" type="noConversion"/>
  </si>
  <si>
    <t>AspenA BS_TP</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</si>
  <si>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</si>
  <si>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</si>
  <si>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</si>
  <si>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</si>
  <si>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</si>
  <si>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</si>
  <si>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26BW31</t>
  </si>
  <si>
    <t>26BW31</t>
    <phoneticPr fontId="3" type="noConversion"/>
  </si>
  <si>
    <t>15M7D7</t>
    <phoneticPr fontId="3" type="noConversion"/>
  </si>
  <si>
    <t>PR3</t>
    <phoneticPr fontId="3" type="noConversion"/>
  </si>
  <si>
    <t>V</t>
    <phoneticPr fontId="3" type="noConversion"/>
  </si>
  <si>
    <t>V</t>
    <phoneticPr fontId="3" type="noConversion"/>
  </si>
  <si>
    <t>V</t>
    <phoneticPr fontId="3" type="noConversion"/>
  </si>
  <si>
    <t>Bubble</t>
    <phoneticPr fontId="3" type="noConversion"/>
  </si>
  <si>
    <t>WES shift</t>
    <phoneticPr fontId="3" type="noConversion"/>
  </si>
  <si>
    <t>14BW60B001</t>
  </si>
  <si>
    <t>25BW76B001</t>
  </si>
  <si>
    <t>25BWLZ</t>
  </si>
  <si>
    <t>51BW3JB003</t>
  </si>
  <si>
    <t>25M7WNB003</t>
  </si>
  <si>
    <t>C4</t>
    <phoneticPr fontId="3" type="noConversion"/>
  </si>
  <si>
    <t>C4</t>
    <phoneticPr fontId="3" type="noConversion"/>
  </si>
  <si>
    <t>uPad</t>
    <phoneticPr fontId="3" type="noConversion"/>
  </si>
  <si>
    <t>48QM63B010</t>
  </si>
  <si>
    <t>AspenA BS_TP</t>
    <phoneticPr fontId="3" type="noConversion"/>
  </si>
  <si>
    <t>AspenA FS_PR2</t>
    <phoneticPr fontId="3" type="noConversion"/>
  </si>
  <si>
    <t>uPad</t>
    <phoneticPr fontId="3" type="noConversion"/>
  </si>
  <si>
    <t>PR1</t>
    <phoneticPr fontId="3" type="noConversion"/>
  </si>
  <si>
    <t>TP</t>
    <phoneticPr fontId="3" type="noConversion"/>
  </si>
  <si>
    <t>TP</t>
    <phoneticPr fontId="3" type="noConversion"/>
  </si>
  <si>
    <t>uPad</t>
    <phoneticPr fontId="3" type="noConversion"/>
  </si>
  <si>
    <t>V</t>
    <phoneticPr fontId="3" type="noConversion"/>
  </si>
  <si>
    <t>V</t>
    <phoneticPr fontId="3" type="noConversion"/>
  </si>
  <si>
    <t>V</t>
    <phoneticPr fontId="3" type="noConversion"/>
  </si>
  <si>
    <t>V</t>
    <phoneticPr fontId="3" type="noConversion"/>
  </si>
  <si>
    <t>V</t>
    <phoneticPr fontId="3" type="noConversion"/>
  </si>
  <si>
    <t>V</t>
    <phoneticPr fontId="3" type="noConversion"/>
  </si>
  <si>
    <t>22BW58</t>
  </si>
  <si>
    <t>26BWPE</t>
  </si>
  <si>
    <t>25BWK5</t>
  </si>
  <si>
    <t>25BWKR</t>
  </si>
  <si>
    <t>20BW99</t>
  </si>
  <si>
    <t>25BWKT</t>
  </si>
  <si>
    <t>26BWPEB001</t>
  </si>
  <si>
    <t>25BWM8</t>
  </si>
  <si>
    <t>TP</t>
    <phoneticPr fontId="3" type="noConversion"/>
  </si>
  <si>
    <t>C4</t>
    <phoneticPr fontId="3" type="noConversion"/>
  </si>
  <si>
    <t>15M7DAB004</t>
  </si>
  <si>
    <t>26M7CP</t>
  </si>
  <si>
    <t>C4</t>
    <phoneticPr fontId="3" type="noConversion"/>
  </si>
  <si>
    <t>26M76KB003</t>
  </si>
  <si>
    <t>PR2</t>
    <phoneticPr fontId="3" type="noConversion"/>
  </si>
  <si>
    <t>PR4</t>
    <phoneticPr fontId="3" type="noConversion"/>
  </si>
  <si>
    <t>68QM16</t>
  </si>
  <si>
    <t>58QM05B001</t>
  </si>
  <si>
    <t>AspenA BS_uPad</t>
    <phoneticPr fontId="3" type="noConversion"/>
  </si>
  <si>
    <t>AspenA FS_PR1</t>
    <phoneticPr fontId="3" type="noConversion"/>
  </si>
  <si>
    <t>Balsam_BS_PR1</t>
    <phoneticPr fontId="3" type="noConversion"/>
  </si>
  <si>
    <t>PR3</t>
    <phoneticPr fontId="3" type="noConversion"/>
  </si>
  <si>
    <t>uPad</t>
    <phoneticPr fontId="3" type="noConversion"/>
  </si>
  <si>
    <t>V</t>
    <phoneticPr fontId="3" type="noConversion"/>
  </si>
  <si>
    <t>V</t>
    <phoneticPr fontId="3" type="noConversion"/>
  </si>
  <si>
    <t>23N4AD</t>
    <phoneticPr fontId="3" type="noConversion"/>
  </si>
  <si>
    <t>V</t>
    <phoneticPr fontId="3" type="noConversion"/>
  </si>
  <si>
    <t>15M7DMB002</t>
    <phoneticPr fontId="3" type="noConversion"/>
  </si>
  <si>
    <t>V</t>
    <phoneticPr fontId="3" type="noConversion"/>
  </si>
  <si>
    <t>V</t>
    <phoneticPr fontId="3" type="noConversion"/>
  </si>
  <si>
    <t>V</t>
    <phoneticPr fontId="3" type="noConversion"/>
  </si>
  <si>
    <t>13BWB8</t>
    <phoneticPr fontId="3" type="noConversion"/>
  </si>
  <si>
    <t>V</t>
    <phoneticPr fontId="3" type="noConversion"/>
  </si>
  <si>
    <t>25BWJN</t>
  </si>
  <si>
    <t>26M76K</t>
  </si>
  <si>
    <t>Balsam_BS_PR2</t>
    <phoneticPr fontId="3" type="noConversion"/>
  </si>
  <si>
    <t>15M7DJB001</t>
  </si>
  <si>
    <t>15M7D7B001</t>
  </si>
  <si>
    <t>PR2</t>
    <phoneticPr fontId="3" type="noConversion"/>
  </si>
  <si>
    <t>V</t>
    <phoneticPr fontId="3" type="noConversion"/>
  </si>
  <si>
    <t>26BWPF</t>
  </si>
  <si>
    <t>13BWB5</t>
  </si>
  <si>
    <t>25BW46</t>
  </si>
  <si>
    <t>26BWNL</t>
  </si>
  <si>
    <t>25BW40</t>
  </si>
  <si>
    <t>25BW39</t>
  </si>
  <si>
    <t>26BWQH</t>
  </si>
  <si>
    <t>23N4AG</t>
  </si>
  <si>
    <t>23N4AH</t>
  </si>
  <si>
    <t>23N4AJ</t>
  </si>
  <si>
    <t>23N4AK</t>
  </si>
  <si>
    <t>PR2</t>
    <phoneticPr fontId="3" type="noConversion"/>
  </si>
  <si>
    <t>PR1</t>
    <phoneticPr fontId="3" type="noConversion"/>
  </si>
  <si>
    <t>PR3</t>
    <phoneticPr fontId="3" type="noConversion"/>
  </si>
  <si>
    <t>PR1</t>
    <phoneticPr fontId="3" type="noConversion"/>
  </si>
  <si>
    <t>PR4</t>
    <phoneticPr fontId="3" type="noConversion"/>
  </si>
  <si>
    <t>26M7CN</t>
  </si>
  <si>
    <t>26M76L</t>
  </si>
  <si>
    <t>C4</t>
    <phoneticPr fontId="3" type="noConversion"/>
  </si>
  <si>
    <t>C4</t>
    <phoneticPr fontId="3" type="noConversion"/>
  </si>
  <si>
    <t>15M7DHB001</t>
  </si>
  <si>
    <t>15M7D6B002</t>
  </si>
  <si>
    <t>58QM28B003</t>
  </si>
  <si>
    <t>58QM28B002</t>
  </si>
  <si>
    <t>AspenA FS_uPad</t>
    <phoneticPr fontId="3" type="noConversion"/>
  </si>
  <si>
    <t>Balsam_BS_PR2</t>
    <phoneticPr fontId="3" type="noConversion"/>
  </si>
  <si>
    <t>AspenA BS_TP</t>
    <phoneticPr fontId="3" type="noConversion"/>
  </si>
  <si>
    <t>AspenA BS_PR1</t>
    <phoneticPr fontId="3" type="noConversion"/>
  </si>
  <si>
    <t>Balsam_BS_PR2</t>
    <phoneticPr fontId="3" type="noConversion"/>
  </si>
  <si>
    <t>AspenA BS_TP</t>
    <phoneticPr fontId="3" type="noConversion"/>
  </si>
  <si>
    <t>PR2</t>
    <phoneticPr fontId="3" type="noConversion"/>
  </si>
  <si>
    <t>PR1</t>
    <phoneticPr fontId="3" type="noConversion"/>
  </si>
  <si>
    <t>C4</t>
    <phoneticPr fontId="3" type="noConversion"/>
  </si>
  <si>
    <t>V</t>
    <phoneticPr fontId="3" type="noConversion"/>
  </si>
  <si>
    <t>V</t>
    <phoneticPr fontId="3" type="noConversion"/>
  </si>
  <si>
    <t>V</t>
    <phoneticPr fontId="3" type="noConversion"/>
  </si>
  <si>
    <t>PR3</t>
    <phoneticPr fontId="3" type="noConversion"/>
  </si>
  <si>
    <t>V</t>
    <phoneticPr fontId="3" type="noConversion"/>
  </si>
  <si>
    <t>V</t>
    <phoneticPr fontId="3" type="noConversion"/>
  </si>
  <si>
    <t>26BWNH</t>
  </si>
  <si>
    <t>24BW98</t>
  </si>
  <si>
    <t>26BWPXB001</t>
  </si>
  <si>
    <t>25BW02</t>
  </si>
  <si>
    <t>26BWPXB003</t>
  </si>
  <si>
    <t>26BWN8</t>
  </si>
  <si>
    <t>24BW94</t>
  </si>
  <si>
    <t>25BW99B001</t>
  </si>
  <si>
    <t>26BWPYB002</t>
  </si>
  <si>
    <t>uPad</t>
    <phoneticPr fontId="3" type="noConversion"/>
  </si>
  <si>
    <t>C4</t>
    <phoneticPr fontId="3" type="noConversion"/>
  </si>
  <si>
    <t>V</t>
    <phoneticPr fontId="3" type="noConversion"/>
  </si>
  <si>
    <t>13BW40</t>
    <phoneticPr fontId="3" type="noConversion"/>
  </si>
  <si>
    <t>V</t>
    <phoneticPr fontId="3" type="noConversion"/>
  </si>
  <si>
    <t>V</t>
    <phoneticPr fontId="3" type="noConversion"/>
  </si>
  <si>
    <t>23N4ADB001</t>
  </si>
  <si>
    <t>V</t>
    <phoneticPr fontId="3" type="noConversion"/>
  </si>
  <si>
    <t>26BWPX</t>
  </si>
  <si>
    <t>26BWRWB001</t>
  </si>
  <si>
    <t>26BWS3</t>
  </si>
  <si>
    <t>26BWRX</t>
  </si>
  <si>
    <t>26BWS1</t>
  </si>
  <si>
    <t>26BWPY</t>
  </si>
  <si>
    <t>17BW34B003</t>
  </si>
  <si>
    <t>26BWRW</t>
  </si>
  <si>
    <t>26BWS1B001</t>
  </si>
  <si>
    <t>25BW43</t>
  </si>
  <si>
    <t>25BWK4</t>
  </si>
  <si>
    <t>13BW41</t>
  </si>
  <si>
    <t>uPad</t>
    <phoneticPr fontId="3" type="noConversion"/>
  </si>
  <si>
    <t>58QM05B002</t>
  </si>
  <si>
    <t>45QM44B003</t>
  </si>
  <si>
    <t>V</t>
    <phoneticPr fontId="3" type="noConversion"/>
  </si>
  <si>
    <t>V</t>
    <phoneticPr fontId="3" type="noConversion"/>
  </si>
  <si>
    <t>V</t>
    <phoneticPr fontId="3" type="noConversion"/>
  </si>
  <si>
    <t>V</t>
    <phoneticPr fontId="3" type="noConversion"/>
  </si>
  <si>
    <t>23N4AC</t>
    <phoneticPr fontId="3" type="noConversion"/>
  </si>
  <si>
    <t>V</t>
    <phoneticPr fontId="3" type="noConversion"/>
  </si>
  <si>
    <t>20BW98B001</t>
  </si>
  <si>
    <t>25BW99</t>
  </si>
  <si>
    <t>13BWB7</t>
  </si>
  <si>
    <t>25BWLQ</t>
  </si>
  <si>
    <t>PR2</t>
    <phoneticPr fontId="3" type="noConversion"/>
  </si>
  <si>
    <t>PR2</t>
    <phoneticPr fontId="3" type="noConversion"/>
  </si>
  <si>
    <t>PR1</t>
    <phoneticPr fontId="3" type="noConversion"/>
  </si>
  <si>
    <t>TP</t>
    <phoneticPr fontId="3" type="noConversion"/>
  </si>
  <si>
    <t>TP</t>
    <phoneticPr fontId="3" type="noConversion"/>
  </si>
  <si>
    <t>TP</t>
    <phoneticPr fontId="3" type="noConversion"/>
  </si>
  <si>
    <t>15M7DH</t>
    <phoneticPr fontId="3" type="noConversion"/>
  </si>
  <si>
    <t>PR2</t>
    <phoneticPr fontId="3" type="noConversion"/>
  </si>
  <si>
    <t>AspenA FS_PR1</t>
    <phoneticPr fontId="3" type="noConversion"/>
  </si>
  <si>
    <t>26BWMS</t>
  </si>
  <si>
    <t>26BWRZ</t>
  </si>
  <si>
    <t>27BWYK</t>
  </si>
  <si>
    <t>C4</t>
    <phoneticPr fontId="3" type="noConversion"/>
  </si>
  <si>
    <t>C4</t>
    <phoneticPr fontId="3" type="noConversion"/>
  </si>
  <si>
    <t>TP</t>
    <phoneticPr fontId="3" type="noConversion"/>
  </si>
  <si>
    <t>uPad</t>
    <phoneticPr fontId="3" type="noConversion"/>
  </si>
  <si>
    <t>15M7DMB004</t>
  </si>
  <si>
    <t>15M7DKB003</t>
  </si>
  <si>
    <t>C4</t>
    <phoneticPr fontId="3" type="noConversion"/>
  </si>
  <si>
    <t>PR3</t>
    <phoneticPr fontId="3" type="noConversion"/>
  </si>
  <si>
    <t>PR4</t>
    <phoneticPr fontId="3" type="noConversion"/>
  </si>
  <si>
    <t>V</t>
    <phoneticPr fontId="3" type="noConversion"/>
  </si>
  <si>
    <t>V</t>
    <phoneticPr fontId="3" type="noConversion"/>
  </si>
  <si>
    <t>26BWPEB001</t>
    <phoneticPr fontId="3" type="noConversion"/>
  </si>
  <si>
    <t>V</t>
    <phoneticPr fontId="3" type="noConversion"/>
  </si>
  <si>
    <t>V</t>
    <phoneticPr fontId="3" type="noConversion"/>
  </si>
  <si>
    <t>V</t>
    <phoneticPr fontId="3" type="noConversion"/>
  </si>
  <si>
    <t>26M7CQ</t>
    <phoneticPr fontId="3" type="noConversion"/>
  </si>
  <si>
    <t>V</t>
    <phoneticPr fontId="3" type="noConversion"/>
  </si>
  <si>
    <t>15M7DJ</t>
    <phoneticPr fontId="3" type="noConversion"/>
  </si>
  <si>
    <t>V</t>
    <phoneticPr fontId="3" type="noConversion"/>
  </si>
  <si>
    <t>26BWPFB001</t>
  </si>
  <si>
    <t>26BW31B001</t>
  </si>
  <si>
    <t>25BW49</t>
  </si>
  <si>
    <t>25BW42</t>
  </si>
  <si>
    <t>25BW47</t>
  </si>
  <si>
    <t>25BW06</t>
  </si>
  <si>
    <t>18BW41B006</t>
  </si>
  <si>
    <t>21BW19B004</t>
  </si>
  <si>
    <t>26BWS4</t>
  </si>
  <si>
    <t>27BWYE</t>
  </si>
  <si>
    <t>26BWMR</t>
  </si>
  <si>
    <t>25BWLS</t>
  </si>
  <si>
    <t>13BWB6</t>
  </si>
  <si>
    <t>13BWB8B001</t>
  </si>
  <si>
    <t>08BW2QB003</t>
  </si>
  <si>
    <t>27BWYH</t>
  </si>
  <si>
    <t>26BWS5</t>
  </si>
  <si>
    <t>C4</t>
    <phoneticPr fontId="3" type="noConversion"/>
  </si>
  <si>
    <t>PR4</t>
    <phoneticPr fontId="3" type="noConversion"/>
  </si>
  <si>
    <t>45QM95B001</t>
  </si>
  <si>
    <t>16BW82B001</t>
  </si>
  <si>
    <t>TP</t>
    <phoneticPr fontId="3" type="noConversion"/>
  </si>
  <si>
    <t>C4</t>
    <phoneticPr fontId="3" type="noConversion"/>
  </si>
  <si>
    <t>V</t>
    <phoneticPr fontId="3" type="noConversion"/>
  </si>
  <si>
    <t>25BWLR</t>
  </si>
  <si>
    <t>25BW47B001</t>
  </si>
  <si>
    <t>25BW57</t>
  </si>
  <si>
    <t>25BW07</t>
  </si>
  <si>
    <t>25BW66</t>
  </si>
  <si>
    <t>25BW37B001</t>
  </si>
  <si>
    <t>25BW53</t>
  </si>
  <si>
    <t>25BWLSB001</t>
  </si>
  <si>
    <t>25BW63</t>
  </si>
  <si>
    <t>25BW47B002</t>
  </si>
  <si>
    <t>25BW55</t>
  </si>
  <si>
    <t>26BWS2B001</t>
  </si>
  <si>
    <t>27BWYA</t>
  </si>
  <si>
    <t>19BW77B001</t>
  </si>
  <si>
    <t>27BWYJ</t>
  </si>
  <si>
    <t>25BW55B001</t>
  </si>
  <si>
    <t>25BW61</t>
  </si>
  <si>
    <t>27BWZW</t>
  </si>
  <si>
    <t>25BW08</t>
  </si>
  <si>
    <t>26BWPEB002</t>
  </si>
  <si>
    <t>25BW94</t>
  </si>
  <si>
    <t>16BW82</t>
  </si>
  <si>
    <t>21BW19B005</t>
  </si>
  <si>
    <t>26BWS2</t>
  </si>
  <si>
    <t>27BWYF</t>
  </si>
  <si>
    <t>25BWLP</t>
  </si>
  <si>
    <t>25BW65</t>
  </si>
  <si>
    <t>25BW62</t>
  </si>
  <si>
    <t>58QM05</t>
  </si>
  <si>
    <t>25BW57B001</t>
  </si>
  <si>
    <t>27BWYLB005</t>
  </si>
  <si>
    <t>25BW91</t>
  </si>
  <si>
    <t>V</t>
    <phoneticPr fontId="3" type="noConversion"/>
  </si>
  <si>
    <t>V</t>
    <phoneticPr fontId="3" type="noConversion"/>
  </si>
  <si>
    <t>V</t>
    <phoneticPr fontId="3" type="noConversion"/>
  </si>
  <si>
    <t>25BW61B001</t>
  </si>
  <si>
    <t>27BWYC</t>
  </si>
  <si>
    <t>27BWYMB003</t>
  </si>
  <si>
    <t>25BW38</t>
  </si>
  <si>
    <t>25BW54</t>
  </si>
  <si>
    <t>24BW96</t>
  </si>
  <si>
    <t>27BWYFB001</t>
  </si>
  <si>
    <t>27BWYL</t>
  </si>
  <si>
    <t>25BW89</t>
  </si>
  <si>
    <t>25BW81B001</t>
  </si>
  <si>
    <t>25BW67</t>
  </si>
  <si>
    <t>25BW09</t>
  </si>
  <si>
    <t>11N4CJB003</t>
  </si>
  <si>
    <t>23N4ACB002</t>
  </si>
  <si>
    <t>V</t>
    <phoneticPr fontId="3" type="noConversion"/>
  </si>
  <si>
    <t>V</t>
    <phoneticPr fontId="3" type="noConversion"/>
  </si>
  <si>
    <t>V</t>
    <phoneticPr fontId="3" type="noConversion"/>
  </si>
  <si>
    <t>C4</t>
    <phoneticPr fontId="3" type="noConversion"/>
  </si>
  <si>
    <t>PR2</t>
    <phoneticPr fontId="3" type="noConversion"/>
  </si>
  <si>
    <t>V</t>
    <phoneticPr fontId="3" type="noConversion"/>
  </si>
  <si>
    <t>uPad</t>
    <phoneticPr fontId="3" type="noConversion"/>
  </si>
  <si>
    <t>Balsam_BS_PR2</t>
    <phoneticPr fontId="3" type="noConversion"/>
  </si>
  <si>
    <t>AspenA BS_TP</t>
  </si>
  <si>
    <t>C4</t>
    <phoneticPr fontId="3" type="noConversion"/>
  </si>
  <si>
    <t>25BW50</t>
  </si>
  <si>
    <t>28BWDX</t>
  </si>
  <si>
    <t>25BW54B001</t>
  </si>
  <si>
    <t>25BW64</t>
  </si>
  <si>
    <t>27BWT8</t>
  </si>
  <si>
    <t>14BW59</t>
  </si>
  <si>
    <t>25BW68</t>
  </si>
  <si>
    <t>26BWMQ</t>
  </si>
  <si>
    <t>14BW58</t>
  </si>
  <si>
    <t>25BW50B001</t>
  </si>
  <si>
    <t>14BW64</t>
  </si>
  <si>
    <t>17BW34B002</t>
  </si>
  <si>
    <t>25BW90</t>
  </si>
  <si>
    <t>25BW03</t>
  </si>
  <si>
    <t>26BWRY</t>
  </si>
  <si>
    <t>25BW92</t>
  </si>
  <si>
    <t>25BWKQ</t>
  </si>
  <si>
    <t>26BWMQB001</t>
  </si>
  <si>
    <t>28BWDW</t>
  </si>
  <si>
    <t>25BW41B001</t>
  </si>
  <si>
    <t>25BW50B002</t>
  </si>
  <si>
    <t>26BWNZ</t>
  </si>
  <si>
    <t>14BW64B001</t>
  </si>
  <si>
    <t>27BWYB</t>
  </si>
  <si>
    <t>27BWYBB001</t>
  </si>
  <si>
    <t>27BWYM</t>
  </si>
  <si>
    <t>27BWYMB002</t>
  </si>
  <si>
    <t>27BWYD</t>
  </si>
  <si>
    <t>14BW85B006</t>
  </si>
  <si>
    <t>15M7D7B002</t>
  </si>
  <si>
    <t>PR3</t>
    <phoneticPr fontId="3" type="noConversion"/>
  </si>
  <si>
    <t>V</t>
    <phoneticPr fontId="3" type="noConversion"/>
  </si>
  <si>
    <t>V</t>
    <phoneticPr fontId="3" type="noConversion"/>
  </si>
  <si>
    <t>V</t>
    <phoneticPr fontId="3" type="noConversion"/>
  </si>
  <si>
    <t>V</t>
    <phoneticPr fontId="3" type="noConversion"/>
  </si>
  <si>
    <t>V</t>
    <phoneticPr fontId="3" type="noConversion"/>
  </si>
  <si>
    <t>25BW52</t>
  </si>
  <si>
    <t>16BW82B002</t>
  </si>
  <si>
    <t>25BW52B001</t>
  </si>
  <si>
    <t>26BWNZB001</t>
  </si>
  <si>
    <t>25BW59</t>
  </si>
  <si>
    <t>23BW30</t>
  </si>
  <si>
    <t>PR4</t>
    <phoneticPr fontId="3" type="noConversion"/>
  </si>
  <si>
    <t>68QM19</t>
  </si>
  <si>
    <t>uPad</t>
    <phoneticPr fontId="3" type="noConversion"/>
  </si>
  <si>
    <t>V</t>
    <phoneticPr fontId="3" type="noConversion"/>
  </si>
  <si>
    <t>V</t>
    <phoneticPr fontId="3" type="noConversion"/>
  </si>
  <si>
    <t>27BWAMB001</t>
  </si>
  <si>
    <t>27BWC2</t>
  </si>
  <si>
    <t>25BW80</t>
  </si>
  <si>
    <t>13BW40B001</t>
  </si>
  <si>
    <t>17BW33B003</t>
  </si>
  <si>
    <t>27BWAL</t>
    <phoneticPr fontId="3" type="noConversion"/>
  </si>
  <si>
    <t>TP</t>
    <phoneticPr fontId="3" type="noConversion"/>
  </si>
  <si>
    <t>78QM20</t>
  </si>
  <si>
    <t>V</t>
    <phoneticPr fontId="3" type="noConversion"/>
  </si>
  <si>
    <t>uPad</t>
    <phoneticPr fontId="3" type="noConversion"/>
  </si>
  <si>
    <t>V</t>
    <phoneticPr fontId="3" type="noConversion"/>
  </si>
  <si>
    <t>V</t>
    <phoneticPr fontId="3" type="noConversion"/>
  </si>
  <si>
    <t>28BWDH</t>
  </si>
  <si>
    <t>28BWDL</t>
  </si>
  <si>
    <t>28BWDU</t>
  </si>
  <si>
    <t>28BWDK</t>
  </si>
  <si>
    <t>25BW51</t>
  </si>
  <si>
    <t>24BW92B002</t>
  </si>
  <si>
    <t>25BW08B002</t>
  </si>
  <si>
    <t>25BW56</t>
  </si>
  <si>
    <t>25BW59B001</t>
  </si>
  <si>
    <t>28BWDV</t>
  </si>
  <si>
    <t>14BW62</t>
  </si>
  <si>
    <t>28BWDR</t>
  </si>
  <si>
    <t>27BWA3</t>
  </si>
  <si>
    <t>27BWC1</t>
  </si>
  <si>
    <t>28BWDP</t>
  </si>
  <si>
    <t>14BW62B001</t>
  </si>
  <si>
    <t>25BW86</t>
  </si>
  <si>
    <t>27BWA4</t>
  </si>
  <si>
    <t>27BWYG</t>
  </si>
  <si>
    <t>27BWA2</t>
  </si>
  <si>
    <t>25BW80B001</t>
  </si>
  <si>
    <t>C4</t>
    <phoneticPr fontId="3" type="noConversion"/>
  </si>
  <si>
    <t>C4</t>
    <phoneticPr fontId="3" type="noConversion"/>
  </si>
  <si>
    <t>PR2</t>
    <phoneticPr fontId="3" type="noConversion"/>
  </si>
  <si>
    <t>TP</t>
    <phoneticPr fontId="3" type="noConversion"/>
  </si>
  <si>
    <t>26M7CQB001</t>
  </si>
  <si>
    <t>C4</t>
    <phoneticPr fontId="3" type="noConversion"/>
  </si>
  <si>
    <t>V</t>
    <phoneticPr fontId="3" type="noConversion"/>
  </si>
  <si>
    <t>27BWBZ</t>
    <phoneticPr fontId="3" type="noConversion"/>
  </si>
  <si>
    <t>27BWC1</t>
    <phoneticPr fontId="3" type="noConversion"/>
  </si>
  <si>
    <t>Balsam_BS_TP</t>
    <phoneticPr fontId="3" type="noConversion"/>
  </si>
  <si>
    <t>RDL</t>
    <phoneticPr fontId="3" type="noConversion"/>
  </si>
  <si>
    <t>C4</t>
    <phoneticPr fontId="3" type="noConversion"/>
  </si>
  <si>
    <t>BRCM</t>
    <phoneticPr fontId="3" type="noConversion"/>
  </si>
  <si>
    <t>AMD</t>
    <phoneticPr fontId="3" type="noConversion"/>
  </si>
  <si>
    <t>TP</t>
    <phoneticPr fontId="3" type="noConversion"/>
  </si>
  <si>
    <t>TTL</t>
    <phoneticPr fontId="3" type="noConversion"/>
  </si>
  <si>
    <t>Rework</t>
    <phoneticPr fontId="3" type="noConversion"/>
  </si>
  <si>
    <t>Rate</t>
    <phoneticPr fontId="3" type="noConversion"/>
  </si>
  <si>
    <t>PoP</t>
    <phoneticPr fontId="3" type="noConversion"/>
  </si>
  <si>
    <t>26BWRZB001</t>
  </si>
  <si>
    <t>28BWDS</t>
  </si>
  <si>
    <t>27BWAMB002</t>
  </si>
  <si>
    <t>25BW37</t>
  </si>
  <si>
    <t>27BWA5</t>
  </si>
  <si>
    <t>14BW65</t>
  </si>
  <si>
    <t>25BW58</t>
  </si>
  <si>
    <t>27BWALB001</t>
  </si>
  <si>
    <t>25BW58B001</t>
  </si>
  <si>
    <t>27BWBZB001</t>
  </si>
  <si>
    <t>PR5</t>
    <phoneticPr fontId="3" type="noConversion"/>
  </si>
  <si>
    <t>V</t>
    <phoneticPr fontId="3" type="noConversion"/>
  </si>
  <si>
    <t>25BW49B002</t>
  </si>
  <si>
    <t>25BW09B002</t>
  </si>
  <si>
    <t>25BW60</t>
  </si>
  <si>
    <t>24BW01</t>
  </si>
  <si>
    <t>25BW58B002</t>
  </si>
  <si>
    <t>28BWDN</t>
  </si>
  <si>
    <t>28BWDT</t>
  </si>
  <si>
    <t>29BWM7</t>
  </si>
  <si>
    <t>29BWM9</t>
  </si>
  <si>
    <t>27BWCK</t>
  </si>
  <si>
    <t>29BWM8</t>
  </si>
  <si>
    <t>PR2</t>
    <phoneticPr fontId="3" type="noConversion"/>
  </si>
  <si>
    <t>V</t>
    <phoneticPr fontId="3" type="noConversion"/>
  </si>
  <si>
    <t>V</t>
    <phoneticPr fontId="3" type="noConversion"/>
  </si>
  <si>
    <t>C4</t>
    <phoneticPr fontId="3" type="noConversion"/>
  </si>
  <si>
    <t>V</t>
    <phoneticPr fontId="3" type="noConversion"/>
  </si>
  <si>
    <t>uPad</t>
    <phoneticPr fontId="3" type="noConversion"/>
  </si>
  <si>
    <t>25BW50B003</t>
  </si>
  <si>
    <t>25BW50B003</t>
    <phoneticPr fontId="3" type="noConversion"/>
  </si>
  <si>
    <t>14BW65B003</t>
  </si>
  <si>
    <t>23BW25B001</t>
  </si>
  <si>
    <t>28BWDM</t>
  </si>
  <si>
    <t>27BWBS</t>
  </si>
  <si>
    <t>27BWAT</t>
  </si>
  <si>
    <t>25BW07B001</t>
  </si>
  <si>
    <t>25BW53B001</t>
  </si>
  <si>
    <t>V</t>
    <phoneticPr fontId="3" type="noConversion"/>
  </si>
  <si>
    <t>V</t>
    <phoneticPr fontId="3" type="noConversion"/>
  </si>
  <si>
    <t>V</t>
    <phoneticPr fontId="3" type="noConversion"/>
  </si>
  <si>
    <t>V</t>
    <phoneticPr fontId="3" type="noConversion"/>
  </si>
  <si>
    <t>uPad</t>
    <phoneticPr fontId="3" type="noConversion"/>
  </si>
  <si>
    <t>V</t>
    <phoneticPr fontId="3" type="noConversion"/>
  </si>
  <si>
    <t>PR2</t>
    <phoneticPr fontId="3" type="noConversion"/>
  </si>
  <si>
    <t>V</t>
    <phoneticPr fontId="3" type="noConversion"/>
  </si>
  <si>
    <t>V</t>
    <phoneticPr fontId="3" type="noConversion"/>
  </si>
  <si>
    <t>25BW54B002</t>
  </si>
  <si>
    <t>23BW96B001</t>
  </si>
  <si>
    <t>29BWNN</t>
  </si>
  <si>
    <t>28BWHX</t>
  </si>
  <si>
    <t>29BWNM</t>
  </si>
  <si>
    <t>25BW61B002</t>
  </si>
  <si>
    <t>24BW01B001</t>
  </si>
  <si>
    <t>25BW53B002</t>
  </si>
  <si>
    <t>29BWNNB002</t>
  </si>
  <si>
    <t>51BW5W</t>
  </si>
  <si>
    <t>27BWUM</t>
  </si>
  <si>
    <t>27BWUW</t>
  </si>
  <si>
    <t>27BWD7B004</t>
  </si>
  <si>
    <t>28BWHZB001</t>
  </si>
  <si>
    <t>25BW40B001</t>
  </si>
  <si>
    <t>PR3</t>
    <phoneticPr fontId="3" type="noConversion"/>
  </si>
  <si>
    <t>PR4</t>
    <phoneticPr fontId="3" type="noConversion"/>
  </si>
  <si>
    <t>TP</t>
    <phoneticPr fontId="3" type="noConversion"/>
  </si>
  <si>
    <t>V</t>
    <phoneticPr fontId="3" type="noConversion"/>
  </si>
  <si>
    <t>V</t>
    <phoneticPr fontId="3" type="noConversion"/>
  </si>
  <si>
    <t>C4</t>
    <phoneticPr fontId="3" type="noConversion"/>
  </si>
  <si>
    <t>V</t>
    <phoneticPr fontId="3" type="noConversion"/>
  </si>
  <si>
    <t>V</t>
    <phoneticPr fontId="3" type="noConversion"/>
  </si>
  <si>
    <t>V</t>
    <phoneticPr fontId="3" type="noConversion"/>
  </si>
  <si>
    <t>29BWNNB001</t>
  </si>
  <si>
    <t>27BWA1</t>
  </si>
  <si>
    <t>25BW38B001</t>
  </si>
  <si>
    <t>27BWD9</t>
  </si>
  <si>
    <t>25BW55B002</t>
  </si>
  <si>
    <t>27BWUT</t>
  </si>
  <si>
    <t>27BWA6</t>
  </si>
  <si>
    <t>27BWA8</t>
  </si>
  <si>
    <t>PR3</t>
    <phoneticPr fontId="3" type="noConversion"/>
  </si>
  <si>
    <t>PR1</t>
    <phoneticPr fontId="3" type="noConversion"/>
  </si>
  <si>
    <t>C4</t>
    <phoneticPr fontId="3" type="noConversion"/>
  </si>
  <si>
    <t>C4</t>
    <phoneticPr fontId="3" type="noConversion"/>
  </si>
  <si>
    <t>25BW55B002</t>
    <phoneticPr fontId="3" type="noConversion"/>
  </si>
  <si>
    <t>V</t>
    <phoneticPr fontId="3" type="noConversion"/>
  </si>
  <si>
    <t>V</t>
    <phoneticPr fontId="3" type="noConversion"/>
  </si>
  <si>
    <t>24BW01B002</t>
  </si>
  <si>
    <t>24BW01B002</t>
    <phoneticPr fontId="3" type="noConversion"/>
  </si>
  <si>
    <t>28BWGT</t>
  </si>
  <si>
    <t>29BWM6</t>
  </si>
  <si>
    <t>25BW42B002</t>
  </si>
  <si>
    <t>14BW58B002</t>
  </si>
  <si>
    <t>14BW61</t>
  </si>
  <si>
    <t>25BW48B001</t>
  </si>
  <si>
    <t>27BWA7</t>
  </si>
  <si>
    <t>14BW64B002</t>
  </si>
  <si>
    <t>27BWDA</t>
  </si>
  <si>
    <t>25BW57B002</t>
  </si>
  <si>
    <t>25BWKSB001</t>
  </si>
  <si>
    <t>27BWD4</t>
  </si>
  <si>
    <t>25BW48B002</t>
  </si>
  <si>
    <t>25BW41B002</t>
  </si>
  <si>
    <t>27BWT8B001</t>
  </si>
  <si>
    <t>45QM96B001</t>
  </si>
  <si>
    <t>PR1</t>
    <phoneticPr fontId="3" type="noConversion"/>
  </si>
  <si>
    <t>uPad</t>
    <phoneticPr fontId="3" type="noConversion"/>
  </si>
  <si>
    <t>V</t>
    <phoneticPr fontId="3" type="noConversion"/>
  </si>
  <si>
    <t>14BW57</t>
    <phoneticPr fontId="3" type="noConversion"/>
  </si>
  <si>
    <t>V</t>
    <phoneticPr fontId="3" type="noConversion"/>
  </si>
  <si>
    <t>V</t>
    <phoneticPr fontId="3" type="noConversion"/>
  </si>
  <si>
    <t>25BW48</t>
  </si>
  <si>
    <t>14BW61B001</t>
  </si>
  <si>
    <t>29BWM6B003</t>
  </si>
  <si>
    <t>28BWDJ</t>
  </si>
  <si>
    <t>27BWD2</t>
  </si>
  <si>
    <t>28BWGU</t>
  </si>
  <si>
    <t>28BWHU</t>
  </si>
  <si>
    <t>28BWHZ</t>
  </si>
  <si>
    <t>24BW95</t>
  </si>
  <si>
    <t>25BW60B001</t>
  </si>
  <si>
    <t>25BW55B003</t>
  </si>
  <si>
    <t>27BWC1B002</t>
  </si>
  <si>
    <t>28BWGV</t>
  </si>
  <si>
    <t>25BW48B003</t>
  </si>
  <si>
    <t>22BW90</t>
  </si>
  <si>
    <t>25BW61B003</t>
  </si>
  <si>
    <t>27BWD7</t>
  </si>
  <si>
    <t>25BW39B001</t>
  </si>
  <si>
    <t>V</t>
    <phoneticPr fontId="3" type="noConversion"/>
  </si>
  <si>
    <t>C4</t>
    <phoneticPr fontId="3" type="noConversion"/>
  </si>
  <si>
    <t>uPad</t>
    <phoneticPr fontId="3" type="noConversion"/>
  </si>
  <si>
    <t>V</t>
    <phoneticPr fontId="3" type="noConversion"/>
  </si>
  <si>
    <t>PR2</t>
    <phoneticPr fontId="3" type="noConversion"/>
  </si>
  <si>
    <t>15M7D7B002</t>
    <phoneticPr fontId="3" type="noConversion"/>
  </si>
  <si>
    <t>V</t>
    <phoneticPr fontId="3" type="noConversion"/>
  </si>
  <si>
    <t>15M7DJB002</t>
    <phoneticPr fontId="3" type="noConversion"/>
  </si>
  <si>
    <t>V</t>
    <phoneticPr fontId="3" type="noConversion"/>
  </si>
  <si>
    <t>15M7DJB002</t>
  </si>
  <si>
    <t>21BW27B002</t>
  </si>
  <si>
    <t>27BWUX</t>
  </si>
  <si>
    <t>27BWUY</t>
  </si>
  <si>
    <t>28BWDQ</t>
  </si>
  <si>
    <t>25BW50B005</t>
  </si>
  <si>
    <t>27BWD7B002</t>
  </si>
  <si>
    <t>27BWAQ</t>
  </si>
  <si>
    <t>25BW50B004</t>
  </si>
  <si>
    <t>25BW49B003</t>
  </si>
  <si>
    <t>27BWD6</t>
  </si>
  <si>
    <t>27BWD1</t>
  </si>
  <si>
    <t>27BWD8</t>
  </si>
  <si>
    <t>28BWGX</t>
  </si>
  <si>
    <t>28BWGY</t>
  </si>
  <si>
    <t>27BWA9</t>
  </si>
  <si>
    <t>28BWHVB001</t>
  </si>
  <si>
    <t>28BWGE</t>
  </si>
  <si>
    <t>27BWAU</t>
  </si>
  <si>
    <t>V</t>
    <phoneticPr fontId="3" type="noConversion"/>
  </si>
  <si>
    <t>V</t>
    <phoneticPr fontId="3" type="noConversion"/>
  </si>
  <si>
    <t>V</t>
    <phoneticPr fontId="3" type="noConversion"/>
  </si>
  <si>
    <t>uPad</t>
    <phoneticPr fontId="3" type="noConversion"/>
  </si>
  <si>
    <t>PR4</t>
    <phoneticPr fontId="3" type="noConversion"/>
  </si>
  <si>
    <t>PR5</t>
    <phoneticPr fontId="3" type="noConversion"/>
  </si>
  <si>
    <t>07N4BN</t>
    <phoneticPr fontId="3" type="noConversion"/>
  </si>
  <si>
    <t>V</t>
    <phoneticPr fontId="3" type="noConversion"/>
  </si>
  <si>
    <t>27BWAA</t>
  </si>
  <si>
    <t>24BW22</t>
  </si>
  <si>
    <t>25BW38B002</t>
  </si>
  <si>
    <t>27BWD5</t>
  </si>
  <si>
    <t>27BWZ5B001</t>
  </si>
  <si>
    <t>28BWGYB001</t>
  </si>
  <si>
    <t>29BWM6B001</t>
  </si>
  <si>
    <t>V</t>
    <phoneticPr fontId="3" type="noConversion"/>
  </si>
  <si>
    <t>V</t>
    <phoneticPr fontId="3" type="noConversion"/>
  </si>
  <si>
    <t>25BW57B003</t>
    <phoneticPr fontId="3" type="noConversion"/>
  </si>
  <si>
    <t>V</t>
    <phoneticPr fontId="3" type="noConversion"/>
  </si>
  <si>
    <t>28BWJ1B001</t>
    <phoneticPr fontId="3" type="noConversion"/>
  </si>
  <si>
    <t>C4</t>
    <phoneticPr fontId="3" type="noConversion"/>
  </si>
  <si>
    <t>uPad</t>
    <phoneticPr fontId="3" type="noConversion"/>
  </si>
  <si>
    <t>78QM22</t>
  </si>
  <si>
    <t>78QM21B001</t>
  </si>
  <si>
    <t>25BW57B003</t>
  </si>
  <si>
    <t>25BW58B003</t>
  </si>
  <si>
    <t>28BWGW</t>
  </si>
  <si>
    <t>27BWUN</t>
  </si>
  <si>
    <t>27BWUU</t>
  </si>
  <si>
    <t>29BWM6B002</t>
  </si>
  <si>
    <t>28BWGWB001</t>
  </si>
  <si>
    <t>C4</t>
    <phoneticPr fontId="3" type="noConversion"/>
  </si>
  <si>
    <t>V</t>
    <phoneticPr fontId="3" type="noConversion"/>
  </si>
  <si>
    <t>V</t>
    <phoneticPr fontId="3" type="noConversion"/>
  </si>
  <si>
    <t>uPad</t>
    <phoneticPr fontId="3" type="noConversion"/>
  </si>
  <si>
    <t>27BWAQB001</t>
  </si>
  <si>
    <t>27BWAR</t>
  </si>
  <si>
    <t>26BWQPB001</t>
  </si>
  <si>
    <t>27BWUL</t>
  </si>
  <si>
    <t>18BW36B007</t>
  </si>
  <si>
    <t>27BWARB001</t>
  </si>
  <si>
    <t>27BWAS</t>
  </si>
  <si>
    <t>25BW65B001</t>
  </si>
  <si>
    <t>25BW54B003</t>
  </si>
  <si>
    <t>14BW58B001</t>
  </si>
  <si>
    <t>25BW41</t>
  </si>
  <si>
    <t>25BW55B004</t>
  </si>
  <si>
    <t>17BW67B006</t>
  </si>
  <si>
    <t>25BW57B004</t>
  </si>
  <si>
    <t>25BW73</t>
  </si>
  <si>
    <t>25BW74</t>
  </si>
  <si>
    <t>27BWUZ</t>
  </si>
  <si>
    <t>V</t>
    <phoneticPr fontId="3" type="noConversion"/>
  </si>
  <si>
    <t>V</t>
    <phoneticPr fontId="3" type="noConversion"/>
  </si>
  <si>
    <t>V</t>
    <phoneticPr fontId="3" type="noConversion"/>
  </si>
  <si>
    <t>V</t>
    <phoneticPr fontId="3" type="noConversion"/>
  </si>
  <si>
    <t>23N4AKB002</t>
    <phoneticPr fontId="3" type="noConversion"/>
  </si>
  <si>
    <t>25BW37B002</t>
  </si>
  <si>
    <t>14BW65B001</t>
  </si>
  <si>
    <t>25BW58B004</t>
  </si>
  <si>
    <t>27BWZ9</t>
  </si>
  <si>
    <t>27BWZ6B001</t>
  </si>
  <si>
    <t>27BWZB</t>
  </si>
  <si>
    <t>27BWZ5B002</t>
  </si>
  <si>
    <t>14BW57B001</t>
  </si>
  <si>
    <t>27BWZ6</t>
  </si>
  <si>
    <t>26BWNZB002</t>
  </si>
  <si>
    <t>28BWH2</t>
  </si>
  <si>
    <t>27BWD5B002</t>
  </si>
  <si>
    <t>28BWHW</t>
  </si>
  <si>
    <t>26BWNY</t>
  </si>
  <si>
    <t>27BWC1B001</t>
  </si>
  <si>
    <t>25BW51B002</t>
  </si>
  <si>
    <t>27BWUV</t>
  </si>
  <si>
    <t>27BWCF</t>
  </si>
  <si>
    <t>27BWZ5</t>
  </si>
  <si>
    <t>27BWCFB001</t>
  </si>
  <si>
    <t>27BWV1</t>
  </si>
  <si>
    <t>25BW37B003</t>
  </si>
  <si>
    <t>28BWH4</t>
  </si>
  <si>
    <t>V</t>
    <phoneticPr fontId="3" type="noConversion"/>
  </si>
  <si>
    <t>V</t>
    <phoneticPr fontId="3" type="noConversion"/>
  </si>
  <si>
    <t>uPad</t>
    <phoneticPr fontId="3" type="noConversion"/>
  </si>
  <si>
    <t>PR4</t>
    <phoneticPr fontId="3" type="noConversion"/>
  </si>
  <si>
    <t>27BWZD</t>
  </si>
  <si>
    <t>27BWZ7</t>
  </si>
  <si>
    <t>27BWV5</t>
  </si>
  <si>
    <t>27BWV2</t>
  </si>
  <si>
    <t>28BWGTB001</t>
  </si>
  <si>
    <t>28BWGZ</t>
  </si>
  <si>
    <t>27BWV3</t>
  </si>
  <si>
    <t>27BWZ5B003</t>
  </si>
  <si>
    <t>25BW08B001</t>
  </si>
  <si>
    <t>27BWV6</t>
  </si>
  <si>
    <t>27BWD3</t>
  </si>
  <si>
    <t>27BWZ6B002</t>
  </si>
  <si>
    <t>68QM18</t>
  </si>
  <si>
    <t>V</t>
    <phoneticPr fontId="3" type="noConversion"/>
  </si>
  <si>
    <t>V</t>
    <phoneticPr fontId="3" type="noConversion"/>
  </si>
  <si>
    <t>V</t>
    <phoneticPr fontId="3" type="noConversion"/>
  </si>
  <si>
    <t>25BW44</t>
  </si>
  <si>
    <t>25BW44</t>
    <phoneticPr fontId="3" type="noConversion"/>
  </si>
  <si>
    <t>28BWH6B001</t>
    <phoneticPr fontId="3" type="noConversion"/>
  </si>
  <si>
    <t>C4</t>
    <phoneticPr fontId="3" type="noConversion"/>
  </si>
  <si>
    <t>PR4</t>
    <phoneticPr fontId="3" type="noConversion"/>
  </si>
  <si>
    <t>15M7D6</t>
    <phoneticPr fontId="3" type="noConversion"/>
  </si>
  <si>
    <t>V</t>
    <phoneticPr fontId="3" type="noConversion"/>
  </si>
  <si>
    <t>V</t>
    <phoneticPr fontId="3" type="noConversion"/>
  </si>
  <si>
    <t>V</t>
    <phoneticPr fontId="3" type="noConversion"/>
  </si>
  <si>
    <t>28BWJ3</t>
  </si>
  <si>
    <t>28BWJ2</t>
  </si>
  <si>
    <t>27BWAP</t>
  </si>
  <si>
    <t>28BWHV</t>
  </si>
  <si>
    <t>28BWJ1</t>
  </si>
  <si>
    <t>28BWH5</t>
  </si>
  <si>
    <t>28BWH6</t>
  </si>
  <si>
    <t>25BW57B005</t>
  </si>
  <si>
    <t>26BW32</t>
  </si>
  <si>
    <t>30BWSV</t>
  </si>
  <si>
    <t>27BWVA</t>
  </si>
  <si>
    <t>28BWEM</t>
  </si>
  <si>
    <t>28BWEA</t>
  </si>
  <si>
    <t>30BWSM</t>
  </si>
  <si>
    <t>27BWAF</t>
  </si>
  <si>
    <t>25BW45</t>
  </si>
  <si>
    <t>23BW96B002</t>
  </si>
  <si>
    <t>28BWHYB001</t>
  </si>
  <si>
    <t>27BWVB</t>
  </si>
  <si>
    <t>27BWVC</t>
  </si>
  <si>
    <t>29BWLN</t>
  </si>
  <si>
    <t>30BWSS</t>
  </si>
  <si>
    <t>24BW01B003</t>
  </si>
  <si>
    <t>28BWH1</t>
  </si>
  <si>
    <t>28BWH3</t>
  </si>
  <si>
    <t>28BWH1B001</t>
  </si>
  <si>
    <t>27BWZ7B001</t>
  </si>
  <si>
    <t>25BW44B002</t>
  </si>
  <si>
    <t>27BWZ5B004</t>
  </si>
  <si>
    <t>28BWHYB003</t>
  </si>
  <si>
    <t>27BWZ8B002</t>
  </si>
  <si>
    <t>28BWHYB002</t>
  </si>
  <si>
    <t>29BWLQ</t>
  </si>
  <si>
    <t>14BW63</t>
  </si>
  <si>
    <t>07N4BNB002</t>
  </si>
  <si>
    <t>23N4AKB003</t>
  </si>
  <si>
    <t>15M7D6B001</t>
  </si>
  <si>
    <t>15M7DJB003</t>
  </si>
  <si>
    <t>15M7D7B003</t>
  </si>
  <si>
    <t>78QM22B001</t>
  </si>
  <si>
    <t>C4</t>
    <phoneticPr fontId="3" type="noConversion"/>
  </si>
  <si>
    <t>28BWJ3B002</t>
    <phoneticPr fontId="3" type="noConversion"/>
  </si>
  <si>
    <t>V</t>
    <phoneticPr fontId="3" type="noConversion"/>
  </si>
  <si>
    <t>29BWLT</t>
  </si>
  <si>
    <t>27BWV7</t>
  </si>
  <si>
    <t>27BWZ4</t>
  </si>
  <si>
    <t>27BWV8</t>
  </si>
  <si>
    <t>27BWV9</t>
  </si>
  <si>
    <t>28BWEL</t>
  </si>
  <si>
    <t>29BWLS</t>
  </si>
  <si>
    <t>28BWEF</t>
  </si>
  <si>
    <t>27BWZL</t>
  </si>
  <si>
    <t>27BWAUB001</t>
  </si>
  <si>
    <t>29BWQX</t>
  </si>
  <si>
    <t>27BWV4</t>
    <phoneticPr fontId="3" type="noConversion"/>
  </si>
  <si>
    <t>V</t>
    <phoneticPr fontId="3" type="noConversion"/>
  </si>
  <si>
    <t>PR2</t>
    <phoneticPr fontId="3" type="noConversion"/>
  </si>
  <si>
    <t>uPad</t>
    <phoneticPr fontId="3" type="noConversion"/>
  </si>
  <si>
    <t>V</t>
    <phoneticPr fontId="3" type="noConversion"/>
  </si>
  <si>
    <t>V</t>
    <phoneticPr fontId="3" type="noConversion"/>
  </si>
  <si>
    <t>25BW60B002</t>
  </si>
  <si>
    <t>25BW60B002</t>
    <phoneticPr fontId="3" type="noConversion"/>
  </si>
  <si>
    <t>C4</t>
    <phoneticPr fontId="3" type="noConversion"/>
  </si>
  <si>
    <t>V</t>
    <phoneticPr fontId="3" type="noConversion"/>
  </si>
  <si>
    <t>V</t>
    <phoneticPr fontId="3" type="noConversion"/>
  </si>
  <si>
    <t>PR3</t>
    <phoneticPr fontId="3" type="noConversion"/>
  </si>
  <si>
    <t>PR4</t>
    <phoneticPr fontId="3" type="noConversion"/>
  </si>
  <si>
    <t>V</t>
    <phoneticPr fontId="3" type="noConversion"/>
  </si>
  <si>
    <t>V</t>
    <phoneticPr fontId="3" type="noConversion"/>
  </si>
  <si>
    <t>V</t>
    <phoneticPr fontId="3" type="noConversion"/>
  </si>
  <si>
    <t>28BWJ3B002</t>
  </si>
  <si>
    <t>27BWZ8</t>
    <phoneticPr fontId="3" type="noConversion"/>
  </si>
  <si>
    <t>28BWGUB001</t>
  </si>
  <si>
    <t>28BWHY</t>
  </si>
  <si>
    <t>29BWQW</t>
  </si>
  <si>
    <t>28BWEK</t>
  </si>
  <si>
    <t>28BWE4B001</t>
  </si>
  <si>
    <t>25BW44B003</t>
  </si>
  <si>
    <t>29BWLU</t>
  </si>
  <si>
    <t>29BWQS</t>
  </si>
  <si>
    <t>28BWEJ</t>
  </si>
  <si>
    <t>27BWZDB001</t>
  </si>
  <si>
    <t>29BWLP</t>
  </si>
  <si>
    <t>28BWEG</t>
  </si>
  <si>
    <t>29BWR1</t>
  </si>
  <si>
    <t>23BW30B001</t>
  </si>
  <si>
    <t>25BW49B004</t>
  </si>
  <si>
    <t>29BWQY</t>
  </si>
  <si>
    <t>29BWQU</t>
  </si>
  <si>
    <t>27BWAPB001</t>
  </si>
  <si>
    <t>23BW30B002</t>
  </si>
  <si>
    <t>V</t>
    <phoneticPr fontId="3" type="noConversion"/>
  </si>
  <si>
    <t>V</t>
    <phoneticPr fontId="3" type="noConversion"/>
  </si>
  <si>
    <t>V</t>
    <phoneticPr fontId="3" type="noConversion"/>
  </si>
  <si>
    <t>V</t>
    <phoneticPr fontId="3" type="noConversion"/>
  </si>
  <si>
    <t>C4</t>
    <phoneticPr fontId="3" type="noConversion"/>
  </si>
  <si>
    <t>78QM20B001</t>
  </si>
  <si>
    <t>V</t>
    <phoneticPr fontId="3" type="noConversion"/>
  </si>
  <si>
    <t>PR3</t>
    <phoneticPr fontId="3" type="noConversion"/>
  </si>
  <si>
    <t>PR5</t>
    <phoneticPr fontId="3" type="noConversion"/>
  </si>
  <si>
    <t>V</t>
    <phoneticPr fontId="3" type="noConversion"/>
  </si>
  <si>
    <t>27BWZ7B002</t>
  </si>
  <si>
    <t>27BWAKB001</t>
  </si>
  <si>
    <t>28BWG8B001</t>
  </si>
  <si>
    <t>28BWELB001</t>
  </si>
  <si>
    <t>25BW69</t>
  </si>
  <si>
    <t>29BWQQ</t>
  </si>
  <si>
    <t>27BWAFB001</t>
  </si>
  <si>
    <t>28BWEW</t>
  </si>
  <si>
    <t>29BWQZ</t>
  </si>
  <si>
    <t>28BWES</t>
  </si>
  <si>
    <t>29BWR8</t>
  </si>
  <si>
    <t>25BW60B003</t>
  </si>
  <si>
    <t>28BWEWB001</t>
  </si>
  <si>
    <t>27BWARB002</t>
  </si>
  <si>
    <t>27BWASB001</t>
  </si>
  <si>
    <t>28BWH6B002</t>
  </si>
  <si>
    <t>29BWR7</t>
  </si>
  <si>
    <t>29BWR5</t>
  </si>
  <si>
    <t>29BWQQB001</t>
  </si>
  <si>
    <t>27BWAFB002</t>
  </si>
  <si>
    <t>29BWM5B002</t>
  </si>
  <si>
    <t>28BWHVB002</t>
  </si>
  <si>
    <t>28BWEP</t>
  </si>
  <si>
    <t>29BWQ7B001</t>
  </si>
  <si>
    <t>26BWNW</t>
  </si>
  <si>
    <t>29BWQ3B002</t>
  </si>
  <si>
    <t>28BWGFB002</t>
  </si>
  <si>
    <t>30BWT7B002</t>
  </si>
  <si>
    <t>28BWH4B001</t>
  </si>
  <si>
    <t>uPad</t>
    <phoneticPr fontId="3" type="noConversion"/>
  </si>
  <si>
    <t>C4</t>
    <phoneticPr fontId="3" type="noConversion"/>
  </si>
  <si>
    <t>uPad</t>
    <phoneticPr fontId="3" type="noConversion"/>
  </si>
  <si>
    <t>V</t>
    <phoneticPr fontId="3" type="noConversion"/>
  </si>
  <si>
    <t>V</t>
    <phoneticPr fontId="3" type="noConversion"/>
  </si>
  <si>
    <t>29BWM5B002</t>
    <phoneticPr fontId="3" type="noConversion"/>
  </si>
  <si>
    <t>V</t>
    <phoneticPr fontId="3" type="noConversion"/>
  </si>
  <si>
    <t>V</t>
    <phoneticPr fontId="3" type="noConversion"/>
  </si>
  <si>
    <t>29BWR3</t>
  </si>
  <si>
    <t>30BWT7B001</t>
  </si>
  <si>
    <t>29BWQR</t>
  </si>
  <si>
    <t>18BW41B007</t>
  </si>
  <si>
    <t>29BWR6B001</t>
  </si>
  <si>
    <t>30BWT6</t>
  </si>
  <si>
    <t>27BWAV</t>
  </si>
  <si>
    <t>27BWVE</t>
  </si>
  <si>
    <t>24BW92B003</t>
  </si>
  <si>
    <t>25BW45B001</t>
  </si>
  <si>
    <t>30BWC2</t>
  </si>
  <si>
    <t>29BWLR</t>
  </si>
  <si>
    <t>29BWR2</t>
  </si>
  <si>
    <t>07BW4YB001</t>
  </si>
  <si>
    <t>27BWAVB001</t>
  </si>
  <si>
    <t>29BWLXB001</t>
  </si>
  <si>
    <t>TP</t>
    <phoneticPr fontId="3" type="noConversion"/>
  </si>
  <si>
    <t>PR5</t>
    <phoneticPr fontId="3" type="noConversion"/>
  </si>
  <si>
    <t>29BWR4</t>
    <phoneticPr fontId="3" type="noConversion"/>
  </si>
  <si>
    <t>V</t>
    <phoneticPr fontId="3" type="noConversion"/>
  </si>
  <si>
    <t>29BWLZ</t>
  </si>
  <si>
    <t>30BWTF</t>
  </si>
  <si>
    <t>27BWVD</t>
  </si>
  <si>
    <t>28BWE4</t>
  </si>
  <si>
    <t>29BWR1B002</t>
  </si>
  <si>
    <t>30BWC2B001</t>
  </si>
  <si>
    <t>29BWQ8</t>
  </si>
  <si>
    <t>23BW96B003</t>
  </si>
  <si>
    <t>29BWQB</t>
  </si>
  <si>
    <t>28BWET</t>
  </si>
  <si>
    <t>29BWQ9</t>
  </si>
  <si>
    <t>30BWBY</t>
  </si>
  <si>
    <t>27BWV8B001</t>
  </si>
  <si>
    <t>29BWQV</t>
  </si>
  <si>
    <t>28BWEFB001</t>
  </si>
  <si>
    <t>26BWQ9</t>
  </si>
  <si>
    <t>25BW99B002</t>
  </si>
  <si>
    <t>25BW40B002</t>
  </si>
  <si>
    <t>25BW09B003</t>
  </si>
  <si>
    <t>28BWESB001</t>
  </si>
  <si>
    <t>31BWJE</t>
  </si>
  <si>
    <t>29BWLM</t>
  </si>
  <si>
    <t>28BWE4B002</t>
  </si>
  <si>
    <t>29BWQC</t>
  </si>
  <si>
    <t>30BWC1</t>
  </si>
  <si>
    <t>31BWJP</t>
  </si>
  <si>
    <t>29BWQ8B001</t>
  </si>
  <si>
    <t>27BWAPB002</t>
  </si>
  <si>
    <t>29BWR6</t>
  </si>
  <si>
    <t>25BW55B005</t>
  </si>
  <si>
    <t>25BW54B004</t>
  </si>
  <si>
    <t>25BW51B001</t>
  </si>
  <si>
    <t>V</t>
    <phoneticPr fontId="3" type="noConversion"/>
  </si>
  <si>
    <t>V</t>
    <phoneticPr fontId="3" type="noConversion"/>
  </si>
  <si>
    <t>uPad</t>
    <phoneticPr fontId="3" type="noConversion"/>
  </si>
  <si>
    <t>C4</t>
    <phoneticPr fontId="3" type="noConversion"/>
  </si>
  <si>
    <t>PR2</t>
    <phoneticPr fontId="3" type="noConversion"/>
  </si>
  <si>
    <t>PR3</t>
    <phoneticPr fontId="3" type="noConversion"/>
  </si>
  <si>
    <t>78QM22B002</t>
  </si>
  <si>
    <t>78QM21B002</t>
  </si>
  <si>
    <t>78QM20B002</t>
  </si>
  <si>
    <t>PR5</t>
    <phoneticPr fontId="3" type="noConversion"/>
  </si>
  <si>
    <t>14M74Q</t>
    <phoneticPr fontId="3" type="noConversion"/>
  </si>
  <si>
    <t>23N4ADB001</t>
    <phoneticPr fontId="3" type="noConversion"/>
  </si>
  <si>
    <t>31BWJF</t>
  </si>
  <si>
    <t>28BWEH</t>
  </si>
  <si>
    <t>28BWDZ</t>
  </si>
  <si>
    <t>30BWT5B001</t>
  </si>
  <si>
    <t>25BW97B001</t>
  </si>
  <si>
    <t>25BW52B004</t>
  </si>
  <si>
    <t>28BWEN</t>
  </si>
  <si>
    <t>28BWG8</t>
  </si>
  <si>
    <t>30BWBZ</t>
  </si>
  <si>
    <t>28BWEKB001</t>
  </si>
  <si>
    <t>30BWB5</t>
  </si>
  <si>
    <t>30BWBX</t>
  </si>
  <si>
    <t>28BWGF</t>
  </si>
  <si>
    <t>28BWGEB001</t>
  </si>
  <si>
    <t>28BWEHB003</t>
  </si>
  <si>
    <t>30BWT9</t>
  </si>
  <si>
    <t>21BW19B006</t>
  </si>
  <si>
    <t>26BWNZB003</t>
  </si>
  <si>
    <t>25BW50B006</t>
  </si>
  <si>
    <t>30BWT5B002</t>
  </si>
  <si>
    <t>28BWH8B001</t>
  </si>
  <si>
    <t>30BWW2B001</t>
  </si>
  <si>
    <t>30BWWEB001</t>
  </si>
  <si>
    <t>28BWH9B001</t>
  </si>
  <si>
    <t>31BWLP</t>
  </si>
  <si>
    <t>31BWLQ</t>
  </si>
  <si>
    <t>31BWLT</t>
  </si>
  <si>
    <t>25BWM7</t>
  </si>
  <si>
    <t>31BWLPB002</t>
  </si>
  <si>
    <t>28BWEHB002</t>
  </si>
  <si>
    <t>30BWTQB002</t>
  </si>
  <si>
    <t>25BW57B006</t>
  </si>
  <si>
    <t>30BWTZB001</t>
  </si>
  <si>
    <t>25BW74B001</t>
  </si>
  <si>
    <t>25BW58B005</t>
  </si>
  <si>
    <t>V</t>
    <phoneticPr fontId="3" type="noConversion"/>
  </si>
  <si>
    <t>V</t>
    <phoneticPr fontId="3" type="noConversion"/>
  </si>
  <si>
    <t>V</t>
    <phoneticPr fontId="3" type="noConversion"/>
  </si>
  <si>
    <t>C4</t>
    <phoneticPr fontId="3" type="noConversion"/>
  </si>
  <si>
    <t>V</t>
    <phoneticPr fontId="3" type="noConversion"/>
  </si>
  <si>
    <t>27BWZP</t>
  </si>
  <si>
    <t>30BWTL</t>
  </si>
  <si>
    <t>30BWTZ</t>
  </si>
  <si>
    <t>30BWTU</t>
  </si>
  <si>
    <t>28BWH7</t>
  </si>
  <si>
    <t>30BWTA</t>
  </si>
  <si>
    <t>30BWTC</t>
  </si>
  <si>
    <t>30BWTQ</t>
  </si>
  <si>
    <t>26BWQ7</t>
  </si>
  <si>
    <t>31BWLS</t>
  </si>
  <si>
    <t>30BWTJB002</t>
  </si>
  <si>
    <t>30BWTCB003</t>
  </si>
  <si>
    <t>28BWJ1B004</t>
  </si>
  <si>
    <t>29BWQCB001</t>
  </si>
  <si>
    <t>TP</t>
    <phoneticPr fontId="3" type="noConversion"/>
  </si>
  <si>
    <t>V</t>
    <phoneticPr fontId="3" type="noConversion"/>
  </si>
  <si>
    <t>V</t>
    <phoneticPr fontId="3" type="noConversion"/>
  </si>
  <si>
    <t>27N4EK</t>
  </si>
  <si>
    <t>27N4EJ</t>
  </si>
  <si>
    <t>14M74QB001</t>
  </si>
  <si>
    <t>C4</t>
    <phoneticPr fontId="3" type="noConversion"/>
  </si>
  <si>
    <t>V</t>
    <phoneticPr fontId="3" type="noConversion"/>
  </si>
  <si>
    <t>V</t>
    <phoneticPr fontId="3" type="noConversion"/>
  </si>
  <si>
    <t>27BWZPB001</t>
  </si>
  <si>
    <t>28BWH9</t>
  </si>
  <si>
    <t>30BWTY</t>
  </si>
  <si>
    <t>28BWGG</t>
  </si>
  <si>
    <t>30BWTJ</t>
  </si>
  <si>
    <t>28BWH8</t>
  </si>
  <si>
    <t>30BWT4B001</t>
  </si>
  <si>
    <t>30BWU2</t>
  </si>
  <si>
    <t>26BWMW</t>
  </si>
  <si>
    <t>28BWJ1B002</t>
  </si>
  <si>
    <t>28BWH3B001</t>
  </si>
  <si>
    <t>28BWH6B003</t>
  </si>
  <si>
    <t>30BWSZB001</t>
  </si>
  <si>
    <t>29BWQAB001</t>
  </si>
  <si>
    <t>30BWTCB002</t>
  </si>
  <si>
    <t>30BWTJB001</t>
  </si>
  <si>
    <t>30BWC3</t>
  </si>
  <si>
    <t>30BWU6</t>
  </si>
  <si>
    <t>30BWUV</t>
  </si>
  <si>
    <t>30BWUX</t>
  </si>
  <si>
    <t>30BWVT</t>
  </si>
  <si>
    <t>28BWJ1B003</t>
  </si>
  <si>
    <t>25BW02B002</t>
  </si>
  <si>
    <t>31BWL9</t>
  </si>
  <si>
    <t>31BWLA</t>
  </si>
  <si>
    <t>31BWLD</t>
  </si>
  <si>
    <t>31BWLE</t>
  </si>
  <si>
    <t>30BWVWB001</t>
  </si>
  <si>
    <t>C4</t>
    <phoneticPr fontId="3" type="noConversion"/>
  </si>
  <si>
    <t>V</t>
    <phoneticPr fontId="3" type="noConversion"/>
  </si>
  <si>
    <t>V</t>
    <phoneticPr fontId="3" type="noConversion"/>
  </si>
  <si>
    <t>27BWZK</t>
  </si>
  <si>
    <t>29BWQ9B001</t>
  </si>
  <si>
    <t>31BWLPB001</t>
  </si>
  <si>
    <t>14BW65B002</t>
  </si>
  <si>
    <t>14BW63B001</t>
  </si>
  <si>
    <t>30BWU1</t>
  </si>
  <si>
    <t>28BWG8B002</t>
  </si>
  <si>
    <t>27BWAKB002</t>
  </si>
  <si>
    <t>30BWW7</t>
  </si>
  <si>
    <t>30BWUY</t>
  </si>
  <si>
    <t>30BWUW</t>
  </si>
  <si>
    <t>27BWAH</t>
  </si>
  <si>
    <t>30BWU5B001</t>
  </si>
  <si>
    <t>31BWLR</t>
  </si>
  <si>
    <t>28BWGEB002</t>
  </si>
  <si>
    <t>30BWU6B001</t>
  </si>
  <si>
    <t>31BWKJB001</t>
  </si>
  <si>
    <t>28BWEV</t>
  </si>
  <si>
    <t>30BWSZB002</t>
  </si>
  <si>
    <t>27BWTB</t>
  </si>
  <si>
    <t>27BWVK</t>
  </si>
  <si>
    <t>uPad</t>
    <phoneticPr fontId="3" type="noConversion"/>
  </si>
  <si>
    <t>C4</t>
    <phoneticPr fontId="3" type="noConversion"/>
  </si>
  <si>
    <t>V</t>
    <phoneticPr fontId="3" type="noConversion"/>
  </si>
  <si>
    <t>30BWUN</t>
    <phoneticPr fontId="3" type="noConversion"/>
  </si>
  <si>
    <t>V</t>
    <phoneticPr fontId="3" type="noConversion"/>
  </si>
  <si>
    <t>uPad</t>
    <phoneticPr fontId="3" type="noConversion"/>
  </si>
  <si>
    <t>V</t>
    <phoneticPr fontId="3" type="noConversion"/>
  </si>
  <si>
    <t>30BWVH</t>
  </si>
  <si>
    <t>31BWLB</t>
  </si>
  <si>
    <t>30BWU5</t>
  </si>
  <si>
    <t>28BWE5</t>
  </si>
  <si>
    <t>25BW02B001</t>
  </si>
  <si>
    <t>26BWSC</t>
  </si>
  <si>
    <t>29BWQAB002</t>
  </si>
  <si>
    <t>27BWAHB001</t>
  </si>
  <si>
    <t>30BWWE</t>
  </si>
  <si>
    <t>30BWW5</t>
  </si>
  <si>
    <t>26BWSB</t>
  </si>
  <si>
    <t>27BWZF</t>
  </si>
  <si>
    <t>31BWLF</t>
  </si>
  <si>
    <t>25BW52B005</t>
  </si>
  <si>
    <t>31BWLC</t>
  </si>
  <si>
    <t>30BWUYB001</t>
  </si>
  <si>
    <t>30BWV8</t>
  </si>
  <si>
    <t>30BWVHB002</t>
  </si>
  <si>
    <t>30BWW4</t>
  </si>
  <si>
    <t>30BWW9</t>
  </si>
  <si>
    <t>30BWWB</t>
  </si>
  <si>
    <t>31BWLPB003</t>
  </si>
  <si>
    <t>26BWQ7B002</t>
  </si>
  <si>
    <t>26BWSBB002</t>
  </si>
  <si>
    <t>27BWBY</t>
  </si>
  <si>
    <t>25BWM4</t>
  </si>
  <si>
    <t>V</t>
    <phoneticPr fontId="3" type="noConversion"/>
  </si>
  <si>
    <t>V</t>
    <phoneticPr fontId="3" type="noConversion"/>
  </si>
  <si>
    <t>V</t>
    <phoneticPr fontId="3" type="noConversion"/>
  </si>
  <si>
    <t>V</t>
    <phoneticPr fontId="3" type="noConversion"/>
  </si>
  <si>
    <t>31BWLG</t>
  </si>
  <si>
    <t>30BWW9B001</t>
  </si>
  <si>
    <t>30BWWJ</t>
  </si>
  <si>
    <t>31BWLH</t>
  </si>
  <si>
    <t>31BWKJ</t>
  </si>
  <si>
    <t>26BWSBB003</t>
  </si>
  <si>
    <t>26BWSCB001</t>
  </si>
  <si>
    <t>16BW85</t>
  </si>
  <si>
    <t>30BWVV</t>
  </si>
  <si>
    <t>30BWW2</t>
  </si>
  <si>
    <t>30BWWD</t>
  </si>
  <si>
    <t>30BWT5B003</t>
  </si>
  <si>
    <t>30BWVW</t>
  </si>
  <si>
    <t>30BWW1</t>
  </si>
  <si>
    <t>30BWVX</t>
  </si>
  <si>
    <t>14BW65B004</t>
  </si>
  <si>
    <t>28BWKB</t>
  </si>
  <si>
    <t>30BWAM</t>
  </si>
  <si>
    <t>30BWAN</t>
  </si>
  <si>
    <t>30BWW3</t>
  </si>
  <si>
    <t>30BWVY</t>
  </si>
  <si>
    <t>30BWW8</t>
  </si>
  <si>
    <t>25BW55B007</t>
  </si>
  <si>
    <t>28BWEKB002</t>
  </si>
  <si>
    <t>30BWUXB001</t>
  </si>
  <si>
    <t>28BWE5B002</t>
  </si>
  <si>
    <t>28BWH8B003</t>
  </si>
  <si>
    <t>30BWV8B001</t>
  </si>
  <si>
    <t>30BWVZB001</t>
  </si>
  <si>
    <t>30BWVWB002</t>
  </si>
  <si>
    <t>30BWWA</t>
  </si>
  <si>
    <t>PR4</t>
    <phoneticPr fontId="3" type="noConversion"/>
  </si>
  <si>
    <t>PR3</t>
    <phoneticPr fontId="3" type="noConversion"/>
  </si>
  <si>
    <t>V</t>
    <phoneticPr fontId="3" type="noConversion"/>
  </si>
  <si>
    <t>V</t>
    <phoneticPr fontId="3" type="noConversion"/>
  </si>
  <si>
    <t>V</t>
    <phoneticPr fontId="3" type="noConversion"/>
  </si>
  <si>
    <t>V</t>
    <phoneticPr fontId="3" type="noConversion"/>
  </si>
  <si>
    <t>PR3</t>
    <phoneticPr fontId="3" type="noConversion"/>
  </si>
  <si>
    <t>28BWE5B001</t>
  </si>
  <si>
    <t>28BWE2</t>
  </si>
  <si>
    <t>28BWER</t>
  </si>
  <si>
    <t>30BWWC</t>
  </si>
  <si>
    <t>30BWWK</t>
  </si>
  <si>
    <t>25BW52B003</t>
  </si>
  <si>
    <t>30BWWDB001</t>
  </si>
  <si>
    <t>33BWW2</t>
  </si>
  <si>
    <t>30BWBZB001</t>
  </si>
  <si>
    <t>27BWZH</t>
  </si>
  <si>
    <t>30BWVZ</t>
  </si>
  <si>
    <t>29BWMB</t>
  </si>
  <si>
    <t>30BWVYB001</t>
  </si>
  <si>
    <t>28BWH8B002</t>
  </si>
  <si>
    <t>30BWWM</t>
  </si>
  <si>
    <t>27BWZG</t>
  </si>
  <si>
    <t>25BW01</t>
  </si>
  <si>
    <t>27BWAK</t>
  </si>
  <si>
    <t>27BWZA</t>
  </si>
  <si>
    <t>32BWMS</t>
  </si>
  <si>
    <t>26BWQ9B002</t>
  </si>
  <si>
    <t>30BWAMB001</t>
  </si>
  <si>
    <t>30BWANB001</t>
  </si>
  <si>
    <t>30BWWG</t>
  </si>
  <si>
    <t>28BWEX</t>
  </si>
  <si>
    <t>27BWZGB003</t>
  </si>
  <si>
    <t>30BWWY</t>
  </si>
  <si>
    <t>27BWAJ</t>
  </si>
  <si>
    <t>27BWAKB005</t>
  </si>
  <si>
    <t>32BWMV</t>
  </si>
  <si>
    <t>23BW10</t>
  </si>
  <si>
    <t>30BWVXB001</t>
  </si>
  <si>
    <t>30BWUYB002</t>
  </si>
  <si>
    <t>28BWGEB003</t>
  </si>
  <si>
    <t>30BWW8B002</t>
  </si>
  <si>
    <t>30BWWDB002</t>
  </si>
  <si>
    <t>28BWH4B002</t>
  </si>
  <si>
    <t>30BWWCB001</t>
  </si>
  <si>
    <t>27BWZE</t>
  </si>
  <si>
    <t>30BWUNB001</t>
  </si>
  <si>
    <t>27BWAHB002</t>
  </si>
  <si>
    <t>26BWQ9B003</t>
  </si>
  <si>
    <t>18N4UW</t>
  </si>
  <si>
    <t>V</t>
    <phoneticPr fontId="3" type="noConversion"/>
  </si>
  <si>
    <t>V</t>
    <phoneticPr fontId="3" type="noConversion"/>
  </si>
  <si>
    <t>V</t>
    <phoneticPr fontId="3" type="noConversion"/>
  </si>
  <si>
    <t>V</t>
    <phoneticPr fontId="3" type="noConversion"/>
  </si>
  <si>
    <t>28BWEXB004</t>
  </si>
  <si>
    <t>30BWUWB001</t>
  </si>
  <si>
    <t>30BWWN</t>
  </si>
  <si>
    <t>28BWEFB003</t>
  </si>
  <si>
    <t>28BWEFB002</t>
  </si>
  <si>
    <t>29BWQCB002</t>
  </si>
  <si>
    <t>30BWW6</t>
  </si>
  <si>
    <t>28BWE4B003</t>
  </si>
  <si>
    <t>28BWH4B003</t>
  </si>
  <si>
    <t>30BWWGB001</t>
  </si>
  <si>
    <t>30BWWF</t>
  </si>
  <si>
    <t>30BWVHB001</t>
  </si>
  <si>
    <t>30BWWKB001</t>
  </si>
  <si>
    <t>30BWWPB001</t>
  </si>
  <si>
    <t>30BWWNB001</t>
  </si>
  <si>
    <t>PR2</t>
    <phoneticPr fontId="3" type="noConversion"/>
  </si>
  <si>
    <t>V</t>
    <phoneticPr fontId="3" type="noConversion"/>
  </si>
  <si>
    <t>PR3</t>
    <phoneticPr fontId="3" type="noConversion"/>
  </si>
  <si>
    <t>PR1</t>
    <phoneticPr fontId="3" type="noConversion"/>
  </si>
  <si>
    <t>23N4AF</t>
    <phoneticPr fontId="3" type="noConversion"/>
  </si>
  <si>
    <t>V</t>
    <phoneticPr fontId="3" type="noConversion"/>
  </si>
  <si>
    <t>30BWWP</t>
  </si>
  <si>
    <t>30BWWQ</t>
  </si>
  <si>
    <t>27BWZ7B003</t>
  </si>
  <si>
    <t>27BWZHB001</t>
  </si>
  <si>
    <t>30BWX2</t>
  </si>
  <si>
    <t>30BWX6</t>
  </si>
  <si>
    <t>25BW52B006</t>
  </si>
  <si>
    <t>30BWUWB002</t>
  </si>
  <si>
    <t>30BWX5B001</t>
  </si>
  <si>
    <t>30BWWAB001</t>
  </si>
  <si>
    <t>33BWZ7</t>
  </si>
  <si>
    <t>30BWWT</t>
  </si>
  <si>
    <t>30BWX1</t>
  </si>
  <si>
    <t>30BWX5</t>
  </si>
  <si>
    <t>27BWZ8</t>
  </si>
  <si>
    <t>27BWAVB002</t>
  </si>
  <si>
    <t>31BWLM</t>
  </si>
  <si>
    <t>32BWMU</t>
  </si>
  <si>
    <t>32BWMT</t>
  </si>
  <si>
    <t>25BW09B005</t>
  </si>
  <si>
    <t>32BWP8</t>
  </si>
  <si>
    <t>28BWENB001</t>
  </si>
  <si>
    <t>30BWWR</t>
  </si>
  <si>
    <t>26BWQ9B005</t>
  </si>
  <si>
    <t>25BW41B003</t>
  </si>
  <si>
    <t>PR2</t>
    <phoneticPr fontId="3" type="noConversion"/>
  </si>
  <si>
    <t>V</t>
    <phoneticPr fontId="3" type="noConversion"/>
  </si>
  <si>
    <t>V</t>
    <phoneticPr fontId="3" type="noConversion"/>
  </si>
  <si>
    <t>uPad</t>
    <phoneticPr fontId="3" type="noConversion"/>
  </si>
  <si>
    <t>30BWT3B002</t>
    <phoneticPr fontId="3" type="noConversion"/>
  </si>
  <si>
    <t>30BWWTB001</t>
  </si>
  <si>
    <t>26BWQ9B004</t>
  </si>
  <si>
    <t>27BWZAB001</t>
  </si>
  <si>
    <t>30BWWQB001</t>
  </si>
  <si>
    <t>30BWWFB001</t>
  </si>
  <si>
    <t>25BWMC</t>
  </si>
  <si>
    <t>28BWH4B005</t>
  </si>
  <si>
    <t>28BWEXB003</t>
  </si>
  <si>
    <t>27BWAFB004</t>
  </si>
  <si>
    <t>27BWZ6B005</t>
  </si>
  <si>
    <t>27BWZ8B004</t>
  </si>
  <si>
    <t>25BW52B002</t>
  </si>
  <si>
    <t>23N4AFB002</t>
  </si>
  <si>
    <t>PR3</t>
    <phoneticPr fontId="3" type="noConversion"/>
  </si>
  <si>
    <t>PR4</t>
    <phoneticPr fontId="3" type="noConversion"/>
  </si>
  <si>
    <t>23N4ACB003</t>
  </si>
  <si>
    <t>V</t>
    <phoneticPr fontId="3" type="noConversion"/>
  </si>
  <si>
    <t>V</t>
    <phoneticPr fontId="3" type="noConversion"/>
  </si>
  <si>
    <t>V</t>
    <phoneticPr fontId="3" type="noConversion"/>
  </si>
  <si>
    <t>V</t>
    <phoneticPr fontId="3" type="noConversion"/>
  </si>
  <si>
    <t>V</t>
    <phoneticPr fontId="3" type="noConversion"/>
  </si>
  <si>
    <t>30BWT3B002</t>
  </si>
  <si>
    <t>27BWAFB003</t>
  </si>
  <si>
    <t>27BWZ6B004</t>
  </si>
  <si>
    <t>27BWZ8B003</t>
  </si>
  <si>
    <t>30BWWW</t>
  </si>
  <si>
    <t>29BWQLB007</t>
  </si>
  <si>
    <t>30BWWZ</t>
  </si>
  <si>
    <t>30BWXK</t>
  </si>
  <si>
    <t>30BWVVB001</t>
  </si>
  <si>
    <t>30BWWV</t>
  </si>
  <si>
    <t>30BWXH</t>
  </si>
  <si>
    <t>30BWX1B001</t>
  </si>
  <si>
    <t>14BW62B002</t>
  </si>
  <si>
    <t>30BWWVB001</t>
  </si>
  <si>
    <t>30BWXHB001</t>
  </si>
  <si>
    <t>30BWWS</t>
  </si>
  <si>
    <t>31BWK4</t>
  </si>
  <si>
    <t>33BWZ1</t>
  </si>
  <si>
    <t>30BWX9</t>
  </si>
  <si>
    <t>30BWWSB001</t>
  </si>
  <si>
    <t>27BWZAB002</t>
  </si>
  <si>
    <t>30BWZA</t>
  </si>
  <si>
    <t>30BWW2B002</t>
  </si>
  <si>
    <t>30BWXG</t>
  </si>
  <si>
    <t>30BWUNB002</t>
  </si>
  <si>
    <t>30BWW8B003</t>
  </si>
  <si>
    <t>30BWVWB003</t>
  </si>
  <si>
    <t>30BWWSB002</t>
  </si>
  <si>
    <t>uPad</t>
    <phoneticPr fontId="3" type="noConversion"/>
  </si>
  <si>
    <t>PR3</t>
    <phoneticPr fontId="3" type="noConversion"/>
  </si>
  <si>
    <t>15M7D7B005</t>
  </si>
  <si>
    <t>PR1</t>
    <phoneticPr fontId="3" type="noConversion"/>
  </si>
  <si>
    <t>PR2</t>
    <phoneticPr fontId="3" type="noConversion"/>
  </si>
  <si>
    <t>V</t>
    <phoneticPr fontId="3" type="noConversion"/>
  </si>
  <si>
    <t>V</t>
    <phoneticPr fontId="3" type="noConversion"/>
  </si>
  <si>
    <t>V</t>
    <phoneticPr fontId="3" type="noConversion"/>
  </si>
  <si>
    <t>V</t>
    <phoneticPr fontId="3" type="noConversion"/>
  </si>
  <si>
    <t>V</t>
    <phoneticPr fontId="3" type="noConversion"/>
  </si>
  <si>
    <t>33BWZ6</t>
  </si>
  <si>
    <t>29BWQL</t>
  </si>
  <si>
    <t>33BWZ6B002</t>
  </si>
  <si>
    <t>30BWU5B002</t>
  </si>
  <si>
    <t>30BWX3</t>
  </si>
  <si>
    <t>30BWXE</t>
  </si>
  <si>
    <t>24BW98B001</t>
  </si>
  <si>
    <t>30BWAMB002</t>
  </si>
  <si>
    <t>23BW10B003</t>
  </si>
  <si>
    <t>28BWEKB003</t>
  </si>
  <si>
    <t>30BWWX</t>
  </si>
  <si>
    <t>30BWWU</t>
  </si>
  <si>
    <t>30BWFX</t>
  </si>
  <si>
    <t>33BWV5</t>
  </si>
  <si>
    <t>30BWTZB002</t>
  </si>
  <si>
    <t>33BWUY</t>
  </si>
  <si>
    <t>30BWXD</t>
  </si>
  <si>
    <t>30BWXF</t>
  </si>
  <si>
    <t>33BWV4</t>
  </si>
  <si>
    <t>33BWZ4</t>
  </si>
  <si>
    <t>33BWZ5</t>
  </si>
  <si>
    <t>33BWV1</t>
  </si>
  <si>
    <t>30BWWZB001</t>
  </si>
  <si>
    <t>30BWX7</t>
  </si>
  <si>
    <t>30BWX8</t>
  </si>
  <si>
    <t>30BWX9B002</t>
  </si>
  <si>
    <t>25BWM6</t>
  </si>
  <si>
    <t>30BWU5B003</t>
  </si>
  <si>
    <t>V</t>
    <phoneticPr fontId="3" type="noConversion"/>
  </si>
  <si>
    <t>V</t>
    <phoneticPr fontId="3" type="noConversion"/>
  </si>
  <si>
    <t>V</t>
    <phoneticPr fontId="3" type="noConversion"/>
  </si>
  <si>
    <t>78QM05B001</t>
  </si>
  <si>
    <t>78QM05B002</t>
  </si>
  <si>
    <t>AspenA FS_PR1</t>
  </si>
  <si>
    <t>V</t>
    <phoneticPr fontId="3" type="noConversion"/>
  </si>
  <si>
    <t>V</t>
    <phoneticPr fontId="3" type="noConversion"/>
  </si>
  <si>
    <t>78QM05B004</t>
  </si>
  <si>
    <t>78QM05B004</t>
    <phoneticPr fontId="3" type="noConversion"/>
  </si>
  <si>
    <t>V</t>
    <phoneticPr fontId="3" type="noConversion"/>
  </si>
  <si>
    <t>Particle</t>
  </si>
  <si>
    <t>Machine alarm</t>
  </si>
  <si>
    <t>Over Q-time</t>
  </si>
  <si>
    <t>PR damage</t>
  </si>
  <si>
    <t>Bubble</t>
  </si>
  <si>
    <t>WES shift</t>
  </si>
  <si>
    <t>RW-Particle</t>
    <phoneticPr fontId="3" type="noConversion"/>
  </si>
  <si>
    <t>RW-Machine alarm</t>
    <phoneticPr fontId="3" type="noConversion"/>
  </si>
  <si>
    <t>RW-Over Q-time</t>
    <phoneticPr fontId="3" type="noConversion"/>
  </si>
  <si>
    <t>RW-buy-off</t>
    <phoneticPr fontId="3" type="noConversion"/>
  </si>
  <si>
    <t>RW-oxidation</t>
    <phoneticPr fontId="3" type="noConversion"/>
  </si>
  <si>
    <t>RW-PR damage</t>
    <phoneticPr fontId="3" type="noConversion"/>
  </si>
  <si>
    <t>RW-Bubble</t>
    <phoneticPr fontId="3" type="noConversion"/>
  </si>
  <si>
    <t>RW-WES shift</t>
    <phoneticPr fontId="3" type="noConversion"/>
  </si>
  <si>
    <t>加總 - RW-Bubble</t>
  </si>
  <si>
    <t>加總 - RW-Particle</t>
  </si>
  <si>
    <t>加總 - RW-Machine alarm</t>
  </si>
  <si>
    <t>加總 - RW-Over Q-time</t>
  </si>
  <si>
    <t>加總 - RW-buy-off</t>
  </si>
  <si>
    <t>加總 - RW-oxidation</t>
  </si>
  <si>
    <t>加總 - RW-PR damage</t>
  </si>
  <si>
    <t>加總 - RW-WES shift</t>
  </si>
  <si>
    <t>30BWX9B001</t>
  </si>
  <si>
    <t>30BWXFB001</t>
  </si>
  <si>
    <t>30BWWUB001</t>
  </si>
  <si>
    <t>30BWYG</t>
  </si>
  <si>
    <t>27BWVKB001</t>
  </si>
  <si>
    <t>30BWFXB001</t>
  </si>
  <si>
    <t>30BWY4</t>
  </si>
  <si>
    <t>25BW09B004</t>
  </si>
  <si>
    <t>30BWX4</t>
  </si>
  <si>
    <t>30BWXN</t>
  </si>
  <si>
    <t>30BWXY</t>
  </si>
  <si>
    <t>30BWXS</t>
  </si>
  <si>
    <t>30BWXNB001</t>
  </si>
  <si>
    <t>30BWXYB001</t>
  </si>
  <si>
    <t>30BWXSB001</t>
  </si>
  <si>
    <t>25BW09B006</t>
  </si>
  <si>
    <t>33BWUT</t>
  </si>
  <si>
    <t>18BW54B004</t>
  </si>
  <si>
    <t>33BWUW</t>
  </si>
  <si>
    <t>32BWPA</t>
  </si>
  <si>
    <t>32BWNV</t>
  </si>
  <si>
    <t>30BWWWB001</t>
  </si>
  <si>
    <t>31BWK7</t>
  </si>
  <si>
    <t>28BWELB002</t>
  </si>
  <si>
    <t>33BWZ2</t>
  </si>
  <si>
    <t>30BWYH</t>
  </si>
  <si>
    <t>30BWX1B002</t>
  </si>
  <si>
    <t>33BWZ3</t>
  </si>
  <si>
    <t>27BWZCB001</t>
  </si>
  <si>
    <t>33BWUS</t>
  </si>
  <si>
    <t>25BW44B004</t>
  </si>
  <si>
    <t>32BWMZ</t>
  </si>
  <si>
    <t>30BWYP</t>
  </si>
  <si>
    <t>31BWK7B002</t>
  </si>
  <si>
    <t>30BWXP</t>
  </si>
  <si>
    <t>30BWXX</t>
  </si>
  <si>
    <t>30BWZJB001</t>
  </si>
  <si>
    <t>30BWW3B002</t>
  </si>
  <si>
    <t>31BWL7</t>
  </si>
  <si>
    <t>30BWY4B001</t>
  </si>
  <si>
    <t>27BWVKB002</t>
  </si>
  <si>
    <t>30BWWH</t>
  </si>
  <si>
    <t>30BWX7B002</t>
  </si>
  <si>
    <t>23N4ADB002</t>
  </si>
  <si>
    <t>23N4ADB003</t>
  </si>
  <si>
    <t>C4</t>
    <phoneticPr fontId="3" type="noConversion"/>
  </si>
  <si>
    <t>V</t>
    <phoneticPr fontId="3" type="noConversion"/>
  </si>
  <si>
    <t>V</t>
    <phoneticPr fontId="3" type="noConversion"/>
  </si>
  <si>
    <t>V</t>
    <phoneticPr fontId="3" type="noConversion"/>
  </si>
  <si>
    <t>27BWZC</t>
  </si>
  <si>
    <t>33BWUH</t>
  </si>
  <si>
    <t>30BWX7B001</t>
  </si>
  <si>
    <t>30BWWL</t>
  </si>
  <si>
    <t>30BWXC</t>
  </si>
  <si>
    <t>30BWXB</t>
  </si>
  <si>
    <t>30BWXJ</t>
  </si>
  <si>
    <t>26BWQ8</t>
  </si>
  <si>
    <t>30BWANB002</t>
  </si>
  <si>
    <t>28BWH8B004</t>
  </si>
  <si>
    <t>30BWXR</t>
  </si>
  <si>
    <t>30BWXPB001</t>
  </si>
  <si>
    <t>30BWXQ</t>
  </si>
  <si>
    <t>30BWXL</t>
  </si>
  <si>
    <t>33BWC7</t>
  </si>
  <si>
    <t>30BWYF</t>
  </si>
  <si>
    <t>31BWM8</t>
  </si>
  <si>
    <t>32BWP9</t>
  </si>
  <si>
    <t>30BWYFB001</t>
  </si>
  <si>
    <t>30BWXLB001</t>
  </si>
  <si>
    <t>30BWYU</t>
  </si>
  <si>
    <t>29BWQMB004</t>
  </si>
  <si>
    <t>30BWXCB002</t>
  </si>
  <si>
    <t>V</t>
    <phoneticPr fontId="3" type="noConversion"/>
  </si>
  <si>
    <t>V</t>
    <phoneticPr fontId="3" type="noConversion"/>
  </si>
  <si>
    <t>V</t>
    <phoneticPr fontId="3" type="noConversion"/>
  </si>
  <si>
    <t>78QM05B003</t>
  </si>
  <si>
    <t>78QM05B003</t>
    <phoneticPr fontId="3" type="noConversion"/>
  </si>
  <si>
    <t>30BWWLB001</t>
  </si>
  <si>
    <t>27BWAKB006</t>
  </si>
  <si>
    <t>26BWQ7B003</t>
  </si>
  <si>
    <t>33BWAX</t>
  </si>
  <si>
    <t>30BWXCB001</t>
  </si>
  <si>
    <t>27BWZKB002</t>
  </si>
  <si>
    <t>27BWZHB002</t>
  </si>
  <si>
    <t>30BWYJ</t>
  </si>
  <si>
    <t>27BWAHB003</t>
  </si>
  <si>
    <t>28BWE5B003</t>
  </si>
  <si>
    <t>30BWYL</t>
  </si>
  <si>
    <t>30BWXQB001</t>
  </si>
  <si>
    <t>30BWYB</t>
  </si>
  <si>
    <t>30BWWRB002</t>
  </si>
  <si>
    <t>26BWQ8B001</t>
  </si>
  <si>
    <t>30BWXXB001</t>
  </si>
  <si>
    <t>30BWYPB001</t>
  </si>
  <si>
    <t>30BWWKB002</t>
  </si>
  <si>
    <t>26BWNWB002</t>
  </si>
  <si>
    <t>25BWM6B004</t>
  </si>
  <si>
    <t>78QM05B005</t>
  </si>
  <si>
    <t>uPad</t>
    <phoneticPr fontId="3" type="noConversion"/>
  </si>
  <si>
    <t>V</t>
    <phoneticPr fontId="3" type="noConversion"/>
  </si>
  <si>
    <t>V</t>
    <phoneticPr fontId="3" type="noConversion"/>
  </si>
  <si>
    <t>V</t>
    <phoneticPr fontId="3" type="noConversion"/>
  </si>
  <si>
    <t>BRCM</t>
  </si>
  <si>
    <t>BRCM</t>
    <phoneticPr fontId="3" type="noConversion"/>
  </si>
  <si>
    <t>AMD</t>
  </si>
  <si>
    <t>AMD</t>
    <phoneticPr fontId="3" type="noConversion"/>
  </si>
  <si>
    <t>PoP</t>
  </si>
  <si>
    <t>PoP</t>
    <phoneticPr fontId="3" type="noConversion"/>
  </si>
  <si>
    <t>-</t>
    <phoneticPr fontId="3" type="noConversion"/>
  </si>
  <si>
    <t>RDL</t>
    <phoneticPr fontId="3" type="noConversion"/>
  </si>
  <si>
    <t>TP</t>
    <phoneticPr fontId="3" type="noConversion"/>
  </si>
  <si>
    <t>C4</t>
    <phoneticPr fontId="3" type="noConversion"/>
  </si>
  <si>
    <t>BRCM data</t>
    <phoneticPr fontId="3" type="noConversion"/>
  </si>
  <si>
    <t>AMD data</t>
    <phoneticPr fontId="3" type="noConversion"/>
  </si>
  <si>
    <t>TTL</t>
  </si>
  <si>
    <t>TTL</t>
    <phoneticPr fontId="3" type="noConversion"/>
  </si>
  <si>
    <t>Rework</t>
  </si>
  <si>
    <t>Rate</t>
  </si>
  <si>
    <t>PoP data</t>
    <phoneticPr fontId="3" type="noConversion"/>
  </si>
  <si>
    <t>TTL</t>
    <phoneticPr fontId="3" type="noConversion"/>
  </si>
  <si>
    <t>Oxidation</t>
    <phoneticPr fontId="3" type="noConversion"/>
  </si>
  <si>
    <t>Buy-off</t>
    <phoneticPr fontId="3" type="noConversion"/>
  </si>
  <si>
    <t>30BWUWB003</t>
  </si>
  <si>
    <t>30BWYS</t>
  </si>
  <si>
    <t>30BWXPB002</t>
  </si>
  <si>
    <t>30BWXRB001</t>
  </si>
  <si>
    <t>29BWQG</t>
  </si>
  <si>
    <t>30BWXQB002</t>
  </si>
  <si>
    <t>30BWYQ</t>
  </si>
  <si>
    <t>30BWWZB002</t>
  </si>
  <si>
    <t>30BWW8B001</t>
  </si>
  <si>
    <t>30BWYKB001</t>
  </si>
  <si>
    <t>30BWX8B001</t>
  </si>
  <si>
    <t>28BWE5B004</t>
  </si>
  <si>
    <t>27BWZEB001</t>
  </si>
  <si>
    <t>25BW02B003</t>
  </si>
  <si>
    <t>30BWYX</t>
  </si>
  <si>
    <t>29BWQGB001</t>
  </si>
  <si>
    <t>26BWNWB001</t>
  </si>
  <si>
    <t>30BWYW</t>
  </si>
  <si>
    <t>33BWVC</t>
  </si>
  <si>
    <t>33BWV2</t>
  </si>
  <si>
    <t>33BWV3</t>
  </si>
  <si>
    <t>31BWL5</t>
  </si>
  <si>
    <t>32BWTQ</t>
  </si>
  <si>
    <t>32BWTP</t>
  </si>
  <si>
    <t>32BWTU</t>
  </si>
  <si>
    <t>31BWGU</t>
  </si>
  <si>
    <t>33BWUR</t>
  </si>
  <si>
    <t>33BWUV</t>
  </si>
  <si>
    <t>33BWKJ</t>
  </si>
  <si>
    <t>33BWKM</t>
  </si>
  <si>
    <t>33BWKN</t>
  </si>
  <si>
    <t>33BWL1</t>
  </si>
  <si>
    <t>33BWL2</t>
  </si>
  <si>
    <t>30BWW3B001</t>
  </si>
  <si>
    <t>TP</t>
    <phoneticPr fontId="3" type="noConversion"/>
  </si>
  <si>
    <t>V</t>
    <phoneticPr fontId="3" type="noConversion"/>
  </si>
  <si>
    <t>30BWYK</t>
    <phoneticPr fontId="3" type="noConversion"/>
  </si>
  <si>
    <t>78QM06B001</t>
  </si>
  <si>
    <t>PR2</t>
    <phoneticPr fontId="3" type="noConversion"/>
  </si>
  <si>
    <t>PR2</t>
    <phoneticPr fontId="3" type="noConversion"/>
  </si>
  <si>
    <t>V</t>
    <phoneticPr fontId="3" type="noConversion"/>
  </si>
  <si>
    <t>V</t>
    <phoneticPr fontId="3" type="noConversion"/>
  </si>
  <si>
    <t>33BWUJ</t>
  </si>
  <si>
    <t>33BWUU</t>
  </si>
  <si>
    <t>29BWQM</t>
  </si>
  <si>
    <t>33BWZG</t>
  </si>
  <si>
    <t>33BWKZ</t>
  </si>
  <si>
    <t>33BWC6</t>
  </si>
  <si>
    <t>31BWGT</t>
  </si>
  <si>
    <t>28BWENB002</t>
  </si>
  <si>
    <t>30BWWWB002</t>
  </si>
  <si>
    <t>30BWZB</t>
  </si>
  <si>
    <t>33BWKL</t>
  </si>
  <si>
    <t>27BWZAB003</t>
  </si>
  <si>
    <t>30BWXT</t>
  </si>
  <si>
    <t>33BWKK</t>
  </si>
  <si>
    <t>30BWZ7</t>
  </si>
  <si>
    <t>34BWP6</t>
  </si>
  <si>
    <t>30BWZ2</t>
  </si>
  <si>
    <t>30BWZ3</t>
  </si>
  <si>
    <t>30BWZ6</t>
  </si>
  <si>
    <t>30BWZ4</t>
  </si>
  <si>
    <t>30BWWAB002</t>
  </si>
  <si>
    <t>30BWXGB001</t>
  </si>
  <si>
    <t>30BWYY</t>
  </si>
  <si>
    <t>30BWZ2B001</t>
  </si>
  <si>
    <t>30BWYN</t>
  </si>
  <si>
    <t>30BWWNB002</t>
  </si>
  <si>
    <t>30BWX4B001</t>
  </si>
  <si>
    <t>30BWYR</t>
  </si>
  <si>
    <t>30BWZC</t>
  </si>
  <si>
    <t>25BW45B003</t>
  </si>
  <si>
    <t>28BWESB002</t>
  </si>
  <si>
    <t>34BWLP</t>
  </si>
  <si>
    <t>30BWZ5</t>
  </si>
  <si>
    <t>30BWYBB001</t>
  </si>
  <si>
    <t>30BWWYB001</t>
  </si>
  <si>
    <t>30BWXRB002</t>
  </si>
  <si>
    <t>30BWXGB002</t>
  </si>
  <si>
    <t>30BWW6B001</t>
  </si>
  <si>
    <t>V</t>
    <phoneticPr fontId="3" type="noConversion"/>
  </si>
  <si>
    <t>PR5</t>
    <phoneticPr fontId="3" type="noConversion"/>
  </si>
  <si>
    <t>NCQMTM</t>
  </si>
  <si>
    <t>NCQMU3</t>
  </si>
  <si>
    <t>23N4AHB001</t>
  </si>
  <si>
    <t>PR4</t>
    <phoneticPr fontId="3" type="noConversion"/>
  </si>
  <si>
    <t>RW-Peeling</t>
    <phoneticPr fontId="3" type="noConversion"/>
  </si>
  <si>
    <t>15M7DA</t>
    <phoneticPr fontId="3" type="noConversion"/>
  </si>
  <si>
    <t>Gel</t>
    <phoneticPr fontId="3" type="noConversion"/>
  </si>
  <si>
    <t>RW-Gel</t>
    <phoneticPr fontId="3" type="noConversion"/>
  </si>
  <si>
    <t>加總 - RW-Peeling</t>
  </si>
  <si>
    <t>加總 - RW-Gel</t>
  </si>
  <si>
    <t>BRCM</t>
    <phoneticPr fontId="3" type="noConversion"/>
  </si>
  <si>
    <t>AMD</t>
    <phoneticPr fontId="3" type="noConversion"/>
  </si>
  <si>
    <t>PoP</t>
    <phoneticPr fontId="3" type="noConversion"/>
  </si>
  <si>
    <t>Gel</t>
    <phoneticPr fontId="3" type="noConversion"/>
  </si>
  <si>
    <t>-</t>
    <phoneticPr fontId="3" type="noConversion"/>
  </si>
  <si>
    <t>32BWTJB001</t>
  </si>
  <si>
    <t>31BWLK</t>
  </si>
  <si>
    <t>32BWTK</t>
  </si>
  <si>
    <t>32BWTL</t>
  </si>
  <si>
    <t>32BWTM</t>
  </si>
  <si>
    <t>30BWZL</t>
  </si>
  <si>
    <t>30BWYRB001</t>
  </si>
  <si>
    <t>30BWZ3B001</t>
  </si>
  <si>
    <t>31BWM9</t>
  </si>
  <si>
    <t>31BWLJ</t>
  </si>
  <si>
    <t>30BWZ1</t>
  </si>
  <si>
    <t>30BWYZ</t>
  </si>
  <si>
    <t>33BWD4</t>
  </si>
  <si>
    <t>31BWHE</t>
  </si>
  <si>
    <t>32BWMZB001</t>
  </si>
  <si>
    <t>30BWWAB003</t>
  </si>
  <si>
    <t>33BWD4B001</t>
  </si>
  <si>
    <t>29BWQE</t>
  </si>
  <si>
    <t>30BWXPB003</t>
  </si>
  <si>
    <t>25BW44B005</t>
  </si>
  <si>
    <t>30BWYXB001</t>
  </si>
  <si>
    <t>30BWXTB001</t>
  </si>
  <si>
    <t>33BWC3</t>
  </si>
  <si>
    <t>33BWC3B001</t>
  </si>
  <si>
    <t>C4</t>
    <phoneticPr fontId="3" type="noConversion"/>
  </si>
  <si>
    <t>C4</t>
    <phoneticPr fontId="3" type="noConversion"/>
  </si>
  <si>
    <t>33N4NE</t>
  </si>
  <si>
    <t>33M72B</t>
  </si>
  <si>
    <t>33M709</t>
  </si>
  <si>
    <t>78QM05B007</t>
  </si>
  <si>
    <t>V</t>
    <phoneticPr fontId="3" type="noConversion"/>
  </si>
  <si>
    <t>V</t>
    <phoneticPr fontId="3" type="noConversion"/>
  </si>
  <si>
    <t>V</t>
    <phoneticPr fontId="3" type="noConversion"/>
  </si>
  <si>
    <t>V</t>
    <phoneticPr fontId="3" type="noConversion"/>
  </si>
  <si>
    <t>30BWYK</t>
  </si>
  <si>
    <t>30BWZT</t>
  </si>
  <si>
    <t>30BWXM</t>
  </si>
  <si>
    <t>30BWZ8</t>
  </si>
  <si>
    <t>30BWYZB001</t>
  </si>
  <si>
    <t>27BWAJB001</t>
  </si>
  <si>
    <t>30BWZ4B001</t>
  </si>
  <si>
    <t>30BWYWB001</t>
  </si>
  <si>
    <t>33BWD5</t>
  </si>
  <si>
    <t>30BWZE</t>
  </si>
  <si>
    <t>30BWZ9</t>
  </si>
  <si>
    <t>30BWWRB001</t>
  </si>
  <si>
    <t>32BWTJ</t>
  </si>
  <si>
    <t>30BWZD</t>
  </si>
  <si>
    <t>30BWZJ</t>
  </si>
  <si>
    <t>33BWE1</t>
  </si>
  <si>
    <t>31BWM7B001</t>
  </si>
  <si>
    <t>25BWM6B002</t>
  </si>
  <si>
    <t>30BWSK</t>
  </si>
  <si>
    <t>33BWZF</t>
  </si>
  <si>
    <t>34BWLQ</t>
  </si>
  <si>
    <t>32BWN4</t>
  </si>
  <si>
    <t>30BWYNB001</t>
  </si>
  <si>
    <t>29BWMJ</t>
  </si>
  <si>
    <t>27BWZKB001</t>
  </si>
  <si>
    <t>V</t>
    <phoneticPr fontId="3" type="noConversion"/>
  </si>
  <si>
    <t>V</t>
    <phoneticPr fontId="3" type="noConversion"/>
  </si>
  <si>
    <t>V</t>
    <phoneticPr fontId="3" type="noConversion"/>
  </si>
  <si>
    <t>uPad</t>
    <phoneticPr fontId="3" type="noConversion"/>
  </si>
  <si>
    <t>33BWCVB001</t>
  </si>
  <si>
    <t>33BWCV</t>
  </si>
  <si>
    <t>32BWTN</t>
  </si>
  <si>
    <t>32BWTR</t>
  </si>
  <si>
    <t>30BWZK</t>
  </si>
  <si>
    <t>33BWD5B001</t>
  </si>
  <si>
    <t>30BWZQ</t>
  </si>
  <si>
    <t>33BWDZ</t>
  </si>
  <si>
    <t>33BWYTB001</t>
  </si>
  <si>
    <t>30BWZEB001</t>
  </si>
  <si>
    <t>31BWHD</t>
  </si>
  <si>
    <t>30BWZ6B001</t>
  </si>
  <si>
    <t>30BWZF</t>
  </si>
  <si>
    <t>31BWHC</t>
  </si>
  <si>
    <t>31BWMA</t>
  </si>
  <si>
    <t>32BWS9</t>
  </si>
  <si>
    <t>29BWQP</t>
  </si>
  <si>
    <t>33BWCL</t>
  </si>
  <si>
    <t>28BWE2B002</t>
  </si>
  <si>
    <t>30BWYM</t>
  </si>
  <si>
    <t>24BW22B001</t>
  </si>
  <si>
    <t>14BW63B002</t>
  </si>
  <si>
    <t>30BWZH</t>
  </si>
  <si>
    <t>30BWZS</t>
  </si>
  <si>
    <t>33BWDY</t>
  </si>
  <si>
    <t>33BWDN</t>
  </si>
  <si>
    <t>28BWE4B004</t>
  </si>
  <si>
    <t>23BW96</t>
  </si>
  <si>
    <t>33BWYT</t>
  </si>
  <si>
    <t>30BWZR</t>
  </si>
  <si>
    <t>33BWYR</t>
  </si>
  <si>
    <t>33BWYS</t>
  </si>
  <si>
    <t>32BWTX</t>
  </si>
  <si>
    <t>31BWHEB002</t>
  </si>
  <si>
    <t>31BWMB</t>
  </si>
  <si>
    <t>33BWW1</t>
  </si>
  <si>
    <t>33BWYD</t>
  </si>
  <si>
    <t>30BWZ1B001</t>
  </si>
  <si>
    <t>30BWWRB003</t>
  </si>
  <si>
    <t>28BWG8B003</t>
  </si>
  <si>
    <t>V</t>
    <phoneticPr fontId="3" type="noConversion"/>
  </si>
  <si>
    <t>V</t>
    <phoneticPr fontId="3" type="noConversion"/>
  </si>
  <si>
    <t>32BWPJ</t>
    <phoneticPr fontId="3" type="noConversion"/>
  </si>
  <si>
    <t>30BWXCB003</t>
  </si>
  <si>
    <t>30BWXXB002</t>
  </si>
  <si>
    <t>31BWHEB001</t>
  </si>
  <si>
    <t>33BWX8</t>
  </si>
  <si>
    <t>30BWZKB001</t>
  </si>
  <si>
    <t>30BWZDB001</t>
  </si>
  <si>
    <t>31BWM6B001</t>
  </si>
  <si>
    <t>32BWPK</t>
  </si>
  <si>
    <t>33BWL5</t>
  </si>
  <si>
    <t>30BWZHB001</t>
  </si>
  <si>
    <t>33BWW4B001</t>
  </si>
  <si>
    <t>30BWWHB001</t>
  </si>
  <si>
    <t>30BWZV</t>
  </si>
  <si>
    <t>30BWZEB002</t>
  </si>
  <si>
    <t>33BWE1B001</t>
  </si>
  <si>
    <t>33BWDNB002</t>
  </si>
  <si>
    <t>15M7D7B006</t>
  </si>
  <si>
    <t>V</t>
    <phoneticPr fontId="3" type="noConversion"/>
  </si>
  <si>
    <t>V</t>
    <phoneticPr fontId="3" type="noConversion"/>
  </si>
  <si>
    <t>V</t>
    <phoneticPr fontId="3" type="noConversion"/>
  </si>
  <si>
    <t>TP</t>
    <phoneticPr fontId="3" type="noConversion"/>
  </si>
  <si>
    <t>uPad</t>
    <phoneticPr fontId="3" type="noConversion"/>
  </si>
  <si>
    <t>15M7DAB006</t>
  </si>
  <si>
    <t>33M72C</t>
  </si>
  <si>
    <t>33M707</t>
  </si>
  <si>
    <t>33M708</t>
  </si>
  <si>
    <t>PR4</t>
    <phoneticPr fontId="3" type="noConversion"/>
  </si>
  <si>
    <t>PR5</t>
    <phoneticPr fontId="3" type="noConversion"/>
  </si>
  <si>
    <t>NEQMQ1</t>
  </si>
  <si>
    <t>NEQMQ2</t>
  </si>
  <si>
    <t>NCQMTN</t>
  </si>
  <si>
    <t>78QM05B001</t>
    <phoneticPr fontId="3" type="noConversion"/>
  </si>
  <si>
    <t>33M72BB002</t>
  </si>
  <si>
    <t>V</t>
    <phoneticPr fontId="3" type="noConversion"/>
  </si>
  <si>
    <t>V</t>
    <phoneticPr fontId="3" type="noConversion"/>
  </si>
  <si>
    <t>32BWPJ</t>
  </si>
  <si>
    <t>uPad</t>
    <phoneticPr fontId="3" type="noConversion"/>
  </si>
  <si>
    <t>uPad</t>
    <phoneticPr fontId="3" type="noConversion"/>
  </si>
  <si>
    <t>QM PoP</t>
    <phoneticPr fontId="3" type="noConversion"/>
  </si>
  <si>
    <t>&lt; 5%</t>
    <phoneticPr fontId="3" type="noConversion"/>
  </si>
  <si>
    <t>Date</t>
    <phoneticPr fontId="3" type="noConversion"/>
  </si>
  <si>
    <t>30BWZW</t>
  </si>
  <si>
    <t>33BWE5</t>
  </si>
  <si>
    <t>31BWHEB003</t>
  </si>
  <si>
    <t>31BWJW</t>
  </si>
  <si>
    <t>31BWM7</t>
  </si>
  <si>
    <t>32BWQA</t>
  </si>
  <si>
    <t>32BWR3</t>
  </si>
  <si>
    <t>33BWW4</t>
  </si>
  <si>
    <t>30BWYT</t>
  </si>
  <si>
    <t>30BWZJB002</t>
  </si>
  <si>
    <t>30BWZ7B001</t>
  </si>
  <si>
    <t>30BWZRB001</t>
  </si>
  <si>
    <t>30BWYWB002</t>
  </si>
  <si>
    <t>30BWZ5B001</t>
  </si>
  <si>
    <t>33BWDZB001</t>
  </si>
  <si>
    <t>33BWCCB001</t>
  </si>
  <si>
    <t>33BWBE</t>
  </si>
  <si>
    <t>31BWLJB001</t>
  </si>
  <si>
    <t>32BWN4B001</t>
  </si>
  <si>
    <t>32BWR4</t>
  </si>
  <si>
    <t>32BWR5</t>
  </si>
  <si>
    <t>33BWVZ</t>
  </si>
  <si>
    <t>30BWZ5B002</t>
  </si>
  <si>
    <t>30BWZ7B002</t>
  </si>
  <si>
    <t>31BWMBB001</t>
  </si>
  <si>
    <t>33BWW4B002</t>
  </si>
  <si>
    <t>33BWFKB001</t>
  </si>
  <si>
    <t>32BWR6</t>
  </si>
  <si>
    <t>30BWZFB001</t>
  </si>
  <si>
    <t>32BWR5B001</t>
  </si>
  <si>
    <t>33BWL3</t>
  </si>
  <si>
    <t>30BWZAB002</t>
  </si>
  <si>
    <t>V</t>
    <phoneticPr fontId="3" type="noConversion"/>
  </si>
  <si>
    <t>V</t>
    <phoneticPr fontId="3" type="noConversion"/>
  </si>
  <si>
    <t>PR4</t>
    <phoneticPr fontId="3" type="noConversion"/>
  </si>
  <si>
    <t>PR3</t>
    <phoneticPr fontId="3" type="noConversion"/>
  </si>
  <si>
    <t>uPad</t>
    <phoneticPr fontId="3" type="noConversion"/>
  </si>
  <si>
    <t>78QM05B006</t>
  </si>
  <si>
    <t>45QM98</t>
  </si>
  <si>
    <t>AspenA BS_PR1</t>
  </si>
  <si>
    <t>V</t>
    <phoneticPr fontId="3" type="noConversion"/>
  </si>
  <si>
    <t>V</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</si>
</sst>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m&quot;月&quot;d&quot;日&quot;"/>
    <numFmt numFmtId="177" formatCode="m/d;@"/>
    <numFmt numFmtId="178" formatCode="[$-F400]h:mm:ss\ AM/PM"/>
    <numFmt numFmtId="179" formatCode="0_);[Red]\(0\)"/>
  </numFmts>
  <fonts count="24">
    <font>
      <sz val="12"/>
      <color theme="1"/>
      <name val="新細明體"/>
      <family val="2"/>
      <charset val="136"/>
      <scheme val="minor"/>
    </font>
    <font>
      <i/>
      <sz val="10"/>
      <color rgb="FF000000"/>
      <name val="Calibri"/>
      <family val="2"/>
    </font>
    <font>
      <i/>
      <sz val="10"/>
      <color theme="1"/>
      <name val="Calibri"/>
      <family val="2"/>
    </font>
    <font>
      <sz val="9"/>
      <name val="新細明體"/>
      <family val="2"/>
      <charset val="136"/>
      <scheme val="minor"/>
    </font>
    <font>
      <sz val="12"/>
      <name val="新細明體"/>
      <family val="1"/>
      <charset val="136"/>
    </font>
    <font>
      <b/>
      <sz val="9"/>
      <color indexed="81"/>
      <name val="Tahoma"/>
      <family val="2"/>
    </font>
    <font>
      <sz val="12"/>
      <color theme="1"/>
      <name val="新細明體"/>
      <family val="2"/>
      <charset val="136"/>
      <scheme val="minor"/>
    </font>
    <font>
      <sz val="12"/>
      <color theme="1"/>
      <name val="Calibri"/>
      <family val="2"/>
      <charset val="136"/>
    </font>
    <font>
      <sz val="9"/>
      <color indexed="81"/>
      <name val="Tahoma"/>
      <family val="2"/>
    </font>
    <font>
      <b/>
      <sz val="9"/>
      <color indexed="81"/>
      <name val="細明體"/>
      <family val="3"/>
      <charset val="136"/>
    </font>
    <font>
      <sz val="9"/>
      <color indexed="81"/>
      <name val="細明體"/>
      <family val="3"/>
      <charset val="136"/>
    </font>
    <font>
      <sz val="9"/>
      <color indexed="81"/>
      <name val="Calibri"/>
      <family val="2"/>
    </font>
    <font>
      <b/>
      <sz val="9"/>
      <color indexed="81"/>
      <name val="Calibri"/>
      <family val="2"/>
    </font>
    <font>
      <sz val="9"/>
      <color indexed="81"/>
      <name val="新細明體"/>
      <family val="2"/>
      <charset val="136"/>
    </font>
    <font>
      <sz val="12"/>
      <color theme="1"/>
      <name val="Calibri"/>
      <family val="2"/>
    </font>
    <font>
      <b/>
      <sz val="9"/>
      <color indexed="81"/>
      <name val="新細明體"/>
      <family val="2"/>
      <charset val="136"/>
    </font>
    <font>
      <sz val="10"/>
      <color theme="1"/>
      <name val="Calibri"/>
      <family val="2"/>
    </font>
    <font>
      <i/>
      <sz val="10"/>
      <name val="Calibri"/>
      <family val="2"/>
    </font>
    <font>
      <b/>
      <sz val="9"/>
      <color indexed="81"/>
      <name val="標楷體"/>
      <family val="4"/>
      <charset val="136"/>
    </font>
    <font>
      <sz val="12"/>
      <color rgb="FF9C0006"/>
      <name val="新細明體"/>
      <family val="2"/>
      <charset val="136"/>
      <scheme val="minor"/>
    </font>
    <font>
      <sz val="12"/>
      <color rgb="FF9C6500"/>
      <name val="新細明體"/>
      <family val="2"/>
      <charset val="136"/>
      <scheme val="minor"/>
    </font>
    <font>
      <sz val="12"/>
      <color rgb="FF9C0006"/>
      <name val="Calibri"/>
      <family val="2"/>
    </font>
    <font>
      <sz val="12"/>
      <name val="Calibri"/>
      <family val="2"/>
    </font>
    <font>
      <sz val="12"/>
      <color rgb="FF9C6500"/>
      <name val="Calibri"/>
      <family val="2"/>
    </font>
  </fonts>
  <fills count="19">
    <fill>
      <patternFill patternType="none"/>
    </fill>
    <fill>
      <patternFill patternType="gray125"/>
    </fill>
    <fill>
      <patternFill patternType="solid">
        <fgColor rgb="FFFFF2CC"/>
        <bgColor indexed="64"/>
      </patternFill>
    </fill>
    <fill>
      <patternFill patternType="solid">
        <fgColor rgb="FFA9D18E"/>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C66FF"/>
        <bgColor indexed="64"/>
      </patternFill>
    </fill>
    <fill>
      <patternFill patternType="solid">
        <fgColor rgb="FFFF6699"/>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CFF"/>
        <bgColor indexed="64"/>
      </patternFill>
    </fill>
    <fill>
      <patternFill patternType="solid">
        <fgColor theme="3" tint="0.79998168889431442"/>
        <bgColor indexed="64"/>
      </patternFill>
    </fill>
    <fill>
      <patternFill patternType="solid">
        <fgColor rgb="FFFFC7CE"/>
      </patternFill>
    </fill>
    <fill>
      <patternFill patternType="solid">
        <fgColor rgb="FFFFEB9C"/>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right/>
      <top style="thin">
        <color indexed="64"/>
      </top>
      <bottom style="thin">
        <color indexed="64"/>
      </bottom>
      <diagonal/>
    </border>
  </borders>
  <cellStyleXfs count="11">
    <xf numFmtId="0" fontId="0" fillId="0" borderId="0">
      <alignment vertical="center"/>
    </xf>
    <xf numFmtId="0" fontId="4" fillId="0" borderId="0"/>
    <xf numFmtId="0" fontId="4" fillId="0" borderId="0"/>
    <xf numFmtId="0" fontId="6" fillId="0" borderId="0">
      <alignment vertical="center"/>
    </xf>
    <xf numFmtId="0" fontId="4" fillId="0" borderId="0">
      <alignment vertical="center"/>
    </xf>
    <xf numFmtId="0" fontId="6" fillId="0" borderId="0">
      <alignment vertical="center"/>
    </xf>
    <xf numFmtId="0" fontId="6" fillId="0" borderId="0">
      <alignment vertical="center"/>
    </xf>
    <xf numFmtId="0" fontId="7" fillId="0" borderId="0">
      <alignment vertical="center"/>
    </xf>
    <xf numFmtId="9" fontId="6" fillId="0" borderId="0" applyFont="0" applyFill="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cellStyleXfs>
  <cellXfs count="238">
    <xf numFmtId="0" fontId="0" fillId="0" borderId="0" xfId="0">
      <alignment vertical="center"/>
    </xf>
    <xf numFmtId="0" fontId="0" fillId="0" borderId="1" xfId="0" applyBorder="1">
      <alignment vertical="center"/>
    </xf>
    <xf numFmtId="0" fontId="1" fillId="3" borderId="1" xfId="0" applyFont="1" applyFill="1" applyBorder="1" applyAlignment="1">
      <alignment vertical="center" wrapText="1" readingOrder="1"/>
    </xf>
    <xf numFmtId="0" fontId="2" fillId="0" borderId="1" xfId="0" quotePrefix="1" applyFont="1" applyBorder="1" applyAlignment="1">
      <alignment horizontal="center" vertical="center" wrapText="1" readingOrder="1"/>
    </xf>
    <xf numFmtId="0" fontId="1" fillId="4" borderId="1" xfId="0" applyFont="1" applyFill="1" applyBorder="1" applyAlignment="1">
      <alignment vertical="center" wrapText="1" readingOrder="1"/>
    </xf>
    <xf numFmtId="0" fontId="1" fillId="4" borderId="1" xfId="0" applyFont="1" applyFill="1" applyBorder="1" applyAlignment="1">
      <alignment horizontal="center" vertical="center" wrapText="1" readingOrder="1"/>
    </xf>
    <xf numFmtId="10" fontId="0" fillId="0" borderId="0" xfId="8" applyNumberFormat="1" applyFont="1">
      <alignment vertical="center"/>
    </xf>
    <xf numFmtId="0" fontId="2" fillId="0" borderId="2" xfId="0" applyFont="1" applyBorder="1" applyAlignment="1">
      <alignment horizontal="center" vertical="center" wrapText="1" readingOrder="1"/>
    </xf>
    <xf numFmtId="0" fontId="2" fillId="0" borderId="1" xfId="0" applyFont="1" applyBorder="1" applyAlignment="1">
      <alignment horizontal="center" vertical="center" readingOrder="1"/>
    </xf>
    <xf numFmtId="177" fontId="2" fillId="0" borderId="1" xfId="0" quotePrefix="1" applyNumberFormat="1" applyFont="1" applyBorder="1" applyAlignment="1">
      <alignment horizontal="center" vertical="center" wrapText="1" readingOrder="1"/>
    </xf>
    <xf numFmtId="177" fontId="2" fillId="0" borderId="1" xfId="0" quotePrefix="1" applyNumberFormat="1" applyFont="1" applyFill="1" applyBorder="1" applyAlignment="1">
      <alignment horizontal="center" vertical="center" wrapText="1" readingOrder="1"/>
    </xf>
    <xf numFmtId="0" fontId="2" fillId="0" borderId="1" xfId="0" applyFont="1" applyFill="1" applyBorder="1" applyAlignment="1">
      <alignment horizontal="center" vertical="center" wrapText="1" readingOrder="1"/>
    </xf>
    <xf numFmtId="0" fontId="0" fillId="0" borderId="0" xfId="0" applyBorder="1">
      <alignment vertical="center"/>
    </xf>
    <xf numFmtId="0" fontId="14" fillId="0" borderId="1" xfId="0" applyFont="1" applyBorder="1">
      <alignment vertical="center"/>
    </xf>
    <xf numFmtId="0" fontId="14" fillId="0" borderId="1" xfId="0" applyFont="1" applyBorder="1" applyAlignment="1">
      <alignment horizontal="center" vertical="center" wrapText="1" readingOrder="1"/>
    </xf>
    <xf numFmtId="0" fontId="14" fillId="0" borderId="1" xfId="0" applyFont="1" applyBorder="1" applyAlignment="1">
      <alignment horizontal="center" vertical="center"/>
    </xf>
    <xf numFmtId="0" fontId="0" fillId="0" borderId="0" xfId="0" applyNumberFormat="1">
      <alignment vertical="center"/>
    </xf>
    <xf numFmtId="0" fontId="0" fillId="0" borderId="0" xfId="0" applyAlignment="1">
      <alignment horizontal="left" vertical="center"/>
    </xf>
    <xf numFmtId="0" fontId="14" fillId="0" borderId="1" xfId="0" applyFont="1" applyBorder="1" applyAlignment="1">
      <alignment horizontal="center" vertical="center" readingOrder="1"/>
    </xf>
    <xf numFmtId="0" fontId="0" fillId="0" borderId="0" xfId="0" quotePrefix="1">
      <alignment vertical="center"/>
    </xf>
    <xf numFmtId="0" fontId="0" fillId="0" borderId="1" xfId="0" applyBorder="1" applyAlignment="1">
      <alignment horizontal="center" vertical="center" readingOrder="1"/>
    </xf>
    <xf numFmtId="0" fontId="0" fillId="0" borderId="0" xfId="0">
      <alignment vertical="center"/>
    </xf>
    <xf numFmtId="0" fontId="1" fillId="2" borderId="1" xfId="0" applyFont="1" applyFill="1" applyBorder="1" applyAlignment="1">
      <alignment horizontal="center" vertical="center" readingOrder="1"/>
    </xf>
    <xf numFmtId="0" fontId="1" fillId="4" borderId="1" xfId="0" applyFont="1" applyFill="1" applyBorder="1" applyAlignment="1">
      <alignment horizontal="center" vertical="center" readingOrder="1"/>
    </xf>
    <xf numFmtId="0" fontId="2" fillId="0" borderId="1" xfId="0" quotePrefix="1" applyFont="1" applyBorder="1" applyAlignment="1">
      <alignment horizontal="center" vertical="center" readingOrder="1"/>
    </xf>
    <xf numFmtId="176" fontId="2" fillId="0" borderId="1" xfId="0" quotePrefix="1" applyNumberFormat="1" applyFont="1" applyBorder="1" applyAlignment="1">
      <alignment horizontal="center" vertical="center" readingOrder="1"/>
    </xf>
    <xf numFmtId="0" fontId="2" fillId="0" borderId="1" xfId="0" applyFont="1" applyFill="1" applyBorder="1" applyAlignment="1">
      <alignment horizontal="center" vertical="center" readingOrder="1"/>
    </xf>
    <xf numFmtId="177" fontId="2" fillId="0" borderId="1" xfId="0" quotePrefix="1" applyNumberFormat="1" applyFont="1" applyFill="1" applyBorder="1" applyAlignment="1">
      <alignment horizontal="center" vertical="center" readingOrder="1"/>
    </xf>
    <xf numFmtId="178" fontId="2" fillId="0" borderId="1" xfId="0" quotePrefix="1" applyNumberFormat="1" applyFont="1" applyBorder="1" applyAlignment="1">
      <alignment horizontal="center" vertical="center" readingOrder="1"/>
    </xf>
    <xf numFmtId="0" fontId="0" fillId="0" borderId="0" xfId="0" applyAlignment="1">
      <alignment horizontal="center" vertical="center"/>
    </xf>
    <xf numFmtId="0" fontId="0" fillId="0" borderId="1" xfId="0" applyBorder="1" applyAlignment="1">
      <alignment horizontal="center" vertical="center"/>
    </xf>
    <xf numFmtId="10" fontId="0" fillId="0" borderId="0" xfId="8" applyNumberFormat="1" applyFont="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center" vertical="center"/>
    </xf>
    <xf numFmtId="10" fontId="0" fillId="0" borderId="0" xfId="8" applyNumberFormat="1" applyFont="1" applyFill="1" applyBorder="1" applyAlignment="1">
      <alignment horizontal="center" vertical="center"/>
    </xf>
    <xf numFmtId="0" fontId="1" fillId="3" borderId="1" xfId="0" applyFont="1" applyFill="1" applyBorder="1" applyAlignment="1">
      <alignment horizontal="center" vertical="center" readingOrder="1"/>
    </xf>
    <xf numFmtId="0" fontId="14" fillId="0" borderId="1" xfId="0" applyFont="1" applyFill="1" applyBorder="1" applyAlignment="1">
      <alignment horizontal="center" vertical="center"/>
    </xf>
    <xf numFmtId="0" fontId="2" fillId="0" borderId="1" xfId="0" quotePrefix="1" applyFont="1" applyFill="1" applyBorder="1" applyAlignment="1">
      <alignment horizontal="center" vertical="center" readingOrder="1"/>
    </xf>
    <xf numFmtId="177" fontId="0" fillId="0" borderId="0" xfId="0" quotePrefix="1" applyNumberFormat="1">
      <alignment vertical="center"/>
    </xf>
    <xf numFmtId="0" fontId="0" fillId="0" borderId="0" xfId="0" applyAlignment="1">
      <alignment horizontal="left" vertical="center" indent="1"/>
    </xf>
    <xf numFmtId="0" fontId="2" fillId="0" borderId="1" xfId="0" applyFont="1" applyBorder="1" applyAlignment="1">
      <alignment horizontal="center" vertical="center" wrapText="1" readingOrder="1"/>
    </xf>
    <xf numFmtId="0" fontId="1" fillId="2" borderId="1" xfId="0" applyFont="1" applyFill="1" applyBorder="1" applyAlignment="1">
      <alignment horizontal="center" vertical="center" wrapText="1" readingOrder="1"/>
    </xf>
    <xf numFmtId="0" fontId="1" fillId="3"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22" fontId="0" fillId="0" borderId="2" xfId="0" applyNumberFormat="1" applyBorder="1" applyAlignment="1">
      <alignment horizontal="center" vertical="top"/>
    </xf>
    <xf numFmtId="22" fontId="0" fillId="0" borderId="2" xfId="0" applyNumberFormat="1" applyBorder="1" applyAlignment="1">
      <alignment horizontal="center" vertical="center"/>
    </xf>
    <xf numFmtId="22" fontId="0" fillId="0" borderId="2" xfId="0" applyNumberFormat="1" applyBorder="1" applyAlignment="1">
      <alignment horizontal="center" vertical="center" wrapText="1"/>
    </xf>
    <xf numFmtId="0" fontId="0" fillId="0" borderId="2" xfId="0" applyBorder="1" applyAlignment="1">
      <alignment horizontal="center" vertical="center"/>
    </xf>
    <xf numFmtId="0" fontId="2" fillId="0" borderId="2" xfId="0" quotePrefix="1" applyFont="1" applyBorder="1" applyAlignment="1">
      <alignment horizontal="center" vertical="center" wrapText="1" readingOrder="1"/>
    </xf>
    <xf numFmtId="0" fontId="14" fillId="0" borderId="2" xfId="0" applyFont="1" applyBorder="1" applyAlignment="1">
      <alignment horizontal="center" vertical="center"/>
    </xf>
    <xf numFmtId="177" fontId="0" fillId="0" borderId="1" xfId="0" applyNumberFormat="1" applyBorder="1">
      <alignment vertical="center"/>
    </xf>
    <xf numFmtId="0" fontId="0" fillId="0" borderId="1" xfId="0" applyFont="1" applyBorder="1" applyAlignment="1">
      <alignment horizontal="center" vertical="center"/>
    </xf>
    <xf numFmtId="0" fontId="0" fillId="0" borderId="2" xfId="0" applyBorder="1">
      <alignment vertical="center"/>
    </xf>
    <xf numFmtId="0" fontId="14" fillId="0" borderId="2" xfId="0" applyFont="1" applyBorder="1">
      <alignment vertical="center"/>
    </xf>
    <xf numFmtId="0" fontId="2" fillId="0" borderId="1" xfId="0" applyFont="1" applyBorder="1" applyAlignment="1">
      <alignment horizontal="center" vertical="center" wrapText="1" readingOrder="1"/>
    </xf>
    <xf numFmtId="176" fontId="0" fillId="0" borderId="0" xfId="0" quotePrefix="1" applyNumberFormat="1">
      <alignment vertical="center"/>
    </xf>
    <xf numFmtId="9" fontId="0" fillId="0" borderId="0" xfId="8" applyFont="1">
      <alignment vertical="center"/>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176" fontId="0" fillId="0" borderId="0" xfId="0" applyNumberFormat="1">
      <alignment vertical="center"/>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0" fillId="0" borderId="0" xfId="0" applyFill="1">
      <alignment vertical="center"/>
    </xf>
    <xf numFmtId="0" fontId="14" fillId="0" borderId="1" xfId="0" applyFont="1" applyFill="1" applyBorder="1">
      <alignment vertical="center"/>
    </xf>
    <xf numFmtId="0" fontId="2" fillId="5" borderId="1" xfId="0" applyFont="1" applyFill="1" applyBorder="1" applyAlignment="1">
      <alignment horizontal="center" vertical="center" wrapText="1" readingOrder="1"/>
    </xf>
    <xf numFmtId="0" fontId="14" fillId="5" borderId="1" xfId="0" applyFont="1" applyFill="1" applyBorder="1">
      <alignment vertical="center"/>
    </xf>
    <xf numFmtId="0" fontId="0" fillId="5" borderId="0" xfId="0" applyFill="1">
      <alignment vertical="center"/>
    </xf>
    <xf numFmtId="0" fontId="0" fillId="0" borderId="0" xfId="0">
      <alignment vertical="center"/>
    </xf>
    <xf numFmtId="10" fontId="0" fillId="0" borderId="0" xfId="8" applyNumberFormat="1" applyFont="1">
      <alignment vertical="center"/>
    </xf>
    <xf numFmtId="0" fontId="0" fillId="0" borderId="0" xfId="0" pivotButton="1">
      <alignment vertical="center"/>
    </xf>
    <xf numFmtId="0" fontId="0" fillId="0" borderId="0" xfId="0" applyNumberFormat="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2" fillId="5"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1" fillId="2" borderId="1" xfId="0" applyFont="1" applyFill="1" applyBorder="1" applyAlignment="1">
      <alignment horizontal="center" vertical="center" wrapText="1" readingOrder="1"/>
    </xf>
    <xf numFmtId="0" fontId="0" fillId="0" borderId="0" xfId="0" applyAlignment="1">
      <alignment horizontal="center" vertical="center"/>
    </xf>
    <xf numFmtId="0" fontId="2" fillId="0" borderId="1" xfId="0" applyFont="1" applyBorder="1" applyAlignment="1">
      <alignment horizontal="center" vertical="center" wrapText="1" readingOrder="1"/>
    </xf>
    <xf numFmtId="0" fontId="1" fillId="2" borderId="1" xfId="0" applyFont="1" applyFill="1" applyBorder="1" applyAlignment="1">
      <alignment horizontal="center" vertical="center" wrapText="1" readingOrder="1"/>
    </xf>
    <xf numFmtId="0" fontId="1" fillId="3" borderId="1" xfId="0" applyFont="1" applyFill="1" applyBorder="1" applyAlignment="1">
      <alignment horizontal="center" vertical="center" wrapText="1" readingOrder="1"/>
    </xf>
    <xf numFmtId="177" fontId="1" fillId="2" borderId="1" xfId="0" applyNumberFormat="1" applyFont="1" applyFill="1" applyBorder="1" applyAlignment="1">
      <alignment horizontal="center" vertical="center" readingOrder="1"/>
    </xf>
    <xf numFmtId="177" fontId="2" fillId="0" borderId="1" xfId="0" quotePrefix="1" applyNumberFormat="1" applyFont="1" applyBorder="1" applyAlignment="1">
      <alignment horizontal="center" vertical="center" readingOrder="1"/>
    </xf>
    <xf numFmtId="177" fontId="16" fillId="0" borderId="1" xfId="0" quotePrefix="1" applyNumberFormat="1" applyFont="1" applyBorder="1" applyAlignment="1">
      <alignment horizontal="center" vertical="center"/>
    </xf>
    <xf numFmtId="177" fontId="2" fillId="5" borderId="1" xfId="0" quotePrefix="1" applyNumberFormat="1" applyFont="1" applyFill="1" applyBorder="1" applyAlignment="1">
      <alignment horizontal="center" vertical="center" wrapText="1" readingOrder="1"/>
    </xf>
    <xf numFmtId="177" fontId="0" fillId="0" borderId="1" xfId="0" applyNumberFormat="1" applyBorder="1" applyAlignment="1">
      <alignment horizontal="center" vertical="center"/>
    </xf>
    <xf numFmtId="14" fontId="0" fillId="0" borderId="0" xfId="0" applyNumberFormat="1" applyAlignment="1">
      <alignment horizontal="left" vertical="center"/>
    </xf>
    <xf numFmtId="0" fontId="2" fillId="0" borderId="1" xfId="0" applyFont="1" applyBorder="1" applyAlignment="1">
      <alignment horizontal="center" vertical="center" wrapText="1" readingOrder="1"/>
    </xf>
    <xf numFmtId="177" fontId="0" fillId="0" borderId="0" xfId="0" applyNumberFormat="1">
      <alignment vertical="center"/>
    </xf>
    <xf numFmtId="0" fontId="16" fillId="0" borderId="1" xfId="0" applyFont="1" applyBorder="1" applyAlignment="1">
      <alignment horizontal="center" vertical="center" wrapText="1" readingOrder="1"/>
    </xf>
    <xf numFmtId="0" fontId="16" fillId="0" borderId="0" xfId="0" applyFont="1" applyAlignment="1">
      <alignment horizontal="center" vertical="center" readingOrder="1"/>
    </xf>
    <xf numFmtId="0" fontId="16" fillId="0" borderId="2" xfId="0" applyFont="1" applyBorder="1" applyAlignment="1">
      <alignment horizontal="center" vertical="center" readingOrder="1"/>
    </xf>
    <xf numFmtId="0" fontId="16" fillId="0" borderId="1" xfId="0" applyFont="1" applyBorder="1" applyAlignment="1">
      <alignment horizontal="center" vertical="center" readingOrder="1"/>
    </xf>
    <xf numFmtId="177" fontId="16" fillId="0" borderId="1" xfId="0" applyNumberFormat="1" applyFont="1" applyBorder="1" applyAlignment="1">
      <alignment horizontal="center" vertical="center" readingOrder="1"/>
    </xf>
    <xf numFmtId="0" fontId="16" fillId="0" borderId="0" xfId="0" applyFont="1" applyBorder="1" applyAlignment="1">
      <alignment horizontal="center" vertical="center" readingOrder="1"/>
    </xf>
    <xf numFmtId="177" fontId="16" fillId="0" borderId="1" xfId="0" quotePrefix="1" applyNumberFormat="1" applyFont="1" applyBorder="1" applyAlignment="1">
      <alignment horizontal="center" vertical="center" readingOrder="1"/>
    </xf>
    <xf numFmtId="0" fontId="16" fillId="0" borderId="1" xfId="0" applyFont="1" applyFill="1" applyBorder="1" applyAlignment="1">
      <alignment horizontal="center" vertical="center" readingOrder="1"/>
    </xf>
    <xf numFmtId="0" fontId="16" fillId="0" borderId="0" xfId="0" applyFont="1" applyFill="1" applyAlignment="1">
      <alignment horizontal="center" vertical="center" readingOrder="1"/>
    </xf>
    <xf numFmtId="0" fontId="16" fillId="5" borderId="1" xfId="0" applyFont="1" applyFill="1" applyBorder="1" applyAlignment="1">
      <alignment horizontal="center" vertical="center" readingOrder="1"/>
    </xf>
    <xf numFmtId="0" fontId="16" fillId="5" borderId="0" xfId="0" applyFont="1" applyFill="1" applyAlignment="1">
      <alignment horizontal="center" vertical="center" readingOrder="1"/>
    </xf>
    <xf numFmtId="0" fontId="1" fillId="3" borderId="2" xfId="0" applyFont="1" applyFill="1" applyBorder="1" applyAlignment="1">
      <alignment horizontal="center" vertical="center" wrapText="1" readingOrder="1"/>
    </xf>
    <xf numFmtId="0" fontId="2" fillId="0" borderId="1" xfId="0" quotePrefix="1" applyNumberFormat="1" applyFont="1" applyFill="1" applyBorder="1" applyAlignment="1">
      <alignment horizontal="center" vertical="center" wrapText="1" readingOrder="1"/>
    </xf>
    <xf numFmtId="0" fontId="2" fillId="0" borderId="1" xfId="0" quotePrefix="1" applyNumberFormat="1" applyFont="1" applyBorder="1" applyAlignment="1">
      <alignment horizontal="center" vertical="center" wrapText="1" readingOrder="1"/>
    </xf>
    <xf numFmtId="0" fontId="17" fillId="0" borderId="1" xfId="0" quotePrefix="1" applyNumberFormat="1" applyFont="1" applyBorder="1" applyAlignment="1">
      <alignment horizontal="center" vertical="center" wrapText="1" readingOrder="1"/>
    </xf>
    <xf numFmtId="0" fontId="17" fillId="0" borderId="1" xfId="0" applyFont="1" applyFill="1" applyBorder="1" applyAlignment="1">
      <alignment horizontal="center" vertical="center" wrapText="1" readingOrder="1"/>
    </xf>
    <xf numFmtId="0" fontId="1" fillId="3" borderId="2" xfId="0" applyFont="1" applyFill="1" applyBorder="1" applyAlignment="1">
      <alignment vertical="center" wrapText="1" readingOrder="1"/>
    </xf>
    <xf numFmtId="0" fontId="0" fillId="0" borderId="2" xfId="0" applyFill="1" applyBorder="1">
      <alignment vertical="center"/>
    </xf>
    <xf numFmtId="0" fontId="0" fillId="5" borderId="2" xfId="0" applyFill="1" applyBorder="1">
      <alignment vertical="center"/>
    </xf>
    <xf numFmtId="0" fontId="1" fillId="3" borderId="3" xfId="0" applyFont="1" applyFill="1" applyBorder="1" applyAlignment="1">
      <alignment vertical="center" wrapText="1" readingOrder="1"/>
    </xf>
    <xf numFmtId="0" fontId="2" fillId="0" borderId="3" xfId="0" quotePrefix="1" applyFont="1" applyBorder="1" applyAlignment="1">
      <alignment horizontal="center" vertical="center" wrapText="1" readingOrder="1"/>
    </xf>
    <xf numFmtId="0" fontId="2" fillId="0" borderId="5" xfId="0" quotePrefix="1" applyFont="1" applyBorder="1" applyAlignment="1">
      <alignment horizontal="center" vertical="center" wrapText="1" readingOrder="1"/>
    </xf>
    <xf numFmtId="0" fontId="16" fillId="0" borderId="2" xfId="0" applyFont="1" applyFill="1" applyBorder="1" applyAlignment="1">
      <alignment horizontal="center" vertical="center" readingOrder="1"/>
    </xf>
    <xf numFmtId="0" fontId="16" fillId="5" borderId="2" xfId="0" applyFont="1" applyFill="1" applyBorder="1" applyAlignment="1">
      <alignment horizontal="center" vertical="center" readingOrder="1"/>
    </xf>
    <xf numFmtId="0" fontId="1" fillId="6" borderId="4" xfId="0" applyFont="1" applyFill="1" applyBorder="1" applyAlignment="1">
      <alignment vertical="center" wrapText="1" readingOrder="1"/>
    </xf>
    <xf numFmtId="0" fontId="17" fillId="0" borderId="1" xfId="0" applyFont="1" applyBorder="1" applyAlignment="1">
      <alignment horizontal="center" vertical="center" wrapText="1" readingOrder="1"/>
    </xf>
    <xf numFmtId="0" fontId="0" fillId="0" borderId="0" xfId="0" applyAlignment="1">
      <alignment horizontal="center" vertical="center"/>
    </xf>
    <xf numFmtId="0" fontId="2" fillId="0" borderId="5" xfId="0" quotePrefix="1" applyFont="1" applyFill="1" applyBorder="1" applyAlignment="1">
      <alignment horizontal="center" vertical="center" wrapText="1" readingOrder="1"/>
    </xf>
    <xf numFmtId="0" fontId="2" fillId="0" borderId="3" xfId="0" quotePrefix="1" applyFont="1" applyFill="1" applyBorder="1" applyAlignment="1">
      <alignment horizontal="center" vertical="center" wrapText="1" readingOrder="1"/>
    </xf>
    <xf numFmtId="0" fontId="2" fillId="0" borderId="1" xfId="0" quotePrefix="1" applyFont="1" applyFill="1" applyBorder="1" applyAlignment="1">
      <alignment horizontal="center" vertical="center" wrapText="1" readingOrder="1"/>
    </xf>
    <xf numFmtId="0" fontId="2" fillId="0" borderId="2" xfId="0" quotePrefix="1" applyFont="1" applyFill="1" applyBorder="1" applyAlignment="1">
      <alignment horizontal="center" vertical="center" wrapText="1" readingOrder="1"/>
    </xf>
    <xf numFmtId="0" fontId="17" fillId="0" borderId="1" xfId="0" quotePrefix="1" applyFont="1" applyBorder="1" applyAlignment="1">
      <alignment horizontal="center" vertical="center" wrapText="1" readingOrder="1"/>
    </xf>
    <xf numFmtId="0" fontId="17" fillId="0" borderId="1" xfId="0" quotePrefix="1" applyFont="1" applyFill="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0" fillId="0" borderId="0" xfId="0">
      <alignment vertical="center"/>
    </xf>
    <xf numFmtId="177" fontId="1" fillId="2" borderId="1" xfId="0" applyNumberFormat="1" applyFont="1" applyFill="1" applyBorder="1" applyAlignment="1">
      <alignment horizontal="center" vertical="center" wrapText="1" readingOrder="1"/>
    </xf>
    <xf numFmtId="177" fontId="2" fillId="0" borderId="1" xfId="0" applyNumberFormat="1" applyFont="1" applyBorder="1" applyAlignment="1">
      <alignment horizontal="center" vertical="center" wrapText="1" readingOrder="1"/>
    </xf>
    <xf numFmtId="0" fontId="0" fillId="0" borderId="0" xfId="0" applyAlignment="1">
      <alignment horizontal="center" vertical="center"/>
    </xf>
    <xf numFmtId="0" fontId="0" fillId="0" borderId="0" xfId="0" applyAlignment="1">
      <alignment horizontal="center" vertical="center"/>
    </xf>
    <xf numFmtId="0" fontId="0" fillId="0" borderId="1" xfId="0" applyFill="1" applyBorder="1">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179" fontId="0" fillId="0" borderId="0" xfId="0" applyNumberFormat="1">
      <alignment vertical="center"/>
    </xf>
    <xf numFmtId="0" fontId="2" fillId="4" borderId="3" xfId="0" quotePrefix="1" applyFont="1" applyFill="1" applyBorder="1" applyAlignment="1">
      <alignment horizontal="center" vertical="center" wrapText="1" readingOrder="1"/>
    </xf>
    <xf numFmtId="0" fontId="2" fillId="4" borderId="1" xfId="0" quotePrefix="1" applyFont="1" applyFill="1" applyBorder="1" applyAlignment="1">
      <alignment horizontal="center" vertical="center" wrapText="1" readingOrder="1"/>
    </xf>
    <xf numFmtId="0" fontId="2" fillId="7" borderId="1" xfId="0" quotePrefix="1" applyFont="1" applyFill="1" applyBorder="1" applyAlignment="1">
      <alignment horizontal="center" vertical="center" wrapText="1" readingOrder="1"/>
    </xf>
    <xf numFmtId="0" fontId="2" fillId="8" borderId="3" xfId="0" quotePrefix="1" applyFont="1" applyFill="1" applyBorder="1" applyAlignment="1">
      <alignment horizontal="center" vertical="center" wrapText="1" readingOrder="1"/>
    </xf>
    <xf numFmtId="0" fontId="2" fillId="8" borderId="1" xfId="0" quotePrefix="1" applyFont="1" applyFill="1" applyBorder="1" applyAlignment="1">
      <alignment horizontal="center" vertical="center" wrapText="1" readingOrder="1"/>
    </xf>
    <xf numFmtId="0" fontId="2" fillId="6" borderId="1" xfId="0" quotePrefix="1" applyFont="1" applyFill="1" applyBorder="1" applyAlignment="1">
      <alignment horizontal="center" vertical="center" wrapText="1" readingOrder="1"/>
    </xf>
    <xf numFmtId="0" fontId="2" fillId="9" borderId="1" xfId="0" quotePrefix="1" applyFont="1" applyFill="1" applyBorder="1" applyAlignment="1">
      <alignment horizontal="center" vertical="center" wrapText="1" readingOrder="1"/>
    </xf>
    <xf numFmtId="0" fontId="2" fillId="10" borderId="1" xfId="0" quotePrefix="1" applyFont="1" applyFill="1" applyBorder="1" applyAlignment="1">
      <alignment horizontal="center" vertical="center" wrapText="1" readingOrder="1"/>
    </xf>
    <xf numFmtId="0" fontId="2" fillId="11" borderId="1" xfId="0" quotePrefix="1" applyFont="1" applyFill="1" applyBorder="1" applyAlignment="1">
      <alignment horizontal="center" vertical="center" wrapText="1" readingOrder="1"/>
    </xf>
    <xf numFmtId="0" fontId="2" fillId="12" borderId="1" xfId="0" quotePrefix="1" applyFont="1" applyFill="1" applyBorder="1" applyAlignment="1">
      <alignment horizontal="center" vertical="center" wrapText="1" readingOrder="1"/>
    </xf>
    <xf numFmtId="0" fontId="0" fillId="4" borderId="0" xfId="0" applyFill="1">
      <alignment vertical="center"/>
    </xf>
    <xf numFmtId="0" fontId="0" fillId="10" borderId="0" xfId="0" applyFill="1">
      <alignment vertical="center"/>
    </xf>
    <xf numFmtId="0" fontId="0" fillId="8" borderId="0" xfId="0" applyFill="1">
      <alignment vertical="center"/>
    </xf>
    <xf numFmtId="0" fontId="0" fillId="6" borderId="0" xfId="0" applyFill="1">
      <alignment vertical="center"/>
    </xf>
    <xf numFmtId="0" fontId="14" fillId="7" borderId="1" xfId="0" applyFont="1" applyFill="1" applyBorder="1" applyAlignment="1">
      <alignment horizontal="center" vertical="center"/>
    </xf>
    <xf numFmtId="179" fontId="14" fillId="7" borderId="1" xfId="8" applyNumberFormat="1" applyFont="1" applyFill="1" applyBorder="1" applyAlignment="1">
      <alignment horizontal="center" vertical="center"/>
    </xf>
    <xf numFmtId="179" fontId="14" fillId="7" borderId="1" xfId="0" applyNumberFormat="1" applyFont="1" applyFill="1" applyBorder="1" applyAlignment="1">
      <alignment horizontal="center" vertical="center"/>
    </xf>
    <xf numFmtId="10" fontId="14" fillId="7" borderId="1" xfId="8" applyNumberFormat="1" applyFont="1" applyFill="1" applyBorder="1" applyAlignment="1">
      <alignment horizontal="center" vertical="center"/>
    </xf>
    <xf numFmtId="0" fontId="14" fillId="13" borderId="1" xfId="0" applyFont="1" applyFill="1" applyBorder="1" applyAlignment="1">
      <alignment horizontal="center" vertical="center"/>
    </xf>
    <xf numFmtId="179" fontId="14" fillId="13" borderId="1" xfId="0" applyNumberFormat="1" applyFont="1" applyFill="1" applyBorder="1" applyAlignment="1">
      <alignment horizontal="center" vertical="center"/>
    </xf>
    <xf numFmtId="179" fontId="14" fillId="13" borderId="1" xfId="8" applyNumberFormat="1" applyFont="1" applyFill="1" applyBorder="1" applyAlignment="1">
      <alignment horizontal="center" vertical="center"/>
    </xf>
    <xf numFmtId="10" fontId="14" fillId="13" borderId="1" xfId="8" applyNumberFormat="1" applyFont="1" applyFill="1" applyBorder="1" applyAlignment="1">
      <alignment horizontal="center" vertical="center"/>
    </xf>
    <xf numFmtId="0" fontId="14" fillId="14" borderId="1" xfId="0" applyFont="1" applyFill="1" applyBorder="1" applyAlignment="1">
      <alignment horizontal="center" vertical="center"/>
    </xf>
    <xf numFmtId="179" fontId="14" fillId="14" borderId="1" xfId="0" applyNumberFormat="1" applyFont="1" applyFill="1" applyBorder="1" applyAlignment="1">
      <alignment horizontal="center" vertical="center"/>
    </xf>
    <xf numFmtId="179" fontId="14" fillId="14" borderId="1" xfId="8" applyNumberFormat="1" applyFont="1" applyFill="1" applyBorder="1" applyAlignment="1">
      <alignment horizontal="center" vertical="center"/>
    </xf>
    <xf numFmtId="10" fontId="14" fillId="14" borderId="1" xfId="8" applyNumberFormat="1" applyFont="1" applyFill="1" applyBorder="1" applyAlignment="1">
      <alignment horizontal="center" vertical="center"/>
    </xf>
    <xf numFmtId="0" fontId="14" fillId="15" borderId="1" xfId="0" applyFont="1" applyFill="1" applyBorder="1" applyAlignment="1">
      <alignment horizontal="center" vertical="center"/>
    </xf>
    <xf numFmtId="179" fontId="14" fillId="15" borderId="1" xfId="8" applyNumberFormat="1" applyFont="1" applyFill="1" applyBorder="1" applyAlignment="1">
      <alignment horizontal="center" vertical="center"/>
    </xf>
    <xf numFmtId="179" fontId="14" fillId="15" borderId="1" xfId="0" applyNumberFormat="1" applyFont="1" applyFill="1" applyBorder="1" applyAlignment="1">
      <alignment horizontal="center" vertical="center"/>
    </xf>
    <xf numFmtId="10" fontId="14" fillId="15" borderId="1" xfId="8" applyNumberFormat="1" applyFont="1" applyFill="1" applyBorder="1" applyAlignment="1">
      <alignment horizontal="center" vertical="center"/>
    </xf>
    <xf numFmtId="0" fontId="14" fillId="0" borderId="0" xfId="0" applyFont="1" applyFill="1" applyBorder="1" applyAlignment="1">
      <alignment horizontal="center" vertical="center"/>
    </xf>
    <xf numFmtId="0" fontId="14" fillId="13" borderId="1" xfId="8" applyNumberFormat="1" applyFont="1" applyFill="1" applyBorder="1" applyAlignment="1">
      <alignment horizontal="center" vertical="center"/>
    </xf>
    <xf numFmtId="179" fontId="14" fillId="13" borderId="1" xfId="0" applyNumberFormat="1" applyFont="1" applyFill="1" applyBorder="1" applyAlignment="1">
      <alignment horizontal="center" vertical="center"/>
    </xf>
    <xf numFmtId="0" fontId="14" fillId="14" borderId="1" xfId="0" applyFont="1" applyFill="1" applyBorder="1" applyAlignment="1">
      <alignment horizontal="center" vertical="center"/>
    </xf>
    <xf numFmtId="0" fontId="14" fillId="15" borderId="1" xfId="0" applyFont="1" applyFill="1" applyBorder="1" applyAlignment="1">
      <alignment horizontal="center" vertical="center"/>
    </xf>
    <xf numFmtId="0" fontId="0" fillId="0" borderId="0" xfId="0" applyAlignment="1">
      <alignment horizontal="center" vertical="center"/>
    </xf>
    <xf numFmtId="0" fontId="2" fillId="16" borderId="1" xfId="0" quotePrefix="1" applyFont="1" applyFill="1" applyBorder="1" applyAlignment="1">
      <alignment horizontal="center" vertical="center" wrapText="1" readingOrder="1"/>
    </xf>
    <xf numFmtId="179" fontId="0" fillId="0" borderId="0" xfId="0" applyNumberFormat="1" applyAlignment="1">
      <alignment horizontal="center" vertical="center"/>
    </xf>
    <xf numFmtId="0" fontId="22" fillId="0" borderId="1" xfId="0" applyFont="1" applyBorder="1" applyAlignment="1">
      <alignment horizontal="center" vertical="center"/>
    </xf>
    <xf numFmtId="10" fontId="23" fillId="18" borderId="1" xfId="10" applyNumberFormat="1" applyFont="1" applyBorder="1" applyAlignment="1">
      <alignment horizontal="center" vertical="center"/>
    </xf>
    <xf numFmtId="179" fontId="22" fillId="0" borderId="1" xfId="0" applyNumberFormat="1" applyFont="1" applyBorder="1" applyAlignment="1">
      <alignment horizontal="center" vertical="center"/>
    </xf>
    <xf numFmtId="179" fontId="14" fillId="0" borderId="1" xfId="0" applyNumberFormat="1" applyFont="1" applyBorder="1" applyAlignment="1">
      <alignment horizontal="center" vertical="center"/>
    </xf>
    <xf numFmtId="14" fontId="22" fillId="0" borderId="1" xfId="0" applyNumberFormat="1" applyFont="1" applyBorder="1" applyAlignment="1">
      <alignment horizontal="center" vertical="center"/>
    </xf>
    <xf numFmtId="0" fontId="21" fillId="17" borderId="1" xfId="9"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179" fontId="14" fillId="7" borderId="1" xfId="0" applyNumberFormat="1" applyFont="1" applyFill="1" applyBorder="1" applyAlignment="1">
      <alignment horizontal="center" vertical="center"/>
    </xf>
    <xf numFmtId="179" fontId="14" fillId="14" borderId="1" xfId="0" applyNumberFormat="1" applyFont="1" applyFill="1" applyBorder="1" applyAlignment="1">
      <alignment horizontal="center" vertical="center"/>
    </xf>
    <xf numFmtId="179" fontId="14" fillId="15" borderId="1" xfId="0" applyNumberFormat="1" applyFont="1" applyFill="1" applyBorder="1" applyAlignment="1">
      <alignment horizontal="center" vertical="center"/>
    </xf>
    <xf numFmtId="0" fontId="14" fillId="7" borderId="1" xfId="0" applyFont="1" applyFill="1" applyBorder="1" applyAlignment="1">
      <alignment horizontal="center" vertical="center"/>
    </xf>
    <xf numFmtId="0" fontId="14" fillId="14" borderId="1" xfId="0" applyFont="1" applyFill="1" applyBorder="1" applyAlignment="1">
      <alignment horizontal="center" vertical="center"/>
    </xf>
    <xf numFmtId="0" fontId="14" fillId="15" borderId="1" xfId="0" applyFont="1" applyFill="1" applyBorder="1" applyAlignment="1">
      <alignment horizontal="center" vertical="center"/>
    </xf>
    <xf numFmtId="0" fontId="14" fillId="13" borderId="1" xfId="0" applyFont="1" applyFill="1" applyBorder="1" applyAlignment="1">
      <alignment horizontal="center" vertical="center"/>
    </xf>
    <xf numFmtId="179" fontId="14" fillId="13" borderId="1" xfId="0" applyNumberFormat="1" applyFont="1" applyFill="1" applyBorder="1" applyAlignment="1">
      <alignment horizontal="center" vertical="center"/>
    </xf>
    <xf numFmtId="0" fontId="0" fillId="0" borderId="0" xfId="0" applyAlignment="1">
      <alignment horizontal="center" vertical="center"/>
    </xf>
    <xf numFmtId="10" fontId="14" fillId="0" borderId="2" xfId="8" applyNumberFormat="1" applyFont="1" applyBorder="1" applyAlignment="1">
      <alignment vertical="center"/>
    </xf>
    <xf numFmtId="10" fontId="14" fillId="0" borderId="6" xfId="8" applyNumberFormat="1" applyFont="1" applyBorder="1" applyAlignment="1">
      <alignment vertical="center"/>
    </xf>
    <xf numFmtId="10" fontId="14" fillId="0" borderId="3" xfId="8" applyNumberFormat="1" applyFont="1" applyBorder="1" applyAlignment="1">
      <alignment vertical="center"/>
    </xf>
  </cellXfs>
  <cellStyles count="11">
    <cellStyle name="一般" xfId="0" builtinId="0"/>
    <cellStyle name="一般 2" xfId="1"/>
    <cellStyle name="一般 2 12" xfId="2"/>
    <cellStyle name="一般 2 2 10" xfId="3"/>
    <cellStyle name="一般 2 3" xfId="4"/>
    <cellStyle name="一般 375 2" xfId="5"/>
    <cellStyle name="一般 7" xfId="6"/>
    <cellStyle name="一般 9" xfId="7"/>
    <cellStyle name="中等" xfId="10" builtinId="28"/>
    <cellStyle name="百分比" xfId="8" builtinId="5"/>
    <cellStyle name="壞" xfId="9" builtinId="27"/>
  </cellStyles>
  <dxfs count="48">
    <dxf>
      <font>
        <color rgb="FF9C0006"/>
      </font>
      <fill>
        <patternFill>
          <bgColor rgb="FFFFC7CE"/>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theme="7" tint="-0.499984740745262"/>
      </font>
      <fill>
        <patternFill>
          <bgColor theme="7" tint="0.59996337778862885"/>
        </patternFill>
      </fill>
    </dxf>
    <dxf>
      <font>
        <color rgb="FFC00000"/>
      </font>
      <fill>
        <patternFill>
          <bgColor rgb="FFFFCCCC"/>
        </patternFill>
      </fill>
    </dxf>
    <dxf>
      <font>
        <color rgb="FF008000"/>
      </font>
      <fill>
        <patternFill>
          <bgColor theme="9" tint="0.79998168889431442"/>
        </patternFill>
      </fill>
    </dxf>
    <dxf>
      <font>
        <color rgb="FF9C0006"/>
      </font>
    </dxf>
    <dxf>
      <font>
        <color rgb="FF9C0006"/>
      </font>
    </dxf>
  </dxfs>
  <tableStyles count="0" defaultTableStyle="TableStyleMedium2" defaultPivotStyle="PivotStyleLight16"/>
  <colors>
    <mruColors>
      <color rgb="FFFFCCCC"/>
      <color rgb="FF008000"/>
      <color rgb="FF66FF66"/>
      <color rgb="FFFF6699"/>
      <color rgb="FFFFCCFF"/>
      <color rgb="FFFF9999"/>
      <color rgb="FFCC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zh-TW"/>
              <a:t>BRCM Rework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CB-408D-85EF-81DA738E34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F2F-4697-985B-3F610AE585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F2F-4697-985B-3F610AE585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F2F-4697-985B-3F610AE585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5CB-408D-85EF-81DA738E343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5CB-408D-85EF-81DA738E343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5CB-408D-85EF-81DA738E343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5CB-408D-85EF-81DA738E343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5CB-408D-85EF-81DA738E343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F2F-4697-985B-3F610AE58539}"/>
              </c:ext>
            </c:extLst>
          </c:dPt>
          <c:dLbls>
            <c:dLbl>
              <c:idx val="1"/>
              <c:layout>
                <c:manualLayout>
                  <c:x val="-6.0540418575024034E-2"/>
                  <c:y val="4.1941127866279793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4F2F-4697-985B-3F610AE58539}"/>
                </c:ext>
              </c:extLst>
            </c:dLbl>
            <c:dLbl>
              <c:idx val="2"/>
              <c:layout>
                <c:manualLayout>
                  <c:x val="2.7742749054224466E-2"/>
                  <c:y val="-2.9424127784783524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8-4F2F-4697-985B-3F610AE58539}"/>
                </c:ext>
              </c:extLst>
            </c:dLbl>
            <c:dLbl>
              <c:idx val="3"/>
              <c:layout>
                <c:manualLayout>
                  <c:x val="-2.5225174406261824E-3"/>
                  <c:y val="-5.452346622616381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4F2F-4697-985B-3F610AE58539}"/>
                </c:ext>
              </c:extLst>
            </c:dLbl>
            <c:dLbl>
              <c:idx val="9"/>
              <c:layout>
                <c:manualLayout>
                  <c:x val="-7.8184110970996257E-2"/>
                  <c:y val="-5.7527645109935032E-3"/>
                </c:manualLayout>
              </c:layout>
              <c:tx>
                <c:rich>
                  <a:bodyPr/>
                  <a:lstStyle/>
                  <a:p>
                    <a:r>
                      <a:rPr lang="en-US" altLang="zh-TW" baseline="0"/>
                      <a:t>Rework
</a:t>
                    </a:r>
                    <a:fld id="{B1DCFF83-1FE1-40E4-8D69-F68F5D1BC635}" type="PERCENTAGE">
                      <a:rPr lang="en-US" altLang="zh-TW" baseline="0"/>
                      <a:pPr/>
                      <a:t>[百分比]</a:t>
                    </a:fld>
                    <a:endParaRPr lang="en-US" altLang="zh-TW" baseline="0"/>
                  </a:p>
                </c:rich>
              </c:tx>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4F2F-4697-985B-3F610AE5853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zh-TW"/>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Summary!$K$16:$S$16</c:f>
              <c:strCache>
                <c:ptCount val="9"/>
                <c:pt idx="0">
                  <c:v>Pass Q'ty</c:v>
                </c:pt>
                <c:pt idx="1">
                  <c:v>Particle</c:v>
                </c:pt>
                <c:pt idx="2">
                  <c:v>Machine alarm</c:v>
                </c:pt>
                <c:pt idx="3">
                  <c:v>Over Q-time</c:v>
                </c:pt>
                <c:pt idx="4">
                  <c:v>buy-off</c:v>
                </c:pt>
                <c:pt idx="5">
                  <c:v>oxidation</c:v>
                </c:pt>
                <c:pt idx="6">
                  <c:v>PR damage</c:v>
                </c:pt>
                <c:pt idx="7">
                  <c:v>Bubble</c:v>
                </c:pt>
                <c:pt idx="8">
                  <c:v>Gel</c:v>
                </c:pt>
              </c:strCache>
            </c:strRef>
          </c:cat>
          <c:val>
            <c:numRef>
              <c:f>Summary!$K$17:$S$17</c:f>
              <c:numCache>
                <c:formatCode>0_);[Red]\(0\)</c:formatCode>
                <c:ptCount val="9"/>
                <c:pt idx="0" formatCode="General">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4F2F-4697-985B-3F610AE58539}"/>
            </c:ext>
          </c:extLst>
        </c:ser>
        <c:dLbls>
          <c:showLegendKey val="0"/>
          <c:showVal val="0"/>
          <c:showCatName val="0"/>
          <c:showSerName val="0"/>
          <c:showPercent val="0"/>
          <c:showBubbleSize val="0"/>
          <c:showLeaderLines val="0"/>
        </c:dLbls>
        <c:gapWidth val="100"/>
        <c:splitType val="pos"/>
        <c:splitPos val="8"/>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zh-TW"/>
              <a:t>AMD Rework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A09-4E23-8CB9-99F2E93E24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09-4E23-8CB9-99F2E93E24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09-4E23-8CB9-99F2E93E24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A09-4E23-8CB9-99F2E93E24B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A09-4E23-8CB9-99F2E93E24B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A09-4E23-8CB9-99F2E93E24B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A09-4E23-8CB9-99F2E93E24B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A09-4E23-8CB9-99F2E93E24B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A09-4E23-8CB9-99F2E93E24B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A09-4E23-8CB9-99F2E93E24B0}"/>
              </c:ext>
            </c:extLst>
          </c:dPt>
          <c:dLbls>
            <c:dLbl>
              <c:idx val="9"/>
              <c:layout/>
              <c:tx>
                <c:rich>
                  <a:bodyPr/>
                  <a:lstStyle/>
                  <a:p>
                    <a:r>
                      <a:rPr lang="en-US" altLang="zh-TW" baseline="0"/>
                      <a:t>Rework
</a:t>
                    </a:r>
                    <a:fld id="{B1DCFF83-1FE1-40E4-8D69-F68F5D1BC635}" type="PERCENTAGE">
                      <a:rPr lang="en-US" altLang="zh-TW" baseline="0"/>
                      <a:pPr/>
                      <a:t>[百分比]</a:t>
                    </a:fld>
                    <a:endParaRPr lang="en-US" altLang="zh-TW" baseline="0"/>
                  </a:p>
                </c:rich>
              </c:tx>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3-DA09-4E23-8CB9-99F2E93E24B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zh-TW"/>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Summary!$K$16:$S$16</c:f>
              <c:strCache>
                <c:ptCount val="9"/>
                <c:pt idx="0">
                  <c:v>Pass Q'ty</c:v>
                </c:pt>
                <c:pt idx="1">
                  <c:v>Particle</c:v>
                </c:pt>
                <c:pt idx="2">
                  <c:v>Machine alarm</c:v>
                </c:pt>
                <c:pt idx="3">
                  <c:v>Over Q-time</c:v>
                </c:pt>
                <c:pt idx="4">
                  <c:v>buy-off</c:v>
                </c:pt>
                <c:pt idx="5">
                  <c:v>oxidation</c:v>
                </c:pt>
                <c:pt idx="6">
                  <c:v>PR damage</c:v>
                </c:pt>
                <c:pt idx="7">
                  <c:v>Bubble</c:v>
                </c:pt>
                <c:pt idx="8">
                  <c:v>Gel</c:v>
                </c:pt>
              </c:strCache>
            </c:strRef>
          </c:cat>
          <c:val>
            <c:numRef>
              <c:f>Summary!$K$18:$S$18</c:f>
              <c:numCache>
                <c:formatCode>0_);[Red]\(0\)</c:formatCode>
                <c:ptCount val="9"/>
                <c:pt idx="0" formatCode="General">
                  <c:v>98</c:v>
                </c:pt>
                <c:pt idx="1">
                  <c:v>12</c:v>
                </c:pt>
                <c:pt idx="2">
                  <c:v>10</c:v>
                </c:pt>
                <c:pt idx="3">
                  <c:v>0</c:v>
                </c:pt>
                <c:pt idx="4">
                  <c:v>0</c:v>
                </c:pt>
                <c:pt idx="5">
                  <c:v>0</c:v>
                </c:pt>
                <c:pt idx="6">
                  <c:v>0</c:v>
                </c:pt>
                <c:pt idx="7">
                  <c:v>0</c:v>
                </c:pt>
                <c:pt idx="8">
                  <c:v>0</c:v>
                </c:pt>
              </c:numCache>
            </c:numRef>
          </c:val>
          <c:extLst>
            <c:ext xmlns:c16="http://schemas.microsoft.com/office/drawing/2014/chart" uri="{C3380CC4-5D6E-409C-BE32-E72D297353CC}">
              <c16:uniqueId val="{00000014-DA09-4E23-8CB9-99F2E93E24B0}"/>
            </c:ext>
          </c:extLst>
        </c:ser>
        <c:dLbls>
          <c:dLblPos val="bestFit"/>
          <c:showLegendKey val="0"/>
          <c:showVal val="0"/>
          <c:showCatName val="0"/>
          <c:showSerName val="0"/>
          <c:showPercent val="0"/>
          <c:showBubbleSize val="0"/>
          <c:showLeaderLines val="0"/>
        </c:dLbls>
        <c:gapWidth val="80"/>
        <c:splitType val="pos"/>
        <c:splitPos val="8"/>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zh-TW"/>
              <a:t>PoP Rework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C4-4B5A-A152-95C2EC002F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C4-4B5A-A152-95C2EC002F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C4-4B5A-A152-95C2EC002F8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BC4-4B5A-A152-95C2EC002F8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BC4-4B5A-A152-95C2EC002F8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BC4-4B5A-A152-95C2EC002F8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BC4-4B5A-A152-95C2EC002F8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BC4-4B5A-A152-95C2EC002F8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BC4-4B5A-A152-95C2EC002F8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BC4-4B5A-A152-95C2EC002F8B}"/>
              </c:ext>
            </c:extLst>
          </c:dPt>
          <c:dLbls>
            <c:dLbl>
              <c:idx val="9"/>
              <c:layout/>
              <c:tx>
                <c:rich>
                  <a:bodyPr/>
                  <a:lstStyle/>
                  <a:p>
                    <a:r>
                      <a:rPr lang="en-US" altLang="zh-TW" baseline="0"/>
                      <a:t>Rework
</a:t>
                    </a:r>
                    <a:fld id="{B1DCFF83-1FE1-40E4-8D69-F68F5D1BC635}" type="PERCENTAGE">
                      <a:rPr lang="en-US" altLang="zh-TW" baseline="0"/>
                      <a:pPr/>
                      <a:t>[百分比]</a:t>
                    </a:fld>
                    <a:endParaRPr lang="en-US" altLang="zh-TW" baseline="0"/>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3-7BC4-4B5A-A152-95C2EC002F8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zh-TW"/>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Summary!$K$16:$S$16</c:f>
              <c:strCache>
                <c:ptCount val="9"/>
                <c:pt idx="0">
                  <c:v>Pass Q'ty</c:v>
                </c:pt>
                <c:pt idx="1">
                  <c:v>Particle</c:v>
                </c:pt>
                <c:pt idx="2">
                  <c:v>Machine alarm</c:v>
                </c:pt>
                <c:pt idx="3">
                  <c:v>Over Q-time</c:v>
                </c:pt>
                <c:pt idx="4">
                  <c:v>buy-off</c:v>
                </c:pt>
                <c:pt idx="5">
                  <c:v>oxidation</c:v>
                </c:pt>
                <c:pt idx="6">
                  <c:v>PR damage</c:v>
                </c:pt>
                <c:pt idx="7">
                  <c:v>Bubble</c:v>
                </c:pt>
                <c:pt idx="8">
                  <c:v>Gel</c:v>
                </c:pt>
              </c:strCache>
            </c:strRef>
          </c:cat>
          <c:val>
            <c:numRef>
              <c:f>Summary!$K$19:$S$19</c:f>
              <c:numCache>
                <c:formatCode>0_);[Red]\(0\)</c:formatCode>
                <c:ptCount val="9"/>
                <c:pt idx="0" formatCode="General">
                  <c:v>14</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4-7BC4-4B5A-A152-95C2EC002F8B}"/>
            </c:ext>
          </c:extLst>
        </c:ser>
        <c:dLbls>
          <c:showLegendKey val="0"/>
          <c:showVal val="0"/>
          <c:showCatName val="0"/>
          <c:showSerName val="0"/>
          <c:showPercent val="0"/>
          <c:showBubbleSize val="0"/>
          <c:showLeaderLines val="0"/>
        </c:dLbls>
        <c:gapWidth val="100"/>
        <c:splitType val="pos"/>
        <c:splitPos val="8"/>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[MVL AMD BRCM Customer lot RW rate 0831_(Security C).xlsx]M7-RDL!樞紐分析表1</c:name>
    <c:fmtId val="0"/>
  </c:pivotSource>
  <c:chart>
    <c:autoTitleDeleted val="0"/>
    <c:pivotFmts>
      <c:pivotFmt>
        <c:idx val="0"/>
        <c:spPr>
          <a:solidFill>
            <a:schemeClr val="accent1"/>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1"/>
          </a:solidFill>
          <a:ln w="28575" cap="rnd">
            <a:solidFill>
              <a:schemeClr val="accent2"/>
            </a:solidFill>
            <a:round/>
          </a:ln>
          <a:effectLst/>
        </c:spPr>
        <c:marker>
          <c:symbol val="circle"/>
          <c:size val="14"/>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'M7-RDL'!$B$3</c:f>
              <c:strCache>
                <c:ptCount val="1"/>
                <c:pt idx="0">
                  <c:v>- Wafer Q'ty</c:v>
                </c:pt>
              </c:strCache>
            </c:strRef>
          </c:tx>
          <c:spPr>
            <a:solidFill>
              <a:schemeClr val="accent1"/>
            </a:solidFill>
            <a:ln>
              <a:noFill/>
            </a:ln>
            <a:effectLst/>
          </c:spPr>
          <c:invertIfNegative val="0"/>
          <c:cat>
            <c:multiLvlStrRef>
              <c:f>'M7-RDL'!$A$4:$A$93</c:f>
              <c:multiLvlStrCache>
                <c:ptCount val="46"/>
                <c:lvl>
                  <c:pt idx="0">
                    <c:v>23N4AG</c:v>
                  </c:pt>
                  <c:pt idx="1">
                    <c:v>23N4AJ</c:v>
                  </c:pt>
                  <c:pt idx="2">
                    <c:v>23N4ACB003</c:v>
                  </c:pt>
                  <c:pt idx="3">
                    <c:v>23N4AFB002</c:v>
                  </c:pt>
                  <c:pt idx="4">
                    <c:v>15M7DH</c:v>
                  </c:pt>
                  <c:pt idx="5">
                    <c:v>15M7DJB001</c:v>
                  </c:pt>
                  <c:pt idx="6">
                    <c:v>15M7DHB001</c:v>
                  </c:pt>
                  <c:pt idx="7">
                    <c:v>23N4AC</c:v>
                  </c:pt>
                  <c:pt idx="8">
                    <c:v>23N4ADB001</c:v>
                  </c:pt>
                  <c:pt idx="9">
                    <c:v>15M7D7B005</c:v>
                  </c:pt>
                  <c:pt idx="10">
                    <c:v>11N4CJB001</c:v>
                  </c:pt>
                  <c:pt idx="11">
                    <c:v>14M74Q</c:v>
                  </c:pt>
                  <c:pt idx="12">
                    <c:v>15M7DF</c:v>
                  </c:pt>
                  <c:pt idx="13">
                    <c:v>23N4ADB003</c:v>
                  </c:pt>
                  <c:pt idx="14">
                    <c:v>23N4ADB002</c:v>
                  </c:pt>
                  <c:pt idx="15">
                    <c:v>23N4AC</c:v>
                  </c:pt>
                  <c:pt idx="16">
                    <c:v>15M7DJB001</c:v>
                  </c:pt>
                  <c:pt idx="17">
                    <c:v>23N4AE</c:v>
                  </c:pt>
                  <c:pt idx="18">
                    <c:v>15M7DH</c:v>
                  </c:pt>
                  <c:pt idx="19">
                    <c:v>23N4ADB003</c:v>
                  </c:pt>
                  <c:pt idx="20">
                    <c:v>18N4UW</c:v>
                  </c:pt>
                  <c:pt idx="21">
                    <c:v>15M7DJ</c:v>
                  </c:pt>
                  <c:pt idx="22">
                    <c:v>15M7DA</c:v>
                  </c:pt>
                  <c:pt idx="23">
                    <c:v>23N4AHB001</c:v>
                  </c:pt>
                  <c:pt idx="24">
                    <c:v>18N4UU</c:v>
                  </c:pt>
                  <c:pt idx="25">
                    <c:v>15M7D6</c:v>
                  </c:pt>
                  <c:pt idx="26">
                    <c:v>33N4NE</c:v>
                  </c:pt>
                  <c:pt idx="27">
                    <c:v>33M72B</c:v>
                  </c:pt>
                  <c:pt idx="28">
                    <c:v>33M709</c:v>
                  </c:pt>
                  <c:pt idx="29">
                    <c:v>23N4ADB001</c:v>
                  </c:pt>
                  <c:pt idx="30">
                    <c:v>23N4AHB001</c:v>
                  </c:pt>
                  <c:pt idx="31">
                    <c:v>15M7DAB006</c:v>
                  </c:pt>
                  <c:pt idx="32">
                    <c:v>23N4AF</c:v>
                  </c:pt>
                  <c:pt idx="33">
                    <c:v>33M72C</c:v>
                  </c:pt>
                  <c:pt idx="34">
                    <c:v>15M7D7B006</c:v>
                  </c:pt>
                  <c:pt idx="35">
                    <c:v>33M72B</c:v>
                  </c:pt>
                  <c:pt idx="36">
                    <c:v>33M707</c:v>
                  </c:pt>
                  <c:pt idx="37">
                    <c:v>33M708</c:v>
                  </c:pt>
                  <c:pt idx="38">
                    <c:v>23N4AK</c:v>
                  </c:pt>
                  <c:pt idx="39">
                    <c:v>33M72B</c:v>
                  </c:pt>
                  <c:pt idx="40">
                    <c:v>33M709</c:v>
                  </c:pt>
                  <c:pt idx="41">
                    <c:v>33M72BB002</c:v>
                  </c:pt>
                  <c:pt idx="42">
                    <c:v>23N4ADB002</c:v>
                  </c:pt>
                  <c:pt idx="43">
                    <c:v>15M7D7</c:v>
                  </c:pt>
                  <c:pt idx="44">
                    <c:v>23N4AHB001</c:v>
                  </c:pt>
                  <c:pt idx="45">
                    <c:v>23N4AE</c:v>
                  </c:pt>
                </c:lvl>
                <c:lvl>
                  <c:pt idx="0">
                    <c:v>PR3</c:v>
                  </c:pt>
                  <c:pt idx="3">
                    <c:v>PR4</c:v>
                  </c:pt>
                  <c:pt idx="4">
                    <c:v>PR5</c:v>
                  </c:pt>
                  <c:pt idx="7">
                    <c:v>PR3</c:v>
                  </c:pt>
                  <c:pt idx="10">
                    <c:v>uPad</c:v>
                  </c:pt>
                  <c:pt idx="11">
                    <c:v>uPad</c:v>
                  </c:pt>
                  <c:pt idx="13">
                    <c:v>PR2</c:v>
                  </c:pt>
                  <c:pt idx="14">
                    <c:v>PR2</c:v>
                  </c:pt>
                  <c:pt idx="15">
                    <c:v>PR3</c:v>
                  </c:pt>
                  <c:pt idx="16">
                    <c:v>uPad</c:v>
                  </c:pt>
                  <c:pt idx="17">
                    <c:v>PR5</c:v>
                  </c:pt>
                  <c:pt idx="18">
                    <c:v>uPad</c:v>
                  </c:pt>
                  <c:pt idx="19">
                    <c:v>PR2</c:v>
                  </c:pt>
                  <c:pt idx="20">
                    <c:v>PR2</c:v>
                  </c:pt>
                  <c:pt idx="21">
                    <c:v>uPad</c:v>
                  </c:pt>
                  <c:pt idx="22">
                    <c:v>PR4</c:v>
                  </c:pt>
                  <c:pt idx="24">
                    <c:v>PR5</c:v>
                  </c:pt>
                  <c:pt idx="25">
                    <c:v>PR5</c:v>
                  </c:pt>
                  <c:pt idx="26">
                    <c:v>C4</c:v>
                  </c:pt>
                  <c:pt idx="29">
                    <c:v>PR4</c:v>
                  </c:pt>
                  <c:pt idx="32">
                    <c:v>PR5</c:v>
                  </c:pt>
                  <c:pt idx="33">
                    <c:v>C4</c:v>
                  </c:pt>
                  <c:pt idx="34">
                    <c:v>PR4</c:v>
                  </c:pt>
                  <c:pt idx="35">
                    <c:v>C4</c:v>
                  </c:pt>
                  <c:pt idx="38">
                    <c:v>PR4</c:v>
                  </c:pt>
                  <c:pt idx="39">
                    <c:v>C4</c:v>
                  </c:pt>
                  <c:pt idx="42">
                    <c:v>PR3</c:v>
                  </c:pt>
                  <c:pt idx="43">
                    <c:v>PR4</c:v>
                  </c:pt>
                  <c:pt idx="45">
                    <c:v>uPad</c:v>
                  </c:pt>
                </c:lvl>
                <c:lvl>
                  <c:pt idx="0">
                    <c:v>2026/8/18</c:v>
                  </c:pt>
                  <c:pt idx="7">
                    <c:v>2026/8/19</c:v>
                  </c:pt>
                  <c:pt idx="11">
                    <c:v>2026/8/20</c:v>
                  </c:pt>
                  <c:pt idx="13">
                    <c:v>2026/8/21</c:v>
                  </c:pt>
                  <c:pt idx="14">
                    <c:v>2026/8/22</c:v>
                  </c:pt>
                  <c:pt idx="17">
                    <c:v>2026/8/23</c:v>
                  </c:pt>
                  <c:pt idx="19">
                    <c:v>2026/8/24</c:v>
                  </c:pt>
                  <c:pt idx="20">
                    <c:v>2026/8/25</c:v>
                  </c:pt>
                  <c:pt idx="22">
                    <c:v>2026/8/26</c:v>
                  </c:pt>
                  <c:pt idx="25">
                    <c:v>2026/8/27</c:v>
                  </c:pt>
                  <c:pt idx="29">
                    <c:v>2026/8/29</c:v>
                  </c:pt>
                  <c:pt idx="34">
                    <c:v>2026/8/30</c:v>
                  </c:pt>
                  <c:pt idx="38">
                    <c:v>2026/8/28</c:v>
                  </c:pt>
                  <c:pt idx="42">
                    <c:v>2026/8/31</c:v>
                  </c:pt>
                </c:lvl>
              </c:multiLvlStrCache>
            </c:multiLvlStrRef>
          </c:cat>
          <c:val>
            <c:numRef>
              <c:f>'M7-RDL'!$B$4:$B$93</c:f>
              <c:numCache>
                <c:formatCode>General</c:formatCode>
                <c:ptCount val="46"/>
                <c:pt idx="0">
                  <c:v>13</c:v>
                </c:pt>
                <c:pt idx="1">
                  <c:v>13</c:v>
                </c:pt>
                <c:pt idx="2">
                  <c:v>1</c:v>
                </c:pt>
                <c:pt idx="3">
                  <c:v>2</c:v>
                </c:pt>
                <c:pt idx="4">
                  <c:v>6</c:v>
                </c:pt>
                <c:pt idx="5">
                  <c:v>5</c:v>
                </c:pt>
                <c:pt idx="6">
                  <c:v>7</c:v>
                </c:pt>
                <c:pt idx="7">
                  <c:v>11</c:v>
                </c:pt>
                <c:pt idx="8">
                  <c:v>4</c:v>
                </c:pt>
                <c:pt idx="9">
                  <c:v>1</c:v>
                </c:pt>
                <c:pt idx="10">
                  <c:v>8</c:v>
                </c:pt>
                <c:pt idx="11">
                  <c:v>13</c:v>
                </c:pt>
                <c:pt idx="12">
                  <c:v>3</c:v>
                </c:pt>
                <c:pt idx="13">
                  <c:v>1</c:v>
                </c:pt>
                <c:pt idx="14">
                  <c:v>3</c:v>
                </c:pt>
                <c:pt idx="15">
                  <c:v>12</c:v>
                </c:pt>
                <c:pt idx="16">
                  <c:v>4</c:v>
                </c:pt>
                <c:pt idx="17">
                  <c:v>1</c:v>
                </c:pt>
                <c:pt idx="18">
                  <c:v>13</c:v>
                </c:pt>
                <c:pt idx="19">
                  <c:v>1</c:v>
                </c:pt>
                <c:pt idx="20">
                  <c:v>26</c:v>
                </c:pt>
                <c:pt idx="21">
                  <c:v>9</c:v>
                </c:pt>
                <c:pt idx="22">
                  <c:v>12</c:v>
                </c:pt>
                <c:pt idx="23">
                  <c:v>13</c:v>
                </c:pt>
                <c:pt idx="24">
                  <c:v>12</c:v>
                </c:pt>
                <c:pt idx="25">
                  <c:v>13</c:v>
                </c:pt>
                <c:pt idx="26">
                  <c:v>1</c:v>
                </c:pt>
                <c:pt idx="27">
                  <c:v>12</c:v>
                </c:pt>
                <c:pt idx="28">
                  <c:v>13</c:v>
                </c:pt>
                <c:pt idx="29">
                  <c:v>4</c:v>
                </c:pt>
                <c:pt idx="30">
                  <c:v>5</c:v>
                </c:pt>
                <c:pt idx="31">
                  <c:v>2</c:v>
                </c:pt>
                <c:pt idx="32">
                  <c:v>11</c:v>
                </c:pt>
                <c:pt idx="33">
                  <c:v>3</c:v>
                </c:pt>
                <c:pt idx="34">
                  <c:v>5</c:v>
                </c:pt>
                <c:pt idx="35">
                  <c:v>12</c:v>
                </c:pt>
                <c:pt idx="36">
                  <c:v>11</c:v>
                </c:pt>
                <c:pt idx="37">
                  <c:v>9</c:v>
                </c:pt>
                <c:pt idx="38">
                  <c:v>13</c:v>
                </c:pt>
                <c:pt idx="39">
                  <c:v>10</c:v>
                </c:pt>
                <c:pt idx="40">
                  <c:v>13</c:v>
                </c:pt>
                <c:pt idx="41">
                  <c:v>2</c:v>
                </c:pt>
                <c:pt idx="42">
                  <c:v>3</c:v>
                </c:pt>
                <c:pt idx="43">
                  <c:v>7</c:v>
                </c:pt>
                <c:pt idx="44">
                  <c:v>5</c:v>
                </c:pt>
                <c:pt idx="45">
                  <c:v>1</c:v>
                </c:pt>
              </c:numCache>
            </c:numRef>
          </c:val>
          <c:extLst>
            <c:ext xmlns:c16="http://schemas.microsoft.com/office/drawing/2014/chart" uri="{C3380CC4-5D6E-409C-BE32-E72D297353CC}">
              <c16:uniqueId val="{00000000-AFAA-44E2-B2B2-08718D2C1F1A}"/>
            </c:ext>
          </c:extLst>
        </c:ser>
        <c:ser>
          <c:idx val="1"/>
          <c:order val="1"/>
          <c:tx>
            <c:strRef>
              <c:f>'M7-RDL'!$C$3</c:f>
              <c:strCache>
                <c:ptCount val="1"/>
                <c:pt idx="0">
                  <c:v>-Rework wafer</c:v>
                </c:pt>
              </c:strCache>
            </c:strRef>
          </c:tx>
          <c:spPr>
            <a:solidFill>
              <a:schemeClr val="accent2"/>
            </a:solidFill>
            <a:ln>
              <a:noFill/>
            </a:ln>
            <a:effectLst/>
          </c:spPr>
          <c:invertIfNegative val="0"/>
          <c:cat>
            <c:multiLvlStrRef>
              <c:f>'M7-RDL'!$A$4:$A$93</c:f>
              <c:multiLvlStrCache>
                <c:ptCount val="46"/>
                <c:lvl>
                  <c:pt idx="0">
                    <c:v>23N4AG</c:v>
                  </c:pt>
                  <c:pt idx="1">
                    <c:v>23N4AJ</c:v>
                  </c:pt>
                  <c:pt idx="2">
                    <c:v>23N4ACB003</c:v>
                  </c:pt>
                  <c:pt idx="3">
                    <c:v>23N4AFB002</c:v>
                  </c:pt>
                  <c:pt idx="4">
                    <c:v>15M7DH</c:v>
                  </c:pt>
                  <c:pt idx="5">
                    <c:v>15M7DJB001</c:v>
                  </c:pt>
                  <c:pt idx="6">
                    <c:v>15M7DHB001</c:v>
                  </c:pt>
                  <c:pt idx="7">
                    <c:v>23N4AC</c:v>
                  </c:pt>
                  <c:pt idx="8">
                    <c:v>23N4ADB001</c:v>
                  </c:pt>
                  <c:pt idx="9">
                    <c:v>15M7D7B005</c:v>
                  </c:pt>
                  <c:pt idx="10">
                    <c:v>11N4CJB001</c:v>
                  </c:pt>
                  <c:pt idx="11">
                    <c:v>14M74Q</c:v>
                  </c:pt>
                  <c:pt idx="12">
                    <c:v>15M7DF</c:v>
                  </c:pt>
                  <c:pt idx="13">
                    <c:v>23N4ADB003</c:v>
                  </c:pt>
                  <c:pt idx="14">
                    <c:v>23N4ADB002</c:v>
                  </c:pt>
                  <c:pt idx="15">
                    <c:v>23N4AC</c:v>
                  </c:pt>
                  <c:pt idx="16">
                    <c:v>15M7DJB001</c:v>
                  </c:pt>
                  <c:pt idx="17">
                    <c:v>23N4AE</c:v>
                  </c:pt>
                  <c:pt idx="18">
                    <c:v>15M7DH</c:v>
                  </c:pt>
                  <c:pt idx="19">
                    <c:v>23N4ADB003</c:v>
                  </c:pt>
                  <c:pt idx="20">
                    <c:v>18N4UW</c:v>
                  </c:pt>
                  <c:pt idx="21">
                    <c:v>15M7DJ</c:v>
                  </c:pt>
                  <c:pt idx="22">
                    <c:v>15M7DA</c:v>
                  </c:pt>
                  <c:pt idx="23">
                    <c:v>23N4AHB001</c:v>
                  </c:pt>
                  <c:pt idx="24">
                    <c:v>18N4UU</c:v>
                  </c:pt>
                  <c:pt idx="25">
                    <c:v>15M7D6</c:v>
                  </c:pt>
                  <c:pt idx="26">
                    <c:v>33N4NE</c:v>
                  </c:pt>
                  <c:pt idx="27">
                    <c:v>33M72B</c:v>
                  </c:pt>
                  <c:pt idx="28">
                    <c:v>33M709</c:v>
                  </c:pt>
                  <c:pt idx="29">
                    <c:v>23N4ADB001</c:v>
                  </c:pt>
                  <c:pt idx="30">
                    <c:v>23N4AHB001</c:v>
                  </c:pt>
                  <c:pt idx="31">
                    <c:v>15M7DAB006</c:v>
                  </c:pt>
                  <c:pt idx="32">
                    <c:v>23N4AF</c:v>
                  </c:pt>
                  <c:pt idx="33">
                    <c:v>33M72C</c:v>
                  </c:pt>
                  <c:pt idx="34">
                    <c:v>15M7D7B006</c:v>
                  </c:pt>
                  <c:pt idx="35">
                    <c:v>33M72B</c:v>
                  </c:pt>
                  <c:pt idx="36">
                    <c:v>33M707</c:v>
                  </c:pt>
                  <c:pt idx="37">
                    <c:v>33M708</c:v>
                  </c:pt>
                  <c:pt idx="38">
                    <c:v>23N4AK</c:v>
                  </c:pt>
                  <c:pt idx="39">
                    <c:v>33M72B</c:v>
                  </c:pt>
                  <c:pt idx="40">
                    <c:v>33M709</c:v>
                  </c:pt>
                  <c:pt idx="41">
                    <c:v>33M72BB002</c:v>
                  </c:pt>
                  <c:pt idx="42">
                    <c:v>23N4ADB002</c:v>
                  </c:pt>
                  <c:pt idx="43">
                    <c:v>15M7D7</c:v>
                  </c:pt>
                  <c:pt idx="44">
                    <c:v>23N4AHB001</c:v>
                  </c:pt>
                  <c:pt idx="45">
                    <c:v>23N4AE</c:v>
                  </c:pt>
                </c:lvl>
                <c:lvl>
                  <c:pt idx="0">
                    <c:v>PR3</c:v>
                  </c:pt>
                  <c:pt idx="3">
                    <c:v>PR4</c:v>
                  </c:pt>
                  <c:pt idx="4">
                    <c:v>PR5</c:v>
                  </c:pt>
                  <c:pt idx="7">
                    <c:v>PR3</c:v>
                  </c:pt>
                  <c:pt idx="10">
                    <c:v>uPad</c:v>
                  </c:pt>
                  <c:pt idx="11">
                    <c:v>uPad</c:v>
                  </c:pt>
                  <c:pt idx="13">
                    <c:v>PR2</c:v>
                  </c:pt>
                  <c:pt idx="14">
                    <c:v>PR2</c:v>
                  </c:pt>
                  <c:pt idx="15">
                    <c:v>PR3</c:v>
                  </c:pt>
                  <c:pt idx="16">
                    <c:v>uPad</c:v>
                  </c:pt>
                  <c:pt idx="17">
                    <c:v>PR5</c:v>
                  </c:pt>
                  <c:pt idx="18">
                    <c:v>uPad</c:v>
                  </c:pt>
                  <c:pt idx="19">
                    <c:v>PR2</c:v>
                  </c:pt>
                  <c:pt idx="20">
                    <c:v>PR2</c:v>
                  </c:pt>
                  <c:pt idx="21">
                    <c:v>uPad</c:v>
                  </c:pt>
                  <c:pt idx="22">
                    <c:v>PR4</c:v>
                  </c:pt>
                  <c:pt idx="24">
                    <c:v>PR5</c:v>
                  </c:pt>
                  <c:pt idx="25">
                    <c:v>PR5</c:v>
                  </c:pt>
                  <c:pt idx="26">
                    <c:v>C4</c:v>
                  </c:pt>
                  <c:pt idx="29">
                    <c:v>PR4</c:v>
                  </c:pt>
                  <c:pt idx="32">
                    <c:v>PR5</c:v>
                  </c:pt>
                  <c:pt idx="33">
                    <c:v>C4</c:v>
                  </c:pt>
                  <c:pt idx="34">
                    <c:v>PR4</c:v>
                  </c:pt>
                  <c:pt idx="35">
                    <c:v>C4</c:v>
                  </c:pt>
                  <c:pt idx="38">
                    <c:v>PR4</c:v>
                  </c:pt>
                  <c:pt idx="39">
                    <c:v>C4</c:v>
                  </c:pt>
                  <c:pt idx="42">
                    <c:v>PR3</c:v>
                  </c:pt>
                  <c:pt idx="43">
                    <c:v>PR4</c:v>
                  </c:pt>
                  <c:pt idx="45">
                    <c:v>uPad</c:v>
                  </c:pt>
                </c:lvl>
                <c:lvl>
                  <c:pt idx="0">
                    <c:v>2026/8/18</c:v>
                  </c:pt>
                  <c:pt idx="7">
                    <c:v>2026/8/19</c:v>
                  </c:pt>
                  <c:pt idx="11">
                    <c:v>2026/8/20</c:v>
                  </c:pt>
                  <c:pt idx="13">
                    <c:v>2026/8/21</c:v>
                  </c:pt>
                  <c:pt idx="14">
                    <c:v>2026/8/22</c:v>
                  </c:pt>
                  <c:pt idx="17">
                    <c:v>2026/8/23</c:v>
                  </c:pt>
                  <c:pt idx="19">
                    <c:v>2026/8/24</c:v>
                  </c:pt>
                  <c:pt idx="20">
                    <c:v>2026/8/25</c:v>
                  </c:pt>
                  <c:pt idx="22">
                    <c:v>2026/8/26</c:v>
                  </c:pt>
                  <c:pt idx="25">
                    <c:v>2026/8/27</c:v>
                  </c:pt>
                  <c:pt idx="29">
                    <c:v>2026/8/29</c:v>
                  </c:pt>
                  <c:pt idx="34">
                    <c:v>2026/8/30</c:v>
                  </c:pt>
                  <c:pt idx="38">
                    <c:v>2026/8/28</c:v>
                  </c:pt>
                  <c:pt idx="42">
                    <c:v>2026/8/31</c:v>
                  </c:pt>
                </c:lvl>
              </c:multiLvlStrCache>
            </c:multiLvlStrRef>
          </c:cat>
          <c:val>
            <c:numRef>
              <c:f>'M7-RDL'!$C$4:$C$93</c:f>
              <c:numCache>
                <c:formatCode>General</c:formatCode>
                <c:ptCount val="46"/>
                <c:pt idx="0">
                  <c:v>0</c:v>
                </c:pt>
                <c:pt idx="1">
                  <c:v>0</c:v>
                </c:pt>
                <c:pt idx="2">
                  <c:v>1</c:v>
                </c:pt>
                <c:pt idx="3">
                  <c:v>0</c:v>
                </c:pt>
                <c:pt idx="4">
                  <c:v>0</c:v>
                </c:pt>
                <c:pt idx="5">
                  <c:v>1</c:v>
                </c:pt>
                <c:pt idx="6">
                  <c:v>0</c:v>
                </c:pt>
                <c:pt idx="7">
                  <c:v>11</c:v>
                </c:pt>
                <c:pt idx="8">
                  <c:v>0</c:v>
                </c:pt>
                <c:pt idx="9">
                  <c:v>0</c:v>
                </c:pt>
                <c:pt idx="10">
                  <c:v>0</c:v>
                </c:pt>
                <c:pt idx="11">
                  <c:v>0</c:v>
                </c:pt>
                <c:pt idx="12">
                  <c:v>0</c:v>
                </c:pt>
                <c:pt idx="13">
                  <c:v>1</c:v>
                </c:pt>
                <c:pt idx="14">
                  <c:v>0</c:v>
                </c:pt>
                <c:pt idx="15">
                  <c:v>0</c:v>
                </c:pt>
                <c:pt idx="16">
                  <c:v>0</c:v>
                </c:pt>
                <c:pt idx="17">
                  <c:v>0</c:v>
                </c:pt>
                <c:pt idx="18">
                  <c:v>0</c:v>
                </c:pt>
                <c:pt idx="19">
                  <c:v>0</c:v>
                </c:pt>
                <c:pt idx="20">
                  <c:v>26</c:v>
                </c:pt>
                <c:pt idx="21">
                  <c:v>0</c:v>
                </c:pt>
                <c:pt idx="22">
                  <c:v>2</c:v>
                </c:pt>
                <c:pt idx="23">
                  <c:v>5</c:v>
                </c:pt>
                <c:pt idx="24">
                  <c:v>0</c:v>
                </c:pt>
                <c:pt idx="25">
                  <c:v>0</c:v>
                </c:pt>
                <c:pt idx="26">
                  <c:v>0</c:v>
                </c:pt>
                <c:pt idx="27">
                  <c:v>12</c:v>
                </c:pt>
                <c:pt idx="28">
                  <c:v>13</c:v>
                </c:pt>
                <c:pt idx="29">
                  <c:v>0</c:v>
                </c:pt>
                <c:pt idx="30">
                  <c:v>5</c:v>
                </c:pt>
                <c:pt idx="31">
                  <c:v>0</c:v>
                </c:pt>
                <c:pt idx="32">
                  <c:v>4</c:v>
                </c:pt>
                <c:pt idx="33">
                  <c:v>0</c:v>
                </c:pt>
                <c:pt idx="34">
                  <c:v>5</c:v>
                </c:pt>
                <c:pt idx="35">
                  <c:v>12</c:v>
                </c:pt>
                <c:pt idx="36">
                  <c:v>0</c:v>
                </c:pt>
                <c:pt idx="37">
                  <c:v>0</c:v>
                </c:pt>
                <c:pt idx="38">
                  <c:v>13</c:v>
                </c:pt>
                <c:pt idx="39">
                  <c:v>10</c:v>
                </c:pt>
                <c:pt idx="40">
                  <c:v>13</c:v>
                </c:pt>
                <c:pt idx="41">
                  <c:v>2</c:v>
                </c:pt>
                <c:pt idx="42">
                  <c:v>0</c:v>
                </c:pt>
                <c:pt idx="43">
                  <c:v>0</c:v>
                </c:pt>
                <c:pt idx="44">
                  <c:v>5</c:v>
                </c:pt>
                <c:pt idx="45">
                  <c:v>0</c:v>
                </c:pt>
              </c:numCache>
            </c:numRef>
          </c:val>
          <c:extLst>
            <c:ext xmlns:c16="http://schemas.microsoft.com/office/drawing/2014/chart" uri="{C3380CC4-5D6E-409C-BE32-E72D297353CC}">
              <c16:uniqueId val="{00000001-AFAA-44E2-B2B2-08718D2C1F1A}"/>
            </c:ext>
          </c:extLst>
        </c:ser>
        <c:dLbls>
          <c:showLegendKey val="0"/>
          <c:showVal val="0"/>
          <c:showCatName val="0"/>
          <c:showSerName val="0"/>
          <c:showPercent val="0"/>
          <c:showBubbleSize val="0"/>
        </c:dLbls>
        <c:gapWidth val="219"/>
        <c:axId val="412268608"/>
        <c:axId val="412271744"/>
      </c:barChart>
      <c:lineChart>
        <c:grouping val="standard"/>
        <c:varyColors val="0"/>
        <c:ser>
          <c:idx val="2"/>
          <c:order val="2"/>
          <c:tx>
            <c:strRef>
              <c:f>'M7-RDL'!$D$3</c:f>
              <c:strCache>
                <c:ptCount val="1"/>
                <c:pt idx="0">
                  <c:v>- Addition defect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'M7-RDL'!$A$4:$A$93</c:f>
              <c:multiLvlStrCache>
                <c:ptCount val="46"/>
                <c:lvl>
                  <c:pt idx="0">
                    <c:v>23N4AG</c:v>
                  </c:pt>
                  <c:pt idx="1">
                    <c:v>23N4AJ</c:v>
                  </c:pt>
                  <c:pt idx="2">
                    <c:v>23N4ACB003</c:v>
                  </c:pt>
                  <c:pt idx="3">
                    <c:v>23N4AFB002</c:v>
                  </c:pt>
                  <c:pt idx="4">
                    <c:v>15M7DH</c:v>
                  </c:pt>
                  <c:pt idx="5">
                    <c:v>15M7DJB001</c:v>
                  </c:pt>
                  <c:pt idx="6">
                    <c:v>15M7DHB001</c:v>
                  </c:pt>
                  <c:pt idx="7">
                    <c:v>23N4AC</c:v>
                  </c:pt>
                  <c:pt idx="8">
                    <c:v>23N4ADB001</c:v>
                  </c:pt>
                  <c:pt idx="9">
                    <c:v>15M7D7B005</c:v>
                  </c:pt>
                  <c:pt idx="10">
                    <c:v>11N4CJB001</c:v>
                  </c:pt>
                  <c:pt idx="11">
                    <c:v>14M74Q</c:v>
                  </c:pt>
                  <c:pt idx="12">
                    <c:v>15M7DF</c:v>
                  </c:pt>
                  <c:pt idx="13">
                    <c:v>23N4ADB003</c:v>
                  </c:pt>
                  <c:pt idx="14">
                    <c:v>23N4ADB002</c:v>
                  </c:pt>
                  <c:pt idx="15">
                    <c:v>23N4AC</c:v>
                  </c:pt>
                  <c:pt idx="16">
                    <c:v>15M7DJB001</c:v>
                  </c:pt>
                  <c:pt idx="17">
                    <c:v>23N4AE</c:v>
                  </c:pt>
                  <c:pt idx="18">
                    <c:v>15M7DH</c:v>
                  </c:pt>
                  <c:pt idx="19">
                    <c:v>23N4ADB003</c:v>
                  </c:pt>
                  <c:pt idx="20">
                    <c:v>18N4UW</c:v>
                  </c:pt>
                  <c:pt idx="21">
                    <c:v>15M7DJ</c:v>
                  </c:pt>
                  <c:pt idx="22">
                    <c:v>15M7DA</c:v>
                  </c:pt>
                  <c:pt idx="23">
                    <c:v>23N4AHB001</c:v>
                  </c:pt>
                  <c:pt idx="24">
                    <c:v>18N4UU</c:v>
                  </c:pt>
                  <c:pt idx="25">
                    <c:v>15M7D6</c:v>
                  </c:pt>
                  <c:pt idx="26">
                    <c:v>33N4NE</c:v>
                  </c:pt>
                  <c:pt idx="27">
                    <c:v>33M72B</c:v>
                  </c:pt>
                  <c:pt idx="28">
                    <c:v>33M709</c:v>
                  </c:pt>
                  <c:pt idx="29">
                    <c:v>23N4ADB001</c:v>
                  </c:pt>
                  <c:pt idx="30">
                    <c:v>23N4AHB001</c:v>
                  </c:pt>
                  <c:pt idx="31">
                    <c:v>15M7DAB006</c:v>
                  </c:pt>
                  <c:pt idx="32">
                    <c:v>23N4AF</c:v>
                  </c:pt>
                  <c:pt idx="33">
                    <c:v>33M72C</c:v>
                  </c:pt>
                  <c:pt idx="34">
                    <c:v>15M7D7B006</c:v>
                  </c:pt>
                  <c:pt idx="35">
                    <c:v>33M72B</c:v>
                  </c:pt>
                  <c:pt idx="36">
                    <c:v>33M707</c:v>
                  </c:pt>
                  <c:pt idx="37">
                    <c:v>33M708</c:v>
                  </c:pt>
                  <c:pt idx="38">
                    <c:v>23N4AK</c:v>
                  </c:pt>
                  <c:pt idx="39">
                    <c:v>33M72B</c:v>
                  </c:pt>
                  <c:pt idx="40">
                    <c:v>33M709</c:v>
                  </c:pt>
                  <c:pt idx="41">
                    <c:v>33M72BB002</c:v>
                  </c:pt>
                  <c:pt idx="42">
                    <c:v>23N4ADB002</c:v>
                  </c:pt>
                  <c:pt idx="43">
                    <c:v>15M7D7</c:v>
                  </c:pt>
                  <c:pt idx="44">
                    <c:v>23N4AHB001</c:v>
                  </c:pt>
                  <c:pt idx="45">
                    <c:v>23N4AE</c:v>
                  </c:pt>
                </c:lvl>
                <c:lvl>
                  <c:pt idx="0">
                    <c:v>PR3</c:v>
                  </c:pt>
                  <c:pt idx="3">
                    <c:v>PR4</c:v>
                  </c:pt>
                  <c:pt idx="4">
                    <c:v>PR5</c:v>
                  </c:pt>
                  <c:pt idx="7">
                    <c:v>PR3</c:v>
                  </c:pt>
                  <c:pt idx="10">
                    <c:v>uPad</c:v>
                  </c:pt>
                  <c:pt idx="11">
                    <c:v>uPad</c:v>
                  </c:pt>
                  <c:pt idx="13">
                    <c:v>PR2</c:v>
                  </c:pt>
                  <c:pt idx="14">
                    <c:v>PR2</c:v>
                  </c:pt>
                  <c:pt idx="15">
                    <c:v>PR3</c:v>
                  </c:pt>
                  <c:pt idx="16">
                    <c:v>uPad</c:v>
                  </c:pt>
                  <c:pt idx="17">
                    <c:v>PR5</c:v>
                  </c:pt>
                  <c:pt idx="18">
                    <c:v>uPad</c:v>
                  </c:pt>
                  <c:pt idx="19">
                    <c:v>PR2</c:v>
                  </c:pt>
                  <c:pt idx="20">
                    <c:v>PR2</c:v>
                  </c:pt>
                  <c:pt idx="21">
                    <c:v>uPad</c:v>
                  </c:pt>
                  <c:pt idx="22">
                    <c:v>PR4</c:v>
                  </c:pt>
                  <c:pt idx="24">
                    <c:v>PR5</c:v>
                  </c:pt>
                  <c:pt idx="25">
                    <c:v>PR5</c:v>
                  </c:pt>
                  <c:pt idx="26">
                    <c:v>C4</c:v>
                  </c:pt>
                  <c:pt idx="29">
                    <c:v>PR4</c:v>
                  </c:pt>
                  <c:pt idx="32">
                    <c:v>PR5</c:v>
                  </c:pt>
                  <c:pt idx="33">
                    <c:v>C4</c:v>
                  </c:pt>
                  <c:pt idx="34">
                    <c:v>PR4</c:v>
                  </c:pt>
                  <c:pt idx="35">
                    <c:v>C4</c:v>
                  </c:pt>
                  <c:pt idx="38">
                    <c:v>PR4</c:v>
                  </c:pt>
                  <c:pt idx="39">
                    <c:v>C4</c:v>
                  </c:pt>
                  <c:pt idx="42">
                    <c:v>PR3</c:v>
                  </c:pt>
                  <c:pt idx="43">
                    <c:v>PR4</c:v>
                  </c:pt>
                  <c:pt idx="45">
                    <c:v>uPad</c:v>
                  </c:pt>
                </c:lvl>
                <c:lvl>
                  <c:pt idx="0">
                    <c:v>2026/8/18</c:v>
                  </c:pt>
                  <c:pt idx="7">
                    <c:v>2026/8/19</c:v>
                  </c:pt>
                  <c:pt idx="11">
                    <c:v>2026/8/20</c:v>
                  </c:pt>
                  <c:pt idx="13">
                    <c:v>2026/8/21</c:v>
                  </c:pt>
                  <c:pt idx="14">
                    <c:v>2026/8/22</c:v>
                  </c:pt>
                  <c:pt idx="17">
                    <c:v>2026/8/23</c:v>
                  </c:pt>
                  <c:pt idx="19">
                    <c:v>2026/8/24</c:v>
                  </c:pt>
                  <c:pt idx="20">
                    <c:v>2026/8/25</c:v>
                  </c:pt>
                  <c:pt idx="22">
                    <c:v>2026/8/26</c:v>
                  </c:pt>
                  <c:pt idx="25">
                    <c:v>2026/8/27</c:v>
                  </c:pt>
                  <c:pt idx="29">
                    <c:v>2026/8/29</c:v>
                  </c:pt>
                  <c:pt idx="34">
                    <c:v>2026/8/30</c:v>
                  </c:pt>
                  <c:pt idx="38">
                    <c:v>2026/8/28</c:v>
                  </c:pt>
                  <c:pt idx="42">
                    <c:v>2026/8/31</c:v>
                  </c:pt>
                </c:lvl>
              </c:multiLvlStrCache>
            </c:multiLvlStrRef>
          </c:cat>
          <c:val>
            <c:numRef>
              <c:f>'M7-RDL'!$D$4:$D$93</c:f>
              <c:numCache>
                <c:formatCode>General</c:formatCode>
                <c:ptCount val="46"/>
                <c:pt idx="0">
                  <c:v>0</c:v>
                </c:pt>
                <c:pt idx="1">
                  <c:v>0</c:v>
                </c:pt>
                <c:pt idx="2">
                  <c:v>0</c:v>
                </c:pt>
                <c:pt idx="3">
                  <c:v>0</c:v>
                </c:pt>
                <c:pt idx="4">
                  <c:v>0</c:v>
                </c:pt>
                <c:pt idx="5">
                  <c:v>3</c:v>
                </c:pt>
                <c:pt idx="6">
                  <c:v>0</c:v>
                </c:pt>
                <c:pt idx="7">
                  <c:v>0</c:v>
                </c:pt>
                <c:pt idx="8">
                  <c:v>1</c:v>
                </c:pt>
                <c:pt idx="9">
                  <c:v>2</c:v>
                </c:pt>
                <c:pt idx="10">
                  <c:v>20</c:v>
                </c:pt>
                <c:pt idx="11">
                  <c:v>1</c:v>
                </c:pt>
                <c:pt idx="12">
                  <c:v>0</c:v>
                </c:pt>
                <c:pt idx="13">
                  <c:v>3</c:v>
                </c:pt>
                <c:pt idx="14">
                  <c:v>1</c:v>
                </c:pt>
                <c:pt idx="15">
                  <c:v>3</c:v>
                </c:pt>
                <c:pt idx="16">
                  <c:v>0</c:v>
                </c:pt>
                <c:pt idx="17">
                  <c:v>0</c:v>
                </c:pt>
                <c:pt idx="18">
                  <c:v>1</c:v>
                </c:pt>
                <c:pt idx="19">
                  <c:v>0</c:v>
                </c:pt>
                <c:pt idx="20">
                  <c:v>64</c:v>
                </c:pt>
                <c:pt idx="21">
                  <c:v>0</c:v>
                </c:pt>
                <c:pt idx="22">
                  <c:v>4</c:v>
                </c:pt>
                <c:pt idx="23">
                  <c:v>12</c:v>
                </c:pt>
                <c:pt idx="24">
                  <c:v>0</c:v>
                </c:pt>
                <c:pt idx="25">
                  <c:v>2</c:v>
                </c:pt>
                <c:pt idx="26">
                  <c:v>0</c:v>
                </c:pt>
                <c:pt idx="27">
                  <c:v>0</c:v>
                </c:pt>
                <c:pt idx="28">
                  <c:v>0</c:v>
                </c:pt>
                <c:pt idx="29">
                  <c:v>1</c:v>
                </c:pt>
                <c:pt idx="30">
                  <c:v>21</c:v>
                </c:pt>
                <c:pt idx="31">
                  <c:v>1</c:v>
                </c:pt>
                <c:pt idx="32">
                  <c:v>6</c:v>
                </c:pt>
                <c:pt idx="33">
                  <c:v>0</c:v>
                </c:pt>
                <c:pt idx="34">
                  <c:v>18</c:v>
                </c:pt>
                <c:pt idx="35">
                  <c:v>0</c:v>
                </c:pt>
                <c:pt idx="36">
                  <c:v>0</c:v>
                </c:pt>
                <c:pt idx="37">
                  <c:v>2</c:v>
                </c:pt>
                <c:pt idx="38">
                  <c:v>0</c:v>
                </c:pt>
                <c:pt idx="39">
                  <c:v>0</c:v>
                </c:pt>
                <c:pt idx="40">
                  <c:v>0</c:v>
                </c:pt>
                <c:pt idx="41">
                  <c:v>0</c:v>
                </c:pt>
                <c:pt idx="42">
                  <c:v>2</c:v>
                </c:pt>
                <c:pt idx="43">
                  <c:v>0</c:v>
                </c:pt>
                <c:pt idx="44">
                  <c:v>0</c:v>
                </c:pt>
                <c:pt idx="45">
                  <c:v>0</c:v>
                </c:pt>
              </c:numCache>
            </c:numRef>
          </c:val>
          <c:smooth val="0"/>
          <c:extLst>
            <c:ext xmlns:c16="http://schemas.microsoft.com/office/drawing/2014/chart" uri="{C3380CC4-5D6E-409C-BE32-E72D297353CC}">
              <c16:uniqueId val="{00000002-AFAA-44E2-B2B2-08718D2C1F1A}"/>
            </c:ext>
          </c:extLst>
        </c:ser>
        <c:dLbls>
          <c:showLegendKey val="0"/>
          <c:showVal val="0"/>
          <c:showCatName val="0"/>
          <c:showSerName val="0"/>
          <c:showPercent val="0"/>
          <c:showBubbleSize val="0"/>
        </c:dLbls>
        <c:marker val="1"/>
        <c:smooth val="0"/>
        <c:axId val="408653280"/>
        <c:axId val="408653672"/>
      </c:lineChart>
      <c:catAx>
        <c:axId val="4086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08653672"/>
        <c:crosses val="autoZero"/>
        <c:auto val="1"/>
        <c:lblAlgn val="ctr"/>
        <c:lblOffset val="100"/>
        <c:noMultiLvlLbl val="0"/>
      </c:catAx>
      <c:valAx>
        <c:axId val="408653672"/>
        <c:scaling>
          <c:orientation val="minMax"/>
          <c:max val="6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08653280"/>
        <c:crosses val="autoZero"/>
        <c:crossBetween val="between"/>
      </c:valAx>
      <c:valAx>
        <c:axId val="412271744"/>
        <c:scaling>
          <c:orientation val="minMax"/>
          <c:max val="2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68608"/>
        <c:crosses val="max"/>
        <c:crossBetween val="between"/>
      </c:valAx>
      <c:catAx>
        <c:axId val="412268608"/>
        <c:scaling>
          <c:orientation val="minMax"/>
        </c:scaling>
        <c:delete val="1"/>
        <c:axPos val="b"/>
        <c:numFmt formatCode="General" sourceLinked="1"/>
        <c:majorTickMark val="out"/>
        <c:minorTickMark val="none"/>
        <c:tickLblPos val="nextTo"/>
        <c:crossAx val="412271744"/>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[MVL AMD BRCM Customer lot RW rate 0831_(Security C).xlsx]AMD!樞紐分析表1</c:name>
    <c:fmtId val="155"/>
  </c:pivotSource>
  <c:chart>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14"/>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none"/>
        </c:marker>
      </c:pivotFmt>
      <c:pivotFmt>
        <c:idx val="5"/>
        <c:spPr>
          <a:solidFill>
            <a:schemeClr val="accent3"/>
          </a:solidFill>
          <a:ln>
            <a:noFill/>
          </a:ln>
          <a:effectLst/>
        </c:spPr>
        <c:marker>
          <c:symbol val="none"/>
        </c:marker>
      </c:pivotFmt>
      <c:pivotFmt>
        <c:idx val="6"/>
        <c:spPr>
          <a:ln w="28575" cap="rnd">
            <a:solidFill>
              <a:schemeClr val="accent2"/>
            </a:solidFill>
            <a:round/>
          </a:ln>
          <a:effectLst/>
        </c:spPr>
        <c:marker>
          <c:symbol val="circle"/>
          <c:size val="14"/>
          <c:spPr>
            <a:solidFill>
              <a:schemeClr val="bg1"/>
            </a:solidFill>
            <a:ln w="9525">
              <a:solidFill>
                <a:schemeClr val="bg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AMD!$B$3</c:f>
              <c:strCache>
                <c:ptCount val="1"/>
                <c:pt idx="0">
                  <c:v>- Wafer Q'ty</c:v>
                </c:pt>
              </c:strCache>
            </c:strRef>
          </c:tx>
          <c:spPr>
            <a:solidFill>
              <a:schemeClr val="accent1"/>
            </a:solidFill>
            <a:ln>
              <a:noFill/>
            </a:ln>
            <a:effectLst/>
          </c:spPr>
          <c:invertIfNegative val="0"/>
          <c:cat>
            <c:multiLvlStrRef>
              <c:f>AMD!$A$4:$A$675</c:f>
              <c:multiLvlStrCache>
                <c:ptCount val="586"/>
                <c:lvl>
                  <c:pt idx="0">
                    <c:v>28BWEV</c:v>
                  </c:pt>
                  <c:pt idx="1">
                    <c:v>28BWEKB002</c:v>
                  </c:pt>
                  <c:pt idx="2">
                    <c:v>28BWEXB004</c:v>
                  </c:pt>
                  <c:pt idx="3">
                    <c:v>27BWZ5B001</c:v>
                  </c:pt>
                  <c:pt idx="4">
                    <c:v>27BWZ5</c:v>
                  </c:pt>
                  <c:pt idx="5">
                    <c:v>28BWEM</c:v>
                  </c:pt>
                  <c:pt idx="6">
                    <c:v>28BWEF</c:v>
                  </c:pt>
                  <c:pt idx="7">
                    <c:v>27BWZDB001</c:v>
                  </c:pt>
                  <c:pt idx="8">
                    <c:v>28BWES</c:v>
                  </c:pt>
                  <c:pt idx="9">
                    <c:v>28BWE4</c:v>
                  </c:pt>
                  <c:pt idx="10">
                    <c:v>28BWDZ</c:v>
                  </c:pt>
                  <c:pt idx="11">
                    <c:v>28BWEN</c:v>
                  </c:pt>
                  <c:pt idx="12">
                    <c:v>28BWEKB001</c:v>
                  </c:pt>
                  <c:pt idx="13">
                    <c:v>28BWEFB003</c:v>
                  </c:pt>
                  <c:pt idx="14">
                    <c:v>28BWEFB002</c:v>
                  </c:pt>
                  <c:pt idx="15">
                    <c:v>28BWE4B003</c:v>
                  </c:pt>
                  <c:pt idx="16">
                    <c:v>28BWEA</c:v>
                  </c:pt>
                  <c:pt idx="17">
                    <c:v>25BW73</c:v>
                  </c:pt>
                  <c:pt idx="18">
                    <c:v>28BWH9B001</c:v>
                  </c:pt>
                  <c:pt idx="19">
                    <c:v>30BWTZB001</c:v>
                  </c:pt>
                  <c:pt idx="20">
                    <c:v>28BWGEB002</c:v>
                  </c:pt>
                  <c:pt idx="21">
                    <c:v>26BWQ7B002</c:v>
                  </c:pt>
                  <c:pt idx="22">
                    <c:v>30BWUWB001</c:v>
                  </c:pt>
                  <c:pt idx="23">
                    <c:v>30BWWN</c:v>
                  </c:pt>
                  <c:pt idx="24">
                    <c:v>29BWQCB002</c:v>
                  </c:pt>
                  <c:pt idx="25">
                    <c:v>30BWW6</c:v>
                  </c:pt>
                  <c:pt idx="26">
                    <c:v>28BWH4B003</c:v>
                  </c:pt>
                  <c:pt idx="27">
                    <c:v>30BWWGB001</c:v>
                  </c:pt>
                  <c:pt idx="28">
                    <c:v>30BWWF</c:v>
                  </c:pt>
                  <c:pt idx="29">
                    <c:v>30BWVHB001</c:v>
                  </c:pt>
                  <c:pt idx="30">
                    <c:v>30BWWKB001</c:v>
                  </c:pt>
                  <c:pt idx="31">
                    <c:v>30BWWPB001</c:v>
                  </c:pt>
                  <c:pt idx="32">
                    <c:v>30BWWNB001</c:v>
                  </c:pt>
                  <c:pt idx="33">
                    <c:v>27BWZHB001</c:v>
                  </c:pt>
                  <c:pt idx="34">
                    <c:v>27BWZB</c:v>
                  </c:pt>
                  <c:pt idx="35">
                    <c:v>27BWZ6</c:v>
                  </c:pt>
                  <c:pt idx="36">
                    <c:v>27BWZD</c:v>
                  </c:pt>
                  <c:pt idx="37">
                    <c:v>27BWZ7</c:v>
                  </c:pt>
                  <c:pt idx="38">
                    <c:v>27BWZ7B001</c:v>
                  </c:pt>
                  <c:pt idx="39">
                    <c:v>27BWZ8</c:v>
                  </c:pt>
                  <c:pt idx="40">
                    <c:v>27BWAF</c:v>
                  </c:pt>
                  <c:pt idx="41">
                    <c:v>27BWZ4</c:v>
                  </c:pt>
                  <c:pt idx="42">
                    <c:v>28BWE4B001</c:v>
                  </c:pt>
                  <c:pt idx="43">
                    <c:v>28BWELB001</c:v>
                  </c:pt>
                  <c:pt idx="44">
                    <c:v>25BW45B001</c:v>
                  </c:pt>
                  <c:pt idx="45">
                    <c:v>25BW55B007</c:v>
                  </c:pt>
                  <c:pt idx="46">
                    <c:v>27BWZ7B003</c:v>
                  </c:pt>
                  <c:pt idx="47">
                    <c:v>25BW09B005</c:v>
                  </c:pt>
                  <c:pt idx="48">
                    <c:v>28BWENB001</c:v>
                  </c:pt>
                  <c:pt idx="49">
                    <c:v>14BW65B001</c:v>
                  </c:pt>
                  <c:pt idx="50">
                    <c:v>25BW52B006</c:v>
                  </c:pt>
                  <c:pt idx="51">
                    <c:v>25BW41B003</c:v>
                  </c:pt>
                  <c:pt idx="52">
                    <c:v>33BWZ7</c:v>
                  </c:pt>
                  <c:pt idx="53">
                    <c:v>31BWLM</c:v>
                  </c:pt>
                  <c:pt idx="54">
                    <c:v>32BWMU</c:v>
                  </c:pt>
                  <c:pt idx="55">
                    <c:v>32BWMT</c:v>
                  </c:pt>
                  <c:pt idx="56">
                    <c:v>32BWP8</c:v>
                  </c:pt>
                  <c:pt idx="57">
                    <c:v>30BWTCB003</c:v>
                  </c:pt>
                  <c:pt idx="58">
                    <c:v>30BWU5B001</c:v>
                  </c:pt>
                  <c:pt idx="59">
                    <c:v>30BWU6B001</c:v>
                  </c:pt>
                  <c:pt idx="60">
                    <c:v>27BWVK</c:v>
                  </c:pt>
                  <c:pt idx="61">
                    <c:v>30BWWP</c:v>
                  </c:pt>
                  <c:pt idx="62">
                    <c:v>30BWWQ</c:v>
                  </c:pt>
                  <c:pt idx="63">
                    <c:v>30BWX2</c:v>
                  </c:pt>
                  <c:pt idx="64">
                    <c:v>30BWX6</c:v>
                  </c:pt>
                  <c:pt idx="65">
                    <c:v>30BWUWB002</c:v>
                  </c:pt>
                  <c:pt idx="66">
                    <c:v>30BWX5B001</c:v>
                  </c:pt>
                  <c:pt idx="67">
                    <c:v>30BWWAB001</c:v>
                  </c:pt>
                  <c:pt idx="68">
                    <c:v>30BWWT</c:v>
                  </c:pt>
                  <c:pt idx="69">
                    <c:v>30BWX1</c:v>
                  </c:pt>
                  <c:pt idx="70">
                    <c:v>30BWX5</c:v>
                  </c:pt>
                  <c:pt idx="71">
                    <c:v>27BWAVB002</c:v>
                  </c:pt>
                  <c:pt idx="72">
                    <c:v>30BWWR</c:v>
                  </c:pt>
                  <c:pt idx="73">
                    <c:v>26BWQ9B005</c:v>
                  </c:pt>
                  <c:pt idx="74">
                    <c:v>28BWE5B002</c:v>
                  </c:pt>
                  <c:pt idx="75">
                    <c:v>27BWZAB001</c:v>
                  </c:pt>
                  <c:pt idx="76">
                    <c:v>25BWMC</c:v>
                  </c:pt>
                  <c:pt idx="77">
                    <c:v>28BWEXB003</c:v>
                  </c:pt>
                  <c:pt idx="78">
                    <c:v>25BW52B002</c:v>
                  </c:pt>
                  <c:pt idx="79">
                    <c:v>25BW09</c:v>
                  </c:pt>
                  <c:pt idx="80">
                    <c:v>27BWAFB004</c:v>
                  </c:pt>
                  <c:pt idx="81">
                    <c:v>27BWZ6B005</c:v>
                  </c:pt>
                  <c:pt idx="82">
                    <c:v>27BWZ8B004</c:v>
                  </c:pt>
                  <c:pt idx="83">
                    <c:v>14BW61B001</c:v>
                  </c:pt>
                  <c:pt idx="84">
                    <c:v>25BW41</c:v>
                  </c:pt>
                  <c:pt idx="85">
                    <c:v>25BW44</c:v>
                  </c:pt>
                  <c:pt idx="86">
                    <c:v>28BWG8B001</c:v>
                  </c:pt>
                  <c:pt idx="87">
                    <c:v>30BWVWB001</c:v>
                  </c:pt>
                  <c:pt idx="88">
                    <c:v>30BWVWB002</c:v>
                  </c:pt>
                  <c:pt idx="89">
                    <c:v>28BWH8B002</c:v>
                  </c:pt>
                  <c:pt idx="90">
                    <c:v>28BWGEB003</c:v>
                  </c:pt>
                  <c:pt idx="91">
                    <c:v>30BWWTB001</c:v>
                  </c:pt>
                  <c:pt idx="92">
                    <c:v>26BWQ9B004</c:v>
                  </c:pt>
                  <c:pt idx="93">
                    <c:v>30BWWQB001</c:v>
                  </c:pt>
                  <c:pt idx="94">
                    <c:v>30BWWFB001</c:v>
                  </c:pt>
                  <c:pt idx="95">
                    <c:v>28BWH4B005</c:v>
                  </c:pt>
                  <c:pt idx="96">
                    <c:v>14BW62B002</c:v>
                  </c:pt>
                  <c:pt idx="97">
                    <c:v>27BWZAB002</c:v>
                  </c:pt>
                  <c:pt idx="98">
                    <c:v>28BWENB001</c:v>
                  </c:pt>
                  <c:pt idx="99">
                    <c:v>27BWAFB003</c:v>
                  </c:pt>
                  <c:pt idx="100">
                    <c:v>27BWZ6B004</c:v>
                  </c:pt>
                  <c:pt idx="101">
                    <c:v>27BWZ8B003</c:v>
                  </c:pt>
                  <c:pt idx="102">
                    <c:v>30BWZA</c:v>
                  </c:pt>
                  <c:pt idx="103">
                    <c:v>25BW48B001</c:v>
                  </c:pt>
                  <c:pt idx="104">
                    <c:v>29BWQLB007</c:v>
                  </c:pt>
                  <c:pt idx="105">
                    <c:v>31BWK4</c:v>
                  </c:pt>
                  <c:pt idx="106">
                    <c:v>33BWZ1</c:v>
                  </c:pt>
                  <c:pt idx="107">
                    <c:v>27BWAPB002</c:v>
                  </c:pt>
                  <c:pt idx="108">
                    <c:v>30BWWA</c:v>
                  </c:pt>
                  <c:pt idx="109">
                    <c:v>30BWW8B002</c:v>
                  </c:pt>
                  <c:pt idx="110">
                    <c:v>30BWUNB001</c:v>
                  </c:pt>
                  <c:pt idx="111">
                    <c:v>30BWWW</c:v>
                  </c:pt>
                  <c:pt idx="112">
                    <c:v>30BWWZ</c:v>
                  </c:pt>
                  <c:pt idx="113">
                    <c:v>30BWXK</c:v>
                  </c:pt>
                  <c:pt idx="114">
                    <c:v>30BWVVB001</c:v>
                  </c:pt>
                  <c:pt idx="115">
                    <c:v>30BWWV</c:v>
                  </c:pt>
                  <c:pt idx="116">
                    <c:v>30BWXH</c:v>
                  </c:pt>
                  <c:pt idx="117">
                    <c:v>30BWX1B001</c:v>
                  </c:pt>
                  <c:pt idx="118">
                    <c:v>30BWWVB001</c:v>
                  </c:pt>
                  <c:pt idx="119">
                    <c:v>30BWXHB001</c:v>
                  </c:pt>
                  <c:pt idx="120">
                    <c:v>30BWWS</c:v>
                  </c:pt>
                  <c:pt idx="121">
                    <c:v>30BWX9</c:v>
                  </c:pt>
                  <c:pt idx="122">
                    <c:v>30BWWSB001</c:v>
                  </c:pt>
                  <c:pt idx="123">
                    <c:v>30BWW2B002</c:v>
                  </c:pt>
                  <c:pt idx="124">
                    <c:v>30BWXG</c:v>
                  </c:pt>
                  <c:pt idx="125">
                    <c:v>30BWUNB002</c:v>
                  </c:pt>
                  <c:pt idx="126">
                    <c:v>30BWW8B003</c:v>
                  </c:pt>
                  <c:pt idx="127">
                    <c:v>30BWVWB003</c:v>
                  </c:pt>
                  <c:pt idx="128">
                    <c:v>30BWWSB002</c:v>
                  </c:pt>
                  <c:pt idx="129">
                    <c:v>23BW10B003</c:v>
                  </c:pt>
                  <c:pt idx="130">
                    <c:v>25BWM6</c:v>
                  </c:pt>
                  <c:pt idx="131">
                    <c:v>27BWCF</c:v>
                  </c:pt>
                  <c:pt idx="132">
                    <c:v>27BWAFB002</c:v>
                  </c:pt>
                  <c:pt idx="133">
                    <c:v>28BWESB001</c:v>
                  </c:pt>
                  <c:pt idx="134">
                    <c:v>27BWZ6B005</c:v>
                  </c:pt>
                  <c:pt idx="135">
                    <c:v>28BWEKB003</c:v>
                  </c:pt>
                  <c:pt idx="136">
                    <c:v>16BW12B001</c:v>
                  </c:pt>
                  <c:pt idx="137">
                    <c:v>22BW58</c:v>
                  </c:pt>
                  <c:pt idx="138">
                    <c:v>24BW98B001</c:v>
                  </c:pt>
                  <c:pt idx="139">
                    <c:v>33BWZ6</c:v>
                  </c:pt>
                  <c:pt idx="140">
                    <c:v>29BWQL</c:v>
                  </c:pt>
                  <c:pt idx="141">
                    <c:v>33BWZ6B002</c:v>
                  </c:pt>
                  <c:pt idx="142">
                    <c:v>33BWV5</c:v>
                  </c:pt>
                  <c:pt idx="143">
                    <c:v>33BWUY</c:v>
                  </c:pt>
                  <c:pt idx="144">
                    <c:v>33BWV4</c:v>
                  </c:pt>
                  <c:pt idx="145">
                    <c:v>33BWZ4</c:v>
                  </c:pt>
                  <c:pt idx="146">
                    <c:v>33BWZ5</c:v>
                  </c:pt>
                  <c:pt idx="147">
                    <c:v>33BWV1</c:v>
                  </c:pt>
                  <c:pt idx="148">
                    <c:v>26BWNW</c:v>
                  </c:pt>
                  <c:pt idx="149">
                    <c:v>30BWW2B001</c:v>
                  </c:pt>
                  <c:pt idx="150">
                    <c:v>25BW74B001</c:v>
                  </c:pt>
                  <c:pt idx="151">
                    <c:v>30BWSZB002</c:v>
                  </c:pt>
                  <c:pt idx="152">
                    <c:v>27BWBY</c:v>
                  </c:pt>
                  <c:pt idx="153">
                    <c:v>30BWV8B001</c:v>
                  </c:pt>
                  <c:pt idx="154">
                    <c:v>26BWQ9B003</c:v>
                  </c:pt>
                  <c:pt idx="155">
                    <c:v>28BWH4B005</c:v>
                  </c:pt>
                  <c:pt idx="156">
                    <c:v>30BWU5B002</c:v>
                  </c:pt>
                  <c:pt idx="157">
                    <c:v>30BWX3</c:v>
                  </c:pt>
                  <c:pt idx="158">
                    <c:v>30BWXE</c:v>
                  </c:pt>
                  <c:pt idx="159">
                    <c:v>30BWAMB002</c:v>
                  </c:pt>
                  <c:pt idx="160">
                    <c:v>30BWWX</c:v>
                  </c:pt>
                  <c:pt idx="161">
                    <c:v>30BWWU</c:v>
                  </c:pt>
                  <c:pt idx="162">
                    <c:v>30BWFX</c:v>
                  </c:pt>
                  <c:pt idx="163">
                    <c:v>30BWTZB002</c:v>
                  </c:pt>
                  <c:pt idx="164">
                    <c:v>30BWXD</c:v>
                  </c:pt>
                  <c:pt idx="165">
                    <c:v>30BWXF</c:v>
                  </c:pt>
                  <c:pt idx="166">
                    <c:v>30BWWZB001</c:v>
                  </c:pt>
                  <c:pt idx="167">
                    <c:v>30BWX7</c:v>
                  </c:pt>
                  <c:pt idx="168">
                    <c:v>30BWX8</c:v>
                  </c:pt>
                  <c:pt idx="169">
                    <c:v>30BWX9B002</c:v>
                  </c:pt>
                  <c:pt idx="170">
                    <c:v>30BWU5B003</c:v>
                  </c:pt>
                  <c:pt idx="171">
                    <c:v>25BW52B002</c:v>
                  </c:pt>
                  <c:pt idx="172">
                    <c:v>28BWEL</c:v>
                  </c:pt>
                  <c:pt idx="173">
                    <c:v>27BWZF</c:v>
                  </c:pt>
                  <c:pt idx="174">
                    <c:v>27BWZG</c:v>
                  </c:pt>
                  <c:pt idx="175">
                    <c:v>27BWZ8B004</c:v>
                  </c:pt>
                  <c:pt idx="176">
                    <c:v>25BW09B004</c:v>
                  </c:pt>
                  <c:pt idx="177">
                    <c:v>25BW09B006</c:v>
                  </c:pt>
                  <c:pt idx="178">
                    <c:v>30BWZJB001</c:v>
                  </c:pt>
                  <c:pt idx="179">
                    <c:v>25BW52B004</c:v>
                  </c:pt>
                  <c:pt idx="180">
                    <c:v>18BW54B004</c:v>
                  </c:pt>
                  <c:pt idx="181">
                    <c:v>33BWUT</c:v>
                  </c:pt>
                  <c:pt idx="182">
                    <c:v>31BWL7</c:v>
                  </c:pt>
                  <c:pt idx="183">
                    <c:v>29BWLXB001</c:v>
                  </c:pt>
                  <c:pt idx="184">
                    <c:v>26BWQ9B005</c:v>
                  </c:pt>
                  <c:pt idx="185">
                    <c:v>30BWX9B001</c:v>
                  </c:pt>
                  <c:pt idx="186">
                    <c:v>30BWXFB001</c:v>
                  </c:pt>
                  <c:pt idx="187">
                    <c:v>30BWWUB001</c:v>
                  </c:pt>
                  <c:pt idx="188">
                    <c:v>30BWYG</c:v>
                  </c:pt>
                  <c:pt idx="189">
                    <c:v>27BWVKB001</c:v>
                  </c:pt>
                  <c:pt idx="190">
                    <c:v>30BWFXB001</c:v>
                  </c:pt>
                  <c:pt idx="191">
                    <c:v>30BWY4</c:v>
                  </c:pt>
                  <c:pt idx="192">
                    <c:v>30BWX4</c:v>
                  </c:pt>
                  <c:pt idx="193">
                    <c:v>30BWXN</c:v>
                  </c:pt>
                  <c:pt idx="194">
                    <c:v>30BWXY</c:v>
                  </c:pt>
                  <c:pt idx="195">
                    <c:v>30BWXS</c:v>
                  </c:pt>
                  <c:pt idx="196">
                    <c:v>30BWXNB001</c:v>
                  </c:pt>
                  <c:pt idx="197">
                    <c:v>30BWXYB001</c:v>
                  </c:pt>
                  <c:pt idx="198">
                    <c:v>30BWXSB001</c:v>
                  </c:pt>
                  <c:pt idx="199">
                    <c:v>30BWW3B002</c:v>
                  </c:pt>
                  <c:pt idx="200">
                    <c:v>30BWY4B001</c:v>
                  </c:pt>
                  <c:pt idx="201">
                    <c:v>27BWVKB002</c:v>
                  </c:pt>
                  <c:pt idx="202">
                    <c:v>30BWWH</c:v>
                  </c:pt>
                  <c:pt idx="203">
                    <c:v>25BWMC</c:v>
                  </c:pt>
                  <c:pt idx="204">
                    <c:v>32BWPA</c:v>
                  </c:pt>
                  <c:pt idx="205">
                    <c:v>32BWNV</c:v>
                  </c:pt>
                  <c:pt idx="206">
                    <c:v>31BWK7</c:v>
                  </c:pt>
                  <c:pt idx="207">
                    <c:v>27BWZCB001</c:v>
                  </c:pt>
                  <c:pt idx="208">
                    <c:v>32BWMZ</c:v>
                  </c:pt>
                  <c:pt idx="209">
                    <c:v>31BWK7B002</c:v>
                  </c:pt>
                  <c:pt idx="210">
                    <c:v>28BWEK</c:v>
                  </c:pt>
                  <c:pt idx="211">
                    <c:v>27BWZDB001</c:v>
                  </c:pt>
                  <c:pt idx="212">
                    <c:v>28BWEG</c:v>
                  </c:pt>
                  <c:pt idx="213">
                    <c:v>28BWEHB002</c:v>
                  </c:pt>
                  <c:pt idx="214">
                    <c:v>28BWG8B002</c:v>
                  </c:pt>
                  <c:pt idx="215">
                    <c:v>28BWEV</c:v>
                  </c:pt>
                  <c:pt idx="216">
                    <c:v>26BWSC</c:v>
                  </c:pt>
                  <c:pt idx="217">
                    <c:v>26BWSB</c:v>
                  </c:pt>
                  <c:pt idx="218">
                    <c:v>28BWEKB002</c:v>
                  </c:pt>
                  <c:pt idx="219">
                    <c:v>28BWE2</c:v>
                  </c:pt>
                  <c:pt idx="220">
                    <c:v>28BWER</c:v>
                  </c:pt>
                  <c:pt idx="221">
                    <c:v>28BWEX</c:v>
                  </c:pt>
                  <c:pt idx="222">
                    <c:v>28BWELB002</c:v>
                  </c:pt>
                  <c:pt idx="223">
                    <c:v>25BW44B004</c:v>
                  </c:pt>
                  <c:pt idx="224">
                    <c:v>33BWUW</c:v>
                  </c:pt>
                  <c:pt idx="225">
                    <c:v>33BWZ2</c:v>
                  </c:pt>
                  <c:pt idx="226">
                    <c:v>33BWZ3</c:v>
                  </c:pt>
                  <c:pt idx="227">
                    <c:v>33BWUS</c:v>
                  </c:pt>
                  <c:pt idx="228">
                    <c:v>30BWVZB001</c:v>
                  </c:pt>
                  <c:pt idx="229">
                    <c:v>30BWUYB002</c:v>
                  </c:pt>
                  <c:pt idx="230">
                    <c:v>28BWGEB003</c:v>
                  </c:pt>
                  <c:pt idx="231">
                    <c:v>30BWT3B002</c:v>
                  </c:pt>
                  <c:pt idx="232">
                    <c:v>30BWWWB001</c:v>
                  </c:pt>
                  <c:pt idx="233">
                    <c:v>30BWYH</c:v>
                  </c:pt>
                  <c:pt idx="234">
                    <c:v>30BWX1B002</c:v>
                  </c:pt>
                  <c:pt idx="235">
                    <c:v>30BWYP</c:v>
                  </c:pt>
                  <c:pt idx="236">
                    <c:v>30BWX7B002</c:v>
                  </c:pt>
                  <c:pt idx="237">
                    <c:v>27BWZE</c:v>
                  </c:pt>
                  <c:pt idx="238">
                    <c:v>27BWZC</c:v>
                  </c:pt>
                  <c:pt idx="239">
                    <c:v>31BWM8</c:v>
                  </c:pt>
                  <c:pt idx="240">
                    <c:v>32BWP9</c:v>
                  </c:pt>
                  <c:pt idx="241">
                    <c:v>25BW48B003</c:v>
                  </c:pt>
                  <c:pt idx="242">
                    <c:v>27BWZ8B002</c:v>
                  </c:pt>
                  <c:pt idx="243">
                    <c:v>25BW69</c:v>
                  </c:pt>
                  <c:pt idx="244">
                    <c:v>27BWZK</c:v>
                  </c:pt>
                  <c:pt idx="245">
                    <c:v>28BWE5</c:v>
                  </c:pt>
                  <c:pt idx="246">
                    <c:v>28BWKB</c:v>
                  </c:pt>
                  <c:pt idx="247">
                    <c:v>28BWE5B001</c:v>
                  </c:pt>
                  <c:pt idx="248">
                    <c:v>27BWZH</c:v>
                  </c:pt>
                  <c:pt idx="249">
                    <c:v>29BWMB</c:v>
                  </c:pt>
                  <c:pt idx="250">
                    <c:v>27BWAK</c:v>
                  </c:pt>
                  <c:pt idx="251">
                    <c:v>27BWZA</c:v>
                  </c:pt>
                  <c:pt idx="252">
                    <c:v>27BWZGB003</c:v>
                  </c:pt>
                  <c:pt idx="253">
                    <c:v>28BWEXB004</c:v>
                  </c:pt>
                  <c:pt idx="254">
                    <c:v>25BW48</c:v>
                  </c:pt>
                  <c:pt idx="255">
                    <c:v>29BWQMB004</c:v>
                  </c:pt>
                  <c:pt idx="256">
                    <c:v>33BWUH</c:v>
                  </c:pt>
                  <c:pt idx="257">
                    <c:v>33BWC7</c:v>
                  </c:pt>
                  <c:pt idx="258">
                    <c:v>30BWWPB001</c:v>
                  </c:pt>
                  <c:pt idx="259">
                    <c:v>30BWWNB001</c:v>
                  </c:pt>
                  <c:pt idx="260">
                    <c:v>30BWWR</c:v>
                  </c:pt>
                  <c:pt idx="261">
                    <c:v>27BWVKB001</c:v>
                  </c:pt>
                  <c:pt idx="262">
                    <c:v>30BWXP</c:v>
                  </c:pt>
                  <c:pt idx="263">
                    <c:v>30BWXX</c:v>
                  </c:pt>
                  <c:pt idx="264">
                    <c:v>30BWX7B001</c:v>
                  </c:pt>
                  <c:pt idx="265">
                    <c:v>30BWWL</c:v>
                  </c:pt>
                  <c:pt idx="266">
                    <c:v>30BWXC</c:v>
                  </c:pt>
                  <c:pt idx="267">
                    <c:v>30BWXB</c:v>
                  </c:pt>
                  <c:pt idx="268">
                    <c:v>30BWXJ</c:v>
                  </c:pt>
                  <c:pt idx="269">
                    <c:v>26BWQ8</c:v>
                  </c:pt>
                  <c:pt idx="270">
                    <c:v>30BWANB002</c:v>
                  </c:pt>
                  <c:pt idx="271">
                    <c:v>28BWH8B004</c:v>
                  </c:pt>
                  <c:pt idx="272">
                    <c:v>30BWXR</c:v>
                  </c:pt>
                  <c:pt idx="273">
                    <c:v>30BWXPB001</c:v>
                  </c:pt>
                  <c:pt idx="274">
                    <c:v>30BWXQ</c:v>
                  </c:pt>
                  <c:pt idx="275">
                    <c:v>30BWXL</c:v>
                  </c:pt>
                  <c:pt idx="276">
                    <c:v>30BWYF</c:v>
                  </c:pt>
                  <c:pt idx="277">
                    <c:v>30BWYFB001</c:v>
                  </c:pt>
                  <c:pt idx="278">
                    <c:v>30BWXLB001</c:v>
                  </c:pt>
                  <c:pt idx="279">
                    <c:v>30BWYU</c:v>
                  </c:pt>
                  <c:pt idx="280">
                    <c:v>30BWXCB002</c:v>
                  </c:pt>
                  <c:pt idx="281">
                    <c:v>25BWM6B004</c:v>
                  </c:pt>
                  <c:pt idx="282">
                    <c:v>27BWZKB002</c:v>
                  </c:pt>
                  <c:pt idx="283">
                    <c:v>27BWZP</c:v>
                  </c:pt>
                  <c:pt idx="284">
                    <c:v>14BW65B002</c:v>
                  </c:pt>
                  <c:pt idx="285">
                    <c:v>27BWAJ</c:v>
                  </c:pt>
                  <c:pt idx="286">
                    <c:v>27BWAFB004</c:v>
                  </c:pt>
                  <c:pt idx="287">
                    <c:v>27BWAKB006</c:v>
                  </c:pt>
                  <c:pt idx="288">
                    <c:v>27BWZHB002</c:v>
                  </c:pt>
                  <c:pt idx="289">
                    <c:v>27BWAHB003</c:v>
                  </c:pt>
                  <c:pt idx="290">
                    <c:v>28BWE5B003</c:v>
                  </c:pt>
                  <c:pt idx="291">
                    <c:v>25BW52B001</c:v>
                  </c:pt>
                  <c:pt idx="292">
                    <c:v>24BW92B002</c:v>
                  </c:pt>
                  <c:pt idx="293">
                    <c:v>25BW57B005</c:v>
                  </c:pt>
                  <c:pt idx="294">
                    <c:v>28BWEM</c:v>
                  </c:pt>
                  <c:pt idx="295">
                    <c:v>25BW44B003</c:v>
                  </c:pt>
                  <c:pt idx="296">
                    <c:v>27BWAKB001</c:v>
                  </c:pt>
                  <c:pt idx="297">
                    <c:v>28BWG8</c:v>
                  </c:pt>
                  <c:pt idx="298">
                    <c:v>28BWEKB001</c:v>
                  </c:pt>
                  <c:pt idx="299">
                    <c:v>25BW41B003</c:v>
                  </c:pt>
                  <c:pt idx="300">
                    <c:v>33BWAX</c:v>
                  </c:pt>
                  <c:pt idx="301">
                    <c:v>30BWWCB001</c:v>
                  </c:pt>
                  <c:pt idx="302">
                    <c:v>30BWWSB002</c:v>
                  </c:pt>
                  <c:pt idx="303">
                    <c:v>30BWWLB001</c:v>
                  </c:pt>
                  <c:pt idx="304">
                    <c:v>26BWQ7B003</c:v>
                  </c:pt>
                  <c:pt idx="305">
                    <c:v>30BWXCB001</c:v>
                  </c:pt>
                  <c:pt idx="306">
                    <c:v>30BWYJ</c:v>
                  </c:pt>
                  <c:pt idx="307">
                    <c:v>30BWYL</c:v>
                  </c:pt>
                  <c:pt idx="308">
                    <c:v>30BWXQB001</c:v>
                  </c:pt>
                  <c:pt idx="309">
                    <c:v>30BWYB</c:v>
                  </c:pt>
                  <c:pt idx="310">
                    <c:v>30BWWRB002</c:v>
                  </c:pt>
                  <c:pt idx="311">
                    <c:v>26BWQ8B001</c:v>
                  </c:pt>
                  <c:pt idx="312">
                    <c:v>30BWXXB001</c:v>
                  </c:pt>
                  <c:pt idx="313">
                    <c:v>30BWYPB001</c:v>
                  </c:pt>
                  <c:pt idx="314">
                    <c:v>30BWWKB002</c:v>
                  </c:pt>
                  <c:pt idx="315">
                    <c:v>26BWNWB002</c:v>
                  </c:pt>
                  <c:pt idx="316">
                    <c:v>29BWQG</c:v>
                  </c:pt>
                  <c:pt idx="317">
                    <c:v>27BWZEB001</c:v>
                  </c:pt>
                  <c:pt idx="318">
                    <c:v>29BWQGB001</c:v>
                  </c:pt>
                  <c:pt idx="319">
                    <c:v>27BWZPB001</c:v>
                  </c:pt>
                  <c:pt idx="320">
                    <c:v>28BWE5B004</c:v>
                  </c:pt>
                  <c:pt idx="321">
                    <c:v>24BW93</c:v>
                  </c:pt>
                  <c:pt idx="322">
                    <c:v>25BW02</c:v>
                  </c:pt>
                  <c:pt idx="323">
                    <c:v>25BW99B001</c:v>
                  </c:pt>
                  <c:pt idx="324">
                    <c:v>25BW08B001</c:v>
                  </c:pt>
                  <c:pt idx="325">
                    <c:v>28BWEJ</c:v>
                  </c:pt>
                  <c:pt idx="326">
                    <c:v>28BWEW</c:v>
                  </c:pt>
                  <c:pt idx="327">
                    <c:v>28BWES</c:v>
                  </c:pt>
                  <c:pt idx="328">
                    <c:v>28BWET</c:v>
                  </c:pt>
                  <c:pt idx="329">
                    <c:v>28BWEN</c:v>
                  </c:pt>
                  <c:pt idx="330">
                    <c:v>28BWEHB003</c:v>
                  </c:pt>
                  <c:pt idx="331">
                    <c:v>25BW02B003</c:v>
                  </c:pt>
                  <c:pt idx="332">
                    <c:v>33BWVC</c:v>
                  </c:pt>
                  <c:pt idx="333">
                    <c:v>33BWV2</c:v>
                  </c:pt>
                  <c:pt idx="334">
                    <c:v>33BWV3</c:v>
                  </c:pt>
                  <c:pt idx="335">
                    <c:v>31BWL5</c:v>
                  </c:pt>
                  <c:pt idx="336">
                    <c:v>32BWTQ</c:v>
                  </c:pt>
                  <c:pt idx="337">
                    <c:v>32BWTP</c:v>
                  </c:pt>
                  <c:pt idx="338">
                    <c:v>32BWTU</c:v>
                  </c:pt>
                  <c:pt idx="339">
                    <c:v>31BWGU</c:v>
                  </c:pt>
                  <c:pt idx="340">
                    <c:v>33BWUR</c:v>
                  </c:pt>
                  <c:pt idx="341">
                    <c:v>33BWUV</c:v>
                  </c:pt>
                  <c:pt idx="342">
                    <c:v>33BWKJ</c:v>
                  </c:pt>
                  <c:pt idx="343">
                    <c:v>33BWKM</c:v>
                  </c:pt>
                  <c:pt idx="344">
                    <c:v>33BWKN</c:v>
                  </c:pt>
                  <c:pt idx="345">
                    <c:v>33BWL1</c:v>
                  </c:pt>
                  <c:pt idx="346">
                    <c:v>33BWL2</c:v>
                  </c:pt>
                  <c:pt idx="347">
                    <c:v>30BWVXB001</c:v>
                  </c:pt>
                  <c:pt idx="348">
                    <c:v>30BWWDB002</c:v>
                  </c:pt>
                  <c:pt idx="349">
                    <c:v>30BWWKB001</c:v>
                  </c:pt>
                  <c:pt idx="350">
                    <c:v>30BWWFB001</c:v>
                  </c:pt>
                  <c:pt idx="351">
                    <c:v>30BWW2B002</c:v>
                  </c:pt>
                  <c:pt idx="352">
                    <c:v>30BWXG</c:v>
                  </c:pt>
                  <c:pt idx="353">
                    <c:v>30BWUNB002</c:v>
                  </c:pt>
                  <c:pt idx="354">
                    <c:v>30BWVWB003</c:v>
                  </c:pt>
                  <c:pt idx="355">
                    <c:v>30BWX9B002</c:v>
                  </c:pt>
                  <c:pt idx="356">
                    <c:v>30BWY4B001</c:v>
                  </c:pt>
                  <c:pt idx="357">
                    <c:v>30BWUWB003</c:v>
                  </c:pt>
                  <c:pt idx="358">
                    <c:v>30BWYS</c:v>
                  </c:pt>
                  <c:pt idx="359">
                    <c:v>30BWXPB002</c:v>
                  </c:pt>
                  <c:pt idx="360">
                    <c:v>30BWXRB001</c:v>
                  </c:pt>
                  <c:pt idx="361">
                    <c:v>30BWYK</c:v>
                  </c:pt>
                  <c:pt idx="362">
                    <c:v>30BWXQB002</c:v>
                  </c:pt>
                  <c:pt idx="363">
                    <c:v>30BWYQ</c:v>
                  </c:pt>
                  <c:pt idx="364">
                    <c:v>30BWWZB002</c:v>
                  </c:pt>
                  <c:pt idx="365">
                    <c:v>30BWW8B001</c:v>
                  </c:pt>
                  <c:pt idx="366">
                    <c:v>30BWYKB001</c:v>
                  </c:pt>
                  <c:pt idx="367">
                    <c:v>30BWX8B001</c:v>
                  </c:pt>
                  <c:pt idx="368">
                    <c:v>30BWYX</c:v>
                  </c:pt>
                  <c:pt idx="369">
                    <c:v>26BWNWB001</c:v>
                  </c:pt>
                  <c:pt idx="370">
                    <c:v>30BWYW</c:v>
                  </c:pt>
                  <c:pt idx="371">
                    <c:v>30BWW3B001</c:v>
                  </c:pt>
                  <c:pt idx="372">
                    <c:v>27BWAH</c:v>
                  </c:pt>
                  <c:pt idx="373">
                    <c:v>27BWZAB003</c:v>
                  </c:pt>
                  <c:pt idx="374">
                    <c:v>25BW44B002</c:v>
                  </c:pt>
                  <c:pt idx="375">
                    <c:v>25BW45</c:v>
                  </c:pt>
                  <c:pt idx="376">
                    <c:v>25BW55B005</c:v>
                  </c:pt>
                  <c:pt idx="377">
                    <c:v>25BW51B001</c:v>
                  </c:pt>
                  <c:pt idx="378">
                    <c:v>28BWEH</c:v>
                  </c:pt>
                  <c:pt idx="379">
                    <c:v>14BW65B004</c:v>
                  </c:pt>
                  <c:pt idx="380">
                    <c:v>28BWENB002</c:v>
                  </c:pt>
                  <c:pt idx="381">
                    <c:v>25BW45B003</c:v>
                  </c:pt>
                  <c:pt idx="382">
                    <c:v>28BWESB002</c:v>
                  </c:pt>
                  <c:pt idx="383">
                    <c:v>31BWL7</c:v>
                  </c:pt>
                  <c:pt idx="384">
                    <c:v>33BWUJ</c:v>
                  </c:pt>
                  <c:pt idx="385">
                    <c:v>33BWUU</c:v>
                  </c:pt>
                  <c:pt idx="386">
                    <c:v>29BWQM</c:v>
                  </c:pt>
                  <c:pt idx="387">
                    <c:v>33BWZG</c:v>
                  </c:pt>
                  <c:pt idx="388">
                    <c:v>33BWKZ</c:v>
                  </c:pt>
                  <c:pt idx="389">
                    <c:v>33BWC6</c:v>
                  </c:pt>
                  <c:pt idx="390">
                    <c:v>31BWGT</c:v>
                  </c:pt>
                  <c:pt idx="391">
                    <c:v>33BWKL</c:v>
                  </c:pt>
                  <c:pt idx="392">
                    <c:v>33BWKK</c:v>
                  </c:pt>
                  <c:pt idx="393">
                    <c:v>34BWP6</c:v>
                  </c:pt>
                  <c:pt idx="394">
                    <c:v>34BWLP</c:v>
                  </c:pt>
                  <c:pt idx="395">
                    <c:v>30BWWEB001</c:v>
                  </c:pt>
                  <c:pt idx="396">
                    <c:v>30BWWA</c:v>
                  </c:pt>
                  <c:pt idx="397">
                    <c:v>30BWWH</c:v>
                  </c:pt>
                  <c:pt idx="398">
                    <c:v>30BWWKB002</c:v>
                  </c:pt>
                  <c:pt idx="399">
                    <c:v>30BWWWB002</c:v>
                  </c:pt>
                  <c:pt idx="400">
                    <c:v>30BWZB</c:v>
                  </c:pt>
                  <c:pt idx="401">
                    <c:v>30BWXT</c:v>
                  </c:pt>
                  <c:pt idx="402">
                    <c:v>30BWZ7</c:v>
                  </c:pt>
                  <c:pt idx="403">
                    <c:v>30BWZ2</c:v>
                  </c:pt>
                  <c:pt idx="404">
                    <c:v>30BWZ3</c:v>
                  </c:pt>
                  <c:pt idx="405">
                    <c:v>30BWZ6</c:v>
                  </c:pt>
                  <c:pt idx="406">
                    <c:v>30BWZ4</c:v>
                  </c:pt>
                  <c:pt idx="407">
                    <c:v>30BWWAB002</c:v>
                  </c:pt>
                  <c:pt idx="408">
                    <c:v>30BWXGB001</c:v>
                  </c:pt>
                  <c:pt idx="409">
                    <c:v>30BWYY</c:v>
                  </c:pt>
                  <c:pt idx="410">
                    <c:v>30BWZ2B001</c:v>
                  </c:pt>
                  <c:pt idx="411">
                    <c:v>30BWYN</c:v>
                  </c:pt>
                  <c:pt idx="412">
                    <c:v>30BWWNB002</c:v>
                  </c:pt>
                  <c:pt idx="413">
                    <c:v>30BWX4B001</c:v>
                  </c:pt>
                  <c:pt idx="414">
                    <c:v>30BWYR</c:v>
                  </c:pt>
                  <c:pt idx="415">
                    <c:v>30BWZC</c:v>
                  </c:pt>
                  <c:pt idx="416">
                    <c:v>30BWZ5</c:v>
                  </c:pt>
                  <c:pt idx="417">
                    <c:v>30BWYBB001</c:v>
                  </c:pt>
                  <c:pt idx="418">
                    <c:v>30BWWYB001</c:v>
                  </c:pt>
                  <c:pt idx="419">
                    <c:v>30BWXRB002</c:v>
                  </c:pt>
                  <c:pt idx="420">
                    <c:v>30BWXGB002</c:v>
                  </c:pt>
                  <c:pt idx="421">
                    <c:v>30BWW6B001</c:v>
                  </c:pt>
                  <c:pt idx="422">
                    <c:v>31BWLK</c:v>
                  </c:pt>
                  <c:pt idx="423">
                    <c:v>31BWM9</c:v>
                  </c:pt>
                  <c:pt idx="424">
                    <c:v>31BWLJ</c:v>
                  </c:pt>
                  <c:pt idx="425">
                    <c:v>31BWHE</c:v>
                  </c:pt>
                  <c:pt idx="426">
                    <c:v>32BWMZB001</c:v>
                  </c:pt>
                  <c:pt idx="427">
                    <c:v>29BWQE</c:v>
                  </c:pt>
                  <c:pt idx="428">
                    <c:v>14BW63</c:v>
                  </c:pt>
                  <c:pt idx="429">
                    <c:v>28BWE5B001</c:v>
                  </c:pt>
                  <c:pt idx="430">
                    <c:v>24BW22</c:v>
                  </c:pt>
                  <c:pt idx="431">
                    <c:v>28BWEP</c:v>
                  </c:pt>
                  <c:pt idx="432">
                    <c:v>25BW45B001</c:v>
                  </c:pt>
                  <c:pt idx="433">
                    <c:v>28BWE4</c:v>
                  </c:pt>
                  <c:pt idx="434">
                    <c:v>25BW51B001</c:v>
                  </c:pt>
                  <c:pt idx="435">
                    <c:v>25BW09B005</c:v>
                  </c:pt>
                  <c:pt idx="436">
                    <c:v>28BWENB001</c:v>
                  </c:pt>
                  <c:pt idx="437">
                    <c:v>25BW44B005</c:v>
                  </c:pt>
                  <c:pt idx="438">
                    <c:v>29BWQMB004</c:v>
                  </c:pt>
                  <c:pt idx="439">
                    <c:v>32BWTJB001</c:v>
                  </c:pt>
                  <c:pt idx="440">
                    <c:v>32BWTK</c:v>
                  </c:pt>
                  <c:pt idx="441">
                    <c:v>32BWTL</c:v>
                  </c:pt>
                  <c:pt idx="442">
                    <c:v>32BWTM</c:v>
                  </c:pt>
                  <c:pt idx="443">
                    <c:v>33BWC3</c:v>
                  </c:pt>
                  <c:pt idx="444">
                    <c:v>33BWC3B001</c:v>
                  </c:pt>
                  <c:pt idx="445">
                    <c:v>26BWQ9B003</c:v>
                  </c:pt>
                  <c:pt idx="446">
                    <c:v>30BWWQB001</c:v>
                  </c:pt>
                  <c:pt idx="447">
                    <c:v>30BWZL</c:v>
                  </c:pt>
                  <c:pt idx="448">
                    <c:v>30BWYRB001</c:v>
                  </c:pt>
                  <c:pt idx="449">
                    <c:v>30BWZ3B001</c:v>
                  </c:pt>
                  <c:pt idx="450">
                    <c:v>30BWZ1</c:v>
                  </c:pt>
                  <c:pt idx="451">
                    <c:v>30BWYZ</c:v>
                  </c:pt>
                  <c:pt idx="452">
                    <c:v>33BWD4</c:v>
                  </c:pt>
                  <c:pt idx="453">
                    <c:v>30BWWAB003</c:v>
                  </c:pt>
                  <c:pt idx="454">
                    <c:v>33BWD4B001</c:v>
                  </c:pt>
                  <c:pt idx="455">
                    <c:v>30BWXPB003</c:v>
                  </c:pt>
                  <c:pt idx="456">
                    <c:v>30BWYXB001</c:v>
                  </c:pt>
                  <c:pt idx="457">
                    <c:v>30BWXTB001</c:v>
                  </c:pt>
                  <c:pt idx="458">
                    <c:v>31BWM7B001</c:v>
                  </c:pt>
                  <c:pt idx="459">
                    <c:v>25BWM6B002</c:v>
                  </c:pt>
                  <c:pt idx="460">
                    <c:v>30BWSK</c:v>
                  </c:pt>
                  <c:pt idx="461">
                    <c:v>32BWN4</c:v>
                  </c:pt>
                  <c:pt idx="462">
                    <c:v>29BWMJ</c:v>
                  </c:pt>
                  <c:pt idx="463">
                    <c:v>27BWZKB001</c:v>
                  </c:pt>
                  <c:pt idx="464">
                    <c:v>24BW01B001</c:v>
                  </c:pt>
                  <c:pt idx="465">
                    <c:v>25BW02B002</c:v>
                  </c:pt>
                  <c:pt idx="466">
                    <c:v>31BWK7</c:v>
                  </c:pt>
                  <c:pt idx="467">
                    <c:v>27BWAJB001</c:v>
                  </c:pt>
                  <c:pt idx="468">
                    <c:v>33BWCVB001</c:v>
                  </c:pt>
                  <c:pt idx="469">
                    <c:v>33BWCV</c:v>
                  </c:pt>
                  <c:pt idx="470">
                    <c:v>25BW48B003</c:v>
                  </c:pt>
                  <c:pt idx="471">
                    <c:v>27BWZB</c:v>
                  </c:pt>
                  <c:pt idx="472">
                    <c:v>27BWZ5</c:v>
                  </c:pt>
                  <c:pt idx="473">
                    <c:v>28BWEK</c:v>
                  </c:pt>
                  <c:pt idx="474">
                    <c:v>28BWEV</c:v>
                  </c:pt>
                  <c:pt idx="475">
                    <c:v>25BW55B007</c:v>
                  </c:pt>
                  <c:pt idx="476">
                    <c:v>28BWEX</c:v>
                  </c:pt>
                  <c:pt idx="477">
                    <c:v>27BWZ8B004</c:v>
                  </c:pt>
                  <c:pt idx="478">
                    <c:v>32BWTJ</c:v>
                  </c:pt>
                  <c:pt idx="479">
                    <c:v>33BWZF</c:v>
                  </c:pt>
                  <c:pt idx="480">
                    <c:v>34BWLQ</c:v>
                  </c:pt>
                  <c:pt idx="481">
                    <c:v>26BWNY</c:v>
                  </c:pt>
                  <c:pt idx="482">
                    <c:v>30BWWDB002</c:v>
                  </c:pt>
                  <c:pt idx="483">
                    <c:v>30BWWCB001</c:v>
                  </c:pt>
                  <c:pt idx="484">
                    <c:v>30BWW2B002</c:v>
                  </c:pt>
                  <c:pt idx="485">
                    <c:v>30BWUNB002</c:v>
                  </c:pt>
                  <c:pt idx="486">
                    <c:v>30BWX7B002</c:v>
                  </c:pt>
                  <c:pt idx="487">
                    <c:v>30BWWRB002</c:v>
                  </c:pt>
                  <c:pt idx="488">
                    <c:v>30BWZT</c:v>
                  </c:pt>
                  <c:pt idx="489">
                    <c:v>30BWXM</c:v>
                  </c:pt>
                  <c:pt idx="490">
                    <c:v>30BWZ8</c:v>
                  </c:pt>
                  <c:pt idx="491">
                    <c:v>30BWYZB001</c:v>
                  </c:pt>
                  <c:pt idx="492">
                    <c:v>30BWZ4B001</c:v>
                  </c:pt>
                  <c:pt idx="493">
                    <c:v>30BWYWB001</c:v>
                  </c:pt>
                  <c:pt idx="494">
                    <c:v>33BWD5</c:v>
                  </c:pt>
                  <c:pt idx="495">
                    <c:v>30BWZE</c:v>
                  </c:pt>
                  <c:pt idx="496">
                    <c:v>30BWZ9</c:v>
                  </c:pt>
                  <c:pt idx="497">
                    <c:v>30BWWRB001</c:v>
                  </c:pt>
                  <c:pt idx="498">
                    <c:v>30BWZD</c:v>
                  </c:pt>
                  <c:pt idx="499">
                    <c:v>30BWZJ</c:v>
                  </c:pt>
                  <c:pt idx="500">
                    <c:v>33BWE1</c:v>
                  </c:pt>
                  <c:pt idx="501">
                    <c:v>30BWYNB001</c:v>
                  </c:pt>
                  <c:pt idx="502">
                    <c:v>31BWHD</c:v>
                  </c:pt>
                  <c:pt idx="503">
                    <c:v>31BWHC</c:v>
                  </c:pt>
                  <c:pt idx="504">
                    <c:v>32BWPJ</c:v>
                  </c:pt>
                  <c:pt idx="505">
                    <c:v>31BWMA</c:v>
                  </c:pt>
                  <c:pt idx="506">
                    <c:v>27BWZ6</c:v>
                  </c:pt>
                  <c:pt idx="507">
                    <c:v>27BWCF</c:v>
                  </c:pt>
                  <c:pt idx="508">
                    <c:v>27BWZ4</c:v>
                  </c:pt>
                  <c:pt idx="509">
                    <c:v>28BWE4B001</c:v>
                  </c:pt>
                  <c:pt idx="510">
                    <c:v>27BWZDB001</c:v>
                  </c:pt>
                  <c:pt idx="511">
                    <c:v>27BWAFB002</c:v>
                  </c:pt>
                  <c:pt idx="512">
                    <c:v>28BWDZ</c:v>
                  </c:pt>
                  <c:pt idx="513">
                    <c:v>28BWG8B002</c:v>
                  </c:pt>
                  <c:pt idx="514">
                    <c:v>25BW09B006</c:v>
                  </c:pt>
                  <c:pt idx="515">
                    <c:v>25BW44B005</c:v>
                  </c:pt>
                  <c:pt idx="516">
                    <c:v>28BWG8B003</c:v>
                  </c:pt>
                  <c:pt idx="517">
                    <c:v>32BWTN</c:v>
                  </c:pt>
                  <c:pt idx="518">
                    <c:v>32BWTR</c:v>
                  </c:pt>
                  <c:pt idx="519">
                    <c:v>33BWYTB001</c:v>
                  </c:pt>
                  <c:pt idx="520">
                    <c:v>32BWS9</c:v>
                  </c:pt>
                  <c:pt idx="521">
                    <c:v>29BWQP</c:v>
                  </c:pt>
                  <c:pt idx="522">
                    <c:v>33BWCL</c:v>
                  </c:pt>
                  <c:pt idx="523">
                    <c:v>30BWXCB002</c:v>
                  </c:pt>
                  <c:pt idx="524">
                    <c:v>26BWQ8B001</c:v>
                  </c:pt>
                  <c:pt idx="525">
                    <c:v>30BWXXB001</c:v>
                  </c:pt>
                  <c:pt idx="526">
                    <c:v>30BWWKB002</c:v>
                  </c:pt>
                  <c:pt idx="527">
                    <c:v>26BWNWB002</c:v>
                  </c:pt>
                  <c:pt idx="528">
                    <c:v>30BWZ5</c:v>
                  </c:pt>
                  <c:pt idx="529">
                    <c:v>30BWZK</c:v>
                  </c:pt>
                  <c:pt idx="530">
                    <c:v>33BWD5B001</c:v>
                  </c:pt>
                  <c:pt idx="531">
                    <c:v>30BWZQ</c:v>
                  </c:pt>
                  <c:pt idx="532">
                    <c:v>33BWDZ</c:v>
                  </c:pt>
                  <c:pt idx="533">
                    <c:v>30BWZEB001</c:v>
                  </c:pt>
                  <c:pt idx="534">
                    <c:v>30BWZ6B001</c:v>
                  </c:pt>
                  <c:pt idx="535">
                    <c:v>30BWZF</c:v>
                  </c:pt>
                  <c:pt idx="536">
                    <c:v>30BWZ1B001</c:v>
                  </c:pt>
                  <c:pt idx="537">
                    <c:v>30BWWRB003</c:v>
                  </c:pt>
                  <c:pt idx="538">
                    <c:v>27BWAHB002</c:v>
                  </c:pt>
                  <c:pt idx="539">
                    <c:v>28BWE2B002</c:v>
                  </c:pt>
                  <c:pt idx="540">
                    <c:v>23BW96</c:v>
                  </c:pt>
                  <c:pt idx="541">
                    <c:v>32BWTX</c:v>
                  </c:pt>
                  <c:pt idx="542">
                    <c:v>31BWHEB002</c:v>
                  </c:pt>
                  <c:pt idx="543">
                    <c:v>31BWMB</c:v>
                  </c:pt>
                  <c:pt idx="544">
                    <c:v>33BWW1</c:v>
                  </c:pt>
                  <c:pt idx="545">
                    <c:v>33BWYD</c:v>
                  </c:pt>
                  <c:pt idx="546">
                    <c:v>31BWHEB001</c:v>
                  </c:pt>
                  <c:pt idx="547">
                    <c:v>33BWX8</c:v>
                  </c:pt>
                  <c:pt idx="548">
                    <c:v>31BWM6B001</c:v>
                  </c:pt>
                  <c:pt idx="549">
                    <c:v>32BWPK</c:v>
                  </c:pt>
                  <c:pt idx="550">
                    <c:v>33BWL5</c:v>
                  </c:pt>
                  <c:pt idx="551">
                    <c:v>14BW63B002</c:v>
                  </c:pt>
                  <c:pt idx="552">
                    <c:v>25BW09</c:v>
                  </c:pt>
                  <c:pt idx="553">
                    <c:v>28BWEL</c:v>
                  </c:pt>
                  <c:pt idx="554">
                    <c:v>28BWEF</c:v>
                  </c:pt>
                  <c:pt idx="555">
                    <c:v>26BWSC</c:v>
                  </c:pt>
                  <c:pt idx="556">
                    <c:v>28BWE2</c:v>
                  </c:pt>
                  <c:pt idx="557">
                    <c:v>25BW44B005</c:v>
                  </c:pt>
                  <c:pt idx="558">
                    <c:v>24BW22B001</c:v>
                  </c:pt>
                  <c:pt idx="559">
                    <c:v>28BWE4B004</c:v>
                  </c:pt>
                  <c:pt idx="560">
                    <c:v>33BWYT</c:v>
                  </c:pt>
                  <c:pt idx="561">
                    <c:v>33BWYR</c:v>
                  </c:pt>
                  <c:pt idx="562">
                    <c:v>33BWYS</c:v>
                  </c:pt>
                  <c:pt idx="563">
                    <c:v>33BWW4B001</c:v>
                  </c:pt>
                  <c:pt idx="564">
                    <c:v>30BWZA</c:v>
                  </c:pt>
                  <c:pt idx="565">
                    <c:v>30BWU5B003</c:v>
                  </c:pt>
                  <c:pt idx="566">
                    <c:v>30BWYPB001</c:v>
                  </c:pt>
                  <c:pt idx="567">
                    <c:v>30BWXGB002</c:v>
                  </c:pt>
                  <c:pt idx="568">
                    <c:v>30BWXPB003</c:v>
                  </c:pt>
                  <c:pt idx="569">
                    <c:v>30BWYXB001</c:v>
                  </c:pt>
                  <c:pt idx="570">
                    <c:v>30BWYM</c:v>
                  </c:pt>
                  <c:pt idx="571">
                    <c:v>30BWZH</c:v>
                  </c:pt>
                  <c:pt idx="572">
                    <c:v>30BWZS</c:v>
                  </c:pt>
                  <c:pt idx="573">
                    <c:v>33BWDY</c:v>
                  </c:pt>
                  <c:pt idx="574">
                    <c:v>33BWDN</c:v>
                  </c:pt>
                  <c:pt idx="575">
                    <c:v>30BWZR</c:v>
                  </c:pt>
                  <c:pt idx="576">
                    <c:v>30BWXCB003</c:v>
                  </c:pt>
                  <c:pt idx="577">
                    <c:v>30BWXXB002</c:v>
                  </c:pt>
                  <c:pt idx="578">
                    <c:v>30BWZKB001</c:v>
                  </c:pt>
                  <c:pt idx="579">
                    <c:v>30BWZDB001</c:v>
                  </c:pt>
                  <c:pt idx="580">
                    <c:v>30BWZHB001</c:v>
                  </c:pt>
                  <c:pt idx="581">
                    <c:v>30BWWHB001</c:v>
                  </c:pt>
                  <c:pt idx="582">
                    <c:v>30BWZV</c:v>
                  </c:pt>
                  <c:pt idx="583">
                    <c:v>30BWZEB002</c:v>
                  </c:pt>
                  <c:pt idx="584">
                    <c:v>33BWE1B001</c:v>
                  </c:pt>
                  <c:pt idx="585">
                    <c:v>33BWDNB002</c:v>
                  </c:pt>
                </c:lvl>
                <c:lvl>
                  <c:pt idx="0">
                    <c:v>PR1</c:v>
                  </c:pt>
                  <c:pt idx="3">
                    <c:v>PR2</c:v>
                  </c:pt>
                  <c:pt idx="16">
                    <c:v>uPad</c:v>
                  </c:pt>
                  <c:pt idx="17">
                    <c:v>TP</c:v>
                  </c:pt>
                  <c:pt idx="33">
                    <c:v>PR1</c:v>
                  </c:pt>
                  <c:pt idx="34">
                    <c:v>PR2</c:v>
                  </c:pt>
                  <c:pt idx="49">
                    <c:v>uPad</c:v>
                  </c:pt>
                  <c:pt idx="52">
                    <c:v>C4</c:v>
                  </c:pt>
                  <c:pt idx="57">
                    <c:v>TP</c:v>
                  </c:pt>
                  <c:pt idx="74">
                    <c:v>PR1</c:v>
                  </c:pt>
                  <c:pt idx="79">
                    <c:v>PR2</c:v>
                  </c:pt>
                  <c:pt idx="83">
                    <c:v>uPad</c:v>
                  </c:pt>
                  <c:pt idx="87">
                    <c:v>TP</c:v>
                  </c:pt>
                  <c:pt idx="96">
                    <c:v>PR1</c:v>
                  </c:pt>
                  <c:pt idx="98">
                    <c:v>PR2</c:v>
                  </c:pt>
                  <c:pt idx="103">
                    <c:v>uPad</c:v>
                  </c:pt>
                  <c:pt idx="104">
                    <c:v>C4</c:v>
                  </c:pt>
                  <c:pt idx="107">
                    <c:v>TP</c:v>
                  </c:pt>
                  <c:pt idx="129">
                    <c:v>PR1</c:v>
                  </c:pt>
                  <c:pt idx="131">
                    <c:v>PR2</c:v>
                  </c:pt>
                  <c:pt idx="136">
                    <c:v>uPad</c:v>
                  </c:pt>
                  <c:pt idx="139">
                    <c:v>C4</c:v>
                  </c:pt>
                  <c:pt idx="148">
                    <c:v>TP</c:v>
                  </c:pt>
                  <c:pt idx="171">
                    <c:v>PR1</c:v>
                  </c:pt>
                  <c:pt idx="172">
                    <c:v>PR2</c:v>
                  </c:pt>
                  <c:pt idx="179">
                    <c:v>uPad</c:v>
                  </c:pt>
                  <c:pt idx="181">
                    <c:v>C4</c:v>
                  </c:pt>
                  <c:pt idx="183">
                    <c:v>TP</c:v>
                  </c:pt>
                  <c:pt idx="203">
                    <c:v>PR1</c:v>
                  </c:pt>
                  <c:pt idx="210">
                    <c:v>PR2</c:v>
                  </c:pt>
                  <c:pt idx="224">
                    <c:v>C4</c:v>
                  </c:pt>
                  <c:pt idx="228">
                    <c:v>TP</c:v>
                  </c:pt>
                  <c:pt idx="237">
                    <c:v>PR1</c:v>
                  </c:pt>
                  <c:pt idx="241">
                    <c:v>PR2</c:v>
                  </c:pt>
                  <c:pt idx="254">
                    <c:v>uPad</c:v>
                  </c:pt>
                  <c:pt idx="256">
                    <c:v>C4</c:v>
                  </c:pt>
                  <c:pt idx="258">
                    <c:v>TP</c:v>
                  </c:pt>
                  <c:pt idx="281">
                    <c:v>PR1</c:v>
                  </c:pt>
                  <c:pt idx="283">
                    <c:v>PR2</c:v>
                  </c:pt>
                  <c:pt idx="291">
                    <c:v>uPad</c:v>
                  </c:pt>
                  <c:pt idx="300">
                    <c:v>C4</c:v>
                  </c:pt>
                  <c:pt idx="301">
                    <c:v>TP</c:v>
                  </c:pt>
                  <c:pt idx="316">
                    <c:v>PR1</c:v>
                  </c:pt>
                  <c:pt idx="319">
                    <c:v>PR2</c:v>
                  </c:pt>
                  <c:pt idx="321">
                    <c:v>uPad</c:v>
                  </c:pt>
                  <c:pt idx="332">
                    <c:v>C4</c:v>
                  </c:pt>
                  <c:pt idx="347">
                    <c:v>TP</c:v>
                  </c:pt>
                  <c:pt idx="372">
                    <c:v>PR2</c:v>
                  </c:pt>
                  <c:pt idx="374">
                    <c:v>uPad</c:v>
                  </c:pt>
                  <c:pt idx="383">
                    <c:v>C4</c:v>
                  </c:pt>
                  <c:pt idx="395">
                    <c:v>TP</c:v>
                  </c:pt>
                  <c:pt idx="422">
                    <c:v>PR1</c:v>
                  </c:pt>
                  <c:pt idx="428">
                    <c:v>PR2</c:v>
                  </c:pt>
                  <c:pt idx="430">
                    <c:v>uPad</c:v>
                  </c:pt>
                  <c:pt idx="438">
                    <c:v>C4</c:v>
                  </c:pt>
                  <c:pt idx="445">
                    <c:v>TP</c:v>
                  </c:pt>
                  <c:pt idx="458">
                    <c:v>PR1</c:v>
                  </c:pt>
                  <c:pt idx="464">
                    <c:v>PR2</c:v>
                  </c:pt>
                  <c:pt idx="470">
                    <c:v>uPad</c:v>
                  </c:pt>
                  <c:pt idx="478">
                    <c:v>C4</c:v>
                  </c:pt>
                  <c:pt idx="481">
                    <c:v>TP</c:v>
                  </c:pt>
                  <c:pt idx="502">
                    <c:v>PR1</c:v>
                  </c:pt>
                  <c:pt idx="506">
                    <c:v>uPad</c:v>
                  </c:pt>
                  <c:pt idx="517">
                    <c:v>C4</c:v>
                  </c:pt>
                  <c:pt idx="523">
                    <c:v>TP</c:v>
                  </c:pt>
                  <c:pt idx="538">
                    <c:v>PR1</c:v>
                  </c:pt>
                  <c:pt idx="551">
                    <c:v>PR2</c:v>
                  </c:pt>
                  <c:pt idx="552">
                    <c:v>uPad</c:v>
                  </c:pt>
                  <c:pt idx="560">
                    <c:v>C4</c:v>
                  </c:pt>
                  <c:pt idx="564">
                    <c:v>TP</c:v>
                  </c:pt>
                </c:lvl>
                <c:lvl>
                  <c:pt idx="0">
                    <c:v>2026/8/16</c:v>
                  </c:pt>
                  <c:pt idx="33">
                    <c:v>2026/8/17</c:v>
                  </c:pt>
                  <c:pt idx="74">
                    <c:v>2026/8/18</c:v>
                  </c:pt>
                  <c:pt idx="96">
                    <c:v>2026/8/19</c:v>
                  </c:pt>
                  <c:pt idx="129">
                    <c:v>2026/8/20</c:v>
                  </c:pt>
                  <c:pt idx="171">
                    <c:v>2026/8/21</c:v>
                  </c:pt>
                  <c:pt idx="203">
                    <c:v>2026/8/22</c:v>
                  </c:pt>
                  <c:pt idx="237">
                    <c:v>2026/8/23</c:v>
                  </c:pt>
                  <c:pt idx="281">
                    <c:v>2026/8/24</c:v>
                  </c:pt>
                  <c:pt idx="316">
                    <c:v>2026/8/25</c:v>
                  </c:pt>
                  <c:pt idx="372">
                    <c:v>2026/8/26</c:v>
                  </c:pt>
                  <c:pt idx="422">
                    <c:v>2026/8/27</c:v>
                  </c:pt>
                  <c:pt idx="458">
                    <c:v>2026/8/28</c:v>
                  </c:pt>
                  <c:pt idx="502">
                    <c:v>2026/8/29</c:v>
                  </c:pt>
                  <c:pt idx="538">
                    <c:v>2026/8/30</c:v>
                  </c:pt>
                </c:lvl>
              </c:multiLvlStrCache>
            </c:multiLvlStrRef>
          </c:cat>
          <c:val>
            <c:numRef>
              <c:f>AMD!$B$4:$B$675</c:f>
              <c:numCache>
                <c:formatCode>General</c:formatCode>
                <c:ptCount val="586"/>
                <c:pt idx="0">
                  <c:v>1</c:v>
                </c:pt>
                <c:pt idx="1">
                  <c:v>1</c:v>
                </c:pt>
                <c:pt idx="2">
                  <c:v>1</c:v>
                </c:pt>
                <c:pt idx="3">
                  <c:v>3</c:v>
                </c:pt>
                <c:pt idx="4">
                  <c:v>9</c:v>
                </c:pt>
                <c:pt idx="5">
                  <c:v>1</c:v>
                </c:pt>
                <c:pt idx="6">
                  <c:v>6</c:v>
                </c:pt>
                <c:pt idx="7">
                  <c:v>1</c:v>
                </c:pt>
                <c:pt idx="8">
                  <c:v>12</c:v>
                </c:pt>
                <c:pt idx="9">
                  <c:v>10</c:v>
                </c:pt>
                <c:pt idx="10">
                  <c:v>4</c:v>
                </c:pt>
                <c:pt idx="11">
                  <c:v>12</c:v>
                </c:pt>
                <c:pt idx="12">
                  <c:v>3</c:v>
                </c:pt>
                <c:pt idx="13">
                  <c:v>1</c:v>
                </c:pt>
                <c:pt idx="14">
                  <c:v>2</c:v>
                </c:pt>
                <c:pt idx="15">
                  <c:v>1</c:v>
                </c:pt>
                <c:pt idx="16">
                  <c:v>2</c:v>
                </c:pt>
                <c:pt idx="17">
                  <c:v>13</c:v>
                </c:pt>
                <c:pt idx="18">
                  <c:v>1</c:v>
                </c:pt>
                <c:pt idx="19">
                  <c:v>2</c:v>
                </c:pt>
                <c:pt idx="20">
                  <c:v>4</c:v>
                </c:pt>
                <c:pt idx="21">
                  <c:v>3</c:v>
                </c:pt>
                <c:pt idx="22">
                  <c:v>5</c:v>
                </c:pt>
                <c:pt idx="23">
                  <c:v>7</c:v>
                </c:pt>
                <c:pt idx="24">
                  <c:v>1</c:v>
                </c:pt>
                <c:pt idx="25">
                  <c:v>11</c:v>
                </c:pt>
                <c:pt idx="26">
                  <c:v>1</c:v>
                </c:pt>
                <c:pt idx="27">
                  <c:v>2</c:v>
                </c:pt>
                <c:pt idx="28">
                  <c:v>12</c:v>
                </c:pt>
                <c:pt idx="29">
                  <c:v>1</c:v>
                </c:pt>
                <c:pt idx="30">
                  <c:v>8</c:v>
                </c:pt>
                <c:pt idx="31">
                  <c:v>9</c:v>
                </c:pt>
                <c:pt idx="32">
                  <c:v>6</c:v>
                </c:pt>
                <c:pt idx="33">
                  <c:v>2</c:v>
                </c:pt>
                <c:pt idx="34">
                  <c:v>2</c:v>
                </c:pt>
                <c:pt idx="35">
                  <c:v>5</c:v>
                </c:pt>
                <c:pt idx="36">
                  <c:v>11</c:v>
                </c:pt>
                <c:pt idx="37">
                  <c:v>7</c:v>
                </c:pt>
                <c:pt idx="38">
                  <c:v>4</c:v>
                </c:pt>
                <c:pt idx="39">
                  <c:v>8</c:v>
                </c:pt>
                <c:pt idx="40">
                  <c:v>7</c:v>
                </c:pt>
                <c:pt idx="41">
                  <c:v>12</c:v>
                </c:pt>
                <c:pt idx="42">
                  <c:v>1</c:v>
                </c:pt>
                <c:pt idx="43">
                  <c:v>2</c:v>
                </c:pt>
                <c:pt idx="44">
                  <c:v>1</c:v>
                </c:pt>
                <c:pt idx="45">
                  <c:v>1</c:v>
                </c:pt>
                <c:pt idx="46">
                  <c:v>1</c:v>
                </c:pt>
                <c:pt idx="47">
                  <c:v>1</c:v>
                </c:pt>
                <c:pt idx="48">
                  <c:v>1</c:v>
                </c:pt>
                <c:pt idx="49">
                  <c:v>1</c:v>
                </c:pt>
                <c:pt idx="50">
                  <c:v>1</c:v>
                </c:pt>
                <c:pt idx="51">
                  <c:v>1</c:v>
                </c:pt>
                <c:pt idx="52">
                  <c:v>2</c:v>
                </c:pt>
                <c:pt idx="53">
                  <c:v>1</c:v>
                </c:pt>
                <c:pt idx="54">
                  <c:v>1</c:v>
                </c:pt>
                <c:pt idx="55">
                  <c:v>1</c:v>
                </c:pt>
                <c:pt idx="56">
                  <c:v>4</c:v>
                </c:pt>
                <c:pt idx="57">
                  <c:v>1</c:v>
                </c:pt>
                <c:pt idx="58">
                  <c:v>3</c:v>
                </c:pt>
                <c:pt idx="59">
                  <c:v>1</c:v>
                </c:pt>
                <c:pt idx="60">
                  <c:v>7</c:v>
                </c:pt>
                <c:pt idx="61">
                  <c:v>4</c:v>
                </c:pt>
                <c:pt idx="62">
                  <c:v>12</c:v>
                </c:pt>
                <c:pt idx="63">
                  <c:v>13</c:v>
                </c:pt>
                <c:pt idx="64">
                  <c:v>13</c:v>
                </c:pt>
                <c:pt idx="65">
                  <c:v>4</c:v>
                </c:pt>
                <c:pt idx="66">
                  <c:v>2</c:v>
                </c:pt>
                <c:pt idx="67">
                  <c:v>2</c:v>
                </c:pt>
                <c:pt idx="68">
                  <c:v>11</c:v>
                </c:pt>
                <c:pt idx="69">
                  <c:v>10</c:v>
                </c:pt>
                <c:pt idx="70">
                  <c:v>11</c:v>
                </c:pt>
                <c:pt idx="71">
                  <c:v>1</c:v>
                </c:pt>
                <c:pt idx="72">
                  <c:v>12</c:v>
                </c:pt>
                <c:pt idx="73">
                  <c:v>1</c:v>
                </c:pt>
                <c:pt idx="74">
                  <c:v>1</c:v>
                </c:pt>
                <c:pt idx="75">
                  <c:v>1</c:v>
                </c:pt>
                <c:pt idx="76">
                  <c:v>6</c:v>
                </c:pt>
                <c:pt idx="77">
                  <c:v>1</c:v>
                </c:pt>
                <c:pt idx="78">
                  <c:v>3</c:v>
                </c:pt>
                <c:pt idx="79">
                  <c:v>6</c:v>
                </c:pt>
                <c:pt idx="80">
                  <c:v>2</c:v>
                </c:pt>
                <c:pt idx="81">
                  <c:v>5</c:v>
                </c:pt>
                <c:pt idx="82">
                  <c:v>1</c:v>
                </c:pt>
                <c:pt idx="83">
                  <c:v>1</c:v>
                </c:pt>
                <c:pt idx="84">
                  <c:v>9</c:v>
                </c:pt>
                <c:pt idx="85">
                  <c:v>6</c:v>
                </c:pt>
                <c:pt idx="86">
                  <c:v>1</c:v>
                </c:pt>
                <c:pt idx="87">
                  <c:v>1</c:v>
                </c:pt>
                <c:pt idx="88">
                  <c:v>4</c:v>
                </c:pt>
                <c:pt idx="89">
                  <c:v>5</c:v>
                </c:pt>
                <c:pt idx="90">
                  <c:v>1</c:v>
                </c:pt>
                <c:pt idx="91">
                  <c:v>2</c:v>
                </c:pt>
                <c:pt idx="92">
                  <c:v>1</c:v>
                </c:pt>
                <c:pt idx="93">
                  <c:v>1</c:v>
                </c:pt>
                <c:pt idx="94">
                  <c:v>1</c:v>
                </c:pt>
                <c:pt idx="95">
                  <c:v>1</c:v>
                </c:pt>
                <c:pt idx="96">
                  <c:v>1</c:v>
                </c:pt>
                <c:pt idx="97">
                  <c:v>1</c:v>
                </c:pt>
                <c:pt idx="98">
                  <c:v>1</c:v>
                </c:pt>
                <c:pt idx="99">
                  <c:v>1</c:v>
                </c:pt>
                <c:pt idx="100">
                  <c:v>2</c:v>
                </c:pt>
                <c:pt idx="101">
                  <c:v>1</c:v>
                </c:pt>
                <c:pt idx="102">
                  <c:v>13</c:v>
                </c:pt>
                <c:pt idx="103">
                  <c:v>2</c:v>
                </c:pt>
                <c:pt idx="104">
                  <c:v>2</c:v>
                </c:pt>
                <c:pt idx="105">
                  <c:v>1</c:v>
                </c:pt>
                <c:pt idx="106">
                  <c:v>1</c:v>
                </c:pt>
                <c:pt idx="107">
                  <c:v>5</c:v>
                </c:pt>
                <c:pt idx="108">
                  <c:v>10</c:v>
                </c:pt>
                <c:pt idx="109">
                  <c:v>2</c:v>
                </c:pt>
                <c:pt idx="110">
                  <c:v>3</c:v>
                </c:pt>
                <c:pt idx="111">
                  <c:v>11</c:v>
                </c:pt>
                <c:pt idx="112">
                  <c:v>9</c:v>
                </c:pt>
                <c:pt idx="113">
                  <c:v>13</c:v>
                </c:pt>
                <c:pt idx="114">
                  <c:v>1</c:v>
                </c:pt>
                <c:pt idx="115">
                  <c:v>11</c:v>
                </c:pt>
                <c:pt idx="116">
                  <c:v>9</c:v>
                </c:pt>
                <c:pt idx="117">
                  <c:v>2</c:v>
                </c:pt>
                <c:pt idx="118">
                  <c:v>2</c:v>
                </c:pt>
                <c:pt idx="119">
                  <c:v>4</c:v>
                </c:pt>
                <c:pt idx="120">
                  <c:v>7</c:v>
                </c:pt>
                <c:pt idx="121">
                  <c:v>5</c:v>
                </c:pt>
                <c:pt idx="122">
                  <c:v>5</c:v>
                </c:pt>
                <c:pt idx="123">
                  <c:v>1</c:v>
                </c:pt>
                <c:pt idx="124">
                  <c:v>12</c:v>
                </c:pt>
                <c:pt idx="125">
                  <c:v>4</c:v>
                </c:pt>
                <c:pt idx="126">
                  <c:v>1</c:v>
                </c:pt>
                <c:pt idx="127">
                  <c:v>1</c:v>
                </c:pt>
                <c:pt idx="128">
                  <c:v>1</c:v>
                </c:pt>
                <c:pt idx="129">
                  <c:v>3</c:v>
                </c:pt>
                <c:pt idx="130">
                  <c:v>6</c:v>
                </c:pt>
                <c:pt idx="131">
                  <c:v>10</c:v>
                </c:pt>
                <c:pt idx="132">
                  <c:v>1</c:v>
                </c:pt>
                <c:pt idx="133">
                  <c:v>1</c:v>
                </c:pt>
                <c:pt idx="134">
                  <c:v>5</c:v>
                </c:pt>
                <c:pt idx="135">
                  <c:v>1</c:v>
                </c:pt>
                <c:pt idx="136">
                  <c:v>9</c:v>
                </c:pt>
                <c:pt idx="137">
                  <c:v>13</c:v>
                </c:pt>
                <c:pt idx="138">
                  <c:v>1</c:v>
                </c:pt>
                <c:pt idx="139">
                  <c:v>4</c:v>
                </c:pt>
                <c:pt idx="140">
                  <c:v>5</c:v>
                </c:pt>
                <c:pt idx="141">
                  <c:v>1</c:v>
                </c:pt>
                <c:pt idx="142">
                  <c:v>1</c:v>
                </c:pt>
                <c:pt idx="143">
                  <c:v>1</c:v>
                </c:pt>
                <c:pt idx="144">
                  <c:v>1</c:v>
                </c:pt>
                <c:pt idx="145">
                  <c:v>4</c:v>
                </c:pt>
                <c:pt idx="146">
                  <c:v>1</c:v>
                </c:pt>
                <c:pt idx="147">
                  <c:v>1</c:v>
                </c:pt>
                <c:pt idx="148">
                  <c:v>9</c:v>
                </c:pt>
                <c:pt idx="149">
                  <c:v>2</c:v>
                </c:pt>
                <c:pt idx="150">
                  <c:v>8</c:v>
                </c:pt>
                <c:pt idx="151">
                  <c:v>1</c:v>
                </c:pt>
                <c:pt idx="152">
                  <c:v>13</c:v>
                </c:pt>
                <c:pt idx="153">
                  <c:v>1</c:v>
                </c:pt>
                <c:pt idx="154">
                  <c:v>1</c:v>
                </c:pt>
                <c:pt idx="155">
                  <c:v>4</c:v>
                </c:pt>
                <c:pt idx="156">
                  <c:v>2</c:v>
                </c:pt>
                <c:pt idx="157">
                  <c:v>13</c:v>
                </c:pt>
                <c:pt idx="158">
                  <c:v>13</c:v>
                </c:pt>
                <c:pt idx="159">
                  <c:v>4</c:v>
                </c:pt>
                <c:pt idx="160">
                  <c:v>13</c:v>
                </c:pt>
                <c:pt idx="161">
                  <c:v>11</c:v>
                </c:pt>
                <c:pt idx="162">
                  <c:v>12</c:v>
                </c:pt>
                <c:pt idx="163">
                  <c:v>1</c:v>
                </c:pt>
                <c:pt idx="164">
                  <c:v>13</c:v>
                </c:pt>
                <c:pt idx="165">
                  <c:v>12</c:v>
                </c:pt>
                <c:pt idx="166">
                  <c:v>4</c:v>
                </c:pt>
                <c:pt idx="167">
                  <c:v>7</c:v>
                </c:pt>
                <c:pt idx="168">
                  <c:v>13</c:v>
                </c:pt>
                <c:pt idx="169">
                  <c:v>4</c:v>
                </c:pt>
                <c:pt idx="170">
                  <c:v>1</c:v>
                </c:pt>
                <c:pt idx="171">
                  <c:v>3</c:v>
                </c:pt>
                <c:pt idx="172">
                  <c:v>2</c:v>
                </c:pt>
                <c:pt idx="173">
                  <c:v>12</c:v>
                </c:pt>
                <c:pt idx="174">
                  <c:v>10</c:v>
                </c:pt>
                <c:pt idx="175">
                  <c:v>1</c:v>
                </c:pt>
                <c:pt idx="176">
                  <c:v>3</c:v>
                </c:pt>
                <c:pt idx="177">
                  <c:v>1</c:v>
                </c:pt>
                <c:pt idx="178">
                  <c:v>1</c:v>
                </c:pt>
                <c:pt idx="179">
                  <c:v>1</c:v>
                </c:pt>
                <c:pt idx="180">
                  <c:v>1</c:v>
                </c:pt>
                <c:pt idx="181">
                  <c:v>1</c:v>
                </c:pt>
                <c:pt idx="182">
                  <c:v>3</c:v>
                </c:pt>
                <c:pt idx="183">
                  <c:v>1</c:v>
                </c:pt>
                <c:pt idx="184">
                  <c:v>1</c:v>
                </c:pt>
                <c:pt idx="185">
                  <c:v>4</c:v>
                </c:pt>
                <c:pt idx="186">
                  <c:v>1</c:v>
                </c:pt>
                <c:pt idx="187">
                  <c:v>2</c:v>
                </c:pt>
                <c:pt idx="188">
                  <c:v>13</c:v>
                </c:pt>
                <c:pt idx="189">
                  <c:v>3</c:v>
                </c:pt>
                <c:pt idx="190">
                  <c:v>1</c:v>
                </c:pt>
                <c:pt idx="191">
                  <c:v>12</c:v>
                </c:pt>
                <c:pt idx="192">
                  <c:v>13</c:v>
                </c:pt>
                <c:pt idx="193">
                  <c:v>10</c:v>
                </c:pt>
                <c:pt idx="194">
                  <c:v>12</c:v>
                </c:pt>
                <c:pt idx="195">
                  <c:v>12</c:v>
                </c:pt>
                <c:pt idx="196">
                  <c:v>3</c:v>
                </c:pt>
                <c:pt idx="197">
                  <c:v>1</c:v>
                </c:pt>
                <c:pt idx="198">
                  <c:v>1</c:v>
                </c:pt>
                <c:pt idx="199">
                  <c:v>1</c:v>
                </c:pt>
                <c:pt idx="200">
                  <c:v>1</c:v>
                </c:pt>
                <c:pt idx="201">
                  <c:v>3</c:v>
                </c:pt>
                <c:pt idx="202">
                  <c:v>13</c:v>
                </c:pt>
                <c:pt idx="203">
                  <c:v>6</c:v>
                </c:pt>
                <c:pt idx="204">
                  <c:v>1</c:v>
                </c:pt>
                <c:pt idx="205">
                  <c:v>2</c:v>
                </c:pt>
                <c:pt idx="206">
                  <c:v>10</c:v>
                </c:pt>
                <c:pt idx="207">
                  <c:v>3</c:v>
                </c:pt>
                <c:pt idx="208">
                  <c:v>2</c:v>
                </c:pt>
                <c:pt idx="209">
                  <c:v>3</c:v>
                </c:pt>
                <c:pt idx="210">
                  <c:v>4</c:v>
                </c:pt>
                <c:pt idx="211">
                  <c:v>1</c:v>
                </c:pt>
                <c:pt idx="212">
                  <c:v>1</c:v>
                </c:pt>
                <c:pt idx="213">
                  <c:v>1</c:v>
                </c:pt>
                <c:pt idx="214">
                  <c:v>3</c:v>
                </c:pt>
                <c:pt idx="215">
                  <c:v>1</c:v>
                </c:pt>
                <c:pt idx="216">
                  <c:v>7</c:v>
                </c:pt>
                <c:pt idx="217">
                  <c:v>13</c:v>
                </c:pt>
                <c:pt idx="218">
                  <c:v>1</c:v>
                </c:pt>
                <c:pt idx="219">
                  <c:v>8</c:v>
                </c:pt>
                <c:pt idx="220">
                  <c:v>3</c:v>
                </c:pt>
                <c:pt idx="221">
                  <c:v>7</c:v>
                </c:pt>
                <c:pt idx="222">
                  <c:v>1</c:v>
                </c:pt>
                <c:pt idx="223">
                  <c:v>1</c:v>
                </c:pt>
                <c:pt idx="224">
                  <c:v>2</c:v>
                </c:pt>
                <c:pt idx="225">
                  <c:v>2</c:v>
                </c:pt>
                <c:pt idx="226">
                  <c:v>1</c:v>
                </c:pt>
                <c:pt idx="227">
                  <c:v>1</c:v>
                </c:pt>
                <c:pt idx="228">
                  <c:v>1</c:v>
                </c:pt>
                <c:pt idx="229">
                  <c:v>2</c:v>
                </c:pt>
                <c:pt idx="230">
                  <c:v>1</c:v>
                </c:pt>
                <c:pt idx="231">
                  <c:v>11</c:v>
                </c:pt>
                <c:pt idx="232">
                  <c:v>2</c:v>
                </c:pt>
                <c:pt idx="233">
                  <c:v>13</c:v>
                </c:pt>
                <c:pt idx="234">
                  <c:v>1</c:v>
                </c:pt>
                <c:pt idx="235">
                  <c:v>12</c:v>
                </c:pt>
                <c:pt idx="236">
                  <c:v>5</c:v>
                </c:pt>
                <c:pt idx="237">
                  <c:v>5</c:v>
                </c:pt>
                <c:pt idx="238">
                  <c:v>9</c:v>
                </c:pt>
                <c:pt idx="239">
                  <c:v>1</c:v>
                </c:pt>
                <c:pt idx="240">
                  <c:v>1</c:v>
                </c:pt>
                <c:pt idx="241">
                  <c:v>1</c:v>
                </c:pt>
                <c:pt idx="242">
                  <c:v>2</c:v>
                </c:pt>
                <c:pt idx="243">
                  <c:v>1</c:v>
                </c:pt>
                <c:pt idx="244">
                  <c:v>6</c:v>
                </c:pt>
                <c:pt idx="245">
                  <c:v>7</c:v>
                </c:pt>
                <c:pt idx="246">
                  <c:v>2</c:v>
                </c:pt>
                <c:pt idx="247">
                  <c:v>1</c:v>
                </c:pt>
                <c:pt idx="248">
                  <c:v>9</c:v>
                </c:pt>
                <c:pt idx="249">
                  <c:v>3</c:v>
                </c:pt>
                <c:pt idx="250">
                  <c:v>6</c:v>
                </c:pt>
                <c:pt idx="251">
                  <c:v>9</c:v>
                </c:pt>
                <c:pt idx="252">
                  <c:v>2</c:v>
                </c:pt>
                <c:pt idx="253">
                  <c:v>1</c:v>
                </c:pt>
                <c:pt idx="254">
                  <c:v>10</c:v>
                </c:pt>
                <c:pt idx="255">
                  <c:v>3</c:v>
                </c:pt>
                <c:pt idx="256">
                  <c:v>1</c:v>
                </c:pt>
                <c:pt idx="257">
                  <c:v>1</c:v>
                </c:pt>
                <c:pt idx="258">
                  <c:v>9</c:v>
                </c:pt>
                <c:pt idx="259">
                  <c:v>6</c:v>
                </c:pt>
                <c:pt idx="260">
                  <c:v>9</c:v>
                </c:pt>
                <c:pt idx="261">
                  <c:v>3</c:v>
                </c:pt>
                <c:pt idx="262">
                  <c:v>5</c:v>
                </c:pt>
                <c:pt idx="263">
                  <c:v>10</c:v>
                </c:pt>
                <c:pt idx="264">
                  <c:v>1</c:v>
                </c:pt>
                <c:pt idx="265">
                  <c:v>10</c:v>
                </c:pt>
                <c:pt idx="266">
                  <c:v>3</c:v>
                </c:pt>
                <c:pt idx="267">
                  <c:v>13</c:v>
                </c:pt>
                <c:pt idx="268">
                  <c:v>13</c:v>
                </c:pt>
                <c:pt idx="269">
                  <c:v>5</c:v>
                </c:pt>
                <c:pt idx="270">
                  <c:v>1</c:v>
                </c:pt>
                <c:pt idx="271">
                  <c:v>2</c:v>
                </c:pt>
                <c:pt idx="272">
                  <c:v>10</c:v>
                </c:pt>
                <c:pt idx="273">
                  <c:v>2</c:v>
                </c:pt>
                <c:pt idx="274">
                  <c:v>8</c:v>
                </c:pt>
                <c:pt idx="275">
                  <c:v>10</c:v>
                </c:pt>
                <c:pt idx="276">
                  <c:v>5</c:v>
                </c:pt>
                <c:pt idx="277">
                  <c:v>8</c:v>
                </c:pt>
                <c:pt idx="278">
                  <c:v>3</c:v>
                </c:pt>
                <c:pt idx="279">
                  <c:v>13</c:v>
                </c:pt>
                <c:pt idx="280">
                  <c:v>4</c:v>
                </c:pt>
                <c:pt idx="281">
                  <c:v>4</c:v>
                </c:pt>
                <c:pt idx="282">
                  <c:v>2</c:v>
                </c:pt>
                <c:pt idx="283">
                  <c:v>3</c:v>
                </c:pt>
                <c:pt idx="284">
                  <c:v>1</c:v>
                </c:pt>
                <c:pt idx="285">
                  <c:v>3</c:v>
                </c:pt>
                <c:pt idx="286">
                  <c:v>2</c:v>
                </c:pt>
                <c:pt idx="287">
                  <c:v>2</c:v>
                </c:pt>
                <c:pt idx="288">
                  <c:v>1</c:v>
                </c:pt>
                <c:pt idx="289">
                  <c:v>1</c:v>
                </c:pt>
                <c:pt idx="290">
                  <c:v>2</c:v>
                </c:pt>
                <c:pt idx="291">
                  <c:v>3</c:v>
                </c:pt>
                <c:pt idx="292">
                  <c:v>2</c:v>
                </c:pt>
                <c:pt idx="293">
                  <c:v>3</c:v>
                </c:pt>
                <c:pt idx="294">
                  <c:v>1</c:v>
                </c:pt>
                <c:pt idx="295">
                  <c:v>1</c:v>
                </c:pt>
                <c:pt idx="296">
                  <c:v>1</c:v>
                </c:pt>
                <c:pt idx="297">
                  <c:v>2</c:v>
                </c:pt>
                <c:pt idx="298">
                  <c:v>2</c:v>
                </c:pt>
                <c:pt idx="299">
                  <c:v>1</c:v>
                </c:pt>
                <c:pt idx="300">
                  <c:v>3</c:v>
                </c:pt>
                <c:pt idx="301">
                  <c:v>1</c:v>
                </c:pt>
                <c:pt idx="302">
                  <c:v>1</c:v>
                </c:pt>
                <c:pt idx="303">
                  <c:v>3</c:v>
                </c:pt>
                <c:pt idx="304">
                  <c:v>1</c:v>
                </c:pt>
                <c:pt idx="305">
                  <c:v>6</c:v>
                </c:pt>
                <c:pt idx="306">
                  <c:v>13</c:v>
                </c:pt>
                <c:pt idx="307">
                  <c:v>13</c:v>
                </c:pt>
                <c:pt idx="308">
                  <c:v>4</c:v>
                </c:pt>
                <c:pt idx="309">
                  <c:v>12</c:v>
                </c:pt>
                <c:pt idx="310">
                  <c:v>3</c:v>
                </c:pt>
                <c:pt idx="311">
                  <c:v>8</c:v>
                </c:pt>
                <c:pt idx="312">
                  <c:v>3</c:v>
                </c:pt>
                <c:pt idx="313">
                  <c:v>1</c:v>
                </c:pt>
                <c:pt idx="314">
                  <c:v>7</c:v>
                </c:pt>
                <c:pt idx="315">
                  <c:v>3</c:v>
                </c:pt>
                <c:pt idx="316">
                  <c:v>4</c:v>
                </c:pt>
                <c:pt idx="317">
                  <c:v>4</c:v>
                </c:pt>
                <c:pt idx="318">
                  <c:v>3</c:v>
                </c:pt>
                <c:pt idx="319">
                  <c:v>2</c:v>
                </c:pt>
                <c:pt idx="320">
                  <c:v>1</c:v>
                </c:pt>
                <c:pt idx="321">
                  <c:v>10</c:v>
                </c:pt>
                <c:pt idx="322">
                  <c:v>10</c:v>
                </c:pt>
                <c:pt idx="323">
                  <c:v>1</c:v>
                </c:pt>
                <c:pt idx="324">
                  <c:v>1</c:v>
                </c:pt>
                <c:pt idx="325">
                  <c:v>1</c:v>
                </c:pt>
                <c:pt idx="326">
                  <c:v>3</c:v>
                </c:pt>
                <c:pt idx="327">
                  <c:v>8</c:v>
                </c:pt>
                <c:pt idx="328">
                  <c:v>1</c:v>
                </c:pt>
                <c:pt idx="329">
                  <c:v>11</c:v>
                </c:pt>
                <c:pt idx="330">
                  <c:v>1</c:v>
                </c:pt>
                <c:pt idx="331">
                  <c:v>1</c:v>
                </c:pt>
                <c:pt idx="332">
                  <c:v>1</c:v>
                </c:pt>
                <c:pt idx="333">
                  <c:v>1</c:v>
                </c:pt>
                <c:pt idx="334">
                  <c:v>1</c:v>
                </c:pt>
                <c:pt idx="335">
                  <c:v>3</c:v>
                </c:pt>
                <c:pt idx="336">
                  <c:v>1</c:v>
                </c:pt>
                <c:pt idx="337">
                  <c:v>1</c:v>
                </c:pt>
                <c:pt idx="338">
                  <c:v>1</c:v>
                </c:pt>
                <c:pt idx="339">
                  <c:v>10</c:v>
                </c:pt>
                <c:pt idx="340">
                  <c:v>1</c:v>
                </c:pt>
                <c:pt idx="341">
                  <c:v>1</c:v>
                </c:pt>
                <c:pt idx="342">
                  <c:v>2</c:v>
                </c:pt>
                <c:pt idx="343">
                  <c:v>4</c:v>
                </c:pt>
                <c:pt idx="344">
                  <c:v>1</c:v>
                </c:pt>
                <c:pt idx="345">
                  <c:v>1</c:v>
                </c:pt>
                <c:pt idx="346">
                  <c:v>1</c:v>
                </c:pt>
                <c:pt idx="347">
                  <c:v>1</c:v>
                </c:pt>
                <c:pt idx="348">
                  <c:v>1</c:v>
                </c:pt>
                <c:pt idx="349">
                  <c:v>1</c:v>
                </c:pt>
                <c:pt idx="350">
                  <c:v>1</c:v>
                </c:pt>
                <c:pt idx="351">
                  <c:v>1</c:v>
                </c:pt>
                <c:pt idx="352">
                  <c:v>11</c:v>
                </c:pt>
                <c:pt idx="353">
                  <c:v>4</c:v>
                </c:pt>
                <c:pt idx="354">
                  <c:v>1</c:v>
                </c:pt>
                <c:pt idx="355">
                  <c:v>4</c:v>
                </c:pt>
                <c:pt idx="356">
                  <c:v>1</c:v>
                </c:pt>
                <c:pt idx="357">
                  <c:v>1</c:v>
                </c:pt>
                <c:pt idx="358">
                  <c:v>13</c:v>
                </c:pt>
                <c:pt idx="359">
                  <c:v>4</c:v>
                </c:pt>
                <c:pt idx="360">
                  <c:v>2</c:v>
                </c:pt>
                <c:pt idx="361">
                  <c:v>12</c:v>
                </c:pt>
                <c:pt idx="362">
                  <c:v>1</c:v>
                </c:pt>
                <c:pt idx="363">
                  <c:v>13</c:v>
                </c:pt>
                <c:pt idx="364">
                  <c:v>1</c:v>
                </c:pt>
                <c:pt idx="365">
                  <c:v>1</c:v>
                </c:pt>
                <c:pt idx="366">
                  <c:v>1</c:v>
                </c:pt>
                <c:pt idx="367">
                  <c:v>1</c:v>
                </c:pt>
                <c:pt idx="368">
                  <c:v>11</c:v>
                </c:pt>
                <c:pt idx="369">
                  <c:v>1</c:v>
                </c:pt>
                <c:pt idx="370">
                  <c:v>10</c:v>
                </c:pt>
                <c:pt idx="371">
                  <c:v>2</c:v>
                </c:pt>
                <c:pt idx="372">
                  <c:v>6</c:v>
                </c:pt>
                <c:pt idx="373">
                  <c:v>1</c:v>
                </c:pt>
                <c:pt idx="374">
                  <c:v>4</c:v>
                </c:pt>
                <c:pt idx="375">
                  <c:v>8</c:v>
                </c:pt>
                <c:pt idx="376">
                  <c:v>1</c:v>
                </c:pt>
                <c:pt idx="377">
                  <c:v>1</c:v>
                </c:pt>
                <c:pt idx="378">
                  <c:v>2</c:v>
                </c:pt>
                <c:pt idx="379">
                  <c:v>1</c:v>
                </c:pt>
                <c:pt idx="380">
                  <c:v>1</c:v>
                </c:pt>
                <c:pt idx="381">
                  <c:v>4</c:v>
                </c:pt>
                <c:pt idx="382">
                  <c:v>4</c:v>
                </c:pt>
                <c:pt idx="383">
                  <c:v>3</c:v>
                </c:pt>
                <c:pt idx="384">
                  <c:v>1</c:v>
                </c:pt>
                <c:pt idx="385">
                  <c:v>1</c:v>
                </c:pt>
                <c:pt idx="386">
                  <c:v>9</c:v>
                </c:pt>
                <c:pt idx="387">
                  <c:v>1</c:v>
                </c:pt>
                <c:pt idx="388">
                  <c:v>1</c:v>
                </c:pt>
                <c:pt idx="389">
                  <c:v>1</c:v>
                </c:pt>
                <c:pt idx="390">
                  <c:v>9</c:v>
                </c:pt>
                <c:pt idx="391">
                  <c:v>2</c:v>
                </c:pt>
                <c:pt idx="392">
                  <c:v>1</c:v>
                </c:pt>
                <c:pt idx="393">
                  <c:v>1</c:v>
                </c:pt>
                <c:pt idx="394">
                  <c:v>1</c:v>
                </c:pt>
                <c:pt idx="395">
                  <c:v>2</c:v>
                </c:pt>
                <c:pt idx="396">
                  <c:v>7</c:v>
                </c:pt>
                <c:pt idx="397">
                  <c:v>5</c:v>
                </c:pt>
                <c:pt idx="398">
                  <c:v>7</c:v>
                </c:pt>
                <c:pt idx="399">
                  <c:v>1</c:v>
                </c:pt>
                <c:pt idx="400">
                  <c:v>13</c:v>
                </c:pt>
                <c:pt idx="401">
                  <c:v>12</c:v>
                </c:pt>
                <c:pt idx="402">
                  <c:v>13</c:v>
                </c:pt>
                <c:pt idx="403">
                  <c:v>11</c:v>
                </c:pt>
                <c:pt idx="404">
                  <c:v>11</c:v>
                </c:pt>
                <c:pt idx="405">
                  <c:v>9</c:v>
                </c:pt>
                <c:pt idx="406">
                  <c:v>7</c:v>
                </c:pt>
                <c:pt idx="407">
                  <c:v>1</c:v>
                </c:pt>
                <c:pt idx="408">
                  <c:v>1</c:v>
                </c:pt>
                <c:pt idx="409">
                  <c:v>13</c:v>
                </c:pt>
                <c:pt idx="410">
                  <c:v>2</c:v>
                </c:pt>
                <c:pt idx="411">
                  <c:v>9</c:v>
                </c:pt>
                <c:pt idx="412">
                  <c:v>4</c:v>
                </c:pt>
                <c:pt idx="413">
                  <c:v>1</c:v>
                </c:pt>
                <c:pt idx="414">
                  <c:v>10</c:v>
                </c:pt>
                <c:pt idx="415">
                  <c:v>13</c:v>
                </c:pt>
                <c:pt idx="416">
                  <c:v>13</c:v>
                </c:pt>
                <c:pt idx="417">
                  <c:v>1</c:v>
                </c:pt>
                <c:pt idx="418">
                  <c:v>1</c:v>
                </c:pt>
                <c:pt idx="419">
                  <c:v>1</c:v>
                </c:pt>
                <c:pt idx="420">
                  <c:v>1</c:v>
                </c:pt>
                <c:pt idx="421">
                  <c:v>2</c:v>
                </c:pt>
                <c:pt idx="422">
                  <c:v>1</c:v>
                </c:pt>
                <c:pt idx="423">
                  <c:v>7</c:v>
                </c:pt>
                <c:pt idx="424">
                  <c:v>6</c:v>
                </c:pt>
                <c:pt idx="425">
                  <c:v>9</c:v>
                </c:pt>
                <c:pt idx="426">
                  <c:v>2</c:v>
                </c:pt>
                <c:pt idx="427">
                  <c:v>4</c:v>
                </c:pt>
                <c:pt idx="428">
                  <c:v>10</c:v>
                </c:pt>
                <c:pt idx="429">
                  <c:v>1</c:v>
                </c:pt>
                <c:pt idx="430">
                  <c:v>3</c:v>
                </c:pt>
                <c:pt idx="431">
                  <c:v>1</c:v>
                </c:pt>
                <c:pt idx="432">
                  <c:v>1</c:v>
                </c:pt>
                <c:pt idx="433">
                  <c:v>8</c:v>
                </c:pt>
                <c:pt idx="434">
                  <c:v>1</c:v>
                </c:pt>
                <c:pt idx="435">
                  <c:v>1</c:v>
                </c:pt>
                <c:pt idx="436">
                  <c:v>1</c:v>
                </c:pt>
                <c:pt idx="437">
                  <c:v>1</c:v>
                </c:pt>
                <c:pt idx="438">
                  <c:v>3</c:v>
                </c:pt>
                <c:pt idx="439">
                  <c:v>2</c:v>
                </c:pt>
                <c:pt idx="440">
                  <c:v>1</c:v>
                </c:pt>
                <c:pt idx="441">
                  <c:v>1</c:v>
                </c:pt>
                <c:pt idx="442">
                  <c:v>1</c:v>
                </c:pt>
                <c:pt idx="443">
                  <c:v>5</c:v>
                </c:pt>
                <c:pt idx="444">
                  <c:v>1</c:v>
                </c:pt>
                <c:pt idx="445">
                  <c:v>1</c:v>
                </c:pt>
                <c:pt idx="446">
                  <c:v>1</c:v>
                </c:pt>
                <c:pt idx="447">
                  <c:v>13</c:v>
                </c:pt>
                <c:pt idx="448">
                  <c:v>3</c:v>
                </c:pt>
                <c:pt idx="449">
                  <c:v>2</c:v>
                </c:pt>
                <c:pt idx="450">
                  <c:v>2</c:v>
                </c:pt>
                <c:pt idx="451">
                  <c:v>12</c:v>
                </c:pt>
                <c:pt idx="452">
                  <c:v>12</c:v>
                </c:pt>
                <c:pt idx="453">
                  <c:v>3</c:v>
                </c:pt>
                <c:pt idx="454">
                  <c:v>1</c:v>
                </c:pt>
                <c:pt idx="455">
                  <c:v>2</c:v>
                </c:pt>
                <c:pt idx="456">
                  <c:v>2</c:v>
                </c:pt>
                <c:pt idx="457">
                  <c:v>1</c:v>
                </c:pt>
                <c:pt idx="458">
                  <c:v>1</c:v>
                </c:pt>
                <c:pt idx="459">
                  <c:v>1</c:v>
                </c:pt>
                <c:pt idx="460">
                  <c:v>13</c:v>
                </c:pt>
                <c:pt idx="461">
                  <c:v>6</c:v>
                </c:pt>
                <c:pt idx="462">
                  <c:v>4</c:v>
                </c:pt>
                <c:pt idx="463">
                  <c:v>2</c:v>
                </c:pt>
                <c:pt idx="464">
                  <c:v>1</c:v>
                </c:pt>
                <c:pt idx="465">
                  <c:v>1</c:v>
                </c:pt>
                <c:pt idx="466">
                  <c:v>9</c:v>
                </c:pt>
                <c:pt idx="467">
                  <c:v>1</c:v>
                </c:pt>
                <c:pt idx="468">
                  <c:v>1</c:v>
                </c:pt>
                <c:pt idx="469">
                  <c:v>12</c:v>
                </c:pt>
                <c:pt idx="470">
                  <c:v>1</c:v>
                </c:pt>
                <c:pt idx="471">
                  <c:v>2</c:v>
                </c:pt>
                <c:pt idx="472">
                  <c:v>9</c:v>
                </c:pt>
                <c:pt idx="473">
                  <c:v>4</c:v>
                </c:pt>
                <c:pt idx="474">
                  <c:v>1</c:v>
                </c:pt>
                <c:pt idx="475">
                  <c:v>1</c:v>
                </c:pt>
                <c:pt idx="476">
                  <c:v>8</c:v>
                </c:pt>
                <c:pt idx="477">
                  <c:v>1</c:v>
                </c:pt>
                <c:pt idx="478">
                  <c:v>1</c:v>
                </c:pt>
                <c:pt idx="479">
                  <c:v>2</c:v>
                </c:pt>
                <c:pt idx="480">
                  <c:v>1</c:v>
                </c:pt>
                <c:pt idx="481">
                  <c:v>13</c:v>
                </c:pt>
                <c:pt idx="482">
                  <c:v>1</c:v>
                </c:pt>
                <c:pt idx="483">
                  <c:v>1</c:v>
                </c:pt>
                <c:pt idx="484">
                  <c:v>1</c:v>
                </c:pt>
                <c:pt idx="485">
                  <c:v>4</c:v>
                </c:pt>
                <c:pt idx="486">
                  <c:v>5</c:v>
                </c:pt>
                <c:pt idx="487">
                  <c:v>2</c:v>
                </c:pt>
                <c:pt idx="488">
                  <c:v>13</c:v>
                </c:pt>
                <c:pt idx="489">
                  <c:v>5</c:v>
                </c:pt>
                <c:pt idx="490">
                  <c:v>13</c:v>
                </c:pt>
                <c:pt idx="491">
                  <c:v>1</c:v>
                </c:pt>
                <c:pt idx="492">
                  <c:v>6</c:v>
                </c:pt>
                <c:pt idx="493">
                  <c:v>3</c:v>
                </c:pt>
                <c:pt idx="494">
                  <c:v>11</c:v>
                </c:pt>
                <c:pt idx="495">
                  <c:v>10</c:v>
                </c:pt>
                <c:pt idx="496">
                  <c:v>12</c:v>
                </c:pt>
                <c:pt idx="497">
                  <c:v>1</c:v>
                </c:pt>
                <c:pt idx="498">
                  <c:v>12</c:v>
                </c:pt>
                <c:pt idx="499">
                  <c:v>10</c:v>
                </c:pt>
                <c:pt idx="500">
                  <c:v>12</c:v>
                </c:pt>
                <c:pt idx="501">
                  <c:v>4</c:v>
                </c:pt>
                <c:pt idx="502">
                  <c:v>8</c:v>
                </c:pt>
                <c:pt idx="503">
                  <c:v>4</c:v>
                </c:pt>
                <c:pt idx="504">
                  <c:v>7</c:v>
                </c:pt>
                <c:pt idx="505">
                  <c:v>8</c:v>
                </c:pt>
                <c:pt idx="506">
                  <c:v>5</c:v>
                </c:pt>
                <c:pt idx="507">
                  <c:v>10</c:v>
                </c:pt>
                <c:pt idx="508">
                  <c:v>12</c:v>
                </c:pt>
                <c:pt idx="509">
                  <c:v>1</c:v>
                </c:pt>
                <c:pt idx="510">
                  <c:v>1</c:v>
                </c:pt>
                <c:pt idx="511">
                  <c:v>1</c:v>
                </c:pt>
                <c:pt idx="512">
                  <c:v>4</c:v>
                </c:pt>
                <c:pt idx="513">
                  <c:v>3</c:v>
                </c:pt>
                <c:pt idx="514">
                  <c:v>1</c:v>
                </c:pt>
                <c:pt idx="515">
                  <c:v>1</c:v>
                </c:pt>
                <c:pt idx="516">
                  <c:v>1</c:v>
                </c:pt>
                <c:pt idx="517">
                  <c:v>1</c:v>
                </c:pt>
                <c:pt idx="518">
                  <c:v>1</c:v>
                </c:pt>
                <c:pt idx="519">
                  <c:v>1</c:v>
                </c:pt>
                <c:pt idx="520">
                  <c:v>3</c:v>
                </c:pt>
                <c:pt idx="521">
                  <c:v>2</c:v>
                </c:pt>
                <c:pt idx="522">
                  <c:v>1</c:v>
                </c:pt>
                <c:pt idx="523">
                  <c:v>3</c:v>
                </c:pt>
                <c:pt idx="524">
                  <c:v>7</c:v>
                </c:pt>
                <c:pt idx="525">
                  <c:v>2</c:v>
                </c:pt>
                <c:pt idx="526">
                  <c:v>7</c:v>
                </c:pt>
                <c:pt idx="527">
                  <c:v>3</c:v>
                </c:pt>
                <c:pt idx="528">
                  <c:v>5</c:v>
                </c:pt>
                <c:pt idx="529">
                  <c:v>12</c:v>
                </c:pt>
                <c:pt idx="530">
                  <c:v>2</c:v>
                </c:pt>
                <c:pt idx="531">
                  <c:v>13</c:v>
                </c:pt>
                <c:pt idx="532">
                  <c:v>12</c:v>
                </c:pt>
                <c:pt idx="533">
                  <c:v>2</c:v>
                </c:pt>
                <c:pt idx="534">
                  <c:v>4</c:v>
                </c:pt>
                <c:pt idx="535">
                  <c:v>9</c:v>
                </c:pt>
                <c:pt idx="536">
                  <c:v>11</c:v>
                </c:pt>
                <c:pt idx="537">
                  <c:v>1</c:v>
                </c:pt>
                <c:pt idx="538">
                  <c:v>2</c:v>
                </c:pt>
                <c:pt idx="539">
                  <c:v>1</c:v>
                </c:pt>
                <c:pt idx="540">
                  <c:v>3</c:v>
                </c:pt>
                <c:pt idx="541">
                  <c:v>1</c:v>
                </c:pt>
                <c:pt idx="542">
                  <c:v>1</c:v>
                </c:pt>
                <c:pt idx="543">
                  <c:v>11</c:v>
                </c:pt>
                <c:pt idx="544">
                  <c:v>1</c:v>
                </c:pt>
                <c:pt idx="545">
                  <c:v>1</c:v>
                </c:pt>
                <c:pt idx="546">
                  <c:v>2</c:v>
                </c:pt>
                <c:pt idx="547">
                  <c:v>6</c:v>
                </c:pt>
                <c:pt idx="548">
                  <c:v>1</c:v>
                </c:pt>
                <c:pt idx="549">
                  <c:v>12</c:v>
                </c:pt>
                <c:pt idx="550">
                  <c:v>13</c:v>
                </c:pt>
                <c:pt idx="551">
                  <c:v>2</c:v>
                </c:pt>
                <c:pt idx="552">
                  <c:v>6</c:v>
                </c:pt>
                <c:pt idx="553">
                  <c:v>1</c:v>
                </c:pt>
                <c:pt idx="554">
                  <c:v>9</c:v>
                </c:pt>
                <c:pt idx="555">
                  <c:v>7</c:v>
                </c:pt>
                <c:pt idx="556">
                  <c:v>8</c:v>
                </c:pt>
                <c:pt idx="557">
                  <c:v>1</c:v>
                </c:pt>
                <c:pt idx="558">
                  <c:v>2</c:v>
                </c:pt>
                <c:pt idx="559">
                  <c:v>4</c:v>
                </c:pt>
                <c:pt idx="560">
                  <c:v>1</c:v>
                </c:pt>
                <c:pt idx="561">
                  <c:v>1</c:v>
                </c:pt>
                <c:pt idx="562">
                  <c:v>3</c:v>
                </c:pt>
                <c:pt idx="563">
                  <c:v>1</c:v>
                </c:pt>
                <c:pt idx="564">
                  <c:v>8</c:v>
                </c:pt>
                <c:pt idx="565">
                  <c:v>1</c:v>
                </c:pt>
                <c:pt idx="566">
                  <c:v>1</c:v>
                </c:pt>
                <c:pt idx="567">
                  <c:v>1</c:v>
                </c:pt>
                <c:pt idx="568">
                  <c:v>2</c:v>
                </c:pt>
                <c:pt idx="569">
                  <c:v>2</c:v>
                </c:pt>
                <c:pt idx="570">
                  <c:v>9</c:v>
                </c:pt>
                <c:pt idx="571">
                  <c:v>11</c:v>
                </c:pt>
                <c:pt idx="572">
                  <c:v>10</c:v>
                </c:pt>
                <c:pt idx="573">
                  <c:v>10</c:v>
                </c:pt>
                <c:pt idx="574">
                  <c:v>9</c:v>
                </c:pt>
                <c:pt idx="575">
                  <c:v>10</c:v>
                </c:pt>
                <c:pt idx="576">
                  <c:v>1</c:v>
                </c:pt>
                <c:pt idx="577">
                  <c:v>1</c:v>
                </c:pt>
                <c:pt idx="578">
                  <c:v>1</c:v>
                </c:pt>
                <c:pt idx="579">
                  <c:v>1</c:v>
                </c:pt>
                <c:pt idx="580">
                  <c:v>2</c:v>
                </c:pt>
                <c:pt idx="581">
                  <c:v>8</c:v>
                </c:pt>
                <c:pt idx="582">
                  <c:v>13</c:v>
                </c:pt>
                <c:pt idx="583">
                  <c:v>1</c:v>
                </c:pt>
                <c:pt idx="584">
                  <c:v>1</c:v>
                </c:pt>
                <c:pt idx="585">
                  <c:v>2</c:v>
                </c:pt>
              </c:numCache>
            </c:numRef>
          </c:val>
          <c:extLst>
            <c:ext xmlns:c16="http://schemas.microsoft.com/office/drawing/2014/chart" uri="{C3380CC4-5D6E-409C-BE32-E72D297353CC}">
              <c16:uniqueId val="{00000000-D30D-4B14-B7AE-162693DCF6DF}"/>
            </c:ext>
          </c:extLst>
        </c:ser>
        <c:ser>
          <c:idx val="1"/>
          <c:order val="1"/>
          <c:tx>
            <c:strRef>
              <c:f>AMD!$C$3</c:f>
              <c:strCache>
                <c:ptCount val="1"/>
                <c:pt idx="0">
                  <c:v>-Rework wafer</c:v>
                </c:pt>
              </c:strCache>
            </c:strRef>
          </c:tx>
          <c:spPr>
            <a:solidFill>
              <a:schemeClr val="accent3"/>
            </a:solidFill>
            <a:ln>
              <a:noFill/>
            </a:ln>
            <a:effectLst/>
          </c:spPr>
          <c:invertIfNegative val="0"/>
          <c:cat>
            <c:multiLvlStrRef>
              <c:f>AMD!$A$4:$A$675</c:f>
              <c:multiLvlStrCache>
                <c:ptCount val="586"/>
                <c:lvl>
                  <c:pt idx="0">
                    <c:v>28BWEV</c:v>
                  </c:pt>
                  <c:pt idx="1">
                    <c:v>28BWEKB002</c:v>
                  </c:pt>
                  <c:pt idx="2">
                    <c:v>28BWEXB004</c:v>
                  </c:pt>
                  <c:pt idx="3">
                    <c:v>27BWZ5B001</c:v>
                  </c:pt>
                  <c:pt idx="4">
                    <c:v>27BWZ5</c:v>
                  </c:pt>
                  <c:pt idx="5">
                    <c:v>28BWEM</c:v>
                  </c:pt>
                  <c:pt idx="6">
                    <c:v>28BWEF</c:v>
                  </c:pt>
                  <c:pt idx="7">
                    <c:v>27BWZDB001</c:v>
                  </c:pt>
                  <c:pt idx="8">
                    <c:v>28BWES</c:v>
                  </c:pt>
                  <c:pt idx="9">
                    <c:v>28BWE4</c:v>
                  </c:pt>
                  <c:pt idx="10">
                    <c:v>28BWDZ</c:v>
                  </c:pt>
                  <c:pt idx="11">
                    <c:v>28BWEN</c:v>
                  </c:pt>
                  <c:pt idx="12">
                    <c:v>28BWEKB001</c:v>
                  </c:pt>
                  <c:pt idx="13">
                    <c:v>28BWEFB003</c:v>
                  </c:pt>
                  <c:pt idx="14">
                    <c:v>28BWEFB002</c:v>
                  </c:pt>
                  <c:pt idx="15">
                    <c:v>28BWE4B003</c:v>
                  </c:pt>
                  <c:pt idx="16">
                    <c:v>28BWEA</c:v>
                  </c:pt>
                  <c:pt idx="17">
                    <c:v>25BW73</c:v>
                  </c:pt>
                  <c:pt idx="18">
                    <c:v>28BWH9B001</c:v>
                  </c:pt>
                  <c:pt idx="19">
                    <c:v>30BWTZB001</c:v>
                  </c:pt>
                  <c:pt idx="20">
                    <c:v>28BWGEB002</c:v>
                  </c:pt>
                  <c:pt idx="21">
                    <c:v>26BWQ7B002</c:v>
                  </c:pt>
                  <c:pt idx="22">
                    <c:v>30BWUWB001</c:v>
                  </c:pt>
                  <c:pt idx="23">
                    <c:v>30BWWN</c:v>
                  </c:pt>
                  <c:pt idx="24">
                    <c:v>29BWQCB002</c:v>
                  </c:pt>
                  <c:pt idx="25">
                    <c:v>30BWW6</c:v>
                  </c:pt>
                  <c:pt idx="26">
                    <c:v>28BWH4B003</c:v>
                  </c:pt>
                  <c:pt idx="27">
                    <c:v>30BWWGB001</c:v>
                  </c:pt>
                  <c:pt idx="28">
                    <c:v>30BWWF</c:v>
                  </c:pt>
                  <c:pt idx="29">
                    <c:v>30BWVHB001</c:v>
                  </c:pt>
                  <c:pt idx="30">
                    <c:v>30BWWKB001</c:v>
                  </c:pt>
                  <c:pt idx="31">
                    <c:v>30BWWPB001</c:v>
                  </c:pt>
                  <c:pt idx="32">
                    <c:v>30BWWNB001</c:v>
                  </c:pt>
                  <c:pt idx="33">
                    <c:v>27BWZHB001</c:v>
                  </c:pt>
                  <c:pt idx="34">
                    <c:v>27BWZB</c:v>
                  </c:pt>
                  <c:pt idx="35">
                    <c:v>27BWZ6</c:v>
                  </c:pt>
                  <c:pt idx="36">
                    <c:v>27BWZD</c:v>
                  </c:pt>
                  <c:pt idx="37">
                    <c:v>27BWZ7</c:v>
                  </c:pt>
                  <c:pt idx="38">
                    <c:v>27BWZ7B001</c:v>
                  </c:pt>
                  <c:pt idx="39">
                    <c:v>27BWZ8</c:v>
                  </c:pt>
                  <c:pt idx="40">
                    <c:v>27BWAF</c:v>
                  </c:pt>
                  <c:pt idx="41">
                    <c:v>27BWZ4</c:v>
                  </c:pt>
                  <c:pt idx="42">
                    <c:v>28BWE4B001</c:v>
                  </c:pt>
                  <c:pt idx="43">
                    <c:v>28BWELB001</c:v>
                  </c:pt>
                  <c:pt idx="44">
                    <c:v>25BW45B001</c:v>
                  </c:pt>
                  <c:pt idx="45">
                    <c:v>25BW55B007</c:v>
                  </c:pt>
                  <c:pt idx="46">
                    <c:v>27BWZ7B003</c:v>
                  </c:pt>
                  <c:pt idx="47">
                    <c:v>25BW09B005</c:v>
                  </c:pt>
                  <c:pt idx="48">
                    <c:v>28BWENB001</c:v>
                  </c:pt>
                  <c:pt idx="49">
                    <c:v>14BW65B001</c:v>
                  </c:pt>
                  <c:pt idx="50">
                    <c:v>25BW52B006</c:v>
                  </c:pt>
                  <c:pt idx="51">
                    <c:v>25BW41B003</c:v>
                  </c:pt>
                  <c:pt idx="52">
                    <c:v>33BWZ7</c:v>
                  </c:pt>
                  <c:pt idx="53">
                    <c:v>31BWLM</c:v>
                  </c:pt>
                  <c:pt idx="54">
                    <c:v>32BWMU</c:v>
                  </c:pt>
                  <c:pt idx="55">
                    <c:v>32BWMT</c:v>
                  </c:pt>
                  <c:pt idx="56">
                    <c:v>32BWP8</c:v>
                  </c:pt>
                  <c:pt idx="57">
                    <c:v>30BWTCB003</c:v>
                  </c:pt>
                  <c:pt idx="58">
                    <c:v>30BWU5B001</c:v>
                  </c:pt>
                  <c:pt idx="59">
                    <c:v>30BWU6B001</c:v>
                  </c:pt>
                  <c:pt idx="60">
                    <c:v>27BWVK</c:v>
                  </c:pt>
                  <c:pt idx="61">
                    <c:v>30BWWP</c:v>
                  </c:pt>
                  <c:pt idx="62">
                    <c:v>30BWWQ</c:v>
                  </c:pt>
                  <c:pt idx="63">
                    <c:v>30BWX2</c:v>
                  </c:pt>
                  <c:pt idx="64">
                    <c:v>30BWX6</c:v>
                  </c:pt>
                  <c:pt idx="65">
                    <c:v>30BWUWB002</c:v>
                  </c:pt>
                  <c:pt idx="66">
                    <c:v>30BWX5B001</c:v>
                  </c:pt>
                  <c:pt idx="67">
                    <c:v>30BWWAB001</c:v>
                  </c:pt>
                  <c:pt idx="68">
                    <c:v>30BWWT</c:v>
                  </c:pt>
                  <c:pt idx="69">
                    <c:v>30BWX1</c:v>
                  </c:pt>
                  <c:pt idx="70">
                    <c:v>30BWX5</c:v>
                  </c:pt>
                  <c:pt idx="71">
                    <c:v>27BWAVB002</c:v>
                  </c:pt>
                  <c:pt idx="72">
                    <c:v>30BWWR</c:v>
                  </c:pt>
                  <c:pt idx="73">
                    <c:v>26BWQ9B005</c:v>
                  </c:pt>
                  <c:pt idx="74">
                    <c:v>28BWE5B002</c:v>
                  </c:pt>
                  <c:pt idx="75">
                    <c:v>27BWZAB001</c:v>
                  </c:pt>
                  <c:pt idx="76">
                    <c:v>25BWMC</c:v>
                  </c:pt>
                  <c:pt idx="77">
                    <c:v>28BWEXB003</c:v>
                  </c:pt>
                  <c:pt idx="78">
                    <c:v>25BW52B002</c:v>
                  </c:pt>
                  <c:pt idx="79">
                    <c:v>25BW09</c:v>
                  </c:pt>
                  <c:pt idx="80">
                    <c:v>27BWAFB004</c:v>
                  </c:pt>
                  <c:pt idx="81">
                    <c:v>27BWZ6B005</c:v>
                  </c:pt>
                  <c:pt idx="82">
                    <c:v>27BWZ8B004</c:v>
                  </c:pt>
                  <c:pt idx="83">
                    <c:v>14BW61B001</c:v>
                  </c:pt>
                  <c:pt idx="84">
                    <c:v>25BW41</c:v>
                  </c:pt>
                  <c:pt idx="85">
                    <c:v>25BW44</c:v>
                  </c:pt>
                  <c:pt idx="86">
                    <c:v>28BWG8B001</c:v>
                  </c:pt>
                  <c:pt idx="87">
                    <c:v>30BWVWB001</c:v>
                  </c:pt>
                  <c:pt idx="88">
                    <c:v>30BWVWB002</c:v>
                  </c:pt>
                  <c:pt idx="89">
                    <c:v>28BWH8B002</c:v>
                  </c:pt>
                  <c:pt idx="90">
                    <c:v>28BWGEB003</c:v>
                  </c:pt>
                  <c:pt idx="91">
                    <c:v>30BWWTB001</c:v>
                  </c:pt>
                  <c:pt idx="92">
                    <c:v>26BWQ9B004</c:v>
                  </c:pt>
                  <c:pt idx="93">
                    <c:v>30BWWQB001</c:v>
                  </c:pt>
                  <c:pt idx="94">
                    <c:v>30BWWFB001</c:v>
                  </c:pt>
                  <c:pt idx="95">
                    <c:v>28BWH4B005</c:v>
                  </c:pt>
                  <c:pt idx="96">
                    <c:v>14BW62B002</c:v>
                  </c:pt>
                  <c:pt idx="97">
                    <c:v>27BWZAB002</c:v>
                  </c:pt>
                  <c:pt idx="98">
                    <c:v>28BWENB001</c:v>
                  </c:pt>
                  <c:pt idx="99">
                    <c:v>27BWAFB003</c:v>
                  </c:pt>
                  <c:pt idx="100">
                    <c:v>27BWZ6B004</c:v>
                  </c:pt>
                  <c:pt idx="101">
                    <c:v>27BWZ8B003</c:v>
                  </c:pt>
                  <c:pt idx="102">
                    <c:v>30BWZA</c:v>
                  </c:pt>
                  <c:pt idx="103">
                    <c:v>25BW48B001</c:v>
                  </c:pt>
                  <c:pt idx="104">
                    <c:v>29BWQLB007</c:v>
                  </c:pt>
                  <c:pt idx="105">
                    <c:v>31BWK4</c:v>
                  </c:pt>
                  <c:pt idx="106">
                    <c:v>33BWZ1</c:v>
                  </c:pt>
                  <c:pt idx="107">
                    <c:v>27BWAPB002</c:v>
                  </c:pt>
                  <c:pt idx="108">
                    <c:v>30BWWA</c:v>
                  </c:pt>
                  <c:pt idx="109">
                    <c:v>30BWW8B002</c:v>
                  </c:pt>
                  <c:pt idx="110">
                    <c:v>30BWUNB001</c:v>
                  </c:pt>
                  <c:pt idx="111">
                    <c:v>30BWWW</c:v>
                  </c:pt>
                  <c:pt idx="112">
                    <c:v>30BWWZ</c:v>
                  </c:pt>
                  <c:pt idx="113">
                    <c:v>30BWXK</c:v>
                  </c:pt>
                  <c:pt idx="114">
                    <c:v>30BWVVB001</c:v>
                  </c:pt>
                  <c:pt idx="115">
                    <c:v>30BWWV</c:v>
                  </c:pt>
                  <c:pt idx="116">
                    <c:v>30BWXH</c:v>
                  </c:pt>
                  <c:pt idx="117">
                    <c:v>30BWX1B001</c:v>
                  </c:pt>
                  <c:pt idx="118">
                    <c:v>30BWWVB001</c:v>
                  </c:pt>
                  <c:pt idx="119">
                    <c:v>30BWXHB001</c:v>
                  </c:pt>
                  <c:pt idx="120">
                    <c:v>30BWWS</c:v>
                  </c:pt>
                  <c:pt idx="121">
                    <c:v>30BWX9</c:v>
                  </c:pt>
                  <c:pt idx="122">
                    <c:v>30BWWSB001</c:v>
                  </c:pt>
                  <c:pt idx="123">
                    <c:v>30BWW2B002</c:v>
                  </c:pt>
                  <c:pt idx="124">
                    <c:v>30BWXG</c:v>
                  </c:pt>
                  <c:pt idx="125">
                    <c:v>30BWUNB002</c:v>
                  </c:pt>
                  <c:pt idx="126">
                    <c:v>30BWW8B003</c:v>
                  </c:pt>
                  <c:pt idx="127">
                    <c:v>30BWVWB003</c:v>
                  </c:pt>
                  <c:pt idx="128">
                    <c:v>30BWWSB002</c:v>
                  </c:pt>
                  <c:pt idx="129">
                    <c:v>23BW10B003</c:v>
                  </c:pt>
                  <c:pt idx="130">
                    <c:v>25BWM6</c:v>
                  </c:pt>
                  <c:pt idx="131">
                    <c:v>27BWCF</c:v>
                  </c:pt>
                  <c:pt idx="132">
                    <c:v>27BWAFB002</c:v>
                  </c:pt>
                  <c:pt idx="133">
                    <c:v>28BWESB001</c:v>
                  </c:pt>
                  <c:pt idx="134">
                    <c:v>27BWZ6B005</c:v>
                  </c:pt>
                  <c:pt idx="135">
                    <c:v>28BWEKB003</c:v>
                  </c:pt>
                  <c:pt idx="136">
                    <c:v>16BW12B001</c:v>
                  </c:pt>
                  <c:pt idx="137">
                    <c:v>22BW58</c:v>
                  </c:pt>
                  <c:pt idx="138">
                    <c:v>24BW98B001</c:v>
                  </c:pt>
                  <c:pt idx="139">
                    <c:v>33BWZ6</c:v>
                  </c:pt>
                  <c:pt idx="140">
                    <c:v>29BWQL</c:v>
                  </c:pt>
                  <c:pt idx="141">
                    <c:v>33BWZ6B002</c:v>
                  </c:pt>
                  <c:pt idx="142">
                    <c:v>33BWV5</c:v>
                  </c:pt>
                  <c:pt idx="143">
                    <c:v>33BWUY</c:v>
                  </c:pt>
                  <c:pt idx="144">
                    <c:v>33BWV4</c:v>
                  </c:pt>
                  <c:pt idx="145">
                    <c:v>33BWZ4</c:v>
                  </c:pt>
                  <c:pt idx="146">
                    <c:v>33BWZ5</c:v>
                  </c:pt>
                  <c:pt idx="147">
                    <c:v>33BWV1</c:v>
                  </c:pt>
                  <c:pt idx="148">
                    <c:v>26BWNW</c:v>
                  </c:pt>
                  <c:pt idx="149">
                    <c:v>30BWW2B001</c:v>
                  </c:pt>
                  <c:pt idx="150">
                    <c:v>25BW74B001</c:v>
                  </c:pt>
                  <c:pt idx="151">
                    <c:v>30BWSZB002</c:v>
                  </c:pt>
                  <c:pt idx="152">
                    <c:v>27BWBY</c:v>
                  </c:pt>
                  <c:pt idx="153">
                    <c:v>30BWV8B001</c:v>
                  </c:pt>
                  <c:pt idx="154">
                    <c:v>26BWQ9B003</c:v>
                  </c:pt>
                  <c:pt idx="155">
                    <c:v>28BWH4B005</c:v>
                  </c:pt>
                  <c:pt idx="156">
                    <c:v>30BWU5B002</c:v>
                  </c:pt>
                  <c:pt idx="157">
                    <c:v>30BWX3</c:v>
                  </c:pt>
                  <c:pt idx="158">
                    <c:v>30BWXE</c:v>
                  </c:pt>
                  <c:pt idx="159">
                    <c:v>30BWAMB002</c:v>
                  </c:pt>
                  <c:pt idx="160">
                    <c:v>30BWWX</c:v>
                  </c:pt>
                  <c:pt idx="161">
                    <c:v>30BWWU</c:v>
                  </c:pt>
                  <c:pt idx="162">
                    <c:v>30BWFX</c:v>
                  </c:pt>
                  <c:pt idx="163">
                    <c:v>30BWTZB002</c:v>
                  </c:pt>
                  <c:pt idx="164">
                    <c:v>30BWXD</c:v>
                  </c:pt>
                  <c:pt idx="165">
                    <c:v>30BWXF</c:v>
                  </c:pt>
                  <c:pt idx="166">
                    <c:v>30BWWZB001</c:v>
                  </c:pt>
                  <c:pt idx="167">
                    <c:v>30BWX7</c:v>
                  </c:pt>
                  <c:pt idx="168">
                    <c:v>30BWX8</c:v>
                  </c:pt>
                  <c:pt idx="169">
                    <c:v>30BWX9B002</c:v>
                  </c:pt>
                  <c:pt idx="170">
                    <c:v>30BWU5B003</c:v>
                  </c:pt>
                  <c:pt idx="171">
                    <c:v>25BW52B002</c:v>
                  </c:pt>
                  <c:pt idx="172">
                    <c:v>28BWEL</c:v>
                  </c:pt>
                  <c:pt idx="173">
                    <c:v>27BWZF</c:v>
                  </c:pt>
                  <c:pt idx="174">
                    <c:v>27BWZG</c:v>
                  </c:pt>
                  <c:pt idx="175">
                    <c:v>27BWZ8B004</c:v>
                  </c:pt>
                  <c:pt idx="176">
                    <c:v>25BW09B004</c:v>
                  </c:pt>
                  <c:pt idx="177">
                    <c:v>25BW09B006</c:v>
                  </c:pt>
                  <c:pt idx="178">
                    <c:v>30BWZJB001</c:v>
                  </c:pt>
                  <c:pt idx="179">
                    <c:v>25BW52B004</c:v>
                  </c:pt>
                  <c:pt idx="180">
                    <c:v>18BW54B004</c:v>
                  </c:pt>
                  <c:pt idx="181">
                    <c:v>33BWUT</c:v>
                  </c:pt>
                  <c:pt idx="182">
                    <c:v>31BWL7</c:v>
                  </c:pt>
                  <c:pt idx="183">
                    <c:v>29BWLXB001</c:v>
                  </c:pt>
                  <c:pt idx="184">
                    <c:v>26BWQ9B005</c:v>
                  </c:pt>
                  <c:pt idx="185">
                    <c:v>30BWX9B001</c:v>
                  </c:pt>
                  <c:pt idx="186">
                    <c:v>30BWXFB001</c:v>
                  </c:pt>
                  <c:pt idx="187">
                    <c:v>30BWWUB001</c:v>
                  </c:pt>
                  <c:pt idx="188">
                    <c:v>30BWYG</c:v>
                  </c:pt>
                  <c:pt idx="189">
                    <c:v>27BWVKB001</c:v>
                  </c:pt>
                  <c:pt idx="190">
                    <c:v>30BWFXB001</c:v>
                  </c:pt>
                  <c:pt idx="191">
                    <c:v>30BWY4</c:v>
                  </c:pt>
                  <c:pt idx="192">
                    <c:v>30BWX4</c:v>
                  </c:pt>
                  <c:pt idx="193">
                    <c:v>30BWXN</c:v>
                  </c:pt>
                  <c:pt idx="194">
                    <c:v>30BWXY</c:v>
                  </c:pt>
                  <c:pt idx="195">
                    <c:v>30BWXS</c:v>
                  </c:pt>
                  <c:pt idx="196">
                    <c:v>30BWXNB001</c:v>
                  </c:pt>
                  <c:pt idx="197">
                    <c:v>30BWXYB001</c:v>
                  </c:pt>
                  <c:pt idx="198">
                    <c:v>30BWXSB001</c:v>
                  </c:pt>
                  <c:pt idx="199">
                    <c:v>30BWW3B002</c:v>
                  </c:pt>
                  <c:pt idx="200">
                    <c:v>30BWY4B001</c:v>
                  </c:pt>
                  <c:pt idx="201">
                    <c:v>27BWVKB002</c:v>
                  </c:pt>
                  <c:pt idx="202">
                    <c:v>30BWWH</c:v>
                  </c:pt>
                  <c:pt idx="203">
                    <c:v>25BWMC</c:v>
                  </c:pt>
                  <c:pt idx="204">
                    <c:v>32BWPA</c:v>
                  </c:pt>
                  <c:pt idx="205">
                    <c:v>32BWNV</c:v>
                  </c:pt>
                  <c:pt idx="206">
                    <c:v>31BWK7</c:v>
                  </c:pt>
                  <c:pt idx="207">
                    <c:v>27BWZCB001</c:v>
                  </c:pt>
                  <c:pt idx="208">
                    <c:v>32BWMZ</c:v>
                  </c:pt>
                  <c:pt idx="209">
                    <c:v>31BWK7B002</c:v>
                  </c:pt>
                  <c:pt idx="210">
                    <c:v>28BWEK</c:v>
                  </c:pt>
                  <c:pt idx="211">
                    <c:v>27BWZDB001</c:v>
                  </c:pt>
                  <c:pt idx="212">
                    <c:v>28BWEG</c:v>
                  </c:pt>
                  <c:pt idx="213">
                    <c:v>28BWEHB002</c:v>
                  </c:pt>
                  <c:pt idx="214">
                    <c:v>28BWG8B002</c:v>
                  </c:pt>
                  <c:pt idx="215">
                    <c:v>28BWEV</c:v>
                  </c:pt>
                  <c:pt idx="216">
                    <c:v>26BWSC</c:v>
                  </c:pt>
                  <c:pt idx="217">
                    <c:v>26BWSB</c:v>
                  </c:pt>
                  <c:pt idx="218">
                    <c:v>28BWEKB002</c:v>
                  </c:pt>
                  <c:pt idx="219">
                    <c:v>28BWE2</c:v>
                  </c:pt>
                  <c:pt idx="220">
                    <c:v>28BWER</c:v>
                  </c:pt>
                  <c:pt idx="221">
                    <c:v>28BWEX</c:v>
                  </c:pt>
                  <c:pt idx="222">
                    <c:v>28BWELB002</c:v>
                  </c:pt>
                  <c:pt idx="223">
                    <c:v>25BW44B004</c:v>
                  </c:pt>
                  <c:pt idx="224">
                    <c:v>33BWUW</c:v>
                  </c:pt>
                  <c:pt idx="225">
                    <c:v>33BWZ2</c:v>
                  </c:pt>
                  <c:pt idx="226">
                    <c:v>33BWZ3</c:v>
                  </c:pt>
                  <c:pt idx="227">
                    <c:v>33BWUS</c:v>
                  </c:pt>
                  <c:pt idx="228">
                    <c:v>30BWVZB001</c:v>
                  </c:pt>
                  <c:pt idx="229">
                    <c:v>30BWUYB002</c:v>
                  </c:pt>
                  <c:pt idx="230">
                    <c:v>28BWGEB003</c:v>
                  </c:pt>
                  <c:pt idx="231">
                    <c:v>30BWT3B002</c:v>
                  </c:pt>
                  <c:pt idx="232">
                    <c:v>30BWWWB001</c:v>
                  </c:pt>
                  <c:pt idx="233">
                    <c:v>30BWYH</c:v>
                  </c:pt>
                  <c:pt idx="234">
                    <c:v>30BWX1B002</c:v>
                  </c:pt>
                  <c:pt idx="235">
                    <c:v>30BWYP</c:v>
                  </c:pt>
                  <c:pt idx="236">
                    <c:v>30BWX7B002</c:v>
                  </c:pt>
                  <c:pt idx="237">
                    <c:v>27BWZE</c:v>
                  </c:pt>
                  <c:pt idx="238">
                    <c:v>27BWZC</c:v>
                  </c:pt>
                  <c:pt idx="239">
                    <c:v>31BWM8</c:v>
                  </c:pt>
                  <c:pt idx="240">
                    <c:v>32BWP9</c:v>
                  </c:pt>
                  <c:pt idx="241">
                    <c:v>25BW48B003</c:v>
                  </c:pt>
                  <c:pt idx="242">
                    <c:v>27BWZ8B002</c:v>
                  </c:pt>
                  <c:pt idx="243">
                    <c:v>25BW69</c:v>
                  </c:pt>
                  <c:pt idx="244">
                    <c:v>27BWZK</c:v>
                  </c:pt>
                  <c:pt idx="245">
                    <c:v>28BWE5</c:v>
                  </c:pt>
                  <c:pt idx="246">
                    <c:v>28BWKB</c:v>
                  </c:pt>
                  <c:pt idx="247">
                    <c:v>28BWE5B001</c:v>
                  </c:pt>
                  <c:pt idx="248">
                    <c:v>27BWZH</c:v>
                  </c:pt>
                  <c:pt idx="249">
                    <c:v>29BWMB</c:v>
                  </c:pt>
                  <c:pt idx="250">
                    <c:v>27BWAK</c:v>
                  </c:pt>
                  <c:pt idx="251">
                    <c:v>27BWZA</c:v>
                  </c:pt>
                  <c:pt idx="252">
                    <c:v>27BWZGB003</c:v>
                  </c:pt>
                  <c:pt idx="253">
                    <c:v>28BWEXB004</c:v>
                  </c:pt>
                  <c:pt idx="254">
                    <c:v>25BW48</c:v>
                  </c:pt>
                  <c:pt idx="255">
                    <c:v>29BWQMB004</c:v>
                  </c:pt>
                  <c:pt idx="256">
                    <c:v>33BWUH</c:v>
                  </c:pt>
                  <c:pt idx="257">
                    <c:v>33BWC7</c:v>
                  </c:pt>
                  <c:pt idx="258">
                    <c:v>30BWWPB001</c:v>
                  </c:pt>
                  <c:pt idx="259">
                    <c:v>30BWWNB001</c:v>
                  </c:pt>
                  <c:pt idx="260">
                    <c:v>30BWWR</c:v>
                  </c:pt>
                  <c:pt idx="261">
                    <c:v>27BWVKB001</c:v>
                  </c:pt>
                  <c:pt idx="262">
                    <c:v>30BWXP</c:v>
                  </c:pt>
                  <c:pt idx="263">
                    <c:v>30BWXX</c:v>
                  </c:pt>
                  <c:pt idx="264">
                    <c:v>30BWX7B001</c:v>
                  </c:pt>
                  <c:pt idx="265">
                    <c:v>30BWWL</c:v>
                  </c:pt>
                  <c:pt idx="266">
                    <c:v>30BWXC</c:v>
                  </c:pt>
                  <c:pt idx="267">
                    <c:v>30BWXB</c:v>
                  </c:pt>
                  <c:pt idx="268">
                    <c:v>30BWXJ</c:v>
                  </c:pt>
                  <c:pt idx="269">
                    <c:v>26BWQ8</c:v>
                  </c:pt>
                  <c:pt idx="270">
                    <c:v>30BWANB002</c:v>
                  </c:pt>
                  <c:pt idx="271">
                    <c:v>28BWH8B004</c:v>
                  </c:pt>
                  <c:pt idx="272">
                    <c:v>30BWXR</c:v>
                  </c:pt>
                  <c:pt idx="273">
                    <c:v>30BWXPB001</c:v>
                  </c:pt>
                  <c:pt idx="274">
                    <c:v>30BWXQ</c:v>
                  </c:pt>
                  <c:pt idx="275">
                    <c:v>30BWXL</c:v>
                  </c:pt>
                  <c:pt idx="276">
                    <c:v>30BWYF</c:v>
                  </c:pt>
                  <c:pt idx="277">
                    <c:v>30BWYFB001</c:v>
                  </c:pt>
                  <c:pt idx="278">
                    <c:v>30BWXLB001</c:v>
                  </c:pt>
                  <c:pt idx="279">
                    <c:v>30BWYU</c:v>
                  </c:pt>
                  <c:pt idx="280">
                    <c:v>30BWXCB002</c:v>
                  </c:pt>
                  <c:pt idx="281">
                    <c:v>25BWM6B004</c:v>
                  </c:pt>
                  <c:pt idx="282">
                    <c:v>27BWZKB002</c:v>
                  </c:pt>
                  <c:pt idx="283">
                    <c:v>27BWZP</c:v>
                  </c:pt>
                  <c:pt idx="284">
                    <c:v>14BW65B002</c:v>
                  </c:pt>
                  <c:pt idx="285">
                    <c:v>27BWAJ</c:v>
                  </c:pt>
                  <c:pt idx="286">
                    <c:v>27BWAFB004</c:v>
                  </c:pt>
                  <c:pt idx="287">
                    <c:v>27BWAKB006</c:v>
                  </c:pt>
                  <c:pt idx="288">
                    <c:v>27BWZHB002</c:v>
                  </c:pt>
                  <c:pt idx="289">
                    <c:v>27BWAHB003</c:v>
                  </c:pt>
                  <c:pt idx="290">
                    <c:v>28BWE5B003</c:v>
                  </c:pt>
                  <c:pt idx="291">
                    <c:v>25BW52B001</c:v>
                  </c:pt>
                  <c:pt idx="292">
                    <c:v>24BW92B002</c:v>
                  </c:pt>
                  <c:pt idx="293">
                    <c:v>25BW57B005</c:v>
                  </c:pt>
                  <c:pt idx="294">
                    <c:v>28BWEM</c:v>
                  </c:pt>
                  <c:pt idx="295">
                    <c:v>25BW44B003</c:v>
                  </c:pt>
                  <c:pt idx="296">
                    <c:v>27BWAKB001</c:v>
                  </c:pt>
                  <c:pt idx="297">
                    <c:v>28BWG8</c:v>
                  </c:pt>
                  <c:pt idx="298">
                    <c:v>28BWEKB001</c:v>
                  </c:pt>
                  <c:pt idx="299">
                    <c:v>25BW41B003</c:v>
                  </c:pt>
                  <c:pt idx="300">
                    <c:v>33BWAX</c:v>
                  </c:pt>
                  <c:pt idx="301">
                    <c:v>30BWWCB001</c:v>
                  </c:pt>
                  <c:pt idx="302">
                    <c:v>30BWWSB002</c:v>
                  </c:pt>
                  <c:pt idx="303">
                    <c:v>30BWWLB001</c:v>
                  </c:pt>
                  <c:pt idx="304">
                    <c:v>26BWQ7B003</c:v>
                  </c:pt>
                  <c:pt idx="305">
                    <c:v>30BWXCB001</c:v>
                  </c:pt>
                  <c:pt idx="306">
                    <c:v>30BWYJ</c:v>
                  </c:pt>
                  <c:pt idx="307">
                    <c:v>30BWYL</c:v>
                  </c:pt>
                  <c:pt idx="308">
                    <c:v>30BWXQB001</c:v>
                  </c:pt>
                  <c:pt idx="309">
                    <c:v>30BWYB</c:v>
                  </c:pt>
                  <c:pt idx="310">
                    <c:v>30BWWRB002</c:v>
                  </c:pt>
                  <c:pt idx="311">
                    <c:v>26BWQ8B001</c:v>
                  </c:pt>
                  <c:pt idx="312">
                    <c:v>30BWXXB001</c:v>
                  </c:pt>
                  <c:pt idx="313">
                    <c:v>30BWYPB001</c:v>
                  </c:pt>
                  <c:pt idx="314">
                    <c:v>30BWWKB002</c:v>
                  </c:pt>
                  <c:pt idx="315">
                    <c:v>26BWNWB002</c:v>
                  </c:pt>
                  <c:pt idx="316">
                    <c:v>29BWQG</c:v>
                  </c:pt>
                  <c:pt idx="317">
                    <c:v>27BWZEB001</c:v>
                  </c:pt>
                  <c:pt idx="318">
                    <c:v>29BWQGB001</c:v>
                  </c:pt>
                  <c:pt idx="319">
                    <c:v>27BWZPB001</c:v>
                  </c:pt>
                  <c:pt idx="320">
                    <c:v>28BWE5B004</c:v>
                  </c:pt>
                  <c:pt idx="321">
                    <c:v>24BW93</c:v>
                  </c:pt>
                  <c:pt idx="322">
                    <c:v>25BW02</c:v>
                  </c:pt>
                  <c:pt idx="323">
                    <c:v>25BW99B001</c:v>
                  </c:pt>
                  <c:pt idx="324">
                    <c:v>25BW08B001</c:v>
                  </c:pt>
                  <c:pt idx="325">
                    <c:v>28BWEJ</c:v>
                  </c:pt>
                  <c:pt idx="326">
                    <c:v>28BWEW</c:v>
                  </c:pt>
                  <c:pt idx="327">
                    <c:v>28BWES</c:v>
                  </c:pt>
                  <c:pt idx="328">
                    <c:v>28BWET</c:v>
                  </c:pt>
                  <c:pt idx="329">
                    <c:v>28BWEN</c:v>
                  </c:pt>
                  <c:pt idx="330">
                    <c:v>28BWEHB003</c:v>
                  </c:pt>
                  <c:pt idx="331">
                    <c:v>25BW02B003</c:v>
                  </c:pt>
                  <c:pt idx="332">
                    <c:v>33BWVC</c:v>
                  </c:pt>
                  <c:pt idx="333">
                    <c:v>33BWV2</c:v>
                  </c:pt>
                  <c:pt idx="334">
                    <c:v>33BWV3</c:v>
                  </c:pt>
                  <c:pt idx="335">
                    <c:v>31BWL5</c:v>
                  </c:pt>
                  <c:pt idx="336">
                    <c:v>32BWTQ</c:v>
                  </c:pt>
                  <c:pt idx="337">
                    <c:v>32BWTP</c:v>
                  </c:pt>
                  <c:pt idx="338">
                    <c:v>32BWTU</c:v>
                  </c:pt>
                  <c:pt idx="339">
                    <c:v>31BWGU</c:v>
                  </c:pt>
                  <c:pt idx="340">
                    <c:v>33BWUR</c:v>
                  </c:pt>
                  <c:pt idx="341">
                    <c:v>33BWUV</c:v>
                  </c:pt>
                  <c:pt idx="342">
                    <c:v>33BWKJ</c:v>
                  </c:pt>
                  <c:pt idx="343">
                    <c:v>33BWKM</c:v>
                  </c:pt>
                  <c:pt idx="344">
                    <c:v>33BWKN</c:v>
                  </c:pt>
                  <c:pt idx="345">
                    <c:v>33BWL1</c:v>
                  </c:pt>
                  <c:pt idx="346">
                    <c:v>33BWL2</c:v>
                  </c:pt>
                  <c:pt idx="347">
                    <c:v>30BWVXB001</c:v>
                  </c:pt>
                  <c:pt idx="348">
                    <c:v>30BWWDB002</c:v>
                  </c:pt>
                  <c:pt idx="349">
                    <c:v>30BWWKB001</c:v>
                  </c:pt>
                  <c:pt idx="350">
                    <c:v>30BWWFB001</c:v>
                  </c:pt>
                  <c:pt idx="351">
                    <c:v>30BWW2B002</c:v>
                  </c:pt>
                  <c:pt idx="352">
                    <c:v>30BWXG</c:v>
                  </c:pt>
                  <c:pt idx="353">
                    <c:v>30BWUNB002</c:v>
                  </c:pt>
                  <c:pt idx="354">
                    <c:v>30BWVWB003</c:v>
                  </c:pt>
                  <c:pt idx="355">
                    <c:v>30BWX9B002</c:v>
                  </c:pt>
                  <c:pt idx="356">
                    <c:v>30BWY4B001</c:v>
                  </c:pt>
                  <c:pt idx="357">
                    <c:v>30BWUWB003</c:v>
                  </c:pt>
                  <c:pt idx="358">
                    <c:v>30BWYS</c:v>
                  </c:pt>
                  <c:pt idx="359">
                    <c:v>30BWXPB002</c:v>
                  </c:pt>
                  <c:pt idx="360">
                    <c:v>30BWXRB001</c:v>
                  </c:pt>
                  <c:pt idx="361">
                    <c:v>30BWYK</c:v>
                  </c:pt>
                  <c:pt idx="362">
                    <c:v>30BWXQB002</c:v>
                  </c:pt>
                  <c:pt idx="363">
                    <c:v>30BWYQ</c:v>
                  </c:pt>
                  <c:pt idx="364">
                    <c:v>30BWWZB002</c:v>
                  </c:pt>
                  <c:pt idx="365">
                    <c:v>30BWW8B001</c:v>
                  </c:pt>
                  <c:pt idx="366">
                    <c:v>30BWYKB001</c:v>
                  </c:pt>
                  <c:pt idx="367">
                    <c:v>30BWX8B001</c:v>
                  </c:pt>
                  <c:pt idx="368">
                    <c:v>30BWYX</c:v>
                  </c:pt>
                  <c:pt idx="369">
                    <c:v>26BWNWB001</c:v>
                  </c:pt>
                  <c:pt idx="370">
                    <c:v>30BWYW</c:v>
                  </c:pt>
                  <c:pt idx="371">
                    <c:v>30BWW3B001</c:v>
                  </c:pt>
                  <c:pt idx="372">
                    <c:v>27BWAH</c:v>
                  </c:pt>
                  <c:pt idx="373">
                    <c:v>27BWZAB003</c:v>
                  </c:pt>
                  <c:pt idx="374">
                    <c:v>25BW44B002</c:v>
                  </c:pt>
                  <c:pt idx="375">
                    <c:v>25BW45</c:v>
                  </c:pt>
                  <c:pt idx="376">
                    <c:v>25BW55B005</c:v>
                  </c:pt>
                  <c:pt idx="377">
                    <c:v>25BW51B001</c:v>
                  </c:pt>
                  <c:pt idx="378">
                    <c:v>28BWEH</c:v>
                  </c:pt>
                  <c:pt idx="379">
                    <c:v>14BW65B004</c:v>
                  </c:pt>
                  <c:pt idx="380">
                    <c:v>28BWENB002</c:v>
                  </c:pt>
                  <c:pt idx="381">
                    <c:v>25BW45B003</c:v>
                  </c:pt>
                  <c:pt idx="382">
                    <c:v>28BWESB002</c:v>
                  </c:pt>
                  <c:pt idx="383">
                    <c:v>31BWL7</c:v>
                  </c:pt>
                  <c:pt idx="384">
                    <c:v>33BWUJ</c:v>
                  </c:pt>
                  <c:pt idx="385">
                    <c:v>33BWUU</c:v>
                  </c:pt>
                  <c:pt idx="386">
                    <c:v>29BWQM</c:v>
                  </c:pt>
                  <c:pt idx="387">
                    <c:v>33BWZG</c:v>
                  </c:pt>
                  <c:pt idx="388">
                    <c:v>33BWKZ</c:v>
                  </c:pt>
                  <c:pt idx="389">
                    <c:v>33BWC6</c:v>
                  </c:pt>
                  <c:pt idx="390">
                    <c:v>31BWGT</c:v>
                  </c:pt>
                  <c:pt idx="391">
                    <c:v>33BWKL</c:v>
                  </c:pt>
                  <c:pt idx="392">
                    <c:v>33BWKK</c:v>
                  </c:pt>
                  <c:pt idx="393">
                    <c:v>34BWP6</c:v>
                  </c:pt>
                  <c:pt idx="394">
                    <c:v>34BWLP</c:v>
                  </c:pt>
                  <c:pt idx="395">
                    <c:v>30BWWEB001</c:v>
                  </c:pt>
                  <c:pt idx="396">
                    <c:v>30BWWA</c:v>
                  </c:pt>
                  <c:pt idx="397">
                    <c:v>30BWWH</c:v>
                  </c:pt>
                  <c:pt idx="398">
                    <c:v>30BWWKB002</c:v>
                  </c:pt>
                  <c:pt idx="399">
                    <c:v>30BWWWB002</c:v>
                  </c:pt>
                  <c:pt idx="400">
                    <c:v>30BWZB</c:v>
                  </c:pt>
                  <c:pt idx="401">
                    <c:v>30BWXT</c:v>
                  </c:pt>
                  <c:pt idx="402">
                    <c:v>30BWZ7</c:v>
                  </c:pt>
                  <c:pt idx="403">
                    <c:v>30BWZ2</c:v>
                  </c:pt>
                  <c:pt idx="404">
                    <c:v>30BWZ3</c:v>
                  </c:pt>
                  <c:pt idx="405">
                    <c:v>30BWZ6</c:v>
                  </c:pt>
                  <c:pt idx="406">
                    <c:v>30BWZ4</c:v>
                  </c:pt>
                  <c:pt idx="407">
                    <c:v>30BWWAB002</c:v>
                  </c:pt>
                  <c:pt idx="408">
                    <c:v>30BWXGB001</c:v>
                  </c:pt>
                  <c:pt idx="409">
                    <c:v>30BWYY</c:v>
                  </c:pt>
                  <c:pt idx="410">
                    <c:v>30BWZ2B001</c:v>
                  </c:pt>
                  <c:pt idx="411">
                    <c:v>30BWYN</c:v>
                  </c:pt>
                  <c:pt idx="412">
                    <c:v>30BWWNB002</c:v>
                  </c:pt>
                  <c:pt idx="413">
                    <c:v>30BWX4B001</c:v>
                  </c:pt>
                  <c:pt idx="414">
                    <c:v>30BWYR</c:v>
                  </c:pt>
                  <c:pt idx="415">
                    <c:v>30BWZC</c:v>
                  </c:pt>
                  <c:pt idx="416">
                    <c:v>30BWZ5</c:v>
                  </c:pt>
                  <c:pt idx="417">
                    <c:v>30BWYBB001</c:v>
                  </c:pt>
                  <c:pt idx="418">
                    <c:v>30BWWYB001</c:v>
                  </c:pt>
                  <c:pt idx="419">
                    <c:v>30BWXRB002</c:v>
                  </c:pt>
                  <c:pt idx="420">
                    <c:v>30BWXGB002</c:v>
                  </c:pt>
                  <c:pt idx="421">
                    <c:v>30BWW6B001</c:v>
                  </c:pt>
                  <c:pt idx="422">
                    <c:v>31BWLK</c:v>
                  </c:pt>
                  <c:pt idx="423">
                    <c:v>31BWM9</c:v>
                  </c:pt>
                  <c:pt idx="424">
                    <c:v>31BWLJ</c:v>
                  </c:pt>
                  <c:pt idx="425">
                    <c:v>31BWHE</c:v>
                  </c:pt>
                  <c:pt idx="426">
                    <c:v>32BWMZB001</c:v>
                  </c:pt>
                  <c:pt idx="427">
                    <c:v>29BWQE</c:v>
                  </c:pt>
                  <c:pt idx="428">
                    <c:v>14BW63</c:v>
                  </c:pt>
                  <c:pt idx="429">
                    <c:v>28BWE5B001</c:v>
                  </c:pt>
                  <c:pt idx="430">
                    <c:v>24BW22</c:v>
                  </c:pt>
                  <c:pt idx="431">
                    <c:v>28BWEP</c:v>
                  </c:pt>
                  <c:pt idx="432">
                    <c:v>25BW45B001</c:v>
                  </c:pt>
                  <c:pt idx="433">
                    <c:v>28BWE4</c:v>
                  </c:pt>
                  <c:pt idx="434">
                    <c:v>25BW51B001</c:v>
                  </c:pt>
                  <c:pt idx="435">
                    <c:v>25BW09B005</c:v>
                  </c:pt>
                  <c:pt idx="436">
                    <c:v>28BWENB001</c:v>
                  </c:pt>
                  <c:pt idx="437">
                    <c:v>25BW44B005</c:v>
                  </c:pt>
                  <c:pt idx="438">
                    <c:v>29BWQMB004</c:v>
                  </c:pt>
                  <c:pt idx="439">
                    <c:v>32BWTJB001</c:v>
                  </c:pt>
                  <c:pt idx="440">
                    <c:v>32BWTK</c:v>
                  </c:pt>
                  <c:pt idx="441">
                    <c:v>32BWTL</c:v>
                  </c:pt>
                  <c:pt idx="442">
                    <c:v>32BWTM</c:v>
                  </c:pt>
                  <c:pt idx="443">
                    <c:v>33BWC3</c:v>
                  </c:pt>
                  <c:pt idx="444">
                    <c:v>33BWC3B001</c:v>
                  </c:pt>
                  <c:pt idx="445">
                    <c:v>26BWQ9B003</c:v>
                  </c:pt>
                  <c:pt idx="446">
                    <c:v>30BWWQB001</c:v>
                  </c:pt>
                  <c:pt idx="447">
                    <c:v>30BWZL</c:v>
                  </c:pt>
                  <c:pt idx="448">
                    <c:v>30BWYRB001</c:v>
                  </c:pt>
                  <c:pt idx="449">
                    <c:v>30BWZ3B001</c:v>
                  </c:pt>
                  <c:pt idx="450">
                    <c:v>30BWZ1</c:v>
                  </c:pt>
                  <c:pt idx="451">
                    <c:v>30BWYZ</c:v>
                  </c:pt>
                  <c:pt idx="452">
                    <c:v>33BWD4</c:v>
                  </c:pt>
                  <c:pt idx="453">
                    <c:v>30BWWAB003</c:v>
                  </c:pt>
                  <c:pt idx="454">
                    <c:v>33BWD4B001</c:v>
                  </c:pt>
                  <c:pt idx="455">
                    <c:v>30BWXPB003</c:v>
                  </c:pt>
                  <c:pt idx="456">
                    <c:v>30BWYXB001</c:v>
                  </c:pt>
                  <c:pt idx="457">
                    <c:v>30BWXTB001</c:v>
                  </c:pt>
                  <c:pt idx="458">
                    <c:v>31BWM7B001</c:v>
                  </c:pt>
                  <c:pt idx="459">
                    <c:v>25BWM6B002</c:v>
                  </c:pt>
                  <c:pt idx="460">
                    <c:v>30BWSK</c:v>
                  </c:pt>
                  <c:pt idx="461">
                    <c:v>32BWN4</c:v>
                  </c:pt>
                  <c:pt idx="462">
                    <c:v>29BWMJ</c:v>
                  </c:pt>
                  <c:pt idx="463">
                    <c:v>27BWZKB001</c:v>
                  </c:pt>
                  <c:pt idx="464">
                    <c:v>24BW01B001</c:v>
                  </c:pt>
                  <c:pt idx="465">
                    <c:v>25BW02B002</c:v>
                  </c:pt>
                  <c:pt idx="466">
                    <c:v>31BWK7</c:v>
                  </c:pt>
                  <c:pt idx="467">
                    <c:v>27BWAJB001</c:v>
                  </c:pt>
                  <c:pt idx="468">
                    <c:v>33BWCVB001</c:v>
                  </c:pt>
                  <c:pt idx="469">
                    <c:v>33BWCV</c:v>
                  </c:pt>
                  <c:pt idx="470">
                    <c:v>25BW48B003</c:v>
                  </c:pt>
                  <c:pt idx="471">
                    <c:v>27BWZB</c:v>
                  </c:pt>
                  <c:pt idx="472">
                    <c:v>27BWZ5</c:v>
                  </c:pt>
                  <c:pt idx="473">
                    <c:v>28BWEK</c:v>
                  </c:pt>
                  <c:pt idx="474">
                    <c:v>28BWEV</c:v>
                  </c:pt>
                  <c:pt idx="475">
                    <c:v>25BW55B007</c:v>
                  </c:pt>
                  <c:pt idx="476">
                    <c:v>28BWEX</c:v>
                  </c:pt>
                  <c:pt idx="477">
                    <c:v>27BWZ8B004</c:v>
                  </c:pt>
                  <c:pt idx="478">
                    <c:v>32BWTJ</c:v>
                  </c:pt>
                  <c:pt idx="479">
                    <c:v>33BWZF</c:v>
                  </c:pt>
                  <c:pt idx="480">
                    <c:v>34BWLQ</c:v>
                  </c:pt>
                  <c:pt idx="481">
                    <c:v>26BWNY</c:v>
                  </c:pt>
                  <c:pt idx="482">
                    <c:v>30BWWDB002</c:v>
                  </c:pt>
                  <c:pt idx="483">
                    <c:v>30BWWCB001</c:v>
                  </c:pt>
                  <c:pt idx="484">
                    <c:v>30BWW2B002</c:v>
                  </c:pt>
                  <c:pt idx="485">
                    <c:v>30BWUNB002</c:v>
                  </c:pt>
                  <c:pt idx="486">
                    <c:v>30BWX7B002</c:v>
                  </c:pt>
                  <c:pt idx="487">
                    <c:v>30BWWRB002</c:v>
                  </c:pt>
                  <c:pt idx="488">
                    <c:v>30BWZT</c:v>
                  </c:pt>
                  <c:pt idx="489">
                    <c:v>30BWXM</c:v>
                  </c:pt>
                  <c:pt idx="490">
                    <c:v>30BWZ8</c:v>
                  </c:pt>
                  <c:pt idx="491">
                    <c:v>30BWYZB001</c:v>
                  </c:pt>
                  <c:pt idx="492">
                    <c:v>30BWZ4B001</c:v>
                  </c:pt>
                  <c:pt idx="493">
                    <c:v>30BWYWB001</c:v>
                  </c:pt>
                  <c:pt idx="494">
                    <c:v>33BWD5</c:v>
                  </c:pt>
                  <c:pt idx="495">
                    <c:v>30BWZE</c:v>
                  </c:pt>
                  <c:pt idx="496">
                    <c:v>30BWZ9</c:v>
                  </c:pt>
                  <c:pt idx="497">
                    <c:v>30BWWRB001</c:v>
                  </c:pt>
                  <c:pt idx="498">
                    <c:v>30BWZD</c:v>
                  </c:pt>
                  <c:pt idx="499">
                    <c:v>30BWZJ</c:v>
                  </c:pt>
                  <c:pt idx="500">
                    <c:v>33BWE1</c:v>
                  </c:pt>
                  <c:pt idx="501">
                    <c:v>30BWYNB001</c:v>
                  </c:pt>
                  <c:pt idx="502">
                    <c:v>31BWHD</c:v>
                  </c:pt>
                  <c:pt idx="503">
                    <c:v>31BWHC</c:v>
                  </c:pt>
                  <c:pt idx="504">
                    <c:v>32BWPJ</c:v>
                  </c:pt>
                  <c:pt idx="505">
                    <c:v>31BWMA</c:v>
                  </c:pt>
                  <c:pt idx="506">
                    <c:v>27BWZ6</c:v>
                  </c:pt>
                  <c:pt idx="507">
                    <c:v>27BWCF</c:v>
                  </c:pt>
                  <c:pt idx="508">
                    <c:v>27BWZ4</c:v>
                  </c:pt>
                  <c:pt idx="509">
                    <c:v>28BWE4B001</c:v>
                  </c:pt>
                  <c:pt idx="510">
                    <c:v>27BWZDB001</c:v>
                  </c:pt>
                  <c:pt idx="511">
                    <c:v>27BWAFB002</c:v>
                  </c:pt>
                  <c:pt idx="512">
                    <c:v>28BWDZ</c:v>
                  </c:pt>
                  <c:pt idx="513">
                    <c:v>28BWG8B002</c:v>
                  </c:pt>
                  <c:pt idx="514">
                    <c:v>25BW09B006</c:v>
                  </c:pt>
                  <c:pt idx="515">
                    <c:v>25BW44B005</c:v>
                  </c:pt>
                  <c:pt idx="516">
                    <c:v>28BWG8B003</c:v>
                  </c:pt>
                  <c:pt idx="517">
                    <c:v>32BWTN</c:v>
                  </c:pt>
                  <c:pt idx="518">
                    <c:v>32BWTR</c:v>
                  </c:pt>
                  <c:pt idx="519">
                    <c:v>33BWYTB001</c:v>
                  </c:pt>
                  <c:pt idx="520">
                    <c:v>32BWS9</c:v>
                  </c:pt>
                  <c:pt idx="521">
                    <c:v>29BWQP</c:v>
                  </c:pt>
                  <c:pt idx="522">
                    <c:v>33BWCL</c:v>
                  </c:pt>
                  <c:pt idx="523">
                    <c:v>30BWXCB002</c:v>
                  </c:pt>
                  <c:pt idx="524">
                    <c:v>26BWQ8B001</c:v>
                  </c:pt>
                  <c:pt idx="525">
                    <c:v>30BWXXB001</c:v>
                  </c:pt>
                  <c:pt idx="526">
                    <c:v>30BWWKB002</c:v>
                  </c:pt>
                  <c:pt idx="527">
                    <c:v>26BWNWB002</c:v>
                  </c:pt>
                  <c:pt idx="528">
                    <c:v>30BWZ5</c:v>
                  </c:pt>
                  <c:pt idx="529">
                    <c:v>30BWZK</c:v>
                  </c:pt>
                  <c:pt idx="530">
                    <c:v>33BWD5B001</c:v>
                  </c:pt>
                  <c:pt idx="531">
                    <c:v>30BWZQ</c:v>
                  </c:pt>
                  <c:pt idx="532">
                    <c:v>33BWDZ</c:v>
                  </c:pt>
                  <c:pt idx="533">
                    <c:v>30BWZEB001</c:v>
                  </c:pt>
                  <c:pt idx="534">
                    <c:v>30BWZ6B001</c:v>
                  </c:pt>
                  <c:pt idx="535">
                    <c:v>30BWZF</c:v>
                  </c:pt>
                  <c:pt idx="536">
                    <c:v>30BWZ1B001</c:v>
                  </c:pt>
                  <c:pt idx="537">
                    <c:v>30BWWRB003</c:v>
                  </c:pt>
                  <c:pt idx="538">
                    <c:v>27BWAHB002</c:v>
                  </c:pt>
                  <c:pt idx="539">
                    <c:v>28BWE2B002</c:v>
                  </c:pt>
                  <c:pt idx="540">
                    <c:v>23BW96</c:v>
                  </c:pt>
                  <c:pt idx="541">
                    <c:v>32BWTX</c:v>
                  </c:pt>
                  <c:pt idx="542">
                    <c:v>31BWHEB002</c:v>
                  </c:pt>
                  <c:pt idx="543">
                    <c:v>31BWMB</c:v>
                  </c:pt>
                  <c:pt idx="544">
                    <c:v>33BWW1</c:v>
                  </c:pt>
                  <c:pt idx="545">
                    <c:v>33BWYD</c:v>
                  </c:pt>
                  <c:pt idx="546">
                    <c:v>31BWHEB001</c:v>
                  </c:pt>
                  <c:pt idx="547">
                    <c:v>33BWX8</c:v>
                  </c:pt>
                  <c:pt idx="548">
                    <c:v>31BWM6B001</c:v>
                  </c:pt>
                  <c:pt idx="549">
                    <c:v>32BWPK</c:v>
                  </c:pt>
                  <c:pt idx="550">
                    <c:v>33BWL5</c:v>
                  </c:pt>
                  <c:pt idx="551">
                    <c:v>14BW63B002</c:v>
                  </c:pt>
                  <c:pt idx="552">
                    <c:v>25BW09</c:v>
                  </c:pt>
                  <c:pt idx="553">
                    <c:v>28BWEL</c:v>
                  </c:pt>
                  <c:pt idx="554">
                    <c:v>28BWEF</c:v>
                  </c:pt>
                  <c:pt idx="555">
                    <c:v>26BWSC</c:v>
                  </c:pt>
                  <c:pt idx="556">
                    <c:v>28BWE2</c:v>
                  </c:pt>
                  <c:pt idx="557">
                    <c:v>25BW44B005</c:v>
                  </c:pt>
                  <c:pt idx="558">
                    <c:v>24BW22B001</c:v>
                  </c:pt>
                  <c:pt idx="559">
                    <c:v>28BWE4B004</c:v>
                  </c:pt>
                  <c:pt idx="560">
                    <c:v>33BWYT</c:v>
                  </c:pt>
                  <c:pt idx="561">
                    <c:v>33BWYR</c:v>
                  </c:pt>
                  <c:pt idx="562">
                    <c:v>33BWYS</c:v>
                  </c:pt>
                  <c:pt idx="563">
                    <c:v>33BWW4B001</c:v>
                  </c:pt>
                  <c:pt idx="564">
                    <c:v>30BWZA</c:v>
                  </c:pt>
                  <c:pt idx="565">
                    <c:v>30BWU5B003</c:v>
                  </c:pt>
                  <c:pt idx="566">
                    <c:v>30BWYPB001</c:v>
                  </c:pt>
                  <c:pt idx="567">
                    <c:v>30BWXGB002</c:v>
                  </c:pt>
                  <c:pt idx="568">
                    <c:v>30BWXPB003</c:v>
                  </c:pt>
                  <c:pt idx="569">
                    <c:v>30BWYXB001</c:v>
                  </c:pt>
                  <c:pt idx="570">
                    <c:v>30BWYM</c:v>
                  </c:pt>
                  <c:pt idx="571">
                    <c:v>30BWZH</c:v>
                  </c:pt>
                  <c:pt idx="572">
                    <c:v>30BWZS</c:v>
                  </c:pt>
                  <c:pt idx="573">
                    <c:v>33BWDY</c:v>
                  </c:pt>
                  <c:pt idx="574">
                    <c:v>33BWDN</c:v>
                  </c:pt>
                  <c:pt idx="575">
                    <c:v>30BWZR</c:v>
                  </c:pt>
                  <c:pt idx="576">
                    <c:v>30BWXCB003</c:v>
                  </c:pt>
                  <c:pt idx="577">
                    <c:v>30BWXXB002</c:v>
                  </c:pt>
                  <c:pt idx="578">
                    <c:v>30BWZKB001</c:v>
                  </c:pt>
                  <c:pt idx="579">
                    <c:v>30BWZDB001</c:v>
                  </c:pt>
                  <c:pt idx="580">
                    <c:v>30BWZHB001</c:v>
                  </c:pt>
                  <c:pt idx="581">
                    <c:v>30BWWHB001</c:v>
                  </c:pt>
                  <c:pt idx="582">
                    <c:v>30BWZV</c:v>
                  </c:pt>
                  <c:pt idx="583">
                    <c:v>30BWZEB002</c:v>
                  </c:pt>
                  <c:pt idx="584">
                    <c:v>33BWE1B001</c:v>
                  </c:pt>
                  <c:pt idx="585">
                    <c:v>33BWDNB002</c:v>
                  </c:pt>
                </c:lvl>
                <c:lvl>
                  <c:pt idx="0">
                    <c:v>PR1</c:v>
                  </c:pt>
                  <c:pt idx="3">
                    <c:v>PR2</c:v>
                  </c:pt>
                  <c:pt idx="16">
                    <c:v>uPad</c:v>
                  </c:pt>
                  <c:pt idx="17">
                    <c:v>TP</c:v>
                  </c:pt>
                  <c:pt idx="33">
                    <c:v>PR1</c:v>
                  </c:pt>
                  <c:pt idx="34">
                    <c:v>PR2</c:v>
                  </c:pt>
                  <c:pt idx="49">
                    <c:v>uPad</c:v>
                  </c:pt>
                  <c:pt idx="52">
                    <c:v>C4</c:v>
                  </c:pt>
                  <c:pt idx="57">
                    <c:v>TP</c:v>
                  </c:pt>
                  <c:pt idx="74">
                    <c:v>PR1</c:v>
                  </c:pt>
                  <c:pt idx="79">
                    <c:v>PR2</c:v>
                  </c:pt>
                  <c:pt idx="83">
                    <c:v>uPad</c:v>
                  </c:pt>
                  <c:pt idx="87">
                    <c:v>TP</c:v>
                  </c:pt>
                  <c:pt idx="96">
                    <c:v>PR1</c:v>
                  </c:pt>
                  <c:pt idx="98">
                    <c:v>PR2</c:v>
                  </c:pt>
                  <c:pt idx="103">
                    <c:v>uPad</c:v>
                  </c:pt>
                  <c:pt idx="104">
                    <c:v>C4</c:v>
                  </c:pt>
                  <c:pt idx="107">
                    <c:v>TP</c:v>
                  </c:pt>
                  <c:pt idx="129">
                    <c:v>PR1</c:v>
                  </c:pt>
                  <c:pt idx="131">
                    <c:v>PR2</c:v>
                  </c:pt>
                  <c:pt idx="136">
                    <c:v>uPad</c:v>
                  </c:pt>
                  <c:pt idx="139">
                    <c:v>C4</c:v>
                  </c:pt>
                  <c:pt idx="148">
                    <c:v>TP</c:v>
                  </c:pt>
                  <c:pt idx="171">
                    <c:v>PR1</c:v>
                  </c:pt>
                  <c:pt idx="172">
                    <c:v>PR2</c:v>
                  </c:pt>
                  <c:pt idx="179">
                    <c:v>uPad</c:v>
                  </c:pt>
                  <c:pt idx="181">
                    <c:v>C4</c:v>
                  </c:pt>
                  <c:pt idx="183">
                    <c:v>TP</c:v>
                  </c:pt>
                  <c:pt idx="203">
                    <c:v>PR1</c:v>
                  </c:pt>
                  <c:pt idx="210">
                    <c:v>PR2</c:v>
                  </c:pt>
                  <c:pt idx="224">
                    <c:v>C4</c:v>
                  </c:pt>
                  <c:pt idx="228">
                    <c:v>TP</c:v>
                  </c:pt>
                  <c:pt idx="237">
                    <c:v>PR1</c:v>
                  </c:pt>
                  <c:pt idx="241">
                    <c:v>PR2</c:v>
                  </c:pt>
                  <c:pt idx="254">
                    <c:v>uPad</c:v>
                  </c:pt>
                  <c:pt idx="256">
                    <c:v>C4</c:v>
                  </c:pt>
                  <c:pt idx="258">
                    <c:v>TP</c:v>
                  </c:pt>
                  <c:pt idx="281">
                    <c:v>PR1</c:v>
                  </c:pt>
                  <c:pt idx="283">
                    <c:v>PR2</c:v>
                  </c:pt>
                  <c:pt idx="291">
                    <c:v>uPad</c:v>
                  </c:pt>
                  <c:pt idx="300">
                    <c:v>C4</c:v>
                  </c:pt>
                  <c:pt idx="301">
                    <c:v>TP</c:v>
                  </c:pt>
                  <c:pt idx="316">
                    <c:v>PR1</c:v>
                  </c:pt>
                  <c:pt idx="319">
                    <c:v>PR2</c:v>
                  </c:pt>
                  <c:pt idx="321">
                    <c:v>uPad</c:v>
                  </c:pt>
                  <c:pt idx="332">
                    <c:v>C4</c:v>
                  </c:pt>
                  <c:pt idx="347">
                    <c:v>TP</c:v>
                  </c:pt>
                  <c:pt idx="372">
                    <c:v>PR2</c:v>
                  </c:pt>
                  <c:pt idx="374">
                    <c:v>uPad</c:v>
                  </c:pt>
                  <c:pt idx="383">
                    <c:v>C4</c:v>
                  </c:pt>
                  <c:pt idx="395">
                    <c:v>TP</c:v>
                  </c:pt>
                  <c:pt idx="422">
                    <c:v>PR1</c:v>
                  </c:pt>
                  <c:pt idx="428">
                    <c:v>PR2</c:v>
                  </c:pt>
                  <c:pt idx="430">
                    <c:v>uPad</c:v>
                  </c:pt>
                  <c:pt idx="438">
                    <c:v>C4</c:v>
                  </c:pt>
                  <c:pt idx="445">
                    <c:v>TP</c:v>
                  </c:pt>
                  <c:pt idx="458">
                    <c:v>PR1</c:v>
                  </c:pt>
                  <c:pt idx="464">
                    <c:v>PR2</c:v>
                  </c:pt>
                  <c:pt idx="470">
                    <c:v>uPad</c:v>
                  </c:pt>
                  <c:pt idx="478">
                    <c:v>C4</c:v>
                  </c:pt>
                  <c:pt idx="481">
                    <c:v>TP</c:v>
                  </c:pt>
                  <c:pt idx="502">
                    <c:v>PR1</c:v>
                  </c:pt>
                  <c:pt idx="506">
                    <c:v>uPad</c:v>
                  </c:pt>
                  <c:pt idx="517">
                    <c:v>C4</c:v>
                  </c:pt>
                  <c:pt idx="523">
                    <c:v>TP</c:v>
                  </c:pt>
                  <c:pt idx="538">
                    <c:v>PR1</c:v>
                  </c:pt>
                  <c:pt idx="551">
                    <c:v>PR2</c:v>
                  </c:pt>
                  <c:pt idx="552">
                    <c:v>uPad</c:v>
                  </c:pt>
                  <c:pt idx="560">
                    <c:v>C4</c:v>
                  </c:pt>
                  <c:pt idx="564">
                    <c:v>TP</c:v>
                  </c:pt>
                </c:lvl>
                <c:lvl>
                  <c:pt idx="0">
                    <c:v>2026/8/16</c:v>
                  </c:pt>
                  <c:pt idx="33">
                    <c:v>2026/8/17</c:v>
                  </c:pt>
                  <c:pt idx="74">
                    <c:v>2026/8/18</c:v>
                  </c:pt>
                  <c:pt idx="96">
                    <c:v>2026/8/19</c:v>
                  </c:pt>
                  <c:pt idx="129">
                    <c:v>2026/8/20</c:v>
                  </c:pt>
                  <c:pt idx="171">
                    <c:v>2026/8/21</c:v>
                  </c:pt>
                  <c:pt idx="203">
                    <c:v>2026/8/22</c:v>
                  </c:pt>
                  <c:pt idx="237">
                    <c:v>2026/8/23</c:v>
                  </c:pt>
                  <c:pt idx="281">
                    <c:v>2026/8/24</c:v>
                  </c:pt>
                  <c:pt idx="316">
                    <c:v>2026/8/25</c:v>
                  </c:pt>
                  <c:pt idx="372">
                    <c:v>2026/8/26</c:v>
                  </c:pt>
                  <c:pt idx="422">
                    <c:v>2026/8/27</c:v>
                  </c:pt>
                  <c:pt idx="458">
                    <c:v>2026/8/28</c:v>
                  </c:pt>
                  <c:pt idx="502">
                    <c:v>2026/8/29</c:v>
                  </c:pt>
                  <c:pt idx="538">
                    <c:v>2026/8/30</c:v>
                  </c:pt>
                </c:lvl>
              </c:multiLvlStrCache>
            </c:multiLvlStrRef>
          </c:cat>
          <c:val>
            <c:numRef>
              <c:f>AMD!$C$4:$C$675</c:f>
              <c:numCache>
                <c:formatCode>General</c:formatCode>
                <c:ptCount val="586"/>
                <c:pt idx="0">
                  <c:v>0</c:v>
                </c:pt>
                <c:pt idx="1">
                  <c:v>0</c:v>
                </c:pt>
                <c:pt idx="2">
                  <c:v>0</c:v>
                </c:pt>
                <c:pt idx="3">
                  <c:v>0</c:v>
                </c:pt>
                <c:pt idx="4">
                  <c:v>0</c:v>
                </c:pt>
                <c:pt idx="5">
                  <c:v>0</c:v>
                </c:pt>
                <c:pt idx="6">
                  <c:v>0</c:v>
                </c:pt>
                <c:pt idx="7">
                  <c:v>1</c:v>
                </c:pt>
                <c:pt idx="8">
                  <c:v>0</c:v>
                </c:pt>
                <c:pt idx="9">
                  <c:v>0</c:v>
                </c:pt>
                <c:pt idx="10">
                  <c:v>0</c:v>
                </c:pt>
                <c:pt idx="11">
                  <c:v>0</c:v>
                </c:pt>
                <c:pt idx="12">
                  <c:v>1</c:v>
                </c:pt>
                <c:pt idx="13">
                  <c:v>0</c:v>
                </c:pt>
                <c:pt idx="14">
                  <c:v>0</c:v>
                </c:pt>
                <c:pt idx="15">
                  <c:v>0</c:v>
                </c:pt>
                <c:pt idx="16">
                  <c:v>0</c:v>
                </c:pt>
                <c:pt idx="17">
                  <c:v>0</c:v>
                </c:pt>
                <c:pt idx="18">
                  <c:v>0</c:v>
                </c:pt>
                <c:pt idx="19">
                  <c:v>1</c:v>
                </c:pt>
                <c:pt idx="20">
                  <c:v>0</c:v>
                </c:pt>
                <c:pt idx="21">
                  <c:v>1</c:v>
                </c:pt>
                <c:pt idx="22">
                  <c:v>0</c:v>
                </c:pt>
                <c:pt idx="23">
                  <c:v>0</c:v>
                </c:pt>
                <c:pt idx="24">
                  <c:v>0</c:v>
                </c:pt>
                <c:pt idx="25">
                  <c:v>0</c:v>
                </c:pt>
                <c:pt idx="26">
                  <c:v>0</c:v>
                </c:pt>
                <c:pt idx="27">
                  <c:v>0</c:v>
                </c:pt>
                <c:pt idx="28">
                  <c:v>0</c:v>
                </c:pt>
                <c:pt idx="29">
                  <c:v>0</c:v>
                </c:pt>
                <c:pt idx="30">
                  <c:v>8</c:v>
                </c:pt>
                <c:pt idx="31">
                  <c:v>9</c:v>
                </c:pt>
                <c:pt idx="32">
                  <c:v>6</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0</c:v>
                </c:pt>
                <c:pt idx="71">
                  <c:v>0</c:v>
                </c:pt>
                <c:pt idx="72">
                  <c:v>12</c:v>
                </c:pt>
                <c:pt idx="73">
                  <c:v>1</c:v>
                </c:pt>
                <c:pt idx="74">
                  <c:v>0</c:v>
                </c:pt>
                <c:pt idx="75">
                  <c:v>0</c:v>
                </c:pt>
                <c:pt idx="76">
                  <c:v>6</c:v>
                </c:pt>
                <c:pt idx="77">
                  <c:v>1</c:v>
                </c:pt>
                <c:pt idx="78">
                  <c:v>3</c:v>
                </c:pt>
                <c:pt idx="79">
                  <c:v>0</c:v>
                </c:pt>
                <c:pt idx="80">
                  <c:v>2</c:v>
                </c:pt>
                <c:pt idx="81">
                  <c:v>5</c:v>
                </c:pt>
                <c:pt idx="82">
                  <c:v>1</c:v>
                </c:pt>
                <c:pt idx="83">
                  <c:v>0</c:v>
                </c:pt>
                <c:pt idx="84">
                  <c:v>0</c:v>
                </c:pt>
                <c:pt idx="85">
                  <c:v>0</c:v>
                </c:pt>
                <c:pt idx="86">
                  <c:v>0</c:v>
                </c:pt>
                <c:pt idx="87">
                  <c:v>0</c:v>
                </c:pt>
                <c:pt idx="88">
                  <c:v>0</c:v>
                </c:pt>
                <c:pt idx="89">
                  <c:v>2</c:v>
                </c:pt>
                <c:pt idx="90">
                  <c:v>1</c:v>
                </c:pt>
                <c:pt idx="91">
                  <c:v>0</c:v>
                </c:pt>
                <c:pt idx="92">
                  <c:v>0</c:v>
                </c:pt>
                <c:pt idx="93">
                  <c:v>1</c:v>
                </c:pt>
                <c:pt idx="94">
                  <c:v>1</c:v>
                </c:pt>
                <c:pt idx="95">
                  <c:v>1</c:v>
                </c:pt>
                <c:pt idx="96">
                  <c:v>0</c:v>
                </c:pt>
                <c:pt idx="97">
                  <c:v>1</c:v>
                </c:pt>
                <c:pt idx="98">
                  <c:v>0</c:v>
                </c:pt>
                <c:pt idx="99">
                  <c:v>0</c:v>
                </c:pt>
                <c:pt idx="100">
                  <c:v>0</c:v>
                </c:pt>
                <c:pt idx="101">
                  <c:v>0</c:v>
                </c:pt>
                <c:pt idx="102">
                  <c:v>13</c:v>
                </c:pt>
                <c:pt idx="103">
                  <c:v>0</c:v>
                </c:pt>
                <c:pt idx="104">
                  <c:v>0</c:v>
                </c:pt>
                <c:pt idx="105">
                  <c:v>0</c:v>
                </c:pt>
                <c:pt idx="106">
                  <c:v>0</c:v>
                </c:pt>
                <c:pt idx="107">
                  <c:v>0</c:v>
                </c:pt>
                <c:pt idx="108">
                  <c:v>10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1</c:v>
                </c:pt>
                <c:pt idx="124">
                  <c:v>13</c:v>
                </c:pt>
                <c:pt idx="125">
                  <c:v>4</c:v>
                </c:pt>
                <c:pt idx="126">
                  <c:v>1</c:v>
                </c:pt>
                <c:pt idx="127">
                  <c:v>1</c:v>
                </c:pt>
                <c:pt idx="128">
                  <c:v>1</c:v>
                </c:pt>
                <c:pt idx="129">
                  <c:v>0</c:v>
                </c:pt>
                <c:pt idx="130">
                  <c:v>6</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12</c:v>
                </c:pt>
                <c:pt idx="153">
                  <c:v>0</c:v>
                </c:pt>
                <c:pt idx="154">
                  <c:v>1</c:v>
                </c:pt>
                <c:pt idx="155">
                  <c:v>0</c:v>
                </c:pt>
                <c:pt idx="156">
                  <c:v>0</c:v>
                </c:pt>
                <c:pt idx="157">
                  <c:v>0</c:v>
                </c:pt>
                <c:pt idx="158">
                  <c:v>0</c:v>
                </c:pt>
                <c:pt idx="159">
                  <c:v>0</c:v>
                </c:pt>
                <c:pt idx="160">
                  <c:v>0</c:v>
                </c:pt>
                <c:pt idx="161">
                  <c:v>0</c:v>
                </c:pt>
                <c:pt idx="162">
                  <c:v>0</c:v>
                </c:pt>
                <c:pt idx="163">
                  <c:v>0</c:v>
                </c:pt>
                <c:pt idx="164">
                  <c:v>0</c:v>
                </c:pt>
                <c:pt idx="165">
                  <c:v>0</c:v>
                </c:pt>
                <c:pt idx="166">
                  <c:v>1</c:v>
                </c:pt>
                <c:pt idx="167">
                  <c:v>0</c:v>
                </c:pt>
                <c:pt idx="168">
                  <c:v>1</c:v>
                </c:pt>
                <c:pt idx="169">
                  <c:v>4</c:v>
                </c:pt>
                <c:pt idx="170">
                  <c:v>1</c:v>
                </c:pt>
                <c:pt idx="171">
                  <c:v>0</c:v>
                </c:pt>
                <c:pt idx="172">
                  <c:v>1</c:v>
                </c:pt>
                <c:pt idx="173">
                  <c:v>0</c:v>
                </c:pt>
                <c:pt idx="174">
                  <c:v>0</c:v>
                </c:pt>
                <c:pt idx="175">
                  <c:v>0</c:v>
                </c:pt>
                <c:pt idx="176">
                  <c:v>0</c:v>
                </c:pt>
                <c:pt idx="177">
                  <c:v>0</c:v>
                </c:pt>
                <c:pt idx="178">
                  <c:v>1</c:v>
                </c:pt>
                <c:pt idx="179">
                  <c:v>0</c:v>
                </c:pt>
                <c:pt idx="180">
                  <c:v>0</c:v>
                </c:pt>
                <c:pt idx="181">
                  <c:v>0</c:v>
                </c:pt>
                <c:pt idx="182">
                  <c:v>3</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1</c:v>
                </c:pt>
                <c:pt idx="200">
                  <c:v>1</c:v>
                </c:pt>
                <c:pt idx="201">
                  <c:v>3</c:v>
                </c:pt>
                <c:pt idx="202">
                  <c:v>13</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1</c:v>
                </c:pt>
                <c:pt idx="233">
                  <c:v>0</c:v>
                </c:pt>
                <c:pt idx="234">
                  <c:v>0</c:v>
                </c:pt>
                <c:pt idx="235">
                  <c:v>0</c:v>
                </c:pt>
                <c:pt idx="236">
                  <c:v>5</c:v>
                </c:pt>
                <c:pt idx="237">
                  <c:v>0</c:v>
                </c:pt>
                <c:pt idx="238">
                  <c:v>0</c:v>
                </c:pt>
                <c:pt idx="239">
                  <c:v>0</c:v>
                </c:pt>
                <c:pt idx="240">
                  <c:v>0</c:v>
                </c:pt>
                <c:pt idx="241">
                  <c:v>0</c:v>
                </c:pt>
                <c:pt idx="242">
                  <c:v>0</c:v>
                </c:pt>
                <c:pt idx="243">
                  <c:v>1</c:v>
                </c:pt>
                <c:pt idx="244">
                  <c:v>0</c:v>
                </c:pt>
                <c:pt idx="245">
                  <c:v>0</c:v>
                </c:pt>
                <c:pt idx="246">
                  <c:v>0</c:v>
                </c:pt>
                <c:pt idx="247">
                  <c:v>1</c:v>
                </c:pt>
                <c:pt idx="248">
                  <c:v>0</c:v>
                </c:pt>
                <c:pt idx="249">
                  <c:v>0</c:v>
                </c:pt>
                <c:pt idx="250">
                  <c:v>0</c:v>
                </c:pt>
                <c:pt idx="251">
                  <c:v>0</c:v>
                </c:pt>
                <c:pt idx="252">
                  <c:v>0</c:v>
                </c:pt>
                <c:pt idx="253">
                  <c:v>0</c:v>
                </c:pt>
                <c:pt idx="254">
                  <c:v>0</c:v>
                </c:pt>
                <c:pt idx="255">
                  <c:v>3</c:v>
                </c:pt>
                <c:pt idx="256">
                  <c:v>0</c:v>
                </c:pt>
                <c:pt idx="257">
                  <c:v>0</c:v>
                </c:pt>
                <c:pt idx="258">
                  <c:v>2</c:v>
                </c:pt>
                <c:pt idx="259">
                  <c:v>4</c:v>
                </c:pt>
                <c:pt idx="260">
                  <c:v>0</c:v>
                </c:pt>
                <c:pt idx="261">
                  <c:v>3</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4</c:v>
                </c:pt>
                <c:pt idx="281">
                  <c:v>4</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1</c:v>
                </c:pt>
                <c:pt idx="302">
                  <c:v>0</c:v>
                </c:pt>
                <c:pt idx="303">
                  <c:v>0</c:v>
                </c:pt>
                <c:pt idx="304">
                  <c:v>0</c:v>
                </c:pt>
                <c:pt idx="305">
                  <c:v>0</c:v>
                </c:pt>
                <c:pt idx="306">
                  <c:v>0</c:v>
                </c:pt>
                <c:pt idx="307">
                  <c:v>0</c:v>
                </c:pt>
                <c:pt idx="308">
                  <c:v>0</c:v>
                </c:pt>
                <c:pt idx="309">
                  <c:v>0</c:v>
                </c:pt>
                <c:pt idx="310">
                  <c:v>3</c:v>
                </c:pt>
                <c:pt idx="311">
                  <c:v>8</c:v>
                </c:pt>
                <c:pt idx="312">
                  <c:v>3</c:v>
                </c:pt>
                <c:pt idx="313">
                  <c:v>1</c:v>
                </c:pt>
                <c:pt idx="314">
                  <c:v>7</c:v>
                </c:pt>
                <c:pt idx="315">
                  <c:v>3</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1</c:v>
                </c:pt>
                <c:pt idx="348">
                  <c:v>1</c:v>
                </c:pt>
                <c:pt idx="349">
                  <c:v>0</c:v>
                </c:pt>
                <c:pt idx="350">
                  <c:v>0</c:v>
                </c:pt>
                <c:pt idx="351">
                  <c:v>1</c:v>
                </c:pt>
                <c:pt idx="352">
                  <c:v>0</c:v>
                </c:pt>
                <c:pt idx="353">
                  <c:v>4</c:v>
                </c:pt>
                <c:pt idx="354">
                  <c:v>1</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2</c:v>
                </c:pt>
                <c:pt idx="372">
                  <c:v>0</c:v>
                </c:pt>
                <c:pt idx="373">
                  <c:v>0</c:v>
                </c:pt>
                <c:pt idx="374">
                  <c:v>0</c:v>
                </c:pt>
                <c:pt idx="375">
                  <c:v>0</c:v>
                </c:pt>
                <c:pt idx="376">
                  <c:v>0</c:v>
                </c:pt>
                <c:pt idx="377">
                  <c:v>1</c:v>
                </c:pt>
                <c:pt idx="378">
                  <c:v>0</c:v>
                </c:pt>
                <c:pt idx="379">
                  <c:v>1</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7</c:v>
                </c:pt>
                <c:pt idx="399">
                  <c:v>0</c:v>
                </c:pt>
                <c:pt idx="400">
                  <c:v>0</c:v>
                </c:pt>
                <c:pt idx="401">
                  <c:v>0</c:v>
                </c:pt>
                <c:pt idx="402">
                  <c:v>4</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13</c:v>
                </c:pt>
                <c:pt idx="417">
                  <c:v>1</c:v>
                </c:pt>
                <c:pt idx="418">
                  <c:v>1</c:v>
                </c:pt>
                <c:pt idx="419">
                  <c:v>1</c:v>
                </c:pt>
                <c:pt idx="420">
                  <c:v>1</c:v>
                </c:pt>
                <c:pt idx="421">
                  <c:v>2</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1</c:v>
                </c:pt>
                <c:pt idx="438">
                  <c:v>0</c:v>
                </c:pt>
                <c:pt idx="439">
                  <c:v>0</c:v>
                </c:pt>
                <c:pt idx="440">
                  <c:v>0</c:v>
                </c:pt>
                <c:pt idx="441">
                  <c:v>0</c:v>
                </c:pt>
                <c:pt idx="442">
                  <c:v>0</c:v>
                </c:pt>
                <c:pt idx="443">
                  <c:v>5</c:v>
                </c:pt>
                <c:pt idx="444">
                  <c:v>1</c:v>
                </c:pt>
                <c:pt idx="445">
                  <c:v>0</c:v>
                </c:pt>
                <c:pt idx="446">
                  <c:v>0</c:v>
                </c:pt>
                <c:pt idx="447">
                  <c:v>0</c:v>
                </c:pt>
                <c:pt idx="448">
                  <c:v>0</c:v>
                </c:pt>
                <c:pt idx="449">
                  <c:v>0</c:v>
                </c:pt>
                <c:pt idx="450">
                  <c:v>0</c:v>
                </c:pt>
                <c:pt idx="451">
                  <c:v>0</c:v>
                </c:pt>
                <c:pt idx="452">
                  <c:v>0</c:v>
                </c:pt>
                <c:pt idx="453">
                  <c:v>1</c:v>
                </c:pt>
                <c:pt idx="454">
                  <c:v>0</c:v>
                </c:pt>
                <c:pt idx="455">
                  <c:v>2</c:v>
                </c:pt>
                <c:pt idx="456">
                  <c:v>2</c:v>
                </c:pt>
                <c:pt idx="457">
                  <c:v>1</c:v>
                </c:pt>
                <c:pt idx="458">
                  <c:v>0</c:v>
                </c:pt>
                <c:pt idx="459">
                  <c:v>0</c:v>
                </c:pt>
                <c:pt idx="460">
                  <c:v>0</c:v>
                </c:pt>
                <c:pt idx="461">
                  <c:v>0</c:v>
                </c:pt>
                <c:pt idx="462">
                  <c:v>4</c:v>
                </c:pt>
                <c:pt idx="463">
                  <c:v>2</c:v>
                </c:pt>
                <c:pt idx="464">
                  <c:v>0</c:v>
                </c:pt>
                <c:pt idx="465">
                  <c:v>1</c:v>
                </c:pt>
                <c:pt idx="466">
                  <c:v>0</c:v>
                </c:pt>
                <c:pt idx="467">
                  <c:v>0</c:v>
                </c:pt>
                <c:pt idx="468">
                  <c:v>1</c:v>
                </c:pt>
                <c:pt idx="469">
                  <c:v>12</c:v>
                </c:pt>
                <c:pt idx="470">
                  <c:v>0</c:v>
                </c:pt>
                <c:pt idx="471">
                  <c:v>0</c:v>
                </c:pt>
                <c:pt idx="472">
                  <c:v>0</c:v>
                </c:pt>
                <c:pt idx="473">
                  <c:v>0</c:v>
                </c:pt>
                <c:pt idx="474">
                  <c:v>0</c:v>
                </c:pt>
                <c:pt idx="475">
                  <c:v>0</c:v>
                </c:pt>
                <c:pt idx="476">
                  <c:v>0</c:v>
                </c:pt>
                <c:pt idx="477">
                  <c:v>1</c:v>
                </c:pt>
                <c:pt idx="478">
                  <c:v>0</c:v>
                </c:pt>
                <c:pt idx="479">
                  <c:v>0</c:v>
                </c:pt>
                <c:pt idx="480">
                  <c:v>0</c:v>
                </c:pt>
                <c:pt idx="481">
                  <c:v>13</c:v>
                </c:pt>
                <c:pt idx="482">
                  <c:v>0</c:v>
                </c:pt>
                <c:pt idx="483">
                  <c:v>0</c:v>
                </c:pt>
                <c:pt idx="484">
                  <c:v>0</c:v>
                </c:pt>
                <c:pt idx="485">
                  <c:v>0</c:v>
                </c:pt>
                <c:pt idx="486">
                  <c:v>5</c:v>
                </c:pt>
                <c:pt idx="487">
                  <c:v>0</c:v>
                </c:pt>
                <c:pt idx="488">
                  <c:v>0</c:v>
                </c:pt>
                <c:pt idx="489">
                  <c:v>0</c:v>
                </c:pt>
                <c:pt idx="490">
                  <c:v>0</c:v>
                </c:pt>
                <c:pt idx="491">
                  <c:v>0</c:v>
                </c:pt>
                <c:pt idx="492">
                  <c:v>4</c:v>
                </c:pt>
                <c:pt idx="493">
                  <c:v>1</c:v>
                </c:pt>
                <c:pt idx="494">
                  <c:v>0</c:v>
                </c:pt>
                <c:pt idx="495">
                  <c:v>0</c:v>
                </c:pt>
                <c:pt idx="496">
                  <c:v>0</c:v>
                </c:pt>
                <c:pt idx="497">
                  <c:v>0</c:v>
                </c:pt>
                <c:pt idx="498">
                  <c:v>0</c:v>
                </c:pt>
                <c:pt idx="499">
                  <c:v>0</c:v>
                </c:pt>
                <c:pt idx="500">
                  <c:v>0</c:v>
                </c:pt>
                <c:pt idx="501">
                  <c:v>4</c:v>
                </c:pt>
                <c:pt idx="502">
                  <c:v>0</c:v>
                </c:pt>
                <c:pt idx="503">
                  <c:v>1</c:v>
                </c:pt>
                <c:pt idx="504">
                  <c:v>3</c:v>
                </c:pt>
                <c:pt idx="505">
                  <c:v>0</c:v>
                </c:pt>
                <c:pt idx="506">
                  <c:v>0</c:v>
                </c:pt>
                <c:pt idx="507">
                  <c:v>0</c:v>
                </c:pt>
                <c:pt idx="508">
                  <c:v>0</c:v>
                </c:pt>
                <c:pt idx="509">
                  <c:v>0</c:v>
                </c:pt>
                <c:pt idx="510">
                  <c:v>0</c:v>
                </c:pt>
                <c:pt idx="511">
                  <c:v>0</c:v>
                </c:pt>
                <c:pt idx="512">
                  <c:v>0</c:v>
                </c:pt>
                <c:pt idx="513">
                  <c:v>1</c:v>
                </c:pt>
                <c:pt idx="514">
                  <c:v>0</c:v>
                </c:pt>
                <c:pt idx="515">
                  <c:v>1</c:v>
                </c:pt>
                <c:pt idx="516">
                  <c:v>1</c:v>
                </c:pt>
                <c:pt idx="517">
                  <c:v>0</c:v>
                </c:pt>
                <c:pt idx="518">
                  <c:v>0</c:v>
                </c:pt>
                <c:pt idx="519">
                  <c:v>0</c:v>
                </c:pt>
                <c:pt idx="520">
                  <c:v>0</c:v>
                </c:pt>
                <c:pt idx="521">
                  <c:v>0</c:v>
                </c:pt>
                <c:pt idx="522">
                  <c:v>0</c:v>
                </c:pt>
                <c:pt idx="523">
                  <c:v>0</c:v>
                </c:pt>
                <c:pt idx="524">
                  <c:v>0</c:v>
                </c:pt>
                <c:pt idx="525">
                  <c:v>0</c:v>
                </c:pt>
                <c:pt idx="526">
                  <c:v>1</c:v>
                </c:pt>
                <c:pt idx="527">
                  <c:v>0</c:v>
                </c:pt>
                <c:pt idx="528">
                  <c:v>0</c:v>
                </c:pt>
                <c:pt idx="529">
                  <c:v>0</c:v>
                </c:pt>
                <c:pt idx="530">
                  <c:v>0</c:v>
                </c:pt>
                <c:pt idx="531">
                  <c:v>0</c:v>
                </c:pt>
                <c:pt idx="532">
                  <c:v>0</c:v>
                </c:pt>
                <c:pt idx="533">
                  <c:v>0</c:v>
                </c:pt>
                <c:pt idx="534">
                  <c:v>1</c:v>
                </c:pt>
                <c:pt idx="535">
                  <c:v>0</c:v>
                </c:pt>
                <c:pt idx="536">
                  <c:v>11</c:v>
                </c:pt>
                <c:pt idx="537">
                  <c:v>1</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7</c:v>
                </c:pt>
                <c:pt idx="556">
                  <c:v>0</c:v>
                </c:pt>
                <c:pt idx="557">
                  <c:v>1</c:v>
                </c:pt>
                <c:pt idx="558">
                  <c:v>0</c:v>
                </c:pt>
                <c:pt idx="559">
                  <c:v>0</c:v>
                </c:pt>
                <c:pt idx="560">
                  <c:v>0</c:v>
                </c:pt>
                <c:pt idx="561">
                  <c:v>0</c:v>
                </c:pt>
                <c:pt idx="562">
                  <c:v>0</c:v>
                </c:pt>
                <c:pt idx="563">
                  <c:v>0</c:v>
                </c:pt>
                <c:pt idx="564">
                  <c:v>0</c:v>
                </c:pt>
                <c:pt idx="565">
                  <c:v>1</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5</c:v>
                </c:pt>
                <c:pt idx="582">
                  <c:v>0</c:v>
                </c:pt>
                <c:pt idx="583">
                  <c:v>1</c:v>
                </c:pt>
                <c:pt idx="584">
                  <c:v>1</c:v>
                </c:pt>
                <c:pt idx="585">
                  <c:v>2</c:v>
                </c:pt>
              </c:numCache>
            </c:numRef>
          </c:val>
          <c:extLst>
            <c:ext xmlns:c16="http://schemas.microsoft.com/office/drawing/2014/chart" uri="{C3380CC4-5D6E-409C-BE32-E72D297353CC}">
              <c16:uniqueId val="{00000001-D30D-4B14-B7AE-162693DCF6DF}"/>
            </c:ext>
          </c:extLst>
        </c:ser>
        <c:dLbls>
          <c:showLegendKey val="0"/>
          <c:showVal val="0"/>
          <c:showCatName val="0"/>
          <c:showSerName val="0"/>
          <c:showPercent val="0"/>
          <c:showBubbleSize val="0"/>
        </c:dLbls>
        <c:gapWidth val="219"/>
        <c:axId val="412265864"/>
        <c:axId val="412267040"/>
      </c:barChart>
      <c:lineChart>
        <c:grouping val="standard"/>
        <c:varyColors val="0"/>
        <c:ser>
          <c:idx val="2"/>
          <c:order val="2"/>
          <c:tx>
            <c:strRef>
              <c:f>AMD!$D$3</c:f>
              <c:strCache>
                <c:ptCount val="1"/>
                <c:pt idx="0">
                  <c:v>- Addition defect</c:v>
                </c:pt>
              </c:strCache>
            </c:strRef>
          </c:tx>
          <c:spPr>
            <a:ln w="28575" cap="rnd">
              <a:solidFill>
                <a:schemeClr val="accent2"/>
              </a:solidFill>
              <a:round/>
            </a:ln>
            <a:effectLst/>
          </c:spPr>
          <c:marker>
            <c:symbol val="circle"/>
            <c:size val="14"/>
            <c:spPr>
              <a:solidFill>
                <a:schemeClr val="bg1"/>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AMD!$A$4:$A$675</c:f>
              <c:multiLvlStrCache>
                <c:ptCount val="586"/>
                <c:lvl>
                  <c:pt idx="0">
                    <c:v>28BWEV</c:v>
                  </c:pt>
                  <c:pt idx="1">
                    <c:v>28BWEKB002</c:v>
                  </c:pt>
                  <c:pt idx="2">
                    <c:v>28BWEXB004</c:v>
                  </c:pt>
                  <c:pt idx="3">
                    <c:v>27BWZ5B001</c:v>
                  </c:pt>
                  <c:pt idx="4">
                    <c:v>27BWZ5</c:v>
                  </c:pt>
                  <c:pt idx="5">
                    <c:v>28BWEM</c:v>
                  </c:pt>
                  <c:pt idx="6">
                    <c:v>28BWEF</c:v>
                  </c:pt>
                  <c:pt idx="7">
                    <c:v>27BWZDB001</c:v>
                  </c:pt>
                  <c:pt idx="8">
                    <c:v>28BWES</c:v>
                  </c:pt>
                  <c:pt idx="9">
                    <c:v>28BWE4</c:v>
                  </c:pt>
                  <c:pt idx="10">
                    <c:v>28BWDZ</c:v>
                  </c:pt>
                  <c:pt idx="11">
                    <c:v>28BWEN</c:v>
                  </c:pt>
                  <c:pt idx="12">
                    <c:v>28BWEKB001</c:v>
                  </c:pt>
                  <c:pt idx="13">
                    <c:v>28BWEFB003</c:v>
                  </c:pt>
                  <c:pt idx="14">
                    <c:v>28BWEFB002</c:v>
                  </c:pt>
                  <c:pt idx="15">
                    <c:v>28BWE4B003</c:v>
                  </c:pt>
                  <c:pt idx="16">
                    <c:v>28BWEA</c:v>
                  </c:pt>
                  <c:pt idx="17">
                    <c:v>25BW73</c:v>
                  </c:pt>
                  <c:pt idx="18">
                    <c:v>28BWH9B001</c:v>
                  </c:pt>
                  <c:pt idx="19">
                    <c:v>30BWTZB001</c:v>
                  </c:pt>
                  <c:pt idx="20">
                    <c:v>28BWGEB002</c:v>
                  </c:pt>
                  <c:pt idx="21">
                    <c:v>26BWQ7B002</c:v>
                  </c:pt>
                  <c:pt idx="22">
                    <c:v>30BWUWB001</c:v>
                  </c:pt>
                  <c:pt idx="23">
                    <c:v>30BWWN</c:v>
                  </c:pt>
                  <c:pt idx="24">
                    <c:v>29BWQCB002</c:v>
                  </c:pt>
                  <c:pt idx="25">
                    <c:v>30BWW6</c:v>
                  </c:pt>
                  <c:pt idx="26">
                    <c:v>28BWH4B003</c:v>
                  </c:pt>
                  <c:pt idx="27">
                    <c:v>30BWWGB001</c:v>
                  </c:pt>
                  <c:pt idx="28">
                    <c:v>30BWWF</c:v>
                  </c:pt>
                  <c:pt idx="29">
                    <c:v>30BWVHB001</c:v>
                  </c:pt>
                  <c:pt idx="30">
                    <c:v>30BWWKB001</c:v>
                  </c:pt>
                  <c:pt idx="31">
                    <c:v>30BWWPB001</c:v>
                  </c:pt>
                  <c:pt idx="32">
                    <c:v>30BWWNB001</c:v>
                  </c:pt>
                  <c:pt idx="33">
                    <c:v>27BWZHB001</c:v>
                  </c:pt>
                  <c:pt idx="34">
                    <c:v>27BWZB</c:v>
                  </c:pt>
                  <c:pt idx="35">
                    <c:v>27BWZ6</c:v>
                  </c:pt>
                  <c:pt idx="36">
                    <c:v>27BWZD</c:v>
                  </c:pt>
                  <c:pt idx="37">
                    <c:v>27BWZ7</c:v>
                  </c:pt>
                  <c:pt idx="38">
                    <c:v>27BWZ7B001</c:v>
                  </c:pt>
                  <c:pt idx="39">
                    <c:v>27BWZ8</c:v>
                  </c:pt>
                  <c:pt idx="40">
                    <c:v>27BWAF</c:v>
                  </c:pt>
                  <c:pt idx="41">
                    <c:v>27BWZ4</c:v>
                  </c:pt>
                  <c:pt idx="42">
                    <c:v>28BWE4B001</c:v>
                  </c:pt>
                  <c:pt idx="43">
                    <c:v>28BWELB001</c:v>
                  </c:pt>
                  <c:pt idx="44">
                    <c:v>25BW45B001</c:v>
                  </c:pt>
                  <c:pt idx="45">
                    <c:v>25BW55B007</c:v>
                  </c:pt>
                  <c:pt idx="46">
                    <c:v>27BWZ7B003</c:v>
                  </c:pt>
                  <c:pt idx="47">
                    <c:v>25BW09B005</c:v>
                  </c:pt>
                  <c:pt idx="48">
                    <c:v>28BWENB001</c:v>
                  </c:pt>
                  <c:pt idx="49">
                    <c:v>14BW65B001</c:v>
                  </c:pt>
                  <c:pt idx="50">
                    <c:v>25BW52B006</c:v>
                  </c:pt>
                  <c:pt idx="51">
                    <c:v>25BW41B003</c:v>
                  </c:pt>
                  <c:pt idx="52">
                    <c:v>33BWZ7</c:v>
                  </c:pt>
                  <c:pt idx="53">
                    <c:v>31BWLM</c:v>
                  </c:pt>
                  <c:pt idx="54">
                    <c:v>32BWMU</c:v>
                  </c:pt>
                  <c:pt idx="55">
                    <c:v>32BWMT</c:v>
                  </c:pt>
                  <c:pt idx="56">
                    <c:v>32BWP8</c:v>
                  </c:pt>
                  <c:pt idx="57">
                    <c:v>30BWTCB003</c:v>
                  </c:pt>
                  <c:pt idx="58">
                    <c:v>30BWU5B001</c:v>
                  </c:pt>
                  <c:pt idx="59">
                    <c:v>30BWU6B001</c:v>
                  </c:pt>
                  <c:pt idx="60">
                    <c:v>27BWVK</c:v>
                  </c:pt>
                  <c:pt idx="61">
                    <c:v>30BWWP</c:v>
                  </c:pt>
                  <c:pt idx="62">
                    <c:v>30BWWQ</c:v>
                  </c:pt>
                  <c:pt idx="63">
                    <c:v>30BWX2</c:v>
                  </c:pt>
                  <c:pt idx="64">
                    <c:v>30BWX6</c:v>
                  </c:pt>
                  <c:pt idx="65">
                    <c:v>30BWUWB002</c:v>
                  </c:pt>
                  <c:pt idx="66">
                    <c:v>30BWX5B001</c:v>
                  </c:pt>
                  <c:pt idx="67">
                    <c:v>30BWWAB001</c:v>
                  </c:pt>
                  <c:pt idx="68">
                    <c:v>30BWWT</c:v>
                  </c:pt>
                  <c:pt idx="69">
                    <c:v>30BWX1</c:v>
                  </c:pt>
                  <c:pt idx="70">
                    <c:v>30BWX5</c:v>
                  </c:pt>
                  <c:pt idx="71">
                    <c:v>27BWAVB002</c:v>
                  </c:pt>
                  <c:pt idx="72">
                    <c:v>30BWWR</c:v>
                  </c:pt>
                  <c:pt idx="73">
                    <c:v>26BWQ9B005</c:v>
                  </c:pt>
                  <c:pt idx="74">
                    <c:v>28BWE5B002</c:v>
                  </c:pt>
                  <c:pt idx="75">
                    <c:v>27BWZAB001</c:v>
                  </c:pt>
                  <c:pt idx="76">
                    <c:v>25BWMC</c:v>
                  </c:pt>
                  <c:pt idx="77">
                    <c:v>28BWEXB003</c:v>
                  </c:pt>
                  <c:pt idx="78">
                    <c:v>25BW52B002</c:v>
                  </c:pt>
                  <c:pt idx="79">
                    <c:v>25BW09</c:v>
                  </c:pt>
                  <c:pt idx="80">
                    <c:v>27BWAFB004</c:v>
                  </c:pt>
                  <c:pt idx="81">
                    <c:v>27BWZ6B005</c:v>
                  </c:pt>
                  <c:pt idx="82">
                    <c:v>27BWZ8B004</c:v>
                  </c:pt>
                  <c:pt idx="83">
                    <c:v>14BW61B001</c:v>
                  </c:pt>
                  <c:pt idx="84">
                    <c:v>25BW41</c:v>
                  </c:pt>
                  <c:pt idx="85">
                    <c:v>25BW44</c:v>
                  </c:pt>
                  <c:pt idx="86">
                    <c:v>28BWG8B001</c:v>
                  </c:pt>
                  <c:pt idx="87">
                    <c:v>30BWVWB001</c:v>
                  </c:pt>
                  <c:pt idx="88">
                    <c:v>30BWVWB002</c:v>
                  </c:pt>
                  <c:pt idx="89">
                    <c:v>28BWH8B002</c:v>
                  </c:pt>
                  <c:pt idx="90">
                    <c:v>28BWGEB003</c:v>
                  </c:pt>
                  <c:pt idx="91">
                    <c:v>30BWWTB001</c:v>
                  </c:pt>
                  <c:pt idx="92">
                    <c:v>26BWQ9B004</c:v>
                  </c:pt>
                  <c:pt idx="93">
                    <c:v>30BWWQB001</c:v>
                  </c:pt>
                  <c:pt idx="94">
                    <c:v>30BWWFB001</c:v>
                  </c:pt>
                  <c:pt idx="95">
                    <c:v>28BWH4B005</c:v>
                  </c:pt>
                  <c:pt idx="96">
                    <c:v>14BW62B002</c:v>
                  </c:pt>
                  <c:pt idx="97">
                    <c:v>27BWZAB002</c:v>
                  </c:pt>
                  <c:pt idx="98">
                    <c:v>28BWENB001</c:v>
                  </c:pt>
                  <c:pt idx="99">
                    <c:v>27BWAFB003</c:v>
                  </c:pt>
                  <c:pt idx="100">
                    <c:v>27BWZ6B004</c:v>
                  </c:pt>
                  <c:pt idx="101">
                    <c:v>27BWZ8B003</c:v>
                  </c:pt>
                  <c:pt idx="102">
                    <c:v>30BWZA</c:v>
                  </c:pt>
                  <c:pt idx="103">
                    <c:v>25BW48B001</c:v>
                  </c:pt>
                  <c:pt idx="104">
                    <c:v>29BWQLB007</c:v>
                  </c:pt>
                  <c:pt idx="105">
                    <c:v>31BWK4</c:v>
                  </c:pt>
                  <c:pt idx="106">
                    <c:v>33BWZ1</c:v>
                  </c:pt>
                  <c:pt idx="107">
                    <c:v>27BWAPB002</c:v>
                  </c:pt>
                  <c:pt idx="108">
                    <c:v>30BWWA</c:v>
                  </c:pt>
                  <c:pt idx="109">
                    <c:v>30BWW8B002</c:v>
                  </c:pt>
                  <c:pt idx="110">
                    <c:v>30BWUNB001</c:v>
                  </c:pt>
                  <c:pt idx="111">
                    <c:v>30BWWW</c:v>
                  </c:pt>
                  <c:pt idx="112">
                    <c:v>30BWWZ</c:v>
                  </c:pt>
                  <c:pt idx="113">
                    <c:v>30BWXK</c:v>
                  </c:pt>
                  <c:pt idx="114">
                    <c:v>30BWVVB001</c:v>
                  </c:pt>
                  <c:pt idx="115">
                    <c:v>30BWWV</c:v>
                  </c:pt>
                  <c:pt idx="116">
                    <c:v>30BWXH</c:v>
                  </c:pt>
                  <c:pt idx="117">
                    <c:v>30BWX1B001</c:v>
                  </c:pt>
                  <c:pt idx="118">
                    <c:v>30BWWVB001</c:v>
                  </c:pt>
                  <c:pt idx="119">
                    <c:v>30BWXHB001</c:v>
                  </c:pt>
                  <c:pt idx="120">
                    <c:v>30BWWS</c:v>
                  </c:pt>
                  <c:pt idx="121">
                    <c:v>30BWX9</c:v>
                  </c:pt>
                  <c:pt idx="122">
                    <c:v>30BWWSB001</c:v>
                  </c:pt>
                  <c:pt idx="123">
                    <c:v>30BWW2B002</c:v>
                  </c:pt>
                  <c:pt idx="124">
                    <c:v>30BWXG</c:v>
                  </c:pt>
                  <c:pt idx="125">
                    <c:v>30BWUNB002</c:v>
                  </c:pt>
                  <c:pt idx="126">
                    <c:v>30BWW8B003</c:v>
                  </c:pt>
                  <c:pt idx="127">
                    <c:v>30BWVWB003</c:v>
                  </c:pt>
                  <c:pt idx="128">
                    <c:v>30BWWSB002</c:v>
                  </c:pt>
                  <c:pt idx="129">
                    <c:v>23BW10B003</c:v>
                  </c:pt>
                  <c:pt idx="130">
                    <c:v>25BWM6</c:v>
                  </c:pt>
                  <c:pt idx="131">
                    <c:v>27BWCF</c:v>
                  </c:pt>
                  <c:pt idx="132">
                    <c:v>27BWAFB002</c:v>
                  </c:pt>
                  <c:pt idx="133">
                    <c:v>28BWESB001</c:v>
                  </c:pt>
                  <c:pt idx="134">
                    <c:v>27BWZ6B005</c:v>
                  </c:pt>
                  <c:pt idx="135">
                    <c:v>28BWEKB003</c:v>
                  </c:pt>
                  <c:pt idx="136">
                    <c:v>16BW12B001</c:v>
                  </c:pt>
                  <c:pt idx="137">
                    <c:v>22BW58</c:v>
                  </c:pt>
                  <c:pt idx="138">
                    <c:v>24BW98B001</c:v>
                  </c:pt>
                  <c:pt idx="139">
                    <c:v>33BWZ6</c:v>
                  </c:pt>
                  <c:pt idx="140">
                    <c:v>29BWQL</c:v>
                  </c:pt>
                  <c:pt idx="141">
                    <c:v>33BWZ6B002</c:v>
                  </c:pt>
                  <c:pt idx="142">
                    <c:v>33BWV5</c:v>
                  </c:pt>
                  <c:pt idx="143">
                    <c:v>33BWUY</c:v>
                  </c:pt>
                  <c:pt idx="144">
                    <c:v>33BWV4</c:v>
                  </c:pt>
                  <c:pt idx="145">
                    <c:v>33BWZ4</c:v>
                  </c:pt>
                  <c:pt idx="146">
                    <c:v>33BWZ5</c:v>
                  </c:pt>
                  <c:pt idx="147">
                    <c:v>33BWV1</c:v>
                  </c:pt>
                  <c:pt idx="148">
                    <c:v>26BWNW</c:v>
                  </c:pt>
                  <c:pt idx="149">
                    <c:v>30BWW2B001</c:v>
                  </c:pt>
                  <c:pt idx="150">
                    <c:v>25BW74B001</c:v>
                  </c:pt>
                  <c:pt idx="151">
                    <c:v>30BWSZB002</c:v>
                  </c:pt>
                  <c:pt idx="152">
                    <c:v>27BWBY</c:v>
                  </c:pt>
                  <c:pt idx="153">
                    <c:v>30BWV8B001</c:v>
                  </c:pt>
                  <c:pt idx="154">
                    <c:v>26BWQ9B003</c:v>
                  </c:pt>
                  <c:pt idx="155">
                    <c:v>28BWH4B005</c:v>
                  </c:pt>
                  <c:pt idx="156">
                    <c:v>30BWU5B002</c:v>
                  </c:pt>
                  <c:pt idx="157">
                    <c:v>30BWX3</c:v>
                  </c:pt>
                  <c:pt idx="158">
                    <c:v>30BWXE</c:v>
                  </c:pt>
                  <c:pt idx="159">
                    <c:v>30BWAMB002</c:v>
                  </c:pt>
                  <c:pt idx="160">
                    <c:v>30BWWX</c:v>
                  </c:pt>
                  <c:pt idx="161">
                    <c:v>30BWWU</c:v>
                  </c:pt>
                  <c:pt idx="162">
                    <c:v>30BWFX</c:v>
                  </c:pt>
                  <c:pt idx="163">
                    <c:v>30BWTZB002</c:v>
                  </c:pt>
                  <c:pt idx="164">
                    <c:v>30BWXD</c:v>
                  </c:pt>
                  <c:pt idx="165">
                    <c:v>30BWXF</c:v>
                  </c:pt>
                  <c:pt idx="166">
                    <c:v>30BWWZB001</c:v>
                  </c:pt>
                  <c:pt idx="167">
                    <c:v>30BWX7</c:v>
                  </c:pt>
                  <c:pt idx="168">
                    <c:v>30BWX8</c:v>
                  </c:pt>
                  <c:pt idx="169">
                    <c:v>30BWX9B002</c:v>
                  </c:pt>
                  <c:pt idx="170">
                    <c:v>30BWU5B003</c:v>
                  </c:pt>
                  <c:pt idx="171">
                    <c:v>25BW52B002</c:v>
                  </c:pt>
                  <c:pt idx="172">
                    <c:v>28BWEL</c:v>
                  </c:pt>
                  <c:pt idx="173">
                    <c:v>27BWZF</c:v>
                  </c:pt>
                  <c:pt idx="174">
                    <c:v>27BWZG</c:v>
                  </c:pt>
                  <c:pt idx="175">
                    <c:v>27BWZ8B004</c:v>
                  </c:pt>
                  <c:pt idx="176">
                    <c:v>25BW09B004</c:v>
                  </c:pt>
                  <c:pt idx="177">
                    <c:v>25BW09B006</c:v>
                  </c:pt>
                  <c:pt idx="178">
                    <c:v>30BWZJB001</c:v>
                  </c:pt>
                  <c:pt idx="179">
                    <c:v>25BW52B004</c:v>
                  </c:pt>
                  <c:pt idx="180">
                    <c:v>18BW54B004</c:v>
                  </c:pt>
                  <c:pt idx="181">
                    <c:v>33BWUT</c:v>
                  </c:pt>
                  <c:pt idx="182">
                    <c:v>31BWL7</c:v>
                  </c:pt>
                  <c:pt idx="183">
                    <c:v>29BWLXB001</c:v>
                  </c:pt>
                  <c:pt idx="184">
                    <c:v>26BWQ9B005</c:v>
                  </c:pt>
                  <c:pt idx="185">
                    <c:v>30BWX9B001</c:v>
                  </c:pt>
                  <c:pt idx="186">
                    <c:v>30BWXFB001</c:v>
                  </c:pt>
                  <c:pt idx="187">
                    <c:v>30BWWUB001</c:v>
                  </c:pt>
                  <c:pt idx="188">
                    <c:v>30BWYG</c:v>
                  </c:pt>
                  <c:pt idx="189">
                    <c:v>27BWVKB001</c:v>
                  </c:pt>
                  <c:pt idx="190">
                    <c:v>30BWFXB001</c:v>
                  </c:pt>
                  <c:pt idx="191">
                    <c:v>30BWY4</c:v>
                  </c:pt>
                  <c:pt idx="192">
                    <c:v>30BWX4</c:v>
                  </c:pt>
                  <c:pt idx="193">
                    <c:v>30BWXN</c:v>
                  </c:pt>
                  <c:pt idx="194">
                    <c:v>30BWXY</c:v>
                  </c:pt>
                  <c:pt idx="195">
                    <c:v>30BWXS</c:v>
                  </c:pt>
                  <c:pt idx="196">
                    <c:v>30BWXNB001</c:v>
                  </c:pt>
                  <c:pt idx="197">
                    <c:v>30BWXYB001</c:v>
                  </c:pt>
                  <c:pt idx="198">
                    <c:v>30BWXSB001</c:v>
                  </c:pt>
                  <c:pt idx="199">
                    <c:v>30BWW3B002</c:v>
                  </c:pt>
                  <c:pt idx="200">
                    <c:v>30BWY4B001</c:v>
                  </c:pt>
                  <c:pt idx="201">
                    <c:v>27BWVKB002</c:v>
                  </c:pt>
                  <c:pt idx="202">
                    <c:v>30BWWH</c:v>
                  </c:pt>
                  <c:pt idx="203">
                    <c:v>25BWMC</c:v>
                  </c:pt>
                  <c:pt idx="204">
                    <c:v>32BWPA</c:v>
                  </c:pt>
                  <c:pt idx="205">
                    <c:v>32BWNV</c:v>
                  </c:pt>
                  <c:pt idx="206">
                    <c:v>31BWK7</c:v>
                  </c:pt>
                  <c:pt idx="207">
                    <c:v>27BWZCB001</c:v>
                  </c:pt>
                  <c:pt idx="208">
                    <c:v>32BWMZ</c:v>
                  </c:pt>
                  <c:pt idx="209">
                    <c:v>31BWK7B002</c:v>
                  </c:pt>
                  <c:pt idx="210">
                    <c:v>28BWEK</c:v>
                  </c:pt>
                  <c:pt idx="211">
                    <c:v>27BWZDB001</c:v>
                  </c:pt>
                  <c:pt idx="212">
                    <c:v>28BWEG</c:v>
                  </c:pt>
                  <c:pt idx="213">
                    <c:v>28BWEHB002</c:v>
                  </c:pt>
                  <c:pt idx="214">
                    <c:v>28BWG8B002</c:v>
                  </c:pt>
                  <c:pt idx="215">
                    <c:v>28BWEV</c:v>
                  </c:pt>
                  <c:pt idx="216">
                    <c:v>26BWSC</c:v>
                  </c:pt>
                  <c:pt idx="217">
                    <c:v>26BWSB</c:v>
                  </c:pt>
                  <c:pt idx="218">
                    <c:v>28BWEKB002</c:v>
                  </c:pt>
                  <c:pt idx="219">
                    <c:v>28BWE2</c:v>
                  </c:pt>
                  <c:pt idx="220">
                    <c:v>28BWER</c:v>
                  </c:pt>
                  <c:pt idx="221">
                    <c:v>28BWEX</c:v>
                  </c:pt>
                  <c:pt idx="222">
                    <c:v>28BWELB002</c:v>
                  </c:pt>
                  <c:pt idx="223">
                    <c:v>25BW44B004</c:v>
                  </c:pt>
                  <c:pt idx="224">
                    <c:v>33BWUW</c:v>
                  </c:pt>
                  <c:pt idx="225">
                    <c:v>33BWZ2</c:v>
                  </c:pt>
                  <c:pt idx="226">
                    <c:v>33BWZ3</c:v>
                  </c:pt>
                  <c:pt idx="227">
                    <c:v>33BWUS</c:v>
                  </c:pt>
                  <c:pt idx="228">
                    <c:v>30BWVZB001</c:v>
                  </c:pt>
                  <c:pt idx="229">
                    <c:v>30BWUYB002</c:v>
                  </c:pt>
                  <c:pt idx="230">
                    <c:v>28BWGEB003</c:v>
                  </c:pt>
                  <c:pt idx="231">
                    <c:v>30BWT3B002</c:v>
                  </c:pt>
                  <c:pt idx="232">
                    <c:v>30BWWWB001</c:v>
                  </c:pt>
                  <c:pt idx="233">
                    <c:v>30BWYH</c:v>
                  </c:pt>
                  <c:pt idx="234">
                    <c:v>30BWX1B002</c:v>
                  </c:pt>
                  <c:pt idx="235">
                    <c:v>30BWYP</c:v>
                  </c:pt>
                  <c:pt idx="236">
                    <c:v>30BWX7B002</c:v>
                  </c:pt>
                  <c:pt idx="237">
                    <c:v>27BWZE</c:v>
                  </c:pt>
                  <c:pt idx="238">
                    <c:v>27BWZC</c:v>
                  </c:pt>
                  <c:pt idx="239">
                    <c:v>31BWM8</c:v>
                  </c:pt>
                  <c:pt idx="240">
                    <c:v>32BWP9</c:v>
                  </c:pt>
                  <c:pt idx="241">
                    <c:v>25BW48B003</c:v>
                  </c:pt>
                  <c:pt idx="242">
                    <c:v>27BWZ8B002</c:v>
                  </c:pt>
                  <c:pt idx="243">
                    <c:v>25BW69</c:v>
                  </c:pt>
                  <c:pt idx="244">
                    <c:v>27BWZK</c:v>
                  </c:pt>
                  <c:pt idx="245">
                    <c:v>28BWE5</c:v>
                  </c:pt>
                  <c:pt idx="246">
                    <c:v>28BWKB</c:v>
                  </c:pt>
                  <c:pt idx="247">
                    <c:v>28BWE5B001</c:v>
                  </c:pt>
                  <c:pt idx="248">
                    <c:v>27BWZH</c:v>
                  </c:pt>
                  <c:pt idx="249">
                    <c:v>29BWMB</c:v>
                  </c:pt>
                  <c:pt idx="250">
                    <c:v>27BWAK</c:v>
                  </c:pt>
                  <c:pt idx="251">
                    <c:v>27BWZA</c:v>
                  </c:pt>
                  <c:pt idx="252">
                    <c:v>27BWZGB003</c:v>
                  </c:pt>
                  <c:pt idx="253">
                    <c:v>28BWEXB004</c:v>
                  </c:pt>
                  <c:pt idx="254">
                    <c:v>25BW48</c:v>
                  </c:pt>
                  <c:pt idx="255">
                    <c:v>29BWQMB004</c:v>
                  </c:pt>
                  <c:pt idx="256">
                    <c:v>33BWUH</c:v>
                  </c:pt>
                  <c:pt idx="257">
                    <c:v>33BWC7</c:v>
                  </c:pt>
                  <c:pt idx="258">
                    <c:v>30BWWPB001</c:v>
                  </c:pt>
                  <c:pt idx="259">
                    <c:v>30BWWNB001</c:v>
                  </c:pt>
                  <c:pt idx="260">
                    <c:v>30BWWR</c:v>
                  </c:pt>
                  <c:pt idx="261">
                    <c:v>27BWVKB001</c:v>
                  </c:pt>
                  <c:pt idx="262">
                    <c:v>30BWXP</c:v>
                  </c:pt>
                  <c:pt idx="263">
                    <c:v>30BWXX</c:v>
                  </c:pt>
                  <c:pt idx="264">
                    <c:v>30BWX7B001</c:v>
                  </c:pt>
                  <c:pt idx="265">
                    <c:v>30BWWL</c:v>
                  </c:pt>
                  <c:pt idx="266">
                    <c:v>30BWXC</c:v>
                  </c:pt>
                  <c:pt idx="267">
                    <c:v>30BWXB</c:v>
                  </c:pt>
                  <c:pt idx="268">
                    <c:v>30BWXJ</c:v>
                  </c:pt>
                  <c:pt idx="269">
                    <c:v>26BWQ8</c:v>
                  </c:pt>
                  <c:pt idx="270">
                    <c:v>30BWANB002</c:v>
                  </c:pt>
                  <c:pt idx="271">
                    <c:v>28BWH8B004</c:v>
                  </c:pt>
                  <c:pt idx="272">
                    <c:v>30BWXR</c:v>
                  </c:pt>
                  <c:pt idx="273">
                    <c:v>30BWXPB001</c:v>
                  </c:pt>
                  <c:pt idx="274">
                    <c:v>30BWXQ</c:v>
                  </c:pt>
                  <c:pt idx="275">
                    <c:v>30BWXL</c:v>
                  </c:pt>
                  <c:pt idx="276">
                    <c:v>30BWYF</c:v>
                  </c:pt>
                  <c:pt idx="277">
                    <c:v>30BWYFB001</c:v>
                  </c:pt>
                  <c:pt idx="278">
                    <c:v>30BWXLB001</c:v>
                  </c:pt>
                  <c:pt idx="279">
                    <c:v>30BWYU</c:v>
                  </c:pt>
                  <c:pt idx="280">
                    <c:v>30BWXCB002</c:v>
                  </c:pt>
                  <c:pt idx="281">
                    <c:v>25BWM6B004</c:v>
                  </c:pt>
                  <c:pt idx="282">
                    <c:v>27BWZKB002</c:v>
                  </c:pt>
                  <c:pt idx="283">
                    <c:v>27BWZP</c:v>
                  </c:pt>
                  <c:pt idx="284">
                    <c:v>14BW65B002</c:v>
                  </c:pt>
                  <c:pt idx="285">
                    <c:v>27BWAJ</c:v>
                  </c:pt>
                  <c:pt idx="286">
                    <c:v>27BWAFB004</c:v>
                  </c:pt>
                  <c:pt idx="287">
                    <c:v>27BWAKB006</c:v>
                  </c:pt>
                  <c:pt idx="288">
                    <c:v>27BWZHB002</c:v>
                  </c:pt>
                  <c:pt idx="289">
                    <c:v>27BWAHB003</c:v>
                  </c:pt>
                  <c:pt idx="290">
                    <c:v>28BWE5B003</c:v>
                  </c:pt>
                  <c:pt idx="291">
                    <c:v>25BW52B001</c:v>
                  </c:pt>
                  <c:pt idx="292">
                    <c:v>24BW92B002</c:v>
                  </c:pt>
                  <c:pt idx="293">
                    <c:v>25BW57B005</c:v>
                  </c:pt>
                  <c:pt idx="294">
                    <c:v>28BWEM</c:v>
                  </c:pt>
                  <c:pt idx="295">
                    <c:v>25BW44B003</c:v>
                  </c:pt>
                  <c:pt idx="296">
                    <c:v>27BWAKB001</c:v>
                  </c:pt>
                  <c:pt idx="297">
                    <c:v>28BWG8</c:v>
                  </c:pt>
                  <c:pt idx="298">
                    <c:v>28BWEKB001</c:v>
                  </c:pt>
                  <c:pt idx="299">
                    <c:v>25BW41B003</c:v>
                  </c:pt>
                  <c:pt idx="300">
                    <c:v>33BWAX</c:v>
                  </c:pt>
                  <c:pt idx="301">
                    <c:v>30BWWCB001</c:v>
                  </c:pt>
                  <c:pt idx="302">
                    <c:v>30BWWSB002</c:v>
                  </c:pt>
                  <c:pt idx="303">
                    <c:v>30BWWLB001</c:v>
                  </c:pt>
                  <c:pt idx="304">
                    <c:v>26BWQ7B003</c:v>
                  </c:pt>
                  <c:pt idx="305">
                    <c:v>30BWXCB001</c:v>
                  </c:pt>
                  <c:pt idx="306">
                    <c:v>30BWYJ</c:v>
                  </c:pt>
                  <c:pt idx="307">
                    <c:v>30BWYL</c:v>
                  </c:pt>
                  <c:pt idx="308">
                    <c:v>30BWXQB001</c:v>
                  </c:pt>
                  <c:pt idx="309">
                    <c:v>30BWYB</c:v>
                  </c:pt>
                  <c:pt idx="310">
                    <c:v>30BWWRB002</c:v>
                  </c:pt>
                  <c:pt idx="311">
                    <c:v>26BWQ8B001</c:v>
                  </c:pt>
                  <c:pt idx="312">
                    <c:v>30BWXXB001</c:v>
                  </c:pt>
                  <c:pt idx="313">
                    <c:v>30BWYPB001</c:v>
                  </c:pt>
                  <c:pt idx="314">
                    <c:v>30BWWKB002</c:v>
                  </c:pt>
                  <c:pt idx="315">
                    <c:v>26BWNWB002</c:v>
                  </c:pt>
                  <c:pt idx="316">
                    <c:v>29BWQG</c:v>
                  </c:pt>
                  <c:pt idx="317">
                    <c:v>27BWZEB001</c:v>
                  </c:pt>
                  <c:pt idx="318">
                    <c:v>29BWQGB001</c:v>
                  </c:pt>
                  <c:pt idx="319">
                    <c:v>27BWZPB001</c:v>
                  </c:pt>
                  <c:pt idx="320">
                    <c:v>28BWE5B004</c:v>
                  </c:pt>
                  <c:pt idx="321">
                    <c:v>24BW93</c:v>
                  </c:pt>
                  <c:pt idx="322">
                    <c:v>25BW02</c:v>
                  </c:pt>
                  <c:pt idx="323">
                    <c:v>25BW99B001</c:v>
                  </c:pt>
                  <c:pt idx="324">
                    <c:v>25BW08B001</c:v>
                  </c:pt>
                  <c:pt idx="325">
                    <c:v>28BWEJ</c:v>
                  </c:pt>
                  <c:pt idx="326">
                    <c:v>28BWEW</c:v>
                  </c:pt>
                  <c:pt idx="327">
                    <c:v>28BWES</c:v>
                  </c:pt>
                  <c:pt idx="328">
                    <c:v>28BWET</c:v>
                  </c:pt>
                  <c:pt idx="329">
                    <c:v>28BWEN</c:v>
                  </c:pt>
                  <c:pt idx="330">
                    <c:v>28BWEHB003</c:v>
                  </c:pt>
                  <c:pt idx="331">
                    <c:v>25BW02B003</c:v>
                  </c:pt>
                  <c:pt idx="332">
                    <c:v>33BWVC</c:v>
                  </c:pt>
                  <c:pt idx="333">
                    <c:v>33BWV2</c:v>
                  </c:pt>
                  <c:pt idx="334">
                    <c:v>33BWV3</c:v>
                  </c:pt>
                  <c:pt idx="335">
                    <c:v>31BWL5</c:v>
                  </c:pt>
                  <c:pt idx="336">
                    <c:v>32BWTQ</c:v>
                  </c:pt>
                  <c:pt idx="337">
                    <c:v>32BWTP</c:v>
                  </c:pt>
                  <c:pt idx="338">
                    <c:v>32BWTU</c:v>
                  </c:pt>
                  <c:pt idx="339">
                    <c:v>31BWGU</c:v>
                  </c:pt>
                  <c:pt idx="340">
                    <c:v>33BWUR</c:v>
                  </c:pt>
                  <c:pt idx="341">
                    <c:v>33BWUV</c:v>
                  </c:pt>
                  <c:pt idx="342">
                    <c:v>33BWKJ</c:v>
                  </c:pt>
                  <c:pt idx="343">
                    <c:v>33BWKM</c:v>
                  </c:pt>
                  <c:pt idx="344">
                    <c:v>33BWKN</c:v>
                  </c:pt>
                  <c:pt idx="345">
                    <c:v>33BWL1</c:v>
                  </c:pt>
                  <c:pt idx="346">
                    <c:v>33BWL2</c:v>
                  </c:pt>
                  <c:pt idx="347">
                    <c:v>30BWVXB001</c:v>
                  </c:pt>
                  <c:pt idx="348">
                    <c:v>30BWWDB002</c:v>
                  </c:pt>
                  <c:pt idx="349">
                    <c:v>30BWWKB001</c:v>
                  </c:pt>
                  <c:pt idx="350">
                    <c:v>30BWWFB001</c:v>
                  </c:pt>
                  <c:pt idx="351">
                    <c:v>30BWW2B002</c:v>
                  </c:pt>
                  <c:pt idx="352">
                    <c:v>30BWXG</c:v>
                  </c:pt>
                  <c:pt idx="353">
                    <c:v>30BWUNB002</c:v>
                  </c:pt>
                  <c:pt idx="354">
                    <c:v>30BWVWB003</c:v>
                  </c:pt>
                  <c:pt idx="355">
                    <c:v>30BWX9B002</c:v>
                  </c:pt>
                  <c:pt idx="356">
                    <c:v>30BWY4B001</c:v>
                  </c:pt>
                  <c:pt idx="357">
                    <c:v>30BWUWB003</c:v>
                  </c:pt>
                  <c:pt idx="358">
                    <c:v>30BWYS</c:v>
                  </c:pt>
                  <c:pt idx="359">
                    <c:v>30BWXPB002</c:v>
                  </c:pt>
                  <c:pt idx="360">
                    <c:v>30BWXRB001</c:v>
                  </c:pt>
                  <c:pt idx="361">
                    <c:v>30BWYK</c:v>
                  </c:pt>
                  <c:pt idx="362">
                    <c:v>30BWXQB002</c:v>
                  </c:pt>
                  <c:pt idx="363">
                    <c:v>30BWYQ</c:v>
                  </c:pt>
                  <c:pt idx="364">
                    <c:v>30BWWZB002</c:v>
                  </c:pt>
                  <c:pt idx="365">
                    <c:v>30BWW8B001</c:v>
                  </c:pt>
                  <c:pt idx="366">
                    <c:v>30BWYKB001</c:v>
                  </c:pt>
                  <c:pt idx="367">
                    <c:v>30BWX8B001</c:v>
                  </c:pt>
                  <c:pt idx="368">
                    <c:v>30BWYX</c:v>
                  </c:pt>
                  <c:pt idx="369">
                    <c:v>26BWNWB001</c:v>
                  </c:pt>
                  <c:pt idx="370">
                    <c:v>30BWYW</c:v>
                  </c:pt>
                  <c:pt idx="371">
                    <c:v>30BWW3B001</c:v>
                  </c:pt>
                  <c:pt idx="372">
                    <c:v>27BWAH</c:v>
                  </c:pt>
                  <c:pt idx="373">
                    <c:v>27BWZAB003</c:v>
                  </c:pt>
                  <c:pt idx="374">
                    <c:v>25BW44B002</c:v>
                  </c:pt>
                  <c:pt idx="375">
                    <c:v>25BW45</c:v>
                  </c:pt>
                  <c:pt idx="376">
                    <c:v>25BW55B005</c:v>
                  </c:pt>
                  <c:pt idx="377">
                    <c:v>25BW51B001</c:v>
                  </c:pt>
                  <c:pt idx="378">
                    <c:v>28BWEH</c:v>
                  </c:pt>
                  <c:pt idx="379">
                    <c:v>14BW65B004</c:v>
                  </c:pt>
                  <c:pt idx="380">
                    <c:v>28BWENB002</c:v>
                  </c:pt>
                  <c:pt idx="381">
                    <c:v>25BW45B003</c:v>
                  </c:pt>
                  <c:pt idx="382">
                    <c:v>28BWESB002</c:v>
                  </c:pt>
                  <c:pt idx="383">
                    <c:v>31BWL7</c:v>
                  </c:pt>
                  <c:pt idx="384">
                    <c:v>33BWUJ</c:v>
                  </c:pt>
                  <c:pt idx="385">
                    <c:v>33BWUU</c:v>
                  </c:pt>
                  <c:pt idx="386">
                    <c:v>29BWQM</c:v>
                  </c:pt>
                  <c:pt idx="387">
                    <c:v>33BWZG</c:v>
                  </c:pt>
                  <c:pt idx="388">
                    <c:v>33BWKZ</c:v>
                  </c:pt>
                  <c:pt idx="389">
                    <c:v>33BWC6</c:v>
                  </c:pt>
                  <c:pt idx="390">
                    <c:v>31BWGT</c:v>
                  </c:pt>
                  <c:pt idx="391">
                    <c:v>33BWKL</c:v>
                  </c:pt>
                  <c:pt idx="392">
                    <c:v>33BWKK</c:v>
                  </c:pt>
                  <c:pt idx="393">
                    <c:v>34BWP6</c:v>
                  </c:pt>
                  <c:pt idx="394">
                    <c:v>34BWLP</c:v>
                  </c:pt>
                  <c:pt idx="395">
                    <c:v>30BWWEB001</c:v>
                  </c:pt>
                  <c:pt idx="396">
                    <c:v>30BWWA</c:v>
                  </c:pt>
                  <c:pt idx="397">
                    <c:v>30BWWH</c:v>
                  </c:pt>
                  <c:pt idx="398">
                    <c:v>30BWWKB002</c:v>
                  </c:pt>
                  <c:pt idx="399">
                    <c:v>30BWWWB002</c:v>
                  </c:pt>
                  <c:pt idx="400">
                    <c:v>30BWZB</c:v>
                  </c:pt>
                  <c:pt idx="401">
                    <c:v>30BWXT</c:v>
                  </c:pt>
                  <c:pt idx="402">
                    <c:v>30BWZ7</c:v>
                  </c:pt>
                  <c:pt idx="403">
                    <c:v>30BWZ2</c:v>
                  </c:pt>
                  <c:pt idx="404">
                    <c:v>30BWZ3</c:v>
                  </c:pt>
                  <c:pt idx="405">
                    <c:v>30BWZ6</c:v>
                  </c:pt>
                  <c:pt idx="406">
                    <c:v>30BWZ4</c:v>
                  </c:pt>
                  <c:pt idx="407">
                    <c:v>30BWWAB002</c:v>
                  </c:pt>
                  <c:pt idx="408">
                    <c:v>30BWXGB001</c:v>
                  </c:pt>
                  <c:pt idx="409">
                    <c:v>30BWYY</c:v>
                  </c:pt>
                  <c:pt idx="410">
                    <c:v>30BWZ2B001</c:v>
                  </c:pt>
                  <c:pt idx="411">
                    <c:v>30BWYN</c:v>
                  </c:pt>
                  <c:pt idx="412">
                    <c:v>30BWWNB002</c:v>
                  </c:pt>
                  <c:pt idx="413">
                    <c:v>30BWX4B001</c:v>
                  </c:pt>
                  <c:pt idx="414">
                    <c:v>30BWYR</c:v>
                  </c:pt>
                  <c:pt idx="415">
                    <c:v>30BWZC</c:v>
                  </c:pt>
                  <c:pt idx="416">
                    <c:v>30BWZ5</c:v>
                  </c:pt>
                  <c:pt idx="417">
                    <c:v>30BWYBB001</c:v>
                  </c:pt>
                  <c:pt idx="418">
                    <c:v>30BWWYB001</c:v>
                  </c:pt>
                  <c:pt idx="419">
                    <c:v>30BWXRB002</c:v>
                  </c:pt>
                  <c:pt idx="420">
                    <c:v>30BWXGB002</c:v>
                  </c:pt>
                  <c:pt idx="421">
                    <c:v>30BWW6B001</c:v>
                  </c:pt>
                  <c:pt idx="422">
                    <c:v>31BWLK</c:v>
                  </c:pt>
                  <c:pt idx="423">
                    <c:v>31BWM9</c:v>
                  </c:pt>
                  <c:pt idx="424">
                    <c:v>31BWLJ</c:v>
                  </c:pt>
                  <c:pt idx="425">
                    <c:v>31BWHE</c:v>
                  </c:pt>
                  <c:pt idx="426">
                    <c:v>32BWMZB001</c:v>
                  </c:pt>
                  <c:pt idx="427">
                    <c:v>29BWQE</c:v>
                  </c:pt>
                  <c:pt idx="428">
                    <c:v>14BW63</c:v>
                  </c:pt>
                  <c:pt idx="429">
                    <c:v>28BWE5B001</c:v>
                  </c:pt>
                  <c:pt idx="430">
                    <c:v>24BW22</c:v>
                  </c:pt>
                  <c:pt idx="431">
                    <c:v>28BWEP</c:v>
                  </c:pt>
                  <c:pt idx="432">
                    <c:v>25BW45B001</c:v>
                  </c:pt>
                  <c:pt idx="433">
                    <c:v>28BWE4</c:v>
                  </c:pt>
                  <c:pt idx="434">
                    <c:v>25BW51B001</c:v>
                  </c:pt>
                  <c:pt idx="435">
                    <c:v>25BW09B005</c:v>
                  </c:pt>
                  <c:pt idx="436">
                    <c:v>28BWENB001</c:v>
                  </c:pt>
                  <c:pt idx="437">
                    <c:v>25BW44B005</c:v>
                  </c:pt>
                  <c:pt idx="438">
                    <c:v>29BWQMB004</c:v>
                  </c:pt>
                  <c:pt idx="439">
                    <c:v>32BWTJB001</c:v>
                  </c:pt>
                  <c:pt idx="440">
                    <c:v>32BWTK</c:v>
                  </c:pt>
                  <c:pt idx="441">
                    <c:v>32BWTL</c:v>
                  </c:pt>
                  <c:pt idx="442">
                    <c:v>32BWTM</c:v>
                  </c:pt>
                  <c:pt idx="443">
                    <c:v>33BWC3</c:v>
                  </c:pt>
                  <c:pt idx="444">
                    <c:v>33BWC3B001</c:v>
                  </c:pt>
                  <c:pt idx="445">
                    <c:v>26BWQ9B003</c:v>
                  </c:pt>
                  <c:pt idx="446">
                    <c:v>30BWWQB001</c:v>
                  </c:pt>
                  <c:pt idx="447">
                    <c:v>30BWZL</c:v>
                  </c:pt>
                  <c:pt idx="448">
                    <c:v>30BWYRB001</c:v>
                  </c:pt>
                  <c:pt idx="449">
                    <c:v>30BWZ3B001</c:v>
                  </c:pt>
                  <c:pt idx="450">
                    <c:v>30BWZ1</c:v>
                  </c:pt>
                  <c:pt idx="451">
                    <c:v>30BWYZ</c:v>
                  </c:pt>
                  <c:pt idx="452">
                    <c:v>33BWD4</c:v>
                  </c:pt>
                  <c:pt idx="453">
                    <c:v>30BWWAB003</c:v>
                  </c:pt>
                  <c:pt idx="454">
                    <c:v>33BWD4B001</c:v>
                  </c:pt>
                  <c:pt idx="455">
                    <c:v>30BWXPB003</c:v>
                  </c:pt>
                  <c:pt idx="456">
                    <c:v>30BWYXB001</c:v>
                  </c:pt>
                  <c:pt idx="457">
                    <c:v>30BWXTB001</c:v>
                  </c:pt>
                  <c:pt idx="458">
                    <c:v>31BWM7B001</c:v>
                  </c:pt>
                  <c:pt idx="459">
                    <c:v>25BWM6B002</c:v>
                  </c:pt>
                  <c:pt idx="460">
                    <c:v>30BWSK</c:v>
                  </c:pt>
                  <c:pt idx="461">
                    <c:v>32BWN4</c:v>
                  </c:pt>
                  <c:pt idx="462">
                    <c:v>29BWMJ</c:v>
                  </c:pt>
                  <c:pt idx="463">
                    <c:v>27BWZKB001</c:v>
                  </c:pt>
                  <c:pt idx="464">
                    <c:v>24BW01B001</c:v>
                  </c:pt>
                  <c:pt idx="465">
                    <c:v>25BW02B002</c:v>
                  </c:pt>
                  <c:pt idx="466">
                    <c:v>31BWK7</c:v>
                  </c:pt>
                  <c:pt idx="467">
                    <c:v>27BWAJB001</c:v>
                  </c:pt>
                  <c:pt idx="468">
                    <c:v>33BWCVB001</c:v>
                  </c:pt>
                  <c:pt idx="469">
                    <c:v>33BWCV</c:v>
                  </c:pt>
                  <c:pt idx="470">
                    <c:v>25BW48B003</c:v>
                  </c:pt>
                  <c:pt idx="471">
                    <c:v>27BWZB</c:v>
                  </c:pt>
                  <c:pt idx="472">
                    <c:v>27BWZ5</c:v>
                  </c:pt>
                  <c:pt idx="473">
                    <c:v>28BWEK</c:v>
                  </c:pt>
                  <c:pt idx="474">
                    <c:v>28BWEV</c:v>
                  </c:pt>
                  <c:pt idx="475">
                    <c:v>25BW55B007</c:v>
                  </c:pt>
                  <c:pt idx="476">
                    <c:v>28BWEX</c:v>
                  </c:pt>
                  <c:pt idx="477">
                    <c:v>27BWZ8B004</c:v>
                  </c:pt>
                  <c:pt idx="478">
                    <c:v>32BWTJ</c:v>
                  </c:pt>
                  <c:pt idx="479">
                    <c:v>33BWZF</c:v>
                  </c:pt>
                  <c:pt idx="480">
                    <c:v>34BWLQ</c:v>
                  </c:pt>
                  <c:pt idx="481">
                    <c:v>26BWNY</c:v>
                  </c:pt>
                  <c:pt idx="482">
                    <c:v>30BWWDB002</c:v>
                  </c:pt>
                  <c:pt idx="483">
                    <c:v>30BWWCB001</c:v>
                  </c:pt>
                  <c:pt idx="484">
                    <c:v>30BWW2B002</c:v>
                  </c:pt>
                  <c:pt idx="485">
                    <c:v>30BWUNB002</c:v>
                  </c:pt>
                  <c:pt idx="486">
                    <c:v>30BWX7B002</c:v>
                  </c:pt>
                  <c:pt idx="487">
                    <c:v>30BWWRB002</c:v>
                  </c:pt>
                  <c:pt idx="488">
                    <c:v>30BWZT</c:v>
                  </c:pt>
                  <c:pt idx="489">
                    <c:v>30BWXM</c:v>
                  </c:pt>
                  <c:pt idx="490">
                    <c:v>30BWZ8</c:v>
                  </c:pt>
                  <c:pt idx="491">
                    <c:v>30BWYZB001</c:v>
                  </c:pt>
                  <c:pt idx="492">
                    <c:v>30BWZ4B001</c:v>
                  </c:pt>
                  <c:pt idx="493">
                    <c:v>30BWYWB001</c:v>
                  </c:pt>
                  <c:pt idx="494">
                    <c:v>33BWD5</c:v>
                  </c:pt>
                  <c:pt idx="495">
                    <c:v>30BWZE</c:v>
                  </c:pt>
                  <c:pt idx="496">
                    <c:v>30BWZ9</c:v>
                  </c:pt>
                  <c:pt idx="497">
                    <c:v>30BWWRB001</c:v>
                  </c:pt>
                  <c:pt idx="498">
                    <c:v>30BWZD</c:v>
                  </c:pt>
                  <c:pt idx="499">
                    <c:v>30BWZJ</c:v>
                  </c:pt>
                  <c:pt idx="500">
                    <c:v>33BWE1</c:v>
                  </c:pt>
                  <c:pt idx="501">
                    <c:v>30BWYNB001</c:v>
                  </c:pt>
                  <c:pt idx="502">
                    <c:v>31BWHD</c:v>
                  </c:pt>
                  <c:pt idx="503">
                    <c:v>31BWHC</c:v>
                  </c:pt>
                  <c:pt idx="504">
                    <c:v>32BWPJ</c:v>
                  </c:pt>
                  <c:pt idx="505">
                    <c:v>31BWMA</c:v>
                  </c:pt>
                  <c:pt idx="506">
                    <c:v>27BWZ6</c:v>
                  </c:pt>
                  <c:pt idx="507">
                    <c:v>27BWCF</c:v>
                  </c:pt>
                  <c:pt idx="508">
                    <c:v>27BWZ4</c:v>
                  </c:pt>
                  <c:pt idx="509">
                    <c:v>28BWE4B001</c:v>
                  </c:pt>
                  <c:pt idx="510">
                    <c:v>27BWZDB001</c:v>
                  </c:pt>
                  <c:pt idx="511">
                    <c:v>27BWAFB002</c:v>
                  </c:pt>
                  <c:pt idx="512">
                    <c:v>28BWDZ</c:v>
                  </c:pt>
                  <c:pt idx="513">
                    <c:v>28BWG8B002</c:v>
                  </c:pt>
                  <c:pt idx="514">
                    <c:v>25BW09B006</c:v>
                  </c:pt>
                  <c:pt idx="515">
                    <c:v>25BW44B005</c:v>
                  </c:pt>
                  <c:pt idx="516">
                    <c:v>28BWG8B003</c:v>
                  </c:pt>
                  <c:pt idx="517">
                    <c:v>32BWTN</c:v>
                  </c:pt>
                  <c:pt idx="518">
                    <c:v>32BWTR</c:v>
                  </c:pt>
                  <c:pt idx="519">
                    <c:v>33BWYTB001</c:v>
                  </c:pt>
                  <c:pt idx="520">
                    <c:v>32BWS9</c:v>
                  </c:pt>
                  <c:pt idx="521">
                    <c:v>29BWQP</c:v>
                  </c:pt>
                  <c:pt idx="522">
                    <c:v>33BWCL</c:v>
                  </c:pt>
                  <c:pt idx="523">
                    <c:v>30BWXCB002</c:v>
                  </c:pt>
                  <c:pt idx="524">
                    <c:v>26BWQ8B001</c:v>
                  </c:pt>
                  <c:pt idx="525">
                    <c:v>30BWXXB001</c:v>
                  </c:pt>
                  <c:pt idx="526">
                    <c:v>30BWWKB002</c:v>
                  </c:pt>
                  <c:pt idx="527">
                    <c:v>26BWNWB002</c:v>
                  </c:pt>
                  <c:pt idx="528">
                    <c:v>30BWZ5</c:v>
                  </c:pt>
                  <c:pt idx="529">
                    <c:v>30BWZK</c:v>
                  </c:pt>
                  <c:pt idx="530">
                    <c:v>33BWD5B001</c:v>
                  </c:pt>
                  <c:pt idx="531">
                    <c:v>30BWZQ</c:v>
                  </c:pt>
                  <c:pt idx="532">
                    <c:v>33BWDZ</c:v>
                  </c:pt>
                  <c:pt idx="533">
                    <c:v>30BWZEB001</c:v>
                  </c:pt>
                  <c:pt idx="534">
                    <c:v>30BWZ6B001</c:v>
                  </c:pt>
                  <c:pt idx="535">
                    <c:v>30BWZF</c:v>
                  </c:pt>
                  <c:pt idx="536">
                    <c:v>30BWZ1B001</c:v>
                  </c:pt>
                  <c:pt idx="537">
                    <c:v>30BWWRB003</c:v>
                  </c:pt>
                  <c:pt idx="538">
                    <c:v>27BWAHB002</c:v>
                  </c:pt>
                  <c:pt idx="539">
                    <c:v>28BWE2B002</c:v>
                  </c:pt>
                  <c:pt idx="540">
                    <c:v>23BW96</c:v>
                  </c:pt>
                  <c:pt idx="541">
                    <c:v>32BWTX</c:v>
                  </c:pt>
                  <c:pt idx="542">
                    <c:v>31BWHEB002</c:v>
                  </c:pt>
                  <c:pt idx="543">
                    <c:v>31BWMB</c:v>
                  </c:pt>
                  <c:pt idx="544">
                    <c:v>33BWW1</c:v>
                  </c:pt>
                  <c:pt idx="545">
                    <c:v>33BWYD</c:v>
                  </c:pt>
                  <c:pt idx="546">
                    <c:v>31BWHEB001</c:v>
                  </c:pt>
                  <c:pt idx="547">
                    <c:v>33BWX8</c:v>
                  </c:pt>
                  <c:pt idx="548">
                    <c:v>31BWM6B001</c:v>
                  </c:pt>
                  <c:pt idx="549">
                    <c:v>32BWPK</c:v>
                  </c:pt>
                  <c:pt idx="550">
                    <c:v>33BWL5</c:v>
                  </c:pt>
                  <c:pt idx="551">
                    <c:v>14BW63B002</c:v>
                  </c:pt>
                  <c:pt idx="552">
                    <c:v>25BW09</c:v>
                  </c:pt>
                  <c:pt idx="553">
                    <c:v>28BWEL</c:v>
                  </c:pt>
                  <c:pt idx="554">
                    <c:v>28BWEF</c:v>
                  </c:pt>
                  <c:pt idx="555">
                    <c:v>26BWSC</c:v>
                  </c:pt>
                  <c:pt idx="556">
                    <c:v>28BWE2</c:v>
                  </c:pt>
                  <c:pt idx="557">
                    <c:v>25BW44B005</c:v>
                  </c:pt>
                  <c:pt idx="558">
                    <c:v>24BW22B001</c:v>
                  </c:pt>
                  <c:pt idx="559">
                    <c:v>28BWE4B004</c:v>
                  </c:pt>
                  <c:pt idx="560">
                    <c:v>33BWYT</c:v>
                  </c:pt>
                  <c:pt idx="561">
                    <c:v>33BWYR</c:v>
                  </c:pt>
                  <c:pt idx="562">
                    <c:v>33BWYS</c:v>
                  </c:pt>
                  <c:pt idx="563">
                    <c:v>33BWW4B001</c:v>
                  </c:pt>
                  <c:pt idx="564">
                    <c:v>30BWZA</c:v>
                  </c:pt>
                  <c:pt idx="565">
                    <c:v>30BWU5B003</c:v>
                  </c:pt>
                  <c:pt idx="566">
                    <c:v>30BWYPB001</c:v>
                  </c:pt>
                  <c:pt idx="567">
                    <c:v>30BWXGB002</c:v>
                  </c:pt>
                  <c:pt idx="568">
                    <c:v>30BWXPB003</c:v>
                  </c:pt>
                  <c:pt idx="569">
                    <c:v>30BWYXB001</c:v>
                  </c:pt>
                  <c:pt idx="570">
                    <c:v>30BWYM</c:v>
                  </c:pt>
                  <c:pt idx="571">
                    <c:v>30BWZH</c:v>
                  </c:pt>
                  <c:pt idx="572">
                    <c:v>30BWZS</c:v>
                  </c:pt>
                  <c:pt idx="573">
                    <c:v>33BWDY</c:v>
                  </c:pt>
                  <c:pt idx="574">
                    <c:v>33BWDN</c:v>
                  </c:pt>
                  <c:pt idx="575">
                    <c:v>30BWZR</c:v>
                  </c:pt>
                  <c:pt idx="576">
                    <c:v>30BWXCB003</c:v>
                  </c:pt>
                  <c:pt idx="577">
                    <c:v>30BWXXB002</c:v>
                  </c:pt>
                  <c:pt idx="578">
                    <c:v>30BWZKB001</c:v>
                  </c:pt>
                  <c:pt idx="579">
                    <c:v>30BWZDB001</c:v>
                  </c:pt>
                  <c:pt idx="580">
                    <c:v>30BWZHB001</c:v>
                  </c:pt>
                  <c:pt idx="581">
                    <c:v>30BWWHB001</c:v>
                  </c:pt>
                  <c:pt idx="582">
                    <c:v>30BWZV</c:v>
                  </c:pt>
                  <c:pt idx="583">
                    <c:v>30BWZEB002</c:v>
                  </c:pt>
                  <c:pt idx="584">
                    <c:v>33BWE1B001</c:v>
                  </c:pt>
                  <c:pt idx="585">
                    <c:v>33BWDNB002</c:v>
                  </c:pt>
                </c:lvl>
                <c:lvl>
                  <c:pt idx="0">
                    <c:v>PR1</c:v>
                  </c:pt>
                  <c:pt idx="3">
                    <c:v>PR2</c:v>
                  </c:pt>
                  <c:pt idx="16">
                    <c:v>uPad</c:v>
                  </c:pt>
                  <c:pt idx="17">
                    <c:v>TP</c:v>
                  </c:pt>
                  <c:pt idx="33">
                    <c:v>PR1</c:v>
                  </c:pt>
                  <c:pt idx="34">
                    <c:v>PR2</c:v>
                  </c:pt>
                  <c:pt idx="49">
                    <c:v>uPad</c:v>
                  </c:pt>
                  <c:pt idx="52">
                    <c:v>C4</c:v>
                  </c:pt>
                  <c:pt idx="57">
                    <c:v>TP</c:v>
                  </c:pt>
                  <c:pt idx="74">
                    <c:v>PR1</c:v>
                  </c:pt>
                  <c:pt idx="79">
                    <c:v>PR2</c:v>
                  </c:pt>
                  <c:pt idx="83">
                    <c:v>uPad</c:v>
                  </c:pt>
                  <c:pt idx="87">
                    <c:v>TP</c:v>
                  </c:pt>
                  <c:pt idx="96">
                    <c:v>PR1</c:v>
                  </c:pt>
                  <c:pt idx="98">
                    <c:v>PR2</c:v>
                  </c:pt>
                  <c:pt idx="103">
                    <c:v>uPad</c:v>
                  </c:pt>
                  <c:pt idx="104">
                    <c:v>C4</c:v>
                  </c:pt>
                  <c:pt idx="107">
                    <c:v>TP</c:v>
                  </c:pt>
                  <c:pt idx="129">
                    <c:v>PR1</c:v>
                  </c:pt>
                  <c:pt idx="131">
                    <c:v>PR2</c:v>
                  </c:pt>
                  <c:pt idx="136">
                    <c:v>uPad</c:v>
                  </c:pt>
                  <c:pt idx="139">
                    <c:v>C4</c:v>
                  </c:pt>
                  <c:pt idx="148">
                    <c:v>TP</c:v>
                  </c:pt>
                  <c:pt idx="171">
                    <c:v>PR1</c:v>
                  </c:pt>
                  <c:pt idx="172">
                    <c:v>PR2</c:v>
                  </c:pt>
                  <c:pt idx="179">
                    <c:v>uPad</c:v>
                  </c:pt>
                  <c:pt idx="181">
                    <c:v>C4</c:v>
                  </c:pt>
                  <c:pt idx="183">
                    <c:v>TP</c:v>
                  </c:pt>
                  <c:pt idx="203">
                    <c:v>PR1</c:v>
                  </c:pt>
                  <c:pt idx="210">
                    <c:v>PR2</c:v>
                  </c:pt>
                  <c:pt idx="224">
                    <c:v>C4</c:v>
                  </c:pt>
                  <c:pt idx="228">
                    <c:v>TP</c:v>
                  </c:pt>
                  <c:pt idx="237">
                    <c:v>PR1</c:v>
                  </c:pt>
                  <c:pt idx="241">
                    <c:v>PR2</c:v>
                  </c:pt>
                  <c:pt idx="254">
                    <c:v>uPad</c:v>
                  </c:pt>
                  <c:pt idx="256">
                    <c:v>C4</c:v>
                  </c:pt>
                  <c:pt idx="258">
                    <c:v>TP</c:v>
                  </c:pt>
                  <c:pt idx="281">
                    <c:v>PR1</c:v>
                  </c:pt>
                  <c:pt idx="283">
                    <c:v>PR2</c:v>
                  </c:pt>
                  <c:pt idx="291">
                    <c:v>uPad</c:v>
                  </c:pt>
                  <c:pt idx="300">
                    <c:v>C4</c:v>
                  </c:pt>
                  <c:pt idx="301">
                    <c:v>TP</c:v>
                  </c:pt>
                  <c:pt idx="316">
                    <c:v>PR1</c:v>
                  </c:pt>
                  <c:pt idx="319">
                    <c:v>PR2</c:v>
                  </c:pt>
                  <c:pt idx="321">
                    <c:v>uPad</c:v>
                  </c:pt>
                  <c:pt idx="332">
                    <c:v>C4</c:v>
                  </c:pt>
                  <c:pt idx="347">
                    <c:v>TP</c:v>
                  </c:pt>
                  <c:pt idx="372">
                    <c:v>PR2</c:v>
                  </c:pt>
                  <c:pt idx="374">
                    <c:v>uPad</c:v>
                  </c:pt>
                  <c:pt idx="383">
                    <c:v>C4</c:v>
                  </c:pt>
                  <c:pt idx="395">
                    <c:v>TP</c:v>
                  </c:pt>
                  <c:pt idx="422">
                    <c:v>PR1</c:v>
                  </c:pt>
                  <c:pt idx="428">
                    <c:v>PR2</c:v>
                  </c:pt>
                  <c:pt idx="430">
                    <c:v>uPad</c:v>
                  </c:pt>
                  <c:pt idx="438">
                    <c:v>C4</c:v>
                  </c:pt>
                  <c:pt idx="445">
                    <c:v>TP</c:v>
                  </c:pt>
                  <c:pt idx="458">
                    <c:v>PR1</c:v>
                  </c:pt>
                  <c:pt idx="464">
                    <c:v>PR2</c:v>
                  </c:pt>
                  <c:pt idx="470">
                    <c:v>uPad</c:v>
                  </c:pt>
                  <c:pt idx="478">
                    <c:v>C4</c:v>
                  </c:pt>
                  <c:pt idx="481">
                    <c:v>TP</c:v>
                  </c:pt>
                  <c:pt idx="502">
                    <c:v>PR1</c:v>
                  </c:pt>
                  <c:pt idx="506">
                    <c:v>uPad</c:v>
                  </c:pt>
                  <c:pt idx="517">
                    <c:v>C4</c:v>
                  </c:pt>
                  <c:pt idx="523">
                    <c:v>TP</c:v>
                  </c:pt>
                  <c:pt idx="538">
                    <c:v>PR1</c:v>
                  </c:pt>
                  <c:pt idx="551">
                    <c:v>PR2</c:v>
                  </c:pt>
                  <c:pt idx="552">
                    <c:v>uPad</c:v>
                  </c:pt>
                  <c:pt idx="560">
                    <c:v>C4</c:v>
                  </c:pt>
                  <c:pt idx="564">
                    <c:v>TP</c:v>
                  </c:pt>
                </c:lvl>
                <c:lvl>
                  <c:pt idx="0">
                    <c:v>2026/8/16</c:v>
                  </c:pt>
                  <c:pt idx="33">
                    <c:v>2026/8/17</c:v>
                  </c:pt>
                  <c:pt idx="74">
                    <c:v>2026/8/18</c:v>
                  </c:pt>
                  <c:pt idx="96">
                    <c:v>2026/8/19</c:v>
                  </c:pt>
                  <c:pt idx="129">
                    <c:v>2026/8/20</c:v>
                  </c:pt>
                  <c:pt idx="171">
                    <c:v>2026/8/21</c:v>
                  </c:pt>
                  <c:pt idx="203">
                    <c:v>2026/8/22</c:v>
                  </c:pt>
                  <c:pt idx="237">
                    <c:v>2026/8/23</c:v>
                  </c:pt>
                  <c:pt idx="281">
                    <c:v>2026/8/24</c:v>
                  </c:pt>
                  <c:pt idx="316">
                    <c:v>2026/8/25</c:v>
                  </c:pt>
                  <c:pt idx="372">
                    <c:v>2026/8/26</c:v>
                  </c:pt>
                  <c:pt idx="422">
                    <c:v>2026/8/27</c:v>
                  </c:pt>
                  <c:pt idx="458">
                    <c:v>2026/8/28</c:v>
                  </c:pt>
                  <c:pt idx="502">
                    <c:v>2026/8/29</c:v>
                  </c:pt>
                  <c:pt idx="538">
                    <c:v>2026/8/30</c:v>
                  </c:pt>
                </c:lvl>
              </c:multiLvlStrCache>
            </c:multiLvlStrRef>
          </c:cat>
          <c:val>
            <c:numRef>
              <c:f>AMD!$D$4:$D$675</c:f>
              <c:numCache>
                <c:formatCode>General</c:formatCode>
                <c:ptCount val="586"/>
                <c:pt idx="0">
                  <c:v>0</c:v>
                </c:pt>
                <c:pt idx="1">
                  <c:v>0</c:v>
                </c:pt>
                <c:pt idx="2">
                  <c:v>0</c:v>
                </c:pt>
                <c:pt idx="3">
                  <c:v>0</c:v>
                </c:pt>
                <c:pt idx="4">
                  <c:v>1</c:v>
                </c:pt>
                <c:pt idx="5">
                  <c:v>0</c:v>
                </c:pt>
                <c:pt idx="6">
                  <c:v>0</c:v>
                </c:pt>
                <c:pt idx="7">
                  <c:v>4</c:v>
                </c:pt>
                <c:pt idx="8">
                  <c:v>0</c:v>
                </c:pt>
                <c:pt idx="9">
                  <c:v>0</c:v>
                </c:pt>
                <c:pt idx="10">
                  <c:v>0</c:v>
                </c:pt>
                <c:pt idx="11">
                  <c:v>0</c:v>
                </c:pt>
                <c:pt idx="12">
                  <c:v>1</c:v>
                </c:pt>
                <c:pt idx="13">
                  <c:v>0</c:v>
                </c:pt>
                <c:pt idx="14">
                  <c:v>0</c:v>
                </c:pt>
                <c:pt idx="15">
                  <c:v>0</c:v>
                </c:pt>
                <c:pt idx="16">
                  <c:v>0</c:v>
                </c:pt>
                <c:pt idx="17">
                  <c:v>0</c:v>
                </c:pt>
                <c:pt idx="18">
                  <c:v>0</c:v>
                </c:pt>
                <c:pt idx="19">
                  <c:v>1</c:v>
                </c:pt>
                <c:pt idx="20">
                  <c:v>0</c:v>
                </c:pt>
                <c:pt idx="21">
                  <c:v>1</c:v>
                </c:pt>
                <c:pt idx="22">
                  <c:v>0</c:v>
                </c:pt>
                <c:pt idx="23">
                  <c:v>0</c:v>
                </c:pt>
                <c:pt idx="24">
                  <c:v>0</c:v>
                </c:pt>
                <c:pt idx="25">
                  <c:v>0</c:v>
                </c:pt>
                <c:pt idx="26">
                  <c:v>0</c:v>
                </c:pt>
                <c:pt idx="27">
                  <c:v>0</c:v>
                </c:pt>
                <c:pt idx="28">
                  <c:v>0</c:v>
                </c:pt>
                <c:pt idx="29">
                  <c:v>0</c:v>
                </c:pt>
                <c:pt idx="30">
                  <c:v>10</c:v>
                </c:pt>
                <c:pt idx="31">
                  <c:v>9</c:v>
                </c:pt>
                <c:pt idx="32">
                  <c:v>10</c:v>
                </c:pt>
                <c:pt idx="33">
                  <c:v>0</c:v>
                </c:pt>
                <c:pt idx="34">
                  <c:v>0</c:v>
                </c:pt>
                <c:pt idx="35">
                  <c:v>0</c:v>
                </c:pt>
                <c:pt idx="36">
                  <c:v>0</c:v>
                </c:pt>
                <c:pt idx="37">
                  <c:v>0</c:v>
                </c:pt>
                <c:pt idx="38">
                  <c:v>0</c:v>
                </c:pt>
                <c:pt idx="39">
                  <c:v>0</c:v>
                </c:pt>
                <c:pt idx="40">
                  <c:v>0</c:v>
                </c:pt>
                <c:pt idx="41">
                  <c:v>2</c:v>
                </c:pt>
                <c:pt idx="42">
                  <c:v>0</c:v>
                </c:pt>
                <c:pt idx="43">
                  <c:v>0</c:v>
                </c:pt>
                <c:pt idx="44">
                  <c:v>0</c:v>
                </c:pt>
                <c:pt idx="45">
                  <c:v>0</c:v>
                </c:pt>
                <c:pt idx="46">
                  <c:v>0</c:v>
                </c:pt>
                <c:pt idx="47">
                  <c:v>0</c:v>
                </c:pt>
                <c:pt idx="48">
                  <c:v>2</c:v>
                </c:pt>
                <c:pt idx="49">
                  <c:v>0</c:v>
                </c:pt>
                <c:pt idx="50">
                  <c:v>0</c:v>
                </c:pt>
                <c:pt idx="51">
                  <c:v>1</c:v>
                </c:pt>
                <c:pt idx="52">
                  <c:v>0</c:v>
                </c:pt>
                <c:pt idx="53">
                  <c:v>0</c:v>
                </c:pt>
                <c:pt idx="54">
                  <c:v>0</c:v>
                </c:pt>
                <c:pt idx="55">
                  <c:v>5</c:v>
                </c:pt>
                <c:pt idx="56">
                  <c:v>11</c:v>
                </c:pt>
                <c:pt idx="57">
                  <c:v>0</c:v>
                </c:pt>
                <c:pt idx="58">
                  <c:v>0</c:v>
                </c:pt>
                <c:pt idx="59">
                  <c:v>0</c:v>
                </c:pt>
                <c:pt idx="60">
                  <c:v>0</c:v>
                </c:pt>
                <c:pt idx="61">
                  <c:v>0</c:v>
                </c:pt>
                <c:pt idx="62">
                  <c:v>0</c:v>
                </c:pt>
                <c:pt idx="63">
                  <c:v>0</c:v>
                </c:pt>
                <c:pt idx="64">
                  <c:v>0</c:v>
                </c:pt>
                <c:pt idx="65">
                  <c:v>2</c:v>
                </c:pt>
                <c:pt idx="66">
                  <c:v>0</c:v>
                </c:pt>
                <c:pt idx="67">
                  <c:v>0</c:v>
                </c:pt>
                <c:pt idx="68">
                  <c:v>0</c:v>
                </c:pt>
                <c:pt idx="69">
                  <c:v>0</c:v>
                </c:pt>
                <c:pt idx="70">
                  <c:v>0</c:v>
                </c:pt>
                <c:pt idx="71">
                  <c:v>0</c:v>
                </c:pt>
                <c:pt idx="72">
                  <c:v>23</c:v>
                </c:pt>
                <c:pt idx="73">
                  <c:v>1</c:v>
                </c:pt>
                <c:pt idx="74">
                  <c:v>0</c:v>
                </c:pt>
                <c:pt idx="75">
                  <c:v>0</c:v>
                </c:pt>
                <c:pt idx="76">
                  <c:v>0</c:v>
                </c:pt>
                <c:pt idx="77">
                  <c:v>7</c:v>
                </c:pt>
                <c:pt idx="78">
                  <c:v>8</c:v>
                </c:pt>
                <c:pt idx="79">
                  <c:v>0</c:v>
                </c:pt>
                <c:pt idx="80">
                  <c:v>4</c:v>
                </c:pt>
                <c:pt idx="81">
                  <c:v>14</c:v>
                </c:pt>
                <c:pt idx="82">
                  <c:v>2</c:v>
                </c:pt>
                <c:pt idx="83">
                  <c:v>0</c:v>
                </c:pt>
                <c:pt idx="84">
                  <c:v>0</c:v>
                </c:pt>
                <c:pt idx="85">
                  <c:v>0</c:v>
                </c:pt>
                <c:pt idx="86">
                  <c:v>0</c:v>
                </c:pt>
                <c:pt idx="87">
                  <c:v>0</c:v>
                </c:pt>
                <c:pt idx="88">
                  <c:v>0</c:v>
                </c:pt>
                <c:pt idx="89">
                  <c:v>2</c:v>
                </c:pt>
                <c:pt idx="90">
                  <c:v>1</c:v>
                </c:pt>
                <c:pt idx="91">
                  <c:v>0</c:v>
                </c:pt>
                <c:pt idx="92">
                  <c:v>0</c:v>
                </c:pt>
                <c:pt idx="93">
                  <c:v>2</c:v>
                </c:pt>
                <c:pt idx="94">
                  <c:v>1</c:v>
                </c:pt>
                <c:pt idx="95">
                  <c:v>1</c:v>
                </c:pt>
                <c:pt idx="96">
                  <c:v>0</c:v>
                </c:pt>
                <c:pt idx="97">
                  <c:v>0</c:v>
                </c:pt>
                <c:pt idx="98">
                  <c:v>0</c:v>
                </c:pt>
                <c:pt idx="99">
                  <c:v>0</c:v>
                </c:pt>
                <c:pt idx="100">
                  <c:v>0</c:v>
                </c:pt>
                <c:pt idx="101">
                  <c:v>0</c:v>
                </c:pt>
                <c:pt idx="102">
                  <c:v>0</c:v>
                </c:pt>
                <c:pt idx="103">
                  <c:v>0</c:v>
                </c:pt>
                <c:pt idx="104">
                  <c:v>0</c:v>
                </c:pt>
                <c:pt idx="105">
                  <c:v>0</c:v>
                </c:pt>
                <c:pt idx="106">
                  <c:v>0</c:v>
                </c:pt>
                <c:pt idx="107">
                  <c:v>0</c:v>
                </c:pt>
                <c:pt idx="108">
                  <c:v>53</c:v>
                </c:pt>
                <c:pt idx="109">
                  <c:v>0</c:v>
                </c:pt>
                <c:pt idx="110">
                  <c:v>0</c:v>
                </c:pt>
                <c:pt idx="111">
                  <c:v>0</c:v>
                </c:pt>
                <c:pt idx="112">
                  <c:v>0</c:v>
                </c:pt>
                <c:pt idx="113">
                  <c:v>0</c:v>
                </c:pt>
                <c:pt idx="114">
                  <c:v>0</c:v>
                </c:pt>
                <c:pt idx="115">
                  <c:v>1</c:v>
                </c:pt>
                <c:pt idx="116">
                  <c:v>0</c:v>
                </c:pt>
                <c:pt idx="117">
                  <c:v>0</c:v>
                </c:pt>
                <c:pt idx="118">
                  <c:v>0</c:v>
                </c:pt>
                <c:pt idx="119">
                  <c:v>0</c:v>
                </c:pt>
                <c:pt idx="120">
                  <c:v>0</c:v>
                </c:pt>
                <c:pt idx="121">
                  <c:v>0</c:v>
                </c:pt>
                <c:pt idx="122">
                  <c:v>0</c:v>
                </c:pt>
                <c:pt idx="123">
                  <c:v>1</c:v>
                </c:pt>
                <c:pt idx="124">
                  <c:v>0</c:v>
                </c:pt>
                <c:pt idx="125">
                  <c:v>4</c:v>
                </c:pt>
                <c:pt idx="126">
                  <c:v>1</c:v>
                </c:pt>
                <c:pt idx="127">
                  <c:v>2</c:v>
                </c:pt>
                <c:pt idx="128">
                  <c:v>1</c:v>
                </c:pt>
                <c:pt idx="129">
                  <c:v>0</c:v>
                </c:pt>
                <c:pt idx="130">
                  <c:v>0</c:v>
                </c:pt>
                <c:pt idx="131">
                  <c:v>0</c:v>
                </c:pt>
                <c:pt idx="132">
                  <c:v>0</c:v>
                </c:pt>
                <c:pt idx="133">
                  <c:v>0</c:v>
                </c:pt>
                <c:pt idx="134">
                  <c:v>1</c:v>
                </c:pt>
                <c:pt idx="135">
                  <c:v>0</c:v>
                </c:pt>
                <c:pt idx="136">
                  <c:v>0</c:v>
                </c:pt>
                <c:pt idx="137">
                  <c:v>0</c:v>
                </c:pt>
                <c:pt idx="138">
                  <c:v>0</c:v>
                </c:pt>
                <c:pt idx="139">
                  <c:v>1</c:v>
                </c:pt>
                <c:pt idx="140">
                  <c:v>2</c:v>
                </c:pt>
                <c:pt idx="141">
                  <c:v>1</c:v>
                </c:pt>
                <c:pt idx="142">
                  <c:v>0</c:v>
                </c:pt>
                <c:pt idx="143">
                  <c:v>0</c:v>
                </c:pt>
                <c:pt idx="144">
                  <c:v>2</c:v>
                </c:pt>
                <c:pt idx="145">
                  <c:v>0</c:v>
                </c:pt>
                <c:pt idx="146">
                  <c:v>0</c:v>
                </c:pt>
                <c:pt idx="147">
                  <c:v>0</c:v>
                </c:pt>
                <c:pt idx="148">
                  <c:v>0</c:v>
                </c:pt>
                <c:pt idx="149">
                  <c:v>0</c:v>
                </c:pt>
                <c:pt idx="150">
                  <c:v>0</c:v>
                </c:pt>
                <c:pt idx="151">
                  <c:v>0</c:v>
                </c:pt>
                <c:pt idx="152">
                  <c:v>39</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2</c:v>
                </c:pt>
                <c:pt idx="167">
                  <c:v>0</c:v>
                </c:pt>
                <c:pt idx="168">
                  <c:v>1</c:v>
                </c:pt>
                <c:pt idx="169">
                  <c:v>7</c:v>
                </c:pt>
                <c:pt idx="170">
                  <c:v>2</c:v>
                </c:pt>
                <c:pt idx="171">
                  <c:v>0</c:v>
                </c:pt>
                <c:pt idx="172">
                  <c:v>4</c:v>
                </c:pt>
                <c:pt idx="173">
                  <c:v>1</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0</c:v>
                </c:pt>
                <c:pt idx="200">
                  <c:v>1</c:v>
                </c:pt>
                <c:pt idx="201">
                  <c:v>0</c:v>
                </c:pt>
                <c:pt idx="202">
                  <c:v>111</c:v>
                </c:pt>
                <c:pt idx="203">
                  <c:v>1</c:v>
                </c:pt>
                <c:pt idx="204">
                  <c:v>0</c:v>
                </c:pt>
                <c:pt idx="205">
                  <c:v>0</c:v>
                </c:pt>
                <c:pt idx="206">
                  <c:v>0</c:v>
                </c:pt>
                <c:pt idx="207">
                  <c:v>1</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3</c:v>
                </c:pt>
                <c:pt idx="225">
                  <c:v>0</c:v>
                </c:pt>
                <c:pt idx="226">
                  <c:v>2</c:v>
                </c:pt>
                <c:pt idx="227">
                  <c:v>1</c:v>
                </c:pt>
                <c:pt idx="228">
                  <c:v>0</c:v>
                </c:pt>
                <c:pt idx="229">
                  <c:v>0</c:v>
                </c:pt>
                <c:pt idx="230">
                  <c:v>0</c:v>
                </c:pt>
                <c:pt idx="231">
                  <c:v>0</c:v>
                </c:pt>
                <c:pt idx="232">
                  <c:v>1</c:v>
                </c:pt>
                <c:pt idx="233">
                  <c:v>0</c:v>
                </c:pt>
                <c:pt idx="234">
                  <c:v>0</c:v>
                </c:pt>
                <c:pt idx="235">
                  <c:v>0</c:v>
                </c:pt>
                <c:pt idx="236">
                  <c:v>6</c:v>
                </c:pt>
                <c:pt idx="237">
                  <c:v>0</c:v>
                </c:pt>
                <c:pt idx="238">
                  <c:v>0</c:v>
                </c:pt>
                <c:pt idx="239">
                  <c:v>0</c:v>
                </c:pt>
                <c:pt idx="240">
                  <c:v>0</c:v>
                </c:pt>
                <c:pt idx="241">
                  <c:v>0</c:v>
                </c:pt>
                <c:pt idx="242">
                  <c:v>0</c:v>
                </c:pt>
                <c:pt idx="243">
                  <c:v>7</c:v>
                </c:pt>
                <c:pt idx="244">
                  <c:v>0</c:v>
                </c:pt>
                <c:pt idx="245">
                  <c:v>0</c:v>
                </c:pt>
                <c:pt idx="246">
                  <c:v>0</c:v>
                </c:pt>
                <c:pt idx="247">
                  <c:v>10</c:v>
                </c:pt>
                <c:pt idx="248">
                  <c:v>0</c:v>
                </c:pt>
                <c:pt idx="249">
                  <c:v>1</c:v>
                </c:pt>
                <c:pt idx="250">
                  <c:v>0</c:v>
                </c:pt>
                <c:pt idx="251">
                  <c:v>0</c:v>
                </c:pt>
                <c:pt idx="252">
                  <c:v>0</c:v>
                </c:pt>
                <c:pt idx="253">
                  <c:v>0</c:v>
                </c:pt>
                <c:pt idx="254">
                  <c:v>0</c:v>
                </c:pt>
                <c:pt idx="255">
                  <c:v>0</c:v>
                </c:pt>
                <c:pt idx="256">
                  <c:v>0</c:v>
                </c:pt>
                <c:pt idx="257">
                  <c:v>0</c:v>
                </c:pt>
                <c:pt idx="258">
                  <c:v>3</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8</c:v>
                </c:pt>
                <c:pt idx="281">
                  <c:v>0</c:v>
                </c:pt>
                <c:pt idx="282">
                  <c:v>0</c:v>
                </c:pt>
                <c:pt idx="283">
                  <c:v>0</c:v>
                </c:pt>
                <c:pt idx="284">
                  <c:v>0</c:v>
                </c:pt>
                <c:pt idx="285">
                  <c:v>2</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1</c:v>
                </c:pt>
                <c:pt idx="301">
                  <c:v>3</c:v>
                </c:pt>
                <c:pt idx="302">
                  <c:v>0</c:v>
                </c:pt>
                <c:pt idx="303">
                  <c:v>0</c:v>
                </c:pt>
                <c:pt idx="304">
                  <c:v>0</c:v>
                </c:pt>
                <c:pt idx="305">
                  <c:v>0</c:v>
                </c:pt>
                <c:pt idx="306">
                  <c:v>0</c:v>
                </c:pt>
                <c:pt idx="307">
                  <c:v>0</c:v>
                </c:pt>
                <c:pt idx="308">
                  <c:v>0</c:v>
                </c:pt>
                <c:pt idx="309">
                  <c:v>0</c:v>
                </c:pt>
                <c:pt idx="310">
                  <c:v>11</c:v>
                </c:pt>
                <c:pt idx="311">
                  <c:v>22</c:v>
                </c:pt>
                <c:pt idx="312">
                  <c:v>12</c:v>
                </c:pt>
                <c:pt idx="313">
                  <c:v>1</c:v>
                </c:pt>
                <c:pt idx="314">
                  <c:v>24</c:v>
                </c:pt>
                <c:pt idx="315">
                  <c:v>3</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1</c:v>
                </c:pt>
                <c:pt idx="378">
                  <c:v>0</c:v>
                </c:pt>
                <c:pt idx="379">
                  <c:v>2</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5</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2</c:v>
                </c:pt>
                <c:pt idx="418">
                  <c:v>1</c:v>
                </c:pt>
                <c:pt idx="419">
                  <c:v>1</c:v>
                </c:pt>
                <c:pt idx="420">
                  <c:v>1</c:v>
                </c:pt>
                <c:pt idx="421">
                  <c:v>3</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1</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1</c:v>
                </c:pt>
                <c:pt idx="454">
                  <c:v>0</c:v>
                </c:pt>
                <c:pt idx="455">
                  <c:v>2</c:v>
                </c:pt>
                <c:pt idx="456">
                  <c:v>5</c:v>
                </c:pt>
                <c:pt idx="457">
                  <c:v>1</c:v>
                </c:pt>
                <c:pt idx="458">
                  <c:v>0</c:v>
                </c:pt>
                <c:pt idx="459">
                  <c:v>0</c:v>
                </c:pt>
                <c:pt idx="460">
                  <c:v>1</c:v>
                </c:pt>
                <c:pt idx="461">
                  <c:v>0</c:v>
                </c:pt>
                <c:pt idx="462">
                  <c:v>10</c:v>
                </c:pt>
                <c:pt idx="463">
                  <c:v>6</c:v>
                </c:pt>
                <c:pt idx="464">
                  <c:v>0</c:v>
                </c:pt>
                <c:pt idx="465">
                  <c:v>1</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36</c:v>
                </c:pt>
                <c:pt idx="487">
                  <c:v>0</c:v>
                </c:pt>
                <c:pt idx="488">
                  <c:v>0</c:v>
                </c:pt>
                <c:pt idx="489">
                  <c:v>0</c:v>
                </c:pt>
                <c:pt idx="490">
                  <c:v>0</c:v>
                </c:pt>
                <c:pt idx="491">
                  <c:v>0</c:v>
                </c:pt>
                <c:pt idx="492">
                  <c:v>5</c:v>
                </c:pt>
                <c:pt idx="493">
                  <c:v>1</c:v>
                </c:pt>
                <c:pt idx="494">
                  <c:v>0</c:v>
                </c:pt>
                <c:pt idx="495">
                  <c:v>0</c:v>
                </c:pt>
                <c:pt idx="496">
                  <c:v>0</c:v>
                </c:pt>
                <c:pt idx="497">
                  <c:v>0</c:v>
                </c:pt>
                <c:pt idx="498">
                  <c:v>0</c:v>
                </c:pt>
                <c:pt idx="499">
                  <c:v>0</c:v>
                </c:pt>
                <c:pt idx="500">
                  <c:v>0</c:v>
                </c:pt>
                <c:pt idx="501">
                  <c:v>5</c:v>
                </c:pt>
                <c:pt idx="502">
                  <c:v>0</c:v>
                </c:pt>
                <c:pt idx="503">
                  <c:v>1</c:v>
                </c:pt>
                <c:pt idx="504">
                  <c:v>3</c:v>
                </c:pt>
                <c:pt idx="505">
                  <c:v>0</c:v>
                </c:pt>
                <c:pt idx="506">
                  <c:v>0</c:v>
                </c:pt>
                <c:pt idx="507">
                  <c:v>0</c:v>
                </c:pt>
                <c:pt idx="508">
                  <c:v>0</c:v>
                </c:pt>
                <c:pt idx="509">
                  <c:v>0</c:v>
                </c:pt>
                <c:pt idx="510">
                  <c:v>0</c:v>
                </c:pt>
                <c:pt idx="511">
                  <c:v>0</c:v>
                </c:pt>
                <c:pt idx="512">
                  <c:v>0</c:v>
                </c:pt>
                <c:pt idx="513">
                  <c:v>1</c:v>
                </c:pt>
                <c:pt idx="514">
                  <c:v>0</c:v>
                </c:pt>
                <c:pt idx="515">
                  <c:v>1</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1</c:v>
                </c:pt>
                <c:pt idx="535">
                  <c:v>0</c:v>
                </c:pt>
                <c:pt idx="536">
                  <c:v>38</c:v>
                </c:pt>
                <c:pt idx="537">
                  <c:v>2</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2</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17</c:v>
                </c:pt>
                <c:pt idx="582">
                  <c:v>0</c:v>
                </c:pt>
                <c:pt idx="583">
                  <c:v>1</c:v>
                </c:pt>
                <c:pt idx="584">
                  <c:v>4</c:v>
                </c:pt>
                <c:pt idx="585">
                  <c:v>2</c:v>
                </c:pt>
              </c:numCache>
            </c:numRef>
          </c:val>
          <c:smooth val="0"/>
          <c:extLst>
            <c:ext xmlns:c16="http://schemas.microsoft.com/office/drawing/2014/chart" uri="{C3380CC4-5D6E-409C-BE32-E72D297353CC}">
              <c16:uniqueId val="{00000002-D30D-4B14-B7AE-162693DCF6DF}"/>
            </c:ext>
          </c:extLst>
        </c:ser>
        <c:dLbls>
          <c:showLegendKey val="0"/>
          <c:showVal val="0"/>
          <c:showCatName val="0"/>
          <c:showSerName val="0"/>
          <c:showPercent val="0"/>
          <c:showBubbleSize val="0"/>
        </c:dLbls>
        <c:marker val="1"/>
        <c:smooth val="0"/>
        <c:axId val="412270960"/>
        <c:axId val="412270568"/>
      </c:lineChart>
      <c:catAx>
        <c:axId val="4122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70568"/>
        <c:crosses val="autoZero"/>
        <c:auto val="1"/>
        <c:lblAlgn val="ctr"/>
        <c:lblOffset val="100"/>
        <c:noMultiLvlLbl val="0"/>
      </c:catAx>
      <c:valAx>
        <c:axId val="412270568"/>
        <c:scaling>
          <c:orientation val="minMax"/>
          <c:max val="6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70960"/>
        <c:crosses val="autoZero"/>
        <c:crossBetween val="between"/>
      </c:valAx>
      <c:valAx>
        <c:axId val="412267040"/>
        <c:scaling>
          <c:orientation val="minMax"/>
          <c:max val="2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65864"/>
        <c:crosses val="max"/>
        <c:crossBetween val="between"/>
      </c:valAx>
      <c:catAx>
        <c:axId val="412265864"/>
        <c:scaling>
          <c:orientation val="minMax"/>
        </c:scaling>
        <c:delete val="1"/>
        <c:axPos val="b"/>
        <c:numFmt formatCode="General" sourceLinked="1"/>
        <c:majorTickMark val="out"/>
        <c:minorTickMark val="none"/>
        <c:tickLblPos val="nextTo"/>
        <c:crossAx val="412267040"/>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[MVL AMD BRCM Customer lot RW rate 0831_(Security C).xlsx]QM PoP!樞紐分析表3</c:name>
    <c:fmtId val="0"/>
  </c:pivotSource>
  <c:chart>
    <c:autoTitleDeleted val="0"/>
    <c:pivotFmts>
      <c:pivotFmt>
        <c:idx val="0"/>
        <c:spPr>
          <a:solidFill>
            <a:schemeClr val="accent1"/>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1"/>
          </a:solidFill>
          <a:ln w="28575" cap="rnd">
            <a:solidFill>
              <a:schemeClr val="accent2"/>
            </a:solidFill>
            <a:round/>
          </a:ln>
          <a:effectLst/>
        </c:spPr>
        <c:marker>
          <c:symbol val="circle"/>
          <c:size val="11"/>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3"/>
          </a:solidFill>
          <a:ln>
            <a:noFill/>
          </a:ln>
          <a:effectLst/>
        </c:spPr>
        <c:marker>
          <c:symbol val="none"/>
        </c:marker>
      </c:pivotFmt>
      <c:pivotFmt>
        <c:idx val="5"/>
        <c:spPr>
          <a:solidFill>
            <a:schemeClr val="accent1"/>
          </a:solidFill>
          <a:ln w="28575" cap="rnd">
            <a:solidFill>
              <a:schemeClr val="accent2"/>
            </a:solidFill>
            <a:round/>
          </a:ln>
          <a:effectLst/>
        </c:spPr>
        <c:marker>
          <c:symbol val="circle"/>
          <c:size val="11"/>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3"/>
          </a:solidFill>
          <a:ln>
            <a:noFill/>
          </a:ln>
          <a:effectLst/>
        </c:spPr>
        <c:marker>
          <c:symbol val="none"/>
        </c:marker>
      </c:pivotFmt>
      <c:pivotFmt>
        <c:idx val="8"/>
        <c:spPr>
          <a:ln w="28575" cap="rnd">
            <a:solidFill>
              <a:schemeClr val="accent2"/>
            </a:solidFill>
            <a:round/>
          </a:ln>
          <a:effectLst/>
        </c:spPr>
        <c:marker>
          <c:symbol val="circle"/>
          <c:size val="11"/>
          <c:spPr>
            <a:solidFill>
              <a:schemeClr val="bg1"/>
            </a:solidFill>
            <a:ln w="9525">
              <a:solidFill>
                <a:schemeClr val="accent3"/>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'QM PoP'!$B$3</c:f>
              <c:strCache>
                <c:ptCount val="1"/>
                <c:pt idx="0">
                  <c:v>- Wafer Q'ty</c:v>
                </c:pt>
              </c:strCache>
            </c:strRef>
          </c:tx>
          <c:spPr>
            <a:solidFill>
              <a:schemeClr val="accent1"/>
            </a:solidFill>
            <a:ln>
              <a:noFill/>
            </a:ln>
            <a:effectLst/>
          </c:spPr>
          <c:invertIfNegative val="0"/>
          <c:cat>
            <c:multiLvlStrRef>
              <c:f>'QM PoP'!$A$4:$A$47</c:f>
              <c:multiLvlStrCache>
                <c:ptCount val="20"/>
                <c:lvl>
                  <c:pt idx="0">
                    <c:v>68QM18</c:v>
                  </c:pt>
                  <c:pt idx="1">
                    <c:v>78QM05B001</c:v>
                  </c:pt>
                  <c:pt idx="2">
                    <c:v>78QM05B002</c:v>
                  </c:pt>
                  <c:pt idx="3">
                    <c:v>78QM05B004</c:v>
                  </c:pt>
                  <c:pt idx="4">
                    <c:v>78QM05B003</c:v>
                  </c:pt>
                  <c:pt idx="5">
                    <c:v>78QM05B002</c:v>
                  </c:pt>
                  <c:pt idx="6">
                    <c:v>78QM05B003</c:v>
                  </c:pt>
                  <c:pt idx="7">
                    <c:v>78QM05B005</c:v>
                  </c:pt>
                  <c:pt idx="8">
                    <c:v>78QM06B001</c:v>
                  </c:pt>
                  <c:pt idx="9">
                    <c:v>NCQMTM</c:v>
                  </c:pt>
                  <c:pt idx="10">
                    <c:v>NCQMU3</c:v>
                  </c:pt>
                  <c:pt idx="11">
                    <c:v>78QM06B001</c:v>
                  </c:pt>
                  <c:pt idx="12">
                    <c:v>78QM05B007</c:v>
                  </c:pt>
                  <c:pt idx="13">
                    <c:v>78QM05B001</c:v>
                  </c:pt>
                  <c:pt idx="14">
                    <c:v>NEQMQ1</c:v>
                  </c:pt>
                  <c:pt idx="15">
                    <c:v>NEQMQ2</c:v>
                  </c:pt>
                  <c:pt idx="16">
                    <c:v>NCQMTN</c:v>
                  </c:pt>
                  <c:pt idx="17">
                    <c:v>45QM98</c:v>
                  </c:pt>
                  <c:pt idx="18">
                    <c:v>78QM05B005</c:v>
                  </c:pt>
                  <c:pt idx="19">
                    <c:v>78QM05B006</c:v>
                  </c:pt>
                </c:lvl>
                <c:lvl>
                  <c:pt idx="0">
                    <c:v>AspenA BS_TP</c:v>
                  </c:pt>
                  <c:pt idx="1">
                    <c:v>AspenA FS_PR1</c:v>
                  </c:pt>
                  <c:pt idx="4">
                    <c:v>AspenA FS_PR1</c:v>
                  </c:pt>
                  <c:pt idx="5">
                    <c:v>AspenA FS_PR1</c:v>
                  </c:pt>
                  <c:pt idx="6">
                    <c:v>AspenA FS_PR1</c:v>
                  </c:pt>
                  <c:pt idx="8">
                    <c:v>AspenA FS_PR1</c:v>
                  </c:pt>
                  <c:pt idx="9">
                    <c:v>AspenA FS_PR1</c:v>
                  </c:pt>
                  <c:pt idx="11">
                    <c:v>AspenA FS_PR1</c:v>
                  </c:pt>
                  <c:pt idx="13">
                    <c:v>AspenA FS_PR1</c:v>
                  </c:pt>
                  <c:pt idx="15">
                    <c:v>AspenA FS_PR1</c:v>
                  </c:pt>
                  <c:pt idx="17">
                    <c:v>AspenA BS_PR1</c:v>
                  </c:pt>
                  <c:pt idx="18">
                    <c:v>AspenA FS_PR1</c:v>
                  </c:pt>
                </c:lvl>
                <c:lvl>
                  <c:pt idx="0">
                    <c:v>2026/8/17</c:v>
                  </c:pt>
                  <c:pt idx="1">
                    <c:v>2026/8/20</c:v>
                  </c:pt>
                  <c:pt idx="4">
                    <c:v>2026/8/21</c:v>
                  </c:pt>
                  <c:pt idx="5">
                    <c:v>2026/8/23</c:v>
                  </c:pt>
                  <c:pt idx="6">
                    <c:v>2026/8/24</c:v>
                  </c:pt>
                  <c:pt idx="8">
                    <c:v>2026/8/25</c:v>
                  </c:pt>
                  <c:pt idx="9">
                    <c:v>2026/8/26</c:v>
                  </c:pt>
                  <c:pt idx="11">
                    <c:v>2026/8/27</c:v>
                  </c:pt>
                  <c:pt idx="13">
                    <c:v>2026/8/28</c:v>
                  </c:pt>
                  <c:pt idx="15">
                    <c:v>2026/8/29</c:v>
                  </c:pt>
                  <c:pt idx="17">
                    <c:v>2026/8/31</c:v>
                  </c:pt>
                </c:lvl>
              </c:multiLvlStrCache>
            </c:multiLvlStrRef>
          </c:cat>
          <c:val>
            <c:numRef>
              <c:f>'QM PoP'!$B$4:$B$47</c:f>
              <c:numCache>
                <c:formatCode>General</c:formatCode>
                <c:ptCount val="20"/>
                <c:pt idx="0">
                  <c:v>12</c:v>
                </c:pt>
                <c:pt idx="1">
                  <c:v>7</c:v>
                </c:pt>
                <c:pt idx="2">
                  <c:v>2</c:v>
                </c:pt>
                <c:pt idx="3">
                  <c:v>12</c:v>
                </c:pt>
                <c:pt idx="4">
                  <c:v>8</c:v>
                </c:pt>
                <c:pt idx="5">
                  <c:v>1</c:v>
                </c:pt>
                <c:pt idx="6">
                  <c:v>8</c:v>
                </c:pt>
                <c:pt idx="7">
                  <c:v>7</c:v>
                </c:pt>
                <c:pt idx="8">
                  <c:v>12</c:v>
                </c:pt>
                <c:pt idx="9">
                  <c:v>11</c:v>
                </c:pt>
                <c:pt idx="10">
                  <c:v>8</c:v>
                </c:pt>
                <c:pt idx="11">
                  <c:v>12</c:v>
                </c:pt>
                <c:pt idx="12">
                  <c:v>6</c:v>
                </c:pt>
                <c:pt idx="13">
                  <c:v>7</c:v>
                </c:pt>
                <c:pt idx="14">
                  <c:v>12</c:v>
                </c:pt>
                <c:pt idx="15">
                  <c:v>12</c:v>
                </c:pt>
                <c:pt idx="16">
                  <c:v>11</c:v>
                </c:pt>
                <c:pt idx="17">
                  <c:v>12</c:v>
                </c:pt>
                <c:pt idx="18">
                  <c:v>1</c:v>
                </c:pt>
                <c:pt idx="19">
                  <c:v>1</c:v>
                </c:pt>
              </c:numCache>
            </c:numRef>
          </c:val>
          <c:extLst>
            <c:ext xmlns:c16="http://schemas.microsoft.com/office/drawing/2014/chart" uri="{C3380CC4-5D6E-409C-BE32-E72D297353CC}">
              <c16:uniqueId val="{00000000-5D82-488E-8AFB-CC4CA078A6E8}"/>
            </c:ext>
          </c:extLst>
        </c:ser>
        <c:ser>
          <c:idx val="1"/>
          <c:order val="1"/>
          <c:tx>
            <c:strRef>
              <c:f>'QM PoP'!$C$3</c:f>
              <c:strCache>
                <c:ptCount val="1"/>
                <c:pt idx="0">
                  <c:v>- Rework wafer</c:v>
                </c:pt>
              </c:strCache>
            </c:strRef>
          </c:tx>
          <c:spPr>
            <a:solidFill>
              <a:schemeClr val="accent3"/>
            </a:solidFill>
            <a:ln>
              <a:noFill/>
            </a:ln>
            <a:effectLst/>
          </c:spPr>
          <c:invertIfNegative val="0"/>
          <c:cat>
            <c:multiLvlStrRef>
              <c:f>'QM PoP'!$A$4:$A$47</c:f>
              <c:multiLvlStrCache>
                <c:ptCount val="20"/>
                <c:lvl>
                  <c:pt idx="0">
                    <c:v>68QM18</c:v>
                  </c:pt>
                  <c:pt idx="1">
                    <c:v>78QM05B001</c:v>
                  </c:pt>
                  <c:pt idx="2">
                    <c:v>78QM05B002</c:v>
                  </c:pt>
                  <c:pt idx="3">
                    <c:v>78QM05B004</c:v>
                  </c:pt>
                  <c:pt idx="4">
                    <c:v>78QM05B003</c:v>
                  </c:pt>
                  <c:pt idx="5">
                    <c:v>78QM05B002</c:v>
                  </c:pt>
                  <c:pt idx="6">
                    <c:v>78QM05B003</c:v>
                  </c:pt>
                  <c:pt idx="7">
                    <c:v>78QM05B005</c:v>
                  </c:pt>
                  <c:pt idx="8">
                    <c:v>78QM06B001</c:v>
                  </c:pt>
                  <c:pt idx="9">
                    <c:v>NCQMTM</c:v>
                  </c:pt>
                  <c:pt idx="10">
                    <c:v>NCQMU3</c:v>
                  </c:pt>
                  <c:pt idx="11">
                    <c:v>78QM06B001</c:v>
                  </c:pt>
                  <c:pt idx="12">
                    <c:v>78QM05B007</c:v>
                  </c:pt>
                  <c:pt idx="13">
                    <c:v>78QM05B001</c:v>
                  </c:pt>
                  <c:pt idx="14">
                    <c:v>NEQMQ1</c:v>
                  </c:pt>
                  <c:pt idx="15">
                    <c:v>NEQMQ2</c:v>
                  </c:pt>
                  <c:pt idx="16">
                    <c:v>NCQMTN</c:v>
                  </c:pt>
                  <c:pt idx="17">
                    <c:v>45QM98</c:v>
                  </c:pt>
                  <c:pt idx="18">
                    <c:v>78QM05B005</c:v>
                  </c:pt>
                  <c:pt idx="19">
                    <c:v>78QM05B006</c:v>
                  </c:pt>
                </c:lvl>
                <c:lvl>
                  <c:pt idx="0">
                    <c:v>AspenA BS_TP</c:v>
                  </c:pt>
                  <c:pt idx="1">
                    <c:v>AspenA FS_PR1</c:v>
                  </c:pt>
                  <c:pt idx="4">
                    <c:v>AspenA FS_PR1</c:v>
                  </c:pt>
                  <c:pt idx="5">
                    <c:v>AspenA FS_PR1</c:v>
                  </c:pt>
                  <c:pt idx="6">
                    <c:v>AspenA FS_PR1</c:v>
                  </c:pt>
                  <c:pt idx="8">
                    <c:v>AspenA FS_PR1</c:v>
                  </c:pt>
                  <c:pt idx="9">
                    <c:v>AspenA FS_PR1</c:v>
                  </c:pt>
                  <c:pt idx="11">
                    <c:v>AspenA FS_PR1</c:v>
                  </c:pt>
                  <c:pt idx="13">
                    <c:v>AspenA FS_PR1</c:v>
                  </c:pt>
                  <c:pt idx="15">
                    <c:v>AspenA FS_PR1</c:v>
                  </c:pt>
                  <c:pt idx="17">
                    <c:v>AspenA BS_PR1</c:v>
                  </c:pt>
                  <c:pt idx="18">
                    <c:v>AspenA FS_PR1</c:v>
                  </c:pt>
                </c:lvl>
                <c:lvl>
                  <c:pt idx="0">
                    <c:v>2026/8/17</c:v>
                  </c:pt>
                  <c:pt idx="1">
                    <c:v>2026/8/20</c:v>
                  </c:pt>
                  <c:pt idx="4">
                    <c:v>2026/8/21</c:v>
                  </c:pt>
                  <c:pt idx="5">
                    <c:v>2026/8/23</c:v>
                  </c:pt>
                  <c:pt idx="6">
                    <c:v>2026/8/24</c:v>
                  </c:pt>
                  <c:pt idx="8">
                    <c:v>2026/8/25</c:v>
                  </c:pt>
                  <c:pt idx="9">
                    <c:v>2026/8/26</c:v>
                  </c:pt>
                  <c:pt idx="11">
                    <c:v>2026/8/27</c:v>
                  </c:pt>
                  <c:pt idx="13">
                    <c:v>2026/8/28</c:v>
                  </c:pt>
                  <c:pt idx="15">
                    <c:v>2026/8/29</c:v>
                  </c:pt>
                  <c:pt idx="17">
                    <c:v>2026/8/31</c:v>
                  </c:pt>
                </c:lvl>
              </c:multiLvlStrCache>
            </c:multiLvlStrRef>
          </c:cat>
          <c:val>
            <c:numRef>
              <c:f>'QM PoP'!$C$4:$C$47</c:f>
              <c:numCache>
                <c:formatCode>General</c:formatCode>
                <c:ptCount val="20"/>
                <c:pt idx="0">
                  <c:v>0</c:v>
                </c:pt>
                <c:pt idx="1">
                  <c:v>7</c:v>
                </c:pt>
                <c:pt idx="2">
                  <c:v>2</c:v>
                </c:pt>
                <c:pt idx="3">
                  <c:v>7</c:v>
                </c:pt>
                <c:pt idx="4">
                  <c:v>8</c:v>
                </c:pt>
                <c:pt idx="5">
                  <c:v>0</c:v>
                </c:pt>
                <c:pt idx="6">
                  <c:v>0</c:v>
                </c:pt>
                <c:pt idx="7">
                  <c:v>6</c:v>
                </c:pt>
                <c:pt idx="8">
                  <c:v>12</c:v>
                </c:pt>
                <c:pt idx="9">
                  <c:v>0</c:v>
                </c:pt>
                <c:pt idx="10">
                  <c:v>0</c:v>
                </c:pt>
                <c:pt idx="11">
                  <c:v>12</c:v>
                </c:pt>
                <c:pt idx="12">
                  <c:v>6</c:v>
                </c:pt>
                <c:pt idx="13">
                  <c:v>7</c:v>
                </c:pt>
                <c:pt idx="14">
                  <c:v>0</c:v>
                </c:pt>
                <c:pt idx="15">
                  <c:v>0</c:v>
                </c:pt>
                <c:pt idx="16">
                  <c:v>0</c:v>
                </c:pt>
                <c:pt idx="17">
                  <c:v>0</c:v>
                </c:pt>
                <c:pt idx="18">
                  <c:v>0</c:v>
                </c:pt>
                <c:pt idx="19">
                  <c:v>0</c:v>
                </c:pt>
              </c:numCache>
            </c:numRef>
          </c:val>
          <c:extLst>
            <c:ext xmlns:c16="http://schemas.microsoft.com/office/drawing/2014/chart" uri="{C3380CC4-5D6E-409C-BE32-E72D297353CC}">
              <c16:uniqueId val="{00000001-5D82-488E-8AFB-CC4CA078A6E8}"/>
            </c:ext>
          </c:extLst>
        </c:ser>
        <c:dLbls>
          <c:showLegendKey val="0"/>
          <c:showVal val="0"/>
          <c:showCatName val="0"/>
          <c:showSerName val="0"/>
          <c:showPercent val="0"/>
          <c:showBubbleSize val="0"/>
        </c:dLbls>
        <c:gapWidth val="219"/>
        <c:axId val="412272528"/>
        <c:axId val="412270176"/>
      </c:barChart>
      <c:lineChart>
        <c:grouping val="standard"/>
        <c:varyColors val="0"/>
        <c:ser>
          <c:idx val="2"/>
          <c:order val="2"/>
          <c:tx>
            <c:strRef>
              <c:f>'QM PoP'!$D$3</c:f>
              <c:strCache>
                <c:ptCount val="1"/>
                <c:pt idx="0">
                  <c:v>- Addition defect</c:v>
                </c:pt>
              </c:strCache>
            </c:strRef>
          </c:tx>
          <c:spPr>
            <a:ln w="28575" cap="rnd">
              <a:solidFill>
                <a:schemeClr val="accent2"/>
              </a:solidFill>
              <a:round/>
            </a:ln>
            <a:effectLst/>
          </c:spPr>
          <c:marker>
            <c:symbol val="circle"/>
            <c:size val="11"/>
            <c:spPr>
              <a:solidFill>
                <a:schemeClr val="bg1"/>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'QM PoP'!$A$4:$A$47</c:f>
              <c:multiLvlStrCache>
                <c:ptCount val="20"/>
                <c:lvl>
                  <c:pt idx="0">
                    <c:v>68QM18</c:v>
                  </c:pt>
                  <c:pt idx="1">
                    <c:v>78QM05B001</c:v>
                  </c:pt>
                  <c:pt idx="2">
                    <c:v>78QM05B002</c:v>
                  </c:pt>
                  <c:pt idx="3">
                    <c:v>78QM05B004</c:v>
                  </c:pt>
                  <c:pt idx="4">
                    <c:v>78QM05B003</c:v>
                  </c:pt>
                  <c:pt idx="5">
                    <c:v>78QM05B002</c:v>
                  </c:pt>
                  <c:pt idx="6">
                    <c:v>78QM05B003</c:v>
                  </c:pt>
                  <c:pt idx="7">
                    <c:v>78QM05B005</c:v>
                  </c:pt>
                  <c:pt idx="8">
                    <c:v>78QM06B001</c:v>
                  </c:pt>
                  <c:pt idx="9">
                    <c:v>NCQMTM</c:v>
                  </c:pt>
                  <c:pt idx="10">
                    <c:v>NCQMU3</c:v>
                  </c:pt>
                  <c:pt idx="11">
                    <c:v>78QM06B001</c:v>
                  </c:pt>
                  <c:pt idx="12">
                    <c:v>78QM05B007</c:v>
                  </c:pt>
                  <c:pt idx="13">
                    <c:v>78QM05B001</c:v>
                  </c:pt>
                  <c:pt idx="14">
                    <c:v>NEQMQ1</c:v>
                  </c:pt>
                  <c:pt idx="15">
                    <c:v>NEQMQ2</c:v>
                  </c:pt>
                  <c:pt idx="16">
                    <c:v>NCQMTN</c:v>
                  </c:pt>
                  <c:pt idx="17">
                    <c:v>45QM98</c:v>
                  </c:pt>
                  <c:pt idx="18">
                    <c:v>78QM05B005</c:v>
                  </c:pt>
                  <c:pt idx="19">
                    <c:v>78QM05B006</c:v>
                  </c:pt>
                </c:lvl>
                <c:lvl>
                  <c:pt idx="0">
                    <c:v>AspenA BS_TP</c:v>
                  </c:pt>
                  <c:pt idx="1">
                    <c:v>AspenA FS_PR1</c:v>
                  </c:pt>
                  <c:pt idx="4">
                    <c:v>AspenA FS_PR1</c:v>
                  </c:pt>
                  <c:pt idx="5">
                    <c:v>AspenA FS_PR1</c:v>
                  </c:pt>
                  <c:pt idx="6">
                    <c:v>AspenA FS_PR1</c:v>
                  </c:pt>
                  <c:pt idx="8">
                    <c:v>AspenA FS_PR1</c:v>
                  </c:pt>
                  <c:pt idx="9">
                    <c:v>AspenA FS_PR1</c:v>
                  </c:pt>
                  <c:pt idx="11">
                    <c:v>AspenA FS_PR1</c:v>
                  </c:pt>
                  <c:pt idx="13">
                    <c:v>AspenA FS_PR1</c:v>
                  </c:pt>
                  <c:pt idx="15">
                    <c:v>AspenA FS_PR1</c:v>
                  </c:pt>
                  <c:pt idx="17">
                    <c:v>AspenA BS_PR1</c:v>
                  </c:pt>
                  <c:pt idx="18">
                    <c:v>AspenA FS_PR1</c:v>
                  </c:pt>
                </c:lvl>
                <c:lvl>
                  <c:pt idx="0">
                    <c:v>2026/8/17</c:v>
                  </c:pt>
                  <c:pt idx="1">
                    <c:v>2026/8/20</c:v>
                  </c:pt>
                  <c:pt idx="4">
                    <c:v>2026/8/21</c:v>
                  </c:pt>
                  <c:pt idx="5">
                    <c:v>2026/8/23</c:v>
                  </c:pt>
                  <c:pt idx="6">
                    <c:v>2026/8/24</c:v>
                  </c:pt>
                  <c:pt idx="8">
                    <c:v>2026/8/25</c:v>
                  </c:pt>
                  <c:pt idx="9">
                    <c:v>2026/8/26</c:v>
                  </c:pt>
                  <c:pt idx="11">
                    <c:v>2026/8/27</c:v>
                  </c:pt>
                  <c:pt idx="13">
                    <c:v>2026/8/28</c:v>
                  </c:pt>
                  <c:pt idx="15">
                    <c:v>2026/8/29</c:v>
                  </c:pt>
                  <c:pt idx="17">
                    <c:v>2026/8/31</c:v>
                  </c:pt>
                </c:lvl>
              </c:multiLvlStrCache>
            </c:multiLvlStrRef>
          </c:cat>
          <c:val>
            <c:numRef>
              <c:f>'QM PoP'!$D$4:$D$47</c:f>
              <c:numCache>
                <c:formatCode>General</c:formatCode>
                <c:ptCount val="20"/>
                <c:pt idx="0">
                  <c:v>0</c:v>
                </c:pt>
                <c:pt idx="1">
                  <c:v>151</c:v>
                </c:pt>
                <c:pt idx="2">
                  <c:v>14</c:v>
                </c:pt>
                <c:pt idx="3">
                  <c:v>32</c:v>
                </c:pt>
                <c:pt idx="4">
                  <c:v>41</c:v>
                </c:pt>
                <c:pt idx="5">
                  <c:v>0</c:v>
                </c:pt>
                <c:pt idx="6">
                  <c:v>9</c:v>
                </c:pt>
                <c:pt idx="7">
                  <c:v>38</c:v>
                </c:pt>
                <c:pt idx="8">
                  <c:v>94</c:v>
                </c:pt>
                <c:pt idx="9">
                  <c:v>9</c:v>
                </c:pt>
                <c:pt idx="10">
                  <c:v>7</c:v>
                </c:pt>
                <c:pt idx="11">
                  <c:v>176</c:v>
                </c:pt>
                <c:pt idx="12">
                  <c:v>178</c:v>
                </c:pt>
                <c:pt idx="13">
                  <c:v>326</c:v>
                </c:pt>
                <c:pt idx="14">
                  <c:v>4</c:v>
                </c:pt>
                <c:pt idx="15">
                  <c:v>0</c:v>
                </c:pt>
                <c:pt idx="16">
                  <c:v>0</c:v>
                </c:pt>
                <c:pt idx="17">
                  <c:v>1</c:v>
                </c:pt>
                <c:pt idx="18">
                  <c:v>0</c:v>
                </c:pt>
                <c:pt idx="19">
                  <c:v>1</c:v>
                </c:pt>
              </c:numCache>
            </c:numRef>
          </c:val>
          <c:smooth val="0"/>
          <c:extLst>
            <c:ext xmlns:c16="http://schemas.microsoft.com/office/drawing/2014/chart" uri="{C3380CC4-5D6E-409C-BE32-E72D297353CC}">
              <c16:uniqueId val="{00000002-5D82-488E-8AFB-CC4CA078A6E8}"/>
            </c:ext>
          </c:extLst>
        </c:ser>
        <c:dLbls>
          <c:showLegendKey val="0"/>
          <c:showVal val="0"/>
          <c:showCatName val="0"/>
          <c:showSerName val="0"/>
          <c:showPercent val="0"/>
          <c:showBubbleSize val="0"/>
        </c:dLbls>
        <c:marker val="1"/>
        <c:smooth val="0"/>
        <c:axId val="412271352"/>
        <c:axId val="412269392"/>
      </c:lineChart>
      <c:catAx>
        <c:axId val="41227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69392"/>
        <c:crosses val="autoZero"/>
        <c:auto val="1"/>
        <c:lblAlgn val="ctr"/>
        <c:lblOffset val="100"/>
        <c:noMultiLvlLbl val="0"/>
      </c:catAx>
      <c:valAx>
        <c:axId val="412269392"/>
        <c:scaling>
          <c:orientation val="minMax"/>
          <c:max val="6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71352"/>
        <c:crosses val="autoZero"/>
        <c:crossBetween val="between"/>
      </c:valAx>
      <c:valAx>
        <c:axId val="412270176"/>
        <c:scaling>
          <c:orientation val="minMax"/>
          <c:max val="2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12272528"/>
        <c:crosses val="max"/>
        <c:crossBetween val="between"/>
      </c:valAx>
      <c:catAx>
        <c:axId val="412272528"/>
        <c:scaling>
          <c:orientation val="minMax"/>
        </c:scaling>
        <c:delete val="1"/>
        <c:axPos val="b"/>
        <c:numFmt formatCode="General" sourceLinked="1"/>
        <c:majorTickMark val="out"/>
        <c:minorTickMark val="none"/>
        <c:tickLblPos val="nextTo"/>
        <c:crossAx val="412270176"/>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87774055108479E-2"/>
          <c:y val="8.7854534665305795E-2"/>
          <c:w val="0.97076689707876129"/>
          <c:h val="0.52034236931172761"/>
        </c:manualLayout>
      </c:layout>
      <c:barChart>
        <c:barDir val="col"/>
        <c:grouping val="clustered"/>
        <c:varyColors val="0"/>
        <c:ser>
          <c:idx val="0"/>
          <c:order val="1"/>
          <c:tx>
            <c:strRef>
              <c:f>'M7-PR Daily rework rate (All)'!$E$1</c:f>
              <c:strCache>
                <c:ptCount val="1"/>
                <c:pt idx="0">
                  <c:v>Wafer Q'ty</c:v>
                </c:pt>
              </c:strCache>
            </c:strRef>
          </c:tx>
          <c:invertIfNegative val="0"/>
          <c:val>
            <c:numRef>
              <c:f>'M7-PR Daily rework rate (All)'!$E$1430:$E$1481</c:f>
              <c:numCache>
                <c:formatCode>General</c:formatCode>
                <c:ptCount val="52"/>
                <c:pt idx="0">
                  <c:v>6</c:v>
                </c:pt>
                <c:pt idx="1">
                  <c:v>6</c:v>
                </c:pt>
                <c:pt idx="2">
                  <c:v>13</c:v>
                </c:pt>
                <c:pt idx="3">
                  <c:v>4</c:v>
                </c:pt>
                <c:pt idx="4">
                  <c:v>13</c:v>
                </c:pt>
                <c:pt idx="5">
                  <c:v>13</c:v>
                </c:pt>
                <c:pt idx="6">
                  <c:v>13</c:v>
                </c:pt>
                <c:pt idx="7">
                  <c:v>13</c:v>
                </c:pt>
                <c:pt idx="8">
                  <c:v>13</c:v>
                </c:pt>
                <c:pt idx="9">
                  <c:v>13</c:v>
                </c:pt>
                <c:pt idx="10">
                  <c:v>4</c:v>
                </c:pt>
                <c:pt idx="11">
                  <c:v>13</c:v>
                </c:pt>
                <c:pt idx="12">
                  <c:v>13</c:v>
                </c:pt>
                <c:pt idx="13">
                  <c:v>12</c:v>
                </c:pt>
                <c:pt idx="14">
                  <c:v>9</c:v>
                </c:pt>
                <c:pt idx="15">
                  <c:v>13</c:v>
                </c:pt>
                <c:pt idx="16">
                  <c:v>13</c:v>
                </c:pt>
                <c:pt idx="17">
                  <c:v>13</c:v>
                </c:pt>
                <c:pt idx="18">
                  <c:v>13</c:v>
                </c:pt>
                <c:pt idx="19">
                  <c:v>13</c:v>
                </c:pt>
                <c:pt idx="20">
                  <c:v>13</c:v>
                </c:pt>
                <c:pt idx="21">
                  <c:v>4</c:v>
                </c:pt>
                <c:pt idx="22">
                  <c:v>13</c:v>
                </c:pt>
                <c:pt idx="23">
                  <c:v>13</c:v>
                </c:pt>
                <c:pt idx="24">
                  <c:v>13</c:v>
                </c:pt>
                <c:pt idx="25">
                  <c:v>13</c:v>
                </c:pt>
                <c:pt idx="26">
                  <c:v>13</c:v>
                </c:pt>
                <c:pt idx="27">
                  <c:v>13</c:v>
                </c:pt>
                <c:pt idx="28">
                  <c:v>13</c:v>
                </c:pt>
                <c:pt idx="29">
                  <c:v>13</c:v>
                </c:pt>
                <c:pt idx="30">
                  <c:v>13</c:v>
                </c:pt>
                <c:pt idx="31">
                  <c:v>13</c:v>
                </c:pt>
                <c:pt idx="32">
                  <c:v>13</c:v>
                </c:pt>
                <c:pt idx="33">
                  <c:v>9</c:v>
                </c:pt>
                <c:pt idx="34">
                  <c:v>1</c:v>
                </c:pt>
                <c:pt idx="35">
                  <c:v>4</c:v>
                </c:pt>
                <c:pt idx="36">
                  <c:v>2</c:v>
                </c:pt>
                <c:pt idx="37">
                  <c:v>13</c:v>
                </c:pt>
                <c:pt idx="38">
                  <c:v>13</c:v>
                </c:pt>
                <c:pt idx="39">
                  <c:v>13</c:v>
                </c:pt>
                <c:pt idx="40">
                  <c:v>6</c:v>
                </c:pt>
                <c:pt idx="41">
                  <c:v>9</c:v>
                </c:pt>
                <c:pt idx="42">
                  <c:v>13</c:v>
                </c:pt>
                <c:pt idx="43">
                  <c:v>13</c:v>
                </c:pt>
                <c:pt idx="44">
                  <c:v>13</c:v>
                </c:pt>
                <c:pt idx="45">
                  <c:v>13</c:v>
                </c:pt>
                <c:pt idx="46">
                  <c:v>13</c:v>
                </c:pt>
                <c:pt idx="47">
                  <c:v>13</c:v>
                </c:pt>
                <c:pt idx="48">
                  <c:v>13</c:v>
                </c:pt>
                <c:pt idx="49">
                  <c:v>13</c:v>
                </c:pt>
                <c:pt idx="50">
                  <c:v>13</c:v>
                </c:pt>
                <c:pt idx="51">
                  <c:v>13</c:v>
                </c:pt>
              </c:numCache>
            </c:numRef>
          </c:val>
          <c:extLst>
            <c:ext xmlns:c16="http://schemas.microsoft.com/office/drawing/2014/chart" uri="{C3380CC4-5D6E-409C-BE32-E72D297353CC}">
              <c16:uniqueId val="{00000000-D798-451D-B094-248A1ECC41DB}"/>
            </c:ext>
          </c:extLst>
        </c:ser>
        <c:ser>
          <c:idx val="2"/>
          <c:order val="2"/>
          <c:tx>
            <c:strRef>
              <c:f>'M7-PR Daily rework rate (All)'!$F$1</c:f>
              <c:strCache>
                <c:ptCount val="1"/>
                <c:pt idx="0">
                  <c:v>Rework wafer</c:v>
                </c:pt>
              </c:strCache>
            </c:strRef>
          </c:tx>
          <c:invertIfNegative val="0"/>
          <c:val>
            <c:numRef>
              <c:f>'M7-PR Daily rework rate (All)'!$F$1430:$F$1481</c:f>
              <c:numCache>
                <c:formatCode>General</c:formatCode>
                <c:ptCount val="52"/>
                <c:pt idx="0">
                  <c:v>0</c:v>
                </c:pt>
                <c:pt idx="1">
                  <c:v>0</c:v>
                </c:pt>
                <c:pt idx="2">
                  <c:v>0</c:v>
                </c:pt>
                <c:pt idx="3">
                  <c:v>4</c:v>
                </c:pt>
                <c:pt idx="4">
                  <c:v>0</c:v>
                </c:pt>
                <c:pt idx="5">
                  <c:v>0</c:v>
                </c:pt>
                <c:pt idx="6">
                  <c:v>0</c:v>
                </c:pt>
                <c:pt idx="7">
                  <c:v>0</c:v>
                </c:pt>
                <c:pt idx="8">
                  <c:v>0</c:v>
                </c:pt>
                <c:pt idx="9">
                  <c:v>0</c:v>
                </c:pt>
                <c:pt idx="10">
                  <c:v>0</c:v>
                </c:pt>
                <c:pt idx="11">
                  <c:v>0</c:v>
                </c:pt>
                <c:pt idx="12">
                  <c:v>0</c:v>
                </c:pt>
                <c:pt idx="13">
                  <c:v>0</c:v>
                </c:pt>
                <c:pt idx="14">
                  <c:v>0</c:v>
                </c:pt>
                <c:pt idx="15">
                  <c:v>13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8</c:v>
                </c:pt>
                <c:pt idx="38">
                  <c:v>0</c:v>
                </c:pt>
                <c:pt idx="39">
                  <c:v>0</c:v>
                </c:pt>
                <c:pt idx="40">
                  <c:v>0</c:v>
                </c:pt>
                <c:pt idx="41">
                  <c:v>0</c:v>
                </c:pt>
                <c:pt idx="42">
                  <c:v>13</c:v>
                </c:pt>
                <c:pt idx="43">
                  <c:v>0</c:v>
                </c:pt>
                <c:pt idx="44">
                  <c:v>0</c:v>
                </c:pt>
                <c:pt idx="45">
                  <c:v>0</c:v>
                </c:pt>
                <c:pt idx="46">
                  <c:v>0</c:v>
                </c:pt>
                <c:pt idx="47">
                  <c:v>6</c:v>
                </c:pt>
                <c:pt idx="48">
                  <c:v>13</c:v>
                </c:pt>
                <c:pt idx="49">
                  <c:v>0</c:v>
                </c:pt>
                <c:pt idx="50">
                  <c:v>0</c:v>
                </c:pt>
                <c:pt idx="51">
                  <c:v>0</c:v>
                </c:pt>
              </c:numCache>
            </c:numRef>
          </c:val>
          <c:extLst>
            <c:ext xmlns:c16="http://schemas.microsoft.com/office/drawing/2014/chart" uri="{C3380CC4-5D6E-409C-BE32-E72D297353CC}">
              <c16:uniqueId val="{00000001-D798-451D-B094-248A1ECC41DB}"/>
            </c:ext>
          </c:extLst>
        </c:ser>
        <c:dLbls>
          <c:showLegendKey val="0"/>
          <c:showVal val="0"/>
          <c:showCatName val="0"/>
          <c:showSerName val="0"/>
          <c:showPercent val="0"/>
          <c:showBubbleSize val="0"/>
        </c:dLbls>
        <c:gapWidth val="150"/>
        <c:axId val="414395416"/>
        <c:axId val="414393848"/>
      </c:barChart>
      <c:lineChart>
        <c:grouping val="standard"/>
        <c:varyColors val="0"/>
        <c:ser>
          <c:idx val="1"/>
          <c:order val="0"/>
          <c:tx>
            <c:strRef>
              <c:f>'M7-PR Daily rework rate (All)'!$L$1</c:f>
              <c:strCache>
                <c:ptCount val="1"/>
                <c:pt idx="0">
                  <c:v>Addition defect</c:v>
                </c:pt>
              </c:strCache>
            </c:strRef>
          </c:tx>
          <c:marker>
            <c:symbol val="circle"/>
            <c:size val="17"/>
            <c:spPr>
              <a:solidFill>
                <a:schemeClr val="lt1"/>
              </a:solidFill>
              <a:ln>
                <a:noFill/>
              </a:ln>
              <a:effectLst/>
            </c:spPr>
          </c:marker>
          <c:dLbls>
            <c:spPr>
              <a:noFill/>
              <a:ln>
                <a:noFill/>
              </a:ln>
              <a:effectLst/>
            </c:spPr>
            <c:txPr>
              <a:bodyPr rot="0" vert="horz"/>
              <a:lstStyle/>
              <a:p>
                <a:pPr>
                  <a:defRPr/>
                </a:pPr>
                <a:endParaRPr lang="zh-TW"/>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'M7-PR Daily rework rate (All)'!$B$1430:$D$1481</c:f>
              <c:multiLvlStrCache>
                <c:ptCount val="52"/>
                <c:lvl>
                  <c:pt idx="0">
                    <c:v>13N4SWB002</c:v>
                  </c:pt>
                  <c:pt idx="1">
                    <c:v>13N4SWB003</c:v>
                  </c:pt>
                  <c:pt idx="2">
                    <c:v>15M75F</c:v>
                  </c:pt>
                  <c:pt idx="3">
                    <c:v>11N4LTB002</c:v>
                  </c:pt>
                  <c:pt idx="4">
                    <c:v>17M70A</c:v>
                  </c:pt>
                  <c:pt idx="5">
                    <c:v>17M70B</c:v>
                  </c:pt>
                  <c:pt idx="6">
                    <c:v>17M709</c:v>
                  </c:pt>
                  <c:pt idx="7">
                    <c:v>20M74L</c:v>
                  </c:pt>
                  <c:pt idx="8">
                    <c:v>20M74N</c:v>
                  </c:pt>
                  <c:pt idx="9">
                    <c:v>20M74M</c:v>
                  </c:pt>
                  <c:pt idx="10">
                    <c:v>17M70D</c:v>
                  </c:pt>
                  <c:pt idx="11">
                    <c:v>17M70E</c:v>
                  </c:pt>
                  <c:pt idx="12">
                    <c:v>15M75J</c:v>
                  </c:pt>
                  <c:pt idx="13">
                    <c:v>17M70CB001</c:v>
                  </c:pt>
                  <c:pt idx="14">
                    <c:v>17M70DB001</c:v>
                  </c:pt>
                  <c:pt idx="15">
                    <c:v>13N4SX</c:v>
                  </c:pt>
                  <c:pt idx="16">
                    <c:v>17M70F</c:v>
                  </c:pt>
                  <c:pt idx="17">
                    <c:v>17M70H</c:v>
                  </c:pt>
                  <c:pt idx="18">
                    <c:v>20M74J</c:v>
                  </c:pt>
                  <c:pt idx="19">
                    <c:v>20M74H</c:v>
                  </c:pt>
                  <c:pt idx="20">
                    <c:v>13N4SY</c:v>
                  </c:pt>
                  <c:pt idx="21">
                    <c:v>39N4QGB003</c:v>
                  </c:pt>
                  <c:pt idx="22">
                    <c:v>17M709</c:v>
                  </c:pt>
                  <c:pt idx="23">
                    <c:v>17M70B</c:v>
                  </c:pt>
                  <c:pt idx="24">
                    <c:v>17M70G</c:v>
                  </c:pt>
                  <c:pt idx="25">
                    <c:v>17M70A</c:v>
                  </c:pt>
                  <c:pt idx="26">
                    <c:v>17M70K</c:v>
                  </c:pt>
                  <c:pt idx="27">
                    <c:v>17M70J</c:v>
                  </c:pt>
                  <c:pt idx="28">
                    <c:v>17M70L</c:v>
                  </c:pt>
                  <c:pt idx="29">
                    <c:v>20M74N</c:v>
                  </c:pt>
                  <c:pt idx="30">
                    <c:v>20M74L</c:v>
                  </c:pt>
                  <c:pt idx="31">
                    <c:v>20M74K</c:v>
                  </c:pt>
                  <c:pt idx="32">
                    <c:v>20M74M</c:v>
                  </c:pt>
                  <c:pt idx="33">
                    <c:v>02N4AL</c:v>
                  </c:pt>
                  <c:pt idx="34">
                    <c:v>39N4QGB006</c:v>
                  </c:pt>
                  <c:pt idx="35">
                    <c:v>11N4LTB002</c:v>
                  </c:pt>
                  <c:pt idx="36">
                    <c:v>11N4LT</c:v>
                  </c:pt>
                  <c:pt idx="37">
                    <c:v>13N4SZ</c:v>
                  </c:pt>
                  <c:pt idx="38">
                    <c:v>17M70E</c:v>
                  </c:pt>
                  <c:pt idx="39">
                    <c:v>22M7FL</c:v>
                  </c:pt>
                  <c:pt idx="40">
                    <c:v>11N4LS</c:v>
                  </c:pt>
                  <c:pt idx="41">
                    <c:v>17M70DB001</c:v>
                  </c:pt>
                  <c:pt idx="42">
                    <c:v>22M7FM</c:v>
                  </c:pt>
                  <c:pt idx="43">
                    <c:v>17M70Q</c:v>
                  </c:pt>
                  <c:pt idx="44">
                    <c:v>13N4SX</c:v>
                  </c:pt>
                  <c:pt idx="45">
                    <c:v>17M70C</c:v>
                  </c:pt>
                  <c:pt idx="46">
                    <c:v>22M7FM</c:v>
                  </c:pt>
                  <c:pt idx="47">
                    <c:v>02N4AK</c:v>
                  </c:pt>
                  <c:pt idx="48">
                    <c:v>17M70F</c:v>
                  </c:pt>
                  <c:pt idx="49">
                    <c:v>17M70H</c:v>
                  </c:pt>
                  <c:pt idx="50">
                    <c:v>17M70G</c:v>
                  </c:pt>
                  <c:pt idx="51">
                    <c:v>02N4AM</c:v>
                  </c:pt>
                </c:lvl>
                <c:lvl>
                  <c:pt idx="0">
                    <c:v>PR2</c:v>
                  </c:pt>
                  <c:pt idx="1">
                    <c:v>PR2</c:v>
                  </c:pt>
                  <c:pt idx="2">
                    <c:v>PR6</c:v>
                  </c:pt>
                  <c:pt idx="3">
                    <c:v>PR4</c:v>
                  </c:pt>
                  <c:pt idx="4">
                    <c:v>PR5</c:v>
                  </c:pt>
                  <c:pt idx="5">
                    <c:v>PR5</c:v>
                  </c:pt>
                  <c:pt idx="6">
                    <c:v>PR5</c:v>
                  </c:pt>
                  <c:pt idx="7">
                    <c:v>PR1</c:v>
                  </c:pt>
                  <c:pt idx="8">
                    <c:v>PR1</c:v>
                  </c:pt>
                  <c:pt idx="9">
                    <c:v>PR1</c:v>
                  </c:pt>
                  <c:pt idx="10">
                    <c:v>PR5</c:v>
                  </c:pt>
                  <c:pt idx="11">
                    <c:v>PR5</c:v>
                  </c:pt>
                  <c:pt idx="12">
                    <c:v>PR6</c:v>
                  </c:pt>
                  <c:pt idx="13">
                    <c:v>PR4</c:v>
                  </c:pt>
                  <c:pt idx="14">
                    <c:v>PR4</c:v>
                  </c:pt>
                  <c:pt idx="15">
                    <c:v>PR3</c:v>
                  </c:pt>
                  <c:pt idx="16">
                    <c:v>PR1</c:v>
                  </c:pt>
                  <c:pt idx="17">
                    <c:v>PR1</c:v>
                  </c:pt>
                  <c:pt idx="18">
                    <c:v>PR2</c:v>
                  </c:pt>
                  <c:pt idx="19">
                    <c:v>PR2</c:v>
                  </c:pt>
                  <c:pt idx="20">
                    <c:v>PR4</c:v>
                  </c:pt>
                  <c:pt idx="21">
                    <c:v>PR5</c:v>
                  </c:pt>
                  <c:pt idx="22">
                    <c:v>PR6</c:v>
                  </c:pt>
                  <c:pt idx="23">
                    <c:v>PR6</c:v>
                  </c:pt>
                  <c:pt idx="24">
                    <c:v>PR1</c:v>
                  </c:pt>
                  <c:pt idx="25">
                    <c:v>PR6</c:v>
                  </c:pt>
                  <c:pt idx="26">
                    <c:v>PR1</c:v>
                  </c:pt>
                  <c:pt idx="27">
                    <c:v>PR1</c:v>
                  </c:pt>
                  <c:pt idx="28">
                    <c:v>PR1</c:v>
                  </c:pt>
                  <c:pt idx="29">
                    <c:v>PR2</c:v>
                  </c:pt>
                  <c:pt idx="30">
                    <c:v>PR2</c:v>
                  </c:pt>
                  <c:pt idx="31">
                    <c:v>PR2</c:v>
                  </c:pt>
                  <c:pt idx="32">
                    <c:v>PR2</c:v>
                  </c:pt>
                  <c:pt idx="33">
                    <c:v>PR2</c:v>
                  </c:pt>
                  <c:pt idx="34">
                    <c:v>PR4</c:v>
                  </c:pt>
                  <c:pt idx="35">
                    <c:v>PR4</c:v>
                  </c:pt>
                  <c:pt idx="36">
                    <c:v>PR4</c:v>
                  </c:pt>
                  <c:pt idx="37">
                    <c:v>PR4</c:v>
                  </c:pt>
                  <c:pt idx="38">
                    <c:v>PR6</c:v>
                  </c:pt>
                  <c:pt idx="39">
                    <c:v>C4</c:v>
                  </c:pt>
                  <c:pt idx="40">
                    <c:v>PR5</c:v>
                  </c:pt>
                  <c:pt idx="41">
                    <c:v>PR5</c:v>
                  </c:pt>
                  <c:pt idx="42">
                    <c:v>C4</c:v>
                  </c:pt>
                  <c:pt idx="43">
                    <c:v>PR1</c:v>
                  </c:pt>
                  <c:pt idx="44">
                    <c:v>PR3</c:v>
                  </c:pt>
                  <c:pt idx="45">
                    <c:v>PR5</c:v>
                  </c:pt>
                  <c:pt idx="46">
                    <c:v>C4</c:v>
                  </c:pt>
                  <c:pt idx="47">
                    <c:v>PR2</c:v>
                  </c:pt>
                  <c:pt idx="48">
                    <c:v>PR2</c:v>
                  </c:pt>
                  <c:pt idx="49">
                    <c:v>PR2</c:v>
                  </c:pt>
                  <c:pt idx="50">
                    <c:v>PR2</c:v>
                  </c:pt>
                  <c:pt idx="51">
                    <c:v>PR2</c:v>
                  </c:pt>
                </c:lvl>
                <c:lvl>
                  <c:pt idx="0">
                    <c:v>6/20</c:v>
                  </c:pt>
                  <c:pt idx="1">
                    <c:v>6/20</c:v>
                  </c:pt>
                  <c:pt idx="2">
                    <c:v>6/20</c:v>
                  </c:pt>
                  <c:pt idx="3">
                    <c:v>6/20</c:v>
                  </c:pt>
                  <c:pt idx="4">
                    <c:v>6/21</c:v>
                  </c:pt>
                  <c:pt idx="5">
                    <c:v>6/21</c:v>
                  </c:pt>
                  <c:pt idx="6">
                    <c:v>6/22</c:v>
                  </c:pt>
                  <c:pt idx="7">
                    <c:v>6/22</c:v>
                  </c:pt>
                  <c:pt idx="8">
                    <c:v>6/22</c:v>
                  </c:pt>
                  <c:pt idx="9">
                    <c:v>6/22</c:v>
                  </c:pt>
                  <c:pt idx="10">
                    <c:v>6/22</c:v>
                  </c:pt>
                  <c:pt idx="11">
                    <c:v>6/22</c:v>
                  </c:pt>
                  <c:pt idx="12">
                    <c:v>6/23</c:v>
                  </c:pt>
                  <c:pt idx="13">
                    <c:v>6/24</c:v>
                  </c:pt>
                  <c:pt idx="14">
                    <c:v>6/24</c:v>
                  </c:pt>
                  <c:pt idx="15">
                    <c:v>6/25</c:v>
                  </c:pt>
                  <c:pt idx="16">
                    <c:v>6/26</c:v>
                  </c:pt>
                  <c:pt idx="17">
                    <c:v>6/26</c:v>
                  </c:pt>
                  <c:pt idx="18">
                    <c:v>6/26</c:v>
                  </c:pt>
                  <c:pt idx="19">
                    <c:v>6/26</c:v>
                  </c:pt>
                  <c:pt idx="20">
                    <c:v>6/26</c:v>
                  </c:pt>
                  <c:pt idx="21">
                    <c:v>6/26</c:v>
                  </c:pt>
                  <c:pt idx="22">
                    <c:v>6/26</c:v>
                  </c:pt>
                  <c:pt idx="23">
                    <c:v>6/26</c:v>
                  </c:pt>
                  <c:pt idx="24">
                    <c:v>6/27</c:v>
                  </c:pt>
                  <c:pt idx="25">
                    <c:v>6/27</c:v>
                  </c:pt>
                  <c:pt idx="26">
                    <c:v>6/28</c:v>
                  </c:pt>
                  <c:pt idx="27">
                    <c:v>6/28</c:v>
                  </c:pt>
                  <c:pt idx="28">
                    <c:v>6/28</c:v>
                  </c:pt>
                  <c:pt idx="29">
                    <c:v>6/28</c:v>
                  </c:pt>
                  <c:pt idx="30">
                    <c:v>6/28</c:v>
                  </c:pt>
                  <c:pt idx="31">
                    <c:v>6/28</c:v>
                  </c:pt>
                  <c:pt idx="32">
                    <c:v>6/28</c:v>
                  </c:pt>
                  <c:pt idx="33">
                    <c:v>6/28</c:v>
                  </c:pt>
                  <c:pt idx="34">
                    <c:v>6/28</c:v>
                  </c:pt>
                  <c:pt idx="35">
                    <c:v>6/28</c:v>
                  </c:pt>
                  <c:pt idx="36">
                    <c:v>6/28</c:v>
                  </c:pt>
                  <c:pt idx="37">
                    <c:v>6/28</c:v>
                  </c:pt>
                  <c:pt idx="38">
                    <c:v>6/28</c:v>
                  </c:pt>
                  <c:pt idx="39">
                    <c:v>6/28</c:v>
                  </c:pt>
                  <c:pt idx="40">
                    <c:v>6/29</c:v>
                  </c:pt>
                  <c:pt idx="41">
                    <c:v>6/30</c:v>
                  </c:pt>
                  <c:pt idx="42">
                    <c:v>6/30</c:v>
                  </c:pt>
                  <c:pt idx="43">
                    <c:v>7/1</c:v>
                  </c:pt>
                  <c:pt idx="44">
                    <c:v>7/1</c:v>
                  </c:pt>
                  <c:pt idx="45">
                    <c:v>7/1</c:v>
                  </c:pt>
                  <c:pt idx="46">
                    <c:v>7/1</c:v>
                  </c:pt>
                  <c:pt idx="47">
                    <c:v>7/3</c:v>
                  </c:pt>
                  <c:pt idx="48">
                    <c:v>7/3</c:v>
                  </c:pt>
                  <c:pt idx="49">
                    <c:v>7/4</c:v>
                  </c:pt>
                  <c:pt idx="50">
                    <c:v>7/4</c:v>
                  </c:pt>
                  <c:pt idx="51">
                    <c:v>7/4</c:v>
                  </c:pt>
                </c:lvl>
              </c:multiLvlStrCache>
            </c:multiLvlStrRef>
          </c:cat>
          <c:val>
            <c:numRef>
              <c:f>'M7-PR Daily rework rate (All)'!$L$1430:$L$1481</c:f>
              <c:numCache>
                <c:formatCode>General</c:formatCode>
                <c:ptCount val="52"/>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c:v>
                </c:pt>
                <c:pt idx="20">
                  <c:v>2</c:v>
                </c:pt>
                <c:pt idx="21">
                  <c:v>0</c:v>
                </c:pt>
                <c:pt idx="22">
                  <c:v>0</c:v>
                </c:pt>
                <c:pt idx="23">
                  <c:v>0</c:v>
                </c:pt>
                <c:pt idx="24">
                  <c:v>0</c:v>
                </c:pt>
                <c:pt idx="25">
                  <c:v>0</c:v>
                </c:pt>
                <c:pt idx="26">
                  <c:v>0</c:v>
                </c:pt>
                <c:pt idx="27">
                  <c:v>0</c:v>
                </c:pt>
                <c:pt idx="28">
                  <c:v>0</c:v>
                </c:pt>
                <c:pt idx="29">
                  <c:v>0</c:v>
                </c:pt>
                <c:pt idx="30">
                  <c:v>0</c:v>
                </c:pt>
                <c:pt idx="31">
                  <c:v>3</c:v>
                </c:pt>
                <c:pt idx="32">
                  <c:v>0</c:v>
                </c:pt>
                <c:pt idx="33">
                  <c:v>5</c:v>
                </c:pt>
                <c:pt idx="34">
                  <c:v>0</c:v>
                </c:pt>
                <c:pt idx="35">
                  <c:v>0</c:v>
                </c:pt>
                <c:pt idx="36">
                  <c:v>0</c:v>
                </c:pt>
                <c:pt idx="37">
                  <c:v>24</c:v>
                </c:pt>
                <c:pt idx="38">
                  <c:v>0</c:v>
                </c:pt>
                <c:pt idx="39">
                  <c:v>8</c:v>
                </c:pt>
                <c:pt idx="40">
                  <c:v>0</c:v>
                </c:pt>
                <c:pt idx="41">
                  <c:v>0</c:v>
                </c:pt>
                <c:pt idx="42">
                  <c:v>0</c:v>
                </c:pt>
                <c:pt idx="43">
                  <c:v>0</c:v>
                </c:pt>
                <c:pt idx="44">
                  <c:v>0</c:v>
                </c:pt>
                <c:pt idx="45">
                  <c:v>0</c:v>
                </c:pt>
                <c:pt idx="46">
                  <c:v>1</c:v>
                </c:pt>
                <c:pt idx="47">
                  <c:v>17</c:v>
                </c:pt>
                <c:pt idx="48">
                  <c:v>6</c:v>
                </c:pt>
                <c:pt idx="49">
                  <c:v>3</c:v>
                </c:pt>
                <c:pt idx="50">
                  <c:v>0</c:v>
                </c:pt>
                <c:pt idx="51">
                  <c:v>0</c:v>
                </c:pt>
              </c:numCache>
            </c:numRef>
          </c:val>
          <c:smooth val="0"/>
          <c:extLst>
            <c:ext xmlns:c16="http://schemas.microsoft.com/office/drawing/2014/chart" uri="{C3380CC4-5D6E-409C-BE32-E72D297353CC}">
              <c16:uniqueId val="{00000002-D798-451D-B094-248A1ECC41DB}"/>
            </c:ext>
          </c:extLst>
        </c:ser>
        <c:dLbls>
          <c:dLblPos val="ctr"/>
          <c:showLegendKey val="0"/>
          <c:showVal val="1"/>
          <c:showCatName val="0"/>
          <c:showSerName val="0"/>
          <c:showPercent val="0"/>
          <c:showBubbleSize val="0"/>
        </c:dLbls>
        <c:marker val="1"/>
        <c:smooth val="0"/>
        <c:axId val="414394240"/>
        <c:axId val="414395024"/>
      </c:lineChart>
      <c:catAx>
        <c:axId val="414394240"/>
        <c:scaling>
          <c:orientation val="minMax"/>
        </c:scaling>
        <c:delete val="0"/>
        <c:axPos val="b"/>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vert="horz"/>
          <a:lstStyle/>
          <a:p>
            <a:pPr>
              <a:defRPr/>
            </a:pPr>
            <a:endParaRPr lang="zh-TW"/>
          </a:p>
        </c:txPr>
        <c:crossAx val="414395024"/>
        <c:crosses val="autoZero"/>
        <c:auto val="1"/>
        <c:lblAlgn val="ctr"/>
        <c:lblOffset val="100"/>
        <c:noMultiLvlLbl val="0"/>
      </c:catAx>
      <c:valAx>
        <c:axId val="414395024"/>
        <c:scaling>
          <c:orientation val="minMax"/>
          <c:max val="65"/>
        </c:scaling>
        <c:delete val="0"/>
        <c:axPos val="l"/>
        <c:numFmt formatCode="General" sourceLinked="1"/>
        <c:majorTickMark val="out"/>
        <c:minorTickMark val="none"/>
        <c:tickLblPos val="nextTo"/>
        <c:crossAx val="414394240"/>
        <c:crossesAt val="1"/>
        <c:crossBetween val="between"/>
      </c:valAx>
      <c:valAx>
        <c:axId val="414393848"/>
        <c:scaling>
          <c:orientation val="minMax"/>
          <c:max val="20"/>
        </c:scaling>
        <c:delete val="0"/>
        <c:axPos val="r"/>
        <c:numFmt formatCode="General" sourceLinked="1"/>
        <c:majorTickMark val="out"/>
        <c:minorTickMark val="none"/>
        <c:tickLblPos val="nextTo"/>
        <c:crossAx val="414395416"/>
        <c:crosses val="max"/>
        <c:crossBetween val="between"/>
      </c:valAx>
      <c:catAx>
        <c:axId val="414395416"/>
        <c:scaling>
          <c:orientation val="minMax"/>
        </c:scaling>
        <c:delete val="1"/>
        <c:axPos val="b"/>
        <c:majorTickMark val="out"/>
        <c:minorTickMark val="none"/>
        <c:tickLblPos val="nextTo"/>
        <c:crossAx val="414393848"/>
        <c:crosses val="autoZero"/>
        <c:auto val="1"/>
        <c:lblAlgn val="ctr"/>
        <c:lblOffset val="100"/>
        <c:noMultiLvlLbl val="0"/>
      </c:catAx>
      <c:spPr>
        <a:noFill/>
        <a:ln>
          <a:noFill/>
        </a:ln>
        <a:effectLst/>
      </c:spPr>
    </c:plotArea>
    <c:legend>
      <c:legendPos val="b"/>
      <c:layout>
        <c:manualLayout>
          <c:xMode val="edge"/>
          <c:yMode val="edge"/>
          <c:x val="2.1732661159028558E-2"/>
          <c:y val="9.4679492723027392E-3"/>
          <c:w val="0.55437221126765579"/>
          <c:h val="6.7516000820054489E-2"/>
        </c:manualLayout>
      </c:layout>
      <c:overlay val="0"/>
      <c:spPr>
        <a:noFill/>
        <a:ln>
          <a:noFill/>
        </a:ln>
        <a:effectLst/>
      </c:spPr>
      <c:txPr>
        <a:bodyPr rot="0" vert="horz"/>
        <a:lstStyle/>
        <a:p>
          <a:pPr>
            <a:defRPr sz="1200"/>
          </a:pPr>
          <a:endParaRPr lang="zh-TW"/>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rot="0" vert="eaVert"/>
    <a:lstStyle/>
    <a:p>
      <a:pPr>
        <a:defRPr sz="800"/>
      </a:pPr>
      <a:endParaRPr lang="zh-TW"/>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MVL Daily Rework Analysis</a:t>
            </a:r>
            <a:endParaRPr lang="zh-TW"/>
          </a:p>
        </c:rich>
      </c:tx>
      <c:overlay val="0"/>
      <c:spPr>
        <a:noFill/>
        <a:ln>
          <a:noFill/>
        </a:ln>
        <a:effectLst/>
      </c:spPr>
    </c:title>
    <c:autoTitleDeleted val="0"/>
    <c:plotArea>
      <c:layout>
        <c:manualLayout>
          <c:layoutTarget val="inner"/>
          <c:xMode val="edge"/>
          <c:yMode val="edge"/>
          <c:x val="8.2771127168438166E-2"/>
          <c:y val="0.22125473628232306"/>
          <c:w val="0.81388888888888888"/>
          <c:h val="0.56490995917177023"/>
        </c:manualLayout>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80-4B9D-BE61-72067FDEA2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80-4B9D-BE61-72067FDEA2D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80-4B9D-BE61-72067FDEA2D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80-4B9D-BE61-72067FDEA2D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A80-4B9D-BE61-72067FDEA2D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A80-4B9D-BE61-72067FDEA2D4}"/>
              </c:ext>
            </c:extLst>
          </c:dPt>
          <c:cat>
            <c:numRef>
              <c:f>'rework rate 數目'!$I$5:$L$5</c:f>
              <c:numCache>
                <c:formatCode>General</c:formatCode>
                <c:ptCount val="4"/>
                <c:pt idx="0">
                  <c:v>1236</c:v>
                </c:pt>
                <c:pt idx="1">
                  <c:v>132156</c:v>
                </c:pt>
                <c:pt idx="2">
                  <c:v>23168</c:v>
                </c:pt>
              </c:numCache>
            </c:numRef>
          </c:cat>
          <c:val>
            <c:numRef>
              <c:f>'rework rate 數目'!#REF!</c:f>
              <c:numCache>
                <c:formatCode>General</c:formatCode>
                <c:ptCount val="1"/>
                <c:pt idx="0">
                  <c:v>1</c:v>
                </c:pt>
              </c:numCache>
            </c:numRef>
          </c:val>
          <c:extLst>
            <c:ext xmlns:c16="http://schemas.microsoft.com/office/drawing/2014/chart" uri="{C3380CC4-5D6E-409C-BE32-E72D297353CC}">
              <c16:uniqueId val="{0000000C-7A80-4B9D-BE61-72067FDEA2D4}"/>
            </c:ext>
          </c:extLst>
        </c:ser>
        <c:dLbls>
          <c:showLegendKey val="0"/>
          <c:showVal val="0"/>
          <c:showCatName val="0"/>
          <c:showSerName val="0"/>
          <c:showPercent val="0"/>
          <c:showBubbleSize val="0"/>
          <c:showLeaderLines val="0"/>
        </c:dLbls>
        <c:gapWidth val="150"/>
        <c:splitType val="pos"/>
        <c:splitPos val="3"/>
        <c:secondPieSize val="75"/>
        <c:serLines>
          <c:spPr>
            <a:ln w="9525" cap="flat" cmpd="sng" algn="ctr">
              <a:solidFill>
                <a:schemeClr val="lt1">
                  <a:lumMod val="95000"/>
                  <a:alpha val="54000"/>
                </a:schemeClr>
              </a:solidFill>
              <a:round/>
            </a:ln>
            <a:effectLst/>
          </c:spPr>
        </c:serLines>
      </c:ofPieChart>
      <c:spPr>
        <a:noFill/>
        <a:ln w="25400">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aseline="0"/>
              <a:t>AMD Daily Rework Analysis</a:t>
            </a:r>
            <a:endParaRPr lang="zh-TW" sz="1400" baseline="0"/>
          </a:p>
        </c:rich>
      </c:tx>
      <c:layout>
        <c:manualLayout>
          <c:xMode val="edge"/>
          <c:yMode val="edge"/>
          <c:x val="0.26554278888267036"/>
          <c:y val="2.877697841726618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manualLayout>
          <c:layoutTarget val="inner"/>
          <c:xMode val="edge"/>
          <c:yMode val="edge"/>
          <c:x val="9.9479108734646202E-2"/>
          <c:y val="0.22628166306529349"/>
          <c:w val="0.81388888888888888"/>
          <c:h val="0.56490995917177023"/>
        </c:manualLayout>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80-4B9D-BE61-72067FDEA2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80-4B9D-BE61-72067FDEA2D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80-4B9D-BE61-72067FDEA2D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80-4B9D-BE61-72067FDEA2D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A80-4B9D-BE61-72067FDEA2D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A80-4B9D-BE61-72067FDEA2D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B52-4848-A5EE-26C22ED94BA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4F9-4A3A-BE62-0957A08F689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075-4C88-AFF9-400F808EF60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E3C5-4C7E-97E3-5F0AB6F34259}"/>
              </c:ext>
            </c:extLst>
          </c:dPt>
          <c:dLbls>
            <c:dLbl>
              <c:idx val="0"/>
              <c:layout>
                <c:manualLayout>
                  <c:x val="-7.7943756432336544E-2"/>
                  <c:y val="-3.4686808075475401E-3"/>
                </c:manualLayout>
              </c:layout>
              <c:tx>
                <c:rich>
                  <a:bodyPr/>
                  <a:lstStyle/>
                  <a:p>
                    <a:fld id="{5076A7E7-FE5A-451A-B32C-8309906F0865}" type="CATEGORYNAME">
                      <a:rPr lang="en-US" altLang="zh-TW"/>
                      <a:pPr/>
                      <a:t>[類別名稱]</a:t>
                    </a:fld>
                    <a:r>
                      <a:rPr lang="en-US" altLang="zh-TW" baseline="0"/>
                      <a:t>, </a:t>
                    </a:r>
                    <a:fld id="{E7FDCE7E-2816-4053-AC1F-5E6156362E74}" type="VALUE">
                      <a:rPr lang="en-US" altLang="zh-TW" baseline="0"/>
                      <a:pPr/>
                      <a:t>[值]</a:t>
                    </a:fld>
                    <a:r>
                      <a:rPr lang="en-US" altLang="zh-TW" baseline="0"/>
                      <a:t>pcs, </a:t>
                    </a:r>
                    <a:fld id="{8ED3E113-A537-42EF-9BD8-49863F9BB208}" type="PERCENTAGE">
                      <a:rPr lang="en-US" altLang="zh-TW" baseline="0"/>
                      <a:pPr/>
                      <a:t>[百分比]</a:t>
                    </a:fld>
                    <a:endParaRPr lang="en-US" altLang="zh-TW"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A80-4B9D-BE61-72067FDEA2D4}"/>
                </c:ext>
              </c:extLst>
            </c:dLbl>
            <c:dLbl>
              <c:idx val="1"/>
              <c:layout>
                <c:manualLayout>
                  <c:x val="-0.10153460011357256"/>
                  <c:y val="-2.351763653198127E-2"/>
                </c:manualLayout>
              </c:layout>
              <c:tx>
                <c:rich>
                  <a:bodyPr/>
                  <a:lstStyle/>
                  <a:p>
                    <a:fld id="{6B4539B0-20DE-41E1-ABF4-2DECD69266A2}" type="CATEGORYNAME">
                      <a:rPr lang="en-US" altLang="zh-TW"/>
                      <a:pPr/>
                      <a:t>[類別名稱]</a:t>
                    </a:fld>
                    <a:r>
                      <a:rPr lang="en-US" altLang="zh-TW" baseline="0"/>
                      <a:t>, </a:t>
                    </a:r>
                  </a:p>
                  <a:p>
                    <a:fld id="{832B9A8C-C785-4F84-9ECF-E71E107BE2FA}" type="VALUE">
                      <a:rPr lang="en-US" altLang="zh-TW" baseline="0"/>
                      <a:pPr/>
                      <a:t>[值]</a:t>
                    </a:fld>
                    <a:r>
                      <a:rPr lang="en-US" altLang="zh-TW" baseline="0"/>
                      <a:t>pcs, 4.07%</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A80-4B9D-BE61-72067FDEA2D4}"/>
                </c:ext>
              </c:extLst>
            </c:dLbl>
            <c:dLbl>
              <c:idx val="2"/>
              <c:layout>
                <c:manualLayout>
                  <c:x val="4.7866311482112782E-2"/>
                  <c:y val="0.13152970152272428"/>
                </c:manualLayout>
              </c:layout>
              <c:tx>
                <c:rich>
                  <a:bodyPr/>
                  <a:lstStyle/>
                  <a:p>
                    <a:r>
                      <a:rPr lang="en-US" altLang="zh-TW" baseline="0"/>
                      <a:t>Machine alarm, </a:t>
                    </a:r>
                    <a:fld id="{D6A9876C-1A5D-4828-BA55-012E21867D78}" type="VALUE">
                      <a:rPr lang="en-US" altLang="zh-TW" baseline="0"/>
                      <a:pPr/>
                      <a:t>[值]</a:t>
                    </a:fld>
                    <a:r>
                      <a:rPr lang="en-US" altLang="zh-TW" baseline="0"/>
                      <a:t>pcs, 2.74%</a:t>
                    </a:r>
                  </a:p>
                </c:rich>
              </c:tx>
              <c:dLblPos val="bestFit"/>
              <c:showLegendKey val="0"/>
              <c:showVal val="1"/>
              <c:showCatName val="1"/>
              <c:showSerName val="0"/>
              <c:showPercent val="1"/>
              <c:showBubbleSize val="0"/>
              <c:extLst>
                <c:ext xmlns:c15="http://schemas.microsoft.com/office/drawing/2012/chart" uri="{CE6537A1-D6FC-4f65-9D91-7224C49458BB}">
                  <c15:layout>
                    <c:manualLayout>
                      <c:w val="0.20838554732060582"/>
                      <c:h val="0.12356482898023223"/>
                    </c:manualLayout>
                  </c15:layout>
                  <c15:dlblFieldTable/>
                  <c15:showDataLabelsRange val="0"/>
                </c:ext>
                <c:ext xmlns:c16="http://schemas.microsoft.com/office/drawing/2014/chart" uri="{C3380CC4-5D6E-409C-BE32-E72D297353CC}">
                  <c16:uniqueId val="{00000005-7A80-4B9D-BE61-72067FDEA2D4}"/>
                </c:ext>
              </c:extLst>
            </c:dLbl>
            <c:dLbl>
              <c:idx val="3"/>
              <c:layout>
                <c:manualLayout>
                  <c:x val="-2.0306920022714618E-2"/>
                  <c:y val="-3.8118174198775549E-2"/>
                </c:manualLayout>
              </c:layout>
              <c:tx>
                <c:rich>
                  <a:bodyPr/>
                  <a:lstStyle/>
                  <a:p>
                    <a:fld id="{5812F28A-A299-49A0-B28D-7D248C11A65F}" type="CATEGORYNAME">
                      <a:rPr lang="en-US" altLang="zh-TW"/>
                      <a:pPr/>
                      <a:t>[類別名稱]</a:t>
                    </a:fld>
                    <a:r>
                      <a:rPr lang="en-US" altLang="zh-TW" baseline="0"/>
                      <a:t>, </a:t>
                    </a:r>
                    <a:fld id="{A4F8B724-482C-4C14-95F6-6CC66A7E9C59}" type="VALUE">
                      <a:rPr lang="en-US" altLang="zh-TW" baseline="0"/>
                      <a:pPr/>
                      <a:t>[值]</a:t>
                    </a:fld>
                    <a:r>
                      <a:rPr lang="en-US" altLang="zh-TW" baseline="0"/>
                      <a:t>pcs, 3.23%</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A80-4B9D-BE61-72067FDEA2D4}"/>
                </c:ext>
              </c:extLst>
            </c:dLbl>
            <c:dLbl>
              <c:idx val="4"/>
              <c:layout>
                <c:manualLayout>
                  <c:x val="-2.0306920022714618E-2"/>
                  <c:y val="-5.2345321066222264E-2"/>
                </c:manualLayout>
              </c:layout>
              <c:tx>
                <c:rich>
                  <a:bodyPr/>
                  <a:lstStyle/>
                  <a:p>
                    <a:fld id="{5A6692AF-7DCF-49E5-8A9E-E3F4F116C765}" type="CATEGORYNAME">
                      <a:rPr lang="en-US" altLang="zh-TW"/>
                      <a:pPr/>
                      <a:t>[類別名稱]</a:t>
                    </a:fld>
                    <a:endParaRPr lang="en-US" altLang="zh-TW"/>
                  </a:p>
                  <a:p>
                    <a:r>
                      <a:rPr lang="en-US" altLang="zh-TW" baseline="0"/>
                      <a:t>, </a:t>
                    </a:r>
                    <a:fld id="{7DFFB320-C598-4F87-85C1-4514E753E507}" type="VALUE">
                      <a:rPr lang="en-US" altLang="zh-TW" baseline="0"/>
                      <a:pPr/>
                      <a:t>[值]</a:t>
                    </a:fld>
                    <a:r>
                      <a:rPr lang="en-US" altLang="zh-TW" baseline="0"/>
                      <a:t>pcs, 1.25%</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A80-4B9D-BE61-72067FDEA2D4}"/>
                </c:ext>
              </c:extLst>
            </c:dLbl>
            <c:dLbl>
              <c:idx val="5"/>
              <c:layout>
                <c:manualLayout>
                  <c:x val="-1.4504942873367614E-2"/>
                  <c:y val="-0.16184017836591261"/>
                </c:manualLayout>
              </c:layout>
              <c:tx>
                <c:rich>
                  <a:bodyPr/>
                  <a:lstStyle/>
                  <a:p>
                    <a:fld id="{BC3051C2-1212-43F4-A2BD-7DCFE3B7D17A}" type="CATEGORYNAME">
                      <a:rPr lang="en-US" altLang="zh-TW"/>
                      <a:pPr/>
                      <a:t>[類別名稱]</a:t>
                    </a:fld>
                    <a:r>
                      <a:rPr lang="en-US" altLang="zh-TW" baseline="0"/>
                      <a:t>, </a:t>
                    </a:r>
                    <a:fld id="{E751F88F-9E2F-4E38-B9D4-3511317A4233}" type="VALUE">
                      <a:rPr lang="en-US" altLang="zh-TW" baseline="0"/>
                      <a:pPr/>
                      <a:t>[值]</a:t>
                    </a:fld>
                    <a:r>
                      <a:rPr lang="en-US" altLang="zh-TW" baseline="0"/>
                      <a:t>pcs, 2.11%</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7A80-4B9D-BE61-72067FDEA2D4}"/>
                </c:ext>
              </c:extLst>
            </c:dLbl>
            <c:dLbl>
              <c:idx val="6"/>
              <c:layout>
                <c:manualLayout>
                  <c:x val="-1.4505057085516119E-2"/>
                  <c:y val="0.15514307928530777"/>
                </c:manualLayout>
              </c:layout>
              <c:tx>
                <c:rich>
                  <a:bodyPr/>
                  <a:lstStyle/>
                  <a:p>
                    <a:r>
                      <a:rPr lang="en-US" altLang="zh-TW" baseline="0"/>
                      <a:t>PR damage, </a:t>
                    </a:r>
                    <a:fld id="{62DD2951-3229-4450-A0B2-CA7F26E8AE8E}" type="VALUE">
                      <a:rPr lang="en-US" altLang="zh-TW" baseline="0"/>
                      <a:pPr/>
                      <a:t>[值]</a:t>
                    </a:fld>
                    <a:r>
                      <a:rPr lang="en-US" altLang="zh-TW" baseline="0"/>
                      <a:t> pcs, 6.59%</a:t>
                    </a:r>
                  </a:p>
                </c:rich>
              </c:tx>
              <c:dLblPos val="bestFit"/>
              <c:showLegendKey val="0"/>
              <c:showVal val="1"/>
              <c:showCatName val="1"/>
              <c:showSerName val="0"/>
              <c:showPercent val="1"/>
              <c:showBubbleSize val="0"/>
              <c:extLst>
                <c:ext xmlns:c15="http://schemas.microsoft.com/office/drawing/2012/chart" uri="{CE6537A1-D6FC-4f65-9D91-7224C49458BB}">
                  <c15:layout>
                    <c:manualLayout>
                      <c:w val="0.18773918879222479"/>
                      <c:h val="0.12600343790802221"/>
                    </c:manualLayout>
                  </c15:layout>
                  <c15:dlblFieldTable/>
                  <c15:showDataLabelsRange val="0"/>
                </c:ext>
                <c:ext xmlns:c16="http://schemas.microsoft.com/office/drawing/2014/chart" uri="{C3380CC4-5D6E-409C-BE32-E72D297353CC}">
                  <c16:uniqueId val="{0000000C-6B52-4848-A5EE-26C22ED94BA5}"/>
                </c:ext>
              </c:extLst>
            </c:dLbl>
            <c:dLbl>
              <c:idx val="7"/>
              <c:layout>
                <c:manualLayout>
                  <c:x val="-5.8019771493470033E-3"/>
                  <c:y val="0.11145874929241247"/>
                </c:manualLayout>
              </c:layout>
              <c:tx>
                <c:rich>
                  <a:bodyPr/>
                  <a:lstStyle/>
                  <a:p>
                    <a:r>
                      <a:rPr lang="en-US" altLang="zh-TW" baseline="0"/>
                      <a:t>Bubble, </a:t>
                    </a:r>
                    <a:fld id="{6D44BCDF-F120-43BB-A15D-F151793E2DB9}" type="VALUE">
                      <a:rPr lang="en-US" altLang="zh-TW" baseline="0"/>
                      <a:pPr/>
                      <a:t>[值]</a:t>
                    </a:fld>
                    <a:r>
                      <a:rPr lang="en-US" altLang="zh-TW" baseline="0"/>
                      <a:t>pcs, 0.32%</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D4F9-4A3A-BE62-0957A08F689D}"/>
                </c:ext>
              </c:extLst>
            </c:dLbl>
            <c:dLbl>
              <c:idx val="8"/>
              <c:layout>
                <c:manualLayout>
                  <c:x val="1.0636835229507925E-16"/>
                  <c:y val="6.0795681432224982E-2"/>
                </c:manualLayout>
              </c:layout>
              <c:tx>
                <c:rich>
                  <a:bodyPr/>
                  <a:lstStyle/>
                  <a:p>
                    <a:r>
                      <a:rPr lang="en-US" altLang="zh-TW" baseline="0"/>
                      <a:t>Peling, </a:t>
                    </a:r>
                    <a:fld id="{A83C109F-24C9-40CD-9F92-3879F9DDFB20}" type="VALUE">
                      <a:rPr lang="en-US" altLang="zh-TW" baseline="0"/>
                      <a:pPr/>
                      <a:t>[值]</a:t>
                    </a:fld>
                    <a:r>
                      <a:rPr lang="en-US" altLang="zh-TW" baseline="0"/>
                      <a:t>, 1.46%</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9075-4C88-AFF9-400F808EF608}"/>
                </c:ext>
              </c:extLst>
            </c:dLbl>
            <c:dLbl>
              <c:idx val="9"/>
              <c:layout>
                <c:manualLayout>
                  <c:x val="5.8019771493468975E-3"/>
                  <c:y val="-7.0928295004262523E-2"/>
                </c:manualLayout>
              </c:layout>
              <c:tx>
                <c:rich>
                  <a:bodyPr/>
                  <a:lstStyle/>
                  <a:p>
                    <a:r>
                      <a:rPr lang="en-US" altLang="zh-TW" baseline="0"/>
                      <a:t>Rework Q'ty, </a:t>
                    </a:r>
                    <a:fld id="{7FB822F9-0C5C-4DF4-BB7B-C10D28AA909F}" type="VALUE">
                      <a:rPr lang="en-US" altLang="zh-TW" baseline="0"/>
                      <a:pPr/>
                      <a:t>[值]</a:t>
                    </a:fld>
                    <a:r>
                      <a:rPr lang="en-US" altLang="zh-TW" baseline="0"/>
                      <a:t>, 11.61%</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E3C5-4C7E-97E3-5F0AB6F34259}"/>
                </c:ext>
              </c:extLst>
            </c:dLbl>
            <c:numFmt formatCode="0.00%" sourceLinked="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850" b="0" i="0" u="none" strike="noStrike" kern="1200" baseline="0">
                    <a:solidFill>
                      <a:schemeClr val="dk1">
                        <a:lumMod val="65000"/>
                        <a:lumOff val="35000"/>
                      </a:schemeClr>
                    </a:solidFill>
                    <a:latin typeface="+mn-lt"/>
                    <a:ea typeface="+mn-ea"/>
                    <a:cs typeface="+mn-cs"/>
                  </a:defRPr>
                </a:pPr>
                <a:endParaRPr lang="zh-TW"/>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'rework rate 數目'!$I$23:$Q$23</c:f>
              <c:strCache>
                <c:ptCount val="9"/>
                <c:pt idx="0">
                  <c:v>Pass Q'ty</c:v>
                </c:pt>
                <c:pt idx="1">
                  <c:v>Particle</c:v>
                </c:pt>
                <c:pt idx="2">
                  <c:v>Machine alarm</c:v>
                </c:pt>
                <c:pt idx="3">
                  <c:v>Over Q-time</c:v>
                </c:pt>
                <c:pt idx="4">
                  <c:v>buy-off</c:v>
                </c:pt>
                <c:pt idx="5">
                  <c:v>oxidation</c:v>
                </c:pt>
                <c:pt idx="6">
                  <c:v>PR damage</c:v>
                </c:pt>
                <c:pt idx="7">
                  <c:v>Bubble</c:v>
                </c:pt>
                <c:pt idx="8">
                  <c:v>WES shift</c:v>
                </c:pt>
              </c:strCache>
            </c:strRef>
          </c:cat>
          <c:val>
            <c:numRef>
              <c:f>'rework rate 數目'!$I$24:$Q$24</c:f>
              <c:numCache>
                <c:formatCode>General</c:formatCode>
                <c:ptCount val="9"/>
                <c:pt idx="0">
                  <c:v>1070</c:v>
                </c:pt>
                <c:pt idx="1">
                  <c:v>49</c:v>
                </c:pt>
                <c:pt idx="2">
                  <c:v>33</c:v>
                </c:pt>
                <c:pt idx="3">
                  <c:v>39</c:v>
                </c:pt>
                <c:pt idx="4">
                  <c:v>15</c:v>
                </c:pt>
                <c:pt idx="7">
                  <c:v>4</c:v>
                </c:pt>
              </c:numCache>
            </c:numRef>
          </c:val>
          <c:extLst>
            <c:ext xmlns:c16="http://schemas.microsoft.com/office/drawing/2014/chart" uri="{C3380CC4-5D6E-409C-BE32-E72D297353CC}">
              <c16:uniqueId val="{0000000C-7A80-4B9D-BE61-72067FDEA2D4}"/>
            </c:ext>
          </c:extLst>
        </c:ser>
        <c:dLbls>
          <c:showLegendKey val="0"/>
          <c:showVal val="0"/>
          <c:showCatName val="0"/>
          <c:showSerName val="0"/>
          <c:showPercent val="0"/>
          <c:showBubbleSize val="0"/>
          <c:showLeaderLines val="0"/>
        </c:dLbls>
        <c:gapWidth val="150"/>
        <c:splitType val="pos"/>
        <c:splitPos val="8"/>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85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850" baseline="0"/>
      </a:pPr>
      <a:endParaRPr lang="zh-TW"/>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aseline="0"/>
              <a:t>AMD Daily Rework Analysis</a:t>
            </a:r>
            <a:endParaRPr lang="zh-TW" sz="1400" baseline="0"/>
          </a:p>
        </c:rich>
      </c:tx>
      <c:layout>
        <c:manualLayout>
          <c:xMode val="edge"/>
          <c:yMode val="edge"/>
          <c:x val="0.26554278888267036"/>
          <c:y val="2.877697841726618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manualLayout>
          <c:layoutTarget val="inner"/>
          <c:xMode val="edge"/>
          <c:yMode val="edge"/>
          <c:x val="9.9479108734646202E-2"/>
          <c:y val="0.22628166306529349"/>
          <c:w val="0.81388888888888888"/>
          <c:h val="0.56490995917177023"/>
        </c:manualLayout>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9B-4416-A63F-041640932E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9B-4416-A63F-041640932E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9B-4416-A63F-041640932EE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79B-4416-A63F-041640932EE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79B-4416-A63F-041640932EE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79B-4416-A63F-041640932EE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79B-4416-A63F-041640932EE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79B-4416-A63F-041640932EE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79B-4416-A63F-041640932EE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79B-4416-A63F-041640932EE0}"/>
              </c:ext>
            </c:extLst>
          </c:dPt>
          <c:dLbls>
            <c:dLbl>
              <c:idx val="0"/>
              <c:layout>
                <c:manualLayout>
                  <c:x val="-7.7943756432336544E-2"/>
                  <c:y val="-3.4686808075475401E-3"/>
                </c:manualLayout>
              </c:layout>
              <c:tx>
                <c:rich>
                  <a:bodyPr/>
                  <a:lstStyle/>
                  <a:p>
                    <a:fld id="{5076A7E7-FE5A-451A-B32C-8309906F0865}" type="CATEGORYNAME">
                      <a:rPr lang="en-US" altLang="zh-TW"/>
                      <a:pPr/>
                      <a:t>[類別名稱]</a:t>
                    </a:fld>
                    <a:r>
                      <a:rPr lang="en-US" altLang="zh-TW" baseline="0"/>
                      <a:t>, </a:t>
                    </a:r>
                    <a:fld id="{E7FDCE7E-2816-4053-AC1F-5E6156362E74}" type="VALUE">
                      <a:rPr lang="en-US" altLang="zh-TW" baseline="0"/>
                      <a:pPr/>
                      <a:t>[值]</a:t>
                    </a:fld>
                    <a:r>
                      <a:rPr lang="en-US" altLang="zh-TW" baseline="0"/>
                      <a:t>pcs, </a:t>
                    </a:r>
                    <a:fld id="{8ED3E113-A537-42EF-9BD8-49863F9BB208}" type="PERCENTAGE">
                      <a:rPr lang="en-US" altLang="zh-TW" baseline="0"/>
                      <a:pPr/>
                      <a:t>[百分比]</a:t>
                    </a:fld>
                    <a:endParaRPr lang="en-US" altLang="zh-TW"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79B-4416-A63F-041640932EE0}"/>
                </c:ext>
              </c:extLst>
            </c:dLbl>
            <c:dLbl>
              <c:idx val="1"/>
              <c:layout>
                <c:manualLayout>
                  <c:x val="-0.10153460011357256"/>
                  <c:y val="-2.351763653198127E-2"/>
                </c:manualLayout>
              </c:layout>
              <c:tx>
                <c:rich>
                  <a:bodyPr/>
                  <a:lstStyle/>
                  <a:p>
                    <a:fld id="{6B4539B0-20DE-41E1-ABF4-2DECD69266A2}" type="CATEGORYNAME">
                      <a:rPr lang="en-US" altLang="zh-TW"/>
                      <a:pPr/>
                      <a:t>[類別名稱]</a:t>
                    </a:fld>
                    <a:r>
                      <a:rPr lang="en-US" altLang="zh-TW" baseline="0"/>
                      <a:t>, </a:t>
                    </a:r>
                  </a:p>
                  <a:p>
                    <a:fld id="{832B9A8C-C785-4F84-9ECF-E71E107BE2FA}" type="VALUE">
                      <a:rPr lang="en-US" altLang="zh-TW" baseline="0"/>
                      <a:pPr/>
                      <a:t>[值]</a:t>
                    </a:fld>
                    <a:r>
                      <a:rPr lang="en-US" altLang="zh-TW" baseline="0"/>
                      <a:t>pcs, 4.07%</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79B-4416-A63F-041640932EE0}"/>
                </c:ext>
              </c:extLst>
            </c:dLbl>
            <c:dLbl>
              <c:idx val="2"/>
              <c:layout>
                <c:manualLayout>
                  <c:x val="4.7866311482112782E-2"/>
                  <c:y val="0.13152970152272428"/>
                </c:manualLayout>
              </c:layout>
              <c:tx>
                <c:rich>
                  <a:bodyPr/>
                  <a:lstStyle/>
                  <a:p>
                    <a:r>
                      <a:rPr lang="en-US" altLang="zh-TW" baseline="0"/>
                      <a:t>Machine alarm, </a:t>
                    </a:r>
                    <a:fld id="{D6A9876C-1A5D-4828-BA55-012E21867D78}" type="VALUE">
                      <a:rPr lang="en-US" altLang="zh-TW" baseline="0"/>
                      <a:pPr/>
                      <a:t>[值]</a:t>
                    </a:fld>
                    <a:r>
                      <a:rPr lang="en-US" altLang="zh-TW" baseline="0"/>
                      <a:t>pcs, 2.74%</a:t>
                    </a:r>
                  </a:p>
                </c:rich>
              </c:tx>
              <c:dLblPos val="bestFit"/>
              <c:showLegendKey val="0"/>
              <c:showVal val="1"/>
              <c:showCatName val="1"/>
              <c:showSerName val="0"/>
              <c:showPercent val="1"/>
              <c:showBubbleSize val="0"/>
              <c:extLst>
                <c:ext xmlns:c15="http://schemas.microsoft.com/office/drawing/2012/chart" uri="{CE6537A1-D6FC-4f65-9D91-7224C49458BB}">
                  <c15:layout>
                    <c:manualLayout>
                      <c:w val="0.20838554732060582"/>
                      <c:h val="0.12356482898023223"/>
                    </c:manualLayout>
                  </c15:layout>
                  <c15:dlblFieldTable/>
                  <c15:showDataLabelsRange val="0"/>
                </c:ext>
                <c:ext xmlns:c16="http://schemas.microsoft.com/office/drawing/2014/chart" uri="{C3380CC4-5D6E-409C-BE32-E72D297353CC}">
                  <c16:uniqueId val="{00000005-979B-4416-A63F-041640932EE0}"/>
                </c:ext>
              </c:extLst>
            </c:dLbl>
            <c:dLbl>
              <c:idx val="3"/>
              <c:layout>
                <c:manualLayout>
                  <c:x val="-2.0306920022714618E-2"/>
                  <c:y val="-3.8118174198775549E-2"/>
                </c:manualLayout>
              </c:layout>
              <c:tx>
                <c:rich>
                  <a:bodyPr/>
                  <a:lstStyle/>
                  <a:p>
                    <a:fld id="{5812F28A-A299-49A0-B28D-7D248C11A65F}" type="CATEGORYNAME">
                      <a:rPr lang="en-US" altLang="zh-TW"/>
                      <a:pPr/>
                      <a:t>[類別名稱]</a:t>
                    </a:fld>
                    <a:r>
                      <a:rPr lang="en-US" altLang="zh-TW" baseline="0"/>
                      <a:t>, </a:t>
                    </a:r>
                    <a:fld id="{A4F8B724-482C-4C14-95F6-6CC66A7E9C59}" type="VALUE">
                      <a:rPr lang="en-US" altLang="zh-TW" baseline="0"/>
                      <a:pPr/>
                      <a:t>[值]</a:t>
                    </a:fld>
                    <a:r>
                      <a:rPr lang="en-US" altLang="zh-TW" baseline="0"/>
                      <a:t>pcs, 3.23%</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79B-4416-A63F-041640932EE0}"/>
                </c:ext>
              </c:extLst>
            </c:dLbl>
            <c:dLbl>
              <c:idx val="4"/>
              <c:layout>
                <c:manualLayout>
                  <c:x val="-2.0306920022714618E-2"/>
                  <c:y val="-5.2345321066222264E-2"/>
                </c:manualLayout>
              </c:layout>
              <c:tx>
                <c:rich>
                  <a:bodyPr/>
                  <a:lstStyle/>
                  <a:p>
                    <a:fld id="{5A6692AF-7DCF-49E5-8A9E-E3F4F116C765}" type="CATEGORYNAME">
                      <a:rPr lang="en-US" altLang="zh-TW"/>
                      <a:pPr/>
                      <a:t>[類別名稱]</a:t>
                    </a:fld>
                    <a:endParaRPr lang="en-US" altLang="zh-TW"/>
                  </a:p>
                  <a:p>
                    <a:r>
                      <a:rPr lang="en-US" altLang="zh-TW" baseline="0"/>
                      <a:t>, </a:t>
                    </a:r>
                    <a:fld id="{7DFFB320-C598-4F87-85C1-4514E753E507}" type="VALUE">
                      <a:rPr lang="en-US" altLang="zh-TW" baseline="0"/>
                      <a:pPr/>
                      <a:t>[值]</a:t>
                    </a:fld>
                    <a:r>
                      <a:rPr lang="en-US" altLang="zh-TW" baseline="0"/>
                      <a:t>pcs, 1.25%</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79B-4416-A63F-041640932EE0}"/>
                </c:ext>
              </c:extLst>
            </c:dLbl>
            <c:dLbl>
              <c:idx val="5"/>
              <c:layout>
                <c:manualLayout>
                  <c:x val="-1.4504942873367614E-2"/>
                  <c:y val="-0.16184017836591261"/>
                </c:manualLayout>
              </c:layout>
              <c:tx>
                <c:rich>
                  <a:bodyPr/>
                  <a:lstStyle/>
                  <a:p>
                    <a:fld id="{BC3051C2-1212-43F4-A2BD-7DCFE3B7D17A}" type="CATEGORYNAME">
                      <a:rPr lang="en-US" altLang="zh-TW"/>
                      <a:pPr/>
                      <a:t>[類別名稱]</a:t>
                    </a:fld>
                    <a:r>
                      <a:rPr lang="en-US" altLang="zh-TW" baseline="0"/>
                      <a:t>, </a:t>
                    </a:r>
                    <a:fld id="{E751F88F-9E2F-4E38-B9D4-3511317A4233}" type="VALUE">
                      <a:rPr lang="en-US" altLang="zh-TW" baseline="0"/>
                      <a:pPr/>
                      <a:t>[值]</a:t>
                    </a:fld>
                    <a:r>
                      <a:rPr lang="en-US" altLang="zh-TW" baseline="0"/>
                      <a:t>pcs, 2.11%</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979B-4416-A63F-041640932EE0}"/>
                </c:ext>
              </c:extLst>
            </c:dLbl>
            <c:dLbl>
              <c:idx val="6"/>
              <c:layout>
                <c:manualLayout>
                  <c:x val="-1.4505057085516119E-2"/>
                  <c:y val="0.15514307928530777"/>
                </c:manualLayout>
              </c:layout>
              <c:tx>
                <c:rich>
                  <a:bodyPr/>
                  <a:lstStyle/>
                  <a:p>
                    <a:r>
                      <a:rPr lang="en-US" altLang="zh-TW" baseline="0"/>
                      <a:t>PR damage, </a:t>
                    </a:r>
                    <a:fld id="{62DD2951-3229-4450-A0B2-CA7F26E8AE8E}" type="VALUE">
                      <a:rPr lang="en-US" altLang="zh-TW" baseline="0"/>
                      <a:pPr/>
                      <a:t>[值]</a:t>
                    </a:fld>
                    <a:r>
                      <a:rPr lang="en-US" altLang="zh-TW" baseline="0"/>
                      <a:t> pcs, 6.59%</a:t>
                    </a:r>
                  </a:p>
                </c:rich>
              </c:tx>
              <c:dLblPos val="bestFit"/>
              <c:showLegendKey val="0"/>
              <c:showVal val="1"/>
              <c:showCatName val="1"/>
              <c:showSerName val="0"/>
              <c:showPercent val="1"/>
              <c:showBubbleSize val="0"/>
              <c:extLst>
                <c:ext xmlns:c15="http://schemas.microsoft.com/office/drawing/2012/chart" uri="{CE6537A1-D6FC-4f65-9D91-7224C49458BB}">
                  <c15:layout>
                    <c:manualLayout>
                      <c:w val="0.18773918879222479"/>
                      <c:h val="0.12600343790802221"/>
                    </c:manualLayout>
                  </c15:layout>
                  <c15:dlblFieldTable/>
                  <c15:showDataLabelsRange val="0"/>
                </c:ext>
                <c:ext xmlns:c16="http://schemas.microsoft.com/office/drawing/2014/chart" uri="{C3380CC4-5D6E-409C-BE32-E72D297353CC}">
                  <c16:uniqueId val="{0000000D-979B-4416-A63F-041640932EE0}"/>
                </c:ext>
              </c:extLst>
            </c:dLbl>
            <c:dLbl>
              <c:idx val="7"/>
              <c:layout>
                <c:manualLayout>
                  <c:x val="-5.8019771493470033E-3"/>
                  <c:y val="0.11145874929241247"/>
                </c:manualLayout>
              </c:layout>
              <c:tx>
                <c:rich>
                  <a:bodyPr/>
                  <a:lstStyle/>
                  <a:p>
                    <a:r>
                      <a:rPr lang="en-US" altLang="zh-TW" baseline="0"/>
                      <a:t>Bubble, </a:t>
                    </a:r>
                    <a:fld id="{6D44BCDF-F120-43BB-A15D-F151793E2DB9}" type="VALUE">
                      <a:rPr lang="en-US" altLang="zh-TW" baseline="0"/>
                      <a:pPr/>
                      <a:t>[值]</a:t>
                    </a:fld>
                    <a:r>
                      <a:rPr lang="en-US" altLang="zh-TW" baseline="0"/>
                      <a:t>pcs, 0.32%</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979B-4416-A63F-041640932EE0}"/>
                </c:ext>
              </c:extLst>
            </c:dLbl>
            <c:dLbl>
              <c:idx val="8"/>
              <c:layout>
                <c:manualLayout>
                  <c:x val="1.0636835229507925E-16"/>
                  <c:y val="6.0795681432224982E-2"/>
                </c:manualLayout>
              </c:layout>
              <c:tx>
                <c:rich>
                  <a:bodyPr/>
                  <a:lstStyle/>
                  <a:p>
                    <a:r>
                      <a:rPr lang="en-US" altLang="zh-TW" baseline="0"/>
                      <a:t>Peling, </a:t>
                    </a:r>
                    <a:fld id="{A83C109F-24C9-40CD-9F92-3879F9DDFB20}" type="VALUE">
                      <a:rPr lang="en-US" altLang="zh-TW" baseline="0"/>
                      <a:pPr/>
                      <a:t>[值]</a:t>
                    </a:fld>
                    <a:r>
                      <a:rPr lang="en-US" altLang="zh-TW" baseline="0"/>
                      <a:t>, 1.46%</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979B-4416-A63F-041640932EE0}"/>
                </c:ext>
              </c:extLst>
            </c:dLbl>
            <c:dLbl>
              <c:idx val="9"/>
              <c:layout>
                <c:manualLayout>
                  <c:x val="5.8019771493468975E-3"/>
                  <c:y val="-7.0928295004262523E-2"/>
                </c:manualLayout>
              </c:layout>
              <c:tx>
                <c:rich>
                  <a:bodyPr/>
                  <a:lstStyle/>
                  <a:p>
                    <a:r>
                      <a:rPr lang="en-US" altLang="zh-TW" baseline="0"/>
                      <a:t>Rework Q'ty, </a:t>
                    </a:r>
                    <a:fld id="{7FB822F9-0C5C-4DF4-BB7B-C10D28AA909F}" type="VALUE">
                      <a:rPr lang="en-US" altLang="zh-TW" baseline="0"/>
                      <a:pPr/>
                      <a:t>[值]</a:t>
                    </a:fld>
                    <a:r>
                      <a:rPr lang="en-US" altLang="zh-TW" baseline="0"/>
                      <a:t>, 11.61%</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979B-4416-A63F-041640932EE0}"/>
                </c:ext>
              </c:extLst>
            </c:dLbl>
            <c:numFmt formatCode="0.00%" sourceLinked="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850" b="0" i="0" u="none" strike="noStrike" kern="1200" baseline="0">
                    <a:solidFill>
                      <a:schemeClr val="dk1">
                        <a:lumMod val="65000"/>
                        <a:lumOff val="35000"/>
                      </a:schemeClr>
                    </a:solidFill>
                    <a:latin typeface="+mn-lt"/>
                    <a:ea typeface="+mn-ea"/>
                    <a:cs typeface="+mn-cs"/>
                  </a:defRPr>
                </a:pPr>
                <a:endParaRPr lang="zh-TW"/>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'rework rate 數目'!$I$23:$Q$23</c:f>
              <c:strCache>
                <c:ptCount val="9"/>
                <c:pt idx="0">
                  <c:v>Pass Q'ty</c:v>
                </c:pt>
                <c:pt idx="1">
                  <c:v>Particle</c:v>
                </c:pt>
                <c:pt idx="2">
                  <c:v>Machine alarm</c:v>
                </c:pt>
                <c:pt idx="3">
                  <c:v>Over Q-time</c:v>
                </c:pt>
                <c:pt idx="4">
                  <c:v>buy-off</c:v>
                </c:pt>
                <c:pt idx="5">
                  <c:v>oxidation</c:v>
                </c:pt>
                <c:pt idx="6">
                  <c:v>PR damage</c:v>
                </c:pt>
                <c:pt idx="7">
                  <c:v>Bubble</c:v>
                </c:pt>
                <c:pt idx="8">
                  <c:v>WES shift</c:v>
                </c:pt>
              </c:strCache>
            </c:strRef>
          </c:cat>
          <c:val>
            <c:numRef>
              <c:f>'rework rate 數目'!$I$24:$Q$24</c:f>
              <c:numCache>
                <c:formatCode>General</c:formatCode>
                <c:ptCount val="9"/>
                <c:pt idx="0">
                  <c:v>1070</c:v>
                </c:pt>
                <c:pt idx="1">
                  <c:v>49</c:v>
                </c:pt>
                <c:pt idx="2">
                  <c:v>33</c:v>
                </c:pt>
                <c:pt idx="3">
                  <c:v>39</c:v>
                </c:pt>
                <c:pt idx="4">
                  <c:v>15</c:v>
                </c:pt>
                <c:pt idx="7">
                  <c:v>4</c:v>
                </c:pt>
              </c:numCache>
            </c:numRef>
          </c:val>
          <c:extLst>
            <c:ext xmlns:c16="http://schemas.microsoft.com/office/drawing/2014/chart" uri="{C3380CC4-5D6E-409C-BE32-E72D297353CC}">
              <c16:uniqueId val="{00000014-979B-4416-A63F-041640932EE0}"/>
            </c:ext>
          </c:extLst>
        </c:ser>
        <c:dLbls>
          <c:showLegendKey val="0"/>
          <c:showVal val="0"/>
          <c:showCatName val="0"/>
          <c:showSerName val="0"/>
          <c:showPercent val="0"/>
          <c:showBubbleSize val="0"/>
          <c:showLeaderLines val="0"/>
        </c:dLbls>
        <c:gapWidth val="150"/>
        <c:splitType val="cust"/>
        <c:custSplit>
          <c:secondPiePt val="1"/>
          <c:secondPiePt val="2"/>
          <c:secondPiePt val="3"/>
          <c:secondPiePt val="4"/>
          <c:secondPiePt val="5"/>
          <c:secondPiePt val="6"/>
          <c:secondPiePt val="7"/>
          <c:secondPiePt val="8"/>
        </c:custSplit>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85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850" baseline="0"/>
      </a:pPr>
      <a:endParaRPr lang="zh-TW"/>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en-US"/>
              <a:t>MVL RDL Layer Rework Rate - WRR</a:t>
            </a:r>
            <a:endParaRPr lang="zh-TW"/>
          </a:p>
        </c:rich>
      </c:tx>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manualLayout>
          <c:layoutTarget val="inner"/>
          <c:xMode val="edge"/>
          <c:yMode val="edge"/>
          <c:x val="0.15088683584590892"/>
          <c:y val="0.14682983010880329"/>
          <c:w val="0.75522378812021751"/>
          <c:h val="0.40277899366391695"/>
        </c:manualLayout>
      </c:layout>
      <c:barChart>
        <c:barDir val="col"/>
        <c:grouping val="clustered"/>
        <c:varyColors val="0"/>
        <c:ser>
          <c:idx val="0"/>
          <c:order val="0"/>
          <c:tx>
            <c:strRef>
              <c:f>'K18 rework rate'!$F$1</c:f>
              <c:strCache>
                <c:ptCount val="1"/>
                <c:pt idx="0">
                  <c:v>Wafer Q'ty</c:v>
                </c:pt>
              </c:strCache>
            </c:strRef>
          </c:tx>
          <c:spPr>
            <a:solidFill>
              <a:schemeClr val="accent1"/>
            </a:solidFill>
            <a:ln>
              <a:noFill/>
            </a:ln>
            <a:effectLst/>
          </c:spPr>
          <c:invertIfNegative val="0"/>
          <c:cat>
            <c:numRef>
              <c:f>'K18 rework rate'!$E$210:$E$223</c:f>
              <c:numCache>
                <c:formatCode>m/d;@</c:formatCode>
                <c:ptCount val="14"/>
                <c:pt idx="0">
                  <c:v>46062</c:v>
                </c:pt>
                <c:pt idx="1">
                  <c:v>46063</c:v>
                </c:pt>
                <c:pt idx="2">
                  <c:v>46064</c:v>
                </c:pt>
                <c:pt idx="3">
                  <c:v>46065</c:v>
                </c:pt>
                <c:pt idx="4">
                  <c:v>46066</c:v>
                </c:pt>
                <c:pt idx="5">
                  <c:v>46067</c:v>
                </c:pt>
                <c:pt idx="6">
                  <c:v>46068</c:v>
                </c:pt>
                <c:pt idx="7">
                  <c:v>46069</c:v>
                </c:pt>
                <c:pt idx="8">
                  <c:v>46070</c:v>
                </c:pt>
                <c:pt idx="9">
                  <c:v>46071</c:v>
                </c:pt>
                <c:pt idx="10">
                  <c:v>46072</c:v>
                </c:pt>
                <c:pt idx="11">
                  <c:v>46073</c:v>
                </c:pt>
                <c:pt idx="12">
                  <c:v>46074</c:v>
                </c:pt>
                <c:pt idx="13">
                  <c:v>46075</c:v>
                </c:pt>
              </c:numCache>
            </c:numRef>
          </c:cat>
          <c:val>
            <c:numRef>
              <c:f>'K18 rework rate'!$F$210:$F$223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719E-4256-AE3E-66D55761D41B}"/>
            </c:ext>
          </c:extLst>
        </c:ser>
        <c:ser>
          <c:idx val="1"/>
          <c:order val="1"/>
          <c:tx>
            <c:strRef>
              <c:f>'K18 rework rate'!$G$1</c:f>
              <c:strCache>
                <c:ptCount val="1"/>
                <c:pt idx="0">
                  <c:v>Rework wafer Q'ty</c:v>
                </c:pt>
              </c:strCache>
            </c:strRef>
          </c:tx>
          <c:spPr>
            <a:solidFill>
              <a:schemeClr val="accent2"/>
            </a:solidFill>
            <a:ln>
              <a:noFill/>
            </a:ln>
            <a:effectLst/>
          </c:spPr>
          <c:invertIfNegative val="0"/>
          <c:cat>
            <c:numRef>
              <c:f>'K18 rework rate'!$E$210:$E$223</c:f>
              <c:numCache>
                <c:formatCode>m/d;@</c:formatCode>
                <c:ptCount val="14"/>
                <c:pt idx="0">
                  <c:v>46062</c:v>
                </c:pt>
                <c:pt idx="1">
                  <c:v>46063</c:v>
                </c:pt>
                <c:pt idx="2">
                  <c:v>46064</c:v>
                </c:pt>
                <c:pt idx="3">
                  <c:v>46065</c:v>
                </c:pt>
                <c:pt idx="4">
                  <c:v>46066</c:v>
                </c:pt>
                <c:pt idx="5">
                  <c:v>46067</c:v>
                </c:pt>
                <c:pt idx="6">
                  <c:v>46068</c:v>
                </c:pt>
                <c:pt idx="7">
                  <c:v>46069</c:v>
                </c:pt>
                <c:pt idx="8">
                  <c:v>46070</c:v>
                </c:pt>
                <c:pt idx="9">
                  <c:v>46071</c:v>
                </c:pt>
                <c:pt idx="10">
                  <c:v>46072</c:v>
                </c:pt>
                <c:pt idx="11">
                  <c:v>46073</c:v>
                </c:pt>
                <c:pt idx="12">
                  <c:v>46074</c:v>
                </c:pt>
                <c:pt idx="13">
                  <c:v>46075</c:v>
                </c:pt>
              </c:numCache>
            </c:numRef>
          </c:cat>
          <c:val>
            <c:numRef>
              <c:f>'K18 rework rate'!$G$210:$G$223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719E-4256-AE3E-66D55761D41B}"/>
            </c:ext>
          </c:extLst>
        </c:ser>
        <c:dLbls>
          <c:showLegendKey val="0"/>
          <c:showVal val="0"/>
          <c:showCatName val="0"/>
          <c:showSerName val="0"/>
          <c:showPercent val="0"/>
          <c:showBubbleSize val="0"/>
        </c:dLbls>
        <c:gapWidth val="219"/>
        <c:axId val="414396984"/>
        <c:axId val="414400904"/>
      </c:barChart>
      <c:lineChart>
        <c:grouping val="standard"/>
        <c:varyColors val="0"/>
        <c:ser>
          <c:idx val="2"/>
          <c:order val="2"/>
          <c:tx>
            <c:strRef>
              <c:f>'K18 rework rate'!$H$1</c:f>
              <c:strCache>
                <c:ptCount val="1"/>
                <c:pt idx="0">
                  <c:v>WRR</c:v>
                </c:pt>
              </c:strCache>
            </c:strRef>
          </c:tx>
          <c:spPr>
            <a:ln w="28575" cap="rnd">
              <a:solidFill>
                <a:schemeClr val="accent3"/>
              </a:solidFill>
              <a:round/>
            </a:ln>
            <a:effectLst/>
          </c:spPr>
          <c:marker>
            <c:symbol val="none"/>
          </c:marker>
          <c:cat>
            <c:numRef>
              <c:f>'K18 rework rate'!$E$210:$E$223</c:f>
              <c:numCache>
                <c:formatCode>m/d;@</c:formatCode>
                <c:ptCount val="14"/>
                <c:pt idx="0">
                  <c:v>46062</c:v>
                </c:pt>
                <c:pt idx="1">
                  <c:v>46063</c:v>
                </c:pt>
                <c:pt idx="2">
                  <c:v>46064</c:v>
                </c:pt>
                <c:pt idx="3">
                  <c:v>46065</c:v>
                </c:pt>
                <c:pt idx="4">
                  <c:v>46066</c:v>
                </c:pt>
                <c:pt idx="5">
                  <c:v>46067</c:v>
                </c:pt>
                <c:pt idx="6">
                  <c:v>46068</c:v>
                </c:pt>
                <c:pt idx="7">
                  <c:v>46069</c:v>
                </c:pt>
                <c:pt idx="8">
                  <c:v>46070</c:v>
                </c:pt>
                <c:pt idx="9">
                  <c:v>46071</c:v>
                </c:pt>
                <c:pt idx="10">
                  <c:v>46072</c:v>
                </c:pt>
                <c:pt idx="11">
                  <c:v>46073</c:v>
                </c:pt>
                <c:pt idx="12">
                  <c:v>46074</c:v>
                </c:pt>
                <c:pt idx="13">
                  <c:v>46075</c:v>
                </c:pt>
              </c:numCache>
            </c:numRef>
          </c:cat>
          <c:val>
            <c:numRef>
              <c:f>'K18 rework rate'!$H$210:$H$223</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2-719E-4256-AE3E-66D55761D41B}"/>
            </c:ext>
          </c:extLst>
        </c:ser>
        <c:dLbls>
          <c:showLegendKey val="0"/>
          <c:showVal val="0"/>
          <c:showCatName val="0"/>
          <c:showSerName val="0"/>
          <c:showPercent val="0"/>
          <c:showBubbleSize val="0"/>
        </c:dLbls>
        <c:marker val="1"/>
        <c:smooth val="0"/>
        <c:axId val="414398552"/>
        <c:axId val="414397376"/>
      </c:lineChart>
      <c:dateAx>
        <c:axId val="4143969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crossAx val="414400904"/>
        <c:crosses val="autoZero"/>
        <c:auto val="1"/>
        <c:lblOffset val="100"/>
        <c:baseTimeUnit val="days"/>
      </c:dateAx>
      <c:valAx>
        <c:axId val="414400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US"/>
                  <a:t>Wafer Q'ty (pcs)</a:t>
                </a:r>
              </a:p>
            </c:rich>
          </c:tx>
          <c:layout>
            <c:manualLayout>
              <c:xMode val="edge"/>
              <c:yMode val="edge"/>
              <c:x val="9.5410525534404017E-2"/>
              <c:y val="0.21667693365384538"/>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crossAx val="414396984"/>
        <c:crosses val="autoZero"/>
        <c:crossBetween val="between"/>
      </c:valAx>
      <c:valAx>
        <c:axId val="414397376"/>
        <c:scaling>
          <c:orientation val="minMax"/>
          <c:max val="1"/>
        </c:scaling>
        <c:delete val="0"/>
        <c:axPos val="r"/>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US"/>
                  <a:t>Rework rate - WRR (%)</a:t>
                </a:r>
              </a:p>
            </c:rich>
          </c:tx>
          <c:layout>
            <c:manualLayout>
              <c:xMode val="edge"/>
              <c:yMode val="edge"/>
              <c:x val="0.96313128115838442"/>
              <c:y val="0.19132979035267303"/>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crossAx val="414398552"/>
        <c:crosses val="max"/>
        <c:crossBetween val="between"/>
      </c:valAx>
      <c:dateAx>
        <c:axId val="414398552"/>
        <c:scaling>
          <c:orientation val="minMax"/>
        </c:scaling>
        <c:delete val="1"/>
        <c:axPos val="b"/>
        <c:numFmt formatCode="m/d;@" sourceLinked="1"/>
        <c:majorTickMark val="out"/>
        <c:minorTickMark val="none"/>
        <c:tickLblPos val="nextTo"/>
        <c:crossAx val="414397376"/>
        <c:crosses val="autoZero"/>
        <c:auto val="1"/>
        <c:lblOffset val="100"/>
        <c:baseTimeUnit val="day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600" b="0" i="0" u="none" strike="noStrike" kern="1200" baseline="0">
                <a:solidFill>
                  <a:schemeClr val="tx1">
                    <a:lumMod val="65000"/>
                    <a:lumOff val="35000"/>
                  </a:schemeClr>
                </a:solidFill>
                <a:latin typeface="+mn-lt"/>
                <a:ea typeface="+mn-ea"/>
                <a:cs typeface="+mn-cs"/>
              </a:defRPr>
            </a:pPr>
            <a:endParaRPr lang="zh-TW"/>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600" baseline="0"/>
      </a:pPr>
      <a:endParaRPr lang="zh-TW"/>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en-US"/>
              <a:t>MVL RDL Layer Rework Rate - LRR</a:t>
            </a:r>
            <a:endParaRPr lang="zh-TW"/>
          </a:p>
        </c:rich>
      </c:tx>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'K18 rework rate'!$I$1</c:f>
              <c:strCache>
                <c:ptCount val="1"/>
                <c:pt idx="0">
                  <c:v>Lot Q'ty</c:v>
                </c:pt>
              </c:strCache>
            </c:strRef>
          </c:tx>
          <c:spPr>
            <a:solidFill>
              <a:schemeClr val="accent1"/>
            </a:solidFill>
            <a:ln>
              <a:noFill/>
            </a:ln>
            <a:effectLst/>
          </c:spPr>
          <c:invertIfNegative val="0"/>
          <c:cat>
            <c:numRef>
              <c:f>'K18 rework rate'!$E$210:$E$223</c:f>
              <c:numCache>
                <c:formatCode>m/d;@</c:formatCode>
                <c:ptCount val="14"/>
                <c:pt idx="0">
                  <c:v>46062</c:v>
                </c:pt>
                <c:pt idx="1">
                  <c:v>46063</c:v>
                </c:pt>
                <c:pt idx="2">
                  <c:v>46064</c:v>
                </c:pt>
                <c:pt idx="3">
                  <c:v>46065</c:v>
                </c:pt>
                <c:pt idx="4">
                  <c:v>46066</c:v>
                </c:pt>
                <c:pt idx="5">
                  <c:v>46067</c:v>
                </c:pt>
                <c:pt idx="6">
                  <c:v>46068</c:v>
                </c:pt>
                <c:pt idx="7">
                  <c:v>46069</c:v>
                </c:pt>
                <c:pt idx="8">
                  <c:v>46070</c:v>
                </c:pt>
                <c:pt idx="9">
                  <c:v>46071</c:v>
                </c:pt>
                <c:pt idx="10">
                  <c:v>46072</c:v>
                </c:pt>
                <c:pt idx="11">
                  <c:v>46073</c:v>
                </c:pt>
                <c:pt idx="12">
                  <c:v>46074</c:v>
                </c:pt>
                <c:pt idx="13">
                  <c:v>46075</c:v>
                </c:pt>
              </c:numCache>
            </c:numRef>
          </c:cat>
          <c:val>
            <c:numRef>
              <c:f>'K18 rework rate'!$I$210:$I$223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72AD-4910-A84A-B014CD3C638D}"/>
            </c:ext>
          </c:extLst>
        </c:ser>
        <c:ser>
          <c:idx val="1"/>
          <c:order val="1"/>
          <c:tx>
            <c:strRef>
              <c:f>'K18 rework rate'!$J$1</c:f>
              <c:strCache>
                <c:ptCount val="1"/>
                <c:pt idx="0">
                  <c:v>Rework lot Q'ty</c:v>
                </c:pt>
              </c:strCache>
            </c:strRef>
          </c:tx>
          <c:spPr>
            <a:solidFill>
              <a:schemeClr val="accent2"/>
            </a:solidFill>
            <a:ln>
              <a:noFill/>
            </a:ln>
            <a:effectLst/>
          </c:spPr>
          <c:invertIfNegative val="0"/>
          <c:cat>
            <c:numRef>
              <c:f>'K18 rework rate'!$E$210:$E$223</c:f>
              <c:numCache>
                <c:formatCode>m/d;@</c:formatCode>
                <c:ptCount val="14"/>
                <c:pt idx="0">
                  <c:v>46062</c:v>
                </c:pt>
                <c:pt idx="1">
                  <c:v>46063</c:v>
                </c:pt>
                <c:pt idx="2">
                  <c:v>46064</c:v>
                </c:pt>
                <c:pt idx="3">
                  <c:v>46065</c:v>
                </c:pt>
                <c:pt idx="4">
                  <c:v>46066</c:v>
                </c:pt>
                <c:pt idx="5">
                  <c:v>46067</c:v>
                </c:pt>
                <c:pt idx="6">
                  <c:v>46068</c:v>
                </c:pt>
                <c:pt idx="7">
                  <c:v>46069</c:v>
                </c:pt>
                <c:pt idx="8">
                  <c:v>46070</c:v>
                </c:pt>
                <c:pt idx="9">
                  <c:v>46071</c:v>
                </c:pt>
                <c:pt idx="10">
                  <c:v>46072</c:v>
                </c:pt>
                <c:pt idx="11">
                  <c:v>46073</c:v>
                </c:pt>
                <c:pt idx="12">
                  <c:v>46074</c:v>
                </c:pt>
                <c:pt idx="13">
                  <c:v>46075</c:v>
                </c:pt>
              </c:numCache>
            </c:numRef>
          </c:cat>
          <c:val>
            <c:numRef>
              <c:f>'K18 rework rate'!$J$210:$J$223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72AD-4910-A84A-B014CD3C638D}"/>
            </c:ext>
          </c:extLst>
        </c:ser>
        <c:dLbls>
          <c:showLegendKey val="0"/>
          <c:showVal val="0"/>
          <c:showCatName val="0"/>
          <c:showSerName val="0"/>
          <c:showPercent val="0"/>
          <c:showBubbleSize val="0"/>
        </c:dLbls>
        <c:gapWidth val="219"/>
        <c:axId val="414399336"/>
        <c:axId val="412269000"/>
      </c:barChart>
      <c:lineChart>
        <c:grouping val="standard"/>
        <c:varyColors val="0"/>
        <c:ser>
          <c:idx val="2"/>
          <c:order val="2"/>
          <c:tx>
            <c:strRef>
              <c:f>'K18 rework rate'!$K$1</c:f>
              <c:strCache>
                <c:ptCount val="1"/>
                <c:pt idx="0">
                  <c:v>LRR</c:v>
                </c:pt>
              </c:strCache>
            </c:strRef>
          </c:tx>
          <c:spPr>
            <a:ln w="28575" cap="rnd">
              <a:solidFill>
                <a:schemeClr val="accent3"/>
              </a:solidFill>
              <a:round/>
            </a:ln>
            <a:effectLst/>
          </c:spPr>
          <c:marker>
            <c:symbol val="none"/>
          </c:marker>
          <c:cat>
            <c:numRef>
              <c:f>'K18 rework rate'!$E$210:$E$223</c:f>
              <c:numCache>
                <c:formatCode>m/d;@</c:formatCode>
                <c:ptCount val="14"/>
                <c:pt idx="0">
                  <c:v>46062</c:v>
                </c:pt>
                <c:pt idx="1">
                  <c:v>46063</c:v>
                </c:pt>
                <c:pt idx="2">
                  <c:v>46064</c:v>
                </c:pt>
                <c:pt idx="3">
                  <c:v>46065</c:v>
                </c:pt>
                <c:pt idx="4">
                  <c:v>46066</c:v>
                </c:pt>
                <c:pt idx="5">
                  <c:v>46067</c:v>
                </c:pt>
                <c:pt idx="6">
                  <c:v>46068</c:v>
                </c:pt>
                <c:pt idx="7">
                  <c:v>46069</c:v>
                </c:pt>
                <c:pt idx="8">
                  <c:v>46070</c:v>
                </c:pt>
                <c:pt idx="9">
                  <c:v>46071</c:v>
                </c:pt>
                <c:pt idx="10">
                  <c:v>46072</c:v>
                </c:pt>
                <c:pt idx="11">
                  <c:v>46073</c:v>
                </c:pt>
                <c:pt idx="12">
                  <c:v>46074</c:v>
                </c:pt>
                <c:pt idx="13">
                  <c:v>46075</c:v>
                </c:pt>
              </c:numCache>
            </c:numRef>
          </c:cat>
          <c:val>
            <c:numRef>
              <c:f>'K18 rework rate'!$K$210:$K$223</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2-72AD-4910-A84A-B014CD3C638D}"/>
            </c:ext>
          </c:extLst>
        </c:ser>
        <c:dLbls>
          <c:showLegendKey val="0"/>
          <c:showVal val="0"/>
          <c:showCatName val="0"/>
          <c:showSerName val="0"/>
          <c:showPercent val="0"/>
          <c:showBubbleSize val="0"/>
        </c:dLbls>
        <c:marker val="1"/>
        <c:smooth val="0"/>
        <c:axId val="412272136"/>
        <c:axId val="412269784"/>
      </c:lineChart>
      <c:dateAx>
        <c:axId val="414399336"/>
        <c:scaling>
          <c:orientation val="minMax"/>
        </c:scaling>
        <c:delete val="0"/>
        <c:axPos val="b"/>
        <c:title>
          <c:tx>
            <c:rich>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US"/>
                  <a:t>Data</a:t>
                </a:r>
              </a:p>
            </c:rich>
          </c:tx>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title>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crossAx val="412269000"/>
        <c:crosses val="autoZero"/>
        <c:auto val="1"/>
        <c:lblOffset val="100"/>
        <c:baseTimeUnit val="days"/>
      </c:dateAx>
      <c:valAx>
        <c:axId val="412269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US"/>
                  <a:t>Wafer Q'ty (pcs)</a:t>
                </a:r>
              </a:p>
            </c:rich>
          </c:tx>
          <c:layout>
            <c:manualLayout>
              <c:xMode val="edge"/>
              <c:yMode val="edge"/>
              <c:x val="1.1051759071652238E-2"/>
              <c:y val="0.3224391659071813"/>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crossAx val="414399336"/>
        <c:crosses val="autoZero"/>
        <c:crossBetween val="between"/>
      </c:valAx>
      <c:valAx>
        <c:axId val="412269784"/>
        <c:scaling>
          <c:orientation val="minMax"/>
          <c:max val="1"/>
        </c:scaling>
        <c:delete val="0"/>
        <c:axPos val="r"/>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US"/>
                  <a:t>Rework rate - LRR (%)</a:t>
                </a:r>
              </a:p>
            </c:rich>
          </c:tx>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crossAx val="412272136"/>
        <c:crosses val="max"/>
        <c:crossBetween val="between"/>
      </c:valAx>
      <c:dateAx>
        <c:axId val="412272136"/>
        <c:scaling>
          <c:orientation val="minMax"/>
        </c:scaling>
        <c:delete val="1"/>
        <c:axPos val="b"/>
        <c:numFmt formatCode="m/d;@" sourceLinked="1"/>
        <c:majorTickMark val="out"/>
        <c:minorTickMark val="none"/>
        <c:tickLblPos val="nextTo"/>
        <c:crossAx val="41226978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600" baseline="0"/>
      </a:pPr>
      <a:endParaRPr lang="zh-TW"/>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MVL RDL Layer Rework Rate - WRR</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'K22 rework rate'!$G$1</c:f>
              <c:strCache>
                <c:ptCount val="1"/>
                <c:pt idx="0">
                  <c:v>Wafer Q'ty</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numRef>
              <c:f>'K22 rework rate'!$F$323:$F$336</c:f>
              <c:numCache>
                <c:formatCode>General</c:formatCode>
                <c:ptCount val="14"/>
              </c:numCache>
            </c:numRef>
          </c:cat>
          <c:val>
            <c:numRef>
              <c:f>'K22 rework rate'!$G$323:$G$336</c:f>
              <c:numCache>
                <c:formatCode>General</c:formatCode>
                <c:ptCount val="14"/>
              </c:numCache>
            </c:numRef>
          </c:val>
          <c:extLst>
            <c:ext xmlns:c16="http://schemas.microsoft.com/office/drawing/2014/chart" uri="{C3380CC4-5D6E-409C-BE32-E72D297353CC}">
              <c16:uniqueId val="{00000000-1D62-4DAC-8F85-955BA4B5A438}"/>
            </c:ext>
          </c:extLst>
        </c:ser>
        <c:ser>
          <c:idx val="1"/>
          <c:order val="1"/>
          <c:tx>
            <c:strRef>
              <c:f>'K22 rework rate'!$H$1</c:f>
              <c:strCache>
                <c:ptCount val="1"/>
                <c:pt idx="0">
                  <c:v>Rework wafer Q'ty</c:v>
                </c:pt>
              </c:strCache>
            </c:strRef>
          </c:tx>
          <c:spPr>
            <a:solidFill>
              <a:schemeClr val="accent2"/>
            </a:solidFill>
            <a:ln>
              <a:noFill/>
            </a:ln>
            <a:effectLst/>
          </c:spPr>
          <c:invertIfNegative val="0"/>
          <c:cat>
            <c:numRef>
              <c:f>'K22 rework rate'!$F$323:$F$336</c:f>
              <c:numCache>
                <c:formatCode>General</c:formatCode>
                <c:ptCount val="14"/>
              </c:numCache>
            </c:numRef>
          </c:cat>
          <c:val>
            <c:numRef>
              <c:f>'K22 rework rate'!$H$323:$H$336</c:f>
              <c:numCache>
                <c:formatCode>General</c:formatCode>
                <c:ptCount val="14"/>
              </c:numCache>
            </c:numRef>
          </c:val>
          <c:extLst>
            <c:ext xmlns:c16="http://schemas.microsoft.com/office/drawing/2014/chart" uri="{C3380CC4-5D6E-409C-BE32-E72D297353CC}">
              <c16:uniqueId val="{00000001-1D62-4DAC-8F85-955BA4B5A438}"/>
            </c:ext>
          </c:extLst>
        </c:ser>
        <c:dLbls>
          <c:showLegendKey val="0"/>
          <c:showVal val="0"/>
          <c:showCatName val="0"/>
          <c:showSerName val="0"/>
          <c:showPercent val="0"/>
          <c:showBubbleSize val="0"/>
        </c:dLbls>
        <c:gapWidth val="219"/>
        <c:axId val="442531256"/>
        <c:axId val="442532824"/>
      </c:barChart>
      <c:lineChart>
        <c:grouping val="standard"/>
        <c:varyColors val="0"/>
        <c:ser>
          <c:idx val="2"/>
          <c:order val="2"/>
          <c:tx>
            <c:strRef>
              <c:f>'K22 rework rate'!$I$1</c:f>
              <c:strCache>
                <c:ptCount val="1"/>
                <c:pt idx="0">
                  <c:v>WRR</c:v>
                </c:pt>
              </c:strCache>
            </c:strRef>
          </c:tx>
          <c:spPr>
            <a:ln w="28575"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'K22 rework rate'!$F$323:$F$336</c:f>
              <c:numCache>
                <c:formatCode>General</c:formatCode>
                <c:ptCount val="14"/>
              </c:numCache>
            </c:numRef>
          </c:cat>
          <c:val>
            <c:numRef>
              <c:f>'K22 rework rate'!$I$323:$I$336</c:f>
              <c:numCache>
                <c:formatCode>General</c:formatCode>
                <c:ptCount val="14"/>
              </c:numCache>
            </c:numRef>
          </c:val>
          <c:smooth val="0"/>
          <c:extLst>
            <c:ext xmlns:c16="http://schemas.microsoft.com/office/drawing/2014/chart" uri="{C3380CC4-5D6E-409C-BE32-E72D297353CC}">
              <c16:uniqueId val="{00000002-1D62-4DAC-8F85-955BA4B5A438}"/>
            </c:ext>
          </c:extLst>
        </c:ser>
        <c:dLbls>
          <c:showLegendKey val="0"/>
          <c:showVal val="0"/>
          <c:showCatName val="0"/>
          <c:showSerName val="0"/>
          <c:showPercent val="0"/>
          <c:showBubbleSize val="0"/>
        </c:dLbls>
        <c:marker val="1"/>
        <c:smooth val="0"/>
        <c:axId val="442530472"/>
        <c:axId val="442533216"/>
      </c:lineChart>
      <c:catAx>
        <c:axId val="442531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Data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42532824"/>
        <c:crosses val="autoZero"/>
        <c:auto val="1"/>
        <c:lblAlgn val="ctr"/>
        <c:lblOffset val="100"/>
        <c:noMultiLvlLbl val="0"/>
      </c:catAx>
      <c:valAx>
        <c:axId val="442532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Wafer Q'ty (pcs)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42531256"/>
        <c:crosses val="autoZero"/>
        <c:crossBetween val="between"/>
      </c:valAx>
      <c:valAx>
        <c:axId val="442533216"/>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Rework rate - WRR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42530472"/>
        <c:crosses val="max"/>
        <c:crossBetween val="between"/>
      </c:valAx>
      <c:catAx>
        <c:axId val="442530472"/>
        <c:scaling>
          <c:orientation val="minMax"/>
        </c:scaling>
        <c:delete val="1"/>
        <c:axPos val="b"/>
        <c:numFmt formatCode="General" sourceLinked="1"/>
        <c:majorTickMark val="out"/>
        <c:minorTickMark val="none"/>
        <c:tickLblPos val="nextTo"/>
        <c:crossAx val="44253321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zh-TW"/>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MVL RDL Layer Rework Rate - LRR</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'K22 rework rate'!$J$1</c:f>
              <c:strCache>
                <c:ptCount val="1"/>
                <c:pt idx="0">
                  <c:v>Lot Q'ty</c:v>
                </c:pt>
              </c:strCache>
            </c:strRef>
          </c:tx>
          <c:spPr>
            <a:solidFill>
              <a:schemeClr val="accent1"/>
            </a:solidFill>
            <a:ln>
              <a:noFill/>
            </a:ln>
            <a:effectLst/>
          </c:spPr>
          <c:invertIfNegative val="0"/>
          <c:cat>
            <c:numRef>
              <c:f>'K22 rework rate'!$F$322:$F$335</c:f>
              <c:numCache>
                <c:formatCode>General</c:formatCode>
                <c:ptCount val="14"/>
              </c:numCache>
            </c:numRef>
          </c:cat>
          <c:val>
            <c:numRef>
              <c:f>'K22 rework rate'!$J$322:$J$335</c:f>
              <c:numCache>
                <c:formatCode>General</c:formatCode>
                <c:ptCount val="14"/>
              </c:numCache>
            </c:numRef>
          </c:val>
          <c:extLst>
            <c:ext xmlns:c16="http://schemas.microsoft.com/office/drawing/2014/chart" uri="{C3380CC4-5D6E-409C-BE32-E72D297353CC}">
              <c16:uniqueId val="{00000000-C91A-44D8-90C4-A0C6F12D617D}"/>
            </c:ext>
          </c:extLst>
        </c:ser>
        <c:ser>
          <c:idx val="1"/>
          <c:order val="1"/>
          <c:tx>
            <c:strRef>
              <c:f>'K22 rework rate'!$K$1</c:f>
              <c:strCache>
                <c:ptCount val="1"/>
                <c:pt idx="0">
                  <c:v>Rework lot Q'ty</c:v>
                </c:pt>
              </c:strCache>
            </c:strRef>
          </c:tx>
          <c:spPr>
            <a:solidFill>
              <a:schemeClr val="accent2"/>
            </a:solidFill>
            <a:ln>
              <a:noFill/>
            </a:ln>
            <a:effectLst/>
          </c:spPr>
          <c:invertIfNegative val="0"/>
          <c:cat>
            <c:numRef>
              <c:f>'K22 rework rate'!$F$322:$F$335</c:f>
              <c:numCache>
                <c:formatCode>General</c:formatCode>
                <c:ptCount val="14"/>
              </c:numCache>
            </c:numRef>
          </c:cat>
          <c:val>
            <c:numRef>
              <c:f>'K22 rework rate'!$K$322:$K$335</c:f>
              <c:numCache>
                <c:formatCode>General</c:formatCode>
                <c:ptCount val="14"/>
              </c:numCache>
            </c:numRef>
          </c:val>
          <c:extLst>
            <c:ext xmlns:c16="http://schemas.microsoft.com/office/drawing/2014/chart" uri="{C3380CC4-5D6E-409C-BE32-E72D297353CC}">
              <c16:uniqueId val="{00000001-C91A-44D8-90C4-A0C6F12D617D}"/>
            </c:ext>
          </c:extLst>
        </c:ser>
        <c:dLbls>
          <c:showLegendKey val="0"/>
          <c:showVal val="0"/>
          <c:showCatName val="0"/>
          <c:showSerName val="0"/>
          <c:showPercent val="0"/>
          <c:showBubbleSize val="0"/>
        </c:dLbls>
        <c:gapWidth val="219"/>
        <c:axId val="442527336"/>
        <c:axId val="442527728"/>
      </c:barChart>
      <c:lineChart>
        <c:grouping val="standard"/>
        <c:varyColors val="0"/>
        <c:ser>
          <c:idx val="2"/>
          <c:order val="2"/>
          <c:tx>
            <c:strRef>
              <c:f>'K22 rework rate'!$L$1</c:f>
              <c:strCache>
                <c:ptCount val="1"/>
                <c:pt idx="0">
                  <c:v>LRR</c:v>
                </c:pt>
              </c:strCache>
            </c:strRef>
          </c:tx>
          <c:spPr>
            <a:ln w="28575" cap="rnd">
              <a:solidFill>
                <a:schemeClr val="accent3"/>
              </a:solidFill>
              <a:round/>
            </a:ln>
            <a:effectLst/>
          </c:spPr>
          <c:marker>
            <c:symbol val="none"/>
          </c:marker>
          <c:cat>
            <c:numRef>
              <c:f>'K22 rework rate'!$F$322:$F$335</c:f>
              <c:numCache>
                <c:formatCode>General</c:formatCode>
                <c:ptCount val="14"/>
              </c:numCache>
            </c:numRef>
          </c:cat>
          <c:val>
            <c:numRef>
              <c:f>'K22 rework rate'!$L$322:$L$335</c:f>
              <c:numCache>
                <c:formatCode>General</c:formatCode>
                <c:ptCount val="14"/>
              </c:numCache>
            </c:numRef>
          </c:val>
          <c:smooth val="0"/>
          <c:extLst>
            <c:ext xmlns:c16="http://schemas.microsoft.com/office/drawing/2014/chart" uri="{C3380CC4-5D6E-409C-BE32-E72D297353CC}">
              <c16:uniqueId val="{00000002-C91A-44D8-90C4-A0C6F12D617D}"/>
            </c:ext>
          </c:extLst>
        </c:ser>
        <c:dLbls>
          <c:showLegendKey val="0"/>
          <c:showVal val="0"/>
          <c:showCatName val="0"/>
          <c:showSerName val="0"/>
          <c:showPercent val="0"/>
          <c:showBubbleSize val="0"/>
        </c:dLbls>
        <c:marker val="1"/>
        <c:smooth val="0"/>
        <c:axId val="442531648"/>
        <c:axId val="442533608"/>
      </c:lineChart>
      <c:catAx>
        <c:axId val="442527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Data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42527728"/>
        <c:crosses val="autoZero"/>
        <c:auto val="1"/>
        <c:lblAlgn val="ctr"/>
        <c:lblOffset val="100"/>
        <c:noMultiLvlLbl val="0"/>
      </c:catAx>
      <c:valAx>
        <c:axId val="44252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Wafer Q'ty (pcs)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42527336"/>
        <c:crosses val="autoZero"/>
        <c:crossBetween val="between"/>
      </c:valAx>
      <c:valAx>
        <c:axId val="442533608"/>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Rework rate - LRR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442531648"/>
        <c:crosses val="max"/>
        <c:crossBetween val="between"/>
      </c:valAx>
      <c:catAx>
        <c:axId val="442531648"/>
        <c:scaling>
          <c:orientation val="minMax"/>
        </c:scaling>
        <c:delete val="1"/>
        <c:axPos val="b"/>
        <c:numFmt formatCode="General" sourceLinked="1"/>
        <c:majorTickMark val="out"/>
        <c:minorTickMark val="none"/>
        <c:tickLblPos val="nextTo"/>
        <c:crossAx val="442533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MVL Daily Rework Analysis</a:t>
            </a:r>
            <a:endParaRPr lang="zh-TW"/>
          </a:p>
        </c:rich>
      </c:tx>
      <c:overlay val="0"/>
      <c:spPr>
        <a:noFill/>
        <a:ln>
          <a:noFill/>
        </a:ln>
        <a:effectLst/>
      </c:spPr>
    </c:title>
    <c:autoTitleDeleted val="0"/>
    <c:plotArea>
      <c:layout>
        <c:manualLayout>
          <c:layoutTarget val="inner"/>
          <c:xMode val="edge"/>
          <c:yMode val="edge"/>
          <c:x val="8.4722222222222227E-2"/>
          <c:y val="0.23063502478856815"/>
          <c:w val="0.81388888888888888"/>
          <c:h val="0.56490995917177023"/>
        </c:manualLayout>
      </c:layout>
      <c:ofPieChart>
        <c:ofPieType val="pie"/>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45-4FA5-8B74-08BF364B10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45-4FA5-8B74-08BF364B1023}"/>
              </c:ext>
            </c:extLst>
          </c:dPt>
          <c:dLbls>
            <c:dLbl>
              <c:idx val="0"/>
              <c:layout>
                <c:manualLayout>
                  <c:x val="4.5484092207357324E-3"/>
                  <c:y val="-0.23614903993829517"/>
                </c:manualLayout>
              </c:layout>
              <c:tx>
                <c:rich>
                  <a:bodyPr/>
                  <a:lstStyle/>
                  <a:p>
                    <a:fld id="{C7244EFF-8DCB-45F8-BB07-9C3F441EB933}" type="CATEGORYNAME">
                      <a:rPr lang="en-US" altLang="zh-TW"/>
                      <a:pPr/>
                      <a:t>[類別名稱]</a:t>
                    </a:fld>
                    <a:r>
                      <a:rPr lang="en-US" altLang="zh-TW" baseline="0"/>
                      <a:t>, </a:t>
                    </a:r>
                    <a:fld id="{CCEA430E-DA76-4F1E-AF3D-57A796538768}" type="VALUE">
                      <a:rPr lang="en-US" altLang="zh-TW" baseline="0"/>
                      <a:pPr/>
                      <a:t>[值]</a:t>
                    </a:fld>
                    <a:r>
                      <a:rPr lang="en-US" altLang="zh-TW" baseline="0"/>
                      <a:t>pcs, </a:t>
                    </a:r>
                    <a:fld id="{BC2A8BB5-95D4-49D0-95C5-EDF9C9CD0369}" type="PERCENTAGE">
                      <a:rPr lang="en-US" altLang="zh-TW" baseline="0"/>
                      <a:pPr/>
                      <a:t>[百分比]</a:t>
                    </a:fld>
                    <a:endParaRPr lang="en-US" altLang="zh-TW"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645-4FA5-8B74-08BF364B1023}"/>
                </c:ext>
              </c:extLst>
            </c:dLbl>
            <c:dLbl>
              <c:idx val="1"/>
              <c:layout>
                <c:manualLayout>
                  <c:x val="-2.5078486071131129E-2"/>
                  <c:y val="0.30019785170169272"/>
                </c:manualLayout>
              </c:layout>
              <c:tx>
                <c:rich>
                  <a:bodyPr/>
                  <a:lstStyle/>
                  <a:p>
                    <a:fld id="{7D0F5AE6-778D-4E37-B6AE-8478FA81798F}" type="CATEGORYNAME">
                      <a:rPr lang="en-US" altLang="zh-TW"/>
                      <a:pPr/>
                      <a:t>[類別名稱]</a:t>
                    </a:fld>
                    <a:r>
                      <a:rPr lang="en-US" altLang="zh-TW" baseline="0"/>
                      <a:t>, </a:t>
                    </a:r>
                    <a:fld id="{6E6CA99A-3AC9-40B2-BC8E-689F621D0D0D}" type="VALUE">
                      <a:rPr lang="en-US" altLang="zh-TW" baseline="0"/>
                      <a:pPr/>
                      <a:t>[值]</a:t>
                    </a:fld>
                    <a:r>
                      <a:rPr lang="en-US" altLang="zh-TW" baseline="0"/>
                      <a:t>pcs, </a:t>
                    </a:r>
                    <a:fld id="{54355BBC-4AE5-4DC5-AA54-A6AE6B02C069}" type="PERCENTAGE">
                      <a:rPr lang="en-US" altLang="zh-TW" baseline="0"/>
                      <a:pPr/>
                      <a:t>[百分比]</a:t>
                    </a:fld>
                    <a:endParaRPr lang="en-US" altLang="zh-TW"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645-4FA5-8B74-08BF364B1023}"/>
                </c:ext>
              </c:extLst>
            </c:dLbl>
            <c:dLbl>
              <c:idx val="2"/>
              <c:layout>
                <c:manualLayout>
                  <c:x val="-1.8824798930394985E-3"/>
                  <c:y val="-0.26339700608502153"/>
                </c:manualLayout>
              </c:layout>
              <c:tx>
                <c:rich>
                  <a:bodyPr/>
                  <a:lstStyle/>
                  <a:p>
                    <a:r>
                      <a:rPr lang="en-US" altLang="zh-TW"/>
                      <a:t>Rework</a:t>
                    </a:r>
                    <a:r>
                      <a:rPr lang="en-US" altLang="zh-TW" baseline="0"/>
                      <a:t> Q'ty, </a:t>
                    </a:r>
                    <a:fld id="{FC496ED6-4384-4BF8-9698-C5C83064084F}" type="VALUE">
                      <a:rPr lang="en-US" altLang="zh-TW" baseline="0"/>
                      <a:pPr/>
                      <a:t>[值]</a:t>
                    </a:fld>
                    <a:r>
                      <a:rPr lang="en-US" altLang="zh-TW" baseline="0"/>
                      <a:t>pcs, </a:t>
                    </a:r>
                    <a:fld id="{C9EBCE18-6B1D-469B-806C-E4427245D476}" type="PERCENTAGE">
                      <a:rPr lang="en-US" altLang="zh-TW" baseline="0"/>
                      <a:pPr/>
                      <a:t>[百分比]</a:t>
                    </a:fld>
                    <a:endParaRPr lang="en-US" altLang="zh-TW"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80F-4364-AC0A-56CE8A0F71D5}"/>
                </c:ext>
              </c:extLst>
            </c:dLbl>
            <c:dLbl>
              <c:idx val="5"/>
              <c:layout>
                <c:manualLayout>
                  <c:x val="-7.5299195721582708E-3"/>
                  <c:y val="-0.29518629992286904"/>
                </c:manualLayout>
              </c:layout>
              <c:tx>
                <c:rich>
                  <a:bodyPr/>
                  <a:lstStyle/>
                  <a:p>
                    <a:r>
                      <a:rPr lang="en-US" altLang="zh-TW" baseline="0"/>
                      <a:t>Rework Q'ty, </a:t>
                    </a:r>
                    <a:fld id="{29BD73C1-B1FB-47B8-83CB-892AF4ED88CB}" type="VALUE">
                      <a:rPr lang="en-US" altLang="zh-TW" baseline="0"/>
                      <a:pPr/>
                      <a:t>[值]</a:t>
                    </a:fld>
                    <a:r>
                      <a:rPr lang="en-US" altLang="zh-TW" baseline="0"/>
                      <a:t>pcs, </a:t>
                    </a:r>
                    <a:fld id="{6EADC463-C463-4322-A6E3-B9F616F4CE8A}" type="PERCENTAGE">
                      <a:rPr lang="en-US" altLang="zh-TW" baseline="0"/>
                      <a:pPr/>
                      <a:t>[百分比]</a:t>
                    </a:fld>
                    <a:endParaRPr lang="en-US" altLang="zh-TW"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5CE-4A62-A5CF-AD3E9E42CC68}"/>
                </c:ext>
              </c:extLst>
            </c:dLbl>
            <c:spPr>
              <a:solidFill>
                <a:sysClr val="window" lastClr="FFFFFF"/>
              </a:solidFill>
              <a:ln>
                <a:solidFill>
                  <a:sysClr val="windowText" lastClr="000000">
                    <a:lumMod val="65000"/>
                    <a:lumOff val="35000"/>
                  </a:sysClr>
                </a:solidFill>
              </a:ln>
              <a:effectLst/>
            </c:sp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'K22 rework rate'!$AH$110:$AI$110</c:f>
              <c:strCache>
                <c:ptCount val="2"/>
                <c:pt idx="0">
                  <c:v>Pass Q'ty</c:v>
                </c:pt>
                <c:pt idx="1">
                  <c:v>Particle</c:v>
                </c:pt>
              </c:strCache>
            </c:strRef>
          </c:cat>
          <c:val>
            <c:numRef>
              <c:f>'K22 rework rate'!$AH$111:$AI$111</c:f>
              <c:numCache>
                <c:formatCode>General</c:formatCode>
                <c:ptCount val="2"/>
                <c:pt idx="0">
                  <c:v>77</c:v>
                </c:pt>
                <c:pt idx="1">
                  <c:v>1</c:v>
                </c:pt>
              </c:numCache>
            </c:numRef>
          </c:val>
          <c:extLst>
            <c:ext xmlns:c16="http://schemas.microsoft.com/office/drawing/2014/chart" uri="{C3380CC4-5D6E-409C-BE32-E72D297353CC}">
              <c16:uniqueId val="{0000000A-0645-4FA5-8B74-08BF364B1023}"/>
            </c:ext>
          </c:extLst>
        </c:ser>
        <c:dLbls>
          <c:showLegendKey val="0"/>
          <c:showVal val="0"/>
          <c:showCatName val="0"/>
          <c:showSerName val="0"/>
          <c:showPercent val="0"/>
          <c:showBubbleSize val="0"/>
          <c:showLeaderLines val="0"/>
        </c:dLbls>
        <c:gapWidth val="150"/>
        <c:splitType val="pos"/>
        <c:splitPos val="1"/>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87774055108479E-2"/>
          <c:y val="8.7854534665305795E-2"/>
          <c:w val="0.97076689707876129"/>
          <c:h val="0.52034236931172761"/>
        </c:manualLayout>
      </c:layout>
      <c:barChart>
        <c:barDir val="col"/>
        <c:grouping val="clustered"/>
        <c:varyColors val="0"/>
        <c:ser>
          <c:idx val="0"/>
          <c:order val="1"/>
          <c:tx>
            <c:strRef>
              <c:f>'2L-PR Daily rework rate C4'!$E$1</c:f>
              <c:strCache>
                <c:ptCount val="1"/>
                <c:pt idx="0">
                  <c:v>Wafer Q'ty</c:v>
                </c:pt>
              </c:strCache>
            </c:strRef>
          </c:tx>
          <c:invertIfNegative val="0"/>
          <c:val>
            <c:numRef>
              <c:f>'2L-PR Daily rework rate C4'!$E$1296:$E$1347</c:f>
            </c:numRef>
          </c:val>
          <c:extLst>
            <c:ext xmlns:c16="http://schemas.microsoft.com/office/drawing/2014/chart" uri="{C3380CC4-5D6E-409C-BE32-E72D297353CC}">
              <c16:uniqueId val="{00000000-CC09-435B-A229-3A39EE3DE85B}"/>
            </c:ext>
          </c:extLst>
        </c:ser>
        <c:ser>
          <c:idx val="2"/>
          <c:order val="2"/>
          <c:tx>
            <c:strRef>
              <c:f>'2L-PR Daily rework rate C4'!$F$1</c:f>
              <c:strCache>
                <c:ptCount val="1"/>
                <c:pt idx="0">
                  <c:v>Rework wafer</c:v>
                </c:pt>
              </c:strCache>
            </c:strRef>
          </c:tx>
          <c:invertIfNegative val="0"/>
          <c:val>
            <c:numRef>
              <c:f>'2L-PR Daily rework rate C4'!$F$1296:$F$1347</c:f>
            </c:numRef>
          </c:val>
          <c:extLst>
            <c:ext xmlns:c16="http://schemas.microsoft.com/office/drawing/2014/chart" uri="{C3380CC4-5D6E-409C-BE32-E72D297353CC}">
              <c16:uniqueId val="{00000001-CC09-435B-A229-3A39EE3DE85B}"/>
            </c:ext>
          </c:extLst>
        </c:ser>
        <c:dLbls>
          <c:showLegendKey val="0"/>
          <c:showVal val="0"/>
          <c:showCatName val="0"/>
          <c:showSerName val="0"/>
          <c:showPercent val="0"/>
          <c:showBubbleSize val="0"/>
        </c:dLbls>
        <c:gapWidth val="150"/>
        <c:axId val="442532432"/>
        <c:axId val="442528120"/>
      </c:barChart>
      <c:lineChart>
        <c:grouping val="standard"/>
        <c:varyColors val="0"/>
        <c:ser>
          <c:idx val="1"/>
          <c:order val="0"/>
          <c:tx>
            <c:strRef>
              <c:f>'2L-PR Daily rework rate C4'!$L$1</c:f>
              <c:strCache>
                <c:ptCount val="1"/>
                <c:pt idx="0">
                  <c:v>Addition defect</c:v>
                </c:pt>
              </c:strCache>
            </c:strRef>
          </c:tx>
          <c:marker>
            <c:symbol val="circle"/>
            <c:size val="17"/>
            <c:spPr>
              <a:solidFill>
                <a:schemeClr val="lt1"/>
              </a:solidFill>
              <a:ln>
                <a:noFill/>
              </a:ln>
              <a:effectLst/>
            </c:spPr>
          </c:marker>
          <c:dLbls>
            <c:spPr>
              <a:noFill/>
              <a:ln>
                <a:noFill/>
              </a:ln>
              <a:effectLst/>
            </c:spPr>
            <c:txPr>
              <a:bodyPr rot="0" vert="horz"/>
              <a:lstStyle/>
              <a:p>
                <a:pPr>
                  <a:defRPr/>
                </a:pPr>
                <a:endParaRPr lang="zh-TW"/>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'2L-PR Daily rework rate C4'!$L$1296:$L$1347</c:f>
            </c:numRef>
          </c:val>
          <c:smooth val="0"/>
          <c:extLst>
            <c:ext xmlns:c15="http://schemas.microsoft.com/office/drawing/2012/chart" uri="{02D57815-91ED-43cb-92C2-25804820EDAC}">
              <c15:filteredCategoryTitle>
                <c15:cat>
                  <c:multiLvlStrRef>
                    <c:extLst xmlns:c16="http://schemas.microsoft.com/office/drawing/2014/chart">
                      <c:ext uri="{02D57815-91ED-43cb-92C2-25804820EDAC}">
                        <c15:formulaRef>
                          <c15:sqref>'2L-PR Daily rework rate-B5(RDL)'!$B$1419:$D$1470</c15:sqref>
                        </c15:formulaRef>
                      </c:ext>
                    </c:extLst>
                    <c:multiLvlStrCache>
                      <c:ptCount val="52"/>
                      <c:lvl>
                        <c:pt idx="0">
                          <c:v>53LMB6B002</c:v>
                        </c:pt>
                        <c:pt idx="1">
                          <c:v>012LA9</c:v>
                        </c:pt>
                        <c:pt idx="2">
                          <c:v>53LMAMB002</c:v>
                        </c:pt>
                        <c:pt idx="3">
                          <c:v>53LMAL</c:v>
                        </c:pt>
                        <c:pt idx="4">
                          <c:v>53LMAR</c:v>
                        </c:pt>
                        <c:pt idx="5">
                          <c:v>512LCHB002</c:v>
                        </c:pt>
                        <c:pt idx="6">
                          <c:v>08LMXX</c:v>
                        </c:pt>
                        <c:pt idx="7">
                          <c:v>08LMXL</c:v>
                        </c:pt>
                        <c:pt idx="8">
                          <c:v>53LMAH</c:v>
                        </c:pt>
                        <c:pt idx="9">
                          <c:v>10LMPS</c:v>
                        </c:pt>
                        <c:pt idx="10">
                          <c:v>07LMC5</c:v>
                        </c:pt>
                        <c:pt idx="11">
                          <c:v>10LMPK</c:v>
                        </c:pt>
                        <c:pt idx="12">
                          <c:v>53LMATB002</c:v>
                        </c:pt>
                        <c:pt idx="13">
                          <c:v>08LMXN</c:v>
                        </c:pt>
                        <c:pt idx="14">
                          <c:v>062LCF</c:v>
                        </c:pt>
                        <c:pt idx="15">
                          <c:v>08LMXS</c:v>
                        </c:pt>
                        <c:pt idx="16">
                          <c:v>012LAAB004</c:v>
                        </c:pt>
                        <c:pt idx="17">
                          <c:v>062LC8</c:v>
                        </c:pt>
                        <c:pt idx="18">
                          <c:v>07LMC2</c:v>
                        </c:pt>
                        <c:pt idx="19">
                          <c:v>10LMPH</c:v>
                        </c:pt>
                        <c:pt idx="20">
                          <c:v>10LMPM</c:v>
                        </c:pt>
                        <c:pt idx="21">
                          <c:v>53LMAYB001</c:v>
                        </c:pt>
                        <c:pt idx="22">
                          <c:v>07LMCD</c:v>
                        </c:pt>
                        <c:pt idx="23">
                          <c:v>53LMABB001</c:v>
                        </c:pt>
                        <c:pt idx="24">
                          <c:v>53LMATB002</c:v>
                        </c:pt>
                        <c:pt idx="25">
                          <c:v>53LMAS</c:v>
                        </c:pt>
                        <c:pt idx="26">
                          <c:v>08LMXQ</c:v>
                        </c:pt>
                        <c:pt idx="27">
                          <c:v>53LMAT</c:v>
                        </c:pt>
                        <c:pt idx="28">
                          <c:v>10LMPP</c:v>
                        </c:pt>
                        <c:pt idx="29">
                          <c:v>10LMPQ</c:v>
                        </c:pt>
                        <c:pt idx="30">
                          <c:v>53LMB1</c:v>
                        </c:pt>
                        <c:pt idx="31">
                          <c:v>07LMCSB001</c:v>
                        </c:pt>
                        <c:pt idx="32">
                          <c:v>53LMB5</c:v>
                        </c:pt>
                        <c:pt idx="33">
                          <c:v>07LMC6</c:v>
                        </c:pt>
                        <c:pt idx="34">
                          <c:v>08LMXJ</c:v>
                        </c:pt>
                        <c:pt idx="35">
                          <c:v>07LMC1B001</c:v>
                        </c:pt>
                        <c:pt idx="36">
                          <c:v>08LMXLB001</c:v>
                        </c:pt>
                        <c:pt idx="37">
                          <c:v>53LMA1B002</c:v>
                        </c:pt>
                        <c:pt idx="38">
                          <c:v>53LMAK</c:v>
                        </c:pt>
                        <c:pt idx="39">
                          <c:v>53LMAUB001</c:v>
                        </c:pt>
                        <c:pt idx="40">
                          <c:v>08LMXM</c:v>
                        </c:pt>
                        <c:pt idx="41">
                          <c:v>53LMAV</c:v>
                        </c:pt>
                        <c:pt idx="42">
                          <c:v>53LMAHB003</c:v>
                        </c:pt>
                        <c:pt idx="43">
                          <c:v>53LMAAB001</c:v>
                        </c:pt>
                        <c:pt idx="44">
                          <c:v>53LMAAB002</c:v>
                        </c:pt>
                        <c:pt idx="45">
                          <c:v>53LMB6</c:v>
                        </c:pt>
                        <c:pt idx="46">
                          <c:v>07LMCB</c:v>
                        </c:pt>
                        <c:pt idx="47">
                          <c:v>53LMAW</c:v>
                        </c:pt>
                        <c:pt idx="48">
                          <c:v>53LMAAB004</c:v>
                        </c:pt>
                        <c:pt idx="49">
                          <c:v>08LMXW</c:v>
                        </c:pt>
                        <c:pt idx="50">
                          <c:v>07LMCC</c:v>
                        </c:pt>
                        <c:pt idx="51">
                          <c:v>53LMA5</c:v>
                        </c:pt>
                      </c:lvl>
                      <c:lvl>
                        <c:pt idx="0">
                          <c:v>PR3</c:v>
                        </c:pt>
                        <c:pt idx="1">
                          <c:v>PR6</c:v>
                        </c:pt>
                        <c:pt idx="2">
                          <c:v>PR7</c:v>
                        </c:pt>
                        <c:pt idx="3">
                          <c:v>PR7</c:v>
                        </c:pt>
                        <c:pt idx="4">
                          <c:v>PR5</c:v>
                        </c:pt>
                        <c:pt idx="5">
                          <c:v>PR6</c:v>
                        </c:pt>
                        <c:pt idx="6">
                          <c:v>PR1</c:v>
                        </c:pt>
                        <c:pt idx="7">
                          <c:v>PR2</c:v>
                        </c:pt>
                        <c:pt idx="8">
                          <c:v>PR7</c:v>
                        </c:pt>
                        <c:pt idx="9">
                          <c:v>PR1</c:v>
                        </c:pt>
                        <c:pt idx="10">
                          <c:v>PR3</c:v>
                        </c:pt>
                        <c:pt idx="11">
                          <c:v>PR1</c:v>
                        </c:pt>
                        <c:pt idx="12">
                          <c:v>6572</c:v>
                        </c:pt>
                        <c:pt idx="13">
                          <c:v>PR1</c:v>
                        </c:pt>
                        <c:pt idx="14">
                          <c:v>PR3</c:v>
                        </c:pt>
                        <c:pt idx="15">
                          <c:v>PR1</c:v>
                        </c:pt>
                        <c:pt idx="16">
                          <c:v>PR4</c:v>
                        </c:pt>
                        <c:pt idx="17">
                          <c:v>PR3</c:v>
                        </c:pt>
                        <c:pt idx="18">
                          <c:v>PR3</c:v>
                        </c:pt>
                        <c:pt idx="19">
                          <c:v>PR1</c:v>
                        </c:pt>
                        <c:pt idx="20">
                          <c:v>PR1</c:v>
                        </c:pt>
                        <c:pt idx="21">
                          <c:v>PR5</c:v>
                        </c:pt>
                        <c:pt idx="22">
                          <c:v>PR3</c:v>
                        </c:pt>
                        <c:pt idx="23">
                          <c:v>PR5</c:v>
                        </c:pt>
                        <c:pt idx="24">
                          <c:v>PR4</c:v>
                        </c:pt>
                        <c:pt idx="25">
                          <c:v>PR5</c:v>
                        </c:pt>
                        <c:pt idx="26">
                          <c:v>PR2</c:v>
                        </c:pt>
                        <c:pt idx="27">
                          <c:v>PR5</c:v>
                        </c:pt>
                        <c:pt idx="28">
                          <c:v>PR1</c:v>
                        </c:pt>
                        <c:pt idx="29">
                          <c:v>PR1</c:v>
                        </c:pt>
                        <c:pt idx="30">
                          <c:v>PR5</c:v>
                        </c:pt>
                        <c:pt idx="31">
                          <c:v>PR3</c:v>
                        </c:pt>
                        <c:pt idx="32">
                          <c:v>PR5</c:v>
                        </c:pt>
                        <c:pt idx="33">
                          <c:v>PR3</c:v>
                        </c:pt>
                        <c:pt idx="34">
                          <c:v>PR2</c:v>
                        </c:pt>
                        <c:pt idx="35">
                          <c:v>PR3</c:v>
                        </c:pt>
                        <c:pt idx="36">
                          <c:v>PR2</c:v>
                        </c:pt>
                        <c:pt idx="37">
                          <c:v>PR7</c:v>
                        </c:pt>
                        <c:pt idx="38">
                          <c:v>PR5</c:v>
                        </c:pt>
                        <c:pt idx="39">
                          <c:v>PR6</c:v>
                        </c:pt>
                        <c:pt idx="40">
                          <c:v>PR2</c:v>
                        </c:pt>
                        <c:pt idx="41">
                          <c:v>PR6</c:v>
                        </c:pt>
                        <c:pt idx="42">
                          <c:v>PR7</c:v>
                        </c:pt>
                        <c:pt idx="43">
                          <c:v>PR6</c:v>
                        </c:pt>
                        <c:pt idx="44">
                          <c:v>PR5</c:v>
                        </c:pt>
                        <c:pt idx="45">
                          <c:v>PR4</c:v>
                        </c:pt>
                        <c:pt idx="46">
                          <c:v>PR4</c:v>
                        </c:pt>
                        <c:pt idx="47">
                          <c:v>PR6</c:v>
                        </c:pt>
                        <c:pt idx="48">
                          <c:v>PR5</c:v>
                        </c:pt>
                        <c:pt idx="49">
                          <c:v>PR1</c:v>
                        </c:pt>
                        <c:pt idx="50">
                          <c:v>PR2</c:v>
                        </c:pt>
                        <c:pt idx="51">
                          <c:v>PR7</c:v>
                        </c:pt>
                      </c:lvl>
                      <c:lvl>
                        <c:pt idx="0">
                          <c:v>04/01</c:v>
                        </c:pt>
                        <c:pt idx="1">
                          <c:v>04/01</c:v>
                        </c:pt>
                        <c:pt idx="2">
                          <c:v>04/01</c:v>
                        </c:pt>
                        <c:pt idx="3">
                          <c:v>04/01</c:v>
                        </c:pt>
                        <c:pt idx="4">
                          <c:v>04/01</c:v>
                        </c:pt>
                        <c:pt idx="5">
                          <c:v>04/01</c:v>
                        </c:pt>
                        <c:pt idx="6">
                          <c:v>04/01</c:v>
                        </c:pt>
                        <c:pt idx="7">
                          <c:v>04/01</c:v>
                        </c:pt>
                        <c:pt idx="8">
                          <c:v>04/01</c:v>
                        </c:pt>
                        <c:pt idx="9">
                          <c:v>04/01</c:v>
                        </c:pt>
                        <c:pt idx="10">
                          <c:v>04/01</c:v>
                        </c:pt>
                        <c:pt idx="11">
                          <c:v>04/01</c:v>
                        </c:pt>
                        <c:pt idx="12">
                          <c:v>04/01</c:v>
                        </c:pt>
                        <c:pt idx="13">
                          <c:v>04/02</c:v>
                        </c:pt>
                        <c:pt idx="14">
                          <c:v>04/02</c:v>
                        </c:pt>
                        <c:pt idx="15">
                          <c:v>04/02</c:v>
                        </c:pt>
                        <c:pt idx="16">
                          <c:v>04/02</c:v>
                        </c:pt>
                        <c:pt idx="17">
                          <c:v>04/02</c:v>
                        </c:pt>
                        <c:pt idx="18">
                          <c:v>04/02</c:v>
                        </c:pt>
                        <c:pt idx="19">
                          <c:v>04/02</c:v>
                        </c:pt>
                        <c:pt idx="20">
                          <c:v>04/02</c:v>
                        </c:pt>
                        <c:pt idx="21">
                          <c:v>04/02</c:v>
                        </c:pt>
                        <c:pt idx="22">
                          <c:v>04/02</c:v>
                        </c:pt>
                        <c:pt idx="23">
                          <c:v>04/02</c:v>
                        </c:pt>
                        <c:pt idx="24">
                          <c:v>04/02</c:v>
                        </c:pt>
                        <c:pt idx="25">
                          <c:v>04/02</c:v>
                        </c:pt>
                        <c:pt idx="26">
                          <c:v>04/02</c:v>
                        </c:pt>
                        <c:pt idx="27">
                          <c:v>04/02</c:v>
                        </c:pt>
                        <c:pt idx="28">
                          <c:v>04/02</c:v>
                        </c:pt>
                        <c:pt idx="29">
                          <c:v>04/02</c:v>
                        </c:pt>
                        <c:pt idx="30">
                          <c:v>04/03</c:v>
                        </c:pt>
                        <c:pt idx="31">
                          <c:v>04/03</c:v>
                        </c:pt>
                        <c:pt idx="32">
                          <c:v>04/03</c:v>
                        </c:pt>
                        <c:pt idx="33">
                          <c:v>04/03</c:v>
                        </c:pt>
                        <c:pt idx="34">
                          <c:v>04/03</c:v>
                        </c:pt>
                        <c:pt idx="35">
                          <c:v>04/03</c:v>
                        </c:pt>
                        <c:pt idx="36">
                          <c:v>04/03</c:v>
                        </c:pt>
                        <c:pt idx="37">
                          <c:v>04/04</c:v>
                        </c:pt>
                        <c:pt idx="38">
                          <c:v>04/04</c:v>
                        </c:pt>
                        <c:pt idx="39">
                          <c:v>04/04</c:v>
                        </c:pt>
                        <c:pt idx="40">
                          <c:v>04/04</c:v>
                        </c:pt>
                        <c:pt idx="41">
                          <c:v>04/04</c:v>
                        </c:pt>
                        <c:pt idx="42">
                          <c:v>04/04</c:v>
                        </c:pt>
                        <c:pt idx="43">
                          <c:v>04/04</c:v>
                        </c:pt>
                        <c:pt idx="44">
                          <c:v>04/04</c:v>
                        </c:pt>
                        <c:pt idx="45">
                          <c:v>04/04</c:v>
                        </c:pt>
                        <c:pt idx="46">
                          <c:v>04/04</c:v>
                        </c:pt>
                        <c:pt idx="47">
                          <c:v>04/04</c:v>
                        </c:pt>
                        <c:pt idx="48">
                          <c:v>04/04</c:v>
                        </c:pt>
                        <c:pt idx="49">
                          <c:v>04/04</c:v>
                        </c:pt>
                        <c:pt idx="50">
                          <c:v>04/04</c:v>
                        </c:pt>
                        <c:pt idx="51">
                          <c:v>04/05</c:v>
                        </c:pt>
                      </c:lvl>
                    </c:multiLvlStrCache>
                  </c:multiLvlStrRef>
                </c15:cat>
              </c15:filteredCategoryTitle>
            </c:ext>
            <c:ext xmlns:c16="http://schemas.microsoft.com/office/drawing/2014/chart" uri="{C3380CC4-5D6E-409C-BE32-E72D297353CC}">
              <c16:uniqueId val="{00000002-CC09-435B-A229-3A39EE3DE85B}"/>
            </c:ext>
          </c:extLst>
        </c:ser>
        <c:dLbls>
          <c:dLblPos val="ctr"/>
          <c:showLegendKey val="0"/>
          <c:showVal val="1"/>
          <c:showCatName val="0"/>
          <c:showSerName val="0"/>
          <c:showPercent val="0"/>
          <c:showBubbleSize val="0"/>
        </c:dLbls>
        <c:marker val="1"/>
        <c:smooth val="0"/>
        <c:axId val="442526944"/>
        <c:axId val="442532040"/>
      </c:lineChart>
      <c:catAx>
        <c:axId val="442526944"/>
        <c:scaling>
          <c:orientation val="minMax"/>
        </c:scaling>
        <c:delete val="0"/>
        <c:axPos val="b"/>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vert="horz"/>
          <a:lstStyle/>
          <a:p>
            <a:pPr>
              <a:defRPr/>
            </a:pPr>
            <a:endParaRPr lang="zh-TW"/>
          </a:p>
        </c:txPr>
        <c:crossAx val="442532040"/>
        <c:crosses val="autoZero"/>
        <c:auto val="1"/>
        <c:lblAlgn val="ctr"/>
        <c:lblOffset val="100"/>
        <c:noMultiLvlLbl val="0"/>
      </c:catAx>
      <c:valAx>
        <c:axId val="442532040"/>
        <c:scaling>
          <c:orientation val="minMax"/>
          <c:max val="65"/>
        </c:scaling>
        <c:delete val="0"/>
        <c:axPos val="l"/>
        <c:numFmt formatCode="General" sourceLinked="1"/>
        <c:majorTickMark val="out"/>
        <c:minorTickMark val="none"/>
        <c:tickLblPos val="nextTo"/>
        <c:crossAx val="442526944"/>
        <c:crossesAt val="1"/>
        <c:crossBetween val="between"/>
      </c:valAx>
      <c:valAx>
        <c:axId val="442528120"/>
        <c:scaling>
          <c:orientation val="minMax"/>
          <c:max val="20"/>
        </c:scaling>
        <c:delete val="0"/>
        <c:axPos val="r"/>
        <c:numFmt formatCode="General" sourceLinked="1"/>
        <c:majorTickMark val="out"/>
        <c:minorTickMark val="none"/>
        <c:tickLblPos val="nextTo"/>
        <c:crossAx val="442532432"/>
        <c:crosses val="max"/>
        <c:crossBetween val="between"/>
      </c:valAx>
      <c:catAx>
        <c:axId val="442532432"/>
        <c:scaling>
          <c:orientation val="minMax"/>
        </c:scaling>
        <c:delete val="1"/>
        <c:axPos val="b"/>
        <c:majorTickMark val="out"/>
        <c:minorTickMark val="none"/>
        <c:tickLblPos val="nextTo"/>
        <c:crossAx val="442528120"/>
        <c:crosses val="autoZero"/>
        <c:auto val="1"/>
        <c:lblAlgn val="ctr"/>
        <c:lblOffset val="100"/>
        <c:noMultiLvlLbl val="0"/>
      </c:catAx>
      <c:spPr>
        <a:noFill/>
        <a:ln>
          <a:noFill/>
        </a:ln>
        <a:effectLst/>
      </c:spPr>
    </c:plotArea>
    <c:legend>
      <c:legendPos val="b"/>
      <c:layout>
        <c:manualLayout>
          <c:xMode val="edge"/>
          <c:yMode val="edge"/>
          <c:x val="2.3333417781540553E-2"/>
          <c:y val="1.2017110698883575E-2"/>
          <c:w val="0.55437221126765579"/>
          <c:h val="6.7516000820054489E-2"/>
        </c:manualLayout>
      </c:layout>
      <c:overlay val="0"/>
      <c:spPr>
        <a:noFill/>
        <a:ln>
          <a:noFill/>
        </a:ln>
        <a:effectLst/>
      </c:spPr>
      <c:txPr>
        <a:bodyPr rot="0" vert="horz"/>
        <a:lstStyle/>
        <a:p>
          <a:pPr>
            <a:defRPr sz="1200"/>
          </a:pPr>
          <a:endParaRPr lang="zh-TW"/>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rot="0" vert="eaVert"/>
    <a:lstStyle/>
    <a:p>
      <a:pPr>
        <a:defRPr sz="800"/>
      </a:pPr>
      <a:endParaRPr lang="zh-TW"/>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87774055108479E-2"/>
          <c:y val="8.7854534665305795E-2"/>
          <c:w val="0.97076689707876129"/>
          <c:h val="0.52034236931172761"/>
        </c:manualLayout>
      </c:layout>
      <c:barChart>
        <c:barDir val="col"/>
        <c:grouping val="clustered"/>
        <c:varyColors val="0"/>
        <c:ser>
          <c:idx val="0"/>
          <c:order val="1"/>
          <c:tx>
            <c:strRef>
              <c:f>'2L-PR Daily rework rate C4'!$E$1</c:f>
              <c:strCache>
                <c:ptCount val="1"/>
                <c:pt idx="0">
                  <c:v>Wafer Q'ty</c:v>
                </c:pt>
              </c:strCache>
            </c:strRef>
          </c:tx>
          <c:invertIfNegative val="0"/>
          <c:val>
            <c:numRef>
              <c:f>'2L-PR Daily rework rate C4'!$E$1770:$E$1824</c:f>
            </c:numRef>
          </c:val>
          <c:extLst>
            <c:ext xmlns:c16="http://schemas.microsoft.com/office/drawing/2014/chart" uri="{C3380CC4-5D6E-409C-BE32-E72D297353CC}">
              <c16:uniqueId val="{00000000-93A2-4CDD-B420-91BA99967EB5}"/>
            </c:ext>
          </c:extLst>
        </c:ser>
        <c:ser>
          <c:idx val="2"/>
          <c:order val="2"/>
          <c:tx>
            <c:strRef>
              <c:f>'2L-PR Daily rework rate C4'!$F$1</c:f>
              <c:strCache>
                <c:ptCount val="1"/>
                <c:pt idx="0">
                  <c:v>Rework wafer</c:v>
                </c:pt>
              </c:strCache>
            </c:strRef>
          </c:tx>
          <c:invertIfNegative val="0"/>
          <c:val>
            <c:numRef>
              <c:f>'2L-PR Daily rework rate C4'!$F$1770:$F$1824</c:f>
            </c:numRef>
          </c:val>
          <c:extLst>
            <c:ext xmlns:c16="http://schemas.microsoft.com/office/drawing/2014/chart" uri="{C3380CC4-5D6E-409C-BE32-E72D297353CC}">
              <c16:uniqueId val="{00000001-93A2-4CDD-B420-91BA99967EB5}"/>
            </c:ext>
          </c:extLst>
        </c:ser>
        <c:dLbls>
          <c:showLegendKey val="0"/>
          <c:showVal val="0"/>
          <c:showCatName val="0"/>
          <c:showSerName val="0"/>
          <c:showPercent val="0"/>
          <c:showBubbleSize val="0"/>
        </c:dLbls>
        <c:gapWidth val="150"/>
        <c:axId val="441054928"/>
        <c:axId val="441052184"/>
      </c:barChart>
      <c:lineChart>
        <c:grouping val="standard"/>
        <c:varyColors val="0"/>
        <c:ser>
          <c:idx val="1"/>
          <c:order val="0"/>
          <c:tx>
            <c:strRef>
              <c:f>'2L-PR Daily rework rate C4'!$L$1</c:f>
              <c:strCache>
                <c:ptCount val="1"/>
                <c:pt idx="0">
                  <c:v>Addition defect</c:v>
                </c:pt>
              </c:strCache>
            </c:strRef>
          </c:tx>
          <c:marker>
            <c:symbol val="circle"/>
            <c:size val="17"/>
            <c:spPr>
              <a:solidFill>
                <a:schemeClr val="lt1"/>
              </a:solidFill>
              <a:ln>
                <a:noFill/>
              </a:ln>
              <a:effectLst/>
            </c:spPr>
          </c:marker>
          <c:dLbls>
            <c:spPr>
              <a:noFill/>
              <a:ln>
                <a:noFill/>
              </a:ln>
              <a:effectLst/>
            </c:spPr>
            <c:txPr>
              <a:bodyPr rot="0" vert="horz"/>
              <a:lstStyle/>
              <a:p>
                <a:pPr>
                  <a:defRPr/>
                </a:pPr>
                <a:endParaRPr lang="zh-TW"/>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'2L-PR Daily rework rate C4'!$L$1770:$L$1824</c:f>
            </c:numRef>
          </c:val>
          <c:smooth val="0"/>
          <c:extLst>
            <c:ext xmlns:c15="http://schemas.microsoft.com/office/drawing/2012/chart" uri="{02D57815-91ED-43cb-92C2-25804820EDAC}">
              <c15:filteredCategoryTitle>
                <c15:cat>
                  <c:multiLvlStrRef>
                    <c:extLst xmlns:c16="http://schemas.microsoft.com/office/drawing/2014/chart">
                      <c:ext uri="{02D57815-91ED-43cb-92C2-25804820EDAC}">
                        <c15:formulaRef>
                          <c15:sqref>'2L-PR Daily rework rate-B5(RDL)'!$B$1921:$D$1960</c15:sqref>
                        </c15:formulaRef>
                      </c:ext>
                    </c:extLst>
                    <c:multiLvlStrCache>
                      <c:ptCount val="40"/>
                      <c:lvl>
                        <c:pt idx="0">
                          <c:v>08LMXJ</c:v>
                        </c:pt>
                        <c:pt idx="1">
                          <c:v>10LMQA</c:v>
                        </c:pt>
                        <c:pt idx="2">
                          <c:v>07LMCD</c:v>
                        </c:pt>
                        <c:pt idx="3">
                          <c:v>08LMXX</c:v>
                        </c:pt>
                        <c:pt idx="4">
                          <c:v>10LMQGB001</c:v>
                        </c:pt>
                        <c:pt idx="5">
                          <c:v>10LMQF</c:v>
                        </c:pt>
                        <c:pt idx="6">
                          <c:v>10LMQ8B001</c:v>
                        </c:pt>
                        <c:pt idx="7">
                          <c:v>07LMC7B001</c:v>
                        </c:pt>
                        <c:pt idx="8">
                          <c:v>07LMCQ</c:v>
                        </c:pt>
                        <c:pt idx="9">
                          <c:v>07LMC6B002</c:v>
                        </c:pt>
                        <c:pt idx="10">
                          <c:v>08LMXZ</c:v>
                        </c:pt>
                        <c:pt idx="11">
                          <c:v>08LMXMB001</c:v>
                        </c:pt>
                        <c:pt idx="12">
                          <c:v>10LMQ3</c:v>
                        </c:pt>
                        <c:pt idx="13">
                          <c:v>08LMXUB001</c:v>
                        </c:pt>
                        <c:pt idx="14">
                          <c:v>07LMCS</c:v>
                        </c:pt>
                        <c:pt idx="15">
                          <c:v>08LMXP</c:v>
                        </c:pt>
                        <c:pt idx="16">
                          <c:v>14LMMH</c:v>
                        </c:pt>
                        <c:pt idx="17">
                          <c:v>14LMMQ</c:v>
                        </c:pt>
                        <c:pt idx="18">
                          <c:v>07LMCDB001</c:v>
                        </c:pt>
                        <c:pt idx="19">
                          <c:v>10LMQEB001</c:v>
                        </c:pt>
                        <c:pt idx="20">
                          <c:v>08LMXXB001</c:v>
                        </c:pt>
                        <c:pt idx="21">
                          <c:v>10LMQJB001</c:v>
                        </c:pt>
                        <c:pt idx="22">
                          <c:v>14LMMV</c:v>
                        </c:pt>
                        <c:pt idx="23">
                          <c:v>10LMPHB001</c:v>
                        </c:pt>
                        <c:pt idx="24">
                          <c:v>07LMCPB002</c:v>
                        </c:pt>
                        <c:pt idx="25">
                          <c:v>062LC8</c:v>
                        </c:pt>
                        <c:pt idx="26">
                          <c:v>08LMXVB002</c:v>
                        </c:pt>
                        <c:pt idx="27">
                          <c:v>14LMMP</c:v>
                        </c:pt>
                        <c:pt idx="28">
                          <c:v>10LMPJ</c:v>
                        </c:pt>
                        <c:pt idx="29">
                          <c:v>062LCF</c:v>
                        </c:pt>
                        <c:pt idx="30">
                          <c:v>10LMQE</c:v>
                        </c:pt>
                        <c:pt idx="31">
                          <c:v>10LMQG</c:v>
                        </c:pt>
                        <c:pt idx="32">
                          <c:v>53LMAGB001</c:v>
                        </c:pt>
                        <c:pt idx="33">
                          <c:v>14LMMX</c:v>
                        </c:pt>
                        <c:pt idx="34">
                          <c:v>10LMQ8B002</c:v>
                        </c:pt>
                        <c:pt idx="35">
                          <c:v>062LCJB001</c:v>
                        </c:pt>
                        <c:pt idx="36">
                          <c:v>14LMMU</c:v>
                        </c:pt>
                        <c:pt idx="37">
                          <c:v>08LMXM</c:v>
                        </c:pt>
                        <c:pt idx="38">
                          <c:v>08LMXY</c:v>
                        </c:pt>
                        <c:pt idx="39">
                          <c:v>10LMQ7B001</c:v>
                        </c:pt>
                      </c:lvl>
                      <c:lvl>
                        <c:pt idx="0">
                          <c:v>PR5</c:v>
                        </c:pt>
                        <c:pt idx="1">
                          <c:v>PR2</c:v>
                        </c:pt>
                        <c:pt idx="2">
                          <c:v>PR7</c:v>
                        </c:pt>
                        <c:pt idx="3">
                          <c:v>PR3</c:v>
                        </c:pt>
                        <c:pt idx="4">
                          <c:v>PR3</c:v>
                        </c:pt>
                        <c:pt idx="5">
                          <c:v>PR2</c:v>
                        </c:pt>
                        <c:pt idx="6">
                          <c:v>PR2</c:v>
                        </c:pt>
                        <c:pt idx="7">
                          <c:v>PR7</c:v>
                        </c:pt>
                        <c:pt idx="8">
                          <c:v>PR5</c:v>
                        </c:pt>
                        <c:pt idx="9">
                          <c:v>PR6</c:v>
                        </c:pt>
                        <c:pt idx="10">
                          <c:v>PR5</c:v>
                        </c:pt>
                        <c:pt idx="11">
                          <c:v>PR4</c:v>
                        </c:pt>
                        <c:pt idx="12">
                          <c:v>PR2</c:v>
                        </c:pt>
                        <c:pt idx="13">
                          <c:v>PR2</c:v>
                        </c:pt>
                        <c:pt idx="14">
                          <c:v>PR6</c:v>
                        </c:pt>
                        <c:pt idx="15">
                          <c:v>PR7</c:v>
                        </c:pt>
                        <c:pt idx="16">
                          <c:v>PR1</c:v>
                        </c:pt>
                        <c:pt idx="17">
                          <c:v>PR1</c:v>
                        </c:pt>
                        <c:pt idx="18">
                          <c:v>PR5</c:v>
                        </c:pt>
                        <c:pt idx="19">
                          <c:v>PR3</c:v>
                        </c:pt>
                        <c:pt idx="20">
                          <c:v>PR3</c:v>
                        </c:pt>
                        <c:pt idx="21">
                          <c:v>PR1</c:v>
                        </c:pt>
                        <c:pt idx="22">
                          <c:v>PR1</c:v>
                        </c:pt>
                        <c:pt idx="23">
                          <c:v>PR2</c:v>
                        </c:pt>
                        <c:pt idx="24">
                          <c:v>PR5</c:v>
                        </c:pt>
                        <c:pt idx="25">
                          <c:v>PR5</c:v>
                        </c:pt>
                        <c:pt idx="26">
                          <c:v>PR2</c:v>
                        </c:pt>
                        <c:pt idx="27">
                          <c:v>PR1</c:v>
                        </c:pt>
                        <c:pt idx="28">
                          <c:v>PR4</c:v>
                        </c:pt>
                        <c:pt idx="29">
                          <c:v>PR5</c:v>
                        </c:pt>
                        <c:pt idx="30">
                          <c:v>PR3</c:v>
                        </c:pt>
                        <c:pt idx="31">
                          <c:v>PR3</c:v>
                        </c:pt>
                        <c:pt idx="32">
                          <c:v>PR7</c:v>
                        </c:pt>
                        <c:pt idx="33">
                          <c:v>PR1</c:v>
                        </c:pt>
                        <c:pt idx="34">
                          <c:v>PR2</c:v>
                        </c:pt>
                        <c:pt idx="35">
                          <c:v>PR1</c:v>
                        </c:pt>
                        <c:pt idx="36">
                          <c:v>PR1</c:v>
                        </c:pt>
                        <c:pt idx="37">
                          <c:v>PR5</c:v>
                        </c:pt>
                        <c:pt idx="38">
                          <c:v>PR5</c:v>
                        </c:pt>
                        <c:pt idx="39">
                          <c:v>PR1</c:v>
                        </c:pt>
                      </c:lvl>
                      <c:lvl>
                        <c:pt idx="0">
                          <c:v>05/06</c:v>
                        </c:pt>
                        <c:pt idx="1">
                          <c:v>05/06</c:v>
                        </c:pt>
                        <c:pt idx="2">
                          <c:v>05/06</c:v>
                        </c:pt>
                        <c:pt idx="3">
                          <c:v>05/06</c:v>
                        </c:pt>
                        <c:pt idx="4">
                          <c:v>05/06</c:v>
                        </c:pt>
                        <c:pt idx="5">
                          <c:v>05/06</c:v>
                        </c:pt>
                        <c:pt idx="6">
                          <c:v>05/06</c:v>
                        </c:pt>
                        <c:pt idx="7">
                          <c:v>05/06</c:v>
                        </c:pt>
                        <c:pt idx="8">
                          <c:v>05/06</c:v>
                        </c:pt>
                        <c:pt idx="9">
                          <c:v>05/06</c:v>
                        </c:pt>
                        <c:pt idx="10">
                          <c:v>05/06</c:v>
                        </c:pt>
                        <c:pt idx="11">
                          <c:v>05/06</c:v>
                        </c:pt>
                        <c:pt idx="12">
                          <c:v>05/06</c:v>
                        </c:pt>
                        <c:pt idx="13">
                          <c:v>05/06</c:v>
                        </c:pt>
                        <c:pt idx="14">
                          <c:v>05/06</c:v>
                        </c:pt>
                        <c:pt idx="15">
                          <c:v>05/06</c:v>
                        </c:pt>
                        <c:pt idx="16">
                          <c:v>05/06</c:v>
                        </c:pt>
                        <c:pt idx="17">
                          <c:v>05/06</c:v>
                        </c:pt>
                        <c:pt idx="18">
                          <c:v>05/06</c:v>
                        </c:pt>
                        <c:pt idx="19">
                          <c:v>05/06</c:v>
                        </c:pt>
                        <c:pt idx="20">
                          <c:v>05/06</c:v>
                        </c:pt>
                        <c:pt idx="21">
                          <c:v>05/06</c:v>
                        </c:pt>
                        <c:pt idx="22">
                          <c:v>05/06</c:v>
                        </c:pt>
                        <c:pt idx="23">
                          <c:v>05/06</c:v>
                        </c:pt>
                        <c:pt idx="24">
                          <c:v>05/06</c:v>
                        </c:pt>
                        <c:pt idx="25">
                          <c:v>05/06</c:v>
                        </c:pt>
                        <c:pt idx="26">
                          <c:v>05/06</c:v>
                        </c:pt>
                        <c:pt idx="27">
                          <c:v>05/06</c:v>
                        </c:pt>
                        <c:pt idx="28">
                          <c:v>05/07</c:v>
                        </c:pt>
                        <c:pt idx="29">
                          <c:v>05/07</c:v>
                        </c:pt>
                        <c:pt idx="30">
                          <c:v>05/07</c:v>
                        </c:pt>
                        <c:pt idx="31">
                          <c:v>05/07</c:v>
                        </c:pt>
                        <c:pt idx="32">
                          <c:v>05/07</c:v>
                        </c:pt>
                        <c:pt idx="33">
                          <c:v>05/07</c:v>
                        </c:pt>
                        <c:pt idx="34">
                          <c:v>05/07</c:v>
                        </c:pt>
                        <c:pt idx="35">
                          <c:v>05/07</c:v>
                        </c:pt>
                        <c:pt idx="36">
                          <c:v>05/07</c:v>
                        </c:pt>
                        <c:pt idx="37">
                          <c:v>05/07</c:v>
                        </c:pt>
                        <c:pt idx="38">
                          <c:v>05/07</c:v>
                        </c:pt>
                        <c:pt idx="39">
                          <c:v>05/07</c:v>
                        </c:pt>
                      </c:lvl>
                    </c:multiLvlStrCache>
                  </c:multiLvlStrRef>
                </c15:cat>
              </c15:filteredCategoryTitle>
            </c:ext>
            <c:ext xmlns:c16="http://schemas.microsoft.com/office/drawing/2014/chart" uri="{C3380CC4-5D6E-409C-BE32-E72D297353CC}">
              <c16:uniqueId val="{00000002-93A2-4CDD-B420-91BA99967EB5}"/>
            </c:ext>
          </c:extLst>
        </c:ser>
        <c:dLbls>
          <c:dLblPos val="ctr"/>
          <c:showLegendKey val="0"/>
          <c:showVal val="1"/>
          <c:showCatName val="0"/>
          <c:showSerName val="0"/>
          <c:showPercent val="0"/>
          <c:showBubbleSize val="0"/>
        </c:dLbls>
        <c:marker val="1"/>
        <c:smooth val="0"/>
        <c:axId val="442529296"/>
        <c:axId val="442530080"/>
      </c:lineChart>
      <c:catAx>
        <c:axId val="442529296"/>
        <c:scaling>
          <c:orientation val="minMax"/>
        </c:scaling>
        <c:delete val="0"/>
        <c:axPos val="b"/>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vert="horz"/>
          <a:lstStyle/>
          <a:p>
            <a:pPr>
              <a:defRPr/>
            </a:pPr>
            <a:endParaRPr lang="zh-TW"/>
          </a:p>
        </c:txPr>
        <c:crossAx val="442530080"/>
        <c:crosses val="autoZero"/>
        <c:auto val="1"/>
        <c:lblAlgn val="ctr"/>
        <c:lblOffset val="100"/>
        <c:noMultiLvlLbl val="0"/>
      </c:catAx>
      <c:valAx>
        <c:axId val="442530080"/>
        <c:scaling>
          <c:orientation val="minMax"/>
          <c:max val="65"/>
        </c:scaling>
        <c:delete val="0"/>
        <c:axPos val="l"/>
        <c:numFmt formatCode="General" sourceLinked="1"/>
        <c:majorTickMark val="out"/>
        <c:minorTickMark val="none"/>
        <c:tickLblPos val="nextTo"/>
        <c:crossAx val="442529296"/>
        <c:crossesAt val="1"/>
        <c:crossBetween val="between"/>
      </c:valAx>
      <c:valAx>
        <c:axId val="441052184"/>
        <c:scaling>
          <c:orientation val="minMax"/>
          <c:max val="20"/>
        </c:scaling>
        <c:delete val="0"/>
        <c:axPos val="r"/>
        <c:numFmt formatCode="General" sourceLinked="1"/>
        <c:majorTickMark val="out"/>
        <c:minorTickMark val="none"/>
        <c:tickLblPos val="nextTo"/>
        <c:crossAx val="441054928"/>
        <c:crosses val="max"/>
        <c:crossBetween val="between"/>
      </c:valAx>
      <c:catAx>
        <c:axId val="441054928"/>
        <c:scaling>
          <c:orientation val="minMax"/>
        </c:scaling>
        <c:delete val="1"/>
        <c:axPos val="b"/>
        <c:majorTickMark val="out"/>
        <c:minorTickMark val="none"/>
        <c:tickLblPos val="nextTo"/>
        <c:crossAx val="441052184"/>
        <c:crosses val="autoZero"/>
        <c:auto val="1"/>
        <c:lblAlgn val="ctr"/>
        <c:lblOffset val="100"/>
        <c:noMultiLvlLbl val="0"/>
      </c:catAx>
      <c:spPr>
        <a:noFill/>
        <a:ln>
          <a:noFill/>
        </a:ln>
        <a:effectLst/>
      </c:spPr>
    </c:plotArea>
    <c:legend>
      <c:legendPos val="b"/>
      <c:layout>
        <c:manualLayout>
          <c:xMode val="edge"/>
          <c:yMode val="edge"/>
          <c:x val="2.1732661159028558E-2"/>
          <c:y val="9.4679492723027392E-3"/>
          <c:w val="0.55437221126765579"/>
          <c:h val="6.7516000820054489E-2"/>
        </c:manualLayout>
      </c:layout>
      <c:overlay val="0"/>
      <c:spPr>
        <a:noFill/>
        <a:ln>
          <a:noFill/>
        </a:ln>
        <a:effectLst/>
      </c:spPr>
      <c:txPr>
        <a:bodyPr rot="0" vert="horz"/>
        <a:lstStyle/>
        <a:p>
          <a:pPr>
            <a:defRPr sz="1200"/>
          </a:pPr>
          <a:endParaRPr lang="zh-TW"/>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rot="0" vert="eaVert"/>
    <a:lstStyle/>
    <a:p>
      <a:pPr>
        <a:defRPr sz="800"/>
      </a:pPr>
      <a:endParaRPr lang="zh-TW"/>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2</xdr:col>
      <xdr:colOff>22860</xdr:colOff>
      <xdr:row>15</xdr:row>
      <xdr:rowOff>38101</xdr:rowOff>
    </xdr:from>
    <xdr:to>
      <xdr:col>3</xdr:col>
      <xdr:colOff>506326</xdr:colOff>
      <xdr:row>23</xdr:row>
      <xdr:rowOff>192181</xdr:rowOff>
    </xdr:to>
    <mc:AlternateContent xmlns:mc="http://schemas.openxmlformats.org/markup-compatibility/2006" xmlns:a14="http://schemas.microsoft.com/office/drawing/2010/main">
      <mc:Choice Requires="a14">
        <xdr:graphicFrame macro="">
          <xdr:nvGraphicFramePr>
            <xdr:cNvPr id="7" name="ADI date"/>
            <xdr:cNvGraphicFramePr/>
          </xdr:nvGraphicFramePr>
          <xdr:xfrm>
            <a:off x="0" y="0"/>
            <a:ext cx="0" cy="0"/>
          </xdr:xfrm>
          <a:graphic>
            <a:graphicData uri="http://schemas.microsoft.com/office/drawing/2010/slicer">
              <sle:slicer xmlns:sle="http://schemas.microsoft.com/office/drawing/2010/slicer" name="ADI date"/>
            </a:graphicData>
          </a:graphic>
        </xdr:graphicFrame>
      </mc:Choice>
      <mc:Fallback xmlns="">
        <xdr:sp macro="" textlink="">
          <xdr:nvSpPr>
            <xdr:cNvPr id="0" name=""/>
            <xdr:cNvSpPr>
              <a:spLocks noTextEdit="1"/>
            </xdr:cNvSpPr>
          </xdr:nvSpPr>
          <xdr:spPr>
            <a:xfrm>
              <a:off x="1516380" y="3124201"/>
              <a:ext cx="1440000" cy="180000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twoCellAnchor editAs="oneCell">
    <xdr:from>
      <xdr:col>4</xdr:col>
      <xdr:colOff>68580</xdr:colOff>
      <xdr:row>15</xdr:row>
      <xdr:rowOff>38100</xdr:rowOff>
    </xdr:from>
    <xdr:to>
      <xdr:col>5</xdr:col>
      <xdr:colOff>46437</xdr:colOff>
      <xdr:row>23</xdr:row>
      <xdr:rowOff>192180</xdr:rowOff>
    </xdr:to>
    <mc:AlternateContent xmlns:mc="http://schemas.openxmlformats.org/markup-compatibility/2006" xmlns:a14="http://schemas.microsoft.com/office/drawing/2010/main">
      <mc:Choice Requires="a14">
        <xdr:graphicFrame macro="">
          <xdr:nvGraphicFramePr>
            <xdr:cNvPr id="8" name="ADI date 1"/>
            <xdr:cNvGraphicFramePr/>
          </xdr:nvGraphicFramePr>
          <xdr:xfrm>
            <a:off x="0" y="0"/>
            <a:ext cx="0" cy="0"/>
          </xdr:xfrm>
          <a:graphic>
            <a:graphicData uri="http://schemas.microsoft.com/office/drawing/2010/slicer">
              <sle:slicer xmlns:sle="http://schemas.microsoft.com/office/drawing/2010/slicer" name="ADI date 1"/>
            </a:graphicData>
          </a:graphic>
        </xdr:graphicFrame>
      </mc:Choice>
      <mc:Fallback xmlns="">
        <xdr:sp macro="" textlink="">
          <xdr:nvSpPr>
            <xdr:cNvPr id="0" name=""/>
            <xdr:cNvSpPr>
              <a:spLocks noTextEdit="1"/>
            </xdr:cNvSpPr>
          </xdr:nvSpPr>
          <xdr:spPr>
            <a:xfrm>
              <a:off x="3589020" y="3124200"/>
              <a:ext cx="1440000" cy="180000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twoCellAnchor editAs="oneCell">
    <xdr:from>
      <xdr:col>6</xdr:col>
      <xdr:colOff>99060</xdr:colOff>
      <xdr:row>15</xdr:row>
      <xdr:rowOff>38100</xdr:rowOff>
    </xdr:from>
    <xdr:to>
      <xdr:col>6</xdr:col>
      <xdr:colOff>1539060</xdr:colOff>
      <xdr:row>23</xdr:row>
      <xdr:rowOff>192180</xdr:rowOff>
    </xdr:to>
    <mc:AlternateContent xmlns:mc="http://schemas.openxmlformats.org/markup-compatibility/2006" xmlns:a14="http://schemas.microsoft.com/office/drawing/2010/main">
      <mc:Choice Requires="a14">
        <xdr:graphicFrame macro="">
          <xdr:nvGraphicFramePr>
            <xdr:cNvPr id="9" name="ADI date 2"/>
            <xdr:cNvGraphicFramePr/>
          </xdr:nvGraphicFramePr>
          <xdr:xfrm>
            <a:off x="0" y="0"/>
            <a:ext cx="0" cy="0"/>
          </xdr:xfrm>
          <a:graphic>
            <a:graphicData uri="http://schemas.microsoft.com/office/drawing/2010/slicer">
              <sle:slicer xmlns:sle="http://schemas.microsoft.com/office/drawing/2010/slicer" name="ADI date 2"/>
            </a:graphicData>
          </a:graphic>
        </xdr:graphicFrame>
      </mc:Choice>
      <mc:Fallback xmlns="">
        <xdr:sp macro="" textlink="">
          <xdr:nvSpPr>
            <xdr:cNvPr id="0" name=""/>
            <xdr:cNvSpPr>
              <a:spLocks noTextEdit="1"/>
            </xdr:cNvSpPr>
          </xdr:nvSpPr>
          <xdr:spPr>
            <a:xfrm>
              <a:off x="6966025" y="3130924"/>
              <a:ext cx="1440000" cy="180358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twoCellAnchor>
    <xdr:from>
      <xdr:col>7</xdr:col>
      <xdr:colOff>1361067</xdr:colOff>
      <xdr:row>19</xdr:row>
      <xdr:rowOff>96595</xdr:rowOff>
    </xdr:from>
    <xdr:to>
      <xdr:col>11</xdr:col>
      <xdr:colOff>389367</xdr:colOff>
      <xdr:row>34</xdr:row>
      <xdr:rowOff>31825</xdr:rowOff>
    </xdr:to>
    <xdr:graphicFrame macro="">
      <xdr:nvGraphicFramePr>
        <xdr:cNvPr id="2" name="圖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569707</xdr:colOff>
      <xdr:row>19</xdr:row>
      <xdr:rowOff>115645</xdr:rowOff>
    </xdr:from>
    <xdr:to>
      <xdr:col>16</xdr:col>
      <xdr:colOff>262292</xdr:colOff>
      <xdr:row>34</xdr:row>
      <xdr:rowOff>50875</xdr:rowOff>
    </xdr:to>
    <xdr:graphicFrame macro="">
      <xdr:nvGraphicFramePr>
        <xdr:cNvPr id="10" name="圖表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370242</xdr:colOff>
      <xdr:row>19</xdr:row>
      <xdr:rowOff>123265</xdr:rowOff>
    </xdr:from>
    <xdr:to>
      <xdr:col>20</xdr:col>
      <xdr:colOff>31003</xdr:colOff>
      <xdr:row>34</xdr:row>
      <xdr:rowOff>58495</xdr:rowOff>
    </xdr:to>
    <xdr:graphicFrame macro="">
      <xdr:nvGraphicFramePr>
        <xdr:cNvPr id="11" name="圖表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345030</xdr:colOff>
      <xdr:row>2</xdr:row>
      <xdr:rowOff>68580</xdr:rowOff>
    </xdr:from>
    <xdr:to>
      <xdr:col>26</xdr:col>
      <xdr:colOff>215490</xdr:colOff>
      <xdr:row>15</xdr:row>
      <xdr:rowOff>87630</xdr:rowOff>
    </xdr:to>
    <xdr:graphicFrame macro="">
      <xdr:nvGraphicFramePr>
        <xdr:cNvPr id="2" name="圖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345141</xdr:colOff>
      <xdr:row>15</xdr:row>
      <xdr:rowOff>127748</xdr:rowOff>
    </xdr:from>
    <xdr:to>
      <xdr:col>7</xdr:col>
      <xdr:colOff>316341</xdr:colOff>
      <xdr:row>36</xdr:row>
      <xdr:rowOff>117795</xdr:rowOff>
    </xdr:to>
    <mc:AlternateContent xmlns:mc="http://schemas.openxmlformats.org/markup-compatibility/2006" xmlns:a14="http://schemas.microsoft.com/office/drawing/2010/main">
      <mc:Choice Requires="a14">
        <xdr:graphicFrame macro="">
          <xdr:nvGraphicFramePr>
            <xdr:cNvPr id="3" name="ADI date 3"/>
            <xdr:cNvGraphicFramePr/>
          </xdr:nvGraphicFramePr>
          <xdr:xfrm>
            <a:off x="0" y="0"/>
            <a:ext cx="0" cy="0"/>
          </xdr:xfrm>
          <a:graphic>
            <a:graphicData uri="http://schemas.microsoft.com/office/drawing/2010/slicer">
              <sle:slicer xmlns:sle="http://schemas.microsoft.com/office/drawing/2010/slicer" name="ADI date 3"/>
            </a:graphicData>
          </a:graphic>
        </xdr:graphicFrame>
      </mc:Choice>
      <mc:Fallback xmlns="">
        <xdr:sp macro="" textlink="">
          <xdr:nvSpPr>
            <xdr:cNvPr id="0" name=""/>
            <xdr:cNvSpPr>
              <a:spLocks noTextEdit="1"/>
            </xdr:cNvSpPr>
          </xdr:nvSpPr>
          <xdr:spPr>
            <a:xfrm>
              <a:off x="5252421" y="3213848"/>
              <a:ext cx="1800000" cy="4310587"/>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247648</xdr:colOff>
      <xdr:row>2</xdr:row>
      <xdr:rowOff>152399</xdr:rowOff>
    </xdr:from>
    <xdr:to>
      <xdr:col>51</xdr:col>
      <xdr:colOff>38308</xdr:colOff>
      <xdr:row>20</xdr:row>
      <xdr:rowOff>49079</xdr:rowOff>
    </xdr:to>
    <xdr:graphicFrame macro="">
      <xdr:nvGraphicFramePr>
        <xdr:cNvPr id="2" name="圖表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243840</xdr:colOff>
      <xdr:row>20</xdr:row>
      <xdr:rowOff>114300</xdr:rowOff>
    </xdr:from>
    <xdr:to>
      <xdr:col>7</xdr:col>
      <xdr:colOff>192180</xdr:colOff>
      <xdr:row>41</xdr:row>
      <xdr:rowOff>113760</xdr:rowOff>
    </xdr:to>
    <mc:AlternateContent xmlns:mc="http://schemas.openxmlformats.org/markup-compatibility/2006" xmlns:a14="http://schemas.microsoft.com/office/drawing/2010/main">
      <mc:Choice Requires="a14">
        <xdr:graphicFrame macro="">
          <xdr:nvGraphicFramePr>
            <xdr:cNvPr id="3" name="ADI date 4"/>
            <xdr:cNvGraphicFramePr/>
          </xdr:nvGraphicFramePr>
          <xdr:xfrm>
            <a:off x="0" y="0"/>
            <a:ext cx="0" cy="0"/>
          </xdr:xfrm>
          <a:graphic>
            <a:graphicData uri="http://schemas.microsoft.com/office/drawing/2010/slicer">
              <sle:slicer xmlns:sle="http://schemas.microsoft.com/office/drawing/2010/slicer" name="ADI date 4"/>
            </a:graphicData>
          </a:graphic>
        </xdr:graphicFrame>
      </mc:Choice>
      <mc:Fallback xmlns="">
        <xdr:sp macro="" textlink="">
          <xdr:nvSpPr>
            <xdr:cNvPr id="0" name=""/>
            <xdr:cNvSpPr>
              <a:spLocks noTextEdit="1"/>
            </xdr:cNvSpPr>
          </xdr:nvSpPr>
          <xdr:spPr>
            <a:xfrm>
              <a:off x="5105400" y="4229100"/>
              <a:ext cx="1800000" cy="432000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235266</xdr:colOff>
      <xdr:row>2</xdr:row>
      <xdr:rowOff>68580</xdr:rowOff>
    </xdr:from>
    <xdr:to>
      <xdr:col>26</xdr:col>
      <xdr:colOff>160020</xdr:colOff>
      <xdr:row>14</xdr:row>
      <xdr:rowOff>83820</xdr:rowOff>
    </xdr:to>
    <xdr:graphicFrame macro="">
      <xdr:nvGraphicFramePr>
        <xdr:cNvPr id="2" name="圖表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220980</xdr:colOff>
      <xdr:row>14</xdr:row>
      <xdr:rowOff>144779</xdr:rowOff>
    </xdr:from>
    <xdr:to>
      <xdr:col>7</xdr:col>
      <xdr:colOff>192180</xdr:colOff>
      <xdr:row>35</xdr:row>
      <xdr:rowOff>144239</xdr:rowOff>
    </xdr:to>
    <mc:AlternateContent xmlns:mc="http://schemas.openxmlformats.org/markup-compatibility/2006" xmlns:a14="http://schemas.microsoft.com/office/drawing/2010/main">
      <mc:Choice Requires="a14">
        <xdr:graphicFrame macro="">
          <xdr:nvGraphicFramePr>
            <xdr:cNvPr id="3" name="ADI date 5"/>
            <xdr:cNvGraphicFramePr/>
          </xdr:nvGraphicFramePr>
          <xdr:xfrm>
            <a:off x="0" y="0"/>
            <a:ext cx="0" cy="0"/>
          </xdr:xfrm>
          <a:graphic>
            <a:graphicData uri="http://schemas.microsoft.com/office/drawing/2010/slicer">
              <sle:slicer xmlns:sle="http://schemas.microsoft.com/office/drawing/2010/slicer" name="ADI date 5"/>
            </a:graphicData>
          </a:graphic>
        </xdr:graphicFrame>
      </mc:Choice>
      <mc:Fallback xmlns="">
        <xdr:sp macro="" textlink="">
          <xdr:nvSpPr>
            <xdr:cNvPr id="0" name=""/>
            <xdr:cNvSpPr>
              <a:spLocks noTextEdit="1"/>
            </xdr:cNvSpPr>
          </xdr:nvSpPr>
          <xdr:spPr>
            <a:xfrm>
              <a:off x="5090160" y="3025139"/>
              <a:ext cx="1800000" cy="4320000"/>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28</xdr:col>
      <xdr:colOff>487776</xdr:colOff>
      <xdr:row>0</xdr:row>
      <xdr:rowOff>121667</xdr:rowOff>
    </xdr:from>
    <xdr:to>
      <xdr:col>30</xdr:col>
      <xdr:colOff>537722</xdr:colOff>
      <xdr:row>0</xdr:row>
      <xdr:rowOff>482495</xdr:rowOff>
    </xdr:to>
    <xdr:sp macro="" textlink="">
      <xdr:nvSpPr>
        <xdr:cNvPr id="2" name="文字方塊 1">
          <a:extLst>
            <a:ext uri="{FF2B5EF4-FFF2-40B4-BE49-F238E27FC236}">
              <a16:creationId xmlns:a16="http://schemas.microsoft.com/office/drawing/2014/main" id="{00000000-0008-0000-0700-000002000000}"/>
            </a:ext>
          </a:extLst>
        </xdr:cNvPr>
        <xdr:cNvSpPr txBox="1"/>
      </xdr:nvSpPr>
      <xdr:spPr>
        <a:xfrm>
          <a:off x="21061776" y="121667"/>
          <a:ext cx="1421546" cy="2084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28</xdr:col>
      <xdr:colOff>423699</xdr:colOff>
      <xdr:row>0</xdr:row>
      <xdr:rowOff>121667</xdr:rowOff>
    </xdr:from>
    <xdr:to>
      <xdr:col>30</xdr:col>
      <xdr:colOff>473645</xdr:colOff>
      <xdr:row>0</xdr:row>
      <xdr:rowOff>482495</xdr:rowOff>
    </xdr:to>
    <xdr:sp macro="" textlink="">
      <xdr:nvSpPr>
        <xdr:cNvPr id="3" name="文字方塊 2">
          <a:extLst>
            <a:ext uri="{FF2B5EF4-FFF2-40B4-BE49-F238E27FC236}">
              <a16:creationId xmlns:a16="http://schemas.microsoft.com/office/drawing/2014/main" id="{00000000-0008-0000-0700-000003000000}"/>
            </a:ext>
          </a:extLst>
        </xdr:cNvPr>
        <xdr:cNvSpPr txBox="1"/>
      </xdr:nvSpPr>
      <xdr:spPr>
        <a:xfrm>
          <a:off x="20997699" y="121667"/>
          <a:ext cx="1421546" cy="2084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editAs="oneCell">
    <xdr:from>
      <xdr:col>2</xdr:col>
      <xdr:colOff>38100</xdr:colOff>
      <xdr:row>2786</xdr:row>
      <xdr:rowOff>38100</xdr:rowOff>
    </xdr:from>
    <xdr:to>
      <xdr:col>2</xdr:col>
      <xdr:colOff>578100</xdr:colOff>
      <xdr:row>2788</xdr:row>
      <xdr:rowOff>159000</xdr:rowOff>
    </xdr:to>
    <xdr:pic>
      <xdr:nvPicPr>
        <xdr:cNvPr id="4" name="圖片 3"/>
        <xdr:cNvPicPr>
          <a:picLocks noChangeAspect="1"/>
        </xdr:cNvPicPr>
      </xdr:nvPicPr>
      <xdr:blipFill>
        <a:blip xmlns:r="http://schemas.openxmlformats.org/officeDocument/2006/relationships" r:embed="rId1"/>
        <a:stretch>
          <a:fillRect/>
        </a:stretch>
      </xdr:blipFill>
      <xdr:spPr>
        <a:xfrm>
          <a:off x="704850" y="584282550"/>
          <a:ext cx="540000" cy="540000"/>
        </a:xfrm>
        <a:prstGeom prst="rect">
          <a:avLst/>
        </a:prstGeom>
      </xdr:spPr>
    </xdr:pic>
    <xdr:clientData/>
  </xdr:twoCellAnchor>
  <xdr:twoCellAnchor editAs="oneCell">
    <xdr:from>
      <xdr:col>3</xdr:col>
      <xdr:colOff>533400</xdr:colOff>
      <xdr:row>2786</xdr:row>
      <xdr:rowOff>47625</xdr:rowOff>
    </xdr:from>
    <xdr:to>
      <xdr:col>4</xdr:col>
      <xdr:colOff>178050</xdr:colOff>
      <xdr:row>2788</xdr:row>
      <xdr:rowOff>168525</xdr:rowOff>
    </xdr:to>
    <xdr:pic>
      <xdr:nvPicPr>
        <xdr:cNvPr id="5" name="圖片 4"/>
        <xdr:cNvPicPr>
          <a:picLocks noChangeAspect="1"/>
        </xdr:cNvPicPr>
      </xdr:nvPicPr>
      <xdr:blipFill>
        <a:blip xmlns:r="http://schemas.openxmlformats.org/officeDocument/2006/relationships" r:embed="rId2"/>
        <a:stretch>
          <a:fillRect/>
        </a:stretch>
      </xdr:blipFill>
      <xdr:spPr>
        <a:xfrm>
          <a:off x="1943100" y="584292075"/>
          <a:ext cx="540000" cy="540000"/>
        </a:xfrm>
        <a:prstGeom prst="rect">
          <a:avLst/>
        </a:prstGeom>
      </xdr:spPr>
    </xdr:pic>
    <xdr:clientData/>
  </xdr:twoCellAnchor>
  <xdr:twoCellAnchor editAs="oneCell">
    <xdr:from>
      <xdr:col>4</xdr:col>
      <xdr:colOff>885825</xdr:colOff>
      <xdr:row>2786</xdr:row>
      <xdr:rowOff>47625</xdr:rowOff>
    </xdr:from>
    <xdr:to>
      <xdr:col>5</xdr:col>
      <xdr:colOff>454275</xdr:colOff>
      <xdr:row>2788</xdr:row>
      <xdr:rowOff>168525</xdr:rowOff>
    </xdr:to>
    <xdr:pic>
      <xdr:nvPicPr>
        <xdr:cNvPr id="6" name="圖片 5"/>
        <xdr:cNvPicPr>
          <a:picLocks noChangeAspect="1"/>
        </xdr:cNvPicPr>
      </xdr:nvPicPr>
      <xdr:blipFill>
        <a:blip xmlns:r="http://schemas.openxmlformats.org/officeDocument/2006/relationships" r:embed="rId3"/>
        <a:stretch>
          <a:fillRect/>
        </a:stretch>
      </xdr:blipFill>
      <xdr:spPr>
        <a:xfrm>
          <a:off x="3190875" y="584292075"/>
          <a:ext cx="540000" cy="540000"/>
        </a:xfrm>
        <a:prstGeom prst="rect">
          <a:avLst/>
        </a:prstGeom>
      </xdr:spPr>
    </xdr:pic>
    <xdr:clientData/>
  </xdr:twoCellAnchor>
  <xdr:twoCellAnchor editAs="oneCell">
    <xdr:from>
      <xdr:col>2</xdr:col>
      <xdr:colOff>47625</xdr:colOff>
      <xdr:row>2803</xdr:row>
      <xdr:rowOff>57150</xdr:rowOff>
    </xdr:from>
    <xdr:to>
      <xdr:col>2</xdr:col>
      <xdr:colOff>587625</xdr:colOff>
      <xdr:row>2805</xdr:row>
      <xdr:rowOff>178050</xdr:rowOff>
    </xdr:to>
    <xdr:pic>
      <xdr:nvPicPr>
        <xdr:cNvPr id="7" name="圖片 6"/>
        <xdr:cNvPicPr>
          <a:picLocks noChangeAspect="1"/>
        </xdr:cNvPicPr>
      </xdr:nvPicPr>
      <xdr:blipFill>
        <a:blip xmlns:r="http://schemas.openxmlformats.org/officeDocument/2006/relationships" r:embed="rId4"/>
        <a:stretch>
          <a:fillRect/>
        </a:stretch>
      </xdr:blipFill>
      <xdr:spPr>
        <a:xfrm>
          <a:off x="714375" y="587863950"/>
          <a:ext cx="540000" cy="540000"/>
        </a:xfrm>
        <a:prstGeom prst="rect">
          <a:avLst/>
        </a:prstGeom>
      </xdr:spPr>
    </xdr:pic>
    <xdr:clientData/>
  </xdr:twoCellAnchor>
  <xdr:twoCellAnchor editAs="oneCell">
    <xdr:from>
      <xdr:col>3</xdr:col>
      <xdr:colOff>552450</xdr:colOff>
      <xdr:row>2803</xdr:row>
      <xdr:rowOff>66675</xdr:rowOff>
    </xdr:from>
    <xdr:to>
      <xdr:col>4</xdr:col>
      <xdr:colOff>197100</xdr:colOff>
      <xdr:row>2805</xdr:row>
      <xdr:rowOff>187575</xdr:rowOff>
    </xdr:to>
    <xdr:pic>
      <xdr:nvPicPr>
        <xdr:cNvPr id="8" name="圖片 7"/>
        <xdr:cNvPicPr>
          <a:picLocks noChangeAspect="1"/>
        </xdr:cNvPicPr>
      </xdr:nvPicPr>
      <xdr:blipFill>
        <a:blip xmlns:r="http://schemas.openxmlformats.org/officeDocument/2006/relationships" r:embed="rId5"/>
        <a:stretch>
          <a:fillRect/>
        </a:stretch>
      </xdr:blipFill>
      <xdr:spPr>
        <a:xfrm>
          <a:off x="1962150" y="587873475"/>
          <a:ext cx="540000" cy="540000"/>
        </a:xfrm>
        <a:prstGeom prst="rect">
          <a:avLst/>
        </a:prstGeom>
      </xdr:spPr>
    </xdr:pic>
    <xdr:clientData/>
  </xdr:twoCellAnchor>
  <xdr:twoCellAnchor editAs="oneCell">
    <xdr:from>
      <xdr:col>4</xdr:col>
      <xdr:colOff>933450</xdr:colOff>
      <xdr:row>2803</xdr:row>
      <xdr:rowOff>85725</xdr:rowOff>
    </xdr:from>
    <xdr:to>
      <xdr:col>5</xdr:col>
      <xdr:colOff>501900</xdr:colOff>
      <xdr:row>2805</xdr:row>
      <xdr:rowOff>206625</xdr:rowOff>
    </xdr:to>
    <xdr:pic>
      <xdr:nvPicPr>
        <xdr:cNvPr id="9" name="圖片 8"/>
        <xdr:cNvPicPr>
          <a:picLocks noChangeAspect="1"/>
        </xdr:cNvPicPr>
      </xdr:nvPicPr>
      <xdr:blipFill>
        <a:blip xmlns:r="http://schemas.openxmlformats.org/officeDocument/2006/relationships" r:embed="rId6"/>
        <a:stretch>
          <a:fillRect/>
        </a:stretch>
      </xdr:blipFill>
      <xdr:spPr>
        <a:xfrm>
          <a:off x="3238500" y="587892525"/>
          <a:ext cx="540000" cy="540000"/>
        </a:xfrm>
        <a:prstGeom prst="rect">
          <a:avLst/>
        </a:prstGeom>
      </xdr:spPr>
    </xdr:pic>
    <xdr:clientData/>
  </xdr:twoCellAnchor>
  <xdr:twoCellAnchor editAs="oneCell">
    <xdr:from>
      <xdr:col>4</xdr:col>
      <xdr:colOff>933450</xdr:colOff>
      <xdr:row>2806</xdr:row>
      <xdr:rowOff>28575</xdr:rowOff>
    </xdr:from>
    <xdr:to>
      <xdr:col>5</xdr:col>
      <xdr:colOff>501900</xdr:colOff>
      <xdr:row>2808</xdr:row>
      <xdr:rowOff>149475</xdr:rowOff>
    </xdr:to>
    <xdr:pic>
      <xdr:nvPicPr>
        <xdr:cNvPr id="10" name="圖片 9"/>
        <xdr:cNvPicPr>
          <a:picLocks noChangeAspect="1"/>
        </xdr:cNvPicPr>
      </xdr:nvPicPr>
      <xdr:blipFill>
        <a:blip xmlns:r="http://schemas.openxmlformats.org/officeDocument/2006/relationships" r:embed="rId7"/>
        <a:stretch>
          <a:fillRect/>
        </a:stretch>
      </xdr:blipFill>
      <xdr:spPr>
        <a:xfrm>
          <a:off x="3238500" y="588464025"/>
          <a:ext cx="540000" cy="540000"/>
        </a:xfrm>
        <a:prstGeom prst="rect">
          <a:avLst/>
        </a:prstGeom>
      </xdr:spPr>
    </xdr:pic>
    <xdr:clientData/>
  </xdr:twoCellAnchor>
  <xdr:twoCellAnchor editAs="oneCell">
    <xdr:from>
      <xdr:col>6</xdr:col>
      <xdr:colOff>333375</xdr:colOff>
      <xdr:row>2803</xdr:row>
      <xdr:rowOff>57150</xdr:rowOff>
    </xdr:from>
    <xdr:to>
      <xdr:col>7</xdr:col>
      <xdr:colOff>101850</xdr:colOff>
      <xdr:row>2805</xdr:row>
      <xdr:rowOff>178050</xdr:rowOff>
    </xdr:to>
    <xdr:pic>
      <xdr:nvPicPr>
        <xdr:cNvPr id="11" name="圖片 10"/>
        <xdr:cNvPicPr>
          <a:picLocks noChangeAspect="1"/>
        </xdr:cNvPicPr>
      </xdr:nvPicPr>
      <xdr:blipFill>
        <a:blip xmlns:r="http://schemas.openxmlformats.org/officeDocument/2006/relationships" r:embed="rId8"/>
        <a:stretch>
          <a:fillRect/>
        </a:stretch>
      </xdr:blipFill>
      <xdr:spPr>
        <a:xfrm>
          <a:off x="4467225" y="587863950"/>
          <a:ext cx="540000" cy="540000"/>
        </a:xfrm>
        <a:prstGeom prst="rect">
          <a:avLst/>
        </a:prstGeom>
      </xdr:spPr>
    </xdr:pic>
    <xdr:clientData/>
  </xdr:twoCellAnchor>
  <xdr:twoCellAnchor editAs="oneCell">
    <xdr:from>
      <xdr:col>8</xdr:col>
      <xdr:colOff>200025</xdr:colOff>
      <xdr:row>2803</xdr:row>
      <xdr:rowOff>47625</xdr:rowOff>
    </xdr:from>
    <xdr:to>
      <xdr:col>9</xdr:col>
      <xdr:colOff>111375</xdr:colOff>
      <xdr:row>2805</xdr:row>
      <xdr:rowOff>168525</xdr:rowOff>
    </xdr:to>
    <xdr:pic>
      <xdr:nvPicPr>
        <xdr:cNvPr id="12" name="圖片 11"/>
        <xdr:cNvPicPr>
          <a:picLocks noChangeAspect="1"/>
        </xdr:cNvPicPr>
      </xdr:nvPicPr>
      <xdr:blipFill>
        <a:blip xmlns:r="http://schemas.openxmlformats.org/officeDocument/2006/relationships" r:embed="rId9"/>
        <a:stretch>
          <a:fillRect/>
        </a:stretch>
      </xdr:blipFill>
      <xdr:spPr>
        <a:xfrm>
          <a:off x="5734050" y="587854425"/>
          <a:ext cx="540000" cy="54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31</xdr:col>
      <xdr:colOff>487776</xdr:colOff>
      <xdr:row>0</xdr:row>
      <xdr:rowOff>121667</xdr:rowOff>
    </xdr:from>
    <xdr:to>
      <xdr:col>33</xdr:col>
      <xdr:colOff>537722</xdr:colOff>
      <xdr:row>0</xdr:row>
      <xdr:rowOff>482495</xdr:rowOff>
    </xdr:to>
    <xdr:sp macro="" textlink="">
      <xdr:nvSpPr>
        <xdr:cNvPr id="2" name="文字方塊 1">
          <a:extLst>
            <a:ext uri="{FF2B5EF4-FFF2-40B4-BE49-F238E27FC236}">
              <a16:creationId xmlns:a16="http://schemas.microsoft.com/office/drawing/2014/main" id="{00000000-0008-0000-0800-000002000000}"/>
            </a:ext>
          </a:extLst>
        </xdr:cNvPr>
        <xdr:cNvSpPr txBox="1"/>
      </xdr:nvSpPr>
      <xdr:spPr>
        <a:xfrm>
          <a:off x="18973896" y="121667"/>
          <a:ext cx="1269146" cy="360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31</xdr:col>
      <xdr:colOff>423699</xdr:colOff>
      <xdr:row>0</xdr:row>
      <xdr:rowOff>121667</xdr:rowOff>
    </xdr:from>
    <xdr:to>
      <xdr:col>33</xdr:col>
      <xdr:colOff>473645</xdr:colOff>
      <xdr:row>0</xdr:row>
      <xdr:rowOff>482495</xdr:rowOff>
    </xdr:to>
    <xdr:sp macro="" textlink="">
      <xdr:nvSpPr>
        <xdr:cNvPr id="3" name="文字方塊 2">
          <a:extLst>
            <a:ext uri="{FF2B5EF4-FFF2-40B4-BE49-F238E27FC236}">
              <a16:creationId xmlns:a16="http://schemas.microsoft.com/office/drawing/2014/main" id="{00000000-0008-0000-0800-000003000000}"/>
            </a:ext>
          </a:extLst>
        </xdr:cNvPr>
        <xdr:cNvSpPr txBox="1"/>
      </xdr:nvSpPr>
      <xdr:spPr>
        <a:xfrm>
          <a:off x="18909819" y="121667"/>
          <a:ext cx="1269146" cy="360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27</xdr:col>
      <xdr:colOff>329686</xdr:colOff>
      <xdr:row>0</xdr:row>
      <xdr:rowOff>0</xdr:rowOff>
    </xdr:from>
    <xdr:to>
      <xdr:col>29</xdr:col>
      <xdr:colOff>383590</xdr:colOff>
      <xdr:row>0</xdr:row>
      <xdr:rowOff>358847</xdr:rowOff>
    </xdr:to>
    <xdr:sp macro="" textlink="">
      <xdr:nvSpPr>
        <xdr:cNvPr id="4" name="文字方塊 3">
          <a:extLst>
            <a:ext uri="{FF2B5EF4-FFF2-40B4-BE49-F238E27FC236}">
              <a16:creationId xmlns:a16="http://schemas.microsoft.com/office/drawing/2014/main" id="{00000000-0008-0000-0800-000004000000}"/>
            </a:ext>
          </a:extLst>
        </xdr:cNvPr>
        <xdr:cNvSpPr txBox="1"/>
      </xdr:nvSpPr>
      <xdr:spPr>
        <a:xfrm>
          <a:off x="16377406" y="0"/>
          <a:ext cx="1273104" cy="358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17</xdr:col>
      <xdr:colOff>674653</xdr:colOff>
      <xdr:row>1381</xdr:row>
      <xdr:rowOff>138320</xdr:rowOff>
    </xdr:from>
    <xdr:to>
      <xdr:col>44</xdr:col>
      <xdr:colOff>136955</xdr:colOff>
      <xdr:row>1405</xdr:row>
      <xdr:rowOff>10584</xdr:rowOff>
    </xdr:to>
    <xdr:graphicFrame macro="">
      <xdr:nvGraphicFramePr>
        <xdr:cNvPr id="28" name="圖表 27">
          <a:extLst>
            <a:ext uri="{FF2B5EF4-FFF2-40B4-BE49-F238E27FC236}">
              <a16:creationId xmlns:a16="http://schemas.microsoft.com/office/drawing/2014/main" id="{00000000-0008-0000-08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3173</xdr:row>
      <xdr:rowOff>28575</xdr:rowOff>
    </xdr:from>
    <xdr:to>
      <xdr:col>2</xdr:col>
      <xdr:colOff>616200</xdr:colOff>
      <xdr:row>3175</xdr:row>
      <xdr:rowOff>149475</xdr:rowOff>
    </xdr:to>
    <xdr:pic>
      <xdr:nvPicPr>
        <xdr:cNvPr id="5" name="圖片 4"/>
        <xdr:cNvPicPr>
          <a:picLocks noChangeAspect="1"/>
        </xdr:cNvPicPr>
      </xdr:nvPicPr>
      <xdr:blipFill>
        <a:blip xmlns:r="http://schemas.openxmlformats.org/officeDocument/2006/relationships" r:embed="rId2"/>
        <a:stretch>
          <a:fillRect/>
        </a:stretch>
      </xdr:blipFill>
      <xdr:spPr>
        <a:xfrm>
          <a:off x="742950" y="665235525"/>
          <a:ext cx="540000" cy="540000"/>
        </a:xfrm>
        <a:prstGeom prst="rect">
          <a:avLst/>
        </a:prstGeom>
      </xdr:spPr>
    </xdr:pic>
    <xdr:clientData/>
  </xdr:twoCellAnchor>
  <xdr:twoCellAnchor editAs="oneCell">
    <xdr:from>
      <xdr:col>3</xdr:col>
      <xdr:colOff>647700</xdr:colOff>
      <xdr:row>3173</xdr:row>
      <xdr:rowOff>28575</xdr:rowOff>
    </xdr:from>
    <xdr:to>
      <xdr:col>4</xdr:col>
      <xdr:colOff>292350</xdr:colOff>
      <xdr:row>3175</xdr:row>
      <xdr:rowOff>149475</xdr:rowOff>
    </xdr:to>
    <xdr:pic>
      <xdr:nvPicPr>
        <xdr:cNvPr id="6" name="圖片 5"/>
        <xdr:cNvPicPr>
          <a:picLocks noChangeAspect="1"/>
        </xdr:cNvPicPr>
      </xdr:nvPicPr>
      <xdr:blipFill>
        <a:blip xmlns:r="http://schemas.openxmlformats.org/officeDocument/2006/relationships" r:embed="rId3"/>
        <a:stretch>
          <a:fillRect/>
        </a:stretch>
      </xdr:blipFill>
      <xdr:spPr>
        <a:xfrm>
          <a:off x="2057400" y="665025975"/>
          <a:ext cx="540000" cy="54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28</xdr:col>
      <xdr:colOff>487776</xdr:colOff>
      <xdr:row>0</xdr:row>
      <xdr:rowOff>121667</xdr:rowOff>
    </xdr:from>
    <xdr:to>
      <xdr:col>30</xdr:col>
      <xdr:colOff>537722</xdr:colOff>
      <xdr:row>0</xdr:row>
      <xdr:rowOff>482495</xdr:rowOff>
    </xdr:to>
    <xdr:sp macro="" textlink="">
      <xdr:nvSpPr>
        <xdr:cNvPr id="2" name="文字方塊 1">
          <a:extLst>
            <a:ext uri="{FF2B5EF4-FFF2-40B4-BE49-F238E27FC236}">
              <a16:creationId xmlns:a16="http://schemas.microsoft.com/office/drawing/2014/main" id="{00000000-0008-0000-0900-000002000000}"/>
            </a:ext>
          </a:extLst>
        </xdr:cNvPr>
        <xdr:cNvSpPr txBox="1"/>
      </xdr:nvSpPr>
      <xdr:spPr>
        <a:xfrm>
          <a:off x="21595176" y="121667"/>
          <a:ext cx="1269146" cy="231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28</xdr:col>
      <xdr:colOff>423699</xdr:colOff>
      <xdr:row>0</xdr:row>
      <xdr:rowOff>121667</xdr:rowOff>
    </xdr:from>
    <xdr:to>
      <xdr:col>30</xdr:col>
      <xdr:colOff>473645</xdr:colOff>
      <xdr:row>0</xdr:row>
      <xdr:rowOff>482495</xdr:rowOff>
    </xdr:to>
    <xdr:sp macro="" textlink="">
      <xdr:nvSpPr>
        <xdr:cNvPr id="3" name="文字方塊 2">
          <a:extLst>
            <a:ext uri="{FF2B5EF4-FFF2-40B4-BE49-F238E27FC236}">
              <a16:creationId xmlns:a16="http://schemas.microsoft.com/office/drawing/2014/main" id="{00000000-0008-0000-0900-000003000000}"/>
            </a:ext>
          </a:extLst>
        </xdr:cNvPr>
        <xdr:cNvSpPr txBox="1"/>
      </xdr:nvSpPr>
      <xdr:spPr>
        <a:xfrm>
          <a:off x="21531099" y="121667"/>
          <a:ext cx="1269146" cy="231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editAs="oneCell">
    <xdr:from>
      <xdr:col>2</xdr:col>
      <xdr:colOff>66675</xdr:colOff>
      <xdr:row>313</xdr:row>
      <xdr:rowOff>57150</xdr:rowOff>
    </xdr:from>
    <xdr:to>
      <xdr:col>2</xdr:col>
      <xdr:colOff>606675</xdr:colOff>
      <xdr:row>315</xdr:row>
      <xdr:rowOff>178050</xdr:rowOff>
    </xdr:to>
    <xdr:pic>
      <xdr:nvPicPr>
        <xdr:cNvPr id="4" name="圖片 3"/>
        <xdr:cNvPicPr>
          <a:picLocks noChangeAspect="1"/>
        </xdr:cNvPicPr>
      </xdr:nvPicPr>
      <xdr:blipFill>
        <a:blip xmlns:r="http://schemas.openxmlformats.org/officeDocument/2006/relationships" r:embed="rId1"/>
        <a:stretch>
          <a:fillRect/>
        </a:stretch>
      </xdr:blipFill>
      <xdr:spPr>
        <a:xfrm>
          <a:off x="733425" y="65970150"/>
          <a:ext cx="540000" cy="540000"/>
        </a:xfrm>
        <a:prstGeom prst="rect">
          <a:avLst/>
        </a:prstGeom>
      </xdr:spPr>
    </xdr:pic>
    <xdr:clientData/>
  </xdr:twoCellAnchor>
  <xdr:twoCellAnchor editAs="oneCell">
    <xdr:from>
      <xdr:col>3</xdr:col>
      <xdr:colOff>304800</xdr:colOff>
      <xdr:row>313</xdr:row>
      <xdr:rowOff>47625</xdr:rowOff>
    </xdr:from>
    <xdr:to>
      <xdr:col>3</xdr:col>
      <xdr:colOff>844800</xdr:colOff>
      <xdr:row>315</xdr:row>
      <xdr:rowOff>168525</xdr:rowOff>
    </xdr:to>
    <xdr:pic>
      <xdr:nvPicPr>
        <xdr:cNvPr id="5" name="圖片 4"/>
        <xdr:cNvPicPr>
          <a:picLocks noChangeAspect="1"/>
        </xdr:cNvPicPr>
      </xdr:nvPicPr>
      <xdr:blipFill>
        <a:blip xmlns:r="http://schemas.openxmlformats.org/officeDocument/2006/relationships" r:embed="rId2"/>
        <a:stretch>
          <a:fillRect/>
        </a:stretch>
      </xdr:blipFill>
      <xdr:spPr>
        <a:xfrm>
          <a:off x="2133600" y="65960625"/>
          <a:ext cx="540000" cy="54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1188384</xdr:colOff>
      <xdr:row>6</xdr:row>
      <xdr:rowOff>157444</xdr:rowOff>
    </xdr:from>
    <xdr:to>
      <xdr:col>13</xdr:col>
      <xdr:colOff>203947</xdr:colOff>
      <xdr:row>17</xdr:row>
      <xdr:rowOff>33618</xdr:rowOff>
    </xdr:to>
    <xdr:graphicFrame macro="">
      <xdr:nvGraphicFramePr>
        <xdr:cNvPr id="3" name="圖表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85160</xdr:colOff>
      <xdr:row>26</xdr:row>
      <xdr:rowOff>59391</xdr:rowOff>
    </xdr:from>
    <xdr:to>
      <xdr:col>15</xdr:col>
      <xdr:colOff>195778</xdr:colOff>
      <xdr:row>38</xdr:row>
      <xdr:rowOff>91889</xdr:rowOff>
    </xdr:to>
    <xdr:graphicFrame macro="">
      <xdr:nvGraphicFramePr>
        <xdr:cNvPr id="4" name="圖表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403413</xdr:colOff>
      <xdr:row>26</xdr:row>
      <xdr:rowOff>89648</xdr:rowOff>
    </xdr:from>
    <xdr:to>
      <xdr:col>20</xdr:col>
      <xdr:colOff>594713</xdr:colOff>
      <xdr:row>38</xdr:row>
      <xdr:rowOff>122146</xdr:rowOff>
    </xdr:to>
    <xdr:graphicFrame macro="">
      <xdr:nvGraphicFramePr>
        <xdr:cNvPr id="5" name="圖表 4">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558362</xdr:colOff>
      <xdr:row>188</xdr:row>
      <xdr:rowOff>117743</xdr:rowOff>
    </xdr:from>
    <xdr:to>
      <xdr:col>21</xdr:col>
      <xdr:colOff>426623</xdr:colOff>
      <xdr:row>199</xdr:row>
      <xdr:rowOff>180026</xdr:rowOff>
    </xdr:to>
    <xdr:graphicFrame macro="">
      <xdr:nvGraphicFramePr>
        <xdr:cNvPr id="2" name="圖表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538369</xdr:colOff>
      <xdr:row>201</xdr:row>
      <xdr:rowOff>39751</xdr:rowOff>
    </xdr:from>
    <xdr:to>
      <xdr:col>21</xdr:col>
      <xdr:colOff>406630</xdr:colOff>
      <xdr:row>212</xdr:row>
      <xdr:rowOff>102034</xdr:rowOff>
    </xdr:to>
    <xdr:graphicFrame macro="">
      <xdr:nvGraphicFramePr>
        <xdr:cNvPr id="7" name="圖表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0.14629</cdr:x>
      <cdr:y>0.52584</cdr:y>
    </cdr:from>
    <cdr:to>
      <cdr:x>0.90852</cdr:x>
      <cdr:y>0.52934</cdr:y>
    </cdr:to>
    <cdr:cxnSp macro="">
      <cdr:nvCxnSpPr>
        <cdr:cNvPr id="4" name="直線接點 3">
          <a:extLst xmlns:a="http://schemas.openxmlformats.org/drawingml/2006/main">
            <a:ext uri="{FF2B5EF4-FFF2-40B4-BE49-F238E27FC236}">
              <a16:creationId xmlns:a16="http://schemas.microsoft.com/office/drawing/2014/main" id="{9E1351DA-990F-138E-867D-99DF5A63B0F6}"/>
            </a:ext>
          </a:extLst>
        </cdr:cNvPr>
        <cdr:cNvCxnSpPr/>
      </cdr:nvCxnSpPr>
      <cdr:spPr>
        <a:xfrm xmlns:a="http://schemas.openxmlformats.org/drawingml/2006/main" flipH="1">
          <a:off x="1121480" y="1220889"/>
          <a:ext cx="5843461" cy="8126"/>
        </a:xfrm>
        <a:prstGeom xmlns:a="http://schemas.openxmlformats.org/drawingml/2006/main" prst="line">
          <a:avLst/>
        </a:prstGeom>
        <a:ln xmlns:a="http://schemas.openxmlformats.org/drawingml/2006/main" w="19050">
          <a:solidFill>
            <a:srgbClr val="00B050"/>
          </a:solidFill>
        </a:ln>
      </cdr:spPr>
      <cdr:style>
        <a:lnRef xmlns:a="http://schemas.openxmlformats.org/drawingml/2006/main" idx="1">
          <a:schemeClr val="accent6"/>
        </a:lnRef>
        <a:fillRef xmlns:a="http://schemas.openxmlformats.org/drawingml/2006/main" idx="0">
          <a:schemeClr val="accent6"/>
        </a:fillRef>
        <a:effectRef xmlns:a="http://schemas.openxmlformats.org/drawingml/2006/main" idx="0">
          <a:schemeClr val="accent6"/>
        </a:effectRef>
        <a:fontRef xmlns:a="http://schemas.openxmlformats.org/drawingml/2006/main" idx="minor">
          <a:schemeClr val="tx1"/>
        </a:fontRef>
      </cdr:style>
    </cdr:cxnSp>
  </cdr:relSizeAnchor>
  <cdr:relSizeAnchor xmlns:cdr="http://schemas.openxmlformats.org/drawingml/2006/chartDrawing">
    <cdr:from>
      <cdr:x>0.03966</cdr:x>
      <cdr:y>0.47481</cdr:y>
    </cdr:from>
    <cdr:to>
      <cdr:x>0.1688</cdr:x>
      <cdr:y>0.5783</cdr:y>
    </cdr:to>
    <cdr:sp macro="" textlink="">
      <cdr:nvSpPr>
        <cdr:cNvPr id="5" name="文字方塊 13"/>
        <cdr:cNvSpPr txBox="1"/>
      </cdr:nvSpPr>
      <cdr:spPr>
        <a:xfrm xmlns:a="http://schemas.openxmlformats.org/drawingml/2006/main">
          <a:off x="304027" y="1102409"/>
          <a:ext cx="990022" cy="240281"/>
        </a:xfrm>
        <a:prstGeom xmlns:a="http://schemas.openxmlformats.org/drawingml/2006/main" prst="rect">
          <a:avLst/>
        </a:prstGeom>
        <a:noFill xmlns:a="http://schemas.openxmlformats.org/drawingml/2006/main"/>
      </cdr:spPr>
      <cdr:txBody>
        <a:bodyPr xmlns:a="http://schemas.openxmlformats.org/drawingml/2006/main" wrap="none" rtlCol="0">
          <a:spAutoFit/>
        </a:bodyPr>
        <a:lstStyle xmlns:a="http://schemas.openxmlformats.org/drawingml/2006/main">
          <a:defPPr>
            <a:defRPr lang="zh-TW"/>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US" altLang="zh-TW" sz="1050" b="1" dirty="0">
              <a:solidFill>
                <a:srgbClr val="00B050"/>
              </a:solidFill>
            </a:rPr>
            <a:t>Goal &lt; 5%</a:t>
          </a:r>
          <a:endParaRPr lang="zh-TW" altLang="en-US" sz="1050" b="1" dirty="0">
            <a:solidFill>
              <a:srgbClr val="00B050"/>
            </a:solidFill>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12</xdr:col>
      <xdr:colOff>230505</xdr:colOff>
      <xdr:row>280</xdr:row>
      <xdr:rowOff>41910</xdr:rowOff>
    </xdr:from>
    <xdr:to>
      <xdr:col>27</xdr:col>
      <xdr:colOff>428625</xdr:colOff>
      <xdr:row>297</xdr:row>
      <xdr:rowOff>129540</xdr:rowOff>
    </xdr:to>
    <xdr:graphicFrame macro="">
      <xdr:nvGraphicFramePr>
        <xdr:cNvPr id="3" name="圖表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219075</xdr:colOff>
      <xdr:row>299</xdr:row>
      <xdr:rowOff>165735</xdr:rowOff>
    </xdr:from>
    <xdr:to>
      <xdr:col>27</xdr:col>
      <xdr:colOff>493395</xdr:colOff>
      <xdr:row>317</xdr:row>
      <xdr:rowOff>47625</xdr:rowOff>
    </xdr:to>
    <xdr:graphicFrame macro="">
      <xdr:nvGraphicFramePr>
        <xdr:cNvPr id="4" name="圖表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556260</xdr:colOff>
      <xdr:row>113</xdr:row>
      <xdr:rowOff>196215</xdr:rowOff>
    </xdr:from>
    <xdr:to>
      <xdr:col>39</xdr:col>
      <xdr:colOff>654230</xdr:colOff>
      <xdr:row>127</xdr:row>
      <xdr:rowOff>59054</xdr:rowOff>
    </xdr:to>
    <xdr:graphicFrame macro="">
      <xdr:nvGraphicFramePr>
        <xdr:cNvPr id="5" name="圖表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30</xdr:col>
      <xdr:colOff>487776</xdr:colOff>
      <xdr:row>0</xdr:row>
      <xdr:rowOff>121667</xdr:rowOff>
    </xdr:from>
    <xdr:to>
      <xdr:col>32</xdr:col>
      <xdr:colOff>537722</xdr:colOff>
      <xdr:row>0</xdr:row>
      <xdr:rowOff>482495</xdr:rowOff>
    </xdr:to>
    <xdr:sp macro="" textlink="">
      <xdr:nvSpPr>
        <xdr:cNvPr id="2" name="文字方塊 1">
          <a:extLst>
            <a:ext uri="{FF2B5EF4-FFF2-40B4-BE49-F238E27FC236}">
              <a16:creationId xmlns:a16="http://schemas.microsoft.com/office/drawing/2014/main" id="{00000000-0008-0000-0D00-000002000000}"/>
            </a:ext>
          </a:extLst>
        </xdr:cNvPr>
        <xdr:cNvSpPr txBox="1"/>
      </xdr:nvSpPr>
      <xdr:spPr>
        <a:xfrm>
          <a:off x="21618036" y="121667"/>
          <a:ext cx="1269146" cy="360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30</xdr:col>
      <xdr:colOff>423699</xdr:colOff>
      <xdr:row>0</xdr:row>
      <xdr:rowOff>121667</xdr:rowOff>
    </xdr:from>
    <xdr:to>
      <xdr:col>32</xdr:col>
      <xdr:colOff>473645</xdr:colOff>
      <xdr:row>0</xdr:row>
      <xdr:rowOff>482495</xdr:rowOff>
    </xdr:to>
    <xdr:sp macro="" textlink="">
      <xdr:nvSpPr>
        <xdr:cNvPr id="3" name="文字方塊 2">
          <a:extLst>
            <a:ext uri="{FF2B5EF4-FFF2-40B4-BE49-F238E27FC236}">
              <a16:creationId xmlns:a16="http://schemas.microsoft.com/office/drawing/2014/main" id="{00000000-0008-0000-0D00-000003000000}"/>
            </a:ext>
          </a:extLst>
        </xdr:cNvPr>
        <xdr:cNvSpPr txBox="1"/>
      </xdr:nvSpPr>
      <xdr:spPr>
        <a:xfrm>
          <a:off x="21553959" y="121667"/>
          <a:ext cx="1269146" cy="360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26</xdr:col>
      <xdr:colOff>329686</xdr:colOff>
      <xdr:row>0</xdr:row>
      <xdr:rowOff>0</xdr:rowOff>
    </xdr:from>
    <xdr:to>
      <xdr:col>28</xdr:col>
      <xdr:colOff>383590</xdr:colOff>
      <xdr:row>0</xdr:row>
      <xdr:rowOff>358847</xdr:rowOff>
    </xdr:to>
    <xdr:sp macro="" textlink="">
      <xdr:nvSpPr>
        <xdr:cNvPr id="4" name="文字方塊 3">
          <a:extLst>
            <a:ext uri="{FF2B5EF4-FFF2-40B4-BE49-F238E27FC236}">
              <a16:creationId xmlns:a16="http://schemas.microsoft.com/office/drawing/2014/main" id="{00000000-0008-0000-0D00-000004000000}"/>
            </a:ext>
          </a:extLst>
        </xdr:cNvPr>
        <xdr:cNvSpPr txBox="1"/>
      </xdr:nvSpPr>
      <xdr:spPr>
        <a:xfrm>
          <a:off x="19021546" y="0"/>
          <a:ext cx="1273104" cy="358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25</xdr:col>
      <xdr:colOff>573800</xdr:colOff>
      <xdr:row>1346</xdr:row>
      <xdr:rowOff>160732</xdr:rowOff>
    </xdr:from>
    <xdr:to>
      <xdr:col>49</xdr:col>
      <xdr:colOff>36102</xdr:colOff>
      <xdr:row>1370</xdr:row>
      <xdr:rowOff>32996</xdr:rowOff>
    </xdr:to>
    <xdr:graphicFrame macro="">
      <xdr:nvGraphicFramePr>
        <xdr:cNvPr id="8" name="圖表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60515</xdr:colOff>
      <xdr:row>1827</xdr:row>
      <xdr:rowOff>56021</xdr:rowOff>
    </xdr:from>
    <xdr:to>
      <xdr:col>44</xdr:col>
      <xdr:colOff>200997</xdr:colOff>
      <xdr:row>1843</xdr:row>
      <xdr:rowOff>118775</xdr:rowOff>
    </xdr:to>
    <xdr:graphicFrame macro="">
      <xdr:nvGraphicFramePr>
        <xdr:cNvPr id="10" name="圖表 9">
          <a:extLst>
            <a:ext uri="{FF2B5EF4-FFF2-40B4-BE49-F238E27FC236}">
              <a16:creationId xmlns:a16="http://schemas.microsoft.com/office/drawing/2014/main" id="{00000000-0008-0000-0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28</xdr:col>
      <xdr:colOff>487776</xdr:colOff>
      <xdr:row>0</xdr:row>
      <xdr:rowOff>121667</xdr:rowOff>
    </xdr:from>
    <xdr:to>
      <xdr:col>30</xdr:col>
      <xdr:colOff>537722</xdr:colOff>
      <xdr:row>0</xdr:row>
      <xdr:rowOff>482495</xdr:rowOff>
    </xdr:to>
    <xdr:sp macro="" textlink="">
      <xdr:nvSpPr>
        <xdr:cNvPr id="2" name="文字方塊 1">
          <a:extLst>
            <a:ext uri="{FF2B5EF4-FFF2-40B4-BE49-F238E27FC236}">
              <a16:creationId xmlns:a16="http://schemas.microsoft.com/office/drawing/2014/main" id="{00000000-0008-0000-0E00-000002000000}"/>
            </a:ext>
          </a:extLst>
        </xdr:cNvPr>
        <xdr:cNvSpPr txBox="1"/>
      </xdr:nvSpPr>
      <xdr:spPr>
        <a:xfrm>
          <a:off x="21625656" y="121667"/>
          <a:ext cx="1269146" cy="360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28</xdr:col>
      <xdr:colOff>423699</xdr:colOff>
      <xdr:row>0</xdr:row>
      <xdr:rowOff>121667</xdr:rowOff>
    </xdr:from>
    <xdr:to>
      <xdr:col>30</xdr:col>
      <xdr:colOff>473645</xdr:colOff>
      <xdr:row>0</xdr:row>
      <xdr:rowOff>482495</xdr:rowOff>
    </xdr:to>
    <xdr:sp macro="" textlink="">
      <xdr:nvSpPr>
        <xdr:cNvPr id="3" name="文字方塊 2">
          <a:extLst>
            <a:ext uri="{FF2B5EF4-FFF2-40B4-BE49-F238E27FC236}">
              <a16:creationId xmlns:a16="http://schemas.microsoft.com/office/drawing/2014/main" id="{00000000-0008-0000-0E00-000003000000}"/>
            </a:ext>
          </a:extLst>
        </xdr:cNvPr>
        <xdr:cNvSpPr txBox="1"/>
      </xdr:nvSpPr>
      <xdr:spPr>
        <a:xfrm>
          <a:off x="21561579" y="121667"/>
          <a:ext cx="1269146" cy="360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twoCellAnchor>
    <xdr:from>
      <xdr:col>24</xdr:col>
      <xdr:colOff>329686</xdr:colOff>
      <xdr:row>0</xdr:row>
      <xdr:rowOff>0</xdr:rowOff>
    </xdr:from>
    <xdr:to>
      <xdr:col>26</xdr:col>
      <xdr:colOff>383590</xdr:colOff>
      <xdr:row>0</xdr:row>
      <xdr:rowOff>358847</xdr:rowOff>
    </xdr:to>
    <xdr:sp macro="" textlink="">
      <xdr:nvSpPr>
        <xdr:cNvPr id="4" name="文字方塊 3">
          <a:extLst>
            <a:ext uri="{FF2B5EF4-FFF2-40B4-BE49-F238E27FC236}">
              <a16:creationId xmlns:a16="http://schemas.microsoft.com/office/drawing/2014/main" id="{00000000-0008-0000-0E00-000004000000}"/>
            </a:ext>
          </a:extLst>
        </xdr:cNvPr>
        <xdr:cNvSpPr txBox="1"/>
      </xdr:nvSpPr>
      <xdr:spPr>
        <a:xfrm>
          <a:off x="19029166" y="0"/>
          <a:ext cx="1273104" cy="358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400" b="1" u="sng">
              <a:solidFill>
                <a:srgbClr val="FF0000"/>
              </a:solidFill>
            </a:rPr>
            <a:t>Defect</a:t>
          </a:r>
          <a:r>
            <a:rPr lang="en-US" altLang="zh-TW" sz="1400" b="1" u="sng" baseline="0">
              <a:solidFill>
                <a:srgbClr val="FF0000"/>
              </a:solidFill>
            </a:rPr>
            <a:t> count</a:t>
          </a:r>
          <a:endParaRPr lang="zh-TW" altLang="en-US" sz="1400" b="1" u="sng">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r:id="rId1" refreshedBy="潘慶豪" refreshedDate="46265.715747222224" createdVersion="6" refreshedVersion="6" minRefreshableVersion="3" recordCount="4504">
  <cacheSource type="worksheet">
    <worksheetSource ref="B1:AA1048576" sheet="M7-PR Daily rework rate (All)"/>
  </cacheSource>
  <cacheFields count="26">
    <cacheField name="ADI date" numFmtId="177">
      <sharedItems containsNonDate="0" containsDate="1" containsString="0" containsBlank="1" minDate="2023-05-26T00:00:00" maxDate="2026-09-01T00:00:00" count="840">
        <d v="2023-05-26T00:00:00"/>
        <d v="2023-05-28T00:00:00"/>
        <d v="2023-05-29T00:00:00"/>
        <d v="2023-05-30T00:00:00"/>
        <d v="2023-05-31T00:00:00"/>
        <d v="2023-06-02T00:00:00"/>
        <d v="2023-06-04T00:00:00"/>
        <d v="2023-06-06T00:00:00"/>
        <d v="2023-06-07T00:00:00"/>
        <d v="2023-06-08T00:00:00"/>
        <d v="2023-06-09T00:00:00"/>
        <d v="2023-06-11T00:00:00"/>
        <d v="2023-06-12T00:00:00"/>
        <d v="2023-06-13T00:00:00"/>
        <d v="2023-06-14T00:00:00"/>
        <d v="2023-06-17T00:00:00"/>
        <d v="2023-06-19T00:00:00"/>
        <d v="2023-06-20T00:00:00"/>
        <d v="2023-06-21T00:00:00"/>
        <d v="2023-06-22T00:00:00"/>
        <d v="2023-06-23T00:00:00"/>
        <d v="2023-06-24T00:00:00"/>
        <d v="2023-06-25T00:00:00"/>
        <d v="2023-06-26T00:00:00"/>
        <d v="2023-06-27T00:00:00"/>
        <d v="2023-06-29T00:00:00"/>
        <d v="2023-06-30T00:00:00"/>
        <d v="2023-07-01T00:00:00"/>
        <d v="2023-07-04T00:00:00"/>
        <d v="2023-07-05T00:00:00"/>
        <d v="2023-07-08T00:00:00"/>
        <d v="2023-07-10T00:00:00"/>
        <d v="2023-07-11T00:00:00"/>
        <d v="2023-07-12T00:00:00"/>
        <d v="2023-07-13T00:00:00"/>
        <d v="2023-07-14T00:00:00"/>
        <d v="2023-07-15T00:00:00"/>
        <d v="2023-07-16T00:00:00"/>
        <d v="2023-07-17T00:00:00"/>
        <d v="2023-07-18T00:00:00"/>
        <d v="2023-07-19T00:00:00"/>
        <d v="2023-07-20T00:00:00"/>
        <d v="2023-07-22T00:00:00"/>
        <d v="2023-07-23T00:00:00"/>
        <d v="2023-07-24T00:00:00"/>
        <d v="2023-07-25T00:00:00"/>
        <d v="2023-07-26T00:00:00"/>
        <d v="2023-07-27T00:00:00"/>
        <d v="2023-07-28T00:00:00"/>
        <d v="2023-07-29T00:00:00"/>
        <d v="2023-07-30T00:00:00"/>
        <d v="2023-07-31T00:00:00"/>
        <d v="2023-08-01T00:00:00"/>
        <d v="2023-08-03T00:00:00"/>
        <d v="2023-08-05T00:00:00"/>
        <d v="2023-08-06T00:00:00"/>
        <d v="2023-08-07T00:00:00"/>
        <d v="2023-08-08T00:00:00"/>
        <d v="2023-08-09T00:00:00"/>
        <d v="2023-08-10T00:00:00"/>
        <d v="2023-08-12T00:00:00"/>
        <d v="2023-08-13T00:00:00"/>
        <d v="2023-08-14T00:00:00"/>
        <d v="2023-08-15T00:00:00"/>
        <d v="2023-08-16T00:00:00"/>
        <d v="2023-08-17T00:00:00"/>
        <d v="2023-08-18T00:00:00"/>
        <d v="2023-08-19T00:00:00"/>
        <d v="2023-08-21T00:00:00"/>
        <d v="2023-08-22T00:00:00"/>
        <d v="2023-08-23T00:00:00"/>
        <d v="2023-08-24T00:00:00"/>
        <d v="2023-08-27T00:00:00"/>
        <d v="2023-08-28T00:00:00"/>
        <d v="2023-08-29T00:00:00"/>
        <d v="2023-08-31T00:00:00"/>
        <d v="2023-09-01T00:00:00"/>
        <d v="2023-09-02T00:00:00"/>
        <d v="2023-09-03T00:00:00"/>
        <d v="2023-09-04T00:00:00"/>
        <d v="2023-09-06T00:00:00"/>
        <d v="2023-09-07T00:00:00"/>
        <d v="2023-09-10T00:00:00"/>
        <d v="2023-09-11T00:00:00"/>
        <d v="2023-09-12T00:00:00"/>
        <d v="2023-09-13T00:00:00"/>
        <d v="2023-09-15T00:00:00"/>
        <d v="2023-09-16T00:00:00"/>
        <d v="2023-09-17T00:00:00"/>
        <d v="2023-09-19T00:00:00"/>
        <d v="2023-09-20T00:00:00"/>
        <d v="2023-09-22T00:00:00"/>
        <d v="2023-09-27T00:00:00"/>
        <d v="2023-09-29T00:00:00"/>
        <d v="2023-09-30T00:00:00"/>
        <d v="2023-10-04T00:00:00"/>
        <d v="2023-10-05T00:00:00"/>
        <d v="2023-10-06T00:00:00"/>
        <d v="2023-10-08T00:00:00"/>
        <d v="2023-10-10T00:00:00"/>
        <d v="2023-10-13T00:00:00"/>
        <d v="2023-10-17T00:00:00"/>
        <d v="2023-10-18T00:00:00"/>
        <d v="2023-10-19T00:00:00"/>
        <d v="2023-10-21T00:00:00"/>
        <d v="2023-10-22T00:00:00"/>
        <d v="2023-10-27T00:00:00"/>
        <d v="2023-10-29T00:00:00"/>
        <d v="2023-10-30T00:00:00"/>
        <d v="2023-11-01T00:00:00"/>
        <d v="2023-11-02T00:00:00"/>
        <d v="2023-11-03T00:00:00"/>
        <d v="2023-11-04T00:00:00"/>
        <d v="2023-11-06T00:00:00"/>
        <d v="2023-11-11T00:00:00"/>
        <d v="2023-11-12T00:00:00"/>
        <d v="2023-11-13T00:00:00"/>
        <d v="2023-11-14T00:00:00"/>
        <d v="2023-11-15T00:00:00"/>
        <d v="2023-11-16T00:00:00"/>
        <d v="2023-11-18T00:00:00"/>
        <d v="2023-11-19T00:00:00"/>
        <d v="2023-11-20T00:00:00"/>
        <d v="2023-11-21T00:00:00"/>
        <d v="2023-11-22T00:00:00"/>
        <d v="2023-11-23T00:00:00"/>
        <d v="2023-11-24T00:00:00"/>
        <d v="2023-11-26T00:00:00"/>
        <d v="2023-11-27T00:00:00"/>
        <d v="2023-11-28T00:00:00"/>
        <d v="2023-11-29T00:00:00"/>
        <d v="2023-11-30T00:00:00"/>
        <d v="2023-12-02T00:00:00"/>
        <d v="2023-12-04T00:00:00"/>
        <d v="2023-12-07T00:00:00"/>
        <d v="2023-12-09T00:00:00"/>
        <d v="2023-12-10T00:00:00"/>
        <d v="2023-12-11T00:00:00"/>
        <d v="2023-12-12T00:00:00"/>
        <d v="2023-12-13T00:00:00"/>
        <d v="2023-12-14T00:00:00"/>
        <d v="2023-12-15T00:00:00"/>
        <d v="2023-12-17T00:00:00"/>
        <d v="2023-12-19T00:00:00"/>
        <d v="2023-12-20T00:00:00"/>
        <d v="2023-12-21T00:00:00"/>
        <d v="2023-12-23T00:00:00"/>
        <d v="2023-12-24T00:00:00"/>
        <d v="2023-12-25T00:00:00"/>
        <d v="2023-12-26T00:00:00"/>
        <d v="2023-12-27T00:00:00"/>
        <d v="2023-12-28T00:00:00"/>
        <d v="2023-12-3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8T00:00:00"/>
        <d v="2024-03-29T00:00:00"/>
        <d v="2024-03-30T00:00:00"/>
        <d v="2024-04-01T00:00:00"/>
        <d v="2024-04-02T00:00:00"/>
        <d v="2024-04-03T00:00:00"/>
        <d v="2024-04-05T00:00:00"/>
        <d v="2024-04-06T00:00:00"/>
        <d v="2024-04-07T00:00:00"/>
        <d v="2024-04-08T00:00:00"/>
        <d v="2024-04-09T00:00:00"/>
        <d v="2024-04-10T00:00:00"/>
        <d v="2024-04-11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8T00:00:00"/>
        <d v="2024-05-09T00:00:00"/>
        <d v="2024-05-10T00:00:00"/>
        <d v="2024-05-12T00:00:00"/>
        <d v="2024-05-11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6-01T00:00:00"/>
        <d v="2024-06-02T00:00:00"/>
        <d v="2024-06-03T00:00:00"/>
        <d v="2024-06-04T00:00:00"/>
        <d v="2024-06-05T00:00:00"/>
        <d v="2024-06-07T00:00:00"/>
        <d v="2024-06-08T00:00:00"/>
        <d v="2024-06-09T00:00:00"/>
        <d v="2024-06-10T00:00:00"/>
        <d v="2024-06-11T00:00:00"/>
        <d v="2024-06-13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10T00:00:00"/>
        <d v="2024-08-11T00:00:00"/>
        <d v="2024-08-12T00:00:00"/>
        <d v="2024-08-13T00:00:00"/>
        <d v="2024-08-14T00:00:00"/>
        <d v="2024-08-15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7T00:00:00"/>
        <d v="2024-09-08T00:00:00"/>
        <d v="2024-09-09T00:00:00"/>
        <d v="2024-09-10T00:00:00"/>
        <d v="2024-09-11T00:00:00"/>
        <d v="2024-09-13T00:00:00"/>
        <d v="2024-09-14T00:00:00"/>
        <d v="2024-09-15T00:00:00"/>
        <d v="2024-09-16T00:00:00"/>
        <d v="2024-09-17T00:00:00"/>
        <d v="2024-09-19T00:00:00"/>
        <d v="2024-09-20T00:00:00"/>
        <d v="2024-09-21T00:00:00"/>
        <d v="2024-09-22T00:00:00"/>
        <d v="2024-09-24T00:00:00"/>
        <d v="2024-09-25T00:00:00"/>
        <d v="2024-09-27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6T00:00:00"/>
        <d v="2024-10-27T00:00:00"/>
        <d v="2024-10-28T00:00:00"/>
        <d v="2024-10-29T00:00:00"/>
        <d v="2024-11-01T00:00:00"/>
        <d v="2024-11-02T00:00:00"/>
        <d v="2024-11-03T00:00:00"/>
        <d v="2024-11-05T00:00:00"/>
        <d v="2024-11-06T00:00:00"/>
        <d v="2024-11-07T00:00:00"/>
        <d v="2024-11-08T00:00:00"/>
        <d v="2024-11-09T00:00:00"/>
        <d v="2024-11-10T00:00:00"/>
        <d v="2024-11-11T00:00:00"/>
        <d v="2024-11-13T00:00:00"/>
        <d v="2024-11-14T00:00:00"/>
        <d v="2024-11-16T00:00:00"/>
        <d v="2024-11-17T00:00:00"/>
        <d v="2024-11-18T00:00:00"/>
        <d v="2024-11-19T00:00:00"/>
        <d v="2024-11-20T00:00:00"/>
        <d v="2024-11-21T00:00:00"/>
        <d v="2024-11-22T00:00:00"/>
        <d v="2024-11-24T00:00:00"/>
        <d v="2024-11-23T00:00:00"/>
        <d v="2024-11-25T00:00:00"/>
        <d v="2024-11-26T00:00:00"/>
        <d v="2024-11-29T00:00:00"/>
        <d v="2024-11-30T00:00:00"/>
        <d v="2024-12-02T00:00:00"/>
        <d v="2024-12-03T00:00:00"/>
        <d v="2024-12-04T00:00:00"/>
        <d v="2024-12-05T00:00:00"/>
        <d v="2024-12-06T00:00:00"/>
        <d v="2024-12-08T00:00:00"/>
        <d v="2024-12-07T00:00:00"/>
        <d v="2024-12-10T00:00:00"/>
        <d v="2024-12-11T00:00:00"/>
        <d v="2024-12-12T00:00:00"/>
        <d v="2024-12-13T00:00:00"/>
        <d v="2024-12-14T00:00:00"/>
        <d v="2024-12-15T00:00:00"/>
        <d v="2024-12-18T00:00:00"/>
        <d v="2024-12-20T00:00:00"/>
        <d v="2024-12-22T00:00:00"/>
        <d v="2024-12-23T00:00:00"/>
        <d v="2024-12-24T00:00:00"/>
        <d v="2024-12-25T00:00:00"/>
        <d v="2024-12-26T00:00:00"/>
        <d v="2024-12-27T00:00:00"/>
        <d v="2024-12-28T00:00:00"/>
        <d v="2024-12-29T00:00:00"/>
        <d v="2024-12-31T00:00:00"/>
        <d v="2025-01-01T00:00:00"/>
        <d v="2025-01-03T00:00:00"/>
        <d v="2025-01-04T00:00:00"/>
        <d v="2025-01-06T00:00:00"/>
        <d v="2025-01-07T00:00:00"/>
        <d v="2025-01-08T00:00:00"/>
        <d v="2025-01-15T00:00:00"/>
        <d v="2025-01-17T00:00:00"/>
        <d v="2025-01-19T00:00:00"/>
        <d v="2025-01-20T00:00:00"/>
        <d v="2025-01-21T00:00:00"/>
        <d v="2025-01-22T00:00:00"/>
        <d v="2025-01-23T00:00:00"/>
        <d v="2025-01-24T00:00:00"/>
        <d v="2025-01-25T00:00:00"/>
        <d v="2025-01-27T00:00:00"/>
        <d v="2025-01-28T00:00:00"/>
        <d v="2025-01-30T00:00:00"/>
        <d v="2025-01-31T00:00:00"/>
        <d v="2025-02-02T00:00:00"/>
        <d v="2025-01-29T00:00:00"/>
        <d v="2025-02-03T00:00:00"/>
        <d v="2025-02-04T00:00:00"/>
        <d v="2025-02-06T00:00:00"/>
        <d v="2025-02-08T00:00:00"/>
        <d v="2025-02-09T00:00:00"/>
        <d v="2025-02-10T00:00:00"/>
        <d v="2025-02-12T00:00:00"/>
        <d v="2025-02-13T00:00:00"/>
        <d v="2025-02-14T00:00:00"/>
        <d v="2025-02-15T00:00:00"/>
        <d v="2025-02-16T00:00:00"/>
        <d v="2025-02-17T00:00:00"/>
        <d v="2025-02-18T00:00:00"/>
        <d v="2025-02-20T00:00:00"/>
        <d v="2025-02-21T00:00:00"/>
        <d v="2025-02-22T00:00:00"/>
        <d v="2025-02-23T00:00:00"/>
        <d v="2025-02-24T00:00:00"/>
        <d v="2025-02-25T00:00:00"/>
        <d v="2025-02-26T00:00:00"/>
        <d v="2025-02-27T00:00:00"/>
        <d v="2025-03-05T00:00:00"/>
        <d v="2025-03-11T00:00:00"/>
        <d v="2025-03-15T00:00:00"/>
        <d v="2025-03-17T00:00:00"/>
        <d v="2025-03-18T00:00:00"/>
        <d v="2025-03-19T00:00:00"/>
        <d v="2025-03-20T00:00:00"/>
        <d v="2025-03-21T00:00:00"/>
        <d v="2025-03-22T00:00:00"/>
        <d v="2025-03-23T00:00:00"/>
        <d v="2025-03-25T00:00:00"/>
        <d v="2025-03-26T00:00:00"/>
        <d v="2025-03-27T00:00:00"/>
        <d v="2025-03-28T00:00:00"/>
        <d v="2025-03-30T00:00:00"/>
        <d v="2025-03-29T00:00:00"/>
        <d v="2025-04-04T00:00:00"/>
        <d v="2025-04-05T00:00:00"/>
        <d v="2025-04-07T00:00:00"/>
        <d v="2025-04-08T00:00:00"/>
        <d v="2025-04-09T00:00:00"/>
        <d v="2025-04-10T00:00:00"/>
        <d v="2025-04-11T00:00:00"/>
        <d v="2025-04-12T00:00:00"/>
        <d v="2025-04-14T00:00:00"/>
        <d v="2025-04-15T00:00:00"/>
        <d v="2025-04-16T00:00:00"/>
        <d v="2025-04-17T00:00:00"/>
        <d v="2025-04-18T00:00:00"/>
        <d v="2025-04-19T00:00:00"/>
        <d v="2025-04-21T00:00:00"/>
        <d v="2025-04-25T00:00:00"/>
        <d v="2025-04-27T00:00:00"/>
        <d v="2025-04-28T00:00:00"/>
        <d v="2025-04-29T00:00:00"/>
        <d v="2025-04-30T00:00:00"/>
        <d v="2025-05-01T00:00:00"/>
        <d v="2025-05-03T00:00:00"/>
        <d v="2025-05-04T00:00:00"/>
        <d v="2025-05-05T00:00:00"/>
        <d v="2025-05-06T00:00:00"/>
        <d v="2025-05-08T00:00:00"/>
        <d v="2025-05-09T00:00:00"/>
        <d v="2025-05-10T00:00:00"/>
        <d v="2025-05-12T00:00:00"/>
        <d v="2025-05-13T00:00:00"/>
        <d v="2025-05-17T00:00:00"/>
        <d v="2025-05-18T00:00:00"/>
        <d v="2025-05-20T00:00:00"/>
        <d v="2025-05-21T00:00:00"/>
        <d v="2025-05-22T00:00:00"/>
        <d v="2025-05-24T00:00:00"/>
        <d v="2025-05-25T00:00:00"/>
        <d v="2025-05-26T00:00:00"/>
        <d v="2025-05-27T00:00:00"/>
        <d v="2025-05-28T00:00:00"/>
        <d v="2025-05-29T00:00:00"/>
        <d v="2025-05-30T00:00:00"/>
        <d v="2025-06-02T00:00:00"/>
        <d v="2025-06-04T00:00:00"/>
        <d v="2025-06-09T00:00:00"/>
        <d v="2025-06-14T00:00:00"/>
        <d v="2025-06-15T00:00:00"/>
        <d v="2025-06-16T00:00:00"/>
        <d v="2025-06-18T00:00:00"/>
        <d v="2025-06-21T00:00:00"/>
        <d v="2025-06-20T00:00:00"/>
        <d v="2025-06-23T00:00:00"/>
        <d v="2025-06-24T00:00:00"/>
        <d v="2025-06-25T00:00:00"/>
        <d v="2025-06-26T00:00:00"/>
        <d v="2025-06-27T00:00:00"/>
        <d v="2025-06-29T00:00:00"/>
        <d v="2025-06-30T00:00:00"/>
        <d v="2025-07-01T00:00:00"/>
        <d v="2025-07-03T00:00:00"/>
        <d v="2025-07-05T00:00:00"/>
        <d v="2025-07-06T00:00:00"/>
        <d v="2025-07-07T00:00:00"/>
        <d v="2025-07-08T00:00:00"/>
        <d v="2025-07-09T00:00:00"/>
        <d v="2025-07-10T00:00:00"/>
        <d v="2025-07-11T00:00:00"/>
        <d v="2025-07-12T00:00:00"/>
        <d v="2025-07-15T00:00:00"/>
        <d v="2025-07-17T00:00:00"/>
        <d v="2025-07-18T00:00:00"/>
        <d v="2025-07-19T00:00:00"/>
        <d v="2025-07-20T00:00:00"/>
        <d v="2025-07-21T00:00:00"/>
        <d v="2025-07-24T00:00:00"/>
        <d v="2025-07-25T00:00:00"/>
        <d v="2025-07-26T00:00:00"/>
        <d v="2025-07-27T00:00:00"/>
        <d v="2025-07-28T00:00:00"/>
        <d v="2025-07-30T00:00:00"/>
        <d v="2025-07-31T00:00:00"/>
        <d v="2025-08-03T00:00:00"/>
        <d v="2025-08-05T00:00:00"/>
        <d v="2025-08-07T00:00:00"/>
        <d v="2025-08-08T00:00:00"/>
        <d v="2025-08-09T00:00:00"/>
        <d v="2025-08-13T00:00:00"/>
        <d v="2025-08-15T00:00:00"/>
        <d v="2025-08-17T00:00:00"/>
        <d v="2025-08-18T00:00:00"/>
        <d v="2025-08-20T00:00:00"/>
        <d v="2025-08-25T00:00:00"/>
        <d v="2025-08-28T00:00:00"/>
        <d v="2025-08-29T00:00:00"/>
        <d v="2025-09-13T00:00:00"/>
        <d v="2025-09-14T00:00:00"/>
        <d v="2025-09-25T00:00:00"/>
        <d v="2025-09-29T00:00:00"/>
        <d v="2025-09-26T00:00:00"/>
        <d v="2025-10-17T00:00:00"/>
        <d v="2025-10-21T00:00:00"/>
        <d v="2025-10-23T00:00:00"/>
        <d v="2025-10-26T00:00:00"/>
        <d v="2025-10-28T00:00:00"/>
        <d v="2025-10-29T00:00:00"/>
        <d v="2025-10-30T00:00:00"/>
        <d v="2025-10-31T00:00:00"/>
        <d v="2025-11-03T00:00:00"/>
        <d v="2025-11-04T00:00:00"/>
        <d v="2025-11-05T00:00:00"/>
        <d v="2025-11-06T00:00:00"/>
        <d v="2025-11-12T00:00:00"/>
        <d v="2025-11-25T00:00:00"/>
        <d v="2025-11-26T00:00:00"/>
        <d v="2025-11-29T00:00:00"/>
        <d v="2025-12-01T00:00:00"/>
        <d v="2025-12-04T00:00:00"/>
        <d v="2025-12-05T00:00:00"/>
        <d v="2025-12-06T00:00:00"/>
        <d v="2025-12-08T00:00:00"/>
        <d v="2025-12-14T00:00:00"/>
        <d v="2025-12-16T00:00:00"/>
        <d v="2025-12-17T00:00:00"/>
        <d v="2025-12-19T00:00:00"/>
        <d v="2025-12-20T00:00:00"/>
        <d v="2025-12-21T00:00:00"/>
        <d v="2025-12-31T00:00:00"/>
        <d v="2026-01-03T00:00:00"/>
        <d v="2026-01-04T00:00:00"/>
        <d v="2026-01-06T00:00:00"/>
        <d v="2026-01-22T00:00:00"/>
        <d v="2026-01-30T00:00:00"/>
        <d v="2026-01-31T00:00:00"/>
        <d v="2026-02-02T00:00:00"/>
        <d v="2026-02-03T00:00:00"/>
        <d v="2026-02-04T00:00:00"/>
        <d v="2026-02-05T00:00:00"/>
        <d v="2026-02-10T00:00:00"/>
        <d v="2026-02-12T00:00:00"/>
        <d v="2026-02-13T00:00:00"/>
        <d v="2026-02-15T00:00:00"/>
        <d v="2026-02-16T00:00:00"/>
        <d v="2026-02-20T00:00:00"/>
        <d v="2026-02-21T00:00:00"/>
        <d v="2026-02-22T00:00:00"/>
        <d v="2026-02-23T00:00:00"/>
        <d v="2026-02-24T00:00:00"/>
        <d v="2026-02-25T00:00:00"/>
        <d v="2026-02-26T00:00:00"/>
        <d v="2026-02-27T00:00:00"/>
        <d v="2026-02-28T00:00:00"/>
        <d v="2026-03-01T00:00:00"/>
        <d v="2026-03-03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6T00:00:00"/>
        <d v="2026-03-27T00:00:00"/>
        <d v="2026-03-29T00:00:00"/>
        <d v="2026-03-30T00:00:00"/>
        <d v="2026-03-31T00:00:00"/>
        <d v="2026-04-01T00:00:00"/>
        <d v="2026-04-03T00:00:00"/>
        <d v="2026-04-04T00:00:00"/>
        <d v="2026-04-06T00:00:00"/>
        <d v="2026-04-07T00:00:00"/>
        <d v="2026-04-08T00:00:00"/>
        <d v="2026-04-09T00:00:00"/>
        <d v="2026-04-10T00:00:00"/>
        <d v="2026-04-11T00:00:00"/>
        <d v="2026-04-13T00:00:00"/>
        <d v="2026-04-16T00:00:00"/>
        <d v="2026-04-17T00:00:00"/>
        <d v="2026-04-18T00:00:00"/>
        <d v="2026-04-19T00:00:00"/>
        <d v="2026-04-20T00:00:00"/>
        <d v="2026-04-21T00:00:00"/>
        <d v="2026-04-22T00:00:00"/>
        <d v="2026-04-25T00:00:00"/>
        <d v="2026-04-27T00:00:00"/>
        <d v="2026-04-28T00:00:00"/>
        <d v="2026-04-29T00:00:00"/>
        <d v="2026-04-30T00:00:00"/>
        <d v="2026-05-01T00:00:00"/>
        <d v="2026-05-02T00:00:00"/>
        <d v="2026-05-03T00:00:00"/>
        <d v="2026-05-04T00:00:00"/>
        <d v="2026-05-05T00:00:00"/>
        <d v="2026-05-06T00:00:00"/>
        <d v="2026-05-08T00:00:00"/>
        <d v="2026-05-09T00:00:00"/>
        <d v="2026-05-12T00:00:00"/>
        <d v="2026-05-13T00:00:00"/>
        <d v="2026-05-14T00:00:00"/>
        <d v="2026-05-15T00:00:00"/>
        <d v="2026-05-17T00:00:00"/>
        <d v="2026-05-18T00:00:00"/>
        <d v="2026-05-20T00:00:00"/>
        <d v="2026-05-22T00:00:00"/>
        <d v="2026-05-25T00:00:00"/>
        <d v="2026-05-26T00:00:00"/>
        <d v="2026-05-27T00:00:00"/>
        <d v="2026-05-28T00:00:00"/>
        <d v="2026-05-30T00:00:00"/>
        <d v="2026-06-01T00:00:00"/>
        <d v="2026-06-02T00:00:00"/>
        <d v="2026-06-03T00:00:00"/>
        <d v="2026-06-04T00:00:00"/>
        <d v="2026-06-07T00:00:00"/>
        <d v="2026-06-08T00:00:00"/>
        <d v="2026-06-13T00:00:00"/>
        <d v="2026-06-14T00:00:00"/>
        <d v="2026-06-15T00:00:00"/>
        <d v="2026-06-16T00:00:00"/>
        <d v="2026-06-17T00:00:00"/>
        <d v="2026-06-18T00:00:00"/>
        <d v="2026-06-19T00:00:00"/>
        <d v="2026-06-21T00:00:00"/>
        <d v="2026-06-22T00:00:00"/>
        <d v="2026-06-23T00:00:00"/>
        <d v="2026-06-24T00:00:00"/>
        <d v="2026-06-25T00:00:00"/>
        <d v="2026-06-26T00:00:00"/>
        <d v="2026-06-27T00:00:00"/>
        <d v="2026-06-28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20T00:00:00"/>
        <d v="2026-07-21T00:00:00"/>
        <d v="2026-07-22T00:00:00"/>
        <d v="2026-07-23T00:00:00"/>
        <d v="2026-07-24T00:00:00"/>
        <d v="2026-07-25T00:00:00"/>
        <d v="2026-07-26T00:00:00"/>
        <d v="2026-07-28T00:00:00"/>
        <d v="2026-07-29T00:00:00"/>
        <d v="2026-07-30T00:00:00"/>
        <d v="2026-07-31T00:00:00"/>
        <d v="2026-08-01T00:00:00"/>
        <d v="2026-08-02T00:00:00"/>
        <d v="2026-08-03T00:00:00"/>
        <d v="2026-08-04T00:00:00"/>
        <d v="2026-08-05T00:00:00"/>
        <d v="2026-08-06T00:00:00"/>
        <d v="2026-08-07T00:00:00"/>
        <d v="2026-08-08T00:00:00"/>
        <d v="2026-08-09T00:00:00"/>
        <d v="2026-08-11T00:00:00"/>
        <d v="2026-08-12T00:00:00"/>
        <d v="2026-08-13T00:00:00"/>
        <d v="2026-08-14T00:00:00"/>
        <d v="2026-08-15T00:00:00"/>
        <d v="2026-08-16T00:00:00"/>
        <d v="2026-08-18T00:00:00"/>
        <d v="2026-08-19T00:00:00"/>
        <d v="2026-08-20T00:00:00"/>
        <d v="2026-08-21T00:00:00"/>
        <d v="2026-08-22T00:00:00"/>
        <d v="2026-08-23T00:00:00"/>
        <d v="2026-08-24T00:00:00"/>
        <d v="2026-08-25T00:00:00"/>
        <d v="2026-08-26T00:00:00"/>
        <d v="2026-08-27T00:00:00"/>
        <d v="2026-08-28T00:00:00"/>
        <d v="2026-08-29T00:00:00"/>
        <d v="2026-08-30T00:00:00"/>
        <d v="2026-08-31T00:00:00"/>
        <m/>
      </sharedItems>
    </cacheField>
    <cacheField name="Layer" numFmtId="0">
      <sharedItems containsBlank="1" containsMixedTypes="1" containsNumber="1" containsInteger="1" minValue="6572" maxValue="6572" count="28">
        <s v="PR1"/>
        <s v="PR2"/>
        <s v="PR3"/>
        <s v="PR5"/>
        <s v="PR4"/>
        <s v="PR6"/>
        <s v="C4"/>
        <s v="-"/>
        <s v="01N413"/>
        <s v="42N4UN"/>
        <s v="51M78UB001"/>
        <s v="01N412"/>
        <s v="46M7XZ"/>
        <s v="50M7SJ"/>
        <s v="42N4UPB001"/>
        <s v="37N4KNB008"/>
        <s v="42N4UQB002"/>
        <s v="37N4KNB009"/>
        <s v="42N4UPB002"/>
        <s v="42N4UPB004"/>
        <s v="42N4UQB004"/>
        <s v="52N4AH"/>
        <s v="RP6"/>
        <s v="RP3"/>
        <s v="uPad"/>
        <s v="PR7"/>
        <m/>
        <n v="6572" u="1"/>
      </sharedItems>
    </cacheField>
    <cacheField name="Schedule" numFmtId="0">
      <sharedItems containsBlank="1" count="1134">
        <s v="19N4AX"/>
        <s v="19N4AW"/>
        <s v="20N4BP"/>
        <s v="19N4AY"/>
        <s v="19N4AXB002"/>
        <s v="19N4AWB002"/>
        <s v="20N4BPB002"/>
        <s v="19N4AYB003"/>
        <s v="19N4AXB003"/>
        <s v="19N4AWB003"/>
        <s v="19N4AXB001"/>
        <s v="20N4BPB003"/>
        <s v="20N4BQB001"/>
        <s v="20N4BQB002"/>
        <s v="20N4BPB004"/>
        <s v="19N4AYB002"/>
        <s v="19N4AUB001"/>
        <s v="20N4BQB003"/>
        <s v="19N4AWB004"/>
        <s v="25N4MG"/>
        <s v="25N4MHB001"/>
        <s v="25N4MGB002"/>
        <s v="25N4MGB001"/>
        <s v="22N4CW"/>
        <s v="25N4MD"/>
        <s v="23N4HEB003"/>
        <s v="25N4MDB001"/>
        <s v="25N4MEB001"/>
        <s v="25N4MEB002"/>
        <s v="25N4MDB002"/>
        <s v="25N4MEB003"/>
        <s v="25N4MGB004"/>
        <s v="23N4HE"/>
        <s v="25N4NYB001"/>
        <s v="25N4MDB003"/>
        <s v="26N4AYB001"/>
        <s v="26N4NYB003"/>
        <s v="25N4ME"/>
        <s v="26N4NY"/>
        <s v="23N4HEB004"/>
        <s v="25N4HEB002"/>
        <s v="25N4MDB004"/>
        <s v="25N4MEB004"/>
        <s v="25N4MEB005"/>
        <s v="23N4HF"/>
        <s v="23N4HD"/>
        <s v="25N4MGB003"/>
        <s v="25N4MGB005"/>
        <s v="27N4TK"/>
        <s v="27N4TP"/>
        <s v="27N4TJB001"/>
        <s v="23N4HEB002"/>
        <s v="25N4MDB005"/>
        <s v="25N4MDB006"/>
        <s v="25N4MHB004"/>
        <s v="25N4HE"/>
        <s v="25N4MJ"/>
        <s v="25N4MK"/>
        <s v="25N4MDB007"/>
        <s v="23N4HEB005"/>
        <s v="215N4ME"/>
        <s v="25N4MEB006"/>
        <s v="29N4XN"/>
        <s v="29N4XP"/>
        <s v="29N4XNB001"/>
        <s v="29N4XPB002"/>
        <s v="20N4BQB005"/>
        <s v="23N4HDB002"/>
        <s v="30N4AC"/>
        <s v="30N4ACB003"/>
        <s v="25N4MKB002"/>
        <s v="29N4XPB005"/>
        <s v="30N4AA"/>
        <s v="32N4AW"/>
        <s v="30N4AAB002"/>
        <s v="30N4AAB003"/>
        <s v="25N4MKB001"/>
        <s v="30N4ACB002"/>
        <s v="32N4AWB002"/>
        <s v="23N4HEB006"/>
        <s v="29N4XPB006"/>
        <s v="33N4BF"/>
        <s v="30N4AAB004"/>
        <s v="29N4XNB002"/>
        <s v="30N4AAB005"/>
        <s v="33N4BJ"/>
        <s v="34N4CE"/>
        <s v="33N4BH"/>
        <s v="34N4CG"/>
        <s v="34N4CGB001"/>
        <s v="33N4BHB002"/>
        <s v="34N4CGB002"/>
        <s v="34N4CFB001"/>
        <s v="36N4HM"/>
        <s v="34N4CEB002"/>
        <s v="34N4CHB001"/>
        <s v="34N4CF"/>
        <s v="29N4XNB004"/>
        <s v="34N4CFB002"/>
        <s v="34N4CEB001"/>
        <s v="34N4CEB004"/>
        <s v="36N4GQ"/>
        <s v="36N4GS"/>
        <s v="33N4BJB001"/>
        <s v="-"/>
        <s v="34N4CFB004"/>
        <s v="36N4GQB003"/>
        <s v="34N4CGB004"/>
        <s v="36N4GQB004"/>
        <s v="32N4AX"/>
        <s v="25N4MKB003"/>
        <s v="37N4NK"/>
        <s v="37N4KNB002"/>
        <s v="37N4KPB001"/>
        <s v="41N4TP"/>
        <s v="37N4KP"/>
        <s v="41N4TPB002"/>
        <s v="34N4CGB003"/>
        <s v="37N4KNB003"/>
        <s v="37N4KN"/>
        <s v="37N4KPB002"/>
        <s v="36N4GQB002"/>
        <s v="37N4KS"/>
        <s v="37N4KNB004"/>
        <s v="39N4QF"/>
        <s v="37N4KNB001"/>
        <s v="37N4KSB001"/>
        <s v="42N4UP"/>
        <s v="42N4UQ"/>
        <s v="32N4AXB001"/>
        <s v="37N4QFB002"/>
        <s v="32N4AXB002"/>
        <s v="42N4UPB01"/>
        <s v="42N4UQB001"/>
        <s v="37N4KPB003"/>
        <s v="37N4KQ"/>
        <s v="42N4UT"/>
        <s v="42N4UTB001"/>
        <s v="42N4UU"/>
        <s v="37N4KSB002"/>
        <s v="37N4KPB004"/>
        <s v="37N4KPB005"/>
        <s v="37N4KNB005"/>
        <s v="42N4UN"/>
        <s v="33N4BJB003"/>
        <s v="32N4AXB003"/>
        <s v="36N4GQB007"/>
        <s v="36N4GQB006"/>
        <s v="3N4KNB001"/>
        <s v="42N4UPB001"/>
        <s v="34B4CGB002"/>
        <s v="42N4UPB002"/>
        <s v="42NUQB002"/>
        <s v="39N4QG"/>
        <s v="48N4KWB001"/>
        <s v="48N4KW"/>
        <s v="46M7XR"/>
        <s v="46M7XS"/>
        <s v="46M7Z7"/>
        <s v="42N4UQB003"/>
        <s v="42N4UTB005"/>
        <s v="46M7XRB001"/>
        <s v="46N4XYB001"/>
        <s v="46M7XT"/>
        <s v="46M7XV"/>
        <s v="46M7XX"/>
        <s v="32N4XB003"/>
        <s v="50M7SHB002"/>
        <s v="50M7SJ"/>
        <s v="42N4UQB004"/>
        <s v="46M7XZB001"/>
        <s v="46M7XW"/>
        <s v="3N4KNB007"/>
        <s v="42N4UQB002"/>
        <s v="50M7SL"/>
        <s v="50M7SK"/>
        <s v="32N4AXB004"/>
        <s v="46M7XZ"/>
        <s v="50M7SG"/>
        <s v="50M7SH"/>
        <s v="50M7SM"/>
        <s v="50M7SN"/>
        <s v="50M7SMB001"/>
        <s v="50M7SR"/>
        <s v="36N4HQ"/>
        <s v="49N4NQ"/>
        <s v="49N4NQB001"/>
        <s v="49N4NP"/>
        <s v="37N4KNB008"/>
        <s v="50M7ST"/>
        <s v="50M7SV"/>
        <s v="49N4NPB001"/>
        <s v="49N4NQB002"/>
        <s v="50M7SQ"/>
        <s v="37N4KNB007"/>
        <s v="42N4UPB004"/>
        <s v="50M7SUB001"/>
        <s v="46M7XU"/>
        <s v="46M7XVB001"/>
        <s v="37N4KNB009"/>
        <s v="46M7Z8"/>
        <s v="50M7SS"/>
        <s v="52N4AG"/>
        <s v="51M78U"/>
        <s v="01N413"/>
        <s v="51M78UB001"/>
        <s v="01N412"/>
        <s v="52N458"/>
        <s v="52N459B001"/>
        <s v="01N413B001"/>
        <s v="52N4AH"/>
        <s v="46M7Z8B001"/>
        <s v="46M7XY"/>
        <s v="51M78R"/>
        <s v="51M78Y"/>
        <s v="51M78V"/>
        <s v="51M78VB001"/>
        <s v="51M78W"/>
        <s v="51M78X"/>
        <s v="51M78T"/>
        <s v="52N4AJ"/>
        <s v="50M7SW"/>
        <s v="51M78S"/>
        <s v="52N458B009"/>
        <s v="52N4AK"/>
        <s v="51M78Z"/>
        <s v="50M7SX"/>
        <s v="50M7SP"/>
        <s v="50M7SU"/>
        <s v="52N458B010"/>
        <s v="52N458C009"/>
        <s v="02M795"/>
        <s v="02M796"/>
        <s v="02M797"/>
        <s v="02M798"/>
        <s v="02M7Tp"/>
        <s v="02M797B001"/>
        <s v="03M7JV"/>
        <s v="03M7JW"/>
        <s v="03M7JU"/>
        <s v="02M799"/>
        <s v="50M7SPB001"/>
        <s v="02M798B001"/>
        <s v="03M7GG"/>
        <s v="03M7JWB001"/>
        <s v="02M798B003"/>
        <s v="02M798B002"/>
        <s v="03M7GGB002"/>
        <s v="03M7GGB001"/>
        <s v="50M7SSB001"/>
        <s v="46M78ZB001"/>
        <s v="50M7SJB001"/>
        <s v="02M7C3"/>
        <s v="03M7JWB002"/>
        <s v="14N4TDB004"/>
        <s v="03M7YE"/>
        <s v="03M7YF"/>
        <s v="02M7C3B001"/>
        <s v="03M7GJ"/>
        <s v="03M7MV"/>
        <s v="46M7XXB002"/>
        <s v="03M7GGB003"/>
        <s v="03M7GJB001"/>
        <s v="04M715"/>
        <s v="04M716"/>
        <s v="03M7MVB001"/>
        <s v="51M78SB001"/>
        <s v="46M7Z8B002"/>
        <s v="04M713"/>
        <s v="04M714"/>
        <s v="51M792"/>
        <s v="46M7Z8B003"/>
        <s v=" 51M78W"/>
        <s v="51M794"/>
        <s v="51M795"/>
        <s v="51M793"/>
        <s v="51M790"/>
        <s v="51M795B001"/>
        <s v="02M79B"/>
        <s v="50M7SNB002"/>
        <s v="46M7XYB001"/>
        <s v="02M79C"/>
        <s v="04M78E"/>
        <s v="04M79H"/>
        <s v="05M7K7"/>
        <s v="05M7K8"/>
        <s v="46M7XYB003"/>
        <s v="05M7K6"/>
        <s v="04M7B9"/>
        <s v="05M7S4"/>
        <s v="02M79G"/>
        <s v="51M791"/>
        <s v="02M79D"/>
        <s v="02M79H"/>
        <s v="02M79J"/>
        <s v="05M7S3"/>
        <s v="05M7U1"/>
        <s v="05M7U2"/>
        <s v="05M7T3"/>
        <s v="05M7S3B001"/>
        <s v="02M79E"/>
        <s v="05M7S4B002"/>
        <s v="02M79Q"/>
        <s v="52N4AJB001"/>
        <s v="05M7S4B003"/>
        <s v="05M7U2B002"/>
        <s v="05M7U2B001"/>
        <s v="51M793B001"/>
        <s v="05M7U1B001"/>
        <s v="06M71P"/>
        <s v="05M7U3"/>
        <s v="02M79F"/>
        <s v="02M79A"/>
        <s v="02M79K"/>
        <s v="02M79CB001"/>
        <s v="05M7T3B001"/>
        <s v="06M7NZ"/>
        <s v="06M7P2"/>
        <s v="06M71N"/>
        <s v="06M71NB001"/>
        <s v="02M79M"/>
        <s v="02M79N"/>
        <s v="02M79P"/>
        <s v="06M7P3"/>
        <s v="06M7P5"/>
        <s v="02N4AJ"/>
        <s v="50M7SXB002"/>
        <s v="02M79QB001"/>
        <s v="06M7S0"/>
        <s v="06M7RZ"/>
        <s v="07M767"/>
        <s v="06M7P4"/>
        <s v="02M79T"/>
        <s v="07M78H"/>
        <s v="02M79R"/>
        <s v="02M79S"/>
        <s v="02M79L"/>
        <s v="02M79KB001"/>
        <s v="51M795B002"/>
        <s v="08M7AV"/>
        <s v="08M7JW"/>
        <s v="07M79M"/>
        <s v="08M7DB"/>
        <s v="02M79V"/>
        <s v="08M7DC"/>
        <s v="07M79G"/>
        <s v="52N4AKB001"/>
        <s v="07M79L"/>
        <s v="08M7DE"/>
        <s v="08M7B0"/>
        <s v="02M79Y"/>
        <s v="02M79W"/>
        <s v="02M79U"/>
        <s v="02M79Z"/>
        <s v="02M79X"/>
        <s v="08M7DCB001"/>
        <s v="08M7B0B002"/>
        <s v="08M7JX"/>
        <s v="08M7Z4"/>
        <s v="08M7RU"/>
        <s v="08M7VF"/>
        <s v="08M7DD"/>
        <s v="02M7A0"/>
        <s v="02M7B9"/>
        <s v="02M7BG"/>
        <s v="08M7Z3"/>
        <s v="09M7ZU"/>
        <s v="08M7JXB001"/>
        <s v="02M79AB001"/>
        <s v="09M747"/>
        <s v="09M7ZUB001"/>
        <s v="09M77A"/>
        <s v="02M7BV"/>
        <s v="02M7BR"/>
        <s v="02M7C0"/>
        <s v="51M791B001"/>
        <s v="09M745"/>
        <s v="09M748"/>
        <s v="50M7SXB003"/>
        <s v="09M748B002"/>
        <s v="09M745B001"/>
        <s v="09M746"/>
        <s v="09M779"/>
        <s v="08M7Z4B002"/>
        <s v="09M748B001"/>
        <s v="09M748B003"/>
        <s v="11N4LQ"/>
        <s v="09M748B004"/>
        <s v="11M7NNB001"/>
        <s v="11M7NN"/>
        <s v="02M79UB003"/>
        <s v="02M79FB003"/>
        <s v="11N4LQB001"/>
        <s v="02M7A0B001"/>
        <s v="02M7BGB001"/>
        <s v="02M79KB002"/>
        <s v="11M7NM"/>
        <s v="11M7NMB001"/>
        <s v="11M7NP"/>
        <s v="12M7BD"/>
        <s v="12M7BB"/>
        <s v="02M7C0B002"/>
        <s v="02M7BVB001"/>
        <s v="12M7BBB001"/>
        <s v="42N4UTB006"/>
        <s v="42N4UUB001"/>
        <s v="12M7BBB002"/>
        <s v="11N4LT"/>
        <s v="11N4LS"/>
        <s v="02M79RB002"/>
        <s v="02M79BB001"/>
        <s v="12M7BC"/>
        <s v="13M7G9"/>
        <s v="08M7Y9"/>
        <s v="12M7BCB002"/>
        <s v="42N4UTB007"/>
        <s v="08M7Y9B001"/>
        <s v="13M7L5"/>
        <s v="14M7N1"/>
        <s v="14M7MQ"/>
        <s v="11M7MPB001"/>
        <s v="14M7N2"/>
        <s v="02M79VB001"/>
        <s v="14M7MR"/>
        <s v="12M7BCB003"/>
        <s v="14M7MP"/>
        <s v="14M7N1B001"/>
        <s v="14M7N2B001"/>
        <s v="14M7MPB001"/>
        <s v="14M7MT"/>
        <s v="14M7NX"/>
        <s v="14M7MS"/>
        <s v="14M7N3"/>
        <s v="14M7N3B001"/>
        <s v="14M7P2"/>
        <s v="15M73Y"/>
        <s v="52N4AJB002"/>
        <s v="14M7NW"/>
        <s v="14M7RJ"/>
        <s v="14M7RH"/>
        <s v="14M7RL"/>
        <s v="17QM81"/>
        <s v="15QM50"/>
        <s v="17QM80"/>
        <s v="14M7RKB001"/>
        <s v="14M7RHB001"/>
        <s v="52N4AHB001"/>
        <s v="02M7BGB002"/>
        <s v="16M7DQB002"/>
        <s v="14M7RK"/>
        <s v="17M7ZF"/>
        <s v="17M7ZG"/>
        <s v="14M7RM"/>
        <s v="14M7RKB002"/>
        <s v="14M7RLB001"/>
        <s v="16M7GNB001"/>
        <s v="17M705"/>
        <s v="18M73F"/>
        <s v="17M706"/>
        <s v="17M706B001"/>
        <s v="17M71Y"/>
        <s v="17M7SZ"/>
        <s v="16M7GP"/>
        <s v="16M7N9"/>
        <s v="15M75E"/>
        <s v="14M7RHB002"/>
        <s v="15M753"/>
        <s v="11N4LSB001"/>
        <s v="02M7BGB003"/>
        <s v="17M7X0"/>
        <s v="16M7N9B001"/>
        <s v="17M7X1"/>
        <s v="17M7X3"/>
        <s v="17M7X2"/>
        <s v="15M75H"/>
        <s v="17M723"/>
        <s v="18M72J"/>
        <s v="17M7T0"/>
        <s v="13N4SY"/>
        <s v="13N4SZ"/>
        <s v="13N4SWB003"/>
        <s v="18M72H"/>
        <s v="18M738"/>
        <s v="18M737"/>
        <s v="17M71Z"/>
        <s v="18M736"/>
        <s v="18M762"/>
        <s v="17M7WZB002"/>
        <s v="15M75J"/>
        <s v="15M75F"/>
        <s v="17M70B"/>
        <s v="17M709"/>
        <s v="17M70A"/>
        <s v="18M763"/>
        <s v="18M79D"/>
        <s v="17M70D"/>
        <s v="17M70C"/>
        <s v="13N4SWB002"/>
        <s v="17M70E"/>
        <s v="18M79E"/>
        <s v="19M7QB"/>
        <s v="18M79F"/>
        <s v="17M70BB001"/>
        <s v="17M70DB001"/>
        <s v="21M7LH"/>
        <s v="21M7HK"/>
        <s v="21M7C2B001"/>
        <s v="21M7E7"/>
        <s v="21M7SF"/>
        <s v="21M7SE"/>
        <s v="22M7BU"/>
        <s v="22M7AC"/>
        <s v="02N4AM"/>
        <s v="30N4AB"/>
        <s v="22M7ACB001"/>
        <s v="22M7BUB001"/>
        <s v="17M70CB001"/>
        <s v="20M74H"/>
        <s v="11N4LTB002"/>
        <s v="20M74L"/>
        <s v="20M74N"/>
        <s v="20M74M"/>
        <s v="13N4SX"/>
        <s v="17M70F"/>
        <s v="17M70H"/>
        <s v="20M74J"/>
        <s v="39N4QGB003"/>
        <s v="17M70G"/>
        <s v="17M70K"/>
        <s v="17M70J"/>
        <s v="17M70L"/>
        <s v="20M74K"/>
        <s v="02N4AL"/>
        <s v="39N4QGB006"/>
        <s v="22M7FL"/>
        <s v="22M7FM"/>
        <s v="17M70Q"/>
        <s v="02N4AK"/>
        <s v="02N4ALB001"/>
        <s v="25N4BH"/>
        <s v="17M70R"/>
        <s v="17M70S"/>
        <s v="13N4SZB001"/>
        <s v="17M70P"/>
        <s v="25M7UA"/>
        <s v="25M7UB"/>
        <s v="20M74JB002"/>
        <s v="32N4AWB007"/>
        <s v="32N4AWB006"/>
        <s v="02N4ALB002"/>
        <s v="17M70N"/>
        <s v="17M70M"/>
        <s v="25M7UE"/>
        <s v="25M7UC"/>
        <s v="17M7ZX"/>
        <s v="17M7ZXB002"/>
        <s v="23M7SW"/>
        <s v="25M7UG"/>
        <s v="24M7Z7B002"/>
        <s v="25M7UFB001"/>
        <s v="25M7UF"/>
        <s v="25M7UAB001"/>
        <s v="25M7UH"/>
        <s v="25M7UBB001"/>
        <s v="25M7UL"/>
        <s v="25M7UJ"/>
        <s v="25M7UK"/>
        <s v="25M7UD"/>
        <s v="25M7UP"/>
        <s v="17M70LB001"/>
        <s v="25M7UR"/>
        <s v="25M7US"/>
        <s v="25M7UQ"/>
        <s v="25M7UJB001"/>
        <s v="25M7UCB001"/>
        <s v="25M7UM"/>
        <s v="25M7UT"/>
        <s v="25M7H4"/>
        <s v="29M7YF"/>
        <s v="25M7UU"/>
        <s v="25M7RB"/>
        <s v="25M7UPB002"/>
        <s v="25M7RBB001"/>
        <s v="25M7UJB002"/>
        <s v="02N4ALB004"/>
        <s v="25M7UW"/>
        <s v="25M7UX"/>
        <s v="31N4NT"/>
        <s v="25M7UZ"/>
        <s v="25M7UY"/>
        <s v="25M7USB001"/>
        <s v="25M7UN"/>
        <s v="25M7USB002"/>
        <s v="25M7UHB001"/>
        <s v="26M70B"/>
        <s v="26M7ES"/>
        <s v="25MUV"/>
        <s v="25M7V3"/>
        <s v="27M70C"/>
        <s v="28M75G"/>
        <s v="27M70CB001"/>
        <s v="27M7M6"/>
        <s v="28M7GJ"/>
        <s v="30M70KB001"/>
        <s v="29M7T6"/>
        <s v="30M70K"/>
        <s v="25M7V5B002"/>
        <s v="25M7V4"/>
        <s v="25M7UVB003"/>
        <s v="25M7UV"/>
        <s v="25M7V5"/>
        <s v="25M7V0"/>
        <s v="20M74P"/>
        <s v="25M7UXB001"/>
        <s v="25M7V0B001"/>
        <s v="29M7XV"/>
        <s v="31M7M4"/>
        <s v="31M7M7"/>
        <s v="25M7V2"/>
        <s v="20M74Q"/>
        <s v="30M70KB002"/>
        <s v="31M7M4B001"/>
        <s v="31M7M7B001"/>
        <s v="20M74QB001"/>
        <s v="25M7V1"/>
        <s v="25M7V1B001"/>
        <s v="25M7V6"/>
        <s v="34N4SE"/>
        <s v="31M7RRB002"/>
        <s v="31M7RR"/>
        <s v="31M7TR"/>
        <s v="32M77H"/>
        <s v="32M77J"/>
        <s v="32M77HB001"/>
        <s v="32M77JB001"/>
        <s v="25M7V4B001"/>
        <s v="25M7URB003"/>
        <s v="31M7RRB003"/>
        <s v="25M7UVB004"/>
        <s v="20M74V"/>
        <s v="20M74R"/>
        <s v="20M74S"/>
        <s v="25M7V7"/>
        <s v="35M7PN"/>
        <s v="20M74QB002"/>
        <s v="35M7PP"/>
        <s v="25M7UWB002"/>
        <s v="35M7PM"/>
        <s v="31M7WF"/>
        <s v="31M7WG"/>
        <s v="35M7PS"/>
        <s v="35M7PR"/>
        <s v="35M7PQ"/>
        <s v="32M77HB002"/>
        <s v="25M7V7B002"/>
        <s v="35M7PPB001"/>
        <s v="32M7J5"/>
        <s v="33M7T5"/>
        <s v="25M7V5B003"/>
        <s v="25M7UWB003"/>
        <s v="35M7PU"/>
        <s v="25M7V6B001"/>
        <s v="35M7PV"/>
        <s v="35M7PT"/>
        <s v="35M7PW"/>
        <s v="35M7PX"/>
        <s v="33M7T5B001"/>
        <s v="33M7YE"/>
        <s v="34M7ZU"/>
        <s v="34M7ZW"/>
        <s v="34M7ZUB001"/>
        <s v="37N4SS"/>
        <s v="37M7PR"/>
        <s v="37M7PS"/>
        <s v="34M7AQ"/>
        <s v="20M74RB001"/>
        <s v="34M70P"/>
        <s v="20M74RB002"/>
        <s v="35M7C5"/>
        <s v="35M7PNB002"/>
        <s v="35M7E1"/>
        <s v="34M7C5B001"/>
        <s v="35M7EX"/>
        <s v="35M7E4"/>
        <s v="02N4ALB005"/>
        <s v="25M7V5B004"/>
        <s v="02N4AKB002"/>
        <s v="35M7PUB001"/>
        <s v="35M7E4B001"/>
        <s v="35M7PTB001"/>
        <s v="35M7PNB001"/>
        <s v="02N4AP"/>
        <s v="39N4CZ"/>
        <s v="02N4AN"/>
        <s v="02N4AQ"/>
        <s v="35M7N7"/>
        <s v="39N4WE"/>
        <s v="39N4WD"/>
        <s v="39N4WC"/>
        <s v="35M7N7B001"/>
        <s v="35M7Q7"/>
        <s v="36M7S2"/>
        <s v="36M79J"/>
        <s v="36M7S2B001"/>
        <s v="36M79K"/>
        <s v="36M79JB001"/>
        <s v="36M7S6"/>
        <s v="02N4ALB007"/>
        <s v="36M7S6B001"/>
        <s v="35M7PQB002"/>
        <s v="35M7PSB002"/>
        <s v="02N4ANB001"/>
        <s v="40M7L1"/>
        <s v="36M7C0"/>
        <s v="38M751"/>
        <s v="37M7DA"/>
        <s v="37M7DAB001"/>
        <s v="37M7CZ"/>
        <s v="42M77FB002"/>
        <s v="42M77F"/>
        <s v="42N4YC"/>
        <s v="42N4YB"/>
        <s v="40N4WU"/>
        <s v="43M7U6"/>
        <s v="43M7U7"/>
        <s v="43M7U8"/>
        <s v="43M7U9"/>
        <s v="43M7U7B001"/>
        <s v="43M7UB"/>
        <s v="43M7U6B001"/>
        <s v="43M7UA"/>
        <s v="35M7PSB003"/>
        <s v="40M7KZ"/>
        <s v="40M7KY"/>
        <s v="43M7UC"/>
        <s v="43M7UD"/>
        <s v="40M7KYB002"/>
        <s v="40M7L0"/>
        <s v="02N4AQB001"/>
        <s v="40M7KYB003"/>
        <s v="40M7L2"/>
        <s v="40M7L2B001"/>
        <s v="40M7L0B001"/>
        <s v="40M7L2B002"/>
        <s v="40M7L3"/>
        <s v="02N4APB001"/>
        <s v="43M7UH"/>
        <s v="43M7UE"/>
        <s v="43M7UF"/>
        <s v="43M7U8B001"/>
        <s v="40M7L6B001"/>
        <s v="40M7L8"/>
        <s v="40M7L9"/>
        <s v="40M7L7"/>
        <s v="43M7UJ"/>
        <s v="45M7L9"/>
        <s v="46M75M"/>
        <s v="40M7L9B001"/>
        <s v="46M73U"/>
        <s v="43M7UDB001"/>
        <s v="43M7UL"/>
        <s v="45M7L9B001"/>
        <s v="46M76G"/>
        <s v="46M75MB001"/>
        <s v="43M7UR"/>
        <s v="43M7UP"/>
        <s v="46M76GB001"/>
        <s v="43M7U7B002"/>
        <s v="39N4WCB001"/>
        <s v="43M7UN"/>
        <s v="46M73UB001"/>
        <s v="43M7UKB001"/>
        <s v="13N4SZB002"/>
        <s v="13N4SZB003"/>
        <s v="43M7UT"/>
        <s v="39N4WEB001"/>
        <s v="39N4CZB001"/>
        <s v="43M7UFB001"/>
        <s v="43M7UK"/>
        <s v="39N4CZB003"/>
        <s v="43M7UBB001"/>
        <s v="43M7UM"/>
        <s v="43M7UG"/>
        <s v="43M7UQ"/>
        <s v="43M7U9B002"/>
        <s v="43M7US"/>
        <s v="43M7URB001"/>
        <s v="43M7UAB002"/>
        <s v="43M7URB002"/>
        <s v="51M7SE"/>
        <s v="51M7VC"/>
        <s v="52M7ZS"/>
        <s v="52M7ZSB001"/>
        <s v="52M74B"/>
        <s v="03M7LS"/>
        <s v="52M76R"/>
        <s v="52M76S"/>
        <s v="52M7ZT"/>
        <s v="43M7USB001"/>
        <s v="52M771"/>
        <s v="52M771B001"/>
        <s v="43M7U8B002"/>
        <s v="47M7GS"/>
        <s v="47M7JS"/>
        <s v="43M7U7B003"/>
        <s v="43M7UCB002"/>
        <s v="43M7UAB003"/>
        <s v="48M7Q6"/>
        <s v="47M7KQ"/>
        <s v="04M7BR"/>
        <s v="04M7BB"/>
        <s v="04M7BRB002"/>
        <s v="47M7KQB001"/>
        <s v="48M7Q6B001"/>
        <s v="43M7UQB002"/>
        <s v="43M7U7B004"/>
        <s v="04M7AX"/>
        <s v="04M7BA"/>
        <s v="07M7KN"/>
        <s v="07M7LY"/>
        <s v="07M7MY"/>
        <s v="07M7MX"/>
        <s v="39N4WDB001"/>
        <s v="07M7LX"/>
        <s v="08M7YD"/>
        <s v="07M7MZ"/>
        <s v="07M7MZB002"/>
        <s v="07M7KM"/>
        <s v="08M7YC"/>
        <s v="09M7AK"/>
        <s v="09M70U"/>
        <s v="08M7YE"/>
        <s v="09M70UB001"/>
        <s v="09M70V"/>
        <s v="09M70T"/>
        <s v="09M74J"/>
        <s v="51M7R0"/>
        <s v="51M7QZ"/>
        <s v="09M70VB001"/>
        <s v="09M7AC"/>
        <s v="09M70TB001"/>
        <s v="09M7ACB001"/>
        <s v="51M7RB"/>
        <s v="51M7R9"/>
        <s v="09M7AJ"/>
        <s v="09M7AT"/>
        <s v="51M7RA"/>
        <s v="51M7R6"/>
        <s v="09M7ATB001"/>
        <s v="09M7AL"/>
        <s v="09M7AJB001"/>
        <s v="51M7R7"/>
        <s v="51M7R8"/>
        <s v="11N4BK"/>
        <s v="09M7ALB001"/>
        <s v="09M70S"/>
        <s v="09M70SB001"/>
        <s v="10M7PZ"/>
        <s v="11M79M"/>
        <s v="09M7AY"/>
        <s v="51M7R6B002"/>
        <s v="10M7PH"/>
        <s v="09M7AD"/>
        <s v="10M7PM"/>
        <s v="11M79J"/>
        <s v="10M7PMB001"/>
        <s v="10M7Q5"/>
        <s v="10M7PN"/>
        <s v="09M7AU"/>
        <s v="10M7Q5B001"/>
        <s v="10M7PNB001"/>
        <s v="12M7P3"/>
        <s v="51M7R9B001"/>
        <s v="12M7P4"/>
        <s v="09M7AUB002"/>
        <s v="12M7P3B001"/>
        <s v="12M7PA"/>
        <s v="17M77V"/>
        <s v="51M7QZB001"/>
        <s v="51M7R0B001"/>
        <s v="12M7PB"/>
        <s v="17M77W"/>
        <s v="12M7PBB001"/>
        <s v="17M77WB001"/>
        <s v="12M7P3B002"/>
        <s v="12M7PAB001"/>
        <s v="48M7T1"/>
        <s v="48M7VE"/>
        <s v="48M7T1B001"/>
        <s v="48M7UK"/>
        <s v="48M7UKB002"/>
        <s v="18M7KP"/>
        <s v="11N4BKB002"/>
        <s v="18M7KN"/>
        <s v="18M7KQ"/>
        <s v="18M7KR"/>
        <s v="23M71Q"/>
        <s v="23M71N"/>
        <s v="23M71P"/>
        <s v="18M7KU"/>
        <s v="18M7KT"/>
        <s v="23M71PB001"/>
        <s v="18M7KV"/>
        <s v="12M7P3B004"/>
        <s v="18M7KY"/>
        <s v="18M7KX"/>
        <s v="18M7KW"/>
        <s v="18M7KNB001"/>
        <s v="18M7KS"/>
        <s v="18M7KSB001"/>
        <s v="24N4XN"/>
        <s v="26M716"/>
        <s v="26M717"/>
        <s v="26M716B001"/>
        <s v="18M7KTB001"/>
        <s v="18M7KWB001"/>
        <s v="18M7KSB002"/>
        <s v="30M71H"/>
        <s v="18M7KXB002"/>
        <s v="31M732"/>
        <s v="24N4XNB001"/>
        <s v="30M71W"/>
        <s v="30M71V"/>
        <s v="30M71T"/>
        <s v="30M71U"/>
        <s v="36M7P5"/>
        <s v="36M7N6"/>
        <s v="36M7N5"/>
        <s v="37M721B001"/>
        <s v="37M7XP"/>
        <s v="37M721"/>
        <s v="30M71WB002"/>
        <s v="30M71UB001"/>
        <s v="42M7W6B002"/>
        <s v="42M7W5B001"/>
        <s v="42M7W3B002"/>
        <s v="42M7W4"/>
        <s v="42M7W3"/>
        <s v="42M7W5"/>
        <s v="42M7W6"/>
        <s v="42M7W3B003"/>
        <s v="42M7W6B003"/>
        <s v="42M7W6B001"/>
        <s v="42M7W3B001"/>
        <s v="42M7W4B001"/>
        <s v="30M71UB002"/>
        <s v="44M7H5"/>
        <s v="44M7H4"/>
        <s v="44M7H4B002"/>
        <s v="46M7TM"/>
        <s v="46M70T"/>
        <s v="46M7TMB001"/>
        <s v="46M70TB001"/>
        <s v="45M7SS"/>
        <s v="46M70U"/>
        <s v="45M7ST"/>
        <s v="47M796"/>
        <s v="46M73X"/>
        <s v="45M7SSB001"/>
        <s v="46M70TB002"/>
        <s v="47M795"/>
        <s v="46M73XB001"/>
        <s v="49M7ZU"/>
        <s v="49M7ZV"/>
        <s v="50M73M"/>
        <s v="50M73L"/>
        <s v="50M73N"/>
        <s v="50M73P"/>
        <s v="52M7NN"/>
        <s v="51M7N0"/>
        <s v="52M7NR"/>
        <s v="52M7NH"/>
        <s v="52M7NP"/>
        <s v="52M7NQ"/>
        <s v="52M7NQB001"/>
        <s v="43M768"/>
        <s v="43M769"/>
        <s v="44M7H2"/>
        <s v="44M7H1"/>
        <s v="44M7H2B002"/>
        <s v="48N4AA"/>
        <s v="44M7H1B001"/>
        <s v="43M769B001"/>
        <s v="46M7W4"/>
        <s v="44M7H2B005"/>
        <s v="46M7W6"/>
        <s v="46M7W5"/>
        <s v="46M7W3"/>
        <s v="48M7M0"/>
        <s v="02M7EX"/>
        <s v="02M7EY"/>
        <s v="48M7M1"/>
        <s v="48M7LZ"/>
        <s v="48M7M2"/>
        <s v="03M7GL"/>
        <s v="03M7GK"/>
        <s v="03M7GM"/>
        <s v="03M7GN"/>
        <s v="07N4BM"/>
        <s v="48N4AB"/>
        <s v="03N4AH"/>
        <s v="48M7M0B001"/>
        <s v="46M7W3B001"/>
        <s v="43M769B002"/>
        <s v="46M7W4B002"/>
        <s v="46M7W5B002"/>
        <s v="46M7W6B001"/>
        <s v="48M7M2B001"/>
        <s v="07M7NX"/>
        <s v="07M7NW"/>
        <s v="46M7W5B003"/>
        <s v="46M7W4B003"/>
        <s v="46M7W6B002"/>
        <s v="48M7M1B001"/>
        <s v="44M7H1B002"/>
        <s v="48M7M2B002"/>
        <s v="03M7GNB001"/>
        <s v="03M7GMB001"/>
        <s v="48M7M1B002"/>
        <s v="03M7GLB001"/>
        <s v="03M7GKB001"/>
        <s v="02M7EYB001"/>
        <s v="07N4BN"/>
        <s v="48N4AAB001"/>
        <s v="48N4AAB002"/>
        <s v="44M7H1B003"/>
        <s v="03M7GLB002"/>
        <s v="48M7LZB001"/>
        <s v="46M7W6B003"/>
        <s v="07M7NXB001"/>
        <s v="07M7NWB002"/>
        <s v="07M7NWB001"/>
        <s v="48M7LZB003"/>
        <s v="46M7W5B004"/>
        <s v="48N4ABB001"/>
        <s v="14M74Q"/>
        <s v="14M74R"/>
        <s v="48M7LZB004"/>
        <s v="07N4BNB001"/>
        <s v="15M7DK"/>
        <s v="15M7DL"/>
        <s v="15M7DN"/>
        <s v="15M7DH"/>
        <s v="15M7DKB001"/>
        <s v="15M7DJ"/>
        <s v="15M7DM"/>
        <s v="14M74RB001"/>
        <s v="15M7D9"/>
        <s v="11N4CJ"/>
        <s v="15M7D6"/>
        <s v="15M7DA"/>
        <s v="11N4CG"/>
        <s v="15M7DG"/>
        <s v="11N4CJB001"/>
        <s v="07M7NXB002"/>
        <s v="15M7DLB001"/>
        <s v="07M7NWB004"/>
        <s v="16N4SM"/>
        <s v="15M7DF"/>
        <s v="15M7DD"/>
        <s v="15M7DB"/>
        <s v="15M7D8"/>
        <s v="15M7DC"/>
        <s v="15M7DAB001"/>
        <s v="16N4SL"/>
        <s v="11N4CGB001"/>
        <s v="15M7DMB002"/>
        <s v="15M7D7"/>
        <s v="18N4UU"/>
        <s v="15M7DAB002"/>
        <s v="23N4AE"/>
        <s v="24N4AMB001"/>
        <s v="24N4AM"/>
        <s v="24N4AL"/>
        <s v="23N4AD"/>
        <s v="23N4AF"/>
        <s v="24N4AN"/>
        <s v="18N4UUB001"/>
        <s v="23N4AC"/>
        <s v="23N4AFB001"/>
        <s v="25M733"/>
        <s v="25M7WNB002"/>
        <s v="25M7WN"/>
        <s v="15M7DKB002"/>
        <s v="25M7WNB003"/>
        <s v="15M7DAB004"/>
        <s v="26M7CP"/>
        <s v="26M76KB003"/>
        <s v="26M76K"/>
        <s v="15M7DJB001"/>
        <s v="15M7D7B001"/>
        <s v="23N4AG"/>
        <s v="23N4AH"/>
        <s v="23N4AJ"/>
        <s v="23N4AK"/>
        <s v="26M7CN"/>
        <s v="26M76L"/>
        <s v="15M7D6B002"/>
        <s v="23N4ADB001"/>
        <s v="15M7DHB001"/>
        <s v="15M7DMB004"/>
        <s v="15M7DKB003"/>
        <s v="26M7CQ"/>
        <s v="11N4CJB003"/>
        <s v="23N4ACB002"/>
        <s v="15M7D7B002"/>
        <s v="26M7CQB001"/>
        <s v="15M7DJB002"/>
        <s v="23N4AKB002"/>
        <s v="07N4BNB002"/>
        <s v="15M7D6B001"/>
        <s v="15M7DJB003"/>
        <s v="15M7D7B003"/>
        <s v="23N4AKB003"/>
        <s v="27N4EK"/>
        <s v="27N4EJ"/>
        <s v="14M74QB001"/>
        <s v="18N4UW"/>
        <s v="23N4AFB002"/>
        <s v="23N4ACB003"/>
        <s v="15M7D7B005"/>
        <s v="23N4ADB003"/>
        <s v="23N4ADB002"/>
        <s v="23N4AHB001"/>
        <s v="33N4NE"/>
        <s v="33M72B"/>
        <s v="33M709"/>
        <s v="33M72BB002"/>
        <s v="15M7DAB006"/>
        <s v="33M72C"/>
        <s v="33M707"/>
        <s v="33M708"/>
        <s v="15M7D7B006"/>
        <m/>
      </sharedItems>
    </cacheField>
    <cacheField name="Wafer Q'ty" numFmtId="0">
      <sharedItems containsBlank="1" containsMixedTypes="1" containsNumber="1" containsInteger="1" minValue="1" maxValue="13"/>
    </cacheField>
    <cacheField name="Rework wafer" numFmtId="0">
      <sharedItems containsBlank="1" containsMixedTypes="1" containsNumber="1" containsInteger="1" minValue="0" maxValue="13"/>
    </cacheField>
    <cacheField name="From previous layer" numFmtId="0">
      <sharedItems containsBlank="1" containsMixedTypes="1" containsNumber="1" containsInteger="1" minValue="0" maxValue="128"/>
    </cacheField>
    <cacheField name="particle" numFmtId="0">
      <sharedItems containsBlank="1" containsMixedTypes="1" containsNumber="1" containsInteger="1" minValue="0" maxValue="132"/>
    </cacheField>
    <cacheField name="bubble" numFmtId="0">
      <sharedItems containsBlank="1" containsMixedTypes="1" containsNumber="1" containsInteger="1" minValue="0" maxValue="25"/>
    </cacheField>
    <cacheField name="gel" numFmtId="0">
      <sharedItems containsBlank="1" containsMixedTypes="1" containsNumber="1" containsInteger="1" minValue="0" maxValue="93"/>
    </cacheField>
    <cacheField name="WES shift" numFmtId="0">
      <sharedItems containsString="0" containsBlank="1" containsNumber="1" containsInteger="1" minValue="0" maxValue="18"/>
    </cacheField>
    <cacheField name="Addition defect" numFmtId="0">
      <sharedItems containsString="0" containsBlank="1" containsNumber="1" containsInteger="1" minValue="0" maxValue="148"/>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 name="Action" numFmtId="0">
      <sharedItems containsNonDate="0" containsString="0" containsBlank="1"/>
    </cacheField>
    <cacheField name="RW time" numFmtId="0">
      <sharedItems containsString="0" containsBlank="1" containsNumber="1" containsInteger="1" minValue="1" maxValue="1"/>
    </cacheField>
    <cacheField name="RW-Particle" numFmtId="0">
      <sharedItems containsString="0" containsBlank="1" containsNumber="1" containsInteger="1" minValue="1" maxValue="13"/>
    </cacheField>
    <cacheField name="RW-Machine alarm" numFmtId="0">
      <sharedItems containsString="0" containsBlank="1" containsNumber="1" containsInteger="1" minValue="1" maxValue="46"/>
    </cacheField>
    <cacheField name="RW-Over Q-time" numFmtId="0">
      <sharedItems containsString="0" containsBlank="1" containsNumber="1" containsInteger="1" minValue="11" maxValue="11"/>
    </cacheField>
    <cacheField name="RW-buy-off" numFmtId="0">
      <sharedItems containsNonDate="0" containsString="0" containsBlank="1"/>
    </cacheField>
    <cacheField name="RW-oxidation" numFmtId="0">
      <sharedItems containsNonDate="0" containsString="0" containsBlank="1"/>
    </cacheField>
    <cacheField name="RW-PR damage" numFmtId="0">
      <sharedItems containsNonDate="0" containsString="0" containsBlank="1"/>
    </cacheField>
    <cacheField name="RW-Bubble" numFmtId="0">
      <sharedItems containsNonDate="0" containsString="0" containsBlank="1"/>
    </cacheField>
    <cacheField name="RW-Peeling" numFmtId="0">
      <sharedItems containsString="0" containsBlank="1" containsNumber="1" containsInteger="1" minValue="5" maxValue="13"/>
    </cacheField>
    <cacheField name="RW-Gel" numFmtId="0">
      <sharedItems containsString="0" containsBlank="1" containsNumber="1" containsInteger="1" minValue="2" maxValue="5"/>
    </cacheField>
  </cacheFields>
  <extLst>
    <ext xmlns:x14="http://schemas.microsoft.com/office/spreadsheetml/2009/9/main" uri="{725AE2AE-9491-48be-B2B4-4EB974FC3084}">
      <x14:pivotCacheDefinition pivotCacheId="9"/>
    </ext>
  </extLst>
</pivotCacheDefinition>
</file>

<file path=xl/pivotCache/pivotCacheDefinition2.xml><?xml version="1.0" encoding="utf-8"?>
<pivotCacheDefinition xmlns="http://schemas.openxmlformats.org/spreadsheetml/2006/main" xmlns:r="http://schemas.openxmlformats.org/officeDocument/2006/relationships" r:id="rId1" refreshedBy="潘慶豪" refreshedDate="46265.715747569448" createdVersion="5" refreshedVersion="6" minRefreshableVersion="3" recordCount="3184">
  <cacheSource type="worksheet">
    <worksheetSource ref="B1:R1048576" sheet="M7-PR Daily rework rate (All)"/>
  </cacheSource>
  <cacheFields count="17">
    <cacheField name="ADI date" numFmtId="177">
      <sharedItems containsNonDate="0" containsDate="1" containsString="0" containsBlank="1" minDate="2023-05-26T00:00:00" maxDate="2026-09-01T00:00:00" count="841">
        <d v="2023-05-26T00:00:00"/>
        <d v="2023-05-28T00:00:00"/>
        <d v="2023-05-29T00:00:00"/>
        <d v="2023-05-30T00:00:00"/>
        <d v="2023-05-31T00:00:00"/>
        <d v="2023-06-02T00:00:00"/>
        <d v="2023-06-04T00:00:00"/>
        <d v="2023-06-06T00:00:00"/>
        <d v="2023-06-07T00:00:00"/>
        <d v="2023-06-08T00:00:00"/>
        <d v="2023-06-09T00:00:00"/>
        <d v="2023-06-11T00:00:00"/>
        <d v="2023-06-12T00:00:00"/>
        <d v="2023-06-13T00:00:00"/>
        <d v="2023-06-14T00:00:00"/>
        <d v="2023-06-17T00:00:00"/>
        <d v="2023-06-19T00:00:00"/>
        <d v="2023-06-20T00:00:00"/>
        <d v="2023-06-21T00:00:00"/>
        <d v="2023-06-22T00:00:00"/>
        <d v="2023-06-23T00:00:00"/>
        <d v="2023-06-24T00:00:00"/>
        <d v="2023-06-25T00:00:00"/>
        <d v="2023-06-26T00:00:00"/>
        <d v="2023-06-27T00:00:00"/>
        <d v="2023-06-29T00:00:00"/>
        <d v="2023-06-30T00:00:00"/>
        <d v="2023-07-01T00:00:00"/>
        <d v="2023-07-04T00:00:00"/>
        <d v="2023-07-05T00:00:00"/>
        <d v="2023-07-08T00:00:00"/>
        <d v="2023-07-10T00:00:00"/>
        <d v="2023-07-11T00:00:00"/>
        <d v="2023-07-12T00:00:00"/>
        <d v="2023-07-13T00:00:00"/>
        <d v="2023-07-14T00:00:00"/>
        <d v="2023-07-15T00:00:00"/>
        <d v="2023-07-16T00:00:00"/>
        <d v="2023-07-17T00:00:00"/>
        <d v="2023-07-18T00:00:00"/>
        <d v="2023-07-19T00:00:00"/>
        <d v="2023-07-20T00:00:00"/>
        <d v="2023-07-22T00:00:00"/>
        <d v="2023-07-23T00:00:00"/>
        <d v="2023-07-24T00:00:00"/>
        <d v="2023-07-25T00:00:00"/>
        <d v="2023-07-26T00:00:00"/>
        <d v="2023-07-27T00:00:00"/>
        <d v="2023-07-28T00:00:00"/>
        <d v="2023-07-29T00:00:00"/>
        <d v="2023-07-30T00:00:00"/>
        <d v="2023-07-31T00:00:00"/>
        <d v="2023-08-01T00:00:00"/>
        <d v="2023-08-03T00:00:00"/>
        <d v="2023-08-05T00:00:00"/>
        <d v="2023-08-06T00:00:00"/>
        <d v="2023-08-07T00:00:00"/>
        <d v="2023-08-08T00:00:00"/>
        <d v="2023-08-09T00:00:00"/>
        <d v="2023-08-10T00:00:00"/>
        <d v="2023-08-12T00:00:00"/>
        <d v="2023-08-13T00:00:00"/>
        <d v="2023-08-14T00:00:00"/>
        <d v="2023-08-15T00:00:00"/>
        <d v="2023-08-16T00:00:00"/>
        <d v="2023-08-17T00:00:00"/>
        <d v="2023-08-18T00:00:00"/>
        <d v="2023-08-19T00:00:00"/>
        <d v="2023-08-21T00:00:00"/>
        <d v="2023-08-22T00:00:00"/>
        <d v="2023-08-23T00:00:00"/>
        <d v="2023-08-24T00:00:00"/>
        <d v="2023-08-27T00:00:00"/>
        <d v="2023-08-28T00:00:00"/>
        <d v="2023-08-29T00:00:00"/>
        <d v="2023-08-31T00:00:00"/>
        <d v="2023-09-01T00:00:00"/>
        <d v="2023-09-02T00:00:00"/>
        <d v="2023-09-03T00:00:00"/>
        <d v="2023-09-04T00:00:00"/>
        <d v="2023-09-06T00:00:00"/>
        <d v="2023-09-07T00:00:00"/>
        <d v="2023-09-10T00:00:00"/>
        <d v="2023-09-11T00:00:00"/>
        <d v="2023-09-12T00:00:00"/>
        <d v="2023-09-13T00:00:00"/>
        <d v="2023-09-15T00:00:00"/>
        <d v="2023-09-16T00:00:00"/>
        <d v="2023-09-17T00:00:00"/>
        <d v="2023-09-19T00:00:00"/>
        <d v="2023-09-20T00:00:00"/>
        <d v="2023-09-22T00:00:00"/>
        <d v="2023-09-27T00:00:00"/>
        <d v="2023-09-29T00:00:00"/>
        <d v="2023-09-30T00:00:00"/>
        <d v="2023-10-04T00:00:00"/>
        <d v="2023-10-05T00:00:00"/>
        <d v="2023-10-06T00:00:00"/>
        <d v="2023-10-08T00:00:00"/>
        <d v="2023-10-10T00:00:00"/>
        <d v="2023-10-13T00:00:00"/>
        <d v="2023-10-17T00:00:00"/>
        <d v="2023-10-18T00:00:00"/>
        <d v="2023-10-19T00:00:00"/>
        <d v="2023-10-21T00:00:00"/>
        <d v="2023-10-22T00:00:00"/>
        <d v="2023-10-27T00:00:00"/>
        <d v="2023-10-29T00:00:00"/>
        <d v="2023-10-30T00:00:00"/>
        <d v="2023-11-01T00:00:00"/>
        <d v="2023-11-02T00:00:00"/>
        <d v="2023-11-03T00:00:00"/>
        <d v="2023-11-04T00:00:00"/>
        <d v="2023-11-06T00:00:00"/>
        <d v="2023-11-11T00:00:00"/>
        <d v="2023-11-12T00:00:00"/>
        <d v="2023-11-13T00:00:00"/>
        <d v="2023-11-14T00:00:00"/>
        <d v="2023-11-15T00:00:00"/>
        <d v="2023-11-16T00:00:00"/>
        <d v="2023-11-18T00:00:00"/>
        <d v="2023-11-19T00:00:00"/>
        <d v="2023-11-20T00:00:00"/>
        <d v="2023-11-21T00:00:00"/>
        <d v="2023-11-22T00:00:00"/>
        <d v="2023-11-23T00:00:00"/>
        <d v="2023-11-24T00:00:00"/>
        <d v="2023-11-26T00:00:00"/>
        <d v="2023-11-27T00:00:00"/>
        <d v="2023-11-28T00:00:00"/>
        <d v="2023-11-29T00:00:00"/>
        <d v="2023-11-30T00:00:00"/>
        <d v="2023-12-02T00:00:00"/>
        <d v="2023-12-04T00:00:00"/>
        <d v="2023-12-07T00:00:00"/>
        <d v="2023-12-09T00:00:00"/>
        <d v="2023-12-10T00:00:00"/>
        <d v="2023-12-11T00:00:00"/>
        <d v="2023-12-12T00:00:00"/>
        <d v="2023-12-13T00:00:00"/>
        <d v="2023-12-14T00:00:00"/>
        <d v="2023-12-15T00:00:00"/>
        <d v="2023-12-17T00:00:00"/>
        <d v="2023-12-19T00:00:00"/>
        <d v="2023-12-20T00:00:00"/>
        <d v="2023-12-21T00:00:00"/>
        <d v="2023-12-23T00:00:00"/>
        <d v="2023-12-24T00:00:00"/>
        <d v="2023-12-25T00:00:00"/>
        <d v="2023-12-26T00:00:00"/>
        <d v="2023-12-27T00:00:00"/>
        <d v="2023-12-28T00:00:00"/>
        <d v="2023-12-3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8T00:00:00"/>
        <d v="2024-03-29T00:00:00"/>
        <d v="2024-03-30T00:00:00"/>
        <d v="2024-04-01T00:00:00"/>
        <d v="2024-04-02T00:00:00"/>
        <d v="2024-04-03T00:00:00"/>
        <d v="2024-04-05T00:00:00"/>
        <d v="2024-04-06T00:00:00"/>
        <d v="2024-04-07T00:00:00"/>
        <d v="2024-04-08T00:00:00"/>
        <d v="2024-04-09T00:00:00"/>
        <d v="2024-04-10T00:00:00"/>
        <d v="2024-04-11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8T00:00:00"/>
        <d v="2024-05-09T00:00:00"/>
        <d v="2024-05-10T00:00:00"/>
        <d v="2024-05-12T00:00:00"/>
        <d v="2024-05-11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6-01T00:00:00"/>
        <d v="2024-06-02T00:00:00"/>
        <d v="2024-06-03T00:00:00"/>
        <d v="2024-06-04T00:00:00"/>
        <d v="2024-06-05T00:00:00"/>
        <d v="2024-06-07T00:00:00"/>
        <d v="2024-06-08T00:00:00"/>
        <d v="2024-06-09T00:00:00"/>
        <d v="2024-06-10T00:00:00"/>
        <d v="2024-06-11T00:00:00"/>
        <d v="2024-06-13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10T00:00:00"/>
        <d v="2024-08-11T00:00:00"/>
        <d v="2024-08-12T00:00:00"/>
        <d v="2024-08-13T00:00:00"/>
        <d v="2024-08-14T00:00:00"/>
        <d v="2024-08-15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7T00:00:00"/>
        <d v="2024-09-08T00:00:00"/>
        <d v="2024-09-09T00:00:00"/>
        <d v="2024-09-10T00:00:00"/>
        <d v="2024-09-11T00:00:00"/>
        <d v="2024-09-13T00:00:00"/>
        <d v="2024-09-14T00:00:00"/>
        <d v="2024-09-15T00:00:00"/>
        <d v="2024-09-16T00:00:00"/>
        <d v="2024-09-17T00:00:00"/>
        <d v="2024-09-19T00:00:00"/>
        <d v="2024-09-20T00:00:00"/>
        <d v="2024-09-21T00:00:00"/>
        <d v="2024-09-22T00:00:00"/>
        <d v="2024-09-24T00:00:00"/>
        <d v="2024-09-25T00:00:00"/>
        <d v="2024-09-27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6T00:00:00"/>
        <d v="2024-10-27T00:00:00"/>
        <d v="2024-10-28T00:00:00"/>
        <d v="2024-10-29T00:00:00"/>
        <d v="2024-11-01T00:00:00"/>
        <d v="2024-11-02T00:00:00"/>
        <d v="2024-11-03T00:00:00"/>
        <d v="2024-11-05T00:00:00"/>
        <d v="2024-11-06T00:00:00"/>
        <d v="2024-11-07T00:00:00"/>
        <d v="2024-11-08T00:00:00"/>
        <d v="2024-11-09T00:00:00"/>
        <d v="2024-11-10T00:00:00"/>
        <d v="2024-11-11T00:00:00"/>
        <d v="2024-11-13T00:00:00"/>
        <d v="2024-11-14T00:00:00"/>
        <d v="2024-11-16T00:00:00"/>
        <d v="2024-11-17T00:00:00"/>
        <d v="2024-11-18T00:00:00"/>
        <d v="2024-11-19T00:00:00"/>
        <d v="2024-11-20T00:00:00"/>
        <d v="2024-11-21T00:00:00"/>
        <d v="2024-11-22T00:00:00"/>
        <d v="2024-11-24T00:00:00"/>
        <d v="2024-11-23T00:00:00"/>
        <d v="2024-11-25T00:00:00"/>
        <d v="2024-11-26T00:00:00"/>
        <d v="2024-11-29T00:00:00"/>
        <d v="2024-11-30T00:00:00"/>
        <d v="2024-12-02T00:00:00"/>
        <d v="2024-12-03T00:00:00"/>
        <d v="2024-12-04T00:00:00"/>
        <d v="2024-12-05T00:00:00"/>
        <d v="2024-12-06T00:00:00"/>
        <d v="2024-12-08T00:00:00"/>
        <d v="2024-12-07T00:00:00"/>
        <d v="2024-12-10T00:00:00"/>
        <d v="2024-12-11T00:00:00"/>
        <d v="2024-12-12T00:00:00"/>
        <d v="2024-12-13T00:00:00"/>
        <d v="2024-12-14T00:00:00"/>
        <d v="2024-12-15T00:00:00"/>
        <d v="2024-12-18T00:00:00"/>
        <d v="2024-12-20T00:00:00"/>
        <d v="2024-12-22T00:00:00"/>
        <d v="2024-12-23T00:00:00"/>
        <d v="2024-12-24T00:00:00"/>
        <d v="2024-12-25T00:00:00"/>
        <d v="2024-12-26T00:00:00"/>
        <d v="2024-12-27T00:00:00"/>
        <d v="2024-12-28T00:00:00"/>
        <d v="2024-12-29T00:00:00"/>
        <d v="2024-12-31T00:00:00"/>
        <d v="2025-01-01T00:00:00"/>
        <d v="2025-01-03T00:00:00"/>
        <d v="2025-01-04T00:00:00"/>
        <d v="2025-01-06T00:00:00"/>
        <d v="2025-01-07T00:00:00"/>
        <d v="2025-01-08T00:00:00"/>
        <d v="2025-01-15T00:00:00"/>
        <d v="2025-01-17T00:00:00"/>
        <d v="2025-01-19T00:00:00"/>
        <d v="2025-01-20T00:00:00"/>
        <d v="2025-01-21T00:00:00"/>
        <d v="2025-01-22T00:00:00"/>
        <d v="2025-01-23T00:00:00"/>
        <d v="2025-01-24T00:00:00"/>
        <d v="2025-01-25T00:00:00"/>
        <d v="2025-01-27T00:00:00"/>
        <d v="2025-01-28T00:00:00"/>
        <d v="2025-01-30T00:00:00"/>
        <d v="2025-01-31T00:00:00"/>
        <d v="2025-02-02T00:00:00"/>
        <d v="2025-01-29T00:00:00"/>
        <d v="2025-02-03T00:00:00"/>
        <d v="2025-02-04T00:00:00"/>
        <d v="2025-02-06T00:00:00"/>
        <d v="2025-02-08T00:00:00"/>
        <d v="2025-02-09T00:00:00"/>
        <d v="2025-02-10T00:00:00"/>
        <d v="2025-02-12T00:00:00"/>
        <d v="2025-02-13T00:00:00"/>
        <d v="2025-02-14T00:00:00"/>
        <d v="2025-02-15T00:00:00"/>
        <d v="2025-02-16T00:00:00"/>
        <d v="2025-02-17T00:00:00"/>
        <d v="2025-02-18T00:00:00"/>
        <d v="2025-02-20T00:00:00"/>
        <d v="2025-02-21T00:00:00"/>
        <d v="2025-02-22T00:00:00"/>
        <d v="2025-02-23T00:00:00"/>
        <d v="2025-02-24T00:00:00"/>
        <d v="2025-02-25T00:00:00"/>
        <d v="2025-02-26T00:00:00"/>
        <d v="2025-02-27T00:00:00"/>
        <d v="2025-03-05T00:00:00"/>
        <d v="2025-03-11T00:00:00"/>
        <d v="2025-03-15T00:00:00"/>
        <d v="2025-03-17T00:00:00"/>
        <d v="2025-03-18T00:00:00"/>
        <d v="2025-03-19T00:00:00"/>
        <d v="2025-03-20T00:00:00"/>
        <d v="2025-03-21T00:00:00"/>
        <d v="2025-03-22T00:00:00"/>
        <d v="2025-03-23T00:00:00"/>
        <d v="2025-03-25T00:00:00"/>
        <d v="2025-03-26T00:00:00"/>
        <d v="2025-03-27T00:00:00"/>
        <d v="2025-03-28T00:00:00"/>
        <d v="2025-03-30T00:00:00"/>
        <d v="2025-03-29T00:00:00"/>
        <d v="2025-04-04T00:00:00"/>
        <d v="2025-04-05T00:00:00"/>
        <d v="2025-04-07T00:00:00"/>
        <d v="2025-04-08T00:00:00"/>
        <d v="2025-04-09T00:00:00"/>
        <d v="2025-04-10T00:00:00"/>
        <d v="2025-04-11T00:00:00"/>
        <d v="2025-04-12T00:00:00"/>
        <d v="2025-04-14T00:00:00"/>
        <d v="2025-04-15T00:00:00"/>
        <d v="2025-04-16T00:00:00"/>
        <d v="2025-04-17T00:00:00"/>
        <d v="2025-04-18T00:00:00"/>
        <d v="2025-04-19T00:00:00"/>
        <d v="2025-04-21T00:00:00"/>
        <d v="2025-04-25T00:00:00"/>
        <d v="2025-04-27T00:00:00"/>
        <d v="2025-04-28T00:00:00"/>
        <d v="2025-04-29T00:00:00"/>
        <d v="2025-04-30T00:00:00"/>
        <d v="2025-05-01T00:00:00"/>
        <d v="2025-05-03T00:00:00"/>
        <d v="2025-05-04T00:00:00"/>
        <d v="2025-05-05T00:00:00"/>
        <d v="2025-05-06T00:00:00"/>
        <d v="2025-05-08T00:00:00"/>
        <d v="2025-05-09T00:00:00"/>
        <d v="2025-05-10T00:00:00"/>
        <d v="2025-05-12T00:00:00"/>
        <d v="2025-05-13T00:00:00"/>
        <d v="2025-05-17T00:00:00"/>
        <d v="2025-05-18T00:00:00"/>
        <d v="2025-05-20T00:00:00"/>
        <d v="2025-05-21T00:00:00"/>
        <d v="2025-05-22T00:00:00"/>
        <d v="2025-05-24T00:00:00"/>
        <d v="2025-05-25T00:00:00"/>
        <d v="2025-05-26T00:00:00"/>
        <d v="2025-05-27T00:00:00"/>
        <d v="2025-05-28T00:00:00"/>
        <d v="2025-05-29T00:00:00"/>
        <d v="2025-05-30T00:00:00"/>
        <d v="2025-06-02T00:00:00"/>
        <d v="2025-06-04T00:00:00"/>
        <d v="2025-06-09T00:00:00"/>
        <d v="2025-06-14T00:00:00"/>
        <d v="2025-06-15T00:00:00"/>
        <d v="2025-06-16T00:00:00"/>
        <d v="2025-06-18T00:00:00"/>
        <d v="2025-06-21T00:00:00"/>
        <d v="2025-06-20T00:00:00"/>
        <d v="2025-06-23T00:00:00"/>
        <d v="2025-06-24T00:00:00"/>
        <d v="2025-06-25T00:00:00"/>
        <d v="2025-06-26T00:00:00"/>
        <d v="2025-06-27T00:00:00"/>
        <d v="2025-06-29T00:00:00"/>
        <d v="2025-06-30T00:00:00"/>
        <d v="2025-07-01T00:00:00"/>
        <d v="2025-07-03T00:00:00"/>
        <d v="2025-07-05T00:00:00"/>
        <d v="2025-07-06T00:00:00"/>
        <d v="2025-07-07T00:00:00"/>
        <d v="2025-07-08T00:00:00"/>
        <d v="2025-07-09T00:00:00"/>
        <d v="2025-07-10T00:00:00"/>
        <d v="2025-07-11T00:00:00"/>
        <d v="2025-07-12T00:00:00"/>
        <d v="2025-07-15T00:00:00"/>
        <d v="2025-07-17T00:00:00"/>
        <d v="2025-07-18T00:00:00"/>
        <d v="2025-07-19T00:00:00"/>
        <d v="2025-07-20T00:00:00"/>
        <d v="2025-07-21T00:00:00"/>
        <d v="2025-07-24T00:00:00"/>
        <d v="2025-07-25T00:00:00"/>
        <d v="2025-07-26T00:00:00"/>
        <d v="2025-07-27T00:00:00"/>
        <d v="2025-07-28T00:00:00"/>
        <d v="2025-07-30T00:00:00"/>
        <d v="2025-07-31T00:00:00"/>
        <d v="2025-08-03T00:00:00"/>
        <d v="2025-08-05T00:00:00"/>
        <d v="2025-08-07T00:00:00"/>
        <d v="2025-08-08T00:00:00"/>
        <d v="2025-08-09T00:00:00"/>
        <d v="2025-08-13T00:00:00"/>
        <d v="2025-08-15T00:00:00"/>
        <d v="2025-08-17T00:00:00"/>
        <d v="2025-08-18T00:00:00"/>
        <d v="2025-08-20T00:00:00"/>
        <d v="2025-08-25T00:00:00"/>
        <d v="2025-08-28T00:00:00"/>
        <d v="2025-08-29T00:00:00"/>
        <d v="2025-09-13T00:00:00"/>
        <d v="2025-09-14T00:00:00"/>
        <d v="2025-09-25T00:00:00"/>
        <d v="2025-09-29T00:00:00"/>
        <d v="2025-09-26T00:00:00"/>
        <d v="2025-10-17T00:00:00"/>
        <d v="2025-10-21T00:00:00"/>
        <d v="2025-10-23T00:00:00"/>
        <d v="2025-10-26T00:00:00"/>
        <d v="2025-10-28T00:00:00"/>
        <d v="2025-10-29T00:00:00"/>
        <d v="2025-10-30T00:00:00"/>
        <d v="2025-10-31T00:00:00"/>
        <d v="2025-11-03T00:00:00"/>
        <d v="2025-11-04T00:00:00"/>
        <d v="2025-11-05T00:00:00"/>
        <d v="2025-11-06T00:00:00"/>
        <d v="2025-11-12T00:00:00"/>
        <d v="2025-11-25T00:00:00"/>
        <d v="2025-11-26T00:00:00"/>
        <d v="2025-11-29T00:00:00"/>
        <d v="2025-12-01T00:00:00"/>
        <d v="2025-12-04T00:00:00"/>
        <d v="2025-12-05T00:00:00"/>
        <d v="2025-12-06T00:00:00"/>
        <d v="2025-12-08T00:00:00"/>
        <d v="2025-12-14T00:00:00"/>
        <d v="2025-12-16T00:00:00"/>
        <d v="2025-12-17T00:00:00"/>
        <d v="2025-12-19T00:00:00"/>
        <d v="2025-12-20T00:00:00"/>
        <d v="2025-12-21T00:00:00"/>
        <d v="2025-12-31T00:00:00"/>
        <d v="2026-01-03T00:00:00"/>
        <d v="2026-01-04T00:00:00"/>
        <d v="2026-01-06T00:00:00"/>
        <d v="2026-01-22T00:00:00"/>
        <d v="2026-01-30T00:00:00"/>
        <d v="2026-01-31T00:00:00"/>
        <d v="2026-02-02T00:00:00"/>
        <d v="2026-02-03T00:00:00"/>
        <d v="2026-02-04T00:00:00"/>
        <d v="2026-02-05T00:00:00"/>
        <d v="2026-02-10T00:00:00"/>
        <d v="2026-02-12T00:00:00"/>
        <d v="2026-02-13T00:00:00"/>
        <d v="2026-02-15T00:00:00"/>
        <d v="2026-02-16T00:00:00"/>
        <d v="2026-02-20T00:00:00"/>
        <d v="2026-02-21T00:00:00"/>
        <d v="2026-02-22T00:00:00"/>
        <d v="2026-02-23T00:00:00"/>
        <d v="2026-02-24T00:00:00"/>
        <d v="2026-02-25T00:00:00"/>
        <d v="2026-02-26T00:00:00"/>
        <d v="2026-02-27T00:00:00"/>
        <d v="2026-02-28T00:00:00"/>
        <d v="2026-03-01T00:00:00"/>
        <d v="2026-03-03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6T00:00:00"/>
        <d v="2026-03-27T00:00:00"/>
        <d v="2026-03-29T00:00:00"/>
        <d v="2026-03-30T00:00:00"/>
        <d v="2026-03-31T00:00:00"/>
        <d v="2026-04-01T00:00:00"/>
        <d v="2026-04-03T00:00:00"/>
        <d v="2026-04-04T00:00:00"/>
        <d v="2026-04-06T00:00:00"/>
        <d v="2026-04-07T00:00:00"/>
        <d v="2026-04-08T00:00:00"/>
        <d v="2026-04-09T00:00:00"/>
        <d v="2026-04-10T00:00:00"/>
        <d v="2026-04-11T00:00:00"/>
        <d v="2026-04-13T00:00:00"/>
        <d v="2026-04-16T00:00:00"/>
        <d v="2026-04-17T00:00:00"/>
        <d v="2026-04-18T00:00:00"/>
        <d v="2026-04-19T00:00:00"/>
        <d v="2026-04-20T00:00:00"/>
        <d v="2026-04-21T00:00:00"/>
        <d v="2026-04-22T00:00:00"/>
        <d v="2026-04-25T00:00:00"/>
        <d v="2026-04-27T00:00:00"/>
        <d v="2026-04-28T00:00:00"/>
        <d v="2026-04-29T00:00:00"/>
        <d v="2026-04-30T00:00:00"/>
        <d v="2026-05-01T00:00:00"/>
        <d v="2026-05-02T00:00:00"/>
        <d v="2026-05-03T00:00:00"/>
        <d v="2026-05-04T00:00:00"/>
        <d v="2026-05-05T00:00:00"/>
        <d v="2026-05-06T00:00:00"/>
        <d v="2026-05-08T00:00:00"/>
        <d v="2026-05-09T00:00:00"/>
        <d v="2026-05-12T00:00:00"/>
        <d v="2026-05-13T00:00:00"/>
        <d v="2026-05-14T00:00:00"/>
        <d v="2026-05-15T00:00:00"/>
        <d v="2026-05-17T00:00:00"/>
        <d v="2026-05-18T00:00:00"/>
        <d v="2026-05-20T00:00:00"/>
        <d v="2026-05-22T00:00:00"/>
        <d v="2026-05-25T00:00:00"/>
        <d v="2026-05-26T00:00:00"/>
        <d v="2026-05-27T00:00:00"/>
        <d v="2026-05-28T00:00:00"/>
        <d v="2026-05-30T00:00:00"/>
        <d v="2026-06-01T00:00:00"/>
        <d v="2026-06-02T00:00:00"/>
        <d v="2026-06-03T00:00:00"/>
        <d v="2026-06-04T00:00:00"/>
        <d v="2026-06-07T00:00:00"/>
        <d v="2026-06-08T00:00:00"/>
        <d v="2026-06-13T00:00:00"/>
        <d v="2026-06-14T00:00:00"/>
        <d v="2026-06-15T00:00:00"/>
        <d v="2026-06-16T00:00:00"/>
        <d v="2026-06-17T00:00:00"/>
        <d v="2026-06-18T00:00:00"/>
        <d v="2026-06-19T00:00:00"/>
        <d v="2026-06-21T00:00:00"/>
        <d v="2026-06-22T00:00:00"/>
        <d v="2026-06-23T00:00:00"/>
        <d v="2026-06-24T00:00:00"/>
        <d v="2026-06-25T00:00:00"/>
        <d v="2026-06-26T00:00:00"/>
        <d v="2026-06-27T00:00:00"/>
        <d v="2026-06-28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20T00:00:00"/>
        <d v="2026-07-21T00:00:00"/>
        <d v="2026-07-22T00:00:00"/>
        <d v="2026-07-23T00:00:00"/>
        <d v="2026-07-24T00:00:00"/>
        <d v="2026-07-25T00:00:00"/>
        <d v="2026-07-26T00:00:00"/>
        <d v="2026-07-28T00:00:00"/>
        <d v="2026-07-29T00:00:00"/>
        <d v="2026-07-30T00:00:00"/>
        <d v="2026-07-31T00:00:00"/>
        <d v="2026-08-01T00:00:00"/>
        <d v="2026-08-02T00:00:00"/>
        <d v="2026-08-03T00:00:00"/>
        <d v="2026-08-04T00:00:00"/>
        <d v="2026-08-05T00:00:00"/>
        <d v="2026-08-06T00:00:00"/>
        <d v="2026-08-07T00:00:00"/>
        <d v="2026-08-08T00:00:00"/>
        <d v="2026-08-09T00:00:00"/>
        <d v="2026-08-11T00:00:00"/>
        <d v="2026-08-12T00:00:00"/>
        <d v="2026-08-13T00:00:00"/>
        <d v="2026-08-14T00:00:00"/>
        <d v="2026-08-15T00:00:00"/>
        <d v="2026-08-16T00:00:00"/>
        <d v="2026-08-18T00:00:00"/>
        <d v="2026-08-19T00:00:00"/>
        <d v="2026-08-20T00:00:00"/>
        <d v="2026-08-21T00:00:00"/>
        <d v="2026-08-22T00:00:00"/>
        <d v="2026-08-23T00:00:00"/>
        <d v="2026-08-24T00:00:00"/>
        <d v="2026-08-25T00:00:00"/>
        <d v="2026-08-26T00:00:00"/>
        <d v="2026-08-27T00:00:00"/>
        <d v="2026-08-28T00:00:00"/>
        <d v="2026-08-29T00:00:00"/>
        <d v="2026-08-30T00:00:00"/>
        <d v="2026-08-31T00:00:00"/>
        <m/>
        <d v="2026-07-27T00:00:00" u="1"/>
      </sharedItems>
    </cacheField>
    <cacheField name="Layer" numFmtId="0">
      <sharedItems containsBlank="1" containsMixedTypes="1" containsNumber="1" containsInteger="1" minValue="6540" maxValue="6790" count="36">
        <s v="PR1"/>
        <s v="PR2"/>
        <s v="PR3"/>
        <s v="PR5"/>
        <s v="PR4"/>
        <s v="PR6"/>
        <s v="C4"/>
        <s v="-"/>
        <s v="01N413"/>
        <s v="42N4UN"/>
        <s v="51M78UB001"/>
        <s v="01N412"/>
        <s v="46M7XZ"/>
        <s v="50M7SJ"/>
        <s v="42N4UPB001"/>
        <s v="37N4KNB008"/>
        <s v="42N4UQB002"/>
        <s v="37N4KNB009"/>
        <s v="42N4UPB002"/>
        <s v="42N4UPB004"/>
        <s v="42N4UQB004"/>
        <s v="52N4AH"/>
        <s v="RP6"/>
        <s v="RP3"/>
        <s v="uPad"/>
        <s v="PR7"/>
        <m/>
        <n v="6572" u="1"/>
        <n v="6790" u="1"/>
        <n v="6544" u="1"/>
        <n v="6559" u="1"/>
        <n v="6561" u="1"/>
        <n v="6571" u="1"/>
        <n v="6543" u="1"/>
        <n v="6573" u="1"/>
        <n v="6540" u="1"/>
      </sharedItems>
    </cacheField>
    <cacheField name="Schedule" numFmtId="0">
      <sharedItems containsBlank="1" count="1135">
        <s v="19N4AX"/>
        <s v="19N4AW"/>
        <s v="20N4BP"/>
        <s v="19N4AY"/>
        <s v="19N4AXB002"/>
        <s v="19N4AWB002"/>
        <s v="20N4BPB002"/>
        <s v="19N4AYB003"/>
        <s v="19N4AXB003"/>
        <s v="19N4AWB003"/>
        <s v="19N4AXB001"/>
        <s v="20N4BPB003"/>
        <s v="20N4BQB001"/>
        <s v="20N4BQB002"/>
        <s v="20N4BPB004"/>
        <s v="19N4AYB002"/>
        <s v="19N4AUB001"/>
        <s v="20N4BQB003"/>
        <s v="19N4AWB004"/>
        <s v="25N4MG"/>
        <s v="25N4MHB001"/>
        <s v="25N4MGB002"/>
        <s v="25N4MGB001"/>
        <s v="22N4CW"/>
        <s v="25N4MD"/>
        <s v="23N4HEB003"/>
        <s v="25N4MDB001"/>
        <s v="25N4MEB001"/>
        <s v="25N4MEB002"/>
        <s v="25N4MDB002"/>
        <s v="25N4MEB003"/>
        <s v="25N4MGB004"/>
        <s v="23N4HE"/>
        <s v="25N4NYB001"/>
        <s v="25N4MDB003"/>
        <s v="26N4AYB001"/>
        <s v="26N4NYB003"/>
        <s v="25N4ME"/>
        <s v="26N4NY"/>
        <s v="23N4HEB004"/>
        <s v="25N4HEB002"/>
        <s v="25N4MDB004"/>
        <s v="25N4MEB004"/>
        <s v="25N4MEB005"/>
        <s v="23N4HF"/>
        <s v="23N4HD"/>
        <s v="25N4MGB003"/>
        <s v="25N4MGB005"/>
        <s v="27N4TK"/>
        <s v="27N4TP"/>
        <s v="27N4TJB001"/>
        <s v="23N4HEB002"/>
        <s v="25N4MDB005"/>
        <s v="25N4MDB006"/>
        <s v="25N4MHB004"/>
        <s v="25N4HE"/>
        <s v="25N4MJ"/>
        <s v="25N4MK"/>
        <s v="25N4MDB007"/>
        <s v="23N4HEB005"/>
        <s v="215N4ME"/>
        <s v="25N4MEB006"/>
        <s v="29N4XN"/>
        <s v="29N4XP"/>
        <s v="29N4XNB001"/>
        <s v="29N4XPB002"/>
        <s v="20N4BQB005"/>
        <s v="23N4HDB002"/>
        <s v="30N4AC"/>
        <s v="30N4ACB003"/>
        <s v="25N4MKB002"/>
        <s v="29N4XPB005"/>
        <s v="30N4AA"/>
        <s v="32N4AW"/>
        <s v="30N4AAB002"/>
        <s v="30N4AAB003"/>
        <s v="25N4MKB001"/>
        <s v="30N4ACB002"/>
        <s v="32N4AWB002"/>
        <s v="23N4HEB006"/>
        <s v="29N4XPB006"/>
        <s v="33N4BF"/>
        <s v="30N4AAB004"/>
        <s v="29N4XNB002"/>
        <s v="30N4AAB005"/>
        <s v="33N4BJ"/>
        <s v="34N4CE"/>
        <s v="33N4BH"/>
        <s v="34N4CG"/>
        <s v="34N4CGB001"/>
        <s v="33N4BHB002"/>
        <s v="34N4CGB002"/>
        <s v="34N4CFB001"/>
        <s v="36N4HM"/>
        <s v="34N4CEB002"/>
        <s v="34N4CHB001"/>
        <s v="34N4CF"/>
        <s v="29N4XNB004"/>
        <s v="34N4CFB002"/>
        <s v="34N4CEB001"/>
        <s v="34N4CEB004"/>
        <s v="36N4GQ"/>
        <s v="36N4GS"/>
        <s v="33N4BJB001"/>
        <s v="-"/>
        <s v="34N4CFB004"/>
        <s v="36N4GQB003"/>
        <s v="34N4CGB004"/>
        <s v="36N4GQB004"/>
        <s v="32N4AX"/>
        <s v="25N4MKB003"/>
        <s v="37N4NK"/>
        <s v="37N4KNB002"/>
        <s v="37N4KPB001"/>
        <s v="41N4TP"/>
        <s v="37N4KP"/>
        <s v="41N4TPB002"/>
        <s v="34N4CGB003"/>
        <s v="37N4KNB003"/>
        <s v="37N4KN"/>
        <s v="37N4KPB002"/>
        <s v="36N4GQB002"/>
        <s v="37N4KS"/>
        <s v="37N4KNB004"/>
        <s v="39N4QF"/>
        <s v="37N4KNB001"/>
        <s v="37N4KSB001"/>
        <s v="42N4UP"/>
        <s v="42N4UQ"/>
        <s v="32N4AXB001"/>
        <s v="37N4QFB002"/>
        <s v="32N4AXB002"/>
        <s v="42N4UPB01"/>
        <s v="42N4UQB001"/>
        <s v="37N4KPB003"/>
        <s v="37N4KQ"/>
        <s v="42N4UT"/>
        <s v="42N4UTB001"/>
        <s v="42N4UU"/>
        <s v="37N4KSB002"/>
        <s v="37N4KPB004"/>
        <s v="37N4KPB005"/>
        <s v="37N4KNB005"/>
        <s v="42N4UN"/>
        <s v="33N4BJB003"/>
        <s v="32N4AXB003"/>
        <s v="36N4GQB007"/>
        <s v="36N4GQB006"/>
        <s v="3N4KNB001"/>
        <s v="42N4UPB001"/>
        <s v="34B4CGB002"/>
        <s v="42N4UPB002"/>
        <s v="42NUQB002"/>
        <s v="39N4QG"/>
        <s v="48N4KWB001"/>
        <s v="48N4KW"/>
        <s v="46M7XR"/>
        <s v="46M7XS"/>
        <s v="46M7Z7"/>
        <s v="42N4UQB003"/>
        <s v="42N4UTB005"/>
        <s v="46M7XRB001"/>
        <s v="46N4XYB001"/>
        <s v="46M7XT"/>
        <s v="46M7XV"/>
        <s v="46M7XX"/>
        <s v="32N4XB003"/>
        <s v="50M7SHB002"/>
        <s v="50M7SJ"/>
        <s v="42N4UQB004"/>
        <s v="46M7XZB001"/>
        <s v="46M7XW"/>
        <s v="3N4KNB007"/>
        <s v="42N4UQB002"/>
        <s v="50M7SL"/>
        <s v="50M7SK"/>
        <s v="32N4AXB004"/>
        <s v="46M7XZ"/>
        <s v="50M7SG"/>
        <s v="50M7SH"/>
        <s v="50M7SM"/>
        <s v="50M7SN"/>
        <s v="50M7SMB001"/>
        <s v="50M7SR"/>
        <s v="36N4HQ"/>
        <s v="49N4NQ"/>
        <s v="49N4NQB001"/>
        <s v="49N4NP"/>
        <s v="37N4KNB008"/>
        <s v="50M7ST"/>
        <s v="50M7SV"/>
        <s v="49N4NPB001"/>
        <s v="49N4NQB002"/>
        <s v="50M7SQ"/>
        <s v="37N4KNB007"/>
        <s v="42N4UPB004"/>
        <s v="50M7SUB001"/>
        <s v="46M7XU"/>
        <s v="46M7XVB001"/>
        <s v="37N4KNB009"/>
        <s v="46M7Z8"/>
        <s v="50M7SS"/>
        <s v="52N4AG"/>
        <s v="51M78U"/>
        <s v="01N413"/>
        <s v="51M78UB001"/>
        <s v="01N412"/>
        <s v="52N458"/>
        <s v="52N459B001"/>
        <s v="01N413B001"/>
        <s v="52N4AH"/>
        <s v="46M7Z8B001"/>
        <s v="46M7XY"/>
        <s v="51M78R"/>
        <s v="51M78Y"/>
        <s v="51M78V"/>
        <s v="51M78VB001"/>
        <s v="51M78W"/>
        <s v="51M78X"/>
        <s v="51M78T"/>
        <s v="52N4AJ"/>
        <s v="50M7SW"/>
        <s v="51M78S"/>
        <s v="52N458B009"/>
        <s v="52N4AK"/>
        <s v="51M78Z"/>
        <s v="50M7SX"/>
        <s v="50M7SP"/>
        <s v="50M7SU"/>
        <s v="52N458B010"/>
        <s v="52N458C009"/>
        <s v="02M795"/>
        <s v="02M796"/>
        <s v="02M797"/>
        <s v="02M798"/>
        <s v="02M7Tp"/>
        <s v="02M797B001"/>
        <s v="03M7JV"/>
        <s v="03M7JW"/>
        <s v="03M7JU"/>
        <s v="02M799"/>
        <s v="50M7SPB001"/>
        <s v="02M798B001"/>
        <s v="03M7GG"/>
        <s v="03M7JWB001"/>
        <s v="02M798B003"/>
        <s v="02M798B002"/>
        <s v="03M7GGB002"/>
        <s v="03M7GGB001"/>
        <s v="50M7SSB001"/>
        <s v="46M78ZB001"/>
        <s v="50M7SJB001"/>
        <s v="02M7C3"/>
        <s v="03M7JWB002"/>
        <s v="14N4TDB004"/>
        <s v="03M7YE"/>
        <s v="03M7YF"/>
        <s v="02M7C3B001"/>
        <s v="03M7GJ"/>
        <s v="03M7MV"/>
        <s v="46M7XXB002"/>
        <s v="03M7GGB003"/>
        <s v="03M7GJB001"/>
        <s v="04M715"/>
        <s v="04M716"/>
        <s v="03M7MVB001"/>
        <s v="51M78SB001"/>
        <s v="46M7Z8B002"/>
        <s v="04M713"/>
        <s v="04M714"/>
        <s v="51M792"/>
        <s v="46M7Z8B003"/>
        <s v=" 51M78W"/>
        <s v="51M794"/>
        <s v="51M795"/>
        <s v="51M793"/>
        <s v="51M790"/>
        <s v="51M795B001"/>
        <s v="02M79B"/>
        <s v="50M7SNB002"/>
        <s v="46M7XYB001"/>
        <s v="02M79C"/>
        <s v="04M78E"/>
        <s v="04M79H"/>
        <s v="05M7K7"/>
        <s v="05M7K8"/>
        <s v="46M7XYB003"/>
        <s v="05M7K6"/>
        <s v="04M7B9"/>
        <s v="05M7S4"/>
        <s v="02M79G"/>
        <s v="51M791"/>
        <s v="02M79D"/>
        <s v="02M79H"/>
        <s v="02M79J"/>
        <s v="05M7S3"/>
        <s v="05M7U1"/>
        <s v="05M7U2"/>
        <s v="05M7T3"/>
        <s v="05M7S3B001"/>
        <s v="02M79E"/>
        <s v="05M7S4B002"/>
        <s v="02M79Q"/>
        <s v="52N4AJB001"/>
        <s v="05M7S4B003"/>
        <s v="05M7U2B002"/>
        <s v="05M7U2B001"/>
        <s v="51M793B001"/>
        <s v="05M7U1B001"/>
        <s v="06M71P"/>
        <s v="05M7U3"/>
        <s v="02M79F"/>
        <s v="02M79A"/>
        <s v="02M79K"/>
        <s v="02M79CB001"/>
        <s v="05M7T3B001"/>
        <s v="06M7NZ"/>
        <s v="06M7P2"/>
        <s v="06M71N"/>
        <s v="06M71NB001"/>
        <s v="02M79M"/>
        <s v="02M79N"/>
        <s v="02M79P"/>
        <s v="06M7P3"/>
        <s v="06M7P5"/>
        <s v="02N4AJ"/>
        <s v="50M7SXB002"/>
        <s v="02M79QB001"/>
        <s v="06M7S0"/>
        <s v="06M7RZ"/>
        <s v="07M767"/>
        <s v="06M7P4"/>
        <s v="02M79T"/>
        <s v="07M78H"/>
        <s v="02M79R"/>
        <s v="02M79S"/>
        <s v="02M79L"/>
        <s v="02M79KB001"/>
        <s v="51M795B002"/>
        <s v="08M7AV"/>
        <s v="08M7JW"/>
        <s v="07M79M"/>
        <s v="08M7DB"/>
        <s v="02M79V"/>
        <s v="08M7DC"/>
        <s v="07M79G"/>
        <s v="52N4AKB001"/>
        <s v="07M79L"/>
        <s v="08M7DE"/>
        <s v="08M7B0"/>
        <s v="02M79Y"/>
        <s v="02M79W"/>
        <s v="02M79U"/>
        <s v="02M79Z"/>
        <s v="02M79X"/>
        <s v="08M7DCB001"/>
        <s v="08M7B0B002"/>
        <s v="08M7JX"/>
        <s v="08M7Z4"/>
        <s v="08M7RU"/>
        <s v="08M7VF"/>
        <s v="08M7DD"/>
        <s v="02M7A0"/>
        <s v="02M7B9"/>
        <s v="02M7BG"/>
        <s v="08M7Z3"/>
        <s v="09M7ZU"/>
        <s v="08M7JXB001"/>
        <s v="02M79AB001"/>
        <s v="09M747"/>
        <s v="09M7ZUB001"/>
        <s v="09M77A"/>
        <s v="02M7BV"/>
        <s v="02M7BR"/>
        <s v="02M7C0"/>
        <s v="51M791B001"/>
        <s v="09M745"/>
        <s v="09M748"/>
        <s v="50M7SXB003"/>
        <s v="09M748B002"/>
        <s v="09M745B001"/>
        <s v="09M746"/>
        <s v="09M779"/>
        <s v="08M7Z4B002"/>
        <s v="09M748B001"/>
        <s v="09M748B003"/>
        <s v="11N4LQ"/>
        <s v="09M748B004"/>
        <s v="11M7NNB001"/>
        <s v="11M7NN"/>
        <s v="02M79UB003"/>
        <s v="02M79FB003"/>
        <s v="11N4LQB001"/>
        <s v="02M7A0B001"/>
        <s v="02M7BGB001"/>
        <s v="02M79KB002"/>
        <s v="11M7NM"/>
        <s v="11M7NMB001"/>
        <s v="11M7NP"/>
        <s v="12M7BD"/>
        <s v="12M7BB"/>
        <s v="02M7C0B002"/>
        <s v="02M7BVB001"/>
        <s v="12M7BBB001"/>
        <s v="42N4UTB006"/>
        <s v="42N4UUB001"/>
        <s v="12M7BBB002"/>
        <s v="11N4LT"/>
        <s v="11N4LS"/>
        <s v="02M79RB002"/>
        <s v="02M79BB001"/>
        <s v="12M7BC"/>
        <s v="13M7G9"/>
        <s v="08M7Y9"/>
        <s v="12M7BCB002"/>
        <s v="42N4UTB007"/>
        <s v="08M7Y9B001"/>
        <s v="13M7L5"/>
        <s v="14M7N1"/>
        <s v="14M7MQ"/>
        <s v="11M7MPB001"/>
        <s v="14M7N2"/>
        <s v="02M79VB001"/>
        <s v="14M7MR"/>
        <s v="12M7BCB003"/>
        <s v="14M7MP"/>
        <s v="14M7N1B001"/>
        <s v="14M7N2B001"/>
        <s v="14M7MPB001"/>
        <s v="14M7MT"/>
        <s v="14M7NX"/>
        <s v="14M7MS"/>
        <s v="14M7N3"/>
        <s v="14M7N3B001"/>
        <s v="14M7P2"/>
        <s v="15M73Y"/>
        <s v="52N4AJB002"/>
        <s v="14M7NW"/>
        <s v="14M7RJ"/>
        <s v="14M7RH"/>
        <s v="14M7RL"/>
        <s v="17QM81"/>
        <s v="15QM50"/>
        <s v="17QM80"/>
        <s v="14M7RKB001"/>
        <s v="14M7RHB001"/>
        <s v="52N4AHB001"/>
        <s v="02M7BGB002"/>
        <s v="16M7DQB002"/>
        <s v="14M7RK"/>
        <s v="17M7ZF"/>
        <s v="17M7ZG"/>
        <s v="14M7RM"/>
        <s v="14M7RKB002"/>
        <s v="14M7RLB001"/>
        <s v="16M7GNB001"/>
        <s v="17M705"/>
        <s v="18M73F"/>
        <s v="17M706"/>
        <s v="17M706B001"/>
        <s v="17M71Y"/>
        <s v="17M7SZ"/>
        <s v="16M7GP"/>
        <s v="16M7N9"/>
        <s v="15M75E"/>
        <s v="14M7RHB002"/>
        <s v="15M753"/>
        <s v="11N4LSB001"/>
        <s v="02M7BGB003"/>
        <s v="17M7X0"/>
        <s v="16M7N9B001"/>
        <s v="17M7X1"/>
        <s v="17M7X3"/>
        <s v="17M7X2"/>
        <s v="15M75H"/>
        <s v="17M723"/>
        <s v="18M72J"/>
        <s v="17M7T0"/>
        <s v="13N4SY"/>
        <s v="13N4SZ"/>
        <s v="13N4SWB003"/>
        <s v="18M72H"/>
        <s v="18M738"/>
        <s v="18M737"/>
        <s v="17M71Z"/>
        <s v="18M736"/>
        <s v="18M762"/>
        <s v="17M7WZB002"/>
        <s v="15M75J"/>
        <s v="15M75F"/>
        <s v="17M70B"/>
        <s v="17M709"/>
        <s v="17M70A"/>
        <s v="18M763"/>
        <s v="18M79D"/>
        <s v="17M70D"/>
        <s v="17M70C"/>
        <s v="13N4SWB002"/>
        <s v="17M70E"/>
        <s v="18M79E"/>
        <s v="19M7QB"/>
        <s v="18M79F"/>
        <s v="17M70BB001"/>
        <s v="17M70DB001"/>
        <s v="21M7LH"/>
        <s v="21M7HK"/>
        <s v="21M7C2B001"/>
        <s v="21M7E7"/>
        <s v="21M7SF"/>
        <s v="21M7SE"/>
        <s v="22M7BU"/>
        <s v="22M7AC"/>
        <s v="02N4AM"/>
        <s v="30N4AB"/>
        <s v="22M7ACB001"/>
        <s v="22M7BUB001"/>
        <s v="17M70CB001"/>
        <s v="20M74H"/>
        <s v="11N4LTB002"/>
        <s v="20M74L"/>
        <s v="20M74N"/>
        <s v="20M74M"/>
        <s v="13N4SX"/>
        <s v="17M70F"/>
        <s v="17M70H"/>
        <s v="20M74J"/>
        <s v="39N4QGB003"/>
        <s v="17M70G"/>
        <s v="17M70K"/>
        <s v="17M70J"/>
        <s v="17M70L"/>
        <s v="20M74K"/>
        <s v="02N4AL"/>
        <s v="39N4QGB006"/>
        <s v="22M7FL"/>
        <s v="22M7FM"/>
        <s v="17M70Q"/>
        <s v="02N4AK"/>
        <s v="02N4ALB001"/>
        <s v="25N4BH"/>
        <s v="17M70R"/>
        <s v="17M70S"/>
        <s v="13N4SZB001"/>
        <s v="17M70P"/>
        <s v="25M7UA"/>
        <s v="25M7UB"/>
        <s v="20M74JB002"/>
        <s v="32N4AWB007"/>
        <s v="32N4AWB006"/>
        <s v="02N4ALB002"/>
        <s v="17M70N"/>
        <s v="17M70M"/>
        <s v="25M7UE"/>
        <s v="25M7UC"/>
        <s v="17M7ZX"/>
        <s v="17M7ZXB002"/>
        <s v="23M7SW"/>
        <s v="25M7UG"/>
        <s v="24M7Z7B002"/>
        <s v="25M7UFB001"/>
        <s v="25M7UF"/>
        <s v="25M7UAB001"/>
        <s v="25M7UH"/>
        <s v="25M7UBB001"/>
        <s v="25M7UL"/>
        <s v="25M7UJ"/>
        <s v="25M7UK"/>
        <s v="25M7UD"/>
        <s v="25M7UP"/>
        <s v="17M70LB001"/>
        <s v="25M7UR"/>
        <s v="25M7US"/>
        <s v="25M7UQ"/>
        <s v="25M7UJB001"/>
        <s v="25M7UCB001"/>
        <s v="25M7UM"/>
        <s v="25M7UT"/>
        <s v="25M7H4"/>
        <s v="29M7YF"/>
        <s v="25M7UU"/>
        <s v="25M7RB"/>
        <s v="25M7UPB002"/>
        <s v="25M7RBB001"/>
        <s v="25M7UJB002"/>
        <s v="02N4ALB004"/>
        <s v="25M7UW"/>
        <s v="25M7UX"/>
        <s v="31N4NT"/>
        <s v="25M7UZ"/>
        <s v="25M7UY"/>
        <s v="25M7USB001"/>
        <s v="25M7UN"/>
        <s v="25M7USB002"/>
        <s v="25M7UHB001"/>
        <s v="26M70B"/>
        <s v="26M7ES"/>
        <s v="25MUV"/>
        <s v="25M7V3"/>
        <s v="27M70C"/>
        <s v="28M75G"/>
        <s v="27M70CB001"/>
        <s v="27M7M6"/>
        <s v="28M7GJ"/>
        <s v="30M70KB001"/>
        <s v="29M7T6"/>
        <s v="30M70K"/>
        <s v="25M7V5B002"/>
        <s v="25M7V4"/>
        <s v="25M7UVB003"/>
        <s v="25M7UV"/>
        <s v="25M7V5"/>
        <s v="25M7V0"/>
        <s v="20M74P"/>
        <s v="25M7UXB001"/>
        <s v="25M7V0B001"/>
        <s v="29M7XV"/>
        <s v="31M7M4"/>
        <s v="31M7M7"/>
        <s v="25M7V2"/>
        <s v="20M74Q"/>
        <s v="30M70KB002"/>
        <s v="31M7M4B001"/>
        <s v="31M7M7B001"/>
        <s v="20M74QB001"/>
        <s v="25M7V1"/>
        <s v="25M7V1B001"/>
        <s v="25M7V6"/>
        <s v="34N4SE"/>
        <s v="31M7RRB002"/>
        <s v="31M7RR"/>
        <s v="31M7TR"/>
        <s v="32M77H"/>
        <s v="32M77J"/>
        <s v="32M77HB001"/>
        <s v="32M77JB001"/>
        <s v="25M7V4B001"/>
        <s v="25M7URB003"/>
        <s v="31M7RRB003"/>
        <s v="25M7UVB004"/>
        <s v="20M74V"/>
        <s v="20M74R"/>
        <s v="20M74S"/>
        <s v="25M7V7"/>
        <s v="35M7PN"/>
        <s v="20M74QB002"/>
        <s v="35M7PP"/>
        <s v="25M7UWB002"/>
        <s v="35M7PM"/>
        <s v="31M7WF"/>
        <s v="31M7WG"/>
        <s v="35M7PS"/>
        <s v="35M7PR"/>
        <s v="35M7PQ"/>
        <s v="32M77HB002"/>
        <s v="25M7V7B002"/>
        <s v="35M7PPB001"/>
        <s v="32M7J5"/>
        <s v="33M7T5"/>
        <s v="25M7V5B003"/>
        <s v="25M7UWB003"/>
        <s v="35M7PU"/>
        <s v="25M7V6B001"/>
        <s v="35M7PV"/>
        <s v="35M7PT"/>
        <s v="35M7PW"/>
        <s v="35M7PX"/>
        <s v="33M7T5B001"/>
        <s v="33M7YE"/>
        <s v="34M7ZU"/>
        <s v="34M7ZW"/>
        <s v="34M7ZUB001"/>
        <s v="37N4SS"/>
        <s v="37M7PR"/>
        <s v="37M7PS"/>
        <s v="34M7AQ"/>
        <s v="20M74RB001"/>
        <s v="34M70P"/>
        <s v="20M74RB002"/>
        <s v="35M7C5"/>
        <s v="35M7PNB002"/>
        <s v="35M7E1"/>
        <s v="34M7C5B001"/>
        <s v="35M7EX"/>
        <s v="35M7E4"/>
        <s v="02N4ALB005"/>
        <s v="25M7V5B004"/>
        <s v="02N4AKB002"/>
        <s v="35M7PUB001"/>
        <s v="35M7E4B001"/>
        <s v="35M7PTB001"/>
        <s v="35M7PNB001"/>
        <s v="02N4AP"/>
        <s v="39N4CZ"/>
        <s v="02N4AN"/>
        <s v="02N4AQ"/>
        <s v="35M7N7"/>
        <s v="39N4WE"/>
        <s v="39N4WD"/>
        <s v="39N4WC"/>
        <s v="35M7N7B001"/>
        <s v="35M7Q7"/>
        <s v="36M7S2"/>
        <s v="36M79J"/>
        <s v="36M7S2B001"/>
        <s v="36M79K"/>
        <s v="36M79JB001"/>
        <s v="36M7S6"/>
        <s v="02N4ALB007"/>
        <s v="36M7S6B001"/>
        <s v="35M7PQB002"/>
        <s v="35M7PSB002"/>
        <s v="02N4ANB001"/>
        <s v="40M7L1"/>
        <s v="36M7C0"/>
        <s v="38M751"/>
        <s v="37M7DA"/>
        <s v="37M7DAB001"/>
        <s v="37M7CZ"/>
        <s v="42M77FB002"/>
        <s v="42M77F"/>
        <s v="42N4YC"/>
        <s v="42N4YB"/>
        <s v="40N4WU"/>
        <s v="43M7U6"/>
        <s v="43M7U7"/>
        <s v="43M7U8"/>
        <s v="43M7U9"/>
        <s v="43M7U7B001"/>
        <s v="43M7UB"/>
        <s v="43M7U6B001"/>
        <s v="43M7UA"/>
        <s v="35M7PSB003"/>
        <s v="40M7KZ"/>
        <s v="40M7KY"/>
        <s v="43M7UC"/>
        <s v="43M7UD"/>
        <s v="40M7KYB002"/>
        <s v="40M7L0"/>
        <s v="02N4AQB001"/>
        <s v="40M7KYB003"/>
        <s v="40M7L2"/>
        <s v="40M7L2B001"/>
        <s v="40M7L0B001"/>
        <s v="40M7L2B002"/>
        <s v="40M7L3"/>
        <s v="02N4APB001"/>
        <s v="43M7UH"/>
        <s v="43M7UE"/>
        <s v="43M7UF"/>
        <s v="43M7U8B001"/>
        <s v="40M7L6B001"/>
        <s v="40M7L8"/>
        <s v="40M7L9"/>
        <s v="40M7L7"/>
        <s v="43M7UJ"/>
        <s v="45M7L9"/>
        <s v="46M75M"/>
        <s v="40M7L9B001"/>
        <s v="46M73U"/>
        <s v="43M7UDB001"/>
        <s v="43M7UL"/>
        <s v="45M7L9B001"/>
        <s v="46M76G"/>
        <s v="46M75MB001"/>
        <s v="43M7UR"/>
        <s v="43M7UP"/>
        <s v="46M76GB001"/>
        <s v="43M7U7B002"/>
        <s v="39N4WCB001"/>
        <s v="43M7UN"/>
        <s v="46M73UB001"/>
        <s v="43M7UKB001"/>
        <s v="13N4SZB002"/>
        <s v="13N4SZB003"/>
        <s v="43M7UT"/>
        <s v="39N4WEB001"/>
        <s v="39N4CZB001"/>
        <s v="43M7UFB001"/>
        <s v="43M7UK"/>
        <s v="39N4CZB003"/>
        <s v="43M7UBB001"/>
        <s v="43M7UM"/>
        <s v="43M7UG"/>
        <s v="43M7UQ"/>
        <s v="43M7U9B002"/>
        <s v="43M7US"/>
        <s v="43M7URB001"/>
        <s v="43M7UAB002"/>
        <s v="43M7URB002"/>
        <s v="51M7SE"/>
        <s v="51M7VC"/>
        <s v="52M7ZS"/>
        <s v="52M7ZSB001"/>
        <s v="52M74B"/>
        <s v="03M7LS"/>
        <s v="52M76R"/>
        <s v="52M76S"/>
        <s v="52M7ZT"/>
        <s v="43M7USB001"/>
        <s v="52M771"/>
        <s v="52M771B001"/>
        <s v="43M7U8B002"/>
        <s v="47M7GS"/>
        <s v="47M7JS"/>
        <s v="43M7U7B003"/>
        <s v="43M7UCB002"/>
        <s v="43M7UAB003"/>
        <s v="48M7Q6"/>
        <s v="47M7KQ"/>
        <s v="04M7BR"/>
        <s v="04M7BB"/>
        <s v="04M7BRB002"/>
        <s v="47M7KQB001"/>
        <s v="48M7Q6B001"/>
        <s v="43M7UQB002"/>
        <s v="43M7U7B004"/>
        <s v="04M7AX"/>
        <s v="04M7BA"/>
        <s v="07M7KN"/>
        <s v="07M7LY"/>
        <s v="07M7MY"/>
        <s v="07M7MX"/>
        <s v="39N4WDB001"/>
        <s v="07M7LX"/>
        <s v="08M7YD"/>
        <s v="07M7MZ"/>
        <s v="07M7MZB002"/>
        <s v="07M7KM"/>
        <s v="08M7YC"/>
        <s v="09M7AK"/>
        <s v="09M70U"/>
        <s v="08M7YE"/>
        <s v="09M70UB001"/>
        <s v="09M70V"/>
        <s v="09M70T"/>
        <s v="09M74J"/>
        <s v="51M7R0"/>
        <s v="51M7QZ"/>
        <s v="09M70VB001"/>
        <s v="09M7AC"/>
        <s v="09M70TB001"/>
        <s v="09M7ACB001"/>
        <s v="51M7RB"/>
        <s v="51M7R9"/>
        <s v="09M7AJ"/>
        <s v="09M7AT"/>
        <s v="51M7RA"/>
        <s v="51M7R6"/>
        <s v="09M7ATB001"/>
        <s v="09M7AL"/>
        <s v="09M7AJB001"/>
        <s v="51M7R7"/>
        <s v="51M7R8"/>
        <s v="11N4BK"/>
        <s v="09M7ALB001"/>
        <s v="09M70S"/>
        <s v="09M70SB001"/>
        <s v="10M7PZ"/>
        <s v="11M79M"/>
        <s v="09M7AY"/>
        <s v="51M7R6B002"/>
        <s v="10M7PH"/>
        <s v="09M7AD"/>
        <s v="10M7PM"/>
        <s v="11M79J"/>
        <s v="10M7PMB001"/>
        <s v="10M7Q5"/>
        <s v="10M7PN"/>
        <s v="09M7AU"/>
        <s v="10M7Q5B001"/>
        <s v="10M7PNB001"/>
        <s v="12M7P3"/>
        <s v="51M7R9B001"/>
        <s v="12M7P4"/>
        <s v="09M7AUB002"/>
        <s v="12M7P3B001"/>
        <s v="12M7PA"/>
        <s v="17M77V"/>
        <s v="51M7QZB001"/>
        <s v="51M7R0B001"/>
        <s v="12M7PB"/>
        <s v="17M77W"/>
        <s v="12M7PBB001"/>
        <s v="17M77WB001"/>
        <s v="12M7P3B002"/>
        <s v="12M7PAB001"/>
        <s v="48M7T1"/>
        <s v="48M7VE"/>
        <s v="48M7T1B001"/>
        <s v="48M7UK"/>
        <s v="48M7UKB002"/>
        <s v="18M7KP"/>
        <s v="11N4BKB002"/>
        <s v="18M7KN"/>
        <s v="18M7KQ"/>
        <s v="18M7KR"/>
        <s v="23M71Q"/>
        <s v="23M71N"/>
        <s v="23M71P"/>
        <s v="18M7KU"/>
        <s v="18M7KT"/>
        <s v="23M71PB001"/>
        <s v="18M7KV"/>
        <s v="12M7P3B004"/>
        <s v="18M7KY"/>
        <s v="18M7KX"/>
        <s v="18M7KW"/>
        <s v="18M7KNB001"/>
        <s v="18M7KS"/>
        <s v="18M7KSB001"/>
        <s v="24N4XN"/>
        <s v="26M716"/>
        <s v="26M717"/>
        <s v="26M716B001"/>
        <s v="18M7KTB001"/>
        <s v="18M7KWB001"/>
        <s v="18M7KSB002"/>
        <s v="30M71H"/>
        <s v="18M7KXB002"/>
        <s v="31M732"/>
        <s v="24N4XNB001"/>
        <s v="30M71W"/>
        <s v="30M71V"/>
        <s v="30M71T"/>
        <s v="30M71U"/>
        <s v="36M7P5"/>
        <s v="36M7N6"/>
        <s v="36M7N5"/>
        <s v="37M721B001"/>
        <s v="37M7XP"/>
        <s v="37M721"/>
        <s v="30M71WB002"/>
        <s v="30M71UB001"/>
        <s v="42M7W6B002"/>
        <s v="42M7W5B001"/>
        <s v="42M7W3B002"/>
        <s v="42M7W4"/>
        <s v="42M7W3"/>
        <s v="42M7W5"/>
        <s v="42M7W6"/>
        <s v="42M7W3B003"/>
        <s v="42M7W6B003"/>
        <s v="42M7W6B001"/>
        <s v="42M7W3B001"/>
        <s v="42M7W4B001"/>
        <s v="30M71UB002"/>
        <s v="44M7H5"/>
        <s v="44M7H4"/>
        <s v="44M7H4B002"/>
        <s v="46M7TM"/>
        <s v="46M70T"/>
        <s v="46M7TMB001"/>
        <s v="46M70TB001"/>
        <s v="45M7SS"/>
        <s v="46M70U"/>
        <s v="45M7ST"/>
        <s v="47M796"/>
        <s v="46M73X"/>
        <s v="45M7SSB001"/>
        <s v="46M70TB002"/>
        <s v="47M795"/>
        <s v="46M73XB001"/>
        <s v="49M7ZU"/>
        <s v="49M7ZV"/>
        <s v="50M73M"/>
        <s v="50M73L"/>
        <s v="50M73N"/>
        <s v="50M73P"/>
        <s v="52M7NN"/>
        <s v="51M7N0"/>
        <s v="52M7NR"/>
        <s v="52M7NH"/>
        <s v="52M7NP"/>
        <s v="52M7NQ"/>
        <s v="52M7NQB001"/>
        <s v="43M768"/>
        <s v="43M769"/>
        <s v="44M7H2"/>
        <s v="44M7H1"/>
        <s v="44M7H2B002"/>
        <s v="48N4AA"/>
        <s v="44M7H1B001"/>
        <s v="43M769B001"/>
        <s v="46M7W4"/>
        <s v="44M7H2B005"/>
        <s v="46M7W6"/>
        <s v="46M7W5"/>
        <s v="46M7W3"/>
        <s v="48M7M0"/>
        <s v="02M7EX"/>
        <s v="02M7EY"/>
        <s v="48M7M1"/>
        <s v="48M7LZ"/>
        <s v="48M7M2"/>
        <s v="03M7GL"/>
        <s v="03M7GK"/>
        <s v="03M7GM"/>
        <s v="03M7GN"/>
        <s v="07N4BM"/>
        <s v="48N4AB"/>
        <s v="03N4AH"/>
        <s v="48M7M0B001"/>
        <s v="46M7W3B001"/>
        <s v="43M769B002"/>
        <s v="46M7W4B002"/>
        <s v="46M7W5B002"/>
        <s v="46M7W6B001"/>
        <s v="48M7M2B001"/>
        <s v="07M7NX"/>
        <s v="07M7NW"/>
        <s v="46M7W5B003"/>
        <s v="46M7W4B003"/>
        <s v="46M7W6B002"/>
        <s v="48M7M1B001"/>
        <s v="44M7H1B002"/>
        <s v="48M7M2B002"/>
        <s v="03M7GNB001"/>
        <s v="03M7GMB001"/>
        <s v="48M7M1B002"/>
        <s v="03M7GLB001"/>
        <s v="03M7GKB001"/>
        <s v="02M7EYB001"/>
        <s v="07N4BN"/>
        <s v="48N4AAB001"/>
        <s v="48N4AAB002"/>
        <s v="44M7H1B003"/>
        <s v="03M7GLB002"/>
        <s v="48M7LZB001"/>
        <s v="46M7W6B003"/>
        <s v="07M7NXB001"/>
        <s v="07M7NWB002"/>
        <s v="07M7NWB001"/>
        <s v="48M7LZB003"/>
        <s v="46M7W5B004"/>
        <s v="48N4ABB001"/>
        <s v="14M74Q"/>
        <s v="14M74R"/>
        <s v="48M7LZB004"/>
        <s v="07N4BNB001"/>
        <s v="15M7DK"/>
        <s v="15M7DL"/>
        <s v="15M7DN"/>
        <s v="15M7DH"/>
        <s v="15M7DKB001"/>
        <s v="15M7DJ"/>
        <s v="15M7DM"/>
        <s v="14M74RB001"/>
        <s v="15M7D9"/>
        <s v="11N4CJ"/>
        <s v="15M7D6"/>
        <s v="15M7DA"/>
        <s v="11N4CG"/>
        <s v="15M7DG"/>
        <s v="11N4CJB001"/>
        <s v="07M7NXB002"/>
        <s v="15M7DLB001"/>
        <s v="07M7NWB004"/>
        <s v="16N4SM"/>
        <s v="15M7DF"/>
        <s v="15M7DD"/>
        <s v="15M7DB"/>
        <s v="15M7D8"/>
        <s v="15M7DC"/>
        <s v="15M7DAB001"/>
        <s v="16N4SL"/>
        <s v="11N4CGB001"/>
        <s v="15M7DMB002"/>
        <s v="15M7D7"/>
        <s v="18N4UU"/>
        <s v="15M7DAB002"/>
        <s v="23N4AE"/>
        <s v="24N4AMB001"/>
        <s v="24N4AM"/>
        <s v="24N4AL"/>
        <s v="23N4AD"/>
        <s v="23N4AF"/>
        <s v="24N4AN"/>
        <s v="18N4UUB001"/>
        <s v="23N4AC"/>
        <s v="23N4AFB001"/>
        <s v="25M733"/>
        <s v="25M7WNB002"/>
        <s v="25M7WN"/>
        <s v="15M7DKB002"/>
        <s v="25M7WNB003"/>
        <s v="15M7DAB004"/>
        <s v="26M7CP"/>
        <s v="26M76KB003"/>
        <s v="26M76K"/>
        <s v="15M7DJB001"/>
        <s v="15M7D7B001"/>
        <s v="23N4AG"/>
        <s v="23N4AH"/>
        <s v="23N4AJ"/>
        <s v="23N4AK"/>
        <s v="26M7CN"/>
        <s v="26M76L"/>
        <s v="15M7D6B002"/>
        <s v="23N4ADB001"/>
        <s v="15M7DHB001"/>
        <s v="15M7DMB004"/>
        <s v="15M7DKB003"/>
        <s v="26M7CQ"/>
        <s v="11N4CJB003"/>
        <s v="23N4ACB002"/>
        <s v="15M7D7B002"/>
        <s v="26M7CQB001"/>
        <s v="15M7DJB002"/>
        <s v="23N4AKB002"/>
        <s v="07N4BNB002"/>
        <s v="15M7D6B001"/>
        <s v="15M7DJB003"/>
        <s v="15M7D7B003"/>
        <s v="23N4AKB003"/>
        <s v="27N4EK"/>
        <s v="27N4EJ"/>
        <s v="14M74QB001"/>
        <s v="18N4UW"/>
        <s v="23N4AFB002"/>
        <s v="23N4ACB003"/>
        <s v="15M7D7B005"/>
        <s v="23N4ADB003"/>
        <s v="23N4ADB002"/>
        <s v="23N4AHB001"/>
        <s v="33N4NE"/>
        <s v="33M72B"/>
        <s v="33M709"/>
        <s v="33M72BB002"/>
        <s v="15M7DAB006"/>
        <s v="33M72C"/>
        <s v="33M707"/>
        <s v="33M708"/>
        <s v="15M7D7B006"/>
        <m/>
        <s v="02M7C4" u="1"/>
      </sharedItems>
    </cacheField>
    <cacheField name="Wafer Q'ty" numFmtId="0">
      <sharedItems containsBlank="1" containsMixedTypes="1" containsNumber="1" containsInteger="1" minValue="1" maxValue="13"/>
    </cacheField>
    <cacheField name="Rework wafer" numFmtId="0">
      <sharedItems containsBlank="1" containsMixedTypes="1" containsNumber="1" containsInteger="1" minValue="0" maxValue="13" count="16">
        <n v="1"/>
        <n v="0"/>
        <n v="7"/>
        <n v="5"/>
        <n v="2"/>
        <n v="3"/>
        <n v="8"/>
        <s v="-"/>
        <n v="6"/>
        <n v="9"/>
        <n v="4"/>
        <n v="13"/>
        <n v="11"/>
        <n v="12"/>
        <n v="10"/>
        <m/>
      </sharedItems>
    </cacheField>
    <cacheField name="From previous layer" numFmtId="0">
      <sharedItems containsBlank="1" containsMixedTypes="1" containsNumber="1" containsInteger="1" minValue="0" maxValue="128"/>
    </cacheField>
    <cacheField name="particle" numFmtId="0">
      <sharedItems containsBlank="1" containsMixedTypes="1" containsNumber="1" containsInteger="1" minValue="0" maxValue="132"/>
    </cacheField>
    <cacheField name="bubble" numFmtId="0">
      <sharedItems containsBlank="1" containsMixedTypes="1" containsNumber="1" containsInteger="1" minValue="0" maxValue="25"/>
    </cacheField>
    <cacheField name="gel" numFmtId="0">
      <sharedItems containsBlank="1" containsMixedTypes="1" containsNumber="1" containsInteger="1" minValue="0" maxValue="93"/>
    </cacheField>
    <cacheField name="WES shift" numFmtId="0">
      <sharedItems containsString="0" containsBlank="1" containsNumber="1" containsInteger="1" minValue="0" maxValue="18"/>
    </cacheField>
    <cacheField name="Addition defect" numFmtId="0">
      <sharedItems containsString="0" containsBlank="1" containsNumber="1" containsInteger="1" minValue="0" maxValue="148"/>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 name="Action" numFmtId="0">
      <sharedItems containsNonDate="0" containsString="0" containsBlank="1"/>
    </cacheField>
    <cacheField name="RW time" numFmtId="0">
      <sharedItems containsString="0" containsBlank="1" containsNumber="1" containsInteger="1" minValue="1" maxValue="1"/>
    </cacheField>
  </cacheFields>
  <extLst>
    <ext xmlns:x14="http://schemas.microsoft.com/office/spreadsheetml/2009/9/main" uri="{725AE2AE-9491-48be-B2B4-4EB974FC3084}">
      <x14:pivotCacheDefinition pivotCacheId="6"/>
    </ext>
  </extLst>
</pivotCacheDefinition>
</file>

<file path=xl/pivotCache/pivotCacheDefinition3.xml><?xml version="1.0" encoding="utf-8"?>
<pivotCacheDefinition xmlns="http://schemas.openxmlformats.org/spreadsheetml/2006/main" xmlns:r="http://schemas.openxmlformats.org/officeDocument/2006/relationships" r:id="rId1" refreshedBy="潘慶豪" refreshedDate="46265.715747916664" createdVersion="5" refreshedVersion="6" minRefreshableVersion="3" recordCount="3294">
  <cacheSource type="worksheet">
    <worksheetSource ref="B1:P1048576" sheet="2L-PR Daily rework rate-B5(RDL)"/>
  </cacheSource>
  <cacheFields count="15">
    <cacheField name="ADI date" numFmtId="0">
      <sharedItems containsBlank="1" count="265">
        <s v="11/01"/>
        <s v="11/03"/>
        <s v="11/04"/>
        <s v="11/06"/>
        <s v="11/07"/>
        <s v="11/08"/>
        <s v="11/09"/>
        <s v="11/10"/>
        <s v="11/11"/>
        <s v="11/12"/>
        <s v="11/13"/>
        <s v="11/14"/>
        <s v="11/15"/>
        <s v="11/16"/>
        <s v="11/17"/>
        <s v="11/18"/>
        <s v="11/19"/>
        <s v="11/20"/>
        <s v="11/21"/>
        <s v="11/22"/>
        <s v="11/23"/>
        <s v="11/24"/>
        <s v="11/25"/>
        <s v="11/26"/>
        <s v="11/27"/>
        <s v="11/28"/>
        <s v="11/29"/>
        <s v="11/30"/>
        <s v="12/01"/>
        <s v="12/02"/>
        <s v="12/03"/>
        <s v="12/04"/>
        <s v="12/05"/>
        <s v="12/07"/>
        <s v="12/08"/>
        <s v="12/09"/>
        <s v="12/10"/>
        <s v="12/11"/>
        <s v="12/12"/>
        <s v="12/13"/>
        <s v="12/14"/>
        <s v="12/15"/>
        <s v="12/16"/>
        <s v="12/17"/>
        <s v="12/18"/>
        <s v="12/19"/>
        <s v="12/20"/>
        <s v="12/21"/>
        <s v="12/22"/>
        <s v="12/23"/>
        <s v="12/24"/>
        <s v="12/25"/>
        <s v="12/26"/>
        <s v="12/27"/>
        <s v="12/28"/>
        <s v="12/29"/>
        <s v="12/30"/>
        <s v="12/31"/>
        <s v="01/01"/>
        <s v="01/03"/>
        <s v="01/04"/>
        <s v="01/05"/>
        <s v="01/06"/>
        <s v="01/07"/>
        <s v="01/08"/>
        <s v="01/09"/>
        <s v="01/10"/>
        <s v="01/11"/>
        <s v="01/12"/>
        <s v="01/13"/>
        <s v="01/15"/>
        <s v="01/16"/>
        <s v="01/17"/>
        <s v="01/18"/>
        <s v="01/19"/>
        <s v="01/20"/>
        <s v="01/21"/>
        <s v="01/22"/>
        <s v="01/23"/>
        <s v="01/24"/>
        <s v="01/25"/>
        <s v="01/26"/>
        <s v="01/27"/>
        <s v="01/28"/>
        <s v="01/29"/>
        <s v="01/30"/>
        <s v="01/31"/>
        <s v="02/01"/>
        <s v="02/02"/>
        <s v="02/03"/>
        <s v="02/04"/>
        <s v="02/05"/>
        <s v="02/06"/>
        <s v="02/07"/>
        <s v="02/08"/>
        <s v="02/09"/>
        <s v="02/10"/>
        <s v="02/11"/>
        <s v="02/12"/>
        <s v="02/13"/>
        <s v="02/14"/>
        <s v="02/15"/>
        <s v="02/16"/>
        <s v="02/17"/>
        <s v="02/18"/>
        <s v="02/19"/>
        <s v="02/20"/>
        <s v="02/21"/>
        <s v="02/22"/>
        <s v="02/23"/>
        <s v="02/24"/>
        <s v="02/25"/>
        <s v="02/26"/>
        <s v="02/27"/>
        <s v="02/28"/>
        <s v="03/01"/>
        <s v="03/02"/>
        <s v="03/03"/>
        <s v="03/04"/>
        <s v="03/05"/>
        <s v="03/06"/>
        <s v="03/07"/>
        <s v="03/08"/>
        <s v="03/09"/>
        <s v="03/10"/>
        <s v="03/11"/>
        <s v="03/12"/>
        <s v="03/13"/>
        <s v="03/14"/>
        <s v="03/15"/>
        <s v="03/16"/>
        <s v="03/17"/>
        <s v="03/18"/>
        <s v="03/19"/>
        <s v="03/20"/>
        <s v="03/21"/>
        <s v="03/22"/>
        <s v="03/23"/>
        <s v="03/24"/>
        <s v="03/25"/>
        <s v="03/26"/>
        <s v="03/27"/>
        <s v="03/28"/>
        <s v="03/29"/>
        <s v="03/30"/>
        <s v="03/31"/>
        <s v="04/01"/>
        <s v="04/02"/>
        <s v="04/03"/>
        <s v="04/04"/>
        <s v="04/05"/>
        <s v="04/06"/>
        <s v="04/07"/>
        <s v="04/08"/>
        <s v="04/09"/>
        <s v="04/10"/>
        <s v="04/11"/>
        <s v="04/12"/>
        <s v="04/13"/>
        <s v="04/14"/>
        <s v="04/15"/>
        <s v="04/16"/>
        <s v="04/17"/>
        <s v="04/18"/>
        <s v="04/19"/>
        <s v="04/20"/>
        <s v="04/21"/>
        <s v="04/22"/>
        <s v="04/23"/>
        <s v="04/24"/>
        <s v="04/25"/>
        <s v="04/26"/>
        <s v="04/27"/>
        <s v="04/28"/>
        <s v="04/29"/>
        <s v="4/30"/>
        <s v="5/1"/>
        <s v="05/02"/>
        <s v="05/03"/>
        <s v="05/04"/>
        <s v="05/05"/>
        <s v="05/06"/>
        <s v="05/07"/>
        <s v="05/08"/>
        <s v="05/09"/>
        <s v="05/10"/>
        <s v="05/11"/>
        <s v="05/12"/>
        <s v="05/13"/>
        <s v="05/14"/>
        <s v="05/15"/>
        <s v="05/16"/>
        <s v="05/17"/>
        <s v="05/18"/>
        <s v="05/19"/>
        <s v="05/20"/>
        <s v="05/21"/>
        <s v="05/22"/>
        <s v="05/23"/>
        <s v="05/24"/>
        <s v="05/25"/>
        <s v="05/26"/>
        <s v="05/27"/>
        <s v="05/28"/>
        <s v="05/29"/>
        <s v="05/30"/>
        <s v="05/31"/>
        <s v="06/01"/>
        <s v="06/02"/>
        <s v="06/03"/>
        <s v="06/04"/>
        <s v="06/05"/>
        <s v="06/06"/>
        <s v="06/07"/>
        <s v="06/08"/>
        <s v="06/09"/>
        <s v="06/10"/>
        <s v="06/11"/>
        <s v="06/12"/>
        <s v="06/13"/>
        <s v="06/14"/>
        <s v="06/15"/>
        <s v="06/16"/>
        <s v="06/17"/>
        <s v="06/18"/>
        <s v="06/19"/>
        <s v="06/20"/>
        <s v="06/21"/>
        <s v="06/22"/>
        <s v="06/23"/>
        <s v="06/24"/>
        <s v="06/25"/>
        <s v="06/26"/>
        <s v="06/27"/>
        <s v="06/28"/>
        <s v="06/29"/>
        <s v="06/30"/>
        <s v="07/01"/>
        <s v="07/02"/>
        <s v="07/03"/>
        <s v="07/04"/>
        <s v="07/05"/>
        <s v="07/06"/>
        <s v="07/07"/>
        <s v="07/08"/>
        <s v="07/09"/>
        <s v="07/10"/>
        <s v="07/11"/>
        <s v="07/12"/>
        <s v="07/13"/>
        <s v="07/14"/>
        <s v="07/15"/>
        <s v="07/16"/>
        <s v="07/17"/>
        <s v="07/18"/>
        <s v="07/19"/>
        <s v="07/20"/>
        <s v="07/21"/>
        <s v="07/24"/>
        <s v="07/25"/>
        <s v="07/27"/>
        <s v="08/01"/>
        <m/>
        <s v="07/22" u="1"/>
        <s v="09/15" u="1"/>
      </sharedItems>
    </cacheField>
    <cacheField name="Layer" numFmtId="0">
      <sharedItems containsBlank="1" containsMixedTypes="1" containsNumber="1" containsInteger="1" minValue="6572" maxValue="6577"/>
    </cacheField>
    <cacheField name="Schedule" numFmtId="0">
      <sharedItems containsBlank="1"/>
    </cacheField>
    <cacheField name="Wafer Q'ty" numFmtId="0">
      <sharedItems containsString="0" containsBlank="1" containsNumber="1" containsInteger="1" minValue="1" maxValue="13"/>
    </cacheField>
    <cacheField name="Rework wafer" numFmtId="0">
      <sharedItems containsString="0" containsBlank="1" containsNumber="1" containsInteger="1" minValue="0" maxValue="13" count="15">
        <n v="0"/>
        <n v="1"/>
        <n v="13"/>
        <n v="2"/>
        <n v="9"/>
        <n v="11"/>
        <n v="6"/>
        <n v="3"/>
        <n v="12"/>
        <n v="5"/>
        <n v="7"/>
        <n v="4"/>
        <n v="10"/>
        <n v="8"/>
        <m/>
      </sharedItems>
    </cacheField>
    <cacheField name="From previous layer" numFmtId="0">
      <sharedItems containsString="0" containsBlank="1" containsNumber="1" containsInteger="1" minValue="0" maxValue="1"/>
    </cacheField>
    <cacheField name="particle" numFmtId="0">
      <sharedItems containsString="0" containsBlank="1" containsNumber="1" containsInteger="1" minValue="0" maxValue="191"/>
    </cacheField>
    <cacheField name="bubble" numFmtId="0">
      <sharedItems containsString="0" containsBlank="1" containsNumber="1" containsInteger="1" minValue="0" maxValue="8"/>
    </cacheField>
    <cacheField name="gel" numFmtId="0">
      <sharedItems containsString="0" containsBlank="1" containsNumber="1" containsInteger="1" minValue="0" maxValue="20"/>
    </cacheField>
    <cacheField name="WES shift" numFmtId="0">
      <sharedItems containsString="0" containsBlank="1" containsNumber="1" containsInteger="1" minValue="0" maxValue="26"/>
    </cacheField>
    <cacheField name="Addition defect" numFmtId="0">
      <sharedItems containsString="0" containsBlank="1" containsNumber="1" containsInteger="1" minValue="0" maxValue="191"/>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潘慶豪" refreshedDate="46265.715748379633" createdVersion="6" refreshedVersion="6" minRefreshableVersion="3" recordCount="179">
  <cacheSource type="worksheet">
    <worksheetSource ref="B1:P180" sheet="2L-PR Daily rework rate-B5(RDL)"/>
  </cacheSource>
  <cacheFields count="15">
    <cacheField name="ADI date" numFmtId="0">
      <sharedItems count="39">
        <s v="11/01"/>
        <s v="11/03"/>
        <s v="11/04"/>
        <s v="11/06"/>
        <s v="11/07"/>
        <s v="11/08"/>
        <s v="11/09"/>
        <s v="11/10"/>
        <s v="11/11"/>
        <s v="11/12"/>
        <s v="11/13"/>
        <s v="11/14"/>
        <s v="11/15"/>
        <s v="11/16"/>
        <s v="11/17"/>
        <s v="11/18"/>
        <s v="11/19"/>
        <s v="11/20"/>
        <s v="11/21"/>
        <s v="11/22"/>
        <s v="11/23"/>
        <s v="11/24"/>
        <s v="11/25"/>
        <s v="11/26"/>
        <s v="11/27"/>
        <s v="11/28"/>
        <s v="11/29"/>
        <s v="11/30"/>
        <s v="12/01"/>
        <s v="12/02"/>
        <s v="12/03"/>
        <s v="12/04"/>
        <s v="12/05"/>
        <s v="12/07"/>
        <s v="12/08"/>
        <s v="12/09"/>
        <s v="12/10"/>
        <s v="12/11"/>
        <s v="12/12"/>
      </sharedItems>
    </cacheField>
    <cacheField name="Layer" numFmtId="0">
      <sharedItems/>
    </cacheField>
    <cacheField name="Schedule" numFmtId="0">
      <sharedItems/>
    </cacheField>
    <cacheField name="Wafer Q'ty" numFmtId="0">
      <sharedItems containsSemiMixedTypes="0" containsString="0" containsNumber="1" containsInteger="1" minValue="1" maxValue="13"/>
    </cacheField>
    <cacheField name="Rework wafer" numFmtId="0">
      <sharedItems containsSemiMixedTypes="0" containsString="0" containsNumber="1" containsInteger="1" minValue="0" maxValue="13"/>
    </cacheField>
    <cacheField name="From previous layer" numFmtId="0">
      <sharedItems containsSemiMixedTypes="0" containsString="0" containsNumber="1" containsInteger="1" minValue="0" maxValue="0"/>
    </cacheField>
    <cacheField name="particle" numFmtId="0">
      <sharedItems containsSemiMixedTypes="0" containsString="0" containsNumber="1" containsInteger="1" minValue="0" maxValue="56"/>
    </cacheField>
    <cacheField name="bubble" numFmtId="0">
      <sharedItems containsSemiMixedTypes="0" containsString="0" containsNumber="1" containsInteger="1" minValue="0" maxValue="5"/>
    </cacheField>
    <cacheField name="gel" numFmtId="0">
      <sharedItems containsSemiMixedTypes="0" containsString="0" containsNumber="1" containsInteger="1" minValue="0" maxValue="3"/>
    </cacheField>
    <cacheField name="WES shift" numFmtId="0">
      <sharedItems containsSemiMixedTypes="0" containsString="0" containsNumber="1" containsInteger="1" minValue="0" maxValue="0"/>
    </cacheField>
    <cacheField name="Addition defect" numFmtId="0">
      <sharedItems containsSemiMixedTypes="0" containsString="0" containsNumber="1" containsInteger="1" minValue="0" maxValue="57"/>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潘慶豪" refreshedDate="46265.715748842595" createdVersion="5" refreshedVersion="6" minRefreshableVersion="3" recordCount="3166">
  <cacheSource type="worksheet">
    <worksheetSource ref="B1:F1048576" sheet="2L-PR Daily rework rate C4"/>
  </cacheSource>
  <cacheFields count="5">
    <cacheField name="ADI date" numFmtId="0">
      <sharedItems containsNonDate="0" containsDate="1" containsString="0" containsBlank="1" minDate="2025-01-23T00:00:00" maxDate="2026-02-13T00:00:00" count="304">
        <d v="2025-01-23T00:00:00"/>
        <d v="2025-01-25T00:00:00"/>
        <d v="2025-01-27T00:00:00"/>
        <d v="2025-01-28T00:00:00"/>
        <d v="2025-01-29T00:00:00"/>
        <d v="2025-02-03T00:00:00"/>
        <d v="2025-02-22T00:00:00"/>
        <d v="2025-03-07T00:00:00"/>
        <d v="2025-03-08T00:00:00"/>
        <d v="2025-03-09T00:00:00"/>
        <d v="2025-03-10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1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18T00:00:00"/>
        <d v="2025-05-19T00:00:00"/>
        <d v="2025-05-22T00:00:00"/>
        <d v="2025-05-23T00:00:00"/>
        <d v="2025-05-24T00:00:00"/>
        <d v="2025-05-25T00:00:00"/>
        <d v="2025-05-26T00:00:00"/>
        <d v="2025-05-27T00:00:00"/>
        <d v="2025-05-30T00:00:00"/>
        <d v="2025-06-05T00:00:00"/>
        <d v="2025-06-07T00:00:00"/>
        <d v="2025-06-08T00:00:00"/>
        <d v="2025-06-11T00:00:00"/>
        <d v="2025-06-13T00:00:00"/>
        <d v="2025-06-15T00:00:00"/>
        <d v="2025-06-16T00:00:00"/>
        <d v="2025-06-17T00:00:00"/>
        <d v="2025-06-19T00:00:00"/>
        <d v="2025-06-20T00:00:00"/>
        <d v="2025-06-21T00:00:00"/>
        <d v="2025-06-22T00:00:00"/>
        <d v="2025-06-24T00:00:00"/>
        <d v="2025-06-27T00:00:00"/>
        <d v="2025-06-30T00:00:00"/>
        <d v="2025-07-01T00:00:00"/>
        <d v="2025-07-04T00:00:00"/>
        <d v="2025-07-06T00:00:00"/>
        <d v="2025-07-07T00:00:00"/>
        <d v="2025-07-08T00:00:00"/>
        <d v="2025-07-09T00:00:00"/>
        <d v="2025-07-10T00:00:00"/>
        <d v="2025-07-11T00:00:00"/>
        <d v="2025-07-12T00:00:00"/>
        <d v="2025-07-13T00:00:00"/>
        <d v="2025-07-14T00:00:00"/>
        <d v="2025-07-16T00:00:00"/>
        <d v="2025-07-17T00:00:00"/>
        <d v="2025-07-18T00:00:00"/>
        <d v="2025-07-19T00:00:00"/>
        <d v="2025-07-20T00:00:00"/>
        <d v="2025-07-21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6T00:00:00"/>
        <d v="2025-09-27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m/>
      </sharedItems>
    </cacheField>
    <cacheField name="Layer" numFmtId="0">
      <sharedItems containsBlank="1"/>
    </cacheField>
    <cacheField name="Schedule" numFmtId="0">
      <sharedItems containsBlank="1"/>
    </cacheField>
    <cacheField name="Wafer Q'ty" numFmtId="0">
      <sharedItems containsString="0" containsBlank="1" containsNumber="1" containsInteger="1" minValue="1" maxValue="13"/>
    </cacheField>
    <cacheField name="Rework wafer" numFmtId="0">
      <sharedItems containsString="0" containsBlank="1" containsNumber="1" containsInteger="1" minValue="0" maxValue="13" count="15">
        <n v="0"/>
        <n v="2"/>
        <n v="1"/>
        <n v="6"/>
        <n v="3"/>
        <n v="5"/>
        <n v="13"/>
        <n v="4"/>
        <n v="8"/>
        <n v="11"/>
        <n v="9"/>
        <n v="12"/>
        <n v="10"/>
        <n v="7"/>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潘慶豪" refreshedDate="46265.715749421295" createdVersion="5" refreshedVersion="6" minRefreshableVersion="3" recordCount="2454">
  <cacheSource type="worksheet">
    <worksheetSource ref="B1:P1048576" sheet="PoP-PR Daily rework rate (All)"/>
  </cacheSource>
  <cacheFields count="15">
    <cacheField name="ADI date" numFmtId="177">
      <sharedItems containsNonDate="0" containsDate="1" containsString="0" containsBlank="1" minDate="2025-07-14T00:00:00" maxDate="2026-09-01T00:00:00" count="306">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5T00:00:00"/>
        <d v="2026-04-06T00:00:00"/>
        <d v="2026-04-07T00:00:00"/>
        <d v="2026-04-09T00:00:00"/>
        <d v="2026-04-11T00:00:00"/>
        <d v="2026-04-13T00:00:00"/>
        <d v="2026-04-14T00:00:00"/>
        <d v="2026-04-15T00:00:00"/>
        <d v="2026-04-16T00:00:00"/>
        <d v="2026-04-18T00:00:00"/>
        <d v="2026-04-19T00:00:00"/>
        <d v="2026-04-20T00:00:00"/>
        <d v="2026-04-21T00:00:00"/>
        <d v="2026-04-22T00:00:00"/>
        <d v="2026-04-23T00:00:00"/>
        <d v="2026-04-24T00:00:00"/>
        <d v="2026-04-25T00:00:00"/>
        <d v="2026-04-26T00:00:00"/>
        <d v="2026-04-27T00:00:00"/>
        <d v="2026-04-28T00:00:00"/>
        <d v="2026-04-29T00:00:00"/>
        <d v="2026-04-30T00:00:00"/>
        <d v="2026-05-02T00:00:00"/>
        <d v="2026-05-03T00:00:00"/>
        <d v="2026-05-04T00:00:00"/>
        <d v="2026-05-06T00:00:00"/>
        <d v="2026-05-07T00:00:00"/>
        <d v="2026-05-08T00:00:00"/>
        <d v="2026-05-09T00:00:00"/>
        <d v="2026-05-10T00:00:00"/>
        <d v="2026-05-11T00:00:00"/>
        <d v="2026-05-12T00:00:00"/>
        <d v="2026-05-13T00:00:00"/>
        <d v="2026-05-14T00:00:00"/>
        <d v="2026-05-15T00:00:00"/>
        <d v="2026-05-16T00:00:00"/>
        <d v="2026-05-19T00:00:00"/>
        <d v="2026-05-20T00:00:00"/>
        <d v="2026-05-21T00:00:00"/>
        <d v="2026-05-22T00:00:00"/>
        <d v="2026-05-23T00:00:00"/>
        <d v="2026-05-24T00:00:00"/>
        <d v="2026-05-26T00:00:00"/>
        <d v="2026-05-28T00:00:00"/>
        <d v="2026-05-29T00:00:00"/>
        <d v="2026-05-30T00:00:00"/>
        <d v="2026-05-31T00:00:00"/>
        <d v="2026-06-01T00:00:00"/>
        <d v="2026-06-02T00:00:00"/>
        <d v="2026-06-03T00:00:00"/>
        <d v="2026-06-05T00:00:00"/>
        <d v="2026-06-07T00:00:00"/>
        <d v="2026-06-08T00:00:00"/>
        <d v="2026-06-09T00:00:00"/>
        <d v="2026-06-10T00:00:00"/>
        <d v="2026-06-13T00:00:00"/>
        <d v="2026-06-14T00:00:00"/>
        <d v="2026-06-15T00:00:00"/>
        <d v="2026-06-16T00:00:00"/>
        <d v="2026-06-17T00:00:00"/>
        <d v="2026-06-18T00:00:00"/>
        <d v="2026-06-21T00:00:00"/>
        <d v="2026-06-23T00:00:00"/>
        <d v="2026-06-24T00:00:00"/>
        <d v="2026-06-25T00:00:00"/>
        <d v="2026-06-26T00:00:00"/>
        <d v="2026-06-27T00:00:00"/>
        <d v="2026-06-28T00:00:00"/>
        <d v="2026-06-30T00:00:00"/>
        <d v="2026-07-01T00:00:00"/>
        <d v="2026-07-02T00:00:00"/>
        <d v="2026-07-03T00:00:00"/>
        <d v="2026-07-04T00:00:00"/>
        <d v="2026-07-05T00:00:00"/>
        <d v="2026-07-06T00:00:00"/>
        <d v="2026-07-07T00:00:00"/>
        <d v="2026-07-08T00:00:00"/>
        <d v="2026-07-09T00:00:00"/>
        <d v="2026-07-10T00:00:00"/>
        <d v="2026-07-11T00:00:00"/>
        <d v="2026-07-13T00:00:00"/>
        <d v="2026-07-14T00:00:00"/>
        <d v="2026-07-15T00:00:00"/>
        <d v="2026-07-16T00:00:00"/>
        <d v="2026-07-17T00:00:00"/>
        <d v="2026-07-19T00:00:00"/>
        <d v="2026-07-20T00:00:00"/>
        <d v="2026-07-21T00:00:00"/>
        <d v="2026-07-23T00:00:00"/>
        <d v="2026-07-25T00:00:00"/>
        <d v="2026-07-26T00:00:00"/>
        <d v="2026-07-27T00:00:00"/>
        <d v="2026-07-30T00:00:00"/>
        <d v="2026-07-31T00:00:00"/>
        <d v="2026-08-03T00:00:00"/>
        <d v="2026-08-06T00:00:00"/>
        <d v="2026-08-17T00:00:00"/>
        <d v="2026-08-20T00:00:00"/>
        <d v="2026-08-21T00:00:00"/>
        <d v="2026-08-23T00:00:00"/>
        <d v="2026-08-24T00:00:00"/>
        <d v="2026-08-25T00:00:00"/>
        <d v="2026-08-26T00:00:00"/>
        <d v="2026-08-27T00:00:00"/>
        <d v="2026-08-28T00:00:00"/>
        <d v="2026-08-29T00:00:00"/>
        <d v="2026-08-31T00:00:00"/>
        <m/>
        <d v="2025-12-15T00:00:00" u="1"/>
        <d v="2025-09-29T00:00:00" u="1"/>
        <d v="2025-10-25T00:00:00" u="1"/>
        <d v="2025-11-21T00:00:00" u="1"/>
        <d v="2025-12-17T00:00:00" u="1"/>
        <d v="2025-10-27T00:00:00" u="1"/>
        <d v="2025-11-23T00:00:00" u="1"/>
        <d v="2025-12-19T00:00:00" u="1"/>
        <d v="2025-10-29T00:00:00" u="1"/>
        <d v="2025-11-25T00:00:00" u="1"/>
        <d v="2025-12-21T00:00:00" u="1"/>
        <d v="2025-10-31T00:00:00" u="1"/>
        <d v="2025-11-27T00:00:00" u="1"/>
        <d v="2025-12-23T00:00:00" u="1"/>
        <d v="2025-12-25T00:00:00" u="1"/>
        <d v="2026-02-02T00:00:00" u="1"/>
        <d v="2026-01-08T00:00:00" u="1"/>
        <d v="2026-02-04T00:00:00" u="1"/>
        <d v="2025-12-29T00:00:00" u="1"/>
        <d v="2026-02-06T00:00:00" u="1"/>
        <d v="2025-12-31T00:00:00" u="1"/>
        <d v="2026-01-12T00:00:00" u="1"/>
        <d v="2026-01-14T00:00:00" u="1"/>
        <d v="2026-01-20T00:00:00" u="1"/>
        <d v="2026-01-22T00:00:00" u="1"/>
        <d v="2026-01-26T00:00:00" u="1"/>
        <d v="2026-01-28T00:00:00" u="1"/>
        <d v="2026-01-30T00:00:00" u="1"/>
        <d v="2025-08-02T00:00:00" u="1"/>
        <d v="2025-08-04T00:00:00" u="1"/>
        <d v="2025-08-06T00:00:00" u="1"/>
        <d v="2025-09-02T00:00:00" u="1"/>
        <d v="2025-08-08T00:00:00" u="1"/>
        <d v="2025-09-04T00:00:00" u="1"/>
        <d v="2025-07-14T00:00:00" u="1"/>
        <d v="2025-08-10T00:00:00" u="1"/>
        <d v="2025-09-06T00:00:00" u="1"/>
        <d v="2025-10-02T00:00:00" u="1"/>
        <d v="2025-07-16T00:00:00" u="1"/>
        <d v="2025-08-12T00:00:00" u="1"/>
        <d v="2025-09-08T00:00:00" u="1"/>
        <d v="2025-10-04T00:00:00" u="1"/>
        <d v="2025-07-18T00:00:00" u="1"/>
        <d v="2025-08-14T00:00:00" u="1"/>
        <d v="2025-09-10T00:00:00" u="1"/>
        <d v="2025-10-06T00:00:00" u="1"/>
        <d v="2025-11-02T00:00:00" u="1"/>
        <d v="2025-07-20T00:00:00" u="1"/>
        <d v="2025-08-16T00:00:00" u="1"/>
        <d v="2025-09-12T00:00:00" u="1"/>
        <d v="2025-10-08T00:00:00" u="1"/>
        <d v="2025-11-04T00:00:00" u="1"/>
        <d v="2025-07-22T00:00:00" u="1"/>
        <d v="2025-08-18T00:00:00" u="1"/>
        <d v="2025-09-14T00:00:00" u="1"/>
        <d v="2025-10-10T00:00:00" u="1"/>
        <d v="2025-11-06T00:00:00" u="1"/>
        <d v="2025-12-02T00:00:00" u="1"/>
        <d v="2025-07-24T00:00:00" u="1"/>
        <d v="2025-08-20T00:00:00" u="1"/>
        <d v="2025-09-16T00:00:00" u="1"/>
        <d v="2025-10-12T00:00:00" u="1"/>
        <d v="2025-11-08T00:00:00" u="1"/>
        <d v="2025-12-04T00:00:00" u="1"/>
        <d v="2025-07-26T00:00:00" u="1"/>
        <d v="2025-08-22T00:00:00" u="1"/>
        <d v="2025-09-18T00:00:00" u="1"/>
        <d v="2025-10-14T00:00:00" u="1"/>
        <d v="2025-11-10T00:00:00" u="1"/>
        <d v="2025-12-06T00:00:00" u="1"/>
        <d v="2025-07-28T00:00:00" u="1"/>
        <d v="2025-08-24T00:00:00" u="1"/>
        <d v="2025-09-20T00:00:00" u="1"/>
        <d v="2025-10-16T00:00:00" u="1"/>
        <d v="2025-11-12T00:00:00" u="1"/>
        <d v="2025-12-08T00:00:00" u="1"/>
        <d v="2025-07-30T00:00:00" u="1"/>
        <d v="2025-08-26T00:00:00" u="1"/>
        <d v="2025-09-22T00:00:00" u="1"/>
        <d v="2025-10-18T00:00:00" u="1"/>
        <d v="2025-11-14T00:00:00" u="1"/>
        <d v="2025-12-10T00:00:00" u="1"/>
        <d v="2025-08-28T00:00:00" u="1"/>
        <d v="2025-09-24T00:00:00" u="1"/>
        <d v="2025-10-20T00:00:00" u="1"/>
        <d v="2025-11-16T00:00:00" u="1"/>
        <d v="2025-12-12T00:00:00" u="1"/>
        <d v="2025-08-30T00:00:00" u="1"/>
        <d v="2025-09-26T00:00:00" u="1"/>
        <d v="2025-10-22T00:00:00" u="1"/>
        <d v="2025-11-18T00:00:00" u="1"/>
        <d v="2025-12-14T00:00:00" u="1"/>
        <d v="2025-09-28T00:00:00" u="1"/>
        <d v="2025-10-24T00:00:00" u="1"/>
        <d v="2025-11-20T00:00:00" u="1"/>
        <d v="2025-12-16T00:00:00" u="1"/>
        <d v="2025-09-30T00:00:00" u="1"/>
        <d v="2025-10-26T00:00:00" u="1"/>
        <d v="2025-11-22T00:00:00" u="1"/>
        <d v="2025-12-18T00:00:00" u="1"/>
        <d v="2025-10-28T00:00:00" u="1"/>
        <d v="2025-11-24T00:00:00" u="1"/>
        <d v="2025-12-20T00:00:00" u="1"/>
        <d v="2025-10-30T00:00:00" u="1"/>
        <d v="2025-11-26T00:00:00" u="1"/>
        <d v="2025-12-22T00:00:00" u="1"/>
        <d v="2025-11-28T00:00:00" u="1"/>
        <d v="2025-12-24T00:00:00" u="1"/>
        <d v="2026-02-01T00:00:00" u="1"/>
        <d v="2025-12-26T00:00:00" u="1"/>
        <d v="2025-12-30T00:00:00" u="1"/>
        <d v="2026-02-07T00:00:00" u="1"/>
        <d v="2026-01-19T00:00:00" u="1"/>
        <d v="2026-01-27T00:00:00" u="1"/>
        <d v="2025-08-01T00:00:00" u="1"/>
        <d v="2026-01-31T00:00:00" u="1"/>
        <d v="2025-08-03T00:00:00" u="1"/>
        <d v="2025-08-05T00:00:00" u="1"/>
        <d v="2025-09-01T00:00:00" u="1"/>
        <d v="2025-08-07T00:00:00" u="1"/>
        <d v="2025-09-03T00:00:00" u="1"/>
        <d v="2025-08-09T00:00:00" u="1"/>
        <d v="2025-09-05T00:00:00" u="1"/>
        <d v="2025-10-01T00:00:00" u="1"/>
        <d v="2025-07-15T00:00:00" u="1"/>
        <d v="2025-08-11T00:00:00" u="1"/>
        <d v="2025-09-07T00:00:00" u="1"/>
        <d v="2025-10-03T00:00:00" u="1"/>
        <d v="2025-07-17T00:00:00" u="1"/>
        <d v="2025-08-13T00:00:00" u="1"/>
        <d v="2025-09-09T00:00:00" u="1"/>
        <d v="2025-10-05T00:00:00" u="1"/>
        <d v="2025-11-01T00:00:00" u="1"/>
        <d v="2025-07-19T00:00:00" u="1"/>
        <d v="2025-08-15T00:00:00" u="1"/>
        <d v="2025-09-11T00:00:00" u="1"/>
        <d v="2025-10-07T00:00:00" u="1"/>
        <d v="2025-11-03T00:00:00" u="1"/>
        <d v="2025-07-21T00:00:00" u="1"/>
        <d v="2025-08-17T00:00:00" u="1"/>
        <d v="2025-09-13T00:00:00" u="1"/>
        <d v="2025-10-09T00:00:00" u="1"/>
        <d v="2025-11-05T00:00:00" u="1"/>
        <d v="2025-12-01T00:00:00" u="1"/>
        <d v="2025-07-23T00:00:00" u="1"/>
        <d v="2025-08-19T00:00:00" u="1"/>
        <d v="2025-09-15T00:00:00" u="1"/>
        <d v="2025-10-11T00:00:00" u="1"/>
        <d v="2025-11-07T00:00:00" u="1"/>
        <d v="2025-12-03T00:00:00" u="1"/>
        <d v="2025-07-25T00:00:00" u="1"/>
        <d v="2025-08-21T00:00:00" u="1"/>
        <d v="2025-09-17T00:00:00" u="1"/>
        <d v="2025-10-13T00:00:00" u="1"/>
        <d v="2025-11-09T00:00:00" u="1"/>
        <d v="2025-12-05T00:00:00" u="1"/>
        <d v="2025-07-27T00:00:00" u="1"/>
        <d v="2025-08-23T00:00:00" u="1"/>
        <d v="2025-09-19T00:00:00" u="1"/>
        <d v="2025-10-15T00:00:00" u="1"/>
        <d v="2025-11-11T00:00:00" u="1"/>
        <d v="2025-12-07T00:00:00" u="1"/>
        <d v="2025-07-29T00:00:00" u="1"/>
        <d v="2025-08-25T00:00:00" u="1"/>
        <d v="2025-09-21T00:00:00" u="1"/>
        <d v="2025-10-17T00:00:00" u="1"/>
        <d v="2025-11-13T00:00:00" u="1"/>
        <d v="2025-12-09T00:00:00" u="1"/>
        <d v="2025-07-31T00:00:00" u="1"/>
        <d v="2025-08-27T00:00:00" u="1"/>
        <d v="2025-09-23T00:00:00" u="1"/>
        <d v="2025-10-19T00:00:00" u="1"/>
        <d v="2025-11-15T00:00:00" u="1"/>
        <d v="2025-12-11T00:00:00" u="1"/>
        <d v="2025-08-29T00:00:00" u="1"/>
        <d v="2025-09-25T00:00:00" u="1"/>
        <d v="2025-10-21T00:00:00" u="1"/>
        <d v="2025-11-17T00:00:00" u="1"/>
        <d v="2025-12-13T00:00:00" u="1"/>
        <d v="2025-08-31T00:00:00" u="1"/>
        <d v="2025-09-27T00:00:00" u="1"/>
        <d v="2025-10-23T00:00:00" u="1"/>
        <d v="2025-11-19T00:00:00" u="1"/>
      </sharedItems>
    </cacheField>
    <cacheField name="Layer" numFmtId="0">
      <sharedItems containsBlank="1" containsMixedTypes="1" containsNumber="1" containsInteger="1" minValue="6571" maxValue="6577" count="44">
        <s v="Balsam_FS-PR1"/>
        <s v="AspenA_FS-uPad"/>
        <s v="AspenA FS-uPad"/>
        <s v="AspenA BS-uPad"/>
        <s v="Balsam_BS_CUF-TP"/>
        <s v="AspenA BS-PR1"/>
        <s v="AspenA BS-PR2"/>
        <s v="Balsam_FS-PR2"/>
        <s v="Balsam_BS_CUF-PR1"/>
        <s v="Balsam_FS_PR2"/>
        <s v="Balsam_BS_PR1"/>
        <s v="Balsam_BS_PR2"/>
        <s v="AspenA BS-TP"/>
        <s v="Balsam_FS-PR3"/>
        <s v="Balsam_FS-uPad"/>
        <s v="Balsam_BS_TP"/>
        <s v="Balsam_BS_uPad"/>
        <s v="Balsam_BS CUF_PR2"/>
        <s v="Balsam_FS_PR3"/>
        <s v="Balsam_FS_PR1"/>
        <s v=" Balsam_FS_uPad"/>
        <s v=" Balsam_BS_uPad"/>
        <s v=" Balsam_FS_PR1"/>
        <s v=" Balsam_BS_TP"/>
        <s v="AspenA FS-PR1"/>
        <s v="Balsam_FS_uPad"/>
        <s v="AspenA FS-PR2"/>
        <s v="Balsam_BS CUF_TP"/>
        <s v="AspenA BS_PR1"/>
        <s v="AspenA FS_PR1"/>
        <s v="Balsam_BS CUF_PR1"/>
        <s v="AspenA FS_uPad"/>
        <s v="AspenA FS_PR2"/>
        <s v=" AspenA_BS_TP"/>
        <s v="AspenA BS_TP"/>
        <s v="AspenA BS_uPad"/>
        <s v=" AspenA_BS_PR1"/>
        <s v=" AspenA_FS_PR1"/>
        <s v=" AspenA_BS_uPad"/>
        <m/>
        <n v="6572" u="1"/>
        <n v="6577" u="1"/>
        <n v="6571" u="1"/>
        <n v="6573" u="1"/>
      </sharedItems>
    </cacheField>
    <cacheField name="Schedule" numFmtId="0">
      <sharedItems containsBlank="1" count="802">
        <s v="05QM85B001"/>
        <s v="08QM25B019"/>
        <s v="05QM84B001"/>
        <s v="05QM84B002"/>
        <s v="05QM84B003"/>
        <s v="18QM45"/>
        <s v="11QM07"/>
        <s v="11QM09"/>
        <s v="18QM45B001"/>
        <s v="38QM21"/>
        <s v="11QM08"/>
        <s v="18QM44"/>
        <s v="38QM07"/>
        <s v="38QM20"/>
        <s v="38QM12"/>
        <s v="38QM06"/>
        <s v="38QM05"/>
        <s v="38QM18"/>
        <s v="38QM14"/>
        <s v="11QM05"/>
        <s v="05QM56B001"/>
        <s v="15QM14"/>
        <s v="05QM84B004"/>
        <s v="15QM14B001"/>
        <s v="18QM46"/>
        <s v="05QM84B005"/>
        <s v="15QM64"/>
        <s v="18QM46B001"/>
        <s v="08QM63B001"/>
        <s v="08QM63B002"/>
        <s v="15QM42B001"/>
        <s v="15QM46B001"/>
        <s v="15QM33B002"/>
        <s v="15QM45B001"/>
        <s v="15QM33"/>
        <s v="15QM34"/>
        <s v="15QM45B004"/>
        <s v="15QM46B002"/>
        <s v="11QM09B002"/>
        <s v="15QM45B005"/>
        <s v="11QM05B002"/>
        <s v="11QM07B001"/>
        <s v="15QM41B001"/>
        <s v="15QM75"/>
        <s v="15QM71B001"/>
        <s v="15QM72B001"/>
        <s v="15QM74"/>
        <s v="48QM03"/>
        <s v="15QM76"/>
        <s v="48QM23B001"/>
        <s v="48QM23B002"/>
        <s v="15QM76B001"/>
        <s v="81QM92B002"/>
        <s v="48QM41"/>
        <s v="48QM39"/>
        <s v="48QM02B003"/>
        <s v="15QM41B002"/>
        <s v="11QM09B001"/>
        <s v="48QM02B004"/>
        <s v="15QM41B003"/>
        <s v="35QM56"/>
        <s v="35QM56B001"/>
        <s v="08QM25B021"/>
        <s v="48QM40"/>
        <s v="35QM35"/>
        <s v="45QM43"/>
        <s v="45QM44"/>
        <s v="08QM26B002"/>
        <s v="45QM45"/>
        <s v="35QM36"/>
        <s v="45QM33"/>
        <s v="48QM39B001"/>
        <s v="08QM25B022"/>
        <s v="45QM33B003"/>
        <s v="35QM54"/>
        <s v="08QM64B001"/>
        <s v="48QM52"/>
        <s v="48QM86"/>
        <s v="45QM42"/>
        <s v="48QM87"/>
        <s v="48QM87B001"/>
        <s v="45QM46"/>
        <s v="45QM46B002"/>
        <s v="11QM07B002"/>
        <s v="48QM64"/>
        <s v="48QM02B007"/>
        <s v="58QM04"/>
        <s v="48QM63B001"/>
        <s v="18QM28"/>
        <s v="48QM63B002"/>
        <s v="48QM63B004"/>
        <s v="48QM02B001"/>
        <s v="48QM63B003"/>
        <s v="45QM97"/>
        <s v="45QM96"/>
        <s v="45QM95"/>
        <s v="48QM63B005"/>
        <s v="45QM94"/>
        <s v="58QM25"/>
        <s v="58QM26"/>
        <s v="68QM08"/>
        <s v="68QM07"/>
        <s v="48QM63B008"/>
        <s v="05QM26B002"/>
        <s v="58QM28B001"/>
        <s v="68QM16"/>
        <s v="58QM28"/>
        <s v="58QM27"/>
        <s v="45QM44B001"/>
        <s v="68QM16B001"/>
        <s v="45QM44B002"/>
        <s v="48QM63B009"/>
        <s v="48QM63B007"/>
        <s v="68QM17"/>
        <s v="48QM63B010"/>
        <s v="58QM05B001"/>
        <s v="58QM28B003"/>
        <s v="58QM28B002"/>
        <s v="58QM05B002"/>
        <s v="45QM44B003"/>
        <s v="45QM95B001"/>
        <s v="58QM05"/>
        <s v="68QM19"/>
        <s v="78QM20"/>
        <s v="45QM96B001"/>
        <s v="78QM22"/>
        <s v="78QM21B001"/>
        <s v="68QM18"/>
        <s v="78QM22B001"/>
        <s v="78QM20B001"/>
        <s v="78QM22B002"/>
        <s v="78QM21B002"/>
        <s v="78QM20B002"/>
        <s v="78QM05B001"/>
        <s v="78QM05B002"/>
        <s v="78QM05B004"/>
        <s v="78QM05B003"/>
        <s v="78QM05B005"/>
        <s v="78QM06B001"/>
        <s v="NCQMTM"/>
        <s v="NCQMU3"/>
        <s v="78QM05B007"/>
        <s v="NEQMQ1"/>
        <s v="NEQMQ2"/>
        <s v="NCQMTN"/>
        <s v="78QM05B006"/>
        <s v="45QM98"/>
        <m/>
        <s v="25LMVKB001" u="1"/>
        <s v="34LMBW" u="1"/>
        <s v="34LMBCB002" u="1"/>
        <s v="34LMBEB001" u="1"/>
        <s v="34LMAU" u="1"/>
        <s v="10LMQ6" u="1"/>
        <s v="14LMMUB002" u="1"/>
        <s v="14LMMWB001" u="1"/>
        <s v="29LMKE" u="1"/>
        <s v="062LCM" u="1"/>
        <s v="34LMBU" u="1"/>
        <s v="34LMBCB001" u="1"/>
        <s v="34LMAS" u="1"/>
        <s v="34LMAAB001" u="1"/>
        <s v="332LXY" u="1"/>
        <s v="29LML1B002" u="1"/>
        <s v="252LSM" u="1"/>
        <s v="062LC7B002" u="1"/>
        <s v="33LMYKB003" u="1"/>
        <s v="33LMXMB001" u="1"/>
        <s v="25LMVY" u="1"/>
        <s v="34LMAQ" u="1"/>
        <s v="10LMQ2" u="1"/>
        <s v="332LXW" u="1"/>
        <s v="14LMMSB001" u="1"/>
        <s v="29LML1B001" u="1"/>
        <s v="33LMYKB002" u="1"/>
        <s v="33LMYMB001" u="1"/>
        <s v="33LMXKB001" u="1"/>
        <s v="25LMVW" u="1"/>
        <s v="34LMBQ" u="1"/>
        <s v="332LXU" u="1"/>
        <s v="212LP1B002" u="1"/>
        <s v="33LMXGB002" u="1"/>
        <s v="33LMWY" u="1"/>
        <s v="25LMVU" u="1"/>
        <s v="34LMAM" u="1"/>
        <s v="332LXS" u="1"/>
        <s v="252LT1B004" u="1"/>
        <s v="512LCUB003" u="1"/>
        <s v="33LMZKB001" u="1"/>
        <s v="33LMXY" u="1"/>
        <s v="212LP1B001" u="1"/>
        <s v="33LMXCB003" u="1"/>
        <s v="33LMXGB001" u="1"/>
        <s v="33LMWW" u="1"/>
        <s v="25LMVS" u="1"/>
        <s v="34LMBM" u="1"/>
        <s v="34LMAK" u="1"/>
        <s v="332LYAB001" u="1"/>
        <s v="332LXQ" u="1"/>
        <s v="252LT1B003" u="1"/>
        <s v="33LMZGB002" u="1"/>
        <s v="33LMYY" u="1"/>
        <s v="33LMYEB002" u="1"/>
        <s v="33LMYGB001" u="1"/>
        <s v="33LMXW" u="1"/>
        <s v="33LMWU" u="1"/>
        <s v="25LMVQ" u="1"/>
        <s v="34LMBK" u="1"/>
        <s v="14LMMGB003" u="1"/>
        <s v="252LT1B002" u="1"/>
        <s v="062LCA" u="1"/>
        <s v="33LMZGB001" u="1"/>
        <s v="33LMYW" u="1"/>
        <s v="33LMYEB001" u="1"/>
        <s v="33LMXU" u="1"/>
        <s v="33LMXCB001" u="1"/>
        <s v="012LABB006" u="1"/>
        <s v="33LMWS" u="1"/>
        <s v="34LMC9B001" u="1"/>
        <s v="34LMAG" u="1"/>
        <s v="332LXM" u="1"/>
        <s v="302LVUB002" u="1"/>
        <s v="14LMMGB002" u="1"/>
        <s v="252LT1B001" u="1"/>
        <s v="33LMYU" u="1"/>
        <s v="33LMXS" u="1"/>
        <s v="012LABB005" u="1"/>
        <s v="33LMWQ" u="1"/>
        <s v="25LMVM" u="1"/>
        <s v="34LMC7B001" u="1"/>
        <s v="34LMBG" u="1"/>
        <s v="34LMB5B001" u="1"/>
        <s v="34LMAE" u="1"/>
        <s v="332LXK" u="1"/>
        <s v="312LWJ" u="1"/>
        <s v="302LVUB001" u="1"/>
        <s v="272LUB" u="1"/>
        <s v="482LDB" u="1"/>
        <s v="14LMMGB001" u="1"/>
        <s v="242LRHB002" u="1"/>
        <s v="242LRJB001" u="1"/>
        <s v="33LMYS" u="1"/>
        <s v="33LMXQ" u="1"/>
        <s v="25LMVK" u="1"/>
        <s v="30LMUYB001" u="1"/>
        <s v="34LMBE" u="1"/>
        <s v="34LMAC" u="1"/>
        <s v="10LMQKB003" u="1"/>
        <s v="312LWH" u="1"/>
        <s v="302LVSB001" u="1"/>
        <s v="14LMNCB003" u="1"/>
        <s v="33LMZAB001" u="1"/>
        <s v="33LMYQ" u="1"/>
        <s v="012LA8B008" u="1"/>
        <s v="012LABB003" u="1"/>
        <s v="33LMWM" u="1"/>
        <s v="21LMHZB002" u="1"/>
        <s v="08LMXVB001" u="1"/>
        <s v="34LMC3B001" u="1"/>
        <s v="34LMBC" u="1"/>
        <s v="34LMB1B001" u="1"/>
        <s v="34LMAA" u="1"/>
        <s v="14LMNCB002" u="1"/>
        <s v="29LML3" u="1"/>
        <s v="242LRBB003" u="1"/>
        <s v="33LMXM" u="1"/>
        <s v="33LMX9B002" u="1"/>
        <s v="21LMHZB001" u="1"/>
        <s v="25LMVG" u="1"/>
        <s v="34LMBA" u="1"/>
        <s v="332LY5B001" u="1"/>
        <s v="302LVMB002" u="1"/>
        <s v="14LMNAB002" u="1"/>
        <s v="14LMNCB001" u="1"/>
        <s v="29LML1" u="1"/>
        <s v="21LMJ1" u="1"/>
        <s v="33LMYM" u="1"/>
        <s v="33LMY9B002" u="1"/>
        <s v="33LMXK" u="1"/>
        <s v="33LMX9B001" u="1"/>
        <s v="212LNVB004" u="1"/>
        <s v="212LNZB002" u="1"/>
        <s v="332LYE" u="1"/>
        <s v="302LVMB001" u="1"/>
        <s v="14LMNAB001" u="1"/>
        <s v="33LMZM" u="1"/>
        <s v="29LMKTB003" u="1"/>
        <s v="33LMYK" u="1"/>
        <s v="062LCVB006" u="1"/>
        <s v="33LMY9B001" u="1"/>
        <s v="212LP3" u="1"/>
        <s v="33LMX5B002" u="1"/>
        <s v="212LNXB002" u="1"/>
        <s v="332LYC" u="1"/>
        <s v="272LU8" u="1"/>
        <s v="33LMZK" u="1"/>
        <s v="29LMKTB002" u="1"/>
        <s v="29LMKVB001" u="1"/>
        <s v="33LMY5B002" u="1"/>
        <s v="212LP1" u="1"/>
        <s v="33LMXG" u="1"/>
        <s v="33LMX5B001" u="1"/>
        <s v="212LNXB001" u="1"/>
        <s v="332LYA" u="1"/>
        <s v="14LMN7B004" u="1"/>
        <s v="242LR8B004" u="1"/>
        <s v="33LMYG" u="1"/>
        <s v="33LMXE" u="1"/>
        <s v="34LMB9" u="1"/>
        <s v="14LMN7B003" u="1"/>
        <s v="33LMZG" u="1"/>
        <s v="29LMKHB006" u="1"/>
        <s v="33LMYE" u="1"/>
        <s v="33LMY3B001" u="1"/>
        <s v="33LMXC" u="1"/>
        <s v="33LMX1B001" u="1"/>
        <s v="34LMC9" u="1"/>
        <s v="34LMB7" u="1"/>
        <s v="14LMN5B003" u="1"/>
        <s v="14LMN7B002" u="1"/>
        <s v="252LT1" u="1"/>
        <s v="33LMZE" u="1"/>
        <s v="29LMKHB005" u="1"/>
        <s v="242LRL" u="1"/>
        <s v="33LMYC" u="1"/>
        <s v="33LMXA" u="1"/>
        <s v="34LMC7" u="1"/>
        <s v="34LMB5" u="1"/>
        <s v="302LVU" u="1"/>
        <s v="14LMN5B002" u="1"/>
        <s v="14LMN7B001" u="1"/>
        <s v="33LMZC" u="1"/>
        <s v="29LMKHB004" u="1"/>
        <s v="29LMKLB002" u="1"/>
        <s v="29LMKNB001" u="1"/>
        <s v="33LMYA" u="1"/>
        <s v="062LCRB003" u="1"/>
        <s v="34LMC5" u="1"/>
        <s v="34LMB3" u="1"/>
        <s v="332LY9" u="1"/>
        <s v="302LVS" u="1"/>
        <s v="33LMZA" u="1"/>
        <s v="252LSRB003" u="1"/>
        <s v="252LSVB001" u="1"/>
        <s v="29LMKLB001" u="1"/>
        <s v="242LRH" u="1"/>
        <s v="062LCRB002" u="1"/>
        <s v="192LMEB002" u="1"/>
        <s v="34LMC3" u="1"/>
        <s v="162LK8" u="1"/>
        <s v="34LMB1" u="1"/>
        <s v="332LY7" u="1"/>
        <s v="34LMAXB002" u="1"/>
        <s v="302LVQ" u="1"/>
        <s v="14LMNE" u="1"/>
        <s v="14LMN3B001" u="1"/>
        <s v="252LSRB002" u="1"/>
        <s v="252LSTB001" u="1"/>
        <s v="29LMKHB002" u="1"/>
        <s v="242LRF" u="1"/>
        <s v="062LCJB005" u="1"/>
        <s v="062LCRB001" u="1"/>
        <s v="21LMHZ" u="1"/>
        <s v="192LMEB001" u="1"/>
        <s v="34LMC1" u="1"/>
        <s v="332LY5" u="1"/>
        <s v="34LMAVB002" u="1"/>
        <s v="34LMAXB001" u="1"/>
        <s v="14LMNC" u="1"/>
        <s v="14LMN1B001" u="1"/>
        <s v="29LMKZ" u="1"/>
        <s v="252LSNB003" u="1"/>
        <s v="252LSRB001" u="1"/>
        <s v="29LMKFB002" u="1"/>
        <s v="29LMKHB001" u="1"/>
        <s v="242LRD" u="1"/>
        <s v="33LMX9" u="1"/>
        <s v="012LAB" u="1"/>
        <s v="332LY3" u="1"/>
        <s v="34LMATB002" u="1"/>
        <s v="34LMAVB001" u="1"/>
        <s v="302LVM" u="1"/>
        <s v="14LMNA" u="1"/>
        <s v="29LMKX" u="1"/>
        <s v="252LSNB002" u="1"/>
        <s v="29LMKFB001" u="1"/>
        <s v="33LMY9" u="1"/>
        <s v="062LCJB003" u="1"/>
        <s v="33LMX7" u="1"/>
        <s v="212LNZ" u="1"/>
        <s v="332LY1" u="1"/>
        <s v="34LMBVB001" u="1"/>
        <s v="10LMQ3B002" u="1"/>
        <s v="08QM63B005" u="1"/>
        <s v="29LMKV" u="1"/>
        <s v="33LMZ9" u="1"/>
        <s v="252LSNB001" u="1"/>
        <s v="33LMY7" u="1"/>
        <s v="062LCJB002" u="1"/>
        <s v="062LCLB001" u="1"/>
        <s v="33LMX5" u="1"/>
        <s v="25LMW1" u="1"/>
        <s v="212LNX" u="1"/>
        <s v="25LMVXB002" u="1"/>
        <s v="25LMVZB001" u="1"/>
        <s v="29LMKT" u="1"/>
        <s v="33LMZ7" u="1"/>
        <s v="33LMY5" u="1"/>
        <s v="062LCJB001" u="1"/>
        <s v="33LMX3" u="1"/>
        <s v="25LMVXB001" u="1"/>
        <s v="332LXVB001" u="1"/>
        <s v="33LMZ5" u="1"/>
        <s v="33LMY3" u="1"/>
        <s v="33LMX1" u="1"/>
        <s v="33LMWXB002" u="1"/>
        <s v="33LMWZB001" u="1"/>
        <s v="25LMVVB001" u="1"/>
        <s v="34LMANB001" u="1"/>
        <s v="332LXTB001" u="1"/>
        <s v="14LMN9" u="1"/>
        <s v="29LMKP" u="1"/>
        <s v="33LMZ3" u="1"/>
        <s v="33LMY1" u="1"/>
        <s v="012LA8" u="1"/>
        <s v="33LMWXB001" u="1"/>
        <s v="25LMVPB003" u="1"/>
        <s v="25LMVTB001" u="1"/>
        <s v="34LMALB001" u="1"/>
        <s v="14LMN7" u="1"/>
        <s v="29LMKN" u="1"/>
        <s v="33LMZ1" u="1"/>
        <s v="062LCV" u="1"/>
        <s v="33LMYZB001" u="1"/>
        <s v="33LMXTB003" u="1"/>
        <s v="33LMXXB001" u="1"/>
        <s v="25LMVPB002" u="1"/>
        <s v="14LMN5" u="1"/>
        <s v="252LSV" u="1"/>
        <s v="29LMKL" u="1"/>
        <s v="062LCT" u="1"/>
        <s v="062LCBB001" u="1"/>
        <s v="33LMXTB002" u="1"/>
        <s v="33LMXVB001" u="1"/>
        <s v="25LMVPB001" u="1"/>
        <s v="34LMAZ" u="1"/>
        <s v="34LMAFB002" u="1"/>
        <s v="14LMN3" u="1"/>
        <s v="252LST" u="1"/>
        <s v="29LMKJ" u="1"/>
        <s v="062LCR" u="1"/>
        <s v="33LMYTB002" u="1"/>
        <s v="33LMYVB001" u="1"/>
        <s v="192LME" u="1"/>
        <s v="34LMBZ" u="1"/>
        <s v="34LMBFB002" u="1"/>
        <s v="34LMAX" u="1"/>
        <s v="34LMABB003" u="1"/>
        <s v="34LMAFB001" u="1"/>
        <s v="332LXLB001" u="1"/>
        <s v="14LMN1" u="1"/>
        <s v="252LSR" u="1"/>
        <s v="29LMKH" u="1"/>
        <s v="33LMYTB001" u="1"/>
        <s v="25LMVJB002" u="1"/>
        <s v="34LMBX" u="1"/>
        <s v="34LMBFB001" u="1"/>
        <s v="34LMAV" u="1"/>
        <s v="34LMABB002" u="1"/>
        <s v="34LMADB001" u="1"/>
        <s v="432LB3" u="1"/>
        <s v="252LSP" u="1"/>
        <s v="29LMKF" u="1"/>
        <s v="062LCN" u="1"/>
        <s v="21LMJ2B003" u="1"/>
        <s v="33LMYPB002" u="1"/>
        <s v="33LMWNB001" u="1"/>
        <s v="25LMVHB002" u="1"/>
        <s v="25LMVJB001" u="1"/>
        <s v="34LMBV" u="1"/>
        <s v="34LMAT" u="1"/>
        <s v="34LMABB001" u="1"/>
        <s v="332LXZ" u="1"/>
        <s v="29LML2B002" u="1"/>
        <s v="252LSN" u="1"/>
        <s v="062LCL" u="1"/>
        <s v="21LMJ2B002" u="1"/>
        <s v="212LP4B003" u="1"/>
        <s v="33LMXLB002" u="1"/>
        <s v="25LMVZ" u="1"/>
        <s v="25LMVHB001" u="1"/>
        <s v="34LMBT" u="1"/>
        <s v="332LXX" u="1"/>
        <s v="14LMMPB003" u="1"/>
        <s v="14LMMTB001" u="1"/>
        <s v="29LML0B002" u="1"/>
        <s v="29LML2B001" u="1"/>
        <s v="252LSL" u="1"/>
        <s v="062LCJ" u="1"/>
        <s v="21LMJ2B001" u="1"/>
        <s v="33LMYNB001" u="1"/>
        <s v="212LP4B002" u="1"/>
        <s v="33LMXLB001" u="1"/>
        <s v="25LMVX" u="1"/>
        <s v="34LMAP" u="1"/>
        <s v="332LXV" u="1"/>
        <s v="29LML0B001" u="1"/>
        <s v="21LMJ0B001" u="1"/>
        <s v="33LMYLB001" u="1"/>
        <s v="212LP4B001" u="1"/>
        <s v="33LMXHB002" u="1"/>
        <s v="33LMWZ" u="1"/>
        <s v="25LMVV" u="1"/>
        <s v="34LMBP" u="1"/>
        <s v="34LMAN" u="1"/>
        <s v="332LXT" u="1"/>
        <s v="14LMMPB001" u="1"/>
        <s v="062LCF" u="1"/>
        <s v="33LMZLB001" u="1"/>
        <s v="33LMYFB003" u="1"/>
        <s v="33LMYHB002" u="1"/>
        <s v="33LMXZ" u="1"/>
        <s v="33LMXHB001" u="1"/>
        <s v="33LMWX" u="1"/>
        <s v="25LMVT" u="1"/>
        <s v="34LMBN" u="1"/>
        <s v="34LMAL" u="1"/>
        <s v="332LXR" u="1"/>
        <s v="33LMYZ" u="1"/>
        <s v="33LMYFB002" u="1"/>
        <s v="33LMYHB001" u="1"/>
        <s v="33LMXX" u="1"/>
        <s v="33LMXDB002" u="1"/>
        <s v="33LMWV" u="1"/>
        <s v="34LMC6B004" u="1"/>
        <s v="34LMBL" u="1"/>
        <s v="34LMAJ" u="1"/>
        <s v="332LXP" u="1"/>
        <s v="062LCB" u="1"/>
        <s v="33LMZHB001" u="1"/>
        <s v="33LMYX" u="1"/>
        <s v="33LMYFB001" u="1"/>
        <s v="33LMXV" u="1"/>
        <s v="33LMXDB001" u="1"/>
        <s v="33LMWT" u="1"/>
        <s v="25LMVP" u="1"/>
        <s v="34LMC6B003" u="1"/>
        <s v="34LMBJ" u="1"/>
        <s v="34LMAH" u="1"/>
        <s v="332LXN" u="1"/>
        <s v="33LMZBB003" u="1"/>
        <s v="33LMZDB002" u="1"/>
        <s v="242LREB005" u="1"/>
        <s v="242LRMB001" u="1"/>
        <s v="33LMYV" u="1"/>
        <s v="33LMXT" u="1"/>
        <s v="25LMVN" u="1"/>
        <s v="34LMC6B002" u="1"/>
        <s v="34LMC8B001" u="1"/>
        <s v="34LMBH" u="1"/>
        <s v="34LMAF" u="1"/>
        <s v="332LXL" u="1"/>
        <s v="312LWK" u="1"/>
        <s v="302LVVB001" u="1"/>
        <s v="272LUC" u="1"/>
        <s v="14LMMZ" u="1"/>
        <s v="33LMZBB002" u="1"/>
        <s v="33LMZDB001" u="1"/>
        <s v="33LMYT" u="1"/>
        <s v="33LMWP" u="1"/>
        <s v="25LMVL" u="1"/>
        <s v="34LMC6B001" u="1"/>
        <s v="34LMBF" u="1"/>
        <s v="34LMAD" u="1"/>
        <s v="10LMQNB002" u="1"/>
        <s v="302LVPB003" u="1"/>
        <s v="272LUA" u="1"/>
        <s v="14LMNDB003" u="1"/>
        <s v="33LMZBB001" u="1"/>
        <s v="242LREB003" u="1"/>
        <s v="33LMXP" u="1"/>
        <s v="012LA9B008" u="1"/>
        <s v="33LMWN" u="1"/>
        <s v="25LMVJ" u="1"/>
        <s v="212LNWB006" u="1"/>
        <s v="34LMBD" u="1"/>
        <s v="34LMB2B001" u="1"/>
        <s v="34LMAB" u="1"/>
        <s v="302LVPB002" u="1"/>
        <s v="14LMNDB002" u="1"/>
        <s v="29LML4" u="1"/>
        <s v="242LRGB001" u="1"/>
        <s v="33LMYP" u="1"/>
        <s v="33LMXN" u="1"/>
        <s v="33LMX8B003" u="1"/>
        <s v="012LA9B007" u="1"/>
        <s v="25LMVH" u="1"/>
        <s v="212LNWB005" u="1"/>
        <s v="34LMBB" u="1"/>
        <s v="162LK7B001" u="1"/>
        <s v="34LMB0B001" u="1"/>
        <s v="14LMNBB002" u="1"/>
        <s v="14LMNDB001" u="1"/>
        <s v="29LML2" u="1"/>
        <s v="512LCFB004" u="1"/>
        <s v="062LC8" u="1"/>
        <s v="21LMJ2" u="1"/>
        <s v="33LMYN" u="1"/>
        <s v="33LMXL" u="1"/>
        <s v="33LMX8B002" u="1"/>
        <s v="25LMVF" u="1"/>
        <s v="212LNYB003" u="1"/>
        <s v="332LYF" u="1"/>
        <s v="14LMNBB001" u="1"/>
        <s v="29LML0" u="1"/>
        <s v="21LMJ0" u="1"/>
        <s v="29LMKWB002" u="1"/>
        <s v="242LRCB001" u="1"/>
        <s v="33LMYL" u="1"/>
        <s v="212LP4" u="1"/>
        <s v="33LMXJ" u="1"/>
        <s v="33LMX6B002" u="1"/>
        <s v="33LMX8B001" u="1"/>
        <s v="212LNYB002" u="1"/>
        <s v="332LYD" u="1"/>
        <s v="302LVLB001" u="1"/>
        <s v="272LU9" u="1"/>
        <s v="33LMZL" u="1"/>
        <s v="33LMYJ" u="1"/>
        <s v="212LP2" u="1"/>
        <s v="33LMXH" u="1"/>
        <s v="33LMX6B001" u="1"/>
        <s v="212LNUB003" u="1"/>
        <s v="212LNYB001" u="1"/>
        <s v="332LYB" u="1"/>
        <s v="272LU7" u="1"/>
        <s v="33LMZJ" u="1"/>
        <s v="29LMKUB001" u="1"/>
        <s v="33LMYH" u="1"/>
        <s v="33LMY6B001" u="1"/>
        <s v="33LMXF" u="1"/>
        <s v="33LMX0B003" u="1"/>
        <s v="212LNUB002" u="1"/>
        <s v="512LCV" u="1"/>
        <s v="33LMZH" u="1"/>
        <s v="252LSYB003" u="1"/>
        <s v="29LMKSB001" u="1"/>
        <s v="33LMZ4B002" u="1"/>
        <s v="33LMZ6B001" u="1"/>
        <s v="33LMYF" u="1"/>
        <s v="33LMXD" u="1"/>
        <s v="33LMX0B002" u="1"/>
        <s v="33LMX2B001" u="1"/>
        <s v="212LNUB001" u="1"/>
        <s v="34LMB8" u="1"/>
        <s v="33LMZF" u="1"/>
        <s v="252LSYB002" u="1"/>
        <s v="33LMZ4B001" u="1"/>
        <s v="242LRM" u="1"/>
        <s v="242LR7B003" u="1"/>
        <s v="33LMYD" u="1"/>
        <s v="33LMY0B002" u="1"/>
        <s v="33LMY2B001" u="1"/>
        <s v="33LMXB" u="1"/>
        <s v="33LMX0B001" u="1"/>
        <s v="192LMDB005" u="1"/>
        <s v="34LMC8" u="1"/>
        <s v="34LMB6" u="1"/>
        <s v="302LVV" u="1"/>
        <s v="14LMN0B005" u="1"/>
        <s v="33LMZD" u="1"/>
        <s v="252LSWB002" u="1"/>
        <s v="252LSYB001" u="1"/>
        <s v="29LMKKB003" u="1"/>
        <s v="29LMKMB002" u="1"/>
        <s v="242LR9B001" u="1"/>
        <s v="33LMYB" u="1"/>
        <s v="33LMY0B001" u="1"/>
        <s v="192LMDB004" u="1"/>
        <s v="34LMC6" u="1"/>
        <s v="34LMB4" u="1"/>
        <s v="302LVT" u="1"/>
        <s v="33LMZB" u="1"/>
        <s v="252LSUB002" u="1"/>
        <s v="252LSWB001" u="1"/>
        <s v="29LMKKB002" u="1"/>
        <s v="29LMKMB001" u="1"/>
        <s v="192LMDB003" u="1"/>
        <s v="34LMB2" u="1"/>
        <s v="332LY8" u="1"/>
        <s v="302LVR" u="1"/>
        <s v="14LMN4B001" u="1"/>
        <s v="252LSSB002" u="1"/>
        <s v="252LSUB001" u="1"/>
        <s v="29LMKKB001" u="1"/>
        <s v="242LRG" u="1"/>
        <s v="062LCQB002" u="1"/>
        <s v="192LMDB002" u="1"/>
        <s v="34LMC2" u="1"/>
        <s v="162LK7" u="1"/>
        <s v="34LMB0" u="1"/>
        <s v="332LY6" u="1"/>
        <s v="302LVP" u="1"/>
        <s v="14LMND" u="1"/>
        <s v="14LMN0B002" u="1"/>
        <s v="14LMN2B001" u="1"/>
        <s v="252LSSB001" u="1"/>
        <s v="242LRE" u="1"/>
        <s v="062LCQB001" u="1"/>
        <s v="192LMDB001" u="1"/>
        <s v="34LMC0" u="1"/>
        <s v="332LY4" u="1"/>
        <s v="302LVN" u="1"/>
        <s v="14LMNB" u="1"/>
        <s v="14LMN0B001" u="1"/>
        <s v="29LMKY" u="1"/>
        <s v="252LSQB001" u="1"/>
        <s v="29LMKGB001" u="1"/>
        <s v="33LMX8" u="1"/>
        <s v="012LAA" u="1"/>
        <s v="332LY2" u="1"/>
        <s v="34LMBWB001" u="1"/>
        <s v="332LXYB002" u="1"/>
        <s v="302LVL" u="1"/>
        <s v="29LMKW" u="1"/>
        <s v="252LSMB002" u="1"/>
        <s v="33LMY8" u="1"/>
        <s v="33LMX6" u="1"/>
        <s v="212LNY" u="1"/>
        <s v="25LMVYB002" u="1"/>
        <s v="34LMBUB001" u="1"/>
        <s v="10LMQ2B002" u="1"/>
        <s v="332LXYB001" u="1"/>
        <s v="29LMKU" u="1"/>
        <s v="33LMZ8" u="1"/>
        <s v="252LSMB001" u="1"/>
        <s v="33LMY6" u="1"/>
        <s v="33LMX4" u="1"/>
        <s v="25LMW0" u="1"/>
        <s v="25LMVYB001" u="1"/>
        <s v="29LMKS" u="1"/>
        <s v="33LMZ6" u="1"/>
        <s v="33LMY4" u="1"/>
        <s v="33LMX2" u="1"/>
        <s v="25LMVWB001" u="1"/>
        <s v="34LMBQB001" u="1"/>
        <s v="29LMKQ" u="1"/>
        <s v="33LMZ4" u="1"/>
        <s v="33LMY2" u="1"/>
        <s v="062LCCB003" u="1"/>
        <s v="062LCEB002" u="1"/>
        <s v="33LMX0" u="1"/>
        <s v="012LA9" u="1"/>
        <s v="25LMVSB002" u="1"/>
        <s v="25LMVUB001" u="1"/>
        <s v="34LMAMB001" u="1"/>
        <s v="252LSY" u="1"/>
        <s v="33LMZ2" u="1"/>
        <s v="33LMY0" u="1"/>
        <s v="062LCEB001" u="1"/>
        <s v="33LMWWB001" u="1"/>
        <s v="25LMVMB004" u="1"/>
        <s v="25LMVSB001" u="1"/>
        <s v="34LMAKB001" u="1"/>
        <s v="252LSW" u="1"/>
        <s v="29LMKM" u="1"/>
        <s v="33LMZ0" u="1"/>
        <s v="062LCU" u="1"/>
        <s v="33LMYUB003" u="1"/>
        <s v="33LMYYB001" u="1"/>
        <s v="33LMXWB001" u="1"/>
        <s v="33LMWUB001" u="1"/>
        <s v="25LMVMB003" u="1"/>
        <s v="34LMBKB001" u="1"/>
        <s v="14LMN4" u="1"/>
        <s v="14LMMUB005" u="1"/>
        <s v="252LSU" u="1"/>
        <s v="29LMKK" u="1"/>
        <s v="062LCS" u="1"/>
        <s v="062LCAB001" u="1"/>
        <s v="33LMYUB002" u="1"/>
        <s v="33LMXUB001" u="1"/>
        <s v="25LMVMB002" u="1"/>
        <s v="34LMAY" u="1"/>
        <s v="34LMAEB002" u="1"/>
        <s v="34LMAGB001" u="1"/>
        <s v="14LMN2" u="1"/>
        <s v="252LSS" u="1"/>
        <s v="062LCQ" u="1"/>
        <s v="33LMYUB001" u="1"/>
        <s v="33LMXSB001" u="1"/>
        <s v="25LMVMB001" u="1"/>
        <s v="192LMD" u="1"/>
        <s v="34LMBGB001" u="1"/>
        <s v="34LMAW" u="1"/>
        <s v="34LMAEB001" u="1"/>
        <s v="332LXKB001" u="1"/>
        <s v="14LMN0" u="1"/>
        <s v="14LMMYB001" u="1"/>
        <s v="252LSQ" u="1"/>
        <s v="29LMKG" u="1"/>
        <s v="33LMYSB001" u="1"/>
      </sharedItems>
    </cacheField>
    <cacheField name="Wafer Q'ty" numFmtId="0">
      <sharedItems containsString="0" containsBlank="1" containsNumber="1" containsInteger="1" minValue="1" maxValue="13"/>
    </cacheField>
    <cacheField name="Rework wafer" numFmtId="0">
      <sharedItems containsString="0" containsBlank="1" containsNumber="1" containsInteger="1" minValue="0" maxValue="13" count="15">
        <n v="0"/>
        <n v="10"/>
        <n v="1"/>
        <n v="2"/>
        <n v="12"/>
        <n v="13"/>
        <n v="7"/>
        <n v="5"/>
        <n v="4"/>
        <n v="3"/>
        <n v="8"/>
        <n v="6"/>
        <m/>
        <n v="9" u="1"/>
        <n v="11" u="1"/>
      </sharedItems>
    </cacheField>
    <cacheField name="From previous layer" numFmtId="0">
      <sharedItems containsString="0" containsBlank="1" containsNumber="1" containsInteger="1" minValue="0" maxValue="0"/>
    </cacheField>
    <cacheField name="particle" numFmtId="0">
      <sharedItems containsString="0" containsBlank="1" containsNumber="1" containsInteger="1" minValue="0" maxValue="326"/>
    </cacheField>
    <cacheField name="bubble" numFmtId="0">
      <sharedItems containsString="0" containsBlank="1" containsNumber="1" containsInteger="1" minValue="0" maxValue="11"/>
    </cacheField>
    <cacheField name="gel" numFmtId="0">
      <sharedItems containsString="0" containsBlank="1" containsNumber="1" containsInteger="1" minValue="0" maxValue="14"/>
    </cacheField>
    <cacheField name="WES shift" numFmtId="0">
      <sharedItems containsString="0" containsBlank="1" containsNumber="1" containsInteger="1" minValue="0" maxValue="0"/>
    </cacheField>
    <cacheField name="Addition defect" numFmtId="0">
      <sharedItems containsString="0" containsBlank="1" containsNumber="1" containsInteger="1" minValue="0" maxValue="326"/>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s>
  <extLst>
    <ext xmlns:x14="http://schemas.microsoft.com/office/spreadsheetml/2009/9/main" uri="{725AE2AE-9491-48be-B2B4-4EB974FC3084}">
      <x14:pivotCacheDefinition pivotCacheId="8"/>
    </ext>
  </extLst>
</pivotCacheDefinition>
</file>

<file path=xl/pivotCache/pivotCacheDefinition7.xml><?xml version="1.0" encoding="utf-8"?>
<pivotCacheDefinition xmlns="http://schemas.openxmlformats.org/spreadsheetml/2006/main" xmlns:r="http://schemas.openxmlformats.org/officeDocument/2006/relationships" r:id="rId1" refreshedBy="潘慶豪" refreshedDate="46265.71575023148" createdVersion="8" refreshedVersion="6" minRefreshableVersion="3" recordCount="2996">
  <cacheSource type="worksheet">
    <worksheetSource ref="B1:R1048576" sheet="AMD-PR Daily rework rate-B1"/>
  </cacheSource>
  <cacheFields count="17">
    <cacheField name="ADI date" numFmtId="177">
      <sharedItems containsNonDate="0" containsDate="1" containsString="0" containsBlank="1" minDate="2025-11-14T00:00:00" maxDate="2026-09-01T00:00:00" count="217">
        <d v="2025-11-14T00:00:00"/>
        <d v="2025-11-15T00:00:00"/>
        <d v="2025-12-26T00:00:00"/>
        <d v="2025-12-27T00:00:00"/>
        <d v="2025-12-28T00:00:00"/>
        <d v="2025-12-30T00:00:00"/>
        <d v="2025-12-31T00:00:00"/>
        <d v="2026-01-01T00:00:00"/>
        <d v="2026-01-02T00:00:00"/>
        <d v="2026-01-03T00:00:00"/>
        <d v="2026-01-04T00:00:00"/>
        <d v="2026-01-05T00:00:00"/>
        <d v="2026-01-06T00:00:00"/>
        <d v="2026-01-08T00:00:00"/>
        <d v="2026-01-11T00:00:00"/>
        <d v="2026-01-12T00:00:00"/>
        <d v="2026-01-13T00:00:00"/>
        <d v="2026-01-14T00:00:00"/>
        <d v="2026-01-19T00:00:00"/>
        <d v="2026-01-20T00:00:00"/>
        <d v="2026-01-21T00:00:00"/>
        <d v="2026-01-22T00:00:00"/>
        <d v="2026-01-25T00:00:00"/>
        <d v="2026-01-26T00:00:00"/>
        <d v="2026-01-28T00:00:00"/>
        <d v="2026-01-29T00:00:00"/>
        <d v="2026-01-30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3T00:00:00"/>
        <d v="2026-02-24T00:00:00"/>
        <d v="2026-02-25T00:00:00"/>
        <d v="2026-02-26T00:00:00"/>
        <d v="2026-02-27T00:00:00"/>
        <d v="2026-03-01T00:00:00"/>
        <d v="2026-03-02T00:00:00"/>
        <d v="2026-03-03T00:00:00"/>
        <d v="2026-03-04T00:00:00"/>
        <d v="2026-03-05T00:00:00"/>
        <d v="2026-03-07T00:00:00"/>
        <d v="2026-03-08T00:00:00"/>
        <d v="2026-03-09T00:00:00"/>
        <d v="2026-03-10T00:00:00"/>
        <d v="2026-03-11T00:00:00"/>
        <d v="2026-03-12T00:00:00"/>
        <d v="2026-03-13T00:00:00"/>
        <d v="2026-03-16T00:00:00"/>
        <d v="2026-03-17T00:00:00"/>
        <d v="2026-03-26T00:00:00"/>
        <d v="2026-03-27T00:00:00"/>
        <d v="2026-03-28T00:00:00"/>
        <d v="2026-03-30T00:00:00"/>
        <d v="2026-04-01T00:00:00"/>
        <d v="2026-04-02T00:00:00"/>
        <d v="2026-04-03T00:00:00"/>
        <d v="2026-04-06T00:00:00"/>
        <d v="2026-04-07T00:00:00"/>
        <d v="2026-04-09T00:00:00"/>
        <d v="2026-04-13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m/>
        <d v="2026-04-12T00:00:00" u="1"/>
      </sharedItems>
    </cacheField>
    <cacheField name="Layer" numFmtId="0">
      <sharedItems containsBlank="1" containsMixedTypes="1" containsNumber="1" containsInteger="1" minValue="6571" maxValue="6571" count="8">
        <s v="PR1"/>
        <s v="TP"/>
        <s v="C4"/>
        <s v="PR2"/>
        <s v="uPad"/>
        <s v="PR4"/>
        <m/>
        <n v="6571" u="1"/>
      </sharedItems>
    </cacheField>
    <cacheField name="Schedule" numFmtId="0">
      <sharedItems containsBlank="1" count="1680">
        <s v="31BW1DB014"/>
        <s v="44BW3A"/>
        <s v="44BW3AB001"/>
        <s v="44BW5E"/>
        <s v="44BW5EB001"/>
        <s v="44BW4D"/>
        <s v="44BW4DB001"/>
        <s v="50BW2UB002"/>
        <s v="50BW2UB004"/>
        <s v="46BW9SB006"/>
        <s v="46BW9SB002"/>
        <s v="46BW9T"/>
        <s v="46BW9SB005"/>
        <s v="50BW9N"/>
        <s v="46BW9SB003"/>
        <s v="50BW9Q"/>
        <s v="46BW9TB001"/>
        <s v="46BW9SB001"/>
        <s v="50BW1V"/>
        <s v="50BW1VB003"/>
        <s v="50BW1VB002"/>
        <s v="46BW9SB004"/>
        <s v="50BW9P"/>
        <s v="46BW9SB008"/>
        <s v="46BW1DB002"/>
        <s v="49BW5E"/>
        <s v="49BW5F"/>
        <s v="33BW5MB001"/>
        <s v="50BW1VB004"/>
        <s v="50BW1VB005"/>
        <s v="50BW9RB001"/>
        <s v="49BW5D"/>
        <s v="50BW9S"/>
        <s v="51BW3JB001"/>
        <s v="51BW3J"/>
        <s v="50BW1VB001"/>
        <s v="50BW2W"/>
        <s v="51BW3JB002"/>
        <s v="49BW5FB001"/>
        <s v="50BW2WB001"/>
        <s v="50BW2X"/>
        <s v="49BW5DB001"/>
        <s v="49BW5EB002"/>
        <s v="33BW5MB003"/>
        <s v="51BW3HB001"/>
        <s v="50BW2YB001"/>
        <s v="51BW3KB002"/>
        <s v="50BW9TB003"/>
        <s v="49BW5EB003"/>
        <s v="51BW3L"/>
        <s v="49BW5EB001"/>
        <s v="51BW3LB001"/>
        <s v="51BW3K"/>
        <s v="50BW2YB002"/>
        <s v="33BW5MB002"/>
        <s v="02BWBY"/>
        <s v="51BW3KB001"/>
        <s v="02BWBYB001"/>
        <s v="50BW9U"/>
        <s v="51BW3KB003"/>
        <s v="50BW9V"/>
        <s v="51BW3LB002"/>
        <s v="02BWBYB002"/>
        <s v="50BW2ZB001"/>
        <s v="51BW3KB004"/>
        <s v="50BW2ZB002"/>
        <s v="50BW2ZB003"/>
        <s v="49BW5EB004"/>
        <s v="51BW3KB006"/>
        <s v="02BWBYB003"/>
        <s v="46BW9SB007"/>
        <s v="51BW3KB008"/>
        <s v="51BW3KB007"/>
        <s v="51BW3LB004"/>
        <s v="04BW1C"/>
        <s v="50BW9W"/>
        <s v="51BW3KB009"/>
        <s v="09BW01B001"/>
        <s v="04BW1CB001"/>
        <s v="08BW2PB003"/>
        <s v="12BW05"/>
        <s v="12BW06"/>
        <s v="12BW07"/>
        <s v="12BW08"/>
        <s v="50BW9T"/>
        <s v="12BW03B001"/>
        <s v="12BW02B001"/>
        <s v="12BW09"/>
        <s v="12BW06B001"/>
        <s v="12BW10"/>
        <s v="12BW11"/>
        <s v="12BW14"/>
        <s v="06BW5M"/>
        <s v="12BW09B001"/>
        <s v="06BW5L"/>
        <s v="12BW14B001"/>
        <s v="12BW11B001"/>
        <s v="12BW10B002"/>
        <s v="12BW06B002"/>
        <s v="12BW14B002"/>
        <s v="06BW5N"/>
        <s v="12BW11B002"/>
        <s v="09BW1HB002"/>
        <s v="13BW10"/>
        <s v="09BW5E"/>
        <s v="13BW05"/>
        <s v="13BW07"/>
        <s v="06BW5LB001"/>
        <s v="06BW5P"/>
        <s v="13BW03"/>
        <s v="13BW06B001"/>
        <s v="08BW2PB006"/>
        <s v="08BW1K"/>
        <s v="13BW89"/>
        <s v="13BW11"/>
        <s v="13BW12"/>
        <s v="13BW89B002"/>
        <s v="13BW91"/>
        <s v="13BW84B001"/>
        <s v="09BW1T"/>
        <s v="13BW88"/>
        <s v="08BW1KB001"/>
        <s v="13BW08"/>
        <s v="13BW91B002"/>
        <s v="13BW88B001"/>
        <s v="13BW04B001"/>
        <s v="13BW91B001"/>
        <s v="06BW5MB001"/>
        <s v="13BW89B001"/>
        <s v="12BWBW"/>
        <s v="04BW1D"/>
        <s v="15BW45"/>
        <s v="13BW05B001"/>
        <s v="13BW92"/>
        <s v="15BW53"/>
        <s v="15BW63"/>
        <s v="15BW47"/>
        <s v="13BW86"/>
        <s v="15BW44"/>
        <s v="15BW51"/>
        <s v="16BW66"/>
        <s v="15BW46"/>
        <s v="15BW49"/>
        <s v="13BW85"/>
        <s v="15BW48"/>
        <s v="13BW11B001"/>
        <s v="13BW90"/>
        <s v="13BW84"/>
        <s v="15BW42"/>
        <s v="08BW2R"/>
        <s v="08BW2RB002"/>
        <s v="04BW1DB002"/>
        <s v="15BW53B001"/>
        <s v="08BW1KB002"/>
        <s v="16BW65"/>
        <s v="09BW01B006"/>
        <s v="09BW1TB001"/>
        <s v="13BW93"/>
        <s v="13BW98"/>
        <s v="13BW97"/>
        <s v="13BW94"/>
        <s v="13BW95"/>
        <s v="15BW48B001"/>
        <s v="15BW43"/>
        <s v="15BW49B002"/>
        <s v="13BW96"/>
        <s v="13BW99"/>
        <s v="13BW08B001"/>
        <s v="13BW05B002"/>
        <s v="09BW1U"/>
        <s v="13BW97B001"/>
        <s v="13BW97B002"/>
        <s v="13BW84B002"/>
        <s v="13BW09B001"/>
        <s v="13BW93B001"/>
        <s v="13BW07B001"/>
        <s v="15BW42B001"/>
        <s v="13BW92B001"/>
        <s v="13BW95B001"/>
        <s v="13BW11B002"/>
        <s v="09BW5EB001"/>
        <s v="13BW99B001"/>
        <s v="13BW98B001"/>
        <s v="13BW94B001"/>
        <s v="13BW90B001"/>
        <s v="08BW1KB003"/>
        <s v="16BW72"/>
        <s v="17BW66"/>
        <s v="17BW88"/>
        <s v="13BW87"/>
        <s v="12BWBWB002"/>
        <s v="06BW5Q"/>
        <s v="15BW49B004"/>
        <s v="15BW50"/>
        <s v="13BW87B001"/>
        <s v="06BW5PB001"/>
        <s v="17BW31"/>
        <s v="16BW75"/>
        <s v="15BW52"/>
        <s v="09BW1UB001"/>
        <s v="15BW46B001"/>
        <s v="16BW73"/>
        <s v="15BW49B001"/>
        <s v="16BW64"/>
        <s v="16BW93"/>
        <s v="12BWBU"/>
        <s v="15BW25B001"/>
        <s v="06BW5S"/>
        <s v="12BWBUB001"/>
        <s v="17BW30"/>
        <s v="13BW98B002"/>
        <s v="15BW44B001"/>
        <s v="15BW24"/>
        <s v="15BW25"/>
        <s v="15BW47B001"/>
        <s v="15BW44B002"/>
        <s v="15BW43B001"/>
        <s v="15BW46B002"/>
        <s v="15BW24B001"/>
        <s v="15BW26B001"/>
        <s v="15BW46B003"/>
        <s v="15BW49B005"/>
        <s v="15BW53B003"/>
        <s v="15BW27"/>
        <s v="15BW42B002"/>
        <s v="15BW49B003"/>
        <s v="15BW47B002"/>
        <s v="15BW49B006"/>
        <s v="17BW28"/>
        <s v="13BW08B002"/>
        <s v="15BW26"/>
        <s v="06BW5RB001"/>
        <s v="06BW5R"/>
        <s v="15BW27B001"/>
        <s v="06BW5U"/>
        <s v="15BW43B002"/>
        <s v="15BW48B003"/>
        <s v="15BW42B003"/>
        <s v="06BW5MB002"/>
        <s v="06BW5W"/>
        <s v="15BW29"/>
        <s v="13BW91B003"/>
        <s v="06BW5V"/>
        <s v="15BW50B001"/>
        <s v="13BW05B003"/>
        <s v="15BW25B002"/>
        <s v="13BW84B003"/>
        <s v="13BW96B001"/>
        <s v="13BW99B002"/>
        <s v="06BW5VB001"/>
        <s v="15BW52B001"/>
        <s v="16BW74"/>
        <s v="04BW1DB003"/>
        <s v="06BW5T"/>
        <s v="06BW5SB001"/>
        <s v="16BW93B001"/>
        <s v="06BW5PB004"/>
        <s v="15BW31"/>
        <s v="16BW75B001"/>
        <s v="17BW43B001"/>
        <s v="15BW30"/>
        <s v="15BW53B002"/>
        <s v="15BW50B002"/>
        <s v="04BW1DB004"/>
        <s v="17BW31B001"/>
        <s v="04BW1N"/>
        <s v="15BW45B001"/>
        <s v="15BW48B002"/>
        <s v="15BW33"/>
        <s v="15BW28"/>
        <s v="16BW64B001"/>
        <s v="15BW32"/>
        <s v="06BW5PB002"/>
        <s v="13BW94B002"/>
        <s v="16BW74B001"/>
        <s v="15BW26B002"/>
        <s v="15BW25B003"/>
        <s v="13BW87B002"/>
        <s v="04BW1NB001"/>
        <s v="15BW24B002"/>
        <s v="18BW54"/>
        <s v="06BW5XB001"/>
        <s v="17BW30B001"/>
        <s v="18BW41"/>
        <s v="15BW43B003"/>
        <s v="06BW5SB002"/>
        <s v="06BW5NB001"/>
        <s v="04BW1NB002"/>
        <s v="15BW33B001"/>
        <s v="11BW3B"/>
        <s v="11BW3D"/>
        <s v="15BW27B002"/>
        <s v="18BW37"/>
        <s v="16BW93B002"/>
        <s v="18BW36"/>
        <s v="09BW1Y"/>
        <s v="16BW73B001"/>
        <s v="09BW1Z"/>
        <s v="06BW7F"/>
        <s v="17BW67"/>
        <s v="13BW74"/>
        <s v="18BW07"/>
        <s v="19BW22B001"/>
        <s v="13BW72"/>
        <s v="11BW24"/>
        <s v="11BW3C"/>
        <s v="19BW15"/>
        <s v="04BW2K"/>
        <s v="18BW01"/>
        <s v="12BW29B004"/>
        <s v="19BW22"/>
        <s v="19BW21"/>
        <s v="04BW2Q"/>
        <s v="13BW73"/>
        <s v="15BW45B002"/>
        <s v="11BW3E"/>
        <s v="11BWBMB001"/>
        <s v="16BW80"/>
        <s v="09BW1X"/>
        <s v="16BW25B001"/>
        <s v="09BW1W"/>
        <s v="19BW15B001"/>
        <s v="15BW46B004"/>
        <s v="18BW09"/>
        <s v="11BWBNB001"/>
        <s v="14BW83B002"/>
        <s v="13BW73B001"/>
        <s v="13BW74B001"/>
        <s v="13BW73B002"/>
        <s v="12BW24"/>
        <s v="12BW26B002"/>
        <s v="17BW43B002"/>
        <s v="17BW28B001"/>
        <s v="04BW2L"/>
        <s v="06BW5WB001"/>
        <s v="13BW79"/>
        <s v="15BW32B001"/>
        <s v="09BW01B002"/>
        <s v="12BW26"/>
        <s v="12BW23"/>
        <s v="09BW1V"/>
        <s v="12BW26B001"/>
        <s v="12BW23B001"/>
        <s v="11BW23"/>
        <s v="19BW20B001"/>
        <s v="19BW16"/>
        <s v="11BW25"/>
        <s v="13BW78"/>
        <s v="13BW72B001"/>
        <s v="14BW83B001"/>
        <s v="18BW04B001"/>
        <s v="13BW79B001"/>
        <s v="09BW2A"/>
        <s v="20BW95"/>
        <s v="04BW2KB002"/>
        <s v="04BW1NB003"/>
        <s v="19BW16B001"/>
        <s v="15BW24B003"/>
        <s v="11BWBMB002"/>
        <s v="13BW77"/>
        <s v="13BW77B001"/>
        <s v="21BW25"/>
        <s v="13BW72B002"/>
        <s v="04BW2KB003"/>
        <s v="12BW23B002"/>
        <s v="04BW2PB003"/>
        <s v="06BW6T"/>
        <s v="18BW54B002"/>
        <s v="16BW25"/>
        <s v="16BW12"/>
        <s v="11BWBN"/>
        <s v="11BW3L"/>
        <s v="04BW2P"/>
        <s v="17BW28B002"/>
        <s v="19BW02"/>
        <s v="19BW93"/>
        <s v="19BW92"/>
        <s v="19BW97"/>
        <s v="04BW2LB001"/>
        <s v="11BWBMB003"/>
        <s v="11BW3H"/>
        <s v="11BW3K"/>
        <s v="13BW20"/>
        <s v="19BW16B002"/>
        <s v="22BW47"/>
        <s v="22BW48"/>
        <s v="11BW23B001"/>
        <s v="19BW95"/>
        <s v="19BW96"/>
        <s v="13BW21B001"/>
        <s v="13BW21"/>
        <s v="13BW80"/>
        <s v="11BW24B002"/>
        <s v="22BW46"/>
        <s v="17BW33B001"/>
        <s v="11BW3M"/>
        <s v="11BW3N"/>
        <s v="22BW65B001"/>
        <s v="11BWBM"/>
        <s v="11BWBQ"/>
        <s v="22BW65"/>
        <s v="02BW1P"/>
        <s v="11BWBQB001"/>
        <s v="11BWBP"/>
        <s v="21BW18"/>
        <s v="21BW19"/>
        <s v="21BW70"/>
        <s v="14BW55"/>
        <s v="14BW52"/>
        <s v="22BW46B001"/>
        <s v="18BW01B001"/>
        <s v="22BW27B001"/>
        <s v="19BW16B003"/>
        <s v="21BW27"/>
        <s v="04BW2QB001"/>
        <s v="22BW27"/>
        <s v="21BW87"/>
        <s v="11BW25B001"/>
        <s v="21BW26"/>
        <s v="21BW28"/>
        <s v="11BWBNB002"/>
        <s v="21BW69"/>
        <s v="22BW26"/>
        <s v="04BW2MB003"/>
        <s v="14BW54"/>
        <s v="11BW3F"/>
        <s v="21BW70B001"/>
        <s v="14BW84"/>
        <s v="14BW53"/>
        <s v="21BW18B001"/>
        <s v="08BW2TB003"/>
        <s v="20BW46B006"/>
        <s v="19BW16B004"/>
        <s v="23BW88"/>
        <s v="52BW9AB007"/>
        <s v="19BW70"/>
        <s v="19BW98"/>
        <s v="08BW2TB002"/>
        <s v="21BW88"/>
        <s v="13BW28"/>
        <s v="11BWBMB004"/>
        <s v="04BW1M"/>
        <s v="20BW01"/>
        <s v="23BW72"/>
        <s v="24BW90"/>
        <s v="13BW29"/>
        <s v="11BW2W"/>
        <s v="21BW69B001"/>
        <s v="16BW12B001"/>
        <s v="13BW23"/>
        <s v="13BW27"/>
        <s v="22BW70B001"/>
        <s v="22BW70"/>
        <s v="13BW30"/>
        <s v="13BW31"/>
        <s v="13BW32"/>
        <s v="13BW33"/>
        <s v="23BW68"/>
        <s v="23BW69"/>
        <s v="08BW2QB001"/>
        <s v="23BW71"/>
        <s v="23BW95"/>
        <s v="14BW83"/>
        <s v="13BW23B001"/>
        <s v="14BW86"/>
        <s v="23BW17"/>
        <s v="08BW2TB004"/>
        <s v="23BW18"/>
        <s v="14BW86B001"/>
        <s v="22BW24"/>
        <s v="17BW32"/>
        <s v="11BWBNB004"/>
        <s v="22BW71B004"/>
        <s v="14BW84B001"/>
        <s v="22BW38"/>
        <s v="23BW70"/>
        <s v="17BW32B001"/>
        <s v="22BW39"/>
        <s v="11BW3J"/>
        <s v="11BW2WB001"/>
        <s v="22BW57"/>
        <s v="23BW19"/>
        <s v="22BW56"/>
        <s v="16BW91"/>
        <s v="50BW9SB001"/>
        <s v="23BW27"/>
        <s v="22BW71"/>
        <s v="14BW53B001"/>
        <s v="23BW69B001"/>
        <s v="17BW35"/>
        <s v="19BW77"/>
        <s v="18BW55"/>
        <s v="18BW56"/>
        <s v="04BW2MB001"/>
        <s v="23BW26"/>
        <s v="22BW59"/>
        <s v="22BW60"/>
        <s v="23BW28"/>
        <s v="24BW97"/>
        <s v="11BWBNB005"/>
        <s v="11BWBPB002"/>
        <s v="24BW92B001"/>
        <s v="14BW85"/>
        <s v="17BW34"/>
        <s v="24BW92"/>
        <s v="17BW33"/>
        <s v="18BW56B001"/>
        <s v="17BW33B002"/>
        <s v="22BW72"/>
        <s v="17BW34B001"/>
        <s v="25BW77"/>
        <s v="14BW85B002"/>
        <s v="24BW75"/>
        <s v="24BW76"/>
        <s v="24BW77"/>
        <s v="25BW21"/>
        <s v="19BW16B005"/>
        <s v="19BW16B006"/>
        <s v="14BW84B002"/>
        <s v="22BW75"/>
        <s v="22BW67"/>
        <s v="22BW68"/>
        <s v="22BW69"/>
        <s v="23BW45"/>
        <s v="23BW69B002"/>
        <s v="04BW1NB004"/>
        <s v="25BW71"/>
        <s v="26BW23"/>
        <s v="20BW98"/>
        <s v="17BW32B002"/>
        <s v="14BW86B002"/>
        <s v="13BW38"/>
        <s v="13BW39"/>
        <s v="04BW1MB001"/>
        <s v="14BW55B001"/>
        <s v="11BWBNB006"/>
        <s v="14BW85B004"/>
        <s v="18BW55B002"/>
        <s v="25BW81"/>
        <s v="25BW93"/>
        <s v="06BW5XB004"/>
        <s v="16BW26"/>
        <s v="19BW16B007"/>
        <s v="18BW55B003"/>
        <s v="23BW25"/>
        <s v="13BW35"/>
        <s v="22BW89"/>
        <s v="24BW99"/>
        <s v="14BW83B003"/>
        <s v="14BW85B003"/>
        <s v="25BW79"/>
        <s v="04BW1MB002"/>
        <s v="19BW76"/>
        <s v="18BW36B006"/>
        <s v="13BW36"/>
        <s v="26BW25"/>
        <s v="25BW76"/>
        <s v="25BWLY"/>
        <s v="19BW75"/>
        <s v="13BW37"/>
        <s v="23BW29"/>
        <s v="19BW04"/>
        <s v="14BW57"/>
        <s v="26BWNG"/>
        <s v="25BWMJ"/>
        <s v="21BW18B003"/>
        <s v="21BW27B001"/>
        <s v="19BW75B001"/>
        <s v="26BW24"/>
        <s v="13BW37B001"/>
        <s v="13BW34"/>
        <s v="25BWM2"/>
        <s v="25BWM1"/>
        <s v="23BW84"/>
        <s v="14BW56"/>
        <s v="14BW60"/>
        <s v="24BW93"/>
        <s v="13BW35B001"/>
        <s v="14BW56B001"/>
        <s v="25BWKS"/>
        <s v="25BWKRB001"/>
        <s v="26BW31"/>
        <s v="14BW60B001"/>
        <s v="25BW76B001"/>
        <s v="25BWLZ"/>
        <s v="51BW3JB003"/>
        <s v="22BW58"/>
        <s v="26BWPE"/>
        <s v="25BWK5"/>
        <s v="25BWKR"/>
        <s v="26BWPEB001"/>
        <s v="25BWM8"/>
        <s v="20BW99"/>
        <s v="25BWKT"/>
        <s v="13BWB8"/>
        <s v="25BWJN"/>
        <s v="26BWPF"/>
        <s v="13BWB5"/>
        <s v="25BW46"/>
        <s v="26BWNL"/>
        <s v="25BW40"/>
        <s v="25BW39"/>
        <s v="26BWQH"/>
        <s v="26BWNH"/>
        <s v="24BW98"/>
        <s v="26BWPXB001"/>
        <s v="25BW02"/>
        <s v="26BWPXB003"/>
        <s v="26BWN8"/>
        <s v="24BW94"/>
        <s v="25BW99B001"/>
        <s v="26BWPYB002"/>
        <s v="13BW40"/>
        <s v="26BWPX"/>
        <s v="26BWRWB001"/>
        <s v="26BWS3"/>
        <s v="26BWRX"/>
        <s v="26BWS1"/>
        <s v="26BWPY"/>
        <s v="17BW34B003"/>
        <s v="26BWRW"/>
        <s v="26BWS1B001"/>
        <s v="25BW43"/>
        <s v="25BWK4"/>
        <s v="13BW41"/>
        <s v="20BW98B001"/>
        <s v="25BW99"/>
        <s v="13BWB7"/>
        <s v="25BWLQ"/>
        <s v="26BWMS"/>
        <s v="26BWRZ"/>
        <s v="27BWYK"/>
        <s v="26BWPFB001"/>
        <s v="26BW31B001"/>
        <s v="25BW49"/>
        <s v="25BW42"/>
        <s v="25BW47"/>
        <s v="25BW06"/>
        <s v="18BW41B006"/>
        <s v="21BW19B004"/>
        <s v="26BWS4"/>
        <s v="27BWYE"/>
        <s v="26BWMR"/>
        <s v="25BWLS"/>
        <s v="13BWB6"/>
        <s v="13BWB8B001"/>
        <s v="08BW2QB003"/>
        <s v="27BWYH"/>
        <s v="26BWS5"/>
        <s v="16BW82B001"/>
        <s v="25BWLR"/>
        <s v="25BW47B001"/>
        <s v="25BW57"/>
        <s v="25BW07"/>
        <s v="25BW66"/>
        <s v="25BW37B001"/>
        <s v="25BW53"/>
        <s v="25BWLSB001"/>
        <s v="25BW63"/>
        <s v="25BW47B002"/>
        <s v="25BW55"/>
        <s v="26BWS2B001"/>
        <s v="27BWYA"/>
        <s v="19BW77B001"/>
        <s v="27BWYJ"/>
        <s v="25BW55B001"/>
        <s v="25BW61"/>
        <s v="25BW57B001"/>
        <s v="27BWZW"/>
        <s v="25BW08"/>
        <s v="26BWPEB002"/>
        <s v="25BW94"/>
        <s v="16BW82"/>
        <s v="21BW19B005"/>
        <s v="26BWS2"/>
        <s v="27BWYF"/>
        <s v="25BWLP"/>
        <s v="25BW65"/>
        <s v="25BW62"/>
        <s v="27BWYLB005"/>
        <s v="25BW91"/>
        <s v="25BW61B001"/>
        <s v="27BWYC"/>
        <s v="27BWYMB003"/>
        <s v="25BW38"/>
        <s v="25BW54"/>
        <s v="24BW96"/>
        <s v="27BWYFB001"/>
        <s v="27BWYL"/>
        <s v="25BW89"/>
        <s v="25BW81B001"/>
        <s v="25BW67"/>
        <s v="25BW09"/>
        <s v="25BW50"/>
        <s v="28BWDX"/>
        <s v="25BW54B001"/>
        <s v="25BW64"/>
        <s v="27BWT8"/>
        <s v="14BW59"/>
        <s v="25BW68"/>
        <s v="26BWMQ"/>
        <s v="14BW58"/>
        <s v="25BW50B001"/>
        <s v="14BW64"/>
        <s v="17BW34B002"/>
        <s v="25BW90"/>
        <s v="25BW03"/>
        <s v="26BWRY"/>
        <s v="25BW92"/>
        <s v="25BWKQ"/>
        <s v="26BWMQB001"/>
        <s v="28BWDW"/>
        <s v="25BW41B001"/>
        <s v="25BW50B002"/>
        <s v="26BWNZ"/>
        <s v="14BW64B001"/>
        <s v="27BWYB"/>
        <s v="27BWYBB001"/>
        <s v="27BWYM"/>
        <s v="27BWYMB002"/>
        <s v="27BWYD"/>
        <s v="14BW85B006"/>
        <s v="25BW52"/>
        <s v="16BW82B002"/>
        <s v="25BW52B001"/>
        <s v="26BWNZB001"/>
        <s v="25BW59"/>
        <s v="23BW30"/>
        <s v="27BWAL"/>
        <s v="27BWAMB001"/>
        <s v="27BWC2"/>
        <s v="25BW80"/>
        <s v="13BW40B001"/>
        <s v="17BW33B003"/>
        <s v="28BWDH"/>
        <s v="28BWDL"/>
        <s v="28BWDU"/>
        <s v="28BWDK"/>
        <s v="25BW51"/>
        <s v="24BW92B002"/>
        <s v="25BW08B002"/>
        <s v="25BW56"/>
        <s v="25BW59B001"/>
        <s v="28BWDV"/>
        <s v="14BW62"/>
        <s v="28BWDR"/>
        <s v="27BWA3"/>
        <s v="27BWC1"/>
        <s v="28BWDP"/>
        <s v="14BW62B001"/>
        <s v="25BW86"/>
        <s v="27BWA4"/>
        <s v="27BWYG"/>
        <s v="27BWA2"/>
        <s v="25BW80B001"/>
        <s v="27BWBZ"/>
        <s v="26BWRZB001"/>
        <s v="28BWDS"/>
        <s v="27BWAMB002"/>
        <s v="25BW37"/>
        <s v="27BWA5"/>
        <s v="14BW65"/>
        <s v="25BW58"/>
        <s v="27BWALB001"/>
        <s v="25BW58B001"/>
        <s v="27BWBZB001"/>
        <s v="25BW49B002"/>
        <s v="25BW09B002"/>
        <s v="25BW60"/>
        <s v="24BW01"/>
        <s v="25BW58B002"/>
        <s v="28BWDN"/>
        <s v="28BWDT"/>
        <s v="29BWM7"/>
        <s v="29BWM9"/>
        <s v="27BWCK"/>
        <s v="29BWM8"/>
        <s v="25BW50B003"/>
        <s v="14BW65B003"/>
        <s v="23BW25B001"/>
        <s v="28BWDM"/>
        <s v="27BWBS"/>
        <s v="27BWAT"/>
        <s v="25BW07B001"/>
        <s v="25BW53B001"/>
        <s v="25BW54B002"/>
        <s v="23BW96B001"/>
        <s v="29BWNN"/>
        <s v="28BWHX"/>
        <s v="29BWNM"/>
        <s v="25BW61B002"/>
        <s v="24BW01B001"/>
        <s v="25BW53B002"/>
        <s v="29BWNNB002"/>
        <s v="51BW5W"/>
        <s v="27BWUM"/>
        <s v="27BWUW"/>
        <s v="27BWD7B004"/>
        <s v="28BWHZB001"/>
        <s v="25BW40B001"/>
        <s v="29BWNNB001"/>
        <s v="27BWA1"/>
        <s v="25BW38B001"/>
        <s v="27BWD9"/>
        <s v="25BW55B002"/>
        <s v="27BWUT"/>
        <s v="27BWA6"/>
        <s v="27BWA8"/>
        <s v="24BW01B002"/>
        <s v="28BWGT"/>
        <s v="29BWM6"/>
        <s v="25BW42B002"/>
        <s v="14BW58B002"/>
        <s v="14BW61"/>
        <s v="25BW48B001"/>
        <s v="27BWA7"/>
        <s v="14BW64B002"/>
        <s v="27BWDA"/>
        <s v="25BW57B002"/>
        <s v="25BWKSB001"/>
        <s v="27BWD4"/>
        <s v="25BW48B002"/>
        <s v="25BW41B002"/>
        <s v="27BWT8B001"/>
        <s v="25BW48"/>
        <s v="14BW61B001"/>
        <s v="29BWM6B003"/>
        <s v="28BWDJ"/>
        <s v="27BWD2"/>
        <s v="28BWGU"/>
        <s v="28BWHU"/>
        <s v="28BWHZ"/>
        <s v="24BW95"/>
        <s v="25BW60B001"/>
        <s v="25BW55B003"/>
        <s v="27BWC1B002"/>
        <s v="28BWGV"/>
        <s v="25BW48B003"/>
        <s v="22BW90"/>
        <s v="25BW61B003"/>
        <s v="27BWD7"/>
        <s v="25BW39B001"/>
        <s v="21BW27B002"/>
        <s v="27BWUX"/>
        <s v="27BWUY"/>
        <s v="28BWDQ"/>
        <s v="25BW50B005"/>
        <s v="27BWD7B002"/>
        <s v="27BWAQ"/>
        <s v="25BW50B004"/>
        <s v="25BW49B003"/>
        <s v="27BWD6"/>
        <s v="27BWD1"/>
        <s v="27BWD8"/>
        <s v="28BWGX"/>
        <s v="28BWHVB001"/>
        <s v="28BWGE"/>
        <s v="27BWAU"/>
        <s v="28BWGY"/>
        <s v="27BWA9"/>
        <s v="27BWAA"/>
        <s v="24BW22"/>
        <s v="25BW38B002"/>
        <s v="27BWD5"/>
        <s v="27BWZ5B001"/>
        <s v="25BW57B003"/>
        <s v="28BWGYB001"/>
        <s v="28BWJ1B001"/>
        <s v="29BWM6B001"/>
        <s v="25BW58B003"/>
        <s v="28BWGW"/>
        <s v="27BWUN"/>
        <s v="27BWUU"/>
        <s v="29BWM6B002"/>
        <s v="28BWGWB001"/>
        <s v="27BWAQB001"/>
        <s v="27BWAR"/>
        <s v="26BWQPB001"/>
        <s v="27BWUL"/>
        <s v="18BW36B007"/>
        <s v="27BWARB001"/>
        <s v="27BWAS"/>
        <s v="25BW65B001"/>
        <s v="25BW54B003"/>
        <s v="14BW58B001"/>
        <s v="25BW41"/>
        <s v="25BW55B004"/>
        <s v="17BW67B006"/>
        <s v="25BW57B004"/>
        <s v="25BW73"/>
        <s v="25BW74"/>
        <s v="27BWUZ"/>
        <s v="25BW37B002"/>
        <s v="14BW65B001"/>
        <s v="25BW58B004"/>
        <s v="27BWZ9"/>
        <s v="27BWZ6B001"/>
        <s v="27BWZB"/>
        <s v="27BWZ5B002"/>
        <s v="14BW57B001"/>
        <s v="27BWZ6"/>
        <s v="26BWNZB002"/>
        <s v="28BWH2"/>
        <s v="27BWD5B002"/>
        <s v="28BWHW"/>
        <s v="26BWNY"/>
        <s v="27BWC1B001"/>
        <s v="25BW51B002"/>
        <s v="27BWUV"/>
        <s v="27BWCF"/>
        <s v="27BWZ5"/>
        <s v="27BWCFB001"/>
        <s v="27BWV1"/>
        <s v="25BW37B003"/>
        <s v="28BWJ3B002"/>
        <s v="28BWH4"/>
        <s v="27BWZD"/>
        <s v="27BWZ7"/>
        <s v="27BWV5"/>
        <s v="27BWV2"/>
        <s v="28BWGTB001"/>
        <s v="28BWGZ"/>
        <s v="27BWV3"/>
        <s v="27BWZ5B003"/>
        <s v="25BW08B001"/>
        <s v="25BW44"/>
        <s v="28BWH6B001"/>
        <s v="27BWV6"/>
        <s v="27BWD3"/>
        <s v="27BWZ6B002"/>
        <s v="28BWJ2"/>
        <s v="27BWAP"/>
        <s v="28BWHV"/>
        <s v="28BWJ1"/>
        <s v="28BWH5"/>
        <s v="28BWJ3"/>
        <s v="28BWH6"/>
        <s v="25BW57B005"/>
        <s v="26BW32"/>
        <s v="30BWSV"/>
        <s v="28BWH1B001"/>
        <s v="27BWZ7B001"/>
        <s v="25BW44B002"/>
        <s v="30BWSS"/>
        <s v="27BWZ5B004"/>
        <s v="27BWV4"/>
        <s v="27BWVA"/>
        <s v="28BWEM"/>
        <s v="28BWEA"/>
        <s v="30BWSM"/>
        <s v="27BWZ8"/>
        <s v="27BWAF"/>
        <s v="25BW45"/>
        <s v="23BW96B002"/>
        <s v="28BWHYB001"/>
        <s v="27BWVB"/>
        <s v="27BWVC"/>
        <s v="29BWLN"/>
        <s v="28BWHYB003"/>
        <s v="27BWZ8B002"/>
        <s v="28BWHYB002"/>
        <s v="29BWLQ"/>
        <s v="14BW63"/>
        <s v="24BW01B003"/>
        <s v="28BWH1"/>
        <s v="28BWH3"/>
        <s v="29BWLT"/>
        <s v="27BWV7"/>
        <s v="27BWZ4"/>
        <s v="27BWV8"/>
        <s v="27BWV9"/>
        <s v="28BWEL"/>
        <s v="29BWLS"/>
        <s v="28BWEF"/>
        <s v="27BWZL"/>
        <s v="27BWAUB001"/>
        <s v="29BWQX"/>
        <s v="25BW60B002"/>
        <s v="28BWGUB001"/>
        <s v="28BWHY"/>
        <s v="29BWQW"/>
        <s v="28BWEK"/>
        <s v="28BWE4B001"/>
        <s v="25BW44B003"/>
        <s v="29BWLU"/>
        <s v="29BWQS"/>
        <s v="28BWEJ"/>
        <s v="27BWZDB001"/>
        <s v="29BWLP"/>
        <s v="28BWEG"/>
        <s v="29BWR1"/>
        <s v="23BW30B001"/>
        <s v="25BW49B004"/>
        <s v="29BWQY"/>
        <s v="29BWQU"/>
        <s v="27BWAPB001"/>
        <s v="23BW30B002"/>
        <s v="27BWZ7B002"/>
        <s v="27BWAKB001"/>
        <s v="28BWG8B001"/>
        <s v="28BWELB001"/>
        <s v="25BW69"/>
        <s v="29BWQQ"/>
        <s v="27BWAFB001"/>
        <s v="28BWEW"/>
        <s v="29BWQZ"/>
        <s v="28BWES"/>
        <s v="29BWR8"/>
        <s v="25BW60B003"/>
        <s v="28BWEWB001"/>
        <s v="27BWARB002"/>
        <s v="27BWASB001"/>
        <s v="28BWH6B002"/>
        <s v="29BWR7"/>
        <s v="29BWR5"/>
        <s v="29BWQQB001"/>
        <s v="27BWAFB002"/>
        <s v="29BWM5B002"/>
        <s v="28BWHVB002"/>
        <s v="28BWEP"/>
        <s v="29BWQ7B001"/>
        <s v="26BWNW"/>
        <s v="29BWQ3B002"/>
        <s v="28BWGFB002"/>
        <s v="30BWT7B002"/>
        <s v="28BWH4B001"/>
        <s v="29BWR3"/>
        <s v="29BWR4"/>
        <s v="30BWT7B001"/>
        <s v="29BWQR"/>
        <s v="18BW41B007"/>
        <s v="29BWR6B001"/>
        <s v="30BWT6"/>
        <s v="27BWAV"/>
        <s v="27BWVE"/>
        <s v="24BW92B003"/>
        <s v="25BW45B001"/>
        <s v="30BWC2"/>
        <s v="29BWLR"/>
        <s v="29BWR2"/>
        <s v="07BW4YB001"/>
        <s v="27BWAVB001"/>
        <s v="29BWLXB001"/>
        <s v="29BWLZ"/>
        <s v="30BWTF"/>
        <s v="27BWVD"/>
        <s v="28BWE4"/>
        <s v="29BWR1B002"/>
        <s v="30BWC2B001"/>
        <s v="29BWQ8"/>
        <s v="23BW96B003"/>
        <s v="29BWQB"/>
        <s v="28BWET"/>
        <s v="29BWQ9"/>
        <s v="30BWBY"/>
        <s v="27BWV8B001"/>
        <s v="29BWQV"/>
        <s v="28BWEFB001"/>
        <s v="26BWQ9"/>
        <s v="25BW99B002"/>
        <s v="25BW40B002"/>
        <s v="25BW09B003"/>
        <s v="28BWESB001"/>
        <s v="31BWJE"/>
        <s v="29BWLM"/>
        <s v="28BWE4B002"/>
        <s v="29BWQC"/>
        <s v="30BWC1"/>
        <s v="31BWJP"/>
        <s v="29BWQ8B001"/>
        <s v="27BWAPB002"/>
        <s v="29BWR6"/>
        <s v="25BW55B005"/>
        <s v="25BW54B004"/>
        <s v="25BW51B001"/>
        <s v="31BWJF"/>
        <s v="28BWEH"/>
        <s v="28BWDZ"/>
        <s v="30BWT5B001"/>
        <s v="25BW97B001"/>
        <s v="25BW52B004"/>
        <s v="28BWEN"/>
        <s v="28BWG8"/>
        <s v="30BWBZ"/>
        <s v="28BWEKB001"/>
        <s v="28BWH8B001"/>
        <s v="30BWW2B001"/>
        <s v="30BWWEB001"/>
        <s v="28BWH9B001"/>
        <s v="31BWLP"/>
        <s v="31BWLQ"/>
        <s v="31BWLT"/>
        <s v="25BWM7"/>
        <s v="31BWLPB002"/>
        <s v="30BWB5"/>
        <s v="30BWBX"/>
        <s v="28BWGF"/>
        <s v="28BWGEB001"/>
        <s v="28BWEHB003"/>
        <s v="30BWT9"/>
        <s v="21BW19B006"/>
        <s v="26BWNZB003"/>
        <s v="28BWEHB002"/>
        <s v="30BWTQB002"/>
        <s v="25BW57B006"/>
        <s v="30BWTZB001"/>
        <s v="25BW74B001"/>
        <s v="25BW50B006"/>
        <s v="30BWT5B002"/>
        <s v="27BWZP"/>
        <s v="30BWTL"/>
        <s v="30BWTZ"/>
        <s v="30BWTU"/>
        <s v="28BWH7"/>
        <s v="30BWTA"/>
        <s v="30BWTC"/>
        <s v="30BWTQ"/>
        <s v="26BWQ7"/>
        <s v="31BWLS"/>
        <s v="25BW58B005"/>
        <s v="30BWTJB002"/>
        <s v="30BWTCB003"/>
        <s v="28BWJ1B004"/>
        <s v="29BWQCB001"/>
        <s v="27BWZPB001"/>
        <s v="28BWH9"/>
        <s v="30BWTY"/>
        <s v="28BWGG"/>
        <s v="30BWTJ"/>
        <s v="28BWH8"/>
        <s v="30BWT4B001"/>
        <s v="30BWU2"/>
        <s v="26BWMW"/>
        <s v="28BWJ1B002"/>
        <s v="28BWH3B001"/>
        <s v="28BWH6B003"/>
        <s v="30BWSZB001"/>
        <s v="29BWQAB001"/>
        <s v="30BWTCB002"/>
        <s v="30BWTJB001"/>
        <s v="30BWC3"/>
        <s v="30BWU6"/>
        <s v="30BWUV"/>
        <s v="30BWUX"/>
        <s v="30BWVT"/>
        <s v="28BWJ1B003"/>
        <s v="25BW02B002"/>
        <s v="31BWL9"/>
        <s v="31BWLA"/>
        <s v="31BWLD"/>
        <s v="31BWLE"/>
        <s v="30BWVWB001"/>
        <s v="27BWZK"/>
        <s v="29BWQ9B001"/>
        <s v="31BWLPB001"/>
        <s v="14BW65B002"/>
        <s v="14BW63B001"/>
        <s v="30BWU1"/>
        <s v="30BWUN"/>
        <s v="28BWG8B002"/>
        <s v="27BWAKB002"/>
        <s v="30BWW7"/>
        <s v="30BWUY"/>
        <s v="30BWUW"/>
        <s v="27BWAH"/>
        <s v="30BWU5B001"/>
        <s v="31BWLR"/>
        <s v="28BWGEB002"/>
        <s v="30BWU6B001"/>
        <s v="31BWKJB001"/>
        <s v="28BWEV"/>
        <s v="30BWSZB002"/>
        <s v="27BWTB"/>
        <s v="27BWVK"/>
        <s v="30BWVH"/>
        <s v="31BWLB"/>
        <s v="30BWU5"/>
        <s v="28BWE5"/>
        <s v="25BW02B001"/>
        <s v="26BWSC"/>
        <s v="29BWQAB002"/>
        <s v="27BWAHB001"/>
        <s v="30BWWE"/>
        <s v="30BWW5"/>
        <s v="26BWSB"/>
        <s v="27BWZF"/>
        <s v="31BWLF"/>
        <s v="25BW52B005"/>
        <s v="31BWLC"/>
        <s v="30BWUYB001"/>
        <s v="30BWV8"/>
        <s v="30BWVHB002"/>
        <s v="30BWW4"/>
        <s v="30BWW9"/>
        <s v="30BWWB"/>
        <s v="31BWLPB003"/>
        <s v="26BWQ7B002"/>
        <s v="26BWSBB002"/>
        <s v="27BWBY"/>
        <s v="25BWM4"/>
        <s v="31BWLG"/>
        <s v="30BWW9B001"/>
        <s v="30BWWJ"/>
        <s v="31BWLH"/>
        <s v="31BWKJ"/>
        <s v="26BWSBB003"/>
        <s v="26BWSCB001"/>
        <s v="16BW85"/>
        <s v="30BWVV"/>
        <s v="30BWW2"/>
        <s v="30BWWD"/>
        <s v="30BWT5B003"/>
        <s v="30BWVW"/>
        <s v="30BWW1"/>
        <s v="30BWVX"/>
        <s v="14BW65B004"/>
        <s v="28BWKB"/>
        <s v="30BWAM"/>
        <s v="30BWAN"/>
        <s v="30BWW3"/>
        <s v="30BWVY"/>
        <s v="30BWW8"/>
        <s v="25BW55B007"/>
        <s v="28BWEKB002"/>
        <s v="30BWUXB001"/>
        <s v="28BWE5B002"/>
        <s v="28BWH8B003"/>
        <s v="30BWV8B001"/>
        <s v="30BWVZB001"/>
        <s v="30BWVWB002"/>
        <s v="30BWWA"/>
        <s v="28BWE5B001"/>
        <s v="28BWE2"/>
        <s v="28BWER"/>
        <s v="30BWWC"/>
        <s v="30BWWK"/>
        <s v="25BW52B003"/>
        <s v="30BWWDB001"/>
        <s v="30BWT3B002"/>
        <s v="33BWW2"/>
        <s v="30BWBZB001"/>
        <s v="27BWZH"/>
        <s v="30BWVZ"/>
        <s v="29BWMB"/>
        <s v="30BWVYB001"/>
        <s v="28BWH8B002"/>
        <s v="30BWWM"/>
        <s v="27BWZG"/>
        <s v="30BWVXB001"/>
        <s v="30BWUYB002"/>
        <s v="28BWGEB003"/>
        <s v="30BWW8B002"/>
        <s v="30BWWDB002"/>
        <s v="28BWH4B002"/>
        <s v="30BWWCB001"/>
        <s v="25BW01"/>
        <s v="27BWAK"/>
        <s v="27BWZA"/>
        <s v="32BWMS"/>
        <s v="26BWQ9B002"/>
        <s v="30BWAMB001"/>
        <s v="30BWANB001"/>
        <s v="30BWWG"/>
        <s v="28BWEX"/>
        <s v="27BWZGB003"/>
        <s v="30BWWY"/>
        <s v="27BWAJ"/>
        <s v="27BWAKB005"/>
        <s v="32BWMV"/>
        <s v="23BW10"/>
        <s v="27BWZE"/>
        <s v="30BWUNB001"/>
        <s v="27BWAHB002"/>
        <s v="26BWQ9B003"/>
        <s v="28BWEXB004"/>
        <s v="30BWUWB001"/>
        <s v="30BWWN"/>
        <s v="28BWEFB003"/>
        <s v="28BWEFB002"/>
        <s v="29BWQCB002"/>
        <s v="30BWW6"/>
        <s v="28BWE4B003"/>
        <s v="28BWH4B003"/>
        <s v="30BWWGB001"/>
        <s v="30BWWF"/>
        <s v="30BWVHB001"/>
        <s v="30BWWKB001"/>
        <s v="30BWWPB001"/>
        <s v="30BWWNB001"/>
        <s v="30BWWP"/>
        <s v="30BWWQ"/>
        <s v="27BWZ7B003"/>
        <s v="27BWZHB001"/>
        <s v="30BWX2"/>
        <s v="30BWX6"/>
        <s v="25BW52B006"/>
        <s v="30BWUWB002"/>
        <s v="30BWX5B001"/>
        <s v="30BWWAB001"/>
        <s v="33BWZ7"/>
        <s v="30BWWT"/>
        <s v="30BWX1"/>
        <s v="30BWX5"/>
        <s v="27BWAVB002"/>
        <s v="31BWLM"/>
        <s v="32BWMU"/>
        <s v="32BWMT"/>
        <s v="25BW09B005"/>
        <s v="32BWP8"/>
        <s v="28BWENB001"/>
        <s v="30BWWR"/>
        <s v="26BWQ9B005"/>
        <s v="25BW41B003"/>
        <s v="30BWWTB001"/>
        <s v="26BWQ9B004"/>
        <s v="27BWZAB001"/>
        <s v="30BWWQB001"/>
        <s v="30BWWFB001"/>
        <s v="25BWMC"/>
        <s v="28BWH4B005"/>
        <s v="28BWEXB003"/>
        <s v="27BWAFB004"/>
        <s v="27BWZ6B005"/>
        <s v="27BWZ8B004"/>
        <s v="25BW52B002"/>
        <s v="27BWAFB003"/>
        <s v="27BWZ6B004"/>
        <s v="27BWZ8B003"/>
        <s v="30BWWW"/>
        <s v="29BWQLB007"/>
        <s v="30BWWZ"/>
        <s v="30BWXK"/>
        <s v="30BWVVB001"/>
        <s v="30BWWV"/>
        <s v="30BWXH"/>
        <s v="30BWX1B001"/>
        <s v="14BW62B002"/>
        <s v="30BWWVB001"/>
        <s v="30BWXHB001"/>
        <s v="30BWWS"/>
        <s v="31BWK4"/>
        <s v="33BWZ1"/>
        <s v="30BWX9"/>
        <s v="30BWWSB001"/>
        <s v="27BWZAB002"/>
        <s v="30BWZA"/>
        <s v="30BWW2B002"/>
        <s v="30BWXG"/>
        <s v="30BWUNB002"/>
        <s v="30BWW8B003"/>
        <s v="30BWVWB003"/>
        <s v="30BWWSB002"/>
        <s v="33BWZ6"/>
        <s v="29BWQL"/>
        <s v="33BWZ6B002"/>
        <s v="30BWU5B002"/>
        <s v="30BWX3"/>
        <s v="30BWXE"/>
        <s v="24BW98B001"/>
        <s v="30BWAMB002"/>
        <s v="23BW10B003"/>
        <s v="28BWEKB003"/>
        <s v="30BWWX"/>
        <s v="30BWWU"/>
        <s v="30BWFX"/>
        <s v="33BWV5"/>
        <s v="30BWTZB002"/>
        <s v="33BWUY"/>
        <s v="30BWXD"/>
        <s v="30BWXF"/>
        <s v="33BWV4"/>
        <s v="33BWZ4"/>
        <s v="33BWZ5"/>
        <s v="33BWV1"/>
        <s v="30BWWZB001"/>
        <s v="30BWX7"/>
        <s v="30BWX8"/>
        <s v="30BWX9B002"/>
        <s v="25BWM6"/>
        <s v="30BWU5B003"/>
        <s v="30BWX9B001"/>
        <s v="30BWXFB001"/>
        <s v="30BWWUB001"/>
        <s v="30BWYG"/>
        <s v="27BWVKB001"/>
        <s v="30BWFXB001"/>
        <s v="30BWY4"/>
        <s v="25BW09B004"/>
        <s v="30BWX4"/>
        <s v="30BWXN"/>
        <s v="30BWXY"/>
        <s v="30BWXS"/>
        <s v="30BWXNB001"/>
        <s v="30BWXYB001"/>
        <s v="30BWXSB001"/>
        <s v="25BW09B006"/>
        <s v="33BWUT"/>
        <s v="18BW54B004"/>
        <s v="30BWZJB001"/>
        <s v="30BWW3B002"/>
        <s v="31BWL7"/>
        <s v="30BWY4B001"/>
        <s v="27BWVKB002"/>
        <s v="30BWWH"/>
        <s v="33BWUW"/>
        <s v="32BWPA"/>
        <s v="32BWNV"/>
        <s v="30BWWWB001"/>
        <s v="31BWK7"/>
        <s v="28BWELB002"/>
        <s v="33BWZ2"/>
        <s v="30BWYH"/>
        <s v="30BWX1B002"/>
        <s v="33BWZ3"/>
        <s v="27BWZCB001"/>
        <s v="33BWUS"/>
        <s v="25BW44B004"/>
        <s v="32BWMZ"/>
        <s v="30BWYP"/>
        <s v="31BWK7B002"/>
        <s v="30BWX7B002"/>
        <s v="30BWXP"/>
        <s v="30BWXX"/>
        <s v="27BWZC"/>
        <s v="33BWUH"/>
        <s v="30BWX7B001"/>
        <s v="30BWWL"/>
        <s v="30BWXC"/>
        <s v="30BWXB"/>
        <s v="30BWXJ"/>
        <s v="26BWQ8"/>
        <s v="30BWANB002"/>
        <s v="28BWH8B004"/>
        <s v="30BWXR"/>
        <s v="30BWXPB001"/>
        <s v="30BWXQ"/>
        <s v="30BWXL"/>
        <s v="33BWC7"/>
        <s v="30BWYF"/>
        <s v="31BWM8"/>
        <s v="32BWP9"/>
        <s v="30BWYFB001"/>
        <s v="30BWXLB001"/>
        <s v="30BWYU"/>
        <s v="29BWQMB004"/>
        <s v="30BWXCB002"/>
        <s v="30BWWLB001"/>
        <s v="27BWAKB006"/>
        <s v="26BWQ7B003"/>
        <s v="33BWAX"/>
        <s v="30BWXCB001"/>
        <s v="27BWZKB002"/>
        <s v="27BWZHB002"/>
        <s v="30BWYJ"/>
        <s v="27BWAHB003"/>
        <s v="28BWE5B003"/>
        <s v="30BWYL"/>
        <s v="30BWXQB001"/>
        <s v="30BWYB"/>
        <s v="30BWWRB002"/>
        <s v="26BWQ8B001"/>
        <s v="30BWXXB001"/>
        <s v="30BWYPB001"/>
        <s v="30BWWKB002"/>
        <s v="26BWNWB002"/>
        <s v="25BWM6B004"/>
        <s v="30BWUWB003"/>
        <s v="30BWYS"/>
        <s v="30BWXPB002"/>
        <s v="30BWXRB001"/>
        <s v="29BWQG"/>
        <s v="30BWYK"/>
        <s v="30BWXQB002"/>
        <s v="30BWYQ"/>
        <s v="30BWWZB002"/>
        <s v="30BWW8B001"/>
        <s v="30BWYKB001"/>
        <s v="30BWX8B001"/>
        <s v="28BWE5B004"/>
        <s v="27BWZEB001"/>
        <s v="25BW02B003"/>
        <s v="30BWYX"/>
        <s v="29BWQGB001"/>
        <s v="26BWNWB001"/>
        <s v="30BWYW"/>
        <s v="33BWVC"/>
        <s v="33BWV2"/>
        <s v="33BWV3"/>
        <s v="31BWL5"/>
        <s v="32BWTQ"/>
        <s v="32BWTP"/>
        <s v="32BWTU"/>
        <s v="31BWGU"/>
        <s v="33BWUR"/>
        <s v="33BWUV"/>
        <s v="33BWKJ"/>
        <s v="33BWKM"/>
        <s v="33BWKN"/>
        <s v="33BWL1"/>
        <s v="33BWL2"/>
        <s v="30BWW3B001"/>
        <s v="33BWUJ"/>
        <s v="33BWUU"/>
        <s v="29BWQM"/>
        <s v="33BWZG"/>
        <s v="33BWKZ"/>
        <s v="33BWC6"/>
        <s v="31BWGT"/>
        <s v="28BWENB002"/>
        <s v="30BWWWB002"/>
        <s v="30BWZB"/>
        <s v="33BWKL"/>
        <s v="27BWZAB003"/>
        <s v="30BWXT"/>
        <s v="33BWKK"/>
        <s v="30BWZ7"/>
        <s v="34BWP6"/>
        <s v="30BWZ2"/>
        <s v="30BWZ3"/>
        <s v="30BWZ6"/>
        <s v="30BWZ4"/>
        <s v="30BWWAB002"/>
        <s v="30BWXGB001"/>
        <s v="30BWYY"/>
        <s v="30BWZ2B001"/>
        <s v="30BWYN"/>
        <s v="30BWWNB002"/>
        <s v="30BWX4B001"/>
        <s v="30BWYR"/>
        <s v="30BWZC"/>
        <s v="25BW45B003"/>
        <s v="28BWESB002"/>
        <s v="34BWLP"/>
        <s v="30BWZ5"/>
        <s v="30BWYBB001"/>
        <s v="30BWWYB001"/>
        <s v="30BWXRB002"/>
        <s v="30BWXGB002"/>
        <s v="30BWW6B001"/>
        <s v="32BWTJB001"/>
        <s v="31BWLK"/>
        <s v="32BWTK"/>
        <s v="32BWTL"/>
        <s v="32BWTM"/>
        <s v="30BWZL"/>
        <s v="30BWYRB001"/>
        <s v="30BWZ3B001"/>
        <s v="31BWM9"/>
        <s v="31BWLJ"/>
        <s v="30BWZ1"/>
        <s v="30BWYZ"/>
        <s v="33BWD4"/>
        <s v="31BWHE"/>
        <s v="32BWMZB001"/>
        <s v="30BWWAB003"/>
        <s v="33BWD4B001"/>
        <s v="29BWQE"/>
        <s v="30BWXPB003"/>
        <s v="25BW44B005"/>
        <s v="30BWYXB001"/>
        <s v="30BWXTB001"/>
        <s v="33BWC3"/>
        <s v="33BWC3B001"/>
        <s v="30BWZT"/>
        <s v="30BWXM"/>
        <s v="30BWZ8"/>
        <s v="30BWYZB001"/>
        <s v="27BWAJB001"/>
        <s v="30BWZ4B001"/>
        <s v="30BWYWB001"/>
        <s v="33BWD5"/>
        <s v="30BWZE"/>
        <s v="30BWZ9"/>
        <s v="30BWWRB001"/>
        <s v="32BWTJ"/>
        <s v="30BWZD"/>
        <s v="30BWZJ"/>
        <s v="33BWE1"/>
        <s v="31BWM7B001"/>
        <s v="25BWM6B002"/>
        <s v="30BWSK"/>
        <s v="33BWZF"/>
        <s v="34BWLQ"/>
        <s v="32BWN4"/>
        <s v="30BWYNB001"/>
        <s v="29BWMJ"/>
        <s v="27BWZKB001"/>
        <s v="33BWCVB001"/>
        <s v="33BWCV"/>
        <s v="32BWTN"/>
        <s v="32BWTR"/>
        <s v="30BWZK"/>
        <s v="33BWD5B001"/>
        <s v="30BWZQ"/>
        <s v="33BWDZ"/>
        <s v="33BWYTB001"/>
        <s v="30BWZEB001"/>
        <s v="31BWHD"/>
        <s v="30BWZ6B001"/>
        <s v="30BWZF"/>
        <s v="31BWHC"/>
        <s v="32BWPJ"/>
        <s v="31BWMA"/>
        <s v="32BWS9"/>
        <s v="29BWQP"/>
        <s v="33BWCL"/>
        <s v="30BWZ1B001"/>
        <s v="30BWWRB003"/>
        <s v="28BWG8B003"/>
        <s v="28BWE2B002"/>
        <s v="30BWYM"/>
        <s v="24BW22B001"/>
        <s v="14BW63B002"/>
        <s v="30BWZH"/>
        <s v="30BWZS"/>
        <s v="33BWDY"/>
        <s v="33BWDN"/>
        <s v="28BWE4B004"/>
        <s v="23BW96"/>
        <s v="33BWYT"/>
        <s v="30BWZR"/>
        <s v="33BWYR"/>
        <s v="33BWYS"/>
        <s v="32BWTX"/>
        <s v="31BWHEB002"/>
        <s v="31BWMB"/>
        <s v="33BWW1"/>
        <s v="33BWYD"/>
        <s v="30BWXCB003"/>
        <s v="30BWXXB002"/>
        <s v="31BWHEB001"/>
        <s v="33BWX8"/>
        <s v="30BWZKB001"/>
        <s v="30BWZDB001"/>
        <s v="31BWM6B001"/>
        <s v="32BWPK"/>
        <s v="33BWL5"/>
        <s v="30BWZHB001"/>
        <s v="33BWW4B001"/>
        <s v="30BWWHB001"/>
        <s v="30BWZV"/>
        <s v="30BWZEB002"/>
        <s v="33BWE1B001"/>
        <s v="33BWDNB002"/>
        <s v="30BWZW"/>
        <s v="33BWE5"/>
        <s v="31BWHEB003"/>
        <s v="31BWJW"/>
        <s v="31BWM7"/>
        <s v="32BWQA"/>
        <s v="32BWR3"/>
        <s v="33BWW4"/>
        <s v="30BWYT"/>
        <s v="30BWZJB002"/>
        <s v="30BWZ7B001"/>
        <s v="30BWZRB001"/>
        <s v="30BWYWB002"/>
        <s v="30BWZ5B001"/>
        <s v="33BWDZB001"/>
        <s v="33BWCCB001"/>
        <s v="33BWBE"/>
        <s v="31BWLJB001"/>
        <s v="32BWN4B001"/>
        <m/>
        <s v="32BWR4"/>
        <s v="32BWR5"/>
        <s v="33BWVZ"/>
        <s v="30BWZ5B002"/>
        <s v="30BWZ7B002"/>
        <s v="31BWMBB001"/>
        <s v="33BWW4B002"/>
        <s v="33BWFKB001"/>
        <s v="32BWR6"/>
        <s v="30BWZFB001"/>
        <s v="32BWR5B001"/>
        <s v="33BWL3"/>
        <s v="30BWZAB002"/>
        <s v="28BWJ3B001" u="1"/>
        <s v="12BW10B003" u="1"/>
        <s v="30BWT3" u="1"/>
      </sharedItems>
    </cacheField>
    <cacheField name="Wafer Q'ty" numFmtId="0">
      <sharedItems containsString="0" containsBlank="1" containsNumber="1" containsInteger="1" minValue="1" maxValue="13"/>
    </cacheField>
    <cacheField name="Rework wafer" numFmtId="0">
      <sharedItems containsString="0" containsBlank="1" containsNumber="1" containsInteger="1" minValue="0" maxValue="13"/>
    </cacheField>
    <cacheField name="From previous layer" numFmtId="0">
      <sharedItems containsString="0" containsBlank="1" containsNumber="1" containsInteger="1" minValue="0" maxValue="0"/>
    </cacheField>
    <cacheField name="particle" numFmtId="0">
      <sharedItems containsString="0" containsBlank="1" containsNumber="1" containsInteger="1" minValue="0" maxValue="340"/>
    </cacheField>
    <cacheField name="bubble" numFmtId="0">
      <sharedItems containsString="0" containsBlank="1" containsNumber="1" containsInteger="1" minValue="0" maxValue="33"/>
    </cacheField>
    <cacheField name="gel" numFmtId="0">
      <sharedItems containsString="0" containsBlank="1" containsNumber="1" containsInteger="1" minValue="0" maxValue="31"/>
    </cacheField>
    <cacheField name="WES shift" numFmtId="0">
      <sharedItems containsString="0" containsBlank="1" containsNumber="1" containsInteger="1" minValue="0" maxValue="0"/>
    </cacheField>
    <cacheField name="Addition defect" numFmtId="0">
      <sharedItems containsString="0" containsBlank="1" containsNumber="1" containsInteger="1" minValue="0" maxValue="340"/>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 name="Action" numFmtId="0">
      <sharedItems containsNonDate="0" containsString="0" containsBlank="1"/>
    </cacheField>
    <cacheField name="RW time" numFmtId="0">
      <sharedItems containsString="0" containsBlank="1" containsNumber="1" containsInteger="1" minValue="0" maxValue="3"/>
    </cacheField>
  </cacheFields>
  <extLst>
    <ext xmlns:x14="http://schemas.microsoft.com/office/spreadsheetml/2009/9/main" uri="{725AE2AE-9491-48be-B2B4-4EB974FC3084}">
      <x14:pivotCacheDefinition pivotCacheId="7"/>
    </ext>
  </extLst>
</pivotCacheDefinition>
</file>

<file path=xl/pivotCache/pivotCacheDefinition8.xml><?xml version="1.0" encoding="utf-8"?>
<pivotCacheDefinition xmlns="http://schemas.openxmlformats.org/spreadsheetml/2006/main" xmlns:r="http://schemas.openxmlformats.org/officeDocument/2006/relationships" r:id="rId1" refreshedBy="潘慶豪" refreshedDate="46265.715750694442" createdVersion="6" refreshedVersion="6" minRefreshableVersion="3" recordCount="2996">
  <cacheSource type="worksheet">
    <worksheetSource ref="B1:Z1048576" sheet="AMD-PR Daily rework rate-B1"/>
  </cacheSource>
  <cacheFields count="25">
    <cacheField name="ADI date" numFmtId="177">
      <sharedItems containsNonDate="0" containsDate="1" containsString="0" containsBlank="1" minDate="2025-11-14T00:00:00" maxDate="2026-09-01T00:00:00" count="216">
        <d v="2025-11-14T00:00:00"/>
        <d v="2025-11-15T00:00:00"/>
        <d v="2025-12-26T00:00:00"/>
        <d v="2025-12-27T00:00:00"/>
        <d v="2025-12-28T00:00:00"/>
        <d v="2025-12-30T00:00:00"/>
        <d v="2025-12-31T00:00:00"/>
        <d v="2026-01-01T00:00:00"/>
        <d v="2026-01-02T00:00:00"/>
        <d v="2026-01-03T00:00:00"/>
        <d v="2026-01-04T00:00:00"/>
        <d v="2026-01-05T00:00:00"/>
        <d v="2026-01-06T00:00:00"/>
        <d v="2026-01-08T00:00:00"/>
        <d v="2026-01-11T00:00:00"/>
        <d v="2026-01-12T00:00:00"/>
        <d v="2026-01-13T00:00:00"/>
        <d v="2026-01-14T00:00:00"/>
        <d v="2026-01-19T00:00:00"/>
        <d v="2026-01-20T00:00:00"/>
        <d v="2026-01-21T00:00:00"/>
        <d v="2026-01-22T00:00:00"/>
        <d v="2026-01-25T00:00:00"/>
        <d v="2026-01-26T00:00:00"/>
        <d v="2026-01-28T00:00:00"/>
        <d v="2026-01-29T00:00:00"/>
        <d v="2026-01-30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3T00:00:00"/>
        <d v="2026-02-24T00:00:00"/>
        <d v="2026-02-25T00:00:00"/>
        <d v="2026-02-26T00:00:00"/>
        <d v="2026-02-27T00:00:00"/>
        <d v="2026-03-01T00:00:00"/>
        <d v="2026-03-02T00:00:00"/>
        <d v="2026-03-03T00:00:00"/>
        <d v="2026-03-04T00:00:00"/>
        <d v="2026-03-05T00:00:00"/>
        <d v="2026-03-07T00:00:00"/>
        <d v="2026-03-08T00:00:00"/>
        <d v="2026-03-09T00:00:00"/>
        <d v="2026-03-10T00:00:00"/>
        <d v="2026-03-11T00:00:00"/>
        <d v="2026-03-12T00:00:00"/>
        <d v="2026-03-13T00:00:00"/>
        <d v="2026-03-16T00:00:00"/>
        <d v="2026-03-17T00:00:00"/>
        <d v="2026-03-26T00:00:00"/>
        <d v="2026-03-27T00:00:00"/>
        <d v="2026-03-28T00:00:00"/>
        <d v="2026-03-30T00:00:00"/>
        <d v="2026-04-01T00:00:00"/>
        <d v="2026-04-02T00:00:00"/>
        <d v="2026-04-03T00:00:00"/>
        <d v="2026-04-06T00:00:00"/>
        <d v="2026-04-07T00:00:00"/>
        <d v="2026-04-09T00:00:00"/>
        <d v="2026-04-13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m/>
      </sharedItems>
    </cacheField>
    <cacheField name="Layer" numFmtId="0">
      <sharedItems containsBlank="1" containsMixedTypes="1" containsNumber="1" containsInteger="1" minValue="6571" maxValue="6571" count="8">
        <s v="PR1"/>
        <s v="TP"/>
        <s v="C4"/>
        <s v="PR2"/>
        <s v="uPad"/>
        <s v="PR4"/>
        <m/>
        <n v="6571" u="1"/>
      </sharedItems>
    </cacheField>
    <cacheField name="Schedule" numFmtId="0">
      <sharedItems containsBlank="1" count="1677">
        <s v="31BW1DB014"/>
        <s v="44BW3A"/>
        <s v="44BW3AB001"/>
        <s v="44BW5E"/>
        <s v="44BW5EB001"/>
        <s v="44BW4D"/>
        <s v="44BW4DB001"/>
        <s v="50BW2UB002"/>
        <s v="50BW2UB004"/>
        <s v="46BW9SB006"/>
        <s v="46BW9SB002"/>
        <s v="46BW9T"/>
        <s v="46BW9SB005"/>
        <s v="50BW9N"/>
        <s v="46BW9SB003"/>
        <s v="50BW9Q"/>
        <s v="46BW9TB001"/>
        <s v="46BW9SB001"/>
        <s v="50BW1V"/>
        <s v="50BW1VB003"/>
        <s v="50BW1VB002"/>
        <s v="46BW9SB004"/>
        <s v="50BW9P"/>
        <s v="46BW9SB008"/>
        <s v="46BW1DB002"/>
        <s v="49BW5E"/>
        <s v="49BW5F"/>
        <s v="33BW5MB001"/>
        <s v="50BW1VB004"/>
        <s v="50BW1VB005"/>
        <s v="50BW9RB001"/>
        <s v="49BW5D"/>
        <s v="50BW9S"/>
        <s v="51BW3JB001"/>
        <s v="51BW3J"/>
        <s v="50BW1VB001"/>
        <s v="50BW2W"/>
        <s v="51BW3JB002"/>
        <s v="49BW5FB001"/>
        <s v="50BW2WB001"/>
        <s v="50BW2X"/>
        <s v="49BW5DB001"/>
        <s v="49BW5EB002"/>
        <s v="33BW5MB003"/>
        <s v="51BW3HB001"/>
        <s v="50BW2YB001"/>
        <s v="51BW3KB002"/>
        <s v="50BW9TB003"/>
        <s v="49BW5EB003"/>
        <s v="51BW3L"/>
        <s v="49BW5EB001"/>
        <s v="51BW3LB001"/>
        <s v="51BW3K"/>
        <s v="50BW2YB002"/>
        <s v="33BW5MB002"/>
        <s v="02BWBY"/>
        <s v="51BW3KB001"/>
        <s v="02BWBYB001"/>
        <s v="50BW9U"/>
        <s v="51BW3KB003"/>
        <s v="50BW9V"/>
        <s v="51BW3LB002"/>
        <s v="02BWBYB002"/>
        <s v="50BW2ZB001"/>
        <s v="51BW3KB004"/>
        <s v="50BW2ZB002"/>
        <s v="50BW2ZB003"/>
        <s v="49BW5EB004"/>
        <s v="51BW3KB006"/>
        <s v="02BWBYB003"/>
        <s v="46BW9SB007"/>
        <s v="51BW3KB008"/>
        <s v="51BW3KB007"/>
        <s v="51BW3LB004"/>
        <s v="04BW1C"/>
        <s v="50BW9W"/>
        <s v="51BW3KB009"/>
        <s v="09BW01B001"/>
        <s v="04BW1CB001"/>
        <s v="08BW2PB003"/>
        <s v="12BW05"/>
        <s v="12BW06"/>
        <s v="12BW07"/>
        <s v="12BW08"/>
        <s v="50BW9T"/>
        <s v="12BW03B001"/>
        <s v="12BW02B001"/>
        <s v="12BW09"/>
        <s v="12BW06B001"/>
        <s v="12BW10"/>
        <s v="12BW11"/>
        <s v="12BW14"/>
        <s v="06BW5M"/>
        <s v="12BW09B001"/>
        <s v="06BW5L"/>
        <s v="12BW14B001"/>
        <s v="12BW11B001"/>
        <s v="12BW10B002"/>
        <s v="12BW06B002"/>
        <s v="12BW14B002"/>
        <s v="06BW5N"/>
        <s v="12BW11B002"/>
        <s v="09BW1HB002"/>
        <s v="13BW10"/>
        <s v="09BW5E"/>
        <s v="13BW05"/>
        <s v="13BW07"/>
        <s v="06BW5LB001"/>
        <s v="06BW5P"/>
        <s v="13BW03"/>
        <s v="13BW06B001"/>
        <s v="08BW2PB006"/>
        <s v="08BW1K"/>
        <s v="13BW89"/>
        <s v="13BW11"/>
        <s v="13BW12"/>
        <s v="13BW89B002"/>
        <s v="13BW91"/>
        <s v="13BW84B001"/>
        <s v="09BW1T"/>
        <s v="13BW88"/>
        <s v="08BW1KB001"/>
        <s v="13BW08"/>
        <s v="13BW91B002"/>
        <s v="13BW88B001"/>
        <s v="13BW04B001"/>
        <s v="13BW91B001"/>
        <s v="06BW5MB001"/>
        <s v="13BW89B001"/>
        <s v="12BWBW"/>
        <s v="04BW1D"/>
        <s v="15BW45"/>
        <s v="13BW05B001"/>
        <s v="13BW92"/>
        <s v="15BW53"/>
        <s v="15BW63"/>
        <s v="15BW47"/>
        <s v="13BW86"/>
        <s v="15BW44"/>
        <s v="15BW51"/>
        <s v="16BW66"/>
        <s v="15BW46"/>
        <s v="15BW49"/>
        <s v="13BW85"/>
        <s v="15BW48"/>
        <s v="13BW11B001"/>
        <s v="13BW90"/>
        <s v="13BW84"/>
        <s v="15BW42"/>
        <s v="08BW2R"/>
        <s v="08BW2RB002"/>
        <s v="04BW1DB002"/>
        <s v="15BW53B001"/>
        <s v="08BW1KB002"/>
        <s v="16BW65"/>
        <s v="09BW01B006"/>
        <s v="09BW1TB001"/>
        <s v="13BW93"/>
        <s v="13BW98"/>
        <s v="13BW97"/>
        <s v="13BW94"/>
        <s v="13BW95"/>
        <s v="15BW48B001"/>
        <s v="15BW43"/>
        <s v="15BW49B002"/>
        <s v="13BW96"/>
        <s v="13BW99"/>
        <s v="13BW08B001"/>
        <s v="13BW05B002"/>
        <s v="09BW1U"/>
        <s v="13BW97B001"/>
        <s v="13BW97B002"/>
        <s v="13BW84B002"/>
        <s v="13BW09B001"/>
        <s v="13BW93B001"/>
        <s v="13BW07B001"/>
        <s v="15BW42B001"/>
        <s v="13BW92B001"/>
        <s v="13BW95B001"/>
        <s v="13BW11B002"/>
        <s v="09BW5EB001"/>
        <s v="13BW99B001"/>
        <s v="13BW98B001"/>
        <s v="13BW94B001"/>
        <s v="13BW90B001"/>
        <s v="08BW1KB003"/>
        <s v="16BW72"/>
        <s v="17BW66"/>
        <s v="17BW88"/>
        <s v="13BW87"/>
        <s v="12BWBWB002"/>
        <s v="06BW5Q"/>
        <s v="15BW49B004"/>
        <s v="15BW50"/>
        <s v="13BW87B001"/>
        <s v="06BW5PB001"/>
        <s v="17BW31"/>
        <s v="16BW75"/>
        <s v="15BW52"/>
        <s v="09BW1UB001"/>
        <s v="15BW46B001"/>
        <s v="16BW73"/>
        <s v="15BW49B001"/>
        <s v="16BW64"/>
        <s v="16BW93"/>
        <s v="12BWBU"/>
        <s v="15BW25B001"/>
        <s v="06BW5S"/>
        <s v="12BWBUB001"/>
        <s v="17BW30"/>
        <s v="13BW98B002"/>
        <s v="15BW44B001"/>
        <s v="15BW24"/>
        <s v="15BW25"/>
        <s v="15BW47B001"/>
        <s v="15BW44B002"/>
        <s v="15BW43B001"/>
        <s v="15BW46B002"/>
        <s v="15BW24B001"/>
        <s v="15BW26B001"/>
        <s v="15BW46B003"/>
        <s v="15BW49B005"/>
        <s v="15BW53B003"/>
        <s v="15BW27"/>
        <s v="15BW42B002"/>
        <s v="15BW49B003"/>
        <s v="15BW47B002"/>
        <s v="15BW49B006"/>
        <s v="17BW28"/>
        <s v="13BW08B002"/>
        <s v="15BW26"/>
        <s v="06BW5RB001"/>
        <s v="06BW5R"/>
        <s v="15BW27B001"/>
        <s v="06BW5U"/>
        <s v="15BW43B002"/>
        <s v="15BW48B003"/>
        <s v="15BW42B003"/>
        <s v="06BW5MB002"/>
        <s v="06BW5W"/>
        <s v="15BW29"/>
        <s v="13BW91B003"/>
        <s v="06BW5V"/>
        <s v="15BW50B001"/>
        <s v="13BW05B003"/>
        <s v="15BW25B002"/>
        <s v="13BW84B003"/>
        <s v="13BW96B001"/>
        <s v="13BW99B002"/>
        <s v="06BW5VB001"/>
        <s v="15BW52B001"/>
        <s v="16BW74"/>
        <s v="04BW1DB003"/>
        <s v="06BW5T"/>
        <s v="06BW5SB001"/>
        <s v="16BW93B001"/>
        <s v="06BW5PB004"/>
        <s v="15BW31"/>
        <s v="16BW75B001"/>
        <s v="17BW43B001"/>
        <s v="15BW30"/>
        <s v="15BW53B002"/>
        <s v="15BW50B002"/>
        <s v="04BW1DB004"/>
        <s v="17BW31B001"/>
        <s v="04BW1N"/>
        <s v="15BW45B001"/>
        <s v="15BW48B002"/>
        <s v="15BW33"/>
        <s v="15BW28"/>
        <s v="16BW64B001"/>
        <s v="15BW32"/>
        <s v="06BW5PB002"/>
        <s v="13BW94B002"/>
        <s v="16BW74B001"/>
        <s v="15BW26B002"/>
        <s v="15BW25B003"/>
        <s v="13BW87B002"/>
        <s v="04BW1NB001"/>
        <s v="15BW24B002"/>
        <s v="18BW54"/>
        <s v="06BW5XB001"/>
        <s v="17BW30B001"/>
        <s v="18BW41"/>
        <s v="15BW43B003"/>
        <s v="06BW5SB002"/>
        <s v="06BW5NB001"/>
        <s v="04BW1NB002"/>
        <s v="15BW33B001"/>
        <s v="11BW3B"/>
        <s v="11BW3D"/>
        <s v="15BW27B002"/>
        <s v="18BW37"/>
        <s v="16BW93B002"/>
        <s v="18BW36"/>
        <s v="09BW1Y"/>
        <s v="16BW73B001"/>
        <s v="09BW1Z"/>
        <s v="06BW7F"/>
        <s v="17BW67"/>
        <s v="13BW74"/>
        <s v="18BW07"/>
        <s v="19BW22B001"/>
        <s v="13BW72"/>
        <s v="11BW24"/>
        <s v="11BW3C"/>
        <s v="19BW15"/>
        <s v="04BW2K"/>
        <s v="18BW01"/>
        <s v="12BW29B004"/>
        <s v="19BW22"/>
        <s v="19BW21"/>
        <s v="04BW2Q"/>
        <s v="13BW73"/>
        <s v="15BW45B002"/>
        <s v="11BW3E"/>
        <s v="11BWBMB001"/>
        <s v="16BW80"/>
        <s v="09BW1X"/>
        <s v="16BW25B001"/>
        <s v="09BW1W"/>
        <s v="19BW15B001"/>
        <s v="15BW46B004"/>
        <s v="18BW09"/>
        <s v="11BWBNB001"/>
        <s v="14BW83B002"/>
        <s v="13BW73B001"/>
        <s v="13BW74B001"/>
        <s v="13BW73B002"/>
        <s v="12BW24"/>
        <s v="12BW26B002"/>
        <s v="17BW43B002"/>
        <s v="17BW28B001"/>
        <s v="04BW2L"/>
        <s v="06BW5WB001"/>
        <s v="13BW79"/>
        <s v="15BW32B001"/>
        <s v="09BW01B002"/>
        <s v="12BW26"/>
        <s v="12BW23"/>
        <s v="09BW1V"/>
        <s v="12BW26B001"/>
        <s v="12BW23B001"/>
        <s v="11BW23"/>
        <s v="19BW20B001"/>
        <s v="19BW16"/>
        <s v="11BW25"/>
        <s v="13BW78"/>
        <s v="13BW72B001"/>
        <s v="14BW83B001"/>
        <s v="18BW04B001"/>
        <s v="13BW79B001"/>
        <s v="09BW2A"/>
        <s v="20BW95"/>
        <s v="04BW2KB002"/>
        <s v="04BW1NB003"/>
        <s v="19BW16B001"/>
        <s v="15BW24B003"/>
        <s v="11BWBMB002"/>
        <s v="13BW77"/>
        <s v="13BW77B001"/>
        <s v="21BW25"/>
        <s v="13BW72B002"/>
        <s v="04BW2KB003"/>
        <s v="12BW23B002"/>
        <s v="04BW2PB003"/>
        <s v="06BW6T"/>
        <s v="18BW54B002"/>
        <s v="16BW25"/>
        <s v="16BW12"/>
        <s v="11BWBN"/>
        <s v="11BW3L"/>
        <s v="04BW2P"/>
        <s v="17BW28B002"/>
        <s v="19BW02"/>
        <s v="19BW93"/>
        <s v="19BW92"/>
        <s v="19BW97"/>
        <s v="04BW2LB001"/>
        <s v="11BWBMB003"/>
        <s v="11BW3H"/>
        <s v="11BW3K"/>
        <s v="13BW20"/>
        <s v="19BW16B002"/>
        <s v="22BW47"/>
        <s v="22BW48"/>
        <s v="11BW23B001"/>
        <s v="19BW95"/>
        <s v="19BW96"/>
        <s v="13BW21B001"/>
        <s v="13BW21"/>
        <s v="13BW80"/>
        <s v="11BW24B002"/>
        <s v="22BW46"/>
        <s v="17BW33B001"/>
        <s v="11BW3M"/>
        <s v="11BW3N"/>
        <s v="22BW65B001"/>
        <s v="11BWBM"/>
        <s v="11BWBQ"/>
        <s v="22BW65"/>
        <s v="02BW1P"/>
        <s v="11BWBQB001"/>
        <s v="11BWBP"/>
        <s v="21BW18"/>
        <s v="21BW19"/>
        <s v="21BW70"/>
        <s v="14BW55"/>
        <s v="14BW52"/>
        <s v="22BW46B001"/>
        <s v="18BW01B001"/>
        <s v="22BW27B001"/>
        <s v="19BW16B003"/>
        <s v="21BW27"/>
        <s v="04BW2QB001"/>
        <s v="22BW27"/>
        <s v="21BW87"/>
        <s v="11BW25B001"/>
        <s v="21BW26"/>
        <s v="21BW28"/>
        <s v="11BWBNB002"/>
        <s v="21BW69"/>
        <s v="22BW26"/>
        <s v="04BW2MB003"/>
        <s v="14BW54"/>
        <s v="11BW3F"/>
        <s v="21BW70B001"/>
        <s v="14BW84"/>
        <s v="14BW53"/>
        <s v="21BW18B001"/>
        <s v="08BW2TB003"/>
        <s v="20BW46B006"/>
        <s v="19BW16B004"/>
        <s v="23BW88"/>
        <s v="52BW9AB007"/>
        <s v="19BW70"/>
        <s v="19BW98"/>
        <s v="08BW2TB002"/>
        <s v="21BW88"/>
        <s v="13BW28"/>
        <s v="11BWBMB004"/>
        <s v="04BW1M"/>
        <s v="20BW01"/>
        <s v="23BW72"/>
        <s v="24BW90"/>
        <s v="13BW29"/>
        <s v="11BW2W"/>
        <s v="21BW69B001"/>
        <s v="16BW12B001"/>
        <s v="13BW23"/>
        <s v="13BW27"/>
        <s v="22BW70B001"/>
        <s v="22BW70"/>
        <s v="13BW30"/>
        <s v="13BW31"/>
        <s v="13BW32"/>
        <s v="13BW33"/>
        <s v="23BW68"/>
        <s v="23BW69"/>
        <s v="08BW2QB001"/>
        <s v="23BW71"/>
        <s v="23BW95"/>
        <s v="14BW83"/>
        <s v="13BW23B001"/>
        <s v="14BW86"/>
        <s v="23BW17"/>
        <s v="08BW2TB004"/>
        <s v="23BW18"/>
        <s v="14BW86B001"/>
        <s v="22BW24"/>
        <s v="17BW32"/>
        <s v="11BWBNB004"/>
        <s v="22BW71B004"/>
        <s v="14BW84B001"/>
        <s v="22BW38"/>
        <s v="23BW70"/>
        <s v="17BW32B001"/>
        <s v="22BW39"/>
        <s v="11BW3J"/>
        <s v="11BW2WB001"/>
        <s v="22BW57"/>
        <s v="23BW19"/>
        <s v="22BW56"/>
        <s v="16BW91"/>
        <s v="50BW9SB001"/>
        <s v="23BW27"/>
        <s v="22BW71"/>
        <s v="14BW53B001"/>
        <s v="23BW69B001"/>
        <s v="17BW35"/>
        <s v="19BW77"/>
        <s v="18BW55"/>
        <s v="18BW56"/>
        <s v="04BW2MB001"/>
        <s v="23BW26"/>
        <s v="22BW59"/>
        <s v="22BW60"/>
        <s v="23BW28"/>
        <s v="24BW97"/>
        <s v="11BWBNB005"/>
        <s v="11BWBPB002"/>
        <s v="24BW92B001"/>
        <s v="14BW85"/>
        <s v="17BW34"/>
        <s v="24BW92"/>
        <s v="17BW33"/>
        <s v="18BW56B001"/>
        <s v="17BW33B002"/>
        <s v="22BW72"/>
        <s v="17BW34B001"/>
        <s v="25BW77"/>
        <s v="14BW85B002"/>
        <s v="24BW75"/>
        <s v="24BW76"/>
        <s v="24BW77"/>
        <s v="25BW21"/>
        <s v="19BW16B005"/>
        <s v="19BW16B006"/>
        <s v="14BW84B002"/>
        <s v="22BW75"/>
        <s v="22BW67"/>
        <s v="22BW68"/>
        <s v="22BW69"/>
        <s v="23BW45"/>
        <s v="23BW69B002"/>
        <s v="04BW1NB004"/>
        <s v="25BW71"/>
        <s v="26BW23"/>
        <s v="20BW98"/>
        <s v="17BW32B002"/>
        <s v="14BW86B002"/>
        <s v="13BW38"/>
        <s v="13BW39"/>
        <s v="04BW1MB001"/>
        <s v="14BW55B001"/>
        <s v="11BWBNB006"/>
        <s v="14BW85B004"/>
        <s v="18BW55B002"/>
        <s v="25BW81"/>
        <s v="25BW93"/>
        <s v="06BW5XB004"/>
        <s v="16BW26"/>
        <s v="19BW16B007"/>
        <s v="18BW55B003"/>
        <s v="23BW25"/>
        <s v="13BW35"/>
        <s v="22BW89"/>
        <s v="24BW99"/>
        <s v="14BW83B003"/>
        <s v="14BW85B003"/>
        <s v="25BW79"/>
        <s v="04BW1MB002"/>
        <s v="19BW76"/>
        <s v="18BW36B006"/>
        <s v="13BW36"/>
        <s v="26BW25"/>
        <s v="25BW76"/>
        <s v="25BWLY"/>
        <s v="19BW75"/>
        <s v="13BW37"/>
        <s v="23BW29"/>
        <s v="19BW04"/>
        <s v="14BW57"/>
        <s v="26BWNG"/>
        <s v="25BWMJ"/>
        <s v="21BW18B003"/>
        <s v="21BW27B001"/>
        <s v="19BW75B001"/>
        <s v="26BW24"/>
        <s v="13BW37B001"/>
        <s v="13BW34"/>
        <s v="25BWM2"/>
        <s v="25BWM1"/>
        <s v="23BW84"/>
        <s v="14BW56"/>
        <s v="14BW60"/>
        <s v="24BW93"/>
        <s v="13BW35B001"/>
        <s v="14BW56B001"/>
        <s v="25BWKS"/>
        <s v="25BWKRB001"/>
        <s v="26BW31"/>
        <s v="14BW60B001"/>
        <s v="25BW76B001"/>
        <s v="25BWLZ"/>
        <s v="51BW3JB003"/>
        <s v="22BW58"/>
        <s v="26BWPE"/>
        <s v="25BWK5"/>
        <s v="25BWKR"/>
        <s v="26BWPEB001"/>
        <s v="25BWM8"/>
        <s v="20BW99"/>
        <s v="25BWKT"/>
        <s v="13BWB8"/>
        <s v="25BWJN"/>
        <s v="26BWPF"/>
        <s v="13BWB5"/>
        <s v="25BW46"/>
        <s v="26BWNL"/>
        <s v="25BW40"/>
        <s v="25BW39"/>
        <s v="26BWQH"/>
        <s v="26BWNH"/>
        <s v="24BW98"/>
        <s v="26BWPXB001"/>
        <s v="25BW02"/>
        <s v="26BWPXB003"/>
        <s v="26BWN8"/>
        <s v="24BW94"/>
        <s v="25BW99B001"/>
        <s v="26BWPYB002"/>
        <s v="13BW40"/>
        <s v="26BWPX"/>
        <s v="26BWRWB001"/>
        <s v="26BWS3"/>
        <s v="26BWRX"/>
        <s v="26BWS1"/>
        <s v="26BWPY"/>
        <s v="17BW34B003"/>
        <s v="26BWRW"/>
        <s v="26BWS1B001"/>
        <s v="25BW43"/>
        <s v="25BWK4"/>
        <s v="13BW41"/>
        <s v="20BW98B001"/>
        <s v="25BW99"/>
        <s v="13BWB7"/>
        <s v="25BWLQ"/>
        <s v="26BWMS"/>
        <s v="26BWRZ"/>
        <s v="27BWYK"/>
        <s v="26BWPFB001"/>
        <s v="26BW31B001"/>
        <s v="25BW49"/>
        <s v="25BW42"/>
        <s v="25BW47"/>
        <s v="25BW06"/>
        <s v="18BW41B006"/>
        <s v="21BW19B004"/>
        <s v="26BWS4"/>
        <s v="27BWYE"/>
        <s v="26BWMR"/>
        <s v="25BWLS"/>
        <s v="13BWB6"/>
        <s v="13BWB8B001"/>
        <s v="08BW2QB003"/>
        <s v="27BWYH"/>
        <s v="26BWS5"/>
        <s v="16BW82B001"/>
        <s v="25BWLR"/>
        <s v="25BW47B001"/>
        <s v="25BW57"/>
        <s v="25BW07"/>
        <s v="25BW66"/>
        <s v="25BW37B001"/>
        <s v="25BW53"/>
        <s v="25BWLSB001"/>
        <s v="25BW63"/>
        <s v="25BW47B002"/>
        <s v="25BW55"/>
        <s v="26BWS2B001"/>
        <s v="27BWYA"/>
        <s v="19BW77B001"/>
        <s v="27BWYJ"/>
        <s v="25BW55B001"/>
        <s v="25BW61"/>
        <s v="25BW57B001"/>
        <s v="27BWZW"/>
        <s v="25BW08"/>
        <s v="26BWPEB002"/>
        <s v="25BW94"/>
        <s v="16BW82"/>
        <s v="21BW19B005"/>
        <s v="26BWS2"/>
        <s v="27BWYF"/>
        <s v="25BWLP"/>
        <s v="25BW65"/>
        <s v="25BW62"/>
        <s v="27BWYLB005"/>
        <s v="25BW91"/>
        <s v="25BW61B001"/>
        <s v="27BWYC"/>
        <s v="27BWYMB003"/>
        <s v="25BW38"/>
        <s v="25BW54"/>
        <s v="24BW96"/>
        <s v="27BWYFB001"/>
        <s v="27BWYL"/>
        <s v="25BW89"/>
        <s v="25BW81B001"/>
        <s v="25BW67"/>
        <s v="25BW09"/>
        <s v="25BW50"/>
        <s v="28BWDX"/>
        <s v="25BW54B001"/>
        <s v="25BW64"/>
        <s v="27BWT8"/>
        <s v="14BW59"/>
        <s v="25BW68"/>
        <s v="26BWMQ"/>
        <s v="14BW58"/>
        <s v="25BW50B001"/>
        <s v="14BW64"/>
        <s v="17BW34B002"/>
        <s v="25BW90"/>
        <s v="25BW03"/>
        <s v="26BWRY"/>
        <s v="25BW92"/>
        <s v="25BWKQ"/>
        <s v="26BWMQB001"/>
        <s v="28BWDW"/>
        <s v="25BW41B001"/>
        <s v="25BW50B002"/>
        <s v="26BWNZ"/>
        <s v="14BW64B001"/>
        <s v="27BWYB"/>
        <s v="27BWYBB001"/>
        <s v="27BWYM"/>
        <s v="27BWYMB002"/>
        <s v="27BWYD"/>
        <s v="14BW85B006"/>
        <s v="25BW52"/>
        <s v="16BW82B002"/>
        <s v="25BW52B001"/>
        <s v="26BWNZB001"/>
        <s v="25BW59"/>
        <s v="23BW30"/>
        <s v="27BWAL"/>
        <s v="27BWAMB001"/>
        <s v="27BWC2"/>
        <s v="25BW80"/>
        <s v="13BW40B001"/>
        <s v="17BW33B003"/>
        <s v="28BWDH"/>
        <s v="28BWDL"/>
        <s v="28BWDU"/>
        <s v="28BWDK"/>
        <s v="25BW51"/>
        <s v="24BW92B002"/>
        <s v="25BW08B002"/>
        <s v="25BW56"/>
        <s v="25BW59B001"/>
        <s v="28BWDV"/>
        <s v="14BW62"/>
        <s v="28BWDR"/>
        <s v="27BWA3"/>
        <s v="27BWC1"/>
        <s v="28BWDP"/>
        <s v="14BW62B001"/>
        <s v="25BW86"/>
        <s v="27BWA4"/>
        <s v="27BWYG"/>
        <s v="27BWA2"/>
        <s v="25BW80B001"/>
        <s v="27BWBZ"/>
        <s v="26BWRZB001"/>
        <s v="28BWDS"/>
        <s v="27BWAMB002"/>
        <s v="25BW37"/>
        <s v="27BWA5"/>
        <s v="14BW65"/>
        <s v="25BW58"/>
        <s v="27BWALB001"/>
        <s v="25BW58B001"/>
        <s v="27BWBZB001"/>
        <s v="25BW49B002"/>
        <s v="25BW09B002"/>
        <s v="25BW60"/>
        <s v="24BW01"/>
        <s v="25BW58B002"/>
        <s v="28BWDN"/>
        <s v="28BWDT"/>
        <s v="29BWM7"/>
        <s v="29BWM9"/>
        <s v="27BWCK"/>
        <s v="29BWM8"/>
        <s v="25BW50B003"/>
        <s v="14BW65B003"/>
        <s v="23BW25B001"/>
        <s v="28BWDM"/>
        <s v="27BWBS"/>
        <s v="27BWAT"/>
        <s v="25BW07B001"/>
        <s v="25BW53B001"/>
        <s v="25BW54B002"/>
        <s v="23BW96B001"/>
        <s v="29BWNN"/>
        <s v="28BWHX"/>
        <s v="29BWNM"/>
        <s v="25BW61B002"/>
        <s v="24BW01B001"/>
        <s v="25BW53B002"/>
        <s v="29BWNNB002"/>
        <s v="51BW5W"/>
        <s v="27BWUM"/>
        <s v="27BWUW"/>
        <s v="27BWD7B004"/>
        <s v="28BWHZB001"/>
        <s v="25BW40B001"/>
        <s v="29BWNNB001"/>
        <s v="27BWA1"/>
        <s v="25BW38B001"/>
        <s v="27BWD9"/>
        <s v="25BW55B002"/>
        <s v="27BWUT"/>
        <s v="27BWA6"/>
        <s v="27BWA8"/>
        <s v="24BW01B002"/>
        <s v="28BWGT"/>
        <s v="29BWM6"/>
        <s v="25BW42B002"/>
        <s v="14BW58B002"/>
        <s v="14BW61"/>
        <s v="25BW48B001"/>
        <s v="27BWA7"/>
        <s v="14BW64B002"/>
        <s v="27BWDA"/>
        <s v="25BW57B002"/>
        <s v="25BWKSB001"/>
        <s v="27BWD4"/>
        <s v="25BW48B002"/>
        <s v="25BW41B002"/>
        <s v="27BWT8B001"/>
        <s v="25BW48"/>
        <s v="14BW61B001"/>
        <s v="29BWM6B003"/>
        <s v="28BWDJ"/>
        <s v="27BWD2"/>
        <s v="28BWGU"/>
        <s v="28BWHU"/>
        <s v="28BWHZ"/>
        <s v="24BW95"/>
        <s v="25BW60B001"/>
        <s v="25BW55B003"/>
        <s v="27BWC1B002"/>
        <s v="28BWGV"/>
        <s v="25BW48B003"/>
        <s v="22BW90"/>
        <s v="25BW61B003"/>
        <s v="27BWD7"/>
        <s v="25BW39B001"/>
        <s v="21BW27B002"/>
        <s v="27BWUX"/>
        <s v="27BWUY"/>
        <s v="28BWDQ"/>
        <s v="25BW50B005"/>
        <s v="27BWD7B002"/>
        <s v="27BWAQ"/>
        <s v="25BW50B004"/>
        <s v="25BW49B003"/>
        <s v="27BWD6"/>
        <s v="27BWD1"/>
        <s v="27BWD8"/>
        <s v="28BWGX"/>
        <s v="28BWHVB001"/>
        <s v="28BWGE"/>
        <s v="27BWAU"/>
        <s v="28BWGY"/>
        <s v="27BWA9"/>
        <s v="27BWAA"/>
        <s v="24BW22"/>
        <s v="25BW38B002"/>
        <s v="27BWD5"/>
        <s v="27BWZ5B001"/>
        <s v="25BW57B003"/>
        <s v="28BWGYB001"/>
        <s v="28BWJ1B001"/>
        <s v="29BWM6B001"/>
        <s v="25BW58B003"/>
        <s v="28BWGW"/>
        <s v="27BWUN"/>
        <s v="27BWUU"/>
        <s v="29BWM6B002"/>
        <s v="28BWGWB001"/>
        <s v="27BWAQB001"/>
        <s v="27BWAR"/>
        <s v="26BWQPB001"/>
        <s v="27BWUL"/>
        <s v="18BW36B007"/>
        <s v="27BWARB001"/>
        <s v="27BWAS"/>
        <s v="25BW65B001"/>
        <s v="25BW54B003"/>
        <s v="14BW58B001"/>
        <s v="25BW41"/>
        <s v="25BW55B004"/>
        <s v="17BW67B006"/>
        <s v="25BW57B004"/>
        <s v="25BW73"/>
        <s v="25BW74"/>
        <s v="27BWUZ"/>
        <s v="25BW37B002"/>
        <s v="14BW65B001"/>
        <s v="25BW58B004"/>
        <s v="27BWZ9"/>
        <s v="27BWZ6B001"/>
        <s v="27BWZB"/>
        <s v="27BWZ5B002"/>
        <s v="14BW57B001"/>
        <s v="27BWZ6"/>
        <s v="26BWNZB002"/>
        <s v="28BWH2"/>
        <s v="27BWD5B002"/>
        <s v="28BWHW"/>
        <s v="26BWNY"/>
        <s v="27BWC1B001"/>
        <s v="25BW51B002"/>
        <s v="27BWUV"/>
        <s v="27BWCF"/>
        <s v="27BWZ5"/>
        <s v="27BWCFB001"/>
        <s v="27BWV1"/>
        <s v="25BW37B003"/>
        <s v="28BWJ3B002"/>
        <s v="28BWH4"/>
        <s v="27BWZD"/>
        <s v="27BWZ7"/>
        <s v="27BWV5"/>
        <s v="27BWV2"/>
        <s v="28BWGTB001"/>
        <s v="28BWGZ"/>
        <s v="27BWV3"/>
        <s v="27BWZ5B003"/>
        <s v="25BW08B001"/>
        <s v="25BW44"/>
        <s v="28BWH6B001"/>
        <s v="27BWV6"/>
        <s v="27BWD3"/>
        <s v="27BWZ6B002"/>
        <s v="28BWJ2"/>
        <s v="27BWAP"/>
        <s v="28BWHV"/>
        <s v="28BWJ1"/>
        <s v="28BWH5"/>
        <s v="28BWJ3"/>
        <s v="28BWH6"/>
        <s v="25BW57B005"/>
        <s v="26BW32"/>
        <s v="30BWSV"/>
        <s v="28BWH1B001"/>
        <s v="27BWZ7B001"/>
        <s v="25BW44B002"/>
        <s v="30BWSS"/>
        <s v="27BWZ5B004"/>
        <s v="27BWV4"/>
        <s v="27BWVA"/>
        <s v="28BWEM"/>
        <s v="28BWEA"/>
        <s v="30BWSM"/>
        <s v="27BWZ8"/>
        <s v="27BWAF"/>
        <s v="25BW45"/>
        <s v="23BW96B002"/>
        <s v="28BWHYB001"/>
        <s v="27BWVB"/>
        <s v="27BWVC"/>
        <s v="29BWLN"/>
        <s v="28BWHYB003"/>
        <s v="27BWZ8B002"/>
        <s v="28BWHYB002"/>
        <s v="29BWLQ"/>
        <s v="14BW63"/>
        <s v="24BW01B003"/>
        <s v="28BWH1"/>
        <s v="28BWH3"/>
        <s v="29BWLT"/>
        <s v="27BWV7"/>
        <s v="27BWZ4"/>
        <s v="27BWV8"/>
        <s v="27BWV9"/>
        <s v="28BWEL"/>
        <s v="29BWLS"/>
        <s v="28BWEF"/>
        <s v="27BWZL"/>
        <s v="27BWAUB001"/>
        <s v="29BWQX"/>
        <s v="25BW60B002"/>
        <s v="28BWGUB001"/>
        <s v="28BWHY"/>
        <s v="29BWQW"/>
        <s v="28BWEK"/>
        <s v="28BWE4B001"/>
        <s v="25BW44B003"/>
        <s v="29BWLU"/>
        <s v="29BWQS"/>
        <s v="28BWEJ"/>
        <s v="27BWZDB001"/>
        <s v="29BWLP"/>
        <s v="28BWEG"/>
        <s v="29BWR1"/>
        <s v="23BW30B001"/>
        <s v="25BW49B004"/>
        <s v="29BWQY"/>
        <s v="29BWQU"/>
        <s v="27BWAPB001"/>
        <s v="23BW30B002"/>
        <s v="27BWZ7B002"/>
        <s v="27BWAKB001"/>
        <s v="28BWG8B001"/>
        <s v="28BWELB001"/>
        <s v="25BW69"/>
        <s v="29BWQQ"/>
        <s v="27BWAFB001"/>
        <s v="28BWEW"/>
        <s v="29BWQZ"/>
        <s v="28BWES"/>
        <s v="29BWR8"/>
        <s v="25BW60B003"/>
        <s v="28BWEWB001"/>
        <s v="27BWARB002"/>
        <s v="27BWASB001"/>
        <s v="28BWH6B002"/>
        <s v="29BWR7"/>
        <s v="29BWR5"/>
        <s v="29BWQQB001"/>
        <s v="27BWAFB002"/>
        <s v="29BWM5B002"/>
        <s v="28BWHVB002"/>
        <s v="28BWEP"/>
        <s v="29BWQ7B001"/>
        <s v="26BWNW"/>
        <s v="29BWQ3B002"/>
        <s v="28BWGFB002"/>
        <s v="30BWT7B002"/>
        <s v="28BWH4B001"/>
        <s v="29BWR3"/>
        <s v="29BWR4"/>
        <s v="30BWT7B001"/>
        <s v="29BWQR"/>
        <s v="18BW41B007"/>
        <s v="29BWR6B001"/>
        <s v="30BWT6"/>
        <s v="27BWAV"/>
        <s v="27BWVE"/>
        <s v="24BW92B003"/>
        <s v="25BW45B001"/>
        <s v="30BWC2"/>
        <s v="29BWLR"/>
        <s v="29BWR2"/>
        <s v="07BW4YB001"/>
        <s v="27BWAVB001"/>
        <s v="29BWLXB001"/>
        <s v="29BWLZ"/>
        <s v="30BWTF"/>
        <s v="27BWVD"/>
        <s v="28BWE4"/>
        <s v="29BWR1B002"/>
        <s v="30BWC2B001"/>
        <s v="29BWQ8"/>
        <s v="23BW96B003"/>
        <s v="29BWQB"/>
        <s v="28BWET"/>
        <s v="29BWQ9"/>
        <s v="30BWBY"/>
        <s v="27BWV8B001"/>
        <s v="29BWQV"/>
        <s v="28BWEFB001"/>
        <s v="26BWQ9"/>
        <s v="25BW99B002"/>
        <s v="25BW40B002"/>
        <s v="25BW09B003"/>
        <s v="28BWESB001"/>
        <s v="31BWJE"/>
        <s v="29BWLM"/>
        <s v="28BWE4B002"/>
        <s v="29BWQC"/>
        <s v="30BWC1"/>
        <s v="31BWJP"/>
        <s v="29BWQ8B001"/>
        <s v="27BWAPB002"/>
        <s v="29BWR6"/>
        <s v="25BW55B005"/>
        <s v="25BW54B004"/>
        <s v="25BW51B001"/>
        <s v="31BWJF"/>
        <s v="28BWEH"/>
        <s v="28BWDZ"/>
        <s v="30BWT5B001"/>
        <s v="25BW97B001"/>
        <s v="25BW52B004"/>
        <s v="28BWEN"/>
        <s v="28BWG8"/>
        <s v="30BWBZ"/>
        <s v="28BWEKB001"/>
        <s v="28BWH8B001"/>
        <s v="30BWW2B001"/>
        <s v="30BWWEB001"/>
        <s v="28BWH9B001"/>
        <s v="31BWLP"/>
        <s v="31BWLQ"/>
        <s v="31BWLT"/>
        <s v="25BWM7"/>
        <s v="31BWLPB002"/>
        <s v="30BWB5"/>
        <s v="30BWBX"/>
        <s v="28BWGF"/>
        <s v="28BWGEB001"/>
        <s v="28BWEHB003"/>
        <s v="30BWT9"/>
        <s v="21BW19B006"/>
        <s v="26BWNZB003"/>
        <s v="28BWEHB002"/>
        <s v="30BWTQB002"/>
        <s v="25BW57B006"/>
        <s v="30BWTZB001"/>
        <s v="25BW74B001"/>
        <s v="25BW50B006"/>
        <s v="30BWT5B002"/>
        <s v="27BWZP"/>
        <s v="30BWTL"/>
        <s v="30BWTZ"/>
        <s v="30BWTU"/>
        <s v="28BWH7"/>
        <s v="30BWTA"/>
        <s v="30BWTC"/>
        <s v="30BWTQ"/>
        <s v="26BWQ7"/>
        <s v="31BWLS"/>
        <s v="25BW58B005"/>
        <s v="30BWTJB002"/>
        <s v="30BWTCB003"/>
        <s v="28BWJ1B004"/>
        <s v="29BWQCB001"/>
        <s v="27BWZPB001"/>
        <s v="28BWH9"/>
        <s v="30BWTY"/>
        <s v="28BWGG"/>
        <s v="30BWTJ"/>
        <s v="28BWH8"/>
        <s v="30BWT4B001"/>
        <s v="30BWU2"/>
        <s v="26BWMW"/>
        <s v="28BWJ1B002"/>
        <s v="28BWH3B001"/>
        <s v="28BWH6B003"/>
        <s v="30BWSZB001"/>
        <s v="29BWQAB001"/>
        <s v="30BWTCB002"/>
        <s v="30BWTJB001"/>
        <s v="30BWC3"/>
        <s v="30BWU6"/>
        <s v="30BWUV"/>
        <s v="30BWUX"/>
        <s v="30BWVT"/>
        <s v="28BWJ1B003"/>
        <s v="25BW02B002"/>
        <s v="31BWL9"/>
        <s v="31BWLA"/>
        <s v="31BWLD"/>
        <s v="31BWLE"/>
        <s v="30BWVWB001"/>
        <s v="27BWZK"/>
        <s v="29BWQ9B001"/>
        <s v="31BWLPB001"/>
        <s v="14BW65B002"/>
        <s v="14BW63B001"/>
        <s v="30BWU1"/>
        <s v="30BWUN"/>
        <s v="28BWG8B002"/>
        <s v="27BWAKB002"/>
        <s v="30BWW7"/>
        <s v="30BWUY"/>
        <s v="30BWUW"/>
        <s v="27BWAH"/>
        <s v="30BWU5B001"/>
        <s v="31BWLR"/>
        <s v="28BWGEB002"/>
        <s v="30BWU6B001"/>
        <s v="31BWKJB001"/>
        <s v="28BWEV"/>
        <s v="30BWSZB002"/>
        <s v="27BWTB"/>
        <s v="27BWVK"/>
        <s v="30BWVH"/>
        <s v="31BWLB"/>
        <s v="30BWU5"/>
        <s v="28BWE5"/>
        <s v="25BW02B001"/>
        <s v="26BWSC"/>
        <s v="29BWQAB002"/>
        <s v="27BWAHB001"/>
        <s v="30BWWE"/>
        <s v="30BWW5"/>
        <s v="26BWSB"/>
        <s v="27BWZF"/>
        <s v="31BWLF"/>
        <s v="25BW52B005"/>
        <s v="31BWLC"/>
        <s v="30BWUYB001"/>
        <s v="30BWV8"/>
        <s v="30BWVHB002"/>
        <s v="30BWW4"/>
        <s v="30BWW9"/>
        <s v="30BWWB"/>
        <s v="31BWLPB003"/>
        <s v="26BWQ7B002"/>
        <s v="26BWSBB002"/>
        <s v="27BWBY"/>
        <s v="25BWM4"/>
        <s v="31BWLG"/>
        <s v="30BWW9B001"/>
        <s v="30BWWJ"/>
        <s v="31BWLH"/>
        <s v="31BWKJ"/>
        <s v="26BWSBB003"/>
        <s v="26BWSCB001"/>
        <s v="16BW85"/>
        <s v="30BWVV"/>
        <s v="30BWW2"/>
        <s v="30BWWD"/>
        <s v="30BWT5B003"/>
        <s v="30BWVW"/>
        <s v="30BWW1"/>
        <s v="30BWVX"/>
        <s v="14BW65B004"/>
        <s v="28BWKB"/>
        <s v="30BWAM"/>
        <s v="30BWAN"/>
        <s v="30BWW3"/>
        <s v="30BWVY"/>
        <s v="30BWW8"/>
        <s v="25BW55B007"/>
        <s v="28BWEKB002"/>
        <s v="30BWUXB001"/>
        <s v="28BWE5B002"/>
        <s v="28BWH8B003"/>
        <s v="30BWV8B001"/>
        <s v="30BWVZB001"/>
        <s v="30BWVWB002"/>
        <s v="30BWWA"/>
        <s v="28BWE5B001"/>
        <s v="28BWE2"/>
        <s v="28BWER"/>
        <s v="30BWWC"/>
        <s v="30BWWK"/>
        <s v="25BW52B003"/>
        <s v="30BWWDB001"/>
        <s v="30BWT3B002"/>
        <s v="33BWW2"/>
        <s v="30BWBZB001"/>
        <s v="27BWZH"/>
        <s v="30BWVZ"/>
        <s v="29BWMB"/>
        <s v="30BWVYB001"/>
        <s v="28BWH8B002"/>
        <s v="30BWWM"/>
        <s v="27BWZG"/>
        <s v="30BWVXB001"/>
        <s v="30BWUYB002"/>
        <s v="28BWGEB003"/>
        <s v="30BWW8B002"/>
        <s v="30BWWDB002"/>
        <s v="28BWH4B002"/>
        <s v="30BWWCB001"/>
        <s v="25BW01"/>
        <s v="27BWAK"/>
        <s v="27BWZA"/>
        <s v="32BWMS"/>
        <s v="26BWQ9B002"/>
        <s v="30BWAMB001"/>
        <s v="30BWANB001"/>
        <s v="30BWWG"/>
        <s v="28BWEX"/>
        <s v="27BWZGB003"/>
        <s v="30BWWY"/>
        <s v="27BWAJ"/>
        <s v="27BWAKB005"/>
        <s v="32BWMV"/>
        <s v="23BW10"/>
        <s v="27BWZE"/>
        <s v="30BWUNB001"/>
        <s v="27BWAHB002"/>
        <s v="26BWQ9B003"/>
        <s v="28BWEXB004"/>
        <s v="30BWUWB001"/>
        <s v="30BWWN"/>
        <s v="28BWEFB003"/>
        <s v="28BWEFB002"/>
        <s v="29BWQCB002"/>
        <s v="30BWW6"/>
        <s v="28BWE4B003"/>
        <s v="28BWH4B003"/>
        <s v="30BWWGB001"/>
        <s v="30BWWF"/>
        <s v="30BWVHB001"/>
        <s v="30BWWKB001"/>
        <s v="30BWWPB001"/>
        <s v="30BWWNB001"/>
        <s v="30BWWP"/>
        <s v="30BWWQ"/>
        <s v="27BWZ7B003"/>
        <s v="27BWZHB001"/>
        <s v="30BWX2"/>
        <s v="30BWX6"/>
        <s v="25BW52B006"/>
        <s v="30BWUWB002"/>
        <s v="30BWX5B001"/>
        <s v="30BWWAB001"/>
        <s v="33BWZ7"/>
        <s v="30BWWT"/>
        <s v="30BWX1"/>
        <s v="30BWX5"/>
        <s v="27BWAVB002"/>
        <s v="31BWLM"/>
        <s v="32BWMU"/>
        <s v="32BWMT"/>
        <s v="25BW09B005"/>
        <s v="32BWP8"/>
        <s v="28BWENB001"/>
        <s v="30BWWR"/>
        <s v="26BWQ9B005"/>
        <s v="25BW41B003"/>
        <s v="30BWWTB001"/>
        <s v="26BWQ9B004"/>
        <s v="27BWZAB001"/>
        <s v="30BWWQB001"/>
        <s v="30BWWFB001"/>
        <s v="25BWMC"/>
        <s v="28BWH4B005"/>
        <s v="28BWEXB003"/>
        <s v="27BWAFB004"/>
        <s v="27BWZ6B005"/>
        <s v="27BWZ8B004"/>
        <s v="25BW52B002"/>
        <s v="27BWAFB003"/>
        <s v="27BWZ6B004"/>
        <s v="27BWZ8B003"/>
        <s v="30BWWW"/>
        <s v="29BWQLB007"/>
        <s v="30BWWZ"/>
        <s v="30BWXK"/>
        <s v="30BWVVB001"/>
        <s v="30BWWV"/>
        <s v="30BWXH"/>
        <s v="30BWX1B001"/>
        <s v="14BW62B002"/>
        <s v="30BWWVB001"/>
        <s v="30BWXHB001"/>
        <s v="30BWWS"/>
        <s v="31BWK4"/>
        <s v="33BWZ1"/>
        <s v="30BWX9"/>
        <s v="30BWWSB001"/>
        <s v="27BWZAB002"/>
        <s v="30BWZA"/>
        <s v="30BWW2B002"/>
        <s v="30BWXG"/>
        <s v="30BWUNB002"/>
        <s v="30BWW8B003"/>
        <s v="30BWVWB003"/>
        <s v="30BWWSB002"/>
        <s v="33BWZ6"/>
        <s v="29BWQL"/>
        <s v="33BWZ6B002"/>
        <s v="30BWU5B002"/>
        <s v="30BWX3"/>
        <s v="30BWXE"/>
        <s v="24BW98B001"/>
        <s v="30BWAMB002"/>
        <s v="23BW10B003"/>
        <s v="28BWEKB003"/>
        <s v="30BWWX"/>
        <s v="30BWWU"/>
        <s v="30BWFX"/>
        <s v="33BWV5"/>
        <s v="30BWTZB002"/>
        <s v="33BWUY"/>
        <s v="30BWXD"/>
        <s v="30BWXF"/>
        <s v="33BWV4"/>
        <s v="33BWZ4"/>
        <s v="33BWZ5"/>
        <s v="33BWV1"/>
        <s v="30BWWZB001"/>
        <s v="30BWX7"/>
        <s v="30BWX8"/>
        <s v="30BWX9B002"/>
        <s v="25BWM6"/>
        <s v="30BWU5B003"/>
        <s v="30BWX9B001"/>
        <s v="30BWXFB001"/>
        <s v="30BWWUB001"/>
        <s v="30BWYG"/>
        <s v="27BWVKB001"/>
        <s v="30BWFXB001"/>
        <s v="30BWY4"/>
        <s v="25BW09B004"/>
        <s v="30BWX4"/>
        <s v="30BWXN"/>
        <s v="30BWXY"/>
        <s v="30BWXS"/>
        <s v="30BWXNB001"/>
        <s v="30BWXYB001"/>
        <s v="30BWXSB001"/>
        <s v="25BW09B006"/>
        <s v="33BWUT"/>
        <s v="18BW54B004"/>
        <s v="30BWZJB001"/>
        <s v="30BWW3B002"/>
        <s v="31BWL7"/>
        <s v="30BWY4B001"/>
        <s v="27BWVKB002"/>
        <s v="30BWWH"/>
        <s v="33BWUW"/>
        <s v="32BWPA"/>
        <s v="32BWNV"/>
        <s v="30BWWWB001"/>
        <s v="31BWK7"/>
        <s v="28BWELB002"/>
        <s v="33BWZ2"/>
        <s v="30BWYH"/>
        <s v="30BWX1B002"/>
        <s v="33BWZ3"/>
        <s v="27BWZCB001"/>
        <s v="33BWUS"/>
        <s v="25BW44B004"/>
        <s v="32BWMZ"/>
        <s v="30BWYP"/>
        <s v="31BWK7B002"/>
        <s v="30BWX7B002"/>
        <s v="30BWXP"/>
        <s v="30BWXX"/>
        <s v="27BWZC"/>
        <s v="33BWUH"/>
        <s v="30BWX7B001"/>
        <s v="30BWWL"/>
        <s v="30BWXC"/>
        <s v="30BWXB"/>
        <s v="30BWXJ"/>
        <s v="26BWQ8"/>
        <s v="30BWANB002"/>
        <s v="28BWH8B004"/>
        <s v="30BWXR"/>
        <s v="30BWXPB001"/>
        <s v="30BWXQ"/>
        <s v="30BWXL"/>
        <s v="33BWC7"/>
        <s v="30BWYF"/>
        <s v="31BWM8"/>
        <s v="32BWP9"/>
        <s v="30BWYFB001"/>
        <s v="30BWXLB001"/>
        <s v="30BWYU"/>
        <s v="29BWQMB004"/>
        <s v="30BWXCB002"/>
        <s v="30BWWLB001"/>
        <s v="27BWAKB006"/>
        <s v="26BWQ7B003"/>
        <s v="33BWAX"/>
        <s v="30BWXCB001"/>
        <s v="27BWZKB002"/>
        <s v="27BWZHB002"/>
        <s v="30BWYJ"/>
        <s v="27BWAHB003"/>
        <s v="28BWE5B003"/>
        <s v="30BWYL"/>
        <s v="30BWXQB001"/>
        <s v="30BWYB"/>
        <s v="30BWWRB002"/>
        <s v="26BWQ8B001"/>
        <s v="30BWXXB001"/>
        <s v="30BWYPB001"/>
        <s v="30BWWKB002"/>
        <s v="26BWNWB002"/>
        <s v="25BWM6B004"/>
        <s v="30BWUWB003"/>
        <s v="30BWYS"/>
        <s v="30BWXPB002"/>
        <s v="30BWXRB001"/>
        <s v="29BWQG"/>
        <s v="30BWYK"/>
        <s v="30BWXQB002"/>
        <s v="30BWYQ"/>
        <s v="30BWWZB002"/>
        <s v="30BWW8B001"/>
        <s v="30BWYKB001"/>
        <s v="30BWX8B001"/>
        <s v="28BWE5B004"/>
        <s v="27BWZEB001"/>
        <s v="25BW02B003"/>
        <s v="30BWYX"/>
        <s v="29BWQGB001"/>
        <s v="26BWNWB001"/>
        <s v="30BWYW"/>
        <s v="33BWVC"/>
        <s v="33BWV2"/>
        <s v="33BWV3"/>
        <s v="31BWL5"/>
        <s v="32BWTQ"/>
        <s v="32BWTP"/>
        <s v="32BWTU"/>
        <s v="31BWGU"/>
        <s v="33BWUR"/>
        <s v="33BWUV"/>
        <s v="33BWKJ"/>
        <s v="33BWKM"/>
        <s v="33BWKN"/>
        <s v="33BWL1"/>
        <s v="33BWL2"/>
        <s v="30BWW3B001"/>
        <s v="33BWUJ"/>
        <s v="33BWUU"/>
        <s v="29BWQM"/>
        <s v="33BWZG"/>
        <s v="33BWKZ"/>
        <s v="33BWC6"/>
        <s v="31BWGT"/>
        <s v="28BWENB002"/>
        <s v="30BWWWB002"/>
        <s v="30BWZB"/>
        <s v="33BWKL"/>
        <s v="27BWZAB003"/>
        <s v="30BWXT"/>
        <s v="33BWKK"/>
        <s v="30BWZ7"/>
        <s v="34BWP6"/>
        <s v="30BWZ2"/>
        <s v="30BWZ3"/>
        <s v="30BWZ6"/>
        <s v="30BWZ4"/>
        <s v="30BWWAB002"/>
        <s v="30BWXGB001"/>
        <s v="30BWYY"/>
        <s v="30BWZ2B001"/>
        <s v="30BWYN"/>
        <s v="30BWWNB002"/>
        <s v="30BWX4B001"/>
        <s v="30BWYR"/>
        <s v="30BWZC"/>
        <s v="25BW45B003"/>
        <s v="28BWESB002"/>
        <s v="34BWLP"/>
        <s v="30BWZ5"/>
        <s v="30BWYBB001"/>
        <s v="30BWWYB001"/>
        <s v="30BWXRB002"/>
        <s v="30BWXGB002"/>
        <s v="30BWW6B001"/>
        <s v="32BWTJB001"/>
        <s v="31BWLK"/>
        <s v="32BWTK"/>
        <s v="32BWTL"/>
        <s v="32BWTM"/>
        <s v="30BWZL"/>
        <s v="30BWYRB001"/>
        <s v="30BWZ3B001"/>
        <s v="31BWM9"/>
        <s v="31BWLJ"/>
        <s v="30BWZ1"/>
        <s v="30BWYZ"/>
        <s v="33BWD4"/>
        <s v="31BWHE"/>
        <s v="32BWMZB001"/>
        <s v="30BWWAB003"/>
        <s v="33BWD4B001"/>
        <s v="29BWQE"/>
        <s v="30BWXPB003"/>
        <s v="25BW44B005"/>
        <s v="30BWYXB001"/>
        <s v="30BWXTB001"/>
        <s v="33BWC3"/>
        <s v="33BWC3B001"/>
        <s v="30BWZT"/>
        <s v="30BWXM"/>
        <s v="30BWZ8"/>
        <s v="30BWYZB001"/>
        <s v="27BWAJB001"/>
        <s v="30BWZ4B001"/>
        <s v="30BWYWB001"/>
        <s v="33BWD5"/>
        <s v="30BWZE"/>
        <s v="30BWZ9"/>
        <s v="30BWWRB001"/>
        <s v="32BWTJ"/>
        <s v="30BWZD"/>
        <s v="30BWZJ"/>
        <s v="33BWE1"/>
        <s v="31BWM7B001"/>
        <s v="25BWM6B002"/>
        <s v="30BWSK"/>
        <s v="33BWZF"/>
        <s v="34BWLQ"/>
        <s v="32BWN4"/>
        <s v="30BWYNB001"/>
        <s v="29BWMJ"/>
        <s v="27BWZKB001"/>
        <s v="33BWCVB001"/>
        <s v="33BWCV"/>
        <s v="32BWTN"/>
        <s v="32BWTR"/>
        <s v="30BWZK"/>
        <s v="33BWD5B001"/>
        <s v="30BWZQ"/>
        <s v="33BWDZ"/>
        <s v="33BWYTB001"/>
        <s v="30BWZEB001"/>
        <s v="31BWHD"/>
        <s v="30BWZ6B001"/>
        <s v="30BWZF"/>
        <s v="31BWHC"/>
        <s v="32BWPJ"/>
        <s v="31BWMA"/>
        <s v="32BWS9"/>
        <s v="29BWQP"/>
        <s v="33BWCL"/>
        <s v="30BWZ1B001"/>
        <s v="30BWWRB003"/>
        <s v="28BWG8B003"/>
        <s v="28BWE2B002"/>
        <s v="30BWYM"/>
        <s v="24BW22B001"/>
        <s v="14BW63B002"/>
        <s v="30BWZH"/>
        <s v="30BWZS"/>
        <s v="33BWDY"/>
        <s v="33BWDN"/>
        <s v="28BWE4B004"/>
        <s v="23BW96"/>
        <s v="33BWYT"/>
        <s v="30BWZR"/>
        <s v="33BWYR"/>
        <s v="33BWYS"/>
        <s v="32BWTX"/>
        <s v="31BWHEB002"/>
        <s v="31BWMB"/>
        <s v="33BWW1"/>
        <s v="33BWYD"/>
        <s v="30BWXCB003"/>
        <s v="30BWXXB002"/>
        <s v="31BWHEB001"/>
        <s v="33BWX8"/>
        <s v="30BWZKB001"/>
        <s v="30BWZDB001"/>
        <s v="31BWM6B001"/>
        <s v="32BWPK"/>
        <s v="33BWL5"/>
        <s v="30BWZHB001"/>
        <s v="33BWW4B001"/>
        <s v="30BWWHB001"/>
        <s v="30BWZV"/>
        <s v="30BWZEB002"/>
        <s v="33BWE1B001"/>
        <s v="33BWDNB002"/>
        <s v="30BWZW"/>
        <s v="33BWE5"/>
        <s v="31BWHEB003"/>
        <s v="31BWJW"/>
        <s v="31BWM7"/>
        <s v="32BWQA"/>
        <s v="32BWR3"/>
        <s v="33BWW4"/>
        <s v="30BWYT"/>
        <s v="30BWZJB002"/>
        <s v="30BWZ7B001"/>
        <s v="30BWZRB001"/>
        <s v="30BWYWB002"/>
        <s v="30BWZ5B001"/>
        <s v="33BWDZB001"/>
        <s v="33BWCCB001"/>
        <s v="33BWBE"/>
        <s v="31BWLJB001"/>
        <s v="32BWN4B001"/>
        <m/>
        <s v="32BWR4"/>
        <s v="32BWR5"/>
        <s v="33BWVZ"/>
        <s v="30BWZ5B002"/>
        <s v="30BWZ7B002"/>
        <s v="31BWMBB001"/>
        <s v="33BWW4B002"/>
        <s v="33BWFKB001"/>
        <s v="32BWR6"/>
        <s v="30BWZFB001"/>
        <s v="32BWR5B001"/>
        <s v="33BWL3"/>
        <s v="30BWZAB002"/>
      </sharedItems>
    </cacheField>
    <cacheField name="Wafer Q'ty" numFmtId="0">
      <sharedItems containsString="0" containsBlank="1" containsNumber="1" containsInteger="1" minValue="1" maxValue="13"/>
    </cacheField>
    <cacheField name="Rework wafer" numFmtId="0">
      <sharedItems containsString="0" containsBlank="1" containsNumber="1" containsInteger="1" minValue="0" maxValue="13"/>
    </cacheField>
    <cacheField name="From previous layer" numFmtId="0">
      <sharedItems containsString="0" containsBlank="1" containsNumber="1" containsInteger="1" minValue="0" maxValue="0"/>
    </cacheField>
    <cacheField name="particle" numFmtId="0">
      <sharedItems containsString="0" containsBlank="1" containsNumber="1" containsInteger="1" minValue="0" maxValue="340"/>
    </cacheField>
    <cacheField name="bubble" numFmtId="0">
      <sharedItems containsString="0" containsBlank="1" containsNumber="1" containsInteger="1" minValue="0" maxValue="33"/>
    </cacheField>
    <cacheField name="gel" numFmtId="0">
      <sharedItems containsString="0" containsBlank="1" containsNumber="1" containsInteger="1" minValue="0" maxValue="31"/>
    </cacheField>
    <cacheField name="WES shift" numFmtId="0">
      <sharedItems containsString="0" containsBlank="1" containsNumber="1" containsInteger="1" minValue="0" maxValue="0"/>
    </cacheField>
    <cacheField name="Addition defect" numFmtId="0">
      <sharedItems containsString="0" containsBlank="1" containsNumber="1" containsInteger="1" minValue="0" maxValue="340"/>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 name="Action" numFmtId="0">
      <sharedItems containsNonDate="0" containsString="0" containsBlank="1"/>
    </cacheField>
    <cacheField name="RW time" numFmtId="0">
      <sharedItems containsString="0" containsBlank="1" containsNumber="1" containsInteger="1" minValue="0" maxValue="3"/>
    </cacheField>
    <cacheField name="RW-Particle" numFmtId="0">
      <sharedItems containsString="0" containsBlank="1" containsNumber="1" containsInteger="1" minValue="1" maxValue="13"/>
    </cacheField>
    <cacheField name="RW-Machine alarm" numFmtId="0">
      <sharedItems containsString="0" containsBlank="1" containsNumber="1" containsInteger="1" minValue="1" maxValue="13"/>
    </cacheField>
    <cacheField name="RW-Over Q-time" numFmtId="0">
      <sharedItems containsString="0" containsBlank="1" containsNumber="1" containsInteger="1" minValue="1" maxValue="13"/>
    </cacheField>
    <cacheField name="RW-buy-off" numFmtId="0">
      <sharedItems containsString="0" containsBlank="1" containsNumber="1" containsInteger="1" minValue="5" maxValue="5"/>
    </cacheField>
    <cacheField name="RW-oxidation" numFmtId="0">
      <sharedItems containsString="0" containsBlank="1" containsNumber="1" containsInteger="1" minValue="1" maxValue="8"/>
    </cacheField>
    <cacheField name="RW-PR damage" numFmtId="0">
      <sharedItems containsNonDate="0" containsString="0" containsBlank="1"/>
    </cacheField>
    <cacheField name="RW-Bubble" numFmtId="0">
      <sharedItems containsString="0" containsBlank="1" containsNumber="1" containsInteger="1" minValue="1" maxValue="3"/>
    </cacheField>
    <cacheField name="RW-WES shift" numFmtId="0">
      <sharedItems containsString="0" containsBlank="1" containsNumber="1" containsInteger="1" minValue="5" maxValue="5"/>
    </cacheField>
  </cacheFields>
  <extLst>
    <ext xmlns:x14="http://schemas.microsoft.com/office/spreadsheetml/2009/9/main" uri="{725AE2AE-9491-48be-B2B4-4EB974FC3084}">
      <x14:pivotCacheDefinition pivotCacheId="4"/>
    </ext>
  </extLst>
</pivotCacheDefinition>
</file>

<file path=xl/pivotCache/pivotCacheDefinition9.xml><?xml version="1.0" encoding="utf-8"?>
<pivotCacheDefinition xmlns="http://schemas.openxmlformats.org/spreadsheetml/2006/main" xmlns:r="http://schemas.openxmlformats.org/officeDocument/2006/relationships" r:id="rId1" refreshedBy="潘慶豪" refreshedDate="46265.71575127315" createdVersion="6" refreshedVersion="6" minRefreshableVersion="3" recordCount="2454">
  <cacheSource type="worksheet">
    <worksheetSource ref="B1:Z1048576" sheet="PoP-PR Daily rework rate (All)"/>
  </cacheSource>
  <cacheFields count="25">
    <cacheField name="ADI date" numFmtId="177">
      <sharedItems containsNonDate="0" containsDate="1" containsString="0" containsBlank="1" minDate="2026-03-19T00:00:00" maxDate="2026-09-01T00:00:00" count="123">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5T00:00:00"/>
        <d v="2026-04-06T00:00:00"/>
        <d v="2026-04-07T00:00:00"/>
        <d v="2026-04-09T00:00:00"/>
        <d v="2026-04-11T00:00:00"/>
        <d v="2026-04-13T00:00:00"/>
        <d v="2026-04-14T00:00:00"/>
        <d v="2026-04-15T00:00:00"/>
        <d v="2026-04-16T00:00:00"/>
        <d v="2026-04-18T00:00:00"/>
        <d v="2026-04-19T00:00:00"/>
        <d v="2026-04-20T00:00:00"/>
        <d v="2026-04-21T00:00:00"/>
        <d v="2026-04-22T00:00:00"/>
        <d v="2026-04-23T00:00:00"/>
        <d v="2026-04-24T00:00:00"/>
        <d v="2026-04-25T00:00:00"/>
        <d v="2026-04-26T00:00:00"/>
        <d v="2026-04-27T00:00:00"/>
        <d v="2026-04-28T00:00:00"/>
        <d v="2026-04-29T00:00:00"/>
        <d v="2026-04-30T00:00:00"/>
        <d v="2026-05-02T00:00:00"/>
        <d v="2026-05-03T00:00:00"/>
        <d v="2026-05-04T00:00:00"/>
        <d v="2026-05-06T00:00:00"/>
        <d v="2026-05-07T00:00:00"/>
        <d v="2026-05-08T00:00:00"/>
        <d v="2026-05-09T00:00:00"/>
        <d v="2026-05-10T00:00:00"/>
        <d v="2026-05-11T00:00:00"/>
        <d v="2026-05-12T00:00:00"/>
        <d v="2026-05-13T00:00:00"/>
        <d v="2026-05-14T00:00:00"/>
        <d v="2026-05-15T00:00:00"/>
        <d v="2026-05-16T00:00:00"/>
        <d v="2026-05-19T00:00:00"/>
        <d v="2026-05-20T00:00:00"/>
        <d v="2026-05-21T00:00:00"/>
        <d v="2026-05-22T00:00:00"/>
        <d v="2026-05-23T00:00:00"/>
        <d v="2026-05-24T00:00:00"/>
        <d v="2026-05-26T00:00:00"/>
        <d v="2026-05-28T00:00:00"/>
        <d v="2026-05-29T00:00:00"/>
        <d v="2026-05-30T00:00:00"/>
        <d v="2026-05-31T00:00:00"/>
        <d v="2026-06-01T00:00:00"/>
        <d v="2026-06-02T00:00:00"/>
        <d v="2026-06-03T00:00:00"/>
        <d v="2026-06-05T00:00:00"/>
        <d v="2026-06-07T00:00:00"/>
        <d v="2026-06-08T00:00:00"/>
        <d v="2026-06-09T00:00:00"/>
        <d v="2026-06-10T00:00:00"/>
        <d v="2026-06-13T00:00:00"/>
        <d v="2026-06-14T00:00:00"/>
        <d v="2026-06-15T00:00:00"/>
        <d v="2026-06-16T00:00:00"/>
        <d v="2026-06-17T00:00:00"/>
        <d v="2026-06-18T00:00:00"/>
        <d v="2026-06-21T00:00:00"/>
        <d v="2026-06-23T00:00:00"/>
        <d v="2026-06-24T00:00:00"/>
        <d v="2026-06-25T00:00:00"/>
        <d v="2026-06-26T00:00:00"/>
        <d v="2026-06-27T00:00:00"/>
        <d v="2026-06-28T00:00:00"/>
        <d v="2026-06-30T00:00:00"/>
        <d v="2026-07-01T00:00:00"/>
        <d v="2026-07-02T00:00:00"/>
        <d v="2026-07-03T00:00:00"/>
        <d v="2026-07-04T00:00:00"/>
        <d v="2026-07-05T00:00:00"/>
        <d v="2026-07-06T00:00:00"/>
        <d v="2026-07-07T00:00:00"/>
        <d v="2026-07-08T00:00:00"/>
        <d v="2026-07-09T00:00:00"/>
        <d v="2026-07-10T00:00:00"/>
        <d v="2026-07-11T00:00:00"/>
        <d v="2026-07-13T00:00:00"/>
        <d v="2026-07-14T00:00:00"/>
        <d v="2026-07-15T00:00:00"/>
        <d v="2026-07-16T00:00:00"/>
        <d v="2026-07-17T00:00:00"/>
        <d v="2026-07-19T00:00:00"/>
        <d v="2026-07-20T00:00:00"/>
        <d v="2026-07-21T00:00:00"/>
        <d v="2026-07-23T00:00:00"/>
        <d v="2026-07-25T00:00:00"/>
        <d v="2026-07-26T00:00:00"/>
        <d v="2026-07-27T00:00:00"/>
        <d v="2026-07-30T00:00:00"/>
        <d v="2026-07-31T00:00:00"/>
        <d v="2026-08-03T00:00:00"/>
        <d v="2026-08-06T00:00:00"/>
        <d v="2026-08-17T00:00:00"/>
        <d v="2026-08-20T00:00:00"/>
        <d v="2026-08-21T00:00:00"/>
        <d v="2026-08-23T00:00:00"/>
        <d v="2026-08-24T00:00:00"/>
        <d v="2026-08-25T00:00:00"/>
        <d v="2026-08-26T00:00:00"/>
        <d v="2026-08-27T00:00:00"/>
        <d v="2026-08-28T00:00:00"/>
        <d v="2026-08-29T00:00:00"/>
        <d v="2026-08-31T00:00:00"/>
        <m/>
      </sharedItems>
    </cacheField>
    <cacheField name="Layer" numFmtId="0">
      <sharedItems containsBlank="1" count="40">
        <s v="Balsam_FS-PR1"/>
        <s v="AspenA_FS-uPad"/>
        <s v="AspenA FS-uPad"/>
        <s v="AspenA BS-uPad"/>
        <s v="Balsam_BS_CUF-TP"/>
        <s v="AspenA BS-PR1"/>
        <s v="AspenA BS-PR2"/>
        <s v="Balsam_FS-PR2"/>
        <s v="Balsam_BS_CUF-PR1"/>
        <s v="Balsam_FS_PR2"/>
        <s v="Balsam_BS_PR1"/>
        <s v="Balsam_BS_PR2"/>
        <s v="AspenA BS-TP"/>
        <s v="Balsam_FS-PR3"/>
        <s v="Balsam_FS-uPad"/>
        <s v="Balsam_BS_TP"/>
        <s v="Balsam_BS_uPad"/>
        <s v="Balsam_BS CUF_PR2"/>
        <s v="Balsam_FS_PR3"/>
        <s v="Balsam_FS_PR1"/>
        <s v=" Balsam_FS_uPad"/>
        <s v=" Balsam_BS_uPad"/>
        <s v=" Balsam_FS_PR1"/>
        <s v=" Balsam_BS_TP"/>
        <s v="AspenA FS-PR1"/>
        <s v="Balsam_FS_uPad"/>
        <s v="AspenA FS-PR2"/>
        <s v="Balsam_BS CUF_TP"/>
        <s v="AspenA BS_PR1"/>
        <s v="AspenA FS_PR1"/>
        <s v="Balsam_BS CUF_PR1"/>
        <s v="AspenA FS_uPad"/>
        <s v="AspenA FS_PR2"/>
        <s v=" AspenA_BS_TP"/>
        <s v="AspenA BS_TP"/>
        <s v="AspenA BS_uPad"/>
        <s v=" AspenA_BS_PR1"/>
        <s v=" AspenA_FS_PR1"/>
        <s v=" AspenA_BS_uPad"/>
        <m/>
      </sharedItems>
    </cacheField>
    <cacheField name="Schedule" numFmtId="0">
      <sharedItems containsBlank="1" count="148">
        <s v="05QM85B001"/>
        <s v="08QM25B019"/>
        <s v="05QM84B001"/>
        <s v="05QM84B002"/>
        <s v="05QM84B003"/>
        <s v="18QM45"/>
        <s v="11QM07"/>
        <s v="11QM09"/>
        <s v="18QM45B001"/>
        <s v="38QM21"/>
        <s v="11QM08"/>
        <s v="18QM44"/>
        <s v="38QM07"/>
        <s v="38QM20"/>
        <s v="38QM12"/>
        <s v="38QM06"/>
        <s v="38QM05"/>
        <s v="38QM18"/>
        <s v="38QM14"/>
        <s v="11QM05"/>
        <s v="05QM56B001"/>
        <s v="15QM14"/>
        <s v="05QM84B004"/>
        <s v="15QM14B001"/>
        <s v="18QM46"/>
        <s v="05QM84B005"/>
        <s v="15QM64"/>
        <s v="18QM46B001"/>
        <s v="08QM63B001"/>
        <s v="08QM63B002"/>
        <s v="15QM42B001"/>
        <s v="15QM46B001"/>
        <s v="15QM33B002"/>
        <s v="15QM45B001"/>
        <s v="15QM33"/>
        <s v="15QM34"/>
        <s v="15QM45B004"/>
        <s v="15QM46B002"/>
        <s v="11QM09B002"/>
        <s v="15QM45B005"/>
        <s v="11QM05B002"/>
        <s v="11QM07B001"/>
        <s v="15QM41B001"/>
        <s v="15QM75"/>
        <s v="15QM71B001"/>
        <s v="15QM72B001"/>
        <s v="15QM74"/>
        <s v="48QM03"/>
        <s v="15QM76"/>
        <s v="48QM23B001"/>
        <s v="48QM23B002"/>
        <s v="15QM76B001"/>
        <s v="81QM92B002"/>
        <s v="48QM41"/>
        <s v="48QM39"/>
        <s v="48QM02B003"/>
        <s v="15QM41B002"/>
        <s v="11QM09B001"/>
        <s v="48QM02B004"/>
        <s v="15QM41B003"/>
        <s v="35QM56"/>
        <s v="35QM56B001"/>
        <s v="08QM25B021"/>
        <s v="48QM40"/>
        <s v="35QM35"/>
        <s v="45QM43"/>
        <s v="45QM44"/>
        <s v="08QM26B002"/>
        <s v="45QM45"/>
        <s v="35QM36"/>
        <s v="45QM33"/>
        <s v="48QM39B001"/>
        <s v="08QM25B022"/>
        <s v="45QM33B003"/>
        <s v="35QM54"/>
        <s v="08QM64B001"/>
        <s v="48QM52"/>
        <s v="48QM86"/>
        <s v="45QM42"/>
        <s v="48QM87"/>
        <s v="48QM87B001"/>
        <s v="45QM46"/>
        <s v="45QM46B002"/>
        <s v="11QM07B002"/>
        <s v="48QM64"/>
        <s v="48QM02B007"/>
        <s v="58QM04"/>
        <s v="48QM63B001"/>
        <s v="18QM28"/>
        <s v="48QM63B002"/>
        <s v="48QM63B004"/>
        <s v="48QM02B001"/>
        <s v="48QM63B003"/>
        <s v="45QM97"/>
        <s v="45QM96"/>
        <s v="45QM95"/>
        <s v="48QM63B005"/>
        <s v="45QM94"/>
        <s v="58QM25"/>
        <s v="58QM26"/>
        <s v="68QM08"/>
        <s v="68QM07"/>
        <s v="48QM63B008"/>
        <s v="05QM26B002"/>
        <s v="58QM28B001"/>
        <s v="68QM16"/>
        <s v="58QM28"/>
        <s v="58QM27"/>
        <s v="45QM44B001"/>
        <s v="68QM16B001"/>
        <s v="45QM44B002"/>
        <s v="48QM63B009"/>
        <s v="48QM63B007"/>
        <s v="68QM17"/>
        <s v="48QM63B010"/>
        <s v="58QM05B001"/>
        <s v="58QM28B003"/>
        <s v="58QM28B002"/>
        <s v="58QM05B002"/>
        <s v="45QM44B003"/>
        <s v="45QM95B001"/>
        <s v="58QM05"/>
        <s v="68QM19"/>
        <s v="78QM20"/>
        <s v="45QM96B001"/>
        <s v="78QM22"/>
        <s v="78QM21B001"/>
        <s v="68QM18"/>
        <s v="78QM22B001"/>
        <s v="78QM20B001"/>
        <s v="78QM22B002"/>
        <s v="78QM21B002"/>
        <s v="78QM20B002"/>
        <s v="78QM05B001"/>
        <s v="78QM05B002"/>
        <s v="78QM05B004"/>
        <s v="78QM05B003"/>
        <s v="78QM05B005"/>
        <s v="78QM06B001"/>
        <s v="NCQMTM"/>
        <s v="NCQMU3"/>
        <s v="78QM05B007"/>
        <s v="NEQMQ1"/>
        <s v="NEQMQ2"/>
        <s v="NCQMTN"/>
        <s v="78QM05B006"/>
        <s v="45QM98"/>
        <m/>
      </sharedItems>
    </cacheField>
    <cacheField name="Wafer Q'ty" numFmtId="0">
      <sharedItems containsString="0" containsBlank="1" containsNumber="1" containsInteger="1" minValue="1" maxValue="13"/>
    </cacheField>
    <cacheField name="Rework wafer" numFmtId="0">
      <sharedItems containsString="0" containsBlank="1" containsNumber="1" containsInteger="1" minValue="0" maxValue="13"/>
    </cacheField>
    <cacheField name="From previous layer" numFmtId="0">
      <sharedItems containsString="0" containsBlank="1" containsNumber="1" containsInteger="1" minValue="0" maxValue="0"/>
    </cacheField>
    <cacheField name="particle" numFmtId="0">
      <sharedItems containsString="0" containsBlank="1" containsNumber="1" containsInteger="1" minValue="0" maxValue="326"/>
    </cacheField>
    <cacheField name="bubble" numFmtId="0">
      <sharedItems containsString="0" containsBlank="1" containsNumber="1" containsInteger="1" minValue="0" maxValue="11"/>
    </cacheField>
    <cacheField name="gel" numFmtId="0">
      <sharedItems containsString="0" containsBlank="1" containsNumber="1" containsInteger="1" minValue="0" maxValue="14"/>
    </cacheField>
    <cacheField name="WES shift" numFmtId="0">
      <sharedItems containsString="0" containsBlank="1" containsNumber="1" containsInteger="1" minValue="0" maxValue="0"/>
    </cacheField>
    <cacheField name="Addition defect" numFmtId="0">
      <sharedItems containsString="0" containsBlank="1" containsNumber="1" containsInteger="1" minValue="0" maxValue="326"/>
    </cacheField>
    <cacheField name="Defect source - Coat" numFmtId="0">
      <sharedItems containsBlank="1"/>
    </cacheField>
    <cacheField name="Defect source - Exposure" numFmtId="0">
      <sharedItems containsBlank="1"/>
    </cacheField>
    <cacheField name="Defect source - Develop" numFmtId="0">
      <sharedItems containsBlank="1"/>
    </cacheField>
    <cacheField name="Defect source - OM" numFmtId="0">
      <sharedItems containsBlank="1"/>
    </cacheField>
    <cacheField name="Action" numFmtId="0">
      <sharedItems containsNonDate="0" containsString="0" containsBlank="1"/>
    </cacheField>
    <cacheField name="RW time" numFmtId="0">
      <sharedItems containsNonDate="0" containsString="0" containsBlank="1"/>
    </cacheField>
    <cacheField name="RW-Particle" numFmtId="0">
      <sharedItems containsString="0" containsBlank="1" containsNumber="1" containsInteger="1" minValue="2" maxValue="13"/>
    </cacheField>
    <cacheField name="RW-Machine alarm" numFmtId="0">
      <sharedItems containsNonDate="0" containsString="0" containsBlank="1"/>
    </cacheField>
    <cacheField name="RW-Over Q-time" numFmtId="0">
      <sharedItems containsNonDate="0" containsString="0" containsBlank="1"/>
    </cacheField>
    <cacheField name="RW-buy-off" numFmtId="0">
      <sharedItems containsNonDate="0" containsString="0" containsBlank="1"/>
    </cacheField>
    <cacheField name="RW-oxidation" numFmtId="0">
      <sharedItems containsNonDate="0" containsString="0" containsBlank="1"/>
    </cacheField>
    <cacheField name="RW-PR damage" numFmtId="0">
      <sharedItems containsString="0" containsBlank="1" containsNumber="1" containsInteger="1" minValue="1" maxValue="1"/>
    </cacheField>
    <cacheField name="RW-Bubble" numFmtId="0">
      <sharedItems containsNonDate="0" containsString="0" containsBlank="1"/>
    </cacheField>
    <cacheField name="RW-WES shift" numFmtId="0">
      <sharedItems containsNonDate="0" containsString="0" containsBlank="1"/>
    </cacheField>
  </cacheFields>
  <extLst>
    <ext xmlns:x14="http://schemas.microsoft.com/office/spreadsheetml/2009/9/main" uri="{725AE2AE-9491-48be-B2B4-4EB974FC3084}">
      <x14:pivotCacheDefinition pivotCacheId="5"/>
    </ext>
  </extLst>
</pivotCacheDefinition>
</file>

<file path=xl/pivotCache/pivotCacheRecords1.xml><?xml version="1.0" encoding="utf-8"?>
<pivotCacheRecords xmlns="http://schemas.openxmlformats.org/spreadsheetml/2006/main" xmlns:r="http://schemas.openxmlformats.org/officeDocument/2006/relationships" count="4504">
  <r>
    <x v="0"/>
    <x v="0"/>
    <x v="0"/>
    <n v="3"/>
    <n v="1"/>
    <n v="0"/>
    <n v="0"/>
    <n v="1"/>
    <n v="0"/>
    <m/>
    <m/>
    <m/>
    <m/>
    <m/>
    <m/>
    <m/>
    <m/>
    <m/>
    <m/>
    <m/>
    <m/>
    <m/>
    <m/>
    <m/>
    <m/>
    <m/>
  </r>
  <r>
    <x v="1"/>
    <x v="0"/>
    <x v="1"/>
    <n v="3"/>
    <n v="0"/>
    <n v="0"/>
    <n v="0"/>
    <n v="0"/>
    <n v="0"/>
    <m/>
    <m/>
    <m/>
    <m/>
    <m/>
    <m/>
    <m/>
    <m/>
    <m/>
    <m/>
    <m/>
    <m/>
    <m/>
    <m/>
    <m/>
    <m/>
    <m/>
  </r>
  <r>
    <x v="1"/>
    <x v="0"/>
    <x v="2"/>
    <n v="8"/>
    <n v="7"/>
    <n v="0"/>
    <n v="11"/>
    <n v="0"/>
    <n v="3"/>
    <m/>
    <m/>
    <m/>
    <m/>
    <m/>
    <m/>
    <m/>
    <m/>
    <m/>
    <m/>
    <m/>
    <m/>
    <m/>
    <m/>
    <m/>
    <m/>
    <m/>
  </r>
  <r>
    <x v="1"/>
    <x v="0"/>
    <x v="3"/>
    <n v="2"/>
    <n v="0"/>
    <n v="0"/>
    <n v="0"/>
    <n v="0"/>
    <n v="0"/>
    <m/>
    <m/>
    <m/>
    <m/>
    <m/>
    <m/>
    <m/>
    <m/>
    <m/>
    <m/>
    <m/>
    <m/>
    <m/>
    <m/>
    <m/>
    <m/>
    <m/>
  </r>
  <r>
    <x v="2"/>
    <x v="0"/>
    <x v="4"/>
    <n v="1"/>
    <n v="1"/>
    <n v="0"/>
    <n v="1"/>
    <n v="0"/>
    <n v="0"/>
    <m/>
    <m/>
    <m/>
    <m/>
    <m/>
    <m/>
    <m/>
    <m/>
    <m/>
    <m/>
    <m/>
    <m/>
    <m/>
    <m/>
    <m/>
    <m/>
    <m/>
  </r>
  <r>
    <x v="3"/>
    <x v="0"/>
    <x v="4"/>
    <n v="1"/>
    <n v="1"/>
    <n v="0"/>
    <n v="0"/>
    <n v="1"/>
    <n v="0"/>
    <m/>
    <m/>
    <m/>
    <m/>
    <m/>
    <m/>
    <m/>
    <m/>
    <m/>
    <m/>
    <m/>
    <m/>
    <m/>
    <m/>
    <m/>
    <m/>
    <m/>
  </r>
  <r>
    <x v="3"/>
    <x v="0"/>
    <x v="2"/>
    <n v="8"/>
    <n v="5"/>
    <n v="0"/>
    <n v="6"/>
    <n v="1"/>
    <n v="1"/>
    <m/>
    <m/>
    <m/>
    <m/>
    <m/>
    <m/>
    <m/>
    <m/>
    <m/>
    <m/>
    <m/>
    <m/>
    <m/>
    <m/>
    <m/>
    <m/>
    <m/>
  </r>
  <r>
    <x v="4"/>
    <x v="0"/>
    <x v="5"/>
    <n v="1"/>
    <n v="0"/>
    <n v="0"/>
    <n v="0"/>
    <n v="0"/>
    <n v="0"/>
    <m/>
    <m/>
    <m/>
    <m/>
    <m/>
    <m/>
    <m/>
    <m/>
    <m/>
    <m/>
    <m/>
    <m/>
    <m/>
    <m/>
    <m/>
    <m/>
    <m/>
  </r>
  <r>
    <x v="5"/>
    <x v="1"/>
    <x v="0"/>
    <n v="1"/>
    <n v="1"/>
    <n v="0"/>
    <n v="1"/>
    <n v="0"/>
    <n v="0"/>
    <m/>
    <m/>
    <m/>
    <m/>
    <m/>
    <m/>
    <m/>
    <m/>
    <m/>
    <m/>
    <m/>
    <m/>
    <m/>
    <m/>
    <m/>
    <m/>
    <m/>
  </r>
  <r>
    <x v="5"/>
    <x v="0"/>
    <x v="6"/>
    <n v="5"/>
    <n v="1"/>
    <n v="0"/>
    <n v="3"/>
    <n v="0"/>
    <n v="0"/>
    <m/>
    <m/>
    <m/>
    <m/>
    <m/>
    <m/>
    <m/>
    <m/>
    <m/>
    <m/>
    <m/>
    <m/>
    <m/>
    <m/>
    <m/>
    <m/>
    <m/>
  </r>
  <r>
    <x v="6"/>
    <x v="0"/>
    <x v="7"/>
    <n v="2"/>
    <n v="1"/>
    <n v="0"/>
    <n v="1"/>
    <n v="0"/>
    <n v="0"/>
    <m/>
    <m/>
    <m/>
    <m/>
    <m/>
    <m/>
    <m/>
    <m/>
    <m/>
    <m/>
    <m/>
    <m/>
    <m/>
    <m/>
    <m/>
    <m/>
    <m/>
  </r>
  <r>
    <x v="7"/>
    <x v="0"/>
    <x v="8"/>
    <n v="1"/>
    <n v="0"/>
    <n v="0"/>
    <n v="0"/>
    <n v="0"/>
    <n v="0"/>
    <m/>
    <m/>
    <m/>
    <m/>
    <m/>
    <m/>
    <m/>
    <m/>
    <m/>
    <m/>
    <m/>
    <m/>
    <m/>
    <m/>
    <m/>
    <m/>
    <m/>
  </r>
  <r>
    <x v="8"/>
    <x v="1"/>
    <x v="1"/>
    <n v="2"/>
    <n v="0"/>
    <n v="9"/>
    <n v="4"/>
    <n v="0"/>
    <n v="0"/>
    <m/>
    <m/>
    <m/>
    <m/>
    <m/>
    <m/>
    <m/>
    <m/>
    <m/>
    <m/>
    <m/>
    <m/>
    <m/>
    <m/>
    <m/>
    <m/>
    <m/>
  </r>
  <r>
    <x v="8"/>
    <x v="1"/>
    <x v="9"/>
    <n v="1"/>
    <n v="0"/>
    <n v="1"/>
    <n v="0"/>
    <n v="0"/>
    <n v="0"/>
    <m/>
    <m/>
    <m/>
    <m/>
    <m/>
    <m/>
    <m/>
    <m/>
    <m/>
    <m/>
    <m/>
    <m/>
    <m/>
    <m/>
    <m/>
    <m/>
    <m/>
  </r>
  <r>
    <x v="8"/>
    <x v="1"/>
    <x v="10"/>
    <n v="1"/>
    <n v="0"/>
    <n v="1"/>
    <n v="0"/>
    <n v="0"/>
    <n v="0"/>
    <m/>
    <m/>
    <m/>
    <m/>
    <m/>
    <m/>
    <m/>
    <m/>
    <m/>
    <m/>
    <m/>
    <m/>
    <m/>
    <m/>
    <m/>
    <m/>
    <m/>
  </r>
  <r>
    <x v="8"/>
    <x v="1"/>
    <x v="2"/>
    <n v="3"/>
    <n v="0"/>
    <n v="9"/>
    <n v="2"/>
    <n v="0"/>
    <n v="0"/>
    <m/>
    <m/>
    <m/>
    <m/>
    <m/>
    <m/>
    <m/>
    <m/>
    <m/>
    <m/>
    <m/>
    <m/>
    <m/>
    <m/>
    <m/>
    <m/>
    <m/>
  </r>
  <r>
    <x v="8"/>
    <x v="1"/>
    <x v="3"/>
    <n v="2"/>
    <n v="0"/>
    <n v="0"/>
    <n v="0"/>
    <n v="0"/>
    <n v="0"/>
    <m/>
    <m/>
    <m/>
    <m/>
    <m/>
    <m/>
    <m/>
    <m/>
    <m/>
    <m/>
    <m/>
    <m/>
    <m/>
    <m/>
    <m/>
    <m/>
    <m/>
  </r>
  <r>
    <x v="8"/>
    <x v="0"/>
    <x v="7"/>
    <n v="1"/>
    <n v="0"/>
    <n v="1"/>
    <n v="0"/>
    <n v="0"/>
    <n v="0"/>
    <m/>
    <m/>
    <m/>
    <m/>
    <m/>
    <m/>
    <m/>
    <m/>
    <m/>
    <m/>
    <m/>
    <m/>
    <m/>
    <m/>
    <m/>
    <m/>
    <m/>
  </r>
  <r>
    <x v="9"/>
    <x v="0"/>
    <x v="11"/>
    <n v="1"/>
    <n v="0"/>
    <n v="0"/>
    <n v="0"/>
    <n v="0"/>
    <n v="0"/>
    <m/>
    <m/>
    <m/>
    <m/>
    <m/>
    <m/>
    <m/>
    <m/>
    <m/>
    <m/>
    <m/>
    <m/>
    <m/>
    <m/>
    <m/>
    <m/>
    <m/>
  </r>
  <r>
    <x v="9"/>
    <x v="0"/>
    <x v="12"/>
    <n v="4"/>
    <n v="0"/>
    <n v="0"/>
    <n v="2"/>
    <n v="0"/>
    <n v="0"/>
    <m/>
    <m/>
    <m/>
    <m/>
    <m/>
    <m/>
    <m/>
    <m/>
    <m/>
    <m/>
    <m/>
    <m/>
    <m/>
    <m/>
    <m/>
    <m/>
    <m/>
  </r>
  <r>
    <x v="9"/>
    <x v="0"/>
    <x v="13"/>
    <n v="4"/>
    <n v="0"/>
    <n v="0"/>
    <n v="3"/>
    <n v="3"/>
    <n v="0"/>
    <m/>
    <m/>
    <m/>
    <m/>
    <m/>
    <m/>
    <m/>
    <m/>
    <m/>
    <m/>
    <m/>
    <m/>
    <m/>
    <m/>
    <m/>
    <m/>
    <m/>
  </r>
  <r>
    <x v="10"/>
    <x v="1"/>
    <x v="8"/>
    <n v="1"/>
    <n v="1"/>
    <n v="0"/>
    <n v="34"/>
    <n v="0"/>
    <n v="0"/>
    <m/>
    <m/>
    <m/>
    <m/>
    <m/>
    <m/>
    <m/>
    <m/>
    <m/>
    <m/>
    <m/>
    <m/>
    <m/>
    <m/>
    <m/>
    <m/>
    <m/>
  </r>
  <r>
    <x v="10"/>
    <x v="1"/>
    <x v="6"/>
    <n v="3"/>
    <n v="0"/>
    <n v="0"/>
    <n v="5"/>
    <n v="1"/>
    <n v="0"/>
    <m/>
    <m/>
    <m/>
    <m/>
    <m/>
    <m/>
    <m/>
    <m/>
    <m/>
    <m/>
    <m/>
    <m/>
    <m/>
    <m/>
    <m/>
    <m/>
    <m/>
  </r>
  <r>
    <x v="11"/>
    <x v="1"/>
    <x v="4"/>
    <n v="1"/>
    <n v="0"/>
    <n v="0"/>
    <n v="2"/>
    <n v="0"/>
    <n v="0"/>
    <m/>
    <m/>
    <m/>
    <m/>
    <m/>
    <m/>
    <m/>
    <m/>
    <m/>
    <m/>
    <m/>
    <m/>
    <m/>
    <m/>
    <m/>
    <m/>
    <m/>
  </r>
  <r>
    <x v="11"/>
    <x v="2"/>
    <x v="0"/>
    <n v="1"/>
    <n v="0"/>
    <n v="0"/>
    <n v="0"/>
    <n v="0"/>
    <n v="0"/>
    <m/>
    <m/>
    <m/>
    <m/>
    <m/>
    <m/>
    <m/>
    <m/>
    <m/>
    <m/>
    <m/>
    <m/>
    <m/>
    <m/>
    <m/>
    <m/>
    <m/>
  </r>
  <r>
    <x v="11"/>
    <x v="1"/>
    <x v="14"/>
    <n v="1"/>
    <n v="0"/>
    <n v="0"/>
    <n v="1"/>
    <n v="0"/>
    <n v="0"/>
    <m/>
    <m/>
    <m/>
    <m/>
    <m/>
    <m/>
    <m/>
    <m/>
    <m/>
    <m/>
    <m/>
    <m/>
    <m/>
    <m/>
    <m/>
    <m/>
    <m/>
  </r>
  <r>
    <x v="12"/>
    <x v="1"/>
    <x v="10"/>
    <n v="2"/>
    <n v="0"/>
    <n v="0"/>
    <n v="0"/>
    <n v="0"/>
    <n v="0"/>
    <m/>
    <m/>
    <m/>
    <m/>
    <m/>
    <m/>
    <m/>
    <m/>
    <m/>
    <m/>
    <m/>
    <m/>
    <m/>
    <m/>
    <m/>
    <m/>
    <m/>
  </r>
  <r>
    <x v="12"/>
    <x v="1"/>
    <x v="15"/>
    <n v="1"/>
    <n v="0"/>
    <n v="3"/>
    <n v="1"/>
    <n v="1"/>
    <n v="0"/>
    <m/>
    <m/>
    <m/>
    <m/>
    <m/>
    <m/>
    <m/>
    <m/>
    <m/>
    <m/>
    <m/>
    <m/>
    <m/>
    <m/>
    <m/>
    <m/>
    <m/>
  </r>
  <r>
    <x v="12"/>
    <x v="2"/>
    <x v="9"/>
    <n v="1"/>
    <n v="0"/>
    <n v="0"/>
    <n v="0"/>
    <n v="0"/>
    <n v="0"/>
    <m/>
    <m/>
    <m/>
    <m/>
    <m/>
    <m/>
    <m/>
    <m/>
    <m/>
    <m/>
    <m/>
    <m/>
    <m/>
    <m/>
    <m/>
    <m/>
    <m/>
  </r>
  <r>
    <x v="12"/>
    <x v="1"/>
    <x v="11"/>
    <n v="1"/>
    <n v="0"/>
    <n v="0"/>
    <n v="1"/>
    <n v="1"/>
    <n v="0"/>
    <m/>
    <m/>
    <m/>
    <m/>
    <m/>
    <m/>
    <m/>
    <m/>
    <m/>
    <m/>
    <m/>
    <m/>
    <m/>
    <m/>
    <m/>
    <m/>
    <m/>
  </r>
  <r>
    <x v="13"/>
    <x v="2"/>
    <x v="3"/>
    <n v="2"/>
    <n v="0"/>
    <n v="0"/>
    <n v="0"/>
    <n v="0"/>
    <n v="0"/>
    <m/>
    <m/>
    <m/>
    <m/>
    <m/>
    <m/>
    <m/>
    <m/>
    <m/>
    <m/>
    <m/>
    <m/>
    <m/>
    <m/>
    <m/>
    <m/>
    <m/>
  </r>
  <r>
    <x v="13"/>
    <x v="2"/>
    <x v="1"/>
    <n v="2"/>
    <n v="0"/>
    <n v="0"/>
    <n v="0"/>
    <n v="0"/>
    <n v="0"/>
    <m/>
    <m/>
    <m/>
    <m/>
    <m/>
    <m/>
    <m/>
    <m/>
    <m/>
    <m/>
    <m/>
    <m/>
    <m/>
    <m/>
    <m/>
    <m/>
    <m/>
  </r>
  <r>
    <x v="13"/>
    <x v="2"/>
    <x v="5"/>
    <n v="1"/>
    <n v="0"/>
    <n v="2"/>
    <n v="0"/>
    <n v="0"/>
    <n v="0"/>
    <m/>
    <m/>
    <m/>
    <m/>
    <m/>
    <m/>
    <m/>
    <m/>
    <m/>
    <m/>
    <m/>
    <m/>
    <m/>
    <m/>
    <m/>
    <m/>
    <m/>
  </r>
  <r>
    <x v="14"/>
    <x v="3"/>
    <x v="16"/>
    <n v="1"/>
    <n v="0"/>
    <n v="0"/>
    <n v="0"/>
    <n v="0"/>
    <n v="0"/>
    <m/>
    <m/>
    <m/>
    <m/>
    <m/>
    <m/>
    <m/>
    <m/>
    <m/>
    <m/>
    <m/>
    <m/>
    <m/>
    <m/>
    <m/>
    <m/>
    <m/>
  </r>
  <r>
    <x v="14"/>
    <x v="2"/>
    <x v="2"/>
    <n v="6"/>
    <n v="0"/>
    <n v="0"/>
    <n v="0"/>
    <n v="0"/>
    <n v="0"/>
    <m/>
    <m/>
    <m/>
    <m/>
    <m/>
    <m/>
    <m/>
    <m/>
    <m/>
    <m/>
    <m/>
    <m/>
    <m/>
    <m/>
    <m/>
    <m/>
    <m/>
  </r>
  <r>
    <x v="15"/>
    <x v="2"/>
    <x v="4"/>
    <n v="1"/>
    <n v="0"/>
    <n v="0"/>
    <n v="0"/>
    <n v="0"/>
    <n v="0"/>
    <m/>
    <m/>
    <m/>
    <m/>
    <m/>
    <m/>
    <m/>
    <m/>
    <m/>
    <m/>
    <m/>
    <m/>
    <m/>
    <m/>
    <m/>
    <m/>
    <m/>
  </r>
  <r>
    <x v="15"/>
    <x v="2"/>
    <x v="14"/>
    <n v="1"/>
    <n v="0"/>
    <n v="0"/>
    <n v="0"/>
    <n v="0"/>
    <n v="0"/>
    <m/>
    <m/>
    <m/>
    <m/>
    <m/>
    <m/>
    <m/>
    <m/>
    <m/>
    <m/>
    <m/>
    <m/>
    <m/>
    <m/>
    <m/>
    <m/>
    <m/>
  </r>
  <r>
    <x v="15"/>
    <x v="4"/>
    <x v="0"/>
    <n v="1"/>
    <n v="1"/>
    <n v="8"/>
    <n v="1"/>
    <n v="0"/>
    <n v="0"/>
    <m/>
    <m/>
    <m/>
    <m/>
    <m/>
    <m/>
    <m/>
    <m/>
    <m/>
    <m/>
    <m/>
    <m/>
    <m/>
    <m/>
    <m/>
    <m/>
    <m/>
  </r>
  <r>
    <x v="15"/>
    <x v="2"/>
    <x v="15"/>
    <n v="1"/>
    <n v="0"/>
    <n v="0"/>
    <n v="0"/>
    <n v="0"/>
    <n v="0"/>
    <m/>
    <m/>
    <m/>
    <m/>
    <m/>
    <m/>
    <m/>
    <m/>
    <m/>
    <m/>
    <m/>
    <m/>
    <m/>
    <m/>
    <m/>
    <m/>
    <m/>
  </r>
  <r>
    <x v="16"/>
    <x v="4"/>
    <x v="1"/>
    <n v="2"/>
    <n v="0"/>
    <n v="3"/>
    <n v="0"/>
    <n v="0"/>
    <n v="0"/>
    <m/>
    <m/>
    <m/>
    <m/>
    <m/>
    <m/>
    <m/>
    <m/>
    <m/>
    <m/>
    <m/>
    <m/>
    <m/>
    <m/>
    <m/>
    <m/>
    <m/>
  </r>
  <r>
    <x v="16"/>
    <x v="4"/>
    <x v="9"/>
    <n v="1"/>
    <n v="0"/>
    <n v="0"/>
    <n v="0"/>
    <n v="0"/>
    <n v="0"/>
    <m/>
    <m/>
    <m/>
    <m/>
    <m/>
    <m/>
    <m/>
    <m/>
    <m/>
    <m/>
    <m/>
    <m/>
    <m/>
    <m/>
    <m/>
    <m/>
    <m/>
  </r>
  <r>
    <x v="16"/>
    <x v="4"/>
    <x v="0"/>
    <n v="1"/>
    <n v="0"/>
    <n v="2"/>
    <n v="1"/>
    <n v="1"/>
    <n v="0"/>
    <m/>
    <m/>
    <m/>
    <m/>
    <m/>
    <m/>
    <m/>
    <m/>
    <m/>
    <m/>
    <m/>
    <m/>
    <m/>
    <m/>
    <m/>
    <m/>
    <m/>
  </r>
  <r>
    <x v="16"/>
    <x v="4"/>
    <x v="3"/>
    <n v="2"/>
    <n v="0"/>
    <n v="2"/>
    <n v="1"/>
    <n v="0"/>
    <n v="0"/>
    <m/>
    <m/>
    <m/>
    <m/>
    <m/>
    <m/>
    <m/>
    <m/>
    <m/>
    <m/>
    <m/>
    <m/>
    <m/>
    <m/>
    <m/>
    <m/>
    <m/>
  </r>
  <r>
    <x v="17"/>
    <x v="4"/>
    <x v="10"/>
    <n v="2"/>
    <n v="0"/>
    <n v="4"/>
    <n v="0"/>
    <n v="0"/>
    <n v="0"/>
    <m/>
    <m/>
    <m/>
    <m/>
    <m/>
    <m/>
    <m/>
    <m/>
    <m/>
    <m/>
    <m/>
    <m/>
    <m/>
    <m/>
    <m/>
    <m/>
    <m/>
  </r>
  <r>
    <x v="18"/>
    <x v="4"/>
    <x v="2"/>
    <n v="6"/>
    <n v="0"/>
    <n v="15"/>
    <n v="2"/>
    <n v="0"/>
    <n v="0"/>
    <m/>
    <m/>
    <m/>
    <m/>
    <m/>
    <m/>
    <m/>
    <m/>
    <m/>
    <m/>
    <m/>
    <m/>
    <m/>
    <m/>
    <m/>
    <m/>
    <m/>
  </r>
  <r>
    <x v="18"/>
    <x v="1"/>
    <x v="12"/>
    <n v="3"/>
    <n v="0"/>
    <n v="31"/>
    <n v="0"/>
    <n v="0"/>
    <n v="0"/>
    <m/>
    <m/>
    <m/>
    <m/>
    <m/>
    <m/>
    <m/>
    <m/>
    <m/>
    <m/>
    <m/>
    <m/>
    <m/>
    <m/>
    <m/>
    <m/>
    <m/>
  </r>
  <r>
    <x v="18"/>
    <x v="1"/>
    <x v="17"/>
    <n v="1"/>
    <n v="0"/>
    <n v="10"/>
    <n v="1"/>
    <n v="0"/>
    <n v="0"/>
    <m/>
    <m/>
    <m/>
    <m/>
    <m/>
    <m/>
    <m/>
    <m/>
    <m/>
    <m/>
    <m/>
    <m/>
    <m/>
    <m/>
    <m/>
    <m/>
    <m/>
  </r>
  <r>
    <x v="19"/>
    <x v="2"/>
    <x v="7"/>
    <n v="1"/>
    <n v="0"/>
    <n v="0"/>
    <n v="0"/>
    <n v="0"/>
    <n v="0"/>
    <m/>
    <m/>
    <m/>
    <m/>
    <m/>
    <m/>
    <m/>
    <m/>
    <m/>
    <m/>
    <m/>
    <m/>
    <m/>
    <m/>
    <m/>
    <m/>
    <m/>
  </r>
  <r>
    <x v="20"/>
    <x v="4"/>
    <x v="4"/>
    <n v="1"/>
    <n v="0"/>
    <n v="0"/>
    <n v="0"/>
    <n v="0"/>
    <n v="0"/>
    <m/>
    <m/>
    <m/>
    <m/>
    <m/>
    <m/>
    <m/>
    <m/>
    <m/>
    <m/>
    <m/>
    <m/>
    <m/>
    <m/>
    <m/>
    <m/>
    <m/>
  </r>
  <r>
    <x v="20"/>
    <x v="4"/>
    <x v="15"/>
    <n v="1"/>
    <n v="0"/>
    <n v="0"/>
    <n v="0"/>
    <n v="0"/>
    <n v="0"/>
    <m/>
    <m/>
    <m/>
    <m/>
    <m/>
    <m/>
    <m/>
    <m/>
    <m/>
    <m/>
    <m/>
    <m/>
    <m/>
    <m/>
    <m/>
    <m/>
    <m/>
  </r>
  <r>
    <x v="20"/>
    <x v="2"/>
    <x v="7"/>
    <n v="1"/>
    <n v="0"/>
    <n v="0"/>
    <n v="0"/>
    <n v="0"/>
    <n v="0"/>
    <m/>
    <m/>
    <m/>
    <m/>
    <m/>
    <m/>
    <m/>
    <m/>
    <m/>
    <m/>
    <m/>
    <m/>
    <m/>
    <m/>
    <m/>
    <m/>
    <m/>
  </r>
  <r>
    <x v="20"/>
    <x v="4"/>
    <x v="14"/>
    <n v="1"/>
    <n v="0"/>
    <n v="0"/>
    <n v="0"/>
    <n v="0"/>
    <n v="0"/>
    <m/>
    <m/>
    <m/>
    <m/>
    <m/>
    <m/>
    <m/>
    <m/>
    <m/>
    <m/>
    <m/>
    <m/>
    <m/>
    <m/>
    <m/>
    <m/>
    <m/>
  </r>
  <r>
    <x v="20"/>
    <x v="3"/>
    <x v="0"/>
    <n v="1"/>
    <n v="0"/>
    <n v="0"/>
    <n v="0"/>
    <n v="0"/>
    <n v="0"/>
    <m/>
    <m/>
    <m/>
    <m/>
    <m/>
    <m/>
    <m/>
    <m/>
    <m/>
    <m/>
    <m/>
    <m/>
    <m/>
    <m/>
    <m/>
    <m/>
    <m/>
  </r>
  <r>
    <x v="21"/>
    <x v="3"/>
    <x v="1"/>
    <n v="3"/>
    <n v="0"/>
    <n v="1"/>
    <n v="0"/>
    <n v="0"/>
    <n v="0"/>
    <m/>
    <m/>
    <m/>
    <m/>
    <m/>
    <m/>
    <m/>
    <m/>
    <m/>
    <m/>
    <m/>
    <m/>
    <m/>
    <m/>
    <m/>
    <m/>
    <m/>
  </r>
  <r>
    <x v="21"/>
    <x v="3"/>
    <x v="10"/>
    <n v="2"/>
    <n v="0"/>
    <n v="0"/>
    <n v="2"/>
    <n v="0"/>
    <n v="0"/>
    <m/>
    <m/>
    <m/>
    <m/>
    <m/>
    <m/>
    <m/>
    <m/>
    <m/>
    <m/>
    <m/>
    <m/>
    <m/>
    <m/>
    <m/>
    <m/>
    <m/>
  </r>
  <r>
    <x v="21"/>
    <x v="3"/>
    <x v="3"/>
    <n v="2"/>
    <n v="0"/>
    <n v="2"/>
    <n v="0"/>
    <n v="0"/>
    <n v="0"/>
    <m/>
    <m/>
    <m/>
    <m/>
    <m/>
    <m/>
    <m/>
    <m/>
    <m/>
    <m/>
    <m/>
    <m/>
    <m/>
    <m/>
    <m/>
    <m/>
    <m/>
  </r>
  <r>
    <x v="22"/>
    <x v="3"/>
    <x v="2"/>
    <n v="6"/>
    <n v="0"/>
    <n v="3"/>
    <n v="0"/>
    <n v="0"/>
    <n v="0"/>
    <m/>
    <m/>
    <m/>
    <m/>
    <m/>
    <m/>
    <m/>
    <m/>
    <m/>
    <m/>
    <m/>
    <m/>
    <m/>
    <m/>
    <m/>
    <m/>
    <m/>
  </r>
  <r>
    <x v="23"/>
    <x v="3"/>
    <x v="4"/>
    <n v="1"/>
    <n v="0"/>
    <n v="0"/>
    <n v="0"/>
    <n v="0"/>
    <n v="1"/>
    <m/>
    <m/>
    <m/>
    <m/>
    <m/>
    <m/>
    <m/>
    <m/>
    <m/>
    <m/>
    <m/>
    <m/>
    <m/>
    <m/>
    <m/>
    <m/>
    <m/>
  </r>
  <r>
    <x v="23"/>
    <x v="3"/>
    <x v="15"/>
    <n v="1"/>
    <n v="0"/>
    <n v="2"/>
    <n v="0"/>
    <n v="0"/>
    <n v="0"/>
    <m/>
    <m/>
    <m/>
    <m/>
    <m/>
    <m/>
    <m/>
    <m/>
    <m/>
    <m/>
    <m/>
    <m/>
    <m/>
    <m/>
    <m/>
    <m/>
    <m/>
  </r>
  <r>
    <x v="23"/>
    <x v="3"/>
    <x v="14"/>
    <n v="1"/>
    <n v="0"/>
    <n v="1"/>
    <n v="0"/>
    <n v="0"/>
    <n v="0"/>
    <m/>
    <m/>
    <m/>
    <m/>
    <m/>
    <m/>
    <m/>
    <m/>
    <m/>
    <m/>
    <m/>
    <m/>
    <m/>
    <m/>
    <m/>
    <m/>
    <m/>
  </r>
  <r>
    <x v="24"/>
    <x v="5"/>
    <x v="1"/>
    <n v="3"/>
    <n v="1"/>
    <n v="4"/>
    <n v="3"/>
    <n v="0"/>
    <n v="2"/>
    <m/>
    <m/>
    <m/>
    <m/>
    <m/>
    <m/>
    <m/>
    <m/>
    <m/>
    <m/>
    <m/>
    <m/>
    <m/>
    <m/>
    <m/>
    <m/>
    <m/>
  </r>
  <r>
    <x v="24"/>
    <x v="5"/>
    <x v="0"/>
    <n v="3"/>
    <n v="0"/>
    <n v="5"/>
    <n v="0"/>
    <n v="0"/>
    <n v="0"/>
    <m/>
    <m/>
    <m/>
    <m/>
    <m/>
    <m/>
    <m/>
    <m/>
    <m/>
    <m/>
    <m/>
    <m/>
    <m/>
    <m/>
    <m/>
    <m/>
    <m/>
  </r>
  <r>
    <x v="25"/>
    <x v="5"/>
    <x v="18"/>
    <n v="1"/>
    <n v="1"/>
    <n v="0"/>
    <n v="23"/>
    <n v="0"/>
    <n v="37"/>
    <m/>
    <m/>
    <m/>
    <m/>
    <m/>
    <m/>
    <m/>
    <m/>
    <m/>
    <m/>
    <m/>
    <m/>
    <m/>
    <m/>
    <m/>
    <m/>
    <m/>
  </r>
  <r>
    <x v="25"/>
    <x v="0"/>
    <x v="19"/>
    <n v="2"/>
    <n v="0"/>
    <n v="0"/>
    <n v="0"/>
    <n v="0"/>
    <n v="0"/>
    <m/>
    <m/>
    <m/>
    <m/>
    <m/>
    <m/>
    <m/>
    <m/>
    <m/>
    <m/>
    <m/>
    <m/>
    <m/>
    <m/>
    <m/>
    <m/>
    <m/>
  </r>
  <r>
    <x v="25"/>
    <x v="0"/>
    <x v="20"/>
    <n v="2"/>
    <n v="0"/>
    <n v="0"/>
    <n v="0"/>
    <n v="0"/>
    <n v="0"/>
    <m/>
    <m/>
    <m/>
    <m/>
    <m/>
    <m/>
    <m/>
    <m/>
    <m/>
    <m/>
    <m/>
    <m/>
    <m/>
    <m/>
    <m/>
    <m/>
    <m/>
  </r>
  <r>
    <x v="25"/>
    <x v="5"/>
    <x v="18"/>
    <n v="1"/>
    <n v="1"/>
    <n v="0"/>
    <n v="0"/>
    <n v="0"/>
    <n v="2"/>
    <m/>
    <m/>
    <m/>
    <m/>
    <m/>
    <m/>
    <m/>
    <m/>
    <m/>
    <m/>
    <m/>
    <m/>
    <m/>
    <m/>
    <m/>
    <m/>
    <m/>
  </r>
  <r>
    <x v="25"/>
    <x v="5"/>
    <x v="3"/>
    <n v="2"/>
    <n v="0"/>
    <n v="0"/>
    <n v="0"/>
    <n v="0"/>
    <n v="3"/>
    <m/>
    <m/>
    <m/>
    <m/>
    <m/>
    <m/>
    <m/>
    <m/>
    <m/>
    <m/>
    <m/>
    <m/>
    <m/>
    <m/>
    <m/>
    <m/>
    <m/>
  </r>
  <r>
    <x v="25"/>
    <x v="5"/>
    <x v="2"/>
    <n v="6"/>
    <n v="2"/>
    <n v="0"/>
    <n v="0"/>
    <n v="0"/>
    <n v="2"/>
    <m/>
    <m/>
    <m/>
    <m/>
    <m/>
    <m/>
    <m/>
    <m/>
    <m/>
    <m/>
    <m/>
    <m/>
    <m/>
    <m/>
    <m/>
    <m/>
    <m/>
  </r>
  <r>
    <x v="25"/>
    <x v="5"/>
    <x v="14"/>
    <n v="1"/>
    <n v="0"/>
    <n v="0"/>
    <n v="0"/>
    <n v="0"/>
    <n v="1"/>
    <m/>
    <m/>
    <m/>
    <m/>
    <m/>
    <m/>
    <m/>
    <m/>
    <m/>
    <m/>
    <m/>
    <m/>
    <m/>
    <m/>
    <m/>
    <m/>
    <m/>
  </r>
  <r>
    <x v="26"/>
    <x v="0"/>
    <x v="21"/>
    <n v="10"/>
    <n v="0"/>
    <n v="1"/>
    <n v="7"/>
    <n v="0"/>
    <n v="0"/>
    <m/>
    <m/>
    <m/>
    <m/>
    <m/>
    <m/>
    <m/>
    <m/>
    <m/>
    <m/>
    <m/>
    <m/>
    <m/>
    <m/>
    <m/>
    <m/>
    <m/>
  </r>
  <r>
    <x v="26"/>
    <x v="0"/>
    <x v="22"/>
    <n v="1"/>
    <n v="0"/>
    <n v="0"/>
    <n v="0"/>
    <n v="0"/>
    <n v="0"/>
    <m/>
    <m/>
    <m/>
    <m/>
    <m/>
    <m/>
    <m/>
    <m/>
    <m/>
    <m/>
    <m/>
    <m/>
    <m/>
    <m/>
    <m/>
    <m/>
    <m/>
  </r>
  <r>
    <x v="26"/>
    <x v="5"/>
    <x v="4"/>
    <n v="1"/>
    <n v="0"/>
    <n v="0"/>
    <n v="0"/>
    <n v="0"/>
    <n v="0"/>
    <m/>
    <m/>
    <m/>
    <m/>
    <m/>
    <m/>
    <m/>
    <m/>
    <m/>
    <m/>
    <m/>
    <m/>
    <m/>
    <m/>
    <m/>
    <m/>
    <m/>
  </r>
  <r>
    <x v="26"/>
    <x v="5"/>
    <x v="15"/>
    <n v="1"/>
    <n v="0"/>
    <n v="0"/>
    <n v="0"/>
    <n v="0"/>
    <n v="0"/>
    <m/>
    <m/>
    <m/>
    <m/>
    <m/>
    <m/>
    <m/>
    <m/>
    <m/>
    <m/>
    <m/>
    <m/>
    <m/>
    <m/>
    <m/>
    <m/>
    <m/>
  </r>
  <r>
    <x v="27"/>
    <x v="1"/>
    <x v="23"/>
    <n v="13"/>
    <n v="0"/>
    <n v="1"/>
    <n v="0"/>
    <n v="3"/>
    <n v="0"/>
    <m/>
    <m/>
    <m/>
    <m/>
    <m/>
    <m/>
    <m/>
    <m/>
    <m/>
    <m/>
    <m/>
    <m/>
    <m/>
    <m/>
    <m/>
    <m/>
    <m/>
  </r>
  <r>
    <x v="28"/>
    <x v="0"/>
    <x v="24"/>
    <n v="3"/>
    <n v="2"/>
    <n v="1"/>
    <n v="9"/>
    <n v="0"/>
    <n v="0"/>
    <m/>
    <m/>
    <m/>
    <m/>
    <m/>
    <m/>
    <m/>
    <m/>
    <m/>
    <m/>
    <m/>
    <m/>
    <m/>
    <m/>
    <m/>
    <m/>
    <m/>
  </r>
  <r>
    <x v="28"/>
    <x v="1"/>
    <x v="20"/>
    <n v="2"/>
    <n v="0"/>
    <n v="0"/>
    <n v="0"/>
    <n v="0"/>
    <n v="0"/>
    <m/>
    <m/>
    <m/>
    <m/>
    <m/>
    <m/>
    <m/>
    <m/>
    <m/>
    <m/>
    <m/>
    <m/>
    <m/>
    <m/>
    <m/>
    <m/>
    <m/>
  </r>
  <r>
    <x v="29"/>
    <x v="0"/>
    <x v="24"/>
    <n v="2"/>
    <n v="0"/>
    <n v="21"/>
    <n v="0"/>
    <n v="0"/>
    <n v="0"/>
    <m/>
    <m/>
    <m/>
    <m/>
    <m/>
    <m/>
    <m/>
    <m/>
    <m/>
    <m/>
    <m/>
    <m/>
    <m/>
    <m/>
    <m/>
    <m/>
    <m/>
  </r>
  <r>
    <x v="29"/>
    <x v="1"/>
    <x v="19"/>
    <n v="2"/>
    <n v="0"/>
    <n v="2"/>
    <n v="1"/>
    <n v="0"/>
    <n v="0"/>
    <m/>
    <m/>
    <m/>
    <m/>
    <m/>
    <m/>
    <m/>
    <m/>
    <m/>
    <m/>
    <m/>
    <m/>
    <m/>
    <m/>
    <m/>
    <m/>
    <m/>
  </r>
  <r>
    <x v="29"/>
    <x v="1"/>
    <x v="22"/>
    <n v="1"/>
    <n v="0"/>
    <n v="5"/>
    <n v="3"/>
    <n v="0"/>
    <n v="0"/>
    <m/>
    <m/>
    <m/>
    <m/>
    <m/>
    <m/>
    <m/>
    <m/>
    <m/>
    <m/>
    <m/>
    <m/>
    <m/>
    <m/>
    <m/>
    <m/>
    <m/>
  </r>
  <r>
    <x v="30"/>
    <x v="0"/>
    <x v="25"/>
    <n v="1"/>
    <n v="0"/>
    <n v="1"/>
    <n v="0"/>
    <n v="0"/>
    <n v="0"/>
    <m/>
    <m/>
    <m/>
    <m/>
    <m/>
    <m/>
    <m/>
    <m/>
    <m/>
    <m/>
    <m/>
    <m/>
    <m/>
    <m/>
    <m/>
    <m/>
    <m/>
  </r>
  <r>
    <x v="30"/>
    <x v="1"/>
    <x v="24"/>
    <n v="1"/>
    <n v="1"/>
    <n v="0"/>
    <n v="2"/>
    <n v="0"/>
    <n v="0"/>
    <m/>
    <m/>
    <m/>
    <m/>
    <m/>
    <m/>
    <m/>
    <m/>
    <m/>
    <m/>
    <m/>
    <m/>
    <m/>
    <m/>
    <m/>
    <m/>
    <m/>
  </r>
  <r>
    <x v="30"/>
    <x v="0"/>
    <x v="26"/>
    <n v="5"/>
    <n v="3"/>
    <n v="0"/>
    <n v="2"/>
    <n v="5"/>
    <n v="0"/>
    <m/>
    <m/>
    <m/>
    <m/>
    <m/>
    <m/>
    <m/>
    <m/>
    <m/>
    <m/>
    <m/>
    <m/>
    <m/>
    <m/>
    <m/>
    <m/>
    <m/>
  </r>
  <r>
    <x v="30"/>
    <x v="0"/>
    <x v="27"/>
    <n v="1"/>
    <n v="0"/>
    <n v="0"/>
    <n v="0"/>
    <n v="0"/>
    <n v="0"/>
    <m/>
    <m/>
    <m/>
    <m/>
    <m/>
    <m/>
    <m/>
    <m/>
    <m/>
    <m/>
    <m/>
    <m/>
    <m/>
    <m/>
    <m/>
    <m/>
    <m/>
  </r>
  <r>
    <x v="30"/>
    <x v="0"/>
    <x v="28"/>
    <n v="3"/>
    <n v="2"/>
    <n v="0"/>
    <n v="3"/>
    <n v="0"/>
    <n v="0"/>
    <m/>
    <m/>
    <m/>
    <m/>
    <m/>
    <m/>
    <m/>
    <m/>
    <m/>
    <m/>
    <m/>
    <m/>
    <m/>
    <m/>
    <m/>
    <m/>
    <m/>
  </r>
  <r>
    <x v="31"/>
    <x v="1"/>
    <x v="29"/>
    <n v="2"/>
    <n v="0"/>
    <n v="9"/>
    <n v="0"/>
    <n v="0"/>
    <n v="0"/>
    <m/>
    <m/>
    <m/>
    <m/>
    <m/>
    <m/>
    <m/>
    <m/>
    <m/>
    <m/>
    <m/>
    <m/>
    <m/>
    <m/>
    <m/>
    <m/>
    <m/>
  </r>
  <r>
    <x v="31"/>
    <x v="0"/>
    <x v="30"/>
    <n v="2"/>
    <n v="0"/>
    <n v="22"/>
    <n v="0"/>
    <n v="0"/>
    <n v="0"/>
    <m/>
    <m/>
    <m/>
    <m/>
    <m/>
    <m/>
    <m/>
    <m/>
    <m/>
    <m/>
    <m/>
    <m/>
    <m/>
    <m/>
    <m/>
    <m/>
    <m/>
  </r>
  <r>
    <x v="31"/>
    <x v="2"/>
    <x v="19"/>
    <n v="3"/>
    <n v="0"/>
    <n v="9"/>
    <n v="1"/>
    <n v="0"/>
    <n v="0"/>
    <m/>
    <m/>
    <m/>
    <m/>
    <m/>
    <m/>
    <m/>
    <m/>
    <m/>
    <m/>
    <m/>
    <m/>
    <m/>
    <m/>
    <m/>
    <m/>
    <m/>
  </r>
  <r>
    <x v="31"/>
    <x v="1"/>
    <x v="21"/>
    <n v="8"/>
    <n v="0"/>
    <n v="20"/>
    <n v="1"/>
    <n v="0"/>
    <n v="0"/>
    <m/>
    <m/>
    <m/>
    <m/>
    <m/>
    <m/>
    <m/>
    <m/>
    <m/>
    <m/>
    <m/>
    <m/>
    <m/>
    <m/>
    <m/>
    <m/>
    <m/>
  </r>
  <r>
    <x v="31"/>
    <x v="1"/>
    <x v="24"/>
    <n v="1"/>
    <n v="1"/>
    <n v="2"/>
    <n v="3"/>
    <n v="0"/>
    <n v="0"/>
    <m/>
    <m/>
    <m/>
    <m/>
    <m/>
    <m/>
    <m/>
    <m/>
    <m/>
    <m/>
    <m/>
    <m/>
    <m/>
    <m/>
    <m/>
    <m/>
    <m/>
  </r>
  <r>
    <x v="31"/>
    <x v="1"/>
    <x v="31"/>
    <n v="1"/>
    <n v="0"/>
    <n v="4"/>
    <n v="2"/>
    <n v="0"/>
    <n v="0"/>
    <m/>
    <m/>
    <m/>
    <m/>
    <m/>
    <m/>
    <m/>
    <m/>
    <m/>
    <m/>
    <m/>
    <m/>
    <m/>
    <m/>
    <m/>
    <m/>
    <m/>
  </r>
  <r>
    <x v="32"/>
    <x v="1"/>
    <x v="32"/>
    <n v="4"/>
    <n v="2"/>
    <n v="14"/>
    <n v="15"/>
    <n v="0"/>
    <n v="1"/>
    <m/>
    <m/>
    <m/>
    <m/>
    <m/>
    <m/>
    <m/>
    <m/>
    <m/>
    <m/>
    <m/>
    <m/>
    <m/>
    <m/>
    <m/>
    <m/>
    <m/>
  </r>
  <r>
    <x v="32"/>
    <x v="1"/>
    <x v="24"/>
    <n v="1"/>
    <n v="0"/>
    <n v="1"/>
    <n v="2"/>
    <n v="0"/>
    <n v="0"/>
    <m/>
    <m/>
    <m/>
    <m/>
    <m/>
    <m/>
    <m/>
    <m/>
    <m/>
    <m/>
    <m/>
    <m/>
    <m/>
    <m/>
    <m/>
    <m/>
    <m/>
  </r>
  <r>
    <x v="33"/>
    <x v="6"/>
    <x v="33"/>
    <n v="2"/>
    <n v="0"/>
    <n v="10"/>
    <n v="1"/>
    <n v="0"/>
    <n v="0"/>
    <m/>
    <m/>
    <m/>
    <m/>
    <m/>
    <m/>
    <m/>
    <m/>
    <m/>
    <m/>
    <m/>
    <m/>
    <m/>
    <m/>
    <m/>
    <m/>
    <m/>
  </r>
  <r>
    <x v="33"/>
    <x v="0"/>
    <x v="34"/>
    <n v="1"/>
    <n v="0"/>
    <n v="23"/>
    <n v="0"/>
    <n v="0"/>
    <n v="0"/>
    <m/>
    <m/>
    <m/>
    <m/>
    <m/>
    <m/>
    <m/>
    <m/>
    <m/>
    <m/>
    <m/>
    <m/>
    <m/>
    <m/>
    <m/>
    <m/>
    <m/>
  </r>
  <r>
    <x v="33"/>
    <x v="6"/>
    <x v="35"/>
    <n v="2"/>
    <n v="0"/>
    <n v="12"/>
    <n v="1"/>
    <n v="0"/>
    <n v="0"/>
    <m/>
    <m/>
    <m/>
    <m/>
    <m/>
    <m/>
    <m/>
    <m/>
    <m/>
    <m/>
    <m/>
    <m/>
    <m/>
    <m/>
    <m/>
    <m/>
    <m/>
  </r>
  <r>
    <x v="34"/>
    <x v="4"/>
    <x v="36"/>
    <n v="1"/>
    <n v="0"/>
    <n v="0"/>
    <n v="0"/>
    <n v="0"/>
    <n v="0"/>
    <m/>
    <m/>
    <m/>
    <m/>
    <m/>
    <m/>
    <m/>
    <m/>
    <m/>
    <m/>
    <m/>
    <m/>
    <m/>
    <m/>
    <m/>
    <m/>
    <m/>
  </r>
  <r>
    <x v="34"/>
    <x v="1"/>
    <x v="37"/>
    <n v="4"/>
    <n v="2"/>
    <n v="0"/>
    <n v="6"/>
    <n v="0"/>
    <n v="0"/>
    <m/>
    <m/>
    <m/>
    <m/>
    <m/>
    <m/>
    <m/>
    <m/>
    <m/>
    <m/>
    <m/>
    <m/>
    <m/>
    <m/>
    <m/>
    <m/>
    <m/>
  </r>
  <r>
    <x v="34"/>
    <x v="4"/>
    <x v="38"/>
    <n v="4"/>
    <n v="0"/>
    <n v="0"/>
    <n v="8"/>
    <n v="0"/>
    <n v="0"/>
    <m/>
    <m/>
    <m/>
    <m/>
    <m/>
    <m/>
    <m/>
    <m/>
    <m/>
    <m/>
    <m/>
    <m/>
    <m/>
    <m/>
    <m/>
    <m/>
    <m/>
  </r>
  <r>
    <x v="35"/>
    <x v="1"/>
    <x v="39"/>
    <n v="2"/>
    <n v="0"/>
    <n v="3"/>
    <n v="1"/>
    <n v="1"/>
    <n v="0"/>
    <m/>
    <m/>
    <m/>
    <m/>
    <m/>
    <m/>
    <m/>
    <m/>
    <m/>
    <m/>
    <m/>
    <m/>
    <m/>
    <m/>
    <m/>
    <m/>
    <m/>
  </r>
  <r>
    <x v="35"/>
    <x v="0"/>
    <x v="40"/>
    <n v="8"/>
    <n v="0"/>
    <n v="0"/>
    <n v="1"/>
    <n v="0"/>
    <n v="0"/>
    <m/>
    <m/>
    <m/>
    <m/>
    <m/>
    <m/>
    <m/>
    <m/>
    <m/>
    <m/>
    <m/>
    <m/>
    <m/>
    <m/>
    <m/>
    <m/>
    <m/>
  </r>
  <r>
    <x v="35"/>
    <x v="0"/>
    <x v="34"/>
    <n v="1"/>
    <n v="0"/>
    <n v="0"/>
    <n v="2"/>
    <n v="0"/>
    <n v="0"/>
    <m/>
    <m/>
    <m/>
    <m/>
    <m/>
    <m/>
    <m/>
    <m/>
    <m/>
    <m/>
    <m/>
    <m/>
    <m/>
    <m/>
    <m/>
    <m/>
    <m/>
  </r>
  <r>
    <x v="35"/>
    <x v="0"/>
    <x v="41"/>
    <n v="2"/>
    <n v="0"/>
    <n v="4"/>
    <n v="0"/>
    <n v="0"/>
    <n v="0"/>
    <m/>
    <m/>
    <m/>
    <m/>
    <m/>
    <m/>
    <m/>
    <m/>
    <m/>
    <m/>
    <m/>
    <m/>
    <m/>
    <m/>
    <m/>
    <m/>
    <m/>
  </r>
  <r>
    <x v="35"/>
    <x v="1"/>
    <x v="42"/>
    <n v="2"/>
    <n v="1"/>
    <n v="1"/>
    <n v="3"/>
    <n v="0"/>
    <n v="0"/>
    <m/>
    <m/>
    <m/>
    <m/>
    <m/>
    <m/>
    <m/>
    <m/>
    <m/>
    <m/>
    <m/>
    <m/>
    <m/>
    <m/>
    <m/>
    <m/>
    <m/>
  </r>
  <r>
    <x v="36"/>
    <x v="1"/>
    <x v="43"/>
    <n v="1"/>
    <n v="0"/>
    <n v="6"/>
    <n v="2"/>
    <n v="0"/>
    <n v="0"/>
    <m/>
    <m/>
    <m/>
    <m/>
    <m/>
    <m/>
    <m/>
    <m/>
    <m/>
    <m/>
    <m/>
    <m/>
    <m/>
    <m/>
    <m/>
    <m/>
    <m/>
  </r>
  <r>
    <x v="37"/>
    <x v="1"/>
    <x v="27"/>
    <n v="2"/>
    <n v="0"/>
    <n v="4"/>
    <n v="1"/>
    <n v="0"/>
    <n v="0"/>
    <m/>
    <m/>
    <m/>
    <m/>
    <m/>
    <m/>
    <m/>
    <m/>
    <m/>
    <m/>
    <m/>
    <m/>
    <m/>
    <m/>
    <m/>
    <m/>
    <m/>
  </r>
  <r>
    <x v="38"/>
    <x v="2"/>
    <x v="32"/>
    <n v="2"/>
    <n v="0"/>
    <n v="0"/>
    <n v="0"/>
    <n v="0"/>
    <n v="0"/>
    <m/>
    <m/>
    <m/>
    <m/>
    <m/>
    <m/>
    <m/>
    <m/>
    <m/>
    <m/>
    <m/>
    <m/>
    <m/>
    <m/>
    <m/>
    <m/>
    <m/>
  </r>
  <r>
    <x v="38"/>
    <x v="1"/>
    <x v="25"/>
    <n v="1"/>
    <n v="0"/>
    <n v="1"/>
    <n v="1"/>
    <n v="0"/>
    <n v="1"/>
    <m/>
    <m/>
    <m/>
    <m/>
    <m/>
    <m/>
    <m/>
    <m/>
    <m/>
    <m/>
    <m/>
    <m/>
    <m/>
    <m/>
    <m/>
    <m/>
    <m/>
  </r>
  <r>
    <x v="38"/>
    <x v="0"/>
    <x v="44"/>
    <n v="9"/>
    <n v="0"/>
    <n v="8"/>
    <n v="2"/>
    <n v="1"/>
    <n v="0"/>
    <m/>
    <m/>
    <m/>
    <m/>
    <m/>
    <m/>
    <m/>
    <m/>
    <m/>
    <m/>
    <m/>
    <m/>
    <m/>
    <m/>
    <m/>
    <m/>
    <m/>
  </r>
  <r>
    <x v="38"/>
    <x v="2"/>
    <x v="29"/>
    <n v="2"/>
    <n v="0"/>
    <n v="0"/>
    <n v="0"/>
    <n v="0"/>
    <n v="0"/>
    <m/>
    <m/>
    <m/>
    <m/>
    <m/>
    <m/>
    <m/>
    <m/>
    <m/>
    <m/>
    <m/>
    <m/>
    <m/>
    <m/>
    <m/>
    <m/>
    <m/>
  </r>
  <r>
    <x v="38"/>
    <x v="1"/>
    <x v="30"/>
    <n v="2"/>
    <n v="2"/>
    <n v="1"/>
    <n v="3"/>
    <n v="0"/>
    <n v="0"/>
    <m/>
    <m/>
    <m/>
    <m/>
    <m/>
    <m/>
    <m/>
    <m/>
    <m/>
    <m/>
    <m/>
    <m/>
    <m/>
    <m/>
    <m/>
    <m/>
    <m/>
  </r>
  <r>
    <x v="39"/>
    <x v="4"/>
    <x v="19"/>
    <n v="3"/>
    <n v="2"/>
    <n v="0"/>
    <n v="5"/>
    <n v="0"/>
    <n v="0"/>
    <m/>
    <m/>
    <m/>
    <m/>
    <m/>
    <m/>
    <m/>
    <m/>
    <m/>
    <m/>
    <m/>
    <m/>
    <m/>
    <m/>
    <m/>
    <m/>
    <m/>
  </r>
  <r>
    <x v="39"/>
    <x v="4"/>
    <x v="20"/>
    <n v="1"/>
    <n v="0"/>
    <n v="0"/>
    <n v="0"/>
    <n v="0"/>
    <n v="0"/>
    <m/>
    <m/>
    <m/>
    <m/>
    <m/>
    <m/>
    <m/>
    <m/>
    <m/>
    <m/>
    <m/>
    <m/>
    <m/>
    <m/>
    <m/>
    <m/>
    <m/>
  </r>
  <r>
    <x v="40"/>
    <x v="2"/>
    <x v="37"/>
    <n v="2"/>
    <n v="0"/>
    <n v="0"/>
    <n v="0"/>
    <n v="0"/>
    <n v="0"/>
    <m/>
    <m/>
    <m/>
    <m/>
    <m/>
    <m/>
    <m/>
    <m/>
    <m/>
    <m/>
    <m/>
    <m/>
    <m/>
    <m/>
    <m/>
    <m/>
    <m/>
  </r>
  <r>
    <x v="40"/>
    <x v="1"/>
    <x v="30"/>
    <n v="2"/>
    <n v="0"/>
    <n v="0"/>
    <n v="2"/>
    <n v="0"/>
    <n v="0"/>
    <m/>
    <m/>
    <m/>
    <m/>
    <m/>
    <m/>
    <m/>
    <m/>
    <m/>
    <m/>
    <m/>
    <m/>
    <m/>
    <m/>
    <m/>
    <m/>
    <m/>
  </r>
  <r>
    <x v="40"/>
    <x v="2"/>
    <x v="42"/>
    <n v="1"/>
    <n v="0"/>
    <n v="0"/>
    <n v="0"/>
    <n v="0"/>
    <n v="0"/>
    <m/>
    <m/>
    <m/>
    <m/>
    <m/>
    <m/>
    <m/>
    <m/>
    <m/>
    <m/>
    <m/>
    <m/>
    <m/>
    <m/>
    <m/>
    <m/>
    <m/>
  </r>
  <r>
    <x v="40"/>
    <x v="2"/>
    <x v="17"/>
    <n v="1"/>
    <n v="0"/>
    <n v="0"/>
    <n v="0"/>
    <n v="0"/>
    <n v="0"/>
    <m/>
    <m/>
    <m/>
    <m/>
    <m/>
    <m/>
    <m/>
    <m/>
    <m/>
    <m/>
    <m/>
    <m/>
    <m/>
    <m/>
    <m/>
    <m/>
    <m/>
  </r>
  <r>
    <x v="40"/>
    <x v="2"/>
    <x v="45"/>
    <n v="12"/>
    <n v="0"/>
    <n v="0"/>
    <n v="0"/>
    <n v="0"/>
    <n v="0"/>
    <m/>
    <m/>
    <m/>
    <m/>
    <m/>
    <m/>
    <m/>
    <m/>
    <m/>
    <m/>
    <m/>
    <m/>
    <m/>
    <m/>
    <m/>
    <m/>
    <m/>
  </r>
  <r>
    <x v="40"/>
    <x v="2"/>
    <x v="21"/>
    <n v="9"/>
    <n v="0"/>
    <n v="0"/>
    <n v="2"/>
    <n v="1"/>
    <n v="0"/>
    <m/>
    <m/>
    <m/>
    <m/>
    <m/>
    <m/>
    <m/>
    <m/>
    <m/>
    <m/>
    <m/>
    <m/>
    <m/>
    <m/>
    <m/>
    <m/>
    <m/>
  </r>
  <r>
    <x v="40"/>
    <x v="2"/>
    <x v="46"/>
    <n v="1"/>
    <n v="0"/>
    <n v="0"/>
    <n v="0"/>
    <n v="1"/>
    <n v="0"/>
    <m/>
    <m/>
    <m/>
    <m/>
    <m/>
    <m/>
    <m/>
    <m/>
    <m/>
    <m/>
    <m/>
    <m/>
    <m/>
    <m/>
    <m/>
    <m/>
    <m/>
  </r>
  <r>
    <x v="40"/>
    <x v="4"/>
    <x v="47"/>
    <n v="2"/>
    <n v="0"/>
    <n v="0"/>
    <n v="4"/>
    <n v="0"/>
    <n v="0"/>
    <m/>
    <m/>
    <m/>
    <m/>
    <m/>
    <m/>
    <m/>
    <m/>
    <m/>
    <m/>
    <m/>
    <m/>
    <m/>
    <m/>
    <m/>
    <m/>
    <m/>
  </r>
  <r>
    <x v="41"/>
    <x v="2"/>
    <x v="39"/>
    <n v="2"/>
    <n v="0"/>
    <n v="0"/>
    <n v="0"/>
    <n v="0"/>
    <n v="0"/>
    <m/>
    <m/>
    <m/>
    <m/>
    <m/>
    <m/>
    <m/>
    <m/>
    <m/>
    <m/>
    <m/>
    <m/>
    <m/>
    <m/>
    <m/>
    <m/>
    <m/>
  </r>
  <r>
    <x v="41"/>
    <x v="1"/>
    <x v="26"/>
    <n v="5"/>
    <n v="3"/>
    <n v="0"/>
    <n v="3"/>
    <n v="0"/>
    <n v="0"/>
    <m/>
    <m/>
    <m/>
    <m/>
    <m/>
    <m/>
    <m/>
    <m/>
    <m/>
    <m/>
    <m/>
    <m/>
    <m/>
    <m/>
    <m/>
    <m/>
    <m/>
  </r>
  <r>
    <x v="41"/>
    <x v="2"/>
    <x v="43"/>
    <n v="1"/>
    <n v="0"/>
    <n v="0"/>
    <n v="0"/>
    <n v="0"/>
    <n v="0"/>
    <m/>
    <m/>
    <m/>
    <m/>
    <m/>
    <m/>
    <m/>
    <m/>
    <m/>
    <m/>
    <m/>
    <m/>
    <m/>
    <m/>
    <m/>
    <m/>
    <m/>
  </r>
  <r>
    <x v="41"/>
    <x v="6"/>
    <x v="48"/>
    <n v="2"/>
    <n v="0"/>
    <n v="0"/>
    <n v="1"/>
    <n v="0"/>
    <n v="0"/>
    <m/>
    <m/>
    <m/>
    <m/>
    <m/>
    <m/>
    <m/>
    <m/>
    <m/>
    <m/>
    <m/>
    <m/>
    <m/>
    <m/>
    <m/>
    <m/>
    <m/>
  </r>
  <r>
    <x v="42"/>
    <x v="6"/>
    <x v="49"/>
    <n v="2"/>
    <n v="0"/>
    <n v="0"/>
    <n v="2"/>
    <n v="0"/>
    <n v="0"/>
    <m/>
    <m/>
    <m/>
    <m/>
    <m/>
    <m/>
    <m/>
    <m/>
    <m/>
    <m/>
    <m/>
    <m/>
    <m/>
    <m/>
    <m/>
    <m/>
    <m/>
  </r>
  <r>
    <x v="42"/>
    <x v="2"/>
    <x v="25"/>
    <n v="1"/>
    <n v="0"/>
    <n v="0"/>
    <n v="0"/>
    <n v="0"/>
    <n v="0"/>
    <m/>
    <m/>
    <m/>
    <m/>
    <m/>
    <m/>
    <m/>
    <m/>
    <m/>
    <m/>
    <m/>
    <m/>
    <m/>
    <m/>
    <m/>
    <m/>
    <m/>
  </r>
  <r>
    <x v="42"/>
    <x v="2"/>
    <x v="24"/>
    <n v="1"/>
    <n v="0"/>
    <n v="0"/>
    <n v="0"/>
    <n v="0"/>
    <n v="0"/>
    <m/>
    <m/>
    <m/>
    <m/>
    <m/>
    <m/>
    <m/>
    <m/>
    <m/>
    <m/>
    <m/>
    <m/>
    <m/>
    <m/>
    <m/>
    <m/>
    <m/>
  </r>
  <r>
    <x v="42"/>
    <x v="6"/>
    <x v="50"/>
    <n v="3"/>
    <n v="0"/>
    <n v="0"/>
    <n v="2"/>
    <n v="0"/>
    <n v="0"/>
    <m/>
    <m/>
    <m/>
    <m/>
    <m/>
    <m/>
    <m/>
    <m/>
    <m/>
    <m/>
    <m/>
    <m/>
    <m/>
    <m/>
    <m/>
    <m/>
    <m/>
  </r>
  <r>
    <x v="43"/>
    <x v="1"/>
    <x v="51"/>
    <n v="8"/>
    <n v="0"/>
    <n v="0"/>
    <n v="8"/>
    <n v="0"/>
    <n v="0"/>
    <m/>
    <m/>
    <m/>
    <m/>
    <m/>
    <m/>
    <m/>
    <m/>
    <m/>
    <m/>
    <m/>
    <m/>
    <m/>
    <m/>
    <m/>
    <m/>
    <m/>
  </r>
  <r>
    <x v="43"/>
    <x v="4"/>
    <x v="29"/>
    <n v="2"/>
    <n v="0"/>
    <n v="0"/>
    <n v="7"/>
    <n v="0"/>
    <n v="0"/>
    <m/>
    <m/>
    <m/>
    <m/>
    <m/>
    <m/>
    <m/>
    <m/>
    <m/>
    <m/>
    <m/>
    <m/>
    <m/>
    <m/>
    <m/>
    <m/>
    <m/>
  </r>
  <r>
    <x v="43"/>
    <x v="2"/>
    <x v="27"/>
    <n v="2"/>
    <n v="0"/>
    <n v="0"/>
    <n v="0"/>
    <n v="0"/>
    <n v="0"/>
    <m/>
    <m/>
    <m/>
    <m/>
    <m/>
    <m/>
    <m/>
    <m/>
    <m/>
    <m/>
    <m/>
    <m/>
    <m/>
    <m/>
    <m/>
    <m/>
    <m/>
  </r>
  <r>
    <x v="43"/>
    <x v="2"/>
    <x v="30"/>
    <n v="2"/>
    <n v="0"/>
    <n v="0"/>
    <n v="1"/>
    <n v="0"/>
    <n v="0"/>
    <m/>
    <m/>
    <m/>
    <m/>
    <m/>
    <m/>
    <m/>
    <m/>
    <m/>
    <m/>
    <m/>
    <m/>
    <m/>
    <m/>
    <m/>
    <m/>
    <m/>
  </r>
  <r>
    <x v="44"/>
    <x v="4"/>
    <x v="37"/>
    <n v="3"/>
    <n v="3"/>
    <n v="0"/>
    <n v="10"/>
    <n v="0"/>
    <n v="0"/>
    <m/>
    <m/>
    <m/>
    <m/>
    <m/>
    <m/>
    <m/>
    <m/>
    <m/>
    <m/>
    <m/>
    <m/>
    <m/>
    <m/>
    <m/>
    <m/>
    <m/>
  </r>
  <r>
    <x v="44"/>
    <x v="4"/>
    <x v="43"/>
    <n v="1"/>
    <n v="1"/>
    <n v="0"/>
    <n v="3"/>
    <n v="0"/>
    <n v="0"/>
    <m/>
    <m/>
    <m/>
    <m/>
    <m/>
    <m/>
    <m/>
    <m/>
    <m/>
    <m/>
    <m/>
    <m/>
    <m/>
    <m/>
    <m/>
    <m/>
    <m/>
  </r>
  <r>
    <x v="44"/>
    <x v="4"/>
    <x v="32"/>
    <n v="2"/>
    <n v="0"/>
    <n v="0"/>
    <n v="0"/>
    <n v="2"/>
    <n v="0"/>
    <m/>
    <m/>
    <m/>
    <m/>
    <m/>
    <m/>
    <m/>
    <m/>
    <m/>
    <m/>
    <m/>
    <m/>
    <m/>
    <m/>
    <m/>
    <m/>
    <m/>
  </r>
  <r>
    <x v="44"/>
    <x v="1"/>
    <x v="52"/>
    <n v="3"/>
    <n v="1"/>
    <n v="0"/>
    <n v="8"/>
    <n v="0"/>
    <n v="0"/>
    <m/>
    <m/>
    <m/>
    <m/>
    <m/>
    <m/>
    <m/>
    <m/>
    <m/>
    <m/>
    <m/>
    <m/>
    <m/>
    <m/>
    <m/>
    <m/>
    <m/>
  </r>
  <r>
    <x v="45"/>
    <x v="4"/>
    <x v="29"/>
    <n v="2"/>
    <n v="0"/>
    <n v="7"/>
    <n v="2"/>
    <n v="0"/>
    <n v="0"/>
    <m/>
    <m/>
    <m/>
    <m/>
    <m/>
    <m/>
    <m/>
    <m/>
    <m/>
    <m/>
    <m/>
    <m/>
    <m/>
    <m/>
    <m/>
    <m/>
    <m/>
  </r>
  <r>
    <x v="45"/>
    <x v="4"/>
    <x v="21"/>
    <n v="10"/>
    <n v="0"/>
    <n v="7"/>
    <n v="7"/>
    <n v="0"/>
    <n v="0"/>
    <m/>
    <m/>
    <m/>
    <m/>
    <m/>
    <m/>
    <m/>
    <m/>
    <m/>
    <m/>
    <m/>
    <m/>
    <m/>
    <m/>
    <m/>
    <m/>
    <m/>
  </r>
  <r>
    <x v="45"/>
    <x v="4"/>
    <x v="39"/>
    <n v="2"/>
    <n v="0"/>
    <n v="2"/>
    <n v="1"/>
    <n v="0"/>
    <n v="0"/>
    <m/>
    <m/>
    <m/>
    <m/>
    <m/>
    <m/>
    <m/>
    <m/>
    <m/>
    <m/>
    <m/>
    <m/>
    <m/>
    <m/>
    <m/>
    <m/>
    <m/>
  </r>
  <r>
    <x v="45"/>
    <x v="1"/>
    <x v="53"/>
    <n v="1"/>
    <n v="0"/>
    <n v="1"/>
    <n v="1"/>
    <n v="0"/>
    <n v="0"/>
    <m/>
    <m/>
    <m/>
    <m/>
    <m/>
    <m/>
    <m/>
    <m/>
    <m/>
    <m/>
    <m/>
    <m/>
    <m/>
    <m/>
    <m/>
    <m/>
    <m/>
  </r>
  <r>
    <x v="45"/>
    <x v="4"/>
    <x v="37"/>
    <n v="3"/>
    <n v="0"/>
    <n v="1"/>
    <n v="0"/>
    <n v="0"/>
    <n v="0"/>
    <m/>
    <m/>
    <m/>
    <m/>
    <m/>
    <m/>
    <m/>
    <m/>
    <m/>
    <m/>
    <m/>
    <m/>
    <m/>
    <m/>
    <m/>
    <m/>
    <m/>
  </r>
  <r>
    <x v="45"/>
    <x v="4"/>
    <x v="43"/>
    <n v="1"/>
    <n v="0"/>
    <n v="0"/>
    <n v="1"/>
    <n v="0"/>
    <n v="0"/>
    <m/>
    <m/>
    <m/>
    <m/>
    <m/>
    <m/>
    <m/>
    <m/>
    <m/>
    <m/>
    <m/>
    <m/>
    <m/>
    <m/>
    <m/>
    <m/>
    <m/>
  </r>
  <r>
    <x v="45"/>
    <x v="3"/>
    <x v="54"/>
    <n v="1"/>
    <n v="0"/>
    <n v="2"/>
    <n v="0"/>
    <n v="0"/>
    <n v="0"/>
    <m/>
    <m/>
    <m/>
    <m/>
    <m/>
    <m/>
    <m/>
    <m/>
    <m/>
    <m/>
    <m/>
    <m/>
    <m/>
    <m/>
    <m/>
    <m/>
    <m/>
  </r>
  <r>
    <x v="46"/>
    <x v="2"/>
    <x v="26"/>
    <n v="2"/>
    <n v="0"/>
    <n v="0"/>
    <n v="0"/>
    <n v="0"/>
    <n v="0"/>
    <m/>
    <m/>
    <m/>
    <m/>
    <m/>
    <m/>
    <m/>
    <m/>
    <m/>
    <m/>
    <m/>
    <m/>
    <m/>
    <m/>
    <m/>
    <m/>
    <m/>
  </r>
  <r>
    <x v="46"/>
    <x v="4"/>
    <x v="12"/>
    <n v="3"/>
    <n v="0"/>
    <n v="1"/>
    <n v="1"/>
    <n v="0"/>
    <n v="0"/>
    <m/>
    <m/>
    <m/>
    <m/>
    <m/>
    <m/>
    <m/>
    <m/>
    <m/>
    <m/>
    <m/>
    <m/>
    <m/>
    <m/>
    <m/>
    <m/>
    <m/>
  </r>
  <r>
    <x v="46"/>
    <x v="4"/>
    <x v="17"/>
    <n v="1"/>
    <n v="0"/>
    <n v="3"/>
    <n v="0"/>
    <n v="0"/>
    <n v="0"/>
    <m/>
    <m/>
    <m/>
    <m/>
    <m/>
    <m/>
    <m/>
    <m/>
    <m/>
    <m/>
    <m/>
    <m/>
    <m/>
    <m/>
    <m/>
    <m/>
    <m/>
  </r>
  <r>
    <x v="46"/>
    <x v="4"/>
    <x v="24"/>
    <n v="1"/>
    <n v="0"/>
    <n v="0"/>
    <n v="1"/>
    <n v="0"/>
    <n v="0"/>
    <m/>
    <m/>
    <m/>
    <m/>
    <m/>
    <m/>
    <m/>
    <m/>
    <m/>
    <m/>
    <m/>
    <m/>
    <m/>
    <m/>
    <m/>
    <m/>
    <m/>
  </r>
  <r>
    <x v="47"/>
    <x v="4"/>
    <x v="25"/>
    <n v="1"/>
    <n v="0"/>
    <n v="0"/>
    <n v="1"/>
    <n v="0"/>
    <n v="0"/>
    <m/>
    <m/>
    <m/>
    <m/>
    <m/>
    <m/>
    <m/>
    <m/>
    <m/>
    <m/>
    <m/>
    <m/>
    <m/>
    <m/>
    <m/>
    <m/>
    <m/>
  </r>
  <r>
    <x v="47"/>
    <x v="2"/>
    <x v="26"/>
    <n v="2"/>
    <n v="0"/>
    <n v="0"/>
    <n v="0"/>
    <n v="0"/>
    <n v="0"/>
    <m/>
    <m/>
    <m/>
    <m/>
    <m/>
    <m/>
    <m/>
    <m/>
    <m/>
    <m/>
    <m/>
    <m/>
    <m/>
    <m/>
    <m/>
    <m/>
    <m/>
  </r>
  <r>
    <x v="48"/>
    <x v="3"/>
    <x v="19"/>
    <n v="3"/>
    <n v="0"/>
    <n v="8"/>
    <n v="2"/>
    <n v="0"/>
    <n v="0"/>
    <m/>
    <m/>
    <m/>
    <m/>
    <m/>
    <m/>
    <m/>
    <m/>
    <m/>
    <m/>
    <m/>
    <m/>
    <m/>
    <m/>
    <m/>
    <m/>
    <m/>
  </r>
  <r>
    <x v="49"/>
    <x v="4"/>
    <x v="27"/>
    <n v="5"/>
    <n v="0"/>
    <n v="10"/>
    <n v="0"/>
    <n v="0"/>
    <n v="0"/>
    <m/>
    <m/>
    <m/>
    <m/>
    <m/>
    <m/>
    <m/>
    <m/>
    <m/>
    <m/>
    <m/>
    <m/>
    <m/>
    <m/>
    <m/>
    <m/>
    <m/>
  </r>
  <r>
    <x v="50"/>
    <x v="4"/>
    <x v="13"/>
    <n v="3"/>
    <n v="0"/>
    <n v="3"/>
    <n v="0"/>
    <n v="0"/>
    <n v="0"/>
    <m/>
    <m/>
    <m/>
    <m/>
    <m/>
    <m/>
    <m/>
    <m/>
    <m/>
    <m/>
    <m/>
    <m/>
    <m/>
    <m/>
    <m/>
    <m/>
    <m/>
  </r>
  <r>
    <x v="50"/>
    <x v="5"/>
    <x v="19"/>
    <n v="3"/>
    <n v="0"/>
    <n v="0"/>
    <n v="2"/>
    <n v="0"/>
    <n v="0"/>
    <m/>
    <m/>
    <m/>
    <m/>
    <m/>
    <m/>
    <m/>
    <m/>
    <m/>
    <m/>
    <m/>
    <m/>
    <m/>
    <m/>
    <m/>
    <m/>
    <m/>
  </r>
  <r>
    <x v="51"/>
    <x v="3"/>
    <x v="25"/>
    <n v="1"/>
    <n v="0"/>
    <n v="3"/>
    <n v="0"/>
    <n v="0"/>
    <n v="0"/>
    <m/>
    <m/>
    <m/>
    <m/>
    <m/>
    <m/>
    <m/>
    <m/>
    <m/>
    <m/>
    <m/>
    <m/>
    <m/>
    <m/>
    <m/>
    <m/>
    <m/>
  </r>
  <r>
    <x v="51"/>
    <x v="2"/>
    <x v="52"/>
    <n v="1"/>
    <n v="0"/>
    <n v="0"/>
    <n v="0"/>
    <n v="0"/>
    <n v="0"/>
    <m/>
    <m/>
    <m/>
    <m/>
    <m/>
    <m/>
    <m/>
    <m/>
    <m/>
    <m/>
    <m/>
    <m/>
    <m/>
    <m/>
    <m/>
    <m/>
    <m/>
  </r>
  <r>
    <x v="51"/>
    <x v="3"/>
    <x v="24"/>
    <n v="1"/>
    <n v="0"/>
    <n v="4"/>
    <n v="0"/>
    <n v="0"/>
    <n v="0"/>
    <m/>
    <m/>
    <m/>
    <m/>
    <m/>
    <m/>
    <m/>
    <m/>
    <m/>
    <m/>
    <m/>
    <m/>
    <m/>
    <m/>
    <m/>
    <m/>
    <m/>
  </r>
  <r>
    <x v="51"/>
    <x v="3"/>
    <x v="29"/>
    <n v="2"/>
    <n v="0"/>
    <n v="2"/>
    <n v="0"/>
    <n v="0"/>
    <n v="0"/>
    <m/>
    <m/>
    <m/>
    <m/>
    <m/>
    <m/>
    <m/>
    <m/>
    <m/>
    <m/>
    <m/>
    <m/>
    <m/>
    <m/>
    <m/>
    <m/>
    <m/>
  </r>
  <r>
    <x v="51"/>
    <x v="3"/>
    <x v="55"/>
    <n v="2"/>
    <n v="0"/>
    <n v="0"/>
    <n v="0"/>
    <n v="1"/>
    <n v="0"/>
    <m/>
    <m/>
    <m/>
    <m/>
    <m/>
    <m/>
    <m/>
    <m/>
    <m/>
    <m/>
    <m/>
    <m/>
    <m/>
    <m/>
    <m/>
    <m/>
    <m/>
  </r>
  <r>
    <x v="51"/>
    <x v="2"/>
    <x v="53"/>
    <n v="1"/>
    <n v="0"/>
    <n v="0"/>
    <n v="0"/>
    <n v="0"/>
    <n v="0"/>
    <m/>
    <m/>
    <m/>
    <m/>
    <m/>
    <m/>
    <m/>
    <m/>
    <m/>
    <m/>
    <m/>
    <m/>
    <m/>
    <m/>
    <m/>
    <m/>
    <m/>
  </r>
  <r>
    <x v="52"/>
    <x v="3"/>
    <x v="39"/>
    <n v="2"/>
    <n v="0"/>
    <n v="12"/>
    <n v="0"/>
    <n v="0"/>
    <n v="0"/>
    <m/>
    <m/>
    <m/>
    <m/>
    <m/>
    <m/>
    <m/>
    <m/>
    <m/>
    <m/>
    <m/>
    <m/>
    <m/>
    <m/>
    <m/>
    <m/>
    <m/>
  </r>
  <r>
    <x v="52"/>
    <x v="4"/>
    <x v="26"/>
    <n v="2"/>
    <n v="0"/>
    <n v="6"/>
    <n v="2"/>
    <n v="0"/>
    <n v="0"/>
    <m/>
    <m/>
    <m/>
    <m/>
    <m/>
    <m/>
    <m/>
    <m/>
    <m/>
    <m/>
    <m/>
    <m/>
    <m/>
    <m/>
    <m/>
    <m/>
    <m/>
  </r>
  <r>
    <x v="52"/>
    <x v="3"/>
    <x v="37"/>
    <n v="4"/>
    <n v="0"/>
    <n v="21"/>
    <n v="2"/>
    <n v="0"/>
    <n v="0"/>
    <m/>
    <m/>
    <m/>
    <m/>
    <m/>
    <m/>
    <m/>
    <m/>
    <m/>
    <m/>
    <m/>
    <m/>
    <m/>
    <m/>
    <m/>
    <m/>
    <m/>
  </r>
  <r>
    <x v="52"/>
    <x v="0"/>
    <x v="56"/>
    <n v="6"/>
    <n v="0"/>
    <n v="15"/>
    <n v="1"/>
    <n v="0"/>
    <n v="0"/>
    <m/>
    <m/>
    <m/>
    <m/>
    <m/>
    <m/>
    <m/>
    <m/>
    <m/>
    <m/>
    <m/>
    <m/>
    <m/>
    <m/>
    <m/>
    <m/>
    <m/>
  </r>
  <r>
    <x v="52"/>
    <x v="0"/>
    <x v="57"/>
    <n v="8"/>
    <n v="0"/>
    <n v="10"/>
    <n v="1"/>
    <n v="0"/>
    <n v="0"/>
    <m/>
    <m/>
    <m/>
    <m/>
    <m/>
    <m/>
    <m/>
    <m/>
    <m/>
    <m/>
    <m/>
    <m/>
    <m/>
    <m/>
    <m/>
    <m/>
    <m/>
  </r>
  <r>
    <x v="53"/>
    <x v="2"/>
    <x v="51"/>
    <n v="8"/>
    <n v="0"/>
    <n v="0"/>
    <n v="0"/>
    <n v="0"/>
    <n v="0"/>
    <m/>
    <m/>
    <m/>
    <m/>
    <m/>
    <m/>
    <m/>
    <m/>
    <m/>
    <m/>
    <m/>
    <m/>
    <m/>
    <m/>
    <m/>
    <m/>
    <m/>
  </r>
  <r>
    <x v="53"/>
    <x v="2"/>
    <x v="58"/>
    <n v="1"/>
    <n v="0"/>
    <n v="0"/>
    <n v="0"/>
    <n v="0"/>
    <n v="0"/>
    <m/>
    <m/>
    <m/>
    <m/>
    <m/>
    <m/>
    <m/>
    <m/>
    <m/>
    <m/>
    <m/>
    <m/>
    <m/>
    <m/>
    <m/>
    <m/>
    <m/>
  </r>
  <r>
    <x v="54"/>
    <x v="4"/>
    <x v="52"/>
    <n v="2"/>
    <n v="0"/>
    <n v="3"/>
    <n v="3"/>
    <n v="0"/>
    <n v="0"/>
    <m/>
    <m/>
    <m/>
    <m/>
    <m/>
    <m/>
    <m/>
    <m/>
    <m/>
    <m/>
    <m/>
    <m/>
    <m/>
    <m/>
    <m/>
    <m/>
    <m/>
  </r>
  <r>
    <x v="54"/>
    <x v="5"/>
    <x v="32"/>
    <n v="3"/>
    <n v="0"/>
    <n v="5"/>
    <n v="1"/>
    <n v="0"/>
    <n v="0"/>
    <m/>
    <m/>
    <m/>
    <m/>
    <m/>
    <m/>
    <m/>
    <m/>
    <m/>
    <m/>
    <m/>
    <m/>
    <m/>
    <m/>
    <m/>
    <m/>
    <m/>
  </r>
  <r>
    <x v="55"/>
    <x v="5"/>
    <x v="39"/>
    <n v="2"/>
    <n v="1"/>
    <n v="0"/>
    <n v="4"/>
    <n v="0"/>
    <n v="0"/>
    <m/>
    <m/>
    <m/>
    <m/>
    <m/>
    <m/>
    <m/>
    <m/>
    <m/>
    <m/>
    <m/>
    <m/>
    <m/>
    <m/>
    <m/>
    <m/>
    <m/>
  </r>
  <r>
    <x v="55"/>
    <x v="3"/>
    <x v="12"/>
    <n v="3"/>
    <n v="0"/>
    <n v="25"/>
    <n v="0"/>
    <n v="0"/>
    <n v="0"/>
    <m/>
    <m/>
    <m/>
    <m/>
    <m/>
    <m/>
    <m/>
    <m/>
    <m/>
    <m/>
    <m/>
    <m/>
    <m/>
    <m/>
    <m/>
    <m/>
    <m/>
  </r>
  <r>
    <x v="55"/>
    <x v="5"/>
    <x v="24"/>
    <n v="3"/>
    <n v="0"/>
    <n v="8"/>
    <n v="0"/>
    <n v="0"/>
    <n v="0"/>
    <m/>
    <m/>
    <m/>
    <m/>
    <m/>
    <m/>
    <m/>
    <m/>
    <m/>
    <m/>
    <m/>
    <m/>
    <m/>
    <m/>
    <m/>
    <m/>
    <m/>
  </r>
  <r>
    <x v="55"/>
    <x v="3"/>
    <x v="27"/>
    <n v="4"/>
    <n v="1"/>
    <n v="51"/>
    <n v="4"/>
    <n v="0"/>
    <n v="0"/>
    <m/>
    <m/>
    <m/>
    <m/>
    <m/>
    <m/>
    <m/>
    <m/>
    <m/>
    <m/>
    <m/>
    <m/>
    <m/>
    <m/>
    <m/>
    <m/>
    <m/>
  </r>
  <r>
    <x v="55"/>
    <x v="1"/>
    <x v="56"/>
    <n v="6"/>
    <n v="0"/>
    <n v="23"/>
    <n v="1"/>
    <n v="0"/>
    <n v="0"/>
    <m/>
    <m/>
    <m/>
    <m/>
    <m/>
    <m/>
    <m/>
    <m/>
    <m/>
    <m/>
    <m/>
    <m/>
    <m/>
    <m/>
    <m/>
    <m/>
    <m/>
  </r>
  <r>
    <x v="55"/>
    <x v="1"/>
    <x v="57"/>
    <n v="8"/>
    <n v="0"/>
    <n v="22"/>
    <n v="3"/>
    <n v="0"/>
    <n v="0"/>
    <m/>
    <m/>
    <m/>
    <m/>
    <m/>
    <m/>
    <m/>
    <m/>
    <m/>
    <m/>
    <m/>
    <m/>
    <m/>
    <m/>
    <m/>
    <m/>
    <m/>
  </r>
  <r>
    <x v="56"/>
    <x v="3"/>
    <x v="45"/>
    <n v="12"/>
    <n v="0"/>
    <n v="6"/>
    <n v="0"/>
    <n v="1"/>
    <n v="0"/>
    <m/>
    <m/>
    <m/>
    <m/>
    <m/>
    <m/>
    <m/>
    <m/>
    <m/>
    <m/>
    <m/>
    <m/>
    <m/>
    <m/>
    <m/>
    <m/>
    <m/>
  </r>
  <r>
    <x v="56"/>
    <x v="3"/>
    <x v="26"/>
    <n v="2"/>
    <n v="0"/>
    <n v="0"/>
    <n v="0"/>
    <n v="0"/>
    <n v="0"/>
    <m/>
    <m/>
    <m/>
    <m/>
    <m/>
    <m/>
    <m/>
    <m/>
    <m/>
    <m/>
    <m/>
    <m/>
    <m/>
    <m/>
    <m/>
    <m/>
    <m/>
  </r>
  <r>
    <x v="56"/>
    <x v="4"/>
    <x v="51"/>
    <n v="8"/>
    <n v="0"/>
    <n v="5"/>
    <n v="2"/>
    <n v="0"/>
    <n v="0"/>
    <m/>
    <m/>
    <m/>
    <m/>
    <m/>
    <m/>
    <m/>
    <m/>
    <m/>
    <m/>
    <m/>
    <m/>
    <m/>
    <m/>
    <m/>
    <m/>
    <m/>
  </r>
  <r>
    <x v="56"/>
    <x v="5"/>
    <x v="59"/>
    <n v="1"/>
    <n v="0"/>
    <n v="1"/>
    <n v="0"/>
    <n v="0"/>
    <n v="0"/>
    <m/>
    <m/>
    <m/>
    <m/>
    <m/>
    <m/>
    <m/>
    <m/>
    <m/>
    <m/>
    <m/>
    <m/>
    <m/>
    <m/>
    <m/>
    <m/>
    <m/>
  </r>
  <r>
    <x v="56"/>
    <x v="5"/>
    <x v="60"/>
    <n v="4"/>
    <n v="0"/>
    <n v="4"/>
    <n v="0"/>
    <n v="0"/>
    <n v="0"/>
    <m/>
    <m/>
    <m/>
    <m/>
    <m/>
    <m/>
    <m/>
    <m/>
    <m/>
    <m/>
    <m/>
    <m/>
    <m/>
    <m/>
    <m/>
    <m/>
    <m/>
  </r>
  <r>
    <x v="56"/>
    <x v="3"/>
    <x v="61"/>
    <n v="1"/>
    <n v="0"/>
    <n v="5"/>
    <n v="0"/>
    <n v="0"/>
    <n v="0"/>
    <m/>
    <m/>
    <m/>
    <m/>
    <m/>
    <m/>
    <m/>
    <m/>
    <m/>
    <m/>
    <m/>
    <m/>
    <m/>
    <m/>
    <m/>
    <m/>
    <m/>
  </r>
  <r>
    <x v="56"/>
    <x v="0"/>
    <x v="62"/>
    <n v="13"/>
    <n v="2"/>
    <n v="54"/>
    <n v="6"/>
    <n v="0"/>
    <n v="0"/>
    <m/>
    <m/>
    <m/>
    <m/>
    <m/>
    <m/>
    <m/>
    <m/>
    <m/>
    <m/>
    <m/>
    <m/>
    <m/>
    <m/>
    <m/>
    <m/>
    <m/>
  </r>
  <r>
    <x v="56"/>
    <x v="0"/>
    <x v="63"/>
    <n v="6"/>
    <n v="0"/>
    <n v="96"/>
    <n v="5"/>
    <n v="0"/>
    <n v="0"/>
    <m/>
    <m/>
    <m/>
    <m/>
    <m/>
    <m/>
    <m/>
    <m/>
    <m/>
    <m/>
    <m/>
    <m/>
    <m/>
    <m/>
    <m/>
    <m/>
    <m/>
  </r>
  <r>
    <x v="57"/>
    <x v="4"/>
    <x v="58"/>
    <n v="1"/>
    <n v="0"/>
    <n v="3"/>
    <n v="1"/>
    <n v="0"/>
    <n v="0"/>
    <m/>
    <m/>
    <m/>
    <m/>
    <m/>
    <m/>
    <m/>
    <m/>
    <m/>
    <m/>
    <m/>
    <m/>
    <m/>
    <m/>
    <m/>
    <m/>
    <m/>
  </r>
  <r>
    <x v="58"/>
    <x v="3"/>
    <x v="52"/>
    <n v="2"/>
    <n v="0"/>
    <n v="2"/>
    <n v="1"/>
    <n v="0"/>
    <n v="0"/>
    <m/>
    <m/>
    <m/>
    <m/>
    <m/>
    <m/>
    <m/>
    <m/>
    <m/>
    <m/>
    <m/>
    <m/>
    <m/>
    <m/>
    <m/>
    <m/>
    <m/>
  </r>
  <r>
    <x v="58"/>
    <x v="0"/>
    <x v="64"/>
    <n v="2"/>
    <n v="0"/>
    <n v="12"/>
    <n v="2"/>
    <n v="0"/>
    <n v="0"/>
    <m/>
    <m/>
    <m/>
    <m/>
    <m/>
    <m/>
    <m/>
    <m/>
    <m/>
    <m/>
    <m/>
    <m/>
    <m/>
    <m/>
    <m/>
    <m/>
    <m/>
  </r>
  <r>
    <x v="58"/>
    <x v="0"/>
    <x v="65"/>
    <n v="7"/>
    <n v="0"/>
    <n v="22"/>
    <n v="3"/>
    <n v="0"/>
    <n v="0"/>
    <m/>
    <m/>
    <m/>
    <m/>
    <m/>
    <m/>
    <m/>
    <m/>
    <m/>
    <m/>
    <m/>
    <m/>
    <m/>
    <m/>
    <m/>
    <m/>
    <m/>
  </r>
  <r>
    <x v="59"/>
    <x v="3"/>
    <x v="13"/>
    <n v="3"/>
    <n v="2"/>
    <n v="22"/>
    <n v="0"/>
    <n v="0"/>
    <n v="0"/>
    <m/>
    <m/>
    <m/>
    <m/>
    <m/>
    <m/>
    <m/>
    <m/>
    <m/>
    <m/>
    <m/>
    <m/>
    <m/>
    <m/>
    <m/>
    <m/>
    <m/>
  </r>
  <r>
    <x v="60"/>
    <x v="2"/>
    <x v="56"/>
    <n v="6"/>
    <n v="0"/>
    <n v="1"/>
    <n v="0"/>
    <n v="2"/>
    <n v="0"/>
    <m/>
    <m/>
    <m/>
    <m/>
    <m/>
    <m/>
    <m/>
    <m/>
    <m/>
    <m/>
    <m/>
    <m/>
    <m/>
    <m/>
    <m/>
    <m/>
    <m/>
  </r>
  <r>
    <x v="60"/>
    <x v="2"/>
    <x v="57"/>
    <n v="8"/>
    <n v="0"/>
    <n v="2"/>
    <n v="0"/>
    <n v="0"/>
    <n v="0"/>
    <m/>
    <m/>
    <m/>
    <m/>
    <m/>
    <m/>
    <m/>
    <m/>
    <m/>
    <m/>
    <m/>
    <m/>
    <m/>
    <m/>
    <m/>
    <m/>
    <m/>
  </r>
  <r>
    <x v="60"/>
    <x v="3"/>
    <x v="66"/>
    <n v="2"/>
    <n v="0"/>
    <n v="11"/>
    <n v="2"/>
    <n v="0"/>
    <n v="0"/>
    <m/>
    <m/>
    <m/>
    <m/>
    <m/>
    <m/>
    <m/>
    <m/>
    <m/>
    <m/>
    <m/>
    <m/>
    <m/>
    <m/>
    <m/>
    <m/>
    <m/>
  </r>
  <r>
    <x v="61"/>
    <x v="5"/>
    <x v="45"/>
    <n v="12"/>
    <n v="1"/>
    <n v="2"/>
    <n v="0"/>
    <n v="0"/>
    <n v="0"/>
    <m/>
    <m/>
    <m/>
    <m/>
    <m/>
    <m/>
    <m/>
    <m/>
    <m/>
    <m/>
    <m/>
    <m/>
    <m/>
    <m/>
    <m/>
    <m/>
    <m/>
  </r>
  <r>
    <x v="62"/>
    <x v="5"/>
    <x v="52"/>
    <n v="2"/>
    <n v="0"/>
    <n v="1"/>
    <n v="0"/>
    <n v="0"/>
    <n v="1"/>
    <m/>
    <m/>
    <m/>
    <m/>
    <m/>
    <m/>
    <m/>
    <m/>
    <m/>
    <m/>
    <m/>
    <m/>
    <m/>
    <m/>
    <m/>
    <m/>
    <m/>
  </r>
  <r>
    <x v="62"/>
    <x v="5"/>
    <x v="27"/>
    <n v="3"/>
    <n v="0"/>
    <n v="6"/>
    <n v="0"/>
    <n v="0"/>
    <n v="0"/>
    <m/>
    <m/>
    <m/>
    <m/>
    <m/>
    <m/>
    <m/>
    <m/>
    <m/>
    <m/>
    <m/>
    <m/>
    <m/>
    <m/>
    <m/>
    <m/>
    <m/>
  </r>
  <r>
    <x v="62"/>
    <x v="5"/>
    <x v="61"/>
    <n v="1"/>
    <n v="0"/>
    <n v="2"/>
    <n v="0"/>
    <n v="0"/>
    <n v="0"/>
    <m/>
    <m/>
    <m/>
    <m/>
    <m/>
    <m/>
    <m/>
    <m/>
    <m/>
    <m/>
    <m/>
    <m/>
    <m/>
    <m/>
    <m/>
    <m/>
    <m/>
  </r>
  <r>
    <x v="62"/>
    <x v="5"/>
    <x v="12"/>
    <n v="3"/>
    <n v="0"/>
    <n v="3"/>
    <n v="0"/>
    <n v="0"/>
    <n v="1"/>
    <m/>
    <m/>
    <m/>
    <m/>
    <m/>
    <m/>
    <m/>
    <m/>
    <m/>
    <m/>
    <m/>
    <m/>
    <m/>
    <m/>
    <m/>
    <m/>
    <m/>
  </r>
  <r>
    <x v="62"/>
    <x v="5"/>
    <x v="67"/>
    <n v="1"/>
    <n v="0"/>
    <n v="6"/>
    <n v="0"/>
    <n v="0"/>
    <n v="0"/>
    <m/>
    <m/>
    <m/>
    <m/>
    <m/>
    <m/>
    <m/>
    <m/>
    <m/>
    <m/>
    <m/>
    <m/>
    <m/>
    <m/>
    <m/>
    <m/>
    <m/>
  </r>
  <r>
    <x v="62"/>
    <x v="3"/>
    <x v="58"/>
    <n v="1"/>
    <n v="0"/>
    <n v="10"/>
    <n v="0"/>
    <n v="0"/>
    <n v="0"/>
    <m/>
    <m/>
    <m/>
    <m/>
    <m/>
    <m/>
    <m/>
    <m/>
    <m/>
    <m/>
    <m/>
    <m/>
    <m/>
    <m/>
    <m/>
    <m/>
    <m/>
  </r>
  <r>
    <x v="63"/>
    <x v="0"/>
    <x v="68"/>
    <n v="11"/>
    <n v="0"/>
    <n v="0"/>
    <n v="0"/>
    <n v="1"/>
    <n v="0"/>
    <m/>
    <m/>
    <m/>
    <m/>
    <m/>
    <m/>
    <m/>
    <m/>
    <m/>
    <m/>
    <m/>
    <m/>
    <m/>
    <m/>
    <m/>
    <m/>
    <m/>
  </r>
  <r>
    <x v="64"/>
    <x v="4"/>
    <x v="57"/>
    <n v="8"/>
    <n v="1"/>
    <n v="6"/>
    <n v="22"/>
    <n v="1"/>
    <n v="0"/>
    <m/>
    <m/>
    <m/>
    <m/>
    <m/>
    <m/>
    <m/>
    <m/>
    <m/>
    <m/>
    <m/>
    <m/>
    <m/>
    <m/>
    <m/>
    <m/>
    <m/>
  </r>
  <r>
    <x v="64"/>
    <x v="3"/>
    <x v="51"/>
    <n v="8"/>
    <n v="0"/>
    <n v="2"/>
    <n v="0"/>
    <n v="0"/>
    <n v="0"/>
    <m/>
    <m/>
    <m/>
    <m/>
    <m/>
    <m/>
    <m/>
    <m/>
    <m/>
    <m/>
    <m/>
    <m/>
    <m/>
    <m/>
    <m/>
    <m/>
    <m/>
  </r>
  <r>
    <x v="64"/>
    <x v="4"/>
    <x v="56"/>
    <n v="6"/>
    <n v="0"/>
    <n v="15"/>
    <n v="7"/>
    <n v="1"/>
    <n v="0"/>
    <m/>
    <m/>
    <m/>
    <m/>
    <m/>
    <m/>
    <m/>
    <m/>
    <m/>
    <m/>
    <m/>
    <m/>
    <m/>
    <m/>
    <m/>
    <m/>
    <m/>
  </r>
  <r>
    <x v="64"/>
    <x v="0"/>
    <x v="69"/>
    <n v="1"/>
    <n v="0"/>
    <n v="0"/>
    <n v="0"/>
    <n v="0"/>
    <n v="0"/>
    <m/>
    <m/>
    <m/>
    <m/>
    <m/>
    <m/>
    <m/>
    <m/>
    <m/>
    <m/>
    <m/>
    <m/>
    <m/>
    <m/>
    <m/>
    <m/>
    <m/>
  </r>
  <r>
    <x v="65"/>
    <x v="4"/>
    <x v="70"/>
    <n v="1"/>
    <n v="0"/>
    <n v="1"/>
    <n v="0"/>
    <n v="0"/>
    <n v="0"/>
    <m/>
    <m/>
    <m/>
    <m/>
    <m/>
    <m/>
    <m/>
    <m/>
    <m/>
    <m/>
    <m/>
    <m/>
    <m/>
    <m/>
    <m/>
    <m/>
    <m/>
  </r>
  <r>
    <x v="65"/>
    <x v="1"/>
    <x v="63"/>
    <n v="4"/>
    <n v="0"/>
    <n v="20"/>
    <n v="0"/>
    <n v="0"/>
    <n v="0"/>
    <m/>
    <m/>
    <m/>
    <m/>
    <m/>
    <m/>
    <m/>
    <m/>
    <m/>
    <m/>
    <m/>
    <m/>
    <m/>
    <m/>
    <m/>
    <m/>
    <m/>
  </r>
  <r>
    <x v="65"/>
    <x v="1"/>
    <x v="71"/>
    <n v="8"/>
    <n v="0"/>
    <n v="30"/>
    <n v="0"/>
    <n v="0"/>
    <n v="1"/>
    <m/>
    <m/>
    <m/>
    <m/>
    <m/>
    <m/>
    <m/>
    <m/>
    <m/>
    <m/>
    <m/>
    <m/>
    <m/>
    <m/>
    <m/>
    <m/>
    <m/>
  </r>
  <r>
    <x v="66"/>
    <x v="1"/>
    <x v="62"/>
    <n v="13"/>
    <n v="0"/>
    <n v="26"/>
    <n v="3"/>
    <n v="1"/>
    <n v="0"/>
    <m/>
    <m/>
    <m/>
    <m/>
    <m/>
    <m/>
    <m/>
    <m/>
    <m/>
    <m/>
    <m/>
    <m/>
    <m/>
    <m/>
    <m/>
    <m/>
    <m/>
  </r>
  <r>
    <x v="67"/>
    <x v="3"/>
    <x v="17"/>
    <n v="1"/>
    <n v="0"/>
    <n v="6"/>
    <n v="0"/>
    <n v="0"/>
    <n v="0"/>
    <m/>
    <m/>
    <m/>
    <m/>
    <m/>
    <m/>
    <m/>
    <m/>
    <m/>
    <m/>
    <m/>
    <m/>
    <m/>
    <m/>
    <m/>
    <m/>
    <m/>
  </r>
  <r>
    <x v="67"/>
    <x v="1"/>
    <x v="72"/>
    <n v="13"/>
    <n v="3"/>
    <n v="5"/>
    <n v="10"/>
    <n v="0"/>
    <n v="0"/>
    <m/>
    <m/>
    <m/>
    <m/>
    <m/>
    <m/>
    <m/>
    <m/>
    <m/>
    <m/>
    <m/>
    <m/>
    <m/>
    <m/>
    <m/>
    <m/>
    <m/>
  </r>
  <r>
    <x v="67"/>
    <x v="0"/>
    <x v="73"/>
    <n v="11"/>
    <n v="0"/>
    <n v="17"/>
    <n v="2"/>
    <n v="0"/>
    <n v="0"/>
    <m/>
    <m/>
    <m/>
    <m/>
    <m/>
    <m/>
    <m/>
    <m/>
    <m/>
    <m/>
    <m/>
    <m/>
    <m/>
    <m/>
    <m/>
    <m/>
    <m/>
  </r>
  <r>
    <x v="68"/>
    <x v="5"/>
    <x v="13"/>
    <n v="1"/>
    <n v="0"/>
    <n v="2"/>
    <n v="0"/>
    <n v="0"/>
    <n v="0"/>
    <m/>
    <m/>
    <m/>
    <m/>
    <m/>
    <m/>
    <m/>
    <m/>
    <m/>
    <m/>
    <m/>
    <m/>
    <m/>
    <m/>
    <m/>
    <m/>
    <m/>
  </r>
  <r>
    <x v="68"/>
    <x v="5"/>
    <x v="66"/>
    <n v="2"/>
    <n v="0"/>
    <n v="3"/>
    <n v="0"/>
    <n v="0"/>
    <n v="0"/>
    <m/>
    <m/>
    <m/>
    <m/>
    <m/>
    <m/>
    <m/>
    <m/>
    <m/>
    <m/>
    <m/>
    <m/>
    <m/>
    <m/>
    <m/>
    <m/>
    <m/>
  </r>
  <r>
    <x v="68"/>
    <x v="1"/>
    <x v="74"/>
    <n v="3"/>
    <n v="1"/>
    <n v="5"/>
    <n v="3"/>
    <n v="1"/>
    <n v="0"/>
    <m/>
    <m/>
    <m/>
    <m/>
    <m/>
    <m/>
    <m/>
    <m/>
    <m/>
    <m/>
    <m/>
    <m/>
    <m/>
    <m/>
    <m/>
    <m/>
    <m/>
  </r>
  <r>
    <x v="68"/>
    <x v="3"/>
    <x v="57"/>
    <n v="8"/>
    <n v="0"/>
    <n v="9"/>
    <n v="1"/>
    <n v="0"/>
    <n v="0"/>
    <m/>
    <m/>
    <m/>
    <m/>
    <m/>
    <m/>
    <m/>
    <m/>
    <m/>
    <m/>
    <m/>
    <m/>
    <m/>
    <m/>
    <m/>
    <m/>
    <m/>
  </r>
  <r>
    <x v="68"/>
    <x v="1"/>
    <x v="68"/>
    <n v="6"/>
    <n v="0"/>
    <n v="5"/>
    <n v="0"/>
    <n v="1"/>
    <n v="0"/>
    <m/>
    <m/>
    <m/>
    <m/>
    <m/>
    <m/>
    <m/>
    <m/>
    <m/>
    <m/>
    <m/>
    <m/>
    <m/>
    <m/>
    <m/>
    <m/>
    <m/>
  </r>
  <r>
    <x v="69"/>
    <x v="1"/>
    <x v="75"/>
    <n v="1"/>
    <n v="0"/>
    <n v="3"/>
    <n v="1"/>
    <n v="0"/>
    <n v="0"/>
    <m/>
    <m/>
    <m/>
    <m/>
    <m/>
    <m/>
    <m/>
    <m/>
    <m/>
    <m/>
    <m/>
    <m/>
    <m/>
    <m/>
    <m/>
    <m/>
    <m/>
  </r>
  <r>
    <x v="70"/>
    <x v="5"/>
    <x v="51"/>
    <n v="6"/>
    <n v="0"/>
    <n v="4"/>
    <n v="2"/>
    <n v="0"/>
    <n v="0"/>
    <m/>
    <m/>
    <m/>
    <m/>
    <m/>
    <m/>
    <m/>
    <m/>
    <m/>
    <m/>
    <m/>
    <m/>
    <m/>
    <m/>
    <m/>
    <m/>
    <m/>
  </r>
  <r>
    <x v="70"/>
    <x v="3"/>
    <x v="56"/>
    <n v="6"/>
    <n v="0"/>
    <n v="11"/>
    <n v="2"/>
    <n v="1"/>
    <n v="0"/>
    <m/>
    <m/>
    <m/>
    <m/>
    <m/>
    <m/>
    <m/>
    <m/>
    <m/>
    <m/>
    <m/>
    <m/>
    <m/>
    <m/>
    <m/>
    <m/>
    <m/>
  </r>
  <r>
    <x v="70"/>
    <x v="0"/>
    <x v="76"/>
    <n v="4"/>
    <n v="0"/>
    <n v="15"/>
    <n v="1"/>
    <n v="0"/>
    <n v="1"/>
    <m/>
    <m/>
    <m/>
    <m/>
    <m/>
    <m/>
    <m/>
    <m/>
    <m/>
    <m/>
    <m/>
    <m/>
    <m/>
    <m/>
    <m/>
    <m/>
    <m/>
  </r>
  <r>
    <x v="70"/>
    <x v="1"/>
    <x v="69"/>
    <n v="1"/>
    <n v="0"/>
    <n v="0"/>
    <n v="0"/>
    <n v="0"/>
    <n v="0"/>
    <m/>
    <m/>
    <m/>
    <m/>
    <m/>
    <m/>
    <m/>
    <m/>
    <m/>
    <m/>
    <m/>
    <m/>
    <m/>
    <m/>
    <m/>
    <m/>
    <m/>
  </r>
  <r>
    <x v="71"/>
    <x v="1"/>
    <x v="77"/>
    <n v="6"/>
    <n v="0"/>
    <n v="1"/>
    <n v="2"/>
    <n v="0"/>
    <n v="0"/>
    <m/>
    <m/>
    <m/>
    <m/>
    <m/>
    <m/>
    <m/>
    <m/>
    <m/>
    <m/>
    <m/>
    <m/>
    <m/>
    <m/>
    <m/>
    <m/>
    <m/>
  </r>
  <r>
    <x v="71"/>
    <x v="0"/>
    <x v="78"/>
    <n v="2"/>
    <n v="0"/>
    <n v="9"/>
    <n v="0"/>
    <n v="0"/>
    <n v="0"/>
    <m/>
    <m/>
    <m/>
    <m/>
    <m/>
    <m/>
    <m/>
    <m/>
    <m/>
    <m/>
    <m/>
    <m/>
    <m/>
    <m/>
    <m/>
    <m/>
    <m/>
  </r>
  <r>
    <x v="72"/>
    <x v="5"/>
    <x v="79"/>
    <n v="2"/>
    <n v="0"/>
    <n v="0"/>
    <n v="1"/>
    <n v="0"/>
    <n v="0"/>
    <m/>
    <m/>
    <m/>
    <m/>
    <m/>
    <m/>
    <m/>
    <m/>
    <m/>
    <m/>
    <m/>
    <m/>
    <m/>
    <m/>
    <m/>
    <m/>
    <m/>
  </r>
  <r>
    <x v="72"/>
    <x v="2"/>
    <x v="71"/>
    <n v="1"/>
    <n v="0"/>
    <n v="0"/>
    <n v="0"/>
    <n v="0"/>
    <n v="0"/>
    <m/>
    <m/>
    <m/>
    <m/>
    <m/>
    <m/>
    <m/>
    <m/>
    <m/>
    <m/>
    <m/>
    <m/>
    <m/>
    <m/>
    <m/>
    <m/>
    <m/>
  </r>
  <r>
    <x v="72"/>
    <x v="5"/>
    <x v="57"/>
    <n v="8"/>
    <n v="0"/>
    <n v="11"/>
    <n v="1"/>
    <n v="0"/>
    <n v="0"/>
    <m/>
    <m/>
    <m/>
    <m/>
    <m/>
    <m/>
    <m/>
    <m/>
    <m/>
    <m/>
    <m/>
    <m/>
    <m/>
    <m/>
    <m/>
    <m/>
    <m/>
  </r>
  <r>
    <x v="73"/>
    <x v="2"/>
    <x v="74"/>
    <n v="3"/>
    <n v="0"/>
    <n v="0"/>
    <n v="0"/>
    <n v="0"/>
    <n v="0"/>
    <m/>
    <m/>
    <m/>
    <m/>
    <m/>
    <m/>
    <m/>
    <m/>
    <m/>
    <m/>
    <m/>
    <m/>
    <m/>
    <m/>
    <m/>
    <m/>
    <m/>
  </r>
  <r>
    <x v="73"/>
    <x v="2"/>
    <x v="69"/>
    <n v="1"/>
    <n v="0"/>
    <n v="1"/>
    <n v="0"/>
    <n v="0"/>
    <n v="0"/>
    <m/>
    <m/>
    <m/>
    <m/>
    <m/>
    <m/>
    <m/>
    <m/>
    <m/>
    <m/>
    <m/>
    <m/>
    <m/>
    <m/>
    <m/>
    <m/>
    <m/>
  </r>
  <r>
    <x v="73"/>
    <x v="5"/>
    <x v="17"/>
    <n v="1"/>
    <n v="0"/>
    <n v="6"/>
    <n v="0"/>
    <n v="0"/>
    <n v="0"/>
    <m/>
    <m/>
    <m/>
    <m/>
    <m/>
    <m/>
    <m/>
    <m/>
    <m/>
    <m/>
    <m/>
    <m/>
    <m/>
    <m/>
    <m/>
    <m/>
    <m/>
  </r>
  <r>
    <x v="74"/>
    <x v="5"/>
    <x v="56"/>
    <n v="6"/>
    <n v="0"/>
    <n v="7"/>
    <n v="1"/>
    <n v="0"/>
    <n v="0"/>
    <m/>
    <m/>
    <m/>
    <m/>
    <m/>
    <m/>
    <m/>
    <m/>
    <m/>
    <m/>
    <m/>
    <m/>
    <m/>
    <m/>
    <m/>
    <m/>
    <m/>
  </r>
  <r>
    <x v="75"/>
    <x v="1"/>
    <x v="76"/>
    <n v="4"/>
    <n v="0"/>
    <n v="7"/>
    <n v="0"/>
    <n v="0"/>
    <n v="0"/>
    <m/>
    <m/>
    <m/>
    <m/>
    <m/>
    <m/>
    <m/>
    <m/>
    <m/>
    <m/>
    <m/>
    <m/>
    <m/>
    <m/>
    <m/>
    <m/>
    <m/>
  </r>
  <r>
    <x v="75"/>
    <x v="2"/>
    <x v="80"/>
    <n v="7"/>
    <n v="0"/>
    <n v="1"/>
    <n v="0"/>
    <n v="0"/>
    <n v="0"/>
    <m/>
    <m/>
    <m/>
    <m/>
    <m/>
    <m/>
    <m/>
    <m/>
    <m/>
    <m/>
    <m/>
    <m/>
    <m/>
    <m/>
    <m/>
    <m/>
    <m/>
  </r>
  <r>
    <x v="75"/>
    <x v="2"/>
    <x v="72"/>
    <n v="10"/>
    <n v="0"/>
    <n v="2"/>
    <n v="0"/>
    <n v="0"/>
    <n v="0"/>
    <m/>
    <m/>
    <m/>
    <m/>
    <m/>
    <m/>
    <m/>
    <m/>
    <m/>
    <m/>
    <m/>
    <m/>
    <m/>
    <m/>
    <m/>
    <m/>
    <m/>
  </r>
  <r>
    <x v="75"/>
    <x v="1"/>
    <x v="73"/>
    <n v="11"/>
    <n v="0"/>
    <n v="28"/>
    <n v="1"/>
    <n v="0"/>
    <n v="0"/>
    <m/>
    <m/>
    <m/>
    <m/>
    <m/>
    <m/>
    <m/>
    <m/>
    <m/>
    <m/>
    <m/>
    <m/>
    <m/>
    <m/>
    <m/>
    <m/>
    <m/>
  </r>
  <r>
    <x v="75"/>
    <x v="1"/>
    <x v="78"/>
    <n v="2"/>
    <n v="0"/>
    <n v="2"/>
    <n v="1"/>
    <n v="0"/>
    <n v="0"/>
    <m/>
    <m/>
    <m/>
    <m/>
    <m/>
    <m/>
    <m/>
    <m/>
    <m/>
    <m/>
    <m/>
    <m/>
    <m/>
    <m/>
    <m/>
    <m/>
    <m/>
  </r>
  <r>
    <x v="76"/>
    <x v="4"/>
    <x v="71"/>
    <n v="1"/>
    <n v="0"/>
    <n v="1"/>
    <n v="0"/>
    <n v="0"/>
    <n v="0"/>
    <m/>
    <m/>
    <m/>
    <m/>
    <m/>
    <m/>
    <m/>
    <m/>
    <m/>
    <m/>
    <m/>
    <m/>
    <m/>
    <m/>
    <m/>
    <m/>
    <m/>
  </r>
  <r>
    <x v="77"/>
    <x v="0"/>
    <x v="81"/>
    <n v="8"/>
    <n v="0"/>
    <n v="0"/>
    <n v="0"/>
    <n v="0"/>
    <n v="0"/>
    <m/>
    <m/>
    <m/>
    <m/>
    <m/>
    <m/>
    <m/>
    <m/>
    <m/>
    <m/>
    <m/>
    <m/>
    <m/>
    <m/>
    <m/>
    <m/>
    <m/>
  </r>
  <r>
    <x v="78"/>
    <x v="2"/>
    <x v="62"/>
    <n v="13"/>
    <n v="0"/>
    <n v="0"/>
    <n v="0"/>
    <n v="0"/>
    <n v="0"/>
    <m/>
    <m/>
    <m/>
    <m/>
    <m/>
    <m/>
    <m/>
    <m/>
    <m/>
    <m/>
    <m/>
    <m/>
    <m/>
    <m/>
    <m/>
    <m/>
    <m/>
  </r>
  <r>
    <x v="78"/>
    <x v="4"/>
    <x v="69"/>
    <n v="1"/>
    <n v="0"/>
    <n v="1"/>
    <n v="0"/>
    <n v="0"/>
    <n v="0"/>
    <m/>
    <m/>
    <m/>
    <m/>
    <m/>
    <m/>
    <m/>
    <m/>
    <m/>
    <m/>
    <m/>
    <m/>
    <m/>
    <m/>
    <m/>
    <m/>
    <m/>
  </r>
  <r>
    <x v="79"/>
    <x v="2"/>
    <x v="63"/>
    <n v="4"/>
    <n v="0"/>
    <n v="4"/>
    <n v="0"/>
    <n v="0"/>
    <n v="0"/>
    <m/>
    <m/>
    <m/>
    <m/>
    <m/>
    <m/>
    <m/>
    <m/>
    <m/>
    <m/>
    <m/>
    <m/>
    <m/>
    <m/>
    <m/>
    <m/>
    <m/>
  </r>
  <r>
    <x v="79"/>
    <x v="3"/>
    <x v="71"/>
    <n v="1"/>
    <n v="0"/>
    <n v="1"/>
    <n v="0"/>
    <n v="0"/>
    <n v="0"/>
    <m/>
    <m/>
    <m/>
    <m/>
    <m/>
    <m/>
    <m/>
    <m/>
    <m/>
    <m/>
    <m/>
    <m/>
    <m/>
    <m/>
    <m/>
    <m/>
    <m/>
  </r>
  <r>
    <x v="79"/>
    <x v="4"/>
    <x v="74"/>
    <n v="3"/>
    <n v="1"/>
    <n v="3"/>
    <n v="2"/>
    <n v="1"/>
    <n v="0"/>
    <m/>
    <m/>
    <m/>
    <m/>
    <m/>
    <m/>
    <m/>
    <m/>
    <m/>
    <m/>
    <m/>
    <m/>
    <m/>
    <m/>
    <m/>
    <m/>
    <m/>
  </r>
  <r>
    <x v="80"/>
    <x v="4"/>
    <x v="82"/>
    <n v="1"/>
    <n v="0"/>
    <n v="2"/>
    <n v="0"/>
    <n v="0"/>
    <n v="0"/>
    <m/>
    <m/>
    <m/>
    <m/>
    <m/>
    <m/>
    <m/>
    <m/>
    <m/>
    <m/>
    <m/>
    <m/>
    <m/>
    <m/>
    <m/>
    <m/>
    <m/>
  </r>
  <r>
    <x v="81"/>
    <x v="4"/>
    <x v="80"/>
    <n v="7"/>
    <n v="0"/>
    <n v="10"/>
    <n v="3"/>
    <n v="1"/>
    <n v="0"/>
    <m/>
    <m/>
    <m/>
    <m/>
    <m/>
    <m/>
    <m/>
    <m/>
    <m/>
    <m/>
    <m/>
    <m/>
    <m/>
    <m/>
    <m/>
    <m/>
    <m/>
  </r>
  <r>
    <x v="81"/>
    <x v="2"/>
    <x v="68"/>
    <n v="6"/>
    <n v="0"/>
    <n v="10"/>
    <n v="0"/>
    <n v="0"/>
    <n v="0"/>
    <m/>
    <m/>
    <m/>
    <m/>
    <m/>
    <m/>
    <m/>
    <m/>
    <m/>
    <m/>
    <m/>
    <m/>
    <m/>
    <m/>
    <m/>
    <m/>
    <m/>
  </r>
  <r>
    <x v="82"/>
    <x v="5"/>
    <x v="71"/>
    <n v="1"/>
    <n v="0"/>
    <n v="0"/>
    <n v="0"/>
    <n v="0"/>
    <n v="1"/>
    <m/>
    <m/>
    <m/>
    <m/>
    <m/>
    <m/>
    <m/>
    <m/>
    <m/>
    <m/>
    <m/>
    <m/>
    <m/>
    <m/>
    <m/>
    <m/>
    <m/>
  </r>
  <r>
    <x v="82"/>
    <x v="2"/>
    <x v="78"/>
    <n v="2"/>
    <n v="0"/>
    <n v="0"/>
    <n v="0"/>
    <n v="0"/>
    <n v="0"/>
    <m/>
    <m/>
    <m/>
    <m/>
    <m/>
    <m/>
    <m/>
    <m/>
    <m/>
    <m/>
    <m/>
    <m/>
    <m/>
    <m/>
    <m/>
    <m/>
    <m/>
  </r>
  <r>
    <x v="83"/>
    <x v="4"/>
    <x v="62"/>
    <n v="13"/>
    <n v="5"/>
    <n v="9"/>
    <n v="9"/>
    <n v="2"/>
    <n v="0"/>
    <m/>
    <m/>
    <m/>
    <m/>
    <m/>
    <m/>
    <m/>
    <m/>
    <m/>
    <m/>
    <m/>
    <m/>
    <m/>
    <m/>
    <m/>
    <m/>
    <m/>
  </r>
  <r>
    <x v="83"/>
    <x v="4"/>
    <x v="63"/>
    <n v="4"/>
    <n v="0"/>
    <n v="7"/>
    <n v="0"/>
    <n v="0"/>
    <n v="0"/>
    <m/>
    <m/>
    <m/>
    <m/>
    <m/>
    <m/>
    <m/>
    <m/>
    <m/>
    <m/>
    <m/>
    <m/>
    <m/>
    <m/>
    <m/>
    <m/>
    <m/>
  </r>
  <r>
    <x v="84"/>
    <x v="4"/>
    <x v="72"/>
    <n v="10"/>
    <n v="8"/>
    <n v="0"/>
    <n v="19"/>
    <n v="0"/>
    <n v="3"/>
    <m/>
    <m/>
    <m/>
    <m/>
    <m/>
    <m/>
    <m/>
    <m/>
    <m/>
    <m/>
    <m/>
    <m/>
    <m/>
    <m/>
    <m/>
    <m/>
    <m/>
  </r>
  <r>
    <x v="85"/>
    <x v="2"/>
    <x v="76"/>
    <n v="4"/>
    <n v="0"/>
    <n v="6"/>
    <n v="2"/>
    <n v="0"/>
    <n v="0"/>
    <m/>
    <m/>
    <m/>
    <m/>
    <m/>
    <m/>
    <m/>
    <m/>
    <m/>
    <m/>
    <m/>
    <m/>
    <m/>
    <m/>
    <m/>
    <m/>
    <m/>
  </r>
  <r>
    <x v="86"/>
    <x v="4"/>
    <x v="83"/>
    <n v="5"/>
    <n v="1"/>
    <n v="5"/>
    <n v="4"/>
    <n v="0"/>
    <n v="0"/>
    <m/>
    <m/>
    <m/>
    <m/>
    <m/>
    <m/>
    <m/>
    <m/>
    <m/>
    <m/>
    <m/>
    <m/>
    <m/>
    <m/>
    <m/>
    <m/>
    <m/>
  </r>
  <r>
    <x v="87"/>
    <x v="4"/>
    <x v="84"/>
    <n v="6"/>
    <n v="0"/>
    <n v="7"/>
    <n v="2"/>
    <n v="1"/>
    <n v="0"/>
    <m/>
    <m/>
    <m/>
    <m/>
    <m/>
    <m/>
    <m/>
    <m/>
    <m/>
    <m/>
    <m/>
    <m/>
    <m/>
    <m/>
    <m/>
    <m/>
    <m/>
  </r>
  <r>
    <x v="88"/>
    <x v="3"/>
    <x v="74"/>
    <n v="3"/>
    <n v="0"/>
    <n v="7"/>
    <n v="0"/>
    <n v="0"/>
    <n v="0"/>
    <m/>
    <m/>
    <m/>
    <m/>
    <m/>
    <m/>
    <m/>
    <m/>
    <m/>
    <m/>
    <m/>
    <m/>
    <m/>
    <m/>
    <m/>
    <m/>
    <m/>
  </r>
  <r>
    <x v="88"/>
    <x v="4"/>
    <x v="78"/>
    <n v="2"/>
    <n v="0"/>
    <n v="2"/>
    <n v="0"/>
    <n v="0"/>
    <n v="0"/>
    <m/>
    <m/>
    <m/>
    <m/>
    <m/>
    <m/>
    <m/>
    <m/>
    <m/>
    <m/>
    <m/>
    <m/>
    <m/>
    <m/>
    <m/>
    <m/>
    <m/>
  </r>
  <r>
    <x v="88"/>
    <x v="0"/>
    <x v="85"/>
    <n v="4"/>
    <n v="0"/>
    <n v="22"/>
    <n v="0"/>
    <n v="0"/>
    <n v="0"/>
    <m/>
    <m/>
    <m/>
    <m/>
    <m/>
    <m/>
    <m/>
    <m/>
    <m/>
    <m/>
    <m/>
    <m/>
    <m/>
    <m/>
    <m/>
    <m/>
    <m/>
  </r>
  <r>
    <x v="88"/>
    <x v="0"/>
    <x v="86"/>
    <n v="5"/>
    <n v="0"/>
    <n v="1"/>
    <n v="0"/>
    <n v="0"/>
    <n v="0"/>
    <m/>
    <m/>
    <m/>
    <m/>
    <m/>
    <m/>
    <m/>
    <m/>
    <m/>
    <m/>
    <m/>
    <m/>
    <m/>
    <m/>
    <m/>
    <m/>
    <m/>
  </r>
  <r>
    <x v="89"/>
    <x v="3"/>
    <x v="80"/>
    <n v="7"/>
    <n v="0"/>
    <n v="7"/>
    <n v="0"/>
    <n v="1"/>
    <n v="0"/>
    <m/>
    <m/>
    <m/>
    <m/>
    <m/>
    <m/>
    <m/>
    <m/>
    <m/>
    <m/>
    <m/>
    <m/>
    <m/>
    <m/>
    <m/>
    <m/>
    <m/>
  </r>
  <r>
    <x v="90"/>
    <x v="0"/>
    <x v="87"/>
    <n v="7"/>
    <n v="1"/>
    <n v="128"/>
    <n v="0"/>
    <n v="0"/>
    <n v="1"/>
    <m/>
    <m/>
    <m/>
    <m/>
    <m/>
    <m/>
    <m/>
    <m/>
    <m/>
    <m/>
    <m/>
    <m/>
    <m/>
    <m/>
    <m/>
    <m/>
    <m/>
  </r>
  <r>
    <x v="90"/>
    <x v="0"/>
    <x v="88"/>
    <n v="9"/>
    <n v="3"/>
    <n v="32"/>
    <n v="0"/>
    <n v="2"/>
    <n v="1"/>
    <m/>
    <m/>
    <m/>
    <m/>
    <m/>
    <m/>
    <m/>
    <m/>
    <m/>
    <m/>
    <m/>
    <m/>
    <m/>
    <m/>
    <m/>
    <m/>
    <m/>
  </r>
  <r>
    <x v="90"/>
    <x v="0"/>
    <x v="89"/>
    <n v="4"/>
    <n v="0"/>
    <n v="14"/>
    <n v="0"/>
    <n v="0"/>
    <n v="0"/>
    <m/>
    <m/>
    <m/>
    <m/>
    <m/>
    <m/>
    <m/>
    <m/>
    <m/>
    <m/>
    <m/>
    <m/>
    <m/>
    <m/>
    <m/>
    <m/>
    <m/>
  </r>
  <r>
    <x v="91"/>
    <x v="0"/>
    <x v="90"/>
    <n v="1"/>
    <n v="0"/>
    <n v="10"/>
    <n v="0"/>
    <n v="0"/>
    <n v="0"/>
    <m/>
    <m/>
    <m/>
    <m/>
    <m/>
    <m/>
    <m/>
    <m/>
    <m/>
    <m/>
    <m/>
    <m/>
    <m/>
    <m/>
    <m/>
    <m/>
    <m/>
  </r>
  <r>
    <x v="91"/>
    <x v="0"/>
    <x v="91"/>
    <n v="3"/>
    <n v="0"/>
    <n v="3"/>
    <n v="0"/>
    <n v="0"/>
    <n v="0"/>
    <m/>
    <m/>
    <m/>
    <m/>
    <m/>
    <m/>
    <m/>
    <m/>
    <m/>
    <m/>
    <m/>
    <m/>
    <m/>
    <m/>
    <m/>
    <m/>
    <m/>
  </r>
  <r>
    <x v="92"/>
    <x v="5"/>
    <x v="74"/>
    <n v="3"/>
    <n v="0"/>
    <n v="3"/>
    <n v="1"/>
    <n v="0"/>
    <n v="0"/>
    <m/>
    <m/>
    <m/>
    <m/>
    <m/>
    <m/>
    <m/>
    <m/>
    <m/>
    <m/>
    <m/>
    <m/>
    <m/>
    <m/>
    <m/>
    <m/>
    <m/>
  </r>
  <r>
    <x v="93"/>
    <x v="0"/>
    <x v="92"/>
    <n v="10"/>
    <n v="2"/>
    <n v="22"/>
    <n v="2"/>
    <n v="0"/>
    <n v="0"/>
    <m/>
    <m/>
    <m/>
    <m/>
    <m/>
    <m/>
    <m/>
    <m/>
    <m/>
    <m/>
    <m/>
    <m/>
    <m/>
    <m/>
    <m/>
    <m/>
    <m/>
  </r>
  <r>
    <x v="93"/>
    <x v="4"/>
    <x v="76"/>
    <n v="4"/>
    <n v="0"/>
    <n v="6"/>
    <n v="4"/>
    <n v="1"/>
    <n v="0"/>
    <m/>
    <m/>
    <m/>
    <m/>
    <m/>
    <m/>
    <m/>
    <m/>
    <m/>
    <m/>
    <m/>
    <m/>
    <m/>
    <m/>
    <m/>
    <m/>
    <m/>
  </r>
  <r>
    <x v="94"/>
    <x v="6"/>
    <x v="93"/>
    <n v="10"/>
    <n v="0"/>
    <n v="48"/>
    <n v="0"/>
    <n v="0"/>
    <n v="0"/>
    <m/>
    <m/>
    <m/>
    <m/>
    <m/>
    <m/>
    <m/>
    <m/>
    <m/>
    <m/>
    <m/>
    <m/>
    <m/>
    <m/>
    <m/>
    <m/>
    <m/>
  </r>
  <r>
    <x v="94"/>
    <x v="3"/>
    <x v="83"/>
    <n v="3"/>
    <n v="0"/>
    <n v="4"/>
    <n v="0"/>
    <n v="0"/>
    <n v="0"/>
    <m/>
    <m/>
    <m/>
    <m/>
    <m/>
    <m/>
    <m/>
    <m/>
    <m/>
    <m/>
    <m/>
    <m/>
    <m/>
    <m/>
    <m/>
    <m/>
    <m/>
  </r>
  <r>
    <x v="94"/>
    <x v="0"/>
    <x v="94"/>
    <n v="6"/>
    <n v="1"/>
    <n v="3"/>
    <n v="1"/>
    <n v="0"/>
    <n v="0"/>
    <m/>
    <m/>
    <m/>
    <m/>
    <m/>
    <m/>
    <m/>
    <m/>
    <m/>
    <m/>
    <m/>
    <m/>
    <m/>
    <m/>
    <m/>
    <m/>
    <m/>
  </r>
  <r>
    <x v="94"/>
    <x v="0"/>
    <x v="95"/>
    <n v="2"/>
    <n v="2"/>
    <n v="8"/>
    <n v="4"/>
    <n v="0"/>
    <n v="0"/>
    <m/>
    <m/>
    <m/>
    <m/>
    <m/>
    <m/>
    <m/>
    <m/>
    <m/>
    <m/>
    <m/>
    <m/>
    <m/>
    <m/>
    <m/>
    <m/>
    <m/>
  </r>
  <r>
    <x v="95"/>
    <x v="1"/>
    <x v="96"/>
    <n v="3"/>
    <n v="0"/>
    <n v="0"/>
    <n v="1"/>
    <n v="0"/>
    <n v="1"/>
    <m/>
    <m/>
    <m/>
    <m/>
    <m/>
    <m/>
    <m/>
    <m/>
    <m/>
    <m/>
    <m/>
    <m/>
    <m/>
    <m/>
    <m/>
    <m/>
    <m/>
  </r>
  <r>
    <x v="95"/>
    <x v="3"/>
    <x v="62"/>
    <n v="8"/>
    <n v="0"/>
    <n v="0"/>
    <n v="0"/>
    <n v="0"/>
    <n v="0"/>
    <m/>
    <m/>
    <m/>
    <m/>
    <m/>
    <m/>
    <m/>
    <m/>
    <m/>
    <m/>
    <m/>
    <m/>
    <m/>
    <m/>
    <m/>
    <m/>
    <m/>
  </r>
  <r>
    <x v="96"/>
    <x v="3"/>
    <x v="97"/>
    <n v="2"/>
    <n v="0"/>
    <n v="0"/>
    <n v="2"/>
    <n v="0"/>
    <n v="0"/>
    <m/>
    <m/>
    <m/>
    <m/>
    <m/>
    <m/>
    <m/>
    <m/>
    <m/>
    <m/>
    <m/>
    <m/>
    <m/>
    <m/>
    <m/>
    <m/>
    <m/>
  </r>
  <r>
    <x v="96"/>
    <x v="0"/>
    <x v="98"/>
    <n v="2"/>
    <n v="1"/>
    <n v="0"/>
    <n v="2"/>
    <n v="0"/>
    <n v="0"/>
    <m/>
    <m/>
    <m/>
    <m/>
    <m/>
    <m/>
    <m/>
    <m/>
    <m/>
    <m/>
    <m/>
    <m/>
    <m/>
    <m/>
    <m/>
    <m/>
    <m/>
  </r>
  <r>
    <x v="96"/>
    <x v="0"/>
    <x v="99"/>
    <n v="2"/>
    <n v="0"/>
    <n v="0"/>
    <n v="0"/>
    <n v="0"/>
    <n v="0"/>
    <m/>
    <m/>
    <m/>
    <m/>
    <m/>
    <m/>
    <m/>
    <m/>
    <m/>
    <m/>
    <m/>
    <m/>
    <m/>
    <m/>
    <m/>
    <m/>
    <m/>
  </r>
  <r>
    <x v="96"/>
    <x v="0"/>
    <x v="100"/>
    <n v="1"/>
    <n v="0"/>
    <n v="0"/>
    <n v="0"/>
    <n v="0"/>
    <n v="0"/>
    <m/>
    <m/>
    <m/>
    <m/>
    <m/>
    <m/>
    <m/>
    <m/>
    <m/>
    <m/>
    <m/>
    <m/>
    <m/>
    <m/>
    <m/>
    <m/>
    <m/>
  </r>
  <r>
    <x v="97"/>
    <x v="4"/>
    <x v="76"/>
    <n v="4"/>
    <n v="0"/>
    <n v="4"/>
    <n v="0"/>
    <n v="0"/>
    <n v="0"/>
    <m/>
    <m/>
    <m/>
    <m/>
    <m/>
    <m/>
    <m/>
    <m/>
    <m/>
    <m/>
    <m/>
    <m/>
    <m/>
    <m/>
    <m/>
    <m/>
    <m/>
  </r>
  <r>
    <x v="97"/>
    <x v="0"/>
    <x v="95"/>
    <n v="2"/>
    <n v="1"/>
    <n v="17"/>
    <n v="1"/>
    <n v="0"/>
    <n v="0"/>
    <m/>
    <m/>
    <m/>
    <m/>
    <m/>
    <m/>
    <m/>
    <m/>
    <m/>
    <m/>
    <m/>
    <m/>
    <m/>
    <m/>
    <m/>
    <m/>
    <m/>
  </r>
  <r>
    <x v="97"/>
    <x v="0"/>
    <x v="101"/>
    <n v="8"/>
    <n v="0"/>
    <n v="10"/>
    <n v="0"/>
    <n v="0"/>
    <n v="0"/>
    <m/>
    <m/>
    <m/>
    <m/>
    <m/>
    <m/>
    <m/>
    <m/>
    <m/>
    <m/>
    <m/>
    <m/>
    <m/>
    <m/>
    <m/>
    <m/>
    <m/>
  </r>
  <r>
    <x v="98"/>
    <x v="6"/>
    <x v="102"/>
    <n v="1"/>
    <n v="0"/>
    <n v="7"/>
    <n v="0"/>
    <n v="0"/>
    <n v="0"/>
    <m/>
    <m/>
    <m/>
    <m/>
    <m/>
    <m/>
    <m/>
    <m/>
    <m/>
    <m/>
    <m/>
    <m/>
    <m/>
    <m/>
    <m/>
    <m/>
    <m/>
  </r>
  <r>
    <x v="99"/>
    <x v="0"/>
    <x v="103"/>
    <n v="4"/>
    <n v="0"/>
    <n v="26"/>
    <n v="0"/>
    <n v="0"/>
    <n v="0"/>
    <m/>
    <m/>
    <m/>
    <m/>
    <m/>
    <m/>
    <m/>
    <m/>
    <m/>
    <m/>
    <m/>
    <m/>
    <m/>
    <m/>
    <m/>
    <m/>
    <m/>
  </r>
  <r>
    <x v="100"/>
    <x v="1"/>
    <x v="85"/>
    <n v="4"/>
    <n v="2"/>
    <n v="15"/>
    <n v="4"/>
    <n v="0"/>
    <n v="0"/>
    <m/>
    <m/>
    <m/>
    <m/>
    <m/>
    <m/>
    <m/>
    <m/>
    <m/>
    <m/>
    <m/>
    <m/>
    <m/>
    <m/>
    <m/>
    <m/>
    <m/>
  </r>
  <r>
    <x v="100"/>
    <x v="1"/>
    <x v="88"/>
    <n v="6"/>
    <n v="5"/>
    <n v="11"/>
    <n v="9"/>
    <n v="0"/>
    <n v="0"/>
    <m/>
    <m/>
    <m/>
    <m/>
    <m/>
    <m/>
    <m/>
    <m/>
    <m/>
    <m/>
    <m/>
    <m/>
    <m/>
    <m/>
    <m/>
    <m/>
    <m/>
  </r>
  <r>
    <x v="101"/>
    <x v="7"/>
    <x v="104"/>
    <s v="-"/>
    <s v="-"/>
    <s v="-"/>
    <s v="-"/>
    <s v="-"/>
    <s v="-"/>
    <m/>
    <m/>
    <m/>
    <m/>
    <m/>
    <m/>
    <m/>
    <m/>
    <m/>
    <m/>
    <m/>
    <m/>
    <m/>
    <m/>
    <m/>
    <m/>
    <m/>
  </r>
  <r>
    <x v="102"/>
    <x v="1"/>
    <x v="91"/>
    <n v="3"/>
    <n v="1"/>
    <n v="0"/>
    <n v="1"/>
    <n v="0"/>
    <n v="0"/>
    <m/>
    <m/>
    <m/>
    <m/>
    <m/>
    <m/>
    <m/>
    <m/>
    <m/>
    <m/>
    <m/>
    <m/>
    <m/>
    <m/>
    <m/>
    <m/>
    <m/>
  </r>
  <r>
    <x v="103"/>
    <x v="7"/>
    <x v="104"/>
    <s v="-"/>
    <s v="-"/>
    <s v="-"/>
    <s v="-"/>
    <s v="-"/>
    <s v="-"/>
    <m/>
    <m/>
    <m/>
    <m/>
    <m/>
    <m/>
    <m/>
    <m/>
    <m/>
    <m/>
    <m/>
    <m/>
    <m/>
    <m/>
    <m/>
    <m/>
    <m/>
  </r>
  <r>
    <x v="104"/>
    <x v="4"/>
    <x v="105"/>
    <n v="1"/>
    <n v="0"/>
    <n v="0"/>
    <n v="0"/>
    <n v="0"/>
    <n v="0"/>
    <m/>
    <m/>
    <m/>
    <m/>
    <m/>
    <m/>
    <m/>
    <m/>
    <m/>
    <m/>
    <m/>
    <m/>
    <m/>
    <m/>
    <m/>
    <m/>
    <m/>
  </r>
  <r>
    <x v="105"/>
    <x v="0"/>
    <x v="106"/>
    <n v="3"/>
    <n v="1"/>
    <n v="3"/>
    <n v="1"/>
    <n v="0"/>
    <n v="0"/>
    <m/>
    <m/>
    <m/>
    <m/>
    <m/>
    <m/>
    <m/>
    <m/>
    <m/>
    <m/>
    <m/>
    <m/>
    <m/>
    <m/>
    <m/>
    <m/>
    <m/>
  </r>
  <r>
    <x v="106"/>
    <x v="1"/>
    <x v="107"/>
    <n v="1"/>
    <n v="1"/>
    <n v="0"/>
    <n v="1"/>
    <n v="0"/>
    <n v="0"/>
    <m/>
    <m/>
    <m/>
    <m/>
    <m/>
    <m/>
    <m/>
    <m/>
    <m/>
    <m/>
    <m/>
    <m/>
    <m/>
    <m/>
    <m/>
    <m/>
    <m/>
  </r>
  <r>
    <x v="106"/>
    <x v="0"/>
    <x v="108"/>
    <n v="1"/>
    <n v="0"/>
    <n v="3"/>
    <n v="0"/>
    <n v="0"/>
    <n v="0"/>
    <m/>
    <m/>
    <m/>
    <m/>
    <m/>
    <m/>
    <m/>
    <m/>
    <m/>
    <m/>
    <m/>
    <m/>
    <m/>
    <m/>
    <m/>
    <m/>
    <m/>
  </r>
  <r>
    <x v="106"/>
    <x v="0"/>
    <x v="109"/>
    <n v="13"/>
    <n v="0"/>
    <n v="47"/>
    <n v="0"/>
    <n v="0"/>
    <n v="0"/>
    <m/>
    <m/>
    <m/>
    <m/>
    <m/>
    <m/>
    <m/>
    <m/>
    <m/>
    <m/>
    <m/>
    <m/>
    <m/>
    <m/>
    <m/>
    <m/>
    <m/>
  </r>
  <r>
    <x v="107"/>
    <x v="0"/>
    <x v="110"/>
    <n v="1"/>
    <n v="0"/>
    <n v="7"/>
    <n v="0"/>
    <n v="0"/>
    <n v="0"/>
    <m/>
    <m/>
    <m/>
    <m/>
    <m/>
    <m/>
    <m/>
    <m/>
    <m/>
    <m/>
    <m/>
    <m/>
    <m/>
    <m/>
    <m/>
    <m/>
    <m/>
  </r>
  <r>
    <x v="108"/>
    <x v="0"/>
    <x v="111"/>
    <n v="8"/>
    <n v="5"/>
    <n v="6"/>
    <n v="3"/>
    <n v="3"/>
    <n v="0"/>
    <m/>
    <m/>
    <m/>
    <m/>
    <m/>
    <m/>
    <m/>
    <m/>
    <m/>
    <m/>
    <m/>
    <m/>
    <m/>
    <m/>
    <m/>
    <m/>
    <m/>
  </r>
  <r>
    <x v="109"/>
    <x v="0"/>
    <x v="112"/>
    <n v="1"/>
    <n v="1"/>
    <n v="5"/>
    <n v="1"/>
    <n v="0"/>
    <n v="0"/>
    <m/>
    <m/>
    <m/>
    <m/>
    <m/>
    <m/>
    <m/>
    <m/>
    <m/>
    <m/>
    <m/>
    <m/>
    <m/>
    <m/>
    <m/>
    <m/>
    <m/>
  </r>
  <r>
    <x v="109"/>
    <x v="0"/>
    <x v="113"/>
    <n v="3"/>
    <n v="2"/>
    <n v="3"/>
    <n v="0"/>
    <n v="1"/>
    <n v="0"/>
    <m/>
    <m/>
    <m/>
    <m/>
    <m/>
    <m/>
    <m/>
    <m/>
    <m/>
    <m/>
    <m/>
    <m/>
    <m/>
    <m/>
    <m/>
    <m/>
    <m/>
  </r>
  <r>
    <x v="109"/>
    <x v="6"/>
    <x v="114"/>
    <n v="12"/>
    <n v="6"/>
    <n v="92"/>
    <n v="10"/>
    <n v="0"/>
    <n v="0"/>
    <m/>
    <m/>
    <m/>
    <m/>
    <m/>
    <m/>
    <m/>
    <m/>
    <m/>
    <m/>
    <m/>
    <m/>
    <m/>
    <m/>
    <m/>
    <m/>
    <m/>
  </r>
  <r>
    <x v="110"/>
    <x v="1"/>
    <x v="107"/>
    <n v="1"/>
    <n v="1"/>
    <n v="0"/>
    <n v="0"/>
    <n v="0"/>
    <n v="0"/>
    <m/>
    <m/>
    <m/>
    <m/>
    <m/>
    <m/>
    <m/>
    <m/>
    <m/>
    <m/>
    <m/>
    <m/>
    <m/>
    <m/>
    <m/>
    <m/>
    <m/>
  </r>
  <r>
    <x v="111"/>
    <x v="0"/>
    <x v="115"/>
    <n v="10"/>
    <n v="3"/>
    <n v="9"/>
    <n v="0"/>
    <n v="3"/>
    <n v="1"/>
    <m/>
    <m/>
    <m/>
    <m/>
    <m/>
    <m/>
    <m/>
    <m/>
    <m/>
    <m/>
    <m/>
    <m/>
    <m/>
    <m/>
    <m/>
    <m/>
    <m/>
  </r>
  <r>
    <x v="112"/>
    <x v="6"/>
    <x v="116"/>
    <n v="6"/>
    <n v="6"/>
    <n v="0"/>
    <n v="19"/>
    <n v="0"/>
    <n v="0"/>
    <m/>
    <m/>
    <m/>
    <m/>
    <m/>
    <m/>
    <m/>
    <m/>
    <m/>
    <m/>
    <m/>
    <m/>
    <m/>
    <m/>
    <m/>
    <m/>
    <m/>
  </r>
  <r>
    <x v="112"/>
    <x v="2"/>
    <x v="88"/>
    <n v="1"/>
    <n v="0"/>
    <n v="0"/>
    <n v="0"/>
    <n v="0"/>
    <n v="0"/>
    <m/>
    <m/>
    <m/>
    <m/>
    <m/>
    <m/>
    <m/>
    <m/>
    <m/>
    <m/>
    <m/>
    <m/>
    <m/>
    <m/>
    <m/>
    <m/>
    <m/>
  </r>
  <r>
    <x v="112"/>
    <x v="1"/>
    <x v="117"/>
    <n v="5"/>
    <n v="5"/>
    <n v="0"/>
    <n v="25"/>
    <n v="0"/>
    <n v="0"/>
    <m/>
    <m/>
    <m/>
    <m/>
    <m/>
    <m/>
    <m/>
    <m/>
    <m/>
    <m/>
    <m/>
    <m/>
    <m/>
    <m/>
    <m/>
    <m/>
    <m/>
  </r>
  <r>
    <x v="112"/>
    <x v="0"/>
    <x v="112"/>
    <n v="1"/>
    <n v="0"/>
    <n v="0"/>
    <n v="0"/>
    <n v="0"/>
    <n v="0"/>
    <m/>
    <m/>
    <m/>
    <m/>
    <m/>
    <m/>
    <m/>
    <m/>
    <m/>
    <m/>
    <m/>
    <m/>
    <m/>
    <m/>
    <m/>
    <m/>
    <m/>
  </r>
  <r>
    <x v="113"/>
    <x v="0"/>
    <x v="118"/>
    <n v="5"/>
    <n v="1"/>
    <n v="0"/>
    <n v="0"/>
    <n v="2"/>
    <n v="0"/>
    <m/>
    <m/>
    <m/>
    <m/>
    <m/>
    <m/>
    <m/>
    <m/>
    <m/>
    <m/>
    <m/>
    <m/>
    <m/>
    <m/>
    <m/>
    <m/>
    <m/>
  </r>
  <r>
    <x v="113"/>
    <x v="6"/>
    <x v="116"/>
    <n v="6"/>
    <n v="5"/>
    <n v="42"/>
    <n v="12"/>
    <n v="0"/>
    <n v="0"/>
    <m/>
    <m/>
    <m/>
    <m/>
    <m/>
    <m/>
    <m/>
    <m/>
    <m/>
    <m/>
    <m/>
    <m/>
    <m/>
    <m/>
    <m/>
    <m/>
    <m/>
  </r>
  <r>
    <x v="114"/>
    <x v="1"/>
    <x v="117"/>
    <n v="5"/>
    <n v="5"/>
    <n v="0"/>
    <n v="30"/>
    <n v="0"/>
    <n v="0"/>
    <m/>
    <m/>
    <m/>
    <m/>
    <m/>
    <m/>
    <m/>
    <m/>
    <m/>
    <m/>
    <m/>
    <m/>
    <m/>
    <m/>
    <m/>
    <m/>
    <m/>
  </r>
  <r>
    <x v="115"/>
    <x v="1"/>
    <x v="101"/>
    <n v="9"/>
    <n v="9"/>
    <n v="0"/>
    <n v="16"/>
    <n v="0"/>
    <n v="0"/>
    <m/>
    <m/>
    <m/>
    <m/>
    <m/>
    <m/>
    <m/>
    <m/>
    <m/>
    <m/>
    <m/>
    <m/>
    <m/>
    <m/>
    <m/>
    <m/>
    <m/>
  </r>
  <r>
    <x v="115"/>
    <x v="1"/>
    <x v="119"/>
    <n v="3"/>
    <n v="3"/>
    <n v="0"/>
    <n v="3"/>
    <n v="0"/>
    <n v="0"/>
    <m/>
    <m/>
    <m/>
    <m/>
    <m/>
    <m/>
    <m/>
    <m/>
    <m/>
    <m/>
    <m/>
    <m/>
    <m/>
    <m/>
    <m/>
    <m/>
    <m/>
  </r>
  <r>
    <x v="115"/>
    <x v="0"/>
    <x v="120"/>
    <n v="3"/>
    <n v="0"/>
    <n v="0"/>
    <n v="0"/>
    <n v="0"/>
    <n v="0"/>
    <m/>
    <m/>
    <m/>
    <m/>
    <m/>
    <m/>
    <m/>
    <m/>
    <m/>
    <m/>
    <m/>
    <m/>
    <m/>
    <m/>
    <m/>
    <m/>
    <m/>
  </r>
  <r>
    <x v="116"/>
    <x v="1"/>
    <x v="101"/>
    <n v="9"/>
    <n v="0"/>
    <n v="0"/>
    <n v="0"/>
    <n v="0"/>
    <n v="0"/>
    <m/>
    <m/>
    <m/>
    <m/>
    <m/>
    <m/>
    <m/>
    <m/>
    <m/>
    <m/>
    <m/>
    <m/>
    <m/>
    <m/>
    <m/>
    <m/>
    <m/>
  </r>
  <r>
    <x v="116"/>
    <x v="1"/>
    <x v="121"/>
    <n v="4"/>
    <n v="0"/>
    <n v="0"/>
    <n v="0"/>
    <n v="0"/>
    <n v="0"/>
    <m/>
    <m/>
    <m/>
    <m/>
    <m/>
    <m/>
    <m/>
    <m/>
    <m/>
    <m/>
    <m/>
    <m/>
    <m/>
    <m/>
    <m/>
    <m/>
    <m/>
  </r>
  <r>
    <x v="116"/>
    <x v="3"/>
    <x v="87"/>
    <n v="7"/>
    <n v="0"/>
    <n v="0"/>
    <n v="0"/>
    <n v="0"/>
    <n v="0"/>
    <m/>
    <m/>
    <m/>
    <m/>
    <m/>
    <m/>
    <m/>
    <m/>
    <m/>
    <m/>
    <m/>
    <m/>
    <m/>
    <m/>
    <m/>
    <m/>
    <m/>
  </r>
  <r>
    <x v="116"/>
    <x v="5"/>
    <x v="86"/>
    <n v="12"/>
    <n v="0"/>
    <n v="0"/>
    <n v="0"/>
    <n v="0"/>
    <n v="0"/>
    <m/>
    <m/>
    <m/>
    <m/>
    <m/>
    <m/>
    <m/>
    <m/>
    <m/>
    <m/>
    <m/>
    <m/>
    <m/>
    <m/>
    <m/>
    <m/>
    <m/>
  </r>
  <r>
    <x v="117"/>
    <x v="1"/>
    <x v="95"/>
    <n v="2"/>
    <n v="2"/>
    <n v="0"/>
    <n v="2"/>
    <n v="0"/>
    <n v="0"/>
    <m/>
    <m/>
    <m/>
    <m/>
    <m/>
    <m/>
    <m/>
    <m/>
    <m/>
    <m/>
    <m/>
    <m/>
    <m/>
    <m/>
    <m/>
    <m/>
    <m/>
  </r>
  <r>
    <x v="118"/>
    <x v="1"/>
    <x v="119"/>
    <n v="3"/>
    <n v="2"/>
    <n v="0"/>
    <n v="6"/>
    <n v="0"/>
    <n v="0"/>
    <m/>
    <m/>
    <m/>
    <m/>
    <m/>
    <m/>
    <m/>
    <m/>
    <m/>
    <m/>
    <m/>
    <m/>
    <m/>
    <m/>
    <m/>
    <m/>
    <m/>
  </r>
  <r>
    <x v="118"/>
    <x v="1"/>
    <x v="117"/>
    <n v="5"/>
    <n v="5"/>
    <n v="0"/>
    <n v="6"/>
    <n v="0"/>
    <n v="1"/>
    <m/>
    <m/>
    <m/>
    <m/>
    <m/>
    <m/>
    <m/>
    <m/>
    <m/>
    <m/>
    <m/>
    <m/>
    <m/>
    <m/>
    <m/>
    <m/>
    <m/>
  </r>
  <r>
    <x v="119"/>
    <x v="0"/>
    <x v="122"/>
    <n v="12"/>
    <n v="1"/>
    <n v="0"/>
    <n v="0"/>
    <n v="2"/>
    <n v="0"/>
    <m/>
    <m/>
    <m/>
    <m/>
    <m/>
    <m/>
    <m/>
    <m/>
    <m/>
    <m/>
    <m/>
    <m/>
    <m/>
    <m/>
    <m/>
    <m/>
    <m/>
  </r>
  <r>
    <x v="119"/>
    <x v="2"/>
    <x v="91"/>
    <n v="2"/>
    <n v="0"/>
    <n v="0"/>
    <n v="0"/>
    <n v="0"/>
    <n v="0"/>
    <m/>
    <m/>
    <m/>
    <m/>
    <m/>
    <m/>
    <m/>
    <m/>
    <m/>
    <m/>
    <m/>
    <m/>
    <m/>
    <m/>
    <m/>
    <m/>
    <m/>
  </r>
  <r>
    <x v="119"/>
    <x v="2"/>
    <x v="107"/>
    <n v="1"/>
    <n v="0"/>
    <n v="0"/>
    <n v="0"/>
    <n v="0"/>
    <n v="0"/>
    <m/>
    <m/>
    <m/>
    <m/>
    <m/>
    <m/>
    <m/>
    <m/>
    <m/>
    <m/>
    <m/>
    <m/>
    <m/>
    <m/>
    <m/>
    <m/>
    <m/>
  </r>
  <r>
    <x v="119"/>
    <x v="0"/>
    <x v="123"/>
    <n v="1"/>
    <n v="1"/>
    <n v="0"/>
    <n v="0"/>
    <n v="1"/>
    <n v="1"/>
    <m/>
    <m/>
    <m/>
    <m/>
    <m/>
    <m/>
    <m/>
    <m/>
    <m/>
    <m/>
    <m/>
    <m/>
    <m/>
    <m/>
    <m/>
    <m/>
    <m/>
  </r>
  <r>
    <x v="119"/>
    <x v="4"/>
    <x v="95"/>
    <n v="2"/>
    <n v="0"/>
    <n v="0"/>
    <n v="0"/>
    <n v="0"/>
    <n v="0"/>
    <m/>
    <m/>
    <m/>
    <m/>
    <m/>
    <m/>
    <m/>
    <m/>
    <m/>
    <m/>
    <m/>
    <m/>
    <m/>
    <m/>
    <m/>
    <m/>
    <m/>
  </r>
  <r>
    <x v="119"/>
    <x v="0"/>
    <x v="124"/>
    <n v="13"/>
    <n v="1"/>
    <n v="0"/>
    <n v="1"/>
    <n v="0"/>
    <n v="0"/>
    <m/>
    <m/>
    <m/>
    <m/>
    <m/>
    <m/>
    <m/>
    <m/>
    <m/>
    <m/>
    <m/>
    <m/>
    <m/>
    <m/>
    <m/>
    <m/>
    <m/>
  </r>
  <r>
    <x v="120"/>
    <x v="1"/>
    <x v="119"/>
    <n v="2"/>
    <n v="2"/>
    <n v="0"/>
    <n v="3"/>
    <n v="0"/>
    <n v="0"/>
    <m/>
    <m/>
    <m/>
    <m/>
    <m/>
    <m/>
    <m/>
    <m/>
    <m/>
    <m/>
    <m/>
    <m/>
    <m/>
    <m/>
    <m/>
    <m/>
    <m/>
  </r>
  <r>
    <x v="120"/>
    <x v="1"/>
    <x v="109"/>
    <n v="5"/>
    <n v="0"/>
    <n v="0"/>
    <n v="0"/>
    <n v="0"/>
    <n v="0"/>
    <m/>
    <m/>
    <m/>
    <m/>
    <m/>
    <m/>
    <m/>
    <m/>
    <m/>
    <m/>
    <m/>
    <m/>
    <m/>
    <m/>
    <m/>
    <m/>
    <m/>
  </r>
  <r>
    <x v="120"/>
    <x v="2"/>
    <x v="101"/>
    <n v="13"/>
    <n v="3"/>
    <n v="0"/>
    <n v="1"/>
    <n v="1"/>
    <n v="0"/>
    <m/>
    <m/>
    <m/>
    <m/>
    <m/>
    <m/>
    <m/>
    <m/>
    <m/>
    <m/>
    <m/>
    <m/>
    <m/>
    <m/>
    <m/>
    <m/>
    <m/>
  </r>
  <r>
    <x v="120"/>
    <x v="0"/>
    <x v="125"/>
    <n v="1"/>
    <n v="0"/>
    <n v="0"/>
    <n v="0"/>
    <n v="0"/>
    <n v="0"/>
    <m/>
    <m/>
    <m/>
    <m/>
    <m/>
    <m/>
    <m/>
    <m/>
    <m/>
    <m/>
    <m/>
    <m/>
    <m/>
    <m/>
    <m/>
    <m/>
    <m/>
  </r>
  <r>
    <x v="121"/>
    <x v="0"/>
    <x v="126"/>
    <n v="1"/>
    <n v="0"/>
    <n v="0"/>
    <n v="0"/>
    <n v="0"/>
    <n v="0"/>
    <m/>
    <m/>
    <m/>
    <m/>
    <m/>
    <m/>
    <m/>
    <m/>
    <m/>
    <m/>
    <m/>
    <m/>
    <m/>
    <m/>
    <m/>
    <m/>
    <m/>
  </r>
  <r>
    <x v="121"/>
    <x v="0"/>
    <x v="127"/>
    <n v="13"/>
    <n v="2"/>
    <n v="0"/>
    <n v="2"/>
    <n v="1"/>
    <n v="0"/>
    <m/>
    <m/>
    <m/>
    <m/>
    <m/>
    <m/>
    <m/>
    <m/>
    <m/>
    <m/>
    <m/>
    <m/>
    <m/>
    <m/>
    <m/>
    <m/>
    <m/>
  </r>
  <r>
    <x v="121"/>
    <x v="0"/>
    <x v="128"/>
    <n v="13"/>
    <n v="1"/>
    <n v="10"/>
    <n v="1"/>
    <n v="0"/>
    <n v="0"/>
    <m/>
    <m/>
    <m/>
    <m/>
    <m/>
    <m/>
    <m/>
    <m/>
    <m/>
    <m/>
    <m/>
    <m/>
    <m/>
    <m/>
    <m/>
    <m/>
    <m/>
  </r>
  <r>
    <x v="122"/>
    <x v="5"/>
    <x v="92"/>
    <n v="10"/>
    <n v="0"/>
    <n v="0"/>
    <n v="0"/>
    <n v="0"/>
    <n v="0"/>
    <m/>
    <m/>
    <m/>
    <m/>
    <m/>
    <m/>
    <m/>
    <m/>
    <m/>
    <m/>
    <m/>
    <m/>
    <m/>
    <m/>
    <m/>
    <m/>
    <m/>
  </r>
  <r>
    <x v="122"/>
    <x v="1"/>
    <x v="117"/>
    <n v="5"/>
    <n v="5"/>
    <n v="0"/>
    <n v="10"/>
    <n v="0"/>
    <n v="0"/>
    <m/>
    <m/>
    <m/>
    <m/>
    <m/>
    <m/>
    <m/>
    <m/>
    <m/>
    <m/>
    <m/>
    <m/>
    <m/>
    <m/>
    <m/>
    <m/>
    <m/>
  </r>
  <r>
    <x v="122"/>
    <x v="1"/>
    <x v="113"/>
    <n v="3"/>
    <n v="2"/>
    <n v="0"/>
    <n v="4"/>
    <n v="0"/>
    <n v="0"/>
    <m/>
    <m/>
    <m/>
    <m/>
    <m/>
    <m/>
    <m/>
    <m/>
    <m/>
    <m/>
    <m/>
    <m/>
    <m/>
    <m/>
    <m/>
    <m/>
    <m/>
  </r>
  <r>
    <x v="122"/>
    <x v="1"/>
    <x v="129"/>
    <n v="8"/>
    <n v="4"/>
    <n v="0"/>
    <n v="5"/>
    <n v="0"/>
    <n v="0"/>
    <m/>
    <m/>
    <m/>
    <m/>
    <m/>
    <m/>
    <m/>
    <m/>
    <m/>
    <m/>
    <m/>
    <m/>
    <m/>
    <m/>
    <m/>
    <m/>
    <m/>
  </r>
  <r>
    <x v="123"/>
    <x v="1"/>
    <x v="119"/>
    <n v="2"/>
    <n v="0"/>
    <n v="0"/>
    <n v="1"/>
    <n v="0"/>
    <n v="0"/>
    <m/>
    <m/>
    <m/>
    <m/>
    <m/>
    <m/>
    <m/>
    <m/>
    <m/>
    <m/>
    <m/>
    <m/>
    <m/>
    <m/>
    <m/>
    <m/>
    <m/>
  </r>
  <r>
    <x v="123"/>
    <x v="1"/>
    <x v="112"/>
    <n v="1"/>
    <n v="1"/>
    <n v="0"/>
    <n v="3"/>
    <n v="0"/>
    <n v="0"/>
    <m/>
    <m/>
    <m/>
    <m/>
    <m/>
    <m/>
    <m/>
    <m/>
    <m/>
    <m/>
    <m/>
    <m/>
    <m/>
    <m/>
    <m/>
    <m/>
    <m/>
  </r>
  <r>
    <x v="124"/>
    <x v="1"/>
    <x v="118"/>
    <n v="4"/>
    <n v="0"/>
    <n v="0"/>
    <n v="2"/>
    <n v="0"/>
    <n v="0"/>
    <m/>
    <m/>
    <m/>
    <m/>
    <m/>
    <m/>
    <m/>
    <m/>
    <m/>
    <m/>
    <m/>
    <m/>
    <m/>
    <m/>
    <m/>
    <m/>
    <m/>
  </r>
  <r>
    <x v="125"/>
    <x v="0"/>
    <x v="130"/>
    <n v="1"/>
    <n v="0"/>
    <n v="0"/>
    <n v="1"/>
    <n v="0"/>
    <n v="0"/>
    <m/>
    <m/>
    <m/>
    <m/>
    <m/>
    <m/>
    <m/>
    <m/>
    <m/>
    <m/>
    <m/>
    <m/>
    <m/>
    <m/>
    <m/>
    <m/>
    <m/>
  </r>
  <r>
    <x v="125"/>
    <x v="1"/>
    <x v="131"/>
    <n v="4"/>
    <n v="4"/>
    <n v="0"/>
    <n v="37"/>
    <n v="0"/>
    <n v="0"/>
    <m/>
    <m/>
    <m/>
    <m/>
    <m/>
    <m/>
    <m/>
    <m/>
    <m/>
    <m/>
    <m/>
    <m/>
    <m/>
    <m/>
    <m/>
    <m/>
    <m/>
  </r>
  <r>
    <x v="125"/>
    <x v="1"/>
    <x v="103"/>
    <n v="4"/>
    <n v="1"/>
    <n v="0"/>
    <n v="3"/>
    <n v="1"/>
    <n v="0"/>
    <m/>
    <m/>
    <m/>
    <m/>
    <m/>
    <m/>
    <m/>
    <m/>
    <m/>
    <m/>
    <m/>
    <m/>
    <m/>
    <m/>
    <m/>
    <m/>
    <m/>
  </r>
  <r>
    <x v="125"/>
    <x v="1"/>
    <x v="115"/>
    <n v="7"/>
    <n v="2"/>
    <n v="0"/>
    <n v="5"/>
    <n v="3"/>
    <n v="0"/>
    <m/>
    <m/>
    <m/>
    <m/>
    <m/>
    <m/>
    <m/>
    <m/>
    <m/>
    <m/>
    <m/>
    <m/>
    <m/>
    <m/>
    <m/>
    <m/>
    <m/>
  </r>
  <r>
    <x v="125"/>
    <x v="0"/>
    <x v="126"/>
    <n v="1"/>
    <n v="1"/>
    <n v="0"/>
    <n v="2"/>
    <n v="0"/>
    <n v="0"/>
    <m/>
    <m/>
    <m/>
    <m/>
    <m/>
    <m/>
    <m/>
    <m/>
    <m/>
    <m/>
    <m/>
    <m/>
    <m/>
    <m/>
    <m/>
    <m/>
    <m/>
  </r>
  <r>
    <x v="125"/>
    <x v="0"/>
    <x v="132"/>
    <n v="2"/>
    <n v="0"/>
    <n v="1"/>
    <n v="0"/>
    <n v="0"/>
    <n v="1"/>
    <m/>
    <m/>
    <m/>
    <m/>
    <m/>
    <m/>
    <m/>
    <m/>
    <m/>
    <m/>
    <m/>
    <m/>
    <m/>
    <m/>
    <m/>
    <m/>
    <m/>
  </r>
  <r>
    <x v="125"/>
    <x v="0"/>
    <x v="133"/>
    <n v="1"/>
    <n v="0"/>
    <n v="0"/>
    <n v="0"/>
    <n v="0"/>
    <n v="0"/>
    <m/>
    <m/>
    <m/>
    <m/>
    <m/>
    <m/>
    <m/>
    <m/>
    <m/>
    <m/>
    <m/>
    <m/>
    <m/>
    <m/>
    <m/>
    <m/>
    <m/>
  </r>
  <r>
    <x v="126"/>
    <x v="4"/>
    <x v="107"/>
    <n v="1"/>
    <n v="0"/>
    <n v="0"/>
    <n v="0"/>
    <n v="0"/>
    <n v="0"/>
    <m/>
    <m/>
    <m/>
    <m/>
    <m/>
    <m/>
    <m/>
    <m/>
    <m/>
    <m/>
    <m/>
    <m/>
    <m/>
    <m/>
    <m/>
    <m/>
    <m/>
  </r>
  <r>
    <x v="126"/>
    <x v="1"/>
    <x v="118"/>
    <n v="4"/>
    <n v="0"/>
    <n v="0"/>
    <n v="3"/>
    <n v="0"/>
    <n v="0"/>
    <m/>
    <m/>
    <m/>
    <m/>
    <s v="V"/>
    <s v="V (OM-42)"/>
    <m/>
    <m/>
    <m/>
    <m/>
    <m/>
    <m/>
    <m/>
    <m/>
    <m/>
    <m/>
    <m/>
  </r>
  <r>
    <x v="126"/>
    <x v="1"/>
    <x v="120"/>
    <n v="3"/>
    <n v="1"/>
    <n v="0"/>
    <n v="4"/>
    <n v="0"/>
    <n v="0"/>
    <m/>
    <m/>
    <m/>
    <m/>
    <s v="V"/>
    <s v="V (OM-42)"/>
    <m/>
    <m/>
    <m/>
    <m/>
    <m/>
    <m/>
    <m/>
    <m/>
    <m/>
    <m/>
    <m/>
  </r>
  <r>
    <x v="126"/>
    <x v="1"/>
    <x v="112"/>
    <n v="1"/>
    <n v="0"/>
    <n v="0"/>
    <n v="0"/>
    <n v="0"/>
    <n v="1"/>
    <m/>
    <m/>
    <s v="V"/>
    <m/>
    <m/>
    <m/>
    <m/>
    <m/>
    <m/>
    <m/>
    <m/>
    <m/>
    <m/>
    <m/>
    <m/>
    <m/>
    <m/>
  </r>
  <r>
    <x v="126"/>
    <x v="1"/>
    <x v="134"/>
    <n v="2"/>
    <n v="2"/>
    <n v="0"/>
    <n v="15"/>
    <n v="0"/>
    <n v="0"/>
    <m/>
    <m/>
    <m/>
    <m/>
    <s v="V"/>
    <m/>
    <m/>
    <m/>
    <m/>
    <m/>
    <m/>
    <m/>
    <m/>
    <m/>
    <m/>
    <m/>
    <m/>
  </r>
  <r>
    <x v="126"/>
    <x v="0"/>
    <x v="135"/>
    <n v="13"/>
    <n v="0"/>
    <n v="0"/>
    <n v="0"/>
    <n v="4"/>
    <n v="0"/>
    <m/>
    <m/>
    <s v="V"/>
    <m/>
    <m/>
    <m/>
    <m/>
    <m/>
    <m/>
    <m/>
    <m/>
    <m/>
    <m/>
    <m/>
    <m/>
    <m/>
    <m/>
  </r>
  <r>
    <x v="126"/>
    <x v="0"/>
    <x v="136"/>
    <n v="5"/>
    <n v="0"/>
    <n v="0"/>
    <n v="0"/>
    <n v="0"/>
    <n v="0"/>
    <m/>
    <m/>
    <m/>
    <m/>
    <m/>
    <m/>
    <m/>
    <m/>
    <m/>
    <m/>
    <m/>
    <m/>
    <m/>
    <m/>
    <m/>
    <m/>
    <m/>
  </r>
  <r>
    <x v="126"/>
    <x v="0"/>
    <x v="137"/>
    <n v="7"/>
    <n v="0"/>
    <n v="0"/>
    <n v="0"/>
    <n v="0"/>
    <n v="0"/>
    <m/>
    <m/>
    <m/>
    <m/>
    <m/>
    <m/>
    <m/>
    <m/>
    <m/>
    <m/>
    <m/>
    <m/>
    <m/>
    <m/>
    <m/>
    <m/>
    <m/>
  </r>
  <r>
    <x v="126"/>
    <x v="0"/>
    <x v="138"/>
    <n v="13"/>
    <n v="0"/>
    <n v="0"/>
    <n v="1"/>
    <n v="0"/>
    <n v="0"/>
    <m/>
    <m/>
    <m/>
    <m/>
    <s v="V"/>
    <s v="V (OM-15)"/>
    <m/>
    <m/>
    <m/>
    <m/>
    <m/>
    <m/>
    <m/>
    <m/>
    <m/>
    <m/>
    <m/>
  </r>
  <r>
    <x v="127"/>
    <x v="4"/>
    <x v="88"/>
    <n v="1"/>
    <n v="0"/>
    <n v="0"/>
    <n v="0"/>
    <n v="0"/>
    <n v="0"/>
    <m/>
    <m/>
    <m/>
    <m/>
    <m/>
    <m/>
    <m/>
    <m/>
    <m/>
    <m/>
    <m/>
    <m/>
    <m/>
    <m/>
    <m/>
    <m/>
    <m/>
  </r>
  <r>
    <x v="127"/>
    <x v="1"/>
    <x v="117"/>
    <n v="5"/>
    <n v="2"/>
    <n v="0"/>
    <n v="6"/>
    <n v="0"/>
    <n v="0"/>
    <m/>
    <m/>
    <m/>
    <m/>
    <s v="V"/>
    <s v="V (OM-42)"/>
    <m/>
    <m/>
    <m/>
    <m/>
    <m/>
    <m/>
    <m/>
    <m/>
    <m/>
    <m/>
    <m/>
  </r>
  <r>
    <x v="128"/>
    <x v="1"/>
    <x v="91"/>
    <n v="2"/>
    <n v="0"/>
    <n v="0"/>
    <n v="0"/>
    <n v="1"/>
    <n v="0"/>
    <m/>
    <m/>
    <s v="V"/>
    <m/>
    <m/>
    <m/>
    <m/>
    <m/>
    <m/>
    <m/>
    <m/>
    <m/>
    <m/>
    <m/>
    <m/>
    <m/>
    <m/>
  </r>
  <r>
    <x v="128"/>
    <x v="1"/>
    <x v="139"/>
    <n v="1"/>
    <n v="0"/>
    <n v="0"/>
    <n v="0"/>
    <n v="1"/>
    <n v="0"/>
    <m/>
    <m/>
    <s v="V"/>
    <m/>
    <m/>
    <m/>
    <m/>
    <m/>
    <m/>
    <m/>
    <m/>
    <m/>
    <m/>
    <m/>
    <m/>
    <m/>
    <m/>
  </r>
  <r>
    <x v="128"/>
    <x v="1"/>
    <x v="131"/>
    <n v="4"/>
    <n v="3"/>
    <n v="0"/>
    <n v="60"/>
    <n v="0"/>
    <n v="0"/>
    <m/>
    <m/>
    <m/>
    <m/>
    <s v="V"/>
    <s v="V (OM-42)"/>
    <m/>
    <m/>
    <m/>
    <m/>
    <m/>
    <m/>
    <m/>
    <m/>
    <m/>
    <m/>
    <m/>
  </r>
  <r>
    <x v="128"/>
    <x v="1"/>
    <x v="140"/>
    <n v="2"/>
    <n v="0"/>
    <n v="0"/>
    <n v="1"/>
    <n v="0"/>
    <n v="0"/>
    <m/>
    <m/>
    <m/>
    <m/>
    <s v="V"/>
    <s v="V (OM-42)"/>
    <m/>
    <m/>
    <m/>
    <m/>
    <m/>
    <m/>
    <m/>
    <m/>
    <m/>
    <m/>
    <m/>
  </r>
  <r>
    <x v="128"/>
    <x v="1"/>
    <x v="141"/>
    <n v="1"/>
    <n v="0"/>
    <n v="0"/>
    <n v="1"/>
    <n v="0"/>
    <n v="0"/>
    <m/>
    <m/>
    <s v="V"/>
    <s v="V"/>
    <m/>
    <m/>
    <m/>
    <m/>
    <m/>
    <m/>
    <m/>
    <m/>
    <m/>
    <m/>
    <m/>
    <m/>
    <m/>
  </r>
  <r>
    <x v="129"/>
    <x v="2"/>
    <x v="142"/>
    <n v="1"/>
    <n v="0"/>
    <n v="0"/>
    <n v="0"/>
    <n v="0"/>
    <n v="0"/>
    <m/>
    <m/>
    <m/>
    <m/>
    <m/>
    <m/>
    <m/>
    <m/>
    <m/>
    <m/>
    <m/>
    <m/>
    <m/>
    <m/>
    <m/>
    <m/>
    <m/>
  </r>
  <r>
    <x v="129"/>
    <x v="0"/>
    <x v="143"/>
    <n v="13"/>
    <n v="1"/>
    <n v="0"/>
    <n v="5"/>
    <n v="0"/>
    <n v="0"/>
    <m/>
    <m/>
    <m/>
    <m/>
    <s v="V"/>
    <s v="V (OM-15)"/>
    <m/>
    <m/>
    <m/>
    <m/>
    <m/>
    <m/>
    <m/>
    <m/>
    <m/>
    <m/>
    <m/>
  </r>
  <r>
    <x v="130"/>
    <x v="1"/>
    <x v="123"/>
    <n v="1"/>
    <n v="0"/>
    <n v="0"/>
    <n v="0"/>
    <n v="0"/>
    <n v="0"/>
    <m/>
    <m/>
    <m/>
    <m/>
    <m/>
    <m/>
    <m/>
    <m/>
    <m/>
    <m/>
    <m/>
    <m/>
    <m/>
    <m/>
    <m/>
    <m/>
    <m/>
  </r>
  <r>
    <x v="130"/>
    <x v="1"/>
    <x v="144"/>
    <n v="1"/>
    <n v="0"/>
    <n v="0"/>
    <n v="0"/>
    <n v="0"/>
    <n v="0"/>
    <m/>
    <m/>
    <m/>
    <m/>
    <m/>
    <m/>
    <m/>
    <m/>
    <m/>
    <m/>
    <m/>
    <m/>
    <m/>
    <m/>
    <m/>
    <m/>
    <m/>
  </r>
  <r>
    <x v="130"/>
    <x v="1"/>
    <x v="134"/>
    <n v="2"/>
    <n v="1"/>
    <n v="0"/>
    <n v="9"/>
    <n v="2"/>
    <n v="0"/>
    <m/>
    <m/>
    <s v="V"/>
    <m/>
    <s v="V"/>
    <s v="V (OM-42)"/>
    <m/>
    <m/>
    <m/>
    <m/>
    <m/>
    <m/>
    <m/>
    <m/>
    <m/>
    <m/>
    <m/>
  </r>
  <r>
    <x v="131"/>
    <x v="1"/>
    <x v="145"/>
    <n v="3"/>
    <n v="0"/>
    <n v="0"/>
    <n v="0"/>
    <n v="1"/>
    <n v="0"/>
    <m/>
    <m/>
    <s v="V"/>
    <m/>
    <m/>
    <m/>
    <m/>
    <m/>
    <m/>
    <m/>
    <m/>
    <m/>
    <m/>
    <m/>
    <m/>
    <m/>
    <m/>
  </r>
  <r>
    <x v="132"/>
    <x v="1"/>
    <x v="122"/>
    <n v="11"/>
    <n v="0"/>
    <n v="0"/>
    <n v="6"/>
    <n v="1"/>
    <n v="0"/>
    <m/>
    <m/>
    <s v="V"/>
    <m/>
    <s v="V"/>
    <s v="V (OM-42)"/>
    <m/>
    <m/>
    <m/>
    <m/>
    <m/>
    <m/>
    <m/>
    <m/>
    <m/>
    <m/>
    <m/>
  </r>
  <r>
    <x v="132"/>
    <x v="5"/>
    <x v="146"/>
    <n v="1"/>
    <n v="0"/>
    <n v="0"/>
    <n v="0"/>
    <n v="0"/>
    <n v="0"/>
    <m/>
    <m/>
    <m/>
    <m/>
    <m/>
    <m/>
    <m/>
    <m/>
    <m/>
    <m/>
    <m/>
    <m/>
    <m/>
    <m/>
    <m/>
    <m/>
    <m/>
  </r>
  <r>
    <x v="132"/>
    <x v="5"/>
    <x v="147"/>
    <n v="1"/>
    <n v="0"/>
    <n v="0"/>
    <n v="0"/>
    <n v="0"/>
    <n v="0"/>
    <m/>
    <m/>
    <m/>
    <m/>
    <m/>
    <m/>
    <m/>
    <m/>
    <m/>
    <m/>
    <m/>
    <m/>
    <m/>
    <m/>
    <m/>
    <m/>
    <m/>
  </r>
  <r>
    <x v="133"/>
    <x v="3"/>
    <x v="107"/>
    <n v="1"/>
    <n v="0"/>
    <n v="0"/>
    <n v="0"/>
    <n v="0"/>
    <n v="0"/>
    <m/>
    <m/>
    <m/>
    <m/>
    <m/>
    <m/>
    <m/>
    <m/>
    <m/>
    <m/>
    <m/>
    <m/>
    <m/>
    <m/>
    <m/>
    <m/>
    <m/>
  </r>
  <r>
    <x v="133"/>
    <x v="2"/>
    <x v="119"/>
    <n v="2"/>
    <n v="0"/>
    <n v="0"/>
    <n v="0"/>
    <n v="0"/>
    <n v="0"/>
    <m/>
    <m/>
    <m/>
    <m/>
    <m/>
    <m/>
    <m/>
    <m/>
    <m/>
    <m/>
    <m/>
    <m/>
    <m/>
    <m/>
    <m/>
    <m/>
    <m/>
  </r>
  <r>
    <x v="134"/>
    <x v="1"/>
    <x v="148"/>
    <n v="4"/>
    <n v="0"/>
    <n v="0"/>
    <n v="2"/>
    <n v="0"/>
    <n v="0"/>
    <m/>
    <m/>
    <s v="V"/>
    <s v="V"/>
    <s v="V"/>
    <s v="V (OM-42)"/>
    <m/>
    <m/>
    <m/>
    <m/>
    <m/>
    <m/>
    <m/>
    <m/>
    <m/>
    <m/>
    <m/>
  </r>
  <r>
    <x v="134"/>
    <x v="2"/>
    <x v="113"/>
    <n v="1"/>
    <n v="0"/>
    <n v="0"/>
    <n v="0"/>
    <n v="0"/>
    <n v="0"/>
    <m/>
    <m/>
    <m/>
    <m/>
    <m/>
    <m/>
    <m/>
    <m/>
    <m/>
    <m/>
    <m/>
    <m/>
    <m/>
    <m/>
    <m/>
    <m/>
    <m/>
  </r>
  <r>
    <x v="134"/>
    <x v="2"/>
    <x v="139"/>
    <n v="1"/>
    <n v="0"/>
    <n v="0"/>
    <n v="0"/>
    <n v="0"/>
    <n v="0"/>
    <m/>
    <m/>
    <m/>
    <m/>
    <m/>
    <m/>
    <m/>
    <m/>
    <m/>
    <m/>
    <m/>
    <m/>
    <m/>
    <m/>
    <m/>
    <m/>
    <m/>
  </r>
  <r>
    <x v="135"/>
    <x v="1"/>
    <x v="149"/>
    <n v="2"/>
    <n v="2"/>
    <n v="0"/>
    <n v="3"/>
    <n v="2"/>
    <n v="0"/>
    <m/>
    <m/>
    <s v="V"/>
    <m/>
    <s v="V"/>
    <s v="V (OM-15)"/>
    <m/>
    <m/>
    <m/>
    <m/>
    <m/>
    <m/>
    <m/>
    <m/>
    <m/>
    <m/>
    <m/>
  </r>
  <r>
    <x v="135"/>
    <x v="3"/>
    <x v="88"/>
    <n v="1"/>
    <n v="1"/>
    <n v="0"/>
    <n v="2"/>
    <n v="0"/>
    <n v="0"/>
    <m/>
    <m/>
    <m/>
    <m/>
    <s v="V"/>
    <s v="V (OM-15)"/>
    <m/>
    <m/>
    <m/>
    <m/>
    <m/>
    <m/>
    <m/>
    <m/>
    <m/>
    <m/>
    <m/>
  </r>
  <r>
    <x v="135"/>
    <x v="3"/>
    <x v="150"/>
    <n v="2"/>
    <n v="0"/>
    <n v="0"/>
    <n v="0"/>
    <n v="0"/>
    <n v="0"/>
    <m/>
    <m/>
    <m/>
    <m/>
    <m/>
    <m/>
    <m/>
    <m/>
    <m/>
    <m/>
    <m/>
    <m/>
    <m/>
    <m/>
    <m/>
    <m/>
    <m/>
  </r>
  <r>
    <x v="135"/>
    <x v="1"/>
    <x v="127"/>
    <n v="11"/>
    <n v="2"/>
    <n v="0"/>
    <n v="6"/>
    <n v="2"/>
    <n v="0"/>
    <m/>
    <m/>
    <s v="V"/>
    <m/>
    <s v="V"/>
    <s v="V (OM-15)"/>
    <m/>
    <m/>
    <m/>
    <m/>
    <m/>
    <m/>
    <m/>
    <m/>
    <m/>
    <m/>
    <m/>
  </r>
  <r>
    <x v="135"/>
    <x v="1"/>
    <x v="128"/>
    <n v="13"/>
    <n v="6"/>
    <n v="0"/>
    <n v="11"/>
    <n v="3"/>
    <n v="0"/>
    <m/>
    <m/>
    <s v="V"/>
    <m/>
    <s v="V"/>
    <s v="V (OM-15)"/>
    <m/>
    <m/>
    <m/>
    <m/>
    <m/>
    <m/>
    <m/>
    <m/>
    <m/>
    <m/>
    <m/>
  </r>
  <r>
    <x v="136"/>
    <x v="2"/>
    <x v="140"/>
    <n v="3"/>
    <n v="0"/>
    <n v="0"/>
    <n v="0"/>
    <n v="0"/>
    <n v="0"/>
    <m/>
    <m/>
    <m/>
    <m/>
    <m/>
    <m/>
    <m/>
    <m/>
    <m/>
    <m/>
    <m/>
    <m/>
    <m/>
    <m/>
    <m/>
    <m/>
    <m/>
  </r>
  <r>
    <x v="137"/>
    <x v="1"/>
    <x v="149"/>
    <n v="2"/>
    <n v="0"/>
    <n v="0"/>
    <n v="1"/>
    <n v="0"/>
    <n v="0"/>
    <m/>
    <m/>
    <m/>
    <m/>
    <s v="V"/>
    <s v="V (OM-15)"/>
    <m/>
    <m/>
    <m/>
    <m/>
    <m/>
    <m/>
    <m/>
    <m/>
    <m/>
    <m/>
    <m/>
  </r>
  <r>
    <x v="138"/>
    <x v="4"/>
    <x v="119"/>
    <n v="2"/>
    <n v="0"/>
    <n v="0"/>
    <n v="1"/>
    <n v="0"/>
    <n v="0"/>
    <m/>
    <m/>
    <m/>
    <m/>
    <s v="V"/>
    <s v="V (OM-42)"/>
    <m/>
    <m/>
    <m/>
    <m/>
    <m/>
    <m/>
    <m/>
    <m/>
    <m/>
    <m/>
    <m/>
  </r>
  <r>
    <x v="138"/>
    <x v="2"/>
    <x v="112"/>
    <n v="6"/>
    <n v="0"/>
    <n v="0"/>
    <n v="0"/>
    <n v="0"/>
    <n v="0"/>
    <m/>
    <m/>
    <m/>
    <m/>
    <m/>
    <m/>
    <m/>
    <m/>
    <m/>
    <m/>
    <m/>
    <m/>
    <m/>
    <m/>
    <m/>
    <m/>
    <m/>
  </r>
  <r>
    <x v="138"/>
    <x v="2"/>
    <x v="134"/>
    <n v="2"/>
    <n v="0"/>
    <n v="0"/>
    <n v="0"/>
    <n v="0"/>
    <n v="0"/>
    <m/>
    <m/>
    <m/>
    <m/>
    <m/>
    <m/>
    <m/>
    <m/>
    <m/>
    <m/>
    <m/>
    <m/>
    <m/>
    <m/>
    <m/>
    <m/>
    <m/>
  </r>
  <r>
    <x v="139"/>
    <x v="2"/>
    <x v="145"/>
    <n v="3"/>
    <n v="0"/>
    <n v="0"/>
    <n v="0"/>
    <n v="0"/>
    <n v="0"/>
    <m/>
    <m/>
    <m/>
    <m/>
    <m/>
    <m/>
    <m/>
    <m/>
    <m/>
    <m/>
    <m/>
    <m/>
    <m/>
    <m/>
    <m/>
    <m/>
    <m/>
  </r>
  <r>
    <x v="139"/>
    <x v="3"/>
    <x v="88"/>
    <n v="1"/>
    <n v="0"/>
    <n v="0"/>
    <n v="0"/>
    <n v="0"/>
    <n v="0"/>
    <m/>
    <m/>
    <m/>
    <m/>
    <m/>
    <m/>
    <m/>
    <m/>
    <m/>
    <m/>
    <m/>
    <m/>
    <m/>
    <m/>
    <m/>
    <m/>
    <m/>
  </r>
  <r>
    <x v="139"/>
    <x v="2"/>
    <x v="117"/>
    <n v="5"/>
    <n v="0"/>
    <n v="0"/>
    <n v="0"/>
    <n v="0"/>
    <n v="0"/>
    <m/>
    <m/>
    <m/>
    <m/>
    <m/>
    <m/>
    <m/>
    <m/>
    <m/>
    <m/>
    <m/>
    <m/>
    <m/>
    <m/>
    <m/>
    <m/>
    <m/>
  </r>
  <r>
    <x v="139"/>
    <x v="4"/>
    <x v="142"/>
    <n v="1"/>
    <n v="0"/>
    <n v="0"/>
    <n v="0"/>
    <n v="0"/>
    <n v="0"/>
    <m/>
    <m/>
    <m/>
    <m/>
    <m/>
    <m/>
    <m/>
    <m/>
    <m/>
    <m/>
    <m/>
    <m/>
    <m/>
    <m/>
    <m/>
    <m/>
    <m/>
  </r>
  <r>
    <x v="139"/>
    <x v="1"/>
    <x v="124"/>
    <n v="13"/>
    <n v="0"/>
    <n v="0"/>
    <n v="4"/>
    <n v="1"/>
    <n v="1"/>
    <m/>
    <m/>
    <s v="V"/>
    <m/>
    <s v="V"/>
    <s v="V (OM-42)"/>
    <m/>
    <m/>
    <m/>
    <m/>
    <m/>
    <m/>
    <m/>
    <m/>
    <m/>
    <m/>
    <m/>
  </r>
  <r>
    <x v="139"/>
    <x v="1"/>
    <x v="151"/>
    <n v="2"/>
    <n v="1"/>
    <n v="0"/>
    <n v="4"/>
    <n v="0"/>
    <n v="0"/>
    <m/>
    <m/>
    <m/>
    <m/>
    <s v="V"/>
    <s v="V (OM-42)"/>
    <m/>
    <m/>
    <m/>
    <m/>
    <m/>
    <m/>
    <m/>
    <m/>
    <m/>
    <m/>
    <m/>
  </r>
  <r>
    <x v="139"/>
    <x v="1"/>
    <x v="152"/>
    <n v="6"/>
    <n v="2"/>
    <n v="0"/>
    <n v="8"/>
    <n v="2"/>
    <n v="0"/>
    <m/>
    <m/>
    <s v="V"/>
    <m/>
    <s v="V"/>
    <s v="V (OM-42)"/>
    <m/>
    <m/>
    <m/>
    <m/>
    <m/>
    <m/>
    <m/>
    <m/>
    <m/>
    <m/>
    <m/>
  </r>
  <r>
    <x v="139"/>
    <x v="0"/>
    <x v="153"/>
    <n v="13"/>
    <n v="0"/>
    <n v="0"/>
    <n v="5"/>
    <n v="1"/>
    <n v="1"/>
    <m/>
    <m/>
    <s v="V"/>
    <s v="V"/>
    <s v="V"/>
    <s v="V (OM-15)"/>
    <m/>
    <m/>
    <m/>
    <m/>
    <m/>
    <m/>
    <m/>
    <m/>
    <m/>
    <m/>
    <m/>
  </r>
  <r>
    <x v="139"/>
    <x v="6"/>
    <x v="154"/>
    <n v="1"/>
    <n v="1"/>
    <n v="0"/>
    <n v="1"/>
    <n v="0"/>
    <n v="0"/>
    <n v="1"/>
    <m/>
    <m/>
    <s v="V"/>
    <m/>
    <m/>
    <m/>
    <m/>
    <m/>
    <m/>
    <m/>
    <m/>
    <m/>
    <m/>
    <m/>
    <m/>
    <m/>
  </r>
  <r>
    <x v="140"/>
    <x v="1"/>
    <x v="143"/>
    <n v="13"/>
    <n v="3"/>
    <n v="0"/>
    <n v="12"/>
    <n v="0"/>
    <n v="0"/>
    <m/>
    <m/>
    <m/>
    <m/>
    <s v="V"/>
    <s v="V (OM-42)"/>
    <m/>
    <m/>
    <m/>
    <m/>
    <m/>
    <m/>
    <m/>
    <m/>
    <m/>
    <m/>
    <m/>
  </r>
  <r>
    <x v="140"/>
    <x v="6"/>
    <x v="155"/>
    <n v="2"/>
    <n v="2"/>
    <n v="0"/>
    <n v="9"/>
    <n v="0"/>
    <n v="0"/>
    <n v="18"/>
    <m/>
    <s v="V (COAT_10)"/>
    <s v="V"/>
    <s v="V"/>
    <s v="V (OM-15)"/>
    <m/>
    <m/>
    <m/>
    <m/>
    <m/>
    <m/>
    <m/>
    <m/>
    <m/>
    <m/>
    <m/>
  </r>
  <r>
    <x v="140"/>
    <x v="0"/>
    <x v="156"/>
    <n v="13"/>
    <n v="1"/>
    <n v="0"/>
    <n v="0"/>
    <n v="4"/>
    <n v="0"/>
    <m/>
    <m/>
    <s v="V"/>
    <m/>
    <m/>
    <m/>
    <m/>
    <m/>
    <m/>
    <m/>
    <m/>
    <m/>
    <m/>
    <m/>
    <m/>
    <m/>
    <m/>
  </r>
  <r>
    <x v="140"/>
    <x v="0"/>
    <x v="157"/>
    <n v="13"/>
    <n v="0"/>
    <n v="0"/>
    <n v="1"/>
    <n v="2"/>
    <n v="0"/>
    <m/>
    <m/>
    <s v="V"/>
    <s v="V"/>
    <m/>
    <m/>
    <m/>
    <m/>
    <m/>
    <m/>
    <m/>
    <m/>
    <m/>
    <m/>
    <m/>
    <m/>
    <m/>
  </r>
  <r>
    <x v="141"/>
    <x v="0"/>
    <x v="158"/>
    <n v="7"/>
    <n v="0"/>
    <n v="0"/>
    <n v="1"/>
    <n v="2"/>
    <n v="0"/>
    <m/>
    <m/>
    <s v="V"/>
    <m/>
    <s v="V"/>
    <s v="V (OM-15)"/>
    <m/>
    <m/>
    <m/>
    <m/>
    <m/>
    <m/>
    <m/>
    <m/>
    <m/>
    <m/>
    <m/>
  </r>
  <r>
    <x v="141"/>
    <x v="2"/>
    <x v="109"/>
    <n v="10"/>
    <n v="0"/>
    <n v="0"/>
    <n v="0"/>
    <n v="0"/>
    <n v="0"/>
    <m/>
    <m/>
    <m/>
    <m/>
    <m/>
    <m/>
    <m/>
    <m/>
    <m/>
    <m/>
    <m/>
    <m/>
    <m/>
    <m/>
    <m/>
    <m/>
    <m/>
  </r>
  <r>
    <x v="141"/>
    <x v="2"/>
    <x v="115"/>
    <n v="7"/>
    <n v="0"/>
    <n v="0"/>
    <n v="0"/>
    <n v="0"/>
    <n v="0"/>
    <m/>
    <m/>
    <m/>
    <m/>
    <m/>
    <m/>
    <m/>
    <m/>
    <m/>
    <m/>
    <m/>
    <m/>
    <m/>
    <m/>
    <m/>
    <m/>
    <m/>
  </r>
  <r>
    <x v="141"/>
    <x v="4"/>
    <x v="113"/>
    <n v="1"/>
    <n v="0"/>
    <n v="0"/>
    <n v="0"/>
    <n v="0"/>
    <n v="0"/>
    <m/>
    <m/>
    <m/>
    <m/>
    <m/>
    <m/>
    <m/>
    <m/>
    <m/>
    <m/>
    <m/>
    <m/>
    <m/>
    <m/>
    <m/>
    <m/>
    <m/>
  </r>
  <r>
    <x v="141"/>
    <x v="6"/>
    <x v="155"/>
    <n v="2"/>
    <n v="0"/>
    <n v="0"/>
    <n v="0"/>
    <n v="0"/>
    <n v="0"/>
    <m/>
    <m/>
    <m/>
    <m/>
    <m/>
    <m/>
    <m/>
    <m/>
    <m/>
    <m/>
    <m/>
    <m/>
    <m/>
    <m/>
    <m/>
    <m/>
    <m/>
  </r>
  <r>
    <x v="141"/>
    <x v="6"/>
    <x v="154"/>
    <n v="1"/>
    <n v="0"/>
    <n v="0"/>
    <n v="0"/>
    <n v="0"/>
    <n v="0"/>
    <m/>
    <m/>
    <m/>
    <m/>
    <m/>
    <m/>
    <m/>
    <m/>
    <m/>
    <m/>
    <m/>
    <m/>
    <m/>
    <m/>
    <m/>
    <m/>
    <m/>
  </r>
  <r>
    <x v="141"/>
    <x v="4"/>
    <x v="139"/>
    <n v="1"/>
    <n v="0"/>
    <n v="0"/>
    <n v="0"/>
    <n v="0"/>
    <n v="0"/>
    <m/>
    <m/>
    <m/>
    <m/>
    <m/>
    <m/>
    <m/>
    <m/>
    <m/>
    <m/>
    <m/>
    <m/>
    <m/>
    <m/>
    <m/>
    <m/>
    <m/>
  </r>
  <r>
    <x v="141"/>
    <x v="5"/>
    <x v="89"/>
    <n v="1"/>
    <n v="0"/>
    <n v="0"/>
    <n v="1"/>
    <n v="0"/>
    <n v="0"/>
    <m/>
    <m/>
    <m/>
    <m/>
    <s v="V"/>
    <s v="V (OM-15)"/>
    <m/>
    <m/>
    <m/>
    <m/>
    <m/>
    <m/>
    <m/>
    <m/>
    <m/>
    <m/>
    <m/>
  </r>
  <r>
    <x v="142"/>
    <x v="1"/>
    <x v="136"/>
    <n v="12"/>
    <n v="1"/>
    <n v="0"/>
    <n v="11"/>
    <n v="0"/>
    <n v="0"/>
    <m/>
    <m/>
    <s v="V"/>
    <m/>
    <s v="V"/>
    <s v="V (OM-42)"/>
    <m/>
    <m/>
    <m/>
    <m/>
    <m/>
    <m/>
    <m/>
    <m/>
    <m/>
    <m/>
    <m/>
  </r>
  <r>
    <x v="142"/>
    <x v="1"/>
    <x v="138"/>
    <n v="13"/>
    <n v="0"/>
    <n v="0"/>
    <n v="1"/>
    <n v="0"/>
    <n v="3"/>
    <m/>
    <m/>
    <s v="V"/>
    <m/>
    <s v="V"/>
    <s v="V (OM-42)"/>
    <m/>
    <m/>
    <m/>
    <m/>
    <m/>
    <m/>
    <m/>
    <m/>
    <m/>
    <m/>
    <m/>
  </r>
  <r>
    <x v="143"/>
    <x v="2"/>
    <x v="126"/>
    <n v="1"/>
    <n v="0"/>
    <n v="0"/>
    <n v="0"/>
    <n v="0"/>
    <n v="0"/>
    <m/>
    <m/>
    <m/>
    <m/>
    <m/>
    <m/>
    <m/>
    <m/>
    <m/>
    <m/>
    <m/>
    <m/>
    <m/>
    <m/>
    <m/>
    <m/>
    <m/>
  </r>
  <r>
    <x v="143"/>
    <x v="1"/>
    <x v="159"/>
    <n v="2"/>
    <n v="2"/>
    <n v="0"/>
    <n v="7"/>
    <n v="1"/>
    <n v="0"/>
    <m/>
    <m/>
    <s v="V"/>
    <m/>
    <s v="V"/>
    <s v="V (OM-42)"/>
    <m/>
    <m/>
    <m/>
    <m/>
    <m/>
    <m/>
    <m/>
    <m/>
    <m/>
    <m/>
    <m/>
  </r>
  <r>
    <x v="143"/>
    <x v="1"/>
    <x v="160"/>
    <n v="1"/>
    <n v="0"/>
    <n v="0"/>
    <n v="1"/>
    <n v="0"/>
    <n v="0"/>
    <m/>
    <m/>
    <m/>
    <m/>
    <s v="V"/>
    <s v="V (OM-15)"/>
    <m/>
    <m/>
    <m/>
    <m/>
    <m/>
    <m/>
    <m/>
    <m/>
    <m/>
    <m/>
    <m/>
  </r>
  <r>
    <x v="143"/>
    <x v="0"/>
    <x v="161"/>
    <n v="1"/>
    <n v="0"/>
    <n v="0"/>
    <n v="0"/>
    <n v="0"/>
    <n v="0"/>
    <m/>
    <m/>
    <m/>
    <m/>
    <m/>
    <m/>
    <m/>
    <m/>
    <m/>
    <m/>
    <m/>
    <m/>
    <m/>
    <m/>
    <m/>
    <m/>
    <m/>
  </r>
  <r>
    <x v="144"/>
    <x v="0"/>
    <x v="162"/>
    <n v="6"/>
    <n v="1"/>
    <n v="0"/>
    <n v="1"/>
    <n v="1"/>
    <n v="2"/>
    <m/>
    <m/>
    <s v="V"/>
    <m/>
    <s v="V"/>
    <s v="V (OM-15)"/>
    <m/>
    <m/>
    <m/>
    <m/>
    <m/>
    <m/>
    <m/>
    <m/>
    <m/>
    <m/>
    <m/>
  </r>
  <r>
    <x v="144"/>
    <x v="1"/>
    <x v="81"/>
    <n v="8"/>
    <n v="0"/>
    <n v="0"/>
    <n v="2"/>
    <n v="0"/>
    <n v="0"/>
    <m/>
    <m/>
    <s v="V"/>
    <m/>
    <m/>
    <m/>
    <m/>
    <m/>
    <m/>
    <m/>
    <m/>
    <m/>
    <m/>
    <m/>
    <m/>
    <m/>
    <m/>
  </r>
  <r>
    <x v="144"/>
    <x v="5"/>
    <x v="91"/>
    <n v="2"/>
    <n v="1"/>
    <n v="0"/>
    <n v="4"/>
    <n v="0"/>
    <n v="0"/>
    <m/>
    <m/>
    <s v="V"/>
    <s v="V"/>
    <m/>
    <m/>
    <m/>
    <m/>
    <m/>
    <m/>
    <m/>
    <m/>
    <m/>
    <m/>
    <m/>
    <m/>
    <m/>
  </r>
  <r>
    <x v="144"/>
    <x v="4"/>
    <x v="140"/>
    <n v="3"/>
    <n v="0"/>
    <n v="0"/>
    <n v="0"/>
    <n v="0"/>
    <n v="0"/>
    <m/>
    <m/>
    <m/>
    <m/>
    <m/>
    <m/>
    <m/>
    <m/>
    <m/>
    <m/>
    <m/>
    <m/>
    <m/>
    <m/>
    <m/>
    <m/>
    <m/>
  </r>
  <r>
    <x v="145"/>
    <x v="0"/>
    <x v="163"/>
    <n v="12"/>
    <n v="0"/>
    <n v="0"/>
    <n v="1"/>
    <n v="2"/>
    <n v="0"/>
    <m/>
    <m/>
    <s v="V"/>
    <m/>
    <s v="V"/>
    <s v="V (OM-15)"/>
    <m/>
    <m/>
    <m/>
    <m/>
    <m/>
    <m/>
    <m/>
    <m/>
    <m/>
    <m/>
    <m/>
  </r>
  <r>
    <x v="145"/>
    <x v="0"/>
    <x v="164"/>
    <n v="13"/>
    <n v="0"/>
    <n v="0"/>
    <n v="0"/>
    <n v="2"/>
    <n v="0"/>
    <m/>
    <m/>
    <s v="V"/>
    <m/>
    <m/>
    <m/>
    <m/>
    <m/>
    <m/>
    <m/>
    <m/>
    <m/>
    <m/>
    <m/>
    <m/>
    <m/>
    <m/>
  </r>
  <r>
    <x v="145"/>
    <x v="0"/>
    <x v="165"/>
    <n v="13"/>
    <n v="0"/>
    <n v="0"/>
    <n v="1"/>
    <n v="1"/>
    <n v="0"/>
    <m/>
    <m/>
    <s v="V"/>
    <m/>
    <s v="V"/>
    <s v="V (OM-15)"/>
    <m/>
    <m/>
    <m/>
    <m/>
    <m/>
    <m/>
    <m/>
    <m/>
    <m/>
    <m/>
    <m/>
  </r>
  <r>
    <x v="146"/>
    <x v="4"/>
    <x v="166"/>
    <n v="3"/>
    <n v="0"/>
    <n v="0"/>
    <n v="0"/>
    <n v="1"/>
    <n v="0"/>
    <m/>
    <m/>
    <s v="V"/>
    <m/>
    <m/>
    <m/>
    <m/>
    <m/>
    <m/>
    <m/>
    <m/>
    <m/>
    <m/>
    <m/>
    <m/>
    <m/>
    <m/>
  </r>
  <r>
    <x v="146"/>
    <x v="2"/>
    <x v="125"/>
    <n v="4"/>
    <n v="0"/>
    <n v="0"/>
    <n v="0"/>
    <n v="1"/>
    <n v="0"/>
    <m/>
    <m/>
    <s v="V"/>
    <m/>
    <m/>
    <m/>
    <m/>
    <m/>
    <m/>
    <m/>
    <m/>
    <m/>
    <m/>
    <m/>
    <m/>
    <m/>
    <m/>
  </r>
  <r>
    <x v="146"/>
    <x v="2"/>
    <x v="112"/>
    <n v="6"/>
    <n v="1"/>
    <n v="0"/>
    <n v="1"/>
    <n v="2"/>
    <n v="0"/>
    <m/>
    <m/>
    <s v="V"/>
    <m/>
    <s v="V"/>
    <s v="V (OM-15)"/>
    <m/>
    <m/>
    <m/>
    <m/>
    <m/>
    <m/>
    <m/>
    <m/>
    <m/>
    <m/>
    <m/>
  </r>
  <r>
    <x v="146"/>
    <x v="4"/>
    <x v="115"/>
    <n v="7"/>
    <n v="1"/>
    <n v="0"/>
    <n v="3"/>
    <n v="0"/>
    <n v="0"/>
    <m/>
    <m/>
    <s v="V"/>
    <m/>
    <s v="V"/>
    <s v="V (OM-15)"/>
    <m/>
    <m/>
    <m/>
    <m/>
    <m/>
    <m/>
    <m/>
    <m/>
    <m/>
    <m/>
    <m/>
  </r>
  <r>
    <x v="146"/>
    <x v="0"/>
    <x v="167"/>
    <n v="1"/>
    <n v="0"/>
    <n v="0"/>
    <n v="0"/>
    <n v="0"/>
    <n v="0"/>
    <m/>
    <m/>
    <m/>
    <m/>
    <m/>
    <m/>
    <m/>
    <m/>
    <m/>
    <m/>
    <m/>
    <m/>
    <m/>
    <m/>
    <m/>
    <m/>
    <m/>
  </r>
  <r>
    <x v="146"/>
    <x v="0"/>
    <x v="168"/>
    <n v="13"/>
    <n v="0"/>
    <n v="0"/>
    <n v="6"/>
    <n v="0"/>
    <n v="0"/>
    <m/>
    <m/>
    <m/>
    <m/>
    <s v="V"/>
    <s v="V (OM-15)"/>
    <m/>
    <m/>
    <m/>
    <m/>
    <m/>
    <m/>
    <m/>
    <m/>
    <m/>
    <m/>
    <m/>
  </r>
  <r>
    <x v="147"/>
    <x v="4"/>
    <x v="109"/>
    <n v="10"/>
    <n v="0"/>
    <n v="0"/>
    <n v="0"/>
    <n v="2"/>
    <n v="0"/>
    <m/>
    <m/>
    <s v="V"/>
    <m/>
    <m/>
    <m/>
    <m/>
    <m/>
    <m/>
    <m/>
    <m/>
    <m/>
    <m/>
    <m/>
    <m/>
    <m/>
    <m/>
  </r>
  <r>
    <x v="147"/>
    <x v="1"/>
    <x v="169"/>
    <n v="1"/>
    <n v="0"/>
    <n v="0"/>
    <n v="1"/>
    <n v="0"/>
    <n v="0"/>
    <m/>
    <m/>
    <m/>
    <m/>
    <s v="V"/>
    <s v="V (OM-42)"/>
    <m/>
    <m/>
    <m/>
    <m/>
    <m/>
    <m/>
    <m/>
    <m/>
    <m/>
    <m/>
    <m/>
  </r>
  <r>
    <x v="147"/>
    <x v="0"/>
    <x v="170"/>
    <n v="1"/>
    <n v="0"/>
    <n v="0"/>
    <n v="1"/>
    <n v="0"/>
    <n v="0"/>
    <m/>
    <m/>
    <m/>
    <m/>
    <s v="V"/>
    <s v="V (OM-15)"/>
    <m/>
    <m/>
    <m/>
    <m/>
    <m/>
    <m/>
    <m/>
    <m/>
    <m/>
    <m/>
    <m/>
  </r>
  <r>
    <x v="148"/>
    <x v="4"/>
    <x v="117"/>
    <n v="5"/>
    <n v="1"/>
    <n v="0"/>
    <n v="3"/>
    <n v="0"/>
    <n v="0"/>
    <m/>
    <m/>
    <m/>
    <m/>
    <s v="V"/>
    <s v="V (OM-15)"/>
    <m/>
    <m/>
    <m/>
    <m/>
    <m/>
    <m/>
    <m/>
    <m/>
    <m/>
    <m/>
    <m/>
  </r>
  <r>
    <x v="149"/>
    <x v="3"/>
    <x v="119"/>
    <n v="3"/>
    <n v="0"/>
    <n v="0"/>
    <n v="0"/>
    <n v="0"/>
    <n v="0"/>
    <m/>
    <m/>
    <m/>
    <m/>
    <m/>
    <m/>
    <m/>
    <m/>
    <m/>
    <m/>
    <m/>
    <m/>
    <m/>
    <m/>
    <m/>
    <m/>
    <m/>
  </r>
  <r>
    <x v="149"/>
    <x v="0"/>
    <x v="171"/>
    <n v="13"/>
    <n v="0"/>
    <n v="0"/>
    <n v="4"/>
    <n v="0"/>
    <n v="0"/>
    <m/>
    <m/>
    <m/>
    <m/>
    <s v="V"/>
    <s v="V (OM-15)"/>
    <m/>
    <m/>
    <m/>
    <m/>
    <m/>
    <m/>
    <m/>
    <m/>
    <m/>
    <m/>
    <m/>
  </r>
  <r>
    <x v="149"/>
    <x v="4"/>
    <x v="172"/>
    <n v="1"/>
    <n v="0"/>
    <n v="0"/>
    <n v="0"/>
    <n v="0"/>
    <n v="0"/>
    <m/>
    <m/>
    <m/>
    <m/>
    <m/>
    <m/>
    <m/>
    <m/>
    <m/>
    <m/>
    <m/>
    <m/>
    <m/>
    <m/>
    <m/>
    <m/>
    <m/>
  </r>
  <r>
    <x v="149"/>
    <x v="2"/>
    <x v="151"/>
    <n v="2"/>
    <n v="0"/>
    <n v="0"/>
    <n v="0"/>
    <n v="0"/>
    <n v="0"/>
    <m/>
    <m/>
    <m/>
    <m/>
    <m/>
    <m/>
    <m/>
    <m/>
    <m/>
    <m/>
    <m/>
    <m/>
    <m/>
    <m/>
    <m/>
    <m/>
    <m/>
  </r>
  <r>
    <x v="149"/>
    <x v="2"/>
    <x v="173"/>
    <n v="4"/>
    <n v="0"/>
    <n v="0"/>
    <n v="0"/>
    <n v="0"/>
    <n v="0"/>
    <m/>
    <m/>
    <m/>
    <m/>
    <m/>
    <m/>
    <m/>
    <m/>
    <m/>
    <m/>
    <m/>
    <m/>
    <m/>
    <m/>
    <m/>
    <m/>
    <m/>
  </r>
  <r>
    <x v="149"/>
    <x v="0"/>
    <x v="174"/>
    <n v="13"/>
    <n v="0"/>
    <n v="0"/>
    <n v="0"/>
    <n v="1"/>
    <n v="0"/>
    <m/>
    <m/>
    <s v="V"/>
    <m/>
    <m/>
    <m/>
    <m/>
    <m/>
    <m/>
    <m/>
    <m/>
    <m/>
    <m/>
    <m/>
    <m/>
    <m/>
    <m/>
  </r>
  <r>
    <x v="150"/>
    <x v="0"/>
    <x v="175"/>
    <n v="13"/>
    <n v="0"/>
    <n v="0"/>
    <n v="0"/>
    <n v="0"/>
    <n v="0"/>
    <m/>
    <m/>
    <m/>
    <m/>
    <m/>
    <m/>
    <m/>
    <m/>
    <m/>
    <m/>
    <m/>
    <m/>
    <m/>
    <m/>
    <m/>
    <m/>
    <m/>
  </r>
  <r>
    <x v="151"/>
    <x v="4"/>
    <x v="176"/>
    <n v="1"/>
    <n v="1"/>
    <n v="0"/>
    <n v="3"/>
    <n v="0"/>
    <n v="0"/>
    <m/>
    <m/>
    <m/>
    <m/>
    <s v="V"/>
    <s v="V (OM-42)"/>
    <m/>
    <m/>
    <m/>
    <m/>
    <m/>
    <m/>
    <m/>
    <m/>
    <m/>
    <m/>
    <m/>
  </r>
  <r>
    <x v="151"/>
    <x v="0"/>
    <x v="177"/>
    <n v="12"/>
    <n v="0"/>
    <n v="0"/>
    <n v="2"/>
    <n v="1"/>
    <n v="0"/>
    <m/>
    <m/>
    <s v="V"/>
    <m/>
    <s v="V"/>
    <s v="V (OM-15)"/>
    <m/>
    <m/>
    <m/>
    <m/>
    <m/>
    <m/>
    <m/>
    <m/>
    <m/>
    <m/>
    <m/>
  </r>
  <r>
    <x v="151"/>
    <x v="0"/>
    <x v="178"/>
    <n v="13"/>
    <n v="0"/>
    <n v="0"/>
    <n v="3"/>
    <n v="0"/>
    <n v="2"/>
    <m/>
    <m/>
    <m/>
    <m/>
    <m/>
    <m/>
    <m/>
    <m/>
    <m/>
    <m/>
    <m/>
    <m/>
    <m/>
    <m/>
    <m/>
    <m/>
    <m/>
  </r>
  <r>
    <x v="151"/>
    <x v="0"/>
    <x v="179"/>
    <n v="13"/>
    <n v="0"/>
    <n v="0"/>
    <n v="0"/>
    <n v="1"/>
    <n v="1"/>
    <m/>
    <m/>
    <s v="V"/>
    <m/>
    <m/>
    <m/>
    <m/>
    <m/>
    <m/>
    <m/>
    <m/>
    <m/>
    <m/>
    <m/>
    <m/>
    <m/>
    <m/>
  </r>
  <r>
    <x v="151"/>
    <x v="5"/>
    <x v="113"/>
    <n v="1"/>
    <n v="0"/>
    <n v="0"/>
    <n v="0"/>
    <n v="0"/>
    <n v="0"/>
    <m/>
    <m/>
    <m/>
    <m/>
    <m/>
    <m/>
    <m/>
    <m/>
    <m/>
    <m/>
    <m/>
    <m/>
    <m/>
    <m/>
    <m/>
    <m/>
    <m/>
  </r>
  <r>
    <x v="151"/>
    <x v="3"/>
    <x v="140"/>
    <n v="3"/>
    <n v="0"/>
    <n v="0"/>
    <n v="0"/>
    <n v="0"/>
    <n v="0"/>
    <m/>
    <m/>
    <m/>
    <m/>
    <m/>
    <m/>
    <m/>
    <m/>
    <m/>
    <m/>
    <m/>
    <m/>
    <m/>
    <m/>
    <m/>
    <m/>
    <m/>
  </r>
  <r>
    <x v="151"/>
    <x v="4"/>
    <x v="126"/>
    <n v="1"/>
    <n v="0"/>
    <n v="0"/>
    <n v="0"/>
    <n v="0"/>
    <n v="0"/>
    <m/>
    <m/>
    <m/>
    <m/>
    <m/>
    <m/>
    <m/>
    <m/>
    <m/>
    <m/>
    <m/>
    <m/>
    <m/>
    <m/>
    <m/>
    <m/>
    <m/>
  </r>
  <r>
    <x v="151"/>
    <x v="3"/>
    <x v="139"/>
    <n v="1"/>
    <n v="0"/>
    <n v="0"/>
    <n v="0"/>
    <n v="0"/>
    <n v="1"/>
    <m/>
    <m/>
    <s v="V"/>
    <m/>
    <m/>
    <m/>
    <m/>
    <m/>
    <m/>
    <m/>
    <m/>
    <m/>
    <m/>
    <m/>
    <m/>
    <m/>
    <m/>
  </r>
  <r>
    <x v="151"/>
    <x v="0"/>
    <x v="180"/>
    <n v="13"/>
    <n v="1"/>
    <n v="0"/>
    <n v="1"/>
    <n v="2"/>
    <n v="2"/>
    <m/>
    <m/>
    <s v="V"/>
    <m/>
    <s v="V"/>
    <s v="V (OM-15)"/>
    <m/>
    <m/>
    <m/>
    <m/>
    <m/>
    <m/>
    <m/>
    <m/>
    <m/>
    <m/>
    <m/>
  </r>
  <r>
    <x v="151"/>
    <x v="0"/>
    <x v="181"/>
    <n v="13"/>
    <n v="0"/>
    <n v="0"/>
    <n v="1"/>
    <n v="0"/>
    <n v="0"/>
    <m/>
    <m/>
    <m/>
    <m/>
    <s v="V"/>
    <s v="V (OM-15)"/>
    <m/>
    <m/>
    <m/>
    <m/>
    <m/>
    <m/>
    <m/>
    <m/>
    <m/>
    <m/>
    <m/>
  </r>
  <r>
    <x v="152"/>
    <x v="1"/>
    <x v="135"/>
    <n v="13"/>
    <n v="13"/>
    <n v="0"/>
    <n v="45"/>
    <n v="1"/>
    <n v="2"/>
    <m/>
    <m/>
    <s v="V"/>
    <m/>
    <s v="V"/>
    <s v="V (OM-15)"/>
    <m/>
    <m/>
    <m/>
    <m/>
    <m/>
    <m/>
    <m/>
    <m/>
    <m/>
    <m/>
    <m/>
  </r>
  <r>
    <x v="152"/>
    <x v="0"/>
    <x v="182"/>
    <n v="1"/>
    <n v="0"/>
    <n v="0"/>
    <n v="0"/>
    <n v="0"/>
    <n v="0"/>
    <m/>
    <m/>
    <m/>
    <m/>
    <m/>
    <m/>
    <m/>
    <m/>
    <m/>
    <m/>
    <m/>
    <m/>
    <m/>
    <m/>
    <m/>
    <m/>
    <m/>
  </r>
  <r>
    <x v="152"/>
    <x v="0"/>
    <x v="183"/>
    <n v="13"/>
    <n v="0"/>
    <n v="0"/>
    <n v="0"/>
    <n v="0"/>
    <n v="2"/>
    <m/>
    <m/>
    <s v="V"/>
    <m/>
    <m/>
    <m/>
    <m/>
    <m/>
    <m/>
    <m/>
    <m/>
    <m/>
    <m/>
    <m/>
    <m/>
    <m/>
    <m/>
  </r>
  <r>
    <x v="152"/>
    <x v="0"/>
    <x v="184"/>
    <n v="7"/>
    <n v="0"/>
    <n v="0"/>
    <n v="0"/>
    <n v="0"/>
    <n v="0"/>
    <m/>
    <m/>
    <m/>
    <m/>
    <m/>
    <m/>
    <m/>
    <m/>
    <m/>
    <m/>
    <m/>
    <m/>
    <m/>
    <m/>
    <m/>
    <m/>
    <m/>
  </r>
  <r>
    <x v="153"/>
    <x v="4"/>
    <x v="125"/>
    <n v="4"/>
    <n v="2"/>
    <n v="0"/>
    <n v="8"/>
    <n v="0"/>
    <n v="0"/>
    <m/>
    <m/>
    <s v="V"/>
    <m/>
    <s v="V"/>
    <s v="V (OM-15)"/>
    <m/>
    <m/>
    <m/>
    <m/>
    <m/>
    <m/>
    <m/>
    <m/>
    <m/>
    <m/>
    <m/>
  </r>
  <r>
    <x v="154"/>
    <x v="6"/>
    <x v="185"/>
    <n v="2"/>
    <n v="2"/>
    <n v="0"/>
    <n v="0"/>
    <n v="0"/>
    <n v="0"/>
    <m/>
    <m/>
    <m/>
    <s v="V"/>
    <m/>
    <m/>
    <m/>
    <m/>
    <m/>
    <m/>
    <m/>
    <m/>
    <m/>
    <m/>
    <m/>
    <m/>
    <m/>
  </r>
  <r>
    <x v="154"/>
    <x v="6"/>
    <x v="186"/>
    <n v="4"/>
    <n v="4"/>
    <n v="0"/>
    <n v="0"/>
    <n v="0"/>
    <n v="0"/>
    <m/>
    <m/>
    <m/>
    <s v="V"/>
    <m/>
    <m/>
    <m/>
    <m/>
    <m/>
    <m/>
    <m/>
    <m/>
    <m/>
    <m/>
    <m/>
    <m/>
    <m/>
  </r>
  <r>
    <x v="154"/>
    <x v="6"/>
    <x v="187"/>
    <n v="9"/>
    <n v="9"/>
    <n v="0"/>
    <n v="0"/>
    <n v="0"/>
    <n v="0"/>
    <m/>
    <m/>
    <m/>
    <s v="V"/>
    <m/>
    <m/>
    <m/>
    <m/>
    <m/>
    <m/>
    <m/>
    <m/>
    <m/>
    <m/>
    <m/>
    <m/>
    <m/>
  </r>
  <r>
    <x v="155"/>
    <x v="2"/>
    <x v="122"/>
    <n v="11"/>
    <n v="0"/>
    <n v="0"/>
    <n v="0"/>
    <n v="0"/>
    <n v="0"/>
    <m/>
    <m/>
    <m/>
    <m/>
    <m/>
    <m/>
    <m/>
    <m/>
    <m/>
    <m/>
    <m/>
    <m/>
    <m/>
    <m/>
    <m/>
    <m/>
    <m/>
  </r>
  <r>
    <x v="155"/>
    <x v="2"/>
    <x v="128"/>
    <n v="8"/>
    <n v="0"/>
    <n v="0"/>
    <n v="0"/>
    <n v="0"/>
    <n v="0"/>
    <m/>
    <m/>
    <m/>
    <m/>
    <m/>
    <m/>
    <m/>
    <m/>
    <m/>
    <m/>
    <m/>
    <m/>
    <m/>
    <m/>
    <m/>
    <m/>
    <m/>
  </r>
  <r>
    <x v="155"/>
    <x v="3"/>
    <x v="63"/>
    <n v="4"/>
    <n v="0"/>
    <n v="0"/>
    <n v="0"/>
    <n v="0"/>
    <n v="0"/>
    <m/>
    <m/>
    <m/>
    <m/>
    <m/>
    <m/>
    <m/>
    <m/>
    <m/>
    <m/>
    <m/>
    <m/>
    <m/>
    <m/>
    <m/>
    <m/>
    <m/>
  </r>
  <r>
    <x v="155"/>
    <x v="3"/>
    <x v="126"/>
    <n v="1"/>
    <n v="0"/>
    <n v="0"/>
    <n v="0"/>
    <n v="0"/>
    <n v="0"/>
    <m/>
    <m/>
    <m/>
    <m/>
    <m/>
    <m/>
    <m/>
    <m/>
    <m/>
    <m/>
    <m/>
    <m/>
    <m/>
    <m/>
    <m/>
    <m/>
    <m/>
  </r>
  <r>
    <x v="155"/>
    <x v="5"/>
    <x v="139"/>
    <n v="1"/>
    <n v="0"/>
    <n v="0"/>
    <n v="0"/>
    <n v="0"/>
    <n v="0"/>
    <m/>
    <m/>
    <m/>
    <m/>
    <m/>
    <m/>
    <m/>
    <m/>
    <m/>
    <m/>
    <m/>
    <m/>
    <m/>
    <m/>
    <m/>
    <m/>
    <m/>
  </r>
  <r>
    <x v="155"/>
    <x v="4"/>
    <x v="188"/>
    <n v="1"/>
    <n v="1"/>
    <n v="0"/>
    <n v="1"/>
    <n v="1"/>
    <n v="0"/>
    <m/>
    <m/>
    <s v="V"/>
    <m/>
    <s v="V"/>
    <s v="V (OM-42)"/>
    <m/>
    <m/>
    <m/>
    <m/>
    <m/>
    <m/>
    <m/>
    <m/>
    <m/>
    <m/>
    <m/>
  </r>
  <r>
    <x v="156"/>
    <x v="6"/>
    <x v="187"/>
    <n v="9"/>
    <n v="9"/>
    <n v="0"/>
    <n v="0"/>
    <n v="0"/>
    <n v="0"/>
    <m/>
    <m/>
    <m/>
    <s v="V"/>
    <m/>
    <m/>
    <m/>
    <m/>
    <m/>
    <m/>
    <m/>
    <m/>
    <m/>
    <m/>
    <m/>
    <m/>
    <m/>
  </r>
  <r>
    <x v="156"/>
    <x v="6"/>
    <x v="185"/>
    <n v="2"/>
    <n v="2"/>
    <n v="0"/>
    <n v="0"/>
    <n v="0"/>
    <n v="0"/>
    <m/>
    <m/>
    <m/>
    <s v="V"/>
    <m/>
    <m/>
    <m/>
    <m/>
    <m/>
    <m/>
    <m/>
    <m/>
    <m/>
    <m/>
    <m/>
    <m/>
    <m/>
  </r>
  <r>
    <x v="156"/>
    <x v="6"/>
    <x v="186"/>
    <n v="4"/>
    <n v="4"/>
    <n v="0"/>
    <n v="0"/>
    <n v="0"/>
    <n v="0"/>
    <m/>
    <m/>
    <m/>
    <s v="V"/>
    <m/>
    <m/>
    <m/>
    <m/>
    <m/>
    <m/>
    <m/>
    <m/>
    <m/>
    <m/>
    <m/>
    <m/>
    <m/>
  </r>
  <r>
    <x v="157"/>
    <x v="6"/>
    <x v="187"/>
    <n v="9"/>
    <n v="5"/>
    <n v="0"/>
    <n v="9"/>
    <n v="0"/>
    <n v="0"/>
    <m/>
    <m/>
    <s v="V"/>
    <m/>
    <s v="V"/>
    <s v="V (OM-15)"/>
    <m/>
    <m/>
    <m/>
    <m/>
    <m/>
    <m/>
    <m/>
    <m/>
    <m/>
    <m/>
    <m/>
  </r>
  <r>
    <x v="157"/>
    <x v="6"/>
    <x v="185"/>
    <n v="2"/>
    <n v="2"/>
    <n v="0"/>
    <n v="4"/>
    <n v="0"/>
    <n v="0"/>
    <m/>
    <m/>
    <m/>
    <m/>
    <s v="V"/>
    <s v="V (OM-15)"/>
    <m/>
    <m/>
    <m/>
    <m/>
    <m/>
    <m/>
    <m/>
    <m/>
    <m/>
    <m/>
    <m/>
  </r>
  <r>
    <x v="157"/>
    <x v="6"/>
    <x v="186"/>
    <n v="4"/>
    <n v="1"/>
    <n v="0"/>
    <n v="0"/>
    <n v="2"/>
    <n v="0"/>
    <m/>
    <m/>
    <s v="V"/>
    <m/>
    <m/>
    <m/>
    <m/>
    <m/>
    <m/>
    <m/>
    <m/>
    <m/>
    <m/>
    <m/>
    <m/>
    <m/>
    <m/>
  </r>
  <r>
    <x v="158"/>
    <x v="6"/>
    <x v="187"/>
    <n v="4"/>
    <n v="0"/>
    <n v="0"/>
    <n v="0"/>
    <n v="0"/>
    <n v="0"/>
    <m/>
    <m/>
    <m/>
    <m/>
    <m/>
    <m/>
    <m/>
    <m/>
    <m/>
    <m/>
    <m/>
    <m/>
    <m/>
    <m/>
    <m/>
    <m/>
    <m/>
  </r>
  <r>
    <x v="158"/>
    <x v="0"/>
    <x v="189"/>
    <n v="13"/>
    <n v="0"/>
    <n v="0"/>
    <n v="0"/>
    <n v="0"/>
    <n v="0"/>
    <m/>
    <m/>
    <m/>
    <m/>
    <m/>
    <m/>
    <m/>
    <m/>
    <m/>
    <m/>
    <m/>
    <m/>
    <m/>
    <m/>
    <m/>
    <m/>
    <m/>
  </r>
  <r>
    <x v="158"/>
    <x v="0"/>
    <x v="190"/>
    <n v="13"/>
    <n v="0"/>
    <n v="0"/>
    <n v="0"/>
    <n v="0"/>
    <n v="0"/>
    <m/>
    <m/>
    <m/>
    <m/>
    <m/>
    <m/>
    <m/>
    <m/>
    <m/>
    <m/>
    <m/>
    <m/>
    <m/>
    <m/>
    <m/>
    <m/>
    <m/>
  </r>
  <r>
    <x v="159"/>
    <x v="5"/>
    <x v="109"/>
    <n v="9"/>
    <n v="0"/>
    <n v="0"/>
    <n v="0"/>
    <n v="0"/>
    <n v="0"/>
    <m/>
    <m/>
    <m/>
    <m/>
    <m/>
    <m/>
    <m/>
    <m/>
    <m/>
    <m/>
    <m/>
    <m/>
    <m/>
    <m/>
    <m/>
    <m/>
    <m/>
  </r>
  <r>
    <x v="159"/>
    <x v="2"/>
    <x v="143"/>
    <n v="13"/>
    <n v="0"/>
    <n v="0"/>
    <n v="0"/>
    <n v="0"/>
    <n v="0"/>
    <m/>
    <m/>
    <m/>
    <m/>
    <m/>
    <m/>
    <m/>
    <m/>
    <m/>
    <m/>
    <m/>
    <m/>
    <m/>
    <m/>
    <m/>
    <m/>
    <m/>
  </r>
  <r>
    <x v="159"/>
    <x v="3"/>
    <x v="176"/>
    <n v="1"/>
    <n v="0"/>
    <n v="0"/>
    <n v="0"/>
    <n v="0"/>
    <n v="0"/>
    <m/>
    <m/>
    <m/>
    <m/>
    <m/>
    <m/>
    <m/>
    <m/>
    <m/>
    <m/>
    <m/>
    <m/>
    <m/>
    <m/>
    <m/>
    <m/>
    <m/>
  </r>
  <r>
    <x v="159"/>
    <x v="3"/>
    <x v="125"/>
    <n v="2"/>
    <n v="0"/>
    <n v="0"/>
    <n v="0"/>
    <n v="0"/>
    <n v="0"/>
    <m/>
    <m/>
    <m/>
    <m/>
    <m/>
    <m/>
    <m/>
    <m/>
    <m/>
    <m/>
    <m/>
    <m/>
    <m/>
    <m/>
    <m/>
    <m/>
    <m/>
  </r>
  <r>
    <x v="160"/>
    <x v="2"/>
    <x v="169"/>
    <n v="1"/>
    <n v="0"/>
    <n v="0"/>
    <n v="0"/>
    <n v="0"/>
    <n v="0"/>
    <m/>
    <m/>
    <m/>
    <m/>
    <m/>
    <m/>
    <m/>
    <m/>
    <m/>
    <m/>
    <m/>
    <m/>
    <m/>
    <m/>
    <m/>
    <m/>
    <m/>
  </r>
  <r>
    <x v="160"/>
    <x v="3"/>
    <x v="176"/>
    <n v="1"/>
    <n v="0"/>
    <n v="0"/>
    <n v="0"/>
    <n v="0"/>
    <n v="0"/>
    <m/>
    <m/>
    <m/>
    <m/>
    <m/>
    <m/>
    <m/>
    <m/>
    <m/>
    <m/>
    <m/>
    <m/>
    <m/>
    <m/>
    <m/>
    <m/>
    <m/>
  </r>
  <r>
    <x v="160"/>
    <x v="3"/>
    <x v="125"/>
    <n v="2"/>
    <n v="0"/>
    <n v="0"/>
    <n v="0"/>
    <n v="0"/>
    <n v="0"/>
    <m/>
    <m/>
    <m/>
    <m/>
    <m/>
    <m/>
    <m/>
    <m/>
    <m/>
    <m/>
    <m/>
    <m/>
    <m/>
    <m/>
    <m/>
    <m/>
    <m/>
  </r>
  <r>
    <x v="160"/>
    <x v="3"/>
    <x v="176"/>
    <n v="1"/>
    <n v="0"/>
    <n v="0"/>
    <n v="0"/>
    <n v="0"/>
    <n v="0"/>
    <m/>
    <m/>
    <m/>
    <m/>
    <m/>
    <m/>
    <m/>
    <m/>
    <m/>
    <m/>
    <m/>
    <m/>
    <m/>
    <m/>
    <m/>
    <m/>
    <m/>
  </r>
  <r>
    <x v="160"/>
    <x v="5"/>
    <x v="117"/>
    <n v="5"/>
    <n v="5"/>
    <n v="0"/>
    <n v="0"/>
    <n v="0"/>
    <n v="0"/>
    <m/>
    <m/>
    <m/>
    <m/>
    <s v="V"/>
    <m/>
    <m/>
    <m/>
    <m/>
    <m/>
    <m/>
    <m/>
    <m/>
    <m/>
    <m/>
    <m/>
    <m/>
  </r>
  <r>
    <x v="160"/>
    <x v="5"/>
    <x v="115"/>
    <n v="7"/>
    <n v="7"/>
    <n v="0"/>
    <n v="0"/>
    <n v="0"/>
    <n v="0"/>
    <m/>
    <m/>
    <m/>
    <m/>
    <s v="V"/>
    <m/>
    <m/>
    <m/>
    <m/>
    <m/>
    <m/>
    <m/>
    <m/>
    <m/>
    <m/>
    <m/>
    <m/>
  </r>
  <r>
    <x v="160"/>
    <x v="6"/>
    <x v="191"/>
    <n v="5"/>
    <n v="0"/>
    <n v="0"/>
    <n v="0"/>
    <n v="0"/>
    <n v="0"/>
    <m/>
    <m/>
    <m/>
    <m/>
    <m/>
    <m/>
    <m/>
    <m/>
    <m/>
    <m/>
    <m/>
    <m/>
    <m/>
    <m/>
    <m/>
    <m/>
    <m/>
  </r>
  <r>
    <x v="160"/>
    <x v="6"/>
    <x v="192"/>
    <n v="1"/>
    <n v="0"/>
    <n v="0"/>
    <n v="0"/>
    <n v="0"/>
    <n v="0"/>
    <m/>
    <m/>
    <m/>
    <m/>
    <m/>
    <m/>
    <m/>
    <m/>
    <m/>
    <m/>
    <m/>
    <m/>
    <m/>
    <m/>
    <m/>
    <m/>
    <m/>
  </r>
  <r>
    <x v="160"/>
    <x v="6"/>
    <x v="185"/>
    <n v="2"/>
    <n v="0"/>
    <n v="0"/>
    <n v="0"/>
    <n v="0"/>
    <n v="0"/>
    <m/>
    <m/>
    <m/>
    <m/>
    <m/>
    <m/>
    <m/>
    <m/>
    <m/>
    <m/>
    <m/>
    <m/>
    <m/>
    <m/>
    <m/>
    <m/>
    <m/>
  </r>
  <r>
    <x v="161"/>
    <x v="0"/>
    <x v="193"/>
    <n v="13"/>
    <n v="0"/>
    <n v="0"/>
    <n v="0"/>
    <n v="0"/>
    <n v="0"/>
    <m/>
    <m/>
    <m/>
    <m/>
    <m/>
    <m/>
    <m/>
    <m/>
    <m/>
    <m/>
    <m/>
    <m/>
    <m/>
    <m/>
    <m/>
    <m/>
    <m/>
  </r>
  <r>
    <x v="162"/>
    <x v="5"/>
    <x v="126"/>
    <n v="1"/>
    <n v="1"/>
    <n v="0"/>
    <n v="0"/>
    <n v="0"/>
    <n v="0"/>
    <m/>
    <m/>
    <m/>
    <m/>
    <s v="V"/>
    <m/>
    <m/>
    <m/>
    <m/>
    <m/>
    <m/>
    <m/>
    <m/>
    <m/>
    <m/>
    <m/>
    <m/>
  </r>
  <r>
    <x v="162"/>
    <x v="5"/>
    <x v="194"/>
    <n v="1"/>
    <n v="1"/>
    <n v="0"/>
    <n v="0"/>
    <n v="0"/>
    <n v="0"/>
    <m/>
    <m/>
    <m/>
    <m/>
    <s v="V"/>
    <m/>
    <m/>
    <m/>
    <m/>
    <m/>
    <m/>
    <m/>
    <m/>
    <m/>
    <m/>
    <m/>
    <m/>
  </r>
  <r>
    <x v="162"/>
    <x v="5"/>
    <x v="115"/>
    <n v="7"/>
    <n v="7"/>
    <n v="0"/>
    <n v="0"/>
    <n v="0"/>
    <n v="0"/>
    <m/>
    <m/>
    <m/>
    <m/>
    <s v="V"/>
    <m/>
    <m/>
    <m/>
    <m/>
    <m/>
    <m/>
    <m/>
    <m/>
    <m/>
    <m/>
    <m/>
    <m/>
  </r>
  <r>
    <x v="162"/>
    <x v="5"/>
    <x v="134"/>
    <n v="5"/>
    <n v="5"/>
    <n v="0"/>
    <n v="0"/>
    <n v="0"/>
    <n v="0"/>
    <m/>
    <m/>
    <m/>
    <m/>
    <s v="V"/>
    <m/>
    <m/>
    <m/>
    <m/>
    <m/>
    <m/>
    <m/>
    <m/>
    <m/>
    <m/>
    <m/>
    <m/>
  </r>
  <r>
    <x v="163"/>
    <x v="2"/>
    <x v="195"/>
    <n v="1"/>
    <n v="0"/>
    <n v="0"/>
    <n v="0"/>
    <n v="0"/>
    <n v="0"/>
    <m/>
    <m/>
    <m/>
    <m/>
    <m/>
    <m/>
    <m/>
    <m/>
    <m/>
    <m/>
    <m/>
    <m/>
    <m/>
    <m/>
    <m/>
    <m/>
    <m/>
  </r>
  <r>
    <x v="163"/>
    <x v="5"/>
    <x v="115"/>
    <n v="7"/>
    <n v="0"/>
    <n v="0"/>
    <n v="0"/>
    <n v="0"/>
    <n v="0"/>
    <m/>
    <m/>
    <m/>
    <m/>
    <m/>
    <m/>
    <m/>
    <m/>
    <m/>
    <m/>
    <m/>
    <m/>
    <m/>
    <m/>
    <m/>
    <m/>
    <m/>
  </r>
  <r>
    <x v="163"/>
    <x v="5"/>
    <x v="194"/>
    <n v="1"/>
    <n v="0"/>
    <n v="0"/>
    <n v="0"/>
    <n v="0"/>
    <n v="0"/>
    <m/>
    <m/>
    <m/>
    <m/>
    <m/>
    <m/>
    <m/>
    <m/>
    <m/>
    <m/>
    <m/>
    <m/>
    <m/>
    <m/>
    <m/>
    <m/>
    <m/>
  </r>
  <r>
    <x v="163"/>
    <x v="5"/>
    <x v="126"/>
    <n v="1"/>
    <n v="0"/>
    <n v="0"/>
    <n v="0"/>
    <n v="0"/>
    <n v="0"/>
    <m/>
    <m/>
    <m/>
    <m/>
    <m/>
    <m/>
    <m/>
    <m/>
    <m/>
    <m/>
    <m/>
    <m/>
    <m/>
    <m/>
    <m/>
    <m/>
    <m/>
  </r>
  <r>
    <x v="163"/>
    <x v="5"/>
    <x v="134"/>
    <n v="5"/>
    <n v="0"/>
    <n v="0"/>
    <n v="0"/>
    <n v="0"/>
    <n v="0"/>
    <m/>
    <m/>
    <m/>
    <m/>
    <m/>
    <m/>
    <m/>
    <m/>
    <m/>
    <m/>
    <m/>
    <m/>
    <m/>
    <m/>
    <m/>
    <m/>
    <m/>
  </r>
  <r>
    <x v="163"/>
    <x v="5"/>
    <x v="117"/>
    <n v="5"/>
    <n v="0"/>
    <n v="0"/>
    <n v="0"/>
    <n v="0"/>
    <n v="0"/>
    <m/>
    <m/>
    <m/>
    <m/>
    <m/>
    <m/>
    <m/>
    <m/>
    <m/>
    <m/>
    <m/>
    <m/>
    <m/>
    <m/>
    <m/>
    <m/>
    <m/>
  </r>
  <r>
    <x v="163"/>
    <x v="5"/>
    <x v="63"/>
    <n v="4"/>
    <n v="0"/>
    <n v="0"/>
    <n v="0"/>
    <n v="0"/>
    <n v="0"/>
    <m/>
    <m/>
    <m/>
    <m/>
    <m/>
    <m/>
    <m/>
    <m/>
    <m/>
    <m/>
    <m/>
    <m/>
    <m/>
    <m/>
    <m/>
    <m/>
    <m/>
  </r>
  <r>
    <x v="163"/>
    <x v="2"/>
    <x v="156"/>
    <n v="13"/>
    <n v="0"/>
    <n v="0"/>
    <n v="0"/>
    <n v="0"/>
    <n v="0"/>
    <m/>
    <m/>
    <m/>
    <m/>
    <m/>
    <m/>
    <m/>
    <m/>
    <m/>
    <m/>
    <m/>
    <m/>
    <m/>
    <m/>
    <m/>
    <m/>
    <m/>
  </r>
  <r>
    <x v="164"/>
    <x v="2"/>
    <x v="163"/>
    <n v="13"/>
    <n v="0"/>
    <n v="0"/>
    <n v="0"/>
    <n v="0"/>
    <n v="0"/>
    <m/>
    <m/>
    <m/>
    <m/>
    <m/>
    <m/>
    <m/>
    <m/>
    <m/>
    <m/>
    <m/>
    <m/>
    <m/>
    <m/>
    <m/>
    <m/>
    <m/>
  </r>
  <r>
    <x v="165"/>
    <x v="0"/>
    <x v="196"/>
    <n v="5"/>
    <n v="0"/>
    <n v="0"/>
    <n v="0"/>
    <n v="0"/>
    <n v="0"/>
    <m/>
    <m/>
    <m/>
    <m/>
    <m/>
    <m/>
    <m/>
    <m/>
    <m/>
    <m/>
    <m/>
    <m/>
    <m/>
    <m/>
    <m/>
    <m/>
    <m/>
  </r>
  <r>
    <x v="165"/>
    <x v="2"/>
    <x v="135"/>
    <n v="13"/>
    <n v="0"/>
    <n v="0"/>
    <n v="0"/>
    <n v="0"/>
    <n v="0"/>
    <m/>
    <m/>
    <m/>
    <m/>
    <m/>
    <m/>
    <m/>
    <m/>
    <m/>
    <m/>
    <m/>
    <m/>
    <m/>
    <m/>
    <m/>
    <m/>
    <m/>
  </r>
  <r>
    <x v="165"/>
    <x v="3"/>
    <x v="149"/>
    <n v="2"/>
    <n v="0"/>
    <n v="0"/>
    <n v="0"/>
    <n v="0"/>
    <n v="0"/>
    <m/>
    <m/>
    <m/>
    <m/>
    <m/>
    <m/>
    <m/>
    <m/>
    <m/>
    <m/>
    <m/>
    <m/>
    <m/>
    <m/>
    <m/>
    <m/>
    <m/>
  </r>
  <r>
    <x v="165"/>
    <x v="2"/>
    <x v="158"/>
    <n v="7"/>
    <n v="0"/>
    <n v="0"/>
    <n v="0"/>
    <n v="0"/>
    <n v="0"/>
    <m/>
    <m/>
    <m/>
    <m/>
    <m/>
    <m/>
    <m/>
    <m/>
    <m/>
    <m/>
    <m/>
    <m/>
    <m/>
    <m/>
    <m/>
    <m/>
    <m/>
  </r>
  <r>
    <x v="165"/>
    <x v="2"/>
    <x v="157"/>
    <n v="13"/>
    <n v="0"/>
    <n v="0"/>
    <n v="0"/>
    <n v="0"/>
    <n v="0"/>
    <m/>
    <m/>
    <m/>
    <m/>
    <m/>
    <m/>
    <m/>
    <m/>
    <m/>
    <m/>
    <m/>
    <m/>
    <m/>
    <m/>
    <m/>
    <m/>
    <m/>
  </r>
  <r>
    <x v="165"/>
    <x v="2"/>
    <x v="164"/>
    <n v="5"/>
    <n v="0"/>
    <n v="0"/>
    <n v="0"/>
    <n v="0"/>
    <n v="0"/>
    <m/>
    <m/>
    <m/>
    <m/>
    <m/>
    <m/>
    <m/>
    <m/>
    <m/>
    <m/>
    <m/>
    <m/>
    <m/>
    <m/>
    <m/>
    <m/>
    <m/>
  </r>
  <r>
    <x v="165"/>
    <x v="2"/>
    <x v="197"/>
    <n v="13"/>
    <n v="0"/>
    <n v="0"/>
    <n v="0"/>
    <n v="0"/>
    <n v="0"/>
    <m/>
    <m/>
    <m/>
    <m/>
    <m/>
    <m/>
    <m/>
    <m/>
    <m/>
    <m/>
    <m/>
    <m/>
    <m/>
    <m/>
    <m/>
    <m/>
    <m/>
  </r>
  <r>
    <x v="165"/>
    <x v="2"/>
    <x v="198"/>
    <n v="8"/>
    <n v="0"/>
    <n v="0"/>
    <n v="0"/>
    <n v="0"/>
    <n v="0"/>
    <m/>
    <m/>
    <m/>
    <m/>
    <m/>
    <m/>
    <m/>
    <m/>
    <m/>
    <m/>
    <m/>
    <m/>
    <m/>
    <m/>
    <m/>
    <m/>
    <m/>
  </r>
  <r>
    <x v="166"/>
    <x v="3"/>
    <x v="188"/>
    <n v="1"/>
    <n v="0"/>
    <n v="0"/>
    <n v="0"/>
    <n v="0"/>
    <n v="0"/>
    <m/>
    <m/>
    <m/>
    <m/>
    <m/>
    <m/>
    <m/>
    <m/>
    <m/>
    <m/>
    <m/>
    <m/>
    <m/>
    <m/>
    <m/>
    <m/>
    <m/>
  </r>
  <r>
    <x v="166"/>
    <x v="3"/>
    <x v="199"/>
    <n v="1"/>
    <n v="0"/>
    <n v="0"/>
    <n v="0"/>
    <n v="0"/>
    <n v="0"/>
    <m/>
    <m/>
    <m/>
    <m/>
    <m/>
    <m/>
    <m/>
    <m/>
    <m/>
    <m/>
    <m/>
    <m/>
    <m/>
    <m/>
    <m/>
    <m/>
    <m/>
  </r>
  <r>
    <x v="166"/>
    <x v="3"/>
    <x v="151"/>
    <n v="2"/>
    <n v="0"/>
    <n v="0"/>
    <n v="0"/>
    <n v="0"/>
    <n v="0"/>
    <m/>
    <m/>
    <m/>
    <m/>
    <m/>
    <m/>
    <m/>
    <m/>
    <m/>
    <m/>
    <m/>
    <m/>
    <m/>
    <m/>
    <m/>
    <m/>
    <m/>
  </r>
  <r>
    <x v="166"/>
    <x v="3"/>
    <x v="173"/>
    <n v="4"/>
    <n v="0"/>
    <n v="0"/>
    <n v="0"/>
    <n v="0"/>
    <n v="0"/>
    <m/>
    <m/>
    <m/>
    <m/>
    <m/>
    <m/>
    <m/>
    <m/>
    <m/>
    <m/>
    <m/>
    <m/>
    <m/>
    <m/>
    <m/>
    <m/>
    <m/>
  </r>
  <r>
    <x v="166"/>
    <x v="5"/>
    <x v="125"/>
    <n v="2"/>
    <n v="0"/>
    <n v="0"/>
    <n v="0"/>
    <n v="0"/>
    <n v="0"/>
    <m/>
    <m/>
    <m/>
    <m/>
    <m/>
    <m/>
    <m/>
    <m/>
    <m/>
    <m/>
    <m/>
    <m/>
    <m/>
    <m/>
    <m/>
    <m/>
    <m/>
  </r>
  <r>
    <x v="167"/>
    <x v="3"/>
    <x v="122"/>
    <n v="11"/>
    <n v="0"/>
    <n v="0"/>
    <n v="0"/>
    <n v="0"/>
    <n v="0"/>
    <m/>
    <m/>
    <m/>
    <m/>
    <m/>
    <m/>
    <m/>
    <m/>
    <m/>
    <m/>
    <m/>
    <m/>
    <m/>
    <m/>
    <m/>
    <m/>
    <m/>
  </r>
  <r>
    <x v="167"/>
    <x v="5"/>
    <x v="176"/>
    <n v="1"/>
    <n v="0"/>
    <n v="0"/>
    <n v="0"/>
    <n v="0"/>
    <n v="0"/>
    <m/>
    <m/>
    <m/>
    <m/>
    <m/>
    <m/>
    <m/>
    <m/>
    <m/>
    <m/>
    <m/>
    <m/>
    <m/>
    <m/>
    <m/>
    <m/>
    <m/>
  </r>
  <r>
    <x v="167"/>
    <x v="2"/>
    <x v="200"/>
    <n v="7"/>
    <n v="0"/>
    <n v="0"/>
    <n v="0"/>
    <n v="0"/>
    <n v="0"/>
    <m/>
    <m/>
    <m/>
    <m/>
    <m/>
    <m/>
    <m/>
    <m/>
    <m/>
    <m/>
    <m/>
    <m/>
    <m/>
    <m/>
    <m/>
    <m/>
    <m/>
  </r>
  <r>
    <x v="167"/>
    <x v="2"/>
    <x v="165"/>
    <n v="13"/>
    <n v="0"/>
    <n v="0"/>
    <n v="0"/>
    <n v="0"/>
    <n v="0"/>
    <m/>
    <m/>
    <m/>
    <m/>
    <m/>
    <m/>
    <m/>
    <m/>
    <m/>
    <m/>
    <m/>
    <m/>
    <m/>
    <m/>
    <m/>
    <m/>
    <m/>
  </r>
  <r>
    <x v="167"/>
    <x v="2"/>
    <x v="201"/>
    <n v="13"/>
    <n v="0"/>
    <n v="0"/>
    <n v="0"/>
    <n v="0"/>
    <n v="0"/>
    <m/>
    <m/>
    <m/>
    <m/>
    <m/>
    <m/>
    <m/>
    <m/>
    <m/>
    <m/>
    <m/>
    <m/>
    <m/>
    <m/>
    <m/>
    <m/>
    <m/>
  </r>
  <r>
    <x v="168"/>
    <x v="0"/>
    <x v="202"/>
    <n v="13"/>
    <n v="0"/>
    <n v="0"/>
    <n v="0"/>
    <n v="0"/>
    <n v="0"/>
    <m/>
    <m/>
    <m/>
    <m/>
    <m/>
    <m/>
    <m/>
    <m/>
    <m/>
    <m/>
    <m/>
    <m/>
    <m/>
    <m/>
    <m/>
    <m/>
    <m/>
  </r>
  <r>
    <x v="168"/>
    <x v="0"/>
    <x v="203"/>
    <n v="12"/>
    <n v="0"/>
    <n v="0"/>
    <n v="0"/>
    <n v="0"/>
    <n v="0"/>
    <m/>
    <m/>
    <m/>
    <m/>
    <m/>
    <m/>
    <m/>
    <m/>
    <m/>
    <m/>
    <m/>
    <m/>
    <m/>
    <m/>
    <m/>
    <m/>
    <m/>
  </r>
  <r>
    <x v="168"/>
    <x v="3"/>
    <x v="128"/>
    <n v="8"/>
    <n v="0"/>
    <n v="0"/>
    <n v="0"/>
    <n v="0"/>
    <n v="0"/>
    <m/>
    <m/>
    <m/>
    <m/>
    <m/>
    <m/>
    <m/>
    <m/>
    <m/>
    <m/>
    <m/>
    <m/>
    <m/>
    <m/>
    <m/>
    <m/>
    <m/>
  </r>
  <r>
    <x v="169"/>
    <x v="2"/>
    <x v="179"/>
    <n v="13"/>
    <n v="0"/>
    <n v="0"/>
    <n v="0"/>
    <n v="0"/>
    <n v="0"/>
    <m/>
    <m/>
    <m/>
    <m/>
    <m/>
    <m/>
    <m/>
    <m/>
    <m/>
    <m/>
    <m/>
    <m/>
    <m/>
    <m/>
    <m/>
    <m/>
    <m/>
  </r>
  <r>
    <x v="169"/>
    <x v="2"/>
    <x v="171"/>
    <n v="13"/>
    <n v="0"/>
    <n v="0"/>
    <n v="0"/>
    <n v="0"/>
    <n v="0"/>
    <m/>
    <m/>
    <m/>
    <m/>
    <m/>
    <m/>
    <m/>
    <m/>
    <m/>
    <m/>
    <m/>
    <m/>
    <m/>
    <m/>
    <m/>
    <m/>
    <m/>
  </r>
  <r>
    <x v="170"/>
    <x v="8"/>
    <x v="204"/>
    <n v="1"/>
    <n v="0"/>
    <n v="0"/>
    <n v="0"/>
    <n v="0"/>
    <n v="0"/>
    <m/>
    <m/>
    <m/>
    <m/>
    <m/>
    <m/>
    <m/>
    <m/>
    <m/>
    <m/>
    <m/>
    <m/>
    <m/>
    <m/>
    <m/>
    <m/>
    <m/>
  </r>
  <r>
    <x v="170"/>
    <x v="9"/>
    <x v="143"/>
    <n v="13"/>
    <n v="0"/>
    <n v="0"/>
    <n v="0"/>
    <n v="0"/>
    <n v="0"/>
    <m/>
    <m/>
    <m/>
    <m/>
    <m/>
    <m/>
    <m/>
    <m/>
    <m/>
    <m/>
    <m/>
    <m/>
    <m/>
    <m/>
    <m/>
    <m/>
    <m/>
  </r>
  <r>
    <x v="170"/>
    <x v="10"/>
    <x v="205"/>
    <n v="1"/>
    <n v="0"/>
    <n v="0"/>
    <n v="0"/>
    <n v="0"/>
    <n v="0"/>
    <m/>
    <m/>
    <m/>
    <m/>
    <m/>
    <m/>
    <m/>
    <m/>
    <m/>
    <m/>
    <m/>
    <m/>
    <m/>
    <m/>
    <m/>
    <m/>
    <m/>
  </r>
  <r>
    <x v="170"/>
    <x v="11"/>
    <x v="206"/>
    <n v="1"/>
    <n v="0"/>
    <n v="0"/>
    <n v="0"/>
    <n v="0"/>
    <n v="0"/>
    <m/>
    <m/>
    <m/>
    <m/>
    <m/>
    <m/>
    <m/>
    <m/>
    <m/>
    <m/>
    <m/>
    <m/>
    <m/>
    <m/>
    <m/>
    <m/>
    <m/>
  </r>
  <r>
    <x v="170"/>
    <x v="12"/>
    <x v="177"/>
    <n v="13"/>
    <n v="0"/>
    <n v="0"/>
    <n v="0"/>
    <n v="0"/>
    <n v="0"/>
    <m/>
    <m/>
    <m/>
    <m/>
    <m/>
    <m/>
    <m/>
    <m/>
    <m/>
    <m/>
    <m/>
    <m/>
    <m/>
    <m/>
    <m/>
    <m/>
    <m/>
  </r>
  <r>
    <x v="171"/>
    <x v="13"/>
    <x v="168"/>
    <n v="13"/>
    <n v="0"/>
    <n v="0"/>
    <n v="0"/>
    <n v="0"/>
    <n v="0"/>
    <m/>
    <m/>
    <m/>
    <m/>
    <m/>
    <m/>
    <m/>
    <m/>
    <m/>
    <m/>
    <m/>
    <m/>
    <m/>
    <m/>
    <m/>
    <m/>
    <m/>
  </r>
  <r>
    <x v="171"/>
    <x v="14"/>
    <x v="149"/>
    <n v="2"/>
    <n v="0"/>
    <n v="0"/>
    <n v="0"/>
    <n v="0"/>
    <n v="0"/>
    <m/>
    <m/>
    <m/>
    <m/>
    <m/>
    <m/>
    <m/>
    <m/>
    <m/>
    <m/>
    <m/>
    <m/>
    <m/>
    <m/>
    <m/>
    <m/>
    <m/>
  </r>
  <r>
    <x v="171"/>
    <x v="15"/>
    <x v="188"/>
    <n v="1"/>
    <n v="0"/>
    <n v="0"/>
    <n v="0"/>
    <n v="0"/>
    <n v="0"/>
    <m/>
    <m/>
    <m/>
    <m/>
    <m/>
    <m/>
    <m/>
    <m/>
    <m/>
    <m/>
    <m/>
    <m/>
    <m/>
    <m/>
    <m/>
    <m/>
    <m/>
  </r>
  <r>
    <x v="171"/>
    <x v="16"/>
    <x v="173"/>
    <n v="4"/>
    <n v="0"/>
    <n v="0"/>
    <n v="0"/>
    <n v="0"/>
    <n v="0"/>
    <m/>
    <m/>
    <m/>
    <m/>
    <m/>
    <m/>
    <m/>
    <m/>
    <m/>
    <m/>
    <m/>
    <m/>
    <m/>
    <m/>
    <m/>
    <m/>
    <m/>
  </r>
  <r>
    <x v="171"/>
    <x v="17"/>
    <x v="199"/>
    <n v="1"/>
    <n v="0"/>
    <n v="0"/>
    <n v="0"/>
    <n v="0"/>
    <n v="0"/>
    <m/>
    <m/>
    <m/>
    <m/>
    <m/>
    <m/>
    <m/>
    <m/>
    <m/>
    <m/>
    <m/>
    <m/>
    <m/>
    <m/>
    <m/>
    <m/>
    <m/>
  </r>
  <r>
    <x v="171"/>
    <x v="18"/>
    <x v="151"/>
    <n v="2"/>
    <n v="0"/>
    <n v="0"/>
    <n v="0"/>
    <n v="0"/>
    <n v="0"/>
    <m/>
    <m/>
    <m/>
    <m/>
    <m/>
    <m/>
    <m/>
    <m/>
    <m/>
    <m/>
    <m/>
    <m/>
    <m/>
    <m/>
    <m/>
    <m/>
    <m/>
  </r>
  <r>
    <x v="171"/>
    <x v="19"/>
    <x v="195"/>
    <n v="1"/>
    <n v="0"/>
    <n v="0"/>
    <n v="0"/>
    <n v="0"/>
    <n v="0"/>
    <m/>
    <m/>
    <m/>
    <m/>
    <m/>
    <m/>
    <m/>
    <m/>
    <m/>
    <m/>
    <m/>
    <m/>
    <m/>
    <m/>
    <m/>
    <m/>
    <m/>
  </r>
  <r>
    <x v="171"/>
    <x v="6"/>
    <x v="207"/>
    <n v="8"/>
    <n v="8"/>
    <n v="0"/>
    <n v="0"/>
    <n v="0"/>
    <n v="0"/>
    <n v="8"/>
    <m/>
    <m/>
    <s v="V"/>
    <m/>
    <m/>
    <m/>
    <m/>
    <m/>
    <m/>
    <m/>
    <m/>
    <m/>
    <m/>
    <m/>
    <m/>
    <m/>
  </r>
  <r>
    <x v="171"/>
    <x v="6"/>
    <x v="208"/>
    <n v="1"/>
    <n v="1"/>
    <n v="0"/>
    <n v="0"/>
    <n v="0"/>
    <n v="0"/>
    <n v="1"/>
    <m/>
    <m/>
    <s v="V"/>
    <m/>
    <m/>
    <m/>
    <m/>
    <m/>
    <m/>
    <m/>
    <m/>
    <m/>
    <m/>
    <m/>
    <m/>
    <m/>
  </r>
  <r>
    <x v="171"/>
    <x v="6"/>
    <x v="209"/>
    <n v="1"/>
    <n v="1"/>
    <n v="0"/>
    <n v="0"/>
    <n v="0"/>
    <n v="0"/>
    <n v="1"/>
    <m/>
    <m/>
    <s v="V"/>
    <m/>
    <m/>
    <m/>
    <m/>
    <m/>
    <m/>
    <m/>
    <m/>
    <m/>
    <m/>
    <m/>
    <m/>
    <m/>
  </r>
  <r>
    <x v="172"/>
    <x v="20"/>
    <x v="169"/>
    <n v="1"/>
    <n v="0"/>
    <n v="0"/>
    <n v="0"/>
    <n v="0"/>
    <n v="0"/>
    <m/>
    <m/>
    <m/>
    <m/>
    <m/>
    <m/>
    <m/>
    <m/>
    <m/>
    <m/>
    <m/>
    <m/>
    <m/>
    <m/>
    <m/>
    <m/>
    <m/>
  </r>
  <r>
    <x v="172"/>
    <x v="21"/>
    <x v="210"/>
    <n v="13"/>
    <n v="0"/>
    <n v="0"/>
    <n v="0"/>
    <n v="0"/>
    <n v="0"/>
    <m/>
    <m/>
    <m/>
    <m/>
    <m/>
    <m/>
    <m/>
    <m/>
    <m/>
    <m/>
    <m/>
    <m/>
    <m/>
    <m/>
    <m/>
    <m/>
    <m/>
  </r>
  <r>
    <x v="172"/>
    <x v="2"/>
    <x v="211"/>
    <n v="4"/>
    <n v="0"/>
    <n v="0"/>
    <n v="0"/>
    <n v="0"/>
    <n v="0"/>
    <m/>
    <m/>
    <m/>
    <m/>
    <m/>
    <m/>
    <m/>
    <m/>
    <m/>
    <m/>
    <m/>
    <m/>
    <m/>
    <m/>
    <m/>
    <m/>
    <m/>
  </r>
  <r>
    <x v="172"/>
    <x v="2"/>
    <x v="212"/>
    <n v="13"/>
    <n v="0"/>
    <n v="0"/>
    <n v="0"/>
    <n v="0"/>
    <n v="0"/>
    <m/>
    <m/>
    <m/>
    <m/>
    <m/>
    <m/>
    <m/>
    <m/>
    <m/>
    <m/>
    <m/>
    <m/>
    <m/>
    <m/>
    <m/>
    <m/>
    <m/>
  </r>
  <r>
    <x v="172"/>
    <x v="0"/>
    <x v="213"/>
    <n v="13"/>
    <n v="0"/>
    <n v="0"/>
    <n v="0"/>
    <n v="0"/>
    <n v="0"/>
    <m/>
    <m/>
    <m/>
    <m/>
    <m/>
    <m/>
    <m/>
    <m/>
    <m/>
    <m/>
    <m/>
    <m/>
    <m/>
    <m/>
    <m/>
    <m/>
    <m/>
  </r>
  <r>
    <x v="172"/>
    <x v="2"/>
    <x v="174"/>
    <n v="13"/>
    <n v="0"/>
    <n v="0"/>
    <n v="0"/>
    <n v="0"/>
    <n v="0"/>
    <m/>
    <m/>
    <m/>
    <m/>
    <m/>
    <m/>
    <m/>
    <m/>
    <m/>
    <m/>
    <m/>
    <m/>
    <m/>
    <m/>
    <m/>
    <m/>
    <m/>
  </r>
  <r>
    <x v="172"/>
    <x v="2"/>
    <x v="181"/>
    <n v="13"/>
    <n v="0"/>
    <n v="0"/>
    <n v="0"/>
    <n v="0"/>
    <n v="0"/>
    <m/>
    <m/>
    <m/>
    <m/>
    <m/>
    <m/>
    <m/>
    <m/>
    <m/>
    <m/>
    <m/>
    <m/>
    <m/>
    <m/>
    <m/>
    <m/>
    <m/>
  </r>
  <r>
    <x v="172"/>
    <x v="0"/>
    <x v="214"/>
    <n v="13"/>
    <n v="0"/>
    <n v="0"/>
    <n v="0"/>
    <n v="0"/>
    <n v="0"/>
    <m/>
    <m/>
    <m/>
    <m/>
    <m/>
    <m/>
    <m/>
    <m/>
    <m/>
    <m/>
    <m/>
    <m/>
    <m/>
    <m/>
    <m/>
    <m/>
    <m/>
  </r>
  <r>
    <x v="172"/>
    <x v="6"/>
    <x v="209"/>
    <n v="1"/>
    <n v="1"/>
    <n v="0"/>
    <n v="0"/>
    <n v="0"/>
    <n v="0"/>
    <n v="1"/>
    <m/>
    <m/>
    <s v="V"/>
    <m/>
    <m/>
    <m/>
    <m/>
    <m/>
    <m/>
    <m/>
    <m/>
    <m/>
    <m/>
    <m/>
    <m/>
    <m/>
  </r>
  <r>
    <x v="172"/>
    <x v="6"/>
    <x v="208"/>
    <n v="1"/>
    <n v="1"/>
    <n v="0"/>
    <n v="0"/>
    <n v="0"/>
    <n v="0"/>
    <n v="1"/>
    <m/>
    <m/>
    <s v="V"/>
    <m/>
    <m/>
    <m/>
    <m/>
    <m/>
    <m/>
    <m/>
    <m/>
    <m/>
    <m/>
    <m/>
    <m/>
    <m/>
  </r>
  <r>
    <x v="173"/>
    <x v="0"/>
    <x v="215"/>
    <n v="13"/>
    <n v="0"/>
    <n v="0"/>
    <n v="0"/>
    <n v="0"/>
    <n v="0"/>
    <m/>
    <m/>
    <m/>
    <m/>
    <m/>
    <m/>
    <m/>
    <m/>
    <m/>
    <m/>
    <m/>
    <m/>
    <m/>
    <m/>
    <m/>
    <m/>
    <m/>
  </r>
  <r>
    <x v="173"/>
    <x v="0"/>
    <x v="216"/>
    <n v="1"/>
    <n v="0"/>
    <n v="0"/>
    <n v="0"/>
    <n v="0"/>
    <n v="0"/>
    <m/>
    <m/>
    <m/>
    <m/>
    <m/>
    <m/>
    <m/>
    <m/>
    <m/>
    <m/>
    <m/>
    <m/>
    <m/>
    <m/>
    <m/>
    <m/>
    <m/>
  </r>
  <r>
    <x v="173"/>
    <x v="0"/>
    <x v="217"/>
    <n v="13"/>
    <n v="0"/>
    <n v="0"/>
    <n v="0"/>
    <n v="0"/>
    <n v="0"/>
    <m/>
    <m/>
    <m/>
    <m/>
    <m/>
    <m/>
    <m/>
    <m/>
    <m/>
    <m/>
    <m/>
    <m/>
    <m/>
    <m/>
    <m/>
    <m/>
    <m/>
  </r>
  <r>
    <x v="173"/>
    <x v="0"/>
    <x v="218"/>
    <n v="13"/>
    <n v="0"/>
    <n v="0"/>
    <n v="0"/>
    <n v="0"/>
    <n v="0"/>
    <m/>
    <m/>
    <m/>
    <m/>
    <m/>
    <m/>
    <m/>
    <m/>
    <m/>
    <m/>
    <m/>
    <m/>
    <m/>
    <m/>
    <m/>
    <m/>
    <m/>
  </r>
  <r>
    <x v="173"/>
    <x v="0"/>
    <x v="219"/>
    <n v="13"/>
    <n v="0"/>
    <n v="0"/>
    <n v="0"/>
    <n v="0"/>
    <n v="0"/>
    <m/>
    <m/>
    <m/>
    <m/>
    <m/>
    <m/>
    <m/>
    <m/>
    <m/>
    <m/>
    <m/>
    <m/>
    <m/>
    <m/>
    <m/>
    <m/>
    <m/>
  </r>
  <r>
    <x v="173"/>
    <x v="0"/>
    <x v="220"/>
    <n v="13"/>
    <n v="0"/>
    <n v="0"/>
    <n v="0"/>
    <n v="0"/>
    <n v="0"/>
    <m/>
    <m/>
    <m/>
    <m/>
    <m/>
    <m/>
    <m/>
    <m/>
    <m/>
    <m/>
    <m/>
    <m/>
    <m/>
    <m/>
    <m/>
    <m/>
    <m/>
  </r>
  <r>
    <x v="173"/>
    <x v="0"/>
    <x v="221"/>
    <n v="13"/>
    <n v="0"/>
    <n v="0"/>
    <n v="0"/>
    <n v="0"/>
    <n v="0"/>
    <m/>
    <m/>
    <m/>
    <m/>
    <m/>
    <m/>
    <m/>
    <m/>
    <m/>
    <m/>
    <m/>
    <m/>
    <m/>
    <m/>
    <m/>
    <m/>
    <m/>
  </r>
  <r>
    <x v="173"/>
    <x v="0"/>
    <x v="222"/>
    <n v="13"/>
    <n v="0"/>
    <n v="0"/>
    <n v="0"/>
    <n v="0"/>
    <n v="0"/>
    <m/>
    <m/>
    <m/>
    <m/>
    <m/>
    <m/>
    <m/>
    <m/>
    <m/>
    <m/>
    <m/>
    <m/>
    <m/>
    <m/>
    <m/>
    <m/>
    <m/>
  </r>
  <r>
    <x v="173"/>
    <x v="5"/>
    <x v="122"/>
    <n v="11"/>
    <n v="0"/>
    <n v="0"/>
    <n v="0"/>
    <n v="0"/>
    <n v="0"/>
    <m/>
    <m/>
    <m/>
    <m/>
    <m/>
    <m/>
    <m/>
    <m/>
    <m/>
    <m/>
    <m/>
    <m/>
    <m/>
    <m/>
    <m/>
    <m/>
    <m/>
  </r>
  <r>
    <x v="173"/>
    <x v="5"/>
    <x v="128"/>
    <n v="8"/>
    <n v="0"/>
    <n v="0"/>
    <n v="0"/>
    <n v="0"/>
    <n v="0"/>
    <m/>
    <m/>
    <m/>
    <m/>
    <m/>
    <m/>
    <m/>
    <m/>
    <m/>
    <m/>
    <m/>
    <m/>
    <m/>
    <m/>
    <m/>
    <m/>
    <m/>
  </r>
  <r>
    <x v="173"/>
    <x v="2"/>
    <x v="178"/>
    <n v="13"/>
    <n v="0"/>
    <n v="0"/>
    <n v="0"/>
    <n v="0"/>
    <n v="0"/>
    <m/>
    <m/>
    <m/>
    <m/>
    <m/>
    <m/>
    <m/>
    <m/>
    <m/>
    <m/>
    <m/>
    <m/>
    <m/>
    <m/>
    <m/>
    <m/>
    <m/>
  </r>
  <r>
    <x v="173"/>
    <x v="6"/>
    <x v="208"/>
    <n v="1"/>
    <n v="0"/>
    <n v="0"/>
    <n v="0"/>
    <n v="0"/>
    <n v="0"/>
    <m/>
    <m/>
    <m/>
    <m/>
    <m/>
    <m/>
    <m/>
    <m/>
    <m/>
    <m/>
    <m/>
    <m/>
    <m/>
    <m/>
    <m/>
    <m/>
    <m/>
  </r>
  <r>
    <x v="173"/>
    <x v="6"/>
    <x v="209"/>
    <n v="1"/>
    <n v="0"/>
    <n v="0"/>
    <n v="0"/>
    <n v="0"/>
    <n v="0"/>
    <m/>
    <m/>
    <m/>
    <m/>
    <m/>
    <m/>
    <m/>
    <m/>
    <m/>
    <m/>
    <m/>
    <m/>
    <m/>
    <m/>
    <m/>
    <m/>
    <m/>
  </r>
  <r>
    <x v="173"/>
    <x v="6"/>
    <x v="223"/>
    <n v="8"/>
    <n v="4"/>
    <n v="0"/>
    <n v="0"/>
    <n v="0"/>
    <n v="0"/>
    <n v="4"/>
    <m/>
    <m/>
    <s v="V"/>
    <m/>
    <m/>
    <m/>
    <m/>
    <m/>
    <m/>
    <m/>
    <m/>
    <m/>
    <m/>
    <m/>
    <m/>
    <m/>
  </r>
  <r>
    <x v="173"/>
    <x v="0"/>
    <x v="215"/>
    <n v="13"/>
    <n v="1"/>
    <n v="0"/>
    <n v="0"/>
    <n v="2"/>
    <n v="0"/>
    <m/>
    <m/>
    <s v="V"/>
    <m/>
    <m/>
    <m/>
    <m/>
    <m/>
    <m/>
    <m/>
    <m/>
    <m/>
    <m/>
    <m/>
    <m/>
    <m/>
    <m/>
  </r>
  <r>
    <x v="173"/>
    <x v="2"/>
    <x v="175"/>
    <n v="13"/>
    <n v="0"/>
    <n v="0"/>
    <n v="0"/>
    <n v="0"/>
    <n v="0"/>
    <m/>
    <m/>
    <m/>
    <m/>
    <m/>
    <m/>
    <m/>
    <m/>
    <m/>
    <m/>
    <m/>
    <m/>
    <m/>
    <m/>
    <m/>
    <m/>
    <m/>
  </r>
  <r>
    <x v="174"/>
    <x v="6"/>
    <x v="207"/>
    <n v="4"/>
    <n v="1"/>
    <n v="0"/>
    <n v="1"/>
    <n v="0"/>
    <n v="0"/>
    <m/>
    <m/>
    <m/>
    <m/>
    <m/>
    <m/>
    <m/>
    <m/>
    <m/>
    <m/>
    <m/>
    <m/>
    <m/>
    <m/>
    <m/>
    <m/>
    <m/>
  </r>
  <r>
    <x v="174"/>
    <x v="0"/>
    <x v="224"/>
    <n v="13"/>
    <n v="0"/>
    <n v="0"/>
    <n v="0"/>
    <n v="0"/>
    <n v="0"/>
    <m/>
    <m/>
    <m/>
    <m/>
    <m/>
    <m/>
    <m/>
    <m/>
    <m/>
    <m/>
    <m/>
    <m/>
    <m/>
    <m/>
    <m/>
    <m/>
    <m/>
  </r>
  <r>
    <x v="175"/>
    <x v="0"/>
    <x v="225"/>
    <n v="13"/>
    <n v="0"/>
    <n v="0"/>
    <n v="0"/>
    <n v="0"/>
    <n v="0"/>
    <m/>
    <m/>
    <m/>
    <m/>
    <m/>
    <m/>
    <m/>
    <m/>
    <m/>
    <m/>
    <m/>
    <m/>
    <m/>
    <m/>
    <m/>
    <m/>
    <m/>
  </r>
  <r>
    <x v="175"/>
    <x v="0"/>
    <x v="226"/>
    <n v="13"/>
    <n v="0"/>
    <n v="0"/>
    <n v="0"/>
    <n v="0"/>
    <n v="0"/>
    <m/>
    <m/>
    <m/>
    <m/>
    <m/>
    <m/>
    <m/>
    <m/>
    <m/>
    <m/>
    <m/>
    <m/>
    <m/>
    <m/>
    <m/>
    <m/>
    <m/>
  </r>
  <r>
    <x v="175"/>
    <x v="2"/>
    <x v="227"/>
    <n v="13"/>
    <n v="0"/>
    <n v="0"/>
    <n v="0"/>
    <n v="0"/>
    <n v="0"/>
    <m/>
    <m/>
    <m/>
    <m/>
    <m/>
    <m/>
    <m/>
    <m/>
    <m/>
    <m/>
    <m/>
    <m/>
    <m/>
    <m/>
    <m/>
    <m/>
    <m/>
  </r>
  <r>
    <x v="175"/>
    <x v="2"/>
    <x v="183"/>
    <n v="13"/>
    <n v="0"/>
    <n v="0"/>
    <n v="0"/>
    <n v="0"/>
    <n v="0"/>
    <m/>
    <m/>
    <m/>
    <m/>
    <m/>
    <m/>
    <m/>
    <m/>
    <m/>
    <m/>
    <m/>
    <m/>
    <m/>
    <m/>
    <m/>
    <m/>
    <m/>
  </r>
  <r>
    <x v="175"/>
    <x v="2"/>
    <x v="190"/>
    <n v="13"/>
    <n v="0"/>
    <n v="0"/>
    <n v="0"/>
    <n v="0"/>
    <n v="0"/>
    <m/>
    <m/>
    <m/>
    <m/>
    <m/>
    <m/>
    <m/>
    <m/>
    <m/>
    <m/>
    <m/>
    <m/>
    <m/>
    <m/>
    <m/>
    <m/>
    <m/>
  </r>
  <r>
    <x v="175"/>
    <x v="2"/>
    <x v="180"/>
    <n v="13"/>
    <n v="0"/>
    <n v="0"/>
    <n v="0"/>
    <n v="0"/>
    <n v="0"/>
    <m/>
    <m/>
    <m/>
    <m/>
    <m/>
    <m/>
    <m/>
    <m/>
    <m/>
    <m/>
    <m/>
    <m/>
    <m/>
    <m/>
    <m/>
    <m/>
    <m/>
  </r>
  <r>
    <x v="175"/>
    <x v="6"/>
    <x v="207"/>
    <n v="3"/>
    <n v="0"/>
    <n v="0"/>
    <n v="0"/>
    <n v="0"/>
    <n v="0"/>
    <m/>
    <m/>
    <m/>
    <m/>
    <m/>
    <m/>
    <m/>
    <m/>
    <m/>
    <m/>
    <m/>
    <m/>
    <m/>
    <m/>
    <m/>
    <m/>
    <m/>
  </r>
  <r>
    <x v="175"/>
    <x v="3"/>
    <x v="156"/>
    <n v="13"/>
    <n v="0"/>
    <n v="0"/>
    <n v="0"/>
    <n v="0"/>
    <n v="0"/>
    <m/>
    <m/>
    <m/>
    <m/>
    <m/>
    <m/>
    <m/>
    <m/>
    <m/>
    <m/>
    <m/>
    <m/>
    <m/>
    <m/>
    <m/>
    <m/>
    <m/>
  </r>
  <r>
    <x v="176"/>
    <x v="0"/>
    <x v="216"/>
    <n v="1"/>
    <n v="0"/>
    <n v="0"/>
    <n v="0"/>
    <n v="0"/>
    <n v="0"/>
    <m/>
    <m/>
    <m/>
    <m/>
    <m/>
    <m/>
    <m/>
    <m/>
    <m/>
    <m/>
    <m/>
    <m/>
    <m/>
    <m/>
    <m/>
    <m/>
    <m/>
  </r>
  <r>
    <x v="176"/>
    <x v="3"/>
    <x v="163"/>
    <n v="13"/>
    <n v="0"/>
    <n v="0"/>
    <n v="0"/>
    <n v="0"/>
    <n v="0"/>
    <m/>
    <m/>
    <m/>
    <m/>
    <m/>
    <m/>
    <m/>
    <m/>
    <m/>
    <m/>
    <m/>
    <m/>
    <m/>
    <m/>
    <m/>
    <m/>
    <m/>
  </r>
  <r>
    <x v="176"/>
    <x v="5"/>
    <x v="169"/>
    <n v="1"/>
    <n v="0"/>
    <n v="0"/>
    <n v="0"/>
    <n v="0"/>
    <n v="0"/>
    <m/>
    <m/>
    <m/>
    <m/>
    <m/>
    <m/>
    <m/>
    <m/>
    <m/>
    <m/>
    <m/>
    <m/>
    <m/>
    <m/>
    <m/>
    <m/>
    <m/>
  </r>
  <r>
    <x v="176"/>
    <x v="3"/>
    <x v="164"/>
    <n v="13"/>
    <n v="0"/>
    <n v="0"/>
    <n v="0"/>
    <n v="0"/>
    <n v="0"/>
    <m/>
    <m/>
    <m/>
    <m/>
    <m/>
    <m/>
    <m/>
    <m/>
    <m/>
    <m/>
    <m/>
    <m/>
    <m/>
    <m/>
    <m/>
    <m/>
    <m/>
  </r>
  <r>
    <x v="176"/>
    <x v="5"/>
    <x v="195"/>
    <n v="1"/>
    <n v="0"/>
    <n v="0"/>
    <n v="0"/>
    <n v="0"/>
    <n v="0"/>
    <m/>
    <m/>
    <m/>
    <m/>
    <m/>
    <m/>
    <m/>
    <m/>
    <m/>
    <m/>
    <m/>
    <m/>
    <m/>
    <m/>
    <m/>
    <m/>
    <m/>
  </r>
  <r>
    <x v="176"/>
    <x v="2"/>
    <x v="228"/>
    <n v="8"/>
    <n v="0"/>
    <n v="0"/>
    <n v="0"/>
    <n v="0"/>
    <n v="0"/>
    <m/>
    <m/>
    <m/>
    <m/>
    <m/>
    <m/>
    <m/>
    <m/>
    <m/>
    <m/>
    <m/>
    <m/>
    <m/>
    <m/>
    <m/>
    <m/>
    <m/>
  </r>
  <r>
    <x v="176"/>
    <x v="6"/>
    <x v="229"/>
    <n v="1"/>
    <n v="0"/>
    <n v="0"/>
    <n v="0"/>
    <n v="0"/>
    <n v="0"/>
    <m/>
    <m/>
    <m/>
    <m/>
    <m/>
    <m/>
    <m/>
    <m/>
    <m/>
    <m/>
    <m/>
    <m/>
    <m/>
    <m/>
    <m/>
    <m/>
    <m/>
  </r>
  <r>
    <x v="176"/>
    <x v="6"/>
    <x v="230"/>
    <n v="4"/>
    <n v="4"/>
    <n v="0"/>
    <n v="5"/>
    <n v="0"/>
    <n v="0"/>
    <m/>
    <m/>
    <s v="V"/>
    <s v="V"/>
    <m/>
    <m/>
    <m/>
    <m/>
    <m/>
    <m/>
    <m/>
    <m/>
    <m/>
    <m/>
    <m/>
    <m/>
    <m/>
  </r>
  <r>
    <x v="176"/>
    <x v="5"/>
    <x v="143"/>
    <n v="13"/>
    <n v="0"/>
    <n v="0"/>
    <n v="0"/>
    <n v="0"/>
    <n v="0"/>
    <m/>
    <m/>
    <m/>
    <m/>
    <m/>
    <m/>
    <m/>
    <m/>
    <m/>
    <m/>
    <m/>
    <m/>
    <m/>
    <m/>
    <m/>
    <m/>
    <m/>
  </r>
  <r>
    <x v="176"/>
    <x v="2"/>
    <x v="193"/>
    <n v="13"/>
    <n v="0"/>
    <n v="0"/>
    <n v="0"/>
    <n v="0"/>
    <n v="0"/>
    <m/>
    <m/>
    <m/>
    <m/>
    <m/>
    <m/>
    <m/>
    <m/>
    <m/>
    <m/>
    <m/>
    <m/>
    <m/>
    <m/>
    <m/>
    <m/>
    <m/>
  </r>
  <r>
    <x v="176"/>
    <x v="2"/>
    <x v="189"/>
    <n v="13"/>
    <n v="0"/>
    <n v="0"/>
    <n v="0"/>
    <n v="0"/>
    <n v="0"/>
    <m/>
    <m/>
    <m/>
    <m/>
    <m/>
    <m/>
    <m/>
    <m/>
    <m/>
    <m/>
    <m/>
    <m/>
    <m/>
    <m/>
    <m/>
    <m/>
    <m/>
  </r>
  <r>
    <x v="176"/>
    <x v="3"/>
    <x v="135"/>
    <n v="13"/>
    <n v="0"/>
    <n v="0"/>
    <n v="0"/>
    <n v="0"/>
    <n v="0"/>
    <m/>
    <m/>
    <m/>
    <m/>
    <m/>
    <m/>
    <m/>
    <m/>
    <m/>
    <m/>
    <m/>
    <m/>
    <m/>
    <m/>
    <m/>
    <m/>
    <m/>
  </r>
  <r>
    <x v="177"/>
    <x v="3"/>
    <x v="157"/>
    <n v="13"/>
    <n v="0"/>
    <n v="0"/>
    <n v="0"/>
    <n v="0"/>
    <n v="0"/>
    <m/>
    <m/>
    <m/>
    <m/>
    <m/>
    <m/>
    <m/>
    <m/>
    <m/>
    <m/>
    <m/>
    <m/>
    <m/>
    <m/>
    <m/>
    <m/>
    <m/>
  </r>
  <r>
    <x v="177"/>
    <x v="6"/>
    <x v="231"/>
    <n v="2"/>
    <n v="2"/>
    <n v="0"/>
    <n v="14"/>
    <n v="0"/>
    <n v="0"/>
    <m/>
    <m/>
    <m/>
    <m/>
    <m/>
    <m/>
    <m/>
    <m/>
    <m/>
    <m/>
    <m/>
    <m/>
    <m/>
    <m/>
    <m/>
    <m/>
    <m/>
  </r>
  <r>
    <x v="177"/>
    <x v="6"/>
    <x v="232"/>
    <n v="5"/>
    <n v="0"/>
    <n v="0"/>
    <n v="0"/>
    <n v="0"/>
    <n v="0"/>
    <m/>
    <m/>
    <m/>
    <m/>
    <m/>
    <m/>
    <m/>
    <m/>
    <m/>
    <m/>
    <m/>
    <m/>
    <m/>
    <m/>
    <m/>
    <m/>
    <m/>
  </r>
  <r>
    <x v="177"/>
    <x v="6"/>
    <x v="233"/>
    <n v="3"/>
    <n v="1"/>
    <n v="0"/>
    <n v="1"/>
    <n v="0"/>
    <n v="0"/>
    <m/>
    <m/>
    <m/>
    <m/>
    <m/>
    <m/>
    <m/>
    <m/>
    <m/>
    <m/>
    <m/>
    <m/>
    <m/>
    <m/>
    <m/>
    <m/>
    <m/>
  </r>
  <r>
    <x v="177"/>
    <x v="6"/>
    <x v="234"/>
    <n v="5"/>
    <n v="3"/>
    <n v="0"/>
    <n v="4"/>
    <n v="0"/>
    <n v="0"/>
    <m/>
    <m/>
    <m/>
    <m/>
    <m/>
    <m/>
    <m/>
    <m/>
    <m/>
    <m/>
    <m/>
    <m/>
    <m/>
    <m/>
    <m/>
    <m/>
    <m/>
  </r>
  <r>
    <x v="178"/>
    <x v="6"/>
    <x v="235"/>
    <n v="1"/>
    <n v="1"/>
    <n v="0"/>
    <n v="1"/>
    <n v="0"/>
    <n v="0"/>
    <m/>
    <m/>
    <m/>
    <m/>
    <m/>
    <m/>
    <m/>
    <m/>
    <m/>
    <m/>
    <m/>
    <m/>
    <m/>
    <m/>
    <m/>
    <m/>
    <m/>
  </r>
  <r>
    <x v="178"/>
    <x v="3"/>
    <x v="158"/>
    <n v="7"/>
    <n v="0"/>
    <n v="0"/>
    <n v="0"/>
    <n v="0"/>
    <n v="0"/>
    <m/>
    <m/>
    <m/>
    <m/>
    <m/>
    <m/>
    <m/>
    <m/>
    <m/>
    <m/>
    <m/>
    <m/>
    <m/>
    <m/>
    <m/>
    <m/>
    <m/>
  </r>
  <r>
    <x v="179"/>
    <x v="5"/>
    <x v="164"/>
    <n v="13"/>
    <n v="0"/>
    <n v="0"/>
    <n v="0"/>
    <n v="0"/>
    <n v="0"/>
    <m/>
    <m/>
    <m/>
    <m/>
    <m/>
    <m/>
    <m/>
    <m/>
    <m/>
    <m/>
    <m/>
    <m/>
    <m/>
    <m/>
    <m/>
    <m/>
    <m/>
  </r>
  <r>
    <x v="180"/>
    <x v="5"/>
    <x v="156"/>
    <n v="13"/>
    <n v="0"/>
    <n v="0"/>
    <n v="0"/>
    <n v="0"/>
    <n v="0"/>
    <m/>
    <m/>
    <m/>
    <m/>
    <m/>
    <m/>
    <m/>
    <m/>
    <m/>
    <m/>
    <m/>
    <m/>
    <m/>
    <m/>
    <m/>
    <m/>
    <m/>
  </r>
  <r>
    <x v="180"/>
    <x v="5"/>
    <x v="163"/>
    <n v="13"/>
    <n v="0"/>
    <n v="0"/>
    <n v="0"/>
    <n v="0"/>
    <n v="0"/>
    <m/>
    <m/>
    <m/>
    <m/>
    <m/>
    <m/>
    <m/>
    <m/>
    <m/>
    <m/>
    <m/>
    <m/>
    <m/>
    <m/>
    <m/>
    <m/>
    <m/>
  </r>
  <r>
    <x v="180"/>
    <x v="6"/>
    <x v="223"/>
    <n v="4"/>
    <n v="0"/>
    <n v="0"/>
    <n v="0"/>
    <n v="0"/>
    <n v="0"/>
    <m/>
    <m/>
    <m/>
    <m/>
    <m/>
    <m/>
    <m/>
    <m/>
    <m/>
    <m/>
    <m/>
    <m/>
    <m/>
    <m/>
    <m/>
    <m/>
    <m/>
  </r>
  <r>
    <x v="180"/>
    <x v="3"/>
    <x v="201"/>
    <n v="13"/>
    <n v="0"/>
    <n v="0"/>
    <n v="0"/>
    <n v="0"/>
    <n v="0"/>
    <m/>
    <m/>
    <m/>
    <m/>
    <m/>
    <m/>
    <m/>
    <m/>
    <m/>
    <m/>
    <m/>
    <m/>
    <m/>
    <m/>
    <m/>
    <m/>
    <m/>
  </r>
  <r>
    <x v="180"/>
    <x v="6"/>
    <x v="236"/>
    <n v="1"/>
    <n v="0"/>
    <n v="0"/>
    <n v="0"/>
    <n v="0"/>
    <n v="0"/>
    <m/>
    <m/>
    <m/>
    <m/>
    <m/>
    <m/>
    <m/>
    <m/>
    <m/>
    <m/>
    <m/>
    <m/>
    <m/>
    <m/>
    <m/>
    <m/>
    <m/>
  </r>
  <r>
    <x v="180"/>
    <x v="6"/>
    <x v="235"/>
    <n v="1"/>
    <n v="0"/>
    <n v="0"/>
    <n v="0"/>
    <n v="0"/>
    <n v="0"/>
    <m/>
    <m/>
    <m/>
    <m/>
    <m/>
    <m/>
    <m/>
    <m/>
    <m/>
    <m/>
    <m/>
    <m/>
    <m/>
    <m/>
    <m/>
    <m/>
    <m/>
  </r>
  <r>
    <x v="180"/>
    <x v="6"/>
    <x v="231"/>
    <n v="2"/>
    <n v="0"/>
    <n v="0"/>
    <n v="0"/>
    <n v="0"/>
    <n v="0"/>
    <m/>
    <m/>
    <m/>
    <m/>
    <m/>
    <m/>
    <m/>
    <m/>
    <m/>
    <m/>
    <m/>
    <m/>
    <m/>
    <m/>
    <m/>
    <m/>
    <m/>
  </r>
  <r>
    <x v="180"/>
    <x v="3"/>
    <x v="197"/>
    <n v="13"/>
    <n v="0"/>
    <n v="0"/>
    <n v="0"/>
    <n v="0"/>
    <n v="0"/>
    <m/>
    <m/>
    <m/>
    <m/>
    <m/>
    <m/>
    <m/>
    <m/>
    <m/>
    <m/>
    <m/>
    <m/>
    <m/>
    <m/>
    <m/>
    <m/>
    <m/>
  </r>
  <r>
    <x v="180"/>
    <x v="5"/>
    <x v="135"/>
    <n v="13"/>
    <n v="0"/>
    <n v="0"/>
    <n v="0"/>
    <n v="0"/>
    <n v="0"/>
    <m/>
    <m/>
    <m/>
    <m/>
    <m/>
    <m/>
    <m/>
    <m/>
    <m/>
    <m/>
    <m/>
    <m/>
    <m/>
    <m/>
    <m/>
    <m/>
    <m/>
  </r>
  <r>
    <x v="180"/>
    <x v="6"/>
    <x v="237"/>
    <n v="1"/>
    <n v="1"/>
    <n v="0"/>
    <n v="14"/>
    <n v="0"/>
    <n v="0"/>
    <m/>
    <m/>
    <m/>
    <m/>
    <m/>
    <m/>
    <m/>
    <m/>
    <m/>
    <m/>
    <m/>
    <m/>
    <m/>
    <m/>
    <m/>
    <m/>
    <m/>
  </r>
  <r>
    <x v="180"/>
    <x v="6"/>
    <x v="238"/>
    <n v="5"/>
    <n v="5"/>
    <n v="0"/>
    <n v="45"/>
    <n v="0"/>
    <n v="0"/>
    <m/>
    <m/>
    <m/>
    <m/>
    <m/>
    <m/>
    <m/>
    <m/>
    <m/>
    <m/>
    <m/>
    <m/>
    <m/>
    <m/>
    <m/>
    <m/>
    <m/>
  </r>
  <r>
    <x v="180"/>
    <x v="6"/>
    <x v="239"/>
    <n v="1"/>
    <n v="1"/>
    <n v="0"/>
    <n v="0"/>
    <n v="0"/>
    <n v="0"/>
    <m/>
    <m/>
    <m/>
    <m/>
    <m/>
    <m/>
    <m/>
    <m/>
    <m/>
    <m/>
    <m/>
    <m/>
    <m/>
    <m/>
    <m/>
    <m/>
    <m/>
  </r>
  <r>
    <x v="181"/>
    <x v="5"/>
    <x v="157"/>
    <n v="13"/>
    <n v="0"/>
    <n v="0"/>
    <n v="0"/>
    <n v="0"/>
    <n v="0"/>
    <n v="0"/>
    <m/>
    <m/>
    <m/>
    <m/>
    <m/>
    <m/>
    <m/>
    <m/>
    <m/>
    <m/>
    <m/>
    <m/>
    <m/>
    <m/>
    <m/>
    <m/>
  </r>
  <r>
    <x v="181"/>
    <x v="5"/>
    <x v="158"/>
    <n v="7"/>
    <n v="0"/>
    <n v="0"/>
    <n v="0"/>
    <n v="0"/>
    <n v="0"/>
    <n v="0"/>
    <m/>
    <m/>
    <m/>
    <m/>
    <m/>
    <m/>
    <m/>
    <m/>
    <m/>
    <m/>
    <m/>
    <m/>
    <m/>
    <m/>
    <m/>
    <m/>
  </r>
  <r>
    <x v="181"/>
    <x v="6"/>
    <x v="240"/>
    <n v="3"/>
    <n v="0"/>
    <n v="0"/>
    <n v="0"/>
    <n v="0"/>
    <n v="0"/>
    <n v="0"/>
    <m/>
    <m/>
    <m/>
    <m/>
    <m/>
    <m/>
    <m/>
    <m/>
    <m/>
    <m/>
    <m/>
    <m/>
    <m/>
    <m/>
    <m/>
    <m/>
  </r>
  <r>
    <x v="181"/>
    <x v="4"/>
    <x v="241"/>
    <n v="1"/>
    <n v="0"/>
    <n v="0"/>
    <n v="0"/>
    <n v="0"/>
    <n v="0"/>
    <n v="0"/>
    <m/>
    <m/>
    <m/>
    <m/>
    <m/>
    <m/>
    <m/>
    <m/>
    <m/>
    <m/>
    <m/>
    <m/>
    <m/>
    <m/>
    <m/>
    <m/>
  </r>
  <r>
    <x v="181"/>
    <x v="6"/>
    <x v="242"/>
    <n v="3"/>
    <n v="1"/>
    <n v="0"/>
    <n v="3"/>
    <n v="0"/>
    <n v="0"/>
    <n v="0"/>
    <m/>
    <m/>
    <m/>
    <s v="V"/>
    <s v="V"/>
    <m/>
    <m/>
    <m/>
    <m/>
    <m/>
    <m/>
    <m/>
    <m/>
    <m/>
    <m/>
    <m/>
  </r>
  <r>
    <x v="181"/>
    <x v="4"/>
    <x v="183"/>
    <n v="13"/>
    <n v="0"/>
    <n v="0"/>
    <n v="0"/>
    <n v="0"/>
    <n v="0"/>
    <n v="0"/>
    <m/>
    <m/>
    <m/>
    <m/>
    <m/>
    <m/>
    <m/>
    <m/>
    <m/>
    <m/>
    <m/>
    <m/>
    <m/>
    <m/>
    <m/>
    <m/>
  </r>
  <r>
    <x v="181"/>
    <x v="4"/>
    <x v="180"/>
    <n v="13"/>
    <n v="0"/>
    <n v="0"/>
    <n v="0"/>
    <n v="0"/>
    <n v="0"/>
    <n v="0"/>
    <m/>
    <m/>
    <m/>
    <m/>
    <m/>
    <m/>
    <m/>
    <m/>
    <m/>
    <m/>
    <m/>
    <m/>
    <m/>
    <m/>
    <m/>
    <m/>
  </r>
  <r>
    <x v="181"/>
    <x v="3"/>
    <x v="165"/>
    <n v="13"/>
    <n v="0"/>
    <n v="0"/>
    <n v="0"/>
    <n v="0"/>
    <n v="0"/>
    <n v="0"/>
    <m/>
    <m/>
    <m/>
    <m/>
    <m/>
    <m/>
    <m/>
    <m/>
    <m/>
    <m/>
    <m/>
    <m/>
    <m/>
    <m/>
    <m/>
    <m/>
  </r>
  <r>
    <x v="181"/>
    <x v="4"/>
    <x v="193"/>
    <n v="13"/>
    <n v="0"/>
    <n v="0"/>
    <n v="0"/>
    <n v="0"/>
    <n v="0"/>
    <n v="0"/>
    <m/>
    <m/>
    <m/>
    <m/>
    <m/>
    <m/>
    <m/>
    <m/>
    <m/>
    <m/>
    <m/>
    <m/>
    <m/>
    <m/>
    <m/>
    <m/>
  </r>
  <r>
    <x v="181"/>
    <x v="4"/>
    <x v="190"/>
    <n v="13"/>
    <n v="0"/>
    <n v="0"/>
    <n v="0"/>
    <n v="0"/>
    <n v="0"/>
    <n v="0"/>
    <m/>
    <m/>
    <m/>
    <m/>
    <m/>
    <m/>
    <m/>
    <m/>
    <m/>
    <m/>
    <m/>
    <m/>
    <m/>
    <m/>
    <m/>
    <m/>
  </r>
  <r>
    <x v="181"/>
    <x v="4"/>
    <x v="227"/>
    <n v="12"/>
    <n v="0"/>
    <n v="0"/>
    <n v="0"/>
    <n v="0"/>
    <n v="0"/>
    <n v="0"/>
    <m/>
    <m/>
    <m/>
    <m/>
    <m/>
    <m/>
    <m/>
    <m/>
    <m/>
    <m/>
    <m/>
    <m/>
    <m/>
    <m/>
    <m/>
    <m/>
  </r>
  <r>
    <x v="181"/>
    <x v="1"/>
    <x v="224"/>
    <n v="13"/>
    <n v="13"/>
    <n v="0"/>
    <n v="0"/>
    <n v="0"/>
    <n v="0"/>
    <n v="0"/>
    <m/>
    <m/>
    <m/>
    <m/>
    <m/>
    <m/>
    <m/>
    <m/>
    <m/>
    <m/>
    <m/>
    <m/>
    <m/>
    <m/>
    <m/>
    <m/>
  </r>
  <r>
    <x v="181"/>
    <x v="6"/>
    <x v="243"/>
    <n v="4"/>
    <n v="3"/>
    <n v="0"/>
    <n v="7"/>
    <n v="0"/>
    <n v="0"/>
    <n v="0"/>
    <m/>
    <m/>
    <m/>
    <s v="V"/>
    <s v="V"/>
    <m/>
    <m/>
    <m/>
    <m/>
    <m/>
    <m/>
    <m/>
    <m/>
    <m/>
    <m/>
    <m/>
  </r>
  <r>
    <x v="181"/>
    <x v="4"/>
    <x v="241"/>
    <n v="13"/>
    <n v="1"/>
    <n v="0"/>
    <n v="0"/>
    <n v="0"/>
    <n v="0"/>
    <n v="0"/>
    <m/>
    <m/>
    <m/>
    <m/>
    <m/>
    <m/>
    <m/>
    <m/>
    <m/>
    <m/>
    <m/>
    <m/>
    <m/>
    <m/>
    <m/>
    <m/>
  </r>
  <r>
    <x v="182"/>
    <x v="3"/>
    <x v="165"/>
    <n v="13"/>
    <n v="0"/>
    <n v="0"/>
    <n v="0"/>
    <n v="0"/>
    <n v="0"/>
    <n v="0"/>
    <m/>
    <m/>
    <m/>
    <m/>
    <m/>
    <m/>
    <m/>
    <m/>
    <m/>
    <m/>
    <m/>
    <m/>
    <m/>
    <m/>
    <m/>
    <m/>
  </r>
  <r>
    <x v="182"/>
    <x v="3"/>
    <x v="177"/>
    <n v="13"/>
    <n v="0"/>
    <n v="0"/>
    <n v="0"/>
    <n v="0"/>
    <n v="0"/>
    <n v="0"/>
    <m/>
    <m/>
    <m/>
    <m/>
    <m/>
    <m/>
    <m/>
    <m/>
    <m/>
    <m/>
    <m/>
    <m/>
    <m/>
    <m/>
    <m/>
    <m/>
  </r>
  <r>
    <x v="182"/>
    <x v="3"/>
    <x v="179"/>
    <n v="13"/>
    <n v="0"/>
    <n v="0"/>
    <n v="0"/>
    <n v="0"/>
    <n v="0"/>
    <n v="0"/>
    <m/>
    <m/>
    <m/>
    <m/>
    <m/>
    <m/>
    <m/>
    <m/>
    <m/>
    <m/>
    <m/>
    <m/>
    <m/>
    <m/>
    <m/>
    <m/>
  </r>
  <r>
    <x v="182"/>
    <x v="6"/>
    <x v="237"/>
    <n v="1"/>
    <n v="0"/>
    <n v="0"/>
    <n v="0"/>
    <n v="0"/>
    <n v="0"/>
    <n v="0"/>
    <m/>
    <m/>
    <m/>
    <m/>
    <m/>
    <m/>
    <m/>
    <m/>
    <m/>
    <m/>
    <m/>
    <m/>
    <m/>
    <m/>
    <m/>
    <m/>
  </r>
  <r>
    <x v="182"/>
    <x v="6"/>
    <x v="239"/>
    <n v="1"/>
    <n v="1"/>
    <n v="0"/>
    <n v="1"/>
    <n v="0"/>
    <n v="0"/>
    <n v="0"/>
    <m/>
    <s v="V"/>
    <s v="V"/>
    <m/>
    <m/>
    <m/>
    <m/>
    <m/>
    <m/>
    <m/>
    <m/>
    <m/>
    <m/>
    <m/>
    <m/>
    <m/>
  </r>
  <r>
    <x v="183"/>
    <x v="6"/>
    <x v="238"/>
    <n v="4"/>
    <n v="3"/>
    <n v="0"/>
    <n v="5"/>
    <n v="0"/>
    <n v="0"/>
    <n v="0"/>
    <m/>
    <s v="V"/>
    <s v="V"/>
    <m/>
    <m/>
    <m/>
    <m/>
    <m/>
    <m/>
    <m/>
    <m/>
    <m/>
    <m/>
    <m/>
    <m/>
    <m/>
  </r>
  <r>
    <x v="183"/>
    <x v="6"/>
    <x v="238"/>
    <n v="1"/>
    <n v="0"/>
    <n v="0"/>
    <n v="0"/>
    <n v="0"/>
    <n v="0"/>
    <n v="0"/>
    <m/>
    <m/>
    <m/>
    <m/>
    <m/>
    <m/>
    <m/>
    <m/>
    <m/>
    <m/>
    <m/>
    <m/>
    <m/>
    <m/>
    <m/>
    <m/>
  </r>
  <r>
    <x v="183"/>
    <x v="6"/>
    <x v="244"/>
    <n v="1"/>
    <n v="1"/>
    <n v="0"/>
    <n v="0"/>
    <n v="0"/>
    <n v="0"/>
    <n v="0"/>
    <m/>
    <m/>
    <s v="V"/>
    <m/>
    <m/>
    <m/>
    <m/>
    <m/>
    <m/>
    <m/>
    <m/>
    <m/>
    <m/>
    <m/>
    <m/>
    <m/>
  </r>
  <r>
    <x v="183"/>
    <x v="2"/>
    <x v="205"/>
    <n v="1"/>
    <n v="0"/>
    <n v="0"/>
    <n v="0"/>
    <n v="0"/>
    <n v="0"/>
    <n v="0"/>
    <m/>
    <m/>
    <m/>
    <m/>
    <m/>
    <m/>
    <m/>
    <m/>
    <m/>
    <m/>
    <m/>
    <m/>
    <m/>
    <m/>
    <m/>
    <m/>
  </r>
  <r>
    <x v="183"/>
    <x v="6"/>
    <x v="243"/>
    <n v="1"/>
    <n v="0"/>
    <n v="0"/>
    <n v="0"/>
    <n v="0"/>
    <n v="0"/>
    <n v="0"/>
    <m/>
    <m/>
    <m/>
    <m/>
    <m/>
    <m/>
    <m/>
    <m/>
    <m/>
    <m/>
    <m/>
    <m/>
    <m/>
    <m/>
    <m/>
    <m/>
  </r>
  <r>
    <x v="183"/>
    <x v="6"/>
    <x v="245"/>
    <n v="1"/>
    <n v="0"/>
    <n v="0"/>
    <n v="0"/>
    <n v="0"/>
    <n v="0"/>
    <n v="0"/>
    <m/>
    <m/>
    <m/>
    <m/>
    <m/>
    <m/>
    <m/>
    <m/>
    <m/>
    <m/>
    <m/>
    <m/>
    <m/>
    <m/>
    <m/>
    <m/>
  </r>
  <r>
    <x v="183"/>
    <x v="6"/>
    <x v="242"/>
    <n v="1"/>
    <n v="0"/>
    <n v="0"/>
    <n v="0"/>
    <n v="0"/>
    <n v="0"/>
    <n v="0"/>
    <m/>
    <m/>
    <m/>
    <m/>
    <m/>
    <m/>
    <m/>
    <m/>
    <m/>
    <m/>
    <m/>
    <m/>
    <m/>
    <m/>
    <m/>
    <m/>
  </r>
  <r>
    <x v="183"/>
    <x v="6"/>
    <x v="246"/>
    <n v="1"/>
    <n v="0"/>
    <n v="0"/>
    <n v="0"/>
    <n v="0"/>
    <n v="0"/>
    <n v="0"/>
    <m/>
    <m/>
    <m/>
    <m/>
    <m/>
    <m/>
    <m/>
    <m/>
    <m/>
    <m/>
    <m/>
    <m/>
    <m/>
    <m/>
    <m/>
    <m/>
  </r>
  <r>
    <x v="183"/>
    <x v="3"/>
    <x v="174"/>
    <n v="13"/>
    <n v="0"/>
    <n v="0"/>
    <n v="0"/>
    <n v="0"/>
    <n v="0"/>
    <n v="0"/>
    <m/>
    <m/>
    <m/>
    <m/>
    <m/>
    <m/>
    <m/>
    <m/>
    <m/>
    <m/>
    <m/>
    <m/>
    <m/>
    <m/>
    <m/>
    <m/>
  </r>
  <r>
    <x v="183"/>
    <x v="6"/>
    <x v="247"/>
    <n v="3"/>
    <n v="3"/>
    <n v="0"/>
    <n v="0"/>
    <n v="0"/>
    <n v="0"/>
    <n v="0"/>
    <m/>
    <m/>
    <s v="V"/>
    <m/>
    <m/>
    <m/>
    <m/>
    <m/>
    <m/>
    <m/>
    <m/>
    <m/>
    <m/>
    <m/>
    <m/>
    <m/>
  </r>
  <r>
    <x v="183"/>
    <x v="6"/>
    <x v="237"/>
    <n v="1"/>
    <n v="1"/>
    <n v="0"/>
    <n v="0"/>
    <n v="0"/>
    <n v="0"/>
    <n v="0"/>
    <m/>
    <m/>
    <s v="V"/>
    <m/>
    <m/>
    <m/>
    <m/>
    <m/>
    <m/>
    <m/>
    <m/>
    <m/>
    <m/>
    <m/>
    <m/>
    <m/>
  </r>
  <r>
    <x v="183"/>
    <x v="6"/>
    <x v="248"/>
    <n v="1"/>
    <n v="1"/>
    <n v="0"/>
    <n v="0"/>
    <n v="0"/>
    <n v="0"/>
    <n v="0"/>
    <m/>
    <m/>
    <s v="V"/>
    <m/>
    <m/>
    <m/>
    <m/>
    <m/>
    <m/>
    <m/>
    <m/>
    <m/>
    <m/>
    <m/>
    <m/>
    <m/>
  </r>
  <r>
    <x v="184"/>
    <x v="3"/>
    <x v="174"/>
    <n v="13"/>
    <n v="0"/>
    <n v="0"/>
    <n v="0"/>
    <n v="0"/>
    <n v="0"/>
    <n v="0"/>
    <m/>
    <m/>
    <m/>
    <m/>
    <m/>
    <m/>
    <m/>
    <m/>
    <m/>
    <m/>
    <m/>
    <m/>
    <m/>
    <m/>
    <m/>
    <m/>
  </r>
  <r>
    <x v="184"/>
    <x v="2"/>
    <x v="196"/>
    <n v="5"/>
    <n v="0"/>
    <n v="0"/>
    <n v="0"/>
    <n v="0"/>
    <n v="0"/>
    <n v="0"/>
    <m/>
    <m/>
    <m/>
    <m/>
    <m/>
    <m/>
    <m/>
    <m/>
    <m/>
    <m/>
    <m/>
    <m/>
    <m/>
    <m/>
    <m/>
    <m/>
  </r>
  <r>
    <x v="184"/>
    <x v="2"/>
    <x v="203"/>
    <n v="12"/>
    <n v="0"/>
    <n v="0"/>
    <n v="0"/>
    <n v="0"/>
    <n v="0"/>
    <n v="0"/>
    <m/>
    <m/>
    <m/>
    <m/>
    <m/>
    <m/>
    <m/>
    <m/>
    <m/>
    <m/>
    <m/>
    <m/>
    <m/>
    <m/>
    <m/>
    <m/>
  </r>
  <r>
    <x v="184"/>
    <x v="2"/>
    <x v="73"/>
    <n v="5"/>
    <n v="5"/>
    <n v="0"/>
    <n v="0"/>
    <n v="0"/>
    <n v="0"/>
    <n v="0"/>
    <m/>
    <m/>
    <s v="V"/>
    <m/>
    <m/>
    <m/>
    <m/>
    <m/>
    <m/>
    <m/>
    <m/>
    <m/>
    <m/>
    <m/>
    <m/>
    <m/>
  </r>
  <r>
    <x v="185"/>
    <x v="2"/>
    <x v="73"/>
    <n v="5"/>
    <n v="0"/>
    <n v="0"/>
    <n v="0"/>
    <n v="0"/>
    <n v="0"/>
    <n v="0"/>
    <m/>
    <m/>
    <m/>
    <m/>
    <m/>
    <m/>
    <m/>
    <m/>
    <m/>
    <m/>
    <m/>
    <m/>
    <m/>
    <m/>
    <m/>
    <m/>
  </r>
  <r>
    <x v="185"/>
    <x v="5"/>
    <x v="197"/>
    <n v="10"/>
    <n v="0"/>
    <n v="0"/>
    <n v="0"/>
    <n v="0"/>
    <n v="0"/>
    <n v="0"/>
    <m/>
    <m/>
    <m/>
    <m/>
    <m/>
    <m/>
    <m/>
    <m/>
    <m/>
    <m/>
    <m/>
    <m/>
    <m/>
    <m/>
    <m/>
    <m/>
  </r>
  <r>
    <x v="185"/>
    <x v="5"/>
    <x v="201"/>
    <n v="6"/>
    <n v="0"/>
    <n v="0"/>
    <n v="0"/>
    <n v="0"/>
    <n v="0"/>
    <n v="0"/>
    <m/>
    <m/>
    <m/>
    <m/>
    <m/>
    <m/>
    <m/>
    <m/>
    <m/>
    <m/>
    <m/>
    <m/>
    <m/>
    <m/>
    <m/>
    <m/>
  </r>
  <r>
    <x v="185"/>
    <x v="5"/>
    <x v="249"/>
    <n v="7"/>
    <n v="7"/>
    <n v="0"/>
    <n v="0"/>
    <n v="0"/>
    <n v="0"/>
    <n v="0"/>
    <m/>
    <m/>
    <m/>
    <s v="V"/>
    <m/>
    <m/>
    <m/>
    <m/>
    <m/>
    <m/>
    <m/>
    <m/>
    <m/>
    <m/>
    <m/>
    <m/>
  </r>
  <r>
    <x v="186"/>
    <x v="3"/>
    <x v="175"/>
    <n v="13"/>
    <n v="0"/>
    <n v="0"/>
    <n v="0"/>
    <n v="0"/>
    <n v="0"/>
    <n v="0"/>
    <m/>
    <m/>
    <m/>
    <m/>
    <m/>
    <m/>
    <m/>
    <m/>
    <m/>
    <m/>
    <m/>
    <m/>
    <m/>
    <m/>
    <m/>
    <m/>
  </r>
  <r>
    <x v="186"/>
    <x v="5"/>
    <x v="171"/>
    <n v="13"/>
    <n v="0"/>
    <n v="0"/>
    <n v="0"/>
    <n v="0"/>
    <n v="0"/>
    <n v="0"/>
    <m/>
    <m/>
    <m/>
    <m/>
    <m/>
    <m/>
    <m/>
    <m/>
    <m/>
    <m/>
    <m/>
    <m/>
    <m/>
    <m/>
    <m/>
    <m/>
  </r>
  <r>
    <x v="186"/>
    <x v="3"/>
    <x v="181"/>
    <n v="13"/>
    <n v="0"/>
    <n v="0"/>
    <n v="0"/>
    <n v="0"/>
    <n v="0"/>
    <n v="0"/>
    <m/>
    <m/>
    <m/>
    <m/>
    <m/>
    <m/>
    <m/>
    <m/>
    <m/>
    <m/>
    <m/>
    <m/>
    <m/>
    <m/>
    <m/>
    <m/>
  </r>
  <r>
    <x v="186"/>
    <x v="5"/>
    <x v="165"/>
    <n v="10"/>
    <n v="0"/>
    <n v="0"/>
    <n v="0"/>
    <n v="0"/>
    <n v="0"/>
    <n v="0"/>
    <m/>
    <m/>
    <m/>
    <m/>
    <m/>
    <m/>
    <m/>
    <m/>
    <m/>
    <m/>
    <m/>
    <m/>
    <m/>
    <m/>
    <m/>
    <m/>
  </r>
  <r>
    <x v="186"/>
    <x v="5"/>
    <x v="177"/>
    <n v="13"/>
    <n v="0"/>
    <n v="0"/>
    <n v="0"/>
    <n v="0"/>
    <n v="0"/>
    <n v="0"/>
    <m/>
    <m/>
    <m/>
    <m/>
    <m/>
    <m/>
    <m/>
    <m/>
    <m/>
    <m/>
    <m/>
    <m/>
    <m/>
    <m/>
    <m/>
    <m/>
  </r>
  <r>
    <x v="186"/>
    <x v="4"/>
    <x v="250"/>
    <n v="4"/>
    <n v="0"/>
    <n v="0"/>
    <n v="0"/>
    <n v="0"/>
    <n v="0"/>
    <n v="0"/>
    <m/>
    <m/>
    <m/>
    <m/>
    <m/>
    <m/>
    <m/>
    <m/>
    <m/>
    <m/>
    <m/>
    <m/>
    <m/>
    <m/>
    <m/>
    <m/>
  </r>
  <r>
    <x v="186"/>
    <x v="3"/>
    <x v="251"/>
    <n v="13"/>
    <n v="5"/>
    <n v="0"/>
    <n v="0"/>
    <n v="0"/>
    <n v="0"/>
    <n v="0"/>
    <m/>
    <m/>
    <m/>
    <s v="V"/>
    <m/>
    <m/>
    <m/>
    <m/>
    <m/>
    <m/>
    <m/>
    <m/>
    <m/>
    <m/>
    <m/>
    <m/>
  </r>
  <r>
    <x v="186"/>
    <x v="3"/>
    <x v="168"/>
    <n v="8"/>
    <n v="8"/>
    <n v="0"/>
    <n v="0"/>
    <n v="0"/>
    <n v="0"/>
    <n v="0"/>
    <m/>
    <m/>
    <m/>
    <s v="V"/>
    <m/>
    <m/>
    <m/>
    <m/>
    <m/>
    <m/>
    <m/>
    <m/>
    <m/>
    <m/>
    <m/>
    <m/>
  </r>
  <r>
    <x v="186"/>
    <x v="5"/>
    <x v="165"/>
    <n v="11"/>
    <n v="2"/>
    <n v="0"/>
    <n v="0"/>
    <n v="0"/>
    <n v="0"/>
    <n v="0"/>
    <m/>
    <m/>
    <m/>
    <s v="V"/>
    <m/>
    <m/>
    <m/>
    <m/>
    <m/>
    <m/>
    <m/>
    <m/>
    <m/>
    <m/>
    <m/>
    <m/>
  </r>
  <r>
    <x v="184"/>
    <x v="6"/>
    <x v="239"/>
    <n v="1"/>
    <n v="0"/>
    <n v="0"/>
    <n v="0"/>
    <n v="0"/>
    <n v="0"/>
    <n v="0"/>
    <m/>
    <m/>
    <m/>
    <m/>
    <m/>
    <m/>
    <m/>
    <m/>
    <m/>
    <m/>
    <m/>
    <m/>
    <m/>
    <m/>
    <m/>
    <m/>
  </r>
  <r>
    <x v="184"/>
    <x v="6"/>
    <x v="252"/>
    <n v="3"/>
    <n v="1"/>
    <n v="0"/>
    <n v="0"/>
    <n v="0"/>
    <n v="0"/>
    <n v="0"/>
    <m/>
    <s v="V"/>
    <s v="V"/>
    <m/>
    <m/>
    <m/>
    <m/>
    <m/>
    <m/>
    <m/>
    <m/>
    <m/>
    <m/>
    <m/>
    <m/>
    <m/>
  </r>
  <r>
    <x v="184"/>
    <x v="6"/>
    <x v="248"/>
    <n v="1"/>
    <n v="1"/>
    <n v="0"/>
    <n v="3"/>
    <n v="0"/>
    <n v="0"/>
    <n v="0"/>
    <m/>
    <s v="V"/>
    <m/>
    <s v="V"/>
    <s v="V"/>
    <m/>
    <m/>
    <m/>
    <m/>
    <m/>
    <m/>
    <m/>
    <m/>
    <m/>
    <m/>
    <m/>
  </r>
  <r>
    <x v="184"/>
    <x v="6"/>
    <x v="237"/>
    <n v="1"/>
    <n v="1"/>
    <n v="0"/>
    <n v="2"/>
    <n v="0"/>
    <n v="0"/>
    <n v="0"/>
    <m/>
    <s v="V"/>
    <m/>
    <s v="V"/>
    <s v="V"/>
    <m/>
    <m/>
    <m/>
    <m/>
    <m/>
    <m/>
    <m/>
    <m/>
    <m/>
    <m/>
    <m/>
  </r>
  <r>
    <x v="185"/>
    <x v="6"/>
    <x v="253"/>
    <n v="3"/>
    <n v="3"/>
    <n v="0"/>
    <n v="0"/>
    <n v="0"/>
    <n v="0"/>
    <n v="0"/>
    <m/>
    <m/>
    <m/>
    <m/>
    <m/>
    <m/>
    <m/>
    <m/>
    <m/>
    <m/>
    <m/>
    <m/>
    <m/>
    <m/>
    <m/>
    <m/>
  </r>
  <r>
    <x v="185"/>
    <x v="6"/>
    <x v="254"/>
    <n v="2"/>
    <n v="0"/>
    <n v="0"/>
    <n v="0"/>
    <n v="0"/>
    <n v="0"/>
    <n v="0"/>
    <m/>
    <m/>
    <m/>
    <m/>
    <m/>
    <m/>
    <m/>
    <m/>
    <m/>
    <m/>
    <m/>
    <m/>
    <m/>
    <m/>
    <m/>
    <m/>
  </r>
  <r>
    <x v="186"/>
    <x v="6"/>
    <x v="244"/>
    <n v="1"/>
    <n v="1"/>
    <n v="0"/>
    <n v="1"/>
    <n v="0"/>
    <n v="0"/>
    <n v="0"/>
    <m/>
    <s v="V"/>
    <m/>
    <m/>
    <m/>
    <m/>
    <m/>
    <m/>
    <m/>
    <m/>
    <m/>
    <m/>
    <m/>
    <m/>
    <m/>
    <m/>
  </r>
  <r>
    <x v="186"/>
    <x v="6"/>
    <x v="255"/>
    <n v="2"/>
    <n v="2"/>
    <n v="0"/>
    <n v="0"/>
    <n v="0"/>
    <n v="0"/>
    <n v="0"/>
    <m/>
    <m/>
    <s v="V"/>
    <m/>
    <m/>
    <m/>
    <m/>
    <m/>
    <m/>
    <m/>
    <m/>
    <m/>
    <m/>
    <m/>
    <m/>
    <m/>
  </r>
  <r>
    <x v="186"/>
    <x v="6"/>
    <x v="248"/>
    <n v="1"/>
    <n v="1"/>
    <n v="0"/>
    <n v="0"/>
    <n v="0"/>
    <n v="0"/>
    <n v="0"/>
    <m/>
    <m/>
    <s v="V"/>
    <m/>
    <m/>
    <m/>
    <m/>
    <m/>
    <m/>
    <m/>
    <m/>
    <m/>
    <m/>
    <m/>
    <m/>
    <m/>
  </r>
  <r>
    <x v="186"/>
    <x v="6"/>
    <x v="256"/>
    <n v="1"/>
    <n v="0"/>
    <n v="0"/>
    <n v="0"/>
    <n v="0"/>
    <n v="0"/>
    <n v="0"/>
    <m/>
    <m/>
    <m/>
    <m/>
    <m/>
    <m/>
    <m/>
    <m/>
    <m/>
    <m/>
    <m/>
    <m/>
    <m/>
    <m/>
    <m/>
    <m/>
  </r>
  <r>
    <x v="186"/>
    <x v="6"/>
    <x v="257"/>
    <n v="1"/>
    <n v="0"/>
    <n v="0"/>
    <n v="0"/>
    <n v="0"/>
    <n v="0"/>
    <n v="0"/>
    <m/>
    <m/>
    <m/>
    <m/>
    <m/>
    <m/>
    <m/>
    <m/>
    <m/>
    <m/>
    <m/>
    <m/>
    <m/>
    <m/>
    <m/>
    <m/>
  </r>
  <r>
    <x v="186"/>
    <x v="6"/>
    <x v="247"/>
    <n v="3"/>
    <n v="2"/>
    <n v="0"/>
    <n v="4"/>
    <n v="0"/>
    <n v="0"/>
    <n v="0"/>
    <m/>
    <s v="V"/>
    <m/>
    <s v="V"/>
    <s v="V"/>
    <m/>
    <m/>
    <m/>
    <m/>
    <m/>
    <m/>
    <m/>
    <m/>
    <m/>
    <m/>
    <m/>
  </r>
  <r>
    <x v="186"/>
    <x v="6"/>
    <x v="258"/>
    <n v="9"/>
    <n v="2"/>
    <n v="0"/>
    <n v="2"/>
    <n v="0"/>
    <n v="0"/>
    <n v="0"/>
    <m/>
    <s v="V"/>
    <m/>
    <s v="V"/>
    <s v="V"/>
    <m/>
    <m/>
    <m/>
    <m/>
    <m/>
    <m/>
    <m/>
    <m/>
    <m/>
    <m/>
    <m/>
  </r>
  <r>
    <x v="186"/>
    <x v="6"/>
    <x v="259"/>
    <n v="12"/>
    <n v="7"/>
    <n v="0"/>
    <n v="18"/>
    <n v="0"/>
    <n v="0"/>
    <n v="0"/>
    <m/>
    <s v="V"/>
    <s v="V"/>
    <s v="V"/>
    <s v="V"/>
    <m/>
    <m/>
    <m/>
    <m/>
    <m/>
    <m/>
    <m/>
    <m/>
    <m/>
    <m/>
    <m/>
  </r>
  <r>
    <x v="186"/>
    <x v="6"/>
    <x v="237"/>
    <n v="1"/>
    <n v="0"/>
    <n v="0"/>
    <n v="0"/>
    <n v="0"/>
    <n v="0"/>
    <n v="0"/>
    <m/>
    <m/>
    <m/>
    <m/>
    <m/>
    <m/>
    <m/>
    <m/>
    <m/>
    <m/>
    <m/>
    <m/>
    <m/>
    <m/>
    <m/>
    <m/>
  </r>
  <r>
    <x v="186"/>
    <x v="6"/>
    <x v="255"/>
    <n v="2"/>
    <n v="2"/>
    <n v="0"/>
    <n v="0"/>
    <n v="0"/>
    <n v="0"/>
    <n v="0"/>
    <m/>
    <m/>
    <s v="V"/>
    <m/>
    <m/>
    <m/>
    <m/>
    <m/>
    <m/>
    <m/>
    <m/>
    <m/>
    <m/>
    <m/>
    <m/>
    <m/>
  </r>
  <r>
    <x v="187"/>
    <x v="2"/>
    <x v="213"/>
    <n v="13"/>
    <n v="0"/>
    <n v="0"/>
    <n v="0"/>
    <n v="0"/>
    <n v="0"/>
    <n v="0"/>
    <m/>
    <m/>
    <m/>
    <m/>
    <m/>
    <m/>
    <m/>
    <m/>
    <m/>
    <m/>
    <m/>
    <m/>
    <m/>
    <m/>
    <m/>
    <m/>
  </r>
  <r>
    <x v="187"/>
    <x v="3"/>
    <x v="178"/>
    <n v="13"/>
    <n v="0"/>
    <n v="0"/>
    <n v="0"/>
    <n v="0"/>
    <n v="0"/>
    <n v="0"/>
    <m/>
    <m/>
    <m/>
    <m/>
    <m/>
    <m/>
    <m/>
    <m/>
    <m/>
    <m/>
    <m/>
    <m/>
    <m/>
    <m/>
    <m/>
    <m/>
  </r>
  <r>
    <x v="187"/>
    <x v="3"/>
    <x v="168"/>
    <n v="13"/>
    <n v="0"/>
    <n v="0"/>
    <n v="0"/>
    <n v="0"/>
    <n v="0"/>
    <n v="0"/>
    <m/>
    <m/>
    <m/>
    <m/>
    <m/>
    <m/>
    <m/>
    <m/>
    <m/>
    <m/>
    <m/>
    <m/>
    <m/>
    <m/>
    <m/>
    <m/>
  </r>
  <r>
    <x v="187"/>
    <x v="3"/>
    <x v="200"/>
    <n v="5"/>
    <n v="3"/>
    <n v="0"/>
    <n v="0"/>
    <n v="0"/>
    <n v="2"/>
    <n v="0"/>
    <m/>
    <s v="V"/>
    <m/>
    <m/>
    <m/>
    <m/>
    <m/>
    <m/>
    <m/>
    <m/>
    <m/>
    <m/>
    <m/>
    <m/>
    <m/>
    <m/>
  </r>
  <r>
    <x v="187"/>
    <x v="5"/>
    <x v="260"/>
    <n v="2"/>
    <n v="0"/>
    <n v="0"/>
    <n v="0"/>
    <n v="0"/>
    <n v="0"/>
    <n v="0"/>
    <m/>
    <m/>
    <m/>
    <m/>
    <m/>
    <m/>
    <m/>
    <m/>
    <m/>
    <m/>
    <m/>
    <m/>
    <m/>
    <m/>
    <m/>
    <m/>
  </r>
  <r>
    <x v="187"/>
    <x v="6"/>
    <x v="248"/>
    <n v="1"/>
    <n v="0"/>
    <n v="0"/>
    <n v="1"/>
    <n v="0"/>
    <n v="0"/>
    <n v="0"/>
    <m/>
    <s v="V"/>
    <m/>
    <m/>
    <m/>
    <m/>
    <m/>
    <m/>
    <m/>
    <m/>
    <m/>
    <m/>
    <m/>
    <m/>
    <m/>
    <m/>
  </r>
  <r>
    <x v="187"/>
    <x v="6"/>
    <x v="261"/>
    <n v="2"/>
    <n v="0"/>
    <n v="0"/>
    <n v="1"/>
    <n v="0"/>
    <n v="0"/>
    <n v="0"/>
    <m/>
    <s v="V"/>
    <m/>
    <m/>
    <m/>
    <m/>
    <m/>
    <m/>
    <m/>
    <m/>
    <m/>
    <m/>
    <m/>
    <m/>
    <m/>
    <m/>
  </r>
  <r>
    <x v="187"/>
    <x v="6"/>
    <x v="244"/>
    <n v="1"/>
    <n v="0"/>
    <n v="0"/>
    <n v="1"/>
    <n v="0"/>
    <n v="0"/>
    <n v="0"/>
    <m/>
    <s v="V"/>
    <m/>
    <s v="V"/>
    <s v="V"/>
    <m/>
    <m/>
    <m/>
    <m/>
    <m/>
    <m/>
    <m/>
    <m/>
    <m/>
    <m/>
    <m/>
  </r>
  <r>
    <x v="187"/>
    <x v="6"/>
    <x v="253"/>
    <n v="3"/>
    <n v="0"/>
    <n v="0"/>
    <n v="2"/>
    <n v="0"/>
    <n v="0"/>
    <n v="0"/>
    <m/>
    <s v="V"/>
    <m/>
    <m/>
    <m/>
    <m/>
    <m/>
    <m/>
    <m/>
    <m/>
    <m/>
    <m/>
    <m/>
    <m/>
    <m/>
    <m/>
  </r>
  <r>
    <x v="187"/>
    <x v="6"/>
    <x v="262"/>
    <n v="2"/>
    <n v="0"/>
    <n v="0"/>
    <n v="2"/>
    <n v="0"/>
    <n v="0"/>
    <n v="0"/>
    <m/>
    <m/>
    <s v="V"/>
    <m/>
    <m/>
    <m/>
    <m/>
    <m/>
    <m/>
    <m/>
    <m/>
    <m/>
    <m/>
    <m/>
    <m/>
    <m/>
  </r>
  <r>
    <x v="187"/>
    <x v="6"/>
    <x v="263"/>
    <n v="2"/>
    <n v="0"/>
    <n v="0"/>
    <n v="3"/>
    <n v="0"/>
    <n v="0"/>
    <n v="0"/>
    <m/>
    <m/>
    <s v="V"/>
    <m/>
    <m/>
    <m/>
    <m/>
    <m/>
    <m/>
    <m/>
    <m/>
    <m/>
    <m/>
    <m/>
    <m/>
    <m/>
  </r>
  <r>
    <x v="187"/>
    <x v="6"/>
    <x v="264"/>
    <n v="2"/>
    <n v="0"/>
    <n v="0"/>
    <n v="2"/>
    <n v="0"/>
    <n v="0"/>
    <n v="0"/>
    <m/>
    <m/>
    <m/>
    <s v="V"/>
    <s v="V"/>
    <m/>
    <m/>
    <m/>
    <m/>
    <m/>
    <m/>
    <m/>
    <m/>
    <m/>
    <m/>
    <m/>
  </r>
  <r>
    <x v="188"/>
    <x v="5"/>
    <x v="174"/>
    <n v="13"/>
    <n v="0"/>
    <n v="0"/>
    <n v="0"/>
    <n v="0"/>
    <n v="0"/>
    <n v="0"/>
    <m/>
    <m/>
    <m/>
    <m/>
    <m/>
    <m/>
    <m/>
    <m/>
    <m/>
    <m/>
    <m/>
    <m/>
    <m/>
    <m/>
    <m/>
    <m/>
  </r>
  <r>
    <x v="188"/>
    <x v="3"/>
    <x v="180"/>
    <n v="13"/>
    <n v="13"/>
    <n v="0"/>
    <n v="0"/>
    <n v="0"/>
    <n v="0"/>
    <n v="0"/>
    <m/>
    <m/>
    <m/>
    <m/>
    <m/>
    <m/>
    <m/>
    <m/>
    <m/>
    <m/>
    <m/>
    <m/>
    <m/>
    <m/>
    <m/>
    <m/>
  </r>
  <r>
    <x v="188"/>
    <x v="5"/>
    <x v="249"/>
    <n v="7"/>
    <n v="7"/>
    <n v="0"/>
    <n v="0"/>
    <n v="0"/>
    <n v="0"/>
    <n v="0"/>
    <m/>
    <m/>
    <m/>
    <m/>
    <m/>
    <m/>
    <m/>
    <m/>
    <m/>
    <m/>
    <m/>
    <m/>
    <m/>
    <m/>
    <m/>
    <m/>
  </r>
  <r>
    <x v="188"/>
    <x v="6"/>
    <x v="265"/>
    <n v="7"/>
    <n v="0"/>
    <n v="0"/>
    <n v="6"/>
    <n v="0"/>
    <n v="0"/>
    <n v="0"/>
    <m/>
    <s v="V"/>
    <m/>
    <m/>
    <m/>
    <m/>
    <m/>
    <m/>
    <m/>
    <m/>
    <m/>
    <m/>
    <m/>
    <m/>
    <m/>
    <m/>
  </r>
  <r>
    <x v="188"/>
    <x v="6"/>
    <x v="255"/>
    <n v="2"/>
    <n v="0"/>
    <n v="0"/>
    <n v="5"/>
    <n v="0"/>
    <n v="0"/>
    <n v="0"/>
    <m/>
    <s v="V"/>
    <s v="V"/>
    <m/>
    <m/>
    <m/>
    <m/>
    <m/>
    <m/>
    <m/>
    <m/>
    <m/>
    <m/>
    <m/>
    <m/>
    <m/>
  </r>
  <r>
    <x v="189"/>
    <x v="2"/>
    <x v="222"/>
    <n v="9"/>
    <n v="9"/>
    <n v="0"/>
    <n v="0"/>
    <n v="0"/>
    <n v="0"/>
    <n v="0"/>
    <m/>
    <m/>
    <m/>
    <m/>
    <m/>
    <m/>
    <m/>
    <m/>
    <m/>
    <m/>
    <m/>
    <m/>
    <m/>
    <m/>
    <m/>
    <m/>
  </r>
  <r>
    <x v="189"/>
    <x v="2"/>
    <x v="266"/>
    <n v="4"/>
    <n v="4"/>
    <n v="0"/>
    <n v="0"/>
    <n v="0"/>
    <n v="0"/>
    <n v="0"/>
    <m/>
    <m/>
    <m/>
    <m/>
    <m/>
    <m/>
    <m/>
    <m/>
    <m/>
    <m/>
    <m/>
    <m/>
    <m/>
    <m/>
    <m/>
    <m/>
  </r>
  <r>
    <x v="189"/>
    <x v="3"/>
    <x v="267"/>
    <n v="2"/>
    <n v="2"/>
    <n v="0"/>
    <n v="0"/>
    <n v="0"/>
    <n v="0"/>
    <n v="0"/>
    <m/>
    <m/>
    <m/>
    <m/>
    <m/>
    <m/>
    <m/>
    <m/>
    <m/>
    <m/>
    <m/>
    <m/>
    <m/>
    <m/>
    <m/>
    <m/>
  </r>
  <r>
    <x v="189"/>
    <x v="5"/>
    <x v="249"/>
    <n v="7"/>
    <n v="7"/>
    <n v="0"/>
    <n v="0"/>
    <n v="0"/>
    <n v="0"/>
    <n v="0"/>
    <m/>
    <m/>
    <m/>
    <m/>
    <m/>
    <m/>
    <m/>
    <m/>
    <m/>
    <m/>
    <m/>
    <m/>
    <m/>
    <m/>
    <m/>
    <m/>
  </r>
  <r>
    <x v="189"/>
    <x v="6"/>
    <x v="268"/>
    <n v="1"/>
    <n v="0"/>
    <n v="0"/>
    <n v="0"/>
    <n v="0"/>
    <n v="0"/>
    <n v="0"/>
    <m/>
    <m/>
    <m/>
    <m/>
    <m/>
    <m/>
    <m/>
    <m/>
    <m/>
    <m/>
    <m/>
    <m/>
    <m/>
    <m/>
    <m/>
    <m/>
  </r>
  <r>
    <x v="189"/>
    <x v="6"/>
    <x v="269"/>
    <n v="1"/>
    <n v="0"/>
    <n v="0"/>
    <n v="0"/>
    <n v="0"/>
    <n v="0"/>
    <n v="0"/>
    <m/>
    <m/>
    <m/>
    <m/>
    <m/>
    <m/>
    <m/>
    <m/>
    <m/>
    <m/>
    <m/>
    <m/>
    <m/>
    <m/>
    <m/>
    <m/>
  </r>
  <r>
    <x v="189"/>
    <x v="2"/>
    <x v="222"/>
    <n v="9"/>
    <n v="9"/>
    <n v="0"/>
    <n v="0"/>
    <n v="0"/>
    <n v="0"/>
    <n v="0"/>
    <m/>
    <m/>
    <m/>
    <m/>
    <m/>
    <m/>
    <m/>
    <m/>
    <m/>
    <m/>
    <m/>
    <m/>
    <m/>
    <m/>
    <m/>
    <m/>
  </r>
  <r>
    <x v="189"/>
    <x v="3"/>
    <x v="267"/>
    <n v="2"/>
    <n v="2"/>
    <n v="0"/>
    <n v="0"/>
    <n v="0"/>
    <n v="0"/>
    <n v="0"/>
    <m/>
    <m/>
    <s v="V"/>
    <m/>
    <m/>
    <m/>
    <m/>
    <m/>
    <m/>
    <m/>
    <m/>
    <m/>
    <m/>
    <m/>
    <m/>
    <m/>
  </r>
  <r>
    <x v="190"/>
    <x v="4"/>
    <x v="196"/>
    <n v="5"/>
    <n v="5"/>
    <n v="0"/>
    <n v="0"/>
    <n v="0"/>
    <n v="0"/>
    <n v="0"/>
    <m/>
    <m/>
    <s v="V"/>
    <m/>
    <m/>
    <m/>
    <m/>
    <m/>
    <m/>
    <m/>
    <m/>
    <m/>
    <m/>
    <m/>
    <m/>
    <m/>
  </r>
  <r>
    <x v="191"/>
    <x v="0"/>
    <x v="270"/>
    <n v="13"/>
    <n v="5"/>
    <n v="0"/>
    <n v="0"/>
    <n v="0"/>
    <n v="0"/>
    <n v="0"/>
    <m/>
    <m/>
    <s v="V"/>
    <m/>
    <m/>
    <m/>
    <m/>
    <m/>
    <m/>
    <m/>
    <m/>
    <m/>
    <m/>
    <m/>
    <m/>
    <m/>
  </r>
  <r>
    <x v="191"/>
    <x v="4"/>
    <x v="203"/>
    <n v="13"/>
    <n v="13"/>
    <n v="0"/>
    <n v="0"/>
    <n v="0"/>
    <n v="0"/>
    <n v="0"/>
    <m/>
    <m/>
    <s v="V"/>
    <m/>
    <m/>
    <m/>
    <m/>
    <m/>
    <m/>
    <m/>
    <m/>
    <m/>
    <m/>
    <m/>
    <m/>
    <m/>
  </r>
  <r>
    <x v="191"/>
    <x v="3"/>
    <x v="190"/>
    <n v="13"/>
    <n v="13"/>
    <n v="0"/>
    <n v="0"/>
    <n v="0"/>
    <n v="0"/>
    <n v="0"/>
    <m/>
    <m/>
    <s v="V"/>
    <m/>
    <m/>
    <m/>
    <m/>
    <m/>
    <m/>
    <m/>
    <m/>
    <m/>
    <m/>
    <m/>
    <m/>
    <m/>
  </r>
  <r>
    <x v="191"/>
    <x v="3"/>
    <x v="189"/>
    <n v="13"/>
    <n v="13"/>
    <n v="0"/>
    <n v="0"/>
    <n v="0"/>
    <n v="0"/>
    <n v="0"/>
    <m/>
    <m/>
    <s v="V"/>
    <m/>
    <m/>
    <m/>
    <m/>
    <m/>
    <m/>
    <m/>
    <m/>
    <m/>
    <m/>
    <m/>
    <m/>
    <m/>
  </r>
  <r>
    <x v="191"/>
    <x v="3"/>
    <x v="271"/>
    <n v="1"/>
    <n v="1"/>
    <n v="0"/>
    <n v="0"/>
    <n v="0"/>
    <n v="0"/>
    <n v="0"/>
    <m/>
    <m/>
    <s v="V"/>
    <m/>
    <m/>
    <m/>
    <m/>
    <m/>
    <m/>
    <m/>
    <m/>
    <m/>
    <m/>
    <m/>
    <m/>
    <m/>
  </r>
  <r>
    <x v="191"/>
    <x v="2"/>
    <x v="218"/>
    <n v="13"/>
    <n v="13"/>
    <n v="0"/>
    <n v="0"/>
    <n v="0"/>
    <n v="0"/>
    <n v="0"/>
    <m/>
    <m/>
    <s v="V"/>
    <m/>
    <m/>
    <m/>
    <m/>
    <m/>
    <m/>
    <m/>
    <m/>
    <m/>
    <m/>
    <m/>
    <m/>
    <m/>
  </r>
  <r>
    <x v="191"/>
    <x v="3"/>
    <x v="168"/>
    <n v="13"/>
    <n v="13"/>
    <n v="0"/>
    <n v="0"/>
    <n v="0"/>
    <n v="0"/>
    <n v="0"/>
    <m/>
    <m/>
    <s v="V"/>
    <m/>
    <m/>
    <m/>
    <m/>
    <m/>
    <m/>
    <m/>
    <m/>
    <m/>
    <m/>
    <m/>
    <m/>
    <m/>
  </r>
  <r>
    <x v="191"/>
    <x v="3"/>
    <x v="178"/>
    <n v="13"/>
    <n v="13"/>
    <n v="0"/>
    <n v="0"/>
    <n v="0"/>
    <n v="0"/>
    <n v="0"/>
    <m/>
    <m/>
    <s v="V"/>
    <m/>
    <m/>
    <m/>
    <m/>
    <m/>
    <m/>
    <m/>
    <m/>
    <m/>
    <m/>
    <m/>
    <m/>
    <m/>
  </r>
  <r>
    <x v="191"/>
    <x v="2"/>
    <x v="272"/>
    <n v="13"/>
    <n v="13"/>
    <n v="0"/>
    <n v="0"/>
    <n v="0"/>
    <n v="0"/>
    <n v="0"/>
    <m/>
    <m/>
    <s v="V"/>
    <m/>
    <m/>
    <m/>
    <m/>
    <m/>
    <m/>
    <m/>
    <m/>
    <m/>
    <m/>
    <m/>
    <m/>
    <m/>
  </r>
  <r>
    <x v="191"/>
    <x v="3"/>
    <x v="180"/>
    <n v="13"/>
    <n v="13"/>
    <n v="0"/>
    <n v="0"/>
    <n v="0"/>
    <n v="0"/>
    <n v="0"/>
    <m/>
    <m/>
    <s v="V"/>
    <m/>
    <m/>
    <m/>
    <m/>
    <m/>
    <m/>
    <m/>
    <m/>
    <m/>
    <m/>
    <m/>
    <m/>
    <m/>
  </r>
  <r>
    <x v="191"/>
    <x v="3"/>
    <x v="183"/>
    <n v="13"/>
    <n v="0"/>
    <n v="0"/>
    <n v="0"/>
    <n v="0"/>
    <n v="0"/>
    <n v="0"/>
    <m/>
    <m/>
    <m/>
    <m/>
    <m/>
    <m/>
    <m/>
    <m/>
    <m/>
    <m/>
    <m/>
    <m/>
    <m/>
    <m/>
    <m/>
    <m/>
  </r>
  <r>
    <x v="191"/>
    <x v="3"/>
    <x v="193"/>
    <n v="13"/>
    <n v="0"/>
    <n v="0"/>
    <n v="0"/>
    <n v="0"/>
    <n v="0"/>
    <n v="0"/>
    <m/>
    <m/>
    <m/>
    <m/>
    <m/>
    <m/>
    <m/>
    <m/>
    <m/>
    <m/>
    <m/>
    <m/>
    <m/>
    <m/>
    <m/>
    <m/>
  </r>
  <r>
    <x v="191"/>
    <x v="3"/>
    <x v="227"/>
    <n v="13"/>
    <n v="0"/>
    <n v="0"/>
    <n v="0"/>
    <n v="0"/>
    <n v="0"/>
    <n v="0"/>
    <m/>
    <m/>
    <m/>
    <m/>
    <m/>
    <m/>
    <m/>
    <m/>
    <m/>
    <m/>
    <m/>
    <m/>
    <m/>
    <m/>
    <m/>
    <m/>
  </r>
  <r>
    <x v="192"/>
    <x v="2"/>
    <x v="219"/>
    <n v="13"/>
    <n v="13"/>
    <n v="0"/>
    <n v="0"/>
    <n v="0"/>
    <n v="0"/>
    <n v="0"/>
    <m/>
    <m/>
    <s v="V"/>
    <m/>
    <m/>
    <m/>
    <m/>
    <m/>
    <m/>
    <m/>
    <m/>
    <m/>
    <m/>
    <m/>
    <m/>
    <m/>
  </r>
  <r>
    <x v="192"/>
    <x v="2"/>
    <x v="214"/>
    <n v="13"/>
    <n v="13"/>
    <n v="0"/>
    <n v="0"/>
    <n v="0"/>
    <n v="0"/>
    <n v="0"/>
    <m/>
    <m/>
    <s v="V"/>
    <m/>
    <m/>
    <m/>
    <m/>
    <m/>
    <m/>
    <m/>
    <m/>
    <m/>
    <m/>
    <m/>
    <m/>
    <m/>
  </r>
  <r>
    <x v="192"/>
    <x v="2"/>
    <x v="224"/>
    <n v="13"/>
    <n v="13"/>
    <n v="0"/>
    <n v="0"/>
    <n v="0"/>
    <n v="0"/>
    <n v="0"/>
    <m/>
    <m/>
    <s v="V"/>
    <m/>
    <m/>
    <m/>
    <m/>
    <m/>
    <m/>
    <m/>
    <m/>
    <m/>
    <m/>
    <m/>
    <m/>
    <m/>
  </r>
  <r>
    <x v="192"/>
    <x v="0"/>
    <x v="273"/>
    <n v="13"/>
    <n v="13"/>
    <n v="0"/>
    <n v="0"/>
    <n v="0"/>
    <n v="0"/>
    <n v="0"/>
    <m/>
    <m/>
    <s v="V"/>
    <m/>
    <m/>
    <m/>
    <m/>
    <m/>
    <m/>
    <m/>
    <m/>
    <m/>
    <m/>
    <m/>
    <m/>
    <m/>
  </r>
  <r>
    <x v="192"/>
    <x v="0"/>
    <x v="274"/>
    <n v="11"/>
    <n v="11"/>
    <n v="0"/>
    <n v="0"/>
    <n v="0"/>
    <n v="0"/>
    <n v="0"/>
    <m/>
    <m/>
    <s v="V"/>
    <m/>
    <m/>
    <m/>
    <m/>
    <m/>
    <m/>
    <m/>
    <m/>
    <m/>
    <m/>
    <m/>
    <m/>
    <m/>
  </r>
  <r>
    <x v="192"/>
    <x v="4"/>
    <x v="196"/>
    <n v="5"/>
    <n v="5"/>
    <n v="0"/>
    <n v="0"/>
    <n v="0"/>
    <n v="0"/>
    <n v="0"/>
    <m/>
    <m/>
    <s v="V"/>
    <m/>
    <m/>
    <m/>
    <m/>
    <m/>
    <m/>
    <m/>
    <m/>
    <m/>
    <m/>
    <m/>
    <m/>
    <m/>
  </r>
  <r>
    <x v="192"/>
    <x v="2"/>
    <x v="222"/>
    <n v="13"/>
    <n v="13"/>
    <n v="0"/>
    <n v="0"/>
    <n v="0"/>
    <n v="0"/>
    <n v="0"/>
    <m/>
    <m/>
    <s v="V"/>
    <m/>
    <m/>
    <m/>
    <m/>
    <m/>
    <m/>
    <m/>
    <m/>
    <m/>
    <m/>
    <m/>
    <m/>
    <m/>
  </r>
  <r>
    <x v="192"/>
    <x v="3"/>
    <x v="228"/>
    <n v="8"/>
    <n v="0"/>
    <n v="0"/>
    <n v="0"/>
    <n v="0"/>
    <n v="0"/>
    <n v="0"/>
    <m/>
    <m/>
    <m/>
    <m/>
    <m/>
    <m/>
    <m/>
    <m/>
    <m/>
    <m/>
    <m/>
    <m/>
    <m/>
    <m/>
    <m/>
    <m/>
  </r>
  <r>
    <x v="192"/>
    <x v="3"/>
    <x v="271"/>
    <n v="1"/>
    <n v="0"/>
    <n v="0"/>
    <n v="0"/>
    <n v="0"/>
    <n v="0"/>
    <n v="0"/>
    <m/>
    <m/>
    <m/>
    <m/>
    <m/>
    <m/>
    <m/>
    <m/>
    <m/>
    <m/>
    <m/>
    <m/>
    <m/>
    <m/>
    <m/>
    <m/>
  </r>
  <r>
    <x v="192"/>
    <x v="3"/>
    <x v="190"/>
    <n v="13"/>
    <n v="0"/>
    <n v="0"/>
    <n v="0"/>
    <n v="0"/>
    <n v="0"/>
    <n v="0"/>
    <m/>
    <m/>
    <m/>
    <m/>
    <m/>
    <m/>
    <m/>
    <m/>
    <m/>
    <m/>
    <m/>
    <m/>
    <m/>
    <m/>
    <m/>
    <m/>
  </r>
  <r>
    <x v="192"/>
    <x v="3"/>
    <x v="189"/>
    <n v="13"/>
    <n v="0"/>
    <n v="0"/>
    <n v="0"/>
    <n v="0"/>
    <n v="0"/>
    <n v="0"/>
    <m/>
    <m/>
    <m/>
    <m/>
    <m/>
    <m/>
    <m/>
    <m/>
    <m/>
    <m/>
    <m/>
    <m/>
    <m/>
    <m/>
    <m/>
    <m/>
  </r>
  <r>
    <x v="192"/>
    <x v="3"/>
    <x v="180"/>
    <n v="13"/>
    <n v="0"/>
    <n v="0"/>
    <n v="0"/>
    <n v="0"/>
    <n v="0"/>
    <n v="0"/>
    <m/>
    <m/>
    <m/>
    <m/>
    <m/>
    <m/>
    <m/>
    <m/>
    <m/>
    <m/>
    <m/>
    <m/>
    <m/>
    <m/>
    <m/>
    <m/>
  </r>
  <r>
    <x v="192"/>
    <x v="2"/>
    <x v="222"/>
    <n v="13"/>
    <n v="0"/>
    <n v="0"/>
    <n v="0"/>
    <n v="0"/>
    <n v="0"/>
    <n v="0"/>
    <m/>
    <m/>
    <m/>
    <m/>
    <m/>
    <m/>
    <m/>
    <m/>
    <m/>
    <m/>
    <m/>
    <m/>
    <m/>
    <m/>
    <m/>
    <m/>
  </r>
  <r>
    <x v="192"/>
    <x v="0"/>
    <x v="275"/>
    <n v="13"/>
    <n v="0"/>
    <n v="0"/>
    <n v="0"/>
    <n v="0"/>
    <n v="0"/>
    <n v="0"/>
    <m/>
    <m/>
    <m/>
    <m/>
    <m/>
    <m/>
    <m/>
    <m/>
    <m/>
    <m/>
    <m/>
    <m/>
    <m/>
    <m/>
    <m/>
    <m/>
  </r>
  <r>
    <x v="192"/>
    <x v="0"/>
    <x v="276"/>
    <n v="13"/>
    <n v="0"/>
    <n v="0"/>
    <n v="0"/>
    <n v="0"/>
    <n v="0"/>
    <n v="0"/>
    <m/>
    <m/>
    <m/>
    <m/>
    <m/>
    <m/>
    <m/>
    <m/>
    <m/>
    <m/>
    <m/>
    <m/>
    <m/>
    <m/>
    <m/>
    <m/>
  </r>
  <r>
    <x v="193"/>
    <x v="2"/>
    <x v="220"/>
    <n v="12"/>
    <n v="12"/>
    <n v="0"/>
    <n v="0"/>
    <n v="0"/>
    <n v="0"/>
    <n v="0"/>
    <m/>
    <m/>
    <s v="V"/>
    <m/>
    <m/>
    <m/>
    <m/>
    <m/>
    <m/>
    <m/>
    <m/>
    <m/>
    <m/>
    <m/>
    <m/>
    <m/>
  </r>
  <r>
    <x v="193"/>
    <x v="4"/>
    <x v="203"/>
    <n v="13"/>
    <n v="13"/>
    <n v="0"/>
    <n v="0"/>
    <n v="0"/>
    <n v="0"/>
    <n v="0"/>
    <m/>
    <m/>
    <s v="V"/>
    <m/>
    <m/>
    <m/>
    <m/>
    <m/>
    <m/>
    <m/>
    <m/>
    <m/>
    <m/>
    <m/>
    <m/>
    <m/>
  </r>
  <r>
    <x v="194"/>
    <x v="2"/>
    <x v="224"/>
    <n v="13"/>
    <n v="13"/>
    <n v="0"/>
    <n v="0"/>
    <n v="0"/>
    <n v="0"/>
    <n v="0"/>
    <m/>
    <m/>
    <s v="V"/>
    <m/>
    <m/>
    <m/>
    <m/>
    <m/>
    <m/>
    <m/>
    <m/>
    <m/>
    <m/>
    <m/>
    <m/>
    <m/>
  </r>
  <r>
    <x v="194"/>
    <x v="4"/>
    <x v="196"/>
    <n v="5"/>
    <n v="5"/>
    <n v="0"/>
    <n v="0"/>
    <n v="0"/>
    <n v="0"/>
    <n v="0"/>
    <m/>
    <m/>
    <s v="V"/>
    <m/>
    <m/>
    <m/>
    <m/>
    <m/>
    <m/>
    <m/>
    <m/>
    <m/>
    <m/>
    <m/>
    <m/>
    <m/>
  </r>
  <r>
    <x v="194"/>
    <x v="3"/>
    <x v="168"/>
    <n v="13"/>
    <n v="0"/>
    <n v="0"/>
    <n v="0"/>
    <n v="0"/>
    <n v="0"/>
    <n v="0"/>
    <m/>
    <m/>
    <m/>
    <m/>
    <m/>
    <m/>
    <m/>
    <m/>
    <m/>
    <m/>
    <m/>
    <m/>
    <m/>
    <m/>
    <m/>
    <m/>
  </r>
  <r>
    <x v="194"/>
    <x v="3"/>
    <x v="178"/>
    <n v="13"/>
    <n v="0"/>
    <n v="0"/>
    <n v="0"/>
    <n v="0"/>
    <n v="0"/>
    <n v="0"/>
    <m/>
    <m/>
    <m/>
    <m/>
    <m/>
    <m/>
    <m/>
    <m/>
    <m/>
    <m/>
    <m/>
    <m/>
    <m/>
    <m/>
    <m/>
    <m/>
  </r>
  <r>
    <x v="194"/>
    <x v="2"/>
    <x v="217"/>
    <n v="13"/>
    <n v="0"/>
    <n v="0"/>
    <n v="0"/>
    <n v="0"/>
    <n v="0"/>
    <n v="0"/>
    <m/>
    <m/>
    <m/>
    <m/>
    <m/>
    <m/>
    <m/>
    <m/>
    <m/>
    <m/>
    <m/>
    <m/>
    <m/>
    <m/>
    <m/>
    <m/>
  </r>
  <r>
    <x v="194"/>
    <x v="0"/>
    <x v="277"/>
    <n v="2"/>
    <n v="0"/>
    <n v="0"/>
    <n v="0"/>
    <n v="0"/>
    <n v="0"/>
    <n v="0"/>
    <m/>
    <m/>
    <m/>
    <m/>
    <m/>
    <m/>
    <m/>
    <m/>
    <m/>
    <m/>
    <m/>
    <m/>
    <m/>
    <m/>
    <m/>
    <m/>
  </r>
  <r>
    <x v="194"/>
    <x v="0"/>
    <x v="270"/>
    <n v="13"/>
    <n v="0"/>
    <n v="0"/>
    <n v="0"/>
    <n v="0"/>
    <n v="0"/>
    <n v="0"/>
    <m/>
    <m/>
    <m/>
    <m/>
    <m/>
    <m/>
    <m/>
    <m/>
    <m/>
    <m/>
    <m/>
    <m/>
    <m/>
    <m/>
    <m/>
    <m/>
  </r>
  <r>
    <x v="194"/>
    <x v="3"/>
    <x v="267"/>
    <n v="2"/>
    <n v="0"/>
    <n v="0"/>
    <n v="0"/>
    <n v="0"/>
    <n v="0"/>
    <n v="0"/>
    <m/>
    <m/>
    <m/>
    <m/>
    <m/>
    <m/>
    <m/>
    <m/>
    <m/>
    <m/>
    <m/>
    <m/>
    <m/>
    <m/>
    <m/>
    <m/>
  </r>
  <r>
    <x v="194"/>
    <x v="3"/>
    <x v="180"/>
    <n v="13"/>
    <n v="0"/>
    <n v="0"/>
    <n v="0"/>
    <n v="0"/>
    <n v="0"/>
    <n v="0"/>
    <m/>
    <m/>
    <m/>
    <m/>
    <m/>
    <m/>
    <m/>
    <m/>
    <m/>
    <m/>
    <m/>
    <m/>
    <m/>
    <m/>
    <m/>
    <m/>
  </r>
  <r>
    <x v="195"/>
    <x v="3"/>
    <x v="189"/>
    <n v="13"/>
    <n v="13"/>
    <n v="0"/>
    <n v="0"/>
    <n v="0"/>
    <n v="0"/>
    <n v="0"/>
    <m/>
    <m/>
    <s v="V"/>
    <m/>
    <m/>
    <m/>
    <m/>
    <m/>
    <m/>
    <m/>
    <m/>
    <m/>
    <m/>
    <m/>
    <m/>
    <m/>
  </r>
  <r>
    <x v="195"/>
    <x v="0"/>
    <x v="274"/>
    <n v="11"/>
    <n v="0"/>
    <n v="0"/>
    <n v="0"/>
    <n v="0"/>
    <n v="0"/>
    <n v="0"/>
    <m/>
    <m/>
    <m/>
    <m/>
    <m/>
    <m/>
    <m/>
    <m/>
    <m/>
    <m/>
    <m/>
    <m/>
    <m/>
    <m/>
    <m/>
    <m/>
  </r>
  <r>
    <x v="195"/>
    <x v="0"/>
    <x v="278"/>
    <n v="13"/>
    <n v="0"/>
    <n v="0"/>
    <n v="0"/>
    <n v="0"/>
    <n v="0"/>
    <n v="0"/>
    <m/>
    <m/>
    <m/>
    <m/>
    <m/>
    <m/>
    <m/>
    <m/>
    <m/>
    <m/>
    <m/>
    <m/>
    <m/>
    <m/>
    <m/>
    <m/>
  </r>
  <r>
    <x v="195"/>
    <x v="3"/>
    <x v="271"/>
    <n v="1"/>
    <n v="0"/>
    <n v="0"/>
    <n v="0"/>
    <n v="0"/>
    <n v="0"/>
    <n v="0"/>
    <m/>
    <m/>
    <m/>
    <m/>
    <m/>
    <m/>
    <m/>
    <m/>
    <m/>
    <m/>
    <m/>
    <m/>
    <m/>
    <m/>
    <m/>
    <m/>
  </r>
  <r>
    <x v="195"/>
    <x v="2"/>
    <x v="214"/>
    <n v="13"/>
    <n v="0"/>
    <n v="0"/>
    <n v="0"/>
    <n v="0"/>
    <n v="0"/>
    <n v="0"/>
    <m/>
    <m/>
    <m/>
    <m/>
    <m/>
    <m/>
    <m/>
    <m/>
    <m/>
    <m/>
    <m/>
    <m/>
    <m/>
    <m/>
    <m/>
    <m/>
  </r>
  <r>
    <x v="195"/>
    <x v="0"/>
    <x v="273"/>
    <n v="13"/>
    <n v="0"/>
    <n v="0"/>
    <n v="0"/>
    <n v="0"/>
    <n v="0"/>
    <n v="0"/>
    <m/>
    <m/>
    <m/>
    <m/>
    <m/>
    <m/>
    <m/>
    <m/>
    <m/>
    <m/>
    <m/>
    <m/>
    <m/>
    <m/>
    <m/>
    <m/>
  </r>
  <r>
    <x v="195"/>
    <x v="2"/>
    <x v="218"/>
    <n v="13"/>
    <n v="0"/>
    <n v="0"/>
    <n v="0"/>
    <n v="0"/>
    <n v="0"/>
    <n v="0"/>
    <m/>
    <m/>
    <m/>
    <m/>
    <m/>
    <m/>
    <m/>
    <m/>
    <m/>
    <m/>
    <m/>
    <m/>
    <m/>
    <m/>
    <m/>
    <m/>
  </r>
  <r>
    <x v="195"/>
    <x v="2"/>
    <x v="219"/>
    <n v="13"/>
    <n v="0"/>
    <n v="0"/>
    <n v="0"/>
    <n v="0"/>
    <n v="0"/>
    <n v="0"/>
    <m/>
    <m/>
    <m/>
    <m/>
    <m/>
    <m/>
    <m/>
    <m/>
    <m/>
    <m/>
    <m/>
    <m/>
    <m/>
    <m/>
    <m/>
    <m/>
  </r>
  <r>
    <x v="195"/>
    <x v="2"/>
    <x v="222"/>
    <n v="13"/>
    <n v="0"/>
    <n v="0"/>
    <n v="0"/>
    <n v="0"/>
    <n v="0"/>
    <n v="0"/>
    <m/>
    <m/>
    <m/>
    <m/>
    <m/>
    <m/>
    <m/>
    <m/>
    <m/>
    <m/>
    <m/>
    <m/>
    <m/>
    <m/>
    <m/>
    <m/>
  </r>
  <r>
    <x v="195"/>
    <x v="5"/>
    <x v="175"/>
    <n v="13"/>
    <n v="0"/>
    <n v="0"/>
    <n v="0"/>
    <n v="0"/>
    <n v="0"/>
    <n v="0"/>
    <m/>
    <m/>
    <m/>
    <m/>
    <m/>
    <m/>
    <m/>
    <m/>
    <m/>
    <m/>
    <m/>
    <m/>
    <m/>
    <m/>
    <m/>
    <m/>
  </r>
  <r>
    <x v="196"/>
    <x v="4"/>
    <x v="203"/>
    <n v="13"/>
    <n v="13"/>
    <n v="0"/>
    <n v="0"/>
    <n v="0"/>
    <n v="0"/>
    <n v="0"/>
    <m/>
    <m/>
    <s v="V"/>
    <m/>
    <m/>
    <m/>
    <m/>
    <m/>
    <m/>
    <m/>
    <m/>
    <m/>
    <m/>
    <m/>
    <m/>
    <m/>
  </r>
  <r>
    <x v="196"/>
    <x v="5"/>
    <x v="279"/>
    <n v="1"/>
    <n v="1"/>
    <n v="0"/>
    <n v="0"/>
    <n v="0"/>
    <n v="0"/>
    <n v="0"/>
    <m/>
    <m/>
    <s v="V"/>
    <m/>
    <m/>
    <m/>
    <m/>
    <m/>
    <m/>
    <m/>
    <m/>
    <m/>
    <m/>
    <m/>
    <m/>
    <m/>
  </r>
  <r>
    <x v="196"/>
    <x v="0"/>
    <x v="280"/>
    <n v="6"/>
    <n v="5"/>
    <n v="0"/>
    <n v="0"/>
    <n v="0"/>
    <n v="0"/>
    <n v="0"/>
    <m/>
    <m/>
    <s v="V"/>
    <m/>
    <m/>
    <m/>
    <m/>
    <m/>
    <m/>
    <m/>
    <m/>
    <m/>
    <m/>
    <m/>
    <m/>
    <m/>
  </r>
  <r>
    <x v="196"/>
    <x v="0"/>
    <x v="281"/>
    <n v="9"/>
    <n v="9"/>
    <n v="0"/>
    <n v="0"/>
    <n v="0"/>
    <n v="0"/>
    <n v="0"/>
    <m/>
    <m/>
    <m/>
    <m/>
    <m/>
    <m/>
    <m/>
    <m/>
    <m/>
    <m/>
    <m/>
    <m/>
    <m/>
    <m/>
    <m/>
    <m/>
  </r>
  <r>
    <x v="196"/>
    <x v="5"/>
    <x v="181"/>
    <n v="13"/>
    <n v="0"/>
    <n v="0"/>
    <n v="0"/>
    <n v="0"/>
    <n v="0"/>
    <n v="0"/>
    <m/>
    <m/>
    <m/>
    <m/>
    <m/>
    <m/>
    <m/>
    <m/>
    <m/>
    <m/>
    <m/>
    <m/>
    <m/>
    <m/>
    <m/>
    <m/>
  </r>
  <r>
    <x v="196"/>
    <x v="5"/>
    <x v="279"/>
    <n v="1"/>
    <n v="0"/>
    <n v="0"/>
    <n v="0"/>
    <n v="0"/>
    <n v="0"/>
    <n v="0"/>
    <m/>
    <m/>
    <m/>
    <m/>
    <m/>
    <m/>
    <m/>
    <m/>
    <m/>
    <m/>
    <m/>
    <m/>
    <m/>
    <m/>
    <m/>
    <m/>
  </r>
  <r>
    <x v="196"/>
    <x v="5"/>
    <x v="212"/>
    <n v="13"/>
    <n v="0"/>
    <n v="0"/>
    <n v="0"/>
    <n v="0"/>
    <n v="0"/>
    <n v="0"/>
    <m/>
    <m/>
    <m/>
    <m/>
    <m/>
    <m/>
    <m/>
    <m/>
    <m/>
    <m/>
    <m/>
    <m/>
    <m/>
    <m/>
    <m/>
    <m/>
  </r>
  <r>
    <x v="196"/>
    <x v="5"/>
    <x v="227"/>
    <n v="13"/>
    <n v="0"/>
    <n v="0"/>
    <n v="0"/>
    <n v="0"/>
    <n v="0"/>
    <n v="0"/>
    <m/>
    <m/>
    <m/>
    <m/>
    <m/>
    <m/>
    <m/>
    <m/>
    <m/>
    <m/>
    <m/>
    <m/>
    <m/>
    <m/>
    <m/>
    <m/>
  </r>
  <r>
    <x v="196"/>
    <x v="2"/>
    <x v="220"/>
    <n v="12"/>
    <n v="0"/>
    <n v="0"/>
    <n v="0"/>
    <n v="0"/>
    <n v="0"/>
    <n v="0"/>
    <m/>
    <m/>
    <m/>
    <m/>
    <m/>
    <m/>
    <m/>
    <m/>
    <m/>
    <m/>
    <m/>
    <m/>
    <m/>
    <m/>
    <m/>
    <m/>
  </r>
  <r>
    <x v="196"/>
    <x v="5"/>
    <x v="200"/>
    <n v="4"/>
    <n v="0"/>
    <n v="0"/>
    <n v="0"/>
    <n v="0"/>
    <n v="0"/>
    <n v="0"/>
    <m/>
    <m/>
    <m/>
    <m/>
    <m/>
    <m/>
    <m/>
    <m/>
    <m/>
    <m/>
    <m/>
    <m/>
    <m/>
    <m/>
    <m/>
    <m/>
  </r>
  <r>
    <x v="196"/>
    <x v="5"/>
    <x v="183"/>
    <n v="13"/>
    <n v="0"/>
    <n v="0"/>
    <n v="0"/>
    <n v="0"/>
    <n v="0"/>
    <n v="0"/>
    <m/>
    <m/>
    <m/>
    <m/>
    <m/>
    <m/>
    <m/>
    <m/>
    <m/>
    <m/>
    <m/>
    <m/>
    <m/>
    <m/>
    <m/>
    <m/>
  </r>
  <r>
    <x v="190"/>
    <x v="6"/>
    <x v="282"/>
    <n v="4"/>
    <n v="4"/>
    <n v="0"/>
    <n v="33"/>
    <n v="0"/>
    <n v="0"/>
    <n v="0"/>
    <m/>
    <m/>
    <m/>
    <m/>
    <m/>
    <m/>
    <m/>
    <m/>
    <m/>
    <m/>
    <m/>
    <m/>
    <m/>
    <m/>
    <m/>
    <m/>
  </r>
  <r>
    <x v="192"/>
    <x v="6"/>
    <x v="283"/>
    <n v="8"/>
    <n v="8"/>
    <n v="0"/>
    <n v="0"/>
    <n v="0"/>
    <n v="0"/>
    <n v="0"/>
    <m/>
    <m/>
    <s v="V"/>
    <m/>
    <m/>
    <m/>
    <m/>
    <m/>
    <m/>
    <m/>
    <m/>
    <m/>
    <m/>
    <m/>
    <m/>
    <m/>
  </r>
  <r>
    <x v="194"/>
    <x v="6"/>
    <x v="282"/>
    <n v="4"/>
    <n v="0"/>
    <n v="0"/>
    <n v="5"/>
    <n v="0"/>
    <n v="0"/>
    <n v="0"/>
    <m/>
    <m/>
    <m/>
    <m/>
    <m/>
    <m/>
    <m/>
    <m/>
    <m/>
    <m/>
    <m/>
    <m/>
    <m/>
    <m/>
    <m/>
    <m/>
  </r>
  <r>
    <x v="194"/>
    <x v="6"/>
    <x v="283"/>
    <n v="8"/>
    <n v="0"/>
    <n v="0"/>
    <n v="3"/>
    <n v="0"/>
    <n v="0"/>
    <n v="0"/>
    <m/>
    <m/>
    <m/>
    <m/>
    <m/>
    <m/>
    <m/>
    <m/>
    <m/>
    <m/>
    <m/>
    <m/>
    <m/>
    <m/>
    <m/>
    <m/>
  </r>
  <r>
    <x v="194"/>
    <x v="6"/>
    <x v="284"/>
    <n v="1"/>
    <n v="0"/>
    <n v="0"/>
    <n v="1"/>
    <n v="0"/>
    <n v="0"/>
    <n v="0"/>
    <m/>
    <m/>
    <m/>
    <m/>
    <m/>
    <m/>
    <m/>
    <m/>
    <m/>
    <m/>
    <m/>
    <m/>
    <m/>
    <m/>
    <m/>
    <m/>
  </r>
  <r>
    <x v="194"/>
    <x v="6"/>
    <x v="285"/>
    <n v="1"/>
    <n v="0"/>
    <n v="0"/>
    <n v="0"/>
    <n v="0"/>
    <n v="0"/>
    <n v="0"/>
    <m/>
    <m/>
    <m/>
    <m/>
    <m/>
    <m/>
    <m/>
    <m/>
    <m/>
    <m/>
    <m/>
    <m/>
    <m/>
    <m/>
    <m/>
    <m/>
  </r>
  <r>
    <x v="197"/>
    <x v="5"/>
    <x v="228"/>
    <n v="8"/>
    <n v="0"/>
    <n v="0"/>
    <n v="0"/>
    <n v="0"/>
    <n v="0"/>
    <n v="0"/>
    <m/>
    <m/>
    <m/>
    <m/>
    <m/>
    <m/>
    <m/>
    <m/>
    <m/>
    <m/>
    <m/>
    <m/>
    <m/>
    <m/>
    <m/>
    <m/>
  </r>
  <r>
    <x v="197"/>
    <x v="5"/>
    <x v="279"/>
    <n v="1"/>
    <n v="0"/>
    <n v="0"/>
    <n v="0"/>
    <n v="0"/>
    <n v="0"/>
    <n v="0"/>
    <m/>
    <m/>
    <m/>
    <m/>
    <m/>
    <m/>
    <m/>
    <m/>
    <m/>
    <m/>
    <m/>
    <m/>
    <m/>
    <m/>
    <m/>
    <m/>
  </r>
  <r>
    <x v="197"/>
    <x v="3"/>
    <x v="189"/>
    <n v="13"/>
    <n v="0"/>
    <n v="0"/>
    <n v="0"/>
    <n v="0"/>
    <n v="0"/>
    <n v="0"/>
    <m/>
    <m/>
    <m/>
    <m/>
    <m/>
    <m/>
    <m/>
    <m/>
    <m/>
    <m/>
    <m/>
    <m/>
    <m/>
    <m/>
    <m/>
    <m/>
  </r>
  <r>
    <x v="197"/>
    <x v="2"/>
    <x v="224"/>
    <n v="13"/>
    <n v="0"/>
    <n v="0"/>
    <n v="0"/>
    <n v="0"/>
    <n v="0"/>
    <n v="0"/>
    <m/>
    <m/>
    <m/>
    <m/>
    <m/>
    <m/>
    <m/>
    <m/>
    <m/>
    <m/>
    <m/>
    <m/>
    <m/>
    <m/>
    <m/>
    <m/>
  </r>
  <r>
    <x v="197"/>
    <x v="5"/>
    <x v="286"/>
    <n v="1"/>
    <n v="0"/>
    <n v="0"/>
    <n v="0"/>
    <n v="0"/>
    <n v="0"/>
    <n v="0"/>
    <m/>
    <m/>
    <m/>
    <m/>
    <m/>
    <m/>
    <m/>
    <m/>
    <m/>
    <m/>
    <m/>
    <m/>
    <m/>
    <m/>
    <m/>
    <m/>
  </r>
  <r>
    <x v="197"/>
    <x v="5"/>
    <x v="193"/>
    <n v="13"/>
    <n v="0"/>
    <n v="0"/>
    <n v="0"/>
    <n v="0"/>
    <n v="0"/>
    <n v="0"/>
    <m/>
    <m/>
    <m/>
    <m/>
    <m/>
    <m/>
    <m/>
    <m/>
    <m/>
    <m/>
    <m/>
    <m/>
    <m/>
    <m/>
    <m/>
    <m/>
  </r>
  <r>
    <x v="197"/>
    <x v="6"/>
    <x v="287"/>
    <n v="13"/>
    <n v="0"/>
    <n v="0"/>
    <n v="1"/>
    <n v="0"/>
    <n v="0"/>
    <n v="0"/>
    <m/>
    <m/>
    <s v="V"/>
    <m/>
    <m/>
    <m/>
    <m/>
    <m/>
    <m/>
    <m/>
    <m/>
    <m/>
    <m/>
    <m/>
    <m/>
    <m/>
  </r>
  <r>
    <x v="197"/>
    <x v="6"/>
    <x v="288"/>
    <n v="11"/>
    <n v="0"/>
    <n v="0"/>
    <n v="4"/>
    <n v="0"/>
    <n v="0"/>
    <n v="0"/>
    <m/>
    <m/>
    <m/>
    <s v="V"/>
    <s v="V"/>
    <m/>
    <m/>
    <m/>
    <m/>
    <m/>
    <m/>
    <m/>
    <m/>
    <m/>
    <m/>
    <m/>
  </r>
  <r>
    <x v="197"/>
    <x v="6"/>
    <x v="289"/>
    <n v="13"/>
    <n v="7"/>
    <n v="0"/>
    <n v="0"/>
    <n v="0"/>
    <n v="0"/>
    <n v="0"/>
    <m/>
    <m/>
    <m/>
    <s v="V"/>
    <m/>
    <m/>
    <m/>
    <m/>
    <m/>
    <m/>
    <m/>
    <m/>
    <m/>
    <m/>
    <m/>
    <m/>
  </r>
  <r>
    <x v="198"/>
    <x v="3"/>
    <x v="211"/>
    <n v="4"/>
    <n v="0"/>
    <n v="0"/>
    <n v="0"/>
    <n v="0"/>
    <n v="0"/>
    <n v="0"/>
    <m/>
    <m/>
    <m/>
    <m/>
    <m/>
    <m/>
    <m/>
    <m/>
    <m/>
    <m/>
    <m/>
    <m/>
    <m/>
    <m/>
    <m/>
    <m/>
  </r>
  <r>
    <x v="199"/>
    <x v="0"/>
    <x v="290"/>
    <n v="13"/>
    <n v="0"/>
    <n v="0"/>
    <n v="0"/>
    <n v="0"/>
    <n v="0"/>
    <n v="0"/>
    <m/>
    <m/>
    <m/>
    <m/>
    <m/>
    <m/>
    <m/>
    <m/>
    <m/>
    <m/>
    <m/>
    <m/>
    <m/>
    <m/>
    <m/>
    <m/>
  </r>
  <r>
    <x v="199"/>
    <x v="0"/>
    <x v="291"/>
    <n v="13"/>
    <n v="0"/>
    <n v="0"/>
    <n v="0"/>
    <n v="0"/>
    <n v="0"/>
    <n v="0"/>
    <m/>
    <m/>
    <m/>
    <m/>
    <m/>
    <m/>
    <m/>
    <m/>
    <m/>
    <m/>
    <m/>
    <m/>
    <m/>
    <m/>
    <m/>
    <m/>
  </r>
  <r>
    <x v="199"/>
    <x v="0"/>
    <x v="281"/>
    <n v="9"/>
    <n v="0"/>
    <n v="0"/>
    <n v="0"/>
    <n v="0"/>
    <n v="0"/>
    <n v="0"/>
    <m/>
    <m/>
    <m/>
    <m/>
    <m/>
    <m/>
    <m/>
    <m/>
    <m/>
    <m/>
    <m/>
    <m/>
    <m/>
    <m/>
    <m/>
    <m/>
  </r>
  <r>
    <x v="199"/>
    <x v="0"/>
    <x v="292"/>
    <n v="13"/>
    <n v="0"/>
    <n v="0"/>
    <n v="0"/>
    <n v="0"/>
    <n v="0"/>
    <n v="0"/>
    <m/>
    <m/>
    <m/>
    <m/>
    <m/>
    <m/>
    <m/>
    <m/>
    <m/>
    <m/>
    <m/>
    <m/>
    <m/>
    <m/>
    <m/>
    <m/>
  </r>
  <r>
    <x v="200"/>
    <x v="1"/>
    <x v="215"/>
    <n v="12"/>
    <n v="12"/>
    <n v="0"/>
    <n v="0"/>
    <n v="0"/>
    <n v="0"/>
    <n v="0"/>
    <m/>
    <m/>
    <s v="V"/>
    <m/>
    <m/>
    <m/>
    <m/>
    <m/>
    <m/>
    <m/>
    <m/>
    <m/>
    <m/>
    <m/>
    <m/>
    <m/>
  </r>
  <r>
    <x v="200"/>
    <x v="0"/>
    <x v="293"/>
    <n v="13"/>
    <n v="0"/>
    <n v="0"/>
    <n v="0"/>
    <n v="0"/>
    <n v="0"/>
    <n v="0"/>
    <m/>
    <m/>
    <m/>
    <m/>
    <m/>
    <m/>
    <m/>
    <m/>
    <m/>
    <m/>
    <m/>
    <m/>
    <m/>
    <m/>
    <m/>
    <m/>
  </r>
  <r>
    <x v="200"/>
    <x v="2"/>
    <x v="226"/>
    <n v="13"/>
    <n v="0"/>
    <n v="0"/>
    <n v="0"/>
    <n v="0"/>
    <n v="0"/>
    <n v="0"/>
    <m/>
    <m/>
    <m/>
    <m/>
    <m/>
    <m/>
    <m/>
    <m/>
    <m/>
    <m/>
    <m/>
    <m/>
    <m/>
    <m/>
    <m/>
    <m/>
  </r>
  <r>
    <x v="200"/>
    <x v="0"/>
    <x v="294"/>
    <n v="13"/>
    <n v="0"/>
    <n v="0"/>
    <n v="0"/>
    <n v="0"/>
    <n v="0"/>
    <n v="0"/>
    <m/>
    <m/>
    <m/>
    <m/>
    <m/>
    <m/>
    <m/>
    <m/>
    <m/>
    <m/>
    <m/>
    <m/>
    <m/>
    <m/>
    <m/>
    <m/>
  </r>
  <r>
    <x v="200"/>
    <x v="5"/>
    <x v="178"/>
    <n v="13"/>
    <n v="0"/>
    <n v="0"/>
    <n v="0"/>
    <n v="0"/>
    <n v="0"/>
    <n v="0"/>
    <m/>
    <m/>
    <m/>
    <m/>
    <m/>
    <m/>
    <m/>
    <m/>
    <m/>
    <m/>
    <m/>
    <m/>
    <m/>
    <m/>
    <m/>
    <m/>
  </r>
  <r>
    <x v="200"/>
    <x v="5"/>
    <x v="168"/>
    <n v="13"/>
    <n v="0"/>
    <n v="0"/>
    <n v="0"/>
    <n v="0"/>
    <n v="0"/>
    <n v="0"/>
    <m/>
    <m/>
    <m/>
    <m/>
    <m/>
    <m/>
    <m/>
    <m/>
    <m/>
    <m/>
    <m/>
    <m/>
    <m/>
    <m/>
    <m/>
    <m/>
  </r>
  <r>
    <x v="198"/>
    <x v="6"/>
    <x v="295"/>
    <n v="13"/>
    <n v="4"/>
    <n v="0"/>
    <n v="19"/>
    <n v="0"/>
    <n v="0"/>
    <n v="0"/>
    <m/>
    <s v="V"/>
    <m/>
    <m/>
    <m/>
    <m/>
    <m/>
    <m/>
    <m/>
    <m/>
    <m/>
    <m/>
    <m/>
    <m/>
    <m/>
    <m/>
  </r>
  <r>
    <x v="198"/>
    <x v="6"/>
    <x v="289"/>
    <n v="4"/>
    <n v="4"/>
    <n v="0"/>
    <n v="27"/>
    <n v="0"/>
    <n v="0"/>
    <n v="0"/>
    <m/>
    <m/>
    <m/>
    <m/>
    <m/>
    <m/>
    <m/>
    <m/>
    <m/>
    <m/>
    <m/>
    <m/>
    <m/>
    <m/>
    <m/>
    <m/>
  </r>
  <r>
    <x v="200"/>
    <x v="6"/>
    <x v="289"/>
    <n v="4"/>
    <n v="1"/>
    <n v="1"/>
    <n v="2"/>
    <n v="0"/>
    <n v="0"/>
    <n v="0"/>
    <m/>
    <m/>
    <m/>
    <m/>
    <m/>
    <m/>
    <m/>
    <m/>
    <m/>
    <m/>
    <m/>
    <m/>
    <m/>
    <m/>
    <m/>
    <m/>
  </r>
  <r>
    <x v="200"/>
    <x v="6"/>
    <x v="296"/>
    <n v="7"/>
    <n v="7"/>
    <n v="0"/>
    <n v="0"/>
    <n v="0"/>
    <n v="0"/>
    <n v="0"/>
    <m/>
    <m/>
    <m/>
    <m/>
    <m/>
    <m/>
    <m/>
    <m/>
    <m/>
    <m/>
    <m/>
    <m/>
    <m/>
    <m/>
    <m/>
    <m/>
  </r>
  <r>
    <x v="200"/>
    <x v="6"/>
    <x v="297"/>
    <n v="13"/>
    <n v="13"/>
    <n v="0"/>
    <n v="0"/>
    <n v="0"/>
    <n v="0"/>
    <n v="0"/>
    <m/>
    <m/>
    <m/>
    <m/>
    <m/>
    <m/>
    <m/>
    <m/>
    <m/>
    <m/>
    <m/>
    <m/>
    <m/>
    <m/>
    <m/>
    <m/>
  </r>
  <r>
    <x v="200"/>
    <x v="5"/>
    <x v="190"/>
    <n v="13"/>
    <n v="13"/>
    <n v="0"/>
    <n v="0"/>
    <n v="0"/>
    <n v="0"/>
    <n v="0"/>
    <m/>
    <m/>
    <m/>
    <m/>
    <m/>
    <m/>
    <m/>
    <m/>
    <m/>
    <m/>
    <m/>
    <m/>
    <m/>
    <m/>
    <m/>
    <m/>
  </r>
  <r>
    <x v="200"/>
    <x v="6"/>
    <x v="298"/>
    <n v="13"/>
    <n v="13"/>
    <n v="0"/>
    <n v="0"/>
    <n v="0"/>
    <n v="0"/>
    <n v="0"/>
    <m/>
    <m/>
    <m/>
    <m/>
    <m/>
    <m/>
    <m/>
    <m/>
    <m/>
    <m/>
    <m/>
    <m/>
    <m/>
    <m/>
    <m/>
    <m/>
  </r>
  <r>
    <x v="200"/>
    <x v="6"/>
    <x v="299"/>
    <n v="4"/>
    <n v="4"/>
    <n v="0"/>
    <n v="0"/>
    <n v="0"/>
    <n v="0"/>
    <n v="0"/>
    <m/>
    <m/>
    <m/>
    <m/>
    <m/>
    <m/>
    <m/>
    <m/>
    <m/>
    <m/>
    <m/>
    <m/>
    <m/>
    <m/>
    <m/>
    <m/>
  </r>
  <r>
    <x v="200"/>
    <x v="5"/>
    <x v="267"/>
    <n v="3"/>
    <n v="3"/>
    <n v="0"/>
    <n v="0"/>
    <n v="0"/>
    <n v="0"/>
    <n v="0"/>
    <m/>
    <m/>
    <m/>
    <m/>
    <m/>
    <m/>
    <m/>
    <m/>
    <m/>
    <m/>
    <m/>
    <m/>
    <m/>
    <m/>
    <m/>
    <m/>
  </r>
  <r>
    <x v="201"/>
    <x v="1"/>
    <x v="276"/>
    <n v="13"/>
    <n v="0"/>
    <n v="0"/>
    <n v="0"/>
    <n v="0"/>
    <n v="0"/>
    <n v="0"/>
    <m/>
    <m/>
    <m/>
    <m/>
    <m/>
    <m/>
    <m/>
    <m/>
    <m/>
    <m/>
    <m/>
    <m/>
    <m/>
    <m/>
    <m/>
    <m/>
  </r>
  <r>
    <x v="201"/>
    <x v="1"/>
    <x v="270"/>
    <n v="13"/>
    <n v="0"/>
    <n v="0"/>
    <n v="0"/>
    <n v="0"/>
    <n v="0"/>
    <n v="0"/>
    <m/>
    <m/>
    <m/>
    <m/>
    <m/>
    <m/>
    <m/>
    <m/>
    <m/>
    <m/>
    <m/>
    <m/>
    <m/>
    <m/>
    <m/>
    <m/>
  </r>
  <r>
    <x v="201"/>
    <x v="1"/>
    <x v="274"/>
    <n v="13"/>
    <n v="0"/>
    <n v="0"/>
    <n v="0"/>
    <n v="0"/>
    <n v="0"/>
    <n v="0"/>
    <m/>
    <m/>
    <m/>
    <m/>
    <m/>
    <m/>
    <m/>
    <m/>
    <m/>
    <m/>
    <m/>
    <m/>
    <m/>
    <m/>
    <m/>
    <m/>
  </r>
  <r>
    <x v="201"/>
    <x v="2"/>
    <x v="210"/>
    <n v="13"/>
    <n v="0"/>
    <n v="0"/>
    <n v="0"/>
    <n v="0"/>
    <n v="0"/>
    <n v="0"/>
    <m/>
    <m/>
    <m/>
    <m/>
    <m/>
    <m/>
    <m/>
    <m/>
    <m/>
    <m/>
    <m/>
    <m/>
    <m/>
    <m/>
    <m/>
    <m/>
  </r>
  <r>
    <x v="201"/>
    <x v="4"/>
    <x v="196"/>
    <n v="5"/>
    <n v="0"/>
    <n v="0"/>
    <n v="0"/>
    <n v="0"/>
    <n v="0"/>
    <n v="0"/>
    <m/>
    <m/>
    <m/>
    <m/>
    <m/>
    <m/>
    <m/>
    <m/>
    <m/>
    <m/>
    <m/>
    <m/>
    <m/>
    <m/>
    <m/>
    <m/>
  </r>
  <r>
    <x v="201"/>
    <x v="4"/>
    <x v="217"/>
    <n v="13"/>
    <n v="0"/>
    <n v="0"/>
    <n v="0"/>
    <n v="0"/>
    <n v="0"/>
    <n v="0"/>
    <m/>
    <m/>
    <m/>
    <m/>
    <m/>
    <m/>
    <m/>
    <m/>
    <m/>
    <m/>
    <m/>
    <m/>
    <m/>
    <m/>
    <m/>
    <m/>
  </r>
  <r>
    <x v="201"/>
    <x v="4"/>
    <x v="202"/>
    <n v="13"/>
    <n v="0"/>
    <n v="0"/>
    <n v="0"/>
    <n v="0"/>
    <n v="0"/>
    <n v="0"/>
    <m/>
    <m/>
    <m/>
    <m/>
    <m/>
    <m/>
    <m/>
    <m/>
    <m/>
    <m/>
    <m/>
    <m/>
    <m/>
    <m/>
    <m/>
    <m/>
  </r>
  <r>
    <x v="201"/>
    <x v="4"/>
    <x v="218"/>
    <n v="13"/>
    <n v="13"/>
    <n v="0"/>
    <n v="0"/>
    <n v="0"/>
    <n v="0"/>
    <n v="0"/>
    <m/>
    <m/>
    <m/>
    <s v="V"/>
    <m/>
    <m/>
    <m/>
    <m/>
    <m/>
    <m/>
    <m/>
    <m/>
    <m/>
    <m/>
    <m/>
    <m/>
  </r>
  <r>
    <x v="201"/>
    <x v="0"/>
    <x v="300"/>
    <n v="5"/>
    <n v="5"/>
    <n v="0"/>
    <n v="0"/>
    <n v="0"/>
    <n v="0"/>
    <n v="0"/>
    <m/>
    <m/>
    <m/>
    <s v="V"/>
    <m/>
    <m/>
    <m/>
    <m/>
    <m/>
    <m/>
    <m/>
    <m/>
    <m/>
    <m/>
    <m/>
    <m/>
  </r>
  <r>
    <x v="201"/>
    <x v="4"/>
    <x v="219"/>
    <n v="13"/>
    <n v="0"/>
    <n v="0"/>
    <n v="0"/>
    <n v="0"/>
    <n v="0"/>
    <n v="0"/>
    <m/>
    <m/>
    <m/>
    <m/>
    <m/>
    <m/>
    <m/>
    <m/>
    <m/>
    <m/>
    <m/>
    <m/>
    <m/>
    <m/>
    <m/>
    <m/>
  </r>
  <r>
    <x v="201"/>
    <x v="4"/>
    <x v="220"/>
    <n v="12"/>
    <n v="0"/>
    <n v="0"/>
    <n v="0"/>
    <n v="0"/>
    <n v="0"/>
    <n v="0"/>
    <m/>
    <m/>
    <m/>
    <m/>
    <m/>
    <m/>
    <m/>
    <m/>
    <m/>
    <m/>
    <m/>
    <m/>
    <m/>
    <m/>
    <m/>
    <m/>
  </r>
  <r>
    <x v="201"/>
    <x v="4"/>
    <x v="203"/>
    <n v="13"/>
    <n v="0"/>
    <n v="0"/>
    <n v="0"/>
    <n v="0"/>
    <n v="0"/>
    <n v="0"/>
    <m/>
    <m/>
    <m/>
    <m/>
    <m/>
    <m/>
    <m/>
    <m/>
    <m/>
    <m/>
    <m/>
    <m/>
    <m/>
    <m/>
    <m/>
    <m/>
  </r>
  <r>
    <x v="201"/>
    <x v="4"/>
    <x v="214"/>
    <n v="13"/>
    <n v="0"/>
    <n v="0"/>
    <n v="0"/>
    <n v="0"/>
    <n v="0"/>
    <n v="0"/>
    <m/>
    <m/>
    <m/>
    <m/>
    <m/>
    <m/>
    <m/>
    <m/>
    <m/>
    <m/>
    <m/>
    <m/>
    <m/>
    <m/>
    <m/>
    <m/>
  </r>
  <r>
    <x v="201"/>
    <x v="1"/>
    <x v="278"/>
    <n v="13"/>
    <n v="0"/>
    <n v="0"/>
    <n v="0"/>
    <n v="0"/>
    <n v="0"/>
    <n v="0"/>
    <m/>
    <m/>
    <m/>
    <m/>
    <m/>
    <m/>
    <m/>
    <m/>
    <m/>
    <m/>
    <m/>
    <m/>
    <m/>
    <m/>
    <m/>
    <m/>
  </r>
  <r>
    <x v="201"/>
    <x v="6"/>
    <x v="301"/>
    <n v="2"/>
    <n v="0"/>
    <n v="0"/>
    <n v="1"/>
    <n v="0"/>
    <n v="0"/>
    <n v="0"/>
    <m/>
    <s v="V"/>
    <m/>
    <m/>
    <m/>
    <m/>
    <m/>
    <m/>
    <m/>
    <m/>
    <m/>
    <m/>
    <m/>
    <m/>
    <m/>
    <m/>
  </r>
  <r>
    <x v="202"/>
    <x v="1"/>
    <x v="273"/>
    <n v="13"/>
    <n v="0"/>
    <n v="0"/>
    <n v="0"/>
    <n v="0"/>
    <n v="0"/>
    <n v="0"/>
    <m/>
    <m/>
    <m/>
    <m/>
    <m/>
    <m/>
    <m/>
    <m/>
    <m/>
    <m/>
    <m/>
    <m/>
    <m/>
    <m/>
    <m/>
    <m/>
  </r>
  <r>
    <x v="202"/>
    <x v="5"/>
    <x v="190"/>
    <n v="13"/>
    <n v="0"/>
    <n v="0"/>
    <n v="0"/>
    <n v="0"/>
    <n v="0"/>
    <n v="0"/>
    <m/>
    <m/>
    <m/>
    <m/>
    <m/>
    <m/>
    <m/>
    <m/>
    <m/>
    <m/>
    <m/>
    <m/>
    <m/>
    <m/>
    <m/>
    <m/>
  </r>
  <r>
    <x v="202"/>
    <x v="0"/>
    <x v="300"/>
    <n v="5"/>
    <n v="0"/>
    <n v="0"/>
    <n v="0"/>
    <n v="0"/>
    <n v="0"/>
    <n v="0"/>
    <m/>
    <m/>
    <m/>
    <m/>
    <m/>
    <m/>
    <m/>
    <m/>
    <m/>
    <m/>
    <m/>
    <m/>
    <m/>
    <m/>
    <m/>
    <m/>
  </r>
  <r>
    <x v="202"/>
    <x v="0"/>
    <x v="302"/>
    <n v="13"/>
    <n v="1"/>
    <n v="0"/>
    <n v="0"/>
    <n v="2"/>
    <n v="0"/>
    <n v="0"/>
    <m/>
    <s v="V"/>
    <m/>
    <m/>
    <m/>
    <m/>
    <m/>
    <m/>
    <m/>
    <m/>
    <m/>
    <m/>
    <m/>
    <m/>
    <m/>
    <m/>
  </r>
  <r>
    <x v="202"/>
    <x v="1"/>
    <x v="275"/>
    <n v="13"/>
    <n v="11"/>
    <n v="0"/>
    <n v="0"/>
    <n v="0"/>
    <n v="0"/>
    <n v="0"/>
    <m/>
    <m/>
    <m/>
    <s v="V"/>
    <m/>
    <m/>
    <m/>
    <m/>
    <m/>
    <m/>
    <m/>
    <m/>
    <m/>
    <m/>
    <m/>
    <m/>
  </r>
  <r>
    <x v="202"/>
    <x v="5"/>
    <x v="303"/>
    <n v="1"/>
    <n v="1"/>
    <n v="0"/>
    <n v="0"/>
    <n v="0"/>
    <n v="0"/>
    <n v="0"/>
    <m/>
    <m/>
    <m/>
    <m/>
    <m/>
    <m/>
    <m/>
    <m/>
    <m/>
    <m/>
    <m/>
    <m/>
    <m/>
    <m/>
    <m/>
    <m/>
  </r>
  <r>
    <x v="202"/>
    <x v="6"/>
    <x v="304"/>
    <n v="1"/>
    <n v="0"/>
    <n v="0"/>
    <n v="1"/>
    <n v="0"/>
    <n v="0"/>
    <n v="0"/>
    <m/>
    <s v="V"/>
    <m/>
    <m/>
    <m/>
    <m/>
    <m/>
    <m/>
    <m/>
    <m/>
    <m/>
    <m/>
    <m/>
    <m/>
    <m/>
    <m/>
  </r>
  <r>
    <x v="202"/>
    <x v="6"/>
    <x v="299"/>
    <n v="4"/>
    <n v="0"/>
    <n v="0"/>
    <n v="3"/>
    <n v="0"/>
    <n v="0"/>
    <n v="0"/>
    <m/>
    <s v="V"/>
    <m/>
    <m/>
    <m/>
    <m/>
    <m/>
    <m/>
    <m/>
    <m/>
    <m/>
    <m/>
    <m/>
    <m/>
    <m/>
    <m/>
  </r>
  <r>
    <x v="202"/>
    <x v="6"/>
    <x v="297"/>
    <n v="3"/>
    <n v="0"/>
    <n v="0"/>
    <n v="0"/>
    <n v="0"/>
    <n v="0"/>
    <n v="0"/>
    <m/>
    <m/>
    <m/>
    <m/>
    <m/>
    <m/>
    <m/>
    <m/>
    <m/>
    <m/>
    <m/>
    <m/>
    <m/>
    <m/>
    <m/>
    <m/>
  </r>
  <r>
    <x v="202"/>
    <x v="6"/>
    <x v="298"/>
    <n v="13"/>
    <n v="10"/>
    <n v="0"/>
    <n v="0"/>
    <n v="0"/>
    <n v="0"/>
    <n v="0"/>
    <m/>
    <m/>
    <m/>
    <s v="V"/>
    <m/>
    <m/>
    <m/>
    <m/>
    <m/>
    <m/>
    <m/>
    <m/>
    <m/>
    <m/>
    <m/>
    <m/>
  </r>
  <r>
    <x v="202"/>
    <x v="6"/>
    <x v="305"/>
    <n v="10"/>
    <n v="1"/>
    <n v="0"/>
    <n v="0"/>
    <n v="0"/>
    <n v="0"/>
    <n v="0"/>
    <m/>
    <m/>
    <m/>
    <s v="V"/>
    <m/>
    <m/>
    <m/>
    <m/>
    <m/>
    <m/>
    <m/>
    <m/>
    <m/>
    <m/>
    <m/>
    <m/>
  </r>
  <r>
    <x v="202"/>
    <x v="6"/>
    <x v="296"/>
    <n v="7"/>
    <n v="3"/>
    <n v="0"/>
    <n v="2"/>
    <n v="0"/>
    <n v="0"/>
    <n v="0"/>
    <m/>
    <s v="V"/>
    <m/>
    <m/>
    <m/>
    <m/>
    <m/>
    <m/>
    <m/>
    <m/>
    <m/>
    <m/>
    <m/>
    <m/>
    <m/>
    <m/>
  </r>
  <r>
    <x v="203"/>
    <x v="1"/>
    <x v="275"/>
    <n v="2"/>
    <n v="0"/>
    <n v="0"/>
    <n v="0"/>
    <n v="0"/>
    <n v="0"/>
    <n v="0"/>
    <m/>
    <m/>
    <m/>
    <m/>
    <m/>
    <m/>
    <m/>
    <m/>
    <m/>
    <m/>
    <m/>
    <m/>
    <m/>
    <m/>
    <m/>
    <m/>
  </r>
  <r>
    <x v="203"/>
    <x v="1"/>
    <x v="215"/>
    <n v="12"/>
    <n v="0"/>
    <n v="0"/>
    <n v="0"/>
    <n v="0"/>
    <n v="0"/>
    <n v="0"/>
    <m/>
    <m/>
    <m/>
    <m/>
    <m/>
    <m/>
    <m/>
    <m/>
    <m/>
    <m/>
    <m/>
    <m/>
    <m/>
    <m/>
    <m/>
    <m/>
  </r>
  <r>
    <x v="203"/>
    <x v="5"/>
    <x v="211"/>
    <n v="4"/>
    <n v="0"/>
    <n v="0"/>
    <n v="0"/>
    <n v="0"/>
    <n v="0"/>
    <n v="0"/>
    <m/>
    <m/>
    <m/>
    <m/>
    <m/>
    <m/>
    <m/>
    <m/>
    <m/>
    <m/>
    <m/>
    <m/>
    <m/>
    <m/>
    <m/>
    <m/>
  </r>
  <r>
    <x v="203"/>
    <x v="6"/>
    <x v="298"/>
    <n v="3"/>
    <n v="0"/>
    <n v="0"/>
    <n v="3"/>
    <n v="0"/>
    <n v="0"/>
    <n v="0"/>
    <m/>
    <s v="V"/>
    <m/>
    <m/>
    <m/>
    <m/>
    <m/>
    <m/>
    <m/>
    <m/>
    <m/>
    <m/>
    <m/>
    <m/>
    <m/>
    <m/>
  </r>
  <r>
    <x v="203"/>
    <x v="6"/>
    <x v="306"/>
    <n v="9"/>
    <n v="0"/>
    <n v="0"/>
    <n v="8"/>
    <n v="0"/>
    <n v="0"/>
    <n v="0"/>
    <m/>
    <s v="V"/>
    <m/>
    <m/>
    <m/>
    <m/>
    <m/>
    <m/>
    <m/>
    <m/>
    <m/>
    <m/>
    <m/>
    <m/>
    <m/>
    <m/>
  </r>
  <r>
    <x v="204"/>
    <x v="1"/>
    <x v="307"/>
    <n v="11"/>
    <n v="0"/>
    <n v="0"/>
    <n v="0"/>
    <n v="0"/>
    <n v="0"/>
    <n v="0"/>
    <m/>
    <m/>
    <m/>
    <m/>
    <m/>
    <m/>
    <m/>
    <m/>
    <m/>
    <m/>
    <m/>
    <m/>
    <m/>
    <m/>
    <m/>
    <m/>
  </r>
  <r>
    <x v="204"/>
    <x v="3"/>
    <x v="213"/>
    <n v="13"/>
    <n v="0"/>
    <n v="0"/>
    <n v="0"/>
    <n v="0"/>
    <n v="0"/>
    <n v="0"/>
    <m/>
    <m/>
    <m/>
    <m/>
    <m/>
    <m/>
    <m/>
    <m/>
    <m/>
    <m/>
    <m/>
    <m/>
    <m/>
    <m/>
    <m/>
    <m/>
  </r>
  <r>
    <x v="204"/>
    <x v="5"/>
    <x v="189"/>
    <n v="13"/>
    <n v="0"/>
    <n v="0"/>
    <n v="0"/>
    <n v="0"/>
    <n v="0"/>
    <n v="0"/>
    <m/>
    <m/>
    <m/>
    <m/>
    <m/>
    <m/>
    <m/>
    <m/>
    <m/>
    <m/>
    <m/>
    <m/>
    <m/>
    <m/>
    <m/>
    <m/>
  </r>
  <r>
    <x v="204"/>
    <x v="6"/>
    <x v="305"/>
    <n v="1"/>
    <n v="0"/>
    <n v="0"/>
    <n v="0"/>
    <n v="0"/>
    <n v="0"/>
    <n v="0"/>
    <m/>
    <m/>
    <m/>
    <m/>
    <m/>
    <m/>
    <m/>
    <m/>
    <m/>
    <m/>
    <m/>
    <m/>
    <m/>
    <m/>
    <m/>
    <m/>
  </r>
  <r>
    <x v="204"/>
    <x v="6"/>
    <x v="308"/>
    <n v="3"/>
    <n v="0"/>
    <n v="0"/>
    <n v="0"/>
    <n v="0"/>
    <n v="0"/>
    <n v="0"/>
    <m/>
    <m/>
    <m/>
    <m/>
    <m/>
    <m/>
    <m/>
    <m/>
    <m/>
    <m/>
    <m/>
    <m/>
    <m/>
    <m/>
    <m/>
    <m/>
  </r>
  <r>
    <x v="204"/>
    <x v="6"/>
    <x v="309"/>
    <n v="6"/>
    <n v="0"/>
    <n v="0"/>
    <n v="3"/>
    <n v="0"/>
    <n v="0"/>
    <n v="0"/>
    <m/>
    <s v="V"/>
    <m/>
    <m/>
    <m/>
    <m/>
    <m/>
    <m/>
    <m/>
    <m/>
    <m/>
    <m/>
    <m/>
    <m/>
    <m/>
    <m/>
  </r>
  <r>
    <x v="204"/>
    <x v="6"/>
    <x v="310"/>
    <n v="13"/>
    <n v="0"/>
    <n v="0"/>
    <n v="17"/>
    <n v="0"/>
    <n v="0"/>
    <n v="0"/>
    <m/>
    <s v="V"/>
    <m/>
    <m/>
    <m/>
    <m/>
    <m/>
    <m/>
    <m/>
    <m/>
    <m/>
    <m/>
    <m/>
    <m/>
    <m/>
    <m/>
  </r>
  <r>
    <x v="205"/>
    <x v="0"/>
    <x v="311"/>
    <n v="11"/>
    <n v="11"/>
    <n v="0"/>
    <n v="0"/>
    <n v="0"/>
    <n v="0"/>
    <n v="0"/>
    <m/>
    <m/>
    <m/>
    <m/>
    <m/>
    <m/>
    <m/>
    <m/>
    <m/>
    <m/>
    <m/>
    <m/>
    <m/>
    <m/>
    <m/>
    <m/>
  </r>
  <r>
    <x v="205"/>
    <x v="0"/>
    <x v="312"/>
    <n v="13"/>
    <n v="0"/>
    <n v="0"/>
    <n v="0"/>
    <n v="0"/>
    <n v="0"/>
    <n v="0"/>
    <m/>
    <m/>
    <m/>
    <m/>
    <m/>
    <m/>
    <m/>
    <m/>
    <m/>
    <m/>
    <m/>
    <m/>
    <m/>
    <m/>
    <m/>
    <m/>
  </r>
  <r>
    <x v="205"/>
    <x v="0"/>
    <x v="313"/>
    <n v="13"/>
    <n v="0"/>
    <n v="0"/>
    <n v="0"/>
    <n v="0"/>
    <n v="0"/>
    <n v="0"/>
    <m/>
    <m/>
    <m/>
    <m/>
    <m/>
    <m/>
    <m/>
    <m/>
    <m/>
    <m/>
    <m/>
    <m/>
    <m/>
    <m/>
    <m/>
    <m/>
  </r>
  <r>
    <x v="205"/>
    <x v="0"/>
    <x v="314"/>
    <n v="4"/>
    <n v="0"/>
    <n v="0"/>
    <n v="0"/>
    <n v="0"/>
    <n v="0"/>
    <n v="0"/>
    <m/>
    <m/>
    <m/>
    <m/>
    <m/>
    <m/>
    <m/>
    <m/>
    <m/>
    <m/>
    <m/>
    <m/>
    <m/>
    <m/>
    <m/>
    <m/>
  </r>
  <r>
    <x v="205"/>
    <x v="3"/>
    <x v="196"/>
    <n v="5"/>
    <n v="0"/>
    <n v="0"/>
    <n v="0"/>
    <n v="0"/>
    <n v="0"/>
    <n v="0"/>
    <m/>
    <m/>
    <m/>
    <m/>
    <m/>
    <m/>
    <m/>
    <m/>
    <m/>
    <m/>
    <m/>
    <m/>
    <m/>
    <m/>
    <m/>
    <m/>
  </r>
  <r>
    <x v="205"/>
    <x v="3"/>
    <x v="217"/>
    <n v="13"/>
    <n v="0"/>
    <n v="0"/>
    <n v="0"/>
    <n v="0"/>
    <n v="0"/>
    <n v="0"/>
    <m/>
    <m/>
    <m/>
    <m/>
    <m/>
    <m/>
    <m/>
    <m/>
    <m/>
    <m/>
    <m/>
    <m/>
    <m/>
    <m/>
    <m/>
    <m/>
  </r>
  <r>
    <x v="206"/>
    <x v="3"/>
    <x v="203"/>
    <n v="13"/>
    <n v="0"/>
    <n v="0"/>
    <n v="0"/>
    <n v="0"/>
    <n v="0"/>
    <n v="0"/>
    <m/>
    <m/>
    <m/>
    <m/>
    <m/>
    <m/>
    <m/>
    <m/>
    <m/>
    <m/>
    <m/>
    <m/>
    <m/>
    <m/>
    <m/>
    <m/>
  </r>
  <r>
    <x v="206"/>
    <x v="3"/>
    <x v="219"/>
    <n v="13"/>
    <n v="0"/>
    <n v="0"/>
    <n v="0"/>
    <n v="0"/>
    <n v="0"/>
    <n v="0"/>
    <m/>
    <m/>
    <m/>
    <m/>
    <m/>
    <m/>
    <m/>
    <m/>
    <m/>
    <m/>
    <m/>
    <m/>
    <m/>
    <m/>
    <m/>
    <m/>
  </r>
  <r>
    <x v="207"/>
    <x v="3"/>
    <x v="214"/>
    <n v="13"/>
    <n v="0"/>
    <n v="0"/>
    <n v="0"/>
    <n v="0"/>
    <n v="0"/>
    <n v="0"/>
    <m/>
    <m/>
    <m/>
    <m/>
    <m/>
    <m/>
    <m/>
    <m/>
    <m/>
    <m/>
    <m/>
    <m/>
    <m/>
    <m/>
    <m/>
    <m/>
  </r>
  <r>
    <x v="207"/>
    <x v="3"/>
    <x v="218"/>
    <n v="13"/>
    <n v="0"/>
    <n v="0"/>
    <n v="0"/>
    <n v="0"/>
    <n v="0"/>
    <n v="0"/>
    <m/>
    <m/>
    <m/>
    <m/>
    <m/>
    <m/>
    <m/>
    <m/>
    <m/>
    <m/>
    <m/>
    <m/>
    <m/>
    <m/>
    <m/>
    <m/>
  </r>
  <r>
    <x v="207"/>
    <x v="3"/>
    <x v="222"/>
    <n v="13"/>
    <n v="0"/>
    <n v="0"/>
    <n v="0"/>
    <n v="0"/>
    <n v="0"/>
    <n v="0"/>
    <m/>
    <m/>
    <m/>
    <m/>
    <m/>
    <m/>
    <m/>
    <m/>
    <m/>
    <m/>
    <m/>
    <m/>
    <m/>
    <m/>
    <m/>
    <m/>
  </r>
  <r>
    <x v="207"/>
    <x v="3"/>
    <x v="202"/>
    <n v="13"/>
    <n v="0"/>
    <n v="0"/>
    <n v="0"/>
    <n v="0"/>
    <n v="0"/>
    <n v="0"/>
    <m/>
    <m/>
    <m/>
    <m/>
    <m/>
    <m/>
    <m/>
    <m/>
    <m/>
    <m/>
    <m/>
    <m/>
    <m/>
    <m/>
    <m/>
    <m/>
  </r>
  <r>
    <x v="205"/>
    <x v="6"/>
    <x v="315"/>
    <n v="10"/>
    <n v="0"/>
    <n v="0"/>
    <n v="3"/>
    <n v="0"/>
    <n v="0"/>
    <n v="0"/>
    <m/>
    <s v="V"/>
    <m/>
    <s v="V"/>
    <s v="V"/>
    <m/>
    <m/>
    <m/>
    <m/>
    <m/>
    <m/>
    <m/>
    <m/>
    <m/>
    <m/>
    <m/>
  </r>
  <r>
    <x v="205"/>
    <x v="6"/>
    <x v="316"/>
    <n v="13"/>
    <n v="13"/>
    <n v="0"/>
    <n v="30"/>
    <n v="0"/>
    <n v="0"/>
    <n v="0"/>
    <m/>
    <s v="V"/>
    <s v="V"/>
    <m/>
    <m/>
    <m/>
    <m/>
    <m/>
    <m/>
    <m/>
    <m/>
    <m/>
    <m/>
    <m/>
    <m/>
    <m/>
  </r>
  <r>
    <x v="205"/>
    <x v="6"/>
    <x v="317"/>
    <n v="3"/>
    <n v="3"/>
    <n v="0"/>
    <n v="10"/>
    <n v="0"/>
    <n v="0"/>
    <n v="0"/>
    <m/>
    <s v="V"/>
    <s v="V"/>
    <m/>
    <m/>
    <m/>
    <m/>
    <m/>
    <m/>
    <m/>
    <m/>
    <m/>
    <m/>
    <m/>
    <m/>
    <m/>
  </r>
  <r>
    <x v="205"/>
    <x v="6"/>
    <x v="318"/>
    <n v="10"/>
    <n v="2"/>
    <n v="0"/>
    <n v="15"/>
    <n v="0"/>
    <n v="0"/>
    <n v="0"/>
    <m/>
    <s v="V"/>
    <s v="V"/>
    <m/>
    <m/>
    <m/>
    <m/>
    <m/>
    <m/>
    <m/>
    <m/>
    <m/>
    <m/>
    <m/>
    <m/>
    <m/>
  </r>
  <r>
    <x v="207"/>
    <x v="6"/>
    <x v="319"/>
    <n v="2"/>
    <n v="2"/>
    <n v="0"/>
    <n v="10"/>
    <n v="0"/>
    <n v="0"/>
    <n v="0"/>
    <m/>
    <s v="V"/>
    <m/>
    <m/>
    <m/>
    <m/>
    <m/>
    <m/>
    <m/>
    <m/>
    <m/>
    <m/>
    <m/>
    <m/>
    <m/>
    <m/>
  </r>
  <r>
    <x v="207"/>
    <x v="6"/>
    <x v="317"/>
    <n v="3"/>
    <n v="3"/>
    <n v="0"/>
    <n v="12"/>
    <n v="0"/>
    <n v="0"/>
    <n v="0"/>
    <m/>
    <s v="V"/>
    <s v="V"/>
    <s v="V"/>
    <s v="V"/>
    <m/>
    <m/>
    <m/>
    <m/>
    <m/>
    <m/>
    <m/>
    <m/>
    <m/>
    <m/>
    <m/>
  </r>
  <r>
    <x v="207"/>
    <x v="6"/>
    <x v="316"/>
    <n v="13"/>
    <n v="13"/>
    <n v="0"/>
    <n v="8"/>
    <n v="0"/>
    <n v="0"/>
    <n v="0"/>
    <m/>
    <s v="V"/>
    <s v="V"/>
    <m/>
    <m/>
    <m/>
    <m/>
    <m/>
    <m/>
    <m/>
    <m/>
    <m/>
    <m/>
    <m/>
    <m/>
    <m/>
  </r>
  <r>
    <x v="208"/>
    <x v="5"/>
    <x v="221"/>
    <n v="13"/>
    <n v="0"/>
    <n v="0"/>
    <n v="0"/>
    <n v="0"/>
    <n v="0"/>
    <n v="0"/>
    <m/>
    <m/>
    <m/>
    <m/>
    <m/>
    <m/>
    <m/>
    <m/>
    <m/>
    <m/>
    <m/>
    <m/>
    <m/>
    <m/>
    <m/>
    <m/>
  </r>
  <r>
    <x v="208"/>
    <x v="5"/>
    <x v="213"/>
    <n v="13"/>
    <n v="0"/>
    <n v="0"/>
    <n v="0"/>
    <n v="0"/>
    <n v="0"/>
    <n v="0"/>
    <m/>
    <m/>
    <m/>
    <m/>
    <m/>
    <m/>
    <m/>
    <m/>
    <m/>
    <m/>
    <m/>
    <m/>
    <m/>
    <m/>
    <m/>
    <m/>
  </r>
  <r>
    <x v="208"/>
    <x v="5"/>
    <x v="196"/>
    <n v="5"/>
    <n v="0"/>
    <n v="0"/>
    <n v="0"/>
    <n v="0"/>
    <n v="0"/>
    <n v="0"/>
    <m/>
    <m/>
    <m/>
    <m/>
    <m/>
    <m/>
    <m/>
    <m/>
    <m/>
    <m/>
    <m/>
    <m/>
    <m/>
    <m/>
    <m/>
    <m/>
  </r>
  <r>
    <x v="208"/>
    <x v="5"/>
    <x v="217"/>
    <n v="13"/>
    <n v="0"/>
    <n v="0"/>
    <n v="0"/>
    <n v="0"/>
    <n v="0"/>
    <n v="0"/>
    <m/>
    <m/>
    <m/>
    <m/>
    <m/>
    <m/>
    <m/>
    <m/>
    <m/>
    <m/>
    <m/>
    <m/>
    <m/>
    <m/>
    <m/>
    <m/>
  </r>
  <r>
    <x v="208"/>
    <x v="4"/>
    <x v="210"/>
    <n v="13"/>
    <n v="0"/>
    <n v="0"/>
    <n v="0"/>
    <n v="0"/>
    <n v="0"/>
    <n v="0"/>
    <n v="0"/>
    <m/>
    <m/>
    <m/>
    <m/>
    <m/>
    <m/>
    <m/>
    <m/>
    <m/>
    <m/>
    <m/>
    <m/>
    <m/>
    <m/>
    <m/>
  </r>
  <r>
    <x v="208"/>
    <x v="4"/>
    <x v="224"/>
    <n v="13"/>
    <n v="0"/>
    <n v="0"/>
    <n v="0"/>
    <n v="0"/>
    <n v="0"/>
    <n v="0"/>
    <n v="0"/>
    <m/>
    <m/>
    <m/>
    <m/>
    <m/>
    <m/>
    <m/>
    <m/>
    <m/>
    <m/>
    <m/>
    <m/>
    <m/>
    <m/>
    <m/>
  </r>
  <r>
    <x v="208"/>
    <x v="4"/>
    <x v="303"/>
    <n v="1"/>
    <n v="0"/>
    <n v="0"/>
    <n v="0"/>
    <n v="0"/>
    <n v="0"/>
    <n v="0"/>
    <n v="0"/>
    <m/>
    <m/>
    <m/>
    <m/>
    <m/>
    <m/>
    <m/>
    <m/>
    <m/>
    <m/>
    <m/>
    <m/>
    <m/>
    <m/>
    <m/>
  </r>
  <r>
    <x v="209"/>
    <x v="5"/>
    <x v="196"/>
    <n v="5"/>
    <n v="0"/>
    <n v="0"/>
    <n v="0"/>
    <n v="0"/>
    <n v="0"/>
    <n v="0"/>
    <n v="0"/>
    <m/>
    <m/>
    <m/>
    <m/>
    <m/>
    <m/>
    <m/>
    <m/>
    <m/>
    <m/>
    <m/>
    <m/>
    <m/>
    <m/>
    <m/>
  </r>
  <r>
    <x v="209"/>
    <x v="5"/>
    <x v="217"/>
    <n v="13"/>
    <n v="0"/>
    <n v="0"/>
    <n v="0"/>
    <n v="0"/>
    <n v="0"/>
    <n v="0"/>
    <n v="0"/>
    <m/>
    <m/>
    <m/>
    <m/>
    <m/>
    <m/>
    <m/>
    <m/>
    <m/>
    <m/>
    <m/>
    <m/>
    <m/>
    <m/>
    <m/>
  </r>
  <r>
    <x v="209"/>
    <x v="5"/>
    <x v="219"/>
    <n v="13"/>
    <n v="0"/>
    <n v="0"/>
    <n v="0"/>
    <n v="0"/>
    <n v="0"/>
    <n v="0"/>
    <n v="0"/>
    <m/>
    <m/>
    <m/>
    <m/>
    <m/>
    <m/>
    <m/>
    <m/>
    <m/>
    <m/>
    <m/>
    <m/>
    <m/>
    <m/>
    <m/>
  </r>
  <r>
    <x v="209"/>
    <x v="0"/>
    <x v="311"/>
    <n v="13"/>
    <n v="0"/>
    <n v="0"/>
    <n v="0"/>
    <n v="0"/>
    <n v="0"/>
    <n v="0"/>
    <n v="0"/>
    <m/>
    <m/>
    <m/>
    <m/>
    <m/>
    <m/>
    <m/>
    <m/>
    <m/>
    <m/>
    <m/>
    <m/>
    <m/>
    <m/>
    <m/>
  </r>
  <r>
    <x v="209"/>
    <x v="0"/>
    <x v="320"/>
    <n v="13"/>
    <n v="0"/>
    <n v="0"/>
    <n v="0"/>
    <n v="0"/>
    <n v="0"/>
    <n v="0"/>
    <n v="0"/>
    <m/>
    <m/>
    <m/>
    <m/>
    <m/>
    <m/>
    <m/>
    <m/>
    <m/>
    <m/>
    <m/>
    <m/>
    <m/>
    <m/>
    <m/>
  </r>
  <r>
    <x v="209"/>
    <x v="5"/>
    <x v="203"/>
    <n v="13"/>
    <n v="0"/>
    <n v="0"/>
    <n v="0"/>
    <n v="0"/>
    <n v="0"/>
    <n v="0"/>
    <n v="0"/>
    <m/>
    <m/>
    <m/>
    <m/>
    <m/>
    <m/>
    <m/>
    <m/>
    <m/>
    <m/>
    <m/>
    <m/>
    <m/>
    <m/>
    <m/>
  </r>
  <r>
    <x v="210"/>
    <x v="0"/>
    <x v="321"/>
    <n v="13"/>
    <n v="0"/>
    <n v="0"/>
    <n v="0"/>
    <n v="0"/>
    <n v="0"/>
    <n v="0"/>
    <n v="0"/>
    <m/>
    <m/>
    <m/>
    <m/>
    <m/>
    <m/>
    <m/>
    <m/>
    <m/>
    <m/>
    <m/>
    <m/>
    <m/>
    <m/>
    <m/>
  </r>
  <r>
    <x v="210"/>
    <x v="0"/>
    <x v="322"/>
    <n v="13"/>
    <n v="0"/>
    <n v="0"/>
    <n v="0"/>
    <n v="0"/>
    <n v="0"/>
    <n v="0"/>
    <n v="0"/>
    <m/>
    <m/>
    <m/>
    <m/>
    <m/>
    <m/>
    <m/>
    <m/>
    <m/>
    <m/>
    <m/>
    <m/>
    <m/>
    <m/>
    <m/>
  </r>
  <r>
    <x v="210"/>
    <x v="1"/>
    <x v="291"/>
    <n v="13"/>
    <n v="0"/>
    <n v="0"/>
    <n v="0"/>
    <n v="0"/>
    <n v="0"/>
    <n v="0"/>
    <n v="0"/>
    <m/>
    <m/>
    <m/>
    <m/>
    <m/>
    <m/>
    <m/>
    <m/>
    <m/>
    <m/>
    <m/>
    <m/>
    <m/>
    <m/>
    <m/>
  </r>
  <r>
    <x v="210"/>
    <x v="1"/>
    <x v="292"/>
    <n v="13"/>
    <n v="0"/>
    <n v="0"/>
    <n v="0"/>
    <n v="0"/>
    <n v="0"/>
    <n v="0"/>
    <n v="0"/>
    <m/>
    <m/>
    <m/>
    <m/>
    <m/>
    <m/>
    <m/>
    <m/>
    <m/>
    <m/>
    <m/>
    <m/>
    <m/>
    <m/>
    <m/>
  </r>
  <r>
    <x v="210"/>
    <x v="3"/>
    <x v="220"/>
    <n v="12"/>
    <n v="12"/>
    <n v="0"/>
    <n v="0"/>
    <n v="0"/>
    <n v="0"/>
    <n v="0"/>
    <n v="0"/>
    <m/>
    <m/>
    <m/>
    <m/>
    <m/>
    <m/>
    <m/>
    <m/>
    <m/>
    <m/>
    <m/>
    <m/>
    <m/>
    <m/>
    <m/>
  </r>
  <r>
    <x v="210"/>
    <x v="1"/>
    <x v="300"/>
    <n v="5"/>
    <n v="5"/>
    <n v="0"/>
    <n v="0"/>
    <n v="0"/>
    <n v="0"/>
    <n v="0"/>
    <n v="0"/>
    <m/>
    <m/>
    <m/>
    <m/>
    <m/>
    <m/>
    <m/>
    <m/>
    <m/>
    <m/>
    <m/>
    <m/>
    <m/>
    <m/>
    <m/>
  </r>
  <r>
    <x v="210"/>
    <x v="1"/>
    <x v="302"/>
    <n v="12"/>
    <n v="12"/>
    <n v="0"/>
    <n v="0"/>
    <n v="0"/>
    <n v="0"/>
    <n v="0"/>
    <n v="0"/>
    <m/>
    <m/>
    <m/>
    <m/>
    <m/>
    <m/>
    <m/>
    <m/>
    <m/>
    <m/>
    <m/>
    <m/>
    <m/>
    <m/>
    <m/>
  </r>
  <r>
    <x v="209"/>
    <x v="6"/>
    <x v="317"/>
    <n v="3"/>
    <n v="0"/>
    <n v="0"/>
    <n v="3"/>
    <n v="0"/>
    <n v="0"/>
    <n v="0"/>
    <n v="2"/>
    <s v="V"/>
    <s v="V"/>
    <m/>
    <m/>
    <m/>
    <m/>
    <m/>
    <m/>
    <m/>
    <m/>
    <m/>
    <m/>
    <m/>
    <m/>
    <m/>
  </r>
  <r>
    <x v="209"/>
    <x v="6"/>
    <x v="319"/>
    <n v="2"/>
    <n v="0"/>
    <n v="0"/>
    <n v="2"/>
    <n v="0"/>
    <n v="0"/>
    <n v="0"/>
    <n v="3"/>
    <s v="V"/>
    <m/>
    <m/>
    <m/>
    <m/>
    <m/>
    <m/>
    <m/>
    <m/>
    <m/>
    <m/>
    <m/>
    <m/>
    <m/>
    <m/>
  </r>
  <r>
    <x v="209"/>
    <x v="6"/>
    <x v="316"/>
    <n v="13"/>
    <n v="0"/>
    <n v="0"/>
    <n v="6"/>
    <n v="0"/>
    <n v="0"/>
    <n v="0"/>
    <n v="6"/>
    <m/>
    <m/>
    <m/>
    <m/>
    <m/>
    <m/>
    <m/>
    <m/>
    <m/>
    <m/>
    <m/>
    <m/>
    <m/>
    <m/>
    <m/>
  </r>
  <r>
    <x v="209"/>
    <x v="6"/>
    <x v="323"/>
    <n v="13"/>
    <n v="0"/>
    <n v="0"/>
    <n v="9"/>
    <n v="0"/>
    <n v="0"/>
    <n v="0"/>
    <n v="9"/>
    <s v="V"/>
    <m/>
    <m/>
    <m/>
    <m/>
    <m/>
    <m/>
    <m/>
    <m/>
    <m/>
    <m/>
    <m/>
    <m/>
    <m/>
    <m/>
  </r>
  <r>
    <x v="210"/>
    <x v="6"/>
    <x v="324"/>
    <n v="13"/>
    <n v="0"/>
    <n v="0"/>
    <n v="0"/>
    <n v="25"/>
    <n v="0"/>
    <n v="0"/>
    <n v="25"/>
    <s v="V"/>
    <s v="V"/>
    <m/>
    <m/>
    <m/>
    <m/>
    <m/>
    <m/>
    <m/>
    <m/>
    <m/>
    <m/>
    <m/>
    <m/>
    <m/>
  </r>
  <r>
    <x v="211"/>
    <x v="0"/>
    <x v="325"/>
    <n v="13"/>
    <n v="0"/>
    <n v="0"/>
    <n v="0"/>
    <n v="0"/>
    <n v="0"/>
    <n v="0"/>
    <n v="0"/>
    <m/>
    <m/>
    <m/>
    <m/>
    <m/>
    <m/>
    <m/>
    <m/>
    <m/>
    <m/>
    <m/>
    <m/>
    <m/>
    <m/>
    <m/>
  </r>
  <r>
    <x v="211"/>
    <x v="3"/>
    <x v="220"/>
    <n v="12"/>
    <n v="0"/>
    <n v="0"/>
    <n v="0"/>
    <n v="0"/>
    <n v="0"/>
    <n v="0"/>
    <n v="0"/>
    <m/>
    <m/>
    <m/>
    <m/>
    <m/>
    <m/>
    <m/>
    <m/>
    <m/>
    <m/>
    <m/>
    <m/>
    <m/>
    <m/>
    <m/>
  </r>
  <r>
    <x v="211"/>
    <x v="4"/>
    <x v="226"/>
    <n v="13"/>
    <n v="3"/>
    <n v="0"/>
    <n v="0"/>
    <n v="0"/>
    <n v="0"/>
    <n v="0"/>
    <n v="0"/>
    <m/>
    <m/>
    <m/>
    <m/>
    <m/>
    <m/>
    <m/>
    <m/>
    <m/>
    <m/>
    <m/>
    <m/>
    <m/>
    <m/>
    <m/>
  </r>
  <r>
    <x v="211"/>
    <x v="1"/>
    <x v="281"/>
    <n v="9"/>
    <n v="0"/>
    <n v="0"/>
    <n v="0"/>
    <n v="0"/>
    <n v="0"/>
    <n v="0"/>
    <n v="0"/>
    <m/>
    <m/>
    <m/>
    <m/>
    <m/>
    <m/>
    <m/>
    <m/>
    <m/>
    <m/>
    <m/>
    <m/>
    <m/>
    <m/>
    <m/>
  </r>
  <r>
    <x v="211"/>
    <x v="1"/>
    <x v="290"/>
    <n v="13"/>
    <n v="0"/>
    <n v="0"/>
    <n v="0"/>
    <n v="0"/>
    <n v="0"/>
    <n v="0"/>
    <n v="0"/>
    <m/>
    <m/>
    <m/>
    <m/>
    <m/>
    <m/>
    <m/>
    <m/>
    <m/>
    <m/>
    <m/>
    <m/>
    <m/>
    <m/>
    <m/>
  </r>
  <r>
    <x v="211"/>
    <x v="1"/>
    <x v="293"/>
    <n v="13"/>
    <n v="0"/>
    <n v="0"/>
    <n v="0"/>
    <n v="0"/>
    <n v="0"/>
    <n v="0"/>
    <n v="0"/>
    <m/>
    <m/>
    <m/>
    <m/>
    <m/>
    <m/>
    <m/>
    <m/>
    <m/>
    <m/>
    <m/>
    <m/>
    <m/>
    <m/>
    <m/>
  </r>
  <r>
    <x v="211"/>
    <x v="1"/>
    <x v="294"/>
    <n v="13"/>
    <n v="0"/>
    <n v="0"/>
    <n v="0"/>
    <n v="0"/>
    <n v="0"/>
    <n v="0"/>
    <n v="0"/>
    <m/>
    <m/>
    <m/>
    <m/>
    <m/>
    <m/>
    <m/>
    <m/>
    <m/>
    <m/>
    <m/>
    <m/>
    <m/>
    <m/>
    <m/>
  </r>
  <r>
    <x v="211"/>
    <x v="1"/>
    <x v="302"/>
    <n v="12"/>
    <n v="12"/>
    <n v="0"/>
    <n v="0"/>
    <n v="0"/>
    <n v="0"/>
    <n v="0"/>
    <n v="0"/>
    <m/>
    <m/>
    <m/>
    <m/>
    <m/>
    <m/>
    <m/>
    <m/>
    <m/>
    <m/>
    <m/>
    <m/>
    <m/>
    <m/>
    <m/>
  </r>
  <r>
    <x v="211"/>
    <x v="0"/>
    <x v="325"/>
    <n v="13"/>
    <n v="0"/>
    <n v="0"/>
    <n v="0"/>
    <n v="0"/>
    <n v="0"/>
    <n v="0"/>
    <n v="0"/>
    <m/>
    <m/>
    <m/>
    <m/>
    <m/>
    <m/>
    <m/>
    <m/>
    <m/>
    <m/>
    <m/>
    <m/>
    <m/>
    <m/>
    <m/>
  </r>
  <r>
    <x v="211"/>
    <x v="3"/>
    <x v="220"/>
    <n v="12"/>
    <n v="0"/>
    <n v="0"/>
    <n v="0"/>
    <n v="0"/>
    <n v="0"/>
    <n v="0"/>
    <n v="0"/>
    <m/>
    <m/>
    <m/>
    <m/>
    <m/>
    <m/>
    <m/>
    <m/>
    <m/>
    <m/>
    <m/>
    <m/>
    <m/>
    <m/>
    <m/>
  </r>
  <r>
    <x v="211"/>
    <x v="1"/>
    <x v="292"/>
    <n v="13"/>
    <n v="0"/>
    <n v="0"/>
    <n v="0"/>
    <n v="0"/>
    <n v="0"/>
    <n v="0"/>
    <n v="0"/>
    <m/>
    <m/>
    <m/>
    <m/>
    <m/>
    <m/>
    <m/>
    <m/>
    <m/>
    <m/>
    <m/>
    <m/>
    <m/>
    <m/>
    <m/>
  </r>
  <r>
    <x v="211"/>
    <x v="1"/>
    <x v="281"/>
    <n v="9"/>
    <n v="0"/>
    <n v="0"/>
    <n v="0"/>
    <n v="0"/>
    <n v="0"/>
    <n v="0"/>
    <n v="0"/>
    <m/>
    <m/>
    <m/>
    <m/>
    <m/>
    <m/>
    <m/>
    <m/>
    <m/>
    <m/>
    <m/>
    <m/>
    <m/>
    <m/>
    <m/>
  </r>
  <r>
    <x v="211"/>
    <x v="1"/>
    <x v="290"/>
    <n v="13"/>
    <n v="0"/>
    <n v="0"/>
    <n v="0"/>
    <n v="0"/>
    <n v="0"/>
    <n v="0"/>
    <n v="0"/>
    <m/>
    <m/>
    <m/>
    <m/>
    <m/>
    <m/>
    <m/>
    <m/>
    <m/>
    <m/>
    <m/>
    <m/>
    <m/>
    <m/>
    <m/>
  </r>
  <r>
    <x v="211"/>
    <x v="1"/>
    <x v="293"/>
    <n v="13"/>
    <n v="0"/>
    <n v="0"/>
    <n v="0"/>
    <n v="0"/>
    <n v="0"/>
    <n v="0"/>
    <n v="0"/>
    <m/>
    <m/>
    <m/>
    <m/>
    <m/>
    <m/>
    <m/>
    <m/>
    <m/>
    <m/>
    <m/>
    <m/>
    <m/>
    <m/>
    <m/>
  </r>
  <r>
    <x v="211"/>
    <x v="1"/>
    <x v="294"/>
    <n v="13"/>
    <n v="0"/>
    <n v="0"/>
    <n v="0"/>
    <n v="0"/>
    <n v="0"/>
    <n v="0"/>
    <n v="0"/>
    <m/>
    <m/>
    <m/>
    <m/>
    <m/>
    <m/>
    <m/>
    <m/>
    <m/>
    <m/>
    <m/>
    <m/>
    <m/>
    <m/>
    <m/>
  </r>
  <r>
    <x v="211"/>
    <x v="4"/>
    <x v="226"/>
    <n v="10"/>
    <n v="0"/>
    <n v="0"/>
    <n v="0"/>
    <n v="0"/>
    <n v="0"/>
    <n v="0"/>
    <n v="0"/>
    <m/>
    <m/>
    <m/>
    <m/>
    <m/>
    <m/>
    <m/>
    <m/>
    <m/>
    <m/>
    <m/>
    <m/>
    <m/>
    <m/>
    <m/>
  </r>
  <r>
    <x v="212"/>
    <x v="2"/>
    <x v="275"/>
    <n v="2"/>
    <n v="0"/>
    <n v="0"/>
    <n v="0"/>
    <n v="0"/>
    <n v="0"/>
    <n v="0"/>
    <n v="0"/>
    <m/>
    <m/>
    <m/>
    <m/>
    <m/>
    <m/>
    <m/>
    <m/>
    <m/>
    <m/>
    <m/>
    <m/>
    <m/>
    <m/>
    <m/>
  </r>
  <r>
    <x v="213"/>
    <x v="5"/>
    <x v="202"/>
    <n v="13"/>
    <n v="13"/>
    <n v="0"/>
    <n v="0"/>
    <n v="0"/>
    <n v="0"/>
    <n v="0"/>
    <n v="0"/>
    <m/>
    <s v="V"/>
    <m/>
    <m/>
    <m/>
    <m/>
    <m/>
    <m/>
    <m/>
    <m/>
    <m/>
    <m/>
    <m/>
    <m/>
    <m/>
  </r>
  <r>
    <x v="213"/>
    <x v="1"/>
    <x v="300"/>
    <n v="5"/>
    <n v="0"/>
    <n v="0"/>
    <n v="0"/>
    <n v="0"/>
    <n v="0"/>
    <n v="0"/>
    <n v="0"/>
    <m/>
    <m/>
    <m/>
    <m/>
    <m/>
    <m/>
    <m/>
    <m/>
    <m/>
    <m/>
    <m/>
    <m/>
    <m/>
    <m/>
    <m/>
  </r>
  <r>
    <x v="213"/>
    <x v="1"/>
    <x v="302"/>
    <n v="12"/>
    <n v="0"/>
    <n v="0"/>
    <n v="0"/>
    <n v="0"/>
    <n v="0"/>
    <n v="0"/>
    <n v="0"/>
    <m/>
    <m/>
    <m/>
    <m/>
    <m/>
    <m/>
    <m/>
    <m/>
    <m/>
    <m/>
    <m/>
    <m/>
    <m/>
    <m/>
    <m/>
  </r>
  <r>
    <x v="213"/>
    <x v="5"/>
    <x v="214"/>
    <n v="13"/>
    <n v="0"/>
    <n v="0"/>
    <n v="0"/>
    <n v="0"/>
    <n v="0"/>
    <n v="0"/>
    <n v="0"/>
    <m/>
    <m/>
    <m/>
    <m/>
    <m/>
    <m/>
    <m/>
    <m/>
    <m/>
    <m/>
    <m/>
    <m/>
    <m/>
    <m/>
    <m/>
  </r>
  <r>
    <x v="213"/>
    <x v="5"/>
    <x v="218"/>
    <n v="13"/>
    <n v="0"/>
    <n v="0"/>
    <n v="0"/>
    <n v="0"/>
    <n v="0"/>
    <n v="0"/>
    <n v="0"/>
    <m/>
    <m/>
    <m/>
    <m/>
    <m/>
    <m/>
    <m/>
    <m/>
    <m/>
    <m/>
    <m/>
    <m/>
    <m/>
    <m/>
    <m/>
  </r>
  <r>
    <x v="213"/>
    <x v="5"/>
    <x v="222"/>
    <n v="13"/>
    <n v="0"/>
    <n v="0"/>
    <n v="0"/>
    <n v="0"/>
    <n v="0"/>
    <n v="0"/>
    <n v="0"/>
    <m/>
    <m/>
    <m/>
    <m/>
    <m/>
    <m/>
    <m/>
    <m/>
    <m/>
    <m/>
    <m/>
    <m/>
    <m/>
    <m/>
    <m/>
  </r>
  <r>
    <x v="214"/>
    <x v="2"/>
    <x v="276"/>
    <n v="13"/>
    <n v="0"/>
    <n v="0"/>
    <n v="0"/>
    <n v="0"/>
    <n v="0"/>
    <n v="0"/>
    <n v="0"/>
    <m/>
    <m/>
    <m/>
    <m/>
    <m/>
    <m/>
    <m/>
    <m/>
    <m/>
    <m/>
    <m/>
    <m/>
    <m/>
    <m/>
    <m/>
  </r>
  <r>
    <x v="214"/>
    <x v="3"/>
    <x v="210"/>
    <n v="13"/>
    <n v="0"/>
    <n v="0"/>
    <n v="0"/>
    <n v="0"/>
    <n v="0"/>
    <n v="0"/>
    <n v="0"/>
    <m/>
    <m/>
    <m/>
    <m/>
    <m/>
    <m/>
    <m/>
    <m/>
    <m/>
    <m/>
    <m/>
    <m/>
    <m/>
    <m/>
    <m/>
  </r>
  <r>
    <x v="214"/>
    <x v="1"/>
    <x v="314"/>
    <n v="4"/>
    <n v="0"/>
    <n v="0"/>
    <n v="0"/>
    <n v="0"/>
    <n v="0"/>
    <n v="0"/>
    <n v="0"/>
    <m/>
    <m/>
    <m/>
    <m/>
    <m/>
    <m/>
    <m/>
    <m/>
    <m/>
    <m/>
    <m/>
    <m/>
    <m/>
    <m/>
    <m/>
  </r>
  <r>
    <x v="214"/>
    <x v="4"/>
    <x v="326"/>
    <n v="3"/>
    <n v="0"/>
    <n v="0"/>
    <n v="0"/>
    <n v="0"/>
    <n v="0"/>
    <n v="0"/>
    <n v="0"/>
    <m/>
    <m/>
    <m/>
    <m/>
    <m/>
    <m/>
    <m/>
    <m/>
    <m/>
    <m/>
    <m/>
    <m/>
    <m/>
    <m/>
    <m/>
  </r>
  <r>
    <x v="214"/>
    <x v="1"/>
    <x v="327"/>
    <n v="1"/>
    <n v="0"/>
    <n v="0"/>
    <n v="0"/>
    <n v="0"/>
    <n v="0"/>
    <n v="0"/>
    <n v="0"/>
    <m/>
    <m/>
    <m/>
    <m/>
    <m/>
    <m/>
    <m/>
    <m/>
    <m/>
    <m/>
    <m/>
    <m/>
    <m/>
    <m/>
    <m/>
  </r>
  <r>
    <x v="214"/>
    <x v="2"/>
    <x v="273"/>
    <n v="13"/>
    <n v="0"/>
    <n v="0"/>
    <n v="0"/>
    <n v="0"/>
    <n v="0"/>
    <n v="0"/>
    <n v="0"/>
    <m/>
    <m/>
    <m/>
    <m/>
    <m/>
    <m/>
    <m/>
    <m/>
    <m/>
    <m/>
    <m/>
    <m/>
    <m/>
    <m/>
    <m/>
  </r>
  <r>
    <x v="212"/>
    <x v="6"/>
    <x v="328"/>
    <n v="13"/>
    <n v="13"/>
    <n v="0"/>
    <n v="0"/>
    <n v="0"/>
    <n v="0"/>
    <n v="0"/>
    <n v="0"/>
    <s v="V"/>
    <m/>
    <m/>
    <m/>
    <m/>
    <m/>
    <m/>
    <m/>
    <m/>
    <m/>
    <m/>
    <m/>
    <m/>
    <m/>
    <m/>
  </r>
  <r>
    <x v="213"/>
    <x v="6"/>
    <x v="329"/>
    <n v="1"/>
    <n v="0"/>
    <n v="0"/>
    <n v="0"/>
    <n v="0"/>
    <n v="0"/>
    <n v="0"/>
    <n v="0"/>
    <m/>
    <m/>
    <m/>
    <m/>
    <m/>
    <m/>
    <m/>
    <m/>
    <m/>
    <m/>
    <m/>
    <m/>
    <m/>
    <m/>
    <m/>
  </r>
  <r>
    <x v="213"/>
    <x v="6"/>
    <x v="330"/>
    <n v="13"/>
    <n v="0"/>
    <n v="0"/>
    <n v="8"/>
    <n v="0"/>
    <n v="0"/>
    <n v="0"/>
    <n v="8"/>
    <s v="V"/>
    <m/>
    <s v="V"/>
    <s v="V"/>
    <m/>
    <m/>
    <m/>
    <m/>
    <m/>
    <m/>
    <m/>
    <m/>
    <m/>
    <m/>
    <m/>
  </r>
  <r>
    <x v="214"/>
    <x v="6"/>
    <x v="331"/>
    <n v="12"/>
    <n v="0"/>
    <n v="0"/>
    <n v="3"/>
    <n v="0"/>
    <n v="0"/>
    <n v="0"/>
    <n v="3"/>
    <m/>
    <s v="V"/>
    <s v="V"/>
    <s v="V"/>
    <m/>
    <m/>
    <m/>
    <m/>
    <m/>
    <m/>
    <m/>
    <m/>
    <m/>
    <m/>
    <m/>
  </r>
  <r>
    <x v="215"/>
    <x v="5"/>
    <x v="202"/>
    <n v="13"/>
    <n v="0"/>
    <n v="0"/>
    <n v="0"/>
    <n v="0"/>
    <n v="0"/>
    <n v="0"/>
    <n v="0"/>
    <m/>
    <m/>
    <m/>
    <m/>
    <m/>
    <m/>
    <m/>
    <m/>
    <m/>
    <m/>
    <m/>
    <m/>
    <m/>
    <m/>
    <m/>
  </r>
  <r>
    <x v="215"/>
    <x v="2"/>
    <x v="307"/>
    <n v="11"/>
    <n v="0"/>
    <n v="0"/>
    <n v="0"/>
    <n v="0"/>
    <n v="0"/>
    <n v="0"/>
    <n v="0"/>
    <m/>
    <m/>
    <m/>
    <m/>
    <m/>
    <m/>
    <m/>
    <m/>
    <m/>
    <m/>
    <m/>
    <m/>
    <m/>
    <m/>
    <m/>
  </r>
  <r>
    <x v="215"/>
    <x v="2"/>
    <x v="291"/>
    <n v="13"/>
    <n v="0"/>
    <n v="0"/>
    <n v="0"/>
    <n v="0"/>
    <n v="0"/>
    <n v="0"/>
    <n v="0"/>
    <m/>
    <m/>
    <m/>
    <m/>
    <m/>
    <m/>
    <m/>
    <m/>
    <m/>
    <m/>
    <m/>
    <m/>
    <m/>
    <m/>
    <m/>
  </r>
  <r>
    <x v="215"/>
    <x v="0"/>
    <x v="332"/>
    <n v="13"/>
    <n v="0"/>
    <n v="0"/>
    <n v="0"/>
    <n v="0"/>
    <n v="0"/>
    <n v="0"/>
    <n v="0"/>
    <m/>
    <m/>
    <m/>
    <m/>
    <m/>
    <m/>
    <m/>
    <m/>
    <m/>
    <m/>
    <m/>
    <m/>
    <m/>
    <m/>
    <m/>
  </r>
  <r>
    <x v="215"/>
    <x v="1"/>
    <x v="312"/>
    <n v="13"/>
    <n v="0"/>
    <n v="0"/>
    <n v="0"/>
    <n v="0"/>
    <n v="0"/>
    <n v="0"/>
    <n v="0"/>
    <m/>
    <m/>
    <m/>
    <m/>
    <m/>
    <m/>
    <m/>
    <m/>
    <m/>
    <m/>
    <m/>
    <m/>
    <m/>
    <m/>
    <m/>
  </r>
  <r>
    <x v="215"/>
    <x v="3"/>
    <x v="303"/>
    <n v="1"/>
    <n v="1"/>
    <n v="0"/>
    <n v="0"/>
    <n v="0"/>
    <n v="0"/>
    <n v="0"/>
    <n v="0"/>
    <m/>
    <m/>
    <m/>
    <m/>
    <m/>
    <m/>
    <m/>
    <m/>
    <m/>
    <m/>
    <m/>
    <m/>
    <m/>
    <m/>
    <m/>
  </r>
  <r>
    <x v="215"/>
    <x v="6"/>
    <x v="333"/>
    <n v="13"/>
    <n v="0"/>
    <n v="0"/>
    <n v="1"/>
    <n v="0"/>
    <n v="0"/>
    <n v="0"/>
    <n v="1"/>
    <m/>
    <m/>
    <s v="V"/>
    <s v="V"/>
    <m/>
    <m/>
    <m/>
    <m/>
    <m/>
    <m/>
    <m/>
    <m/>
    <m/>
    <m/>
    <m/>
  </r>
  <r>
    <x v="215"/>
    <x v="6"/>
    <x v="328"/>
    <n v="13"/>
    <n v="0"/>
    <n v="0"/>
    <n v="2"/>
    <n v="0"/>
    <n v="0"/>
    <n v="0"/>
    <n v="2"/>
    <m/>
    <s v="V"/>
    <s v="V"/>
    <s v="V"/>
    <m/>
    <m/>
    <m/>
    <m/>
    <m/>
    <m/>
    <m/>
    <m/>
    <m/>
    <m/>
    <m/>
  </r>
  <r>
    <x v="216"/>
    <x v="0"/>
    <x v="334"/>
    <n v="13"/>
    <n v="0"/>
    <n v="0"/>
    <n v="0"/>
    <n v="0"/>
    <n v="0"/>
    <n v="0"/>
    <n v="0"/>
    <m/>
    <m/>
    <m/>
    <m/>
    <m/>
    <m/>
    <m/>
    <m/>
    <m/>
    <m/>
    <m/>
    <m/>
    <m/>
    <m/>
    <m/>
  </r>
  <r>
    <x v="216"/>
    <x v="0"/>
    <x v="335"/>
    <n v="13"/>
    <n v="0"/>
    <n v="0"/>
    <n v="0"/>
    <n v="0"/>
    <n v="0"/>
    <n v="0"/>
    <n v="0"/>
    <m/>
    <m/>
    <m/>
    <m/>
    <m/>
    <m/>
    <m/>
    <m/>
    <m/>
    <m/>
    <m/>
    <m/>
    <m/>
    <m/>
    <m/>
  </r>
  <r>
    <x v="216"/>
    <x v="0"/>
    <x v="336"/>
    <n v="13"/>
    <n v="0"/>
    <n v="0"/>
    <n v="0"/>
    <n v="0"/>
    <n v="0"/>
    <n v="0"/>
    <n v="0"/>
    <m/>
    <m/>
    <m/>
    <m/>
    <m/>
    <m/>
    <m/>
    <m/>
    <m/>
    <m/>
    <m/>
    <m/>
    <m/>
    <m/>
    <m/>
  </r>
  <r>
    <x v="216"/>
    <x v="2"/>
    <x v="270"/>
    <n v="13"/>
    <n v="0"/>
    <n v="0"/>
    <n v="0"/>
    <n v="0"/>
    <n v="0"/>
    <n v="0"/>
    <n v="0"/>
    <m/>
    <m/>
    <m/>
    <m/>
    <m/>
    <m/>
    <m/>
    <m/>
    <m/>
    <m/>
    <m/>
    <m/>
    <m/>
    <m/>
    <m/>
  </r>
  <r>
    <x v="216"/>
    <x v="4"/>
    <x v="73"/>
    <n v="5"/>
    <n v="0"/>
    <n v="0"/>
    <n v="0"/>
    <n v="0"/>
    <n v="0"/>
    <n v="0"/>
    <n v="0"/>
    <m/>
    <m/>
    <m/>
    <m/>
    <m/>
    <m/>
    <m/>
    <m/>
    <m/>
    <m/>
    <m/>
    <m/>
    <m/>
    <m/>
    <m/>
  </r>
  <r>
    <x v="216"/>
    <x v="1"/>
    <x v="313"/>
    <n v="13"/>
    <n v="4"/>
    <n v="0"/>
    <n v="4"/>
    <n v="4"/>
    <n v="1"/>
    <n v="0"/>
    <n v="6"/>
    <s v="V"/>
    <m/>
    <s v="V"/>
    <s v="V"/>
    <m/>
    <m/>
    <m/>
    <m/>
    <m/>
    <m/>
    <m/>
    <m/>
    <m/>
    <m/>
    <m/>
  </r>
  <r>
    <x v="216"/>
    <x v="2"/>
    <x v="274"/>
    <n v="13"/>
    <n v="1"/>
    <n v="0"/>
    <n v="0"/>
    <n v="0"/>
    <n v="1"/>
    <n v="0"/>
    <n v="1"/>
    <s v="V"/>
    <m/>
    <m/>
    <m/>
    <m/>
    <m/>
    <m/>
    <m/>
    <m/>
    <m/>
    <m/>
    <m/>
    <m/>
    <m/>
    <m/>
  </r>
  <r>
    <x v="217"/>
    <x v="1"/>
    <x v="337"/>
    <n v="4"/>
    <n v="0"/>
    <n v="0"/>
    <n v="0"/>
    <n v="0"/>
    <n v="0"/>
    <n v="0"/>
    <n v="0"/>
    <m/>
    <m/>
    <m/>
    <m/>
    <m/>
    <m/>
    <m/>
    <m/>
    <m/>
    <m/>
    <m/>
    <m/>
    <m/>
    <m/>
    <m/>
  </r>
  <r>
    <x v="217"/>
    <x v="2"/>
    <x v="274"/>
    <n v="12"/>
    <n v="0"/>
    <n v="0"/>
    <n v="0"/>
    <n v="0"/>
    <n v="0"/>
    <n v="0"/>
    <n v="0"/>
    <m/>
    <m/>
    <m/>
    <m/>
    <m/>
    <m/>
    <m/>
    <m/>
    <m/>
    <m/>
    <m/>
    <m/>
    <m/>
    <m/>
    <m/>
  </r>
  <r>
    <x v="217"/>
    <x v="2"/>
    <x v="215"/>
    <n v="13"/>
    <n v="0"/>
    <n v="0"/>
    <n v="0"/>
    <n v="0"/>
    <n v="0"/>
    <n v="0"/>
    <n v="0"/>
    <m/>
    <m/>
    <m/>
    <m/>
    <m/>
    <m/>
    <m/>
    <m/>
    <m/>
    <m/>
    <m/>
    <m/>
    <m/>
    <m/>
    <m/>
  </r>
  <r>
    <x v="217"/>
    <x v="2"/>
    <x v="338"/>
    <n v="1"/>
    <n v="0"/>
    <n v="0"/>
    <n v="0"/>
    <n v="0"/>
    <n v="0"/>
    <n v="0"/>
    <n v="0"/>
    <m/>
    <m/>
    <m/>
    <m/>
    <m/>
    <m/>
    <m/>
    <m/>
    <m/>
    <m/>
    <m/>
    <m/>
    <m/>
    <m/>
    <m/>
  </r>
  <r>
    <x v="217"/>
    <x v="3"/>
    <x v="303"/>
    <n v="1"/>
    <n v="0"/>
    <n v="0"/>
    <n v="0"/>
    <n v="0"/>
    <n v="0"/>
    <n v="0"/>
    <n v="0"/>
    <m/>
    <m/>
    <m/>
    <m/>
    <m/>
    <m/>
    <m/>
    <m/>
    <m/>
    <m/>
    <m/>
    <m/>
    <m/>
    <m/>
    <m/>
  </r>
  <r>
    <x v="217"/>
    <x v="4"/>
    <x v="275"/>
    <n v="2"/>
    <n v="0"/>
    <n v="0"/>
    <n v="0"/>
    <n v="0"/>
    <n v="0"/>
    <n v="0"/>
    <n v="0"/>
    <m/>
    <m/>
    <m/>
    <m/>
    <m/>
    <m/>
    <m/>
    <m/>
    <m/>
    <m/>
    <m/>
    <m/>
    <m/>
    <m/>
    <m/>
  </r>
  <r>
    <x v="217"/>
    <x v="1"/>
    <x v="313"/>
    <n v="9"/>
    <n v="0"/>
    <n v="0"/>
    <n v="0"/>
    <n v="0"/>
    <n v="0"/>
    <n v="0"/>
    <n v="0"/>
    <m/>
    <m/>
    <m/>
    <m/>
    <m/>
    <m/>
    <m/>
    <m/>
    <m/>
    <m/>
    <m/>
    <m/>
    <m/>
    <m/>
    <m/>
  </r>
  <r>
    <x v="217"/>
    <x v="1"/>
    <x v="337"/>
    <n v="4"/>
    <n v="0"/>
    <n v="0"/>
    <n v="0"/>
    <n v="0"/>
    <n v="0"/>
    <n v="0"/>
    <n v="0"/>
    <m/>
    <m/>
    <m/>
    <m/>
    <m/>
    <m/>
    <m/>
    <m/>
    <m/>
    <m/>
    <m/>
    <m/>
    <m/>
    <m/>
    <m/>
  </r>
  <r>
    <x v="217"/>
    <x v="1"/>
    <x v="320"/>
    <n v="13"/>
    <n v="0"/>
    <n v="0"/>
    <n v="0"/>
    <n v="0"/>
    <n v="0"/>
    <n v="0"/>
    <n v="0"/>
    <m/>
    <m/>
    <m/>
    <m/>
    <m/>
    <m/>
    <m/>
    <m/>
    <m/>
    <m/>
    <m/>
    <m/>
    <m/>
    <m/>
    <m/>
  </r>
  <r>
    <x v="217"/>
    <x v="1"/>
    <x v="322"/>
    <n v="13"/>
    <n v="0"/>
    <n v="0"/>
    <n v="0"/>
    <n v="0"/>
    <n v="0"/>
    <n v="0"/>
    <n v="0"/>
    <m/>
    <m/>
    <m/>
    <m/>
    <m/>
    <m/>
    <m/>
    <m/>
    <m/>
    <m/>
    <m/>
    <m/>
    <m/>
    <m/>
    <m/>
  </r>
  <r>
    <x v="217"/>
    <x v="1"/>
    <x v="321"/>
    <n v="13"/>
    <n v="0"/>
    <n v="0"/>
    <n v="0"/>
    <n v="0"/>
    <n v="0"/>
    <n v="0"/>
    <n v="0"/>
    <m/>
    <m/>
    <m/>
    <m/>
    <m/>
    <m/>
    <m/>
    <m/>
    <m/>
    <m/>
    <m/>
    <m/>
    <m/>
    <m/>
    <m/>
  </r>
  <r>
    <x v="217"/>
    <x v="1"/>
    <x v="325"/>
    <n v="13"/>
    <n v="0"/>
    <n v="0"/>
    <n v="0"/>
    <n v="0"/>
    <n v="0"/>
    <n v="0"/>
    <n v="0"/>
    <m/>
    <m/>
    <m/>
    <m/>
    <m/>
    <m/>
    <m/>
    <m/>
    <m/>
    <m/>
    <m/>
    <m/>
    <m/>
    <m/>
    <m/>
  </r>
  <r>
    <x v="217"/>
    <x v="6"/>
    <x v="339"/>
    <n v="4"/>
    <n v="0"/>
    <n v="0"/>
    <n v="2"/>
    <n v="0"/>
    <n v="0"/>
    <n v="0"/>
    <n v="0"/>
    <m/>
    <s v="V"/>
    <s v="V"/>
    <s v="V"/>
    <m/>
    <m/>
    <m/>
    <m/>
    <m/>
    <m/>
    <m/>
    <m/>
    <m/>
    <m/>
    <m/>
  </r>
  <r>
    <x v="217"/>
    <x v="6"/>
    <x v="340"/>
    <n v="3"/>
    <n v="0"/>
    <n v="0"/>
    <n v="2"/>
    <n v="0"/>
    <n v="0"/>
    <n v="0"/>
    <n v="0"/>
    <s v="V"/>
    <m/>
    <m/>
    <m/>
    <m/>
    <m/>
    <m/>
    <m/>
    <m/>
    <m/>
    <m/>
    <m/>
    <m/>
    <m/>
    <m/>
  </r>
  <r>
    <x v="217"/>
    <x v="6"/>
    <x v="341"/>
    <n v="12"/>
    <n v="0"/>
    <n v="0"/>
    <n v="0"/>
    <n v="0"/>
    <n v="1"/>
    <n v="0"/>
    <n v="0"/>
    <m/>
    <m/>
    <m/>
    <m/>
    <m/>
    <m/>
    <m/>
    <m/>
    <m/>
    <m/>
    <m/>
    <m/>
    <m/>
    <m/>
    <m/>
  </r>
  <r>
    <x v="217"/>
    <x v="6"/>
    <x v="342"/>
    <n v="1"/>
    <n v="1"/>
    <n v="0"/>
    <n v="0"/>
    <n v="0"/>
    <n v="0"/>
    <n v="0"/>
    <n v="0"/>
    <m/>
    <s v="V"/>
    <m/>
    <m/>
    <m/>
    <m/>
    <m/>
    <m/>
    <m/>
    <m/>
    <m/>
    <m/>
    <m/>
    <m/>
    <m/>
  </r>
  <r>
    <x v="218"/>
    <x v="0"/>
    <x v="343"/>
    <n v="13"/>
    <n v="0"/>
    <n v="0"/>
    <n v="0"/>
    <n v="0"/>
    <n v="0"/>
    <n v="0"/>
    <n v="0"/>
    <m/>
    <m/>
    <m/>
    <m/>
    <m/>
    <m/>
    <m/>
    <m/>
    <m/>
    <m/>
    <m/>
    <m/>
    <m/>
    <m/>
    <m/>
  </r>
  <r>
    <x v="218"/>
    <x v="2"/>
    <x v="292"/>
    <n v="13"/>
    <n v="0"/>
    <n v="0"/>
    <n v="0"/>
    <n v="0"/>
    <n v="0"/>
    <n v="0"/>
    <n v="0"/>
    <m/>
    <m/>
    <m/>
    <m/>
    <m/>
    <m/>
    <m/>
    <m/>
    <m/>
    <m/>
    <m/>
    <m/>
    <m/>
    <m/>
    <m/>
  </r>
  <r>
    <x v="218"/>
    <x v="2"/>
    <x v="281"/>
    <n v="9"/>
    <n v="0"/>
    <n v="0"/>
    <n v="0"/>
    <n v="0"/>
    <n v="0"/>
    <n v="0"/>
    <n v="0"/>
    <m/>
    <m/>
    <m/>
    <m/>
    <m/>
    <m/>
    <m/>
    <m/>
    <m/>
    <m/>
    <m/>
    <m/>
    <m/>
    <m/>
    <m/>
  </r>
  <r>
    <x v="218"/>
    <x v="5"/>
    <x v="220"/>
    <n v="12"/>
    <n v="0"/>
    <n v="0"/>
    <n v="0"/>
    <n v="0"/>
    <n v="0"/>
    <n v="0"/>
    <n v="0"/>
    <m/>
    <m/>
    <m/>
    <m/>
    <m/>
    <m/>
    <m/>
    <m/>
    <m/>
    <m/>
    <m/>
    <m/>
    <m/>
    <m/>
    <m/>
  </r>
  <r>
    <x v="218"/>
    <x v="1"/>
    <x v="311"/>
    <n v="13"/>
    <n v="0"/>
    <n v="0"/>
    <n v="0"/>
    <n v="0"/>
    <n v="0"/>
    <n v="0"/>
    <n v="0"/>
    <m/>
    <m/>
    <m/>
    <m/>
    <m/>
    <m/>
    <m/>
    <m/>
    <m/>
    <m/>
    <m/>
    <m/>
    <m/>
    <m/>
    <m/>
  </r>
  <r>
    <x v="218"/>
    <x v="4"/>
    <x v="344"/>
    <n v="13"/>
    <n v="13"/>
    <n v="0"/>
    <n v="0"/>
    <n v="0"/>
    <n v="0"/>
    <n v="0"/>
    <n v="0"/>
    <m/>
    <m/>
    <m/>
    <m/>
    <m/>
    <m/>
    <m/>
    <m/>
    <m/>
    <m/>
    <m/>
    <m/>
    <m/>
    <m/>
    <m/>
  </r>
  <r>
    <x v="218"/>
    <x v="6"/>
    <x v="345"/>
    <n v="12"/>
    <n v="12"/>
    <n v="0"/>
    <n v="14"/>
    <n v="0"/>
    <n v="0"/>
    <n v="0"/>
    <n v="14"/>
    <m/>
    <s v="V"/>
    <s v="V"/>
    <s v="V"/>
    <m/>
    <m/>
    <m/>
    <m/>
    <m/>
    <m/>
    <m/>
    <m/>
    <m/>
    <m/>
    <m/>
  </r>
  <r>
    <x v="219"/>
    <x v="2"/>
    <x v="302"/>
    <n v="12"/>
    <n v="0"/>
    <n v="0"/>
    <n v="0"/>
    <n v="0"/>
    <n v="0"/>
    <n v="0"/>
    <n v="0"/>
    <m/>
    <m/>
    <m/>
    <m/>
    <m/>
    <m/>
    <m/>
    <m/>
    <m/>
    <m/>
    <m/>
    <m/>
    <m/>
    <m/>
    <m/>
  </r>
  <r>
    <x v="220"/>
    <x v="2"/>
    <x v="300"/>
    <n v="5"/>
    <n v="0"/>
    <n v="0"/>
    <n v="0"/>
    <n v="0"/>
    <n v="0"/>
    <n v="0"/>
    <n v="0"/>
    <m/>
    <m/>
    <m/>
    <m/>
    <m/>
    <m/>
    <m/>
    <m/>
    <m/>
    <m/>
    <m/>
    <m/>
    <m/>
    <m/>
    <m/>
  </r>
  <r>
    <x v="220"/>
    <x v="3"/>
    <x v="224"/>
    <n v="1"/>
    <n v="0"/>
    <n v="0"/>
    <n v="0"/>
    <n v="0"/>
    <n v="0"/>
    <n v="0"/>
    <n v="0"/>
    <m/>
    <m/>
    <m/>
    <m/>
    <m/>
    <m/>
    <m/>
    <m/>
    <m/>
    <m/>
    <m/>
    <m/>
    <m/>
    <m/>
    <m/>
  </r>
  <r>
    <x v="219"/>
    <x v="2"/>
    <x v="290"/>
    <n v="13"/>
    <n v="13"/>
    <n v="0"/>
    <n v="0"/>
    <n v="0"/>
    <n v="0"/>
    <n v="0"/>
    <n v="0"/>
    <m/>
    <s v="V"/>
    <m/>
    <m/>
    <m/>
    <m/>
    <m/>
    <m/>
    <m/>
    <m/>
    <m/>
    <m/>
    <m/>
    <m/>
    <m/>
  </r>
  <r>
    <x v="220"/>
    <x v="3"/>
    <x v="226"/>
    <n v="10"/>
    <n v="10"/>
    <n v="0"/>
    <n v="0"/>
    <n v="0"/>
    <n v="0"/>
    <n v="0"/>
    <n v="0"/>
    <m/>
    <m/>
    <m/>
    <m/>
    <m/>
    <m/>
    <m/>
    <m/>
    <m/>
    <m/>
    <m/>
    <m/>
    <m/>
    <m/>
    <m/>
  </r>
  <r>
    <x v="221"/>
    <x v="3"/>
    <x v="346"/>
    <n v="12"/>
    <n v="12"/>
    <n v="0"/>
    <n v="0"/>
    <n v="0"/>
    <n v="0"/>
    <n v="0"/>
    <n v="0"/>
    <s v="V"/>
    <m/>
    <m/>
    <m/>
    <m/>
    <m/>
    <m/>
    <m/>
    <m/>
    <m/>
    <m/>
    <m/>
    <m/>
    <m/>
    <m/>
  </r>
  <r>
    <x v="219"/>
    <x v="6"/>
    <x v="342"/>
    <n v="1"/>
    <n v="0"/>
    <n v="0"/>
    <n v="0"/>
    <n v="0"/>
    <n v="0"/>
    <n v="0"/>
    <n v="0"/>
    <m/>
    <m/>
    <m/>
    <m/>
    <m/>
    <m/>
    <m/>
    <m/>
    <m/>
    <m/>
    <m/>
    <m/>
    <m/>
    <m/>
    <m/>
  </r>
  <r>
    <x v="219"/>
    <x v="6"/>
    <x v="347"/>
    <n v="7"/>
    <n v="0"/>
    <n v="0"/>
    <n v="7"/>
    <n v="0"/>
    <n v="0"/>
    <n v="0"/>
    <n v="0"/>
    <s v="V"/>
    <s v="V"/>
    <s v="V"/>
    <m/>
    <m/>
    <m/>
    <m/>
    <m/>
    <m/>
    <m/>
    <m/>
    <m/>
    <m/>
    <m/>
    <m/>
  </r>
  <r>
    <x v="220"/>
    <x v="6"/>
    <x v="348"/>
    <n v="1"/>
    <n v="0"/>
    <n v="0"/>
    <n v="0"/>
    <n v="0"/>
    <n v="0"/>
    <n v="0"/>
    <n v="0"/>
    <m/>
    <m/>
    <m/>
    <m/>
    <m/>
    <m/>
    <m/>
    <m/>
    <m/>
    <m/>
    <m/>
    <m/>
    <m/>
    <m/>
    <m/>
  </r>
  <r>
    <x v="221"/>
    <x v="6"/>
    <x v="349"/>
    <n v="7"/>
    <n v="0"/>
    <n v="0"/>
    <n v="3"/>
    <n v="0"/>
    <n v="0"/>
    <n v="0"/>
    <n v="0"/>
    <m/>
    <s v="V"/>
    <m/>
    <m/>
    <m/>
    <m/>
    <m/>
    <m/>
    <m/>
    <m/>
    <m/>
    <m/>
    <m/>
    <m/>
    <m/>
  </r>
  <r>
    <x v="222"/>
    <x v="2"/>
    <x v="327"/>
    <n v="1"/>
    <n v="0"/>
    <n v="0"/>
    <n v="0"/>
    <n v="0"/>
    <n v="0"/>
    <n v="0"/>
    <n v="0"/>
    <m/>
    <m/>
    <m/>
    <m/>
    <m/>
    <m/>
    <m/>
    <m/>
    <m/>
    <m/>
    <m/>
    <m/>
    <m/>
    <m/>
    <m/>
  </r>
  <r>
    <x v="222"/>
    <x v="2"/>
    <x v="314"/>
    <n v="4"/>
    <n v="0"/>
    <n v="0"/>
    <n v="0"/>
    <n v="0"/>
    <n v="0"/>
    <n v="0"/>
    <n v="0"/>
    <m/>
    <m/>
    <m/>
    <m/>
    <m/>
    <m/>
    <m/>
    <m/>
    <m/>
    <m/>
    <m/>
    <m/>
    <m/>
    <m/>
    <m/>
  </r>
  <r>
    <x v="222"/>
    <x v="4"/>
    <x v="291"/>
    <n v="13"/>
    <n v="0"/>
    <n v="0"/>
    <n v="0"/>
    <n v="0"/>
    <n v="0"/>
    <n v="0"/>
    <n v="0"/>
    <m/>
    <m/>
    <m/>
    <m/>
    <m/>
    <m/>
    <m/>
    <m/>
    <m/>
    <m/>
    <m/>
    <m/>
    <m/>
    <m/>
    <m/>
  </r>
  <r>
    <x v="222"/>
    <x v="4"/>
    <x v="270"/>
    <n v="13"/>
    <n v="0"/>
    <n v="0"/>
    <n v="0"/>
    <n v="0"/>
    <n v="0"/>
    <n v="0"/>
    <n v="0"/>
    <m/>
    <m/>
    <m/>
    <m/>
    <m/>
    <m/>
    <m/>
    <m/>
    <m/>
    <m/>
    <m/>
    <m/>
    <m/>
    <m/>
    <m/>
  </r>
  <r>
    <x v="222"/>
    <x v="4"/>
    <x v="307"/>
    <n v="11"/>
    <n v="0"/>
    <n v="0"/>
    <n v="0"/>
    <n v="0"/>
    <n v="0"/>
    <n v="0"/>
    <n v="0"/>
    <m/>
    <m/>
    <m/>
    <m/>
    <m/>
    <m/>
    <m/>
    <m/>
    <m/>
    <m/>
    <m/>
    <m/>
    <m/>
    <m/>
    <m/>
  </r>
  <r>
    <x v="222"/>
    <x v="4"/>
    <x v="276"/>
    <n v="13"/>
    <n v="0"/>
    <n v="0"/>
    <n v="0"/>
    <n v="0"/>
    <n v="0"/>
    <n v="0"/>
    <n v="0"/>
    <m/>
    <m/>
    <m/>
    <m/>
    <m/>
    <m/>
    <m/>
    <m/>
    <m/>
    <m/>
    <m/>
    <m/>
    <m/>
    <m/>
    <m/>
  </r>
  <r>
    <x v="222"/>
    <x v="4"/>
    <x v="215"/>
    <n v="13"/>
    <n v="0"/>
    <n v="0"/>
    <n v="0"/>
    <n v="0"/>
    <n v="0"/>
    <n v="0"/>
    <n v="0"/>
    <m/>
    <m/>
    <m/>
    <m/>
    <m/>
    <m/>
    <m/>
    <m/>
    <m/>
    <m/>
    <m/>
    <m/>
    <m/>
    <m/>
    <m/>
  </r>
  <r>
    <x v="222"/>
    <x v="4"/>
    <x v="274"/>
    <n v="13"/>
    <n v="0"/>
    <n v="0"/>
    <n v="0"/>
    <n v="0"/>
    <n v="0"/>
    <n v="0"/>
    <n v="0"/>
    <m/>
    <m/>
    <m/>
    <m/>
    <m/>
    <m/>
    <m/>
    <m/>
    <m/>
    <m/>
    <m/>
    <m/>
    <m/>
    <m/>
    <m/>
  </r>
  <r>
    <x v="222"/>
    <x v="4"/>
    <x v="273"/>
    <n v="13"/>
    <n v="0"/>
    <n v="0"/>
    <n v="0"/>
    <n v="0"/>
    <n v="0"/>
    <n v="0"/>
    <n v="0"/>
    <m/>
    <m/>
    <m/>
    <m/>
    <m/>
    <m/>
    <m/>
    <m/>
    <m/>
    <m/>
    <m/>
    <m/>
    <m/>
    <m/>
    <m/>
  </r>
  <r>
    <x v="222"/>
    <x v="2"/>
    <x v="293"/>
    <n v="13"/>
    <n v="13"/>
    <n v="0"/>
    <n v="0"/>
    <n v="0"/>
    <n v="0"/>
    <n v="0"/>
    <n v="0"/>
    <m/>
    <m/>
    <m/>
    <m/>
    <m/>
    <m/>
    <m/>
    <m/>
    <m/>
    <m/>
    <m/>
    <m/>
    <m/>
    <m/>
    <m/>
  </r>
  <r>
    <x v="222"/>
    <x v="2"/>
    <x v="124"/>
    <n v="12"/>
    <n v="12"/>
    <n v="0"/>
    <n v="0"/>
    <n v="0"/>
    <n v="0"/>
    <n v="0"/>
    <n v="0"/>
    <m/>
    <m/>
    <m/>
    <m/>
    <m/>
    <m/>
    <m/>
    <m/>
    <m/>
    <m/>
    <m/>
    <m/>
    <m/>
    <m/>
    <m/>
  </r>
  <r>
    <x v="222"/>
    <x v="2"/>
    <x v="294"/>
    <n v="13"/>
    <n v="13"/>
    <n v="0"/>
    <n v="0"/>
    <n v="0"/>
    <n v="0"/>
    <n v="0"/>
    <n v="0"/>
    <m/>
    <m/>
    <m/>
    <m/>
    <m/>
    <m/>
    <m/>
    <m/>
    <m/>
    <m/>
    <m/>
    <m/>
    <m/>
    <m/>
    <m/>
  </r>
  <r>
    <x v="222"/>
    <x v="2"/>
    <x v="290"/>
    <n v="13"/>
    <n v="13"/>
    <n v="0"/>
    <n v="0"/>
    <n v="0"/>
    <n v="0"/>
    <n v="0"/>
    <n v="0"/>
    <m/>
    <m/>
    <m/>
    <m/>
    <m/>
    <m/>
    <m/>
    <m/>
    <m/>
    <m/>
    <m/>
    <m/>
    <m/>
    <m/>
    <m/>
  </r>
  <r>
    <x v="223"/>
    <x v="0"/>
    <x v="350"/>
    <n v="13"/>
    <n v="0"/>
    <n v="0"/>
    <n v="0"/>
    <n v="0"/>
    <n v="0"/>
    <n v="0"/>
    <n v="0"/>
    <m/>
    <m/>
    <m/>
    <m/>
    <m/>
    <m/>
    <m/>
    <m/>
    <m/>
    <m/>
    <m/>
    <m/>
    <m/>
    <m/>
    <m/>
  </r>
  <r>
    <x v="223"/>
    <x v="0"/>
    <x v="351"/>
    <n v="13"/>
    <n v="0"/>
    <n v="0"/>
    <n v="0"/>
    <n v="0"/>
    <n v="0"/>
    <n v="0"/>
    <n v="0"/>
    <m/>
    <m/>
    <m/>
    <m/>
    <m/>
    <m/>
    <m/>
    <m/>
    <m/>
    <m/>
    <m/>
    <m/>
    <m/>
    <m/>
    <m/>
  </r>
  <r>
    <x v="223"/>
    <x v="2"/>
    <x v="312"/>
    <n v="8"/>
    <n v="0"/>
    <n v="0"/>
    <n v="0"/>
    <n v="0"/>
    <n v="0"/>
    <n v="0"/>
    <n v="0"/>
    <m/>
    <m/>
    <m/>
    <m/>
    <m/>
    <m/>
    <m/>
    <m/>
    <m/>
    <m/>
    <m/>
    <m/>
    <m/>
    <m/>
    <m/>
  </r>
  <r>
    <x v="223"/>
    <x v="2"/>
    <x v="293"/>
    <n v="13"/>
    <n v="0"/>
    <n v="0"/>
    <n v="0"/>
    <n v="0"/>
    <n v="0"/>
    <n v="0"/>
    <n v="0"/>
    <m/>
    <m/>
    <m/>
    <m/>
    <m/>
    <m/>
    <m/>
    <m/>
    <m/>
    <m/>
    <m/>
    <m/>
    <m/>
    <m/>
    <m/>
  </r>
  <r>
    <x v="223"/>
    <x v="3"/>
    <x v="346"/>
    <n v="12"/>
    <n v="0"/>
    <n v="0"/>
    <n v="0"/>
    <n v="0"/>
    <n v="0"/>
    <n v="0"/>
    <n v="0"/>
    <m/>
    <m/>
    <m/>
    <m/>
    <m/>
    <m/>
    <m/>
    <m/>
    <m/>
    <m/>
    <m/>
    <m/>
    <m/>
    <m/>
    <m/>
  </r>
  <r>
    <x v="223"/>
    <x v="1"/>
    <x v="332"/>
    <n v="13"/>
    <n v="0"/>
    <n v="0"/>
    <n v="0"/>
    <n v="0"/>
    <n v="0"/>
    <n v="0"/>
    <n v="0"/>
    <m/>
    <m/>
    <m/>
    <m/>
    <m/>
    <m/>
    <m/>
    <m/>
    <m/>
    <m/>
    <m/>
    <m/>
    <m/>
    <m/>
    <m/>
  </r>
  <r>
    <x v="223"/>
    <x v="0"/>
    <x v="352"/>
    <n v="13"/>
    <n v="13"/>
    <n v="0"/>
    <n v="0"/>
    <n v="0"/>
    <n v="0"/>
    <n v="0"/>
    <n v="0"/>
    <m/>
    <m/>
    <m/>
    <m/>
    <m/>
    <m/>
    <m/>
    <m/>
    <m/>
    <m/>
    <m/>
    <m/>
    <m/>
    <m/>
    <m/>
  </r>
  <r>
    <x v="223"/>
    <x v="0"/>
    <x v="353"/>
    <n v="13"/>
    <n v="13"/>
    <n v="0"/>
    <n v="0"/>
    <n v="0"/>
    <n v="0"/>
    <n v="0"/>
    <n v="0"/>
    <m/>
    <m/>
    <m/>
    <m/>
    <m/>
    <m/>
    <m/>
    <m/>
    <m/>
    <m/>
    <m/>
    <m/>
    <m/>
    <m/>
    <m/>
  </r>
  <r>
    <x v="223"/>
    <x v="0"/>
    <x v="354"/>
    <n v="13"/>
    <n v="13"/>
    <n v="0"/>
    <n v="0"/>
    <n v="0"/>
    <n v="0"/>
    <n v="0"/>
    <n v="0"/>
    <m/>
    <m/>
    <m/>
    <m/>
    <m/>
    <m/>
    <m/>
    <m/>
    <m/>
    <m/>
    <m/>
    <m/>
    <m/>
    <m/>
    <m/>
  </r>
  <r>
    <x v="223"/>
    <x v="6"/>
    <x v="344"/>
    <n v="12"/>
    <n v="0"/>
    <n v="0"/>
    <n v="9"/>
    <n v="0"/>
    <n v="3"/>
    <n v="0"/>
    <n v="12"/>
    <s v="V"/>
    <m/>
    <s v="V"/>
    <s v="V"/>
    <m/>
    <m/>
    <m/>
    <m/>
    <m/>
    <m/>
    <m/>
    <m/>
    <m/>
    <m/>
    <m/>
  </r>
  <r>
    <x v="223"/>
    <x v="6"/>
    <x v="355"/>
    <n v="1"/>
    <n v="0"/>
    <n v="0"/>
    <n v="0"/>
    <n v="0"/>
    <n v="0"/>
    <n v="0"/>
    <n v="0"/>
    <m/>
    <m/>
    <m/>
    <m/>
    <m/>
    <m/>
    <m/>
    <m/>
    <m/>
    <m/>
    <m/>
    <m/>
    <m/>
    <m/>
    <m/>
  </r>
  <r>
    <x v="223"/>
    <x v="6"/>
    <x v="356"/>
    <n v="6"/>
    <n v="0"/>
    <n v="0"/>
    <n v="0"/>
    <n v="0"/>
    <n v="0"/>
    <n v="0"/>
    <n v="0"/>
    <m/>
    <m/>
    <m/>
    <m/>
    <m/>
    <m/>
    <m/>
    <m/>
    <m/>
    <m/>
    <m/>
    <m/>
    <m/>
    <m/>
    <m/>
  </r>
  <r>
    <x v="223"/>
    <x v="6"/>
    <x v="357"/>
    <n v="13"/>
    <n v="7"/>
    <n v="0"/>
    <n v="17"/>
    <n v="0"/>
    <n v="0"/>
    <n v="0"/>
    <n v="17"/>
    <s v="V"/>
    <s v="V"/>
    <s v="V"/>
    <s v="V"/>
    <m/>
    <m/>
    <m/>
    <m/>
    <m/>
    <m/>
    <m/>
    <m/>
    <m/>
    <m/>
    <m/>
  </r>
  <r>
    <x v="223"/>
    <x v="6"/>
    <x v="358"/>
    <n v="4"/>
    <n v="4"/>
    <n v="0"/>
    <n v="0"/>
    <n v="0"/>
    <n v="0"/>
    <n v="0"/>
    <n v="0"/>
    <m/>
    <m/>
    <m/>
    <m/>
    <m/>
    <m/>
    <m/>
    <m/>
    <m/>
    <m/>
    <m/>
    <m/>
    <m/>
    <m/>
    <m/>
  </r>
  <r>
    <x v="224"/>
    <x v="2"/>
    <x v="290"/>
    <n v="13"/>
    <n v="0"/>
    <n v="0"/>
    <n v="0"/>
    <n v="0"/>
    <n v="0"/>
    <n v="0"/>
    <n v="0"/>
    <m/>
    <m/>
    <m/>
    <m/>
    <m/>
    <m/>
    <m/>
    <m/>
    <m/>
    <m/>
    <m/>
    <m/>
    <m/>
    <m/>
    <m/>
  </r>
  <r>
    <x v="224"/>
    <x v="2"/>
    <x v="294"/>
    <n v="13"/>
    <n v="0"/>
    <n v="0"/>
    <n v="0"/>
    <n v="0"/>
    <n v="0"/>
    <n v="0"/>
    <n v="0"/>
    <m/>
    <m/>
    <m/>
    <m/>
    <m/>
    <m/>
    <m/>
    <m/>
    <m/>
    <m/>
    <m/>
    <m/>
    <m/>
    <m/>
    <m/>
  </r>
  <r>
    <x v="224"/>
    <x v="2"/>
    <x v="278"/>
    <n v="13"/>
    <n v="0"/>
    <n v="0"/>
    <n v="0"/>
    <n v="0"/>
    <n v="0"/>
    <n v="0"/>
    <n v="0"/>
    <m/>
    <m/>
    <m/>
    <m/>
    <m/>
    <m/>
    <m/>
    <m/>
    <m/>
    <m/>
    <m/>
    <m/>
    <m/>
    <m/>
    <m/>
  </r>
  <r>
    <x v="224"/>
    <x v="5"/>
    <x v="210"/>
    <n v="13"/>
    <n v="0"/>
    <n v="0"/>
    <n v="0"/>
    <n v="0"/>
    <n v="0"/>
    <n v="0"/>
    <n v="0"/>
    <m/>
    <m/>
    <m/>
    <m/>
    <m/>
    <m/>
    <m/>
    <m/>
    <m/>
    <m/>
    <m/>
    <m/>
    <m/>
    <m/>
    <m/>
  </r>
  <r>
    <x v="224"/>
    <x v="6"/>
    <x v="359"/>
    <n v="13"/>
    <n v="0"/>
    <n v="0"/>
    <n v="8"/>
    <n v="0"/>
    <n v="0"/>
    <n v="0"/>
    <n v="0"/>
    <s v="V"/>
    <s v="V"/>
    <m/>
    <m/>
    <m/>
    <m/>
    <m/>
    <m/>
    <m/>
    <m/>
    <m/>
    <m/>
    <m/>
    <m/>
    <m/>
  </r>
  <r>
    <x v="224"/>
    <x v="6"/>
    <x v="360"/>
    <n v="13"/>
    <n v="0"/>
    <n v="0"/>
    <n v="7"/>
    <n v="0"/>
    <n v="0"/>
    <n v="0"/>
    <n v="0"/>
    <s v="V"/>
    <s v="V"/>
    <m/>
    <m/>
    <m/>
    <m/>
    <m/>
    <m/>
    <m/>
    <m/>
    <m/>
    <m/>
    <m/>
    <m/>
    <m/>
  </r>
  <r>
    <x v="224"/>
    <x v="6"/>
    <x v="361"/>
    <n v="8"/>
    <n v="0"/>
    <n v="0"/>
    <n v="4"/>
    <n v="0"/>
    <n v="0"/>
    <n v="0"/>
    <n v="0"/>
    <s v="V"/>
    <s v="V"/>
    <m/>
    <m/>
    <m/>
    <m/>
    <m/>
    <m/>
    <m/>
    <m/>
    <m/>
    <m/>
    <m/>
    <m/>
    <m/>
  </r>
  <r>
    <x v="225"/>
    <x v="0"/>
    <x v="353"/>
    <n v="13"/>
    <n v="0"/>
    <n v="0"/>
    <n v="0"/>
    <n v="0"/>
    <n v="0"/>
    <n v="0"/>
    <n v="0"/>
    <m/>
    <m/>
    <m/>
    <m/>
    <m/>
    <m/>
    <m/>
    <m/>
    <m/>
    <m/>
    <m/>
    <m/>
    <m/>
    <m/>
    <m/>
  </r>
  <r>
    <x v="225"/>
    <x v="0"/>
    <x v="362"/>
    <n v="13"/>
    <n v="0"/>
    <n v="0"/>
    <n v="0"/>
    <n v="0"/>
    <n v="0"/>
    <n v="0"/>
    <n v="0"/>
    <m/>
    <m/>
    <m/>
    <m/>
    <m/>
    <m/>
    <m/>
    <m/>
    <m/>
    <m/>
    <m/>
    <m/>
    <m/>
    <m/>
    <m/>
  </r>
  <r>
    <x v="225"/>
    <x v="3"/>
    <x v="226"/>
    <n v="10"/>
    <n v="0"/>
    <n v="0"/>
    <n v="0"/>
    <n v="0"/>
    <n v="0"/>
    <n v="0"/>
    <n v="0"/>
    <m/>
    <m/>
    <m/>
    <m/>
    <m/>
    <m/>
    <m/>
    <m/>
    <m/>
    <m/>
    <m/>
    <m/>
    <m/>
    <m/>
    <m/>
  </r>
  <r>
    <x v="225"/>
    <x v="5"/>
    <x v="303"/>
    <n v="1"/>
    <n v="0"/>
    <n v="0"/>
    <n v="0"/>
    <n v="0"/>
    <n v="0"/>
    <n v="0"/>
    <n v="0"/>
    <m/>
    <m/>
    <m/>
    <m/>
    <m/>
    <m/>
    <m/>
    <m/>
    <m/>
    <m/>
    <m/>
    <m/>
    <m/>
    <m/>
    <m/>
  </r>
  <r>
    <x v="225"/>
    <x v="1"/>
    <x v="336"/>
    <n v="13"/>
    <n v="0"/>
    <n v="0"/>
    <n v="0"/>
    <n v="0"/>
    <n v="0"/>
    <n v="0"/>
    <n v="0"/>
    <m/>
    <m/>
    <m/>
    <m/>
    <m/>
    <m/>
    <m/>
    <m/>
    <m/>
    <m/>
    <m/>
    <m/>
    <m/>
    <m/>
    <m/>
  </r>
  <r>
    <x v="225"/>
    <x v="1"/>
    <x v="335"/>
    <n v="13"/>
    <n v="0"/>
    <n v="0"/>
    <n v="0"/>
    <n v="0"/>
    <n v="0"/>
    <n v="0"/>
    <n v="0"/>
    <m/>
    <m/>
    <m/>
    <m/>
    <m/>
    <m/>
    <m/>
    <m/>
    <m/>
    <m/>
    <m/>
    <m/>
    <m/>
    <m/>
    <m/>
  </r>
  <r>
    <x v="225"/>
    <x v="4"/>
    <x v="281"/>
    <n v="9"/>
    <n v="0"/>
    <n v="0"/>
    <n v="0"/>
    <n v="0"/>
    <n v="0"/>
    <n v="0"/>
    <n v="0"/>
    <m/>
    <m/>
    <m/>
    <m/>
    <m/>
    <m/>
    <m/>
    <m/>
    <m/>
    <m/>
    <m/>
    <m/>
    <m/>
    <m/>
    <m/>
  </r>
  <r>
    <x v="225"/>
    <x v="4"/>
    <x v="292"/>
    <n v="13"/>
    <n v="0"/>
    <n v="0"/>
    <n v="0"/>
    <n v="0"/>
    <n v="0"/>
    <n v="0"/>
    <n v="0"/>
    <m/>
    <m/>
    <m/>
    <m/>
    <m/>
    <m/>
    <m/>
    <m/>
    <m/>
    <m/>
    <m/>
    <m/>
    <m/>
    <m/>
    <m/>
  </r>
  <r>
    <x v="226"/>
    <x v="0"/>
    <x v="353"/>
    <n v="13"/>
    <n v="0"/>
    <n v="0"/>
    <n v="0"/>
    <n v="0"/>
    <n v="0"/>
    <n v="0"/>
    <n v="0"/>
    <m/>
    <m/>
    <m/>
    <m/>
    <m/>
    <m/>
    <m/>
    <m/>
    <m/>
    <m/>
    <m/>
    <m/>
    <m/>
    <m/>
    <m/>
  </r>
  <r>
    <x v="226"/>
    <x v="3"/>
    <x v="303"/>
    <n v="1"/>
    <n v="0"/>
    <n v="0"/>
    <n v="0"/>
    <n v="0"/>
    <n v="0"/>
    <n v="0"/>
    <n v="0"/>
    <m/>
    <m/>
    <m/>
    <m/>
    <m/>
    <m/>
    <m/>
    <m/>
    <m/>
    <m/>
    <m/>
    <m/>
    <m/>
    <m/>
    <m/>
  </r>
  <r>
    <x v="226"/>
    <x v="1"/>
    <x v="335"/>
    <n v="13"/>
    <n v="0"/>
    <n v="0"/>
    <n v="0"/>
    <n v="0"/>
    <n v="0"/>
    <n v="0"/>
    <n v="0"/>
    <m/>
    <m/>
    <m/>
    <m/>
    <m/>
    <m/>
    <m/>
    <m/>
    <m/>
    <m/>
    <m/>
    <m/>
    <m/>
    <m/>
    <m/>
  </r>
  <r>
    <x v="226"/>
    <x v="0"/>
    <x v="362"/>
    <n v="13"/>
    <n v="0"/>
    <n v="0"/>
    <n v="0"/>
    <n v="0"/>
    <n v="0"/>
    <n v="0"/>
    <n v="0"/>
    <m/>
    <m/>
    <m/>
    <m/>
    <m/>
    <m/>
    <m/>
    <m/>
    <m/>
    <m/>
    <m/>
    <m/>
    <m/>
    <m/>
    <m/>
  </r>
  <r>
    <x v="226"/>
    <x v="0"/>
    <x v="363"/>
    <n v="13"/>
    <n v="0"/>
    <n v="0"/>
    <n v="0"/>
    <n v="0"/>
    <n v="0"/>
    <n v="0"/>
    <n v="0"/>
    <m/>
    <m/>
    <m/>
    <m/>
    <m/>
    <m/>
    <m/>
    <m/>
    <m/>
    <m/>
    <m/>
    <m/>
    <m/>
    <m/>
    <m/>
  </r>
  <r>
    <x v="226"/>
    <x v="0"/>
    <x v="364"/>
    <n v="13"/>
    <n v="0"/>
    <n v="0"/>
    <n v="0"/>
    <n v="0"/>
    <n v="0"/>
    <n v="0"/>
    <n v="0"/>
    <m/>
    <m/>
    <m/>
    <m/>
    <m/>
    <m/>
    <m/>
    <m/>
    <m/>
    <m/>
    <m/>
    <m/>
    <m/>
    <m/>
    <m/>
  </r>
  <r>
    <x v="226"/>
    <x v="6"/>
    <x v="365"/>
    <n v="13"/>
    <n v="13"/>
    <n v="0"/>
    <n v="27"/>
    <n v="0"/>
    <n v="0"/>
    <n v="0"/>
    <n v="27"/>
    <s v="V"/>
    <s v="V"/>
    <m/>
    <m/>
    <m/>
    <m/>
    <m/>
    <m/>
    <m/>
    <m/>
    <m/>
    <m/>
    <m/>
    <m/>
    <m/>
  </r>
  <r>
    <x v="226"/>
    <x v="6"/>
    <x v="358"/>
    <n v="4"/>
    <n v="4"/>
    <n v="0"/>
    <n v="9"/>
    <n v="0"/>
    <n v="0"/>
    <n v="0"/>
    <n v="9"/>
    <s v="V"/>
    <s v="V"/>
    <m/>
    <m/>
    <m/>
    <m/>
    <m/>
    <m/>
    <m/>
    <m/>
    <m/>
    <m/>
    <m/>
    <m/>
    <m/>
  </r>
  <r>
    <x v="227"/>
    <x v="0"/>
    <x v="352"/>
    <n v="13"/>
    <n v="0"/>
    <n v="0"/>
    <n v="0"/>
    <n v="0"/>
    <n v="0"/>
    <n v="0"/>
    <n v="0"/>
    <m/>
    <m/>
    <m/>
    <m/>
    <m/>
    <m/>
    <m/>
    <m/>
    <m/>
    <m/>
    <m/>
    <m/>
    <m/>
    <m/>
    <m/>
  </r>
  <r>
    <x v="227"/>
    <x v="2"/>
    <x v="311"/>
    <n v="13"/>
    <n v="0"/>
    <n v="0"/>
    <n v="0"/>
    <n v="0"/>
    <n v="0"/>
    <n v="0"/>
    <n v="0"/>
    <m/>
    <m/>
    <m/>
    <m/>
    <m/>
    <m/>
    <m/>
    <m/>
    <m/>
    <m/>
    <m/>
    <m/>
    <m/>
    <m/>
    <m/>
  </r>
  <r>
    <x v="227"/>
    <x v="6"/>
    <x v="366"/>
    <n v="13"/>
    <n v="10"/>
    <n v="0"/>
    <n v="27"/>
    <n v="0"/>
    <n v="0"/>
    <n v="0"/>
    <n v="27"/>
    <s v="V"/>
    <s v="V"/>
    <m/>
    <m/>
    <m/>
    <m/>
    <m/>
    <m/>
    <m/>
    <m/>
    <m/>
    <m/>
    <m/>
    <m/>
    <m/>
  </r>
  <r>
    <x v="227"/>
    <x v="6"/>
    <x v="367"/>
    <n v="7"/>
    <n v="0"/>
    <n v="1"/>
    <n v="2"/>
    <n v="0"/>
    <n v="0"/>
    <n v="0"/>
    <n v="0"/>
    <s v="V"/>
    <m/>
    <m/>
    <m/>
    <m/>
    <m/>
    <m/>
    <m/>
    <m/>
    <m/>
    <m/>
    <m/>
    <m/>
    <m/>
    <m/>
  </r>
  <r>
    <x v="228"/>
    <x v="1"/>
    <x v="332"/>
    <n v="13"/>
    <n v="0"/>
    <n v="0"/>
    <n v="0"/>
    <n v="0"/>
    <n v="0"/>
    <n v="0"/>
    <n v="0"/>
    <m/>
    <m/>
    <m/>
    <m/>
    <m/>
    <m/>
    <m/>
    <m/>
    <m/>
    <m/>
    <m/>
    <m/>
    <m/>
    <m/>
    <m/>
  </r>
  <r>
    <x v="228"/>
    <x v="2"/>
    <x v="321"/>
    <n v="13"/>
    <n v="0"/>
    <n v="0"/>
    <n v="0"/>
    <n v="0"/>
    <n v="0"/>
    <n v="0"/>
    <n v="0"/>
    <m/>
    <m/>
    <m/>
    <m/>
    <m/>
    <m/>
    <m/>
    <m/>
    <m/>
    <m/>
    <m/>
    <m/>
    <m/>
    <m/>
    <m/>
  </r>
  <r>
    <x v="228"/>
    <x v="2"/>
    <x v="322"/>
    <n v="13"/>
    <n v="0"/>
    <n v="0"/>
    <n v="0"/>
    <n v="0"/>
    <n v="0"/>
    <n v="0"/>
    <n v="0"/>
    <m/>
    <m/>
    <m/>
    <m/>
    <m/>
    <m/>
    <m/>
    <m/>
    <m/>
    <m/>
    <m/>
    <m/>
    <m/>
    <m/>
    <m/>
  </r>
  <r>
    <x v="229"/>
    <x v="3"/>
    <x v="291"/>
    <n v="2"/>
    <n v="0"/>
    <n v="0"/>
    <n v="0"/>
    <n v="0"/>
    <n v="0"/>
    <n v="0"/>
    <n v="0"/>
    <m/>
    <m/>
    <m/>
    <m/>
    <m/>
    <m/>
    <m/>
    <m/>
    <m/>
    <m/>
    <m/>
    <m/>
    <m/>
    <m/>
    <m/>
  </r>
  <r>
    <x v="229"/>
    <x v="3"/>
    <x v="307"/>
    <n v="11"/>
    <n v="0"/>
    <n v="0"/>
    <n v="0"/>
    <n v="0"/>
    <n v="0"/>
    <n v="0"/>
    <n v="0"/>
    <m/>
    <m/>
    <m/>
    <m/>
    <m/>
    <m/>
    <m/>
    <m/>
    <m/>
    <m/>
    <m/>
    <m/>
    <m/>
    <m/>
    <m/>
  </r>
  <r>
    <x v="229"/>
    <x v="3"/>
    <x v="215"/>
    <n v="13"/>
    <n v="0"/>
    <n v="0"/>
    <n v="0"/>
    <n v="0"/>
    <n v="0"/>
    <n v="0"/>
    <n v="0"/>
    <m/>
    <m/>
    <m/>
    <m/>
    <m/>
    <m/>
    <m/>
    <m/>
    <m/>
    <m/>
    <m/>
    <m/>
    <m/>
    <m/>
    <m/>
  </r>
  <r>
    <x v="229"/>
    <x v="3"/>
    <x v="270"/>
    <n v="13"/>
    <n v="0"/>
    <n v="0"/>
    <n v="0"/>
    <n v="0"/>
    <n v="0"/>
    <n v="0"/>
    <n v="0"/>
    <m/>
    <m/>
    <m/>
    <m/>
    <m/>
    <m/>
    <m/>
    <m/>
    <m/>
    <m/>
    <m/>
    <m/>
    <m/>
    <m/>
    <m/>
  </r>
  <r>
    <x v="229"/>
    <x v="3"/>
    <x v="276"/>
    <n v="13"/>
    <n v="0"/>
    <n v="0"/>
    <n v="0"/>
    <n v="0"/>
    <n v="0"/>
    <n v="0"/>
    <n v="0"/>
    <m/>
    <m/>
    <m/>
    <m/>
    <m/>
    <m/>
    <m/>
    <m/>
    <m/>
    <m/>
    <m/>
    <m/>
    <m/>
    <m/>
    <m/>
  </r>
  <r>
    <x v="229"/>
    <x v="4"/>
    <x v="300"/>
    <n v="5"/>
    <n v="0"/>
    <n v="0"/>
    <n v="0"/>
    <n v="0"/>
    <n v="0"/>
    <n v="0"/>
    <n v="0"/>
    <m/>
    <m/>
    <m/>
    <m/>
    <m/>
    <m/>
    <m/>
    <m/>
    <m/>
    <m/>
    <m/>
    <m/>
    <m/>
    <m/>
    <m/>
  </r>
  <r>
    <x v="229"/>
    <x v="4"/>
    <x v="302"/>
    <n v="13"/>
    <n v="0"/>
    <n v="0"/>
    <n v="0"/>
    <n v="0"/>
    <n v="0"/>
    <n v="0"/>
    <n v="0"/>
    <m/>
    <m/>
    <m/>
    <m/>
    <m/>
    <m/>
    <m/>
    <m/>
    <m/>
    <m/>
    <m/>
    <m/>
    <m/>
    <m/>
    <m/>
  </r>
  <r>
    <x v="229"/>
    <x v="2"/>
    <x v="368"/>
    <n v="5"/>
    <n v="0"/>
    <n v="0"/>
    <n v="0"/>
    <n v="0"/>
    <n v="0"/>
    <n v="0"/>
    <n v="0"/>
    <m/>
    <m/>
    <m/>
    <m/>
    <m/>
    <m/>
    <m/>
    <m/>
    <m/>
    <m/>
    <m/>
    <m/>
    <m/>
    <m/>
    <m/>
  </r>
  <r>
    <x v="229"/>
    <x v="3"/>
    <x v="275"/>
    <n v="2"/>
    <n v="0"/>
    <n v="0"/>
    <n v="0"/>
    <n v="0"/>
    <n v="0"/>
    <n v="0"/>
    <n v="0"/>
    <m/>
    <m/>
    <m/>
    <m/>
    <m/>
    <m/>
    <m/>
    <m/>
    <m/>
    <m/>
    <m/>
    <m/>
    <m/>
    <m/>
    <m/>
  </r>
  <r>
    <x v="229"/>
    <x v="6"/>
    <x v="369"/>
    <n v="13"/>
    <n v="0"/>
    <n v="0"/>
    <n v="4"/>
    <n v="0"/>
    <n v="0"/>
    <n v="0"/>
    <n v="0"/>
    <s v="V"/>
    <m/>
    <m/>
    <m/>
    <m/>
    <m/>
    <m/>
    <m/>
    <m/>
    <m/>
    <m/>
    <m/>
    <m/>
    <m/>
    <m/>
  </r>
  <r>
    <x v="229"/>
    <x v="6"/>
    <x v="365"/>
    <n v="13"/>
    <n v="0"/>
    <n v="0"/>
    <n v="3"/>
    <n v="0"/>
    <n v="0"/>
    <n v="0"/>
    <n v="0"/>
    <s v="V"/>
    <m/>
    <m/>
    <m/>
    <m/>
    <m/>
    <m/>
    <m/>
    <m/>
    <m/>
    <m/>
    <m/>
    <m/>
    <m/>
    <m/>
  </r>
  <r>
    <x v="229"/>
    <x v="6"/>
    <x v="370"/>
    <n v="10"/>
    <n v="0"/>
    <n v="0"/>
    <n v="3"/>
    <n v="0"/>
    <n v="0"/>
    <n v="0"/>
    <n v="0"/>
    <s v="V"/>
    <m/>
    <m/>
    <m/>
    <m/>
    <m/>
    <m/>
    <m/>
    <m/>
    <m/>
    <m/>
    <m/>
    <m/>
    <m/>
    <m/>
  </r>
  <r>
    <x v="229"/>
    <x v="6"/>
    <x v="371"/>
    <n v="7"/>
    <n v="0"/>
    <n v="0"/>
    <n v="2"/>
    <n v="0"/>
    <n v="0"/>
    <n v="0"/>
    <n v="0"/>
    <s v="V"/>
    <m/>
    <m/>
    <m/>
    <m/>
    <m/>
    <m/>
    <m/>
    <m/>
    <m/>
    <m/>
    <m/>
    <m/>
    <m/>
    <m/>
  </r>
  <r>
    <x v="230"/>
    <x v="0"/>
    <x v="372"/>
    <n v="13"/>
    <n v="0"/>
    <n v="0"/>
    <n v="0"/>
    <n v="0"/>
    <n v="0"/>
    <n v="0"/>
    <n v="0"/>
    <m/>
    <m/>
    <m/>
    <m/>
    <m/>
    <m/>
    <m/>
    <m/>
    <m/>
    <m/>
    <m/>
    <m/>
    <m/>
    <m/>
    <m/>
  </r>
  <r>
    <x v="230"/>
    <x v="0"/>
    <x v="354"/>
    <n v="13"/>
    <n v="0"/>
    <n v="0"/>
    <n v="0"/>
    <n v="0"/>
    <n v="0"/>
    <n v="0"/>
    <n v="0"/>
    <m/>
    <m/>
    <m/>
    <m/>
    <m/>
    <m/>
    <m/>
    <m/>
    <m/>
    <m/>
    <m/>
    <m/>
    <m/>
    <m/>
    <m/>
  </r>
  <r>
    <x v="230"/>
    <x v="0"/>
    <x v="373"/>
    <n v="13"/>
    <n v="0"/>
    <n v="0"/>
    <n v="0"/>
    <n v="0"/>
    <n v="0"/>
    <n v="0"/>
    <n v="0"/>
    <m/>
    <m/>
    <m/>
    <m/>
    <m/>
    <m/>
    <m/>
    <m/>
    <m/>
    <m/>
    <m/>
    <m/>
    <m/>
    <m/>
    <m/>
  </r>
  <r>
    <x v="230"/>
    <x v="0"/>
    <x v="374"/>
    <n v="13"/>
    <n v="0"/>
    <n v="0"/>
    <n v="0"/>
    <n v="0"/>
    <n v="0"/>
    <n v="0"/>
    <n v="0"/>
    <m/>
    <m/>
    <m/>
    <m/>
    <m/>
    <m/>
    <m/>
    <m/>
    <m/>
    <m/>
    <m/>
    <m/>
    <m/>
    <m/>
    <m/>
  </r>
  <r>
    <x v="230"/>
    <x v="1"/>
    <x v="343"/>
    <n v="13"/>
    <n v="0"/>
    <n v="0"/>
    <n v="0"/>
    <n v="0"/>
    <n v="0"/>
    <n v="0"/>
    <n v="0"/>
    <m/>
    <m/>
    <m/>
    <m/>
    <m/>
    <m/>
    <m/>
    <m/>
    <m/>
    <m/>
    <m/>
    <m/>
    <m/>
    <m/>
    <m/>
  </r>
  <r>
    <x v="230"/>
    <x v="1"/>
    <x v="334"/>
    <n v="13"/>
    <n v="0"/>
    <n v="0"/>
    <n v="0"/>
    <n v="0"/>
    <n v="0"/>
    <n v="0"/>
    <n v="0"/>
    <m/>
    <m/>
    <m/>
    <m/>
    <m/>
    <m/>
    <m/>
    <m/>
    <m/>
    <m/>
    <m/>
    <m/>
    <m/>
    <m/>
    <m/>
  </r>
  <r>
    <x v="230"/>
    <x v="2"/>
    <x v="337"/>
    <n v="4"/>
    <n v="0"/>
    <n v="0"/>
    <n v="0"/>
    <n v="0"/>
    <n v="0"/>
    <n v="0"/>
    <n v="0"/>
    <m/>
    <m/>
    <m/>
    <m/>
    <m/>
    <m/>
    <m/>
    <m/>
    <m/>
    <m/>
    <m/>
    <m/>
    <m/>
    <m/>
    <m/>
  </r>
  <r>
    <x v="230"/>
    <x v="4"/>
    <x v="314"/>
    <n v="4"/>
    <n v="0"/>
    <n v="0"/>
    <n v="0"/>
    <n v="0"/>
    <n v="0"/>
    <n v="0"/>
    <n v="0"/>
    <m/>
    <m/>
    <m/>
    <m/>
    <m/>
    <m/>
    <m/>
    <m/>
    <m/>
    <m/>
    <m/>
    <m/>
    <m/>
    <m/>
    <m/>
  </r>
  <r>
    <x v="230"/>
    <x v="3"/>
    <x v="375"/>
    <n v="11"/>
    <n v="0"/>
    <n v="0"/>
    <n v="0"/>
    <n v="0"/>
    <n v="0"/>
    <n v="0"/>
    <n v="0"/>
    <m/>
    <m/>
    <m/>
    <m/>
    <m/>
    <m/>
    <m/>
    <m/>
    <m/>
    <m/>
    <m/>
    <m/>
    <m/>
    <m/>
    <m/>
  </r>
  <r>
    <x v="230"/>
    <x v="3"/>
    <x v="274"/>
    <n v="13"/>
    <n v="0"/>
    <n v="0"/>
    <n v="0"/>
    <n v="0"/>
    <n v="0"/>
    <n v="0"/>
    <n v="0"/>
    <m/>
    <m/>
    <m/>
    <m/>
    <m/>
    <m/>
    <m/>
    <m/>
    <m/>
    <m/>
    <m/>
    <m/>
    <m/>
    <m/>
    <m/>
  </r>
  <r>
    <x v="230"/>
    <x v="3"/>
    <x v="273"/>
    <n v="13"/>
    <n v="0"/>
    <n v="0"/>
    <n v="0"/>
    <n v="0"/>
    <n v="0"/>
    <n v="0"/>
    <n v="0"/>
    <m/>
    <m/>
    <m/>
    <m/>
    <m/>
    <m/>
    <m/>
    <m/>
    <m/>
    <m/>
    <m/>
    <m/>
    <m/>
    <m/>
    <m/>
  </r>
  <r>
    <x v="230"/>
    <x v="5"/>
    <x v="224"/>
    <n v="1"/>
    <n v="0"/>
    <n v="0"/>
    <n v="0"/>
    <n v="0"/>
    <n v="0"/>
    <n v="0"/>
    <n v="0"/>
    <m/>
    <m/>
    <m/>
    <m/>
    <m/>
    <m/>
    <m/>
    <m/>
    <m/>
    <m/>
    <m/>
    <m/>
    <m/>
    <m/>
    <m/>
  </r>
  <r>
    <x v="230"/>
    <x v="6"/>
    <x v="376"/>
    <n v="12"/>
    <n v="9"/>
    <n v="0"/>
    <n v="23"/>
    <n v="0"/>
    <n v="0"/>
    <n v="0"/>
    <n v="23"/>
    <s v="V"/>
    <s v="V"/>
    <m/>
    <m/>
    <m/>
    <m/>
    <m/>
    <m/>
    <m/>
    <m/>
    <m/>
    <m/>
    <m/>
    <m/>
    <m/>
  </r>
  <r>
    <x v="230"/>
    <x v="6"/>
    <x v="377"/>
    <n v="7"/>
    <n v="4"/>
    <n v="0"/>
    <n v="22"/>
    <n v="0"/>
    <n v="0"/>
    <n v="0"/>
    <n v="22"/>
    <s v="V"/>
    <s v="V"/>
    <m/>
    <m/>
    <m/>
    <m/>
    <m/>
    <m/>
    <m/>
    <m/>
    <m/>
    <m/>
    <m/>
    <m/>
    <m/>
  </r>
  <r>
    <x v="231"/>
    <x v="2"/>
    <x v="320"/>
    <n v="13"/>
    <n v="0"/>
    <n v="0"/>
    <n v="0"/>
    <n v="0"/>
    <n v="0"/>
    <n v="0"/>
    <n v="0"/>
    <m/>
    <m/>
    <m/>
    <m/>
    <m/>
    <m/>
    <m/>
    <m/>
    <m/>
    <m/>
    <m/>
    <m/>
    <m/>
    <m/>
    <m/>
  </r>
  <r>
    <x v="231"/>
    <x v="5"/>
    <x v="226"/>
    <n v="8"/>
    <n v="0"/>
    <n v="0"/>
    <n v="0"/>
    <n v="0"/>
    <n v="0"/>
    <n v="0"/>
    <n v="0"/>
    <m/>
    <m/>
    <m/>
    <m/>
    <m/>
    <m/>
    <m/>
    <m/>
    <m/>
    <m/>
    <m/>
    <m/>
    <m/>
    <m/>
    <m/>
  </r>
  <r>
    <x v="231"/>
    <x v="5"/>
    <x v="378"/>
    <n v="5"/>
    <n v="0"/>
    <n v="0"/>
    <n v="0"/>
    <n v="0"/>
    <n v="0"/>
    <n v="0"/>
    <n v="0"/>
    <m/>
    <m/>
    <m/>
    <m/>
    <m/>
    <m/>
    <m/>
    <m/>
    <m/>
    <m/>
    <m/>
    <m/>
    <m/>
    <m/>
    <m/>
  </r>
  <r>
    <x v="232"/>
    <x v="3"/>
    <x v="281"/>
    <n v="9"/>
    <n v="0"/>
    <n v="0"/>
    <n v="0"/>
    <n v="0"/>
    <n v="0"/>
    <n v="0"/>
    <n v="0"/>
    <m/>
    <m/>
    <m/>
    <m/>
    <m/>
    <m/>
    <m/>
    <m/>
    <m/>
    <m/>
    <m/>
    <m/>
    <m/>
    <m/>
    <m/>
  </r>
  <r>
    <x v="232"/>
    <x v="3"/>
    <x v="292"/>
    <n v="13"/>
    <n v="0"/>
    <n v="0"/>
    <n v="0"/>
    <n v="0"/>
    <n v="0"/>
    <n v="0"/>
    <n v="0"/>
    <m/>
    <m/>
    <m/>
    <m/>
    <m/>
    <m/>
    <m/>
    <m/>
    <m/>
    <m/>
    <m/>
    <m/>
    <m/>
    <m/>
    <m/>
  </r>
  <r>
    <x v="233"/>
    <x v="6"/>
    <x v="358"/>
    <n v="3"/>
    <n v="0"/>
    <n v="0"/>
    <n v="3"/>
    <n v="0"/>
    <n v="0"/>
    <n v="0"/>
    <n v="3"/>
    <s v="V"/>
    <s v="V"/>
    <m/>
    <m/>
    <m/>
    <m/>
    <m/>
    <m/>
    <m/>
    <m/>
    <m/>
    <m/>
    <m/>
    <m/>
    <m/>
  </r>
  <r>
    <x v="233"/>
    <x v="6"/>
    <x v="379"/>
    <n v="4"/>
    <n v="0"/>
    <n v="0"/>
    <n v="1"/>
    <n v="0"/>
    <n v="0"/>
    <n v="0"/>
    <n v="1"/>
    <s v="V"/>
    <s v="V"/>
    <m/>
    <m/>
    <m/>
    <m/>
    <m/>
    <m/>
    <m/>
    <m/>
    <m/>
    <m/>
    <m/>
    <m/>
    <m/>
  </r>
  <r>
    <x v="233"/>
    <x v="6"/>
    <x v="380"/>
    <n v="9"/>
    <n v="0"/>
    <n v="0"/>
    <n v="0"/>
    <n v="0"/>
    <n v="0"/>
    <n v="0"/>
    <n v="0"/>
    <s v="V"/>
    <s v="V"/>
    <m/>
    <m/>
    <m/>
    <m/>
    <m/>
    <m/>
    <m/>
    <m/>
    <m/>
    <m/>
    <m/>
    <m/>
    <m/>
  </r>
  <r>
    <x v="233"/>
    <x v="6"/>
    <x v="381"/>
    <n v="5"/>
    <n v="0"/>
    <n v="0"/>
    <n v="2"/>
    <n v="0"/>
    <n v="0"/>
    <n v="0"/>
    <n v="2"/>
    <s v="V"/>
    <s v="V"/>
    <m/>
    <m/>
    <m/>
    <m/>
    <m/>
    <m/>
    <m/>
    <m/>
    <m/>
    <m/>
    <m/>
    <m/>
    <m/>
  </r>
  <r>
    <x v="234"/>
    <x v="5"/>
    <x v="291"/>
    <n v="2"/>
    <n v="0"/>
    <n v="0"/>
    <n v="0"/>
    <n v="0"/>
    <n v="0"/>
    <n v="0"/>
    <n v="0"/>
    <m/>
    <m/>
    <m/>
    <m/>
    <m/>
    <m/>
    <m/>
    <m/>
    <m/>
    <m/>
    <m/>
    <m/>
    <m/>
    <m/>
    <m/>
  </r>
  <r>
    <x v="234"/>
    <x v="5"/>
    <x v="276"/>
    <n v="13"/>
    <n v="0"/>
    <n v="0"/>
    <n v="0"/>
    <n v="0"/>
    <n v="0"/>
    <n v="0"/>
    <n v="0"/>
    <m/>
    <m/>
    <m/>
    <m/>
    <m/>
    <m/>
    <m/>
    <m/>
    <m/>
    <m/>
    <m/>
    <m/>
    <m/>
    <m/>
    <m/>
  </r>
  <r>
    <x v="234"/>
    <x v="4"/>
    <x v="290"/>
    <n v="13"/>
    <n v="0"/>
    <n v="0"/>
    <n v="0"/>
    <n v="0"/>
    <n v="0"/>
    <n v="0"/>
    <n v="0"/>
    <m/>
    <m/>
    <m/>
    <m/>
    <m/>
    <m/>
    <m/>
    <m/>
    <m/>
    <m/>
    <m/>
    <m/>
    <m/>
    <m/>
    <m/>
  </r>
  <r>
    <x v="234"/>
    <x v="4"/>
    <x v="294"/>
    <n v="13"/>
    <n v="0"/>
    <n v="0"/>
    <n v="0"/>
    <n v="0"/>
    <n v="0"/>
    <n v="0"/>
    <n v="0"/>
    <m/>
    <m/>
    <m/>
    <m/>
    <m/>
    <m/>
    <m/>
    <m/>
    <m/>
    <m/>
    <m/>
    <m/>
    <m/>
    <m/>
    <m/>
  </r>
  <r>
    <x v="234"/>
    <x v="4"/>
    <x v="293"/>
    <n v="13"/>
    <n v="0"/>
    <n v="0"/>
    <n v="0"/>
    <n v="0"/>
    <n v="0"/>
    <n v="0"/>
    <n v="0"/>
    <m/>
    <m/>
    <m/>
    <m/>
    <m/>
    <m/>
    <m/>
    <m/>
    <m/>
    <m/>
    <m/>
    <m/>
    <m/>
    <m/>
    <m/>
  </r>
  <r>
    <x v="234"/>
    <x v="4"/>
    <x v="312"/>
    <n v="8"/>
    <n v="0"/>
    <n v="0"/>
    <n v="0"/>
    <n v="0"/>
    <n v="0"/>
    <n v="0"/>
    <n v="0"/>
    <m/>
    <m/>
    <m/>
    <m/>
    <m/>
    <m/>
    <m/>
    <m/>
    <m/>
    <m/>
    <m/>
    <m/>
    <m/>
    <m/>
    <m/>
  </r>
  <r>
    <x v="234"/>
    <x v="1"/>
    <x v="350"/>
    <n v="13"/>
    <n v="0"/>
    <n v="0"/>
    <n v="0"/>
    <n v="0"/>
    <n v="0"/>
    <n v="0"/>
    <n v="0"/>
    <m/>
    <m/>
    <m/>
    <m/>
    <m/>
    <m/>
    <m/>
    <m/>
    <m/>
    <m/>
    <m/>
    <m/>
    <m/>
    <m/>
    <m/>
  </r>
  <r>
    <x v="234"/>
    <x v="6"/>
    <x v="382"/>
    <n v="11"/>
    <n v="0"/>
    <n v="0"/>
    <n v="8"/>
    <n v="0"/>
    <n v="0"/>
    <n v="0"/>
    <n v="0"/>
    <s v="V"/>
    <s v="V"/>
    <m/>
    <m/>
    <m/>
    <m/>
    <m/>
    <m/>
    <m/>
    <m/>
    <m/>
    <m/>
    <m/>
    <m/>
    <m/>
  </r>
  <r>
    <x v="234"/>
    <x v="6"/>
    <x v="383"/>
    <n v="1"/>
    <n v="0"/>
    <n v="0"/>
    <n v="0"/>
    <n v="0"/>
    <n v="0"/>
    <n v="0"/>
    <n v="0"/>
    <m/>
    <m/>
    <m/>
    <m/>
    <m/>
    <m/>
    <m/>
    <m/>
    <m/>
    <m/>
    <m/>
    <m/>
    <m/>
    <m/>
    <m/>
  </r>
  <r>
    <x v="234"/>
    <x v="6"/>
    <x v="384"/>
    <n v="6"/>
    <n v="4"/>
    <n v="0"/>
    <n v="8"/>
    <n v="1"/>
    <n v="0"/>
    <n v="0"/>
    <n v="0"/>
    <s v="V"/>
    <m/>
    <m/>
    <m/>
    <m/>
    <m/>
    <m/>
    <m/>
    <m/>
    <m/>
    <m/>
    <m/>
    <m/>
    <m/>
    <m/>
  </r>
  <r>
    <x v="235"/>
    <x v="5"/>
    <x v="375"/>
    <n v="11"/>
    <n v="0"/>
    <n v="0"/>
    <n v="0"/>
    <n v="0"/>
    <n v="0"/>
    <n v="0"/>
    <n v="0"/>
    <m/>
    <m/>
    <m/>
    <m/>
    <m/>
    <m/>
    <m/>
    <m/>
    <m/>
    <m/>
    <m/>
    <m/>
    <m/>
    <m/>
    <m/>
  </r>
  <r>
    <x v="235"/>
    <x v="5"/>
    <x v="275"/>
    <n v="13"/>
    <n v="0"/>
    <n v="0"/>
    <n v="0"/>
    <n v="0"/>
    <n v="0"/>
    <n v="0"/>
    <n v="0"/>
    <m/>
    <m/>
    <m/>
    <m/>
    <m/>
    <m/>
    <m/>
    <m/>
    <m/>
    <m/>
    <m/>
    <m/>
    <m/>
    <m/>
    <m/>
  </r>
  <r>
    <x v="235"/>
    <x v="5"/>
    <x v="270"/>
    <n v="13"/>
    <n v="0"/>
    <n v="0"/>
    <n v="0"/>
    <n v="0"/>
    <n v="0"/>
    <n v="0"/>
    <n v="0"/>
    <m/>
    <m/>
    <m/>
    <m/>
    <m/>
    <m/>
    <m/>
    <m/>
    <m/>
    <m/>
    <m/>
    <m/>
    <m/>
    <m/>
    <m/>
  </r>
  <r>
    <x v="235"/>
    <x v="5"/>
    <x v="215"/>
    <n v="13"/>
    <n v="0"/>
    <n v="0"/>
    <n v="0"/>
    <n v="0"/>
    <n v="0"/>
    <n v="0"/>
    <n v="0"/>
    <m/>
    <m/>
    <m/>
    <m/>
    <m/>
    <m/>
    <m/>
    <m/>
    <m/>
    <m/>
    <m/>
    <m/>
    <m/>
    <m/>
    <m/>
  </r>
  <r>
    <x v="235"/>
    <x v="5"/>
    <x v="346"/>
    <n v="12"/>
    <n v="0"/>
    <n v="0"/>
    <n v="0"/>
    <n v="0"/>
    <n v="0"/>
    <n v="0"/>
    <n v="0"/>
    <m/>
    <m/>
    <m/>
    <m/>
    <m/>
    <m/>
    <m/>
    <m/>
    <m/>
    <m/>
    <m/>
    <m/>
    <m/>
    <m/>
    <m/>
  </r>
  <r>
    <x v="236"/>
    <x v="3"/>
    <x v="302"/>
    <n v="13"/>
    <n v="0"/>
    <n v="0"/>
    <n v="0"/>
    <n v="0"/>
    <n v="0"/>
    <n v="0"/>
    <n v="0"/>
    <m/>
    <m/>
    <m/>
    <m/>
    <m/>
    <m/>
    <m/>
    <m/>
    <m/>
    <m/>
    <m/>
    <m/>
    <m/>
    <m/>
    <m/>
  </r>
  <r>
    <x v="236"/>
    <x v="3"/>
    <x v="314"/>
    <n v="4"/>
    <n v="0"/>
    <n v="0"/>
    <n v="0"/>
    <n v="0"/>
    <n v="0"/>
    <n v="0"/>
    <n v="0"/>
    <m/>
    <m/>
    <m/>
    <m/>
    <m/>
    <m/>
    <m/>
    <m/>
    <m/>
    <m/>
    <m/>
    <m/>
    <m/>
    <m/>
    <m/>
  </r>
  <r>
    <x v="236"/>
    <x v="5"/>
    <x v="273"/>
    <n v="13"/>
    <n v="0"/>
    <n v="0"/>
    <n v="0"/>
    <n v="0"/>
    <n v="0"/>
    <n v="0"/>
    <n v="0"/>
    <m/>
    <m/>
    <m/>
    <m/>
    <m/>
    <m/>
    <m/>
    <m/>
    <m/>
    <m/>
    <m/>
    <m/>
    <m/>
    <m/>
    <m/>
  </r>
  <r>
    <x v="236"/>
    <x v="5"/>
    <x v="292"/>
    <n v="13"/>
    <n v="0"/>
    <n v="0"/>
    <n v="0"/>
    <n v="0"/>
    <n v="0"/>
    <n v="0"/>
    <n v="0"/>
    <m/>
    <m/>
    <m/>
    <m/>
    <m/>
    <m/>
    <m/>
    <m/>
    <m/>
    <m/>
    <m/>
    <m/>
    <m/>
    <m/>
    <m/>
  </r>
  <r>
    <x v="236"/>
    <x v="6"/>
    <x v="385"/>
    <n v="4"/>
    <n v="1"/>
    <n v="0"/>
    <n v="1"/>
    <n v="0"/>
    <n v="0"/>
    <n v="0"/>
    <n v="0"/>
    <m/>
    <m/>
    <s v="V"/>
    <m/>
    <m/>
    <m/>
    <m/>
    <m/>
    <m/>
    <m/>
    <m/>
    <m/>
    <m/>
    <m/>
    <m/>
  </r>
  <r>
    <x v="237"/>
    <x v="3"/>
    <x v="300"/>
    <n v="5"/>
    <n v="0"/>
    <n v="0"/>
    <n v="0"/>
    <n v="0"/>
    <n v="0"/>
    <n v="0"/>
    <n v="0"/>
    <m/>
    <m/>
    <m/>
    <m/>
    <m/>
    <m/>
    <m/>
    <m/>
    <m/>
    <m/>
    <m/>
    <m/>
    <m/>
    <m/>
    <m/>
  </r>
  <r>
    <x v="237"/>
    <x v="3"/>
    <x v="294"/>
    <n v="13"/>
    <n v="0"/>
    <n v="0"/>
    <n v="0"/>
    <n v="0"/>
    <n v="0"/>
    <n v="0"/>
    <n v="0"/>
    <m/>
    <m/>
    <m/>
    <m/>
    <m/>
    <m/>
    <m/>
    <m/>
    <m/>
    <m/>
    <m/>
    <m/>
    <m/>
    <m/>
    <m/>
  </r>
  <r>
    <x v="237"/>
    <x v="5"/>
    <x v="281"/>
    <n v="9"/>
    <n v="0"/>
    <n v="0"/>
    <n v="0"/>
    <n v="0"/>
    <n v="0"/>
    <n v="0"/>
    <n v="0"/>
    <m/>
    <m/>
    <m/>
    <m/>
    <m/>
    <m/>
    <m/>
    <m/>
    <m/>
    <m/>
    <m/>
    <m/>
    <m/>
    <m/>
    <m/>
  </r>
  <r>
    <x v="237"/>
    <x v="5"/>
    <x v="274"/>
    <n v="13"/>
    <n v="0"/>
    <n v="0"/>
    <n v="0"/>
    <n v="0"/>
    <n v="0"/>
    <n v="0"/>
    <n v="0"/>
    <m/>
    <m/>
    <m/>
    <m/>
    <m/>
    <m/>
    <m/>
    <m/>
    <m/>
    <m/>
    <m/>
    <m/>
    <m/>
    <m/>
    <m/>
  </r>
  <r>
    <x v="237"/>
    <x v="1"/>
    <x v="352"/>
    <n v="1"/>
    <n v="0"/>
    <n v="0"/>
    <n v="0"/>
    <n v="0"/>
    <n v="0"/>
    <n v="0"/>
    <n v="0"/>
    <m/>
    <m/>
    <m/>
    <m/>
    <m/>
    <m/>
    <m/>
    <m/>
    <m/>
    <m/>
    <m/>
    <m/>
    <m/>
    <m/>
    <m/>
  </r>
  <r>
    <x v="237"/>
    <x v="1"/>
    <x v="353"/>
    <n v="13"/>
    <n v="0"/>
    <n v="0"/>
    <n v="0"/>
    <n v="0"/>
    <n v="0"/>
    <n v="0"/>
    <n v="0"/>
    <m/>
    <m/>
    <m/>
    <m/>
    <m/>
    <m/>
    <m/>
    <m/>
    <m/>
    <m/>
    <m/>
    <m/>
    <m/>
    <m/>
    <m/>
  </r>
  <r>
    <x v="237"/>
    <x v="1"/>
    <x v="351"/>
    <n v="13"/>
    <n v="0"/>
    <n v="0"/>
    <n v="0"/>
    <n v="0"/>
    <n v="0"/>
    <n v="0"/>
    <n v="0"/>
    <m/>
    <m/>
    <m/>
    <m/>
    <m/>
    <m/>
    <m/>
    <m/>
    <m/>
    <m/>
    <m/>
    <m/>
    <m/>
    <m/>
    <m/>
  </r>
  <r>
    <x v="238"/>
    <x v="4"/>
    <x v="311"/>
    <n v="13"/>
    <n v="1"/>
    <n v="0"/>
    <n v="1"/>
    <n v="0"/>
    <n v="0"/>
    <n v="0"/>
    <n v="1"/>
    <m/>
    <m/>
    <s v="V"/>
    <s v="V"/>
    <m/>
    <m/>
    <m/>
    <m/>
    <m/>
    <m/>
    <m/>
    <m/>
    <m/>
    <m/>
    <m/>
  </r>
  <r>
    <x v="238"/>
    <x v="6"/>
    <x v="386"/>
    <n v="1"/>
    <n v="0"/>
    <n v="0"/>
    <n v="0"/>
    <n v="0"/>
    <n v="0"/>
    <n v="0"/>
    <n v="0"/>
    <m/>
    <m/>
    <m/>
    <m/>
    <m/>
    <m/>
    <m/>
    <m/>
    <m/>
    <m/>
    <m/>
    <m/>
    <m/>
    <m/>
    <m/>
  </r>
  <r>
    <x v="239"/>
    <x v="5"/>
    <x v="302"/>
    <n v="13"/>
    <n v="0"/>
    <n v="0"/>
    <n v="0"/>
    <n v="0"/>
    <n v="0"/>
    <n v="0"/>
    <m/>
    <m/>
    <m/>
    <m/>
    <m/>
    <m/>
    <m/>
    <m/>
    <m/>
    <m/>
    <m/>
    <m/>
    <m/>
    <m/>
    <m/>
    <m/>
  </r>
  <r>
    <x v="239"/>
    <x v="4"/>
    <x v="313"/>
    <n v="9"/>
    <n v="0"/>
    <n v="0"/>
    <n v="0"/>
    <n v="0"/>
    <n v="0"/>
    <n v="0"/>
    <m/>
    <m/>
    <m/>
    <m/>
    <m/>
    <m/>
    <m/>
    <m/>
    <m/>
    <m/>
    <m/>
    <m/>
    <m/>
    <m/>
    <m/>
    <m/>
  </r>
  <r>
    <x v="239"/>
    <x v="4"/>
    <x v="368"/>
    <n v="5"/>
    <n v="0"/>
    <n v="0"/>
    <n v="0"/>
    <n v="0"/>
    <n v="0"/>
    <n v="0"/>
    <m/>
    <m/>
    <m/>
    <m/>
    <m/>
    <m/>
    <m/>
    <m/>
    <m/>
    <m/>
    <m/>
    <m/>
    <m/>
    <m/>
    <m/>
    <m/>
  </r>
  <r>
    <x v="239"/>
    <x v="4"/>
    <x v="320"/>
    <n v="13"/>
    <n v="0"/>
    <n v="0"/>
    <n v="0"/>
    <n v="0"/>
    <n v="0"/>
    <n v="0"/>
    <m/>
    <m/>
    <m/>
    <m/>
    <m/>
    <m/>
    <m/>
    <m/>
    <m/>
    <m/>
    <m/>
    <m/>
    <m/>
    <m/>
    <m/>
    <m/>
  </r>
  <r>
    <x v="239"/>
    <x v="4"/>
    <x v="322"/>
    <n v="13"/>
    <n v="0"/>
    <n v="0"/>
    <n v="0"/>
    <n v="0"/>
    <n v="0"/>
    <n v="0"/>
    <m/>
    <m/>
    <m/>
    <m/>
    <m/>
    <m/>
    <m/>
    <m/>
    <m/>
    <m/>
    <m/>
    <m/>
    <m/>
    <m/>
    <m/>
    <m/>
  </r>
  <r>
    <x v="239"/>
    <x v="5"/>
    <x v="300"/>
    <n v="5"/>
    <n v="0"/>
    <n v="0"/>
    <n v="0"/>
    <n v="0"/>
    <n v="0"/>
    <n v="0"/>
    <m/>
    <m/>
    <m/>
    <m/>
    <m/>
    <m/>
    <m/>
    <m/>
    <m/>
    <m/>
    <m/>
    <m/>
    <m/>
    <m/>
    <m/>
    <m/>
  </r>
  <r>
    <x v="239"/>
    <x v="4"/>
    <x v="321"/>
    <n v="13"/>
    <n v="0"/>
    <n v="0"/>
    <n v="0"/>
    <n v="0"/>
    <n v="0"/>
    <n v="0"/>
    <m/>
    <m/>
    <m/>
    <m/>
    <m/>
    <m/>
    <m/>
    <m/>
    <m/>
    <m/>
    <m/>
    <m/>
    <m/>
    <m/>
    <m/>
    <m/>
  </r>
  <r>
    <x v="239"/>
    <x v="6"/>
    <x v="387"/>
    <n v="1"/>
    <n v="0"/>
    <n v="0"/>
    <n v="0"/>
    <n v="0"/>
    <n v="0"/>
    <n v="0"/>
    <m/>
    <m/>
    <m/>
    <m/>
    <m/>
    <m/>
    <m/>
    <m/>
    <m/>
    <m/>
    <m/>
    <m/>
    <m/>
    <m/>
    <m/>
    <m/>
  </r>
  <r>
    <x v="240"/>
    <x v="6"/>
    <x v="388"/>
    <n v="1"/>
    <n v="0"/>
    <n v="0"/>
    <n v="0"/>
    <n v="0"/>
    <n v="0"/>
    <n v="0"/>
    <m/>
    <m/>
    <m/>
    <m/>
    <m/>
    <m/>
    <m/>
    <m/>
    <m/>
    <m/>
    <m/>
    <m/>
    <m/>
    <m/>
    <m/>
    <m/>
  </r>
  <r>
    <x v="240"/>
    <x v="6"/>
    <x v="389"/>
    <n v="1"/>
    <n v="0"/>
    <n v="0"/>
    <n v="0"/>
    <n v="0"/>
    <n v="0"/>
    <n v="0"/>
    <m/>
    <m/>
    <m/>
    <m/>
    <m/>
    <m/>
    <m/>
    <m/>
    <m/>
    <m/>
    <m/>
    <m/>
    <m/>
    <m/>
    <m/>
    <m/>
  </r>
  <r>
    <x v="241"/>
    <x v="5"/>
    <x v="314"/>
    <n v="4"/>
    <n v="0"/>
    <n v="0"/>
    <n v="0"/>
    <n v="0"/>
    <n v="0"/>
    <n v="0"/>
    <m/>
    <m/>
    <m/>
    <m/>
    <m/>
    <m/>
    <m/>
    <m/>
    <m/>
    <m/>
    <m/>
    <m/>
    <m/>
    <m/>
    <m/>
    <m/>
  </r>
  <r>
    <x v="241"/>
    <x v="1"/>
    <x v="363"/>
    <n v="13"/>
    <n v="0"/>
    <n v="0"/>
    <n v="0"/>
    <n v="0"/>
    <n v="0"/>
    <n v="0"/>
    <m/>
    <m/>
    <m/>
    <m/>
    <m/>
    <m/>
    <m/>
    <m/>
    <m/>
    <m/>
    <m/>
    <m/>
    <m/>
    <m/>
    <m/>
    <m/>
  </r>
  <r>
    <x v="241"/>
    <x v="1"/>
    <x v="390"/>
    <n v="12"/>
    <n v="0"/>
    <n v="0"/>
    <n v="0"/>
    <n v="0"/>
    <n v="0"/>
    <n v="0"/>
    <m/>
    <m/>
    <m/>
    <s v="V"/>
    <s v="V"/>
    <m/>
    <m/>
    <m/>
    <m/>
    <m/>
    <m/>
    <m/>
    <m/>
    <m/>
    <m/>
    <m/>
  </r>
  <r>
    <x v="241"/>
    <x v="1"/>
    <x v="364"/>
    <n v="13"/>
    <n v="1"/>
    <n v="0"/>
    <n v="4"/>
    <n v="0"/>
    <n v="0"/>
    <n v="0"/>
    <m/>
    <m/>
    <m/>
    <s v="V"/>
    <s v="V"/>
    <m/>
    <m/>
    <m/>
    <m/>
    <m/>
    <m/>
    <m/>
    <m/>
    <m/>
    <m/>
    <m/>
  </r>
  <r>
    <x v="241"/>
    <x v="1"/>
    <x v="362"/>
    <n v="13"/>
    <n v="1"/>
    <n v="0"/>
    <n v="4"/>
    <n v="0"/>
    <n v="0"/>
    <n v="0"/>
    <m/>
    <m/>
    <m/>
    <m/>
    <m/>
    <m/>
    <m/>
    <m/>
    <m/>
    <m/>
    <m/>
    <m/>
    <m/>
    <m/>
    <m/>
    <m/>
  </r>
  <r>
    <x v="241"/>
    <x v="4"/>
    <x v="391"/>
    <n v="1"/>
    <n v="1"/>
    <n v="0"/>
    <n v="3"/>
    <n v="0"/>
    <n v="0"/>
    <n v="0"/>
    <m/>
    <m/>
    <m/>
    <m/>
    <m/>
    <m/>
    <m/>
    <m/>
    <m/>
    <m/>
    <m/>
    <m/>
    <m/>
    <m/>
    <m/>
    <m/>
  </r>
  <r>
    <x v="241"/>
    <x v="1"/>
    <x v="354"/>
    <n v="13"/>
    <n v="13"/>
    <n v="0"/>
    <n v="0"/>
    <n v="0"/>
    <n v="0"/>
    <n v="0"/>
    <m/>
    <m/>
    <m/>
    <m/>
    <m/>
    <m/>
    <m/>
    <m/>
    <m/>
    <m/>
    <m/>
    <m/>
    <m/>
    <m/>
    <m/>
    <m/>
  </r>
  <r>
    <x v="241"/>
    <x v="6"/>
    <x v="392"/>
    <n v="1"/>
    <n v="0"/>
    <n v="0"/>
    <n v="0"/>
    <n v="0"/>
    <n v="0"/>
    <n v="0"/>
    <m/>
    <m/>
    <m/>
    <m/>
    <m/>
    <m/>
    <m/>
    <m/>
    <m/>
    <m/>
    <m/>
    <m/>
    <m/>
    <m/>
    <m/>
    <m/>
  </r>
  <r>
    <x v="242"/>
    <x v="3"/>
    <x v="293"/>
    <n v="13"/>
    <n v="0"/>
    <n v="0"/>
    <n v="0"/>
    <n v="0"/>
    <n v="0"/>
    <n v="0"/>
    <m/>
    <m/>
    <m/>
    <m/>
    <m/>
    <m/>
    <m/>
    <m/>
    <m/>
    <m/>
    <m/>
    <m/>
    <m/>
    <m/>
    <m/>
    <m/>
  </r>
  <r>
    <x v="242"/>
    <x v="1"/>
    <x v="373"/>
    <n v="13"/>
    <n v="0"/>
    <n v="0"/>
    <n v="0"/>
    <n v="0"/>
    <n v="0"/>
    <n v="0"/>
    <m/>
    <m/>
    <m/>
    <m/>
    <m/>
    <m/>
    <m/>
    <m/>
    <m/>
    <m/>
    <m/>
    <m/>
    <m/>
    <m/>
    <m/>
    <m/>
  </r>
  <r>
    <x v="243"/>
    <x v="2"/>
    <x v="352"/>
    <n v="1"/>
    <n v="0"/>
    <n v="0"/>
    <n v="0"/>
    <n v="0"/>
    <n v="0"/>
    <n v="0"/>
    <m/>
    <m/>
    <m/>
    <m/>
    <m/>
    <m/>
    <m/>
    <m/>
    <m/>
    <m/>
    <m/>
    <m/>
    <m/>
    <m/>
    <m/>
    <m/>
  </r>
  <r>
    <x v="243"/>
    <x v="4"/>
    <x v="278"/>
    <n v="10"/>
    <n v="10"/>
    <n v="0"/>
    <n v="0"/>
    <n v="0"/>
    <n v="0"/>
    <n v="0"/>
    <m/>
    <m/>
    <m/>
    <m/>
    <m/>
    <m/>
    <m/>
    <m/>
    <m/>
    <m/>
    <m/>
    <m/>
    <m/>
    <m/>
    <m/>
    <m/>
  </r>
  <r>
    <x v="244"/>
    <x v="4"/>
    <x v="337"/>
    <n v="4"/>
    <n v="1"/>
    <n v="0"/>
    <n v="0"/>
    <n v="0"/>
    <n v="2"/>
    <n v="0"/>
    <m/>
    <s v="V"/>
    <m/>
    <m/>
    <m/>
    <m/>
    <m/>
    <m/>
    <m/>
    <m/>
    <m/>
    <m/>
    <m/>
    <m/>
    <m/>
    <m/>
  </r>
  <r>
    <x v="244"/>
    <x v="1"/>
    <x v="354"/>
    <n v="13"/>
    <n v="0"/>
    <n v="0"/>
    <n v="0"/>
    <n v="0"/>
    <n v="0"/>
    <n v="0"/>
    <m/>
    <m/>
    <m/>
    <m/>
    <m/>
    <m/>
    <m/>
    <m/>
    <m/>
    <m/>
    <m/>
    <m/>
    <m/>
    <m/>
    <m/>
    <m/>
  </r>
  <r>
    <x v="244"/>
    <x v="1"/>
    <x v="393"/>
    <n v="1"/>
    <n v="0"/>
    <n v="0"/>
    <n v="0"/>
    <n v="0"/>
    <n v="0"/>
    <n v="0"/>
    <m/>
    <m/>
    <m/>
    <m/>
    <m/>
    <m/>
    <m/>
    <m/>
    <m/>
    <m/>
    <m/>
    <m/>
    <m/>
    <m/>
    <m/>
    <m/>
  </r>
  <r>
    <x v="244"/>
    <x v="1"/>
    <x v="394"/>
    <n v="1"/>
    <n v="0"/>
    <n v="0"/>
    <n v="0"/>
    <n v="0"/>
    <n v="0"/>
    <n v="0"/>
    <m/>
    <m/>
    <m/>
    <m/>
    <m/>
    <m/>
    <m/>
    <m/>
    <m/>
    <m/>
    <m/>
    <m/>
    <m/>
    <m/>
    <m/>
    <m/>
  </r>
  <r>
    <x v="244"/>
    <x v="3"/>
    <x v="290"/>
    <n v="13"/>
    <n v="0"/>
    <n v="0"/>
    <n v="0"/>
    <n v="0"/>
    <n v="0"/>
    <n v="0"/>
    <m/>
    <m/>
    <m/>
    <m/>
    <m/>
    <m/>
    <m/>
    <m/>
    <m/>
    <m/>
    <m/>
    <m/>
    <m/>
    <m/>
    <m/>
    <m/>
  </r>
  <r>
    <x v="244"/>
    <x v="2"/>
    <x v="351"/>
    <n v="13"/>
    <n v="0"/>
    <n v="0"/>
    <n v="0"/>
    <n v="0"/>
    <n v="0"/>
    <n v="0"/>
    <m/>
    <m/>
    <m/>
    <m/>
    <m/>
    <m/>
    <m/>
    <m/>
    <m/>
    <m/>
    <m/>
    <m/>
    <m/>
    <m/>
    <m/>
    <m/>
  </r>
  <r>
    <x v="244"/>
    <x v="2"/>
    <x v="332"/>
    <n v="13"/>
    <n v="0"/>
    <n v="0"/>
    <n v="0"/>
    <n v="0"/>
    <n v="0"/>
    <n v="0"/>
    <m/>
    <m/>
    <m/>
    <m/>
    <m/>
    <m/>
    <m/>
    <m/>
    <m/>
    <m/>
    <m/>
    <m/>
    <m/>
    <m/>
    <m/>
    <m/>
  </r>
  <r>
    <x v="245"/>
    <x v="1"/>
    <x v="372"/>
    <n v="13"/>
    <n v="1"/>
    <n v="0"/>
    <n v="0"/>
    <n v="1"/>
    <n v="1"/>
    <n v="0"/>
    <m/>
    <s v="V"/>
    <m/>
    <m/>
    <m/>
    <m/>
    <m/>
    <m/>
    <m/>
    <m/>
    <m/>
    <m/>
    <m/>
    <m/>
    <m/>
    <m/>
  </r>
  <r>
    <x v="245"/>
    <x v="2"/>
    <x v="343"/>
    <n v="13"/>
    <n v="0"/>
    <n v="0"/>
    <n v="0"/>
    <n v="0"/>
    <n v="0"/>
    <n v="0"/>
    <m/>
    <m/>
    <m/>
    <m/>
    <m/>
    <m/>
    <m/>
    <m/>
    <m/>
    <m/>
    <m/>
    <m/>
    <m/>
    <m/>
    <m/>
    <m/>
  </r>
  <r>
    <x v="245"/>
    <x v="1"/>
    <x v="374"/>
    <n v="13"/>
    <n v="1"/>
    <n v="0"/>
    <n v="0"/>
    <n v="0"/>
    <n v="0"/>
    <n v="0"/>
    <m/>
    <m/>
    <m/>
    <m/>
    <m/>
    <m/>
    <m/>
    <m/>
    <m/>
    <m/>
    <m/>
    <m/>
    <m/>
    <m/>
    <m/>
    <m/>
  </r>
  <r>
    <x v="245"/>
    <x v="4"/>
    <x v="395"/>
    <n v="1"/>
    <n v="1"/>
    <n v="0"/>
    <n v="0"/>
    <n v="0"/>
    <n v="0"/>
    <n v="0"/>
    <m/>
    <m/>
    <m/>
    <m/>
    <m/>
    <m/>
    <m/>
    <m/>
    <m/>
    <m/>
    <m/>
    <m/>
    <m/>
    <m/>
    <m/>
    <m/>
  </r>
  <r>
    <x v="245"/>
    <x v="2"/>
    <x v="336"/>
    <n v="13"/>
    <n v="0"/>
    <n v="0"/>
    <n v="0"/>
    <n v="0"/>
    <n v="0"/>
    <n v="0"/>
    <m/>
    <m/>
    <m/>
    <m/>
    <m/>
    <m/>
    <m/>
    <m/>
    <m/>
    <m/>
    <m/>
    <m/>
    <m/>
    <m/>
    <m/>
    <m/>
  </r>
  <r>
    <x v="245"/>
    <x v="2"/>
    <x v="334"/>
    <n v="13"/>
    <n v="13"/>
    <n v="0"/>
    <n v="0"/>
    <n v="0"/>
    <n v="0"/>
    <n v="0"/>
    <m/>
    <m/>
    <s v="V"/>
    <m/>
    <m/>
    <m/>
    <m/>
    <m/>
    <m/>
    <m/>
    <m/>
    <m/>
    <m/>
    <m/>
    <m/>
    <m/>
  </r>
  <r>
    <x v="246"/>
    <x v="2"/>
    <x v="138"/>
    <n v="13"/>
    <n v="13"/>
    <n v="0"/>
    <n v="0"/>
    <n v="0"/>
    <n v="0"/>
    <n v="0"/>
    <m/>
    <m/>
    <s v="V"/>
    <m/>
    <m/>
    <m/>
    <m/>
    <m/>
    <m/>
    <m/>
    <m/>
    <m/>
    <m/>
    <m/>
    <m/>
    <m/>
  </r>
  <r>
    <x v="246"/>
    <x v="2"/>
    <x v="350"/>
    <n v="13"/>
    <n v="13"/>
    <n v="0"/>
    <n v="0"/>
    <n v="0"/>
    <n v="0"/>
    <n v="0"/>
    <m/>
    <m/>
    <s v="V"/>
    <m/>
    <m/>
    <m/>
    <m/>
    <m/>
    <m/>
    <m/>
    <m/>
    <m/>
    <m/>
    <m/>
    <m/>
    <m/>
  </r>
  <r>
    <x v="246"/>
    <x v="3"/>
    <x v="312"/>
    <n v="8"/>
    <n v="0"/>
    <n v="0"/>
    <n v="0"/>
    <n v="0"/>
    <n v="0"/>
    <n v="0"/>
    <m/>
    <m/>
    <m/>
    <m/>
    <m/>
    <m/>
    <m/>
    <m/>
    <m/>
    <m/>
    <m/>
    <m/>
    <m/>
    <m/>
    <m/>
    <m/>
  </r>
  <r>
    <x v="246"/>
    <x v="3"/>
    <x v="368"/>
    <n v="5"/>
    <n v="0"/>
    <n v="0"/>
    <n v="0"/>
    <n v="0"/>
    <n v="0"/>
    <n v="0"/>
    <m/>
    <m/>
    <m/>
    <m/>
    <m/>
    <m/>
    <m/>
    <m/>
    <m/>
    <m/>
    <m/>
    <m/>
    <m/>
    <m/>
    <m/>
    <m/>
  </r>
  <r>
    <x v="246"/>
    <x v="3"/>
    <x v="313"/>
    <n v="9"/>
    <n v="0"/>
    <n v="0"/>
    <n v="0"/>
    <n v="0"/>
    <n v="0"/>
    <n v="0"/>
    <m/>
    <m/>
    <m/>
    <m/>
    <m/>
    <m/>
    <m/>
    <m/>
    <m/>
    <m/>
    <m/>
    <m/>
    <m/>
    <m/>
    <m/>
    <m/>
  </r>
  <r>
    <x v="243"/>
    <x v="6"/>
    <x v="396"/>
    <n v="5"/>
    <n v="0"/>
    <n v="0"/>
    <n v="0"/>
    <n v="0"/>
    <n v="0"/>
    <n v="0"/>
    <m/>
    <m/>
    <m/>
    <m/>
    <m/>
    <m/>
    <m/>
    <m/>
    <m/>
    <m/>
    <m/>
    <m/>
    <m/>
    <m/>
    <m/>
    <m/>
  </r>
  <r>
    <x v="245"/>
    <x v="6"/>
    <x v="397"/>
    <n v="1"/>
    <n v="0"/>
    <n v="0"/>
    <n v="0"/>
    <n v="0"/>
    <n v="0"/>
    <n v="0"/>
    <m/>
    <m/>
    <m/>
    <m/>
    <m/>
    <m/>
    <m/>
    <m/>
    <m/>
    <m/>
    <m/>
    <m/>
    <m/>
    <m/>
    <m/>
    <m/>
  </r>
  <r>
    <x v="246"/>
    <x v="6"/>
    <x v="398"/>
    <n v="13"/>
    <n v="13"/>
    <n v="0"/>
    <n v="0"/>
    <n v="0"/>
    <n v="0"/>
    <n v="0"/>
    <m/>
    <m/>
    <m/>
    <m/>
    <m/>
    <m/>
    <m/>
    <m/>
    <m/>
    <m/>
    <m/>
    <m/>
    <m/>
    <m/>
    <m/>
    <m/>
  </r>
  <r>
    <x v="246"/>
    <x v="6"/>
    <x v="399"/>
    <n v="1"/>
    <n v="0"/>
    <n v="0"/>
    <n v="0"/>
    <n v="1"/>
    <n v="0"/>
    <n v="0"/>
    <m/>
    <m/>
    <m/>
    <m/>
    <m/>
    <m/>
    <m/>
    <m/>
    <m/>
    <m/>
    <m/>
    <m/>
    <m/>
    <m/>
    <m/>
    <m/>
  </r>
  <r>
    <x v="246"/>
    <x v="6"/>
    <x v="400"/>
    <n v="11"/>
    <n v="4"/>
    <n v="0"/>
    <n v="13"/>
    <n v="2"/>
    <n v="0"/>
    <n v="0"/>
    <m/>
    <m/>
    <s v="V"/>
    <s v="V"/>
    <s v="V"/>
    <m/>
    <m/>
    <m/>
    <m/>
    <m/>
    <m/>
    <m/>
    <m/>
    <m/>
    <m/>
    <m/>
  </r>
  <r>
    <x v="247"/>
    <x v="1"/>
    <x v="401"/>
    <n v="1"/>
    <n v="0"/>
    <n v="0"/>
    <n v="0"/>
    <n v="1"/>
    <n v="0"/>
    <n v="0"/>
    <m/>
    <s v="V"/>
    <m/>
    <m/>
    <m/>
    <m/>
    <m/>
    <m/>
    <m/>
    <m/>
    <m/>
    <m/>
    <m/>
    <m/>
    <m/>
    <m/>
  </r>
  <r>
    <x v="247"/>
    <x v="1"/>
    <x v="402"/>
    <n v="1"/>
    <n v="0"/>
    <n v="0"/>
    <n v="0"/>
    <n v="0"/>
    <n v="1"/>
    <n v="0"/>
    <m/>
    <s v="V"/>
    <m/>
    <m/>
    <m/>
    <m/>
    <m/>
    <m/>
    <m/>
    <m/>
    <m/>
    <m/>
    <m/>
    <m/>
    <m/>
    <m/>
  </r>
  <r>
    <x v="247"/>
    <x v="6"/>
    <x v="398"/>
    <n v="13"/>
    <n v="0"/>
    <n v="0"/>
    <n v="5"/>
    <n v="0"/>
    <n v="0"/>
    <n v="0"/>
    <m/>
    <s v="V"/>
    <s v="V"/>
    <m/>
    <m/>
    <m/>
    <m/>
    <m/>
    <m/>
    <m/>
    <m/>
    <m/>
    <m/>
    <m/>
    <m/>
    <m/>
  </r>
  <r>
    <x v="247"/>
    <x v="6"/>
    <x v="403"/>
    <n v="2"/>
    <n v="0"/>
    <n v="0"/>
    <n v="0"/>
    <n v="1"/>
    <n v="0"/>
    <n v="0"/>
    <m/>
    <s v="V"/>
    <m/>
    <m/>
    <m/>
    <m/>
    <m/>
    <m/>
    <m/>
    <m/>
    <m/>
    <m/>
    <m/>
    <m/>
    <m/>
    <m/>
  </r>
  <r>
    <x v="248"/>
    <x v="4"/>
    <x v="404"/>
    <n v="6"/>
    <n v="0"/>
    <n v="0"/>
    <n v="0"/>
    <n v="0"/>
    <n v="0"/>
    <n v="0"/>
    <m/>
    <m/>
    <m/>
    <m/>
    <m/>
    <m/>
    <m/>
    <m/>
    <m/>
    <m/>
    <m/>
    <m/>
    <m/>
    <m/>
    <m/>
    <m/>
  </r>
  <r>
    <x v="248"/>
    <x v="4"/>
    <x v="405"/>
    <n v="1"/>
    <n v="0"/>
    <n v="0"/>
    <n v="0"/>
    <n v="0"/>
    <n v="0"/>
    <n v="0"/>
    <m/>
    <m/>
    <m/>
    <m/>
    <m/>
    <m/>
    <m/>
    <m/>
    <m/>
    <m/>
    <m/>
    <m/>
    <m/>
    <m/>
    <m/>
    <m/>
  </r>
  <r>
    <x v="248"/>
    <x v="6"/>
    <x v="406"/>
    <n v="4"/>
    <n v="0"/>
    <n v="0"/>
    <n v="4"/>
    <n v="0"/>
    <n v="0"/>
    <n v="0"/>
    <m/>
    <m/>
    <m/>
    <s v="V"/>
    <s v="V"/>
    <m/>
    <m/>
    <m/>
    <m/>
    <m/>
    <m/>
    <m/>
    <m/>
    <m/>
    <m/>
    <m/>
  </r>
  <r>
    <x v="249"/>
    <x v="0"/>
    <x v="407"/>
    <n v="6"/>
    <n v="0"/>
    <n v="0"/>
    <n v="0"/>
    <n v="0"/>
    <n v="0"/>
    <n v="0"/>
    <m/>
    <m/>
    <m/>
    <m/>
    <m/>
    <m/>
    <m/>
    <m/>
    <m/>
    <m/>
    <m/>
    <m/>
    <m/>
    <m/>
    <m/>
    <m/>
  </r>
  <r>
    <x v="249"/>
    <x v="0"/>
    <x v="408"/>
    <n v="8"/>
    <n v="0"/>
    <n v="0"/>
    <n v="0"/>
    <n v="0"/>
    <n v="0"/>
    <n v="0"/>
    <m/>
    <m/>
    <m/>
    <m/>
    <m/>
    <m/>
    <m/>
    <m/>
    <m/>
    <m/>
    <m/>
    <m/>
    <m/>
    <m/>
    <m/>
    <m/>
  </r>
  <r>
    <x v="249"/>
    <x v="2"/>
    <x v="409"/>
    <n v="2"/>
    <n v="0"/>
    <n v="0"/>
    <n v="0"/>
    <n v="0"/>
    <n v="0"/>
    <n v="0"/>
    <m/>
    <m/>
    <m/>
    <m/>
    <m/>
    <m/>
    <m/>
    <m/>
    <m/>
    <m/>
    <m/>
    <m/>
    <m/>
    <m/>
    <m/>
    <m/>
  </r>
  <r>
    <x v="249"/>
    <x v="3"/>
    <x v="410"/>
    <n v="3"/>
    <n v="0"/>
    <n v="0"/>
    <n v="0"/>
    <n v="0"/>
    <n v="0"/>
    <n v="0"/>
    <m/>
    <m/>
    <m/>
    <m/>
    <m/>
    <m/>
    <m/>
    <m/>
    <m/>
    <m/>
    <m/>
    <m/>
    <m/>
    <m/>
    <m/>
    <m/>
  </r>
  <r>
    <x v="249"/>
    <x v="3"/>
    <x v="337"/>
    <n v="3"/>
    <n v="0"/>
    <n v="0"/>
    <n v="0"/>
    <n v="0"/>
    <n v="0"/>
    <n v="0"/>
    <m/>
    <m/>
    <m/>
    <m/>
    <m/>
    <m/>
    <m/>
    <m/>
    <m/>
    <m/>
    <m/>
    <m/>
    <m/>
    <m/>
    <m/>
    <m/>
  </r>
  <r>
    <x v="249"/>
    <x v="3"/>
    <x v="322"/>
    <n v="13"/>
    <n v="0"/>
    <n v="0"/>
    <n v="0"/>
    <n v="0"/>
    <n v="0"/>
    <n v="0"/>
    <m/>
    <m/>
    <m/>
    <m/>
    <m/>
    <m/>
    <m/>
    <m/>
    <m/>
    <m/>
    <m/>
    <m/>
    <m/>
    <m/>
    <m/>
    <m/>
  </r>
  <r>
    <x v="249"/>
    <x v="3"/>
    <x v="321"/>
    <n v="13"/>
    <n v="0"/>
    <n v="0"/>
    <n v="0"/>
    <n v="0"/>
    <n v="0"/>
    <n v="0"/>
    <m/>
    <m/>
    <m/>
    <m/>
    <m/>
    <m/>
    <m/>
    <m/>
    <m/>
    <m/>
    <m/>
    <m/>
    <m/>
    <m/>
    <m/>
    <m/>
  </r>
  <r>
    <x v="249"/>
    <x v="3"/>
    <x v="311"/>
    <n v="12"/>
    <n v="0"/>
    <n v="0"/>
    <n v="0"/>
    <n v="0"/>
    <n v="0"/>
    <n v="0"/>
    <m/>
    <m/>
    <m/>
    <m/>
    <m/>
    <m/>
    <m/>
    <m/>
    <m/>
    <m/>
    <m/>
    <m/>
    <m/>
    <m/>
    <m/>
    <m/>
  </r>
  <r>
    <x v="249"/>
    <x v="4"/>
    <x v="138"/>
    <n v="12"/>
    <n v="0"/>
    <n v="0"/>
    <n v="0"/>
    <n v="0"/>
    <n v="0"/>
    <n v="0"/>
    <m/>
    <m/>
    <m/>
    <m/>
    <m/>
    <m/>
    <m/>
    <m/>
    <m/>
    <m/>
    <m/>
    <m/>
    <m/>
    <m/>
    <m/>
    <m/>
  </r>
  <r>
    <x v="249"/>
    <x v="4"/>
    <x v="136"/>
    <n v="6"/>
    <n v="1"/>
    <n v="0"/>
    <n v="0"/>
    <n v="2"/>
    <n v="0"/>
    <n v="0"/>
    <m/>
    <s v="V"/>
    <m/>
    <m/>
    <m/>
    <m/>
    <m/>
    <m/>
    <m/>
    <m/>
    <m/>
    <m/>
    <m/>
    <m/>
    <m/>
    <m/>
  </r>
  <r>
    <x v="250"/>
    <x v="2"/>
    <x v="350"/>
    <n v="13"/>
    <n v="0"/>
    <n v="0"/>
    <n v="0"/>
    <n v="0"/>
    <n v="0"/>
    <n v="0"/>
    <m/>
    <m/>
    <m/>
    <m/>
    <m/>
    <m/>
    <m/>
    <m/>
    <m/>
    <m/>
    <m/>
    <m/>
    <m/>
    <m/>
    <m/>
    <m/>
  </r>
  <r>
    <x v="250"/>
    <x v="2"/>
    <x v="335"/>
    <n v="13"/>
    <n v="0"/>
    <n v="0"/>
    <n v="0"/>
    <n v="0"/>
    <n v="0"/>
    <n v="0"/>
    <m/>
    <m/>
    <m/>
    <m/>
    <m/>
    <m/>
    <m/>
    <m/>
    <m/>
    <m/>
    <m/>
    <m/>
    <m/>
    <m/>
    <m/>
    <m/>
  </r>
  <r>
    <x v="250"/>
    <x v="2"/>
    <x v="362"/>
    <n v="12"/>
    <n v="0"/>
    <n v="0"/>
    <n v="0"/>
    <n v="0"/>
    <n v="0"/>
    <n v="0"/>
    <m/>
    <m/>
    <m/>
    <m/>
    <m/>
    <m/>
    <m/>
    <m/>
    <m/>
    <m/>
    <m/>
    <m/>
    <m/>
    <m/>
    <m/>
    <m/>
  </r>
  <r>
    <x v="250"/>
    <x v="2"/>
    <x v="353"/>
    <n v="13"/>
    <n v="0"/>
    <n v="0"/>
    <n v="0"/>
    <n v="0"/>
    <n v="0"/>
    <n v="0"/>
    <m/>
    <m/>
    <m/>
    <m/>
    <m/>
    <m/>
    <m/>
    <m/>
    <m/>
    <m/>
    <m/>
    <m/>
    <m/>
    <m/>
    <m/>
    <m/>
  </r>
  <r>
    <x v="250"/>
    <x v="5"/>
    <x v="293"/>
    <n v="13"/>
    <n v="0"/>
    <n v="0"/>
    <n v="0"/>
    <n v="0"/>
    <n v="14"/>
    <n v="0"/>
    <m/>
    <s v="V"/>
    <m/>
    <m/>
    <m/>
    <m/>
    <m/>
    <m/>
    <m/>
    <m/>
    <m/>
    <m/>
    <m/>
    <m/>
    <m/>
    <m/>
  </r>
  <r>
    <x v="250"/>
    <x v="4"/>
    <x v="352"/>
    <n v="1"/>
    <n v="0"/>
    <n v="0"/>
    <n v="0"/>
    <n v="1"/>
    <n v="0"/>
    <n v="0"/>
    <m/>
    <s v="V"/>
    <m/>
    <m/>
    <m/>
    <m/>
    <m/>
    <m/>
    <m/>
    <m/>
    <m/>
    <m/>
    <m/>
    <m/>
    <m/>
    <m/>
  </r>
  <r>
    <x v="251"/>
    <x v="5"/>
    <x v="395"/>
    <n v="1"/>
    <n v="1"/>
    <n v="0"/>
    <n v="0"/>
    <n v="3"/>
    <n v="0"/>
    <n v="0"/>
    <m/>
    <m/>
    <m/>
    <s v="V"/>
    <s v="V"/>
    <m/>
    <m/>
    <m/>
    <m/>
    <m/>
    <m/>
    <m/>
    <m/>
    <m/>
    <m/>
    <m/>
  </r>
  <r>
    <x v="251"/>
    <x v="5"/>
    <x v="290"/>
    <n v="13"/>
    <n v="0"/>
    <n v="0"/>
    <n v="0"/>
    <n v="0"/>
    <n v="0"/>
    <n v="0"/>
    <m/>
    <m/>
    <m/>
    <m/>
    <m/>
    <m/>
    <m/>
    <m/>
    <m/>
    <m/>
    <m/>
    <m/>
    <m/>
    <m/>
    <m/>
    <m/>
  </r>
  <r>
    <x v="251"/>
    <x v="5"/>
    <x v="312"/>
    <n v="13"/>
    <n v="0"/>
    <n v="0"/>
    <n v="0"/>
    <n v="0"/>
    <n v="0"/>
    <n v="0"/>
    <m/>
    <m/>
    <m/>
    <m/>
    <m/>
    <m/>
    <m/>
    <m/>
    <m/>
    <m/>
    <m/>
    <m/>
    <m/>
    <m/>
    <m/>
    <m/>
  </r>
  <r>
    <x v="251"/>
    <x v="2"/>
    <x v="363"/>
    <n v="13"/>
    <n v="0"/>
    <n v="0"/>
    <n v="0"/>
    <n v="0"/>
    <n v="0"/>
    <n v="0"/>
    <m/>
    <m/>
    <m/>
    <m/>
    <m/>
    <m/>
    <m/>
    <m/>
    <m/>
    <m/>
    <m/>
    <m/>
    <m/>
    <m/>
    <m/>
    <m/>
  </r>
  <r>
    <x v="251"/>
    <x v="5"/>
    <x v="391"/>
    <n v="1"/>
    <n v="0"/>
    <n v="0"/>
    <n v="0"/>
    <n v="0"/>
    <n v="0"/>
    <n v="0"/>
    <m/>
    <m/>
    <m/>
    <m/>
    <m/>
    <m/>
    <m/>
    <m/>
    <m/>
    <m/>
    <m/>
    <m/>
    <m/>
    <m/>
    <m/>
    <m/>
  </r>
  <r>
    <x v="252"/>
    <x v="4"/>
    <x v="278"/>
    <n v="10"/>
    <n v="0"/>
    <n v="0"/>
    <n v="0"/>
    <n v="0"/>
    <n v="0"/>
    <n v="0"/>
    <m/>
    <m/>
    <m/>
    <m/>
    <m/>
    <m/>
    <m/>
    <m/>
    <m/>
    <m/>
    <m/>
    <m/>
    <m/>
    <m/>
    <m/>
    <m/>
  </r>
  <r>
    <x v="252"/>
    <x v="3"/>
    <x v="405"/>
    <n v="1"/>
    <n v="0"/>
    <n v="0"/>
    <n v="0"/>
    <n v="0"/>
    <n v="0"/>
    <n v="0"/>
    <m/>
    <m/>
    <m/>
    <m/>
    <m/>
    <m/>
    <m/>
    <m/>
    <m/>
    <m/>
    <m/>
    <m/>
    <m/>
    <m/>
    <m/>
    <m/>
  </r>
  <r>
    <x v="252"/>
    <x v="3"/>
    <x v="124"/>
    <n v="13"/>
    <n v="0"/>
    <n v="0"/>
    <n v="0"/>
    <n v="0"/>
    <n v="0"/>
    <n v="0"/>
    <m/>
    <m/>
    <m/>
    <m/>
    <m/>
    <m/>
    <m/>
    <m/>
    <m/>
    <m/>
    <m/>
    <m/>
    <m/>
    <m/>
    <m/>
    <m/>
  </r>
  <r>
    <x v="252"/>
    <x v="5"/>
    <x v="313"/>
    <n v="9"/>
    <n v="0"/>
    <n v="0"/>
    <n v="2"/>
    <n v="1"/>
    <n v="3"/>
    <n v="0"/>
    <m/>
    <s v="V"/>
    <m/>
    <s v="V"/>
    <s v="V"/>
    <m/>
    <m/>
    <m/>
    <m/>
    <m/>
    <m/>
    <m/>
    <m/>
    <m/>
    <m/>
    <m/>
  </r>
  <r>
    <x v="252"/>
    <x v="2"/>
    <x v="402"/>
    <n v="1"/>
    <n v="0"/>
    <n v="0"/>
    <n v="0"/>
    <n v="0"/>
    <n v="0"/>
    <n v="0"/>
    <m/>
    <m/>
    <m/>
    <m/>
    <m/>
    <m/>
    <m/>
    <m/>
    <m/>
    <m/>
    <m/>
    <m/>
    <m/>
    <m/>
    <m/>
    <m/>
  </r>
  <r>
    <x v="252"/>
    <x v="3"/>
    <x v="405"/>
    <n v="1"/>
    <n v="0"/>
    <n v="0"/>
    <n v="0"/>
    <n v="0"/>
    <n v="0"/>
    <n v="0"/>
    <m/>
    <m/>
    <m/>
    <m/>
    <m/>
    <m/>
    <m/>
    <m/>
    <m/>
    <m/>
    <m/>
    <m/>
    <m/>
    <m/>
    <m/>
    <m/>
  </r>
  <r>
    <x v="252"/>
    <x v="3"/>
    <x v="124"/>
    <n v="13"/>
    <n v="0"/>
    <n v="0"/>
    <n v="0"/>
    <n v="0"/>
    <n v="0"/>
    <n v="0"/>
    <m/>
    <m/>
    <m/>
    <m/>
    <m/>
    <m/>
    <m/>
    <m/>
    <m/>
    <m/>
    <m/>
    <m/>
    <m/>
    <m/>
    <m/>
    <m/>
  </r>
  <r>
    <x v="251"/>
    <x v="6"/>
    <x v="411"/>
    <n v="13"/>
    <n v="8"/>
    <n v="0"/>
    <n v="0"/>
    <n v="0"/>
    <n v="0"/>
    <n v="0"/>
    <m/>
    <m/>
    <m/>
    <m/>
    <m/>
    <m/>
    <m/>
    <m/>
    <m/>
    <m/>
    <m/>
    <m/>
    <m/>
    <m/>
    <m/>
    <m/>
  </r>
  <r>
    <x v="251"/>
    <x v="6"/>
    <x v="411"/>
    <n v="13"/>
    <n v="4"/>
    <n v="0"/>
    <n v="28"/>
    <n v="2"/>
    <n v="0"/>
    <n v="0"/>
    <m/>
    <s v="V"/>
    <s v="V"/>
    <s v="V"/>
    <s v="V"/>
    <m/>
    <m/>
    <m/>
    <m/>
    <m/>
    <m/>
    <m/>
    <m/>
    <m/>
    <m/>
    <m/>
  </r>
  <r>
    <x v="253"/>
    <x v="2"/>
    <x v="390"/>
    <n v="12"/>
    <n v="0"/>
    <n v="0"/>
    <n v="0"/>
    <n v="0"/>
    <n v="0"/>
    <n v="0"/>
    <m/>
    <m/>
    <m/>
    <m/>
    <m/>
    <m/>
    <m/>
    <m/>
    <m/>
    <m/>
    <m/>
    <m/>
    <m/>
    <m/>
    <m/>
    <m/>
  </r>
  <r>
    <x v="253"/>
    <x v="4"/>
    <x v="336"/>
    <n v="13"/>
    <n v="0"/>
    <n v="0"/>
    <n v="0"/>
    <n v="0"/>
    <n v="0"/>
    <n v="0"/>
    <m/>
    <m/>
    <m/>
    <m/>
    <m/>
    <m/>
    <m/>
    <m/>
    <m/>
    <m/>
    <m/>
    <m/>
    <m/>
    <m/>
    <m/>
    <m/>
  </r>
  <r>
    <x v="253"/>
    <x v="4"/>
    <x v="334"/>
    <n v="11"/>
    <n v="0"/>
    <n v="0"/>
    <n v="0"/>
    <n v="0"/>
    <n v="0"/>
    <n v="0"/>
    <m/>
    <m/>
    <m/>
    <m/>
    <m/>
    <m/>
    <m/>
    <m/>
    <m/>
    <m/>
    <m/>
    <m/>
    <m/>
    <m/>
    <m/>
    <m/>
  </r>
  <r>
    <x v="253"/>
    <x v="4"/>
    <x v="343"/>
    <n v="13"/>
    <n v="0"/>
    <n v="0"/>
    <n v="4"/>
    <n v="2"/>
    <n v="0"/>
    <n v="0"/>
    <m/>
    <m/>
    <m/>
    <m/>
    <m/>
    <m/>
    <m/>
    <m/>
    <m/>
    <m/>
    <m/>
    <m/>
    <m/>
    <m/>
    <m/>
    <m/>
  </r>
  <r>
    <x v="253"/>
    <x v="6"/>
    <x v="412"/>
    <n v="13"/>
    <n v="13"/>
    <n v="0"/>
    <n v="61"/>
    <n v="0"/>
    <n v="0"/>
    <n v="0"/>
    <m/>
    <m/>
    <m/>
    <s v="V"/>
    <s v="V"/>
    <m/>
    <m/>
    <m/>
    <m/>
    <m/>
    <m/>
    <m/>
    <m/>
    <m/>
    <m/>
    <m/>
  </r>
  <r>
    <x v="254"/>
    <x v="2"/>
    <x v="372"/>
    <n v="12"/>
    <n v="0"/>
    <n v="0"/>
    <n v="0"/>
    <n v="0"/>
    <n v="0"/>
    <n v="0"/>
    <m/>
    <m/>
    <m/>
    <m/>
    <m/>
    <m/>
    <m/>
    <m/>
    <m/>
    <m/>
    <m/>
    <m/>
    <m/>
    <m/>
    <m/>
    <m/>
  </r>
  <r>
    <x v="254"/>
    <x v="5"/>
    <x v="410"/>
    <n v="3"/>
    <n v="0"/>
    <n v="0"/>
    <n v="0"/>
    <n v="0"/>
    <n v="0"/>
    <n v="0"/>
    <m/>
    <m/>
    <m/>
    <m/>
    <m/>
    <m/>
    <m/>
    <m/>
    <m/>
    <m/>
    <m/>
    <m/>
    <m/>
    <m/>
    <m/>
    <m/>
  </r>
  <r>
    <x v="254"/>
    <x v="5"/>
    <x v="322"/>
    <n v="13"/>
    <n v="0"/>
    <n v="0"/>
    <n v="0"/>
    <n v="0"/>
    <n v="0"/>
    <n v="0"/>
    <m/>
    <m/>
    <m/>
    <m/>
    <m/>
    <m/>
    <m/>
    <m/>
    <m/>
    <m/>
    <m/>
    <m/>
    <m/>
    <m/>
    <m/>
    <m/>
  </r>
  <r>
    <x v="254"/>
    <x v="5"/>
    <x v="311"/>
    <n v="12"/>
    <n v="0"/>
    <n v="0"/>
    <n v="0"/>
    <n v="0"/>
    <n v="0"/>
    <n v="0"/>
    <m/>
    <m/>
    <m/>
    <m/>
    <m/>
    <m/>
    <m/>
    <m/>
    <m/>
    <m/>
    <m/>
    <m/>
    <m/>
    <m/>
    <m/>
    <m/>
  </r>
  <r>
    <x v="254"/>
    <x v="4"/>
    <x v="332"/>
    <n v="13"/>
    <n v="0"/>
    <n v="0"/>
    <n v="0"/>
    <n v="0"/>
    <n v="0"/>
    <n v="0"/>
    <m/>
    <m/>
    <m/>
    <m/>
    <m/>
    <m/>
    <m/>
    <m/>
    <m/>
    <m/>
    <m/>
    <m/>
    <m/>
    <m/>
    <m/>
    <m/>
  </r>
  <r>
    <x v="254"/>
    <x v="4"/>
    <x v="351"/>
    <n v="13"/>
    <n v="0"/>
    <n v="0"/>
    <n v="0"/>
    <n v="0"/>
    <n v="0"/>
    <n v="0"/>
    <m/>
    <m/>
    <m/>
    <m/>
    <m/>
    <m/>
    <m/>
    <m/>
    <m/>
    <m/>
    <m/>
    <m/>
    <m/>
    <m/>
    <m/>
    <m/>
  </r>
  <r>
    <x v="255"/>
    <x v="3"/>
    <x v="404"/>
    <n v="6"/>
    <n v="0"/>
    <n v="0"/>
    <n v="1"/>
    <n v="2"/>
    <n v="0"/>
    <n v="0"/>
    <m/>
    <s v="V"/>
    <m/>
    <m/>
    <m/>
    <m/>
    <m/>
    <m/>
    <m/>
    <m/>
    <m/>
    <m/>
    <m/>
    <m/>
    <m/>
    <m/>
  </r>
  <r>
    <x v="255"/>
    <x v="4"/>
    <x v="409"/>
    <n v="2"/>
    <n v="0"/>
    <n v="0"/>
    <n v="0"/>
    <n v="0"/>
    <n v="0"/>
    <n v="0"/>
    <m/>
    <m/>
    <m/>
    <m/>
    <m/>
    <m/>
    <m/>
    <m/>
    <m/>
    <m/>
    <m/>
    <m/>
    <m/>
    <m/>
    <m/>
    <m/>
  </r>
  <r>
    <x v="255"/>
    <x v="0"/>
    <x v="413"/>
    <n v="13"/>
    <n v="4"/>
    <n v="0"/>
    <n v="0"/>
    <n v="0"/>
    <n v="10"/>
    <n v="0"/>
    <m/>
    <s v="V"/>
    <m/>
    <m/>
    <m/>
    <m/>
    <m/>
    <m/>
    <m/>
    <m/>
    <m/>
    <m/>
    <m/>
    <m/>
    <m/>
    <m/>
  </r>
  <r>
    <x v="256"/>
    <x v="2"/>
    <x v="364"/>
    <n v="12"/>
    <n v="0"/>
    <n v="0"/>
    <n v="0"/>
    <n v="0"/>
    <n v="0"/>
    <n v="0"/>
    <m/>
    <m/>
    <m/>
    <m/>
    <m/>
    <m/>
    <m/>
    <m/>
    <m/>
    <m/>
    <m/>
    <m/>
    <m/>
    <m/>
    <m/>
    <m/>
  </r>
  <r>
    <x v="256"/>
    <x v="3"/>
    <x v="138"/>
    <n v="12"/>
    <n v="1"/>
    <n v="0"/>
    <n v="0"/>
    <n v="1"/>
    <n v="0"/>
    <n v="0"/>
    <m/>
    <s v="V"/>
    <m/>
    <m/>
    <m/>
    <m/>
    <m/>
    <m/>
    <m/>
    <m/>
    <m/>
    <m/>
    <m/>
    <m/>
    <m/>
    <m/>
  </r>
  <r>
    <x v="256"/>
    <x v="5"/>
    <x v="337"/>
    <n v="3"/>
    <n v="0"/>
    <n v="0"/>
    <n v="0"/>
    <n v="0"/>
    <n v="0"/>
    <n v="0"/>
    <m/>
    <m/>
    <m/>
    <m/>
    <m/>
    <m/>
    <m/>
    <m/>
    <m/>
    <m/>
    <m/>
    <m/>
    <m/>
    <m/>
    <m/>
    <m/>
  </r>
  <r>
    <x v="256"/>
    <x v="4"/>
    <x v="395"/>
    <n v="1"/>
    <n v="0"/>
    <n v="0"/>
    <n v="3"/>
    <n v="0"/>
    <n v="0"/>
    <n v="0"/>
    <m/>
    <m/>
    <m/>
    <s v="V"/>
    <s v="V"/>
    <m/>
    <m/>
    <m/>
    <m/>
    <m/>
    <m/>
    <m/>
    <m/>
    <m/>
    <m/>
    <m/>
  </r>
  <r>
    <x v="256"/>
    <x v="6"/>
    <x v="412"/>
    <n v="13"/>
    <n v="0"/>
    <n v="0"/>
    <n v="7"/>
    <n v="0"/>
    <n v="0"/>
    <n v="0"/>
    <m/>
    <s v="V"/>
    <s v="V"/>
    <m/>
    <m/>
    <m/>
    <m/>
    <m/>
    <m/>
    <m/>
    <m/>
    <m/>
    <m/>
    <m/>
    <m/>
    <m/>
  </r>
  <r>
    <x v="256"/>
    <x v="6"/>
    <x v="414"/>
    <n v="4"/>
    <n v="2"/>
    <n v="0"/>
    <n v="16"/>
    <n v="0"/>
    <n v="0"/>
    <n v="0"/>
    <m/>
    <s v="V"/>
    <s v="V"/>
    <m/>
    <m/>
    <m/>
    <m/>
    <m/>
    <m/>
    <m/>
    <m/>
    <m/>
    <m/>
    <m/>
    <m/>
    <m/>
  </r>
  <r>
    <x v="257"/>
    <x v="5"/>
    <x v="320"/>
    <n v="13"/>
    <n v="0"/>
    <n v="0"/>
    <n v="0"/>
    <n v="0"/>
    <n v="0"/>
    <n v="0"/>
    <m/>
    <m/>
    <m/>
    <m/>
    <m/>
    <m/>
    <m/>
    <m/>
    <m/>
    <m/>
    <m/>
    <m/>
    <m/>
    <m/>
    <m/>
    <m/>
  </r>
  <r>
    <x v="257"/>
    <x v="4"/>
    <x v="415"/>
    <n v="1"/>
    <n v="0"/>
    <n v="0"/>
    <n v="0"/>
    <n v="0"/>
    <n v="0"/>
    <n v="0"/>
    <m/>
    <m/>
    <m/>
    <m/>
    <m/>
    <m/>
    <m/>
    <m/>
    <m/>
    <m/>
    <m/>
    <m/>
    <m/>
    <m/>
    <m/>
    <m/>
  </r>
  <r>
    <x v="257"/>
    <x v="5"/>
    <x v="405"/>
    <n v="1"/>
    <n v="0"/>
    <n v="0"/>
    <n v="0"/>
    <n v="0"/>
    <n v="0"/>
    <n v="0"/>
    <m/>
    <m/>
    <m/>
    <m/>
    <m/>
    <m/>
    <m/>
    <m/>
    <m/>
    <m/>
    <m/>
    <m/>
    <m/>
    <m/>
    <m/>
    <m/>
  </r>
  <r>
    <x v="257"/>
    <x v="4"/>
    <x v="350"/>
    <n v="13"/>
    <n v="0"/>
    <n v="0"/>
    <n v="0"/>
    <n v="0"/>
    <n v="0"/>
    <n v="0"/>
    <m/>
    <m/>
    <m/>
    <m/>
    <m/>
    <m/>
    <m/>
    <m/>
    <m/>
    <m/>
    <m/>
    <m/>
    <m/>
    <m/>
    <m/>
    <m/>
  </r>
  <r>
    <x v="257"/>
    <x v="5"/>
    <x v="124"/>
    <n v="13"/>
    <n v="13"/>
    <n v="0"/>
    <n v="0"/>
    <n v="0"/>
    <n v="14"/>
    <n v="0"/>
    <m/>
    <s v="V"/>
    <m/>
    <m/>
    <m/>
    <m/>
    <m/>
    <m/>
    <m/>
    <m/>
    <m/>
    <m/>
    <m/>
    <m/>
    <m/>
    <m/>
  </r>
  <r>
    <x v="258"/>
    <x v="3"/>
    <x v="352"/>
    <n v="1"/>
    <n v="0"/>
    <n v="0"/>
    <n v="0"/>
    <n v="0"/>
    <n v="0"/>
    <n v="0"/>
    <m/>
    <m/>
    <m/>
    <m/>
    <m/>
    <m/>
    <m/>
    <m/>
    <m/>
    <m/>
    <m/>
    <m/>
    <m/>
    <m/>
    <m/>
    <m/>
  </r>
  <r>
    <x v="258"/>
    <x v="0"/>
    <x v="416"/>
    <n v="4"/>
    <n v="0"/>
    <n v="0"/>
    <n v="0"/>
    <n v="0"/>
    <n v="0"/>
    <n v="0"/>
    <m/>
    <m/>
    <m/>
    <m/>
    <m/>
    <m/>
    <m/>
    <m/>
    <m/>
    <m/>
    <m/>
    <m/>
    <m/>
    <m/>
    <m/>
    <m/>
  </r>
  <r>
    <x v="258"/>
    <x v="4"/>
    <x v="353"/>
    <n v="13"/>
    <n v="0"/>
    <n v="0"/>
    <n v="0"/>
    <n v="0"/>
    <n v="0"/>
    <n v="0"/>
    <m/>
    <m/>
    <m/>
    <m/>
    <m/>
    <m/>
    <m/>
    <m/>
    <m/>
    <m/>
    <m/>
    <m/>
    <m/>
    <m/>
    <m/>
    <m/>
  </r>
  <r>
    <x v="258"/>
    <x v="4"/>
    <x v="362"/>
    <n v="12"/>
    <n v="0"/>
    <n v="0"/>
    <n v="0"/>
    <n v="0"/>
    <n v="0"/>
    <n v="0"/>
    <m/>
    <m/>
    <m/>
    <m/>
    <m/>
    <m/>
    <m/>
    <m/>
    <m/>
    <m/>
    <m/>
    <m/>
    <m/>
    <m/>
    <m/>
    <m/>
  </r>
  <r>
    <x v="258"/>
    <x v="4"/>
    <x v="335"/>
    <n v="13"/>
    <n v="0"/>
    <n v="0"/>
    <n v="4"/>
    <n v="0"/>
    <n v="0"/>
    <n v="0"/>
    <m/>
    <m/>
    <m/>
    <s v="V"/>
    <s v="V"/>
    <m/>
    <m/>
    <m/>
    <m/>
    <m/>
    <m/>
    <m/>
    <m/>
    <m/>
    <m/>
    <m/>
  </r>
  <r>
    <x v="259"/>
    <x v="4"/>
    <x v="363"/>
    <n v="13"/>
    <n v="0"/>
    <n v="0"/>
    <n v="0"/>
    <n v="0"/>
    <n v="0"/>
    <n v="0"/>
    <m/>
    <m/>
    <m/>
    <m/>
    <m/>
    <m/>
    <m/>
    <m/>
    <m/>
    <m/>
    <m/>
    <m/>
    <m/>
    <m/>
    <m/>
    <m/>
  </r>
  <r>
    <x v="259"/>
    <x v="3"/>
    <x v="391"/>
    <n v="1"/>
    <n v="0"/>
    <n v="0"/>
    <n v="0"/>
    <n v="0"/>
    <n v="0"/>
    <n v="0"/>
    <m/>
    <m/>
    <m/>
    <m/>
    <m/>
    <m/>
    <m/>
    <m/>
    <m/>
    <m/>
    <m/>
    <m/>
    <m/>
    <m/>
    <m/>
    <m/>
  </r>
  <r>
    <x v="259"/>
    <x v="5"/>
    <x v="124"/>
    <n v="13"/>
    <n v="0"/>
    <n v="0"/>
    <n v="0"/>
    <n v="0"/>
    <n v="0"/>
    <n v="0"/>
    <m/>
    <m/>
    <m/>
    <m/>
    <m/>
    <m/>
    <m/>
    <m/>
    <m/>
    <m/>
    <m/>
    <m/>
    <m/>
    <m/>
    <m/>
    <m/>
  </r>
  <r>
    <x v="259"/>
    <x v="3"/>
    <x v="334"/>
    <n v="11"/>
    <n v="0"/>
    <n v="0"/>
    <n v="0"/>
    <n v="0"/>
    <n v="0"/>
    <n v="0"/>
    <m/>
    <m/>
    <m/>
    <m/>
    <m/>
    <m/>
    <m/>
    <m/>
    <m/>
    <m/>
    <m/>
    <m/>
    <m/>
    <m/>
    <m/>
    <m/>
  </r>
  <r>
    <x v="259"/>
    <x v="3"/>
    <x v="336"/>
    <n v="13"/>
    <n v="0"/>
    <n v="0"/>
    <n v="0"/>
    <n v="0"/>
    <n v="0"/>
    <n v="0"/>
    <m/>
    <m/>
    <m/>
    <m/>
    <m/>
    <m/>
    <m/>
    <m/>
    <m/>
    <m/>
    <m/>
    <m/>
    <m/>
    <m/>
    <m/>
    <m/>
  </r>
  <r>
    <x v="259"/>
    <x v="3"/>
    <x v="278"/>
    <n v="10"/>
    <n v="0"/>
    <n v="0"/>
    <n v="0"/>
    <n v="0"/>
    <n v="0"/>
    <n v="0"/>
    <m/>
    <m/>
    <m/>
    <m/>
    <m/>
    <m/>
    <m/>
    <m/>
    <m/>
    <m/>
    <m/>
    <m/>
    <m/>
    <m/>
    <m/>
    <m/>
  </r>
  <r>
    <x v="259"/>
    <x v="3"/>
    <x v="409"/>
    <n v="2"/>
    <n v="0"/>
    <n v="0"/>
    <n v="0"/>
    <n v="0"/>
    <n v="0"/>
    <n v="0"/>
    <m/>
    <m/>
    <m/>
    <m/>
    <m/>
    <m/>
    <m/>
    <m/>
    <m/>
    <m/>
    <m/>
    <m/>
    <m/>
    <m/>
    <m/>
    <m/>
  </r>
  <r>
    <x v="258"/>
    <x v="6"/>
    <x v="417"/>
    <n v="13"/>
    <n v="0"/>
    <n v="0"/>
    <n v="3"/>
    <n v="0"/>
    <n v="0"/>
    <n v="0"/>
    <m/>
    <m/>
    <s v="V"/>
    <s v="V"/>
    <s v="V"/>
    <m/>
    <m/>
    <m/>
    <m/>
    <m/>
    <m/>
    <m/>
    <m/>
    <m/>
    <m/>
    <m/>
  </r>
  <r>
    <x v="259"/>
    <x v="6"/>
    <x v="418"/>
    <n v="11"/>
    <n v="4"/>
    <n v="0"/>
    <n v="29"/>
    <n v="0"/>
    <n v="0"/>
    <n v="0"/>
    <m/>
    <m/>
    <s v="V"/>
    <s v="V"/>
    <s v="V"/>
    <m/>
    <m/>
    <m/>
    <m/>
    <m/>
    <m/>
    <m/>
    <m/>
    <m/>
    <m/>
    <m/>
  </r>
  <r>
    <x v="259"/>
    <x v="6"/>
    <x v="419"/>
    <n v="13"/>
    <n v="13"/>
    <n v="0"/>
    <n v="0"/>
    <n v="0"/>
    <n v="0"/>
    <n v="0"/>
    <m/>
    <m/>
    <s v="V"/>
    <m/>
    <m/>
    <m/>
    <m/>
    <m/>
    <m/>
    <m/>
    <m/>
    <m/>
    <m/>
    <m/>
    <m/>
    <m/>
  </r>
  <r>
    <x v="259"/>
    <x v="6"/>
    <x v="420"/>
    <n v="6"/>
    <n v="6"/>
    <n v="0"/>
    <n v="0"/>
    <n v="0"/>
    <n v="0"/>
    <n v="0"/>
    <m/>
    <m/>
    <m/>
    <s v="V"/>
    <m/>
    <m/>
    <m/>
    <m/>
    <m/>
    <m/>
    <m/>
    <m/>
    <m/>
    <m/>
    <m/>
    <m/>
  </r>
  <r>
    <x v="259"/>
    <x v="6"/>
    <x v="421"/>
    <n v="13"/>
    <n v="8"/>
    <n v="0"/>
    <n v="37"/>
    <n v="0"/>
    <n v="0"/>
    <n v="0"/>
    <m/>
    <m/>
    <s v="V"/>
    <s v="V"/>
    <s v="V"/>
    <m/>
    <m/>
    <m/>
    <m/>
    <m/>
    <m/>
    <m/>
    <m/>
    <m/>
    <m/>
    <m/>
  </r>
  <r>
    <x v="260"/>
    <x v="2"/>
    <x v="393"/>
    <n v="1"/>
    <n v="0"/>
    <n v="0"/>
    <n v="0"/>
    <n v="0"/>
    <n v="0"/>
    <n v="0"/>
    <m/>
    <m/>
    <m/>
    <m/>
    <m/>
    <m/>
    <m/>
    <m/>
    <m/>
    <m/>
    <m/>
    <m/>
    <m/>
    <m/>
    <m/>
    <m/>
  </r>
  <r>
    <x v="260"/>
    <x v="3"/>
    <x v="351"/>
    <n v="13"/>
    <n v="0"/>
    <n v="0"/>
    <n v="0"/>
    <n v="0"/>
    <n v="0"/>
    <n v="0"/>
    <m/>
    <m/>
    <m/>
    <m/>
    <m/>
    <m/>
    <m/>
    <m/>
    <m/>
    <m/>
    <m/>
    <m/>
    <m/>
    <m/>
    <m/>
    <m/>
  </r>
  <r>
    <x v="260"/>
    <x v="5"/>
    <x v="404"/>
    <n v="6"/>
    <n v="0"/>
    <n v="0"/>
    <n v="0"/>
    <n v="0"/>
    <n v="0"/>
    <n v="0"/>
    <m/>
    <m/>
    <m/>
    <m/>
    <m/>
    <m/>
    <m/>
    <m/>
    <m/>
    <m/>
    <m/>
    <m/>
    <m/>
    <m/>
    <m/>
    <m/>
  </r>
  <r>
    <x v="260"/>
    <x v="3"/>
    <x v="422"/>
    <n v="2"/>
    <n v="2"/>
    <n v="0"/>
    <n v="0"/>
    <n v="0"/>
    <n v="0"/>
    <n v="0"/>
    <m/>
    <m/>
    <m/>
    <m/>
    <m/>
    <m/>
    <m/>
    <m/>
    <m/>
    <m/>
    <m/>
    <m/>
    <m/>
    <m/>
    <m/>
    <m/>
  </r>
  <r>
    <x v="260"/>
    <x v="3"/>
    <x v="332"/>
    <n v="13"/>
    <n v="13"/>
    <n v="0"/>
    <n v="0"/>
    <n v="0"/>
    <n v="0"/>
    <n v="0"/>
    <m/>
    <m/>
    <m/>
    <m/>
    <m/>
    <m/>
    <m/>
    <m/>
    <m/>
    <m/>
    <m/>
    <m/>
    <m/>
    <m/>
    <m/>
    <m/>
  </r>
  <r>
    <x v="260"/>
    <x v="6"/>
    <x v="423"/>
    <n v="9"/>
    <n v="0"/>
    <n v="0"/>
    <n v="8"/>
    <n v="0"/>
    <n v="0"/>
    <n v="0"/>
    <m/>
    <m/>
    <s v="V"/>
    <s v="V"/>
    <s v="V"/>
    <m/>
    <m/>
    <m/>
    <m/>
    <m/>
    <m/>
    <m/>
    <m/>
    <m/>
    <m/>
    <m/>
  </r>
  <r>
    <x v="260"/>
    <x v="6"/>
    <x v="424"/>
    <n v="2"/>
    <n v="0"/>
    <n v="0"/>
    <n v="3"/>
    <n v="0"/>
    <n v="0"/>
    <n v="0"/>
    <m/>
    <m/>
    <m/>
    <s v="V"/>
    <s v="V"/>
    <m/>
    <m/>
    <m/>
    <m/>
    <m/>
    <m/>
    <m/>
    <m/>
    <m/>
    <m/>
    <m/>
  </r>
  <r>
    <x v="260"/>
    <x v="6"/>
    <x v="419"/>
    <n v="13"/>
    <n v="13"/>
    <n v="0"/>
    <n v="0"/>
    <n v="0"/>
    <n v="0"/>
    <n v="0"/>
    <m/>
    <m/>
    <s v="V"/>
    <m/>
    <m/>
    <m/>
    <m/>
    <m/>
    <m/>
    <m/>
    <m/>
    <m/>
    <m/>
    <m/>
    <m/>
    <m/>
  </r>
  <r>
    <x v="261"/>
    <x v="3"/>
    <x v="343"/>
    <n v="11"/>
    <n v="0"/>
    <n v="0"/>
    <n v="0"/>
    <n v="0"/>
    <n v="0"/>
    <n v="0"/>
    <m/>
    <m/>
    <m/>
    <m/>
    <m/>
    <m/>
    <m/>
    <m/>
    <m/>
    <m/>
    <m/>
    <m/>
    <m/>
    <m/>
    <m/>
    <m/>
  </r>
  <r>
    <x v="261"/>
    <x v="3"/>
    <x v="395"/>
    <n v="1"/>
    <n v="0"/>
    <n v="0"/>
    <n v="0"/>
    <n v="0"/>
    <n v="0"/>
    <n v="0"/>
    <m/>
    <m/>
    <m/>
    <m/>
    <m/>
    <m/>
    <m/>
    <m/>
    <m/>
    <m/>
    <m/>
    <m/>
    <m/>
    <m/>
    <m/>
    <m/>
  </r>
  <r>
    <x v="261"/>
    <x v="5"/>
    <x v="210"/>
    <n v="12"/>
    <n v="12"/>
    <n v="0"/>
    <n v="0"/>
    <n v="0"/>
    <n v="0"/>
    <n v="0"/>
    <m/>
    <m/>
    <m/>
    <m/>
    <m/>
    <m/>
    <m/>
    <m/>
    <m/>
    <m/>
    <m/>
    <m/>
    <m/>
    <m/>
    <m/>
    <m/>
  </r>
  <r>
    <x v="261"/>
    <x v="3"/>
    <x v="422"/>
    <n v="2"/>
    <n v="2"/>
    <n v="0"/>
    <n v="0"/>
    <n v="0"/>
    <n v="0"/>
    <n v="0"/>
    <m/>
    <m/>
    <m/>
    <m/>
    <m/>
    <m/>
    <m/>
    <m/>
    <m/>
    <m/>
    <m/>
    <m/>
    <m/>
    <m/>
    <m/>
    <m/>
  </r>
  <r>
    <x v="261"/>
    <x v="3"/>
    <x v="136"/>
    <n v="5"/>
    <n v="0"/>
    <n v="0"/>
    <n v="0"/>
    <n v="0"/>
    <n v="0"/>
    <n v="0"/>
    <m/>
    <m/>
    <m/>
    <m/>
    <m/>
    <m/>
    <m/>
    <m/>
    <m/>
    <m/>
    <m/>
    <m/>
    <m/>
    <m/>
    <m/>
    <m/>
  </r>
  <r>
    <x v="261"/>
    <x v="3"/>
    <x v="350"/>
    <n v="13"/>
    <n v="0"/>
    <n v="0"/>
    <n v="0"/>
    <n v="0"/>
    <n v="0"/>
    <n v="0"/>
    <m/>
    <m/>
    <m/>
    <m/>
    <m/>
    <m/>
    <m/>
    <m/>
    <m/>
    <m/>
    <m/>
    <m/>
    <m/>
    <m/>
    <m/>
    <m/>
  </r>
  <r>
    <x v="261"/>
    <x v="6"/>
    <x v="425"/>
    <n v="7"/>
    <n v="7"/>
    <n v="0"/>
    <n v="52"/>
    <n v="0"/>
    <n v="0"/>
    <n v="0"/>
    <m/>
    <m/>
    <s v="V"/>
    <s v="V"/>
    <s v="V"/>
    <m/>
    <m/>
    <m/>
    <m/>
    <m/>
    <m/>
    <m/>
    <m/>
    <m/>
    <m/>
    <m/>
  </r>
  <r>
    <x v="261"/>
    <x v="6"/>
    <x v="419"/>
    <n v="13"/>
    <n v="13"/>
    <n v="0"/>
    <n v="0"/>
    <n v="0"/>
    <n v="0"/>
    <n v="0"/>
    <m/>
    <m/>
    <s v="V"/>
    <m/>
    <m/>
    <m/>
    <m/>
    <m/>
    <m/>
    <m/>
    <m/>
    <m/>
    <m/>
    <m/>
    <m/>
    <m/>
  </r>
  <r>
    <x v="262"/>
    <x v="3"/>
    <x v="422"/>
    <n v="2"/>
    <n v="0"/>
    <n v="0"/>
    <n v="0"/>
    <n v="0"/>
    <n v="0"/>
    <n v="0"/>
    <m/>
    <m/>
    <m/>
    <m/>
    <m/>
    <m/>
    <m/>
    <m/>
    <m/>
    <m/>
    <m/>
    <m/>
    <m/>
    <m/>
    <m/>
    <m/>
  </r>
  <r>
    <x v="262"/>
    <x v="3"/>
    <x v="332"/>
    <n v="13"/>
    <n v="0"/>
    <n v="0"/>
    <n v="0"/>
    <n v="0"/>
    <n v="0"/>
    <n v="0"/>
    <m/>
    <m/>
    <m/>
    <m/>
    <m/>
    <m/>
    <m/>
    <m/>
    <m/>
    <m/>
    <m/>
    <m/>
    <m/>
    <m/>
    <m/>
    <m/>
  </r>
  <r>
    <x v="262"/>
    <x v="5"/>
    <x v="138"/>
    <n v="12"/>
    <n v="0"/>
    <n v="0"/>
    <n v="1"/>
    <n v="0"/>
    <n v="0"/>
    <n v="0"/>
    <m/>
    <m/>
    <m/>
    <m/>
    <m/>
    <m/>
    <m/>
    <m/>
    <m/>
    <m/>
    <m/>
    <m/>
    <m/>
    <m/>
    <m/>
    <m/>
  </r>
  <r>
    <x v="262"/>
    <x v="3"/>
    <x v="335"/>
    <n v="13"/>
    <n v="0"/>
    <n v="0"/>
    <n v="0"/>
    <n v="0"/>
    <n v="0"/>
    <n v="0"/>
    <m/>
    <m/>
    <m/>
    <m/>
    <m/>
    <m/>
    <m/>
    <m/>
    <m/>
    <m/>
    <m/>
    <m/>
    <m/>
    <m/>
    <m/>
    <m/>
  </r>
  <r>
    <x v="262"/>
    <x v="5"/>
    <x v="352"/>
    <n v="1"/>
    <n v="0"/>
    <n v="0"/>
    <n v="0"/>
    <n v="0"/>
    <n v="0"/>
    <n v="0"/>
    <m/>
    <m/>
    <m/>
    <m/>
    <m/>
    <m/>
    <m/>
    <m/>
    <m/>
    <m/>
    <m/>
    <m/>
    <m/>
    <m/>
    <m/>
    <m/>
  </r>
  <r>
    <x v="262"/>
    <x v="3"/>
    <x v="353"/>
    <n v="13"/>
    <n v="0"/>
    <n v="0"/>
    <n v="0"/>
    <n v="0"/>
    <n v="0"/>
    <n v="0"/>
    <m/>
    <m/>
    <m/>
    <m/>
    <m/>
    <m/>
    <m/>
    <m/>
    <m/>
    <m/>
    <m/>
    <m/>
    <m/>
    <m/>
    <m/>
    <m/>
  </r>
  <r>
    <x v="262"/>
    <x v="3"/>
    <x v="362"/>
    <n v="12"/>
    <n v="0"/>
    <n v="0"/>
    <n v="0"/>
    <n v="0"/>
    <n v="0"/>
    <n v="0"/>
    <m/>
    <m/>
    <m/>
    <m/>
    <m/>
    <m/>
    <m/>
    <m/>
    <m/>
    <m/>
    <m/>
    <m/>
    <m/>
    <m/>
    <m/>
    <m/>
  </r>
  <r>
    <x v="262"/>
    <x v="4"/>
    <x v="401"/>
    <n v="1"/>
    <n v="0"/>
    <n v="0"/>
    <n v="0"/>
    <n v="0"/>
    <n v="0"/>
    <n v="0"/>
    <m/>
    <m/>
    <m/>
    <m/>
    <m/>
    <m/>
    <m/>
    <m/>
    <m/>
    <m/>
    <m/>
    <m/>
    <m/>
    <m/>
    <m/>
    <m/>
  </r>
  <r>
    <x v="262"/>
    <x v="3"/>
    <x v="363"/>
    <n v="13"/>
    <n v="0"/>
    <n v="0"/>
    <n v="0"/>
    <n v="0"/>
    <n v="0"/>
    <n v="0"/>
    <m/>
    <m/>
    <m/>
    <m/>
    <m/>
    <m/>
    <m/>
    <m/>
    <m/>
    <m/>
    <m/>
    <m/>
    <m/>
    <m/>
    <m/>
    <m/>
  </r>
  <r>
    <x v="262"/>
    <x v="2"/>
    <x v="394"/>
    <n v="1"/>
    <n v="1"/>
    <n v="0"/>
    <n v="0"/>
    <n v="0"/>
    <n v="0"/>
    <n v="0"/>
    <m/>
    <m/>
    <m/>
    <m/>
    <m/>
    <m/>
    <m/>
    <m/>
    <m/>
    <m/>
    <m/>
    <m/>
    <m/>
    <m/>
    <m/>
    <m/>
  </r>
  <r>
    <x v="262"/>
    <x v="6"/>
    <x v="426"/>
    <n v="4"/>
    <n v="0"/>
    <n v="0"/>
    <n v="6"/>
    <n v="0"/>
    <n v="0"/>
    <n v="0"/>
    <m/>
    <m/>
    <m/>
    <s v="V"/>
    <s v="V"/>
    <m/>
    <m/>
    <m/>
    <m/>
    <m/>
    <m/>
    <m/>
    <m/>
    <m/>
    <m/>
    <m/>
  </r>
  <r>
    <x v="262"/>
    <x v="6"/>
    <x v="427"/>
    <n v="8"/>
    <n v="0"/>
    <n v="0"/>
    <n v="5"/>
    <n v="0"/>
    <n v="0"/>
    <n v="0"/>
    <m/>
    <m/>
    <m/>
    <s v="V"/>
    <s v="V"/>
    <m/>
    <m/>
    <m/>
    <m/>
    <m/>
    <m/>
    <m/>
    <m/>
    <m/>
    <m/>
    <m/>
  </r>
  <r>
    <x v="262"/>
    <x v="6"/>
    <x v="428"/>
    <n v="6"/>
    <n v="0"/>
    <n v="0"/>
    <n v="5"/>
    <n v="0"/>
    <n v="0"/>
    <n v="0"/>
    <m/>
    <m/>
    <s v="V"/>
    <s v="V"/>
    <s v="V"/>
    <m/>
    <m/>
    <m/>
    <m/>
    <m/>
    <m/>
    <m/>
    <m/>
    <m/>
    <m/>
    <m/>
  </r>
  <r>
    <x v="262"/>
    <x v="6"/>
    <x v="429"/>
    <n v="13"/>
    <n v="0"/>
    <n v="0"/>
    <n v="5"/>
    <n v="0"/>
    <n v="0"/>
    <n v="0"/>
    <m/>
    <m/>
    <s v="V"/>
    <s v="V"/>
    <s v="V"/>
    <m/>
    <m/>
    <m/>
    <m/>
    <m/>
    <m/>
    <m/>
    <m/>
    <m/>
    <m/>
    <m/>
  </r>
  <r>
    <x v="262"/>
    <x v="6"/>
    <x v="430"/>
    <n v="5"/>
    <n v="5"/>
    <n v="0"/>
    <n v="16"/>
    <n v="0"/>
    <n v="0"/>
    <n v="0"/>
    <m/>
    <m/>
    <s v="V"/>
    <s v="V"/>
    <s v="V"/>
    <m/>
    <m/>
    <m/>
    <m/>
    <m/>
    <m/>
    <m/>
    <m/>
    <m/>
    <m/>
    <m/>
  </r>
  <r>
    <x v="262"/>
    <x v="6"/>
    <x v="431"/>
    <n v="13"/>
    <n v="13"/>
    <n v="0"/>
    <n v="0"/>
    <n v="0"/>
    <n v="0"/>
    <n v="0"/>
    <m/>
    <m/>
    <m/>
    <s v="V"/>
    <m/>
    <m/>
    <m/>
    <m/>
    <m/>
    <m/>
    <m/>
    <m/>
    <m/>
    <m/>
    <m/>
    <m/>
  </r>
  <r>
    <x v="262"/>
    <x v="6"/>
    <x v="432"/>
    <n v="13"/>
    <n v="1"/>
    <n v="0"/>
    <n v="9"/>
    <n v="0"/>
    <n v="0"/>
    <n v="0"/>
    <m/>
    <m/>
    <s v="V"/>
    <s v="V"/>
    <s v="V"/>
    <m/>
    <m/>
    <m/>
    <m/>
    <m/>
    <m/>
    <m/>
    <m/>
    <m/>
    <m/>
    <m/>
  </r>
  <r>
    <x v="263"/>
    <x v="4"/>
    <x v="402"/>
    <n v="1"/>
    <n v="0"/>
    <n v="0"/>
    <n v="0"/>
    <n v="0"/>
    <n v="0"/>
    <n v="0"/>
    <m/>
    <m/>
    <m/>
    <m/>
    <m/>
    <m/>
    <m/>
    <m/>
    <m/>
    <m/>
    <m/>
    <m/>
    <m/>
    <m/>
    <m/>
    <m/>
  </r>
  <r>
    <x v="263"/>
    <x v="2"/>
    <x v="374"/>
    <n v="12"/>
    <n v="0"/>
    <n v="0"/>
    <n v="0"/>
    <n v="0"/>
    <n v="0"/>
    <n v="0"/>
    <m/>
    <m/>
    <m/>
    <m/>
    <m/>
    <m/>
    <m/>
    <m/>
    <m/>
    <m/>
    <m/>
    <m/>
    <m/>
    <m/>
    <m/>
    <m/>
  </r>
  <r>
    <x v="263"/>
    <x v="5"/>
    <x v="391"/>
    <n v="1"/>
    <n v="0"/>
    <n v="0"/>
    <n v="0"/>
    <n v="0"/>
    <n v="0"/>
    <n v="0"/>
    <m/>
    <m/>
    <m/>
    <m/>
    <m/>
    <m/>
    <m/>
    <m/>
    <m/>
    <m/>
    <m/>
    <m/>
    <m/>
    <m/>
    <m/>
    <m/>
  </r>
  <r>
    <x v="263"/>
    <x v="5"/>
    <x v="278"/>
    <n v="10"/>
    <n v="0"/>
    <n v="0"/>
    <n v="0"/>
    <n v="0"/>
    <n v="0"/>
    <n v="0"/>
    <m/>
    <m/>
    <m/>
    <m/>
    <m/>
    <m/>
    <m/>
    <m/>
    <m/>
    <m/>
    <m/>
    <m/>
    <m/>
    <m/>
    <m/>
    <m/>
  </r>
  <r>
    <x v="263"/>
    <x v="6"/>
    <x v="433"/>
    <n v="1"/>
    <n v="0"/>
    <n v="0"/>
    <n v="1"/>
    <n v="0"/>
    <n v="0"/>
    <n v="0"/>
    <m/>
    <m/>
    <s v="V"/>
    <s v="V"/>
    <s v="V"/>
    <m/>
    <m/>
    <m/>
    <m/>
    <m/>
    <m/>
    <m/>
    <m/>
    <m/>
    <m/>
    <m/>
  </r>
  <r>
    <x v="263"/>
    <x v="6"/>
    <x v="425"/>
    <n v="7"/>
    <n v="0"/>
    <n v="0"/>
    <n v="2"/>
    <n v="0"/>
    <n v="0"/>
    <n v="0"/>
    <m/>
    <m/>
    <m/>
    <s v="V"/>
    <s v="V"/>
    <m/>
    <m/>
    <m/>
    <m/>
    <m/>
    <m/>
    <m/>
    <m/>
    <m/>
    <m/>
    <m/>
  </r>
  <r>
    <x v="264"/>
    <x v="2"/>
    <x v="394"/>
    <n v="1"/>
    <n v="0"/>
    <n v="0"/>
    <n v="0"/>
    <n v="0"/>
    <n v="0"/>
    <n v="0"/>
    <m/>
    <m/>
    <m/>
    <m/>
    <m/>
    <m/>
    <m/>
    <m/>
    <m/>
    <m/>
    <m/>
    <m/>
    <m/>
    <m/>
    <m/>
    <m/>
  </r>
  <r>
    <x v="264"/>
    <x v="4"/>
    <x v="373"/>
    <n v="13"/>
    <n v="0"/>
    <n v="0"/>
    <n v="0"/>
    <n v="0"/>
    <n v="0"/>
    <n v="0"/>
    <m/>
    <m/>
    <m/>
    <m/>
    <m/>
    <m/>
    <m/>
    <m/>
    <m/>
    <m/>
    <m/>
    <m/>
    <m/>
    <m/>
    <m/>
    <m/>
  </r>
  <r>
    <x v="264"/>
    <x v="4"/>
    <x v="364"/>
    <n v="10"/>
    <n v="2"/>
    <n v="0"/>
    <n v="10"/>
    <n v="0"/>
    <n v="0"/>
    <n v="0"/>
    <m/>
    <s v="V"/>
    <m/>
    <m/>
    <m/>
    <m/>
    <m/>
    <m/>
    <m/>
    <m/>
    <m/>
    <m/>
    <m/>
    <m/>
    <m/>
    <m/>
  </r>
  <r>
    <x v="264"/>
    <x v="6"/>
    <x v="431"/>
    <n v="13"/>
    <n v="0"/>
    <n v="0"/>
    <n v="0"/>
    <n v="0"/>
    <n v="0"/>
    <n v="0"/>
    <m/>
    <m/>
    <s v="V"/>
    <s v="V"/>
    <m/>
    <m/>
    <m/>
    <m/>
    <m/>
    <m/>
    <m/>
    <m/>
    <m/>
    <m/>
    <m/>
    <m/>
  </r>
  <r>
    <x v="264"/>
    <x v="6"/>
    <x v="434"/>
    <n v="13"/>
    <n v="0"/>
    <n v="0"/>
    <n v="0"/>
    <n v="0"/>
    <n v="0"/>
    <n v="0"/>
    <m/>
    <m/>
    <s v="V"/>
    <s v="V"/>
    <m/>
    <m/>
    <m/>
    <m/>
    <m/>
    <m/>
    <m/>
    <m/>
    <m/>
    <m/>
    <m/>
    <m/>
  </r>
  <r>
    <x v="264"/>
    <x v="6"/>
    <x v="435"/>
    <n v="4"/>
    <n v="0"/>
    <n v="0"/>
    <n v="0"/>
    <n v="0"/>
    <n v="0"/>
    <n v="0"/>
    <m/>
    <m/>
    <s v="V"/>
    <s v="V"/>
    <m/>
    <m/>
    <m/>
    <m/>
    <m/>
    <m/>
    <m/>
    <m/>
    <m/>
    <m/>
    <m/>
    <m/>
  </r>
  <r>
    <x v="265"/>
    <x v="2"/>
    <x v="224"/>
    <n v="13"/>
    <n v="0"/>
    <n v="0"/>
    <n v="0"/>
    <n v="0"/>
    <n v="0"/>
    <n v="0"/>
    <m/>
    <m/>
    <m/>
    <m/>
    <m/>
    <m/>
    <m/>
    <m/>
    <m/>
    <m/>
    <m/>
    <m/>
    <m/>
    <m/>
    <m/>
    <m/>
  </r>
  <r>
    <x v="265"/>
    <x v="4"/>
    <x v="436"/>
    <n v="12"/>
    <n v="0"/>
    <n v="0"/>
    <n v="0"/>
    <n v="0"/>
    <n v="0"/>
    <n v="0"/>
    <m/>
    <m/>
    <m/>
    <m/>
    <m/>
    <m/>
    <m/>
    <m/>
    <m/>
    <m/>
    <m/>
    <m/>
    <m/>
    <m/>
    <m/>
    <m/>
  </r>
  <r>
    <x v="265"/>
    <x v="4"/>
    <x v="393"/>
    <n v="1"/>
    <n v="0"/>
    <n v="0"/>
    <n v="0"/>
    <n v="0"/>
    <n v="0"/>
    <n v="0"/>
    <m/>
    <m/>
    <m/>
    <m/>
    <m/>
    <m/>
    <m/>
    <m/>
    <m/>
    <m/>
    <m/>
    <m/>
    <m/>
    <m/>
    <m/>
    <m/>
  </r>
  <r>
    <x v="265"/>
    <x v="6"/>
    <x v="437"/>
    <n v="13"/>
    <n v="0"/>
    <n v="0"/>
    <n v="0"/>
    <n v="0"/>
    <n v="0"/>
    <n v="0"/>
    <m/>
    <m/>
    <s v="V"/>
    <s v="V"/>
    <m/>
    <m/>
    <m/>
    <m/>
    <m/>
    <m/>
    <m/>
    <m/>
    <m/>
    <m/>
    <m/>
    <m/>
  </r>
  <r>
    <x v="265"/>
    <x v="6"/>
    <x v="430"/>
    <n v="5"/>
    <n v="0"/>
    <n v="0"/>
    <n v="0"/>
    <n v="0"/>
    <n v="0"/>
    <n v="0"/>
    <m/>
    <m/>
    <s v="V"/>
    <s v="V"/>
    <m/>
    <m/>
    <m/>
    <m/>
    <m/>
    <m/>
    <m/>
    <m/>
    <m/>
    <m/>
    <m/>
    <m/>
  </r>
  <r>
    <x v="266"/>
    <x v="6"/>
    <x v="419"/>
    <n v="13"/>
    <n v="0"/>
    <n v="0"/>
    <n v="0"/>
    <n v="0"/>
    <n v="0"/>
    <n v="0"/>
    <m/>
    <m/>
    <s v="V"/>
    <s v="V"/>
    <m/>
    <m/>
    <m/>
    <m/>
    <m/>
    <m/>
    <m/>
    <m/>
    <m/>
    <m/>
    <m/>
    <m/>
  </r>
  <r>
    <x v="266"/>
    <x v="4"/>
    <x v="372"/>
    <n v="12"/>
    <n v="0"/>
    <n v="0"/>
    <n v="0"/>
    <n v="0"/>
    <n v="0"/>
    <n v="0"/>
    <m/>
    <m/>
    <m/>
    <m/>
    <m/>
    <m/>
    <m/>
    <m/>
    <m/>
    <m/>
    <m/>
    <m/>
    <m/>
    <m/>
    <m/>
    <m/>
  </r>
  <r>
    <x v="266"/>
    <x v="0"/>
    <x v="438"/>
    <n v="13"/>
    <n v="0"/>
    <n v="0"/>
    <n v="0"/>
    <n v="0"/>
    <n v="0"/>
    <n v="0"/>
    <m/>
    <m/>
    <m/>
    <m/>
    <m/>
    <m/>
    <m/>
    <m/>
    <m/>
    <m/>
    <m/>
    <m/>
    <m/>
    <m/>
    <m/>
    <m/>
  </r>
  <r>
    <x v="266"/>
    <x v="0"/>
    <x v="439"/>
    <n v="13"/>
    <n v="13"/>
    <n v="0"/>
    <n v="0"/>
    <n v="0"/>
    <n v="0"/>
    <n v="0"/>
    <m/>
    <m/>
    <m/>
    <m/>
    <m/>
    <m/>
    <m/>
    <m/>
    <m/>
    <m/>
    <m/>
    <m/>
    <m/>
    <m/>
    <m/>
    <m/>
  </r>
  <r>
    <x v="267"/>
    <x v="0"/>
    <x v="440"/>
    <n v="13"/>
    <n v="0"/>
    <n v="0"/>
    <n v="0"/>
    <n v="0"/>
    <n v="0"/>
    <n v="0"/>
    <m/>
    <m/>
    <m/>
    <m/>
    <m/>
    <m/>
    <m/>
    <m/>
    <m/>
    <m/>
    <m/>
    <m/>
    <m/>
    <m/>
    <m/>
    <m/>
  </r>
  <r>
    <x v="267"/>
    <x v="1"/>
    <x v="441"/>
    <n v="12"/>
    <n v="0"/>
    <n v="0"/>
    <n v="0"/>
    <n v="0"/>
    <n v="0"/>
    <n v="0"/>
    <m/>
    <m/>
    <m/>
    <m/>
    <m/>
    <m/>
    <m/>
    <m/>
    <m/>
    <m/>
    <m/>
    <m/>
    <m/>
    <m/>
    <m/>
    <m/>
  </r>
  <r>
    <x v="267"/>
    <x v="1"/>
    <x v="442"/>
    <n v="10"/>
    <n v="0"/>
    <n v="0"/>
    <n v="0"/>
    <n v="0"/>
    <n v="0"/>
    <n v="0"/>
    <m/>
    <m/>
    <m/>
    <m/>
    <m/>
    <m/>
    <m/>
    <m/>
    <m/>
    <m/>
    <m/>
    <m/>
    <m/>
    <m/>
    <m/>
    <m/>
  </r>
  <r>
    <x v="267"/>
    <x v="1"/>
    <x v="443"/>
    <n v="12"/>
    <n v="0"/>
    <n v="0"/>
    <n v="0"/>
    <n v="0"/>
    <n v="0"/>
    <n v="0"/>
    <m/>
    <m/>
    <m/>
    <m/>
    <m/>
    <m/>
    <m/>
    <m/>
    <m/>
    <m/>
    <m/>
    <m/>
    <m/>
    <m/>
    <m/>
    <m/>
  </r>
  <r>
    <x v="267"/>
    <x v="1"/>
    <x v="413"/>
    <n v="9"/>
    <n v="9"/>
    <n v="0"/>
    <n v="0"/>
    <n v="0"/>
    <n v="0"/>
    <n v="0"/>
    <n v="0"/>
    <m/>
    <m/>
    <m/>
    <m/>
    <m/>
    <m/>
    <m/>
    <m/>
    <m/>
    <m/>
    <m/>
    <m/>
    <m/>
    <m/>
    <m/>
  </r>
  <r>
    <x v="268"/>
    <x v="0"/>
    <x v="444"/>
    <n v="1"/>
    <n v="1"/>
    <n v="0"/>
    <n v="0"/>
    <n v="0"/>
    <n v="0"/>
    <n v="0"/>
    <n v="1"/>
    <s v="V"/>
    <m/>
    <m/>
    <m/>
    <m/>
    <m/>
    <m/>
    <m/>
    <m/>
    <m/>
    <m/>
    <m/>
    <m/>
    <m/>
    <m/>
  </r>
  <r>
    <x v="269"/>
    <x v="3"/>
    <x v="402"/>
    <n v="1"/>
    <n v="0"/>
    <n v="0"/>
    <n v="0"/>
    <n v="0"/>
    <n v="0"/>
    <n v="0"/>
    <n v="0"/>
    <m/>
    <m/>
    <m/>
    <m/>
    <m/>
    <m/>
    <m/>
    <m/>
    <m/>
    <m/>
    <m/>
    <m/>
    <m/>
    <m/>
    <m/>
  </r>
  <r>
    <x v="269"/>
    <x v="3"/>
    <x v="401"/>
    <n v="1"/>
    <n v="0"/>
    <n v="0"/>
    <n v="0"/>
    <n v="0"/>
    <n v="0"/>
    <n v="0"/>
    <n v="0"/>
    <m/>
    <m/>
    <m/>
    <m/>
    <m/>
    <m/>
    <m/>
    <m/>
    <m/>
    <m/>
    <m/>
    <m/>
    <m/>
    <m/>
    <m/>
  </r>
  <r>
    <x v="269"/>
    <x v="5"/>
    <x v="362"/>
    <n v="12"/>
    <n v="0"/>
    <n v="0"/>
    <n v="0"/>
    <n v="0"/>
    <n v="0"/>
    <n v="0"/>
    <n v="0"/>
    <m/>
    <m/>
    <m/>
    <m/>
    <m/>
    <m/>
    <m/>
    <m/>
    <m/>
    <m/>
    <m/>
    <m/>
    <m/>
    <m/>
    <m/>
  </r>
  <r>
    <x v="269"/>
    <x v="5"/>
    <x v="363"/>
    <n v="13"/>
    <n v="0"/>
    <n v="0"/>
    <n v="0"/>
    <n v="0"/>
    <n v="0"/>
    <n v="0"/>
    <n v="0"/>
    <m/>
    <m/>
    <m/>
    <m/>
    <m/>
    <m/>
    <m/>
    <m/>
    <m/>
    <m/>
    <m/>
    <m/>
    <m/>
    <m/>
    <m/>
  </r>
  <r>
    <x v="270"/>
    <x v="0"/>
    <x v="444"/>
    <n v="1"/>
    <n v="0"/>
    <n v="0"/>
    <n v="0"/>
    <n v="0"/>
    <n v="0"/>
    <n v="0"/>
    <n v="0"/>
    <m/>
    <m/>
    <m/>
    <m/>
    <m/>
    <m/>
    <m/>
    <m/>
    <m/>
    <m/>
    <m/>
    <m/>
    <m/>
    <m/>
    <m/>
  </r>
  <r>
    <x v="270"/>
    <x v="5"/>
    <x v="362"/>
    <n v="12"/>
    <n v="0"/>
    <n v="0"/>
    <n v="0"/>
    <n v="0"/>
    <n v="0"/>
    <n v="0"/>
    <n v="0"/>
    <m/>
    <m/>
    <m/>
    <m/>
    <m/>
    <m/>
    <m/>
    <m/>
    <m/>
    <m/>
    <m/>
    <m/>
    <m/>
    <m/>
    <m/>
  </r>
  <r>
    <x v="270"/>
    <x v="5"/>
    <x v="363"/>
    <n v="13"/>
    <n v="0"/>
    <n v="0"/>
    <n v="0"/>
    <n v="0"/>
    <n v="0"/>
    <n v="0"/>
    <n v="0"/>
    <m/>
    <m/>
    <m/>
    <m/>
    <m/>
    <m/>
    <m/>
    <m/>
    <m/>
    <m/>
    <m/>
    <m/>
    <m/>
    <m/>
    <m/>
  </r>
  <r>
    <x v="271"/>
    <x v="0"/>
    <x v="445"/>
    <n v="1"/>
    <n v="0"/>
    <n v="0"/>
    <n v="0"/>
    <n v="0"/>
    <n v="0"/>
    <n v="0"/>
    <n v="0"/>
    <m/>
    <m/>
    <m/>
    <m/>
    <m/>
    <m/>
    <m/>
    <m/>
    <m/>
    <m/>
    <m/>
    <m/>
    <m/>
    <m/>
    <m/>
  </r>
  <r>
    <x v="271"/>
    <x v="1"/>
    <x v="413"/>
    <n v="9"/>
    <n v="0"/>
    <n v="0"/>
    <n v="0"/>
    <n v="0"/>
    <n v="0"/>
    <n v="0"/>
    <n v="0"/>
    <m/>
    <m/>
    <m/>
    <m/>
    <m/>
    <m/>
    <m/>
    <m/>
    <m/>
    <m/>
    <m/>
    <m/>
    <m/>
    <m/>
    <m/>
  </r>
  <r>
    <x v="271"/>
    <x v="1"/>
    <x v="416"/>
    <n v="4"/>
    <n v="0"/>
    <n v="0"/>
    <n v="0"/>
    <n v="0"/>
    <n v="0"/>
    <n v="0"/>
    <n v="0"/>
    <m/>
    <m/>
    <m/>
    <m/>
    <m/>
    <m/>
    <m/>
    <m/>
    <m/>
    <m/>
    <m/>
    <m/>
    <m/>
    <m/>
    <m/>
  </r>
  <r>
    <x v="271"/>
    <x v="4"/>
    <x v="374"/>
    <n v="12"/>
    <n v="0"/>
    <n v="0"/>
    <n v="0"/>
    <n v="0"/>
    <n v="0"/>
    <n v="0"/>
    <n v="0"/>
    <m/>
    <m/>
    <m/>
    <m/>
    <m/>
    <m/>
    <m/>
    <m/>
    <m/>
    <m/>
    <m/>
    <m/>
    <m/>
    <m/>
    <m/>
  </r>
  <r>
    <x v="271"/>
    <x v="4"/>
    <x v="394"/>
    <n v="1"/>
    <n v="0"/>
    <n v="0"/>
    <n v="0"/>
    <n v="0"/>
    <n v="0"/>
    <n v="0"/>
    <n v="0"/>
    <m/>
    <m/>
    <m/>
    <m/>
    <m/>
    <m/>
    <m/>
    <m/>
    <m/>
    <m/>
    <m/>
    <m/>
    <m/>
    <m/>
    <m/>
  </r>
  <r>
    <x v="272"/>
    <x v="5"/>
    <x v="446"/>
    <n v="1"/>
    <n v="0"/>
    <n v="0"/>
    <n v="0"/>
    <n v="0"/>
    <n v="0"/>
    <n v="0"/>
    <n v="0"/>
    <m/>
    <m/>
    <m/>
    <m/>
    <m/>
    <m/>
    <m/>
    <m/>
    <m/>
    <m/>
    <m/>
    <m/>
    <m/>
    <m/>
    <m/>
  </r>
  <r>
    <x v="273"/>
    <x v="3"/>
    <x v="393"/>
    <n v="1"/>
    <n v="0"/>
    <n v="0"/>
    <n v="0"/>
    <n v="0"/>
    <n v="0"/>
    <n v="0"/>
    <n v="0"/>
    <m/>
    <m/>
    <m/>
    <m/>
    <m/>
    <m/>
    <m/>
    <m/>
    <m/>
    <m/>
    <m/>
    <m/>
    <m/>
    <m/>
    <m/>
  </r>
  <r>
    <x v="273"/>
    <x v="3"/>
    <x v="373"/>
    <n v="13"/>
    <n v="0"/>
    <n v="0"/>
    <n v="0"/>
    <n v="0"/>
    <n v="0"/>
    <n v="0"/>
    <n v="0"/>
    <m/>
    <m/>
    <m/>
    <m/>
    <m/>
    <m/>
    <m/>
    <m/>
    <m/>
    <m/>
    <m/>
    <m/>
    <m/>
    <m/>
    <m/>
  </r>
  <r>
    <x v="273"/>
    <x v="5"/>
    <x v="402"/>
    <n v="1"/>
    <n v="0"/>
    <n v="0"/>
    <n v="0"/>
    <n v="0"/>
    <n v="0"/>
    <n v="0"/>
    <n v="0"/>
    <m/>
    <m/>
    <m/>
    <m/>
    <m/>
    <m/>
    <m/>
    <m/>
    <m/>
    <m/>
    <m/>
    <m/>
    <m/>
    <m/>
    <m/>
  </r>
  <r>
    <x v="274"/>
    <x v="3"/>
    <x v="447"/>
    <n v="2"/>
    <n v="0"/>
    <n v="0"/>
    <n v="0"/>
    <n v="0"/>
    <n v="0"/>
    <n v="0"/>
    <n v="0"/>
    <m/>
    <m/>
    <m/>
    <m/>
    <m/>
    <m/>
    <m/>
    <m/>
    <m/>
    <m/>
    <m/>
    <m/>
    <m/>
    <m/>
    <m/>
  </r>
  <r>
    <x v="274"/>
    <x v="3"/>
    <x v="372"/>
    <n v="12"/>
    <n v="0"/>
    <n v="0"/>
    <n v="0"/>
    <n v="0"/>
    <n v="0"/>
    <n v="0"/>
    <n v="0"/>
    <m/>
    <m/>
    <m/>
    <m/>
    <m/>
    <m/>
    <m/>
    <m/>
    <m/>
    <m/>
    <m/>
    <m/>
    <m/>
    <m/>
    <m/>
  </r>
  <r>
    <x v="274"/>
    <x v="3"/>
    <x v="364"/>
    <n v="10"/>
    <n v="0"/>
    <n v="0"/>
    <n v="0"/>
    <n v="0"/>
    <n v="0"/>
    <n v="0"/>
    <n v="0"/>
    <m/>
    <m/>
    <m/>
    <m/>
    <m/>
    <m/>
    <m/>
    <m/>
    <m/>
    <m/>
    <m/>
    <m/>
    <m/>
    <m/>
    <m/>
  </r>
  <r>
    <x v="274"/>
    <x v="5"/>
    <x v="401"/>
    <n v="1"/>
    <n v="0"/>
    <n v="0"/>
    <n v="0"/>
    <n v="0"/>
    <n v="0"/>
    <n v="0"/>
    <n v="0"/>
    <m/>
    <m/>
    <m/>
    <m/>
    <m/>
    <m/>
    <m/>
    <m/>
    <m/>
    <m/>
    <m/>
    <m/>
    <m/>
    <m/>
    <m/>
  </r>
  <r>
    <x v="274"/>
    <x v="1"/>
    <x v="438"/>
    <n v="13"/>
    <n v="0"/>
    <n v="0"/>
    <n v="3"/>
    <n v="0"/>
    <n v="0"/>
    <n v="0"/>
    <n v="3"/>
    <m/>
    <m/>
    <s v="V"/>
    <s v="V"/>
    <m/>
    <m/>
    <m/>
    <m/>
    <m/>
    <m/>
    <m/>
    <m/>
    <m/>
    <m/>
    <m/>
  </r>
  <r>
    <x v="274"/>
    <x v="3"/>
    <x v="415"/>
    <n v="1"/>
    <n v="0"/>
    <n v="0"/>
    <n v="0"/>
    <n v="0"/>
    <n v="0"/>
    <n v="0"/>
    <n v="0"/>
    <m/>
    <m/>
    <m/>
    <m/>
    <m/>
    <m/>
    <m/>
    <m/>
    <m/>
    <m/>
    <m/>
    <m/>
    <m/>
    <m/>
    <m/>
  </r>
  <r>
    <x v="274"/>
    <x v="6"/>
    <x v="448"/>
    <n v="1"/>
    <n v="1"/>
    <n v="0"/>
    <n v="0"/>
    <n v="0"/>
    <n v="0"/>
    <n v="0"/>
    <n v="0"/>
    <m/>
    <m/>
    <m/>
    <m/>
    <m/>
    <m/>
    <m/>
    <m/>
    <m/>
    <m/>
    <m/>
    <m/>
    <m/>
    <m/>
    <m/>
  </r>
  <r>
    <x v="275"/>
    <x v="1"/>
    <x v="449"/>
    <n v="13"/>
    <n v="1"/>
    <n v="0"/>
    <n v="10"/>
    <n v="0"/>
    <n v="0"/>
    <n v="0"/>
    <n v="10"/>
    <s v="V"/>
    <m/>
    <m/>
    <m/>
    <m/>
    <m/>
    <m/>
    <m/>
    <m/>
    <m/>
    <m/>
    <m/>
    <m/>
    <m/>
    <m/>
  </r>
  <r>
    <x v="276"/>
    <x v="3"/>
    <x v="374"/>
    <n v="12"/>
    <n v="0"/>
    <n v="0"/>
    <n v="0"/>
    <n v="0"/>
    <n v="0"/>
    <n v="0"/>
    <n v="0"/>
    <m/>
    <m/>
    <m/>
    <m/>
    <m/>
    <m/>
    <m/>
    <m/>
    <m/>
    <m/>
    <m/>
    <m/>
    <m/>
    <m/>
    <m/>
  </r>
  <r>
    <x v="276"/>
    <x v="3"/>
    <x v="394"/>
    <n v="1"/>
    <n v="0"/>
    <n v="0"/>
    <n v="0"/>
    <n v="0"/>
    <n v="0"/>
    <n v="0"/>
    <n v="0"/>
    <m/>
    <m/>
    <m/>
    <m/>
    <m/>
    <m/>
    <m/>
    <m/>
    <m/>
    <m/>
    <m/>
    <m/>
    <m/>
    <m/>
    <m/>
  </r>
  <r>
    <x v="276"/>
    <x v="3"/>
    <x v="393"/>
    <n v="1"/>
    <n v="0"/>
    <n v="0"/>
    <n v="0"/>
    <n v="0"/>
    <n v="0"/>
    <n v="0"/>
    <n v="0"/>
    <m/>
    <m/>
    <m/>
    <m/>
    <m/>
    <m/>
    <m/>
    <m/>
    <m/>
    <m/>
    <m/>
    <m/>
    <m/>
    <m/>
    <m/>
  </r>
  <r>
    <x v="276"/>
    <x v="6"/>
    <x v="450"/>
    <n v="6"/>
    <n v="0"/>
    <n v="0"/>
    <n v="0"/>
    <n v="1"/>
    <n v="0"/>
    <n v="0"/>
    <n v="1"/>
    <s v="V"/>
    <m/>
    <m/>
    <m/>
    <m/>
    <m/>
    <m/>
    <m/>
    <m/>
    <m/>
    <m/>
    <m/>
    <m/>
    <m/>
    <m/>
  </r>
  <r>
    <x v="276"/>
    <x v="6"/>
    <x v="451"/>
    <n v="9"/>
    <n v="0"/>
    <n v="0"/>
    <n v="10"/>
    <n v="0"/>
    <n v="0"/>
    <n v="0"/>
    <n v="10"/>
    <m/>
    <s v="V"/>
    <m/>
    <m/>
    <m/>
    <m/>
    <m/>
    <m/>
    <m/>
    <m/>
    <m/>
    <m/>
    <m/>
    <m/>
    <m/>
  </r>
  <r>
    <x v="277"/>
    <x v="1"/>
    <x v="452"/>
    <n v="13"/>
    <n v="0"/>
    <n v="0"/>
    <n v="0"/>
    <n v="0"/>
    <n v="0"/>
    <n v="0"/>
    <n v="0"/>
    <m/>
    <m/>
    <m/>
    <m/>
    <m/>
    <m/>
    <m/>
    <m/>
    <m/>
    <m/>
    <m/>
    <m/>
    <m/>
    <m/>
    <m/>
  </r>
  <r>
    <x v="277"/>
    <x v="2"/>
    <x v="413"/>
    <n v="13"/>
    <n v="0"/>
    <n v="0"/>
    <n v="0"/>
    <n v="0"/>
    <n v="0"/>
    <n v="0"/>
    <n v="0"/>
    <m/>
    <m/>
    <m/>
    <m/>
    <m/>
    <m/>
    <m/>
    <m/>
    <m/>
    <m/>
    <m/>
    <m/>
    <m/>
    <m/>
    <m/>
  </r>
  <r>
    <x v="278"/>
    <x v="1"/>
    <x v="439"/>
    <n v="13"/>
    <n v="1"/>
    <n v="0"/>
    <n v="8"/>
    <n v="0"/>
    <n v="0"/>
    <n v="0"/>
    <n v="8"/>
    <m/>
    <m/>
    <s v="V"/>
    <s v="V"/>
    <m/>
    <m/>
    <m/>
    <m/>
    <m/>
    <m/>
    <m/>
    <m/>
    <m/>
    <m/>
    <m/>
  </r>
  <r>
    <x v="278"/>
    <x v="1"/>
    <x v="453"/>
    <n v="1"/>
    <n v="0"/>
    <n v="0"/>
    <n v="0"/>
    <n v="0"/>
    <n v="0"/>
    <n v="0"/>
    <n v="0"/>
    <m/>
    <m/>
    <m/>
    <m/>
    <m/>
    <m/>
    <m/>
    <m/>
    <m/>
    <m/>
    <m/>
    <m/>
    <m/>
    <m/>
    <m/>
  </r>
  <r>
    <x v="278"/>
    <x v="1"/>
    <x v="454"/>
    <n v="1"/>
    <n v="0"/>
    <n v="0"/>
    <n v="1"/>
    <n v="0"/>
    <n v="0"/>
    <n v="0"/>
    <n v="1"/>
    <m/>
    <m/>
    <s v="V"/>
    <s v="V"/>
    <m/>
    <m/>
    <m/>
    <m/>
    <m/>
    <m/>
    <m/>
    <m/>
    <m/>
    <m/>
    <m/>
  </r>
  <r>
    <x v="279"/>
    <x v="6"/>
    <x v="455"/>
    <n v="5"/>
    <n v="0"/>
    <n v="0"/>
    <n v="1"/>
    <n v="0"/>
    <n v="0"/>
    <n v="0"/>
    <n v="0"/>
    <m/>
    <m/>
    <s v="V"/>
    <s v="V"/>
    <m/>
    <m/>
    <m/>
    <m/>
    <m/>
    <m/>
    <m/>
    <m/>
    <m/>
    <m/>
    <m/>
  </r>
  <r>
    <x v="279"/>
    <x v="6"/>
    <x v="456"/>
    <n v="2"/>
    <n v="0"/>
    <n v="0"/>
    <n v="2"/>
    <n v="0"/>
    <n v="0"/>
    <n v="0"/>
    <n v="0"/>
    <m/>
    <s v="V"/>
    <m/>
    <m/>
    <m/>
    <m/>
    <m/>
    <m/>
    <m/>
    <m/>
    <m/>
    <m/>
    <m/>
    <m/>
    <m/>
  </r>
  <r>
    <x v="279"/>
    <x v="6"/>
    <x v="457"/>
    <n v="2"/>
    <n v="0"/>
    <n v="0"/>
    <n v="0"/>
    <n v="0"/>
    <n v="0"/>
    <n v="0"/>
    <n v="0"/>
    <m/>
    <m/>
    <m/>
    <m/>
    <m/>
    <m/>
    <m/>
    <m/>
    <m/>
    <m/>
    <m/>
    <m/>
    <m/>
    <m/>
    <m/>
  </r>
  <r>
    <x v="279"/>
    <x v="6"/>
    <x v="458"/>
    <n v="12"/>
    <n v="0"/>
    <n v="0"/>
    <n v="5"/>
    <n v="0"/>
    <n v="1"/>
    <n v="0"/>
    <n v="6"/>
    <s v="V"/>
    <s v="V"/>
    <s v="V"/>
    <s v="V"/>
    <m/>
    <m/>
    <m/>
    <m/>
    <m/>
    <m/>
    <m/>
    <m/>
    <m/>
    <m/>
    <m/>
  </r>
  <r>
    <x v="279"/>
    <x v="6"/>
    <x v="459"/>
    <n v="2"/>
    <n v="2"/>
    <n v="0"/>
    <n v="0"/>
    <n v="0"/>
    <n v="0"/>
    <n v="0"/>
    <n v="0"/>
    <m/>
    <m/>
    <m/>
    <m/>
    <m/>
    <m/>
    <m/>
    <m/>
    <m/>
    <m/>
    <m/>
    <m/>
    <m/>
    <m/>
    <m/>
  </r>
  <r>
    <x v="280"/>
    <x v="6"/>
    <x v="460"/>
    <n v="13"/>
    <n v="13"/>
    <n v="0"/>
    <n v="0"/>
    <n v="0"/>
    <n v="0"/>
    <n v="0"/>
    <n v="0"/>
    <m/>
    <m/>
    <m/>
    <m/>
    <m/>
    <m/>
    <m/>
    <m/>
    <m/>
    <m/>
    <m/>
    <m/>
    <m/>
    <m/>
    <m/>
  </r>
  <r>
    <x v="280"/>
    <x v="6"/>
    <x v="459"/>
    <n v="2"/>
    <n v="0"/>
    <n v="0"/>
    <n v="0"/>
    <n v="0"/>
    <n v="0"/>
    <n v="0"/>
    <n v="0"/>
    <m/>
    <m/>
    <m/>
    <m/>
    <m/>
    <m/>
    <m/>
    <m/>
    <m/>
    <m/>
    <m/>
    <m/>
    <m/>
    <m/>
    <m/>
  </r>
  <r>
    <x v="281"/>
    <x v="6"/>
    <x v="461"/>
    <n v="3"/>
    <n v="0"/>
    <n v="0"/>
    <n v="0"/>
    <n v="0"/>
    <n v="0"/>
    <n v="0"/>
    <n v="0"/>
    <m/>
    <m/>
    <m/>
    <m/>
    <m/>
    <m/>
    <m/>
    <m/>
    <m/>
    <m/>
    <m/>
    <m/>
    <m/>
    <m/>
    <m/>
  </r>
  <r>
    <x v="281"/>
    <x v="6"/>
    <x v="462"/>
    <n v="13"/>
    <n v="0"/>
    <n v="0"/>
    <n v="0"/>
    <n v="0"/>
    <n v="0"/>
    <n v="0"/>
    <n v="0"/>
    <m/>
    <m/>
    <m/>
    <m/>
    <m/>
    <m/>
    <m/>
    <m/>
    <m/>
    <m/>
    <m/>
    <m/>
    <m/>
    <m/>
    <m/>
  </r>
  <r>
    <x v="281"/>
    <x v="6"/>
    <x v="463"/>
    <n v="9"/>
    <n v="8"/>
    <n v="0"/>
    <n v="60"/>
    <n v="0"/>
    <n v="0"/>
    <n v="0"/>
    <n v="60"/>
    <s v="V"/>
    <s v="V"/>
    <s v="V"/>
    <s v="V"/>
    <m/>
    <m/>
    <m/>
    <m/>
    <m/>
    <m/>
    <m/>
    <m/>
    <m/>
    <m/>
    <m/>
  </r>
  <r>
    <x v="281"/>
    <x v="2"/>
    <x v="438"/>
    <n v="13"/>
    <n v="0"/>
    <n v="0"/>
    <n v="0"/>
    <n v="0"/>
    <n v="0"/>
    <n v="0"/>
    <n v="0"/>
    <m/>
    <m/>
    <m/>
    <m/>
    <m/>
    <m/>
    <m/>
    <m/>
    <m/>
    <m/>
    <m/>
    <m/>
    <m/>
    <m/>
    <m/>
  </r>
  <r>
    <x v="281"/>
    <x v="5"/>
    <x v="364"/>
    <n v="2"/>
    <n v="0"/>
    <n v="0"/>
    <n v="0"/>
    <n v="0"/>
    <n v="0"/>
    <n v="0"/>
    <n v="0"/>
    <m/>
    <m/>
    <m/>
    <m/>
    <m/>
    <m/>
    <m/>
    <m/>
    <m/>
    <m/>
    <m/>
    <m/>
    <m/>
    <m/>
    <m/>
  </r>
  <r>
    <x v="281"/>
    <x v="6"/>
    <x v="463"/>
    <n v="9"/>
    <n v="8"/>
    <n v="0"/>
    <n v="0"/>
    <n v="0"/>
    <n v="0"/>
    <n v="0"/>
    <n v="60"/>
    <s v="V"/>
    <s v="V"/>
    <s v="V"/>
    <s v="V"/>
    <m/>
    <m/>
    <m/>
    <m/>
    <m/>
    <m/>
    <m/>
    <m/>
    <m/>
    <m/>
    <m/>
  </r>
  <r>
    <x v="282"/>
    <x v="5"/>
    <x v="393"/>
    <n v="1"/>
    <n v="0"/>
    <n v="0"/>
    <n v="0"/>
    <n v="0"/>
    <n v="0"/>
    <n v="0"/>
    <n v="0"/>
    <m/>
    <m/>
    <m/>
    <m/>
    <m/>
    <m/>
    <m/>
    <m/>
    <m/>
    <m/>
    <m/>
    <m/>
    <m/>
    <m/>
    <m/>
  </r>
  <r>
    <x v="282"/>
    <x v="3"/>
    <x v="436"/>
    <n v="12"/>
    <n v="0"/>
    <n v="0"/>
    <n v="0"/>
    <n v="0"/>
    <n v="0"/>
    <n v="0"/>
    <n v="0"/>
    <m/>
    <m/>
    <m/>
    <m/>
    <m/>
    <m/>
    <m/>
    <m/>
    <m/>
    <m/>
    <m/>
    <m/>
    <m/>
    <m/>
    <m/>
  </r>
  <r>
    <x v="282"/>
    <x v="0"/>
    <x v="464"/>
    <n v="13"/>
    <n v="0"/>
    <n v="0"/>
    <n v="0"/>
    <n v="0"/>
    <n v="0"/>
    <n v="0"/>
    <n v="0"/>
    <m/>
    <m/>
    <m/>
    <m/>
    <m/>
    <m/>
    <m/>
    <m/>
    <m/>
    <m/>
    <m/>
    <m/>
    <m/>
    <m/>
    <m/>
  </r>
  <r>
    <x v="282"/>
    <x v="2"/>
    <x v="325"/>
    <n v="13"/>
    <n v="0"/>
    <n v="0"/>
    <n v="0"/>
    <n v="0"/>
    <n v="0"/>
    <n v="0"/>
    <n v="0"/>
    <m/>
    <m/>
    <m/>
    <m/>
    <m/>
    <m/>
    <m/>
    <m/>
    <m/>
    <m/>
    <m/>
    <m/>
    <m/>
    <m/>
    <m/>
  </r>
  <r>
    <x v="282"/>
    <x v="4"/>
    <x v="224"/>
    <n v="13"/>
    <n v="0"/>
    <n v="0"/>
    <n v="0"/>
    <n v="0"/>
    <n v="1"/>
    <n v="0"/>
    <n v="0"/>
    <s v="V"/>
    <m/>
    <m/>
    <m/>
    <m/>
    <m/>
    <m/>
    <m/>
    <m/>
    <m/>
    <m/>
    <m/>
    <m/>
    <m/>
    <m/>
  </r>
  <r>
    <x v="282"/>
    <x v="1"/>
    <x v="465"/>
    <n v="1"/>
    <n v="1"/>
    <n v="0"/>
    <n v="2"/>
    <n v="0"/>
    <n v="0"/>
    <n v="0"/>
    <n v="2"/>
    <m/>
    <m/>
    <s v="V"/>
    <s v="V"/>
    <m/>
    <m/>
    <m/>
    <m/>
    <m/>
    <m/>
    <m/>
    <m/>
    <m/>
    <m/>
    <m/>
  </r>
  <r>
    <x v="282"/>
    <x v="5"/>
    <x v="373"/>
    <n v="13"/>
    <n v="13"/>
    <n v="0"/>
    <n v="0"/>
    <n v="0"/>
    <n v="0"/>
    <n v="0"/>
    <n v="0"/>
    <s v="V"/>
    <m/>
    <m/>
    <m/>
    <m/>
    <m/>
    <m/>
    <m/>
    <m/>
    <m/>
    <m/>
    <m/>
    <m/>
    <m/>
    <m/>
  </r>
  <r>
    <x v="282"/>
    <x v="5"/>
    <x v="372"/>
    <n v="12"/>
    <n v="12"/>
    <n v="0"/>
    <n v="0"/>
    <n v="0"/>
    <n v="0"/>
    <n v="0"/>
    <n v="0"/>
    <s v="V"/>
    <m/>
    <m/>
    <m/>
    <m/>
    <m/>
    <m/>
    <m/>
    <m/>
    <m/>
    <m/>
    <m/>
    <m/>
    <m/>
    <m/>
  </r>
  <r>
    <x v="282"/>
    <x v="6"/>
    <x v="460"/>
    <n v="13"/>
    <n v="0"/>
    <n v="0"/>
    <n v="4"/>
    <n v="0"/>
    <n v="0"/>
    <n v="0"/>
    <n v="4"/>
    <s v="V"/>
    <s v="V"/>
    <s v="V"/>
    <s v="V"/>
    <m/>
    <m/>
    <m/>
    <m/>
    <m/>
    <m/>
    <m/>
    <m/>
    <m/>
    <m/>
    <m/>
  </r>
  <r>
    <x v="283"/>
    <x v="0"/>
    <x v="466"/>
    <n v="13"/>
    <n v="0"/>
    <n v="0"/>
    <n v="0"/>
    <n v="0"/>
    <n v="0"/>
    <n v="0"/>
    <n v="0"/>
    <m/>
    <m/>
    <m/>
    <m/>
    <m/>
    <m/>
    <m/>
    <m/>
    <m/>
    <m/>
    <m/>
    <m/>
    <m/>
    <m/>
    <m/>
  </r>
  <r>
    <x v="283"/>
    <x v="2"/>
    <x v="467"/>
    <n v="1"/>
    <n v="0"/>
    <n v="0"/>
    <n v="0"/>
    <n v="0"/>
    <n v="0"/>
    <n v="0"/>
    <n v="0"/>
    <m/>
    <m/>
    <m/>
    <m/>
    <m/>
    <m/>
    <m/>
    <m/>
    <m/>
    <m/>
    <m/>
    <m/>
    <m/>
    <m/>
    <m/>
  </r>
  <r>
    <x v="283"/>
    <x v="2"/>
    <x v="452"/>
    <n v="13"/>
    <n v="0"/>
    <n v="0"/>
    <n v="0"/>
    <n v="0"/>
    <n v="0"/>
    <n v="0"/>
    <n v="0"/>
    <m/>
    <m/>
    <m/>
    <m/>
    <m/>
    <m/>
    <m/>
    <m/>
    <m/>
    <m/>
    <m/>
    <m/>
    <m/>
    <m/>
    <m/>
  </r>
  <r>
    <x v="283"/>
    <x v="2"/>
    <x v="449"/>
    <n v="13"/>
    <n v="0"/>
    <n v="0"/>
    <n v="0"/>
    <n v="0"/>
    <n v="0"/>
    <n v="0"/>
    <n v="0"/>
    <m/>
    <m/>
    <m/>
    <m/>
    <m/>
    <m/>
    <m/>
    <m/>
    <m/>
    <m/>
    <m/>
    <m/>
    <m/>
    <m/>
    <m/>
  </r>
  <r>
    <x v="283"/>
    <x v="2"/>
    <x v="408"/>
    <n v="7"/>
    <n v="0"/>
    <n v="0"/>
    <n v="0"/>
    <n v="0"/>
    <n v="0"/>
    <n v="0"/>
    <n v="0"/>
    <m/>
    <m/>
    <m/>
    <m/>
    <m/>
    <m/>
    <m/>
    <m/>
    <m/>
    <m/>
    <m/>
    <m/>
    <m/>
    <m/>
    <m/>
  </r>
  <r>
    <x v="283"/>
    <x v="4"/>
    <x v="413"/>
    <n v="13"/>
    <n v="0"/>
    <n v="0"/>
    <n v="7"/>
    <n v="0"/>
    <n v="0"/>
    <n v="0"/>
    <n v="7"/>
    <s v="V"/>
    <m/>
    <s v="V"/>
    <s v="V"/>
    <m/>
    <m/>
    <m/>
    <m/>
    <m/>
    <m/>
    <m/>
    <m/>
    <m/>
    <m/>
    <m/>
  </r>
  <r>
    <x v="283"/>
    <x v="5"/>
    <x v="394"/>
    <n v="1"/>
    <n v="0"/>
    <n v="0"/>
    <n v="0"/>
    <n v="0"/>
    <n v="0"/>
    <n v="0"/>
    <n v="0"/>
    <m/>
    <m/>
    <m/>
    <m/>
    <m/>
    <m/>
    <m/>
    <m/>
    <m/>
    <m/>
    <m/>
    <m/>
    <m/>
    <m/>
    <m/>
  </r>
  <r>
    <x v="283"/>
    <x v="5"/>
    <x v="468"/>
    <n v="10"/>
    <n v="0"/>
    <n v="0"/>
    <n v="0"/>
    <n v="0"/>
    <n v="0"/>
    <n v="0"/>
    <n v="0"/>
    <m/>
    <m/>
    <m/>
    <m/>
    <m/>
    <m/>
    <m/>
    <m/>
    <m/>
    <m/>
    <m/>
    <m/>
    <m/>
    <m/>
    <m/>
  </r>
  <r>
    <x v="283"/>
    <x v="5"/>
    <x v="374"/>
    <n v="12"/>
    <n v="0"/>
    <n v="0"/>
    <n v="0"/>
    <n v="0"/>
    <n v="0"/>
    <n v="0"/>
    <n v="0"/>
    <m/>
    <m/>
    <m/>
    <m/>
    <m/>
    <m/>
    <m/>
    <m/>
    <m/>
    <m/>
    <m/>
    <m/>
    <m/>
    <m/>
    <m/>
  </r>
  <r>
    <x v="283"/>
    <x v="5"/>
    <x v="373"/>
    <n v="13"/>
    <n v="0"/>
    <n v="0"/>
    <n v="0"/>
    <n v="0"/>
    <n v="0"/>
    <n v="0"/>
    <n v="0"/>
    <m/>
    <m/>
    <m/>
    <m/>
    <m/>
    <m/>
    <m/>
    <m/>
    <m/>
    <m/>
    <m/>
    <m/>
    <m/>
    <m/>
    <m/>
  </r>
  <r>
    <x v="283"/>
    <x v="5"/>
    <x v="372"/>
    <n v="12"/>
    <n v="0"/>
    <n v="0"/>
    <n v="0"/>
    <n v="0"/>
    <n v="0"/>
    <n v="0"/>
    <n v="0"/>
    <m/>
    <m/>
    <m/>
    <m/>
    <m/>
    <m/>
    <m/>
    <m/>
    <m/>
    <m/>
    <m/>
    <m/>
    <m/>
    <m/>
    <m/>
  </r>
  <r>
    <x v="284"/>
    <x v="1"/>
    <x v="465"/>
    <n v="1"/>
    <n v="0"/>
    <n v="0"/>
    <n v="1"/>
    <n v="0"/>
    <n v="0"/>
    <n v="0"/>
    <n v="1"/>
    <s v="V"/>
    <m/>
    <s v="V"/>
    <s v="V"/>
    <m/>
    <m/>
    <m/>
    <m/>
    <m/>
    <m/>
    <m/>
    <m/>
    <m/>
    <m/>
    <m/>
  </r>
  <r>
    <x v="284"/>
    <x v="6"/>
    <x v="469"/>
    <n v="3"/>
    <n v="3"/>
    <n v="0"/>
    <n v="0"/>
    <n v="0"/>
    <n v="0"/>
    <n v="0"/>
    <n v="0"/>
    <m/>
    <m/>
    <m/>
    <m/>
    <m/>
    <m/>
    <m/>
    <m/>
    <m/>
    <m/>
    <m/>
    <m/>
    <m/>
    <m/>
    <m/>
  </r>
  <r>
    <x v="284"/>
    <x v="6"/>
    <x v="470"/>
    <n v="8"/>
    <n v="8"/>
    <n v="0"/>
    <n v="0"/>
    <n v="0"/>
    <n v="0"/>
    <n v="0"/>
    <n v="0"/>
    <m/>
    <m/>
    <m/>
    <m/>
    <m/>
    <m/>
    <m/>
    <m/>
    <m/>
    <m/>
    <m/>
    <m/>
    <m/>
    <m/>
    <m/>
  </r>
  <r>
    <x v="284"/>
    <x v="6"/>
    <x v="471"/>
    <n v="6"/>
    <n v="6"/>
    <n v="0"/>
    <n v="0"/>
    <n v="0"/>
    <n v="0"/>
    <n v="0"/>
    <n v="0"/>
    <m/>
    <m/>
    <m/>
    <m/>
    <m/>
    <m/>
    <m/>
    <m/>
    <m/>
    <m/>
    <m/>
    <m/>
    <m/>
    <m/>
    <m/>
  </r>
  <r>
    <x v="285"/>
    <x v="2"/>
    <x v="440"/>
    <n v="13"/>
    <n v="0"/>
    <n v="0"/>
    <n v="0"/>
    <n v="0"/>
    <n v="0"/>
    <n v="0"/>
    <n v="0"/>
    <m/>
    <m/>
    <m/>
    <m/>
    <m/>
    <m/>
    <m/>
    <m/>
    <m/>
    <m/>
    <m/>
    <m/>
    <m/>
    <m/>
    <m/>
  </r>
  <r>
    <x v="286"/>
    <x v="6"/>
    <x v="469"/>
    <n v="3"/>
    <n v="0"/>
    <n v="0"/>
    <n v="0"/>
    <n v="0"/>
    <n v="0"/>
    <n v="0"/>
    <n v="0"/>
    <m/>
    <m/>
    <m/>
    <m/>
    <m/>
    <m/>
    <m/>
    <m/>
    <m/>
    <m/>
    <m/>
    <m/>
    <m/>
    <m/>
    <m/>
  </r>
  <r>
    <x v="286"/>
    <x v="6"/>
    <x v="472"/>
    <n v="13"/>
    <n v="0"/>
    <n v="0"/>
    <n v="3"/>
    <n v="0"/>
    <n v="0"/>
    <n v="0"/>
    <n v="3"/>
    <s v="V"/>
    <m/>
    <s v="V"/>
    <s v="V"/>
    <m/>
    <m/>
    <m/>
    <m/>
    <m/>
    <m/>
    <m/>
    <m/>
    <m/>
    <m/>
    <m/>
  </r>
  <r>
    <x v="286"/>
    <x v="6"/>
    <x v="471"/>
    <n v="6"/>
    <n v="0"/>
    <n v="0"/>
    <n v="1"/>
    <n v="0"/>
    <n v="0"/>
    <n v="0"/>
    <n v="1"/>
    <s v="V"/>
    <m/>
    <s v="V"/>
    <s v="V"/>
    <m/>
    <m/>
    <m/>
    <m/>
    <m/>
    <m/>
    <m/>
    <m/>
    <m/>
    <m/>
    <m/>
  </r>
  <r>
    <x v="286"/>
    <x v="6"/>
    <x v="473"/>
    <n v="7"/>
    <n v="0"/>
    <n v="0"/>
    <n v="3"/>
    <n v="2"/>
    <n v="0"/>
    <n v="0"/>
    <n v="5"/>
    <s v="V"/>
    <m/>
    <s v="V"/>
    <s v="V"/>
    <m/>
    <m/>
    <m/>
    <m/>
    <m/>
    <m/>
    <m/>
    <m/>
    <m/>
    <m/>
    <m/>
  </r>
  <r>
    <x v="286"/>
    <x v="4"/>
    <x v="438"/>
    <n v="13"/>
    <n v="0"/>
    <n v="0"/>
    <n v="5"/>
    <n v="2"/>
    <n v="0"/>
    <n v="0"/>
    <n v="7"/>
    <s v="V"/>
    <m/>
    <s v="V"/>
    <s v="V"/>
    <m/>
    <m/>
    <m/>
    <m/>
    <m/>
    <m/>
    <m/>
    <m/>
    <m/>
    <m/>
    <m/>
  </r>
  <r>
    <x v="286"/>
    <x v="0"/>
    <x v="474"/>
    <n v="13"/>
    <n v="0"/>
    <n v="0"/>
    <n v="0"/>
    <n v="0"/>
    <n v="0"/>
    <n v="0"/>
    <n v="0"/>
    <m/>
    <m/>
    <m/>
    <m/>
    <m/>
    <m/>
    <m/>
    <m/>
    <m/>
    <m/>
    <m/>
    <m/>
    <m/>
    <m/>
    <m/>
  </r>
  <r>
    <x v="286"/>
    <x v="2"/>
    <x v="439"/>
    <n v="12"/>
    <n v="0"/>
    <n v="0"/>
    <n v="0"/>
    <n v="0"/>
    <n v="0"/>
    <n v="0"/>
    <n v="0"/>
    <m/>
    <m/>
    <m/>
    <m/>
    <m/>
    <m/>
    <m/>
    <m/>
    <m/>
    <m/>
    <m/>
    <m/>
    <m/>
    <m/>
    <m/>
  </r>
  <r>
    <x v="287"/>
    <x v="6"/>
    <x v="475"/>
    <n v="1"/>
    <n v="0"/>
    <n v="0"/>
    <n v="0"/>
    <n v="0"/>
    <n v="0"/>
    <n v="0"/>
    <n v="0"/>
    <m/>
    <m/>
    <m/>
    <m/>
    <m/>
    <m/>
    <m/>
    <m/>
    <m/>
    <m/>
    <m/>
    <m/>
    <m/>
    <m/>
    <m/>
  </r>
  <r>
    <x v="287"/>
    <x v="6"/>
    <x v="476"/>
    <n v="10"/>
    <n v="0"/>
    <n v="0"/>
    <n v="9"/>
    <n v="0"/>
    <n v="0"/>
    <n v="0"/>
    <n v="9"/>
    <s v="V"/>
    <m/>
    <s v="V"/>
    <s v="V"/>
    <m/>
    <m/>
    <m/>
    <m/>
    <m/>
    <m/>
    <m/>
    <m/>
    <m/>
    <m/>
    <m/>
  </r>
  <r>
    <x v="287"/>
    <x v="6"/>
    <x v="477"/>
    <n v="13"/>
    <n v="0"/>
    <n v="0"/>
    <n v="14"/>
    <n v="0"/>
    <n v="0"/>
    <n v="0"/>
    <n v="14"/>
    <s v="V"/>
    <m/>
    <s v="V"/>
    <s v="V"/>
    <m/>
    <m/>
    <m/>
    <m/>
    <m/>
    <m/>
    <m/>
    <m/>
    <m/>
    <m/>
    <m/>
  </r>
  <r>
    <x v="288"/>
    <x v="1"/>
    <x v="478"/>
    <n v="13"/>
    <n v="0"/>
    <n v="0"/>
    <n v="1"/>
    <n v="0"/>
    <n v="0"/>
    <n v="0"/>
    <n v="1"/>
    <s v="V"/>
    <m/>
    <s v="V"/>
    <s v="V"/>
    <m/>
    <m/>
    <m/>
    <m/>
    <m/>
    <m/>
    <m/>
    <m/>
    <m/>
    <m/>
    <m/>
  </r>
  <r>
    <x v="288"/>
    <x v="1"/>
    <x v="479"/>
    <n v="13"/>
    <n v="0"/>
    <n v="0"/>
    <n v="0"/>
    <n v="0"/>
    <n v="0"/>
    <n v="0"/>
    <n v="0"/>
    <m/>
    <m/>
    <m/>
    <m/>
    <m/>
    <m/>
    <m/>
    <m/>
    <m/>
    <m/>
    <m/>
    <m/>
    <m/>
    <m/>
    <m/>
  </r>
  <r>
    <x v="288"/>
    <x v="5"/>
    <x v="452"/>
    <n v="13"/>
    <n v="0"/>
    <n v="0"/>
    <n v="0"/>
    <n v="0"/>
    <n v="0"/>
    <n v="0"/>
    <n v="0"/>
    <s v="V"/>
    <m/>
    <s v="V"/>
    <s v="V"/>
    <m/>
    <m/>
    <m/>
    <m/>
    <m/>
    <m/>
    <m/>
    <m/>
    <m/>
    <m/>
    <m/>
  </r>
  <r>
    <x v="289"/>
    <x v="3"/>
    <x v="413"/>
    <n v="13"/>
    <n v="0"/>
    <n v="0"/>
    <n v="0"/>
    <n v="0"/>
    <n v="0"/>
    <n v="0"/>
    <n v="0"/>
    <m/>
    <m/>
    <m/>
    <m/>
    <m/>
    <m/>
    <m/>
    <m/>
    <m/>
    <m/>
    <m/>
    <m/>
    <m/>
    <m/>
    <m/>
  </r>
  <r>
    <x v="289"/>
    <x v="4"/>
    <x v="449"/>
    <n v="13"/>
    <n v="0"/>
    <n v="0"/>
    <n v="0"/>
    <n v="0"/>
    <n v="0"/>
    <n v="0"/>
    <n v="0"/>
    <m/>
    <m/>
    <m/>
    <m/>
    <m/>
    <m/>
    <m/>
    <m/>
    <m/>
    <m/>
    <m/>
    <m/>
    <m/>
    <m/>
    <m/>
  </r>
  <r>
    <x v="289"/>
    <x v="1"/>
    <x v="480"/>
    <n v="6"/>
    <n v="6"/>
    <n v="0"/>
    <n v="0"/>
    <n v="0"/>
    <n v="0"/>
    <n v="0"/>
    <n v="0"/>
    <m/>
    <m/>
    <m/>
    <m/>
    <m/>
    <m/>
    <m/>
    <m/>
    <m/>
    <m/>
    <m/>
    <m/>
    <m/>
    <m/>
    <m/>
  </r>
  <r>
    <x v="289"/>
    <x v="6"/>
    <x v="481"/>
    <n v="1"/>
    <n v="0"/>
    <n v="0"/>
    <n v="0"/>
    <n v="0"/>
    <n v="0"/>
    <n v="0"/>
    <n v="0"/>
    <m/>
    <m/>
    <m/>
    <m/>
    <m/>
    <m/>
    <m/>
    <m/>
    <m/>
    <m/>
    <m/>
    <m/>
    <m/>
    <m/>
    <m/>
  </r>
  <r>
    <x v="289"/>
    <x v="6"/>
    <x v="482"/>
    <n v="13"/>
    <n v="0"/>
    <n v="0"/>
    <n v="6"/>
    <n v="0"/>
    <n v="0"/>
    <n v="0"/>
    <n v="6"/>
    <s v="V"/>
    <m/>
    <s v="V"/>
    <s v="V"/>
    <m/>
    <m/>
    <m/>
    <m/>
    <m/>
    <m/>
    <m/>
    <m/>
    <m/>
    <m/>
    <m/>
  </r>
  <r>
    <x v="289"/>
    <x v="6"/>
    <x v="483"/>
    <n v="13"/>
    <n v="0"/>
    <n v="0"/>
    <n v="3"/>
    <n v="0"/>
    <n v="0"/>
    <n v="0"/>
    <n v="0"/>
    <m/>
    <m/>
    <m/>
    <m/>
    <m/>
    <m/>
    <m/>
    <m/>
    <m/>
    <m/>
    <m/>
    <m/>
    <m/>
    <m/>
    <m/>
  </r>
  <r>
    <x v="289"/>
    <x v="6"/>
    <x v="484"/>
    <n v="9"/>
    <n v="3"/>
    <n v="0"/>
    <n v="15"/>
    <n v="0"/>
    <n v="0"/>
    <n v="0"/>
    <n v="0"/>
    <s v="V"/>
    <m/>
    <s v="V"/>
    <s v="V"/>
    <m/>
    <m/>
    <m/>
    <m/>
    <m/>
    <m/>
    <m/>
    <m/>
    <m/>
    <m/>
    <m/>
  </r>
  <r>
    <x v="289"/>
    <x v="6"/>
    <x v="485"/>
    <n v="1"/>
    <n v="0"/>
    <n v="0"/>
    <n v="0"/>
    <n v="0"/>
    <n v="0"/>
    <n v="0"/>
    <n v="0"/>
    <m/>
    <m/>
    <m/>
    <m/>
    <m/>
    <m/>
    <m/>
    <m/>
    <m/>
    <m/>
    <m/>
    <m/>
    <m/>
    <m/>
    <m/>
  </r>
  <r>
    <x v="290"/>
    <x v="3"/>
    <x v="438"/>
    <n v="13"/>
    <n v="0"/>
    <n v="0"/>
    <n v="0"/>
    <n v="0"/>
    <n v="0"/>
    <n v="0"/>
    <n v="0"/>
    <m/>
    <m/>
    <m/>
    <m/>
    <m/>
    <m/>
    <m/>
    <m/>
    <m/>
    <m/>
    <m/>
    <m/>
    <m/>
    <m/>
    <m/>
  </r>
  <r>
    <x v="290"/>
    <x v="1"/>
    <x v="480"/>
    <n v="13"/>
    <n v="6"/>
    <n v="0"/>
    <n v="0"/>
    <n v="0"/>
    <n v="0"/>
    <n v="0"/>
    <n v="0"/>
    <m/>
    <m/>
    <m/>
    <m/>
    <m/>
    <m/>
    <m/>
    <m/>
    <m/>
    <m/>
    <m/>
    <m/>
    <m/>
    <m/>
    <m/>
  </r>
  <r>
    <x v="290"/>
    <x v="6"/>
    <x v="486"/>
    <n v="13"/>
    <n v="13"/>
    <n v="0"/>
    <n v="0"/>
    <n v="0"/>
    <n v="0"/>
    <n v="0"/>
    <n v="0"/>
    <m/>
    <m/>
    <m/>
    <m/>
    <m/>
    <m/>
    <m/>
    <m/>
    <m/>
    <m/>
    <m/>
    <m/>
    <m/>
    <m/>
    <m/>
  </r>
  <r>
    <x v="291"/>
    <x v="4"/>
    <x v="325"/>
    <n v="13"/>
    <n v="0"/>
    <n v="0"/>
    <n v="1"/>
    <n v="0"/>
    <n v="0"/>
    <n v="0"/>
    <n v="1"/>
    <m/>
    <m/>
    <s v="V"/>
    <s v="V"/>
    <m/>
    <m/>
    <m/>
    <m/>
    <m/>
    <m/>
    <m/>
    <m/>
    <m/>
    <m/>
    <m/>
  </r>
  <r>
    <x v="292"/>
    <x v="5"/>
    <x v="436"/>
    <n v="12"/>
    <n v="0"/>
    <n v="0"/>
    <n v="0"/>
    <n v="0"/>
    <n v="0"/>
    <n v="0"/>
    <n v="0"/>
    <m/>
    <m/>
    <m/>
    <m/>
    <m/>
    <m/>
    <m/>
    <m/>
    <m/>
    <m/>
    <m/>
    <m/>
    <m/>
    <m/>
    <m/>
  </r>
  <r>
    <x v="292"/>
    <x v="3"/>
    <x v="449"/>
    <n v="13"/>
    <n v="0"/>
    <n v="0"/>
    <n v="0"/>
    <n v="0"/>
    <n v="0"/>
    <n v="0"/>
    <n v="0"/>
    <m/>
    <m/>
    <m/>
    <m/>
    <m/>
    <m/>
    <m/>
    <m/>
    <m/>
    <m/>
    <m/>
    <m/>
    <m/>
    <m/>
    <m/>
  </r>
  <r>
    <x v="293"/>
    <x v="3"/>
    <x v="452"/>
    <n v="13"/>
    <n v="0"/>
    <n v="0"/>
    <n v="0"/>
    <n v="0"/>
    <n v="0"/>
    <n v="0"/>
    <n v="0"/>
    <m/>
    <m/>
    <m/>
    <m/>
    <m/>
    <m/>
    <m/>
    <m/>
    <m/>
    <m/>
    <m/>
    <m/>
    <m/>
    <m/>
    <m/>
  </r>
  <r>
    <x v="292"/>
    <x v="6"/>
    <x v="486"/>
    <n v="13"/>
    <n v="0"/>
    <n v="0"/>
    <n v="4"/>
    <n v="0"/>
    <n v="0"/>
    <n v="0"/>
    <n v="4"/>
    <m/>
    <s v="V"/>
    <m/>
    <m/>
    <m/>
    <m/>
    <m/>
    <m/>
    <m/>
    <m/>
    <m/>
    <m/>
    <m/>
    <m/>
    <m/>
  </r>
  <r>
    <x v="293"/>
    <x v="6"/>
    <x v="487"/>
    <n v="5"/>
    <n v="0"/>
    <n v="0"/>
    <n v="0"/>
    <n v="0"/>
    <n v="0"/>
    <n v="0"/>
    <n v="0"/>
    <m/>
    <m/>
    <m/>
    <m/>
    <m/>
    <m/>
    <m/>
    <m/>
    <m/>
    <m/>
    <m/>
    <m/>
    <m/>
    <m/>
    <m/>
  </r>
  <r>
    <x v="294"/>
    <x v="5"/>
    <x v="413"/>
    <n v="13"/>
    <n v="0"/>
    <n v="0"/>
    <n v="0"/>
    <n v="0"/>
    <n v="0"/>
    <n v="0"/>
    <n v="0"/>
    <m/>
    <m/>
    <m/>
    <m/>
    <m/>
    <m/>
    <m/>
    <m/>
    <m/>
    <m/>
    <m/>
    <m/>
    <m/>
    <m/>
    <m/>
  </r>
  <r>
    <x v="294"/>
    <x v="3"/>
    <x v="224"/>
    <n v="13"/>
    <n v="0"/>
    <n v="0"/>
    <n v="0"/>
    <n v="0"/>
    <n v="0"/>
    <n v="0"/>
    <n v="0"/>
    <m/>
    <m/>
    <m/>
    <m/>
    <m/>
    <m/>
    <m/>
    <m/>
    <m/>
    <m/>
    <m/>
    <m/>
    <m/>
    <m/>
    <m/>
  </r>
  <r>
    <x v="294"/>
    <x v="0"/>
    <x v="488"/>
    <n v="13"/>
    <n v="0"/>
    <n v="0"/>
    <n v="0"/>
    <n v="0"/>
    <n v="0"/>
    <n v="0"/>
    <n v="0"/>
    <m/>
    <m/>
    <m/>
    <m/>
    <m/>
    <m/>
    <m/>
    <m/>
    <m/>
    <m/>
    <m/>
    <m/>
    <m/>
    <m/>
    <m/>
  </r>
  <r>
    <x v="295"/>
    <x v="4"/>
    <x v="439"/>
    <n v="12"/>
    <n v="0"/>
    <n v="0"/>
    <n v="6"/>
    <n v="0"/>
    <n v="0"/>
    <n v="0"/>
    <n v="0"/>
    <m/>
    <m/>
    <s v="V"/>
    <s v="V"/>
    <m/>
    <m/>
    <m/>
    <m/>
    <m/>
    <m/>
    <m/>
    <m/>
    <m/>
    <m/>
    <m/>
  </r>
  <r>
    <x v="295"/>
    <x v="1"/>
    <x v="489"/>
    <n v="13"/>
    <n v="0"/>
    <n v="0"/>
    <n v="2"/>
    <n v="0"/>
    <n v="0"/>
    <n v="0"/>
    <n v="0"/>
    <m/>
    <m/>
    <s v="V"/>
    <s v="V"/>
    <m/>
    <m/>
    <m/>
    <m/>
    <m/>
    <m/>
    <m/>
    <m/>
    <m/>
    <m/>
    <m/>
  </r>
  <r>
    <x v="295"/>
    <x v="5"/>
    <x v="438"/>
    <n v="13"/>
    <n v="0"/>
    <n v="0"/>
    <n v="0"/>
    <n v="0"/>
    <n v="0"/>
    <n v="0"/>
    <n v="0"/>
    <m/>
    <m/>
    <m/>
    <m/>
    <m/>
    <m/>
    <m/>
    <m/>
    <m/>
    <m/>
    <m/>
    <m/>
    <m/>
    <m/>
    <m/>
  </r>
  <r>
    <x v="296"/>
    <x v="0"/>
    <x v="490"/>
    <n v="13"/>
    <n v="0"/>
    <n v="0"/>
    <n v="0"/>
    <n v="0"/>
    <n v="0"/>
    <n v="0"/>
    <n v="0"/>
    <m/>
    <m/>
    <m/>
    <m/>
    <m/>
    <m/>
    <m/>
    <m/>
    <m/>
    <m/>
    <m/>
    <m/>
    <m/>
    <m/>
    <m/>
  </r>
  <r>
    <x v="296"/>
    <x v="5"/>
    <x v="449"/>
    <n v="13"/>
    <n v="0"/>
    <n v="0"/>
    <n v="0"/>
    <n v="0"/>
    <n v="0"/>
    <n v="0"/>
    <n v="0"/>
    <m/>
    <m/>
    <m/>
    <m/>
    <m/>
    <m/>
    <m/>
    <m/>
    <m/>
    <m/>
    <m/>
    <m/>
    <m/>
    <m/>
    <m/>
  </r>
  <r>
    <x v="296"/>
    <x v="5"/>
    <x v="452"/>
    <n v="13"/>
    <n v="0"/>
    <n v="0"/>
    <n v="0"/>
    <n v="0"/>
    <n v="0"/>
    <n v="0"/>
    <n v="0"/>
    <m/>
    <m/>
    <m/>
    <m/>
    <m/>
    <m/>
    <m/>
    <m/>
    <m/>
    <m/>
    <m/>
    <m/>
    <m/>
    <m/>
    <m/>
  </r>
  <r>
    <x v="296"/>
    <x v="0"/>
    <x v="491"/>
    <n v="13"/>
    <n v="0"/>
    <n v="0"/>
    <n v="0"/>
    <n v="0"/>
    <n v="0"/>
    <n v="0"/>
    <n v="0"/>
    <m/>
    <m/>
    <m/>
    <m/>
    <m/>
    <m/>
    <m/>
    <m/>
    <m/>
    <m/>
    <m/>
    <m/>
    <m/>
    <m/>
    <m/>
  </r>
  <r>
    <x v="296"/>
    <x v="4"/>
    <x v="465"/>
    <n v="1"/>
    <n v="0"/>
    <n v="0"/>
    <n v="0"/>
    <n v="0"/>
    <n v="0"/>
    <n v="0"/>
    <n v="0"/>
    <m/>
    <m/>
    <m/>
    <m/>
    <m/>
    <m/>
    <m/>
    <m/>
    <m/>
    <m/>
    <m/>
    <m/>
    <m/>
    <m/>
    <m/>
  </r>
  <r>
    <x v="297"/>
    <x v="0"/>
    <x v="492"/>
    <n v="13"/>
    <n v="0"/>
    <n v="0"/>
    <n v="0"/>
    <n v="0"/>
    <n v="0"/>
    <n v="0"/>
    <n v="0"/>
    <m/>
    <m/>
    <m/>
    <m/>
    <m/>
    <m/>
    <m/>
    <m/>
    <m/>
    <m/>
    <m/>
    <m/>
    <m/>
    <m/>
    <m/>
  </r>
  <r>
    <x v="297"/>
    <x v="3"/>
    <x v="440"/>
    <n v="13"/>
    <n v="0"/>
    <n v="0"/>
    <n v="0"/>
    <n v="0"/>
    <n v="0"/>
    <n v="0"/>
    <n v="0"/>
    <m/>
    <m/>
    <m/>
    <m/>
    <m/>
    <m/>
    <m/>
    <m/>
    <m/>
    <m/>
    <m/>
    <m/>
    <m/>
    <m/>
    <m/>
  </r>
  <r>
    <x v="298"/>
    <x v="4"/>
    <x v="408"/>
    <n v="7"/>
    <n v="0"/>
    <n v="0"/>
    <n v="7"/>
    <n v="0"/>
    <n v="0"/>
    <n v="0"/>
    <n v="0"/>
    <m/>
    <m/>
    <s v="V"/>
    <s v="V"/>
    <m/>
    <m/>
    <m/>
    <m/>
    <m/>
    <m/>
    <m/>
    <m/>
    <m/>
    <m/>
    <m/>
  </r>
  <r>
    <x v="298"/>
    <x v="6"/>
    <x v="493"/>
    <n v="13"/>
    <n v="0"/>
    <n v="0"/>
    <n v="8"/>
    <n v="0"/>
    <n v="0"/>
    <n v="0"/>
    <n v="8"/>
    <m/>
    <s v="V"/>
    <s v="V"/>
    <s v="V"/>
    <m/>
    <m/>
    <m/>
    <m/>
    <m/>
    <m/>
    <m/>
    <m/>
    <m/>
    <m/>
    <m/>
  </r>
  <r>
    <x v="299"/>
    <x v="6"/>
    <x v="494"/>
    <n v="13"/>
    <n v="0"/>
    <n v="0"/>
    <n v="0"/>
    <n v="0"/>
    <n v="0"/>
    <n v="0"/>
    <n v="0"/>
    <m/>
    <m/>
    <m/>
    <m/>
    <m/>
    <m/>
    <m/>
    <m/>
    <m/>
    <m/>
    <m/>
    <m/>
    <m/>
    <m/>
    <m/>
  </r>
  <r>
    <x v="300"/>
    <x v="0"/>
    <x v="495"/>
    <n v="13"/>
    <n v="0"/>
    <n v="0"/>
    <n v="0"/>
    <n v="0"/>
    <n v="0"/>
    <n v="0"/>
    <n v="0"/>
    <m/>
    <m/>
    <m/>
    <m/>
    <m/>
    <m/>
    <m/>
    <m/>
    <m/>
    <m/>
    <m/>
    <m/>
    <m/>
    <m/>
    <m/>
  </r>
  <r>
    <x v="300"/>
    <x v="0"/>
    <x v="496"/>
    <n v="13"/>
    <n v="0"/>
    <n v="0"/>
    <n v="0"/>
    <n v="0"/>
    <n v="0"/>
    <n v="0"/>
    <n v="0"/>
    <m/>
    <m/>
    <m/>
    <m/>
    <m/>
    <m/>
    <m/>
    <m/>
    <m/>
    <m/>
    <m/>
    <m/>
    <m/>
    <m/>
    <m/>
  </r>
  <r>
    <x v="300"/>
    <x v="3"/>
    <x v="439"/>
    <n v="13"/>
    <n v="0"/>
    <n v="0"/>
    <n v="0"/>
    <n v="0"/>
    <n v="0"/>
    <n v="0"/>
    <n v="0"/>
    <m/>
    <m/>
    <m/>
    <m/>
    <m/>
    <m/>
    <m/>
    <m/>
    <m/>
    <m/>
    <m/>
    <m/>
    <m/>
    <m/>
    <m/>
  </r>
  <r>
    <x v="300"/>
    <x v="5"/>
    <x v="440"/>
    <n v="13"/>
    <n v="0"/>
    <n v="0"/>
    <n v="0"/>
    <n v="0"/>
    <n v="0"/>
    <n v="0"/>
    <n v="0"/>
    <m/>
    <m/>
    <m/>
    <m/>
    <m/>
    <m/>
    <m/>
    <m/>
    <m/>
    <m/>
    <m/>
    <m/>
    <m/>
    <m/>
    <m/>
  </r>
  <r>
    <x v="301"/>
    <x v="1"/>
    <x v="497"/>
    <n v="6"/>
    <n v="6"/>
    <n v="0"/>
    <n v="0"/>
    <n v="0"/>
    <n v="0"/>
    <n v="0"/>
    <n v="0"/>
    <m/>
    <m/>
    <m/>
    <m/>
    <m/>
    <m/>
    <m/>
    <m/>
    <m/>
    <m/>
    <m/>
    <m/>
    <m/>
    <m/>
    <m/>
  </r>
  <r>
    <x v="301"/>
    <x v="0"/>
    <x v="498"/>
    <n v="13"/>
    <n v="0"/>
    <n v="0"/>
    <n v="0"/>
    <n v="0"/>
    <n v="0"/>
    <n v="0"/>
    <n v="0"/>
    <m/>
    <m/>
    <m/>
    <m/>
    <m/>
    <m/>
    <m/>
    <m/>
    <m/>
    <m/>
    <m/>
    <m/>
    <m/>
    <m/>
    <m/>
  </r>
  <r>
    <x v="301"/>
    <x v="1"/>
    <x v="488"/>
    <n v="13"/>
    <n v="0"/>
    <n v="0"/>
    <n v="5"/>
    <n v="0"/>
    <n v="0"/>
    <n v="0"/>
    <n v="0"/>
    <m/>
    <m/>
    <s v="V"/>
    <s v="V"/>
    <m/>
    <m/>
    <m/>
    <m/>
    <m/>
    <m/>
    <m/>
    <m/>
    <m/>
    <m/>
    <m/>
  </r>
  <r>
    <x v="302"/>
    <x v="2"/>
    <x v="474"/>
    <n v="13"/>
    <n v="0"/>
    <n v="0"/>
    <n v="0"/>
    <n v="0"/>
    <n v="0"/>
    <n v="0"/>
    <n v="0"/>
    <m/>
    <m/>
    <m/>
    <m/>
    <m/>
    <m/>
    <m/>
    <m/>
    <m/>
    <m/>
    <m/>
    <m/>
    <m/>
    <m/>
    <m/>
  </r>
  <r>
    <x v="302"/>
    <x v="2"/>
    <x v="489"/>
    <n v="13"/>
    <n v="0"/>
    <n v="0"/>
    <n v="0"/>
    <n v="0"/>
    <n v="0"/>
    <n v="0"/>
    <n v="0"/>
    <m/>
    <m/>
    <m/>
    <m/>
    <m/>
    <m/>
    <m/>
    <m/>
    <m/>
    <m/>
    <m/>
    <m/>
    <m/>
    <m/>
    <m/>
  </r>
  <r>
    <x v="302"/>
    <x v="3"/>
    <x v="325"/>
    <n v="13"/>
    <n v="0"/>
    <n v="0"/>
    <n v="0"/>
    <n v="0"/>
    <n v="0"/>
    <n v="0"/>
    <n v="0"/>
    <m/>
    <m/>
    <m/>
    <m/>
    <m/>
    <m/>
    <m/>
    <m/>
    <m/>
    <m/>
    <m/>
    <m/>
    <m/>
    <m/>
    <m/>
  </r>
  <r>
    <x v="302"/>
    <x v="4"/>
    <x v="464"/>
    <n v="13"/>
    <n v="0"/>
    <n v="0"/>
    <n v="0"/>
    <n v="0"/>
    <n v="0"/>
    <n v="0"/>
    <n v="0"/>
    <m/>
    <m/>
    <m/>
    <m/>
    <m/>
    <m/>
    <m/>
    <m/>
    <m/>
    <m/>
    <m/>
    <m/>
    <m/>
    <m/>
    <m/>
  </r>
  <r>
    <x v="302"/>
    <x v="6"/>
    <x v="499"/>
    <n v="13"/>
    <n v="0"/>
    <n v="0"/>
    <n v="8"/>
    <n v="0"/>
    <n v="0"/>
    <n v="0"/>
    <n v="8"/>
    <m/>
    <s v="V"/>
    <s v="V"/>
    <s v="V"/>
    <m/>
    <m/>
    <m/>
    <m/>
    <m/>
    <m/>
    <m/>
    <m/>
    <m/>
    <m/>
    <m/>
  </r>
  <r>
    <x v="302"/>
    <x v="6"/>
    <x v="500"/>
    <n v="12"/>
    <n v="0"/>
    <n v="0"/>
    <n v="3"/>
    <n v="0"/>
    <n v="0"/>
    <n v="0"/>
    <n v="3"/>
    <m/>
    <m/>
    <s v="V"/>
    <s v="V"/>
    <m/>
    <m/>
    <m/>
    <m/>
    <m/>
    <m/>
    <m/>
    <m/>
    <m/>
    <m/>
    <m/>
  </r>
  <r>
    <x v="302"/>
    <x v="6"/>
    <x v="501"/>
    <n v="13"/>
    <n v="0"/>
    <n v="0"/>
    <n v="7"/>
    <n v="0"/>
    <n v="0"/>
    <n v="0"/>
    <n v="7"/>
    <m/>
    <s v="V"/>
    <s v="V"/>
    <s v="V"/>
    <m/>
    <m/>
    <m/>
    <m/>
    <m/>
    <m/>
    <m/>
    <m/>
    <m/>
    <m/>
    <m/>
  </r>
  <r>
    <x v="303"/>
    <x v="1"/>
    <x v="502"/>
    <n v="2"/>
    <n v="0"/>
    <n v="0"/>
    <n v="1"/>
    <n v="0"/>
    <n v="0"/>
    <n v="0"/>
    <n v="1"/>
    <s v="V"/>
    <m/>
    <m/>
    <m/>
    <m/>
    <m/>
    <m/>
    <m/>
    <m/>
    <m/>
    <m/>
    <m/>
    <m/>
    <m/>
    <m/>
  </r>
  <r>
    <x v="304"/>
    <x v="2"/>
    <x v="488"/>
    <n v="13"/>
    <n v="0"/>
    <n v="0"/>
    <n v="0"/>
    <n v="0"/>
    <n v="0"/>
    <n v="0"/>
    <n v="0"/>
    <m/>
    <m/>
    <m/>
    <m/>
    <m/>
    <m/>
    <m/>
    <m/>
    <m/>
    <m/>
    <m/>
    <m/>
    <m/>
    <m/>
    <m/>
  </r>
  <r>
    <x v="304"/>
    <x v="4"/>
    <x v="466"/>
    <n v="13"/>
    <n v="0"/>
    <n v="0"/>
    <n v="2"/>
    <n v="0"/>
    <n v="0"/>
    <n v="0"/>
    <n v="2"/>
    <m/>
    <m/>
    <s v="V"/>
    <s v="V"/>
    <m/>
    <m/>
    <m/>
    <m/>
    <m/>
    <m/>
    <m/>
    <m/>
    <m/>
    <m/>
    <m/>
  </r>
  <r>
    <x v="305"/>
    <x v="5"/>
    <x v="224"/>
    <n v="13"/>
    <n v="0"/>
    <n v="0"/>
    <n v="0"/>
    <n v="0"/>
    <n v="0"/>
    <n v="0"/>
    <n v="0"/>
    <m/>
    <m/>
    <m/>
    <m/>
    <m/>
    <m/>
    <m/>
    <m/>
    <m/>
    <m/>
    <m/>
    <m/>
    <m/>
    <m/>
    <m/>
  </r>
  <r>
    <x v="305"/>
    <x v="1"/>
    <x v="495"/>
    <n v="13"/>
    <n v="9"/>
    <n v="0"/>
    <n v="5"/>
    <n v="0"/>
    <n v="0"/>
    <n v="0"/>
    <n v="5"/>
    <s v="V"/>
    <m/>
    <s v="V"/>
    <s v="V"/>
    <m/>
    <m/>
    <m/>
    <m/>
    <m/>
    <m/>
    <m/>
    <m/>
    <m/>
    <m/>
    <m/>
  </r>
  <r>
    <x v="305"/>
    <x v="1"/>
    <x v="503"/>
    <n v="9"/>
    <n v="0"/>
    <n v="0"/>
    <n v="0"/>
    <n v="0"/>
    <n v="0"/>
    <n v="0"/>
    <n v="0"/>
    <m/>
    <m/>
    <m/>
    <m/>
    <m/>
    <m/>
    <m/>
    <m/>
    <m/>
    <m/>
    <m/>
    <m/>
    <m/>
    <m/>
    <m/>
  </r>
  <r>
    <x v="305"/>
    <x v="1"/>
    <x v="496"/>
    <n v="13"/>
    <n v="0"/>
    <n v="0"/>
    <n v="2"/>
    <n v="0"/>
    <n v="0"/>
    <n v="0"/>
    <n v="2"/>
    <m/>
    <m/>
    <s v="V"/>
    <s v="V"/>
    <m/>
    <m/>
    <m/>
    <m/>
    <m/>
    <m/>
    <m/>
    <m/>
    <m/>
    <m/>
    <m/>
  </r>
  <r>
    <x v="305"/>
    <x v="1"/>
    <x v="498"/>
    <n v="13"/>
    <n v="0"/>
    <n v="0"/>
    <n v="0"/>
    <n v="0"/>
    <n v="0"/>
    <n v="0"/>
    <n v="0"/>
    <m/>
    <m/>
    <m/>
    <m/>
    <m/>
    <m/>
    <m/>
    <m/>
    <m/>
    <m/>
    <m/>
    <m/>
    <m/>
    <m/>
    <m/>
  </r>
  <r>
    <x v="305"/>
    <x v="5"/>
    <x v="474"/>
    <n v="13"/>
    <n v="0"/>
    <n v="0"/>
    <n v="0"/>
    <n v="0"/>
    <n v="0"/>
    <n v="0"/>
    <n v="0"/>
    <m/>
    <m/>
    <m/>
    <m/>
    <m/>
    <m/>
    <m/>
    <m/>
    <m/>
    <m/>
    <m/>
    <m/>
    <m/>
    <m/>
    <m/>
  </r>
  <r>
    <x v="306"/>
    <x v="3"/>
    <x v="464"/>
    <n v="13"/>
    <n v="0"/>
    <n v="0"/>
    <n v="0"/>
    <n v="0"/>
    <n v="0"/>
    <n v="0"/>
    <n v="0"/>
    <m/>
    <m/>
    <m/>
    <m/>
    <m/>
    <m/>
    <m/>
    <m/>
    <m/>
    <m/>
    <m/>
    <m/>
    <m/>
    <m/>
    <m/>
  </r>
  <r>
    <x v="303"/>
    <x v="6"/>
    <x v="504"/>
    <n v="13"/>
    <n v="0"/>
    <n v="0"/>
    <n v="6"/>
    <n v="0"/>
    <n v="0"/>
    <n v="0"/>
    <n v="0"/>
    <m/>
    <s v="V"/>
    <s v="V"/>
    <s v="V"/>
    <m/>
    <m/>
    <m/>
    <m/>
    <m/>
    <m/>
    <m/>
    <m/>
    <m/>
    <m/>
    <m/>
  </r>
  <r>
    <x v="304"/>
    <x v="6"/>
    <x v="505"/>
    <n v="1"/>
    <n v="0"/>
    <n v="0"/>
    <n v="0"/>
    <n v="0"/>
    <n v="0"/>
    <n v="0"/>
    <n v="0"/>
    <m/>
    <m/>
    <m/>
    <m/>
    <m/>
    <m/>
    <m/>
    <m/>
    <m/>
    <m/>
    <m/>
    <m/>
    <m/>
    <m/>
    <m/>
  </r>
  <r>
    <x v="304"/>
    <x v="6"/>
    <x v="506"/>
    <n v="1"/>
    <n v="0"/>
    <n v="0"/>
    <n v="0"/>
    <n v="0"/>
    <n v="0"/>
    <n v="0"/>
    <n v="0"/>
    <m/>
    <m/>
    <m/>
    <m/>
    <m/>
    <m/>
    <m/>
    <m/>
    <m/>
    <m/>
    <m/>
    <m/>
    <m/>
    <m/>
    <m/>
  </r>
  <r>
    <x v="305"/>
    <x v="6"/>
    <x v="507"/>
    <n v="11"/>
    <n v="0"/>
    <n v="0"/>
    <n v="3"/>
    <n v="0"/>
    <n v="0"/>
    <n v="0"/>
    <n v="0"/>
    <m/>
    <m/>
    <s v="V"/>
    <s v="V"/>
    <m/>
    <m/>
    <m/>
    <m/>
    <m/>
    <m/>
    <m/>
    <m/>
    <m/>
    <m/>
    <m/>
  </r>
  <r>
    <x v="307"/>
    <x v="2"/>
    <x v="492"/>
    <n v="13"/>
    <n v="0"/>
    <n v="0"/>
    <n v="0"/>
    <n v="0"/>
    <n v="0"/>
    <n v="0"/>
    <n v="0"/>
    <m/>
    <m/>
    <m/>
    <m/>
    <m/>
    <m/>
    <m/>
    <m/>
    <m/>
    <m/>
    <m/>
    <m/>
    <m/>
    <m/>
    <m/>
  </r>
  <r>
    <x v="307"/>
    <x v="2"/>
    <x v="490"/>
    <n v="11"/>
    <n v="0"/>
    <n v="0"/>
    <n v="0"/>
    <n v="0"/>
    <n v="0"/>
    <n v="0"/>
    <n v="0"/>
    <m/>
    <m/>
    <m/>
    <m/>
    <m/>
    <m/>
    <m/>
    <m/>
    <m/>
    <m/>
    <m/>
    <m/>
    <m/>
    <m/>
    <m/>
  </r>
  <r>
    <x v="307"/>
    <x v="4"/>
    <x v="489"/>
    <n v="13"/>
    <n v="0"/>
    <n v="0"/>
    <n v="0"/>
    <n v="3"/>
    <n v="0"/>
    <n v="0"/>
    <n v="3"/>
    <s v="V"/>
    <m/>
    <m/>
    <m/>
    <m/>
    <m/>
    <m/>
    <m/>
    <m/>
    <m/>
    <m/>
    <m/>
    <m/>
    <m/>
    <m/>
  </r>
  <r>
    <x v="307"/>
    <x v="1"/>
    <x v="497"/>
    <n v="6"/>
    <n v="6"/>
    <n v="0"/>
    <n v="0"/>
    <n v="0"/>
    <n v="0"/>
    <n v="0"/>
    <n v="0"/>
    <m/>
    <m/>
    <m/>
    <m/>
    <m/>
    <m/>
    <m/>
    <m/>
    <m/>
    <m/>
    <m/>
    <m/>
    <m/>
    <m/>
    <m/>
  </r>
  <r>
    <x v="307"/>
    <x v="6"/>
    <x v="508"/>
    <n v="13"/>
    <n v="0"/>
    <n v="0"/>
    <n v="5"/>
    <n v="3"/>
    <n v="0"/>
    <n v="0"/>
    <n v="8"/>
    <s v="V"/>
    <s v="V"/>
    <s v="V"/>
    <s v="V"/>
    <m/>
    <m/>
    <m/>
    <m/>
    <m/>
    <m/>
    <m/>
    <m/>
    <m/>
    <m/>
    <m/>
  </r>
  <r>
    <x v="307"/>
    <x v="6"/>
    <x v="509"/>
    <n v="13"/>
    <n v="0"/>
    <n v="0"/>
    <n v="0"/>
    <n v="0"/>
    <n v="0"/>
    <n v="0"/>
    <n v="0"/>
    <m/>
    <m/>
    <m/>
    <m/>
    <m/>
    <m/>
    <m/>
    <m/>
    <m/>
    <m/>
    <m/>
    <m/>
    <m/>
    <m/>
    <m/>
  </r>
  <r>
    <x v="308"/>
    <x v="2"/>
    <x v="502"/>
    <n v="2"/>
    <n v="0"/>
    <n v="0"/>
    <n v="0"/>
    <n v="0"/>
    <n v="0"/>
    <n v="0"/>
    <n v="0"/>
    <m/>
    <m/>
    <m/>
    <m/>
    <m/>
    <m/>
    <m/>
    <m/>
    <m/>
    <m/>
    <m/>
    <m/>
    <m/>
    <m/>
    <m/>
  </r>
  <r>
    <x v="308"/>
    <x v="3"/>
    <x v="466"/>
    <n v="13"/>
    <n v="0"/>
    <n v="0"/>
    <n v="0"/>
    <n v="0"/>
    <n v="0"/>
    <n v="0"/>
    <n v="0"/>
    <m/>
    <m/>
    <m/>
    <m/>
    <m/>
    <m/>
    <m/>
    <m/>
    <m/>
    <m/>
    <m/>
    <m/>
    <m/>
    <m/>
    <m/>
  </r>
  <r>
    <x v="308"/>
    <x v="2"/>
    <x v="491"/>
    <n v="13"/>
    <n v="0"/>
    <n v="0"/>
    <n v="0"/>
    <n v="0"/>
    <n v="0"/>
    <n v="0"/>
    <n v="0"/>
    <m/>
    <m/>
    <m/>
    <m/>
    <m/>
    <m/>
    <m/>
    <m/>
    <m/>
    <m/>
    <m/>
    <m/>
    <m/>
    <m/>
    <m/>
  </r>
  <r>
    <x v="309"/>
    <x v="2"/>
    <x v="479"/>
    <n v="13"/>
    <n v="0"/>
    <n v="0"/>
    <n v="0"/>
    <n v="0"/>
    <n v="0"/>
    <n v="0"/>
    <n v="0"/>
    <m/>
    <m/>
    <m/>
    <m/>
    <m/>
    <m/>
    <m/>
    <m/>
    <m/>
    <m/>
    <m/>
    <m/>
    <m/>
    <m/>
    <m/>
  </r>
  <r>
    <x v="310"/>
    <x v="3"/>
    <x v="474"/>
    <n v="13"/>
    <n v="0"/>
    <n v="0"/>
    <n v="0"/>
    <n v="0"/>
    <n v="0"/>
    <n v="0"/>
    <n v="0"/>
    <m/>
    <m/>
    <m/>
    <m/>
    <m/>
    <m/>
    <m/>
    <m/>
    <m/>
    <m/>
    <m/>
    <m/>
    <m/>
    <m/>
    <m/>
  </r>
  <r>
    <x v="310"/>
    <x v="3"/>
    <x v="489"/>
    <n v="13"/>
    <n v="0"/>
    <n v="0"/>
    <n v="0"/>
    <n v="0"/>
    <n v="0"/>
    <n v="0"/>
    <n v="0"/>
    <m/>
    <m/>
    <m/>
    <m/>
    <m/>
    <m/>
    <m/>
    <m/>
    <m/>
    <m/>
    <m/>
    <m/>
    <m/>
    <m/>
    <m/>
  </r>
  <r>
    <x v="310"/>
    <x v="6"/>
    <x v="510"/>
    <n v="12"/>
    <n v="1"/>
    <n v="0"/>
    <n v="3"/>
    <n v="5"/>
    <n v="0"/>
    <n v="0"/>
    <n v="8"/>
    <s v="V"/>
    <s v="V"/>
    <m/>
    <m/>
    <m/>
    <m/>
    <m/>
    <m/>
    <m/>
    <m/>
    <m/>
    <m/>
    <m/>
    <m/>
    <m/>
  </r>
  <r>
    <x v="310"/>
    <x v="6"/>
    <x v="511"/>
    <n v="10"/>
    <n v="3"/>
    <n v="0"/>
    <n v="11"/>
    <n v="0"/>
    <n v="0"/>
    <n v="0"/>
    <n v="11"/>
    <m/>
    <s v="V"/>
    <m/>
    <m/>
    <m/>
    <m/>
    <m/>
    <m/>
    <m/>
    <m/>
    <m/>
    <m/>
    <m/>
    <m/>
    <m/>
  </r>
  <r>
    <x v="311"/>
    <x v="4"/>
    <x v="492"/>
    <n v="13"/>
    <n v="0"/>
    <n v="0"/>
    <n v="0"/>
    <n v="2"/>
    <n v="0"/>
    <n v="0"/>
    <n v="2"/>
    <s v="V"/>
    <m/>
    <m/>
    <m/>
    <m/>
    <m/>
    <m/>
    <m/>
    <m/>
    <m/>
    <m/>
    <m/>
    <m/>
    <m/>
    <m/>
  </r>
  <r>
    <x v="311"/>
    <x v="4"/>
    <x v="490"/>
    <n v="11"/>
    <n v="0"/>
    <n v="0"/>
    <n v="0"/>
    <n v="0"/>
    <n v="0"/>
    <n v="0"/>
    <n v="0"/>
    <m/>
    <m/>
    <m/>
    <m/>
    <m/>
    <m/>
    <m/>
    <m/>
    <m/>
    <m/>
    <m/>
    <m/>
    <m/>
    <m/>
    <m/>
  </r>
  <r>
    <x v="311"/>
    <x v="4"/>
    <x v="496"/>
    <n v="1"/>
    <n v="0"/>
    <n v="0"/>
    <n v="0"/>
    <n v="0"/>
    <n v="0"/>
    <n v="0"/>
    <n v="0"/>
    <m/>
    <m/>
    <m/>
    <m/>
    <m/>
    <m/>
    <m/>
    <m/>
    <m/>
    <m/>
    <m/>
    <m/>
    <m/>
    <m/>
    <m/>
  </r>
  <r>
    <x v="311"/>
    <x v="4"/>
    <x v="502"/>
    <n v="2"/>
    <n v="0"/>
    <n v="0"/>
    <n v="0"/>
    <n v="0"/>
    <n v="0"/>
    <n v="0"/>
    <n v="0"/>
    <m/>
    <m/>
    <m/>
    <m/>
    <m/>
    <m/>
    <m/>
    <m/>
    <m/>
    <m/>
    <m/>
    <m/>
    <m/>
    <m/>
    <m/>
  </r>
  <r>
    <x v="311"/>
    <x v="0"/>
    <x v="512"/>
    <n v="13"/>
    <n v="0"/>
    <n v="0"/>
    <n v="0"/>
    <n v="0"/>
    <n v="0"/>
    <n v="0"/>
    <n v="0"/>
    <m/>
    <m/>
    <m/>
    <m/>
    <m/>
    <m/>
    <m/>
    <m/>
    <m/>
    <m/>
    <m/>
    <m/>
    <m/>
    <m/>
    <m/>
  </r>
  <r>
    <x v="311"/>
    <x v="0"/>
    <x v="513"/>
    <n v="5"/>
    <n v="0"/>
    <n v="0"/>
    <n v="0"/>
    <n v="0"/>
    <n v="0"/>
    <n v="0"/>
    <n v="0"/>
    <m/>
    <m/>
    <m/>
    <m/>
    <m/>
    <m/>
    <m/>
    <m/>
    <m/>
    <m/>
    <m/>
    <m/>
    <m/>
    <m/>
    <m/>
  </r>
  <r>
    <x v="311"/>
    <x v="6"/>
    <x v="514"/>
    <n v="3"/>
    <n v="0"/>
    <n v="0"/>
    <n v="0"/>
    <n v="0"/>
    <n v="1"/>
    <n v="0"/>
    <n v="1"/>
    <s v="V"/>
    <m/>
    <m/>
    <m/>
    <m/>
    <m/>
    <m/>
    <m/>
    <m/>
    <m/>
    <m/>
    <m/>
    <m/>
    <m/>
    <m/>
  </r>
  <r>
    <x v="311"/>
    <x v="6"/>
    <x v="515"/>
    <n v="1"/>
    <n v="0"/>
    <n v="0"/>
    <n v="0"/>
    <n v="0"/>
    <n v="0"/>
    <n v="0"/>
    <n v="0"/>
    <m/>
    <m/>
    <m/>
    <m/>
    <m/>
    <m/>
    <m/>
    <m/>
    <m/>
    <m/>
    <m/>
    <m/>
    <m/>
    <m/>
    <m/>
  </r>
  <r>
    <x v="312"/>
    <x v="4"/>
    <x v="495"/>
    <n v="4"/>
    <n v="0"/>
    <n v="0"/>
    <n v="0"/>
    <n v="0"/>
    <n v="0"/>
    <n v="0"/>
    <n v="0"/>
    <m/>
    <m/>
    <m/>
    <m/>
    <m/>
    <m/>
    <m/>
    <m/>
    <m/>
    <m/>
    <m/>
    <m/>
    <m/>
    <m/>
    <m/>
  </r>
  <r>
    <x v="312"/>
    <x v="4"/>
    <x v="498"/>
    <n v="13"/>
    <n v="0"/>
    <n v="0"/>
    <n v="0"/>
    <n v="0"/>
    <n v="0"/>
    <n v="0"/>
    <n v="0"/>
    <m/>
    <m/>
    <m/>
    <m/>
    <m/>
    <m/>
    <m/>
    <m/>
    <m/>
    <m/>
    <m/>
    <m/>
    <m/>
    <m/>
    <m/>
  </r>
  <r>
    <x v="312"/>
    <x v="4"/>
    <x v="491"/>
    <n v="13"/>
    <n v="0"/>
    <n v="0"/>
    <n v="0"/>
    <n v="0"/>
    <n v="0"/>
    <n v="0"/>
    <n v="0"/>
    <m/>
    <m/>
    <m/>
    <m/>
    <m/>
    <m/>
    <m/>
    <m/>
    <m/>
    <m/>
    <m/>
    <m/>
    <m/>
    <m/>
    <m/>
  </r>
  <r>
    <x v="312"/>
    <x v="2"/>
    <x v="503"/>
    <n v="9"/>
    <n v="0"/>
    <n v="0"/>
    <n v="0"/>
    <n v="0"/>
    <n v="0"/>
    <n v="0"/>
    <n v="0"/>
    <m/>
    <m/>
    <m/>
    <m/>
    <m/>
    <m/>
    <m/>
    <m/>
    <m/>
    <m/>
    <m/>
    <m/>
    <m/>
    <m/>
    <m/>
  </r>
  <r>
    <x v="312"/>
    <x v="5"/>
    <x v="466"/>
    <n v="13"/>
    <n v="0"/>
    <n v="0"/>
    <n v="0"/>
    <n v="0"/>
    <n v="0"/>
    <n v="0"/>
    <n v="0"/>
    <m/>
    <m/>
    <m/>
    <m/>
    <m/>
    <m/>
    <m/>
    <m/>
    <m/>
    <m/>
    <m/>
    <m/>
    <m/>
    <m/>
    <m/>
  </r>
  <r>
    <x v="312"/>
    <x v="2"/>
    <x v="516"/>
    <n v="12"/>
    <n v="0"/>
    <n v="0"/>
    <n v="2"/>
    <n v="0"/>
    <n v="1"/>
    <n v="0"/>
    <n v="3"/>
    <s v="V"/>
    <m/>
    <s v="V"/>
    <s v="V"/>
    <m/>
    <m/>
    <m/>
    <m/>
    <m/>
    <m/>
    <m/>
    <m/>
    <m/>
    <m/>
    <m/>
  </r>
  <r>
    <x v="313"/>
    <x v="3"/>
    <x v="488"/>
    <n v="13"/>
    <n v="0"/>
    <n v="0"/>
    <n v="0"/>
    <n v="0"/>
    <n v="0"/>
    <n v="0"/>
    <n v="0"/>
    <m/>
    <m/>
    <m/>
    <m/>
    <m/>
    <m/>
    <m/>
    <m/>
    <m/>
    <m/>
    <m/>
    <m/>
    <m/>
    <m/>
    <m/>
  </r>
  <r>
    <x v="313"/>
    <x v="0"/>
    <x v="517"/>
    <n v="13"/>
    <n v="0"/>
    <n v="0"/>
    <n v="0"/>
    <n v="0"/>
    <n v="0"/>
    <n v="0"/>
    <n v="0"/>
    <m/>
    <m/>
    <m/>
    <m/>
    <m/>
    <m/>
    <m/>
    <m/>
    <m/>
    <m/>
    <m/>
    <m/>
    <m/>
    <m/>
    <m/>
  </r>
  <r>
    <x v="314"/>
    <x v="1"/>
    <x v="497"/>
    <n v="6"/>
    <n v="0"/>
    <n v="0"/>
    <n v="1"/>
    <n v="0"/>
    <n v="0"/>
    <n v="0"/>
    <n v="1"/>
    <m/>
    <m/>
    <s v="V"/>
    <s v="V"/>
    <m/>
    <m/>
    <m/>
    <m/>
    <m/>
    <m/>
    <m/>
    <m/>
    <m/>
    <m/>
    <m/>
  </r>
  <r>
    <x v="314"/>
    <x v="1"/>
    <x v="480"/>
    <n v="6"/>
    <n v="0"/>
    <n v="0"/>
    <n v="0"/>
    <n v="0"/>
    <n v="0"/>
    <n v="0"/>
    <n v="0"/>
    <m/>
    <m/>
    <m/>
    <m/>
    <m/>
    <m/>
    <m/>
    <m/>
    <m/>
    <m/>
    <m/>
    <m/>
    <m/>
    <m/>
    <m/>
  </r>
  <r>
    <x v="314"/>
    <x v="5"/>
    <x v="489"/>
    <n v="13"/>
    <n v="0"/>
    <n v="0"/>
    <n v="0"/>
    <n v="0"/>
    <n v="0"/>
    <n v="0"/>
    <n v="0"/>
    <m/>
    <m/>
    <m/>
    <m/>
    <m/>
    <m/>
    <m/>
    <m/>
    <m/>
    <m/>
    <m/>
    <m/>
    <m/>
    <m/>
    <m/>
  </r>
  <r>
    <x v="314"/>
    <x v="4"/>
    <x v="518"/>
    <n v="4"/>
    <n v="4"/>
    <n v="0"/>
    <n v="0"/>
    <n v="0"/>
    <n v="0"/>
    <n v="0"/>
    <n v="0"/>
    <m/>
    <m/>
    <m/>
    <m/>
    <m/>
    <m/>
    <m/>
    <m/>
    <m/>
    <m/>
    <m/>
    <m/>
    <m/>
    <m/>
    <m/>
  </r>
  <r>
    <x v="315"/>
    <x v="3"/>
    <x v="492"/>
    <n v="13"/>
    <n v="0"/>
    <n v="0"/>
    <n v="0"/>
    <n v="0"/>
    <n v="0"/>
    <n v="0"/>
    <n v="0"/>
    <m/>
    <m/>
    <m/>
    <m/>
    <m/>
    <m/>
    <m/>
    <m/>
    <m/>
    <m/>
    <m/>
    <m/>
    <m/>
    <m/>
    <m/>
  </r>
  <r>
    <x v="315"/>
    <x v="3"/>
    <x v="490"/>
    <n v="13"/>
    <n v="0"/>
    <n v="0"/>
    <n v="0"/>
    <n v="0"/>
    <n v="0"/>
    <n v="0"/>
    <n v="0"/>
    <m/>
    <m/>
    <m/>
    <m/>
    <m/>
    <m/>
    <m/>
    <m/>
    <m/>
    <m/>
    <m/>
    <m/>
    <m/>
    <m/>
    <m/>
  </r>
  <r>
    <x v="316"/>
    <x v="3"/>
    <x v="491"/>
    <n v="13"/>
    <n v="0"/>
    <n v="0"/>
    <n v="0"/>
    <n v="0"/>
    <n v="0"/>
    <n v="0"/>
    <n v="0"/>
    <m/>
    <m/>
    <m/>
    <m/>
    <m/>
    <m/>
    <m/>
    <m/>
    <m/>
    <m/>
    <m/>
    <m/>
    <m/>
    <m/>
    <m/>
  </r>
  <r>
    <x v="316"/>
    <x v="0"/>
    <x v="519"/>
    <n v="13"/>
    <n v="0"/>
    <n v="0"/>
    <n v="0"/>
    <n v="0"/>
    <n v="0"/>
    <n v="0"/>
    <n v="0"/>
    <m/>
    <m/>
    <m/>
    <m/>
    <m/>
    <m/>
    <m/>
    <m/>
    <m/>
    <m/>
    <m/>
    <m/>
    <m/>
    <m/>
    <m/>
  </r>
  <r>
    <x v="316"/>
    <x v="0"/>
    <x v="520"/>
    <n v="13"/>
    <n v="0"/>
    <n v="0"/>
    <n v="0"/>
    <n v="0"/>
    <n v="0"/>
    <n v="0"/>
    <n v="0"/>
    <m/>
    <m/>
    <m/>
    <m/>
    <m/>
    <m/>
    <m/>
    <m/>
    <m/>
    <m/>
    <m/>
    <m/>
    <m/>
    <m/>
    <m/>
  </r>
  <r>
    <x v="316"/>
    <x v="0"/>
    <x v="521"/>
    <n v="13"/>
    <n v="0"/>
    <n v="0"/>
    <n v="0"/>
    <n v="0"/>
    <n v="0"/>
    <n v="0"/>
    <n v="0"/>
    <m/>
    <m/>
    <m/>
    <m/>
    <m/>
    <m/>
    <m/>
    <m/>
    <m/>
    <m/>
    <m/>
    <m/>
    <m/>
    <m/>
    <m/>
  </r>
  <r>
    <x v="316"/>
    <x v="3"/>
    <x v="495"/>
    <n v="4"/>
    <n v="0"/>
    <n v="0"/>
    <n v="0"/>
    <n v="0"/>
    <n v="0"/>
    <n v="0"/>
    <n v="0"/>
    <m/>
    <m/>
    <m/>
    <m/>
    <m/>
    <m/>
    <m/>
    <m/>
    <m/>
    <m/>
    <m/>
    <m/>
    <m/>
    <m/>
    <m/>
  </r>
  <r>
    <x v="316"/>
    <x v="3"/>
    <x v="498"/>
    <n v="13"/>
    <n v="0"/>
    <n v="0"/>
    <n v="0"/>
    <n v="0"/>
    <n v="0"/>
    <n v="0"/>
    <n v="0"/>
    <m/>
    <m/>
    <m/>
    <m/>
    <m/>
    <m/>
    <m/>
    <m/>
    <m/>
    <m/>
    <m/>
    <m/>
    <m/>
    <m/>
    <m/>
  </r>
  <r>
    <x v="317"/>
    <x v="5"/>
    <x v="488"/>
    <n v="13"/>
    <n v="0"/>
    <n v="0"/>
    <n v="0"/>
    <n v="0"/>
    <n v="0"/>
    <n v="0"/>
    <n v="0"/>
    <m/>
    <m/>
    <m/>
    <m/>
    <m/>
    <m/>
    <m/>
    <m/>
    <m/>
    <m/>
    <m/>
    <m/>
    <m/>
    <m/>
    <m/>
  </r>
  <r>
    <x v="318"/>
    <x v="4"/>
    <x v="516"/>
    <n v="12"/>
    <n v="0"/>
    <n v="0"/>
    <n v="0"/>
    <n v="0"/>
    <n v="0"/>
    <n v="0"/>
    <n v="0"/>
    <m/>
    <m/>
    <m/>
    <m/>
    <m/>
    <m/>
    <m/>
    <m/>
    <m/>
    <m/>
    <m/>
    <m/>
    <m/>
    <m/>
    <m/>
  </r>
  <r>
    <x v="318"/>
    <x v="4"/>
    <x v="503"/>
    <n v="9"/>
    <n v="0"/>
    <n v="0"/>
    <n v="0"/>
    <n v="0"/>
    <n v="0"/>
    <n v="0"/>
    <n v="0"/>
    <m/>
    <m/>
    <m/>
    <m/>
    <m/>
    <m/>
    <m/>
    <m/>
    <m/>
    <m/>
    <m/>
    <m/>
    <m/>
    <m/>
    <m/>
  </r>
  <r>
    <x v="319"/>
    <x v="2"/>
    <x v="522"/>
    <n v="13"/>
    <n v="13"/>
    <n v="0"/>
    <n v="0"/>
    <n v="0"/>
    <n v="0"/>
    <n v="0"/>
    <n v="0"/>
    <m/>
    <m/>
    <m/>
    <m/>
    <m/>
    <m/>
    <m/>
    <m/>
    <m/>
    <m/>
    <m/>
    <m/>
    <m/>
    <m/>
    <m/>
  </r>
  <r>
    <x v="320"/>
    <x v="0"/>
    <x v="523"/>
    <n v="13"/>
    <n v="0"/>
    <n v="0"/>
    <n v="0"/>
    <n v="0"/>
    <n v="0"/>
    <n v="0"/>
    <n v="0"/>
    <m/>
    <m/>
    <m/>
    <m/>
    <m/>
    <m/>
    <m/>
    <m/>
    <m/>
    <m/>
    <m/>
    <m/>
    <m/>
    <m/>
    <m/>
  </r>
  <r>
    <x v="320"/>
    <x v="0"/>
    <x v="524"/>
    <n v="13"/>
    <n v="0"/>
    <n v="0"/>
    <n v="0"/>
    <n v="0"/>
    <n v="0"/>
    <n v="0"/>
    <n v="0"/>
    <m/>
    <m/>
    <m/>
    <m/>
    <m/>
    <m/>
    <m/>
    <m/>
    <m/>
    <m/>
    <m/>
    <m/>
    <m/>
    <m/>
    <m/>
  </r>
  <r>
    <x v="320"/>
    <x v="1"/>
    <x v="525"/>
    <n v="13"/>
    <n v="0"/>
    <n v="0"/>
    <n v="0"/>
    <n v="0"/>
    <n v="0"/>
    <n v="0"/>
    <n v="0"/>
    <m/>
    <m/>
    <m/>
    <m/>
    <m/>
    <m/>
    <m/>
    <m/>
    <m/>
    <m/>
    <m/>
    <m/>
    <m/>
    <m/>
    <m/>
  </r>
  <r>
    <x v="320"/>
    <x v="1"/>
    <x v="517"/>
    <n v="13"/>
    <n v="0"/>
    <n v="0"/>
    <n v="1"/>
    <n v="0"/>
    <n v="3"/>
    <n v="0"/>
    <n v="4"/>
    <s v="V"/>
    <m/>
    <m/>
    <m/>
    <m/>
    <m/>
    <m/>
    <m/>
    <m/>
    <m/>
    <m/>
    <m/>
    <m/>
    <m/>
    <m/>
  </r>
  <r>
    <x v="320"/>
    <x v="4"/>
    <x v="478"/>
    <n v="13"/>
    <n v="0"/>
    <n v="0"/>
    <n v="1"/>
    <n v="1"/>
    <n v="0"/>
    <n v="0"/>
    <n v="2"/>
    <s v="V"/>
    <m/>
    <m/>
    <m/>
    <m/>
    <m/>
    <m/>
    <m/>
    <m/>
    <m/>
    <m/>
    <m/>
    <m/>
    <m/>
    <m/>
  </r>
  <r>
    <x v="320"/>
    <x v="3"/>
    <x v="526"/>
    <n v="4"/>
    <n v="0"/>
    <n v="0"/>
    <n v="0"/>
    <n v="0"/>
    <n v="0"/>
    <n v="0"/>
    <n v="0"/>
    <m/>
    <m/>
    <m/>
    <m/>
    <m/>
    <m/>
    <m/>
    <m/>
    <m/>
    <m/>
    <m/>
    <m/>
    <m/>
    <m/>
    <m/>
  </r>
  <r>
    <x v="320"/>
    <x v="5"/>
    <x v="491"/>
    <n v="13"/>
    <n v="0"/>
    <n v="0"/>
    <n v="0"/>
    <n v="0"/>
    <n v="0"/>
    <n v="0"/>
    <n v="0"/>
    <m/>
    <m/>
    <m/>
    <m/>
    <m/>
    <m/>
    <m/>
    <m/>
    <m/>
    <m/>
    <m/>
    <m/>
    <m/>
    <m/>
    <m/>
  </r>
  <r>
    <x v="320"/>
    <x v="5"/>
    <x v="490"/>
    <n v="13"/>
    <n v="0"/>
    <n v="0"/>
    <n v="0"/>
    <n v="0"/>
    <n v="0"/>
    <n v="0"/>
    <n v="0"/>
    <m/>
    <m/>
    <m/>
    <m/>
    <m/>
    <m/>
    <m/>
    <m/>
    <m/>
    <m/>
    <m/>
    <m/>
    <m/>
    <m/>
    <m/>
  </r>
  <r>
    <x v="321"/>
    <x v="0"/>
    <x v="527"/>
    <n v="13"/>
    <n v="0"/>
    <n v="0"/>
    <n v="0"/>
    <n v="0"/>
    <n v="0"/>
    <n v="0"/>
    <n v="0"/>
    <m/>
    <m/>
    <m/>
    <m/>
    <m/>
    <m/>
    <m/>
    <m/>
    <m/>
    <m/>
    <m/>
    <m/>
    <m/>
    <m/>
    <m/>
  </r>
  <r>
    <x v="321"/>
    <x v="5"/>
    <x v="492"/>
    <n v="13"/>
    <n v="0"/>
    <n v="0"/>
    <n v="0"/>
    <n v="0"/>
    <n v="0"/>
    <n v="0"/>
    <n v="0"/>
    <m/>
    <m/>
    <m/>
    <m/>
    <m/>
    <m/>
    <m/>
    <m/>
    <m/>
    <m/>
    <m/>
    <m/>
    <m/>
    <m/>
    <m/>
  </r>
  <r>
    <x v="322"/>
    <x v="0"/>
    <x v="528"/>
    <n v="13"/>
    <n v="0"/>
    <n v="0"/>
    <n v="0"/>
    <n v="0"/>
    <n v="0"/>
    <n v="0"/>
    <n v="0"/>
    <m/>
    <m/>
    <m/>
    <m/>
    <m/>
    <m/>
    <m/>
    <m/>
    <m/>
    <m/>
    <m/>
    <m/>
    <m/>
    <m/>
    <m/>
  </r>
  <r>
    <x v="322"/>
    <x v="0"/>
    <x v="529"/>
    <n v="13"/>
    <n v="0"/>
    <n v="0"/>
    <n v="0"/>
    <n v="0"/>
    <n v="0"/>
    <n v="0"/>
    <n v="0"/>
    <m/>
    <m/>
    <m/>
    <m/>
    <m/>
    <m/>
    <m/>
    <m/>
    <m/>
    <m/>
    <m/>
    <m/>
    <m/>
    <m/>
    <m/>
  </r>
  <r>
    <x v="322"/>
    <x v="0"/>
    <x v="530"/>
    <n v="13"/>
    <n v="0"/>
    <n v="0"/>
    <n v="0"/>
    <n v="0"/>
    <n v="0"/>
    <n v="0"/>
    <n v="0"/>
    <m/>
    <m/>
    <m/>
    <m/>
    <m/>
    <m/>
    <m/>
    <m/>
    <m/>
    <m/>
    <m/>
    <m/>
    <m/>
    <m/>
    <m/>
  </r>
  <r>
    <x v="322"/>
    <x v="1"/>
    <x v="520"/>
    <n v="13"/>
    <n v="0"/>
    <n v="0"/>
    <n v="0"/>
    <n v="0"/>
    <n v="0"/>
    <n v="0"/>
    <n v="0"/>
    <m/>
    <m/>
    <m/>
    <m/>
    <m/>
    <m/>
    <m/>
    <m/>
    <m/>
    <m/>
    <m/>
    <m/>
    <m/>
    <m/>
    <m/>
  </r>
  <r>
    <x v="322"/>
    <x v="1"/>
    <x v="519"/>
    <n v="13"/>
    <n v="0"/>
    <n v="0"/>
    <n v="0"/>
    <n v="0"/>
    <n v="0"/>
    <n v="0"/>
    <n v="0"/>
    <m/>
    <m/>
    <m/>
    <m/>
    <m/>
    <m/>
    <m/>
    <m/>
    <m/>
    <m/>
    <m/>
    <m/>
    <m/>
    <m/>
    <m/>
  </r>
  <r>
    <x v="322"/>
    <x v="1"/>
    <x v="531"/>
    <n v="13"/>
    <n v="0"/>
    <n v="0"/>
    <n v="2"/>
    <n v="1"/>
    <n v="0"/>
    <n v="0"/>
    <n v="3"/>
    <s v="V"/>
    <m/>
    <s v="V"/>
    <s v="V"/>
    <m/>
    <m/>
    <m/>
    <m/>
    <m/>
    <m/>
    <m/>
    <m/>
    <m/>
    <m/>
    <m/>
  </r>
  <r>
    <x v="322"/>
    <x v="1"/>
    <x v="521"/>
    <n v="13"/>
    <n v="0"/>
    <n v="0"/>
    <n v="0"/>
    <n v="0"/>
    <n v="0"/>
    <n v="0"/>
    <n v="0"/>
    <m/>
    <m/>
    <m/>
    <m/>
    <m/>
    <m/>
    <m/>
    <m/>
    <m/>
    <m/>
    <m/>
    <m/>
    <m/>
    <m/>
    <m/>
  </r>
  <r>
    <x v="322"/>
    <x v="1"/>
    <x v="532"/>
    <n v="9"/>
    <n v="0"/>
    <n v="0"/>
    <n v="5"/>
    <n v="0"/>
    <n v="0"/>
    <n v="0"/>
    <n v="5"/>
    <s v="V"/>
    <m/>
    <s v="V"/>
    <s v="V"/>
    <m/>
    <m/>
    <m/>
    <m/>
    <m/>
    <m/>
    <m/>
    <m/>
    <m/>
    <m/>
    <m/>
  </r>
  <r>
    <x v="322"/>
    <x v="4"/>
    <x v="533"/>
    <n v="1"/>
    <n v="0"/>
    <n v="0"/>
    <n v="0"/>
    <n v="0"/>
    <n v="0"/>
    <n v="0"/>
    <n v="0"/>
    <m/>
    <m/>
    <m/>
    <m/>
    <m/>
    <m/>
    <m/>
    <m/>
    <m/>
    <m/>
    <m/>
    <m/>
    <m/>
    <m/>
    <m/>
  </r>
  <r>
    <x v="322"/>
    <x v="4"/>
    <x v="518"/>
    <n v="4"/>
    <n v="0"/>
    <n v="0"/>
    <n v="0"/>
    <n v="0"/>
    <n v="0"/>
    <n v="0"/>
    <n v="0"/>
    <m/>
    <m/>
    <m/>
    <m/>
    <m/>
    <m/>
    <m/>
    <m/>
    <m/>
    <m/>
    <m/>
    <m/>
    <m/>
    <m/>
    <m/>
  </r>
  <r>
    <x v="322"/>
    <x v="4"/>
    <x v="407"/>
    <n v="2"/>
    <n v="0"/>
    <n v="0"/>
    <n v="0"/>
    <n v="0"/>
    <n v="0"/>
    <n v="0"/>
    <n v="0"/>
    <m/>
    <m/>
    <m/>
    <m/>
    <m/>
    <m/>
    <m/>
    <m/>
    <m/>
    <m/>
    <m/>
    <m/>
    <m/>
    <m/>
    <m/>
  </r>
  <r>
    <x v="322"/>
    <x v="4"/>
    <x v="479"/>
    <n v="13"/>
    <n v="8"/>
    <n v="0"/>
    <n v="12"/>
    <n v="5"/>
    <n v="7"/>
    <n v="0"/>
    <n v="24"/>
    <s v="V"/>
    <m/>
    <s v="V"/>
    <s v="V"/>
    <m/>
    <m/>
    <m/>
    <m/>
    <m/>
    <m/>
    <m/>
    <m/>
    <m/>
    <m/>
    <m/>
  </r>
  <r>
    <x v="322"/>
    <x v="5"/>
    <x v="498"/>
    <n v="13"/>
    <n v="0"/>
    <n v="0"/>
    <n v="0"/>
    <n v="0"/>
    <n v="0"/>
    <n v="0"/>
    <n v="0"/>
    <m/>
    <m/>
    <m/>
    <m/>
    <m/>
    <m/>
    <m/>
    <m/>
    <m/>
    <m/>
    <m/>
    <m/>
    <m/>
    <m/>
    <m/>
  </r>
  <r>
    <x v="322"/>
    <x v="6"/>
    <x v="534"/>
    <n v="13"/>
    <n v="0"/>
    <n v="0"/>
    <n v="7"/>
    <n v="0"/>
    <n v="1"/>
    <n v="0"/>
    <n v="8"/>
    <s v="V"/>
    <m/>
    <s v="V"/>
    <s v="V"/>
    <m/>
    <m/>
    <m/>
    <m/>
    <m/>
    <m/>
    <m/>
    <m/>
    <m/>
    <m/>
    <m/>
  </r>
  <r>
    <x v="323"/>
    <x v="3"/>
    <x v="408"/>
    <n v="6"/>
    <n v="0"/>
    <n v="0"/>
    <n v="0"/>
    <n v="0"/>
    <n v="0"/>
    <n v="0"/>
    <n v="0"/>
    <m/>
    <m/>
    <m/>
    <m/>
    <m/>
    <m/>
    <m/>
    <m/>
    <m/>
    <m/>
    <m/>
    <m/>
    <m/>
    <m/>
    <m/>
  </r>
  <r>
    <x v="324"/>
    <x v="3"/>
    <x v="503"/>
    <n v="9"/>
    <n v="0"/>
    <n v="0"/>
    <n v="0"/>
    <n v="0"/>
    <n v="0"/>
    <n v="0"/>
    <n v="0"/>
    <m/>
    <m/>
    <m/>
    <m/>
    <m/>
    <m/>
    <m/>
    <m/>
    <m/>
    <m/>
    <m/>
    <m/>
    <m/>
    <m/>
    <m/>
  </r>
  <r>
    <x v="324"/>
    <x v="6"/>
    <x v="535"/>
    <n v="13"/>
    <n v="13"/>
    <n v="0"/>
    <n v="0"/>
    <n v="0"/>
    <n v="0"/>
    <n v="0"/>
    <n v="0"/>
    <m/>
    <m/>
    <s v="V"/>
    <m/>
    <m/>
    <m/>
    <m/>
    <m/>
    <m/>
    <m/>
    <m/>
    <m/>
    <m/>
    <m/>
    <m/>
  </r>
  <r>
    <x v="325"/>
    <x v="0"/>
    <x v="536"/>
    <n v="13"/>
    <n v="0"/>
    <n v="0"/>
    <n v="0"/>
    <n v="0"/>
    <n v="0"/>
    <n v="0"/>
    <n v="0"/>
    <m/>
    <m/>
    <m/>
    <m/>
    <m/>
    <m/>
    <m/>
    <m/>
    <m/>
    <m/>
    <m/>
    <m/>
    <m/>
    <m/>
    <m/>
  </r>
  <r>
    <x v="325"/>
    <x v="2"/>
    <x v="522"/>
    <n v="13"/>
    <n v="0"/>
    <n v="0"/>
    <n v="0"/>
    <n v="0"/>
    <n v="0"/>
    <n v="0"/>
    <n v="0"/>
    <m/>
    <m/>
    <m/>
    <m/>
    <m/>
    <m/>
    <m/>
    <m/>
    <m/>
    <m/>
    <m/>
    <m/>
    <m/>
    <m/>
    <m/>
  </r>
  <r>
    <x v="325"/>
    <x v="3"/>
    <x v="496"/>
    <n v="13"/>
    <n v="0"/>
    <n v="0"/>
    <n v="0"/>
    <n v="0"/>
    <n v="0"/>
    <n v="0"/>
    <n v="0"/>
    <m/>
    <m/>
    <m/>
    <m/>
    <m/>
    <m/>
    <m/>
    <m/>
    <m/>
    <m/>
    <m/>
    <m/>
    <m/>
    <m/>
    <m/>
  </r>
  <r>
    <x v="325"/>
    <x v="6"/>
    <x v="535"/>
    <n v="13"/>
    <n v="0"/>
    <n v="0"/>
    <n v="0"/>
    <n v="0"/>
    <n v="1"/>
    <n v="0"/>
    <n v="1"/>
    <s v="V"/>
    <m/>
    <m/>
    <m/>
    <m/>
    <m/>
    <m/>
    <m/>
    <m/>
    <m/>
    <m/>
    <m/>
    <m/>
    <m/>
    <m/>
  </r>
  <r>
    <x v="326"/>
    <x v="1"/>
    <x v="537"/>
    <n v="13"/>
    <n v="6"/>
    <n v="0"/>
    <n v="7"/>
    <n v="0"/>
    <n v="10"/>
    <n v="0"/>
    <n v="17"/>
    <s v="V"/>
    <m/>
    <m/>
    <m/>
    <m/>
    <m/>
    <m/>
    <m/>
    <m/>
    <m/>
    <m/>
    <m/>
    <m/>
    <m/>
    <m/>
  </r>
  <r>
    <x v="326"/>
    <x v="1"/>
    <x v="523"/>
    <n v="13"/>
    <n v="13"/>
    <n v="0"/>
    <n v="2"/>
    <n v="1"/>
    <n v="3"/>
    <n v="0"/>
    <n v="6"/>
    <s v="V"/>
    <m/>
    <m/>
    <m/>
    <m/>
    <m/>
    <m/>
    <m/>
    <m/>
    <m/>
    <m/>
    <m/>
    <m/>
    <m/>
    <m/>
  </r>
  <r>
    <x v="327"/>
    <x v="1"/>
    <x v="524"/>
    <n v="13"/>
    <n v="0"/>
    <n v="0"/>
    <n v="0"/>
    <n v="0"/>
    <n v="3"/>
    <n v="0"/>
    <n v="3"/>
    <s v="V"/>
    <m/>
    <m/>
    <m/>
    <m/>
    <m/>
    <m/>
    <m/>
    <m/>
    <m/>
    <m/>
    <m/>
    <m/>
    <m/>
    <m/>
  </r>
  <r>
    <x v="327"/>
    <x v="1"/>
    <x v="527"/>
    <n v="13"/>
    <n v="0"/>
    <n v="0"/>
    <n v="0"/>
    <n v="0"/>
    <n v="0"/>
    <n v="0"/>
    <n v="0"/>
    <m/>
    <m/>
    <m/>
    <m/>
    <m/>
    <m/>
    <m/>
    <m/>
    <m/>
    <m/>
    <m/>
    <m/>
    <m/>
    <m/>
    <m/>
  </r>
  <r>
    <x v="327"/>
    <x v="1"/>
    <x v="512"/>
    <n v="13"/>
    <n v="0"/>
    <n v="0"/>
    <n v="0"/>
    <n v="0"/>
    <n v="0"/>
    <n v="0"/>
    <n v="0"/>
    <m/>
    <m/>
    <m/>
    <m/>
    <m/>
    <m/>
    <m/>
    <m/>
    <m/>
    <m/>
    <m/>
    <m/>
    <m/>
    <m/>
    <m/>
  </r>
  <r>
    <x v="328"/>
    <x v="5"/>
    <x v="495"/>
    <n v="13"/>
    <n v="0"/>
    <n v="0"/>
    <n v="0"/>
    <n v="0"/>
    <n v="0"/>
    <n v="0"/>
    <n v="0"/>
    <m/>
    <m/>
    <m/>
    <m/>
    <m/>
    <m/>
    <m/>
    <m/>
    <m/>
    <m/>
    <m/>
    <m/>
    <m/>
    <m/>
    <m/>
  </r>
  <r>
    <x v="328"/>
    <x v="2"/>
    <x v="520"/>
    <n v="13"/>
    <n v="0"/>
    <n v="0"/>
    <n v="0"/>
    <n v="0"/>
    <n v="0"/>
    <n v="0"/>
    <n v="0"/>
    <m/>
    <m/>
    <m/>
    <m/>
    <m/>
    <m/>
    <m/>
    <m/>
    <m/>
    <m/>
    <m/>
    <m/>
    <m/>
    <m/>
    <m/>
  </r>
  <r>
    <x v="328"/>
    <x v="2"/>
    <x v="521"/>
    <n v="13"/>
    <n v="0"/>
    <n v="0"/>
    <n v="0"/>
    <n v="0"/>
    <n v="0"/>
    <n v="0"/>
    <n v="0"/>
    <m/>
    <m/>
    <m/>
    <m/>
    <m/>
    <m/>
    <m/>
    <m/>
    <m/>
    <m/>
    <m/>
    <m/>
    <m/>
    <m/>
    <m/>
  </r>
  <r>
    <x v="329"/>
    <x v="5"/>
    <x v="496"/>
    <n v="13"/>
    <n v="0"/>
    <n v="0"/>
    <n v="0"/>
    <n v="0"/>
    <n v="0"/>
    <n v="0"/>
    <n v="0"/>
    <s v="V"/>
    <m/>
    <m/>
    <m/>
    <m/>
    <m/>
    <m/>
    <m/>
    <m/>
    <m/>
    <m/>
    <m/>
    <m/>
    <m/>
    <m/>
  </r>
  <r>
    <x v="329"/>
    <x v="0"/>
    <x v="519"/>
    <n v="13"/>
    <n v="13"/>
    <n v="0"/>
    <n v="0"/>
    <n v="0"/>
    <n v="0"/>
    <n v="0"/>
    <n v="0"/>
    <m/>
    <m/>
    <m/>
    <m/>
    <m/>
    <m/>
    <m/>
    <m/>
    <m/>
    <m/>
    <m/>
    <m/>
    <m/>
    <m/>
    <m/>
  </r>
  <r>
    <x v="329"/>
    <x v="1"/>
    <x v="538"/>
    <n v="3"/>
    <n v="3"/>
    <n v="0"/>
    <n v="11"/>
    <n v="0"/>
    <n v="0"/>
    <n v="0"/>
    <n v="11"/>
    <s v="V"/>
    <m/>
    <s v="V"/>
    <s v="V"/>
    <m/>
    <m/>
    <m/>
    <m/>
    <m/>
    <m/>
    <m/>
    <m/>
    <m/>
    <m/>
    <m/>
  </r>
  <r>
    <x v="330"/>
    <x v="2"/>
    <x v="519"/>
    <n v="13"/>
    <n v="0"/>
    <n v="0"/>
    <n v="0"/>
    <n v="0"/>
    <n v="0"/>
    <n v="0"/>
    <n v="0"/>
    <m/>
    <m/>
    <m/>
    <m/>
    <m/>
    <m/>
    <m/>
    <m/>
    <m/>
    <m/>
    <m/>
    <m/>
    <m/>
    <m/>
    <m/>
  </r>
  <r>
    <x v="330"/>
    <x v="6"/>
    <x v="539"/>
    <n v="3"/>
    <n v="0"/>
    <n v="0"/>
    <n v="2"/>
    <n v="1"/>
    <n v="0"/>
    <n v="0"/>
    <n v="0"/>
    <s v="V"/>
    <m/>
    <m/>
    <m/>
    <m/>
    <m/>
    <m/>
    <m/>
    <m/>
    <m/>
    <m/>
    <m/>
    <m/>
    <m/>
    <m/>
  </r>
  <r>
    <x v="331"/>
    <x v="1"/>
    <x v="540"/>
    <n v="13"/>
    <n v="0"/>
    <n v="0"/>
    <n v="0"/>
    <n v="0"/>
    <n v="0"/>
    <n v="0"/>
    <n v="0"/>
    <m/>
    <m/>
    <m/>
    <m/>
    <m/>
    <m/>
    <m/>
    <m/>
    <m/>
    <m/>
    <m/>
    <m/>
    <m/>
    <m/>
    <m/>
  </r>
  <r>
    <x v="331"/>
    <x v="1"/>
    <x v="536"/>
    <n v="13"/>
    <n v="0"/>
    <n v="0"/>
    <n v="0"/>
    <n v="0"/>
    <n v="0"/>
    <n v="0"/>
    <n v="0"/>
    <m/>
    <m/>
    <m/>
    <m/>
    <m/>
    <m/>
    <m/>
    <m/>
    <m/>
    <m/>
    <m/>
    <m/>
    <m/>
    <m/>
    <m/>
  </r>
  <r>
    <x v="331"/>
    <x v="1"/>
    <x v="541"/>
    <n v="13"/>
    <n v="0"/>
    <n v="0"/>
    <n v="1"/>
    <n v="0"/>
    <n v="4"/>
    <n v="0"/>
    <n v="5"/>
    <s v="V"/>
    <m/>
    <m/>
    <m/>
    <m/>
    <m/>
    <m/>
    <m/>
    <m/>
    <m/>
    <m/>
    <m/>
    <m/>
    <m/>
    <m/>
  </r>
  <r>
    <x v="331"/>
    <x v="2"/>
    <x v="524"/>
    <n v="13"/>
    <n v="0"/>
    <n v="0"/>
    <n v="0"/>
    <n v="0"/>
    <n v="0"/>
    <n v="0"/>
    <n v="0"/>
    <m/>
    <m/>
    <m/>
    <m/>
    <m/>
    <m/>
    <m/>
    <m/>
    <m/>
    <m/>
    <m/>
    <m/>
    <m/>
    <m/>
    <m/>
  </r>
  <r>
    <x v="331"/>
    <x v="4"/>
    <x v="542"/>
    <n v="8"/>
    <n v="0"/>
    <n v="0"/>
    <n v="3"/>
    <n v="1"/>
    <n v="0"/>
    <n v="0"/>
    <n v="4"/>
    <s v="V"/>
    <m/>
    <s v="V"/>
    <s v="V"/>
    <m/>
    <m/>
    <m/>
    <m/>
    <m/>
    <m/>
    <m/>
    <m/>
    <m/>
    <m/>
    <m/>
  </r>
  <r>
    <x v="332"/>
    <x v="0"/>
    <x v="543"/>
    <n v="13"/>
    <n v="0"/>
    <n v="0"/>
    <n v="0"/>
    <n v="0"/>
    <n v="0"/>
    <n v="0"/>
    <n v="0"/>
    <m/>
    <m/>
    <m/>
    <m/>
    <m/>
    <m/>
    <m/>
    <m/>
    <m/>
    <m/>
    <m/>
    <m/>
    <m/>
    <m/>
    <m/>
  </r>
  <r>
    <x v="332"/>
    <x v="2"/>
    <x v="524"/>
    <n v="13"/>
    <n v="0"/>
    <n v="0"/>
    <n v="0"/>
    <n v="0"/>
    <n v="0"/>
    <n v="0"/>
    <n v="0"/>
    <m/>
    <m/>
    <m/>
    <m/>
    <m/>
    <m/>
    <m/>
    <m/>
    <m/>
    <m/>
    <m/>
    <m/>
    <m/>
    <m/>
    <m/>
  </r>
  <r>
    <x v="332"/>
    <x v="3"/>
    <x v="479"/>
    <n v="5"/>
    <n v="5"/>
    <n v="0"/>
    <n v="0"/>
    <n v="0"/>
    <n v="0"/>
    <n v="0"/>
    <n v="0"/>
    <m/>
    <m/>
    <m/>
    <m/>
    <m/>
    <m/>
    <m/>
    <m/>
    <m/>
    <m/>
    <m/>
    <m/>
    <m/>
    <m/>
    <m/>
  </r>
  <r>
    <x v="332"/>
    <x v="2"/>
    <x v="532"/>
    <n v="9"/>
    <n v="9"/>
    <n v="0"/>
    <n v="0"/>
    <n v="0"/>
    <n v="0"/>
    <n v="0"/>
    <n v="0"/>
    <m/>
    <m/>
    <m/>
    <m/>
    <m/>
    <m/>
    <m/>
    <m/>
    <m/>
    <m/>
    <m/>
    <m/>
    <m/>
    <m/>
    <m/>
  </r>
  <r>
    <x v="333"/>
    <x v="0"/>
    <x v="544"/>
    <n v="13"/>
    <n v="0"/>
    <n v="0"/>
    <n v="0"/>
    <n v="0"/>
    <n v="0"/>
    <n v="0"/>
    <n v="0"/>
    <m/>
    <m/>
    <m/>
    <m/>
    <m/>
    <m/>
    <m/>
    <m/>
    <m/>
    <m/>
    <m/>
    <m/>
    <m/>
    <m/>
    <m/>
  </r>
  <r>
    <x v="333"/>
    <x v="0"/>
    <x v="545"/>
    <n v="13"/>
    <n v="0"/>
    <n v="0"/>
    <n v="0"/>
    <n v="0"/>
    <n v="0"/>
    <n v="0"/>
    <n v="0"/>
    <m/>
    <m/>
    <m/>
    <m/>
    <m/>
    <m/>
    <m/>
    <m/>
    <m/>
    <m/>
    <m/>
    <m/>
    <m/>
    <m/>
    <m/>
  </r>
  <r>
    <x v="333"/>
    <x v="2"/>
    <x v="527"/>
    <n v="13"/>
    <n v="0"/>
    <n v="0"/>
    <n v="0"/>
    <n v="0"/>
    <n v="0"/>
    <n v="0"/>
    <n v="0"/>
    <m/>
    <m/>
    <m/>
    <m/>
    <m/>
    <m/>
    <m/>
    <m/>
    <m/>
    <m/>
    <m/>
    <m/>
    <m/>
    <m/>
    <m/>
  </r>
  <r>
    <x v="333"/>
    <x v="4"/>
    <x v="525"/>
    <n v="12"/>
    <n v="1"/>
    <n v="0"/>
    <n v="2"/>
    <n v="2"/>
    <n v="0"/>
    <n v="0"/>
    <n v="4"/>
    <s v="V"/>
    <m/>
    <s v="V"/>
    <s v="V"/>
    <m/>
    <m/>
    <m/>
    <m/>
    <m/>
    <m/>
    <m/>
    <m/>
    <m/>
    <m/>
    <m/>
  </r>
  <r>
    <x v="333"/>
    <x v="6"/>
    <x v="539"/>
    <n v="3"/>
    <n v="0"/>
    <n v="0"/>
    <n v="2"/>
    <n v="2"/>
    <n v="0"/>
    <n v="0"/>
    <n v="0"/>
    <s v="V"/>
    <m/>
    <s v="V"/>
    <s v="V"/>
    <m/>
    <m/>
    <m/>
    <m/>
    <m/>
    <m/>
    <m/>
    <m/>
    <m/>
    <m/>
    <m/>
  </r>
  <r>
    <x v="334"/>
    <x v="1"/>
    <x v="538"/>
    <n v="3"/>
    <n v="0"/>
    <n v="0"/>
    <n v="0"/>
    <n v="0"/>
    <n v="0"/>
    <n v="0"/>
    <n v="0"/>
    <m/>
    <m/>
    <m/>
    <m/>
    <m/>
    <m/>
    <m/>
    <m/>
    <m/>
    <m/>
    <m/>
    <m/>
    <m/>
    <m/>
    <m/>
  </r>
  <r>
    <x v="334"/>
    <x v="4"/>
    <x v="517"/>
    <n v="13"/>
    <n v="0"/>
    <n v="0"/>
    <n v="0"/>
    <n v="0"/>
    <n v="0"/>
    <n v="0"/>
    <n v="0"/>
    <m/>
    <m/>
    <m/>
    <m/>
    <m/>
    <m/>
    <m/>
    <m/>
    <m/>
    <m/>
    <m/>
    <m/>
    <m/>
    <m/>
    <m/>
  </r>
  <r>
    <x v="334"/>
    <x v="2"/>
    <x v="523"/>
    <n v="13"/>
    <n v="0"/>
    <n v="0"/>
    <n v="0"/>
    <n v="0"/>
    <n v="0"/>
    <n v="0"/>
    <n v="0"/>
    <m/>
    <m/>
    <m/>
    <m/>
    <m/>
    <m/>
    <m/>
    <m/>
    <m/>
    <m/>
    <m/>
    <m/>
    <m/>
    <m/>
    <m/>
  </r>
  <r>
    <x v="335"/>
    <x v="2"/>
    <x v="528"/>
    <n v="13"/>
    <n v="0"/>
    <n v="0"/>
    <n v="0"/>
    <n v="0"/>
    <n v="0"/>
    <n v="0"/>
    <n v="0"/>
    <m/>
    <m/>
    <m/>
    <m/>
    <m/>
    <m/>
    <m/>
    <m/>
    <m/>
    <m/>
    <m/>
    <m/>
    <m/>
    <m/>
    <m/>
  </r>
  <r>
    <x v="335"/>
    <x v="4"/>
    <x v="546"/>
    <n v="1"/>
    <n v="0"/>
    <n v="0"/>
    <n v="0"/>
    <n v="0"/>
    <n v="0"/>
    <n v="0"/>
    <n v="0"/>
    <m/>
    <m/>
    <m/>
    <m/>
    <m/>
    <m/>
    <m/>
    <m/>
    <m/>
    <m/>
    <m/>
    <m/>
    <m/>
    <m/>
    <m/>
  </r>
  <r>
    <x v="335"/>
    <x v="5"/>
    <x v="408"/>
    <n v="6"/>
    <n v="0"/>
    <n v="0"/>
    <n v="0"/>
    <n v="0"/>
    <n v="0"/>
    <n v="0"/>
    <n v="0"/>
    <m/>
    <m/>
    <m/>
    <m/>
    <m/>
    <m/>
    <m/>
    <m/>
    <m/>
    <m/>
    <m/>
    <m/>
    <m/>
    <m/>
    <m/>
  </r>
  <r>
    <x v="335"/>
    <x v="5"/>
    <x v="547"/>
    <n v="1"/>
    <n v="0"/>
    <n v="0"/>
    <n v="0"/>
    <n v="0"/>
    <n v="0"/>
    <n v="0"/>
    <n v="0"/>
    <m/>
    <m/>
    <m/>
    <m/>
    <m/>
    <m/>
    <m/>
    <m/>
    <m/>
    <m/>
    <m/>
    <m/>
    <m/>
    <m/>
    <m/>
  </r>
  <r>
    <x v="335"/>
    <x v="5"/>
    <x v="548"/>
    <n v="2"/>
    <n v="0"/>
    <n v="0"/>
    <n v="0"/>
    <n v="0"/>
    <n v="0"/>
    <n v="0"/>
    <n v="0"/>
    <m/>
    <m/>
    <m/>
    <m/>
    <m/>
    <m/>
    <m/>
    <m/>
    <m/>
    <m/>
    <m/>
    <m/>
    <m/>
    <m/>
    <m/>
  </r>
  <r>
    <x v="335"/>
    <x v="2"/>
    <x v="530"/>
    <n v="13"/>
    <n v="0"/>
    <n v="0"/>
    <n v="0"/>
    <n v="0"/>
    <n v="0"/>
    <n v="0"/>
    <n v="0"/>
    <m/>
    <m/>
    <m/>
    <m/>
    <m/>
    <m/>
    <m/>
    <m/>
    <m/>
    <m/>
    <m/>
    <m/>
    <m/>
    <m/>
    <m/>
  </r>
  <r>
    <x v="335"/>
    <x v="1"/>
    <x v="549"/>
    <n v="1"/>
    <n v="0"/>
    <n v="0"/>
    <n v="3"/>
    <n v="0"/>
    <n v="0"/>
    <n v="0"/>
    <n v="0"/>
    <m/>
    <m/>
    <s v="V"/>
    <s v="V"/>
    <m/>
    <m/>
    <m/>
    <m/>
    <m/>
    <m/>
    <m/>
    <m/>
    <m/>
    <m/>
    <m/>
  </r>
  <r>
    <x v="335"/>
    <x v="4"/>
    <x v="531"/>
    <n v="13"/>
    <n v="0"/>
    <n v="0"/>
    <n v="0"/>
    <n v="0"/>
    <n v="0"/>
    <n v="0"/>
    <n v="0"/>
    <m/>
    <m/>
    <m/>
    <m/>
    <m/>
    <m/>
    <m/>
    <m/>
    <m/>
    <m/>
    <m/>
    <m/>
    <m/>
    <m/>
    <m/>
  </r>
  <r>
    <x v="335"/>
    <x v="4"/>
    <x v="521"/>
    <n v="13"/>
    <n v="0"/>
    <n v="0"/>
    <n v="0"/>
    <n v="0"/>
    <n v="0"/>
    <n v="0"/>
    <n v="0"/>
    <m/>
    <m/>
    <m/>
    <m/>
    <m/>
    <m/>
    <m/>
    <m/>
    <m/>
    <m/>
    <m/>
    <m/>
    <m/>
    <m/>
    <m/>
  </r>
  <r>
    <x v="335"/>
    <x v="1"/>
    <x v="550"/>
    <n v="13"/>
    <n v="0"/>
    <n v="0"/>
    <n v="4"/>
    <n v="0"/>
    <n v="0"/>
    <n v="0"/>
    <n v="0"/>
    <m/>
    <m/>
    <s v="V"/>
    <s v="V"/>
    <m/>
    <m/>
    <m/>
    <m/>
    <m/>
    <m/>
    <m/>
    <m/>
    <m/>
    <m/>
    <m/>
  </r>
  <r>
    <x v="335"/>
    <x v="1"/>
    <x v="551"/>
    <n v="13"/>
    <n v="0"/>
    <n v="0"/>
    <n v="0"/>
    <n v="0"/>
    <n v="0"/>
    <n v="0"/>
    <n v="0"/>
    <m/>
    <m/>
    <m/>
    <m/>
    <m/>
    <m/>
    <m/>
    <m/>
    <m/>
    <m/>
    <m/>
    <m/>
    <m/>
    <m/>
    <m/>
  </r>
  <r>
    <x v="336"/>
    <x v="2"/>
    <x v="536"/>
    <n v="13"/>
    <n v="0"/>
    <n v="0"/>
    <n v="0"/>
    <n v="0"/>
    <n v="0"/>
    <n v="0"/>
    <n v="0"/>
    <m/>
    <m/>
    <m/>
    <m/>
    <m/>
    <m/>
    <m/>
    <m/>
    <m/>
    <m/>
    <m/>
    <m/>
    <m/>
    <m/>
    <m/>
  </r>
  <r>
    <x v="336"/>
    <x v="4"/>
    <x v="520"/>
    <n v="13"/>
    <n v="0"/>
    <n v="0"/>
    <n v="1"/>
    <n v="1"/>
    <n v="1"/>
    <n v="0"/>
    <n v="0"/>
    <s v="V"/>
    <m/>
    <s v="V"/>
    <s v="V"/>
    <m/>
    <m/>
    <m/>
    <m/>
    <m/>
    <m/>
    <m/>
    <m/>
    <m/>
    <m/>
    <m/>
  </r>
  <r>
    <x v="336"/>
    <x v="0"/>
    <x v="552"/>
    <n v="13"/>
    <n v="0"/>
    <n v="0"/>
    <n v="0"/>
    <n v="0"/>
    <n v="0"/>
    <n v="0"/>
    <n v="0"/>
    <m/>
    <m/>
    <m/>
    <m/>
    <m/>
    <m/>
    <m/>
    <m/>
    <m/>
    <m/>
    <m/>
    <m/>
    <m/>
    <m/>
    <m/>
  </r>
  <r>
    <x v="336"/>
    <x v="0"/>
    <x v="553"/>
    <n v="13"/>
    <n v="0"/>
    <n v="0"/>
    <n v="0"/>
    <n v="0"/>
    <n v="0"/>
    <n v="0"/>
    <n v="0"/>
    <m/>
    <m/>
    <m/>
    <m/>
    <m/>
    <m/>
    <m/>
    <m/>
    <m/>
    <m/>
    <m/>
    <m/>
    <m/>
    <m/>
    <m/>
  </r>
  <r>
    <x v="336"/>
    <x v="1"/>
    <x v="554"/>
    <n v="13"/>
    <n v="1"/>
    <n v="0"/>
    <n v="6"/>
    <n v="4"/>
    <n v="0"/>
    <n v="0"/>
    <n v="0"/>
    <s v="V"/>
    <m/>
    <s v="V"/>
    <s v="V"/>
    <m/>
    <m/>
    <m/>
    <m/>
    <m/>
    <m/>
    <m/>
    <m/>
    <m/>
    <m/>
    <m/>
  </r>
  <r>
    <x v="336"/>
    <x v="2"/>
    <x v="537"/>
    <n v="13"/>
    <n v="13"/>
    <n v="0"/>
    <n v="0"/>
    <n v="0"/>
    <n v="0"/>
    <n v="0"/>
    <n v="0"/>
    <m/>
    <m/>
    <m/>
    <m/>
    <m/>
    <m/>
    <m/>
    <m/>
    <m/>
    <m/>
    <m/>
    <m/>
    <m/>
    <m/>
    <m/>
  </r>
  <r>
    <x v="336"/>
    <x v="3"/>
    <x v="479"/>
    <n v="5"/>
    <n v="5"/>
    <n v="0"/>
    <n v="0"/>
    <n v="0"/>
    <n v="0"/>
    <n v="0"/>
    <n v="0"/>
    <m/>
    <m/>
    <m/>
    <m/>
    <m/>
    <m/>
    <m/>
    <m/>
    <m/>
    <m/>
    <m/>
    <m/>
    <m/>
    <m/>
    <m/>
  </r>
  <r>
    <x v="337"/>
    <x v="2"/>
    <x v="540"/>
    <n v="13"/>
    <n v="0"/>
    <n v="0"/>
    <n v="0"/>
    <n v="0"/>
    <n v="0"/>
    <n v="0"/>
    <n v="0"/>
    <m/>
    <m/>
    <m/>
    <m/>
    <m/>
    <m/>
    <m/>
    <m/>
    <m/>
    <m/>
    <m/>
    <m/>
    <m/>
    <m/>
    <m/>
  </r>
  <r>
    <x v="338"/>
    <x v="1"/>
    <x v="555"/>
    <n v="1"/>
    <n v="0"/>
    <n v="0"/>
    <n v="0"/>
    <n v="0"/>
    <n v="0"/>
    <n v="0"/>
    <n v="0"/>
    <m/>
    <m/>
    <m/>
    <m/>
    <m/>
    <m/>
    <m/>
    <m/>
    <m/>
    <m/>
    <m/>
    <m/>
    <m/>
    <m/>
    <m/>
  </r>
  <r>
    <x v="338"/>
    <x v="1"/>
    <x v="543"/>
    <n v="13"/>
    <n v="0"/>
    <n v="0"/>
    <n v="0"/>
    <n v="0"/>
    <n v="0"/>
    <n v="0"/>
    <n v="0"/>
    <m/>
    <m/>
    <m/>
    <m/>
    <m/>
    <m/>
    <m/>
    <m/>
    <m/>
    <m/>
    <m/>
    <m/>
    <m/>
    <m/>
    <m/>
  </r>
  <r>
    <x v="338"/>
    <x v="2"/>
    <x v="541"/>
    <n v="13"/>
    <n v="0"/>
    <n v="0"/>
    <n v="0"/>
    <n v="0"/>
    <n v="0"/>
    <n v="0"/>
    <n v="0"/>
    <m/>
    <m/>
    <m/>
    <m/>
    <m/>
    <m/>
    <m/>
    <m/>
    <m/>
    <m/>
    <m/>
    <m/>
    <m/>
    <m/>
    <m/>
  </r>
  <r>
    <x v="338"/>
    <x v="4"/>
    <x v="519"/>
    <n v="13"/>
    <n v="0"/>
    <n v="0"/>
    <n v="2"/>
    <n v="1"/>
    <n v="0"/>
    <n v="0"/>
    <n v="3"/>
    <s v="V"/>
    <m/>
    <s v="V"/>
    <s v="V"/>
    <m/>
    <m/>
    <m/>
    <m/>
    <m/>
    <m/>
    <m/>
    <m/>
    <m/>
    <m/>
    <m/>
  </r>
  <r>
    <x v="338"/>
    <x v="4"/>
    <x v="524"/>
    <n v="13"/>
    <n v="0"/>
    <n v="0"/>
    <n v="0"/>
    <n v="0"/>
    <n v="0"/>
    <n v="0"/>
    <n v="0"/>
    <m/>
    <m/>
    <m/>
    <m/>
    <m/>
    <m/>
    <m/>
    <m/>
    <m/>
    <m/>
    <m/>
    <m/>
    <m/>
    <m/>
    <m/>
  </r>
  <r>
    <x v="338"/>
    <x v="3"/>
    <x v="478"/>
    <n v="13"/>
    <n v="0"/>
    <n v="0"/>
    <n v="0"/>
    <n v="0"/>
    <n v="0"/>
    <n v="0"/>
    <n v="0"/>
    <m/>
    <m/>
    <m/>
    <m/>
    <m/>
    <m/>
    <m/>
    <m/>
    <m/>
    <m/>
    <m/>
    <m/>
    <m/>
    <m/>
    <m/>
  </r>
  <r>
    <x v="339"/>
    <x v="4"/>
    <x v="527"/>
    <n v="13"/>
    <n v="0"/>
    <n v="0"/>
    <n v="0"/>
    <n v="0"/>
    <n v="2"/>
    <n v="0"/>
    <n v="2"/>
    <s v="V"/>
    <m/>
    <m/>
    <m/>
    <m/>
    <m/>
    <m/>
    <m/>
    <m/>
    <m/>
    <m/>
    <m/>
    <m/>
    <m/>
    <m/>
  </r>
  <r>
    <x v="339"/>
    <x v="6"/>
    <x v="556"/>
    <n v="13"/>
    <n v="9"/>
    <n v="0"/>
    <n v="34"/>
    <n v="1"/>
    <n v="0"/>
    <n v="0"/>
    <n v="35"/>
    <s v="V"/>
    <m/>
    <s v="V"/>
    <s v="V"/>
    <m/>
    <m/>
    <m/>
    <m/>
    <m/>
    <m/>
    <m/>
    <m/>
    <m/>
    <m/>
    <m/>
  </r>
  <r>
    <x v="340"/>
    <x v="0"/>
    <x v="557"/>
    <n v="13"/>
    <n v="0"/>
    <n v="0"/>
    <n v="0"/>
    <n v="0"/>
    <n v="0"/>
    <n v="0"/>
    <n v="0"/>
    <m/>
    <m/>
    <m/>
    <m/>
    <m/>
    <m/>
    <m/>
    <m/>
    <m/>
    <m/>
    <m/>
    <m/>
    <m/>
    <m/>
    <m/>
  </r>
  <r>
    <x v="340"/>
    <x v="1"/>
    <x v="545"/>
    <n v="13"/>
    <n v="1"/>
    <n v="0"/>
    <n v="0"/>
    <n v="1"/>
    <n v="1"/>
    <n v="0"/>
    <n v="2"/>
    <s v="V"/>
    <m/>
    <m/>
    <m/>
    <m/>
    <m/>
    <m/>
    <m/>
    <m/>
    <m/>
    <m/>
    <m/>
    <m/>
    <m/>
    <m/>
  </r>
  <r>
    <x v="340"/>
    <x v="6"/>
    <x v="558"/>
    <n v="7"/>
    <n v="7"/>
    <n v="0"/>
    <n v="0"/>
    <n v="0"/>
    <n v="0"/>
    <n v="0"/>
    <n v="0"/>
    <m/>
    <m/>
    <m/>
    <m/>
    <m/>
    <m/>
    <m/>
    <m/>
    <m/>
    <m/>
    <m/>
    <m/>
    <m/>
    <m/>
    <m/>
  </r>
  <r>
    <x v="341"/>
    <x v="0"/>
    <x v="559"/>
    <n v="3"/>
    <n v="3"/>
    <n v="0"/>
    <n v="0"/>
    <n v="0"/>
    <n v="0"/>
    <n v="0"/>
    <n v="0"/>
    <m/>
    <m/>
    <s v="V"/>
    <m/>
    <m/>
    <m/>
    <m/>
    <m/>
    <m/>
    <m/>
    <m/>
    <m/>
    <m/>
    <m/>
    <m/>
  </r>
  <r>
    <x v="342"/>
    <x v="0"/>
    <x v="560"/>
    <n v="10"/>
    <n v="10"/>
    <n v="0"/>
    <n v="0"/>
    <n v="0"/>
    <n v="0"/>
    <n v="0"/>
    <n v="0"/>
    <m/>
    <m/>
    <s v="V"/>
    <m/>
    <m/>
    <m/>
    <m/>
    <m/>
    <m/>
    <m/>
    <m/>
    <m/>
    <m/>
    <m/>
    <m/>
  </r>
  <r>
    <x v="342"/>
    <x v="3"/>
    <x v="531"/>
    <n v="13"/>
    <n v="13"/>
    <n v="0"/>
    <n v="0"/>
    <n v="4"/>
    <n v="0"/>
    <n v="0"/>
    <n v="4"/>
    <s v="V"/>
    <m/>
    <m/>
    <m/>
    <m/>
    <m/>
    <m/>
    <m/>
    <m/>
    <m/>
    <m/>
    <m/>
    <m/>
    <m/>
    <m/>
  </r>
  <r>
    <x v="342"/>
    <x v="3"/>
    <x v="517"/>
    <n v="13"/>
    <n v="0"/>
    <n v="0"/>
    <n v="0"/>
    <n v="0"/>
    <n v="0"/>
    <n v="0"/>
    <n v="0"/>
    <m/>
    <m/>
    <m/>
    <m/>
    <m/>
    <m/>
    <m/>
    <m/>
    <m/>
    <m/>
    <m/>
    <m/>
    <m/>
    <m/>
    <m/>
  </r>
  <r>
    <x v="342"/>
    <x v="3"/>
    <x v="521"/>
    <n v="13"/>
    <n v="0"/>
    <n v="0"/>
    <n v="0"/>
    <n v="0"/>
    <n v="0"/>
    <n v="0"/>
    <n v="0"/>
    <m/>
    <m/>
    <m/>
    <m/>
    <m/>
    <m/>
    <m/>
    <m/>
    <m/>
    <m/>
    <m/>
    <m/>
    <m/>
    <m/>
    <m/>
  </r>
  <r>
    <x v="342"/>
    <x v="1"/>
    <x v="561"/>
    <n v="6"/>
    <n v="0"/>
    <n v="0"/>
    <n v="0"/>
    <n v="0"/>
    <n v="0"/>
    <n v="0"/>
    <n v="0"/>
    <m/>
    <m/>
    <m/>
    <m/>
    <m/>
    <m/>
    <m/>
    <m/>
    <m/>
    <m/>
    <m/>
    <m/>
    <m/>
    <m/>
    <m/>
  </r>
  <r>
    <x v="342"/>
    <x v="1"/>
    <x v="544"/>
    <n v="7"/>
    <n v="0"/>
    <n v="0"/>
    <n v="2"/>
    <n v="0"/>
    <n v="0"/>
    <n v="0"/>
    <n v="2"/>
    <m/>
    <m/>
    <s v="V"/>
    <s v="V"/>
    <m/>
    <m/>
    <m/>
    <m/>
    <m/>
    <m/>
    <m/>
    <m/>
    <m/>
    <m/>
    <m/>
  </r>
  <r>
    <x v="342"/>
    <x v="4"/>
    <x v="523"/>
    <n v="13"/>
    <n v="13"/>
    <n v="0"/>
    <n v="22"/>
    <n v="4"/>
    <n v="0"/>
    <n v="0"/>
    <n v="26"/>
    <s v="V"/>
    <m/>
    <s v="V"/>
    <s v="V"/>
    <m/>
    <m/>
    <m/>
    <m/>
    <m/>
    <m/>
    <m/>
    <m/>
    <m/>
    <m/>
    <m/>
  </r>
  <r>
    <x v="342"/>
    <x v="0"/>
    <x v="562"/>
    <n v="13"/>
    <n v="0"/>
    <n v="0"/>
    <n v="0"/>
    <n v="0"/>
    <n v="0"/>
    <n v="0"/>
    <n v="0"/>
    <m/>
    <m/>
    <m/>
    <m/>
    <m/>
    <m/>
    <m/>
    <m/>
    <m/>
    <m/>
    <m/>
    <m/>
    <m/>
    <m/>
    <m/>
  </r>
  <r>
    <x v="343"/>
    <x v="3"/>
    <x v="520"/>
    <n v="13"/>
    <n v="0"/>
    <n v="0"/>
    <n v="0"/>
    <n v="0"/>
    <n v="0"/>
    <n v="0"/>
    <n v="0"/>
    <m/>
    <m/>
    <m/>
    <m/>
    <m/>
    <m/>
    <m/>
    <m/>
    <m/>
    <m/>
    <m/>
    <m/>
    <m/>
    <m/>
    <m/>
  </r>
  <r>
    <x v="343"/>
    <x v="3"/>
    <x v="519"/>
    <n v="13"/>
    <n v="0"/>
    <n v="0"/>
    <n v="0"/>
    <n v="0"/>
    <n v="0"/>
    <n v="0"/>
    <n v="0"/>
    <m/>
    <m/>
    <m/>
    <m/>
    <m/>
    <m/>
    <m/>
    <m/>
    <m/>
    <m/>
    <m/>
    <m/>
    <m/>
    <m/>
    <m/>
  </r>
  <r>
    <x v="343"/>
    <x v="3"/>
    <x v="525"/>
    <n v="13"/>
    <n v="0"/>
    <n v="0"/>
    <n v="0"/>
    <n v="0"/>
    <n v="0"/>
    <n v="0"/>
    <n v="0"/>
    <m/>
    <m/>
    <m/>
    <m/>
    <m/>
    <m/>
    <m/>
    <m/>
    <m/>
    <m/>
    <m/>
    <m/>
    <m/>
    <m/>
    <m/>
  </r>
  <r>
    <x v="343"/>
    <x v="2"/>
    <x v="497"/>
    <n v="6"/>
    <n v="0"/>
    <n v="0"/>
    <n v="0"/>
    <n v="0"/>
    <n v="0"/>
    <n v="0"/>
    <n v="0"/>
    <m/>
    <m/>
    <m/>
    <m/>
    <m/>
    <m/>
    <m/>
    <m/>
    <m/>
    <m/>
    <m/>
    <m/>
    <m/>
    <m/>
    <m/>
  </r>
  <r>
    <x v="343"/>
    <x v="1"/>
    <x v="563"/>
    <n v="1"/>
    <n v="0"/>
    <n v="0"/>
    <n v="1"/>
    <n v="0"/>
    <n v="0"/>
    <n v="0"/>
    <n v="1"/>
    <m/>
    <m/>
    <s v="V"/>
    <s v="V"/>
    <m/>
    <m/>
    <m/>
    <m/>
    <m/>
    <m/>
    <m/>
    <m/>
    <m/>
    <m/>
    <m/>
  </r>
  <r>
    <x v="343"/>
    <x v="0"/>
    <x v="559"/>
    <n v="3"/>
    <n v="0"/>
    <n v="0"/>
    <n v="0"/>
    <n v="0"/>
    <n v="0"/>
    <n v="0"/>
    <n v="0"/>
    <m/>
    <m/>
    <m/>
    <m/>
    <m/>
    <m/>
    <m/>
    <m/>
    <m/>
    <m/>
    <m/>
    <m/>
    <m/>
    <m/>
    <m/>
  </r>
  <r>
    <x v="343"/>
    <x v="6"/>
    <x v="558"/>
    <n v="7"/>
    <n v="0"/>
    <n v="0"/>
    <n v="5"/>
    <n v="2"/>
    <n v="2"/>
    <n v="0"/>
    <n v="9"/>
    <s v="V"/>
    <s v="V"/>
    <s v="V"/>
    <s v="V"/>
    <m/>
    <m/>
    <m/>
    <m/>
    <m/>
    <m/>
    <m/>
    <m/>
    <m/>
    <m/>
    <m/>
  </r>
  <r>
    <x v="344"/>
    <x v="3"/>
    <x v="524"/>
    <n v="13"/>
    <n v="0"/>
    <n v="0"/>
    <n v="0"/>
    <n v="0"/>
    <n v="0"/>
    <n v="0"/>
    <n v="0"/>
    <m/>
    <m/>
    <m/>
    <m/>
    <m/>
    <m/>
    <m/>
    <m/>
    <m/>
    <m/>
    <m/>
    <m/>
    <m/>
    <m/>
    <m/>
  </r>
  <r>
    <x v="344"/>
    <x v="2"/>
    <x v="551"/>
    <n v="13"/>
    <n v="0"/>
    <n v="0"/>
    <n v="0"/>
    <n v="0"/>
    <n v="0"/>
    <n v="0"/>
    <n v="0"/>
    <m/>
    <m/>
    <m/>
    <m/>
    <m/>
    <m/>
    <m/>
    <m/>
    <m/>
    <m/>
    <m/>
    <m/>
    <m/>
    <m/>
    <m/>
  </r>
  <r>
    <x v="344"/>
    <x v="2"/>
    <x v="550"/>
    <n v="13"/>
    <n v="0"/>
    <n v="0"/>
    <n v="0"/>
    <n v="0"/>
    <n v="0"/>
    <n v="0"/>
    <n v="0"/>
    <m/>
    <m/>
    <m/>
    <m/>
    <m/>
    <m/>
    <m/>
    <m/>
    <m/>
    <m/>
    <m/>
    <m/>
    <m/>
    <m/>
    <m/>
  </r>
  <r>
    <x v="344"/>
    <x v="3"/>
    <x v="531"/>
    <n v="13"/>
    <n v="0"/>
    <n v="0"/>
    <n v="0"/>
    <n v="0"/>
    <n v="0"/>
    <n v="0"/>
    <n v="0"/>
    <m/>
    <m/>
    <m/>
    <m/>
    <m/>
    <m/>
    <m/>
    <m/>
    <m/>
    <m/>
    <m/>
    <m/>
    <m/>
    <m/>
    <m/>
  </r>
  <r>
    <x v="344"/>
    <x v="0"/>
    <x v="560"/>
    <n v="10"/>
    <n v="0"/>
    <n v="0"/>
    <n v="0"/>
    <n v="0"/>
    <n v="0"/>
    <n v="0"/>
    <n v="0"/>
    <m/>
    <m/>
    <m/>
    <m/>
    <m/>
    <m/>
    <m/>
    <m/>
    <m/>
    <m/>
    <m/>
    <m/>
    <m/>
    <m/>
    <m/>
  </r>
  <r>
    <x v="344"/>
    <x v="4"/>
    <x v="540"/>
    <n v="13"/>
    <n v="0"/>
    <n v="0"/>
    <n v="1"/>
    <n v="0"/>
    <n v="1"/>
    <n v="0"/>
    <n v="1"/>
    <s v="V"/>
    <m/>
    <m/>
    <m/>
    <m/>
    <m/>
    <m/>
    <m/>
    <m/>
    <m/>
    <m/>
    <m/>
    <m/>
    <m/>
    <m/>
  </r>
  <r>
    <x v="345"/>
    <x v="0"/>
    <x v="564"/>
    <n v="13"/>
    <n v="0"/>
    <n v="0"/>
    <n v="0"/>
    <n v="0"/>
    <n v="0"/>
    <n v="0"/>
    <n v="0"/>
    <m/>
    <m/>
    <m/>
    <m/>
    <m/>
    <m/>
    <m/>
    <m/>
    <m/>
    <m/>
    <m/>
    <m/>
    <m/>
    <m/>
    <m/>
  </r>
  <r>
    <x v="345"/>
    <x v="4"/>
    <x v="530"/>
    <n v="13"/>
    <n v="0"/>
    <n v="0"/>
    <n v="0"/>
    <n v="0"/>
    <n v="0"/>
    <n v="0"/>
    <n v="0"/>
    <m/>
    <m/>
    <m/>
    <m/>
    <m/>
    <m/>
    <m/>
    <m/>
    <m/>
    <m/>
    <m/>
    <m/>
    <m/>
    <m/>
    <m/>
  </r>
  <r>
    <x v="345"/>
    <x v="4"/>
    <x v="523"/>
    <n v="13"/>
    <n v="0"/>
    <n v="0"/>
    <n v="0"/>
    <n v="0"/>
    <n v="0"/>
    <n v="0"/>
    <n v="0"/>
    <m/>
    <m/>
    <m/>
    <m/>
    <m/>
    <m/>
    <m/>
    <m/>
    <m/>
    <m/>
    <m/>
    <m/>
    <m/>
    <m/>
    <m/>
  </r>
  <r>
    <x v="345"/>
    <x v="1"/>
    <x v="552"/>
    <n v="13"/>
    <n v="13"/>
    <n v="0"/>
    <n v="12"/>
    <n v="0"/>
    <n v="0"/>
    <n v="0"/>
    <n v="12"/>
    <s v="V"/>
    <m/>
    <s v="V"/>
    <s v="V"/>
    <m/>
    <m/>
    <m/>
    <m/>
    <m/>
    <m/>
    <m/>
    <m/>
    <m/>
    <m/>
    <m/>
  </r>
  <r>
    <x v="346"/>
    <x v="1"/>
    <x v="553"/>
    <n v="13"/>
    <n v="0"/>
    <n v="0"/>
    <n v="0"/>
    <n v="0"/>
    <n v="1"/>
    <n v="0"/>
    <n v="1"/>
    <s v="V"/>
    <m/>
    <m/>
    <m/>
    <m/>
    <m/>
    <m/>
    <m/>
    <m/>
    <m/>
    <m/>
    <m/>
    <m/>
    <m/>
    <m/>
  </r>
  <r>
    <x v="346"/>
    <x v="1"/>
    <x v="480"/>
    <n v="6"/>
    <n v="0"/>
    <n v="0"/>
    <n v="0"/>
    <n v="0"/>
    <n v="0"/>
    <n v="0"/>
    <n v="0"/>
    <m/>
    <m/>
    <m/>
    <m/>
    <m/>
    <m/>
    <m/>
    <m/>
    <m/>
    <m/>
    <m/>
    <m/>
    <m/>
    <m/>
    <m/>
  </r>
  <r>
    <x v="346"/>
    <x v="2"/>
    <x v="543"/>
    <n v="13"/>
    <n v="0"/>
    <n v="0"/>
    <n v="0"/>
    <n v="0"/>
    <n v="0"/>
    <n v="0"/>
    <n v="0"/>
    <m/>
    <m/>
    <m/>
    <m/>
    <m/>
    <m/>
    <m/>
    <m/>
    <m/>
    <m/>
    <m/>
    <m/>
    <m/>
    <m/>
    <m/>
  </r>
  <r>
    <x v="346"/>
    <x v="2"/>
    <x v="554"/>
    <n v="13"/>
    <n v="0"/>
    <n v="0"/>
    <n v="0"/>
    <n v="0"/>
    <n v="0"/>
    <n v="0"/>
    <n v="0"/>
    <m/>
    <m/>
    <m/>
    <m/>
    <m/>
    <m/>
    <m/>
    <m/>
    <m/>
    <m/>
    <m/>
    <m/>
    <m/>
    <m/>
    <m/>
  </r>
  <r>
    <x v="346"/>
    <x v="0"/>
    <x v="565"/>
    <n v="13"/>
    <n v="0"/>
    <n v="0"/>
    <n v="0"/>
    <n v="0"/>
    <n v="0"/>
    <n v="0"/>
    <n v="0"/>
    <m/>
    <m/>
    <m/>
    <m/>
    <m/>
    <m/>
    <m/>
    <m/>
    <m/>
    <m/>
    <m/>
    <m/>
    <m/>
    <m/>
    <m/>
  </r>
  <r>
    <x v="346"/>
    <x v="4"/>
    <x v="541"/>
    <n v="13"/>
    <n v="0"/>
    <n v="0"/>
    <n v="0"/>
    <n v="4"/>
    <n v="0"/>
    <n v="0"/>
    <n v="4"/>
    <s v="V"/>
    <m/>
    <m/>
    <m/>
    <m/>
    <m/>
    <m/>
    <m/>
    <m/>
    <m/>
    <m/>
    <m/>
    <m/>
    <m/>
    <m/>
  </r>
  <r>
    <x v="346"/>
    <x v="0"/>
    <x v="566"/>
    <n v="13"/>
    <n v="0"/>
    <n v="0"/>
    <n v="0"/>
    <n v="0"/>
    <n v="0"/>
    <n v="0"/>
    <n v="0"/>
    <m/>
    <m/>
    <m/>
    <m/>
    <m/>
    <m/>
    <m/>
    <m/>
    <m/>
    <m/>
    <m/>
    <m/>
    <m/>
    <m/>
    <m/>
  </r>
  <r>
    <x v="347"/>
    <x v="1"/>
    <x v="567"/>
    <n v="13"/>
    <n v="0"/>
    <n v="0"/>
    <n v="0"/>
    <n v="0"/>
    <n v="0"/>
    <n v="0"/>
    <n v="0"/>
    <m/>
    <m/>
    <m/>
    <m/>
    <m/>
    <m/>
    <m/>
    <m/>
    <m/>
    <m/>
    <m/>
    <m/>
    <m/>
    <m/>
    <m/>
  </r>
  <r>
    <x v="348"/>
    <x v="3"/>
    <x v="528"/>
    <n v="13"/>
    <n v="0"/>
    <n v="0"/>
    <n v="0"/>
    <n v="0"/>
    <n v="0"/>
    <n v="0"/>
    <n v="0"/>
    <m/>
    <m/>
    <m/>
    <m/>
    <m/>
    <m/>
    <m/>
    <m/>
    <m/>
    <m/>
    <m/>
    <m/>
    <m/>
    <m/>
    <m/>
  </r>
  <r>
    <x v="348"/>
    <x v="0"/>
    <x v="568"/>
    <n v="13"/>
    <n v="0"/>
    <n v="0"/>
    <n v="0"/>
    <n v="0"/>
    <n v="0"/>
    <n v="0"/>
    <n v="0"/>
    <m/>
    <m/>
    <m/>
    <m/>
    <m/>
    <m/>
    <m/>
    <m/>
    <m/>
    <m/>
    <m/>
    <m/>
    <m/>
    <m/>
    <m/>
  </r>
  <r>
    <x v="348"/>
    <x v="3"/>
    <x v="529"/>
    <n v="13"/>
    <n v="13"/>
    <n v="0"/>
    <n v="0"/>
    <n v="2"/>
    <n v="0"/>
    <n v="0"/>
    <n v="2"/>
    <s v="V"/>
    <m/>
    <m/>
    <m/>
    <m/>
    <m/>
    <m/>
    <m/>
    <m/>
    <m/>
    <m/>
    <m/>
    <m/>
    <m/>
    <m/>
  </r>
  <r>
    <x v="348"/>
    <x v="1"/>
    <x v="557"/>
    <n v="13"/>
    <n v="0"/>
    <n v="0"/>
    <n v="0"/>
    <n v="0"/>
    <n v="0"/>
    <n v="0"/>
    <n v="0"/>
    <m/>
    <m/>
    <m/>
    <m/>
    <m/>
    <m/>
    <m/>
    <m/>
    <m/>
    <m/>
    <m/>
    <m/>
    <m/>
    <m/>
    <m/>
  </r>
  <r>
    <x v="349"/>
    <x v="3"/>
    <x v="536"/>
    <n v="13"/>
    <n v="0"/>
    <n v="0"/>
    <n v="1"/>
    <n v="1"/>
    <n v="1"/>
    <n v="0"/>
    <n v="3"/>
    <s v="V"/>
    <m/>
    <s v="V"/>
    <m/>
    <m/>
    <m/>
    <m/>
    <m/>
    <m/>
    <m/>
    <m/>
    <m/>
    <m/>
    <m/>
    <m/>
  </r>
  <r>
    <x v="349"/>
    <x v="5"/>
    <x v="531"/>
    <n v="13"/>
    <n v="0"/>
    <n v="0"/>
    <n v="0"/>
    <n v="0"/>
    <n v="0"/>
    <n v="0"/>
    <n v="0"/>
    <m/>
    <m/>
    <m/>
    <m/>
    <m/>
    <m/>
    <m/>
    <m/>
    <m/>
    <m/>
    <m/>
    <m/>
    <m/>
    <m/>
    <m/>
  </r>
  <r>
    <x v="349"/>
    <x v="5"/>
    <x v="525"/>
    <n v="13"/>
    <n v="0"/>
    <n v="0"/>
    <n v="0"/>
    <n v="0"/>
    <n v="0"/>
    <n v="0"/>
    <n v="0"/>
    <m/>
    <m/>
    <m/>
    <m/>
    <m/>
    <m/>
    <m/>
    <m/>
    <m/>
    <m/>
    <m/>
    <m/>
    <m/>
    <m/>
    <m/>
  </r>
  <r>
    <x v="349"/>
    <x v="1"/>
    <x v="562"/>
    <n v="13"/>
    <n v="0"/>
    <n v="0"/>
    <n v="0"/>
    <n v="0"/>
    <n v="0"/>
    <n v="0"/>
    <n v="0"/>
    <m/>
    <m/>
    <m/>
    <m/>
    <m/>
    <m/>
    <m/>
    <m/>
    <m/>
    <m/>
    <m/>
    <m/>
    <m/>
    <m/>
    <m/>
  </r>
  <r>
    <x v="349"/>
    <x v="5"/>
    <x v="519"/>
    <n v="13"/>
    <n v="0"/>
    <n v="0"/>
    <n v="0"/>
    <n v="0"/>
    <n v="0"/>
    <n v="0"/>
    <n v="0"/>
    <m/>
    <m/>
    <m/>
    <m/>
    <m/>
    <m/>
    <m/>
    <m/>
    <m/>
    <m/>
    <m/>
    <m/>
    <m/>
    <m/>
    <m/>
  </r>
  <r>
    <x v="350"/>
    <x v="2"/>
    <x v="545"/>
    <n v="13"/>
    <n v="0"/>
    <n v="0"/>
    <n v="0"/>
    <n v="0"/>
    <n v="0"/>
    <n v="0"/>
    <n v="0"/>
    <m/>
    <m/>
    <m/>
    <m/>
    <m/>
    <m/>
    <m/>
    <m/>
    <m/>
    <m/>
    <m/>
    <m/>
    <m/>
    <m/>
    <m/>
  </r>
  <r>
    <x v="351"/>
    <x v="3"/>
    <x v="523"/>
    <n v="13"/>
    <n v="0"/>
    <n v="0"/>
    <n v="0"/>
    <n v="0"/>
    <n v="0"/>
    <n v="0"/>
    <n v="0"/>
    <m/>
    <m/>
    <m/>
    <m/>
    <m/>
    <m/>
    <m/>
    <m/>
    <m/>
    <m/>
    <m/>
    <m/>
    <m/>
    <m/>
    <m/>
  </r>
  <r>
    <x v="351"/>
    <x v="4"/>
    <x v="551"/>
    <n v="13"/>
    <n v="0"/>
    <n v="0"/>
    <n v="0"/>
    <n v="0"/>
    <n v="1"/>
    <n v="0"/>
    <n v="1"/>
    <s v="V"/>
    <m/>
    <m/>
    <m/>
    <m/>
    <m/>
    <m/>
    <m/>
    <m/>
    <m/>
    <m/>
    <m/>
    <m/>
    <m/>
    <m/>
  </r>
  <r>
    <x v="351"/>
    <x v="3"/>
    <x v="569"/>
    <n v="5"/>
    <n v="0"/>
    <n v="0"/>
    <n v="0"/>
    <n v="0"/>
    <n v="0"/>
    <n v="0"/>
    <n v="0"/>
    <m/>
    <m/>
    <m/>
    <m/>
    <m/>
    <m/>
    <m/>
    <m/>
    <m/>
    <m/>
    <m/>
    <m/>
    <m/>
    <m/>
    <m/>
  </r>
  <r>
    <x v="351"/>
    <x v="3"/>
    <x v="530"/>
    <n v="7"/>
    <n v="0"/>
    <n v="0"/>
    <n v="0"/>
    <n v="0"/>
    <n v="0"/>
    <n v="0"/>
    <n v="0"/>
    <m/>
    <m/>
    <m/>
    <m/>
    <m/>
    <m/>
    <m/>
    <m/>
    <m/>
    <m/>
    <m/>
    <m/>
    <m/>
    <m/>
    <m/>
  </r>
  <r>
    <x v="351"/>
    <x v="3"/>
    <x v="529"/>
    <n v="13"/>
    <n v="0"/>
    <n v="0"/>
    <n v="0"/>
    <n v="0"/>
    <n v="0"/>
    <n v="0"/>
    <n v="0"/>
    <m/>
    <m/>
    <m/>
    <m/>
    <m/>
    <m/>
    <m/>
    <m/>
    <m/>
    <m/>
    <m/>
    <m/>
    <m/>
    <m/>
    <m/>
  </r>
  <r>
    <x v="351"/>
    <x v="1"/>
    <x v="560"/>
    <n v="13"/>
    <n v="0"/>
    <n v="0"/>
    <n v="5"/>
    <n v="0"/>
    <n v="0"/>
    <n v="0"/>
    <n v="5"/>
    <s v="V"/>
    <m/>
    <s v="V"/>
    <s v="V"/>
    <m/>
    <m/>
    <m/>
    <m/>
    <m/>
    <m/>
    <m/>
    <m/>
    <m/>
    <m/>
    <m/>
  </r>
  <r>
    <x v="352"/>
    <x v="4"/>
    <x v="550"/>
    <n v="13"/>
    <n v="0"/>
    <n v="0"/>
    <n v="0"/>
    <n v="0"/>
    <n v="0"/>
    <n v="0"/>
    <n v="0"/>
    <m/>
    <m/>
    <m/>
    <m/>
    <m/>
    <m/>
    <m/>
    <m/>
    <m/>
    <m/>
    <m/>
    <m/>
    <m/>
    <m/>
    <m/>
  </r>
  <r>
    <x v="352"/>
    <x v="2"/>
    <x v="537"/>
    <n v="13"/>
    <n v="0"/>
    <n v="0"/>
    <n v="0"/>
    <n v="1"/>
    <n v="0"/>
    <n v="0"/>
    <n v="1"/>
    <s v="V"/>
    <m/>
    <m/>
    <m/>
    <m/>
    <m/>
    <m/>
    <m/>
    <m/>
    <m/>
    <m/>
    <m/>
    <m/>
    <m/>
    <m/>
  </r>
  <r>
    <x v="352"/>
    <x v="2"/>
    <x v="512"/>
    <n v="13"/>
    <n v="0"/>
    <n v="0"/>
    <n v="0"/>
    <n v="0"/>
    <n v="0"/>
    <n v="0"/>
    <n v="0"/>
    <m/>
    <m/>
    <m/>
    <m/>
    <m/>
    <m/>
    <m/>
    <m/>
    <m/>
    <m/>
    <m/>
    <m/>
    <m/>
    <m/>
    <m/>
  </r>
  <r>
    <x v="352"/>
    <x v="4"/>
    <x v="554"/>
    <n v="13"/>
    <n v="0"/>
    <n v="0"/>
    <n v="0"/>
    <n v="0"/>
    <n v="1"/>
    <n v="0"/>
    <n v="1"/>
    <s v="V"/>
    <m/>
    <m/>
    <m/>
    <m/>
    <m/>
    <m/>
    <m/>
    <m/>
    <m/>
    <m/>
    <m/>
    <m/>
    <m/>
    <m/>
  </r>
  <r>
    <x v="352"/>
    <x v="3"/>
    <x v="540"/>
    <n v="13"/>
    <n v="0"/>
    <n v="0"/>
    <n v="0"/>
    <n v="0"/>
    <n v="0"/>
    <n v="0"/>
    <n v="0"/>
    <m/>
    <m/>
    <m/>
    <m/>
    <m/>
    <m/>
    <m/>
    <m/>
    <m/>
    <m/>
    <m/>
    <m/>
    <m/>
    <m/>
    <m/>
  </r>
  <r>
    <x v="353"/>
    <x v="5"/>
    <x v="527"/>
    <n v="13"/>
    <n v="0"/>
    <n v="0"/>
    <n v="0"/>
    <n v="0"/>
    <n v="0"/>
    <n v="0"/>
    <n v="0"/>
    <m/>
    <m/>
    <m/>
    <m/>
    <m/>
    <m/>
    <m/>
    <m/>
    <m/>
    <m/>
    <m/>
    <m/>
    <m/>
    <m/>
    <m/>
  </r>
  <r>
    <x v="353"/>
    <x v="2"/>
    <x v="567"/>
    <n v="13"/>
    <n v="0"/>
    <n v="0"/>
    <n v="0"/>
    <n v="0"/>
    <n v="0"/>
    <n v="0"/>
    <n v="0"/>
    <m/>
    <m/>
    <m/>
    <m/>
    <m/>
    <m/>
    <m/>
    <m/>
    <m/>
    <m/>
    <m/>
    <m/>
    <m/>
    <m/>
    <m/>
  </r>
  <r>
    <x v="353"/>
    <x v="2"/>
    <x v="553"/>
    <n v="13"/>
    <n v="1"/>
    <n v="0"/>
    <n v="0"/>
    <n v="2"/>
    <n v="0"/>
    <n v="0"/>
    <n v="2"/>
    <s v="V"/>
    <m/>
    <m/>
    <m/>
    <m/>
    <m/>
    <m/>
    <m/>
    <m/>
    <m/>
    <m/>
    <m/>
    <m/>
    <m/>
    <m/>
  </r>
  <r>
    <x v="353"/>
    <x v="5"/>
    <x v="524"/>
    <n v="13"/>
    <n v="0"/>
    <n v="0"/>
    <n v="0"/>
    <n v="0"/>
    <n v="0"/>
    <n v="0"/>
    <n v="0"/>
    <m/>
    <m/>
    <m/>
    <m/>
    <m/>
    <m/>
    <m/>
    <m/>
    <m/>
    <m/>
    <m/>
    <m/>
    <m/>
    <m/>
    <m/>
  </r>
  <r>
    <x v="353"/>
    <x v="1"/>
    <x v="564"/>
    <n v="13"/>
    <n v="0"/>
    <n v="0"/>
    <n v="1"/>
    <n v="0"/>
    <n v="1"/>
    <n v="0"/>
    <n v="2"/>
    <s v="V"/>
    <m/>
    <s v="V"/>
    <s v="V"/>
    <m/>
    <m/>
    <m/>
    <m/>
    <m/>
    <m/>
    <m/>
    <m/>
    <m/>
    <m/>
    <m/>
  </r>
  <r>
    <x v="353"/>
    <x v="2"/>
    <x v="552"/>
    <n v="13"/>
    <n v="0"/>
    <n v="0"/>
    <n v="0"/>
    <n v="0"/>
    <n v="0"/>
    <n v="0"/>
    <n v="0"/>
    <m/>
    <m/>
    <m/>
    <m/>
    <m/>
    <m/>
    <m/>
    <m/>
    <m/>
    <m/>
    <m/>
    <m/>
    <m/>
    <m/>
    <m/>
  </r>
  <r>
    <x v="353"/>
    <x v="1"/>
    <x v="565"/>
    <n v="13"/>
    <n v="13"/>
    <n v="0"/>
    <n v="6"/>
    <n v="2"/>
    <n v="0"/>
    <n v="0"/>
    <n v="8"/>
    <s v="V"/>
    <m/>
    <s v="V"/>
    <s v="V"/>
    <m/>
    <m/>
    <m/>
    <m/>
    <m/>
    <m/>
    <m/>
    <m/>
    <m/>
    <m/>
    <m/>
  </r>
  <r>
    <x v="353"/>
    <x v="1"/>
    <x v="566"/>
    <n v="13"/>
    <n v="1"/>
    <n v="0"/>
    <n v="5"/>
    <n v="1"/>
    <n v="1"/>
    <n v="0"/>
    <n v="0"/>
    <s v="V"/>
    <m/>
    <s v="V"/>
    <s v="V"/>
    <m/>
    <m/>
    <m/>
    <m/>
    <m/>
    <m/>
    <m/>
    <m/>
    <m/>
    <m/>
    <m/>
  </r>
  <r>
    <x v="354"/>
    <x v="4"/>
    <x v="543"/>
    <n v="13"/>
    <n v="13"/>
    <n v="0"/>
    <n v="14"/>
    <n v="0"/>
    <n v="0"/>
    <n v="0"/>
    <n v="14"/>
    <m/>
    <m/>
    <s v="V"/>
    <s v="V"/>
    <m/>
    <m/>
    <m/>
    <m/>
    <m/>
    <m/>
    <m/>
    <m/>
    <m/>
    <m/>
    <m/>
  </r>
  <r>
    <x v="354"/>
    <x v="0"/>
    <x v="570"/>
    <n v="13"/>
    <n v="0"/>
    <n v="0"/>
    <n v="0"/>
    <n v="0"/>
    <n v="0"/>
    <n v="0"/>
    <n v="0"/>
    <m/>
    <m/>
    <m/>
    <m/>
    <m/>
    <m/>
    <m/>
    <m/>
    <m/>
    <m/>
    <m/>
    <m/>
    <m/>
    <m/>
    <m/>
  </r>
  <r>
    <x v="354"/>
    <x v="0"/>
    <x v="571"/>
    <n v="13"/>
    <n v="0"/>
    <n v="0"/>
    <n v="0"/>
    <n v="0"/>
    <n v="0"/>
    <n v="0"/>
    <n v="0"/>
    <m/>
    <m/>
    <m/>
    <m/>
    <m/>
    <m/>
    <m/>
    <m/>
    <m/>
    <m/>
    <m/>
    <m/>
    <m/>
    <m/>
    <m/>
  </r>
  <r>
    <x v="354"/>
    <x v="0"/>
    <x v="572"/>
    <n v="13"/>
    <n v="0"/>
    <n v="0"/>
    <n v="0"/>
    <n v="0"/>
    <n v="0"/>
    <n v="0"/>
    <n v="0"/>
    <m/>
    <m/>
    <m/>
    <m/>
    <m/>
    <m/>
    <m/>
    <m/>
    <m/>
    <m/>
    <m/>
    <m/>
    <m/>
    <m/>
    <m/>
  </r>
  <r>
    <x v="354"/>
    <x v="1"/>
    <x v="566"/>
    <n v="12"/>
    <n v="0"/>
    <n v="0"/>
    <n v="0"/>
    <n v="0"/>
    <n v="0"/>
    <n v="0"/>
    <n v="0"/>
    <m/>
    <m/>
    <m/>
    <m/>
    <m/>
    <m/>
    <m/>
    <m/>
    <m/>
    <m/>
    <m/>
    <m/>
    <m/>
    <m/>
    <m/>
  </r>
  <r>
    <x v="354"/>
    <x v="1"/>
    <x v="573"/>
    <n v="2"/>
    <n v="0"/>
    <n v="0"/>
    <n v="0"/>
    <n v="0"/>
    <n v="0"/>
    <n v="0"/>
    <n v="0"/>
    <m/>
    <m/>
    <m/>
    <m/>
    <m/>
    <m/>
    <m/>
    <m/>
    <m/>
    <m/>
    <m/>
    <m/>
    <m/>
    <m/>
    <m/>
  </r>
  <r>
    <x v="354"/>
    <x v="2"/>
    <x v="574"/>
    <n v="1"/>
    <n v="0"/>
    <n v="0"/>
    <n v="0"/>
    <n v="0"/>
    <n v="0"/>
    <n v="0"/>
    <n v="0"/>
    <m/>
    <m/>
    <m/>
    <m/>
    <m/>
    <m/>
    <m/>
    <m/>
    <m/>
    <m/>
    <m/>
    <m/>
    <m/>
    <m/>
    <m/>
  </r>
  <r>
    <x v="355"/>
    <x v="4"/>
    <x v="544"/>
    <n v="13"/>
    <n v="0"/>
    <n v="0"/>
    <n v="2"/>
    <n v="0"/>
    <n v="0"/>
    <n v="0"/>
    <n v="2"/>
    <s v="V"/>
    <m/>
    <s v="V"/>
    <s v="V"/>
    <m/>
    <m/>
    <m/>
    <m/>
    <m/>
    <m/>
    <m/>
    <m/>
    <m/>
    <m/>
    <m/>
  </r>
  <r>
    <x v="355"/>
    <x v="4"/>
    <x v="545"/>
    <n v="13"/>
    <n v="0"/>
    <n v="0"/>
    <n v="0"/>
    <n v="0"/>
    <n v="0"/>
    <n v="0"/>
    <n v="0"/>
    <m/>
    <m/>
    <m/>
    <m/>
    <m/>
    <m/>
    <m/>
    <m/>
    <m/>
    <m/>
    <m/>
    <m/>
    <m/>
    <m/>
    <m/>
  </r>
  <r>
    <x v="355"/>
    <x v="4"/>
    <x v="543"/>
    <n v="13"/>
    <n v="13"/>
    <n v="0"/>
    <n v="0"/>
    <n v="0"/>
    <n v="0"/>
    <n v="0"/>
    <n v="0"/>
    <m/>
    <s v="V"/>
    <m/>
    <m/>
    <m/>
    <m/>
    <m/>
    <m/>
    <m/>
    <m/>
    <m/>
    <m/>
    <m/>
    <m/>
    <m/>
  </r>
  <r>
    <x v="356"/>
    <x v="1"/>
    <x v="575"/>
    <n v="13"/>
    <n v="0"/>
    <n v="0"/>
    <n v="2"/>
    <n v="1"/>
    <n v="0"/>
    <n v="0"/>
    <n v="3"/>
    <s v="V"/>
    <m/>
    <s v="V"/>
    <s v="V"/>
    <m/>
    <m/>
    <m/>
    <m/>
    <m/>
    <m/>
    <m/>
    <m/>
    <m/>
    <m/>
    <m/>
  </r>
  <r>
    <x v="356"/>
    <x v="5"/>
    <x v="523"/>
    <n v="13"/>
    <n v="0"/>
    <n v="0"/>
    <n v="0"/>
    <n v="0"/>
    <n v="0"/>
    <n v="0"/>
    <n v="0"/>
    <m/>
    <m/>
    <m/>
    <m/>
    <m/>
    <m/>
    <m/>
    <m/>
    <m/>
    <m/>
    <m/>
    <m/>
    <m/>
    <m/>
    <m/>
  </r>
  <r>
    <x v="356"/>
    <x v="2"/>
    <x v="557"/>
    <n v="13"/>
    <n v="0"/>
    <n v="0"/>
    <n v="0"/>
    <n v="0"/>
    <n v="0"/>
    <n v="0"/>
    <n v="0"/>
    <m/>
    <m/>
    <m/>
    <m/>
    <m/>
    <m/>
    <m/>
    <m/>
    <m/>
    <m/>
    <m/>
    <m/>
    <m/>
    <m/>
    <m/>
  </r>
  <r>
    <x v="356"/>
    <x v="4"/>
    <x v="532"/>
    <n v="9"/>
    <n v="2"/>
    <n v="0"/>
    <n v="0"/>
    <n v="0"/>
    <n v="0"/>
    <n v="0"/>
    <n v="0"/>
    <m/>
    <s v="V"/>
    <m/>
    <m/>
    <m/>
    <m/>
    <m/>
    <m/>
    <m/>
    <m/>
    <m/>
    <m/>
    <m/>
    <m/>
    <m/>
  </r>
  <r>
    <x v="356"/>
    <x v="2"/>
    <x v="562"/>
    <n v="13"/>
    <n v="0"/>
    <n v="0"/>
    <n v="0"/>
    <n v="0"/>
    <n v="0"/>
    <n v="0"/>
    <n v="0"/>
    <m/>
    <m/>
    <m/>
    <m/>
    <m/>
    <m/>
    <m/>
    <m/>
    <m/>
    <m/>
    <m/>
    <m/>
    <m/>
    <m/>
    <m/>
  </r>
  <r>
    <x v="357"/>
    <x v="5"/>
    <x v="529"/>
    <n v="13"/>
    <n v="0"/>
    <n v="0"/>
    <n v="0"/>
    <n v="0"/>
    <n v="0"/>
    <n v="0"/>
    <n v="0"/>
    <m/>
    <m/>
    <m/>
    <m/>
    <m/>
    <m/>
    <m/>
    <m/>
    <m/>
    <m/>
    <m/>
    <m/>
    <m/>
    <m/>
    <m/>
  </r>
  <r>
    <x v="357"/>
    <x v="0"/>
    <x v="576"/>
    <n v="13"/>
    <n v="0"/>
    <n v="0"/>
    <n v="0"/>
    <n v="0"/>
    <n v="0"/>
    <n v="0"/>
    <n v="0"/>
    <m/>
    <m/>
    <m/>
    <m/>
    <m/>
    <m/>
    <m/>
    <m/>
    <m/>
    <m/>
    <m/>
    <m/>
    <m/>
    <m/>
    <m/>
  </r>
  <r>
    <x v="357"/>
    <x v="6"/>
    <x v="577"/>
    <n v="13"/>
    <n v="0"/>
    <n v="0"/>
    <n v="15"/>
    <n v="1"/>
    <n v="0"/>
    <n v="0"/>
    <n v="16"/>
    <s v="V"/>
    <s v="V"/>
    <s v="V"/>
    <s v="V"/>
    <m/>
    <m/>
    <m/>
    <m/>
    <m/>
    <m/>
    <m/>
    <m/>
    <m/>
    <m/>
    <m/>
  </r>
  <r>
    <x v="356"/>
    <x v="6"/>
    <x v="578"/>
    <n v="1"/>
    <n v="0"/>
    <n v="0"/>
    <n v="1"/>
    <n v="0"/>
    <n v="0"/>
    <n v="0"/>
    <n v="1"/>
    <m/>
    <s v="V"/>
    <m/>
    <m/>
    <m/>
    <m/>
    <m/>
    <m/>
    <m/>
    <m/>
    <m/>
    <m/>
    <m/>
    <m/>
    <m/>
  </r>
  <r>
    <x v="358"/>
    <x v="0"/>
    <x v="579"/>
    <n v="13"/>
    <n v="0"/>
    <n v="0"/>
    <n v="0"/>
    <n v="0"/>
    <n v="0"/>
    <n v="0"/>
    <n v="0"/>
    <m/>
    <m/>
    <m/>
    <m/>
    <m/>
    <m/>
    <m/>
    <m/>
    <m/>
    <m/>
    <m/>
    <m/>
    <m/>
    <m/>
    <m/>
  </r>
  <r>
    <x v="358"/>
    <x v="2"/>
    <x v="560"/>
    <n v="13"/>
    <n v="0"/>
    <n v="0"/>
    <n v="0"/>
    <n v="0"/>
    <n v="0"/>
    <n v="0"/>
    <n v="0"/>
    <m/>
    <m/>
    <m/>
    <m/>
    <m/>
    <m/>
    <m/>
    <m/>
    <m/>
    <m/>
    <m/>
    <m/>
    <m/>
    <m/>
    <m/>
  </r>
  <r>
    <x v="358"/>
    <x v="4"/>
    <x v="543"/>
    <n v="13"/>
    <n v="0"/>
    <n v="0"/>
    <n v="0"/>
    <n v="0"/>
    <n v="1"/>
    <n v="0"/>
    <n v="1"/>
    <s v="V"/>
    <m/>
    <m/>
    <m/>
    <m/>
    <m/>
    <m/>
    <m/>
    <m/>
    <m/>
    <m/>
    <m/>
    <m/>
    <m/>
    <m/>
  </r>
  <r>
    <x v="358"/>
    <x v="3"/>
    <x v="551"/>
    <n v="13"/>
    <n v="0"/>
    <n v="0"/>
    <n v="0"/>
    <n v="0"/>
    <n v="0"/>
    <n v="0"/>
    <n v="0"/>
    <m/>
    <m/>
    <m/>
    <m/>
    <m/>
    <m/>
    <m/>
    <m/>
    <m/>
    <m/>
    <m/>
    <m/>
    <m/>
    <m/>
    <m/>
  </r>
  <r>
    <x v="358"/>
    <x v="3"/>
    <x v="554"/>
    <n v="13"/>
    <n v="0"/>
    <n v="0"/>
    <n v="0"/>
    <n v="0"/>
    <n v="0"/>
    <n v="0"/>
    <n v="0"/>
    <m/>
    <m/>
    <m/>
    <m/>
    <m/>
    <m/>
    <m/>
    <m/>
    <m/>
    <m/>
    <m/>
    <m/>
    <m/>
    <m/>
    <m/>
  </r>
  <r>
    <x v="358"/>
    <x v="5"/>
    <x v="540"/>
    <n v="13"/>
    <n v="0"/>
    <n v="0"/>
    <n v="0"/>
    <n v="0"/>
    <n v="0"/>
    <n v="0"/>
    <n v="0"/>
    <m/>
    <m/>
    <m/>
    <m/>
    <m/>
    <m/>
    <m/>
    <m/>
    <m/>
    <m/>
    <m/>
    <m/>
    <m/>
    <m/>
    <m/>
  </r>
  <r>
    <x v="358"/>
    <x v="6"/>
    <x v="580"/>
    <n v="12"/>
    <n v="9"/>
    <n v="0"/>
    <n v="34"/>
    <n v="0"/>
    <n v="0"/>
    <n v="0"/>
    <n v="34"/>
    <s v="V"/>
    <m/>
    <s v="V"/>
    <s v="V"/>
    <m/>
    <m/>
    <m/>
    <m/>
    <m/>
    <m/>
    <m/>
    <m/>
    <m/>
    <m/>
    <m/>
  </r>
  <r>
    <x v="359"/>
    <x v="1"/>
    <x v="568"/>
    <n v="8"/>
    <n v="5"/>
    <n v="0"/>
    <n v="18"/>
    <n v="1"/>
    <n v="0"/>
    <n v="0"/>
    <n v="19"/>
    <s v="V"/>
    <s v="V"/>
    <s v="V"/>
    <s v="V"/>
    <m/>
    <m/>
    <m/>
    <m/>
    <m/>
    <m/>
    <m/>
    <m/>
    <m/>
    <m/>
    <m/>
  </r>
  <r>
    <x v="359"/>
    <x v="2"/>
    <x v="85"/>
    <n v="8"/>
    <n v="0"/>
    <n v="0"/>
    <n v="0"/>
    <n v="0"/>
    <n v="0"/>
    <n v="0"/>
    <n v="0"/>
    <m/>
    <m/>
    <m/>
    <m/>
    <m/>
    <m/>
    <m/>
    <m/>
    <m/>
    <m/>
    <m/>
    <m/>
    <m/>
    <m/>
    <m/>
  </r>
  <r>
    <x v="359"/>
    <x v="3"/>
    <x v="550"/>
    <n v="13"/>
    <n v="0"/>
    <n v="0"/>
    <n v="0"/>
    <n v="0"/>
    <n v="0"/>
    <n v="0"/>
    <n v="0"/>
    <m/>
    <m/>
    <m/>
    <m/>
    <m/>
    <m/>
    <m/>
    <m/>
    <m/>
    <m/>
    <m/>
    <m/>
    <m/>
    <m/>
    <m/>
  </r>
  <r>
    <x v="359"/>
    <x v="5"/>
    <x v="530"/>
    <n v="12"/>
    <n v="0"/>
    <n v="0"/>
    <n v="0"/>
    <n v="0"/>
    <n v="0"/>
    <n v="0"/>
    <n v="0"/>
    <m/>
    <m/>
    <m/>
    <m/>
    <m/>
    <m/>
    <m/>
    <m/>
    <m/>
    <m/>
    <m/>
    <m/>
    <m/>
    <m/>
    <m/>
  </r>
  <r>
    <x v="359"/>
    <x v="5"/>
    <x v="541"/>
    <n v="13"/>
    <n v="0"/>
    <n v="0"/>
    <n v="0"/>
    <n v="0"/>
    <n v="0"/>
    <n v="0"/>
    <n v="0"/>
    <m/>
    <m/>
    <m/>
    <m/>
    <m/>
    <m/>
    <m/>
    <m/>
    <m/>
    <m/>
    <m/>
    <m/>
    <m/>
    <m/>
    <m/>
  </r>
  <r>
    <x v="360"/>
    <x v="1"/>
    <x v="581"/>
    <n v="5"/>
    <n v="0"/>
    <n v="0"/>
    <n v="2"/>
    <n v="0"/>
    <n v="0"/>
    <n v="0"/>
    <n v="2"/>
    <s v="V"/>
    <m/>
    <s v="V"/>
    <s v="V"/>
    <m/>
    <m/>
    <m/>
    <m/>
    <m/>
    <m/>
    <m/>
    <m/>
    <m/>
    <m/>
    <m/>
  </r>
  <r>
    <x v="360"/>
    <x v="1"/>
    <x v="572"/>
    <n v="13"/>
    <n v="0"/>
    <n v="0"/>
    <n v="0"/>
    <n v="0"/>
    <n v="0"/>
    <n v="0"/>
    <n v="0"/>
    <m/>
    <m/>
    <m/>
    <m/>
    <m/>
    <m/>
    <m/>
    <m/>
    <m/>
    <m/>
    <m/>
    <m/>
    <m/>
    <m/>
    <m/>
  </r>
  <r>
    <x v="360"/>
    <x v="1"/>
    <x v="570"/>
    <n v="13"/>
    <n v="0"/>
    <n v="0"/>
    <n v="0"/>
    <n v="0"/>
    <n v="0"/>
    <n v="0"/>
    <n v="0"/>
    <m/>
    <m/>
    <m/>
    <m/>
    <m/>
    <m/>
    <m/>
    <m/>
    <m/>
    <m/>
    <m/>
    <m/>
    <m/>
    <m/>
    <m/>
  </r>
  <r>
    <x v="360"/>
    <x v="2"/>
    <x v="564"/>
    <n v="13"/>
    <n v="0"/>
    <n v="0"/>
    <n v="0"/>
    <n v="0"/>
    <n v="0"/>
    <n v="0"/>
    <n v="0"/>
    <m/>
    <m/>
    <m/>
    <m/>
    <m/>
    <m/>
    <m/>
    <m/>
    <m/>
    <m/>
    <m/>
    <m/>
    <m/>
    <m/>
    <m/>
  </r>
  <r>
    <x v="360"/>
    <x v="4"/>
    <x v="567"/>
    <n v="13"/>
    <n v="13"/>
    <n v="0"/>
    <n v="0"/>
    <n v="0"/>
    <n v="0"/>
    <n v="0"/>
    <n v="0"/>
    <m/>
    <m/>
    <m/>
    <m/>
    <m/>
    <m/>
    <m/>
    <m/>
    <m/>
    <m/>
    <m/>
    <m/>
    <m/>
    <m/>
    <m/>
  </r>
  <r>
    <x v="360"/>
    <x v="4"/>
    <x v="552"/>
    <n v="13"/>
    <n v="13"/>
    <n v="0"/>
    <n v="0"/>
    <n v="0"/>
    <n v="0"/>
    <n v="0"/>
    <n v="0"/>
    <m/>
    <m/>
    <m/>
    <m/>
    <m/>
    <m/>
    <m/>
    <m/>
    <m/>
    <m/>
    <m/>
    <m/>
    <m/>
    <m/>
    <m/>
  </r>
  <r>
    <x v="360"/>
    <x v="6"/>
    <x v="582"/>
    <n v="9"/>
    <n v="0"/>
    <n v="0"/>
    <n v="4"/>
    <n v="1"/>
    <n v="0"/>
    <n v="0"/>
    <n v="5"/>
    <s v="V"/>
    <m/>
    <s v="V"/>
    <s v="V"/>
    <m/>
    <m/>
    <m/>
    <m/>
    <m/>
    <m/>
    <m/>
    <m/>
    <m/>
    <m/>
    <m/>
  </r>
  <r>
    <x v="361"/>
    <x v="2"/>
    <x v="565"/>
    <n v="13"/>
    <n v="1"/>
    <n v="0"/>
    <n v="1"/>
    <n v="1"/>
    <n v="0"/>
    <n v="0"/>
    <n v="0"/>
    <s v="V"/>
    <m/>
    <m/>
    <m/>
    <m/>
    <m/>
    <m/>
    <m/>
    <m/>
    <m/>
    <m/>
    <m/>
    <m/>
    <m/>
    <m/>
  </r>
  <r>
    <x v="361"/>
    <x v="2"/>
    <x v="566"/>
    <n v="13"/>
    <n v="0"/>
    <n v="0"/>
    <n v="0"/>
    <n v="0"/>
    <n v="0"/>
    <n v="0"/>
    <n v="0"/>
    <m/>
    <m/>
    <m/>
    <m/>
    <m/>
    <m/>
    <m/>
    <m/>
    <m/>
    <m/>
    <m/>
    <m/>
    <m/>
    <m/>
    <m/>
  </r>
  <r>
    <x v="361"/>
    <x v="2"/>
    <x v="583"/>
    <n v="1"/>
    <n v="0"/>
    <n v="0"/>
    <n v="0"/>
    <n v="0"/>
    <n v="0"/>
    <n v="0"/>
    <n v="0"/>
    <m/>
    <m/>
    <m/>
    <m/>
    <m/>
    <m/>
    <m/>
    <m/>
    <m/>
    <m/>
    <m/>
    <m/>
    <m/>
    <m/>
    <m/>
  </r>
  <r>
    <x v="361"/>
    <x v="4"/>
    <x v="567"/>
    <n v="13"/>
    <n v="13"/>
    <n v="0"/>
    <n v="8"/>
    <n v="0"/>
    <n v="0"/>
    <n v="0"/>
    <n v="8"/>
    <s v="V"/>
    <m/>
    <m/>
    <m/>
    <m/>
    <m/>
    <m/>
    <m/>
    <m/>
    <m/>
    <m/>
    <m/>
    <m/>
    <m/>
    <m/>
  </r>
  <r>
    <x v="361"/>
    <x v="4"/>
    <x v="553"/>
    <n v="13"/>
    <n v="0"/>
    <n v="0"/>
    <n v="2"/>
    <n v="0"/>
    <n v="1"/>
    <n v="0"/>
    <n v="3"/>
    <s v="V"/>
    <m/>
    <m/>
    <m/>
    <m/>
    <m/>
    <m/>
    <m/>
    <m/>
    <m/>
    <m/>
    <m/>
    <m/>
    <m/>
    <m/>
  </r>
  <r>
    <x v="361"/>
    <x v="4"/>
    <x v="584"/>
    <n v="2"/>
    <n v="0"/>
    <n v="0"/>
    <n v="0"/>
    <n v="0"/>
    <n v="0"/>
    <n v="0"/>
    <n v="0"/>
    <m/>
    <m/>
    <m/>
    <m/>
    <m/>
    <m/>
    <m/>
    <m/>
    <m/>
    <m/>
    <m/>
    <m/>
    <m/>
    <m/>
    <m/>
  </r>
  <r>
    <x v="362"/>
    <x v="3"/>
    <x v="544"/>
    <n v="13"/>
    <n v="0"/>
    <n v="0"/>
    <n v="0"/>
    <n v="0"/>
    <n v="0"/>
    <n v="0"/>
    <n v="0"/>
    <m/>
    <m/>
    <m/>
    <m/>
    <m/>
    <m/>
    <m/>
    <m/>
    <m/>
    <m/>
    <m/>
    <m/>
    <m/>
    <m/>
    <m/>
  </r>
  <r>
    <x v="362"/>
    <x v="0"/>
    <x v="585"/>
    <n v="13"/>
    <n v="0"/>
    <n v="0"/>
    <n v="0"/>
    <n v="0"/>
    <n v="0"/>
    <n v="0"/>
    <n v="0"/>
    <m/>
    <m/>
    <m/>
    <m/>
    <m/>
    <m/>
    <m/>
    <m/>
    <m/>
    <m/>
    <m/>
    <m/>
    <m/>
    <m/>
    <m/>
  </r>
  <r>
    <x v="362"/>
    <x v="3"/>
    <x v="545"/>
    <n v="13"/>
    <n v="0"/>
    <n v="0"/>
    <n v="0"/>
    <n v="0"/>
    <n v="0"/>
    <n v="0"/>
    <n v="0"/>
    <m/>
    <m/>
    <m/>
    <m/>
    <m/>
    <m/>
    <m/>
    <m/>
    <m/>
    <m/>
    <m/>
    <m/>
    <m/>
    <m/>
    <m/>
  </r>
  <r>
    <x v="362"/>
    <x v="0"/>
    <x v="586"/>
    <n v="13"/>
    <n v="0"/>
    <n v="0"/>
    <n v="0"/>
    <n v="0"/>
    <n v="0"/>
    <n v="0"/>
    <n v="0"/>
    <m/>
    <m/>
    <m/>
    <m/>
    <m/>
    <m/>
    <m/>
    <m/>
    <m/>
    <m/>
    <m/>
    <m/>
    <m/>
    <m/>
    <m/>
  </r>
  <r>
    <x v="362"/>
    <x v="5"/>
    <x v="557"/>
    <n v="13"/>
    <n v="0"/>
    <n v="0"/>
    <n v="0"/>
    <n v="0"/>
    <n v="0"/>
    <n v="0"/>
    <n v="0"/>
    <m/>
    <m/>
    <s v="V"/>
    <s v="V"/>
    <m/>
    <m/>
    <m/>
    <m/>
    <m/>
    <m/>
    <m/>
    <m/>
    <m/>
    <m/>
    <m/>
  </r>
  <r>
    <x v="362"/>
    <x v="1"/>
    <x v="571"/>
    <n v="13"/>
    <n v="7"/>
    <n v="0"/>
    <n v="21"/>
    <n v="0"/>
    <n v="0"/>
    <n v="0"/>
    <n v="21"/>
    <m/>
    <m/>
    <m/>
    <m/>
    <m/>
    <m/>
    <m/>
    <m/>
    <m/>
    <m/>
    <m/>
    <m/>
    <m/>
    <m/>
    <m/>
  </r>
  <r>
    <x v="363"/>
    <x v="5"/>
    <x v="551"/>
    <n v="13"/>
    <n v="0"/>
    <n v="0"/>
    <n v="0"/>
    <n v="0"/>
    <n v="0"/>
    <n v="0"/>
    <n v="0"/>
    <m/>
    <m/>
    <m/>
    <m/>
    <m/>
    <m/>
    <m/>
    <m/>
    <m/>
    <m/>
    <m/>
    <m/>
    <m/>
    <m/>
    <m/>
  </r>
  <r>
    <x v="363"/>
    <x v="4"/>
    <x v="567"/>
    <n v="13"/>
    <n v="0"/>
    <n v="0"/>
    <n v="2"/>
    <n v="0"/>
    <n v="1"/>
    <n v="0"/>
    <n v="3"/>
    <s v="V"/>
    <m/>
    <s v="V"/>
    <s v="V"/>
    <m/>
    <m/>
    <m/>
    <m/>
    <m/>
    <m/>
    <m/>
    <m/>
    <m/>
    <m/>
    <m/>
  </r>
  <r>
    <x v="362"/>
    <x v="6"/>
    <x v="587"/>
    <n v="2"/>
    <n v="0"/>
    <n v="0"/>
    <n v="1"/>
    <n v="0"/>
    <n v="0"/>
    <n v="0"/>
    <n v="0"/>
    <s v="V"/>
    <s v="V"/>
    <m/>
    <m/>
    <m/>
    <m/>
    <m/>
    <m/>
    <m/>
    <m/>
    <m/>
    <m/>
    <m/>
    <m/>
    <m/>
  </r>
  <r>
    <x v="364"/>
    <x v="0"/>
    <x v="588"/>
    <n v="13"/>
    <n v="0"/>
    <n v="0"/>
    <n v="0"/>
    <n v="0"/>
    <n v="0"/>
    <n v="0"/>
    <n v="0"/>
    <m/>
    <m/>
    <m/>
    <m/>
    <m/>
    <m/>
    <m/>
    <m/>
    <m/>
    <m/>
    <m/>
    <m/>
    <m/>
    <m/>
    <m/>
  </r>
  <r>
    <x v="364"/>
    <x v="4"/>
    <x v="560"/>
    <n v="13"/>
    <n v="0"/>
    <n v="0"/>
    <n v="0"/>
    <n v="0"/>
    <n v="0"/>
    <n v="0"/>
    <n v="0"/>
    <m/>
    <m/>
    <m/>
    <m/>
    <m/>
    <m/>
    <m/>
    <m/>
    <m/>
    <m/>
    <m/>
    <m/>
    <m/>
    <m/>
    <m/>
  </r>
  <r>
    <x v="364"/>
    <x v="5"/>
    <x v="554"/>
    <n v="13"/>
    <n v="0"/>
    <n v="0"/>
    <n v="0"/>
    <n v="0"/>
    <n v="0"/>
    <n v="0"/>
    <n v="0"/>
    <m/>
    <m/>
    <m/>
    <m/>
    <m/>
    <m/>
    <m/>
    <m/>
    <m/>
    <m/>
    <m/>
    <m/>
    <m/>
    <m/>
    <m/>
  </r>
  <r>
    <x v="364"/>
    <x v="4"/>
    <x v="562"/>
    <n v="13"/>
    <n v="1"/>
    <n v="0"/>
    <n v="0"/>
    <n v="0"/>
    <n v="0"/>
    <n v="0"/>
    <n v="0"/>
    <m/>
    <s v="V"/>
    <m/>
    <m/>
    <m/>
    <m/>
    <m/>
    <m/>
    <m/>
    <m/>
    <m/>
    <m/>
    <m/>
    <m/>
    <m/>
  </r>
  <r>
    <x v="364"/>
    <x v="0"/>
    <x v="589"/>
    <n v="13"/>
    <n v="0"/>
    <n v="0"/>
    <n v="0"/>
    <n v="0"/>
    <n v="0"/>
    <n v="0"/>
    <n v="0"/>
    <m/>
    <m/>
    <m/>
    <m/>
    <m/>
    <m/>
    <m/>
    <m/>
    <m/>
    <m/>
    <m/>
    <m/>
    <m/>
    <m/>
    <m/>
  </r>
  <r>
    <x v="364"/>
    <x v="1"/>
    <x v="590"/>
    <n v="7"/>
    <n v="1"/>
    <n v="0"/>
    <n v="5"/>
    <n v="0"/>
    <n v="0"/>
    <n v="0"/>
    <n v="5"/>
    <m/>
    <m/>
    <s v="V"/>
    <s v="V"/>
    <m/>
    <m/>
    <m/>
    <m/>
    <m/>
    <m/>
    <m/>
    <m/>
    <m/>
    <m/>
    <m/>
  </r>
  <r>
    <x v="364"/>
    <x v="2"/>
    <x v="591"/>
    <n v="13"/>
    <n v="0"/>
    <n v="0"/>
    <n v="0"/>
    <n v="0"/>
    <n v="0"/>
    <n v="0"/>
    <n v="0"/>
    <m/>
    <m/>
    <m/>
    <m/>
    <m/>
    <m/>
    <m/>
    <m/>
    <m/>
    <m/>
    <m/>
    <m/>
    <m/>
    <m/>
    <m/>
  </r>
  <r>
    <x v="364"/>
    <x v="2"/>
    <x v="575"/>
    <n v="13"/>
    <n v="0"/>
    <n v="0"/>
    <n v="0"/>
    <n v="0"/>
    <n v="0"/>
    <n v="0"/>
    <n v="0"/>
    <m/>
    <m/>
    <m/>
    <m/>
    <m/>
    <m/>
    <m/>
    <m/>
    <m/>
    <m/>
    <m/>
    <m/>
    <m/>
    <m/>
    <m/>
  </r>
  <r>
    <x v="364"/>
    <x v="5"/>
    <x v="551"/>
    <n v="13"/>
    <n v="13"/>
    <n v="0"/>
    <n v="0"/>
    <n v="0"/>
    <n v="10"/>
    <n v="0"/>
    <n v="10"/>
    <s v="V"/>
    <m/>
    <m/>
    <m/>
    <m/>
    <m/>
    <m/>
    <m/>
    <m/>
    <m/>
    <m/>
    <m/>
    <m/>
    <m/>
    <m/>
  </r>
  <r>
    <x v="365"/>
    <x v="1"/>
    <x v="576"/>
    <n v="13"/>
    <n v="0"/>
    <n v="0"/>
    <n v="0"/>
    <n v="0"/>
    <n v="0"/>
    <n v="0"/>
    <n v="0"/>
    <m/>
    <m/>
    <m/>
    <m/>
    <m/>
    <m/>
    <m/>
    <m/>
    <m/>
    <m/>
    <m/>
    <m/>
    <m/>
    <m/>
    <m/>
  </r>
  <r>
    <x v="365"/>
    <x v="1"/>
    <x v="579"/>
    <n v="13"/>
    <n v="0"/>
    <n v="0"/>
    <n v="5"/>
    <n v="0"/>
    <n v="0"/>
    <n v="0"/>
    <n v="5"/>
    <s v="V"/>
    <m/>
    <m/>
    <m/>
    <m/>
    <m/>
    <m/>
    <m/>
    <m/>
    <m/>
    <m/>
    <m/>
    <m/>
    <m/>
    <m/>
  </r>
  <r>
    <x v="365"/>
    <x v="1"/>
    <x v="592"/>
    <n v="1"/>
    <n v="0"/>
    <n v="0"/>
    <n v="0"/>
    <n v="0"/>
    <n v="0"/>
    <n v="0"/>
    <n v="0"/>
    <m/>
    <m/>
    <m/>
    <m/>
    <m/>
    <m/>
    <m/>
    <m/>
    <m/>
    <m/>
    <m/>
    <m/>
    <m/>
    <m/>
    <m/>
  </r>
  <r>
    <x v="365"/>
    <x v="4"/>
    <x v="593"/>
    <n v="1"/>
    <n v="1"/>
    <n v="0"/>
    <n v="0"/>
    <n v="0"/>
    <n v="1"/>
    <n v="0"/>
    <n v="1"/>
    <s v="V"/>
    <m/>
    <m/>
    <m/>
    <m/>
    <m/>
    <m/>
    <m/>
    <m/>
    <m/>
    <m/>
    <m/>
    <m/>
    <m/>
    <m/>
  </r>
  <r>
    <x v="365"/>
    <x v="5"/>
    <x v="550"/>
    <n v="13"/>
    <n v="0"/>
    <n v="0"/>
    <n v="0"/>
    <n v="0"/>
    <n v="0"/>
    <n v="0"/>
    <n v="0"/>
    <m/>
    <m/>
    <m/>
    <m/>
    <m/>
    <m/>
    <m/>
    <m/>
    <m/>
    <m/>
    <m/>
    <m/>
    <m/>
    <m/>
    <m/>
  </r>
  <r>
    <x v="366"/>
    <x v="4"/>
    <x v="566"/>
    <n v="13"/>
    <n v="13"/>
    <n v="0"/>
    <n v="0"/>
    <n v="0"/>
    <n v="0"/>
    <n v="0"/>
    <n v="0"/>
    <m/>
    <s v="V"/>
    <m/>
    <m/>
    <m/>
    <m/>
    <m/>
    <m/>
    <m/>
    <m/>
    <m/>
    <m/>
    <m/>
    <m/>
    <m/>
  </r>
  <r>
    <x v="366"/>
    <x v="6"/>
    <x v="594"/>
    <n v="13"/>
    <n v="13"/>
    <n v="0"/>
    <n v="0"/>
    <n v="0"/>
    <n v="0"/>
    <n v="0"/>
    <n v="0"/>
    <s v="V"/>
    <m/>
    <m/>
    <m/>
    <m/>
    <m/>
    <m/>
    <m/>
    <m/>
    <m/>
    <m/>
    <m/>
    <m/>
    <m/>
    <m/>
  </r>
  <r>
    <x v="366"/>
    <x v="6"/>
    <x v="595"/>
    <n v="13"/>
    <n v="13"/>
    <n v="0"/>
    <n v="0"/>
    <n v="0"/>
    <n v="0"/>
    <n v="0"/>
    <n v="0"/>
    <s v="V"/>
    <m/>
    <m/>
    <m/>
    <m/>
    <m/>
    <m/>
    <m/>
    <m/>
    <m/>
    <m/>
    <m/>
    <m/>
    <m/>
    <m/>
  </r>
  <r>
    <x v="367"/>
    <x v="2"/>
    <x v="572"/>
    <n v="13"/>
    <n v="0"/>
    <n v="0"/>
    <n v="0"/>
    <n v="0"/>
    <n v="0"/>
    <n v="0"/>
    <n v="0"/>
    <m/>
    <m/>
    <m/>
    <m/>
    <m/>
    <m/>
    <m/>
    <m/>
    <m/>
    <m/>
    <m/>
    <m/>
    <m/>
    <m/>
    <m/>
  </r>
  <r>
    <x v="367"/>
    <x v="2"/>
    <x v="570"/>
    <n v="13"/>
    <n v="0"/>
    <n v="0"/>
    <n v="0"/>
    <n v="0"/>
    <n v="0"/>
    <n v="0"/>
    <n v="0"/>
    <m/>
    <m/>
    <m/>
    <m/>
    <m/>
    <m/>
    <m/>
    <m/>
    <m/>
    <m/>
    <m/>
    <m/>
    <m/>
    <m/>
    <m/>
  </r>
  <r>
    <x v="367"/>
    <x v="4"/>
    <x v="564"/>
    <n v="13"/>
    <n v="0"/>
    <n v="0"/>
    <n v="1"/>
    <n v="0"/>
    <n v="0"/>
    <n v="0"/>
    <n v="1"/>
    <m/>
    <m/>
    <s v="V"/>
    <s v="V"/>
    <m/>
    <m/>
    <m/>
    <m/>
    <m/>
    <m/>
    <m/>
    <m/>
    <m/>
    <m/>
    <m/>
  </r>
  <r>
    <x v="367"/>
    <x v="1"/>
    <x v="596"/>
    <n v="13"/>
    <n v="0"/>
    <n v="0"/>
    <n v="0"/>
    <n v="0"/>
    <n v="0"/>
    <n v="0"/>
    <n v="0"/>
    <m/>
    <m/>
    <m/>
    <m/>
    <m/>
    <m/>
    <m/>
    <m/>
    <m/>
    <m/>
    <m/>
    <m/>
    <m/>
    <m/>
    <m/>
  </r>
  <r>
    <x v="367"/>
    <x v="5"/>
    <x v="544"/>
    <n v="13"/>
    <n v="0"/>
    <n v="0"/>
    <n v="0"/>
    <n v="0"/>
    <n v="0"/>
    <n v="0"/>
    <n v="0"/>
    <m/>
    <m/>
    <m/>
    <m/>
    <m/>
    <m/>
    <m/>
    <m/>
    <m/>
    <m/>
    <m/>
    <m/>
    <m/>
    <m/>
    <m/>
  </r>
  <r>
    <x v="367"/>
    <x v="2"/>
    <x v="568"/>
    <n v="13"/>
    <n v="1"/>
    <n v="0"/>
    <n v="0"/>
    <n v="1"/>
    <n v="0"/>
    <n v="0"/>
    <n v="1"/>
    <s v="V"/>
    <m/>
    <m/>
    <m/>
    <m/>
    <m/>
    <m/>
    <m/>
    <m/>
    <m/>
    <m/>
    <m/>
    <m/>
    <m/>
    <m/>
  </r>
  <r>
    <x v="367"/>
    <x v="6"/>
    <x v="595"/>
    <n v="13"/>
    <n v="13"/>
    <n v="0"/>
    <n v="0"/>
    <n v="0"/>
    <n v="0"/>
    <n v="0"/>
    <n v="0"/>
    <m/>
    <s v="V"/>
    <m/>
    <m/>
    <m/>
    <m/>
    <m/>
    <m/>
    <m/>
    <m/>
    <m/>
    <m/>
    <m/>
    <m/>
    <m/>
  </r>
  <r>
    <x v="368"/>
    <x v="3"/>
    <x v="567"/>
    <n v="13"/>
    <n v="0"/>
    <n v="0"/>
    <n v="0"/>
    <n v="0"/>
    <n v="0"/>
    <n v="0"/>
    <n v="0"/>
    <m/>
    <m/>
    <m/>
    <m/>
    <m/>
    <m/>
    <m/>
    <m/>
    <m/>
    <m/>
    <m/>
    <m/>
    <m/>
    <m/>
    <m/>
  </r>
  <r>
    <x v="368"/>
    <x v="0"/>
    <x v="597"/>
    <n v="13"/>
    <n v="0"/>
    <n v="0"/>
    <n v="0"/>
    <n v="0"/>
    <n v="0"/>
    <n v="0"/>
    <n v="0"/>
    <m/>
    <m/>
    <m/>
    <m/>
    <m/>
    <m/>
    <m/>
    <m/>
    <m/>
    <m/>
    <m/>
    <m/>
    <m/>
    <m/>
    <m/>
  </r>
  <r>
    <x v="368"/>
    <x v="3"/>
    <x v="560"/>
    <n v="13"/>
    <n v="0"/>
    <n v="0"/>
    <n v="0"/>
    <n v="0"/>
    <n v="0"/>
    <n v="0"/>
    <n v="0"/>
    <m/>
    <m/>
    <m/>
    <m/>
    <m/>
    <m/>
    <m/>
    <m/>
    <m/>
    <m/>
    <m/>
    <m/>
    <m/>
    <m/>
    <m/>
  </r>
  <r>
    <x v="368"/>
    <x v="6"/>
    <x v="598"/>
    <n v="13"/>
    <n v="3"/>
    <n v="0"/>
    <n v="8"/>
    <n v="1"/>
    <n v="1"/>
    <n v="0"/>
    <n v="0"/>
    <s v="V"/>
    <m/>
    <s v="V"/>
    <s v="V"/>
    <m/>
    <m/>
    <m/>
    <m/>
    <m/>
    <m/>
    <m/>
    <m/>
    <m/>
    <m/>
    <m/>
  </r>
  <r>
    <x v="368"/>
    <x v="6"/>
    <x v="594"/>
    <n v="13"/>
    <n v="13"/>
    <n v="0"/>
    <n v="0"/>
    <n v="0"/>
    <n v="0"/>
    <n v="0"/>
    <n v="0"/>
    <m/>
    <m/>
    <m/>
    <m/>
    <m/>
    <m/>
    <m/>
    <m/>
    <m/>
    <m/>
    <m/>
    <m/>
    <m/>
    <m/>
    <m/>
  </r>
  <r>
    <x v="368"/>
    <x v="6"/>
    <x v="595"/>
    <n v="13"/>
    <n v="13"/>
    <n v="0"/>
    <n v="0"/>
    <n v="0"/>
    <n v="0"/>
    <n v="0"/>
    <n v="0"/>
    <m/>
    <m/>
    <m/>
    <m/>
    <m/>
    <m/>
    <m/>
    <m/>
    <m/>
    <m/>
    <m/>
    <m/>
    <m/>
    <m/>
    <m/>
  </r>
  <r>
    <x v="368"/>
    <x v="6"/>
    <x v="599"/>
    <n v="13"/>
    <n v="13"/>
    <n v="0"/>
    <n v="0"/>
    <n v="0"/>
    <n v="0"/>
    <n v="0"/>
    <n v="0"/>
    <m/>
    <m/>
    <m/>
    <m/>
    <m/>
    <m/>
    <m/>
    <m/>
    <m/>
    <m/>
    <m/>
    <m/>
    <m/>
    <m/>
    <m/>
  </r>
  <r>
    <x v="369"/>
    <x v="5"/>
    <x v="545"/>
    <n v="13"/>
    <n v="0"/>
    <n v="0"/>
    <n v="0"/>
    <n v="0"/>
    <n v="0"/>
    <n v="0"/>
    <n v="0"/>
    <m/>
    <m/>
    <m/>
    <m/>
    <m/>
    <m/>
    <m/>
    <m/>
    <m/>
    <m/>
    <m/>
    <m/>
    <m/>
    <m/>
    <m/>
  </r>
  <r>
    <x v="369"/>
    <x v="5"/>
    <x v="543"/>
    <n v="13"/>
    <n v="0"/>
    <n v="0"/>
    <n v="0"/>
    <n v="0"/>
    <n v="0"/>
    <n v="0"/>
    <n v="0"/>
    <m/>
    <m/>
    <m/>
    <m/>
    <m/>
    <m/>
    <m/>
    <m/>
    <m/>
    <m/>
    <m/>
    <m/>
    <m/>
    <m/>
    <m/>
  </r>
  <r>
    <x v="369"/>
    <x v="2"/>
    <x v="571"/>
    <n v="13"/>
    <n v="0"/>
    <n v="0"/>
    <n v="5"/>
    <n v="0"/>
    <n v="0"/>
    <n v="0"/>
    <n v="5"/>
    <s v="V"/>
    <s v="V"/>
    <s v="V"/>
    <s v="V"/>
    <m/>
    <m/>
    <m/>
    <m/>
    <m/>
    <m/>
    <m/>
    <m/>
    <m/>
    <m/>
    <m/>
  </r>
  <r>
    <x v="369"/>
    <x v="6"/>
    <x v="594"/>
    <n v="13"/>
    <n v="0"/>
    <n v="0"/>
    <n v="0"/>
    <n v="0"/>
    <n v="0"/>
    <n v="0"/>
    <n v="0"/>
    <s v="V"/>
    <s v="V"/>
    <m/>
    <m/>
    <m/>
    <m/>
    <m/>
    <m/>
    <m/>
    <m/>
    <m/>
    <m/>
    <m/>
    <m/>
    <m/>
  </r>
  <r>
    <x v="369"/>
    <x v="6"/>
    <x v="600"/>
    <n v="3"/>
    <n v="0"/>
    <n v="0"/>
    <n v="1"/>
    <n v="0"/>
    <n v="0"/>
    <n v="0"/>
    <n v="0"/>
    <m/>
    <m/>
    <m/>
    <m/>
    <m/>
    <m/>
    <m/>
    <m/>
    <m/>
    <m/>
    <m/>
    <m/>
    <m/>
    <m/>
    <m/>
  </r>
  <r>
    <x v="369"/>
    <x v="6"/>
    <x v="595"/>
    <n v="13"/>
    <n v="0"/>
    <n v="0"/>
    <n v="11"/>
    <n v="0"/>
    <n v="0"/>
    <n v="0"/>
    <n v="11"/>
    <s v="V"/>
    <s v="V"/>
    <s v="V"/>
    <s v="V"/>
    <m/>
    <m/>
    <m/>
    <m/>
    <m/>
    <m/>
    <m/>
    <m/>
    <m/>
    <m/>
    <m/>
  </r>
  <r>
    <x v="370"/>
    <x v="4"/>
    <x v="591"/>
    <n v="13"/>
    <n v="0"/>
    <n v="0"/>
    <n v="0"/>
    <n v="0"/>
    <n v="0"/>
    <n v="0"/>
    <n v="0"/>
    <m/>
    <m/>
    <m/>
    <m/>
    <m/>
    <m/>
    <m/>
    <m/>
    <m/>
    <m/>
    <m/>
    <m/>
    <m/>
    <m/>
    <m/>
  </r>
  <r>
    <x v="370"/>
    <x v="4"/>
    <x v="575"/>
    <n v="13"/>
    <n v="0"/>
    <n v="0"/>
    <n v="0"/>
    <n v="0"/>
    <n v="0"/>
    <n v="0"/>
    <n v="0"/>
    <m/>
    <m/>
    <m/>
    <m/>
    <m/>
    <m/>
    <m/>
    <m/>
    <m/>
    <m/>
    <m/>
    <m/>
    <m/>
    <m/>
    <m/>
  </r>
  <r>
    <x v="370"/>
    <x v="1"/>
    <x v="589"/>
    <n v="13"/>
    <n v="0"/>
    <n v="0"/>
    <n v="0"/>
    <n v="0"/>
    <n v="0"/>
    <n v="0"/>
    <n v="0"/>
    <m/>
    <m/>
    <m/>
    <m/>
    <m/>
    <m/>
    <m/>
    <m/>
    <m/>
    <m/>
    <m/>
    <m/>
    <m/>
    <m/>
    <m/>
  </r>
  <r>
    <x v="370"/>
    <x v="1"/>
    <x v="585"/>
    <n v="13"/>
    <n v="0"/>
    <n v="0"/>
    <n v="0"/>
    <n v="0"/>
    <n v="1"/>
    <n v="0"/>
    <n v="1"/>
    <s v="V"/>
    <m/>
    <m/>
    <m/>
    <m/>
    <m/>
    <m/>
    <m/>
    <m/>
    <m/>
    <m/>
    <m/>
    <m/>
    <m/>
    <m/>
  </r>
  <r>
    <x v="370"/>
    <x v="1"/>
    <x v="588"/>
    <n v="13"/>
    <n v="0"/>
    <n v="0"/>
    <n v="0"/>
    <n v="0"/>
    <n v="0"/>
    <n v="0"/>
    <n v="0"/>
    <m/>
    <m/>
    <m/>
    <m/>
    <m/>
    <m/>
    <m/>
    <m/>
    <m/>
    <m/>
    <m/>
    <m/>
    <m/>
    <m/>
    <m/>
  </r>
  <r>
    <x v="370"/>
    <x v="2"/>
    <x v="579"/>
    <n v="13"/>
    <n v="0"/>
    <n v="0"/>
    <n v="0"/>
    <n v="0"/>
    <n v="0"/>
    <n v="0"/>
    <n v="0"/>
    <m/>
    <m/>
    <m/>
    <m/>
    <m/>
    <m/>
    <m/>
    <m/>
    <m/>
    <m/>
    <m/>
    <m/>
    <m/>
    <m/>
    <m/>
  </r>
  <r>
    <x v="370"/>
    <x v="2"/>
    <x v="576"/>
    <n v="13"/>
    <n v="0"/>
    <n v="0"/>
    <n v="0"/>
    <n v="0"/>
    <n v="0"/>
    <n v="0"/>
    <n v="0"/>
    <m/>
    <m/>
    <m/>
    <m/>
    <m/>
    <m/>
    <m/>
    <m/>
    <m/>
    <m/>
    <m/>
    <m/>
    <m/>
    <m/>
    <m/>
  </r>
  <r>
    <x v="370"/>
    <x v="1"/>
    <x v="586"/>
    <n v="12"/>
    <n v="0"/>
    <n v="0"/>
    <n v="0"/>
    <n v="0"/>
    <n v="0"/>
    <n v="0"/>
    <n v="0"/>
    <m/>
    <m/>
    <m/>
    <m/>
    <m/>
    <m/>
    <m/>
    <m/>
    <m/>
    <m/>
    <m/>
    <m/>
    <m/>
    <m/>
    <m/>
  </r>
  <r>
    <x v="370"/>
    <x v="6"/>
    <x v="599"/>
    <n v="13"/>
    <n v="0"/>
    <n v="0"/>
    <n v="6"/>
    <n v="0"/>
    <n v="0"/>
    <n v="0"/>
    <n v="6"/>
    <m/>
    <m/>
    <s v="V"/>
    <s v="V"/>
    <m/>
    <m/>
    <m/>
    <m/>
    <m/>
    <m/>
    <m/>
    <m/>
    <m/>
    <m/>
    <m/>
  </r>
  <r>
    <x v="370"/>
    <x v="6"/>
    <x v="601"/>
    <n v="13"/>
    <n v="0"/>
    <n v="0"/>
    <n v="5"/>
    <n v="1"/>
    <n v="1"/>
    <n v="0"/>
    <n v="7"/>
    <s v="V"/>
    <s v="V"/>
    <s v="V"/>
    <s v="V"/>
    <m/>
    <m/>
    <m/>
    <m/>
    <m/>
    <m/>
    <m/>
    <m/>
    <m/>
    <m/>
    <m/>
  </r>
  <r>
    <x v="371"/>
    <x v="6"/>
    <x v="602"/>
    <n v="13"/>
    <n v="0"/>
    <n v="0"/>
    <n v="9"/>
    <n v="0"/>
    <n v="0"/>
    <n v="0"/>
    <n v="9"/>
    <m/>
    <s v="V"/>
    <m/>
    <m/>
    <m/>
    <m/>
    <m/>
    <m/>
    <m/>
    <m/>
    <m/>
    <m/>
    <m/>
    <m/>
    <m/>
  </r>
  <r>
    <x v="371"/>
    <x v="6"/>
    <x v="603"/>
    <n v="7"/>
    <n v="7"/>
    <n v="0"/>
    <n v="0"/>
    <n v="0"/>
    <n v="0"/>
    <n v="0"/>
    <n v="0"/>
    <m/>
    <m/>
    <m/>
    <m/>
    <m/>
    <m/>
    <m/>
    <m/>
    <m/>
    <m/>
    <m/>
    <m/>
    <m/>
    <m/>
    <m/>
  </r>
  <r>
    <x v="371"/>
    <x v="6"/>
    <x v="604"/>
    <n v="13"/>
    <n v="13"/>
    <n v="0"/>
    <n v="0"/>
    <n v="0"/>
    <n v="0"/>
    <n v="0"/>
    <n v="0"/>
    <m/>
    <m/>
    <m/>
    <m/>
    <m/>
    <m/>
    <m/>
    <m/>
    <m/>
    <m/>
    <m/>
    <m/>
    <m/>
    <m/>
    <m/>
  </r>
  <r>
    <x v="372"/>
    <x v="6"/>
    <x v="605"/>
    <n v="6"/>
    <n v="0"/>
    <n v="0"/>
    <n v="1"/>
    <n v="2"/>
    <n v="0"/>
    <n v="0"/>
    <n v="3"/>
    <s v="V"/>
    <s v="V"/>
    <m/>
    <m/>
    <m/>
    <m/>
    <m/>
    <m/>
    <m/>
    <m/>
    <m/>
    <m/>
    <m/>
    <m/>
    <m/>
  </r>
  <r>
    <x v="373"/>
    <x v="4"/>
    <x v="567"/>
    <n v="13"/>
    <n v="0"/>
    <n v="0"/>
    <n v="0"/>
    <n v="0"/>
    <n v="0"/>
    <n v="0"/>
    <n v="0"/>
    <m/>
    <m/>
    <m/>
    <m/>
    <m/>
    <m/>
    <m/>
    <m/>
    <m/>
    <m/>
    <m/>
    <m/>
    <m/>
    <m/>
    <m/>
  </r>
  <r>
    <x v="373"/>
    <x v="0"/>
    <x v="606"/>
    <n v="3"/>
    <n v="3"/>
    <n v="0"/>
    <n v="0"/>
    <n v="0"/>
    <n v="0"/>
    <n v="0"/>
    <n v="0"/>
    <m/>
    <m/>
    <m/>
    <m/>
    <m/>
    <m/>
    <m/>
    <m/>
    <m/>
    <m/>
    <m/>
    <m/>
    <m/>
    <m/>
    <m/>
  </r>
  <r>
    <x v="373"/>
    <x v="0"/>
    <x v="607"/>
    <n v="13"/>
    <n v="0"/>
    <n v="0"/>
    <n v="0"/>
    <n v="0"/>
    <n v="0"/>
    <n v="0"/>
    <n v="0"/>
    <m/>
    <m/>
    <m/>
    <m/>
    <m/>
    <m/>
    <m/>
    <m/>
    <m/>
    <m/>
    <m/>
    <m/>
    <m/>
    <m/>
    <m/>
  </r>
  <r>
    <x v="373"/>
    <x v="4"/>
    <x v="568"/>
    <n v="13"/>
    <n v="0"/>
    <n v="0"/>
    <n v="0"/>
    <n v="0"/>
    <n v="0"/>
    <n v="0"/>
    <n v="0"/>
    <m/>
    <m/>
    <m/>
    <m/>
    <m/>
    <m/>
    <m/>
    <m/>
    <m/>
    <m/>
    <m/>
    <m/>
    <m/>
    <m/>
    <m/>
  </r>
  <r>
    <x v="373"/>
    <x v="2"/>
    <x v="608"/>
    <n v="1"/>
    <n v="1"/>
    <n v="0"/>
    <n v="0"/>
    <n v="0"/>
    <n v="0"/>
    <n v="0"/>
    <n v="0"/>
    <m/>
    <m/>
    <m/>
    <m/>
    <m/>
    <m/>
    <m/>
    <m/>
    <m/>
    <m/>
    <m/>
    <m/>
    <m/>
    <m/>
    <m/>
  </r>
  <r>
    <x v="373"/>
    <x v="2"/>
    <x v="609"/>
    <n v="13"/>
    <n v="0"/>
    <n v="0"/>
    <n v="0"/>
    <n v="0"/>
    <n v="0"/>
    <n v="0"/>
    <n v="0"/>
    <m/>
    <m/>
    <m/>
    <m/>
    <m/>
    <m/>
    <m/>
    <m/>
    <m/>
    <m/>
    <m/>
    <m/>
    <m/>
    <m/>
    <m/>
  </r>
  <r>
    <x v="374"/>
    <x v="0"/>
    <x v="610"/>
    <n v="10"/>
    <n v="0"/>
    <n v="0"/>
    <n v="0"/>
    <n v="0"/>
    <n v="0"/>
    <n v="0"/>
    <n v="0"/>
    <m/>
    <m/>
    <m/>
    <m/>
    <m/>
    <m/>
    <m/>
    <m/>
    <m/>
    <m/>
    <m/>
    <m/>
    <m/>
    <m/>
    <m/>
  </r>
  <r>
    <x v="374"/>
    <x v="4"/>
    <x v="570"/>
    <n v="13"/>
    <n v="0"/>
    <n v="0"/>
    <n v="1"/>
    <n v="1"/>
    <n v="0"/>
    <n v="0"/>
    <n v="2"/>
    <s v="V"/>
    <m/>
    <s v="V"/>
    <s v="V"/>
    <m/>
    <m/>
    <m/>
    <m/>
    <m/>
    <m/>
    <m/>
    <m/>
    <m/>
    <m/>
    <m/>
  </r>
  <r>
    <x v="374"/>
    <x v="1"/>
    <x v="611"/>
    <n v="13"/>
    <n v="1"/>
    <n v="0"/>
    <n v="6"/>
    <n v="0"/>
    <n v="0"/>
    <n v="0"/>
    <n v="6"/>
    <m/>
    <m/>
    <s v="V"/>
    <s v="V"/>
    <m/>
    <m/>
    <m/>
    <m/>
    <m/>
    <m/>
    <m/>
    <m/>
    <m/>
    <m/>
    <m/>
  </r>
  <r>
    <x v="374"/>
    <x v="0"/>
    <x v="612"/>
    <n v="13"/>
    <n v="0"/>
    <n v="0"/>
    <n v="0"/>
    <n v="0"/>
    <n v="0"/>
    <n v="0"/>
    <n v="0"/>
    <m/>
    <m/>
    <m/>
    <m/>
    <m/>
    <m/>
    <m/>
    <m/>
    <m/>
    <m/>
    <m/>
    <m/>
    <m/>
    <m/>
    <m/>
  </r>
  <r>
    <x v="374"/>
    <x v="5"/>
    <x v="560"/>
    <n v="13"/>
    <n v="0"/>
    <n v="0"/>
    <n v="0"/>
    <n v="0"/>
    <n v="0"/>
    <n v="0"/>
    <n v="0"/>
    <m/>
    <m/>
    <m/>
    <m/>
    <m/>
    <m/>
    <m/>
    <m/>
    <m/>
    <m/>
    <m/>
    <m/>
    <m/>
    <m/>
    <m/>
  </r>
  <r>
    <x v="374"/>
    <x v="1"/>
    <x v="613"/>
    <n v="1"/>
    <n v="0"/>
    <n v="0"/>
    <n v="0"/>
    <n v="0"/>
    <n v="0"/>
    <n v="0"/>
    <n v="0"/>
    <m/>
    <m/>
    <m/>
    <m/>
    <m/>
    <m/>
    <m/>
    <m/>
    <m/>
    <m/>
    <m/>
    <m/>
    <m/>
    <m/>
    <m/>
  </r>
  <r>
    <x v="374"/>
    <x v="0"/>
    <x v="606"/>
    <n v="3"/>
    <n v="0"/>
    <n v="0"/>
    <n v="0"/>
    <n v="0"/>
    <n v="0"/>
    <n v="0"/>
    <n v="0"/>
    <m/>
    <m/>
    <m/>
    <m/>
    <m/>
    <m/>
    <m/>
    <m/>
    <m/>
    <m/>
    <m/>
    <m/>
    <m/>
    <m/>
    <m/>
  </r>
  <r>
    <x v="375"/>
    <x v="1"/>
    <x v="614"/>
    <n v="1"/>
    <n v="0"/>
    <n v="0"/>
    <n v="0"/>
    <n v="0"/>
    <n v="0"/>
    <n v="0"/>
    <n v="0"/>
    <m/>
    <m/>
    <m/>
    <m/>
    <m/>
    <m/>
    <m/>
    <m/>
    <m/>
    <m/>
    <m/>
    <m/>
    <m/>
    <m/>
    <m/>
  </r>
  <r>
    <x v="375"/>
    <x v="5"/>
    <x v="478"/>
    <n v="13"/>
    <n v="0"/>
    <n v="0"/>
    <n v="0"/>
    <n v="0"/>
    <n v="0"/>
    <n v="0"/>
    <n v="0"/>
    <m/>
    <m/>
    <m/>
    <m/>
    <m/>
    <m/>
    <m/>
    <m/>
    <m/>
    <m/>
    <m/>
    <m/>
    <m/>
    <m/>
    <m/>
  </r>
  <r>
    <x v="375"/>
    <x v="1"/>
    <x v="597"/>
    <n v="13"/>
    <n v="0"/>
    <n v="0"/>
    <n v="0"/>
    <n v="0"/>
    <n v="0"/>
    <n v="0"/>
    <n v="0"/>
    <m/>
    <m/>
    <m/>
    <m/>
    <m/>
    <m/>
    <m/>
    <m/>
    <m/>
    <m/>
    <m/>
    <m/>
    <m/>
    <m/>
    <m/>
  </r>
  <r>
    <x v="375"/>
    <x v="2"/>
    <x v="608"/>
    <n v="1"/>
    <n v="0"/>
    <n v="0"/>
    <n v="0"/>
    <n v="0"/>
    <n v="0"/>
    <n v="0"/>
    <n v="0"/>
    <m/>
    <m/>
    <m/>
    <m/>
    <m/>
    <m/>
    <m/>
    <m/>
    <m/>
    <m/>
    <m/>
    <m/>
    <m/>
    <m/>
    <m/>
  </r>
  <r>
    <x v="374"/>
    <x v="6"/>
    <x v="603"/>
    <n v="6"/>
    <n v="0"/>
    <n v="0"/>
    <n v="1"/>
    <n v="0"/>
    <n v="0"/>
    <n v="0"/>
    <n v="1"/>
    <s v="V"/>
    <s v="V"/>
    <m/>
    <m/>
    <m/>
    <m/>
    <m/>
    <m/>
    <m/>
    <m/>
    <m/>
    <m/>
    <m/>
    <m/>
    <m/>
  </r>
  <r>
    <x v="374"/>
    <x v="6"/>
    <x v="615"/>
    <n v="13"/>
    <n v="0"/>
    <n v="0"/>
    <n v="3"/>
    <n v="0"/>
    <n v="0"/>
    <n v="0"/>
    <n v="3"/>
    <m/>
    <m/>
    <s v="V"/>
    <s v="V"/>
    <m/>
    <m/>
    <m/>
    <m/>
    <m/>
    <m/>
    <m/>
    <m/>
    <m/>
    <m/>
    <m/>
  </r>
  <r>
    <x v="376"/>
    <x v="3"/>
    <x v="593"/>
    <n v="1"/>
    <n v="1"/>
    <n v="0"/>
    <n v="0"/>
    <n v="0"/>
    <n v="0"/>
    <n v="0"/>
    <n v="0"/>
    <m/>
    <m/>
    <m/>
    <m/>
    <m/>
    <m/>
    <m/>
    <m/>
    <m/>
    <m/>
    <m/>
    <m/>
    <m/>
    <m/>
    <m/>
  </r>
  <r>
    <x v="376"/>
    <x v="6"/>
    <x v="616"/>
    <n v="13"/>
    <n v="4"/>
    <n v="0"/>
    <n v="14"/>
    <n v="0"/>
    <n v="1"/>
    <n v="0"/>
    <n v="15"/>
    <s v="V"/>
    <s v="V"/>
    <s v="V"/>
    <s v="V"/>
    <m/>
    <m/>
    <m/>
    <m/>
    <m/>
    <m/>
    <m/>
    <m/>
    <m/>
    <m/>
    <m/>
  </r>
  <r>
    <x v="376"/>
    <x v="6"/>
    <x v="617"/>
    <n v="13"/>
    <n v="5"/>
    <n v="0"/>
    <n v="20"/>
    <n v="1"/>
    <n v="0"/>
    <n v="0"/>
    <n v="21"/>
    <s v="V"/>
    <s v="V"/>
    <s v="V"/>
    <s v="V"/>
    <m/>
    <m/>
    <m/>
    <m/>
    <m/>
    <m/>
    <m/>
    <m/>
    <m/>
    <m/>
    <m/>
  </r>
  <r>
    <x v="377"/>
    <x v="3"/>
    <x v="479"/>
    <n v="5"/>
    <n v="0"/>
    <n v="0"/>
    <n v="0"/>
    <n v="0"/>
    <n v="0"/>
    <n v="0"/>
    <n v="0"/>
    <m/>
    <m/>
    <m/>
    <m/>
    <m/>
    <m/>
    <m/>
    <m/>
    <m/>
    <m/>
    <m/>
    <m/>
    <m/>
    <m/>
    <m/>
  </r>
  <r>
    <x v="377"/>
    <x v="4"/>
    <x v="571"/>
    <n v="13"/>
    <n v="0"/>
    <n v="0"/>
    <n v="2"/>
    <n v="0"/>
    <n v="1"/>
    <n v="0"/>
    <n v="3"/>
    <s v="V"/>
    <m/>
    <s v="V"/>
    <s v="V"/>
    <m/>
    <m/>
    <m/>
    <m/>
    <m/>
    <m/>
    <m/>
    <m/>
    <m/>
    <m/>
    <m/>
  </r>
  <r>
    <x v="377"/>
    <x v="4"/>
    <x v="579"/>
    <n v="13"/>
    <n v="0"/>
    <n v="0"/>
    <n v="0"/>
    <n v="0"/>
    <n v="0"/>
    <n v="0"/>
    <n v="0"/>
    <m/>
    <m/>
    <m/>
    <m/>
    <m/>
    <m/>
    <m/>
    <m/>
    <m/>
    <m/>
    <m/>
    <m/>
    <m/>
    <m/>
    <m/>
  </r>
  <r>
    <x v="377"/>
    <x v="4"/>
    <x v="576"/>
    <n v="13"/>
    <n v="0"/>
    <n v="0"/>
    <n v="0"/>
    <n v="0"/>
    <n v="0"/>
    <n v="0"/>
    <n v="0"/>
    <m/>
    <m/>
    <m/>
    <m/>
    <m/>
    <m/>
    <m/>
    <m/>
    <m/>
    <m/>
    <m/>
    <m/>
    <m/>
    <m/>
    <m/>
  </r>
  <r>
    <x v="377"/>
    <x v="3"/>
    <x v="591"/>
    <n v="13"/>
    <n v="0"/>
    <n v="0"/>
    <n v="0"/>
    <n v="0"/>
    <n v="0"/>
    <n v="0"/>
    <n v="0"/>
    <m/>
    <m/>
    <m/>
    <m/>
    <m/>
    <m/>
    <m/>
    <m/>
    <m/>
    <m/>
    <m/>
    <m/>
    <m/>
    <m/>
    <m/>
  </r>
  <r>
    <x v="377"/>
    <x v="1"/>
    <x v="618"/>
    <n v="13"/>
    <n v="0"/>
    <n v="0"/>
    <n v="1"/>
    <n v="1"/>
    <n v="0"/>
    <n v="0"/>
    <n v="2"/>
    <s v="V"/>
    <m/>
    <s v="V"/>
    <s v="V"/>
    <m/>
    <m/>
    <m/>
    <m/>
    <m/>
    <m/>
    <m/>
    <m/>
    <m/>
    <m/>
    <m/>
  </r>
  <r>
    <x v="377"/>
    <x v="2"/>
    <x v="588"/>
    <n v="13"/>
    <n v="0"/>
    <n v="0"/>
    <n v="0"/>
    <n v="0"/>
    <n v="0"/>
    <n v="0"/>
    <n v="0"/>
    <m/>
    <m/>
    <m/>
    <m/>
    <m/>
    <m/>
    <m/>
    <m/>
    <m/>
    <m/>
    <m/>
    <m/>
    <m/>
    <m/>
    <m/>
  </r>
  <r>
    <x v="377"/>
    <x v="0"/>
    <x v="619"/>
    <n v="13"/>
    <n v="13"/>
    <n v="0"/>
    <n v="0"/>
    <n v="0"/>
    <n v="0"/>
    <n v="0"/>
    <n v="0"/>
    <m/>
    <m/>
    <m/>
    <m/>
    <m/>
    <m/>
    <m/>
    <m/>
    <m/>
    <m/>
    <m/>
    <m/>
    <m/>
    <m/>
    <m/>
  </r>
  <r>
    <x v="377"/>
    <x v="3"/>
    <x v="575"/>
    <n v="13"/>
    <n v="13"/>
    <n v="0"/>
    <n v="0"/>
    <n v="0"/>
    <n v="0"/>
    <n v="0"/>
    <n v="0"/>
    <m/>
    <m/>
    <m/>
    <m/>
    <m/>
    <m/>
    <m/>
    <m/>
    <m/>
    <m/>
    <m/>
    <m/>
    <m/>
    <m/>
    <m/>
  </r>
  <r>
    <x v="377"/>
    <x v="6"/>
    <x v="620"/>
    <n v="1"/>
    <n v="0"/>
    <n v="0"/>
    <n v="0"/>
    <n v="0"/>
    <n v="0"/>
    <n v="0"/>
    <n v="0"/>
    <m/>
    <m/>
    <m/>
    <m/>
    <m/>
    <m/>
    <m/>
    <m/>
    <m/>
    <m/>
    <m/>
    <m/>
    <m/>
    <m/>
    <m/>
  </r>
  <r>
    <x v="377"/>
    <x v="6"/>
    <x v="621"/>
    <n v="4"/>
    <n v="0"/>
    <n v="0"/>
    <n v="0"/>
    <n v="0"/>
    <n v="0"/>
    <n v="0"/>
    <n v="0"/>
    <m/>
    <m/>
    <m/>
    <m/>
    <m/>
    <m/>
    <m/>
    <m/>
    <m/>
    <m/>
    <m/>
    <m/>
    <m/>
    <m/>
    <m/>
  </r>
  <r>
    <x v="378"/>
    <x v="2"/>
    <x v="585"/>
    <n v="13"/>
    <n v="0"/>
    <n v="0"/>
    <n v="0"/>
    <n v="0"/>
    <n v="0"/>
    <n v="0"/>
    <n v="0"/>
    <m/>
    <m/>
    <m/>
    <m/>
    <m/>
    <m/>
    <m/>
    <m/>
    <m/>
    <m/>
    <m/>
    <m/>
    <m/>
    <m/>
    <m/>
  </r>
  <r>
    <x v="378"/>
    <x v="5"/>
    <x v="557"/>
    <n v="13"/>
    <n v="0"/>
    <n v="0"/>
    <n v="0"/>
    <n v="0"/>
    <n v="0"/>
    <n v="0"/>
    <n v="0"/>
    <m/>
    <m/>
    <m/>
    <m/>
    <m/>
    <m/>
    <m/>
    <m/>
    <m/>
    <m/>
    <m/>
    <m/>
    <m/>
    <m/>
    <m/>
  </r>
  <r>
    <x v="378"/>
    <x v="5"/>
    <x v="562"/>
    <n v="12"/>
    <n v="0"/>
    <n v="0"/>
    <n v="0"/>
    <n v="0"/>
    <n v="0"/>
    <n v="0"/>
    <n v="0"/>
    <m/>
    <m/>
    <m/>
    <m/>
    <m/>
    <m/>
    <m/>
    <m/>
    <m/>
    <m/>
    <m/>
    <m/>
    <m/>
    <m/>
    <m/>
  </r>
  <r>
    <x v="378"/>
    <x v="6"/>
    <x v="622"/>
    <n v="5"/>
    <n v="0"/>
    <n v="0"/>
    <n v="0"/>
    <n v="0"/>
    <n v="0"/>
    <n v="0"/>
    <n v="0"/>
    <m/>
    <m/>
    <m/>
    <m/>
    <m/>
    <m/>
    <m/>
    <m/>
    <m/>
    <m/>
    <m/>
    <m/>
    <m/>
    <m/>
    <m/>
  </r>
  <r>
    <x v="379"/>
    <x v="2"/>
    <x v="589"/>
    <n v="13"/>
    <n v="0"/>
    <n v="0"/>
    <n v="0"/>
    <n v="0"/>
    <n v="0"/>
    <n v="0"/>
    <n v="0"/>
    <m/>
    <m/>
    <m/>
    <m/>
    <m/>
    <m/>
    <m/>
    <m/>
    <m/>
    <m/>
    <m/>
    <m/>
    <m/>
    <m/>
    <m/>
  </r>
  <r>
    <x v="379"/>
    <x v="5"/>
    <x v="566"/>
    <n v="13"/>
    <n v="0"/>
    <n v="0"/>
    <n v="0"/>
    <n v="0"/>
    <n v="0"/>
    <n v="0"/>
    <n v="0"/>
    <m/>
    <m/>
    <m/>
    <m/>
    <m/>
    <m/>
    <m/>
    <m/>
    <m/>
    <m/>
    <m/>
    <m/>
    <m/>
    <m/>
    <m/>
  </r>
  <r>
    <x v="379"/>
    <x v="0"/>
    <x v="623"/>
    <n v="2"/>
    <n v="0"/>
    <n v="0"/>
    <n v="0"/>
    <n v="0"/>
    <n v="0"/>
    <n v="0"/>
    <n v="0"/>
    <m/>
    <m/>
    <m/>
    <m/>
    <m/>
    <m/>
    <m/>
    <m/>
    <m/>
    <m/>
    <m/>
    <m/>
    <m/>
    <m/>
    <m/>
  </r>
  <r>
    <x v="379"/>
    <x v="0"/>
    <x v="619"/>
    <n v="11"/>
    <n v="0"/>
    <n v="0"/>
    <n v="0"/>
    <n v="0"/>
    <n v="0"/>
    <n v="0"/>
    <n v="0"/>
    <m/>
    <m/>
    <m/>
    <m/>
    <m/>
    <m/>
    <m/>
    <m/>
    <m/>
    <m/>
    <m/>
    <m/>
    <m/>
    <m/>
    <m/>
  </r>
  <r>
    <x v="379"/>
    <x v="3"/>
    <x v="575"/>
    <n v="13"/>
    <n v="0"/>
    <n v="0"/>
    <n v="0"/>
    <n v="0"/>
    <n v="0"/>
    <n v="0"/>
    <n v="0"/>
    <m/>
    <m/>
    <m/>
    <m/>
    <m/>
    <m/>
    <m/>
    <m/>
    <m/>
    <m/>
    <m/>
    <m/>
    <m/>
    <m/>
    <m/>
  </r>
  <r>
    <x v="379"/>
    <x v="3"/>
    <x v="568"/>
    <n v="13"/>
    <n v="0"/>
    <n v="0"/>
    <n v="0"/>
    <n v="0"/>
    <n v="0"/>
    <n v="0"/>
    <n v="0"/>
    <m/>
    <m/>
    <m/>
    <m/>
    <m/>
    <m/>
    <m/>
    <m/>
    <m/>
    <m/>
    <m/>
    <m/>
    <m/>
    <m/>
    <m/>
  </r>
  <r>
    <x v="379"/>
    <x v="5"/>
    <x v="564"/>
    <n v="13"/>
    <n v="13"/>
    <n v="0"/>
    <n v="0"/>
    <n v="0"/>
    <n v="0"/>
    <n v="0"/>
    <n v="0"/>
    <m/>
    <m/>
    <m/>
    <m/>
    <m/>
    <m/>
    <m/>
    <m/>
    <m/>
    <m/>
    <m/>
    <m/>
    <m/>
    <m/>
    <m/>
  </r>
  <r>
    <x v="379"/>
    <x v="1"/>
    <x v="624"/>
    <n v="13"/>
    <n v="1"/>
    <n v="0"/>
    <n v="4"/>
    <n v="0"/>
    <n v="2"/>
    <n v="0"/>
    <n v="6"/>
    <s v="V"/>
    <m/>
    <s v="V"/>
    <s v="V"/>
    <m/>
    <m/>
    <m/>
    <m/>
    <m/>
    <m/>
    <m/>
    <m/>
    <m/>
    <m/>
    <m/>
  </r>
  <r>
    <x v="379"/>
    <x v="6"/>
    <x v="604"/>
    <n v="13"/>
    <n v="0"/>
    <n v="0"/>
    <n v="9"/>
    <n v="0"/>
    <n v="0"/>
    <n v="0"/>
    <n v="9"/>
    <s v="V"/>
    <s v="V"/>
    <s v="V"/>
    <s v="V"/>
    <m/>
    <m/>
    <m/>
    <m/>
    <m/>
    <m/>
    <m/>
    <m/>
    <m/>
    <m/>
    <m/>
  </r>
  <r>
    <x v="380"/>
    <x v="5"/>
    <x v="564"/>
    <n v="13"/>
    <n v="0"/>
    <n v="0"/>
    <n v="0"/>
    <n v="0"/>
    <n v="0"/>
    <n v="0"/>
    <n v="0"/>
    <m/>
    <m/>
    <m/>
    <m/>
    <m/>
    <m/>
    <m/>
    <m/>
    <m/>
    <m/>
    <m/>
    <m/>
    <m/>
    <m/>
    <m/>
  </r>
  <r>
    <x v="381"/>
    <x v="2"/>
    <x v="586"/>
    <n v="13"/>
    <n v="0"/>
    <n v="0"/>
    <n v="0"/>
    <n v="0"/>
    <n v="0"/>
    <n v="0"/>
    <n v="0"/>
    <m/>
    <m/>
    <m/>
    <m/>
    <m/>
    <m/>
    <m/>
    <m/>
    <m/>
    <m/>
    <m/>
    <m/>
    <m/>
    <m/>
    <m/>
  </r>
  <r>
    <x v="381"/>
    <x v="2"/>
    <x v="611"/>
    <n v="13"/>
    <n v="0"/>
    <n v="0"/>
    <n v="0"/>
    <n v="0"/>
    <n v="0"/>
    <n v="0"/>
    <n v="0"/>
    <m/>
    <m/>
    <m/>
    <m/>
    <m/>
    <m/>
    <m/>
    <m/>
    <m/>
    <m/>
    <m/>
    <m/>
    <m/>
    <m/>
    <m/>
  </r>
  <r>
    <x v="381"/>
    <x v="2"/>
    <x v="597"/>
    <n v="13"/>
    <n v="0"/>
    <n v="0"/>
    <n v="0"/>
    <n v="0"/>
    <n v="0"/>
    <n v="0"/>
    <n v="0"/>
    <m/>
    <m/>
    <m/>
    <m/>
    <m/>
    <m/>
    <m/>
    <m/>
    <m/>
    <m/>
    <m/>
    <m/>
    <m/>
    <m/>
    <m/>
  </r>
  <r>
    <x v="381"/>
    <x v="2"/>
    <x v="618"/>
    <n v="13"/>
    <n v="0"/>
    <n v="0"/>
    <n v="0"/>
    <n v="0"/>
    <n v="0"/>
    <n v="0"/>
    <n v="0"/>
    <m/>
    <m/>
    <m/>
    <m/>
    <m/>
    <m/>
    <m/>
    <m/>
    <m/>
    <m/>
    <m/>
    <m/>
    <m/>
    <m/>
    <m/>
  </r>
  <r>
    <x v="381"/>
    <x v="1"/>
    <x v="625"/>
    <n v="1"/>
    <n v="0"/>
    <n v="0"/>
    <n v="0"/>
    <n v="1"/>
    <n v="0"/>
    <n v="0"/>
    <n v="1"/>
    <s v="V"/>
    <m/>
    <m/>
    <m/>
    <m/>
    <m/>
    <m/>
    <m/>
    <m/>
    <m/>
    <m/>
    <m/>
    <m/>
    <m/>
    <m/>
  </r>
  <r>
    <x v="382"/>
    <x v="1"/>
    <x v="626"/>
    <n v="13"/>
    <n v="0"/>
    <n v="0"/>
    <n v="0"/>
    <n v="0"/>
    <n v="0"/>
    <n v="0"/>
    <n v="0"/>
    <m/>
    <m/>
    <m/>
    <m/>
    <m/>
    <m/>
    <m/>
    <m/>
    <m/>
    <m/>
    <m/>
    <m/>
    <m/>
    <m/>
    <m/>
  </r>
  <r>
    <x v="382"/>
    <x v="5"/>
    <x v="591"/>
    <n v="13"/>
    <n v="0"/>
    <n v="0"/>
    <n v="0"/>
    <n v="0"/>
    <n v="0"/>
    <n v="0"/>
    <n v="0"/>
    <m/>
    <m/>
    <m/>
    <m/>
    <m/>
    <m/>
    <m/>
    <m/>
    <m/>
    <m/>
    <m/>
    <m/>
    <m/>
    <m/>
    <m/>
  </r>
  <r>
    <x v="382"/>
    <x v="1"/>
    <x v="607"/>
    <n v="13"/>
    <n v="7"/>
    <n v="0"/>
    <n v="15"/>
    <n v="1"/>
    <n v="2"/>
    <n v="0"/>
    <n v="18"/>
    <s v="V"/>
    <s v="V"/>
    <s v="V"/>
    <s v="V"/>
    <m/>
    <m/>
    <m/>
    <m/>
    <m/>
    <m/>
    <m/>
    <m/>
    <m/>
    <m/>
    <m/>
  </r>
  <r>
    <x v="381"/>
    <x v="6"/>
    <x v="627"/>
    <n v="1"/>
    <n v="0"/>
    <n v="0"/>
    <n v="2"/>
    <n v="0"/>
    <n v="0"/>
    <n v="0"/>
    <n v="2"/>
    <s v="V"/>
    <s v="V"/>
    <m/>
    <m/>
    <m/>
    <m/>
    <m/>
    <m/>
    <m/>
    <m/>
    <m/>
    <m/>
    <m/>
    <m/>
    <m/>
  </r>
  <r>
    <x v="382"/>
    <x v="6"/>
    <x v="628"/>
    <n v="1"/>
    <n v="0"/>
    <n v="0"/>
    <n v="0"/>
    <n v="0"/>
    <n v="0"/>
    <n v="0"/>
    <n v="0"/>
    <m/>
    <m/>
    <m/>
    <m/>
    <m/>
    <m/>
    <m/>
    <m/>
    <m/>
    <m/>
    <m/>
    <m/>
    <m/>
    <m/>
    <m/>
  </r>
  <r>
    <x v="382"/>
    <x v="6"/>
    <x v="629"/>
    <n v="12"/>
    <n v="9"/>
    <n v="0"/>
    <n v="32"/>
    <n v="1"/>
    <n v="0"/>
    <n v="0"/>
    <n v="33"/>
    <s v="V"/>
    <s v="V"/>
    <m/>
    <m/>
    <m/>
    <m/>
    <m/>
    <m/>
    <m/>
    <m/>
    <m/>
    <m/>
    <m/>
    <m/>
    <m/>
  </r>
  <r>
    <x v="382"/>
    <x v="6"/>
    <x v="630"/>
    <n v="13"/>
    <n v="4"/>
    <n v="0"/>
    <n v="26"/>
    <n v="0"/>
    <n v="0"/>
    <n v="0"/>
    <n v="26"/>
    <s v="V"/>
    <s v="V"/>
    <s v="V"/>
    <s v="V"/>
    <m/>
    <m/>
    <m/>
    <m/>
    <m/>
    <m/>
    <m/>
    <m/>
    <m/>
    <m/>
    <m/>
  </r>
  <r>
    <x v="383"/>
    <x v="4"/>
    <x v="609"/>
    <n v="10"/>
    <n v="3"/>
    <n v="0"/>
    <n v="3"/>
    <n v="5"/>
    <n v="4"/>
    <n v="0"/>
    <n v="12"/>
    <s v="V"/>
    <m/>
    <m/>
    <m/>
    <m/>
    <m/>
    <m/>
    <m/>
    <m/>
    <m/>
    <m/>
    <m/>
    <m/>
    <m/>
    <m/>
  </r>
  <r>
    <x v="383"/>
    <x v="4"/>
    <x v="588"/>
    <n v="13"/>
    <n v="0"/>
    <n v="0"/>
    <n v="0"/>
    <n v="0"/>
    <n v="0"/>
    <n v="0"/>
    <n v="0"/>
    <m/>
    <s v="V"/>
    <m/>
    <m/>
    <m/>
    <m/>
    <m/>
    <m/>
    <m/>
    <m/>
    <m/>
    <m/>
    <m/>
    <m/>
    <m/>
  </r>
  <r>
    <x v="383"/>
    <x v="3"/>
    <x v="571"/>
    <n v="13"/>
    <n v="0"/>
    <n v="0"/>
    <n v="0"/>
    <n v="0"/>
    <n v="0"/>
    <n v="0"/>
    <n v="0"/>
    <m/>
    <m/>
    <m/>
    <m/>
    <m/>
    <m/>
    <m/>
    <m/>
    <m/>
    <m/>
    <m/>
    <m/>
    <m/>
    <m/>
    <m/>
  </r>
  <r>
    <x v="383"/>
    <x v="3"/>
    <x v="570"/>
    <n v="13"/>
    <n v="1"/>
    <n v="0"/>
    <n v="0"/>
    <n v="0"/>
    <n v="1"/>
    <n v="0"/>
    <n v="0"/>
    <s v="V"/>
    <m/>
    <m/>
    <m/>
    <m/>
    <m/>
    <m/>
    <m/>
    <m/>
    <m/>
    <m/>
    <m/>
    <m/>
    <m/>
    <m/>
  </r>
  <r>
    <x v="383"/>
    <x v="3"/>
    <x v="579"/>
    <n v="13"/>
    <n v="0"/>
    <n v="0"/>
    <n v="0"/>
    <n v="0"/>
    <n v="0"/>
    <n v="0"/>
    <n v="0"/>
    <m/>
    <m/>
    <m/>
    <m/>
    <m/>
    <m/>
    <m/>
    <m/>
    <m/>
    <m/>
    <m/>
    <m/>
    <m/>
    <m/>
    <m/>
  </r>
  <r>
    <x v="383"/>
    <x v="1"/>
    <x v="610"/>
    <n v="13"/>
    <n v="0"/>
    <n v="0"/>
    <n v="1"/>
    <n v="0"/>
    <n v="1"/>
    <n v="0"/>
    <n v="2"/>
    <s v="V"/>
    <m/>
    <s v="V"/>
    <s v="V"/>
    <m/>
    <m/>
    <m/>
    <m/>
    <m/>
    <m/>
    <m/>
    <m/>
    <m/>
    <m/>
    <m/>
  </r>
  <r>
    <x v="383"/>
    <x v="0"/>
    <x v="631"/>
    <n v="13"/>
    <n v="1"/>
    <n v="0"/>
    <n v="0"/>
    <n v="0"/>
    <n v="5"/>
    <n v="0"/>
    <n v="5"/>
    <s v="V"/>
    <m/>
    <m/>
    <m/>
    <m/>
    <m/>
    <m/>
    <m/>
    <m/>
    <m/>
    <m/>
    <m/>
    <m/>
    <m/>
    <m/>
  </r>
  <r>
    <x v="383"/>
    <x v="0"/>
    <x v="632"/>
    <n v="13"/>
    <n v="1"/>
    <n v="0"/>
    <n v="0"/>
    <n v="1"/>
    <n v="1"/>
    <n v="0"/>
    <n v="2"/>
    <m/>
    <m/>
    <m/>
    <m/>
    <m/>
    <m/>
    <m/>
    <m/>
    <m/>
    <m/>
    <m/>
    <m/>
    <m/>
    <m/>
    <m/>
  </r>
  <r>
    <x v="384"/>
    <x v="0"/>
    <x v="633"/>
    <n v="2"/>
    <n v="0"/>
    <n v="0"/>
    <n v="0"/>
    <n v="0"/>
    <n v="0"/>
    <n v="0"/>
    <n v="0"/>
    <m/>
    <m/>
    <m/>
    <m/>
    <m/>
    <m/>
    <m/>
    <m/>
    <m/>
    <m/>
    <m/>
    <m/>
    <m/>
    <m/>
    <m/>
  </r>
  <r>
    <x v="384"/>
    <x v="0"/>
    <x v="634"/>
    <n v="1"/>
    <n v="0"/>
    <n v="0"/>
    <n v="0"/>
    <n v="0"/>
    <n v="0"/>
    <n v="0"/>
    <n v="0"/>
    <m/>
    <m/>
    <m/>
    <m/>
    <m/>
    <m/>
    <m/>
    <m/>
    <m/>
    <m/>
    <m/>
    <m/>
    <m/>
    <m/>
    <m/>
  </r>
  <r>
    <x v="384"/>
    <x v="1"/>
    <x v="612"/>
    <n v="13"/>
    <n v="0"/>
    <n v="0"/>
    <n v="0"/>
    <n v="0"/>
    <n v="0"/>
    <n v="0"/>
    <n v="0"/>
    <m/>
    <m/>
    <m/>
    <m/>
    <m/>
    <m/>
    <m/>
    <m/>
    <m/>
    <m/>
    <m/>
    <m/>
    <m/>
    <m/>
    <m/>
  </r>
  <r>
    <x v="384"/>
    <x v="1"/>
    <x v="607"/>
    <n v="6"/>
    <n v="0"/>
    <n v="0"/>
    <n v="0"/>
    <n v="0"/>
    <n v="0"/>
    <n v="0"/>
    <n v="0"/>
    <m/>
    <m/>
    <m/>
    <m/>
    <m/>
    <m/>
    <m/>
    <m/>
    <m/>
    <m/>
    <m/>
    <m/>
    <m/>
    <m/>
    <m/>
  </r>
  <r>
    <x v="384"/>
    <x v="1"/>
    <x v="635"/>
    <n v="7"/>
    <n v="0"/>
    <n v="0"/>
    <n v="3"/>
    <n v="2"/>
    <n v="1"/>
    <n v="0"/>
    <n v="6"/>
    <s v="V"/>
    <m/>
    <s v="V"/>
    <s v="V"/>
    <m/>
    <m/>
    <m/>
    <m/>
    <m/>
    <m/>
    <m/>
    <m/>
    <m/>
    <m/>
    <m/>
  </r>
  <r>
    <x v="384"/>
    <x v="3"/>
    <x v="636"/>
    <n v="1"/>
    <n v="0"/>
    <n v="0"/>
    <n v="0"/>
    <n v="0"/>
    <n v="0"/>
    <n v="0"/>
    <n v="0"/>
    <m/>
    <m/>
    <m/>
    <m/>
    <m/>
    <m/>
    <m/>
    <m/>
    <m/>
    <m/>
    <m/>
    <m/>
    <m/>
    <m/>
    <m/>
  </r>
  <r>
    <x v="384"/>
    <x v="6"/>
    <x v="637"/>
    <n v="9"/>
    <n v="0"/>
    <n v="0"/>
    <n v="0"/>
    <n v="0"/>
    <n v="0"/>
    <n v="0"/>
    <n v="0"/>
    <m/>
    <m/>
    <m/>
    <m/>
    <m/>
    <m/>
    <m/>
    <m/>
    <m/>
    <m/>
    <m/>
    <m/>
    <m/>
    <m/>
    <m/>
  </r>
  <r>
    <x v="385"/>
    <x v="4"/>
    <x v="638"/>
    <n v="3"/>
    <n v="0"/>
    <n v="0"/>
    <n v="0"/>
    <n v="0"/>
    <n v="0"/>
    <n v="0"/>
    <n v="0"/>
    <m/>
    <m/>
    <m/>
    <m/>
    <m/>
    <m/>
    <m/>
    <m/>
    <m/>
    <m/>
    <m/>
    <m/>
    <m/>
    <m/>
    <m/>
  </r>
  <r>
    <x v="385"/>
    <x v="3"/>
    <x v="576"/>
    <n v="13"/>
    <n v="0"/>
    <n v="0"/>
    <n v="0"/>
    <n v="0"/>
    <n v="0"/>
    <n v="0"/>
    <n v="0"/>
    <m/>
    <m/>
    <m/>
    <m/>
    <m/>
    <m/>
    <m/>
    <m/>
    <m/>
    <m/>
    <m/>
    <m/>
    <m/>
    <m/>
    <m/>
  </r>
  <r>
    <x v="385"/>
    <x v="5"/>
    <x v="575"/>
    <n v="13"/>
    <n v="0"/>
    <n v="0"/>
    <n v="0"/>
    <n v="0"/>
    <n v="0"/>
    <n v="0"/>
    <n v="0"/>
    <m/>
    <m/>
    <m/>
    <m/>
    <m/>
    <m/>
    <m/>
    <m/>
    <m/>
    <m/>
    <m/>
    <m/>
    <m/>
    <m/>
    <m/>
  </r>
  <r>
    <x v="385"/>
    <x v="5"/>
    <x v="568"/>
    <n v="13"/>
    <n v="0"/>
    <n v="0"/>
    <n v="0"/>
    <n v="0"/>
    <n v="0"/>
    <n v="0"/>
    <n v="0"/>
    <m/>
    <m/>
    <m/>
    <m/>
    <m/>
    <m/>
    <m/>
    <m/>
    <m/>
    <m/>
    <m/>
    <m/>
    <m/>
    <m/>
    <m/>
  </r>
  <r>
    <x v="385"/>
    <x v="2"/>
    <x v="538"/>
    <n v="4"/>
    <n v="0"/>
    <n v="0"/>
    <n v="0"/>
    <n v="0"/>
    <n v="0"/>
    <n v="0"/>
    <n v="0"/>
    <m/>
    <m/>
    <m/>
    <m/>
    <m/>
    <m/>
    <m/>
    <m/>
    <m/>
    <m/>
    <m/>
    <m/>
    <m/>
    <m/>
    <m/>
  </r>
  <r>
    <x v="386"/>
    <x v="4"/>
    <x v="589"/>
    <n v="13"/>
    <n v="0"/>
    <n v="0"/>
    <n v="1"/>
    <n v="0"/>
    <n v="0"/>
    <n v="0"/>
    <n v="1"/>
    <s v="V"/>
    <m/>
    <m/>
    <m/>
    <m/>
    <m/>
    <m/>
    <m/>
    <m/>
    <m/>
    <m/>
    <m/>
    <m/>
    <m/>
    <m/>
  </r>
  <r>
    <x v="386"/>
    <x v="1"/>
    <x v="639"/>
    <n v="13"/>
    <n v="0"/>
    <n v="0"/>
    <n v="0"/>
    <n v="0"/>
    <n v="0"/>
    <n v="0"/>
    <n v="0"/>
    <m/>
    <m/>
    <m/>
    <m/>
    <m/>
    <m/>
    <m/>
    <m/>
    <m/>
    <m/>
    <m/>
    <m/>
    <m/>
    <m/>
    <m/>
  </r>
  <r>
    <x v="386"/>
    <x v="1"/>
    <x v="640"/>
    <n v="13"/>
    <n v="0"/>
    <n v="0"/>
    <n v="0"/>
    <n v="0"/>
    <n v="0"/>
    <n v="0"/>
    <n v="0"/>
    <m/>
    <m/>
    <m/>
    <m/>
    <m/>
    <m/>
    <m/>
    <m/>
    <m/>
    <m/>
    <m/>
    <m/>
    <m/>
    <m/>
    <m/>
  </r>
  <r>
    <x v="386"/>
    <x v="4"/>
    <x v="585"/>
    <n v="13"/>
    <n v="5"/>
    <n v="0"/>
    <n v="10"/>
    <n v="3"/>
    <n v="1"/>
    <n v="0"/>
    <n v="14"/>
    <s v="V"/>
    <s v="V"/>
    <s v="V"/>
    <m/>
    <m/>
    <m/>
    <m/>
    <m/>
    <m/>
    <m/>
    <m/>
    <m/>
    <m/>
    <m/>
    <m/>
  </r>
  <r>
    <x v="386"/>
    <x v="22"/>
    <x v="572"/>
    <n v="13"/>
    <n v="0"/>
    <n v="0"/>
    <n v="0"/>
    <n v="0"/>
    <n v="0"/>
    <n v="0"/>
    <n v="0"/>
    <m/>
    <m/>
    <m/>
    <m/>
    <m/>
    <m/>
    <m/>
    <m/>
    <m/>
    <m/>
    <m/>
    <m/>
    <m/>
    <m/>
    <m/>
  </r>
  <r>
    <x v="386"/>
    <x v="2"/>
    <x v="624"/>
    <n v="13"/>
    <n v="0"/>
    <n v="0"/>
    <n v="0"/>
    <n v="0"/>
    <n v="0"/>
    <n v="0"/>
    <n v="0"/>
    <m/>
    <m/>
    <m/>
    <m/>
    <m/>
    <m/>
    <m/>
    <m/>
    <m/>
    <m/>
    <m/>
    <m/>
    <m/>
    <m/>
    <m/>
  </r>
  <r>
    <x v="386"/>
    <x v="1"/>
    <x v="641"/>
    <n v="13"/>
    <n v="0"/>
    <n v="0"/>
    <n v="0"/>
    <n v="0"/>
    <n v="0"/>
    <n v="0"/>
    <n v="0"/>
    <m/>
    <m/>
    <m/>
    <m/>
    <m/>
    <m/>
    <m/>
    <m/>
    <m/>
    <m/>
    <m/>
    <m/>
    <m/>
    <m/>
    <m/>
  </r>
  <r>
    <x v="386"/>
    <x v="1"/>
    <x v="619"/>
    <n v="13"/>
    <n v="2"/>
    <n v="0"/>
    <n v="9"/>
    <n v="1"/>
    <n v="0"/>
    <n v="0"/>
    <n v="10"/>
    <s v="V"/>
    <m/>
    <s v="V"/>
    <s v="V"/>
    <m/>
    <m/>
    <m/>
    <m/>
    <m/>
    <m/>
    <m/>
    <m/>
    <m/>
    <m/>
    <m/>
  </r>
  <r>
    <x v="387"/>
    <x v="5"/>
    <x v="571"/>
    <n v="13"/>
    <n v="0"/>
    <n v="0"/>
    <n v="0"/>
    <n v="0"/>
    <n v="0"/>
    <n v="0"/>
    <n v="0"/>
    <m/>
    <m/>
    <m/>
    <m/>
    <m/>
    <m/>
    <m/>
    <m/>
    <m/>
    <m/>
    <m/>
    <m/>
    <m/>
    <m/>
    <m/>
  </r>
  <r>
    <x v="387"/>
    <x v="5"/>
    <x v="579"/>
    <n v="13"/>
    <n v="0"/>
    <n v="0"/>
    <n v="0"/>
    <n v="0"/>
    <n v="0"/>
    <n v="0"/>
    <n v="0"/>
    <m/>
    <m/>
    <m/>
    <m/>
    <m/>
    <m/>
    <m/>
    <m/>
    <m/>
    <m/>
    <m/>
    <m/>
    <m/>
    <m/>
    <m/>
  </r>
  <r>
    <x v="387"/>
    <x v="0"/>
    <x v="642"/>
    <n v="13"/>
    <n v="0"/>
    <n v="0"/>
    <n v="2"/>
    <n v="0"/>
    <n v="1"/>
    <n v="0"/>
    <n v="3"/>
    <s v="V"/>
    <m/>
    <s v="V"/>
    <s v="V"/>
    <m/>
    <m/>
    <m/>
    <m/>
    <m/>
    <m/>
    <m/>
    <m/>
    <m/>
    <m/>
    <m/>
  </r>
  <r>
    <x v="387"/>
    <x v="0"/>
    <x v="643"/>
    <n v="13"/>
    <n v="0"/>
    <n v="0"/>
    <n v="0"/>
    <n v="0"/>
    <n v="0"/>
    <n v="0"/>
    <n v="0"/>
    <m/>
    <m/>
    <m/>
    <m/>
    <m/>
    <m/>
    <m/>
    <m/>
    <m/>
    <m/>
    <m/>
    <m/>
    <m/>
    <m/>
    <m/>
  </r>
  <r>
    <x v="388"/>
    <x v="4"/>
    <x v="586"/>
    <n v="13"/>
    <n v="0"/>
    <n v="0"/>
    <n v="3"/>
    <n v="0"/>
    <n v="0"/>
    <n v="0"/>
    <n v="0"/>
    <m/>
    <m/>
    <s v="V"/>
    <s v="V"/>
    <m/>
    <m/>
    <m/>
    <m/>
    <m/>
    <m/>
    <m/>
    <m/>
    <m/>
    <m/>
    <m/>
  </r>
  <r>
    <x v="388"/>
    <x v="1"/>
    <x v="644"/>
    <n v="2"/>
    <n v="0"/>
    <n v="0"/>
    <n v="0"/>
    <n v="1"/>
    <n v="0"/>
    <n v="0"/>
    <n v="1"/>
    <s v="V"/>
    <m/>
    <m/>
    <m/>
    <m/>
    <m/>
    <m/>
    <m/>
    <m/>
    <m/>
    <m/>
    <m/>
    <m/>
    <m/>
    <m/>
  </r>
  <r>
    <x v="388"/>
    <x v="0"/>
    <x v="645"/>
    <n v="13"/>
    <n v="0"/>
    <n v="0"/>
    <n v="0"/>
    <n v="0"/>
    <n v="0"/>
    <n v="0"/>
    <n v="0"/>
    <m/>
    <m/>
    <m/>
    <m/>
    <m/>
    <m/>
    <m/>
    <m/>
    <m/>
    <m/>
    <m/>
    <m/>
    <m/>
    <m/>
    <m/>
  </r>
  <r>
    <x v="388"/>
    <x v="4"/>
    <x v="618"/>
    <n v="13"/>
    <n v="0"/>
    <n v="0"/>
    <n v="0"/>
    <n v="0"/>
    <n v="0"/>
    <n v="0"/>
    <n v="0"/>
    <m/>
    <m/>
    <m/>
    <m/>
    <m/>
    <m/>
    <m/>
    <m/>
    <m/>
    <m/>
    <m/>
    <m/>
    <m/>
    <m/>
    <m/>
  </r>
  <r>
    <x v="388"/>
    <x v="4"/>
    <x v="646"/>
    <n v="1"/>
    <n v="0"/>
    <n v="0"/>
    <n v="0"/>
    <n v="0"/>
    <n v="0"/>
    <n v="0"/>
    <n v="0"/>
    <m/>
    <m/>
    <m/>
    <m/>
    <m/>
    <m/>
    <m/>
    <m/>
    <m/>
    <m/>
    <m/>
    <m/>
    <m/>
    <m/>
    <m/>
  </r>
  <r>
    <x v="388"/>
    <x v="2"/>
    <x v="610"/>
    <n v="13"/>
    <n v="0"/>
    <n v="0"/>
    <n v="0"/>
    <n v="0"/>
    <n v="0"/>
    <n v="0"/>
    <n v="0"/>
    <m/>
    <m/>
    <m/>
    <m/>
    <m/>
    <m/>
    <m/>
    <m/>
    <m/>
    <m/>
    <m/>
    <m/>
    <m/>
    <m/>
    <m/>
  </r>
  <r>
    <x v="388"/>
    <x v="5"/>
    <x v="576"/>
    <n v="13"/>
    <n v="0"/>
    <n v="0"/>
    <n v="0"/>
    <n v="0"/>
    <n v="0"/>
    <n v="0"/>
    <n v="0"/>
    <m/>
    <m/>
    <m/>
    <m/>
    <m/>
    <m/>
    <m/>
    <m/>
    <m/>
    <m/>
    <m/>
    <m/>
    <m/>
    <m/>
    <m/>
  </r>
  <r>
    <x v="389"/>
    <x v="0"/>
    <x v="647"/>
    <n v="13"/>
    <n v="13"/>
    <n v="0"/>
    <n v="0"/>
    <n v="2"/>
    <n v="8"/>
    <n v="0"/>
    <n v="10"/>
    <s v="V"/>
    <m/>
    <m/>
    <m/>
    <m/>
    <m/>
    <m/>
    <m/>
    <m/>
    <m/>
    <m/>
    <m/>
    <m/>
    <m/>
    <m/>
  </r>
  <r>
    <x v="389"/>
    <x v="23"/>
    <x v="612"/>
    <n v="13"/>
    <n v="0"/>
    <n v="0"/>
    <n v="0"/>
    <n v="0"/>
    <n v="0"/>
    <n v="0"/>
    <n v="0"/>
    <m/>
    <m/>
    <m/>
    <m/>
    <m/>
    <m/>
    <m/>
    <m/>
    <m/>
    <m/>
    <m/>
    <m/>
    <m/>
    <m/>
    <m/>
  </r>
  <r>
    <x v="389"/>
    <x v="4"/>
    <x v="597"/>
    <n v="13"/>
    <n v="0"/>
    <n v="0"/>
    <n v="0"/>
    <n v="1"/>
    <n v="0"/>
    <n v="0"/>
    <n v="1"/>
    <s v="V"/>
    <m/>
    <m/>
    <m/>
    <m/>
    <m/>
    <m/>
    <m/>
    <m/>
    <m/>
    <m/>
    <m/>
    <m/>
    <m/>
    <m/>
  </r>
  <r>
    <x v="389"/>
    <x v="3"/>
    <x v="609"/>
    <n v="13"/>
    <n v="0"/>
    <n v="0"/>
    <n v="0"/>
    <n v="0"/>
    <n v="0"/>
    <n v="0"/>
    <n v="0"/>
    <m/>
    <m/>
    <m/>
    <m/>
    <m/>
    <m/>
    <m/>
    <m/>
    <m/>
    <m/>
    <m/>
    <m/>
    <m/>
    <m/>
    <m/>
  </r>
  <r>
    <x v="389"/>
    <x v="3"/>
    <x v="588"/>
    <n v="13"/>
    <n v="0"/>
    <n v="0"/>
    <n v="0"/>
    <n v="0"/>
    <n v="0"/>
    <n v="0"/>
    <n v="0"/>
    <m/>
    <m/>
    <m/>
    <m/>
    <m/>
    <m/>
    <m/>
    <m/>
    <m/>
    <m/>
    <m/>
    <m/>
    <m/>
    <m/>
    <m/>
  </r>
  <r>
    <x v="389"/>
    <x v="5"/>
    <x v="570"/>
    <n v="13"/>
    <n v="0"/>
    <n v="0"/>
    <n v="0"/>
    <n v="0"/>
    <n v="0"/>
    <n v="0"/>
    <n v="0"/>
    <m/>
    <m/>
    <m/>
    <m/>
    <m/>
    <m/>
    <m/>
    <m/>
    <m/>
    <m/>
    <m/>
    <m/>
    <m/>
    <m/>
    <m/>
  </r>
  <r>
    <x v="390"/>
    <x v="1"/>
    <x v="632"/>
    <n v="13"/>
    <n v="0"/>
    <n v="0"/>
    <n v="0"/>
    <n v="0"/>
    <n v="0"/>
    <n v="0"/>
    <n v="0"/>
    <m/>
    <m/>
    <m/>
    <m/>
    <m/>
    <m/>
    <m/>
    <m/>
    <m/>
    <m/>
    <m/>
    <m/>
    <m/>
    <m/>
    <m/>
  </r>
  <r>
    <x v="390"/>
    <x v="3"/>
    <x v="589"/>
    <n v="13"/>
    <n v="0"/>
    <n v="0"/>
    <n v="0"/>
    <n v="0"/>
    <n v="0"/>
    <n v="0"/>
    <n v="0"/>
    <m/>
    <m/>
    <m/>
    <m/>
    <m/>
    <m/>
    <m/>
    <m/>
    <m/>
    <m/>
    <m/>
    <m/>
    <m/>
    <m/>
    <m/>
  </r>
  <r>
    <x v="390"/>
    <x v="1"/>
    <x v="631"/>
    <n v="13"/>
    <n v="4"/>
    <n v="0"/>
    <n v="10"/>
    <n v="1"/>
    <n v="2"/>
    <n v="0"/>
    <n v="13"/>
    <s v="V"/>
    <m/>
    <s v="V"/>
    <s v="V"/>
    <m/>
    <m/>
    <m/>
    <m/>
    <m/>
    <m/>
    <m/>
    <m/>
    <m/>
    <m/>
    <m/>
  </r>
  <r>
    <x v="390"/>
    <x v="4"/>
    <x v="624"/>
    <n v="13"/>
    <n v="0"/>
    <n v="0"/>
    <n v="0"/>
    <n v="0"/>
    <n v="2"/>
    <n v="0"/>
    <n v="2"/>
    <s v="V"/>
    <m/>
    <m/>
    <m/>
    <m/>
    <m/>
    <m/>
    <m/>
    <m/>
    <m/>
    <m/>
    <m/>
    <m/>
    <m/>
    <m/>
  </r>
  <r>
    <x v="390"/>
    <x v="23"/>
    <x v="639"/>
    <n v="13"/>
    <n v="0"/>
    <n v="0"/>
    <n v="0"/>
    <n v="0"/>
    <n v="0"/>
    <n v="0"/>
    <n v="0"/>
    <m/>
    <m/>
    <m/>
    <m/>
    <m/>
    <m/>
    <m/>
    <m/>
    <m/>
    <m/>
    <m/>
    <m/>
    <m/>
    <m/>
    <m/>
  </r>
  <r>
    <x v="390"/>
    <x v="2"/>
    <x v="619"/>
    <n v="11"/>
    <n v="0"/>
    <n v="0"/>
    <n v="0"/>
    <n v="0"/>
    <n v="0"/>
    <n v="0"/>
    <n v="0"/>
    <m/>
    <m/>
    <m/>
    <m/>
    <m/>
    <m/>
    <m/>
    <m/>
    <m/>
    <m/>
    <m/>
    <m/>
    <m/>
    <m/>
    <m/>
  </r>
  <r>
    <x v="390"/>
    <x v="6"/>
    <x v="648"/>
    <n v="13"/>
    <n v="0"/>
    <n v="0"/>
    <n v="4"/>
    <n v="1"/>
    <n v="0"/>
    <n v="0"/>
    <n v="5"/>
    <s v="V"/>
    <s v="V"/>
    <s v="V"/>
    <s v="V"/>
    <m/>
    <m/>
    <m/>
    <m/>
    <m/>
    <m/>
    <m/>
    <m/>
    <m/>
    <m/>
    <m/>
  </r>
  <r>
    <x v="390"/>
    <x v="6"/>
    <x v="649"/>
    <n v="13"/>
    <n v="0"/>
    <n v="0"/>
    <n v="3"/>
    <n v="0"/>
    <n v="0"/>
    <n v="0"/>
    <n v="3"/>
    <m/>
    <s v="V"/>
    <s v="V"/>
    <s v="V"/>
    <m/>
    <m/>
    <m/>
    <m/>
    <m/>
    <m/>
    <m/>
    <m/>
    <m/>
    <m/>
    <m/>
  </r>
  <r>
    <x v="391"/>
    <x v="2"/>
    <x v="641"/>
    <n v="13"/>
    <n v="0"/>
    <n v="0"/>
    <n v="0"/>
    <n v="0"/>
    <n v="0"/>
    <n v="0"/>
    <n v="0"/>
    <m/>
    <m/>
    <m/>
    <m/>
    <m/>
    <m/>
    <m/>
    <m/>
    <m/>
    <m/>
    <m/>
    <m/>
    <m/>
    <m/>
    <m/>
  </r>
  <r>
    <x v="391"/>
    <x v="0"/>
    <x v="650"/>
    <n v="13"/>
    <n v="0"/>
    <n v="0"/>
    <n v="0"/>
    <n v="0"/>
    <n v="0"/>
    <n v="0"/>
    <n v="0"/>
    <m/>
    <m/>
    <m/>
    <m/>
    <m/>
    <m/>
    <m/>
    <m/>
    <m/>
    <m/>
    <m/>
    <m/>
    <m/>
    <m/>
    <m/>
  </r>
  <r>
    <x v="391"/>
    <x v="0"/>
    <x v="651"/>
    <n v="13"/>
    <n v="0"/>
    <n v="0"/>
    <n v="0"/>
    <n v="0"/>
    <n v="0"/>
    <n v="0"/>
    <n v="0"/>
    <m/>
    <m/>
    <m/>
    <m/>
    <m/>
    <m/>
    <m/>
    <m/>
    <m/>
    <m/>
    <m/>
    <m/>
    <m/>
    <m/>
    <m/>
  </r>
  <r>
    <x v="391"/>
    <x v="0"/>
    <x v="652"/>
    <n v="13"/>
    <n v="0"/>
    <n v="0"/>
    <n v="0"/>
    <n v="0"/>
    <n v="0"/>
    <n v="0"/>
    <n v="0"/>
    <m/>
    <m/>
    <m/>
    <m/>
    <m/>
    <m/>
    <m/>
    <m/>
    <m/>
    <m/>
    <m/>
    <m/>
    <m/>
    <m/>
    <m/>
  </r>
  <r>
    <x v="392"/>
    <x v="4"/>
    <x v="626"/>
    <n v="13"/>
    <n v="13"/>
    <n v="0"/>
    <n v="0"/>
    <n v="0"/>
    <n v="0"/>
    <n v="0"/>
    <n v="0"/>
    <m/>
    <m/>
    <m/>
    <m/>
    <m/>
    <m/>
    <m/>
    <m/>
    <m/>
    <m/>
    <m/>
    <m/>
    <m/>
    <m/>
    <m/>
  </r>
  <r>
    <x v="392"/>
    <x v="1"/>
    <x v="653"/>
    <n v="4"/>
    <n v="0"/>
    <n v="0"/>
    <n v="5"/>
    <n v="0"/>
    <n v="0"/>
    <n v="0"/>
    <n v="5"/>
    <s v="V"/>
    <s v="V"/>
    <s v="V"/>
    <s v="V"/>
    <m/>
    <m/>
    <m/>
    <m/>
    <m/>
    <m/>
    <m/>
    <m/>
    <m/>
    <m/>
    <m/>
  </r>
  <r>
    <x v="392"/>
    <x v="3"/>
    <x v="585"/>
    <n v="13"/>
    <n v="0"/>
    <n v="0"/>
    <n v="0"/>
    <n v="0"/>
    <n v="0"/>
    <n v="0"/>
    <n v="0"/>
    <m/>
    <m/>
    <m/>
    <m/>
    <m/>
    <m/>
    <m/>
    <m/>
    <m/>
    <m/>
    <m/>
    <m/>
    <m/>
    <m/>
    <m/>
  </r>
  <r>
    <x v="392"/>
    <x v="3"/>
    <x v="618"/>
    <n v="13"/>
    <n v="0"/>
    <n v="0"/>
    <n v="0"/>
    <n v="0"/>
    <n v="0"/>
    <n v="0"/>
    <n v="0"/>
    <m/>
    <m/>
    <m/>
    <m/>
    <m/>
    <m/>
    <m/>
    <m/>
    <m/>
    <m/>
    <m/>
    <m/>
    <m/>
    <m/>
    <m/>
  </r>
  <r>
    <x v="392"/>
    <x v="2"/>
    <x v="642"/>
    <n v="5"/>
    <n v="8"/>
    <n v="0"/>
    <n v="0"/>
    <n v="0"/>
    <n v="0"/>
    <n v="0"/>
    <n v="0"/>
    <m/>
    <m/>
    <m/>
    <m/>
    <m/>
    <m/>
    <m/>
    <m/>
    <m/>
    <m/>
    <m/>
    <m/>
    <m/>
    <m/>
    <m/>
  </r>
  <r>
    <x v="392"/>
    <x v="5"/>
    <x v="609"/>
    <n v="13"/>
    <n v="0"/>
    <n v="0"/>
    <n v="0"/>
    <n v="0"/>
    <n v="0"/>
    <n v="0"/>
    <n v="0"/>
    <m/>
    <m/>
    <m/>
    <m/>
    <m/>
    <m/>
    <m/>
    <m/>
    <m/>
    <m/>
    <m/>
    <m/>
    <m/>
    <m/>
    <m/>
  </r>
  <r>
    <x v="392"/>
    <x v="1"/>
    <x v="645"/>
    <n v="8"/>
    <n v="5"/>
    <n v="0"/>
    <n v="14"/>
    <n v="0"/>
    <n v="4"/>
    <n v="0"/>
    <n v="18"/>
    <s v="V"/>
    <m/>
    <s v="V"/>
    <s v="V"/>
    <m/>
    <m/>
    <m/>
    <m/>
    <m/>
    <m/>
    <m/>
    <m/>
    <m/>
    <m/>
    <m/>
  </r>
  <r>
    <x v="393"/>
    <x v="5"/>
    <x v="586"/>
    <n v="13"/>
    <n v="0"/>
    <n v="0"/>
    <n v="0"/>
    <n v="0"/>
    <n v="0"/>
    <n v="0"/>
    <n v="0"/>
    <m/>
    <m/>
    <m/>
    <m/>
    <m/>
    <m/>
    <m/>
    <m/>
    <m/>
    <m/>
    <m/>
    <m/>
    <m/>
    <m/>
    <m/>
  </r>
  <r>
    <x v="393"/>
    <x v="3"/>
    <x v="597"/>
    <n v="13"/>
    <n v="0"/>
    <n v="0"/>
    <n v="0"/>
    <n v="0"/>
    <n v="0"/>
    <n v="0"/>
    <n v="0"/>
    <m/>
    <m/>
    <m/>
    <m/>
    <m/>
    <m/>
    <m/>
    <m/>
    <m/>
    <m/>
    <m/>
    <m/>
    <m/>
    <m/>
    <m/>
  </r>
  <r>
    <x v="393"/>
    <x v="1"/>
    <x v="643"/>
    <n v="13"/>
    <n v="0"/>
    <n v="0"/>
    <n v="0"/>
    <n v="0"/>
    <n v="0"/>
    <n v="0"/>
    <n v="0"/>
    <m/>
    <m/>
    <m/>
    <m/>
    <m/>
    <m/>
    <m/>
    <m/>
    <m/>
    <m/>
    <m/>
    <m/>
    <m/>
    <m/>
    <m/>
  </r>
  <r>
    <x v="394"/>
    <x v="2"/>
    <x v="631"/>
    <n v="9"/>
    <n v="0"/>
    <n v="0"/>
    <n v="0"/>
    <n v="0"/>
    <n v="0"/>
    <n v="0"/>
    <n v="0"/>
    <m/>
    <m/>
    <m/>
    <m/>
    <m/>
    <m/>
    <m/>
    <m/>
    <m/>
    <m/>
    <m/>
    <m/>
    <m/>
    <m/>
    <m/>
  </r>
  <r>
    <x v="394"/>
    <x v="4"/>
    <x v="610"/>
    <n v="13"/>
    <n v="3"/>
    <n v="0"/>
    <n v="2"/>
    <n v="2"/>
    <n v="1"/>
    <n v="0"/>
    <n v="6"/>
    <s v="V"/>
    <m/>
    <s v="V"/>
    <s v="V"/>
    <m/>
    <m/>
    <m/>
    <m/>
    <m/>
    <m/>
    <m/>
    <m/>
    <m/>
    <m/>
    <m/>
  </r>
  <r>
    <x v="394"/>
    <x v="5"/>
    <x v="589"/>
    <n v="13"/>
    <n v="0"/>
    <n v="0"/>
    <n v="0"/>
    <n v="0"/>
    <n v="0"/>
    <n v="0"/>
    <n v="0"/>
    <m/>
    <m/>
    <m/>
    <m/>
    <m/>
    <m/>
    <m/>
    <m/>
    <m/>
    <m/>
    <m/>
    <m/>
    <m/>
    <m/>
    <m/>
  </r>
  <r>
    <x v="395"/>
    <x v="5"/>
    <x v="588"/>
    <n v="13"/>
    <n v="0"/>
    <n v="0"/>
    <n v="0"/>
    <n v="0"/>
    <n v="0"/>
    <n v="0"/>
    <n v="0"/>
    <m/>
    <m/>
    <m/>
    <m/>
    <m/>
    <m/>
    <m/>
    <m/>
    <m/>
    <m/>
    <m/>
    <m/>
    <m/>
    <m/>
    <m/>
  </r>
  <r>
    <x v="395"/>
    <x v="2"/>
    <x v="654"/>
    <n v="8"/>
    <n v="0"/>
    <n v="0"/>
    <n v="0"/>
    <n v="0"/>
    <n v="0"/>
    <n v="0"/>
    <n v="0"/>
    <m/>
    <m/>
    <m/>
    <m/>
    <m/>
    <m/>
    <m/>
    <m/>
    <m/>
    <m/>
    <m/>
    <m/>
    <m/>
    <m/>
    <m/>
  </r>
  <r>
    <x v="395"/>
    <x v="1"/>
    <x v="655"/>
    <n v="5"/>
    <n v="0"/>
    <n v="0"/>
    <n v="2"/>
    <n v="0"/>
    <n v="0"/>
    <n v="0"/>
    <n v="2"/>
    <m/>
    <m/>
    <s v="V"/>
    <s v="V"/>
    <m/>
    <m/>
    <m/>
    <m/>
    <m/>
    <m/>
    <m/>
    <m/>
    <m/>
    <m/>
    <m/>
  </r>
  <r>
    <x v="395"/>
    <x v="4"/>
    <x v="626"/>
    <n v="13"/>
    <n v="13"/>
    <n v="0"/>
    <n v="0"/>
    <n v="0"/>
    <n v="0"/>
    <n v="0"/>
    <n v="0"/>
    <m/>
    <s v="V"/>
    <m/>
    <m/>
    <m/>
    <m/>
    <m/>
    <m/>
    <m/>
    <m/>
    <m/>
    <m/>
    <m/>
    <m/>
    <m/>
  </r>
  <r>
    <x v="396"/>
    <x v="5"/>
    <x v="585"/>
    <n v="2"/>
    <n v="0"/>
    <n v="0"/>
    <n v="0"/>
    <n v="0"/>
    <n v="0"/>
    <n v="0"/>
    <n v="0"/>
    <m/>
    <m/>
    <m/>
    <m/>
    <m/>
    <m/>
    <m/>
    <m/>
    <m/>
    <m/>
    <m/>
    <m/>
    <m/>
    <m/>
    <m/>
  </r>
  <r>
    <x v="396"/>
    <x v="6"/>
    <x v="656"/>
    <n v="13"/>
    <n v="0"/>
    <n v="0"/>
    <n v="4"/>
    <n v="0"/>
    <n v="0"/>
    <n v="0"/>
    <n v="4"/>
    <s v="V"/>
    <s v="V"/>
    <s v="V"/>
    <s v="V"/>
    <m/>
    <m/>
    <m/>
    <m/>
    <m/>
    <m/>
    <m/>
    <m/>
    <m/>
    <m/>
    <m/>
  </r>
  <r>
    <x v="396"/>
    <x v="6"/>
    <x v="657"/>
    <n v="13"/>
    <n v="7"/>
    <n v="0"/>
    <n v="17"/>
    <n v="1"/>
    <n v="4"/>
    <n v="0"/>
    <n v="22"/>
    <s v="V"/>
    <s v="V"/>
    <s v="V"/>
    <s v="V"/>
    <m/>
    <m/>
    <m/>
    <m/>
    <m/>
    <m/>
    <m/>
    <m/>
    <m/>
    <m/>
    <m/>
  </r>
  <r>
    <x v="397"/>
    <x v="4"/>
    <x v="612"/>
    <n v="13"/>
    <n v="13"/>
    <n v="0"/>
    <n v="0"/>
    <n v="0"/>
    <n v="0"/>
    <n v="0"/>
    <n v="0"/>
    <m/>
    <m/>
    <m/>
    <m/>
    <m/>
    <m/>
    <m/>
    <m/>
    <m/>
    <m/>
    <m/>
    <m/>
    <m/>
    <m/>
    <m/>
  </r>
  <r>
    <x v="397"/>
    <x v="4"/>
    <x v="658"/>
    <n v="3"/>
    <n v="3"/>
    <n v="0"/>
    <n v="0"/>
    <n v="0"/>
    <n v="0"/>
    <n v="0"/>
    <n v="0"/>
    <m/>
    <m/>
    <m/>
    <m/>
    <m/>
    <m/>
    <m/>
    <m/>
    <m/>
    <m/>
    <m/>
    <m/>
    <m/>
    <m/>
    <m/>
  </r>
  <r>
    <x v="397"/>
    <x v="5"/>
    <x v="659"/>
    <n v="11"/>
    <n v="0"/>
    <n v="0"/>
    <n v="0"/>
    <n v="0"/>
    <n v="0"/>
    <n v="0"/>
    <n v="0"/>
    <m/>
    <m/>
    <m/>
    <m/>
    <m/>
    <m/>
    <m/>
    <m/>
    <m/>
    <m/>
    <m/>
    <m/>
    <m/>
    <m/>
    <m/>
  </r>
  <r>
    <x v="397"/>
    <x v="0"/>
    <x v="660"/>
    <n v="13"/>
    <n v="0"/>
    <n v="0"/>
    <n v="0"/>
    <n v="0"/>
    <n v="0"/>
    <n v="0"/>
    <n v="0"/>
    <m/>
    <m/>
    <m/>
    <m/>
    <m/>
    <m/>
    <m/>
    <m/>
    <m/>
    <m/>
    <m/>
    <m/>
    <m/>
    <m/>
    <m/>
  </r>
  <r>
    <x v="397"/>
    <x v="4"/>
    <x v="661"/>
    <n v="12"/>
    <n v="0"/>
    <n v="0"/>
    <n v="0"/>
    <n v="0"/>
    <n v="0"/>
    <n v="0"/>
    <n v="0"/>
    <m/>
    <m/>
    <m/>
    <m/>
    <m/>
    <m/>
    <m/>
    <m/>
    <m/>
    <m/>
    <m/>
    <m/>
    <m/>
    <m/>
    <m/>
  </r>
  <r>
    <x v="397"/>
    <x v="4"/>
    <x v="619"/>
    <n v="13"/>
    <n v="0"/>
    <n v="0"/>
    <n v="0"/>
    <n v="0"/>
    <n v="0"/>
    <n v="0"/>
    <n v="0"/>
    <m/>
    <m/>
    <m/>
    <m/>
    <m/>
    <m/>
    <m/>
    <m/>
    <m/>
    <m/>
    <m/>
    <m/>
    <m/>
    <m/>
    <m/>
  </r>
  <r>
    <x v="397"/>
    <x v="0"/>
    <x v="662"/>
    <n v="13"/>
    <n v="0"/>
    <n v="0"/>
    <n v="0"/>
    <n v="0"/>
    <n v="0"/>
    <n v="0"/>
    <n v="0"/>
    <m/>
    <m/>
    <m/>
    <m/>
    <m/>
    <m/>
    <m/>
    <m/>
    <m/>
    <m/>
    <m/>
    <m/>
    <m/>
    <m/>
    <m/>
  </r>
  <r>
    <x v="397"/>
    <x v="3"/>
    <x v="624"/>
    <n v="13"/>
    <n v="0"/>
    <n v="0"/>
    <n v="0"/>
    <n v="0"/>
    <n v="0"/>
    <n v="0"/>
    <n v="0"/>
    <m/>
    <m/>
    <m/>
    <m/>
    <m/>
    <m/>
    <m/>
    <m/>
    <m/>
    <m/>
    <m/>
    <m/>
    <m/>
    <m/>
    <m/>
  </r>
  <r>
    <x v="397"/>
    <x v="2"/>
    <x v="653"/>
    <n v="4"/>
    <n v="0"/>
    <n v="0"/>
    <n v="0"/>
    <n v="0"/>
    <n v="0"/>
    <n v="0"/>
    <n v="0"/>
    <m/>
    <m/>
    <m/>
    <m/>
    <m/>
    <m/>
    <m/>
    <m/>
    <m/>
    <m/>
    <m/>
    <m/>
    <m/>
    <m/>
    <m/>
  </r>
  <r>
    <x v="398"/>
    <x v="2"/>
    <x v="632"/>
    <n v="13"/>
    <n v="0"/>
    <n v="0"/>
    <n v="0"/>
    <n v="0"/>
    <n v="0"/>
    <n v="0"/>
    <n v="0"/>
    <m/>
    <m/>
    <m/>
    <m/>
    <m/>
    <m/>
    <m/>
    <m/>
    <m/>
    <m/>
    <m/>
    <m/>
    <m/>
    <m/>
    <m/>
  </r>
  <r>
    <x v="398"/>
    <x v="0"/>
    <x v="663"/>
    <n v="13"/>
    <n v="0"/>
    <n v="0"/>
    <n v="0"/>
    <n v="0"/>
    <n v="0"/>
    <n v="0"/>
    <n v="0"/>
    <m/>
    <m/>
    <m/>
    <m/>
    <m/>
    <m/>
    <m/>
    <m/>
    <m/>
    <m/>
    <m/>
    <m/>
    <m/>
    <m/>
    <m/>
  </r>
  <r>
    <x v="398"/>
    <x v="4"/>
    <x v="642"/>
    <n v="5"/>
    <n v="0"/>
    <n v="0"/>
    <n v="0"/>
    <n v="0"/>
    <n v="0"/>
    <n v="0"/>
    <n v="0"/>
    <m/>
    <m/>
    <m/>
    <m/>
    <m/>
    <m/>
    <m/>
    <m/>
    <m/>
    <m/>
    <m/>
    <m/>
    <m/>
    <m/>
    <m/>
  </r>
  <r>
    <x v="398"/>
    <x v="1"/>
    <x v="651"/>
    <n v="13"/>
    <n v="0"/>
    <n v="0"/>
    <n v="0"/>
    <n v="0"/>
    <n v="0"/>
    <n v="0"/>
    <n v="0"/>
    <m/>
    <m/>
    <m/>
    <m/>
    <m/>
    <m/>
    <m/>
    <m/>
    <m/>
    <m/>
    <m/>
    <m/>
    <m/>
    <m/>
    <m/>
  </r>
  <r>
    <x v="398"/>
    <x v="0"/>
    <x v="664"/>
    <n v="13"/>
    <n v="0"/>
    <n v="0"/>
    <n v="0"/>
    <n v="0"/>
    <n v="0"/>
    <n v="0"/>
    <n v="0"/>
    <m/>
    <m/>
    <m/>
    <m/>
    <m/>
    <m/>
    <m/>
    <m/>
    <m/>
    <m/>
    <m/>
    <m/>
    <m/>
    <m/>
    <m/>
  </r>
  <r>
    <x v="398"/>
    <x v="0"/>
    <x v="665"/>
    <n v="4"/>
    <n v="0"/>
    <n v="0"/>
    <n v="0"/>
    <n v="0"/>
    <n v="0"/>
    <n v="0"/>
    <n v="0"/>
    <m/>
    <m/>
    <m/>
    <m/>
    <m/>
    <m/>
    <m/>
    <m/>
    <m/>
    <m/>
    <m/>
    <m/>
    <m/>
    <m/>
    <m/>
  </r>
  <r>
    <x v="398"/>
    <x v="4"/>
    <x v="639"/>
    <n v="13"/>
    <n v="0"/>
    <n v="0"/>
    <n v="4"/>
    <n v="0"/>
    <n v="1"/>
    <n v="0"/>
    <n v="5"/>
    <s v="V"/>
    <m/>
    <s v="V"/>
    <s v="V"/>
    <m/>
    <m/>
    <m/>
    <m/>
    <m/>
    <m/>
    <m/>
    <m/>
    <m/>
    <m/>
    <m/>
  </r>
  <r>
    <x v="398"/>
    <x v="1"/>
    <x v="647"/>
    <n v="13"/>
    <n v="0"/>
    <n v="0"/>
    <n v="0"/>
    <n v="0"/>
    <n v="0"/>
    <n v="0"/>
    <n v="0"/>
    <m/>
    <m/>
    <m/>
    <m/>
    <m/>
    <m/>
    <m/>
    <m/>
    <m/>
    <m/>
    <m/>
    <m/>
    <m/>
    <m/>
    <m/>
  </r>
  <r>
    <x v="398"/>
    <x v="5"/>
    <x v="618"/>
    <n v="13"/>
    <n v="0"/>
    <n v="0"/>
    <n v="0"/>
    <n v="0"/>
    <n v="0"/>
    <n v="0"/>
    <n v="0"/>
    <m/>
    <m/>
    <m/>
    <m/>
    <m/>
    <m/>
    <m/>
    <m/>
    <m/>
    <m/>
    <m/>
    <m/>
    <m/>
    <m/>
    <m/>
  </r>
  <r>
    <x v="398"/>
    <x v="5"/>
    <x v="611"/>
    <n v="13"/>
    <n v="0"/>
    <n v="0"/>
    <n v="0"/>
    <n v="0"/>
    <n v="0"/>
    <n v="0"/>
    <n v="0"/>
    <m/>
    <m/>
    <m/>
    <m/>
    <m/>
    <m/>
    <m/>
    <m/>
    <m/>
    <m/>
    <m/>
    <m/>
    <m/>
    <m/>
    <m/>
  </r>
  <r>
    <x v="399"/>
    <x v="5"/>
    <x v="586"/>
    <n v="13"/>
    <n v="0"/>
    <n v="0"/>
    <n v="0"/>
    <n v="0"/>
    <n v="0"/>
    <n v="0"/>
    <n v="0"/>
    <m/>
    <m/>
    <m/>
    <m/>
    <m/>
    <m/>
    <m/>
    <m/>
    <m/>
    <m/>
    <m/>
    <m/>
    <m/>
    <m/>
    <m/>
  </r>
  <r>
    <x v="399"/>
    <x v="4"/>
    <x v="612"/>
    <n v="13"/>
    <n v="0"/>
    <n v="0"/>
    <n v="0"/>
    <n v="0"/>
    <n v="0"/>
    <n v="0"/>
    <n v="0"/>
    <m/>
    <m/>
    <m/>
    <m/>
    <m/>
    <m/>
    <m/>
    <m/>
    <m/>
    <m/>
    <m/>
    <m/>
    <m/>
    <m/>
    <m/>
  </r>
  <r>
    <x v="399"/>
    <x v="4"/>
    <x v="641"/>
    <n v="13"/>
    <n v="0"/>
    <n v="0"/>
    <n v="3"/>
    <n v="0"/>
    <n v="0"/>
    <n v="0"/>
    <n v="3"/>
    <s v="V"/>
    <m/>
    <m/>
    <m/>
    <m/>
    <m/>
    <m/>
    <m/>
    <m/>
    <m/>
    <m/>
    <m/>
    <m/>
    <m/>
    <m/>
  </r>
  <r>
    <x v="399"/>
    <x v="5"/>
    <x v="597"/>
    <n v="13"/>
    <n v="0"/>
    <n v="0"/>
    <n v="0"/>
    <n v="0"/>
    <n v="0"/>
    <n v="0"/>
    <n v="0"/>
    <m/>
    <m/>
    <m/>
    <m/>
    <m/>
    <m/>
    <m/>
    <m/>
    <m/>
    <m/>
    <m/>
    <m/>
    <m/>
    <m/>
    <m/>
  </r>
  <r>
    <x v="399"/>
    <x v="1"/>
    <x v="652"/>
    <n v="13"/>
    <n v="0"/>
    <n v="0"/>
    <n v="0"/>
    <n v="0"/>
    <n v="0"/>
    <n v="0"/>
    <n v="0"/>
    <m/>
    <m/>
    <m/>
    <m/>
    <m/>
    <m/>
    <m/>
    <m/>
    <m/>
    <m/>
    <m/>
    <m/>
    <m/>
    <m/>
    <m/>
  </r>
  <r>
    <x v="399"/>
    <x v="1"/>
    <x v="650"/>
    <n v="13"/>
    <n v="0"/>
    <n v="0"/>
    <n v="0"/>
    <n v="0"/>
    <n v="0"/>
    <n v="0"/>
    <n v="0"/>
    <m/>
    <m/>
    <m/>
    <m/>
    <m/>
    <m/>
    <m/>
    <m/>
    <m/>
    <m/>
    <m/>
    <m/>
    <m/>
    <m/>
    <m/>
  </r>
  <r>
    <x v="399"/>
    <x v="2"/>
    <x v="643"/>
    <n v="13"/>
    <n v="0"/>
    <n v="0"/>
    <n v="0"/>
    <n v="0"/>
    <n v="0"/>
    <n v="0"/>
    <n v="0"/>
    <m/>
    <m/>
    <m/>
    <m/>
    <m/>
    <m/>
    <m/>
    <m/>
    <m/>
    <m/>
    <m/>
    <m/>
    <m/>
    <m/>
    <m/>
  </r>
  <r>
    <x v="400"/>
    <x v="4"/>
    <x v="626"/>
    <n v="1"/>
    <n v="0"/>
    <n v="0"/>
    <n v="0"/>
    <n v="1"/>
    <n v="0"/>
    <n v="0"/>
    <n v="1"/>
    <s v="V"/>
    <m/>
    <m/>
    <m/>
    <m/>
    <m/>
    <m/>
    <m/>
    <m/>
    <m/>
    <m/>
    <m/>
    <m/>
    <m/>
    <m/>
  </r>
  <r>
    <x v="400"/>
    <x v="4"/>
    <x v="658"/>
    <n v="3"/>
    <n v="0"/>
    <n v="0"/>
    <n v="0"/>
    <n v="0"/>
    <n v="0"/>
    <n v="0"/>
    <n v="0"/>
    <m/>
    <m/>
    <m/>
    <m/>
    <m/>
    <m/>
    <m/>
    <m/>
    <m/>
    <m/>
    <m/>
    <m/>
    <m/>
    <m/>
    <m/>
  </r>
  <r>
    <x v="400"/>
    <x v="4"/>
    <x v="631"/>
    <n v="9"/>
    <n v="0"/>
    <n v="0"/>
    <n v="0"/>
    <n v="0"/>
    <n v="2"/>
    <n v="0"/>
    <n v="2"/>
    <s v="V"/>
    <m/>
    <m/>
    <m/>
    <m/>
    <m/>
    <m/>
    <m/>
    <m/>
    <m/>
    <m/>
    <m/>
    <m/>
    <m/>
    <m/>
  </r>
  <r>
    <x v="398"/>
    <x v="6"/>
    <x v="666"/>
    <n v="7"/>
    <n v="0"/>
    <n v="0"/>
    <n v="7"/>
    <n v="0"/>
    <n v="0"/>
    <n v="0"/>
    <n v="7"/>
    <s v="V"/>
    <s v="V"/>
    <s v="V"/>
    <s v="V"/>
    <m/>
    <m/>
    <m/>
    <m/>
    <m/>
    <m/>
    <m/>
    <m/>
    <m/>
    <m/>
    <m/>
  </r>
  <r>
    <x v="401"/>
    <x v="4"/>
    <x v="654"/>
    <n v="8"/>
    <n v="0"/>
    <n v="0"/>
    <n v="0"/>
    <n v="0"/>
    <n v="0"/>
    <n v="0"/>
    <n v="0"/>
    <m/>
    <m/>
    <m/>
    <m/>
    <m/>
    <m/>
    <m/>
    <m/>
    <m/>
    <m/>
    <m/>
    <m/>
    <m/>
    <m/>
    <m/>
  </r>
  <r>
    <x v="401"/>
    <x v="4"/>
    <x v="640"/>
    <n v="13"/>
    <n v="0"/>
    <n v="0"/>
    <n v="0"/>
    <n v="0"/>
    <n v="0"/>
    <n v="0"/>
    <n v="0"/>
    <m/>
    <m/>
    <m/>
    <m/>
    <m/>
    <m/>
    <m/>
    <m/>
    <m/>
    <m/>
    <m/>
    <m/>
    <m/>
    <m/>
    <m/>
  </r>
  <r>
    <x v="401"/>
    <x v="6"/>
    <x v="667"/>
    <n v="13"/>
    <n v="0"/>
    <n v="0"/>
    <n v="7"/>
    <n v="0"/>
    <n v="0"/>
    <n v="0"/>
    <n v="7"/>
    <s v="V"/>
    <s v="V"/>
    <s v="V"/>
    <s v="V"/>
    <m/>
    <m/>
    <m/>
    <m/>
    <m/>
    <m/>
    <m/>
    <m/>
    <m/>
    <m/>
    <m/>
  </r>
  <r>
    <x v="402"/>
    <x v="1"/>
    <x v="664"/>
    <n v="13"/>
    <n v="0"/>
    <n v="0"/>
    <n v="8"/>
    <n v="0"/>
    <n v="0"/>
    <n v="0"/>
    <n v="0"/>
    <m/>
    <m/>
    <s v="V"/>
    <s v="V"/>
    <m/>
    <m/>
    <m/>
    <m/>
    <m/>
    <m/>
    <m/>
    <m/>
    <m/>
    <m/>
    <m/>
  </r>
  <r>
    <x v="402"/>
    <x v="1"/>
    <x v="665"/>
    <n v="13"/>
    <n v="0"/>
    <n v="0"/>
    <n v="0"/>
    <n v="0"/>
    <n v="0"/>
    <n v="0"/>
    <n v="0"/>
    <m/>
    <m/>
    <m/>
    <m/>
    <m/>
    <m/>
    <m/>
    <m/>
    <m/>
    <m/>
    <m/>
    <m/>
    <m/>
    <m/>
    <m/>
  </r>
  <r>
    <x v="403"/>
    <x v="3"/>
    <x v="610"/>
    <n v="10"/>
    <n v="10"/>
    <n v="0"/>
    <n v="0"/>
    <n v="0"/>
    <n v="0"/>
    <n v="0"/>
    <n v="0"/>
    <m/>
    <s v="V"/>
    <m/>
    <m/>
    <m/>
    <m/>
    <m/>
    <m/>
    <m/>
    <m/>
    <m/>
    <m/>
    <m/>
    <m/>
    <m/>
  </r>
  <r>
    <x v="404"/>
    <x v="3"/>
    <x v="639"/>
    <n v="13"/>
    <n v="0"/>
    <n v="0"/>
    <n v="0"/>
    <n v="1"/>
    <n v="0"/>
    <n v="0"/>
    <n v="1"/>
    <s v="V"/>
    <m/>
    <m/>
    <m/>
    <m/>
    <m/>
    <m/>
    <m/>
    <m/>
    <m/>
    <m/>
    <m/>
    <m/>
    <m/>
    <m/>
  </r>
  <r>
    <x v="404"/>
    <x v="1"/>
    <x v="663"/>
    <n v="13"/>
    <n v="0"/>
    <n v="0"/>
    <n v="3"/>
    <n v="0"/>
    <n v="3"/>
    <n v="0"/>
    <n v="6"/>
    <s v="V"/>
    <m/>
    <s v="V"/>
    <s v="V"/>
    <m/>
    <m/>
    <m/>
    <m/>
    <m/>
    <m/>
    <m/>
    <m/>
    <m/>
    <m/>
    <m/>
  </r>
  <r>
    <x v="403"/>
    <x v="6"/>
    <x v="668"/>
    <n v="13"/>
    <n v="1"/>
    <n v="0"/>
    <n v="4"/>
    <n v="0"/>
    <n v="0"/>
    <n v="0"/>
    <n v="4"/>
    <m/>
    <m/>
    <s v="V"/>
    <s v="V"/>
    <m/>
    <m/>
    <m/>
    <m/>
    <m/>
    <m/>
    <m/>
    <m/>
    <m/>
    <m/>
    <m/>
  </r>
  <r>
    <x v="403"/>
    <x v="6"/>
    <x v="669"/>
    <n v="13"/>
    <n v="0"/>
    <n v="0"/>
    <n v="2"/>
    <n v="0"/>
    <n v="0"/>
    <n v="0"/>
    <n v="2"/>
    <s v="V"/>
    <s v="V"/>
    <s v="V"/>
    <s v="V"/>
    <m/>
    <m/>
    <m/>
    <m/>
    <m/>
    <m/>
    <m/>
    <m/>
    <m/>
    <m/>
    <m/>
  </r>
  <r>
    <x v="403"/>
    <x v="6"/>
    <x v="670"/>
    <n v="1"/>
    <n v="0"/>
    <n v="0"/>
    <n v="0"/>
    <n v="0"/>
    <n v="0"/>
    <n v="0"/>
    <n v="0"/>
    <m/>
    <m/>
    <m/>
    <m/>
    <m/>
    <m/>
    <m/>
    <m/>
    <m/>
    <m/>
    <m/>
    <m/>
    <m/>
    <m/>
    <m/>
  </r>
  <r>
    <x v="404"/>
    <x v="6"/>
    <x v="671"/>
    <n v="2"/>
    <n v="0"/>
    <n v="0"/>
    <n v="0"/>
    <n v="0"/>
    <n v="0"/>
    <n v="0"/>
    <n v="0"/>
    <m/>
    <m/>
    <m/>
    <m/>
    <m/>
    <m/>
    <m/>
    <m/>
    <m/>
    <m/>
    <m/>
    <m/>
    <m/>
    <m/>
    <m/>
  </r>
  <r>
    <x v="404"/>
    <x v="6"/>
    <x v="672"/>
    <n v="1"/>
    <n v="0"/>
    <n v="0"/>
    <n v="0"/>
    <n v="0"/>
    <n v="0"/>
    <n v="0"/>
    <n v="0"/>
    <m/>
    <m/>
    <m/>
    <m/>
    <m/>
    <m/>
    <m/>
    <m/>
    <m/>
    <m/>
    <m/>
    <m/>
    <m/>
    <m/>
    <m/>
  </r>
  <r>
    <x v="404"/>
    <x v="6"/>
    <x v="673"/>
    <n v="1"/>
    <n v="0"/>
    <n v="0"/>
    <n v="0"/>
    <n v="0"/>
    <n v="0"/>
    <n v="0"/>
    <n v="0"/>
    <m/>
    <m/>
    <m/>
    <m/>
    <m/>
    <m/>
    <m/>
    <m/>
    <m/>
    <m/>
    <m/>
    <m/>
    <m/>
    <m/>
    <m/>
  </r>
  <r>
    <x v="405"/>
    <x v="1"/>
    <x v="660"/>
    <n v="13"/>
    <n v="0"/>
    <n v="0"/>
    <n v="2"/>
    <n v="0"/>
    <n v="0"/>
    <n v="0"/>
    <n v="2"/>
    <s v="V"/>
    <m/>
    <m/>
    <m/>
    <m/>
    <m/>
    <m/>
    <m/>
    <m/>
    <m/>
    <m/>
    <m/>
    <m/>
    <m/>
    <m/>
  </r>
  <r>
    <x v="405"/>
    <x v="2"/>
    <x v="647"/>
    <n v="13"/>
    <n v="0"/>
    <n v="0"/>
    <n v="4"/>
    <n v="2"/>
    <n v="1"/>
    <n v="0"/>
    <n v="7"/>
    <s v="V"/>
    <m/>
    <s v="V"/>
    <s v="V"/>
    <m/>
    <m/>
    <m/>
    <m/>
    <m/>
    <m/>
    <m/>
    <m/>
    <m/>
    <m/>
    <m/>
  </r>
  <r>
    <x v="405"/>
    <x v="6"/>
    <x v="674"/>
    <n v="13"/>
    <n v="0"/>
    <n v="0"/>
    <n v="6"/>
    <n v="0"/>
    <n v="0"/>
    <n v="0"/>
    <n v="6"/>
    <s v="V"/>
    <s v="V"/>
    <s v="V"/>
    <m/>
    <m/>
    <m/>
    <m/>
    <m/>
    <m/>
    <m/>
    <m/>
    <m/>
    <m/>
    <m/>
    <m/>
  </r>
  <r>
    <x v="406"/>
    <x v="3"/>
    <x v="612"/>
    <n v="13"/>
    <n v="0"/>
    <n v="0"/>
    <n v="0"/>
    <n v="0"/>
    <n v="0"/>
    <n v="0"/>
    <n v="0"/>
    <m/>
    <m/>
    <m/>
    <m/>
    <m/>
    <m/>
    <m/>
    <m/>
    <m/>
    <m/>
    <m/>
    <m/>
    <m/>
    <m/>
    <m/>
  </r>
  <r>
    <x v="406"/>
    <x v="3"/>
    <x v="619"/>
    <n v="13"/>
    <n v="0"/>
    <n v="0"/>
    <n v="0"/>
    <n v="0"/>
    <n v="0"/>
    <n v="0"/>
    <n v="0"/>
    <m/>
    <m/>
    <m/>
    <m/>
    <m/>
    <m/>
    <m/>
    <m/>
    <m/>
    <m/>
    <m/>
    <m/>
    <m/>
    <m/>
    <m/>
  </r>
  <r>
    <x v="406"/>
    <x v="3"/>
    <x v="641"/>
    <n v="13"/>
    <n v="0"/>
    <n v="0"/>
    <n v="0"/>
    <n v="0"/>
    <n v="0"/>
    <n v="0"/>
    <n v="0"/>
    <m/>
    <m/>
    <m/>
    <m/>
    <m/>
    <m/>
    <m/>
    <m/>
    <m/>
    <m/>
    <m/>
    <m/>
    <m/>
    <m/>
    <m/>
  </r>
  <r>
    <x v="406"/>
    <x v="3"/>
    <x v="675"/>
    <n v="6"/>
    <n v="6"/>
    <n v="0"/>
    <n v="0"/>
    <n v="0"/>
    <n v="0"/>
    <n v="0"/>
    <n v="0"/>
    <m/>
    <m/>
    <m/>
    <m/>
    <m/>
    <m/>
    <m/>
    <m/>
    <m/>
    <m/>
    <m/>
    <m/>
    <m/>
    <m/>
    <m/>
  </r>
  <r>
    <x v="406"/>
    <x v="6"/>
    <x v="676"/>
    <n v="13"/>
    <n v="0"/>
    <n v="0"/>
    <n v="0"/>
    <n v="0"/>
    <n v="0"/>
    <n v="0"/>
    <n v="0"/>
    <m/>
    <m/>
    <m/>
    <m/>
    <m/>
    <m/>
    <m/>
    <m/>
    <m/>
    <m/>
    <m/>
    <m/>
    <m/>
    <m/>
    <m/>
  </r>
  <r>
    <x v="407"/>
    <x v="3"/>
    <x v="640"/>
    <n v="7"/>
    <n v="0"/>
    <n v="0"/>
    <n v="0"/>
    <n v="0"/>
    <n v="0"/>
    <n v="0"/>
    <n v="0"/>
    <m/>
    <m/>
    <m/>
    <m/>
    <m/>
    <m/>
    <m/>
    <m/>
    <m/>
    <m/>
    <m/>
    <m/>
    <m/>
    <m/>
    <m/>
  </r>
  <r>
    <x v="407"/>
    <x v="4"/>
    <x v="632"/>
    <n v="13"/>
    <n v="0"/>
    <n v="0"/>
    <n v="5"/>
    <n v="0"/>
    <n v="1"/>
    <n v="0"/>
    <n v="6"/>
    <m/>
    <m/>
    <m/>
    <m/>
    <m/>
    <m/>
    <m/>
    <m/>
    <m/>
    <m/>
    <m/>
    <m/>
    <m/>
    <m/>
    <m/>
  </r>
  <r>
    <x v="407"/>
    <x v="3"/>
    <x v="610"/>
    <n v="10"/>
    <n v="10"/>
    <n v="0"/>
    <n v="0"/>
    <n v="0"/>
    <n v="0"/>
    <n v="0"/>
    <n v="0"/>
    <m/>
    <m/>
    <m/>
    <m/>
    <m/>
    <m/>
    <m/>
    <m/>
    <m/>
    <m/>
    <m/>
    <m/>
    <m/>
    <m/>
    <m/>
  </r>
  <r>
    <x v="407"/>
    <x v="3"/>
    <x v="658"/>
    <n v="3"/>
    <n v="0"/>
    <n v="0"/>
    <n v="0"/>
    <n v="0"/>
    <n v="0"/>
    <n v="0"/>
    <n v="0"/>
    <m/>
    <m/>
    <m/>
    <m/>
    <m/>
    <m/>
    <m/>
    <m/>
    <m/>
    <m/>
    <m/>
    <m/>
    <m/>
    <m/>
    <m/>
  </r>
  <r>
    <x v="408"/>
    <x v="3"/>
    <x v="626"/>
    <n v="13"/>
    <n v="0"/>
    <n v="0"/>
    <n v="0"/>
    <n v="0"/>
    <n v="0"/>
    <n v="0"/>
    <n v="0"/>
    <m/>
    <m/>
    <m/>
    <m/>
    <m/>
    <m/>
    <m/>
    <m/>
    <m/>
    <m/>
    <m/>
    <m/>
    <m/>
    <m/>
    <m/>
  </r>
  <r>
    <x v="408"/>
    <x v="5"/>
    <x v="624"/>
    <n v="13"/>
    <n v="0"/>
    <n v="0"/>
    <n v="0"/>
    <n v="0"/>
    <n v="0"/>
    <n v="0"/>
    <n v="0"/>
    <m/>
    <m/>
    <m/>
    <m/>
    <m/>
    <m/>
    <m/>
    <m/>
    <m/>
    <m/>
    <m/>
    <m/>
    <m/>
    <m/>
    <m/>
  </r>
  <r>
    <x v="408"/>
    <x v="2"/>
    <x v="650"/>
    <n v="13"/>
    <n v="0"/>
    <n v="0"/>
    <n v="0"/>
    <n v="0"/>
    <n v="0"/>
    <n v="0"/>
    <n v="0"/>
    <m/>
    <m/>
    <m/>
    <m/>
    <m/>
    <m/>
    <m/>
    <m/>
    <m/>
    <m/>
    <m/>
    <m/>
    <m/>
    <m/>
    <m/>
  </r>
  <r>
    <x v="408"/>
    <x v="1"/>
    <x v="662"/>
    <n v="13"/>
    <n v="0"/>
    <n v="0"/>
    <n v="0"/>
    <n v="5"/>
    <n v="2"/>
    <n v="0"/>
    <n v="0"/>
    <s v="V"/>
    <m/>
    <m/>
    <m/>
    <m/>
    <m/>
    <m/>
    <m/>
    <m/>
    <m/>
    <m/>
    <m/>
    <m/>
    <m/>
    <m/>
  </r>
  <r>
    <x v="409"/>
    <x v="3"/>
    <x v="631"/>
    <n v="9"/>
    <n v="0"/>
    <n v="0"/>
    <n v="0"/>
    <n v="0"/>
    <n v="0"/>
    <n v="0"/>
    <n v="0"/>
    <m/>
    <m/>
    <m/>
    <m/>
    <m/>
    <m/>
    <m/>
    <m/>
    <m/>
    <m/>
    <m/>
    <m/>
    <m/>
    <m/>
    <m/>
  </r>
  <r>
    <x v="410"/>
    <x v="4"/>
    <x v="632"/>
    <n v="13"/>
    <n v="0"/>
    <n v="0"/>
    <n v="4"/>
    <n v="2"/>
    <n v="0"/>
    <n v="0"/>
    <n v="6"/>
    <s v="V"/>
    <m/>
    <s v="V"/>
    <s v="V"/>
    <m/>
    <m/>
    <m/>
    <m/>
    <m/>
    <m/>
    <m/>
    <m/>
    <m/>
    <m/>
    <m/>
  </r>
  <r>
    <x v="410"/>
    <x v="4"/>
    <x v="643"/>
    <n v="12"/>
    <n v="2"/>
    <n v="0"/>
    <n v="5"/>
    <n v="3"/>
    <n v="0"/>
    <n v="0"/>
    <n v="8"/>
    <s v="V"/>
    <m/>
    <s v="V"/>
    <s v="V"/>
    <m/>
    <m/>
    <m/>
    <m/>
    <m/>
    <m/>
    <m/>
    <m/>
    <m/>
    <m/>
    <m/>
  </r>
  <r>
    <x v="411"/>
    <x v="2"/>
    <x v="651"/>
    <n v="13"/>
    <n v="2"/>
    <n v="0"/>
    <n v="2"/>
    <n v="3"/>
    <n v="4"/>
    <n v="0"/>
    <n v="9"/>
    <s v="V"/>
    <m/>
    <s v="V"/>
    <s v="V"/>
    <m/>
    <m/>
    <m/>
    <m/>
    <m/>
    <m/>
    <m/>
    <m/>
    <m/>
    <m/>
    <m/>
  </r>
  <r>
    <x v="410"/>
    <x v="3"/>
    <x v="654"/>
    <n v="8"/>
    <n v="8"/>
    <n v="0"/>
    <n v="0"/>
    <n v="0"/>
    <n v="0"/>
    <n v="0"/>
    <n v="0"/>
    <m/>
    <m/>
    <m/>
    <m/>
    <m/>
    <m/>
    <m/>
    <m/>
    <m/>
    <m/>
    <m/>
    <m/>
    <m/>
    <m/>
    <m/>
  </r>
  <r>
    <x v="410"/>
    <x v="2"/>
    <x v="665"/>
    <n v="4"/>
    <n v="8"/>
    <n v="0"/>
    <n v="0"/>
    <n v="0"/>
    <n v="0"/>
    <n v="0"/>
    <n v="0"/>
    <m/>
    <m/>
    <m/>
    <m/>
    <m/>
    <m/>
    <m/>
    <m/>
    <m/>
    <m/>
    <m/>
    <m/>
    <m/>
    <m/>
    <m/>
  </r>
  <r>
    <x v="410"/>
    <x v="2"/>
    <x v="652"/>
    <n v="13"/>
    <n v="13"/>
    <n v="0"/>
    <n v="0"/>
    <n v="0"/>
    <n v="0"/>
    <n v="0"/>
    <n v="0"/>
    <m/>
    <m/>
    <m/>
    <m/>
    <m/>
    <m/>
    <m/>
    <m/>
    <m/>
    <m/>
    <m/>
    <m/>
    <m/>
    <m/>
    <m/>
  </r>
  <r>
    <x v="410"/>
    <x v="4"/>
    <x v="632"/>
    <n v="13"/>
    <n v="13"/>
    <n v="0"/>
    <n v="0"/>
    <n v="0"/>
    <n v="0"/>
    <n v="0"/>
    <n v="0"/>
    <m/>
    <m/>
    <m/>
    <m/>
    <m/>
    <m/>
    <m/>
    <m/>
    <m/>
    <m/>
    <m/>
    <m/>
    <m/>
    <m/>
    <m/>
  </r>
  <r>
    <x v="411"/>
    <x v="3"/>
    <x v="677"/>
    <n v="2"/>
    <n v="2"/>
    <n v="0"/>
    <n v="0"/>
    <n v="0"/>
    <n v="0"/>
    <n v="0"/>
    <n v="0"/>
    <m/>
    <m/>
    <m/>
    <m/>
    <m/>
    <m/>
    <m/>
    <m/>
    <m/>
    <m/>
    <m/>
    <m/>
    <m/>
    <m/>
    <m/>
  </r>
  <r>
    <x v="411"/>
    <x v="4"/>
    <x v="538"/>
    <n v="4"/>
    <n v="1"/>
    <n v="0"/>
    <n v="1"/>
    <n v="2"/>
    <n v="0"/>
    <n v="0"/>
    <n v="3"/>
    <s v="V"/>
    <m/>
    <s v="V"/>
    <s v="V"/>
    <m/>
    <m/>
    <m/>
    <m/>
    <m/>
    <m/>
    <m/>
    <m/>
    <m/>
    <m/>
    <m/>
  </r>
  <r>
    <x v="412"/>
    <x v="5"/>
    <x v="641"/>
    <n v="13"/>
    <n v="0"/>
    <n v="0"/>
    <n v="0"/>
    <n v="0"/>
    <n v="0"/>
    <n v="0"/>
    <n v="0"/>
    <m/>
    <m/>
    <m/>
    <m/>
    <m/>
    <m/>
    <m/>
    <m/>
    <m/>
    <m/>
    <m/>
    <m/>
    <m/>
    <m/>
    <m/>
  </r>
  <r>
    <x v="412"/>
    <x v="5"/>
    <x v="642"/>
    <n v="5"/>
    <n v="0"/>
    <n v="0"/>
    <n v="0"/>
    <n v="0"/>
    <n v="0"/>
    <n v="0"/>
    <n v="0"/>
    <m/>
    <m/>
    <m/>
    <m/>
    <m/>
    <m/>
    <m/>
    <m/>
    <m/>
    <m/>
    <m/>
    <m/>
    <m/>
    <m/>
    <m/>
  </r>
  <r>
    <x v="413"/>
    <x v="3"/>
    <x v="532"/>
    <n v="7"/>
    <n v="0"/>
    <n v="0"/>
    <n v="0"/>
    <n v="0"/>
    <n v="0"/>
    <n v="0"/>
    <n v="0"/>
    <m/>
    <m/>
    <m/>
    <m/>
    <m/>
    <m/>
    <m/>
    <m/>
    <m/>
    <m/>
    <m/>
    <m/>
    <m/>
    <m/>
    <m/>
  </r>
  <r>
    <x v="413"/>
    <x v="3"/>
    <x v="654"/>
    <n v="8"/>
    <n v="0"/>
    <n v="0"/>
    <n v="0"/>
    <n v="0"/>
    <n v="0"/>
    <n v="0"/>
    <n v="0"/>
    <m/>
    <m/>
    <m/>
    <m/>
    <m/>
    <m/>
    <m/>
    <m/>
    <m/>
    <m/>
    <m/>
    <m/>
    <m/>
    <m/>
    <m/>
  </r>
  <r>
    <x v="413"/>
    <x v="5"/>
    <x v="639"/>
    <n v="13"/>
    <n v="0"/>
    <n v="0"/>
    <n v="0"/>
    <n v="0"/>
    <n v="0"/>
    <n v="0"/>
    <n v="0"/>
    <m/>
    <m/>
    <m/>
    <m/>
    <m/>
    <m/>
    <m/>
    <m/>
    <m/>
    <m/>
    <m/>
    <m/>
    <m/>
    <m/>
    <m/>
  </r>
  <r>
    <x v="413"/>
    <x v="4"/>
    <x v="537"/>
    <n v="13"/>
    <n v="1"/>
    <n v="0"/>
    <n v="3"/>
    <n v="1"/>
    <n v="0"/>
    <n v="0"/>
    <n v="4"/>
    <m/>
    <m/>
    <m/>
    <m/>
    <m/>
    <m/>
    <m/>
    <m/>
    <m/>
    <m/>
    <m/>
    <m/>
    <m/>
    <m/>
    <m/>
  </r>
  <r>
    <x v="413"/>
    <x v="6"/>
    <x v="678"/>
    <n v="13"/>
    <n v="1"/>
    <n v="0"/>
    <n v="9"/>
    <n v="0"/>
    <n v="0"/>
    <n v="0"/>
    <n v="0"/>
    <s v="V"/>
    <s v="V"/>
    <s v="V"/>
    <s v="V"/>
    <m/>
    <m/>
    <m/>
    <m/>
    <m/>
    <m/>
    <m/>
    <m/>
    <m/>
    <m/>
    <m/>
  </r>
  <r>
    <x v="414"/>
    <x v="3"/>
    <x v="610"/>
    <n v="10"/>
    <n v="10"/>
    <n v="0"/>
    <n v="0"/>
    <n v="8"/>
    <n v="2"/>
    <n v="0"/>
    <n v="10"/>
    <m/>
    <m/>
    <m/>
    <m/>
    <m/>
    <m/>
    <m/>
    <m/>
    <m/>
    <m/>
    <m/>
    <m/>
    <m/>
    <m/>
    <m/>
  </r>
  <r>
    <x v="414"/>
    <x v="2"/>
    <x v="663"/>
    <n v="13"/>
    <n v="13"/>
    <n v="0"/>
    <n v="0"/>
    <n v="0"/>
    <n v="0"/>
    <n v="0"/>
    <n v="0"/>
    <m/>
    <m/>
    <m/>
    <m/>
    <m/>
    <m/>
    <m/>
    <m/>
    <m/>
    <m/>
    <m/>
    <m/>
    <m/>
    <m/>
    <m/>
  </r>
  <r>
    <x v="414"/>
    <x v="2"/>
    <x v="660"/>
    <n v="13"/>
    <n v="13"/>
    <n v="0"/>
    <n v="0"/>
    <n v="0"/>
    <n v="0"/>
    <n v="0"/>
    <n v="0"/>
    <m/>
    <m/>
    <m/>
    <m/>
    <m/>
    <m/>
    <m/>
    <m/>
    <m/>
    <m/>
    <m/>
    <m/>
    <m/>
    <m/>
    <m/>
  </r>
  <r>
    <x v="414"/>
    <x v="3"/>
    <x v="584"/>
    <n v="2"/>
    <n v="2"/>
    <n v="0"/>
    <n v="0"/>
    <n v="0"/>
    <n v="0"/>
    <n v="0"/>
    <n v="0"/>
    <m/>
    <m/>
    <m/>
    <m/>
    <m/>
    <m/>
    <m/>
    <m/>
    <m/>
    <m/>
    <m/>
    <m/>
    <m/>
    <m/>
    <m/>
  </r>
  <r>
    <x v="414"/>
    <x v="2"/>
    <x v="652"/>
    <n v="13"/>
    <n v="0"/>
    <n v="0"/>
    <n v="0"/>
    <n v="0"/>
    <n v="0"/>
    <n v="0"/>
    <n v="0"/>
    <m/>
    <m/>
    <m/>
    <m/>
    <m/>
    <m/>
    <m/>
    <m/>
    <m/>
    <m/>
    <m/>
    <m/>
    <m/>
    <m/>
    <m/>
  </r>
  <r>
    <x v="415"/>
    <x v="5"/>
    <x v="645"/>
    <n v="13"/>
    <n v="0"/>
    <n v="0"/>
    <n v="0"/>
    <n v="0"/>
    <n v="0"/>
    <n v="0"/>
    <n v="0"/>
    <m/>
    <m/>
    <m/>
    <m/>
    <m/>
    <m/>
    <m/>
    <m/>
    <m/>
    <m/>
    <m/>
    <m/>
    <m/>
    <m/>
    <m/>
  </r>
  <r>
    <x v="415"/>
    <x v="5"/>
    <x v="647"/>
    <n v="13"/>
    <n v="0"/>
    <n v="0"/>
    <n v="0"/>
    <n v="0"/>
    <n v="0"/>
    <n v="0"/>
    <n v="0"/>
    <m/>
    <m/>
    <m/>
    <m/>
    <m/>
    <m/>
    <m/>
    <m/>
    <m/>
    <m/>
    <m/>
    <m/>
    <m/>
    <m/>
    <m/>
  </r>
  <r>
    <x v="415"/>
    <x v="5"/>
    <x v="679"/>
    <n v="2"/>
    <n v="0"/>
    <n v="0"/>
    <n v="0"/>
    <n v="0"/>
    <n v="0"/>
    <n v="0"/>
    <n v="0"/>
    <m/>
    <m/>
    <m/>
    <m/>
    <m/>
    <m/>
    <m/>
    <m/>
    <m/>
    <m/>
    <m/>
    <m/>
    <m/>
    <m/>
    <m/>
  </r>
  <r>
    <x v="414"/>
    <x v="6"/>
    <x v="680"/>
    <n v="13"/>
    <n v="0"/>
    <n v="0"/>
    <n v="6"/>
    <n v="0"/>
    <n v="0"/>
    <n v="0"/>
    <n v="6"/>
    <s v="V"/>
    <s v="V"/>
    <s v="V"/>
    <s v="V"/>
    <m/>
    <m/>
    <m/>
    <m/>
    <m/>
    <m/>
    <m/>
    <m/>
    <m/>
    <m/>
    <m/>
  </r>
  <r>
    <x v="414"/>
    <x v="6"/>
    <x v="681"/>
    <n v="1"/>
    <n v="0"/>
    <n v="0"/>
    <n v="0"/>
    <n v="0"/>
    <n v="0"/>
    <n v="0"/>
    <n v="0"/>
    <m/>
    <m/>
    <m/>
    <m/>
    <m/>
    <m/>
    <m/>
    <m/>
    <m/>
    <m/>
    <m/>
    <m/>
    <m/>
    <m/>
    <m/>
  </r>
  <r>
    <x v="414"/>
    <x v="6"/>
    <x v="682"/>
    <n v="13"/>
    <n v="0"/>
    <n v="0"/>
    <n v="5"/>
    <n v="0"/>
    <n v="0"/>
    <n v="0"/>
    <n v="5"/>
    <m/>
    <m/>
    <s v="V"/>
    <s v="V"/>
    <m/>
    <m/>
    <m/>
    <m/>
    <m/>
    <m/>
    <m/>
    <m/>
    <m/>
    <m/>
    <m/>
  </r>
  <r>
    <x v="414"/>
    <x v="6"/>
    <x v="683"/>
    <n v="13"/>
    <n v="5"/>
    <n v="0"/>
    <n v="19"/>
    <n v="0"/>
    <n v="0"/>
    <n v="0"/>
    <n v="19"/>
    <m/>
    <m/>
    <s v="V"/>
    <s v="V"/>
    <m/>
    <m/>
    <m/>
    <m/>
    <m/>
    <m/>
    <m/>
    <m/>
    <m/>
    <m/>
    <m/>
  </r>
  <r>
    <x v="416"/>
    <x v="4"/>
    <x v="684"/>
    <n v="1"/>
    <n v="0"/>
    <n v="0"/>
    <n v="0"/>
    <n v="0"/>
    <n v="0"/>
    <n v="0"/>
    <n v="0"/>
    <m/>
    <m/>
    <m/>
    <m/>
    <m/>
    <m/>
    <m/>
    <m/>
    <m/>
    <m/>
    <m/>
    <m/>
    <m/>
    <m/>
    <m/>
  </r>
  <r>
    <x v="416"/>
    <x v="4"/>
    <x v="537"/>
    <n v="12"/>
    <n v="0"/>
    <n v="0"/>
    <n v="0"/>
    <n v="0"/>
    <n v="0"/>
    <n v="0"/>
    <n v="0"/>
    <m/>
    <m/>
    <m/>
    <m/>
    <m/>
    <m/>
    <m/>
    <m/>
    <m/>
    <m/>
    <m/>
    <m/>
    <m/>
    <m/>
    <m/>
  </r>
  <r>
    <x v="416"/>
    <x v="4"/>
    <x v="512"/>
    <n v="13"/>
    <n v="0"/>
    <n v="0"/>
    <n v="0"/>
    <n v="0"/>
    <n v="0"/>
    <n v="0"/>
    <n v="0"/>
    <m/>
    <m/>
    <m/>
    <m/>
    <m/>
    <m/>
    <m/>
    <m/>
    <m/>
    <m/>
    <m/>
    <m/>
    <m/>
    <m/>
    <m/>
  </r>
  <r>
    <x v="416"/>
    <x v="3"/>
    <x v="677"/>
    <n v="2"/>
    <n v="0"/>
    <n v="0"/>
    <n v="0"/>
    <n v="0"/>
    <n v="0"/>
    <n v="0"/>
    <n v="0"/>
    <m/>
    <m/>
    <m/>
    <m/>
    <m/>
    <m/>
    <m/>
    <m/>
    <m/>
    <m/>
    <m/>
    <m/>
    <m/>
    <m/>
    <m/>
  </r>
  <r>
    <x v="416"/>
    <x v="5"/>
    <x v="619"/>
    <n v="13"/>
    <n v="0"/>
    <n v="0"/>
    <n v="5"/>
    <n v="0"/>
    <n v="3"/>
    <n v="0"/>
    <n v="8"/>
    <s v="V"/>
    <m/>
    <s v="V"/>
    <s v="V"/>
    <m/>
    <m/>
    <m/>
    <m/>
    <m/>
    <m/>
    <m/>
    <m/>
    <m/>
    <m/>
    <m/>
  </r>
  <r>
    <x v="416"/>
    <x v="2"/>
    <x v="662"/>
    <n v="13"/>
    <n v="0"/>
    <n v="0"/>
    <n v="0"/>
    <n v="0"/>
    <n v="0"/>
    <n v="0"/>
    <n v="0"/>
    <m/>
    <m/>
    <m/>
    <m/>
    <m/>
    <m/>
    <m/>
    <m/>
    <m/>
    <m/>
    <m/>
    <m/>
    <m/>
    <m/>
    <m/>
  </r>
  <r>
    <x v="417"/>
    <x v="5"/>
    <x v="685"/>
    <n v="1"/>
    <n v="0"/>
    <n v="0"/>
    <n v="0"/>
    <n v="0"/>
    <n v="0"/>
    <n v="0"/>
    <n v="0"/>
    <m/>
    <m/>
    <m/>
    <m/>
    <m/>
    <m/>
    <m/>
    <m/>
    <m/>
    <m/>
    <m/>
    <m/>
    <m/>
    <m/>
    <m/>
  </r>
  <r>
    <x v="417"/>
    <x v="5"/>
    <x v="640"/>
    <n v="7"/>
    <n v="0"/>
    <n v="0"/>
    <n v="0"/>
    <n v="0"/>
    <n v="0"/>
    <n v="0"/>
    <n v="0"/>
    <m/>
    <m/>
    <m/>
    <m/>
    <m/>
    <m/>
    <m/>
    <m/>
    <m/>
    <m/>
    <m/>
    <m/>
    <m/>
    <m/>
    <m/>
  </r>
  <r>
    <x v="417"/>
    <x v="4"/>
    <x v="686"/>
    <n v="1"/>
    <n v="0"/>
    <n v="0"/>
    <n v="0"/>
    <n v="0"/>
    <n v="0"/>
    <n v="0"/>
    <n v="0"/>
    <m/>
    <m/>
    <m/>
    <m/>
    <m/>
    <m/>
    <m/>
    <m/>
    <m/>
    <m/>
    <m/>
    <m/>
    <m/>
    <m/>
    <m/>
  </r>
  <r>
    <x v="417"/>
    <x v="2"/>
    <x v="663"/>
    <n v="12"/>
    <n v="1"/>
    <n v="0"/>
    <n v="0"/>
    <n v="6"/>
    <n v="3"/>
    <n v="0"/>
    <n v="9"/>
    <s v="V"/>
    <m/>
    <m/>
    <m/>
    <m/>
    <m/>
    <m/>
    <m/>
    <m/>
    <m/>
    <m/>
    <m/>
    <m/>
    <m/>
    <m/>
  </r>
  <r>
    <x v="417"/>
    <x v="2"/>
    <x v="660"/>
    <n v="8"/>
    <n v="5"/>
    <n v="0"/>
    <n v="0"/>
    <n v="0"/>
    <n v="0"/>
    <n v="0"/>
    <n v="0"/>
    <m/>
    <m/>
    <s v="V"/>
    <m/>
    <m/>
    <m/>
    <m/>
    <m/>
    <m/>
    <m/>
    <m/>
    <m/>
    <m/>
    <m/>
    <m/>
  </r>
  <r>
    <x v="417"/>
    <x v="2"/>
    <x v="687"/>
    <n v="5"/>
    <n v="0"/>
    <n v="0"/>
    <n v="0"/>
    <n v="0"/>
    <n v="0"/>
    <n v="0"/>
    <n v="0"/>
    <m/>
    <m/>
    <m/>
    <m/>
    <m/>
    <m/>
    <m/>
    <m/>
    <m/>
    <m/>
    <m/>
    <m/>
    <m/>
    <m/>
    <m/>
  </r>
  <r>
    <x v="418"/>
    <x v="5"/>
    <x v="612"/>
    <n v="11"/>
    <n v="0"/>
    <n v="0"/>
    <n v="0"/>
    <n v="0"/>
    <n v="0"/>
    <n v="0"/>
    <n v="0"/>
    <m/>
    <m/>
    <m/>
    <m/>
    <m/>
    <m/>
    <m/>
    <m/>
    <m/>
    <m/>
    <m/>
    <m/>
    <m/>
    <m/>
    <m/>
  </r>
  <r>
    <x v="418"/>
    <x v="4"/>
    <x v="664"/>
    <n v="13"/>
    <n v="0"/>
    <n v="0"/>
    <n v="0"/>
    <n v="0"/>
    <n v="0"/>
    <n v="0"/>
    <n v="0"/>
    <m/>
    <m/>
    <m/>
    <m/>
    <m/>
    <m/>
    <m/>
    <m/>
    <m/>
    <m/>
    <m/>
    <m/>
    <m/>
    <m/>
    <m/>
  </r>
  <r>
    <x v="418"/>
    <x v="4"/>
    <x v="665"/>
    <n v="4"/>
    <n v="0"/>
    <n v="0"/>
    <n v="1"/>
    <n v="0"/>
    <n v="0"/>
    <n v="0"/>
    <n v="1"/>
    <s v="V"/>
    <m/>
    <m/>
    <m/>
    <m/>
    <m/>
    <m/>
    <m/>
    <m/>
    <m/>
    <m/>
    <m/>
    <m/>
    <m/>
    <m/>
  </r>
  <r>
    <x v="418"/>
    <x v="2"/>
    <x v="210"/>
    <n v="11"/>
    <n v="0"/>
    <n v="0"/>
    <n v="0"/>
    <n v="0"/>
    <n v="0"/>
    <n v="0"/>
    <n v="0"/>
    <m/>
    <m/>
    <m/>
    <m/>
    <m/>
    <m/>
    <m/>
    <m/>
    <m/>
    <m/>
    <m/>
    <m/>
    <m/>
    <m/>
    <m/>
  </r>
  <r>
    <x v="417"/>
    <x v="6"/>
    <x v="688"/>
    <n v="5"/>
    <n v="0"/>
    <n v="0"/>
    <n v="1"/>
    <n v="1"/>
    <n v="0"/>
    <n v="0"/>
    <n v="2"/>
    <s v="V"/>
    <m/>
    <s v="V"/>
    <s v="V"/>
    <m/>
    <m/>
    <m/>
    <m/>
    <m/>
    <m/>
    <m/>
    <m/>
    <m/>
    <m/>
    <m/>
  </r>
  <r>
    <x v="419"/>
    <x v="2"/>
    <x v="689"/>
    <n v="1"/>
    <n v="0"/>
    <n v="0"/>
    <n v="0"/>
    <n v="0"/>
    <n v="0"/>
    <n v="0"/>
    <n v="0"/>
    <m/>
    <m/>
    <m/>
    <m/>
    <m/>
    <m/>
    <m/>
    <m/>
    <m/>
    <m/>
    <m/>
    <m/>
    <m/>
    <m/>
    <m/>
  </r>
  <r>
    <x v="419"/>
    <x v="5"/>
    <x v="654"/>
    <n v="8"/>
    <n v="0"/>
    <n v="0"/>
    <n v="0"/>
    <n v="0"/>
    <n v="0"/>
    <n v="0"/>
    <n v="0"/>
    <m/>
    <m/>
    <m/>
    <m/>
    <m/>
    <m/>
    <m/>
    <m/>
    <m/>
    <m/>
    <m/>
    <m/>
    <m/>
    <m/>
    <m/>
  </r>
  <r>
    <x v="420"/>
    <x v="3"/>
    <x v="643"/>
    <n v="10"/>
    <n v="0"/>
    <n v="0"/>
    <n v="0"/>
    <n v="0"/>
    <n v="0"/>
    <n v="0"/>
    <n v="0"/>
    <m/>
    <m/>
    <m/>
    <m/>
    <m/>
    <m/>
    <m/>
    <m/>
    <m/>
    <m/>
    <m/>
    <m/>
    <m/>
    <m/>
    <m/>
  </r>
  <r>
    <x v="421"/>
    <x v="3"/>
    <x v="679"/>
    <n v="2"/>
    <n v="0"/>
    <n v="0"/>
    <n v="0"/>
    <n v="0"/>
    <n v="0"/>
    <n v="0"/>
    <n v="0"/>
    <m/>
    <m/>
    <m/>
    <m/>
    <m/>
    <m/>
    <m/>
    <m/>
    <m/>
    <m/>
    <m/>
    <m/>
    <m/>
    <m/>
    <m/>
  </r>
  <r>
    <x v="421"/>
    <x v="4"/>
    <x v="651"/>
    <n v="13"/>
    <n v="0"/>
    <n v="0"/>
    <n v="0"/>
    <n v="3"/>
    <n v="4"/>
    <n v="0"/>
    <n v="7"/>
    <s v="V"/>
    <m/>
    <s v="V"/>
    <s v="V"/>
    <m/>
    <m/>
    <m/>
    <m/>
    <m/>
    <m/>
    <m/>
    <m/>
    <m/>
    <m/>
    <m/>
  </r>
  <r>
    <x v="421"/>
    <x v="4"/>
    <x v="690"/>
    <n v="1"/>
    <n v="0"/>
    <n v="0"/>
    <n v="0"/>
    <n v="0"/>
    <n v="0"/>
    <n v="0"/>
    <n v="0"/>
    <m/>
    <m/>
    <m/>
    <m/>
    <m/>
    <m/>
    <m/>
    <m/>
    <m/>
    <m/>
    <m/>
    <m/>
    <m/>
    <m/>
    <m/>
  </r>
  <r>
    <x v="421"/>
    <x v="0"/>
    <x v="691"/>
    <n v="13"/>
    <n v="0"/>
    <n v="0"/>
    <n v="0"/>
    <n v="0"/>
    <n v="0"/>
    <n v="0"/>
    <n v="0"/>
    <m/>
    <m/>
    <m/>
    <m/>
    <m/>
    <m/>
    <m/>
    <m/>
    <m/>
    <m/>
    <m/>
    <m/>
    <m/>
    <m/>
    <m/>
  </r>
  <r>
    <x v="421"/>
    <x v="0"/>
    <x v="692"/>
    <n v="13"/>
    <n v="0"/>
    <n v="0"/>
    <n v="0"/>
    <n v="0"/>
    <n v="0"/>
    <n v="0"/>
    <n v="0"/>
    <m/>
    <m/>
    <m/>
    <m/>
    <m/>
    <m/>
    <m/>
    <m/>
    <m/>
    <m/>
    <m/>
    <m/>
    <m/>
    <m/>
    <m/>
  </r>
  <r>
    <x v="421"/>
    <x v="0"/>
    <x v="693"/>
    <n v="13"/>
    <n v="0"/>
    <n v="0"/>
    <n v="0"/>
    <n v="0"/>
    <n v="0"/>
    <n v="0"/>
    <n v="0"/>
    <m/>
    <m/>
    <m/>
    <m/>
    <m/>
    <m/>
    <m/>
    <m/>
    <m/>
    <m/>
    <m/>
    <m/>
    <m/>
    <m/>
    <m/>
  </r>
  <r>
    <x v="421"/>
    <x v="0"/>
    <x v="694"/>
    <n v="13"/>
    <n v="0"/>
    <n v="0"/>
    <n v="0"/>
    <n v="0"/>
    <n v="0"/>
    <n v="0"/>
    <n v="0"/>
    <m/>
    <m/>
    <m/>
    <m/>
    <m/>
    <m/>
    <m/>
    <m/>
    <m/>
    <m/>
    <m/>
    <m/>
    <m/>
    <m/>
    <m/>
  </r>
  <r>
    <x v="421"/>
    <x v="6"/>
    <x v="695"/>
    <n v="13"/>
    <n v="2"/>
    <n v="0"/>
    <n v="11"/>
    <n v="0"/>
    <n v="0"/>
    <n v="0"/>
    <n v="11"/>
    <s v="V"/>
    <s v="V"/>
    <s v="V"/>
    <s v="V"/>
    <m/>
    <m/>
    <m/>
    <m/>
    <m/>
    <m/>
    <m/>
    <m/>
    <m/>
    <m/>
    <m/>
  </r>
  <r>
    <x v="422"/>
    <x v="0"/>
    <x v="696"/>
    <n v="13"/>
    <n v="0"/>
    <n v="0"/>
    <n v="0"/>
    <n v="0"/>
    <n v="0"/>
    <n v="0"/>
    <n v="0"/>
    <m/>
    <m/>
    <m/>
    <m/>
    <m/>
    <m/>
    <m/>
    <m/>
    <m/>
    <m/>
    <m/>
    <m/>
    <m/>
    <m/>
    <m/>
  </r>
  <r>
    <x v="422"/>
    <x v="0"/>
    <x v="697"/>
    <n v="13"/>
    <n v="0"/>
    <n v="0"/>
    <n v="0"/>
    <n v="1"/>
    <n v="0"/>
    <n v="0"/>
    <n v="0"/>
    <s v="V"/>
    <m/>
    <m/>
    <m/>
    <m/>
    <m/>
    <m/>
    <m/>
    <m/>
    <m/>
    <m/>
    <m/>
    <m/>
    <m/>
    <m/>
  </r>
  <r>
    <x v="422"/>
    <x v="4"/>
    <x v="650"/>
    <n v="13"/>
    <n v="0"/>
    <n v="0"/>
    <n v="0"/>
    <n v="0"/>
    <n v="0"/>
    <n v="0"/>
    <n v="0"/>
    <m/>
    <m/>
    <m/>
    <m/>
    <m/>
    <m/>
    <m/>
    <m/>
    <m/>
    <m/>
    <m/>
    <m/>
    <m/>
    <m/>
    <m/>
  </r>
  <r>
    <x v="422"/>
    <x v="0"/>
    <x v="698"/>
    <n v="13"/>
    <n v="0"/>
    <n v="0"/>
    <n v="0"/>
    <n v="0"/>
    <n v="0"/>
    <n v="0"/>
    <n v="0"/>
    <m/>
    <m/>
    <m/>
    <m/>
    <m/>
    <m/>
    <m/>
    <m/>
    <m/>
    <m/>
    <m/>
    <m/>
    <m/>
    <m/>
    <m/>
  </r>
  <r>
    <x v="422"/>
    <x v="5"/>
    <x v="677"/>
    <n v="2"/>
    <n v="1"/>
    <n v="0"/>
    <n v="0"/>
    <n v="0"/>
    <n v="3"/>
    <n v="0"/>
    <n v="3"/>
    <s v="V"/>
    <m/>
    <m/>
    <m/>
    <m/>
    <m/>
    <m/>
    <m/>
    <m/>
    <m/>
    <m/>
    <m/>
    <m/>
    <m/>
    <m/>
  </r>
  <r>
    <x v="423"/>
    <x v="5"/>
    <x v="532"/>
    <n v="7"/>
    <n v="0"/>
    <n v="0"/>
    <n v="0"/>
    <n v="0"/>
    <n v="0"/>
    <n v="0"/>
    <n v="0"/>
    <m/>
    <m/>
    <m/>
    <m/>
    <m/>
    <m/>
    <m/>
    <m/>
    <m/>
    <m/>
    <m/>
    <m/>
    <m/>
    <m/>
    <m/>
  </r>
  <r>
    <x v="423"/>
    <x v="3"/>
    <x v="684"/>
    <n v="1"/>
    <n v="0"/>
    <n v="0"/>
    <n v="0"/>
    <n v="0"/>
    <n v="0"/>
    <n v="0"/>
    <n v="0"/>
    <m/>
    <m/>
    <m/>
    <m/>
    <m/>
    <m/>
    <m/>
    <m/>
    <m/>
    <m/>
    <m/>
    <m/>
    <m/>
    <m/>
    <m/>
  </r>
  <r>
    <x v="423"/>
    <x v="4"/>
    <x v="663"/>
    <n v="12"/>
    <n v="0"/>
    <n v="0"/>
    <n v="0"/>
    <n v="0"/>
    <n v="0"/>
    <n v="0"/>
    <n v="0"/>
    <m/>
    <m/>
    <m/>
    <m/>
    <m/>
    <m/>
    <m/>
    <m/>
    <m/>
    <m/>
    <m/>
    <m/>
    <m/>
    <m/>
    <m/>
  </r>
  <r>
    <x v="424"/>
    <x v="4"/>
    <x v="652"/>
    <n v="13"/>
    <n v="0"/>
    <n v="0"/>
    <n v="2"/>
    <n v="0"/>
    <n v="0"/>
    <n v="0"/>
    <n v="2"/>
    <m/>
    <m/>
    <s v="V"/>
    <s v="V"/>
    <m/>
    <m/>
    <m/>
    <m/>
    <m/>
    <m/>
    <m/>
    <m/>
    <m/>
    <m/>
    <m/>
  </r>
  <r>
    <x v="424"/>
    <x v="3"/>
    <x v="686"/>
    <n v="1"/>
    <n v="1"/>
    <n v="0"/>
    <n v="0"/>
    <n v="0"/>
    <n v="0"/>
    <n v="0"/>
    <n v="0"/>
    <s v="V"/>
    <m/>
    <m/>
    <m/>
    <m/>
    <m/>
    <m/>
    <m/>
    <m/>
    <m/>
    <m/>
    <m/>
    <m/>
    <m/>
    <m/>
  </r>
  <r>
    <x v="422"/>
    <x v="6"/>
    <x v="699"/>
    <n v="2"/>
    <n v="0"/>
    <n v="0"/>
    <n v="0"/>
    <n v="0"/>
    <n v="0"/>
    <n v="0"/>
    <n v="0"/>
    <m/>
    <m/>
    <m/>
    <m/>
    <m/>
    <m/>
    <m/>
    <m/>
    <m/>
    <m/>
    <m/>
    <m/>
    <m/>
    <m/>
    <m/>
  </r>
  <r>
    <x v="423"/>
    <x v="6"/>
    <x v="700"/>
    <n v="13"/>
    <n v="0"/>
    <n v="0"/>
    <n v="2"/>
    <n v="0"/>
    <n v="0"/>
    <n v="0"/>
    <n v="2"/>
    <m/>
    <m/>
    <s v="V"/>
    <s v="V"/>
    <m/>
    <m/>
    <m/>
    <m/>
    <m/>
    <m/>
    <m/>
    <m/>
    <m/>
    <m/>
    <m/>
  </r>
  <r>
    <x v="425"/>
    <x v="3"/>
    <x v="665"/>
    <n v="4"/>
    <n v="0"/>
    <n v="0"/>
    <n v="0"/>
    <n v="0"/>
    <n v="0"/>
    <n v="0"/>
    <n v="0"/>
    <m/>
    <m/>
    <m/>
    <m/>
    <m/>
    <m/>
    <m/>
    <m/>
    <m/>
    <m/>
    <m/>
    <m/>
    <m/>
    <m/>
    <m/>
  </r>
  <r>
    <x v="425"/>
    <x v="4"/>
    <x v="662"/>
    <n v="13"/>
    <n v="0"/>
    <n v="0"/>
    <n v="1"/>
    <n v="4"/>
    <n v="1"/>
    <n v="0"/>
    <n v="0"/>
    <s v="V"/>
    <m/>
    <s v="V"/>
    <s v="V"/>
    <m/>
    <m/>
    <m/>
    <m/>
    <m/>
    <m/>
    <m/>
    <m/>
    <m/>
    <m/>
    <m/>
  </r>
  <r>
    <x v="426"/>
    <x v="5"/>
    <x v="643"/>
    <n v="10"/>
    <n v="0"/>
    <n v="0"/>
    <n v="0"/>
    <n v="0"/>
    <n v="0"/>
    <n v="0"/>
    <n v="0"/>
    <m/>
    <m/>
    <m/>
    <m/>
    <m/>
    <m/>
    <m/>
    <m/>
    <m/>
    <m/>
    <m/>
    <m/>
    <m/>
    <m/>
    <m/>
  </r>
  <r>
    <x v="426"/>
    <x v="4"/>
    <x v="689"/>
    <n v="1"/>
    <n v="0"/>
    <n v="0"/>
    <n v="0"/>
    <n v="0"/>
    <n v="0"/>
    <n v="0"/>
    <n v="0"/>
    <m/>
    <m/>
    <m/>
    <m/>
    <m/>
    <m/>
    <m/>
    <m/>
    <m/>
    <m/>
    <m/>
    <m/>
    <m/>
    <m/>
    <m/>
  </r>
  <r>
    <x v="426"/>
    <x v="3"/>
    <x v="647"/>
    <n v="13"/>
    <n v="13"/>
    <n v="0"/>
    <n v="0"/>
    <n v="0"/>
    <n v="0"/>
    <n v="0"/>
    <n v="0"/>
    <m/>
    <m/>
    <m/>
    <m/>
    <m/>
    <m/>
    <m/>
    <m/>
    <m/>
    <m/>
    <m/>
    <m/>
    <m/>
    <m/>
    <m/>
  </r>
  <r>
    <x v="427"/>
    <x v="3"/>
    <x v="686"/>
    <n v="1"/>
    <n v="0"/>
    <n v="0"/>
    <n v="0"/>
    <n v="0"/>
    <n v="0"/>
    <n v="0"/>
    <n v="0"/>
    <m/>
    <m/>
    <m/>
    <m/>
    <m/>
    <m/>
    <m/>
    <m/>
    <m/>
    <m/>
    <m/>
    <m/>
    <m/>
    <m/>
    <m/>
  </r>
  <r>
    <x v="427"/>
    <x v="3"/>
    <x v="538"/>
    <n v="2"/>
    <n v="0"/>
    <n v="0"/>
    <n v="0"/>
    <n v="0"/>
    <n v="0"/>
    <n v="0"/>
    <n v="0"/>
    <m/>
    <m/>
    <m/>
    <m/>
    <m/>
    <m/>
    <m/>
    <m/>
    <m/>
    <m/>
    <m/>
    <m/>
    <m/>
    <m/>
    <m/>
  </r>
  <r>
    <x v="427"/>
    <x v="5"/>
    <x v="679"/>
    <n v="2"/>
    <n v="0"/>
    <n v="0"/>
    <n v="0"/>
    <n v="0"/>
    <n v="0"/>
    <n v="0"/>
    <n v="0"/>
    <m/>
    <m/>
    <m/>
    <m/>
    <m/>
    <m/>
    <m/>
    <m/>
    <m/>
    <m/>
    <m/>
    <m/>
    <m/>
    <m/>
    <m/>
  </r>
  <r>
    <x v="427"/>
    <x v="6"/>
    <x v="701"/>
    <n v="13"/>
    <n v="3"/>
    <n v="0"/>
    <n v="11"/>
    <n v="0"/>
    <n v="1"/>
    <n v="0"/>
    <n v="12"/>
    <s v="V"/>
    <m/>
    <s v="V"/>
    <s v="V"/>
    <m/>
    <m/>
    <m/>
    <m/>
    <m/>
    <m/>
    <m/>
    <m/>
    <m/>
    <m/>
    <m/>
  </r>
  <r>
    <x v="427"/>
    <x v="6"/>
    <x v="702"/>
    <n v="13"/>
    <n v="4"/>
    <n v="0"/>
    <n v="12"/>
    <n v="0"/>
    <n v="0"/>
    <n v="0"/>
    <n v="12"/>
    <m/>
    <m/>
    <s v="V"/>
    <s v="V"/>
    <m/>
    <m/>
    <m/>
    <m/>
    <m/>
    <m/>
    <m/>
    <m/>
    <m/>
    <m/>
    <m/>
  </r>
  <r>
    <x v="428"/>
    <x v="6"/>
    <x v="703"/>
    <n v="3"/>
    <n v="0"/>
    <n v="0"/>
    <n v="0"/>
    <n v="0"/>
    <n v="0"/>
    <n v="0"/>
    <n v="0"/>
    <m/>
    <m/>
    <m/>
    <m/>
    <m/>
    <m/>
    <m/>
    <m/>
    <m/>
    <m/>
    <m/>
    <m/>
    <m/>
    <m/>
    <m/>
  </r>
  <r>
    <x v="428"/>
    <x v="6"/>
    <x v="704"/>
    <n v="13"/>
    <n v="0"/>
    <n v="0"/>
    <n v="3"/>
    <n v="0"/>
    <n v="0"/>
    <n v="0"/>
    <n v="3"/>
    <m/>
    <m/>
    <s v="V"/>
    <s v="V"/>
    <m/>
    <m/>
    <m/>
    <m/>
    <m/>
    <m/>
    <m/>
    <m/>
    <m/>
    <m/>
    <m/>
  </r>
  <r>
    <x v="428"/>
    <x v="6"/>
    <x v="705"/>
    <n v="4"/>
    <n v="0"/>
    <n v="0"/>
    <n v="3"/>
    <n v="0"/>
    <n v="0"/>
    <n v="0"/>
    <n v="3"/>
    <s v="V"/>
    <s v="V"/>
    <s v="V"/>
    <s v="V"/>
    <m/>
    <m/>
    <m/>
    <m/>
    <m/>
    <m/>
    <m/>
    <m/>
    <m/>
    <m/>
    <m/>
  </r>
  <r>
    <x v="428"/>
    <x v="6"/>
    <x v="706"/>
    <n v="13"/>
    <n v="6"/>
    <n v="0"/>
    <n v="17"/>
    <n v="0"/>
    <n v="0"/>
    <n v="0"/>
    <n v="17"/>
    <s v="V"/>
    <s v="V"/>
    <s v="V"/>
    <s v="V"/>
    <m/>
    <m/>
    <m/>
    <m/>
    <m/>
    <m/>
    <m/>
    <m/>
    <m/>
    <m/>
    <m/>
  </r>
  <r>
    <x v="429"/>
    <x v="3"/>
    <x v="512"/>
    <n v="13"/>
    <n v="0"/>
    <n v="0"/>
    <n v="0"/>
    <n v="0"/>
    <n v="0"/>
    <n v="0"/>
    <n v="0"/>
    <m/>
    <m/>
    <m/>
    <m/>
    <m/>
    <m/>
    <m/>
    <m/>
    <m/>
    <m/>
    <m/>
    <m/>
    <m/>
    <m/>
    <m/>
  </r>
  <r>
    <x v="429"/>
    <x v="5"/>
    <x v="660"/>
    <n v="13"/>
    <n v="0"/>
    <n v="0"/>
    <n v="0"/>
    <n v="0"/>
    <n v="0"/>
    <n v="0"/>
    <n v="0"/>
    <m/>
    <m/>
    <m/>
    <m/>
    <m/>
    <m/>
    <m/>
    <m/>
    <m/>
    <m/>
    <m/>
    <m/>
    <m/>
    <m/>
    <m/>
  </r>
  <r>
    <x v="429"/>
    <x v="3"/>
    <x v="664"/>
    <n v="13"/>
    <n v="0"/>
    <n v="0"/>
    <n v="0"/>
    <n v="0"/>
    <n v="0"/>
    <n v="0"/>
    <n v="0"/>
    <m/>
    <m/>
    <m/>
    <m/>
    <m/>
    <m/>
    <m/>
    <m/>
    <m/>
    <m/>
    <m/>
    <m/>
    <m/>
    <m/>
    <m/>
  </r>
  <r>
    <x v="429"/>
    <x v="1"/>
    <x v="696"/>
    <n v="13"/>
    <n v="0"/>
    <n v="0"/>
    <n v="1"/>
    <n v="0"/>
    <n v="1"/>
    <n v="0"/>
    <n v="2"/>
    <s v="V"/>
    <m/>
    <s v="V"/>
    <s v="V"/>
    <m/>
    <m/>
    <m/>
    <m/>
    <m/>
    <m/>
    <m/>
    <m/>
    <m/>
    <m/>
    <m/>
  </r>
  <r>
    <x v="429"/>
    <x v="3"/>
    <x v="651"/>
    <n v="13"/>
    <n v="13"/>
    <n v="0"/>
    <n v="0"/>
    <n v="0"/>
    <n v="0"/>
    <n v="0"/>
    <n v="0"/>
    <m/>
    <m/>
    <m/>
    <m/>
    <m/>
    <m/>
    <m/>
    <m/>
    <m/>
    <m/>
    <m/>
    <m/>
    <m/>
    <m/>
    <m/>
  </r>
  <r>
    <x v="430"/>
    <x v="5"/>
    <x v="684"/>
    <n v="1"/>
    <n v="0"/>
    <n v="0"/>
    <n v="0"/>
    <n v="0"/>
    <n v="0"/>
    <n v="0"/>
    <n v="0"/>
    <m/>
    <m/>
    <m/>
    <m/>
    <m/>
    <m/>
    <m/>
    <m/>
    <m/>
    <m/>
    <m/>
    <m/>
    <m/>
    <m/>
    <m/>
  </r>
  <r>
    <x v="430"/>
    <x v="5"/>
    <x v="707"/>
    <n v="1"/>
    <n v="0"/>
    <n v="0"/>
    <n v="0"/>
    <n v="0"/>
    <n v="0"/>
    <n v="0"/>
    <n v="0"/>
    <m/>
    <m/>
    <m/>
    <m/>
    <m/>
    <m/>
    <m/>
    <m/>
    <m/>
    <m/>
    <m/>
    <m/>
    <m/>
    <m/>
    <m/>
  </r>
  <r>
    <x v="430"/>
    <x v="5"/>
    <x v="665"/>
    <n v="4"/>
    <n v="0"/>
    <n v="0"/>
    <n v="0"/>
    <n v="0"/>
    <n v="0"/>
    <n v="0"/>
    <n v="0"/>
    <m/>
    <m/>
    <m/>
    <m/>
    <m/>
    <m/>
    <m/>
    <m/>
    <m/>
    <m/>
    <m/>
    <m/>
    <m/>
    <m/>
    <m/>
  </r>
  <r>
    <x v="430"/>
    <x v="5"/>
    <x v="645"/>
    <n v="13"/>
    <n v="0"/>
    <n v="0"/>
    <n v="0"/>
    <n v="0"/>
    <n v="0"/>
    <n v="0"/>
    <n v="0"/>
    <m/>
    <m/>
    <m/>
    <m/>
    <m/>
    <m/>
    <m/>
    <m/>
    <m/>
    <m/>
    <m/>
    <m/>
    <m/>
    <m/>
    <m/>
  </r>
  <r>
    <x v="430"/>
    <x v="3"/>
    <x v="652"/>
    <n v="12"/>
    <n v="1"/>
    <n v="0"/>
    <n v="0"/>
    <n v="0"/>
    <n v="3"/>
    <n v="0"/>
    <n v="3"/>
    <s v="V"/>
    <m/>
    <m/>
    <m/>
    <m/>
    <m/>
    <m/>
    <m/>
    <m/>
    <m/>
    <m/>
    <m/>
    <m/>
    <m/>
    <m/>
  </r>
  <r>
    <x v="429"/>
    <x v="6"/>
    <x v="708"/>
    <n v="6"/>
    <n v="0"/>
    <n v="0"/>
    <n v="0"/>
    <n v="0"/>
    <n v="0"/>
    <n v="0"/>
    <n v="0"/>
    <m/>
    <m/>
    <m/>
    <m/>
    <m/>
    <m/>
    <m/>
    <m/>
    <m/>
    <m/>
    <m/>
    <m/>
    <m/>
    <m/>
    <m/>
  </r>
  <r>
    <x v="431"/>
    <x v="1"/>
    <x v="698"/>
    <n v="13"/>
    <n v="0"/>
    <n v="0"/>
    <n v="0"/>
    <n v="0"/>
    <n v="0"/>
    <n v="0"/>
    <n v="0"/>
    <m/>
    <m/>
    <m/>
    <m/>
    <m/>
    <m/>
    <m/>
    <m/>
    <m/>
    <m/>
    <m/>
    <m/>
    <m/>
    <m/>
    <m/>
  </r>
  <r>
    <x v="431"/>
    <x v="1"/>
    <x v="691"/>
    <n v="13"/>
    <n v="0"/>
    <n v="0"/>
    <n v="0"/>
    <n v="0"/>
    <n v="0"/>
    <n v="0"/>
    <n v="0"/>
    <m/>
    <m/>
    <m/>
    <m/>
    <m/>
    <m/>
    <m/>
    <m/>
    <m/>
    <m/>
    <m/>
    <m/>
    <m/>
    <m/>
    <m/>
  </r>
  <r>
    <x v="431"/>
    <x v="1"/>
    <x v="697"/>
    <n v="13"/>
    <n v="0"/>
    <n v="0"/>
    <n v="0"/>
    <n v="0"/>
    <n v="0"/>
    <n v="0"/>
    <n v="0"/>
    <m/>
    <m/>
    <m/>
    <m/>
    <m/>
    <m/>
    <m/>
    <m/>
    <m/>
    <m/>
    <m/>
    <m/>
    <m/>
    <m/>
    <m/>
  </r>
  <r>
    <x v="431"/>
    <x v="1"/>
    <x v="692"/>
    <n v="13"/>
    <n v="0"/>
    <n v="0"/>
    <n v="0"/>
    <n v="0"/>
    <n v="0"/>
    <n v="0"/>
    <n v="0"/>
    <m/>
    <m/>
    <m/>
    <m/>
    <m/>
    <m/>
    <m/>
    <m/>
    <m/>
    <m/>
    <m/>
    <m/>
    <m/>
    <m/>
    <m/>
  </r>
  <r>
    <x v="431"/>
    <x v="3"/>
    <x v="663"/>
    <n v="12"/>
    <n v="1"/>
    <n v="0"/>
    <n v="1"/>
    <n v="2"/>
    <n v="1"/>
    <n v="0"/>
    <n v="4"/>
    <s v="V"/>
    <m/>
    <s v="V"/>
    <s v="V"/>
    <m/>
    <m/>
    <m/>
    <m/>
    <m/>
    <m/>
    <m/>
    <m/>
    <m/>
    <m/>
    <m/>
  </r>
  <r>
    <x v="431"/>
    <x v="1"/>
    <x v="693"/>
    <n v="13"/>
    <n v="1"/>
    <n v="0"/>
    <n v="2"/>
    <n v="1"/>
    <n v="1"/>
    <n v="0"/>
    <n v="4"/>
    <s v="V"/>
    <m/>
    <s v="V"/>
    <s v="V"/>
    <m/>
    <m/>
    <m/>
    <m/>
    <m/>
    <m/>
    <m/>
    <m/>
    <m/>
    <m/>
    <m/>
  </r>
  <r>
    <x v="432"/>
    <x v="1"/>
    <x v="694"/>
    <n v="12"/>
    <n v="0"/>
    <n v="0"/>
    <n v="0"/>
    <n v="0"/>
    <n v="0"/>
    <n v="0"/>
    <n v="0"/>
    <m/>
    <m/>
    <m/>
    <m/>
    <m/>
    <m/>
    <m/>
    <m/>
    <m/>
    <m/>
    <m/>
    <m/>
    <m/>
    <m/>
    <m/>
  </r>
  <r>
    <x v="432"/>
    <x v="5"/>
    <x v="538"/>
    <n v="2"/>
    <n v="0"/>
    <n v="0"/>
    <n v="0"/>
    <n v="0"/>
    <n v="0"/>
    <n v="0"/>
    <n v="0"/>
    <m/>
    <m/>
    <m/>
    <m/>
    <m/>
    <m/>
    <m/>
    <m/>
    <m/>
    <m/>
    <m/>
    <m/>
    <m/>
    <m/>
    <m/>
  </r>
  <r>
    <x v="432"/>
    <x v="3"/>
    <x v="709"/>
    <n v="1"/>
    <n v="0"/>
    <n v="0"/>
    <n v="0"/>
    <n v="0"/>
    <n v="0"/>
    <n v="0"/>
    <n v="0"/>
    <m/>
    <m/>
    <m/>
    <m/>
    <m/>
    <m/>
    <m/>
    <m/>
    <m/>
    <m/>
    <m/>
    <m/>
    <m/>
    <m/>
    <m/>
  </r>
  <r>
    <x v="432"/>
    <x v="3"/>
    <x v="650"/>
    <n v="1"/>
    <n v="0"/>
    <n v="0"/>
    <n v="0"/>
    <n v="0"/>
    <n v="0"/>
    <n v="0"/>
    <n v="0"/>
    <m/>
    <m/>
    <m/>
    <m/>
    <m/>
    <m/>
    <m/>
    <m/>
    <m/>
    <m/>
    <m/>
    <m/>
    <m/>
    <m/>
    <m/>
  </r>
  <r>
    <x v="432"/>
    <x v="3"/>
    <x v="662"/>
    <n v="13"/>
    <n v="0"/>
    <n v="0"/>
    <n v="0"/>
    <n v="0"/>
    <n v="0"/>
    <n v="0"/>
    <n v="0"/>
    <m/>
    <m/>
    <m/>
    <m/>
    <m/>
    <m/>
    <m/>
    <m/>
    <m/>
    <m/>
    <m/>
    <m/>
    <m/>
    <m/>
    <m/>
  </r>
  <r>
    <x v="432"/>
    <x v="3"/>
    <x v="689"/>
    <n v="1"/>
    <n v="0"/>
    <n v="0"/>
    <n v="0"/>
    <n v="0"/>
    <n v="0"/>
    <n v="0"/>
    <n v="0"/>
    <m/>
    <m/>
    <m/>
    <m/>
    <m/>
    <m/>
    <m/>
    <m/>
    <m/>
    <m/>
    <m/>
    <m/>
    <m/>
    <m/>
    <m/>
  </r>
  <r>
    <x v="432"/>
    <x v="5"/>
    <x v="686"/>
    <n v="1"/>
    <n v="1"/>
    <n v="0"/>
    <n v="0"/>
    <n v="0"/>
    <n v="0"/>
    <n v="0"/>
    <n v="0"/>
    <m/>
    <m/>
    <m/>
    <m/>
    <m/>
    <m/>
    <m/>
    <m/>
    <m/>
    <m/>
    <m/>
    <m/>
    <m/>
    <m/>
    <m/>
  </r>
  <r>
    <x v="433"/>
    <x v="3"/>
    <x v="710"/>
    <n v="12"/>
    <n v="12"/>
    <n v="0"/>
    <n v="0"/>
    <n v="0"/>
    <n v="0"/>
    <n v="0"/>
    <n v="0"/>
    <m/>
    <m/>
    <m/>
    <m/>
    <m/>
    <m/>
    <m/>
    <m/>
    <m/>
    <m/>
    <m/>
    <m/>
    <m/>
    <m/>
    <m/>
  </r>
  <r>
    <x v="433"/>
    <x v="5"/>
    <x v="690"/>
    <n v="1"/>
    <n v="0"/>
    <n v="0"/>
    <n v="0"/>
    <n v="0"/>
    <n v="0"/>
    <n v="0"/>
    <n v="0"/>
    <m/>
    <m/>
    <m/>
    <m/>
    <m/>
    <m/>
    <m/>
    <m/>
    <m/>
    <m/>
    <m/>
    <m/>
    <m/>
    <m/>
    <m/>
  </r>
  <r>
    <x v="433"/>
    <x v="5"/>
    <x v="664"/>
    <n v="13"/>
    <n v="0"/>
    <n v="0"/>
    <n v="0"/>
    <n v="0"/>
    <n v="0"/>
    <n v="0"/>
    <n v="0"/>
    <m/>
    <m/>
    <m/>
    <m/>
    <m/>
    <m/>
    <m/>
    <m/>
    <m/>
    <m/>
    <m/>
    <m/>
    <m/>
    <m/>
    <m/>
  </r>
  <r>
    <x v="433"/>
    <x v="1"/>
    <x v="711"/>
    <n v="1"/>
    <n v="0"/>
    <n v="0"/>
    <n v="0"/>
    <n v="0"/>
    <n v="0"/>
    <n v="0"/>
    <n v="0"/>
    <m/>
    <m/>
    <m/>
    <m/>
    <m/>
    <m/>
    <m/>
    <m/>
    <m/>
    <m/>
    <m/>
    <m/>
    <m/>
    <m/>
    <m/>
  </r>
  <r>
    <x v="433"/>
    <x v="5"/>
    <x v="686"/>
    <n v="1"/>
    <n v="1"/>
    <n v="0"/>
    <n v="0"/>
    <n v="0"/>
    <n v="0"/>
    <n v="0"/>
    <n v="0"/>
    <m/>
    <m/>
    <m/>
    <m/>
    <m/>
    <m/>
    <m/>
    <m/>
    <m/>
    <m/>
    <m/>
    <m/>
    <m/>
    <m/>
    <m/>
  </r>
  <r>
    <x v="434"/>
    <x v="5"/>
    <x v="686"/>
    <n v="1"/>
    <n v="0"/>
    <n v="0"/>
    <n v="0"/>
    <n v="0"/>
    <n v="0"/>
    <n v="0"/>
    <n v="0"/>
    <m/>
    <m/>
    <m/>
    <m/>
    <m/>
    <m/>
    <m/>
    <m/>
    <m/>
    <m/>
    <m/>
    <m/>
    <m/>
    <m/>
    <m/>
  </r>
  <r>
    <x v="435"/>
    <x v="5"/>
    <x v="652"/>
    <n v="12"/>
    <n v="0"/>
    <n v="0"/>
    <n v="0"/>
    <n v="0"/>
    <n v="0"/>
    <n v="0"/>
    <n v="0"/>
    <m/>
    <m/>
    <m/>
    <m/>
    <m/>
    <m/>
    <m/>
    <m/>
    <m/>
    <m/>
    <m/>
    <m/>
    <m/>
    <m/>
    <m/>
  </r>
  <r>
    <x v="435"/>
    <x v="6"/>
    <x v="712"/>
    <n v="3"/>
    <n v="0"/>
    <n v="0"/>
    <n v="0"/>
    <n v="0"/>
    <n v="0"/>
    <n v="0"/>
    <n v="0"/>
    <m/>
    <m/>
    <m/>
    <m/>
    <m/>
    <m/>
    <m/>
    <m/>
    <m/>
    <m/>
    <m/>
    <m/>
    <m/>
    <m/>
    <m/>
  </r>
  <r>
    <x v="436"/>
    <x v="3"/>
    <x v="660"/>
    <n v="13"/>
    <n v="0"/>
    <n v="0"/>
    <n v="0"/>
    <n v="0"/>
    <n v="0"/>
    <n v="0"/>
    <n v="0"/>
    <m/>
    <m/>
    <m/>
    <m/>
    <m/>
    <m/>
    <m/>
    <m/>
    <m/>
    <m/>
    <m/>
    <m/>
    <m/>
    <m/>
    <m/>
  </r>
  <r>
    <x v="436"/>
    <x v="2"/>
    <x v="691"/>
    <n v="13"/>
    <n v="0"/>
    <n v="0"/>
    <n v="0"/>
    <n v="0"/>
    <n v="0"/>
    <n v="0"/>
    <n v="0"/>
    <m/>
    <m/>
    <m/>
    <m/>
    <m/>
    <m/>
    <m/>
    <m/>
    <m/>
    <m/>
    <m/>
    <m/>
    <m/>
    <m/>
    <m/>
  </r>
  <r>
    <x v="436"/>
    <x v="5"/>
    <x v="663"/>
    <n v="13"/>
    <n v="0"/>
    <n v="0"/>
    <n v="0"/>
    <n v="0"/>
    <n v="0"/>
    <n v="0"/>
    <n v="0"/>
    <m/>
    <m/>
    <m/>
    <m/>
    <m/>
    <m/>
    <m/>
    <m/>
    <m/>
    <m/>
    <m/>
    <m/>
    <m/>
    <m/>
    <m/>
  </r>
  <r>
    <x v="436"/>
    <x v="5"/>
    <x v="651"/>
    <n v="13"/>
    <n v="0"/>
    <n v="0"/>
    <n v="0"/>
    <n v="0"/>
    <n v="0"/>
    <n v="0"/>
    <n v="0"/>
    <m/>
    <m/>
    <m/>
    <m/>
    <m/>
    <m/>
    <m/>
    <m/>
    <m/>
    <m/>
    <m/>
    <m/>
    <m/>
    <m/>
    <m/>
  </r>
  <r>
    <x v="436"/>
    <x v="2"/>
    <x v="694"/>
    <n v="12"/>
    <n v="0"/>
    <n v="0"/>
    <n v="0"/>
    <n v="0"/>
    <n v="0"/>
    <n v="0"/>
    <n v="0"/>
    <m/>
    <m/>
    <m/>
    <m/>
    <m/>
    <m/>
    <m/>
    <m/>
    <m/>
    <m/>
    <m/>
    <m/>
    <m/>
    <m/>
    <m/>
  </r>
  <r>
    <x v="436"/>
    <x v="2"/>
    <x v="696"/>
    <n v="13"/>
    <n v="0"/>
    <n v="0"/>
    <n v="0"/>
    <n v="0"/>
    <n v="0"/>
    <n v="0"/>
    <n v="0"/>
    <m/>
    <m/>
    <m/>
    <m/>
    <m/>
    <m/>
    <m/>
    <m/>
    <m/>
    <m/>
    <m/>
    <m/>
    <m/>
    <m/>
    <m/>
  </r>
  <r>
    <x v="436"/>
    <x v="2"/>
    <x v="697"/>
    <n v="13"/>
    <n v="0"/>
    <n v="0"/>
    <n v="0"/>
    <n v="0"/>
    <n v="0"/>
    <n v="0"/>
    <n v="0"/>
    <m/>
    <m/>
    <m/>
    <m/>
    <m/>
    <m/>
    <m/>
    <m/>
    <m/>
    <m/>
    <m/>
    <m/>
    <m/>
    <m/>
    <m/>
  </r>
  <r>
    <x v="436"/>
    <x v="6"/>
    <x v="713"/>
    <n v="13"/>
    <n v="0"/>
    <n v="0"/>
    <n v="4"/>
    <n v="0"/>
    <n v="0"/>
    <n v="0"/>
    <n v="4"/>
    <m/>
    <m/>
    <s v="V"/>
    <s v="V"/>
    <m/>
    <m/>
    <m/>
    <m/>
    <m/>
    <m/>
    <m/>
    <m/>
    <m/>
    <m/>
    <m/>
  </r>
  <r>
    <x v="436"/>
    <x v="6"/>
    <x v="714"/>
    <n v="13"/>
    <n v="0"/>
    <n v="0"/>
    <n v="7"/>
    <n v="0"/>
    <n v="0"/>
    <n v="0"/>
    <n v="7"/>
    <s v="V"/>
    <s v="V"/>
    <s v="V"/>
    <m/>
    <m/>
    <m/>
    <m/>
    <m/>
    <m/>
    <m/>
    <m/>
    <m/>
    <m/>
    <m/>
    <m/>
  </r>
  <r>
    <x v="436"/>
    <x v="6"/>
    <x v="715"/>
    <n v="13"/>
    <n v="11"/>
    <n v="0"/>
    <n v="45"/>
    <n v="0"/>
    <n v="0"/>
    <n v="0"/>
    <n v="45"/>
    <m/>
    <m/>
    <s v="V"/>
    <s v="V"/>
    <m/>
    <m/>
    <m/>
    <m/>
    <m/>
    <m/>
    <m/>
    <m/>
    <m/>
    <m/>
    <m/>
  </r>
  <r>
    <x v="437"/>
    <x v="2"/>
    <x v="698"/>
    <n v="13"/>
    <n v="0"/>
    <n v="0"/>
    <n v="0"/>
    <n v="0"/>
    <n v="0"/>
    <n v="0"/>
    <n v="0"/>
    <m/>
    <m/>
    <m/>
    <m/>
    <m/>
    <m/>
    <m/>
    <m/>
    <m/>
    <m/>
    <m/>
    <m/>
    <m/>
    <m/>
    <m/>
  </r>
  <r>
    <x v="437"/>
    <x v="2"/>
    <x v="693"/>
    <n v="12"/>
    <n v="0"/>
    <n v="0"/>
    <n v="0"/>
    <n v="0"/>
    <n v="0"/>
    <n v="0"/>
    <n v="0"/>
    <m/>
    <m/>
    <m/>
    <m/>
    <m/>
    <m/>
    <m/>
    <m/>
    <m/>
    <m/>
    <m/>
    <m/>
    <m/>
    <m/>
    <m/>
  </r>
  <r>
    <x v="437"/>
    <x v="2"/>
    <x v="662"/>
    <n v="13"/>
    <n v="0"/>
    <n v="0"/>
    <n v="0"/>
    <n v="0"/>
    <n v="0"/>
    <n v="0"/>
    <n v="0"/>
    <m/>
    <m/>
    <m/>
    <m/>
    <m/>
    <m/>
    <m/>
    <m/>
    <m/>
    <m/>
    <m/>
    <m/>
    <m/>
    <m/>
    <m/>
  </r>
  <r>
    <x v="437"/>
    <x v="5"/>
    <x v="650"/>
    <n v="1"/>
    <n v="0"/>
    <n v="0"/>
    <n v="0"/>
    <n v="0"/>
    <n v="0"/>
    <n v="0"/>
    <n v="0"/>
    <m/>
    <m/>
    <m/>
    <m/>
    <m/>
    <m/>
    <m/>
    <m/>
    <m/>
    <m/>
    <m/>
    <m/>
    <m/>
    <m/>
    <m/>
  </r>
  <r>
    <x v="437"/>
    <x v="5"/>
    <x v="647"/>
    <n v="13"/>
    <n v="0"/>
    <n v="0"/>
    <n v="0"/>
    <n v="0"/>
    <n v="0"/>
    <n v="0"/>
    <n v="0"/>
    <m/>
    <m/>
    <m/>
    <m/>
    <m/>
    <m/>
    <m/>
    <m/>
    <m/>
    <m/>
    <m/>
    <m/>
    <m/>
    <m/>
    <m/>
  </r>
  <r>
    <x v="438"/>
    <x v="5"/>
    <x v="709"/>
    <n v="1"/>
    <n v="0"/>
    <n v="0"/>
    <n v="0"/>
    <n v="0"/>
    <n v="0"/>
    <n v="0"/>
    <n v="0"/>
    <m/>
    <m/>
    <m/>
    <m/>
    <m/>
    <m/>
    <m/>
    <m/>
    <m/>
    <m/>
    <m/>
    <m/>
    <m/>
    <m/>
    <m/>
  </r>
  <r>
    <x v="438"/>
    <x v="6"/>
    <x v="716"/>
    <n v="11"/>
    <n v="0"/>
    <n v="0"/>
    <n v="1"/>
    <n v="0"/>
    <n v="0"/>
    <n v="0"/>
    <n v="0"/>
    <s v="V"/>
    <s v="V"/>
    <m/>
    <m/>
    <m/>
    <m/>
    <m/>
    <m/>
    <m/>
    <m/>
    <m/>
    <m/>
    <m/>
    <m/>
    <m/>
  </r>
  <r>
    <x v="439"/>
    <x v="2"/>
    <x v="692"/>
    <n v="13"/>
    <n v="0"/>
    <n v="0"/>
    <n v="0"/>
    <n v="0"/>
    <n v="0"/>
    <n v="0"/>
    <n v="0"/>
    <m/>
    <m/>
    <m/>
    <m/>
    <m/>
    <m/>
    <m/>
    <m/>
    <m/>
    <m/>
    <m/>
    <m/>
    <m/>
    <m/>
    <m/>
  </r>
  <r>
    <x v="439"/>
    <x v="4"/>
    <x v="210"/>
    <n v="7"/>
    <n v="0"/>
    <n v="0"/>
    <n v="0"/>
    <n v="1"/>
    <n v="0"/>
    <n v="0"/>
    <n v="1"/>
    <s v="V"/>
    <m/>
    <m/>
    <m/>
    <m/>
    <m/>
    <m/>
    <m/>
    <m/>
    <m/>
    <m/>
    <m/>
    <m/>
    <m/>
    <m/>
  </r>
  <r>
    <x v="440"/>
    <x v="3"/>
    <x v="710"/>
    <n v="11"/>
    <n v="0"/>
    <n v="0"/>
    <n v="0"/>
    <n v="0"/>
    <n v="0"/>
    <n v="0"/>
    <n v="0"/>
    <m/>
    <m/>
    <m/>
    <m/>
    <m/>
    <m/>
    <m/>
    <m/>
    <m/>
    <m/>
    <m/>
    <m/>
    <m/>
    <m/>
    <m/>
  </r>
  <r>
    <x v="441"/>
    <x v="5"/>
    <x v="537"/>
    <n v="12"/>
    <n v="0"/>
    <n v="0"/>
    <n v="0"/>
    <n v="0"/>
    <n v="0"/>
    <n v="0"/>
    <n v="0"/>
    <m/>
    <m/>
    <m/>
    <m/>
    <m/>
    <m/>
    <m/>
    <m/>
    <m/>
    <m/>
    <m/>
    <m/>
    <m/>
    <m/>
    <m/>
  </r>
  <r>
    <x v="439"/>
    <x v="6"/>
    <x v="717"/>
    <n v="13"/>
    <n v="0"/>
    <n v="0"/>
    <n v="5"/>
    <n v="0"/>
    <n v="0"/>
    <n v="0"/>
    <n v="5"/>
    <s v="V"/>
    <s v="V"/>
    <s v="V"/>
    <s v="V"/>
    <m/>
    <m/>
    <m/>
    <m/>
    <m/>
    <m/>
    <m/>
    <m/>
    <m/>
    <m/>
    <m/>
  </r>
  <r>
    <x v="439"/>
    <x v="6"/>
    <x v="718"/>
    <n v="5"/>
    <n v="0"/>
    <n v="0"/>
    <n v="1"/>
    <n v="0"/>
    <n v="0"/>
    <n v="0"/>
    <n v="1"/>
    <m/>
    <m/>
    <s v="V"/>
    <s v="V"/>
    <m/>
    <m/>
    <m/>
    <m/>
    <m/>
    <m/>
    <m/>
    <m/>
    <m/>
    <m/>
    <m/>
  </r>
  <r>
    <x v="439"/>
    <x v="6"/>
    <x v="719"/>
    <n v="5"/>
    <n v="0"/>
    <n v="0"/>
    <n v="2"/>
    <n v="0"/>
    <n v="0"/>
    <n v="0"/>
    <n v="2"/>
    <m/>
    <m/>
    <m/>
    <m/>
    <m/>
    <m/>
    <m/>
    <m/>
    <m/>
    <m/>
    <m/>
    <m/>
    <m/>
    <m/>
    <m/>
  </r>
  <r>
    <x v="439"/>
    <x v="6"/>
    <x v="720"/>
    <n v="1"/>
    <n v="0"/>
    <n v="0"/>
    <n v="0"/>
    <n v="0"/>
    <n v="0"/>
    <n v="0"/>
    <n v="0"/>
    <m/>
    <m/>
    <m/>
    <m/>
    <m/>
    <m/>
    <m/>
    <m/>
    <m/>
    <m/>
    <m/>
    <m/>
    <m/>
    <m/>
    <m/>
  </r>
  <r>
    <x v="439"/>
    <x v="6"/>
    <x v="721"/>
    <n v="1"/>
    <n v="0"/>
    <n v="0"/>
    <n v="0"/>
    <n v="0"/>
    <n v="0"/>
    <n v="0"/>
    <n v="0"/>
    <m/>
    <m/>
    <m/>
    <m/>
    <m/>
    <m/>
    <m/>
    <m/>
    <m/>
    <m/>
    <m/>
    <m/>
    <m/>
    <m/>
    <m/>
  </r>
  <r>
    <x v="439"/>
    <x v="6"/>
    <x v="722"/>
    <n v="1"/>
    <n v="1"/>
    <n v="0"/>
    <n v="2"/>
    <n v="0"/>
    <n v="0"/>
    <n v="0"/>
    <n v="2"/>
    <m/>
    <m/>
    <s v="V"/>
    <s v="V"/>
    <m/>
    <m/>
    <m/>
    <m/>
    <m/>
    <m/>
    <m/>
    <m/>
    <m/>
    <m/>
    <m/>
  </r>
  <r>
    <x v="442"/>
    <x v="6"/>
    <x v="722"/>
    <n v="1"/>
    <n v="0"/>
    <n v="0"/>
    <n v="0"/>
    <n v="0"/>
    <n v="0"/>
    <n v="0"/>
    <n v="0"/>
    <m/>
    <m/>
    <m/>
    <m/>
    <m/>
    <m/>
    <m/>
    <m/>
    <m/>
    <m/>
    <m/>
    <m/>
    <m/>
    <m/>
    <m/>
  </r>
  <r>
    <x v="443"/>
    <x v="0"/>
    <x v="723"/>
    <n v="13"/>
    <n v="4"/>
    <n v="0"/>
    <n v="0"/>
    <n v="0"/>
    <n v="0"/>
    <n v="0"/>
    <n v="0"/>
    <s v="V"/>
    <m/>
    <m/>
    <m/>
    <m/>
    <m/>
    <m/>
    <m/>
    <m/>
    <m/>
    <m/>
    <m/>
    <m/>
    <m/>
    <m/>
  </r>
  <r>
    <x v="443"/>
    <x v="0"/>
    <x v="724"/>
    <n v="13"/>
    <n v="3"/>
    <n v="0"/>
    <n v="0"/>
    <n v="0"/>
    <n v="0"/>
    <n v="0"/>
    <n v="0"/>
    <s v="V"/>
    <m/>
    <m/>
    <m/>
    <m/>
    <m/>
    <m/>
    <m/>
    <m/>
    <m/>
    <m/>
    <m/>
    <m/>
    <m/>
    <m/>
  </r>
  <r>
    <x v="443"/>
    <x v="0"/>
    <x v="725"/>
    <n v="13"/>
    <n v="0"/>
    <n v="0"/>
    <n v="0"/>
    <n v="0"/>
    <n v="0"/>
    <n v="0"/>
    <n v="0"/>
    <m/>
    <m/>
    <m/>
    <m/>
    <m/>
    <m/>
    <m/>
    <m/>
    <m/>
    <m/>
    <m/>
    <m/>
    <m/>
    <m/>
    <m/>
  </r>
  <r>
    <x v="444"/>
    <x v="0"/>
    <x v="726"/>
    <n v="13"/>
    <n v="0"/>
    <n v="0"/>
    <n v="0"/>
    <n v="0"/>
    <n v="0"/>
    <n v="0"/>
    <n v="0"/>
    <m/>
    <m/>
    <m/>
    <m/>
    <m/>
    <m/>
    <m/>
    <m/>
    <m/>
    <m/>
    <m/>
    <m/>
    <m/>
    <m/>
    <m/>
  </r>
  <r>
    <x v="444"/>
    <x v="4"/>
    <x v="696"/>
    <n v="13"/>
    <n v="0"/>
    <n v="0"/>
    <n v="0"/>
    <n v="0"/>
    <n v="0"/>
    <n v="0"/>
    <n v="0"/>
    <m/>
    <m/>
    <m/>
    <m/>
    <m/>
    <m/>
    <m/>
    <m/>
    <m/>
    <m/>
    <m/>
    <m/>
    <m/>
    <m/>
    <m/>
  </r>
  <r>
    <x v="445"/>
    <x v="0"/>
    <x v="727"/>
    <n v="3"/>
    <n v="3"/>
    <n v="0"/>
    <n v="0"/>
    <n v="0"/>
    <n v="0"/>
    <n v="0"/>
    <n v="0"/>
    <s v="V"/>
    <m/>
    <m/>
    <m/>
    <m/>
    <m/>
    <m/>
    <m/>
    <m/>
    <m/>
    <m/>
    <m/>
    <m/>
    <m/>
    <m/>
  </r>
  <r>
    <x v="445"/>
    <x v="0"/>
    <x v="728"/>
    <n v="13"/>
    <n v="6"/>
    <n v="0"/>
    <n v="0"/>
    <n v="0"/>
    <n v="0"/>
    <n v="0"/>
    <n v="0"/>
    <s v="V"/>
    <m/>
    <m/>
    <m/>
    <m/>
    <m/>
    <m/>
    <m/>
    <m/>
    <m/>
    <m/>
    <m/>
    <m/>
    <m/>
    <m/>
  </r>
  <r>
    <x v="445"/>
    <x v="0"/>
    <x v="729"/>
    <n v="4"/>
    <n v="0"/>
    <n v="0"/>
    <n v="0"/>
    <n v="0"/>
    <n v="0"/>
    <n v="0"/>
    <n v="0"/>
    <s v="V"/>
    <m/>
    <m/>
    <m/>
    <m/>
    <m/>
    <m/>
    <m/>
    <m/>
    <m/>
    <m/>
    <m/>
    <m/>
    <m/>
    <m/>
  </r>
  <r>
    <x v="445"/>
    <x v="0"/>
    <x v="730"/>
    <n v="13"/>
    <n v="0"/>
    <n v="0"/>
    <n v="0"/>
    <n v="0"/>
    <n v="0"/>
    <n v="0"/>
    <n v="0"/>
    <s v="V"/>
    <m/>
    <m/>
    <m/>
    <m/>
    <m/>
    <m/>
    <m/>
    <m/>
    <m/>
    <m/>
    <m/>
    <m/>
    <m/>
    <m/>
  </r>
  <r>
    <x v="446"/>
    <x v="5"/>
    <x v="710"/>
    <n v="11"/>
    <n v="1"/>
    <n v="0"/>
    <n v="0"/>
    <n v="0"/>
    <n v="0"/>
    <n v="0"/>
    <n v="0"/>
    <s v="V"/>
    <m/>
    <m/>
    <m/>
    <m/>
    <m/>
    <m/>
    <m/>
    <m/>
    <m/>
    <m/>
    <m/>
    <m/>
    <m/>
    <m/>
  </r>
  <r>
    <x v="446"/>
    <x v="3"/>
    <x v="731"/>
    <n v="1"/>
    <n v="0"/>
    <n v="0"/>
    <n v="0"/>
    <n v="0"/>
    <n v="0"/>
    <n v="0"/>
    <n v="0"/>
    <s v="V"/>
    <m/>
    <m/>
    <m/>
    <m/>
    <m/>
    <m/>
    <m/>
    <m/>
    <m/>
    <m/>
    <m/>
    <m/>
    <m/>
    <m/>
  </r>
  <r>
    <x v="446"/>
    <x v="3"/>
    <x v="542"/>
    <n v="8"/>
    <n v="0"/>
    <n v="0"/>
    <n v="0"/>
    <n v="0"/>
    <n v="0"/>
    <n v="0"/>
    <n v="0"/>
    <s v="V"/>
    <m/>
    <m/>
    <m/>
    <m/>
    <m/>
    <m/>
    <m/>
    <m/>
    <m/>
    <m/>
    <m/>
    <m/>
    <m/>
    <m/>
  </r>
  <r>
    <x v="446"/>
    <x v="4"/>
    <x v="697"/>
    <n v="13"/>
    <n v="0"/>
    <n v="0"/>
    <n v="1"/>
    <n v="0"/>
    <n v="0"/>
    <n v="0"/>
    <n v="1"/>
    <m/>
    <m/>
    <s v="V"/>
    <s v="V"/>
    <m/>
    <m/>
    <m/>
    <m/>
    <m/>
    <m/>
    <m/>
    <m/>
    <m/>
    <m/>
    <m/>
  </r>
  <r>
    <x v="446"/>
    <x v="4"/>
    <x v="698"/>
    <n v="13"/>
    <n v="0"/>
    <n v="0"/>
    <n v="0"/>
    <n v="0"/>
    <n v="0"/>
    <n v="0"/>
    <n v="0"/>
    <m/>
    <m/>
    <m/>
    <m/>
    <m/>
    <m/>
    <m/>
    <m/>
    <m/>
    <m/>
    <m/>
    <m/>
    <m/>
    <m/>
    <m/>
  </r>
  <r>
    <x v="446"/>
    <x v="4"/>
    <x v="691"/>
    <n v="13"/>
    <n v="1"/>
    <n v="0"/>
    <n v="0"/>
    <n v="2"/>
    <n v="2"/>
    <n v="0"/>
    <n v="4"/>
    <s v="V"/>
    <m/>
    <m/>
    <m/>
    <m/>
    <m/>
    <m/>
    <m/>
    <m/>
    <m/>
    <m/>
    <m/>
    <m/>
    <m/>
    <m/>
  </r>
  <r>
    <x v="446"/>
    <x v="4"/>
    <x v="693"/>
    <n v="12"/>
    <n v="0"/>
    <n v="0"/>
    <n v="2"/>
    <n v="0"/>
    <n v="0"/>
    <n v="0"/>
    <n v="2"/>
    <s v="V"/>
    <m/>
    <m/>
    <m/>
    <m/>
    <m/>
    <m/>
    <m/>
    <m/>
    <m/>
    <m/>
    <m/>
    <m/>
    <m/>
    <m/>
  </r>
  <r>
    <x v="446"/>
    <x v="6"/>
    <x v="732"/>
    <n v="13"/>
    <n v="13"/>
    <n v="0"/>
    <n v="0"/>
    <n v="0"/>
    <n v="0"/>
    <n v="0"/>
    <n v="0"/>
    <m/>
    <m/>
    <m/>
    <m/>
    <m/>
    <m/>
    <m/>
    <m/>
    <m/>
    <m/>
    <m/>
    <m/>
    <m/>
    <m/>
    <m/>
  </r>
  <r>
    <x v="446"/>
    <x v="6"/>
    <x v="733"/>
    <n v="12"/>
    <n v="12"/>
    <n v="0"/>
    <n v="0"/>
    <n v="0"/>
    <n v="0"/>
    <n v="0"/>
    <n v="0"/>
    <m/>
    <m/>
    <m/>
    <m/>
    <m/>
    <m/>
    <m/>
    <m/>
    <m/>
    <m/>
    <m/>
    <m/>
    <m/>
    <m/>
    <m/>
  </r>
  <r>
    <x v="447"/>
    <x v="0"/>
    <x v="734"/>
    <n v="13"/>
    <n v="0"/>
    <n v="0"/>
    <n v="0"/>
    <n v="0"/>
    <n v="0"/>
    <n v="0"/>
    <n v="0"/>
    <m/>
    <m/>
    <m/>
    <m/>
    <m/>
    <m/>
    <m/>
    <m/>
    <m/>
    <m/>
    <m/>
    <m/>
    <m/>
    <m/>
    <m/>
  </r>
  <r>
    <x v="448"/>
    <x v="0"/>
    <x v="735"/>
    <n v="13"/>
    <n v="1"/>
    <n v="0"/>
    <n v="0"/>
    <n v="1"/>
    <n v="1"/>
    <n v="0"/>
    <n v="2"/>
    <s v="V"/>
    <m/>
    <m/>
    <m/>
    <m/>
    <m/>
    <m/>
    <m/>
    <m/>
    <m/>
    <m/>
    <m/>
    <m/>
    <m/>
    <m/>
  </r>
  <r>
    <x v="448"/>
    <x v="6"/>
    <x v="732"/>
    <n v="13"/>
    <n v="13"/>
    <n v="0"/>
    <n v="0"/>
    <n v="0"/>
    <n v="0"/>
    <n v="0"/>
    <n v="0"/>
    <m/>
    <m/>
    <m/>
    <m/>
    <m/>
    <m/>
    <m/>
    <m/>
    <m/>
    <m/>
    <m/>
    <m/>
    <m/>
    <m/>
    <m/>
  </r>
  <r>
    <x v="448"/>
    <x v="6"/>
    <x v="733"/>
    <n v="12"/>
    <n v="2"/>
    <n v="0"/>
    <n v="8"/>
    <n v="0"/>
    <n v="0"/>
    <n v="0"/>
    <n v="8"/>
    <s v="V"/>
    <s v="V"/>
    <s v="V"/>
    <s v="V"/>
    <m/>
    <m/>
    <m/>
    <m/>
    <m/>
    <m/>
    <m/>
    <m/>
    <m/>
    <m/>
    <m/>
  </r>
  <r>
    <x v="449"/>
    <x v="6"/>
    <x v="736"/>
    <n v="1"/>
    <n v="0"/>
    <n v="0"/>
    <n v="0"/>
    <n v="0"/>
    <n v="0"/>
    <n v="0"/>
    <n v="0"/>
    <m/>
    <m/>
    <m/>
    <m/>
    <m/>
    <m/>
    <m/>
    <m/>
    <m/>
    <m/>
    <m/>
    <m/>
    <m/>
    <m/>
    <m/>
  </r>
  <r>
    <x v="450"/>
    <x v="4"/>
    <x v="694"/>
    <n v="12"/>
    <n v="0"/>
    <n v="0"/>
    <n v="0"/>
    <n v="0"/>
    <n v="0"/>
    <n v="0"/>
    <n v="0"/>
    <m/>
    <m/>
    <m/>
    <m/>
    <m/>
    <m/>
    <m/>
    <m/>
    <m/>
    <m/>
    <m/>
    <m/>
    <m/>
    <m/>
    <m/>
  </r>
  <r>
    <x v="450"/>
    <x v="6"/>
    <x v="732"/>
    <n v="13"/>
    <n v="0"/>
    <n v="0"/>
    <n v="2"/>
    <n v="0"/>
    <n v="0"/>
    <n v="0"/>
    <n v="2"/>
    <s v="V"/>
    <s v="V"/>
    <m/>
    <m/>
    <m/>
    <m/>
    <m/>
    <m/>
    <m/>
    <m/>
    <m/>
    <m/>
    <m/>
    <m/>
    <m/>
  </r>
  <r>
    <x v="450"/>
    <x v="6"/>
    <x v="737"/>
    <n v="11"/>
    <n v="3"/>
    <n v="0"/>
    <n v="10"/>
    <n v="0"/>
    <n v="0"/>
    <n v="0"/>
    <n v="10"/>
    <s v="V"/>
    <s v="V"/>
    <s v="V"/>
    <s v="V"/>
    <m/>
    <m/>
    <m/>
    <m/>
    <m/>
    <m/>
    <m/>
    <m/>
    <m/>
    <m/>
    <m/>
  </r>
  <r>
    <x v="451"/>
    <x v="2"/>
    <x v="711"/>
    <n v="1"/>
    <n v="0"/>
    <n v="0"/>
    <n v="0"/>
    <n v="0"/>
    <n v="0"/>
    <n v="0"/>
    <n v="0"/>
    <m/>
    <m/>
    <m/>
    <m/>
    <m/>
    <m/>
    <m/>
    <m/>
    <m/>
    <m/>
    <m/>
    <m/>
    <m/>
    <m/>
    <m/>
  </r>
  <r>
    <x v="451"/>
    <x v="1"/>
    <x v="738"/>
    <n v="1"/>
    <n v="0"/>
    <n v="0"/>
    <n v="0"/>
    <n v="0"/>
    <n v="0"/>
    <n v="0"/>
    <n v="0"/>
    <m/>
    <m/>
    <m/>
    <m/>
    <m/>
    <m/>
    <m/>
    <m/>
    <m/>
    <m/>
    <m/>
    <m/>
    <m/>
    <m/>
    <m/>
  </r>
  <r>
    <x v="452"/>
    <x v="4"/>
    <x v="692"/>
    <n v="13"/>
    <n v="0"/>
    <n v="0"/>
    <n v="0"/>
    <n v="0"/>
    <n v="1"/>
    <n v="0"/>
    <n v="1"/>
    <s v="V"/>
    <m/>
    <m/>
    <m/>
    <m/>
    <m/>
    <m/>
    <m/>
    <m/>
    <m/>
    <m/>
    <m/>
    <m/>
    <m/>
    <m/>
  </r>
  <r>
    <x v="452"/>
    <x v="1"/>
    <x v="723"/>
    <n v="9"/>
    <n v="0"/>
    <n v="0"/>
    <n v="0"/>
    <n v="0"/>
    <n v="1"/>
    <n v="0"/>
    <n v="1"/>
    <s v="V"/>
    <m/>
    <m/>
    <m/>
    <m/>
    <m/>
    <m/>
    <m/>
    <m/>
    <m/>
    <m/>
    <m/>
    <m/>
    <m/>
    <m/>
  </r>
  <r>
    <x v="451"/>
    <x v="6"/>
    <x v="739"/>
    <n v="2"/>
    <n v="0"/>
    <n v="0"/>
    <n v="2"/>
    <n v="0"/>
    <n v="0"/>
    <n v="0"/>
    <n v="2"/>
    <m/>
    <m/>
    <s v="V"/>
    <s v="V"/>
    <m/>
    <m/>
    <m/>
    <m/>
    <m/>
    <m/>
    <m/>
    <m/>
    <m/>
    <m/>
    <m/>
  </r>
  <r>
    <x v="451"/>
    <x v="6"/>
    <x v="737"/>
    <n v="11"/>
    <n v="3"/>
    <n v="0"/>
    <n v="10"/>
    <n v="0"/>
    <n v="0"/>
    <n v="0"/>
    <n v="10"/>
    <s v="V"/>
    <s v="V"/>
    <s v="V"/>
    <s v="V"/>
    <m/>
    <m/>
    <m/>
    <m/>
    <m/>
    <m/>
    <m/>
    <m/>
    <m/>
    <m/>
    <m/>
  </r>
  <r>
    <x v="451"/>
    <x v="6"/>
    <x v="740"/>
    <n v="13"/>
    <n v="5"/>
    <n v="0"/>
    <n v="13"/>
    <n v="0"/>
    <n v="0"/>
    <n v="0"/>
    <n v="13"/>
    <s v="V"/>
    <s v="V"/>
    <s v="V"/>
    <s v="V"/>
    <m/>
    <m/>
    <m/>
    <m/>
    <m/>
    <m/>
    <m/>
    <m/>
    <m/>
    <m/>
    <m/>
  </r>
  <r>
    <x v="451"/>
    <x v="6"/>
    <x v="741"/>
    <n v="4"/>
    <n v="4"/>
    <n v="0"/>
    <n v="0"/>
    <n v="0"/>
    <n v="0"/>
    <n v="0"/>
    <n v="0"/>
    <m/>
    <m/>
    <m/>
    <m/>
    <m/>
    <m/>
    <m/>
    <m/>
    <m/>
    <m/>
    <m/>
    <m/>
    <m/>
    <m/>
    <m/>
  </r>
  <r>
    <x v="453"/>
    <x v="6"/>
    <x v="742"/>
    <n v="3"/>
    <n v="0"/>
    <n v="0"/>
    <n v="0"/>
    <n v="0"/>
    <n v="0"/>
    <n v="0"/>
    <n v="0"/>
    <m/>
    <m/>
    <m/>
    <m/>
    <m/>
    <m/>
    <m/>
    <m/>
    <m/>
    <m/>
    <m/>
    <m/>
    <m/>
    <m/>
    <m/>
  </r>
  <r>
    <x v="452"/>
    <x v="6"/>
    <x v="743"/>
    <n v="1"/>
    <n v="0"/>
    <n v="0"/>
    <n v="0"/>
    <n v="0"/>
    <n v="0"/>
    <n v="0"/>
    <n v="0"/>
    <m/>
    <m/>
    <m/>
    <m/>
    <m/>
    <m/>
    <m/>
    <m/>
    <m/>
    <m/>
    <m/>
    <m/>
    <m/>
    <m/>
    <m/>
  </r>
  <r>
    <x v="452"/>
    <x v="6"/>
    <x v="741"/>
    <n v="4"/>
    <n v="0"/>
    <n v="0"/>
    <n v="0"/>
    <n v="0"/>
    <n v="0"/>
    <n v="0"/>
    <n v="0"/>
    <m/>
    <m/>
    <m/>
    <m/>
    <m/>
    <m/>
    <m/>
    <m/>
    <m/>
    <m/>
    <m/>
    <m/>
    <m/>
    <m/>
    <m/>
  </r>
  <r>
    <x v="454"/>
    <x v="1"/>
    <x v="724"/>
    <n v="10"/>
    <n v="0"/>
    <n v="0"/>
    <n v="0"/>
    <n v="0"/>
    <n v="0"/>
    <n v="0"/>
    <n v="0"/>
    <m/>
    <m/>
    <m/>
    <m/>
    <m/>
    <m/>
    <m/>
    <m/>
    <m/>
    <m/>
    <m/>
    <m/>
    <m/>
    <m/>
    <m/>
  </r>
  <r>
    <x v="454"/>
    <x v="1"/>
    <x v="725"/>
    <n v="13"/>
    <n v="0"/>
    <n v="0"/>
    <n v="0"/>
    <n v="0"/>
    <n v="0"/>
    <n v="0"/>
    <n v="0"/>
    <m/>
    <m/>
    <m/>
    <m/>
    <m/>
    <m/>
    <m/>
    <m/>
    <m/>
    <m/>
    <m/>
    <m/>
    <m/>
    <m/>
    <m/>
  </r>
  <r>
    <x v="454"/>
    <x v="6"/>
    <x v="744"/>
    <n v="13"/>
    <n v="0"/>
    <n v="0"/>
    <n v="6"/>
    <n v="0"/>
    <n v="0"/>
    <n v="0"/>
    <n v="6"/>
    <s v="V"/>
    <s v="V"/>
    <s v="V"/>
    <s v="V"/>
    <m/>
    <m/>
    <m/>
    <m/>
    <m/>
    <m/>
    <m/>
    <m/>
    <m/>
    <m/>
    <m/>
  </r>
  <r>
    <x v="455"/>
    <x v="4"/>
    <x v="745"/>
    <n v="1"/>
    <n v="0"/>
    <n v="0"/>
    <n v="0"/>
    <n v="0"/>
    <n v="0"/>
    <n v="0"/>
    <n v="0"/>
    <m/>
    <m/>
    <m/>
    <m/>
    <m/>
    <m/>
    <m/>
    <m/>
    <m/>
    <m/>
    <m/>
    <m/>
    <m/>
    <m/>
    <m/>
  </r>
  <r>
    <x v="456"/>
    <x v="1"/>
    <x v="726"/>
    <n v="13"/>
    <n v="0"/>
    <n v="0"/>
    <n v="0"/>
    <n v="0"/>
    <n v="0"/>
    <n v="0"/>
    <n v="0"/>
    <m/>
    <m/>
    <m/>
    <m/>
    <m/>
    <m/>
    <m/>
    <m/>
    <m/>
    <m/>
    <m/>
    <m/>
    <m/>
    <m/>
    <m/>
  </r>
  <r>
    <x v="456"/>
    <x v="1"/>
    <x v="730"/>
    <n v="13"/>
    <n v="0"/>
    <n v="0"/>
    <n v="0"/>
    <n v="0"/>
    <n v="0"/>
    <n v="0"/>
    <n v="0"/>
    <m/>
    <m/>
    <m/>
    <m/>
    <m/>
    <m/>
    <m/>
    <m/>
    <m/>
    <m/>
    <m/>
    <m/>
    <m/>
    <m/>
    <m/>
  </r>
  <r>
    <x v="456"/>
    <x v="1"/>
    <x v="728"/>
    <n v="7"/>
    <n v="0"/>
    <n v="0"/>
    <n v="0"/>
    <n v="0"/>
    <n v="0"/>
    <n v="0"/>
    <n v="0"/>
    <m/>
    <m/>
    <m/>
    <m/>
    <m/>
    <m/>
    <m/>
    <m/>
    <m/>
    <m/>
    <m/>
    <m/>
    <m/>
    <m/>
    <m/>
  </r>
  <r>
    <x v="456"/>
    <x v="1"/>
    <x v="735"/>
    <n v="12"/>
    <n v="0"/>
    <n v="0"/>
    <n v="0"/>
    <n v="0"/>
    <n v="0"/>
    <n v="0"/>
    <n v="0"/>
    <m/>
    <m/>
    <m/>
    <m/>
    <m/>
    <m/>
    <m/>
    <m/>
    <m/>
    <m/>
    <m/>
    <m/>
    <m/>
    <m/>
    <m/>
  </r>
  <r>
    <x v="456"/>
    <x v="0"/>
    <x v="746"/>
    <n v="13"/>
    <n v="0"/>
    <n v="0"/>
    <n v="0"/>
    <n v="0"/>
    <n v="0"/>
    <n v="0"/>
    <n v="0"/>
    <m/>
    <m/>
    <m/>
    <m/>
    <m/>
    <m/>
    <m/>
    <m/>
    <m/>
    <m/>
    <m/>
    <m/>
    <m/>
    <m/>
    <m/>
  </r>
  <r>
    <x v="456"/>
    <x v="0"/>
    <x v="747"/>
    <n v="13"/>
    <n v="0"/>
    <n v="0"/>
    <n v="0"/>
    <n v="0"/>
    <n v="0"/>
    <n v="0"/>
    <n v="0"/>
    <m/>
    <m/>
    <m/>
    <m/>
    <m/>
    <m/>
    <m/>
    <m/>
    <m/>
    <m/>
    <m/>
    <m/>
    <m/>
    <m/>
    <m/>
  </r>
  <r>
    <x v="457"/>
    <x v="0"/>
    <x v="748"/>
    <n v="13"/>
    <n v="0"/>
    <n v="0"/>
    <n v="0"/>
    <n v="0"/>
    <n v="0"/>
    <n v="0"/>
    <n v="0"/>
    <m/>
    <m/>
    <m/>
    <m/>
    <m/>
    <m/>
    <m/>
    <m/>
    <m/>
    <m/>
    <m/>
    <m/>
    <m/>
    <m/>
    <m/>
  </r>
  <r>
    <x v="457"/>
    <x v="2"/>
    <x v="711"/>
    <n v="1"/>
    <n v="0"/>
    <n v="0"/>
    <n v="0"/>
    <n v="0"/>
    <n v="0"/>
    <n v="0"/>
    <n v="0"/>
    <m/>
    <m/>
    <m/>
    <m/>
    <m/>
    <m/>
    <m/>
    <m/>
    <m/>
    <m/>
    <m/>
    <m/>
    <m/>
    <m/>
    <m/>
  </r>
  <r>
    <x v="458"/>
    <x v="1"/>
    <x v="729"/>
    <n v="4"/>
    <n v="0"/>
    <n v="0"/>
    <n v="2"/>
    <n v="0"/>
    <n v="0"/>
    <n v="0"/>
    <n v="2"/>
    <m/>
    <m/>
    <s v="V"/>
    <s v="V"/>
    <m/>
    <m/>
    <m/>
    <m/>
    <m/>
    <m/>
    <m/>
    <m/>
    <m/>
    <m/>
    <m/>
  </r>
  <r>
    <x v="458"/>
    <x v="1"/>
    <x v="749"/>
    <n v="11"/>
    <n v="11"/>
    <n v="0"/>
    <n v="0"/>
    <n v="0"/>
    <n v="0"/>
    <n v="0"/>
    <n v="0"/>
    <m/>
    <m/>
    <m/>
    <m/>
    <m/>
    <m/>
    <m/>
    <m/>
    <m/>
    <m/>
    <m/>
    <m/>
    <m/>
    <m/>
    <m/>
  </r>
  <r>
    <x v="458"/>
    <x v="6"/>
    <x v="750"/>
    <n v="4"/>
    <n v="0"/>
    <n v="0"/>
    <n v="0"/>
    <n v="0"/>
    <n v="0"/>
    <n v="0"/>
    <n v="0"/>
    <m/>
    <m/>
    <m/>
    <m/>
    <m/>
    <m/>
    <m/>
    <m/>
    <m/>
    <m/>
    <m/>
    <m/>
    <m/>
    <m/>
    <m/>
  </r>
  <r>
    <x v="458"/>
    <x v="6"/>
    <x v="751"/>
    <n v="13"/>
    <n v="0"/>
    <n v="0"/>
    <n v="5"/>
    <n v="0"/>
    <n v="0"/>
    <n v="0"/>
    <n v="5"/>
    <s v="V"/>
    <s v="V"/>
    <s v="V"/>
    <s v="V"/>
    <m/>
    <m/>
    <m/>
    <m/>
    <m/>
    <m/>
    <m/>
    <m/>
    <m/>
    <m/>
    <m/>
  </r>
  <r>
    <x v="458"/>
    <x v="6"/>
    <x v="752"/>
    <n v="13"/>
    <n v="7"/>
    <n v="0"/>
    <n v="17"/>
    <n v="0"/>
    <n v="0"/>
    <n v="0"/>
    <n v="17"/>
    <s v="V"/>
    <s v="V"/>
    <s v="V"/>
    <s v="V"/>
    <m/>
    <m/>
    <m/>
    <m/>
    <m/>
    <m/>
    <m/>
    <m/>
    <m/>
    <m/>
    <m/>
  </r>
  <r>
    <x v="458"/>
    <x v="6"/>
    <x v="753"/>
    <n v="13"/>
    <n v="0"/>
    <n v="0"/>
    <n v="4"/>
    <n v="0"/>
    <n v="0"/>
    <n v="0"/>
    <n v="4"/>
    <m/>
    <m/>
    <s v="V"/>
    <s v="V"/>
    <m/>
    <m/>
    <m/>
    <m/>
    <m/>
    <m/>
    <m/>
    <m/>
    <m/>
    <m/>
    <m/>
  </r>
  <r>
    <x v="459"/>
    <x v="3"/>
    <x v="692"/>
    <n v="13"/>
    <n v="0"/>
    <n v="0"/>
    <n v="0"/>
    <n v="0"/>
    <n v="0"/>
    <n v="0"/>
    <n v="0"/>
    <m/>
    <m/>
    <m/>
    <m/>
    <m/>
    <m/>
    <m/>
    <m/>
    <m/>
    <m/>
    <m/>
    <m/>
    <m/>
    <m/>
    <m/>
  </r>
  <r>
    <x v="459"/>
    <x v="3"/>
    <x v="210"/>
    <n v="7"/>
    <n v="0"/>
    <n v="0"/>
    <n v="0"/>
    <n v="0"/>
    <n v="0"/>
    <n v="0"/>
    <n v="0"/>
    <m/>
    <m/>
    <m/>
    <m/>
    <m/>
    <m/>
    <m/>
    <m/>
    <m/>
    <m/>
    <m/>
    <m/>
    <m/>
    <m/>
    <m/>
  </r>
  <r>
    <x v="459"/>
    <x v="1"/>
    <x v="749"/>
    <n v="11"/>
    <n v="11"/>
    <n v="0"/>
    <n v="0"/>
    <n v="0"/>
    <n v="0"/>
    <n v="0"/>
    <n v="0"/>
    <m/>
    <m/>
    <m/>
    <m/>
    <m/>
    <m/>
    <m/>
    <m/>
    <m/>
    <m/>
    <m/>
    <m/>
    <m/>
    <m/>
    <m/>
  </r>
  <r>
    <x v="459"/>
    <x v="0"/>
    <x v="754"/>
    <n v="13"/>
    <n v="13"/>
    <n v="0"/>
    <n v="0"/>
    <n v="0"/>
    <n v="0"/>
    <n v="0"/>
    <n v="0"/>
    <m/>
    <m/>
    <m/>
    <m/>
    <m/>
    <m/>
    <m/>
    <m/>
    <m/>
    <m/>
    <m/>
    <m/>
    <m/>
    <m/>
    <m/>
  </r>
  <r>
    <x v="459"/>
    <x v="3"/>
    <x v="693"/>
    <n v="12"/>
    <n v="12"/>
    <n v="0"/>
    <n v="0"/>
    <n v="0"/>
    <n v="0"/>
    <n v="0"/>
    <n v="0"/>
    <m/>
    <m/>
    <m/>
    <m/>
    <m/>
    <m/>
    <m/>
    <m/>
    <m/>
    <m/>
    <m/>
    <m/>
    <m/>
    <m/>
    <m/>
  </r>
  <r>
    <x v="459"/>
    <x v="6"/>
    <x v="755"/>
    <n v="13"/>
    <n v="1"/>
    <n v="0"/>
    <n v="8"/>
    <n v="0"/>
    <n v="0"/>
    <n v="0"/>
    <n v="8"/>
    <s v="V"/>
    <s v="V"/>
    <s v="V"/>
    <s v="V"/>
    <m/>
    <m/>
    <m/>
    <m/>
    <m/>
    <m/>
    <m/>
    <m/>
    <m/>
    <m/>
    <m/>
  </r>
  <r>
    <x v="459"/>
    <x v="6"/>
    <x v="756"/>
    <n v="13"/>
    <n v="3"/>
    <n v="0"/>
    <n v="17"/>
    <n v="0"/>
    <n v="0"/>
    <n v="0"/>
    <n v="17"/>
    <s v="V"/>
    <s v="V"/>
    <s v="V"/>
    <s v="V"/>
    <m/>
    <m/>
    <m/>
    <m/>
    <m/>
    <m/>
    <m/>
    <m/>
    <m/>
    <m/>
    <m/>
  </r>
  <r>
    <x v="459"/>
    <x v="6"/>
    <x v="753"/>
    <n v="13"/>
    <n v="13"/>
    <n v="0"/>
    <n v="0"/>
    <n v="0"/>
    <n v="0"/>
    <n v="0"/>
    <n v="0"/>
    <m/>
    <m/>
    <m/>
    <m/>
    <m/>
    <m/>
    <m/>
    <m/>
    <m/>
    <m/>
    <m/>
    <m/>
    <m/>
    <m/>
    <m/>
  </r>
  <r>
    <x v="460"/>
    <x v="6"/>
    <x v="757"/>
    <n v="7"/>
    <n v="0"/>
    <n v="0"/>
    <n v="4"/>
    <n v="0"/>
    <n v="0"/>
    <n v="0"/>
    <n v="4"/>
    <s v="V"/>
    <s v="V"/>
    <s v="V"/>
    <s v="V"/>
    <m/>
    <m/>
    <m/>
    <m/>
    <m/>
    <m/>
    <m/>
    <m/>
    <m/>
    <m/>
    <m/>
  </r>
  <r>
    <x v="461"/>
    <x v="6"/>
    <x v="758"/>
    <n v="13"/>
    <n v="13"/>
    <n v="0"/>
    <n v="0"/>
    <n v="0"/>
    <n v="0"/>
    <n v="0"/>
    <n v="0"/>
    <m/>
    <m/>
    <m/>
    <m/>
    <m/>
    <m/>
    <m/>
    <m/>
    <m/>
    <m/>
    <m/>
    <m/>
    <m/>
    <m/>
    <m/>
  </r>
  <r>
    <x v="462"/>
    <x v="1"/>
    <x v="734"/>
    <n v="13"/>
    <n v="0"/>
    <n v="0"/>
    <n v="0"/>
    <n v="0"/>
    <n v="0"/>
    <n v="0"/>
    <n v="0"/>
    <m/>
    <m/>
    <m/>
    <m/>
    <m/>
    <m/>
    <m/>
    <m/>
    <m/>
    <m/>
    <m/>
    <m/>
    <m/>
    <m/>
    <m/>
  </r>
  <r>
    <x v="462"/>
    <x v="1"/>
    <x v="749"/>
    <n v="11"/>
    <n v="11"/>
    <n v="0"/>
    <n v="0"/>
    <n v="0"/>
    <n v="0"/>
    <n v="0"/>
    <n v="0"/>
    <m/>
    <m/>
    <m/>
    <m/>
    <m/>
    <m/>
    <m/>
    <m/>
    <m/>
    <m/>
    <m/>
    <m/>
    <m/>
    <m/>
    <m/>
  </r>
  <r>
    <x v="463"/>
    <x v="1"/>
    <x v="759"/>
    <n v="1"/>
    <n v="0"/>
    <n v="0"/>
    <n v="0"/>
    <n v="0"/>
    <n v="0"/>
    <n v="0"/>
    <n v="0"/>
    <m/>
    <m/>
    <m/>
    <m/>
    <m/>
    <m/>
    <m/>
    <m/>
    <m/>
    <m/>
    <m/>
    <m/>
    <m/>
    <m/>
    <m/>
  </r>
  <r>
    <x v="463"/>
    <x v="0"/>
    <x v="760"/>
    <n v="13"/>
    <n v="0"/>
    <n v="0"/>
    <n v="0"/>
    <n v="0"/>
    <n v="0"/>
    <n v="0"/>
    <n v="0"/>
    <m/>
    <m/>
    <m/>
    <m/>
    <m/>
    <m/>
    <m/>
    <m/>
    <m/>
    <m/>
    <m/>
    <m/>
    <m/>
    <m/>
    <m/>
  </r>
  <r>
    <x v="462"/>
    <x v="6"/>
    <x v="761"/>
    <n v="1"/>
    <n v="0"/>
    <n v="0"/>
    <n v="0"/>
    <n v="0"/>
    <n v="0"/>
    <n v="0"/>
    <n v="0"/>
    <m/>
    <m/>
    <m/>
    <m/>
    <m/>
    <m/>
    <m/>
    <m/>
    <m/>
    <m/>
    <m/>
    <m/>
    <m/>
    <m/>
    <m/>
  </r>
  <r>
    <x v="462"/>
    <x v="6"/>
    <x v="753"/>
    <n v="13"/>
    <n v="0"/>
    <n v="0"/>
    <n v="2"/>
    <n v="0"/>
    <n v="0"/>
    <n v="0"/>
    <n v="2"/>
    <s v="V"/>
    <s v="V"/>
    <s v="V"/>
    <s v="V"/>
    <m/>
    <m/>
    <m/>
    <m/>
    <m/>
    <m/>
    <m/>
    <m/>
    <m/>
    <m/>
    <m/>
  </r>
  <r>
    <x v="462"/>
    <x v="6"/>
    <x v="762"/>
    <n v="13"/>
    <n v="3"/>
    <n v="0"/>
    <n v="10"/>
    <n v="1"/>
    <n v="0"/>
    <n v="0"/>
    <n v="11"/>
    <s v="V"/>
    <s v="V"/>
    <m/>
    <m/>
    <m/>
    <m/>
    <m/>
    <m/>
    <m/>
    <m/>
    <m/>
    <m/>
    <m/>
    <m/>
    <m/>
  </r>
  <r>
    <x v="464"/>
    <x v="6"/>
    <x v="763"/>
    <n v="3"/>
    <n v="0"/>
    <n v="0"/>
    <n v="3"/>
    <n v="0"/>
    <n v="0"/>
    <n v="0"/>
    <n v="3"/>
    <s v="V"/>
    <s v="V"/>
    <s v="V"/>
    <s v="V"/>
    <m/>
    <m/>
    <m/>
    <m/>
    <m/>
    <m/>
    <m/>
    <m/>
    <m/>
    <m/>
    <m/>
  </r>
  <r>
    <x v="465"/>
    <x v="0"/>
    <x v="764"/>
    <n v="13"/>
    <n v="0"/>
    <n v="0"/>
    <n v="0"/>
    <n v="0"/>
    <n v="0"/>
    <n v="0"/>
    <n v="0"/>
    <m/>
    <m/>
    <m/>
    <m/>
    <m/>
    <m/>
    <m/>
    <m/>
    <m/>
    <m/>
    <m/>
    <m/>
    <m/>
    <m/>
    <m/>
  </r>
  <r>
    <x v="465"/>
    <x v="0"/>
    <x v="765"/>
    <n v="13"/>
    <n v="0"/>
    <n v="0"/>
    <n v="0"/>
    <n v="0"/>
    <n v="0"/>
    <n v="0"/>
    <n v="0"/>
    <m/>
    <m/>
    <m/>
    <m/>
    <m/>
    <m/>
    <m/>
    <m/>
    <m/>
    <m/>
    <m/>
    <m/>
    <m/>
    <m/>
    <m/>
  </r>
  <r>
    <x v="465"/>
    <x v="6"/>
    <x v="766"/>
    <n v="3"/>
    <n v="0"/>
    <n v="0"/>
    <n v="1"/>
    <n v="0"/>
    <n v="0"/>
    <n v="0"/>
    <n v="1"/>
    <s v="V"/>
    <s v="V"/>
    <m/>
    <m/>
    <m/>
    <m/>
    <m/>
    <m/>
    <m/>
    <m/>
    <m/>
    <m/>
    <m/>
    <m/>
    <m/>
  </r>
  <r>
    <x v="466"/>
    <x v="6"/>
    <x v="758"/>
    <n v="13"/>
    <n v="2"/>
    <n v="0"/>
    <n v="11"/>
    <n v="0"/>
    <n v="0"/>
    <n v="0"/>
    <n v="11"/>
    <s v="V"/>
    <s v="V"/>
    <s v="V"/>
    <s v="V"/>
    <m/>
    <m/>
    <m/>
    <m/>
    <m/>
    <m/>
    <m/>
    <m/>
    <m/>
    <m/>
    <m/>
  </r>
  <r>
    <x v="467"/>
    <x v="24"/>
    <x v="479"/>
    <n v="13"/>
    <n v="10"/>
    <n v="0"/>
    <n v="0"/>
    <n v="0"/>
    <n v="51"/>
    <n v="0"/>
    <n v="51"/>
    <s v="V"/>
    <m/>
    <m/>
    <m/>
    <m/>
    <m/>
    <m/>
    <m/>
    <m/>
    <m/>
    <m/>
    <m/>
    <m/>
    <m/>
    <m/>
  </r>
  <r>
    <x v="467"/>
    <x v="0"/>
    <x v="767"/>
    <n v="13"/>
    <n v="0"/>
    <n v="0"/>
    <n v="0"/>
    <n v="0"/>
    <n v="0"/>
    <n v="0"/>
    <n v="0"/>
    <m/>
    <m/>
    <m/>
    <m/>
    <m/>
    <m/>
    <m/>
    <m/>
    <m/>
    <m/>
    <m/>
    <m/>
    <m/>
    <m/>
    <m/>
  </r>
  <r>
    <x v="467"/>
    <x v="24"/>
    <x v="710"/>
    <n v="12"/>
    <n v="12"/>
    <n v="0"/>
    <n v="0"/>
    <n v="0"/>
    <n v="50"/>
    <n v="0"/>
    <n v="50"/>
    <s v="V"/>
    <m/>
    <m/>
    <m/>
    <m/>
    <m/>
    <m/>
    <m/>
    <m/>
    <m/>
    <m/>
    <m/>
    <m/>
    <m/>
    <m/>
  </r>
  <r>
    <x v="467"/>
    <x v="3"/>
    <x v="693"/>
    <n v="12"/>
    <n v="12"/>
    <n v="0"/>
    <n v="0"/>
    <n v="0"/>
    <n v="0"/>
    <n v="0"/>
    <n v="0"/>
    <m/>
    <m/>
    <m/>
    <m/>
    <m/>
    <m/>
    <m/>
    <m/>
    <m/>
    <m/>
    <m/>
    <m/>
    <m/>
    <m/>
    <m/>
  </r>
  <r>
    <x v="467"/>
    <x v="3"/>
    <x v="768"/>
    <n v="12"/>
    <n v="12"/>
    <n v="0"/>
    <n v="0"/>
    <n v="0"/>
    <n v="0"/>
    <n v="0"/>
    <n v="0"/>
    <m/>
    <m/>
    <m/>
    <m/>
    <m/>
    <m/>
    <m/>
    <m/>
    <m/>
    <m/>
    <m/>
    <m/>
    <m/>
    <m/>
    <m/>
  </r>
  <r>
    <x v="468"/>
    <x v="0"/>
    <x v="769"/>
    <n v="9"/>
    <n v="0"/>
    <n v="0"/>
    <n v="0"/>
    <n v="0"/>
    <n v="0"/>
    <n v="0"/>
    <n v="0"/>
    <m/>
    <m/>
    <m/>
    <m/>
    <m/>
    <m/>
    <m/>
    <m/>
    <m/>
    <m/>
    <m/>
    <m/>
    <m/>
    <m/>
    <m/>
  </r>
  <r>
    <x v="468"/>
    <x v="2"/>
    <x v="730"/>
    <n v="13"/>
    <n v="0"/>
    <n v="0"/>
    <n v="0"/>
    <n v="0"/>
    <n v="0"/>
    <n v="0"/>
    <n v="0"/>
    <m/>
    <m/>
    <m/>
    <m/>
    <m/>
    <m/>
    <m/>
    <m/>
    <m/>
    <m/>
    <m/>
    <m/>
    <m/>
    <m/>
    <m/>
  </r>
  <r>
    <x v="468"/>
    <x v="2"/>
    <x v="770"/>
    <n v="13"/>
    <n v="13"/>
    <n v="0"/>
    <n v="0"/>
    <n v="0"/>
    <n v="0"/>
    <n v="0"/>
    <n v="0"/>
    <m/>
    <m/>
    <m/>
    <m/>
    <m/>
    <m/>
    <m/>
    <m/>
    <m/>
    <m/>
    <m/>
    <m/>
    <m/>
    <m/>
    <m/>
  </r>
  <r>
    <x v="469"/>
    <x v="2"/>
    <x v="735"/>
    <n v="12"/>
    <n v="0"/>
    <n v="0"/>
    <n v="0"/>
    <n v="0"/>
    <n v="0"/>
    <n v="0"/>
    <n v="0"/>
    <m/>
    <m/>
    <m/>
    <m/>
    <m/>
    <m/>
    <m/>
    <m/>
    <m/>
    <m/>
    <m/>
    <m/>
    <m/>
    <m/>
    <m/>
  </r>
  <r>
    <x v="469"/>
    <x v="2"/>
    <x v="725"/>
    <n v="2"/>
    <n v="0"/>
    <n v="0"/>
    <n v="0"/>
    <n v="0"/>
    <n v="0"/>
    <n v="0"/>
    <n v="0"/>
    <m/>
    <m/>
    <m/>
    <m/>
    <m/>
    <m/>
    <m/>
    <m/>
    <m/>
    <m/>
    <m/>
    <m/>
    <m/>
    <m/>
    <m/>
  </r>
  <r>
    <x v="469"/>
    <x v="0"/>
    <x v="771"/>
    <n v="1"/>
    <n v="0"/>
    <n v="0"/>
    <n v="0"/>
    <n v="0"/>
    <n v="0"/>
    <n v="0"/>
    <n v="0"/>
    <m/>
    <m/>
    <m/>
    <m/>
    <m/>
    <m/>
    <m/>
    <m/>
    <m/>
    <m/>
    <m/>
    <m/>
    <m/>
    <m/>
    <m/>
  </r>
  <r>
    <x v="470"/>
    <x v="2"/>
    <x v="726"/>
    <n v="13"/>
    <n v="0"/>
    <n v="0"/>
    <n v="0"/>
    <n v="0"/>
    <n v="0"/>
    <n v="0"/>
    <n v="0"/>
    <m/>
    <m/>
    <m/>
    <m/>
    <m/>
    <m/>
    <m/>
    <m/>
    <m/>
    <m/>
    <m/>
    <m/>
    <m/>
    <m/>
    <m/>
  </r>
  <r>
    <x v="470"/>
    <x v="5"/>
    <x v="692"/>
    <n v="10"/>
    <n v="0"/>
    <n v="0"/>
    <n v="0"/>
    <n v="0"/>
    <n v="0"/>
    <n v="0"/>
    <n v="0"/>
    <m/>
    <m/>
    <m/>
    <m/>
    <m/>
    <m/>
    <m/>
    <m/>
    <m/>
    <m/>
    <m/>
    <m/>
    <m/>
    <m/>
    <m/>
  </r>
  <r>
    <x v="470"/>
    <x v="5"/>
    <x v="696"/>
    <n v="9"/>
    <n v="0"/>
    <n v="0"/>
    <n v="0"/>
    <n v="0"/>
    <n v="0"/>
    <n v="0"/>
    <n v="0"/>
    <m/>
    <m/>
    <m/>
    <m/>
    <m/>
    <m/>
    <m/>
    <m/>
    <m/>
    <m/>
    <m/>
    <m/>
    <m/>
    <m/>
    <m/>
  </r>
  <r>
    <x v="470"/>
    <x v="3"/>
    <x v="697"/>
    <n v="13"/>
    <n v="0"/>
    <n v="0"/>
    <n v="0"/>
    <n v="0"/>
    <n v="0"/>
    <n v="0"/>
    <n v="0"/>
    <m/>
    <m/>
    <m/>
    <m/>
    <m/>
    <m/>
    <m/>
    <m/>
    <m/>
    <m/>
    <m/>
    <m/>
    <m/>
    <m/>
    <m/>
  </r>
  <r>
    <x v="470"/>
    <x v="3"/>
    <x v="694"/>
    <n v="12"/>
    <n v="0"/>
    <n v="0"/>
    <n v="0"/>
    <n v="0"/>
    <n v="0"/>
    <n v="0"/>
    <n v="0"/>
    <m/>
    <m/>
    <m/>
    <m/>
    <m/>
    <m/>
    <m/>
    <m/>
    <m/>
    <m/>
    <m/>
    <m/>
    <m/>
    <m/>
    <m/>
  </r>
  <r>
    <x v="468"/>
    <x v="6"/>
    <x v="770"/>
    <n v="2"/>
    <n v="2"/>
    <n v="0"/>
    <n v="0"/>
    <n v="0"/>
    <n v="0"/>
    <n v="0"/>
    <n v="0"/>
    <m/>
    <m/>
    <m/>
    <m/>
    <m/>
    <m/>
    <m/>
    <m/>
    <m/>
    <m/>
    <m/>
    <m/>
    <m/>
    <m/>
    <m/>
  </r>
  <r>
    <x v="469"/>
    <x v="6"/>
    <x v="770"/>
    <n v="2"/>
    <n v="0"/>
    <n v="0"/>
    <n v="2"/>
    <n v="0"/>
    <n v="0"/>
    <n v="0"/>
    <n v="2"/>
    <s v="V"/>
    <s v="V"/>
    <s v="V"/>
    <s v="V"/>
    <m/>
    <m/>
    <m/>
    <m/>
    <m/>
    <m/>
    <m/>
    <m/>
    <m/>
    <m/>
    <m/>
  </r>
  <r>
    <x v="471"/>
    <x v="1"/>
    <x v="748"/>
    <n v="13"/>
    <n v="1"/>
    <n v="0"/>
    <n v="3"/>
    <n v="0"/>
    <n v="0"/>
    <n v="0"/>
    <n v="3"/>
    <s v="V"/>
    <s v="V"/>
    <s v="V"/>
    <s v="V"/>
    <m/>
    <m/>
    <m/>
    <m/>
    <m/>
    <m/>
    <m/>
    <m/>
    <m/>
    <m/>
    <m/>
  </r>
  <r>
    <x v="471"/>
    <x v="1"/>
    <x v="746"/>
    <n v="13"/>
    <n v="0"/>
    <n v="0"/>
    <n v="2"/>
    <n v="0"/>
    <n v="0"/>
    <n v="0"/>
    <n v="2"/>
    <s v="V"/>
    <m/>
    <m/>
    <m/>
    <m/>
    <m/>
    <m/>
    <m/>
    <m/>
    <m/>
    <m/>
    <m/>
    <m/>
    <m/>
    <m/>
  </r>
  <r>
    <x v="471"/>
    <x v="24"/>
    <x v="772"/>
    <n v="10"/>
    <n v="1"/>
    <n v="0"/>
    <n v="0"/>
    <n v="0"/>
    <n v="10"/>
    <n v="0"/>
    <n v="10"/>
    <s v="V"/>
    <m/>
    <m/>
    <m/>
    <m/>
    <m/>
    <m/>
    <m/>
    <m/>
    <m/>
    <m/>
    <m/>
    <m/>
    <m/>
    <m/>
  </r>
  <r>
    <x v="472"/>
    <x v="4"/>
    <x v="711"/>
    <n v="1"/>
    <n v="0"/>
    <n v="0"/>
    <n v="0"/>
    <n v="0"/>
    <n v="0"/>
    <n v="0"/>
    <n v="0"/>
    <m/>
    <m/>
    <m/>
    <m/>
    <m/>
    <m/>
    <m/>
    <m/>
    <m/>
    <m/>
    <m/>
    <m/>
    <m/>
    <m/>
    <m/>
  </r>
  <r>
    <x v="472"/>
    <x v="2"/>
    <x v="724"/>
    <n v="10"/>
    <n v="0"/>
    <n v="0"/>
    <n v="0"/>
    <n v="0"/>
    <n v="0"/>
    <n v="0"/>
    <n v="0"/>
    <m/>
    <m/>
    <m/>
    <m/>
    <m/>
    <m/>
    <m/>
    <m/>
    <m/>
    <m/>
    <m/>
    <m/>
    <m/>
    <m/>
    <m/>
  </r>
  <r>
    <x v="473"/>
    <x v="5"/>
    <x v="773"/>
    <n v="1"/>
    <n v="0"/>
    <n v="0"/>
    <n v="0"/>
    <n v="0"/>
    <n v="0"/>
    <n v="0"/>
    <n v="0"/>
    <m/>
    <m/>
    <m/>
    <m/>
    <m/>
    <m/>
    <m/>
    <m/>
    <m/>
    <m/>
    <m/>
    <m/>
    <m/>
    <m/>
    <m/>
  </r>
  <r>
    <x v="473"/>
    <x v="0"/>
    <x v="774"/>
    <n v="6"/>
    <n v="0"/>
    <n v="0"/>
    <n v="0"/>
    <n v="0"/>
    <n v="0"/>
    <n v="0"/>
    <n v="0"/>
    <m/>
    <m/>
    <m/>
    <m/>
    <m/>
    <m/>
    <m/>
    <m/>
    <m/>
    <m/>
    <m/>
    <m/>
    <m/>
    <m/>
    <m/>
  </r>
  <r>
    <x v="474"/>
    <x v="5"/>
    <x v="775"/>
    <n v="4"/>
    <n v="0"/>
    <n v="0"/>
    <n v="0"/>
    <n v="0"/>
    <n v="7"/>
    <n v="0"/>
    <n v="7"/>
    <s v="V"/>
    <m/>
    <m/>
    <m/>
    <m/>
    <m/>
    <m/>
    <m/>
    <m/>
    <m/>
    <m/>
    <m/>
    <m/>
    <m/>
    <m/>
  </r>
  <r>
    <x v="474"/>
    <x v="2"/>
    <x v="723"/>
    <n v="13"/>
    <n v="0"/>
    <n v="0"/>
    <n v="0"/>
    <n v="0"/>
    <n v="0"/>
    <n v="0"/>
    <n v="0"/>
    <m/>
    <m/>
    <m/>
    <m/>
    <m/>
    <m/>
    <m/>
    <m/>
    <m/>
    <m/>
    <m/>
    <m/>
    <m/>
    <m/>
    <m/>
  </r>
  <r>
    <x v="474"/>
    <x v="5"/>
    <x v="776"/>
    <n v="3"/>
    <n v="1"/>
    <n v="0"/>
    <n v="3"/>
    <n v="0"/>
    <n v="4"/>
    <n v="0"/>
    <n v="7"/>
    <s v="V"/>
    <m/>
    <s v="V"/>
    <s v="V"/>
    <m/>
    <m/>
    <m/>
    <m/>
    <m/>
    <m/>
    <m/>
    <m/>
    <m/>
    <m/>
    <m/>
  </r>
  <r>
    <x v="474"/>
    <x v="1"/>
    <x v="777"/>
    <n v="1"/>
    <n v="0"/>
    <n v="0"/>
    <n v="0"/>
    <n v="0"/>
    <n v="0"/>
    <n v="0"/>
    <n v="0"/>
    <m/>
    <m/>
    <m/>
    <m/>
    <m/>
    <m/>
    <m/>
    <m/>
    <m/>
    <m/>
    <m/>
    <m/>
    <m/>
    <m/>
    <m/>
  </r>
  <r>
    <x v="474"/>
    <x v="1"/>
    <x v="778"/>
    <n v="12"/>
    <n v="0"/>
    <n v="0"/>
    <n v="2"/>
    <n v="0"/>
    <n v="0"/>
    <n v="0"/>
    <n v="2"/>
    <s v="V"/>
    <m/>
    <m/>
    <m/>
    <m/>
    <m/>
    <m/>
    <m/>
    <m/>
    <m/>
    <m/>
    <m/>
    <m/>
    <m/>
    <m/>
  </r>
  <r>
    <x v="474"/>
    <x v="1"/>
    <x v="767"/>
    <n v="1"/>
    <n v="1"/>
    <n v="0"/>
    <n v="0"/>
    <n v="0"/>
    <n v="0"/>
    <n v="0"/>
    <n v="0"/>
    <m/>
    <m/>
    <m/>
    <m/>
    <m/>
    <m/>
    <m/>
    <m/>
    <m/>
    <m/>
    <m/>
    <m/>
    <m/>
    <m/>
    <m/>
  </r>
  <r>
    <x v="475"/>
    <x v="2"/>
    <x v="759"/>
    <n v="1"/>
    <n v="0"/>
    <n v="0"/>
    <n v="0"/>
    <n v="0"/>
    <n v="0"/>
    <n v="0"/>
    <n v="0"/>
    <m/>
    <m/>
    <m/>
    <m/>
    <m/>
    <m/>
    <m/>
    <m/>
    <m/>
    <m/>
    <m/>
    <m/>
    <m/>
    <m/>
    <m/>
  </r>
  <r>
    <x v="475"/>
    <x v="5"/>
    <x v="691"/>
    <n v="13"/>
    <n v="0"/>
    <n v="0"/>
    <n v="0"/>
    <n v="0"/>
    <n v="0"/>
    <n v="0"/>
    <n v="0"/>
    <m/>
    <m/>
    <m/>
    <m/>
    <m/>
    <m/>
    <m/>
    <m/>
    <m/>
    <m/>
    <m/>
    <m/>
    <m/>
    <m/>
    <m/>
  </r>
  <r>
    <x v="475"/>
    <x v="1"/>
    <x v="760"/>
    <n v="13"/>
    <n v="0"/>
    <n v="0"/>
    <n v="0"/>
    <n v="0"/>
    <n v="0"/>
    <n v="0"/>
    <n v="0"/>
    <m/>
    <m/>
    <m/>
    <m/>
    <m/>
    <m/>
    <m/>
    <m/>
    <m/>
    <m/>
    <m/>
    <m/>
    <m/>
    <m/>
    <m/>
  </r>
  <r>
    <x v="475"/>
    <x v="1"/>
    <x v="747"/>
    <n v="13"/>
    <n v="0"/>
    <n v="0"/>
    <n v="1"/>
    <n v="0"/>
    <n v="0"/>
    <n v="0"/>
    <n v="1"/>
    <s v="V"/>
    <m/>
    <m/>
    <m/>
    <m/>
    <m/>
    <m/>
    <m/>
    <m/>
    <m/>
    <m/>
    <m/>
    <m/>
    <m/>
    <m/>
  </r>
  <r>
    <x v="475"/>
    <x v="5"/>
    <x v="779"/>
    <n v="1"/>
    <n v="0"/>
    <n v="0"/>
    <n v="0"/>
    <n v="0"/>
    <n v="0"/>
    <n v="0"/>
    <n v="0"/>
    <m/>
    <m/>
    <m/>
    <m/>
    <m/>
    <m/>
    <m/>
    <m/>
    <m/>
    <m/>
    <m/>
    <m/>
    <m/>
    <m/>
    <m/>
  </r>
  <r>
    <x v="475"/>
    <x v="2"/>
    <x v="734"/>
    <n v="13"/>
    <n v="0"/>
    <n v="0"/>
    <n v="0"/>
    <n v="0"/>
    <n v="0"/>
    <n v="0"/>
    <n v="0"/>
    <m/>
    <m/>
    <m/>
    <m/>
    <m/>
    <m/>
    <m/>
    <m/>
    <m/>
    <m/>
    <m/>
    <m/>
    <m/>
    <m/>
    <m/>
  </r>
  <r>
    <x v="475"/>
    <x v="3"/>
    <x v="698"/>
    <n v="1"/>
    <n v="1"/>
    <n v="0"/>
    <n v="0"/>
    <n v="0"/>
    <n v="0"/>
    <n v="0"/>
    <n v="0"/>
    <m/>
    <m/>
    <m/>
    <m/>
    <m/>
    <m/>
    <m/>
    <m/>
    <m/>
    <m/>
    <m/>
    <m/>
    <m/>
    <m/>
    <m/>
  </r>
  <r>
    <x v="475"/>
    <x v="3"/>
    <x v="693"/>
    <n v="12"/>
    <n v="12"/>
    <n v="0"/>
    <n v="0"/>
    <n v="0"/>
    <n v="0"/>
    <n v="0"/>
    <n v="0"/>
    <m/>
    <m/>
    <m/>
    <m/>
    <m/>
    <m/>
    <m/>
    <m/>
    <m/>
    <m/>
    <m/>
    <m/>
    <m/>
    <m/>
    <m/>
  </r>
  <r>
    <x v="476"/>
    <x v="1"/>
    <x v="780"/>
    <n v="5"/>
    <n v="0"/>
    <n v="0"/>
    <n v="0"/>
    <n v="0"/>
    <n v="0"/>
    <n v="0"/>
    <n v="0"/>
    <m/>
    <m/>
    <m/>
    <m/>
    <m/>
    <m/>
    <m/>
    <m/>
    <m/>
    <m/>
    <m/>
    <m/>
    <m/>
    <m/>
    <m/>
  </r>
  <r>
    <x v="477"/>
    <x v="4"/>
    <x v="726"/>
    <n v="13"/>
    <n v="3"/>
    <n v="0"/>
    <n v="5"/>
    <n v="4"/>
    <n v="0"/>
    <n v="0"/>
    <n v="9"/>
    <s v="V"/>
    <s v="V"/>
    <s v="V"/>
    <s v="V"/>
    <m/>
    <m/>
    <m/>
    <m/>
    <m/>
    <m/>
    <m/>
    <m/>
    <m/>
    <m/>
    <m/>
  </r>
  <r>
    <x v="478"/>
    <x v="3"/>
    <x v="698"/>
    <n v="1"/>
    <n v="0"/>
    <n v="0"/>
    <n v="0"/>
    <n v="0"/>
    <n v="0"/>
    <n v="0"/>
    <n v="0"/>
    <m/>
    <m/>
    <m/>
    <m/>
    <m/>
    <m/>
    <m/>
    <m/>
    <m/>
    <m/>
    <m/>
    <m/>
    <m/>
    <m/>
    <m/>
  </r>
  <r>
    <x v="478"/>
    <x v="3"/>
    <x v="693"/>
    <n v="12"/>
    <n v="0"/>
    <n v="0"/>
    <n v="0"/>
    <n v="0"/>
    <n v="0"/>
    <n v="0"/>
    <n v="0"/>
    <m/>
    <m/>
    <m/>
    <m/>
    <m/>
    <m/>
    <m/>
    <m/>
    <m/>
    <m/>
    <m/>
    <m/>
    <m/>
    <m/>
    <m/>
  </r>
  <r>
    <x v="479"/>
    <x v="1"/>
    <x v="771"/>
    <n v="1"/>
    <n v="0"/>
    <n v="0"/>
    <n v="0"/>
    <n v="0"/>
    <n v="0"/>
    <n v="0"/>
    <n v="0"/>
    <m/>
    <m/>
    <m/>
    <m/>
    <m/>
    <m/>
    <m/>
    <m/>
    <m/>
    <m/>
    <m/>
    <m/>
    <m/>
    <m/>
    <m/>
  </r>
  <r>
    <x v="479"/>
    <x v="1"/>
    <x v="781"/>
    <n v="13"/>
    <n v="0"/>
    <n v="0"/>
    <n v="0"/>
    <n v="1"/>
    <n v="0"/>
    <n v="0"/>
    <n v="1"/>
    <s v="V"/>
    <m/>
    <m/>
    <m/>
    <m/>
    <m/>
    <m/>
    <m/>
    <m/>
    <m/>
    <m/>
    <m/>
    <m/>
    <m/>
    <m/>
  </r>
  <r>
    <x v="479"/>
    <x v="1"/>
    <x v="765"/>
    <n v="13"/>
    <n v="0"/>
    <n v="0"/>
    <n v="0"/>
    <n v="0"/>
    <n v="2"/>
    <n v="0"/>
    <n v="2"/>
    <s v="V"/>
    <m/>
    <m/>
    <m/>
    <m/>
    <m/>
    <m/>
    <m/>
    <m/>
    <m/>
    <m/>
    <m/>
    <m/>
    <m/>
    <m/>
  </r>
  <r>
    <x v="479"/>
    <x v="1"/>
    <x v="764"/>
    <n v="13"/>
    <n v="0"/>
    <n v="0"/>
    <n v="0"/>
    <n v="0"/>
    <n v="0"/>
    <n v="0"/>
    <n v="0"/>
    <m/>
    <m/>
    <m/>
    <m/>
    <m/>
    <m/>
    <m/>
    <m/>
    <m/>
    <m/>
    <m/>
    <m/>
    <m/>
    <m/>
    <m/>
  </r>
  <r>
    <x v="480"/>
    <x v="4"/>
    <x v="726"/>
    <n v="13"/>
    <n v="3"/>
    <n v="0"/>
    <n v="5"/>
    <n v="4"/>
    <n v="0"/>
    <n v="0"/>
    <n v="9"/>
    <s v="V"/>
    <s v="V"/>
    <s v="V"/>
    <s v="V"/>
    <m/>
    <m/>
    <m/>
    <m/>
    <m/>
    <m/>
    <m/>
    <m/>
    <m/>
    <m/>
    <m/>
  </r>
  <r>
    <x v="481"/>
    <x v="1"/>
    <x v="769"/>
    <n v="9"/>
    <n v="0"/>
    <n v="0"/>
    <n v="1"/>
    <n v="0"/>
    <n v="0"/>
    <n v="0"/>
    <n v="1"/>
    <m/>
    <m/>
    <s v="V"/>
    <s v="V"/>
    <m/>
    <m/>
    <m/>
    <m/>
    <m/>
    <m/>
    <m/>
    <m/>
    <m/>
    <m/>
    <m/>
  </r>
  <r>
    <x v="481"/>
    <x v="1"/>
    <x v="782"/>
    <n v="13"/>
    <n v="0"/>
    <n v="0"/>
    <n v="0"/>
    <n v="1"/>
    <n v="1"/>
    <n v="0"/>
    <n v="2"/>
    <s v="V"/>
    <m/>
    <m/>
    <m/>
    <m/>
    <m/>
    <m/>
    <m/>
    <m/>
    <m/>
    <m/>
    <m/>
    <m/>
    <m/>
    <m/>
  </r>
  <r>
    <x v="482"/>
    <x v="1"/>
    <x v="783"/>
    <n v="5"/>
    <n v="0"/>
    <n v="0"/>
    <n v="0"/>
    <n v="0"/>
    <n v="0"/>
    <n v="0"/>
    <n v="0"/>
    <m/>
    <m/>
    <m/>
    <m/>
    <m/>
    <m/>
    <m/>
    <m/>
    <m/>
    <m/>
    <m/>
    <m/>
    <m/>
    <m/>
    <m/>
  </r>
  <r>
    <x v="482"/>
    <x v="1"/>
    <x v="754"/>
    <n v="13"/>
    <n v="0"/>
    <n v="0"/>
    <n v="0"/>
    <n v="0"/>
    <n v="0"/>
    <n v="0"/>
    <n v="0"/>
    <m/>
    <m/>
    <m/>
    <m/>
    <m/>
    <m/>
    <m/>
    <m/>
    <m/>
    <m/>
    <m/>
    <m/>
    <m/>
    <m/>
    <m/>
  </r>
  <r>
    <x v="482"/>
    <x v="4"/>
    <x v="730"/>
    <n v="9"/>
    <n v="0"/>
    <n v="0"/>
    <n v="0"/>
    <n v="0"/>
    <n v="0"/>
    <n v="0"/>
    <n v="0"/>
    <m/>
    <m/>
    <m/>
    <m/>
    <m/>
    <m/>
    <m/>
    <m/>
    <m/>
    <m/>
    <m/>
    <m/>
    <m/>
    <m/>
    <m/>
  </r>
  <r>
    <x v="482"/>
    <x v="4"/>
    <x v="784"/>
    <n v="3"/>
    <n v="0"/>
    <n v="0"/>
    <n v="0"/>
    <n v="0"/>
    <n v="0"/>
    <n v="0"/>
    <n v="0"/>
    <m/>
    <m/>
    <m/>
    <m/>
    <m/>
    <m/>
    <m/>
    <m/>
    <m/>
    <m/>
    <m/>
    <m/>
    <m/>
    <m/>
    <m/>
  </r>
  <r>
    <x v="482"/>
    <x v="4"/>
    <x v="735"/>
    <n v="12"/>
    <n v="0"/>
    <n v="0"/>
    <n v="1"/>
    <n v="1"/>
    <n v="1"/>
    <n v="0"/>
    <n v="3"/>
    <s v="V"/>
    <s v="V"/>
    <m/>
    <m/>
    <m/>
    <m/>
    <m/>
    <m/>
    <m/>
    <m/>
    <m/>
    <m/>
    <m/>
    <m/>
    <m/>
  </r>
  <r>
    <x v="482"/>
    <x v="4"/>
    <x v="725"/>
    <n v="2"/>
    <n v="0"/>
    <n v="0"/>
    <n v="0"/>
    <n v="0"/>
    <n v="0"/>
    <n v="0"/>
    <n v="0"/>
    <m/>
    <m/>
    <m/>
    <m/>
    <m/>
    <m/>
    <m/>
    <m/>
    <m/>
    <m/>
    <m/>
    <m/>
    <m/>
    <m/>
    <m/>
  </r>
  <r>
    <x v="483"/>
    <x v="1"/>
    <x v="785"/>
    <n v="13"/>
    <n v="0"/>
    <n v="0"/>
    <n v="3"/>
    <n v="0"/>
    <n v="1"/>
    <n v="0"/>
    <n v="4"/>
    <s v="V"/>
    <m/>
    <s v="V"/>
    <s v="V"/>
    <m/>
    <m/>
    <m/>
    <m/>
    <m/>
    <m/>
    <m/>
    <m/>
    <m/>
    <m/>
    <m/>
  </r>
  <r>
    <x v="484"/>
    <x v="1"/>
    <x v="774"/>
    <n v="6"/>
    <n v="0"/>
    <n v="0"/>
    <n v="1"/>
    <n v="0"/>
    <n v="0"/>
    <n v="0"/>
    <n v="1"/>
    <m/>
    <m/>
    <s v="V"/>
    <s v="V"/>
    <m/>
    <m/>
    <m/>
    <m/>
    <m/>
    <m/>
    <m/>
    <m/>
    <m/>
    <m/>
    <m/>
  </r>
  <r>
    <x v="484"/>
    <x v="4"/>
    <x v="759"/>
    <n v="1"/>
    <n v="0"/>
    <n v="0"/>
    <n v="0"/>
    <n v="0"/>
    <n v="0"/>
    <n v="0"/>
    <n v="0"/>
    <m/>
    <m/>
    <m/>
    <m/>
    <m/>
    <m/>
    <m/>
    <m/>
    <m/>
    <m/>
    <m/>
    <m/>
    <m/>
    <m/>
    <m/>
  </r>
  <r>
    <x v="484"/>
    <x v="4"/>
    <x v="724"/>
    <n v="10"/>
    <n v="0"/>
    <n v="0"/>
    <n v="0"/>
    <n v="0"/>
    <n v="0"/>
    <n v="0"/>
    <n v="0"/>
    <m/>
    <m/>
    <m/>
    <m/>
    <m/>
    <m/>
    <m/>
    <m/>
    <m/>
    <m/>
    <m/>
    <m/>
    <m/>
    <m/>
    <m/>
  </r>
  <r>
    <x v="485"/>
    <x v="4"/>
    <x v="723"/>
    <n v="13"/>
    <n v="13"/>
    <n v="0"/>
    <n v="0"/>
    <n v="0"/>
    <n v="0"/>
    <n v="0"/>
    <n v="0"/>
    <m/>
    <m/>
    <m/>
    <m/>
    <m/>
    <m/>
    <m/>
    <m/>
    <m/>
    <m/>
    <m/>
    <m/>
    <m/>
    <m/>
    <m/>
  </r>
  <r>
    <x v="486"/>
    <x v="1"/>
    <x v="727"/>
    <n v="2"/>
    <n v="0"/>
    <n v="0"/>
    <n v="0"/>
    <n v="0"/>
    <n v="0"/>
    <n v="0"/>
    <n v="0"/>
    <m/>
    <m/>
    <m/>
    <m/>
    <m/>
    <m/>
    <m/>
    <m/>
    <m/>
    <m/>
    <m/>
    <m/>
    <m/>
    <m/>
    <m/>
  </r>
  <r>
    <x v="487"/>
    <x v="2"/>
    <x v="771"/>
    <n v="1"/>
    <n v="0"/>
    <n v="0"/>
    <n v="0"/>
    <n v="0"/>
    <n v="0"/>
    <n v="0"/>
    <n v="0"/>
    <m/>
    <m/>
    <m/>
    <m/>
    <m/>
    <m/>
    <m/>
    <m/>
    <m/>
    <m/>
    <m/>
    <m/>
    <m/>
    <m/>
    <m/>
  </r>
  <r>
    <x v="487"/>
    <x v="2"/>
    <x v="760"/>
    <n v="5"/>
    <n v="0"/>
    <n v="0"/>
    <n v="0"/>
    <n v="0"/>
    <n v="0"/>
    <n v="0"/>
    <n v="0"/>
    <m/>
    <m/>
    <m/>
    <m/>
    <m/>
    <m/>
    <m/>
    <m/>
    <m/>
    <m/>
    <m/>
    <m/>
    <m/>
    <m/>
    <m/>
  </r>
  <r>
    <x v="488"/>
    <x v="2"/>
    <x v="764"/>
    <n v="13"/>
    <n v="2"/>
    <n v="0"/>
    <n v="0"/>
    <n v="0"/>
    <n v="0"/>
    <n v="0"/>
    <n v="0"/>
    <s v="V"/>
    <m/>
    <m/>
    <m/>
    <m/>
    <m/>
    <m/>
    <m/>
    <m/>
    <m/>
    <m/>
    <m/>
    <m/>
    <m/>
    <m/>
  </r>
  <r>
    <x v="489"/>
    <x v="4"/>
    <x v="723"/>
    <n v="13"/>
    <n v="0"/>
    <n v="0"/>
    <n v="0"/>
    <n v="0"/>
    <n v="0"/>
    <n v="0"/>
    <n v="0"/>
    <m/>
    <m/>
    <m/>
    <m/>
    <m/>
    <m/>
    <m/>
    <m/>
    <m/>
    <m/>
    <m/>
    <m/>
    <m/>
    <m/>
    <m/>
  </r>
  <r>
    <x v="489"/>
    <x v="4"/>
    <x v="734"/>
    <n v="13"/>
    <n v="0"/>
    <n v="0"/>
    <n v="0"/>
    <n v="0"/>
    <n v="0"/>
    <n v="0"/>
    <n v="0"/>
    <m/>
    <m/>
    <m/>
    <m/>
    <m/>
    <m/>
    <m/>
    <m/>
    <m/>
    <m/>
    <m/>
    <m/>
    <m/>
    <m/>
    <m/>
  </r>
  <r>
    <x v="490"/>
    <x v="2"/>
    <x v="748"/>
    <n v="13"/>
    <n v="0"/>
    <n v="0"/>
    <n v="0"/>
    <n v="0"/>
    <n v="0"/>
    <n v="0"/>
    <n v="0"/>
    <m/>
    <m/>
    <m/>
    <m/>
    <m/>
    <m/>
    <m/>
    <m/>
    <m/>
    <m/>
    <m/>
    <m/>
    <m/>
    <m/>
    <m/>
  </r>
  <r>
    <x v="490"/>
    <x v="2"/>
    <x v="774"/>
    <n v="6"/>
    <n v="0"/>
    <n v="0"/>
    <n v="0"/>
    <n v="0"/>
    <n v="0"/>
    <n v="0"/>
    <n v="0"/>
    <m/>
    <m/>
    <m/>
    <m/>
    <m/>
    <m/>
    <m/>
    <m/>
    <m/>
    <m/>
    <m/>
    <m/>
    <m/>
    <m/>
    <m/>
  </r>
  <r>
    <x v="491"/>
    <x v="2"/>
    <x v="785"/>
    <n v="13"/>
    <n v="0"/>
    <n v="0"/>
    <n v="0"/>
    <n v="0"/>
    <n v="0"/>
    <n v="0"/>
    <n v="0"/>
    <m/>
    <m/>
    <m/>
    <m/>
    <m/>
    <m/>
    <m/>
    <m/>
    <m/>
    <m/>
    <m/>
    <m/>
    <m/>
    <m/>
    <m/>
  </r>
  <r>
    <x v="491"/>
    <x v="2"/>
    <x v="782"/>
    <n v="13"/>
    <n v="0"/>
    <n v="0"/>
    <n v="0"/>
    <n v="0"/>
    <n v="0"/>
    <n v="0"/>
    <n v="0"/>
    <m/>
    <m/>
    <m/>
    <m/>
    <m/>
    <m/>
    <m/>
    <m/>
    <m/>
    <m/>
    <m/>
    <m/>
    <m/>
    <m/>
    <m/>
  </r>
  <r>
    <x v="491"/>
    <x v="2"/>
    <x v="746"/>
    <n v="13"/>
    <n v="0"/>
    <n v="0"/>
    <n v="0"/>
    <n v="0"/>
    <n v="0"/>
    <n v="0"/>
    <n v="0"/>
    <m/>
    <m/>
    <m/>
    <m/>
    <m/>
    <m/>
    <m/>
    <m/>
    <m/>
    <m/>
    <m/>
    <m/>
    <m/>
    <m/>
    <m/>
  </r>
  <r>
    <x v="491"/>
    <x v="2"/>
    <x v="747"/>
    <n v="13"/>
    <n v="0"/>
    <n v="0"/>
    <n v="0"/>
    <n v="0"/>
    <n v="0"/>
    <n v="0"/>
    <n v="0"/>
    <m/>
    <m/>
    <m/>
    <m/>
    <m/>
    <m/>
    <m/>
    <m/>
    <m/>
    <m/>
    <m/>
    <m/>
    <m/>
    <m/>
    <m/>
  </r>
  <r>
    <x v="491"/>
    <x v="2"/>
    <x v="783"/>
    <n v="5"/>
    <n v="0"/>
    <n v="0"/>
    <n v="0"/>
    <n v="0"/>
    <n v="0"/>
    <n v="0"/>
    <n v="0"/>
    <m/>
    <m/>
    <m/>
    <m/>
    <m/>
    <m/>
    <m/>
    <m/>
    <m/>
    <m/>
    <m/>
    <m/>
    <m/>
    <m/>
    <m/>
  </r>
  <r>
    <x v="492"/>
    <x v="2"/>
    <x v="765"/>
    <n v="13"/>
    <n v="0"/>
    <n v="0"/>
    <n v="0"/>
    <n v="0"/>
    <n v="0"/>
    <n v="0"/>
    <n v="0"/>
    <m/>
    <m/>
    <m/>
    <m/>
    <m/>
    <m/>
    <m/>
    <m/>
    <m/>
    <m/>
    <m/>
    <m/>
    <m/>
    <m/>
    <m/>
  </r>
  <r>
    <x v="492"/>
    <x v="2"/>
    <x v="781"/>
    <n v="13"/>
    <n v="0"/>
    <n v="0"/>
    <n v="0"/>
    <n v="0"/>
    <n v="0"/>
    <n v="0"/>
    <n v="0"/>
    <m/>
    <m/>
    <m/>
    <m/>
    <m/>
    <m/>
    <m/>
    <m/>
    <m/>
    <m/>
    <m/>
    <m/>
    <m/>
    <m/>
    <m/>
  </r>
  <r>
    <x v="492"/>
    <x v="2"/>
    <x v="769"/>
    <n v="9"/>
    <n v="0"/>
    <n v="0"/>
    <n v="0"/>
    <n v="0"/>
    <n v="0"/>
    <n v="0"/>
    <n v="0"/>
    <m/>
    <m/>
    <m/>
    <m/>
    <m/>
    <m/>
    <m/>
    <m/>
    <m/>
    <m/>
    <m/>
    <m/>
    <m/>
    <m/>
    <m/>
  </r>
  <r>
    <x v="492"/>
    <x v="2"/>
    <x v="754"/>
    <n v="13"/>
    <n v="0"/>
    <n v="0"/>
    <n v="0"/>
    <n v="0"/>
    <n v="0"/>
    <n v="0"/>
    <n v="0"/>
    <m/>
    <m/>
    <m/>
    <m/>
    <m/>
    <m/>
    <m/>
    <m/>
    <m/>
    <m/>
    <m/>
    <m/>
    <m/>
    <m/>
    <m/>
  </r>
  <r>
    <x v="492"/>
    <x v="2"/>
    <x v="778"/>
    <n v="12"/>
    <n v="0"/>
    <n v="0"/>
    <n v="0"/>
    <n v="0"/>
    <n v="0"/>
    <n v="0"/>
    <n v="0"/>
    <m/>
    <m/>
    <m/>
    <m/>
    <m/>
    <m/>
    <m/>
    <m/>
    <m/>
    <m/>
    <m/>
    <m/>
    <m/>
    <m/>
    <m/>
  </r>
  <r>
    <x v="493"/>
    <x v="2"/>
    <x v="786"/>
    <n v="2"/>
    <n v="0"/>
    <n v="0"/>
    <n v="0"/>
    <n v="0"/>
    <n v="0"/>
    <n v="0"/>
    <n v="0"/>
    <m/>
    <m/>
    <m/>
    <m/>
    <m/>
    <m/>
    <m/>
    <m/>
    <m/>
    <m/>
    <m/>
    <m/>
    <m/>
    <m/>
    <m/>
  </r>
  <r>
    <x v="494"/>
    <x v="4"/>
    <x v="728"/>
    <n v="6"/>
    <n v="0"/>
    <n v="0"/>
    <n v="1"/>
    <n v="0"/>
    <n v="0"/>
    <n v="0"/>
    <n v="1"/>
    <s v="V"/>
    <m/>
    <m/>
    <m/>
    <m/>
    <m/>
    <m/>
    <m/>
    <m/>
    <m/>
    <m/>
    <m/>
    <m/>
    <m/>
    <m/>
  </r>
  <r>
    <x v="495"/>
    <x v="1"/>
    <x v="767"/>
    <n v="1"/>
    <n v="0"/>
    <n v="0"/>
    <n v="0"/>
    <n v="0"/>
    <n v="0"/>
    <n v="0"/>
    <n v="0"/>
    <m/>
    <m/>
    <m/>
    <m/>
    <m/>
    <m/>
    <m/>
    <m/>
    <m/>
    <m/>
    <m/>
    <m/>
    <m/>
    <m/>
    <m/>
  </r>
  <r>
    <x v="495"/>
    <x v="3"/>
    <x v="724"/>
    <n v="10"/>
    <n v="0"/>
    <n v="0"/>
    <n v="0"/>
    <n v="0"/>
    <n v="0"/>
    <n v="0"/>
    <n v="0"/>
    <m/>
    <m/>
    <m/>
    <m/>
    <m/>
    <m/>
    <m/>
    <m/>
    <m/>
    <m/>
    <m/>
    <m/>
    <m/>
    <m/>
    <m/>
  </r>
  <r>
    <x v="495"/>
    <x v="4"/>
    <x v="784"/>
    <n v="3"/>
    <n v="0"/>
    <n v="0"/>
    <n v="0"/>
    <n v="0"/>
    <n v="0"/>
    <n v="0"/>
    <n v="0"/>
    <m/>
    <m/>
    <m/>
    <m/>
    <m/>
    <m/>
    <m/>
    <m/>
    <m/>
    <m/>
    <m/>
    <m/>
    <m/>
    <m/>
    <m/>
  </r>
  <r>
    <x v="495"/>
    <x v="4"/>
    <x v="730"/>
    <n v="9"/>
    <n v="0"/>
    <n v="0"/>
    <n v="0"/>
    <n v="0"/>
    <n v="0"/>
    <n v="0"/>
    <n v="0"/>
    <m/>
    <m/>
    <m/>
    <m/>
    <m/>
    <m/>
    <m/>
    <m/>
    <m/>
    <m/>
    <m/>
    <m/>
    <m/>
    <m/>
    <m/>
  </r>
  <r>
    <x v="495"/>
    <x v="4"/>
    <x v="787"/>
    <n v="4"/>
    <n v="0"/>
    <n v="0"/>
    <n v="0"/>
    <n v="1"/>
    <n v="1"/>
    <n v="0"/>
    <n v="2"/>
    <s v="V"/>
    <m/>
    <m/>
    <m/>
    <m/>
    <m/>
    <m/>
    <m/>
    <m/>
    <m/>
    <m/>
    <m/>
    <m/>
    <m/>
    <m/>
  </r>
  <r>
    <x v="495"/>
    <x v="1"/>
    <x v="749"/>
    <n v="11"/>
    <n v="0"/>
    <n v="0"/>
    <n v="1"/>
    <n v="0"/>
    <n v="0"/>
    <n v="0"/>
    <n v="1"/>
    <m/>
    <m/>
    <s v="V"/>
    <s v="V"/>
    <m/>
    <m/>
    <m/>
    <m/>
    <m/>
    <m/>
    <m/>
    <m/>
    <m/>
    <m/>
    <m/>
  </r>
  <r>
    <x v="496"/>
    <x v="2"/>
    <x v="727"/>
    <n v="2"/>
    <n v="0"/>
    <n v="0"/>
    <n v="0"/>
    <n v="0"/>
    <n v="0"/>
    <n v="0"/>
    <n v="0"/>
    <m/>
    <m/>
    <m/>
    <m/>
    <m/>
    <m/>
    <m/>
    <m/>
    <m/>
    <m/>
    <m/>
    <m/>
    <m/>
    <m/>
    <m/>
  </r>
  <r>
    <x v="496"/>
    <x v="2"/>
    <x v="780"/>
    <n v="5"/>
    <n v="0"/>
    <n v="0"/>
    <n v="0"/>
    <n v="0"/>
    <n v="0"/>
    <n v="0"/>
    <n v="0"/>
    <m/>
    <m/>
    <m/>
    <m/>
    <m/>
    <m/>
    <m/>
    <m/>
    <m/>
    <m/>
    <m/>
    <m/>
    <m/>
    <m/>
    <m/>
  </r>
  <r>
    <x v="496"/>
    <x v="3"/>
    <x v="725"/>
    <n v="2"/>
    <n v="0"/>
    <n v="0"/>
    <n v="0"/>
    <n v="0"/>
    <n v="0"/>
    <n v="0"/>
    <n v="0"/>
    <m/>
    <m/>
    <m/>
    <m/>
    <m/>
    <m/>
    <m/>
    <m/>
    <m/>
    <m/>
    <m/>
    <m/>
    <m/>
    <m/>
    <m/>
  </r>
  <r>
    <x v="497"/>
    <x v="2"/>
    <x v="786"/>
    <n v="2"/>
    <n v="1"/>
    <n v="0"/>
    <n v="13"/>
    <n v="1"/>
    <n v="0"/>
    <n v="0"/>
    <n v="14"/>
    <s v="V"/>
    <m/>
    <s v="V"/>
    <s v="V"/>
    <m/>
    <m/>
    <m/>
    <m/>
    <m/>
    <m/>
    <m/>
    <m/>
    <m/>
    <m/>
    <m/>
  </r>
  <r>
    <x v="498"/>
    <x v="4"/>
    <x v="764"/>
    <n v="11"/>
    <n v="1"/>
    <n v="0"/>
    <n v="18"/>
    <n v="3"/>
    <n v="0"/>
    <n v="0"/>
    <n v="21"/>
    <m/>
    <m/>
    <m/>
    <m/>
    <m/>
    <m/>
    <m/>
    <m/>
    <m/>
    <m/>
    <m/>
    <m/>
    <m/>
    <m/>
    <m/>
  </r>
  <r>
    <x v="498"/>
    <x v="3"/>
    <x v="726"/>
    <n v="10"/>
    <n v="0"/>
    <n v="0"/>
    <n v="0"/>
    <n v="0"/>
    <n v="0"/>
    <n v="0"/>
    <n v="0"/>
    <m/>
    <m/>
    <m/>
    <m/>
    <m/>
    <m/>
    <m/>
    <m/>
    <m/>
    <m/>
    <m/>
    <m/>
    <m/>
    <m/>
    <m/>
  </r>
  <r>
    <x v="499"/>
    <x v="2"/>
    <x v="788"/>
    <n v="1"/>
    <n v="1"/>
    <n v="0"/>
    <n v="0"/>
    <n v="0"/>
    <n v="0"/>
    <n v="0"/>
    <n v="0"/>
    <m/>
    <m/>
    <m/>
    <m/>
    <m/>
    <m/>
    <m/>
    <m/>
    <m/>
    <m/>
    <m/>
    <m/>
    <m/>
    <m/>
    <m/>
  </r>
  <r>
    <x v="499"/>
    <x v="4"/>
    <x v="774"/>
    <n v="6"/>
    <n v="0"/>
    <n v="0"/>
    <n v="0"/>
    <n v="0"/>
    <n v="0"/>
    <n v="0"/>
    <n v="0"/>
    <m/>
    <m/>
    <m/>
    <m/>
    <m/>
    <m/>
    <m/>
    <m/>
    <m/>
    <m/>
    <m/>
    <m/>
    <m/>
    <m/>
    <m/>
  </r>
  <r>
    <x v="500"/>
    <x v="4"/>
    <x v="748"/>
    <n v="13"/>
    <n v="0"/>
    <n v="0"/>
    <n v="5"/>
    <n v="1"/>
    <n v="0"/>
    <n v="0"/>
    <n v="6"/>
    <s v="V"/>
    <m/>
    <s v="V"/>
    <s v="V"/>
    <m/>
    <m/>
    <m/>
    <m/>
    <m/>
    <m/>
    <m/>
    <m/>
    <m/>
    <m/>
    <m/>
  </r>
  <r>
    <x v="501"/>
    <x v="4"/>
    <x v="764"/>
    <n v="11"/>
    <n v="0"/>
    <n v="0"/>
    <n v="1"/>
    <n v="0"/>
    <n v="0"/>
    <n v="0"/>
    <n v="1"/>
    <m/>
    <m/>
    <s v="V"/>
    <s v="V"/>
    <m/>
    <m/>
    <m/>
    <m/>
    <m/>
    <m/>
    <m/>
    <m/>
    <m/>
    <m/>
    <m/>
  </r>
  <r>
    <x v="501"/>
    <x v="4"/>
    <x v="778"/>
    <n v="12"/>
    <n v="0"/>
    <n v="0"/>
    <n v="0"/>
    <n v="0"/>
    <n v="2"/>
    <n v="0"/>
    <n v="2"/>
    <s v="V"/>
    <m/>
    <m/>
    <m/>
    <m/>
    <m/>
    <m/>
    <m/>
    <m/>
    <m/>
    <m/>
    <m/>
    <m/>
    <m/>
    <m/>
  </r>
  <r>
    <x v="501"/>
    <x v="4"/>
    <x v="785"/>
    <n v="2"/>
    <n v="0"/>
    <n v="0"/>
    <n v="0"/>
    <n v="0"/>
    <n v="0"/>
    <n v="0"/>
    <n v="0"/>
    <m/>
    <m/>
    <m/>
    <m/>
    <m/>
    <m/>
    <m/>
    <m/>
    <m/>
    <m/>
    <m/>
    <m/>
    <m/>
    <m/>
    <m/>
  </r>
  <r>
    <x v="501"/>
    <x v="4"/>
    <x v="782"/>
    <n v="13"/>
    <n v="0"/>
    <n v="0"/>
    <n v="0"/>
    <n v="0"/>
    <n v="0"/>
    <n v="0"/>
    <n v="0"/>
    <m/>
    <m/>
    <m/>
    <m/>
    <m/>
    <m/>
    <m/>
    <m/>
    <m/>
    <m/>
    <m/>
    <m/>
    <m/>
    <m/>
    <m/>
  </r>
  <r>
    <x v="501"/>
    <x v="4"/>
    <x v="747"/>
    <n v="13"/>
    <n v="0"/>
    <n v="0"/>
    <n v="1"/>
    <n v="0"/>
    <n v="1"/>
    <n v="0"/>
    <n v="2"/>
    <s v="V"/>
    <m/>
    <s v="V"/>
    <s v="V"/>
    <m/>
    <m/>
    <m/>
    <m/>
    <m/>
    <m/>
    <m/>
    <m/>
    <m/>
    <m/>
    <m/>
  </r>
  <r>
    <x v="501"/>
    <x v="4"/>
    <x v="746"/>
    <n v="13"/>
    <n v="0"/>
    <n v="0"/>
    <n v="0"/>
    <n v="0"/>
    <n v="0"/>
    <n v="0"/>
    <n v="0"/>
    <m/>
    <m/>
    <m/>
    <m/>
    <m/>
    <m/>
    <m/>
    <m/>
    <m/>
    <m/>
    <m/>
    <m/>
    <m/>
    <m/>
    <m/>
  </r>
  <r>
    <x v="501"/>
    <x v="4"/>
    <x v="754"/>
    <n v="13"/>
    <n v="0"/>
    <n v="0"/>
    <n v="0"/>
    <n v="0"/>
    <n v="0"/>
    <n v="0"/>
    <n v="0"/>
    <m/>
    <m/>
    <m/>
    <m/>
    <m/>
    <m/>
    <m/>
    <m/>
    <m/>
    <m/>
    <m/>
    <m/>
    <m/>
    <m/>
    <m/>
  </r>
  <r>
    <x v="501"/>
    <x v="4"/>
    <x v="781"/>
    <n v="13"/>
    <n v="0"/>
    <n v="0"/>
    <n v="0"/>
    <n v="0"/>
    <n v="0"/>
    <n v="0"/>
    <n v="0"/>
    <m/>
    <m/>
    <m/>
    <m/>
    <m/>
    <m/>
    <m/>
    <m/>
    <m/>
    <m/>
    <m/>
    <m/>
    <m/>
    <m/>
    <m/>
  </r>
  <r>
    <x v="501"/>
    <x v="4"/>
    <x v="765"/>
    <n v="13"/>
    <n v="0"/>
    <n v="0"/>
    <n v="0"/>
    <n v="0"/>
    <n v="0"/>
    <n v="0"/>
    <n v="0"/>
    <m/>
    <m/>
    <m/>
    <m/>
    <m/>
    <m/>
    <m/>
    <m/>
    <m/>
    <m/>
    <m/>
    <m/>
    <m/>
    <m/>
    <m/>
  </r>
  <r>
    <x v="502"/>
    <x v="6"/>
    <x v="789"/>
    <n v="4"/>
    <n v="0"/>
    <n v="0"/>
    <n v="6"/>
    <n v="0"/>
    <n v="0"/>
    <n v="0"/>
    <n v="6"/>
    <m/>
    <m/>
    <s v="V"/>
    <s v="V"/>
    <m/>
    <m/>
    <m/>
    <m/>
    <m/>
    <m/>
    <m/>
    <m/>
    <m/>
    <m/>
    <m/>
  </r>
  <r>
    <x v="502"/>
    <x v="6"/>
    <x v="790"/>
    <n v="13"/>
    <n v="0"/>
    <n v="0"/>
    <n v="11"/>
    <n v="0"/>
    <n v="0"/>
    <n v="0"/>
    <n v="11"/>
    <s v="V"/>
    <s v="V"/>
    <s v="V"/>
    <s v="V"/>
    <m/>
    <m/>
    <m/>
    <m/>
    <m/>
    <m/>
    <m/>
    <m/>
    <m/>
    <m/>
    <m/>
  </r>
  <r>
    <x v="500"/>
    <x v="6"/>
    <x v="791"/>
    <n v="13"/>
    <n v="4"/>
    <n v="0"/>
    <n v="15"/>
    <n v="0"/>
    <n v="0"/>
    <n v="0"/>
    <n v="15"/>
    <s v="V"/>
    <s v="V"/>
    <s v="V"/>
    <s v="V"/>
    <m/>
    <m/>
    <m/>
    <m/>
    <m/>
    <m/>
    <m/>
    <m/>
    <m/>
    <m/>
    <m/>
  </r>
  <r>
    <x v="500"/>
    <x v="6"/>
    <x v="792"/>
    <n v="4"/>
    <n v="0"/>
    <n v="0"/>
    <n v="2"/>
    <n v="0"/>
    <n v="0"/>
    <n v="0"/>
    <n v="2"/>
    <s v="V"/>
    <s v="V"/>
    <s v="V"/>
    <s v="V"/>
    <m/>
    <m/>
    <m/>
    <m/>
    <m/>
    <m/>
    <m/>
    <m/>
    <m/>
    <m/>
    <m/>
  </r>
  <r>
    <x v="503"/>
    <x v="4"/>
    <x v="769"/>
    <n v="9"/>
    <n v="0"/>
    <n v="0"/>
    <n v="0"/>
    <n v="0"/>
    <n v="0"/>
    <n v="0"/>
    <n v="0"/>
    <m/>
    <m/>
    <m/>
    <m/>
    <m/>
    <m/>
    <m/>
    <m/>
    <m/>
    <m/>
    <m/>
    <m/>
    <m/>
    <m/>
    <m/>
  </r>
  <r>
    <x v="503"/>
    <x v="4"/>
    <x v="783"/>
    <n v="5"/>
    <n v="0"/>
    <n v="0"/>
    <n v="0"/>
    <n v="0"/>
    <n v="0"/>
    <n v="0"/>
    <n v="0"/>
    <m/>
    <m/>
    <m/>
    <m/>
    <m/>
    <m/>
    <m/>
    <m/>
    <m/>
    <m/>
    <m/>
    <m/>
    <m/>
    <m/>
    <m/>
  </r>
  <r>
    <x v="504"/>
    <x v="3"/>
    <x v="728"/>
    <n v="6"/>
    <n v="0"/>
    <n v="0"/>
    <n v="0"/>
    <n v="0"/>
    <n v="0"/>
    <n v="0"/>
    <n v="0"/>
    <m/>
    <m/>
    <m/>
    <m/>
    <m/>
    <m/>
    <m/>
    <m/>
    <m/>
    <m/>
    <m/>
    <m/>
    <m/>
    <m/>
    <m/>
  </r>
  <r>
    <x v="505"/>
    <x v="6"/>
    <x v="793"/>
    <n v="13"/>
    <n v="0"/>
    <n v="0"/>
    <n v="8"/>
    <n v="0"/>
    <n v="0"/>
    <n v="0"/>
    <n v="8"/>
    <s v="V"/>
    <s v="V"/>
    <s v="V"/>
    <s v="V"/>
    <m/>
    <m/>
    <m/>
    <m/>
    <m/>
    <m/>
    <m/>
    <m/>
    <m/>
    <m/>
    <m/>
  </r>
  <r>
    <x v="505"/>
    <x v="6"/>
    <x v="794"/>
    <n v="1"/>
    <n v="0"/>
    <n v="0"/>
    <n v="2"/>
    <n v="0"/>
    <n v="0"/>
    <n v="0"/>
    <n v="2"/>
    <s v="V"/>
    <s v="V"/>
    <m/>
    <m/>
    <m/>
    <m/>
    <m/>
    <m/>
    <m/>
    <m/>
    <m/>
    <m/>
    <m/>
    <m/>
    <m/>
  </r>
  <r>
    <x v="505"/>
    <x v="6"/>
    <x v="795"/>
    <n v="13"/>
    <n v="0"/>
    <n v="0"/>
    <n v="8"/>
    <n v="0"/>
    <n v="0"/>
    <n v="0"/>
    <n v="8"/>
    <s v="V"/>
    <s v="V"/>
    <m/>
    <m/>
    <m/>
    <m/>
    <m/>
    <m/>
    <m/>
    <m/>
    <m/>
    <m/>
    <m/>
    <m/>
    <m/>
  </r>
  <r>
    <x v="505"/>
    <x v="6"/>
    <x v="796"/>
    <n v="6"/>
    <n v="0"/>
    <n v="0"/>
    <n v="3"/>
    <n v="0"/>
    <n v="0"/>
    <n v="0"/>
    <n v="3"/>
    <s v="V"/>
    <s v="V"/>
    <s v="V"/>
    <s v="V"/>
    <m/>
    <m/>
    <m/>
    <m/>
    <m/>
    <m/>
    <m/>
    <m/>
    <m/>
    <m/>
    <m/>
  </r>
  <r>
    <x v="505"/>
    <x v="6"/>
    <x v="797"/>
    <n v="13"/>
    <n v="0"/>
    <n v="0"/>
    <n v="10"/>
    <n v="0"/>
    <n v="0"/>
    <n v="0"/>
    <n v="10"/>
    <s v="V"/>
    <s v="V"/>
    <s v="V"/>
    <s v="V"/>
    <m/>
    <m/>
    <m/>
    <m/>
    <m/>
    <m/>
    <m/>
    <m/>
    <m/>
    <m/>
    <m/>
  </r>
  <r>
    <x v="506"/>
    <x v="5"/>
    <x v="768"/>
    <n v="12"/>
    <n v="7"/>
    <n v="0"/>
    <n v="0"/>
    <n v="0"/>
    <n v="28"/>
    <n v="0"/>
    <n v="28"/>
    <s v="V"/>
    <m/>
    <m/>
    <m/>
    <m/>
    <m/>
    <m/>
    <m/>
    <m/>
    <m/>
    <m/>
    <m/>
    <m/>
    <m/>
    <m/>
  </r>
  <r>
    <x v="506"/>
    <x v="4"/>
    <x v="798"/>
    <n v="11"/>
    <n v="0"/>
    <n v="0"/>
    <n v="1"/>
    <n v="0"/>
    <n v="0"/>
    <n v="0"/>
    <n v="1"/>
    <m/>
    <m/>
    <s v="V"/>
    <s v="V"/>
    <m/>
    <m/>
    <m/>
    <m/>
    <m/>
    <m/>
    <m/>
    <m/>
    <m/>
    <m/>
    <m/>
  </r>
  <r>
    <x v="506"/>
    <x v="5"/>
    <x v="697"/>
    <n v="13"/>
    <n v="2"/>
    <n v="0"/>
    <n v="1"/>
    <n v="0"/>
    <n v="8"/>
    <n v="0"/>
    <n v="9"/>
    <s v="V"/>
    <m/>
    <s v="V"/>
    <s v="V"/>
    <m/>
    <m/>
    <m/>
    <m/>
    <m/>
    <m/>
    <m/>
    <m/>
    <m/>
    <m/>
    <m/>
  </r>
  <r>
    <x v="507"/>
    <x v="5"/>
    <x v="784"/>
    <n v="3"/>
    <n v="0"/>
    <n v="0"/>
    <n v="2"/>
    <n v="0"/>
    <n v="0"/>
    <n v="0"/>
    <n v="2"/>
    <m/>
    <m/>
    <s v="V"/>
    <s v="V"/>
    <m/>
    <m/>
    <m/>
    <m/>
    <m/>
    <m/>
    <m/>
    <m/>
    <m/>
    <m/>
    <m/>
  </r>
  <r>
    <x v="507"/>
    <x v="5"/>
    <x v="759"/>
    <n v="1"/>
    <n v="0"/>
    <n v="0"/>
    <n v="0"/>
    <n v="0"/>
    <n v="0"/>
    <n v="0"/>
    <n v="0"/>
    <m/>
    <m/>
    <m/>
    <m/>
    <m/>
    <m/>
    <m/>
    <m/>
    <m/>
    <m/>
    <m/>
    <m/>
    <m/>
    <m/>
    <m/>
  </r>
  <r>
    <x v="507"/>
    <x v="5"/>
    <x v="730"/>
    <n v="9"/>
    <n v="9"/>
    <n v="0"/>
    <n v="1"/>
    <n v="0"/>
    <n v="67"/>
    <n v="0"/>
    <n v="68"/>
    <s v="V"/>
    <m/>
    <s v="V"/>
    <s v="V"/>
    <m/>
    <m/>
    <m/>
    <m/>
    <m/>
    <m/>
    <m/>
    <m/>
    <m/>
    <m/>
    <m/>
  </r>
  <r>
    <x v="507"/>
    <x v="5"/>
    <x v="724"/>
    <n v="10"/>
    <n v="10"/>
    <n v="0"/>
    <n v="55"/>
    <n v="0"/>
    <n v="93"/>
    <n v="0"/>
    <n v="148"/>
    <s v="V"/>
    <m/>
    <s v="V"/>
    <s v="V"/>
    <m/>
    <m/>
    <m/>
    <m/>
    <m/>
    <m/>
    <m/>
    <m/>
    <m/>
    <m/>
    <m/>
  </r>
  <r>
    <x v="507"/>
    <x v="5"/>
    <x v="698"/>
    <n v="1"/>
    <n v="1"/>
    <n v="0"/>
    <n v="0"/>
    <n v="0"/>
    <n v="2"/>
    <n v="0"/>
    <n v="2"/>
    <s v="V"/>
    <m/>
    <m/>
    <m/>
    <m/>
    <m/>
    <m/>
    <m/>
    <m/>
    <m/>
    <m/>
    <m/>
    <m/>
    <m/>
    <m/>
  </r>
  <r>
    <x v="508"/>
    <x v="5"/>
    <x v="725"/>
    <n v="2"/>
    <n v="1"/>
    <n v="0"/>
    <n v="3"/>
    <n v="0"/>
    <n v="0"/>
    <n v="0"/>
    <n v="3"/>
    <s v="V"/>
    <m/>
    <s v="V"/>
    <s v="V"/>
    <m/>
    <m/>
    <m/>
    <m/>
    <m/>
    <m/>
    <m/>
    <m/>
    <m/>
    <m/>
    <m/>
  </r>
  <r>
    <x v="508"/>
    <x v="6"/>
    <x v="799"/>
    <n v="7"/>
    <n v="2"/>
    <n v="0"/>
    <n v="9"/>
    <n v="0"/>
    <n v="0"/>
    <n v="0"/>
    <n v="9"/>
    <s v="V"/>
    <s v="V"/>
    <s v="V"/>
    <s v="V"/>
    <m/>
    <m/>
    <m/>
    <m/>
    <m/>
    <m/>
    <m/>
    <m/>
    <m/>
    <m/>
    <m/>
  </r>
  <r>
    <x v="509"/>
    <x v="6"/>
    <x v="800"/>
    <n v="2"/>
    <n v="0"/>
    <n v="0"/>
    <n v="1"/>
    <n v="0"/>
    <n v="0"/>
    <n v="0"/>
    <n v="1"/>
    <s v="V"/>
    <s v="V"/>
    <m/>
    <m/>
    <m/>
    <m/>
    <m/>
    <m/>
    <m/>
    <m/>
    <m/>
    <m/>
    <m/>
    <m/>
    <m/>
  </r>
  <r>
    <x v="509"/>
    <x v="3"/>
    <x v="774"/>
    <n v="6"/>
    <n v="0"/>
    <n v="0"/>
    <n v="0"/>
    <n v="0"/>
    <n v="0"/>
    <n v="0"/>
    <n v="0"/>
    <m/>
    <m/>
    <m/>
    <m/>
    <m/>
    <m/>
    <m/>
    <m/>
    <m/>
    <m/>
    <m/>
    <m/>
    <m/>
    <m/>
    <m/>
  </r>
  <r>
    <x v="509"/>
    <x v="3"/>
    <x v="787"/>
    <n v="4"/>
    <n v="0"/>
    <n v="0"/>
    <n v="0"/>
    <n v="0"/>
    <n v="0"/>
    <n v="0"/>
    <n v="0"/>
    <m/>
    <m/>
    <m/>
    <m/>
    <m/>
    <m/>
    <m/>
    <m/>
    <m/>
    <m/>
    <m/>
    <m/>
    <m/>
    <m/>
    <m/>
  </r>
  <r>
    <x v="509"/>
    <x v="5"/>
    <x v="724"/>
    <n v="10"/>
    <n v="1"/>
    <n v="0"/>
    <n v="17"/>
    <n v="0"/>
    <n v="0"/>
    <n v="0"/>
    <n v="17"/>
    <m/>
    <m/>
    <s v="V"/>
    <s v="V"/>
    <m/>
    <m/>
    <m/>
    <m/>
    <m/>
    <m/>
    <m/>
    <m/>
    <m/>
    <m/>
    <m/>
  </r>
  <r>
    <x v="509"/>
    <x v="3"/>
    <x v="747"/>
    <n v="13"/>
    <n v="0"/>
    <n v="0"/>
    <n v="0"/>
    <n v="0"/>
    <n v="0"/>
    <n v="0"/>
    <n v="0"/>
    <m/>
    <m/>
    <m/>
    <m/>
    <m/>
    <m/>
    <m/>
    <m/>
    <m/>
    <m/>
    <m/>
    <m/>
    <m/>
    <m/>
    <m/>
  </r>
  <r>
    <x v="509"/>
    <x v="2"/>
    <x v="767"/>
    <n v="1"/>
    <n v="0"/>
    <n v="0"/>
    <n v="0"/>
    <n v="0"/>
    <n v="0"/>
    <n v="0"/>
    <n v="0"/>
    <m/>
    <m/>
    <m/>
    <m/>
    <m/>
    <m/>
    <m/>
    <m/>
    <m/>
    <m/>
    <m/>
    <m/>
    <m/>
    <m/>
    <m/>
  </r>
  <r>
    <x v="510"/>
    <x v="3"/>
    <x v="778"/>
    <n v="13"/>
    <n v="0"/>
    <n v="0"/>
    <n v="0"/>
    <n v="0"/>
    <n v="0"/>
    <n v="0"/>
    <n v="0"/>
    <m/>
    <m/>
    <m/>
    <m/>
    <m/>
    <m/>
    <m/>
    <m/>
    <m/>
    <m/>
    <m/>
    <m/>
    <m/>
    <m/>
    <m/>
  </r>
  <r>
    <x v="510"/>
    <x v="3"/>
    <x v="748"/>
    <n v="13"/>
    <n v="0"/>
    <n v="0"/>
    <n v="0"/>
    <n v="0"/>
    <n v="0"/>
    <n v="0"/>
    <n v="0"/>
    <m/>
    <m/>
    <m/>
    <m/>
    <m/>
    <m/>
    <m/>
    <m/>
    <m/>
    <m/>
    <m/>
    <m/>
    <m/>
    <m/>
    <m/>
  </r>
  <r>
    <x v="510"/>
    <x v="3"/>
    <x v="765"/>
    <n v="13"/>
    <n v="0"/>
    <n v="0"/>
    <n v="0"/>
    <n v="0"/>
    <n v="0"/>
    <n v="0"/>
    <n v="0"/>
    <m/>
    <m/>
    <m/>
    <m/>
    <m/>
    <m/>
    <m/>
    <m/>
    <m/>
    <m/>
    <m/>
    <m/>
    <m/>
    <m/>
    <m/>
  </r>
  <r>
    <x v="510"/>
    <x v="2"/>
    <x v="749"/>
    <n v="11"/>
    <n v="0"/>
    <n v="0"/>
    <n v="0"/>
    <n v="0"/>
    <n v="0"/>
    <n v="0"/>
    <n v="0"/>
    <m/>
    <m/>
    <m/>
    <m/>
    <m/>
    <m/>
    <m/>
    <m/>
    <m/>
    <m/>
    <m/>
    <m/>
    <m/>
    <m/>
    <m/>
  </r>
  <r>
    <x v="510"/>
    <x v="3"/>
    <x v="769"/>
    <n v="9"/>
    <n v="0"/>
    <n v="0"/>
    <n v="0"/>
    <n v="0"/>
    <n v="0"/>
    <n v="0"/>
    <n v="0"/>
    <m/>
    <m/>
    <m/>
    <m/>
    <m/>
    <m/>
    <m/>
    <m/>
    <m/>
    <m/>
    <m/>
    <m/>
    <m/>
    <m/>
    <m/>
  </r>
  <r>
    <x v="510"/>
    <x v="3"/>
    <x v="764"/>
    <n v="11"/>
    <n v="0"/>
    <n v="0"/>
    <n v="0"/>
    <n v="0"/>
    <n v="0"/>
    <n v="0"/>
    <n v="0"/>
    <m/>
    <m/>
    <m/>
    <m/>
    <m/>
    <m/>
    <m/>
    <m/>
    <m/>
    <m/>
    <m/>
    <m/>
    <m/>
    <m/>
    <m/>
  </r>
  <r>
    <x v="510"/>
    <x v="3"/>
    <x v="754"/>
    <n v="13"/>
    <n v="0"/>
    <n v="0"/>
    <n v="0"/>
    <n v="0"/>
    <n v="0"/>
    <n v="0"/>
    <n v="0"/>
    <m/>
    <m/>
    <m/>
    <m/>
    <m/>
    <m/>
    <m/>
    <m/>
    <m/>
    <m/>
    <m/>
    <m/>
    <m/>
    <m/>
    <m/>
  </r>
  <r>
    <x v="510"/>
    <x v="3"/>
    <x v="782"/>
    <n v="13"/>
    <n v="0"/>
    <n v="0"/>
    <n v="0"/>
    <n v="0"/>
    <n v="0"/>
    <n v="0"/>
    <n v="0"/>
    <m/>
    <m/>
    <m/>
    <m/>
    <m/>
    <m/>
    <m/>
    <m/>
    <m/>
    <m/>
    <m/>
    <m/>
    <m/>
    <m/>
    <m/>
  </r>
  <r>
    <x v="510"/>
    <x v="5"/>
    <x v="694"/>
    <n v="12"/>
    <n v="12"/>
    <n v="0"/>
    <n v="0"/>
    <n v="0"/>
    <n v="0"/>
    <n v="0"/>
    <n v="0"/>
    <m/>
    <m/>
    <m/>
    <m/>
    <m/>
    <m/>
    <m/>
    <m/>
    <m/>
    <m/>
    <m/>
    <m/>
    <m/>
    <m/>
    <m/>
  </r>
  <r>
    <x v="510"/>
    <x v="5"/>
    <x v="693"/>
    <n v="12"/>
    <n v="12"/>
    <n v="0"/>
    <n v="0"/>
    <n v="0"/>
    <n v="0"/>
    <n v="0"/>
    <n v="0"/>
    <m/>
    <m/>
    <m/>
    <m/>
    <m/>
    <m/>
    <m/>
    <m/>
    <m/>
    <m/>
    <m/>
    <m/>
    <m/>
    <m/>
    <m/>
  </r>
  <r>
    <x v="511"/>
    <x v="3"/>
    <x v="746"/>
    <n v="13"/>
    <n v="0"/>
    <n v="0"/>
    <n v="0"/>
    <n v="0"/>
    <n v="0"/>
    <n v="0"/>
    <n v="0"/>
    <m/>
    <m/>
    <m/>
    <m/>
    <m/>
    <m/>
    <m/>
    <m/>
    <m/>
    <m/>
    <m/>
    <m/>
    <m/>
    <m/>
    <m/>
  </r>
  <r>
    <x v="512"/>
    <x v="5"/>
    <x v="735"/>
    <n v="12"/>
    <n v="0"/>
    <n v="0"/>
    <n v="0"/>
    <n v="1"/>
    <n v="0"/>
    <n v="0"/>
    <n v="1"/>
    <s v="V"/>
    <m/>
    <m/>
    <m/>
    <m/>
    <m/>
    <m/>
    <m/>
    <m/>
    <m/>
    <m/>
    <m/>
    <m/>
    <m/>
    <m/>
  </r>
  <r>
    <x v="512"/>
    <x v="5"/>
    <x v="726"/>
    <n v="10"/>
    <n v="0"/>
    <n v="0"/>
    <n v="0"/>
    <n v="0"/>
    <n v="4"/>
    <n v="0"/>
    <n v="4"/>
    <s v="V"/>
    <m/>
    <m/>
    <m/>
    <m/>
    <m/>
    <m/>
    <m/>
    <m/>
    <m/>
    <m/>
    <m/>
    <m/>
    <m/>
    <m/>
  </r>
  <r>
    <x v="512"/>
    <x v="3"/>
    <x v="785"/>
    <n v="13"/>
    <n v="0"/>
    <n v="0"/>
    <n v="0"/>
    <n v="0"/>
    <n v="0"/>
    <n v="0"/>
    <n v="0"/>
    <m/>
    <m/>
    <m/>
    <m/>
    <m/>
    <m/>
    <m/>
    <m/>
    <m/>
    <m/>
    <m/>
    <m/>
    <m/>
    <m/>
    <m/>
  </r>
  <r>
    <x v="513"/>
    <x v="5"/>
    <x v="801"/>
    <n v="1"/>
    <n v="0"/>
    <n v="0"/>
    <n v="0"/>
    <n v="0"/>
    <n v="1"/>
    <n v="0"/>
    <n v="1"/>
    <s v="V"/>
    <m/>
    <m/>
    <m/>
    <m/>
    <m/>
    <m/>
    <m/>
    <m/>
    <m/>
    <m/>
    <m/>
    <m/>
    <m/>
    <m/>
  </r>
  <r>
    <x v="513"/>
    <x v="3"/>
    <x v="783"/>
    <n v="5"/>
    <n v="0"/>
    <n v="0"/>
    <n v="0"/>
    <n v="0"/>
    <n v="0"/>
    <n v="0"/>
    <n v="0"/>
    <m/>
    <m/>
    <m/>
    <m/>
    <m/>
    <m/>
    <m/>
    <m/>
    <m/>
    <m/>
    <m/>
    <m/>
    <m/>
    <m/>
    <m/>
  </r>
  <r>
    <x v="513"/>
    <x v="5"/>
    <x v="734"/>
    <n v="13"/>
    <n v="2"/>
    <n v="0"/>
    <n v="14"/>
    <n v="0"/>
    <n v="0"/>
    <n v="0"/>
    <n v="14"/>
    <m/>
    <m/>
    <s v="V"/>
    <s v="V"/>
    <m/>
    <m/>
    <m/>
    <m/>
    <m/>
    <m/>
    <m/>
    <m/>
    <m/>
    <m/>
    <m/>
  </r>
  <r>
    <x v="513"/>
    <x v="6"/>
    <x v="802"/>
    <n v="13"/>
    <n v="0"/>
    <n v="0"/>
    <n v="4"/>
    <n v="0"/>
    <n v="0"/>
    <n v="0"/>
    <n v="4"/>
    <s v="V"/>
    <s v="V"/>
    <m/>
    <m/>
    <m/>
    <m/>
    <m/>
    <m/>
    <m/>
    <m/>
    <m/>
    <m/>
    <m/>
    <m/>
    <m/>
  </r>
  <r>
    <x v="513"/>
    <x v="6"/>
    <x v="803"/>
    <n v="13"/>
    <n v="0"/>
    <n v="0"/>
    <n v="5"/>
    <n v="0"/>
    <n v="0"/>
    <n v="0"/>
    <n v="5"/>
    <m/>
    <m/>
    <s v="V"/>
    <s v="V"/>
    <m/>
    <m/>
    <m/>
    <m/>
    <m/>
    <m/>
    <m/>
    <m/>
    <m/>
    <m/>
    <m/>
  </r>
  <r>
    <x v="514"/>
    <x v="5"/>
    <x v="723"/>
    <n v="13"/>
    <n v="0"/>
    <n v="0"/>
    <n v="0"/>
    <n v="0"/>
    <n v="1"/>
    <n v="0"/>
    <n v="1"/>
    <s v="V"/>
    <m/>
    <m/>
    <m/>
    <m/>
    <m/>
    <m/>
    <m/>
    <m/>
    <m/>
    <m/>
    <m/>
    <m/>
    <m/>
    <m/>
  </r>
  <r>
    <x v="514"/>
    <x v="5"/>
    <x v="760"/>
    <n v="5"/>
    <n v="0"/>
    <n v="0"/>
    <n v="0"/>
    <n v="0"/>
    <n v="0"/>
    <n v="0"/>
    <n v="0"/>
    <m/>
    <m/>
    <m/>
    <m/>
    <m/>
    <m/>
    <m/>
    <m/>
    <m/>
    <m/>
    <m/>
    <m/>
    <m/>
    <m/>
    <m/>
  </r>
  <r>
    <x v="514"/>
    <x v="5"/>
    <x v="728"/>
    <n v="6"/>
    <n v="0"/>
    <n v="0"/>
    <n v="0"/>
    <n v="0"/>
    <n v="0"/>
    <n v="0"/>
    <n v="0"/>
    <m/>
    <m/>
    <m/>
    <m/>
    <m/>
    <m/>
    <m/>
    <m/>
    <m/>
    <m/>
    <m/>
    <m/>
    <m/>
    <m/>
    <m/>
  </r>
  <r>
    <x v="514"/>
    <x v="3"/>
    <x v="781"/>
    <n v="13"/>
    <n v="0"/>
    <n v="0"/>
    <n v="0"/>
    <n v="0"/>
    <n v="0"/>
    <n v="0"/>
    <n v="0"/>
    <m/>
    <m/>
    <m/>
    <m/>
    <m/>
    <m/>
    <m/>
    <m/>
    <m/>
    <m/>
    <m/>
    <m/>
    <m/>
    <m/>
    <m/>
  </r>
  <r>
    <x v="514"/>
    <x v="5"/>
    <x v="804"/>
    <n v="1"/>
    <n v="0"/>
    <n v="0"/>
    <n v="1"/>
    <n v="0"/>
    <n v="0"/>
    <n v="0"/>
    <n v="1"/>
    <m/>
    <m/>
    <s v="V"/>
    <s v="V"/>
    <m/>
    <m/>
    <m/>
    <m/>
    <m/>
    <m/>
    <m/>
    <m/>
    <m/>
    <m/>
    <m/>
  </r>
  <r>
    <x v="514"/>
    <x v="5"/>
    <x v="730"/>
    <n v="9"/>
    <n v="1"/>
    <n v="0"/>
    <n v="0"/>
    <n v="1"/>
    <n v="6"/>
    <n v="0"/>
    <n v="7"/>
    <s v="V"/>
    <m/>
    <m/>
    <m/>
    <m/>
    <m/>
    <m/>
    <m/>
    <m/>
    <m/>
    <m/>
    <m/>
    <m/>
    <m/>
    <m/>
  </r>
  <r>
    <x v="515"/>
    <x v="4"/>
    <x v="786"/>
    <n v="2"/>
    <n v="0"/>
    <n v="0"/>
    <n v="0"/>
    <n v="0"/>
    <n v="0"/>
    <n v="0"/>
    <n v="0"/>
    <m/>
    <m/>
    <m/>
    <m/>
    <m/>
    <m/>
    <m/>
    <m/>
    <m/>
    <m/>
    <m/>
    <m/>
    <m/>
    <m/>
    <m/>
  </r>
  <r>
    <x v="515"/>
    <x v="5"/>
    <x v="805"/>
    <n v="2"/>
    <n v="0"/>
    <n v="0"/>
    <n v="0"/>
    <n v="0"/>
    <n v="0"/>
    <n v="0"/>
    <n v="0"/>
    <m/>
    <m/>
    <m/>
    <m/>
    <m/>
    <m/>
    <m/>
    <m/>
    <m/>
    <m/>
    <m/>
    <m/>
    <m/>
    <m/>
    <m/>
  </r>
  <r>
    <x v="516"/>
    <x v="5"/>
    <x v="806"/>
    <n v="1"/>
    <n v="0"/>
    <n v="0"/>
    <n v="0"/>
    <n v="0"/>
    <n v="0"/>
    <n v="0"/>
    <n v="0"/>
    <m/>
    <m/>
    <m/>
    <m/>
    <m/>
    <m/>
    <m/>
    <m/>
    <m/>
    <m/>
    <m/>
    <m/>
    <m/>
    <m/>
    <m/>
  </r>
  <r>
    <x v="517"/>
    <x v="5"/>
    <x v="774"/>
    <n v="6"/>
    <n v="0"/>
    <n v="0"/>
    <n v="0"/>
    <n v="0"/>
    <n v="0"/>
    <n v="0"/>
    <n v="0"/>
    <m/>
    <m/>
    <m/>
    <m/>
    <m/>
    <m/>
    <m/>
    <m/>
    <m/>
    <m/>
    <m/>
    <m/>
    <m/>
    <m/>
    <m/>
  </r>
  <r>
    <x v="517"/>
    <x v="5"/>
    <x v="787"/>
    <n v="4"/>
    <n v="0"/>
    <n v="0"/>
    <n v="0"/>
    <n v="0"/>
    <n v="0"/>
    <n v="0"/>
    <n v="0"/>
    <m/>
    <m/>
    <m/>
    <m/>
    <m/>
    <m/>
    <m/>
    <m/>
    <m/>
    <m/>
    <m/>
    <m/>
    <m/>
    <m/>
    <m/>
  </r>
  <r>
    <x v="517"/>
    <x v="5"/>
    <x v="747"/>
    <n v="13"/>
    <n v="0"/>
    <n v="0"/>
    <n v="0"/>
    <n v="1"/>
    <n v="1"/>
    <n v="0"/>
    <n v="2"/>
    <s v="V"/>
    <m/>
    <m/>
    <m/>
    <m/>
    <m/>
    <m/>
    <m/>
    <m/>
    <m/>
    <m/>
    <m/>
    <m/>
    <m/>
    <m/>
  </r>
  <r>
    <x v="518"/>
    <x v="5"/>
    <x v="764"/>
    <n v="11"/>
    <n v="0"/>
    <n v="0"/>
    <n v="1"/>
    <n v="0"/>
    <n v="1"/>
    <n v="0"/>
    <n v="2"/>
    <s v="V"/>
    <m/>
    <s v="V"/>
    <s v="V"/>
    <m/>
    <m/>
    <m/>
    <m/>
    <m/>
    <m/>
    <m/>
    <m/>
    <m/>
    <m/>
    <m/>
  </r>
  <r>
    <x v="518"/>
    <x v="5"/>
    <x v="748"/>
    <n v="13"/>
    <n v="0"/>
    <n v="0"/>
    <n v="0"/>
    <n v="0"/>
    <n v="3"/>
    <n v="0"/>
    <n v="3"/>
    <s v="V"/>
    <m/>
    <m/>
    <m/>
    <m/>
    <m/>
    <m/>
    <m/>
    <m/>
    <m/>
    <m/>
    <m/>
    <m/>
    <m/>
    <m/>
  </r>
  <r>
    <x v="518"/>
    <x v="5"/>
    <x v="778"/>
    <n v="13"/>
    <n v="0"/>
    <n v="0"/>
    <n v="0"/>
    <n v="0"/>
    <n v="1"/>
    <n v="0"/>
    <n v="1"/>
    <s v="V"/>
    <m/>
    <m/>
    <m/>
    <m/>
    <m/>
    <m/>
    <m/>
    <m/>
    <m/>
    <m/>
    <m/>
    <m/>
    <m/>
    <m/>
  </r>
  <r>
    <x v="518"/>
    <x v="5"/>
    <x v="782"/>
    <n v="13"/>
    <n v="0"/>
    <n v="0"/>
    <n v="0"/>
    <n v="0"/>
    <n v="0"/>
    <n v="0"/>
    <n v="0"/>
    <m/>
    <m/>
    <m/>
    <m/>
    <m/>
    <m/>
    <m/>
    <m/>
    <m/>
    <m/>
    <m/>
    <m/>
    <m/>
    <m/>
    <m/>
  </r>
  <r>
    <x v="518"/>
    <x v="5"/>
    <x v="769"/>
    <n v="9"/>
    <n v="0"/>
    <n v="0"/>
    <n v="0"/>
    <n v="0"/>
    <n v="4"/>
    <n v="0"/>
    <n v="4"/>
    <s v="V"/>
    <m/>
    <m/>
    <m/>
    <m/>
    <m/>
    <m/>
    <m/>
    <m/>
    <m/>
    <m/>
    <m/>
    <m/>
    <m/>
    <m/>
  </r>
  <r>
    <x v="519"/>
    <x v="5"/>
    <x v="785"/>
    <n v="13"/>
    <n v="0"/>
    <n v="0"/>
    <n v="0"/>
    <n v="0"/>
    <n v="0"/>
    <n v="0"/>
    <n v="0"/>
    <m/>
    <m/>
    <m/>
    <m/>
    <m/>
    <m/>
    <m/>
    <m/>
    <m/>
    <m/>
    <m/>
    <m/>
    <m/>
    <m/>
    <m/>
  </r>
  <r>
    <x v="517"/>
    <x v="6"/>
    <x v="807"/>
    <n v="13"/>
    <n v="4"/>
    <n v="0"/>
    <n v="17"/>
    <n v="0"/>
    <n v="0"/>
    <n v="0"/>
    <n v="17"/>
    <s v="V"/>
    <s v="V"/>
    <s v="V"/>
    <s v="V"/>
    <m/>
    <m/>
    <m/>
    <m/>
    <m/>
    <m/>
    <m/>
    <m/>
    <m/>
    <m/>
    <m/>
  </r>
  <r>
    <x v="517"/>
    <x v="6"/>
    <x v="808"/>
    <n v="13"/>
    <n v="3"/>
    <n v="0"/>
    <n v="13"/>
    <n v="0"/>
    <n v="0"/>
    <n v="0"/>
    <n v="13"/>
    <s v="V"/>
    <s v="V"/>
    <s v="V"/>
    <s v="V"/>
    <m/>
    <m/>
    <m/>
    <m/>
    <m/>
    <m/>
    <m/>
    <m/>
    <m/>
    <m/>
    <m/>
  </r>
  <r>
    <x v="517"/>
    <x v="6"/>
    <x v="809"/>
    <n v="13"/>
    <n v="2"/>
    <n v="0"/>
    <n v="12"/>
    <n v="0"/>
    <n v="0"/>
    <n v="0"/>
    <n v="12"/>
    <s v="V"/>
    <s v="V"/>
    <s v="V"/>
    <s v="V"/>
    <m/>
    <m/>
    <m/>
    <m/>
    <m/>
    <m/>
    <m/>
    <m/>
    <m/>
    <m/>
    <m/>
  </r>
  <r>
    <x v="519"/>
    <x v="6"/>
    <x v="810"/>
    <n v="13"/>
    <n v="0"/>
    <n v="0"/>
    <n v="0"/>
    <n v="0"/>
    <n v="0"/>
    <n v="0"/>
    <n v="0"/>
    <m/>
    <m/>
    <m/>
    <m/>
    <m/>
    <m/>
    <m/>
    <m/>
    <m/>
    <m/>
    <m/>
    <m/>
    <m/>
    <m/>
    <m/>
  </r>
  <r>
    <x v="519"/>
    <x v="6"/>
    <x v="811"/>
    <n v="2"/>
    <n v="0"/>
    <n v="0"/>
    <n v="0"/>
    <n v="0"/>
    <n v="0"/>
    <n v="0"/>
    <n v="0"/>
    <m/>
    <m/>
    <m/>
    <m/>
    <m/>
    <m/>
    <m/>
    <m/>
    <m/>
    <m/>
    <m/>
    <m/>
    <m/>
    <m/>
    <m/>
  </r>
  <r>
    <x v="520"/>
    <x v="5"/>
    <x v="746"/>
    <n v="13"/>
    <n v="0"/>
    <n v="0"/>
    <n v="0"/>
    <n v="0"/>
    <n v="0"/>
    <n v="0"/>
    <n v="0"/>
    <m/>
    <m/>
    <m/>
    <m/>
    <m/>
    <m/>
    <m/>
    <m/>
    <m/>
    <m/>
    <m/>
    <m/>
    <m/>
    <m/>
    <m/>
  </r>
  <r>
    <x v="520"/>
    <x v="5"/>
    <x v="765"/>
    <n v="13"/>
    <n v="0"/>
    <n v="0"/>
    <n v="0"/>
    <n v="2"/>
    <n v="1"/>
    <n v="0"/>
    <n v="0"/>
    <s v="V"/>
    <m/>
    <m/>
    <m/>
    <m/>
    <m/>
    <m/>
    <m/>
    <m/>
    <m/>
    <m/>
    <m/>
    <m/>
    <m/>
    <m/>
  </r>
  <r>
    <x v="520"/>
    <x v="5"/>
    <x v="783"/>
    <n v="5"/>
    <n v="1"/>
    <n v="0"/>
    <n v="0"/>
    <n v="0"/>
    <n v="6"/>
    <n v="0"/>
    <n v="6"/>
    <s v="V"/>
    <m/>
    <m/>
    <m/>
    <m/>
    <m/>
    <m/>
    <m/>
    <m/>
    <m/>
    <m/>
    <m/>
    <m/>
    <m/>
    <m/>
  </r>
  <r>
    <x v="520"/>
    <x v="6"/>
    <x v="812"/>
    <n v="3"/>
    <n v="0"/>
    <n v="0"/>
    <n v="1"/>
    <n v="0"/>
    <n v="0"/>
    <n v="0"/>
    <n v="1"/>
    <m/>
    <m/>
    <s v="V"/>
    <s v="V"/>
    <m/>
    <m/>
    <m/>
    <m/>
    <m/>
    <m/>
    <m/>
    <m/>
    <m/>
    <m/>
    <m/>
  </r>
  <r>
    <x v="520"/>
    <x v="6"/>
    <x v="813"/>
    <n v="4"/>
    <n v="0"/>
    <n v="0"/>
    <n v="0"/>
    <n v="0"/>
    <n v="0"/>
    <n v="0"/>
    <n v="0"/>
    <m/>
    <m/>
    <m/>
    <m/>
    <m/>
    <m/>
    <m/>
    <m/>
    <m/>
    <m/>
    <m/>
    <m/>
    <m/>
    <m/>
    <m/>
  </r>
  <r>
    <x v="521"/>
    <x v="5"/>
    <x v="814"/>
    <n v="1"/>
    <n v="0"/>
    <n v="0"/>
    <n v="0"/>
    <n v="0"/>
    <n v="0"/>
    <n v="0"/>
    <n v="0"/>
    <m/>
    <m/>
    <m/>
    <m/>
    <m/>
    <m/>
    <m/>
    <m/>
    <m/>
    <m/>
    <m/>
    <m/>
    <m/>
    <m/>
    <m/>
  </r>
  <r>
    <x v="521"/>
    <x v="4"/>
    <x v="727"/>
    <n v="2"/>
    <n v="0"/>
    <n v="0"/>
    <n v="0"/>
    <n v="0"/>
    <n v="1"/>
    <n v="0"/>
    <n v="1"/>
    <s v="V"/>
    <m/>
    <m/>
    <m/>
    <m/>
    <m/>
    <m/>
    <m/>
    <m/>
    <m/>
    <m/>
    <m/>
    <m/>
    <m/>
    <m/>
  </r>
  <r>
    <x v="521"/>
    <x v="4"/>
    <x v="749"/>
    <n v="11"/>
    <n v="0"/>
    <n v="0"/>
    <n v="0"/>
    <n v="0"/>
    <n v="0"/>
    <n v="0"/>
    <n v="0"/>
    <m/>
    <m/>
    <m/>
    <m/>
    <m/>
    <m/>
    <m/>
    <m/>
    <m/>
    <m/>
    <m/>
    <m/>
    <m/>
    <m/>
    <m/>
  </r>
  <r>
    <x v="522"/>
    <x v="5"/>
    <x v="781"/>
    <n v="13"/>
    <n v="0"/>
    <n v="0"/>
    <n v="0"/>
    <n v="0"/>
    <n v="0"/>
    <n v="0"/>
    <n v="0"/>
    <m/>
    <m/>
    <m/>
    <m/>
    <m/>
    <m/>
    <m/>
    <m/>
    <m/>
    <m/>
    <m/>
    <m/>
    <m/>
    <m/>
    <m/>
  </r>
  <r>
    <x v="523"/>
    <x v="4"/>
    <x v="815"/>
    <n v="1"/>
    <n v="0"/>
    <n v="0"/>
    <n v="0"/>
    <n v="0"/>
    <n v="0"/>
    <n v="0"/>
    <n v="0"/>
    <m/>
    <m/>
    <m/>
    <m/>
    <m/>
    <m/>
    <m/>
    <m/>
    <m/>
    <m/>
    <m/>
    <m/>
    <m/>
    <m/>
    <m/>
  </r>
  <r>
    <x v="524"/>
    <x v="6"/>
    <x v="816"/>
    <n v="12"/>
    <n v="0"/>
    <n v="0"/>
    <n v="6"/>
    <n v="0"/>
    <n v="0"/>
    <n v="0"/>
    <n v="6"/>
    <s v="V"/>
    <s v="V"/>
    <s v="V"/>
    <s v="V"/>
    <m/>
    <m/>
    <m/>
    <m/>
    <m/>
    <m/>
    <m/>
    <m/>
    <m/>
    <m/>
    <m/>
  </r>
  <r>
    <x v="524"/>
    <x v="6"/>
    <x v="817"/>
    <n v="13"/>
    <n v="13"/>
    <n v="0"/>
    <n v="0"/>
    <n v="0"/>
    <n v="0"/>
    <n v="0"/>
    <n v="0"/>
    <m/>
    <m/>
    <m/>
    <m/>
    <m/>
    <m/>
    <m/>
    <m/>
    <m/>
    <m/>
    <m/>
    <m/>
    <m/>
    <m/>
    <m/>
  </r>
  <r>
    <x v="525"/>
    <x v="6"/>
    <x v="817"/>
    <n v="13"/>
    <n v="0"/>
    <n v="0"/>
    <n v="7"/>
    <n v="0"/>
    <n v="0"/>
    <n v="0"/>
    <n v="7"/>
    <m/>
    <s v="V"/>
    <s v="V"/>
    <s v="V"/>
    <m/>
    <m/>
    <m/>
    <m/>
    <m/>
    <m/>
    <m/>
    <m/>
    <m/>
    <m/>
    <m/>
  </r>
  <r>
    <x v="526"/>
    <x v="3"/>
    <x v="786"/>
    <n v="2"/>
    <n v="0"/>
    <n v="0"/>
    <n v="0"/>
    <n v="0"/>
    <n v="0"/>
    <n v="0"/>
    <n v="0"/>
    <m/>
    <m/>
    <m/>
    <m/>
    <m/>
    <m/>
    <m/>
    <m/>
    <m/>
    <m/>
    <m/>
    <m/>
    <m/>
    <m/>
    <m/>
  </r>
  <r>
    <x v="527"/>
    <x v="3"/>
    <x v="727"/>
    <n v="2"/>
    <n v="0"/>
    <n v="0"/>
    <n v="0"/>
    <n v="0"/>
    <n v="0"/>
    <n v="0"/>
    <n v="0"/>
    <m/>
    <m/>
    <m/>
    <m/>
    <m/>
    <m/>
    <m/>
    <m/>
    <m/>
    <m/>
    <m/>
    <m/>
    <m/>
    <m/>
    <m/>
  </r>
  <r>
    <x v="527"/>
    <x v="3"/>
    <x v="749"/>
    <n v="11"/>
    <n v="0"/>
    <n v="0"/>
    <n v="0"/>
    <n v="0"/>
    <n v="0"/>
    <n v="0"/>
    <n v="0"/>
    <m/>
    <m/>
    <m/>
    <m/>
    <m/>
    <m/>
    <m/>
    <m/>
    <m/>
    <m/>
    <m/>
    <m/>
    <m/>
    <m/>
    <m/>
  </r>
  <r>
    <x v="528"/>
    <x v="4"/>
    <x v="780"/>
    <n v="5"/>
    <n v="0"/>
    <n v="0"/>
    <n v="0"/>
    <n v="0"/>
    <n v="0"/>
    <n v="0"/>
    <n v="0"/>
    <m/>
    <m/>
    <m/>
    <m/>
    <m/>
    <m/>
    <m/>
    <m/>
    <m/>
    <m/>
    <m/>
    <m/>
    <m/>
    <m/>
    <m/>
  </r>
  <r>
    <x v="529"/>
    <x v="6"/>
    <x v="818"/>
    <n v="1"/>
    <n v="0"/>
    <n v="0"/>
    <n v="0"/>
    <n v="0"/>
    <n v="0"/>
    <n v="0"/>
    <n v="0"/>
    <m/>
    <m/>
    <m/>
    <m/>
    <m/>
    <m/>
    <m/>
    <m/>
    <m/>
    <m/>
    <m/>
    <m/>
    <m/>
    <m/>
    <m/>
  </r>
  <r>
    <x v="529"/>
    <x v="6"/>
    <x v="819"/>
    <n v="1"/>
    <n v="0"/>
    <n v="0"/>
    <n v="0"/>
    <n v="0"/>
    <n v="0"/>
    <n v="0"/>
    <n v="0"/>
    <m/>
    <m/>
    <m/>
    <m/>
    <m/>
    <m/>
    <m/>
    <m/>
    <m/>
    <m/>
    <m/>
    <m/>
    <m/>
    <m/>
    <m/>
  </r>
  <r>
    <x v="529"/>
    <x v="6"/>
    <x v="820"/>
    <n v="1"/>
    <n v="0"/>
    <n v="0"/>
    <n v="0"/>
    <n v="0"/>
    <n v="0"/>
    <n v="0"/>
    <n v="0"/>
    <m/>
    <m/>
    <m/>
    <m/>
    <m/>
    <m/>
    <m/>
    <m/>
    <m/>
    <m/>
    <m/>
    <m/>
    <m/>
    <m/>
    <m/>
  </r>
  <r>
    <x v="529"/>
    <x v="6"/>
    <x v="821"/>
    <n v="3"/>
    <n v="0"/>
    <n v="0"/>
    <n v="2"/>
    <n v="0"/>
    <n v="0"/>
    <n v="0"/>
    <n v="2"/>
    <s v="V"/>
    <s v="V"/>
    <s v="V"/>
    <s v="V"/>
    <m/>
    <m/>
    <m/>
    <m/>
    <m/>
    <m/>
    <m/>
    <m/>
    <m/>
    <m/>
    <m/>
  </r>
  <r>
    <x v="530"/>
    <x v="6"/>
    <x v="818"/>
    <n v="1"/>
    <n v="0"/>
    <n v="0"/>
    <n v="0"/>
    <n v="0"/>
    <n v="0"/>
    <n v="0"/>
    <n v="0"/>
    <m/>
    <m/>
    <m/>
    <m/>
    <m/>
    <m/>
    <m/>
    <m/>
    <m/>
    <m/>
    <m/>
    <m/>
    <m/>
    <m/>
    <m/>
  </r>
  <r>
    <x v="531"/>
    <x v="5"/>
    <x v="822"/>
    <n v="2"/>
    <n v="0"/>
    <n v="0"/>
    <n v="0"/>
    <n v="0"/>
    <n v="0"/>
    <n v="0"/>
    <n v="0"/>
    <m/>
    <m/>
    <m/>
    <m/>
    <m/>
    <m/>
    <m/>
    <m/>
    <m/>
    <m/>
    <m/>
    <m/>
    <m/>
    <m/>
    <m/>
  </r>
  <r>
    <x v="531"/>
    <x v="5"/>
    <x v="698"/>
    <n v="8"/>
    <n v="0"/>
    <n v="0"/>
    <n v="0"/>
    <n v="0"/>
    <n v="1"/>
    <n v="0"/>
    <n v="1"/>
    <s v="V"/>
    <m/>
    <m/>
    <m/>
    <m/>
    <m/>
    <m/>
    <m/>
    <m/>
    <m/>
    <m/>
    <m/>
    <m/>
    <m/>
    <m/>
  </r>
  <r>
    <x v="531"/>
    <x v="6"/>
    <x v="823"/>
    <n v="6"/>
    <n v="0"/>
    <n v="0"/>
    <n v="5"/>
    <n v="0"/>
    <n v="0"/>
    <n v="0"/>
    <n v="5"/>
    <s v="V"/>
    <s v="V"/>
    <s v="V"/>
    <s v="V"/>
    <m/>
    <m/>
    <m/>
    <m/>
    <m/>
    <m/>
    <m/>
    <m/>
    <m/>
    <m/>
    <m/>
  </r>
  <r>
    <x v="531"/>
    <x v="6"/>
    <x v="824"/>
    <n v="12"/>
    <n v="0"/>
    <n v="0"/>
    <n v="7"/>
    <n v="0"/>
    <n v="0"/>
    <n v="0"/>
    <n v="7"/>
    <s v="V"/>
    <s v="V"/>
    <s v="V"/>
    <s v="V"/>
    <m/>
    <m/>
    <m/>
    <m/>
    <m/>
    <m/>
    <m/>
    <m/>
    <m/>
    <m/>
    <m/>
  </r>
  <r>
    <x v="531"/>
    <x v="6"/>
    <x v="825"/>
    <n v="9"/>
    <n v="6"/>
    <n v="0"/>
    <n v="28"/>
    <n v="0"/>
    <n v="0"/>
    <n v="0"/>
    <n v="28"/>
    <m/>
    <m/>
    <s v="V"/>
    <s v="V"/>
    <m/>
    <m/>
    <m/>
    <m/>
    <m/>
    <m/>
    <m/>
    <m/>
    <m/>
    <m/>
    <m/>
  </r>
  <r>
    <x v="532"/>
    <x v="6"/>
    <x v="826"/>
    <n v="6"/>
    <n v="0"/>
    <n v="0"/>
    <n v="0"/>
    <n v="0"/>
    <n v="0"/>
    <n v="0"/>
    <n v="0"/>
    <m/>
    <m/>
    <m/>
    <m/>
    <m/>
    <m/>
    <m/>
    <m/>
    <m/>
    <m/>
    <m/>
    <m/>
    <m/>
    <m/>
    <m/>
  </r>
  <r>
    <x v="533"/>
    <x v="6"/>
    <x v="827"/>
    <n v="2"/>
    <n v="0"/>
    <n v="0"/>
    <n v="4"/>
    <n v="0"/>
    <n v="0"/>
    <n v="0"/>
    <n v="4"/>
    <m/>
    <m/>
    <s v="V"/>
    <s v="V"/>
    <m/>
    <m/>
    <m/>
    <m/>
    <m/>
    <m/>
    <m/>
    <m/>
    <m/>
    <m/>
    <m/>
  </r>
  <r>
    <x v="533"/>
    <x v="6"/>
    <x v="828"/>
    <n v="10"/>
    <n v="10"/>
    <n v="0"/>
    <n v="54"/>
    <n v="0"/>
    <n v="0"/>
    <n v="0"/>
    <n v="54"/>
    <m/>
    <m/>
    <s v="V"/>
    <s v="V"/>
    <m/>
    <m/>
    <m/>
    <m/>
    <m/>
    <m/>
    <m/>
    <m/>
    <m/>
    <m/>
    <m/>
  </r>
  <r>
    <x v="534"/>
    <x v="3"/>
    <x v="780"/>
    <n v="5"/>
    <n v="0"/>
    <n v="0"/>
    <n v="0"/>
    <n v="0"/>
    <n v="0"/>
    <n v="0"/>
    <n v="0"/>
    <m/>
    <m/>
    <m/>
    <m/>
    <m/>
    <m/>
    <m/>
    <m/>
    <m/>
    <m/>
    <m/>
    <m/>
    <m/>
    <m/>
    <m/>
  </r>
  <r>
    <x v="534"/>
    <x v="6"/>
    <x v="828"/>
    <n v="10"/>
    <n v="0"/>
    <n v="0"/>
    <n v="0"/>
    <n v="0"/>
    <n v="0"/>
    <n v="0"/>
    <n v="0"/>
    <m/>
    <m/>
    <m/>
    <m/>
    <m/>
    <m/>
    <m/>
    <m/>
    <m/>
    <m/>
    <m/>
    <m/>
    <m/>
    <m/>
    <m/>
  </r>
  <r>
    <x v="534"/>
    <x v="6"/>
    <x v="829"/>
    <n v="2"/>
    <n v="0"/>
    <n v="0"/>
    <n v="1"/>
    <n v="0"/>
    <n v="0"/>
    <n v="0"/>
    <n v="0"/>
    <s v="V"/>
    <s v="V"/>
    <s v="V"/>
    <s v="V"/>
    <m/>
    <m/>
    <m/>
    <m/>
    <m/>
    <m/>
    <m/>
    <m/>
    <m/>
    <m/>
    <m/>
  </r>
  <r>
    <x v="534"/>
    <x v="6"/>
    <x v="830"/>
    <n v="6"/>
    <n v="2"/>
    <n v="0"/>
    <n v="23"/>
    <n v="0"/>
    <n v="0"/>
    <n v="0"/>
    <n v="0"/>
    <s v="V"/>
    <s v="V"/>
    <s v="V"/>
    <s v="V"/>
    <m/>
    <m/>
    <m/>
    <m/>
    <m/>
    <m/>
    <m/>
    <m/>
    <m/>
    <m/>
    <m/>
  </r>
  <r>
    <x v="534"/>
    <x v="6"/>
    <x v="831"/>
    <n v="11"/>
    <n v="11"/>
    <n v="0"/>
    <n v="50"/>
    <n v="0"/>
    <n v="0"/>
    <n v="0"/>
    <n v="0"/>
    <s v="V"/>
    <s v="V"/>
    <s v="V"/>
    <s v="V"/>
    <m/>
    <m/>
    <m/>
    <m/>
    <m/>
    <m/>
    <m/>
    <m/>
    <m/>
    <m/>
    <m/>
  </r>
  <r>
    <x v="535"/>
    <x v="5"/>
    <x v="749"/>
    <n v="11"/>
    <n v="0"/>
    <n v="0"/>
    <n v="0"/>
    <n v="1"/>
    <n v="1"/>
    <n v="0"/>
    <n v="2"/>
    <s v="V"/>
    <m/>
    <m/>
    <m/>
    <m/>
    <m/>
    <m/>
    <m/>
    <m/>
    <m/>
    <m/>
    <m/>
    <m/>
    <m/>
    <m/>
  </r>
  <r>
    <x v="535"/>
    <x v="6"/>
    <x v="832"/>
    <n v="2"/>
    <n v="0"/>
    <n v="0"/>
    <n v="0"/>
    <n v="0"/>
    <n v="0"/>
    <n v="0"/>
    <n v="0"/>
    <m/>
    <m/>
    <m/>
    <m/>
    <m/>
    <m/>
    <m/>
    <m/>
    <m/>
    <m/>
    <m/>
    <m/>
    <m/>
    <m/>
    <m/>
  </r>
  <r>
    <x v="535"/>
    <x v="6"/>
    <x v="833"/>
    <n v="8"/>
    <n v="4"/>
    <n v="0"/>
    <n v="22"/>
    <n v="0"/>
    <n v="0"/>
    <n v="0"/>
    <n v="22"/>
    <s v="V"/>
    <s v="V"/>
    <m/>
    <m/>
    <m/>
    <m/>
    <m/>
    <m/>
    <m/>
    <m/>
    <m/>
    <m/>
    <m/>
    <m/>
    <m/>
  </r>
  <r>
    <x v="535"/>
    <x v="6"/>
    <x v="834"/>
    <n v="5"/>
    <n v="5"/>
    <n v="0"/>
    <n v="20"/>
    <n v="0"/>
    <n v="0"/>
    <n v="0"/>
    <n v="20"/>
    <s v="V"/>
    <s v="V"/>
    <s v="V"/>
    <s v="V"/>
    <m/>
    <m/>
    <m/>
    <m/>
    <m/>
    <m/>
    <m/>
    <m/>
    <m/>
    <m/>
    <m/>
  </r>
  <r>
    <x v="535"/>
    <x v="6"/>
    <x v="835"/>
    <n v="13"/>
    <n v="13"/>
    <n v="0"/>
    <n v="132"/>
    <n v="0"/>
    <n v="0"/>
    <n v="0"/>
    <n v="132"/>
    <s v="V"/>
    <s v="V"/>
    <s v="V"/>
    <s v="V"/>
    <m/>
    <m/>
    <m/>
    <m/>
    <m/>
    <m/>
    <m/>
    <m/>
    <m/>
    <m/>
    <m/>
  </r>
  <r>
    <x v="536"/>
    <x v="5"/>
    <x v="786"/>
    <n v="2"/>
    <n v="0"/>
    <n v="0"/>
    <n v="0"/>
    <n v="0"/>
    <n v="0"/>
    <n v="0"/>
    <n v="0"/>
    <m/>
    <m/>
    <m/>
    <m/>
    <m/>
    <m/>
    <m/>
    <m/>
    <m/>
    <m/>
    <m/>
    <m/>
    <m/>
    <m/>
    <m/>
  </r>
  <r>
    <x v="536"/>
    <x v="5"/>
    <x v="727"/>
    <n v="3"/>
    <n v="0"/>
    <n v="0"/>
    <n v="0"/>
    <n v="0"/>
    <n v="1"/>
    <n v="0"/>
    <n v="1"/>
    <s v="V"/>
    <m/>
    <m/>
    <m/>
    <m/>
    <m/>
    <m/>
    <m/>
    <m/>
    <m/>
    <m/>
    <m/>
    <m/>
    <m/>
    <m/>
  </r>
  <r>
    <x v="536"/>
    <x v="6"/>
    <x v="831"/>
    <n v="11"/>
    <n v="0"/>
    <n v="0"/>
    <n v="7"/>
    <n v="0"/>
    <n v="0"/>
    <n v="0"/>
    <n v="7"/>
    <s v="V"/>
    <s v="V"/>
    <s v="V"/>
    <s v="V"/>
    <m/>
    <m/>
    <m/>
    <m/>
    <m/>
    <m/>
    <m/>
    <m/>
    <m/>
    <m/>
    <m/>
  </r>
  <r>
    <x v="537"/>
    <x v="0"/>
    <x v="836"/>
    <n v="13"/>
    <n v="0"/>
    <n v="0"/>
    <n v="0"/>
    <n v="0"/>
    <n v="0"/>
    <n v="0"/>
    <n v="0"/>
    <m/>
    <m/>
    <m/>
    <m/>
    <m/>
    <m/>
    <m/>
    <m/>
    <m/>
    <m/>
    <m/>
    <m/>
    <m/>
    <m/>
    <m/>
  </r>
  <r>
    <x v="537"/>
    <x v="0"/>
    <x v="837"/>
    <n v="13"/>
    <n v="0"/>
    <n v="0"/>
    <n v="0"/>
    <n v="0"/>
    <n v="0"/>
    <n v="0"/>
    <n v="0"/>
    <m/>
    <m/>
    <m/>
    <m/>
    <m/>
    <m/>
    <m/>
    <m/>
    <m/>
    <m/>
    <m/>
    <m/>
    <m/>
    <m/>
    <m/>
  </r>
  <r>
    <x v="538"/>
    <x v="5"/>
    <x v="780"/>
    <n v="5"/>
    <n v="0"/>
    <n v="0"/>
    <n v="0"/>
    <n v="0"/>
    <n v="0"/>
    <n v="0"/>
    <n v="0"/>
    <m/>
    <m/>
    <m/>
    <m/>
    <m/>
    <m/>
    <m/>
    <m/>
    <m/>
    <m/>
    <m/>
    <m/>
    <m/>
    <m/>
    <m/>
  </r>
  <r>
    <x v="537"/>
    <x v="6"/>
    <x v="838"/>
    <n v="4"/>
    <n v="0"/>
    <n v="0"/>
    <n v="0"/>
    <n v="0"/>
    <n v="0"/>
    <n v="0"/>
    <n v="0"/>
    <m/>
    <m/>
    <m/>
    <m/>
    <m/>
    <m/>
    <m/>
    <m/>
    <m/>
    <m/>
    <m/>
    <m/>
    <m/>
    <m/>
    <m/>
  </r>
  <r>
    <x v="537"/>
    <x v="6"/>
    <x v="839"/>
    <n v="13"/>
    <n v="4"/>
    <n v="0"/>
    <n v="13"/>
    <n v="0"/>
    <n v="0"/>
    <n v="0"/>
    <n v="13"/>
    <m/>
    <m/>
    <s v="V"/>
    <s v="V"/>
    <m/>
    <m/>
    <m/>
    <m/>
    <m/>
    <m/>
    <m/>
    <m/>
    <m/>
    <m/>
    <m/>
  </r>
  <r>
    <x v="537"/>
    <x v="6"/>
    <x v="835"/>
    <n v="13"/>
    <n v="0"/>
    <n v="0"/>
    <n v="2"/>
    <n v="0"/>
    <n v="0"/>
    <n v="0"/>
    <n v="2"/>
    <s v="V"/>
    <s v="V"/>
    <s v="V"/>
    <s v="V"/>
    <m/>
    <m/>
    <m/>
    <m/>
    <m/>
    <m/>
    <m/>
    <m/>
    <m/>
    <m/>
    <m/>
  </r>
  <r>
    <x v="537"/>
    <x v="6"/>
    <x v="834"/>
    <n v="5"/>
    <n v="1"/>
    <n v="0"/>
    <n v="3"/>
    <n v="0"/>
    <n v="0"/>
    <n v="0"/>
    <n v="3"/>
    <s v="V"/>
    <s v="V"/>
    <s v="V"/>
    <s v="V"/>
    <m/>
    <m/>
    <m/>
    <m/>
    <m/>
    <m/>
    <m/>
    <m/>
    <m/>
    <m/>
    <m/>
  </r>
  <r>
    <x v="539"/>
    <x v="6"/>
    <x v="840"/>
    <n v="1"/>
    <n v="0"/>
    <n v="0"/>
    <n v="0"/>
    <n v="0"/>
    <n v="0"/>
    <n v="0"/>
    <n v="0"/>
    <m/>
    <m/>
    <m/>
    <m/>
    <m/>
    <m/>
    <m/>
    <m/>
    <m/>
    <m/>
    <m/>
    <m/>
    <m/>
    <m/>
    <m/>
  </r>
  <r>
    <x v="539"/>
    <x v="6"/>
    <x v="841"/>
    <n v="4"/>
    <n v="0"/>
    <n v="0"/>
    <n v="0"/>
    <n v="0"/>
    <n v="0"/>
    <n v="0"/>
    <n v="0"/>
    <m/>
    <m/>
    <m/>
    <m/>
    <m/>
    <m/>
    <m/>
    <m/>
    <m/>
    <m/>
    <m/>
    <m/>
    <m/>
    <m/>
    <m/>
  </r>
  <r>
    <x v="540"/>
    <x v="0"/>
    <x v="842"/>
    <n v="4"/>
    <n v="0"/>
    <n v="0"/>
    <n v="0"/>
    <n v="0"/>
    <n v="0"/>
    <n v="0"/>
    <n v="0"/>
    <m/>
    <m/>
    <m/>
    <m/>
    <m/>
    <m/>
    <m/>
    <m/>
    <m/>
    <m/>
    <m/>
    <m/>
    <m/>
    <m/>
    <m/>
  </r>
  <r>
    <x v="540"/>
    <x v="0"/>
    <x v="843"/>
    <n v="13"/>
    <n v="13"/>
    <n v="0"/>
    <n v="0"/>
    <n v="0"/>
    <n v="0"/>
    <n v="0"/>
    <n v="0"/>
    <m/>
    <m/>
    <m/>
    <m/>
    <m/>
    <m/>
    <m/>
    <m/>
    <m/>
    <m/>
    <m/>
    <m/>
    <m/>
    <m/>
    <m/>
  </r>
  <r>
    <x v="541"/>
    <x v="0"/>
    <x v="843"/>
    <n v="13"/>
    <n v="0"/>
    <n v="0"/>
    <n v="0"/>
    <n v="0"/>
    <n v="0"/>
    <n v="0"/>
    <n v="0"/>
    <m/>
    <m/>
    <m/>
    <m/>
    <m/>
    <m/>
    <m/>
    <m/>
    <m/>
    <m/>
    <m/>
    <m/>
    <m/>
    <m/>
    <m/>
  </r>
  <r>
    <x v="541"/>
    <x v="6"/>
    <x v="844"/>
    <n v="6"/>
    <n v="3"/>
    <n v="0"/>
    <n v="16"/>
    <n v="0"/>
    <n v="0"/>
    <n v="0"/>
    <n v="16"/>
    <s v="V"/>
    <s v="V"/>
    <s v="V"/>
    <s v="V"/>
    <m/>
    <m/>
    <m/>
    <m/>
    <m/>
    <m/>
    <m/>
    <m/>
    <m/>
    <m/>
    <m/>
  </r>
  <r>
    <x v="541"/>
    <x v="6"/>
    <x v="845"/>
    <n v="13"/>
    <n v="3"/>
    <n v="0"/>
    <n v="17"/>
    <n v="0"/>
    <n v="0"/>
    <n v="0"/>
    <n v="17"/>
    <s v="V"/>
    <s v="V"/>
    <s v="V"/>
    <s v="V"/>
    <m/>
    <m/>
    <m/>
    <m/>
    <m/>
    <m/>
    <m/>
    <m/>
    <m/>
    <m/>
    <m/>
  </r>
  <r>
    <x v="542"/>
    <x v="0"/>
    <x v="846"/>
    <n v="13"/>
    <n v="0"/>
    <n v="0"/>
    <n v="0"/>
    <n v="0"/>
    <n v="0"/>
    <n v="0"/>
    <n v="0"/>
    <m/>
    <m/>
    <m/>
    <m/>
    <m/>
    <m/>
    <m/>
    <m/>
    <m/>
    <m/>
    <m/>
    <m/>
    <m/>
    <m/>
    <m/>
  </r>
  <r>
    <x v="542"/>
    <x v="0"/>
    <x v="847"/>
    <n v="13"/>
    <n v="0"/>
    <n v="0"/>
    <n v="0"/>
    <n v="0"/>
    <n v="0"/>
    <n v="0"/>
    <n v="0"/>
    <m/>
    <m/>
    <m/>
    <m/>
    <m/>
    <m/>
    <m/>
    <m/>
    <m/>
    <m/>
    <m/>
    <m/>
    <m/>
    <m/>
    <m/>
  </r>
  <r>
    <x v="543"/>
    <x v="6"/>
    <x v="848"/>
    <n v="3"/>
    <n v="0"/>
    <n v="0"/>
    <n v="2"/>
    <n v="0"/>
    <n v="0"/>
    <n v="0"/>
    <n v="2"/>
    <s v="V"/>
    <s v="V"/>
    <s v="V"/>
    <s v="V"/>
    <m/>
    <m/>
    <m/>
    <m/>
    <m/>
    <m/>
    <m/>
    <m/>
    <m/>
    <m/>
    <m/>
  </r>
  <r>
    <x v="543"/>
    <x v="6"/>
    <x v="849"/>
    <n v="9"/>
    <n v="5"/>
    <n v="0"/>
    <n v="25"/>
    <n v="0"/>
    <n v="0"/>
    <n v="0"/>
    <n v="25"/>
    <s v="V"/>
    <s v="V"/>
    <s v="V"/>
    <s v="V"/>
    <m/>
    <m/>
    <m/>
    <m/>
    <m/>
    <m/>
    <m/>
    <m/>
    <m/>
    <m/>
    <m/>
  </r>
  <r>
    <x v="544"/>
    <x v="6"/>
    <x v="850"/>
    <n v="3"/>
    <n v="0"/>
    <n v="0"/>
    <n v="0"/>
    <n v="0"/>
    <n v="0"/>
    <n v="0"/>
    <n v="0"/>
    <m/>
    <m/>
    <m/>
    <m/>
    <m/>
    <m/>
    <m/>
    <m/>
    <m/>
    <m/>
    <m/>
    <m/>
    <m/>
    <m/>
    <m/>
  </r>
  <r>
    <x v="545"/>
    <x v="0"/>
    <x v="851"/>
    <n v="13"/>
    <n v="0"/>
    <n v="0"/>
    <n v="0"/>
    <n v="0"/>
    <n v="0"/>
    <n v="0"/>
    <n v="0"/>
    <m/>
    <m/>
    <m/>
    <m/>
    <m/>
    <m/>
    <m/>
    <m/>
    <m/>
    <m/>
    <m/>
    <m/>
    <m/>
    <m/>
    <m/>
  </r>
  <r>
    <x v="545"/>
    <x v="0"/>
    <x v="852"/>
    <n v="13"/>
    <n v="0"/>
    <n v="0"/>
    <n v="0"/>
    <n v="0"/>
    <n v="0"/>
    <n v="0"/>
    <n v="0"/>
    <m/>
    <m/>
    <m/>
    <m/>
    <m/>
    <m/>
    <m/>
    <m/>
    <m/>
    <m/>
    <m/>
    <m/>
    <m/>
    <m/>
    <m/>
  </r>
  <r>
    <x v="546"/>
    <x v="0"/>
    <x v="853"/>
    <n v="13"/>
    <n v="0"/>
    <n v="0"/>
    <n v="0"/>
    <n v="0"/>
    <n v="0"/>
    <n v="0"/>
    <n v="0"/>
    <m/>
    <m/>
    <m/>
    <m/>
    <m/>
    <m/>
    <m/>
    <m/>
    <m/>
    <m/>
    <m/>
    <m/>
    <m/>
    <m/>
    <m/>
  </r>
  <r>
    <x v="547"/>
    <x v="1"/>
    <x v="836"/>
    <n v="13"/>
    <n v="0"/>
    <n v="0"/>
    <n v="0"/>
    <n v="0"/>
    <n v="0"/>
    <n v="0"/>
    <n v="0"/>
    <m/>
    <m/>
    <m/>
    <m/>
    <m/>
    <m/>
    <m/>
    <m/>
    <m/>
    <m/>
    <m/>
    <m/>
    <m/>
    <m/>
    <m/>
  </r>
  <r>
    <x v="547"/>
    <x v="1"/>
    <x v="837"/>
    <n v="13"/>
    <n v="0"/>
    <n v="0"/>
    <n v="0"/>
    <n v="0"/>
    <n v="0"/>
    <n v="0"/>
    <n v="0"/>
    <m/>
    <m/>
    <m/>
    <m/>
    <m/>
    <m/>
    <m/>
    <m/>
    <m/>
    <m/>
    <m/>
    <m/>
    <m/>
    <m/>
    <m/>
  </r>
  <r>
    <x v="546"/>
    <x v="6"/>
    <x v="854"/>
    <n v="5"/>
    <n v="0"/>
    <n v="0"/>
    <n v="0"/>
    <n v="0"/>
    <n v="0"/>
    <n v="0"/>
    <n v="0"/>
    <m/>
    <m/>
    <m/>
    <m/>
    <m/>
    <m/>
    <m/>
    <m/>
    <m/>
    <m/>
    <m/>
    <m/>
    <m/>
    <m/>
    <m/>
  </r>
  <r>
    <x v="546"/>
    <x v="6"/>
    <x v="855"/>
    <n v="13"/>
    <n v="3"/>
    <n v="0"/>
    <n v="12"/>
    <n v="0"/>
    <n v="0"/>
    <n v="0"/>
    <n v="12"/>
    <s v="V"/>
    <s v="V"/>
    <s v="V"/>
    <s v="V"/>
    <m/>
    <m/>
    <m/>
    <m/>
    <m/>
    <m/>
    <m/>
    <m/>
    <m/>
    <m/>
    <m/>
  </r>
  <r>
    <x v="548"/>
    <x v="6"/>
    <x v="856"/>
    <n v="3"/>
    <n v="0"/>
    <n v="0"/>
    <n v="8"/>
    <n v="0"/>
    <n v="0"/>
    <n v="0"/>
    <n v="8"/>
    <s v="V"/>
    <s v="V"/>
    <s v="V"/>
    <s v="V"/>
    <m/>
    <m/>
    <m/>
    <m/>
    <m/>
    <m/>
    <m/>
    <m/>
    <m/>
    <m/>
    <m/>
  </r>
  <r>
    <x v="549"/>
    <x v="6"/>
    <x v="857"/>
    <n v="10"/>
    <n v="0"/>
    <n v="0"/>
    <n v="2"/>
    <n v="0"/>
    <n v="0"/>
    <n v="0"/>
    <n v="2"/>
    <s v="V"/>
    <s v="V"/>
    <m/>
    <m/>
    <m/>
    <m/>
    <m/>
    <m/>
    <m/>
    <m/>
    <m/>
    <m/>
    <m/>
    <m/>
    <m/>
  </r>
  <r>
    <x v="549"/>
    <x v="6"/>
    <x v="858"/>
    <n v="3"/>
    <n v="0"/>
    <n v="0"/>
    <n v="0"/>
    <n v="0"/>
    <n v="0"/>
    <n v="0"/>
    <n v="0"/>
    <m/>
    <m/>
    <m/>
    <m/>
    <m/>
    <m/>
    <m/>
    <m/>
    <m/>
    <m/>
    <m/>
    <m/>
    <m/>
    <m/>
    <m/>
  </r>
  <r>
    <x v="550"/>
    <x v="1"/>
    <x v="846"/>
    <n v="13"/>
    <n v="0"/>
    <n v="0"/>
    <n v="2"/>
    <n v="0"/>
    <n v="0"/>
    <n v="0"/>
    <n v="2"/>
    <s v="V"/>
    <s v="V"/>
    <m/>
    <m/>
    <m/>
    <m/>
    <m/>
    <m/>
    <m/>
    <m/>
    <m/>
    <m/>
    <m/>
    <m/>
    <m/>
  </r>
  <r>
    <x v="550"/>
    <x v="1"/>
    <x v="842"/>
    <n v="4"/>
    <n v="0"/>
    <n v="0"/>
    <n v="0"/>
    <n v="0"/>
    <n v="0"/>
    <n v="0"/>
    <n v="0"/>
    <m/>
    <m/>
    <m/>
    <m/>
    <m/>
    <m/>
    <m/>
    <m/>
    <m/>
    <m/>
    <m/>
    <m/>
    <m/>
    <m/>
    <m/>
  </r>
  <r>
    <x v="550"/>
    <x v="1"/>
    <x v="847"/>
    <n v="13"/>
    <n v="1"/>
    <n v="0"/>
    <n v="7"/>
    <n v="0"/>
    <n v="0"/>
    <n v="0"/>
    <n v="7"/>
    <m/>
    <m/>
    <s v="V"/>
    <s v="V"/>
    <m/>
    <m/>
    <m/>
    <m/>
    <m/>
    <m/>
    <m/>
    <m/>
    <m/>
    <m/>
    <m/>
  </r>
  <r>
    <x v="551"/>
    <x v="6"/>
    <x v="859"/>
    <n v="11"/>
    <n v="0"/>
    <n v="0"/>
    <n v="9"/>
    <n v="0"/>
    <n v="0"/>
    <n v="0"/>
    <n v="9"/>
    <s v="V"/>
    <s v="V"/>
    <s v="V"/>
    <s v="V"/>
    <m/>
    <m/>
    <m/>
    <m/>
    <m/>
    <m/>
    <m/>
    <m/>
    <m/>
    <m/>
    <m/>
  </r>
  <r>
    <x v="552"/>
    <x v="1"/>
    <x v="843"/>
    <n v="13"/>
    <n v="0"/>
    <n v="0"/>
    <n v="2"/>
    <n v="0"/>
    <n v="0"/>
    <n v="0"/>
    <n v="2"/>
    <m/>
    <m/>
    <s v="V"/>
    <s v="V"/>
    <m/>
    <m/>
    <m/>
    <m/>
    <m/>
    <m/>
    <m/>
    <m/>
    <m/>
    <m/>
    <m/>
  </r>
  <r>
    <x v="553"/>
    <x v="1"/>
    <x v="860"/>
    <n v="1"/>
    <n v="0"/>
    <n v="0"/>
    <n v="1"/>
    <n v="0"/>
    <n v="0"/>
    <n v="0"/>
    <n v="1"/>
    <m/>
    <m/>
    <s v="V"/>
    <s v="V"/>
    <m/>
    <m/>
    <m/>
    <m/>
    <m/>
    <m/>
    <m/>
    <m/>
    <m/>
    <m/>
    <m/>
  </r>
  <r>
    <x v="554"/>
    <x v="1"/>
    <x v="853"/>
    <n v="13"/>
    <n v="0"/>
    <n v="0"/>
    <n v="0"/>
    <n v="0"/>
    <n v="0"/>
    <n v="0"/>
    <n v="0"/>
    <m/>
    <m/>
    <m/>
    <m/>
    <m/>
    <m/>
    <m/>
    <m/>
    <m/>
    <m/>
    <m/>
    <m/>
    <m/>
    <m/>
    <m/>
  </r>
  <r>
    <x v="554"/>
    <x v="1"/>
    <x v="852"/>
    <n v="13"/>
    <n v="0"/>
    <n v="0"/>
    <n v="0"/>
    <n v="0"/>
    <n v="0"/>
    <n v="0"/>
    <n v="0"/>
    <m/>
    <m/>
    <m/>
    <m/>
    <m/>
    <m/>
    <m/>
    <m/>
    <m/>
    <m/>
    <m/>
    <m/>
    <m/>
    <m/>
    <m/>
  </r>
  <r>
    <x v="554"/>
    <x v="1"/>
    <x v="851"/>
    <n v="13"/>
    <n v="0"/>
    <n v="0"/>
    <n v="2"/>
    <n v="0"/>
    <n v="2"/>
    <n v="0"/>
    <n v="4"/>
    <s v="V"/>
    <s v="V"/>
    <s v="V"/>
    <s v="V"/>
    <m/>
    <m/>
    <m/>
    <m/>
    <m/>
    <m/>
    <m/>
    <m/>
    <m/>
    <m/>
    <m/>
  </r>
  <r>
    <x v="554"/>
    <x v="6"/>
    <x v="861"/>
    <n v="5"/>
    <n v="0"/>
    <n v="0"/>
    <n v="2"/>
    <n v="0"/>
    <n v="0"/>
    <n v="0"/>
    <n v="2"/>
    <m/>
    <m/>
    <s v="V"/>
    <s v="V"/>
    <m/>
    <m/>
    <m/>
    <m/>
    <m/>
    <m/>
    <m/>
    <m/>
    <m/>
    <m/>
    <m/>
  </r>
  <r>
    <x v="554"/>
    <x v="6"/>
    <x v="862"/>
    <n v="13"/>
    <n v="0"/>
    <n v="0"/>
    <n v="4"/>
    <n v="0"/>
    <n v="0"/>
    <n v="0"/>
    <n v="4"/>
    <s v="V"/>
    <s v="V"/>
    <s v="V"/>
    <s v="V"/>
    <m/>
    <m/>
    <m/>
    <m/>
    <m/>
    <m/>
    <m/>
    <m/>
    <m/>
    <m/>
    <m/>
  </r>
  <r>
    <x v="555"/>
    <x v="2"/>
    <x v="836"/>
    <n v="13"/>
    <n v="0"/>
    <n v="0"/>
    <n v="0"/>
    <n v="0"/>
    <n v="0"/>
    <n v="0"/>
    <n v="0"/>
    <m/>
    <m/>
    <m/>
    <m/>
    <m/>
    <m/>
    <m/>
    <m/>
    <m/>
    <m/>
    <m/>
    <m/>
    <m/>
    <m/>
    <m/>
  </r>
  <r>
    <x v="555"/>
    <x v="2"/>
    <x v="837"/>
    <n v="13"/>
    <n v="0"/>
    <n v="0"/>
    <n v="0"/>
    <n v="0"/>
    <n v="0"/>
    <n v="0"/>
    <n v="0"/>
    <m/>
    <m/>
    <m/>
    <m/>
    <m/>
    <m/>
    <m/>
    <m/>
    <m/>
    <m/>
    <m/>
    <m/>
    <m/>
    <m/>
    <m/>
  </r>
  <r>
    <x v="555"/>
    <x v="6"/>
    <x v="863"/>
    <n v="13"/>
    <n v="8"/>
    <n v="0"/>
    <n v="23"/>
    <n v="0"/>
    <n v="0"/>
    <n v="0"/>
    <n v="23"/>
    <s v="V"/>
    <s v="V"/>
    <s v="V"/>
    <s v="V"/>
    <m/>
    <m/>
    <m/>
    <m/>
    <m/>
    <m/>
    <m/>
    <m/>
    <m/>
    <m/>
    <m/>
  </r>
  <r>
    <x v="556"/>
    <x v="6"/>
    <x v="864"/>
    <n v="5"/>
    <n v="0"/>
    <n v="0"/>
    <n v="0"/>
    <n v="0"/>
    <n v="0"/>
    <n v="0"/>
    <n v="0"/>
    <m/>
    <m/>
    <m/>
    <m/>
    <m/>
    <m/>
    <m/>
    <m/>
    <m/>
    <m/>
    <m/>
    <m/>
    <m/>
    <m/>
    <m/>
  </r>
  <r>
    <x v="556"/>
    <x v="6"/>
    <x v="865"/>
    <n v="8"/>
    <n v="0"/>
    <n v="0"/>
    <n v="0"/>
    <n v="0"/>
    <n v="0"/>
    <n v="0"/>
    <n v="0"/>
    <m/>
    <m/>
    <m/>
    <m/>
    <m/>
    <m/>
    <m/>
    <m/>
    <m/>
    <m/>
    <m/>
    <m/>
    <m/>
    <m/>
    <m/>
  </r>
  <r>
    <x v="556"/>
    <x v="6"/>
    <x v="866"/>
    <n v="13"/>
    <n v="1"/>
    <n v="0"/>
    <n v="9"/>
    <n v="0"/>
    <n v="0"/>
    <n v="0"/>
    <n v="9"/>
    <s v="V"/>
    <s v="V"/>
    <s v="V"/>
    <s v="V"/>
    <m/>
    <m/>
    <m/>
    <m/>
    <m/>
    <m/>
    <m/>
    <m/>
    <m/>
    <m/>
    <m/>
  </r>
  <r>
    <x v="556"/>
    <x v="6"/>
    <x v="867"/>
    <n v="13"/>
    <n v="8"/>
    <n v="0"/>
    <n v="9"/>
    <n v="0"/>
    <n v="0"/>
    <n v="0"/>
    <n v="9"/>
    <s v="V"/>
    <s v="V"/>
    <s v="V"/>
    <s v="V"/>
    <m/>
    <m/>
    <m/>
    <m/>
    <m/>
    <m/>
    <m/>
    <m/>
    <m/>
    <m/>
    <m/>
  </r>
  <r>
    <x v="557"/>
    <x v="6"/>
    <x v="868"/>
    <n v="13"/>
    <n v="2"/>
    <n v="0"/>
    <n v="19"/>
    <n v="0"/>
    <n v="0"/>
    <n v="0"/>
    <n v="19"/>
    <s v="V"/>
    <s v="V"/>
    <s v="V"/>
    <s v="V"/>
    <m/>
    <m/>
    <m/>
    <m/>
    <m/>
    <m/>
    <m/>
    <m/>
    <m/>
    <m/>
    <m/>
  </r>
  <r>
    <x v="558"/>
    <x v="2"/>
    <x v="843"/>
    <n v="5"/>
    <n v="5"/>
    <n v="0"/>
    <n v="0"/>
    <n v="0"/>
    <n v="0"/>
    <n v="0"/>
    <n v="0"/>
    <m/>
    <m/>
    <m/>
    <m/>
    <m/>
    <m/>
    <m/>
    <m/>
    <m/>
    <m/>
    <m/>
    <m/>
    <m/>
    <m/>
    <m/>
  </r>
  <r>
    <x v="558"/>
    <x v="6"/>
    <x v="869"/>
    <n v="1"/>
    <n v="0"/>
    <n v="0"/>
    <n v="0"/>
    <n v="0"/>
    <n v="0"/>
    <n v="0"/>
    <n v="0"/>
    <m/>
    <m/>
    <m/>
    <m/>
    <m/>
    <m/>
    <m/>
    <m/>
    <m/>
    <m/>
    <m/>
    <m/>
    <m/>
    <m/>
    <m/>
  </r>
  <r>
    <x v="558"/>
    <x v="6"/>
    <x v="870"/>
    <n v="8"/>
    <n v="0"/>
    <n v="0"/>
    <n v="2"/>
    <n v="0"/>
    <n v="0"/>
    <n v="0"/>
    <n v="2"/>
    <s v="V"/>
    <s v="V"/>
    <s v="V"/>
    <s v="V"/>
    <m/>
    <m/>
    <m/>
    <m/>
    <m/>
    <m/>
    <m/>
    <m/>
    <m/>
    <m/>
    <m/>
  </r>
  <r>
    <x v="559"/>
    <x v="2"/>
    <x v="843"/>
    <n v="8"/>
    <n v="0"/>
    <n v="0"/>
    <n v="0"/>
    <n v="0"/>
    <n v="0"/>
    <n v="0"/>
    <n v="0"/>
    <m/>
    <m/>
    <m/>
    <m/>
    <m/>
    <m/>
    <m/>
    <m/>
    <m/>
    <m/>
    <m/>
    <m/>
    <m/>
    <m/>
    <m/>
  </r>
  <r>
    <x v="560"/>
    <x v="0"/>
    <x v="871"/>
    <n v="4"/>
    <n v="0"/>
    <n v="0"/>
    <n v="0"/>
    <n v="0"/>
    <n v="0"/>
    <n v="0"/>
    <n v="0"/>
    <m/>
    <m/>
    <m/>
    <m/>
    <m/>
    <m/>
    <m/>
    <m/>
    <m/>
    <m/>
    <m/>
    <m/>
    <m/>
    <m/>
    <m/>
  </r>
  <r>
    <x v="560"/>
    <x v="2"/>
    <x v="852"/>
    <n v="13"/>
    <n v="0"/>
    <n v="0"/>
    <n v="0"/>
    <n v="0"/>
    <n v="0"/>
    <n v="0"/>
    <n v="0"/>
    <m/>
    <m/>
    <m/>
    <m/>
    <m/>
    <m/>
    <m/>
    <m/>
    <m/>
    <m/>
    <m/>
    <m/>
    <m/>
    <m/>
    <m/>
  </r>
  <r>
    <x v="560"/>
    <x v="2"/>
    <x v="872"/>
    <n v="5"/>
    <n v="0"/>
    <n v="0"/>
    <n v="0"/>
    <n v="0"/>
    <n v="0"/>
    <n v="0"/>
    <n v="0"/>
    <m/>
    <m/>
    <m/>
    <m/>
    <m/>
    <m/>
    <m/>
    <m/>
    <m/>
    <m/>
    <m/>
    <m/>
    <m/>
    <m/>
    <m/>
  </r>
  <r>
    <x v="560"/>
    <x v="0"/>
    <x v="873"/>
    <n v="13"/>
    <n v="0"/>
    <n v="0"/>
    <n v="0"/>
    <n v="0"/>
    <n v="0"/>
    <n v="0"/>
    <n v="0"/>
    <m/>
    <m/>
    <m/>
    <m/>
    <m/>
    <m/>
    <m/>
    <m/>
    <m/>
    <m/>
    <m/>
    <m/>
    <m/>
    <m/>
    <m/>
  </r>
  <r>
    <x v="559"/>
    <x v="6"/>
    <x v="874"/>
    <n v="2"/>
    <n v="0"/>
    <n v="0"/>
    <n v="0"/>
    <n v="0"/>
    <n v="0"/>
    <n v="0"/>
    <n v="0"/>
    <m/>
    <m/>
    <m/>
    <m/>
    <m/>
    <m/>
    <m/>
    <m/>
    <m/>
    <m/>
    <m/>
    <m/>
    <m/>
    <m/>
    <m/>
  </r>
  <r>
    <x v="561"/>
    <x v="2"/>
    <x v="860"/>
    <n v="1"/>
    <n v="0"/>
    <n v="0"/>
    <n v="0"/>
    <n v="0"/>
    <n v="0"/>
    <n v="0"/>
    <n v="0"/>
    <m/>
    <m/>
    <m/>
    <m/>
    <m/>
    <m/>
    <m/>
    <m/>
    <m/>
    <m/>
    <m/>
    <m/>
    <m/>
    <m/>
    <m/>
  </r>
  <r>
    <x v="562"/>
    <x v="0"/>
    <x v="875"/>
    <n v="9"/>
    <n v="0"/>
    <n v="0"/>
    <n v="0"/>
    <n v="0"/>
    <n v="0"/>
    <n v="0"/>
    <n v="0"/>
    <m/>
    <m/>
    <m/>
    <m/>
    <m/>
    <m/>
    <m/>
    <m/>
    <m/>
    <m/>
    <m/>
    <m/>
    <m/>
    <m/>
    <m/>
  </r>
  <r>
    <x v="562"/>
    <x v="0"/>
    <x v="876"/>
    <n v="13"/>
    <n v="0"/>
    <n v="0"/>
    <n v="0"/>
    <n v="0"/>
    <n v="0"/>
    <n v="0"/>
    <n v="0"/>
    <m/>
    <m/>
    <m/>
    <m/>
    <m/>
    <m/>
    <m/>
    <m/>
    <m/>
    <m/>
    <m/>
    <m/>
    <m/>
    <m/>
    <m/>
  </r>
  <r>
    <x v="563"/>
    <x v="4"/>
    <x v="837"/>
    <n v="13"/>
    <n v="1"/>
    <n v="0"/>
    <n v="1"/>
    <n v="0"/>
    <n v="3"/>
    <n v="0"/>
    <n v="4"/>
    <s v="V"/>
    <s v="V"/>
    <m/>
    <m/>
    <m/>
    <m/>
    <m/>
    <m/>
    <m/>
    <m/>
    <m/>
    <m/>
    <m/>
    <m/>
    <m/>
  </r>
  <r>
    <x v="563"/>
    <x v="4"/>
    <x v="836"/>
    <n v="13"/>
    <n v="3"/>
    <n v="0"/>
    <n v="0"/>
    <n v="10"/>
    <n v="0"/>
    <n v="0"/>
    <n v="10"/>
    <s v="V"/>
    <m/>
    <m/>
    <m/>
    <m/>
    <m/>
    <m/>
    <m/>
    <m/>
    <m/>
    <m/>
    <m/>
    <m/>
    <m/>
    <m/>
  </r>
  <r>
    <x v="564"/>
    <x v="6"/>
    <x v="877"/>
    <n v="13"/>
    <n v="0"/>
    <n v="0"/>
    <n v="5"/>
    <n v="0"/>
    <n v="0"/>
    <n v="0"/>
    <n v="5"/>
    <s v="V"/>
    <s v="V"/>
    <s v="V"/>
    <s v="V"/>
    <m/>
    <m/>
    <m/>
    <m/>
    <m/>
    <m/>
    <m/>
    <m/>
    <m/>
    <m/>
    <m/>
  </r>
  <r>
    <x v="565"/>
    <x v="4"/>
    <x v="878"/>
    <n v="1"/>
    <n v="0"/>
    <n v="0"/>
    <n v="0"/>
    <n v="0"/>
    <n v="0"/>
    <n v="0"/>
    <n v="0"/>
    <m/>
    <m/>
    <m/>
    <m/>
    <m/>
    <m/>
    <m/>
    <m/>
    <m/>
    <m/>
    <m/>
    <m/>
    <m/>
    <m/>
    <m/>
  </r>
  <r>
    <x v="565"/>
    <x v="4"/>
    <x v="879"/>
    <n v="3"/>
    <n v="0"/>
    <n v="0"/>
    <n v="0"/>
    <n v="1"/>
    <n v="0"/>
    <n v="0"/>
    <n v="1"/>
    <s v="V"/>
    <m/>
    <m/>
    <m/>
    <m/>
    <m/>
    <m/>
    <m/>
    <m/>
    <m/>
    <m/>
    <m/>
    <m/>
    <m/>
    <m/>
  </r>
  <r>
    <x v="565"/>
    <x v="0"/>
    <x v="880"/>
    <n v="13"/>
    <n v="3"/>
    <n v="0"/>
    <n v="15"/>
    <n v="0"/>
    <n v="0"/>
    <n v="0"/>
    <n v="15"/>
    <m/>
    <m/>
    <s v="V"/>
    <s v="V"/>
    <m/>
    <m/>
    <m/>
    <m/>
    <m/>
    <m/>
    <m/>
    <m/>
    <m/>
    <m/>
    <m/>
  </r>
  <r>
    <x v="565"/>
    <x v="6"/>
    <x v="881"/>
    <n v="4"/>
    <n v="1"/>
    <n v="0"/>
    <n v="4"/>
    <n v="3"/>
    <n v="0"/>
    <n v="0"/>
    <n v="7"/>
    <s v="V"/>
    <m/>
    <s v="V"/>
    <s v="V"/>
    <m/>
    <m/>
    <m/>
    <m/>
    <m/>
    <m/>
    <m/>
    <m/>
    <m/>
    <m/>
    <m/>
  </r>
  <r>
    <x v="566"/>
    <x v="2"/>
    <x v="851"/>
    <n v="13"/>
    <n v="0"/>
    <n v="0"/>
    <n v="0"/>
    <n v="0"/>
    <n v="0"/>
    <n v="0"/>
    <n v="0"/>
    <m/>
    <m/>
    <m/>
    <m/>
    <m/>
    <m/>
    <m/>
    <m/>
    <m/>
    <m/>
    <m/>
    <m/>
    <m/>
    <m/>
    <m/>
  </r>
  <r>
    <x v="567"/>
    <x v="4"/>
    <x v="842"/>
    <n v="4"/>
    <n v="0"/>
    <n v="0"/>
    <n v="2"/>
    <n v="0"/>
    <n v="0"/>
    <n v="0"/>
    <n v="2"/>
    <m/>
    <m/>
    <s v="V"/>
    <s v="V"/>
    <m/>
    <m/>
    <m/>
    <m/>
    <m/>
    <m/>
    <m/>
    <m/>
    <m/>
    <m/>
    <m/>
  </r>
  <r>
    <x v="567"/>
    <x v="4"/>
    <x v="847"/>
    <n v="12"/>
    <n v="0"/>
    <n v="0"/>
    <n v="0"/>
    <n v="0"/>
    <n v="0"/>
    <n v="0"/>
    <n v="0"/>
    <m/>
    <m/>
    <m/>
    <m/>
    <m/>
    <m/>
    <m/>
    <m/>
    <m/>
    <m/>
    <m/>
    <m/>
    <m/>
    <m/>
    <m/>
  </r>
  <r>
    <x v="567"/>
    <x v="4"/>
    <x v="852"/>
    <n v="13"/>
    <n v="0"/>
    <n v="0"/>
    <n v="0"/>
    <n v="0"/>
    <n v="0"/>
    <n v="0"/>
    <n v="0"/>
    <m/>
    <m/>
    <m/>
    <m/>
    <m/>
    <m/>
    <m/>
    <m/>
    <m/>
    <m/>
    <m/>
    <m/>
    <m/>
    <m/>
    <m/>
  </r>
  <r>
    <x v="567"/>
    <x v="1"/>
    <x v="871"/>
    <n v="4"/>
    <n v="2"/>
    <n v="0"/>
    <n v="4"/>
    <n v="2"/>
    <n v="3"/>
    <n v="0"/>
    <n v="9"/>
    <s v="V"/>
    <s v="V"/>
    <s v="V"/>
    <s v="V"/>
    <m/>
    <m/>
    <m/>
    <m/>
    <m/>
    <m/>
    <m/>
    <m/>
    <m/>
    <m/>
    <m/>
  </r>
  <r>
    <x v="567"/>
    <x v="0"/>
    <x v="882"/>
    <n v="3"/>
    <n v="0"/>
    <n v="0"/>
    <n v="0"/>
    <n v="0"/>
    <n v="0"/>
    <n v="0"/>
    <n v="0"/>
    <m/>
    <m/>
    <m/>
    <m/>
    <m/>
    <m/>
    <m/>
    <m/>
    <m/>
    <m/>
    <m/>
    <m/>
    <m/>
    <m/>
    <m/>
  </r>
  <r>
    <x v="568"/>
    <x v="4"/>
    <x v="860"/>
    <n v="1"/>
    <n v="0"/>
    <n v="0"/>
    <n v="0"/>
    <n v="0"/>
    <n v="0"/>
    <n v="0"/>
    <n v="0"/>
    <m/>
    <m/>
    <m/>
    <m/>
    <m/>
    <m/>
    <m/>
    <m/>
    <m/>
    <m/>
    <m/>
    <m/>
    <m/>
    <m/>
    <m/>
  </r>
  <r>
    <x v="568"/>
    <x v="4"/>
    <x v="843"/>
    <n v="13"/>
    <n v="0"/>
    <n v="0"/>
    <n v="0"/>
    <n v="1"/>
    <n v="0"/>
    <n v="0"/>
    <n v="1"/>
    <s v="V"/>
    <m/>
    <m/>
    <m/>
    <m/>
    <m/>
    <m/>
    <m/>
    <m/>
    <m/>
    <m/>
    <m/>
    <m/>
    <m/>
    <m/>
  </r>
  <r>
    <x v="566"/>
    <x v="6"/>
    <x v="883"/>
    <n v="1"/>
    <n v="0"/>
    <n v="0"/>
    <n v="0"/>
    <n v="0"/>
    <n v="0"/>
    <n v="0"/>
    <n v="0"/>
    <m/>
    <m/>
    <m/>
    <m/>
    <m/>
    <m/>
    <m/>
    <m/>
    <m/>
    <m/>
    <m/>
    <m/>
    <m/>
    <m/>
    <m/>
  </r>
  <r>
    <x v="569"/>
    <x v="1"/>
    <x v="873"/>
    <n v="13"/>
    <n v="0"/>
    <n v="0"/>
    <n v="3"/>
    <n v="0"/>
    <n v="0"/>
    <n v="0"/>
    <n v="3"/>
    <m/>
    <m/>
    <s v="V"/>
    <s v="V"/>
    <m/>
    <m/>
    <m/>
    <m/>
    <m/>
    <m/>
    <m/>
    <m/>
    <m/>
    <m/>
    <m/>
  </r>
  <r>
    <x v="569"/>
    <x v="1"/>
    <x v="875"/>
    <n v="9"/>
    <n v="0"/>
    <n v="0"/>
    <n v="0"/>
    <n v="0"/>
    <n v="0"/>
    <n v="0"/>
    <n v="0"/>
    <m/>
    <m/>
    <m/>
    <m/>
    <m/>
    <m/>
    <m/>
    <m/>
    <m/>
    <m/>
    <m/>
    <m/>
    <m/>
    <m/>
    <m/>
  </r>
  <r>
    <x v="569"/>
    <x v="1"/>
    <x v="884"/>
    <n v="2"/>
    <n v="0"/>
    <n v="0"/>
    <n v="0"/>
    <n v="0"/>
    <n v="0"/>
    <n v="0"/>
    <n v="0"/>
    <m/>
    <m/>
    <m/>
    <m/>
    <m/>
    <m/>
    <m/>
    <m/>
    <m/>
    <m/>
    <m/>
    <m/>
    <m/>
    <m/>
    <m/>
  </r>
  <r>
    <x v="570"/>
    <x v="4"/>
    <x v="851"/>
    <n v="13"/>
    <n v="0"/>
    <n v="0"/>
    <n v="3"/>
    <n v="0"/>
    <n v="0"/>
    <n v="0"/>
    <n v="3"/>
    <s v="V"/>
    <s v="V"/>
    <m/>
    <m/>
    <m/>
    <m/>
    <m/>
    <m/>
    <m/>
    <m/>
    <m/>
    <m/>
    <m/>
    <m/>
    <m/>
  </r>
  <r>
    <x v="570"/>
    <x v="1"/>
    <x v="880"/>
    <n v="10"/>
    <n v="0"/>
    <n v="0"/>
    <n v="2"/>
    <n v="0"/>
    <n v="0"/>
    <n v="0"/>
    <n v="2"/>
    <s v="V"/>
    <s v="V"/>
    <m/>
    <m/>
    <m/>
    <m/>
    <m/>
    <m/>
    <m/>
    <m/>
    <m/>
    <m/>
    <m/>
    <m/>
    <m/>
  </r>
  <r>
    <x v="571"/>
    <x v="3"/>
    <x v="836"/>
    <n v="13"/>
    <n v="0"/>
    <n v="0"/>
    <n v="0"/>
    <n v="0"/>
    <n v="0"/>
    <n v="0"/>
    <n v="0"/>
    <m/>
    <m/>
    <m/>
    <m/>
    <m/>
    <m/>
    <m/>
    <m/>
    <m/>
    <m/>
    <m/>
    <m/>
    <m/>
    <m/>
    <m/>
  </r>
  <r>
    <x v="572"/>
    <x v="3"/>
    <x v="842"/>
    <n v="4"/>
    <n v="4"/>
    <n v="0"/>
    <n v="0"/>
    <n v="0"/>
    <n v="0"/>
    <n v="0"/>
    <n v="0"/>
    <m/>
    <m/>
    <m/>
    <m/>
    <m/>
    <m/>
    <m/>
    <m/>
    <m/>
    <m/>
    <m/>
    <m/>
    <m/>
    <m/>
    <m/>
  </r>
  <r>
    <x v="572"/>
    <x v="3"/>
    <x v="842"/>
    <n v="4"/>
    <n v="0"/>
    <n v="0"/>
    <n v="0"/>
    <n v="0"/>
    <n v="0"/>
    <n v="0"/>
    <n v="0"/>
    <m/>
    <m/>
    <m/>
    <m/>
    <m/>
    <m/>
    <m/>
    <m/>
    <m/>
    <m/>
    <m/>
    <m/>
    <m/>
    <m/>
    <m/>
  </r>
  <r>
    <x v="572"/>
    <x v="3"/>
    <x v="847"/>
    <n v="12"/>
    <n v="12"/>
    <n v="0"/>
    <n v="0"/>
    <n v="0"/>
    <n v="0"/>
    <n v="0"/>
    <n v="0"/>
    <m/>
    <m/>
    <m/>
    <m/>
    <m/>
    <m/>
    <m/>
    <m/>
    <m/>
    <m/>
    <m/>
    <m/>
    <m/>
    <m/>
    <m/>
  </r>
  <r>
    <x v="572"/>
    <x v="3"/>
    <x v="860"/>
    <n v="1"/>
    <n v="0"/>
    <n v="0"/>
    <n v="0"/>
    <n v="0"/>
    <n v="0"/>
    <n v="0"/>
    <n v="0"/>
    <m/>
    <m/>
    <m/>
    <m/>
    <m/>
    <m/>
    <m/>
    <m/>
    <m/>
    <m/>
    <m/>
    <m/>
    <m/>
    <m/>
    <m/>
  </r>
  <r>
    <x v="572"/>
    <x v="3"/>
    <x v="837"/>
    <n v="13"/>
    <n v="0"/>
    <n v="0"/>
    <n v="0"/>
    <n v="0"/>
    <n v="0"/>
    <n v="0"/>
    <n v="0"/>
    <m/>
    <m/>
    <m/>
    <m/>
    <m/>
    <m/>
    <m/>
    <m/>
    <m/>
    <m/>
    <m/>
    <m/>
    <m/>
    <m/>
    <m/>
  </r>
  <r>
    <x v="572"/>
    <x v="1"/>
    <x v="876"/>
    <n v="13"/>
    <n v="3"/>
    <n v="0"/>
    <n v="20"/>
    <n v="0"/>
    <n v="1"/>
    <n v="0"/>
    <n v="21"/>
    <s v="V"/>
    <m/>
    <s v="V"/>
    <s v="V"/>
    <m/>
    <m/>
    <m/>
    <m/>
    <m/>
    <m/>
    <m/>
    <m/>
    <m/>
    <m/>
    <m/>
  </r>
  <r>
    <x v="573"/>
    <x v="3"/>
    <x v="852"/>
    <n v="13"/>
    <n v="0"/>
    <n v="0"/>
    <n v="0"/>
    <n v="0"/>
    <n v="0"/>
    <n v="0"/>
    <n v="0"/>
    <m/>
    <m/>
    <m/>
    <m/>
    <m/>
    <m/>
    <m/>
    <m/>
    <m/>
    <m/>
    <m/>
    <m/>
    <m/>
    <m/>
    <m/>
  </r>
  <r>
    <x v="573"/>
    <x v="3"/>
    <x v="847"/>
    <n v="12"/>
    <n v="0"/>
    <n v="0"/>
    <n v="0"/>
    <n v="0"/>
    <n v="0"/>
    <n v="0"/>
    <n v="0"/>
    <m/>
    <m/>
    <m/>
    <m/>
    <m/>
    <m/>
    <m/>
    <m/>
    <m/>
    <m/>
    <m/>
    <m/>
    <m/>
    <m/>
    <m/>
  </r>
  <r>
    <x v="573"/>
    <x v="4"/>
    <x v="846"/>
    <n v="13"/>
    <n v="0"/>
    <n v="0"/>
    <n v="0"/>
    <n v="0"/>
    <n v="3"/>
    <n v="0"/>
    <n v="3"/>
    <s v="V"/>
    <m/>
    <m/>
    <m/>
    <m/>
    <m/>
    <m/>
    <m/>
    <m/>
    <m/>
    <m/>
    <m/>
    <m/>
    <m/>
    <m/>
  </r>
  <r>
    <x v="574"/>
    <x v="3"/>
    <x v="843"/>
    <n v="13"/>
    <n v="13"/>
    <n v="0"/>
    <n v="0"/>
    <n v="0"/>
    <n v="0"/>
    <n v="0"/>
    <n v="0"/>
    <m/>
    <m/>
    <m/>
    <m/>
    <m/>
    <m/>
    <m/>
    <m/>
    <m/>
    <m/>
    <m/>
    <m/>
    <m/>
    <m/>
    <m/>
  </r>
  <r>
    <x v="574"/>
    <x v="3"/>
    <x v="843"/>
    <n v="13"/>
    <n v="0"/>
    <n v="0"/>
    <n v="0"/>
    <n v="0"/>
    <n v="0"/>
    <n v="0"/>
    <n v="0"/>
    <m/>
    <m/>
    <m/>
    <m/>
    <m/>
    <m/>
    <m/>
    <m/>
    <m/>
    <m/>
    <m/>
    <m/>
    <m/>
    <m/>
    <m/>
  </r>
  <r>
    <x v="575"/>
    <x v="3"/>
    <x v="851"/>
    <n v="13"/>
    <n v="0"/>
    <n v="0"/>
    <n v="0"/>
    <n v="0"/>
    <n v="0"/>
    <n v="0"/>
    <n v="0"/>
    <m/>
    <m/>
    <m/>
    <m/>
    <m/>
    <m/>
    <m/>
    <m/>
    <m/>
    <m/>
    <m/>
    <m/>
    <m/>
    <m/>
    <m/>
  </r>
  <r>
    <x v="575"/>
    <x v="1"/>
    <x v="882"/>
    <n v="3"/>
    <n v="0"/>
    <n v="0"/>
    <n v="0"/>
    <n v="1"/>
    <n v="1"/>
    <n v="0"/>
    <n v="2"/>
    <s v="V"/>
    <m/>
    <m/>
    <m/>
    <m/>
    <m/>
    <m/>
    <m/>
    <m/>
    <m/>
    <m/>
    <m/>
    <m/>
    <m/>
    <m/>
  </r>
  <r>
    <x v="575"/>
    <x v="5"/>
    <x v="836"/>
    <n v="13"/>
    <n v="0"/>
    <n v="0"/>
    <n v="1"/>
    <n v="0"/>
    <n v="0"/>
    <n v="0"/>
    <n v="1"/>
    <m/>
    <m/>
    <s v="V"/>
    <s v="V"/>
    <m/>
    <m/>
    <m/>
    <m/>
    <m/>
    <m/>
    <m/>
    <m/>
    <m/>
    <m/>
    <m/>
  </r>
  <r>
    <x v="576"/>
    <x v="2"/>
    <x v="871"/>
    <n v="13"/>
    <n v="0"/>
    <n v="0"/>
    <n v="0"/>
    <n v="0"/>
    <n v="0"/>
    <n v="0"/>
    <n v="0"/>
    <m/>
    <m/>
    <m/>
    <m/>
    <m/>
    <m/>
    <m/>
    <m/>
    <m/>
    <m/>
    <m/>
    <m/>
    <m/>
    <m/>
    <m/>
  </r>
  <r>
    <x v="576"/>
    <x v="2"/>
    <x v="873"/>
    <n v="13"/>
    <n v="0"/>
    <n v="0"/>
    <n v="0"/>
    <n v="0"/>
    <n v="0"/>
    <n v="0"/>
    <n v="0"/>
    <m/>
    <m/>
    <m/>
    <m/>
    <m/>
    <m/>
    <m/>
    <m/>
    <m/>
    <m/>
    <m/>
    <m/>
    <m/>
    <m/>
    <m/>
  </r>
  <r>
    <x v="577"/>
    <x v="5"/>
    <x v="837"/>
    <n v="13"/>
    <n v="0"/>
    <n v="0"/>
    <n v="0"/>
    <n v="0"/>
    <n v="0"/>
    <n v="0"/>
    <n v="0"/>
    <m/>
    <m/>
    <m/>
    <m/>
    <m/>
    <m/>
    <m/>
    <m/>
    <m/>
    <m/>
    <m/>
    <m/>
    <m/>
    <m/>
    <m/>
  </r>
  <r>
    <x v="578"/>
    <x v="5"/>
    <x v="852"/>
    <n v="13"/>
    <n v="0"/>
    <n v="0"/>
    <n v="0"/>
    <n v="1"/>
    <n v="0"/>
    <n v="0"/>
    <n v="1"/>
    <s v="V"/>
    <m/>
    <m/>
    <m/>
    <m/>
    <m/>
    <m/>
    <m/>
    <m/>
    <m/>
    <m/>
    <m/>
    <m/>
    <m/>
    <m/>
  </r>
  <r>
    <x v="578"/>
    <x v="5"/>
    <x v="847"/>
    <n v="13"/>
    <n v="0"/>
    <n v="0"/>
    <n v="0"/>
    <n v="0"/>
    <n v="1"/>
    <n v="0"/>
    <n v="0"/>
    <s v="V"/>
    <m/>
    <m/>
    <m/>
    <m/>
    <m/>
    <m/>
    <m/>
    <m/>
    <m/>
    <m/>
    <m/>
    <m/>
    <m/>
    <m/>
  </r>
  <r>
    <x v="578"/>
    <x v="5"/>
    <x v="842"/>
    <n v="4"/>
    <n v="0"/>
    <n v="0"/>
    <n v="0"/>
    <n v="1"/>
    <n v="0"/>
    <n v="0"/>
    <n v="1"/>
    <s v="V"/>
    <m/>
    <m/>
    <m/>
    <m/>
    <m/>
    <m/>
    <m/>
    <m/>
    <m/>
    <m/>
    <m/>
    <m/>
    <m/>
    <m/>
  </r>
  <r>
    <x v="579"/>
    <x v="1"/>
    <x v="885"/>
    <n v="3"/>
    <n v="0"/>
    <n v="0"/>
    <n v="1"/>
    <n v="0"/>
    <n v="1"/>
    <n v="0"/>
    <n v="2"/>
    <s v="V"/>
    <m/>
    <s v="V"/>
    <s v="V"/>
    <m/>
    <m/>
    <m/>
    <m/>
    <m/>
    <m/>
    <m/>
    <m/>
    <m/>
    <m/>
    <m/>
  </r>
  <r>
    <x v="580"/>
    <x v="5"/>
    <x v="851"/>
    <n v="13"/>
    <n v="0"/>
    <n v="0"/>
    <n v="0"/>
    <n v="0"/>
    <n v="0"/>
    <n v="0"/>
    <n v="0"/>
    <m/>
    <m/>
    <m/>
    <m/>
    <m/>
    <m/>
    <m/>
    <m/>
    <m/>
    <m/>
    <m/>
    <m/>
    <m/>
    <m/>
    <m/>
  </r>
  <r>
    <x v="581"/>
    <x v="5"/>
    <x v="843"/>
    <n v="13"/>
    <n v="0"/>
    <n v="0"/>
    <n v="0"/>
    <n v="0"/>
    <n v="8"/>
    <n v="0"/>
    <n v="8"/>
    <s v="V"/>
    <m/>
    <m/>
    <m/>
    <m/>
    <m/>
    <m/>
    <m/>
    <m/>
    <m/>
    <m/>
    <m/>
    <m/>
    <m/>
    <m/>
  </r>
  <r>
    <x v="581"/>
    <x v="4"/>
    <x v="853"/>
    <n v="13"/>
    <n v="0"/>
    <n v="0"/>
    <n v="2"/>
    <n v="0"/>
    <n v="0"/>
    <n v="0"/>
    <n v="2"/>
    <s v="V"/>
    <s v="V"/>
    <m/>
    <m/>
    <m/>
    <m/>
    <m/>
    <m/>
    <m/>
    <m/>
    <m/>
    <m/>
    <m/>
    <m/>
    <m/>
  </r>
  <r>
    <x v="580"/>
    <x v="6"/>
    <x v="886"/>
    <n v="13"/>
    <n v="5"/>
    <n v="0"/>
    <n v="14"/>
    <n v="1"/>
    <n v="0"/>
    <n v="0"/>
    <n v="15"/>
    <s v="V"/>
    <s v="V"/>
    <s v="V"/>
    <s v="V"/>
    <m/>
    <m/>
    <m/>
    <m/>
    <m/>
    <m/>
    <m/>
    <m/>
    <m/>
    <m/>
    <m/>
  </r>
  <r>
    <x v="580"/>
    <x v="6"/>
    <x v="887"/>
    <n v="13"/>
    <n v="0"/>
    <n v="0"/>
    <n v="6"/>
    <n v="0"/>
    <n v="0"/>
    <n v="0"/>
    <n v="6"/>
    <s v="V"/>
    <s v="V"/>
    <s v="V"/>
    <s v="V"/>
    <m/>
    <m/>
    <m/>
    <m/>
    <m/>
    <m/>
    <m/>
    <m/>
    <m/>
    <m/>
    <m/>
  </r>
  <r>
    <x v="581"/>
    <x v="6"/>
    <x v="888"/>
    <n v="5"/>
    <n v="0"/>
    <n v="0"/>
    <n v="0"/>
    <n v="0"/>
    <n v="0"/>
    <n v="0"/>
    <n v="0"/>
    <m/>
    <m/>
    <m/>
    <m/>
    <m/>
    <m/>
    <m/>
    <m/>
    <m/>
    <m/>
    <m/>
    <m/>
    <m/>
    <m/>
    <m/>
  </r>
  <r>
    <x v="582"/>
    <x v="4"/>
    <x v="873"/>
    <n v="13"/>
    <n v="0"/>
    <n v="0"/>
    <n v="0"/>
    <n v="0"/>
    <n v="0"/>
    <n v="0"/>
    <n v="0"/>
    <m/>
    <m/>
    <m/>
    <m/>
    <m/>
    <m/>
    <m/>
    <m/>
    <m/>
    <m/>
    <m/>
    <m/>
    <m/>
    <m/>
    <m/>
  </r>
  <r>
    <x v="582"/>
    <x v="4"/>
    <x v="871"/>
    <n v="13"/>
    <n v="0"/>
    <n v="0"/>
    <n v="0"/>
    <n v="0"/>
    <n v="0"/>
    <n v="0"/>
    <n v="0"/>
    <m/>
    <m/>
    <m/>
    <m/>
    <m/>
    <m/>
    <m/>
    <m/>
    <m/>
    <m/>
    <m/>
    <m/>
    <m/>
    <m/>
    <m/>
  </r>
  <r>
    <x v="582"/>
    <x v="6"/>
    <x v="889"/>
    <n v="13"/>
    <n v="5"/>
    <n v="0"/>
    <n v="23"/>
    <n v="0"/>
    <n v="0"/>
    <n v="0"/>
    <n v="23"/>
    <s v="V"/>
    <s v="V"/>
    <s v="V"/>
    <s v="V"/>
    <m/>
    <m/>
    <m/>
    <m/>
    <m/>
    <m/>
    <m/>
    <m/>
    <m/>
    <m/>
    <m/>
  </r>
  <r>
    <x v="583"/>
    <x v="2"/>
    <x v="876"/>
    <n v="13"/>
    <n v="0"/>
    <n v="0"/>
    <n v="0"/>
    <n v="0"/>
    <n v="0"/>
    <n v="0"/>
    <n v="0"/>
    <m/>
    <m/>
    <m/>
    <m/>
    <m/>
    <m/>
    <m/>
    <m/>
    <m/>
    <m/>
    <m/>
    <m/>
    <m/>
    <m/>
    <m/>
  </r>
  <r>
    <x v="583"/>
    <x v="6"/>
    <x v="890"/>
    <n v="5"/>
    <n v="0"/>
    <n v="0"/>
    <n v="1"/>
    <n v="0"/>
    <n v="0"/>
    <n v="0"/>
    <n v="1"/>
    <s v="V"/>
    <s v="V"/>
    <m/>
    <m/>
    <m/>
    <m/>
    <m/>
    <m/>
    <m/>
    <m/>
    <m/>
    <m/>
    <m/>
    <m/>
    <m/>
  </r>
  <r>
    <x v="584"/>
    <x v="3"/>
    <x v="698"/>
    <n v="13"/>
    <n v="0"/>
    <n v="0"/>
    <n v="0"/>
    <n v="0"/>
    <n v="0"/>
    <n v="0"/>
    <n v="0"/>
    <m/>
    <m/>
    <m/>
    <m/>
    <m/>
    <m/>
    <m/>
    <m/>
    <m/>
    <m/>
    <m/>
    <m/>
    <m/>
    <m/>
    <m/>
  </r>
  <r>
    <x v="585"/>
    <x v="3"/>
    <x v="873"/>
    <n v="13"/>
    <n v="0"/>
    <n v="0"/>
    <n v="0"/>
    <n v="0"/>
    <n v="0"/>
    <n v="0"/>
    <n v="0"/>
    <m/>
    <m/>
    <m/>
    <m/>
    <m/>
    <m/>
    <m/>
    <m/>
    <m/>
    <m/>
    <m/>
    <m/>
    <m/>
    <m/>
    <m/>
  </r>
  <r>
    <x v="585"/>
    <x v="3"/>
    <x v="871"/>
    <n v="13"/>
    <n v="0"/>
    <n v="0"/>
    <n v="0"/>
    <n v="0"/>
    <n v="0"/>
    <n v="0"/>
    <n v="0"/>
    <m/>
    <m/>
    <m/>
    <m/>
    <m/>
    <m/>
    <m/>
    <m/>
    <m/>
    <m/>
    <m/>
    <m/>
    <m/>
    <m/>
    <m/>
  </r>
  <r>
    <x v="585"/>
    <x v="0"/>
    <x v="891"/>
    <n v="13"/>
    <n v="0"/>
    <n v="0"/>
    <n v="0"/>
    <n v="0"/>
    <n v="0"/>
    <n v="0"/>
    <n v="0"/>
    <m/>
    <m/>
    <m/>
    <m/>
    <m/>
    <m/>
    <m/>
    <m/>
    <m/>
    <m/>
    <m/>
    <m/>
    <m/>
    <m/>
    <m/>
  </r>
  <r>
    <x v="585"/>
    <x v="3"/>
    <x v="892"/>
    <n v="8"/>
    <n v="0"/>
    <n v="0"/>
    <n v="0"/>
    <n v="0"/>
    <n v="0"/>
    <n v="0"/>
    <n v="0"/>
    <m/>
    <m/>
    <m/>
    <m/>
    <m/>
    <m/>
    <m/>
    <m/>
    <m/>
    <m/>
    <m/>
    <m/>
    <m/>
    <m/>
    <m/>
  </r>
  <r>
    <x v="585"/>
    <x v="0"/>
    <x v="893"/>
    <n v="13"/>
    <n v="0"/>
    <n v="0"/>
    <n v="0"/>
    <n v="0"/>
    <n v="0"/>
    <n v="0"/>
    <n v="0"/>
    <m/>
    <m/>
    <m/>
    <m/>
    <m/>
    <m/>
    <m/>
    <m/>
    <m/>
    <m/>
    <m/>
    <m/>
    <m/>
    <m/>
    <m/>
  </r>
  <r>
    <x v="586"/>
    <x v="0"/>
    <x v="894"/>
    <n v="13"/>
    <n v="0"/>
    <n v="0"/>
    <n v="0"/>
    <n v="0"/>
    <n v="0"/>
    <n v="0"/>
    <n v="0"/>
    <m/>
    <m/>
    <m/>
    <m/>
    <m/>
    <m/>
    <m/>
    <m/>
    <m/>
    <m/>
    <m/>
    <m/>
    <m/>
    <m/>
    <m/>
  </r>
  <r>
    <x v="586"/>
    <x v="0"/>
    <x v="895"/>
    <n v="13"/>
    <n v="0"/>
    <n v="0"/>
    <n v="0"/>
    <n v="0"/>
    <n v="0"/>
    <n v="0"/>
    <n v="0"/>
    <m/>
    <m/>
    <m/>
    <m/>
    <m/>
    <m/>
    <m/>
    <m/>
    <m/>
    <m/>
    <m/>
    <m/>
    <m/>
    <m/>
    <m/>
  </r>
  <r>
    <x v="586"/>
    <x v="4"/>
    <x v="880"/>
    <n v="13"/>
    <n v="0"/>
    <n v="0"/>
    <n v="2"/>
    <n v="0"/>
    <n v="0"/>
    <n v="0"/>
    <n v="2"/>
    <m/>
    <m/>
    <s v="V"/>
    <s v="V"/>
    <m/>
    <m/>
    <m/>
    <m/>
    <m/>
    <m/>
    <m/>
    <m/>
    <m/>
    <m/>
    <m/>
  </r>
  <r>
    <x v="586"/>
    <x v="4"/>
    <x v="876"/>
    <n v="13"/>
    <n v="13"/>
    <n v="0"/>
    <n v="43"/>
    <n v="0"/>
    <n v="0"/>
    <n v="0"/>
    <n v="43"/>
    <s v="V"/>
    <s v="V"/>
    <s v="V"/>
    <s v="V"/>
    <m/>
    <m/>
    <m/>
    <m/>
    <m/>
    <m/>
    <m/>
    <m/>
    <m/>
    <m/>
    <m/>
  </r>
  <r>
    <x v="586"/>
    <x v="6"/>
    <x v="896"/>
    <n v="2"/>
    <n v="0"/>
    <n v="0"/>
    <n v="1"/>
    <n v="0"/>
    <n v="0"/>
    <n v="0"/>
    <n v="1"/>
    <s v="V"/>
    <s v="V"/>
    <m/>
    <m/>
    <m/>
    <m/>
    <m/>
    <m/>
    <m/>
    <m/>
    <m/>
    <m/>
    <m/>
    <m/>
    <m/>
  </r>
  <r>
    <x v="587"/>
    <x v="6"/>
    <x v="897"/>
    <n v="5"/>
    <n v="0"/>
    <n v="0"/>
    <n v="6"/>
    <n v="0"/>
    <n v="0"/>
    <n v="0"/>
    <n v="6"/>
    <s v="V"/>
    <s v="V"/>
    <s v="V"/>
    <s v="V"/>
    <m/>
    <m/>
    <m/>
    <m/>
    <m/>
    <m/>
    <m/>
    <m/>
    <m/>
    <m/>
    <m/>
  </r>
  <r>
    <x v="588"/>
    <x v="4"/>
    <x v="876"/>
    <n v="13"/>
    <n v="0"/>
    <n v="0"/>
    <n v="0"/>
    <n v="0"/>
    <n v="0"/>
    <n v="0"/>
    <n v="0"/>
    <m/>
    <m/>
    <m/>
    <m/>
    <m/>
    <m/>
    <m/>
    <m/>
    <m/>
    <m/>
    <m/>
    <m/>
    <m/>
    <m/>
    <m/>
  </r>
  <r>
    <x v="588"/>
    <x v="6"/>
    <x v="898"/>
    <n v="13"/>
    <n v="5"/>
    <n v="0"/>
    <n v="12"/>
    <n v="3"/>
    <n v="0"/>
    <n v="0"/>
    <n v="15"/>
    <s v="V"/>
    <s v="V"/>
    <s v="V"/>
    <s v="V"/>
    <m/>
    <m/>
    <m/>
    <m/>
    <m/>
    <m/>
    <m/>
    <m/>
    <m/>
    <m/>
    <m/>
  </r>
  <r>
    <x v="589"/>
    <x v="0"/>
    <x v="899"/>
    <n v="13"/>
    <n v="0"/>
    <n v="0"/>
    <n v="0"/>
    <n v="0"/>
    <n v="0"/>
    <n v="0"/>
    <n v="0"/>
    <m/>
    <m/>
    <m/>
    <m/>
    <m/>
    <m/>
    <m/>
    <m/>
    <m/>
    <m/>
    <m/>
    <m/>
    <m/>
    <m/>
    <m/>
  </r>
  <r>
    <x v="589"/>
    <x v="0"/>
    <x v="900"/>
    <n v="13"/>
    <n v="0"/>
    <n v="0"/>
    <n v="0"/>
    <n v="0"/>
    <n v="0"/>
    <n v="0"/>
    <n v="0"/>
    <m/>
    <m/>
    <m/>
    <m/>
    <m/>
    <m/>
    <m/>
    <m/>
    <m/>
    <m/>
    <m/>
    <m/>
    <m/>
    <m/>
    <m/>
  </r>
  <r>
    <x v="590"/>
    <x v="6"/>
    <x v="901"/>
    <n v="5"/>
    <n v="0"/>
    <n v="0"/>
    <n v="3"/>
    <n v="0"/>
    <n v="0"/>
    <n v="0"/>
    <n v="3"/>
    <s v="V"/>
    <s v="V"/>
    <s v="V"/>
    <s v="V"/>
    <m/>
    <m/>
    <m/>
    <m/>
    <m/>
    <m/>
    <m/>
    <m/>
    <m/>
    <m/>
    <m/>
  </r>
  <r>
    <x v="591"/>
    <x v="0"/>
    <x v="902"/>
    <n v="13"/>
    <n v="0"/>
    <n v="0"/>
    <n v="0"/>
    <n v="0"/>
    <n v="0"/>
    <n v="0"/>
    <n v="0"/>
    <m/>
    <m/>
    <m/>
    <m/>
    <m/>
    <m/>
    <m/>
    <m/>
    <m/>
    <m/>
    <m/>
    <m/>
    <m/>
    <m/>
    <m/>
  </r>
  <r>
    <x v="591"/>
    <x v="5"/>
    <x v="873"/>
    <n v="13"/>
    <n v="0"/>
    <n v="0"/>
    <n v="1"/>
    <n v="0"/>
    <n v="3"/>
    <n v="0"/>
    <n v="4"/>
    <s v="V"/>
    <m/>
    <s v="V"/>
    <s v="V"/>
    <m/>
    <m/>
    <m/>
    <m/>
    <m/>
    <m/>
    <m/>
    <m/>
    <m/>
    <m/>
    <m/>
  </r>
  <r>
    <x v="591"/>
    <x v="5"/>
    <x v="871"/>
    <n v="13"/>
    <n v="1"/>
    <n v="0"/>
    <n v="0"/>
    <n v="0"/>
    <n v="9"/>
    <n v="0"/>
    <n v="9"/>
    <s v="V"/>
    <m/>
    <m/>
    <m/>
    <m/>
    <m/>
    <m/>
    <m/>
    <m/>
    <m/>
    <m/>
    <m/>
    <m/>
    <m/>
    <m/>
  </r>
  <r>
    <x v="592"/>
    <x v="5"/>
    <x v="698"/>
    <n v="13"/>
    <n v="0"/>
    <n v="0"/>
    <n v="1"/>
    <n v="0"/>
    <n v="0"/>
    <n v="0"/>
    <n v="1"/>
    <m/>
    <m/>
    <s v="V"/>
    <s v="V"/>
    <m/>
    <m/>
    <m/>
    <m/>
    <m/>
    <m/>
    <m/>
    <m/>
    <m/>
    <m/>
    <m/>
  </r>
  <r>
    <x v="592"/>
    <x v="5"/>
    <x v="853"/>
    <n v="3"/>
    <n v="0"/>
    <n v="0"/>
    <n v="0"/>
    <n v="0"/>
    <n v="1"/>
    <n v="0"/>
    <n v="1"/>
    <s v="V"/>
    <m/>
    <m/>
    <m/>
    <m/>
    <m/>
    <m/>
    <m/>
    <m/>
    <m/>
    <m/>
    <m/>
    <m/>
    <m/>
    <m/>
  </r>
  <r>
    <x v="593"/>
    <x v="3"/>
    <x v="880"/>
    <n v="13"/>
    <n v="0"/>
    <n v="0"/>
    <n v="0"/>
    <n v="0"/>
    <n v="0"/>
    <n v="0"/>
    <n v="0"/>
    <m/>
    <m/>
    <m/>
    <m/>
    <m/>
    <m/>
    <m/>
    <m/>
    <m/>
    <m/>
    <m/>
    <m/>
    <m/>
    <m/>
    <m/>
  </r>
  <r>
    <x v="593"/>
    <x v="5"/>
    <x v="903"/>
    <n v="1"/>
    <n v="0"/>
    <n v="0"/>
    <n v="0"/>
    <n v="0"/>
    <n v="0"/>
    <n v="0"/>
    <n v="0"/>
    <m/>
    <m/>
    <m/>
    <m/>
    <m/>
    <m/>
    <m/>
    <m/>
    <m/>
    <m/>
    <m/>
    <m/>
    <m/>
    <m/>
    <m/>
  </r>
  <r>
    <x v="593"/>
    <x v="1"/>
    <x v="891"/>
    <n v="13"/>
    <n v="0"/>
    <n v="0"/>
    <n v="0"/>
    <n v="0"/>
    <n v="0"/>
    <n v="0"/>
    <n v="0"/>
    <m/>
    <m/>
    <m/>
    <m/>
    <m/>
    <m/>
    <m/>
    <m/>
    <m/>
    <m/>
    <m/>
    <m/>
    <m/>
    <m/>
    <m/>
  </r>
  <r>
    <x v="594"/>
    <x v="0"/>
    <x v="904"/>
    <n v="10"/>
    <n v="0"/>
    <n v="0"/>
    <n v="0"/>
    <n v="0"/>
    <n v="0"/>
    <n v="0"/>
    <n v="0"/>
    <m/>
    <m/>
    <m/>
    <m/>
    <m/>
    <m/>
    <m/>
    <m/>
    <m/>
    <m/>
    <m/>
    <m/>
    <m/>
    <m/>
    <m/>
  </r>
  <r>
    <x v="594"/>
    <x v="5"/>
    <x v="892"/>
    <n v="8"/>
    <n v="0"/>
    <n v="0"/>
    <n v="0"/>
    <n v="0"/>
    <n v="0"/>
    <n v="0"/>
    <n v="0"/>
    <m/>
    <m/>
    <m/>
    <m/>
    <m/>
    <m/>
    <m/>
    <m/>
    <m/>
    <m/>
    <m/>
    <m/>
    <m/>
    <m/>
    <m/>
  </r>
  <r>
    <x v="595"/>
    <x v="1"/>
    <x v="893"/>
    <n v="13"/>
    <n v="6"/>
    <n v="0"/>
    <n v="29"/>
    <n v="0"/>
    <n v="0"/>
    <n v="0"/>
    <n v="29"/>
    <s v="V"/>
    <s v="V"/>
    <s v="V"/>
    <s v="V"/>
    <m/>
    <m/>
    <m/>
    <m/>
    <m/>
    <m/>
    <m/>
    <m/>
    <m/>
    <m/>
    <m/>
  </r>
  <r>
    <x v="595"/>
    <x v="0"/>
    <x v="905"/>
    <n v="13"/>
    <n v="0"/>
    <n v="0"/>
    <n v="0"/>
    <n v="0"/>
    <n v="0"/>
    <n v="0"/>
    <n v="0"/>
    <m/>
    <m/>
    <m/>
    <m/>
    <m/>
    <m/>
    <m/>
    <m/>
    <m/>
    <m/>
    <m/>
    <m/>
    <m/>
    <m/>
    <m/>
  </r>
  <r>
    <x v="595"/>
    <x v="0"/>
    <x v="906"/>
    <n v="13"/>
    <n v="0"/>
    <n v="0"/>
    <n v="0"/>
    <n v="0"/>
    <n v="0"/>
    <n v="0"/>
    <n v="0"/>
    <m/>
    <m/>
    <m/>
    <m/>
    <m/>
    <m/>
    <m/>
    <m/>
    <m/>
    <m/>
    <m/>
    <m/>
    <m/>
    <m/>
    <m/>
  </r>
  <r>
    <x v="596"/>
    <x v="1"/>
    <x v="894"/>
    <n v="13"/>
    <n v="0"/>
    <n v="0"/>
    <n v="0"/>
    <n v="0"/>
    <n v="0"/>
    <n v="0"/>
    <n v="0"/>
    <m/>
    <m/>
    <m/>
    <m/>
    <m/>
    <m/>
    <m/>
    <m/>
    <m/>
    <m/>
    <m/>
    <m/>
    <m/>
    <m/>
    <m/>
  </r>
  <r>
    <x v="596"/>
    <x v="1"/>
    <x v="895"/>
    <n v="13"/>
    <n v="0"/>
    <n v="0"/>
    <n v="1"/>
    <n v="0"/>
    <n v="0"/>
    <n v="0"/>
    <n v="1"/>
    <s v="V"/>
    <s v="V"/>
    <m/>
    <m/>
    <m/>
    <m/>
    <m/>
    <m/>
    <m/>
    <m/>
    <m/>
    <m/>
    <m/>
    <m/>
    <m/>
  </r>
  <r>
    <x v="597"/>
    <x v="1"/>
    <x v="907"/>
    <n v="6"/>
    <n v="0"/>
    <n v="0"/>
    <n v="3"/>
    <n v="0"/>
    <n v="0"/>
    <n v="0"/>
    <n v="3"/>
    <m/>
    <m/>
    <s v="V"/>
    <s v="V"/>
    <m/>
    <m/>
    <m/>
    <m/>
    <m/>
    <m/>
    <m/>
    <m/>
    <m/>
    <m/>
    <m/>
  </r>
  <r>
    <x v="597"/>
    <x v="1"/>
    <x v="908"/>
    <n v="13"/>
    <n v="4"/>
    <n v="0"/>
    <n v="30"/>
    <n v="0"/>
    <n v="0"/>
    <n v="0"/>
    <n v="30"/>
    <m/>
    <m/>
    <s v="V"/>
    <s v="V"/>
    <m/>
    <m/>
    <m/>
    <m/>
    <m/>
    <m/>
    <m/>
    <m/>
    <m/>
    <m/>
    <m/>
  </r>
  <r>
    <x v="598"/>
    <x v="1"/>
    <x v="899"/>
    <n v="13"/>
    <n v="0"/>
    <n v="0"/>
    <n v="0"/>
    <n v="0"/>
    <n v="0"/>
    <n v="0"/>
    <n v="0"/>
    <m/>
    <m/>
    <m/>
    <m/>
    <m/>
    <m/>
    <m/>
    <m/>
    <m/>
    <m/>
    <m/>
    <m/>
    <m/>
    <m/>
    <m/>
  </r>
  <r>
    <x v="598"/>
    <x v="1"/>
    <x v="900"/>
    <n v="13"/>
    <n v="0"/>
    <n v="0"/>
    <n v="0"/>
    <n v="0"/>
    <n v="0"/>
    <n v="0"/>
    <n v="0"/>
    <m/>
    <m/>
    <m/>
    <m/>
    <m/>
    <m/>
    <m/>
    <m/>
    <m/>
    <m/>
    <m/>
    <m/>
    <m/>
    <m/>
    <m/>
  </r>
  <r>
    <x v="599"/>
    <x v="1"/>
    <x v="902"/>
    <n v="13"/>
    <n v="0"/>
    <n v="0"/>
    <n v="0"/>
    <n v="0"/>
    <n v="0"/>
    <n v="0"/>
    <n v="0"/>
    <m/>
    <m/>
    <m/>
    <m/>
    <m/>
    <m/>
    <m/>
    <m/>
    <m/>
    <m/>
    <m/>
    <m/>
    <m/>
    <m/>
    <m/>
  </r>
  <r>
    <x v="599"/>
    <x v="1"/>
    <x v="904"/>
    <n v="10"/>
    <n v="0"/>
    <n v="0"/>
    <n v="0"/>
    <n v="0"/>
    <n v="0"/>
    <n v="0"/>
    <n v="0"/>
    <m/>
    <m/>
    <m/>
    <m/>
    <m/>
    <m/>
    <m/>
    <m/>
    <m/>
    <m/>
    <m/>
    <m/>
    <m/>
    <m/>
    <m/>
  </r>
  <r>
    <x v="599"/>
    <x v="1"/>
    <x v="909"/>
    <n v="4"/>
    <n v="0"/>
    <n v="0"/>
    <n v="1"/>
    <n v="0"/>
    <n v="0"/>
    <n v="0"/>
    <n v="1"/>
    <m/>
    <m/>
    <s v="V"/>
    <s v="V"/>
    <m/>
    <m/>
    <m/>
    <m/>
    <m/>
    <m/>
    <m/>
    <m/>
    <m/>
    <m/>
    <m/>
  </r>
  <r>
    <x v="600"/>
    <x v="2"/>
    <x v="891"/>
    <n v="13"/>
    <n v="0"/>
    <n v="0"/>
    <n v="0"/>
    <n v="0"/>
    <n v="0"/>
    <n v="0"/>
    <n v="0"/>
    <m/>
    <m/>
    <m/>
    <m/>
    <m/>
    <m/>
    <m/>
    <m/>
    <m/>
    <m/>
    <m/>
    <m/>
    <m/>
    <m/>
    <m/>
  </r>
  <r>
    <x v="601"/>
    <x v="0"/>
    <x v="910"/>
    <n v="13"/>
    <n v="0"/>
    <n v="0"/>
    <n v="0"/>
    <n v="0"/>
    <n v="0"/>
    <n v="0"/>
    <n v="0"/>
    <m/>
    <m/>
    <m/>
    <m/>
    <m/>
    <m/>
    <m/>
    <m/>
    <m/>
    <m/>
    <m/>
    <m/>
    <m/>
    <m/>
    <m/>
  </r>
  <r>
    <x v="601"/>
    <x v="5"/>
    <x v="697"/>
    <n v="13"/>
    <n v="0"/>
    <n v="0"/>
    <n v="0"/>
    <n v="0"/>
    <n v="3"/>
    <n v="0"/>
    <n v="3"/>
    <s v="V"/>
    <m/>
    <m/>
    <m/>
    <m/>
    <m/>
    <m/>
    <m/>
    <m/>
    <m/>
    <m/>
    <m/>
    <m/>
    <m/>
    <m/>
  </r>
  <r>
    <x v="602"/>
    <x v="1"/>
    <x v="906"/>
    <n v="13"/>
    <n v="0"/>
    <n v="0"/>
    <n v="2"/>
    <n v="0"/>
    <n v="0"/>
    <n v="0"/>
    <n v="2"/>
    <m/>
    <m/>
    <s v="V"/>
    <s v="V"/>
    <m/>
    <m/>
    <m/>
    <m/>
    <m/>
    <m/>
    <m/>
    <m/>
    <m/>
    <m/>
    <m/>
  </r>
  <r>
    <x v="602"/>
    <x v="1"/>
    <x v="905"/>
    <n v="13"/>
    <n v="0"/>
    <n v="0"/>
    <n v="1"/>
    <n v="0"/>
    <n v="0"/>
    <n v="0"/>
    <n v="1"/>
    <m/>
    <m/>
    <s v="V"/>
    <s v="V"/>
    <m/>
    <m/>
    <m/>
    <m/>
    <m/>
    <m/>
    <m/>
    <m/>
    <m/>
    <m/>
    <m/>
  </r>
  <r>
    <x v="603"/>
    <x v="2"/>
    <x v="895"/>
    <n v="13"/>
    <n v="0"/>
    <n v="0"/>
    <n v="0"/>
    <n v="0"/>
    <n v="0"/>
    <n v="0"/>
    <n v="0"/>
    <m/>
    <m/>
    <m/>
    <m/>
    <m/>
    <m/>
    <m/>
    <m/>
    <m/>
    <m/>
    <m/>
    <m/>
    <m/>
    <m/>
    <m/>
  </r>
  <r>
    <x v="604"/>
    <x v="2"/>
    <x v="894"/>
    <n v="13"/>
    <n v="0"/>
    <n v="0"/>
    <n v="0"/>
    <n v="0"/>
    <n v="0"/>
    <n v="0"/>
    <n v="0"/>
    <m/>
    <m/>
    <m/>
    <m/>
    <m/>
    <m/>
    <m/>
    <m/>
    <m/>
    <m/>
    <m/>
    <m/>
    <m/>
    <m/>
    <m/>
  </r>
  <r>
    <x v="604"/>
    <x v="2"/>
    <x v="899"/>
    <n v="13"/>
    <n v="0"/>
    <n v="0"/>
    <n v="0"/>
    <n v="0"/>
    <n v="0"/>
    <n v="0"/>
    <n v="0"/>
    <m/>
    <m/>
    <m/>
    <m/>
    <m/>
    <m/>
    <m/>
    <m/>
    <m/>
    <m/>
    <m/>
    <m/>
    <m/>
    <m/>
    <m/>
  </r>
  <r>
    <x v="604"/>
    <x v="2"/>
    <x v="893"/>
    <n v="13"/>
    <n v="0"/>
    <n v="0"/>
    <n v="0"/>
    <n v="0"/>
    <n v="0"/>
    <n v="0"/>
    <n v="0"/>
    <m/>
    <m/>
    <m/>
    <m/>
    <m/>
    <m/>
    <m/>
    <m/>
    <m/>
    <m/>
    <m/>
    <m/>
    <m/>
    <m/>
    <m/>
  </r>
  <r>
    <x v="604"/>
    <x v="2"/>
    <x v="904"/>
    <n v="10"/>
    <n v="0"/>
    <n v="0"/>
    <n v="0"/>
    <n v="0"/>
    <n v="0"/>
    <n v="0"/>
    <n v="0"/>
    <m/>
    <m/>
    <m/>
    <m/>
    <m/>
    <m/>
    <m/>
    <m/>
    <m/>
    <m/>
    <m/>
    <m/>
    <m/>
    <m/>
    <m/>
  </r>
  <r>
    <x v="605"/>
    <x v="2"/>
    <x v="900"/>
    <n v="13"/>
    <n v="0"/>
    <n v="0"/>
    <n v="0"/>
    <n v="0"/>
    <n v="0"/>
    <n v="0"/>
    <n v="0"/>
    <m/>
    <m/>
    <m/>
    <m/>
    <m/>
    <m/>
    <m/>
    <m/>
    <m/>
    <m/>
    <m/>
    <m/>
    <m/>
    <m/>
    <m/>
  </r>
  <r>
    <x v="606"/>
    <x v="2"/>
    <x v="908"/>
    <n v="13"/>
    <n v="2"/>
    <n v="0"/>
    <n v="0"/>
    <n v="0"/>
    <n v="6"/>
    <n v="0"/>
    <n v="6"/>
    <m/>
    <m/>
    <s v="V"/>
    <s v="V"/>
    <m/>
    <m/>
    <m/>
    <m/>
    <m/>
    <m/>
    <m/>
    <m/>
    <m/>
    <m/>
    <m/>
  </r>
  <r>
    <x v="607"/>
    <x v="6"/>
    <x v="911"/>
    <n v="4"/>
    <n v="2"/>
    <n v="0"/>
    <n v="8"/>
    <n v="0"/>
    <n v="0"/>
    <n v="0"/>
    <n v="8"/>
    <s v="V"/>
    <s v="V"/>
    <s v="V"/>
    <s v="V"/>
    <m/>
    <m/>
    <m/>
    <m/>
    <m/>
    <m/>
    <m/>
    <m/>
    <m/>
    <m/>
    <m/>
  </r>
  <r>
    <x v="607"/>
    <x v="6"/>
    <x v="912"/>
    <n v="13"/>
    <n v="3"/>
    <n v="0"/>
    <n v="11"/>
    <n v="1"/>
    <n v="0"/>
    <n v="0"/>
    <n v="12"/>
    <s v="V"/>
    <s v="V"/>
    <s v="V"/>
    <s v="V"/>
    <m/>
    <m/>
    <m/>
    <m/>
    <m/>
    <m/>
    <m/>
    <m/>
    <m/>
    <m/>
    <m/>
  </r>
  <r>
    <x v="608"/>
    <x v="2"/>
    <x v="905"/>
    <n v="13"/>
    <n v="0"/>
    <n v="0"/>
    <n v="0"/>
    <n v="0"/>
    <n v="0"/>
    <n v="0"/>
    <n v="0"/>
    <m/>
    <m/>
    <m/>
    <m/>
    <m/>
    <m/>
    <m/>
    <m/>
    <m/>
    <m/>
    <m/>
    <m/>
    <m/>
    <m/>
    <m/>
  </r>
  <r>
    <x v="608"/>
    <x v="5"/>
    <x v="698"/>
    <n v="13"/>
    <n v="2"/>
    <n v="0"/>
    <n v="5"/>
    <n v="1"/>
    <n v="1"/>
    <n v="0"/>
    <n v="7"/>
    <s v="V"/>
    <m/>
    <s v="V"/>
    <s v="V"/>
    <m/>
    <m/>
    <m/>
    <m/>
    <m/>
    <m/>
    <m/>
    <m/>
    <m/>
    <m/>
    <m/>
  </r>
  <r>
    <x v="608"/>
    <x v="6"/>
    <x v="913"/>
    <n v="2"/>
    <n v="0"/>
    <n v="0"/>
    <n v="0"/>
    <n v="0"/>
    <n v="0"/>
    <n v="0"/>
    <n v="0"/>
    <m/>
    <m/>
    <m/>
    <m/>
    <m/>
    <m/>
    <m/>
    <m/>
    <m/>
    <m/>
    <m/>
    <m/>
    <m/>
    <m/>
    <m/>
  </r>
  <r>
    <x v="609"/>
    <x v="1"/>
    <x v="910"/>
    <n v="13"/>
    <n v="0"/>
    <n v="0"/>
    <n v="0"/>
    <n v="0"/>
    <n v="0"/>
    <n v="0"/>
    <n v="0"/>
    <m/>
    <m/>
    <m/>
    <m/>
    <m/>
    <m/>
    <m/>
    <m/>
    <m/>
    <m/>
    <m/>
    <m/>
    <m/>
    <m/>
    <m/>
  </r>
  <r>
    <x v="609"/>
    <x v="4"/>
    <x v="893"/>
    <n v="13"/>
    <n v="0"/>
    <n v="0"/>
    <n v="0"/>
    <n v="0"/>
    <n v="0"/>
    <n v="0"/>
    <n v="0"/>
    <m/>
    <m/>
    <m/>
    <m/>
    <m/>
    <m/>
    <m/>
    <m/>
    <m/>
    <m/>
    <m/>
    <m/>
    <m/>
    <m/>
    <m/>
  </r>
  <r>
    <x v="609"/>
    <x v="4"/>
    <x v="891"/>
    <n v="13"/>
    <n v="0"/>
    <n v="0"/>
    <n v="7"/>
    <n v="0"/>
    <n v="0"/>
    <n v="0"/>
    <n v="7"/>
    <s v="V"/>
    <m/>
    <s v="V"/>
    <s v="V"/>
    <m/>
    <m/>
    <m/>
    <m/>
    <m/>
    <m/>
    <m/>
    <m/>
    <m/>
    <m/>
    <m/>
  </r>
  <r>
    <x v="609"/>
    <x v="4"/>
    <x v="895"/>
    <n v="13"/>
    <n v="0"/>
    <n v="0"/>
    <n v="0"/>
    <n v="0"/>
    <n v="0"/>
    <n v="0"/>
    <n v="0"/>
    <m/>
    <m/>
    <m/>
    <m/>
    <m/>
    <m/>
    <m/>
    <m/>
    <m/>
    <m/>
    <m/>
    <m/>
    <m/>
    <m/>
    <m/>
  </r>
  <r>
    <x v="609"/>
    <x v="4"/>
    <x v="899"/>
    <n v="13"/>
    <n v="0"/>
    <n v="0"/>
    <n v="0"/>
    <n v="0"/>
    <n v="0"/>
    <n v="0"/>
    <n v="0"/>
    <m/>
    <m/>
    <m/>
    <m/>
    <m/>
    <m/>
    <m/>
    <m/>
    <m/>
    <m/>
    <m/>
    <m/>
    <m/>
    <m/>
    <m/>
  </r>
  <r>
    <x v="610"/>
    <x v="4"/>
    <x v="914"/>
    <n v="1"/>
    <n v="1"/>
    <n v="0"/>
    <n v="0"/>
    <n v="0"/>
    <n v="4"/>
    <n v="0"/>
    <n v="4"/>
    <m/>
    <m/>
    <s v="V"/>
    <s v="V"/>
    <m/>
    <m/>
    <m/>
    <m/>
    <m/>
    <m/>
    <m/>
    <m/>
    <m/>
    <m/>
    <m/>
  </r>
  <r>
    <x v="611"/>
    <x v="2"/>
    <x v="906"/>
    <n v="13"/>
    <n v="0"/>
    <n v="0"/>
    <n v="0"/>
    <n v="0"/>
    <n v="0"/>
    <n v="0"/>
    <n v="0"/>
    <m/>
    <m/>
    <m/>
    <m/>
    <m/>
    <m/>
    <m/>
    <m/>
    <m/>
    <m/>
    <m/>
    <m/>
    <m/>
    <m/>
    <m/>
  </r>
  <r>
    <x v="611"/>
    <x v="2"/>
    <x v="915"/>
    <n v="2"/>
    <n v="0"/>
    <n v="0"/>
    <n v="0"/>
    <n v="0"/>
    <n v="0"/>
    <n v="0"/>
    <n v="0"/>
    <m/>
    <m/>
    <m/>
    <m/>
    <m/>
    <m/>
    <m/>
    <m/>
    <m/>
    <m/>
    <m/>
    <m/>
    <m/>
    <m/>
    <m/>
  </r>
  <r>
    <x v="611"/>
    <x v="2"/>
    <x v="902"/>
    <n v="13"/>
    <n v="0"/>
    <n v="0"/>
    <n v="0"/>
    <n v="0"/>
    <n v="0"/>
    <n v="0"/>
    <n v="0"/>
    <m/>
    <m/>
    <m/>
    <m/>
    <m/>
    <m/>
    <m/>
    <m/>
    <m/>
    <m/>
    <m/>
    <m/>
    <m/>
    <m/>
    <m/>
  </r>
  <r>
    <x v="612"/>
    <x v="4"/>
    <x v="894"/>
    <n v="13"/>
    <n v="0"/>
    <n v="0"/>
    <n v="0"/>
    <n v="0"/>
    <n v="0"/>
    <n v="0"/>
    <n v="0"/>
    <m/>
    <m/>
    <m/>
    <m/>
    <m/>
    <m/>
    <m/>
    <m/>
    <m/>
    <m/>
    <m/>
    <m/>
    <m/>
    <m/>
    <m/>
  </r>
  <r>
    <x v="612"/>
    <x v="4"/>
    <x v="908"/>
    <n v="11"/>
    <n v="0"/>
    <n v="0"/>
    <n v="0"/>
    <n v="0"/>
    <n v="0"/>
    <n v="0"/>
    <n v="0"/>
    <m/>
    <m/>
    <m/>
    <m/>
    <m/>
    <m/>
    <m/>
    <m/>
    <m/>
    <m/>
    <m/>
    <m/>
    <m/>
    <m/>
    <m/>
  </r>
  <r>
    <x v="612"/>
    <x v="4"/>
    <x v="900"/>
    <n v="13"/>
    <n v="1"/>
    <n v="0"/>
    <n v="7"/>
    <n v="0"/>
    <n v="0"/>
    <n v="0"/>
    <n v="7"/>
    <s v="V"/>
    <m/>
    <m/>
    <m/>
    <m/>
    <m/>
    <m/>
    <m/>
    <m/>
    <m/>
    <m/>
    <m/>
    <m/>
    <m/>
    <m/>
  </r>
  <r>
    <x v="612"/>
    <x v="2"/>
    <x v="915"/>
    <n v="2"/>
    <n v="2"/>
    <n v="0"/>
    <n v="0"/>
    <n v="0"/>
    <n v="2"/>
    <n v="0"/>
    <n v="2"/>
    <s v="V"/>
    <m/>
    <m/>
    <m/>
    <m/>
    <m/>
    <m/>
    <m/>
    <m/>
    <m/>
    <m/>
    <m/>
    <m/>
    <m/>
    <m/>
  </r>
  <r>
    <x v="612"/>
    <x v="2"/>
    <x v="915"/>
    <n v="2"/>
    <n v="0"/>
    <n v="0"/>
    <n v="0"/>
    <n v="0"/>
    <n v="0"/>
    <n v="0"/>
    <n v="0"/>
    <m/>
    <m/>
    <m/>
    <m/>
    <m/>
    <m/>
    <m/>
    <m/>
    <m/>
    <m/>
    <m/>
    <m/>
    <m/>
    <m/>
    <m/>
  </r>
  <r>
    <x v="613"/>
    <x v="4"/>
    <x v="914"/>
    <n v="1"/>
    <n v="0"/>
    <n v="0"/>
    <n v="1"/>
    <n v="0"/>
    <n v="0"/>
    <n v="0"/>
    <n v="1"/>
    <m/>
    <m/>
    <s v="V"/>
    <s v="V"/>
    <m/>
    <m/>
    <m/>
    <m/>
    <m/>
    <m/>
    <m/>
    <m/>
    <m/>
    <m/>
    <m/>
  </r>
  <r>
    <x v="614"/>
    <x v="3"/>
    <x v="891"/>
    <n v="13"/>
    <n v="13"/>
    <n v="0"/>
    <n v="0"/>
    <n v="0"/>
    <n v="0"/>
    <n v="0"/>
    <n v="0"/>
    <m/>
    <m/>
    <m/>
    <m/>
    <m/>
    <m/>
    <m/>
    <m/>
    <m/>
    <m/>
    <m/>
    <m/>
    <m/>
    <m/>
    <m/>
  </r>
  <r>
    <x v="614"/>
    <x v="3"/>
    <x v="899"/>
    <n v="13"/>
    <n v="0"/>
    <n v="0"/>
    <n v="0"/>
    <n v="0"/>
    <n v="0"/>
    <n v="0"/>
    <n v="0"/>
    <m/>
    <m/>
    <m/>
    <m/>
    <m/>
    <m/>
    <m/>
    <m/>
    <m/>
    <m/>
    <m/>
    <m/>
    <m/>
    <m/>
    <m/>
  </r>
  <r>
    <x v="614"/>
    <x v="3"/>
    <x v="895"/>
    <n v="13"/>
    <n v="0"/>
    <n v="0"/>
    <n v="0"/>
    <n v="0"/>
    <n v="0"/>
    <n v="0"/>
    <n v="0"/>
    <m/>
    <m/>
    <m/>
    <m/>
    <m/>
    <m/>
    <m/>
    <m/>
    <m/>
    <m/>
    <m/>
    <m/>
    <m/>
    <m/>
    <m/>
  </r>
  <r>
    <x v="614"/>
    <x v="3"/>
    <x v="893"/>
    <n v="13"/>
    <n v="0"/>
    <n v="0"/>
    <n v="0"/>
    <n v="0"/>
    <n v="0"/>
    <n v="0"/>
    <n v="0"/>
    <m/>
    <m/>
    <m/>
    <m/>
    <m/>
    <m/>
    <m/>
    <m/>
    <m/>
    <m/>
    <m/>
    <m/>
    <m/>
    <m/>
    <m/>
  </r>
  <r>
    <x v="615"/>
    <x v="2"/>
    <x v="910"/>
    <n v="13"/>
    <n v="0"/>
    <n v="0"/>
    <n v="0"/>
    <n v="0"/>
    <n v="0"/>
    <n v="0"/>
    <n v="0"/>
    <m/>
    <m/>
    <m/>
    <m/>
    <m/>
    <m/>
    <m/>
    <m/>
    <m/>
    <m/>
    <m/>
    <m/>
    <m/>
    <m/>
    <m/>
  </r>
  <r>
    <x v="615"/>
    <x v="6"/>
    <x v="905"/>
    <n v="13"/>
    <n v="0"/>
    <n v="0"/>
    <n v="0"/>
    <n v="0"/>
    <n v="0"/>
    <n v="0"/>
    <n v="0"/>
    <m/>
    <m/>
    <m/>
    <m/>
    <m/>
    <m/>
    <m/>
    <m/>
    <m/>
    <m/>
    <m/>
    <m/>
    <m/>
    <m/>
    <m/>
  </r>
  <r>
    <x v="615"/>
    <x v="5"/>
    <x v="891"/>
    <n v="13"/>
    <n v="0"/>
    <n v="0"/>
    <n v="0"/>
    <n v="0"/>
    <n v="0"/>
    <n v="0"/>
    <n v="0"/>
    <m/>
    <m/>
    <m/>
    <m/>
    <m/>
    <m/>
    <m/>
    <m/>
    <m/>
    <m/>
    <m/>
    <m/>
    <m/>
    <m/>
    <m/>
  </r>
  <r>
    <x v="616"/>
    <x v="3"/>
    <x v="894"/>
    <n v="13"/>
    <n v="0"/>
    <n v="0"/>
    <n v="0"/>
    <n v="0"/>
    <n v="0"/>
    <n v="0"/>
    <n v="0"/>
    <m/>
    <m/>
    <m/>
    <m/>
    <m/>
    <m/>
    <m/>
    <m/>
    <m/>
    <m/>
    <m/>
    <m/>
    <m/>
    <m/>
    <m/>
  </r>
  <r>
    <x v="617"/>
    <x v="3"/>
    <x v="908"/>
    <n v="11"/>
    <n v="0"/>
    <n v="0"/>
    <n v="0"/>
    <n v="0"/>
    <n v="0"/>
    <n v="0"/>
    <n v="0"/>
    <m/>
    <m/>
    <m/>
    <m/>
    <m/>
    <m/>
    <m/>
    <m/>
    <m/>
    <m/>
    <m/>
    <m/>
    <m/>
    <m/>
    <m/>
  </r>
  <r>
    <x v="618"/>
    <x v="4"/>
    <x v="902"/>
    <n v="13"/>
    <n v="0"/>
    <n v="0"/>
    <n v="0"/>
    <n v="1"/>
    <n v="0"/>
    <n v="0"/>
    <n v="0"/>
    <s v="V"/>
    <m/>
    <m/>
    <m/>
    <m/>
    <m/>
    <m/>
    <m/>
    <m/>
    <m/>
    <m/>
    <m/>
    <m/>
    <m/>
    <m/>
  </r>
  <r>
    <x v="618"/>
    <x v="4"/>
    <x v="906"/>
    <n v="13"/>
    <n v="0"/>
    <n v="0"/>
    <n v="1"/>
    <n v="0"/>
    <n v="0"/>
    <n v="0"/>
    <n v="0"/>
    <m/>
    <m/>
    <s v="V"/>
    <s v="V"/>
    <m/>
    <m/>
    <m/>
    <m/>
    <m/>
    <m/>
    <m/>
    <m/>
    <m/>
    <m/>
    <m/>
  </r>
  <r>
    <x v="619"/>
    <x v="3"/>
    <x v="900"/>
    <n v="13"/>
    <n v="0"/>
    <n v="0"/>
    <n v="0"/>
    <n v="0"/>
    <n v="0"/>
    <n v="0"/>
    <n v="0"/>
    <m/>
    <m/>
    <m/>
    <m/>
    <m/>
    <m/>
    <m/>
    <m/>
    <m/>
    <m/>
    <m/>
    <m/>
    <m/>
    <m/>
    <m/>
  </r>
  <r>
    <x v="620"/>
    <x v="3"/>
    <x v="905"/>
    <n v="13"/>
    <n v="0"/>
    <n v="0"/>
    <n v="0"/>
    <n v="0"/>
    <n v="0"/>
    <n v="0"/>
    <n v="0"/>
    <m/>
    <m/>
    <m/>
    <m/>
    <m/>
    <m/>
    <m/>
    <m/>
    <m/>
    <m/>
    <m/>
    <m/>
    <m/>
    <m/>
    <m/>
  </r>
  <r>
    <x v="621"/>
    <x v="5"/>
    <x v="891"/>
    <n v="13"/>
    <n v="0"/>
    <n v="0"/>
    <n v="2"/>
    <n v="2"/>
    <n v="1"/>
    <n v="0"/>
    <n v="5"/>
    <s v="V"/>
    <m/>
    <s v="V"/>
    <s v="V"/>
    <m/>
    <m/>
    <m/>
    <m/>
    <m/>
    <m/>
    <m/>
    <m/>
    <m/>
    <m/>
    <m/>
  </r>
  <r>
    <x v="621"/>
    <x v="5"/>
    <x v="895"/>
    <n v="13"/>
    <n v="0"/>
    <n v="0"/>
    <n v="0"/>
    <n v="0"/>
    <n v="2"/>
    <n v="0"/>
    <n v="2"/>
    <s v="V"/>
    <m/>
    <m/>
    <m/>
    <m/>
    <m/>
    <m/>
    <m/>
    <m/>
    <m/>
    <m/>
    <m/>
    <m/>
    <m/>
    <m/>
  </r>
  <r>
    <x v="621"/>
    <x v="5"/>
    <x v="899"/>
    <n v="13"/>
    <n v="0"/>
    <n v="0"/>
    <n v="3"/>
    <n v="0"/>
    <n v="2"/>
    <n v="0"/>
    <n v="5"/>
    <s v="V"/>
    <m/>
    <s v="V"/>
    <s v="V"/>
    <m/>
    <m/>
    <m/>
    <m/>
    <m/>
    <m/>
    <m/>
    <m/>
    <m/>
    <m/>
    <m/>
  </r>
  <r>
    <x v="622"/>
    <x v="4"/>
    <x v="916"/>
    <n v="2"/>
    <n v="0"/>
    <n v="0"/>
    <n v="0"/>
    <n v="0"/>
    <n v="0"/>
    <n v="0"/>
    <n v="0"/>
    <m/>
    <m/>
    <m/>
    <m/>
    <m/>
    <m/>
    <m/>
    <m/>
    <m/>
    <m/>
    <m/>
    <m/>
    <m/>
    <m/>
    <m/>
  </r>
  <r>
    <x v="623"/>
    <x v="4"/>
    <x v="910"/>
    <n v="13"/>
    <n v="0"/>
    <n v="0"/>
    <n v="0"/>
    <n v="3"/>
    <n v="0"/>
    <n v="0"/>
    <n v="3"/>
    <s v="V"/>
    <m/>
    <m/>
    <m/>
    <m/>
    <m/>
    <m/>
    <m/>
    <m/>
    <m/>
    <m/>
    <m/>
    <m/>
    <m/>
    <m/>
  </r>
  <r>
    <x v="624"/>
    <x v="3"/>
    <x v="906"/>
    <n v="13"/>
    <n v="0"/>
    <n v="0"/>
    <n v="0"/>
    <n v="0"/>
    <n v="0"/>
    <n v="0"/>
    <n v="0"/>
    <m/>
    <m/>
    <m/>
    <m/>
    <m/>
    <m/>
    <m/>
    <m/>
    <m/>
    <m/>
    <m/>
    <m/>
    <m/>
    <m/>
    <m/>
  </r>
  <r>
    <x v="624"/>
    <x v="3"/>
    <x v="902"/>
    <n v="13"/>
    <n v="0"/>
    <n v="0"/>
    <n v="0"/>
    <n v="0"/>
    <n v="0"/>
    <n v="0"/>
    <n v="0"/>
    <m/>
    <m/>
    <m/>
    <m/>
    <m/>
    <m/>
    <m/>
    <m/>
    <m/>
    <m/>
    <m/>
    <m/>
    <m/>
    <m/>
    <m/>
  </r>
  <r>
    <x v="625"/>
    <x v="6"/>
    <x v="917"/>
    <n v="13"/>
    <n v="0"/>
    <n v="0"/>
    <n v="4"/>
    <n v="0"/>
    <n v="0"/>
    <n v="0"/>
    <n v="4"/>
    <m/>
    <m/>
    <s v="V"/>
    <s v="V"/>
    <m/>
    <m/>
    <m/>
    <m/>
    <m/>
    <m/>
    <m/>
    <m/>
    <m/>
    <m/>
    <m/>
  </r>
  <r>
    <x v="626"/>
    <x v="5"/>
    <x v="905"/>
    <n v="13"/>
    <n v="3"/>
    <n v="0"/>
    <n v="0"/>
    <n v="0"/>
    <n v="7"/>
    <n v="0"/>
    <n v="7"/>
    <s v="V"/>
    <m/>
    <s v="V"/>
    <m/>
    <m/>
    <m/>
    <m/>
    <m/>
    <m/>
    <m/>
    <m/>
    <m/>
    <m/>
    <m/>
    <m/>
  </r>
  <r>
    <x v="626"/>
    <x v="3"/>
    <x v="916"/>
    <n v="2"/>
    <n v="0"/>
    <n v="0"/>
    <n v="0"/>
    <n v="0"/>
    <n v="0"/>
    <n v="0"/>
    <n v="0"/>
    <m/>
    <m/>
    <m/>
    <m/>
    <m/>
    <m/>
    <m/>
    <m/>
    <m/>
    <m/>
    <m/>
    <m/>
    <m/>
    <m/>
    <m/>
  </r>
  <r>
    <x v="627"/>
    <x v="5"/>
    <x v="918"/>
    <n v="3"/>
    <n v="0"/>
    <n v="0"/>
    <n v="1"/>
    <n v="0"/>
    <n v="0"/>
    <n v="0"/>
    <n v="1"/>
    <m/>
    <m/>
    <s v="V"/>
    <m/>
    <m/>
    <m/>
    <m/>
    <m/>
    <m/>
    <m/>
    <m/>
    <m/>
    <m/>
    <m/>
    <m/>
  </r>
  <r>
    <x v="628"/>
    <x v="5"/>
    <x v="906"/>
    <n v="13"/>
    <n v="0"/>
    <n v="0"/>
    <n v="3"/>
    <n v="0"/>
    <n v="0"/>
    <n v="0"/>
    <n v="3"/>
    <m/>
    <m/>
    <s v="V"/>
    <s v="V"/>
    <m/>
    <m/>
    <m/>
    <m/>
    <m/>
    <m/>
    <m/>
    <m/>
    <m/>
    <m/>
    <m/>
  </r>
  <r>
    <x v="628"/>
    <x v="5"/>
    <x v="902"/>
    <n v="13"/>
    <n v="0"/>
    <n v="0"/>
    <n v="0"/>
    <n v="0"/>
    <n v="1"/>
    <n v="0"/>
    <n v="1"/>
    <s v="V"/>
    <m/>
    <m/>
    <m/>
    <m/>
    <m/>
    <m/>
    <m/>
    <m/>
    <m/>
    <m/>
    <m/>
    <m/>
    <m/>
    <m/>
  </r>
  <r>
    <x v="628"/>
    <x v="6"/>
    <x v="919"/>
    <n v="7"/>
    <n v="2"/>
    <n v="0"/>
    <n v="10"/>
    <n v="0"/>
    <n v="0"/>
    <n v="0"/>
    <n v="10"/>
    <m/>
    <m/>
    <s v="V"/>
    <s v="V"/>
    <m/>
    <m/>
    <m/>
    <m/>
    <m/>
    <m/>
    <m/>
    <m/>
    <m/>
    <m/>
    <m/>
  </r>
  <r>
    <x v="629"/>
    <x v="3"/>
    <x v="910"/>
    <n v="13"/>
    <n v="13"/>
    <n v="0"/>
    <n v="0"/>
    <n v="0"/>
    <n v="0"/>
    <n v="0"/>
    <n v="0"/>
    <m/>
    <m/>
    <m/>
    <m/>
    <m/>
    <m/>
    <m/>
    <m/>
    <m/>
    <m/>
    <m/>
    <m/>
    <m/>
    <m/>
    <m/>
  </r>
  <r>
    <x v="630"/>
    <x v="3"/>
    <x v="910"/>
    <n v="13"/>
    <n v="0"/>
    <n v="0"/>
    <n v="0"/>
    <n v="0"/>
    <n v="0"/>
    <n v="0"/>
    <n v="0"/>
    <s v="V"/>
    <m/>
    <m/>
    <m/>
    <m/>
    <m/>
    <m/>
    <m/>
    <m/>
    <m/>
    <m/>
    <m/>
    <m/>
    <m/>
    <m/>
  </r>
  <r>
    <x v="631"/>
    <x v="5"/>
    <x v="916"/>
    <n v="2"/>
    <n v="0"/>
    <n v="0"/>
    <n v="0"/>
    <n v="0"/>
    <n v="0"/>
    <n v="0"/>
    <n v="0"/>
    <m/>
    <m/>
    <m/>
    <m/>
    <m/>
    <m/>
    <m/>
    <m/>
    <m/>
    <m/>
    <m/>
    <m/>
    <m/>
    <m/>
    <m/>
  </r>
  <r>
    <x v="632"/>
    <x v="5"/>
    <x v="920"/>
    <n v="4"/>
    <n v="4"/>
    <n v="0"/>
    <n v="18"/>
    <n v="0"/>
    <n v="2"/>
    <n v="0"/>
    <n v="20"/>
    <m/>
    <m/>
    <s v="V"/>
    <s v="V"/>
    <m/>
    <m/>
    <m/>
    <m/>
    <m/>
    <m/>
    <m/>
    <m/>
    <m/>
    <m/>
    <m/>
  </r>
  <r>
    <x v="632"/>
    <x v="5"/>
    <x v="910"/>
    <n v="9"/>
    <n v="0"/>
    <n v="0"/>
    <n v="0"/>
    <n v="0"/>
    <n v="0"/>
    <n v="0"/>
    <n v="0"/>
    <m/>
    <m/>
    <m/>
    <m/>
    <m/>
    <m/>
    <m/>
    <m/>
    <m/>
    <m/>
    <m/>
    <m/>
    <m/>
    <m/>
    <m/>
  </r>
  <r>
    <x v="633"/>
    <x v="0"/>
    <x v="921"/>
    <n v="13"/>
    <n v="0"/>
    <n v="0"/>
    <n v="0"/>
    <n v="0"/>
    <n v="0"/>
    <n v="0"/>
    <n v="0"/>
    <m/>
    <m/>
    <m/>
    <m/>
    <m/>
    <m/>
    <m/>
    <m/>
    <m/>
    <m/>
    <m/>
    <m/>
    <m/>
    <m/>
    <m/>
  </r>
  <r>
    <x v="633"/>
    <x v="5"/>
    <x v="920"/>
    <n v="4"/>
    <n v="0"/>
    <n v="0"/>
    <n v="0"/>
    <n v="0"/>
    <n v="1"/>
    <n v="0"/>
    <n v="1"/>
    <s v="V"/>
    <m/>
    <m/>
    <m/>
    <m/>
    <m/>
    <m/>
    <m/>
    <m/>
    <m/>
    <m/>
    <m/>
    <m/>
    <m/>
    <m/>
  </r>
  <r>
    <x v="634"/>
    <x v="1"/>
    <x v="922"/>
    <n v="13"/>
    <n v="0"/>
    <n v="0"/>
    <n v="0"/>
    <n v="0"/>
    <n v="0"/>
    <n v="0"/>
    <n v="0"/>
    <m/>
    <m/>
    <m/>
    <m/>
    <m/>
    <m/>
    <m/>
    <m/>
    <m/>
    <m/>
    <m/>
    <m/>
    <m/>
    <m/>
    <m/>
  </r>
  <r>
    <x v="634"/>
    <x v="1"/>
    <x v="921"/>
    <n v="13"/>
    <n v="0"/>
    <n v="0"/>
    <n v="0"/>
    <n v="0"/>
    <n v="0"/>
    <n v="0"/>
    <n v="0"/>
    <m/>
    <m/>
    <m/>
    <m/>
    <m/>
    <m/>
    <m/>
    <m/>
    <m/>
    <m/>
    <m/>
    <m/>
    <m/>
    <m/>
    <m/>
  </r>
  <r>
    <x v="634"/>
    <x v="1"/>
    <x v="923"/>
    <n v="13"/>
    <n v="0"/>
    <n v="0"/>
    <n v="3"/>
    <n v="0"/>
    <n v="0"/>
    <n v="0"/>
    <n v="3"/>
    <m/>
    <m/>
    <s v="V"/>
    <s v="V"/>
    <m/>
    <m/>
    <m/>
    <m/>
    <m/>
    <m/>
    <m/>
    <m/>
    <m/>
    <m/>
    <m/>
  </r>
  <r>
    <x v="634"/>
    <x v="1"/>
    <x v="924"/>
    <n v="13"/>
    <n v="0"/>
    <n v="0"/>
    <n v="0"/>
    <n v="0"/>
    <n v="0"/>
    <n v="0"/>
    <n v="0"/>
    <m/>
    <m/>
    <m/>
    <m/>
    <m/>
    <m/>
    <m/>
    <m/>
    <m/>
    <m/>
    <m/>
    <m/>
    <m/>
    <m/>
    <m/>
  </r>
  <r>
    <x v="634"/>
    <x v="6"/>
    <x v="925"/>
    <n v="1"/>
    <n v="0"/>
    <n v="0"/>
    <n v="0"/>
    <n v="0"/>
    <n v="0"/>
    <n v="0"/>
    <n v="0"/>
    <m/>
    <m/>
    <m/>
    <m/>
    <m/>
    <m/>
    <m/>
    <m/>
    <m/>
    <m/>
    <m/>
    <m/>
    <m/>
    <m/>
    <m/>
  </r>
  <r>
    <x v="634"/>
    <x v="6"/>
    <x v="926"/>
    <n v="6"/>
    <n v="2"/>
    <n v="0"/>
    <n v="6"/>
    <n v="1"/>
    <n v="0"/>
    <n v="0"/>
    <n v="7"/>
    <s v="V"/>
    <m/>
    <s v="V"/>
    <s v="V"/>
    <m/>
    <m/>
    <m/>
    <m/>
    <m/>
    <m/>
    <m/>
    <m/>
    <m/>
    <m/>
    <m/>
  </r>
  <r>
    <x v="635"/>
    <x v="6"/>
    <x v="927"/>
    <n v="1"/>
    <n v="1"/>
    <n v="0"/>
    <n v="0"/>
    <n v="2"/>
    <n v="0"/>
    <n v="0"/>
    <n v="2"/>
    <s v="V"/>
    <m/>
    <m/>
    <m/>
    <m/>
    <m/>
    <m/>
    <m/>
    <m/>
    <m/>
    <m/>
    <m/>
    <m/>
    <m/>
    <m/>
  </r>
  <r>
    <x v="636"/>
    <x v="6"/>
    <x v="928"/>
    <n v="4"/>
    <n v="4"/>
    <n v="0"/>
    <n v="17"/>
    <n v="0"/>
    <n v="0"/>
    <n v="0"/>
    <n v="17"/>
    <s v="V"/>
    <m/>
    <s v="V"/>
    <s v="V"/>
    <m/>
    <m/>
    <m/>
    <m/>
    <m/>
    <m/>
    <m/>
    <m/>
    <m/>
    <m/>
    <m/>
  </r>
  <r>
    <x v="637"/>
    <x v="2"/>
    <x v="922"/>
    <n v="13"/>
    <n v="0"/>
    <n v="0"/>
    <n v="0"/>
    <n v="0"/>
    <n v="0"/>
    <n v="0"/>
    <n v="0"/>
    <m/>
    <m/>
    <m/>
    <m/>
    <m/>
    <m/>
    <m/>
    <m/>
    <m/>
    <m/>
    <m/>
    <m/>
    <m/>
    <m/>
    <m/>
  </r>
  <r>
    <x v="638"/>
    <x v="6"/>
    <x v="929"/>
    <n v="4"/>
    <n v="0"/>
    <n v="0"/>
    <n v="4"/>
    <n v="0"/>
    <n v="0"/>
    <n v="0"/>
    <n v="4"/>
    <m/>
    <m/>
    <s v="V"/>
    <s v="V"/>
    <m/>
    <m/>
    <m/>
    <m/>
    <m/>
    <m/>
    <m/>
    <m/>
    <m/>
    <m/>
    <m/>
  </r>
  <r>
    <x v="637"/>
    <x v="6"/>
    <x v="928"/>
    <n v="4"/>
    <n v="0"/>
    <n v="0"/>
    <n v="2"/>
    <n v="0"/>
    <n v="0"/>
    <n v="0"/>
    <n v="2"/>
    <m/>
    <m/>
    <s v="V"/>
    <s v="V"/>
    <m/>
    <m/>
    <m/>
    <m/>
    <m/>
    <m/>
    <m/>
    <m/>
    <m/>
    <m/>
    <m/>
  </r>
  <r>
    <x v="637"/>
    <x v="6"/>
    <x v="930"/>
    <n v="3"/>
    <n v="0"/>
    <n v="0"/>
    <n v="1"/>
    <n v="0"/>
    <n v="0"/>
    <n v="0"/>
    <n v="1"/>
    <m/>
    <m/>
    <s v="V"/>
    <s v="V"/>
    <m/>
    <m/>
    <m/>
    <m/>
    <m/>
    <m/>
    <m/>
    <m/>
    <m/>
    <m/>
    <m/>
  </r>
  <r>
    <x v="639"/>
    <x v="3"/>
    <x v="922"/>
    <n v="13"/>
    <n v="0"/>
    <n v="0"/>
    <n v="0"/>
    <n v="0"/>
    <n v="0"/>
    <n v="0"/>
    <n v="0"/>
    <m/>
    <m/>
    <m/>
    <m/>
    <m/>
    <m/>
    <m/>
    <m/>
    <m/>
    <m/>
    <m/>
    <m/>
    <m/>
    <m/>
    <m/>
  </r>
  <r>
    <x v="639"/>
    <x v="3"/>
    <x v="921"/>
    <n v="13"/>
    <n v="0"/>
    <n v="0"/>
    <n v="0"/>
    <n v="0"/>
    <n v="0"/>
    <n v="0"/>
    <n v="0"/>
    <m/>
    <m/>
    <m/>
    <m/>
    <m/>
    <m/>
    <m/>
    <m/>
    <m/>
    <m/>
    <m/>
    <m/>
    <m/>
    <m/>
    <m/>
  </r>
  <r>
    <x v="640"/>
    <x v="3"/>
    <x v="924"/>
    <n v="13"/>
    <n v="0"/>
    <n v="0"/>
    <n v="0"/>
    <n v="0"/>
    <n v="0"/>
    <n v="0"/>
    <n v="0"/>
    <m/>
    <m/>
    <m/>
    <m/>
    <m/>
    <m/>
    <m/>
    <m/>
    <m/>
    <m/>
    <m/>
    <m/>
    <m/>
    <m/>
    <m/>
  </r>
  <r>
    <x v="641"/>
    <x v="3"/>
    <x v="923"/>
    <n v="13"/>
    <n v="0"/>
    <n v="0"/>
    <n v="0"/>
    <n v="0"/>
    <n v="0"/>
    <n v="0"/>
    <n v="0"/>
    <m/>
    <m/>
    <m/>
    <m/>
    <m/>
    <m/>
    <m/>
    <m/>
    <m/>
    <m/>
    <m/>
    <m/>
    <m/>
    <m/>
    <m/>
  </r>
  <r>
    <x v="642"/>
    <x v="5"/>
    <x v="922"/>
    <n v="13"/>
    <n v="0"/>
    <n v="0"/>
    <n v="0"/>
    <n v="0"/>
    <n v="0"/>
    <n v="0"/>
    <n v="0"/>
    <m/>
    <m/>
    <m/>
    <m/>
    <m/>
    <m/>
    <m/>
    <m/>
    <m/>
    <m/>
    <m/>
    <m/>
    <m/>
    <m/>
    <m/>
  </r>
  <r>
    <x v="643"/>
    <x v="25"/>
    <x v="931"/>
    <n v="2"/>
    <n v="2"/>
    <n v="0"/>
    <n v="0"/>
    <n v="0"/>
    <n v="0"/>
    <n v="0"/>
    <n v="0"/>
    <m/>
    <m/>
    <m/>
    <m/>
    <m/>
    <n v="1"/>
    <m/>
    <m/>
    <m/>
    <m/>
    <m/>
    <m/>
    <m/>
    <m/>
    <m/>
  </r>
  <r>
    <x v="644"/>
    <x v="25"/>
    <x v="921"/>
    <n v="11"/>
    <n v="0"/>
    <n v="0"/>
    <n v="0"/>
    <n v="0"/>
    <n v="0"/>
    <n v="0"/>
    <n v="0"/>
    <m/>
    <m/>
    <m/>
    <m/>
    <m/>
    <m/>
    <m/>
    <m/>
    <m/>
    <m/>
    <m/>
    <m/>
    <m/>
    <m/>
    <m/>
  </r>
  <r>
    <x v="645"/>
    <x v="25"/>
    <x v="924"/>
    <n v="8"/>
    <n v="0"/>
    <n v="0"/>
    <n v="13"/>
    <n v="0"/>
    <n v="0"/>
    <n v="0"/>
    <n v="13"/>
    <s v="V"/>
    <m/>
    <m/>
    <m/>
    <m/>
    <m/>
    <m/>
    <m/>
    <m/>
    <m/>
    <m/>
    <m/>
    <m/>
    <m/>
    <m/>
  </r>
  <r>
    <x v="646"/>
    <x v="25"/>
    <x v="931"/>
    <n v="2"/>
    <n v="0"/>
    <n v="0"/>
    <n v="1"/>
    <n v="0"/>
    <n v="0"/>
    <n v="0"/>
    <n v="1"/>
    <m/>
    <m/>
    <s v="V"/>
    <s v="V"/>
    <m/>
    <m/>
    <m/>
    <m/>
    <m/>
    <m/>
    <m/>
    <m/>
    <m/>
    <m/>
    <m/>
  </r>
  <r>
    <x v="646"/>
    <x v="25"/>
    <x v="932"/>
    <n v="4"/>
    <n v="0"/>
    <n v="0"/>
    <n v="0"/>
    <n v="0"/>
    <n v="0"/>
    <n v="0"/>
    <n v="0"/>
    <m/>
    <m/>
    <m/>
    <m/>
    <m/>
    <m/>
    <m/>
    <m/>
    <m/>
    <m/>
    <m/>
    <m/>
    <m/>
    <m/>
    <m/>
  </r>
  <r>
    <x v="647"/>
    <x v="6"/>
    <x v="933"/>
    <n v="3"/>
    <n v="3"/>
    <n v="0"/>
    <n v="22"/>
    <n v="0"/>
    <n v="0"/>
    <n v="0"/>
    <n v="22"/>
    <m/>
    <m/>
    <s v="V"/>
    <s v="V"/>
    <m/>
    <n v="1"/>
    <m/>
    <m/>
    <m/>
    <m/>
    <m/>
    <m/>
    <m/>
    <m/>
    <m/>
  </r>
  <r>
    <x v="647"/>
    <x v="6"/>
    <x v="934"/>
    <n v="1"/>
    <n v="1"/>
    <n v="0"/>
    <n v="3"/>
    <n v="2"/>
    <n v="0"/>
    <n v="0"/>
    <n v="5"/>
    <s v="V"/>
    <m/>
    <s v="V"/>
    <s v="V"/>
    <m/>
    <n v="1"/>
    <m/>
    <m/>
    <m/>
    <m/>
    <m/>
    <m/>
    <m/>
    <m/>
    <m/>
  </r>
  <r>
    <x v="647"/>
    <x v="6"/>
    <x v="935"/>
    <n v="3"/>
    <n v="3"/>
    <n v="0"/>
    <n v="10"/>
    <n v="4"/>
    <n v="0"/>
    <n v="0"/>
    <n v="14"/>
    <s v="V"/>
    <m/>
    <s v="V"/>
    <s v="V"/>
    <m/>
    <n v="1"/>
    <m/>
    <m/>
    <m/>
    <m/>
    <m/>
    <m/>
    <m/>
    <m/>
    <m/>
  </r>
  <r>
    <x v="647"/>
    <x v="4"/>
    <x v="936"/>
    <n v="9"/>
    <n v="0"/>
    <n v="0"/>
    <n v="40"/>
    <n v="1"/>
    <n v="0"/>
    <n v="0"/>
    <n v="41"/>
    <s v="V"/>
    <m/>
    <s v="V"/>
    <s v="V"/>
    <m/>
    <m/>
    <m/>
    <m/>
    <m/>
    <m/>
    <m/>
    <m/>
    <m/>
    <m/>
    <m/>
  </r>
  <r>
    <x v="647"/>
    <x v="4"/>
    <x v="937"/>
    <n v="4"/>
    <n v="0"/>
    <n v="0"/>
    <n v="6"/>
    <n v="0"/>
    <n v="0"/>
    <n v="0"/>
    <n v="6"/>
    <m/>
    <m/>
    <s v="V"/>
    <s v="V"/>
    <m/>
    <m/>
    <m/>
    <m/>
    <m/>
    <m/>
    <m/>
    <m/>
    <m/>
    <m/>
    <m/>
  </r>
  <r>
    <x v="647"/>
    <x v="4"/>
    <x v="938"/>
    <n v="1"/>
    <n v="0"/>
    <n v="0"/>
    <n v="0"/>
    <n v="0"/>
    <n v="0"/>
    <n v="0"/>
    <n v="0"/>
    <m/>
    <m/>
    <s v="V"/>
    <s v="V"/>
    <m/>
    <m/>
    <m/>
    <m/>
    <m/>
    <m/>
    <m/>
    <m/>
    <m/>
    <m/>
    <m/>
  </r>
  <r>
    <x v="647"/>
    <x v="4"/>
    <x v="939"/>
    <n v="3"/>
    <n v="0"/>
    <n v="0"/>
    <n v="0"/>
    <n v="1"/>
    <n v="0"/>
    <n v="0"/>
    <n v="1"/>
    <s v="V"/>
    <m/>
    <m/>
    <m/>
    <m/>
    <m/>
    <m/>
    <m/>
    <m/>
    <m/>
    <m/>
    <m/>
    <m/>
    <m/>
    <m/>
  </r>
  <r>
    <x v="647"/>
    <x v="25"/>
    <x v="923"/>
    <n v="13"/>
    <n v="0"/>
    <n v="0"/>
    <n v="0"/>
    <n v="0"/>
    <n v="0"/>
    <n v="0"/>
    <n v="0"/>
    <m/>
    <m/>
    <m/>
    <m/>
    <m/>
    <m/>
    <m/>
    <m/>
    <m/>
    <m/>
    <m/>
    <m/>
    <m/>
    <m/>
    <m/>
  </r>
  <r>
    <x v="648"/>
    <x v="6"/>
    <x v="940"/>
    <n v="1"/>
    <n v="1"/>
    <n v="0"/>
    <n v="0"/>
    <n v="3"/>
    <n v="0"/>
    <n v="0"/>
    <n v="3"/>
    <s v="V"/>
    <m/>
    <m/>
    <m/>
    <m/>
    <n v="1"/>
    <m/>
    <m/>
    <m/>
    <m/>
    <m/>
    <m/>
    <m/>
    <m/>
    <m/>
  </r>
  <r>
    <x v="648"/>
    <x v="6"/>
    <x v="941"/>
    <n v="2"/>
    <n v="2"/>
    <n v="0"/>
    <n v="0"/>
    <n v="3"/>
    <n v="0"/>
    <n v="0"/>
    <n v="3"/>
    <s v="V"/>
    <m/>
    <m/>
    <m/>
    <m/>
    <n v="1"/>
    <m/>
    <m/>
    <m/>
    <m/>
    <m/>
    <m/>
    <m/>
    <m/>
    <m/>
  </r>
  <r>
    <x v="648"/>
    <x v="6"/>
    <x v="935"/>
    <n v="3"/>
    <n v="0"/>
    <n v="0"/>
    <n v="2"/>
    <n v="1"/>
    <n v="0"/>
    <n v="0"/>
    <n v="3"/>
    <s v="V"/>
    <m/>
    <s v="V"/>
    <s v="V"/>
    <m/>
    <m/>
    <m/>
    <m/>
    <m/>
    <m/>
    <m/>
    <m/>
    <m/>
    <m/>
    <m/>
  </r>
  <r>
    <x v="648"/>
    <x v="6"/>
    <x v="942"/>
    <n v="1"/>
    <n v="0"/>
    <n v="0"/>
    <n v="0"/>
    <n v="0"/>
    <n v="0"/>
    <n v="0"/>
    <n v="0"/>
    <m/>
    <m/>
    <m/>
    <m/>
    <m/>
    <m/>
    <m/>
    <m/>
    <m/>
    <m/>
    <m/>
    <m/>
    <m/>
    <m/>
    <m/>
  </r>
  <r>
    <x v="648"/>
    <x v="6"/>
    <x v="943"/>
    <n v="1"/>
    <n v="0"/>
    <n v="0"/>
    <n v="0"/>
    <n v="0"/>
    <n v="0"/>
    <n v="0"/>
    <n v="0"/>
    <m/>
    <m/>
    <m/>
    <m/>
    <m/>
    <m/>
    <m/>
    <m/>
    <m/>
    <m/>
    <m/>
    <m/>
    <m/>
    <m/>
    <m/>
  </r>
  <r>
    <x v="648"/>
    <x v="6"/>
    <x v="944"/>
    <n v="4"/>
    <n v="0"/>
    <n v="0"/>
    <n v="3"/>
    <n v="0"/>
    <n v="0"/>
    <n v="0"/>
    <n v="0"/>
    <m/>
    <m/>
    <s v="V"/>
    <s v="V"/>
    <m/>
    <m/>
    <m/>
    <m/>
    <m/>
    <m/>
    <m/>
    <m/>
    <m/>
    <m/>
    <m/>
  </r>
  <r>
    <x v="648"/>
    <x v="6"/>
    <x v="934"/>
    <n v="1"/>
    <n v="0"/>
    <n v="0"/>
    <n v="0"/>
    <n v="0"/>
    <n v="0"/>
    <n v="0"/>
    <n v="0"/>
    <m/>
    <m/>
    <m/>
    <m/>
    <m/>
    <m/>
    <m/>
    <m/>
    <m/>
    <m/>
    <m/>
    <m/>
    <m/>
    <m/>
    <m/>
  </r>
  <r>
    <x v="649"/>
    <x v="6"/>
    <x v="933"/>
    <n v="3"/>
    <n v="0"/>
    <n v="0"/>
    <n v="0"/>
    <n v="0"/>
    <n v="0"/>
    <n v="0"/>
    <n v="0"/>
    <m/>
    <m/>
    <m/>
    <m/>
    <m/>
    <m/>
    <m/>
    <m/>
    <m/>
    <m/>
    <m/>
    <m/>
    <m/>
    <m/>
    <m/>
  </r>
  <r>
    <x v="650"/>
    <x v="6"/>
    <x v="940"/>
    <n v="1"/>
    <n v="0"/>
    <n v="0"/>
    <n v="0"/>
    <n v="0"/>
    <n v="0"/>
    <n v="0"/>
    <n v="0"/>
    <m/>
    <m/>
    <m/>
    <m/>
    <m/>
    <m/>
    <m/>
    <m/>
    <m/>
    <m/>
    <m/>
    <m/>
    <m/>
    <m/>
    <m/>
  </r>
  <r>
    <x v="650"/>
    <x v="6"/>
    <x v="941"/>
    <n v="2"/>
    <n v="0"/>
    <n v="0"/>
    <n v="0"/>
    <n v="1"/>
    <n v="0"/>
    <n v="0"/>
    <n v="1"/>
    <s v="V"/>
    <m/>
    <m/>
    <m/>
    <m/>
    <m/>
    <m/>
    <m/>
    <m/>
    <m/>
    <m/>
    <m/>
    <m/>
    <m/>
    <m/>
  </r>
  <r>
    <x v="651"/>
    <x v="25"/>
    <x v="945"/>
    <n v="1"/>
    <n v="0"/>
    <n v="0"/>
    <n v="0"/>
    <n v="0"/>
    <n v="0"/>
    <n v="0"/>
    <n v="0"/>
    <m/>
    <m/>
    <m/>
    <m/>
    <m/>
    <m/>
    <m/>
    <m/>
    <m/>
    <m/>
    <m/>
    <m/>
    <m/>
    <m/>
    <m/>
  </r>
  <r>
    <x v="652"/>
    <x v="6"/>
    <x v="946"/>
    <n v="2"/>
    <n v="2"/>
    <n v="0"/>
    <n v="6"/>
    <n v="0"/>
    <n v="0"/>
    <n v="0"/>
    <n v="6"/>
    <s v="V"/>
    <s v="V"/>
    <m/>
    <m/>
    <m/>
    <m/>
    <m/>
    <m/>
    <m/>
    <m/>
    <m/>
    <m/>
    <m/>
    <m/>
    <m/>
  </r>
  <r>
    <x v="652"/>
    <x v="6"/>
    <x v="947"/>
    <n v="13"/>
    <n v="7"/>
    <n v="0"/>
    <n v="19"/>
    <n v="0"/>
    <n v="0"/>
    <n v="0"/>
    <n v="19"/>
    <m/>
    <m/>
    <s v="V"/>
    <s v="V"/>
    <m/>
    <m/>
    <m/>
    <m/>
    <m/>
    <m/>
    <m/>
    <m/>
    <m/>
    <m/>
    <m/>
  </r>
  <r>
    <x v="653"/>
    <x v="6"/>
    <x v="948"/>
    <n v="13"/>
    <n v="7"/>
    <n v="0"/>
    <n v="16"/>
    <n v="0"/>
    <n v="0"/>
    <n v="0"/>
    <n v="16"/>
    <m/>
    <m/>
    <s v="V"/>
    <s v="V"/>
    <m/>
    <m/>
    <m/>
    <m/>
    <m/>
    <m/>
    <m/>
    <m/>
    <m/>
    <m/>
    <m/>
  </r>
  <r>
    <x v="654"/>
    <x v="6"/>
    <x v="949"/>
    <n v="8"/>
    <n v="2"/>
    <n v="0"/>
    <n v="3"/>
    <n v="0"/>
    <n v="1"/>
    <n v="0"/>
    <n v="4"/>
    <s v="V"/>
    <s v="V"/>
    <s v="V"/>
    <s v="V"/>
    <m/>
    <m/>
    <m/>
    <m/>
    <m/>
    <m/>
    <m/>
    <m/>
    <m/>
    <m/>
    <m/>
  </r>
  <r>
    <x v="654"/>
    <x v="6"/>
    <x v="946"/>
    <n v="2"/>
    <n v="0"/>
    <n v="0"/>
    <n v="3"/>
    <n v="0"/>
    <n v="0"/>
    <n v="0"/>
    <n v="3"/>
    <s v="V"/>
    <s v="V"/>
    <s v="V"/>
    <s v="V"/>
    <m/>
    <m/>
    <m/>
    <m/>
    <m/>
    <m/>
    <m/>
    <m/>
    <m/>
    <m/>
    <m/>
  </r>
  <r>
    <x v="655"/>
    <x v="6"/>
    <x v="950"/>
    <n v="12"/>
    <n v="12"/>
    <n v="0"/>
    <n v="28"/>
    <n v="0"/>
    <n v="0"/>
    <n v="0"/>
    <n v="28"/>
    <m/>
    <m/>
    <s v="V"/>
    <s v="V"/>
    <m/>
    <m/>
    <m/>
    <m/>
    <m/>
    <m/>
    <m/>
    <m/>
    <m/>
    <m/>
    <m/>
  </r>
  <r>
    <x v="655"/>
    <x v="6"/>
    <x v="948"/>
    <n v="7"/>
    <n v="0"/>
    <n v="0"/>
    <n v="3"/>
    <n v="1"/>
    <n v="0"/>
    <n v="0"/>
    <n v="4"/>
    <s v="V"/>
    <s v="V"/>
    <m/>
    <m/>
    <m/>
    <m/>
    <m/>
    <m/>
    <m/>
    <m/>
    <m/>
    <m/>
    <m/>
    <m/>
    <m/>
  </r>
  <r>
    <x v="655"/>
    <x v="6"/>
    <x v="951"/>
    <n v="2"/>
    <n v="0"/>
    <n v="0"/>
    <n v="0"/>
    <n v="0"/>
    <n v="0"/>
    <n v="0"/>
    <n v="0"/>
    <m/>
    <m/>
    <m/>
    <m/>
    <m/>
    <m/>
    <m/>
    <m/>
    <m/>
    <m/>
    <m/>
    <m/>
    <m/>
    <m/>
    <m/>
  </r>
  <r>
    <x v="656"/>
    <x v="6"/>
    <x v="952"/>
    <n v="12"/>
    <n v="4"/>
    <n v="0"/>
    <n v="6"/>
    <n v="0"/>
    <n v="0"/>
    <n v="0"/>
    <n v="6"/>
    <m/>
    <m/>
    <s v="V"/>
    <s v="V"/>
    <m/>
    <m/>
    <m/>
    <m/>
    <m/>
    <m/>
    <m/>
    <m/>
    <m/>
    <m/>
    <m/>
  </r>
  <r>
    <x v="657"/>
    <x v="6"/>
    <x v="952"/>
    <n v="4"/>
    <n v="2"/>
    <n v="0"/>
    <n v="0"/>
    <n v="0"/>
    <n v="0"/>
    <n v="0"/>
    <n v="0"/>
    <m/>
    <m/>
    <m/>
    <m/>
    <m/>
    <m/>
    <m/>
    <m/>
    <m/>
    <m/>
    <m/>
    <m/>
    <m/>
    <m/>
    <m/>
  </r>
  <r>
    <x v="657"/>
    <x v="6"/>
    <x v="953"/>
    <n v="5"/>
    <n v="1"/>
    <n v="0"/>
    <n v="6"/>
    <n v="0"/>
    <n v="0"/>
    <n v="0"/>
    <n v="6"/>
    <m/>
    <m/>
    <s v="V"/>
    <s v="V"/>
    <m/>
    <m/>
    <m/>
    <m/>
    <m/>
    <m/>
    <m/>
    <m/>
    <m/>
    <m/>
    <m/>
  </r>
  <r>
    <x v="657"/>
    <x v="6"/>
    <x v="954"/>
    <n v="7"/>
    <n v="0"/>
    <n v="0"/>
    <n v="2"/>
    <n v="0"/>
    <n v="0"/>
    <n v="0"/>
    <n v="2"/>
    <m/>
    <s v="V"/>
    <s v="V"/>
    <m/>
    <m/>
    <m/>
    <m/>
    <m/>
    <m/>
    <m/>
    <m/>
    <m/>
    <m/>
    <m/>
    <m/>
  </r>
  <r>
    <x v="657"/>
    <x v="6"/>
    <x v="950"/>
    <n v="8"/>
    <n v="0"/>
    <n v="0"/>
    <n v="7"/>
    <n v="0"/>
    <n v="0"/>
    <n v="0"/>
    <n v="7"/>
    <m/>
    <m/>
    <s v="V"/>
    <s v="V"/>
    <m/>
    <m/>
    <m/>
    <m/>
    <m/>
    <m/>
    <m/>
    <m/>
    <m/>
    <m/>
    <m/>
  </r>
  <r>
    <x v="657"/>
    <x v="6"/>
    <x v="955"/>
    <n v="1"/>
    <n v="0"/>
    <n v="0"/>
    <n v="0"/>
    <n v="0"/>
    <n v="0"/>
    <n v="0"/>
    <n v="0"/>
    <m/>
    <m/>
    <m/>
    <m/>
    <m/>
    <m/>
    <m/>
    <m/>
    <m/>
    <m/>
    <m/>
    <m/>
    <m/>
    <m/>
    <m/>
  </r>
  <r>
    <x v="658"/>
    <x v="6"/>
    <x v="953"/>
    <n v="4"/>
    <n v="0"/>
    <n v="0"/>
    <n v="0"/>
    <n v="0"/>
    <n v="0"/>
    <n v="0"/>
    <n v="0"/>
    <m/>
    <m/>
    <m/>
    <m/>
    <m/>
    <m/>
    <m/>
    <m/>
    <m/>
    <m/>
    <m/>
    <m/>
    <m/>
    <m/>
    <m/>
  </r>
  <r>
    <x v="658"/>
    <x v="6"/>
    <x v="956"/>
    <n v="6"/>
    <n v="0"/>
    <n v="0"/>
    <n v="0"/>
    <n v="0"/>
    <n v="0"/>
    <n v="0"/>
    <n v="0"/>
    <m/>
    <m/>
    <m/>
    <m/>
    <m/>
    <m/>
    <m/>
    <m/>
    <m/>
    <m/>
    <m/>
    <m/>
    <m/>
    <m/>
    <m/>
  </r>
  <r>
    <x v="658"/>
    <x v="6"/>
    <x v="957"/>
    <n v="4"/>
    <n v="0"/>
    <n v="0"/>
    <n v="0"/>
    <n v="0"/>
    <n v="0"/>
    <n v="0"/>
    <n v="0"/>
    <m/>
    <m/>
    <m/>
    <m/>
    <m/>
    <m/>
    <m/>
    <m/>
    <m/>
    <m/>
    <m/>
    <m/>
    <m/>
    <m/>
    <m/>
  </r>
  <r>
    <x v="658"/>
    <x v="6"/>
    <x v="952"/>
    <n v="2"/>
    <n v="0"/>
    <n v="0"/>
    <n v="0"/>
    <n v="0"/>
    <n v="0"/>
    <n v="0"/>
    <n v="0"/>
    <m/>
    <m/>
    <m/>
    <m/>
    <m/>
    <m/>
    <m/>
    <m/>
    <m/>
    <m/>
    <m/>
    <m/>
    <m/>
    <m/>
    <m/>
  </r>
  <r>
    <x v="659"/>
    <x v="6"/>
    <x v="958"/>
    <n v="1"/>
    <n v="0"/>
    <n v="0"/>
    <n v="0"/>
    <n v="0"/>
    <n v="0"/>
    <n v="0"/>
    <n v="0"/>
    <m/>
    <m/>
    <m/>
    <m/>
    <m/>
    <m/>
    <m/>
    <m/>
    <m/>
    <m/>
    <m/>
    <m/>
    <m/>
    <m/>
    <m/>
  </r>
  <r>
    <x v="659"/>
    <x v="6"/>
    <x v="959"/>
    <n v="2"/>
    <n v="0"/>
    <n v="0"/>
    <n v="0"/>
    <n v="0"/>
    <n v="0"/>
    <n v="0"/>
    <n v="0"/>
    <m/>
    <m/>
    <m/>
    <m/>
    <m/>
    <m/>
    <m/>
    <m/>
    <m/>
    <m/>
    <m/>
    <m/>
    <m/>
    <m/>
    <m/>
  </r>
  <r>
    <x v="659"/>
    <x v="6"/>
    <x v="960"/>
    <n v="8"/>
    <n v="0"/>
    <n v="0"/>
    <n v="2"/>
    <n v="0"/>
    <n v="0"/>
    <n v="0"/>
    <n v="2"/>
    <s v="V"/>
    <s v="V"/>
    <s v="V"/>
    <s v="V"/>
    <m/>
    <m/>
    <m/>
    <m/>
    <m/>
    <m/>
    <m/>
    <m/>
    <m/>
    <m/>
    <m/>
  </r>
  <r>
    <x v="659"/>
    <x v="6"/>
    <x v="961"/>
    <n v="7"/>
    <n v="0"/>
    <n v="0"/>
    <n v="4"/>
    <n v="0"/>
    <n v="0"/>
    <n v="0"/>
    <n v="4"/>
    <m/>
    <m/>
    <s v="V"/>
    <s v="V"/>
    <m/>
    <m/>
    <m/>
    <m/>
    <m/>
    <m/>
    <m/>
    <m/>
    <m/>
    <m/>
    <m/>
  </r>
  <r>
    <x v="660"/>
    <x v="6"/>
    <x v="962"/>
    <n v="2"/>
    <n v="2"/>
    <n v="0"/>
    <n v="4"/>
    <n v="0"/>
    <n v="0"/>
    <n v="0"/>
    <n v="4"/>
    <s v="V"/>
    <s v="V"/>
    <s v="V"/>
    <s v="V"/>
    <m/>
    <m/>
    <m/>
    <m/>
    <m/>
    <m/>
    <m/>
    <m/>
    <m/>
    <m/>
    <m/>
  </r>
  <r>
    <x v="661"/>
    <x v="6"/>
    <x v="963"/>
    <n v="13"/>
    <n v="13"/>
    <n v="0"/>
    <n v="35"/>
    <n v="2"/>
    <n v="0"/>
    <n v="0"/>
    <n v="37"/>
    <s v="V"/>
    <s v="V"/>
    <s v="V"/>
    <s v="V"/>
    <m/>
    <m/>
    <m/>
    <m/>
    <m/>
    <m/>
    <m/>
    <m/>
    <m/>
    <m/>
    <m/>
  </r>
  <r>
    <x v="661"/>
    <x v="6"/>
    <x v="962"/>
    <n v="2"/>
    <n v="0"/>
    <n v="0"/>
    <n v="0"/>
    <n v="1"/>
    <n v="0"/>
    <n v="0"/>
    <n v="1"/>
    <s v="V"/>
    <m/>
    <m/>
    <m/>
    <m/>
    <m/>
    <m/>
    <m/>
    <m/>
    <m/>
    <m/>
    <m/>
    <m/>
    <m/>
    <m/>
  </r>
  <r>
    <x v="662"/>
    <x v="6"/>
    <x v="964"/>
    <n v="12"/>
    <n v="0"/>
    <n v="0"/>
    <n v="1"/>
    <n v="0"/>
    <n v="0"/>
    <n v="0"/>
    <n v="1"/>
    <m/>
    <m/>
    <s v="V"/>
    <s v="V"/>
    <m/>
    <m/>
    <m/>
    <m/>
    <m/>
    <m/>
    <m/>
    <m/>
    <m/>
    <m/>
    <m/>
  </r>
  <r>
    <x v="663"/>
    <x v="6"/>
    <x v="965"/>
    <n v="13"/>
    <n v="13"/>
    <n v="0"/>
    <n v="0"/>
    <n v="0"/>
    <n v="0"/>
    <n v="0"/>
    <n v="0"/>
    <m/>
    <m/>
    <m/>
    <m/>
    <m/>
    <m/>
    <m/>
    <m/>
    <m/>
    <m/>
    <m/>
    <m/>
    <m/>
    <m/>
    <m/>
  </r>
  <r>
    <x v="663"/>
    <x v="6"/>
    <x v="966"/>
    <n v="13"/>
    <n v="13"/>
    <n v="0"/>
    <n v="0"/>
    <n v="0"/>
    <n v="0"/>
    <n v="0"/>
    <n v="0"/>
    <m/>
    <m/>
    <m/>
    <m/>
    <m/>
    <m/>
    <m/>
    <m/>
    <m/>
    <m/>
    <m/>
    <m/>
    <m/>
    <m/>
    <m/>
  </r>
  <r>
    <x v="663"/>
    <x v="6"/>
    <x v="963"/>
    <n v="13"/>
    <n v="0"/>
    <n v="0"/>
    <n v="6"/>
    <n v="0"/>
    <n v="0"/>
    <n v="0"/>
    <n v="6"/>
    <s v="V"/>
    <s v="V"/>
    <s v="V"/>
    <s v="V"/>
    <m/>
    <m/>
    <m/>
    <m/>
    <m/>
    <m/>
    <m/>
    <m/>
    <m/>
    <m/>
    <m/>
  </r>
  <r>
    <x v="664"/>
    <x v="6"/>
    <x v="967"/>
    <n v="12"/>
    <n v="0"/>
    <n v="0"/>
    <n v="0"/>
    <n v="0"/>
    <n v="0"/>
    <n v="0"/>
    <n v="0"/>
    <m/>
    <m/>
    <m/>
    <m/>
    <m/>
    <m/>
    <m/>
    <m/>
    <m/>
    <m/>
    <m/>
    <m/>
    <m/>
    <m/>
    <m/>
  </r>
  <r>
    <x v="665"/>
    <x v="6"/>
    <x v="966"/>
    <n v="13"/>
    <n v="0"/>
    <n v="0"/>
    <n v="0"/>
    <n v="0"/>
    <n v="0"/>
    <n v="0"/>
    <n v="0"/>
    <m/>
    <m/>
    <m/>
    <m/>
    <m/>
    <m/>
    <m/>
    <m/>
    <m/>
    <m/>
    <m/>
    <m/>
    <m/>
    <m/>
    <m/>
  </r>
  <r>
    <x v="665"/>
    <x v="6"/>
    <x v="965"/>
    <n v="13"/>
    <n v="0"/>
    <n v="0"/>
    <n v="0"/>
    <n v="0"/>
    <n v="0"/>
    <n v="0"/>
    <n v="0"/>
    <m/>
    <m/>
    <m/>
    <m/>
    <m/>
    <m/>
    <m/>
    <m/>
    <m/>
    <m/>
    <m/>
    <m/>
    <m/>
    <m/>
    <m/>
  </r>
  <r>
    <x v="666"/>
    <x v="6"/>
    <x v="968"/>
    <n v="13"/>
    <n v="13"/>
    <n v="0"/>
    <n v="83"/>
    <n v="0"/>
    <n v="0"/>
    <n v="0"/>
    <n v="83"/>
    <s v="V"/>
    <s v="V"/>
    <s v="V"/>
    <s v="V"/>
    <m/>
    <m/>
    <m/>
    <m/>
    <m/>
    <m/>
    <m/>
    <m/>
    <m/>
    <m/>
    <m/>
  </r>
  <r>
    <x v="666"/>
    <x v="6"/>
    <x v="969"/>
    <n v="10"/>
    <n v="0"/>
    <n v="0"/>
    <n v="13"/>
    <n v="0"/>
    <n v="0"/>
    <n v="0"/>
    <n v="13"/>
    <s v="V"/>
    <s v="V"/>
    <s v="V"/>
    <s v="V"/>
    <m/>
    <m/>
    <m/>
    <m/>
    <m/>
    <m/>
    <m/>
    <m/>
    <m/>
    <m/>
    <m/>
  </r>
  <r>
    <x v="667"/>
    <x v="6"/>
    <x v="970"/>
    <n v="5"/>
    <n v="0"/>
    <n v="0"/>
    <n v="1"/>
    <n v="0"/>
    <n v="0"/>
    <n v="0"/>
    <n v="1"/>
    <s v="V"/>
    <s v="V"/>
    <m/>
    <m/>
    <m/>
    <m/>
    <m/>
    <m/>
    <m/>
    <m/>
    <m/>
    <m/>
    <m/>
    <m/>
    <m/>
  </r>
  <r>
    <x v="667"/>
    <x v="6"/>
    <x v="968"/>
    <n v="13"/>
    <n v="0"/>
    <n v="0"/>
    <n v="3"/>
    <n v="0"/>
    <n v="0"/>
    <n v="0"/>
    <n v="3"/>
    <m/>
    <m/>
    <s v="V"/>
    <s v="V"/>
    <m/>
    <m/>
    <m/>
    <m/>
    <m/>
    <m/>
    <m/>
    <m/>
    <m/>
    <m/>
    <m/>
  </r>
  <r>
    <x v="667"/>
    <x v="6"/>
    <x v="971"/>
    <n v="13"/>
    <n v="0"/>
    <n v="0"/>
    <n v="6"/>
    <n v="0"/>
    <n v="0"/>
    <n v="0"/>
    <n v="6"/>
    <s v="V"/>
    <s v="V"/>
    <s v="V"/>
    <s v="V"/>
    <m/>
    <m/>
    <m/>
    <m/>
    <m/>
    <m/>
    <m/>
    <m/>
    <m/>
    <m/>
    <m/>
  </r>
  <r>
    <x v="667"/>
    <x v="6"/>
    <x v="972"/>
    <n v="2"/>
    <n v="0"/>
    <n v="0"/>
    <n v="1"/>
    <n v="1"/>
    <n v="0"/>
    <n v="0"/>
    <n v="2"/>
    <s v="V"/>
    <m/>
    <s v="V"/>
    <s v="V"/>
    <m/>
    <m/>
    <m/>
    <m/>
    <m/>
    <m/>
    <m/>
    <m/>
    <m/>
    <m/>
    <m/>
  </r>
  <r>
    <x v="668"/>
    <x v="6"/>
    <x v="973"/>
    <n v="10"/>
    <n v="0"/>
    <n v="0"/>
    <n v="0"/>
    <n v="4"/>
    <n v="0"/>
    <n v="0"/>
    <n v="4"/>
    <s v="V"/>
    <m/>
    <m/>
    <m/>
    <m/>
    <m/>
    <m/>
    <m/>
    <m/>
    <m/>
    <m/>
    <m/>
    <m/>
    <m/>
    <m/>
  </r>
  <r>
    <x v="669"/>
    <x v="6"/>
    <x v="974"/>
    <n v="1"/>
    <n v="0"/>
    <n v="0"/>
    <n v="0"/>
    <n v="0"/>
    <n v="0"/>
    <n v="0"/>
    <n v="0"/>
    <m/>
    <m/>
    <m/>
    <m/>
    <m/>
    <m/>
    <m/>
    <m/>
    <m/>
    <m/>
    <m/>
    <m/>
    <m/>
    <m/>
    <m/>
  </r>
  <r>
    <x v="670"/>
    <x v="0"/>
    <x v="975"/>
    <n v="12"/>
    <n v="0"/>
    <n v="0"/>
    <n v="0"/>
    <n v="0"/>
    <n v="0"/>
    <n v="0"/>
    <n v="0"/>
    <m/>
    <m/>
    <m/>
    <m/>
    <m/>
    <m/>
    <m/>
    <m/>
    <m/>
    <m/>
    <m/>
    <m/>
    <m/>
    <m/>
    <m/>
  </r>
  <r>
    <x v="670"/>
    <x v="0"/>
    <x v="976"/>
    <n v="13"/>
    <n v="0"/>
    <n v="0"/>
    <n v="0"/>
    <n v="0"/>
    <n v="0"/>
    <n v="0"/>
    <n v="0"/>
    <m/>
    <m/>
    <m/>
    <m/>
    <m/>
    <m/>
    <m/>
    <m/>
    <m/>
    <m/>
    <m/>
    <m/>
    <m/>
    <m/>
    <m/>
  </r>
  <r>
    <x v="670"/>
    <x v="0"/>
    <x v="977"/>
    <n v="12"/>
    <n v="0"/>
    <n v="0"/>
    <n v="0"/>
    <n v="0"/>
    <n v="0"/>
    <n v="0"/>
    <n v="0"/>
    <m/>
    <m/>
    <m/>
    <m/>
    <m/>
    <m/>
    <m/>
    <m/>
    <m/>
    <m/>
    <m/>
    <m/>
    <m/>
    <m/>
    <m/>
  </r>
  <r>
    <x v="670"/>
    <x v="0"/>
    <x v="978"/>
    <n v="13"/>
    <n v="0"/>
    <n v="0"/>
    <n v="0"/>
    <n v="0"/>
    <n v="0"/>
    <n v="0"/>
    <n v="0"/>
    <m/>
    <m/>
    <m/>
    <m/>
    <m/>
    <m/>
    <m/>
    <m/>
    <m/>
    <m/>
    <m/>
    <m/>
    <m/>
    <m/>
    <m/>
  </r>
  <r>
    <x v="671"/>
    <x v="1"/>
    <x v="977"/>
    <n v="12"/>
    <n v="1"/>
    <n v="0"/>
    <n v="9"/>
    <n v="0"/>
    <n v="0"/>
    <n v="0"/>
    <n v="9"/>
    <m/>
    <m/>
    <s v="V"/>
    <s v="V"/>
    <m/>
    <m/>
    <m/>
    <m/>
    <m/>
    <m/>
    <m/>
    <m/>
    <m/>
    <m/>
    <m/>
  </r>
  <r>
    <x v="672"/>
    <x v="1"/>
    <x v="979"/>
    <n v="1"/>
    <n v="1"/>
    <n v="0"/>
    <n v="5"/>
    <n v="0"/>
    <n v="0"/>
    <n v="0"/>
    <n v="5"/>
    <m/>
    <m/>
    <s v="V"/>
    <s v="V"/>
    <m/>
    <m/>
    <m/>
    <m/>
    <m/>
    <m/>
    <m/>
    <m/>
    <m/>
    <m/>
    <m/>
  </r>
  <r>
    <x v="672"/>
    <x v="1"/>
    <x v="976"/>
    <n v="13"/>
    <n v="13"/>
    <n v="0"/>
    <n v="16"/>
    <n v="4"/>
    <n v="0"/>
    <n v="0"/>
    <n v="20"/>
    <s v="V"/>
    <m/>
    <s v="V"/>
    <s v="V"/>
    <m/>
    <m/>
    <m/>
    <m/>
    <m/>
    <m/>
    <m/>
    <m/>
    <m/>
    <m/>
    <m/>
  </r>
  <r>
    <x v="672"/>
    <x v="1"/>
    <x v="975"/>
    <n v="12"/>
    <n v="12"/>
    <n v="0"/>
    <n v="26"/>
    <n v="0"/>
    <n v="0"/>
    <n v="0"/>
    <n v="26"/>
    <m/>
    <m/>
    <s v="V"/>
    <s v="V"/>
    <m/>
    <m/>
    <m/>
    <m/>
    <m/>
    <m/>
    <m/>
    <m/>
    <m/>
    <m/>
    <m/>
  </r>
  <r>
    <x v="673"/>
    <x v="1"/>
    <x v="979"/>
    <n v="1"/>
    <n v="0"/>
    <n v="0"/>
    <n v="1"/>
    <n v="0"/>
    <n v="0"/>
    <n v="0"/>
    <n v="1"/>
    <s v="V"/>
    <m/>
    <m/>
    <m/>
    <m/>
    <m/>
    <m/>
    <m/>
    <m/>
    <m/>
    <m/>
    <m/>
    <m/>
    <m/>
    <m/>
  </r>
  <r>
    <x v="673"/>
    <x v="1"/>
    <x v="978"/>
    <n v="13"/>
    <n v="2"/>
    <n v="0"/>
    <n v="10"/>
    <n v="1"/>
    <n v="0"/>
    <n v="0"/>
    <n v="11"/>
    <s v="V"/>
    <s v="V"/>
    <s v="V"/>
    <s v="V"/>
    <m/>
    <m/>
    <m/>
    <m/>
    <m/>
    <m/>
    <m/>
    <m/>
    <m/>
    <m/>
    <m/>
  </r>
  <r>
    <x v="674"/>
    <x v="1"/>
    <x v="975"/>
    <n v="12"/>
    <n v="0"/>
    <n v="0"/>
    <n v="3"/>
    <n v="0"/>
    <n v="0"/>
    <n v="0"/>
    <n v="3"/>
    <m/>
    <m/>
    <s v="V"/>
    <s v="V"/>
    <m/>
    <m/>
    <m/>
    <m/>
    <m/>
    <m/>
    <m/>
    <m/>
    <m/>
    <m/>
    <m/>
  </r>
  <r>
    <x v="674"/>
    <x v="1"/>
    <x v="980"/>
    <n v="13"/>
    <n v="0"/>
    <n v="0"/>
    <n v="0"/>
    <n v="0"/>
    <n v="0"/>
    <n v="0"/>
    <n v="0"/>
    <m/>
    <m/>
    <m/>
    <m/>
    <m/>
    <m/>
    <m/>
    <m/>
    <m/>
    <m/>
    <m/>
    <m/>
    <m/>
    <m/>
    <m/>
  </r>
  <r>
    <x v="674"/>
    <x v="1"/>
    <x v="976"/>
    <n v="13"/>
    <n v="8"/>
    <n v="0"/>
    <n v="41"/>
    <n v="1"/>
    <n v="0"/>
    <n v="0"/>
    <n v="42"/>
    <s v="V"/>
    <m/>
    <s v="V"/>
    <s v="V"/>
    <m/>
    <m/>
    <m/>
    <m/>
    <m/>
    <m/>
    <m/>
    <m/>
    <m/>
    <m/>
    <m/>
  </r>
  <r>
    <x v="675"/>
    <x v="1"/>
    <x v="981"/>
    <n v="2"/>
    <n v="0"/>
    <n v="0"/>
    <n v="4"/>
    <n v="0"/>
    <n v="0"/>
    <n v="0"/>
    <n v="4"/>
    <m/>
    <m/>
    <s v="V"/>
    <s v="V"/>
    <m/>
    <m/>
    <m/>
    <m/>
    <m/>
    <m/>
    <m/>
    <m/>
    <m/>
    <m/>
    <m/>
  </r>
  <r>
    <x v="676"/>
    <x v="1"/>
    <x v="982"/>
    <n v="8"/>
    <n v="0"/>
    <n v="0"/>
    <n v="0"/>
    <n v="0"/>
    <n v="0"/>
    <n v="0"/>
    <n v="0"/>
    <m/>
    <m/>
    <m/>
    <m/>
    <m/>
    <m/>
    <m/>
    <m/>
    <m/>
    <m/>
    <m/>
    <m/>
    <m/>
    <m/>
    <m/>
  </r>
  <r>
    <x v="677"/>
    <x v="0"/>
    <x v="983"/>
    <n v="13"/>
    <n v="0"/>
    <n v="0"/>
    <n v="0"/>
    <n v="0"/>
    <n v="0"/>
    <n v="0"/>
    <n v="0"/>
    <m/>
    <m/>
    <m/>
    <m/>
    <m/>
    <m/>
    <m/>
    <m/>
    <m/>
    <m/>
    <m/>
    <m/>
    <m/>
    <m/>
    <m/>
  </r>
  <r>
    <x v="677"/>
    <x v="1"/>
    <x v="984"/>
    <n v="1"/>
    <n v="0"/>
    <n v="0"/>
    <n v="0"/>
    <n v="0"/>
    <n v="1"/>
    <n v="0"/>
    <n v="1"/>
    <s v="V"/>
    <m/>
    <m/>
    <m/>
    <m/>
    <m/>
    <m/>
    <m/>
    <m/>
    <m/>
    <m/>
    <m/>
    <m/>
    <m/>
    <m/>
  </r>
  <r>
    <x v="678"/>
    <x v="0"/>
    <x v="985"/>
    <n v="11"/>
    <n v="0"/>
    <n v="0"/>
    <n v="0"/>
    <n v="0"/>
    <n v="0"/>
    <n v="0"/>
    <n v="0"/>
    <m/>
    <m/>
    <m/>
    <m/>
    <m/>
    <m/>
    <m/>
    <m/>
    <m/>
    <m/>
    <m/>
    <m/>
    <m/>
    <m/>
    <m/>
  </r>
  <r>
    <x v="678"/>
    <x v="0"/>
    <x v="986"/>
    <n v="13"/>
    <n v="0"/>
    <n v="0"/>
    <n v="0"/>
    <n v="0"/>
    <n v="0"/>
    <n v="0"/>
    <n v="0"/>
    <m/>
    <m/>
    <m/>
    <m/>
    <m/>
    <m/>
    <m/>
    <m/>
    <m/>
    <m/>
    <m/>
    <m/>
    <m/>
    <m/>
    <m/>
  </r>
  <r>
    <x v="678"/>
    <x v="0"/>
    <x v="987"/>
    <n v="13"/>
    <n v="0"/>
    <n v="0"/>
    <n v="0"/>
    <n v="0"/>
    <n v="0"/>
    <n v="0"/>
    <n v="0"/>
    <m/>
    <m/>
    <m/>
    <m/>
    <m/>
    <m/>
    <m/>
    <m/>
    <m/>
    <m/>
    <m/>
    <m/>
    <m/>
    <m/>
    <m/>
  </r>
  <r>
    <x v="678"/>
    <x v="0"/>
    <x v="988"/>
    <n v="12"/>
    <n v="0"/>
    <n v="0"/>
    <n v="0"/>
    <n v="0"/>
    <n v="0"/>
    <n v="0"/>
    <n v="0"/>
    <m/>
    <m/>
    <m/>
    <m/>
    <m/>
    <m/>
    <m/>
    <m/>
    <m/>
    <m/>
    <m/>
    <m/>
    <m/>
    <m/>
    <m/>
  </r>
  <r>
    <x v="679"/>
    <x v="0"/>
    <x v="989"/>
    <n v="13"/>
    <n v="13"/>
    <n v="0"/>
    <n v="0"/>
    <n v="0"/>
    <n v="0"/>
    <n v="0"/>
    <n v="0"/>
    <m/>
    <m/>
    <m/>
    <m/>
    <m/>
    <m/>
    <m/>
    <m/>
    <m/>
    <m/>
    <m/>
    <m/>
    <m/>
    <m/>
    <m/>
  </r>
  <r>
    <x v="679"/>
    <x v="0"/>
    <x v="990"/>
    <n v="13"/>
    <n v="13"/>
    <n v="0"/>
    <n v="0"/>
    <n v="0"/>
    <n v="0"/>
    <n v="0"/>
    <n v="0"/>
    <m/>
    <m/>
    <m/>
    <m/>
    <m/>
    <m/>
    <m/>
    <m/>
    <m/>
    <m/>
    <m/>
    <m/>
    <m/>
    <m/>
    <m/>
  </r>
  <r>
    <x v="679"/>
    <x v="2"/>
    <x v="980"/>
    <n v="13"/>
    <n v="13"/>
    <n v="0"/>
    <n v="0"/>
    <n v="0"/>
    <n v="0"/>
    <n v="0"/>
    <n v="0"/>
    <m/>
    <m/>
    <m/>
    <m/>
    <m/>
    <m/>
    <m/>
    <m/>
    <m/>
    <m/>
    <m/>
    <m/>
    <m/>
    <m/>
    <m/>
  </r>
  <r>
    <x v="680"/>
    <x v="0"/>
    <x v="989"/>
    <n v="13"/>
    <n v="0"/>
    <n v="0"/>
    <n v="0"/>
    <n v="0"/>
    <n v="0"/>
    <n v="0"/>
    <n v="0"/>
    <m/>
    <m/>
    <m/>
    <m/>
    <m/>
    <m/>
    <m/>
    <m/>
    <m/>
    <m/>
    <m/>
    <m/>
    <m/>
    <m/>
    <m/>
  </r>
  <r>
    <x v="681"/>
    <x v="0"/>
    <x v="991"/>
    <n v="13"/>
    <n v="0"/>
    <n v="0"/>
    <n v="0"/>
    <n v="0"/>
    <n v="0"/>
    <n v="0"/>
    <n v="0"/>
    <m/>
    <m/>
    <m/>
    <m/>
    <m/>
    <m/>
    <m/>
    <m/>
    <m/>
    <m/>
    <m/>
    <m/>
    <m/>
    <m/>
    <m/>
  </r>
  <r>
    <x v="681"/>
    <x v="2"/>
    <x v="980"/>
    <n v="13"/>
    <n v="0"/>
    <n v="0"/>
    <n v="0"/>
    <n v="0"/>
    <n v="0"/>
    <n v="0"/>
    <n v="0"/>
    <m/>
    <m/>
    <m/>
    <m/>
    <m/>
    <m/>
    <m/>
    <m/>
    <m/>
    <m/>
    <m/>
    <m/>
    <m/>
    <m/>
    <m/>
  </r>
  <r>
    <x v="681"/>
    <x v="0"/>
    <x v="992"/>
    <n v="13"/>
    <n v="0"/>
    <n v="0"/>
    <n v="0"/>
    <n v="0"/>
    <n v="0"/>
    <n v="0"/>
    <n v="0"/>
    <m/>
    <m/>
    <m/>
    <m/>
    <m/>
    <m/>
    <m/>
    <m/>
    <m/>
    <m/>
    <m/>
    <m/>
    <m/>
    <m/>
    <m/>
  </r>
  <r>
    <x v="681"/>
    <x v="0"/>
    <x v="993"/>
    <n v="12"/>
    <n v="0"/>
    <n v="0"/>
    <n v="0"/>
    <n v="0"/>
    <n v="0"/>
    <n v="0"/>
    <n v="0"/>
    <m/>
    <m/>
    <m/>
    <m/>
    <m/>
    <m/>
    <m/>
    <m/>
    <m/>
    <m/>
    <m/>
    <m/>
    <m/>
    <m/>
    <m/>
  </r>
  <r>
    <x v="681"/>
    <x v="0"/>
    <x v="990"/>
    <n v="13"/>
    <n v="0"/>
    <n v="0"/>
    <n v="0"/>
    <n v="0"/>
    <n v="0"/>
    <n v="0"/>
    <n v="0"/>
    <m/>
    <m/>
    <m/>
    <m/>
    <m/>
    <m/>
    <m/>
    <m/>
    <m/>
    <m/>
    <m/>
    <m/>
    <m/>
    <m/>
    <m/>
  </r>
  <r>
    <x v="682"/>
    <x v="0"/>
    <x v="994"/>
    <n v="13"/>
    <n v="0"/>
    <n v="0"/>
    <n v="0"/>
    <n v="0"/>
    <n v="0"/>
    <n v="0"/>
    <n v="0"/>
    <m/>
    <m/>
    <m/>
    <m/>
    <m/>
    <m/>
    <m/>
    <m/>
    <m/>
    <m/>
    <m/>
    <m/>
    <m/>
    <m/>
    <m/>
  </r>
  <r>
    <x v="682"/>
    <x v="0"/>
    <x v="995"/>
    <n v="13"/>
    <n v="0"/>
    <n v="0"/>
    <n v="0"/>
    <n v="0"/>
    <n v="0"/>
    <n v="0"/>
    <n v="0"/>
    <m/>
    <m/>
    <m/>
    <m/>
    <m/>
    <m/>
    <m/>
    <m/>
    <m/>
    <m/>
    <m/>
    <m/>
    <m/>
    <m/>
    <m/>
  </r>
  <r>
    <x v="682"/>
    <x v="0"/>
    <x v="996"/>
    <n v="13"/>
    <n v="0"/>
    <n v="0"/>
    <n v="0"/>
    <n v="0"/>
    <n v="0"/>
    <n v="0"/>
    <n v="0"/>
    <m/>
    <m/>
    <m/>
    <m/>
    <m/>
    <m/>
    <m/>
    <m/>
    <m/>
    <m/>
    <m/>
    <m/>
    <m/>
    <m/>
    <m/>
  </r>
  <r>
    <x v="682"/>
    <x v="0"/>
    <x v="997"/>
    <n v="11"/>
    <n v="0"/>
    <n v="0"/>
    <n v="0"/>
    <n v="0"/>
    <n v="0"/>
    <n v="0"/>
    <n v="0"/>
    <m/>
    <m/>
    <m/>
    <m/>
    <m/>
    <m/>
    <m/>
    <m/>
    <m/>
    <m/>
    <m/>
    <m/>
    <m/>
    <m/>
    <m/>
  </r>
  <r>
    <x v="682"/>
    <x v="0"/>
    <x v="998"/>
    <n v="13"/>
    <n v="0"/>
    <n v="0"/>
    <n v="0"/>
    <n v="0"/>
    <n v="0"/>
    <n v="0"/>
    <n v="0"/>
    <m/>
    <m/>
    <m/>
    <m/>
    <m/>
    <m/>
    <m/>
    <m/>
    <m/>
    <m/>
    <m/>
    <m/>
    <m/>
    <m/>
    <m/>
  </r>
  <r>
    <x v="682"/>
    <x v="0"/>
    <x v="999"/>
    <n v="13"/>
    <n v="0"/>
    <n v="0"/>
    <n v="0"/>
    <n v="0"/>
    <n v="0"/>
    <n v="0"/>
    <n v="0"/>
    <m/>
    <m/>
    <m/>
    <m/>
    <m/>
    <m/>
    <m/>
    <m/>
    <m/>
    <m/>
    <m/>
    <m/>
    <m/>
    <m/>
    <m/>
  </r>
  <r>
    <x v="682"/>
    <x v="1"/>
    <x v="987"/>
    <n v="13"/>
    <n v="13"/>
    <n v="0"/>
    <n v="40"/>
    <n v="0"/>
    <n v="0"/>
    <n v="0"/>
    <n v="40"/>
    <m/>
    <m/>
    <s v="V"/>
    <s v="V"/>
    <m/>
    <m/>
    <m/>
    <m/>
    <m/>
    <m/>
    <m/>
    <m/>
    <m/>
    <m/>
    <m/>
  </r>
  <r>
    <x v="683"/>
    <x v="1"/>
    <x v="985"/>
    <n v="11"/>
    <n v="11"/>
    <n v="0"/>
    <n v="12"/>
    <n v="0"/>
    <n v="0"/>
    <n v="0"/>
    <n v="12"/>
    <m/>
    <m/>
    <s v="V"/>
    <s v="V"/>
    <m/>
    <m/>
    <m/>
    <m/>
    <m/>
    <m/>
    <m/>
    <m/>
    <m/>
    <m/>
    <m/>
  </r>
  <r>
    <x v="683"/>
    <x v="1"/>
    <x v="986"/>
    <n v="13"/>
    <n v="7"/>
    <n v="0"/>
    <n v="24"/>
    <n v="0"/>
    <n v="0"/>
    <n v="0"/>
    <n v="24"/>
    <s v="V"/>
    <s v="V"/>
    <s v="V"/>
    <s v="V"/>
    <m/>
    <m/>
    <m/>
    <m/>
    <m/>
    <m/>
    <m/>
    <m/>
    <m/>
    <m/>
    <m/>
  </r>
  <r>
    <x v="683"/>
    <x v="0"/>
    <x v="1000"/>
    <n v="13"/>
    <n v="0"/>
    <n v="0"/>
    <n v="0"/>
    <n v="0"/>
    <n v="0"/>
    <n v="0"/>
    <n v="0"/>
    <m/>
    <m/>
    <m/>
    <m/>
    <m/>
    <m/>
    <m/>
    <m/>
    <m/>
    <m/>
    <m/>
    <m/>
    <m/>
    <m/>
    <m/>
  </r>
  <r>
    <x v="683"/>
    <x v="1"/>
    <x v="988"/>
    <n v="12"/>
    <n v="9"/>
    <n v="0"/>
    <n v="10"/>
    <n v="4"/>
    <n v="0"/>
    <n v="0"/>
    <n v="14"/>
    <s v="V"/>
    <m/>
    <s v="V"/>
    <s v="V"/>
    <m/>
    <m/>
    <m/>
    <m/>
    <m/>
    <m/>
    <m/>
    <m/>
    <m/>
    <m/>
    <m/>
  </r>
  <r>
    <x v="684"/>
    <x v="1"/>
    <x v="983"/>
    <n v="13"/>
    <n v="10"/>
    <n v="0"/>
    <n v="30"/>
    <n v="0"/>
    <n v="3"/>
    <n v="0"/>
    <n v="33"/>
    <s v="V"/>
    <s v="V"/>
    <s v="V"/>
    <s v="V"/>
    <m/>
    <m/>
    <m/>
    <m/>
    <m/>
    <m/>
    <m/>
    <m/>
    <m/>
    <m/>
    <m/>
  </r>
  <r>
    <x v="685"/>
    <x v="2"/>
    <x v="978"/>
    <n v="13"/>
    <n v="0"/>
    <n v="0"/>
    <n v="0"/>
    <n v="0"/>
    <n v="0"/>
    <n v="0"/>
    <n v="0"/>
    <m/>
    <m/>
    <m/>
    <m/>
    <m/>
    <m/>
    <m/>
    <m/>
    <m/>
    <m/>
    <m/>
    <m/>
    <m/>
    <m/>
    <m/>
  </r>
  <r>
    <x v="685"/>
    <x v="1"/>
    <x v="987"/>
    <n v="13"/>
    <n v="1"/>
    <n v="0"/>
    <n v="4"/>
    <n v="0"/>
    <n v="0"/>
    <n v="0"/>
    <n v="4"/>
    <s v="V"/>
    <s v="V"/>
    <s v="V"/>
    <s v="V"/>
    <m/>
    <m/>
    <m/>
    <m/>
    <m/>
    <m/>
    <m/>
    <m/>
    <m/>
    <m/>
    <m/>
  </r>
  <r>
    <x v="686"/>
    <x v="1"/>
    <x v="1001"/>
    <n v="9"/>
    <n v="0"/>
    <n v="0"/>
    <n v="0"/>
    <n v="0"/>
    <n v="0"/>
    <n v="0"/>
    <n v="0"/>
    <m/>
    <m/>
    <m/>
    <m/>
    <m/>
    <m/>
    <m/>
    <m/>
    <m/>
    <m/>
    <m/>
    <m/>
    <m/>
    <m/>
    <m/>
  </r>
  <r>
    <x v="686"/>
    <x v="2"/>
    <x v="977"/>
    <n v="11"/>
    <n v="0"/>
    <n v="0"/>
    <n v="0"/>
    <n v="0"/>
    <n v="0"/>
    <n v="0"/>
    <n v="0"/>
    <m/>
    <m/>
    <m/>
    <m/>
    <m/>
    <m/>
    <m/>
    <m/>
    <m/>
    <m/>
    <m/>
    <m/>
    <m/>
    <m/>
    <m/>
  </r>
  <r>
    <x v="686"/>
    <x v="1"/>
    <x v="986"/>
    <n v="7"/>
    <n v="3"/>
    <n v="0"/>
    <n v="12"/>
    <n v="0"/>
    <n v="0"/>
    <n v="0"/>
    <n v="12"/>
    <m/>
    <m/>
    <s v="V"/>
    <s v="V"/>
    <m/>
    <m/>
    <m/>
    <m/>
    <m/>
    <m/>
    <m/>
    <m/>
    <m/>
    <m/>
    <m/>
  </r>
  <r>
    <x v="686"/>
    <x v="1"/>
    <x v="983"/>
    <n v="10"/>
    <n v="4"/>
    <n v="0"/>
    <n v="14"/>
    <n v="0"/>
    <n v="0"/>
    <n v="0"/>
    <n v="14"/>
    <m/>
    <m/>
    <s v="V"/>
    <s v="V"/>
    <m/>
    <m/>
    <m/>
    <m/>
    <m/>
    <m/>
    <m/>
    <m/>
    <m/>
    <m/>
    <m/>
  </r>
  <r>
    <x v="687"/>
    <x v="1"/>
    <x v="985"/>
    <n v="11"/>
    <n v="7"/>
    <n v="0"/>
    <n v="38"/>
    <n v="0"/>
    <n v="0"/>
    <n v="0"/>
    <n v="38"/>
    <m/>
    <m/>
    <s v="V"/>
    <s v="V"/>
    <m/>
    <m/>
    <m/>
    <m/>
    <m/>
    <m/>
    <m/>
    <m/>
    <m/>
    <m/>
    <m/>
  </r>
  <r>
    <x v="688"/>
    <x v="1"/>
    <x v="1002"/>
    <n v="1"/>
    <n v="0"/>
    <n v="0"/>
    <n v="0"/>
    <n v="0"/>
    <n v="0"/>
    <n v="0"/>
    <n v="0"/>
    <m/>
    <m/>
    <m/>
    <m/>
    <m/>
    <m/>
    <m/>
    <m/>
    <m/>
    <m/>
    <m/>
    <m/>
    <m/>
    <m/>
    <m/>
  </r>
  <r>
    <x v="689"/>
    <x v="2"/>
    <x v="976"/>
    <n v="12"/>
    <n v="0"/>
    <n v="0"/>
    <n v="0"/>
    <n v="0"/>
    <n v="0"/>
    <n v="0"/>
    <n v="0"/>
    <m/>
    <m/>
    <m/>
    <m/>
    <m/>
    <m/>
    <m/>
    <m/>
    <m/>
    <m/>
    <m/>
    <m/>
    <m/>
    <m/>
    <m/>
  </r>
  <r>
    <x v="689"/>
    <x v="2"/>
    <x v="1003"/>
    <n v="1"/>
    <n v="0"/>
    <n v="0"/>
    <n v="0"/>
    <n v="0"/>
    <n v="0"/>
    <n v="0"/>
    <n v="0"/>
    <m/>
    <m/>
    <m/>
    <m/>
    <m/>
    <m/>
    <m/>
    <m/>
    <m/>
    <m/>
    <m/>
    <m/>
    <m/>
    <m/>
    <m/>
  </r>
  <r>
    <x v="689"/>
    <x v="1"/>
    <x v="1004"/>
    <n v="2"/>
    <n v="0"/>
    <n v="0"/>
    <n v="0"/>
    <n v="0"/>
    <n v="0"/>
    <n v="0"/>
    <n v="0"/>
    <m/>
    <m/>
    <m/>
    <m/>
    <m/>
    <m/>
    <m/>
    <m/>
    <m/>
    <m/>
    <m/>
    <m/>
    <m/>
    <m/>
    <m/>
  </r>
  <r>
    <x v="689"/>
    <x v="1"/>
    <x v="1005"/>
    <n v="2"/>
    <n v="0"/>
    <n v="0"/>
    <n v="0"/>
    <n v="0"/>
    <n v="0"/>
    <n v="0"/>
    <n v="0"/>
    <m/>
    <m/>
    <m/>
    <m/>
    <m/>
    <m/>
    <m/>
    <m/>
    <m/>
    <m/>
    <m/>
    <m/>
    <m/>
    <m/>
    <m/>
  </r>
  <r>
    <x v="690"/>
    <x v="1"/>
    <x v="1006"/>
    <n v="4"/>
    <n v="0"/>
    <n v="0"/>
    <n v="0"/>
    <n v="0"/>
    <n v="0"/>
    <n v="0"/>
    <n v="0"/>
    <m/>
    <m/>
    <m/>
    <m/>
    <m/>
    <m/>
    <m/>
    <m/>
    <m/>
    <m/>
    <m/>
    <m/>
    <m/>
    <m/>
    <m/>
  </r>
  <r>
    <x v="690"/>
    <x v="1"/>
    <x v="993"/>
    <n v="12"/>
    <n v="7"/>
    <n v="0"/>
    <n v="27"/>
    <n v="0"/>
    <n v="0"/>
    <n v="0"/>
    <n v="27"/>
    <s v="V"/>
    <s v="V"/>
    <s v="V"/>
    <s v="V"/>
    <m/>
    <m/>
    <m/>
    <m/>
    <m/>
    <m/>
    <m/>
    <m/>
    <m/>
    <m/>
    <m/>
  </r>
  <r>
    <x v="690"/>
    <x v="1"/>
    <x v="999"/>
    <n v="13"/>
    <n v="0"/>
    <n v="0"/>
    <n v="0"/>
    <n v="0"/>
    <n v="0"/>
    <n v="0"/>
    <n v="0"/>
    <m/>
    <m/>
    <m/>
    <m/>
    <m/>
    <m/>
    <m/>
    <m/>
    <m/>
    <m/>
    <m/>
    <m/>
    <m/>
    <m/>
    <m/>
  </r>
  <r>
    <x v="690"/>
    <x v="1"/>
    <x v="998"/>
    <n v="13"/>
    <n v="0"/>
    <n v="0"/>
    <n v="0"/>
    <n v="0"/>
    <n v="0"/>
    <n v="0"/>
    <n v="0"/>
    <m/>
    <m/>
    <m/>
    <m/>
    <m/>
    <m/>
    <m/>
    <m/>
    <m/>
    <m/>
    <m/>
    <m/>
    <m/>
    <m/>
    <m/>
  </r>
  <r>
    <x v="691"/>
    <x v="1"/>
    <x v="997"/>
    <n v="11"/>
    <n v="1"/>
    <n v="0"/>
    <n v="2"/>
    <n v="1"/>
    <n v="0"/>
    <n v="0"/>
    <n v="3"/>
    <s v="V"/>
    <m/>
    <s v="V"/>
    <s v="V"/>
    <m/>
    <m/>
    <m/>
    <m/>
    <m/>
    <m/>
    <m/>
    <m/>
    <m/>
    <m/>
    <m/>
  </r>
  <r>
    <x v="691"/>
    <x v="1"/>
    <x v="995"/>
    <n v="13"/>
    <n v="10"/>
    <n v="0"/>
    <n v="18"/>
    <n v="5"/>
    <n v="0"/>
    <n v="0"/>
    <n v="23"/>
    <s v="V"/>
    <m/>
    <s v="V"/>
    <s v="V"/>
    <m/>
    <m/>
    <m/>
    <m/>
    <m/>
    <m/>
    <m/>
    <m/>
    <m/>
    <m/>
    <m/>
  </r>
  <r>
    <x v="692"/>
    <x v="1"/>
    <x v="1007"/>
    <n v="7"/>
    <n v="0"/>
    <n v="0"/>
    <n v="0"/>
    <n v="1"/>
    <n v="0"/>
    <n v="0"/>
    <n v="1"/>
    <s v="V"/>
    <m/>
    <m/>
    <m/>
    <m/>
    <m/>
    <m/>
    <m/>
    <m/>
    <m/>
    <m/>
    <m/>
    <m/>
    <m/>
    <m/>
  </r>
  <r>
    <x v="692"/>
    <x v="1"/>
    <x v="994"/>
    <n v="13"/>
    <n v="11"/>
    <n v="0"/>
    <n v="20"/>
    <n v="0"/>
    <n v="0"/>
    <n v="0"/>
    <n v="20"/>
    <s v="V"/>
    <s v="V"/>
    <s v="V"/>
    <s v="V"/>
    <m/>
    <m/>
    <m/>
    <m/>
    <m/>
    <m/>
    <m/>
    <m/>
    <m/>
    <m/>
    <m/>
  </r>
  <r>
    <x v="693"/>
    <x v="1"/>
    <x v="990"/>
    <n v="13"/>
    <n v="0"/>
    <n v="0"/>
    <n v="0"/>
    <n v="0"/>
    <n v="0"/>
    <n v="0"/>
    <n v="0"/>
    <m/>
    <m/>
    <m/>
    <m/>
    <m/>
    <m/>
    <m/>
    <m/>
    <m/>
    <m/>
    <m/>
    <m/>
    <m/>
    <m/>
    <m/>
  </r>
  <r>
    <x v="693"/>
    <x v="1"/>
    <x v="996"/>
    <n v="13"/>
    <n v="5"/>
    <n v="0"/>
    <n v="21"/>
    <n v="0"/>
    <n v="0"/>
    <n v="0"/>
    <n v="21"/>
    <s v="V"/>
    <s v="V"/>
    <s v="V"/>
    <s v="V"/>
    <m/>
    <m/>
    <m/>
    <m/>
    <m/>
    <m/>
    <m/>
    <m/>
    <m/>
    <m/>
    <m/>
  </r>
  <r>
    <x v="694"/>
    <x v="4"/>
    <x v="978"/>
    <n v="13"/>
    <n v="13"/>
    <n v="0"/>
    <n v="0"/>
    <n v="0"/>
    <n v="0"/>
    <n v="0"/>
    <n v="0"/>
    <m/>
    <m/>
    <m/>
    <m/>
    <m/>
    <m/>
    <m/>
    <m/>
    <m/>
    <m/>
    <m/>
    <m/>
    <m/>
    <m/>
    <m/>
  </r>
  <r>
    <x v="695"/>
    <x v="0"/>
    <x v="1008"/>
    <n v="12"/>
    <n v="0"/>
    <n v="0"/>
    <n v="0"/>
    <n v="0"/>
    <n v="0"/>
    <n v="0"/>
    <n v="0"/>
    <m/>
    <m/>
    <m/>
    <m/>
    <m/>
    <m/>
    <m/>
    <m/>
    <m/>
    <m/>
    <m/>
    <m/>
    <m/>
    <m/>
    <m/>
  </r>
  <r>
    <x v="695"/>
    <x v="0"/>
    <x v="1009"/>
    <n v="13"/>
    <n v="0"/>
    <n v="0"/>
    <n v="0"/>
    <n v="0"/>
    <n v="0"/>
    <n v="0"/>
    <n v="0"/>
    <m/>
    <m/>
    <m/>
    <m/>
    <m/>
    <m/>
    <m/>
    <m/>
    <m/>
    <m/>
    <m/>
    <m/>
    <m/>
    <m/>
    <m/>
  </r>
  <r>
    <x v="695"/>
    <x v="1"/>
    <x v="1010"/>
    <n v="1"/>
    <n v="0"/>
    <n v="0"/>
    <n v="0"/>
    <n v="0"/>
    <n v="0"/>
    <n v="0"/>
    <n v="0"/>
    <m/>
    <m/>
    <m/>
    <m/>
    <m/>
    <m/>
    <m/>
    <m/>
    <m/>
    <m/>
    <m/>
    <m/>
    <m/>
    <m/>
    <m/>
  </r>
  <r>
    <x v="696"/>
    <x v="1"/>
    <x v="1011"/>
    <n v="2"/>
    <n v="0"/>
    <n v="0"/>
    <n v="5"/>
    <n v="0"/>
    <n v="0"/>
    <n v="0"/>
    <n v="5"/>
    <m/>
    <m/>
    <s v="V"/>
    <s v="V"/>
    <m/>
    <m/>
    <m/>
    <m/>
    <m/>
    <m/>
    <m/>
    <m/>
    <m/>
    <m/>
    <m/>
  </r>
  <r>
    <x v="696"/>
    <x v="4"/>
    <x v="977"/>
    <n v="12"/>
    <n v="0"/>
    <n v="0"/>
    <n v="1"/>
    <n v="0"/>
    <n v="0"/>
    <n v="0"/>
    <n v="1"/>
    <m/>
    <m/>
    <s v="V"/>
    <s v="V"/>
    <m/>
    <m/>
    <m/>
    <m/>
    <m/>
    <m/>
    <m/>
    <m/>
    <m/>
    <m/>
    <m/>
  </r>
  <r>
    <x v="696"/>
    <x v="4"/>
    <x v="975"/>
    <n v="12"/>
    <n v="0"/>
    <n v="0"/>
    <n v="0"/>
    <n v="1"/>
    <n v="0"/>
    <n v="0"/>
    <n v="1"/>
    <s v="V"/>
    <m/>
    <m/>
    <m/>
    <m/>
    <m/>
    <m/>
    <m/>
    <m/>
    <m/>
    <m/>
    <m/>
    <m/>
    <m/>
    <m/>
  </r>
  <r>
    <x v="696"/>
    <x v="1"/>
    <x v="1012"/>
    <n v="3"/>
    <n v="0"/>
    <n v="0"/>
    <n v="2"/>
    <n v="0"/>
    <n v="0"/>
    <n v="0"/>
    <n v="2"/>
    <m/>
    <m/>
    <s v="V"/>
    <s v="V"/>
    <m/>
    <m/>
    <m/>
    <m/>
    <m/>
    <m/>
    <m/>
    <m/>
    <m/>
    <m/>
    <m/>
  </r>
  <r>
    <x v="696"/>
    <x v="1"/>
    <x v="989"/>
    <n v="13"/>
    <n v="0"/>
    <n v="0"/>
    <n v="0"/>
    <n v="0"/>
    <n v="0"/>
    <n v="0"/>
    <n v="0"/>
    <m/>
    <m/>
    <m/>
    <m/>
    <m/>
    <m/>
    <m/>
    <m/>
    <m/>
    <m/>
    <m/>
    <m/>
    <m/>
    <m/>
    <m/>
  </r>
  <r>
    <x v="696"/>
    <x v="2"/>
    <x v="997"/>
    <n v="10"/>
    <n v="10"/>
    <n v="0"/>
    <n v="0"/>
    <n v="0"/>
    <n v="0"/>
    <n v="0"/>
    <n v="0"/>
    <m/>
    <m/>
    <m/>
    <m/>
    <m/>
    <m/>
    <m/>
    <m/>
    <m/>
    <m/>
    <m/>
    <m/>
    <m/>
    <m/>
    <m/>
  </r>
  <r>
    <x v="697"/>
    <x v="2"/>
    <x v="988"/>
    <n v="12"/>
    <n v="0"/>
    <n v="0"/>
    <n v="0"/>
    <n v="0"/>
    <n v="0"/>
    <n v="0"/>
    <n v="0"/>
    <m/>
    <m/>
    <m/>
    <m/>
    <m/>
    <m/>
    <m/>
    <m/>
    <m/>
    <m/>
    <m/>
    <m/>
    <m/>
    <m/>
    <m/>
  </r>
  <r>
    <x v="697"/>
    <x v="2"/>
    <x v="993"/>
    <n v="5"/>
    <n v="0"/>
    <n v="0"/>
    <n v="0"/>
    <n v="0"/>
    <n v="0"/>
    <n v="0"/>
    <n v="0"/>
    <m/>
    <m/>
    <m/>
    <m/>
    <m/>
    <m/>
    <m/>
    <m/>
    <m/>
    <m/>
    <m/>
    <m/>
    <m/>
    <m/>
    <m/>
  </r>
  <r>
    <x v="698"/>
    <x v="1"/>
    <x v="991"/>
    <n v="13"/>
    <n v="5"/>
    <n v="0"/>
    <n v="15"/>
    <n v="0"/>
    <n v="0"/>
    <n v="0"/>
    <n v="15"/>
    <s v="V"/>
    <s v="V"/>
    <s v="V"/>
    <s v="V"/>
    <m/>
    <m/>
    <m/>
    <m/>
    <m/>
    <m/>
    <m/>
    <m/>
    <m/>
    <m/>
    <m/>
  </r>
  <r>
    <x v="698"/>
    <x v="2"/>
    <x v="986"/>
    <n v="12"/>
    <n v="0"/>
    <n v="0"/>
    <n v="1"/>
    <n v="0"/>
    <n v="0"/>
    <n v="0"/>
    <n v="1"/>
    <m/>
    <m/>
    <s v="V"/>
    <s v="V"/>
    <m/>
    <m/>
    <m/>
    <m/>
    <m/>
    <m/>
    <m/>
    <m/>
    <m/>
    <m/>
    <m/>
  </r>
  <r>
    <x v="698"/>
    <x v="2"/>
    <x v="983"/>
    <n v="11"/>
    <n v="0"/>
    <n v="0"/>
    <n v="0"/>
    <n v="0"/>
    <n v="0"/>
    <n v="0"/>
    <n v="0"/>
    <m/>
    <m/>
    <m/>
    <m/>
    <m/>
    <m/>
    <m/>
    <m/>
    <m/>
    <m/>
    <m/>
    <m/>
    <m/>
    <m/>
    <m/>
  </r>
  <r>
    <x v="698"/>
    <x v="4"/>
    <x v="978"/>
    <n v="13"/>
    <n v="10"/>
    <n v="0"/>
    <n v="23"/>
    <n v="3"/>
    <n v="0"/>
    <n v="0"/>
    <n v="26"/>
    <s v="V"/>
    <m/>
    <s v="V"/>
    <s v="V"/>
    <m/>
    <m/>
    <m/>
    <m/>
    <m/>
    <m/>
    <m/>
    <m/>
    <m/>
    <m/>
    <m/>
  </r>
  <r>
    <x v="698"/>
    <x v="4"/>
    <x v="980"/>
    <n v="13"/>
    <n v="5"/>
    <n v="0"/>
    <n v="0"/>
    <n v="10"/>
    <n v="0"/>
    <n v="0"/>
    <n v="10"/>
    <s v="V"/>
    <m/>
    <m/>
    <m/>
    <m/>
    <m/>
    <m/>
    <m/>
    <m/>
    <m/>
    <m/>
    <m/>
    <m/>
    <m/>
    <m/>
  </r>
  <r>
    <x v="698"/>
    <x v="1"/>
    <x v="992"/>
    <n v="13"/>
    <n v="7"/>
    <n v="0"/>
    <n v="32"/>
    <n v="0"/>
    <n v="1"/>
    <n v="0"/>
    <n v="33"/>
    <s v="V"/>
    <s v="V"/>
    <s v="V"/>
    <s v="V"/>
    <m/>
    <m/>
    <m/>
    <m/>
    <m/>
    <m/>
    <m/>
    <m/>
    <m/>
    <m/>
    <m/>
  </r>
  <r>
    <x v="699"/>
    <x v="2"/>
    <x v="997"/>
    <n v="10"/>
    <n v="0"/>
    <n v="0"/>
    <n v="0"/>
    <n v="0"/>
    <n v="0"/>
    <n v="0"/>
    <n v="0"/>
    <m/>
    <m/>
    <m/>
    <m/>
    <m/>
    <m/>
    <m/>
    <m/>
    <m/>
    <m/>
    <m/>
    <m/>
    <m/>
    <m/>
    <m/>
  </r>
  <r>
    <x v="699"/>
    <x v="2"/>
    <x v="985"/>
    <n v="8"/>
    <n v="0"/>
    <n v="0"/>
    <n v="0"/>
    <n v="0"/>
    <n v="0"/>
    <n v="0"/>
    <n v="0"/>
    <m/>
    <m/>
    <m/>
    <m/>
    <m/>
    <m/>
    <m/>
    <m/>
    <m/>
    <m/>
    <m/>
    <m/>
    <m/>
    <m/>
    <m/>
  </r>
  <r>
    <x v="699"/>
    <x v="1"/>
    <x v="1000"/>
    <n v="13"/>
    <n v="0"/>
    <n v="0"/>
    <n v="4"/>
    <n v="0"/>
    <n v="0"/>
    <n v="0"/>
    <n v="0"/>
    <s v="V"/>
    <s v="V"/>
    <s v="V"/>
    <s v="V"/>
    <m/>
    <m/>
    <m/>
    <m/>
    <m/>
    <m/>
    <m/>
    <m/>
    <m/>
    <m/>
    <m/>
  </r>
  <r>
    <x v="700"/>
    <x v="2"/>
    <x v="994"/>
    <n v="2"/>
    <n v="0"/>
    <n v="0"/>
    <n v="0"/>
    <n v="0"/>
    <n v="0"/>
    <n v="0"/>
    <n v="0"/>
    <m/>
    <m/>
    <m/>
    <m/>
    <m/>
    <m/>
    <m/>
    <m/>
    <m/>
    <m/>
    <m/>
    <m/>
    <m/>
    <m/>
    <m/>
  </r>
  <r>
    <x v="700"/>
    <x v="2"/>
    <x v="1007"/>
    <n v="7"/>
    <n v="0"/>
    <n v="0"/>
    <n v="0"/>
    <n v="0"/>
    <n v="0"/>
    <n v="0"/>
    <n v="0"/>
    <m/>
    <m/>
    <m/>
    <m/>
    <m/>
    <m/>
    <m/>
    <m/>
    <m/>
    <m/>
    <m/>
    <m/>
    <m/>
    <m/>
    <m/>
  </r>
  <r>
    <x v="700"/>
    <x v="1"/>
    <x v="1013"/>
    <n v="5"/>
    <n v="2"/>
    <n v="0"/>
    <n v="9"/>
    <n v="0"/>
    <n v="0"/>
    <n v="0"/>
    <n v="9"/>
    <s v="V"/>
    <s v="V"/>
    <s v="V"/>
    <s v="V"/>
    <m/>
    <m/>
    <m/>
    <m/>
    <m/>
    <m/>
    <m/>
    <m/>
    <m/>
    <m/>
    <m/>
  </r>
  <r>
    <x v="701"/>
    <x v="4"/>
    <x v="1014"/>
    <n v="10"/>
    <n v="0"/>
    <n v="0"/>
    <n v="0"/>
    <n v="1"/>
    <n v="0"/>
    <n v="0"/>
    <n v="1"/>
    <s v="V"/>
    <m/>
    <m/>
    <m/>
    <m/>
    <m/>
    <m/>
    <m/>
    <m/>
    <m/>
    <m/>
    <m/>
    <m/>
    <m/>
    <m/>
  </r>
  <r>
    <x v="702"/>
    <x v="2"/>
    <x v="996"/>
    <n v="8"/>
    <n v="0"/>
    <n v="0"/>
    <n v="0"/>
    <n v="0"/>
    <n v="0"/>
    <n v="0"/>
    <n v="0"/>
    <m/>
    <m/>
    <m/>
    <m/>
    <m/>
    <m/>
    <m/>
    <m/>
    <m/>
    <m/>
    <m/>
    <m/>
    <m/>
    <m/>
    <m/>
  </r>
  <r>
    <x v="702"/>
    <x v="2"/>
    <x v="987"/>
    <n v="13"/>
    <n v="0"/>
    <n v="0"/>
    <n v="0"/>
    <n v="0"/>
    <n v="0"/>
    <n v="0"/>
    <n v="0"/>
    <m/>
    <m/>
    <m/>
    <m/>
    <m/>
    <m/>
    <m/>
    <m/>
    <m/>
    <m/>
    <m/>
    <m/>
    <m/>
    <m/>
    <m/>
  </r>
  <r>
    <x v="702"/>
    <x v="4"/>
    <x v="1015"/>
    <n v="1"/>
    <n v="1"/>
    <n v="0"/>
    <n v="0"/>
    <n v="0"/>
    <n v="0"/>
    <n v="0"/>
    <n v="0"/>
    <m/>
    <m/>
    <m/>
    <m/>
    <m/>
    <m/>
    <m/>
    <m/>
    <m/>
    <m/>
    <m/>
    <m/>
    <m/>
    <m/>
    <m/>
  </r>
  <r>
    <x v="703"/>
    <x v="4"/>
    <x v="988"/>
    <n v="12"/>
    <n v="0"/>
    <n v="0"/>
    <n v="2"/>
    <n v="0"/>
    <n v="0"/>
    <n v="0"/>
    <n v="2"/>
    <m/>
    <m/>
    <s v="V"/>
    <s v="V"/>
    <m/>
    <m/>
    <m/>
    <m/>
    <m/>
    <m/>
    <m/>
    <m/>
    <m/>
    <m/>
    <m/>
  </r>
  <r>
    <x v="703"/>
    <x v="2"/>
    <x v="1011"/>
    <n v="2"/>
    <n v="0"/>
    <n v="0"/>
    <n v="0"/>
    <n v="0"/>
    <n v="0"/>
    <n v="0"/>
    <n v="0"/>
    <m/>
    <m/>
    <m/>
    <m/>
    <m/>
    <m/>
    <m/>
    <m/>
    <m/>
    <m/>
    <m/>
    <m/>
    <m/>
    <m/>
    <m/>
  </r>
  <r>
    <x v="703"/>
    <x v="2"/>
    <x v="1010"/>
    <n v="1"/>
    <n v="0"/>
    <n v="0"/>
    <n v="0"/>
    <n v="0"/>
    <n v="0"/>
    <n v="0"/>
    <n v="0"/>
    <m/>
    <m/>
    <m/>
    <m/>
    <m/>
    <m/>
    <m/>
    <m/>
    <m/>
    <m/>
    <m/>
    <m/>
    <m/>
    <m/>
    <m/>
  </r>
  <r>
    <x v="703"/>
    <x v="2"/>
    <x v="1012"/>
    <n v="3"/>
    <n v="0"/>
    <n v="0"/>
    <n v="1"/>
    <n v="0"/>
    <n v="0"/>
    <n v="0"/>
    <n v="1"/>
    <m/>
    <m/>
    <s v="V"/>
    <s v="V"/>
    <m/>
    <m/>
    <m/>
    <m/>
    <m/>
    <m/>
    <m/>
    <m/>
    <m/>
    <m/>
    <m/>
  </r>
  <r>
    <x v="703"/>
    <x v="2"/>
    <x v="999"/>
    <n v="13"/>
    <n v="0"/>
    <n v="0"/>
    <n v="0"/>
    <n v="0"/>
    <n v="0"/>
    <n v="0"/>
    <n v="0"/>
    <m/>
    <m/>
    <m/>
    <m/>
    <m/>
    <m/>
    <m/>
    <m/>
    <m/>
    <m/>
    <m/>
    <m/>
    <m/>
    <m/>
    <m/>
  </r>
  <r>
    <x v="703"/>
    <x v="2"/>
    <x v="998"/>
    <n v="13"/>
    <n v="0"/>
    <n v="0"/>
    <n v="1"/>
    <n v="0"/>
    <n v="0"/>
    <n v="0"/>
    <n v="1"/>
    <m/>
    <m/>
    <s v="V"/>
    <s v="V"/>
    <m/>
    <m/>
    <m/>
    <m/>
    <m/>
    <m/>
    <m/>
    <m/>
    <m/>
    <m/>
    <m/>
  </r>
  <r>
    <x v="703"/>
    <x v="4"/>
    <x v="993"/>
    <n v="4"/>
    <n v="0"/>
    <n v="0"/>
    <n v="2"/>
    <n v="0"/>
    <n v="0"/>
    <n v="0"/>
    <n v="2"/>
    <m/>
    <m/>
    <s v="V"/>
    <s v="V"/>
    <m/>
    <m/>
    <m/>
    <m/>
    <m/>
    <m/>
    <m/>
    <m/>
    <m/>
    <m/>
    <m/>
  </r>
  <r>
    <x v="703"/>
    <x v="1"/>
    <x v="1016"/>
    <n v="1"/>
    <n v="0"/>
    <n v="0"/>
    <n v="1"/>
    <n v="0"/>
    <n v="0"/>
    <n v="0"/>
    <n v="1"/>
    <s v="V"/>
    <m/>
    <m/>
    <m/>
    <m/>
    <m/>
    <m/>
    <m/>
    <m/>
    <m/>
    <m/>
    <m/>
    <m/>
    <m/>
    <m/>
  </r>
  <r>
    <x v="703"/>
    <x v="1"/>
    <x v="1017"/>
    <n v="5"/>
    <n v="0"/>
    <n v="0"/>
    <n v="3"/>
    <n v="0"/>
    <n v="0"/>
    <n v="0"/>
    <n v="3"/>
    <m/>
    <m/>
    <s v="V"/>
    <s v="V"/>
    <m/>
    <m/>
    <m/>
    <m/>
    <m/>
    <m/>
    <m/>
    <m/>
    <m/>
    <m/>
    <m/>
  </r>
  <r>
    <x v="703"/>
    <x v="4"/>
    <x v="1015"/>
    <n v="1"/>
    <n v="0"/>
    <n v="0"/>
    <n v="0"/>
    <n v="2"/>
    <n v="0"/>
    <n v="0"/>
    <n v="2"/>
    <s v="V"/>
    <m/>
    <m/>
    <m/>
    <m/>
    <m/>
    <m/>
    <m/>
    <m/>
    <m/>
    <m/>
    <m/>
    <m/>
    <m/>
    <m/>
  </r>
  <r>
    <x v="703"/>
    <x v="1"/>
    <x v="1018"/>
    <n v="2"/>
    <n v="0"/>
    <n v="0"/>
    <n v="3"/>
    <n v="0"/>
    <n v="0"/>
    <n v="0"/>
    <n v="3"/>
    <m/>
    <m/>
    <s v="V"/>
    <s v="V"/>
    <m/>
    <m/>
    <m/>
    <m/>
    <m/>
    <m/>
    <m/>
    <m/>
    <m/>
    <m/>
    <m/>
  </r>
  <r>
    <x v="704"/>
    <x v="3"/>
    <x v="977"/>
    <n v="12"/>
    <n v="0"/>
    <n v="0"/>
    <n v="0"/>
    <n v="0"/>
    <n v="0"/>
    <n v="0"/>
    <n v="0"/>
    <m/>
    <m/>
    <m/>
    <m/>
    <m/>
    <m/>
    <m/>
    <m/>
    <m/>
    <m/>
    <m/>
    <m/>
    <m/>
    <m/>
    <m/>
  </r>
  <r>
    <x v="704"/>
    <x v="3"/>
    <x v="975"/>
    <n v="12"/>
    <n v="0"/>
    <n v="0"/>
    <n v="0"/>
    <n v="0"/>
    <n v="0"/>
    <n v="0"/>
    <n v="0"/>
    <m/>
    <m/>
    <m/>
    <m/>
    <m/>
    <m/>
    <m/>
    <m/>
    <m/>
    <m/>
    <m/>
    <m/>
    <m/>
    <m/>
    <m/>
  </r>
  <r>
    <x v="704"/>
    <x v="4"/>
    <x v="976"/>
    <n v="12"/>
    <n v="0"/>
    <n v="0"/>
    <n v="3"/>
    <n v="0"/>
    <n v="1"/>
    <n v="0"/>
    <n v="4"/>
    <s v="V"/>
    <m/>
    <s v="V"/>
    <s v="V"/>
    <m/>
    <m/>
    <m/>
    <m/>
    <m/>
    <m/>
    <m/>
    <m/>
    <m/>
    <m/>
    <m/>
  </r>
  <r>
    <x v="704"/>
    <x v="4"/>
    <x v="983"/>
    <n v="11"/>
    <n v="0"/>
    <n v="0"/>
    <n v="1"/>
    <n v="1"/>
    <n v="0"/>
    <n v="0"/>
    <n v="2"/>
    <s v="V"/>
    <m/>
    <s v="V"/>
    <s v="V"/>
    <m/>
    <m/>
    <m/>
    <m/>
    <m/>
    <m/>
    <m/>
    <m/>
    <m/>
    <m/>
    <m/>
  </r>
  <r>
    <x v="704"/>
    <x v="4"/>
    <x v="986"/>
    <n v="12"/>
    <n v="0"/>
    <n v="0"/>
    <n v="0"/>
    <n v="1"/>
    <n v="1"/>
    <n v="0"/>
    <n v="2"/>
    <s v="V"/>
    <m/>
    <m/>
    <m/>
    <m/>
    <m/>
    <m/>
    <m/>
    <m/>
    <m/>
    <m/>
    <m/>
    <m/>
    <m/>
    <m/>
  </r>
  <r>
    <x v="705"/>
    <x v="3"/>
    <x v="978"/>
    <n v="3"/>
    <n v="1"/>
    <n v="0"/>
    <n v="2"/>
    <n v="5"/>
    <n v="0"/>
    <n v="0"/>
    <n v="7"/>
    <s v="V"/>
    <m/>
    <s v="V"/>
    <s v="V"/>
    <m/>
    <m/>
    <m/>
    <m/>
    <m/>
    <m/>
    <m/>
    <m/>
    <m/>
    <m/>
    <m/>
  </r>
  <r>
    <x v="705"/>
    <x v="4"/>
    <x v="994"/>
    <n v="2"/>
    <n v="0"/>
    <n v="0"/>
    <n v="0"/>
    <n v="0"/>
    <n v="1"/>
    <n v="0"/>
    <n v="1"/>
    <s v="V"/>
    <m/>
    <m/>
    <m/>
    <m/>
    <m/>
    <m/>
    <m/>
    <m/>
    <m/>
    <m/>
    <m/>
    <m/>
    <m/>
    <m/>
  </r>
  <r>
    <x v="705"/>
    <x v="3"/>
    <x v="980"/>
    <n v="8"/>
    <n v="1"/>
    <n v="0"/>
    <n v="0"/>
    <n v="0"/>
    <n v="4"/>
    <n v="0"/>
    <n v="4"/>
    <s v="V"/>
    <m/>
    <m/>
    <m/>
    <m/>
    <m/>
    <m/>
    <m/>
    <m/>
    <m/>
    <m/>
    <m/>
    <m/>
    <m/>
    <m/>
  </r>
  <r>
    <x v="705"/>
    <x v="1"/>
    <x v="1019"/>
    <n v="11"/>
    <n v="1"/>
    <n v="0"/>
    <n v="5"/>
    <n v="0"/>
    <n v="0"/>
    <n v="0"/>
    <n v="5"/>
    <s v="V"/>
    <s v="V"/>
    <s v="V"/>
    <s v="V"/>
    <m/>
    <m/>
    <m/>
    <m/>
    <m/>
    <m/>
    <m/>
    <m/>
    <m/>
    <m/>
    <m/>
  </r>
  <r>
    <x v="705"/>
    <x v="1"/>
    <x v="1020"/>
    <n v="8"/>
    <n v="0"/>
    <n v="0"/>
    <n v="3"/>
    <n v="0"/>
    <n v="0"/>
    <n v="0"/>
    <n v="3"/>
    <m/>
    <m/>
    <s v="V"/>
    <s v="V"/>
    <m/>
    <m/>
    <m/>
    <m/>
    <m/>
    <m/>
    <m/>
    <m/>
    <m/>
    <m/>
    <m/>
  </r>
  <r>
    <x v="705"/>
    <x v="4"/>
    <x v="997"/>
    <n v="10"/>
    <n v="0"/>
    <n v="0"/>
    <n v="2"/>
    <n v="0"/>
    <n v="0"/>
    <n v="0"/>
    <n v="2"/>
    <m/>
    <m/>
    <s v="V"/>
    <s v="V"/>
    <m/>
    <m/>
    <m/>
    <m/>
    <m/>
    <m/>
    <m/>
    <m/>
    <m/>
    <m/>
    <m/>
  </r>
  <r>
    <x v="705"/>
    <x v="2"/>
    <x v="1021"/>
    <n v="7"/>
    <n v="7"/>
    <n v="0"/>
    <n v="0"/>
    <n v="0"/>
    <n v="0"/>
    <n v="0"/>
    <n v="0"/>
    <m/>
    <m/>
    <m/>
    <m/>
    <m/>
    <m/>
    <m/>
    <m/>
    <m/>
    <m/>
    <m/>
    <m/>
    <m/>
    <m/>
    <m/>
  </r>
  <r>
    <x v="706"/>
    <x v="2"/>
    <x v="989"/>
    <n v="13"/>
    <n v="0"/>
    <n v="0"/>
    <n v="0"/>
    <n v="0"/>
    <n v="0"/>
    <n v="0"/>
    <n v="0"/>
    <m/>
    <m/>
    <m/>
    <m/>
    <m/>
    <m/>
    <m/>
    <m/>
    <m/>
    <m/>
    <m/>
    <m/>
    <m/>
    <m/>
    <m/>
  </r>
  <r>
    <x v="706"/>
    <x v="2"/>
    <x v="990"/>
    <n v="13"/>
    <n v="0"/>
    <n v="0"/>
    <n v="0"/>
    <n v="0"/>
    <n v="0"/>
    <n v="0"/>
    <n v="0"/>
    <m/>
    <m/>
    <m/>
    <m/>
    <m/>
    <m/>
    <m/>
    <m/>
    <m/>
    <m/>
    <m/>
    <m/>
    <m/>
    <m/>
    <m/>
  </r>
  <r>
    <x v="706"/>
    <x v="2"/>
    <x v="991"/>
    <n v="8"/>
    <n v="0"/>
    <n v="0"/>
    <n v="0"/>
    <n v="0"/>
    <n v="0"/>
    <n v="0"/>
    <n v="0"/>
    <m/>
    <m/>
    <m/>
    <m/>
    <m/>
    <m/>
    <m/>
    <m/>
    <m/>
    <m/>
    <m/>
    <m/>
    <m/>
    <m/>
    <m/>
  </r>
  <r>
    <x v="707"/>
    <x v="2"/>
    <x v="992"/>
    <n v="6"/>
    <n v="0"/>
    <n v="0"/>
    <n v="0"/>
    <n v="0"/>
    <n v="0"/>
    <n v="0"/>
    <n v="0"/>
    <m/>
    <m/>
    <m/>
    <m/>
    <m/>
    <m/>
    <m/>
    <m/>
    <m/>
    <m/>
    <m/>
    <m/>
    <m/>
    <m/>
    <m/>
  </r>
  <r>
    <x v="707"/>
    <x v="0"/>
    <x v="1022"/>
    <n v="13"/>
    <n v="0"/>
    <n v="0"/>
    <n v="0"/>
    <n v="0"/>
    <n v="0"/>
    <n v="0"/>
    <n v="0"/>
    <m/>
    <m/>
    <m/>
    <m/>
    <m/>
    <m/>
    <m/>
    <m/>
    <m/>
    <m/>
    <m/>
    <m/>
    <m/>
    <m/>
    <m/>
  </r>
  <r>
    <x v="707"/>
    <x v="4"/>
    <x v="1023"/>
    <n v="5"/>
    <n v="0"/>
    <n v="0"/>
    <n v="0"/>
    <n v="0"/>
    <n v="0"/>
    <n v="0"/>
    <n v="0"/>
    <m/>
    <m/>
    <m/>
    <m/>
    <m/>
    <m/>
    <m/>
    <m/>
    <m/>
    <m/>
    <m/>
    <m/>
    <m/>
    <m/>
    <m/>
  </r>
  <r>
    <x v="707"/>
    <x v="4"/>
    <x v="1007"/>
    <n v="7"/>
    <n v="0"/>
    <n v="0"/>
    <n v="0"/>
    <n v="1"/>
    <n v="0"/>
    <n v="0"/>
    <n v="1"/>
    <s v="V"/>
    <m/>
    <m/>
    <m/>
    <m/>
    <m/>
    <m/>
    <m/>
    <m/>
    <m/>
    <m/>
    <m/>
    <m/>
    <m/>
    <m/>
  </r>
  <r>
    <x v="707"/>
    <x v="4"/>
    <x v="985"/>
    <n v="8"/>
    <n v="3"/>
    <n v="0"/>
    <n v="8"/>
    <n v="0"/>
    <n v="0"/>
    <n v="0"/>
    <n v="8"/>
    <m/>
    <m/>
    <s v="V"/>
    <s v="V"/>
    <m/>
    <m/>
    <m/>
    <m/>
    <m/>
    <m/>
    <m/>
    <m/>
    <m/>
    <m/>
    <m/>
  </r>
  <r>
    <x v="707"/>
    <x v="3"/>
    <x v="1024"/>
    <n v="1"/>
    <n v="0"/>
    <n v="0"/>
    <n v="0"/>
    <n v="0"/>
    <n v="0"/>
    <n v="0"/>
    <n v="0"/>
    <m/>
    <m/>
    <m/>
    <m/>
    <m/>
    <m/>
    <m/>
    <m/>
    <m/>
    <m/>
    <m/>
    <m/>
    <m/>
    <m/>
    <m/>
  </r>
  <r>
    <x v="707"/>
    <x v="3"/>
    <x v="1025"/>
    <n v="1"/>
    <n v="0"/>
    <n v="0"/>
    <n v="0"/>
    <n v="0"/>
    <n v="0"/>
    <n v="0"/>
    <n v="0"/>
    <m/>
    <m/>
    <m/>
    <m/>
    <m/>
    <m/>
    <m/>
    <m/>
    <m/>
    <m/>
    <m/>
    <m/>
    <m/>
    <m/>
    <m/>
  </r>
  <r>
    <x v="707"/>
    <x v="2"/>
    <x v="1000"/>
    <n v="13"/>
    <n v="0"/>
    <n v="0"/>
    <n v="0"/>
    <n v="0"/>
    <n v="0"/>
    <n v="0"/>
    <n v="0"/>
    <m/>
    <m/>
    <m/>
    <m/>
    <m/>
    <m/>
    <m/>
    <m/>
    <m/>
    <m/>
    <m/>
    <m/>
    <m/>
    <m/>
    <m/>
  </r>
  <r>
    <x v="707"/>
    <x v="1"/>
    <x v="1026"/>
    <n v="1"/>
    <n v="0"/>
    <n v="0"/>
    <n v="0"/>
    <n v="0"/>
    <n v="0"/>
    <n v="0"/>
    <n v="0"/>
    <m/>
    <m/>
    <m/>
    <m/>
    <m/>
    <m/>
    <m/>
    <m/>
    <m/>
    <m/>
    <m/>
    <m/>
    <m/>
    <m/>
    <m/>
  </r>
  <r>
    <x v="707"/>
    <x v="1"/>
    <x v="1008"/>
    <n v="12"/>
    <n v="9"/>
    <n v="0"/>
    <n v="30"/>
    <n v="0"/>
    <n v="0"/>
    <n v="0"/>
    <n v="30"/>
    <m/>
    <m/>
    <s v="V"/>
    <s v="V"/>
    <m/>
    <m/>
    <m/>
    <m/>
    <m/>
    <m/>
    <m/>
    <m/>
    <m/>
    <m/>
    <m/>
  </r>
  <r>
    <x v="707"/>
    <x v="1"/>
    <x v="1009"/>
    <n v="13"/>
    <n v="8"/>
    <n v="0"/>
    <n v="12"/>
    <n v="1"/>
    <n v="0"/>
    <n v="0"/>
    <n v="13"/>
    <s v="V"/>
    <m/>
    <s v="V"/>
    <s v="V"/>
    <m/>
    <m/>
    <m/>
    <m/>
    <m/>
    <m/>
    <m/>
    <m/>
    <m/>
    <m/>
    <m/>
  </r>
  <r>
    <x v="708"/>
    <x v="3"/>
    <x v="1014"/>
    <n v="10"/>
    <n v="0"/>
    <n v="0"/>
    <n v="0"/>
    <n v="0"/>
    <n v="0"/>
    <n v="0"/>
    <n v="0"/>
    <m/>
    <m/>
    <m/>
    <m/>
    <m/>
    <m/>
    <m/>
    <m/>
    <m/>
    <m/>
    <m/>
    <m/>
    <m/>
    <m/>
    <m/>
  </r>
  <r>
    <x v="708"/>
    <x v="4"/>
    <x v="1011"/>
    <n v="2"/>
    <n v="0"/>
    <n v="0"/>
    <n v="1"/>
    <n v="0"/>
    <n v="0"/>
    <n v="0"/>
    <n v="1"/>
    <m/>
    <m/>
    <s v="V"/>
    <s v="V"/>
    <m/>
    <m/>
    <m/>
    <m/>
    <m/>
    <m/>
    <m/>
    <m/>
    <m/>
    <m/>
    <m/>
  </r>
  <r>
    <x v="708"/>
    <x v="1"/>
    <x v="1027"/>
    <n v="7"/>
    <n v="5"/>
    <n v="0"/>
    <n v="12"/>
    <n v="0"/>
    <n v="0"/>
    <n v="0"/>
    <n v="12"/>
    <m/>
    <m/>
    <s v="V"/>
    <s v="V"/>
    <m/>
    <m/>
    <m/>
    <m/>
    <m/>
    <m/>
    <m/>
    <m/>
    <m/>
    <m/>
    <m/>
  </r>
  <r>
    <x v="708"/>
    <x v="4"/>
    <x v="1010"/>
    <n v="1"/>
    <n v="0"/>
    <n v="0"/>
    <n v="1"/>
    <n v="0"/>
    <n v="0"/>
    <n v="0"/>
    <n v="1"/>
    <m/>
    <m/>
    <s v="V"/>
    <s v="V"/>
    <m/>
    <m/>
    <m/>
    <m/>
    <m/>
    <m/>
    <m/>
    <m/>
    <m/>
    <m/>
    <m/>
  </r>
  <r>
    <x v="709"/>
    <x v="4"/>
    <x v="996"/>
    <n v="8"/>
    <n v="0"/>
    <n v="0"/>
    <n v="1"/>
    <n v="1"/>
    <n v="0"/>
    <n v="0"/>
    <n v="2"/>
    <s v="V"/>
    <m/>
    <s v="V"/>
    <s v="V"/>
    <m/>
    <m/>
    <m/>
    <m/>
    <m/>
    <m/>
    <m/>
    <m/>
    <m/>
    <m/>
    <m/>
  </r>
  <r>
    <x v="709"/>
    <x v="4"/>
    <x v="1028"/>
    <n v="3"/>
    <n v="0"/>
    <n v="0"/>
    <n v="3"/>
    <n v="0"/>
    <n v="0"/>
    <n v="0"/>
    <n v="3"/>
    <m/>
    <m/>
    <s v="V"/>
    <s v="V"/>
    <m/>
    <m/>
    <m/>
    <m/>
    <m/>
    <m/>
    <m/>
    <m/>
    <m/>
    <m/>
    <m/>
  </r>
  <r>
    <x v="709"/>
    <x v="4"/>
    <x v="987"/>
    <n v="13"/>
    <n v="0"/>
    <n v="0"/>
    <n v="0"/>
    <n v="0"/>
    <n v="0"/>
    <n v="0"/>
    <n v="0"/>
    <m/>
    <m/>
    <m/>
    <m/>
    <m/>
    <m/>
    <m/>
    <m/>
    <m/>
    <m/>
    <m/>
    <m/>
    <m/>
    <m/>
    <m/>
  </r>
  <r>
    <x v="709"/>
    <x v="2"/>
    <x v="1016"/>
    <n v="1"/>
    <n v="0"/>
    <n v="0"/>
    <n v="0"/>
    <n v="0"/>
    <n v="0"/>
    <n v="0"/>
    <n v="0"/>
    <m/>
    <m/>
    <m/>
    <m/>
    <m/>
    <m/>
    <m/>
    <m/>
    <m/>
    <m/>
    <m/>
    <m/>
    <m/>
    <m/>
    <m/>
  </r>
  <r>
    <x v="709"/>
    <x v="2"/>
    <x v="1013"/>
    <n v="3"/>
    <n v="0"/>
    <n v="0"/>
    <n v="0"/>
    <n v="0"/>
    <n v="0"/>
    <n v="0"/>
    <n v="0"/>
    <m/>
    <m/>
    <m/>
    <m/>
    <m/>
    <m/>
    <m/>
    <m/>
    <m/>
    <m/>
    <m/>
    <m/>
    <m/>
    <m/>
    <m/>
  </r>
  <r>
    <x v="709"/>
    <x v="2"/>
    <x v="1017"/>
    <n v="5"/>
    <n v="0"/>
    <n v="0"/>
    <n v="0"/>
    <n v="0"/>
    <n v="0"/>
    <n v="0"/>
    <n v="0"/>
    <m/>
    <m/>
    <m/>
    <m/>
    <m/>
    <m/>
    <m/>
    <m/>
    <m/>
    <m/>
    <m/>
    <m/>
    <m/>
    <m/>
    <m/>
  </r>
  <r>
    <x v="709"/>
    <x v="1"/>
    <x v="1029"/>
    <n v="9"/>
    <n v="0"/>
    <n v="0"/>
    <n v="1"/>
    <n v="0"/>
    <n v="0"/>
    <n v="0"/>
    <n v="1"/>
    <s v="V"/>
    <s v="V"/>
    <m/>
    <m/>
    <m/>
    <m/>
    <m/>
    <m/>
    <m/>
    <m/>
    <m/>
    <m/>
    <m/>
    <m/>
    <m/>
  </r>
  <r>
    <x v="709"/>
    <x v="3"/>
    <x v="1015"/>
    <n v="1"/>
    <n v="0"/>
    <n v="0"/>
    <n v="0"/>
    <n v="0"/>
    <n v="0"/>
    <n v="0"/>
    <n v="0"/>
    <m/>
    <m/>
    <m/>
    <m/>
    <m/>
    <m/>
    <m/>
    <m/>
    <m/>
    <m/>
    <m/>
    <m/>
    <m/>
    <m/>
    <m/>
  </r>
  <r>
    <x v="709"/>
    <x v="2"/>
    <x v="1018"/>
    <n v="2"/>
    <n v="0"/>
    <n v="0"/>
    <n v="0"/>
    <n v="0"/>
    <n v="0"/>
    <n v="0"/>
    <n v="0"/>
    <m/>
    <m/>
    <m/>
    <m/>
    <m/>
    <m/>
    <m/>
    <m/>
    <m/>
    <m/>
    <m/>
    <m/>
    <m/>
    <m/>
    <m/>
  </r>
  <r>
    <x v="709"/>
    <x v="4"/>
    <x v="1012"/>
    <n v="3"/>
    <n v="0"/>
    <n v="0"/>
    <n v="0"/>
    <n v="1"/>
    <n v="0"/>
    <n v="0"/>
    <n v="1"/>
    <s v="V"/>
    <m/>
    <m/>
    <m/>
    <m/>
    <m/>
    <m/>
    <m/>
    <m/>
    <m/>
    <m/>
    <m/>
    <m/>
    <m/>
    <m/>
  </r>
  <r>
    <x v="709"/>
    <x v="1"/>
    <x v="1030"/>
    <n v="1"/>
    <n v="1"/>
    <n v="0"/>
    <n v="0"/>
    <n v="0"/>
    <n v="0"/>
    <n v="0"/>
    <n v="0"/>
    <m/>
    <m/>
    <m/>
    <m/>
    <m/>
    <m/>
    <m/>
    <m/>
    <m/>
    <m/>
    <m/>
    <m/>
    <m/>
    <m/>
    <m/>
  </r>
  <r>
    <x v="710"/>
    <x v="1"/>
    <x v="1031"/>
    <n v="7"/>
    <n v="7"/>
    <n v="0"/>
    <n v="22"/>
    <n v="0"/>
    <n v="0"/>
    <n v="0"/>
    <n v="22"/>
    <m/>
    <m/>
    <s v="V"/>
    <s v="V"/>
    <m/>
    <m/>
    <m/>
    <m/>
    <m/>
    <m/>
    <m/>
    <m/>
    <m/>
    <m/>
    <m/>
  </r>
  <r>
    <x v="710"/>
    <x v="3"/>
    <x v="988"/>
    <n v="12"/>
    <n v="0"/>
    <n v="0"/>
    <n v="0"/>
    <n v="0"/>
    <n v="1"/>
    <n v="0"/>
    <n v="1"/>
    <s v="V"/>
    <m/>
    <m/>
    <m/>
    <m/>
    <m/>
    <m/>
    <m/>
    <m/>
    <m/>
    <m/>
    <m/>
    <m/>
    <m/>
    <m/>
  </r>
  <r>
    <x v="710"/>
    <x v="4"/>
    <x v="999"/>
    <n v="13"/>
    <n v="0"/>
    <n v="0"/>
    <n v="0"/>
    <n v="1"/>
    <n v="0"/>
    <n v="0"/>
    <n v="1"/>
    <s v="V"/>
    <m/>
    <m/>
    <m/>
    <m/>
    <m/>
    <m/>
    <m/>
    <m/>
    <m/>
    <m/>
    <m/>
    <m/>
    <m/>
    <m/>
  </r>
  <r>
    <x v="710"/>
    <x v="3"/>
    <x v="986"/>
    <n v="12"/>
    <n v="0"/>
    <n v="0"/>
    <n v="0"/>
    <n v="0"/>
    <n v="0"/>
    <n v="0"/>
    <n v="0"/>
    <m/>
    <m/>
    <m/>
    <m/>
    <m/>
    <m/>
    <m/>
    <m/>
    <m/>
    <m/>
    <m/>
    <m/>
    <m/>
    <m/>
    <m/>
  </r>
  <r>
    <x v="710"/>
    <x v="4"/>
    <x v="998"/>
    <n v="13"/>
    <n v="0"/>
    <n v="0"/>
    <n v="2"/>
    <n v="2"/>
    <n v="0"/>
    <n v="0"/>
    <n v="4"/>
    <s v="V"/>
    <m/>
    <s v="V"/>
    <s v="V"/>
    <m/>
    <m/>
    <m/>
    <m/>
    <m/>
    <m/>
    <m/>
    <m/>
    <m/>
    <m/>
    <m/>
  </r>
  <r>
    <x v="710"/>
    <x v="3"/>
    <x v="993"/>
    <n v="4"/>
    <n v="0"/>
    <n v="0"/>
    <n v="1"/>
    <n v="0"/>
    <n v="0"/>
    <n v="0"/>
    <n v="1"/>
    <m/>
    <m/>
    <s v="V"/>
    <s v="V"/>
    <m/>
    <m/>
    <m/>
    <m/>
    <m/>
    <m/>
    <m/>
    <m/>
    <m/>
    <m/>
    <m/>
  </r>
  <r>
    <x v="711"/>
    <x v="3"/>
    <x v="983"/>
    <n v="11"/>
    <n v="0"/>
    <n v="0"/>
    <n v="0"/>
    <n v="0"/>
    <n v="0"/>
    <n v="0"/>
    <n v="0"/>
    <m/>
    <m/>
    <m/>
    <m/>
    <m/>
    <m/>
    <m/>
    <m/>
    <m/>
    <m/>
    <m/>
    <m/>
    <m/>
    <m/>
    <m/>
  </r>
  <r>
    <x v="711"/>
    <x v="3"/>
    <x v="976"/>
    <n v="12"/>
    <n v="0"/>
    <n v="0"/>
    <n v="0"/>
    <n v="1"/>
    <n v="0"/>
    <n v="0"/>
    <n v="1"/>
    <s v="V"/>
    <m/>
    <m/>
    <m/>
    <m/>
    <m/>
    <m/>
    <m/>
    <m/>
    <m/>
    <m/>
    <m/>
    <m/>
    <m/>
    <m/>
  </r>
  <r>
    <x v="711"/>
    <x v="1"/>
    <x v="1032"/>
    <n v="5"/>
    <n v="5"/>
    <n v="0"/>
    <n v="0"/>
    <n v="0"/>
    <n v="0"/>
    <n v="0"/>
    <n v="0"/>
    <m/>
    <m/>
    <m/>
    <m/>
    <m/>
    <m/>
    <m/>
    <m/>
    <m/>
    <m/>
    <m/>
    <m/>
    <m/>
    <m/>
    <m/>
  </r>
  <r>
    <x v="712"/>
    <x v="24"/>
    <x v="980"/>
    <n v="8"/>
    <n v="0"/>
    <n v="0"/>
    <n v="1"/>
    <n v="1"/>
    <n v="0"/>
    <n v="0"/>
    <n v="2"/>
    <s v="V"/>
    <m/>
    <s v="V"/>
    <s v="V"/>
    <m/>
    <m/>
    <m/>
    <m/>
    <m/>
    <m/>
    <m/>
    <m/>
    <m/>
    <m/>
    <m/>
  </r>
  <r>
    <x v="712"/>
    <x v="24"/>
    <x v="975"/>
    <n v="12"/>
    <n v="0"/>
    <n v="0"/>
    <n v="1"/>
    <n v="0"/>
    <n v="0"/>
    <n v="0"/>
    <n v="1"/>
    <m/>
    <m/>
    <s v="V"/>
    <s v="V"/>
    <m/>
    <m/>
    <m/>
    <m/>
    <m/>
    <m/>
    <m/>
    <m/>
    <m/>
    <m/>
    <m/>
  </r>
  <r>
    <x v="712"/>
    <x v="2"/>
    <x v="995"/>
    <n v="11"/>
    <n v="0"/>
    <n v="0"/>
    <n v="0"/>
    <n v="0"/>
    <n v="0"/>
    <n v="0"/>
    <n v="0"/>
    <m/>
    <m/>
    <m/>
    <m/>
    <m/>
    <m/>
    <m/>
    <m/>
    <m/>
    <m/>
    <m/>
    <m/>
    <m/>
    <m/>
    <m/>
  </r>
  <r>
    <x v="712"/>
    <x v="24"/>
    <x v="978"/>
    <n v="2"/>
    <n v="0"/>
    <n v="0"/>
    <n v="0"/>
    <n v="0"/>
    <n v="0"/>
    <n v="0"/>
    <n v="0"/>
    <m/>
    <m/>
    <m/>
    <m/>
    <m/>
    <m/>
    <m/>
    <m/>
    <m/>
    <m/>
    <m/>
    <m/>
    <m/>
    <m/>
    <m/>
  </r>
  <r>
    <x v="712"/>
    <x v="4"/>
    <x v="1016"/>
    <n v="1"/>
    <n v="0"/>
    <n v="0"/>
    <n v="2"/>
    <n v="0"/>
    <n v="0"/>
    <n v="0"/>
    <n v="2"/>
    <m/>
    <m/>
    <s v="V"/>
    <s v="V"/>
    <m/>
    <m/>
    <m/>
    <m/>
    <m/>
    <m/>
    <m/>
    <m/>
    <m/>
    <m/>
    <m/>
  </r>
  <r>
    <x v="712"/>
    <x v="2"/>
    <x v="1019"/>
    <n v="11"/>
    <n v="0"/>
    <n v="0"/>
    <n v="2"/>
    <n v="0"/>
    <n v="1"/>
    <n v="0"/>
    <n v="3"/>
    <m/>
    <m/>
    <s v="V"/>
    <s v="V"/>
    <m/>
    <m/>
    <m/>
    <m/>
    <m/>
    <m/>
    <m/>
    <m/>
    <m/>
    <m/>
    <m/>
  </r>
  <r>
    <x v="712"/>
    <x v="3"/>
    <x v="1023"/>
    <n v="5"/>
    <n v="0"/>
    <n v="0"/>
    <n v="0"/>
    <n v="0"/>
    <n v="0"/>
    <n v="0"/>
    <n v="0"/>
    <m/>
    <m/>
    <m/>
    <m/>
    <m/>
    <m/>
    <m/>
    <m/>
    <m/>
    <m/>
    <m/>
    <m/>
    <m/>
    <m/>
    <m/>
  </r>
  <r>
    <x v="713"/>
    <x v="24"/>
    <x v="1015"/>
    <n v="1"/>
    <n v="0"/>
    <n v="0"/>
    <n v="0"/>
    <n v="0"/>
    <n v="0"/>
    <n v="0"/>
    <n v="0"/>
    <m/>
    <m/>
    <m/>
    <m/>
    <m/>
    <m/>
    <m/>
    <m/>
    <m/>
    <m/>
    <m/>
    <m/>
    <m/>
    <m/>
    <m/>
  </r>
  <r>
    <x v="713"/>
    <x v="24"/>
    <x v="977"/>
    <n v="13"/>
    <n v="3"/>
    <n v="0"/>
    <n v="8"/>
    <n v="0"/>
    <n v="2"/>
    <n v="0"/>
    <n v="8"/>
    <s v="V"/>
    <m/>
    <s v="V"/>
    <s v="V"/>
    <m/>
    <m/>
    <m/>
    <m/>
    <m/>
    <m/>
    <m/>
    <m/>
    <m/>
    <m/>
    <m/>
  </r>
  <r>
    <x v="714"/>
    <x v="3"/>
    <x v="1010"/>
    <n v="1"/>
    <n v="0"/>
    <n v="0"/>
    <n v="0"/>
    <n v="0"/>
    <n v="0"/>
    <n v="0"/>
    <n v="0"/>
    <m/>
    <m/>
    <m/>
    <m/>
    <m/>
    <m/>
    <m/>
    <m/>
    <m/>
    <m/>
    <m/>
    <m/>
    <m/>
    <m/>
    <m/>
  </r>
  <r>
    <x v="714"/>
    <x v="4"/>
    <x v="1017"/>
    <n v="5"/>
    <n v="5"/>
    <n v="0"/>
    <n v="0"/>
    <n v="0"/>
    <n v="0"/>
    <n v="0"/>
    <n v="5"/>
    <m/>
    <s v="V"/>
    <m/>
    <m/>
    <m/>
    <m/>
    <m/>
    <m/>
    <m/>
    <m/>
    <m/>
    <m/>
    <m/>
    <m/>
    <m/>
  </r>
  <r>
    <x v="714"/>
    <x v="4"/>
    <x v="991"/>
    <n v="13"/>
    <n v="13"/>
    <n v="0"/>
    <n v="0"/>
    <n v="0"/>
    <n v="0"/>
    <n v="0"/>
    <n v="13"/>
    <m/>
    <s v="V"/>
    <m/>
    <m/>
    <m/>
    <m/>
    <m/>
    <m/>
    <m/>
    <m/>
    <m/>
    <m/>
    <m/>
    <m/>
    <m/>
  </r>
  <r>
    <x v="714"/>
    <x v="1"/>
    <x v="1032"/>
    <n v="5"/>
    <n v="2"/>
    <n v="0"/>
    <n v="6"/>
    <n v="0"/>
    <n v="0"/>
    <n v="0"/>
    <n v="6"/>
    <s v="V"/>
    <m/>
    <m/>
    <s v="V"/>
    <m/>
    <m/>
    <m/>
    <m/>
    <m/>
    <m/>
    <m/>
    <m/>
    <m/>
    <m/>
    <m/>
  </r>
  <r>
    <x v="715"/>
    <x v="24"/>
    <x v="1014"/>
    <n v="11"/>
    <n v="0"/>
    <n v="0"/>
    <n v="0"/>
    <n v="0"/>
    <n v="0"/>
    <n v="0"/>
    <n v="0"/>
    <m/>
    <m/>
    <m/>
    <m/>
    <m/>
    <m/>
    <m/>
    <m/>
    <m/>
    <m/>
    <m/>
    <m/>
    <m/>
    <m/>
    <m/>
  </r>
  <r>
    <x v="715"/>
    <x v="24"/>
    <x v="986"/>
    <n v="12"/>
    <n v="3"/>
    <n v="0"/>
    <n v="2"/>
    <n v="4"/>
    <n v="0"/>
    <n v="0"/>
    <n v="8"/>
    <s v="V"/>
    <m/>
    <m/>
    <s v="V"/>
    <m/>
    <m/>
    <m/>
    <m/>
    <m/>
    <m/>
    <m/>
    <m/>
    <m/>
    <m/>
    <m/>
  </r>
  <r>
    <x v="715"/>
    <x v="1"/>
    <x v="1032"/>
    <n v="3"/>
    <n v="0"/>
    <n v="0"/>
    <n v="0"/>
    <n v="0"/>
    <n v="0"/>
    <n v="0"/>
    <n v="0"/>
    <m/>
    <m/>
    <m/>
    <m/>
    <m/>
    <m/>
    <m/>
    <m/>
    <m/>
    <m/>
    <m/>
    <m/>
    <m/>
    <m/>
    <m/>
  </r>
  <r>
    <x v="716"/>
    <x v="4"/>
    <x v="991"/>
    <n v="13"/>
    <n v="13"/>
    <n v="0"/>
    <n v="0"/>
    <n v="0"/>
    <n v="0"/>
    <n v="0"/>
    <n v="0"/>
    <m/>
    <m/>
    <m/>
    <m/>
    <m/>
    <m/>
    <m/>
    <m/>
    <m/>
    <m/>
    <m/>
    <m/>
    <m/>
    <m/>
    <m/>
  </r>
  <r>
    <x v="716"/>
    <x v="4"/>
    <x v="1017"/>
    <n v="5"/>
    <n v="5"/>
    <n v="0"/>
    <n v="0"/>
    <n v="0"/>
    <n v="0"/>
    <n v="0"/>
    <n v="0"/>
    <m/>
    <m/>
    <m/>
    <m/>
    <m/>
    <m/>
    <m/>
    <m/>
    <m/>
    <m/>
    <m/>
    <m/>
    <m/>
    <m/>
    <m/>
  </r>
  <r>
    <x v="716"/>
    <x v="3"/>
    <x v="1011"/>
    <n v="2"/>
    <n v="0"/>
    <n v="0"/>
    <n v="0"/>
    <n v="0"/>
    <n v="0"/>
    <n v="0"/>
    <n v="0"/>
    <m/>
    <m/>
    <m/>
    <m/>
    <m/>
    <m/>
    <m/>
    <m/>
    <m/>
    <m/>
    <m/>
    <m/>
    <m/>
    <m/>
    <m/>
  </r>
  <r>
    <x v="716"/>
    <x v="3"/>
    <x v="1007"/>
    <n v="7"/>
    <n v="0"/>
    <n v="0"/>
    <n v="0"/>
    <n v="0"/>
    <n v="0"/>
    <n v="0"/>
    <n v="0"/>
    <m/>
    <m/>
    <m/>
    <m/>
    <m/>
    <m/>
    <m/>
    <m/>
    <m/>
    <m/>
    <m/>
    <m/>
    <m/>
    <m/>
    <m/>
  </r>
  <r>
    <x v="716"/>
    <x v="3"/>
    <x v="996"/>
    <n v="7"/>
    <n v="0"/>
    <n v="0"/>
    <n v="0"/>
    <n v="0"/>
    <n v="0"/>
    <n v="0"/>
    <n v="0"/>
    <m/>
    <m/>
    <m/>
    <m/>
    <m/>
    <m/>
    <m/>
    <m/>
    <m/>
    <m/>
    <m/>
    <m/>
    <m/>
    <m/>
    <m/>
  </r>
  <r>
    <x v="716"/>
    <x v="3"/>
    <x v="985"/>
    <n v="11"/>
    <n v="0"/>
    <n v="0"/>
    <n v="0"/>
    <n v="0"/>
    <n v="0"/>
    <n v="0"/>
    <n v="0"/>
    <m/>
    <m/>
    <m/>
    <m/>
    <m/>
    <m/>
    <m/>
    <m/>
    <m/>
    <m/>
    <m/>
    <m/>
    <m/>
    <m/>
    <m/>
  </r>
  <r>
    <x v="716"/>
    <x v="24"/>
    <x v="1033"/>
    <n v="3"/>
    <n v="0"/>
    <n v="0"/>
    <n v="0"/>
    <n v="0"/>
    <n v="0"/>
    <n v="0"/>
    <n v="0"/>
    <m/>
    <m/>
    <m/>
    <m/>
    <m/>
    <m/>
    <m/>
    <m/>
    <m/>
    <m/>
    <m/>
    <m/>
    <m/>
    <m/>
    <m/>
  </r>
  <r>
    <x v="717"/>
    <x v="4"/>
    <x v="1017"/>
    <n v="5"/>
    <n v="5"/>
    <n v="0"/>
    <n v="0"/>
    <n v="0"/>
    <n v="0"/>
    <n v="0"/>
    <n v="0"/>
    <m/>
    <m/>
    <m/>
    <m/>
    <m/>
    <m/>
    <m/>
    <m/>
    <m/>
    <m/>
    <m/>
    <m/>
    <m/>
    <m/>
    <m/>
  </r>
  <r>
    <x v="718"/>
    <x v="24"/>
    <x v="993"/>
    <n v="4"/>
    <n v="0"/>
    <n v="0"/>
    <n v="0"/>
    <n v="0"/>
    <n v="0"/>
    <n v="0"/>
    <n v="0"/>
    <m/>
    <m/>
    <m/>
    <m/>
    <m/>
    <m/>
    <m/>
    <m/>
    <m/>
    <m/>
    <m/>
    <m/>
    <m/>
    <m/>
    <m/>
  </r>
  <r>
    <x v="719"/>
    <x v="4"/>
    <x v="995"/>
    <n v="11"/>
    <n v="0"/>
    <n v="0"/>
    <n v="5"/>
    <n v="0"/>
    <n v="1"/>
    <n v="0"/>
    <n v="6"/>
    <s v="V"/>
    <m/>
    <s v="V"/>
    <s v="V"/>
    <m/>
    <m/>
    <m/>
    <m/>
    <m/>
    <m/>
    <m/>
    <m/>
    <m/>
    <m/>
    <m/>
  </r>
  <r>
    <x v="719"/>
    <x v="24"/>
    <x v="1010"/>
    <n v="1"/>
    <n v="0"/>
    <n v="0"/>
    <n v="0"/>
    <n v="0"/>
    <n v="0"/>
    <n v="0"/>
    <n v="0"/>
    <m/>
    <m/>
    <m/>
    <m/>
    <m/>
    <m/>
    <m/>
    <m/>
    <m/>
    <m/>
    <m/>
    <m/>
    <m/>
    <m/>
    <m/>
  </r>
  <r>
    <x v="720"/>
    <x v="3"/>
    <x v="999"/>
    <n v="12"/>
    <n v="0"/>
    <n v="0"/>
    <n v="1"/>
    <n v="0"/>
    <n v="0"/>
    <n v="0"/>
    <n v="1"/>
    <m/>
    <m/>
    <s v="V"/>
    <s v="V"/>
    <m/>
    <m/>
    <m/>
    <m/>
    <m/>
    <m/>
    <m/>
    <m/>
    <m/>
    <m/>
    <m/>
  </r>
  <r>
    <x v="720"/>
    <x v="3"/>
    <x v="1034"/>
    <n v="1"/>
    <n v="1"/>
    <n v="0"/>
    <n v="0"/>
    <n v="0"/>
    <n v="0"/>
    <n v="0"/>
    <n v="0"/>
    <m/>
    <m/>
    <m/>
    <m/>
    <m/>
    <m/>
    <m/>
    <m/>
    <m/>
    <m/>
    <m/>
    <m/>
    <m/>
    <m/>
    <m/>
  </r>
  <r>
    <x v="721"/>
    <x v="3"/>
    <x v="1034"/>
    <n v="1"/>
    <n v="0"/>
    <n v="0"/>
    <n v="0"/>
    <n v="0"/>
    <n v="0"/>
    <n v="0"/>
    <n v="0"/>
    <m/>
    <m/>
    <m/>
    <m/>
    <m/>
    <m/>
    <m/>
    <m/>
    <m/>
    <m/>
    <m/>
    <m/>
    <m/>
    <m/>
    <m/>
  </r>
  <r>
    <x v="721"/>
    <x v="4"/>
    <x v="1000"/>
    <n v="13"/>
    <n v="0"/>
    <n v="0"/>
    <n v="0"/>
    <n v="0"/>
    <n v="0"/>
    <n v="0"/>
    <n v="0"/>
    <m/>
    <m/>
    <m/>
    <m/>
    <m/>
    <m/>
    <m/>
    <m/>
    <m/>
    <m/>
    <m/>
    <m/>
    <m/>
    <m/>
    <m/>
  </r>
  <r>
    <x v="721"/>
    <x v="3"/>
    <x v="997"/>
    <n v="11"/>
    <n v="11"/>
    <n v="0"/>
    <n v="0"/>
    <n v="0"/>
    <n v="0"/>
    <n v="0"/>
    <n v="0"/>
    <m/>
    <m/>
    <m/>
    <m/>
    <m/>
    <m/>
    <m/>
    <m/>
    <m/>
    <m/>
    <m/>
    <m/>
    <m/>
    <m/>
    <m/>
  </r>
  <r>
    <x v="722"/>
    <x v="24"/>
    <x v="983"/>
    <n v="13"/>
    <n v="0"/>
    <n v="0"/>
    <n v="3"/>
    <n v="0"/>
    <n v="0"/>
    <n v="0"/>
    <n v="3"/>
    <m/>
    <m/>
    <s v="V"/>
    <s v="V"/>
    <m/>
    <m/>
    <m/>
    <m/>
    <m/>
    <m/>
    <m/>
    <m/>
    <m/>
    <m/>
    <m/>
  </r>
  <r>
    <x v="722"/>
    <x v="24"/>
    <x v="985"/>
    <n v="11"/>
    <n v="0"/>
    <n v="0"/>
    <n v="0"/>
    <n v="0"/>
    <n v="0"/>
    <n v="0"/>
    <n v="0"/>
    <m/>
    <m/>
    <m/>
    <m/>
    <m/>
    <m/>
    <m/>
    <m/>
    <m/>
    <m/>
    <m/>
    <m/>
    <m/>
    <m/>
    <m/>
  </r>
  <r>
    <x v="722"/>
    <x v="4"/>
    <x v="989"/>
    <n v="13"/>
    <n v="0"/>
    <n v="0"/>
    <n v="4"/>
    <n v="0"/>
    <n v="0"/>
    <n v="0"/>
    <n v="4"/>
    <s v="V"/>
    <s v="V"/>
    <s v="V"/>
    <s v="V"/>
    <m/>
    <m/>
    <m/>
    <m/>
    <m/>
    <m/>
    <m/>
    <m/>
    <m/>
    <m/>
    <m/>
  </r>
  <r>
    <x v="722"/>
    <x v="4"/>
    <x v="990"/>
    <n v="13"/>
    <n v="0"/>
    <n v="0"/>
    <n v="1"/>
    <n v="0"/>
    <n v="0"/>
    <n v="0"/>
    <n v="1"/>
    <m/>
    <m/>
    <s v="V"/>
    <s v="V"/>
    <m/>
    <m/>
    <m/>
    <m/>
    <m/>
    <m/>
    <m/>
    <m/>
    <m/>
    <m/>
    <m/>
  </r>
  <r>
    <x v="722"/>
    <x v="0"/>
    <x v="1035"/>
    <n v="13"/>
    <n v="0"/>
    <n v="0"/>
    <n v="0"/>
    <n v="0"/>
    <n v="0"/>
    <n v="0"/>
    <n v="0"/>
    <m/>
    <m/>
    <m/>
    <m/>
    <m/>
    <m/>
    <m/>
    <m/>
    <m/>
    <m/>
    <m/>
    <m/>
    <m/>
    <m/>
    <m/>
  </r>
  <r>
    <x v="722"/>
    <x v="0"/>
    <x v="1036"/>
    <n v="12"/>
    <n v="0"/>
    <n v="0"/>
    <n v="0"/>
    <n v="0"/>
    <n v="0"/>
    <n v="0"/>
    <n v="0"/>
    <m/>
    <m/>
    <m/>
    <m/>
    <m/>
    <m/>
    <m/>
    <m/>
    <m/>
    <m/>
    <m/>
    <m/>
    <m/>
    <m/>
    <m/>
  </r>
  <r>
    <x v="722"/>
    <x v="24"/>
    <x v="1007"/>
    <n v="7"/>
    <n v="0"/>
    <n v="0"/>
    <n v="0"/>
    <n v="0"/>
    <n v="0"/>
    <n v="0"/>
    <n v="0"/>
    <m/>
    <m/>
    <m/>
    <m/>
    <m/>
    <m/>
    <m/>
    <m/>
    <m/>
    <m/>
    <m/>
    <m/>
    <m/>
    <m/>
    <m/>
  </r>
  <r>
    <x v="723"/>
    <x v="2"/>
    <x v="1027"/>
    <n v="5"/>
    <n v="0"/>
    <n v="0"/>
    <n v="0"/>
    <n v="0"/>
    <n v="0"/>
    <n v="0"/>
    <n v="0"/>
    <m/>
    <m/>
    <m/>
    <m/>
    <m/>
    <m/>
    <m/>
    <m/>
    <m/>
    <m/>
    <m/>
    <m/>
    <m/>
    <m/>
    <m/>
  </r>
  <r>
    <x v="724"/>
    <x v="24"/>
    <x v="987"/>
    <n v="13"/>
    <n v="0"/>
    <n v="0"/>
    <n v="4"/>
    <n v="0"/>
    <n v="0"/>
    <n v="0"/>
    <n v="4"/>
    <m/>
    <m/>
    <s v="V"/>
    <s v="V"/>
    <m/>
    <m/>
    <m/>
    <m/>
    <m/>
    <m/>
    <m/>
    <m/>
    <m/>
    <m/>
    <m/>
  </r>
  <r>
    <x v="724"/>
    <x v="4"/>
    <x v="1017"/>
    <n v="5"/>
    <n v="0"/>
    <n v="0"/>
    <n v="3"/>
    <n v="0"/>
    <n v="0"/>
    <n v="0"/>
    <n v="3"/>
    <m/>
    <m/>
    <s v="V"/>
    <s v="V"/>
    <m/>
    <m/>
    <m/>
    <m/>
    <m/>
    <m/>
    <m/>
    <m/>
    <m/>
    <m/>
    <m/>
  </r>
  <r>
    <x v="724"/>
    <x v="4"/>
    <x v="1008"/>
    <n v="12"/>
    <n v="0"/>
    <n v="0"/>
    <n v="1"/>
    <n v="0"/>
    <n v="1"/>
    <n v="0"/>
    <n v="2"/>
    <s v="V"/>
    <m/>
    <s v="V"/>
    <s v="V"/>
    <m/>
    <m/>
    <m/>
    <m/>
    <m/>
    <m/>
    <m/>
    <m/>
    <m/>
    <m/>
    <m/>
  </r>
  <r>
    <x v="725"/>
    <x v="3"/>
    <x v="997"/>
    <n v="11"/>
    <n v="0"/>
    <n v="0"/>
    <n v="0"/>
    <n v="0"/>
    <n v="0"/>
    <n v="0"/>
    <n v="0"/>
    <m/>
    <m/>
    <m/>
    <m/>
    <m/>
    <m/>
    <m/>
    <m/>
    <m/>
    <m/>
    <m/>
    <m/>
    <m/>
    <m/>
    <m/>
  </r>
  <r>
    <x v="725"/>
    <x v="1"/>
    <x v="1037"/>
    <n v="2"/>
    <n v="0"/>
    <n v="0"/>
    <n v="1"/>
    <n v="0"/>
    <n v="0"/>
    <n v="0"/>
    <n v="1"/>
    <m/>
    <m/>
    <s v="V"/>
    <s v="V"/>
    <m/>
    <m/>
    <m/>
    <m/>
    <m/>
    <m/>
    <m/>
    <m/>
    <m/>
    <m/>
    <m/>
  </r>
  <r>
    <x v="725"/>
    <x v="1"/>
    <x v="1031"/>
    <n v="6"/>
    <n v="0"/>
    <n v="0"/>
    <n v="3"/>
    <n v="0"/>
    <n v="0"/>
    <n v="0"/>
    <n v="3"/>
    <s v="V"/>
    <s v="V"/>
    <s v="V"/>
    <s v="V"/>
    <m/>
    <m/>
    <m/>
    <m/>
    <m/>
    <m/>
    <m/>
    <m/>
    <m/>
    <m/>
    <m/>
  </r>
  <r>
    <x v="725"/>
    <x v="1"/>
    <x v="1022"/>
    <n v="13"/>
    <n v="1"/>
    <n v="0"/>
    <n v="22"/>
    <n v="0"/>
    <n v="0"/>
    <n v="0"/>
    <n v="22"/>
    <s v="V"/>
    <s v="V"/>
    <s v="V"/>
    <s v="V"/>
    <m/>
    <m/>
    <m/>
    <m/>
    <m/>
    <m/>
    <m/>
    <m/>
    <m/>
    <m/>
    <m/>
  </r>
  <r>
    <x v="726"/>
    <x v="1"/>
    <x v="1038"/>
    <n v="1"/>
    <n v="0"/>
    <n v="0"/>
    <n v="0"/>
    <n v="0"/>
    <n v="0"/>
    <n v="0"/>
    <n v="0"/>
    <m/>
    <m/>
    <m/>
    <m/>
    <m/>
    <m/>
    <m/>
    <m/>
    <m/>
    <m/>
    <m/>
    <m/>
    <m/>
    <m/>
    <m/>
  </r>
  <r>
    <x v="726"/>
    <x v="3"/>
    <x v="995"/>
    <n v="11"/>
    <n v="0"/>
    <n v="0"/>
    <n v="1"/>
    <n v="0"/>
    <n v="0"/>
    <n v="0"/>
    <n v="1"/>
    <m/>
    <m/>
    <s v="V"/>
    <s v="V"/>
    <m/>
    <m/>
    <m/>
    <m/>
    <m/>
    <m/>
    <m/>
    <m/>
    <m/>
    <m/>
    <m/>
  </r>
  <r>
    <x v="726"/>
    <x v="4"/>
    <x v="991"/>
    <n v="12"/>
    <n v="0"/>
    <n v="0"/>
    <n v="2"/>
    <n v="0"/>
    <n v="0"/>
    <n v="0"/>
    <n v="2"/>
    <m/>
    <m/>
    <s v="V"/>
    <s v="V"/>
    <m/>
    <m/>
    <m/>
    <m/>
    <m/>
    <m/>
    <m/>
    <m/>
    <m/>
    <m/>
    <m/>
  </r>
  <r>
    <x v="726"/>
    <x v="4"/>
    <x v="1019"/>
    <n v="11"/>
    <n v="0"/>
    <n v="0"/>
    <n v="2"/>
    <n v="0"/>
    <n v="0"/>
    <n v="0"/>
    <n v="2"/>
    <s v="V"/>
    <s v="V"/>
    <s v="V"/>
    <s v="V"/>
    <m/>
    <m/>
    <m/>
    <m/>
    <m/>
    <m/>
    <m/>
    <m/>
    <m/>
    <m/>
    <m/>
  </r>
  <r>
    <x v="727"/>
    <x v="0"/>
    <x v="1039"/>
    <n v="13"/>
    <n v="1"/>
    <n v="0"/>
    <n v="0"/>
    <n v="0"/>
    <n v="0"/>
    <n v="0"/>
    <n v="0"/>
    <m/>
    <m/>
    <m/>
    <m/>
    <m/>
    <m/>
    <m/>
    <m/>
    <m/>
    <m/>
    <m/>
    <m/>
    <m/>
    <m/>
    <m/>
  </r>
  <r>
    <x v="728"/>
    <x v="1"/>
    <x v="1035"/>
    <n v="13"/>
    <n v="0"/>
    <n v="0"/>
    <n v="1"/>
    <n v="0"/>
    <n v="2"/>
    <n v="0"/>
    <n v="3"/>
    <s v="V"/>
    <m/>
    <s v="V"/>
    <s v="V"/>
    <m/>
    <m/>
    <m/>
    <m/>
    <m/>
    <m/>
    <m/>
    <m/>
    <m/>
    <m/>
    <m/>
  </r>
  <r>
    <x v="729"/>
    <x v="3"/>
    <x v="1017"/>
    <n v="6"/>
    <n v="0"/>
    <n v="0"/>
    <n v="2"/>
    <n v="0"/>
    <n v="0"/>
    <n v="0"/>
    <n v="2"/>
    <m/>
    <m/>
    <s v="V"/>
    <s v="V"/>
    <m/>
    <m/>
    <m/>
    <m/>
    <m/>
    <m/>
    <m/>
    <m/>
    <m/>
    <m/>
    <m/>
  </r>
  <r>
    <x v="730"/>
    <x v="5"/>
    <x v="995"/>
    <n v="11"/>
    <n v="0"/>
    <n v="0"/>
    <n v="0"/>
    <n v="0"/>
    <n v="0"/>
    <n v="0"/>
    <n v="0"/>
    <m/>
    <m/>
    <m/>
    <m/>
    <m/>
    <m/>
    <m/>
    <m/>
    <m/>
    <m/>
    <m/>
    <m/>
    <m/>
    <m/>
    <m/>
  </r>
  <r>
    <x v="730"/>
    <x v="2"/>
    <x v="1009"/>
    <n v="11"/>
    <n v="0"/>
    <n v="0"/>
    <n v="0"/>
    <n v="0"/>
    <n v="0"/>
    <n v="0"/>
    <n v="0"/>
    <m/>
    <m/>
    <m/>
    <m/>
    <m/>
    <m/>
    <m/>
    <m/>
    <m/>
    <m/>
    <m/>
    <m/>
    <m/>
    <m/>
    <m/>
  </r>
  <r>
    <x v="731"/>
    <x v="0"/>
    <x v="1040"/>
    <n v="11"/>
    <n v="0"/>
    <n v="0"/>
    <n v="2"/>
    <n v="2"/>
    <n v="0"/>
    <n v="0"/>
    <n v="4"/>
    <s v="V"/>
    <m/>
    <s v="V"/>
    <s v="V"/>
    <m/>
    <m/>
    <m/>
    <m/>
    <m/>
    <m/>
    <m/>
    <m/>
    <m/>
    <m/>
    <m/>
  </r>
  <r>
    <x v="731"/>
    <x v="3"/>
    <x v="1008"/>
    <n v="12"/>
    <n v="0"/>
    <n v="0"/>
    <n v="0"/>
    <n v="2"/>
    <n v="0"/>
    <n v="0"/>
    <n v="2"/>
    <s v="V"/>
    <m/>
    <m/>
    <m/>
    <m/>
    <m/>
    <m/>
    <m/>
    <m/>
    <m/>
    <m/>
    <m/>
    <m/>
    <m/>
    <m/>
  </r>
  <r>
    <x v="731"/>
    <x v="0"/>
    <x v="1041"/>
    <n v="3"/>
    <n v="0"/>
    <n v="0"/>
    <n v="2"/>
    <n v="0"/>
    <n v="0"/>
    <n v="0"/>
    <n v="2"/>
    <m/>
    <m/>
    <s v="V"/>
    <s v="V"/>
    <m/>
    <m/>
    <m/>
    <m/>
    <m/>
    <m/>
    <m/>
    <m/>
    <m/>
    <m/>
    <m/>
  </r>
  <r>
    <x v="731"/>
    <x v="0"/>
    <x v="1042"/>
    <n v="13"/>
    <n v="0"/>
    <n v="0"/>
    <n v="0"/>
    <n v="0"/>
    <n v="0"/>
    <n v="0"/>
    <n v="0"/>
    <m/>
    <m/>
    <m/>
    <m/>
    <m/>
    <m/>
    <m/>
    <m/>
    <m/>
    <m/>
    <m/>
    <m/>
    <m/>
    <m/>
    <m/>
  </r>
  <r>
    <x v="731"/>
    <x v="0"/>
    <x v="1043"/>
    <n v="1"/>
    <n v="0"/>
    <n v="0"/>
    <n v="0"/>
    <n v="0"/>
    <n v="0"/>
    <n v="0"/>
    <n v="0"/>
    <m/>
    <m/>
    <m/>
    <m/>
    <m/>
    <m/>
    <m/>
    <m/>
    <m/>
    <m/>
    <m/>
    <m/>
    <m/>
    <m/>
    <m/>
  </r>
  <r>
    <x v="732"/>
    <x v="0"/>
    <x v="1044"/>
    <n v="13"/>
    <n v="0"/>
    <n v="0"/>
    <n v="0"/>
    <n v="0"/>
    <n v="0"/>
    <n v="0"/>
    <n v="0"/>
    <m/>
    <m/>
    <m/>
    <m/>
    <m/>
    <m/>
    <m/>
    <m/>
    <m/>
    <m/>
    <m/>
    <m/>
    <m/>
    <m/>
    <m/>
  </r>
  <r>
    <x v="732"/>
    <x v="5"/>
    <x v="997"/>
    <n v="11"/>
    <n v="0"/>
    <n v="0"/>
    <n v="0"/>
    <n v="0"/>
    <n v="0"/>
    <n v="0"/>
    <n v="0"/>
    <m/>
    <m/>
    <m/>
    <m/>
    <m/>
    <m/>
    <m/>
    <m/>
    <m/>
    <m/>
    <m/>
    <m/>
    <m/>
    <m/>
    <m/>
  </r>
  <r>
    <x v="732"/>
    <x v="0"/>
    <x v="1045"/>
    <n v="13"/>
    <n v="0"/>
    <n v="0"/>
    <n v="0"/>
    <n v="0"/>
    <n v="0"/>
    <n v="0"/>
    <n v="0"/>
    <m/>
    <m/>
    <m/>
    <m/>
    <m/>
    <m/>
    <m/>
    <m/>
    <m/>
    <m/>
    <m/>
    <m/>
    <m/>
    <m/>
    <m/>
  </r>
  <r>
    <x v="732"/>
    <x v="1"/>
    <x v="1046"/>
    <n v="12"/>
    <n v="9"/>
    <n v="0"/>
    <n v="21"/>
    <n v="0"/>
    <n v="22"/>
    <n v="0"/>
    <n v="43"/>
    <s v="V"/>
    <s v="V"/>
    <s v="V"/>
    <s v="V"/>
    <m/>
    <m/>
    <m/>
    <m/>
    <m/>
    <m/>
    <m/>
    <m/>
    <m/>
    <m/>
    <m/>
  </r>
  <r>
    <x v="733"/>
    <x v="5"/>
    <x v="999"/>
    <n v="13"/>
    <n v="0"/>
    <n v="0"/>
    <n v="1"/>
    <n v="0"/>
    <n v="0"/>
    <n v="0"/>
    <n v="1"/>
    <s v="V"/>
    <m/>
    <m/>
    <m/>
    <m/>
    <m/>
    <m/>
    <m/>
    <m/>
    <m/>
    <m/>
    <m/>
    <m/>
    <m/>
    <m/>
  </r>
  <r>
    <x v="734"/>
    <x v="0"/>
    <x v="1047"/>
    <n v="13"/>
    <n v="0"/>
    <n v="0"/>
    <n v="0"/>
    <n v="0"/>
    <n v="0"/>
    <n v="0"/>
    <n v="0"/>
    <m/>
    <m/>
    <m/>
    <m/>
    <m/>
    <m/>
    <m/>
    <m/>
    <m/>
    <m/>
    <m/>
    <m/>
    <m/>
    <m/>
    <m/>
  </r>
  <r>
    <x v="734"/>
    <x v="5"/>
    <x v="996"/>
    <n v="13"/>
    <n v="0"/>
    <n v="0"/>
    <n v="4"/>
    <n v="1"/>
    <n v="0"/>
    <n v="0"/>
    <n v="5"/>
    <s v="V"/>
    <m/>
    <m/>
    <m/>
    <m/>
    <m/>
    <m/>
    <m/>
    <m/>
    <m/>
    <m/>
    <m/>
    <m/>
    <m/>
    <m/>
  </r>
  <r>
    <x v="734"/>
    <x v="1"/>
    <x v="1048"/>
    <n v="5"/>
    <n v="0"/>
    <n v="0"/>
    <n v="0"/>
    <n v="0"/>
    <n v="0"/>
    <n v="0"/>
    <n v="0"/>
    <m/>
    <m/>
    <m/>
    <m/>
    <m/>
    <m/>
    <m/>
    <m/>
    <m/>
    <m/>
    <m/>
    <m/>
    <m/>
    <m/>
    <m/>
  </r>
  <r>
    <x v="735"/>
    <x v="0"/>
    <x v="1049"/>
    <n v="13"/>
    <n v="0"/>
    <n v="0"/>
    <n v="0"/>
    <n v="0"/>
    <n v="0"/>
    <n v="0"/>
    <n v="0"/>
    <m/>
    <m/>
    <m/>
    <m/>
    <m/>
    <m/>
    <m/>
    <m/>
    <m/>
    <m/>
    <m/>
    <m/>
    <m/>
    <m/>
    <m/>
  </r>
  <r>
    <x v="735"/>
    <x v="0"/>
    <x v="1050"/>
    <n v="13"/>
    <n v="0"/>
    <n v="0"/>
    <n v="0"/>
    <n v="0"/>
    <n v="0"/>
    <n v="0"/>
    <n v="0"/>
    <m/>
    <m/>
    <m/>
    <m/>
    <m/>
    <m/>
    <m/>
    <m/>
    <m/>
    <m/>
    <m/>
    <m/>
    <m/>
    <m/>
    <m/>
  </r>
  <r>
    <x v="735"/>
    <x v="1"/>
    <x v="1046"/>
    <n v="9"/>
    <n v="0"/>
    <n v="0"/>
    <n v="0"/>
    <n v="0"/>
    <n v="0"/>
    <n v="0"/>
    <n v="0"/>
    <m/>
    <m/>
    <m/>
    <m/>
    <m/>
    <m/>
    <m/>
    <m/>
    <m/>
    <m/>
    <m/>
    <m/>
    <m/>
    <m/>
    <m/>
  </r>
  <r>
    <x v="735"/>
    <x v="5"/>
    <x v="1008"/>
    <n v="12"/>
    <n v="2"/>
    <n v="0"/>
    <n v="0"/>
    <n v="4"/>
    <n v="0"/>
    <n v="0"/>
    <n v="4"/>
    <s v="V"/>
    <m/>
    <m/>
    <m/>
    <m/>
    <m/>
    <m/>
    <m/>
    <m/>
    <m/>
    <m/>
    <m/>
    <m/>
    <m/>
    <m/>
  </r>
  <r>
    <x v="735"/>
    <x v="4"/>
    <x v="1009"/>
    <n v="11"/>
    <n v="4"/>
    <n v="0"/>
    <n v="5"/>
    <n v="0"/>
    <n v="3"/>
    <n v="0"/>
    <n v="8"/>
    <s v="V"/>
    <s v="V"/>
    <s v="V"/>
    <s v="V"/>
    <m/>
    <m/>
    <m/>
    <m/>
    <m/>
    <m/>
    <m/>
    <m/>
    <m/>
    <m/>
    <m/>
  </r>
  <r>
    <x v="735"/>
    <x v="1"/>
    <x v="1041"/>
    <n v="3"/>
    <n v="3"/>
    <n v="0"/>
    <n v="7"/>
    <n v="0"/>
    <n v="0"/>
    <n v="0"/>
    <n v="7"/>
    <m/>
    <m/>
    <s v="V"/>
    <s v="V"/>
    <m/>
    <m/>
    <m/>
    <m/>
    <m/>
    <m/>
    <m/>
    <m/>
    <m/>
    <m/>
    <m/>
  </r>
  <r>
    <x v="736"/>
    <x v="1"/>
    <x v="1051"/>
    <n v="13"/>
    <n v="0"/>
    <n v="0"/>
    <n v="0"/>
    <n v="0"/>
    <n v="0"/>
    <n v="0"/>
    <n v="0"/>
    <m/>
    <m/>
    <m/>
    <m/>
    <m/>
    <m/>
    <m/>
    <m/>
    <m/>
    <m/>
    <m/>
    <m/>
    <m/>
    <m/>
    <m/>
  </r>
  <r>
    <x v="736"/>
    <x v="1"/>
    <x v="1040"/>
    <n v="11"/>
    <n v="4"/>
    <n v="0"/>
    <n v="9"/>
    <n v="0"/>
    <n v="0"/>
    <n v="0"/>
    <n v="9"/>
    <m/>
    <m/>
    <s v="V"/>
    <s v="V"/>
    <m/>
    <m/>
    <m/>
    <m/>
    <m/>
    <m/>
    <m/>
    <m/>
    <m/>
    <m/>
    <m/>
  </r>
  <r>
    <x v="737"/>
    <x v="0"/>
    <x v="1052"/>
    <n v="1"/>
    <n v="0"/>
    <n v="0"/>
    <n v="0"/>
    <n v="0"/>
    <n v="0"/>
    <n v="0"/>
    <n v="0"/>
    <m/>
    <m/>
    <m/>
    <m/>
    <m/>
    <m/>
    <m/>
    <m/>
    <m/>
    <m/>
    <m/>
    <m/>
    <m/>
    <m/>
    <m/>
  </r>
  <r>
    <x v="737"/>
    <x v="1"/>
    <x v="1041"/>
    <n v="3"/>
    <n v="3"/>
    <n v="0"/>
    <n v="7"/>
    <n v="0"/>
    <n v="0"/>
    <n v="0"/>
    <n v="7"/>
    <m/>
    <m/>
    <s v="V"/>
    <s v="V"/>
    <m/>
    <m/>
    <m/>
    <m/>
    <m/>
    <m/>
    <m/>
    <m/>
    <m/>
    <m/>
    <m/>
  </r>
  <r>
    <x v="738"/>
    <x v="1"/>
    <x v="1053"/>
    <n v="8"/>
    <n v="0"/>
    <n v="0"/>
    <n v="3"/>
    <n v="0"/>
    <n v="0"/>
    <n v="0"/>
    <n v="3"/>
    <m/>
    <m/>
    <s v="V"/>
    <s v="V"/>
    <m/>
    <m/>
    <m/>
    <m/>
    <m/>
    <m/>
    <m/>
    <m/>
    <m/>
    <m/>
    <m/>
  </r>
  <r>
    <x v="738"/>
    <x v="5"/>
    <x v="1054"/>
    <n v="2"/>
    <n v="0"/>
    <n v="0"/>
    <n v="0"/>
    <n v="1"/>
    <n v="1"/>
    <n v="0"/>
    <n v="4"/>
    <s v="V"/>
    <m/>
    <m/>
    <m/>
    <m/>
    <m/>
    <m/>
    <m/>
    <m/>
    <m/>
    <m/>
    <m/>
    <m/>
    <m/>
    <m/>
  </r>
  <r>
    <x v="738"/>
    <x v="1"/>
    <x v="1055"/>
    <n v="4"/>
    <n v="4"/>
    <n v="0"/>
    <n v="0"/>
    <n v="0"/>
    <n v="0"/>
    <n v="0"/>
    <n v="0"/>
    <m/>
    <m/>
    <m/>
    <m/>
    <m/>
    <m/>
    <m/>
    <m/>
    <m/>
    <m/>
    <m/>
    <m/>
    <m/>
    <m/>
    <m/>
  </r>
  <r>
    <x v="738"/>
    <x v="4"/>
    <x v="1056"/>
    <n v="4"/>
    <n v="2"/>
    <n v="0"/>
    <n v="12"/>
    <n v="2"/>
    <n v="0"/>
    <n v="0"/>
    <n v="14"/>
    <s v="V"/>
    <m/>
    <s v="V"/>
    <s v="V"/>
    <m/>
    <m/>
    <m/>
    <m/>
    <m/>
    <m/>
    <m/>
    <m/>
    <m/>
    <m/>
    <m/>
  </r>
  <r>
    <x v="738"/>
    <x v="0"/>
    <x v="1057"/>
    <n v="5"/>
    <n v="5"/>
    <n v="0"/>
    <n v="0"/>
    <n v="0"/>
    <n v="0"/>
    <n v="0"/>
    <n v="0"/>
    <m/>
    <m/>
    <m/>
    <m/>
    <m/>
    <m/>
    <m/>
    <m/>
    <m/>
    <m/>
    <m/>
    <m/>
    <m/>
    <m/>
    <m/>
  </r>
  <r>
    <x v="739"/>
    <x v="0"/>
    <x v="1058"/>
    <n v="13"/>
    <n v="0"/>
    <n v="0"/>
    <n v="0"/>
    <n v="0"/>
    <n v="0"/>
    <n v="0"/>
    <n v="0"/>
    <m/>
    <m/>
    <m/>
    <m/>
    <m/>
    <m/>
    <m/>
    <m/>
    <m/>
    <m/>
    <m/>
    <m/>
    <m/>
    <m/>
    <m/>
  </r>
  <r>
    <x v="739"/>
    <x v="4"/>
    <x v="1056"/>
    <n v="4"/>
    <n v="2"/>
    <n v="0"/>
    <n v="2"/>
    <n v="2"/>
    <n v="0"/>
    <n v="0"/>
    <n v="4"/>
    <s v="V"/>
    <m/>
    <s v="V"/>
    <s v="V"/>
    <m/>
    <m/>
    <m/>
    <m/>
    <m/>
    <m/>
    <m/>
    <m/>
    <m/>
    <m/>
    <m/>
  </r>
  <r>
    <x v="739"/>
    <x v="0"/>
    <x v="1059"/>
    <n v="13"/>
    <n v="0"/>
    <n v="0"/>
    <n v="0"/>
    <n v="0"/>
    <n v="0"/>
    <n v="0"/>
    <n v="0"/>
    <m/>
    <m/>
    <m/>
    <m/>
    <m/>
    <m/>
    <m/>
    <m/>
    <m/>
    <m/>
    <m/>
    <m/>
    <m/>
    <m/>
    <m/>
  </r>
  <r>
    <x v="740"/>
    <x v="0"/>
    <x v="1060"/>
    <n v="13"/>
    <n v="0"/>
    <n v="0"/>
    <n v="0"/>
    <n v="0"/>
    <n v="0"/>
    <n v="0"/>
    <n v="0"/>
    <m/>
    <m/>
    <m/>
    <m/>
    <m/>
    <m/>
    <m/>
    <m/>
    <m/>
    <m/>
    <m/>
    <m/>
    <m/>
    <m/>
    <m/>
  </r>
  <r>
    <x v="740"/>
    <x v="1"/>
    <x v="1039"/>
    <n v="13"/>
    <n v="0"/>
    <n v="0"/>
    <n v="2"/>
    <n v="1"/>
    <n v="0"/>
    <n v="0"/>
    <n v="3"/>
    <s v="V"/>
    <m/>
    <s v="V"/>
    <s v="V"/>
    <m/>
    <m/>
    <m/>
    <m/>
    <m/>
    <m/>
    <m/>
    <m/>
    <m/>
    <m/>
    <m/>
  </r>
  <r>
    <x v="740"/>
    <x v="1"/>
    <x v="1045"/>
    <n v="13"/>
    <n v="0"/>
    <n v="0"/>
    <n v="0"/>
    <n v="0"/>
    <n v="2"/>
    <n v="0"/>
    <n v="2"/>
    <s v="V"/>
    <m/>
    <m/>
    <m/>
    <m/>
    <m/>
    <m/>
    <m/>
    <m/>
    <m/>
    <m/>
    <m/>
    <m/>
    <m/>
    <m/>
  </r>
  <r>
    <x v="740"/>
    <x v="1"/>
    <x v="1055"/>
    <n v="4"/>
    <n v="0"/>
    <n v="0"/>
    <n v="3"/>
    <n v="0"/>
    <n v="0"/>
    <n v="0"/>
    <n v="3"/>
    <s v="V"/>
    <s v="V"/>
    <s v="V"/>
    <s v="V"/>
    <m/>
    <m/>
    <m/>
    <m/>
    <m/>
    <m/>
    <m/>
    <m/>
    <m/>
    <m/>
    <m/>
  </r>
  <r>
    <x v="740"/>
    <x v="0"/>
    <x v="1061"/>
    <n v="13"/>
    <n v="0"/>
    <n v="0"/>
    <n v="0"/>
    <n v="0"/>
    <n v="0"/>
    <n v="0"/>
    <n v="0"/>
    <m/>
    <m/>
    <m/>
    <m/>
    <m/>
    <m/>
    <m/>
    <m/>
    <m/>
    <m/>
    <m/>
    <m/>
    <m/>
    <m/>
    <m/>
  </r>
  <r>
    <x v="740"/>
    <x v="0"/>
    <x v="1062"/>
    <n v="13"/>
    <n v="0"/>
    <n v="0"/>
    <n v="0"/>
    <n v="0"/>
    <n v="0"/>
    <n v="0"/>
    <n v="0"/>
    <m/>
    <m/>
    <m/>
    <m/>
    <m/>
    <m/>
    <m/>
    <m/>
    <m/>
    <m/>
    <m/>
    <m/>
    <m/>
    <m/>
    <m/>
  </r>
  <r>
    <x v="741"/>
    <x v="3"/>
    <x v="991"/>
    <n v="12"/>
    <n v="0"/>
    <n v="0"/>
    <n v="0"/>
    <n v="0"/>
    <n v="0"/>
    <n v="0"/>
    <n v="0"/>
    <m/>
    <m/>
    <m/>
    <m/>
    <m/>
    <m/>
    <m/>
    <m/>
    <m/>
    <m/>
    <m/>
    <m/>
    <m/>
    <m/>
    <m/>
  </r>
  <r>
    <x v="738"/>
    <x v="0"/>
    <x v="1057"/>
    <n v="5"/>
    <n v="5"/>
    <n v="0"/>
    <n v="0"/>
    <n v="0"/>
    <n v="0"/>
    <n v="0"/>
    <n v="0"/>
    <m/>
    <m/>
    <m/>
    <m/>
    <m/>
    <m/>
    <m/>
    <m/>
    <m/>
    <m/>
    <m/>
    <m/>
    <m/>
    <m/>
    <m/>
  </r>
  <r>
    <x v="740"/>
    <x v="1"/>
    <x v="1041"/>
    <n v="3"/>
    <n v="3"/>
    <n v="0"/>
    <n v="7"/>
    <n v="0"/>
    <n v="0"/>
    <n v="0"/>
    <n v="7"/>
    <s v="V"/>
    <s v="V"/>
    <s v="V"/>
    <s v="V"/>
    <m/>
    <m/>
    <m/>
    <m/>
    <m/>
    <m/>
    <m/>
    <m/>
    <m/>
    <m/>
    <m/>
  </r>
  <r>
    <x v="742"/>
    <x v="0"/>
    <x v="1063"/>
    <n v="2"/>
    <n v="0"/>
    <n v="0"/>
    <n v="0"/>
    <n v="0"/>
    <n v="0"/>
    <n v="0"/>
    <n v="0"/>
    <m/>
    <m/>
    <m/>
    <m/>
    <m/>
    <m/>
    <m/>
    <m/>
    <m/>
    <m/>
    <m/>
    <m/>
    <m/>
    <m/>
    <m/>
  </r>
  <r>
    <x v="742"/>
    <x v="3"/>
    <x v="994"/>
    <n v="13"/>
    <n v="0"/>
    <n v="0"/>
    <n v="1"/>
    <n v="0"/>
    <n v="0"/>
    <n v="0"/>
    <n v="1"/>
    <m/>
    <m/>
    <s v="V"/>
    <s v="V"/>
    <m/>
    <m/>
    <m/>
    <m/>
    <m/>
    <m/>
    <m/>
    <m/>
    <m/>
    <m/>
    <m/>
  </r>
  <r>
    <x v="742"/>
    <x v="0"/>
    <x v="1064"/>
    <n v="5"/>
    <n v="0"/>
    <n v="0"/>
    <n v="0"/>
    <n v="0"/>
    <n v="0"/>
    <n v="0"/>
    <n v="0"/>
    <m/>
    <m/>
    <m/>
    <m/>
    <m/>
    <m/>
    <m/>
    <m/>
    <m/>
    <m/>
    <m/>
    <m/>
    <m/>
    <m/>
    <m/>
  </r>
  <r>
    <x v="742"/>
    <x v="0"/>
    <x v="1057"/>
    <n v="5"/>
    <n v="0"/>
    <n v="0"/>
    <n v="0"/>
    <n v="0"/>
    <n v="0"/>
    <n v="0"/>
    <n v="0"/>
    <m/>
    <m/>
    <m/>
    <m/>
    <m/>
    <m/>
    <m/>
    <m/>
    <m/>
    <m/>
    <m/>
    <m/>
    <m/>
    <m/>
    <m/>
  </r>
  <r>
    <x v="743"/>
    <x v="1"/>
    <x v="1049"/>
    <n v="13"/>
    <n v="0"/>
    <n v="0"/>
    <n v="2"/>
    <n v="0"/>
    <n v="0"/>
    <n v="0"/>
    <n v="2"/>
    <s v="V"/>
    <s v="V"/>
    <s v="V"/>
    <s v="V"/>
    <m/>
    <m/>
    <m/>
    <m/>
    <m/>
    <m/>
    <m/>
    <m/>
    <m/>
    <m/>
    <m/>
  </r>
  <r>
    <x v="743"/>
    <x v="2"/>
    <x v="1036"/>
    <n v="12"/>
    <n v="0"/>
    <n v="0"/>
    <n v="0"/>
    <n v="0"/>
    <n v="0"/>
    <n v="0"/>
    <n v="0"/>
    <m/>
    <m/>
    <m/>
    <m/>
    <m/>
    <m/>
    <m/>
    <m/>
    <m/>
    <m/>
    <m/>
    <m/>
    <m/>
    <m/>
    <m/>
  </r>
  <r>
    <x v="743"/>
    <x v="2"/>
    <x v="1048"/>
    <n v="5"/>
    <n v="0"/>
    <n v="0"/>
    <n v="0"/>
    <n v="0"/>
    <n v="0"/>
    <n v="0"/>
    <n v="0"/>
    <m/>
    <m/>
    <m/>
    <m/>
    <m/>
    <m/>
    <m/>
    <m/>
    <m/>
    <m/>
    <m/>
    <m/>
    <m/>
    <m/>
    <m/>
  </r>
  <r>
    <x v="744"/>
    <x v="3"/>
    <x v="990"/>
    <n v="13"/>
    <n v="0"/>
    <n v="0"/>
    <n v="0"/>
    <n v="0"/>
    <n v="0"/>
    <n v="0"/>
    <n v="0"/>
    <m/>
    <m/>
    <m/>
    <m/>
    <m/>
    <m/>
    <m/>
    <m/>
    <m/>
    <m/>
    <m/>
    <m/>
    <m/>
    <m/>
    <m/>
  </r>
  <r>
    <x v="745"/>
    <x v="3"/>
    <x v="989"/>
    <n v="13"/>
    <n v="0"/>
    <n v="0"/>
    <n v="0"/>
    <n v="1"/>
    <n v="0"/>
    <n v="0"/>
    <n v="1"/>
    <s v="V"/>
    <m/>
    <m/>
    <m/>
    <m/>
    <m/>
    <m/>
    <m/>
    <m/>
    <m/>
    <m/>
    <m/>
    <m/>
    <m/>
    <m/>
  </r>
  <r>
    <x v="745"/>
    <x v="1"/>
    <x v="1041"/>
    <n v="3"/>
    <n v="0"/>
    <n v="0"/>
    <n v="4"/>
    <n v="0"/>
    <n v="0"/>
    <n v="0"/>
    <n v="4"/>
    <s v="V"/>
    <s v="V"/>
    <s v="V"/>
    <s v="V"/>
    <m/>
    <m/>
    <m/>
    <m/>
    <m/>
    <m/>
    <m/>
    <m/>
    <m/>
    <m/>
    <m/>
  </r>
  <r>
    <x v="745"/>
    <x v="3"/>
    <x v="1000"/>
    <n v="13"/>
    <n v="0"/>
    <n v="0"/>
    <n v="1"/>
    <n v="1"/>
    <n v="0"/>
    <n v="0"/>
    <n v="2"/>
    <s v="V"/>
    <m/>
    <s v="V"/>
    <s v="V"/>
    <m/>
    <m/>
    <m/>
    <m/>
    <m/>
    <m/>
    <m/>
    <m/>
    <m/>
    <m/>
    <m/>
  </r>
  <r>
    <x v="746"/>
    <x v="2"/>
    <x v="1051"/>
    <n v="5"/>
    <n v="0"/>
    <n v="0"/>
    <n v="0"/>
    <n v="0"/>
    <n v="0"/>
    <n v="0"/>
    <n v="0"/>
    <m/>
    <m/>
    <m/>
    <m/>
    <m/>
    <m/>
    <m/>
    <m/>
    <m/>
    <m/>
    <m/>
    <m/>
    <m/>
    <m/>
    <m/>
  </r>
  <r>
    <x v="747"/>
    <x v="2"/>
    <x v="1039"/>
    <n v="13"/>
    <n v="0"/>
    <n v="0"/>
    <n v="0"/>
    <n v="0"/>
    <n v="0"/>
    <n v="0"/>
    <n v="0"/>
    <m/>
    <m/>
    <m/>
    <m/>
    <m/>
    <m/>
    <m/>
    <m/>
    <m/>
    <m/>
    <m/>
    <m/>
    <m/>
    <m/>
    <m/>
  </r>
  <r>
    <x v="747"/>
    <x v="2"/>
    <x v="1040"/>
    <n v="11"/>
    <n v="0"/>
    <n v="0"/>
    <n v="0"/>
    <n v="0"/>
    <n v="0"/>
    <n v="0"/>
    <n v="0"/>
    <m/>
    <m/>
    <m/>
    <m/>
    <m/>
    <m/>
    <m/>
    <m/>
    <m/>
    <m/>
    <m/>
    <m/>
    <m/>
    <m/>
    <m/>
  </r>
  <r>
    <x v="747"/>
    <x v="5"/>
    <x v="991"/>
    <n v="12"/>
    <n v="0"/>
    <n v="0"/>
    <n v="0"/>
    <n v="0"/>
    <n v="1"/>
    <n v="0"/>
    <n v="1"/>
    <s v="V"/>
    <m/>
    <m/>
    <m/>
    <m/>
    <m/>
    <m/>
    <m/>
    <m/>
    <m/>
    <m/>
    <m/>
    <m/>
    <m/>
    <m/>
  </r>
  <r>
    <x v="747"/>
    <x v="2"/>
    <x v="1045"/>
    <n v="13"/>
    <n v="0"/>
    <n v="0"/>
    <n v="0"/>
    <n v="0"/>
    <n v="0"/>
    <n v="0"/>
    <n v="0"/>
    <m/>
    <m/>
    <m/>
    <m/>
    <m/>
    <m/>
    <m/>
    <m/>
    <m/>
    <m/>
    <m/>
    <m/>
    <m/>
    <m/>
    <m/>
  </r>
  <r>
    <x v="747"/>
    <x v="4"/>
    <x v="1036"/>
    <n v="12"/>
    <n v="0"/>
    <n v="0"/>
    <n v="0"/>
    <n v="1"/>
    <n v="0"/>
    <n v="0"/>
    <n v="1"/>
    <s v="V"/>
    <m/>
    <m/>
    <m/>
    <m/>
    <m/>
    <m/>
    <m/>
    <m/>
    <m/>
    <m/>
    <m/>
    <m/>
    <m/>
    <m/>
  </r>
  <r>
    <x v="748"/>
    <x v="5"/>
    <x v="994"/>
    <n v="13"/>
    <n v="0"/>
    <n v="0"/>
    <n v="3"/>
    <n v="0"/>
    <n v="0"/>
    <n v="0"/>
    <n v="3"/>
    <s v="V"/>
    <m/>
    <s v="V"/>
    <s v="V"/>
    <m/>
    <m/>
    <m/>
    <m/>
    <m/>
    <m/>
    <m/>
    <m/>
    <m/>
    <m/>
    <m/>
  </r>
  <r>
    <x v="748"/>
    <x v="2"/>
    <x v="1065"/>
    <n v="8"/>
    <n v="0"/>
    <n v="0"/>
    <n v="0"/>
    <n v="0"/>
    <n v="0"/>
    <n v="0"/>
    <n v="0"/>
    <m/>
    <m/>
    <m/>
    <m/>
    <m/>
    <m/>
    <m/>
    <m/>
    <m/>
    <m/>
    <m/>
    <m/>
    <m/>
    <m/>
    <m/>
  </r>
  <r>
    <x v="749"/>
    <x v="1"/>
    <x v="1052"/>
    <n v="1"/>
    <n v="0"/>
    <n v="0"/>
    <n v="1"/>
    <n v="0"/>
    <n v="0"/>
    <n v="0"/>
    <n v="1"/>
    <s v="V"/>
    <m/>
    <m/>
    <m/>
    <m/>
    <m/>
    <m/>
    <m/>
    <m/>
    <m/>
    <m/>
    <m/>
    <m/>
    <m/>
    <m/>
  </r>
  <r>
    <x v="749"/>
    <x v="1"/>
    <x v="1060"/>
    <n v="13"/>
    <n v="0"/>
    <n v="0"/>
    <n v="3"/>
    <n v="0"/>
    <n v="0"/>
    <n v="0"/>
    <n v="3"/>
    <s v="V"/>
    <s v="V"/>
    <s v="V"/>
    <s v="V"/>
    <m/>
    <m/>
    <m/>
    <m/>
    <m/>
    <m/>
    <m/>
    <m/>
    <m/>
    <m/>
    <m/>
  </r>
  <r>
    <x v="749"/>
    <x v="1"/>
    <x v="1062"/>
    <n v="13"/>
    <n v="0"/>
    <n v="0"/>
    <n v="0"/>
    <n v="0"/>
    <n v="0"/>
    <n v="0"/>
    <n v="0"/>
    <m/>
    <m/>
    <m/>
    <m/>
    <m/>
    <m/>
    <m/>
    <m/>
    <m/>
    <m/>
    <m/>
    <m/>
    <m/>
    <m/>
    <m/>
  </r>
  <r>
    <x v="749"/>
    <x v="2"/>
    <x v="1022"/>
    <n v="13"/>
    <n v="0"/>
    <n v="0"/>
    <n v="0"/>
    <n v="0"/>
    <n v="0"/>
    <n v="0"/>
    <n v="0"/>
    <m/>
    <m/>
    <m/>
    <m/>
    <m/>
    <m/>
    <m/>
    <m/>
    <m/>
    <m/>
    <m/>
    <m/>
    <m/>
    <m/>
    <m/>
  </r>
  <r>
    <x v="750"/>
    <x v="1"/>
    <x v="1059"/>
    <n v="13"/>
    <n v="0"/>
    <n v="0"/>
    <n v="0"/>
    <n v="0"/>
    <n v="0"/>
    <n v="0"/>
    <n v="0"/>
    <m/>
    <m/>
    <m/>
    <m/>
    <m/>
    <m/>
    <m/>
    <m/>
    <m/>
    <m/>
    <m/>
    <m/>
    <m/>
    <m/>
    <m/>
  </r>
  <r>
    <x v="750"/>
    <x v="1"/>
    <x v="1061"/>
    <n v="13"/>
    <n v="0"/>
    <n v="0"/>
    <n v="1"/>
    <n v="0"/>
    <n v="0"/>
    <n v="0"/>
    <n v="1"/>
    <s v="V"/>
    <s v="V"/>
    <m/>
    <m/>
    <m/>
    <m/>
    <m/>
    <m/>
    <m/>
    <m/>
    <m/>
    <m/>
    <m/>
    <m/>
    <m/>
  </r>
  <r>
    <x v="750"/>
    <x v="1"/>
    <x v="1047"/>
    <n v="13"/>
    <n v="0"/>
    <n v="0"/>
    <n v="0"/>
    <n v="0"/>
    <n v="0"/>
    <n v="0"/>
    <n v="0"/>
    <m/>
    <m/>
    <m/>
    <m/>
    <m/>
    <m/>
    <m/>
    <m/>
    <m/>
    <m/>
    <m/>
    <m/>
    <m/>
    <m/>
    <m/>
  </r>
  <r>
    <x v="750"/>
    <x v="1"/>
    <x v="1058"/>
    <n v="13"/>
    <n v="0"/>
    <n v="0"/>
    <n v="1"/>
    <n v="0"/>
    <n v="0"/>
    <n v="0"/>
    <n v="1"/>
    <s v="V"/>
    <s v="V"/>
    <m/>
    <m/>
    <m/>
    <m/>
    <m/>
    <m/>
    <m/>
    <m/>
    <m/>
    <m/>
    <m/>
    <m/>
    <m/>
  </r>
  <r>
    <x v="751"/>
    <x v="2"/>
    <x v="1041"/>
    <n v="3"/>
    <n v="0"/>
    <n v="0"/>
    <n v="0"/>
    <n v="0"/>
    <n v="0"/>
    <n v="0"/>
    <n v="0"/>
    <m/>
    <m/>
    <m/>
    <m/>
    <m/>
    <m/>
    <m/>
    <m/>
    <m/>
    <m/>
    <m/>
    <m/>
    <m/>
    <m/>
    <m/>
  </r>
  <r>
    <x v="751"/>
    <x v="3"/>
    <x v="1009"/>
    <n v="11"/>
    <n v="0"/>
    <n v="0"/>
    <n v="0"/>
    <n v="0"/>
    <n v="0"/>
    <n v="0"/>
    <n v="0"/>
    <m/>
    <m/>
    <m/>
    <m/>
    <m/>
    <m/>
    <m/>
    <m/>
    <m/>
    <m/>
    <m/>
    <m/>
    <m/>
    <m/>
    <m/>
  </r>
  <r>
    <x v="752"/>
    <x v="4"/>
    <x v="1039"/>
    <n v="13"/>
    <n v="0"/>
    <n v="0"/>
    <n v="0"/>
    <n v="0"/>
    <n v="0"/>
    <n v="0"/>
    <n v="0"/>
    <m/>
    <m/>
    <m/>
    <m/>
    <m/>
    <m/>
    <m/>
    <m/>
    <m/>
    <m/>
    <m/>
    <m/>
    <m/>
    <m/>
    <m/>
  </r>
  <r>
    <x v="752"/>
    <x v="24"/>
    <x v="990"/>
    <n v="13"/>
    <n v="0"/>
    <n v="0"/>
    <n v="5"/>
    <n v="0"/>
    <n v="0"/>
    <n v="0"/>
    <n v="5"/>
    <s v="V"/>
    <m/>
    <s v="V"/>
    <s v="V"/>
    <m/>
    <m/>
    <m/>
    <m/>
    <m/>
    <m/>
    <m/>
    <m/>
    <m/>
    <m/>
    <m/>
  </r>
  <r>
    <x v="752"/>
    <x v="24"/>
    <x v="989"/>
    <n v="13"/>
    <n v="0"/>
    <n v="0"/>
    <n v="3"/>
    <n v="1"/>
    <n v="1"/>
    <n v="0"/>
    <n v="5"/>
    <s v="V"/>
    <m/>
    <s v="V"/>
    <s v="V"/>
    <m/>
    <m/>
    <m/>
    <m/>
    <m/>
    <m/>
    <m/>
    <m/>
    <m/>
    <m/>
    <m/>
  </r>
  <r>
    <x v="752"/>
    <x v="24"/>
    <x v="1000"/>
    <n v="13"/>
    <n v="6"/>
    <n v="0"/>
    <n v="5"/>
    <n v="3"/>
    <n v="0"/>
    <n v="0"/>
    <n v="8"/>
    <s v="V"/>
    <m/>
    <s v="V"/>
    <s v="V"/>
    <m/>
    <m/>
    <m/>
    <m/>
    <m/>
    <m/>
    <m/>
    <m/>
    <m/>
    <m/>
    <m/>
  </r>
  <r>
    <x v="752"/>
    <x v="4"/>
    <x v="1045"/>
    <n v="13"/>
    <n v="6"/>
    <n v="0"/>
    <n v="3"/>
    <n v="2"/>
    <n v="4"/>
    <n v="0"/>
    <n v="9"/>
    <s v="V"/>
    <s v="V"/>
    <m/>
    <m/>
    <m/>
    <m/>
    <m/>
    <m/>
    <m/>
    <m/>
    <m/>
    <m/>
    <m/>
    <m/>
    <m/>
  </r>
  <r>
    <x v="753"/>
    <x v="4"/>
    <x v="1051"/>
    <n v="5"/>
    <n v="0"/>
    <n v="0"/>
    <n v="0"/>
    <n v="0"/>
    <n v="0"/>
    <n v="0"/>
    <n v="0"/>
    <m/>
    <m/>
    <m/>
    <m/>
    <m/>
    <m/>
    <m/>
    <m/>
    <m/>
    <m/>
    <m/>
    <m/>
    <m/>
    <m/>
    <m/>
  </r>
  <r>
    <x v="754"/>
    <x v="1"/>
    <x v="1057"/>
    <n v="5"/>
    <n v="0"/>
    <n v="0"/>
    <n v="0"/>
    <n v="0"/>
    <n v="0"/>
    <n v="0"/>
    <n v="0"/>
    <m/>
    <m/>
    <m/>
    <m/>
    <m/>
    <m/>
    <m/>
    <m/>
    <m/>
    <m/>
    <m/>
    <m/>
    <m/>
    <m/>
    <m/>
  </r>
  <r>
    <x v="754"/>
    <x v="4"/>
    <x v="1066"/>
    <n v="6"/>
    <n v="0"/>
    <n v="0"/>
    <n v="1"/>
    <n v="0"/>
    <n v="0"/>
    <n v="0"/>
    <n v="1"/>
    <s v="V"/>
    <m/>
    <m/>
    <m/>
    <m/>
    <m/>
    <m/>
    <m/>
    <m/>
    <m/>
    <m/>
    <m/>
    <m/>
    <m/>
    <m/>
  </r>
  <r>
    <x v="754"/>
    <x v="3"/>
    <x v="1048"/>
    <n v="5"/>
    <n v="0"/>
    <n v="0"/>
    <n v="0"/>
    <n v="0"/>
    <n v="0"/>
    <n v="0"/>
    <n v="0"/>
    <m/>
    <m/>
    <m/>
    <m/>
    <m/>
    <m/>
    <m/>
    <m/>
    <m/>
    <m/>
    <m/>
    <m/>
    <m/>
    <m/>
    <m/>
  </r>
  <r>
    <x v="755"/>
    <x v="0"/>
    <x v="1067"/>
    <n v="13"/>
    <n v="0"/>
    <n v="0"/>
    <n v="0"/>
    <n v="0"/>
    <n v="0"/>
    <n v="0"/>
    <n v="0"/>
    <m/>
    <m/>
    <m/>
    <m/>
    <m/>
    <m/>
    <m/>
    <m/>
    <m/>
    <m/>
    <m/>
    <m/>
    <m/>
    <m/>
    <m/>
  </r>
  <r>
    <x v="755"/>
    <x v="4"/>
    <x v="1040"/>
    <n v="11"/>
    <n v="0"/>
    <n v="0"/>
    <n v="1"/>
    <n v="0"/>
    <n v="0"/>
    <n v="0"/>
    <n v="1"/>
    <s v="V"/>
    <s v="V"/>
    <m/>
    <m/>
    <m/>
    <m/>
    <m/>
    <m/>
    <m/>
    <m/>
    <m/>
    <m/>
    <m/>
    <m/>
    <m/>
  </r>
  <r>
    <x v="755"/>
    <x v="4"/>
    <x v="1041"/>
    <n v="3"/>
    <n v="0"/>
    <n v="0"/>
    <n v="1"/>
    <n v="2"/>
    <n v="0"/>
    <n v="0"/>
    <n v="3"/>
    <s v="V"/>
    <m/>
    <s v="V"/>
    <s v="V"/>
    <m/>
    <m/>
    <m/>
    <m/>
    <m/>
    <m/>
    <m/>
    <m/>
    <m/>
    <m/>
    <m/>
  </r>
  <r>
    <x v="755"/>
    <x v="3"/>
    <x v="1051"/>
    <n v="5"/>
    <n v="0"/>
    <n v="0"/>
    <n v="0"/>
    <n v="0"/>
    <n v="0"/>
    <n v="0"/>
    <n v="0"/>
    <m/>
    <m/>
    <m/>
    <m/>
    <m/>
    <m/>
    <m/>
    <m/>
    <m/>
    <m/>
    <m/>
    <m/>
    <m/>
    <m/>
    <m/>
  </r>
  <r>
    <x v="755"/>
    <x v="1"/>
    <x v="1050"/>
    <n v="11"/>
    <n v="2"/>
    <n v="0"/>
    <n v="3"/>
    <n v="4"/>
    <n v="0"/>
    <n v="0"/>
    <n v="7"/>
    <s v="V"/>
    <s v="V"/>
    <m/>
    <m/>
    <m/>
    <m/>
    <m/>
    <m/>
    <m/>
    <m/>
    <m/>
    <m/>
    <m/>
    <m/>
    <m/>
  </r>
  <r>
    <x v="756"/>
    <x v="2"/>
    <x v="1037"/>
    <n v="2"/>
    <n v="0"/>
    <n v="0"/>
    <n v="1"/>
    <n v="0"/>
    <n v="0"/>
    <n v="0"/>
    <n v="1"/>
    <m/>
    <m/>
    <s v="V"/>
    <s v="V"/>
    <m/>
    <m/>
    <m/>
    <m/>
    <m/>
    <m/>
    <m/>
    <m/>
    <m/>
    <m/>
    <m/>
  </r>
  <r>
    <x v="756"/>
    <x v="24"/>
    <x v="1009"/>
    <n v="11"/>
    <n v="0"/>
    <n v="0"/>
    <n v="0"/>
    <n v="0"/>
    <n v="0"/>
    <n v="0"/>
    <n v="0"/>
    <m/>
    <m/>
    <m/>
    <m/>
    <m/>
    <m/>
    <m/>
    <m/>
    <m/>
    <m/>
    <m/>
    <m/>
    <m/>
    <m/>
    <m/>
  </r>
  <r>
    <x v="756"/>
    <x v="2"/>
    <x v="1035"/>
    <n v="13"/>
    <n v="0"/>
    <n v="0"/>
    <n v="0"/>
    <n v="0"/>
    <n v="0"/>
    <n v="0"/>
    <n v="0"/>
    <m/>
    <m/>
    <m/>
    <m/>
    <m/>
    <m/>
    <m/>
    <m/>
    <m/>
    <m/>
    <m/>
    <m/>
    <m/>
    <m/>
    <m/>
  </r>
  <r>
    <x v="756"/>
    <x v="2"/>
    <x v="1061"/>
    <n v="13"/>
    <n v="9"/>
    <n v="0"/>
    <n v="0"/>
    <n v="0"/>
    <n v="1"/>
    <n v="0"/>
    <n v="1"/>
    <s v="V"/>
    <m/>
    <m/>
    <m/>
    <m/>
    <m/>
    <m/>
    <m/>
    <m/>
    <m/>
    <m/>
    <m/>
    <m/>
    <m/>
    <m/>
  </r>
  <r>
    <x v="756"/>
    <x v="2"/>
    <x v="1059"/>
    <n v="13"/>
    <n v="8"/>
    <n v="0"/>
    <n v="8"/>
    <n v="0"/>
    <n v="0"/>
    <n v="0"/>
    <n v="8"/>
    <s v="V"/>
    <s v="V"/>
    <s v="V"/>
    <s v="V"/>
    <m/>
    <m/>
    <m/>
    <m/>
    <m/>
    <m/>
    <m/>
    <m/>
    <m/>
    <m/>
    <m/>
  </r>
  <r>
    <x v="756"/>
    <x v="2"/>
    <x v="1060"/>
    <n v="13"/>
    <n v="9"/>
    <n v="0"/>
    <n v="0"/>
    <n v="1"/>
    <n v="0"/>
    <n v="0"/>
    <n v="1"/>
    <s v="V"/>
    <m/>
    <m/>
    <m/>
    <m/>
    <m/>
    <m/>
    <m/>
    <m/>
    <m/>
    <m/>
    <m/>
    <m/>
    <m/>
    <m/>
  </r>
  <r>
    <x v="756"/>
    <x v="1"/>
    <x v="1050"/>
    <n v="13"/>
    <n v="2"/>
    <n v="0"/>
    <n v="1"/>
    <n v="2"/>
    <n v="2"/>
    <n v="0"/>
    <n v="5"/>
    <s v="V"/>
    <s v="V"/>
    <s v="V"/>
    <s v="V"/>
    <m/>
    <m/>
    <m/>
    <m/>
    <m/>
    <m/>
    <m/>
    <m/>
    <m/>
    <m/>
    <m/>
  </r>
  <r>
    <x v="756"/>
    <x v="1"/>
    <x v="1044"/>
    <n v="13"/>
    <n v="13"/>
    <n v="0"/>
    <n v="25"/>
    <n v="0"/>
    <n v="0"/>
    <n v="0"/>
    <n v="25"/>
    <s v="V"/>
    <s v="V"/>
    <s v="V"/>
    <s v="V"/>
    <m/>
    <m/>
    <m/>
    <m/>
    <m/>
    <m/>
    <m/>
    <m/>
    <m/>
    <m/>
    <m/>
  </r>
  <r>
    <x v="757"/>
    <x v="2"/>
    <x v="1047"/>
    <n v="13"/>
    <n v="13"/>
    <n v="0"/>
    <n v="0"/>
    <n v="0"/>
    <n v="0"/>
    <n v="0"/>
    <n v="0"/>
    <m/>
    <m/>
    <m/>
    <m/>
    <m/>
    <m/>
    <m/>
    <m/>
    <m/>
    <m/>
    <m/>
    <m/>
    <m/>
    <m/>
    <m/>
  </r>
  <r>
    <x v="757"/>
    <x v="2"/>
    <x v="1049"/>
    <n v="13"/>
    <n v="13"/>
    <n v="0"/>
    <n v="0"/>
    <n v="0"/>
    <n v="0"/>
    <n v="0"/>
    <n v="0"/>
    <m/>
    <m/>
    <m/>
    <m/>
    <m/>
    <m/>
    <m/>
    <m/>
    <m/>
    <m/>
    <m/>
    <m/>
    <m/>
    <m/>
    <m/>
  </r>
  <r>
    <x v="758"/>
    <x v="2"/>
    <x v="1053"/>
    <n v="8"/>
    <n v="0"/>
    <n v="0"/>
    <n v="0"/>
    <n v="0"/>
    <n v="0"/>
    <n v="0"/>
    <n v="0"/>
    <m/>
    <m/>
    <m/>
    <m/>
    <m/>
    <m/>
    <m/>
    <m/>
    <m/>
    <m/>
    <m/>
    <m/>
    <m/>
    <m/>
    <m/>
  </r>
  <r>
    <x v="759"/>
    <x v="24"/>
    <x v="1048"/>
    <n v="5"/>
    <n v="0"/>
    <n v="0"/>
    <n v="0"/>
    <n v="0"/>
    <n v="0"/>
    <n v="0"/>
    <n v="0"/>
    <m/>
    <m/>
    <m/>
    <m/>
    <m/>
    <m/>
    <m/>
    <m/>
    <m/>
    <m/>
    <m/>
    <m/>
    <m/>
    <m/>
    <m/>
  </r>
  <r>
    <x v="760"/>
    <x v="0"/>
    <x v="1068"/>
    <n v="13"/>
    <n v="0"/>
    <n v="0"/>
    <n v="0"/>
    <n v="0"/>
    <n v="0"/>
    <n v="0"/>
    <n v="0"/>
    <m/>
    <m/>
    <m/>
    <m/>
    <m/>
    <m/>
    <m/>
    <m/>
    <m/>
    <m/>
    <m/>
    <m/>
    <m/>
    <m/>
    <m/>
  </r>
  <r>
    <x v="761"/>
    <x v="1"/>
    <x v="1069"/>
    <n v="1"/>
    <n v="0"/>
    <n v="0"/>
    <n v="0"/>
    <n v="0"/>
    <n v="0"/>
    <n v="0"/>
    <n v="0"/>
    <m/>
    <m/>
    <m/>
    <m/>
    <m/>
    <m/>
    <m/>
    <m/>
    <m/>
    <m/>
    <m/>
    <m/>
    <m/>
    <m/>
    <m/>
  </r>
  <r>
    <x v="762"/>
    <x v="4"/>
    <x v="1059"/>
    <n v="5"/>
    <n v="0"/>
    <n v="0"/>
    <n v="1"/>
    <n v="0"/>
    <n v="0"/>
    <n v="0"/>
    <n v="1"/>
    <s v="V"/>
    <s v="V"/>
    <m/>
    <m/>
    <m/>
    <m/>
    <m/>
    <m/>
    <m/>
    <m/>
    <m/>
    <m/>
    <m/>
    <m/>
    <m/>
  </r>
  <r>
    <x v="762"/>
    <x v="4"/>
    <x v="1035"/>
    <n v="13"/>
    <n v="0"/>
    <n v="0"/>
    <n v="0"/>
    <n v="0"/>
    <n v="0"/>
    <n v="0"/>
    <n v="0"/>
    <m/>
    <m/>
    <m/>
    <m/>
    <m/>
    <m/>
    <m/>
    <m/>
    <m/>
    <m/>
    <m/>
    <m/>
    <m/>
    <m/>
    <m/>
  </r>
  <r>
    <x v="762"/>
    <x v="4"/>
    <x v="1061"/>
    <n v="4"/>
    <n v="3"/>
    <n v="0"/>
    <n v="0"/>
    <n v="7"/>
    <n v="0"/>
    <n v="0"/>
    <n v="7"/>
    <s v="V"/>
    <m/>
    <m/>
    <m/>
    <m/>
    <m/>
    <m/>
    <m/>
    <m/>
    <m/>
    <m/>
    <m/>
    <m/>
    <m/>
    <m/>
  </r>
  <r>
    <x v="763"/>
    <x v="4"/>
    <x v="1065"/>
    <n v="8"/>
    <n v="0"/>
    <n v="0"/>
    <n v="7"/>
    <n v="0"/>
    <n v="0"/>
    <n v="0"/>
    <n v="7"/>
    <m/>
    <m/>
    <s v="V"/>
    <s v="V"/>
    <m/>
    <m/>
    <m/>
    <m/>
    <m/>
    <m/>
    <m/>
    <m/>
    <m/>
    <m/>
    <m/>
  </r>
  <r>
    <x v="763"/>
    <x v="2"/>
    <x v="1064"/>
    <n v="4"/>
    <n v="0"/>
    <n v="0"/>
    <n v="0"/>
    <n v="0"/>
    <n v="0"/>
    <n v="0"/>
    <n v="0"/>
    <m/>
    <m/>
    <m/>
    <m/>
    <m/>
    <m/>
    <m/>
    <m/>
    <m/>
    <m/>
    <m/>
    <m/>
    <m/>
    <m/>
    <m/>
  </r>
  <r>
    <x v="764"/>
    <x v="4"/>
    <x v="1060"/>
    <n v="4"/>
    <n v="0"/>
    <n v="0"/>
    <n v="5"/>
    <n v="0"/>
    <n v="0"/>
    <n v="0"/>
    <n v="5"/>
    <s v="V"/>
    <s v="V"/>
    <s v="V"/>
    <s v="V"/>
    <m/>
    <m/>
    <m/>
    <m/>
    <m/>
    <m/>
    <m/>
    <m/>
    <m/>
    <m/>
    <m/>
  </r>
  <r>
    <x v="764"/>
    <x v="4"/>
    <x v="1022"/>
    <n v="13"/>
    <n v="0"/>
    <n v="0"/>
    <n v="0"/>
    <n v="1"/>
    <n v="0"/>
    <n v="0"/>
    <n v="1"/>
    <s v="V"/>
    <m/>
    <m/>
    <m/>
    <m/>
    <m/>
    <m/>
    <m/>
    <m/>
    <m/>
    <m/>
    <m/>
    <m/>
    <m/>
    <m/>
  </r>
  <r>
    <x v="765"/>
    <x v="3"/>
    <x v="1066"/>
    <n v="6"/>
    <n v="0"/>
    <n v="0"/>
    <n v="0"/>
    <n v="2"/>
    <n v="0"/>
    <n v="0"/>
    <n v="2"/>
    <s v="V"/>
    <m/>
    <m/>
    <m/>
    <m/>
    <m/>
    <m/>
    <m/>
    <m/>
    <m/>
    <m/>
    <m/>
    <m/>
    <m/>
    <m/>
  </r>
  <r>
    <x v="765"/>
    <x v="2"/>
    <x v="1057"/>
    <n v="5"/>
    <n v="0"/>
    <n v="0"/>
    <n v="0"/>
    <n v="0"/>
    <n v="0"/>
    <n v="0"/>
    <n v="0"/>
    <m/>
    <m/>
    <m/>
    <m/>
    <m/>
    <m/>
    <m/>
    <m/>
    <m/>
    <m/>
    <m/>
    <m/>
    <m/>
    <m/>
    <m/>
  </r>
  <r>
    <x v="766"/>
    <x v="4"/>
    <x v="1064"/>
    <n v="4"/>
    <n v="0"/>
    <n v="0"/>
    <n v="0"/>
    <n v="0"/>
    <n v="0"/>
    <n v="0"/>
    <n v="0"/>
    <m/>
    <m/>
    <m/>
    <m/>
    <m/>
    <m/>
    <m/>
    <m/>
    <m/>
    <m/>
    <m/>
    <m/>
    <m/>
    <m/>
    <m/>
  </r>
  <r>
    <x v="766"/>
    <x v="0"/>
    <x v="1070"/>
    <n v="1"/>
    <n v="0"/>
    <n v="0"/>
    <n v="0"/>
    <n v="0"/>
    <n v="0"/>
    <n v="0"/>
    <n v="0"/>
    <m/>
    <m/>
    <m/>
    <m/>
    <m/>
    <m/>
    <m/>
    <m/>
    <m/>
    <m/>
    <m/>
    <m/>
    <m/>
    <m/>
    <m/>
  </r>
  <r>
    <x v="767"/>
    <x v="3"/>
    <x v="1040"/>
    <n v="11"/>
    <n v="0"/>
    <n v="0"/>
    <n v="1"/>
    <n v="0"/>
    <n v="1"/>
    <n v="0"/>
    <n v="2"/>
    <s v="V"/>
    <m/>
    <s v="V"/>
    <s v="V"/>
    <m/>
    <m/>
    <m/>
    <m/>
    <m/>
    <m/>
    <m/>
    <m/>
    <m/>
    <m/>
    <m/>
  </r>
  <r>
    <x v="767"/>
    <x v="3"/>
    <x v="1041"/>
    <n v="3"/>
    <n v="0"/>
    <n v="0"/>
    <n v="1"/>
    <n v="0"/>
    <n v="0"/>
    <n v="0"/>
    <n v="1"/>
    <m/>
    <m/>
    <s v="V"/>
    <s v="V"/>
    <m/>
    <m/>
    <m/>
    <m/>
    <m/>
    <m/>
    <m/>
    <m/>
    <m/>
    <m/>
    <m/>
  </r>
  <r>
    <x v="768"/>
    <x v="4"/>
    <x v="992"/>
    <n v="13"/>
    <n v="0"/>
    <n v="0"/>
    <n v="0"/>
    <n v="0"/>
    <n v="1"/>
    <n v="0"/>
    <n v="1"/>
    <s v="V"/>
    <m/>
    <m/>
    <m/>
    <m/>
    <m/>
    <m/>
    <m/>
    <m/>
    <m/>
    <m/>
    <m/>
    <m/>
    <m/>
    <m/>
  </r>
  <r>
    <x v="768"/>
    <x v="1"/>
    <x v="1068"/>
    <n v="13"/>
    <n v="6"/>
    <n v="0"/>
    <n v="26"/>
    <n v="1"/>
    <n v="0"/>
    <n v="0"/>
    <n v="27"/>
    <s v="V"/>
    <s v="V"/>
    <s v="V"/>
    <s v="V"/>
    <m/>
    <m/>
    <m/>
    <m/>
    <m/>
    <m/>
    <m/>
    <m/>
    <m/>
    <m/>
    <m/>
  </r>
  <r>
    <x v="768"/>
    <x v="0"/>
    <x v="1071"/>
    <n v="5"/>
    <n v="5"/>
    <n v="0"/>
    <n v="0"/>
    <n v="0"/>
    <n v="0"/>
    <n v="0"/>
    <n v="0"/>
    <m/>
    <m/>
    <m/>
    <m/>
    <m/>
    <m/>
    <m/>
    <m/>
    <m/>
    <m/>
    <m/>
    <m/>
    <m/>
    <m/>
    <m/>
  </r>
  <r>
    <x v="769"/>
    <x v="0"/>
    <x v="1072"/>
    <n v="3"/>
    <n v="3"/>
    <n v="0"/>
    <n v="0"/>
    <n v="0"/>
    <n v="0"/>
    <n v="0"/>
    <n v="0"/>
    <m/>
    <m/>
    <m/>
    <m/>
    <m/>
    <m/>
    <m/>
    <m/>
    <m/>
    <m/>
    <m/>
    <m/>
    <m/>
    <m/>
    <m/>
  </r>
  <r>
    <x v="770"/>
    <x v="0"/>
    <x v="1073"/>
    <n v="8"/>
    <n v="0"/>
    <n v="0"/>
    <n v="2"/>
    <n v="0"/>
    <n v="0"/>
    <n v="0"/>
    <n v="2"/>
    <s v="V"/>
    <m/>
    <s v="V"/>
    <s v="V"/>
    <m/>
    <m/>
    <m/>
    <m/>
    <m/>
    <m/>
    <m/>
    <m/>
    <m/>
    <m/>
    <m/>
  </r>
  <r>
    <x v="770"/>
    <x v="0"/>
    <x v="1074"/>
    <n v="13"/>
    <n v="0"/>
    <n v="0"/>
    <n v="0"/>
    <n v="0"/>
    <n v="0"/>
    <n v="0"/>
    <n v="0"/>
    <m/>
    <m/>
    <m/>
    <m/>
    <m/>
    <m/>
    <m/>
    <m/>
    <m/>
    <m/>
    <m/>
    <m/>
    <m/>
    <m/>
    <m/>
  </r>
  <r>
    <x v="770"/>
    <x v="0"/>
    <x v="1072"/>
    <n v="3"/>
    <n v="0"/>
    <n v="0"/>
    <n v="4"/>
    <n v="0"/>
    <n v="0"/>
    <n v="0"/>
    <n v="4"/>
    <m/>
    <m/>
    <s v="V"/>
    <s v="V"/>
    <m/>
    <m/>
    <m/>
    <m/>
    <m/>
    <m/>
    <m/>
    <m/>
    <m/>
    <m/>
    <m/>
  </r>
  <r>
    <x v="771"/>
    <x v="0"/>
    <x v="1075"/>
    <n v="13"/>
    <n v="1"/>
    <n v="0"/>
    <n v="0"/>
    <n v="0"/>
    <n v="0"/>
    <n v="0"/>
    <n v="0"/>
    <m/>
    <m/>
    <m/>
    <m/>
    <m/>
    <m/>
    <m/>
    <m/>
    <m/>
    <m/>
    <m/>
    <m/>
    <m/>
    <m/>
    <m/>
  </r>
  <r>
    <x v="772"/>
    <x v="1"/>
    <x v="1050"/>
    <n v="10"/>
    <n v="0"/>
    <n v="0"/>
    <n v="0"/>
    <n v="0"/>
    <n v="0"/>
    <n v="0"/>
    <n v="0"/>
    <m/>
    <m/>
    <m/>
    <m/>
    <m/>
    <m/>
    <m/>
    <m/>
    <m/>
    <m/>
    <m/>
    <m/>
    <m/>
    <m/>
    <m/>
  </r>
  <r>
    <x v="772"/>
    <x v="4"/>
    <x v="1053"/>
    <n v="8"/>
    <n v="0"/>
    <n v="0"/>
    <n v="0"/>
    <n v="0"/>
    <n v="0"/>
    <n v="0"/>
    <n v="0"/>
    <m/>
    <m/>
    <m/>
    <m/>
    <m/>
    <m/>
    <m/>
    <m/>
    <m/>
    <m/>
    <m/>
    <m/>
    <m/>
    <m/>
    <m/>
  </r>
  <r>
    <x v="772"/>
    <x v="0"/>
    <x v="1076"/>
    <n v="4"/>
    <n v="0"/>
    <n v="0"/>
    <n v="0"/>
    <n v="0"/>
    <n v="0"/>
    <n v="0"/>
    <n v="0"/>
    <m/>
    <m/>
    <m/>
    <m/>
    <m/>
    <m/>
    <m/>
    <m/>
    <m/>
    <m/>
    <m/>
    <m/>
    <m/>
    <m/>
    <m/>
  </r>
  <r>
    <x v="772"/>
    <x v="1"/>
    <x v="1077"/>
    <n v="6"/>
    <n v="6"/>
    <n v="0"/>
    <n v="0"/>
    <n v="0"/>
    <n v="0"/>
    <n v="0"/>
    <n v="0"/>
    <m/>
    <m/>
    <m/>
    <m/>
    <m/>
    <m/>
    <m/>
    <m/>
    <m/>
    <m/>
    <m/>
    <m/>
    <m/>
    <m/>
    <m/>
  </r>
  <r>
    <x v="772"/>
    <x v="3"/>
    <x v="1065"/>
    <n v="8"/>
    <n v="8"/>
    <n v="0"/>
    <n v="0"/>
    <n v="0"/>
    <n v="0"/>
    <n v="0"/>
    <n v="0"/>
    <m/>
    <m/>
    <m/>
    <m/>
    <m/>
    <m/>
    <m/>
    <m/>
    <m/>
    <m/>
    <m/>
    <m/>
    <m/>
    <m/>
    <m/>
  </r>
  <r>
    <x v="773"/>
    <x v="0"/>
    <x v="1078"/>
    <n v="13"/>
    <n v="0"/>
    <n v="0"/>
    <n v="0"/>
    <n v="0"/>
    <n v="0"/>
    <n v="0"/>
    <n v="0"/>
    <m/>
    <m/>
    <m/>
    <m/>
    <m/>
    <m/>
    <m/>
    <m/>
    <m/>
    <m/>
    <m/>
    <m/>
    <m/>
    <m/>
    <m/>
  </r>
  <r>
    <x v="774"/>
    <x v="3"/>
    <x v="1039"/>
    <n v="13"/>
    <n v="0"/>
    <n v="0"/>
    <n v="0"/>
    <n v="0"/>
    <n v="0"/>
    <n v="0"/>
    <n v="0"/>
    <m/>
    <m/>
    <m/>
    <m/>
    <m/>
    <m/>
    <m/>
    <m/>
    <m/>
    <m/>
    <m/>
    <m/>
    <m/>
    <m/>
    <m/>
  </r>
  <r>
    <x v="774"/>
    <x v="3"/>
    <x v="1045"/>
    <n v="7"/>
    <n v="0"/>
    <n v="0"/>
    <n v="0"/>
    <n v="0"/>
    <n v="0"/>
    <n v="0"/>
    <n v="0"/>
    <m/>
    <m/>
    <m/>
    <m/>
    <m/>
    <m/>
    <m/>
    <m/>
    <m/>
    <m/>
    <m/>
    <m/>
    <m/>
    <m/>
    <m/>
  </r>
  <r>
    <x v="775"/>
    <x v="3"/>
    <x v="1036"/>
    <n v="12"/>
    <n v="0"/>
    <n v="0"/>
    <n v="5"/>
    <n v="0"/>
    <n v="0"/>
    <n v="0"/>
    <n v="5"/>
    <m/>
    <m/>
    <s v="V"/>
    <s v="V"/>
    <m/>
    <m/>
    <m/>
    <m/>
    <m/>
    <m/>
    <m/>
    <m/>
    <m/>
    <m/>
    <m/>
  </r>
  <r>
    <x v="775"/>
    <x v="0"/>
    <x v="1079"/>
    <n v="1"/>
    <n v="0"/>
    <n v="0"/>
    <n v="0"/>
    <n v="0"/>
    <n v="0"/>
    <n v="0"/>
    <n v="0"/>
    <m/>
    <m/>
    <m/>
    <m/>
    <m/>
    <m/>
    <m/>
    <m/>
    <m/>
    <m/>
    <m/>
    <m/>
    <m/>
    <m/>
    <m/>
  </r>
  <r>
    <x v="775"/>
    <x v="3"/>
    <x v="1065"/>
    <n v="8"/>
    <n v="0"/>
    <n v="0"/>
    <n v="0"/>
    <n v="0"/>
    <n v="0"/>
    <n v="0"/>
    <n v="0"/>
    <m/>
    <m/>
    <m/>
    <m/>
    <m/>
    <m/>
    <m/>
    <m/>
    <m/>
    <m/>
    <m/>
    <m/>
    <m/>
    <m/>
    <m/>
  </r>
  <r>
    <x v="775"/>
    <x v="3"/>
    <x v="1064"/>
    <n v="4"/>
    <n v="0"/>
    <n v="0"/>
    <n v="0"/>
    <n v="0"/>
    <n v="0"/>
    <n v="0"/>
    <n v="0"/>
    <m/>
    <m/>
    <m/>
    <m/>
    <m/>
    <m/>
    <m/>
    <m/>
    <m/>
    <m/>
    <m/>
    <m/>
    <m/>
    <m/>
    <m/>
  </r>
  <r>
    <x v="775"/>
    <x v="4"/>
    <x v="1057"/>
    <n v="5"/>
    <n v="0"/>
    <n v="0"/>
    <n v="0"/>
    <n v="0"/>
    <n v="0"/>
    <n v="0"/>
    <n v="0"/>
    <m/>
    <m/>
    <m/>
    <m/>
    <m/>
    <m/>
    <m/>
    <m/>
    <m/>
    <m/>
    <m/>
    <m/>
    <m/>
    <m/>
    <m/>
  </r>
  <r>
    <x v="776"/>
    <x v="1"/>
    <x v="1073"/>
    <n v="8"/>
    <n v="0"/>
    <n v="0"/>
    <n v="0"/>
    <n v="0"/>
    <n v="0"/>
    <n v="0"/>
    <n v="0"/>
    <m/>
    <m/>
    <m/>
    <m/>
    <m/>
    <m/>
    <m/>
    <m/>
    <m/>
    <m/>
    <m/>
    <m/>
    <m/>
    <m/>
    <m/>
  </r>
  <r>
    <x v="777"/>
    <x v="6"/>
    <x v="1080"/>
    <n v="2"/>
    <n v="2"/>
    <n v="0"/>
    <n v="0"/>
    <n v="0"/>
    <n v="0"/>
    <n v="0"/>
    <n v="0"/>
    <m/>
    <m/>
    <m/>
    <m/>
    <m/>
    <m/>
    <m/>
    <m/>
    <m/>
    <m/>
    <m/>
    <m/>
    <m/>
    <m/>
    <m/>
  </r>
  <r>
    <x v="777"/>
    <x v="1"/>
    <x v="1076"/>
    <n v="4"/>
    <n v="4"/>
    <n v="0"/>
    <n v="0"/>
    <n v="0"/>
    <n v="0"/>
    <n v="0"/>
    <n v="0"/>
    <m/>
    <m/>
    <m/>
    <m/>
    <m/>
    <m/>
    <m/>
    <m/>
    <m/>
    <m/>
    <m/>
    <m/>
    <m/>
    <m/>
    <m/>
  </r>
  <r>
    <x v="777"/>
    <x v="6"/>
    <x v="1081"/>
    <n v="6"/>
    <n v="6"/>
    <n v="0"/>
    <n v="0"/>
    <n v="0"/>
    <n v="0"/>
    <n v="0"/>
    <n v="0"/>
    <m/>
    <m/>
    <m/>
    <m/>
    <m/>
    <m/>
    <m/>
    <m/>
    <m/>
    <m/>
    <m/>
    <m/>
    <m/>
    <m/>
    <m/>
  </r>
  <r>
    <x v="778"/>
    <x v="0"/>
    <x v="1071"/>
    <n v="5"/>
    <n v="0"/>
    <n v="0"/>
    <n v="0"/>
    <n v="0"/>
    <n v="0"/>
    <n v="0"/>
    <n v="0"/>
    <m/>
    <m/>
    <m/>
    <m/>
    <m/>
    <m/>
    <m/>
    <m/>
    <m/>
    <m/>
    <m/>
    <m/>
    <m/>
    <m/>
    <m/>
  </r>
  <r>
    <x v="779"/>
    <x v="6"/>
    <x v="1082"/>
    <n v="7"/>
    <n v="0"/>
    <n v="0"/>
    <n v="0"/>
    <n v="0"/>
    <n v="0"/>
    <n v="0"/>
    <n v="0"/>
    <m/>
    <m/>
    <m/>
    <m/>
    <m/>
    <m/>
    <m/>
    <m/>
    <m/>
    <m/>
    <m/>
    <m/>
    <m/>
    <m/>
    <m/>
  </r>
  <r>
    <x v="779"/>
    <x v="3"/>
    <x v="1059"/>
    <n v="5"/>
    <n v="0"/>
    <n v="0"/>
    <n v="0"/>
    <n v="0"/>
    <n v="2"/>
    <n v="0"/>
    <n v="2"/>
    <s v="V"/>
    <m/>
    <m/>
    <m/>
    <m/>
    <m/>
    <m/>
    <m/>
    <m/>
    <m/>
    <m/>
    <m/>
    <m/>
    <m/>
    <m/>
  </r>
  <r>
    <x v="779"/>
    <x v="2"/>
    <x v="1058"/>
    <n v="3"/>
    <n v="0"/>
    <n v="0"/>
    <n v="0"/>
    <n v="0"/>
    <n v="0"/>
    <n v="0"/>
    <n v="0"/>
    <m/>
    <m/>
    <m/>
    <m/>
    <m/>
    <m/>
    <m/>
    <m/>
    <m/>
    <m/>
    <m/>
    <m/>
    <m/>
    <m/>
    <m/>
  </r>
  <r>
    <x v="780"/>
    <x v="1"/>
    <x v="1076"/>
    <n v="4"/>
    <n v="0"/>
    <n v="0"/>
    <n v="2"/>
    <n v="0"/>
    <n v="0"/>
    <n v="0"/>
    <n v="2"/>
    <m/>
    <m/>
    <s v="V"/>
    <s v="V"/>
    <m/>
    <m/>
    <m/>
    <m/>
    <m/>
    <m/>
    <m/>
    <m/>
    <m/>
    <m/>
    <m/>
  </r>
  <r>
    <x v="780"/>
    <x v="4"/>
    <x v="1022"/>
    <n v="13"/>
    <n v="13"/>
    <n v="0"/>
    <n v="14"/>
    <n v="0"/>
    <n v="14"/>
    <n v="0"/>
    <n v="28"/>
    <s v="V"/>
    <m/>
    <s v="V"/>
    <s v="V"/>
    <m/>
    <m/>
    <m/>
    <m/>
    <m/>
    <m/>
    <m/>
    <m/>
    <m/>
    <m/>
    <m/>
  </r>
  <r>
    <x v="780"/>
    <x v="6"/>
    <x v="1080"/>
    <n v="2"/>
    <n v="2"/>
    <n v="0"/>
    <n v="10"/>
    <n v="0"/>
    <n v="0"/>
    <n v="0"/>
    <n v="10"/>
    <m/>
    <m/>
    <s v="V"/>
    <s v="V"/>
    <m/>
    <m/>
    <m/>
    <m/>
    <m/>
    <m/>
    <m/>
    <m/>
    <m/>
    <m/>
    <m/>
  </r>
  <r>
    <x v="781"/>
    <x v="2"/>
    <x v="1072"/>
    <n v="3"/>
    <n v="0"/>
    <n v="0"/>
    <n v="0"/>
    <n v="0"/>
    <n v="0"/>
    <n v="0"/>
    <n v="0"/>
    <m/>
    <m/>
    <m/>
    <m/>
    <m/>
    <m/>
    <m/>
    <m/>
    <m/>
    <m/>
    <m/>
    <m/>
    <m/>
    <m/>
    <m/>
  </r>
  <r>
    <x v="781"/>
    <x v="6"/>
    <x v="1080"/>
    <n v="2"/>
    <n v="2"/>
    <n v="0"/>
    <n v="0"/>
    <n v="0"/>
    <n v="0"/>
    <n v="0"/>
    <n v="0"/>
    <m/>
    <m/>
    <m/>
    <m/>
    <m/>
    <m/>
    <m/>
    <m/>
    <m/>
    <m/>
    <m/>
    <m/>
    <m/>
    <m/>
    <m/>
  </r>
  <r>
    <x v="781"/>
    <x v="4"/>
    <x v="1083"/>
    <n v="6"/>
    <n v="6"/>
    <n v="0"/>
    <n v="23"/>
    <n v="0"/>
    <n v="0"/>
    <n v="0"/>
    <n v="23"/>
    <m/>
    <m/>
    <s v="V"/>
    <s v="V"/>
    <m/>
    <m/>
    <m/>
    <m/>
    <m/>
    <m/>
    <m/>
    <m/>
    <m/>
    <m/>
    <m/>
  </r>
  <r>
    <x v="781"/>
    <x v="2"/>
    <x v="1049"/>
    <n v="13"/>
    <n v="4"/>
    <n v="0"/>
    <n v="13"/>
    <n v="0"/>
    <n v="0"/>
    <n v="0"/>
    <n v="13"/>
    <m/>
    <m/>
    <s v="V"/>
    <s v="V"/>
    <m/>
    <m/>
    <m/>
    <m/>
    <m/>
    <m/>
    <m/>
    <m/>
    <m/>
    <m/>
    <m/>
  </r>
  <r>
    <x v="782"/>
    <x v="1"/>
    <x v="1079"/>
    <n v="1"/>
    <n v="0"/>
    <n v="0"/>
    <n v="1"/>
    <n v="0"/>
    <n v="1"/>
    <n v="0"/>
    <n v="2"/>
    <s v="V"/>
    <m/>
    <s v="V"/>
    <s v="V"/>
    <m/>
    <m/>
    <m/>
    <m/>
    <m/>
    <m/>
    <m/>
    <m/>
    <m/>
    <m/>
    <m/>
  </r>
  <r>
    <x v="782"/>
    <x v="1"/>
    <x v="1067"/>
    <n v="13"/>
    <n v="8"/>
    <n v="0"/>
    <n v="17"/>
    <n v="0"/>
    <n v="5"/>
    <n v="0"/>
    <n v="22"/>
    <s v="V"/>
    <s v="V"/>
    <s v="V"/>
    <s v="V"/>
    <m/>
    <m/>
    <m/>
    <m/>
    <m/>
    <m/>
    <m/>
    <m/>
    <m/>
    <m/>
    <m/>
  </r>
  <r>
    <x v="783"/>
    <x v="6"/>
    <x v="1081"/>
    <n v="3"/>
    <n v="0"/>
    <n v="0"/>
    <n v="0"/>
    <n v="0"/>
    <n v="0"/>
    <n v="0"/>
    <n v="0"/>
    <m/>
    <m/>
    <m/>
    <m/>
    <m/>
    <m/>
    <m/>
    <m/>
    <m/>
    <m/>
    <m/>
    <m/>
    <m/>
    <m/>
    <m/>
  </r>
  <r>
    <x v="783"/>
    <x v="6"/>
    <x v="1084"/>
    <n v="3"/>
    <n v="0"/>
    <n v="0"/>
    <n v="0"/>
    <n v="0"/>
    <n v="0"/>
    <n v="0"/>
    <n v="0"/>
    <m/>
    <m/>
    <m/>
    <m/>
    <m/>
    <m/>
    <m/>
    <m/>
    <m/>
    <m/>
    <m/>
    <m/>
    <m/>
    <m/>
    <m/>
  </r>
  <r>
    <x v="783"/>
    <x v="24"/>
    <x v="1039"/>
    <n v="7"/>
    <n v="0"/>
    <n v="0"/>
    <n v="0"/>
    <n v="0"/>
    <n v="0"/>
    <n v="0"/>
    <n v="0"/>
    <m/>
    <m/>
    <m/>
    <m/>
    <m/>
    <m/>
    <m/>
    <m/>
    <m/>
    <m/>
    <m/>
    <m/>
    <m/>
    <m/>
    <m/>
  </r>
  <r>
    <x v="783"/>
    <x v="24"/>
    <x v="1045"/>
    <n v="7"/>
    <n v="0"/>
    <n v="0"/>
    <n v="0"/>
    <n v="0"/>
    <n v="0"/>
    <n v="0"/>
    <n v="0"/>
    <m/>
    <m/>
    <m/>
    <m/>
    <m/>
    <m/>
    <m/>
    <m/>
    <m/>
    <m/>
    <m/>
    <m/>
    <m/>
    <m/>
    <m/>
  </r>
  <r>
    <x v="783"/>
    <x v="1"/>
    <x v="1070"/>
    <n v="1"/>
    <n v="0"/>
    <n v="0"/>
    <n v="1"/>
    <n v="0"/>
    <n v="1"/>
    <n v="0"/>
    <n v="2"/>
    <s v="V"/>
    <m/>
    <s v="V"/>
    <s v="V"/>
    <m/>
    <m/>
    <m/>
    <m/>
    <m/>
    <m/>
    <m/>
    <m/>
    <m/>
    <m/>
    <m/>
  </r>
  <r>
    <x v="784"/>
    <x v="1"/>
    <x v="1085"/>
    <n v="1"/>
    <n v="0"/>
    <n v="0"/>
    <n v="0"/>
    <n v="0"/>
    <n v="0"/>
    <n v="0"/>
    <n v="0"/>
    <m/>
    <m/>
    <m/>
    <m/>
    <m/>
    <m/>
    <m/>
    <m/>
    <m/>
    <m/>
    <m/>
    <m/>
    <m/>
    <m/>
    <m/>
  </r>
  <r>
    <x v="784"/>
    <x v="2"/>
    <x v="1049"/>
    <n v="9"/>
    <n v="0"/>
    <n v="0"/>
    <n v="13"/>
    <n v="0"/>
    <n v="0"/>
    <n v="0"/>
    <n v="13"/>
    <s v="V"/>
    <s v="V"/>
    <s v="V"/>
    <s v="V"/>
    <m/>
    <m/>
    <m/>
    <m/>
    <m/>
    <m/>
    <m/>
    <m/>
    <m/>
    <m/>
    <m/>
  </r>
  <r>
    <x v="784"/>
    <x v="24"/>
    <x v="1040"/>
    <n v="11"/>
    <n v="0"/>
    <n v="0"/>
    <n v="0"/>
    <n v="0"/>
    <n v="0"/>
    <n v="0"/>
    <n v="0"/>
    <m/>
    <m/>
    <m/>
    <m/>
    <m/>
    <m/>
    <m/>
    <m/>
    <m/>
    <m/>
    <m/>
    <m/>
    <m/>
    <m/>
    <m/>
  </r>
  <r>
    <x v="784"/>
    <x v="6"/>
    <x v="1080"/>
    <n v="2"/>
    <n v="0"/>
    <n v="0"/>
    <n v="0"/>
    <n v="0"/>
    <n v="0"/>
    <n v="0"/>
    <n v="0"/>
    <m/>
    <m/>
    <m/>
    <m/>
    <m/>
    <m/>
    <m/>
    <m/>
    <m/>
    <m/>
    <m/>
    <m/>
    <m/>
    <m/>
    <m/>
  </r>
  <r>
    <x v="784"/>
    <x v="6"/>
    <x v="1086"/>
    <n v="1"/>
    <n v="0"/>
    <n v="0"/>
    <n v="0"/>
    <n v="0"/>
    <n v="0"/>
    <n v="0"/>
    <n v="0"/>
    <m/>
    <m/>
    <m/>
    <m/>
    <m/>
    <m/>
    <m/>
    <m/>
    <m/>
    <m/>
    <m/>
    <m/>
    <m/>
    <m/>
    <m/>
  </r>
  <r>
    <x v="784"/>
    <x v="6"/>
    <x v="1087"/>
    <n v="4"/>
    <n v="4"/>
    <n v="0"/>
    <n v="0"/>
    <n v="0"/>
    <n v="0"/>
    <n v="0"/>
    <n v="0"/>
    <m/>
    <m/>
    <m/>
    <m/>
    <m/>
    <m/>
    <m/>
    <m/>
    <m/>
    <m/>
    <m/>
    <m/>
    <m/>
    <m/>
    <m/>
  </r>
  <r>
    <x v="784"/>
    <x v="1"/>
    <x v="1074"/>
    <n v="13"/>
    <n v="8"/>
    <n v="0"/>
    <n v="27"/>
    <n v="0"/>
    <n v="7"/>
    <n v="0"/>
    <n v="34"/>
    <s v="V"/>
    <m/>
    <s v="V"/>
    <s v="V"/>
    <m/>
    <m/>
    <m/>
    <m/>
    <m/>
    <m/>
    <m/>
    <m/>
    <m/>
    <m/>
    <m/>
  </r>
  <r>
    <x v="785"/>
    <x v="4"/>
    <x v="1066"/>
    <n v="6"/>
    <n v="4"/>
    <n v="0"/>
    <n v="20"/>
    <n v="0"/>
    <n v="0"/>
    <n v="0"/>
    <n v="20"/>
    <m/>
    <m/>
    <s v="V"/>
    <s v="V"/>
    <m/>
    <m/>
    <m/>
    <m/>
    <m/>
    <m/>
    <m/>
    <m/>
    <m/>
    <m/>
    <m/>
  </r>
  <r>
    <x v="785"/>
    <x v="24"/>
    <x v="1041"/>
    <n v="3"/>
    <n v="0"/>
    <n v="0"/>
    <n v="0"/>
    <n v="0"/>
    <n v="3"/>
    <n v="0"/>
    <n v="3"/>
    <s v="V"/>
    <m/>
    <m/>
    <m/>
    <m/>
    <m/>
    <m/>
    <m/>
    <m/>
    <m/>
    <m/>
    <m/>
    <m/>
    <m/>
    <m/>
  </r>
  <r>
    <x v="785"/>
    <x v="6"/>
    <x v="1088"/>
    <n v="13"/>
    <n v="4"/>
    <n v="0"/>
    <n v="5"/>
    <n v="0"/>
    <n v="0"/>
    <n v="0"/>
    <n v="5"/>
    <s v="V"/>
    <s v="V"/>
    <s v="V"/>
    <s v="V"/>
    <m/>
    <m/>
    <m/>
    <m/>
    <m/>
    <m/>
    <m/>
    <m/>
    <m/>
    <m/>
    <m/>
  </r>
  <r>
    <x v="785"/>
    <x v="2"/>
    <x v="1076"/>
    <n v="4"/>
    <n v="0"/>
    <n v="0"/>
    <n v="0"/>
    <n v="0"/>
    <n v="0"/>
    <n v="0"/>
    <n v="0"/>
    <m/>
    <m/>
    <m/>
    <m/>
    <m/>
    <m/>
    <m/>
    <m/>
    <m/>
    <m/>
    <m/>
    <m/>
    <m/>
    <m/>
    <m/>
  </r>
  <r>
    <x v="785"/>
    <x v="4"/>
    <x v="1022"/>
    <n v="13"/>
    <n v="0"/>
    <n v="0"/>
    <n v="1"/>
    <n v="1"/>
    <n v="1"/>
    <n v="0"/>
    <n v="3"/>
    <s v="V"/>
    <m/>
    <s v="V"/>
    <s v="V"/>
    <m/>
    <m/>
    <m/>
    <m/>
    <m/>
    <m/>
    <m/>
    <m/>
    <m/>
    <m/>
    <m/>
  </r>
  <r>
    <x v="785"/>
    <x v="1"/>
    <x v="1089"/>
    <n v="1"/>
    <n v="1"/>
    <n v="0"/>
    <n v="0"/>
    <n v="0"/>
    <n v="0"/>
    <n v="0"/>
    <n v="0"/>
    <m/>
    <m/>
    <m/>
    <m/>
    <m/>
    <m/>
    <m/>
    <m/>
    <m/>
    <m/>
    <m/>
    <m/>
    <m/>
    <m/>
    <m/>
  </r>
  <r>
    <x v="785"/>
    <x v="1"/>
    <x v="1090"/>
    <n v="8"/>
    <n v="8"/>
    <n v="0"/>
    <n v="0"/>
    <n v="0"/>
    <n v="0"/>
    <n v="0"/>
    <n v="0"/>
    <m/>
    <m/>
    <m/>
    <m/>
    <m/>
    <m/>
    <m/>
    <m/>
    <m/>
    <m/>
    <m/>
    <m/>
    <m/>
    <m/>
    <m/>
  </r>
  <r>
    <x v="786"/>
    <x v="1"/>
    <x v="1071"/>
    <n v="5"/>
    <n v="0"/>
    <n v="0"/>
    <n v="0"/>
    <n v="0"/>
    <n v="0"/>
    <n v="0"/>
    <n v="0"/>
    <m/>
    <m/>
    <m/>
    <m/>
    <m/>
    <m/>
    <m/>
    <m/>
    <m/>
    <m/>
    <m/>
    <m/>
    <m/>
    <m/>
    <m/>
  </r>
  <r>
    <x v="786"/>
    <x v="0"/>
    <x v="1091"/>
    <n v="13"/>
    <n v="0"/>
    <n v="0"/>
    <n v="0"/>
    <n v="0"/>
    <n v="0"/>
    <n v="0"/>
    <n v="0"/>
    <m/>
    <m/>
    <m/>
    <m/>
    <m/>
    <m/>
    <m/>
    <m/>
    <m/>
    <m/>
    <m/>
    <m/>
    <m/>
    <m/>
    <m/>
  </r>
  <r>
    <x v="786"/>
    <x v="2"/>
    <x v="1073"/>
    <n v="8"/>
    <n v="0"/>
    <n v="0"/>
    <n v="0"/>
    <n v="0"/>
    <n v="0"/>
    <n v="0"/>
    <n v="0"/>
    <m/>
    <m/>
    <m/>
    <m/>
    <m/>
    <m/>
    <m/>
    <m/>
    <m/>
    <m/>
    <m/>
    <m/>
    <m/>
    <m/>
    <m/>
  </r>
  <r>
    <x v="786"/>
    <x v="0"/>
    <x v="1092"/>
    <n v="13"/>
    <n v="0"/>
    <n v="0"/>
    <n v="0"/>
    <n v="0"/>
    <n v="0"/>
    <n v="0"/>
    <n v="0"/>
    <m/>
    <m/>
    <m/>
    <m/>
    <m/>
    <m/>
    <m/>
    <m/>
    <m/>
    <m/>
    <m/>
    <m/>
    <m/>
    <m/>
    <m/>
  </r>
  <r>
    <x v="786"/>
    <x v="4"/>
    <x v="1072"/>
    <n v="3"/>
    <n v="0"/>
    <n v="0"/>
    <n v="0"/>
    <n v="0"/>
    <n v="0"/>
    <n v="0"/>
    <n v="0"/>
    <m/>
    <m/>
    <m/>
    <m/>
    <m/>
    <m/>
    <m/>
    <m/>
    <m/>
    <m/>
    <m/>
    <m/>
    <m/>
    <m/>
    <m/>
  </r>
  <r>
    <x v="786"/>
    <x v="0"/>
    <x v="1093"/>
    <n v="13"/>
    <n v="0"/>
    <n v="0"/>
    <n v="0"/>
    <n v="0"/>
    <n v="0"/>
    <n v="0"/>
    <n v="0"/>
    <m/>
    <m/>
    <m/>
    <m/>
    <m/>
    <m/>
    <m/>
    <m/>
    <m/>
    <m/>
    <m/>
    <m/>
    <m/>
    <m/>
    <m/>
  </r>
  <r>
    <x v="786"/>
    <x v="0"/>
    <x v="1094"/>
    <n v="13"/>
    <n v="0"/>
    <n v="0"/>
    <n v="0"/>
    <n v="0"/>
    <n v="0"/>
    <n v="0"/>
    <n v="0"/>
    <m/>
    <m/>
    <m/>
    <m/>
    <m/>
    <m/>
    <m/>
    <m/>
    <m/>
    <m/>
    <m/>
    <m/>
    <m/>
    <m/>
    <m/>
  </r>
  <r>
    <x v="786"/>
    <x v="6"/>
    <x v="1095"/>
    <n v="3"/>
    <n v="0"/>
    <n v="0"/>
    <n v="0"/>
    <n v="0"/>
    <n v="0"/>
    <n v="0"/>
    <n v="0"/>
    <m/>
    <m/>
    <m/>
    <m/>
    <m/>
    <m/>
    <m/>
    <m/>
    <m/>
    <m/>
    <m/>
    <m/>
    <m/>
    <m/>
    <m/>
  </r>
  <r>
    <x v="786"/>
    <x v="6"/>
    <x v="1096"/>
    <n v="12"/>
    <n v="0"/>
    <n v="0"/>
    <n v="0"/>
    <n v="0"/>
    <n v="0"/>
    <n v="0"/>
    <n v="0"/>
    <m/>
    <m/>
    <m/>
    <m/>
    <m/>
    <m/>
    <m/>
    <m/>
    <m/>
    <m/>
    <m/>
    <m/>
    <m/>
    <m/>
    <m/>
  </r>
  <r>
    <x v="786"/>
    <x v="6"/>
    <x v="1087"/>
    <n v="4"/>
    <n v="4"/>
    <n v="0"/>
    <n v="0"/>
    <n v="0"/>
    <n v="0"/>
    <n v="0"/>
    <n v="0"/>
    <m/>
    <m/>
    <m/>
    <m/>
    <m/>
    <m/>
    <m/>
    <m/>
    <m/>
    <m/>
    <m/>
    <m/>
    <m/>
    <m/>
    <m/>
  </r>
  <r>
    <x v="786"/>
    <x v="1"/>
    <x v="1042"/>
    <n v="13"/>
    <n v="7"/>
    <n v="0"/>
    <n v="11"/>
    <n v="0"/>
    <n v="0"/>
    <n v="0"/>
    <n v="11"/>
    <s v="V"/>
    <s v="V"/>
    <s v="V"/>
    <s v="V"/>
    <m/>
    <m/>
    <m/>
    <m/>
    <m/>
    <m/>
    <m/>
    <m/>
    <m/>
    <m/>
    <m/>
  </r>
  <r>
    <x v="786"/>
    <x v="2"/>
    <x v="1097"/>
    <n v="3"/>
    <n v="3"/>
    <n v="0"/>
    <n v="8"/>
    <n v="0"/>
    <n v="4"/>
    <n v="0"/>
    <n v="12"/>
    <s v="V"/>
    <m/>
    <s v="V"/>
    <s v="V"/>
    <m/>
    <m/>
    <m/>
    <m/>
    <m/>
    <m/>
    <m/>
    <m/>
    <m/>
    <m/>
    <m/>
  </r>
  <r>
    <x v="787"/>
    <x v="24"/>
    <x v="1083"/>
    <n v="4"/>
    <n v="0"/>
    <n v="0"/>
    <n v="0"/>
    <n v="0"/>
    <n v="0"/>
    <n v="0"/>
    <n v="0"/>
    <m/>
    <m/>
    <m/>
    <m/>
    <m/>
    <m/>
    <m/>
    <m/>
    <m/>
    <m/>
    <m/>
    <m/>
    <m/>
    <m/>
    <m/>
  </r>
  <r>
    <x v="787"/>
    <x v="24"/>
    <x v="1066"/>
    <n v="2"/>
    <n v="0"/>
    <n v="0"/>
    <n v="0"/>
    <n v="0"/>
    <n v="0"/>
    <n v="0"/>
    <n v="0"/>
    <m/>
    <m/>
    <m/>
    <m/>
    <m/>
    <m/>
    <m/>
    <m/>
    <m/>
    <m/>
    <m/>
    <m/>
    <m/>
    <m/>
    <m/>
  </r>
  <r>
    <x v="787"/>
    <x v="1"/>
    <x v="1089"/>
    <n v="1"/>
    <n v="1"/>
    <n v="0"/>
    <n v="0"/>
    <n v="0"/>
    <n v="0"/>
    <n v="0"/>
    <n v="0"/>
    <m/>
    <m/>
    <m/>
    <m/>
    <m/>
    <m/>
    <m/>
    <m/>
    <m/>
    <m/>
    <m/>
    <m/>
    <m/>
    <m/>
    <m/>
  </r>
  <r>
    <x v="787"/>
    <x v="1"/>
    <x v="1098"/>
    <n v="8"/>
    <n v="8"/>
    <n v="0"/>
    <n v="0"/>
    <n v="0"/>
    <n v="0"/>
    <n v="0"/>
    <n v="0"/>
    <m/>
    <m/>
    <m/>
    <m/>
    <m/>
    <m/>
    <m/>
    <m/>
    <m/>
    <m/>
    <m/>
    <m/>
    <m/>
    <m/>
    <m/>
  </r>
  <r>
    <x v="788"/>
    <x v="24"/>
    <x v="1064"/>
    <n v="4"/>
    <n v="0"/>
    <n v="0"/>
    <n v="2"/>
    <n v="0"/>
    <n v="0"/>
    <n v="0"/>
    <n v="2"/>
    <m/>
    <m/>
    <s v="V"/>
    <s v="V"/>
    <m/>
    <m/>
    <m/>
    <m/>
    <m/>
    <m/>
    <m/>
    <m/>
    <m/>
    <m/>
    <m/>
  </r>
  <r>
    <x v="788"/>
    <x v="24"/>
    <x v="1065"/>
    <n v="8"/>
    <n v="0"/>
    <n v="0"/>
    <n v="0"/>
    <n v="0"/>
    <n v="1"/>
    <n v="0"/>
    <n v="1"/>
    <s v="V"/>
    <m/>
    <m/>
    <m/>
    <m/>
    <m/>
    <m/>
    <m/>
    <m/>
    <m/>
    <m/>
    <m/>
    <m/>
    <m/>
    <m/>
  </r>
  <r>
    <x v="788"/>
    <x v="1"/>
    <x v="1078"/>
    <n v="13"/>
    <n v="4"/>
    <n v="0"/>
    <n v="6"/>
    <n v="0"/>
    <n v="4"/>
    <n v="0"/>
    <n v="10"/>
    <s v="V"/>
    <s v="V"/>
    <s v="V"/>
    <s v="V"/>
    <m/>
    <m/>
    <m/>
    <m/>
    <m/>
    <m/>
    <m/>
    <m/>
    <m/>
    <m/>
    <m/>
  </r>
  <r>
    <x v="789"/>
    <x v="1"/>
    <x v="1099"/>
    <n v="7"/>
    <n v="0"/>
    <n v="0"/>
    <n v="0"/>
    <n v="0"/>
    <n v="0"/>
    <n v="0"/>
    <n v="0"/>
    <m/>
    <m/>
    <m/>
    <m/>
    <m/>
    <m/>
    <m/>
    <m/>
    <m/>
    <m/>
    <m/>
    <m/>
    <m/>
    <m/>
    <m/>
  </r>
  <r>
    <x v="789"/>
    <x v="4"/>
    <x v="1100"/>
    <n v="4"/>
    <n v="4"/>
    <n v="0"/>
    <n v="0"/>
    <n v="0"/>
    <n v="0"/>
    <n v="0"/>
    <n v="0"/>
    <m/>
    <m/>
    <m/>
    <m/>
    <m/>
    <m/>
    <m/>
    <m/>
    <m/>
    <m/>
    <m/>
    <m/>
    <m/>
    <m/>
    <m/>
  </r>
  <r>
    <x v="789"/>
    <x v="4"/>
    <x v="1101"/>
    <n v="2"/>
    <n v="2"/>
    <n v="0"/>
    <n v="0"/>
    <n v="0"/>
    <n v="0"/>
    <n v="0"/>
    <n v="0"/>
    <m/>
    <m/>
    <m/>
    <m/>
    <m/>
    <m/>
    <m/>
    <m/>
    <m/>
    <m/>
    <m/>
    <m/>
    <m/>
    <m/>
    <m/>
  </r>
  <r>
    <x v="789"/>
    <x v="2"/>
    <x v="1097"/>
    <n v="3"/>
    <n v="3"/>
    <n v="0"/>
    <n v="9"/>
    <n v="0"/>
    <n v="0"/>
    <n v="0"/>
    <n v="9"/>
    <m/>
    <m/>
    <s v="V"/>
    <s v="V"/>
    <m/>
    <m/>
    <m/>
    <m/>
    <m/>
    <m/>
    <m/>
    <m/>
    <m/>
    <m/>
    <m/>
  </r>
  <r>
    <x v="789"/>
    <x v="6"/>
    <x v="1102"/>
    <n v="13"/>
    <n v="3"/>
    <n v="0"/>
    <n v="5"/>
    <n v="0"/>
    <n v="0"/>
    <n v="0"/>
    <n v="5"/>
    <s v="V"/>
    <s v="V"/>
    <s v="V"/>
    <s v="V"/>
    <m/>
    <m/>
    <m/>
    <m/>
    <m/>
    <m/>
    <m/>
    <m/>
    <m/>
    <m/>
    <m/>
  </r>
  <r>
    <x v="789"/>
    <x v="1"/>
    <x v="1044"/>
    <n v="12"/>
    <n v="6"/>
    <n v="0"/>
    <n v="30"/>
    <n v="0"/>
    <n v="0"/>
    <n v="0"/>
    <n v="30"/>
    <s v="V"/>
    <m/>
    <s v="V"/>
    <s v="V"/>
    <m/>
    <m/>
    <m/>
    <m/>
    <m/>
    <m/>
    <m/>
    <m/>
    <m/>
    <m/>
    <m/>
  </r>
  <r>
    <x v="790"/>
    <x v="4"/>
    <x v="1058"/>
    <n v="3"/>
    <n v="0"/>
    <n v="0"/>
    <n v="0"/>
    <n v="0"/>
    <n v="0"/>
    <n v="0"/>
    <n v="0"/>
    <m/>
    <m/>
    <m/>
    <m/>
    <m/>
    <m/>
    <m/>
    <m/>
    <m/>
    <m/>
    <m/>
    <m/>
    <m/>
    <m/>
    <m/>
  </r>
  <r>
    <x v="790"/>
    <x v="6"/>
    <x v="1087"/>
    <n v="4"/>
    <n v="0"/>
    <n v="0"/>
    <n v="0"/>
    <n v="0"/>
    <n v="0"/>
    <n v="0"/>
    <n v="0"/>
    <m/>
    <m/>
    <m/>
    <m/>
    <m/>
    <m/>
    <m/>
    <m/>
    <m/>
    <m/>
    <m/>
    <m/>
    <m/>
    <m/>
    <m/>
  </r>
  <r>
    <x v="791"/>
    <x v="6"/>
    <x v="1103"/>
    <n v="3"/>
    <n v="3"/>
    <n v="0"/>
    <n v="0"/>
    <n v="0"/>
    <n v="0"/>
    <n v="0"/>
    <n v="0"/>
    <m/>
    <m/>
    <m/>
    <m/>
    <m/>
    <m/>
    <m/>
    <m/>
    <m/>
    <m/>
    <m/>
    <m/>
    <m/>
    <m/>
    <m/>
  </r>
  <r>
    <x v="791"/>
    <x v="1"/>
    <x v="1104"/>
    <n v="4"/>
    <n v="1"/>
    <n v="0"/>
    <n v="2"/>
    <n v="2"/>
    <n v="0"/>
    <n v="0"/>
    <n v="4"/>
    <s v="V"/>
    <m/>
    <s v="V"/>
    <s v="V"/>
    <m/>
    <m/>
    <m/>
    <m/>
    <m/>
    <m/>
    <m/>
    <m/>
    <m/>
    <m/>
    <m/>
  </r>
  <r>
    <x v="792"/>
    <x v="24"/>
    <x v="1053"/>
    <n v="5"/>
    <n v="5"/>
    <n v="0"/>
    <n v="0"/>
    <n v="0"/>
    <n v="0"/>
    <n v="0"/>
    <n v="0"/>
    <m/>
    <m/>
    <m/>
    <m/>
    <m/>
    <m/>
    <m/>
    <m/>
    <m/>
    <m/>
    <m/>
    <m/>
    <m/>
    <m/>
    <m/>
  </r>
  <r>
    <x v="792"/>
    <x v="1"/>
    <x v="1077"/>
    <n v="6"/>
    <n v="6"/>
    <n v="0"/>
    <n v="0"/>
    <n v="0"/>
    <n v="0"/>
    <n v="0"/>
    <n v="0"/>
    <m/>
    <m/>
    <m/>
    <m/>
    <m/>
    <m/>
    <m/>
    <m/>
    <m/>
    <m/>
    <m/>
    <m/>
    <m/>
    <m/>
    <m/>
  </r>
  <r>
    <x v="793"/>
    <x v="1"/>
    <x v="1098"/>
    <n v="8"/>
    <n v="8"/>
    <n v="0"/>
    <n v="0"/>
    <n v="0"/>
    <n v="0"/>
    <n v="0"/>
    <n v="0"/>
    <m/>
    <m/>
    <m/>
    <m/>
    <m/>
    <m/>
    <m/>
    <m/>
    <m/>
    <m/>
    <m/>
    <m/>
    <m/>
    <m/>
    <m/>
  </r>
  <r>
    <x v="794"/>
    <x v="24"/>
    <x v="1057"/>
    <n v="5"/>
    <n v="0"/>
    <n v="0"/>
    <n v="2"/>
    <n v="0"/>
    <n v="0"/>
    <n v="0"/>
    <n v="2"/>
    <m/>
    <m/>
    <s v="V"/>
    <s v="V"/>
    <m/>
    <m/>
    <m/>
    <m/>
    <m/>
    <m/>
    <m/>
    <m/>
    <m/>
    <m/>
    <m/>
  </r>
  <r>
    <x v="794"/>
    <x v="2"/>
    <x v="1071"/>
    <n v="5"/>
    <n v="0"/>
    <n v="0"/>
    <n v="0"/>
    <n v="0"/>
    <n v="0"/>
    <n v="0"/>
    <n v="0"/>
    <m/>
    <m/>
    <m/>
    <m/>
    <m/>
    <m/>
    <m/>
    <m/>
    <m/>
    <m/>
    <m/>
    <m/>
    <m/>
    <m/>
    <m/>
  </r>
  <r>
    <x v="794"/>
    <x v="1"/>
    <x v="1105"/>
    <n v="8"/>
    <n v="7"/>
    <n v="0"/>
    <n v="29"/>
    <n v="0"/>
    <n v="0"/>
    <n v="0"/>
    <n v="29"/>
    <s v="V"/>
    <s v="V"/>
    <s v="V"/>
    <s v="V"/>
    <m/>
    <m/>
    <m/>
    <m/>
    <m/>
    <m/>
    <m/>
    <m/>
    <m/>
    <m/>
    <m/>
  </r>
  <r>
    <x v="795"/>
    <x v="4"/>
    <x v="1073"/>
    <n v="8"/>
    <n v="0"/>
    <n v="0"/>
    <n v="0"/>
    <n v="0"/>
    <n v="0"/>
    <n v="0"/>
    <n v="0"/>
    <m/>
    <m/>
    <m/>
    <m/>
    <m/>
    <m/>
    <m/>
    <m/>
    <m/>
    <m/>
    <m/>
    <m/>
    <m/>
    <m/>
    <m/>
  </r>
  <r>
    <x v="795"/>
    <x v="4"/>
    <x v="1076"/>
    <n v="4"/>
    <n v="0"/>
    <n v="0"/>
    <n v="0"/>
    <n v="0"/>
    <n v="0"/>
    <n v="0"/>
    <n v="0"/>
    <m/>
    <m/>
    <m/>
    <m/>
    <m/>
    <m/>
    <m/>
    <m/>
    <m/>
    <m/>
    <m/>
    <m/>
    <m/>
    <m/>
    <m/>
  </r>
  <r>
    <x v="796"/>
    <x v="24"/>
    <x v="1053"/>
    <n v="8"/>
    <n v="8"/>
    <n v="0"/>
    <n v="0"/>
    <n v="0"/>
    <n v="0"/>
    <n v="0"/>
    <n v="0"/>
    <m/>
    <m/>
    <m/>
    <m/>
    <m/>
    <m/>
    <m/>
    <m/>
    <m/>
    <m/>
    <m/>
    <m/>
    <m/>
    <m/>
    <m/>
  </r>
  <r>
    <x v="797"/>
    <x v="6"/>
    <x v="1106"/>
    <n v="3"/>
    <n v="0"/>
    <n v="0"/>
    <n v="0"/>
    <n v="0"/>
    <n v="0"/>
    <n v="0"/>
    <n v="0"/>
    <m/>
    <m/>
    <m/>
    <m/>
    <m/>
    <m/>
    <m/>
    <m/>
    <m/>
    <m/>
    <m/>
    <m/>
    <m/>
    <m/>
    <m/>
  </r>
  <r>
    <x v="798"/>
    <x v="3"/>
    <x v="1072"/>
    <n v="3"/>
    <n v="0"/>
    <n v="0"/>
    <n v="0"/>
    <n v="0"/>
    <n v="0"/>
    <n v="0"/>
    <n v="0"/>
    <m/>
    <m/>
    <m/>
    <m/>
    <m/>
    <m/>
    <m/>
    <m/>
    <m/>
    <m/>
    <m/>
    <m/>
    <m/>
    <m/>
    <m/>
  </r>
  <r>
    <x v="799"/>
    <x v="1"/>
    <x v="1089"/>
    <n v="1"/>
    <n v="0"/>
    <n v="0"/>
    <n v="2"/>
    <n v="0"/>
    <n v="0"/>
    <n v="0"/>
    <n v="2"/>
    <s v="V"/>
    <m/>
    <m/>
    <m/>
    <m/>
    <m/>
    <m/>
    <m/>
    <m/>
    <m/>
    <m/>
    <m/>
    <m/>
    <m/>
    <m/>
  </r>
  <r>
    <x v="799"/>
    <x v="1"/>
    <x v="1077"/>
    <n v="6"/>
    <n v="0"/>
    <n v="0"/>
    <n v="0"/>
    <n v="0"/>
    <n v="0"/>
    <n v="0"/>
    <n v="0"/>
    <m/>
    <m/>
    <m/>
    <m/>
    <m/>
    <m/>
    <m/>
    <m/>
    <m/>
    <m/>
    <m/>
    <m/>
    <m/>
    <m/>
    <m/>
  </r>
  <r>
    <x v="799"/>
    <x v="1"/>
    <x v="1104"/>
    <n v="1"/>
    <n v="0"/>
    <n v="0"/>
    <n v="0"/>
    <n v="0"/>
    <n v="0"/>
    <n v="0"/>
    <n v="0"/>
    <m/>
    <m/>
    <m/>
    <m/>
    <m/>
    <m/>
    <m/>
    <m/>
    <m/>
    <m/>
    <m/>
    <m/>
    <m/>
    <m/>
    <m/>
  </r>
  <r>
    <x v="800"/>
    <x v="2"/>
    <x v="1097"/>
    <n v="3"/>
    <n v="0"/>
    <n v="0"/>
    <n v="1"/>
    <n v="0"/>
    <n v="0"/>
    <n v="0"/>
    <n v="1"/>
    <m/>
    <m/>
    <s v="V"/>
    <s v="V"/>
    <m/>
    <m/>
    <m/>
    <m/>
    <m/>
    <m/>
    <m/>
    <m/>
    <m/>
    <m/>
    <m/>
  </r>
  <r>
    <x v="800"/>
    <x v="4"/>
    <x v="1071"/>
    <n v="5"/>
    <n v="0"/>
    <n v="0"/>
    <n v="1"/>
    <n v="0"/>
    <n v="0"/>
    <n v="0"/>
    <n v="1"/>
    <m/>
    <m/>
    <s v="V"/>
    <s v="V"/>
    <m/>
    <m/>
    <m/>
    <m/>
    <m/>
    <m/>
    <m/>
    <m/>
    <m/>
    <m/>
    <m/>
  </r>
  <r>
    <x v="801"/>
    <x v="2"/>
    <x v="1090"/>
    <n v="1"/>
    <n v="0"/>
    <n v="0"/>
    <n v="1"/>
    <n v="0"/>
    <n v="0"/>
    <n v="0"/>
    <n v="1"/>
    <m/>
    <m/>
    <s v="V"/>
    <s v="V"/>
    <m/>
    <m/>
    <m/>
    <m/>
    <m/>
    <m/>
    <m/>
    <m/>
    <m/>
    <m/>
    <m/>
  </r>
  <r>
    <x v="802"/>
    <x v="2"/>
    <x v="1074"/>
    <n v="5"/>
    <n v="0"/>
    <n v="0"/>
    <n v="0"/>
    <n v="0"/>
    <n v="0"/>
    <n v="0"/>
    <n v="0"/>
    <m/>
    <m/>
    <m/>
    <m/>
    <m/>
    <m/>
    <m/>
    <m/>
    <m/>
    <m/>
    <m/>
    <m/>
    <m/>
    <m/>
    <m/>
  </r>
  <r>
    <x v="803"/>
    <x v="1"/>
    <x v="1105"/>
    <n v="7"/>
    <n v="4"/>
    <n v="0"/>
    <n v="10"/>
    <n v="0"/>
    <n v="0"/>
    <n v="0"/>
    <n v="10"/>
    <s v="V"/>
    <s v="V"/>
    <m/>
    <m/>
    <m/>
    <m/>
    <m/>
    <m/>
    <m/>
    <m/>
    <m/>
    <m/>
    <m/>
    <m/>
    <m/>
  </r>
  <r>
    <x v="803"/>
    <x v="1"/>
    <x v="1107"/>
    <n v="6"/>
    <n v="2"/>
    <n v="0"/>
    <n v="7"/>
    <n v="0"/>
    <n v="1"/>
    <n v="0"/>
    <n v="8"/>
    <s v="V"/>
    <s v="V"/>
    <s v="V"/>
    <s v="V"/>
    <m/>
    <m/>
    <m/>
    <m/>
    <m/>
    <m/>
    <m/>
    <m/>
    <m/>
    <m/>
    <m/>
  </r>
  <r>
    <x v="804"/>
    <x v="3"/>
    <x v="1022"/>
    <n v="13"/>
    <n v="2"/>
    <n v="0"/>
    <n v="3"/>
    <n v="0"/>
    <n v="2"/>
    <n v="0"/>
    <n v="5"/>
    <s v="V"/>
    <m/>
    <s v="V"/>
    <s v="V"/>
    <m/>
    <m/>
    <m/>
    <m/>
    <m/>
    <m/>
    <m/>
    <m/>
    <m/>
    <m/>
    <m/>
  </r>
  <r>
    <x v="804"/>
    <x v="4"/>
    <x v="1072"/>
    <n v="3"/>
    <n v="3"/>
    <n v="0"/>
    <n v="0"/>
    <n v="0"/>
    <n v="0"/>
    <n v="0"/>
    <n v="0"/>
    <m/>
    <m/>
    <m/>
    <m/>
    <m/>
    <m/>
    <m/>
    <m/>
    <m/>
    <m/>
    <m/>
    <m/>
    <m/>
    <m/>
    <m/>
  </r>
  <r>
    <x v="804"/>
    <x v="3"/>
    <x v="1073"/>
    <n v="8"/>
    <n v="3"/>
    <n v="0"/>
    <n v="0"/>
    <n v="0"/>
    <n v="0"/>
    <n v="0"/>
    <n v="0"/>
    <m/>
    <m/>
    <m/>
    <m/>
    <m/>
    <m/>
    <m/>
    <m/>
    <m/>
    <m/>
    <m/>
    <m/>
    <m/>
    <m/>
    <m/>
  </r>
  <r>
    <x v="805"/>
    <x v="24"/>
    <x v="1101"/>
    <n v="2"/>
    <n v="0"/>
    <n v="0"/>
    <n v="0"/>
    <n v="0"/>
    <n v="0"/>
    <n v="0"/>
    <n v="0"/>
    <m/>
    <m/>
    <m/>
    <m/>
    <m/>
    <m/>
    <m/>
    <m/>
    <m/>
    <m/>
    <m/>
    <m/>
    <m/>
    <m/>
    <m/>
  </r>
  <r>
    <x v="805"/>
    <x v="24"/>
    <x v="1100"/>
    <n v="4"/>
    <n v="0"/>
    <n v="0"/>
    <n v="0"/>
    <n v="0"/>
    <n v="0"/>
    <n v="0"/>
    <n v="0"/>
    <m/>
    <m/>
    <m/>
    <m/>
    <m/>
    <m/>
    <m/>
    <m/>
    <m/>
    <m/>
    <m/>
    <m/>
    <m/>
    <m/>
    <m/>
  </r>
  <r>
    <x v="805"/>
    <x v="1"/>
    <x v="1094"/>
    <n v="13"/>
    <n v="2"/>
    <n v="0"/>
    <n v="6"/>
    <n v="0"/>
    <n v="0"/>
    <n v="0"/>
    <n v="6"/>
    <s v="V"/>
    <m/>
    <m/>
    <m/>
    <m/>
    <m/>
    <m/>
    <m/>
    <m/>
    <m/>
    <m/>
    <m/>
    <m/>
    <m/>
    <m/>
  </r>
  <r>
    <x v="805"/>
    <x v="3"/>
    <x v="1076"/>
    <n v="4"/>
    <n v="0"/>
    <n v="0"/>
    <n v="2"/>
    <n v="0"/>
    <n v="0"/>
    <n v="0"/>
    <n v="2"/>
    <m/>
    <m/>
    <s v="V"/>
    <s v="V"/>
    <m/>
    <m/>
    <m/>
    <m/>
    <m/>
    <m/>
    <m/>
    <m/>
    <m/>
    <m/>
    <m/>
  </r>
  <r>
    <x v="806"/>
    <x v="3"/>
    <x v="1073"/>
    <n v="8"/>
    <n v="8"/>
    <n v="0"/>
    <n v="0"/>
    <n v="0"/>
    <n v="0"/>
    <n v="0"/>
    <n v="0"/>
    <m/>
    <m/>
    <m/>
    <m/>
    <m/>
    <m/>
    <m/>
    <m/>
    <m/>
    <m/>
    <m/>
    <m/>
    <m/>
    <m/>
    <m/>
  </r>
  <r>
    <x v="806"/>
    <x v="1"/>
    <x v="1108"/>
    <n v="2"/>
    <n v="1"/>
    <n v="0"/>
    <n v="6"/>
    <n v="0"/>
    <n v="0"/>
    <n v="0"/>
    <n v="6"/>
    <s v="V"/>
    <m/>
    <m/>
    <m/>
    <m/>
    <m/>
    <m/>
    <m/>
    <m/>
    <m/>
    <m/>
    <m/>
    <m/>
    <m/>
    <m/>
  </r>
  <r>
    <x v="807"/>
    <x v="1"/>
    <x v="1093"/>
    <n v="13"/>
    <n v="0"/>
    <n v="0"/>
    <n v="3"/>
    <n v="0"/>
    <n v="0"/>
    <n v="0"/>
    <n v="3"/>
    <m/>
    <m/>
    <s v="V"/>
    <s v="V"/>
    <m/>
    <m/>
    <m/>
    <m/>
    <m/>
    <m/>
    <m/>
    <m/>
    <m/>
    <m/>
    <m/>
  </r>
  <r>
    <x v="807"/>
    <x v="1"/>
    <x v="1092"/>
    <n v="13"/>
    <n v="0"/>
    <n v="0"/>
    <n v="4"/>
    <n v="0"/>
    <n v="0"/>
    <n v="0"/>
    <n v="4"/>
    <s v="V"/>
    <s v="V"/>
    <m/>
    <m/>
    <m/>
    <m/>
    <m/>
    <m/>
    <m/>
    <m/>
    <m/>
    <m/>
    <m/>
    <m/>
    <m/>
  </r>
  <r>
    <x v="807"/>
    <x v="4"/>
    <x v="1090"/>
    <n v="1"/>
    <n v="0"/>
    <n v="0"/>
    <n v="1"/>
    <n v="0"/>
    <n v="0"/>
    <n v="0"/>
    <n v="1"/>
    <s v="V"/>
    <m/>
    <m/>
    <m/>
    <m/>
    <m/>
    <m/>
    <m/>
    <m/>
    <m/>
    <m/>
    <m/>
    <m/>
    <m/>
    <m/>
  </r>
  <r>
    <x v="807"/>
    <x v="4"/>
    <x v="1072"/>
    <n v="3"/>
    <n v="3"/>
    <n v="0"/>
    <n v="0"/>
    <n v="0"/>
    <n v="0"/>
    <n v="0"/>
    <n v="0"/>
    <m/>
    <m/>
    <m/>
    <m/>
    <m/>
    <m/>
    <m/>
    <m/>
    <m/>
    <m/>
    <m/>
    <m/>
    <m/>
    <m/>
    <m/>
  </r>
  <r>
    <x v="808"/>
    <x v="4"/>
    <x v="1049"/>
    <n v="9"/>
    <n v="1"/>
    <n v="0"/>
    <n v="6"/>
    <n v="0"/>
    <n v="0"/>
    <n v="0"/>
    <n v="6"/>
    <m/>
    <m/>
    <s v="V"/>
    <s v="V"/>
    <m/>
    <m/>
    <m/>
    <m/>
    <m/>
    <m/>
    <m/>
    <m/>
    <m/>
    <m/>
    <m/>
  </r>
  <r>
    <x v="809"/>
    <x v="3"/>
    <x v="1109"/>
    <n v="2"/>
    <n v="0"/>
    <n v="0"/>
    <n v="2"/>
    <n v="0"/>
    <n v="1"/>
    <n v="0"/>
    <n v="3"/>
    <s v="V"/>
    <m/>
    <s v="V"/>
    <s v="V"/>
    <m/>
    <m/>
    <m/>
    <m/>
    <m/>
    <m/>
    <m/>
    <m/>
    <m/>
    <m/>
    <m/>
  </r>
  <r>
    <x v="809"/>
    <x v="3"/>
    <x v="1071"/>
    <n v="5"/>
    <n v="0"/>
    <n v="0"/>
    <n v="0"/>
    <n v="0"/>
    <n v="0"/>
    <n v="0"/>
    <n v="0"/>
    <m/>
    <m/>
    <m/>
    <m/>
    <m/>
    <m/>
    <m/>
    <m/>
    <m/>
    <m/>
    <m/>
    <m/>
    <m/>
    <m/>
    <m/>
  </r>
  <r>
    <x v="809"/>
    <x v="2"/>
    <x v="1073"/>
    <n v="8"/>
    <n v="8"/>
    <n v="0"/>
    <n v="0"/>
    <n v="0"/>
    <n v="0"/>
    <n v="0"/>
    <n v="0"/>
    <m/>
    <m/>
    <m/>
    <m/>
    <m/>
    <m/>
    <m/>
    <m/>
    <m/>
    <m/>
    <m/>
    <m/>
    <m/>
    <m/>
    <m/>
  </r>
  <r>
    <x v="810"/>
    <x v="2"/>
    <x v="1070"/>
    <n v="1"/>
    <n v="0"/>
    <n v="0"/>
    <n v="0"/>
    <n v="0"/>
    <n v="0"/>
    <n v="0"/>
    <n v="0"/>
    <m/>
    <m/>
    <m/>
    <m/>
    <m/>
    <m/>
    <m/>
    <m/>
    <m/>
    <m/>
    <m/>
    <m/>
    <m/>
    <m/>
    <m/>
  </r>
  <r>
    <x v="810"/>
    <x v="2"/>
    <x v="1110"/>
    <n v="1"/>
    <n v="0"/>
    <n v="0"/>
    <n v="0"/>
    <n v="1"/>
    <n v="0"/>
    <n v="0"/>
    <n v="1"/>
    <s v="V"/>
    <m/>
    <m/>
    <m/>
    <m/>
    <m/>
    <m/>
    <m/>
    <m/>
    <m/>
    <m/>
    <m/>
    <m/>
    <m/>
    <m/>
  </r>
  <r>
    <x v="810"/>
    <x v="1"/>
    <x v="1111"/>
    <n v="2"/>
    <n v="0"/>
    <n v="0"/>
    <n v="1"/>
    <n v="0"/>
    <n v="0"/>
    <n v="0"/>
    <n v="1"/>
    <m/>
    <m/>
    <s v="V"/>
    <s v="V"/>
    <m/>
    <m/>
    <m/>
    <m/>
    <m/>
    <m/>
    <m/>
    <m/>
    <m/>
    <m/>
    <m/>
  </r>
  <r>
    <x v="810"/>
    <x v="1"/>
    <x v="1112"/>
    <n v="4"/>
    <n v="0"/>
    <n v="0"/>
    <n v="0"/>
    <n v="0"/>
    <n v="0"/>
    <n v="0"/>
    <n v="0"/>
    <m/>
    <m/>
    <m/>
    <m/>
    <m/>
    <m/>
    <m/>
    <m/>
    <m/>
    <m/>
    <m/>
    <m/>
    <m/>
    <m/>
    <m/>
  </r>
  <r>
    <x v="810"/>
    <x v="2"/>
    <x v="1089"/>
    <n v="1"/>
    <n v="0"/>
    <n v="0"/>
    <n v="0"/>
    <n v="0"/>
    <n v="0"/>
    <n v="0"/>
    <n v="0"/>
    <m/>
    <m/>
    <m/>
    <m/>
    <m/>
    <m/>
    <m/>
    <m/>
    <m/>
    <m/>
    <m/>
    <m/>
    <m/>
    <m/>
    <m/>
  </r>
  <r>
    <x v="810"/>
    <x v="4"/>
    <x v="1049"/>
    <n v="9"/>
    <n v="0"/>
    <n v="0"/>
    <n v="6"/>
    <n v="0"/>
    <n v="0"/>
    <n v="0"/>
    <n v="6"/>
    <m/>
    <m/>
    <s v="V"/>
    <s v="V"/>
    <m/>
    <m/>
    <m/>
    <m/>
    <m/>
    <m/>
    <m/>
    <m/>
    <m/>
    <m/>
    <m/>
  </r>
  <r>
    <x v="811"/>
    <x v="1"/>
    <x v="1113"/>
    <n v="1"/>
    <n v="0"/>
    <n v="0"/>
    <n v="0"/>
    <n v="0"/>
    <n v="0"/>
    <n v="0"/>
    <n v="0"/>
    <m/>
    <m/>
    <m/>
    <m/>
    <m/>
    <m/>
    <m/>
    <m/>
    <m/>
    <m/>
    <m/>
    <m/>
    <m/>
    <m/>
    <m/>
  </r>
  <r>
    <x v="811"/>
    <x v="4"/>
    <x v="1074"/>
    <n v="5"/>
    <n v="0"/>
    <n v="0"/>
    <n v="0"/>
    <n v="0"/>
    <n v="0"/>
    <n v="0"/>
    <n v="0"/>
    <m/>
    <m/>
    <m/>
    <m/>
    <m/>
    <m/>
    <m/>
    <m/>
    <m/>
    <m/>
    <m/>
    <m/>
    <m/>
    <m/>
    <m/>
  </r>
  <r>
    <x v="811"/>
    <x v="2"/>
    <x v="1104"/>
    <n v="1"/>
    <n v="0"/>
    <n v="0"/>
    <n v="0"/>
    <n v="0"/>
    <n v="0"/>
    <n v="0"/>
    <n v="0"/>
    <m/>
    <m/>
    <m/>
    <m/>
    <m/>
    <m/>
    <m/>
    <m/>
    <m/>
    <m/>
    <m/>
    <m/>
    <m/>
    <m/>
    <m/>
  </r>
  <r>
    <x v="812"/>
    <x v="2"/>
    <x v="1069"/>
    <n v="1"/>
    <n v="0"/>
    <n v="0"/>
    <n v="0"/>
    <n v="1"/>
    <n v="0"/>
    <n v="0"/>
    <n v="1"/>
    <s v="V"/>
    <m/>
    <m/>
    <m/>
    <m/>
    <m/>
    <m/>
    <m/>
    <m/>
    <m/>
    <m/>
    <m/>
    <m/>
    <m/>
    <m/>
  </r>
  <r>
    <x v="812"/>
    <x v="3"/>
    <x v="1058"/>
    <n v="3"/>
    <n v="0"/>
    <n v="0"/>
    <n v="1"/>
    <n v="0"/>
    <n v="0"/>
    <n v="0"/>
    <n v="1"/>
    <s v="V"/>
    <m/>
    <m/>
    <m/>
    <m/>
    <m/>
    <m/>
    <m/>
    <m/>
    <m/>
    <m/>
    <m/>
    <m/>
    <m/>
    <m/>
  </r>
  <r>
    <x v="813"/>
    <x v="24"/>
    <x v="1036"/>
    <n v="12"/>
    <n v="0"/>
    <n v="0"/>
    <n v="0"/>
    <n v="0"/>
    <n v="0"/>
    <n v="0"/>
    <n v="0"/>
    <m/>
    <m/>
    <m/>
    <m/>
    <m/>
    <m/>
    <m/>
    <m/>
    <m/>
    <m/>
    <m/>
    <m/>
    <m/>
    <m/>
    <m/>
  </r>
  <r>
    <x v="814"/>
    <x v="3"/>
    <x v="992"/>
    <n v="13"/>
    <n v="0"/>
    <n v="0"/>
    <n v="0"/>
    <n v="0"/>
    <n v="1"/>
    <n v="0"/>
    <n v="1"/>
    <s v="V"/>
    <m/>
    <m/>
    <m/>
    <m/>
    <m/>
    <m/>
    <m/>
    <m/>
    <m/>
    <m/>
    <m/>
    <m/>
    <m/>
    <m/>
  </r>
  <r>
    <x v="815"/>
    <x v="1"/>
    <x v="1091"/>
    <n v="13"/>
    <n v="0"/>
    <n v="0"/>
    <n v="1"/>
    <n v="1"/>
    <n v="0"/>
    <n v="0"/>
    <n v="2"/>
    <s v="V"/>
    <m/>
    <s v="V"/>
    <s v="V"/>
    <m/>
    <m/>
    <m/>
    <m/>
    <m/>
    <m/>
    <m/>
    <m/>
    <m/>
    <m/>
    <m/>
  </r>
  <r>
    <x v="815"/>
    <x v="2"/>
    <x v="1075"/>
    <n v="13"/>
    <n v="0"/>
    <n v="0"/>
    <n v="0"/>
    <n v="0"/>
    <n v="0"/>
    <n v="0"/>
    <n v="0"/>
    <m/>
    <m/>
    <m/>
    <m/>
    <m/>
    <m/>
    <m/>
    <m/>
    <m/>
    <m/>
    <m/>
    <m/>
    <m/>
    <m/>
    <m/>
  </r>
  <r>
    <x v="815"/>
    <x v="3"/>
    <x v="1035"/>
    <n v="13"/>
    <n v="1"/>
    <n v="0"/>
    <n v="0"/>
    <n v="0"/>
    <n v="3"/>
    <n v="0"/>
    <n v="3"/>
    <s v="V"/>
    <m/>
    <m/>
    <m/>
    <m/>
    <m/>
    <n v="1"/>
    <m/>
    <m/>
    <m/>
    <m/>
    <m/>
    <m/>
    <m/>
    <m/>
  </r>
  <r>
    <x v="815"/>
    <x v="1"/>
    <x v="1098"/>
    <n v="8"/>
    <n v="4"/>
    <n v="0"/>
    <n v="8"/>
    <n v="0"/>
    <n v="1"/>
    <n v="0"/>
    <n v="9"/>
    <s v="V"/>
    <s v="V"/>
    <m/>
    <m/>
    <m/>
    <m/>
    <n v="4"/>
    <m/>
    <m/>
    <m/>
    <m/>
    <m/>
    <m/>
    <m/>
    <m/>
  </r>
  <r>
    <x v="816"/>
    <x v="2"/>
    <x v="1077"/>
    <n v="6"/>
    <n v="0"/>
    <n v="0"/>
    <n v="0"/>
    <n v="0"/>
    <n v="0"/>
    <n v="0"/>
    <n v="0"/>
    <m/>
    <m/>
    <m/>
    <m/>
    <m/>
    <m/>
    <m/>
    <m/>
    <m/>
    <m/>
    <m/>
    <m/>
    <m/>
    <m/>
    <m/>
  </r>
  <r>
    <x v="816"/>
    <x v="2"/>
    <x v="1068"/>
    <n v="6"/>
    <n v="0"/>
    <n v="0"/>
    <n v="0"/>
    <n v="0"/>
    <n v="0"/>
    <n v="0"/>
    <n v="0"/>
    <m/>
    <m/>
    <m/>
    <m/>
    <m/>
    <m/>
    <m/>
    <m/>
    <m/>
    <m/>
    <m/>
    <m/>
    <m/>
    <m/>
    <m/>
  </r>
  <r>
    <x v="816"/>
    <x v="6"/>
    <x v="1114"/>
    <n v="1"/>
    <n v="0"/>
    <n v="0"/>
    <n v="0"/>
    <n v="0"/>
    <n v="0"/>
    <n v="0"/>
    <n v="0"/>
    <m/>
    <m/>
    <m/>
    <m/>
    <m/>
    <m/>
    <m/>
    <m/>
    <m/>
    <m/>
    <m/>
    <m/>
    <m/>
    <m/>
    <m/>
  </r>
  <r>
    <x v="816"/>
    <x v="6"/>
    <x v="1115"/>
    <n v="1"/>
    <n v="0"/>
    <n v="0"/>
    <n v="0"/>
    <n v="0"/>
    <n v="0"/>
    <n v="0"/>
    <n v="0"/>
    <m/>
    <m/>
    <m/>
    <m/>
    <m/>
    <m/>
    <m/>
    <m/>
    <m/>
    <m/>
    <m/>
    <m/>
    <m/>
    <m/>
    <m/>
  </r>
  <r>
    <x v="816"/>
    <x v="2"/>
    <x v="1107"/>
    <n v="4"/>
    <n v="0"/>
    <n v="0"/>
    <n v="0"/>
    <n v="0"/>
    <n v="1"/>
    <n v="0"/>
    <n v="1"/>
    <s v="V"/>
    <m/>
    <m/>
    <m/>
    <m/>
    <m/>
    <m/>
    <m/>
    <m/>
    <m/>
    <m/>
    <m/>
    <m/>
    <m/>
    <m/>
  </r>
  <r>
    <x v="816"/>
    <x v="2"/>
    <x v="1042"/>
    <n v="6"/>
    <n v="0"/>
    <n v="0"/>
    <n v="0"/>
    <n v="0"/>
    <n v="1"/>
    <n v="0"/>
    <n v="1"/>
    <s v="V"/>
    <m/>
    <m/>
    <m/>
    <m/>
    <m/>
    <m/>
    <m/>
    <m/>
    <m/>
    <m/>
    <m/>
    <m/>
    <m/>
    <m/>
  </r>
  <r>
    <x v="817"/>
    <x v="24"/>
    <x v="1076"/>
    <n v="4"/>
    <n v="0"/>
    <n v="0"/>
    <n v="4"/>
    <n v="0"/>
    <n v="0"/>
    <n v="0"/>
    <n v="4"/>
    <s v="V"/>
    <m/>
    <s v="V"/>
    <s v="V"/>
    <m/>
    <m/>
    <m/>
    <m/>
    <m/>
    <m/>
    <m/>
    <m/>
    <m/>
    <m/>
    <m/>
  </r>
  <r>
    <x v="817"/>
    <x v="3"/>
    <x v="1073"/>
    <n v="8"/>
    <n v="0"/>
    <n v="0"/>
    <n v="2"/>
    <n v="0"/>
    <n v="0"/>
    <n v="0"/>
    <n v="2"/>
    <s v="V"/>
    <s v="V"/>
    <m/>
    <m/>
    <m/>
    <m/>
    <m/>
    <m/>
    <m/>
    <m/>
    <m/>
    <m/>
    <m/>
    <m/>
    <m/>
  </r>
  <r>
    <x v="817"/>
    <x v="24"/>
    <x v="1022"/>
    <n v="13"/>
    <n v="0"/>
    <n v="0"/>
    <n v="0"/>
    <n v="1"/>
    <n v="2"/>
    <n v="0"/>
    <n v="3"/>
    <s v="V"/>
    <m/>
    <m/>
    <m/>
    <m/>
    <m/>
    <m/>
    <m/>
    <m/>
    <m/>
    <m/>
    <m/>
    <m/>
    <m/>
    <m/>
  </r>
  <r>
    <x v="817"/>
    <x v="3"/>
    <x v="1116"/>
    <n v="1"/>
    <n v="0"/>
    <n v="0"/>
    <n v="0"/>
    <n v="0"/>
    <n v="0"/>
    <n v="0"/>
    <n v="0"/>
    <m/>
    <m/>
    <m/>
    <m/>
    <m/>
    <m/>
    <m/>
    <m/>
    <m/>
    <m/>
    <m/>
    <m/>
    <m/>
    <m/>
    <m/>
  </r>
  <r>
    <x v="818"/>
    <x v="2"/>
    <x v="1099"/>
    <n v="7"/>
    <n v="0"/>
    <n v="0"/>
    <n v="0"/>
    <n v="0"/>
    <n v="0"/>
    <n v="0"/>
    <n v="0"/>
    <m/>
    <m/>
    <m/>
    <m/>
    <m/>
    <m/>
    <m/>
    <m/>
    <m/>
    <m/>
    <m/>
    <m/>
    <m/>
    <m/>
    <m/>
  </r>
  <r>
    <x v="818"/>
    <x v="2"/>
    <x v="1044"/>
    <n v="8"/>
    <n v="0"/>
    <n v="0"/>
    <n v="0"/>
    <n v="0"/>
    <n v="0"/>
    <n v="0"/>
    <n v="0"/>
    <m/>
    <m/>
    <m/>
    <m/>
    <m/>
    <m/>
    <m/>
    <m/>
    <m/>
    <m/>
    <m/>
    <m/>
    <m/>
    <m/>
    <m/>
  </r>
  <r>
    <x v="819"/>
    <x v="24"/>
    <x v="992"/>
    <n v="13"/>
    <n v="0"/>
    <n v="0"/>
    <n v="0"/>
    <n v="0"/>
    <n v="0"/>
    <n v="0"/>
    <n v="0"/>
    <m/>
    <m/>
    <m/>
    <m/>
    <m/>
    <m/>
    <m/>
    <m/>
    <m/>
    <m/>
    <m/>
    <m/>
    <m/>
    <m/>
    <m/>
  </r>
  <r>
    <x v="820"/>
    <x v="24"/>
    <x v="1072"/>
    <n v="3"/>
    <n v="0"/>
    <n v="0"/>
    <n v="1"/>
    <n v="0"/>
    <n v="0"/>
    <n v="0"/>
    <n v="1"/>
    <s v="V"/>
    <m/>
    <m/>
    <m/>
    <m/>
    <m/>
    <m/>
    <m/>
    <m/>
    <m/>
    <m/>
    <m/>
    <m/>
    <m/>
    <m/>
  </r>
  <r>
    <x v="821"/>
    <x v="4"/>
    <x v="1042"/>
    <n v="6"/>
    <n v="0"/>
    <n v="0"/>
    <n v="0"/>
    <n v="0"/>
    <n v="0"/>
    <n v="0"/>
    <n v="0"/>
    <m/>
    <m/>
    <m/>
    <m/>
    <m/>
    <m/>
    <m/>
    <m/>
    <m/>
    <m/>
    <m/>
    <m/>
    <m/>
    <m/>
    <m/>
  </r>
  <r>
    <x v="821"/>
    <x v="4"/>
    <x v="1089"/>
    <n v="5"/>
    <n v="0"/>
    <n v="0"/>
    <n v="0"/>
    <n v="1"/>
    <n v="0"/>
    <n v="0"/>
    <n v="1"/>
    <s v="V"/>
    <m/>
    <m/>
    <m/>
    <m/>
    <m/>
    <m/>
    <m/>
    <m/>
    <m/>
    <m/>
    <m/>
    <m/>
    <m/>
    <m/>
  </r>
  <r>
    <x v="821"/>
    <x v="4"/>
    <x v="1110"/>
    <n v="4"/>
    <n v="0"/>
    <n v="0"/>
    <n v="0"/>
    <n v="0"/>
    <n v="0"/>
    <n v="0"/>
    <n v="0"/>
    <m/>
    <m/>
    <m/>
    <m/>
    <m/>
    <m/>
    <m/>
    <m/>
    <m/>
    <m/>
    <m/>
    <m/>
    <m/>
    <m/>
    <m/>
  </r>
  <r>
    <x v="821"/>
    <x v="2"/>
    <x v="1050"/>
    <n v="11"/>
    <n v="0"/>
    <n v="0"/>
    <n v="0"/>
    <n v="0"/>
    <n v="0"/>
    <n v="0"/>
    <n v="0"/>
    <m/>
    <m/>
    <m/>
    <m/>
    <m/>
    <m/>
    <m/>
    <m/>
    <m/>
    <m/>
    <m/>
    <m/>
    <m/>
    <m/>
    <m/>
  </r>
  <r>
    <x v="821"/>
    <x v="4"/>
    <x v="1070"/>
    <n v="1"/>
    <n v="0"/>
    <n v="0"/>
    <n v="0"/>
    <n v="0"/>
    <n v="0"/>
    <n v="0"/>
    <n v="0"/>
    <m/>
    <m/>
    <m/>
    <m/>
    <m/>
    <m/>
    <m/>
    <m/>
    <m/>
    <m/>
    <m/>
    <m/>
    <m/>
    <m/>
    <m/>
  </r>
  <r>
    <x v="821"/>
    <x v="2"/>
    <x v="1092"/>
    <n v="13"/>
    <n v="13"/>
    <n v="0"/>
    <n v="0"/>
    <n v="0"/>
    <n v="0"/>
    <n v="0"/>
    <n v="0"/>
    <m/>
    <m/>
    <m/>
    <m/>
    <m/>
    <m/>
    <m/>
    <n v="46"/>
    <m/>
    <m/>
    <m/>
    <m/>
    <m/>
    <m/>
    <m/>
  </r>
  <r>
    <x v="822"/>
    <x v="4"/>
    <x v="1068"/>
    <n v="12"/>
    <n v="0"/>
    <n v="0"/>
    <n v="0"/>
    <n v="0"/>
    <n v="0"/>
    <n v="0"/>
    <n v="0"/>
    <m/>
    <m/>
    <m/>
    <m/>
    <m/>
    <m/>
    <m/>
    <m/>
    <m/>
    <m/>
    <m/>
    <m/>
    <m/>
    <m/>
    <m/>
  </r>
  <r>
    <x v="822"/>
    <x v="2"/>
    <x v="1094"/>
    <n v="13"/>
    <n v="0"/>
    <n v="0"/>
    <n v="0"/>
    <n v="0"/>
    <n v="0"/>
    <n v="0"/>
    <n v="0"/>
    <m/>
    <m/>
    <m/>
    <m/>
    <m/>
    <m/>
    <m/>
    <m/>
    <m/>
    <m/>
    <m/>
    <m/>
    <m/>
    <m/>
    <m/>
  </r>
  <r>
    <x v="822"/>
    <x v="4"/>
    <x v="1099"/>
    <n v="7"/>
    <n v="0"/>
    <n v="0"/>
    <n v="0"/>
    <n v="0"/>
    <n v="0"/>
    <n v="0"/>
    <n v="0"/>
    <m/>
    <m/>
    <m/>
    <m/>
    <m/>
    <m/>
    <m/>
    <m/>
    <m/>
    <m/>
    <m/>
    <m/>
    <m/>
    <m/>
    <m/>
  </r>
  <r>
    <x v="822"/>
    <x v="4"/>
    <x v="1044"/>
    <n v="8"/>
    <n v="0"/>
    <n v="0"/>
    <n v="0"/>
    <n v="0"/>
    <n v="0"/>
    <n v="0"/>
    <n v="0"/>
    <m/>
    <m/>
    <m/>
    <m/>
    <m/>
    <m/>
    <m/>
    <m/>
    <m/>
    <m/>
    <m/>
    <m/>
    <m/>
    <m/>
    <m/>
  </r>
  <r>
    <x v="822"/>
    <x v="4"/>
    <x v="1075"/>
    <n v="13"/>
    <n v="2"/>
    <n v="0"/>
    <n v="15"/>
    <n v="3"/>
    <n v="0"/>
    <n v="0"/>
    <n v="18"/>
    <s v="V"/>
    <s v="V"/>
    <s v="V"/>
    <s v="V"/>
    <m/>
    <m/>
    <n v="2"/>
    <m/>
    <m/>
    <m/>
    <m/>
    <m/>
    <m/>
    <m/>
    <m/>
  </r>
  <r>
    <x v="823"/>
    <x v="2"/>
    <x v="1067"/>
    <n v="12"/>
    <n v="1"/>
    <n v="0"/>
    <n v="17"/>
    <n v="0"/>
    <n v="0"/>
    <n v="0"/>
    <n v="17"/>
    <m/>
    <m/>
    <s v="V"/>
    <s v="V"/>
    <m/>
    <m/>
    <n v="1"/>
    <m/>
    <m/>
    <m/>
    <m/>
    <m/>
    <m/>
    <m/>
    <m/>
  </r>
  <r>
    <x v="823"/>
    <x v="2"/>
    <x v="1092"/>
    <n v="13"/>
    <n v="0"/>
    <n v="0"/>
    <n v="4"/>
    <n v="0"/>
    <n v="0"/>
    <n v="0"/>
    <n v="4"/>
    <m/>
    <m/>
    <s v="V"/>
    <s v="V"/>
    <m/>
    <m/>
    <m/>
    <m/>
    <m/>
    <m/>
    <m/>
    <m/>
    <m/>
    <m/>
    <m/>
  </r>
  <r>
    <x v="823"/>
    <x v="0"/>
    <x v="1117"/>
    <n v="13"/>
    <n v="0"/>
    <n v="0"/>
    <n v="0"/>
    <n v="0"/>
    <n v="0"/>
    <n v="0"/>
    <n v="0"/>
    <m/>
    <m/>
    <m/>
    <m/>
    <m/>
    <m/>
    <m/>
    <m/>
    <m/>
    <m/>
    <m/>
    <m/>
    <m/>
    <m/>
    <m/>
  </r>
  <r>
    <x v="823"/>
    <x v="24"/>
    <x v="1071"/>
    <n v="5"/>
    <n v="0"/>
    <n v="0"/>
    <n v="0"/>
    <n v="0"/>
    <n v="0"/>
    <n v="0"/>
    <n v="0"/>
    <m/>
    <m/>
    <m/>
    <m/>
    <m/>
    <m/>
    <m/>
    <m/>
    <m/>
    <m/>
    <m/>
    <m/>
    <m/>
    <m/>
    <m/>
  </r>
  <r>
    <x v="824"/>
    <x v="24"/>
    <x v="1073"/>
    <n v="8"/>
    <n v="0"/>
    <n v="0"/>
    <n v="0"/>
    <n v="0"/>
    <n v="0"/>
    <n v="0"/>
    <n v="0"/>
    <m/>
    <m/>
    <m/>
    <m/>
    <m/>
    <m/>
    <m/>
    <m/>
    <m/>
    <m/>
    <m/>
    <m/>
    <m/>
    <m/>
    <m/>
  </r>
  <r>
    <x v="825"/>
    <x v="3"/>
    <x v="1042"/>
    <n v="6"/>
    <n v="0"/>
    <n v="0"/>
    <n v="0"/>
    <n v="0"/>
    <n v="0"/>
    <n v="0"/>
    <n v="0"/>
    <m/>
    <m/>
    <m/>
    <m/>
    <m/>
    <m/>
    <m/>
    <m/>
    <m/>
    <m/>
    <m/>
    <m/>
    <m/>
    <m/>
    <m/>
  </r>
  <r>
    <x v="825"/>
    <x v="3"/>
    <x v="1099"/>
    <n v="7"/>
    <n v="0"/>
    <n v="0"/>
    <n v="0"/>
    <n v="0"/>
    <n v="0"/>
    <n v="0"/>
    <n v="0"/>
    <m/>
    <m/>
    <m/>
    <m/>
    <m/>
    <m/>
    <m/>
    <m/>
    <m/>
    <m/>
    <m/>
    <m/>
    <m/>
    <m/>
    <m/>
  </r>
  <r>
    <x v="825"/>
    <x v="3"/>
    <x v="1089"/>
    <n v="5"/>
    <n v="1"/>
    <n v="0"/>
    <n v="3"/>
    <n v="0"/>
    <n v="0"/>
    <n v="0"/>
    <n v="3"/>
    <m/>
    <m/>
    <s v="V"/>
    <s v="V"/>
    <m/>
    <m/>
    <n v="1"/>
    <m/>
    <m/>
    <m/>
    <m/>
    <m/>
    <m/>
    <m/>
    <m/>
  </r>
  <r>
    <x v="825"/>
    <x v="2"/>
    <x v="1091"/>
    <n v="13"/>
    <n v="0"/>
    <n v="0"/>
    <n v="0"/>
    <n v="0"/>
    <n v="0"/>
    <n v="0"/>
    <n v="0"/>
    <m/>
    <m/>
    <m/>
    <m/>
    <m/>
    <m/>
    <m/>
    <m/>
    <m/>
    <m/>
    <m/>
    <m/>
    <m/>
    <m/>
    <m/>
  </r>
  <r>
    <x v="825"/>
    <x v="2"/>
    <x v="1093"/>
    <n v="13"/>
    <n v="0"/>
    <n v="0"/>
    <n v="0"/>
    <n v="0"/>
    <n v="0"/>
    <n v="0"/>
    <n v="0"/>
    <m/>
    <m/>
    <m/>
    <m/>
    <m/>
    <m/>
    <m/>
    <m/>
    <m/>
    <m/>
    <m/>
    <m/>
    <m/>
    <m/>
    <m/>
  </r>
  <r>
    <x v="825"/>
    <x v="4"/>
    <x v="1118"/>
    <n v="2"/>
    <n v="0"/>
    <n v="0"/>
    <n v="0"/>
    <n v="0"/>
    <n v="0"/>
    <n v="0"/>
    <n v="0"/>
    <m/>
    <m/>
    <m/>
    <m/>
    <m/>
    <m/>
    <m/>
    <m/>
    <m/>
    <m/>
    <m/>
    <m/>
    <m/>
    <m/>
    <m/>
  </r>
  <r>
    <x v="825"/>
    <x v="2"/>
    <x v="1119"/>
    <n v="1"/>
    <n v="1"/>
    <n v="0"/>
    <n v="0"/>
    <n v="0"/>
    <n v="0"/>
    <n v="0"/>
    <n v="0"/>
    <m/>
    <m/>
    <m/>
    <m/>
    <m/>
    <m/>
    <m/>
    <n v="1"/>
    <m/>
    <m/>
    <m/>
    <m/>
    <m/>
    <m/>
    <m/>
  </r>
  <r>
    <x v="826"/>
    <x v="24"/>
    <x v="1053"/>
    <n v="8"/>
    <n v="0"/>
    <n v="0"/>
    <n v="20"/>
    <n v="0"/>
    <n v="0"/>
    <n v="0"/>
    <n v="20"/>
    <m/>
    <m/>
    <s v="V"/>
    <s v="V"/>
    <m/>
    <m/>
    <m/>
    <m/>
    <m/>
    <m/>
    <m/>
    <m/>
    <m/>
    <m/>
    <m/>
  </r>
  <r>
    <x v="826"/>
    <x v="2"/>
    <x v="1098"/>
    <n v="4"/>
    <n v="0"/>
    <n v="0"/>
    <n v="1"/>
    <n v="0"/>
    <n v="0"/>
    <n v="0"/>
    <n v="1"/>
    <s v="V"/>
    <m/>
    <m/>
    <m/>
    <m/>
    <m/>
    <m/>
    <m/>
    <m/>
    <m/>
    <m/>
    <m/>
    <m/>
    <m/>
    <m/>
  </r>
  <r>
    <x v="826"/>
    <x v="2"/>
    <x v="1120"/>
    <n v="1"/>
    <n v="0"/>
    <n v="0"/>
    <n v="2"/>
    <n v="0"/>
    <n v="0"/>
    <n v="0"/>
    <n v="2"/>
    <s v="V"/>
    <m/>
    <m/>
    <m/>
    <m/>
    <m/>
    <m/>
    <m/>
    <m/>
    <m/>
    <m/>
    <m/>
    <m/>
    <m/>
    <m/>
  </r>
  <r>
    <x v="826"/>
    <x v="2"/>
    <x v="1078"/>
    <n v="11"/>
    <n v="11"/>
    <n v="0"/>
    <n v="0"/>
    <n v="0"/>
    <n v="0"/>
    <n v="0"/>
    <n v="0"/>
    <m/>
    <m/>
    <m/>
    <m/>
    <m/>
    <m/>
    <m/>
    <m/>
    <n v="11"/>
    <m/>
    <m/>
    <m/>
    <m/>
    <m/>
    <m/>
  </r>
  <r>
    <x v="827"/>
    <x v="24"/>
    <x v="1035"/>
    <n v="13"/>
    <n v="0"/>
    <n v="0"/>
    <n v="0"/>
    <n v="1"/>
    <n v="0"/>
    <n v="0"/>
    <n v="1"/>
    <s v="V"/>
    <m/>
    <m/>
    <m/>
    <m/>
    <m/>
    <m/>
    <m/>
    <m/>
    <m/>
    <m/>
    <m/>
    <m/>
    <m/>
    <m/>
  </r>
  <r>
    <x v="827"/>
    <x v="24"/>
    <x v="1058"/>
    <n v="3"/>
    <n v="0"/>
    <n v="0"/>
    <n v="0"/>
    <n v="0"/>
    <n v="0"/>
    <n v="0"/>
    <n v="0"/>
    <m/>
    <m/>
    <m/>
    <m/>
    <m/>
    <m/>
    <m/>
    <m/>
    <m/>
    <m/>
    <m/>
    <m/>
    <m/>
    <m/>
    <m/>
  </r>
  <r>
    <x v="828"/>
    <x v="1"/>
    <x v="1121"/>
    <n v="1"/>
    <n v="1"/>
    <n v="0"/>
    <n v="3"/>
    <n v="0"/>
    <n v="0"/>
    <n v="0"/>
    <n v="3"/>
    <s v="V"/>
    <m/>
    <m/>
    <m/>
    <m/>
    <m/>
    <n v="1"/>
    <m/>
    <m/>
    <m/>
    <m/>
    <m/>
    <m/>
    <m/>
    <m/>
  </r>
  <r>
    <x v="829"/>
    <x v="24"/>
    <x v="1089"/>
    <n v="4"/>
    <n v="0"/>
    <n v="0"/>
    <n v="0"/>
    <n v="0"/>
    <n v="0"/>
    <n v="0"/>
    <n v="0"/>
    <m/>
    <m/>
    <m/>
    <m/>
    <m/>
    <m/>
    <m/>
    <m/>
    <m/>
    <m/>
    <m/>
    <m/>
    <m/>
    <m/>
    <m/>
  </r>
  <r>
    <x v="829"/>
    <x v="2"/>
    <x v="1078"/>
    <n v="12"/>
    <n v="0"/>
    <n v="0"/>
    <n v="3"/>
    <n v="0"/>
    <n v="0"/>
    <n v="0"/>
    <n v="3"/>
    <m/>
    <m/>
    <s v="V"/>
    <s v="V"/>
    <m/>
    <m/>
    <m/>
    <m/>
    <m/>
    <m/>
    <m/>
    <m/>
    <m/>
    <m/>
    <m/>
  </r>
  <r>
    <x v="829"/>
    <x v="1"/>
    <x v="1122"/>
    <n v="3"/>
    <n v="0"/>
    <n v="0"/>
    <n v="1"/>
    <n v="0"/>
    <n v="0"/>
    <n v="0"/>
    <n v="1"/>
    <s v="V"/>
    <s v="V"/>
    <m/>
    <m/>
    <m/>
    <m/>
    <m/>
    <m/>
    <m/>
    <m/>
    <m/>
    <m/>
    <m/>
    <m/>
    <m/>
  </r>
  <r>
    <x v="830"/>
    <x v="3"/>
    <x v="1070"/>
    <n v="1"/>
    <n v="0"/>
    <n v="0"/>
    <n v="0"/>
    <n v="0"/>
    <n v="0"/>
    <n v="0"/>
    <n v="0"/>
    <m/>
    <m/>
    <m/>
    <m/>
    <m/>
    <m/>
    <m/>
    <m/>
    <m/>
    <m/>
    <m/>
    <m/>
    <m/>
    <m/>
    <m/>
  </r>
  <r>
    <x v="830"/>
    <x v="24"/>
    <x v="1042"/>
    <n v="13"/>
    <n v="0"/>
    <n v="0"/>
    <n v="0"/>
    <n v="0"/>
    <n v="1"/>
    <n v="0"/>
    <n v="1"/>
    <s v="V"/>
    <m/>
    <m/>
    <m/>
    <m/>
    <m/>
    <m/>
    <m/>
    <m/>
    <m/>
    <m/>
    <m/>
    <m/>
    <m/>
    <m/>
  </r>
  <r>
    <x v="831"/>
    <x v="1"/>
    <x v="1121"/>
    <n v="1"/>
    <n v="0"/>
    <n v="0"/>
    <n v="0"/>
    <n v="0"/>
    <n v="0"/>
    <n v="0"/>
    <n v="0"/>
    <m/>
    <m/>
    <m/>
    <m/>
    <m/>
    <m/>
    <m/>
    <m/>
    <m/>
    <m/>
    <m/>
    <m/>
    <m/>
    <m/>
    <m/>
  </r>
  <r>
    <x v="832"/>
    <x v="24"/>
    <x v="1044"/>
    <n v="9"/>
    <n v="0"/>
    <n v="0"/>
    <n v="0"/>
    <n v="0"/>
    <n v="0"/>
    <n v="0"/>
    <n v="0"/>
    <m/>
    <m/>
    <m/>
    <m/>
    <m/>
    <m/>
    <m/>
    <m/>
    <m/>
    <m/>
    <m/>
    <m/>
    <m/>
    <m/>
    <m/>
  </r>
  <r>
    <x v="832"/>
    <x v="1"/>
    <x v="1117"/>
    <n v="13"/>
    <n v="13"/>
    <n v="0"/>
    <n v="64"/>
    <n v="0"/>
    <n v="0"/>
    <n v="0"/>
    <n v="64"/>
    <s v="V"/>
    <s v="V"/>
    <s v="V"/>
    <s v="V"/>
    <m/>
    <m/>
    <n v="13"/>
    <m/>
    <m/>
    <m/>
    <m/>
    <m/>
    <m/>
    <m/>
    <m/>
  </r>
  <r>
    <x v="832"/>
    <x v="1"/>
    <x v="1117"/>
    <n v="13"/>
    <n v="13"/>
    <n v="0"/>
    <n v="0"/>
    <n v="0"/>
    <n v="0"/>
    <n v="0"/>
    <n v="0"/>
    <m/>
    <m/>
    <m/>
    <m/>
    <m/>
    <m/>
    <m/>
    <m/>
    <m/>
    <m/>
    <m/>
    <m/>
    <m/>
    <n v="13"/>
    <m/>
  </r>
  <r>
    <x v="833"/>
    <x v="3"/>
    <x v="1068"/>
    <n v="12"/>
    <n v="0"/>
    <n v="0"/>
    <n v="0"/>
    <n v="0"/>
    <n v="0"/>
    <n v="0"/>
    <n v="0"/>
    <m/>
    <m/>
    <m/>
    <m/>
    <m/>
    <m/>
    <m/>
    <m/>
    <m/>
    <m/>
    <m/>
    <m/>
    <m/>
    <m/>
    <m/>
  </r>
  <r>
    <x v="833"/>
    <x v="4"/>
    <x v="1123"/>
    <n v="13"/>
    <n v="5"/>
    <n v="0"/>
    <n v="0"/>
    <n v="0"/>
    <n v="12"/>
    <n v="0"/>
    <n v="12"/>
    <s v="V"/>
    <m/>
    <m/>
    <m/>
    <m/>
    <m/>
    <m/>
    <m/>
    <m/>
    <m/>
    <m/>
    <m/>
    <m/>
    <m/>
    <n v="5"/>
  </r>
  <r>
    <x v="833"/>
    <x v="4"/>
    <x v="1050"/>
    <n v="12"/>
    <n v="2"/>
    <n v="0"/>
    <n v="0"/>
    <n v="0"/>
    <n v="4"/>
    <n v="0"/>
    <n v="4"/>
    <s v="V"/>
    <m/>
    <m/>
    <m/>
    <m/>
    <m/>
    <m/>
    <m/>
    <m/>
    <m/>
    <m/>
    <m/>
    <m/>
    <m/>
    <n v="2"/>
  </r>
  <r>
    <x v="834"/>
    <x v="6"/>
    <x v="1124"/>
    <n v="1"/>
    <n v="0"/>
    <n v="0"/>
    <n v="0"/>
    <n v="0"/>
    <n v="0"/>
    <n v="0"/>
    <n v="0"/>
    <m/>
    <m/>
    <m/>
    <m/>
    <m/>
    <m/>
    <m/>
    <m/>
    <m/>
    <m/>
    <m/>
    <m/>
    <m/>
    <m/>
    <m/>
  </r>
  <r>
    <x v="834"/>
    <x v="3"/>
    <x v="1049"/>
    <n v="13"/>
    <n v="0"/>
    <n v="0"/>
    <n v="0"/>
    <n v="0"/>
    <n v="2"/>
    <n v="0"/>
    <n v="2"/>
    <s v="V"/>
    <m/>
    <m/>
    <m/>
    <m/>
    <m/>
    <m/>
    <m/>
    <m/>
    <m/>
    <m/>
    <m/>
    <m/>
    <m/>
    <m/>
  </r>
  <r>
    <x v="834"/>
    <x v="6"/>
    <x v="1125"/>
    <n v="12"/>
    <n v="12"/>
    <n v="0"/>
    <n v="0"/>
    <n v="0"/>
    <n v="0"/>
    <n v="0"/>
    <n v="0"/>
    <m/>
    <m/>
    <m/>
    <m/>
    <m/>
    <m/>
    <m/>
    <n v="12"/>
    <m/>
    <m/>
    <m/>
    <m/>
    <m/>
    <m/>
    <m/>
  </r>
  <r>
    <x v="834"/>
    <x v="6"/>
    <x v="1126"/>
    <n v="13"/>
    <n v="13"/>
    <n v="0"/>
    <n v="0"/>
    <n v="0"/>
    <n v="0"/>
    <n v="0"/>
    <n v="0"/>
    <m/>
    <m/>
    <m/>
    <m/>
    <m/>
    <m/>
    <m/>
    <n v="13"/>
    <m/>
    <m/>
    <m/>
    <m/>
    <m/>
    <m/>
    <m/>
  </r>
  <r>
    <x v="835"/>
    <x v="4"/>
    <x v="1094"/>
    <n v="13"/>
    <n v="13"/>
    <n v="0"/>
    <n v="0"/>
    <n v="0"/>
    <n v="0"/>
    <n v="0"/>
    <n v="0"/>
    <m/>
    <m/>
    <m/>
    <m/>
    <m/>
    <m/>
    <m/>
    <n v="13"/>
    <m/>
    <m/>
    <m/>
    <m/>
    <m/>
    <m/>
    <m/>
  </r>
  <r>
    <x v="835"/>
    <x v="6"/>
    <x v="1127"/>
    <n v="2"/>
    <n v="2"/>
    <n v="0"/>
    <n v="0"/>
    <n v="0"/>
    <n v="0"/>
    <n v="0"/>
    <n v="0"/>
    <m/>
    <m/>
    <m/>
    <m/>
    <m/>
    <m/>
    <m/>
    <n v="2"/>
    <m/>
    <m/>
    <m/>
    <m/>
    <m/>
    <m/>
    <m/>
  </r>
  <r>
    <x v="835"/>
    <x v="6"/>
    <x v="1126"/>
    <n v="13"/>
    <n v="13"/>
    <n v="0"/>
    <n v="0"/>
    <n v="0"/>
    <n v="0"/>
    <n v="0"/>
    <n v="0"/>
    <m/>
    <m/>
    <m/>
    <m/>
    <m/>
    <m/>
    <m/>
    <n v="13"/>
    <m/>
    <m/>
    <m/>
    <m/>
    <m/>
    <m/>
    <m/>
  </r>
  <r>
    <x v="835"/>
    <x v="6"/>
    <x v="1125"/>
    <n v="10"/>
    <n v="10"/>
    <n v="0"/>
    <n v="0"/>
    <n v="0"/>
    <n v="0"/>
    <n v="0"/>
    <n v="0"/>
    <m/>
    <m/>
    <m/>
    <m/>
    <m/>
    <m/>
    <m/>
    <n v="10"/>
    <m/>
    <m/>
    <m/>
    <m/>
    <m/>
    <m/>
    <m/>
  </r>
  <r>
    <x v="836"/>
    <x v="4"/>
    <x v="1128"/>
    <n v="2"/>
    <n v="0"/>
    <n v="0"/>
    <n v="1"/>
    <n v="0"/>
    <n v="0"/>
    <n v="0"/>
    <n v="1"/>
    <m/>
    <m/>
    <s v="V"/>
    <s v="V"/>
    <m/>
    <m/>
    <m/>
    <m/>
    <m/>
    <m/>
    <m/>
    <m/>
    <m/>
    <m/>
    <m/>
  </r>
  <r>
    <x v="836"/>
    <x v="6"/>
    <x v="1129"/>
    <n v="3"/>
    <n v="0"/>
    <n v="0"/>
    <n v="0"/>
    <n v="0"/>
    <n v="0"/>
    <n v="0"/>
    <n v="0"/>
    <m/>
    <m/>
    <m/>
    <m/>
    <m/>
    <m/>
    <m/>
    <m/>
    <m/>
    <m/>
    <m/>
    <m/>
    <m/>
    <m/>
    <m/>
  </r>
  <r>
    <x v="836"/>
    <x v="4"/>
    <x v="1098"/>
    <n v="4"/>
    <n v="0"/>
    <n v="0"/>
    <n v="0"/>
    <n v="1"/>
    <n v="0"/>
    <n v="0"/>
    <n v="1"/>
    <s v="V"/>
    <m/>
    <m/>
    <m/>
    <m/>
    <m/>
    <m/>
    <m/>
    <m/>
    <m/>
    <m/>
    <m/>
    <m/>
    <m/>
    <m/>
  </r>
  <r>
    <x v="836"/>
    <x v="3"/>
    <x v="1075"/>
    <n v="11"/>
    <n v="4"/>
    <n v="0"/>
    <n v="0"/>
    <n v="0"/>
    <n v="6"/>
    <n v="0"/>
    <n v="6"/>
    <s v="V"/>
    <m/>
    <m/>
    <m/>
    <m/>
    <m/>
    <n v="4"/>
    <m/>
    <m/>
    <m/>
    <m/>
    <m/>
    <m/>
    <m/>
    <m/>
  </r>
  <r>
    <x v="836"/>
    <x v="4"/>
    <x v="1123"/>
    <n v="5"/>
    <n v="5"/>
    <n v="0"/>
    <n v="21"/>
    <n v="0"/>
    <n v="0"/>
    <n v="0"/>
    <n v="21"/>
    <m/>
    <m/>
    <s v="V"/>
    <s v="V"/>
    <m/>
    <m/>
    <n v="5"/>
    <m/>
    <m/>
    <m/>
    <m/>
    <m/>
    <m/>
    <m/>
    <m/>
  </r>
  <r>
    <x v="837"/>
    <x v="6"/>
    <x v="1130"/>
    <n v="11"/>
    <n v="0"/>
    <n v="0"/>
    <n v="0"/>
    <n v="0"/>
    <n v="0"/>
    <n v="0"/>
    <n v="0"/>
    <m/>
    <m/>
    <m/>
    <m/>
    <m/>
    <m/>
    <m/>
    <m/>
    <m/>
    <m/>
    <m/>
    <m/>
    <m/>
    <m/>
    <m/>
  </r>
  <r>
    <x v="837"/>
    <x v="6"/>
    <x v="1131"/>
    <n v="9"/>
    <n v="0"/>
    <n v="0"/>
    <n v="2"/>
    <n v="0"/>
    <n v="0"/>
    <n v="0"/>
    <n v="2"/>
    <m/>
    <m/>
    <s v="V"/>
    <s v="V"/>
    <m/>
    <m/>
    <m/>
    <m/>
    <m/>
    <m/>
    <m/>
    <m/>
    <m/>
    <m/>
    <m/>
  </r>
  <r>
    <x v="837"/>
    <x v="6"/>
    <x v="1125"/>
    <n v="12"/>
    <n v="12"/>
    <n v="0"/>
    <n v="0"/>
    <n v="0"/>
    <n v="0"/>
    <n v="0"/>
    <n v="0"/>
    <m/>
    <m/>
    <m/>
    <m/>
    <m/>
    <m/>
    <m/>
    <n v="12"/>
    <m/>
    <m/>
    <m/>
    <m/>
    <m/>
    <m/>
    <m/>
  </r>
  <r>
    <x v="837"/>
    <x v="4"/>
    <x v="1132"/>
    <n v="5"/>
    <n v="5"/>
    <n v="0"/>
    <n v="18"/>
    <n v="0"/>
    <n v="0"/>
    <n v="0"/>
    <n v="18"/>
    <s v="V"/>
    <s v="V"/>
    <m/>
    <m/>
    <m/>
    <m/>
    <n v="5"/>
    <m/>
    <m/>
    <m/>
    <m/>
    <m/>
    <m/>
    <m/>
    <m/>
  </r>
  <r>
    <x v="838"/>
    <x v="4"/>
    <x v="1067"/>
    <n v="7"/>
    <n v="0"/>
    <n v="0"/>
    <n v="0"/>
    <n v="0"/>
    <n v="0"/>
    <n v="0"/>
    <n v="0"/>
    <m/>
    <m/>
    <m/>
    <m/>
    <m/>
    <m/>
    <m/>
    <m/>
    <m/>
    <m/>
    <m/>
    <m/>
    <m/>
    <m/>
    <m/>
  </r>
  <r>
    <x v="838"/>
    <x v="2"/>
    <x v="1122"/>
    <n v="3"/>
    <n v="0"/>
    <n v="0"/>
    <n v="0"/>
    <n v="0"/>
    <n v="2"/>
    <n v="0"/>
    <n v="2"/>
    <s v="V"/>
    <m/>
    <m/>
    <m/>
    <m/>
    <m/>
    <m/>
    <m/>
    <m/>
    <m/>
    <m/>
    <m/>
    <m/>
    <m/>
    <m/>
  </r>
  <r>
    <x v="838"/>
    <x v="24"/>
    <x v="1070"/>
    <n v="1"/>
    <n v="0"/>
    <n v="0"/>
    <n v="0"/>
    <n v="0"/>
    <n v="0"/>
    <n v="0"/>
    <n v="0"/>
    <m/>
    <m/>
    <m/>
    <m/>
    <m/>
    <m/>
    <m/>
    <m/>
    <m/>
    <m/>
    <m/>
    <m/>
    <m/>
    <m/>
    <m/>
  </r>
  <r>
    <x v="838"/>
    <x v="4"/>
    <x v="1123"/>
    <n v="5"/>
    <n v="5"/>
    <n v="0"/>
    <n v="0"/>
    <n v="0"/>
    <n v="0"/>
    <n v="0"/>
    <n v="0"/>
    <m/>
    <m/>
    <m/>
    <m/>
    <m/>
    <m/>
    <m/>
    <m/>
    <m/>
    <m/>
    <m/>
    <m/>
    <m/>
    <n v="5"/>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r>
    <x v="839"/>
    <x v="26"/>
    <x v="113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3184">
  <r>
    <x v="0"/>
    <x v="0"/>
    <x v="0"/>
    <n v="3"/>
    <x v="0"/>
    <n v="0"/>
    <n v="0"/>
    <n v="1"/>
    <n v="0"/>
    <m/>
    <m/>
    <m/>
    <m/>
    <m/>
    <m/>
    <m/>
    <m/>
  </r>
  <r>
    <x v="1"/>
    <x v="0"/>
    <x v="1"/>
    <n v="3"/>
    <x v="1"/>
    <n v="0"/>
    <n v="0"/>
    <n v="0"/>
    <n v="0"/>
    <m/>
    <m/>
    <m/>
    <m/>
    <m/>
    <m/>
    <m/>
    <m/>
  </r>
  <r>
    <x v="1"/>
    <x v="0"/>
    <x v="2"/>
    <n v="8"/>
    <x v="2"/>
    <n v="0"/>
    <n v="11"/>
    <n v="0"/>
    <n v="3"/>
    <m/>
    <m/>
    <m/>
    <m/>
    <m/>
    <m/>
    <m/>
    <m/>
  </r>
  <r>
    <x v="1"/>
    <x v="0"/>
    <x v="3"/>
    <n v="2"/>
    <x v="1"/>
    <n v="0"/>
    <n v="0"/>
    <n v="0"/>
    <n v="0"/>
    <m/>
    <m/>
    <m/>
    <m/>
    <m/>
    <m/>
    <m/>
    <m/>
  </r>
  <r>
    <x v="2"/>
    <x v="0"/>
    <x v="4"/>
    <n v="1"/>
    <x v="0"/>
    <n v="0"/>
    <n v="1"/>
    <n v="0"/>
    <n v="0"/>
    <m/>
    <m/>
    <m/>
    <m/>
    <m/>
    <m/>
    <m/>
    <m/>
  </r>
  <r>
    <x v="3"/>
    <x v="0"/>
    <x v="4"/>
    <n v="1"/>
    <x v="0"/>
    <n v="0"/>
    <n v="0"/>
    <n v="1"/>
    <n v="0"/>
    <m/>
    <m/>
    <m/>
    <m/>
    <m/>
    <m/>
    <m/>
    <m/>
  </r>
  <r>
    <x v="3"/>
    <x v="0"/>
    <x v="2"/>
    <n v="8"/>
    <x v="3"/>
    <n v="0"/>
    <n v="6"/>
    <n v="1"/>
    <n v="1"/>
    <m/>
    <m/>
    <m/>
    <m/>
    <m/>
    <m/>
    <m/>
    <m/>
  </r>
  <r>
    <x v="4"/>
    <x v="0"/>
    <x v="5"/>
    <n v="1"/>
    <x v="1"/>
    <n v="0"/>
    <n v="0"/>
    <n v="0"/>
    <n v="0"/>
    <m/>
    <m/>
    <m/>
    <m/>
    <m/>
    <m/>
    <m/>
    <m/>
  </r>
  <r>
    <x v="5"/>
    <x v="1"/>
    <x v="0"/>
    <n v="1"/>
    <x v="0"/>
    <n v="0"/>
    <n v="1"/>
    <n v="0"/>
    <n v="0"/>
    <m/>
    <m/>
    <m/>
    <m/>
    <m/>
    <m/>
    <m/>
    <m/>
  </r>
  <r>
    <x v="5"/>
    <x v="0"/>
    <x v="6"/>
    <n v="5"/>
    <x v="0"/>
    <n v="0"/>
    <n v="3"/>
    <n v="0"/>
    <n v="0"/>
    <m/>
    <m/>
    <m/>
    <m/>
    <m/>
    <m/>
    <m/>
    <m/>
  </r>
  <r>
    <x v="6"/>
    <x v="0"/>
    <x v="7"/>
    <n v="2"/>
    <x v="0"/>
    <n v="0"/>
    <n v="1"/>
    <n v="0"/>
    <n v="0"/>
    <m/>
    <m/>
    <m/>
    <m/>
    <m/>
    <m/>
    <m/>
    <m/>
  </r>
  <r>
    <x v="7"/>
    <x v="0"/>
    <x v="8"/>
    <n v="1"/>
    <x v="1"/>
    <n v="0"/>
    <n v="0"/>
    <n v="0"/>
    <n v="0"/>
    <m/>
    <m/>
    <m/>
    <m/>
    <m/>
    <m/>
    <m/>
    <m/>
  </r>
  <r>
    <x v="8"/>
    <x v="1"/>
    <x v="1"/>
    <n v="2"/>
    <x v="1"/>
    <n v="9"/>
    <n v="4"/>
    <n v="0"/>
    <n v="0"/>
    <m/>
    <m/>
    <m/>
    <m/>
    <m/>
    <m/>
    <m/>
    <m/>
  </r>
  <r>
    <x v="8"/>
    <x v="1"/>
    <x v="9"/>
    <n v="1"/>
    <x v="1"/>
    <n v="1"/>
    <n v="0"/>
    <n v="0"/>
    <n v="0"/>
    <m/>
    <m/>
    <m/>
    <m/>
    <m/>
    <m/>
    <m/>
    <m/>
  </r>
  <r>
    <x v="8"/>
    <x v="1"/>
    <x v="10"/>
    <n v="1"/>
    <x v="1"/>
    <n v="1"/>
    <n v="0"/>
    <n v="0"/>
    <n v="0"/>
    <m/>
    <m/>
    <m/>
    <m/>
    <m/>
    <m/>
    <m/>
    <m/>
  </r>
  <r>
    <x v="8"/>
    <x v="1"/>
    <x v="2"/>
    <n v="3"/>
    <x v="1"/>
    <n v="9"/>
    <n v="2"/>
    <n v="0"/>
    <n v="0"/>
    <m/>
    <m/>
    <m/>
    <m/>
    <m/>
    <m/>
    <m/>
    <m/>
  </r>
  <r>
    <x v="8"/>
    <x v="1"/>
    <x v="3"/>
    <n v="2"/>
    <x v="1"/>
    <n v="0"/>
    <n v="0"/>
    <n v="0"/>
    <n v="0"/>
    <m/>
    <m/>
    <m/>
    <m/>
    <m/>
    <m/>
    <m/>
    <m/>
  </r>
  <r>
    <x v="8"/>
    <x v="0"/>
    <x v="7"/>
    <n v="1"/>
    <x v="1"/>
    <n v="1"/>
    <n v="0"/>
    <n v="0"/>
    <n v="0"/>
    <m/>
    <m/>
    <m/>
    <m/>
    <m/>
    <m/>
    <m/>
    <m/>
  </r>
  <r>
    <x v="9"/>
    <x v="0"/>
    <x v="11"/>
    <n v="1"/>
    <x v="1"/>
    <n v="0"/>
    <n v="0"/>
    <n v="0"/>
    <n v="0"/>
    <m/>
    <m/>
    <m/>
    <m/>
    <m/>
    <m/>
    <m/>
    <m/>
  </r>
  <r>
    <x v="9"/>
    <x v="0"/>
    <x v="12"/>
    <n v="4"/>
    <x v="1"/>
    <n v="0"/>
    <n v="2"/>
    <n v="0"/>
    <n v="0"/>
    <m/>
    <m/>
    <m/>
    <m/>
    <m/>
    <m/>
    <m/>
    <m/>
  </r>
  <r>
    <x v="9"/>
    <x v="0"/>
    <x v="13"/>
    <n v="4"/>
    <x v="1"/>
    <n v="0"/>
    <n v="3"/>
    <n v="3"/>
    <n v="0"/>
    <m/>
    <m/>
    <m/>
    <m/>
    <m/>
    <m/>
    <m/>
    <m/>
  </r>
  <r>
    <x v="10"/>
    <x v="1"/>
    <x v="8"/>
    <n v="1"/>
    <x v="0"/>
    <n v="0"/>
    <n v="34"/>
    <n v="0"/>
    <n v="0"/>
    <m/>
    <m/>
    <m/>
    <m/>
    <m/>
    <m/>
    <m/>
    <m/>
  </r>
  <r>
    <x v="10"/>
    <x v="1"/>
    <x v="6"/>
    <n v="3"/>
    <x v="1"/>
    <n v="0"/>
    <n v="5"/>
    <n v="1"/>
    <n v="0"/>
    <m/>
    <m/>
    <m/>
    <m/>
    <m/>
    <m/>
    <m/>
    <m/>
  </r>
  <r>
    <x v="11"/>
    <x v="1"/>
    <x v="4"/>
    <n v="1"/>
    <x v="1"/>
    <n v="0"/>
    <n v="2"/>
    <n v="0"/>
    <n v="0"/>
    <m/>
    <m/>
    <m/>
    <m/>
    <m/>
    <m/>
    <m/>
    <m/>
  </r>
  <r>
    <x v="11"/>
    <x v="2"/>
    <x v="0"/>
    <n v="1"/>
    <x v="1"/>
    <n v="0"/>
    <n v="0"/>
    <n v="0"/>
    <n v="0"/>
    <m/>
    <m/>
    <m/>
    <m/>
    <m/>
    <m/>
    <m/>
    <m/>
  </r>
  <r>
    <x v="11"/>
    <x v="1"/>
    <x v="14"/>
    <n v="1"/>
    <x v="1"/>
    <n v="0"/>
    <n v="1"/>
    <n v="0"/>
    <n v="0"/>
    <m/>
    <m/>
    <m/>
    <m/>
    <m/>
    <m/>
    <m/>
    <m/>
  </r>
  <r>
    <x v="12"/>
    <x v="1"/>
    <x v="10"/>
    <n v="2"/>
    <x v="1"/>
    <n v="0"/>
    <n v="0"/>
    <n v="0"/>
    <n v="0"/>
    <m/>
    <m/>
    <m/>
    <m/>
    <m/>
    <m/>
    <m/>
    <m/>
  </r>
  <r>
    <x v="12"/>
    <x v="1"/>
    <x v="15"/>
    <n v="1"/>
    <x v="1"/>
    <n v="3"/>
    <n v="1"/>
    <n v="1"/>
    <n v="0"/>
    <m/>
    <m/>
    <m/>
    <m/>
    <m/>
    <m/>
    <m/>
    <m/>
  </r>
  <r>
    <x v="12"/>
    <x v="2"/>
    <x v="9"/>
    <n v="1"/>
    <x v="1"/>
    <n v="0"/>
    <n v="0"/>
    <n v="0"/>
    <n v="0"/>
    <m/>
    <m/>
    <m/>
    <m/>
    <m/>
    <m/>
    <m/>
    <m/>
  </r>
  <r>
    <x v="12"/>
    <x v="1"/>
    <x v="11"/>
    <n v="1"/>
    <x v="1"/>
    <n v="0"/>
    <n v="1"/>
    <n v="1"/>
    <n v="0"/>
    <m/>
    <m/>
    <m/>
    <m/>
    <m/>
    <m/>
    <m/>
    <m/>
  </r>
  <r>
    <x v="13"/>
    <x v="2"/>
    <x v="3"/>
    <n v="2"/>
    <x v="1"/>
    <n v="0"/>
    <n v="0"/>
    <n v="0"/>
    <n v="0"/>
    <m/>
    <m/>
    <m/>
    <m/>
    <m/>
    <m/>
    <m/>
    <m/>
  </r>
  <r>
    <x v="13"/>
    <x v="2"/>
    <x v="1"/>
    <n v="2"/>
    <x v="1"/>
    <n v="0"/>
    <n v="0"/>
    <n v="0"/>
    <n v="0"/>
    <m/>
    <m/>
    <m/>
    <m/>
    <m/>
    <m/>
    <m/>
    <m/>
  </r>
  <r>
    <x v="13"/>
    <x v="2"/>
    <x v="5"/>
    <n v="1"/>
    <x v="1"/>
    <n v="2"/>
    <n v="0"/>
    <n v="0"/>
    <n v="0"/>
    <m/>
    <m/>
    <m/>
    <m/>
    <m/>
    <m/>
    <m/>
    <m/>
  </r>
  <r>
    <x v="14"/>
    <x v="3"/>
    <x v="16"/>
    <n v="1"/>
    <x v="1"/>
    <n v="0"/>
    <n v="0"/>
    <n v="0"/>
    <n v="0"/>
    <m/>
    <m/>
    <m/>
    <m/>
    <m/>
    <m/>
    <m/>
    <m/>
  </r>
  <r>
    <x v="14"/>
    <x v="2"/>
    <x v="2"/>
    <n v="6"/>
    <x v="1"/>
    <n v="0"/>
    <n v="0"/>
    <n v="0"/>
    <n v="0"/>
    <m/>
    <m/>
    <m/>
    <m/>
    <m/>
    <m/>
    <m/>
    <m/>
  </r>
  <r>
    <x v="15"/>
    <x v="2"/>
    <x v="4"/>
    <n v="1"/>
    <x v="1"/>
    <n v="0"/>
    <n v="0"/>
    <n v="0"/>
    <n v="0"/>
    <m/>
    <m/>
    <m/>
    <m/>
    <m/>
    <m/>
    <m/>
    <m/>
  </r>
  <r>
    <x v="15"/>
    <x v="2"/>
    <x v="14"/>
    <n v="1"/>
    <x v="1"/>
    <n v="0"/>
    <n v="0"/>
    <n v="0"/>
    <n v="0"/>
    <m/>
    <m/>
    <m/>
    <m/>
    <m/>
    <m/>
    <m/>
    <m/>
  </r>
  <r>
    <x v="15"/>
    <x v="4"/>
    <x v="0"/>
    <n v="1"/>
    <x v="0"/>
    <n v="8"/>
    <n v="1"/>
    <n v="0"/>
    <n v="0"/>
    <m/>
    <m/>
    <m/>
    <m/>
    <m/>
    <m/>
    <m/>
    <m/>
  </r>
  <r>
    <x v="15"/>
    <x v="2"/>
    <x v="15"/>
    <n v="1"/>
    <x v="1"/>
    <n v="0"/>
    <n v="0"/>
    <n v="0"/>
    <n v="0"/>
    <m/>
    <m/>
    <m/>
    <m/>
    <m/>
    <m/>
    <m/>
    <m/>
  </r>
  <r>
    <x v="16"/>
    <x v="4"/>
    <x v="1"/>
    <n v="2"/>
    <x v="1"/>
    <n v="3"/>
    <n v="0"/>
    <n v="0"/>
    <n v="0"/>
    <m/>
    <m/>
    <m/>
    <m/>
    <m/>
    <m/>
    <m/>
    <m/>
  </r>
  <r>
    <x v="16"/>
    <x v="4"/>
    <x v="9"/>
    <n v="1"/>
    <x v="1"/>
    <n v="0"/>
    <n v="0"/>
    <n v="0"/>
    <n v="0"/>
    <m/>
    <m/>
    <m/>
    <m/>
    <m/>
    <m/>
    <m/>
    <m/>
  </r>
  <r>
    <x v="16"/>
    <x v="4"/>
    <x v="0"/>
    <n v="1"/>
    <x v="1"/>
    <n v="2"/>
    <n v="1"/>
    <n v="1"/>
    <n v="0"/>
    <m/>
    <m/>
    <m/>
    <m/>
    <m/>
    <m/>
    <m/>
    <m/>
  </r>
  <r>
    <x v="16"/>
    <x v="4"/>
    <x v="3"/>
    <n v="2"/>
    <x v="1"/>
    <n v="2"/>
    <n v="1"/>
    <n v="0"/>
    <n v="0"/>
    <m/>
    <m/>
    <m/>
    <m/>
    <m/>
    <m/>
    <m/>
    <m/>
  </r>
  <r>
    <x v="17"/>
    <x v="4"/>
    <x v="10"/>
    <n v="2"/>
    <x v="1"/>
    <n v="4"/>
    <n v="0"/>
    <n v="0"/>
    <n v="0"/>
    <m/>
    <m/>
    <m/>
    <m/>
    <m/>
    <m/>
    <m/>
    <m/>
  </r>
  <r>
    <x v="18"/>
    <x v="4"/>
    <x v="2"/>
    <n v="6"/>
    <x v="1"/>
    <n v="15"/>
    <n v="2"/>
    <n v="0"/>
    <n v="0"/>
    <m/>
    <m/>
    <m/>
    <m/>
    <m/>
    <m/>
    <m/>
    <m/>
  </r>
  <r>
    <x v="18"/>
    <x v="1"/>
    <x v="12"/>
    <n v="3"/>
    <x v="1"/>
    <n v="31"/>
    <n v="0"/>
    <n v="0"/>
    <n v="0"/>
    <m/>
    <m/>
    <m/>
    <m/>
    <m/>
    <m/>
    <m/>
    <m/>
  </r>
  <r>
    <x v="18"/>
    <x v="1"/>
    <x v="17"/>
    <n v="1"/>
    <x v="1"/>
    <n v="10"/>
    <n v="1"/>
    <n v="0"/>
    <n v="0"/>
    <m/>
    <m/>
    <m/>
    <m/>
    <m/>
    <m/>
    <m/>
    <m/>
  </r>
  <r>
    <x v="19"/>
    <x v="2"/>
    <x v="7"/>
    <n v="1"/>
    <x v="1"/>
    <n v="0"/>
    <n v="0"/>
    <n v="0"/>
    <n v="0"/>
    <m/>
    <m/>
    <m/>
    <m/>
    <m/>
    <m/>
    <m/>
    <m/>
  </r>
  <r>
    <x v="20"/>
    <x v="4"/>
    <x v="4"/>
    <n v="1"/>
    <x v="1"/>
    <n v="0"/>
    <n v="0"/>
    <n v="0"/>
    <n v="0"/>
    <m/>
    <m/>
    <m/>
    <m/>
    <m/>
    <m/>
    <m/>
    <m/>
  </r>
  <r>
    <x v="20"/>
    <x v="4"/>
    <x v="15"/>
    <n v="1"/>
    <x v="1"/>
    <n v="0"/>
    <n v="0"/>
    <n v="0"/>
    <n v="0"/>
    <m/>
    <m/>
    <m/>
    <m/>
    <m/>
    <m/>
    <m/>
    <m/>
  </r>
  <r>
    <x v="20"/>
    <x v="2"/>
    <x v="7"/>
    <n v="1"/>
    <x v="1"/>
    <n v="0"/>
    <n v="0"/>
    <n v="0"/>
    <n v="0"/>
    <m/>
    <m/>
    <m/>
    <m/>
    <m/>
    <m/>
    <m/>
    <m/>
  </r>
  <r>
    <x v="20"/>
    <x v="4"/>
    <x v="14"/>
    <n v="1"/>
    <x v="1"/>
    <n v="0"/>
    <n v="0"/>
    <n v="0"/>
    <n v="0"/>
    <m/>
    <m/>
    <m/>
    <m/>
    <m/>
    <m/>
    <m/>
    <m/>
  </r>
  <r>
    <x v="20"/>
    <x v="3"/>
    <x v="0"/>
    <n v="1"/>
    <x v="1"/>
    <n v="0"/>
    <n v="0"/>
    <n v="0"/>
    <n v="0"/>
    <m/>
    <m/>
    <m/>
    <m/>
    <m/>
    <m/>
    <m/>
    <m/>
  </r>
  <r>
    <x v="21"/>
    <x v="3"/>
    <x v="1"/>
    <n v="3"/>
    <x v="1"/>
    <n v="1"/>
    <n v="0"/>
    <n v="0"/>
    <n v="0"/>
    <m/>
    <m/>
    <m/>
    <m/>
    <m/>
    <m/>
    <m/>
    <m/>
  </r>
  <r>
    <x v="21"/>
    <x v="3"/>
    <x v="10"/>
    <n v="2"/>
    <x v="1"/>
    <n v="0"/>
    <n v="2"/>
    <n v="0"/>
    <n v="0"/>
    <m/>
    <m/>
    <m/>
    <m/>
    <m/>
    <m/>
    <m/>
    <m/>
  </r>
  <r>
    <x v="21"/>
    <x v="3"/>
    <x v="3"/>
    <n v="2"/>
    <x v="1"/>
    <n v="2"/>
    <n v="0"/>
    <n v="0"/>
    <n v="0"/>
    <m/>
    <m/>
    <m/>
    <m/>
    <m/>
    <m/>
    <m/>
    <m/>
  </r>
  <r>
    <x v="22"/>
    <x v="3"/>
    <x v="2"/>
    <n v="6"/>
    <x v="1"/>
    <n v="3"/>
    <n v="0"/>
    <n v="0"/>
    <n v="0"/>
    <m/>
    <m/>
    <m/>
    <m/>
    <m/>
    <m/>
    <m/>
    <m/>
  </r>
  <r>
    <x v="23"/>
    <x v="3"/>
    <x v="4"/>
    <n v="1"/>
    <x v="1"/>
    <n v="0"/>
    <n v="0"/>
    <n v="0"/>
    <n v="1"/>
    <m/>
    <m/>
    <m/>
    <m/>
    <m/>
    <m/>
    <m/>
    <m/>
  </r>
  <r>
    <x v="23"/>
    <x v="3"/>
    <x v="15"/>
    <n v="1"/>
    <x v="1"/>
    <n v="2"/>
    <n v="0"/>
    <n v="0"/>
    <n v="0"/>
    <m/>
    <m/>
    <m/>
    <m/>
    <m/>
    <m/>
    <m/>
    <m/>
  </r>
  <r>
    <x v="23"/>
    <x v="3"/>
    <x v="14"/>
    <n v="1"/>
    <x v="1"/>
    <n v="1"/>
    <n v="0"/>
    <n v="0"/>
    <n v="0"/>
    <m/>
    <m/>
    <m/>
    <m/>
    <m/>
    <m/>
    <m/>
    <m/>
  </r>
  <r>
    <x v="24"/>
    <x v="5"/>
    <x v="1"/>
    <n v="3"/>
    <x v="0"/>
    <n v="4"/>
    <n v="3"/>
    <n v="0"/>
    <n v="2"/>
    <m/>
    <m/>
    <m/>
    <m/>
    <m/>
    <m/>
    <m/>
    <m/>
  </r>
  <r>
    <x v="24"/>
    <x v="5"/>
    <x v="0"/>
    <n v="3"/>
    <x v="1"/>
    <n v="5"/>
    <n v="0"/>
    <n v="0"/>
    <n v="0"/>
    <m/>
    <m/>
    <m/>
    <m/>
    <m/>
    <m/>
    <m/>
    <m/>
  </r>
  <r>
    <x v="25"/>
    <x v="5"/>
    <x v="18"/>
    <n v="1"/>
    <x v="0"/>
    <n v="0"/>
    <n v="23"/>
    <n v="0"/>
    <n v="37"/>
    <m/>
    <m/>
    <m/>
    <m/>
    <m/>
    <m/>
    <m/>
    <m/>
  </r>
  <r>
    <x v="25"/>
    <x v="0"/>
    <x v="19"/>
    <n v="2"/>
    <x v="1"/>
    <n v="0"/>
    <n v="0"/>
    <n v="0"/>
    <n v="0"/>
    <m/>
    <m/>
    <m/>
    <m/>
    <m/>
    <m/>
    <m/>
    <m/>
  </r>
  <r>
    <x v="25"/>
    <x v="0"/>
    <x v="20"/>
    <n v="2"/>
    <x v="1"/>
    <n v="0"/>
    <n v="0"/>
    <n v="0"/>
    <n v="0"/>
    <m/>
    <m/>
    <m/>
    <m/>
    <m/>
    <m/>
    <m/>
    <m/>
  </r>
  <r>
    <x v="25"/>
    <x v="5"/>
    <x v="18"/>
    <n v="1"/>
    <x v="0"/>
    <n v="0"/>
    <n v="0"/>
    <n v="0"/>
    <n v="2"/>
    <m/>
    <m/>
    <m/>
    <m/>
    <m/>
    <m/>
    <m/>
    <m/>
  </r>
  <r>
    <x v="25"/>
    <x v="5"/>
    <x v="3"/>
    <n v="2"/>
    <x v="1"/>
    <n v="0"/>
    <n v="0"/>
    <n v="0"/>
    <n v="3"/>
    <m/>
    <m/>
    <m/>
    <m/>
    <m/>
    <m/>
    <m/>
    <m/>
  </r>
  <r>
    <x v="25"/>
    <x v="5"/>
    <x v="2"/>
    <n v="6"/>
    <x v="4"/>
    <n v="0"/>
    <n v="0"/>
    <n v="0"/>
    <n v="2"/>
    <m/>
    <m/>
    <m/>
    <m/>
    <m/>
    <m/>
    <m/>
    <m/>
  </r>
  <r>
    <x v="25"/>
    <x v="5"/>
    <x v="14"/>
    <n v="1"/>
    <x v="1"/>
    <n v="0"/>
    <n v="0"/>
    <n v="0"/>
    <n v="1"/>
    <m/>
    <m/>
    <m/>
    <m/>
    <m/>
    <m/>
    <m/>
    <m/>
  </r>
  <r>
    <x v="26"/>
    <x v="0"/>
    <x v="21"/>
    <n v="10"/>
    <x v="1"/>
    <n v="1"/>
    <n v="7"/>
    <n v="0"/>
    <n v="0"/>
    <m/>
    <m/>
    <m/>
    <m/>
    <m/>
    <m/>
    <m/>
    <m/>
  </r>
  <r>
    <x v="26"/>
    <x v="0"/>
    <x v="22"/>
    <n v="1"/>
    <x v="1"/>
    <n v="0"/>
    <n v="0"/>
    <n v="0"/>
    <n v="0"/>
    <m/>
    <m/>
    <m/>
    <m/>
    <m/>
    <m/>
    <m/>
    <m/>
  </r>
  <r>
    <x v="26"/>
    <x v="5"/>
    <x v="4"/>
    <n v="1"/>
    <x v="1"/>
    <n v="0"/>
    <n v="0"/>
    <n v="0"/>
    <n v="0"/>
    <m/>
    <m/>
    <m/>
    <m/>
    <m/>
    <m/>
    <m/>
    <m/>
  </r>
  <r>
    <x v="26"/>
    <x v="5"/>
    <x v="15"/>
    <n v="1"/>
    <x v="1"/>
    <n v="0"/>
    <n v="0"/>
    <n v="0"/>
    <n v="0"/>
    <m/>
    <m/>
    <m/>
    <m/>
    <m/>
    <m/>
    <m/>
    <m/>
  </r>
  <r>
    <x v="27"/>
    <x v="1"/>
    <x v="23"/>
    <n v="13"/>
    <x v="1"/>
    <n v="1"/>
    <n v="0"/>
    <n v="3"/>
    <n v="0"/>
    <m/>
    <m/>
    <m/>
    <m/>
    <m/>
    <m/>
    <m/>
    <m/>
  </r>
  <r>
    <x v="28"/>
    <x v="0"/>
    <x v="24"/>
    <n v="3"/>
    <x v="4"/>
    <n v="1"/>
    <n v="9"/>
    <n v="0"/>
    <n v="0"/>
    <m/>
    <m/>
    <m/>
    <m/>
    <m/>
    <m/>
    <m/>
    <m/>
  </r>
  <r>
    <x v="28"/>
    <x v="1"/>
    <x v="20"/>
    <n v="2"/>
    <x v="1"/>
    <n v="0"/>
    <n v="0"/>
    <n v="0"/>
    <n v="0"/>
    <m/>
    <m/>
    <m/>
    <m/>
    <m/>
    <m/>
    <m/>
    <m/>
  </r>
  <r>
    <x v="29"/>
    <x v="0"/>
    <x v="24"/>
    <n v="2"/>
    <x v="1"/>
    <n v="21"/>
    <n v="0"/>
    <n v="0"/>
    <n v="0"/>
    <m/>
    <m/>
    <m/>
    <m/>
    <m/>
    <m/>
    <m/>
    <m/>
  </r>
  <r>
    <x v="29"/>
    <x v="1"/>
    <x v="19"/>
    <n v="2"/>
    <x v="1"/>
    <n v="2"/>
    <n v="1"/>
    <n v="0"/>
    <n v="0"/>
    <m/>
    <m/>
    <m/>
    <m/>
    <m/>
    <m/>
    <m/>
    <m/>
  </r>
  <r>
    <x v="29"/>
    <x v="1"/>
    <x v="22"/>
    <n v="1"/>
    <x v="1"/>
    <n v="5"/>
    <n v="3"/>
    <n v="0"/>
    <n v="0"/>
    <m/>
    <m/>
    <m/>
    <m/>
    <m/>
    <m/>
    <m/>
    <m/>
  </r>
  <r>
    <x v="30"/>
    <x v="0"/>
    <x v="25"/>
    <n v="1"/>
    <x v="1"/>
    <n v="1"/>
    <n v="0"/>
    <n v="0"/>
    <n v="0"/>
    <m/>
    <m/>
    <m/>
    <m/>
    <m/>
    <m/>
    <m/>
    <m/>
  </r>
  <r>
    <x v="30"/>
    <x v="1"/>
    <x v="24"/>
    <n v="1"/>
    <x v="0"/>
    <n v="0"/>
    <n v="2"/>
    <n v="0"/>
    <n v="0"/>
    <m/>
    <m/>
    <m/>
    <m/>
    <m/>
    <m/>
    <m/>
    <m/>
  </r>
  <r>
    <x v="30"/>
    <x v="0"/>
    <x v="26"/>
    <n v="5"/>
    <x v="5"/>
    <n v="0"/>
    <n v="2"/>
    <n v="5"/>
    <n v="0"/>
    <m/>
    <m/>
    <m/>
    <m/>
    <m/>
    <m/>
    <m/>
    <m/>
  </r>
  <r>
    <x v="30"/>
    <x v="0"/>
    <x v="27"/>
    <n v="1"/>
    <x v="1"/>
    <n v="0"/>
    <n v="0"/>
    <n v="0"/>
    <n v="0"/>
    <m/>
    <m/>
    <m/>
    <m/>
    <m/>
    <m/>
    <m/>
    <m/>
  </r>
  <r>
    <x v="30"/>
    <x v="0"/>
    <x v="28"/>
    <n v="3"/>
    <x v="4"/>
    <n v="0"/>
    <n v="3"/>
    <n v="0"/>
    <n v="0"/>
    <m/>
    <m/>
    <m/>
    <m/>
    <m/>
    <m/>
    <m/>
    <m/>
  </r>
  <r>
    <x v="31"/>
    <x v="1"/>
    <x v="29"/>
    <n v="2"/>
    <x v="1"/>
    <n v="9"/>
    <n v="0"/>
    <n v="0"/>
    <n v="0"/>
    <m/>
    <m/>
    <m/>
    <m/>
    <m/>
    <m/>
    <m/>
    <m/>
  </r>
  <r>
    <x v="31"/>
    <x v="0"/>
    <x v="30"/>
    <n v="2"/>
    <x v="1"/>
    <n v="22"/>
    <n v="0"/>
    <n v="0"/>
    <n v="0"/>
    <m/>
    <m/>
    <m/>
    <m/>
    <m/>
    <m/>
    <m/>
    <m/>
  </r>
  <r>
    <x v="31"/>
    <x v="2"/>
    <x v="19"/>
    <n v="3"/>
    <x v="1"/>
    <n v="9"/>
    <n v="1"/>
    <n v="0"/>
    <n v="0"/>
    <m/>
    <m/>
    <m/>
    <m/>
    <m/>
    <m/>
    <m/>
    <m/>
  </r>
  <r>
    <x v="31"/>
    <x v="1"/>
    <x v="21"/>
    <n v="8"/>
    <x v="1"/>
    <n v="20"/>
    <n v="1"/>
    <n v="0"/>
    <n v="0"/>
    <m/>
    <m/>
    <m/>
    <m/>
    <m/>
    <m/>
    <m/>
    <m/>
  </r>
  <r>
    <x v="31"/>
    <x v="1"/>
    <x v="24"/>
    <n v="1"/>
    <x v="0"/>
    <n v="2"/>
    <n v="3"/>
    <n v="0"/>
    <n v="0"/>
    <m/>
    <m/>
    <m/>
    <m/>
    <m/>
    <m/>
    <m/>
    <m/>
  </r>
  <r>
    <x v="31"/>
    <x v="1"/>
    <x v="31"/>
    <n v="1"/>
    <x v="1"/>
    <n v="4"/>
    <n v="2"/>
    <n v="0"/>
    <n v="0"/>
    <m/>
    <m/>
    <m/>
    <m/>
    <m/>
    <m/>
    <m/>
    <m/>
  </r>
  <r>
    <x v="32"/>
    <x v="1"/>
    <x v="32"/>
    <n v="4"/>
    <x v="4"/>
    <n v="14"/>
    <n v="15"/>
    <n v="0"/>
    <n v="1"/>
    <m/>
    <m/>
    <m/>
    <m/>
    <m/>
    <m/>
    <m/>
    <m/>
  </r>
  <r>
    <x v="32"/>
    <x v="1"/>
    <x v="24"/>
    <n v="1"/>
    <x v="1"/>
    <n v="1"/>
    <n v="2"/>
    <n v="0"/>
    <n v="0"/>
    <m/>
    <m/>
    <m/>
    <m/>
    <m/>
    <m/>
    <m/>
    <m/>
  </r>
  <r>
    <x v="33"/>
    <x v="6"/>
    <x v="33"/>
    <n v="2"/>
    <x v="1"/>
    <n v="10"/>
    <n v="1"/>
    <n v="0"/>
    <n v="0"/>
    <m/>
    <m/>
    <m/>
    <m/>
    <m/>
    <m/>
    <m/>
    <m/>
  </r>
  <r>
    <x v="33"/>
    <x v="0"/>
    <x v="34"/>
    <n v="1"/>
    <x v="1"/>
    <n v="23"/>
    <n v="0"/>
    <n v="0"/>
    <n v="0"/>
    <m/>
    <m/>
    <m/>
    <m/>
    <m/>
    <m/>
    <m/>
    <m/>
  </r>
  <r>
    <x v="33"/>
    <x v="6"/>
    <x v="35"/>
    <n v="2"/>
    <x v="1"/>
    <n v="12"/>
    <n v="1"/>
    <n v="0"/>
    <n v="0"/>
    <m/>
    <m/>
    <m/>
    <m/>
    <m/>
    <m/>
    <m/>
    <m/>
  </r>
  <r>
    <x v="34"/>
    <x v="4"/>
    <x v="36"/>
    <n v="1"/>
    <x v="1"/>
    <n v="0"/>
    <n v="0"/>
    <n v="0"/>
    <n v="0"/>
    <m/>
    <m/>
    <m/>
    <m/>
    <m/>
    <m/>
    <m/>
    <m/>
  </r>
  <r>
    <x v="34"/>
    <x v="1"/>
    <x v="37"/>
    <n v="4"/>
    <x v="4"/>
    <n v="0"/>
    <n v="6"/>
    <n v="0"/>
    <n v="0"/>
    <m/>
    <m/>
    <m/>
    <m/>
    <m/>
    <m/>
    <m/>
    <m/>
  </r>
  <r>
    <x v="34"/>
    <x v="4"/>
    <x v="38"/>
    <n v="4"/>
    <x v="1"/>
    <n v="0"/>
    <n v="8"/>
    <n v="0"/>
    <n v="0"/>
    <m/>
    <m/>
    <m/>
    <m/>
    <m/>
    <m/>
    <m/>
    <m/>
  </r>
  <r>
    <x v="35"/>
    <x v="1"/>
    <x v="39"/>
    <n v="2"/>
    <x v="1"/>
    <n v="3"/>
    <n v="1"/>
    <n v="1"/>
    <n v="0"/>
    <m/>
    <m/>
    <m/>
    <m/>
    <m/>
    <m/>
    <m/>
    <m/>
  </r>
  <r>
    <x v="35"/>
    <x v="0"/>
    <x v="40"/>
    <n v="8"/>
    <x v="1"/>
    <n v="0"/>
    <n v="1"/>
    <n v="0"/>
    <n v="0"/>
    <m/>
    <m/>
    <m/>
    <m/>
    <m/>
    <m/>
    <m/>
    <m/>
  </r>
  <r>
    <x v="35"/>
    <x v="0"/>
    <x v="34"/>
    <n v="1"/>
    <x v="1"/>
    <n v="0"/>
    <n v="2"/>
    <n v="0"/>
    <n v="0"/>
    <m/>
    <m/>
    <m/>
    <m/>
    <m/>
    <m/>
    <m/>
    <m/>
  </r>
  <r>
    <x v="35"/>
    <x v="0"/>
    <x v="41"/>
    <n v="2"/>
    <x v="1"/>
    <n v="4"/>
    <n v="0"/>
    <n v="0"/>
    <n v="0"/>
    <m/>
    <m/>
    <m/>
    <m/>
    <m/>
    <m/>
    <m/>
    <m/>
  </r>
  <r>
    <x v="35"/>
    <x v="1"/>
    <x v="42"/>
    <n v="2"/>
    <x v="0"/>
    <n v="1"/>
    <n v="3"/>
    <n v="0"/>
    <n v="0"/>
    <m/>
    <m/>
    <m/>
    <m/>
    <m/>
    <m/>
    <m/>
    <m/>
  </r>
  <r>
    <x v="36"/>
    <x v="1"/>
    <x v="43"/>
    <n v="1"/>
    <x v="1"/>
    <n v="6"/>
    <n v="2"/>
    <n v="0"/>
    <n v="0"/>
    <m/>
    <m/>
    <m/>
    <m/>
    <m/>
    <m/>
    <m/>
    <m/>
  </r>
  <r>
    <x v="37"/>
    <x v="1"/>
    <x v="27"/>
    <n v="2"/>
    <x v="1"/>
    <n v="4"/>
    <n v="1"/>
    <n v="0"/>
    <n v="0"/>
    <m/>
    <m/>
    <m/>
    <m/>
    <m/>
    <m/>
    <m/>
    <m/>
  </r>
  <r>
    <x v="38"/>
    <x v="2"/>
    <x v="32"/>
    <n v="2"/>
    <x v="1"/>
    <n v="0"/>
    <n v="0"/>
    <n v="0"/>
    <n v="0"/>
    <m/>
    <m/>
    <m/>
    <m/>
    <m/>
    <m/>
    <m/>
    <m/>
  </r>
  <r>
    <x v="38"/>
    <x v="1"/>
    <x v="25"/>
    <n v="1"/>
    <x v="1"/>
    <n v="1"/>
    <n v="1"/>
    <n v="0"/>
    <n v="1"/>
    <m/>
    <m/>
    <m/>
    <m/>
    <m/>
    <m/>
    <m/>
    <m/>
  </r>
  <r>
    <x v="38"/>
    <x v="0"/>
    <x v="44"/>
    <n v="9"/>
    <x v="1"/>
    <n v="8"/>
    <n v="2"/>
    <n v="1"/>
    <n v="0"/>
    <m/>
    <m/>
    <m/>
    <m/>
    <m/>
    <m/>
    <m/>
    <m/>
  </r>
  <r>
    <x v="38"/>
    <x v="2"/>
    <x v="29"/>
    <n v="2"/>
    <x v="1"/>
    <n v="0"/>
    <n v="0"/>
    <n v="0"/>
    <n v="0"/>
    <m/>
    <m/>
    <m/>
    <m/>
    <m/>
    <m/>
    <m/>
    <m/>
  </r>
  <r>
    <x v="38"/>
    <x v="1"/>
    <x v="30"/>
    <n v="2"/>
    <x v="4"/>
    <n v="1"/>
    <n v="3"/>
    <n v="0"/>
    <n v="0"/>
    <m/>
    <m/>
    <m/>
    <m/>
    <m/>
    <m/>
    <m/>
    <m/>
  </r>
  <r>
    <x v="39"/>
    <x v="4"/>
    <x v="19"/>
    <n v="3"/>
    <x v="4"/>
    <n v="0"/>
    <n v="5"/>
    <n v="0"/>
    <n v="0"/>
    <m/>
    <m/>
    <m/>
    <m/>
    <m/>
    <m/>
    <m/>
    <m/>
  </r>
  <r>
    <x v="39"/>
    <x v="4"/>
    <x v="20"/>
    <n v="1"/>
    <x v="1"/>
    <n v="0"/>
    <n v="0"/>
    <n v="0"/>
    <n v="0"/>
    <m/>
    <m/>
    <m/>
    <m/>
    <m/>
    <m/>
    <m/>
    <m/>
  </r>
  <r>
    <x v="40"/>
    <x v="2"/>
    <x v="37"/>
    <n v="2"/>
    <x v="1"/>
    <n v="0"/>
    <n v="0"/>
    <n v="0"/>
    <n v="0"/>
    <m/>
    <m/>
    <m/>
    <m/>
    <m/>
    <m/>
    <m/>
    <m/>
  </r>
  <r>
    <x v="40"/>
    <x v="1"/>
    <x v="30"/>
    <n v="2"/>
    <x v="1"/>
    <n v="0"/>
    <n v="2"/>
    <n v="0"/>
    <n v="0"/>
    <m/>
    <m/>
    <m/>
    <m/>
    <m/>
    <m/>
    <m/>
    <m/>
  </r>
  <r>
    <x v="40"/>
    <x v="2"/>
    <x v="42"/>
    <n v="1"/>
    <x v="1"/>
    <n v="0"/>
    <n v="0"/>
    <n v="0"/>
    <n v="0"/>
    <m/>
    <m/>
    <m/>
    <m/>
    <m/>
    <m/>
    <m/>
    <m/>
  </r>
  <r>
    <x v="40"/>
    <x v="2"/>
    <x v="17"/>
    <n v="1"/>
    <x v="1"/>
    <n v="0"/>
    <n v="0"/>
    <n v="0"/>
    <n v="0"/>
    <m/>
    <m/>
    <m/>
    <m/>
    <m/>
    <m/>
    <m/>
    <m/>
  </r>
  <r>
    <x v="40"/>
    <x v="2"/>
    <x v="45"/>
    <n v="12"/>
    <x v="1"/>
    <n v="0"/>
    <n v="0"/>
    <n v="0"/>
    <n v="0"/>
    <m/>
    <m/>
    <m/>
    <m/>
    <m/>
    <m/>
    <m/>
    <m/>
  </r>
  <r>
    <x v="40"/>
    <x v="2"/>
    <x v="21"/>
    <n v="9"/>
    <x v="1"/>
    <n v="0"/>
    <n v="2"/>
    <n v="1"/>
    <n v="0"/>
    <m/>
    <m/>
    <m/>
    <m/>
    <m/>
    <m/>
    <m/>
    <m/>
  </r>
  <r>
    <x v="40"/>
    <x v="2"/>
    <x v="46"/>
    <n v="1"/>
    <x v="1"/>
    <n v="0"/>
    <n v="0"/>
    <n v="1"/>
    <n v="0"/>
    <m/>
    <m/>
    <m/>
    <m/>
    <m/>
    <m/>
    <m/>
    <m/>
  </r>
  <r>
    <x v="40"/>
    <x v="4"/>
    <x v="47"/>
    <n v="2"/>
    <x v="1"/>
    <n v="0"/>
    <n v="4"/>
    <n v="0"/>
    <n v="0"/>
    <m/>
    <m/>
    <m/>
    <m/>
    <m/>
    <m/>
    <m/>
    <m/>
  </r>
  <r>
    <x v="41"/>
    <x v="2"/>
    <x v="39"/>
    <n v="2"/>
    <x v="1"/>
    <n v="0"/>
    <n v="0"/>
    <n v="0"/>
    <n v="0"/>
    <m/>
    <m/>
    <m/>
    <m/>
    <m/>
    <m/>
    <m/>
    <m/>
  </r>
  <r>
    <x v="41"/>
    <x v="1"/>
    <x v="26"/>
    <n v="5"/>
    <x v="5"/>
    <n v="0"/>
    <n v="3"/>
    <n v="0"/>
    <n v="0"/>
    <m/>
    <m/>
    <m/>
    <m/>
    <m/>
    <m/>
    <m/>
    <m/>
  </r>
  <r>
    <x v="41"/>
    <x v="2"/>
    <x v="43"/>
    <n v="1"/>
    <x v="1"/>
    <n v="0"/>
    <n v="0"/>
    <n v="0"/>
    <n v="0"/>
    <m/>
    <m/>
    <m/>
    <m/>
    <m/>
    <m/>
    <m/>
    <m/>
  </r>
  <r>
    <x v="41"/>
    <x v="6"/>
    <x v="48"/>
    <n v="2"/>
    <x v="1"/>
    <n v="0"/>
    <n v="1"/>
    <n v="0"/>
    <n v="0"/>
    <m/>
    <m/>
    <m/>
    <m/>
    <m/>
    <m/>
    <m/>
    <m/>
  </r>
  <r>
    <x v="42"/>
    <x v="6"/>
    <x v="49"/>
    <n v="2"/>
    <x v="1"/>
    <n v="0"/>
    <n v="2"/>
    <n v="0"/>
    <n v="0"/>
    <m/>
    <m/>
    <m/>
    <m/>
    <m/>
    <m/>
    <m/>
    <m/>
  </r>
  <r>
    <x v="42"/>
    <x v="2"/>
    <x v="25"/>
    <n v="1"/>
    <x v="1"/>
    <n v="0"/>
    <n v="0"/>
    <n v="0"/>
    <n v="0"/>
    <m/>
    <m/>
    <m/>
    <m/>
    <m/>
    <m/>
    <m/>
    <m/>
  </r>
  <r>
    <x v="42"/>
    <x v="2"/>
    <x v="24"/>
    <n v="1"/>
    <x v="1"/>
    <n v="0"/>
    <n v="0"/>
    <n v="0"/>
    <n v="0"/>
    <m/>
    <m/>
    <m/>
    <m/>
    <m/>
    <m/>
    <m/>
    <m/>
  </r>
  <r>
    <x v="42"/>
    <x v="6"/>
    <x v="50"/>
    <n v="3"/>
    <x v="1"/>
    <n v="0"/>
    <n v="2"/>
    <n v="0"/>
    <n v="0"/>
    <m/>
    <m/>
    <m/>
    <m/>
    <m/>
    <m/>
    <m/>
    <m/>
  </r>
  <r>
    <x v="43"/>
    <x v="1"/>
    <x v="51"/>
    <n v="8"/>
    <x v="1"/>
    <n v="0"/>
    <n v="8"/>
    <n v="0"/>
    <n v="0"/>
    <m/>
    <m/>
    <m/>
    <m/>
    <m/>
    <m/>
    <m/>
    <m/>
  </r>
  <r>
    <x v="43"/>
    <x v="4"/>
    <x v="29"/>
    <n v="2"/>
    <x v="1"/>
    <n v="0"/>
    <n v="7"/>
    <n v="0"/>
    <n v="0"/>
    <m/>
    <m/>
    <m/>
    <m/>
    <m/>
    <m/>
    <m/>
    <m/>
  </r>
  <r>
    <x v="43"/>
    <x v="2"/>
    <x v="27"/>
    <n v="2"/>
    <x v="1"/>
    <n v="0"/>
    <n v="0"/>
    <n v="0"/>
    <n v="0"/>
    <m/>
    <m/>
    <m/>
    <m/>
    <m/>
    <m/>
    <m/>
    <m/>
  </r>
  <r>
    <x v="43"/>
    <x v="2"/>
    <x v="30"/>
    <n v="2"/>
    <x v="1"/>
    <n v="0"/>
    <n v="1"/>
    <n v="0"/>
    <n v="0"/>
    <m/>
    <m/>
    <m/>
    <m/>
    <m/>
    <m/>
    <m/>
    <m/>
  </r>
  <r>
    <x v="44"/>
    <x v="4"/>
    <x v="37"/>
    <n v="3"/>
    <x v="5"/>
    <n v="0"/>
    <n v="10"/>
    <n v="0"/>
    <n v="0"/>
    <m/>
    <m/>
    <m/>
    <m/>
    <m/>
    <m/>
    <m/>
    <m/>
  </r>
  <r>
    <x v="44"/>
    <x v="4"/>
    <x v="43"/>
    <n v="1"/>
    <x v="0"/>
    <n v="0"/>
    <n v="3"/>
    <n v="0"/>
    <n v="0"/>
    <m/>
    <m/>
    <m/>
    <m/>
    <m/>
    <m/>
    <m/>
    <m/>
  </r>
  <r>
    <x v="44"/>
    <x v="4"/>
    <x v="32"/>
    <n v="2"/>
    <x v="1"/>
    <n v="0"/>
    <n v="0"/>
    <n v="2"/>
    <n v="0"/>
    <m/>
    <m/>
    <m/>
    <m/>
    <m/>
    <m/>
    <m/>
    <m/>
  </r>
  <r>
    <x v="44"/>
    <x v="1"/>
    <x v="52"/>
    <n v="3"/>
    <x v="0"/>
    <n v="0"/>
    <n v="8"/>
    <n v="0"/>
    <n v="0"/>
    <m/>
    <m/>
    <m/>
    <m/>
    <m/>
    <m/>
    <m/>
    <m/>
  </r>
  <r>
    <x v="45"/>
    <x v="4"/>
    <x v="29"/>
    <n v="2"/>
    <x v="1"/>
    <n v="7"/>
    <n v="2"/>
    <n v="0"/>
    <n v="0"/>
    <m/>
    <m/>
    <m/>
    <m/>
    <m/>
    <m/>
    <m/>
    <m/>
  </r>
  <r>
    <x v="45"/>
    <x v="4"/>
    <x v="21"/>
    <n v="10"/>
    <x v="1"/>
    <n v="7"/>
    <n v="7"/>
    <n v="0"/>
    <n v="0"/>
    <m/>
    <m/>
    <m/>
    <m/>
    <m/>
    <m/>
    <m/>
    <m/>
  </r>
  <r>
    <x v="45"/>
    <x v="4"/>
    <x v="39"/>
    <n v="2"/>
    <x v="1"/>
    <n v="2"/>
    <n v="1"/>
    <n v="0"/>
    <n v="0"/>
    <m/>
    <m/>
    <m/>
    <m/>
    <m/>
    <m/>
    <m/>
    <m/>
  </r>
  <r>
    <x v="45"/>
    <x v="1"/>
    <x v="53"/>
    <n v="1"/>
    <x v="1"/>
    <n v="1"/>
    <n v="1"/>
    <n v="0"/>
    <n v="0"/>
    <m/>
    <m/>
    <m/>
    <m/>
    <m/>
    <m/>
    <m/>
    <m/>
  </r>
  <r>
    <x v="45"/>
    <x v="4"/>
    <x v="37"/>
    <n v="3"/>
    <x v="1"/>
    <n v="1"/>
    <n v="0"/>
    <n v="0"/>
    <n v="0"/>
    <m/>
    <m/>
    <m/>
    <m/>
    <m/>
    <m/>
    <m/>
    <m/>
  </r>
  <r>
    <x v="45"/>
    <x v="4"/>
    <x v="43"/>
    <n v="1"/>
    <x v="1"/>
    <n v="0"/>
    <n v="1"/>
    <n v="0"/>
    <n v="0"/>
    <m/>
    <m/>
    <m/>
    <m/>
    <m/>
    <m/>
    <m/>
    <m/>
  </r>
  <r>
    <x v="45"/>
    <x v="3"/>
    <x v="54"/>
    <n v="1"/>
    <x v="1"/>
    <n v="2"/>
    <n v="0"/>
    <n v="0"/>
    <n v="0"/>
    <m/>
    <m/>
    <m/>
    <m/>
    <m/>
    <m/>
    <m/>
    <m/>
  </r>
  <r>
    <x v="46"/>
    <x v="2"/>
    <x v="26"/>
    <n v="2"/>
    <x v="1"/>
    <n v="0"/>
    <n v="0"/>
    <n v="0"/>
    <n v="0"/>
    <m/>
    <m/>
    <m/>
    <m/>
    <m/>
    <m/>
    <m/>
    <m/>
  </r>
  <r>
    <x v="46"/>
    <x v="4"/>
    <x v="12"/>
    <n v="3"/>
    <x v="1"/>
    <n v="1"/>
    <n v="1"/>
    <n v="0"/>
    <n v="0"/>
    <m/>
    <m/>
    <m/>
    <m/>
    <m/>
    <m/>
    <m/>
    <m/>
  </r>
  <r>
    <x v="46"/>
    <x v="4"/>
    <x v="17"/>
    <n v="1"/>
    <x v="1"/>
    <n v="3"/>
    <n v="0"/>
    <n v="0"/>
    <n v="0"/>
    <m/>
    <m/>
    <m/>
    <m/>
    <m/>
    <m/>
    <m/>
    <m/>
  </r>
  <r>
    <x v="46"/>
    <x v="4"/>
    <x v="24"/>
    <n v="1"/>
    <x v="1"/>
    <n v="0"/>
    <n v="1"/>
    <n v="0"/>
    <n v="0"/>
    <m/>
    <m/>
    <m/>
    <m/>
    <m/>
    <m/>
    <m/>
    <m/>
  </r>
  <r>
    <x v="47"/>
    <x v="4"/>
    <x v="25"/>
    <n v="1"/>
    <x v="1"/>
    <n v="0"/>
    <n v="1"/>
    <n v="0"/>
    <n v="0"/>
    <m/>
    <m/>
    <m/>
    <m/>
    <m/>
    <m/>
    <m/>
    <m/>
  </r>
  <r>
    <x v="47"/>
    <x v="2"/>
    <x v="26"/>
    <n v="2"/>
    <x v="1"/>
    <n v="0"/>
    <n v="0"/>
    <n v="0"/>
    <n v="0"/>
    <m/>
    <m/>
    <m/>
    <m/>
    <m/>
    <m/>
    <m/>
    <m/>
  </r>
  <r>
    <x v="48"/>
    <x v="3"/>
    <x v="19"/>
    <n v="3"/>
    <x v="1"/>
    <n v="8"/>
    <n v="2"/>
    <n v="0"/>
    <n v="0"/>
    <m/>
    <m/>
    <m/>
    <m/>
    <m/>
    <m/>
    <m/>
    <m/>
  </r>
  <r>
    <x v="49"/>
    <x v="4"/>
    <x v="27"/>
    <n v="5"/>
    <x v="1"/>
    <n v="10"/>
    <n v="0"/>
    <n v="0"/>
    <n v="0"/>
    <m/>
    <m/>
    <m/>
    <m/>
    <m/>
    <m/>
    <m/>
    <m/>
  </r>
  <r>
    <x v="50"/>
    <x v="4"/>
    <x v="13"/>
    <n v="3"/>
    <x v="1"/>
    <n v="3"/>
    <n v="0"/>
    <n v="0"/>
    <n v="0"/>
    <m/>
    <m/>
    <m/>
    <m/>
    <m/>
    <m/>
    <m/>
    <m/>
  </r>
  <r>
    <x v="50"/>
    <x v="5"/>
    <x v="19"/>
    <n v="3"/>
    <x v="1"/>
    <n v="0"/>
    <n v="2"/>
    <n v="0"/>
    <n v="0"/>
    <m/>
    <m/>
    <m/>
    <m/>
    <m/>
    <m/>
    <m/>
    <m/>
  </r>
  <r>
    <x v="51"/>
    <x v="3"/>
    <x v="25"/>
    <n v="1"/>
    <x v="1"/>
    <n v="3"/>
    <n v="0"/>
    <n v="0"/>
    <n v="0"/>
    <m/>
    <m/>
    <m/>
    <m/>
    <m/>
    <m/>
    <m/>
    <m/>
  </r>
  <r>
    <x v="51"/>
    <x v="2"/>
    <x v="52"/>
    <n v="1"/>
    <x v="1"/>
    <n v="0"/>
    <n v="0"/>
    <n v="0"/>
    <n v="0"/>
    <m/>
    <m/>
    <m/>
    <m/>
    <m/>
    <m/>
    <m/>
    <m/>
  </r>
  <r>
    <x v="51"/>
    <x v="3"/>
    <x v="24"/>
    <n v="1"/>
    <x v="1"/>
    <n v="4"/>
    <n v="0"/>
    <n v="0"/>
    <n v="0"/>
    <m/>
    <m/>
    <m/>
    <m/>
    <m/>
    <m/>
    <m/>
    <m/>
  </r>
  <r>
    <x v="51"/>
    <x v="3"/>
    <x v="29"/>
    <n v="2"/>
    <x v="1"/>
    <n v="2"/>
    <n v="0"/>
    <n v="0"/>
    <n v="0"/>
    <m/>
    <m/>
    <m/>
    <m/>
    <m/>
    <m/>
    <m/>
    <m/>
  </r>
  <r>
    <x v="51"/>
    <x v="3"/>
    <x v="55"/>
    <n v="2"/>
    <x v="1"/>
    <n v="0"/>
    <n v="0"/>
    <n v="1"/>
    <n v="0"/>
    <m/>
    <m/>
    <m/>
    <m/>
    <m/>
    <m/>
    <m/>
    <m/>
  </r>
  <r>
    <x v="51"/>
    <x v="2"/>
    <x v="53"/>
    <n v="1"/>
    <x v="1"/>
    <n v="0"/>
    <n v="0"/>
    <n v="0"/>
    <n v="0"/>
    <m/>
    <m/>
    <m/>
    <m/>
    <m/>
    <m/>
    <m/>
    <m/>
  </r>
  <r>
    <x v="52"/>
    <x v="3"/>
    <x v="39"/>
    <n v="2"/>
    <x v="1"/>
    <n v="12"/>
    <n v="0"/>
    <n v="0"/>
    <n v="0"/>
    <m/>
    <m/>
    <m/>
    <m/>
    <m/>
    <m/>
    <m/>
    <m/>
  </r>
  <r>
    <x v="52"/>
    <x v="4"/>
    <x v="26"/>
    <n v="2"/>
    <x v="1"/>
    <n v="6"/>
    <n v="2"/>
    <n v="0"/>
    <n v="0"/>
    <m/>
    <m/>
    <m/>
    <m/>
    <m/>
    <m/>
    <m/>
    <m/>
  </r>
  <r>
    <x v="52"/>
    <x v="3"/>
    <x v="37"/>
    <n v="4"/>
    <x v="1"/>
    <n v="21"/>
    <n v="2"/>
    <n v="0"/>
    <n v="0"/>
    <m/>
    <m/>
    <m/>
    <m/>
    <m/>
    <m/>
    <m/>
    <m/>
  </r>
  <r>
    <x v="52"/>
    <x v="0"/>
    <x v="56"/>
    <n v="6"/>
    <x v="1"/>
    <n v="15"/>
    <n v="1"/>
    <n v="0"/>
    <n v="0"/>
    <m/>
    <m/>
    <m/>
    <m/>
    <m/>
    <m/>
    <m/>
    <m/>
  </r>
  <r>
    <x v="52"/>
    <x v="0"/>
    <x v="57"/>
    <n v="8"/>
    <x v="1"/>
    <n v="10"/>
    <n v="1"/>
    <n v="0"/>
    <n v="0"/>
    <m/>
    <m/>
    <m/>
    <m/>
    <m/>
    <m/>
    <m/>
    <m/>
  </r>
  <r>
    <x v="53"/>
    <x v="2"/>
    <x v="51"/>
    <n v="8"/>
    <x v="1"/>
    <n v="0"/>
    <n v="0"/>
    <n v="0"/>
    <n v="0"/>
    <m/>
    <m/>
    <m/>
    <m/>
    <m/>
    <m/>
    <m/>
    <m/>
  </r>
  <r>
    <x v="53"/>
    <x v="2"/>
    <x v="58"/>
    <n v="1"/>
    <x v="1"/>
    <n v="0"/>
    <n v="0"/>
    <n v="0"/>
    <n v="0"/>
    <m/>
    <m/>
    <m/>
    <m/>
    <m/>
    <m/>
    <m/>
    <m/>
  </r>
  <r>
    <x v="54"/>
    <x v="4"/>
    <x v="52"/>
    <n v="2"/>
    <x v="1"/>
    <n v="3"/>
    <n v="3"/>
    <n v="0"/>
    <n v="0"/>
    <m/>
    <m/>
    <m/>
    <m/>
    <m/>
    <m/>
    <m/>
    <m/>
  </r>
  <r>
    <x v="54"/>
    <x v="5"/>
    <x v="32"/>
    <n v="3"/>
    <x v="1"/>
    <n v="5"/>
    <n v="1"/>
    <n v="0"/>
    <n v="0"/>
    <m/>
    <m/>
    <m/>
    <m/>
    <m/>
    <m/>
    <m/>
    <m/>
  </r>
  <r>
    <x v="55"/>
    <x v="5"/>
    <x v="39"/>
    <n v="2"/>
    <x v="0"/>
    <n v="0"/>
    <n v="4"/>
    <n v="0"/>
    <n v="0"/>
    <m/>
    <m/>
    <m/>
    <m/>
    <m/>
    <m/>
    <m/>
    <m/>
  </r>
  <r>
    <x v="55"/>
    <x v="3"/>
    <x v="12"/>
    <n v="3"/>
    <x v="1"/>
    <n v="25"/>
    <n v="0"/>
    <n v="0"/>
    <n v="0"/>
    <m/>
    <m/>
    <m/>
    <m/>
    <m/>
    <m/>
    <m/>
    <m/>
  </r>
  <r>
    <x v="55"/>
    <x v="5"/>
    <x v="24"/>
    <n v="3"/>
    <x v="1"/>
    <n v="8"/>
    <n v="0"/>
    <n v="0"/>
    <n v="0"/>
    <m/>
    <m/>
    <m/>
    <m/>
    <m/>
    <m/>
    <m/>
    <m/>
  </r>
  <r>
    <x v="55"/>
    <x v="3"/>
    <x v="27"/>
    <n v="4"/>
    <x v="0"/>
    <n v="51"/>
    <n v="4"/>
    <n v="0"/>
    <n v="0"/>
    <m/>
    <m/>
    <m/>
    <m/>
    <m/>
    <m/>
    <m/>
    <m/>
  </r>
  <r>
    <x v="55"/>
    <x v="1"/>
    <x v="56"/>
    <n v="6"/>
    <x v="1"/>
    <n v="23"/>
    <n v="1"/>
    <n v="0"/>
    <n v="0"/>
    <m/>
    <m/>
    <m/>
    <m/>
    <m/>
    <m/>
    <m/>
    <m/>
  </r>
  <r>
    <x v="55"/>
    <x v="1"/>
    <x v="57"/>
    <n v="8"/>
    <x v="1"/>
    <n v="22"/>
    <n v="3"/>
    <n v="0"/>
    <n v="0"/>
    <m/>
    <m/>
    <m/>
    <m/>
    <m/>
    <m/>
    <m/>
    <m/>
  </r>
  <r>
    <x v="56"/>
    <x v="3"/>
    <x v="45"/>
    <n v="12"/>
    <x v="1"/>
    <n v="6"/>
    <n v="0"/>
    <n v="1"/>
    <n v="0"/>
    <m/>
    <m/>
    <m/>
    <m/>
    <m/>
    <m/>
    <m/>
    <m/>
  </r>
  <r>
    <x v="56"/>
    <x v="3"/>
    <x v="26"/>
    <n v="2"/>
    <x v="1"/>
    <n v="0"/>
    <n v="0"/>
    <n v="0"/>
    <n v="0"/>
    <m/>
    <m/>
    <m/>
    <m/>
    <m/>
    <m/>
    <m/>
    <m/>
  </r>
  <r>
    <x v="56"/>
    <x v="4"/>
    <x v="51"/>
    <n v="8"/>
    <x v="1"/>
    <n v="5"/>
    <n v="2"/>
    <n v="0"/>
    <n v="0"/>
    <m/>
    <m/>
    <m/>
    <m/>
    <m/>
    <m/>
    <m/>
    <m/>
  </r>
  <r>
    <x v="56"/>
    <x v="5"/>
    <x v="59"/>
    <n v="1"/>
    <x v="1"/>
    <n v="1"/>
    <n v="0"/>
    <n v="0"/>
    <n v="0"/>
    <m/>
    <m/>
    <m/>
    <m/>
    <m/>
    <m/>
    <m/>
    <m/>
  </r>
  <r>
    <x v="56"/>
    <x v="5"/>
    <x v="60"/>
    <n v="4"/>
    <x v="1"/>
    <n v="4"/>
    <n v="0"/>
    <n v="0"/>
    <n v="0"/>
    <m/>
    <m/>
    <m/>
    <m/>
    <m/>
    <m/>
    <m/>
    <m/>
  </r>
  <r>
    <x v="56"/>
    <x v="3"/>
    <x v="61"/>
    <n v="1"/>
    <x v="1"/>
    <n v="5"/>
    <n v="0"/>
    <n v="0"/>
    <n v="0"/>
    <m/>
    <m/>
    <m/>
    <m/>
    <m/>
    <m/>
    <m/>
    <m/>
  </r>
  <r>
    <x v="56"/>
    <x v="0"/>
    <x v="62"/>
    <n v="13"/>
    <x v="4"/>
    <n v="54"/>
    <n v="6"/>
    <n v="0"/>
    <n v="0"/>
    <m/>
    <m/>
    <m/>
    <m/>
    <m/>
    <m/>
    <m/>
    <m/>
  </r>
  <r>
    <x v="56"/>
    <x v="0"/>
    <x v="63"/>
    <n v="6"/>
    <x v="1"/>
    <n v="96"/>
    <n v="5"/>
    <n v="0"/>
    <n v="0"/>
    <m/>
    <m/>
    <m/>
    <m/>
    <m/>
    <m/>
    <m/>
    <m/>
  </r>
  <r>
    <x v="57"/>
    <x v="4"/>
    <x v="58"/>
    <n v="1"/>
    <x v="1"/>
    <n v="3"/>
    <n v="1"/>
    <n v="0"/>
    <n v="0"/>
    <m/>
    <m/>
    <m/>
    <m/>
    <m/>
    <m/>
    <m/>
    <m/>
  </r>
  <r>
    <x v="58"/>
    <x v="3"/>
    <x v="52"/>
    <n v="2"/>
    <x v="1"/>
    <n v="2"/>
    <n v="1"/>
    <n v="0"/>
    <n v="0"/>
    <m/>
    <m/>
    <m/>
    <m/>
    <m/>
    <m/>
    <m/>
    <m/>
  </r>
  <r>
    <x v="58"/>
    <x v="0"/>
    <x v="64"/>
    <n v="2"/>
    <x v="1"/>
    <n v="12"/>
    <n v="2"/>
    <n v="0"/>
    <n v="0"/>
    <m/>
    <m/>
    <m/>
    <m/>
    <m/>
    <m/>
    <m/>
    <m/>
  </r>
  <r>
    <x v="58"/>
    <x v="0"/>
    <x v="65"/>
    <n v="7"/>
    <x v="1"/>
    <n v="22"/>
    <n v="3"/>
    <n v="0"/>
    <n v="0"/>
    <m/>
    <m/>
    <m/>
    <m/>
    <m/>
    <m/>
    <m/>
    <m/>
  </r>
  <r>
    <x v="59"/>
    <x v="3"/>
    <x v="13"/>
    <n v="3"/>
    <x v="4"/>
    <n v="22"/>
    <n v="0"/>
    <n v="0"/>
    <n v="0"/>
    <m/>
    <m/>
    <m/>
    <m/>
    <m/>
    <m/>
    <m/>
    <m/>
  </r>
  <r>
    <x v="60"/>
    <x v="2"/>
    <x v="56"/>
    <n v="6"/>
    <x v="1"/>
    <n v="1"/>
    <n v="0"/>
    <n v="2"/>
    <n v="0"/>
    <m/>
    <m/>
    <m/>
    <m/>
    <m/>
    <m/>
    <m/>
    <m/>
  </r>
  <r>
    <x v="60"/>
    <x v="2"/>
    <x v="57"/>
    <n v="8"/>
    <x v="1"/>
    <n v="2"/>
    <n v="0"/>
    <n v="0"/>
    <n v="0"/>
    <m/>
    <m/>
    <m/>
    <m/>
    <m/>
    <m/>
    <m/>
    <m/>
  </r>
  <r>
    <x v="60"/>
    <x v="3"/>
    <x v="66"/>
    <n v="2"/>
    <x v="1"/>
    <n v="11"/>
    <n v="2"/>
    <n v="0"/>
    <n v="0"/>
    <m/>
    <m/>
    <m/>
    <m/>
    <m/>
    <m/>
    <m/>
    <m/>
  </r>
  <r>
    <x v="61"/>
    <x v="5"/>
    <x v="45"/>
    <n v="12"/>
    <x v="0"/>
    <n v="2"/>
    <n v="0"/>
    <n v="0"/>
    <n v="0"/>
    <m/>
    <m/>
    <m/>
    <m/>
    <m/>
    <m/>
    <m/>
    <m/>
  </r>
  <r>
    <x v="62"/>
    <x v="5"/>
    <x v="52"/>
    <n v="2"/>
    <x v="1"/>
    <n v="1"/>
    <n v="0"/>
    <n v="0"/>
    <n v="1"/>
    <m/>
    <m/>
    <m/>
    <m/>
    <m/>
    <m/>
    <m/>
    <m/>
  </r>
  <r>
    <x v="62"/>
    <x v="5"/>
    <x v="27"/>
    <n v="3"/>
    <x v="1"/>
    <n v="6"/>
    <n v="0"/>
    <n v="0"/>
    <n v="0"/>
    <m/>
    <m/>
    <m/>
    <m/>
    <m/>
    <m/>
    <m/>
    <m/>
  </r>
  <r>
    <x v="62"/>
    <x v="5"/>
    <x v="61"/>
    <n v="1"/>
    <x v="1"/>
    <n v="2"/>
    <n v="0"/>
    <n v="0"/>
    <n v="0"/>
    <m/>
    <m/>
    <m/>
    <m/>
    <m/>
    <m/>
    <m/>
    <m/>
  </r>
  <r>
    <x v="62"/>
    <x v="5"/>
    <x v="12"/>
    <n v="3"/>
    <x v="1"/>
    <n v="3"/>
    <n v="0"/>
    <n v="0"/>
    <n v="1"/>
    <m/>
    <m/>
    <m/>
    <m/>
    <m/>
    <m/>
    <m/>
    <m/>
  </r>
  <r>
    <x v="62"/>
    <x v="5"/>
    <x v="67"/>
    <n v="1"/>
    <x v="1"/>
    <n v="6"/>
    <n v="0"/>
    <n v="0"/>
    <n v="0"/>
    <m/>
    <m/>
    <m/>
    <m/>
    <m/>
    <m/>
    <m/>
    <m/>
  </r>
  <r>
    <x v="62"/>
    <x v="3"/>
    <x v="58"/>
    <n v="1"/>
    <x v="1"/>
    <n v="10"/>
    <n v="0"/>
    <n v="0"/>
    <n v="0"/>
    <m/>
    <m/>
    <m/>
    <m/>
    <m/>
    <m/>
    <m/>
    <m/>
  </r>
  <r>
    <x v="63"/>
    <x v="0"/>
    <x v="68"/>
    <n v="11"/>
    <x v="1"/>
    <n v="0"/>
    <n v="0"/>
    <n v="1"/>
    <n v="0"/>
    <m/>
    <m/>
    <m/>
    <m/>
    <m/>
    <m/>
    <m/>
    <m/>
  </r>
  <r>
    <x v="64"/>
    <x v="4"/>
    <x v="57"/>
    <n v="8"/>
    <x v="0"/>
    <n v="6"/>
    <n v="22"/>
    <n v="1"/>
    <n v="0"/>
    <m/>
    <m/>
    <m/>
    <m/>
    <m/>
    <m/>
    <m/>
    <m/>
  </r>
  <r>
    <x v="64"/>
    <x v="3"/>
    <x v="51"/>
    <n v="8"/>
    <x v="1"/>
    <n v="2"/>
    <n v="0"/>
    <n v="0"/>
    <n v="0"/>
    <m/>
    <m/>
    <m/>
    <m/>
    <m/>
    <m/>
    <m/>
    <m/>
  </r>
  <r>
    <x v="64"/>
    <x v="4"/>
    <x v="56"/>
    <n v="6"/>
    <x v="1"/>
    <n v="15"/>
    <n v="7"/>
    <n v="1"/>
    <n v="0"/>
    <m/>
    <m/>
    <m/>
    <m/>
    <m/>
    <m/>
    <m/>
    <m/>
  </r>
  <r>
    <x v="64"/>
    <x v="0"/>
    <x v="69"/>
    <n v="1"/>
    <x v="1"/>
    <n v="0"/>
    <n v="0"/>
    <n v="0"/>
    <n v="0"/>
    <m/>
    <m/>
    <m/>
    <m/>
    <m/>
    <m/>
    <m/>
    <m/>
  </r>
  <r>
    <x v="65"/>
    <x v="4"/>
    <x v="70"/>
    <n v="1"/>
    <x v="1"/>
    <n v="1"/>
    <n v="0"/>
    <n v="0"/>
    <n v="0"/>
    <m/>
    <m/>
    <m/>
    <m/>
    <m/>
    <m/>
    <m/>
    <m/>
  </r>
  <r>
    <x v="65"/>
    <x v="1"/>
    <x v="63"/>
    <n v="4"/>
    <x v="1"/>
    <n v="20"/>
    <n v="0"/>
    <n v="0"/>
    <n v="0"/>
    <m/>
    <m/>
    <m/>
    <m/>
    <m/>
    <m/>
    <m/>
    <m/>
  </r>
  <r>
    <x v="65"/>
    <x v="1"/>
    <x v="71"/>
    <n v="8"/>
    <x v="1"/>
    <n v="30"/>
    <n v="0"/>
    <n v="0"/>
    <n v="1"/>
    <m/>
    <m/>
    <m/>
    <m/>
    <m/>
    <m/>
    <m/>
    <m/>
  </r>
  <r>
    <x v="66"/>
    <x v="1"/>
    <x v="62"/>
    <n v="13"/>
    <x v="1"/>
    <n v="26"/>
    <n v="3"/>
    <n v="1"/>
    <n v="0"/>
    <m/>
    <m/>
    <m/>
    <m/>
    <m/>
    <m/>
    <m/>
    <m/>
  </r>
  <r>
    <x v="67"/>
    <x v="3"/>
    <x v="17"/>
    <n v="1"/>
    <x v="1"/>
    <n v="6"/>
    <n v="0"/>
    <n v="0"/>
    <n v="0"/>
    <m/>
    <m/>
    <m/>
    <m/>
    <m/>
    <m/>
    <m/>
    <m/>
  </r>
  <r>
    <x v="67"/>
    <x v="1"/>
    <x v="72"/>
    <n v="13"/>
    <x v="5"/>
    <n v="5"/>
    <n v="10"/>
    <n v="0"/>
    <n v="0"/>
    <m/>
    <m/>
    <m/>
    <m/>
    <m/>
    <m/>
    <m/>
    <m/>
  </r>
  <r>
    <x v="67"/>
    <x v="0"/>
    <x v="73"/>
    <n v="11"/>
    <x v="1"/>
    <n v="17"/>
    <n v="2"/>
    <n v="0"/>
    <n v="0"/>
    <m/>
    <m/>
    <m/>
    <m/>
    <m/>
    <m/>
    <m/>
    <m/>
  </r>
  <r>
    <x v="68"/>
    <x v="5"/>
    <x v="13"/>
    <n v="1"/>
    <x v="1"/>
    <n v="2"/>
    <n v="0"/>
    <n v="0"/>
    <n v="0"/>
    <m/>
    <m/>
    <m/>
    <m/>
    <m/>
    <m/>
    <m/>
    <m/>
  </r>
  <r>
    <x v="68"/>
    <x v="5"/>
    <x v="66"/>
    <n v="2"/>
    <x v="1"/>
    <n v="3"/>
    <n v="0"/>
    <n v="0"/>
    <n v="0"/>
    <m/>
    <m/>
    <m/>
    <m/>
    <m/>
    <m/>
    <m/>
    <m/>
  </r>
  <r>
    <x v="68"/>
    <x v="1"/>
    <x v="74"/>
    <n v="3"/>
    <x v="0"/>
    <n v="5"/>
    <n v="3"/>
    <n v="1"/>
    <n v="0"/>
    <m/>
    <m/>
    <m/>
    <m/>
    <m/>
    <m/>
    <m/>
    <m/>
  </r>
  <r>
    <x v="68"/>
    <x v="3"/>
    <x v="57"/>
    <n v="8"/>
    <x v="1"/>
    <n v="9"/>
    <n v="1"/>
    <n v="0"/>
    <n v="0"/>
    <m/>
    <m/>
    <m/>
    <m/>
    <m/>
    <m/>
    <m/>
    <m/>
  </r>
  <r>
    <x v="68"/>
    <x v="1"/>
    <x v="68"/>
    <n v="6"/>
    <x v="1"/>
    <n v="5"/>
    <n v="0"/>
    <n v="1"/>
    <n v="0"/>
    <m/>
    <m/>
    <m/>
    <m/>
    <m/>
    <m/>
    <m/>
    <m/>
  </r>
  <r>
    <x v="69"/>
    <x v="1"/>
    <x v="75"/>
    <n v="1"/>
    <x v="1"/>
    <n v="3"/>
    <n v="1"/>
    <n v="0"/>
    <n v="0"/>
    <m/>
    <m/>
    <m/>
    <m/>
    <m/>
    <m/>
    <m/>
    <m/>
  </r>
  <r>
    <x v="70"/>
    <x v="5"/>
    <x v="51"/>
    <n v="6"/>
    <x v="1"/>
    <n v="4"/>
    <n v="2"/>
    <n v="0"/>
    <n v="0"/>
    <m/>
    <m/>
    <m/>
    <m/>
    <m/>
    <m/>
    <m/>
    <m/>
  </r>
  <r>
    <x v="70"/>
    <x v="3"/>
    <x v="56"/>
    <n v="6"/>
    <x v="1"/>
    <n v="11"/>
    <n v="2"/>
    <n v="1"/>
    <n v="0"/>
    <m/>
    <m/>
    <m/>
    <m/>
    <m/>
    <m/>
    <m/>
    <m/>
  </r>
  <r>
    <x v="70"/>
    <x v="0"/>
    <x v="76"/>
    <n v="4"/>
    <x v="1"/>
    <n v="15"/>
    <n v="1"/>
    <n v="0"/>
    <n v="1"/>
    <m/>
    <m/>
    <m/>
    <m/>
    <m/>
    <m/>
    <m/>
    <m/>
  </r>
  <r>
    <x v="70"/>
    <x v="1"/>
    <x v="69"/>
    <n v="1"/>
    <x v="1"/>
    <n v="0"/>
    <n v="0"/>
    <n v="0"/>
    <n v="0"/>
    <m/>
    <m/>
    <m/>
    <m/>
    <m/>
    <m/>
    <m/>
    <m/>
  </r>
  <r>
    <x v="71"/>
    <x v="1"/>
    <x v="77"/>
    <n v="6"/>
    <x v="1"/>
    <n v="1"/>
    <n v="2"/>
    <n v="0"/>
    <n v="0"/>
    <m/>
    <m/>
    <m/>
    <m/>
    <m/>
    <m/>
    <m/>
    <m/>
  </r>
  <r>
    <x v="71"/>
    <x v="0"/>
    <x v="78"/>
    <n v="2"/>
    <x v="1"/>
    <n v="9"/>
    <n v="0"/>
    <n v="0"/>
    <n v="0"/>
    <m/>
    <m/>
    <m/>
    <m/>
    <m/>
    <m/>
    <m/>
    <m/>
  </r>
  <r>
    <x v="72"/>
    <x v="5"/>
    <x v="79"/>
    <n v="2"/>
    <x v="1"/>
    <n v="0"/>
    <n v="1"/>
    <n v="0"/>
    <n v="0"/>
    <m/>
    <m/>
    <m/>
    <m/>
    <m/>
    <m/>
    <m/>
    <m/>
  </r>
  <r>
    <x v="72"/>
    <x v="2"/>
    <x v="71"/>
    <n v="1"/>
    <x v="1"/>
    <n v="0"/>
    <n v="0"/>
    <n v="0"/>
    <n v="0"/>
    <m/>
    <m/>
    <m/>
    <m/>
    <m/>
    <m/>
    <m/>
    <m/>
  </r>
  <r>
    <x v="72"/>
    <x v="5"/>
    <x v="57"/>
    <n v="8"/>
    <x v="1"/>
    <n v="11"/>
    <n v="1"/>
    <n v="0"/>
    <n v="0"/>
    <m/>
    <m/>
    <m/>
    <m/>
    <m/>
    <m/>
    <m/>
    <m/>
  </r>
  <r>
    <x v="73"/>
    <x v="2"/>
    <x v="74"/>
    <n v="3"/>
    <x v="1"/>
    <n v="0"/>
    <n v="0"/>
    <n v="0"/>
    <n v="0"/>
    <m/>
    <m/>
    <m/>
    <m/>
    <m/>
    <m/>
    <m/>
    <m/>
  </r>
  <r>
    <x v="73"/>
    <x v="2"/>
    <x v="69"/>
    <n v="1"/>
    <x v="1"/>
    <n v="1"/>
    <n v="0"/>
    <n v="0"/>
    <n v="0"/>
    <m/>
    <m/>
    <m/>
    <m/>
    <m/>
    <m/>
    <m/>
    <m/>
  </r>
  <r>
    <x v="73"/>
    <x v="5"/>
    <x v="17"/>
    <n v="1"/>
    <x v="1"/>
    <n v="6"/>
    <n v="0"/>
    <n v="0"/>
    <n v="0"/>
    <m/>
    <m/>
    <m/>
    <m/>
    <m/>
    <m/>
    <m/>
    <m/>
  </r>
  <r>
    <x v="74"/>
    <x v="5"/>
    <x v="56"/>
    <n v="6"/>
    <x v="1"/>
    <n v="7"/>
    <n v="1"/>
    <n v="0"/>
    <n v="0"/>
    <m/>
    <m/>
    <m/>
    <m/>
    <m/>
    <m/>
    <m/>
    <m/>
  </r>
  <r>
    <x v="75"/>
    <x v="1"/>
    <x v="76"/>
    <n v="4"/>
    <x v="1"/>
    <n v="7"/>
    <n v="0"/>
    <n v="0"/>
    <n v="0"/>
    <m/>
    <m/>
    <m/>
    <m/>
    <m/>
    <m/>
    <m/>
    <m/>
  </r>
  <r>
    <x v="75"/>
    <x v="2"/>
    <x v="80"/>
    <n v="7"/>
    <x v="1"/>
    <n v="1"/>
    <n v="0"/>
    <n v="0"/>
    <n v="0"/>
    <m/>
    <m/>
    <m/>
    <m/>
    <m/>
    <m/>
    <m/>
    <m/>
  </r>
  <r>
    <x v="75"/>
    <x v="2"/>
    <x v="72"/>
    <n v="10"/>
    <x v="1"/>
    <n v="2"/>
    <n v="0"/>
    <n v="0"/>
    <n v="0"/>
    <m/>
    <m/>
    <m/>
    <m/>
    <m/>
    <m/>
    <m/>
    <m/>
  </r>
  <r>
    <x v="75"/>
    <x v="1"/>
    <x v="73"/>
    <n v="11"/>
    <x v="1"/>
    <n v="28"/>
    <n v="1"/>
    <n v="0"/>
    <n v="0"/>
    <m/>
    <m/>
    <m/>
    <m/>
    <m/>
    <m/>
    <m/>
    <m/>
  </r>
  <r>
    <x v="75"/>
    <x v="1"/>
    <x v="78"/>
    <n v="2"/>
    <x v="1"/>
    <n v="2"/>
    <n v="1"/>
    <n v="0"/>
    <n v="0"/>
    <m/>
    <m/>
    <m/>
    <m/>
    <m/>
    <m/>
    <m/>
    <m/>
  </r>
  <r>
    <x v="76"/>
    <x v="4"/>
    <x v="71"/>
    <n v="1"/>
    <x v="1"/>
    <n v="1"/>
    <n v="0"/>
    <n v="0"/>
    <n v="0"/>
    <m/>
    <m/>
    <m/>
    <m/>
    <m/>
    <m/>
    <m/>
    <m/>
  </r>
  <r>
    <x v="77"/>
    <x v="0"/>
    <x v="81"/>
    <n v="8"/>
    <x v="1"/>
    <n v="0"/>
    <n v="0"/>
    <n v="0"/>
    <n v="0"/>
    <m/>
    <m/>
    <m/>
    <m/>
    <m/>
    <m/>
    <m/>
    <m/>
  </r>
  <r>
    <x v="78"/>
    <x v="2"/>
    <x v="62"/>
    <n v="13"/>
    <x v="1"/>
    <n v="0"/>
    <n v="0"/>
    <n v="0"/>
    <n v="0"/>
    <m/>
    <m/>
    <m/>
    <m/>
    <m/>
    <m/>
    <m/>
    <m/>
  </r>
  <r>
    <x v="78"/>
    <x v="4"/>
    <x v="69"/>
    <n v="1"/>
    <x v="1"/>
    <n v="1"/>
    <n v="0"/>
    <n v="0"/>
    <n v="0"/>
    <m/>
    <m/>
    <m/>
    <m/>
    <m/>
    <m/>
    <m/>
    <m/>
  </r>
  <r>
    <x v="79"/>
    <x v="2"/>
    <x v="63"/>
    <n v="4"/>
    <x v="1"/>
    <n v="4"/>
    <n v="0"/>
    <n v="0"/>
    <n v="0"/>
    <m/>
    <m/>
    <m/>
    <m/>
    <m/>
    <m/>
    <m/>
    <m/>
  </r>
  <r>
    <x v="79"/>
    <x v="3"/>
    <x v="71"/>
    <n v="1"/>
    <x v="1"/>
    <n v="1"/>
    <n v="0"/>
    <n v="0"/>
    <n v="0"/>
    <m/>
    <m/>
    <m/>
    <m/>
    <m/>
    <m/>
    <m/>
    <m/>
  </r>
  <r>
    <x v="79"/>
    <x v="4"/>
    <x v="74"/>
    <n v="3"/>
    <x v="0"/>
    <n v="3"/>
    <n v="2"/>
    <n v="1"/>
    <n v="0"/>
    <m/>
    <m/>
    <m/>
    <m/>
    <m/>
    <m/>
    <m/>
    <m/>
  </r>
  <r>
    <x v="80"/>
    <x v="4"/>
    <x v="82"/>
    <n v="1"/>
    <x v="1"/>
    <n v="2"/>
    <n v="0"/>
    <n v="0"/>
    <n v="0"/>
    <m/>
    <m/>
    <m/>
    <m/>
    <m/>
    <m/>
    <m/>
    <m/>
  </r>
  <r>
    <x v="81"/>
    <x v="4"/>
    <x v="80"/>
    <n v="7"/>
    <x v="1"/>
    <n v="10"/>
    <n v="3"/>
    <n v="1"/>
    <n v="0"/>
    <m/>
    <m/>
    <m/>
    <m/>
    <m/>
    <m/>
    <m/>
    <m/>
  </r>
  <r>
    <x v="81"/>
    <x v="2"/>
    <x v="68"/>
    <n v="6"/>
    <x v="1"/>
    <n v="10"/>
    <n v="0"/>
    <n v="0"/>
    <n v="0"/>
    <m/>
    <m/>
    <m/>
    <m/>
    <m/>
    <m/>
    <m/>
    <m/>
  </r>
  <r>
    <x v="82"/>
    <x v="5"/>
    <x v="71"/>
    <n v="1"/>
    <x v="1"/>
    <n v="0"/>
    <n v="0"/>
    <n v="0"/>
    <n v="1"/>
    <m/>
    <m/>
    <m/>
    <m/>
    <m/>
    <m/>
    <m/>
    <m/>
  </r>
  <r>
    <x v="82"/>
    <x v="2"/>
    <x v="78"/>
    <n v="2"/>
    <x v="1"/>
    <n v="0"/>
    <n v="0"/>
    <n v="0"/>
    <n v="0"/>
    <m/>
    <m/>
    <m/>
    <m/>
    <m/>
    <m/>
    <m/>
    <m/>
  </r>
  <r>
    <x v="83"/>
    <x v="4"/>
    <x v="62"/>
    <n v="13"/>
    <x v="3"/>
    <n v="9"/>
    <n v="9"/>
    <n v="2"/>
    <n v="0"/>
    <m/>
    <m/>
    <m/>
    <m/>
    <m/>
    <m/>
    <m/>
    <m/>
  </r>
  <r>
    <x v="83"/>
    <x v="4"/>
    <x v="63"/>
    <n v="4"/>
    <x v="1"/>
    <n v="7"/>
    <n v="0"/>
    <n v="0"/>
    <n v="0"/>
    <m/>
    <m/>
    <m/>
    <m/>
    <m/>
    <m/>
    <m/>
    <m/>
  </r>
  <r>
    <x v="84"/>
    <x v="4"/>
    <x v="72"/>
    <n v="10"/>
    <x v="6"/>
    <n v="0"/>
    <n v="19"/>
    <n v="0"/>
    <n v="3"/>
    <m/>
    <m/>
    <m/>
    <m/>
    <m/>
    <m/>
    <m/>
    <m/>
  </r>
  <r>
    <x v="85"/>
    <x v="2"/>
    <x v="76"/>
    <n v="4"/>
    <x v="1"/>
    <n v="6"/>
    <n v="2"/>
    <n v="0"/>
    <n v="0"/>
    <m/>
    <m/>
    <m/>
    <m/>
    <m/>
    <m/>
    <m/>
    <m/>
  </r>
  <r>
    <x v="86"/>
    <x v="4"/>
    <x v="83"/>
    <n v="5"/>
    <x v="0"/>
    <n v="5"/>
    <n v="4"/>
    <n v="0"/>
    <n v="0"/>
    <m/>
    <m/>
    <m/>
    <m/>
    <m/>
    <m/>
    <m/>
    <m/>
  </r>
  <r>
    <x v="87"/>
    <x v="4"/>
    <x v="84"/>
    <n v="6"/>
    <x v="1"/>
    <n v="7"/>
    <n v="2"/>
    <n v="1"/>
    <n v="0"/>
    <m/>
    <m/>
    <m/>
    <m/>
    <m/>
    <m/>
    <m/>
    <m/>
  </r>
  <r>
    <x v="88"/>
    <x v="3"/>
    <x v="74"/>
    <n v="3"/>
    <x v="1"/>
    <n v="7"/>
    <n v="0"/>
    <n v="0"/>
    <n v="0"/>
    <m/>
    <m/>
    <m/>
    <m/>
    <m/>
    <m/>
    <m/>
    <m/>
  </r>
  <r>
    <x v="88"/>
    <x v="4"/>
    <x v="78"/>
    <n v="2"/>
    <x v="1"/>
    <n v="2"/>
    <n v="0"/>
    <n v="0"/>
    <n v="0"/>
    <m/>
    <m/>
    <m/>
    <m/>
    <m/>
    <m/>
    <m/>
    <m/>
  </r>
  <r>
    <x v="88"/>
    <x v="0"/>
    <x v="85"/>
    <n v="4"/>
    <x v="1"/>
    <n v="22"/>
    <n v="0"/>
    <n v="0"/>
    <n v="0"/>
    <m/>
    <m/>
    <m/>
    <m/>
    <m/>
    <m/>
    <m/>
    <m/>
  </r>
  <r>
    <x v="88"/>
    <x v="0"/>
    <x v="86"/>
    <n v="5"/>
    <x v="1"/>
    <n v="1"/>
    <n v="0"/>
    <n v="0"/>
    <n v="0"/>
    <m/>
    <m/>
    <m/>
    <m/>
    <m/>
    <m/>
    <m/>
    <m/>
  </r>
  <r>
    <x v="89"/>
    <x v="3"/>
    <x v="80"/>
    <n v="7"/>
    <x v="1"/>
    <n v="7"/>
    <n v="0"/>
    <n v="1"/>
    <n v="0"/>
    <m/>
    <m/>
    <m/>
    <m/>
    <m/>
    <m/>
    <m/>
    <m/>
  </r>
  <r>
    <x v="90"/>
    <x v="0"/>
    <x v="87"/>
    <n v="7"/>
    <x v="0"/>
    <n v="128"/>
    <n v="0"/>
    <n v="0"/>
    <n v="1"/>
    <m/>
    <m/>
    <m/>
    <m/>
    <m/>
    <m/>
    <m/>
    <m/>
  </r>
  <r>
    <x v="90"/>
    <x v="0"/>
    <x v="88"/>
    <n v="9"/>
    <x v="5"/>
    <n v="32"/>
    <n v="0"/>
    <n v="2"/>
    <n v="1"/>
    <m/>
    <m/>
    <m/>
    <m/>
    <m/>
    <m/>
    <m/>
    <m/>
  </r>
  <r>
    <x v="90"/>
    <x v="0"/>
    <x v="89"/>
    <n v="4"/>
    <x v="1"/>
    <n v="14"/>
    <n v="0"/>
    <n v="0"/>
    <n v="0"/>
    <m/>
    <m/>
    <m/>
    <m/>
    <m/>
    <m/>
    <m/>
    <m/>
  </r>
  <r>
    <x v="91"/>
    <x v="0"/>
    <x v="90"/>
    <n v="1"/>
    <x v="1"/>
    <n v="10"/>
    <n v="0"/>
    <n v="0"/>
    <n v="0"/>
    <m/>
    <m/>
    <m/>
    <m/>
    <m/>
    <m/>
    <m/>
    <m/>
  </r>
  <r>
    <x v="91"/>
    <x v="0"/>
    <x v="91"/>
    <n v="3"/>
    <x v="1"/>
    <n v="3"/>
    <n v="0"/>
    <n v="0"/>
    <n v="0"/>
    <m/>
    <m/>
    <m/>
    <m/>
    <m/>
    <m/>
    <m/>
    <m/>
  </r>
  <r>
    <x v="92"/>
    <x v="5"/>
    <x v="74"/>
    <n v="3"/>
    <x v="1"/>
    <n v="3"/>
    <n v="1"/>
    <n v="0"/>
    <n v="0"/>
    <m/>
    <m/>
    <m/>
    <m/>
    <m/>
    <m/>
    <m/>
    <m/>
  </r>
  <r>
    <x v="93"/>
    <x v="0"/>
    <x v="92"/>
    <n v="10"/>
    <x v="4"/>
    <n v="22"/>
    <n v="2"/>
    <n v="0"/>
    <n v="0"/>
    <m/>
    <m/>
    <m/>
    <m/>
    <m/>
    <m/>
    <m/>
    <m/>
  </r>
  <r>
    <x v="93"/>
    <x v="4"/>
    <x v="76"/>
    <n v="4"/>
    <x v="1"/>
    <n v="6"/>
    <n v="4"/>
    <n v="1"/>
    <n v="0"/>
    <m/>
    <m/>
    <m/>
    <m/>
    <m/>
    <m/>
    <m/>
    <m/>
  </r>
  <r>
    <x v="94"/>
    <x v="6"/>
    <x v="93"/>
    <n v="10"/>
    <x v="1"/>
    <n v="48"/>
    <n v="0"/>
    <n v="0"/>
    <n v="0"/>
    <m/>
    <m/>
    <m/>
    <m/>
    <m/>
    <m/>
    <m/>
    <m/>
  </r>
  <r>
    <x v="94"/>
    <x v="3"/>
    <x v="83"/>
    <n v="3"/>
    <x v="1"/>
    <n v="4"/>
    <n v="0"/>
    <n v="0"/>
    <n v="0"/>
    <m/>
    <m/>
    <m/>
    <m/>
    <m/>
    <m/>
    <m/>
    <m/>
  </r>
  <r>
    <x v="94"/>
    <x v="0"/>
    <x v="94"/>
    <n v="6"/>
    <x v="0"/>
    <n v="3"/>
    <n v="1"/>
    <n v="0"/>
    <n v="0"/>
    <m/>
    <m/>
    <m/>
    <m/>
    <m/>
    <m/>
    <m/>
    <m/>
  </r>
  <r>
    <x v="94"/>
    <x v="0"/>
    <x v="95"/>
    <n v="2"/>
    <x v="4"/>
    <n v="8"/>
    <n v="4"/>
    <n v="0"/>
    <n v="0"/>
    <m/>
    <m/>
    <m/>
    <m/>
    <m/>
    <m/>
    <m/>
    <m/>
  </r>
  <r>
    <x v="95"/>
    <x v="1"/>
    <x v="96"/>
    <n v="3"/>
    <x v="1"/>
    <n v="0"/>
    <n v="1"/>
    <n v="0"/>
    <n v="1"/>
    <m/>
    <m/>
    <m/>
    <m/>
    <m/>
    <m/>
    <m/>
    <m/>
  </r>
  <r>
    <x v="95"/>
    <x v="3"/>
    <x v="62"/>
    <n v="8"/>
    <x v="1"/>
    <n v="0"/>
    <n v="0"/>
    <n v="0"/>
    <n v="0"/>
    <m/>
    <m/>
    <m/>
    <m/>
    <m/>
    <m/>
    <m/>
    <m/>
  </r>
  <r>
    <x v="96"/>
    <x v="3"/>
    <x v="97"/>
    <n v="2"/>
    <x v="1"/>
    <n v="0"/>
    <n v="2"/>
    <n v="0"/>
    <n v="0"/>
    <m/>
    <m/>
    <m/>
    <m/>
    <m/>
    <m/>
    <m/>
    <m/>
  </r>
  <r>
    <x v="96"/>
    <x v="0"/>
    <x v="98"/>
    <n v="2"/>
    <x v="0"/>
    <n v="0"/>
    <n v="2"/>
    <n v="0"/>
    <n v="0"/>
    <m/>
    <m/>
    <m/>
    <m/>
    <m/>
    <m/>
    <m/>
    <m/>
  </r>
  <r>
    <x v="96"/>
    <x v="0"/>
    <x v="99"/>
    <n v="2"/>
    <x v="1"/>
    <n v="0"/>
    <n v="0"/>
    <n v="0"/>
    <n v="0"/>
    <m/>
    <m/>
    <m/>
    <m/>
    <m/>
    <m/>
    <m/>
    <m/>
  </r>
  <r>
    <x v="96"/>
    <x v="0"/>
    <x v="100"/>
    <n v="1"/>
    <x v="1"/>
    <n v="0"/>
    <n v="0"/>
    <n v="0"/>
    <n v="0"/>
    <m/>
    <m/>
    <m/>
    <m/>
    <m/>
    <m/>
    <m/>
    <m/>
  </r>
  <r>
    <x v="97"/>
    <x v="4"/>
    <x v="76"/>
    <n v="4"/>
    <x v="1"/>
    <n v="4"/>
    <n v="0"/>
    <n v="0"/>
    <n v="0"/>
    <m/>
    <m/>
    <m/>
    <m/>
    <m/>
    <m/>
    <m/>
    <m/>
  </r>
  <r>
    <x v="97"/>
    <x v="0"/>
    <x v="95"/>
    <n v="2"/>
    <x v="0"/>
    <n v="17"/>
    <n v="1"/>
    <n v="0"/>
    <n v="0"/>
    <m/>
    <m/>
    <m/>
    <m/>
    <m/>
    <m/>
    <m/>
    <m/>
  </r>
  <r>
    <x v="97"/>
    <x v="0"/>
    <x v="101"/>
    <n v="8"/>
    <x v="1"/>
    <n v="10"/>
    <n v="0"/>
    <n v="0"/>
    <n v="0"/>
    <m/>
    <m/>
    <m/>
    <m/>
    <m/>
    <m/>
    <m/>
    <m/>
  </r>
  <r>
    <x v="98"/>
    <x v="6"/>
    <x v="102"/>
    <n v="1"/>
    <x v="1"/>
    <n v="7"/>
    <n v="0"/>
    <n v="0"/>
    <n v="0"/>
    <m/>
    <m/>
    <m/>
    <m/>
    <m/>
    <m/>
    <m/>
    <m/>
  </r>
  <r>
    <x v="99"/>
    <x v="0"/>
    <x v="103"/>
    <n v="4"/>
    <x v="1"/>
    <n v="26"/>
    <n v="0"/>
    <n v="0"/>
    <n v="0"/>
    <m/>
    <m/>
    <m/>
    <m/>
    <m/>
    <m/>
    <m/>
    <m/>
  </r>
  <r>
    <x v="100"/>
    <x v="1"/>
    <x v="85"/>
    <n v="4"/>
    <x v="4"/>
    <n v="15"/>
    <n v="4"/>
    <n v="0"/>
    <n v="0"/>
    <m/>
    <m/>
    <m/>
    <m/>
    <m/>
    <m/>
    <m/>
    <m/>
  </r>
  <r>
    <x v="100"/>
    <x v="1"/>
    <x v="88"/>
    <n v="6"/>
    <x v="3"/>
    <n v="11"/>
    <n v="9"/>
    <n v="0"/>
    <n v="0"/>
    <m/>
    <m/>
    <m/>
    <m/>
    <m/>
    <m/>
    <m/>
    <m/>
  </r>
  <r>
    <x v="101"/>
    <x v="7"/>
    <x v="104"/>
    <s v="-"/>
    <x v="7"/>
    <s v="-"/>
    <s v="-"/>
    <s v="-"/>
    <s v="-"/>
    <m/>
    <m/>
    <m/>
    <m/>
    <m/>
    <m/>
    <m/>
    <m/>
  </r>
  <r>
    <x v="102"/>
    <x v="1"/>
    <x v="91"/>
    <n v="3"/>
    <x v="0"/>
    <n v="0"/>
    <n v="1"/>
    <n v="0"/>
    <n v="0"/>
    <m/>
    <m/>
    <m/>
    <m/>
    <m/>
    <m/>
    <m/>
    <m/>
  </r>
  <r>
    <x v="103"/>
    <x v="7"/>
    <x v="104"/>
    <s v="-"/>
    <x v="7"/>
    <s v="-"/>
    <s v="-"/>
    <s v="-"/>
    <s v="-"/>
    <m/>
    <m/>
    <m/>
    <m/>
    <m/>
    <m/>
    <m/>
    <m/>
  </r>
  <r>
    <x v="104"/>
    <x v="4"/>
    <x v="105"/>
    <n v="1"/>
    <x v="1"/>
    <n v="0"/>
    <n v="0"/>
    <n v="0"/>
    <n v="0"/>
    <m/>
    <m/>
    <m/>
    <m/>
    <m/>
    <m/>
    <m/>
    <m/>
  </r>
  <r>
    <x v="105"/>
    <x v="0"/>
    <x v="106"/>
    <n v="3"/>
    <x v="0"/>
    <n v="3"/>
    <n v="1"/>
    <n v="0"/>
    <n v="0"/>
    <m/>
    <m/>
    <m/>
    <m/>
    <m/>
    <m/>
    <m/>
    <m/>
  </r>
  <r>
    <x v="106"/>
    <x v="1"/>
    <x v="107"/>
    <n v="1"/>
    <x v="0"/>
    <n v="0"/>
    <n v="1"/>
    <n v="0"/>
    <n v="0"/>
    <m/>
    <m/>
    <m/>
    <m/>
    <m/>
    <m/>
    <m/>
    <m/>
  </r>
  <r>
    <x v="106"/>
    <x v="0"/>
    <x v="108"/>
    <n v="1"/>
    <x v="1"/>
    <n v="3"/>
    <n v="0"/>
    <n v="0"/>
    <n v="0"/>
    <m/>
    <m/>
    <m/>
    <m/>
    <m/>
    <m/>
    <m/>
    <m/>
  </r>
  <r>
    <x v="106"/>
    <x v="0"/>
    <x v="109"/>
    <n v="13"/>
    <x v="1"/>
    <n v="47"/>
    <n v="0"/>
    <n v="0"/>
    <n v="0"/>
    <m/>
    <m/>
    <m/>
    <m/>
    <m/>
    <m/>
    <m/>
    <m/>
  </r>
  <r>
    <x v="107"/>
    <x v="0"/>
    <x v="110"/>
    <n v="1"/>
    <x v="1"/>
    <n v="7"/>
    <n v="0"/>
    <n v="0"/>
    <n v="0"/>
    <m/>
    <m/>
    <m/>
    <m/>
    <m/>
    <m/>
    <m/>
    <m/>
  </r>
  <r>
    <x v="108"/>
    <x v="0"/>
    <x v="111"/>
    <n v="8"/>
    <x v="3"/>
    <n v="6"/>
    <n v="3"/>
    <n v="3"/>
    <n v="0"/>
    <m/>
    <m/>
    <m/>
    <m/>
    <m/>
    <m/>
    <m/>
    <m/>
  </r>
  <r>
    <x v="109"/>
    <x v="0"/>
    <x v="112"/>
    <n v="1"/>
    <x v="0"/>
    <n v="5"/>
    <n v="1"/>
    <n v="0"/>
    <n v="0"/>
    <m/>
    <m/>
    <m/>
    <m/>
    <m/>
    <m/>
    <m/>
    <m/>
  </r>
  <r>
    <x v="109"/>
    <x v="0"/>
    <x v="113"/>
    <n v="3"/>
    <x v="4"/>
    <n v="3"/>
    <n v="0"/>
    <n v="1"/>
    <n v="0"/>
    <m/>
    <m/>
    <m/>
    <m/>
    <m/>
    <m/>
    <m/>
    <m/>
  </r>
  <r>
    <x v="109"/>
    <x v="6"/>
    <x v="114"/>
    <n v="12"/>
    <x v="8"/>
    <n v="92"/>
    <n v="10"/>
    <n v="0"/>
    <n v="0"/>
    <m/>
    <m/>
    <m/>
    <m/>
    <m/>
    <m/>
    <m/>
    <m/>
  </r>
  <r>
    <x v="110"/>
    <x v="1"/>
    <x v="107"/>
    <n v="1"/>
    <x v="0"/>
    <n v="0"/>
    <n v="0"/>
    <n v="0"/>
    <n v="0"/>
    <m/>
    <m/>
    <m/>
    <m/>
    <m/>
    <m/>
    <m/>
    <m/>
  </r>
  <r>
    <x v="111"/>
    <x v="0"/>
    <x v="115"/>
    <n v="10"/>
    <x v="5"/>
    <n v="9"/>
    <n v="0"/>
    <n v="3"/>
    <n v="1"/>
    <m/>
    <m/>
    <m/>
    <m/>
    <m/>
    <m/>
    <m/>
    <m/>
  </r>
  <r>
    <x v="112"/>
    <x v="6"/>
    <x v="116"/>
    <n v="6"/>
    <x v="8"/>
    <n v="0"/>
    <n v="19"/>
    <n v="0"/>
    <n v="0"/>
    <m/>
    <m/>
    <m/>
    <m/>
    <m/>
    <m/>
    <m/>
    <m/>
  </r>
  <r>
    <x v="112"/>
    <x v="2"/>
    <x v="88"/>
    <n v="1"/>
    <x v="1"/>
    <n v="0"/>
    <n v="0"/>
    <n v="0"/>
    <n v="0"/>
    <m/>
    <m/>
    <m/>
    <m/>
    <m/>
    <m/>
    <m/>
    <m/>
  </r>
  <r>
    <x v="112"/>
    <x v="1"/>
    <x v="117"/>
    <n v="5"/>
    <x v="3"/>
    <n v="0"/>
    <n v="25"/>
    <n v="0"/>
    <n v="0"/>
    <m/>
    <m/>
    <m/>
    <m/>
    <m/>
    <m/>
    <m/>
    <m/>
  </r>
  <r>
    <x v="112"/>
    <x v="0"/>
    <x v="112"/>
    <n v="1"/>
    <x v="1"/>
    <n v="0"/>
    <n v="0"/>
    <n v="0"/>
    <n v="0"/>
    <m/>
    <m/>
    <m/>
    <m/>
    <m/>
    <m/>
    <m/>
    <m/>
  </r>
  <r>
    <x v="113"/>
    <x v="0"/>
    <x v="118"/>
    <n v="5"/>
    <x v="0"/>
    <n v="0"/>
    <n v="0"/>
    <n v="2"/>
    <n v="0"/>
    <m/>
    <m/>
    <m/>
    <m/>
    <m/>
    <m/>
    <m/>
    <m/>
  </r>
  <r>
    <x v="113"/>
    <x v="6"/>
    <x v="116"/>
    <n v="6"/>
    <x v="3"/>
    <n v="42"/>
    <n v="12"/>
    <n v="0"/>
    <n v="0"/>
    <m/>
    <m/>
    <m/>
    <m/>
    <m/>
    <m/>
    <m/>
    <m/>
  </r>
  <r>
    <x v="114"/>
    <x v="1"/>
    <x v="117"/>
    <n v="5"/>
    <x v="3"/>
    <n v="0"/>
    <n v="30"/>
    <n v="0"/>
    <n v="0"/>
    <m/>
    <m/>
    <m/>
    <m/>
    <m/>
    <m/>
    <m/>
    <m/>
  </r>
  <r>
    <x v="115"/>
    <x v="1"/>
    <x v="101"/>
    <n v="9"/>
    <x v="9"/>
    <n v="0"/>
    <n v="16"/>
    <n v="0"/>
    <n v="0"/>
    <m/>
    <m/>
    <m/>
    <m/>
    <m/>
    <m/>
    <m/>
    <m/>
  </r>
  <r>
    <x v="115"/>
    <x v="1"/>
    <x v="119"/>
    <n v="3"/>
    <x v="5"/>
    <n v="0"/>
    <n v="3"/>
    <n v="0"/>
    <n v="0"/>
    <m/>
    <m/>
    <m/>
    <m/>
    <m/>
    <m/>
    <m/>
    <m/>
  </r>
  <r>
    <x v="115"/>
    <x v="0"/>
    <x v="120"/>
    <n v="3"/>
    <x v="1"/>
    <n v="0"/>
    <n v="0"/>
    <n v="0"/>
    <n v="0"/>
    <m/>
    <m/>
    <m/>
    <m/>
    <m/>
    <m/>
    <m/>
    <m/>
  </r>
  <r>
    <x v="116"/>
    <x v="1"/>
    <x v="101"/>
    <n v="9"/>
    <x v="1"/>
    <n v="0"/>
    <n v="0"/>
    <n v="0"/>
    <n v="0"/>
    <m/>
    <m/>
    <m/>
    <m/>
    <m/>
    <m/>
    <m/>
    <m/>
  </r>
  <r>
    <x v="116"/>
    <x v="1"/>
    <x v="121"/>
    <n v="4"/>
    <x v="1"/>
    <n v="0"/>
    <n v="0"/>
    <n v="0"/>
    <n v="0"/>
    <m/>
    <m/>
    <m/>
    <m/>
    <m/>
    <m/>
    <m/>
    <m/>
  </r>
  <r>
    <x v="116"/>
    <x v="3"/>
    <x v="87"/>
    <n v="7"/>
    <x v="1"/>
    <n v="0"/>
    <n v="0"/>
    <n v="0"/>
    <n v="0"/>
    <m/>
    <m/>
    <m/>
    <m/>
    <m/>
    <m/>
    <m/>
    <m/>
  </r>
  <r>
    <x v="116"/>
    <x v="5"/>
    <x v="86"/>
    <n v="12"/>
    <x v="1"/>
    <n v="0"/>
    <n v="0"/>
    <n v="0"/>
    <n v="0"/>
    <m/>
    <m/>
    <m/>
    <m/>
    <m/>
    <m/>
    <m/>
    <m/>
  </r>
  <r>
    <x v="117"/>
    <x v="1"/>
    <x v="95"/>
    <n v="2"/>
    <x v="4"/>
    <n v="0"/>
    <n v="2"/>
    <n v="0"/>
    <n v="0"/>
    <m/>
    <m/>
    <m/>
    <m/>
    <m/>
    <m/>
    <m/>
    <m/>
  </r>
  <r>
    <x v="118"/>
    <x v="1"/>
    <x v="119"/>
    <n v="3"/>
    <x v="4"/>
    <n v="0"/>
    <n v="6"/>
    <n v="0"/>
    <n v="0"/>
    <m/>
    <m/>
    <m/>
    <m/>
    <m/>
    <m/>
    <m/>
    <m/>
  </r>
  <r>
    <x v="118"/>
    <x v="1"/>
    <x v="117"/>
    <n v="5"/>
    <x v="3"/>
    <n v="0"/>
    <n v="6"/>
    <n v="0"/>
    <n v="1"/>
    <m/>
    <m/>
    <m/>
    <m/>
    <m/>
    <m/>
    <m/>
    <m/>
  </r>
  <r>
    <x v="119"/>
    <x v="0"/>
    <x v="122"/>
    <n v="12"/>
    <x v="0"/>
    <n v="0"/>
    <n v="0"/>
    <n v="2"/>
    <n v="0"/>
    <m/>
    <m/>
    <m/>
    <m/>
    <m/>
    <m/>
    <m/>
    <m/>
  </r>
  <r>
    <x v="119"/>
    <x v="2"/>
    <x v="91"/>
    <n v="2"/>
    <x v="1"/>
    <n v="0"/>
    <n v="0"/>
    <n v="0"/>
    <n v="0"/>
    <m/>
    <m/>
    <m/>
    <m/>
    <m/>
    <m/>
    <m/>
    <m/>
  </r>
  <r>
    <x v="119"/>
    <x v="2"/>
    <x v="107"/>
    <n v="1"/>
    <x v="1"/>
    <n v="0"/>
    <n v="0"/>
    <n v="0"/>
    <n v="0"/>
    <m/>
    <m/>
    <m/>
    <m/>
    <m/>
    <m/>
    <m/>
    <m/>
  </r>
  <r>
    <x v="119"/>
    <x v="0"/>
    <x v="123"/>
    <n v="1"/>
    <x v="0"/>
    <n v="0"/>
    <n v="0"/>
    <n v="1"/>
    <n v="1"/>
    <m/>
    <m/>
    <m/>
    <m/>
    <m/>
    <m/>
    <m/>
    <m/>
  </r>
  <r>
    <x v="119"/>
    <x v="4"/>
    <x v="95"/>
    <n v="2"/>
    <x v="1"/>
    <n v="0"/>
    <n v="0"/>
    <n v="0"/>
    <n v="0"/>
    <m/>
    <m/>
    <m/>
    <m/>
    <m/>
    <m/>
    <m/>
    <m/>
  </r>
  <r>
    <x v="119"/>
    <x v="0"/>
    <x v="124"/>
    <n v="13"/>
    <x v="0"/>
    <n v="0"/>
    <n v="1"/>
    <n v="0"/>
    <n v="0"/>
    <m/>
    <m/>
    <m/>
    <m/>
    <m/>
    <m/>
    <m/>
    <m/>
  </r>
  <r>
    <x v="120"/>
    <x v="1"/>
    <x v="119"/>
    <n v="2"/>
    <x v="4"/>
    <n v="0"/>
    <n v="3"/>
    <n v="0"/>
    <n v="0"/>
    <m/>
    <m/>
    <m/>
    <m/>
    <m/>
    <m/>
    <m/>
    <m/>
  </r>
  <r>
    <x v="120"/>
    <x v="1"/>
    <x v="109"/>
    <n v="5"/>
    <x v="1"/>
    <n v="0"/>
    <n v="0"/>
    <n v="0"/>
    <n v="0"/>
    <m/>
    <m/>
    <m/>
    <m/>
    <m/>
    <m/>
    <m/>
    <m/>
  </r>
  <r>
    <x v="120"/>
    <x v="2"/>
    <x v="101"/>
    <n v="13"/>
    <x v="5"/>
    <n v="0"/>
    <n v="1"/>
    <n v="1"/>
    <n v="0"/>
    <m/>
    <m/>
    <m/>
    <m/>
    <m/>
    <m/>
    <m/>
    <m/>
  </r>
  <r>
    <x v="120"/>
    <x v="0"/>
    <x v="125"/>
    <n v="1"/>
    <x v="1"/>
    <n v="0"/>
    <n v="0"/>
    <n v="0"/>
    <n v="0"/>
    <m/>
    <m/>
    <m/>
    <m/>
    <m/>
    <m/>
    <m/>
    <m/>
  </r>
  <r>
    <x v="121"/>
    <x v="0"/>
    <x v="126"/>
    <n v="1"/>
    <x v="1"/>
    <n v="0"/>
    <n v="0"/>
    <n v="0"/>
    <n v="0"/>
    <m/>
    <m/>
    <m/>
    <m/>
    <m/>
    <m/>
    <m/>
    <m/>
  </r>
  <r>
    <x v="121"/>
    <x v="0"/>
    <x v="127"/>
    <n v="13"/>
    <x v="4"/>
    <n v="0"/>
    <n v="2"/>
    <n v="1"/>
    <n v="0"/>
    <m/>
    <m/>
    <m/>
    <m/>
    <m/>
    <m/>
    <m/>
    <m/>
  </r>
  <r>
    <x v="121"/>
    <x v="0"/>
    <x v="128"/>
    <n v="13"/>
    <x v="0"/>
    <n v="10"/>
    <n v="1"/>
    <n v="0"/>
    <n v="0"/>
    <m/>
    <m/>
    <m/>
    <m/>
    <m/>
    <m/>
    <m/>
    <m/>
  </r>
  <r>
    <x v="122"/>
    <x v="5"/>
    <x v="92"/>
    <n v="10"/>
    <x v="1"/>
    <n v="0"/>
    <n v="0"/>
    <n v="0"/>
    <n v="0"/>
    <m/>
    <m/>
    <m/>
    <m/>
    <m/>
    <m/>
    <m/>
    <m/>
  </r>
  <r>
    <x v="122"/>
    <x v="1"/>
    <x v="117"/>
    <n v="5"/>
    <x v="3"/>
    <n v="0"/>
    <n v="10"/>
    <n v="0"/>
    <n v="0"/>
    <m/>
    <m/>
    <m/>
    <m/>
    <m/>
    <m/>
    <m/>
    <m/>
  </r>
  <r>
    <x v="122"/>
    <x v="1"/>
    <x v="113"/>
    <n v="3"/>
    <x v="4"/>
    <n v="0"/>
    <n v="4"/>
    <n v="0"/>
    <n v="0"/>
    <m/>
    <m/>
    <m/>
    <m/>
    <m/>
    <m/>
    <m/>
    <m/>
  </r>
  <r>
    <x v="122"/>
    <x v="1"/>
    <x v="129"/>
    <n v="8"/>
    <x v="10"/>
    <n v="0"/>
    <n v="5"/>
    <n v="0"/>
    <n v="0"/>
    <m/>
    <m/>
    <m/>
    <m/>
    <m/>
    <m/>
    <m/>
    <m/>
  </r>
  <r>
    <x v="123"/>
    <x v="1"/>
    <x v="119"/>
    <n v="2"/>
    <x v="1"/>
    <n v="0"/>
    <n v="1"/>
    <n v="0"/>
    <n v="0"/>
    <m/>
    <m/>
    <m/>
    <m/>
    <m/>
    <m/>
    <m/>
    <m/>
  </r>
  <r>
    <x v="123"/>
    <x v="1"/>
    <x v="112"/>
    <n v="1"/>
    <x v="0"/>
    <n v="0"/>
    <n v="3"/>
    <n v="0"/>
    <n v="0"/>
    <m/>
    <m/>
    <m/>
    <m/>
    <m/>
    <m/>
    <m/>
    <m/>
  </r>
  <r>
    <x v="124"/>
    <x v="1"/>
    <x v="118"/>
    <n v="4"/>
    <x v="1"/>
    <n v="0"/>
    <n v="2"/>
    <n v="0"/>
    <n v="0"/>
    <m/>
    <m/>
    <m/>
    <m/>
    <m/>
    <m/>
    <m/>
    <m/>
  </r>
  <r>
    <x v="125"/>
    <x v="0"/>
    <x v="130"/>
    <n v="1"/>
    <x v="1"/>
    <n v="0"/>
    <n v="1"/>
    <n v="0"/>
    <n v="0"/>
    <m/>
    <m/>
    <m/>
    <m/>
    <m/>
    <m/>
    <m/>
    <m/>
  </r>
  <r>
    <x v="125"/>
    <x v="1"/>
    <x v="131"/>
    <n v="4"/>
    <x v="10"/>
    <n v="0"/>
    <n v="37"/>
    <n v="0"/>
    <n v="0"/>
    <m/>
    <m/>
    <m/>
    <m/>
    <m/>
    <m/>
    <m/>
    <m/>
  </r>
  <r>
    <x v="125"/>
    <x v="1"/>
    <x v="103"/>
    <n v="4"/>
    <x v="0"/>
    <n v="0"/>
    <n v="3"/>
    <n v="1"/>
    <n v="0"/>
    <m/>
    <m/>
    <m/>
    <m/>
    <m/>
    <m/>
    <m/>
    <m/>
  </r>
  <r>
    <x v="125"/>
    <x v="1"/>
    <x v="115"/>
    <n v="7"/>
    <x v="4"/>
    <n v="0"/>
    <n v="5"/>
    <n v="3"/>
    <n v="0"/>
    <m/>
    <m/>
    <m/>
    <m/>
    <m/>
    <m/>
    <m/>
    <m/>
  </r>
  <r>
    <x v="125"/>
    <x v="0"/>
    <x v="126"/>
    <n v="1"/>
    <x v="0"/>
    <n v="0"/>
    <n v="2"/>
    <n v="0"/>
    <n v="0"/>
    <m/>
    <m/>
    <m/>
    <m/>
    <m/>
    <m/>
    <m/>
    <m/>
  </r>
  <r>
    <x v="125"/>
    <x v="0"/>
    <x v="132"/>
    <n v="2"/>
    <x v="1"/>
    <n v="1"/>
    <n v="0"/>
    <n v="0"/>
    <n v="1"/>
    <m/>
    <m/>
    <m/>
    <m/>
    <m/>
    <m/>
    <m/>
    <m/>
  </r>
  <r>
    <x v="125"/>
    <x v="0"/>
    <x v="133"/>
    <n v="1"/>
    <x v="1"/>
    <n v="0"/>
    <n v="0"/>
    <n v="0"/>
    <n v="0"/>
    <m/>
    <m/>
    <m/>
    <m/>
    <m/>
    <m/>
    <m/>
    <m/>
  </r>
  <r>
    <x v="126"/>
    <x v="4"/>
    <x v="107"/>
    <n v="1"/>
    <x v="1"/>
    <n v="0"/>
    <n v="0"/>
    <n v="0"/>
    <n v="0"/>
    <m/>
    <m/>
    <m/>
    <m/>
    <m/>
    <m/>
    <m/>
    <m/>
  </r>
  <r>
    <x v="126"/>
    <x v="1"/>
    <x v="118"/>
    <n v="4"/>
    <x v="1"/>
    <n v="0"/>
    <n v="3"/>
    <n v="0"/>
    <n v="0"/>
    <m/>
    <m/>
    <m/>
    <m/>
    <s v="V"/>
    <s v="V (OM-42)"/>
    <m/>
    <m/>
  </r>
  <r>
    <x v="126"/>
    <x v="1"/>
    <x v="120"/>
    <n v="3"/>
    <x v="0"/>
    <n v="0"/>
    <n v="4"/>
    <n v="0"/>
    <n v="0"/>
    <m/>
    <m/>
    <m/>
    <m/>
    <s v="V"/>
    <s v="V (OM-42)"/>
    <m/>
    <m/>
  </r>
  <r>
    <x v="126"/>
    <x v="1"/>
    <x v="112"/>
    <n v="1"/>
    <x v="1"/>
    <n v="0"/>
    <n v="0"/>
    <n v="0"/>
    <n v="1"/>
    <m/>
    <m/>
    <s v="V"/>
    <m/>
    <m/>
    <m/>
    <m/>
    <m/>
  </r>
  <r>
    <x v="126"/>
    <x v="1"/>
    <x v="134"/>
    <n v="2"/>
    <x v="4"/>
    <n v="0"/>
    <n v="15"/>
    <n v="0"/>
    <n v="0"/>
    <m/>
    <m/>
    <m/>
    <m/>
    <s v="V"/>
    <m/>
    <m/>
    <m/>
  </r>
  <r>
    <x v="126"/>
    <x v="0"/>
    <x v="135"/>
    <n v="13"/>
    <x v="1"/>
    <n v="0"/>
    <n v="0"/>
    <n v="4"/>
    <n v="0"/>
    <m/>
    <m/>
    <s v="V"/>
    <m/>
    <m/>
    <m/>
    <m/>
    <m/>
  </r>
  <r>
    <x v="126"/>
    <x v="0"/>
    <x v="136"/>
    <n v="5"/>
    <x v="1"/>
    <n v="0"/>
    <n v="0"/>
    <n v="0"/>
    <n v="0"/>
    <m/>
    <m/>
    <m/>
    <m/>
    <m/>
    <m/>
    <m/>
    <m/>
  </r>
  <r>
    <x v="126"/>
    <x v="0"/>
    <x v="137"/>
    <n v="7"/>
    <x v="1"/>
    <n v="0"/>
    <n v="0"/>
    <n v="0"/>
    <n v="0"/>
    <m/>
    <m/>
    <m/>
    <m/>
    <m/>
    <m/>
    <m/>
    <m/>
  </r>
  <r>
    <x v="126"/>
    <x v="0"/>
    <x v="138"/>
    <n v="13"/>
    <x v="1"/>
    <n v="0"/>
    <n v="1"/>
    <n v="0"/>
    <n v="0"/>
    <m/>
    <m/>
    <m/>
    <m/>
    <s v="V"/>
    <s v="V (OM-15)"/>
    <m/>
    <m/>
  </r>
  <r>
    <x v="127"/>
    <x v="4"/>
    <x v="88"/>
    <n v="1"/>
    <x v="1"/>
    <n v="0"/>
    <n v="0"/>
    <n v="0"/>
    <n v="0"/>
    <m/>
    <m/>
    <m/>
    <m/>
    <m/>
    <m/>
    <m/>
    <m/>
  </r>
  <r>
    <x v="127"/>
    <x v="1"/>
    <x v="117"/>
    <n v="5"/>
    <x v="4"/>
    <n v="0"/>
    <n v="6"/>
    <n v="0"/>
    <n v="0"/>
    <m/>
    <m/>
    <m/>
    <m/>
    <s v="V"/>
    <s v="V (OM-42)"/>
    <m/>
    <m/>
  </r>
  <r>
    <x v="128"/>
    <x v="1"/>
    <x v="91"/>
    <n v="2"/>
    <x v="1"/>
    <n v="0"/>
    <n v="0"/>
    <n v="1"/>
    <n v="0"/>
    <m/>
    <m/>
    <s v="V"/>
    <m/>
    <m/>
    <m/>
    <m/>
    <m/>
  </r>
  <r>
    <x v="128"/>
    <x v="1"/>
    <x v="139"/>
    <n v="1"/>
    <x v="1"/>
    <n v="0"/>
    <n v="0"/>
    <n v="1"/>
    <n v="0"/>
    <m/>
    <m/>
    <s v="V"/>
    <m/>
    <m/>
    <m/>
    <m/>
    <m/>
  </r>
  <r>
    <x v="128"/>
    <x v="1"/>
    <x v="131"/>
    <n v="4"/>
    <x v="5"/>
    <n v="0"/>
    <n v="60"/>
    <n v="0"/>
    <n v="0"/>
    <m/>
    <m/>
    <m/>
    <m/>
    <s v="V"/>
    <s v="V (OM-42)"/>
    <m/>
    <m/>
  </r>
  <r>
    <x v="128"/>
    <x v="1"/>
    <x v="140"/>
    <n v="2"/>
    <x v="1"/>
    <n v="0"/>
    <n v="1"/>
    <n v="0"/>
    <n v="0"/>
    <m/>
    <m/>
    <m/>
    <m/>
    <s v="V"/>
    <s v="V (OM-42)"/>
    <m/>
    <m/>
  </r>
  <r>
    <x v="128"/>
    <x v="1"/>
    <x v="141"/>
    <n v="1"/>
    <x v="1"/>
    <n v="0"/>
    <n v="1"/>
    <n v="0"/>
    <n v="0"/>
    <m/>
    <m/>
    <s v="V"/>
    <s v="V"/>
    <m/>
    <m/>
    <m/>
    <m/>
  </r>
  <r>
    <x v="129"/>
    <x v="2"/>
    <x v="142"/>
    <n v="1"/>
    <x v="1"/>
    <n v="0"/>
    <n v="0"/>
    <n v="0"/>
    <n v="0"/>
    <m/>
    <m/>
    <m/>
    <m/>
    <m/>
    <m/>
    <m/>
    <m/>
  </r>
  <r>
    <x v="129"/>
    <x v="0"/>
    <x v="143"/>
    <n v="13"/>
    <x v="0"/>
    <n v="0"/>
    <n v="5"/>
    <n v="0"/>
    <n v="0"/>
    <m/>
    <m/>
    <m/>
    <m/>
    <s v="V"/>
    <s v="V (OM-15)"/>
    <m/>
    <m/>
  </r>
  <r>
    <x v="130"/>
    <x v="1"/>
    <x v="123"/>
    <n v="1"/>
    <x v="1"/>
    <n v="0"/>
    <n v="0"/>
    <n v="0"/>
    <n v="0"/>
    <m/>
    <m/>
    <m/>
    <m/>
    <m/>
    <m/>
    <m/>
    <m/>
  </r>
  <r>
    <x v="130"/>
    <x v="1"/>
    <x v="144"/>
    <n v="1"/>
    <x v="1"/>
    <n v="0"/>
    <n v="0"/>
    <n v="0"/>
    <n v="0"/>
    <m/>
    <m/>
    <m/>
    <m/>
    <m/>
    <m/>
    <m/>
    <m/>
  </r>
  <r>
    <x v="130"/>
    <x v="1"/>
    <x v="134"/>
    <n v="2"/>
    <x v="0"/>
    <n v="0"/>
    <n v="9"/>
    <n v="2"/>
    <n v="0"/>
    <m/>
    <m/>
    <s v="V"/>
    <m/>
    <s v="V"/>
    <s v="V (OM-42)"/>
    <m/>
    <m/>
  </r>
  <r>
    <x v="131"/>
    <x v="1"/>
    <x v="145"/>
    <n v="3"/>
    <x v="1"/>
    <n v="0"/>
    <n v="0"/>
    <n v="1"/>
    <n v="0"/>
    <m/>
    <m/>
    <s v="V"/>
    <m/>
    <m/>
    <m/>
    <m/>
    <m/>
  </r>
  <r>
    <x v="132"/>
    <x v="1"/>
    <x v="122"/>
    <n v="11"/>
    <x v="1"/>
    <n v="0"/>
    <n v="6"/>
    <n v="1"/>
    <n v="0"/>
    <m/>
    <m/>
    <s v="V"/>
    <m/>
    <s v="V"/>
    <s v="V (OM-42)"/>
    <m/>
    <m/>
  </r>
  <r>
    <x v="132"/>
    <x v="5"/>
    <x v="146"/>
    <n v="1"/>
    <x v="1"/>
    <n v="0"/>
    <n v="0"/>
    <n v="0"/>
    <n v="0"/>
    <m/>
    <m/>
    <m/>
    <m/>
    <m/>
    <m/>
    <m/>
    <m/>
  </r>
  <r>
    <x v="132"/>
    <x v="5"/>
    <x v="147"/>
    <n v="1"/>
    <x v="1"/>
    <n v="0"/>
    <n v="0"/>
    <n v="0"/>
    <n v="0"/>
    <m/>
    <m/>
    <m/>
    <m/>
    <m/>
    <m/>
    <m/>
    <m/>
  </r>
  <r>
    <x v="133"/>
    <x v="3"/>
    <x v="107"/>
    <n v="1"/>
    <x v="1"/>
    <n v="0"/>
    <n v="0"/>
    <n v="0"/>
    <n v="0"/>
    <m/>
    <m/>
    <m/>
    <m/>
    <m/>
    <m/>
    <m/>
    <m/>
  </r>
  <r>
    <x v="133"/>
    <x v="2"/>
    <x v="119"/>
    <n v="2"/>
    <x v="1"/>
    <n v="0"/>
    <n v="0"/>
    <n v="0"/>
    <n v="0"/>
    <m/>
    <m/>
    <m/>
    <m/>
    <m/>
    <m/>
    <m/>
    <m/>
  </r>
  <r>
    <x v="134"/>
    <x v="1"/>
    <x v="148"/>
    <n v="4"/>
    <x v="1"/>
    <n v="0"/>
    <n v="2"/>
    <n v="0"/>
    <n v="0"/>
    <m/>
    <m/>
    <s v="V"/>
    <s v="V"/>
    <s v="V"/>
    <s v="V (OM-42)"/>
    <m/>
    <m/>
  </r>
  <r>
    <x v="134"/>
    <x v="2"/>
    <x v="113"/>
    <n v="1"/>
    <x v="1"/>
    <n v="0"/>
    <n v="0"/>
    <n v="0"/>
    <n v="0"/>
    <m/>
    <m/>
    <m/>
    <m/>
    <m/>
    <m/>
    <m/>
    <m/>
  </r>
  <r>
    <x v="134"/>
    <x v="2"/>
    <x v="139"/>
    <n v="1"/>
    <x v="1"/>
    <n v="0"/>
    <n v="0"/>
    <n v="0"/>
    <n v="0"/>
    <m/>
    <m/>
    <m/>
    <m/>
    <m/>
    <m/>
    <m/>
    <m/>
  </r>
  <r>
    <x v="135"/>
    <x v="1"/>
    <x v="149"/>
    <n v="2"/>
    <x v="4"/>
    <n v="0"/>
    <n v="3"/>
    <n v="2"/>
    <n v="0"/>
    <m/>
    <m/>
    <s v="V"/>
    <m/>
    <s v="V"/>
    <s v="V (OM-15)"/>
    <m/>
    <m/>
  </r>
  <r>
    <x v="135"/>
    <x v="3"/>
    <x v="88"/>
    <n v="1"/>
    <x v="0"/>
    <n v="0"/>
    <n v="2"/>
    <n v="0"/>
    <n v="0"/>
    <m/>
    <m/>
    <m/>
    <m/>
    <s v="V"/>
    <s v="V (OM-15)"/>
    <m/>
    <m/>
  </r>
  <r>
    <x v="135"/>
    <x v="3"/>
    <x v="150"/>
    <n v="2"/>
    <x v="1"/>
    <n v="0"/>
    <n v="0"/>
    <n v="0"/>
    <n v="0"/>
    <m/>
    <m/>
    <m/>
    <m/>
    <m/>
    <m/>
    <m/>
    <m/>
  </r>
  <r>
    <x v="135"/>
    <x v="1"/>
    <x v="127"/>
    <n v="11"/>
    <x v="4"/>
    <n v="0"/>
    <n v="6"/>
    <n v="2"/>
    <n v="0"/>
    <m/>
    <m/>
    <s v="V"/>
    <m/>
    <s v="V"/>
    <s v="V (OM-15)"/>
    <m/>
    <m/>
  </r>
  <r>
    <x v="135"/>
    <x v="1"/>
    <x v="128"/>
    <n v="13"/>
    <x v="8"/>
    <n v="0"/>
    <n v="11"/>
    <n v="3"/>
    <n v="0"/>
    <m/>
    <m/>
    <s v="V"/>
    <m/>
    <s v="V"/>
    <s v="V (OM-15)"/>
    <m/>
    <m/>
  </r>
  <r>
    <x v="136"/>
    <x v="2"/>
    <x v="140"/>
    <n v="3"/>
    <x v="1"/>
    <n v="0"/>
    <n v="0"/>
    <n v="0"/>
    <n v="0"/>
    <m/>
    <m/>
    <m/>
    <m/>
    <m/>
    <m/>
    <m/>
    <m/>
  </r>
  <r>
    <x v="137"/>
    <x v="1"/>
    <x v="149"/>
    <n v="2"/>
    <x v="1"/>
    <n v="0"/>
    <n v="1"/>
    <n v="0"/>
    <n v="0"/>
    <m/>
    <m/>
    <m/>
    <m/>
    <s v="V"/>
    <s v="V (OM-15)"/>
    <m/>
    <m/>
  </r>
  <r>
    <x v="138"/>
    <x v="4"/>
    <x v="119"/>
    <n v="2"/>
    <x v="1"/>
    <n v="0"/>
    <n v="1"/>
    <n v="0"/>
    <n v="0"/>
    <m/>
    <m/>
    <m/>
    <m/>
    <s v="V"/>
    <s v="V (OM-42)"/>
    <m/>
    <m/>
  </r>
  <r>
    <x v="138"/>
    <x v="2"/>
    <x v="112"/>
    <n v="6"/>
    <x v="1"/>
    <n v="0"/>
    <n v="0"/>
    <n v="0"/>
    <n v="0"/>
    <m/>
    <m/>
    <m/>
    <m/>
    <m/>
    <m/>
    <m/>
    <m/>
  </r>
  <r>
    <x v="138"/>
    <x v="2"/>
    <x v="134"/>
    <n v="2"/>
    <x v="1"/>
    <n v="0"/>
    <n v="0"/>
    <n v="0"/>
    <n v="0"/>
    <m/>
    <m/>
    <m/>
    <m/>
    <m/>
    <m/>
    <m/>
    <m/>
  </r>
  <r>
    <x v="139"/>
    <x v="2"/>
    <x v="145"/>
    <n v="3"/>
    <x v="1"/>
    <n v="0"/>
    <n v="0"/>
    <n v="0"/>
    <n v="0"/>
    <m/>
    <m/>
    <m/>
    <m/>
    <m/>
    <m/>
    <m/>
    <m/>
  </r>
  <r>
    <x v="139"/>
    <x v="3"/>
    <x v="88"/>
    <n v="1"/>
    <x v="1"/>
    <n v="0"/>
    <n v="0"/>
    <n v="0"/>
    <n v="0"/>
    <m/>
    <m/>
    <m/>
    <m/>
    <m/>
    <m/>
    <m/>
    <m/>
  </r>
  <r>
    <x v="139"/>
    <x v="2"/>
    <x v="117"/>
    <n v="5"/>
    <x v="1"/>
    <n v="0"/>
    <n v="0"/>
    <n v="0"/>
    <n v="0"/>
    <m/>
    <m/>
    <m/>
    <m/>
    <m/>
    <m/>
    <m/>
    <m/>
  </r>
  <r>
    <x v="139"/>
    <x v="4"/>
    <x v="142"/>
    <n v="1"/>
    <x v="1"/>
    <n v="0"/>
    <n v="0"/>
    <n v="0"/>
    <n v="0"/>
    <m/>
    <m/>
    <m/>
    <m/>
    <m/>
    <m/>
    <m/>
    <m/>
  </r>
  <r>
    <x v="139"/>
    <x v="1"/>
    <x v="124"/>
    <n v="13"/>
    <x v="1"/>
    <n v="0"/>
    <n v="4"/>
    <n v="1"/>
    <n v="1"/>
    <m/>
    <m/>
    <s v="V"/>
    <m/>
    <s v="V"/>
    <s v="V (OM-42)"/>
    <m/>
    <m/>
  </r>
  <r>
    <x v="139"/>
    <x v="1"/>
    <x v="151"/>
    <n v="2"/>
    <x v="0"/>
    <n v="0"/>
    <n v="4"/>
    <n v="0"/>
    <n v="0"/>
    <m/>
    <m/>
    <m/>
    <m/>
    <s v="V"/>
    <s v="V (OM-42)"/>
    <m/>
    <m/>
  </r>
  <r>
    <x v="139"/>
    <x v="1"/>
    <x v="152"/>
    <n v="6"/>
    <x v="4"/>
    <n v="0"/>
    <n v="8"/>
    <n v="2"/>
    <n v="0"/>
    <m/>
    <m/>
    <s v="V"/>
    <m/>
    <s v="V"/>
    <s v="V (OM-42)"/>
    <m/>
    <m/>
  </r>
  <r>
    <x v="139"/>
    <x v="0"/>
    <x v="153"/>
    <n v="13"/>
    <x v="1"/>
    <n v="0"/>
    <n v="5"/>
    <n v="1"/>
    <n v="1"/>
    <m/>
    <m/>
    <s v="V"/>
    <s v="V"/>
    <s v="V"/>
    <s v="V (OM-15)"/>
    <m/>
    <m/>
  </r>
  <r>
    <x v="139"/>
    <x v="6"/>
    <x v="154"/>
    <n v="1"/>
    <x v="0"/>
    <n v="0"/>
    <n v="1"/>
    <n v="0"/>
    <n v="0"/>
    <n v="1"/>
    <m/>
    <m/>
    <s v="V"/>
    <m/>
    <m/>
    <m/>
    <m/>
  </r>
  <r>
    <x v="140"/>
    <x v="1"/>
    <x v="143"/>
    <n v="13"/>
    <x v="5"/>
    <n v="0"/>
    <n v="12"/>
    <n v="0"/>
    <n v="0"/>
    <m/>
    <m/>
    <m/>
    <m/>
    <s v="V"/>
    <s v="V (OM-42)"/>
    <m/>
    <m/>
  </r>
  <r>
    <x v="140"/>
    <x v="6"/>
    <x v="155"/>
    <n v="2"/>
    <x v="4"/>
    <n v="0"/>
    <n v="9"/>
    <n v="0"/>
    <n v="0"/>
    <n v="18"/>
    <m/>
    <s v="V (COAT_10)"/>
    <s v="V"/>
    <s v="V"/>
    <s v="V (OM-15)"/>
    <m/>
    <m/>
  </r>
  <r>
    <x v="140"/>
    <x v="0"/>
    <x v="156"/>
    <n v="13"/>
    <x v="0"/>
    <n v="0"/>
    <n v="0"/>
    <n v="4"/>
    <n v="0"/>
    <m/>
    <m/>
    <s v="V"/>
    <m/>
    <m/>
    <m/>
    <m/>
    <m/>
  </r>
  <r>
    <x v="140"/>
    <x v="0"/>
    <x v="157"/>
    <n v="13"/>
    <x v="1"/>
    <n v="0"/>
    <n v="1"/>
    <n v="2"/>
    <n v="0"/>
    <m/>
    <m/>
    <s v="V"/>
    <s v="V"/>
    <m/>
    <m/>
    <m/>
    <m/>
  </r>
  <r>
    <x v="141"/>
    <x v="0"/>
    <x v="158"/>
    <n v="7"/>
    <x v="1"/>
    <n v="0"/>
    <n v="1"/>
    <n v="2"/>
    <n v="0"/>
    <m/>
    <m/>
    <s v="V"/>
    <m/>
    <s v="V"/>
    <s v="V (OM-15)"/>
    <m/>
    <m/>
  </r>
  <r>
    <x v="141"/>
    <x v="2"/>
    <x v="109"/>
    <n v="10"/>
    <x v="1"/>
    <n v="0"/>
    <n v="0"/>
    <n v="0"/>
    <n v="0"/>
    <m/>
    <m/>
    <m/>
    <m/>
    <m/>
    <m/>
    <m/>
    <m/>
  </r>
  <r>
    <x v="141"/>
    <x v="2"/>
    <x v="115"/>
    <n v="7"/>
    <x v="1"/>
    <n v="0"/>
    <n v="0"/>
    <n v="0"/>
    <n v="0"/>
    <m/>
    <m/>
    <m/>
    <m/>
    <m/>
    <m/>
    <m/>
    <m/>
  </r>
  <r>
    <x v="141"/>
    <x v="4"/>
    <x v="113"/>
    <n v="1"/>
    <x v="1"/>
    <n v="0"/>
    <n v="0"/>
    <n v="0"/>
    <n v="0"/>
    <m/>
    <m/>
    <m/>
    <m/>
    <m/>
    <m/>
    <m/>
    <m/>
  </r>
  <r>
    <x v="141"/>
    <x v="6"/>
    <x v="155"/>
    <n v="2"/>
    <x v="1"/>
    <n v="0"/>
    <n v="0"/>
    <n v="0"/>
    <n v="0"/>
    <m/>
    <m/>
    <m/>
    <m/>
    <m/>
    <m/>
    <m/>
    <m/>
  </r>
  <r>
    <x v="141"/>
    <x v="6"/>
    <x v="154"/>
    <n v="1"/>
    <x v="1"/>
    <n v="0"/>
    <n v="0"/>
    <n v="0"/>
    <n v="0"/>
    <m/>
    <m/>
    <m/>
    <m/>
    <m/>
    <m/>
    <m/>
    <m/>
  </r>
  <r>
    <x v="141"/>
    <x v="4"/>
    <x v="139"/>
    <n v="1"/>
    <x v="1"/>
    <n v="0"/>
    <n v="0"/>
    <n v="0"/>
    <n v="0"/>
    <m/>
    <m/>
    <m/>
    <m/>
    <m/>
    <m/>
    <m/>
    <m/>
  </r>
  <r>
    <x v="141"/>
    <x v="5"/>
    <x v="89"/>
    <n v="1"/>
    <x v="1"/>
    <n v="0"/>
    <n v="1"/>
    <n v="0"/>
    <n v="0"/>
    <m/>
    <m/>
    <m/>
    <m/>
    <s v="V"/>
    <s v="V (OM-15)"/>
    <m/>
    <m/>
  </r>
  <r>
    <x v="142"/>
    <x v="1"/>
    <x v="136"/>
    <n v="12"/>
    <x v="0"/>
    <n v="0"/>
    <n v="11"/>
    <n v="0"/>
    <n v="0"/>
    <m/>
    <m/>
    <s v="V"/>
    <m/>
    <s v="V"/>
    <s v="V (OM-42)"/>
    <m/>
    <m/>
  </r>
  <r>
    <x v="142"/>
    <x v="1"/>
    <x v="138"/>
    <n v="13"/>
    <x v="1"/>
    <n v="0"/>
    <n v="1"/>
    <n v="0"/>
    <n v="3"/>
    <m/>
    <m/>
    <s v="V"/>
    <m/>
    <s v="V"/>
    <s v="V (OM-42)"/>
    <m/>
    <m/>
  </r>
  <r>
    <x v="143"/>
    <x v="2"/>
    <x v="126"/>
    <n v="1"/>
    <x v="1"/>
    <n v="0"/>
    <n v="0"/>
    <n v="0"/>
    <n v="0"/>
    <m/>
    <m/>
    <m/>
    <m/>
    <m/>
    <m/>
    <m/>
    <m/>
  </r>
  <r>
    <x v="143"/>
    <x v="1"/>
    <x v="159"/>
    <n v="2"/>
    <x v="4"/>
    <n v="0"/>
    <n v="7"/>
    <n v="1"/>
    <n v="0"/>
    <m/>
    <m/>
    <s v="V"/>
    <m/>
    <s v="V"/>
    <s v="V (OM-42)"/>
    <m/>
    <m/>
  </r>
  <r>
    <x v="143"/>
    <x v="1"/>
    <x v="160"/>
    <n v="1"/>
    <x v="1"/>
    <n v="0"/>
    <n v="1"/>
    <n v="0"/>
    <n v="0"/>
    <m/>
    <m/>
    <m/>
    <m/>
    <s v="V"/>
    <s v="V (OM-15)"/>
    <m/>
    <m/>
  </r>
  <r>
    <x v="143"/>
    <x v="0"/>
    <x v="161"/>
    <n v="1"/>
    <x v="1"/>
    <n v="0"/>
    <n v="0"/>
    <n v="0"/>
    <n v="0"/>
    <m/>
    <m/>
    <m/>
    <m/>
    <m/>
    <m/>
    <m/>
    <m/>
  </r>
  <r>
    <x v="144"/>
    <x v="0"/>
    <x v="162"/>
    <n v="6"/>
    <x v="0"/>
    <n v="0"/>
    <n v="1"/>
    <n v="1"/>
    <n v="2"/>
    <m/>
    <m/>
    <s v="V"/>
    <m/>
    <s v="V"/>
    <s v="V (OM-15)"/>
    <m/>
    <m/>
  </r>
  <r>
    <x v="144"/>
    <x v="1"/>
    <x v="81"/>
    <n v="8"/>
    <x v="1"/>
    <n v="0"/>
    <n v="2"/>
    <n v="0"/>
    <n v="0"/>
    <m/>
    <m/>
    <s v="V"/>
    <m/>
    <m/>
    <m/>
    <m/>
    <m/>
  </r>
  <r>
    <x v="144"/>
    <x v="5"/>
    <x v="91"/>
    <n v="2"/>
    <x v="0"/>
    <n v="0"/>
    <n v="4"/>
    <n v="0"/>
    <n v="0"/>
    <m/>
    <m/>
    <s v="V"/>
    <s v="V"/>
    <m/>
    <m/>
    <m/>
    <m/>
  </r>
  <r>
    <x v="144"/>
    <x v="4"/>
    <x v="140"/>
    <n v="3"/>
    <x v="1"/>
    <n v="0"/>
    <n v="0"/>
    <n v="0"/>
    <n v="0"/>
    <m/>
    <m/>
    <m/>
    <m/>
    <m/>
    <m/>
    <m/>
    <m/>
  </r>
  <r>
    <x v="145"/>
    <x v="0"/>
    <x v="163"/>
    <n v="12"/>
    <x v="1"/>
    <n v="0"/>
    <n v="1"/>
    <n v="2"/>
    <n v="0"/>
    <m/>
    <m/>
    <s v="V"/>
    <m/>
    <s v="V"/>
    <s v="V (OM-15)"/>
    <m/>
    <m/>
  </r>
  <r>
    <x v="145"/>
    <x v="0"/>
    <x v="164"/>
    <n v="13"/>
    <x v="1"/>
    <n v="0"/>
    <n v="0"/>
    <n v="2"/>
    <n v="0"/>
    <m/>
    <m/>
    <s v="V"/>
    <m/>
    <m/>
    <m/>
    <m/>
    <m/>
  </r>
  <r>
    <x v="145"/>
    <x v="0"/>
    <x v="165"/>
    <n v="13"/>
    <x v="1"/>
    <n v="0"/>
    <n v="1"/>
    <n v="1"/>
    <n v="0"/>
    <m/>
    <m/>
    <s v="V"/>
    <m/>
    <s v="V"/>
    <s v="V (OM-15)"/>
    <m/>
    <m/>
  </r>
  <r>
    <x v="146"/>
    <x v="4"/>
    <x v="166"/>
    <n v="3"/>
    <x v="1"/>
    <n v="0"/>
    <n v="0"/>
    <n v="1"/>
    <n v="0"/>
    <m/>
    <m/>
    <s v="V"/>
    <m/>
    <m/>
    <m/>
    <m/>
    <m/>
  </r>
  <r>
    <x v="146"/>
    <x v="2"/>
    <x v="125"/>
    <n v="4"/>
    <x v="1"/>
    <n v="0"/>
    <n v="0"/>
    <n v="1"/>
    <n v="0"/>
    <m/>
    <m/>
    <s v="V"/>
    <m/>
    <m/>
    <m/>
    <m/>
    <m/>
  </r>
  <r>
    <x v="146"/>
    <x v="2"/>
    <x v="112"/>
    <n v="6"/>
    <x v="0"/>
    <n v="0"/>
    <n v="1"/>
    <n v="2"/>
    <n v="0"/>
    <m/>
    <m/>
    <s v="V"/>
    <m/>
    <s v="V"/>
    <s v="V (OM-15)"/>
    <m/>
    <m/>
  </r>
  <r>
    <x v="146"/>
    <x v="4"/>
    <x v="115"/>
    <n v="7"/>
    <x v="0"/>
    <n v="0"/>
    <n v="3"/>
    <n v="0"/>
    <n v="0"/>
    <m/>
    <m/>
    <s v="V"/>
    <m/>
    <s v="V"/>
    <s v="V (OM-15)"/>
    <m/>
    <m/>
  </r>
  <r>
    <x v="146"/>
    <x v="0"/>
    <x v="167"/>
    <n v="1"/>
    <x v="1"/>
    <n v="0"/>
    <n v="0"/>
    <n v="0"/>
    <n v="0"/>
    <m/>
    <m/>
    <m/>
    <m/>
    <m/>
    <m/>
    <m/>
    <m/>
  </r>
  <r>
    <x v="146"/>
    <x v="0"/>
    <x v="168"/>
    <n v="13"/>
    <x v="1"/>
    <n v="0"/>
    <n v="6"/>
    <n v="0"/>
    <n v="0"/>
    <m/>
    <m/>
    <m/>
    <m/>
    <s v="V"/>
    <s v="V (OM-15)"/>
    <m/>
    <m/>
  </r>
  <r>
    <x v="147"/>
    <x v="4"/>
    <x v="109"/>
    <n v="10"/>
    <x v="1"/>
    <n v="0"/>
    <n v="0"/>
    <n v="2"/>
    <n v="0"/>
    <m/>
    <m/>
    <s v="V"/>
    <m/>
    <m/>
    <m/>
    <m/>
    <m/>
  </r>
  <r>
    <x v="147"/>
    <x v="1"/>
    <x v="169"/>
    <n v="1"/>
    <x v="1"/>
    <n v="0"/>
    <n v="1"/>
    <n v="0"/>
    <n v="0"/>
    <m/>
    <m/>
    <m/>
    <m/>
    <s v="V"/>
    <s v="V (OM-42)"/>
    <m/>
    <m/>
  </r>
  <r>
    <x v="147"/>
    <x v="0"/>
    <x v="170"/>
    <n v="1"/>
    <x v="1"/>
    <n v="0"/>
    <n v="1"/>
    <n v="0"/>
    <n v="0"/>
    <m/>
    <m/>
    <m/>
    <m/>
    <s v="V"/>
    <s v="V (OM-15)"/>
    <m/>
    <m/>
  </r>
  <r>
    <x v="148"/>
    <x v="4"/>
    <x v="117"/>
    <n v="5"/>
    <x v="0"/>
    <n v="0"/>
    <n v="3"/>
    <n v="0"/>
    <n v="0"/>
    <m/>
    <m/>
    <m/>
    <m/>
    <s v="V"/>
    <s v="V (OM-15)"/>
    <m/>
    <m/>
  </r>
  <r>
    <x v="149"/>
    <x v="3"/>
    <x v="119"/>
    <n v="3"/>
    <x v="1"/>
    <n v="0"/>
    <n v="0"/>
    <n v="0"/>
    <n v="0"/>
    <m/>
    <m/>
    <m/>
    <m/>
    <m/>
    <m/>
    <m/>
    <m/>
  </r>
  <r>
    <x v="149"/>
    <x v="0"/>
    <x v="171"/>
    <n v="13"/>
    <x v="1"/>
    <n v="0"/>
    <n v="4"/>
    <n v="0"/>
    <n v="0"/>
    <m/>
    <m/>
    <m/>
    <m/>
    <s v="V"/>
    <s v="V (OM-15)"/>
    <m/>
    <m/>
  </r>
  <r>
    <x v="149"/>
    <x v="4"/>
    <x v="172"/>
    <n v="1"/>
    <x v="1"/>
    <n v="0"/>
    <n v="0"/>
    <n v="0"/>
    <n v="0"/>
    <m/>
    <m/>
    <m/>
    <m/>
    <m/>
    <m/>
    <m/>
    <m/>
  </r>
  <r>
    <x v="149"/>
    <x v="2"/>
    <x v="151"/>
    <n v="2"/>
    <x v="1"/>
    <n v="0"/>
    <n v="0"/>
    <n v="0"/>
    <n v="0"/>
    <m/>
    <m/>
    <m/>
    <m/>
    <m/>
    <m/>
    <m/>
    <m/>
  </r>
  <r>
    <x v="149"/>
    <x v="2"/>
    <x v="173"/>
    <n v="4"/>
    <x v="1"/>
    <n v="0"/>
    <n v="0"/>
    <n v="0"/>
    <n v="0"/>
    <m/>
    <m/>
    <m/>
    <m/>
    <m/>
    <m/>
    <m/>
    <m/>
  </r>
  <r>
    <x v="149"/>
    <x v="0"/>
    <x v="174"/>
    <n v="13"/>
    <x v="1"/>
    <n v="0"/>
    <n v="0"/>
    <n v="1"/>
    <n v="0"/>
    <m/>
    <m/>
    <s v="V"/>
    <m/>
    <m/>
    <m/>
    <m/>
    <m/>
  </r>
  <r>
    <x v="150"/>
    <x v="0"/>
    <x v="175"/>
    <n v="13"/>
    <x v="1"/>
    <n v="0"/>
    <n v="0"/>
    <n v="0"/>
    <n v="0"/>
    <m/>
    <m/>
    <m/>
    <m/>
    <m/>
    <m/>
    <m/>
    <m/>
  </r>
  <r>
    <x v="151"/>
    <x v="4"/>
    <x v="176"/>
    <n v="1"/>
    <x v="0"/>
    <n v="0"/>
    <n v="3"/>
    <n v="0"/>
    <n v="0"/>
    <m/>
    <m/>
    <m/>
    <m/>
    <s v="V"/>
    <s v="V (OM-42)"/>
    <m/>
    <m/>
  </r>
  <r>
    <x v="151"/>
    <x v="0"/>
    <x v="177"/>
    <n v="12"/>
    <x v="1"/>
    <n v="0"/>
    <n v="2"/>
    <n v="1"/>
    <n v="0"/>
    <m/>
    <m/>
    <s v="V"/>
    <m/>
    <s v="V"/>
    <s v="V (OM-15)"/>
    <m/>
    <m/>
  </r>
  <r>
    <x v="151"/>
    <x v="0"/>
    <x v="178"/>
    <n v="13"/>
    <x v="1"/>
    <n v="0"/>
    <n v="3"/>
    <n v="0"/>
    <n v="2"/>
    <m/>
    <m/>
    <m/>
    <m/>
    <m/>
    <m/>
    <m/>
    <m/>
  </r>
  <r>
    <x v="151"/>
    <x v="0"/>
    <x v="179"/>
    <n v="13"/>
    <x v="1"/>
    <n v="0"/>
    <n v="0"/>
    <n v="1"/>
    <n v="1"/>
    <m/>
    <m/>
    <s v="V"/>
    <m/>
    <m/>
    <m/>
    <m/>
    <m/>
  </r>
  <r>
    <x v="151"/>
    <x v="5"/>
    <x v="113"/>
    <n v="1"/>
    <x v="1"/>
    <n v="0"/>
    <n v="0"/>
    <n v="0"/>
    <n v="0"/>
    <m/>
    <m/>
    <m/>
    <m/>
    <m/>
    <m/>
    <m/>
    <m/>
  </r>
  <r>
    <x v="151"/>
    <x v="3"/>
    <x v="140"/>
    <n v="3"/>
    <x v="1"/>
    <n v="0"/>
    <n v="0"/>
    <n v="0"/>
    <n v="0"/>
    <m/>
    <m/>
    <m/>
    <m/>
    <m/>
    <m/>
    <m/>
    <m/>
  </r>
  <r>
    <x v="151"/>
    <x v="4"/>
    <x v="126"/>
    <n v="1"/>
    <x v="1"/>
    <n v="0"/>
    <n v="0"/>
    <n v="0"/>
    <n v="0"/>
    <m/>
    <m/>
    <m/>
    <m/>
    <m/>
    <m/>
    <m/>
    <m/>
  </r>
  <r>
    <x v="151"/>
    <x v="3"/>
    <x v="139"/>
    <n v="1"/>
    <x v="1"/>
    <n v="0"/>
    <n v="0"/>
    <n v="0"/>
    <n v="1"/>
    <m/>
    <m/>
    <s v="V"/>
    <m/>
    <m/>
    <m/>
    <m/>
    <m/>
  </r>
  <r>
    <x v="151"/>
    <x v="0"/>
    <x v="180"/>
    <n v="13"/>
    <x v="0"/>
    <n v="0"/>
    <n v="1"/>
    <n v="2"/>
    <n v="2"/>
    <m/>
    <m/>
    <s v="V"/>
    <m/>
    <s v="V"/>
    <s v="V (OM-15)"/>
    <m/>
    <m/>
  </r>
  <r>
    <x v="151"/>
    <x v="0"/>
    <x v="181"/>
    <n v="13"/>
    <x v="1"/>
    <n v="0"/>
    <n v="1"/>
    <n v="0"/>
    <n v="0"/>
    <m/>
    <m/>
    <m/>
    <m/>
    <s v="V"/>
    <s v="V (OM-15)"/>
    <m/>
    <m/>
  </r>
  <r>
    <x v="152"/>
    <x v="1"/>
    <x v="135"/>
    <n v="13"/>
    <x v="11"/>
    <n v="0"/>
    <n v="45"/>
    <n v="1"/>
    <n v="2"/>
    <m/>
    <m/>
    <s v="V"/>
    <m/>
    <s v="V"/>
    <s v="V (OM-15)"/>
    <m/>
    <m/>
  </r>
  <r>
    <x v="152"/>
    <x v="0"/>
    <x v="182"/>
    <n v="1"/>
    <x v="1"/>
    <n v="0"/>
    <n v="0"/>
    <n v="0"/>
    <n v="0"/>
    <m/>
    <m/>
    <m/>
    <m/>
    <m/>
    <m/>
    <m/>
    <m/>
  </r>
  <r>
    <x v="152"/>
    <x v="0"/>
    <x v="183"/>
    <n v="13"/>
    <x v="1"/>
    <n v="0"/>
    <n v="0"/>
    <n v="0"/>
    <n v="2"/>
    <m/>
    <m/>
    <s v="V"/>
    <m/>
    <m/>
    <m/>
    <m/>
    <m/>
  </r>
  <r>
    <x v="152"/>
    <x v="0"/>
    <x v="184"/>
    <n v="7"/>
    <x v="1"/>
    <n v="0"/>
    <n v="0"/>
    <n v="0"/>
    <n v="0"/>
    <m/>
    <m/>
    <m/>
    <m/>
    <m/>
    <m/>
    <m/>
    <m/>
  </r>
  <r>
    <x v="153"/>
    <x v="4"/>
    <x v="125"/>
    <n v="4"/>
    <x v="4"/>
    <n v="0"/>
    <n v="8"/>
    <n v="0"/>
    <n v="0"/>
    <m/>
    <m/>
    <s v="V"/>
    <m/>
    <s v="V"/>
    <s v="V (OM-15)"/>
    <m/>
    <m/>
  </r>
  <r>
    <x v="154"/>
    <x v="6"/>
    <x v="185"/>
    <n v="2"/>
    <x v="4"/>
    <n v="0"/>
    <n v="0"/>
    <n v="0"/>
    <n v="0"/>
    <m/>
    <m/>
    <m/>
    <s v="V"/>
    <m/>
    <m/>
    <m/>
    <m/>
  </r>
  <r>
    <x v="154"/>
    <x v="6"/>
    <x v="186"/>
    <n v="4"/>
    <x v="10"/>
    <n v="0"/>
    <n v="0"/>
    <n v="0"/>
    <n v="0"/>
    <m/>
    <m/>
    <m/>
    <s v="V"/>
    <m/>
    <m/>
    <m/>
    <m/>
  </r>
  <r>
    <x v="154"/>
    <x v="6"/>
    <x v="187"/>
    <n v="9"/>
    <x v="9"/>
    <n v="0"/>
    <n v="0"/>
    <n v="0"/>
    <n v="0"/>
    <m/>
    <m/>
    <m/>
    <s v="V"/>
    <m/>
    <m/>
    <m/>
    <m/>
  </r>
  <r>
    <x v="155"/>
    <x v="2"/>
    <x v="122"/>
    <n v="11"/>
    <x v="1"/>
    <n v="0"/>
    <n v="0"/>
    <n v="0"/>
    <n v="0"/>
    <m/>
    <m/>
    <m/>
    <m/>
    <m/>
    <m/>
    <m/>
    <m/>
  </r>
  <r>
    <x v="155"/>
    <x v="2"/>
    <x v="128"/>
    <n v="8"/>
    <x v="1"/>
    <n v="0"/>
    <n v="0"/>
    <n v="0"/>
    <n v="0"/>
    <m/>
    <m/>
    <m/>
    <m/>
    <m/>
    <m/>
    <m/>
    <m/>
  </r>
  <r>
    <x v="155"/>
    <x v="3"/>
    <x v="63"/>
    <n v="4"/>
    <x v="1"/>
    <n v="0"/>
    <n v="0"/>
    <n v="0"/>
    <n v="0"/>
    <m/>
    <m/>
    <m/>
    <m/>
    <m/>
    <m/>
    <m/>
    <m/>
  </r>
  <r>
    <x v="155"/>
    <x v="3"/>
    <x v="126"/>
    <n v="1"/>
    <x v="1"/>
    <n v="0"/>
    <n v="0"/>
    <n v="0"/>
    <n v="0"/>
    <m/>
    <m/>
    <m/>
    <m/>
    <m/>
    <m/>
    <m/>
    <m/>
  </r>
  <r>
    <x v="155"/>
    <x v="5"/>
    <x v="139"/>
    <n v="1"/>
    <x v="1"/>
    <n v="0"/>
    <n v="0"/>
    <n v="0"/>
    <n v="0"/>
    <m/>
    <m/>
    <m/>
    <m/>
    <m/>
    <m/>
    <m/>
    <m/>
  </r>
  <r>
    <x v="155"/>
    <x v="4"/>
    <x v="188"/>
    <n v="1"/>
    <x v="0"/>
    <n v="0"/>
    <n v="1"/>
    <n v="1"/>
    <n v="0"/>
    <m/>
    <m/>
    <s v="V"/>
    <m/>
    <s v="V"/>
    <s v="V (OM-42)"/>
    <m/>
    <m/>
  </r>
  <r>
    <x v="156"/>
    <x v="6"/>
    <x v="187"/>
    <n v="9"/>
    <x v="9"/>
    <n v="0"/>
    <n v="0"/>
    <n v="0"/>
    <n v="0"/>
    <m/>
    <m/>
    <m/>
    <s v="V"/>
    <m/>
    <m/>
    <m/>
    <m/>
  </r>
  <r>
    <x v="156"/>
    <x v="6"/>
    <x v="185"/>
    <n v="2"/>
    <x v="4"/>
    <n v="0"/>
    <n v="0"/>
    <n v="0"/>
    <n v="0"/>
    <m/>
    <m/>
    <m/>
    <s v="V"/>
    <m/>
    <m/>
    <m/>
    <m/>
  </r>
  <r>
    <x v="156"/>
    <x v="6"/>
    <x v="186"/>
    <n v="4"/>
    <x v="10"/>
    <n v="0"/>
    <n v="0"/>
    <n v="0"/>
    <n v="0"/>
    <m/>
    <m/>
    <m/>
    <s v="V"/>
    <m/>
    <m/>
    <m/>
    <m/>
  </r>
  <r>
    <x v="157"/>
    <x v="6"/>
    <x v="187"/>
    <n v="9"/>
    <x v="3"/>
    <n v="0"/>
    <n v="9"/>
    <n v="0"/>
    <n v="0"/>
    <m/>
    <m/>
    <s v="V"/>
    <m/>
    <s v="V"/>
    <s v="V (OM-15)"/>
    <m/>
    <m/>
  </r>
  <r>
    <x v="157"/>
    <x v="6"/>
    <x v="185"/>
    <n v="2"/>
    <x v="4"/>
    <n v="0"/>
    <n v="4"/>
    <n v="0"/>
    <n v="0"/>
    <m/>
    <m/>
    <m/>
    <m/>
    <s v="V"/>
    <s v="V (OM-15)"/>
    <m/>
    <m/>
  </r>
  <r>
    <x v="157"/>
    <x v="6"/>
    <x v="186"/>
    <n v="4"/>
    <x v="0"/>
    <n v="0"/>
    <n v="0"/>
    <n v="2"/>
    <n v="0"/>
    <m/>
    <m/>
    <s v="V"/>
    <m/>
    <m/>
    <m/>
    <m/>
    <m/>
  </r>
  <r>
    <x v="158"/>
    <x v="6"/>
    <x v="187"/>
    <n v="4"/>
    <x v="1"/>
    <n v="0"/>
    <n v="0"/>
    <n v="0"/>
    <n v="0"/>
    <m/>
    <m/>
    <m/>
    <m/>
    <m/>
    <m/>
    <m/>
    <m/>
  </r>
  <r>
    <x v="158"/>
    <x v="0"/>
    <x v="189"/>
    <n v="13"/>
    <x v="1"/>
    <n v="0"/>
    <n v="0"/>
    <n v="0"/>
    <n v="0"/>
    <m/>
    <m/>
    <m/>
    <m/>
    <m/>
    <m/>
    <m/>
    <m/>
  </r>
  <r>
    <x v="158"/>
    <x v="0"/>
    <x v="190"/>
    <n v="13"/>
    <x v="1"/>
    <n v="0"/>
    <n v="0"/>
    <n v="0"/>
    <n v="0"/>
    <m/>
    <m/>
    <m/>
    <m/>
    <m/>
    <m/>
    <m/>
    <m/>
  </r>
  <r>
    <x v="159"/>
    <x v="5"/>
    <x v="109"/>
    <n v="9"/>
    <x v="1"/>
    <n v="0"/>
    <n v="0"/>
    <n v="0"/>
    <n v="0"/>
    <m/>
    <m/>
    <m/>
    <m/>
    <m/>
    <m/>
    <m/>
    <m/>
  </r>
  <r>
    <x v="159"/>
    <x v="2"/>
    <x v="143"/>
    <n v="13"/>
    <x v="1"/>
    <n v="0"/>
    <n v="0"/>
    <n v="0"/>
    <n v="0"/>
    <m/>
    <m/>
    <m/>
    <m/>
    <m/>
    <m/>
    <m/>
    <m/>
  </r>
  <r>
    <x v="159"/>
    <x v="3"/>
    <x v="176"/>
    <n v="1"/>
    <x v="1"/>
    <n v="0"/>
    <n v="0"/>
    <n v="0"/>
    <n v="0"/>
    <m/>
    <m/>
    <m/>
    <m/>
    <m/>
    <m/>
    <m/>
    <m/>
  </r>
  <r>
    <x v="159"/>
    <x v="3"/>
    <x v="125"/>
    <n v="2"/>
    <x v="1"/>
    <n v="0"/>
    <n v="0"/>
    <n v="0"/>
    <n v="0"/>
    <m/>
    <m/>
    <m/>
    <m/>
    <m/>
    <m/>
    <m/>
    <m/>
  </r>
  <r>
    <x v="160"/>
    <x v="2"/>
    <x v="169"/>
    <n v="1"/>
    <x v="1"/>
    <n v="0"/>
    <n v="0"/>
    <n v="0"/>
    <n v="0"/>
    <m/>
    <m/>
    <m/>
    <m/>
    <m/>
    <m/>
    <m/>
    <m/>
  </r>
  <r>
    <x v="160"/>
    <x v="3"/>
    <x v="176"/>
    <n v="1"/>
    <x v="1"/>
    <n v="0"/>
    <n v="0"/>
    <n v="0"/>
    <n v="0"/>
    <m/>
    <m/>
    <m/>
    <m/>
    <m/>
    <m/>
    <m/>
    <m/>
  </r>
  <r>
    <x v="160"/>
    <x v="3"/>
    <x v="125"/>
    <n v="2"/>
    <x v="1"/>
    <n v="0"/>
    <n v="0"/>
    <n v="0"/>
    <n v="0"/>
    <m/>
    <m/>
    <m/>
    <m/>
    <m/>
    <m/>
    <m/>
    <m/>
  </r>
  <r>
    <x v="160"/>
    <x v="3"/>
    <x v="176"/>
    <n v="1"/>
    <x v="1"/>
    <n v="0"/>
    <n v="0"/>
    <n v="0"/>
    <n v="0"/>
    <m/>
    <m/>
    <m/>
    <m/>
    <m/>
    <m/>
    <m/>
    <m/>
  </r>
  <r>
    <x v="160"/>
    <x v="5"/>
    <x v="117"/>
    <n v="5"/>
    <x v="3"/>
    <n v="0"/>
    <n v="0"/>
    <n v="0"/>
    <n v="0"/>
    <m/>
    <m/>
    <m/>
    <m/>
    <s v="V"/>
    <m/>
    <m/>
    <m/>
  </r>
  <r>
    <x v="160"/>
    <x v="5"/>
    <x v="115"/>
    <n v="7"/>
    <x v="2"/>
    <n v="0"/>
    <n v="0"/>
    <n v="0"/>
    <n v="0"/>
    <m/>
    <m/>
    <m/>
    <m/>
    <s v="V"/>
    <m/>
    <m/>
    <m/>
  </r>
  <r>
    <x v="160"/>
    <x v="6"/>
    <x v="191"/>
    <n v="5"/>
    <x v="1"/>
    <n v="0"/>
    <n v="0"/>
    <n v="0"/>
    <n v="0"/>
    <m/>
    <m/>
    <m/>
    <m/>
    <m/>
    <m/>
    <m/>
    <m/>
  </r>
  <r>
    <x v="160"/>
    <x v="6"/>
    <x v="192"/>
    <n v="1"/>
    <x v="1"/>
    <n v="0"/>
    <n v="0"/>
    <n v="0"/>
    <n v="0"/>
    <m/>
    <m/>
    <m/>
    <m/>
    <m/>
    <m/>
    <m/>
    <m/>
  </r>
  <r>
    <x v="160"/>
    <x v="6"/>
    <x v="185"/>
    <n v="2"/>
    <x v="1"/>
    <n v="0"/>
    <n v="0"/>
    <n v="0"/>
    <n v="0"/>
    <m/>
    <m/>
    <m/>
    <m/>
    <m/>
    <m/>
    <m/>
    <m/>
  </r>
  <r>
    <x v="161"/>
    <x v="0"/>
    <x v="193"/>
    <n v="13"/>
    <x v="1"/>
    <n v="0"/>
    <n v="0"/>
    <n v="0"/>
    <n v="0"/>
    <m/>
    <m/>
    <m/>
    <m/>
    <m/>
    <m/>
    <m/>
    <m/>
  </r>
  <r>
    <x v="162"/>
    <x v="5"/>
    <x v="126"/>
    <n v="1"/>
    <x v="0"/>
    <n v="0"/>
    <n v="0"/>
    <n v="0"/>
    <n v="0"/>
    <m/>
    <m/>
    <m/>
    <m/>
    <s v="V"/>
    <m/>
    <m/>
    <m/>
  </r>
  <r>
    <x v="162"/>
    <x v="5"/>
    <x v="194"/>
    <n v="1"/>
    <x v="0"/>
    <n v="0"/>
    <n v="0"/>
    <n v="0"/>
    <n v="0"/>
    <m/>
    <m/>
    <m/>
    <m/>
    <s v="V"/>
    <m/>
    <m/>
    <m/>
  </r>
  <r>
    <x v="162"/>
    <x v="5"/>
    <x v="115"/>
    <n v="7"/>
    <x v="2"/>
    <n v="0"/>
    <n v="0"/>
    <n v="0"/>
    <n v="0"/>
    <m/>
    <m/>
    <m/>
    <m/>
    <s v="V"/>
    <m/>
    <m/>
    <m/>
  </r>
  <r>
    <x v="162"/>
    <x v="5"/>
    <x v="134"/>
    <n v="5"/>
    <x v="3"/>
    <n v="0"/>
    <n v="0"/>
    <n v="0"/>
    <n v="0"/>
    <m/>
    <m/>
    <m/>
    <m/>
    <s v="V"/>
    <m/>
    <m/>
    <m/>
  </r>
  <r>
    <x v="163"/>
    <x v="2"/>
    <x v="195"/>
    <n v="1"/>
    <x v="1"/>
    <n v="0"/>
    <n v="0"/>
    <n v="0"/>
    <n v="0"/>
    <m/>
    <m/>
    <m/>
    <m/>
    <m/>
    <m/>
    <m/>
    <m/>
  </r>
  <r>
    <x v="163"/>
    <x v="5"/>
    <x v="115"/>
    <n v="7"/>
    <x v="1"/>
    <n v="0"/>
    <n v="0"/>
    <n v="0"/>
    <n v="0"/>
    <m/>
    <m/>
    <m/>
    <m/>
    <m/>
    <m/>
    <m/>
    <m/>
  </r>
  <r>
    <x v="163"/>
    <x v="5"/>
    <x v="194"/>
    <n v="1"/>
    <x v="1"/>
    <n v="0"/>
    <n v="0"/>
    <n v="0"/>
    <n v="0"/>
    <m/>
    <m/>
    <m/>
    <m/>
    <m/>
    <m/>
    <m/>
    <m/>
  </r>
  <r>
    <x v="163"/>
    <x v="5"/>
    <x v="126"/>
    <n v="1"/>
    <x v="1"/>
    <n v="0"/>
    <n v="0"/>
    <n v="0"/>
    <n v="0"/>
    <m/>
    <m/>
    <m/>
    <m/>
    <m/>
    <m/>
    <m/>
    <m/>
  </r>
  <r>
    <x v="163"/>
    <x v="5"/>
    <x v="134"/>
    <n v="5"/>
    <x v="1"/>
    <n v="0"/>
    <n v="0"/>
    <n v="0"/>
    <n v="0"/>
    <m/>
    <m/>
    <m/>
    <m/>
    <m/>
    <m/>
    <m/>
    <m/>
  </r>
  <r>
    <x v="163"/>
    <x v="5"/>
    <x v="117"/>
    <n v="5"/>
    <x v="1"/>
    <n v="0"/>
    <n v="0"/>
    <n v="0"/>
    <n v="0"/>
    <m/>
    <m/>
    <m/>
    <m/>
    <m/>
    <m/>
    <m/>
    <m/>
  </r>
  <r>
    <x v="163"/>
    <x v="5"/>
    <x v="63"/>
    <n v="4"/>
    <x v="1"/>
    <n v="0"/>
    <n v="0"/>
    <n v="0"/>
    <n v="0"/>
    <m/>
    <m/>
    <m/>
    <m/>
    <m/>
    <m/>
    <m/>
    <m/>
  </r>
  <r>
    <x v="163"/>
    <x v="2"/>
    <x v="156"/>
    <n v="13"/>
    <x v="1"/>
    <n v="0"/>
    <n v="0"/>
    <n v="0"/>
    <n v="0"/>
    <m/>
    <m/>
    <m/>
    <m/>
    <m/>
    <m/>
    <m/>
    <m/>
  </r>
  <r>
    <x v="164"/>
    <x v="2"/>
    <x v="163"/>
    <n v="13"/>
    <x v="1"/>
    <n v="0"/>
    <n v="0"/>
    <n v="0"/>
    <n v="0"/>
    <m/>
    <m/>
    <m/>
    <m/>
    <m/>
    <m/>
    <m/>
    <m/>
  </r>
  <r>
    <x v="165"/>
    <x v="0"/>
    <x v="196"/>
    <n v="5"/>
    <x v="1"/>
    <n v="0"/>
    <n v="0"/>
    <n v="0"/>
    <n v="0"/>
    <m/>
    <m/>
    <m/>
    <m/>
    <m/>
    <m/>
    <m/>
    <m/>
  </r>
  <r>
    <x v="165"/>
    <x v="2"/>
    <x v="135"/>
    <n v="13"/>
    <x v="1"/>
    <n v="0"/>
    <n v="0"/>
    <n v="0"/>
    <n v="0"/>
    <m/>
    <m/>
    <m/>
    <m/>
    <m/>
    <m/>
    <m/>
    <m/>
  </r>
  <r>
    <x v="165"/>
    <x v="3"/>
    <x v="149"/>
    <n v="2"/>
    <x v="1"/>
    <n v="0"/>
    <n v="0"/>
    <n v="0"/>
    <n v="0"/>
    <m/>
    <m/>
    <m/>
    <m/>
    <m/>
    <m/>
    <m/>
    <m/>
  </r>
  <r>
    <x v="165"/>
    <x v="2"/>
    <x v="158"/>
    <n v="7"/>
    <x v="1"/>
    <n v="0"/>
    <n v="0"/>
    <n v="0"/>
    <n v="0"/>
    <m/>
    <m/>
    <m/>
    <m/>
    <m/>
    <m/>
    <m/>
    <m/>
  </r>
  <r>
    <x v="165"/>
    <x v="2"/>
    <x v="157"/>
    <n v="13"/>
    <x v="1"/>
    <n v="0"/>
    <n v="0"/>
    <n v="0"/>
    <n v="0"/>
    <m/>
    <m/>
    <m/>
    <m/>
    <m/>
    <m/>
    <m/>
    <m/>
  </r>
  <r>
    <x v="165"/>
    <x v="2"/>
    <x v="164"/>
    <n v="5"/>
    <x v="1"/>
    <n v="0"/>
    <n v="0"/>
    <n v="0"/>
    <n v="0"/>
    <m/>
    <m/>
    <m/>
    <m/>
    <m/>
    <m/>
    <m/>
    <m/>
  </r>
  <r>
    <x v="165"/>
    <x v="2"/>
    <x v="197"/>
    <n v="13"/>
    <x v="1"/>
    <n v="0"/>
    <n v="0"/>
    <n v="0"/>
    <n v="0"/>
    <m/>
    <m/>
    <m/>
    <m/>
    <m/>
    <m/>
    <m/>
    <m/>
  </r>
  <r>
    <x v="165"/>
    <x v="2"/>
    <x v="198"/>
    <n v="8"/>
    <x v="1"/>
    <n v="0"/>
    <n v="0"/>
    <n v="0"/>
    <n v="0"/>
    <m/>
    <m/>
    <m/>
    <m/>
    <m/>
    <m/>
    <m/>
    <m/>
  </r>
  <r>
    <x v="166"/>
    <x v="3"/>
    <x v="188"/>
    <n v="1"/>
    <x v="1"/>
    <n v="0"/>
    <n v="0"/>
    <n v="0"/>
    <n v="0"/>
    <m/>
    <m/>
    <m/>
    <m/>
    <m/>
    <m/>
    <m/>
    <m/>
  </r>
  <r>
    <x v="166"/>
    <x v="3"/>
    <x v="199"/>
    <n v="1"/>
    <x v="1"/>
    <n v="0"/>
    <n v="0"/>
    <n v="0"/>
    <n v="0"/>
    <m/>
    <m/>
    <m/>
    <m/>
    <m/>
    <m/>
    <m/>
    <m/>
  </r>
  <r>
    <x v="166"/>
    <x v="3"/>
    <x v="151"/>
    <n v="2"/>
    <x v="1"/>
    <n v="0"/>
    <n v="0"/>
    <n v="0"/>
    <n v="0"/>
    <m/>
    <m/>
    <m/>
    <m/>
    <m/>
    <m/>
    <m/>
    <m/>
  </r>
  <r>
    <x v="166"/>
    <x v="3"/>
    <x v="173"/>
    <n v="4"/>
    <x v="1"/>
    <n v="0"/>
    <n v="0"/>
    <n v="0"/>
    <n v="0"/>
    <m/>
    <m/>
    <m/>
    <m/>
    <m/>
    <m/>
    <m/>
    <m/>
  </r>
  <r>
    <x v="166"/>
    <x v="5"/>
    <x v="125"/>
    <n v="2"/>
    <x v="1"/>
    <n v="0"/>
    <n v="0"/>
    <n v="0"/>
    <n v="0"/>
    <m/>
    <m/>
    <m/>
    <m/>
    <m/>
    <m/>
    <m/>
    <m/>
  </r>
  <r>
    <x v="167"/>
    <x v="3"/>
    <x v="122"/>
    <n v="11"/>
    <x v="1"/>
    <n v="0"/>
    <n v="0"/>
    <n v="0"/>
    <n v="0"/>
    <m/>
    <m/>
    <m/>
    <m/>
    <m/>
    <m/>
    <m/>
    <m/>
  </r>
  <r>
    <x v="167"/>
    <x v="5"/>
    <x v="176"/>
    <n v="1"/>
    <x v="1"/>
    <n v="0"/>
    <n v="0"/>
    <n v="0"/>
    <n v="0"/>
    <m/>
    <m/>
    <m/>
    <m/>
    <m/>
    <m/>
    <m/>
    <m/>
  </r>
  <r>
    <x v="167"/>
    <x v="2"/>
    <x v="200"/>
    <n v="7"/>
    <x v="1"/>
    <n v="0"/>
    <n v="0"/>
    <n v="0"/>
    <n v="0"/>
    <m/>
    <m/>
    <m/>
    <m/>
    <m/>
    <m/>
    <m/>
    <m/>
  </r>
  <r>
    <x v="167"/>
    <x v="2"/>
    <x v="165"/>
    <n v="13"/>
    <x v="1"/>
    <n v="0"/>
    <n v="0"/>
    <n v="0"/>
    <n v="0"/>
    <m/>
    <m/>
    <m/>
    <m/>
    <m/>
    <m/>
    <m/>
    <m/>
  </r>
  <r>
    <x v="167"/>
    <x v="2"/>
    <x v="201"/>
    <n v="13"/>
    <x v="1"/>
    <n v="0"/>
    <n v="0"/>
    <n v="0"/>
    <n v="0"/>
    <m/>
    <m/>
    <m/>
    <m/>
    <m/>
    <m/>
    <m/>
    <m/>
  </r>
  <r>
    <x v="168"/>
    <x v="0"/>
    <x v="202"/>
    <n v="13"/>
    <x v="1"/>
    <n v="0"/>
    <n v="0"/>
    <n v="0"/>
    <n v="0"/>
    <m/>
    <m/>
    <m/>
    <m/>
    <m/>
    <m/>
    <m/>
    <m/>
  </r>
  <r>
    <x v="168"/>
    <x v="0"/>
    <x v="203"/>
    <n v="12"/>
    <x v="1"/>
    <n v="0"/>
    <n v="0"/>
    <n v="0"/>
    <n v="0"/>
    <m/>
    <m/>
    <m/>
    <m/>
    <m/>
    <m/>
    <m/>
    <m/>
  </r>
  <r>
    <x v="168"/>
    <x v="3"/>
    <x v="128"/>
    <n v="8"/>
    <x v="1"/>
    <n v="0"/>
    <n v="0"/>
    <n v="0"/>
    <n v="0"/>
    <m/>
    <m/>
    <m/>
    <m/>
    <m/>
    <m/>
    <m/>
    <m/>
  </r>
  <r>
    <x v="169"/>
    <x v="2"/>
    <x v="179"/>
    <n v="13"/>
    <x v="1"/>
    <n v="0"/>
    <n v="0"/>
    <n v="0"/>
    <n v="0"/>
    <m/>
    <m/>
    <m/>
    <m/>
    <m/>
    <m/>
    <m/>
    <m/>
  </r>
  <r>
    <x v="169"/>
    <x v="2"/>
    <x v="171"/>
    <n v="13"/>
    <x v="1"/>
    <n v="0"/>
    <n v="0"/>
    <n v="0"/>
    <n v="0"/>
    <m/>
    <m/>
    <m/>
    <m/>
    <m/>
    <m/>
    <m/>
    <m/>
  </r>
  <r>
    <x v="170"/>
    <x v="8"/>
    <x v="204"/>
    <n v="1"/>
    <x v="1"/>
    <n v="0"/>
    <n v="0"/>
    <n v="0"/>
    <n v="0"/>
    <m/>
    <m/>
    <m/>
    <m/>
    <m/>
    <m/>
    <m/>
    <m/>
  </r>
  <r>
    <x v="170"/>
    <x v="9"/>
    <x v="143"/>
    <n v="13"/>
    <x v="1"/>
    <n v="0"/>
    <n v="0"/>
    <n v="0"/>
    <n v="0"/>
    <m/>
    <m/>
    <m/>
    <m/>
    <m/>
    <m/>
    <m/>
    <m/>
  </r>
  <r>
    <x v="170"/>
    <x v="10"/>
    <x v="205"/>
    <n v="1"/>
    <x v="1"/>
    <n v="0"/>
    <n v="0"/>
    <n v="0"/>
    <n v="0"/>
    <m/>
    <m/>
    <m/>
    <m/>
    <m/>
    <m/>
    <m/>
    <m/>
  </r>
  <r>
    <x v="170"/>
    <x v="11"/>
    <x v="206"/>
    <n v="1"/>
    <x v="1"/>
    <n v="0"/>
    <n v="0"/>
    <n v="0"/>
    <n v="0"/>
    <m/>
    <m/>
    <m/>
    <m/>
    <m/>
    <m/>
    <m/>
    <m/>
  </r>
  <r>
    <x v="170"/>
    <x v="12"/>
    <x v="177"/>
    <n v="13"/>
    <x v="1"/>
    <n v="0"/>
    <n v="0"/>
    <n v="0"/>
    <n v="0"/>
    <m/>
    <m/>
    <m/>
    <m/>
    <m/>
    <m/>
    <m/>
    <m/>
  </r>
  <r>
    <x v="171"/>
    <x v="13"/>
    <x v="168"/>
    <n v="13"/>
    <x v="1"/>
    <n v="0"/>
    <n v="0"/>
    <n v="0"/>
    <n v="0"/>
    <m/>
    <m/>
    <m/>
    <m/>
    <m/>
    <m/>
    <m/>
    <m/>
  </r>
  <r>
    <x v="171"/>
    <x v="14"/>
    <x v="149"/>
    <n v="2"/>
    <x v="1"/>
    <n v="0"/>
    <n v="0"/>
    <n v="0"/>
    <n v="0"/>
    <m/>
    <m/>
    <m/>
    <m/>
    <m/>
    <m/>
    <m/>
    <m/>
  </r>
  <r>
    <x v="171"/>
    <x v="15"/>
    <x v="188"/>
    <n v="1"/>
    <x v="1"/>
    <n v="0"/>
    <n v="0"/>
    <n v="0"/>
    <n v="0"/>
    <m/>
    <m/>
    <m/>
    <m/>
    <m/>
    <m/>
    <m/>
    <m/>
  </r>
  <r>
    <x v="171"/>
    <x v="16"/>
    <x v="173"/>
    <n v="4"/>
    <x v="1"/>
    <n v="0"/>
    <n v="0"/>
    <n v="0"/>
    <n v="0"/>
    <m/>
    <m/>
    <m/>
    <m/>
    <m/>
    <m/>
    <m/>
    <m/>
  </r>
  <r>
    <x v="171"/>
    <x v="17"/>
    <x v="199"/>
    <n v="1"/>
    <x v="1"/>
    <n v="0"/>
    <n v="0"/>
    <n v="0"/>
    <n v="0"/>
    <m/>
    <m/>
    <m/>
    <m/>
    <m/>
    <m/>
    <m/>
    <m/>
  </r>
  <r>
    <x v="171"/>
    <x v="18"/>
    <x v="151"/>
    <n v="2"/>
    <x v="1"/>
    <n v="0"/>
    <n v="0"/>
    <n v="0"/>
    <n v="0"/>
    <m/>
    <m/>
    <m/>
    <m/>
    <m/>
    <m/>
    <m/>
    <m/>
  </r>
  <r>
    <x v="171"/>
    <x v="19"/>
    <x v="195"/>
    <n v="1"/>
    <x v="1"/>
    <n v="0"/>
    <n v="0"/>
    <n v="0"/>
    <n v="0"/>
    <m/>
    <m/>
    <m/>
    <m/>
    <m/>
    <m/>
    <m/>
    <m/>
  </r>
  <r>
    <x v="171"/>
    <x v="6"/>
    <x v="207"/>
    <n v="8"/>
    <x v="6"/>
    <n v="0"/>
    <n v="0"/>
    <n v="0"/>
    <n v="0"/>
    <n v="8"/>
    <m/>
    <m/>
    <s v="V"/>
    <m/>
    <m/>
    <m/>
    <m/>
  </r>
  <r>
    <x v="171"/>
    <x v="6"/>
    <x v="208"/>
    <n v="1"/>
    <x v="0"/>
    <n v="0"/>
    <n v="0"/>
    <n v="0"/>
    <n v="0"/>
    <n v="1"/>
    <m/>
    <m/>
    <s v="V"/>
    <m/>
    <m/>
    <m/>
    <m/>
  </r>
  <r>
    <x v="171"/>
    <x v="6"/>
    <x v="209"/>
    <n v="1"/>
    <x v="0"/>
    <n v="0"/>
    <n v="0"/>
    <n v="0"/>
    <n v="0"/>
    <n v="1"/>
    <m/>
    <m/>
    <s v="V"/>
    <m/>
    <m/>
    <m/>
    <m/>
  </r>
  <r>
    <x v="172"/>
    <x v="20"/>
    <x v="169"/>
    <n v="1"/>
    <x v="1"/>
    <n v="0"/>
    <n v="0"/>
    <n v="0"/>
    <n v="0"/>
    <m/>
    <m/>
    <m/>
    <m/>
    <m/>
    <m/>
    <m/>
    <m/>
  </r>
  <r>
    <x v="172"/>
    <x v="21"/>
    <x v="210"/>
    <n v="13"/>
    <x v="1"/>
    <n v="0"/>
    <n v="0"/>
    <n v="0"/>
    <n v="0"/>
    <m/>
    <m/>
    <m/>
    <m/>
    <m/>
    <m/>
    <m/>
    <m/>
  </r>
  <r>
    <x v="172"/>
    <x v="2"/>
    <x v="211"/>
    <n v="4"/>
    <x v="1"/>
    <n v="0"/>
    <n v="0"/>
    <n v="0"/>
    <n v="0"/>
    <m/>
    <m/>
    <m/>
    <m/>
    <m/>
    <m/>
    <m/>
    <m/>
  </r>
  <r>
    <x v="172"/>
    <x v="2"/>
    <x v="212"/>
    <n v="13"/>
    <x v="1"/>
    <n v="0"/>
    <n v="0"/>
    <n v="0"/>
    <n v="0"/>
    <m/>
    <m/>
    <m/>
    <m/>
    <m/>
    <m/>
    <m/>
    <m/>
  </r>
  <r>
    <x v="172"/>
    <x v="0"/>
    <x v="213"/>
    <n v="13"/>
    <x v="1"/>
    <n v="0"/>
    <n v="0"/>
    <n v="0"/>
    <n v="0"/>
    <m/>
    <m/>
    <m/>
    <m/>
    <m/>
    <m/>
    <m/>
    <m/>
  </r>
  <r>
    <x v="172"/>
    <x v="2"/>
    <x v="174"/>
    <n v="13"/>
    <x v="1"/>
    <n v="0"/>
    <n v="0"/>
    <n v="0"/>
    <n v="0"/>
    <m/>
    <m/>
    <m/>
    <m/>
    <m/>
    <m/>
    <m/>
    <m/>
  </r>
  <r>
    <x v="172"/>
    <x v="2"/>
    <x v="181"/>
    <n v="13"/>
    <x v="1"/>
    <n v="0"/>
    <n v="0"/>
    <n v="0"/>
    <n v="0"/>
    <m/>
    <m/>
    <m/>
    <m/>
    <m/>
    <m/>
    <m/>
    <m/>
  </r>
  <r>
    <x v="172"/>
    <x v="0"/>
    <x v="214"/>
    <n v="13"/>
    <x v="1"/>
    <n v="0"/>
    <n v="0"/>
    <n v="0"/>
    <n v="0"/>
    <m/>
    <m/>
    <m/>
    <m/>
    <m/>
    <m/>
    <m/>
    <m/>
  </r>
  <r>
    <x v="172"/>
    <x v="6"/>
    <x v="209"/>
    <n v="1"/>
    <x v="0"/>
    <n v="0"/>
    <n v="0"/>
    <n v="0"/>
    <n v="0"/>
    <n v="1"/>
    <m/>
    <m/>
    <s v="V"/>
    <m/>
    <m/>
    <m/>
    <m/>
  </r>
  <r>
    <x v="172"/>
    <x v="6"/>
    <x v="208"/>
    <n v="1"/>
    <x v="0"/>
    <n v="0"/>
    <n v="0"/>
    <n v="0"/>
    <n v="0"/>
    <n v="1"/>
    <m/>
    <m/>
    <s v="V"/>
    <m/>
    <m/>
    <m/>
    <m/>
  </r>
  <r>
    <x v="173"/>
    <x v="0"/>
    <x v="215"/>
    <n v="13"/>
    <x v="1"/>
    <n v="0"/>
    <n v="0"/>
    <n v="0"/>
    <n v="0"/>
    <m/>
    <m/>
    <m/>
    <m/>
    <m/>
    <m/>
    <m/>
    <m/>
  </r>
  <r>
    <x v="173"/>
    <x v="0"/>
    <x v="216"/>
    <n v="1"/>
    <x v="1"/>
    <n v="0"/>
    <n v="0"/>
    <n v="0"/>
    <n v="0"/>
    <m/>
    <m/>
    <m/>
    <m/>
    <m/>
    <m/>
    <m/>
    <m/>
  </r>
  <r>
    <x v="173"/>
    <x v="0"/>
    <x v="217"/>
    <n v="13"/>
    <x v="1"/>
    <n v="0"/>
    <n v="0"/>
    <n v="0"/>
    <n v="0"/>
    <m/>
    <m/>
    <m/>
    <m/>
    <m/>
    <m/>
    <m/>
    <m/>
  </r>
  <r>
    <x v="173"/>
    <x v="0"/>
    <x v="218"/>
    <n v="13"/>
    <x v="1"/>
    <n v="0"/>
    <n v="0"/>
    <n v="0"/>
    <n v="0"/>
    <m/>
    <m/>
    <m/>
    <m/>
    <m/>
    <m/>
    <m/>
    <m/>
  </r>
  <r>
    <x v="173"/>
    <x v="0"/>
    <x v="219"/>
    <n v="13"/>
    <x v="1"/>
    <n v="0"/>
    <n v="0"/>
    <n v="0"/>
    <n v="0"/>
    <m/>
    <m/>
    <m/>
    <m/>
    <m/>
    <m/>
    <m/>
    <m/>
  </r>
  <r>
    <x v="173"/>
    <x v="0"/>
    <x v="220"/>
    <n v="13"/>
    <x v="1"/>
    <n v="0"/>
    <n v="0"/>
    <n v="0"/>
    <n v="0"/>
    <m/>
    <m/>
    <m/>
    <m/>
    <m/>
    <m/>
    <m/>
    <m/>
  </r>
  <r>
    <x v="173"/>
    <x v="0"/>
    <x v="221"/>
    <n v="13"/>
    <x v="1"/>
    <n v="0"/>
    <n v="0"/>
    <n v="0"/>
    <n v="0"/>
    <m/>
    <m/>
    <m/>
    <m/>
    <m/>
    <m/>
    <m/>
    <m/>
  </r>
  <r>
    <x v="173"/>
    <x v="0"/>
    <x v="222"/>
    <n v="13"/>
    <x v="1"/>
    <n v="0"/>
    <n v="0"/>
    <n v="0"/>
    <n v="0"/>
    <m/>
    <m/>
    <m/>
    <m/>
    <m/>
    <m/>
    <m/>
    <m/>
  </r>
  <r>
    <x v="173"/>
    <x v="5"/>
    <x v="122"/>
    <n v="11"/>
    <x v="1"/>
    <n v="0"/>
    <n v="0"/>
    <n v="0"/>
    <n v="0"/>
    <m/>
    <m/>
    <m/>
    <m/>
    <m/>
    <m/>
    <m/>
    <m/>
  </r>
  <r>
    <x v="173"/>
    <x v="5"/>
    <x v="128"/>
    <n v="8"/>
    <x v="1"/>
    <n v="0"/>
    <n v="0"/>
    <n v="0"/>
    <n v="0"/>
    <m/>
    <m/>
    <m/>
    <m/>
    <m/>
    <m/>
    <m/>
    <m/>
  </r>
  <r>
    <x v="173"/>
    <x v="2"/>
    <x v="178"/>
    <n v="13"/>
    <x v="1"/>
    <n v="0"/>
    <n v="0"/>
    <n v="0"/>
    <n v="0"/>
    <m/>
    <m/>
    <m/>
    <m/>
    <m/>
    <m/>
    <m/>
    <m/>
  </r>
  <r>
    <x v="173"/>
    <x v="6"/>
    <x v="208"/>
    <n v="1"/>
    <x v="1"/>
    <n v="0"/>
    <n v="0"/>
    <n v="0"/>
    <n v="0"/>
    <m/>
    <m/>
    <m/>
    <m/>
    <m/>
    <m/>
    <m/>
    <m/>
  </r>
  <r>
    <x v="173"/>
    <x v="6"/>
    <x v="209"/>
    <n v="1"/>
    <x v="1"/>
    <n v="0"/>
    <n v="0"/>
    <n v="0"/>
    <n v="0"/>
    <m/>
    <m/>
    <m/>
    <m/>
    <m/>
    <m/>
    <m/>
    <m/>
  </r>
  <r>
    <x v="173"/>
    <x v="6"/>
    <x v="223"/>
    <n v="8"/>
    <x v="10"/>
    <n v="0"/>
    <n v="0"/>
    <n v="0"/>
    <n v="0"/>
    <n v="4"/>
    <m/>
    <m/>
    <s v="V"/>
    <m/>
    <m/>
    <m/>
    <m/>
  </r>
  <r>
    <x v="173"/>
    <x v="0"/>
    <x v="215"/>
    <n v="13"/>
    <x v="0"/>
    <n v="0"/>
    <n v="0"/>
    <n v="2"/>
    <n v="0"/>
    <m/>
    <m/>
    <s v="V"/>
    <m/>
    <m/>
    <m/>
    <m/>
    <m/>
  </r>
  <r>
    <x v="173"/>
    <x v="2"/>
    <x v="175"/>
    <n v="13"/>
    <x v="1"/>
    <n v="0"/>
    <n v="0"/>
    <n v="0"/>
    <n v="0"/>
    <m/>
    <m/>
    <m/>
    <m/>
    <m/>
    <m/>
    <m/>
    <m/>
  </r>
  <r>
    <x v="174"/>
    <x v="6"/>
    <x v="207"/>
    <n v="4"/>
    <x v="0"/>
    <n v="0"/>
    <n v="1"/>
    <n v="0"/>
    <n v="0"/>
    <m/>
    <m/>
    <m/>
    <m/>
    <m/>
    <m/>
    <m/>
    <m/>
  </r>
  <r>
    <x v="174"/>
    <x v="0"/>
    <x v="224"/>
    <n v="13"/>
    <x v="1"/>
    <n v="0"/>
    <n v="0"/>
    <n v="0"/>
    <n v="0"/>
    <m/>
    <m/>
    <m/>
    <m/>
    <m/>
    <m/>
    <m/>
    <m/>
  </r>
  <r>
    <x v="175"/>
    <x v="0"/>
    <x v="225"/>
    <n v="13"/>
    <x v="1"/>
    <n v="0"/>
    <n v="0"/>
    <n v="0"/>
    <n v="0"/>
    <m/>
    <m/>
    <m/>
    <m/>
    <m/>
    <m/>
    <m/>
    <m/>
  </r>
  <r>
    <x v="175"/>
    <x v="0"/>
    <x v="226"/>
    <n v="13"/>
    <x v="1"/>
    <n v="0"/>
    <n v="0"/>
    <n v="0"/>
    <n v="0"/>
    <m/>
    <m/>
    <m/>
    <m/>
    <m/>
    <m/>
    <m/>
    <m/>
  </r>
  <r>
    <x v="175"/>
    <x v="2"/>
    <x v="227"/>
    <n v="13"/>
    <x v="1"/>
    <n v="0"/>
    <n v="0"/>
    <n v="0"/>
    <n v="0"/>
    <m/>
    <m/>
    <m/>
    <m/>
    <m/>
    <m/>
    <m/>
    <m/>
  </r>
  <r>
    <x v="175"/>
    <x v="2"/>
    <x v="183"/>
    <n v="13"/>
    <x v="1"/>
    <n v="0"/>
    <n v="0"/>
    <n v="0"/>
    <n v="0"/>
    <m/>
    <m/>
    <m/>
    <m/>
    <m/>
    <m/>
    <m/>
    <m/>
  </r>
  <r>
    <x v="175"/>
    <x v="2"/>
    <x v="190"/>
    <n v="13"/>
    <x v="1"/>
    <n v="0"/>
    <n v="0"/>
    <n v="0"/>
    <n v="0"/>
    <m/>
    <m/>
    <m/>
    <m/>
    <m/>
    <m/>
    <m/>
    <m/>
  </r>
  <r>
    <x v="175"/>
    <x v="2"/>
    <x v="180"/>
    <n v="13"/>
    <x v="1"/>
    <n v="0"/>
    <n v="0"/>
    <n v="0"/>
    <n v="0"/>
    <m/>
    <m/>
    <m/>
    <m/>
    <m/>
    <m/>
    <m/>
    <m/>
  </r>
  <r>
    <x v="175"/>
    <x v="6"/>
    <x v="207"/>
    <n v="3"/>
    <x v="1"/>
    <n v="0"/>
    <n v="0"/>
    <n v="0"/>
    <n v="0"/>
    <m/>
    <m/>
    <m/>
    <m/>
    <m/>
    <m/>
    <m/>
    <m/>
  </r>
  <r>
    <x v="175"/>
    <x v="3"/>
    <x v="156"/>
    <n v="13"/>
    <x v="1"/>
    <n v="0"/>
    <n v="0"/>
    <n v="0"/>
    <n v="0"/>
    <m/>
    <m/>
    <m/>
    <m/>
    <m/>
    <m/>
    <m/>
    <m/>
  </r>
  <r>
    <x v="176"/>
    <x v="0"/>
    <x v="216"/>
    <n v="1"/>
    <x v="1"/>
    <n v="0"/>
    <n v="0"/>
    <n v="0"/>
    <n v="0"/>
    <m/>
    <m/>
    <m/>
    <m/>
    <m/>
    <m/>
    <m/>
    <m/>
  </r>
  <r>
    <x v="176"/>
    <x v="3"/>
    <x v="163"/>
    <n v="13"/>
    <x v="1"/>
    <n v="0"/>
    <n v="0"/>
    <n v="0"/>
    <n v="0"/>
    <m/>
    <m/>
    <m/>
    <m/>
    <m/>
    <m/>
    <m/>
    <m/>
  </r>
  <r>
    <x v="176"/>
    <x v="5"/>
    <x v="169"/>
    <n v="1"/>
    <x v="1"/>
    <n v="0"/>
    <n v="0"/>
    <n v="0"/>
    <n v="0"/>
    <m/>
    <m/>
    <m/>
    <m/>
    <m/>
    <m/>
    <m/>
    <m/>
  </r>
  <r>
    <x v="176"/>
    <x v="3"/>
    <x v="164"/>
    <n v="13"/>
    <x v="1"/>
    <n v="0"/>
    <n v="0"/>
    <n v="0"/>
    <n v="0"/>
    <m/>
    <m/>
    <m/>
    <m/>
    <m/>
    <m/>
    <m/>
    <m/>
  </r>
  <r>
    <x v="176"/>
    <x v="5"/>
    <x v="195"/>
    <n v="1"/>
    <x v="1"/>
    <n v="0"/>
    <n v="0"/>
    <n v="0"/>
    <n v="0"/>
    <m/>
    <m/>
    <m/>
    <m/>
    <m/>
    <m/>
    <m/>
    <m/>
  </r>
  <r>
    <x v="176"/>
    <x v="2"/>
    <x v="228"/>
    <n v="8"/>
    <x v="1"/>
    <n v="0"/>
    <n v="0"/>
    <n v="0"/>
    <n v="0"/>
    <m/>
    <m/>
    <m/>
    <m/>
    <m/>
    <m/>
    <m/>
    <m/>
  </r>
  <r>
    <x v="176"/>
    <x v="6"/>
    <x v="229"/>
    <n v="1"/>
    <x v="1"/>
    <n v="0"/>
    <n v="0"/>
    <n v="0"/>
    <n v="0"/>
    <m/>
    <m/>
    <m/>
    <m/>
    <m/>
    <m/>
    <m/>
    <m/>
  </r>
  <r>
    <x v="176"/>
    <x v="6"/>
    <x v="230"/>
    <n v="4"/>
    <x v="10"/>
    <n v="0"/>
    <n v="5"/>
    <n v="0"/>
    <n v="0"/>
    <m/>
    <m/>
    <s v="V"/>
    <s v="V"/>
    <m/>
    <m/>
    <m/>
    <m/>
  </r>
  <r>
    <x v="176"/>
    <x v="5"/>
    <x v="143"/>
    <n v="13"/>
    <x v="1"/>
    <n v="0"/>
    <n v="0"/>
    <n v="0"/>
    <n v="0"/>
    <m/>
    <m/>
    <m/>
    <m/>
    <m/>
    <m/>
    <m/>
    <m/>
  </r>
  <r>
    <x v="176"/>
    <x v="2"/>
    <x v="193"/>
    <n v="13"/>
    <x v="1"/>
    <n v="0"/>
    <n v="0"/>
    <n v="0"/>
    <n v="0"/>
    <m/>
    <m/>
    <m/>
    <m/>
    <m/>
    <m/>
    <m/>
    <m/>
  </r>
  <r>
    <x v="176"/>
    <x v="2"/>
    <x v="189"/>
    <n v="13"/>
    <x v="1"/>
    <n v="0"/>
    <n v="0"/>
    <n v="0"/>
    <n v="0"/>
    <m/>
    <m/>
    <m/>
    <m/>
    <m/>
    <m/>
    <m/>
    <m/>
  </r>
  <r>
    <x v="176"/>
    <x v="3"/>
    <x v="135"/>
    <n v="13"/>
    <x v="1"/>
    <n v="0"/>
    <n v="0"/>
    <n v="0"/>
    <n v="0"/>
    <m/>
    <m/>
    <m/>
    <m/>
    <m/>
    <m/>
    <m/>
    <m/>
  </r>
  <r>
    <x v="177"/>
    <x v="3"/>
    <x v="157"/>
    <n v="13"/>
    <x v="1"/>
    <n v="0"/>
    <n v="0"/>
    <n v="0"/>
    <n v="0"/>
    <m/>
    <m/>
    <m/>
    <m/>
    <m/>
    <m/>
    <m/>
    <m/>
  </r>
  <r>
    <x v="177"/>
    <x v="6"/>
    <x v="231"/>
    <n v="2"/>
    <x v="4"/>
    <n v="0"/>
    <n v="14"/>
    <n v="0"/>
    <n v="0"/>
    <m/>
    <m/>
    <m/>
    <m/>
    <m/>
    <m/>
    <m/>
    <m/>
  </r>
  <r>
    <x v="177"/>
    <x v="6"/>
    <x v="232"/>
    <n v="5"/>
    <x v="1"/>
    <n v="0"/>
    <n v="0"/>
    <n v="0"/>
    <n v="0"/>
    <m/>
    <m/>
    <m/>
    <m/>
    <m/>
    <m/>
    <m/>
    <m/>
  </r>
  <r>
    <x v="177"/>
    <x v="6"/>
    <x v="233"/>
    <n v="3"/>
    <x v="0"/>
    <n v="0"/>
    <n v="1"/>
    <n v="0"/>
    <n v="0"/>
    <m/>
    <m/>
    <m/>
    <m/>
    <m/>
    <m/>
    <m/>
    <m/>
  </r>
  <r>
    <x v="177"/>
    <x v="6"/>
    <x v="234"/>
    <n v="5"/>
    <x v="5"/>
    <n v="0"/>
    <n v="4"/>
    <n v="0"/>
    <n v="0"/>
    <m/>
    <m/>
    <m/>
    <m/>
    <m/>
    <m/>
    <m/>
    <m/>
  </r>
  <r>
    <x v="178"/>
    <x v="6"/>
    <x v="235"/>
    <n v="1"/>
    <x v="0"/>
    <n v="0"/>
    <n v="1"/>
    <n v="0"/>
    <n v="0"/>
    <m/>
    <m/>
    <m/>
    <m/>
    <m/>
    <m/>
    <m/>
    <m/>
  </r>
  <r>
    <x v="178"/>
    <x v="3"/>
    <x v="158"/>
    <n v="7"/>
    <x v="1"/>
    <n v="0"/>
    <n v="0"/>
    <n v="0"/>
    <n v="0"/>
    <m/>
    <m/>
    <m/>
    <m/>
    <m/>
    <m/>
    <m/>
    <m/>
  </r>
  <r>
    <x v="179"/>
    <x v="5"/>
    <x v="164"/>
    <n v="13"/>
    <x v="1"/>
    <n v="0"/>
    <n v="0"/>
    <n v="0"/>
    <n v="0"/>
    <m/>
    <m/>
    <m/>
    <m/>
    <m/>
    <m/>
    <m/>
    <m/>
  </r>
  <r>
    <x v="180"/>
    <x v="5"/>
    <x v="156"/>
    <n v="13"/>
    <x v="1"/>
    <n v="0"/>
    <n v="0"/>
    <n v="0"/>
    <n v="0"/>
    <m/>
    <m/>
    <m/>
    <m/>
    <m/>
    <m/>
    <m/>
    <m/>
  </r>
  <r>
    <x v="180"/>
    <x v="5"/>
    <x v="163"/>
    <n v="13"/>
    <x v="1"/>
    <n v="0"/>
    <n v="0"/>
    <n v="0"/>
    <n v="0"/>
    <m/>
    <m/>
    <m/>
    <m/>
    <m/>
    <m/>
    <m/>
    <m/>
  </r>
  <r>
    <x v="180"/>
    <x v="6"/>
    <x v="223"/>
    <n v="4"/>
    <x v="1"/>
    <n v="0"/>
    <n v="0"/>
    <n v="0"/>
    <n v="0"/>
    <m/>
    <m/>
    <m/>
    <m/>
    <m/>
    <m/>
    <m/>
    <m/>
  </r>
  <r>
    <x v="180"/>
    <x v="3"/>
    <x v="201"/>
    <n v="13"/>
    <x v="1"/>
    <n v="0"/>
    <n v="0"/>
    <n v="0"/>
    <n v="0"/>
    <m/>
    <m/>
    <m/>
    <m/>
    <m/>
    <m/>
    <m/>
    <m/>
  </r>
  <r>
    <x v="180"/>
    <x v="6"/>
    <x v="236"/>
    <n v="1"/>
    <x v="1"/>
    <n v="0"/>
    <n v="0"/>
    <n v="0"/>
    <n v="0"/>
    <m/>
    <m/>
    <m/>
    <m/>
    <m/>
    <m/>
    <m/>
    <m/>
  </r>
  <r>
    <x v="180"/>
    <x v="6"/>
    <x v="235"/>
    <n v="1"/>
    <x v="1"/>
    <n v="0"/>
    <n v="0"/>
    <n v="0"/>
    <n v="0"/>
    <m/>
    <m/>
    <m/>
    <m/>
    <m/>
    <m/>
    <m/>
    <m/>
  </r>
  <r>
    <x v="180"/>
    <x v="6"/>
    <x v="231"/>
    <n v="2"/>
    <x v="1"/>
    <n v="0"/>
    <n v="0"/>
    <n v="0"/>
    <n v="0"/>
    <m/>
    <m/>
    <m/>
    <m/>
    <m/>
    <m/>
    <m/>
    <m/>
  </r>
  <r>
    <x v="180"/>
    <x v="3"/>
    <x v="197"/>
    <n v="13"/>
    <x v="1"/>
    <n v="0"/>
    <n v="0"/>
    <n v="0"/>
    <n v="0"/>
    <m/>
    <m/>
    <m/>
    <m/>
    <m/>
    <m/>
    <m/>
    <m/>
  </r>
  <r>
    <x v="180"/>
    <x v="5"/>
    <x v="135"/>
    <n v="13"/>
    <x v="1"/>
    <n v="0"/>
    <n v="0"/>
    <n v="0"/>
    <n v="0"/>
    <m/>
    <m/>
    <m/>
    <m/>
    <m/>
    <m/>
    <m/>
    <m/>
  </r>
  <r>
    <x v="180"/>
    <x v="6"/>
    <x v="237"/>
    <n v="1"/>
    <x v="0"/>
    <n v="0"/>
    <n v="14"/>
    <n v="0"/>
    <n v="0"/>
    <m/>
    <m/>
    <m/>
    <m/>
    <m/>
    <m/>
    <m/>
    <m/>
  </r>
  <r>
    <x v="180"/>
    <x v="6"/>
    <x v="238"/>
    <n v="5"/>
    <x v="3"/>
    <n v="0"/>
    <n v="45"/>
    <n v="0"/>
    <n v="0"/>
    <m/>
    <m/>
    <m/>
    <m/>
    <m/>
    <m/>
    <m/>
    <m/>
  </r>
  <r>
    <x v="180"/>
    <x v="6"/>
    <x v="239"/>
    <n v="1"/>
    <x v="0"/>
    <n v="0"/>
    <n v="0"/>
    <n v="0"/>
    <n v="0"/>
    <m/>
    <m/>
    <m/>
    <m/>
    <m/>
    <m/>
    <m/>
    <m/>
  </r>
  <r>
    <x v="181"/>
    <x v="5"/>
    <x v="157"/>
    <n v="13"/>
    <x v="1"/>
    <n v="0"/>
    <n v="0"/>
    <n v="0"/>
    <n v="0"/>
    <n v="0"/>
    <m/>
    <m/>
    <m/>
    <m/>
    <m/>
    <m/>
    <m/>
  </r>
  <r>
    <x v="181"/>
    <x v="5"/>
    <x v="158"/>
    <n v="7"/>
    <x v="1"/>
    <n v="0"/>
    <n v="0"/>
    <n v="0"/>
    <n v="0"/>
    <n v="0"/>
    <m/>
    <m/>
    <m/>
    <m/>
    <m/>
    <m/>
    <m/>
  </r>
  <r>
    <x v="181"/>
    <x v="6"/>
    <x v="240"/>
    <n v="3"/>
    <x v="1"/>
    <n v="0"/>
    <n v="0"/>
    <n v="0"/>
    <n v="0"/>
    <n v="0"/>
    <m/>
    <m/>
    <m/>
    <m/>
    <m/>
    <m/>
    <m/>
  </r>
  <r>
    <x v="181"/>
    <x v="4"/>
    <x v="241"/>
    <n v="1"/>
    <x v="1"/>
    <n v="0"/>
    <n v="0"/>
    <n v="0"/>
    <n v="0"/>
    <n v="0"/>
    <m/>
    <m/>
    <m/>
    <m/>
    <m/>
    <m/>
    <m/>
  </r>
  <r>
    <x v="181"/>
    <x v="6"/>
    <x v="242"/>
    <n v="3"/>
    <x v="0"/>
    <n v="0"/>
    <n v="3"/>
    <n v="0"/>
    <n v="0"/>
    <n v="0"/>
    <m/>
    <m/>
    <m/>
    <s v="V"/>
    <s v="V"/>
    <m/>
    <m/>
  </r>
  <r>
    <x v="181"/>
    <x v="4"/>
    <x v="183"/>
    <n v="13"/>
    <x v="1"/>
    <n v="0"/>
    <n v="0"/>
    <n v="0"/>
    <n v="0"/>
    <n v="0"/>
    <m/>
    <m/>
    <m/>
    <m/>
    <m/>
    <m/>
    <m/>
  </r>
  <r>
    <x v="181"/>
    <x v="4"/>
    <x v="180"/>
    <n v="13"/>
    <x v="1"/>
    <n v="0"/>
    <n v="0"/>
    <n v="0"/>
    <n v="0"/>
    <n v="0"/>
    <m/>
    <m/>
    <m/>
    <m/>
    <m/>
    <m/>
    <m/>
  </r>
  <r>
    <x v="181"/>
    <x v="3"/>
    <x v="165"/>
    <n v="13"/>
    <x v="1"/>
    <n v="0"/>
    <n v="0"/>
    <n v="0"/>
    <n v="0"/>
    <n v="0"/>
    <m/>
    <m/>
    <m/>
    <m/>
    <m/>
    <m/>
    <m/>
  </r>
  <r>
    <x v="181"/>
    <x v="4"/>
    <x v="193"/>
    <n v="13"/>
    <x v="1"/>
    <n v="0"/>
    <n v="0"/>
    <n v="0"/>
    <n v="0"/>
    <n v="0"/>
    <m/>
    <m/>
    <m/>
    <m/>
    <m/>
    <m/>
    <m/>
  </r>
  <r>
    <x v="181"/>
    <x v="4"/>
    <x v="190"/>
    <n v="13"/>
    <x v="1"/>
    <n v="0"/>
    <n v="0"/>
    <n v="0"/>
    <n v="0"/>
    <n v="0"/>
    <m/>
    <m/>
    <m/>
    <m/>
    <m/>
    <m/>
    <m/>
  </r>
  <r>
    <x v="181"/>
    <x v="4"/>
    <x v="227"/>
    <n v="12"/>
    <x v="1"/>
    <n v="0"/>
    <n v="0"/>
    <n v="0"/>
    <n v="0"/>
    <n v="0"/>
    <m/>
    <m/>
    <m/>
    <m/>
    <m/>
    <m/>
    <m/>
  </r>
  <r>
    <x v="181"/>
    <x v="1"/>
    <x v="224"/>
    <n v="13"/>
    <x v="11"/>
    <n v="0"/>
    <n v="0"/>
    <n v="0"/>
    <n v="0"/>
    <n v="0"/>
    <m/>
    <m/>
    <m/>
    <m/>
    <m/>
    <m/>
    <m/>
  </r>
  <r>
    <x v="181"/>
    <x v="6"/>
    <x v="243"/>
    <n v="4"/>
    <x v="5"/>
    <n v="0"/>
    <n v="7"/>
    <n v="0"/>
    <n v="0"/>
    <n v="0"/>
    <m/>
    <m/>
    <m/>
    <s v="V"/>
    <s v="V"/>
    <m/>
    <m/>
  </r>
  <r>
    <x v="181"/>
    <x v="4"/>
    <x v="241"/>
    <n v="13"/>
    <x v="0"/>
    <n v="0"/>
    <n v="0"/>
    <n v="0"/>
    <n v="0"/>
    <n v="0"/>
    <m/>
    <m/>
    <m/>
    <m/>
    <m/>
    <m/>
    <m/>
  </r>
  <r>
    <x v="182"/>
    <x v="3"/>
    <x v="165"/>
    <n v="13"/>
    <x v="1"/>
    <n v="0"/>
    <n v="0"/>
    <n v="0"/>
    <n v="0"/>
    <n v="0"/>
    <m/>
    <m/>
    <m/>
    <m/>
    <m/>
    <m/>
    <m/>
  </r>
  <r>
    <x v="182"/>
    <x v="3"/>
    <x v="177"/>
    <n v="13"/>
    <x v="1"/>
    <n v="0"/>
    <n v="0"/>
    <n v="0"/>
    <n v="0"/>
    <n v="0"/>
    <m/>
    <m/>
    <m/>
    <m/>
    <m/>
    <m/>
    <m/>
  </r>
  <r>
    <x v="182"/>
    <x v="3"/>
    <x v="179"/>
    <n v="13"/>
    <x v="1"/>
    <n v="0"/>
    <n v="0"/>
    <n v="0"/>
    <n v="0"/>
    <n v="0"/>
    <m/>
    <m/>
    <m/>
    <m/>
    <m/>
    <m/>
    <m/>
  </r>
  <r>
    <x v="182"/>
    <x v="6"/>
    <x v="237"/>
    <n v="1"/>
    <x v="1"/>
    <n v="0"/>
    <n v="0"/>
    <n v="0"/>
    <n v="0"/>
    <n v="0"/>
    <m/>
    <m/>
    <m/>
    <m/>
    <m/>
    <m/>
    <m/>
  </r>
  <r>
    <x v="182"/>
    <x v="6"/>
    <x v="239"/>
    <n v="1"/>
    <x v="0"/>
    <n v="0"/>
    <n v="1"/>
    <n v="0"/>
    <n v="0"/>
    <n v="0"/>
    <m/>
    <s v="V"/>
    <s v="V"/>
    <m/>
    <m/>
    <m/>
    <m/>
  </r>
  <r>
    <x v="183"/>
    <x v="6"/>
    <x v="238"/>
    <n v="4"/>
    <x v="5"/>
    <n v="0"/>
    <n v="5"/>
    <n v="0"/>
    <n v="0"/>
    <n v="0"/>
    <m/>
    <s v="V"/>
    <s v="V"/>
    <m/>
    <m/>
    <m/>
    <m/>
  </r>
  <r>
    <x v="183"/>
    <x v="6"/>
    <x v="238"/>
    <n v="1"/>
    <x v="1"/>
    <n v="0"/>
    <n v="0"/>
    <n v="0"/>
    <n v="0"/>
    <n v="0"/>
    <m/>
    <m/>
    <m/>
    <m/>
    <m/>
    <m/>
    <m/>
  </r>
  <r>
    <x v="183"/>
    <x v="6"/>
    <x v="244"/>
    <n v="1"/>
    <x v="0"/>
    <n v="0"/>
    <n v="0"/>
    <n v="0"/>
    <n v="0"/>
    <n v="0"/>
    <m/>
    <m/>
    <s v="V"/>
    <m/>
    <m/>
    <m/>
    <m/>
  </r>
  <r>
    <x v="183"/>
    <x v="2"/>
    <x v="205"/>
    <n v="1"/>
    <x v="1"/>
    <n v="0"/>
    <n v="0"/>
    <n v="0"/>
    <n v="0"/>
    <n v="0"/>
    <m/>
    <m/>
    <m/>
    <m/>
    <m/>
    <m/>
    <m/>
  </r>
  <r>
    <x v="183"/>
    <x v="6"/>
    <x v="243"/>
    <n v="1"/>
    <x v="1"/>
    <n v="0"/>
    <n v="0"/>
    <n v="0"/>
    <n v="0"/>
    <n v="0"/>
    <m/>
    <m/>
    <m/>
    <m/>
    <m/>
    <m/>
    <m/>
  </r>
  <r>
    <x v="183"/>
    <x v="6"/>
    <x v="245"/>
    <n v="1"/>
    <x v="1"/>
    <n v="0"/>
    <n v="0"/>
    <n v="0"/>
    <n v="0"/>
    <n v="0"/>
    <m/>
    <m/>
    <m/>
    <m/>
    <m/>
    <m/>
    <m/>
  </r>
  <r>
    <x v="183"/>
    <x v="6"/>
    <x v="242"/>
    <n v="1"/>
    <x v="1"/>
    <n v="0"/>
    <n v="0"/>
    <n v="0"/>
    <n v="0"/>
    <n v="0"/>
    <m/>
    <m/>
    <m/>
    <m/>
    <m/>
    <m/>
    <m/>
  </r>
  <r>
    <x v="183"/>
    <x v="6"/>
    <x v="246"/>
    <n v="1"/>
    <x v="1"/>
    <n v="0"/>
    <n v="0"/>
    <n v="0"/>
    <n v="0"/>
    <n v="0"/>
    <m/>
    <m/>
    <m/>
    <m/>
    <m/>
    <m/>
    <m/>
  </r>
  <r>
    <x v="183"/>
    <x v="3"/>
    <x v="174"/>
    <n v="13"/>
    <x v="1"/>
    <n v="0"/>
    <n v="0"/>
    <n v="0"/>
    <n v="0"/>
    <n v="0"/>
    <m/>
    <m/>
    <m/>
    <m/>
    <m/>
    <m/>
    <m/>
  </r>
  <r>
    <x v="183"/>
    <x v="6"/>
    <x v="247"/>
    <n v="3"/>
    <x v="5"/>
    <n v="0"/>
    <n v="0"/>
    <n v="0"/>
    <n v="0"/>
    <n v="0"/>
    <m/>
    <m/>
    <s v="V"/>
    <m/>
    <m/>
    <m/>
    <m/>
  </r>
  <r>
    <x v="183"/>
    <x v="6"/>
    <x v="237"/>
    <n v="1"/>
    <x v="0"/>
    <n v="0"/>
    <n v="0"/>
    <n v="0"/>
    <n v="0"/>
    <n v="0"/>
    <m/>
    <m/>
    <s v="V"/>
    <m/>
    <m/>
    <m/>
    <m/>
  </r>
  <r>
    <x v="183"/>
    <x v="6"/>
    <x v="248"/>
    <n v="1"/>
    <x v="0"/>
    <n v="0"/>
    <n v="0"/>
    <n v="0"/>
    <n v="0"/>
    <n v="0"/>
    <m/>
    <m/>
    <s v="V"/>
    <m/>
    <m/>
    <m/>
    <m/>
  </r>
  <r>
    <x v="184"/>
    <x v="3"/>
    <x v="174"/>
    <n v="13"/>
    <x v="1"/>
    <n v="0"/>
    <n v="0"/>
    <n v="0"/>
    <n v="0"/>
    <n v="0"/>
    <m/>
    <m/>
    <m/>
    <m/>
    <m/>
    <m/>
    <m/>
  </r>
  <r>
    <x v="184"/>
    <x v="2"/>
    <x v="196"/>
    <n v="5"/>
    <x v="1"/>
    <n v="0"/>
    <n v="0"/>
    <n v="0"/>
    <n v="0"/>
    <n v="0"/>
    <m/>
    <m/>
    <m/>
    <m/>
    <m/>
    <m/>
    <m/>
  </r>
  <r>
    <x v="184"/>
    <x v="2"/>
    <x v="203"/>
    <n v="12"/>
    <x v="1"/>
    <n v="0"/>
    <n v="0"/>
    <n v="0"/>
    <n v="0"/>
    <n v="0"/>
    <m/>
    <m/>
    <m/>
    <m/>
    <m/>
    <m/>
    <m/>
  </r>
  <r>
    <x v="184"/>
    <x v="2"/>
    <x v="73"/>
    <n v="5"/>
    <x v="3"/>
    <n v="0"/>
    <n v="0"/>
    <n v="0"/>
    <n v="0"/>
    <n v="0"/>
    <m/>
    <m/>
    <s v="V"/>
    <m/>
    <m/>
    <m/>
    <m/>
  </r>
  <r>
    <x v="185"/>
    <x v="2"/>
    <x v="73"/>
    <n v="5"/>
    <x v="1"/>
    <n v="0"/>
    <n v="0"/>
    <n v="0"/>
    <n v="0"/>
    <n v="0"/>
    <m/>
    <m/>
    <m/>
    <m/>
    <m/>
    <m/>
    <m/>
  </r>
  <r>
    <x v="185"/>
    <x v="5"/>
    <x v="197"/>
    <n v="10"/>
    <x v="1"/>
    <n v="0"/>
    <n v="0"/>
    <n v="0"/>
    <n v="0"/>
    <n v="0"/>
    <m/>
    <m/>
    <m/>
    <m/>
    <m/>
    <m/>
    <m/>
  </r>
  <r>
    <x v="185"/>
    <x v="5"/>
    <x v="201"/>
    <n v="6"/>
    <x v="1"/>
    <n v="0"/>
    <n v="0"/>
    <n v="0"/>
    <n v="0"/>
    <n v="0"/>
    <m/>
    <m/>
    <m/>
    <m/>
    <m/>
    <m/>
    <m/>
  </r>
  <r>
    <x v="185"/>
    <x v="5"/>
    <x v="249"/>
    <n v="7"/>
    <x v="2"/>
    <n v="0"/>
    <n v="0"/>
    <n v="0"/>
    <n v="0"/>
    <n v="0"/>
    <m/>
    <m/>
    <m/>
    <s v="V"/>
    <m/>
    <m/>
    <m/>
  </r>
  <r>
    <x v="186"/>
    <x v="3"/>
    <x v="175"/>
    <n v="13"/>
    <x v="1"/>
    <n v="0"/>
    <n v="0"/>
    <n v="0"/>
    <n v="0"/>
    <n v="0"/>
    <m/>
    <m/>
    <m/>
    <m/>
    <m/>
    <m/>
    <m/>
  </r>
  <r>
    <x v="186"/>
    <x v="5"/>
    <x v="171"/>
    <n v="13"/>
    <x v="1"/>
    <n v="0"/>
    <n v="0"/>
    <n v="0"/>
    <n v="0"/>
    <n v="0"/>
    <m/>
    <m/>
    <m/>
    <m/>
    <m/>
    <m/>
    <m/>
  </r>
  <r>
    <x v="186"/>
    <x v="3"/>
    <x v="181"/>
    <n v="13"/>
    <x v="1"/>
    <n v="0"/>
    <n v="0"/>
    <n v="0"/>
    <n v="0"/>
    <n v="0"/>
    <m/>
    <m/>
    <m/>
    <m/>
    <m/>
    <m/>
    <m/>
  </r>
  <r>
    <x v="186"/>
    <x v="5"/>
    <x v="165"/>
    <n v="10"/>
    <x v="1"/>
    <n v="0"/>
    <n v="0"/>
    <n v="0"/>
    <n v="0"/>
    <n v="0"/>
    <m/>
    <m/>
    <m/>
    <m/>
    <m/>
    <m/>
    <m/>
  </r>
  <r>
    <x v="186"/>
    <x v="5"/>
    <x v="177"/>
    <n v="13"/>
    <x v="1"/>
    <n v="0"/>
    <n v="0"/>
    <n v="0"/>
    <n v="0"/>
    <n v="0"/>
    <m/>
    <m/>
    <m/>
    <m/>
    <m/>
    <m/>
    <m/>
  </r>
  <r>
    <x v="186"/>
    <x v="4"/>
    <x v="250"/>
    <n v="4"/>
    <x v="1"/>
    <n v="0"/>
    <n v="0"/>
    <n v="0"/>
    <n v="0"/>
    <n v="0"/>
    <m/>
    <m/>
    <m/>
    <m/>
    <m/>
    <m/>
    <m/>
  </r>
  <r>
    <x v="186"/>
    <x v="3"/>
    <x v="251"/>
    <n v="13"/>
    <x v="3"/>
    <n v="0"/>
    <n v="0"/>
    <n v="0"/>
    <n v="0"/>
    <n v="0"/>
    <m/>
    <m/>
    <m/>
    <s v="V"/>
    <m/>
    <m/>
    <m/>
  </r>
  <r>
    <x v="186"/>
    <x v="3"/>
    <x v="168"/>
    <n v="8"/>
    <x v="6"/>
    <n v="0"/>
    <n v="0"/>
    <n v="0"/>
    <n v="0"/>
    <n v="0"/>
    <m/>
    <m/>
    <m/>
    <s v="V"/>
    <m/>
    <m/>
    <m/>
  </r>
  <r>
    <x v="186"/>
    <x v="5"/>
    <x v="165"/>
    <n v="11"/>
    <x v="4"/>
    <n v="0"/>
    <n v="0"/>
    <n v="0"/>
    <n v="0"/>
    <n v="0"/>
    <m/>
    <m/>
    <m/>
    <s v="V"/>
    <m/>
    <m/>
    <m/>
  </r>
  <r>
    <x v="184"/>
    <x v="6"/>
    <x v="239"/>
    <n v="1"/>
    <x v="1"/>
    <n v="0"/>
    <n v="0"/>
    <n v="0"/>
    <n v="0"/>
    <n v="0"/>
    <m/>
    <m/>
    <m/>
    <m/>
    <m/>
    <m/>
    <m/>
  </r>
  <r>
    <x v="184"/>
    <x v="6"/>
    <x v="252"/>
    <n v="3"/>
    <x v="0"/>
    <n v="0"/>
    <n v="0"/>
    <n v="0"/>
    <n v="0"/>
    <n v="0"/>
    <m/>
    <s v="V"/>
    <s v="V"/>
    <m/>
    <m/>
    <m/>
    <m/>
  </r>
  <r>
    <x v="184"/>
    <x v="6"/>
    <x v="248"/>
    <n v="1"/>
    <x v="0"/>
    <n v="0"/>
    <n v="3"/>
    <n v="0"/>
    <n v="0"/>
    <n v="0"/>
    <m/>
    <s v="V"/>
    <m/>
    <s v="V"/>
    <s v="V"/>
    <m/>
    <m/>
  </r>
  <r>
    <x v="184"/>
    <x v="6"/>
    <x v="237"/>
    <n v="1"/>
    <x v="0"/>
    <n v="0"/>
    <n v="2"/>
    <n v="0"/>
    <n v="0"/>
    <n v="0"/>
    <m/>
    <s v="V"/>
    <m/>
    <s v="V"/>
    <s v="V"/>
    <m/>
    <m/>
  </r>
  <r>
    <x v="185"/>
    <x v="6"/>
    <x v="253"/>
    <n v="3"/>
    <x v="5"/>
    <n v="0"/>
    <n v="0"/>
    <n v="0"/>
    <n v="0"/>
    <n v="0"/>
    <m/>
    <m/>
    <m/>
    <m/>
    <m/>
    <m/>
    <m/>
  </r>
  <r>
    <x v="185"/>
    <x v="6"/>
    <x v="254"/>
    <n v="2"/>
    <x v="1"/>
    <n v="0"/>
    <n v="0"/>
    <n v="0"/>
    <n v="0"/>
    <n v="0"/>
    <m/>
    <m/>
    <m/>
    <m/>
    <m/>
    <m/>
    <m/>
  </r>
  <r>
    <x v="186"/>
    <x v="6"/>
    <x v="244"/>
    <n v="1"/>
    <x v="0"/>
    <n v="0"/>
    <n v="1"/>
    <n v="0"/>
    <n v="0"/>
    <n v="0"/>
    <m/>
    <s v="V"/>
    <m/>
    <m/>
    <m/>
    <m/>
    <m/>
  </r>
  <r>
    <x v="186"/>
    <x v="6"/>
    <x v="255"/>
    <n v="2"/>
    <x v="4"/>
    <n v="0"/>
    <n v="0"/>
    <n v="0"/>
    <n v="0"/>
    <n v="0"/>
    <m/>
    <m/>
    <s v="V"/>
    <m/>
    <m/>
    <m/>
    <m/>
  </r>
  <r>
    <x v="186"/>
    <x v="6"/>
    <x v="248"/>
    <n v="1"/>
    <x v="0"/>
    <n v="0"/>
    <n v="0"/>
    <n v="0"/>
    <n v="0"/>
    <n v="0"/>
    <m/>
    <m/>
    <s v="V"/>
    <m/>
    <m/>
    <m/>
    <m/>
  </r>
  <r>
    <x v="186"/>
    <x v="6"/>
    <x v="256"/>
    <n v="1"/>
    <x v="1"/>
    <n v="0"/>
    <n v="0"/>
    <n v="0"/>
    <n v="0"/>
    <n v="0"/>
    <m/>
    <m/>
    <m/>
    <m/>
    <m/>
    <m/>
    <m/>
  </r>
  <r>
    <x v="186"/>
    <x v="6"/>
    <x v="257"/>
    <n v="1"/>
    <x v="1"/>
    <n v="0"/>
    <n v="0"/>
    <n v="0"/>
    <n v="0"/>
    <n v="0"/>
    <m/>
    <m/>
    <m/>
    <m/>
    <m/>
    <m/>
    <m/>
  </r>
  <r>
    <x v="186"/>
    <x v="6"/>
    <x v="247"/>
    <n v="3"/>
    <x v="4"/>
    <n v="0"/>
    <n v="4"/>
    <n v="0"/>
    <n v="0"/>
    <n v="0"/>
    <m/>
    <s v="V"/>
    <m/>
    <s v="V"/>
    <s v="V"/>
    <m/>
    <m/>
  </r>
  <r>
    <x v="186"/>
    <x v="6"/>
    <x v="258"/>
    <n v="9"/>
    <x v="4"/>
    <n v="0"/>
    <n v="2"/>
    <n v="0"/>
    <n v="0"/>
    <n v="0"/>
    <m/>
    <s v="V"/>
    <m/>
    <s v="V"/>
    <s v="V"/>
    <m/>
    <m/>
  </r>
  <r>
    <x v="186"/>
    <x v="6"/>
    <x v="259"/>
    <n v="12"/>
    <x v="2"/>
    <n v="0"/>
    <n v="18"/>
    <n v="0"/>
    <n v="0"/>
    <n v="0"/>
    <m/>
    <s v="V"/>
    <s v="V"/>
    <s v="V"/>
    <s v="V"/>
    <m/>
    <m/>
  </r>
  <r>
    <x v="186"/>
    <x v="6"/>
    <x v="237"/>
    <n v="1"/>
    <x v="1"/>
    <n v="0"/>
    <n v="0"/>
    <n v="0"/>
    <n v="0"/>
    <n v="0"/>
    <m/>
    <m/>
    <m/>
    <m/>
    <m/>
    <m/>
    <m/>
  </r>
  <r>
    <x v="186"/>
    <x v="6"/>
    <x v="255"/>
    <n v="2"/>
    <x v="4"/>
    <n v="0"/>
    <n v="0"/>
    <n v="0"/>
    <n v="0"/>
    <n v="0"/>
    <m/>
    <m/>
    <s v="V"/>
    <m/>
    <m/>
    <m/>
    <m/>
  </r>
  <r>
    <x v="187"/>
    <x v="2"/>
    <x v="213"/>
    <n v="13"/>
    <x v="1"/>
    <n v="0"/>
    <n v="0"/>
    <n v="0"/>
    <n v="0"/>
    <n v="0"/>
    <m/>
    <m/>
    <m/>
    <m/>
    <m/>
    <m/>
    <m/>
  </r>
  <r>
    <x v="187"/>
    <x v="3"/>
    <x v="178"/>
    <n v="13"/>
    <x v="1"/>
    <n v="0"/>
    <n v="0"/>
    <n v="0"/>
    <n v="0"/>
    <n v="0"/>
    <m/>
    <m/>
    <m/>
    <m/>
    <m/>
    <m/>
    <m/>
  </r>
  <r>
    <x v="187"/>
    <x v="3"/>
    <x v="168"/>
    <n v="13"/>
    <x v="1"/>
    <n v="0"/>
    <n v="0"/>
    <n v="0"/>
    <n v="0"/>
    <n v="0"/>
    <m/>
    <m/>
    <m/>
    <m/>
    <m/>
    <m/>
    <m/>
  </r>
  <r>
    <x v="187"/>
    <x v="3"/>
    <x v="200"/>
    <n v="5"/>
    <x v="5"/>
    <n v="0"/>
    <n v="0"/>
    <n v="0"/>
    <n v="2"/>
    <n v="0"/>
    <m/>
    <s v="V"/>
    <m/>
    <m/>
    <m/>
    <m/>
    <m/>
  </r>
  <r>
    <x v="187"/>
    <x v="5"/>
    <x v="260"/>
    <n v="2"/>
    <x v="1"/>
    <n v="0"/>
    <n v="0"/>
    <n v="0"/>
    <n v="0"/>
    <n v="0"/>
    <m/>
    <m/>
    <m/>
    <m/>
    <m/>
    <m/>
    <m/>
  </r>
  <r>
    <x v="187"/>
    <x v="6"/>
    <x v="248"/>
    <n v="1"/>
    <x v="1"/>
    <n v="0"/>
    <n v="1"/>
    <n v="0"/>
    <n v="0"/>
    <n v="0"/>
    <m/>
    <s v="V"/>
    <m/>
    <m/>
    <m/>
    <m/>
    <m/>
  </r>
  <r>
    <x v="187"/>
    <x v="6"/>
    <x v="261"/>
    <n v="2"/>
    <x v="1"/>
    <n v="0"/>
    <n v="1"/>
    <n v="0"/>
    <n v="0"/>
    <n v="0"/>
    <m/>
    <s v="V"/>
    <m/>
    <m/>
    <m/>
    <m/>
    <m/>
  </r>
  <r>
    <x v="187"/>
    <x v="6"/>
    <x v="244"/>
    <n v="1"/>
    <x v="1"/>
    <n v="0"/>
    <n v="1"/>
    <n v="0"/>
    <n v="0"/>
    <n v="0"/>
    <m/>
    <s v="V"/>
    <m/>
    <s v="V"/>
    <s v="V"/>
    <m/>
    <m/>
  </r>
  <r>
    <x v="187"/>
    <x v="6"/>
    <x v="253"/>
    <n v="3"/>
    <x v="1"/>
    <n v="0"/>
    <n v="2"/>
    <n v="0"/>
    <n v="0"/>
    <n v="0"/>
    <m/>
    <s v="V"/>
    <m/>
    <m/>
    <m/>
    <m/>
    <m/>
  </r>
  <r>
    <x v="187"/>
    <x v="6"/>
    <x v="262"/>
    <n v="2"/>
    <x v="1"/>
    <n v="0"/>
    <n v="2"/>
    <n v="0"/>
    <n v="0"/>
    <n v="0"/>
    <m/>
    <m/>
    <s v="V"/>
    <m/>
    <m/>
    <m/>
    <m/>
  </r>
  <r>
    <x v="187"/>
    <x v="6"/>
    <x v="263"/>
    <n v="2"/>
    <x v="1"/>
    <n v="0"/>
    <n v="3"/>
    <n v="0"/>
    <n v="0"/>
    <n v="0"/>
    <m/>
    <m/>
    <s v="V"/>
    <m/>
    <m/>
    <m/>
    <m/>
  </r>
  <r>
    <x v="187"/>
    <x v="6"/>
    <x v="264"/>
    <n v="2"/>
    <x v="1"/>
    <n v="0"/>
    <n v="2"/>
    <n v="0"/>
    <n v="0"/>
    <n v="0"/>
    <m/>
    <m/>
    <m/>
    <s v="V"/>
    <s v="V"/>
    <m/>
    <m/>
  </r>
  <r>
    <x v="188"/>
    <x v="5"/>
    <x v="174"/>
    <n v="13"/>
    <x v="1"/>
    <n v="0"/>
    <n v="0"/>
    <n v="0"/>
    <n v="0"/>
    <n v="0"/>
    <m/>
    <m/>
    <m/>
    <m/>
    <m/>
    <m/>
    <m/>
  </r>
  <r>
    <x v="188"/>
    <x v="3"/>
    <x v="180"/>
    <n v="13"/>
    <x v="11"/>
    <n v="0"/>
    <n v="0"/>
    <n v="0"/>
    <n v="0"/>
    <n v="0"/>
    <m/>
    <m/>
    <m/>
    <m/>
    <m/>
    <m/>
    <m/>
  </r>
  <r>
    <x v="188"/>
    <x v="5"/>
    <x v="249"/>
    <n v="7"/>
    <x v="2"/>
    <n v="0"/>
    <n v="0"/>
    <n v="0"/>
    <n v="0"/>
    <n v="0"/>
    <m/>
    <m/>
    <m/>
    <m/>
    <m/>
    <m/>
    <m/>
  </r>
  <r>
    <x v="188"/>
    <x v="6"/>
    <x v="265"/>
    <n v="7"/>
    <x v="1"/>
    <n v="0"/>
    <n v="6"/>
    <n v="0"/>
    <n v="0"/>
    <n v="0"/>
    <m/>
    <s v="V"/>
    <m/>
    <m/>
    <m/>
    <m/>
    <m/>
  </r>
  <r>
    <x v="188"/>
    <x v="6"/>
    <x v="255"/>
    <n v="2"/>
    <x v="1"/>
    <n v="0"/>
    <n v="5"/>
    <n v="0"/>
    <n v="0"/>
    <n v="0"/>
    <m/>
    <s v="V"/>
    <s v="V"/>
    <m/>
    <m/>
    <m/>
    <m/>
  </r>
  <r>
    <x v="189"/>
    <x v="2"/>
    <x v="222"/>
    <n v="9"/>
    <x v="9"/>
    <n v="0"/>
    <n v="0"/>
    <n v="0"/>
    <n v="0"/>
    <n v="0"/>
    <m/>
    <m/>
    <m/>
    <m/>
    <m/>
    <m/>
    <m/>
  </r>
  <r>
    <x v="189"/>
    <x v="2"/>
    <x v="266"/>
    <n v="4"/>
    <x v="10"/>
    <n v="0"/>
    <n v="0"/>
    <n v="0"/>
    <n v="0"/>
    <n v="0"/>
    <m/>
    <m/>
    <m/>
    <m/>
    <m/>
    <m/>
    <m/>
  </r>
  <r>
    <x v="189"/>
    <x v="3"/>
    <x v="267"/>
    <n v="2"/>
    <x v="4"/>
    <n v="0"/>
    <n v="0"/>
    <n v="0"/>
    <n v="0"/>
    <n v="0"/>
    <m/>
    <m/>
    <m/>
    <m/>
    <m/>
    <m/>
    <m/>
  </r>
  <r>
    <x v="189"/>
    <x v="5"/>
    <x v="249"/>
    <n v="7"/>
    <x v="2"/>
    <n v="0"/>
    <n v="0"/>
    <n v="0"/>
    <n v="0"/>
    <n v="0"/>
    <m/>
    <m/>
    <m/>
    <m/>
    <m/>
    <m/>
    <m/>
  </r>
  <r>
    <x v="189"/>
    <x v="6"/>
    <x v="268"/>
    <n v="1"/>
    <x v="1"/>
    <n v="0"/>
    <n v="0"/>
    <n v="0"/>
    <n v="0"/>
    <n v="0"/>
    <m/>
    <m/>
    <m/>
    <m/>
    <m/>
    <m/>
    <m/>
  </r>
  <r>
    <x v="189"/>
    <x v="6"/>
    <x v="269"/>
    <n v="1"/>
    <x v="1"/>
    <n v="0"/>
    <n v="0"/>
    <n v="0"/>
    <n v="0"/>
    <n v="0"/>
    <m/>
    <m/>
    <m/>
    <m/>
    <m/>
    <m/>
    <m/>
  </r>
  <r>
    <x v="189"/>
    <x v="2"/>
    <x v="222"/>
    <n v="9"/>
    <x v="9"/>
    <n v="0"/>
    <n v="0"/>
    <n v="0"/>
    <n v="0"/>
    <n v="0"/>
    <m/>
    <m/>
    <m/>
    <m/>
    <m/>
    <m/>
    <m/>
  </r>
  <r>
    <x v="189"/>
    <x v="3"/>
    <x v="267"/>
    <n v="2"/>
    <x v="4"/>
    <n v="0"/>
    <n v="0"/>
    <n v="0"/>
    <n v="0"/>
    <n v="0"/>
    <m/>
    <m/>
    <s v="V"/>
    <m/>
    <m/>
    <m/>
    <m/>
  </r>
  <r>
    <x v="190"/>
    <x v="4"/>
    <x v="196"/>
    <n v="5"/>
    <x v="3"/>
    <n v="0"/>
    <n v="0"/>
    <n v="0"/>
    <n v="0"/>
    <n v="0"/>
    <m/>
    <m/>
    <s v="V"/>
    <m/>
    <m/>
    <m/>
    <m/>
  </r>
  <r>
    <x v="191"/>
    <x v="0"/>
    <x v="270"/>
    <n v="13"/>
    <x v="3"/>
    <n v="0"/>
    <n v="0"/>
    <n v="0"/>
    <n v="0"/>
    <n v="0"/>
    <m/>
    <m/>
    <s v="V"/>
    <m/>
    <m/>
    <m/>
    <m/>
  </r>
  <r>
    <x v="191"/>
    <x v="4"/>
    <x v="203"/>
    <n v="13"/>
    <x v="11"/>
    <n v="0"/>
    <n v="0"/>
    <n v="0"/>
    <n v="0"/>
    <n v="0"/>
    <m/>
    <m/>
    <s v="V"/>
    <m/>
    <m/>
    <m/>
    <m/>
  </r>
  <r>
    <x v="191"/>
    <x v="3"/>
    <x v="190"/>
    <n v="13"/>
    <x v="11"/>
    <n v="0"/>
    <n v="0"/>
    <n v="0"/>
    <n v="0"/>
    <n v="0"/>
    <m/>
    <m/>
    <s v="V"/>
    <m/>
    <m/>
    <m/>
    <m/>
  </r>
  <r>
    <x v="191"/>
    <x v="3"/>
    <x v="189"/>
    <n v="13"/>
    <x v="11"/>
    <n v="0"/>
    <n v="0"/>
    <n v="0"/>
    <n v="0"/>
    <n v="0"/>
    <m/>
    <m/>
    <s v="V"/>
    <m/>
    <m/>
    <m/>
    <m/>
  </r>
  <r>
    <x v="191"/>
    <x v="3"/>
    <x v="271"/>
    <n v="1"/>
    <x v="0"/>
    <n v="0"/>
    <n v="0"/>
    <n v="0"/>
    <n v="0"/>
    <n v="0"/>
    <m/>
    <m/>
    <s v="V"/>
    <m/>
    <m/>
    <m/>
    <m/>
  </r>
  <r>
    <x v="191"/>
    <x v="2"/>
    <x v="218"/>
    <n v="13"/>
    <x v="11"/>
    <n v="0"/>
    <n v="0"/>
    <n v="0"/>
    <n v="0"/>
    <n v="0"/>
    <m/>
    <m/>
    <s v="V"/>
    <m/>
    <m/>
    <m/>
    <m/>
  </r>
  <r>
    <x v="191"/>
    <x v="3"/>
    <x v="168"/>
    <n v="13"/>
    <x v="11"/>
    <n v="0"/>
    <n v="0"/>
    <n v="0"/>
    <n v="0"/>
    <n v="0"/>
    <m/>
    <m/>
    <s v="V"/>
    <m/>
    <m/>
    <m/>
    <m/>
  </r>
  <r>
    <x v="191"/>
    <x v="3"/>
    <x v="178"/>
    <n v="13"/>
    <x v="11"/>
    <n v="0"/>
    <n v="0"/>
    <n v="0"/>
    <n v="0"/>
    <n v="0"/>
    <m/>
    <m/>
    <s v="V"/>
    <m/>
    <m/>
    <m/>
    <m/>
  </r>
  <r>
    <x v="191"/>
    <x v="2"/>
    <x v="272"/>
    <n v="13"/>
    <x v="11"/>
    <n v="0"/>
    <n v="0"/>
    <n v="0"/>
    <n v="0"/>
    <n v="0"/>
    <m/>
    <m/>
    <s v="V"/>
    <m/>
    <m/>
    <m/>
    <m/>
  </r>
  <r>
    <x v="191"/>
    <x v="3"/>
    <x v="180"/>
    <n v="13"/>
    <x v="11"/>
    <n v="0"/>
    <n v="0"/>
    <n v="0"/>
    <n v="0"/>
    <n v="0"/>
    <m/>
    <m/>
    <s v="V"/>
    <m/>
    <m/>
    <m/>
    <m/>
  </r>
  <r>
    <x v="191"/>
    <x v="3"/>
    <x v="183"/>
    <n v="13"/>
    <x v="1"/>
    <n v="0"/>
    <n v="0"/>
    <n v="0"/>
    <n v="0"/>
    <n v="0"/>
    <m/>
    <m/>
    <m/>
    <m/>
    <m/>
    <m/>
    <m/>
  </r>
  <r>
    <x v="191"/>
    <x v="3"/>
    <x v="193"/>
    <n v="13"/>
    <x v="1"/>
    <n v="0"/>
    <n v="0"/>
    <n v="0"/>
    <n v="0"/>
    <n v="0"/>
    <m/>
    <m/>
    <m/>
    <m/>
    <m/>
    <m/>
    <m/>
  </r>
  <r>
    <x v="191"/>
    <x v="3"/>
    <x v="227"/>
    <n v="13"/>
    <x v="1"/>
    <n v="0"/>
    <n v="0"/>
    <n v="0"/>
    <n v="0"/>
    <n v="0"/>
    <m/>
    <m/>
    <m/>
    <m/>
    <m/>
    <m/>
    <m/>
  </r>
  <r>
    <x v="192"/>
    <x v="2"/>
    <x v="219"/>
    <n v="13"/>
    <x v="11"/>
    <n v="0"/>
    <n v="0"/>
    <n v="0"/>
    <n v="0"/>
    <n v="0"/>
    <m/>
    <m/>
    <s v="V"/>
    <m/>
    <m/>
    <m/>
    <m/>
  </r>
  <r>
    <x v="192"/>
    <x v="2"/>
    <x v="214"/>
    <n v="13"/>
    <x v="11"/>
    <n v="0"/>
    <n v="0"/>
    <n v="0"/>
    <n v="0"/>
    <n v="0"/>
    <m/>
    <m/>
    <s v="V"/>
    <m/>
    <m/>
    <m/>
    <m/>
  </r>
  <r>
    <x v="192"/>
    <x v="2"/>
    <x v="224"/>
    <n v="13"/>
    <x v="11"/>
    <n v="0"/>
    <n v="0"/>
    <n v="0"/>
    <n v="0"/>
    <n v="0"/>
    <m/>
    <m/>
    <s v="V"/>
    <m/>
    <m/>
    <m/>
    <m/>
  </r>
  <r>
    <x v="192"/>
    <x v="0"/>
    <x v="273"/>
    <n v="13"/>
    <x v="11"/>
    <n v="0"/>
    <n v="0"/>
    <n v="0"/>
    <n v="0"/>
    <n v="0"/>
    <m/>
    <m/>
    <s v="V"/>
    <m/>
    <m/>
    <m/>
    <m/>
  </r>
  <r>
    <x v="192"/>
    <x v="0"/>
    <x v="274"/>
    <n v="11"/>
    <x v="12"/>
    <n v="0"/>
    <n v="0"/>
    <n v="0"/>
    <n v="0"/>
    <n v="0"/>
    <m/>
    <m/>
    <s v="V"/>
    <m/>
    <m/>
    <m/>
    <m/>
  </r>
  <r>
    <x v="192"/>
    <x v="4"/>
    <x v="196"/>
    <n v="5"/>
    <x v="3"/>
    <n v="0"/>
    <n v="0"/>
    <n v="0"/>
    <n v="0"/>
    <n v="0"/>
    <m/>
    <m/>
    <s v="V"/>
    <m/>
    <m/>
    <m/>
    <m/>
  </r>
  <r>
    <x v="192"/>
    <x v="2"/>
    <x v="222"/>
    <n v="13"/>
    <x v="11"/>
    <n v="0"/>
    <n v="0"/>
    <n v="0"/>
    <n v="0"/>
    <n v="0"/>
    <m/>
    <m/>
    <s v="V"/>
    <m/>
    <m/>
    <m/>
    <m/>
  </r>
  <r>
    <x v="192"/>
    <x v="3"/>
    <x v="228"/>
    <n v="8"/>
    <x v="1"/>
    <n v="0"/>
    <n v="0"/>
    <n v="0"/>
    <n v="0"/>
    <n v="0"/>
    <m/>
    <m/>
    <m/>
    <m/>
    <m/>
    <m/>
    <m/>
  </r>
  <r>
    <x v="192"/>
    <x v="3"/>
    <x v="271"/>
    <n v="1"/>
    <x v="1"/>
    <n v="0"/>
    <n v="0"/>
    <n v="0"/>
    <n v="0"/>
    <n v="0"/>
    <m/>
    <m/>
    <m/>
    <m/>
    <m/>
    <m/>
    <m/>
  </r>
  <r>
    <x v="192"/>
    <x v="3"/>
    <x v="190"/>
    <n v="13"/>
    <x v="1"/>
    <n v="0"/>
    <n v="0"/>
    <n v="0"/>
    <n v="0"/>
    <n v="0"/>
    <m/>
    <m/>
    <m/>
    <m/>
    <m/>
    <m/>
    <m/>
  </r>
  <r>
    <x v="192"/>
    <x v="3"/>
    <x v="189"/>
    <n v="13"/>
    <x v="1"/>
    <n v="0"/>
    <n v="0"/>
    <n v="0"/>
    <n v="0"/>
    <n v="0"/>
    <m/>
    <m/>
    <m/>
    <m/>
    <m/>
    <m/>
    <m/>
  </r>
  <r>
    <x v="192"/>
    <x v="3"/>
    <x v="180"/>
    <n v="13"/>
    <x v="1"/>
    <n v="0"/>
    <n v="0"/>
    <n v="0"/>
    <n v="0"/>
    <n v="0"/>
    <m/>
    <m/>
    <m/>
    <m/>
    <m/>
    <m/>
    <m/>
  </r>
  <r>
    <x v="192"/>
    <x v="2"/>
    <x v="222"/>
    <n v="13"/>
    <x v="1"/>
    <n v="0"/>
    <n v="0"/>
    <n v="0"/>
    <n v="0"/>
    <n v="0"/>
    <m/>
    <m/>
    <m/>
    <m/>
    <m/>
    <m/>
    <m/>
  </r>
  <r>
    <x v="192"/>
    <x v="0"/>
    <x v="275"/>
    <n v="13"/>
    <x v="1"/>
    <n v="0"/>
    <n v="0"/>
    <n v="0"/>
    <n v="0"/>
    <n v="0"/>
    <m/>
    <m/>
    <m/>
    <m/>
    <m/>
    <m/>
    <m/>
  </r>
  <r>
    <x v="192"/>
    <x v="0"/>
    <x v="276"/>
    <n v="13"/>
    <x v="1"/>
    <n v="0"/>
    <n v="0"/>
    <n v="0"/>
    <n v="0"/>
    <n v="0"/>
    <m/>
    <m/>
    <m/>
    <m/>
    <m/>
    <m/>
    <m/>
  </r>
  <r>
    <x v="193"/>
    <x v="2"/>
    <x v="220"/>
    <n v="12"/>
    <x v="13"/>
    <n v="0"/>
    <n v="0"/>
    <n v="0"/>
    <n v="0"/>
    <n v="0"/>
    <m/>
    <m/>
    <s v="V"/>
    <m/>
    <m/>
    <m/>
    <m/>
  </r>
  <r>
    <x v="193"/>
    <x v="4"/>
    <x v="203"/>
    <n v="13"/>
    <x v="11"/>
    <n v="0"/>
    <n v="0"/>
    <n v="0"/>
    <n v="0"/>
    <n v="0"/>
    <m/>
    <m/>
    <s v="V"/>
    <m/>
    <m/>
    <m/>
    <m/>
  </r>
  <r>
    <x v="194"/>
    <x v="2"/>
    <x v="224"/>
    <n v="13"/>
    <x v="11"/>
    <n v="0"/>
    <n v="0"/>
    <n v="0"/>
    <n v="0"/>
    <n v="0"/>
    <m/>
    <m/>
    <s v="V"/>
    <m/>
    <m/>
    <m/>
    <m/>
  </r>
  <r>
    <x v="194"/>
    <x v="4"/>
    <x v="196"/>
    <n v="5"/>
    <x v="3"/>
    <n v="0"/>
    <n v="0"/>
    <n v="0"/>
    <n v="0"/>
    <n v="0"/>
    <m/>
    <m/>
    <s v="V"/>
    <m/>
    <m/>
    <m/>
    <m/>
  </r>
  <r>
    <x v="194"/>
    <x v="3"/>
    <x v="168"/>
    <n v="13"/>
    <x v="1"/>
    <n v="0"/>
    <n v="0"/>
    <n v="0"/>
    <n v="0"/>
    <n v="0"/>
    <m/>
    <m/>
    <m/>
    <m/>
    <m/>
    <m/>
    <m/>
  </r>
  <r>
    <x v="194"/>
    <x v="3"/>
    <x v="178"/>
    <n v="13"/>
    <x v="1"/>
    <n v="0"/>
    <n v="0"/>
    <n v="0"/>
    <n v="0"/>
    <n v="0"/>
    <m/>
    <m/>
    <m/>
    <m/>
    <m/>
    <m/>
    <m/>
  </r>
  <r>
    <x v="194"/>
    <x v="2"/>
    <x v="217"/>
    <n v="13"/>
    <x v="1"/>
    <n v="0"/>
    <n v="0"/>
    <n v="0"/>
    <n v="0"/>
    <n v="0"/>
    <m/>
    <m/>
    <m/>
    <m/>
    <m/>
    <m/>
    <m/>
  </r>
  <r>
    <x v="194"/>
    <x v="0"/>
    <x v="277"/>
    <n v="2"/>
    <x v="1"/>
    <n v="0"/>
    <n v="0"/>
    <n v="0"/>
    <n v="0"/>
    <n v="0"/>
    <m/>
    <m/>
    <m/>
    <m/>
    <m/>
    <m/>
    <m/>
  </r>
  <r>
    <x v="194"/>
    <x v="0"/>
    <x v="270"/>
    <n v="13"/>
    <x v="1"/>
    <n v="0"/>
    <n v="0"/>
    <n v="0"/>
    <n v="0"/>
    <n v="0"/>
    <m/>
    <m/>
    <m/>
    <m/>
    <m/>
    <m/>
    <m/>
  </r>
  <r>
    <x v="194"/>
    <x v="3"/>
    <x v="267"/>
    <n v="2"/>
    <x v="1"/>
    <n v="0"/>
    <n v="0"/>
    <n v="0"/>
    <n v="0"/>
    <n v="0"/>
    <m/>
    <m/>
    <m/>
    <m/>
    <m/>
    <m/>
    <m/>
  </r>
  <r>
    <x v="194"/>
    <x v="3"/>
    <x v="180"/>
    <n v="13"/>
    <x v="1"/>
    <n v="0"/>
    <n v="0"/>
    <n v="0"/>
    <n v="0"/>
    <n v="0"/>
    <m/>
    <m/>
    <m/>
    <m/>
    <m/>
    <m/>
    <m/>
  </r>
  <r>
    <x v="195"/>
    <x v="3"/>
    <x v="189"/>
    <n v="13"/>
    <x v="11"/>
    <n v="0"/>
    <n v="0"/>
    <n v="0"/>
    <n v="0"/>
    <n v="0"/>
    <m/>
    <m/>
    <s v="V"/>
    <m/>
    <m/>
    <m/>
    <m/>
  </r>
  <r>
    <x v="195"/>
    <x v="0"/>
    <x v="274"/>
    <n v="11"/>
    <x v="1"/>
    <n v="0"/>
    <n v="0"/>
    <n v="0"/>
    <n v="0"/>
    <n v="0"/>
    <m/>
    <m/>
    <m/>
    <m/>
    <m/>
    <m/>
    <m/>
  </r>
  <r>
    <x v="195"/>
    <x v="0"/>
    <x v="278"/>
    <n v="13"/>
    <x v="1"/>
    <n v="0"/>
    <n v="0"/>
    <n v="0"/>
    <n v="0"/>
    <n v="0"/>
    <m/>
    <m/>
    <m/>
    <m/>
    <m/>
    <m/>
    <m/>
  </r>
  <r>
    <x v="195"/>
    <x v="3"/>
    <x v="271"/>
    <n v="1"/>
    <x v="1"/>
    <n v="0"/>
    <n v="0"/>
    <n v="0"/>
    <n v="0"/>
    <n v="0"/>
    <m/>
    <m/>
    <m/>
    <m/>
    <m/>
    <m/>
    <m/>
  </r>
  <r>
    <x v="195"/>
    <x v="2"/>
    <x v="214"/>
    <n v="13"/>
    <x v="1"/>
    <n v="0"/>
    <n v="0"/>
    <n v="0"/>
    <n v="0"/>
    <n v="0"/>
    <m/>
    <m/>
    <m/>
    <m/>
    <m/>
    <m/>
    <m/>
  </r>
  <r>
    <x v="195"/>
    <x v="0"/>
    <x v="273"/>
    <n v="13"/>
    <x v="1"/>
    <n v="0"/>
    <n v="0"/>
    <n v="0"/>
    <n v="0"/>
    <n v="0"/>
    <m/>
    <m/>
    <m/>
    <m/>
    <m/>
    <m/>
    <m/>
  </r>
  <r>
    <x v="195"/>
    <x v="2"/>
    <x v="218"/>
    <n v="13"/>
    <x v="1"/>
    <n v="0"/>
    <n v="0"/>
    <n v="0"/>
    <n v="0"/>
    <n v="0"/>
    <m/>
    <m/>
    <m/>
    <m/>
    <m/>
    <m/>
    <m/>
  </r>
  <r>
    <x v="195"/>
    <x v="2"/>
    <x v="219"/>
    <n v="13"/>
    <x v="1"/>
    <n v="0"/>
    <n v="0"/>
    <n v="0"/>
    <n v="0"/>
    <n v="0"/>
    <m/>
    <m/>
    <m/>
    <m/>
    <m/>
    <m/>
    <m/>
  </r>
  <r>
    <x v="195"/>
    <x v="2"/>
    <x v="222"/>
    <n v="13"/>
    <x v="1"/>
    <n v="0"/>
    <n v="0"/>
    <n v="0"/>
    <n v="0"/>
    <n v="0"/>
    <m/>
    <m/>
    <m/>
    <m/>
    <m/>
    <m/>
    <m/>
  </r>
  <r>
    <x v="195"/>
    <x v="5"/>
    <x v="175"/>
    <n v="13"/>
    <x v="1"/>
    <n v="0"/>
    <n v="0"/>
    <n v="0"/>
    <n v="0"/>
    <n v="0"/>
    <m/>
    <m/>
    <m/>
    <m/>
    <m/>
    <m/>
    <m/>
  </r>
  <r>
    <x v="196"/>
    <x v="4"/>
    <x v="203"/>
    <n v="13"/>
    <x v="11"/>
    <n v="0"/>
    <n v="0"/>
    <n v="0"/>
    <n v="0"/>
    <n v="0"/>
    <m/>
    <m/>
    <s v="V"/>
    <m/>
    <m/>
    <m/>
    <m/>
  </r>
  <r>
    <x v="196"/>
    <x v="5"/>
    <x v="279"/>
    <n v="1"/>
    <x v="0"/>
    <n v="0"/>
    <n v="0"/>
    <n v="0"/>
    <n v="0"/>
    <n v="0"/>
    <m/>
    <m/>
    <s v="V"/>
    <m/>
    <m/>
    <m/>
    <m/>
  </r>
  <r>
    <x v="196"/>
    <x v="0"/>
    <x v="280"/>
    <n v="6"/>
    <x v="3"/>
    <n v="0"/>
    <n v="0"/>
    <n v="0"/>
    <n v="0"/>
    <n v="0"/>
    <m/>
    <m/>
    <s v="V"/>
    <m/>
    <m/>
    <m/>
    <m/>
  </r>
  <r>
    <x v="196"/>
    <x v="0"/>
    <x v="281"/>
    <n v="9"/>
    <x v="9"/>
    <n v="0"/>
    <n v="0"/>
    <n v="0"/>
    <n v="0"/>
    <n v="0"/>
    <m/>
    <m/>
    <m/>
    <m/>
    <m/>
    <m/>
    <m/>
  </r>
  <r>
    <x v="196"/>
    <x v="5"/>
    <x v="181"/>
    <n v="13"/>
    <x v="1"/>
    <n v="0"/>
    <n v="0"/>
    <n v="0"/>
    <n v="0"/>
    <n v="0"/>
    <m/>
    <m/>
    <m/>
    <m/>
    <m/>
    <m/>
    <m/>
  </r>
  <r>
    <x v="196"/>
    <x v="5"/>
    <x v="279"/>
    <n v="1"/>
    <x v="1"/>
    <n v="0"/>
    <n v="0"/>
    <n v="0"/>
    <n v="0"/>
    <n v="0"/>
    <m/>
    <m/>
    <m/>
    <m/>
    <m/>
    <m/>
    <m/>
  </r>
  <r>
    <x v="196"/>
    <x v="5"/>
    <x v="212"/>
    <n v="13"/>
    <x v="1"/>
    <n v="0"/>
    <n v="0"/>
    <n v="0"/>
    <n v="0"/>
    <n v="0"/>
    <m/>
    <m/>
    <m/>
    <m/>
    <m/>
    <m/>
    <m/>
  </r>
  <r>
    <x v="196"/>
    <x v="5"/>
    <x v="227"/>
    <n v="13"/>
    <x v="1"/>
    <n v="0"/>
    <n v="0"/>
    <n v="0"/>
    <n v="0"/>
    <n v="0"/>
    <m/>
    <m/>
    <m/>
    <m/>
    <m/>
    <m/>
    <m/>
  </r>
  <r>
    <x v="196"/>
    <x v="2"/>
    <x v="220"/>
    <n v="12"/>
    <x v="1"/>
    <n v="0"/>
    <n v="0"/>
    <n v="0"/>
    <n v="0"/>
    <n v="0"/>
    <m/>
    <m/>
    <m/>
    <m/>
    <m/>
    <m/>
    <m/>
  </r>
  <r>
    <x v="196"/>
    <x v="5"/>
    <x v="200"/>
    <n v="4"/>
    <x v="1"/>
    <n v="0"/>
    <n v="0"/>
    <n v="0"/>
    <n v="0"/>
    <n v="0"/>
    <m/>
    <m/>
    <m/>
    <m/>
    <m/>
    <m/>
    <m/>
  </r>
  <r>
    <x v="196"/>
    <x v="5"/>
    <x v="183"/>
    <n v="13"/>
    <x v="1"/>
    <n v="0"/>
    <n v="0"/>
    <n v="0"/>
    <n v="0"/>
    <n v="0"/>
    <m/>
    <m/>
    <m/>
    <m/>
    <m/>
    <m/>
    <m/>
  </r>
  <r>
    <x v="190"/>
    <x v="6"/>
    <x v="282"/>
    <n v="4"/>
    <x v="10"/>
    <n v="0"/>
    <n v="33"/>
    <n v="0"/>
    <n v="0"/>
    <n v="0"/>
    <m/>
    <m/>
    <m/>
    <m/>
    <m/>
    <m/>
    <m/>
  </r>
  <r>
    <x v="192"/>
    <x v="6"/>
    <x v="283"/>
    <n v="8"/>
    <x v="6"/>
    <n v="0"/>
    <n v="0"/>
    <n v="0"/>
    <n v="0"/>
    <n v="0"/>
    <m/>
    <m/>
    <s v="V"/>
    <m/>
    <m/>
    <m/>
    <m/>
  </r>
  <r>
    <x v="194"/>
    <x v="6"/>
    <x v="282"/>
    <n v="4"/>
    <x v="1"/>
    <n v="0"/>
    <n v="5"/>
    <n v="0"/>
    <n v="0"/>
    <n v="0"/>
    <m/>
    <m/>
    <m/>
    <m/>
    <m/>
    <m/>
    <m/>
  </r>
  <r>
    <x v="194"/>
    <x v="6"/>
    <x v="283"/>
    <n v="8"/>
    <x v="1"/>
    <n v="0"/>
    <n v="3"/>
    <n v="0"/>
    <n v="0"/>
    <n v="0"/>
    <m/>
    <m/>
    <m/>
    <m/>
    <m/>
    <m/>
    <m/>
  </r>
  <r>
    <x v="194"/>
    <x v="6"/>
    <x v="284"/>
    <n v="1"/>
    <x v="1"/>
    <n v="0"/>
    <n v="1"/>
    <n v="0"/>
    <n v="0"/>
    <n v="0"/>
    <m/>
    <m/>
    <m/>
    <m/>
    <m/>
    <m/>
    <m/>
  </r>
  <r>
    <x v="194"/>
    <x v="6"/>
    <x v="285"/>
    <n v="1"/>
    <x v="1"/>
    <n v="0"/>
    <n v="0"/>
    <n v="0"/>
    <n v="0"/>
    <n v="0"/>
    <m/>
    <m/>
    <m/>
    <m/>
    <m/>
    <m/>
    <m/>
  </r>
  <r>
    <x v="197"/>
    <x v="5"/>
    <x v="228"/>
    <n v="8"/>
    <x v="1"/>
    <n v="0"/>
    <n v="0"/>
    <n v="0"/>
    <n v="0"/>
    <n v="0"/>
    <m/>
    <m/>
    <m/>
    <m/>
    <m/>
    <m/>
    <m/>
  </r>
  <r>
    <x v="197"/>
    <x v="5"/>
    <x v="279"/>
    <n v="1"/>
    <x v="1"/>
    <n v="0"/>
    <n v="0"/>
    <n v="0"/>
    <n v="0"/>
    <n v="0"/>
    <m/>
    <m/>
    <m/>
    <m/>
    <m/>
    <m/>
    <m/>
  </r>
  <r>
    <x v="197"/>
    <x v="3"/>
    <x v="189"/>
    <n v="13"/>
    <x v="1"/>
    <n v="0"/>
    <n v="0"/>
    <n v="0"/>
    <n v="0"/>
    <n v="0"/>
    <m/>
    <m/>
    <m/>
    <m/>
    <m/>
    <m/>
    <m/>
  </r>
  <r>
    <x v="197"/>
    <x v="2"/>
    <x v="224"/>
    <n v="13"/>
    <x v="1"/>
    <n v="0"/>
    <n v="0"/>
    <n v="0"/>
    <n v="0"/>
    <n v="0"/>
    <m/>
    <m/>
    <m/>
    <m/>
    <m/>
    <m/>
    <m/>
  </r>
  <r>
    <x v="197"/>
    <x v="5"/>
    <x v="286"/>
    <n v="1"/>
    <x v="1"/>
    <n v="0"/>
    <n v="0"/>
    <n v="0"/>
    <n v="0"/>
    <n v="0"/>
    <m/>
    <m/>
    <m/>
    <m/>
    <m/>
    <m/>
    <m/>
  </r>
  <r>
    <x v="197"/>
    <x v="5"/>
    <x v="193"/>
    <n v="13"/>
    <x v="1"/>
    <n v="0"/>
    <n v="0"/>
    <n v="0"/>
    <n v="0"/>
    <n v="0"/>
    <m/>
    <m/>
    <m/>
    <m/>
    <m/>
    <m/>
    <m/>
  </r>
  <r>
    <x v="197"/>
    <x v="6"/>
    <x v="287"/>
    <n v="13"/>
    <x v="1"/>
    <n v="0"/>
    <n v="1"/>
    <n v="0"/>
    <n v="0"/>
    <n v="0"/>
    <m/>
    <m/>
    <s v="V"/>
    <m/>
    <m/>
    <m/>
    <m/>
  </r>
  <r>
    <x v="197"/>
    <x v="6"/>
    <x v="288"/>
    <n v="11"/>
    <x v="1"/>
    <n v="0"/>
    <n v="4"/>
    <n v="0"/>
    <n v="0"/>
    <n v="0"/>
    <m/>
    <m/>
    <m/>
    <s v="V"/>
    <s v="V"/>
    <m/>
    <m/>
  </r>
  <r>
    <x v="197"/>
    <x v="6"/>
    <x v="289"/>
    <n v="13"/>
    <x v="2"/>
    <n v="0"/>
    <n v="0"/>
    <n v="0"/>
    <n v="0"/>
    <n v="0"/>
    <m/>
    <m/>
    <m/>
    <s v="V"/>
    <m/>
    <m/>
    <m/>
  </r>
  <r>
    <x v="198"/>
    <x v="3"/>
    <x v="211"/>
    <n v="4"/>
    <x v="1"/>
    <n v="0"/>
    <n v="0"/>
    <n v="0"/>
    <n v="0"/>
    <n v="0"/>
    <m/>
    <m/>
    <m/>
    <m/>
    <m/>
    <m/>
    <m/>
  </r>
  <r>
    <x v="199"/>
    <x v="0"/>
    <x v="290"/>
    <n v="13"/>
    <x v="1"/>
    <n v="0"/>
    <n v="0"/>
    <n v="0"/>
    <n v="0"/>
    <n v="0"/>
    <m/>
    <m/>
    <m/>
    <m/>
    <m/>
    <m/>
    <m/>
  </r>
  <r>
    <x v="199"/>
    <x v="0"/>
    <x v="291"/>
    <n v="13"/>
    <x v="1"/>
    <n v="0"/>
    <n v="0"/>
    <n v="0"/>
    <n v="0"/>
    <n v="0"/>
    <m/>
    <m/>
    <m/>
    <m/>
    <m/>
    <m/>
    <m/>
  </r>
  <r>
    <x v="199"/>
    <x v="0"/>
    <x v="281"/>
    <n v="9"/>
    <x v="1"/>
    <n v="0"/>
    <n v="0"/>
    <n v="0"/>
    <n v="0"/>
    <n v="0"/>
    <m/>
    <m/>
    <m/>
    <m/>
    <m/>
    <m/>
    <m/>
  </r>
  <r>
    <x v="199"/>
    <x v="0"/>
    <x v="292"/>
    <n v="13"/>
    <x v="1"/>
    <n v="0"/>
    <n v="0"/>
    <n v="0"/>
    <n v="0"/>
    <n v="0"/>
    <m/>
    <m/>
    <m/>
    <m/>
    <m/>
    <m/>
    <m/>
  </r>
  <r>
    <x v="200"/>
    <x v="1"/>
    <x v="215"/>
    <n v="12"/>
    <x v="13"/>
    <n v="0"/>
    <n v="0"/>
    <n v="0"/>
    <n v="0"/>
    <n v="0"/>
    <m/>
    <m/>
    <s v="V"/>
    <m/>
    <m/>
    <m/>
    <m/>
  </r>
  <r>
    <x v="200"/>
    <x v="0"/>
    <x v="293"/>
    <n v="13"/>
    <x v="1"/>
    <n v="0"/>
    <n v="0"/>
    <n v="0"/>
    <n v="0"/>
    <n v="0"/>
    <m/>
    <m/>
    <m/>
    <m/>
    <m/>
    <m/>
    <m/>
  </r>
  <r>
    <x v="200"/>
    <x v="2"/>
    <x v="226"/>
    <n v="13"/>
    <x v="1"/>
    <n v="0"/>
    <n v="0"/>
    <n v="0"/>
    <n v="0"/>
    <n v="0"/>
    <m/>
    <m/>
    <m/>
    <m/>
    <m/>
    <m/>
    <m/>
  </r>
  <r>
    <x v="200"/>
    <x v="0"/>
    <x v="294"/>
    <n v="13"/>
    <x v="1"/>
    <n v="0"/>
    <n v="0"/>
    <n v="0"/>
    <n v="0"/>
    <n v="0"/>
    <m/>
    <m/>
    <m/>
    <m/>
    <m/>
    <m/>
    <m/>
  </r>
  <r>
    <x v="200"/>
    <x v="5"/>
    <x v="178"/>
    <n v="13"/>
    <x v="1"/>
    <n v="0"/>
    <n v="0"/>
    <n v="0"/>
    <n v="0"/>
    <n v="0"/>
    <m/>
    <m/>
    <m/>
    <m/>
    <m/>
    <m/>
    <m/>
  </r>
  <r>
    <x v="200"/>
    <x v="5"/>
    <x v="168"/>
    <n v="13"/>
    <x v="1"/>
    <n v="0"/>
    <n v="0"/>
    <n v="0"/>
    <n v="0"/>
    <n v="0"/>
    <m/>
    <m/>
    <m/>
    <m/>
    <m/>
    <m/>
    <m/>
  </r>
  <r>
    <x v="198"/>
    <x v="6"/>
    <x v="295"/>
    <n v="13"/>
    <x v="10"/>
    <n v="0"/>
    <n v="19"/>
    <n v="0"/>
    <n v="0"/>
    <n v="0"/>
    <m/>
    <s v="V"/>
    <m/>
    <m/>
    <m/>
    <m/>
    <m/>
  </r>
  <r>
    <x v="198"/>
    <x v="6"/>
    <x v="289"/>
    <n v="4"/>
    <x v="10"/>
    <n v="0"/>
    <n v="27"/>
    <n v="0"/>
    <n v="0"/>
    <n v="0"/>
    <m/>
    <m/>
    <m/>
    <m/>
    <m/>
    <m/>
    <m/>
  </r>
  <r>
    <x v="200"/>
    <x v="6"/>
    <x v="289"/>
    <n v="4"/>
    <x v="0"/>
    <n v="1"/>
    <n v="2"/>
    <n v="0"/>
    <n v="0"/>
    <n v="0"/>
    <m/>
    <m/>
    <m/>
    <m/>
    <m/>
    <m/>
    <m/>
  </r>
  <r>
    <x v="200"/>
    <x v="6"/>
    <x v="296"/>
    <n v="7"/>
    <x v="2"/>
    <n v="0"/>
    <n v="0"/>
    <n v="0"/>
    <n v="0"/>
    <n v="0"/>
    <m/>
    <m/>
    <m/>
    <m/>
    <m/>
    <m/>
    <m/>
  </r>
  <r>
    <x v="200"/>
    <x v="6"/>
    <x v="297"/>
    <n v="13"/>
    <x v="11"/>
    <n v="0"/>
    <n v="0"/>
    <n v="0"/>
    <n v="0"/>
    <n v="0"/>
    <m/>
    <m/>
    <m/>
    <m/>
    <m/>
    <m/>
    <m/>
  </r>
  <r>
    <x v="200"/>
    <x v="5"/>
    <x v="190"/>
    <n v="13"/>
    <x v="11"/>
    <n v="0"/>
    <n v="0"/>
    <n v="0"/>
    <n v="0"/>
    <n v="0"/>
    <m/>
    <m/>
    <m/>
    <m/>
    <m/>
    <m/>
    <m/>
  </r>
  <r>
    <x v="200"/>
    <x v="6"/>
    <x v="298"/>
    <n v="13"/>
    <x v="11"/>
    <n v="0"/>
    <n v="0"/>
    <n v="0"/>
    <n v="0"/>
    <n v="0"/>
    <m/>
    <m/>
    <m/>
    <m/>
    <m/>
    <m/>
    <m/>
  </r>
  <r>
    <x v="200"/>
    <x v="6"/>
    <x v="299"/>
    <n v="4"/>
    <x v="10"/>
    <n v="0"/>
    <n v="0"/>
    <n v="0"/>
    <n v="0"/>
    <n v="0"/>
    <m/>
    <m/>
    <m/>
    <m/>
    <m/>
    <m/>
    <m/>
  </r>
  <r>
    <x v="200"/>
    <x v="5"/>
    <x v="267"/>
    <n v="3"/>
    <x v="5"/>
    <n v="0"/>
    <n v="0"/>
    <n v="0"/>
    <n v="0"/>
    <n v="0"/>
    <m/>
    <m/>
    <m/>
    <m/>
    <m/>
    <m/>
    <m/>
  </r>
  <r>
    <x v="201"/>
    <x v="1"/>
    <x v="276"/>
    <n v="13"/>
    <x v="1"/>
    <n v="0"/>
    <n v="0"/>
    <n v="0"/>
    <n v="0"/>
    <n v="0"/>
    <m/>
    <m/>
    <m/>
    <m/>
    <m/>
    <m/>
    <m/>
  </r>
  <r>
    <x v="201"/>
    <x v="1"/>
    <x v="270"/>
    <n v="13"/>
    <x v="1"/>
    <n v="0"/>
    <n v="0"/>
    <n v="0"/>
    <n v="0"/>
    <n v="0"/>
    <m/>
    <m/>
    <m/>
    <m/>
    <m/>
    <m/>
    <m/>
  </r>
  <r>
    <x v="201"/>
    <x v="1"/>
    <x v="274"/>
    <n v="13"/>
    <x v="1"/>
    <n v="0"/>
    <n v="0"/>
    <n v="0"/>
    <n v="0"/>
    <n v="0"/>
    <m/>
    <m/>
    <m/>
    <m/>
    <m/>
    <m/>
    <m/>
  </r>
  <r>
    <x v="201"/>
    <x v="2"/>
    <x v="210"/>
    <n v="13"/>
    <x v="1"/>
    <n v="0"/>
    <n v="0"/>
    <n v="0"/>
    <n v="0"/>
    <n v="0"/>
    <m/>
    <m/>
    <m/>
    <m/>
    <m/>
    <m/>
    <m/>
  </r>
  <r>
    <x v="201"/>
    <x v="4"/>
    <x v="196"/>
    <n v="5"/>
    <x v="1"/>
    <n v="0"/>
    <n v="0"/>
    <n v="0"/>
    <n v="0"/>
    <n v="0"/>
    <m/>
    <m/>
    <m/>
    <m/>
    <m/>
    <m/>
    <m/>
  </r>
  <r>
    <x v="201"/>
    <x v="4"/>
    <x v="217"/>
    <n v="13"/>
    <x v="1"/>
    <n v="0"/>
    <n v="0"/>
    <n v="0"/>
    <n v="0"/>
    <n v="0"/>
    <m/>
    <m/>
    <m/>
    <m/>
    <m/>
    <m/>
    <m/>
  </r>
  <r>
    <x v="201"/>
    <x v="4"/>
    <x v="202"/>
    <n v="13"/>
    <x v="1"/>
    <n v="0"/>
    <n v="0"/>
    <n v="0"/>
    <n v="0"/>
    <n v="0"/>
    <m/>
    <m/>
    <m/>
    <m/>
    <m/>
    <m/>
    <m/>
  </r>
  <r>
    <x v="201"/>
    <x v="4"/>
    <x v="218"/>
    <n v="13"/>
    <x v="11"/>
    <n v="0"/>
    <n v="0"/>
    <n v="0"/>
    <n v="0"/>
    <n v="0"/>
    <m/>
    <m/>
    <m/>
    <s v="V"/>
    <m/>
    <m/>
    <m/>
  </r>
  <r>
    <x v="201"/>
    <x v="0"/>
    <x v="300"/>
    <n v="5"/>
    <x v="3"/>
    <n v="0"/>
    <n v="0"/>
    <n v="0"/>
    <n v="0"/>
    <n v="0"/>
    <m/>
    <m/>
    <m/>
    <s v="V"/>
    <m/>
    <m/>
    <m/>
  </r>
  <r>
    <x v="201"/>
    <x v="4"/>
    <x v="219"/>
    <n v="13"/>
    <x v="1"/>
    <n v="0"/>
    <n v="0"/>
    <n v="0"/>
    <n v="0"/>
    <n v="0"/>
    <m/>
    <m/>
    <m/>
    <m/>
    <m/>
    <m/>
    <m/>
  </r>
  <r>
    <x v="201"/>
    <x v="4"/>
    <x v="220"/>
    <n v="12"/>
    <x v="1"/>
    <n v="0"/>
    <n v="0"/>
    <n v="0"/>
    <n v="0"/>
    <n v="0"/>
    <m/>
    <m/>
    <m/>
    <m/>
    <m/>
    <m/>
    <m/>
  </r>
  <r>
    <x v="201"/>
    <x v="4"/>
    <x v="203"/>
    <n v="13"/>
    <x v="1"/>
    <n v="0"/>
    <n v="0"/>
    <n v="0"/>
    <n v="0"/>
    <n v="0"/>
    <m/>
    <m/>
    <m/>
    <m/>
    <m/>
    <m/>
    <m/>
  </r>
  <r>
    <x v="201"/>
    <x v="4"/>
    <x v="214"/>
    <n v="13"/>
    <x v="1"/>
    <n v="0"/>
    <n v="0"/>
    <n v="0"/>
    <n v="0"/>
    <n v="0"/>
    <m/>
    <m/>
    <m/>
    <m/>
    <m/>
    <m/>
    <m/>
  </r>
  <r>
    <x v="201"/>
    <x v="1"/>
    <x v="278"/>
    <n v="13"/>
    <x v="1"/>
    <n v="0"/>
    <n v="0"/>
    <n v="0"/>
    <n v="0"/>
    <n v="0"/>
    <m/>
    <m/>
    <m/>
    <m/>
    <m/>
    <m/>
    <m/>
  </r>
  <r>
    <x v="201"/>
    <x v="6"/>
    <x v="301"/>
    <n v="2"/>
    <x v="1"/>
    <n v="0"/>
    <n v="1"/>
    <n v="0"/>
    <n v="0"/>
    <n v="0"/>
    <m/>
    <s v="V"/>
    <m/>
    <m/>
    <m/>
    <m/>
    <m/>
  </r>
  <r>
    <x v="202"/>
    <x v="1"/>
    <x v="273"/>
    <n v="13"/>
    <x v="1"/>
    <n v="0"/>
    <n v="0"/>
    <n v="0"/>
    <n v="0"/>
    <n v="0"/>
    <m/>
    <m/>
    <m/>
    <m/>
    <m/>
    <m/>
    <m/>
  </r>
  <r>
    <x v="202"/>
    <x v="5"/>
    <x v="190"/>
    <n v="13"/>
    <x v="1"/>
    <n v="0"/>
    <n v="0"/>
    <n v="0"/>
    <n v="0"/>
    <n v="0"/>
    <m/>
    <m/>
    <m/>
    <m/>
    <m/>
    <m/>
    <m/>
  </r>
  <r>
    <x v="202"/>
    <x v="0"/>
    <x v="300"/>
    <n v="5"/>
    <x v="1"/>
    <n v="0"/>
    <n v="0"/>
    <n v="0"/>
    <n v="0"/>
    <n v="0"/>
    <m/>
    <m/>
    <m/>
    <m/>
    <m/>
    <m/>
    <m/>
  </r>
  <r>
    <x v="202"/>
    <x v="0"/>
    <x v="302"/>
    <n v="13"/>
    <x v="0"/>
    <n v="0"/>
    <n v="0"/>
    <n v="2"/>
    <n v="0"/>
    <n v="0"/>
    <m/>
    <s v="V"/>
    <m/>
    <m/>
    <m/>
    <m/>
    <m/>
  </r>
  <r>
    <x v="202"/>
    <x v="1"/>
    <x v="275"/>
    <n v="13"/>
    <x v="12"/>
    <n v="0"/>
    <n v="0"/>
    <n v="0"/>
    <n v="0"/>
    <n v="0"/>
    <m/>
    <m/>
    <m/>
    <s v="V"/>
    <m/>
    <m/>
    <m/>
  </r>
  <r>
    <x v="202"/>
    <x v="5"/>
    <x v="303"/>
    <n v="1"/>
    <x v="0"/>
    <n v="0"/>
    <n v="0"/>
    <n v="0"/>
    <n v="0"/>
    <n v="0"/>
    <m/>
    <m/>
    <m/>
    <m/>
    <m/>
    <m/>
    <m/>
  </r>
  <r>
    <x v="202"/>
    <x v="6"/>
    <x v="304"/>
    <n v="1"/>
    <x v="1"/>
    <n v="0"/>
    <n v="1"/>
    <n v="0"/>
    <n v="0"/>
    <n v="0"/>
    <m/>
    <s v="V"/>
    <m/>
    <m/>
    <m/>
    <m/>
    <m/>
  </r>
  <r>
    <x v="202"/>
    <x v="6"/>
    <x v="299"/>
    <n v="4"/>
    <x v="1"/>
    <n v="0"/>
    <n v="3"/>
    <n v="0"/>
    <n v="0"/>
    <n v="0"/>
    <m/>
    <s v="V"/>
    <m/>
    <m/>
    <m/>
    <m/>
    <m/>
  </r>
  <r>
    <x v="202"/>
    <x v="6"/>
    <x v="297"/>
    <n v="3"/>
    <x v="1"/>
    <n v="0"/>
    <n v="0"/>
    <n v="0"/>
    <n v="0"/>
    <n v="0"/>
    <m/>
    <m/>
    <m/>
    <m/>
    <m/>
    <m/>
    <m/>
  </r>
  <r>
    <x v="202"/>
    <x v="6"/>
    <x v="298"/>
    <n v="13"/>
    <x v="14"/>
    <n v="0"/>
    <n v="0"/>
    <n v="0"/>
    <n v="0"/>
    <n v="0"/>
    <m/>
    <m/>
    <m/>
    <s v="V"/>
    <m/>
    <m/>
    <m/>
  </r>
  <r>
    <x v="202"/>
    <x v="6"/>
    <x v="305"/>
    <n v="10"/>
    <x v="0"/>
    <n v="0"/>
    <n v="0"/>
    <n v="0"/>
    <n v="0"/>
    <n v="0"/>
    <m/>
    <m/>
    <m/>
    <s v="V"/>
    <m/>
    <m/>
    <m/>
  </r>
  <r>
    <x v="202"/>
    <x v="6"/>
    <x v="296"/>
    <n v="7"/>
    <x v="5"/>
    <n v="0"/>
    <n v="2"/>
    <n v="0"/>
    <n v="0"/>
    <n v="0"/>
    <m/>
    <s v="V"/>
    <m/>
    <m/>
    <m/>
    <m/>
    <m/>
  </r>
  <r>
    <x v="203"/>
    <x v="1"/>
    <x v="275"/>
    <n v="2"/>
    <x v="1"/>
    <n v="0"/>
    <n v="0"/>
    <n v="0"/>
    <n v="0"/>
    <n v="0"/>
    <m/>
    <m/>
    <m/>
    <m/>
    <m/>
    <m/>
    <m/>
  </r>
  <r>
    <x v="203"/>
    <x v="1"/>
    <x v="215"/>
    <n v="12"/>
    <x v="1"/>
    <n v="0"/>
    <n v="0"/>
    <n v="0"/>
    <n v="0"/>
    <n v="0"/>
    <m/>
    <m/>
    <m/>
    <m/>
    <m/>
    <m/>
    <m/>
  </r>
  <r>
    <x v="203"/>
    <x v="5"/>
    <x v="211"/>
    <n v="4"/>
    <x v="1"/>
    <n v="0"/>
    <n v="0"/>
    <n v="0"/>
    <n v="0"/>
    <n v="0"/>
    <m/>
    <m/>
    <m/>
    <m/>
    <m/>
    <m/>
    <m/>
  </r>
  <r>
    <x v="203"/>
    <x v="6"/>
    <x v="298"/>
    <n v="3"/>
    <x v="1"/>
    <n v="0"/>
    <n v="3"/>
    <n v="0"/>
    <n v="0"/>
    <n v="0"/>
    <m/>
    <s v="V"/>
    <m/>
    <m/>
    <m/>
    <m/>
    <m/>
  </r>
  <r>
    <x v="203"/>
    <x v="6"/>
    <x v="306"/>
    <n v="9"/>
    <x v="1"/>
    <n v="0"/>
    <n v="8"/>
    <n v="0"/>
    <n v="0"/>
    <n v="0"/>
    <m/>
    <s v="V"/>
    <m/>
    <m/>
    <m/>
    <m/>
    <m/>
  </r>
  <r>
    <x v="204"/>
    <x v="1"/>
    <x v="307"/>
    <n v="11"/>
    <x v="1"/>
    <n v="0"/>
    <n v="0"/>
    <n v="0"/>
    <n v="0"/>
    <n v="0"/>
    <m/>
    <m/>
    <m/>
    <m/>
    <m/>
    <m/>
    <m/>
  </r>
  <r>
    <x v="204"/>
    <x v="3"/>
    <x v="213"/>
    <n v="13"/>
    <x v="1"/>
    <n v="0"/>
    <n v="0"/>
    <n v="0"/>
    <n v="0"/>
    <n v="0"/>
    <m/>
    <m/>
    <m/>
    <m/>
    <m/>
    <m/>
    <m/>
  </r>
  <r>
    <x v="204"/>
    <x v="5"/>
    <x v="189"/>
    <n v="13"/>
    <x v="1"/>
    <n v="0"/>
    <n v="0"/>
    <n v="0"/>
    <n v="0"/>
    <n v="0"/>
    <m/>
    <m/>
    <m/>
    <m/>
    <m/>
    <m/>
    <m/>
  </r>
  <r>
    <x v="204"/>
    <x v="6"/>
    <x v="305"/>
    <n v="1"/>
    <x v="1"/>
    <n v="0"/>
    <n v="0"/>
    <n v="0"/>
    <n v="0"/>
    <n v="0"/>
    <m/>
    <m/>
    <m/>
    <m/>
    <m/>
    <m/>
    <m/>
  </r>
  <r>
    <x v="204"/>
    <x v="6"/>
    <x v="308"/>
    <n v="3"/>
    <x v="1"/>
    <n v="0"/>
    <n v="0"/>
    <n v="0"/>
    <n v="0"/>
    <n v="0"/>
    <m/>
    <m/>
    <m/>
    <m/>
    <m/>
    <m/>
    <m/>
  </r>
  <r>
    <x v="204"/>
    <x v="6"/>
    <x v="309"/>
    <n v="6"/>
    <x v="1"/>
    <n v="0"/>
    <n v="3"/>
    <n v="0"/>
    <n v="0"/>
    <n v="0"/>
    <m/>
    <s v="V"/>
    <m/>
    <m/>
    <m/>
    <m/>
    <m/>
  </r>
  <r>
    <x v="204"/>
    <x v="6"/>
    <x v="310"/>
    <n v="13"/>
    <x v="1"/>
    <n v="0"/>
    <n v="17"/>
    <n v="0"/>
    <n v="0"/>
    <n v="0"/>
    <m/>
    <s v="V"/>
    <m/>
    <m/>
    <m/>
    <m/>
    <m/>
  </r>
  <r>
    <x v="205"/>
    <x v="0"/>
    <x v="311"/>
    <n v="11"/>
    <x v="12"/>
    <n v="0"/>
    <n v="0"/>
    <n v="0"/>
    <n v="0"/>
    <n v="0"/>
    <m/>
    <m/>
    <m/>
    <m/>
    <m/>
    <m/>
    <m/>
  </r>
  <r>
    <x v="205"/>
    <x v="0"/>
    <x v="312"/>
    <n v="13"/>
    <x v="1"/>
    <n v="0"/>
    <n v="0"/>
    <n v="0"/>
    <n v="0"/>
    <n v="0"/>
    <m/>
    <m/>
    <m/>
    <m/>
    <m/>
    <m/>
    <m/>
  </r>
  <r>
    <x v="205"/>
    <x v="0"/>
    <x v="313"/>
    <n v="13"/>
    <x v="1"/>
    <n v="0"/>
    <n v="0"/>
    <n v="0"/>
    <n v="0"/>
    <n v="0"/>
    <m/>
    <m/>
    <m/>
    <m/>
    <m/>
    <m/>
    <m/>
  </r>
  <r>
    <x v="205"/>
    <x v="0"/>
    <x v="314"/>
    <n v="4"/>
    <x v="1"/>
    <n v="0"/>
    <n v="0"/>
    <n v="0"/>
    <n v="0"/>
    <n v="0"/>
    <m/>
    <m/>
    <m/>
    <m/>
    <m/>
    <m/>
    <m/>
  </r>
  <r>
    <x v="205"/>
    <x v="3"/>
    <x v="196"/>
    <n v="5"/>
    <x v="1"/>
    <n v="0"/>
    <n v="0"/>
    <n v="0"/>
    <n v="0"/>
    <n v="0"/>
    <m/>
    <m/>
    <m/>
    <m/>
    <m/>
    <m/>
    <m/>
  </r>
  <r>
    <x v="205"/>
    <x v="3"/>
    <x v="217"/>
    <n v="13"/>
    <x v="1"/>
    <n v="0"/>
    <n v="0"/>
    <n v="0"/>
    <n v="0"/>
    <n v="0"/>
    <m/>
    <m/>
    <m/>
    <m/>
    <m/>
    <m/>
    <m/>
  </r>
  <r>
    <x v="206"/>
    <x v="3"/>
    <x v="203"/>
    <n v="13"/>
    <x v="1"/>
    <n v="0"/>
    <n v="0"/>
    <n v="0"/>
    <n v="0"/>
    <n v="0"/>
    <m/>
    <m/>
    <m/>
    <m/>
    <m/>
    <m/>
    <m/>
  </r>
  <r>
    <x v="206"/>
    <x v="3"/>
    <x v="219"/>
    <n v="13"/>
    <x v="1"/>
    <n v="0"/>
    <n v="0"/>
    <n v="0"/>
    <n v="0"/>
    <n v="0"/>
    <m/>
    <m/>
    <m/>
    <m/>
    <m/>
    <m/>
    <m/>
  </r>
  <r>
    <x v="207"/>
    <x v="3"/>
    <x v="214"/>
    <n v="13"/>
    <x v="1"/>
    <n v="0"/>
    <n v="0"/>
    <n v="0"/>
    <n v="0"/>
    <n v="0"/>
    <m/>
    <m/>
    <m/>
    <m/>
    <m/>
    <m/>
    <m/>
  </r>
  <r>
    <x v="207"/>
    <x v="3"/>
    <x v="218"/>
    <n v="13"/>
    <x v="1"/>
    <n v="0"/>
    <n v="0"/>
    <n v="0"/>
    <n v="0"/>
    <n v="0"/>
    <m/>
    <m/>
    <m/>
    <m/>
    <m/>
    <m/>
    <m/>
  </r>
  <r>
    <x v="207"/>
    <x v="3"/>
    <x v="222"/>
    <n v="13"/>
    <x v="1"/>
    <n v="0"/>
    <n v="0"/>
    <n v="0"/>
    <n v="0"/>
    <n v="0"/>
    <m/>
    <m/>
    <m/>
    <m/>
    <m/>
    <m/>
    <m/>
  </r>
  <r>
    <x v="207"/>
    <x v="3"/>
    <x v="202"/>
    <n v="13"/>
    <x v="1"/>
    <n v="0"/>
    <n v="0"/>
    <n v="0"/>
    <n v="0"/>
    <n v="0"/>
    <m/>
    <m/>
    <m/>
    <m/>
    <m/>
    <m/>
    <m/>
  </r>
  <r>
    <x v="205"/>
    <x v="6"/>
    <x v="315"/>
    <n v="10"/>
    <x v="1"/>
    <n v="0"/>
    <n v="3"/>
    <n v="0"/>
    <n v="0"/>
    <n v="0"/>
    <m/>
    <s v="V"/>
    <m/>
    <s v="V"/>
    <s v="V"/>
    <m/>
    <m/>
  </r>
  <r>
    <x v="205"/>
    <x v="6"/>
    <x v="316"/>
    <n v="13"/>
    <x v="11"/>
    <n v="0"/>
    <n v="30"/>
    <n v="0"/>
    <n v="0"/>
    <n v="0"/>
    <m/>
    <s v="V"/>
    <s v="V"/>
    <m/>
    <m/>
    <m/>
    <m/>
  </r>
  <r>
    <x v="205"/>
    <x v="6"/>
    <x v="317"/>
    <n v="3"/>
    <x v="5"/>
    <n v="0"/>
    <n v="10"/>
    <n v="0"/>
    <n v="0"/>
    <n v="0"/>
    <m/>
    <s v="V"/>
    <s v="V"/>
    <m/>
    <m/>
    <m/>
    <m/>
  </r>
  <r>
    <x v="205"/>
    <x v="6"/>
    <x v="318"/>
    <n v="10"/>
    <x v="4"/>
    <n v="0"/>
    <n v="15"/>
    <n v="0"/>
    <n v="0"/>
    <n v="0"/>
    <m/>
    <s v="V"/>
    <s v="V"/>
    <m/>
    <m/>
    <m/>
    <m/>
  </r>
  <r>
    <x v="207"/>
    <x v="6"/>
    <x v="319"/>
    <n v="2"/>
    <x v="4"/>
    <n v="0"/>
    <n v="10"/>
    <n v="0"/>
    <n v="0"/>
    <n v="0"/>
    <m/>
    <s v="V"/>
    <m/>
    <m/>
    <m/>
    <m/>
    <m/>
  </r>
  <r>
    <x v="207"/>
    <x v="6"/>
    <x v="317"/>
    <n v="3"/>
    <x v="5"/>
    <n v="0"/>
    <n v="12"/>
    <n v="0"/>
    <n v="0"/>
    <n v="0"/>
    <m/>
    <s v="V"/>
    <s v="V"/>
    <s v="V"/>
    <s v="V"/>
    <m/>
    <m/>
  </r>
  <r>
    <x v="207"/>
    <x v="6"/>
    <x v="316"/>
    <n v="13"/>
    <x v="11"/>
    <n v="0"/>
    <n v="8"/>
    <n v="0"/>
    <n v="0"/>
    <n v="0"/>
    <m/>
    <s v="V"/>
    <s v="V"/>
    <m/>
    <m/>
    <m/>
    <m/>
  </r>
  <r>
    <x v="208"/>
    <x v="5"/>
    <x v="221"/>
    <n v="13"/>
    <x v="1"/>
    <n v="0"/>
    <n v="0"/>
    <n v="0"/>
    <n v="0"/>
    <n v="0"/>
    <m/>
    <m/>
    <m/>
    <m/>
    <m/>
    <m/>
    <m/>
  </r>
  <r>
    <x v="208"/>
    <x v="5"/>
    <x v="213"/>
    <n v="13"/>
    <x v="1"/>
    <n v="0"/>
    <n v="0"/>
    <n v="0"/>
    <n v="0"/>
    <n v="0"/>
    <m/>
    <m/>
    <m/>
    <m/>
    <m/>
    <m/>
    <m/>
  </r>
  <r>
    <x v="208"/>
    <x v="5"/>
    <x v="196"/>
    <n v="5"/>
    <x v="1"/>
    <n v="0"/>
    <n v="0"/>
    <n v="0"/>
    <n v="0"/>
    <n v="0"/>
    <m/>
    <m/>
    <m/>
    <m/>
    <m/>
    <m/>
    <m/>
  </r>
  <r>
    <x v="208"/>
    <x v="5"/>
    <x v="217"/>
    <n v="13"/>
    <x v="1"/>
    <n v="0"/>
    <n v="0"/>
    <n v="0"/>
    <n v="0"/>
    <n v="0"/>
    <m/>
    <m/>
    <m/>
    <m/>
    <m/>
    <m/>
    <m/>
  </r>
  <r>
    <x v="208"/>
    <x v="4"/>
    <x v="210"/>
    <n v="13"/>
    <x v="1"/>
    <n v="0"/>
    <n v="0"/>
    <n v="0"/>
    <n v="0"/>
    <n v="0"/>
    <n v="0"/>
    <m/>
    <m/>
    <m/>
    <m/>
    <m/>
    <m/>
  </r>
  <r>
    <x v="208"/>
    <x v="4"/>
    <x v="224"/>
    <n v="13"/>
    <x v="1"/>
    <n v="0"/>
    <n v="0"/>
    <n v="0"/>
    <n v="0"/>
    <n v="0"/>
    <n v="0"/>
    <m/>
    <m/>
    <m/>
    <m/>
    <m/>
    <m/>
  </r>
  <r>
    <x v="208"/>
    <x v="4"/>
    <x v="303"/>
    <n v="1"/>
    <x v="1"/>
    <n v="0"/>
    <n v="0"/>
    <n v="0"/>
    <n v="0"/>
    <n v="0"/>
    <n v="0"/>
    <m/>
    <m/>
    <m/>
    <m/>
    <m/>
    <m/>
  </r>
  <r>
    <x v="209"/>
    <x v="5"/>
    <x v="196"/>
    <n v="5"/>
    <x v="1"/>
    <n v="0"/>
    <n v="0"/>
    <n v="0"/>
    <n v="0"/>
    <n v="0"/>
    <n v="0"/>
    <m/>
    <m/>
    <m/>
    <m/>
    <m/>
    <m/>
  </r>
  <r>
    <x v="209"/>
    <x v="5"/>
    <x v="217"/>
    <n v="13"/>
    <x v="1"/>
    <n v="0"/>
    <n v="0"/>
    <n v="0"/>
    <n v="0"/>
    <n v="0"/>
    <n v="0"/>
    <m/>
    <m/>
    <m/>
    <m/>
    <m/>
    <m/>
  </r>
  <r>
    <x v="209"/>
    <x v="5"/>
    <x v="219"/>
    <n v="13"/>
    <x v="1"/>
    <n v="0"/>
    <n v="0"/>
    <n v="0"/>
    <n v="0"/>
    <n v="0"/>
    <n v="0"/>
    <m/>
    <m/>
    <m/>
    <m/>
    <m/>
    <m/>
  </r>
  <r>
    <x v="209"/>
    <x v="0"/>
    <x v="311"/>
    <n v="13"/>
    <x v="1"/>
    <n v="0"/>
    <n v="0"/>
    <n v="0"/>
    <n v="0"/>
    <n v="0"/>
    <n v="0"/>
    <m/>
    <m/>
    <m/>
    <m/>
    <m/>
    <m/>
  </r>
  <r>
    <x v="209"/>
    <x v="0"/>
    <x v="320"/>
    <n v="13"/>
    <x v="1"/>
    <n v="0"/>
    <n v="0"/>
    <n v="0"/>
    <n v="0"/>
    <n v="0"/>
    <n v="0"/>
    <m/>
    <m/>
    <m/>
    <m/>
    <m/>
    <m/>
  </r>
  <r>
    <x v="209"/>
    <x v="5"/>
    <x v="203"/>
    <n v="13"/>
    <x v="1"/>
    <n v="0"/>
    <n v="0"/>
    <n v="0"/>
    <n v="0"/>
    <n v="0"/>
    <n v="0"/>
    <m/>
    <m/>
    <m/>
    <m/>
    <m/>
    <m/>
  </r>
  <r>
    <x v="210"/>
    <x v="0"/>
    <x v="321"/>
    <n v="13"/>
    <x v="1"/>
    <n v="0"/>
    <n v="0"/>
    <n v="0"/>
    <n v="0"/>
    <n v="0"/>
    <n v="0"/>
    <m/>
    <m/>
    <m/>
    <m/>
    <m/>
    <m/>
  </r>
  <r>
    <x v="210"/>
    <x v="0"/>
    <x v="322"/>
    <n v="13"/>
    <x v="1"/>
    <n v="0"/>
    <n v="0"/>
    <n v="0"/>
    <n v="0"/>
    <n v="0"/>
    <n v="0"/>
    <m/>
    <m/>
    <m/>
    <m/>
    <m/>
    <m/>
  </r>
  <r>
    <x v="210"/>
    <x v="1"/>
    <x v="291"/>
    <n v="13"/>
    <x v="1"/>
    <n v="0"/>
    <n v="0"/>
    <n v="0"/>
    <n v="0"/>
    <n v="0"/>
    <n v="0"/>
    <m/>
    <m/>
    <m/>
    <m/>
    <m/>
    <m/>
  </r>
  <r>
    <x v="210"/>
    <x v="1"/>
    <x v="292"/>
    <n v="13"/>
    <x v="1"/>
    <n v="0"/>
    <n v="0"/>
    <n v="0"/>
    <n v="0"/>
    <n v="0"/>
    <n v="0"/>
    <m/>
    <m/>
    <m/>
    <m/>
    <m/>
    <m/>
  </r>
  <r>
    <x v="210"/>
    <x v="3"/>
    <x v="220"/>
    <n v="12"/>
    <x v="13"/>
    <n v="0"/>
    <n v="0"/>
    <n v="0"/>
    <n v="0"/>
    <n v="0"/>
    <n v="0"/>
    <m/>
    <m/>
    <m/>
    <m/>
    <m/>
    <m/>
  </r>
  <r>
    <x v="210"/>
    <x v="1"/>
    <x v="300"/>
    <n v="5"/>
    <x v="3"/>
    <n v="0"/>
    <n v="0"/>
    <n v="0"/>
    <n v="0"/>
    <n v="0"/>
    <n v="0"/>
    <m/>
    <m/>
    <m/>
    <m/>
    <m/>
    <m/>
  </r>
  <r>
    <x v="210"/>
    <x v="1"/>
    <x v="302"/>
    <n v="12"/>
    <x v="13"/>
    <n v="0"/>
    <n v="0"/>
    <n v="0"/>
    <n v="0"/>
    <n v="0"/>
    <n v="0"/>
    <m/>
    <m/>
    <m/>
    <m/>
    <m/>
    <m/>
  </r>
  <r>
    <x v="209"/>
    <x v="6"/>
    <x v="317"/>
    <n v="3"/>
    <x v="1"/>
    <n v="0"/>
    <n v="3"/>
    <n v="0"/>
    <n v="0"/>
    <n v="0"/>
    <n v="2"/>
    <s v="V"/>
    <s v="V"/>
    <m/>
    <m/>
    <m/>
    <m/>
  </r>
  <r>
    <x v="209"/>
    <x v="6"/>
    <x v="319"/>
    <n v="2"/>
    <x v="1"/>
    <n v="0"/>
    <n v="2"/>
    <n v="0"/>
    <n v="0"/>
    <n v="0"/>
    <n v="3"/>
    <s v="V"/>
    <m/>
    <m/>
    <m/>
    <m/>
    <m/>
  </r>
  <r>
    <x v="209"/>
    <x v="6"/>
    <x v="316"/>
    <n v="13"/>
    <x v="1"/>
    <n v="0"/>
    <n v="6"/>
    <n v="0"/>
    <n v="0"/>
    <n v="0"/>
    <n v="6"/>
    <m/>
    <m/>
    <m/>
    <m/>
    <m/>
    <m/>
  </r>
  <r>
    <x v="209"/>
    <x v="6"/>
    <x v="323"/>
    <n v="13"/>
    <x v="1"/>
    <n v="0"/>
    <n v="9"/>
    <n v="0"/>
    <n v="0"/>
    <n v="0"/>
    <n v="9"/>
    <s v="V"/>
    <m/>
    <m/>
    <m/>
    <m/>
    <m/>
  </r>
  <r>
    <x v="210"/>
    <x v="6"/>
    <x v="324"/>
    <n v="13"/>
    <x v="1"/>
    <n v="0"/>
    <n v="0"/>
    <n v="25"/>
    <n v="0"/>
    <n v="0"/>
    <n v="25"/>
    <s v="V"/>
    <s v="V"/>
    <m/>
    <m/>
    <m/>
    <m/>
  </r>
  <r>
    <x v="211"/>
    <x v="0"/>
    <x v="325"/>
    <n v="13"/>
    <x v="1"/>
    <n v="0"/>
    <n v="0"/>
    <n v="0"/>
    <n v="0"/>
    <n v="0"/>
    <n v="0"/>
    <m/>
    <m/>
    <m/>
    <m/>
    <m/>
    <m/>
  </r>
  <r>
    <x v="211"/>
    <x v="3"/>
    <x v="220"/>
    <n v="12"/>
    <x v="1"/>
    <n v="0"/>
    <n v="0"/>
    <n v="0"/>
    <n v="0"/>
    <n v="0"/>
    <n v="0"/>
    <m/>
    <m/>
    <m/>
    <m/>
    <m/>
    <m/>
  </r>
  <r>
    <x v="211"/>
    <x v="4"/>
    <x v="226"/>
    <n v="13"/>
    <x v="5"/>
    <n v="0"/>
    <n v="0"/>
    <n v="0"/>
    <n v="0"/>
    <n v="0"/>
    <n v="0"/>
    <m/>
    <m/>
    <m/>
    <m/>
    <m/>
    <m/>
  </r>
  <r>
    <x v="211"/>
    <x v="1"/>
    <x v="281"/>
    <n v="9"/>
    <x v="1"/>
    <n v="0"/>
    <n v="0"/>
    <n v="0"/>
    <n v="0"/>
    <n v="0"/>
    <n v="0"/>
    <m/>
    <m/>
    <m/>
    <m/>
    <m/>
    <m/>
  </r>
  <r>
    <x v="211"/>
    <x v="1"/>
    <x v="290"/>
    <n v="13"/>
    <x v="1"/>
    <n v="0"/>
    <n v="0"/>
    <n v="0"/>
    <n v="0"/>
    <n v="0"/>
    <n v="0"/>
    <m/>
    <m/>
    <m/>
    <m/>
    <m/>
    <m/>
  </r>
  <r>
    <x v="211"/>
    <x v="1"/>
    <x v="293"/>
    <n v="13"/>
    <x v="1"/>
    <n v="0"/>
    <n v="0"/>
    <n v="0"/>
    <n v="0"/>
    <n v="0"/>
    <n v="0"/>
    <m/>
    <m/>
    <m/>
    <m/>
    <m/>
    <m/>
  </r>
  <r>
    <x v="211"/>
    <x v="1"/>
    <x v="294"/>
    <n v="13"/>
    <x v="1"/>
    <n v="0"/>
    <n v="0"/>
    <n v="0"/>
    <n v="0"/>
    <n v="0"/>
    <n v="0"/>
    <m/>
    <m/>
    <m/>
    <m/>
    <m/>
    <m/>
  </r>
  <r>
    <x v="211"/>
    <x v="1"/>
    <x v="302"/>
    <n v="12"/>
    <x v="13"/>
    <n v="0"/>
    <n v="0"/>
    <n v="0"/>
    <n v="0"/>
    <n v="0"/>
    <n v="0"/>
    <m/>
    <m/>
    <m/>
    <m/>
    <m/>
    <m/>
  </r>
  <r>
    <x v="211"/>
    <x v="0"/>
    <x v="325"/>
    <n v="13"/>
    <x v="1"/>
    <n v="0"/>
    <n v="0"/>
    <n v="0"/>
    <n v="0"/>
    <n v="0"/>
    <n v="0"/>
    <m/>
    <m/>
    <m/>
    <m/>
    <m/>
    <m/>
  </r>
  <r>
    <x v="211"/>
    <x v="3"/>
    <x v="220"/>
    <n v="12"/>
    <x v="1"/>
    <n v="0"/>
    <n v="0"/>
    <n v="0"/>
    <n v="0"/>
    <n v="0"/>
    <n v="0"/>
    <m/>
    <m/>
    <m/>
    <m/>
    <m/>
    <m/>
  </r>
  <r>
    <x v="211"/>
    <x v="1"/>
    <x v="292"/>
    <n v="13"/>
    <x v="1"/>
    <n v="0"/>
    <n v="0"/>
    <n v="0"/>
    <n v="0"/>
    <n v="0"/>
    <n v="0"/>
    <m/>
    <m/>
    <m/>
    <m/>
    <m/>
    <m/>
  </r>
  <r>
    <x v="211"/>
    <x v="1"/>
    <x v="281"/>
    <n v="9"/>
    <x v="1"/>
    <n v="0"/>
    <n v="0"/>
    <n v="0"/>
    <n v="0"/>
    <n v="0"/>
    <n v="0"/>
    <m/>
    <m/>
    <m/>
    <m/>
    <m/>
    <m/>
  </r>
  <r>
    <x v="211"/>
    <x v="1"/>
    <x v="290"/>
    <n v="13"/>
    <x v="1"/>
    <n v="0"/>
    <n v="0"/>
    <n v="0"/>
    <n v="0"/>
    <n v="0"/>
    <n v="0"/>
    <m/>
    <m/>
    <m/>
    <m/>
    <m/>
    <m/>
  </r>
  <r>
    <x v="211"/>
    <x v="1"/>
    <x v="293"/>
    <n v="13"/>
    <x v="1"/>
    <n v="0"/>
    <n v="0"/>
    <n v="0"/>
    <n v="0"/>
    <n v="0"/>
    <n v="0"/>
    <m/>
    <m/>
    <m/>
    <m/>
    <m/>
    <m/>
  </r>
  <r>
    <x v="211"/>
    <x v="1"/>
    <x v="294"/>
    <n v="13"/>
    <x v="1"/>
    <n v="0"/>
    <n v="0"/>
    <n v="0"/>
    <n v="0"/>
    <n v="0"/>
    <n v="0"/>
    <m/>
    <m/>
    <m/>
    <m/>
    <m/>
    <m/>
  </r>
  <r>
    <x v="211"/>
    <x v="4"/>
    <x v="226"/>
    <n v="10"/>
    <x v="1"/>
    <n v="0"/>
    <n v="0"/>
    <n v="0"/>
    <n v="0"/>
    <n v="0"/>
    <n v="0"/>
    <m/>
    <m/>
    <m/>
    <m/>
    <m/>
    <m/>
  </r>
  <r>
    <x v="212"/>
    <x v="2"/>
    <x v="275"/>
    <n v="2"/>
    <x v="1"/>
    <n v="0"/>
    <n v="0"/>
    <n v="0"/>
    <n v="0"/>
    <n v="0"/>
    <n v="0"/>
    <m/>
    <m/>
    <m/>
    <m/>
    <m/>
    <m/>
  </r>
  <r>
    <x v="213"/>
    <x v="5"/>
    <x v="202"/>
    <n v="13"/>
    <x v="11"/>
    <n v="0"/>
    <n v="0"/>
    <n v="0"/>
    <n v="0"/>
    <n v="0"/>
    <n v="0"/>
    <m/>
    <s v="V"/>
    <m/>
    <m/>
    <m/>
    <m/>
  </r>
  <r>
    <x v="213"/>
    <x v="1"/>
    <x v="300"/>
    <n v="5"/>
    <x v="1"/>
    <n v="0"/>
    <n v="0"/>
    <n v="0"/>
    <n v="0"/>
    <n v="0"/>
    <n v="0"/>
    <m/>
    <m/>
    <m/>
    <m/>
    <m/>
    <m/>
  </r>
  <r>
    <x v="213"/>
    <x v="1"/>
    <x v="302"/>
    <n v="12"/>
    <x v="1"/>
    <n v="0"/>
    <n v="0"/>
    <n v="0"/>
    <n v="0"/>
    <n v="0"/>
    <n v="0"/>
    <m/>
    <m/>
    <m/>
    <m/>
    <m/>
    <m/>
  </r>
  <r>
    <x v="213"/>
    <x v="5"/>
    <x v="214"/>
    <n v="13"/>
    <x v="1"/>
    <n v="0"/>
    <n v="0"/>
    <n v="0"/>
    <n v="0"/>
    <n v="0"/>
    <n v="0"/>
    <m/>
    <m/>
    <m/>
    <m/>
    <m/>
    <m/>
  </r>
  <r>
    <x v="213"/>
    <x v="5"/>
    <x v="218"/>
    <n v="13"/>
    <x v="1"/>
    <n v="0"/>
    <n v="0"/>
    <n v="0"/>
    <n v="0"/>
    <n v="0"/>
    <n v="0"/>
    <m/>
    <m/>
    <m/>
    <m/>
    <m/>
    <m/>
  </r>
  <r>
    <x v="213"/>
    <x v="5"/>
    <x v="222"/>
    <n v="13"/>
    <x v="1"/>
    <n v="0"/>
    <n v="0"/>
    <n v="0"/>
    <n v="0"/>
    <n v="0"/>
    <n v="0"/>
    <m/>
    <m/>
    <m/>
    <m/>
    <m/>
    <m/>
  </r>
  <r>
    <x v="214"/>
    <x v="2"/>
    <x v="276"/>
    <n v="13"/>
    <x v="1"/>
    <n v="0"/>
    <n v="0"/>
    <n v="0"/>
    <n v="0"/>
    <n v="0"/>
    <n v="0"/>
    <m/>
    <m/>
    <m/>
    <m/>
    <m/>
    <m/>
  </r>
  <r>
    <x v="214"/>
    <x v="3"/>
    <x v="210"/>
    <n v="13"/>
    <x v="1"/>
    <n v="0"/>
    <n v="0"/>
    <n v="0"/>
    <n v="0"/>
    <n v="0"/>
    <n v="0"/>
    <m/>
    <m/>
    <m/>
    <m/>
    <m/>
    <m/>
  </r>
  <r>
    <x v="214"/>
    <x v="1"/>
    <x v="314"/>
    <n v="4"/>
    <x v="1"/>
    <n v="0"/>
    <n v="0"/>
    <n v="0"/>
    <n v="0"/>
    <n v="0"/>
    <n v="0"/>
    <m/>
    <m/>
    <m/>
    <m/>
    <m/>
    <m/>
  </r>
  <r>
    <x v="214"/>
    <x v="4"/>
    <x v="326"/>
    <n v="3"/>
    <x v="1"/>
    <n v="0"/>
    <n v="0"/>
    <n v="0"/>
    <n v="0"/>
    <n v="0"/>
    <n v="0"/>
    <m/>
    <m/>
    <m/>
    <m/>
    <m/>
    <m/>
  </r>
  <r>
    <x v="214"/>
    <x v="1"/>
    <x v="327"/>
    <n v="1"/>
    <x v="1"/>
    <n v="0"/>
    <n v="0"/>
    <n v="0"/>
    <n v="0"/>
    <n v="0"/>
    <n v="0"/>
    <m/>
    <m/>
    <m/>
    <m/>
    <m/>
    <m/>
  </r>
  <r>
    <x v="214"/>
    <x v="2"/>
    <x v="273"/>
    <n v="13"/>
    <x v="1"/>
    <n v="0"/>
    <n v="0"/>
    <n v="0"/>
    <n v="0"/>
    <n v="0"/>
    <n v="0"/>
    <m/>
    <m/>
    <m/>
    <m/>
    <m/>
    <m/>
  </r>
  <r>
    <x v="212"/>
    <x v="6"/>
    <x v="328"/>
    <n v="13"/>
    <x v="11"/>
    <n v="0"/>
    <n v="0"/>
    <n v="0"/>
    <n v="0"/>
    <n v="0"/>
    <n v="0"/>
    <s v="V"/>
    <m/>
    <m/>
    <m/>
    <m/>
    <m/>
  </r>
  <r>
    <x v="213"/>
    <x v="6"/>
    <x v="329"/>
    <n v="1"/>
    <x v="1"/>
    <n v="0"/>
    <n v="0"/>
    <n v="0"/>
    <n v="0"/>
    <n v="0"/>
    <n v="0"/>
    <m/>
    <m/>
    <m/>
    <m/>
    <m/>
    <m/>
  </r>
  <r>
    <x v="213"/>
    <x v="6"/>
    <x v="330"/>
    <n v="13"/>
    <x v="1"/>
    <n v="0"/>
    <n v="8"/>
    <n v="0"/>
    <n v="0"/>
    <n v="0"/>
    <n v="8"/>
    <s v="V"/>
    <m/>
    <s v="V"/>
    <s v="V"/>
    <m/>
    <m/>
  </r>
  <r>
    <x v="214"/>
    <x v="6"/>
    <x v="331"/>
    <n v="12"/>
    <x v="1"/>
    <n v="0"/>
    <n v="3"/>
    <n v="0"/>
    <n v="0"/>
    <n v="0"/>
    <n v="3"/>
    <m/>
    <s v="V"/>
    <s v="V"/>
    <s v="V"/>
    <m/>
    <m/>
  </r>
  <r>
    <x v="215"/>
    <x v="5"/>
    <x v="202"/>
    <n v="13"/>
    <x v="1"/>
    <n v="0"/>
    <n v="0"/>
    <n v="0"/>
    <n v="0"/>
    <n v="0"/>
    <n v="0"/>
    <m/>
    <m/>
    <m/>
    <m/>
    <m/>
    <m/>
  </r>
  <r>
    <x v="215"/>
    <x v="2"/>
    <x v="307"/>
    <n v="11"/>
    <x v="1"/>
    <n v="0"/>
    <n v="0"/>
    <n v="0"/>
    <n v="0"/>
    <n v="0"/>
    <n v="0"/>
    <m/>
    <m/>
    <m/>
    <m/>
    <m/>
    <m/>
  </r>
  <r>
    <x v="215"/>
    <x v="2"/>
    <x v="291"/>
    <n v="13"/>
    <x v="1"/>
    <n v="0"/>
    <n v="0"/>
    <n v="0"/>
    <n v="0"/>
    <n v="0"/>
    <n v="0"/>
    <m/>
    <m/>
    <m/>
    <m/>
    <m/>
    <m/>
  </r>
  <r>
    <x v="215"/>
    <x v="0"/>
    <x v="332"/>
    <n v="13"/>
    <x v="1"/>
    <n v="0"/>
    <n v="0"/>
    <n v="0"/>
    <n v="0"/>
    <n v="0"/>
    <n v="0"/>
    <m/>
    <m/>
    <m/>
    <m/>
    <m/>
    <m/>
  </r>
  <r>
    <x v="215"/>
    <x v="1"/>
    <x v="312"/>
    <n v="13"/>
    <x v="1"/>
    <n v="0"/>
    <n v="0"/>
    <n v="0"/>
    <n v="0"/>
    <n v="0"/>
    <n v="0"/>
    <m/>
    <m/>
    <m/>
    <m/>
    <m/>
    <m/>
  </r>
  <r>
    <x v="215"/>
    <x v="3"/>
    <x v="303"/>
    <n v="1"/>
    <x v="0"/>
    <n v="0"/>
    <n v="0"/>
    <n v="0"/>
    <n v="0"/>
    <n v="0"/>
    <n v="0"/>
    <m/>
    <m/>
    <m/>
    <m/>
    <m/>
    <m/>
  </r>
  <r>
    <x v="215"/>
    <x v="6"/>
    <x v="333"/>
    <n v="13"/>
    <x v="1"/>
    <n v="0"/>
    <n v="1"/>
    <n v="0"/>
    <n v="0"/>
    <n v="0"/>
    <n v="1"/>
    <m/>
    <m/>
    <s v="V"/>
    <s v="V"/>
    <m/>
    <m/>
  </r>
  <r>
    <x v="215"/>
    <x v="6"/>
    <x v="328"/>
    <n v="13"/>
    <x v="1"/>
    <n v="0"/>
    <n v="2"/>
    <n v="0"/>
    <n v="0"/>
    <n v="0"/>
    <n v="2"/>
    <m/>
    <s v="V"/>
    <s v="V"/>
    <s v="V"/>
    <m/>
    <m/>
  </r>
  <r>
    <x v="216"/>
    <x v="0"/>
    <x v="334"/>
    <n v="13"/>
    <x v="1"/>
    <n v="0"/>
    <n v="0"/>
    <n v="0"/>
    <n v="0"/>
    <n v="0"/>
    <n v="0"/>
    <m/>
    <m/>
    <m/>
    <m/>
    <m/>
    <m/>
  </r>
  <r>
    <x v="216"/>
    <x v="0"/>
    <x v="335"/>
    <n v="13"/>
    <x v="1"/>
    <n v="0"/>
    <n v="0"/>
    <n v="0"/>
    <n v="0"/>
    <n v="0"/>
    <n v="0"/>
    <m/>
    <m/>
    <m/>
    <m/>
    <m/>
    <m/>
  </r>
  <r>
    <x v="216"/>
    <x v="0"/>
    <x v="336"/>
    <n v="13"/>
    <x v="1"/>
    <n v="0"/>
    <n v="0"/>
    <n v="0"/>
    <n v="0"/>
    <n v="0"/>
    <n v="0"/>
    <m/>
    <m/>
    <m/>
    <m/>
    <m/>
    <m/>
  </r>
  <r>
    <x v="216"/>
    <x v="2"/>
    <x v="270"/>
    <n v="13"/>
    <x v="1"/>
    <n v="0"/>
    <n v="0"/>
    <n v="0"/>
    <n v="0"/>
    <n v="0"/>
    <n v="0"/>
    <m/>
    <m/>
    <m/>
    <m/>
    <m/>
    <m/>
  </r>
  <r>
    <x v="216"/>
    <x v="4"/>
    <x v="73"/>
    <n v="5"/>
    <x v="1"/>
    <n v="0"/>
    <n v="0"/>
    <n v="0"/>
    <n v="0"/>
    <n v="0"/>
    <n v="0"/>
    <m/>
    <m/>
    <m/>
    <m/>
    <m/>
    <m/>
  </r>
  <r>
    <x v="216"/>
    <x v="1"/>
    <x v="313"/>
    <n v="13"/>
    <x v="10"/>
    <n v="0"/>
    <n v="4"/>
    <n v="4"/>
    <n v="1"/>
    <n v="0"/>
    <n v="6"/>
    <s v="V"/>
    <m/>
    <s v="V"/>
    <s v="V"/>
    <m/>
    <m/>
  </r>
  <r>
    <x v="216"/>
    <x v="2"/>
    <x v="274"/>
    <n v="13"/>
    <x v="0"/>
    <n v="0"/>
    <n v="0"/>
    <n v="0"/>
    <n v="1"/>
    <n v="0"/>
    <n v="1"/>
    <s v="V"/>
    <m/>
    <m/>
    <m/>
    <m/>
    <m/>
  </r>
  <r>
    <x v="217"/>
    <x v="1"/>
    <x v="337"/>
    <n v="4"/>
    <x v="1"/>
    <n v="0"/>
    <n v="0"/>
    <n v="0"/>
    <n v="0"/>
    <n v="0"/>
    <n v="0"/>
    <m/>
    <m/>
    <m/>
    <m/>
    <m/>
    <m/>
  </r>
  <r>
    <x v="217"/>
    <x v="2"/>
    <x v="274"/>
    <n v="12"/>
    <x v="1"/>
    <n v="0"/>
    <n v="0"/>
    <n v="0"/>
    <n v="0"/>
    <n v="0"/>
    <n v="0"/>
    <m/>
    <m/>
    <m/>
    <m/>
    <m/>
    <m/>
  </r>
  <r>
    <x v="217"/>
    <x v="2"/>
    <x v="215"/>
    <n v="13"/>
    <x v="1"/>
    <n v="0"/>
    <n v="0"/>
    <n v="0"/>
    <n v="0"/>
    <n v="0"/>
    <n v="0"/>
    <m/>
    <m/>
    <m/>
    <m/>
    <m/>
    <m/>
  </r>
  <r>
    <x v="217"/>
    <x v="2"/>
    <x v="338"/>
    <n v="1"/>
    <x v="1"/>
    <n v="0"/>
    <n v="0"/>
    <n v="0"/>
    <n v="0"/>
    <n v="0"/>
    <n v="0"/>
    <m/>
    <m/>
    <m/>
    <m/>
    <m/>
    <m/>
  </r>
  <r>
    <x v="217"/>
    <x v="3"/>
    <x v="303"/>
    <n v="1"/>
    <x v="1"/>
    <n v="0"/>
    <n v="0"/>
    <n v="0"/>
    <n v="0"/>
    <n v="0"/>
    <n v="0"/>
    <m/>
    <m/>
    <m/>
    <m/>
    <m/>
    <m/>
  </r>
  <r>
    <x v="217"/>
    <x v="4"/>
    <x v="275"/>
    <n v="2"/>
    <x v="1"/>
    <n v="0"/>
    <n v="0"/>
    <n v="0"/>
    <n v="0"/>
    <n v="0"/>
    <n v="0"/>
    <m/>
    <m/>
    <m/>
    <m/>
    <m/>
    <m/>
  </r>
  <r>
    <x v="217"/>
    <x v="1"/>
    <x v="313"/>
    <n v="9"/>
    <x v="1"/>
    <n v="0"/>
    <n v="0"/>
    <n v="0"/>
    <n v="0"/>
    <n v="0"/>
    <n v="0"/>
    <m/>
    <m/>
    <m/>
    <m/>
    <m/>
    <m/>
  </r>
  <r>
    <x v="217"/>
    <x v="1"/>
    <x v="337"/>
    <n v="4"/>
    <x v="1"/>
    <n v="0"/>
    <n v="0"/>
    <n v="0"/>
    <n v="0"/>
    <n v="0"/>
    <n v="0"/>
    <m/>
    <m/>
    <m/>
    <m/>
    <m/>
    <m/>
  </r>
  <r>
    <x v="217"/>
    <x v="1"/>
    <x v="320"/>
    <n v="13"/>
    <x v="1"/>
    <n v="0"/>
    <n v="0"/>
    <n v="0"/>
    <n v="0"/>
    <n v="0"/>
    <n v="0"/>
    <m/>
    <m/>
    <m/>
    <m/>
    <m/>
    <m/>
  </r>
  <r>
    <x v="217"/>
    <x v="1"/>
    <x v="322"/>
    <n v="13"/>
    <x v="1"/>
    <n v="0"/>
    <n v="0"/>
    <n v="0"/>
    <n v="0"/>
    <n v="0"/>
    <n v="0"/>
    <m/>
    <m/>
    <m/>
    <m/>
    <m/>
    <m/>
  </r>
  <r>
    <x v="217"/>
    <x v="1"/>
    <x v="321"/>
    <n v="13"/>
    <x v="1"/>
    <n v="0"/>
    <n v="0"/>
    <n v="0"/>
    <n v="0"/>
    <n v="0"/>
    <n v="0"/>
    <m/>
    <m/>
    <m/>
    <m/>
    <m/>
    <m/>
  </r>
  <r>
    <x v="217"/>
    <x v="1"/>
    <x v="325"/>
    <n v="13"/>
    <x v="1"/>
    <n v="0"/>
    <n v="0"/>
    <n v="0"/>
    <n v="0"/>
    <n v="0"/>
    <n v="0"/>
    <m/>
    <m/>
    <m/>
    <m/>
    <m/>
    <m/>
  </r>
  <r>
    <x v="217"/>
    <x v="6"/>
    <x v="339"/>
    <n v="4"/>
    <x v="1"/>
    <n v="0"/>
    <n v="2"/>
    <n v="0"/>
    <n v="0"/>
    <n v="0"/>
    <n v="0"/>
    <m/>
    <s v="V"/>
    <s v="V"/>
    <s v="V"/>
    <m/>
    <m/>
  </r>
  <r>
    <x v="217"/>
    <x v="6"/>
    <x v="340"/>
    <n v="3"/>
    <x v="1"/>
    <n v="0"/>
    <n v="2"/>
    <n v="0"/>
    <n v="0"/>
    <n v="0"/>
    <n v="0"/>
    <s v="V"/>
    <m/>
    <m/>
    <m/>
    <m/>
    <m/>
  </r>
  <r>
    <x v="217"/>
    <x v="6"/>
    <x v="341"/>
    <n v="12"/>
    <x v="1"/>
    <n v="0"/>
    <n v="0"/>
    <n v="0"/>
    <n v="1"/>
    <n v="0"/>
    <n v="0"/>
    <m/>
    <m/>
    <m/>
    <m/>
    <m/>
    <m/>
  </r>
  <r>
    <x v="217"/>
    <x v="6"/>
    <x v="342"/>
    <n v="1"/>
    <x v="0"/>
    <n v="0"/>
    <n v="0"/>
    <n v="0"/>
    <n v="0"/>
    <n v="0"/>
    <n v="0"/>
    <m/>
    <s v="V"/>
    <m/>
    <m/>
    <m/>
    <m/>
  </r>
  <r>
    <x v="218"/>
    <x v="0"/>
    <x v="343"/>
    <n v="13"/>
    <x v="1"/>
    <n v="0"/>
    <n v="0"/>
    <n v="0"/>
    <n v="0"/>
    <n v="0"/>
    <n v="0"/>
    <m/>
    <m/>
    <m/>
    <m/>
    <m/>
    <m/>
  </r>
  <r>
    <x v="218"/>
    <x v="2"/>
    <x v="292"/>
    <n v="13"/>
    <x v="1"/>
    <n v="0"/>
    <n v="0"/>
    <n v="0"/>
    <n v="0"/>
    <n v="0"/>
    <n v="0"/>
    <m/>
    <m/>
    <m/>
    <m/>
    <m/>
    <m/>
  </r>
  <r>
    <x v="218"/>
    <x v="2"/>
    <x v="281"/>
    <n v="9"/>
    <x v="1"/>
    <n v="0"/>
    <n v="0"/>
    <n v="0"/>
    <n v="0"/>
    <n v="0"/>
    <n v="0"/>
    <m/>
    <m/>
    <m/>
    <m/>
    <m/>
    <m/>
  </r>
  <r>
    <x v="218"/>
    <x v="5"/>
    <x v="220"/>
    <n v="12"/>
    <x v="1"/>
    <n v="0"/>
    <n v="0"/>
    <n v="0"/>
    <n v="0"/>
    <n v="0"/>
    <n v="0"/>
    <m/>
    <m/>
    <m/>
    <m/>
    <m/>
    <m/>
  </r>
  <r>
    <x v="218"/>
    <x v="1"/>
    <x v="311"/>
    <n v="13"/>
    <x v="1"/>
    <n v="0"/>
    <n v="0"/>
    <n v="0"/>
    <n v="0"/>
    <n v="0"/>
    <n v="0"/>
    <m/>
    <m/>
    <m/>
    <m/>
    <m/>
    <m/>
  </r>
  <r>
    <x v="218"/>
    <x v="4"/>
    <x v="344"/>
    <n v="13"/>
    <x v="11"/>
    <n v="0"/>
    <n v="0"/>
    <n v="0"/>
    <n v="0"/>
    <n v="0"/>
    <n v="0"/>
    <m/>
    <m/>
    <m/>
    <m/>
    <m/>
    <m/>
  </r>
  <r>
    <x v="218"/>
    <x v="6"/>
    <x v="345"/>
    <n v="12"/>
    <x v="13"/>
    <n v="0"/>
    <n v="14"/>
    <n v="0"/>
    <n v="0"/>
    <n v="0"/>
    <n v="14"/>
    <m/>
    <s v="V"/>
    <s v="V"/>
    <s v="V"/>
    <m/>
    <m/>
  </r>
  <r>
    <x v="219"/>
    <x v="2"/>
    <x v="302"/>
    <n v="12"/>
    <x v="1"/>
    <n v="0"/>
    <n v="0"/>
    <n v="0"/>
    <n v="0"/>
    <n v="0"/>
    <n v="0"/>
    <m/>
    <m/>
    <m/>
    <m/>
    <m/>
    <m/>
  </r>
  <r>
    <x v="220"/>
    <x v="2"/>
    <x v="300"/>
    <n v="5"/>
    <x v="1"/>
    <n v="0"/>
    <n v="0"/>
    <n v="0"/>
    <n v="0"/>
    <n v="0"/>
    <n v="0"/>
    <m/>
    <m/>
    <m/>
    <m/>
    <m/>
    <m/>
  </r>
  <r>
    <x v="220"/>
    <x v="3"/>
    <x v="224"/>
    <n v="1"/>
    <x v="1"/>
    <n v="0"/>
    <n v="0"/>
    <n v="0"/>
    <n v="0"/>
    <n v="0"/>
    <n v="0"/>
    <m/>
    <m/>
    <m/>
    <m/>
    <m/>
    <m/>
  </r>
  <r>
    <x v="219"/>
    <x v="2"/>
    <x v="290"/>
    <n v="13"/>
    <x v="11"/>
    <n v="0"/>
    <n v="0"/>
    <n v="0"/>
    <n v="0"/>
    <n v="0"/>
    <n v="0"/>
    <m/>
    <s v="V"/>
    <m/>
    <m/>
    <m/>
    <m/>
  </r>
  <r>
    <x v="220"/>
    <x v="3"/>
    <x v="226"/>
    <n v="10"/>
    <x v="14"/>
    <n v="0"/>
    <n v="0"/>
    <n v="0"/>
    <n v="0"/>
    <n v="0"/>
    <n v="0"/>
    <m/>
    <m/>
    <m/>
    <m/>
    <m/>
    <m/>
  </r>
  <r>
    <x v="221"/>
    <x v="3"/>
    <x v="346"/>
    <n v="12"/>
    <x v="13"/>
    <n v="0"/>
    <n v="0"/>
    <n v="0"/>
    <n v="0"/>
    <n v="0"/>
    <n v="0"/>
    <s v="V"/>
    <m/>
    <m/>
    <m/>
    <m/>
    <m/>
  </r>
  <r>
    <x v="219"/>
    <x v="6"/>
    <x v="342"/>
    <n v="1"/>
    <x v="1"/>
    <n v="0"/>
    <n v="0"/>
    <n v="0"/>
    <n v="0"/>
    <n v="0"/>
    <n v="0"/>
    <m/>
    <m/>
    <m/>
    <m/>
    <m/>
    <m/>
  </r>
  <r>
    <x v="219"/>
    <x v="6"/>
    <x v="347"/>
    <n v="7"/>
    <x v="1"/>
    <n v="0"/>
    <n v="7"/>
    <n v="0"/>
    <n v="0"/>
    <n v="0"/>
    <n v="0"/>
    <s v="V"/>
    <s v="V"/>
    <s v="V"/>
    <m/>
    <m/>
    <m/>
  </r>
  <r>
    <x v="220"/>
    <x v="6"/>
    <x v="348"/>
    <n v="1"/>
    <x v="1"/>
    <n v="0"/>
    <n v="0"/>
    <n v="0"/>
    <n v="0"/>
    <n v="0"/>
    <n v="0"/>
    <m/>
    <m/>
    <m/>
    <m/>
    <m/>
    <m/>
  </r>
  <r>
    <x v="221"/>
    <x v="6"/>
    <x v="349"/>
    <n v="7"/>
    <x v="1"/>
    <n v="0"/>
    <n v="3"/>
    <n v="0"/>
    <n v="0"/>
    <n v="0"/>
    <n v="0"/>
    <m/>
    <s v="V"/>
    <m/>
    <m/>
    <m/>
    <m/>
  </r>
  <r>
    <x v="222"/>
    <x v="2"/>
    <x v="327"/>
    <n v="1"/>
    <x v="1"/>
    <n v="0"/>
    <n v="0"/>
    <n v="0"/>
    <n v="0"/>
    <n v="0"/>
    <n v="0"/>
    <m/>
    <m/>
    <m/>
    <m/>
    <m/>
    <m/>
  </r>
  <r>
    <x v="222"/>
    <x v="2"/>
    <x v="314"/>
    <n v="4"/>
    <x v="1"/>
    <n v="0"/>
    <n v="0"/>
    <n v="0"/>
    <n v="0"/>
    <n v="0"/>
    <n v="0"/>
    <m/>
    <m/>
    <m/>
    <m/>
    <m/>
    <m/>
  </r>
  <r>
    <x v="222"/>
    <x v="4"/>
    <x v="291"/>
    <n v="13"/>
    <x v="1"/>
    <n v="0"/>
    <n v="0"/>
    <n v="0"/>
    <n v="0"/>
    <n v="0"/>
    <n v="0"/>
    <m/>
    <m/>
    <m/>
    <m/>
    <m/>
    <m/>
  </r>
  <r>
    <x v="222"/>
    <x v="4"/>
    <x v="270"/>
    <n v="13"/>
    <x v="1"/>
    <n v="0"/>
    <n v="0"/>
    <n v="0"/>
    <n v="0"/>
    <n v="0"/>
    <n v="0"/>
    <m/>
    <m/>
    <m/>
    <m/>
    <m/>
    <m/>
  </r>
  <r>
    <x v="222"/>
    <x v="4"/>
    <x v="307"/>
    <n v="11"/>
    <x v="1"/>
    <n v="0"/>
    <n v="0"/>
    <n v="0"/>
    <n v="0"/>
    <n v="0"/>
    <n v="0"/>
    <m/>
    <m/>
    <m/>
    <m/>
    <m/>
    <m/>
  </r>
  <r>
    <x v="222"/>
    <x v="4"/>
    <x v="276"/>
    <n v="13"/>
    <x v="1"/>
    <n v="0"/>
    <n v="0"/>
    <n v="0"/>
    <n v="0"/>
    <n v="0"/>
    <n v="0"/>
    <m/>
    <m/>
    <m/>
    <m/>
    <m/>
    <m/>
  </r>
  <r>
    <x v="222"/>
    <x v="4"/>
    <x v="215"/>
    <n v="13"/>
    <x v="1"/>
    <n v="0"/>
    <n v="0"/>
    <n v="0"/>
    <n v="0"/>
    <n v="0"/>
    <n v="0"/>
    <m/>
    <m/>
    <m/>
    <m/>
    <m/>
    <m/>
  </r>
  <r>
    <x v="222"/>
    <x v="4"/>
    <x v="274"/>
    <n v="13"/>
    <x v="1"/>
    <n v="0"/>
    <n v="0"/>
    <n v="0"/>
    <n v="0"/>
    <n v="0"/>
    <n v="0"/>
    <m/>
    <m/>
    <m/>
    <m/>
    <m/>
    <m/>
  </r>
  <r>
    <x v="222"/>
    <x v="4"/>
    <x v="273"/>
    <n v="13"/>
    <x v="1"/>
    <n v="0"/>
    <n v="0"/>
    <n v="0"/>
    <n v="0"/>
    <n v="0"/>
    <n v="0"/>
    <m/>
    <m/>
    <m/>
    <m/>
    <m/>
    <m/>
  </r>
  <r>
    <x v="222"/>
    <x v="2"/>
    <x v="293"/>
    <n v="13"/>
    <x v="11"/>
    <n v="0"/>
    <n v="0"/>
    <n v="0"/>
    <n v="0"/>
    <n v="0"/>
    <n v="0"/>
    <m/>
    <m/>
    <m/>
    <m/>
    <m/>
    <m/>
  </r>
  <r>
    <x v="222"/>
    <x v="2"/>
    <x v="124"/>
    <n v="12"/>
    <x v="13"/>
    <n v="0"/>
    <n v="0"/>
    <n v="0"/>
    <n v="0"/>
    <n v="0"/>
    <n v="0"/>
    <m/>
    <m/>
    <m/>
    <m/>
    <m/>
    <m/>
  </r>
  <r>
    <x v="222"/>
    <x v="2"/>
    <x v="294"/>
    <n v="13"/>
    <x v="11"/>
    <n v="0"/>
    <n v="0"/>
    <n v="0"/>
    <n v="0"/>
    <n v="0"/>
    <n v="0"/>
    <m/>
    <m/>
    <m/>
    <m/>
    <m/>
    <m/>
  </r>
  <r>
    <x v="222"/>
    <x v="2"/>
    <x v="290"/>
    <n v="13"/>
    <x v="11"/>
    <n v="0"/>
    <n v="0"/>
    <n v="0"/>
    <n v="0"/>
    <n v="0"/>
    <n v="0"/>
    <m/>
    <m/>
    <m/>
    <m/>
    <m/>
    <m/>
  </r>
  <r>
    <x v="223"/>
    <x v="0"/>
    <x v="350"/>
    <n v="13"/>
    <x v="1"/>
    <n v="0"/>
    <n v="0"/>
    <n v="0"/>
    <n v="0"/>
    <n v="0"/>
    <n v="0"/>
    <m/>
    <m/>
    <m/>
    <m/>
    <m/>
    <m/>
  </r>
  <r>
    <x v="223"/>
    <x v="0"/>
    <x v="351"/>
    <n v="13"/>
    <x v="1"/>
    <n v="0"/>
    <n v="0"/>
    <n v="0"/>
    <n v="0"/>
    <n v="0"/>
    <n v="0"/>
    <m/>
    <m/>
    <m/>
    <m/>
    <m/>
    <m/>
  </r>
  <r>
    <x v="223"/>
    <x v="2"/>
    <x v="312"/>
    <n v="8"/>
    <x v="1"/>
    <n v="0"/>
    <n v="0"/>
    <n v="0"/>
    <n v="0"/>
    <n v="0"/>
    <n v="0"/>
    <m/>
    <m/>
    <m/>
    <m/>
    <m/>
    <m/>
  </r>
  <r>
    <x v="223"/>
    <x v="2"/>
    <x v="293"/>
    <n v="13"/>
    <x v="1"/>
    <n v="0"/>
    <n v="0"/>
    <n v="0"/>
    <n v="0"/>
    <n v="0"/>
    <n v="0"/>
    <m/>
    <m/>
    <m/>
    <m/>
    <m/>
    <m/>
  </r>
  <r>
    <x v="223"/>
    <x v="3"/>
    <x v="346"/>
    <n v="12"/>
    <x v="1"/>
    <n v="0"/>
    <n v="0"/>
    <n v="0"/>
    <n v="0"/>
    <n v="0"/>
    <n v="0"/>
    <m/>
    <m/>
    <m/>
    <m/>
    <m/>
    <m/>
  </r>
  <r>
    <x v="223"/>
    <x v="1"/>
    <x v="332"/>
    <n v="13"/>
    <x v="1"/>
    <n v="0"/>
    <n v="0"/>
    <n v="0"/>
    <n v="0"/>
    <n v="0"/>
    <n v="0"/>
    <m/>
    <m/>
    <m/>
    <m/>
    <m/>
    <m/>
  </r>
  <r>
    <x v="223"/>
    <x v="0"/>
    <x v="352"/>
    <n v="13"/>
    <x v="11"/>
    <n v="0"/>
    <n v="0"/>
    <n v="0"/>
    <n v="0"/>
    <n v="0"/>
    <n v="0"/>
    <m/>
    <m/>
    <m/>
    <m/>
    <m/>
    <m/>
  </r>
  <r>
    <x v="223"/>
    <x v="0"/>
    <x v="353"/>
    <n v="13"/>
    <x v="11"/>
    <n v="0"/>
    <n v="0"/>
    <n v="0"/>
    <n v="0"/>
    <n v="0"/>
    <n v="0"/>
    <m/>
    <m/>
    <m/>
    <m/>
    <m/>
    <m/>
  </r>
  <r>
    <x v="223"/>
    <x v="0"/>
    <x v="354"/>
    <n v="13"/>
    <x v="11"/>
    <n v="0"/>
    <n v="0"/>
    <n v="0"/>
    <n v="0"/>
    <n v="0"/>
    <n v="0"/>
    <m/>
    <m/>
    <m/>
    <m/>
    <m/>
    <m/>
  </r>
  <r>
    <x v="223"/>
    <x v="6"/>
    <x v="344"/>
    <n v="12"/>
    <x v="1"/>
    <n v="0"/>
    <n v="9"/>
    <n v="0"/>
    <n v="3"/>
    <n v="0"/>
    <n v="12"/>
    <s v="V"/>
    <m/>
    <s v="V"/>
    <s v="V"/>
    <m/>
    <m/>
  </r>
  <r>
    <x v="223"/>
    <x v="6"/>
    <x v="355"/>
    <n v="1"/>
    <x v="1"/>
    <n v="0"/>
    <n v="0"/>
    <n v="0"/>
    <n v="0"/>
    <n v="0"/>
    <n v="0"/>
    <m/>
    <m/>
    <m/>
    <m/>
    <m/>
    <m/>
  </r>
  <r>
    <x v="223"/>
    <x v="6"/>
    <x v="356"/>
    <n v="6"/>
    <x v="1"/>
    <n v="0"/>
    <n v="0"/>
    <n v="0"/>
    <n v="0"/>
    <n v="0"/>
    <n v="0"/>
    <m/>
    <m/>
    <m/>
    <m/>
    <m/>
    <m/>
  </r>
  <r>
    <x v="223"/>
    <x v="6"/>
    <x v="357"/>
    <n v="13"/>
    <x v="2"/>
    <n v="0"/>
    <n v="17"/>
    <n v="0"/>
    <n v="0"/>
    <n v="0"/>
    <n v="17"/>
    <s v="V"/>
    <s v="V"/>
    <s v="V"/>
    <s v="V"/>
    <m/>
    <m/>
  </r>
  <r>
    <x v="223"/>
    <x v="6"/>
    <x v="358"/>
    <n v="4"/>
    <x v="10"/>
    <n v="0"/>
    <n v="0"/>
    <n v="0"/>
    <n v="0"/>
    <n v="0"/>
    <n v="0"/>
    <m/>
    <m/>
    <m/>
    <m/>
    <m/>
    <m/>
  </r>
  <r>
    <x v="224"/>
    <x v="2"/>
    <x v="290"/>
    <n v="13"/>
    <x v="1"/>
    <n v="0"/>
    <n v="0"/>
    <n v="0"/>
    <n v="0"/>
    <n v="0"/>
    <n v="0"/>
    <m/>
    <m/>
    <m/>
    <m/>
    <m/>
    <m/>
  </r>
  <r>
    <x v="224"/>
    <x v="2"/>
    <x v="294"/>
    <n v="13"/>
    <x v="1"/>
    <n v="0"/>
    <n v="0"/>
    <n v="0"/>
    <n v="0"/>
    <n v="0"/>
    <n v="0"/>
    <m/>
    <m/>
    <m/>
    <m/>
    <m/>
    <m/>
  </r>
  <r>
    <x v="224"/>
    <x v="2"/>
    <x v="278"/>
    <n v="13"/>
    <x v="1"/>
    <n v="0"/>
    <n v="0"/>
    <n v="0"/>
    <n v="0"/>
    <n v="0"/>
    <n v="0"/>
    <m/>
    <m/>
    <m/>
    <m/>
    <m/>
    <m/>
  </r>
  <r>
    <x v="224"/>
    <x v="5"/>
    <x v="210"/>
    <n v="13"/>
    <x v="1"/>
    <n v="0"/>
    <n v="0"/>
    <n v="0"/>
    <n v="0"/>
    <n v="0"/>
    <n v="0"/>
    <m/>
    <m/>
    <m/>
    <m/>
    <m/>
    <m/>
  </r>
  <r>
    <x v="224"/>
    <x v="6"/>
    <x v="359"/>
    <n v="13"/>
    <x v="1"/>
    <n v="0"/>
    <n v="8"/>
    <n v="0"/>
    <n v="0"/>
    <n v="0"/>
    <n v="0"/>
    <s v="V"/>
    <s v="V"/>
    <m/>
    <m/>
    <m/>
    <m/>
  </r>
  <r>
    <x v="224"/>
    <x v="6"/>
    <x v="360"/>
    <n v="13"/>
    <x v="1"/>
    <n v="0"/>
    <n v="7"/>
    <n v="0"/>
    <n v="0"/>
    <n v="0"/>
    <n v="0"/>
    <s v="V"/>
    <s v="V"/>
    <m/>
    <m/>
    <m/>
    <m/>
  </r>
  <r>
    <x v="224"/>
    <x v="6"/>
    <x v="361"/>
    <n v="8"/>
    <x v="1"/>
    <n v="0"/>
    <n v="4"/>
    <n v="0"/>
    <n v="0"/>
    <n v="0"/>
    <n v="0"/>
    <s v="V"/>
    <s v="V"/>
    <m/>
    <m/>
    <m/>
    <m/>
  </r>
  <r>
    <x v="225"/>
    <x v="0"/>
    <x v="353"/>
    <n v="13"/>
    <x v="1"/>
    <n v="0"/>
    <n v="0"/>
    <n v="0"/>
    <n v="0"/>
    <n v="0"/>
    <n v="0"/>
    <m/>
    <m/>
    <m/>
    <m/>
    <m/>
    <m/>
  </r>
  <r>
    <x v="225"/>
    <x v="0"/>
    <x v="362"/>
    <n v="13"/>
    <x v="1"/>
    <n v="0"/>
    <n v="0"/>
    <n v="0"/>
    <n v="0"/>
    <n v="0"/>
    <n v="0"/>
    <m/>
    <m/>
    <m/>
    <m/>
    <m/>
    <m/>
  </r>
  <r>
    <x v="225"/>
    <x v="3"/>
    <x v="226"/>
    <n v="10"/>
    <x v="1"/>
    <n v="0"/>
    <n v="0"/>
    <n v="0"/>
    <n v="0"/>
    <n v="0"/>
    <n v="0"/>
    <m/>
    <m/>
    <m/>
    <m/>
    <m/>
    <m/>
  </r>
  <r>
    <x v="225"/>
    <x v="5"/>
    <x v="303"/>
    <n v="1"/>
    <x v="1"/>
    <n v="0"/>
    <n v="0"/>
    <n v="0"/>
    <n v="0"/>
    <n v="0"/>
    <n v="0"/>
    <m/>
    <m/>
    <m/>
    <m/>
    <m/>
    <m/>
  </r>
  <r>
    <x v="225"/>
    <x v="1"/>
    <x v="336"/>
    <n v="13"/>
    <x v="1"/>
    <n v="0"/>
    <n v="0"/>
    <n v="0"/>
    <n v="0"/>
    <n v="0"/>
    <n v="0"/>
    <m/>
    <m/>
    <m/>
    <m/>
    <m/>
    <m/>
  </r>
  <r>
    <x v="225"/>
    <x v="1"/>
    <x v="335"/>
    <n v="13"/>
    <x v="1"/>
    <n v="0"/>
    <n v="0"/>
    <n v="0"/>
    <n v="0"/>
    <n v="0"/>
    <n v="0"/>
    <m/>
    <m/>
    <m/>
    <m/>
    <m/>
    <m/>
  </r>
  <r>
    <x v="225"/>
    <x v="4"/>
    <x v="281"/>
    <n v="9"/>
    <x v="1"/>
    <n v="0"/>
    <n v="0"/>
    <n v="0"/>
    <n v="0"/>
    <n v="0"/>
    <n v="0"/>
    <m/>
    <m/>
    <m/>
    <m/>
    <m/>
    <m/>
  </r>
  <r>
    <x v="225"/>
    <x v="4"/>
    <x v="292"/>
    <n v="13"/>
    <x v="1"/>
    <n v="0"/>
    <n v="0"/>
    <n v="0"/>
    <n v="0"/>
    <n v="0"/>
    <n v="0"/>
    <m/>
    <m/>
    <m/>
    <m/>
    <m/>
    <m/>
  </r>
  <r>
    <x v="226"/>
    <x v="0"/>
    <x v="353"/>
    <n v="13"/>
    <x v="1"/>
    <n v="0"/>
    <n v="0"/>
    <n v="0"/>
    <n v="0"/>
    <n v="0"/>
    <n v="0"/>
    <m/>
    <m/>
    <m/>
    <m/>
    <m/>
    <m/>
  </r>
  <r>
    <x v="226"/>
    <x v="3"/>
    <x v="303"/>
    <n v="1"/>
    <x v="1"/>
    <n v="0"/>
    <n v="0"/>
    <n v="0"/>
    <n v="0"/>
    <n v="0"/>
    <n v="0"/>
    <m/>
    <m/>
    <m/>
    <m/>
    <m/>
    <m/>
  </r>
  <r>
    <x v="226"/>
    <x v="1"/>
    <x v="335"/>
    <n v="13"/>
    <x v="1"/>
    <n v="0"/>
    <n v="0"/>
    <n v="0"/>
    <n v="0"/>
    <n v="0"/>
    <n v="0"/>
    <m/>
    <m/>
    <m/>
    <m/>
    <m/>
    <m/>
  </r>
  <r>
    <x v="226"/>
    <x v="0"/>
    <x v="362"/>
    <n v="13"/>
    <x v="1"/>
    <n v="0"/>
    <n v="0"/>
    <n v="0"/>
    <n v="0"/>
    <n v="0"/>
    <n v="0"/>
    <m/>
    <m/>
    <m/>
    <m/>
    <m/>
    <m/>
  </r>
  <r>
    <x v="226"/>
    <x v="0"/>
    <x v="363"/>
    <n v="13"/>
    <x v="1"/>
    <n v="0"/>
    <n v="0"/>
    <n v="0"/>
    <n v="0"/>
    <n v="0"/>
    <n v="0"/>
    <m/>
    <m/>
    <m/>
    <m/>
    <m/>
    <m/>
  </r>
  <r>
    <x v="226"/>
    <x v="0"/>
    <x v="364"/>
    <n v="13"/>
    <x v="1"/>
    <n v="0"/>
    <n v="0"/>
    <n v="0"/>
    <n v="0"/>
    <n v="0"/>
    <n v="0"/>
    <m/>
    <m/>
    <m/>
    <m/>
    <m/>
    <m/>
  </r>
  <r>
    <x v="226"/>
    <x v="6"/>
    <x v="365"/>
    <n v="13"/>
    <x v="11"/>
    <n v="0"/>
    <n v="27"/>
    <n v="0"/>
    <n v="0"/>
    <n v="0"/>
    <n v="27"/>
    <s v="V"/>
    <s v="V"/>
    <m/>
    <m/>
    <m/>
    <m/>
  </r>
  <r>
    <x v="226"/>
    <x v="6"/>
    <x v="358"/>
    <n v="4"/>
    <x v="10"/>
    <n v="0"/>
    <n v="9"/>
    <n v="0"/>
    <n v="0"/>
    <n v="0"/>
    <n v="9"/>
    <s v="V"/>
    <s v="V"/>
    <m/>
    <m/>
    <m/>
    <m/>
  </r>
  <r>
    <x v="227"/>
    <x v="0"/>
    <x v="352"/>
    <n v="13"/>
    <x v="1"/>
    <n v="0"/>
    <n v="0"/>
    <n v="0"/>
    <n v="0"/>
    <n v="0"/>
    <n v="0"/>
    <m/>
    <m/>
    <m/>
    <m/>
    <m/>
    <m/>
  </r>
  <r>
    <x v="227"/>
    <x v="2"/>
    <x v="311"/>
    <n v="13"/>
    <x v="1"/>
    <n v="0"/>
    <n v="0"/>
    <n v="0"/>
    <n v="0"/>
    <n v="0"/>
    <n v="0"/>
    <m/>
    <m/>
    <m/>
    <m/>
    <m/>
    <m/>
  </r>
  <r>
    <x v="227"/>
    <x v="6"/>
    <x v="366"/>
    <n v="13"/>
    <x v="14"/>
    <n v="0"/>
    <n v="27"/>
    <n v="0"/>
    <n v="0"/>
    <n v="0"/>
    <n v="27"/>
    <s v="V"/>
    <s v="V"/>
    <m/>
    <m/>
    <m/>
    <m/>
  </r>
  <r>
    <x v="227"/>
    <x v="6"/>
    <x v="367"/>
    <n v="7"/>
    <x v="1"/>
    <n v="1"/>
    <n v="2"/>
    <n v="0"/>
    <n v="0"/>
    <n v="0"/>
    <n v="0"/>
    <s v="V"/>
    <m/>
    <m/>
    <m/>
    <m/>
    <m/>
  </r>
  <r>
    <x v="228"/>
    <x v="1"/>
    <x v="332"/>
    <n v="13"/>
    <x v="1"/>
    <n v="0"/>
    <n v="0"/>
    <n v="0"/>
    <n v="0"/>
    <n v="0"/>
    <n v="0"/>
    <m/>
    <m/>
    <m/>
    <m/>
    <m/>
    <m/>
  </r>
  <r>
    <x v="228"/>
    <x v="2"/>
    <x v="321"/>
    <n v="13"/>
    <x v="1"/>
    <n v="0"/>
    <n v="0"/>
    <n v="0"/>
    <n v="0"/>
    <n v="0"/>
    <n v="0"/>
    <m/>
    <m/>
    <m/>
    <m/>
    <m/>
    <m/>
  </r>
  <r>
    <x v="228"/>
    <x v="2"/>
    <x v="322"/>
    <n v="13"/>
    <x v="1"/>
    <n v="0"/>
    <n v="0"/>
    <n v="0"/>
    <n v="0"/>
    <n v="0"/>
    <n v="0"/>
    <m/>
    <m/>
    <m/>
    <m/>
    <m/>
    <m/>
  </r>
  <r>
    <x v="229"/>
    <x v="3"/>
    <x v="291"/>
    <n v="2"/>
    <x v="1"/>
    <n v="0"/>
    <n v="0"/>
    <n v="0"/>
    <n v="0"/>
    <n v="0"/>
    <n v="0"/>
    <m/>
    <m/>
    <m/>
    <m/>
    <m/>
    <m/>
  </r>
  <r>
    <x v="229"/>
    <x v="3"/>
    <x v="307"/>
    <n v="11"/>
    <x v="1"/>
    <n v="0"/>
    <n v="0"/>
    <n v="0"/>
    <n v="0"/>
    <n v="0"/>
    <n v="0"/>
    <m/>
    <m/>
    <m/>
    <m/>
    <m/>
    <m/>
  </r>
  <r>
    <x v="229"/>
    <x v="3"/>
    <x v="215"/>
    <n v="13"/>
    <x v="1"/>
    <n v="0"/>
    <n v="0"/>
    <n v="0"/>
    <n v="0"/>
    <n v="0"/>
    <n v="0"/>
    <m/>
    <m/>
    <m/>
    <m/>
    <m/>
    <m/>
  </r>
  <r>
    <x v="229"/>
    <x v="3"/>
    <x v="270"/>
    <n v="13"/>
    <x v="1"/>
    <n v="0"/>
    <n v="0"/>
    <n v="0"/>
    <n v="0"/>
    <n v="0"/>
    <n v="0"/>
    <m/>
    <m/>
    <m/>
    <m/>
    <m/>
    <m/>
  </r>
  <r>
    <x v="229"/>
    <x v="3"/>
    <x v="276"/>
    <n v="13"/>
    <x v="1"/>
    <n v="0"/>
    <n v="0"/>
    <n v="0"/>
    <n v="0"/>
    <n v="0"/>
    <n v="0"/>
    <m/>
    <m/>
    <m/>
    <m/>
    <m/>
    <m/>
  </r>
  <r>
    <x v="229"/>
    <x v="4"/>
    <x v="300"/>
    <n v="5"/>
    <x v="1"/>
    <n v="0"/>
    <n v="0"/>
    <n v="0"/>
    <n v="0"/>
    <n v="0"/>
    <n v="0"/>
    <m/>
    <m/>
    <m/>
    <m/>
    <m/>
    <m/>
  </r>
  <r>
    <x v="229"/>
    <x v="4"/>
    <x v="302"/>
    <n v="13"/>
    <x v="1"/>
    <n v="0"/>
    <n v="0"/>
    <n v="0"/>
    <n v="0"/>
    <n v="0"/>
    <n v="0"/>
    <m/>
    <m/>
    <m/>
    <m/>
    <m/>
    <m/>
  </r>
  <r>
    <x v="229"/>
    <x v="2"/>
    <x v="368"/>
    <n v="5"/>
    <x v="1"/>
    <n v="0"/>
    <n v="0"/>
    <n v="0"/>
    <n v="0"/>
    <n v="0"/>
    <n v="0"/>
    <m/>
    <m/>
    <m/>
    <m/>
    <m/>
    <m/>
  </r>
  <r>
    <x v="229"/>
    <x v="3"/>
    <x v="275"/>
    <n v="2"/>
    <x v="1"/>
    <n v="0"/>
    <n v="0"/>
    <n v="0"/>
    <n v="0"/>
    <n v="0"/>
    <n v="0"/>
    <m/>
    <m/>
    <m/>
    <m/>
    <m/>
    <m/>
  </r>
  <r>
    <x v="229"/>
    <x v="6"/>
    <x v="369"/>
    <n v="13"/>
    <x v="1"/>
    <n v="0"/>
    <n v="4"/>
    <n v="0"/>
    <n v="0"/>
    <n v="0"/>
    <n v="0"/>
    <s v="V"/>
    <m/>
    <m/>
    <m/>
    <m/>
    <m/>
  </r>
  <r>
    <x v="229"/>
    <x v="6"/>
    <x v="365"/>
    <n v="13"/>
    <x v="1"/>
    <n v="0"/>
    <n v="3"/>
    <n v="0"/>
    <n v="0"/>
    <n v="0"/>
    <n v="0"/>
    <s v="V"/>
    <m/>
    <m/>
    <m/>
    <m/>
    <m/>
  </r>
  <r>
    <x v="229"/>
    <x v="6"/>
    <x v="370"/>
    <n v="10"/>
    <x v="1"/>
    <n v="0"/>
    <n v="3"/>
    <n v="0"/>
    <n v="0"/>
    <n v="0"/>
    <n v="0"/>
    <s v="V"/>
    <m/>
    <m/>
    <m/>
    <m/>
    <m/>
  </r>
  <r>
    <x v="229"/>
    <x v="6"/>
    <x v="371"/>
    <n v="7"/>
    <x v="1"/>
    <n v="0"/>
    <n v="2"/>
    <n v="0"/>
    <n v="0"/>
    <n v="0"/>
    <n v="0"/>
    <s v="V"/>
    <m/>
    <m/>
    <m/>
    <m/>
    <m/>
  </r>
  <r>
    <x v="230"/>
    <x v="0"/>
    <x v="372"/>
    <n v="13"/>
    <x v="1"/>
    <n v="0"/>
    <n v="0"/>
    <n v="0"/>
    <n v="0"/>
    <n v="0"/>
    <n v="0"/>
    <m/>
    <m/>
    <m/>
    <m/>
    <m/>
    <m/>
  </r>
  <r>
    <x v="230"/>
    <x v="0"/>
    <x v="354"/>
    <n v="13"/>
    <x v="1"/>
    <n v="0"/>
    <n v="0"/>
    <n v="0"/>
    <n v="0"/>
    <n v="0"/>
    <n v="0"/>
    <m/>
    <m/>
    <m/>
    <m/>
    <m/>
    <m/>
  </r>
  <r>
    <x v="230"/>
    <x v="0"/>
    <x v="373"/>
    <n v="13"/>
    <x v="1"/>
    <n v="0"/>
    <n v="0"/>
    <n v="0"/>
    <n v="0"/>
    <n v="0"/>
    <n v="0"/>
    <m/>
    <m/>
    <m/>
    <m/>
    <m/>
    <m/>
  </r>
  <r>
    <x v="230"/>
    <x v="0"/>
    <x v="374"/>
    <n v="13"/>
    <x v="1"/>
    <n v="0"/>
    <n v="0"/>
    <n v="0"/>
    <n v="0"/>
    <n v="0"/>
    <n v="0"/>
    <m/>
    <m/>
    <m/>
    <m/>
    <m/>
    <m/>
  </r>
  <r>
    <x v="230"/>
    <x v="1"/>
    <x v="343"/>
    <n v="13"/>
    <x v="1"/>
    <n v="0"/>
    <n v="0"/>
    <n v="0"/>
    <n v="0"/>
    <n v="0"/>
    <n v="0"/>
    <m/>
    <m/>
    <m/>
    <m/>
    <m/>
    <m/>
  </r>
  <r>
    <x v="230"/>
    <x v="1"/>
    <x v="334"/>
    <n v="13"/>
    <x v="1"/>
    <n v="0"/>
    <n v="0"/>
    <n v="0"/>
    <n v="0"/>
    <n v="0"/>
    <n v="0"/>
    <m/>
    <m/>
    <m/>
    <m/>
    <m/>
    <m/>
  </r>
  <r>
    <x v="230"/>
    <x v="2"/>
    <x v="337"/>
    <n v="4"/>
    <x v="1"/>
    <n v="0"/>
    <n v="0"/>
    <n v="0"/>
    <n v="0"/>
    <n v="0"/>
    <n v="0"/>
    <m/>
    <m/>
    <m/>
    <m/>
    <m/>
    <m/>
  </r>
  <r>
    <x v="230"/>
    <x v="4"/>
    <x v="314"/>
    <n v="4"/>
    <x v="1"/>
    <n v="0"/>
    <n v="0"/>
    <n v="0"/>
    <n v="0"/>
    <n v="0"/>
    <n v="0"/>
    <m/>
    <m/>
    <m/>
    <m/>
    <m/>
    <m/>
  </r>
  <r>
    <x v="230"/>
    <x v="3"/>
    <x v="375"/>
    <n v="11"/>
    <x v="1"/>
    <n v="0"/>
    <n v="0"/>
    <n v="0"/>
    <n v="0"/>
    <n v="0"/>
    <n v="0"/>
    <m/>
    <m/>
    <m/>
    <m/>
    <m/>
    <m/>
  </r>
  <r>
    <x v="230"/>
    <x v="3"/>
    <x v="274"/>
    <n v="13"/>
    <x v="1"/>
    <n v="0"/>
    <n v="0"/>
    <n v="0"/>
    <n v="0"/>
    <n v="0"/>
    <n v="0"/>
    <m/>
    <m/>
    <m/>
    <m/>
    <m/>
    <m/>
  </r>
  <r>
    <x v="230"/>
    <x v="3"/>
    <x v="273"/>
    <n v="13"/>
    <x v="1"/>
    <n v="0"/>
    <n v="0"/>
    <n v="0"/>
    <n v="0"/>
    <n v="0"/>
    <n v="0"/>
    <m/>
    <m/>
    <m/>
    <m/>
    <m/>
    <m/>
  </r>
  <r>
    <x v="230"/>
    <x v="5"/>
    <x v="224"/>
    <n v="1"/>
    <x v="1"/>
    <n v="0"/>
    <n v="0"/>
    <n v="0"/>
    <n v="0"/>
    <n v="0"/>
    <n v="0"/>
    <m/>
    <m/>
    <m/>
    <m/>
    <m/>
    <m/>
  </r>
  <r>
    <x v="230"/>
    <x v="6"/>
    <x v="376"/>
    <n v="12"/>
    <x v="9"/>
    <n v="0"/>
    <n v="23"/>
    <n v="0"/>
    <n v="0"/>
    <n v="0"/>
    <n v="23"/>
    <s v="V"/>
    <s v="V"/>
    <m/>
    <m/>
    <m/>
    <m/>
  </r>
  <r>
    <x v="230"/>
    <x v="6"/>
    <x v="377"/>
    <n v="7"/>
    <x v="10"/>
    <n v="0"/>
    <n v="22"/>
    <n v="0"/>
    <n v="0"/>
    <n v="0"/>
    <n v="22"/>
    <s v="V"/>
    <s v="V"/>
    <m/>
    <m/>
    <m/>
    <m/>
  </r>
  <r>
    <x v="231"/>
    <x v="2"/>
    <x v="320"/>
    <n v="13"/>
    <x v="1"/>
    <n v="0"/>
    <n v="0"/>
    <n v="0"/>
    <n v="0"/>
    <n v="0"/>
    <n v="0"/>
    <m/>
    <m/>
    <m/>
    <m/>
    <m/>
    <m/>
  </r>
  <r>
    <x v="231"/>
    <x v="5"/>
    <x v="226"/>
    <n v="8"/>
    <x v="1"/>
    <n v="0"/>
    <n v="0"/>
    <n v="0"/>
    <n v="0"/>
    <n v="0"/>
    <n v="0"/>
    <m/>
    <m/>
    <m/>
    <m/>
    <m/>
    <m/>
  </r>
  <r>
    <x v="231"/>
    <x v="5"/>
    <x v="378"/>
    <n v="5"/>
    <x v="1"/>
    <n v="0"/>
    <n v="0"/>
    <n v="0"/>
    <n v="0"/>
    <n v="0"/>
    <n v="0"/>
    <m/>
    <m/>
    <m/>
    <m/>
    <m/>
    <m/>
  </r>
  <r>
    <x v="232"/>
    <x v="3"/>
    <x v="281"/>
    <n v="9"/>
    <x v="1"/>
    <n v="0"/>
    <n v="0"/>
    <n v="0"/>
    <n v="0"/>
    <n v="0"/>
    <n v="0"/>
    <m/>
    <m/>
    <m/>
    <m/>
    <m/>
    <m/>
  </r>
  <r>
    <x v="232"/>
    <x v="3"/>
    <x v="292"/>
    <n v="13"/>
    <x v="1"/>
    <n v="0"/>
    <n v="0"/>
    <n v="0"/>
    <n v="0"/>
    <n v="0"/>
    <n v="0"/>
    <m/>
    <m/>
    <m/>
    <m/>
    <m/>
    <m/>
  </r>
  <r>
    <x v="233"/>
    <x v="6"/>
    <x v="358"/>
    <n v="3"/>
    <x v="1"/>
    <n v="0"/>
    <n v="3"/>
    <n v="0"/>
    <n v="0"/>
    <n v="0"/>
    <n v="3"/>
    <s v="V"/>
    <s v="V"/>
    <m/>
    <m/>
    <m/>
    <m/>
  </r>
  <r>
    <x v="233"/>
    <x v="6"/>
    <x v="379"/>
    <n v="4"/>
    <x v="1"/>
    <n v="0"/>
    <n v="1"/>
    <n v="0"/>
    <n v="0"/>
    <n v="0"/>
    <n v="1"/>
    <s v="V"/>
    <s v="V"/>
    <m/>
    <m/>
    <m/>
    <m/>
  </r>
  <r>
    <x v="233"/>
    <x v="6"/>
    <x v="380"/>
    <n v="9"/>
    <x v="1"/>
    <n v="0"/>
    <n v="0"/>
    <n v="0"/>
    <n v="0"/>
    <n v="0"/>
    <n v="0"/>
    <s v="V"/>
    <s v="V"/>
    <m/>
    <m/>
    <m/>
    <m/>
  </r>
  <r>
    <x v="233"/>
    <x v="6"/>
    <x v="381"/>
    <n v="5"/>
    <x v="1"/>
    <n v="0"/>
    <n v="2"/>
    <n v="0"/>
    <n v="0"/>
    <n v="0"/>
    <n v="2"/>
    <s v="V"/>
    <s v="V"/>
    <m/>
    <m/>
    <m/>
    <m/>
  </r>
  <r>
    <x v="234"/>
    <x v="5"/>
    <x v="291"/>
    <n v="2"/>
    <x v="1"/>
    <n v="0"/>
    <n v="0"/>
    <n v="0"/>
    <n v="0"/>
    <n v="0"/>
    <n v="0"/>
    <m/>
    <m/>
    <m/>
    <m/>
    <m/>
    <m/>
  </r>
  <r>
    <x v="234"/>
    <x v="5"/>
    <x v="276"/>
    <n v="13"/>
    <x v="1"/>
    <n v="0"/>
    <n v="0"/>
    <n v="0"/>
    <n v="0"/>
    <n v="0"/>
    <n v="0"/>
    <m/>
    <m/>
    <m/>
    <m/>
    <m/>
    <m/>
  </r>
  <r>
    <x v="234"/>
    <x v="4"/>
    <x v="290"/>
    <n v="13"/>
    <x v="1"/>
    <n v="0"/>
    <n v="0"/>
    <n v="0"/>
    <n v="0"/>
    <n v="0"/>
    <n v="0"/>
    <m/>
    <m/>
    <m/>
    <m/>
    <m/>
    <m/>
  </r>
  <r>
    <x v="234"/>
    <x v="4"/>
    <x v="294"/>
    <n v="13"/>
    <x v="1"/>
    <n v="0"/>
    <n v="0"/>
    <n v="0"/>
    <n v="0"/>
    <n v="0"/>
    <n v="0"/>
    <m/>
    <m/>
    <m/>
    <m/>
    <m/>
    <m/>
  </r>
  <r>
    <x v="234"/>
    <x v="4"/>
    <x v="293"/>
    <n v="13"/>
    <x v="1"/>
    <n v="0"/>
    <n v="0"/>
    <n v="0"/>
    <n v="0"/>
    <n v="0"/>
    <n v="0"/>
    <m/>
    <m/>
    <m/>
    <m/>
    <m/>
    <m/>
  </r>
  <r>
    <x v="234"/>
    <x v="4"/>
    <x v="312"/>
    <n v="8"/>
    <x v="1"/>
    <n v="0"/>
    <n v="0"/>
    <n v="0"/>
    <n v="0"/>
    <n v="0"/>
    <n v="0"/>
    <m/>
    <m/>
    <m/>
    <m/>
    <m/>
    <m/>
  </r>
  <r>
    <x v="234"/>
    <x v="1"/>
    <x v="350"/>
    <n v="13"/>
    <x v="1"/>
    <n v="0"/>
    <n v="0"/>
    <n v="0"/>
    <n v="0"/>
    <n v="0"/>
    <n v="0"/>
    <m/>
    <m/>
    <m/>
    <m/>
    <m/>
    <m/>
  </r>
  <r>
    <x v="234"/>
    <x v="6"/>
    <x v="382"/>
    <n v="11"/>
    <x v="1"/>
    <n v="0"/>
    <n v="8"/>
    <n v="0"/>
    <n v="0"/>
    <n v="0"/>
    <n v="0"/>
    <s v="V"/>
    <s v="V"/>
    <m/>
    <m/>
    <m/>
    <m/>
  </r>
  <r>
    <x v="234"/>
    <x v="6"/>
    <x v="383"/>
    <n v="1"/>
    <x v="1"/>
    <n v="0"/>
    <n v="0"/>
    <n v="0"/>
    <n v="0"/>
    <n v="0"/>
    <n v="0"/>
    <m/>
    <m/>
    <m/>
    <m/>
    <m/>
    <m/>
  </r>
  <r>
    <x v="234"/>
    <x v="6"/>
    <x v="384"/>
    <n v="6"/>
    <x v="10"/>
    <n v="0"/>
    <n v="8"/>
    <n v="1"/>
    <n v="0"/>
    <n v="0"/>
    <n v="0"/>
    <s v="V"/>
    <m/>
    <m/>
    <m/>
    <m/>
    <m/>
  </r>
  <r>
    <x v="235"/>
    <x v="5"/>
    <x v="375"/>
    <n v="11"/>
    <x v="1"/>
    <n v="0"/>
    <n v="0"/>
    <n v="0"/>
    <n v="0"/>
    <n v="0"/>
    <n v="0"/>
    <m/>
    <m/>
    <m/>
    <m/>
    <m/>
    <m/>
  </r>
  <r>
    <x v="235"/>
    <x v="5"/>
    <x v="275"/>
    <n v="13"/>
    <x v="1"/>
    <n v="0"/>
    <n v="0"/>
    <n v="0"/>
    <n v="0"/>
    <n v="0"/>
    <n v="0"/>
    <m/>
    <m/>
    <m/>
    <m/>
    <m/>
    <m/>
  </r>
  <r>
    <x v="235"/>
    <x v="5"/>
    <x v="270"/>
    <n v="13"/>
    <x v="1"/>
    <n v="0"/>
    <n v="0"/>
    <n v="0"/>
    <n v="0"/>
    <n v="0"/>
    <n v="0"/>
    <m/>
    <m/>
    <m/>
    <m/>
    <m/>
    <m/>
  </r>
  <r>
    <x v="235"/>
    <x v="5"/>
    <x v="215"/>
    <n v="13"/>
    <x v="1"/>
    <n v="0"/>
    <n v="0"/>
    <n v="0"/>
    <n v="0"/>
    <n v="0"/>
    <n v="0"/>
    <m/>
    <m/>
    <m/>
    <m/>
    <m/>
    <m/>
  </r>
  <r>
    <x v="235"/>
    <x v="5"/>
    <x v="346"/>
    <n v="12"/>
    <x v="1"/>
    <n v="0"/>
    <n v="0"/>
    <n v="0"/>
    <n v="0"/>
    <n v="0"/>
    <n v="0"/>
    <m/>
    <m/>
    <m/>
    <m/>
    <m/>
    <m/>
  </r>
  <r>
    <x v="236"/>
    <x v="3"/>
    <x v="302"/>
    <n v="13"/>
    <x v="1"/>
    <n v="0"/>
    <n v="0"/>
    <n v="0"/>
    <n v="0"/>
    <n v="0"/>
    <n v="0"/>
    <m/>
    <m/>
    <m/>
    <m/>
    <m/>
    <m/>
  </r>
  <r>
    <x v="236"/>
    <x v="3"/>
    <x v="314"/>
    <n v="4"/>
    <x v="1"/>
    <n v="0"/>
    <n v="0"/>
    <n v="0"/>
    <n v="0"/>
    <n v="0"/>
    <n v="0"/>
    <m/>
    <m/>
    <m/>
    <m/>
    <m/>
    <m/>
  </r>
  <r>
    <x v="236"/>
    <x v="5"/>
    <x v="273"/>
    <n v="13"/>
    <x v="1"/>
    <n v="0"/>
    <n v="0"/>
    <n v="0"/>
    <n v="0"/>
    <n v="0"/>
    <n v="0"/>
    <m/>
    <m/>
    <m/>
    <m/>
    <m/>
    <m/>
  </r>
  <r>
    <x v="236"/>
    <x v="5"/>
    <x v="292"/>
    <n v="13"/>
    <x v="1"/>
    <n v="0"/>
    <n v="0"/>
    <n v="0"/>
    <n v="0"/>
    <n v="0"/>
    <n v="0"/>
    <m/>
    <m/>
    <m/>
    <m/>
    <m/>
    <m/>
  </r>
  <r>
    <x v="236"/>
    <x v="6"/>
    <x v="385"/>
    <n v="4"/>
    <x v="0"/>
    <n v="0"/>
    <n v="1"/>
    <n v="0"/>
    <n v="0"/>
    <n v="0"/>
    <n v="0"/>
    <m/>
    <m/>
    <s v="V"/>
    <m/>
    <m/>
    <m/>
  </r>
  <r>
    <x v="237"/>
    <x v="3"/>
    <x v="300"/>
    <n v="5"/>
    <x v="1"/>
    <n v="0"/>
    <n v="0"/>
    <n v="0"/>
    <n v="0"/>
    <n v="0"/>
    <n v="0"/>
    <m/>
    <m/>
    <m/>
    <m/>
    <m/>
    <m/>
  </r>
  <r>
    <x v="237"/>
    <x v="3"/>
    <x v="294"/>
    <n v="13"/>
    <x v="1"/>
    <n v="0"/>
    <n v="0"/>
    <n v="0"/>
    <n v="0"/>
    <n v="0"/>
    <n v="0"/>
    <m/>
    <m/>
    <m/>
    <m/>
    <m/>
    <m/>
  </r>
  <r>
    <x v="237"/>
    <x v="5"/>
    <x v="281"/>
    <n v="9"/>
    <x v="1"/>
    <n v="0"/>
    <n v="0"/>
    <n v="0"/>
    <n v="0"/>
    <n v="0"/>
    <n v="0"/>
    <m/>
    <m/>
    <m/>
    <m/>
    <m/>
    <m/>
  </r>
  <r>
    <x v="237"/>
    <x v="5"/>
    <x v="274"/>
    <n v="13"/>
    <x v="1"/>
    <n v="0"/>
    <n v="0"/>
    <n v="0"/>
    <n v="0"/>
    <n v="0"/>
    <n v="0"/>
    <m/>
    <m/>
    <m/>
    <m/>
    <m/>
    <m/>
  </r>
  <r>
    <x v="237"/>
    <x v="1"/>
    <x v="352"/>
    <n v="1"/>
    <x v="1"/>
    <n v="0"/>
    <n v="0"/>
    <n v="0"/>
    <n v="0"/>
    <n v="0"/>
    <n v="0"/>
    <m/>
    <m/>
    <m/>
    <m/>
    <m/>
    <m/>
  </r>
  <r>
    <x v="237"/>
    <x v="1"/>
    <x v="353"/>
    <n v="13"/>
    <x v="1"/>
    <n v="0"/>
    <n v="0"/>
    <n v="0"/>
    <n v="0"/>
    <n v="0"/>
    <n v="0"/>
    <m/>
    <m/>
    <m/>
    <m/>
    <m/>
    <m/>
  </r>
  <r>
    <x v="237"/>
    <x v="1"/>
    <x v="351"/>
    <n v="13"/>
    <x v="1"/>
    <n v="0"/>
    <n v="0"/>
    <n v="0"/>
    <n v="0"/>
    <n v="0"/>
    <n v="0"/>
    <m/>
    <m/>
    <m/>
    <m/>
    <m/>
    <m/>
  </r>
  <r>
    <x v="238"/>
    <x v="4"/>
    <x v="311"/>
    <n v="13"/>
    <x v="0"/>
    <n v="0"/>
    <n v="1"/>
    <n v="0"/>
    <n v="0"/>
    <n v="0"/>
    <n v="1"/>
    <m/>
    <m/>
    <s v="V"/>
    <s v="V"/>
    <m/>
    <m/>
  </r>
  <r>
    <x v="238"/>
    <x v="6"/>
    <x v="386"/>
    <n v="1"/>
    <x v="1"/>
    <n v="0"/>
    <n v="0"/>
    <n v="0"/>
    <n v="0"/>
    <n v="0"/>
    <n v="0"/>
    <m/>
    <m/>
    <m/>
    <m/>
    <m/>
    <m/>
  </r>
  <r>
    <x v="239"/>
    <x v="5"/>
    <x v="302"/>
    <n v="13"/>
    <x v="1"/>
    <n v="0"/>
    <n v="0"/>
    <n v="0"/>
    <n v="0"/>
    <n v="0"/>
    <m/>
    <m/>
    <m/>
    <m/>
    <m/>
    <m/>
    <m/>
  </r>
  <r>
    <x v="239"/>
    <x v="4"/>
    <x v="313"/>
    <n v="9"/>
    <x v="1"/>
    <n v="0"/>
    <n v="0"/>
    <n v="0"/>
    <n v="0"/>
    <n v="0"/>
    <m/>
    <m/>
    <m/>
    <m/>
    <m/>
    <m/>
    <m/>
  </r>
  <r>
    <x v="239"/>
    <x v="4"/>
    <x v="368"/>
    <n v="5"/>
    <x v="1"/>
    <n v="0"/>
    <n v="0"/>
    <n v="0"/>
    <n v="0"/>
    <n v="0"/>
    <m/>
    <m/>
    <m/>
    <m/>
    <m/>
    <m/>
    <m/>
  </r>
  <r>
    <x v="239"/>
    <x v="4"/>
    <x v="320"/>
    <n v="13"/>
    <x v="1"/>
    <n v="0"/>
    <n v="0"/>
    <n v="0"/>
    <n v="0"/>
    <n v="0"/>
    <m/>
    <m/>
    <m/>
    <m/>
    <m/>
    <m/>
    <m/>
  </r>
  <r>
    <x v="239"/>
    <x v="4"/>
    <x v="322"/>
    <n v="13"/>
    <x v="1"/>
    <n v="0"/>
    <n v="0"/>
    <n v="0"/>
    <n v="0"/>
    <n v="0"/>
    <m/>
    <m/>
    <m/>
    <m/>
    <m/>
    <m/>
    <m/>
  </r>
  <r>
    <x v="239"/>
    <x v="5"/>
    <x v="300"/>
    <n v="5"/>
    <x v="1"/>
    <n v="0"/>
    <n v="0"/>
    <n v="0"/>
    <n v="0"/>
    <n v="0"/>
    <m/>
    <m/>
    <m/>
    <m/>
    <m/>
    <m/>
    <m/>
  </r>
  <r>
    <x v="239"/>
    <x v="4"/>
    <x v="321"/>
    <n v="13"/>
    <x v="1"/>
    <n v="0"/>
    <n v="0"/>
    <n v="0"/>
    <n v="0"/>
    <n v="0"/>
    <m/>
    <m/>
    <m/>
    <m/>
    <m/>
    <m/>
    <m/>
  </r>
  <r>
    <x v="239"/>
    <x v="6"/>
    <x v="387"/>
    <n v="1"/>
    <x v="1"/>
    <n v="0"/>
    <n v="0"/>
    <n v="0"/>
    <n v="0"/>
    <n v="0"/>
    <m/>
    <m/>
    <m/>
    <m/>
    <m/>
    <m/>
    <m/>
  </r>
  <r>
    <x v="240"/>
    <x v="6"/>
    <x v="388"/>
    <n v="1"/>
    <x v="1"/>
    <n v="0"/>
    <n v="0"/>
    <n v="0"/>
    <n v="0"/>
    <n v="0"/>
    <m/>
    <m/>
    <m/>
    <m/>
    <m/>
    <m/>
    <m/>
  </r>
  <r>
    <x v="240"/>
    <x v="6"/>
    <x v="389"/>
    <n v="1"/>
    <x v="1"/>
    <n v="0"/>
    <n v="0"/>
    <n v="0"/>
    <n v="0"/>
    <n v="0"/>
    <m/>
    <m/>
    <m/>
    <m/>
    <m/>
    <m/>
    <m/>
  </r>
  <r>
    <x v="241"/>
    <x v="5"/>
    <x v="314"/>
    <n v="4"/>
    <x v="1"/>
    <n v="0"/>
    <n v="0"/>
    <n v="0"/>
    <n v="0"/>
    <n v="0"/>
    <m/>
    <m/>
    <m/>
    <m/>
    <m/>
    <m/>
    <m/>
  </r>
  <r>
    <x v="241"/>
    <x v="1"/>
    <x v="363"/>
    <n v="13"/>
    <x v="1"/>
    <n v="0"/>
    <n v="0"/>
    <n v="0"/>
    <n v="0"/>
    <n v="0"/>
    <m/>
    <m/>
    <m/>
    <m/>
    <m/>
    <m/>
    <m/>
  </r>
  <r>
    <x v="241"/>
    <x v="1"/>
    <x v="390"/>
    <n v="12"/>
    <x v="1"/>
    <n v="0"/>
    <n v="0"/>
    <n v="0"/>
    <n v="0"/>
    <n v="0"/>
    <m/>
    <m/>
    <m/>
    <s v="V"/>
    <s v="V"/>
    <m/>
    <m/>
  </r>
  <r>
    <x v="241"/>
    <x v="1"/>
    <x v="364"/>
    <n v="13"/>
    <x v="0"/>
    <n v="0"/>
    <n v="4"/>
    <n v="0"/>
    <n v="0"/>
    <n v="0"/>
    <m/>
    <m/>
    <m/>
    <s v="V"/>
    <s v="V"/>
    <m/>
    <m/>
  </r>
  <r>
    <x v="241"/>
    <x v="1"/>
    <x v="362"/>
    <n v="13"/>
    <x v="0"/>
    <n v="0"/>
    <n v="4"/>
    <n v="0"/>
    <n v="0"/>
    <n v="0"/>
    <m/>
    <m/>
    <m/>
    <m/>
    <m/>
    <m/>
    <m/>
  </r>
  <r>
    <x v="241"/>
    <x v="4"/>
    <x v="391"/>
    <n v="1"/>
    <x v="0"/>
    <n v="0"/>
    <n v="3"/>
    <n v="0"/>
    <n v="0"/>
    <n v="0"/>
    <m/>
    <m/>
    <m/>
    <m/>
    <m/>
    <m/>
    <m/>
  </r>
  <r>
    <x v="241"/>
    <x v="1"/>
    <x v="354"/>
    <n v="13"/>
    <x v="11"/>
    <n v="0"/>
    <n v="0"/>
    <n v="0"/>
    <n v="0"/>
    <n v="0"/>
    <m/>
    <m/>
    <m/>
    <m/>
    <m/>
    <m/>
    <m/>
  </r>
  <r>
    <x v="241"/>
    <x v="6"/>
    <x v="392"/>
    <n v="1"/>
    <x v="1"/>
    <n v="0"/>
    <n v="0"/>
    <n v="0"/>
    <n v="0"/>
    <n v="0"/>
    <m/>
    <m/>
    <m/>
    <m/>
    <m/>
    <m/>
    <m/>
  </r>
  <r>
    <x v="242"/>
    <x v="3"/>
    <x v="293"/>
    <n v="13"/>
    <x v="1"/>
    <n v="0"/>
    <n v="0"/>
    <n v="0"/>
    <n v="0"/>
    <n v="0"/>
    <m/>
    <m/>
    <m/>
    <m/>
    <m/>
    <m/>
    <m/>
  </r>
  <r>
    <x v="242"/>
    <x v="1"/>
    <x v="373"/>
    <n v="13"/>
    <x v="1"/>
    <n v="0"/>
    <n v="0"/>
    <n v="0"/>
    <n v="0"/>
    <n v="0"/>
    <m/>
    <m/>
    <m/>
    <m/>
    <m/>
    <m/>
    <m/>
  </r>
  <r>
    <x v="243"/>
    <x v="2"/>
    <x v="352"/>
    <n v="1"/>
    <x v="1"/>
    <n v="0"/>
    <n v="0"/>
    <n v="0"/>
    <n v="0"/>
    <n v="0"/>
    <m/>
    <m/>
    <m/>
    <m/>
    <m/>
    <m/>
    <m/>
  </r>
  <r>
    <x v="243"/>
    <x v="4"/>
    <x v="278"/>
    <n v="10"/>
    <x v="14"/>
    <n v="0"/>
    <n v="0"/>
    <n v="0"/>
    <n v="0"/>
    <n v="0"/>
    <m/>
    <m/>
    <m/>
    <m/>
    <m/>
    <m/>
    <m/>
  </r>
  <r>
    <x v="244"/>
    <x v="4"/>
    <x v="337"/>
    <n v="4"/>
    <x v="0"/>
    <n v="0"/>
    <n v="0"/>
    <n v="0"/>
    <n v="2"/>
    <n v="0"/>
    <m/>
    <s v="V"/>
    <m/>
    <m/>
    <m/>
    <m/>
    <m/>
  </r>
  <r>
    <x v="244"/>
    <x v="1"/>
    <x v="354"/>
    <n v="13"/>
    <x v="1"/>
    <n v="0"/>
    <n v="0"/>
    <n v="0"/>
    <n v="0"/>
    <n v="0"/>
    <m/>
    <m/>
    <m/>
    <m/>
    <m/>
    <m/>
    <m/>
  </r>
  <r>
    <x v="244"/>
    <x v="1"/>
    <x v="393"/>
    <n v="1"/>
    <x v="1"/>
    <n v="0"/>
    <n v="0"/>
    <n v="0"/>
    <n v="0"/>
    <n v="0"/>
    <m/>
    <m/>
    <m/>
    <m/>
    <m/>
    <m/>
    <m/>
  </r>
  <r>
    <x v="244"/>
    <x v="1"/>
    <x v="394"/>
    <n v="1"/>
    <x v="1"/>
    <n v="0"/>
    <n v="0"/>
    <n v="0"/>
    <n v="0"/>
    <n v="0"/>
    <m/>
    <m/>
    <m/>
    <m/>
    <m/>
    <m/>
    <m/>
  </r>
  <r>
    <x v="244"/>
    <x v="3"/>
    <x v="290"/>
    <n v="13"/>
    <x v="1"/>
    <n v="0"/>
    <n v="0"/>
    <n v="0"/>
    <n v="0"/>
    <n v="0"/>
    <m/>
    <m/>
    <m/>
    <m/>
    <m/>
    <m/>
    <m/>
  </r>
  <r>
    <x v="244"/>
    <x v="2"/>
    <x v="351"/>
    <n v="13"/>
    <x v="1"/>
    <n v="0"/>
    <n v="0"/>
    <n v="0"/>
    <n v="0"/>
    <n v="0"/>
    <m/>
    <m/>
    <m/>
    <m/>
    <m/>
    <m/>
    <m/>
  </r>
  <r>
    <x v="244"/>
    <x v="2"/>
    <x v="332"/>
    <n v="13"/>
    <x v="1"/>
    <n v="0"/>
    <n v="0"/>
    <n v="0"/>
    <n v="0"/>
    <n v="0"/>
    <m/>
    <m/>
    <m/>
    <m/>
    <m/>
    <m/>
    <m/>
  </r>
  <r>
    <x v="245"/>
    <x v="1"/>
    <x v="372"/>
    <n v="13"/>
    <x v="0"/>
    <n v="0"/>
    <n v="0"/>
    <n v="1"/>
    <n v="1"/>
    <n v="0"/>
    <m/>
    <s v="V"/>
    <m/>
    <m/>
    <m/>
    <m/>
    <m/>
  </r>
  <r>
    <x v="245"/>
    <x v="2"/>
    <x v="343"/>
    <n v="13"/>
    <x v="1"/>
    <n v="0"/>
    <n v="0"/>
    <n v="0"/>
    <n v="0"/>
    <n v="0"/>
    <m/>
    <m/>
    <m/>
    <m/>
    <m/>
    <m/>
    <m/>
  </r>
  <r>
    <x v="245"/>
    <x v="1"/>
    <x v="374"/>
    <n v="13"/>
    <x v="0"/>
    <n v="0"/>
    <n v="0"/>
    <n v="0"/>
    <n v="0"/>
    <n v="0"/>
    <m/>
    <m/>
    <m/>
    <m/>
    <m/>
    <m/>
    <m/>
  </r>
  <r>
    <x v="245"/>
    <x v="4"/>
    <x v="395"/>
    <n v="1"/>
    <x v="0"/>
    <n v="0"/>
    <n v="0"/>
    <n v="0"/>
    <n v="0"/>
    <n v="0"/>
    <m/>
    <m/>
    <m/>
    <m/>
    <m/>
    <m/>
    <m/>
  </r>
  <r>
    <x v="245"/>
    <x v="2"/>
    <x v="336"/>
    <n v="13"/>
    <x v="1"/>
    <n v="0"/>
    <n v="0"/>
    <n v="0"/>
    <n v="0"/>
    <n v="0"/>
    <m/>
    <m/>
    <m/>
    <m/>
    <m/>
    <m/>
    <m/>
  </r>
  <r>
    <x v="245"/>
    <x v="2"/>
    <x v="334"/>
    <n v="13"/>
    <x v="11"/>
    <n v="0"/>
    <n v="0"/>
    <n v="0"/>
    <n v="0"/>
    <n v="0"/>
    <m/>
    <m/>
    <s v="V"/>
    <m/>
    <m/>
    <m/>
    <m/>
  </r>
  <r>
    <x v="246"/>
    <x v="2"/>
    <x v="138"/>
    <n v="13"/>
    <x v="11"/>
    <n v="0"/>
    <n v="0"/>
    <n v="0"/>
    <n v="0"/>
    <n v="0"/>
    <m/>
    <m/>
    <s v="V"/>
    <m/>
    <m/>
    <m/>
    <m/>
  </r>
  <r>
    <x v="246"/>
    <x v="2"/>
    <x v="350"/>
    <n v="13"/>
    <x v="11"/>
    <n v="0"/>
    <n v="0"/>
    <n v="0"/>
    <n v="0"/>
    <n v="0"/>
    <m/>
    <m/>
    <s v="V"/>
    <m/>
    <m/>
    <m/>
    <m/>
  </r>
  <r>
    <x v="246"/>
    <x v="3"/>
    <x v="312"/>
    <n v="8"/>
    <x v="1"/>
    <n v="0"/>
    <n v="0"/>
    <n v="0"/>
    <n v="0"/>
    <n v="0"/>
    <m/>
    <m/>
    <m/>
    <m/>
    <m/>
    <m/>
    <m/>
  </r>
  <r>
    <x v="246"/>
    <x v="3"/>
    <x v="368"/>
    <n v="5"/>
    <x v="1"/>
    <n v="0"/>
    <n v="0"/>
    <n v="0"/>
    <n v="0"/>
    <n v="0"/>
    <m/>
    <m/>
    <m/>
    <m/>
    <m/>
    <m/>
    <m/>
  </r>
  <r>
    <x v="246"/>
    <x v="3"/>
    <x v="313"/>
    <n v="9"/>
    <x v="1"/>
    <n v="0"/>
    <n v="0"/>
    <n v="0"/>
    <n v="0"/>
    <n v="0"/>
    <m/>
    <m/>
    <m/>
    <m/>
    <m/>
    <m/>
    <m/>
  </r>
  <r>
    <x v="243"/>
    <x v="6"/>
    <x v="396"/>
    <n v="5"/>
    <x v="1"/>
    <n v="0"/>
    <n v="0"/>
    <n v="0"/>
    <n v="0"/>
    <n v="0"/>
    <m/>
    <m/>
    <m/>
    <m/>
    <m/>
    <m/>
    <m/>
  </r>
  <r>
    <x v="245"/>
    <x v="6"/>
    <x v="397"/>
    <n v="1"/>
    <x v="1"/>
    <n v="0"/>
    <n v="0"/>
    <n v="0"/>
    <n v="0"/>
    <n v="0"/>
    <m/>
    <m/>
    <m/>
    <m/>
    <m/>
    <m/>
    <m/>
  </r>
  <r>
    <x v="246"/>
    <x v="6"/>
    <x v="398"/>
    <n v="13"/>
    <x v="11"/>
    <n v="0"/>
    <n v="0"/>
    <n v="0"/>
    <n v="0"/>
    <n v="0"/>
    <m/>
    <m/>
    <m/>
    <m/>
    <m/>
    <m/>
    <m/>
  </r>
  <r>
    <x v="246"/>
    <x v="6"/>
    <x v="399"/>
    <n v="1"/>
    <x v="1"/>
    <n v="0"/>
    <n v="0"/>
    <n v="1"/>
    <n v="0"/>
    <n v="0"/>
    <m/>
    <m/>
    <m/>
    <m/>
    <m/>
    <m/>
    <m/>
  </r>
  <r>
    <x v="246"/>
    <x v="6"/>
    <x v="400"/>
    <n v="11"/>
    <x v="10"/>
    <n v="0"/>
    <n v="13"/>
    <n v="2"/>
    <n v="0"/>
    <n v="0"/>
    <m/>
    <m/>
    <s v="V"/>
    <s v="V"/>
    <s v="V"/>
    <m/>
    <m/>
  </r>
  <r>
    <x v="247"/>
    <x v="1"/>
    <x v="401"/>
    <n v="1"/>
    <x v="1"/>
    <n v="0"/>
    <n v="0"/>
    <n v="1"/>
    <n v="0"/>
    <n v="0"/>
    <m/>
    <s v="V"/>
    <m/>
    <m/>
    <m/>
    <m/>
    <m/>
  </r>
  <r>
    <x v="247"/>
    <x v="1"/>
    <x v="402"/>
    <n v="1"/>
    <x v="1"/>
    <n v="0"/>
    <n v="0"/>
    <n v="0"/>
    <n v="1"/>
    <n v="0"/>
    <m/>
    <s v="V"/>
    <m/>
    <m/>
    <m/>
    <m/>
    <m/>
  </r>
  <r>
    <x v="247"/>
    <x v="6"/>
    <x v="398"/>
    <n v="13"/>
    <x v="1"/>
    <n v="0"/>
    <n v="5"/>
    <n v="0"/>
    <n v="0"/>
    <n v="0"/>
    <m/>
    <s v="V"/>
    <s v="V"/>
    <m/>
    <m/>
    <m/>
    <m/>
  </r>
  <r>
    <x v="247"/>
    <x v="6"/>
    <x v="403"/>
    <n v="2"/>
    <x v="1"/>
    <n v="0"/>
    <n v="0"/>
    <n v="1"/>
    <n v="0"/>
    <n v="0"/>
    <m/>
    <s v="V"/>
    <m/>
    <m/>
    <m/>
    <m/>
    <m/>
  </r>
  <r>
    <x v="248"/>
    <x v="4"/>
    <x v="404"/>
    <n v="6"/>
    <x v="1"/>
    <n v="0"/>
    <n v="0"/>
    <n v="0"/>
    <n v="0"/>
    <n v="0"/>
    <m/>
    <m/>
    <m/>
    <m/>
    <m/>
    <m/>
    <m/>
  </r>
  <r>
    <x v="248"/>
    <x v="4"/>
    <x v="405"/>
    <n v="1"/>
    <x v="1"/>
    <n v="0"/>
    <n v="0"/>
    <n v="0"/>
    <n v="0"/>
    <n v="0"/>
    <m/>
    <m/>
    <m/>
    <m/>
    <m/>
    <m/>
    <m/>
  </r>
  <r>
    <x v="248"/>
    <x v="6"/>
    <x v="406"/>
    <n v="4"/>
    <x v="1"/>
    <n v="0"/>
    <n v="4"/>
    <n v="0"/>
    <n v="0"/>
    <n v="0"/>
    <m/>
    <m/>
    <m/>
    <s v="V"/>
    <s v="V"/>
    <m/>
    <m/>
  </r>
  <r>
    <x v="249"/>
    <x v="0"/>
    <x v="407"/>
    <n v="6"/>
    <x v="1"/>
    <n v="0"/>
    <n v="0"/>
    <n v="0"/>
    <n v="0"/>
    <n v="0"/>
    <m/>
    <m/>
    <m/>
    <m/>
    <m/>
    <m/>
    <m/>
  </r>
  <r>
    <x v="249"/>
    <x v="0"/>
    <x v="408"/>
    <n v="8"/>
    <x v="1"/>
    <n v="0"/>
    <n v="0"/>
    <n v="0"/>
    <n v="0"/>
    <n v="0"/>
    <m/>
    <m/>
    <m/>
    <m/>
    <m/>
    <m/>
    <m/>
  </r>
  <r>
    <x v="249"/>
    <x v="2"/>
    <x v="409"/>
    <n v="2"/>
    <x v="1"/>
    <n v="0"/>
    <n v="0"/>
    <n v="0"/>
    <n v="0"/>
    <n v="0"/>
    <m/>
    <m/>
    <m/>
    <m/>
    <m/>
    <m/>
    <m/>
  </r>
  <r>
    <x v="249"/>
    <x v="3"/>
    <x v="410"/>
    <n v="3"/>
    <x v="1"/>
    <n v="0"/>
    <n v="0"/>
    <n v="0"/>
    <n v="0"/>
    <n v="0"/>
    <m/>
    <m/>
    <m/>
    <m/>
    <m/>
    <m/>
    <m/>
  </r>
  <r>
    <x v="249"/>
    <x v="3"/>
    <x v="337"/>
    <n v="3"/>
    <x v="1"/>
    <n v="0"/>
    <n v="0"/>
    <n v="0"/>
    <n v="0"/>
    <n v="0"/>
    <m/>
    <m/>
    <m/>
    <m/>
    <m/>
    <m/>
    <m/>
  </r>
  <r>
    <x v="249"/>
    <x v="3"/>
    <x v="322"/>
    <n v="13"/>
    <x v="1"/>
    <n v="0"/>
    <n v="0"/>
    <n v="0"/>
    <n v="0"/>
    <n v="0"/>
    <m/>
    <m/>
    <m/>
    <m/>
    <m/>
    <m/>
    <m/>
  </r>
  <r>
    <x v="249"/>
    <x v="3"/>
    <x v="321"/>
    <n v="13"/>
    <x v="1"/>
    <n v="0"/>
    <n v="0"/>
    <n v="0"/>
    <n v="0"/>
    <n v="0"/>
    <m/>
    <m/>
    <m/>
    <m/>
    <m/>
    <m/>
    <m/>
  </r>
  <r>
    <x v="249"/>
    <x v="3"/>
    <x v="311"/>
    <n v="12"/>
    <x v="1"/>
    <n v="0"/>
    <n v="0"/>
    <n v="0"/>
    <n v="0"/>
    <n v="0"/>
    <m/>
    <m/>
    <m/>
    <m/>
    <m/>
    <m/>
    <m/>
  </r>
  <r>
    <x v="249"/>
    <x v="4"/>
    <x v="138"/>
    <n v="12"/>
    <x v="1"/>
    <n v="0"/>
    <n v="0"/>
    <n v="0"/>
    <n v="0"/>
    <n v="0"/>
    <m/>
    <m/>
    <m/>
    <m/>
    <m/>
    <m/>
    <m/>
  </r>
  <r>
    <x v="249"/>
    <x v="4"/>
    <x v="136"/>
    <n v="6"/>
    <x v="0"/>
    <n v="0"/>
    <n v="0"/>
    <n v="2"/>
    <n v="0"/>
    <n v="0"/>
    <m/>
    <s v="V"/>
    <m/>
    <m/>
    <m/>
    <m/>
    <m/>
  </r>
  <r>
    <x v="250"/>
    <x v="2"/>
    <x v="350"/>
    <n v="13"/>
    <x v="1"/>
    <n v="0"/>
    <n v="0"/>
    <n v="0"/>
    <n v="0"/>
    <n v="0"/>
    <m/>
    <m/>
    <m/>
    <m/>
    <m/>
    <m/>
    <m/>
  </r>
  <r>
    <x v="250"/>
    <x v="2"/>
    <x v="335"/>
    <n v="13"/>
    <x v="1"/>
    <n v="0"/>
    <n v="0"/>
    <n v="0"/>
    <n v="0"/>
    <n v="0"/>
    <m/>
    <m/>
    <m/>
    <m/>
    <m/>
    <m/>
    <m/>
  </r>
  <r>
    <x v="250"/>
    <x v="2"/>
    <x v="362"/>
    <n v="12"/>
    <x v="1"/>
    <n v="0"/>
    <n v="0"/>
    <n v="0"/>
    <n v="0"/>
    <n v="0"/>
    <m/>
    <m/>
    <m/>
    <m/>
    <m/>
    <m/>
    <m/>
  </r>
  <r>
    <x v="250"/>
    <x v="2"/>
    <x v="353"/>
    <n v="13"/>
    <x v="1"/>
    <n v="0"/>
    <n v="0"/>
    <n v="0"/>
    <n v="0"/>
    <n v="0"/>
    <m/>
    <m/>
    <m/>
    <m/>
    <m/>
    <m/>
    <m/>
  </r>
  <r>
    <x v="250"/>
    <x v="5"/>
    <x v="293"/>
    <n v="13"/>
    <x v="1"/>
    <n v="0"/>
    <n v="0"/>
    <n v="0"/>
    <n v="14"/>
    <n v="0"/>
    <m/>
    <s v="V"/>
    <m/>
    <m/>
    <m/>
    <m/>
    <m/>
  </r>
  <r>
    <x v="250"/>
    <x v="4"/>
    <x v="352"/>
    <n v="1"/>
    <x v="1"/>
    <n v="0"/>
    <n v="0"/>
    <n v="1"/>
    <n v="0"/>
    <n v="0"/>
    <m/>
    <s v="V"/>
    <m/>
    <m/>
    <m/>
    <m/>
    <m/>
  </r>
  <r>
    <x v="251"/>
    <x v="5"/>
    <x v="395"/>
    <n v="1"/>
    <x v="0"/>
    <n v="0"/>
    <n v="0"/>
    <n v="3"/>
    <n v="0"/>
    <n v="0"/>
    <m/>
    <m/>
    <m/>
    <s v="V"/>
    <s v="V"/>
    <m/>
    <m/>
  </r>
  <r>
    <x v="251"/>
    <x v="5"/>
    <x v="290"/>
    <n v="13"/>
    <x v="1"/>
    <n v="0"/>
    <n v="0"/>
    <n v="0"/>
    <n v="0"/>
    <n v="0"/>
    <m/>
    <m/>
    <m/>
    <m/>
    <m/>
    <m/>
    <m/>
  </r>
  <r>
    <x v="251"/>
    <x v="5"/>
    <x v="312"/>
    <n v="13"/>
    <x v="1"/>
    <n v="0"/>
    <n v="0"/>
    <n v="0"/>
    <n v="0"/>
    <n v="0"/>
    <m/>
    <m/>
    <m/>
    <m/>
    <m/>
    <m/>
    <m/>
  </r>
  <r>
    <x v="251"/>
    <x v="2"/>
    <x v="363"/>
    <n v="13"/>
    <x v="1"/>
    <n v="0"/>
    <n v="0"/>
    <n v="0"/>
    <n v="0"/>
    <n v="0"/>
    <m/>
    <m/>
    <m/>
    <m/>
    <m/>
    <m/>
    <m/>
  </r>
  <r>
    <x v="251"/>
    <x v="5"/>
    <x v="391"/>
    <n v="1"/>
    <x v="1"/>
    <n v="0"/>
    <n v="0"/>
    <n v="0"/>
    <n v="0"/>
    <n v="0"/>
    <m/>
    <m/>
    <m/>
    <m/>
    <m/>
    <m/>
    <m/>
  </r>
  <r>
    <x v="252"/>
    <x v="4"/>
    <x v="278"/>
    <n v="10"/>
    <x v="1"/>
    <n v="0"/>
    <n v="0"/>
    <n v="0"/>
    <n v="0"/>
    <n v="0"/>
    <m/>
    <m/>
    <m/>
    <m/>
    <m/>
    <m/>
    <m/>
  </r>
  <r>
    <x v="252"/>
    <x v="3"/>
    <x v="405"/>
    <n v="1"/>
    <x v="1"/>
    <n v="0"/>
    <n v="0"/>
    <n v="0"/>
    <n v="0"/>
    <n v="0"/>
    <m/>
    <m/>
    <m/>
    <m/>
    <m/>
    <m/>
    <m/>
  </r>
  <r>
    <x v="252"/>
    <x v="3"/>
    <x v="124"/>
    <n v="13"/>
    <x v="1"/>
    <n v="0"/>
    <n v="0"/>
    <n v="0"/>
    <n v="0"/>
    <n v="0"/>
    <m/>
    <m/>
    <m/>
    <m/>
    <m/>
    <m/>
    <m/>
  </r>
  <r>
    <x v="252"/>
    <x v="5"/>
    <x v="313"/>
    <n v="9"/>
    <x v="1"/>
    <n v="0"/>
    <n v="2"/>
    <n v="1"/>
    <n v="3"/>
    <n v="0"/>
    <m/>
    <s v="V"/>
    <m/>
    <s v="V"/>
    <s v="V"/>
    <m/>
    <m/>
  </r>
  <r>
    <x v="252"/>
    <x v="2"/>
    <x v="402"/>
    <n v="1"/>
    <x v="1"/>
    <n v="0"/>
    <n v="0"/>
    <n v="0"/>
    <n v="0"/>
    <n v="0"/>
    <m/>
    <m/>
    <m/>
    <m/>
    <m/>
    <m/>
    <m/>
  </r>
  <r>
    <x v="252"/>
    <x v="3"/>
    <x v="405"/>
    <n v="1"/>
    <x v="1"/>
    <n v="0"/>
    <n v="0"/>
    <n v="0"/>
    <n v="0"/>
    <n v="0"/>
    <m/>
    <m/>
    <m/>
    <m/>
    <m/>
    <m/>
    <m/>
  </r>
  <r>
    <x v="252"/>
    <x v="3"/>
    <x v="124"/>
    <n v="13"/>
    <x v="1"/>
    <n v="0"/>
    <n v="0"/>
    <n v="0"/>
    <n v="0"/>
    <n v="0"/>
    <m/>
    <m/>
    <m/>
    <m/>
    <m/>
    <m/>
    <m/>
  </r>
  <r>
    <x v="251"/>
    <x v="6"/>
    <x v="411"/>
    <n v="13"/>
    <x v="6"/>
    <n v="0"/>
    <n v="0"/>
    <n v="0"/>
    <n v="0"/>
    <n v="0"/>
    <m/>
    <m/>
    <m/>
    <m/>
    <m/>
    <m/>
    <m/>
  </r>
  <r>
    <x v="251"/>
    <x v="6"/>
    <x v="411"/>
    <n v="13"/>
    <x v="10"/>
    <n v="0"/>
    <n v="28"/>
    <n v="2"/>
    <n v="0"/>
    <n v="0"/>
    <m/>
    <s v="V"/>
    <s v="V"/>
    <s v="V"/>
    <s v="V"/>
    <m/>
    <m/>
  </r>
  <r>
    <x v="253"/>
    <x v="2"/>
    <x v="390"/>
    <n v="12"/>
    <x v="1"/>
    <n v="0"/>
    <n v="0"/>
    <n v="0"/>
    <n v="0"/>
    <n v="0"/>
    <m/>
    <m/>
    <m/>
    <m/>
    <m/>
    <m/>
    <m/>
  </r>
  <r>
    <x v="253"/>
    <x v="4"/>
    <x v="336"/>
    <n v="13"/>
    <x v="1"/>
    <n v="0"/>
    <n v="0"/>
    <n v="0"/>
    <n v="0"/>
    <n v="0"/>
    <m/>
    <m/>
    <m/>
    <m/>
    <m/>
    <m/>
    <m/>
  </r>
  <r>
    <x v="253"/>
    <x v="4"/>
    <x v="334"/>
    <n v="11"/>
    <x v="1"/>
    <n v="0"/>
    <n v="0"/>
    <n v="0"/>
    <n v="0"/>
    <n v="0"/>
    <m/>
    <m/>
    <m/>
    <m/>
    <m/>
    <m/>
    <m/>
  </r>
  <r>
    <x v="253"/>
    <x v="4"/>
    <x v="343"/>
    <n v="13"/>
    <x v="1"/>
    <n v="0"/>
    <n v="4"/>
    <n v="2"/>
    <n v="0"/>
    <n v="0"/>
    <m/>
    <m/>
    <m/>
    <m/>
    <m/>
    <m/>
    <m/>
  </r>
  <r>
    <x v="253"/>
    <x v="6"/>
    <x v="412"/>
    <n v="13"/>
    <x v="11"/>
    <n v="0"/>
    <n v="61"/>
    <n v="0"/>
    <n v="0"/>
    <n v="0"/>
    <m/>
    <m/>
    <m/>
    <s v="V"/>
    <s v="V"/>
    <m/>
    <m/>
  </r>
  <r>
    <x v="254"/>
    <x v="2"/>
    <x v="372"/>
    <n v="12"/>
    <x v="1"/>
    <n v="0"/>
    <n v="0"/>
    <n v="0"/>
    <n v="0"/>
    <n v="0"/>
    <m/>
    <m/>
    <m/>
    <m/>
    <m/>
    <m/>
    <m/>
  </r>
  <r>
    <x v="254"/>
    <x v="5"/>
    <x v="410"/>
    <n v="3"/>
    <x v="1"/>
    <n v="0"/>
    <n v="0"/>
    <n v="0"/>
    <n v="0"/>
    <n v="0"/>
    <m/>
    <m/>
    <m/>
    <m/>
    <m/>
    <m/>
    <m/>
  </r>
  <r>
    <x v="254"/>
    <x v="5"/>
    <x v="322"/>
    <n v="13"/>
    <x v="1"/>
    <n v="0"/>
    <n v="0"/>
    <n v="0"/>
    <n v="0"/>
    <n v="0"/>
    <m/>
    <m/>
    <m/>
    <m/>
    <m/>
    <m/>
    <m/>
  </r>
  <r>
    <x v="254"/>
    <x v="5"/>
    <x v="311"/>
    <n v="12"/>
    <x v="1"/>
    <n v="0"/>
    <n v="0"/>
    <n v="0"/>
    <n v="0"/>
    <n v="0"/>
    <m/>
    <m/>
    <m/>
    <m/>
    <m/>
    <m/>
    <m/>
  </r>
  <r>
    <x v="254"/>
    <x v="4"/>
    <x v="332"/>
    <n v="13"/>
    <x v="1"/>
    <n v="0"/>
    <n v="0"/>
    <n v="0"/>
    <n v="0"/>
    <n v="0"/>
    <m/>
    <m/>
    <m/>
    <m/>
    <m/>
    <m/>
    <m/>
  </r>
  <r>
    <x v="254"/>
    <x v="4"/>
    <x v="351"/>
    <n v="13"/>
    <x v="1"/>
    <n v="0"/>
    <n v="0"/>
    <n v="0"/>
    <n v="0"/>
    <n v="0"/>
    <m/>
    <m/>
    <m/>
    <m/>
    <m/>
    <m/>
    <m/>
  </r>
  <r>
    <x v="255"/>
    <x v="3"/>
    <x v="404"/>
    <n v="6"/>
    <x v="1"/>
    <n v="0"/>
    <n v="1"/>
    <n v="2"/>
    <n v="0"/>
    <n v="0"/>
    <m/>
    <s v="V"/>
    <m/>
    <m/>
    <m/>
    <m/>
    <m/>
  </r>
  <r>
    <x v="255"/>
    <x v="4"/>
    <x v="409"/>
    <n v="2"/>
    <x v="1"/>
    <n v="0"/>
    <n v="0"/>
    <n v="0"/>
    <n v="0"/>
    <n v="0"/>
    <m/>
    <m/>
    <m/>
    <m/>
    <m/>
    <m/>
    <m/>
  </r>
  <r>
    <x v="255"/>
    <x v="0"/>
    <x v="413"/>
    <n v="13"/>
    <x v="10"/>
    <n v="0"/>
    <n v="0"/>
    <n v="0"/>
    <n v="10"/>
    <n v="0"/>
    <m/>
    <s v="V"/>
    <m/>
    <m/>
    <m/>
    <m/>
    <m/>
  </r>
  <r>
    <x v="256"/>
    <x v="2"/>
    <x v="364"/>
    <n v="12"/>
    <x v="1"/>
    <n v="0"/>
    <n v="0"/>
    <n v="0"/>
    <n v="0"/>
    <n v="0"/>
    <m/>
    <m/>
    <m/>
    <m/>
    <m/>
    <m/>
    <m/>
  </r>
  <r>
    <x v="256"/>
    <x v="3"/>
    <x v="138"/>
    <n v="12"/>
    <x v="0"/>
    <n v="0"/>
    <n v="0"/>
    <n v="1"/>
    <n v="0"/>
    <n v="0"/>
    <m/>
    <s v="V"/>
    <m/>
    <m/>
    <m/>
    <m/>
    <m/>
  </r>
  <r>
    <x v="256"/>
    <x v="5"/>
    <x v="337"/>
    <n v="3"/>
    <x v="1"/>
    <n v="0"/>
    <n v="0"/>
    <n v="0"/>
    <n v="0"/>
    <n v="0"/>
    <m/>
    <m/>
    <m/>
    <m/>
    <m/>
    <m/>
    <m/>
  </r>
  <r>
    <x v="256"/>
    <x v="4"/>
    <x v="395"/>
    <n v="1"/>
    <x v="1"/>
    <n v="0"/>
    <n v="3"/>
    <n v="0"/>
    <n v="0"/>
    <n v="0"/>
    <m/>
    <m/>
    <m/>
    <s v="V"/>
    <s v="V"/>
    <m/>
    <m/>
  </r>
  <r>
    <x v="256"/>
    <x v="6"/>
    <x v="412"/>
    <n v="13"/>
    <x v="1"/>
    <n v="0"/>
    <n v="7"/>
    <n v="0"/>
    <n v="0"/>
    <n v="0"/>
    <m/>
    <s v="V"/>
    <s v="V"/>
    <m/>
    <m/>
    <m/>
    <m/>
  </r>
  <r>
    <x v="256"/>
    <x v="6"/>
    <x v="414"/>
    <n v="4"/>
    <x v="4"/>
    <n v="0"/>
    <n v="16"/>
    <n v="0"/>
    <n v="0"/>
    <n v="0"/>
    <m/>
    <s v="V"/>
    <s v="V"/>
    <m/>
    <m/>
    <m/>
    <m/>
  </r>
  <r>
    <x v="257"/>
    <x v="5"/>
    <x v="320"/>
    <n v="13"/>
    <x v="1"/>
    <n v="0"/>
    <n v="0"/>
    <n v="0"/>
    <n v="0"/>
    <n v="0"/>
    <m/>
    <m/>
    <m/>
    <m/>
    <m/>
    <m/>
    <m/>
  </r>
  <r>
    <x v="257"/>
    <x v="4"/>
    <x v="415"/>
    <n v="1"/>
    <x v="1"/>
    <n v="0"/>
    <n v="0"/>
    <n v="0"/>
    <n v="0"/>
    <n v="0"/>
    <m/>
    <m/>
    <m/>
    <m/>
    <m/>
    <m/>
    <m/>
  </r>
  <r>
    <x v="257"/>
    <x v="5"/>
    <x v="405"/>
    <n v="1"/>
    <x v="1"/>
    <n v="0"/>
    <n v="0"/>
    <n v="0"/>
    <n v="0"/>
    <n v="0"/>
    <m/>
    <m/>
    <m/>
    <m/>
    <m/>
    <m/>
    <m/>
  </r>
  <r>
    <x v="257"/>
    <x v="4"/>
    <x v="350"/>
    <n v="13"/>
    <x v="1"/>
    <n v="0"/>
    <n v="0"/>
    <n v="0"/>
    <n v="0"/>
    <n v="0"/>
    <m/>
    <m/>
    <m/>
    <m/>
    <m/>
    <m/>
    <m/>
  </r>
  <r>
    <x v="257"/>
    <x v="5"/>
    <x v="124"/>
    <n v="13"/>
    <x v="11"/>
    <n v="0"/>
    <n v="0"/>
    <n v="0"/>
    <n v="14"/>
    <n v="0"/>
    <m/>
    <s v="V"/>
    <m/>
    <m/>
    <m/>
    <m/>
    <m/>
  </r>
  <r>
    <x v="258"/>
    <x v="3"/>
    <x v="352"/>
    <n v="1"/>
    <x v="1"/>
    <n v="0"/>
    <n v="0"/>
    <n v="0"/>
    <n v="0"/>
    <n v="0"/>
    <m/>
    <m/>
    <m/>
    <m/>
    <m/>
    <m/>
    <m/>
  </r>
  <r>
    <x v="258"/>
    <x v="0"/>
    <x v="416"/>
    <n v="4"/>
    <x v="1"/>
    <n v="0"/>
    <n v="0"/>
    <n v="0"/>
    <n v="0"/>
    <n v="0"/>
    <m/>
    <m/>
    <m/>
    <m/>
    <m/>
    <m/>
    <m/>
  </r>
  <r>
    <x v="258"/>
    <x v="4"/>
    <x v="353"/>
    <n v="13"/>
    <x v="1"/>
    <n v="0"/>
    <n v="0"/>
    <n v="0"/>
    <n v="0"/>
    <n v="0"/>
    <m/>
    <m/>
    <m/>
    <m/>
    <m/>
    <m/>
    <m/>
  </r>
  <r>
    <x v="258"/>
    <x v="4"/>
    <x v="362"/>
    <n v="12"/>
    <x v="1"/>
    <n v="0"/>
    <n v="0"/>
    <n v="0"/>
    <n v="0"/>
    <n v="0"/>
    <m/>
    <m/>
    <m/>
    <m/>
    <m/>
    <m/>
    <m/>
  </r>
  <r>
    <x v="258"/>
    <x v="4"/>
    <x v="335"/>
    <n v="13"/>
    <x v="1"/>
    <n v="0"/>
    <n v="4"/>
    <n v="0"/>
    <n v="0"/>
    <n v="0"/>
    <m/>
    <m/>
    <m/>
    <s v="V"/>
    <s v="V"/>
    <m/>
    <m/>
  </r>
  <r>
    <x v="259"/>
    <x v="4"/>
    <x v="363"/>
    <n v="13"/>
    <x v="1"/>
    <n v="0"/>
    <n v="0"/>
    <n v="0"/>
    <n v="0"/>
    <n v="0"/>
    <m/>
    <m/>
    <m/>
    <m/>
    <m/>
    <m/>
    <m/>
  </r>
  <r>
    <x v="259"/>
    <x v="3"/>
    <x v="391"/>
    <n v="1"/>
    <x v="1"/>
    <n v="0"/>
    <n v="0"/>
    <n v="0"/>
    <n v="0"/>
    <n v="0"/>
    <m/>
    <m/>
    <m/>
    <m/>
    <m/>
    <m/>
    <m/>
  </r>
  <r>
    <x v="259"/>
    <x v="5"/>
    <x v="124"/>
    <n v="13"/>
    <x v="1"/>
    <n v="0"/>
    <n v="0"/>
    <n v="0"/>
    <n v="0"/>
    <n v="0"/>
    <m/>
    <m/>
    <m/>
    <m/>
    <m/>
    <m/>
    <m/>
  </r>
  <r>
    <x v="259"/>
    <x v="3"/>
    <x v="334"/>
    <n v="11"/>
    <x v="1"/>
    <n v="0"/>
    <n v="0"/>
    <n v="0"/>
    <n v="0"/>
    <n v="0"/>
    <m/>
    <m/>
    <m/>
    <m/>
    <m/>
    <m/>
    <m/>
  </r>
  <r>
    <x v="259"/>
    <x v="3"/>
    <x v="336"/>
    <n v="13"/>
    <x v="1"/>
    <n v="0"/>
    <n v="0"/>
    <n v="0"/>
    <n v="0"/>
    <n v="0"/>
    <m/>
    <m/>
    <m/>
    <m/>
    <m/>
    <m/>
    <m/>
  </r>
  <r>
    <x v="259"/>
    <x v="3"/>
    <x v="278"/>
    <n v="10"/>
    <x v="1"/>
    <n v="0"/>
    <n v="0"/>
    <n v="0"/>
    <n v="0"/>
    <n v="0"/>
    <m/>
    <m/>
    <m/>
    <m/>
    <m/>
    <m/>
    <m/>
  </r>
  <r>
    <x v="259"/>
    <x v="3"/>
    <x v="409"/>
    <n v="2"/>
    <x v="1"/>
    <n v="0"/>
    <n v="0"/>
    <n v="0"/>
    <n v="0"/>
    <n v="0"/>
    <m/>
    <m/>
    <m/>
    <m/>
    <m/>
    <m/>
    <m/>
  </r>
  <r>
    <x v="258"/>
    <x v="6"/>
    <x v="417"/>
    <n v="13"/>
    <x v="1"/>
    <n v="0"/>
    <n v="3"/>
    <n v="0"/>
    <n v="0"/>
    <n v="0"/>
    <m/>
    <m/>
    <s v="V"/>
    <s v="V"/>
    <s v="V"/>
    <m/>
    <m/>
  </r>
  <r>
    <x v="259"/>
    <x v="6"/>
    <x v="418"/>
    <n v="11"/>
    <x v="10"/>
    <n v="0"/>
    <n v="29"/>
    <n v="0"/>
    <n v="0"/>
    <n v="0"/>
    <m/>
    <m/>
    <s v="V"/>
    <s v="V"/>
    <s v="V"/>
    <m/>
    <m/>
  </r>
  <r>
    <x v="259"/>
    <x v="6"/>
    <x v="419"/>
    <n v="13"/>
    <x v="11"/>
    <n v="0"/>
    <n v="0"/>
    <n v="0"/>
    <n v="0"/>
    <n v="0"/>
    <m/>
    <m/>
    <s v="V"/>
    <m/>
    <m/>
    <m/>
    <m/>
  </r>
  <r>
    <x v="259"/>
    <x v="6"/>
    <x v="420"/>
    <n v="6"/>
    <x v="8"/>
    <n v="0"/>
    <n v="0"/>
    <n v="0"/>
    <n v="0"/>
    <n v="0"/>
    <m/>
    <m/>
    <m/>
    <s v="V"/>
    <m/>
    <m/>
    <m/>
  </r>
  <r>
    <x v="259"/>
    <x v="6"/>
    <x v="421"/>
    <n v="13"/>
    <x v="6"/>
    <n v="0"/>
    <n v="37"/>
    <n v="0"/>
    <n v="0"/>
    <n v="0"/>
    <m/>
    <m/>
    <s v="V"/>
    <s v="V"/>
    <s v="V"/>
    <m/>
    <m/>
  </r>
  <r>
    <x v="260"/>
    <x v="2"/>
    <x v="393"/>
    <n v="1"/>
    <x v="1"/>
    <n v="0"/>
    <n v="0"/>
    <n v="0"/>
    <n v="0"/>
    <n v="0"/>
    <m/>
    <m/>
    <m/>
    <m/>
    <m/>
    <m/>
    <m/>
  </r>
  <r>
    <x v="260"/>
    <x v="3"/>
    <x v="351"/>
    <n v="13"/>
    <x v="1"/>
    <n v="0"/>
    <n v="0"/>
    <n v="0"/>
    <n v="0"/>
    <n v="0"/>
    <m/>
    <m/>
    <m/>
    <m/>
    <m/>
    <m/>
    <m/>
  </r>
  <r>
    <x v="260"/>
    <x v="5"/>
    <x v="404"/>
    <n v="6"/>
    <x v="1"/>
    <n v="0"/>
    <n v="0"/>
    <n v="0"/>
    <n v="0"/>
    <n v="0"/>
    <m/>
    <m/>
    <m/>
    <m/>
    <m/>
    <m/>
    <m/>
  </r>
  <r>
    <x v="260"/>
    <x v="3"/>
    <x v="422"/>
    <n v="2"/>
    <x v="4"/>
    <n v="0"/>
    <n v="0"/>
    <n v="0"/>
    <n v="0"/>
    <n v="0"/>
    <m/>
    <m/>
    <m/>
    <m/>
    <m/>
    <m/>
    <m/>
  </r>
  <r>
    <x v="260"/>
    <x v="3"/>
    <x v="332"/>
    <n v="13"/>
    <x v="11"/>
    <n v="0"/>
    <n v="0"/>
    <n v="0"/>
    <n v="0"/>
    <n v="0"/>
    <m/>
    <m/>
    <m/>
    <m/>
    <m/>
    <m/>
    <m/>
  </r>
  <r>
    <x v="260"/>
    <x v="6"/>
    <x v="423"/>
    <n v="9"/>
    <x v="1"/>
    <n v="0"/>
    <n v="8"/>
    <n v="0"/>
    <n v="0"/>
    <n v="0"/>
    <m/>
    <m/>
    <s v="V"/>
    <s v="V"/>
    <s v="V"/>
    <m/>
    <m/>
  </r>
  <r>
    <x v="260"/>
    <x v="6"/>
    <x v="424"/>
    <n v="2"/>
    <x v="1"/>
    <n v="0"/>
    <n v="3"/>
    <n v="0"/>
    <n v="0"/>
    <n v="0"/>
    <m/>
    <m/>
    <m/>
    <s v="V"/>
    <s v="V"/>
    <m/>
    <m/>
  </r>
  <r>
    <x v="260"/>
    <x v="6"/>
    <x v="419"/>
    <n v="13"/>
    <x v="11"/>
    <n v="0"/>
    <n v="0"/>
    <n v="0"/>
    <n v="0"/>
    <n v="0"/>
    <m/>
    <m/>
    <s v="V"/>
    <m/>
    <m/>
    <m/>
    <m/>
  </r>
  <r>
    <x v="261"/>
    <x v="3"/>
    <x v="343"/>
    <n v="11"/>
    <x v="1"/>
    <n v="0"/>
    <n v="0"/>
    <n v="0"/>
    <n v="0"/>
    <n v="0"/>
    <m/>
    <m/>
    <m/>
    <m/>
    <m/>
    <m/>
    <m/>
  </r>
  <r>
    <x v="261"/>
    <x v="3"/>
    <x v="395"/>
    <n v="1"/>
    <x v="1"/>
    <n v="0"/>
    <n v="0"/>
    <n v="0"/>
    <n v="0"/>
    <n v="0"/>
    <m/>
    <m/>
    <m/>
    <m/>
    <m/>
    <m/>
    <m/>
  </r>
  <r>
    <x v="261"/>
    <x v="5"/>
    <x v="210"/>
    <n v="12"/>
    <x v="13"/>
    <n v="0"/>
    <n v="0"/>
    <n v="0"/>
    <n v="0"/>
    <n v="0"/>
    <m/>
    <m/>
    <m/>
    <m/>
    <m/>
    <m/>
    <m/>
  </r>
  <r>
    <x v="261"/>
    <x v="3"/>
    <x v="422"/>
    <n v="2"/>
    <x v="4"/>
    <n v="0"/>
    <n v="0"/>
    <n v="0"/>
    <n v="0"/>
    <n v="0"/>
    <m/>
    <m/>
    <m/>
    <m/>
    <m/>
    <m/>
    <m/>
  </r>
  <r>
    <x v="261"/>
    <x v="3"/>
    <x v="136"/>
    <n v="5"/>
    <x v="1"/>
    <n v="0"/>
    <n v="0"/>
    <n v="0"/>
    <n v="0"/>
    <n v="0"/>
    <m/>
    <m/>
    <m/>
    <m/>
    <m/>
    <m/>
    <m/>
  </r>
  <r>
    <x v="261"/>
    <x v="3"/>
    <x v="350"/>
    <n v="13"/>
    <x v="1"/>
    <n v="0"/>
    <n v="0"/>
    <n v="0"/>
    <n v="0"/>
    <n v="0"/>
    <m/>
    <m/>
    <m/>
    <m/>
    <m/>
    <m/>
    <m/>
  </r>
  <r>
    <x v="261"/>
    <x v="6"/>
    <x v="425"/>
    <n v="7"/>
    <x v="2"/>
    <n v="0"/>
    <n v="52"/>
    <n v="0"/>
    <n v="0"/>
    <n v="0"/>
    <m/>
    <m/>
    <s v="V"/>
    <s v="V"/>
    <s v="V"/>
    <m/>
    <m/>
  </r>
  <r>
    <x v="261"/>
    <x v="6"/>
    <x v="419"/>
    <n v="13"/>
    <x v="11"/>
    <n v="0"/>
    <n v="0"/>
    <n v="0"/>
    <n v="0"/>
    <n v="0"/>
    <m/>
    <m/>
    <s v="V"/>
    <m/>
    <m/>
    <m/>
    <m/>
  </r>
  <r>
    <x v="262"/>
    <x v="3"/>
    <x v="422"/>
    <n v="2"/>
    <x v="1"/>
    <n v="0"/>
    <n v="0"/>
    <n v="0"/>
    <n v="0"/>
    <n v="0"/>
    <m/>
    <m/>
    <m/>
    <m/>
    <m/>
    <m/>
    <m/>
  </r>
  <r>
    <x v="262"/>
    <x v="3"/>
    <x v="332"/>
    <n v="13"/>
    <x v="1"/>
    <n v="0"/>
    <n v="0"/>
    <n v="0"/>
    <n v="0"/>
    <n v="0"/>
    <m/>
    <m/>
    <m/>
    <m/>
    <m/>
    <m/>
    <m/>
  </r>
  <r>
    <x v="262"/>
    <x v="5"/>
    <x v="138"/>
    <n v="12"/>
    <x v="1"/>
    <n v="0"/>
    <n v="1"/>
    <n v="0"/>
    <n v="0"/>
    <n v="0"/>
    <m/>
    <m/>
    <m/>
    <m/>
    <m/>
    <m/>
    <m/>
  </r>
  <r>
    <x v="262"/>
    <x v="3"/>
    <x v="335"/>
    <n v="13"/>
    <x v="1"/>
    <n v="0"/>
    <n v="0"/>
    <n v="0"/>
    <n v="0"/>
    <n v="0"/>
    <m/>
    <m/>
    <m/>
    <m/>
    <m/>
    <m/>
    <m/>
  </r>
  <r>
    <x v="262"/>
    <x v="5"/>
    <x v="352"/>
    <n v="1"/>
    <x v="1"/>
    <n v="0"/>
    <n v="0"/>
    <n v="0"/>
    <n v="0"/>
    <n v="0"/>
    <m/>
    <m/>
    <m/>
    <m/>
    <m/>
    <m/>
    <m/>
  </r>
  <r>
    <x v="262"/>
    <x v="3"/>
    <x v="353"/>
    <n v="13"/>
    <x v="1"/>
    <n v="0"/>
    <n v="0"/>
    <n v="0"/>
    <n v="0"/>
    <n v="0"/>
    <m/>
    <m/>
    <m/>
    <m/>
    <m/>
    <m/>
    <m/>
  </r>
  <r>
    <x v="262"/>
    <x v="3"/>
    <x v="362"/>
    <n v="12"/>
    <x v="1"/>
    <n v="0"/>
    <n v="0"/>
    <n v="0"/>
    <n v="0"/>
    <n v="0"/>
    <m/>
    <m/>
    <m/>
    <m/>
    <m/>
    <m/>
    <m/>
  </r>
  <r>
    <x v="262"/>
    <x v="4"/>
    <x v="401"/>
    <n v="1"/>
    <x v="1"/>
    <n v="0"/>
    <n v="0"/>
    <n v="0"/>
    <n v="0"/>
    <n v="0"/>
    <m/>
    <m/>
    <m/>
    <m/>
    <m/>
    <m/>
    <m/>
  </r>
  <r>
    <x v="262"/>
    <x v="3"/>
    <x v="363"/>
    <n v="13"/>
    <x v="1"/>
    <n v="0"/>
    <n v="0"/>
    <n v="0"/>
    <n v="0"/>
    <n v="0"/>
    <m/>
    <m/>
    <m/>
    <m/>
    <m/>
    <m/>
    <m/>
  </r>
  <r>
    <x v="262"/>
    <x v="2"/>
    <x v="394"/>
    <n v="1"/>
    <x v="0"/>
    <n v="0"/>
    <n v="0"/>
    <n v="0"/>
    <n v="0"/>
    <n v="0"/>
    <m/>
    <m/>
    <m/>
    <m/>
    <m/>
    <m/>
    <m/>
  </r>
  <r>
    <x v="262"/>
    <x v="6"/>
    <x v="426"/>
    <n v="4"/>
    <x v="1"/>
    <n v="0"/>
    <n v="6"/>
    <n v="0"/>
    <n v="0"/>
    <n v="0"/>
    <m/>
    <m/>
    <m/>
    <s v="V"/>
    <s v="V"/>
    <m/>
    <m/>
  </r>
  <r>
    <x v="262"/>
    <x v="6"/>
    <x v="427"/>
    <n v="8"/>
    <x v="1"/>
    <n v="0"/>
    <n v="5"/>
    <n v="0"/>
    <n v="0"/>
    <n v="0"/>
    <m/>
    <m/>
    <m/>
    <s v="V"/>
    <s v="V"/>
    <m/>
    <m/>
  </r>
  <r>
    <x v="262"/>
    <x v="6"/>
    <x v="428"/>
    <n v="6"/>
    <x v="1"/>
    <n v="0"/>
    <n v="5"/>
    <n v="0"/>
    <n v="0"/>
    <n v="0"/>
    <m/>
    <m/>
    <s v="V"/>
    <s v="V"/>
    <s v="V"/>
    <m/>
    <m/>
  </r>
  <r>
    <x v="262"/>
    <x v="6"/>
    <x v="429"/>
    <n v="13"/>
    <x v="1"/>
    <n v="0"/>
    <n v="5"/>
    <n v="0"/>
    <n v="0"/>
    <n v="0"/>
    <m/>
    <m/>
    <s v="V"/>
    <s v="V"/>
    <s v="V"/>
    <m/>
    <m/>
  </r>
  <r>
    <x v="262"/>
    <x v="6"/>
    <x v="430"/>
    <n v="5"/>
    <x v="3"/>
    <n v="0"/>
    <n v="16"/>
    <n v="0"/>
    <n v="0"/>
    <n v="0"/>
    <m/>
    <m/>
    <s v="V"/>
    <s v="V"/>
    <s v="V"/>
    <m/>
    <m/>
  </r>
  <r>
    <x v="262"/>
    <x v="6"/>
    <x v="431"/>
    <n v="13"/>
    <x v="11"/>
    <n v="0"/>
    <n v="0"/>
    <n v="0"/>
    <n v="0"/>
    <n v="0"/>
    <m/>
    <m/>
    <m/>
    <s v="V"/>
    <m/>
    <m/>
    <m/>
  </r>
  <r>
    <x v="262"/>
    <x v="6"/>
    <x v="432"/>
    <n v="13"/>
    <x v="0"/>
    <n v="0"/>
    <n v="9"/>
    <n v="0"/>
    <n v="0"/>
    <n v="0"/>
    <m/>
    <m/>
    <s v="V"/>
    <s v="V"/>
    <s v="V"/>
    <m/>
    <m/>
  </r>
  <r>
    <x v="263"/>
    <x v="4"/>
    <x v="402"/>
    <n v="1"/>
    <x v="1"/>
    <n v="0"/>
    <n v="0"/>
    <n v="0"/>
    <n v="0"/>
    <n v="0"/>
    <m/>
    <m/>
    <m/>
    <m/>
    <m/>
    <m/>
    <m/>
  </r>
  <r>
    <x v="263"/>
    <x v="2"/>
    <x v="374"/>
    <n v="12"/>
    <x v="1"/>
    <n v="0"/>
    <n v="0"/>
    <n v="0"/>
    <n v="0"/>
    <n v="0"/>
    <m/>
    <m/>
    <m/>
    <m/>
    <m/>
    <m/>
    <m/>
  </r>
  <r>
    <x v="263"/>
    <x v="5"/>
    <x v="391"/>
    <n v="1"/>
    <x v="1"/>
    <n v="0"/>
    <n v="0"/>
    <n v="0"/>
    <n v="0"/>
    <n v="0"/>
    <m/>
    <m/>
    <m/>
    <m/>
    <m/>
    <m/>
    <m/>
  </r>
  <r>
    <x v="263"/>
    <x v="5"/>
    <x v="278"/>
    <n v="10"/>
    <x v="1"/>
    <n v="0"/>
    <n v="0"/>
    <n v="0"/>
    <n v="0"/>
    <n v="0"/>
    <m/>
    <m/>
    <m/>
    <m/>
    <m/>
    <m/>
    <m/>
  </r>
  <r>
    <x v="263"/>
    <x v="6"/>
    <x v="433"/>
    <n v="1"/>
    <x v="1"/>
    <n v="0"/>
    <n v="1"/>
    <n v="0"/>
    <n v="0"/>
    <n v="0"/>
    <m/>
    <m/>
    <s v="V"/>
    <s v="V"/>
    <s v="V"/>
    <m/>
    <m/>
  </r>
  <r>
    <x v="263"/>
    <x v="6"/>
    <x v="425"/>
    <n v="7"/>
    <x v="1"/>
    <n v="0"/>
    <n v="2"/>
    <n v="0"/>
    <n v="0"/>
    <n v="0"/>
    <m/>
    <m/>
    <m/>
    <s v="V"/>
    <s v="V"/>
    <m/>
    <m/>
  </r>
  <r>
    <x v="264"/>
    <x v="2"/>
    <x v="394"/>
    <n v="1"/>
    <x v="1"/>
    <n v="0"/>
    <n v="0"/>
    <n v="0"/>
    <n v="0"/>
    <n v="0"/>
    <m/>
    <m/>
    <m/>
    <m/>
    <m/>
    <m/>
    <m/>
  </r>
  <r>
    <x v="264"/>
    <x v="4"/>
    <x v="373"/>
    <n v="13"/>
    <x v="1"/>
    <n v="0"/>
    <n v="0"/>
    <n v="0"/>
    <n v="0"/>
    <n v="0"/>
    <m/>
    <m/>
    <m/>
    <m/>
    <m/>
    <m/>
    <m/>
  </r>
  <r>
    <x v="264"/>
    <x v="4"/>
    <x v="364"/>
    <n v="10"/>
    <x v="4"/>
    <n v="0"/>
    <n v="10"/>
    <n v="0"/>
    <n v="0"/>
    <n v="0"/>
    <m/>
    <s v="V"/>
    <m/>
    <m/>
    <m/>
    <m/>
    <m/>
  </r>
  <r>
    <x v="264"/>
    <x v="6"/>
    <x v="431"/>
    <n v="13"/>
    <x v="1"/>
    <n v="0"/>
    <n v="0"/>
    <n v="0"/>
    <n v="0"/>
    <n v="0"/>
    <m/>
    <m/>
    <s v="V"/>
    <s v="V"/>
    <m/>
    <m/>
    <m/>
  </r>
  <r>
    <x v="264"/>
    <x v="6"/>
    <x v="434"/>
    <n v="13"/>
    <x v="1"/>
    <n v="0"/>
    <n v="0"/>
    <n v="0"/>
    <n v="0"/>
    <n v="0"/>
    <m/>
    <m/>
    <s v="V"/>
    <s v="V"/>
    <m/>
    <m/>
    <m/>
  </r>
  <r>
    <x v="264"/>
    <x v="6"/>
    <x v="435"/>
    <n v="4"/>
    <x v="1"/>
    <n v="0"/>
    <n v="0"/>
    <n v="0"/>
    <n v="0"/>
    <n v="0"/>
    <m/>
    <m/>
    <s v="V"/>
    <s v="V"/>
    <m/>
    <m/>
    <m/>
  </r>
  <r>
    <x v="265"/>
    <x v="2"/>
    <x v="224"/>
    <n v="13"/>
    <x v="1"/>
    <n v="0"/>
    <n v="0"/>
    <n v="0"/>
    <n v="0"/>
    <n v="0"/>
    <m/>
    <m/>
    <m/>
    <m/>
    <m/>
    <m/>
    <m/>
  </r>
  <r>
    <x v="265"/>
    <x v="4"/>
    <x v="436"/>
    <n v="12"/>
    <x v="1"/>
    <n v="0"/>
    <n v="0"/>
    <n v="0"/>
    <n v="0"/>
    <n v="0"/>
    <m/>
    <m/>
    <m/>
    <m/>
    <m/>
    <m/>
    <m/>
  </r>
  <r>
    <x v="265"/>
    <x v="4"/>
    <x v="393"/>
    <n v="1"/>
    <x v="1"/>
    <n v="0"/>
    <n v="0"/>
    <n v="0"/>
    <n v="0"/>
    <n v="0"/>
    <m/>
    <m/>
    <m/>
    <m/>
    <m/>
    <m/>
    <m/>
  </r>
  <r>
    <x v="265"/>
    <x v="6"/>
    <x v="437"/>
    <n v="13"/>
    <x v="1"/>
    <n v="0"/>
    <n v="0"/>
    <n v="0"/>
    <n v="0"/>
    <n v="0"/>
    <m/>
    <m/>
    <s v="V"/>
    <s v="V"/>
    <m/>
    <m/>
    <m/>
  </r>
  <r>
    <x v="265"/>
    <x v="6"/>
    <x v="430"/>
    <n v="5"/>
    <x v="1"/>
    <n v="0"/>
    <n v="0"/>
    <n v="0"/>
    <n v="0"/>
    <n v="0"/>
    <m/>
    <m/>
    <s v="V"/>
    <s v="V"/>
    <m/>
    <m/>
    <m/>
  </r>
  <r>
    <x v="266"/>
    <x v="6"/>
    <x v="419"/>
    <n v="13"/>
    <x v="1"/>
    <n v="0"/>
    <n v="0"/>
    <n v="0"/>
    <n v="0"/>
    <n v="0"/>
    <m/>
    <m/>
    <s v="V"/>
    <s v="V"/>
    <m/>
    <m/>
    <m/>
  </r>
  <r>
    <x v="266"/>
    <x v="4"/>
    <x v="372"/>
    <n v="12"/>
    <x v="1"/>
    <n v="0"/>
    <n v="0"/>
    <n v="0"/>
    <n v="0"/>
    <n v="0"/>
    <m/>
    <m/>
    <m/>
    <m/>
    <m/>
    <m/>
    <m/>
  </r>
  <r>
    <x v="266"/>
    <x v="0"/>
    <x v="438"/>
    <n v="13"/>
    <x v="1"/>
    <n v="0"/>
    <n v="0"/>
    <n v="0"/>
    <n v="0"/>
    <n v="0"/>
    <m/>
    <m/>
    <m/>
    <m/>
    <m/>
    <m/>
    <m/>
  </r>
  <r>
    <x v="266"/>
    <x v="0"/>
    <x v="439"/>
    <n v="13"/>
    <x v="11"/>
    <n v="0"/>
    <n v="0"/>
    <n v="0"/>
    <n v="0"/>
    <n v="0"/>
    <m/>
    <m/>
    <m/>
    <m/>
    <m/>
    <m/>
    <m/>
  </r>
  <r>
    <x v="267"/>
    <x v="0"/>
    <x v="440"/>
    <n v="13"/>
    <x v="1"/>
    <n v="0"/>
    <n v="0"/>
    <n v="0"/>
    <n v="0"/>
    <n v="0"/>
    <m/>
    <m/>
    <m/>
    <m/>
    <m/>
    <m/>
    <m/>
  </r>
  <r>
    <x v="267"/>
    <x v="1"/>
    <x v="441"/>
    <n v="12"/>
    <x v="1"/>
    <n v="0"/>
    <n v="0"/>
    <n v="0"/>
    <n v="0"/>
    <n v="0"/>
    <m/>
    <m/>
    <m/>
    <m/>
    <m/>
    <m/>
    <m/>
  </r>
  <r>
    <x v="267"/>
    <x v="1"/>
    <x v="442"/>
    <n v="10"/>
    <x v="1"/>
    <n v="0"/>
    <n v="0"/>
    <n v="0"/>
    <n v="0"/>
    <n v="0"/>
    <m/>
    <m/>
    <m/>
    <m/>
    <m/>
    <m/>
    <m/>
  </r>
  <r>
    <x v="267"/>
    <x v="1"/>
    <x v="443"/>
    <n v="12"/>
    <x v="1"/>
    <n v="0"/>
    <n v="0"/>
    <n v="0"/>
    <n v="0"/>
    <n v="0"/>
    <m/>
    <m/>
    <m/>
    <m/>
    <m/>
    <m/>
    <m/>
  </r>
  <r>
    <x v="267"/>
    <x v="1"/>
    <x v="413"/>
    <n v="9"/>
    <x v="9"/>
    <n v="0"/>
    <n v="0"/>
    <n v="0"/>
    <n v="0"/>
    <n v="0"/>
    <n v="0"/>
    <m/>
    <m/>
    <m/>
    <m/>
    <m/>
    <m/>
  </r>
  <r>
    <x v="268"/>
    <x v="0"/>
    <x v="444"/>
    <n v="1"/>
    <x v="0"/>
    <n v="0"/>
    <n v="0"/>
    <n v="0"/>
    <n v="0"/>
    <n v="0"/>
    <n v="1"/>
    <s v="V"/>
    <m/>
    <m/>
    <m/>
    <m/>
    <m/>
  </r>
  <r>
    <x v="269"/>
    <x v="3"/>
    <x v="402"/>
    <n v="1"/>
    <x v="1"/>
    <n v="0"/>
    <n v="0"/>
    <n v="0"/>
    <n v="0"/>
    <n v="0"/>
    <n v="0"/>
    <m/>
    <m/>
    <m/>
    <m/>
    <m/>
    <m/>
  </r>
  <r>
    <x v="269"/>
    <x v="3"/>
    <x v="401"/>
    <n v="1"/>
    <x v="1"/>
    <n v="0"/>
    <n v="0"/>
    <n v="0"/>
    <n v="0"/>
    <n v="0"/>
    <n v="0"/>
    <m/>
    <m/>
    <m/>
    <m/>
    <m/>
    <m/>
  </r>
  <r>
    <x v="269"/>
    <x v="5"/>
    <x v="362"/>
    <n v="12"/>
    <x v="1"/>
    <n v="0"/>
    <n v="0"/>
    <n v="0"/>
    <n v="0"/>
    <n v="0"/>
    <n v="0"/>
    <m/>
    <m/>
    <m/>
    <m/>
    <m/>
    <m/>
  </r>
  <r>
    <x v="269"/>
    <x v="5"/>
    <x v="363"/>
    <n v="13"/>
    <x v="1"/>
    <n v="0"/>
    <n v="0"/>
    <n v="0"/>
    <n v="0"/>
    <n v="0"/>
    <n v="0"/>
    <m/>
    <m/>
    <m/>
    <m/>
    <m/>
    <m/>
  </r>
  <r>
    <x v="270"/>
    <x v="0"/>
    <x v="444"/>
    <n v="1"/>
    <x v="1"/>
    <n v="0"/>
    <n v="0"/>
    <n v="0"/>
    <n v="0"/>
    <n v="0"/>
    <n v="0"/>
    <m/>
    <m/>
    <m/>
    <m/>
    <m/>
    <m/>
  </r>
  <r>
    <x v="270"/>
    <x v="5"/>
    <x v="362"/>
    <n v="12"/>
    <x v="1"/>
    <n v="0"/>
    <n v="0"/>
    <n v="0"/>
    <n v="0"/>
    <n v="0"/>
    <n v="0"/>
    <m/>
    <m/>
    <m/>
    <m/>
    <m/>
    <m/>
  </r>
  <r>
    <x v="270"/>
    <x v="5"/>
    <x v="363"/>
    <n v="13"/>
    <x v="1"/>
    <n v="0"/>
    <n v="0"/>
    <n v="0"/>
    <n v="0"/>
    <n v="0"/>
    <n v="0"/>
    <m/>
    <m/>
    <m/>
    <m/>
    <m/>
    <m/>
  </r>
  <r>
    <x v="271"/>
    <x v="0"/>
    <x v="445"/>
    <n v="1"/>
    <x v="1"/>
    <n v="0"/>
    <n v="0"/>
    <n v="0"/>
    <n v="0"/>
    <n v="0"/>
    <n v="0"/>
    <m/>
    <m/>
    <m/>
    <m/>
    <m/>
    <m/>
  </r>
  <r>
    <x v="271"/>
    <x v="1"/>
    <x v="413"/>
    <n v="9"/>
    <x v="1"/>
    <n v="0"/>
    <n v="0"/>
    <n v="0"/>
    <n v="0"/>
    <n v="0"/>
    <n v="0"/>
    <m/>
    <m/>
    <m/>
    <m/>
    <m/>
    <m/>
  </r>
  <r>
    <x v="271"/>
    <x v="1"/>
    <x v="416"/>
    <n v="4"/>
    <x v="1"/>
    <n v="0"/>
    <n v="0"/>
    <n v="0"/>
    <n v="0"/>
    <n v="0"/>
    <n v="0"/>
    <m/>
    <m/>
    <m/>
    <m/>
    <m/>
    <m/>
  </r>
  <r>
    <x v="271"/>
    <x v="4"/>
    <x v="374"/>
    <n v="12"/>
    <x v="1"/>
    <n v="0"/>
    <n v="0"/>
    <n v="0"/>
    <n v="0"/>
    <n v="0"/>
    <n v="0"/>
    <m/>
    <m/>
    <m/>
    <m/>
    <m/>
    <m/>
  </r>
  <r>
    <x v="271"/>
    <x v="4"/>
    <x v="394"/>
    <n v="1"/>
    <x v="1"/>
    <n v="0"/>
    <n v="0"/>
    <n v="0"/>
    <n v="0"/>
    <n v="0"/>
    <n v="0"/>
    <m/>
    <m/>
    <m/>
    <m/>
    <m/>
    <m/>
  </r>
  <r>
    <x v="272"/>
    <x v="5"/>
    <x v="446"/>
    <n v="1"/>
    <x v="1"/>
    <n v="0"/>
    <n v="0"/>
    <n v="0"/>
    <n v="0"/>
    <n v="0"/>
    <n v="0"/>
    <m/>
    <m/>
    <m/>
    <m/>
    <m/>
    <m/>
  </r>
  <r>
    <x v="273"/>
    <x v="3"/>
    <x v="393"/>
    <n v="1"/>
    <x v="1"/>
    <n v="0"/>
    <n v="0"/>
    <n v="0"/>
    <n v="0"/>
    <n v="0"/>
    <n v="0"/>
    <m/>
    <m/>
    <m/>
    <m/>
    <m/>
    <m/>
  </r>
  <r>
    <x v="273"/>
    <x v="3"/>
    <x v="373"/>
    <n v="13"/>
    <x v="1"/>
    <n v="0"/>
    <n v="0"/>
    <n v="0"/>
    <n v="0"/>
    <n v="0"/>
    <n v="0"/>
    <m/>
    <m/>
    <m/>
    <m/>
    <m/>
    <m/>
  </r>
  <r>
    <x v="273"/>
    <x v="5"/>
    <x v="402"/>
    <n v="1"/>
    <x v="1"/>
    <n v="0"/>
    <n v="0"/>
    <n v="0"/>
    <n v="0"/>
    <n v="0"/>
    <n v="0"/>
    <m/>
    <m/>
    <m/>
    <m/>
    <m/>
    <m/>
  </r>
  <r>
    <x v="274"/>
    <x v="3"/>
    <x v="447"/>
    <n v="2"/>
    <x v="1"/>
    <n v="0"/>
    <n v="0"/>
    <n v="0"/>
    <n v="0"/>
    <n v="0"/>
    <n v="0"/>
    <m/>
    <m/>
    <m/>
    <m/>
    <m/>
    <m/>
  </r>
  <r>
    <x v="274"/>
    <x v="3"/>
    <x v="372"/>
    <n v="12"/>
    <x v="1"/>
    <n v="0"/>
    <n v="0"/>
    <n v="0"/>
    <n v="0"/>
    <n v="0"/>
    <n v="0"/>
    <m/>
    <m/>
    <m/>
    <m/>
    <m/>
    <m/>
  </r>
  <r>
    <x v="274"/>
    <x v="3"/>
    <x v="364"/>
    <n v="10"/>
    <x v="1"/>
    <n v="0"/>
    <n v="0"/>
    <n v="0"/>
    <n v="0"/>
    <n v="0"/>
    <n v="0"/>
    <m/>
    <m/>
    <m/>
    <m/>
    <m/>
    <m/>
  </r>
  <r>
    <x v="274"/>
    <x v="5"/>
    <x v="401"/>
    <n v="1"/>
    <x v="1"/>
    <n v="0"/>
    <n v="0"/>
    <n v="0"/>
    <n v="0"/>
    <n v="0"/>
    <n v="0"/>
    <m/>
    <m/>
    <m/>
    <m/>
    <m/>
    <m/>
  </r>
  <r>
    <x v="274"/>
    <x v="1"/>
    <x v="438"/>
    <n v="13"/>
    <x v="1"/>
    <n v="0"/>
    <n v="3"/>
    <n v="0"/>
    <n v="0"/>
    <n v="0"/>
    <n v="3"/>
    <m/>
    <m/>
    <s v="V"/>
    <s v="V"/>
    <m/>
    <m/>
  </r>
  <r>
    <x v="274"/>
    <x v="3"/>
    <x v="415"/>
    <n v="1"/>
    <x v="1"/>
    <n v="0"/>
    <n v="0"/>
    <n v="0"/>
    <n v="0"/>
    <n v="0"/>
    <n v="0"/>
    <m/>
    <m/>
    <m/>
    <m/>
    <m/>
    <m/>
  </r>
  <r>
    <x v="274"/>
    <x v="6"/>
    <x v="448"/>
    <n v="1"/>
    <x v="0"/>
    <n v="0"/>
    <n v="0"/>
    <n v="0"/>
    <n v="0"/>
    <n v="0"/>
    <n v="0"/>
    <m/>
    <m/>
    <m/>
    <m/>
    <m/>
    <m/>
  </r>
  <r>
    <x v="275"/>
    <x v="1"/>
    <x v="449"/>
    <n v="13"/>
    <x v="0"/>
    <n v="0"/>
    <n v="10"/>
    <n v="0"/>
    <n v="0"/>
    <n v="0"/>
    <n v="10"/>
    <s v="V"/>
    <m/>
    <m/>
    <m/>
    <m/>
    <m/>
  </r>
  <r>
    <x v="276"/>
    <x v="3"/>
    <x v="374"/>
    <n v="12"/>
    <x v="1"/>
    <n v="0"/>
    <n v="0"/>
    <n v="0"/>
    <n v="0"/>
    <n v="0"/>
    <n v="0"/>
    <m/>
    <m/>
    <m/>
    <m/>
    <m/>
    <m/>
  </r>
  <r>
    <x v="276"/>
    <x v="3"/>
    <x v="394"/>
    <n v="1"/>
    <x v="1"/>
    <n v="0"/>
    <n v="0"/>
    <n v="0"/>
    <n v="0"/>
    <n v="0"/>
    <n v="0"/>
    <m/>
    <m/>
    <m/>
    <m/>
    <m/>
    <m/>
  </r>
  <r>
    <x v="276"/>
    <x v="3"/>
    <x v="393"/>
    <n v="1"/>
    <x v="1"/>
    <n v="0"/>
    <n v="0"/>
    <n v="0"/>
    <n v="0"/>
    <n v="0"/>
    <n v="0"/>
    <m/>
    <m/>
    <m/>
    <m/>
    <m/>
    <m/>
  </r>
  <r>
    <x v="276"/>
    <x v="6"/>
    <x v="450"/>
    <n v="6"/>
    <x v="1"/>
    <n v="0"/>
    <n v="0"/>
    <n v="1"/>
    <n v="0"/>
    <n v="0"/>
    <n v="1"/>
    <s v="V"/>
    <m/>
    <m/>
    <m/>
    <m/>
    <m/>
  </r>
  <r>
    <x v="276"/>
    <x v="6"/>
    <x v="451"/>
    <n v="9"/>
    <x v="1"/>
    <n v="0"/>
    <n v="10"/>
    <n v="0"/>
    <n v="0"/>
    <n v="0"/>
    <n v="10"/>
    <m/>
    <s v="V"/>
    <m/>
    <m/>
    <m/>
    <m/>
  </r>
  <r>
    <x v="277"/>
    <x v="1"/>
    <x v="452"/>
    <n v="13"/>
    <x v="1"/>
    <n v="0"/>
    <n v="0"/>
    <n v="0"/>
    <n v="0"/>
    <n v="0"/>
    <n v="0"/>
    <m/>
    <m/>
    <m/>
    <m/>
    <m/>
    <m/>
  </r>
  <r>
    <x v="277"/>
    <x v="2"/>
    <x v="413"/>
    <n v="13"/>
    <x v="1"/>
    <n v="0"/>
    <n v="0"/>
    <n v="0"/>
    <n v="0"/>
    <n v="0"/>
    <n v="0"/>
    <m/>
    <m/>
    <m/>
    <m/>
    <m/>
    <m/>
  </r>
  <r>
    <x v="278"/>
    <x v="1"/>
    <x v="439"/>
    <n v="13"/>
    <x v="0"/>
    <n v="0"/>
    <n v="8"/>
    <n v="0"/>
    <n v="0"/>
    <n v="0"/>
    <n v="8"/>
    <m/>
    <m/>
    <s v="V"/>
    <s v="V"/>
    <m/>
    <m/>
  </r>
  <r>
    <x v="278"/>
    <x v="1"/>
    <x v="453"/>
    <n v="1"/>
    <x v="1"/>
    <n v="0"/>
    <n v="0"/>
    <n v="0"/>
    <n v="0"/>
    <n v="0"/>
    <n v="0"/>
    <m/>
    <m/>
    <m/>
    <m/>
    <m/>
    <m/>
  </r>
  <r>
    <x v="278"/>
    <x v="1"/>
    <x v="454"/>
    <n v="1"/>
    <x v="1"/>
    <n v="0"/>
    <n v="1"/>
    <n v="0"/>
    <n v="0"/>
    <n v="0"/>
    <n v="1"/>
    <m/>
    <m/>
    <s v="V"/>
    <s v="V"/>
    <m/>
    <m/>
  </r>
  <r>
    <x v="279"/>
    <x v="6"/>
    <x v="455"/>
    <n v="5"/>
    <x v="1"/>
    <n v="0"/>
    <n v="1"/>
    <n v="0"/>
    <n v="0"/>
    <n v="0"/>
    <n v="0"/>
    <m/>
    <m/>
    <s v="V"/>
    <s v="V"/>
    <m/>
    <m/>
  </r>
  <r>
    <x v="279"/>
    <x v="6"/>
    <x v="456"/>
    <n v="2"/>
    <x v="1"/>
    <n v="0"/>
    <n v="2"/>
    <n v="0"/>
    <n v="0"/>
    <n v="0"/>
    <n v="0"/>
    <m/>
    <s v="V"/>
    <m/>
    <m/>
    <m/>
    <m/>
  </r>
  <r>
    <x v="279"/>
    <x v="6"/>
    <x v="457"/>
    <n v="2"/>
    <x v="1"/>
    <n v="0"/>
    <n v="0"/>
    <n v="0"/>
    <n v="0"/>
    <n v="0"/>
    <n v="0"/>
    <m/>
    <m/>
    <m/>
    <m/>
    <m/>
    <m/>
  </r>
  <r>
    <x v="279"/>
    <x v="6"/>
    <x v="458"/>
    <n v="12"/>
    <x v="1"/>
    <n v="0"/>
    <n v="5"/>
    <n v="0"/>
    <n v="1"/>
    <n v="0"/>
    <n v="6"/>
    <s v="V"/>
    <s v="V"/>
    <s v="V"/>
    <s v="V"/>
    <m/>
    <m/>
  </r>
  <r>
    <x v="279"/>
    <x v="6"/>
    <x v="459"/>
    <n v="2"/>
    <x v="4"/>
    <n v="0"/>
    <n v="0"/>
    <n v="0"/>
    <n v="0"/>
    <n v="0"/>
    <n v="0"/>
    <m/>
    <m/>
    <m/>
    <m/>
    <m/>
    <m/>
  </r>
  <r>
    <x v="280"/>
    <x v="6"/>
    <x v="460"/>
    <n v="13"/>
    <x v="11"/>
    <n v="0"/>
    <n v="0"/>
    <n v="0"/>
    <n v="0"/>
    <n v="0"/>
    <n v="0"/>
    <m/>
    <m/>
    <m/>
    <m/>
    <m/>
    <m/>
  </r>
  <r>
    <x v="280"/>
    <x v="6"/>
    <x v="459"/>
    <n v="2"/>
    <x v="1"/>
    <n v="0"/>
    <n v="0"/>
    <n v="0"/>
    <n v="0"/>
    <n v="0"/>
    <n v="0"/>
    <m/>
    <m/>
    <m/>
    <m/>
    <m/>
    <m/>
  </r>
  <r>
    <x v="281"/>
    <x v="6"/>
    <x v="461"/>
    <n v="3"/>
    <x v="1"/>
    <n v="0"/>
    <n v="0"/>
    <n v="0"/>
    <n v="0"/>
    <n v="0"/>
    <n v="0"/>
    <m/>
    <m/>
    <m/>
    <m/>
    <m/>
    <m/>
  </r>
  <r>
    <x v="281"/>
    <x v="6"/>
    <x v="462"/>
    <n v="13"/>
    <x v="1"/>
    <n v="0"/>
    <n v="0"/>
    <n v="0"/>
    <n v="0"/>
    <n v="0"/>
    <n v="0"/>
    <m/>
    <m/>
    <m/>
    <m/>
    <m/>
    <m/>
  </r>
  <r>
    <x v="281"/>
    <x v="6"/>
    <x v="463"/>
    <n v="9"/>
    <x v="6"/>
    <n v="0"/>
    <n v="60"/>
    <n v="0"/>
    <n v="0"/>
    <n v="0"/>
    <n v="60"/>
    <s v="V"/>
    <s v="V"/>
    <s v="V"/>
    <s v="V"/>
    <m/>
    <m/>
  </r>
  <r>
    <x v="281"/>
    <x v="2"/>
    <x v="438"/>
    <n v="13"/>
    <x v="1"/>
    <n v="0"/>
    <n v="0"/>
    <n v="0"/>
    <n v="0"/>
    <n v="0"/>
    <n v="0"/>
    <m/>
    <m/>
    <m/>
    <m/>
    <m/>
    <m/>
  </r>
  <r>
    <x v="281"/>
    <x v="5"/>
    <x v="364"/>
    <n v="2"/>
    <x v="1"/>
    <n v="0"/>
    <n v="0"/>
    <n v="0"/>
    <n v="0"/>
    <n v="0"/>
    <n v="0"/>
    <m/>
    <m/>
    <m/>
    <m/>
    <m/>
    <m/>
  </r>
  <r>
    <x v="281"/>
    <x v="6"/>
    <x v="463"/>
    <n v="9"/>
    <x v="6"/>
    <n v="0"/>
    <n v="0"/>
    <n v="0"/>
    <n v="0"/>
    <n v="0"/>
    <n v="60"/>
    <s v="V"/>
    <s v="V"/>
    <s v="V"/>
    <s v="V"/>
    <m/>
    <m/>
  </r>
  <r>
    <x v="282"/>
    <x v="5"/>
    <x v="393"/>
    <n v="1"/>
    <x v="1"/>
    <n v="0"/>
    <n v="0"/>
    <n v="0"/>
    <n v="0"/>
    <n v="0"/>
    <n v="0"/>
    <m/>
    <m/>
    <m/>
    <m/>
    <m/>
    <m/>
  </r>
  <r>
    <x v="282"/>
    <x v="3"/>
    <x v="436"/>
    <n v="12"/>
    <x v="1"/>
    <n v="0"/>
    <n v="0"/>
    <n v="0"/>
    <n v="0"/>
    <n v="0"/>
    <n v="0"/>
    <m/>
    <m/>
    <m/>
    <m/>
    <m/>
    <m/>
  </r>
  <r>
    <x v="282"/>
    <x v="0"/>
    <x v="464"/>
    <n v="13"/>
    <x v="1"/>
    <n v="0"/>
    <n v="0"/>
    <n v="0"/>
    <n v="0"/>
    <n v="0"/>
    <n v="0"/>
    <m/>
    <m/>
    <m/>
    <m/>
    <m/>
    <m/>
  </r>
  <r>
    <x v="282"/>
    <x v="2"/>
    <x v="325"/>
    <n v="13"/>
    <x v="1"/>
    <n v="0"/>
    <n v="0"/>
    <n v="0"/>
    <n v="0"/>
    <n v="0"/>
    <n v="0"/>
    <m/>
    <m/>
    <m/>
    <m/>
    <m/>
    <m/>
  </r>
  <r>
    <x v="282"/>
    <x v="4"/>
    <x v="224"/>
    <n v="13"/>
    <x v="1"/>
    <n v="0"/>
    <n v="0"/>
    <n v="0"/>
    <n v="1"/>
    <n v="0"/>
    <n v="0"/>
    <s v="V"/>
    <m/>
    <m/>
    <m/>
    <m/>
    <m/>
  </r>
  <r>
    <x v="282"/>
    <x v="1"/>
    <x v="465"/>
    <n v="1"/>
    <x v="0"/>
    <n v="0"/>
    <n v="2"/>
    <n v="0"/>
    <n v="0"/>
    <n v="0"/>
    <n v="2"/>
    <m/>
    <m/>
    <s v="V"/>
    <s v="V"/>
    <m/>
    <m/>
  </r>
  <r>
    <x v="282"/>
    <x v="5"/>
    <x v="373"/>
    <n v="13"/>
    <x v="11"/>
    <n v="0"/>
    <n v="0"/>
    <n v="0"/>
    <n v="0"/>
    <n v="0"/>
    <n v="0"/>
    <s v="V"/>
    <m/>
    <m/>
    <m/>
    <m/>
    <m/>
  </r>
  <r>
    <x v="282"/>
    <x v="5"/>
    <x v="372"/>
    <n v="12"/>
    <x v="13"/>
    <n v="0"/>
    <n v="0"/>
    <n v="0"/>
    <n v="0"/>
    <n v="0"/>
    <n v="0"/>
    <s v="V"/>
    <m/>
    <m/>
    <m/>
    <m/>
    <m/>
  </r>
  <r>
    <x v="282"/>
    <x v="6"/>
    <x v="460"/>
    <n v="13"/>
    <x v="1"/>
    <n v="0"/>
    <n v="4"/>
    <n v="0"/>
    <n v="0"/>
    <n v="0"/>
    <n v="4"/>
    <s v="V"/>
    <s v="V"/>
    <s v="V"/>
    <s v="V"/>
    <m/>
    <m/>
  </r>
  <r>
    <x v="283"/>
    <x v="0"/>
    <x v="466"/>
    <n v="13"/>
    <x v="1"/>
    <n v="0"/>
    <n v="0"/>
    <n v="0"/>
    <n v="0"/>
    <n v="0"/>
    <n v="0"/>
    <m/>
    <m/>
    <m/>
    <m/>
    <m/>
    <m/>
  </r>
  <r>
    <x v="283"/>
    <x v="2"/>
    <x v="467"/>
    <n v="1"/>
    <x v="1"/>
    <n v="0"/>
    <n v="0"/>
    <n v="0"/>
    <n v="0"/>
    <n v="0"/>
    <n v="0"/>
    <m/>
    <m/>
    <m/>
    <m/>
    <m/>
    <m/>
  </r>
  <r>
    <x v="283"/>
    <x v="2"/>
    <x v="452"/>
    <n v="13"/>
    <x v="1"/>
    <n v="0"/>
    <n v="0"/>
    <n v="0"/>
    <n v="0"/>
    <n v="0"/>
    <n v="0"/>
    <m/>
    <m/>
    <m/>
    <m/>
    <m/>
    <m/>
  </r>
  <r>
    <x v="283"/>
    <x v="2"/>
    <x v="449"/>
    <n v="13"/>
    <x v="1"/>
    <n v="0"/>
    <n v="0"/>
    <n v="0"/>
    <n v="0"/>
    <n v="0"/>
    <n v="0"/>
    <m/>
    <m/>
    <m/>
    <m/>
    <m/>
    <m/>
  </r>
  <r>
    <x v="283"/>
    <x v="2"/>
    <x v="408"/>
    <n v="7"/>
    <x v="1"/>
    <n v="0"/>
    <n v="0"/>
    <n v="0"/>
    <n v="0"/>
    <n v="0"/>
    <n v="0"/>
    <m/>
    <m/>
    <m/>
    <m/>
    <m/>
    <m/>
  </r>
  <r>
    <x v="283"/>
    <x v="4"/>
    <x v="413"/>
    <n v="13"/>
    <x v="1"/>
    <n v="0"/>
    <n v="7"/>
    <n v="0"/>
    <n v="0"/>
    <n v="0"/>
    <n v="7"/>
    <s v="V"/>
    <m/>
    <s v="V"/>
    <s v="V"/>
    <m/>
    <m/>
  </r>
  <r>
    <x v="283"/>
    <x v="5"/>
    <x v="394"/>
    <n v="1"/>
    <x v="1"/>
    <n v="0"/>
    <n v="0"/>
    <n v="0"/>
    <n v="0"/>
    <n v="0"/>
    <n v="0"/>
    <m/>
    <m/>
    <m/>
    <m/>
    <m/>
    <m/>
  </r>
  <r>
    <x v="283"/>
    <x v="5"/>
    <x v="468"/>
    <n v="10"/>
    <x v="1"/>
    <n v="0"/>
    <n v="0"/>
    <n v="0"/>
    <n v="0"/>
    <n v="0"/>
    <n v="0"/>
    <m/>
    <m/>
    <m/>
    <m/>
    <m/>
    <m/>
  </r>
  <r>
    <x v="283"/>
    <x v="5"/>
    <x v="374"/>
    <n v="12"/>
    <x v="1"/>
    <n v="0"/>
    <n v="0"/>
    <n v="0"/>
    <n v="0"/>
    <n v="0"/>
    <n v="0"/>
    <m/>
    <m/>
    <m/>
    <m/>
    <m/>
    <m/>
  </r>
  <r>
    <x v="283"/>
    <x v="5"/>
    <x v="373"/>
    <n v="13"/>
    <x v="1"/>
    <n v="0"/>
    <n v="0"/>
    <n v="0"/>
    <n v="0"/>
    <n v="0"/>
    <n v="0"/>
    <m/>
    <m/>
    <m/>
    <m/>
    <m/>
    <m/>
  </r>
  <r>
    <x v="283"/>
    <x v="5"/>
    <x v="372"/>
    <n v="12"/>
    <x v="1"/>
    <n v="0"/>
    <n v="0"/>
    <n v="0"/>
    <n v="0"/>
    <n v="0"/>
    <n v="0"/>
    <m/>
    <m/>
    <m/>
    <m/>
    <m/>
    <m/>
  </r>
  <r>
    <x v="284"/>
    <x v="1"/>
    <x v="465"/>
    <n v="1"/>
    <x v="1"/>
    <n v="0"/>
    <n v="1"/>
    <n v="0"/>
    <n v="0"/>
    <n v="0"/>
    <n v="1"/>
    <s v="V"/>
    <m/>
    <s v="V"/>
    <s v="V"/>
    <m/>
    <m/>
  </r>
  <r>
    <x v="284"/>
    <x v="6"/>
    <x v="469"/>
    <n v="3"/>
    <x v="5"/>
    <n v="0"/>
    <n v="0"/>
    <n v="0"/>
    <n v="0"/>
    <n v="0"/>
    <n v="0"/>
    <m/>
    <m/>
    <m/>
    <m/>
    <m/>
    <m/>
  </r>
  <r>
    <x v="284"/>
    <x v="6"/>
    <x v="470"/>
    <n v="8"/>
    <x v="6"/>
    <n v="0"/>
    <n v="0"/>
    <n v="0"/>
    <n v="0"/>
    <n v="0"/>
    <n v="0"/>
    <m/>
    <m/>
    <m/>
    <m/>
    <m/>
    <m/>
  </r>
  <r>
    <x v="284"/>
    <x v="6"/>
    <x v="471"/>
    <n v="6"/>
    <x v="8"/>
    <n v="0"/>
    <n v="0"/>
    <n v="0"/>
    <n v="0"/>
    <n v="0"/>
    <n v="0"/>
    <m/>
    <m/>
    <m/>
    <m/>
    <m/>
    <m/>
  </r>
  <r>
    <x v="285"/>
    <x v="2"/>
    <x v="440"/>
    <n v="13"/>
    <x v="1"/>
    <n v="0"/>
    <n v="0"/>
    <n v="0"/>
    <n v="0"/>
    <n v="0"/>
    <n v="0"/>
    <m/>
    <m/>
    <m/>
    <m/>
    <m/>
    <m/>
  </r>
  <r>
    <x v="286"/>
    <x v="6"/>
    <x v="469"/>
    <n v="3"/>
    <x v="1"/>
    <n v="0"/>
    <n v="0"/>
    <n v="0"/>
    <n v="0"/>
    <n v="0"/>
    <n v="0"/>
    <m/>
    <m/>
    <m/>
    <m/>
    <m/>
    <m/>
  </r>
  <r>
    <x v="286"/>
    <x v="6"/>
    <x v="472"/>
    <n v="13"/>
    <x v="1"/>
    <n v="0"/>
    <n v="3"/>
    <n v="0"/>
    <n v="0"/>
    <n v="0"/>
    <n v="3"/>
    <s v="V"/>
    <m/>
    <s v="V"/>
    <s v="V"/>
    <m/>
    <m/>
  </r>
  <r>
    <x v="286"/>
    <x v="6"/>
    <x v="471"/>
    <n v="6"/>
    <x v="1"/>
    <n v="0"/>
    <n v="1"/>
    <n v="0"/>
    <n v="0"/>
    <n v="0"/>
    <n v="1"/>
    <s v="V"/>
    <m/>
    <s v="V"/>
    <s v="V"/>
    <m/>
    <m/>
  </r>
  <r>
    <x v="286"/>
    <x v="6"/>
    <x v="473"/>
    <n v="7"/>
    <x v="1"/>
    <n v="0"/>
    <n v="3"/>
    <n v="2"/>
    <n v="0"/>
    <n v="0"/>
    <n v="5"/>
    <s v="V"/>
    <m/>
    <s v="V"/>
    <s v="V"/>
    <m/>
    <m/>
  </r>
  <r>
    <x v="286"/>
    <x v="4"/>
    <x v="438"/>
    <n v="13"/>
    <x v="1"/>
    <n v="0"/>
    <n v="5"/>
    <n v="2"/>
    <n v="0"/>
    <n v="0"/>
    <n v="7"/>
    <s v="V"/>
    <m/>
    <s v="V"/>
    <s v="V"/>
    <m/>
    <m/>
  </r>
  <r>
    <x v="286"/>
    <x v="0"/>
    <x v="474"/>
    <n v="13"/>
    <x v="1"/>
    <n v="0"/>
    <n v="0"/>
    <n v="0"/>
    <n v="0"/>
    <n v="0"/>
    <n v="0"/>
    <m/>
    <m/>
    <m/>
    <m/>
    <m/>
    <m/>
  </r>
  <r>
    <x v="286"/>
    <x v="2"/>
    <x v="439"/>
    <n v="12"/>
    <x v="1"/>
    <n v="0"/>
    <n v="0"/>
    <n v="0"/>
    <n v="0"/>
    <n v="0"/>
    <n v="0"/>
    <m/>
    <m/>
    <m/>
    <m/>
    <m/>
    <m/>
  </r>
  <r>
    <x v="287"/>
    <x v="6"/>
    <x v="475"/>
    <n v="1"/>
    <x v="1"/>
    <n v="0"/>
    <n v="0"/>
    <n v="0"/>
    <n v="0"/>
    <n v="0"/>
    <n v="0"/>
    <m/>
    <m/>
    <m/>
    <m/>
    <m/>
    <m/>
  </r>
  <r>
    <x v="287"/>
    <x v="6"/>
    <x v="476"/>
    <n v="10"/>
    <x v="1"/>
    <n v="0"/>
    <n v="9"/>
    <n v="0"/>
    <n v="0"/>
    <n v="0"/>
    <n v="9"/>
    <s v="V"/>
    <m/>
    <s v="V"/>
    <s v="V"/>
    <m/>
    <m/>
  </r>
  <r>
    <x v="287"/>
    <x v="6"/>
    <x v="477"/>
    <n v="13"/>
    <x v="1"/>
    <n v="0"/>
    <n v="14"/>
    <n v="0"/>
    <n v="0"/>
    <n v="0"/>
    <n v="14"/>
    <s v="V"/>
    <m/>
    <s v="V"/>
    <s v="V"/>
    <m/>
    <m/>
  </r>
  <r>
    <x v="288"/>
    <x v="1"/>
    <x v="478"/>
    <n v="13"/>
    <x v="1"/>
    <n v="0"/>
    <n v="1"/>
    <n v="0"/>
    <n v="0"/>
    <n v="0"/>
    <n v="1"/>
    <s v="V"/>
    <m/>
    <s v="V"/>
    <s v="V"/>
    <m/>
    <m/>
  </r>
  <r>
    <x v="288"/>
    <x v="1"/>
    <x v="479"/>
    <n v="13"/>
    <x v="1"/>
    <n v="0"/>
    <n v="0"/>
    <n v="0"/>
    <n v="0"/>
    <n v="0"/>
    <n v="0"/>
    <m/>
    <m/>
    <m/>
    <m/>
    <m/>
    <m/>
  </r>
  <r>
    <x v="288"/>
    <x v="5"/>
    <x v="452"/>
    <n v="13"/>
    <x v="1"/>
    <n v="0"/>
    <n v="0"/>
    <n v="0"/>
    <n v="0"/>
    <n v="0"/>
    <n v="0"/>
    <s v="V"/>
    <m/>
    <s v="V"/>
    <s v="V"/>
    <m/>
    <m/>
  </r>
  <r>
    <x v="289"/>
    <x v="3"/>
    <x v="413"/>
    <n v="13"/>
    <x v="1"/>
    <n v="0"/>
    <n v="0"/>
    <n v="0"/>
    <n v="0"/>
    <n v="0"/>
    <n v="0"/>
    <m/>
    <m/>
    <m/>
    <m/>
    <m/>
    <m/>
  </r>
  <r>
    <x v="289"/>
    <x v="4"/>
    <x v="449"/>
    <n v="13"/>
    <x v="1"/>
    <n v="0"/>
    <n v="0"/>
    <n v="0"/>
    <n v="0"/>
    <n v="0"/>
    <n v="0"/>
    <m/>
    <m/>
    <m/>
    <m/>
    <m/>
    <m/>
  </r>
  <r>
    <x v="289"/>
    <x v="1"/>
    <x v="480"/>
    <n v="6"/>
    <x v="8"/>
    <n v="0"/>
    <n v="0"/>
    <n v="0"/>
    <n v="0"/>
    <n v="0"/>
    <n v="0"/>
    <m/>
    <m/>
    <m/>
    <m/>
    <m/>
    <m/>
  </r>
  <r>
    <x v="289"/>
    <x v="6"/>
    <x v="481"/>
    <n v="1"/>
    <x v="1"/>
    <n v="0"/>
    <n v="0"/>
    <n v="0"/>
    <n v="0"/>
    <n v="0"/>
    <n v="0"/>
    <m/>
    <m/>
    <m/>
    <m/>
    <m/>
    <m/>
  </r>
  <r>
    <x v="289"/>
    <x v="6"/>
    <x v="482"/>
    <n v="13"/>
    <x v="1"/>
    <n v="0"/>
    <n v="6"/>
    <n v="0"/>
    <n v="0"/>
    <n v="0"/>
    <n v="6"/>
    <s v="V"/>
    <m/>
    <s v="V"/>
    <s v="V"/>
    <m/>
    <m/>
  </r>
  <r>
    <x v="289"/>
    <x v="6"/>
    <x v="483"/>
    <n v="13"/>
    <x v="1"/>
    <n v="0"/>
    <n v="3"/>
    <n v="0"/>
    <n v="0"/>
    <n v="0"/>
    <n v="0"/>
    <m/>
    <m/>
    <m/>
    <m/>
    <m/>
    <m/>
  </r>
  <r>
    <x v="289"/>
    <x v="6"/>
    <x v="484"/>
    <n v="9"/>
    <x v="5"/>
    <n v="0"/>
    <n v="15"/>
    <n v="0"/>
    <n v="0"/>
    <n v="0"/>
    <n v="0"/>
    <s v="V"/>
    <m/>
    <s v="V"/>
    <s v="V"/>
    <m/>
    <m/>
  </r>
  <r>
    <x v="289"/>
    <x v="6"/>
    <x v="485"/>
    <n v="1"/>
    <x v="1"/>
    <n v="0"/>
    <n v="0"/>
    <n v="0"/>
    <n v="0"/>
    <n v="0"/>
    <n v="0"/>
    <m/>
    <m/>
    <m/>
    <m/>
    <m/>
    <m/>
  </r>
  <r>
    <x v="290"/>
    <x v="3"/>
    <x v="438"/>
    <n v="13"/>
    <x v="1"/>
    <n v="0"/>
    <n v="0"/>
    <n v="0"/>
    <n v="0"/>
    <n v="0"/>
    <n v="0"/>
    <m/>
    <m/>
    <m/>
    <m/>
    <m/>
    <m/>
  </r>
  <r>
    <x v="290"/>
    <x v="1"/>
    <x v="480"/>
    <n v="13"/>
    <x v="8"/>
    <n v="0"/>
    <n v="0"/>
    <n v="0"/>
    <n v="0"/>
    <n v="0"/>
    <n v="0"/>
    <m/>
    <m/>
    <m/>
    <m/>
    <m/>
    <m/>
  </r>
  <r>
    <x v="290"/>
    <x v="6"/>
    <x v="486"/>
    <n v="13"/>
    <x v="11"/>
    <n v="0"/>
    <n v="0"/>
    <n v="0"/>
    <n v="0"/>
    <n v="0"/>
    <n v="0"/>
    <m/>
    <m/>
    <m/>
    <m/>
    <m/>
    <m/>
  </r>
  <r>
    <x v="291"/>
    <x v="4"/>
    <x v="325"/>
    <n v="13"/>
    <x v="1"/>
    <n v="0"/>
    <n v="1"/>
    <n v="0"/>
    <n v="0"/>
    <n v="0"/>
    <n v="1"/>
    <m/>
    <m/>
    <s v="V"/>
    <s v="V"/>
    <m/>
    <m/>
  </r>
  <r>
    <x v="292"/>
    <x v="5"/>
    <x v="436"/>
    <n v="12"/>
    <x v="1"/>
    <n v="0"/>
    <n v="0"/>
    <n v="0"/>
    <n v="0"/>
    <n v="0"/>
    <n v="0"/>
    <m/>
    <m/>
    <m/>
    <m/>
    <m/>
    <m/>
  </r>
  <r>
    <x v="292"/>
    <x v="3"/>
    <x v="449"/>
    <n v="13"/>
    <x v="1"/>
    <n v="0"/>
    <n v="0"/>
    <n v="0"/>
    <n v="0"/>
    <n v="0"/>
    <n v="0"/>
    <m/>
    <m/>
    <m/>
    <m/>
    <m/>
    <m/>
  </r>
  <r>
    <x v="293"/>
    <x v="3"/>
    <x v="452"/>
    <n v="13"/>
    <x v="1"/>
    <n v="0"/>
    <n v="0"/>
    <n v="0"/>
    <n v="0"/>
    <n v="0"/>
    <n v="0"/>
    <m/>
    <m/>
    <m/>
    <m/>
    <m/>
    <m/>
  </r>
  <r>
    <x v="292"/>
    <x v="6"/>
    <x v="486"/>
    <n v="13"/>
    <x v="1"/>
    <n v="0"/>
    <n v="4"/>
    <n v="0"/>
    <n v="0"/>
    <n v="0"/>
    <n v="4"/>
    <m/>
    <s v="V"/>
    <m/>
    <m/>
    <m/>
    <m/>
  </r>
  <r>
    <x v="293"/>
    <x v="6"/>
    <x v="487"/>
    <n v="5"/>
    <x v="1"/>
    <n v="0"/>
    <n v="0"/>
    <n v="0"/>
    <n v="0"/>
    <n v="0"/>
    <n v="0"/>
    <m/>
    <m/>
    <m/>
    <m/>
    <m/>
    <m/>
  </r>
  <r>
    <x v="294"/>
    <x v="5"/>
    <x v="413"/>
    <n v="13"/>
    <x v="1"/>
    <n v="0"/>
    <n v="0"/>
    <n v="0"/>
    <n v="0"/>
    <n v="0"/>
    <n v="0"/>
    <m/>
    <m/>
    <m/>
    <m/>
    <m/>
    <m/>
  </r>
  <r>
    <x v="294"/>
    <x v="3"/>
    <x v="224"/>
    <n v="13"/>
    <x v="1"/>
    <n v="0"/>
    <n v="0"/>
    <n v="0"/>
    <n v="0"/>
    <n v="0"/>
    <n v="0"/>
    <m/>
    <m/>
    <m/>
    <m/>
    <m/>
    <m/>
  </r>
  <r>
    <x v="294"/>
    <x v="0"/>
    <x v="488"/>
    <n v="13"/>
    <x v="1"/>
    <n v="0"/>
    <n v="0"/>
    <n v="0"/>
    <n v="0"/>
    <n v="0"/>
    <n v="0"/>
    <m/>
    <m/>
    <m/>
    <m/>
    <m/>
    <m/>
  </r>
  <r>
    <x v="295"/>
    <x v="4"/>
    <x v="439"/>
    <n v="12"/>
    <x v="1"/>
    <n v="0"/>
    <n v="6"/>
    <n v="0"/>
    <n v="0"/>
    <n v="0"/>
    <n v="0"/>
    <m/>
    <m/>
    <s v="V"/>
    <s v="V"/>
    <m/>
    <m/>
  </r>
  <r>
    <x v="295"/>
    <x v="1"/>
    <x v="489"/>
    <n v="13"/>
    <x v="1"/>
    <n v="0"/>
    <n v="2"/>
    <n v="0"/>
    <n v="0"/>
    <n v="0"/>
    <n v="0"/>
    <m/>
    <m/>
    <s v="V"/>
    <s v="V"/>
    <m/>
    <m/>
  </r>
  <r>
    <x v="295"/>
    <x v="5"/>
    <x v="438"/>
    <n v="13"/>
    <x v="1"/>
    <n v="0"/>
    <n v="0"/>
    <n v="0"/>
    <n v="0"/>
    <n v="0"/>
    <n v="0"/>
    <m/>
    <m/>
    <m/>
    <m/>
    <m/>
    <m/>
  </r>
  <r>
    <x v="296"/>
    <x v="0"/>
    <x v="490"/>
    <n v="13"/>
    <x v="1"/>
    <n v="0"/>
    <n v="0"/>
    <n v="0"/>
    <n v="0"/>
    <n v="0"/>
    <n v="0"/>
    <m/>
    <m/>
    <m/>
    <m/>
    <m/>
    <m/>
  </r>
  <r>
    <x v="296"/>
    <x v="5"/>
    <x v="449"/>
    <n v="13"/>
    <x v="1"/>
    <n v="0"/>
    <n v="0"/>
    <n v="0"/>
    <n v="0"/>
    <n v="0"/>
    <n v="0"/>
    <m/>
    <m/>
    <m/>
    <m/>
    <m/>
    <m/>
  </r>
  <r>
    <x v="296"/>
    <x v="5"/>
    <x v="452"/>
    <n v="13"/>
    <x v="1"/>
    <n v="0"/>
    <n v="0"/>
    <n v="0"/>
    <n v="0"/>
    <n v="0"/>
    <n v="0"/>
    <m/>
    <m/>
    <m/>
    <m/>
    <m/>
    <m/>
  </r>
  <r>
    <x v="296"/>
    <x v="0"/>
    <x v="491"/>
    <n v="13"/>
    <x v="1"/>
    <n v="0"/>
    <n v="0"/>
    <n v="0"/>
    <n v="0"/>
    <n v="0"/>
    <n v="0"/>
    <m/>
    <m/>
    <m/>
    <m/>
    <m/>
    <m/>
  </r>
  <r>
    <x v="296"/>
    <x v="4"/>
    <x v="465"/>
    <n v="1"/>
    <x v="1"/>
    <n v="0"/>
    <n v="0"/>
    <n v="0"/>
    <n v="0"/>
    <n v="0"/>
    <n v="0"/>
    <m/>
    <m/>
    <m/>
    <m/>
    <m/>
    <m/>
  </r>
  <r>
    <x v="297"/>
    <x v="0"/>
    <x v="492"/>
    <n v="13"/>
    <x v="1"/>
    <n v="0"/>
    <n v="0"/>
    <n v="0"/>
    <n v="0"/>
    <n v="0"/>
    <n v="0"/>
    <m/>
    <m/>
    <m/>
    <m/>
    <m/>
    <m/>
  </r>
  <r>
    <x v="297"/>
    <x v="3"/>
    <x v="440"/>
    <n v="13"/>
    <x v="1"/>
    <n v="0"/>
    <n v="0"/>
    <n v="0"/>
    <n v="0"/>
    <n v="0"/>
    <n v="0"/>
    <m/>
    <m/>
    <m/>
    <m/>
    <m/>
    <m/>
  </r>
  <r>
    <x v="298"/>
    <x v="4"/>
    <x v="408"/>
    <n v="7"/>
    <x v="1"/>
    <n v="0"/>
    <n v="7"/>
    <n v="0"/>
    <n v="0"/>
    <n v="0"/>
    <n v="0"/>
    <m/>
    <m/>
    <s v="V"/>
    <s v="V"/>
    <m/>
    <m/>
  </r>
  <r>
    <x v="298"/>
    <x v="6"/>
    <x v="493"/>
    <n v="13"/>
    <x v="1"/>
    <n v="0"/>
    <n v="8"/>
    <n v="0"/>
    <n v="0"/>
    <n v="0"/>
    <n v="8"/>
    <m/>
    <s v="V"/>
    <s v="V"/>
    <s v="V"/>
    <m/>
    <m/>
  </r>
  <r>
    <x v="299"/>
    <x v="6"/>
    <x v="494"/>
    <n v="13"/>
    <x v="1"/>
    <n v="0"/>
    <n v="0"/>
    <n v="0"/>
    <n v="0"/>
    <n v="0"/>
    <n v="0"/>
    <m/>
    <m/>
    <m/>
    <m/>
    <m/>
    <m/>
  </r>
  <r>
    <x v="300"/>
    <x v="0"/>
    <x v="495"/>
    <n v="13"/>
    <x v="1"/>
    <n v="0"/>
    <n v="0"/>
    <n v="0"/>
    <n v="0"/>
    <n v="0"/>
    <n v="0"/>
    <m/>
    <m/>
    <m/>
    <m/>
    <m/>
    <m/>
  </r>
  <r>
    <x v="300"/>
    <x v="0"/>
    <x v="496"/>
    <n v="13"/>
    <x v="1"/>
    <n v="0"/>
    <n v="0"/>
    <n v="0"/>
    <n v="0"/>
    <n v="0"/>
    <n v="0"/>
    <m/>
    <m/>
    <m/>
    <m/>
    <m/>
    <m/>
  </r>
  <r>
    <x v="300"/>
    <x v="3"/>
    <x v="439"/>
    <n v="13"/>
    <x v="1"/>
    <n v="0"/>
    <n v="0"/>
    <n v="0"/>
    <n v="0"/>
    <n v="0"/>
    <n v="0"/>
    <m/>
    <m/>
    <m/>
    <m/>
    <m/>
    <m/>
  </r>
  <r>
    <x v="300"/>
    <x v="5"/>
    <x v="440"/>
    <n v="13"/>
    <x v="1"/>
    <n v="0"/>
    <n v="0"/>
    <n v="0"/>
    <n v="0"/>
    <n v="0"/>
    <n v="0"/>
    <m/>
    <m/>
    <m/>
    <m/>
    <m/>
    <m/>
  </r>
  <r>
    <x v="301"/>
    <x v="1"/>
    <x v="497"/>
    <n v="6"/>
    <x v="8"/>
    <n v="0"/>
    <n v="0"/>
    <n v="0"/>
    <n v="0"/>
    <n v="0"/>
    <n v="0"/>
    <m/>
    <m/>
    <m/>
    <m/>
    <m/>
    <m/>
  </r>
  <r>
    <x v="301"/>
    <x v="0"/>
    <x v="498"/>
    <n v="13"/>
    <x v="1"/>
    <n v="0"/>
    <n v="0"/>
    <n v="0"/>
    <n v="0"/>
    <n v="0"/>
    <n v="0"/>
    <m/>
    <m/>
    <m/>
    <m/>
    <m/>
    <m/>
  </r>
  <r>
    <x v="301"/>
    <x v="1"/>
    <x v="488"/>
    <n v="13"/>
    <x v="1"/>
    <n v="0"/>
    <n v="5"/>
    <n v="0"/>
    <n v="0"/>
    <n v="0"/>
    <n v="0"/>
    <m/>
    <m/>
    <s v="V"/>
    <s v="V"/>
    <m/>
    <m/>
  </r>
  <r>
    <x v="302"/>
    <x v="2"/>
    <x v="474"/>
    <n v="13"/>
    <x v="1"/>
    <n v="0"/>
    <n v="0"/>
    <n v="0"/>
    <n v="0"/>
    <n v="0"/>
    <n v="0"/>
    <m/>
    <m/>
    <m/>
    <m/>
    <m/>
    <m/>
  </r>
  <r>
    <x v="302"/>
    <x v="2"/>
    <x v="489"/>
    <n v="13"/>
    <x v="1"/>
    <n v="0"/>
    <n v="0"/>
    <n v="0"/>
    <n v="0"/>
    <n v="0"/>
    <n v="0"/>
    <m/>
    <m/>
    <m/>
    <m/>
    <m/>
    <m/>
  </r>
  <r>
    <x v="302"/>
    <x v="3"/>
    <x v="325"/>
    <n v="13"/>
    <x v="1"/>
    <n v="0"/>
    <n v="0"/>
    <n v="0"/>
    <n v="0"/>
    <n v="0"/>
    <n v="0"/>
    <m/>
    <m/>
    <m/>
    <m/>
    <m/>
    <m/>
  </r>
  <r>
    <x v="302"/>
    <x v="4"/>
    <x v="464"/>
    <n v="13"/>
    <x v="1"/>
    <n v="0"/>
    <n v="0"/>
    <n v="0"/>
    <n v="0"/>
    <n v="0"/>
    <n v="0"/>
    <m/>
    <m/>
    <m/>
    <m/>
    <m/>
    <m/>
  </r>
  <r>
    <x v="302"/>
    <x v="6"/>
    <x v="499"/>
    <n v="13"/>
    <x v="1"/>
    <n v="0"/>
    <n v="8"/>
    <n v="0"/>
    <n v="0"/>
    <n v="0"/>
    <n v="8"/>
    <m/>
    <s v="V"/>
    <s v="V"/>
    <s v="V"/>
    <m/>
    <m/>
  </r>
  <r>
    <x v="302"/>
    <x v="6"/>
    <x v="500"/>
    <n v="12"/>
    <x v="1"/>
    <n v="0"/>
    <n v="3"/>
    <n v="0"/>
    <n v="0"/>
    <n v="0"/>
    <n v="3"/>
    <m/>
    <m/>
    <s v="V"/>
    <s v="V"/>
    <m/>
    <m/>
  </r>
  <r>
    <x v="302"/>
    <x v="6"/>
    <x v="501"/>
    <n v="13"/>
    <x v="1"/>
    <n v="0"/>
    <n v="7"/>
    <n v="0"/>
    <n v="0"/>
    <n v="0"/>
    <n v="7"/>
    <m/>
    <s v="V"/>
    <s v="V"/>
    <s v="V"/>
    <m/>
    <m/>
  </r>
  <r>
    <x v="303"/>
    <x v="1"/>
    <x v="502"/>
    <n v="2"/>
    <x v="1"/>
    <n v="0"/>
    <n v="1"/>
    <n v="0"/>
    <n v="0"/>
    <n v="0"/>
    <n v="1"/>
    <s v="V"/>
    <m/>
    <m/>
    <m/>
    <m/>
    <m/>
  </r>
  <r>
    <x v="304"/>
    <x v="2"/>
    <x v="488"/>
    <n v="13"/>
    <x v="1"/>
    <n v="0"/>
    <n v="0"/>
    <n v="0"/>
    <n v="0"/>
    <n v="0"/>
    <n v="0"/>
    <m/>
    <m/>
    <m/>
    <m/>
    <m/>
    <m/>
  </r>
  <r>
    <x v="304"/>
    <x v="4"/>
    <x v="466"/>
    <n v="13"/>
    <x v="1"/>
    <n v="0"/>
    <n v="2"/>
    <n v="0"/>
    <n v="0"/>
    <n v="0"/>
    <n v="2"/>
    <m/>
    <m/>
    <s v="V"/>
    <s v="V"/>
    <m/>
    <m/>
  </r>
  <r>
    <x v="305"/>
    <x v="5"/>
    <x v="224"/>
    <n v="13"/>
    <x v="1"/>
    <n v="0"/>
    <n v="0"/>
    <n v="0"/>
    <n v="0"/>
    <n v="0"/>
    <n v="0"/>
    <m/>
    <m/>
    <m/>
    <m/>
    <m/>
    <m/>
  </r>
  <r>
    <x v="305"/>
    <x v="1"/>
    <x v="495"/>
    <n v="13"/>
    <x v="9"/>
    <n v="0"/>
    <n v="5"/>
    <n v="0"/>
    <n v="0"/>
    <n v="0"/>
    <n v="5"/>
    <s v="V"/>
    <m/>
    <s v="V"/>
    <s v="V"/>
    <m/>
    <m/>
  </r>
  <r>
    <x v="305"/>
    <x v="1"/>
    <x v="503"/>
    <n v="9"/>
    <x v="1"/>
    <n v="0"/>
    <n v="0"/>
    <n v="0"/>
    <n v="0"/>
    <n v="0"/>
    <n v="0"/>
    <m/>
    <m/>
    <m/>
    <m/>
    <m/>
    <m/>
  </r>
  <r>
    <x v="305"/>
    <x v="1"/>
    <x v="496"/>
    <n v="13"/>
    <x v="1"/>
    <n v="0"/>
    <n v="2"/>
    <n v="0"/>
    <n v="0"/>
    <n v="0"/>
    <n v="2"/>
    <m/>
    <m/>
    <s v="V"/>
    <s v="V"/>
    <m/>
    <m/>
  </r>
  <r>
    <x v="305"/>
    <x v="1"/>
    <x v="498"/>
    <n v="13"/>
    <x v="1"/>
    <n v="0"/>
    <n v="0"/>
    <n v="0"/>
    <n v="0"/>
    <n v="0"/>
    <n v="0"/>
    <m/>
    <m/>
    <m/>
    <m/>
    <m/>
    <m/>
  </r>
  <r>
    <x v="305"/>
    <x v="5"/>
    <x v="474"/>
    <n v="13"/>
    <x v="1"/>
    <n v="0"/>
    <n v="0"/>
    <n v="0"/>
    <n v="0"/>
    <n v="0"/>
    <n v="0"/>
    <m/>
    <m/>
    <m/>
    <m/>
    <m/>
    <m/>
  </r>
  <r>
    <x v="306"/>
    <x v="3"/>
    <x v="464"/>
    <n v="13"/>
    <x v="1"/>
    <n v="0"/>
    <n v="0"/>
    <n v="0"/>
    <n v="0"/>
    <n v="0"/>
    <n v="0"/>
    <m/>
    <m/>
    <m/>
    <m/>
    <m/>
    <m/>
  </r>
  <r>
    <x v="303"/>
    <x v="6"/>
    <x v="504"/>
    <n v="13"/>
    <x v="1"/>
    <n v="0"/>
    <n v="6"/>
    <n v="0"/>
    <n v="0"/>
    <n v="0"/>
    <n v="0"/>
    <m/>
    <s v="V"/>
    <s v="V"/>
    <s v="V"/>
    <m/>
    <m/>
  </r>
  <r>
    <x v="304"/>
    <x v="6"/>
    <x v="505"/>
    <n v="1"/>
    <x v="1"/>
    <n v="0"/>
    <n v="0"/>
    <n v="0"/>
    <n v="0"/>
    <n v="0"/>
    <n v="0"/>
    <m/>
    <m/>
    <m/>
    <m/>
    <m/>
    <m/>
  </r>
  <r>
    <x v="304"/>
    <x v="6"/>
    <x v="506"/>
    <n v="1"/>
    <x v="1"/>
    <n v="0"/>
    <n v="0"/>
    <n v="0"/>
    <n v="0"/>
    <n v="0"/>
    <n v="0"/>
    <m/>
    <m/>
    <m/>
    <m/>
    <m/>
    <m/>
  </r>
  <r>
    <x v="305"/>
    <x v="6"/>
    <x v="507"/>
    <n v="11"/>
    <x v="1"/>
    <n v="0"/>
    <n v="3"/>
    <n v="0"/>
    <n v="0"/>
    <n v="0"/>
    <n v="0"/>
    <m/>
    <m/>
    <s v="V"/>
    <s v="V"/>
    <m/>
    <m/>
  </r>
  <r>
    <x v="307"/>
    <x v="2"/>
    <x v="492"/>
    <n v="13"/>
    <x v="1"/>
    <n v="0"/>
    <n v="0"/>
    <n v="0"/>
    <n v="0"/>
    <n v="0"/>
    <n v="0"/>
    <m/>
    <m/>
    <m/>
    <m/>
    <m/>
    <m/>
  </r>
  <r>
    <x v="307"/>
    <x v="2"/>
    <x v="490"/>
    <n v="11"/>
    <x v="1"/>
    <n v="0"/>
    <n v="0"/>
    <n v="0"/>
    <n v="0"/>
    <n v="0"/>
    <n v="0"/>
    <m/>
    <m/>
    <m/>
    <m/>
    <m/>
    <m/>
  </r>
  <r>
    <x v="307"/>
    <x v="4"/>
    <x v="489"/>
    <n v="13"/>
    <x v="1"/>
    <n v="0"/>
    <n v="0"/>
    <n v="3"/>
    <n v="0"/>
    <n v="0"/>
    <n v="3"/>
    <s v="V"/>
    <m/>
    <m/>
    <m/>
    <m/>
    <m/>
  </r>
  <r>
    <x v="307"/>
    <x v="1"/>
    <x v="497"/>
    <n v="6"/>
    <x v="8"/>
    <n v="0"/>
    <n v="0"/>
    <n v="0"/>
    <n v="0"/>
    <n v="0"/>
    <n v="0"/>
    <m/>
    <m/>
    <m/>
    <m/>
    <m/>
    <m/>
  </r>
  <r>
    <x v="307"/>
    <x v="6"/>
    <x v="508"/>
    <n v="13"/>
    <x v="1"/>
    <n v="0"/>
    <n v="5"/>
    <n v="3"/>
    <n v="0"/>
    <n v="0"/>
    <n v="8"/>
    <s v="V"/>
    <s v="V"/>
    <s v="V"/>
    <s v="V"/>
    <m/>
    <m/>
  </r>
  <r>
    <x v="307"/>
    <x v="6"/>
    <x v="509"/>
    <n v="13"/>
    <x v="1"/>
    <n v="0"/>
    <n v="0"/>
    <n v="0"/>
    <n v="0"/>
    <n v="0"/>
    <n v="0"/>
    <m/>
    <m/>
    <m/>
    <m/>
    <m/>
    <m/>
  </r>
  <r>
    <x v="308"/>
    <x v="2"/>
    <x v="502"/>
    <n v="2"/>
    <x v="1"/>
    <n v="0"/>
    <n v="0"/>
    <n v="0"/>
    <n v="0"/>
    <n v="0"/>
    <n v="0"/>
    <m/>
    <m/>
    <m/>
    <m/>
    <m/>
    <m/>
  </r>
  <r>
    <x v="308"/>
    <x v="3"/>
    <x v="466"/>
    <n v="13"/>
    <x v="1"/>
    <n v="0"/>
    <n v="0"/>
    <n v="0"/>
    <n v="0"/>
    <n v="0"/>
    <n v="0"/>
    <m/>
    <m/>
    <m/>
    <m/>
    <m/>
    <m/>
  </r>
  <r>
    <x v="308"/>
    <x v="2"/>
    <x v="491"/>
    <n v="13"/>
    <x v="1"/>
    <n v="0"/>
    <n v="0"/>
    <n v="0"/>
    <n v="0"/>
    <n v="0"/>
    <n v="0"/>
    <m/>
    <m/>
    <m/>
    <m/>
    <m/>
    <m/>
  </r>
  <r>
    <x v="309"/>
    <x v="2"/>
    <x v="479"/>
    <n v="13"/>
    <x v="1"/>
    <n v="0"/>
    <n v="0"/>
    <n v="0"/>
    <n v="0"/>
    <n v="0"/>
    <n v="0"/>
    <m/>
    <m/>
    <m/>
    <m/>
    <m/>
    <m/>
  </r>
  <r>
    <x v="310"/>
    <x v="3"/>
    <x v="474"/>
    <n v="13"/>
    <x v="1"/>
    <n v="0"/>
    <n v="0"/>
    <n v="0"/>
    <n v="0"/>
    <n v="0"/>
    <n v="0"/>
    <m/>
    <m/>
    <m/>
    <m/>
    <m/>
    <m/>
  </r>
  <r>
    <x v="310"/>
    <x v="3"/>
    <x v="489"/>
    <n v="13"/>
    <x v="1"/>
    <n v="0"/>
    <n v="0"/>
    <n v="0"/>
    <n v="0"/>
    <n v="0"/>
    <n v="0"/>
    <m/>
    <m/>
    <m/>
    <m/>
    <m/>
    <m/>
  </r>
  <r>
    <x v="310"/>
    <x v="6"/>
    <x v="510"/>
    <n v="12"/>
    <x v="0"/>
    <n v="0"/>
    <n v="3"/>
    <n v="5"/>
    <n v="0"/>
    <n v="0"/>
    <n v="8"/>
    <s v="V"/>
    <s v="V"/>
    <m/>
    <m/>
    <m/>
    <m/>
  </r>
  <r>
    <x v="310"/>
    <x v="6"/>
    <x v="511"/>
    <n v="10"/>
    <x v="5"/>
    <n v="0"/>
    <n v="11"/>
    <n v="0"/>
    <n v="0"/>
    <n v="0"/>
    <n v="11"/>
    <m/>
    <s v="V"/>
    <m/>
    <m/>
    <m/>
    <m/>
  </r>
  <r>
    <x v="311"/>
    <x v="4"/>
    <x v="492"/>
    <n v="13"/>
    <x v="1"/>
    <n v="0"/>
    <n v="0"/>
    <n v="2"/>
    <n v="0"/>
    <n v="0"/>
    <n v="2"/>
    <s v="V"/>
    <m/>
    <m/>
    <m/>
    <m/>
    <m/>
  </r>
  <r>
    <x v="311"/>
    <x v="4"/>
    <x v="490"/>
    <n v="11"/>
    <x v="1"/>
    <n v="0"/>
    <n v="0"/>
    <n v="0"/>
    <n v="0"/>
    <n v="0"/>
    <n v="0"/>
    <m/>
    <m/>
    <m/>
    <m/>
    <m/>
    <m/>
  </r>
  <r>
    <x v="311"/>
    <x v="4"/>
    <x v="496"/>
    <n v="1"/>
    <x v="1"/>
    <n v="0"/>
    <n v="0"/>
    <n v="0"/>
    <n v="0"/>
    <n v="0"/>
    <n v="0"/>
    <m/>
    <m/>
    <m/>
    <m/>
    <m/>
    <m/>
  </r>
  <r>
    <x v="311"/>
    <x v="4"/>
    <x v="502"/>
    <n v="2"/>
    <x v="1"/>
    <n v="0"/>
    <n v="0"/>
    <n v="0"/>
    <n v="0"/>
    <n v="0"/>
    <n v="0"/>
    <m/>
    <m/>
    <m/>
    <m/>
    <m/>
    <m/>
  </r>
  <r>
    <x v="311"/>
    <x v="0"/>
    <x v="512"/>
    <n v="13"/>
    <x v="1"/>
    <n v="0"/>
    <n v="0"/>
    <n v="0"/>
    <n v="0"/>
    <n v="0"/>
    <n v="0"/>
    <m/>
    <m/>
    <m/>
    <m/>
    <m/>
    <m/>
  </r>
  <r>
    <x v="311"/>
    <x v="0"/>
    <x v="513"/>
    <n v="5"/>
    <x v="1"/>
    <n v="0"/>
    <n v="0"/>
    <n v="0"/>
    <n v="0"/>
    <n v="0"/>
    <n v="0"/>
    <m/>
    <m/>
    <m/>
    <m/>
    <m/>
    <m/>
  </r>
  <r>
    <x v="311"/>
    <x v="6"/>
    <x v="514"/>
    <n v="3"/>
    <x v="1"/>
    <n v="0"/>
    <n v="0"/>
    <n v="0"/>
    <n v="1"/>
    <n v="0"/>
    <n v="1"/>
    <s v="V"/>
    <m/>
    <m/>
    <m/>
    <m/>
    <m/>
  </r>
  <r>
    <x v="311"/>
    <x v="6"/>
    <x v="515"/>
    <n v="1"/>
    <x v="1"/>
    <n v="0"/>
    <n v="0"/>
    <n v="0"/>
    <n v="0"/>
    <n v="0"/>
    <n v="0"/>
    <m/>
    <m/>
    <m/>
    <m/>
    <m/>
    <m/>
  </r>
  <r>
    <x v="312"/>
    <x v="4"/>
    <x v="495"/>
    <n v="4"/>
    <x v="1"/>
    <n v="0"/>
    <n v="0"/>
    <n v="0"/>
    <n v="0"/>
    <n v="0"/>
    <n v="0"/>
    <m/>
    <m/>
    <m/>
    <m/>
    <m/>
    <m/>
  </r>
  <r>
    <x v="312"/>
    <x v="4"/>
    <x v="498"/>
    <n v="13"/>
    <x v="1"/>
    <n v="0"/>
    <n v="0"/>
    <n v="0"/>
    <n v="0"/>
    <n v="0"/>
    <n v="0"/>
    <m/>
    <m/>
    <m/>
    <m/>
    <m/>
    <m/>
  </r>
  <r>
    <x v="312"/>
    <x v="4"/>
    <x v="491"/>
    <n v="13"/>
    <x v="1"/>
    <n v="0"/>
    <n v="0"/>
    <n v="0"/>
    <n v="0"/>
    <n v="0"/>
    <n v="0"/>
    <m/>
    <m/>
    <m/>
    <m/>
    <m/>
    <m/>
  </r>
  <r>
    <x v="312"/>
    <x v="2"/>
    <x v="503"/>
    <n v="9"/>
    <x v="1"/>
    <n v="0"/>
    <n v="0"/>
    <n v="0"/>
    <n v="0"/>
    <n v="0"/>
    <n v="0"/>
    <m/>
    <m/>
    <m/>
    <m/>
    <m/>
    <m/>
  </r>
  <r>
    <x v="312"/>
    <x v="5"/>
    <x v="466"/>
    <n v="13"/>
    <x v="1"/>
    <n v="0"/>
    <n v="0"/>
    <n v="0"/>
    <n v="0"/>
    <n v="0"/>
    <n v="0"/>
    <m/>
    <m/>
    <m/>
    <m/>
    <m/>
    <m/>
  </r>
  <r>
    <x v="312"/>
    <x v="2"/>
    <x v="516"/>
    <n v="12"/>
    <x v="1"/>
    <n v="0"/>
    <n v="2"/>
    <n v="0"/>
    <n v="1"/>
    <n v="0"/>
    <n v="3"/>
    <s v="V"/>
    <m/>
    <s v="V"/>
    <s v="V"/>
    <m/>
    <m/>
  </r>
  <r>
    <x v="313"/>
    <x v="3"/>
    <x v="488"/>
    <n v="13"/>
    <x v="1"/>
    <n v="0"/>
    <n v="0"/>
    <n v="0"/>
    <n v="0"/>
    <n v="0"/>
    <n v="0"/>
    <m/>
    <m/>
    <m/>
    <m/>
    <m/>
    <m/>
  </r>
  <r>
    <x v="313"/>
    <x v="0"/>
    <x v="517"/>
    <n v="13"/>
    <x v="1"/>
    <n v="0"/>
    <n v="0"/>
    <n v="0"/>
    <n v="0"/>
    <n v="0"/>
    <n v="0"/>
    <m/>
    <m/>
    <m/>
    <m/>
    <m/>
    <m/>
  </r>
  <r>
    <x v="314"/>
    <x v="1"/>
    <x v="497"/>
    <n v="6"/>
    <x v="1"/>
    <n v="0"/>
    <n v="1"/>
    <n v="0"/>
    <n v="0"/>
    <n v="0"/>
    <n v="1"/>
    <m/>
    <m/>
    <s v="V"/>
    <s v="V"/>
    <m/>
    <m/>
  </r>
  <r>
    <x v="314"/>
    <x v="1"/>
    <x v="480"/>
    <n v="6"/>
    <x v="1"/>
    <n v="0"/>
    <n v="0"/>
    <n v="0"/>
    <n v="0"/>
    <n v="0"/>
    <n v="0"/>
    <m/>
    <m/>
    <m/>
    <m/>
    <m/>
    <m/>
  </r>
  <r>
    <x v="314"/>
    <x v="5"/>
    <x v="489"/>
    <n v="13"/>
    <x v="1"/>
    <n v="0"/>
    <n v="0"/>
    <n v="0"/>
    <n v="0"/>
    <n v="0"/>
    <n v="0"/>
    <m/>
    <m/>
    <m/>
    <m/>
    <m/>
    <m/>
  </r>
  <r>
    <x v="314"/>
    <x v="4"/>
    <x v="518"/>
    <n v="4"/>
    <x v="10"/>
    <n v="0"/>
    <n v="0"/>
    <n v="0"/>
    <n v="0"/>
    <n v="0"/>
    <n v="0"/>
    <m/>
    <m/>
    <m/>
    <m/>
    <m/>
    <m/>
  </r>
  <r>
    <x v="315"/>
    <x v="3"/>
    <x v="492"/>
    <n v="13"/>
    <x v="1"/>
    <n v="0"/>
    <n v="0"/>
    <n v="0"/>
    <n v="0"/>
    <n v="0"/>
    <n v="0"/>
    <m/>
    <m/>
    <m/>
    <m/>
    <m/>
    <m/>
  </r>
  <r>
    <x v="315"/>
    <x v="3"/>
    <x v="490"/>
    <n v="13"/>
    <x v="1"/>
    <n v="0"/>
    <n v="0"/>
    <n v="0"/>
    <n v="0"/>
    <n v="0"/>
    <n v="0"/>
    <m/>
    <m/>
    <m/>
    <m/>
    <m/>
    <m/>
  </r>
  <r>
    <x v="316"/>
    <x v="3"/>
    <x v="491"/>
    <n v="13"/>
    <x v="1"/>
    <n v="0"/>
    <n v="0"/>
    <n v="0"/>
    <n v="0"/>
    <n v="0"/>
    <n v="0"/>
    <m/>
    <m/>
    <m/>
    <m/>
    <m/>
    <m/>
  </r>
  <r>
    <x v="316"/>
    <x v="0"/>
    <x v="519"/>
    <n v="13"/>
    <x v="1"/>
    <n v="0"/>
    <n v="0"/>
    <n v="0"/>
    <n v="0"/>
    <n v="0"/>
    <n v="0"/>
    <m/>
    <m/>
    <m/>
    <m/>
    <m/>
    <m/>
  </r>
  <r>
    <x v="316"/>
    <x v="0"/>
    <x v="520"/>
    <n v="13"/>
    <x v="1"/>
    <n v="0"/>
    <n v="0"/>
    <n v="0"/>
    <n v="0"/>
    <n v="0"/>
    <n v="0"/>
    <m/>
    <m/>
    <m/>
    <m/>
    <m/>
    <m/>
  </r>
  <r>
    <x v="316"/>
    <x v="0"/>
    <x v="521"/>
    <n v="13"/>
    <x v="1"/>
    <n v="0"/>
    <n v="0"/>
    <n v="0"/>
    <n v="0"/>
    <n v="0"/>
    <n v="0"/>
    <m/>
    <m/>
    <m/>
    <m/>
    <m/>
    <m/>
  </r>
  <r>
    <x v="316"/>
    <x v="3"/>
    <x v="495"/>
    <n v="4"/>
    <x v="1"/>
    <n v="0"/>
    <n v="0"/>
    <n v="0"/>
    <n v="0"/>
    <n v="0"/>
    <n v="0"/>
    <m/>
    <m/>
    <m/>
    <m/>
    <m/>
    <m/>
  </r>
  <r>
    <x v="316"/>
    <x v="3"/>
    <x v="498"/>
    <n v="13"/>
    <x v="1"/>
    <n v="0"/>
    <n v="0"/>
    <n v="0"/>
    <n v="0"/>
    <n v="0"/>
    <n v="0"/>
    <m/>
    <m/>
    <m/>
    <m/>
    <m/>
    <m/>
  </r>
  <r>
    <x v="317"/>
    <x v="5"/>
    <x v="488"/>
    <n v="13"/>
    <x v="1"/>
    <n v="0"/>
    <n v="0"/>
    <n v="0"/>
    <n v="0"/>
    <n v="0"/>
    <n v="0"/>
    <m/>
    <m/>
    <m/>
    <m/>
    <m/>
    <m/>
  </r>
  <r>
    <x v="318"/>
    <x v="4"/>
    <x v="516"/>
    <n v="12"/>
    <x v="1"/>
    <n v="0"/>
    <n v="0"/>
    <n v="0"/>
    <n v="0"/>
    <n v="0"/>
    <n v="0"/>
    <m/>
    <m/>
    <m/>
    <m/>
    <m/>
    <m/>
  </r>
  <r>
    <x v="318"/>
    <x v="4"/>
    <x v="503"/>
    <n v="9"/>
    <x v="1"/>
    <n v="0"/>
    <n v="0"/>
    <n v="0"/>
    <n v="0"/>
    <n v="0"/>
    <n v="0"/>
    <m/>
    <m/>
    <m/>
    <m/>
    <m/>
    <m/>
  </r>
  <r>
    <x v="319"/>
    <x v="2"/>
    <x v="522"/>
    <n v="13"/>
    <x v="11"/>
    <n v="0"/>
    <n v="0"/>
    <n v="0"/>
    <n v="0"/>
    <n v="0"/>
    <n v="0"/>
    <m/>
    <m/>
    <m/>
    <m/>
    <m/>
    <m/>
  </r>
  <r>
    <x v="320"/>
    <x v="0"/>
    <x v="523"/>
    <n v="13"/>
    <x v="1"/>
    <n v="0"/>
    <n v="0"/>
    <n v="0"/>
    <n v="0"/>
    <n v="0"/>
    <n v="0"/>
    <m/>
    <m/>
    <m/>
    <m/>
    <m/>
    <m/>
  </r>
  <r>
    <x v="320"/>
    <x v="0"/>
    <x v="524"/>
    <n v="13"/>
    <x v="1"/>
    <n v="0"/>
    <n v="0"/>
    <n v="0"/>
    <n v="0"/>
    <n v="0"/>
    <n v="0"/>
    <m/>
    <m/>
    <m/>
    <m/>
    <m/>
    <m/>
  </r>
  <r>
    <x v="320"/>
    <x v="1"/>
    <x v="525"/>
    <n v="13"/>
    <x v="1"/>
    <n v="0"/>
    <n v="0"/>
    <n v="0"/>
    <n v="0"/>
    <n v="0"/>
    <n v="0"/>
    <m/>
    <m/>
    <m/>
    <m/>
    <m/>
    <m/>
  </r>
  <r>
    <x v="320"/>
    <x v="1"/>
    <x v="517"/>
    <n v="13"/>
    <x v="1"/>
    <n v="0"/>
    <n v="1"/>
    <n v="0"/>
    <n v="3"/>
    <n v="0"/>
    <n v="4"/>
    <s v="V"/>
    <m/>
    <m/>
    <m/>
    <m/>
    <m/>
  </r>
  <r>
    <x v="320"/>
    <x v="4"/>
    <x v="478"/>
    <n v="13"/>
    <x v="1"/>
    <n v="0"/>
    <n v="1"/>
    <n v="1"/>
    <n v="0"/>
    <n v="0"/>
    <n v="2"/>
    <s v="V"/>
    <m/>
    <m/>
    <m/>
    <m/>
    <m/>
  </r>
  <r>
    <x v="320"/>
    <x v="3"/>
    <x v="526"/>
    <n v="4"/>
    <x v="1"/>
    <n v="0"/>
    <n v="0"/>
    <n v="0"/>
    <n v="0"/>
    <n v="0"/>
    <n v="0"/>
    <m/>
    <m/>
    <m/>
    <m/>
    <m/>
    <m/>
  </r>
  <r>
    <x v="320"/>
    <x v="5"/>
    <x v="491"/>
    <n v="13"/>
    <x v="1"/>
    <n v="0"/>
    <n v="0"/>
    <n v="0"/>
    <n v="0"/>
    <n v="0"/>
    <n v="0"/>
    <m/>
    <m/>
    <m/>
    <m/>
    <m/>
    <m/>
  </r>
  <r>
    <x v="320"/>
    <x v="5"/>
    <x v="490"/>
    <n v="13"/>
    <x v="1"/>
    <n v="0"/>
    <n v="0"/>
    <n v="0"/>
    <n v="0"/>
    <n v="0"/>
    <n v="0"/>
    <m/>
    <m/>
    <m/>
    <m/>
    <m/>
    <m/>
  </r>
  <r>
    <x v="321"/>
    <x v="0"/>
    <x v="527"/>
    <n v="13"/>
    <x v="1"/>
    <n v="0"/>
    <n v="0"/>
    <n v="0"/>
    <n v="0"/>
    <n v="0"/>
    <n v="0"/>
    <m/>
    <m/>
    <m/>
    <m/>
    <m/>
    <m/>
  </r>
  <r>
    <x v="321"/>
    <x v="5"/>
    <x v="492"/>
    <n v="13"/>
    <x v="1"/>
    <n v="0"/>
    <n v="0"/>
    <n v="0"/>
    <n v="0"/>
    <n v="0"/>
    <n v="0"/>
    <m/>
    <m/>
    <m/>
    <m/>
    <m/>
    <m/>
  </r>
  <r>
    <x v="322"/>
    <x v="0"/>
    <x v="528"/>
    <n v="13"/>
    <x v="1"/>
    <n v="0"/>
    <n v="0"/>
    <n v="0"/>
    <n v="0"/>
    <n v="0"/>
    <n v="0"/>
    <m/>
    <m/>
    <m/>
    <m/>
    <m/>
    <m/>
  </r>
  <r>
    <x v="322"/>
    <x v="0"/>
    <x v="529"/>
    <n v="13"/>
    <x v="1"/>
    <n v="0"/>
    <n v="0"/>
    <n v="0"/>
    <n v="0"/>
    <n v="0"/>
    <n v="0"/>
    <m/>
    <m/>
    <m/>
    <m/>
    <m/>
    <m/>
  </r>
  <r>
    <x v="322"/>
    <x v="0"/>
    <x v="530"/>
    <n v="13"/>
    <x v="1"/>
    <n v="0"/>
    <n v="0"/>
    <n v="0"/>
    <n v="0"/>
    <n v="0"/>
    <n v="0"/>
    <m/>
    <m/>
    <m/>
    <m/>
    <m/>
    <m/>
  </r>
  <r>
    <x v="322"/>
    <x v="1"/>
    <x v="520"/>
    <n v="13"/>
    <x v="1"/>
    <n v="0"/>
    <n v="0"/>
    <n v="0"/>
    <n v="0"/>
    <n v="0"/>
    <n v="0"/>
    <m/>
    <m/>
    <m/>
    <m/>
    <m/>
    <m/>
  </r>
  <r>
    <x v="322"/>
    <x v="1"/>
    <x v="519"/>
    <n v="13"/>
    <x v="1"/>
    <n v="0"/>
    <n v="0"/>
    <n v="0"/>
    <n v="0"/>
    <n v="0"/>
    <n v="0"/>
    <m/>
    <m/>
    <m/>
    <m/>
    <m/>
    <m/>
  </r>
  <r>
    <x v="322"/>
    <x v="1"/>
    <x v="531"/>
    <n v="13"/>
    <x v="1"/>
    <n v="0"/>
    <n v="2"/>
    <n v="1"/>
    <n v="0"/>
    <n v="0"/>
    <n v="3"/>
    <s v="V"/>
    <m/>
    <s v="V"/>
    <s v="V"/>
    <m/>
    <m/>
  </r>
  <r>
    <x v="322"/>
    <x v="1"/>
    <x v="521"/>
    <n v="13"/>
    <x v="1"/>
    <n v="0"/>
    <n v="0"/>
    <n v="0"/>
    <n v="0"/>
    <n v="0"/>
    <n v="0"/>
    <m/>
    <m/>
    <m/>
    <m/>
    <m/>
    <m/>
  </r>
  <r>
    <x v="322"/>
    <x v="1"/>
    <x v="532"/>
    <n v="9"/>
    <x v="1"/>
    <n v="0"/>
    <n v="5"/>
    <n v="0"/>
    <n v="0"/>
    <n v="0"/>
    <n v="5"/>
    <s v="V"/>
    <m/>
    <s v="V"/>
    <s v="V"/>
    <m/>
    <m/>
  </r>
  <r>
    <x v="322"/>
    <x v="4"/>
    <x v="533"/>
    <n v="1"/>
    <x v="1"/>
    <n v="0"/>
    <n v="0"/>
    <n v="0"/>
    <n v="0"/>
    <n v="0"/>
    <n v="0"/>
    <m/>
    <m/>
    <m/>
    <m/>
    <m/>
    <m/>
  </r>
  <r>
    <x v="322"/>
    <x v="4"/>
    <x v="518"/>
    <n v="4"/>
    <x v="1"/>
    <n v="0"/>
    <n v="0"/>
    <n v="0"/>
    <n v="0"/>
    <n v="0"/>
    <n v="0"/>
    <m/>
    <m/>
    <m/>
    <m/>
    <m/>
    <m/>
  </r>
  <r>
    <x v="322"/>
    <x v="4"/>
    <x v="407"/>
    <n v="2"/>
    <x v="1"/>
    <n v="0"/>
    <n v="0"/>
    <n v="0"/>
    <n v="0"/>
    <n v="0"/>
    <n v="0"/>
    <m/>
    <m/>
    <m/>
    <m/>
    <m/>
    <m/>
  </r>
  <r>
    <x v="322"/>
    <x v="4"/>
    <x v="479"/>
    <n v="13"/>
    <x v="6"/>
    <n v="0"/>
    <n v="12"/>
    <n v="5"/>
    <n v="7"/>
    <n v="0"/>
    <n v="24"/>
    <s v="V"/>
    <m/>
    <s v="V"/>
    <s v="V"/>
    <m/>
    <m/>
  </r>
  <r>
    <x v="322"/>
    <x v="5"/>
    <x v="498"/>
    <n v="13"/>
    <x v="1"/>
    <n v="0"/>
    <n v="0"/>
    <n v="0"/>
    <n v="0"/>
    <n v="0"/>
    <n v="0"/>
    <m/>
    <m/>
    <m/>
    <m/>
    <m/>
    <m/>
  </r>
  <r>
    <x v="322"/>
    <x v="6"/>
    <x v="534"/>
    <n v="13"/>
    <x v="1"/>
    <n v="0"/>
    <n v="7"/>
    <n v="0"/>
    <n v="1"/>
    <n v="0"/>
    <n v="8"/>
    <s v="V"/>
    <m/>
    <s v="V"/>
    <s v="V"/>
    <m/>
    <m/>
  </r>
  <r>
    <x v="323"/>
    <x v="3"/>
    <x v="408"/>
    <n v="6"/>
    <x v="1"/>
    <n v="0"/>
    <n v="0"/>
    <n v="0"/>
    <n v="0"/>
    <n v="0"/>
    <n v="0"/>
    <m/>
    <m/>
    <m/>
    <m/>
    <m/>
    <m/>
  </r>
  <r>
    <x v="324"/>
    <x v="3"/>
    <x v="503"/>
    <n v="9"/>
    <x v="1"/>
    <n v="0"/>
    <n v="0"/>
    <n v="0"/>
    <n v="0"/>
    <n v="0"/>
    <n v="0"/>
    <m/>
    <m/>
    <m/>
    <m/>
    <m/>
    <m/>
  </r>
  <r>
    <x v="324"/>
    <x v="6"/>
    <x v="535"/>
    <n v="13"/>
    <x v="11"/>
    <n v="0"/>
    <n v="0"/>
    <n v="0"/>
    <n v="0"/>
    <n v="0"/>
    <n v="0"/>
    <m/>
    <m/>
    <s v="V"/>
    <m/>
    <m/>
    <m/>
  </r>
  <r>
    <x v="325"/>
    <x v="0"/>
    <x v="536"/>
    <n v="13"/>
    <x v="1"/>
    <n v="0"/>
    <n v="0"/>
    <n v="0"/>
    <n v="0"/>
    <n v="0"/>
    <n v="0"/>
    <m/>
    <m/>
    <m/>
    <m/>
    <m/>
    <m/>
  </r>
  <r>
    <x v="325"/>
    <x v="2"/>
    <x v="522"/>
    <n v="13"/>
    <x v="1"/>
    <n v="0"/>
    <n v="0"/>
    <n v="0"/>
    <n v="0"/>
    <n v="0"/>
    <n v="0"/>
    <m/>
    <m/>
    <m/>
    <m/>
    <m/>
    <m/>
  </r>
  <r>
    <x v="325"/>
    <x v="3"/>
    <x v="496"/>
    <n v="13"/>
    <x v="1"/>
    <n v="0"/>
    <n v="0"/>
    <n v="0"/>
    <n v="0"/>
    <n v="0"/>
    <n v="0"/>
    <m/>
    <m/>
    <m/>
    <m/>
    <m/>
    <m/>
  </r>
  <r>
    <x v="325"/>
    <x v="6"/>
    <x v="535"/>
    <n v="13"/>
    <x v="1"/>
    <n v="0"/>
    <n v="0"/>
    <n v="0"/>
    <n v="1"/>
    <n v="0"/>
    <n v="1"/>
    <s v="V"/>
    <m/>
    <m/>
    <m/>
    <m/>
    <m/>
  </r>
  <r>
    <x v="326"/>
    <x v="1"/>
    <x v="537"/>
    <n v="13"/>
    <x v="8"/>
    <n v="0"/>
    <n v="7"/>
    <n v="0"/>
    <n v="10"/>
    <n v="0"/>
    <n v="17"/>
    <s v="V"/>
    <m/>
    <m/>
    <m/>
    <m/>
    <m/>
  </r>
  <r>
    <x v="326"/>
    <x v="1"/>
    <x v="523"/>
    <n v="13"/>
    <x v="11"/>
    <n v="0"/>
    <n v="2"/>
    <n v="1"/>
    <n v="3"/>
    <n v="0"/>
    <n v="6"/>
    <s v="V"/>
    <m/>
    <m/>
    <m/>
    <m/>
    <m/>
  </r>
  <r>
    <x v="327"/>
    <x v="1"/>
    <x v="524"/>
    <n v="13"/>
    <x v="1"/>
    <n v="0"/>
    <n v="0"/>
    <n v="0"/>
    <n v="3"/>
    <n v="0"/>
    <n v="3"/>
    <s v="V"/>
    <m/>
    <m/>
    <m/>
    <m/>
    <m/>
  </r>
  <r>
    <x v="327"/>
    <x v="1"/>
    <x v="527"/>
    <n v="13"/>
    <x v="1"/>
    <n v="0"/>
    <n v="0"/>
    <n v="0"/>
    <n v="0"/>
    <n v="0"/>
    <n v="0"/>
    <m/>
    <m/>
    <m/>
    <m/>
    <m/>
    <m/>
  </r>
  <r>
    <x v="327"/>
    <x v="1"/>
    <x v="512"/>
    <n v="13"/>
    <x v="1"/>
    <n v="0"/>
    <n v="0"/>
    <n v="0"/>
    <n v="0"/>
    <n v="0"/>
    <n v="0"/>
    <m/>
    <m/>
    <m/>
    <m/>
    <m/>
    <m/>
  </r>
  <r>
    <x v="328"/>
    <x v="5"/>
    <x v="495"/>
    <n v="13"/>
    <x v="1"/>
    <n v="0"/>
    <n v="0"/>
    <n v="0"/>
    <n v="0"/>
    <n v="0"/>
    <n v="0"/>
    <m/>
    <m/>
    <m/>
    <m/>
    <m/>
    <m/>
  </r>
  <r>
    <x v="328"/>
    <x v="2"/>
    <x v="520"/>
    <n v="13"/>
    <x v="1"/>
    <n v="0"/>
    <n v="0"/>
    <n v="0"/>
    <n v="0"/>
    <n v="0"/>
    <n v="0"/>
    <m/>
    <m/>
    <m/>
    <m/>
    <m/>
    <m/>
  </r>
  <r>
    <x v="328"/>
    <x v="2"/>
    <x v="521"/>
    <n v="13"/>
    <x v="1"/>
    <n v="0"/>
    <n v="0"/>
    <n v="0"/>
    <n v="0"/>
    <n v="0"/>
    <n v="0"/>
    <m/>
    <m/>
    <m/>
    <m/>
    <m/>
    <m/>
  </r>
  <r>
    <x v="329"/>
    <x v="5"/>
    <x v="496"/>
    <n v="13"/>
    <x v="1"/>
    <n v="0"/>
    <n v="0"/>
    <n v="0"/>
    <n v="0"/>
    <n v="0"/>
    <n v="0"/>
    <s v="V"/>
    <m/>
    <m/>
    <m/>
    <m/>
    <m/>
  </r>
  <r>
    <x v="329"/>
    <x v="0"/>
    <x v="519"/>
    <n v="13"/>
    <x v="11"/>
    <n v="0"/>
    <n v="0"/>
    <n v="0"/>
    <n v="0"/>
    <n v="0"/>
    <n v="0"/>
    <m/>
    <m/>
    <m/>
    <m/>
    <m/>
    <m/>
  </r>
  <r>
    <x v="329"/>
    <x v="1"/>
    <x v="538"/>
    <n v="3"/>
    <x v="5"/>
    <n v="0"/>
    <n v="11"/>
    <n v="0"/>
    <n v="0"/>
    <n v="0"/>
    <n v="11"/>
    <s v="V"/>
    <m/>
    <s v="V"/>
    <s v="V"/>
    <m/>
    <m/>
  </r>
  <r>
    <x v="330"/>
    <x v="2"/>
    <x v="519"/>
    <n v="13"/>
    <x v="1"/>
    <n v="0"/>
    <n v="0"/>
    <n v="0"/>
    <n v="0"/>
    <n v="0"/>
    <n v="0"/>
    <m/>
    <m/>
    <m/>
    <m/>
    <m/>
    <m/>
  </r>
  <r>
    <x v="330"/>
    <x v="6"/>
    <x v="539"/>
    <n v="3"/>
    <x v="1"/>
    <n v="0"/>
    <n v="2"/>
    <n v="1"/>
    <n v="0"/>
    <n v="0"/>
    <n v="0"/>
    <s v="V"/>
    <m/>
    <m/>
    <m/>
    <m/>
    <m/>
  </r>
  <r>
    <x v="331"/>
    <x v="1"/>
    <x v="540"/>
    <n v="13"/>
    <x v="1"/>
    <n v="0"/>
    <n v="0"/>
    <n v="0"/>
    <n v="0"/>
    <n v="0"/>
    <n v="0"/>
    <m/>
    <m/>
    <m/>
    <m/>
    <m/>
    <m/>
  </r>
  <r>
    <x v="331"/>
    <x v="1"/>
    <x v="536"/>
    <n v="13"/>
    <x v="1"/>
    <n v="0"/>
    <n v="0"/>
    <n v="0"/>
    <n v="0"/>
    <n v="0"/>
    <n v="0"/>
    <m/>
    <m/>
    <m/>
    <m/>
    <m/>
    <m/>
  </r>
  <r>
    <x v="331"/>
    <x v="1"/>
    <x v="541"/>
    <n v="13"/>
    <x v="1"/>
    <n v="0"/>
    <n v="1"/>
    <n v="0"/>
    <n v="4"/>
    <n v="0"/>
    <n v="5"/>
    <s v="V"/>
    <m/>
    <m/>
    <m/>
    <m/>
    <m/>
  </r>
  <r>
    <x v="331"/>
    <x v="2"/>
    <x v="524"/>
    <n v="13"/>
    <x v="1"/>
    <n v="0"/>
    <n v="0"/>
    <n v="0"/>
    <n v="0"/>
    <n v="0"/>
    <n v="0"/>
    <m/>
    <m/>
    <m/>
    <m/>
    <m/>
    <m/>
  </r>
  <r>
    <x v="331"/>
    <x v="4"/>
    <x v="542"/>
    <n v="8"/>
    <x v="1"/>
    <n v="0"/>
    <n v="3"/>
    <n v="1"/>
    <n v="0"/>
    <n v="0"/>
    <n v="4"/>
    <s v="V"/>
    <m/>
    <s v="V"/>
    <s v="V"/>
    <m/>
    <m/>
  </r>
  <r>
    <x v="332"/>
    <x v="0"/>
    <x v="543"/>
    <n v="13"/>
    <x v="1"/>
    <n v="0"/>
    <n v="0"/>
    <n v="0"/>
    <n v="0"/>
    <n v="0"/>
    <n v="0"/>
    <m/>
    <m/>
    <m/>
    <m/>
    <m/>
    <m/>
  </r>
  <r>
    <x v="332"/>
    <x v="2"/>
    <x v="524"/>
    <n v="13"/>
    <x v="1"/>
    <n v="0"/>
    <n v="0"/>
    <n v="0"/>
    <n v="0"/>
    <n v="0"/>
    <n v="0"/>
    <m/>
    <m/>
    <m/>
    <m/>
    <m/>
    <m/>
  </r>
  <r>
    <x v="332"/>
    <x v="3"/>
    <x v="479"/>
    <n v="5"/>
    <x v="3"/>
    <n v="0"/>
    <n v="0"/>
    <n v="0"/>
    <n v="0"/>
    <n v="0"/>
    <n v="0"/>
    <m/>
    <m/>
    <m/>
    <m/>
    <m/>
    <m/>
  </r>
  <r>
    <x v="332"/>
    <x v="2"/>
    <x v="532"/>
    <n v="9"/>
    <x v="9"/>
    <n v="0"/>
    <n v="0"/>
    <n v="0"/>
    <n v="0"/>
    <n v="0"/>
    <n v="0"/>
    <m/>
    <m/>
    <m/>
    <m/>
    <m/>
    <m/>
  </r>
  <r>
    <x v="333"/>
    <x v="0"/>
    <x v="544"/>
    <n v="13"/>
    <x v="1"/>
    <n v="0"/>
    <n v="0"/>
    <n v="0"/>
    <n v="0"/>
    <n v="0"/>
    <n v="0"/>
    <m/>
    <m/>
    <m/>
    <m/>
    <m/>
    <m/>
  </r>
  <r>
    <x v="333"/>
    <x v="0"/>
    <x v="545"/>
    <n v="13"/>
    <x v="1"/>
    <n v="0"/>
    <n v="0"/>
    <n v="0"/>
    <n v="0"/>
    <n v="0"/>
    <n v="0"/>
    <m/>
    <m/>
    <m/>
    <m/>
    <m/>
    <m/>
  </r>
  <r>
    <x v="333"/>
    <x v="2"/>
    <x v="527"/>
    <n v="13"/>
    <x v="1"/>
    <n v="0"/>
    <n v="0"/>
    <n v="0"/>
    <n v="0"/>
    <n v="0"/>
    <n v="0"/>
    <m/>
    <m/>
    <m/>
    <m/>
    <m/>
    <m/>
  </r>
  <r>
    <x v="333"/>
    <x v="4"/>
    <x v="525"/>
    <n v="12"/>
    <x v="0"/>
    <n v="0"/>
    <n v="2"/>
    <n v="2"/>
    <n v="0"/>
    <n v="0"/>
    <n v="4"/>
    <s v="V"/>
    <m/>
    <s v="V"/>
    <s v="V"/>
    <m/>
    <m/>
  </r>
  <r>
    <x v="333"/>
    <x v="6"/>
    <x v="539"/>
    <n v="3"/>
    <x v="1"/>
    <n v="0"/>
    <n v="2"/>
    <n v="2"/>
    <n v="0"/>
    <n v="0"/>
    <n v="0"/>
    <s v="V"/>
    <m/>
    <s v="V"/>
    <s v="V"/>
    <m/>
    <m/>
  </r>
  <r>
    <x v="334"/>
    <x v="1"/>
    <x v="538"/>
    <n v="3"/>
    <x v="1"/>
    <n v="0"/>
    <n v="0"/>
    <n v="0"/>
    <n v="0"/>
    <n v="0"/>
    <n v="0"/>
    <m/>
    <m/>
    <m/>
    <m/>
    <m/>
    <m/>
  </r>
  <r>
    <x v="334"/>
    <x v="4"/>
    <x v="517"/>
    <n v="13"/>
    <x v="1"/>
    <n v="0"/>
    <n v="0"/>
    <n v="0"/>
    <n v="0"/>
    <n v="0"/>
    <n v="0"/>
    <m/>
    <m/>
    <m/>
    <m/>
    <m/>
    <m/>
  </r>
  <r>
    <x v="334"/>
    <x v="2"/>
    <x v="523"/>
    <n v="13"/>
    <x v="1"/>
    <n v="0"/>
    <n v="0"/>
    <n v="0"/>
    <n v="0"/>
    <n v="0"/>
    <n v="0"/>
    <m/>
    <m/>
    <m/>
    <m/>
    <m/>
    <m/>
  </r>
  <r>
    <x v="335"/>
    <x v="2"/>
    <x v="528"/>
    <n v="13"/>
    <x v="1"/>
    <n v="0"/>
    <n v="0"/>
    <n v="0"/>
    <n v="0"/>
    <n v="0"/>
    <n v="0"/>
    <m/>
    <m/>
    <m/>
    <m/>
    <m/>
    <m/>
  </r>
  <r>
    <x v="335"/>
    <x v="4"/>
    <x v="546"/>
    <n v="1"/>
    <x v="1"/>
    <n v="0"/>
    <n v="0"/>
    <n v="0"/>
    <n v="0"/>
    <n v="0"/>
    <n v="0"/>
    <m/>
    <m/>
    <m/>
    <m/>
    <m/>
    <m/>
  </r>
  <r>
    <x v="335"/>
    <x v="5"/>
    <x v="408"/>
    <n v="6"/>
    <x v="1"/>
    <n v="0"/>
    <n v="0"/>
    <n v="0"/>
    <n v="0"/>
    <n v="0"/>
    <n v="0"/>
    <m/>
    <m/>
    <m/>
    <m/>
    <m/>
    <m/>
  </r>
  <r>
    <x v="335"/>
    <x v="5"/>
    <x v="547"/>
    <n v="1"/>
    <x v="1"/>
    <n v="0"/>
    <n v="0"/>
    <n v="0"/>
    <n v="0"/>
    <n v="0"/>
    <n v="0"/>
    <m/>
    <m/>
    <m/>
    <m/>
    <m/>
    <m/>
  </r>
  <r>
    <x v="335"/>
    <x v="5"/>
    <x v="548"/>
    <n v="2"/>
    <x v="1"/>
    <n v="0"/>
    <n v="0"/>
    <n v="0"/>
    <n v="0"/>
    <n v="0"/>
    <n v="0"/>
    <m/>
    <m/>
    <m/>
    <m/>
    <m/>
    <m/>
  </r>
  <r>
    <x v="335"/>
    <x v="2"/>
    <x v="530"/>
    <n v="13"/>
    <x v="1"/>
    <n v="0"/>
    <n v="0"/>
    <n v="0"/>
    <n v="0"/>
    <n v="0"/>
    <n v="0"/>
    <m/>
    <m/>
    <m/>
    <m/>
    <m/>
    <m/>
  </r>
  <r>
    <x v="335"/>
    <x v="1"/>
    <x v="549"/>
    <n v="1"/>
    <x v="1"/>
    <n v="0"/>
    <n v="3"/>
    <n v="0"/>
    <n v="0"/>
    <n v="0"/>
    <n v="0"/>
    <m/>
    <m/>
    <s v="V"/>
    <s v="V"/>
    <m/>
    <m/>
  </r>
  <r>
    <x v="335"/>
    <x v="4"/>
    <x v="531"/>
    <n v="13"/>
    <x v="1"/>
    <n v="0"/>
    <n v="0"/>
    <n v="0"/>
    <n v="0"/>
    <n v="0"/>
    <n v="0"/>
    <m/>
    <m/>
    <m/>
    <m/>
    <m/>
    <m/>
  </r>
  <r>
    <x v="335"/>
    <x v="4"/>
    <x v="521"/>
    <n v="13"/>
    <x v="1"/>
    <n v="0"/>
    <n v="0"/>
    <n v="0"/>
    <n v="0"/>
    <n v="0"/>
    <n v="0"/>
    <m/>
    <m/>
    <m/>
    <m/>
    <m/>
    <m/>
  </r>
  <r>
    <x v="335"/>
    <x v="1"/>
    <x v="550"/>
    <n v="13"/>
    <x v="1"/>
    <n v="0"/>
    <n v="4"/>
    <n v="0"/>
    <n v="0"/>
    <n v="0"/>
    <n v="0"/>
    <m/>
    <m/>
    <s v="V"/>
    <s v="V"/>
    <m/>
    <m/>
  </r>
  <r>
    <x v="335"/>
    <x v="1"/>
    <x v="551"/>
    <n v="13"/>
    <x v="1"/>
    <n v="0"/>
    <n v="0"/>
    <n v="0"/>
    <n v="0"/>
    <n v="0"/>
    <n v="0"/>
    <m/>
    <m/>
    <m/>
    <m/>
    <m/>
    <m/>
  </r>
  <r>
    <x v="336"/>
    <x v="2"/>
    <x v="536"/>
    <n v="13"/>
    <x v="1"/>
    <n v="0"/>
    <n v="0"/>
    <n v="0"/>
    <n v="0"/>
    <n v="0"/>
    <n v="0"/>
    <m/>
    <m/>
    <m/>
    <m/>
    <m/>
    <m/>
  </r>
  <r>
    <x v="336"/>
    <x v="4"/>
    <x v="520"/>
    <n v="13"/>
    <x v="1"/>
    <n v="0"/>
    <n v="1"/>
    <n v="1"/>
    <n v="1"/>
    <n v="0"/>
    <n v="0"/>
    <s v="V"/>
    <m/>
    <s v="V"/>
    <s v="V"/>
    <m/>
    <m/>
  </r>
  <r>
    <x v="336"/>
    <x v="0"/>
    <x v="552"/>
    <n v="13"/>
    <x v="1"/>
    <n v="0"/>
    <n v="0"/>
    <n v="0"/>
    <n v="0"/>
    <n v="0"/>
    <n v="0"/>
    <m/>
    <m/>
    <m/>
    <m/>
    <m/>
    <m/>
  </r>
  <r>
    <x v="336"/>
    <x v="0"/>
    <x v="553"/>
    <n v="13"/>
    <x v="1"/>
    <n v="0"/>
    <n v="0"/>
    <n v="0"/>
    <n v="0"/>
    <n v="0"/>
    <n v="0"/>
    <m/>
    <m/>
    <m/>
    <m/>
    <m/>
    <m/>
  </r>
  <r>
    <x v="336"/>
    <x v="1"/>
    <x v="554"/>
    <n v="13"/>
    <x v="0"/>
    <n v="0"/>
    <n v="6"/>
    <n v="4"/>
    <n v="0"/>
    <n v="0"/>
    <n v="0"/>
    <s v="V"/>
    <m/>
    <s v="V"/>
    <s v="V"/>
    <m/>
    <m/>
  </r>
  <r>
    <x v="336"/>
    <x v="2"/>
    <x v="537"/>
    <n v="13"/>
    <x v="11"/>
    <n v="0"/>
    <n v="0"/>
    <n v="0"/>
    <n v="0"/>
    <n v="0"/>
    <n v="0"/>
    <m/>
    <m/>
    <m/>
    <m/>
    <m/>
    <m/>
  </r>
  <r>
    <x v="336"/>
    <x v="3"/>
    <x v="479"/>
    <n v="5"/>
    <x v="3"/>
    <n v="0"/>
    <n v="0"/>
    <n v="0"/>
    <n v="0"/>
    <n v="0"/>
    <n v="0"/>
    <m/>
    <m/>
    <m/>
    <m/>
    <m/>
    <m/>
  </r>
  <r>
    <x v="337"/>
    <x v="2"/>
    <x v="540"/>
    <n v="13"/>
    <x v="1"/>
    <n v="0"/>
    <n v="0"/>
    <n v="0"/>
    <n v="0"/>
    <n v="0"/>
    <n v="0"/>
    <m/>
    <m/>
    <m/>
    <m/>
    <m/>
    <m/>
  </r>
  <r>
    <x v="338"/>
    <x v="1"/>
    <x v="555"/>
    <n v="1"/>
    <x v="1"/>
    <n v="0"/>
    <n v="0"/>
    <n v="0"/>
    <n v="0"/>
    <n v="0"/>
    <n v="0"/>
    <m/>
    <m/>
    <m/>
    <m/>
    <m/>
    <m/>
  </r>
  <r>
    <x v="338"/>
    <x v="1"/>
    <x v="543"/>
    <n v="13"/>
    <x v="1"/>
    <n v="0"/>
    <n v="0"/>
    <n v="0"/>
    <n v="0"/>
    <n v="0"/>
    <n v="0"/>
    <m/>
    <m/>
    <m/>
    <m/>
    <m/>
    <m/>
  </r>
  <r>
    <x v="338"/>
    <x v="2"/>
    <x v="541"/>
    <n v="13"/>
    <x v="1"/>
    <n v="0"/>
    <n v="0"/>
    <n v="0"/>
    <n v="0"/>
    <n v="0"/>
    <n v="0"/>
    <m/>
    <m/>
    <m/>
    <m/>
    <m/>
    <m/>
  </r>
  <r>
    <x v="338"/>
    <x v="4"/>
    <x v="519"/>
    <n v="13"/>
    <x v="1"/>
    <n v="0"/>
    <n v="2"/>
    <n v="1"/>
    <n v="0"/>
    <n v="0"/>
    <n v="3"/>
    <s v="V"/>
    <m/>
    <s v="V"/>
    <s v="V"/>
    <m/>
    <m/>
  </r>
  <r>
    <x v="338"/>
    <x v="4"/>
    <x v="524"/>
    <n v="13"/>
    <x v="1"/>
    <n v="0"/>
    <n v="0"/>
    <n v="0"/>
    <n v="0"/>
    <n v="0"/>
    <n v="0"/>
    <m/>
    <m/>
    <m/>
    <m/>
    <m/>
    <m/>
  </r>
  <r>
    <x v="338"/>
    <x v="3"/>
    <x v="478"/>
    <n v="13"/>
    <x v="1"/>
    <n v="0"/>
    <n v="0"/>
    <n v="0"/>
    <n v="0"/>
    <n v="0"/>
    <n v="0"/>
    <m/>
    <m/>
    <m/>
    <m/>
    <m/>
    <m/>
  </r>
  <r>
    <x v="339"/>
    <x v="4"/>
    <x v="527"/>
    <n v="13"/>
    <x v="1"/>
    <n v="0"/>
    <n v="0"/>
    <n v="0"/>
    <n v="2"/>
    <n v="0"/>
    <n v="2"/>
    <s v="V"/>
    <m/>
    <m/>
    <m/>
    <m/>
    <m/>
  </r>
  <r>
    <x v="339"/>
    <x v="6"/>
    <x v="556"/>
    <n v="13"/>
    <x v="9"/>
    <n v="0"/>
    <n v="34"/>
    <n v="1"/>
    <n v="0"/>
    <n v="0"/>
    <n v="35"/>
    <s v="V"/>
    <m/>
    <s v="V"/>
    <s v="V"/>
    <m/>
    <m/>
  </r>
  <r>
    <x v="340"/>
    <x v="0"/>
    <x v="557"/>
    <n v="13"/>
    <x v="1"/>
    <n v="0"/>
    <n v="0"/>
    <n v="0"/>
    <n v="0"/>
    <n v="0"/>
    <n v="0"/>
    <m/>
    <m/>
    <m/>
    <m/>
    <m/>
    <m/>
  </r>
  <r>
    <x v="340"/>
    <x v="1"/>
    <x v="545"/>
    <n v="13"/>
    <x v="0"/>
    <n v="0"/>
    <n v="0"/>
    <n v="1"/>
    <n v="1"/>
    <n v="0"/>
    <n v="2"/>
    <s v="V"/>
    <m/>
    <m/>
    <m/>
    <m/>
    <m/>
  </r>
  <r>
    <x v="340"/>
    <x v="6"/>
    <x v="558"/>
    <n v="7"/>
    <x v="2"/>
    <n v="0"/>
    <n v="0"/>
    <n v="0"/>
    <n v="0"/>
    <n v="0"/>
    <n v="0"/>
    <m/>
    <m/>
    <m/>
    <m/>
    <m/>
    <m/>
  </r>
  <r>
    <x v="341"/>
    <x v="0"/>
    <x v="559"/>
    <n v="3"/>
    <x v="5"/>
    <n v="0"/>
    <n v="0"/>
    <n v="0"/>
    <n v="0"/>
    <n v="0"/>
    <n v="0"/>
    <m/>
    <m/>
    <s v="V"/>
    <m/>
    <m/>
    <m/>
  </r>
  <r>
    <x v="342"/>
    <x v="0"/>
    <x v="560"/>
    <n v="10"/>
    <x v="14"/>
    <n v="0"/>
    <n v="0"/>
    <n v="0"/>
    <n v="0"/>
    <n v="0"/>
    <n v="0"/>
    <m/>
    <m/>
    <s v="V"/>
    <m/>
    <m/>
    <m/>
  </r>
  <r>
    <x v="342"/>
    <x v="3"/>
    <x v="531"/>
    <n v="13"/>
    <x v="11"/>
    <n v="0"/>
    <n v="0"/>
    <n v="4"/>
    <n v="0"/>
    <n v="0"/>
    <n v="4"/>
    <s v="V"/>
    <m/>
    <m/>
    <m/>
    <m/>
    <m/>
  </r>
  <r>
    <x v="342"/>
    <x v="3"/>
    <x v="517"/>
    <n v="13"/>
    <x v="1"/>
    <n v="0"/>
    <n v="0"/>
    <n v="0"/>
    <n v="0"/>
    <n v="0"/>
    <n v="0"/>
    <m/>
    <m/>
    <m/>
    <m/>
    <m/>
    <m/>
  </r>
  <r>
    <x v="342"/>
    <x v="3"/>
    <x v="521"/>
    <n v="13"/>
    <x v="1"/>
    <n v="0"/>
    <n v="0"/>
    <n v="0"/>
    <n v="0"/>
    <n v="0"/>
    <n v="0"/>
    <m/>
    <m/>
    <m/>
    <m/>
    <m/>
    <m/>
  </r>
  <r>
    <x v="342"/>
    <x v="1"/>
    <x v="561"/>
    <n v="6"/>
    <x v="1"/>
    <n v="0"/>
    <n v="0"/>
    <n v="0"/>
    <n v="0"/>
    <n v="0"/>
    <n v="0"/>
    <m/>
    <m/>
    <m/>
    <m/>
    <m/>
    <m/>
  </r>
  <r>
    <x v="342"/>
    <x v="1"/>
    <x v="544"/>
    <n v="7"/>
    <x v="1"/>
    <n v="0"/>
    <n v="2"/>
    <n v="0"/>
    <n v="0"/>
    <n v="0"/>
    <n v="2"/>
    <m/>
    <m/>
    <s v="V"/>
    <s v="V"/>
    <m/>
    <m/>
  </r>
  <r>
    <x v="342"/>
    <x v="4"/>
    <x v="523"/>
    <n v="13"/>
    <x v="11"/>
    <n v="0"/>
    <n v="22"/>
    <n v="4"/>
    <n v="0"/>
    <n v="0"/>
    <n v="26"/>
    <s v="V"/>
    <m/>
    <s v="V"/>
    <s v="V"/>
    <m/>
    <m/>
  </r>
  <r>
    <x v="342"/>
    <x v="0"/>
    <x v="562"/>
    <n v="13"/>
    <x v="1"/>
    <n v="0"/>
    <n v="0"/>
    <n v="0"/>
    <n v="0"/>
    <n v="0"/>
    <n v="0"/>
    <m/>
    <m/>
    <m/>
    <m/>
    <m/>
    <m/>
  </r>
  <r>
    <x v="343"/>
    <x v="3"/>
    <x v="520"/>
    <n v="13"/>
    <x v="1"/>
    <n v="0"/>
    <n v="0"/>
    <n v="0"/>
    <n v="0"/>
    <n v="0"/>
    <n v="0"/>
    <m/>
    <m/>
    <m/>
    <m/>
    <m/>
    <m/>
  </r>
  <r>
    <x v="343"/>
    <x v="3"/>
    <x v="519"/>
    <n v="13"/>
    <x v="1"/>
    <n v="0"/>
    <n v="0"/>
    <n v="0"/>
    <n v="0"/>
    <n v="0"/>
    <n v="0"/>
    <m/>
    <m/>
    <m/>
    <m/>
    <m/>
    <m/>
  </r>
  <r>
    <x v="343"/>
    <x v="3"/>
    <x v="525"/>
    <n v="13"/>
    <x v="1"/>
    <n v="0"/>
    <n v="0"/>
    <n v="0"/>
    <n v="0"/>
    <n v="0"/>
    <n v="0"/>
    <m/>
    <m/>
    <m/>
    <m/>
    <m/>
    <m/>
  </r>
  <r>
    <x v="343"/>
    <x v="2"/>
    <x v="497"/>
    <n v="6"/>
    <x v="1"/>
    <n v="0"/>
    <n v="0"/>
    <n v="0"/>
    <n v="0"/>
    <n v="0"/>
    <n v="0"/>
    <m/>
    <m/>
    <m/>
    <m/>
    <m/>
    <m/>
  </r>
  <r>
    <x v="343"/>
    <x v="1"/>
    <x v="563"/>
    <n v="1"/>
    <x v="1"/>
    <n v="0"/>
    <n v="1"/>
    <n v="0"/>
    <n v="0"/>
    <n v="0"/>
    <n v="1"/>
    <m/>
    <m/>
    <s v="V"/>
    <s v="V"/>
    <m/>
    <m/>
  </r>
  <r>
    <x v="343"/>
    <x v="0"/>
    <x v="559"/>
    <n v="3"/>
    <x v="1"/>
    <n v="0"/>
    <n v="0"/>
    <n v="0"/>
    <n v="0"/>
    <n v="0"/>
    <n v="0"/>
    <m/>
    <m/>
    <m/>
    <m/>
    <m/>
    <m/>
  </r>
  <r>
    <x v="343"/>
    <x v="6"/>
    <x v="558"/>
    <n v="7"/>
    <x v="1"/>
    <n v="0"/>
    <n v="5"/>
    <n v="2"/>
    <n v="2"/>
    <n v="0"/>
    <n v="9"/>
    <s v="V"/>
    <s v="V"/>
    <s v="V"/>
    <s v="V"/>
    <m/>
    <m/>
  </r>
  <r>
    <x v="344"/>
    <x v="3"/>
    <x v="524"/>
    <n v="13"/>
    <x v="1"/>
    <n v="0"/>
    <n v="0"/>
    <n v="0"/>
    <n v="0"/>
    <n v="0"/>
    <n v="0"/>
    <m/>
    <m/>
    <m/>
    <m/>
    <m/>
    <m/>
  </r>
  <r>
    <x v="344"/>
    <x v="2"/>
    <x v="551"/>
    <n v="13"/>
    <x v="1"/>
    <n v="0"/>
    <n v="0"/>
    <n v="0"/>
    <n v="0"/>
    <n v="0"/>
    <n v="0"/>
    <m/>
    <m/>
    <m/>
    <m/>
    <m/>
    <m/>
  </r>
  <r>
    <x v="344"/>
    <x v="2"/>
    <x v="550"/>
    <n v="13"/>
    <x v="1"/>
    <n v="0"/>
    <n v="0"/>
    <n v="0"/>
    <n v="0"/>
    <n v="0"/>
    <n v="0"/>
    <m/>
    <m/>
    <m/>
    <m/>
    <m/>
    <m/>
  </r>
  <r>
    <x v="344"/>
    <x v="3"/>
    <x v="531"/>
    <n v="13"/>
    <x v="1"/>
    <n v="0"/>
    <n v="0"/>
    <n v="0"/>
    <n v="0"/>
    <n v="0"/>
    <n v="0"/>
    <m/>
    <m/>
    <m/>
    <m/>
    <m/>
    <m/>
  </r>
  <r>
    <x v="344"/>
    <x v="0"/>
    <x v="560"/>
    <n v="10"/>
    <x v="1"/>
    <n v="0"/>
    <n v="0"/>
    <n v="0"/>
    <n v="0"/>
    <n v="0"/>
    <n v="0"/>
    <m/>
    <m/>
    <m/>
    <m/>
    <m/>
    <m/>
  </r>
  <r>
    <x v="344"/>
    <x v="4"/>
    <x v="540"/>
    <n v="13"/>
    <x v="1"/>
    <n v="0"/>
    <n v="1"/>
    <n v="0"/>
    <n v="1"/>
    <n v="0"/>
    <n v="1"/>
    <s v="V"/>
    <m/>
    <m/>
    <m/>
    <m/>
    <m/>
  </r>
  <r>
    <x v="345"/>
    <x v="0"/>
    <x v="564"/>
    <n v="13"/>
    <x v="1"/>
    <n v="0"/>
    <n v="0"/>
    <n v="0"/>
    <n v="0"/>
    <n v="0"/>
    <n v="0"/>
    <m/>
    <m/>
    <m/>
    <m/>
    <m/>
    <m/>
  </r>
  <r>
    <x v="345"/>
    <x v="4"/>
    <x v="530"/>
    <n v="13"/>
    <x v="1"/>
    <n v="0"/>
    <n v="0"/>
    <n v="0"/>
    <n v="0"/>
    <n v="0"/>
    <n v="0"/>
    <m/>
    <m/>
    <m/>
    <m/>
    <m/>
    <m/>
  </r>
  <r>
    <x v="345"/>
    <x v="4"/>
    <x v="523"/>
    <n v="13"/>
    <x v="1"/>
    <n v="0"/>
    <n v="0"/>
    <n v="0"/>
    <n v="0"/>
    <n v="0"/>
    <n v="0"/>
    <m/>
    <m/>
    <m/>
    <m/>
    <m/>
    <m/>
  </r>
  <r>
    <x v="345"/>
    <x v="1"/>
    <x v="552"/>
    <n v="13"/>
    <x v="11"/>
    <n v="0"/>
    <n v="12"/>
    <n v="0"/>
    <n v="0"/>
    <n v="0"/>
    <n v="12"/>
    <s v="V"/>
    <m/>
    <s v="V"/>
    <s v="V"/>
    <m/>
    <m/>
  </r>
  <r>
    <x v="346"/>
    <x v="1"/>
    <x v="553"/>
    <n v="13"/>
    <x v="1"/>
    <n v="0"/>
    <n v="0"/>
    <n v="0"/>
    <n v="1"/>
    <n v="0"/>
    <n v="1"/>
    <s v="V"/>
    <m/>
    <m/>
    <m/>
    <m/>
    <m/>
  </r>
  <r>
    <x v="346"/>
    <x v="1"/>
    <x v="480"/>
    <n v="6"/>
    <x v="1"/>
    <n v="0"/>
    <n v="0"/>
    <n v="0"/>
    <n v="0"/>
    <n v="0"/>
    <n v="0"/>
    <m/>
    <m/>
    <m/>
    <m/>
    <m/>
    <m/>
  </r>
  <r>
    <x v="346"/>
    <x v="2"/>
    <x v="543"/>
    <n v="13"/>
    <x v="1"/>
    <n v="0"/>
    <n v="0"/>
    <n v="0"/>
    <n v="0"/>
    <n v="0"/>
    <n v="0"/>
    <m/>
    <m/>
    <m/>
    <m/>
    <m/>
    <m/>
  </r>
  <r>
    <x v="346"/>
    <x v="2"/>
    <x v="554"/>
    <n v="13"/>
    <x v="1"/>
    <n v="0"/>
    <n v="0"/>
    <n v="0"/>
    <n v="0"/>
    <n v="0"/>
    <n v="0"/>
    <m/>
    <m/>
    <m/>
    <m/>
    <m/>
    <m/>
  </r>
  <r>
    <x v="346"/>
    <x v="0"/>
    <x v="565"/>
    <n v="13"/>
    <x v="1"/>
    <n v="0"/>
    <n v="0"/>
    <n v="0"/>
    <n v="0"/>
    <n v="0"/>
    <n v="0"/>
    <m/>
    <m/>
    <m/>
    <m/>
    <m/>
    <m/>
  </r>
  <r>
    <x v="346"/>
    <x v="4"/>
    <x v="541"/>
    <n v="13"/>
    <x v="1"/>
    <n v="0"/>
    <n v="0"/>
    <n v="4"/>
    <n v="0"/>
    <n v="0"/>
    <n v="4"/>
    <s v="V"/>
    <m/>
    <m/>
    <m/>
    <m/>
    <m/>
  </r>
  <r>
    <x v="346"/>
    <x v="0"/>
    <x v="566"/>
    <n v="13"/>
    <x v="1"/>
    <n v="0"/>
    <n v="0"/>
    <n v="0"/>
    <n v="0"/>
    <n v="0"/>
    <n v="0"/>
    <m/>
    <m/>
    <m/>
    <m/>
    <m/>
    <m/>
  </r>
  <r>
    <x v="347"/>
    <x v="1"/>
    <x v="567"/>
    <n v="13"/>
    <x v="1"/>
    <n v="0"/>
    <n v="0"/>
    <n v="0"/>
    <n v="0"/>
    <n v="0"/>
    <n v="0"/>
    <m/>
    <m/>
    <m/>
    <m/>
    <m/>
    <m/>
  </r>
  <r>
    <x v="348"/>
    <x v="3"/>
    <x v="528"/>
    <n v="13"/>
    <x v="1"/>
    <n v="0"/>
    <n v="0"/>
    <n v="0"/>
    <n v="0"/>
    <n v="0"/>
    <n v="0"/>
    <m/>
    <m/>
    <m/>
    <m/>
    <m/>
    <m/>
  </r>
  <r>
    <x v="348"/>
    <x v="0"/>
    <x v="568"/>
    <n v="13"/>
    <x v="1"/>
    <n v="0"/>
    <n v="0"/>
    <n v="0"/>
    <n v="0"/>
    <n v="0"/>
    <n v="0"/>
    <m/>
    <m/>
    <m/>
    <m/>
    <m/>
    <m/>
  </r>
  <r>
    <x v="348"/>
    <x v="3"/>
    <x v="529"/>
    <n v="13"/>
    <x v="11"/>
    <n v="0"/>
    <n v="0"/>
    <n v="2"/>
    <n v="0"/>
    <n v="0"/>
    <n v="2"/>
    <s v="V"/>
    <m/>
    <m/>
    <m/>
    <m/>
    <m/>
  </r>
  <r>
    <x v="348"/>
    <x v="1"/>
    <x v="557"/>
    <n v="13"/>
    <x v="1"/>
    <n v="0"/>
    <n v="0"/>
    <n v="0"/>
    <n v="0"/>
    <n v="0"/>
    <n v="0"/>
    <m/>
    <m/>
    <m/>
    <m/>
    <m/>
    <m/>
  </r>
  <r>
    <x v="349"/>
    <x v="3"/>
    <x v="536"/>
    <n v="13"/>
    <x v="1"/>
    <n v="0"/>
    <n v="1"/>
    <n v="1"/>
    <n v="1"/>
    <n v="0"/>
    <n v="3"/>
    <s v="V"/>
    <m/>
    <s v="V"/>
    <m/>
    <m/>
    <m/>
  </r>
  <r>
    <x v="349"/>
    <x v="5"/>
    <x v="531"/>
    <n v="13"/>
    <x v="1"/>
    <n v="0"/>
    <n v="0"/>
    <n v="0"/>
    <n v="0"/>
    <n v="0"/>
    <n v="0"/>
    <m/>
    <m/>
    <m/>
    <m/>
    <m/>
    <m/>
  </r>
  <r>
    <x v="349"/>
    <x v="5"/>
    <x v="525"/>
    <n v="13"/>
    <x v="1"/>
    <n v="0"/>
    <n v="0"/>
    <n v="0"/>
    <n v="0"/>
    <n v="0"/>
    <n v="0"/>
    <m/>
    <m/>
    <m/>
    <m/>
    <m/>
    <m/>
  </r>
  <r>
    <x v="349"/>
    <x v="1"/>
    <x v="562"/>
    <n v="13"/>
    <x v="1"/>
    <n v="0"/>
    <n v="0"/>
    <n v="0"/>
    <n v="0"/>
    <n v="0"/>
    <n v="0"/>
    <m/>
    <m/>
    <m/>
    <m/>
    <m/>
    <m/>
  </r>
  <r>
    <x v="349"/>
    <x v="5"/>
    <x v="519"/>
    <n v="13"/>
    <x v="1"/>
    <n v="0"/>
    <n v="0"/>
    <n v="0"/>
    <n v="0"/>
    <n v="0"/>
    <n v="0"/>
    <m/>
    <m/>
    <m/>
    <m/>
    <m/>
    <m/>
  </r>
  <r>
    <x v="350"/>
    <x v="2"/>
    <x v="545"/>
    <n v="13"/>
    <x v="1"/>
    <n v="0"/>
    <n v="0"/>
    <n v="0"/>
    <n v="0"/>
    <n v="0"/>
    <n v="0"/>
    <m/>
    <m/>
    <m/>
    <m/>
    <m/>
    <m/>
  </r>
  <r>
    <x v="351"/>
    <x v="3"/>
    <x v="523"/>
    <n v="13"/>
    <x v="1"/>
    <n v="0"/>
    <n v="0"/>
    <n v="0"/>
    <n v="0"/>
    <n v="0"/>
    <n v="0"/>
    <m/>
    <m/>
    <m/>
    <m/>
    <m/>
    <m/>
  </r>
  <r>
    <x v="351"/>
    <x v="4"/>
    <x v="551"/>
    <n v="13"/>
    <x v="1"/>
    <n v="0"/>
    <n v="0"/>
    <n v="0"/>
    <n v="1"/>
    <n v="0"/>
    <n v="1"/>
    <s v="V"/>
    <m/>
    <m/>
    <m/>
    <m/>
    <m/>
  </r>
  <r>
    <x v="351"/>
    <x v="3"/>
    <x v="569"/>
    <n v="5"/>
    <x v="1"/>
    <n v="0"/>
    <n v="0"/>
    <n v="0"/>
    <n v="0"/>
    <n v="0"/>
    <n v="0"/>
    <m/>
    <m/>
    <m/>
    <m/>
    <m/>
    <m/>
  </r>
  <r>
    <x v="351"/>
    <x v="3"/>
    <x v="530"/>
    <n v="7"/>
    <x v="1"/>
    <n v="0"/>
    <n v="0"/>
    <n v="0"/>
    <n v="0"/>
    <n v="0"/>
    <n v="0"/>
    <m/>
    <m/>
    <m/>
    <m/>
    <m/>
    <m/>
  </r>
  <r>
    <x v="351"/>
    <x v="3"/>
    <x v="529"/>
    <n v="13"/>
    <x v="1"/>
    <n v="0"/>
    <n v="0"/>
    <n v="0"/>
    <n v="0"/>
    <n v="0"/>
    <n v="0"/>
    <m/>
    <m/>
    <m/>
    <m/>
    <m/>
    <m/>
  </r>
  <r>
    <x v="351"/>
    <x v="1"/>
    <x v="560"/>
    <n v="13"/>
    <x v="1"/>
    <n v="0"/>
    <n v="5"/>
    <n v="0"/>
    <n v="0"/>
    <n v="0"/>
    <n v="5"/>
    <s v="V"/>
    <m/>
    <s v="V"/>
    <s v="V"/>
    <m/>
    <m/>
  </r>
  <r>
    <x v="352"/>
    <x v="4"/>
    <x v="550"/>
    <n v="13"/>
    <x v="1"/>
    <n v="0"/>
    <n v="0"/>
    <n v="0"/>
    <n v="0"/>
    <n v="0"/>
    <n v="0"/>
    <m/>
    <m/>
    <m/>
    <m/>
    <m/>
    <m/>
  </r>
  <r>
    <x v="352"/>
    <x v="2"/>
    <x v="537"/>
    <n v="13"/>
    <x v="1"/>
    <n v="0"/>
    <n v="0"/>
    <n v="1"/>
    <n v="0"/>
    <n v="0"/>
    <n v="1"/>
    <s v="V"/>
    <m/>
    <m/>
    <m/>
    <m/>
    <m/>
  </r>
  <r>
    <x v="352"/>
    <x v="2"/>
    <x v="512"/>
    <n v="13"/>
    <x v="1"/>
    <n v="0"/>
    <n v="0"/>
    <n v="0"/>
    <n v="0"/>
    <n v="0"/>
    <n v="0"/>
    <m/>
    <m/>
    <m/>
    <m/>
    <m/>
    <m/>
  </r>
  <r>
    <x v="352"/>
    <x v="4"/>
    <x v="554"/>
    <n v="13"/>
    <x v="1"/>
    <n v="0"/>
    <n v="0"/>
    <n v="0"/>
    <n v="1"/>
    <n v="0"/>
    <n v="1"/>
    <s v="V"/>
    <m/>
    <m/>
    <m/>
    <m/>
    <m/>
  </r>
  <r>
    <x v="352"/>
    <x v="3"/>
    <x v="540"/>
    <n v="13"/>
    <x v="1"/>
    <n v="0"/>
    <n v="0"/>
    <n v="0"/>
    <n v="0"/>
    <n v="0"/>
    <n v="0"/>
    <m/>
    <m/>
    <m/>
    <m/>
    <m/>
    <m/>
  </r>
  <r>
    <x v="353"/>
    <x v="5"/>
    <x v="527"/>
    <n v="13"/>
    <x v="1"/>
    <n v="0"/>
    <n v="0"/>
    <n v="0"/>
    <n v="0"/>
    <n v="0"/>
    <n v="0"/>
    <m/>
    <m/>
    <m/>
    <m/>
    <m/>
    <m/>
  </r>
  <r>
    <x v="353"/>
    <x v="2"/>
    <x v="567"/>
    <n v="13"/>
    <x v="1"/>
    <n v="0"/>
    <n v="0"/>
    <n v="0"/>
    <n v="0"/>
    <n v="0"/>
    <n v="0"/>
    <m/>
    <m/>
    <m/>
    <m/>
    <m/>
    <m/>
  </r>
  <r>
    <x v="353"/>
    <x v="2"/>
    <x v="553"/>
    <n v="13"/>
    <x v="0"/>
    <n v="0"/>
    <n v="0"/>
    <n v="2"/>
    <n v="0"/>
    <n v="0"/>
    <n v="2"/>
    <s v="V"/>
    <m/>
    <m/>
    <m/>
    <m/>
    <m/>
  </r>
  <r>
    <x v="353"/>
    <x v="5"/>
    <x v="524"/>
    <n v="13"/>
    <x v="1"/>
    <n v="0"/>
    <n v="0"/>
    <n v="0"/>
    <n v="0"/>
    <n v="0"/>
    <n v="0"/>
    <m/>
    <m/>
    <m/>
    <m/>
    <m/>
    <m/>
  </r>
  <r>
    <x v="353"/>
    <x v="1"/>
    <x v="564"/>
    <n v="13"/>
    <x v="1"/>
    <n v="0"/>
    <n v="1"/>
    <n v="0"/>
    <n v="1"/>
    <n v="0"/>
    <n v="2"/>
    <s v="V"/>
    <m/>
    <s v="V"/>
    <s v="V"/>
    <m/>
    <m/>
  </r>
  <r>
    <x v="353"/>
    <x v="2"/>
    <x v="552"/>
    <n v="13"/>
    <x v="1"/>
    <n v="0"/>
    <n v="0"/>
    <n v="0"/>
    <n v="0"/>
    <n v="0"/>
    <n v="0"/>
    <m/>
    <m/>
    <m/>
    <m/>
    <m/>
    <m/>
  </r>
  <r>
    <x v="353"/>
    <x v="1"/>
    <x v="565"/>
    <n v="13"/>
    <x v="11"/>
    <n v="0"/>
    <n v="6"/>
    <n v="2"/>
    <n v="0"/>
    <n v="0"/>
    <n v="8"/>
    <s v="V"/>
    <m/>
    <s v="V"/>
    <s v="V"/>
    <m/>
    <m/>
  </r>
  <r>
    <x v="353"/>
    <x v="1"/>
    <x v="566"/>
    <n v="13"/>
    <x v="0"/>
    <n v="0"/>
    <n v="5"/>
    <n v="1"/>
    <n v="1"/>
    <n v="0"/>
    <n v="0"/>
    <s v="V"/>
    <m/>
    <s v="V"/>
    <s v="V"/>
    <m/>
    <m/>
  </r>
  <r>
    <x v="354"/>
    <x v="4"/>
    <x v="543"/>
    <n v="13"/>
    <x v="11"/>
    <n v="0"/>
    <n v="14"/>
    <n v="0"/>
    <n v="0"/>
    <n v="0"/>
    <n v="14"/>
    <m/>
    <m/>
    <s v="V"/>
    <s v="V"/>
    <m/>
    <m/>
  </r>
  <r>
    <x v="354"/>
    <x v="0"/>
    <x v="570"/>
    <n v="13"/>
    <x v="1"/>
    <n v="0"/>
    <n v="0"/>
    <n v="0"/>
    <n v="0"/>
    <n v="0"/>
    <n v="0"/>
    <m/>
    <m/>
    <m/>
    <m/>
    <m/>
    <m/>
  </r>
  <r>
    <x v="354"/>
    <x v="0"/>
    <x v="571"/>
    <n v="13"/>
    <x v="1"/>
    <n v="0"/>
    <n v="0"/>
    <n v="0"/>
    <n v="0"/>
    <n v="0"/>
    <n v="0"/>
    <m/>
    <m/>
    <m/>
    <m/>
    <m/>
    <m/>
  </r>
  <r>
    <x v="354"/>
    <x v="0"/>
    <x v="572"/>
    <n v="13"/>
    <x v="1"/>
    <n v="0"/>
    <n v="0"/>
    <n v="0"/>
    <n v="0"/>
    <n v="0"/>
    <n v="0"/>
    <m/>
    <m/>
    <m/>
    <m/>
    <m/>
    <m/>
  </r>
  <r>
    <x v="354"/>
    <x v="1"/>
    <x v="566"/>
    <n v="12"/>
    <x v="1"/>
    <n v="0"/>
    <n v="0"/>
    <n v="0"/>
    <n v="0"/>
    <n v="0"/>
    <n v="0"/>
    <m/>
    <m/>
    <m/>
    <m/>
    <m/>
    <m/>
  </r>
  <r>
    <x v="354"/>
    <x v="1"/>
    <x v="573"/>
    <n v="2"/>
    <x v="1"/>
    <n v="0"/>
    <n v="0"/>
    <n v="0"/>
    <n v="0"/>
    <n v="0"/>
    <n v="0"/>
    <m/>
    <m/>
    <m/>
    <m/>
    <m/>
    <m/>
  </r>
  <r>
    <x v="354"/>
    <x v="2"/>
    <x v="574"/>
    <n v="1"/>
    <x v="1"/>
    <n v="0"/>
    <n v="0"/>
    <n v="0"/>
    <n v="0"/>
    <n v="0"/>
    <n v="0"/>
    <m/>
    <m/>
    <m/>
    <m/>
    <m/>
    <m/>
  </r>
  <r>
    <x v="355"/>
    <x v="4"/>
    <x v="544"/>
    <n v="13"/>
    <x v="1"/>
    <n v="0"/>
    <n v="2"/>
    <n v="0"/>
    <n v="0"/>
    <n v="0"/>
    <n v="2"/>
    <s v="V"/>
    <m/>
    <s v="V"/>
    <s v="V"/>
    <m/>
    <m/>
  </r>
  <r>
    <x v="355"/>
    <x v="4"/>
    <x v="545"/>
    <n v="13"/>
    <x v="1"/>
    <n v="0"/>
    <n v="0"/>
    <n v="0"/>
    <n v="0"/>
    <n v="0"/>
    <n v="0"/>
    <m/>
    <m/>
    <m/>
    <m/>
    <m/>
    <m/>
  </r>
  <r>
    <x v="355"/>
    <x v="4"/>
    <x v="543"/>
    <n v="13"/>
    <x v="11"/>
    <n v="0"/>
    <n v="0"/>
    <n v="0"/>
    <n v="0"/>
    <n v="0"/>
    <n v="0"/>
    <m/>
    <s v="V"/>
    <m/>
    <m/>
    <m/>
    <m/>
  </r>
  <r>
    <x v="356"/>
    <x v="1"/>
    <x v="575"/>
    <n v="13"/>
    <x v="1"/>
    <n v="0"/>
    <n v="2"/>
    <n v="1"/>
    <n v="0"/>
    <n v="0"/>
    <n v="3"/>
    <s v="V"/>
    <m/>
    <s v="V"/>
    <s v="V"/>
    <m/>
    <m/>
  </r>
  <r>
    <x v="356"/>
    <x v="5"/>
    <x v="523"/>
    <n v="13"/>
    <x v="1"/>
    <n v="0"/>
    <n v="0"/>
    <n v="0"/>
    <n v="0"/>
    <n v="0"/>
    <n v="0"/>
    <m/>
    <m/>
    <m/>
    <m/>
    <m/>
    <m/>
  </r>
  <r>
    <x v="356"/>
    <x v="2"/>
    <x v="557"/>
    <n v="13"/>
    <x v="1"/>
    <n v="0"/>
    <n v="0"/>
    <n v="0"/>
    <n v="0"/>
    <n v="0"/>
    <n v="0"/>
    <m/>
    <m/>
    <m/>
    <m/>
    <m/>
    <m/>
  </r>
  <r>
    <x v="356"/>
    <x v="4"/>
    <x v="532"/>
    <n v="9"/>
    <x v="4"/>
    <n v="0"/>
    <n v="0"/>
    <n v="0"/>
    <n v="0"/>
    <n v="0"/>
    <n v="0"/>
    <m/>
    <s v="V"/>
    <m/>
    <m/>
    <m/>
    <m/>
  </r>
  <r>
    <x v="356"/>
    <x v="2"/>
    <x v="562"/>
    <n v="13"/>
    <x v="1"/>
    <n v="0"/>
    <n v="0"/>
    <n v="0"/>
    <n v="0"/>
    <n v="0"/>
    <n v="0"/>
    <m/>
    <m/>
    <m/>
    <m/>
    <m/>
    <m/>
  </r>
  <r>
    <x v="357"/>
    <x v="5"/>
    <x v="529"/>
    <n v="13"/>
    <x v="1"/>
    <n v="0"/>
    <n v="0"/>
    <n v="0"/>
    <n v="0"/>
    <n v="0"/>
    <n v="0"/>
    <m/>
    <m/>
    <m/>
    <m/>
    <m/>
    <m/>
  </r>
  <r>
    <x v="357"/>
    <x v="0"/>
    <x v="576"/>
    <n v="13"/>
    <x v="1"/>
    <n v="0"/>
    <n v="0"/>
    <n v="0"/>
    <n v="0"/>
    <n v="0"/>
    <n v="0"/>
    <m/>
    <m/>
    <m/>
    <m/>
    <m/>
    <m/>
  </r>
  <r>
    <x v="357"/>
    <x v="6"/>
    <x v="577"/>
    <n v="13"/>
    <x v="1"/>
    <n v="0"/>
    <n v="15"/>
    <n v="1"/>
    <n v="0"/>
    <n v="0"/>
    <n v="16"/>
    <s v="V"/>
    <s v="V"/>
    <s v="V"/>
    <s v="V"/>
    <m/>
    <m/>
  </r>
  <r>
    <x v="356"/>
    <x v="6"/>
    <x v="578"/>
    <n v="1"/>
    <x v="1"/>
    <n v="0"/>
    <n v="1"/>
    <n v="0"/>
    <n v="0"/>
    <n v="0"/>
    <n v="1"/>
    <m/>
    <s v="V"/>
    <m/>
    <m/>
    <m/>
    <m/>
  </r>
  <r>
    <x v="358"/>
    <x v="0"/>
    <x v="579"/>
    <n v="13"/>
    <x v="1"/>
    <n v="0"/>
    <n v="0"/>
    <n v="0"/>
    <n v="0"/>
    <n v="0"/>
    <n v="0"/>
    <m/>
    <m/>
    <m/>
    <m/>
    <m/>
    <m/>
  </r>
  <r>
    <x v="358"/>
    <x v="2"/>
    <x v="560"/>
    <n v="13"/>
    <x v="1"/>
    <n v="0"/>
    <n v="0"/>
    <n v="0"/>
    <n v="0"/>
    <n v="0"/>
    <n v="0"/>
    <m/>
    <m/>
    <m/>
    <m/>
    <m/>
    <m/>
  </r>
  <r>
    <x v="358"/>
    <x v="4"/>
    <x v="543"/>
    <n v="13"/>
    <x v="1"/>
    <n v="0"/>
    <n v="0"/>
    <n v="0"/>
    <n v="1"/>
    <n v="0"/>
    <n v="1"/>
    <s v="V"/>
    <m/>
    <m/>
    <m/>
    <m/>
    <m/>
  </r>
  <r>
    <x v="358"/>
    <x v="3"/>
    <x v="551"/>
    <n v="13"/>
    <x v="1"/>
    <n v="0"/>
    <n v="0"/>
    <n v="0"/>
    <n v="0"/>
    <n v="0"/>
    <n v="0"/>
    <m/>
    <m/>
    <m/>
    <m/>
    <m/>
    <m/>
  </r>
  <r>
    <x v="358"/>
    <x v="3"/>
    <x v="554"/>
    <n v="13"/>
    <x v="1"/>
    <n v="0"/>
    <n v="0"/>
    <n v="0"/>
    <n v="0"/>
    <n v="0"/>
    <n v="0"/>
    <m/>
    <m/>
    <m/>
    <m/>
    <m/>
    <m/>
  </r>
  <r>
    <x v="358"/>
    <x v="5"/>
    <x v="540"/>
    <n v="13"/>
    <x v="1"/>
    <n v="0"/>
    <n v="0"/>
    <n v="0"/>
    <n v="0"/>
    <n v="0"/>
    <n v="0"/>
    <m/>
    <m/>
    <m/>
    <m/>
    <m/>
    <m/>
  </r>
  <r>
    <x v="358"/>
    <x v="6"/>
    <x v="580"/>
    <n v="12"/>
    <x v="9"/>
    <n v="0"/>
    <n v="34"/>
    <n v="0"/>
    <n v="0"/>
    <n v="0"/>
    <n v="34"/>
    <s v="V"/>
    <m/>
    <s v="V"/>
    <s v="V"/>
    <m/>
    <m/>
  </r>
  <r>
    <x v="359"/>
    <x v="1"/>
    <x v="568"/>
    <n v="8"/>
    <x v="3"/>
    <n v="0"/>
    <n v="18"/>
    <n v="1"/>
    <n v="0"/>
    <n v="0"/>
    <n v="19"/>
    <s v="V"/>
    <s v="V"/>
    <s v="V"/>
    <s v="V"/>
    <m/>
    <m/>
  </r>
  <r>
    <x v="359"/>
    <x v="2"/>
    <x v="85"/>
    <n v="8"/>
    <x v="1"/>
    <n v="0"/>
    <n v="0"/>
    <n v="0"/>
    <n v="0"/>
    <n v="0"/>
    <n v="0"/>
    <m/>
    <m/>
    <m/>
    <m/>
    <m/>
    <m/>
  </r>
  <r>
    <x v="359"/>
    <x v="3"/>
    <x v="550"/>
    <n v="13"/>
    <x v="1"/>
    <n v="0"/>
    <n v="0"/>
    <n v="0"/>
    <n v="0"/>
    <n v="0"/>
    <n v="0"/>
    <m/>
    <m/>
    <m/>
    <m/>
    <m/>
    <m/>
  </r>
  <r>
    <x v="359"/>
    <x v="5"/>
    <x v="530"/>
    <n v="12"/>
    <x v="1"/>
    <n v="0"/>
    <n v="0"/>
    <n v="0"/>
    <n v="0"/>
    <n v="0"/>
    <n v="0"/>
    <m/>
    <m/>
    <m/>
    <m/>
    <m/>
    <m/>
  </r>
  <r>
    <x v="359"/>
    <x v="5"/>
    <x v="541"/>
    <n v="13"/>
    <x v="1"/>
    <n v="0"/>
    <n v="0"/>
    <n v="0"/>
    <n v="0"/>
    <n v="0"/>
    <n v="0"/>
    <m/>
    <m/>
    <m/>
    <m/>
    <m/>
    <m/>
  </r>
  <r>
    <x v="360"/>
    <x v="1"/>
    <x v="581"/>
    <n v="5"/>
    <x v="1"/>
    <n v="0"/>
    <n v="2"/>
    <n v="0"/>
    <n v="0"/>
    <n v="0"/>
    <n v="2"/>
    <s v="V"/>
    <m/>
    <s v="V"/>
    <s v="V"/>
    <m/>
    <m/>
  </r>
  <r>
    <x v="360"/>
    <x v="1"/>
    <x v="572"/>
    <n v="13"/>
    <x v="1"/>
    <n v="0"/>
    <n v="0"/>
    <n v="0"/>
    <n v="0"/>
    <n v="0"/>
    <n v="0"/>
    <m/>
    <m/>
    <m/>
    <m/>
    <m/>
    <m/>
  </r>
  <r>
    <x v="360"/>
    <x v="1"/>
    <x v="570"/>
    <n v="13"/>
    <x v="1"/>
    <n v="0"/>
    <n v="0"/>
    <n v="0"/>
    <n v="0"/>
    <n v="0"/>
    <n v="0"/>
    <m/>
    <m/>
    <m/>
    <m/>
    <m/>
    <m/>
  </r>
  <r>
    <x v="360"/>
    <x v="2"/>
    <x v="564"/>
    <n v="13"/>
    <x v="1"/>
    <n v="0"/>
    <n v="0"/>
    <n v="0"/>
    <n v="0"/>
    <n v="0"/>
    <n v="0"/>
    <m/>
    <m/>
    <m/>
    <m/>
    <m/>
    <m/>
  </r>
  <r>
    <x v="360"/>
    <x v="4"/>
    <x v="567"/>
    <n v="13"/>
    <x v="11"/>
    <n v="0"/>
    <n v="0"/>
    <n v="0"/>
    <n v="0"/>
    <n v="0"/>
    <n v="0"/>
    <m/>
    <m/>
    <m/>
    <m/>
    <m/>
    <m/>
  </r>
  <r>
    <x v="360"/>
    <x v="4"/>
    <x v="552"/>
    <n v="13"/>
    <x v="11"/>
    <n v="0"/>
    <n v="0"/>
    <n v="0"/>
    <n v="0"/>
    <n v="0"/>
    <n v="0"/>
    <m/>
    <m/>
    <m/>
    <m/>
    <m/>
    <m/>
  </r>
  <r>
    <x v="360"/>
    <x v="6"/>
    <x v="582"/>
    <n v="9"/>
    <x v="1"/>
    <n v="0"/>
    <n v="4"/>
    <n v="1"/>
    <n v="0"/>
    <n v="0"/>
    <n v="5"/>
    <s v="V"/>
    <m/>
    <s v="V"/>
    <s v="V"/>
    <m/>
    <m/>
  </r>
  <r>
    <x v="361"/>
    <x v="2"/>
    <x v="565"/>
    <n v="13"/>
    <x v="0"/>
    <n v="0"/>
    <n v="1"/>
    <n v="1"/>
    <n v="0"/>
    <n v="0"/>
    <n v="0"/>
    <s v="V"/>
    <m/>
    <m/>
    <m/>
    <m/>
    <m/>
  </r>
  <r>
    <x v="361"/>
    <x v="2"/>
    <x v="566"/>
    <n v="13"/>
    <x v="1"/>
    <n v="0"/>
    <n v="0"/>
    <n v="0"/>
    <n v="0"/>
    <n v="0"/>
    <n v="0"/>
    <m/>
    <m/>
    <m/>
    <m/>
    <m/>
    <m/>
  </r>
  <r>
    <x v="361"/>
    <x v="2"/>
    <x v="583"/>
    <n v="1"/>
    <x v="1"/>
    <n v="0"/>
    <n v="0"/>
    <n v="0"/>
    <n v="0"/>
    <n v="0"/>
    <n v="0"/>
    <m/>
    <m/>
    <m/>
    <m/>
    <m/>
    <m/>
  </r>
  <r>
    <x v="361"/>
    <x v="4"/>
    <x v="567"/>
    <n v="13"/>
    <x v="11"/>
    <n v="0"/>
    <n v="8"/>
    <n v="0"/>
    <n v="0"/>
    <n v="0"/>
    <n v="8"/>
    <s v="V"/>
    <m/>
    <m/>
    <m/>
    <m/>
    <m/>
  </r>
  <r>
    <x v="361"/>
    <x v="4"/>
    <x v="553"/>
    <n v="13"/>
    <x v="1"/>
    <n v="0"/>
    <n v="2"/>
    <n v="0"/>
    <n v="1"/>
    <n v="0"/>
    <n v="3"/>
    <s v="V"/>
    <m/>
    <m/>
    <m/>
    <m/>
    <m/>
  </r>
  <r>
    <x v="361"/>
    <x v="4"/>
    <x v="584"/>
    <n v="2"/>
    <x v="1"/>
    <n v="0"/>
    <n v="0"/>
    <n v="0"/>
    <n v="0"/>
    <n v="0"/>
    <n v="0"/>
    <m/>
    <m/>
    <m/>
    <m/>
    <m/>
    <m/>
  </r>
  <r>
    <x v="362"/>
    <x v="3"/>
    <x v="544"/>
    <n v="13"/>
    <x v="1"/>
    <n v="0"/>
    <n v="0"/>
    <n v="0"/>
    <n v="0"/>
    <n v="0"/>
    <n v="0"/>
    <m/>
    <m/>
    <m/>
    <m/>
    <m/>
    <m/>
  </r>
  <r>
    <x v="362"/>
    <x v="0"/>
    <x v="585"/>
    <n v="13"/>
    <x v="1"/>
    <n v="0"/>
    <n v="0"/>
    <n v="0"/>
    <n v="0"/>
    <n v="0"/>
    <n v="0"/>
    <m/>
    <m/>
    <m/>
    <m/>
    <m/>
    <m/>
  </r>
  <r>
    <x v="362"/>
    <x v="3"/>
    <x v="545"/>
    <n v="13"/>
    <x v="1"/>
    <n v="0"/>
    <n v="0"/>
    <n v="0"/>
    <n v="0"/>
    <n v="0"/>
    <n v="0"/>
    <m/>
    <m/>
    <m/>
    <m/>
    <m/>
    <m/>
  </r>
  <r>
    <x v="362"/>
    <x v="0"/>
    <x v="586"/>
    <n v="13"/>
    <x v="1"/>
    <n v="0"/>
    <n v="0"/>
    <n v="0"/>
    <n v="0"/>
    <n v="0"/>
    <n v="0"/>
    <m/>
    <m/>
    <m/>
    <m/>
    <m/>
    <m/>
  </r>
  <r>
    <x v="362"/>
    <x v="5"/>
    <x v="557"/>
    <n v="13"/>
    <x v="1"/>
    <n v="0"/>
    <n v="0"/>
    <n v="0"/>
    <n v="0"/>
    <n v="0"/>
    <n v="0"/>
    <m/>
    <m/>
    <s v="V"/>
    <s v="V"/>
    <m/>
    <m/>
  </r>
  <r>
    <x v="362"/>
    <x v="1"/>
    <x v="571"/>
    <n v="13"/>
    <x v="2"/>
    <n v="0"/>
    <n v="21"/>
    <n v="0"/>
    <n v="0"/>
    <n v="0"/>
    <n v="21"/>
    <m/>
    <m/>
    <m/>
    <m/>
    <m/>
    <m/>
  </r>
  <r>
    <x v="363"/>
    <x v="5"/>
    <x v="551"/>
    <n v="13"/>
    <x v="1"/>
    <n v="0"/>
    <n v="0"/>
    <n v="0"/>
    <n v="0"/>
    <n v="0"/>
    <n v="0"/>
    <m/>
    <m/>
    <m/>
    <m/>
    <m/>
    <m/>
  </r>
  <r>
    <x v="363"/>
    <x v="4"/>
    <x v="567"/>
    <n v="13"/>
    <x v="1"/>
    <n v="0"/>
    <n v="2"/>
    <n v="0"/>
    <n v="1"/>
    <n v="0"/>
    <n v="3"/>
    <s v="V"/>
    <m/>
    <s v="V"/>
    <s v="V"/>
    <m/>
    <m/>
  </r>
  <r>
    <x v="362"/>
    <x v="6"/>
    <x v="587"/>
    <n v="2"/>
    <x v="1"/>
    <n v="0"/>
    <n v="1"/>
    <n v="0"/>
    <n v="0"/>
    <n v="0"/>
    <n v="0"/>
    <s v="V"/>
    <s v="V"/>
    <m/>
    <m/>
    <m/>
    <m/>
  </r>
  <r>
    <x v="364"/>
    <x v="0"/>
    <x v="588"/>
    <n v="13"/>
    <x v="1"/>
    <n v="0"/>
    <n v="0"/>
    <n v="0"/>
    <n v="0"/>
    <n v="0"/>
    <n v="0"/>
    <m/>
    <m/>
    <m/>
    <m/>
    <m/>
    <m/>
  </r>
  <r>
    <x v="364"/>
    <x v="4"/>
    <x v="560"/>
    <n v="13"/>
    <x v="1"/>
    <n v="0"/>
    <n v="0"/>
    <n v="0"/>
    <n v="0"/>
    <n v="0"/>
    <n v="0"/>
    <m/>
    <m/>
    <m/>
    <m/>
    <m/>
    <m/>
  </r>
  <r>
    <x v="364"/>
    <x v="5"/>
    <x v="554"/>
    <n v="13"/>
    <x v="1"/>
    <n v="0"/>
    <n v="0"/>
    <n v="0"/>
    <n v="0"/>
    <n v="0"/>
    <n v="0"/>
    <m/>
    <m/>
    <m/>
    <m/>
    <m/>
    <m/>
  </r>
  <r>
    <x v="364"/>
    <x v="4"/>
    <x v="562"/>
    <n v="13"/>
    <x v="0"/>
    <n v="0"/>
    <n v="0"/>
    <n v="0"/>
    <n v="0"/>
    <n v="0"/>
    <n v="0"/>
    <m/>
    <s v="V"/>
    <m/>
    <m/>
    <m/>
    <m/>
  </r>
  <r>
    <x v="364"/>
    <x v="0"/>
    <x v="589"/>
    <n v="13"/>
    <x v="1"/>
    <n v="0"/>
    <n v="0"/>
    <n v="0"/>
    <n v="0"/>
    <n v="0"/>
    <n v="0"/>
    <m/>
    <m/>
    <m/>
    <m/>
    <m/>
    <m/>
  </r>
  <r>
    <x v="364"/>
    <x v="1"/>
    <x v="590"/>
    <n v="7"/>
    <x v="0"/>
    <n v="0"/>
    <n v="5"/>
    <n v="0"/>
    <n v="0"/>
    <n v="0"/>
    <n v="5"/>
    <m/>
    <m/>
    <s v="V"/>
    <s v="V"/>
    <m/>
    <m/>
  </r>
  <r>
    <x v="364"/>
    <x v="2"/>
    <x v="591"/>
    <n v="13"/>
    <x v="1"/>
    <n v="0"/>
    <n v="0"/>
    <n v="0"/>
    <n v="0"/>
    <n v="0"/>
    <n v="0"/>
    <m/>
    <m/>
    <m/>
    <m/>
    <m/>
    <m/>
  </r>
  <r>
    <x v="364"/>
    <x v="2"/>
    <x v="575"/>
    <n v="13"/>
    <x v="1"/>
    <n v="0"/>
    <n v="0"/>
    <n v="0"/>
    <n v="0"/>
    <n v="0"/>
    <n v="0"/>
    <m/>
    <m/>
    <m/>
    <m/>
    <m/>
    <m/>
  </r>
  <r>
    <x v="364"/>
    <x v="5"/>
    <x v="551"/>
    <n v="13"/>
    <x v="11"/>
    <n v="0"/>
    <n v="0"/>
    <n v="0"/>
    <n v="10"/>
    <n v="0"/>
    <n v="10"/>
    <s v="V"/>
    <m/>
    <m/>
    <m/>
    <m/>
    <m/>
  </r>
  <r>
    <x v="365"/>
    <x v="1"/>
    <x v="576"/>
    <n v="13"/>
    <x v="1"/>
    <n v="0"/>
    <n v="0"/>
    <n v="0"/>
    <n v="0"/>
    <n v="0"/>
    <n v="0"/>
    <m/>
    <m/>
    <m/>
    <m/>
    <m/>
    <m/>
  </r>
  <r>
    <x v="365"/>
    <x v="1"/>
    <x v="579"/>
    <n v="13"/>
    <x v="1"/>
    <n v="0"/>
    <n v="5"/>
    <n v="0"/>
    <n v="0"/>
    <n v="0"/>
    <n v="5"/>
    <s v="V"/>
    <m/>
    <m/>
    <m/>
    <m/>
    <m/>
  </r>
  <r>
    <x v="365"/>
    <x v="1"/>
    <x v="592"/>
    <n v="1"/>
    <x v="1"/>
    <n v="0"/>
    <n v="0"/>
    <n v="0"/>
    <n v="0"/>
    <n v="0"/>
    <n v="0"/>
    <m/>
    <m/>
    <m/>
    <m/>
    <m/>
    <m/>
  </r>
  <r>
    <x v="365"/>
    <x v="4"/>
    <x v="593"/>
    <n v="1"/>
    <x v="0"/>
    <n v="0"/>
    <n v="0"/>
    <n v="0"/>
    <n v="1"/>
    <n v="0"/>
    <n v="1"/>
    <s v="V"/>
    <m/>
    <m/>
    <m/>
    <m/>
    <m/>
  </r>
  <r>
    <x v="365"/>
    <x v="5"/>
    <x v="550"/>
    <n v="13"/>
    <x v="1"/>
    <n v="0"/>
    <n v="0"/>
    <n v="0"/>
    <n v="0"/>
    <n v="0"/>
    <n v="0"/>
    <m/>
    <m/>
    <m/>
    <m/>
    <m/>
    <m/>
  </r>
  <r>
    <x v="366"/>
    <x v="4"/>
    <x v="566"/>
    <n v="13"/>
    <x v="11"/>
    <n v="0"/>
    <n v="0"/>
    <n v="0"/>
    <n v="0"/>
    <n v="0"/>
    <n v="0"/>
    <m/>
    <s v="V"/>
    <m/>
    <m/>
    <m/>
    <m/>
  </r>
  <r>
    <x v="366"/>
    <x v="6"/>
    <x v="594"/>
    <n v="13"/>
    <x v="11"/>
    <n v="0"/>
    <n v="0"/>
    <n v="0"/>
    <n v="0"/>
    <n v="0"/>
    <n v="0"/>
    <s v="V"/>
    <m/>
    <m/>
    <m/>
    <m/>
    <m/>
  </r>
  <r>
    <x v="366"/>
    <x v="6"/>
    <x v="595"/>
    <n v="13"/>
    <x v="11"/>
    <n v="0"/>
    <n v="0"/>
    <n v="0"/>
    <n v="0"/>
    <n v="0"/>
    <n v="0"/>
    <s v="V"/>
    <m/>
    <m/>
    <m/>
    <m/>
    <m/>
  </r>
  <r>
    <x v="367"/>
    <x v="2"/>
    <x v="572"/>
    <n v="13"/>
    <x v="1"/>
    <n v="0"/>
    <n v="0"/>
    <n v="0"/>
    <n v="0"/>
    <n v="0"/>
    <n v="0"/>
    <m/>
    <m/>
    <m/>
    <m/>
    <m/>
    <m/>
  </r>
  <r>
    <x v="367"/>
    <x v="2"/>
    <x v="570"/>
    <n v="13"/>
    <x v="1"/>
    <n v="0"/>
    <n v="0"/>
    <n v="0"/>
    <n v="0"/>
    <n v="0"/>
    <n v="0"/>
    <m/>
    <m/>
    <m/>
    <m/>
    <m/>
    <m/>
  </r>
  <r>
    <x v="367"/>
    <x v="4"/>
    <x v="564"/>
    <n v="13"/>
    <x v="1"/>
    <n v="0"/>
    <n v="1"/>
    <n v="0"/>
    <n v="0"/>
    <n v="0"/>
    <n v="1"/>
    <m/>
    <m/>
    <s v="V"/>
    <s v="V"/>
    <m/>
    <m/>
  </r>
  <r>
    <x v="367"/>
    <x v="1"/>
    <x v="596"/>
    <n v="13"/>
    <x v="1"/>
    <n v="0"/>
    <n v="0"/>
    <n v="0"/>
    <n v="0"/>
    <n v="0"/>
    <n v="0"/>
    <m/>
    <m/>
    <m/>
    <m/>
    <m/>
    <m/>
  </r>
  <r>
    <x v="367"/>
    <x v="5"/>
    <x v="544"/>
    <n v="13"/>
    <x v="1"/>
    <n v="0"/>
    <n v="0"/>
    <n v="0"/>
    <n v="0"/>
    <n v="0"/>
    <n v="0"/>
    <m/>
    <m/>
    <m/>
    <m/>
    <m/>
    <m/>
  </r>
  <r>
    <x v="367"/>
    <x v="2"/>
    <x v="568"/>
    <n v="13"/>
    <x v="0"/>
    <n v="0"/>
    <n v="0"/>
    <n v="1"/>
    <n v="0"/>
    <n v="0"/>
    <n v="1"/>
    <s v="V"/>
    <m/>
    <m/>
    <m/>
    <m/>
    <m/>
  </r>
  <r>
    <x v="367"/>
    <x v="6"/>
    <x v="595"/>
    <n v="13"/>
    <x v="11"/>
    <n v="0"/>
    <n v="0"/>
    <n v="0"/>
    <n v="0"/>
    <n v="0"/>
    <n v="0"/>
    <m/>
    <s v="V"/>
    <m/>
    <m/>
    <m/>
    <m/>
  </r>
  <r>
    <x v="368"/>
    <x v="3"/>
    <x v="567"/>
    <n v="13"/>
    <x v="1"/>
    <n v="0"/>
    <n v="0"/>
    <n v="0"/>
    <n v="0"/>
    <n v="0"/>
    <n v="0"/>
    <m/>
    <m/>
    <m/>
    <m/>
    <m/>
    <m/>
  </r>
  <r>
    <x v="368"/>
    <x v="0"/>
    <x v="597"/>
    <n v="13"/>
    <x v="1"/>
    <n v="0"/>
    <n v="0"/>
    <n v="0"/>
    <n v="0"/>
    <n v="0"/>
    <n v="0"/>
    <m/>
    <m/>
    <m/>
    <m/>
    <m/>
    <m/>
  </r>
  <r>
    <x v="368"/>
    <x v="3"/>
    <x v="560"/>
    <n v="13"/>
    <x v="1"/>
    <n v="0"/>
    <n v="0"/>
    <n v="0"/>
    <n v="0"/>
    <n v="0"/>
    <n v="0"/>
    <m/>
    <m/>
    <m/>
    <m/>
    <m/>
    <m/>
  </r>
  <r>
    <x v="368"/>
    <x v="6"/>
    <x v="598"/>
    <n v="13"/>
    <x v="5"/>
    <n v="0"/>
    <n v="8"/>
    <n v="1"/>
    <n v="1"/>
    <n v="0"/>
    <n v="0"/>
    <s v="V"/>
    <m/>
    <s v="V"/>
    <s v="V"/>
    <m/>
    <m/>
  </r>
  <r>
    <x v="368"/>
    <x v="6"/>
    <x v="594"/>
    <n v="13"/>
    <x v="11"/>
    <n v="0"/>
    <n v="0"/>
    <n v="0"/>
    <n v="0"/>
    <n v="0"/>
    <n v="0"/>
    <m/>
    <m/>
    <m/>
    <m/>
    <m/>
    <m/>
  </r>
  <r>
    <x v="368"/>
    <x v="6"/>
    <x v="595"/>
    <n v="13"/>
    <x v="11"/>
    <n v="0"/>
    <n v="0"/>
    <n v="0"/>
    <n v="0"/>
    <n v="0"/>
    <n v="0"/>
    <m/>
    <m/>
    <m/>
    <m/>
    <m/>
    <m/>
  </r>
  <r>
    <x v="368"/>
    <x v="6"/>
    <x v="599"/>
    <n v="13"/>
    <x v="11"/>
    <n v="0"/>
    <n v="0"/>
    <n v="0"/>
    <n v="0"/>
    <n v="0"/>
    <n v="0"/>
    <m/>
    <m/>
    <m/>
    <m/>
    <m/>
    <m/>
  </r>
  <r>
    <x v="369"/>
    <x v="5"/>
    <x v="545"/>
    <n v="13"/>
    <x v="1"/>
    <n v="0"/>
    <n v="0"/>
    <n v="0"/>
    <n v="0"/>
    <n v="0"/>
    <n v="0"/>
    <m/>
    <m/>
    <m/>
    <m/>
    <m/>
    <m/>
  </r>
  <r>
    <x v="369"/>
    <x v="5"/>
    <x v="543"/>
    <n v="13"/>
    <x v="1"/>
    <n v="0"/>
    <n v="0"/>
    <n v="0"/>
    <n v="0"/>
    <n v="0"/>
    <n v="0"/>
    <m/>
    <m/>
    <m/>
    <m/>
    <m/>
    <m/>
  </r>
  <r>
    <x v="369"/>
    <x v="2"/>
    <x v="571"/>
    <n v="13"/>
    <x v="1"/>
    <n v="0"/>
    <n v="5"/>
    <n v="0"/>
    <n v="0"/>
    <n v="0"/>
    <n v="5"/>
    <s v="V"/>
    <s v="V"/>
    <s v="V"/>
    <s v="V"/>
    <m/>
    <m/>
  </r>
  <r>
    <x v="369"/>
    <x v="6"/>
    <x v="594"/>
    <n v="13"/>
    <x v="1"/>
    <n v="0"/>
    <n v="0"/>
    <n v="0"/>
    <n v="0"/>
    <n v="0"/>
    <n v="0"/>
    <s v="V"/>
    <s v="V"/>
    <m/>
    <m/>
    <m/>
    <m/>
  </r>
  <r>
    <x v="369"/>
    <x v="6"/>
    <x v="600"/>
    <n v="3"/>
    <x v="1"/>
    <n v="0"/>
    <n v="1"/>
    <n v="0"/>
    <n v="0"/>
    <n v="0"/>
    <n v="0"/>
    <m/>
    <m/>
    <m/>
    <m/>
    <m/>
    <m/>
  </r>
  <r>
    <x v="369"/>
    <x v="6"/>
    <x v="595"/>
    <n v="13"/>
    <x v="1"/>
    <n v="0"/>
    <n v="11"/>
    <n v="0"/>
    <n v="0"/>
    <n v="0"/>
    <n v="11"/>
    <s v="V"/>
    <s v="V"/>
    <s v="V"/>
    <s v="V"/>
    <m/>
    <m/>
  </r>
  <r>
    <x v="370"/>
    <x v="4"/>
    <x v="591"/>
    <n v="13"/>
    <x v="1"/>
    <n v="0"/>
    <n v="0"/>
    <n v="0"/>
    <n v="0"/>
    <n v="0"/>
    <n v="0"/>
    <m/>
    <m/>
    <m/>
    <m/>
    <m/>
    <m/>
  </r>
  <r>
    <x v="370"/>
    <x v="4"/>
    <x v="575"/>
    <n v="13"/>
    <x v="1"/>
    <n v="0"/>
    <n v="0"/>
    <n v="0"/>
    <n v="0"/>
    <n v="0"/>
    <n v="0"/>
    <m/>
    <m/>
    <m/>
    <m/>
    <m/>
    <m/>
  </r>
  <r>
    <x v="370"/>
    <x v="1"/>
    <x v="589"/>
    <n v="13"/>
    <x v="1"/>
    <n v="0"/>
    <n v="0"/>
    <n v="0"/>
    <n v="0"/>
    <n v="0"/>
    <n v="0"/>
    <m/>
    <m/>
    <m/>
    <m/>
    <m/>
    <m/>
  </r>
  <r>
    <x v="370"/>
    <x v="1"/>
    <x v="585"/>
    <n v="13"/>
    <x v="1"/>
    <n v="0"/>
    <n v="0"/>
    <n v="0"/>
    <n v="1"/>
    <n v="0"/>
    <n v="1"/>
    <s v="V"/>
    <m/>
    <m/>
    <m/>
    <m/>
    <m/>
  </r>
  <r>
    <x v="370"/>
    <x v="1"/>
    <x v="588"/>
    <n v="13"/>
    <x v="1"/>
    <n v="0"/>
    <n v="0"/>
    <n v="0"/>
    <n v="0"/>
    <n v="0"/>
    <n v="0"/>
    <m/>
    <m/>
    <m/>
    <m/>
    <m/>
    <m/>
  </r>
  <r>
    <x v="370"/>
    <x v="2"/>
    <x v="579"/>
    <n v="13"/>
    <x v="1"/>
    <n v="0"/>
    <n v="0"/>
    <n v="0"/>
    <n v="0"/>
    <n v="0"/>
    <n v="0"/>
    <m/>
    <m/>
    <m/>
    <m/>
    <m/>
    <m/>
  </r>
  <r>
    <x v="370"/>
    <x v="2"/>
    <x v="576"/>
    <n v="13"/>
    <x v="1"/>
    <n v="0"/>
    <n v="0"/>
    <n v="0"/>
    <n v="0"/>
    <n v="0"/>
    <n v="0"/>
    <m/>
    <m/>
    <m/>
    <m/>
    <m/>
    <m/>
  </r>
  <r>
    <x v="370"/>
    <x v="1"/>
    <x v="586"/>
    <n v="12"/>
    <x v="1"/>
    <n v="0"/>
    <n v="0"/>
    <n v="0"/>
    <n v="0"/>
    <n v="0"/>
    <n v="0"/>
    <m/>
    <m/>
    <m/>
    <m/>
    <m/>
    <m/>
  </r>
  <r>
    <x v="370"/>
    <x v="6"/>
    <x v="599"/>
    <n v="13"/>
    <x v="1"/>
    <n v="0"/>
    <n v="6"/>
    <n v="0"/>
    <n v="0"/>
    <n v="0"/>
    <n v="6"/>
    <m/>
    <m/>
    <s v="V"/>
    <s v="V"/>
    <m/>
    <m/>
  </r>
  <r>
    <x v="370"/>
    <x v="6"/>
    <x v="601"/>
    <n v="13"/>
    <x v="1"/>
    <n v="0"/>
    <n v="5"/>
    <n v="1"/>
    <n v="1"/>
    <n v="0"/>
    <n v="7"/>
    <s v="V"/>
    <s v="V"/>
    <s v="V"/>
    <s v="V"/>
    <m/>
    <m/>
  </r>
  <r>
    <x v="371"/>
    <x v="6"/>
    <x v="602"/>
    <n v="13"/>
    <x v="1"/>
    <n v="0"/>
    <n v="9"/>
    <n v="0"/>
    <n v="0"/>
    <n v="0"/>
    <n v="9"/>
    <m/>
    <s v="V"/>
    <m/>
    <m/>
    <m/>
    <m/>
  </r>
  <r>
    <x v="371"/>
    <x v="6"/>
    <x v="603"/>
    <n v="7"/>
    <x v="2"/>
    <n v="0"/>
    <n v="0"/>
    <n v="0"/>
    <n v="0"/>
    <n v="0"/>
    <n v="0"/>
    <m/>
    <m/>
    <m/>
    <m/>
    <m/>
    <m/>
  </r>
  <r>
    <x v="371"/>
    <x v="6"/>
    <x v="604"/>
    <n v="13"/>
    <x v="11"/>
    <n v="0"/>
    <n v="0"/>
    <n v="0"/>
    <n v="0"/>
    <n v="0"/>
    <n v="0"/>
    <m/>
    <m/>
    <m/>
    <m/>
    <m/>
    <m/>
  </r>
  <r>
    <x v="372"/>
    <x v="6"/>
    <x v="605"/>
    <n v="6"/>
    <x v="1"/>
    <n v="0"/>
    <n v="1"/>
    <n v="2"/>
    <n v="0"/>
    <n v="0"/>
    <n v="3"/>
    <s v="V"/>
    <s v="V"/>
    <m/>
    <m/>
    <m/>
    <m/>
  </r>
  <r>
    <x v="373"/>
    <x v="4"/>
    <x v="567"/>
    <n v="13"/>
    <x v="1"/>
    <n v="0"/>
    <n v="0"/>
    <n v="0"/>
    <n v="0"/>
    <n v="0"/>
    <n v="0"/>
    <m/>
    <m/>
    <m/>
    <m/>
    <m/>
    <m/>
  </r>
  <r>
    <x v="373"/>
    <x v="0"/>
    <x v="606"/>
    <n v="3"/>
    <x v="5"/>
    <n v="0"/>
    <n v="0"/>
    <n v="0"/>
    <n v="0"/>
    <n v="0"/>
    <n v="0"/>
    <m/>
    <m/>
    <m/>
    <m/>
    <m/>
    <m/>
  </r>
  <r>
    <x v="373"/>
    <x v="0"/>
    <x v="607"/>
    <n v="13"/>
    <x v="1"/>
    <n v="0"/>
    <n v="0"/>
    <n v="0"/>
    <n v="0"/>
    <n v="0"/>
    <n v="0"/>
    <m/>
    <m/>
    <m/>
    <m/>
    <m/>
    <m/>
  </r>
  <r>
    <x v="373"/>
    <x v="4"/>
    <x v="568"/>
    <n v="13"/>
    <x v="1"/>
    <n v="0"/>
    <n v="0"/>
    <n v="0"/>
    <n v="0"/>
    <n v="0"/>
    <n v="0"/>
    <m/>
    <m/>
    <m/>
    <m/>
    <m/>
    <m/>
  </r>
  <r>
    <x v="373"/>
    <x v="2"/>
    <x v="608"/>
    <n v="1"/>
    <x v="0"/>
    <n v="0"/>
    <n v="0"/>
    <n v="0"/>
    <n v="0"/>
    <n v="0"/>
    <n v="0"/>
    <m/>
    <m/>
    <m/>
    <m/>
    <m/>
    <m/>
  </r>
  <r>
    <x v="373"/>
    <x v="2"/>
    <x v="609"/>
    <n v="13"/>
    <x v="1"/>
    <n v="0"/>
    <n v="0"/>
    <n v="0"/>
    <n v="0"/>
    <n v="0"/>
    <n v="0"/>
    <m/>
    <m/>
    <m/>
    <m/>
    <m/>
    <m/>
  </r>
  <r>
    <x v="374"/>
    <x v="0"/>
    <x v="610"/>
    <n v="10"/>
    <x v="1"/>
    <n v="0"/>
    <n v="0"/>
    <n v="0"/>
    <n v="0"/>
    <n v="0"/>
    <n v="0"/>
    <m/>
    <m/>
    <m/>
    <m/>
    <m/>
    <m/>
  </r>
  <r>
    <x v="374"/>
    <x v="4"/>
    <x v="570"/>
    <n v="13"/>
    <x v="1"/>
    <n v="0"/>
    <n v="1"/>
    <n v="1"/>
    <n v="0"/>
    <n v="0"/>
    <n v="2"/>
    <s v="V"/>
    <m/>
    <s v="V"/>
    <s v="V"/>
    <m/>
    <m/>
  </r>
  <r>
    <x v="374"/>
    <x v="1"/>
    <x v="611"/>
    <n v="13"/>
    <x v="0"/>
    <n v="0"/>
    <n v="6"/>
    <n v="0"/>
    <n v="0"/>
    <n v="0"/>
    <n v="6"/>
    <m/>
    <m/>
    <s v="V"/>
    <s v="V"/>
    <m/>
    <m/>
  </r>
  <r>
    <x v="374"/>
    <x v="0"/>
    <x v="612"/>
    <n v="13"/>
    <x v="1"/>
    <n v="0"/>
    <n v="0"/>
    <n v="0"/>
    <n v="0"/>
    <n v="0"/>
    <n v="0"/>
    <m/>
    <m/>
    <m/>
    <m/>
    <m/>
    <m/>
  </r>
  <r>
    <x v="374"/>
    <x v="5"/>
    <x v="560"/>
    <n v="13"/>
    <x v="1"/>
    <n v="0"/>
    <n v="0"/>
    <n v="0"/>
    <n v="0"/>
    <n v="0"/>
    <n v="0"/>
    <m/>
    <m/>
    <m/>
    <m/>
    <m/>
    <m/>
  </r>
  <r>
    <x v="374"/>
    <x v="1"/>
    <x v="613"/>
    <n v="1"/>
    <x v="1"/>
    <n v="0"/>
    <n v="0"/>
    <n v="0"/>
    <n v="0"/>
    <n v="0"/>
    <n v="0"/>
    <m/>
    <m/>
    <m/>
    <m/>
    <m/>
    <m/>
  </r>
  <r>
    <x v="374"/>
    <x v="0"/>
    <x v="606"/>
    <n v="3"/>
    <x v="1"/>
    <n v="0"/>
    <n v="0"/>
    <n v="0"/>
    <n v="0"/>
    <n v="0"/>
    <n v="0"/>
    <m/>
    <m/>
    <m/>
    <m/>
    <m/>
    <m/>
  </r>
  <r>
    <x v="375"/>
    <x v="1"/>
    <x v="614"/>
    <n v="1"/>
    <x v="1"/>
    <n v="0"/>
    <n v="0"/>
    <n v="0"/>
    <n v="0"/>
    <n v="0"/>
    <n v="0"/>
    <m/>
    <m/>
    <m/>
    <m/>
    <m/>
    <m/>
  </r>
  <r>
    <x v="375"/>
    <x v="5"/>
    <x v="478"/>
    <n v="13"/>
    <x v="1"/>
    <n v="0"/>
    <n v="0"/>
    <n v="0"/>
    <n v="0"/>
    <n v="0"/>
    <n v="0"/>
    <m/>
    <m/>
    <m/>
    <m/>
    <m/>
    <m/>
  </r>
  <r>
    <x v="375"/>
    <x v="1"/>
    <x v="597"/>
    <n v="13"/>
    <x v="1"/>
    <n v="0"/>
    <n v="0"/>
    <n v="0"/>
    <n v="0"/>
    <n v="0"/>
    <n v="0"/>
    <m/>
    <m/>
    <m/>
    <m/>
    <m/>
    <m/>
  </r>
  <r>
    <x v="375"/>
    <x v="2"/>
    <x v="608"/>
    <n v="1"/>
    <x v="1"/>
    <n v="0"/>
    <n v="0"/>
    <n v="0"/>
    <n v="0"/>
    <n v="0"/>
    <n v="0"/>
    <m/>
    <m/>
    <m/>
    <m/>
    <m/>
    <m/>
  </r>
  <r>
    <x v="374"/>
    <x v="6"/>
    <x v="603"/>
    <n v="6"/>
    <x v="1"/>
    <n v="0"/>
    <n v="1"/>
    <n v="0"/>
    <n v="0"/>
    <n v="0"/>
    <n v="1"/>
    <s v="V"/>
    <s v="V"/>
    <m/>
    <m/>
    <m/>
    <m/>
  </r>
  <r>
    <x v="374"/>
    <x v="6"/>
    <x v="615"/>
    <n v="13"/>
    <x v="1"/>
    <n v="0"/>
    <n v="3"/>
    <n v="0"/>
    <n v="0"/>
    <n v="0"/>
    <n v="3"/>
    <m/>
    <m/>
    <s v="V"/>
    <s v="V"/>
    <m/>
    <m/>
  </r>
  <r>
    <x v="376"/>
    <x v="3"/>
    <x v="593"/>
    <n v="1"/>
    <x v="0"/>
    <n v="0"/>
    <n v="0"/>
    <n v="0"/>
    <n v="0"/>
    <n v="0"/>
    <n v="0"/>
    <m/>
    <m/>
    <m/>
    <m/>
    <m/>
    <m/>
  </r>
  <r>
    <x v="376"/>
    <x v="6"/>
    <x v="616"/>
    <n v="13"/>
    <x v="10"/>
    <n v="0"/>
    <n v="14"/>
    <n v="0"/>
    <n v="1"/>
    <n v="0"/>
    <n v="15"/>
    <s v="V"/>
    <s v="V"/>
    <s v="V"/>
    <s v="V"/>
    <m/>
    <m/>
  </r>
  <r>
    <x v="376"/>
    <x v="6"/>
    <x v="617"/>
    <n v="13"/>
    <x v="3"/>
    <n v="0"/>
    <n v="20"/>
    <n v="1"/>
    <n v="0"/>
    <n v="0"/>
    <n v="21"/>
    <s v="V"/>
    <s v="V"/>
    <s v="V"/>
    <s v="V"/>
    <m/>
    <m/>
  </r>
  <r>
    <x v="377"/>
    <x v="3"/>
    <x v="479"/>
    <n v="5"/>
    <x v="1"/>
    <n v="0"/>
    <n v="0"/>
    <n v="0"/>
    <n v="0"/>
    <n v="0"/>
    <n v="0"/>
    <m/>
    <m/>
    <m/>
    <m/>
    <m/>
    <m/>
  </r>
  <r>
    <x v="377"/>
    <x v="4"/>
    <x v="571"/>
    <n v="13"/>
    <x v="1"/>
    <n v="0"/>
    <n v="2"/>
    <n v="0"/>
    <n v="1"/>
    <n v="0"/>
    <n v="3"/>
    <s v="V"/>
    <m/>
    <s v="V"/>
    <s v="V"/>
    <m/>
    <m/>
  </r>
  <r>
    <x v="377"/>
    <x v="4"/>
    <x v="579"/>
    <n v="13"/>
    <x v="1"/>
    <n v="0"/>
    <n v="0"/>
    <n v="0"/>
    <n v="0"/>
    <n v="0"/>
    <n v="0"/>
    <m/>
    <m/>
    <m/>
    <m/>
    <m/>
    <m/>
  </r>
  <r>
    <x v="377"/>
    <x v="4"/>
    <x v="576"/>
    <n v="13"/>
    <x v="1"/>
    <n v="0"/>
    <n v="0"/>
    <n v="0"/>
    <n v="0"/>
    <n v="0"/>
    <n v="0"/>
    <m/>
    <m/>
    <m/>
    <m/>
    <m/>
    <m/>
  </r>
  <r>
    <x v="377"/>
    <x v="3"/>
    <x v="591"/>
    <n v="13"/>
    <x v="1"/>
    <n v="0"/>
    <n v="0"/>
    <n v="0"/>
    <n v="0"/>
    <n v="0"/>
    <n v="0"/>
    <m/>
    <m/>
    <m/>
    <m/>
    <m/>
    <m/>
  </r>
  <r>
    <x v="377"/>
    <x v="1"/>
    <x v="618"/>
    <n v="13"/>
    <x v="1"/>
    <n v="0"/>
    <n v="1"/>
    <n v="1"/>
    <n v="0"/>
    <n v="0"/>
    <n v="2"/>
    <s v="V"/>
    <m/>
    <s v="V"/>
    <s v="V"/>
    <m/>
    <m/>
  </r>
  <r>
    <x v="377"/>
    <x v="2"/>
    <x v="588"/>
    <n v="13"/>
    <x v="1"/>
    <n v="0"/>
    <n v="0"/>
    <n v="0"/>
    <n v="0"/>
    <n v="0"/>
    <n v="0"/>
    <m/>
    <m/>
    <m/>
    <m/>
    <m/>
    <m/>
  </r>
  <r>
    <x v="377"/>
    <x v="0"/>
    <x v="619"/>
    <n v="13"/>
    <x v="11"/>
    <n v="0"/>
    <n v="0"/>
    <n v="0"/>
    <n v="0"/>
    <n v="0"/>
    <n v="0"/>
    <m/>
    <m/>
    <m/>
    <m/>
    <m/>
    <m/>
  </r>
  <r>
    <x v="377"/>
    <x v="3"/>
    <x v="575"/>
    <n v="13"/>
    <x v="11"/>
    <n v="0"/>
    <n v="0"/>
    <n v="0"/>
    <n v="0"/>
    <n v="0"/>
    <n v="0"/>
    <m/>
    <m/>
    <m/>
    <m/>
    <m/>
    <m/>
  </r>
  <r>
    <x v="377"/>
    <x v="6"/>
    <x v="620"/>
    <n v="1"/>
    <x v="1"/>
    <n v="0"/>
    <n v="0"/>
    <n v="0"/>
    <n v="0"/>
    <n v="0"/>
    <n v="0"/>
    <m/>
    <m/>
    <m/>
    <m/>
    <m/>
    <m/>
  </r>
  <r>
    <x v="377"/>
    <x v="6"/>
    <x v="621"/>
    <n v="4"/>
    <x v="1"/>
    <n v="0"/>
    <n v="0"/>
    <n v="0"/>
    <n v="0"/>
    <n v="0"/>
    <n v="0"/>
    <m/>
    <m/>
    <m/>
    <m/>
    <m/>
    <m/>
  </r>
  <r>
    <x v="378"/>
    <x v="2"/>
    <x v="585"/>
    <n v="13"/>
    <x v="1"/>
    <n v="0"/>
    <n v="0"/>
    <n v="0"/>
    <n v="0"/>
    <n v="0"/>
    <n v="0"/>
    <m/>
    <m/>
    <m/>
    <m/>
    <m/>
    <m/>
  </r>
  <r>
    <x v="378"/>
    <x v="5"/>
    <x v="557"/>
    <n v="13"/>
    <x v="1"/>
    <n v="0"/>
    <n v="0"/>
    <n v="0"/>
    <n v="0"/>
    <n v="0"/>
    <n v="0"/>
    <m/>
    <m/>
    <m/>
    <m/>
    <m/>
    <m/>
  </r>
  <r>
    <x v="378"/>
    <x v="5"/>
    <x v="562"/>
    <n v="12"/>
    <x v="1"/>
    <n v="0"/>
    <n v="0"/>
    <n v="0"/>
    <n v="0"/>
    <n v="0"/>
    <n v="0"/>
    <m/>
    <m/>
    <m/>
    <m/>
    <m/>
    <m/>
  </r>
  <r>
    <x v="378"/>
    <x v="6"/>
    <x v="622"/>
    <n v="5"/>
    <x v="1"/>
    <n v="0"/>
    <n v="0"/>
    <n v="0"/>
    <n v="0"/>
    <n v="0"/>
    <n v="0"/>
    <m/>
    <m/>
    <m/>
    <m/>
    <m/>
    <m/>
  </r>
  <r>
    <x v="379"/>
    <x v="2"/>
    <x v="589"/>
    <n v="13"/>
    <x v="1"/>
    <n v="0"/>
    <n v="0"/>
    <n v="0"/>
    <n v="0"/>
    <n v="0"/>
    <n v="0"/>
    <m/>
    <m/>
    <m/>
    <m/>
    <m/>
    <m/>
  </r>
  <r>
    <x v="379"/>
    <x v="5"/>
    <x v="566"/>
    <n v="13"/>
    <x v="1"/>
    <n v="0"/>
    <n v="0"/>
    <n v="0"/>
    <n v="0"/>
    <n v="0"/>
    <n v="0"/>
    <m/>
    <m/>
    <m/>
    <m/>
    <m/>
    <m/>
  </r>
  <r>
    <x v="379"/>
    <x v="0"/>
    <x v="623"/>
    <n v="2"/>
    <x v="1"/>
    <n v="0"/>
    <n v="0"/>
    <n v="0"/>
    <n v="0"/>
    <n v="0"/>
    <n v="0"/>
    <m/>
    <m/>
    <m/>
    <m/>
    <m/>
    <m/>
  </r>
  <r>
    <x v="379"/>
    <x v="0"/>
    <x v="619"/>
    <n v="11"/>
    <x v="1"/>
    <n v="0"/>
    <n v="0"/>
    <n v="0"/>
    <n v="0"/>
    <n v="0"/>
    <n v="0"/>
    <m/>
    <m/>
    <m/>
    <m/>
    <m/>
    <m/>
  </r>
  <r>
    <x v="379"/>
    <x v="3"/>
    <x v="575"/>
    <n v="13"/>
    <x v="1"/>
    <n v="0"/>
    <n v="0"/>
    <n v="0"/>
    <n v="0"/>
    <n v="0"/>
    <n v="0"/>
    <m/>
    <m/>
    <m/>
    <m/>
    <m/>
    <m/>
  </r>
  <r>
    <x v="379"/>
    <x v="3"/>
    <x v="568"/>
    <n v="13"/>
    <x v="1"/>
    <n v="0"/>
    <n v="0"/>
    <n v="0"/>
    <n v="0"/>
    <n v="0"/>
    <n v="0"/>
    <m/>
    <m/>
    <m/>
    <m/>
    <m/>
    <m/>
  </r>
  <r>
    <x v="379"/>
    <x v="5"/>
    <x v="564"/>
    <n v="13"/>
    <x v="11"/>
    <n v="0"/>
    <n v="0"/>
    <n v="0"/>
    <n v="0"/>
    <n v="0"/>
    <n v="0"/>
    <m/>
    <m/>
    <m/>
    <m/>
    <m/>
    <m/>
  </r>
  <r>
    <x v="379"/>
    <x v="1"/>
    <x v="624"/>
    <n v="13"/>
    <x v="0"/>
    <n v="0"/>
    <n v="4"/>
    <n v="0"/>
    <n v="2"/>
    <n v="0"/>
    <n v="6"/>
    <s v="V"/>
    <m/>
    <s v="V"/>
    <s v="V"/>
    <m/>
    <m/>
  </r>
  <r>
    <x v="379"/>
    <x v="6"/>
    <x v="604"/>
    <n v="13"/>
    <x v="1"/>
    <n v="0"/>
    <n v="9"/>
    <n v="0"/>
    <n v="0"/>
    <n v="0"/>
    <n v="9"/>
    <s v="V"/>
    <s v="V"/>
    <s v="V"/>
    <s v="V"/>
    <m/>
    <m/>
  </r>
  <r>
    <x v="380"/>
    <x v="5"/>
    <x v="564"/>
    <n v="13"/>
    <x v="1"/>
    <n v="0"/>
    <n v="0"/>
    <n v="0"/>
    <n v="0"/>
    <n v="0"/>
    <n v="0"/>
    <m/>
    <m/>
    <m/>
    <m/>
    <m/>
    <m/>
  </r>
  <r>
    <x v="381"/>
    <x v="2"/>
    <x v="586"/>
    <n v="13"/>
    <x v="1"/>
    <n v="0"/>
    <n v="0"/>
    <n v="0"/>
    <n v="0"/>
    <n v="0"/>
    <n v="0"/>
    <m/>
    <m/>
    <m/>
    <m/>
    <m/>
    <m/>
  </r>
  <r>
    <x v="381"/>
    <x v="2"/>
    <x v="611"/>
    <n v="13"/>
    <x v="1"/>
    <n v="0"/>
    <n v="0"/>
    <n v="0"/>
    <n v="0"/>
    <n v="0"/>
    <n v="0"/>
    <m/>
    <m/>
    <m/>
    <m/>
    <m/>
    <m/>
  </r>
  <r>
    <x v="381"/>
    <x v="2"/>
    <x v="597"/>
    <n v="13"/>
    <x v="1"/>
    <n v="0"/>
    <n v="0"/>
    <n v="0"/>
    <n v="0"/>
    <n v="0"/>
    <n v="0"/>
    <m/>
    <m/>
    <m/>
    <m/>
    <m/>
    <m/>
  </r>
  <r>
    <x v="381"/>
    <x v="2"/>
    <x v="618"/>
    <n v="13"/>
    <x v="1"/>
    <n v="0"/>
    <n v="0"/>
    <n v="0"/>
    <n v="0"/>
    <n v="0"/>
    <n v="0"/>
    <m/>
    <m/>
    <m/>
    <m/>
    <m/>
    <m/>
  </r>
  <r>
    <x v="381"/>
    <x v="1"/>
    <x v="625"/>
    <n v="1"/>
    <x v="1"/>
    <n v="0"/>
    <n v="0"/>
    <n v="1"/>
    <n v="0"/>
    <n v="0"/>
    <n v="1"/>
    <s v="V"/>
    <m/>
    <m/>
    <m/>
    <m/>
    <m/>
  </r>
  <r>
    <x v="382"/>
    <x v="1"/>
    <x v="626"/>
    <n v="13"/>
    <x v="1"/>
    <n v="0"/>
    <n v="0"/>
    <n v="0"/>
    <n v="0"/>
    <n v="0"/>
    <n v="0"/>
    <m/>
    <m/>
    <m/>
    <m/>
    <m/>
    <m/>
  </r>
  <r>
    <x v="382"/>
    <x v="5"/>
    <x v="591"/>
    <n v="13"/>
    <x v="1"/>
    <n v="0"/>
    <n v="0"/>
    <n v="0"/>
    <n v="0"/>
    <n v="0"/>
    <n v="0"/>
    <m/>
    <m/>
    <m/>
    <m/>
    <m/>
    <m/>
  </r>
  <r>
    <x v="382"/>
    <x v="1"/>
    <x v="607"/>
    <n v="13"/>
    <x v="2"/>
    <n v="0"/>
    <n v="15"/>
    <n v="1"/>
    <n v="2"/>
    <n v="0"/>
    <n v="18"/>
    <s v="V"/>
    <s v="V"/>
    <s v="V"/>
    <s v="V"/>
    <m/>
    <m/>
  </r>
  <r>
    <x v="381"/>
    <x v="6"/>
    <x v="627"/>
    <n v="1"/>
    <x v="1"/>
    <n v="0"/>
    <n v="2"/>
    <n v="0"/>
    <n v="0"/>
    <n v="0"/>
    <n v="2"/>
    <s v="V"/>
    <s v="V"/>
    <m/>
    <m/>
    <m/>
    <m/>
  </r>
  <r>
    <x v="382"/>
    <x v="6"/>
    <x v="628"/>
    <n v="1"/>
    <x v="1"/>
    <n v="0"/>
    <n v="0"/>
    <n v="0"/>
    <n v="0"/>
    <n v="0"/>
    <n v="0"/>
    <m/>
    <m/>
    <m/>
    <m/>
    <m/>
    <m/>
  </r>
  <r>
    <x v="382"/>
    <x v="6"/>
    <x v="629"/>
    <n v="12"/>
    <x v="9"/>
    <n v="0"/>
    <n v="32"/>
    <n v="1"/>
    <n v="0"/>
    <n v="0"/>
    <n v="33"/>
    <s v="V"/>
    <s v="V"/>
    <m/>
    <m/>
    <m/>
    <m/>
  </r>
  <r>
    <x v="382"/>
    <x v="6"/>
    <x v="630"/>
    <n v="13"/>
    <x v="10"/>
    <n v="0"/>
    <n v="26"/>
    <n v="0"/>
    <n v="0"/>
    <n v="0"/>
    <n v="26"/>
    <s v="V"/>
    <s v="V"/>
    <s v="V"/>
    <s v="V"/>
    <m/>
    <m/>
  </r>
  <r>
    <x v="383"/>
    <x v="4"/>
    <x v="609"/>
    <n v="10"/>
    <x v="5"/>
    <n v="0"/>
    <n v="3"/>
    <n v="5"/>
    <n v="4"/>
    <n v="0"/>
    <n v="12"/>
    <s v="V"/>
    <m/>
    <m/>
    <m/>
    <m/>
    <m/>
  </r>
  <r>
    <x v="383"/>
    <x v="4"/>
    <x v="588"/>
    <n v="13"/>
    <x v="1"/>
    <n v="0"/>
    <n v="0"/>
    <n v="0"/>
    <n v="0"/>
    <n v="0"/>
    <n v="0"/>
    <m/>
    <s v="V"/>
    <m/>
    <m/>
    <m/>
    <m/>
  </r>
  <r>
    <x v="383"/>
    <x v="3"/>
    <x v="571"/>
    <n v="13"/>
    <x v="1"/>
    <n v="0"/>
    <n v="0"/>
    <n v="0"/>
    <n v="0"/>
    <n v="0"/>
    <n v="0"/>
    <m/>
    <m/>
    <m/>
    <m/>
    <m/>
    <m/>
  </r>
  <r>
    <x v="383"/>
    <x v="3"/>
    <x v="570"/>
    <n v="13"/>
    <x v="0"/>
    <n v="0"/>
    <n v="0"/>
    <n v="0"/>
    <n v="1"/>
    <n v="0"/>
    <n v="0"/>
    <s v="V"/>
    <m/>
    <m/>
    <m/>
    <m/>
    <m/>
  </r>
  <r>
    <x v="383"/>
    <x v="3"/>
    <x v="579"/>
    <n v="13"/>
    <x v="1"/>
    <n v="0"/>
    <n v="0"/>
    <n v="0"/>
    <n v="0"/>
    <n v="0"/>
    <n v="0"/>
    <m/>
    <m/>
    <m/>
    <m/>
    <m/>
    <m/>
  </r>
  <r>
    <x v="383"/>
    <x v="1"/>
    <x v="610"/>
    <n v="13"/>
    <x v="1"/>
    <n v="0"/>
    <n v="1"/>
    <n v="0"/>
    <n v="1"/>
    <n v="0"/>
    <n v="2"/>
    <s v="V"/>
    <m/>
    <s v="V"/>
    <s v="V"/>
    <m/>
    <m/>
  </r>
  <r>
    <x v="383"/>
    <x v="0"/>
    <x v="631"/>
    <n v="13"/>
    <x v="0"/>
    <n v="0"/>
    <n v="0"/>
    <n v="0"/>
    <n v="5"/>
    <n v="0"/>
    <n v="5"/>
    <s v="V"/>
    <m/>
    <m/>
    <m/>
    <m/>
    <m/>
  </r>
  <r>
    <x v="383"/>
    <x v="0"/>
    <x v="632"/>
    <n v="13"/>
    <x v="0"/>
    <n v="0"/>
    <n v="0"/>
    <n v="1"/>
    <n v="1"/>
    <n v="0"/>
    <n v="2"/>
    <m/>
    <m/>
    <m/>
    <m/>
    <m/>
    <m/>
  </r>
  <r>
    <x v="384"/>
    <x v="0"/>
    <x v="633"/>
    <n v="2"/>
    <x v="1"/>
    <n v="0"/>
    <n v="0"/>
    <n v="0"/>
    <n v="0"/>
    <n v="0"/>
    <n v="0"/>
    <m/>
    <m/>
    <m/>
    <m/>
    <m/>
    <m/>
  </r>
  <r>
    <x v="384"/>
    <x v="0"/>
    <x v="634"/>
    <n v="1"/>
    <x v="1"/>
    <n v="0"/>
    <n v="0"/>
    <n v="0"/>
    <n v="0"/>
    <n v="0"/>
    <n v="0"/>
    <m/>
    <m/>
    <m/>
    <m/>
    <m/>
    <m/>
  </r>
  <r>
    <x v="384"/>
    <x v="1"/>
    <x v="612"/>
    <n v="13"/>
    <x v="1"/>
    <n v="0"/>
    <n v="0"/>
    <n v="0"/>
    <n v="0"/>
    <n v="0"/>
    <n v="0"/>
    <m/>
    <m/>
    <m/>
    <m/>
    <m/>
    <m/>
  </r>
  <r>
    <x v="384"/>
    <x v="1"/>
    <x v="607"/>
    <n v="6"/>
    <x v="1"/>
    <n v="0"/>
    <n v="0"/>
    <n v="0"/>
    <n v="0"/>
    <n v="0"/>
    <n v="0"/>
    <m/>
    <m/>
    <m/>
    <m/>
    <m/>
    <m/>
  </r>
  <r>
    <x v="384"/>
    <x v="1"/>
    <x v="635"/>
    <n v="7"/>
    <x v="1"/>
    <n v="0"/>
    <n v="3"/>
    <n v="2"/>
    <n v="1"/>
    <n v="0"/>
    <n v="6"/>
    <s v="V"/>
    <m/>
    <s v="V"/>
    <s v="V"/>
    <m/>
    <m/>
  </r>
  <r>
    <x v="384"/>
    <x v="3"/>
    <x v="636"/>
    <n v="1"/>
    <x v="1"/>
    <n v="0"/>
    <n v="0"/>
    <n v="0"/>
    <n v="0"/>
    <n v="0"/>
    <n v="0"/>
    <m/>
    <m/>
    <m/>
    <m/>
    <m/>
    <m/>
  </r>
  <r>
    <x v="384"/>
    <x v="6"/>
    <x v="637"/>
    <n v="9"/>
    <x v="1"/>
    <n v="0"/>
    <n v="0"/>
    <n v="0"/>
    <n v="0"/>
    <n v="0"/>
    <n v="0"/>
    <m/>
    <m/>
    <m/>
    <m/>
    <m/>
    <m/>
  </r>
  <r>
    <x v="385"/>
    <x v="4"/>
    <x v="638"/>
    <n v="3"/>
    <x v="1"/>
    <n v="0"/>
    <n v="0"/>
    <n v="0"/>
    <n v="0"/>
    <n v="0"/>
    <n v="0"/>
    <m/>
    <m/>
    <m/>
    <m/>
    <m/>
    <m/>
  </r>
  <r>
    <x v="385"/>
    <x v="3"/>
    <x v="576"/>
    <n v="13"/>
    <x v="1"/>
    <n v="0"/>
    <n v="0"/>
    <n v="0"/>
    <n v="0"/>
    <n v="0"/>
    <n v="0"/>
    <m/>
    <m/>
    <m/>
    <m/>
    <m/>
    <m/>
  </r>
  <r>
    <x v="385"/>
    <x v="5"/>
    <x v="575"/>
    <n v="13"/>
    <x v="1"/>
    <n v="0"/>
    <n v="0"/>
    <n v="0"/>
    <n v="0"/>
    <n v="0"/>
    <n v="0"/>
    <m/>
    <m/>
    <m/>
    <m/>
    <m/>
    <m/>
  </r>
  <r>
    <x v="385"/>
    <x v="5"/>
    <x v="568"/>
    <n v="13"/>
    <x v="1"/>
    <n v="0"/>
    <n v="0"/>
    <n v="0"/>
    <n v="0"/>
    <n v="0"/>
    <n v="0"/>
    <m/>
    <m/>
    <m/>
    <m/>
    <m/>
    <m/>
  </r>
  <r>
    <x v="385"/>
    <x v="2"/>
    <x v="538"/>
    <n v="4"/>
    <x v="1"/>
    <n v="0"/>
    <n v="0"/>
    <n v="0"/>
    <n v="0"/>
    <n v="0"/>
    <n v="0"/>
    <m/>
    <m/>
    <m/>
    <m/>
    <m/>
    <m/>
  </r>
  <r>
    <x v="386"/>
    <x v="4"/>
    <x v="589"/>
    <n v="13"/>
    <x v="1"/>
    <n v="0"/>
    <n v="1"/>
    <n v="0"/>
    <n v="0"/>
    <n v="0"/>
    <n v="1"/>
    <s v="V"/>
    <m/>
    <m/>
    <m/>
    <m/>
    <m/>
  </r>
  <r>
    <x v="386"/>
    <x v="1"/>
    <x v="639"/>
    <n v="13"/>
    <x v="1"/>
    <n v="0"/>
    <n v="0"/>
    <n v="0"/>
    <n v="0"/>
    <n v="0"/>
    <n v="0"/>
    <m/>
    <m/>
    <m/>
    <m/>
    <m/>
    <m/>
  </r>
  <r>
    <x v="386"/>
    <x v="1"/>
    <x v="640"/>
    <n v="13"/>
    <x v="1"/>
    <n v="0"/>
    <n v="0"/>
    <n v="0"/>
    <n v="0"/>
    <n v="0"/>
    <n v="0"/>
    <m/>
    <m/>
    <m/>
    <m/>
    <m/>
    <m/>
  </r>
  <r>
    <x v="386"/>
    <x v="4"/>
    <x v="585"/>
    <n v="13"/>
    <x v="3"/>
    <n v="0"/>
    <n v="10"/>
    <n v="3"/>
    <n v="1"/>
    <n v="0"/>
    <n v="14"/>
    <s v="V"/>
    <s v="V"/>
    <s v="V"/>
    <m/>
    <m/>
    <m/>
  </r>
  <r>
    <x v="386"/>
    <x v="22"/>
    <x v="572"/>
    <n v="13"/>
    <x v="1"/>
    <n v="0"/>
    <n v="0"/>
    <n v="0"/>
    <n v="0"/>
    <n v="0"/>
    <n v="0"/>
    <m/>
    <m/>
    <m/>
    <m/>
    <m/>
    <m/>
  </r>
  <r>
    <x v="386"/>
    <x v="2"/>
    <x v="624"/>
    <n v="13"/>
    <x v="1"/>
    <n v="0"/>
    <n v="0"/>
    <n v="0"/>
    <n v="0"/>
    <n v="0"/>
    <n v="0"/>
    <m/>
    <m/>
    <m/>
    <m/>
    <m/>
    <m/>
  </r>
  <r>
    <x v="386"/>
    <x v="1"/>
    <x v="641"/>
    <n v="13"/>
    <x v="1"/>
    <n v="0"/>
    <n v="0"/>
    <n v="0"/>
    <n v="0"/>
    <n v="0"/>
    <n v="0"/>
    <m/>
    <m/>
    <m/>
    <m/>
    <m/>
    <m/>
  </r>
  <r>
    <x v="386"/>
    <x v="1"/>
    <x v="619"/>
    <n v="13"/>
    <x v="4"/>
    <n v="0"/>
    <n v="9"/>
    <n v="1"/>
    <n v="0"/>
    <n v="0"/>
    <n v="10"/>
    <s v="V"/>
    <m/>
    <s v="V"/>
    <s v="V"/>
    <m/>
    <m/>
  </r>
  <r>
    <x v="387"/>
    <x v="5"/>
    <x v="571"/>
    <n v="13"/>
    <x v="1"/>
    <n v="0"/>
    <n v="0"/>
    <n v="0"/>
    <n v="0"/>
    <n v="0"/>
    <n v="0"/>
    <m/>
    <m/>
    <m/>
    <m/>
    <m/>
    <m/>
  </r>
  <r>
    <x v="387"/>
    <x v="5"/>
    <x v="579"/>
    <n v="13"/>
    <x v="1"/>
    <n v="0"/>
    <n v="0"/>
    <n v="0"/>
    <n v="0"/>
    <n v="0"/>
    <n v="0"/>
    <m/>
    <m/>
    <m/>
    <m/>
    <m/>
    <m/>
  </r>
  <r>
    <x v="387"/>
    <x v="0"/>
    <x v="642"/>
    <n v="13"/>
    <x v="1"/>
    <n v="0"/>
    <n v="2"/>
    <n v="0"/>
    <n v="1"/>
    <n v="0"/>
    <n v="3"/>
    <s v="V"/>
    <m/>
    <s v="V"/>
    <s v="V"/>
    <m/>
    <m/>
  </r>
  <r>
    <x v="387"/>
    <x v="0"/>
    <x v="643"/>
    <n v="13"/>
    <x v="1"/>
    <n v="0"/>
    <n v="0"/>
    <n v="0"/>
    <n v="0"/>
    <n v="0"/>
    <n v="0"/>
    <m/>
    <m/>
    <m/>
    <m/>
    <m/>
    <m/>
  </r>
  <r>
    <x v="388"/>
    <x v="4"/>
    <x v="586"/>
    <n v="13"/>
    <x v="1"/>
    <n v="0"/>
    <n v="3"/>
    <n v="0"/>
    <n v="0"/>
    <n v="0"/>
    <n v="0"/>
    <m/>
    <m/>
    <s v="V"/>
    <s v="V"/>
    <m/>
    <m/>
  </r>
  <r>
    <x v="388"/>
    <x v="1"/>
    <x v="644"/>
    <n v="2"/>
    <x v="1"/>
    <n v="0"/>
    <n v="0"/>
    <n v="1"/>
    <n v="0"/>
    <n v="0"/>
    <n v="1"/>
    <s v="V"/>
    <m/>
    <m/>
    <m/>
    <m/>
    <m/>
  </r>
  <r>
    <x v="388"/>
    <x v="0"/>
    <x v="645"/>
    <n v="13"/>
    <x v="1"/>
    <n v="0"/>
    <n v="0"/>
    <n v="0"/>
    <n v="0"/>
    <n v="0"/>
    <n v="0"/>
    <m/>
    <m/>
    <m/>
    <m/>
    <m/>
    <m/>
  </r>
  <r>
    <x v="388"/>
    <x v="4"/>
    <x v="618"/>
    <n v="13"/>
    <x v="1"/>
    <n v="0"/>
    <n v="0"/>
    <n v="0"/>
    <n v="0"/>
    <n v="0"/>
    <n v="0"/>
    <m/>
    <m/>
    <m/>
    <m/>
    <m/>
    <m/>
  </r>
  <r>
    <x v="388"/>
    <x v="4"/>
    <x v="646"/>
    <n v="1"/>
    <x v="1"/>
    <n v="0"/>
    <n v="0"/>
    <n v="0"/>
    <n v="0"/>
    <n v="0"/>
    <n v="0"/>
    <m/>
    <m/>
    <m/>
    <m/>
    <m/>
    <m/>
  </r>
  <r>
    <x v="388"/>
    <x v="2"/>
    <x v="610"/>
    <n v="13"/>
    <x v="1"/>
    <n v="0"/>
    <n v="0"/>
    <n v="0"/>
    <n v="0"/>
    <n v="0"/>
    <n v="0"/>
    <m/>
    <m/>
    <m/>
    <m/>
    <m/>
    <m/>
  </r>
  <r>
    <x v="388"/>
    <x v="5"/>
    <x v="576"/>
    <n v="13"/>
    <x v="1"/>
    <n v="0"/>
    <n v="0"/>
    <n v="0"/>
    <n v="0"/>
    <n v="0"/>
    <n v="0"/>
    <m/>
    <m/>
    <m/>
    <m/>
    <m/>
    <m/>
  </r>
  <r>
    <x v="389"/>
    <x v="0"/>
    <x v="647"/>
    <n v="13"/>
    <x v="11"/>
    <n v="0"/>
    <n v="0"/>
    <n v="2"/>
    <n v="8"/>
    <n v="0"/>
    <n v="10"/>
    <s v="V"/>
    <m/>
    <m/>
    <m/>
    <m/>
    <m/>
  </r>
  <r>
    <x v="389"/>
    <x v="23"/>
    <x v="612"/>
    <n v="13"/>
    <x v="1"/>
    <n v="0"/>
    <n v="0"/>
    <n v="0"/>
    <n v="0"/>
    <n v="0"/>
    <n v="0"/>
    <m/>
    <m/>
    <m/>
    <m/>
    <m/>
    <m/>
  </r>
  <r>
    <x v="389"/>
    <x v="4"/>
    <x v="597"/>
    <n v="13"/>
    <x v="1"/>
    <n v="0"/>
    <n v="0"/>
    <n v="1"/>
    <n v="0"/>
    <n v="0"/>
    <n v="1"/>
    <s v="V"/>
    <m/>
    <m/>
    <m/>
    <m/>
    <m/>
  </r>
  <r>
    <x v="389"/>
    <x v="3"/>
    <x v="609"/>
    <n v="13"/>
    <x v="1"/>
    <n v="0"/>
    <n v="0"/>
    <n v="0"/>
    <n v="0"/>
    <n v="0"/>
    <n v="0"/>
    <m/>
    <m/>
    <m/>
    <m/>
    <m/>
    <m/>
  </r>
  <r>
    <x v="389"/>
    <x v="3"/>
    <x v="588"/>
    <n v="13"/>
    <x v="1"/>
    <n v="0"/>
    <n v="0"/>
    <n v="0"/>
    <n v="0"/>
    <n v="0"/>
    <n v="0"/>
    <m/>
    <m/>
    <m/>
    <m/>
    <m/>
    <m/>
  </r>
  <r>
    <x v="389"/>
    <x v="5"/>
    <x v="570"/>
    <n v="13"/>
    <x v="1"/>
    <n v="0"/>
    <n v="0"/>
    <n v="0"/>
    <n v="0"/>
    <n v="0"/>
    <n v="0"/>
    <m/>
    <m/>
    <m/>
    <m/>
    <m/>
    <m/>
  </r>
  <r>
    <x v="390"/>
    <x v="1"/>
    <x v="632"/>
    <n v="13"/>
    <x v="1"/>
    <n v="0"/>
    <n v="0"/>
    <n v="0"/>
    <n v="0"/>
    <n v="0"/>
    <n v="0"/>
    <m/>
    <m/>
    <m/>
    <m/>
    <m/>
    <m/>
  </r>
  <r>
    <x v="390"/>
    <x v="3"/>
    <x v="589"/>
    <n v="13"/>
    <x v="1"/>
    <n v="0"/>
    <n v="0"/>
    <n v="0"/>
    <n v="0"/>
    <n v="0"/>
    <n v="0"/>
    <m/>
    <m/>
    <m/>
    <m/>
    <m/>
    <m/>
  </r>
  <r>
    <x v="390"/>
    <x v="1"/>
    <x v="631"/>
    <n v="13"/>
    <x v="10"/>
    <n v="0"/>
    <n v="10"/>
    <n v="1"/>
    <n v="2"/>
    <n v="0"/>
    <n v="13"/>
    <s v="V"/>
    <m/>
    <s v="V"/>
    <s v="V"/>
    <m/>
    <m/>
  </r>
  <r>
    <x v="390"/>
    <x v="4"/>
    <x v="624"/>
    <n v="13"/>
    <x v="1"/>
    <n v="0"/>
    <n v="0"/>
    <n v="0"/>
    <n v="2"/>
    <n v="0"/>
    <n v="2"/>
    <s v="V"/>
    <m/>
    <m/>
    <m/>
    <m/>
    <m/>
  </r>
  <r>
    <x v="390"/>
    <x v="23"/>
    <x v="639"/>
    <n v="13"/>
    <x v="1"/>
    <n v="0"/>
    <n v="0"/>
    <n v="0"/>
    <n v="0"/>
    <n v="0"/>
    <n v="0"/>
    <m/>
    <m/>
    <m/>
    <m/>
    <m/>
    <m/>
  </r>
  <r>
    <x v="390"/>
    <x v="2"/>
    <x v="619"/>
    <n v="11"/>
    <x v="1"/>
    <n v="0"/>
    <n v="0"/>
    <n v="0"/>
    <n v="0"/>
    <n v="0"/>
    <n v="0"/>
    <m/>
    <m/>
    <m/>
    <m/>
    <m/>
    <m/>
  </r>
  <r>
    <x v="390"/>
    <x v="6"/>
    <x v="648"/>
    <n v="13"/>
    <x v="1"/>
    <n v="0"/>
    <n v="4"/>
    <n v="1"/>
    <n v="0"/>
    <n v="0"/>
    <n v="5"/>
    <s v="V"/>
    <s v="V"/>
    <s v="V"/>
    <s v="V"/>
    <m/>
    <m/>
  </r>
  <r>
    <x v="390"/>
    <x v="6"/>
    <x v="649"/>
    <n v="13"/>
    <x v="1"/>
    <n v="0"/>
    <n v="3"/>
    <n v="0"/>
    <n v="0"/>
    <n v="0"/>
    <n v="3"/>
    <m/>
    <s v="V"/>
    <s v="V"/>
    <s v="V"/>
    <m/>
    <m/>
  </r>
  <r>
    <x v="391"/>
    <x v="2"/>
    <x v="641"/>
    <n v="13"/>
    <x v="1"/>
    <n v="0"/>
    <n v="0"/>
    <n v="0"/>
    <n v="0"/>
    <n v="0"/>
    <n v="0"/>
    <m/>
    <m/>
    <m/>
    <m/>
    <m/>
    <m/>
  </r>
  <r>
    <x v="391"/>
    <x v="0"/>
    <x v="650"/>
    <n v="13"/>
    <x v="1"/>
    <n v="0"/>
    <n v="0"/>
    <n v="0"/>
    <n v="0"/>
    <n v="0"/>
    <n v="0"/>
    <m/>
    <m/>
    <m/>
    <m/>
    <m/>
    <m/>
  </r>
  <r>
    <x v="391"/>
    <x v="0"/>
    <x v="651"/>
    <n v="13"/>
    <x v="1"/>
    <n v="0"/>
    <n v="0"/>
    <n v="0"/>
    <n v="0"/>
    <n v="0"/>
    <n v="0"/>
    <m/>
    <m/>
    <m/>
    <m/>
    <m/>
    <m/>
  </r>
  <r>
    <x v="391"/>
    <x v="0"/>
    <x v="652"/>
    <n v="13"/>
    <x v="1"/>
    <n v="0"/>
    <n v="0"/>
    <n v="0"/>
    <n v="0"/>
    <n v="0"/>
    <n v="0"/>
    <m/>
    <m/>
    <m/>
    <m/>
    <m/>
    <m/>
  </r>
  <r>
    <x v="392"/>
    <x v="4"/>
    <x v="626"/>
    <n v="13"/>
    <x v="11"/>
    <n v="0"/>
    <n v="0"/>
    <n v="0"/>
    <n v="0"/>
    <n v="0"/>
    <n v="0"/>
    <m/>
    <m/>
    <m/>
    <m/>
    <m/>
    <m/>
  </r>
  <r>
    <x v="392"/>
    <x v="1"/>
    <x v="653"/>
    <n v="4"/>
    <x v="1"/>
    <n v="0"/>
    <n v="5"/>
    <n v="0"/>
    <n v="0"/>
    <n v="0"/>
    <n v="5"/>
    <s v="V"/>
    <s v="V"/>
    <s v="V"/>
    <s v="V"/>
    <m/>
    <m/>
  </r>
  <r>
    <x v="392"/>
    <x v="3"/>
    <x v="585"/>
    <n v="13"/>
    <x v="1"/>
    <n v="0"/>
    <n v="0"/>
    <n v="0"/>
    <n v="0"/>
    <n v="0"/>
    <n v="0"/>
    <m/>
    <m/>
    <m/>
    <m/>
    <m/>
    <m/>
  </r>
  <r>
    <x v="392"/>
    <x v="3"/>
    <x v="618"/>
    <n v="13"/>
    <x v="1"/>
    <n v="0"/>
    <n v="0"/>
    <n v="0"/>
    <n v="0"/>
    <n v="0"/>
    <n v="0"/>
    <m/>
    <m/>
    <m/>
    <m/>
    <m/>
    <m/>
  </r>
  <r>
    <x v="392"/>
    <x v="2"/>
    <x v="642"/>
    <n v="5"/>
    <x v="6"/>
    <n v="0"/>
    <n v="0"/>
    <n v="0"/>
    <n v="0"/>
    <n v="0"/>
    <n v="0"/>
    <m/>
    <m/>
    <m/>
    <m/>
    <m/>
    <m/>
  </r>
  <r>
    <x v="392"/>
    <x v="5"/>
    <x v="609"/>
    <n v="13"/>
    <x v="1"/>
    <n v="0"/>
    <n v="0"/>
    <n v="0"/>
    <n v="0"/>
    <n v="0"/>
    <n v="0"/>
    <m/>
    <m/>
    <m/>
    <m/>
    <m/>
    <m/>
  </r>
  <r>
    <x v="392"/>
    <x v="1"/>
    <x v="645"/>
    <n v="8"/>
    <x v="3"/>
    <n v="0"/>
    <n v="14"/>
    <n v="0"/>
    <n v="4"/>
    <n v="0"/>
    <n v="18"/>
    <s v="V"/>
    <m/>
    <s v="V"/>
    <s v="V"/>
    <m/>
    <m/>
  </r>
  <r>
    <x v="393"/>
    <x v="5"/>
    <x v="586"/>
    <n v="13"/>
    <x v="1"/>
    <n v="0"/>
    <n v="0"/>
    <n v="0"/>
    <n v="0"/>
    <n v="0"/>
    <n v="0"/>
    <m/>
    <m/>
    <m/>
    <m/>
    <m/>
    <m/>
  </r>
  <r>
    <x v="393"/>
    <x v="3"/>
    <x v="597"/>
    <n v="13"/>
    <x v="1"/>
    <n v="0"/>
    <n v="0"/>
    <n v="0"/>
    <n v="0"/>
    <n v="0"/>
    <n v="0"/>
    <m/>
    <m/>
    <m/>
    <m/>
    <m/>
    <m/>
  </r>
  <r>
    <x v="393"/>
    <x v="1"/>
    <x v="643"/>
    <n v="13"/>
    <x v="1"/>
    <n v="0"/>
    <n v="0"/>
    <n v="0"/>
    <n v="0"/>
    <n v="0"/>
    <n v="0"/>
    <m/>
    <m/>
    <m/>
    <m/>
    <m/>
    <m/>
  </r>
  <r>
    <x v="394"/>
    <x v="2"/>
    <x v="631"/>
    <n v="9"/>
    <x v="1"/>
    <n v="0"/>
    <n v="0"/>
    <n v="0"/>
    <n v="0"/>
    <n v="0"/>
    <n v="0"/>
    <m/>
    <m/>
    <m/>
    <m/>
    <m/>
    <m/>
  </r>
  <r>
    <x v="394"/>
    <x v="4"/>
    <x v="610"/>
    <n v="13"/>
    <x v="5"/>
    <n v="0"/>
    <n v="2"/>
    <n v="2"/>
    <n v="1"/>
    <n v="0"/>
    <n v="6"/>
    <s v="V"/>
    <m/>
    <s v="V"/>
    <s v="V"/>
    <m/>
    <m/>
  </r>
  <r>
    <x v="394"/>
    <x v="5"/>
    <x v="589"/>
    <n v="13"/>
    <x v="1"/>
    <n v="0"/>
    <n v="0"/>
    <n v="0"/>
    <n v="0"/>
    <n v="0"/>
    <n v="0"/>
    <m/>
    <m/>
    <m/>
    <m/>
    <m/>
    <m/>
  </r>
  <r>
    <x v="395"/>
    <x v="5"/>
    <x v="588"/>
    <n v="13"/>
    <x v="1"/>
    <n v="0"/>
    <n v="0"/>
    <n v="0"/>
    <n v="0"/>
    <n v="0"/>
    <n v="0"/>
    <m/>
    <m/>
    <m/>
    <m/>
    <m/>
    <m/>
  </r>
  <r>
    <x v="395"/>
    <x v="2"/>
    <x v="654"/>
    <n v="8"/>
    <x v="1"/>
    <n v="0"/>
    <n v="0"/>
    <n v="0"/>
    <n v="0"/>
    <n v="0"/>
    <n v="0"/>
    <m/>
    <m/>
    <m/>
    <m/>
    <m/>
    <m/>
  </r>
  <r>
    <x v="395"/>
    <x v="1"/>
    <x v="655"/>
    <n v="5"/>
    <x v="1"/>
    <n v="0"/>
    <n v="2"/>
    <n v="0"/>
    <n v="0"/>
    <n v="0"/>
    <n v="2"/>
    <m/>
    <m/>
    <s v="V"/>
    <s v="V"/>
    <m/>
    <m/>
  </r>
  <r>
    <x v="395"/>
    <x v="4"/>
    <x v="626"/>
    <n v="13"/>
    <x v="11"/>
    <n v="0"/>
    <n v="0"/>
    <n v="0"/>
    <n v="0"/>
    <n v="0"/>
    <n v="0"/>
    <m/>
    <s v="V"/>
    <m/>
    <m/>
    <m/>
    <m/>
  </r>
  <r>
    <x v="396"/>
    <x v="5"/>
    <x v="585"/>
    <n v="2"/>
    <x v="1"/>
    <n v="0"/>
    <n v="0"/>
    <n v="0"/>
    <n v="0"/>
    <n v="0"/>
    <n v="0"/>
    <m/>
    <m/>
    <m/>
    <m/>
    <m/>
    <m/>
  </r>
  <r>
    <x v="396"/>
    <x v="6"/>
    <x v="656"/>
    <n v="13"/>
    <x v="1"/>
    <n v="0"/>
    <n v="4"/>
    <n v="0"/>
    <n v="0"/>
    <n v="0"/>
    <n v="4"/>
    <s v="V"/>
    <s v="V"/>
    <s v="V"/>
    <s v="V"/>
    <m/>
    <m/>
  </r>
  <r>
    <x v="396"/>
    <x v="6"/>
    <x v="657"/>
    <n v="13"/>
    <x v="2"/>
    <n v="0"/>
    <n v="17"/>
    <n v="1"/>
    <n v="4"/>
    <n v="0"/>
    <n v="22"/>
    <s v="V"/>
    <s v="V"/>
    <s v="V"/>
    <s v="V"/>
    <m/>
    <m/>
  </r>
  <r>
    <x v="397"/>
    <x v="4"/>
    <x v="612"/>
    <n v="13"/>
    <x v="11"/>
    <n v="0"/>
    <n v="0"/>
    <n v="0"/>
    <n v="0"/>
    <n v="0"/>
    <n v="0"/>
    <m/>
    <m/>
    <m/>
    <m/>
    <m/>
    <m/>
  </r>
  <r>
    <x v="397"/>
    <x v="4"/>
    <x v="658"/>
    <n v="3"/>
    <x v="5"/>
    <n v="0"/>
    <n v="0"/>
    <n v="0"/>
    <n v="0"/>
    <n v="0"/>
    <n v="0"/>
    <m/>
    <m/>
    <m/>
    <m/>
    <m/>
    <m/>
  </r>
  <r>
    <x v="397"/>
    <x v="5"/>
    <x v="659"/>
    <n v="11"/>
    <x v="1"/>
    <n v="0"/>
    <n v="0"/>
    <n v="0"/>
    <n v="0"/>
    <n v="0"/>
    <n v="0"/>
    <m/>
    <m/>
    <m/>
    <m/>
    <m/>
    <m/>
  </r>
  <r>
    <x v="397"/>
    <x v="0"/>
    <x v="660"/>
    <n v="13"/>
    <x v="1"/>
    <n v="0"/>
    <n v="0"/>
    <n v="0"/>
    <n v="0"/>
    <n v="0"/>
    <n v="0"/>
    <m/>
    <m/>
    <m/>
    <m/>
    <m/>
    <m/>
  </r>
  <r>
    <x v="397"/>
    <x v="4"/>
    <x v="661"/>
    <n v="12"/>
    <x v="1"/>
    <n v="0"/>
    <n v="0"/>
    <n v="0"/>
    <n v="0"/>
    <n v="0"/>
    <n v="0"/>
    <m/>
    <m/>
    <m/>
    <m/>
    <m/>
    <m/>
  </r>
  <r>
    <x v="397"/>
    <x v="4"/>
    <x v="619"/>
    <n v="13"/>
    <x v="1"/>
    <n v="0"/>
    <n v="0"/>
    <n v="0"/>
    <n v="0"/>
    <n v="0"/>
    <n v="0"/>
    <m/>
    <m/>
    <m/>
    <m/>
    <m/>
    <m/>
  </r>
  <r>
    <x v="397"/>
    <x v="0"/>
    <x v="662"/>
    <n v="13"/>
    <x v="1"/>
    <n v="0"/>
    <n v="0"/>
    <n v="0"/>
    <n v="0"/>
    <n v="0"/>
    <n v="0"/>
    <m/>
    <m/>
    <m/>
    <m/>
    <m/>
    <m/>
  </r>
  <r>
    <x v="397"/>
    <x v="3"/>
    <x v="624"/>
    <n v="13"/>
    <x v="1"/>
    <n v="0"/>
    <n v="0"/>
    <n v="0"/>
    <n v="0"/>
    <n v="0"/>
    <n v="0"/>
    <m/>
    <m/>
    <m/>
    <m/>
    <m/>
    <m/>
  </r>
  <r>
    <x v="397"/>
    <x v="2"/>
    <x v="653"/>
    <n v="4"/>
    <x v="1"/>
    <n v="0"/>
    <n v="0"/>
    <n v="0"/>
    <n v="0"/>
    <n v="0"/>
    <n v="0"/>
    <m/>
    <m/>
    <m/>
    <m/>
    <m/>
    <m/>
  </r>
  <r>
    <x v="398"/>
    <x v="2"/>
    <x v="632"/>
    <n v="13"/>
    <x v="1"/>
    <n v="0"/>
    <n v="0"/>
    <n v="0"/>
    <n v="0"/>
    <n v="0"/>
    <n v="0"/>
    <m/>
    <m/>
    <m/>
    <m/>
    <m/>
    <m/>
  </r>
  <r>
    <x v="398"/>
    <x v="0"/>
    <x v="663"/>
    <n v="13"/>
    <x v="1"/>
    <n v="0"/>
    <n v="0"/>
    <n v="0"/>
    <n v="0"/>
    <n v="0"/>
    <n v="0"/>
    <m/>
    <m/>
    <m/>
    <m/>
    <m/>
    <m/>
  </r>
  <r>
    <x v="398"/>
    <x v="4"/>
    <x v="642"/>
    <n v="5"/>
    <x v="1"/>
    <n v="0"/>
    <n v="0"/>
    <n v="0"/>
    <n v="0"/>
    <n v="0"/>
    <n v="0"/>
    <m/>
    <m/>
    <m/>
    <m/>
    <m/>
    <m/>
  </r>
  <r>
    <x v="398"/>
    <x v="1"/>
    <x v="651"/>
    <n v="13"/>
    <x v="1"/>
    <n v="0"/>
    <n v="0"/>
    <n v="0"/>
    <n v="0"/>
    <n v="0"/>
    <n v="0"/>
    <m/>
    <m/>
    <m/>
    <m/>
    <m/>
    <m/>
  </r>
  <r>
    <x v="398"/>
    <x v="0"/>
    <x v="664"/>
    <n v="13"/>
    <x v="1"/>
    <n v="0"/>
    <n v="0"/>
    <n v="0"/>
    <n v="0"/>
    <n v="0"/>
    <n v="0"/>
    <m/>
    <m/>
    <m/>
    <m/>
    <m/>
    <m/>
  </r>
  <r>
    <x v="398"/>
    <x v="0"/>
    <x v="665"/>
    <n v="4"/>
    <x v="1"/>
    <n v="0"/>
    <n v="0"/>
    <n v="0"/>
    <n v="0"/>
    <n v="0"/>
    <n v="0"/>
    <m/>
    <m/>
    <m/>
    <m/>
    <m/>
    <m/>
  </r>
  <r>
    <x v="398"/>
    <x v="4"/>
    <x v="639"/>
    <n v="13"/>
    <x v="1"/>
    <n v="0"/>
    <n v="4"/>
    <n v="0"/>
    <n v="1"/>
    <n v="0"/>
    <n v="5"/>
    <s v="V"/>
    <m/>
    <s v="V"/>
    <s v="V"/>
    <m/>
    <m/>
  </r>
  <r>
    <x v="398"/>
    <x v="1"/>
    <x v="647"/>
    <n v="13"/>
    <x v="1"/>
    <n v="0"/>
    <n v="0"/>
    <n v="0"/>
    <n v="0"/>
    <n v="0"/>
    <n v="0"/>
    <m/>
    <m/>
    <m/>
    <m/>
    <m/>
    <m/>
  </r>
  <r>
    <x v="398"/>
    <x v="5"/>
    <x v="618"/>
    <n v="13"/>
    <x v="1"/>
    <n v="0"/>
    <n v="0"/>
    <n v="0"/>
    <n v="0"/>
    <n v="0"/>
    <n v="0"/>
    <m/>
    <m/>
    <m/>
    <m/>
    <m/>
    <m/>
  </r>
  <r>
    <x v="398"/>
    <x v="5"/>
    <x v="611"/>
    <n v="13"/>
    <x v="1"/>
    <n v="0"/>
    <n v="0"/>
    <n v="0"/>
    <n v="0"/>
    <n v="0"/>
    <n v="0"/>
    <m/>
    <m/>
    <m/>
    <m/>
    <m/>
    <m/>
  </r>
  <r>
    <x v="399"/>
    <x v="5"/>
    <x v="586"/>
    <n v="13"/>
    <x v="1"/>
    <n v="0"/>
    <n v="0"/>
    <n v="0"/>
    <n v="0"/>
    <n v="0"/>
    <n v="0"/>
    <m/>
    <m/>
    <m/>
    <m/>
    <m/>
    <m/>
  </r>
  <r>
    <x v="399"/>
    <x v="4"/>
    <x v="612"/>
    <n v="13"/>
    <x v="1"/>
    <n v="0"/>
    <n v="0"/>
    <n v="0"/>
    <n v="0"/>
    <n v="0"/>
    <n v="0"/>
    <m/>
    <m/>
    <m/>
    <m/>
    <m/>
    <m/>
  </r>
  <r>
    <x v="399"/>
    <x v="4"/>
    <x v="641"/>
    <n v="13"/>
    <x v="1"/>
    <n v="0"/>
    <n v="3"/>
    <n v="0"/>
    <n v="0"/>
    <n v="0"/>
    <n v="3"/>
    <s v="V"/>
    <m/>
    <m/>
    <m/>
    <m/>
    <m/>
  </r>
  <r>
    <x v="399"/>
    <x v="5"/>
    <x v="597"/>
    <n v="13"/>
    <x v="1"/>
    <n v="0"/>
    <n v="0"/>
    <n v="0"/>
    <n v="0"/>
    <n v="0"/>
    <n v="0"/>
    <m/>
    <m/>
    <m/>
    <m/>
    <m/>
    <m/>
  </r>
  <r>
    <x v="399"/>
    <x v="1"/>
    <x v="652"/>
    <n v="13"/>
    <x v="1"/>
    <n v="0"/>
    <n v="0"/>
    <n v="0"/>
    <n v="0"/>
    <n v="0"/>
    <n v="0"/>
    <m/>
    <m/>
    <m/>
    <m/>
    <m/>
    <m/>
  </r>
  <r>
    <x v="399"/>
    <x v="1"/>
    <x v="650"/>
    <n v="13"/>
    <x v="1"/>
    <n v="0"/>
    <n v="0"/>
    <n v="0"/>
    <n v="0"/>
    <n v="0"/>
    <n v="0"/>
    <m/>
    <m/>
    <m/>
    <m/>
    <m/>
    <m/>
  </r>
  <r>
    <x v="399"/>
    <x v="2"/>
    <x v="643"/>
    <n v="13"/>
    <x v="1"/>
    <n v="0"/>
    <n v="0"/>
    <n v="0"/>
    <n v="0"/>
    <n v="0"/>
    <n v="0"/>
    <m/>
    <m/>
    <m/>
    <m/>
    <m/>
    <m/>
  </r>
  <r>
    <x v="400"/>
    <x v="4"/>
    <x v="626"/>
    <n v="1"/>
    <x v="1"/>
    <n v="0"/>
    <n v="0"/>
    <n v="1"/>
    <n v="0"/>
    <n v="0"/>
    <n v="1"/>
    <s v="V"/>
    <m/>
    <m/>
    <m/>
    <m/>
    <m/>
  </r>
  <r>
    <x v="400"/>
    <x v="4"/>
    <x v="658"/>
    <n v="3"/>
    <x v="1"/>
    <n v="0"/>
    <n v="0"/>
    <n v="0"/>
    <n v="0"/>
    <n v="0"/>
    <n v="0"/>
    <m/>
    <m/>
    <m/>
    <m/>
    <m/>
    <m/>
  </r>
  <r>
    <x v="400"/>
    <x v="4"/>
    <x v="631"/>
    <n v="9"/>
    <x v="1"/>
    <n v="0"/>
    <n v="0"/>
    <n v="0"/>
    <n v="2"/>
    <n v="0"/>
    <n v="2"/>
    <s v="V"/>
    <m/>
    <m/>
    <m/>
    <m/>
    <m/>
  </r>
  <r>
    <x v="398"/>
    <x v="6"/>
    <x v="666"/>
    <n v="7"/>
    <x v="1"/>
    <n v="0"/>
    <n v="7"/>
    <n v="0"/>
    <n v="0"/>
    <n v="0"/>
    <n v="7"/>
    <s v="V"/>
    <s v="V"/>
    <s v="V"/>
    <s v="V"/>
    <m/>
    <m/>
  </r>
  <r>
    <x v="401"/>
    <x v="4"/>
    <x v="654"/>
    <n v="8"/>
    <x v="1"/>
    <n v="0"/>
    <n v="0"/>
    <n v="0"/>
    <n v="0"/>
    <n v="0"/>
    <n v="0"/>
    <m/>
    <m/>
    <m/>
    <m/>
    <m/>
    <m/>
  </r>
  <r>
    <x v="401"/>
    <x v="4"/>
    <x v="640"/>
    <n v="13"/>
    <x v="1"/>
    <n v="0"/>
    <n v="0"/>
    <n v="0"/>
    <n v="0"/>
    <n v="0"/>
    <n v="0"/>
    <m/>
    <m/>
    <m/>
    <m/>
    <m/>
    <m/>
  </r>
  <r>
    <x v="401"/>
    <x v="6"/>
    <x v="667"/>
    <n v="13"/>
    <x v="1"/>
    <n v="0"/>
    <n v="7"/>
    <n v="0"/>
    <n v="0"/>
    <n v="0"/>
    <n v="7"/>
    <s v="V"/>
    <s v="V"/>
    <s v="V"/>
    <s v="V"/>
    <m/>
    <m/>
  </r>
  <r>
    <x v="402"/>
    <x v="1"/>
    <x v="664"/>
    <n v="13"/>
    <x v="1"/>
    <n v="0"/>
    <n v="8"/>
    <n v="0"/>
    <n v="0"/>
    <n v="0"/>
    <n v="0"/>
    <m/>
    <m/>
    <s v="V"/>
    <s v="V"/>
    <m/>
    <m/>
  </r>
  <r>
    <x v="402"/>
    <x v="1"/>
    <x v="665"/>
    <n v="13"/>
    <x v="1"/>
    <n v="0"/>
    <n v="0"/>
    <n v="0"/>
    <n v="0"/>
    <n v="0"/>
    <n v="0"/>
    <m/>
    <m/>
    <m/>
    <m/>
    <m/>
    <m/>
  </r>
  <r>
    <x v="403"/>
    <x v="3"/>
    <x v="610"/>
    <n v="10"/>
    <x v="14"/>
    <n v="0"/>
    <n v="0"/>
    <n v="0"/>
    <n v="0"/>
    <n v="0"/>
    <n v="0"/>
    <m/>
    <s v="V"/>
    <m/>
    <m/>
    <m/>
    <m/>
  </r>
  <r>
    <x v="404"/>
    <x v="3"/>
    <x v="639"/>
    <n v="13"/>
    <x v="1"/>
    <n v="0"/>
    <n v="0"/>
    <n v="1"/>
    <n v="0"/>
    <n v="0"/>
    <n v="1"/>
    <s v="V"/>
    <m/>
    <m/>
    <m/>
    <m/>
    <m/>
  </r>
  <r>
    <x v="404"/>
    <x v="1"/>
    <x v="663"/>
    <n v="13"/>
    <x v="1"/>
    <n v="0"/>
    <n v="3"/>
    <n v="0"/>
    <n v="3"/>
    <n v="0"/>
    <n v="6"/>
    <s v="V"/>
    <m/>
    <s v="V"/>
    <s v="V"/>
    <m/>
    <m/>
  </r>
  <r>
    <x v="403"/>
    <x v="6"/>
    <x v="668"/>
    <n v="13"/>
    <x v="0"/>
    <n v="0"/>
    <n v="4"/>
    <n v="0"/>
    <n v="0"/>
    <n v="0"/>
    <n v="4"/>
    <m/>
    <m/>
    <s v="V"/>
    <s v="V"/>
    <m/>
    <m/>
  </r>
  <r>
    <x v="403"/>
    <x v="6"/>
    <x v="669"/>
    <n v="13"/>
    <x v="1"/>
    <n v="0"/>
    <n v="2"/>
    <n v="0"/>
    <n v="0"/>
    <n v="0"/>
    <n v="2"/>
    <s v="V"/>
    <s v="V"/>
    <s v="V"/>
    <s v="V"/>
    <m/>
    <m/>
  </r>
  <r>
    <x v="403"/>
    <x v="6"/>
    <x v="670"/>
    <n v="1"/>
    <x v="1"/>
    <n v="0"/>
    <n v="0"/>
    <n v="0"/>
    <n v="0"/>
    <n v="0"/>
    <n v="0"/>
    <m/>
    <m/>
    <m/>
    <m/>
    <m/>
    <m/>
  </r>
  <r>
    <x v="404"/>
    <x v="6"/>
    <x v="671"/>
    <n v="2"/>
    <x v="1"/>
    <n v="0"/>
    <n v="0"/>
    <n v="0"/>
    <n v="0"/>
    <n v="0"/>
    <n v="0"/>
    <m/>
    <m/>
    <m/>
    <m/>
    <m/>
    <m/>
  </r>
  <r>
    <x v="404"/>
    <x v="6"/>
    <x v="672"/>
    <n v="1"/>
    <x v="1"/>
    <n v="0"/>
    <n v="0"/>
    <n v="0"/>
    <n v="0"/>
    <n v="0"/>
    <n v="0"/>
    <m/>
    <m/>
    <m/>
    <m/>
    <m/>
    <m/>
  </r>
  <r>
    <x v="404"/>
    <x v="6"/>
    <x v="673"/>
    <n v="1"/>
    <x v="1"/>
    <n v="0"/>
    <n v="0"/>
    <n v="0"/>
    <n v="0"/>
    <n v="0"/>
    <n v="0"/>
    <m/>
    <m/>
    <m/>
    <m/>
    <m/>
    <m/>
  </r>
  <r>
    <x v="405"/>
    <x v="1"/>
    <x v="660"/>
    <n v="13"/>
    <x v="1"/>
    <n v="0"/>
    <n v="2"/>
    <n v="0"/>
    <n v="0"/>
    <n v="0"/>
    <n v="2"/>
    <s v="V"/>
    <m/>
    <m/>
    <m/>
    <m/>
    <m/>
  </r>
  <r>
    <x v="405"/>
    <x v="2"/>
    <x v="647"/>
    <n v="13"/>
    <x v="1"/>
    <n v="0"/>
    <n v="4"/>
    <n v="2"/>
    <n v="1"/>
    <n v="0"/>
    <n v="7"/>
    <s v="V"/>
    <m/>
    <s v="V"/>
    <s v="V"/>
    <m/>
    <m/>
  </r>
  <r>
    <x v="405"/>
    <x v="6"/>
    <x v="674"/>
    <n v="13"/>
    <x v="1"/>
    <n v="0"/>
    <n v="6"/>
    <n v="0"/>
    <n v="0"/>
    <n v="0"/>
    <n v="6"/>
    <s v="V"/>
    <s v="V"/>
    <s v="V"/>
    <m/>
    <m/>
    <m/>
  </r>
  <r>
    <x v="406"/>
    <x v="3"/>
    <x v="612"/>
    <n v="13"/>
    <x v="1"/>
    <n v="0"/>
    <n v="0"/>
    <n v="0"/>
    <n v="0"/>
    <n v="0"/>
    <n v="0"/>
    <m/>
    <m/>
    <m/>
    <m/>
    <m/>
    <m/>
  </r>
  <r>
    <x v="406"/>
    <x v="3"/>
    <x v="619"/>
    <n v="13"/>
    <x v="1"/>
    <n v="0"/>
    <n v="0"/>
    <n v="0"/>
    <n v="0"/>
    <n v="0"/>
    <n v="0"/>
    <m/>
    <m/>
    <m/>
    <m/>
    <m/>
    <m/>
  </r>
  <r>
    <x v="406"/>
    <x v="3"/>
    <x v="641"/>
    <n v="13"/>
    <x v="1"/>
    <n v="0"/>
    <n v="0"/>
    <n v="0"/>
    <n v="0"/>
    <n v="0"/>
    <n v="0"/>
    <m/>
    <m/>
    <m/>
    <m/>
    <m/>
    <m/>
  </r>
  <r>
    <x v="406"/>
    <x v="3"/>
    <x v="675"/>
    <n v="6"/>
    <x v="8"/>
    <n v="0"/>
    <n v="0"/>
    <n v="0"/>
    <n v="0"/>
    <n v="0"/>
    <n v="0"/>
    <m/>
    <m/>
    <m/>
    <m/>
    <m/>
    <m/>
  </r>
  <r>
    <x v="406"/>
    <x v="6"/>
    <x v="676"/>
    <n v="13"/>
    <x v="1"/>
    <n v="0"/>
    <n v="0"/>
    <n v="0"/>
    <n v="0"/>
    <n v="0"/>
    <n v="0"/>
    <m/>
    <m/>
    <m/>
    <m/>
    <m/>
    <m/>
  </r>
  <r>
    <x v="407"/>
    <x v="3"/>
    <x v="640"/>
    <n v="7"/>
    <x v="1"/>
    <n v="0"/>
    <n v="0"/>
    <n v="0"/>
    <n v="0"/>
    <n v="0"/>
    <n v="0"/>
    <m/>
    <m/>
    <m/>
    <m/>
    <m/>
    <m/>
  </r>
  <r>
    <x v="407"/>
    <x v="4"/>
    <x v="632"/>
    <n v="13"/>
    <x v="1"/>
    <n v="0"/>
    <n v="5"/>
    <n v="0"/>
    <n v="1"/>
    <n v="0"/>
    <n v="6"/>
    <m/>
    <m/>
    <m/>
    <m/>
    <m/>
    <m/>
  </r>
  <r>
    <x v="407"/>
    <x v="3"/>
    <x v="610"/>
    <n v="10"/>
    <x v="14"/>
    <n v="0"/>
    <n v="0"/>
    <n v="0"/>
    <n v="0"/>
    <n v="0"/>
    <n v="0"/>
    <m/>
    <m/>
    <m/>
    <m/>
    <m/>
    <m/>
  </r>
  <r>
    <x v="407"/>
    <x v="3"/>
    <x v="658"/>
    <n v="3"/>
    <x v="1"/>
    <n v="0"/>
    <n v="0"/>
    <n v="0"/>
    <n v="0"/>
    <n v="0"/>
    <n v="0"/>
    <m/>
    <m/>
    <m/>
    <m/>
    <m/>
    <m/>
  </r>
  <r>
    <x v="408"/>
    <x v="3"/>
    <x v="626"/>
    <n v="13"/>
    <x v="1"/>
    <n v="0"/>
    <n v="0"/>
    <n v="0"/>
    <n v="0"/>
    <n v="0"/>
    <n v="0"/>
    <m/>
    <m/>
    <m/>
    <m/>
    <m/>
    <m/>
  </r>
  <r>
    <x v="408"/>
    <x v="5"/>
    <x v="624"/>
    <n v="13"/>
    <x v="1"/>
    <n v="0"/>
    <n v="0"/>
    <n v="0"/>
    <n v="0"/>
    <n v="0"/>
    <n v="0"/>
    <m/>
    <m/>
    <m/>
    <m/>
    <m/>
    <m/>
  </r>
  <r>
    <x v="408"/>
    <x v="2"/>
    <x v="650"/>
    <n v="13"/>
    <x v="1"/>
    <n v="0"/>
    <n v="0"/>
    <n v="0"/>
    <n v="0"/>
    <n v="0"/>
    <n v="0"/>
    <m/>
    <m/>
    <m/>
    <m/>
    <m/>
    <m/>
  </r>
  <r>
    <x v="408"/>
    <x v="1"/>
    <x v="662"/>
    <n v="13"/>
    <x v="1"/>
    <n v="0"/>
    <n v="0"/>
    <n v="5"/>
    <n v="2"/>
    <n v="0"/>
    <n v="0"/>
    <s v="V"/>
    <m/>
    <m/>
    <m/>
    <m/>
    <m/>
  </r>
  <r>
    <x v="409"/>
    <x v="3"/>
    <x v="631"/>
    <n v="9"/>
    <x v="1"/>
    <n v="0"/>
    <n v="0"/>
    <n v="0"/>
    <n v="0"/>
    <n v="0"/>
    <n v="0"/>
    <m/>
    <m/>
    <m/>
    <m/>
    <m/>
    <m/>
  </r>
  <r>
    <x v="410"/>
    <x v="4"/>
    <x v="632"/>
    <n v="13"/>
    <x v="1"/>
    <n v="0"/>
    <n v="4"/>
    <n v="2"/>
    <n v="0"/>
    <n v="0"/>
    <n v="6"/>
    <s v="V"/>
    <m/>
    <s v="V"/>
    <s v="V"/>
    <m/>
    <m/>
  </r>
  <r>
    <x v="410"/>
    <x v="4"/>
    <x v="643"/>
    <n v="12"/>
    <x v="4"/>
    <n v="0"/>
    <n v="5"/>
    <n v="3"/>
    <n v="0"/>
    <n v="0"/>
    <n v="8"/>
    <s v="V"/>
    <m/>
    <s v="V"/>
    <s v="V"/>
    <m/>
    <m/>
  </r>
  <r>
    <x v="411"/>
    <x v="2"/>
    <x v="651"/>
    <n v="13"/>
    <x v="4"/>
    <n v="0"/>
    <n v="2"/>
    <n v="3"/>
    <n v="4"/>
    <n v="0"/>
    <n v="9"/>
    <s v="V"/>
    <m/>
    <s v="V"/>
    <s v="V"/>
    <m/>
    <m/>
  </r>
  <r>
    <x v="410"/>
    <x v="3"/>
    <x v="654"/>
    <n v="8"/>
    <x v="6"/>
    <n v="0"/>
    <n v="0"/>
    <n v="0"/>
    <n v="0"/>
    <n v="0"/>
    <n v="0"/>
    <m/>
    <m/>
    <m/>
    <m/>
    <m/>
    <m/>
  </r>
  <r>
    <x v="410"/>
    <x v="2"/>
    <x v="665"/>
    <n v="4"/>
    <x v="6"/>
    <n v="0"/>
    <n v="0"/>
    <n v="0"/>
    <n v="0"/>
    <n v="0"/>
    <n v="0"/>
    <m/>
    <m/>
    <m/>
    <m/>
    <m/>
    <m/>
  </r>
  <r>
    <x v="410"/>
    <x v="2"/>
    <x v="652"/>
    <n v="13"/>
    <x v="11"/>
    <n v="0"/>
    <n v="0"/>
    <n v="0"/>
    <n v="0"/>
    <n v="0"/>
    <n v="0"/>
    <m/>
    <m/>
    <m/>
    <m/>
    <m/>
    <m/>
  </r>
  <r>
    <x v="410"/>
    <x v="4"/>
    <x v="632"/>
    <n v="13"/>
    <x v="11"/>
    <n v="0"/>
    <n v="0"/>
    <n v="0"/>
    <n v="0"/>
    <n v="0"/>
    <n v="0"/>
    <m/>
    <m/>
    <m/>
    <m/>
    <m/>
    <m/>
  </r>
  <r>
    <x v="411"/>
    <x v="3"/>
    <x v="677"/>
    <n v="2"/>
    <x v="4"/>
    <n v="0"/>
    <n v="0"/>
    <n v="0"/>
    <n v="0"/>
    <n v="0"/>
    <n v="0"/>
    <m/>
    <m/>
    <m/>
    <m/>
    <m/>
    <m/>
  </r>
  <r>
    <x v="411"/>
    <x v="4"/>
    <x v="538"/>
    <n v="4"/>
    <x v="0"/>
    <n v="0"/>
    <n v="1"/>
    <n v="2"/>
    <n v="0"/>
    <n v="0"/>
    <n v="3"/>
    <s v="V"/>
    <m/>
    <s v="V"/>
    <s v="V"/>
    <m/>
    <m/>
  </r>
  <r>
    <x v="412"/>
    <x v="5"/>
    <x v="641"/>
    <n v="13"/>
    <x v="1"/>
    <n v="0"/>
    <n v="0"/>
    <n v="0"/>
    <n v="0"/>
    <n v="0"/>
    <n v="0"/>
    <m/>
    <m/>
    <m/>
    <m/>
    <m/>
    <m/>
  </r>
  <r>
    <x v="412"/>
    <x v="5"/>
    <x v="642"/>
    <n v="5"/>
    <x v="1"/>
    <n v="0"/>
    <n v="0"/>
    <n v="0"/>
    <n v="0"/>
    <n v="0"/>
    <n v="0"/>
    <m/>
    <m/>
    <m/>
    <m/>
    <m/>
    <m/>
  </r>
  <r>
    <x v="413"/>
    <x v="3"/>
    <x v="532"/>
    <n v="7"/>
    <x v="1"/>
    <n v="0"/>
    <n v="0"/>
    <n v="0"/>
    <n v="0"/>
    <n v="0"/>
    <n v="0"/>
    <m/>
    <m/>
    <m/>
    <m/>
    <m/>
    <m/>
  </r>
  <r>
    <x v="413"/>
    <x v="3"/>
    <x v="654"/>
    <n v="8"/>
    <x v="1"/>
    <n v="0"/>
    <n v="0"/>
    <n v="0"/>
    <n v="0"/>
    <n v="0"/>
    <n v="0"/>
    <m/>
    <m/>
    <m/>
    <m/>
    <m/>
    <m/>
  </r>
  <r>
    <x v="413"/>
    <x v="5"/>
    <x v="639"/>
    <n v="13"/>
    <x v="1"/>
    <n v="0"/>
    <n v="0"/>
    <n v="0"/>
    <n v="0"/>
    <n v="0"/>
    <n v="0"/>
    <m/>
    <m/>
    <m/>
    <m/>
    <m/>
    <m/>
  </r>
  <r>
    <x v="413"/>
    <x v="4"/>
    <x v="537"/>
    <n v="13"/>
    <x v="0"/>
    <n v="0"/>
    <n v="3"/>
    <n v="1"/>
    <n v="0"/>
    <n v="0"/>
    <n v="4"/>
    <m/>
    <m/>
    <m/>
    <m/>
    <m/>
    <m/>
  </r>
  <r>
    <x v="413"/>
    <x v="6"/>
    <x v="678"/>
    <n v="13"/>
    <x v="0"/>
    <n v="0"/>
    <n v="9"/>
    <n v="0"/>
    <n v="0"/>
    <n v="0"/>
    <n v="0"/>
    <s v="V"/>
    <s v="V"/>
    <s v="V"/>
    <s v="V"/>
    <m/>
    <m/>
  </r>
  <r>
    <x v="414"/>
    <x v="3"/>
    <x v="610"/>
    <n v="10"/>
    <x v="14"/>
    <n v="0"/>
    <n v="0"/>
    <n v="8"/>
    <n v="2"/>
    <n v="0"/>
    <n v="10"/>
    <m/>
    <m/>
    <m/>
    <m/>
    <m/>
    <m/>
  </r>
  <r>
    <x v="414"/>
    <x v="2"/>
    <x v="663"/>
    <n v="13"/>
    <x v="11"/>
    <n v="0"/>
    <n v="0"/>
    <n v="0"/>
    <n v="0"/>
    <n v="0"/>
    <n v="0"/>
    <m/>
    <m/>
    <m/>
    <m/>
    <m/>
    <m/>
  </r>
  <r>
    <x v="414"/>
    <x v="2"/>
    <x v="660"/>
    <n v="13"/>
    <x v="11"/>
    <n v="0"/>
    <n v="0"/>
    <n v="0"/>
    <n v="0"/>
    <n v="0"/>
    <n v="0"/>
    <m/>
    <m/>
    <m/>
    <m/>
    <m/>
    <m/>
  </r>
  <r>
    <x v="414"/>
    <x v="3"/>
    <x v="584"/>
    <n v="2"/>
    <x v="4"/>
    <n v="0"/>
    <n v="0"/>
    <n v="0"/>
    <n v="0"/>
    <n v="0"/>
    <n v="0"/>
    <m/>
    <m/>
    <m/>
    <m/>
    <m/>
    <m/>
  </r>
  <r>
    <x v="414"/>
    <x v="2"/>
    <x v="652"/>
    <n v="13"/>
    <x v="1"/>
    <n v="0"/>
    <n v="0"/>
    <n v="0"/>
    <n v="0"/>
    <n v="0"/>
    <n v="0"/>
    <m/>
    <m/>
    <m/>
    <m/>
    <m/>
    <m/>
  </r>
  <r>
    <x v="415"/>
    <x v="5"/>
    <x v="645"/>
    <n v="13"/>
    <x v="1"/>
    <n v="0"/>
    <n v="0"/>
    <n v="0"/>
    <n v="0"/>
    <n v="0"/>
    <n v="0"/>
    <m/>
    <m/>
    <m/>
    <m/>
    <m/>
    <m/>
  </r>
  <r>
    <x v="415"/>
    <x v="5"/>
    <x v="647"/>
    <n v="13"/>
    <x v="1"/>
    <n v="0"/>
    <n v="0"/>
    <n v="0"/>
    <n v="0"/>
    <n v="0"/>
    <n v="0"/>
    <m/>
    <m/>
    <m/>
    <m/>
    <m/>
    <m/>
  </r>
  <r>
    <x v="415"/>
    <x v="5"/>
    <x v="679"/>
    <n v="2"/>
    <x v="1"/>
    <n v="0"/>
    <n v="0"/>
    <n v="0"/>
    <n v="0"/>
    <n v="0"/>
    <n v="0"/>
    <m/>
    <m/>
    <m/>
    <m/>
    <m/>
    <m/>
  </r>
  <r>
    <x v="414"/>
    <x v="6"/>
    <x v="680"/>
    <n v="13"/>
    <x v="1"/>
    <n v="0"/>
    <n v="6"/>
    <n v="0"/>
    <n v="0"/>
    <n v="0"/>
    <n v="6"/>
    <s v="V"/>
    <s v="V"/>
    <s v="V"/>
    <s v="V"/>
    <m/>
    <m/>
  </r>
  <r>
    <x v="414"/>
    <x v="6"/>
    <x v="681"/>
    <n v="1"/>
    <x v="1"/>
    <n v="0"/>
    <n v="0"/>
    <n v="0"/>
    <n v="0"/>
    <n v="0"/>
    <n v="0"/>
    <m/>
    <m/>
    <m/>
    <m/>
    <m/>
    <m/>
  </r>
  <r>
    <x v="414"/>
    <x v="6"/>
    <x v="682"/>
    <n v="13"/>
    <x v="1"/>
    <n v="0"/>
    <n v="5"/>
    <n v="0"/>
    <n v="0"/>
    <n v="0"/>
    <n v="5"/>
    <m/>
    <m/>
    <s v="V"/>
    <s v="V"/>
    <m/>
    <m/>
  </r>
  <r>
    <x v="414"/>
    <x v="6"/>
    <x v="683"/>
    <n v="13"/>
    <x v="3"/>
    <n v="0"/>
    <n v="19"/>
    <n v="0"/>
    <n v="0"/>
    <n v="0"/>
    <n v="19"/>
    <m/>
    <m/>
    <s v="V"/>
    <s v="V"/>
    <m/>
    <m/>
  </r>
  <r>
    <x v="416"/>
    <x v="4"/>
    <x v="684"/>
    <n v="1"/>
    <x v="1"/>
    <n v="0"/>
    <n v="0"/>
    <n v="0"/>
    <n v="0"/>
    <n v="0"/>
    <n v="0"/>
    <m/>
    <m/>
    <m/>
    <m/>
    <m/>
    <m/>
  </r>
  <r>
    <x v="416"/>
    <x v="4"/>
    <x v="537"/>
    <n v="12"/>
    <x v="1"/>
    <n v="0"/>
    <n v="0"/>
    <n v="0"/>
    <n v="0"/>
    <n v="0"/>
    <n v="0"/>
    <m/>
    <m/>
    <m/>
    <m/>
    <m/>
    <m/>
  </r>
  <r>
    <x v="416"/>
    <x v="4"/>
    <x v="512"/>
    <n v="13"/>
    <x v="1"/>
    <n v="0"/>
    <n v="0"/>
    <n v="0"/>
    <n v="0"/>
    <n v="0"/>
    <n v="0"/>
    <m/>
    <m/>
    <m/>
    <m/>
    <m/>
    <m/>
  </r>
  <r>
    <x v="416"/>
    <x v="3"/>
    <x v="677"/>
    <n v="2"/>
    <x v="1"/>
    <n v="0"/>
    <n v="0"/>
    <n v="0"/>
    <n v="0"/>
    <n v="0"/>
    <n v="0"/>
    <m/>
    <m/>
    <m/>
    <m/>
    <m/>
    <m/>
  </r>
  <r>
    <x v="416"/>
    <x v="5"/>
    <x v="619"/>
    <n v="13"/>
    <x v="1"/>
    <n v="0"/>
    <n v="5"/>
    <n v="0"/>
    <n v="3"/>
    <n v="0"/>
    <n v="8"/>
    <s v="V"/>
    <m/>
    <s v="V"/>
    <s v="V"/>
    <m/>
    <m/>
  </r>
  <r>
    <x v="416"/>
    <x v="2"/>
    <x v="662"/>
    <n v="13"/>
    <x v="1"/>
    <n v="0"/>
    <n v="0"/>
    <n v="0"/>
    <n v="0"/>
    <n v="0"/>
    <n v="0"/>
    <m/>
    <m/>
    <m/>
    <m/>
    <m/>
    <m/>
  </r>
  <r>
    <x v="417"/>
    <x v="5"/>
    <x v="685"/>
    <n v="1"/>
    <x v="1"/>
    <n v="0"/>
    <n v="0"/>
    <n v="0"/>
    <n v="0"/>
    <n v="0"/>
    <n v="0"/>
    <m/>
    <m/>
    <m/>
    <m/>
    <m/>
    <m/>
  </r>
  <r>
    <x v="417"/>
    <x v="5"/>
    <x v="640"/>
    <n v="7"/>
    <x v="1"/>
    <n v="0"/>
    <n v="0"/>
    <n v="0"/>
    <n v="0"/>
    <n v="0"/>
    <n v="0"/>
    <m/>
    <m/>
    <m/>
    <m/>
    <m/>
    <m/>
  </r>
  <r>
    <x v="417"/>
    <x v="4"/>
    <x v="686"/>
    <n v="1"/>
    <x v="1"/>
    <n v="0"/>
    <n v="0"/>
    <n v="0"/>
    <n v="0"/>
    <n v="0"/>
    <n v="0"/>
    <m/>
    <m/>
    <m/>
    <m/>
    <m/>
    <m/>
  </r>
  <r>
    <x v="417"/>
    <x v="2"/>
    <x v="663"/>
    <n v="12"/>
    <x v="0"/>
    <n v="0"/>
    <n v="0"/>
    <n v="6"/>
    <n v="3"/>
    <n v="0"/>
    <n v="9"/>
    <s v="V"/>
    <m/>
    <m/>
    <m/>
    <m/>
    <m/>
  </r>
  <r>
    <x v="417"/>
    <x v="2"/>
    <x v="660"/>
    <n v="8"/>
    <x v="3"/>
    <n v="0"/>
    <n v="0"/>
    <n v="0"/>
    <n v="0"/>
    <n v="0"/>
    <n v="0"/>
    <m/>
    <m/>
    <s v="V"/>
    <m/>
    <m/>
    <m/>
  </r>
  <r>
    <x v="417"/>
    <x v="2"/>
    <x v="687"/>
    <n v="5"/>
    <x v="1"/>
    <n v="0"/>
    <n v="0"/>
    <n v="0"/>
    <n v="0"/>
    <n v="0"/>
    <n v="0"/>
    <m/>
    <m/>
    <m/>
    <m/>
    <m/>
    <m/>
  </r>
  <r>
    <x v="418"/>
    <x v="5"/>
    <x v="612"/>
    <n v="11"/>
    <x v="1"/>
    <n v="0"/>
    <n v="0"/>
    <n v="0"/>
    <n v="0"/>
    <n v="0"/>
    <n v="0"/>
    <m/>
    <m/>
    <m/>
    <m/>
    <m/>
    <m/>
  </r>
  <r>
    <x v="418"/>
    <x v="4"/>
    <x v="664"/>
    <n v="13"/>
    <x v="1"/>
    <n v="0"/>
    <n v="0"/>
    <n v="0"/>
    <n v="0"/>
    <n v="0"/>
    <n v="0"/>
    <m/>
    <m/>
    <m/>
    <m/>
    <m/>
    <m/>
  </r>
  <r>
    <x v="418"/>
    <x v="4"/>
    <x v="665"/>
    <n v="4"/>
    <x v="1"/>
    <n v="0"/>
    <n v="1"/>
    <n v="0"/>
    <n v="0"/>
    <n v="0"/>
    <n v="1"/>
    <s v="V"/>
    <m/>
    <m/>
    <m/>
    <m/>
    <m/>
  </r>
  <r>
    <x v="418"/>
    <x v="2"/>
    <x v="210"/>
    <n v="11"/>
    <x v="1"/>
    <n v="0"/>
    <n v="0"/>
    <n v="0"/>
    <n v="0"/>
    <n v="0"/>
    <n v="0"/>
    <m/>
    <m/>
    <m/>
    <m/>
    <m/>
    <m/>
  </r>
  <r>
    <x v="417"/>
    <x v="6"/>
    <x v="688"/>
    <n v="5"/>
    <x v="1"/>
    <n v="0"/>
    <n v="1"/>
    <n v="1"/>
    <n v="0"/>
    <n v="0"/>
    <n v="2"/>
    <s v="V"/>
    <m/>
    <s v="V"/>
    <s v="V"/>
    <m/>
    <m/>
  </r>
  <r>
    <x v="419"/>
    <x v="2"/>
    <x v="689"/>
    <n v="1"/>
    <x v="1"/>
    <n v="0"/>
    <n v="0"/>
    <n v="0"/>
    <n v="0"/>
    <n v="0"/>
    <n v="0"/>
    <m/>
    <m/>
    <m/>
    <m/>
    <m/>
    <m/>
  </r>
  <r>
    <x v="419"/>
    <x v="5"/>
    <x v="654"/>
    <n v="8"/>
    <x v="1"/>
    <n v="0"/>
    <n v="0"/>
    <n v="0"/>
    <n v="0"/>
    <n v="0"/>
    <n v="0"/>
    <m/>
    <m/>
    <m/>
    <m/>
    <m/>
    <m/>
  </r>
  <r>
    <x v="420"/>
    <x v="3"/>
    <x v="643"/>
    <n v="10"/>
    <x v="1"/>
    <n v="0"/>
    <n v="0"/>
    <n v="0"/>
    <n v="0"/>
    <n v="0"/>
    <n v="0"/>
    <m/>
    <m/>
    <m/>
    <m/>
    <m/>
    <m/>
  </r>
  <r>
    <x v="421"/>
    <x v="3"/>
    <x v="679"/>
    <n v="2"/>
    <x v="1"/>
    <n v="0"/>
    <n v="0"/>
    <n v="0"/>
    <n v="0"/>
    <n v="0"/>
    <n v="0"/>
    <m/>
    <m/>
    <m/>
    <m/>
    <m/>
    <m/>
  </r>
  <r>
    <x v="421"/>
    <x v="4"/>
    <x v="651"/>
    <n v="13"/>
    <x v="1"/>
    <n v="0"/>
    <n v="0"/>
    <n v="3"/>
    <n v="4"/>
    <n v="0"/>
    <n v="7"/>
    <s v="V"/>
    <m/>
    <s v="V"/>
    <s v="V"/>
    <m/>
    <m/>
  </r>
  <r>
    <x v="421"/>
    <x v="4"/>
    <x v="690"/>
    <n v="1"/>
    <x v="1"/>
    <n v="0"/>
    <n v="0"/>
    <n v="0"/>
    <n v="0"/>
    <n v="0"/>
    <n v="0"/>
    <m/>
    <m/>
    <m/>
    <m/>
    <m/>
    <m/>
  </r>
  <r>
    <x v="421"/>
    <x v="0"/>
    <x v="691"/>
    <n v="13"/>
    <x v="1"/>
    <n v="0"/>
    <n v="0"/>
    <n v="0"/>
    <n v="0"/>
    <n v="0"/>
    <n v="0"/>
    <m/>
    <m/>
    <m/>
    <m/>
    <m/>
    <m/>
  </r>
  <r>
    <x v="421"/>
    <x v="0"/>
    <x v="692"/>
    <n v="13"/>
    <x v="1"/>
    <n v="0"/>
    <n v="0"/>
    <n v="0"/>
    <n v="0"/>
    <n v="0"/>
    <n v="0"/>
    <m/>
    <m/>
    <m/>
    <m/>
    <m/>
    <m/>
  </r>
  <r>
    <x v="421"/>
    <x v="0"/>
    <x v="693"/>
    <n v="13"/>
    <x v="1"/>
    <n v="0"/>
    <n v="0"/>
    <n v="0"/>
    <n v="0"/>
    <n v="0"/>
    <n v="0"/>
    <m/>
    <m/>
    <m/>
    <m/>
    <m/>
    <m/>
  </r>
  <r>
    <x v="421"/>
    <x v="0"/>
    <x v="694"/>
    <n v="13"/>
    <x v="1"/>
    <n v="0"/>
    <n v="0"/>
    <n v="0"/>
    <n v="0"/>
    <n v="0"/>
    <n v="0"/>
    <m/>
    <m/>
    <m/>
    <m/>
    <m/>
    <m/>
  </r>
  <r>
    <x v="421"/>
    <x v="6"/>
    <x v="695"/>
    <n v="13"/>
    <x v="4"/>
    <n v="0"/>
    <n v="11"/>
    <n v="0"/>
    <n v="0"/>
    <n v="0"/>
    <n v="11"/>
    <s v="V"/>
    <s v="V"/>
    <s v="V"/>
    <s v="V"/>
    <m/>
    <m/>
  </r>
  <r>
    <x v="422"/>
    <x v="0"/>
    <x v="696"/>
    <n v="13"/>
    <x v="1"/>
    <n v="0"/>
    <n v="0"/>
    <n v="0"/>
    <n v="0"/>
    <n v="0"/>
    <n v="0"/>
    <m/>
    <m/>
    <m/>
    <m/>
    <m/>
    <m/>
  </r>
  <r>
    <x v="422"/>
    <x v="0"/>
    <x v="697"/>
    <n v="13"/>
    <x v="1"/>
    <n v="0"/>
    <n v="0"/>
    <n v="1"/>
    <n v="0"/>
    <n v="0"/>
    <n v="0"/>
    <s v="V"/>
    <m/>
    <m/>
    <m/>
    <m/>
    <m/>
  </r>
  <r>
    <x v="422"/>
    <x v="4"/>
    <x v="650"/>
    <n v="13"/>
    <x v="1"/>
    <n v="0"/>
    <n v="0"/>
    <n v="0"/>
    <n v="0"/>
    <n v="0"/>
    <n v="0"/>
    <m/>
    <m/>
    <m/>
    <m/>
    <m/>
    <m/>
  </r>
  <r>
    <x v="422"/>
    <x v="0"/>
    <x v="698"/>
    <n v="13"/>
    <x v="1"/>
    <n v="0"/>
    <n v="0"/>
    <n v="0"/>
    <n v="0"/>
    <n v="0"/>
    <n v="0"/>
    <m/>
    <m/>
    <m/>
    <m/>
    <m/>
    <m/>
  </r>
  <r>
    <x v="422"/>
    <x v="5"/>
    <x v="677"/>
    <n v="2"/>
    <x v="0"/>
    <n v="0"/>
    <n v="0"/>
    <n v="0"/>
    <n v="3"/>
    <n v="0"/>
    <n v="3"/>
    <s v="V"/>
    <m/>
    <m/>
    <m/>
    <m/>
    <m/>
  </r>
  <r>
    <x v="423"/>
    <x v="5"/>
    <x v="532"/>
    <n v="7"/>
    <x v="1"/>
    <n v="0"/>
    <n v="0"/>
    <n v="0"/>
    <n v="0"/>
    <n v="0"/>
    <n v="0"/>
    <m/>
    <m/>
    <m/>
    <m/>
    <m/>
    <m/>
  </r>
  <r>
    <x v="423"/>
    <x v="3"/>
    <x v="684"/>
    <n v="1"/>
    <x v="1"/>
    <n v="0"/>
    <n v="0"/>
    <n v="0"/>
    <n v="0"/>
    <n v="0"/>
    <n v="0"/>
    <m/>
    <m/>
    <m/>
    <m/>
    <m/>
    <m/>
  </r>
  <r>
    <x v="423"/>
    <x v="4"/>
    <x v="663"/>
    <n v="12"/>
    <x v="1"/>
    <n v="0"/>
    <n v="0"/>
    <n v="0"/>
    <n v="0"/>
    <n v="0"/>
    <n v="0"/>
    <m/>
    <m/>
    <m/>
    <m/>
    <m/>
    <m/>
  </r>
  <r>
    <x v="424"/>
    <x v="4"/>
    <x v="652"/>
    <n v="13"/>
    <x v="1"/>
    <n v="0"/>
    <n v="2"/>
    <n v="0"/>
    <n v="0"/>
    <n v="0"/>
    <n v="2"/>
    <m/>
    <m/>
    <s v="V"/>
    <s v="V"/>
    <m/>
    <m/>
  </r>
  <r>
    <x v="424"/>
    <x v="3"/>
    <x v="686"/>
    <n v="1"/>
    <x v="0"/>
    <n v="0"/>
    <n v="0"/>
    <n v="0"/>
    <n v="0"/>
    <n v="0"/>
    <n v="0"/>
    <s v="V"/>
    <m/>
    <m/>
    <m/>
    <m/>
    <m/>
  </r>
  <r>
    <x v="422"/>
    <x v="6"/>
    <x v="699"/>
    <n v="2"/>
    <x v="1"/>
    <n v="0"/>
    <n v="0"/>
    <n v="0"/>
    <n v="0"/>
    <n v="0"/>
    <n v="0"/>
    <m/>
    <m/>
    <m/>
    <m/>
    <m/>
    <m/>
  </r>
  <r>
    <x v="423"/>
    <x v="6"/>
    <x v="700"/>
    <n v="13"/>
    <x v="1"/>
    <n v="0"/>
    <n v="2"/>
    <n v="0"/>
    <n v="0"/>
    <n v="0"/>
    <n v="2"/>
    <m/>
    <m/>
    <s v="V"/>
    <s v="V"/>
    <m/>
    <m/>
  </r>
  <r>
    <x v="425"/>
    <x v="3"/>
    <x v="665"/>
    <n v="4"/>
    <x v="1"/>
    <n v="0"/>
    <n v="0"/>
    <n v="0"/>
    <n v="0"/>
    <n v="0"/>
    <n v="0"/>
    <m/>
    <m/>
    <m/>
    <m/>
    <m/>
    <m/>
  </r>
  <r>
    <x v="425"/>
    <x v="4"/>
    <x v="662"/>
    <n v="13"/>
    <x v="1"/>
    <n v="0"/>
    <n v="1"/>
    <n v="4"/>
    <n v="1"/>
    <n v="0"/>
    <n v="0"/>
    <s v="V"/>
    <m/>
    <s v="V"/>
    <s v="V"/>
    <m/>
    <m/>
  </r>
  <r>
    <x v="426"/>
    <x v="5"/>
    <x v="643"/>
    <n v="10"/>
    <x v="1"/>
    <n v="0"/>
    <n v="0"/>
    <n v="0"/>
    <n v="0"/>
    <n v="0"/>
    <n v="0"/>
    <m/>
    <m/>
    <m/>
    <m/>
    <m/>
    <m/>
  </r>
  <r>
    <x v="426"/>
    <x v="4"/>
    <x v="689"/>
    <n v="1"/>
    <x v="1"/>
    <n v="0"/>
    <n v="0"/>
    <n v="0"/>
    <n v="0"/>
    <n v="0"/>
    <n v="0"/>
    <m/>
    <m/>
    <m/>
    <m/>
    <m/>
    <m/>
  </r>
  <r>
    <x v="426"/>
    <x v="3"/>
    <x v="647"/>
    <n v="13"/>
    <x v="11"/>
    <n v="0"/>
    <n v="0"/>
    <n v="0"/>
    <n v="0"/>
    <n v="0"/>
    <n v="0"/>
    <m/>
    <m/>
    <m/>
    <m/>
    <m/>
    <m/>
  </r>
  <r>
    <x v="427"/>
    <x v="3"/>
    <x v="686"/>
    <n v="1"/>
    <x v="1"/>
    <n v="0"/>
    <n v="0"/>
    <n v="0"/>
    <n v="0"/>
    <n v="0"/>
    <n v="0"/>
    <m/>
    <m/>
    <m/>
    <m/>
    <m/>
    <m/>
  </r>
  <r>
    <x v="427"/>
    <x v="3"/>
    <x v="538"/>
    <n v="2"/>
    <x v="1"/>
    <n v="0"/>
    <n v="0"/>
    <n v="0"/>
    <n v="0"/>
    <n v="0"/>
    <n v="0"/>
    <m/>
    <m/>
    <m/>
    <m/>
    <m/>
    <m/>
  </r>
  <r>
    <x v="427"/>
    <x v="5"/>
    <x v="679"/>
    <n v="2"/>
    <x v="1"/>
    <n v="0"/>
    <n v="0"/>
    <n v="0"/>
    <n v="0"/>
    <n v="0"/>
    <n v="0"/>
    <m/>
    <m/>
    <m/>
    <m/>
    <m/>
    <m/>
  </r>
  <r>
    <x v="427"/>
    <x v="6"/>
    <x v="701"/>
    <n v="13"/>
    <x v="5"/>
    <n v="0"/>
    <n v="11"/>
    <n v="0"/>
    <n v="1"/>
    <n v="0"/>
    <n v="12"/>
    <s v="V"/>
    <m/>
    <s v="V"/>
    <s v="V"/>
    <m/>
    <m/>
  </r>
  <r>
    <x v="427"/>
    <x v="6"/>
    <x v="702"/>
    <n v="13"/>
    <x v="10"/>
    <n v="0"/>
    <n v="12"/>
    <n v="0"/>
    <n v="0"/>
    <n v="0"/>
    <n v="12"/>
    <m/>
    <m/>
    <s v="V"/>
    <s v="V"/>
    <m/>
    <m/>
  </r>
  <r>
    <x v="428"/>
    <x v="6"/>
    <x v="703"/>
    <n v="3"/>
    <x v="1"/>
    <n v="0"/>
    <n v="0"/>
    <n v="0"/>
    <n v="0"/>
    <n v="0"/>
    <n v="0"/>
    <m/>
    <m/>
    <m/>
    <m/>
    <m/>
    <m/>
  </r>
  <r>
    <x v="428"/>
    <x v="6"/>
    <x v="704"/>
    <n v="13"/>
    <x v="1"/>
    <n v="0"/>
    <n v="3"/>
    <n v="0"/>
    <n v="0"/>
    <n v="0"/>
    <n v="3"/>
    <m/>
    <m/>
    <s v="V"/>
    <s v="V"/>
    <m/>
    <m/>
  </r>
  <r>
    <x v="428"/>
    <x v="6"/>
    <x v="705"/>
    <n v="4"/>
    <x v="1"/>
    <n v="0"/>
    <n v="3"/>
    <n v="0"/>
    <n v="0"/>
    <n v="0"/>
    <n v="3"/>
    <s v="V"/>
    <s v="V"/>
    <s v="V"/>
    <s v="V"/>
    <m/>
    <m/>
  </r>
  <r>
    <x v="428"/>
    <x v="6"/>
    <x v="706"/>
    <n v="13"/>
    <x v="8"/>
    <n v="0"/>
    <n v="17"/>
    <n v="0"/>
    <n v="0"/>
    <n v="0"/>
    <n v="17"/>
    <s v="V"/>
    <s v="V"/>
    <s v="V"/>
    <s v="V"/>
    <m/>
    <m/>
  </r>
  <r>
    <x v="429"/>
    <x v="3"/>
    <x v="512"/>
    <n v="13"/>
    <x v="1"/>
    <n v="0"/>
    <n v="0"/>
    <n v="0"/>
    <n v="0"/>
    <n v="0"/>
    <n v="0"/>
    <m/>
    <m/>
    <m/>
    <m/>
    <m/>
    <m/>
  </r>
  <r>
    <x v="429"/>
    <x v="5"/>
    <x v="660"/>
    <n v="13"/>
    <x v="1"/>
    <n v="0"/>
    <n v="0"/>
    <n v="0"/>
    <n v="0"/>
    <n v="0"/>
    <n v="0"/>
    <m/>
    <m/>
    <m/>
    <m/>
    <m/>
    <m/>
  </r>
  <r>
    <x v="429"/>
    <x v="3"/>
    <x v="664"/>
    <n v="13"/>
    <x v="1"/>
    <n v="0"/>
    <n v="0"/>
    <n v="0"/>
    <n v="0"/>
    <n v="0"/>
    <n v="0"/>
    <m/>
    <m/>
    <m/>
    <m/>
    <m/>
    <m/>
  </r>
  <r>
    <x v="429"/>
    <x v="1"/>
    <x v="696"/>
    <n v="13"/>
    <x v="1"/>
    <n v="0"/>
    <n v="1"/>
    <n v="0"/>
    <n v="1"/>
    <n v="0"/>
    <n v="2"/>
    <s v="V"/>
    <m/>
    <s v="V"/>
    <s v="V"/>
    <m/>
    <m/>
  </r>
  <r>
    <x v="429"/>
    <x v="3"/>
    <x v="651"/>
    <n v="13"/>
    <x v="11"/>
    <n v="0"/>
    <n v="0"/>
    <n v="0"/>
    <n v="0"/>
    <n v="0"/>
    <n v="0"/>
    <m/>
    <m/>
    <m/>
    <m/>
    <m/>
    <m/>
  </r>
  <r>
    <x v="430"/>
    <x v="5"/>
    <x v="684"/>
    <n v="1"/>
    <x v="1"/>
    <n v="0"/>
    <n v="0"/>
    <n v="0"/>
    <n v="0"/>
    <n v="0"/>
    <n v="0"/>
    <m/>
    <m/>
    <m/>
    <m/>
    <m/>
    <m/>
  </r>
  <r>
    <x v="430"/>
    <x v="5"/>
    <x v="707"/>
    <n v="1"/>
    <x v="1"/>
    <n v="0"/>
    <n v="0"/>
    <n v="0"/>
    <n v="0"/>
    <n v="0"/>
    <n v="0"/>
    <m/>
    <m/>
    <m/>
    <m/>
    <m/>
    <m/>
  </r>
  <r>
    <x v="430"/>
    <x v="5"/>
    <x v="665"/>
    <n v="4"/>
    <x v="1"/>
    <n v="0"/>
    <n v="0"/>
    <n v="0"/>
    <n v="0"/>
    <n v="0"/>
    <n v="0"/>
    <m/>
    <m/>
    <m/>
    <m/>
    <m/>
    <m/>
  </r>
  <r>
    <x v="430"/>
    <x v="5"/>
    <x v="645"/>
    <n v="13"/>
    <x v="1"/>
    <n v="0"/>
    <n v="0"/>
    <n v="0"/>
    <n v="0"/>
    <n v="0"/>
    <n v="0"/>
    <m/>
    <m/>
    <m/>
    <m/>
    <m/>
    <m/>
  </r>
  <r>
    <x v="430"/>
    <x v="3"/>
    <x v="652"/>
    <n v="12"/>
    <x v="0"/>
    <n v="0"/>
    <n v="0"/>
    <n v="0"/>
    <n v="3"/>
    <n v="0"/>
    <n v="3"/>
    <s v="V"/>
    <m/>
    <m/>
    <m/>
    <m/>
    <m/>
  </r>
  <r>
    <x v="429"/>
    <x v="6"/>
    <x v="708"/>
    <n v="6"/>
    <x v="1"/>
    <n v="0"/>
    <n v="0"/>
    <n v="0"/>
    <n v="0"/>
    <n v="0"/>
    <n v="0"/>
    <m/>
    <m/>
    <m/>
    <m/>
    <m/>
    <m/>
  </r>
  <r>
    <x v="431"/>
    <x v="1"/>
    <x v="698"/>
    <n v="13"/>
    <x v="1"/>
    <n v="0"/>
    <n v="0"/>
    <n v="0"/>
    <n v="0"/>
    <n v="0"/>
    <n v="0"/>
    <m/>
    <m/>
    <m/>
    <m/>
    <m/>
    <m/>
  </r>
  <r>
    <x v="431"/>
    <x v="1"/>
    <x v="691"/>
    <n v="13"/>
    <x v="1"/>
    <n v="0"/>
    <n v="0"/>
    <n v="0"/>
    <n v="0"/>
    <n v="0"/>
    <n v="0"/>
    <m/>
    <m/>
    <m/>
    <m/>
    <m/>
    <m/>
  </r>
  <r>
    <x v="431"/>
    <x v="1"/>
    <x v="697"/>
    <n v="13"/>
    <x v="1"/>
    <n v="0"/>
    <n v="0"/>
    <n v="0"/>
    <n v="0"/>
    <n v="0"/>
    <n v="0"/>
    <m/>
    <m/>
    <m/>
    <m/>
    <m/>
    <m/>
  </r>
  <r>
    <x v="431"/>
    <x v="1"/>
    <x v="692"/>
    <n v="13"/>
    <x v="1"/>
    <n v="0"/>
    <n v="0"/>
    <n v="0"/>
    <n v="0"/>
    <n v="0"/>
    <n v="0"/>
    <m/>
    <m/>
    <m/>
    <m/>
    <m/>
    <m/>
  </r>
  <r>
    <x v="431"/>
    <x v="3"/>
    <x v="663"/>
    <n v="12"/>
    <x v="0"/>
    <n v="0"/>
    <n v="1"/>
    <n v="2"/>
    <n v="1"/>
    <n v="0"/>
    <n v="4"/>
    <s v="V"/>
    <m/>
    <s v="V"/>
    <s v="V"/>
    <m/>
    <m/>
  </r>
  <r>
    <x v="431"/>
    <x v="1"/>
    <x v="693"/>
    <n v="13"/>
    <x v="0"/>
    <n v="0"/>
    <n v="2"/>
    <n v="1"/>
    <n v="1"/>
    <n v="0"/>
    <n v="4"/>
    <s v="V"/>
    <m/>
    <s v="V"/>
    <s v="V"/>
    <m/>
    <m/>
  </r>
  <r>
    <x v="432"/>
    <x v="1"/>
    <x v="694"/>
    <n v="12"/>
    <x v="1"/>
    <n v="0"/>
    <n v="0"/>
    <n v="0"/>
    <n v="0"/>
    <n v="0"/>
    <n v="0"/>
    <m/>
    <m/>
    <m/>
    <m/>
    <m/>
    <m/>
  </r>
  <r>
    <x v="432"/>
    <x v="5"/>
    <x v="538"/>
    <n v="2"/>
    <x v="1"/>
    <n v="0"/>
    <n v="0"/>
    <n v="0"/>
    <n v="0"/>
    <n v="0"/>
    <n v="0"/>
    <m/>
    <m/>
    <m/>
    <m/>
    <m/>
    <m/>
  </r>
  <r>
    <x v="432"/>
    <x v="3"/>
    <x v="709"/>
    <n v="1"/>
    <x v="1"/>
    <n v="0"/>
    <n v="0"/>
    <n v="0"/>
    <n v="0"/>
    <n v="0"/>
    <n v="0"/>
    <m/>
    <m/>
    <m/>
    <m/>
    <m/>
    <m/>
  </r>
  <r>
    <x v="432"/>
    <x v="3"/>
    <x v="650"/>
    <n v="1"/>
    <x v="1"/>
    <n v="0"/>
    <n v="0"/>
    <n v="0"/>
    <n v="0"/>
    <n v="0"/>
    <n v="0"/>
    <m/>
    <m/>
    <m/>
    <m/>
    <m/>
    <m/>
  </r>
  <r>
    <x v="432"/>
    <x v="3"/>
    <x v="662"/>
    <n v="13"/>
    <x v="1"/>
    <n v="0"/>
    <n v="0"/>
    <n v="0"/>
    <n v="0"/>
    <n v="0"/>
    <n v="0"/>
    <m/>
    <m/>
    <m/>
    <m/>
    <m/>
    <m/>
  </r>
  <r>
    <x v="432"/>
    <x v="3"/>
    <x v="689"/>
    <n v="1"/>
    <x v="1"/>
    <n v="0"/>
    <n v="0"/>
    <n v="0"/>
    <n v="0"/>
    <n v="0"/>
    <n v="0"/>
    <m/>
    <m/>
    <m/>
    <m/>
    <m/>
    <m/>
  </r>
  <r>
    <x v="432"/>
    <x v="5"/>
    <x v="686"/>
    <n v="1"/>
    <x v="0"/>
    <n v="0"/>
    <n v="0"/>
    <n v="0"/>
    <n v="0"/>
    <n v="0"/>
    <n v="0"/>
    <m/>
    <m/>
    <m/>
    <m/>
    <m/>
    <m/>
  </r>
  <r>
    <x v="433"/>
    <x v="3"/>
    <x v="710"/>
    <n v="12"/>
    <x v="13"/>
    <n v="0"/>
    <n v="0"/>
    <n v="0"/>
    <n v="0"/>
    <n v="0"/>
    <n v="0"/>
    <m/>
    <m/>
    <m/>
    <m/>
    <m/>
    <m/>
  </r>
  <r>
    <x v="433"/>
    <x v="5"/>
    <x v="690"/>
    <n v="1"/>
    <x v="1"/>
    <n v="0"/>
    <n v="0"/>
    <n v="0"/>
    <n v="0"/>
    <n v="0"/>
    <n v="0"/>
    <m/>
    <m/>
    <m/>
    <m/>
    <m/>
    <m/>
  </r>
  <r>
    <x v="433"/>
    <x v="5"/>
    <x v="664"/>
    <n v="13"/>
    <x v="1"/>
    <n v="0"/>
    <n v="0"/>
    <n v="0"/>
    <n v="0"/>
    <n v="0"/>
    <n v="0"/>
    <m/>
    <m/>
    <m/>
    <m/>
    <m/>
    <m/>
  </r>
  <r>
    <x v="433"/>
    <x v="1"/>
    <x v="711"/>
    <n v="1"/>
    <x v="1"/>
    <n v="0"/>
    <n v="0"/>
    <n v="0"/>
    <n v="0"/>
    <n v="0"/>
    <n v="0"/>
    <m/>
    <m/>
    <m/>
    <m/>
    <m/>
    <m/>
  </r>
  <r>
    <x v="433"/>
    <x v="5"/>
    <x v="686"/>
    <n v="1"/>
    <x v="0"/>
    <n v="0"/>
    <n v="0"/>
    <n v="0"/>
    <n v="0"/>
    <n v="0"/>
    <n v="0"/>
    <m/>
    <m/>
    <m/>
    <m/>
    <m/>
    <m/>
  </r>
  <r>
    <x v="434"/>
    <x v="5"/>
    <x v="686"/>
    <n v="1"/>
    <x v="1"/>
    <n v="0"/>
    <n v="0"/>
    <n v="0"/>
    <n v="0"/>
    <n v="0"/>
    <n v="0"/>
    <m/>
    <m/>
    <m/>
    <m/>
    <m/>
    <m/>
  </r>
  <r>
    <x v="435"/>
    <x v="5"/>
    <x v="652"/>
    <n v="12"/>
    <x v="1"/>
    <n v="0"/>
    <n v="0"/>
    <n v="0"/>
    <n v="0"/>
    <n v="0"/>
    <n v="0"/>
    <m/>
    <m/>
    <m/>
    <m/>
    <m/>
    <m/>
  </r>
  <r>
    <x v="435"/>
    <x v="6"/>
    <x v="712"/>
    <n v="3"/>
    <x v="1"/>
    <n v="0"/>
    <n v="0"/>
    <n v="0"/>
    <n v="0"/>
    <n v="0"/>
    <n v="0"/>
    <m/>
    <m/>
    <m/>
    <m/>
    <m/>
    <m/>
  </r>
  <r>
    <x v="436"/>
    <x v="3"/>
    <x v="660"/>
    <n v="13"/>
    <x v="1"/>
    <n v="0"/>
    <n v="0"/>
    <n v="0"/>
    <n v="0"/>
    <n v="0"/>
    <n v="0"/>
    <m/>
    <m/>
    <m/>
    <m/>
    <m/>
    <m/>
  </r>
  <r>
    <x v="436"/>
    <x v="2"/>
    <x v="691"/>
    <n v="13"/>
    <x v="1"/>
    <n v="0"/>
    <n v="0"/>
    <n v="0"/>
    <n v="0"/>
    <n v="0"/>
    <n v="0"/>
    <m/>
    <m/>
    <m/>
    <m/>
    <m/>
    <m/>
  </r>
  <r>
    <x v="436"/>
    <x v="5"/>
    <x v="663"/>
    <n v="13"/>
    <x v="1"/>
    <n v="0"/>
    <n v="0"/>
    <n v="0"/>
    <n v="0"/>
    <n v="0"/>
    <n v="0"/>
    <m/>
    <m/>
    <m/>
    <m/>
    <m/>
    <m/>
  </r>
  <r>
    <x v="436"/>
    <x v="5"/>
    <x v="651"/>
    <n v="13"/>
    <x v="1"/>
    <n v="0"/>
    <n v="0"/>
    <n v="0"/>
    <n v="0"/>
    <n v="0"/>
    <n v="0"/>
    <m/>
    <m/>
    <m/>
    <m/>
    <m/>
    <m/>
  </r>
  <r>
    <x v="436"/>
    <x v="2"/>
    <x v="694"/>
    <n v="12"/>
    <x v="1"/>
    <n v="0"/>
    <n v="0"/>
    <n v="0"/>
    <n v="0"/>
    <n v="0"/>
    <n v="0"/>
    <m/>
    <m/>
    <m/>
    <m/>
    <m/>
    <m/>
  </r>
  <r>
    <x v="436"/>
    <x v="2"/>
    <x v="696"/>
    <n v="13"/>
    <x v="1"/>
    <n v="0"/>
    <n v="0"/>
    <n v="0"/>
    <n v="0"/>
    <n v="0"/>
    <n v="0"/>
    <m/>
    <m/>
    <m/>
    <m/>
    <m/>
    <m/>
  </r>
  <r>
    <x v="436"/>
    <x v="2"/>
    <x v="697"/>
    <n v="13"/>
    <x v="1"/>
    <n v="0"/>
    <n v="0"/>
    <n v="0"/>
    <n v="0"/>
    <n v="0"/>
    <n v="0"/>
    <m/>
    <m/>
    <m/>
    <m/>
    <m/>
    <m/>
  </r>
  <r>
    <x v="436"/>
    <x v="6"/>
    <x v="713"/>
    <n v="13"/>
    <x v="1"/>
    <n v="0"/>
    <n v="4"/>
    <n v="0"/>
    <n v="0"/>
    <n v="0"/>
    <n v="4"/>
    <m/>
    <m/>
    <s v="V"/>
    <s v="V"/>
    <m/>
    <m/>
  </r>
  <r>
    <x v="436"/>
    <x v="6"/>
    <x v="714"/>
    <n v="13"/>
    <x v="1"/>
    <n v="0"/>
    <n v="7"/>
    <n v="0"/>
    <n v="0"/>
    <n v="0"/>
    <n v="7"/>
    <s v="V"/>
    <s v="V"/>
    <s v="V"/>
    <m/>
    <m/>
    <m/>
  </r>
  <r>
    <x v="436"/>
    <x v="6"/>
    <x v="715"/>
    <n v="13"/>
    <x v="12"/>
    <n v="0"/>
    <n v="45"/>
    <n v="0"/>
    <n v="0"/>
    <n v="0"/>
    <n v="45"/>
    <m/>
    <m/>
    <s v="V"/>
    <s v="V"/>
    <m/>
    <m/>
  </r>
  <r>
    <x v="437"/>
    <x v="2"/>
    <x v="698"/>
    <n v="13"/>
    <x v="1"/>
    <n v="0"/>
    <n v="0"/>
    <n v="0"/>
    <n v="0"/>
    <n v="0"/>
    <n v="0"/>
    <m/>
    <m/>
    <m/>
    <m/>
    <m/>
    <m/>
  </r>
  <r>
    <x v="437"/>
    <x v="2"/>
    <x v="693"/>
    <n v="12"/>
    <x v="1"/>
    <n v="0"/>
    <n v="0"/>
    <n v="0"/>
    <n v="0"/>
    <n v="0"/>
    <n v="0"/>
    <m/>
    <m/>
    <m/>
    <m/>
    <m/>
    <m/>
  </r>
  <r>
    <x v="437"/>
    <x v="2"/>
    <x v="662"/>
    <n v="13"/>
    <x v="1"/>
    <n v="0"/>
    <n v="0"/>
    <n v="0"/>
    <n v="0"/>
    <n v="0"/>
    <n v="0"/>
    <m/>
    <m/>
    <m/>
    <m/>
    <m/>
    <m/>
  </r>
  <r>
    <x v="437"/>
    <x v="5"/>
    <x v="650"/>
    <n v="1"/>
    <x v="1"/>
    <n v="0"/>
    <n v="0"/>
    <n v="0"/>
    <n v="0"/>
    <n v="0"/>
    <n v="0"/>
    <m/>
    <m/>
    <m/>
    <m/>
    <m/>
    <m/>
  </r>
  <r>
    <x v="437"/>
    <x v="5"/>
    <x v="647"/>
    <n v="13"/>
    <x v="1"/>
    <n v="0"/>
    <n v="0"/>
    <n v="0"/>
    <n v="0"/>
    <n v="0"/>
    <n v="0"/>
    <m/>
    <m/>
    <m/>
    <m/>
    <m/>
    <m/>
  </r>
  <r>
    <x v="438"/>
    <x v="5"/>
    <x v="709"/>
    <n v="1"/>
    <x v="1"/>
    <n v="0"/>
    <n v="0"/>
    <n v="0"/>
    <n v="0"/>
    <n v="0"/>
    <n v="0"/>
    <m/>
    <m/>
    <m/>
    <m/>
    <m/>
    <m/>
  </r>
  <r>
    <x v="438"/>
    <x v="6"/>
    <x v="716"/>
    <n v="11"/>
    <x v="1"/>
    <n v="0"/>
    <n v="1"/>
    <n v="0"/>
    <n v="0"/>
    <n v="0"/>
    <n v="0"/>
    <s v="V"/>
    <s v="V"/>
    <m/>
    <m/>
    <m/>
    <m/>
  </r>
  <r>
    <x v="439"/>
    <x v="2"/>
    <x v="692"/>
    <n v="13"/>
    <x v="1"/>
    <n v="0"/>
    <n v="0"/>
    <n v="0"/>
    <n v="0"/>
    <n v="0"/>
    <n v="0"/>
    <m/>
    <m/>
    <m/>
    <m/>
    <m/>
    <m/>
  </r>
  <r>
    <x v="439"/>
    <x v="4"/>
    <x v="210"/>
    <n v="7"/>
    <x v="1"/>
    <n v="0"/>
    <n v="0"/>
    <n v="1"/>
    <n v="0"/>
    <n v="0"/>
    <n v="1"/>
    <s v="V"/>
    <m/>
    <m/>
    <m/>
    <m/>
    <m/>
  </r>
  <r>
    <x v="440"/>
    <x v="3"/>
    <x v="710"/>
    <n v="11"/>
    <x v="1"/>
    <n v="0"/>
    <n v="0"/>
    <n v="0"/>
    <n v="0"/>
    <n v="0"/>
    <n v="0"/>
    <m/>
    <m/>
    <m/>
    <m/>
    <m/>
    <m/>
  </r>
  <r>
    <x v="441"/>
    <x v="5"/>
    <x v="537"/>
    <n v="12"/>
    <x v="1"/>
    <n v="0"/>
    <n v="0"/>
    <n v="0"/>
    <n v="0"/>
    <n v="0"/>
    <n v="0"/>
    <m/>
    <m/>
    <m/>
    <m/>
    <m/>
    <m/>
  </r>
  <r>
    <x v="439"/>
    <x v="6"/>
    <x v="717"/>
    <n v="13"/>
    <x v="1"/>
    <n v="0"/>
    <n v="5"/>
    <n v="0"/>
    <n v="0"/>
    <n v="0"/>
    <n v="5"/>
    <s v="V"/>
    <s v="V"/>
    <s v="V"/>
    <s v="V"/>
    <m/>
    <m/>
  </r>
  <r>
    <x v="439"/>
    <x v="6"/>
    <x v="718"/>
    <n v="5"/>
    <x v="1"/>
    <n v="0"/>
    <n v="1"/>
    <n v="0"/>
    <n v="0"/>
    <n v="0"/>
    <n v="1"/>
    <m/>
    <m/>
    <s v="V"/>
    <s v="V"/>
    <m/>
    <m/>
  </r>
  <r>
    <x v="439"/>
    <x v="6"/>
    <x v="719"/>
    <n v="5"/>
    <x v="1"/>
    <n v="0"/>
    <n v="2"/>
    <n v="0"/>
    <n v="0"/>
    <n v="0"/>
    <n v="2"/>
    <m/>
    <m/>
    <m/>
    <m/>
    <m/>
    <m/>
  </r>
  <r>
    <x v="439"/>
    <x v="6"/>
    <x v="720"/>
    <n v="1"/>
    <x v="1"/>
    <n v="0"/>
    <n v="0"/>
    <n v="0"/>
    <n v="0"/>
    <n v="0"/>
    <n v="0"/>
    <m/>
    <m/>
    <m/>
    <m/>
    <m/>
    <m/>
  </r>
  <r>
    <x v="439"/>
    <x v="6"/>
    <x v="721"/>
    <n v="1"/>
    <x v="1"/>
    <n v="0"/>
    <n v="0"/>
    <n v="0"/>
    <n v="0"/>
    <n v="0"/>
    <n v="0"/>
    <m/>
    <m/>
    <m/>
    <m/>
    <m/>
    <m/>
  </r>
  <r>
    <x v="439"/>
    <x v="6"/>
    <x v="722"/>
    <n v="1"/>
    <x v="0"/>
    <n v="0"/>
    <n v="2"/>
    <n v="0"/>
    <n v="0"/>
    <n v="0"/>
    <n v="2"/>
    <m/>
    <m/>
    <s v="V"/>
    <s v="V"/>
    <m/>
    <m/>
  </r>
  <r>
    <x v="442"/>
    <x v="6"/>
    <x v="722"/>
    <n v="1"/>
    <x v="1"/>
    <n v="0"/>
    <n v="0"/>
    <n v="0"/>
    <n v="0"/>
    <n v="0"/>
    <n v="0"/>
    <m/>
    <m/>
    <m/>
    <m/>
    <m/>
    <m/>
  </r>
  <r>
    <x v="443"/>
    <x v="0"/>
    <x v="723"/>
    <n v="13"/>
    <x v="10"/>
    <n v="0"/>
    <n v="0"/>
    <n v="0"/>
    <n v="0"/>
    <n v="0"/>
    <n v="0"/>
    <s v="V"/>
    <m/>
    <m/>
    <m/>
    <m/>
    <m/>
  </r>
  <r>
    <x v="443"/>
    <x v="0"/>
    <x v="724"/>
    <n v="13"/>
    <x v="5"/>
    <n v="0"/>
    <n v="0"/>
    <n v="0"/>
    <n v="0"/>
    <n v="0"/>
    <n v="0"/>
    <s v="V"/>
    <m/>
    <m/>
    <m/>
    <m/>
    <m/>
  </r>
  <r>
    <x v="443"/>
    <x v="0"/>
    <x v="725"/>
    <n v="13"/>
    <x v="1"/>
    <n v="0"/>
    <n v="0"/>
    <n v="0"/>
    <n v="0"/>
    <n v="0"/>
    <n v="0"/>
    <m/>
    <m/>
    <m/>
    <m/>
    <m/>
    <m/>
  </r>
  <r>
    <x v="444"/>
    <x v="0"/>
    <x v="726"/>
    <n v="13"/>
    <x v="1"/>
    <n v="0"/>
    <n v="0"/>
    <n v="0"/>
    <n v="0"/>
    <n v="0"/>
    <n v="0"/>
    <m/>
    <m/>
    <m/>
    <m/>
    <m/>
    <m/>
  </r>
  <r>
    <x v="444"/>
    <x v="4"/>
    <x v="696"/>
    <n v="13"/>
    <x v="1"/>
    <n v="0"/>
    <n v="0"/>
    <n v="0"/>
    <n v="0"/>
    <n v="0"/>
    <n v="0"/>
    <m/>
    <m/>
    <m/>
    <m/>
    <m/>
    <m/>
  </r>
  <r>
    <x v="445"/>
    <x v="0"/>
    <x v="727"/>
    <n v="3"/>
    <x v="5"/>
    <n v="0"/>
    <n v="0"/>
    <n v="0"/>
    <n v="0"/>
    <n v="0"/>
    <n v="0"/>
    <s v="V"/>
    <m/>
    <m/>
    <m/>
    <m/>
    <m/>
  </r>
  <r>
    <x v="445"/>
    <x v="0"/>
    <x v="728"/>
    <n v="13"/>
    <x v="8"/>
    <n v="0"/>
    <n v="0"/>
    <n v="0"/>
    <n v="0"/>
    <n v="0"/>
    <n v="0"/>
    <s v="V"/>
    <m/>
    <m/>
    <m/>
    <m/>
    <m/>
  </r>
  <r>
    <x v="445"/>
    <x v="0"/>
    <x v="729"/>
    <n v="4"/>
    <x v="1"/>
    <n v="0"/>
    <n v="0"/>
    <n v="0"/>
    <n v="0"/>
    <n v="0"/>
    <n v="0"/>
    <s v="V"/>
    <m/>
    <m/>
    <m/>
    <m/>
    <m/>
  </r>
  <r>
    <x v="445"/>
    <x v="0"/>
    <x v="730"/>
    <n v="13"/>
    <x v="1"/>
    <n v="0"/>
    <n v="0"/>
    <n v="0"/>
    <n v="0"/>
    <n v="0"/>
    <n v="0"/>
    <s v="V"/>
    <m/>
    <m/>
    <m/>
    <m/>
    <m/>
  </r>
  <r>
    <x v="446"/>
    <x v="5"/>
    <x v="710"/>
    <n v="11"/>
    <x v="0"/>
    <n v="0"/>
    <n v="0"/>
    <n v="0"/>
    <n v="0"/>
    <n v="0"/>
    <n v="0"/>
    <s v="V"/>
    <m/>
    <m/>
    <m/>
    <m/>
    <m/>
  </r>
  <r>
    <x v="446"/>
    <x v="3"/>
    <x v="731"/>
    <n v="1"/>
    <x v="1"/>
    <n v="0"/>
    <n v="0"/>
    <n v="0"/>
    <n v="0"/>
    <n v="0"/>
    <n v="0"/>
    <s v="V"/>
    <m/>
    <m/>
    <m/>
    <m/>
    <m/>
  </r>
  <r>
    <x v="446"/>
    <x v="3"/>
    <x v="542"/>
    <n v="8"/>
    <x v="1"/>
    <n v="0"/>
    <n v="0"/>
    <n v="0"/>
    <n v="0"/>
    <n v="0"/>
    <n v="0"/>
    <s v="V"/>
    <m/>
    <m/>
    <m/>
    <m/>
    <m/>
  </r>
  <r>
    <x v="446"/>
    <x v="4"/>
    <x v="697"/>
    <n v="13"/>
    <x v="1"/>
    <n v="0"/>
    <n v="1"/>
    <n v="0"/>
    <n v="0"/>
    <n v="0"/>
    <n v="1"/>
    <m/>
    <m/>
    <s v="V"/>
    <s v="V"/>
    <m/>
    <m/>
  </r>
  <r>
    <x v="446"/>
    <x v="4"/>
    <x v="698"/>
    <n v="13"/>
    <x v="1"/>
    <n v="0"/>
    <n v="0"/>
    <n v="0"/>
    <n v="0"/>
    <n v="0"/>
    <n v="0"/>
    <m/>
    <m/>
    <m/>
    <m/>
    <m/>
    <m/>
  </r>
  <r>
    <x v="446"/>
    <x v="4"/>
    <x v="691"/>
    <n v="13"/>
    <x v="0"/>
    <n v="0"/>
    <n v="0"/>
    <n v="2"/>
    <n v="2"/>
    <n v="0"/>
    <n v="4"/>
    <s v="V"/>
    <m/>
    <m/>
    <m/>
    <m/>
    <m/>
  </r>
  <r>
    <x v="446"/>
    <x v="4"/>
    <x v="693"/>
    <n v="12"/>
    <x v="1"/>
    <n v="0"/>
    <n v="2"/>
    <n v="0"/>
    <n v="0"/>
    <n v="0"/>
    <n v="2"/>
    <s v="V"/>
    <m/>
    <m/>
    <m/>
    <m/>
    <m/>
  </r>
  <r>
    <x v="446"/>
    <x v="6"/>
    <x v="732"/>
    <n v="13"/>
    <x v="11"/>
    <n v="0"/>
    <n v="0"/>
    <n v="0"/>
    <n v="0"/>
    <n v="0"/>
    <n v="0"/>
    <m/>
    <m/>
    <m/>
    <m/>
    <m/>
    <m/>
  </r>
  <r>
    <x v="446"/>
    <x v="6"/>
    <x v="733"/>
    <n v="12"/>
    <x v="13"/>
    <n v="0"/>
    <n v="0"/>
    <n v="0"/>
    <n v="0"/>
    <n v="0"/>
    <n v="0"/>
    <m/>
    <m/>
    <m/>
    <m/>
    <m/>
    <m/>
  </r>
  <r>
    <x v="447"/>
    <x v="0"/>
    <x v="734"/>
    <n v="13"/>
    <x v="1"/>
    <n v="0"/>
    <n v="0"/>
    <n v="0"/>
    <n v="0"/>
    <n v="0"/>
    <n v="0"/>
    <m/>
    <m/>
    <m/>
    <m/>
    <m/>
    <m/>
  </r>
  <r>
    <x v="448"/>
    <x v="0"/>
    <x v="735"/>
    <n v="13"/>
    <x v="0"/>
    <n v="0"/>
    <n v="0"/>
    <n v="1"/>
    <n v="1"/>
    <n v="0"/>
    <n v="2"/>
    <s v="V"/>
    <m/>
    <m/>
    <m/>
    <m/>
    <m/>
  </r>
  <r>
    <x v="448"/>
    <x v="6"/>
    <x v="732"/>
    <n v="13"/>
    <x v="11"/>
    <n v="0"/>
    <n v="0"/>
    <n v="0"/>
    <n v="0"/>
    <n v="0"/>
    <n v="0"/>
    <m/>
    <m/>
    <m/>
    <m/>
    <m/>
    <m/>
  </r>
  <r>
    <x v="448"/>
    <x v="6"/>
    <x v="733"/>
    <n v="12"/>
    <x v="4"/>
    <n v="0"/>
    <n v="8"/>
    <n v="0"/>
    <n v="0"/>
    <n v="0"/>
    <n v="8"/>
    <s v="V"/>
    <s v="V"/>
    <s v="V"/>
    <s v="V"/>
    <m/>
    <m/>
  </r>
  <r>
    <x v="449"/>
    <x v="6"/>
    <x v="736"/>
    <n v="1"/>
    <x v="1"/>
    <n v="0"/>
    <n v="0"/>
    <n v="0"/>
    <n v="0"/>
    <n v="0"/>
    <n v="0"/>
    <m/>
    <m/>
    <m/>
    <m/>
    <m/>
    <m/>
  </r>
  <r>
    <x v="450"/>
    <x v="4"/>
    <x v="694"/>
    <n v="12"/>
    <x v="1"/>
    <n v="0"/>
    <n v="0"/>
    <n v="0"/>
    <n v="0"/>
    <n v="0"/>
    <n v="0"/>
    <m/>
    <m/>
    <m/>
    <m/>
    <m/>
    <m/>
  </r>
  <r>
    <x v="450"/>
    <x v="6"/>
    <x v="732"/>
    <n v="13"/>
    <x v="1"/>
    <n v="0"/>
    <n v="2"/>
    <n v="0"/>
    <n v="0"/>
    <n v="0"/>
    <n v="2"/>
    <s v="V"/>
    <s v="V"/>
    <m/>
    <m/>
    <m/>
    <m/>
  </r>
  <r>
    <x v="450"/>
    <x v="6"/>
    <x v="737"/>
    <n v="11"/>
    <x v="5"/>
    <n v="0"/>
    <n v="10"/>
    <n v="0"/>
    <n v="0"/>
    <n v="0"/>
    <n v="10"/>
    <s v="V"/>
    <s v="V"/>
    <s v="V"/>
    <s v="V"/>
    <m/>
    <m/>
  </r>
  <r>
    <x v="451"/>
    <x v="2"/>
    <x v="711"/>
    <n v="1"/>
    <x v="1"/>
    <n v="0"/>
    <n v="0"/>
    <n v="0"/>
    <n v="0"/>
    <n v="0"/>
    <n v="0"/>
    <m/>
    <m/>
    <m/>
    <m/>
    <m/>
    <m/>
  </r>
  <r>
    <x v="451"/>
    <x v="1"/>
    <x v="738"/>
    <n v="1"/>
    <x v="1"/>
    <n v="0"/>
    <n v="0"/>
    <n v="0"/>
    <n v="0"/>
    <n v="0"/>
    <n v="0"/>
    <m/>
    <m/>
    <m/>
    <m/>
    <m/>
    <m/>
  </r>
  <r>
    <x v="452"/>
    <x v="4"/>
    <x v="692"/>
    <n v="13"/>
    <x v="1"/>
    <n v="0"/>
    <n v="0"/>
    <n v="0"/>
    <n v="1"/>
    <n v="0"/>
    <n v="1"/>
    <s v="V"/>
    <m/>
    <m/>
    <m/>
    <m/>
    <m/>
  </r>
  <r>
    <x v="452"/>
    <x v="1"/>
    <x v="723"/>
    <n v="9"/>
    <x v="1"/>
    <n v="0"/>
    <n v="0"/>
    <n v="0"/>
    <n v="1"/>
    <n v="0"/>
    <n v="1"/>
    <s v="V"/>
    <m/>
    <m/>
    <m/>
    <m/>
    <m/>
  </r>
  <r>
    <x v="451"/>
    <x v="6"/>
    <x v="739"/>
    <n v="2"/>
    <x v="1"/>
    <n v="0"/>
    <n v="2"/>
    <n v="0"/>
    <n v="0"/>
    <n v="0"/>
    <n v="2"/>
    <m/>
    <m/>
    <s v="V"/>
    <s v="V"/>
    <m/>
    <m/>
  </r>
  <r>
    <x v="451"/>
    <x v="6"/>
    <x v="737"/>
    <n v="11"/>
    <x v="5"/>
    <n v="0"/>
    <n v="10"/>
    <n v="0"/>
    <n v="0"/>
    <n v="0"/>
    <n v="10"/>
    <s v="V"/>
    <s v="V"/>
    <s v="V"/>
    <s v="V"/>
    <m/>
    <m/>
  </r>
  <r>
    <x v="451"/>
    <x v="6"/>
    <x v="740"/>
    <n v="13"/>
    <x v="3"/>
    <n v="0"/>
    <n v="13"/>
    <n v="0"/>
    <n v="0"/>
    <n v="0"/>
    <n v="13"/>
    <s v="V"/>
    <s v="V"/>
    <s v="V"/>
    <s v="V"/>
    <m/>
    <m/>
  </r>
  <r>
    <x v="451"/>
    <x v="6"/>
    <x v="741"/>
    <n v="4"/>
    <x v="10"/>
    <n v="0"/>
    <n v="0"/>
    <n v="0"/>
    <n v="0"/>
    <n v="0"/>
    <n v="0"/>
    <m/>
    <m/>
    <m/>
    <m/>
    <m/>
    <m/>
  </r>
  <r>
    <x v="453"/>
    <x v="6"/>
    <x v="742"/>
    <n v="3"/>
    <x v="1"/>
    <n v="0"/>
    <n v="0"/>
    <n v="0"/>
    <n v="0"/>
    <n v="0"/>
    <n v="0"/>
    <m/>
    <m/>
    <m/>
    <m/>
    <m/>
    <m/>
  </r>
  <r>
    <x v="452"/>
    <x v="6"/>
    <x v="743"/>
    <n v="1"/>
    <x v="1"/>
    <n v="0"/>
    <n v="0"/>
    <n v="0"/>
    <n v="0"/>
    <n v="0"/>
    <n v="0"/>
    <m/>
    <m/>
    <m/>
    <m/>
    <m/>
    <m/>
  </r>
  <r>
    <x v="452"/>
    <x v="6"/>
    <x v="741"/>
    <n v="4"/>
    <x v="1"/>
    <n v="0"/>
    <n v="0"/>
    <n v="0"/>
    <n v="0"/>
    <n v="0"/>
    <n v="0"/>
    <m/>
    <m/>
    <m/>
    <m/>
    <m/>
    <m/>
  </r>
  <r>
    <x v="454"/>
    <x v="1"/>
    <x v="724"/>
    <n v="10"/>
    <x v="1"/>
    <n v="0"/>
    <n v="0"/>
    <n v="0"/>
    <n v="0"/>
    <n v="0"/>
    <n v="0"/>
    <m/>
    <m/>
    <m/>
    <m/>
    <m/>
    <m/>
  </r>
  <r>
    <x v="454"/>
    <x v="1"/>
    <x v="725"/>
    <n v="13"/>
    <x v="1"/>
    <n v="0"/>
    <n v="0"/>
    <n v="0"/>
    <n v="0"/>
    <n v="0"/>
    <n v="0"/>
    <m/>
    <m/>
    <m/>
    <m/>
    <m/>
    <m/>
  </r>
  <r>
    <x v="454"/>
    <x v="6"/>
    <x v="744"/>
    <n v="13"/>
    <x v="1"/>
    <n v="0"/>
    <n v="6"/>
    <n v="0"/>
    <n v="0"/>
    <n v="0"/>
    <n v="6"/>
    <s v="V"/>
    <s v="V"/>
    <s v="V"/>
    <s v="V"/>
    <m/>
    <m/>
  </r>
  <r>
    <x v="455"/>
    <x v="4"/>
    <x v="745"/>
    <n v="1"/>
    <x v="1"/>
    <n v="0"/>
    <n v="0"/>
    <n v="0"/>
    <n v="0"/>
    <n v="0"/>
    <n v="0"/>
    <m/>
    <m/>
    <m/>
    <m/>
    <m/>
    <m/>
  </r>
  <r>
    <x v="456"/>
    <x v="1"/>
    <x v="726"/>
    <n v="13"/>
    <x v="1"/>
    <n v="0"/>
    <n v="0"/>
    <n v="0"/>
    <n v="0"/>
    <n v="0"/>
    <n v="0"/>
    <m/>
    <m/>
    <m/>
    <m/>
    <m/>
    <m/>
  </r>
  <r>
    <x v="456"/>
    <x v="1"/>
    <x v="730"/>
    <n v="13"/>
    <x v="1"/>
    <n v="0"/>
    <n v="0"/>
    <n v="0"/>
    <n v="0"/>
    <n v="0"/>
    <n v="0"/>
    <m/>
    <m/>
    <m/>
    <m/>
    <m/>
    <m/>
  </r>
  <r>
    <x v="456"/>
    <x v="1"/>
    <x v="728"/>
    <n v="7"/>
    <x v="1"/>
    <n v="0"/>
    <n v="0"/>
    <n v="0"/>
    <n v="0"/>
    <n v="0"/>
    <n v="0"/>
    <m/>
    <m/>
    <m/>
    <m/>
    <m/>
    <m/>
  </r>
  <r>
    <x v="456"/>
    <x v="1"/>
    <x v="735"/>
    <n v="12"/>
    <x v="1"/>
    <n v="0"/>
    <n v="0"/>
    <n v="0"/>
    <n v="0"/>
    <n v="0"/>
    <n v="0"/>
    <m/>
    <m/>
    <m/>
    <m/>
    <m/>
    <m/>
  </r>
  <r>
    <x v="456"/>
    <x v="0"/>
    <x v="746"/>
    <n v="13"/>
    <x v="1"/>
    <n v="0"/>
    <n v="0"/>
    <n v="0"/>
    <n v="0"/>
    <n v="0"/>
    <n v="0"/>
    <m/>
    <m/>
    <m/>
    <m/>
    <m/>
    <m/>
  </r>
  <r>
    <x v="456"/>
    <x v="0"/>
    <x v="747"/>
    <n v="13"/>
    <x v="1"/>
    <n v="0"/>
    <n v="0"/>
    <n v="0"/>
    <n v="0"/>
    <n v="0"/>
    <n v="0"/>
    <m/>
    <m/>
    <m/>
    <m/>
    <m/>
    <m/>
  </r>
  <r>
    <x v="457"/>
    <x v="0"/>
    <x v="748"/>
    <n v="13"/>
    <x v="1"/>
    <n v="0"/>
    <n v="0"/>
    <n v="0"/>
    <n v="0"/>
    <n v="0"/>
    <n v="0"/>
    <m/>
    <m/>
    <m/>
    <m/>
    <m/>
    <m/>
  </r>
  <r>
    <x v="457"/>
    <x v="2"/>
    <x v="711"/>
    <n v="1"/>
    <x v="1"/>
    <n v="0"/>
    <n v="0"/>
    <n v="0"/>
    <n v="0"/>
    <n v="0"/>
    <n v="0"/>
    <m/>
    <m/>
    <m/>
    <m/>
    <m/>
    <m/>
  </r>
  <r>
    <x v="458"/>
    <x v="1"/>
    <x v="729"/>
    <n v="4"/>
    <x v="1"/>
    <n v="0"/>
    <n v="2"/>
    <n v="0"/>
    <n v="0"/>
    <n v="0"/>
    <n v="2"/>
    <m/>
    <m/>
    <s v="V"/>
    <s v="V"/>
    <m/>
    <m/>
  </r>
  <r>
    <x v="458"/>
    <x v="1"/>
    <x v="749"/>
    <n v="11"/>
    <x v="12"/>
    <n v="0"/>
    <n v="0"/>
    <n v="0"/>
    <n v="0"/>
    <n v="0"/>
    <n v="0"/>
    <m/>
    <m/>
    <m/>
    <m/>
    <m/>
    <m/>
  </r>
  <r>
    <x v="458"/>
    <x v="6"/>
    <x v="750"/>
    <n v="4"/>
    <x v="1"/>
    <n v="0"/>
    <n v="0"/>
    <n v="0"/>
    <n v="0"/>
    <n v="0"/>
    <n v="0"/>
    <m/>
    <m/>
    <m/>
    <m/>
    <m/>
    <m/>
  </r>
  <r>
    <x v="458"/>
    <x v="6"/>
    <x v="751"/>
    <n v="13"/>
    <x v="1"/>
    <n v="0"/>
    <n v="5"/>
    <n v="0"/>
    <n v="0"/>
    <n v="0"/>
    <n v="5"/>
    <s v="V"/>
    <s v="V"/>
    <s v="V"/>
    <s v="V"/>
    <m/>
    <m/>
  </r>
  <r>
    <x v="458"/>
    <x v="6"/>
    <x v="752"/>
    <n v="13"/>
    <x v="2"/>
    <n v="0"/>
    <n v="17"/>
    <n v="0"/>
    <n v="0"/>
    <n v="0"/>
    <n v="17"/>
    <s v="V"/>
    <s v="V"/>
    <s v="V"/>
    <s v="V"/>
    <m/>
    <m/>
  </r>
  <r>
    <x v="458"/>
    <x v="6"/>
    <x v="753"/>
    <n v="13"/>
    <x v="1"/>
    <n v="0"/>
    <n v="4"/>
    <n v="0"/>
    <n v="0"/>
    <n v="0"/>
    <n v="4"/>
    <m/>
    <m/>
    <s v="V"/>
    <s v="V"/>
    <m/>
    <m/>
  </r>
  <r>
    <x v="459"/>
    <x v="3"/>
    <x v="692"/>
    <n v="13"/>
    <x v="1"/>
    <n v="0"/>
    <n v="0"/>
    <n v="0"/>
    <n v="0"/>
    <n v="0"/>
    <n v="0"/>
    <m/>
    <m/>
    <m/>
    <m/>
    <m/>
    <m/>
  </r>
  <r>
    <x v="459"/>
    <x v="3"/>
    <x v="210"/>
    <n v="7"/>
    <x v="1"/>
    <n v="0"/>
    <n v="0"/>
    <n v="0"/>
    <n v="0"/>
    <n v="0"/>
    <n v="0"/>
    <m/>
    <m/>
    <m/>
    <m/>
    <m/>
    <m/>
  </r>
  <r>
    <x v="459"/>
    <x v="1"/>
    <x v="749"/>
    <n v="11"/>
    <x v="12"/>
    <n v="0"/>
    <n v="0"/>
    <n v="0"/>
    <n v="0"/>
    <n v="0"/>
    <n v="0"/>
    <m/>
    <m/>
    <m/>
    <m/>
    <m/>
    <m/>
  </r>
  <r>
    <x v="459"/>
    <x v="0"/>
    <x v="754"/>
    <n v="13"/>
    <x v="11"/>
    <n v="0"/>
    <n v="0"/>
    <n v="0"/>
    <n v="0"/>
    <n v="0"/>
    <n v="0"/>
    <m/>
    <m/>
    <m/>
    <m/>
    <m/>
    <m/>
  </r>
  <r>
    <x v="459"/>
    <x v="3"/>
    <x v="693"/>
    <n v="12"/>
    <x v="13"/>
    <n v="0"/>
    <n v="0"/>
    <n v="0"/>
    <n v="0"/>
    <n v="0"/>
    <n v="0"/>
    <m/>
    <m/>
    <m/>
    <m/>
    <m/>
    <m/>
  </r>
  <r>
    <x v="459"/>
    <x v="6"/>
    <x v="755"/>
    <n v="13"/>
    <x v="0"/>
    <n v="0"/>
    <n v="8"/>
    <n v="0"/>
    <n v="0"/>
    <n v="0"/>
    <n v="8"/>
    <s v="V"/>
    <s v="V"/>
    <s v="V"/>
    <s v="V"/>
    <m/>
    <m/>
  </r>
  <r>
    <x v="459"/>
    <x v="6"/>
    <x v="756"/>
    <n v="13"/>
    <x v="5"/>
    <n v="0"/>
    <n v="17"/>
    <n v="0"/>
    <n v="0"/>
    <n v="0"/>
    <n v="17"/>
    <s v="V"/>
    <s v="V"/>
    <s v="V"/>
    <s v="V"/>
    <m/>
    <m/>
  </r>
  <r>
    <x v="459"/>
    <x v="6"/>
    <x v="753"/>
    <n v="13"/>
    <x v="11"/>
    <n v="0"/>
    <n v="0"/>
    <n v="0"/>
    <n v="0"/>
    <n v="0"/>
    <n v="0"/>
    <m/>
    <m/>
    <m/>
    <m/>
    <m/>
    <m/>
  </r>
  <r>
    <x v="460"/>
    <x v="6"/>
    <x v="757"/>
    <n v="7"/>
    <x v="1"/>
    <n v="0"/>
    <n v="4"/>
    <n v="0"/>
    <n v="0"/>
    <n v="0"/>
    <n v="4"/>
    <s v="V"/>
    <s v="V"/>
    <s v="V"/>
    <s v="V"/>
    <m/>
    <m/>
  </r>
  <r>
    <x v="461"/>
    <x v="6"/>
    <x v="758"/>
    <n v="13"/>
    <x v="11"/>
    <n v="0"/>
    <n v="0"/>
    <n v="0"/>
    <n v="0"/>
    <n v="0"/>
    <n v="0"/>
    <m/>
    <m/>
    <m/>
    <m/>
    <m/>
    <m/>
  </r>
  <r>
    <x v="462"/>
    <x v="1"/>
    <x v="734"/>
    <n v="13"/>
    <x v="1"/>
    <n v="0"/>
    <n v="0"/>
    <n v="0"/>
    <n v="0"/>
    <n v="0"/>
    <n v="0"/>
    <m/>
    <m/>
    <m/>
    <m/>
    <m/>
    <m/>
  </r>
  <r>
    <x v="462"/>
    <x v="1"/>
    <x v="749"/>
    <n v="11"/>
    <x v="12"/>
    <n v="0"/>
    <n v="0"/>
    <n v="0"/>
    <n v="0"/>
    <n v="0"/>
    <n v="0"/>
    <m/>
    <m/>
    <m/>
    <m/>
    <m/>
    <m/>
  </r>
  <r>
    <x v="463"/>
    <x v="1"/>
    <x v="759"/>
    <n v="1"/>
    <x v="1"/>
    <n v="0"/>
    <n v="0"/>
    <n v="0"/>
    <n v="0"/>
    <n v="0"/>
    <n v="0"/>
    <m/>
    <m/>
    <m/>
    <m/>
    <m/>
    <m/>
  </r>
  <r>
    <x v="463"/>
    <x v="0"/>
    <x v="760"/>
    <n v="13"/>
    <x v="1"/>
    <n v="0"/>
    <n v="0"/>
    <n v="0"/>
    <n v="0"/>
    <n v="0"/>
    <n v="0"/>
    <m/>
    <m/>
    <m/>
    <m/>
    <m/>
    <m/>
  </r>
  <r>
    <x v="462"/>
    <x v="6"/>
    <x v="761"/>
    <n v="1"/>
    <x v="1"/>
    <n v="0"/>
    <n v="0"/>
    <n v="0"/>
    <n v="0"/>
    <n v="0"/>
    <n v="0"/>
    <m/>
    <m/>
    <m/>
    <m/>
    <m/>
    <m/>
  </r>
  <r>
    <x v="462"/>
    <x v="6"/>
    <x v="753"/>
    <n v="13"/>
    <x v="1"/>
    <n v="0"/>
    <n v="2"/>
    <n v="0"/>
    <n v="0"/>
    <n v="0"/>
    <n v="2"/>
    <s v="V"/>
    <s v="V"/>
    <s v="V"/>
    <s v="V"/>
    <m/>
    <m/>
  </r>
  <r>
    <x v="462"/>
    <x v="6"/>
    <x v="762"/>
    <n v="13"/>
    <x v="5"/>
    <n v="0"/>
    <n v="10"/>
    <n v="1"/>
    <n v="0"/>
    <n v="0"/>
    <n v="11"/>
    <s v="V"/>
    <s v="V"/>
    <m/>
    <m/>
    <m/>
    <m/>
  </r>
  <r>
    <x v="464"/>
    <x v="6"/>
    <x v="763"/>
    <n v="3"/>
    <x v="1"/>
    <n v="0"/>
    <n v="3"/>
    <n v="0"/>
    <n v="0"/>
    <n v="0"/>
    <n v="3"/>
    <s v="V"/>
    <s v="V"/>
    <s v="V"/>
    <s v="V"/>
    <m/>
    <m/>
  </r>
  <r>
    <x v="465"/>
    <x v="0"/>
    <x v="764"/>
    <n v="13"/>
    <x v="1"/>
    <n v="0"/>
    <n v="0"/>
    <n v="0"/>
    <n v="0"/>
    <n v="0"/>
    <n v="0"/>
    <m/>
    <m/>
    <m/>
    <m/>
    <m/>
    <m/>
  </r>
  <r>
    <x v="465"/>
    <x v="0"/>
    <x v="765"/>
    <n v="13"/>
    <x v="1"/>
    <n v="0"/>
    <n v="0"/>
    <n v="0"/>
    <n v="0"/>
    <n v="0"/>
    <n v="0"/>
    <m/>
    <m/>
    <m/>
    <m/>
    <m/>
    <m/>
  </r>
  <r>
    <x v="465"/>
    <x v="6"/>
    <x v="766"/>
    <n v="3"/>
    <x v="1"/>
    <n v="0"/>
    <n v="1"/>
    <n v="0"/>
    <n v="0"/>
    <n v="0"/>
    <n v="1"/>
    <s v="V"/>
    <s v="V"/>
    <m/>
    <m/>
    <m/>
    <m/>
  </r>
  <r>
    <x v="466"/>
    <x v="6"/>
    <x v="758"/>
    <n v="13"/>
    <x v="4"/>
    <n v="0"/>
    <n v="11"/>
    <n v="0"/>
    <n v="0"/>
    <n v="0"/>
    <n v="11"/>
    <s v="V"/>
    <s v="V"/>
    <s v="V"/>
    <s v="V"/>
    <m/>
    <m/>
  </r>
  <r>
    <x v="467"/>
    <x v="24"/>
    <x v="479"/>
    <n v="13"/>
    <x v="14"/>
    <n v="0"/>
    <n v="0"/>
    <n v="0"/>
    <n v="51"/>
    <n v="0"/>
    <n v="51"/>
    <s v="V"/>
    <m/>
    <m/>
    <m/>
    <m/>
    <m/>
  </r>
  <r>
    <x v="467"/>
    <x v="0"/>
    <x v="767"/>
    <n v="13"/>
    <x v="1"/>
    <n v="0"/>
    <n v="0"/>
    <n v="0"/>
    <n v="0"/>
    <n v="0"/>
    <n v="0"/>
    <m/>
    <m/>
    <m/>
    <m/>
    <m/>
    <m/>
  </r>
  <r>
    <x v="467"/>
    <x v="24"/>
    <x v="710"/>
    <n v="12"/>
    <x v="13"/>
    <n v="0"/>
    <n v="0"/>
    <n v="0"/>
    <n v="50"/>
    <n v="0"/>
    <n v="50"/>
    <s v="V"/>
    <m/>
    <m/>
    <m/>
    <m/>
    <m/>
  </r>
  <r>
    <x v="467"/>
    <x v="3"/>
    <x v="693"/>
    <n v="12"/>
    <x v="13"/>
    <n v="0"/>
    <n v="0"/>
    <n v="0"/>
    <n v="0"/>
    <n v="0"/>
    <n v="0"/>
    <m/>
    <m/>
    <m/>
    <m/>
    <m/>
    <m/>
  </r>
  <r>
    <x v="467"/>
    <x v="3"/>
    <x v="768"/>
    <n v="12"/>
    <x v="13"/>
    <n v="0"/>
    <n v="0"/>
    <n v="0"/>
    <n v="0"/>
    <n v="0"/>
    <n v="0"/>
    <m/>
    <m/>
    <m/>
    <m/>
    <m/>
    <m/>
  </r>
  <r>
    <x v="468"/>
    <x v="0"/>
    <x v="769"/>
    <n v="9"/>
    <x v="1"/>
    <n v="0"/>
    <n v="0"/>
    <n v="0"/>
    <n v="0"/>
    <n v="0"/>
    <n v="0"/>
    <m/>
    <m/>
    <m/>
    <m/>
    <m/>
    <m/>
  </r>
  <r>
    <x v="468"/>
    <x v="2"/>
    <x v="730"/>
    <n v="13"/>
    <x v="1"/>
    <n v="0"/>
    <n v="0"/>
    <n v="0"/>
    <n v="0"/>
    <n v="0"/>
    <n v="0"/>
    <m/>
    <m/>
    <m/>
    <m/>
    <m/>
    <m/>
  </r>
  <r>
    <x v="468"/>
    <x v="2"/>
    <x v="770"/>
    <n v="13"/>
    <x v="11"/>
    <n v="0"/>
    <n v="0"/>
    <n v="0"/>
    <n v="0"/>
    <n v="0"/>
    <n v="0"/>
    <m/>
    <m/>
    <m/>
    <m/>
    <m/>
    <m/>
  </r>
  <r>
    <x v="469"/>
    <x v="2"/>
    <x v="735"/>
    <n v="12"/>
    <x v="1"/>
    <n v="0"/>
    <n v="0"/>
    <n v="0"/>
    <n v="0"/>
    <n v="0"/>
    <n v="0"/>
    <m/>
    <m/>
    <m/>
    <m/>
    <m/>
    <m/>
  </r>
  <r>
    <x v="469"/>
    <x v="2"/>
    <x v="725"/>
    <n v="2"/>
    <x v="1"/>
    <n v="0"/>
    <n v="0"/>
    <n v="0"/>
    <n v="0"/>
    <n v="0"/>
    <n v="0"/>
    <m/>
    <m/>
    <m/>
    <m/>
    <m/>
    <m/>
  </r>
  <r>
    <x v="469"/>
    <x v="0"/>
    <x v="771"/>
    <n v="1"/>
    <x v="1"/>
    <n v="0"/>
    <n v="0"/>
    <n v="0"/>
    <n v="0"/>
    <n v="0"/>
    <n v="0"/>
    <m/>
    <m/>
    <m/>
    <m/>
    <m/>
    <m/>
  </r>
  <r>
    <x v="470"/>
    <x v="2"/>
    <x v="726"/>
    <n v="13"/>
    <x v="1"/>
    <n v="0"/>
    <n v="0"/>
    <n v="0"/>
    <n v="0"/>
    <n v="0"/>
    <n v="0"/>
    <m/>
    <m/>
    <m/>
    <m/>
    <m/>
    <m/>
  </r>
  <r>
    <x v="470"/>
    <x v="5"/>
    <x v="692"/>
    <n v="10"/>
    <x v="1"/>
    <n v="0"/>
    <n v="0"/>
    <n v="0"/>
    <n v="0"/>
    <n v="0"/>
    <n v="0"/>
    <m/>
    <m/>
    <m/>
    <m/>
    <m/>
    <m/>
  </r>
  <r>
    <x v="470"/>
    <x v="5"/>
    <x v="696"/>
    <n v="9"/>
    <x v="1"/>
    <n v="0"/>
    <n v="0"/>
    <n v="0"/>
    <n v="0"/>
    <n v="0"/>
    <n v="0"/>
    <m/>
    <m/>
    <m/>
    <m/>
    <m/>
    <m/>
  </r>
  <r>
    <x v="470"/>
    <x v="3"/>
    <x v="697"/>
    <n v="13"/>
    <x v="1"/>
    <n v="0"/>
    <n v="0"/>
    <n v="0"/>
    <n v="0"/>
    <n v="0"/>
    <n v="0"/>
    <m/>
    <m/>
    <m/>
    <m/>
    <m/>
    <m/>
  </r>
  <r>
    <x v="470"/>
    <x v="3"/>
    <x v="694"/>
    <n v="12"/>
    <x v="1"/>
    <n v="0"/>
    <n v="0"/>
    <n v="0"/>
    <n v="0"/>
    <n v="0"/>
    <n v="0"/>
    <m/>
    <m/>
    <m/>
    <m/>
    <m/>
    <m/>
  </r>
  <r>
    <x v="468"/>
    <x v="6"/>
    <x v="770"/>
    <n v="2"/>
    <x v="4"/>
    <n v="0"/>
    <n v="0"/>
    <n v="0"/>
    <n v="0"/>
    <n v="0"/>
    <n v="0"/>
    <m/>
    <m/>
    <m/>
    <m/>
    <m/>
    <m/>
  </r>
  <r>
    <x v="469"/>
    <x v="6"/>
    <x v="770"/>
    <n v="2"/>
    <x v="1"/>
    <n v="0"/>
    <n v="2"/>
    <n v="0"/>
    <n v="0"/>
    <n v="0"/>
    <n v="2"/>
    <s v="V"/>
    <s v="V"/>
    <s v="V"/>
    <s v="V"/>
    <m/>
    <m/>
  </r>
  <r>
    <x v="471"/>
    <x v="1"/>
    <x v="748"/>
    <n v="13"/>
    <x v="0"/>
    <n v="0"/>
    <n v="3"/>
    <n v="0"/>
    <n v="0"/>
    <n v="0"/>
    <n v="3"/>
    <s v="V"/>
    <s v="V"/>
    <s v="V"/>
    <s v="V"/>
    <m/>
    <m/>
  </r>
  <r>
    <x v="471"/>
    <x v="1"/>
    <x v="746"/>
    <n v="13"/>
    <x v="1"/>
    <n v="0"/>
    <n v="2"/>
    <n v="0"/>
    <n v="0"/>
    <n v="0"/>
    <n v="2"/>
    <s v="V"/>
    <m/>
    <m/>
    <m/>
    <m/>
    <m/>
  </r>
  <r>
    <x v="471"/>
    <x v="24"/>
    <x v="772"/>
    <n v="10"/>
    <x v="0"/>
    <n v="0"/>
    <n v="0"/>
    <n v="0"/>
    <n v="10"/>
    <n v="0"/>
    <n v="10"/>
    <s v="V"/>
    <m/>
    <m/>
    <m/>
    <m/>
    <m/>
  </r>
  <r>
    <x v="472"/>
    <x v="4"/>
    <x v="711"/>
    <n v="1"/>
    <x v="1"/>
    <n v="0"/>
    <n v="0"/>
    <n v="0"/>
    <n v="0"/>
    <n v="0"/>
    <n v="0"/>
    <m/>
    <m/>
    <m/>
    <m/>
    <m/>
    <m/>
  </r>
  <r>
    <x v="472"/>
    <x v="2"/>
    <x v="724"/>
    <n v="10"/>
    <x v="1"/>
    <n v="0"/>
    <n v="0"/>
    <n v="0"/>
    <n v="0"/>
    <n v="0"/>
    <n v="0"/>
    <m/>
    <m/>
    <m/>
    <m/>
    <m/>
    <m/>
  </r>
  <r>
    <x v="473"/>
    <x v="5"/>
    <x v="773"/>
    <n v="1"/>
    <x v="1"/>
    <n v="0"/>
    <n v="0"/>
    <n v="0"/>
    <n v="0"/>
    <n v="0"/>
    <n v="0"/>
    <m/>
    <m/>
    <m/>
    <m/>
    <m/>
    <m/>
  </r>
  <r>
    <x v="473"/>
    <x v="0"/>
    <x v="774"/>
    <n v="6"/>
    <x v="1"/>
    <n v="0"/>
    <n v="0"/>
    <n v="0"/>
    <n v="0"/>
    <n v="0"/>
    <n v="0"/>
    <m/>
    <m/>
    <m/>
    <m/>
    <m/>
    <m/>
  </r>
  <r>
    <x v="474"/>
    <x v="5"/>
    <x v="775"/>
    <n v="4"/>
    <x v="1"/>
    <n v="0"/>
    <n v="0"/>
    <n v="0"/>
    <n v="7"/>
    <n v="0"/>
    <n v="7"/>
    <s v="V"/>
    <m/>
    <m/>
    <m/>
    <m/>
    <m/>
  </r>
  <r>
    <x v="474"/>
    <x v="2"/>
    <x v="723"/>
    <n v="13"/>
    <x v="1"/>
    <n v="0"/>
    <n v="0"/>
    <n v="0"/>
    <n v="0"/>
    <n v="0"/>
    <n v="0"/>
    <m/>
    <m/>
    <m/>
    <m/>
    <m/>
    <m/>
  </r>
  <r>
    <x v="474"/>
    <x v="5"/>
    <x v="776"/>
    <n v="3"/>
    <x v="0"/>
    <n v="0"/>
    <n v="3"/>
    <n v="0"/>
    <n v="4"/>
    <n v="0"/>
    <n v="7"/>
    <s v="V"/>
    <m/>
    <s v="V"/>
    <s v="V"/>
    <m/>
    <m/>
  </r>
  <r>
    <x v="474"/>
    <x v="1"/>
    <x v="777"/>
    <n v="1"/>
    <x v="1"/>
    <n v="0"/>
    <n v="0"/>
    <n v="0"/>
    <n v="0"/>
    <n v="0"/>
    <n v="0"/>
    <m/>
    <m/>
    <m/>
    <m/>
    <m/>
    <m/>
  </r>
  <r>
    <x v="474"/>
    <x v="1"/>
    <x v="778"/>
    <n v="12"/>
    <x v="1"/>
    <n v="0"/>
    <n v="2"/>
    <n v="0"/>
    <n v="0"/>
    <n v="0"/>
    <n v="2"/>
    <s v="V"/>
    <m/>
    <m/>
    <m/>
    <m/>
    <m/>
  </r>
  <r>
    <x v="474"/>
    <x v="1"/>
    <x v="767"/>
    <n v="1"/>
    <x v="0"/>
    <n v="0"/>
    <n v="0"/>
    <n v="0"/>
    <n v="0"/>
    <n v="0"/>
    <n v="0"/>
    <m/>
    <m/>
    <m/>
    <m/>
    <m/>
    <m/>
  </r>
  <r>
    <x v="475"/>
    <x v="2"/>
    <x v="759"/>
    <n v="1"/>
    <x v="1"/>
    <n v="0"/>
    <n v="0"/>
    <n v="0"/>
    <n v="0"/>
    <n v="0"/>
    <n v="0"/>
    <m/>
    <m/>
    <m/>
    <m/>
    <m/>
    <m/>
  </r>
  <r>
    <x v="475"/>
    <x v="5"/>
    <x v="691"/>
    <n v="13"/>
    <x v="1"/>
    <n v="0"/>
    <n v="0"/>
    <n v="0"/>
    <n v="0"/>
    <n v="0"/>
    <n v="0"/>
    <m/>
    <m/>
    <m/>
    <m/>
    <m/>
    <m/>
  </r>
  <r>
    <x v="475"/>
    <x v="1"/>
    <x v="760"/>
    <n v="13"/>
    <x v="1"/>
    <n v="0"/>
    <n v="0"/>
    <n v="0"/>
    <n v="0"/>
    <n v="0"/>
    <n v="0"/>
    <m/>
    <m/>
    <m/>
    <m/>
    <m/>
    <m/>
  </r>
  <r>
    <x v="475"/>
    <x v="1"/>
    <x v="747"/>
    <n v="13"/>
    <x v="1"/>
    <n v="0"/>
    <n v="1"/>
    <n v="0"/>
    <n v="0"/>
    <n v="0"/>
    <n v="1"/>
    <s v="V"/>
    <m/>
    <m/>
    <m/>
    <m/>
    <m/>
  </r>
  <r>
    <x v="475"/>
    <x v="5"/>
    <x v="779"/>
    <n v="1"/>
    <x v="1"/>
    <n v="0"/>
    <n v="0"/>
    <n v="0"/>
    <n v="0"/>
    <n v="0"/>
    <n v="0"/>
    <m/>
    <m/>
    <m/>
    <m/>
    <m/>
    <m/>
  </r>
  <r>
    <x v="475"/>
    <x v="2"/>
    <x v="734"/>
    <n v="13"/>
    <x v="1"/>
    <n v="0"/>
    <n v="0"/>
    <n v="0"/>
    <n v="0"/>
    <n v="0"/>
    <n v="0"/>
    <m/>
    <m/>
    <m/>
    <m/>
    <m/>
    <m/>
  </r>
  <r>
    <x v="475"/>
    <x v="3"/>
    <x v="698"/>
    <n v="1"/>
    <x v="0"/>
    <n v="0"/>
    <n v="0"/>
    <n v="0"/>
    <n v="0"/>
    <n v="0"/>
    <n v="0"/>
    <m/>
    <m/>
    <m/>
    <m/>
    <m/>
    <m/>
  </r>
  <r>
    <x v="475"/>
    <x v="3"/>
    <x v="693"/>
    <n v="12"/>
    <x v="13"/>
    <n v="0"/>
    <n v="0"/>
    <n v="0"/>
    <n v="0"/>
    <n v="0"/>
    <n v="0"/>
    <m/>
    <m/>
    <m/>
    <m/>
    <m/>
    <m/>
  </r>
  <r>
    <x v="476"/>
    <x v="1"/>
    <x v="780"/>
    <n v="5"/>
    <x v="1"/>
    <n v="0"/>
    <n v="0"/>
    <n v="0"/>
    <n v="0"/>
    <n v="0"/>
    <n v="0"/>
    <m/>
    <m/>
    <m/>
    <m/>
    <m/>
    <m/>
  </r>
  <r>
    <x v="477"/>
    <x v="4"/>
    <x v="726"/>
    <n v="13"/>
    <x v="5"/>
    <n v="0"/>
    <n v="5"/>
    <n v="4"/>
    <n v="0"/>
    <n v="0"/>
    <n v="9"/>
    <s v="V"/>
    <s v="V"/>
    <s v="V"/>
    <s v="V"/>
    <m/>
    <m/>
  </r>
  <r>
    <x v="478"/>
    <x v="3"/>
    <x v="698"/>
    <n v="1"/>
    <x v="1"/>
    <n v="0"/>
    <n v="0"/>
    <n v="0"/>
    <n v="0"/>
    <n v="0"/>
    <n v="0"/>
    <m/>
    <m/>
    <m/>
    <m/>
    <m/>
    <m/>
  </r>
  <r>
    <x v="478"/>
    <x v="3"/>
    <x v="693"/>
    <n v="12"/>
    <x v="1"/>
    <n v="0"/>
    <n v="0"/>
    <n v="0"/>
    <n v="0"/>
    <n v="0"/>
    <n v="0"/>
    <m/>
    <m/>
    <m/>
    <m/>
    <m/>
    <m/>
  </r>
  <r>
    <x v="479"/>
    <x v="1"/>
    <x v="771"/>
    <n v="1"/>
    <x v="1"/>
    <n v="0"/>
    <n v="0"/>
    <n v="0"/>
    <n v="0"/>
    <n v="0"/>
    <n v="0"/>
    <m/>
    <m/>
    <m/>
    <m/>
    <m/>
    <m/>
  </r>
  <r>
    <x v="479"/>
    <x v="1"/>
    <x v="781"/>
    <n v="13"/>
    <x v="1"/>
    <n v="0"/>
    <n v="0"/>
    <n v="1"/>
    <n v="0"/>
    <n v="0"/>
    <n v="1"/>
    <s v="V"/>
    <m/>
    <m/>
    <m/>
    <m/>
    <m/>
  </r>
  <r>
    <x v="479"/>
    <x v="1"/>
    <x v="765"/>
    <n v="13"/>
    <x v="1"/>
    <n v="0"/>
    <n v="0"/>
    <n v="0"/>
    <n v="2"/>
    <n v="0"/>
    <n v="2"/>
    <s v="V"/>
    <m/>
    <m/>
    <m/>
    <m/>
    <m/>
  </r>
  <r>
    <x v="479"/>
    <x v="1"/>
    <x v="764"/>
    <n v="13"/>
    <x v="1"/>
    <n v="0"/>
    <n v="0"/>
    <n v="0"/>
    <n v="0"/>
    <n v="0"/>
    <n v="0"/>
    <m/>
    <m/>
    <m/>
    <m/>
    <m/>
    <m/>
  </r>
  <r>
    <x v="480"/>
    <x v="4"/>
    <x v="726"/>
    <n v="13"/>
    <x v="5"/>
    <n v="0"/>
    <n v="5"/>
    <n v="4"/>
    <n v="0"/>
    <n v="0"/>
    <n v="9"/>
    <s v="V"/>
    <s v="V"/>
    <s v="V"/>
    <s v="V"/>
    <m/>
    <m/>
  </r>
  <r>
    <x v="481"/>
    <x v="1"/>
    <x v="769"/>
    <n v="9"/>
    <x v="1"/>
    <n v="0"/>
    <n v="1"/>
    <n v="0"/>
    <n v="0"/>
    <n v="0"/>
    <n v="1"/>
    <m/>
    <m/>
    <s v="V"/>
    <s v="V"/>
    <m/>
    <m/>
  </r>
  <r>
    <x v="481"/>
    <x v="1"/>
    <x v="782"/>
    <n v="13"/>
    <x v="1"/>
    <n v="0"/>
    <n v="0"/>
    <n v="1"/>
    <n v="1"/>
    <n v="0"/>
    <n v="2"/>
    <s v="V"/>
    <m/>
    <m/>
    <m/>
    <m/>
    <m/>
  </r>
  <r>
    <x v="482"/>
    <x v="1"/>
    <x v="783"/>
    <n v="5"/>
    <x v="1"/>
    <n v="0"/>
    <n v="0"/>
    <n v="0"/>
    <n v="0"/>
    <n v="0"/>
    <n v="0"/>
    <m/>
    <m/>
    <m/>
    <m/>
    <m/>
    <m/>
  </r>
  <r>
    <x v="482"/>
    <x v="1"/>
    <x v="754"/>
    <n v="13"/>
    <x v="1"/>
    <n v="0"/>
    <n v="0"/>
    <n v="0"/>
    <n v="0"/>
    <n v="0"/>
    <n v="0"/>
    <m/>
    <m/>
    <m/>
    <m/>
    <m/>
    <m/>
  </r>
  <r>
    <x v="482"/>
    <x v="4"/>
    <x v="730"/>
    <n v="9"/>
    <x v="1"/>
    <n v="0"/>
    <n v="0"/>
    <n v="0"/>
    <n v="0"/>
    <n v="0"/>
    <n v="0"/>
    <m/>
    <m/>
    <m/>
    <m/>
    <m/>
    <m/>
  </r>
  <r>
    <x v="482"/>
    <x v="4"/>
    <x v="784"/>
    <n v="3"/>
    <x v="1"/>
    <n v="0"/>
    <n v="0"/>
    <n v="0"/>
    <n v="0"/>
    <n v="0"/>
    <n v="0"/>
    <m/>
    <m/>
    <m/>
    <m/>
    <m/>
    <m/>
  </r>
  <r>
    <x v="482"/>
    <x v="4"/>
    <x v="735"/>
    <n v="12"/>
    <x v="1"/>
    <n v="0"/>
    <n v="1"/>
    <n v="1"/>
    <n v="1"/>
    <n v="0"/>
    <n v="3"/>
    <s v="V"/>
    <s v="V"/>
    <m/>
    <m/>
    <m/>
    <m/>
  </r>
  <r>
    <x v="482"/>
    <x v="4"/>
    <x v="725"/>
    <n v="2"/>
    <x v="1"/>
    <n v="0"/>
    <n v="0"/>
    <n v="0"/>
    <n v="0"/>
    <n v="0"/>
    <n v="0"/>
    <m/>
    <m/>
    <m/>
    <m/>
    <m/>
    <m/>
  </r>
  <r>
    <x v="483"/>
    <x v="1"/>
    <x v="785"/>
    <n v="13"/>
    <x v="1"/>
    <n v="0"/>
    <n v="3"/>
    <n v="0"/>
    <n v="1"/>
    <n v="0"/>
    <n v="4"/>
    <s v="V"/>
    <m/>
    <s v="V"/>
    <s v="V"/>
    <m/>
    <m/>
  </r>
  <r>
    <x v="484"/>
    <x v="1"/>
    <x v="774"/>
    <n v="6"/>
    <x v="1"/>
    <n v="0"/>
    <n v="1"/>
    <n v="0"/>
    <n v="0"/>
    <n v="0"/>
    <n v="1"/>
    <m/>
    <m/>
    <s v="V"/>
    <s v="V"/>
    <m/>
    <m/>
  </r>
  <r>
    <x v="484"/>
    <x v="4"/>
    <x v="759"/>
    <n v="1"/>
    <x v="1"/>
    <n v="0"/>
    <n v="0"/>
    <n v="0"/>
    <n v="0"/>
    <n v="0"/>
    <n v="0"/>
    <m/>
    <m/>
    <m/>
    <m/>
    <m/>
    <m/>
  </r>
  <r>
    <x v="484"/>
    <x v="4"/>
    <x v="724"/>
    <n v="10"/>
    <x v="1"/>
    <n v="0"/>
    <n v="0"/>
    <n v="0"/>
    <n v="0"/>
    <n v="0"/>
    <n v="0"/>
    <m/>
    <m/>
    <m/>
    <m/>
    <m/>
    <m/>
  </r>
  <r>
    <x v="485"/>
    <x v="4"/>
    <x v="723"/>
    <n v="13"/>
    <x v="11"/>
    <n v="0"/>
    <n v="0"/>
    <n v="0"/>
    <n v="0"/>
    <n v="0"/>
    <n v="0"/>
    <m/>
    <m/>
    <m/>
    <m/>
    <m/>
    <m/>
  </r>
  <r>
    <x v="486"/>
    <x v="1"/>
    <x v="727"/>
    <n v="2"/>
    <x v="1"/>
    <n v="0"/>
    <n v="0"/>
    <n v="0"/>
    <n v="0"/>
    <n v="0"/>
    <n v="0"/>
    <m/>
    <m/>
    <m/>
    <m/>
    <m/>
    <m/>
  </r>
  <r>
    <x v="487"/>
    <x v="2"/>
    <x v="771"/>
    <n v="1"/>
    <x v="1"/>
    <n v="0"/>
    <n v="0"/>
    <n v="0"/>
    <n v="0"/>
    <n v="0"/>
    <n v="0"/>
    <m/>
    <m/>
    <m/>
    <m/>
    <m/>
    <m/>
  </r>
  <r>
    <x v="487"/>
    <x v="2"/>
    <x v="760"/>
    <n v="5"/>
    <x v="1"/>
    <n v="0"/>
    <n v="0"/>
    <n v="0"/>
    <n v="0"/>
    <n v="0"/>
    <n v="0"/>
    <m/>
    <m/>
    <m/>
    <m/>
    <m/>
    <m/>
  </r>
  <r>
    <x v="488"/>
    <x v="2"/>
    <x v="764"/>
    <n v="13"/>
    <x v="4"/>
    <n v="0"/>
    <n v="0"/>
    <n v="0"/>
    <n v="0"/>
    <n v="0"/>
    <n v="0"/>
    <s v="V"/>
    <m/>
    <m/>
    <m/>
    <m/>
    <m/>
  </r>
  <r>
    <x v="489"/>
    <x v="4"/>
    <x v="723"/>
    <n v="13"/>
    <x v="1"/>
    <n v="0"/>
    <n v="0"/>
    <n v="0"/>
    <n v="0"/>
    <n v="0"/>
    <n v="0"/>
    <m/>
    <m/>
    <m/>
    <m/>
    <m/>
    <m/>
  </r>
  <r>
    <x v="489"/>
    <x v="4"/>
    <x v="734"/>
    <n v="13"/>
    <x v="1"/>
    <n v="0"/>
    <n v="0"/>
    <n v="0"/>
    <n v="0"/>
    <n v="0"/>
    <n v="0"/>
    <m/>
    <m/>
    <m/>
    <m/>
    <m/>
    <m/>
  </r>
  <r>
    <x v="490"/>
    <x v="2"/>
    <x v="748"/>
    <n v="13"/>
    <x v="1"/>
    <n v="0"/>
    <n v="0"/>
    <n v="0"/>
    <n v="0"/>
    <n v="0"/>
    <n v="0"/>
    <m/>
    <m/>
    <m/>
    <m/>
    <m/>
    <m/>
  </r>
  <r>
    <x v="490"/>
    <x v="2"/>
    <x v="774"/>
    <n v="6"/>
    <x v="1"/>
    <n v="0"/>
    <n v="0"/>
    <n v="0"/>
    <n v="0"/>
    <n v="0"/>
    <n v="0"/>
    <m/>
    <m/>
    <m/>
    <m/>
    <m/>
    <m/>
  </r>
  <r>
    <x v="491"/>
    <x v="2"/>
    <x v="785"/>
    <n v="13"/>
    <x v="1"/>
    <n v="0"/>
    <n v="0"/>
    <n v="0"/>
    <n v="0"/>
    <n v="0"/>
    <n v="0"/>
    <m/>
    <m/>
    <m/>
    <m/>
    <m/>
    <m/>
  </r>
  <r>
    <x v="491"/>
    <x v="2"/>
    <x v="782"/>
    <n v="13"/>
    <x v="1"/>
    <n v="0"/>
    <n v="0"/>
    <n v="0"/>
    <n v="0"/>
    <n v="0"/>
    <n v="0"/>
    <m/>
    <m/>
    <m/>
    <m/>
    <m/>
    <m/>
  </r>
  <r>
    <x v="491"/>
    <x v="2"/>
    <x v="746"/>
    <n v="13"/>
    <x v="1"/>
    <n v="0"/>
    <n v="0"/>
    <n v="0"/>
    <n v="0"/>
    <n v="0"/>
    <n v="0"/>
    <m/>
    <m/>
    <m/>
    <m/>
    <m/>
    <m/>
  </r>
  <r>
    <x v="491"/>
    <x v="2"/>
    <x v="747"/>
    <n v="13"/>
    <x v="1"/>
    <n v="0"/>
    <n v="0"/>
    <n v="0"/>
    <n v="0"/>
    <n v="0"/>
    <n v="0"/>
    <m/>
    <m/>
    <m/>
    <m/>
    <m/>
    <m/>
  </r>
  <r>
    <x v="491"/>
    <x v="2"/>
    <x v="783"/>
    <n v="5"/>
    <x v="1"/>
    <n v="0"/>
    <n v="0"/>
    <n v="0"/>
    <n v="0"/>
    <n v="0"/>
    <n v="0"/>
    <m/>
    <m/>
    <m/>
    <m/>
    <m/>
    <m/>
  </r>
  <r>
    <x v="492"/>
    <x v="2"/>
    <x v="765"/>
    <n v="13"/>
    <x v="1"/>
    <n v="0"/>
    <n v="0"/>
    <n v="0"/>
    <n v="0"/>
    <n v="0"/>
    <n v="0"/>
    <m/>
    <m/>
    <m/>
    <m/>
    <m/>
    <m/>
  </r>
  <r>
    <x v="492"/>
    <x v="2"/>
    <x v="781"/>
    <n v="13"/>
    <x v="1"/>
    <n v="0"/>
    <n v="0"/>
    <n v="0"/>
    <n v="0"/>
    <n v="0"/>
    <n v="0"/>
    <m/>
    <m/>
    <m/>
    <m/>
    <m/>
    <m/>
  </r>
  <r>
    <x v="492"/>
    <x v="2"/>
    <x v="769"/>
    <n v="9"/>
    <x v="1"/>
    <n v="0"/>
    <n v="0"/>
    <n v="0"/>
    <n v="0"/>
    <n v="0"/>
    <n v="0"/>
    <m/>
    <m/>
    <m/>
    <m/>
    <m/>
    <m/>
  </r>
  <r>
    <x v="492"/>
    <x v="2"/>
    <x v="754"/>
    <n v="13"/>
    <x v="1"/>
    <n v="0"/>
    <n v="0"/>
    <n v="0"/>
    <n v="0"/>
    <n v="0"/>
    <n v="0"/>
    <m/>
    <m/>
    <m/>
    <m/>
    <m/>
    <m/>
  </r>
  <r>
    <x v="492"/>
    <x v="2"/>
    <x v="778"/>
    <n v="12"/>
    <x v="1"/>
    <n v="0"/>
    <n v="0"/>
    <n v="0"/>
    <n v="0"/>
    <n v="0"/>
    <n v="0"/>
    <m/>
    <m/>
    <m/>
    <m/>
    <m/>
    <m/>
  </r>
  <r>
    <x v="493"/>
    <x v="2"/>
    <x v="786"/>
    <n v="2"/>
    <x v="1"/>
    <n v="0"/>
    <n v="0"/>
    <n v="0"/>
    <n v="0"/>
    <n v="0"/>
    <n v="0"/>
    <m/>
    <m/>
    <m/>
    <m/>
    <m/>
    <m/>
  </r>
  <r>
    <x v="494"/>
    <x v="4"/>
    <x v="728"/>
    <n v="6"/>
    <x v="1"/>
    <n v="0"/>
    <n v="1"/>
    <n v="0"/>
    <n v="0"/>
    <n v="0"/>
    <n v="1"/>
    <s v="V"/>
    <m/>
    <m/>
    <m/>
    <m/>
    <m/>
  </r>
  <r>
    <x v="495"/>
    <x v="1"/>
    <x v="767"/>
    <n v="1"/>
    <x v="1"/>
    <n v="0"/>
    <n v="0"/>
    <n v="0"/>
    <n v="0"/>
    <n v="0"/>
    <n v="0"/>
    <m/>
    <m/>
    <m/>
    <m/>
    <m/>
    <m/>
  </r>
  <r>
    <x v="495"/>
    <x v="3"/>
    <x v="724"/>
    <n v="10"/>
    <x v="1"/>
    <n v="0"/>
    <n v="0"/>
    <n v="0"/>
    <n v="0"/>
    <n v="0"/>
    <n v="0"/>
    <m/>
    <m/>
    <m/>
    <m/>
    <m/>
    <m/>
  </r>
  <r>
    <x v="495"/>
    <x v="4"/>
    <x v="784"/>
    <n v="3"/>
    <x v="1"/>
    <n v="0"/>
    <n v="0"/>
    <n v="0"/>
    <n v="0"/>
    <n v="0"/>
    <n v="0"/>
    <m/>
    <m/>
    <m/>
    <m/>
    <m/>
    <m/>
  </r>
  <r>
    <x v="495"/>
    <x v="4"/>
    <x v="730"/>
    <n v="9"/>
    <x v="1"/>
    <n v="0"/>
    <n v="0"/>
    <n v="0"/>
    <n v="0"/>
    <n v="0"/>
    <n v="0"/>
    <m/>
    <m/>
    <m/>
    <m/>
    <m/>
    <m/>
  </r>
  <r>
    <x v="495"/>
    <x v="4"/>
    <x v="787"/>
    <n v="4"/>
    <x v="1"/>
    <n v="0"/>
    <n v="0"/>
    <n v="1"/>
    <n v="1"/>
    <n v="0"/>
    <n v="2"/>
    <s v="V"/>
    <m/>
    <m/>
    <m/>
    <m/>
    <m/>
  </r>
  <r>
    <x v="495"/>
    <x v="1"/>
    <x v="749"/>
    <n v="11"/>
    <x v="1"/>
    <n v="0"/>
    <n v="1"/>
    <n v="0"/>
    <n v="0"/>
    <n v="0"/>
    <n v="1"/>
    <m/>
    <m/>
    <s v="V"/>
    <s v="V"/>
    <m/>
    <m/>
  </r>
  <r>
    <x v="496"/>
    <x v="2"/>
    <x v="727"/>
    <n v="2"/>
    <x v="1"/>
    <n v="0"/>
    <n v="0"/>
    <n v="0"/>
    <n v="0"/>
    <n v="0"/>
    <n v="0"/>
    <m/>
    <m/>
    <m/>
    <m/>
    <m/>
    <m/>
  </r>
  <r>
    <x v="496"/>
    <x v="2"/>
    <x v="780"/>
    <n v="5"/>
    <x v="1"/>
    <n v="0"/>
    <n v="0"/>
    <n v="0"/>
    <n v="0"/>
    <n v="0"/>
    <n v="0"/>
    <m/>
    <m/>
    <m/>
    <m/>
    <m/>
    <m/>
  </r>
  <r>
    <x v="496"/>
    <x v="3"/>
    <x v="725"/>
    <n v="2"/>
    <x v="1"/>
    <n v="0"/>
    <n v="0"/>
    <n v="0"/>
    <n v="0"/>
    <n v="0"/>
    <n v="0"/>
    <m/>
    <m/>
    <m/>
    <m/>
    <m/>
    <m/>
  </r>
  <r>
    <x v="497"/>
    <x v="2"/>
    <x v="786"/>
    <n v="2"/>
    <x v="0"/>
    <n v="0"/>
    <n v="13"/>
    <n v="1"/>
    <n v="0"/>
    <n v="0"/>
    <n v="14"/>
    <s v="V"/>
    <m/>
    <s v="V"/>
    <s v="V"/>
    <m/>
    <m/>
  </r>
  <r>
    <x v="498"/>
    <x v="4"/>
    <x v="764"/>
    <n v="11"/>
    <x v="0"/>
    <n v="0"/>
    <n v="18"/>
    <n v="3"/>
    <n v="0"/>
    <n v="0"/>
    <n v="21"/>
    <m/>
    <m/>
    <m/>
    <m/>
    <m/>
    <m/>
  </r>
  <r>
    <x v="498"/>
    <x v="3"/>
    <x v="726"/>
    <n v="10"/>
    <x v="1"/>
    <n v="0"/>
    <n v="0"/>
    <n v="0"/>
    <n v="0"/>
    <n v="0"/>
    <n v="0"/>
    <m/>
    <m/>
    <m/>
    <m/>
    <m/>
    <m/>
  </r>
  <r>
    <x v="499"/>
    <x v="2"/>
    <x v="788"/>
    <n v="1"/>
    <x v="0"/>
    <n v="0"/>
    <n v="0"/>
    <n v="0"/>
    <n v="0"/>
    <n v="0"/>
    <n v="0"/>
    <m/>
    <m/>
    <m/>
    <m/>
    <m/>
    <m/>
  </r>
  <r>
    <x v="499"/>
    <x v="4"/>
    <x v="774"/>
    <n v="6"/>
    <x v="1"/>
    <n v="0"/>
    <n v="0"/>
    <n v="0"/>
    <n v="0"/>
    <n v="0"/>
    <n v="0"/>
    <m/>
    <m/>
    <m/>
    <m/>
    <m/>
    <m/>
  </r>
  <r>
    <x v="500"/>
    <x v="4"/>
    <x v="748"/>
    <n v="13"/>
    <x v="1"/>
    <n v="0"/>
    <n v="5"/>
    <n v="1"/>
    <n v="0"/>
    <n v="0"/>
    <n v="6"/>
    <s v="V"/>
    <m/>
    <s v="V"/>
    <s v="V"/>
    <m/>
    <m/>
  </r>
  <r>
    <x v="501"/>
    <x v="4"/>
    <x v="764"/>
    <n v="11"/>
    <x v="1"/>
    <n v="0"/>
    <n v="1"/>
    <n v="0"/>
    <n v="0"/>
    <n v="0"/>
    <n v="1"/>
    <m/>
    <m/>
    <s v="V"/>
    <s v="V"/>
    <m/>
    <m/>
  </r>
  <r>
    <x v="501"/>
    <x v="4"/>
    <x v="778"/>
    <n v="12"/>
    <x v="1"/>
    <n v="0"/>
    <n v="0"/>
    <n v="0"/>
    <n v="2"/>
    <n v="0"/>
    <n v="2"/>
    <s v="V"/>
    <m/>
    <m/>
    <m/>
    <m/>
    <m/>
  </r>
  <r>
    <x v="501"/>
    <x v="4"/>
    <x v="785"/>
    <n v="2"/>
    <x v="1"/>
    <n v="0"/>
    <n v="0"/>
    <n v="0"/>
    <n v="0"/>
    <n v="0"/>
    <n v="0"/>
    <m/>
    <m/>
    <m/>
    <m/>
    <m/>
    <m/>
  </r>
  <r>
    <x v="501"/>
    <x v="4"/>
    <x v="782"/>
    <n v="13"/>
    <x v="1"/>
    <n v="0"/>
    <n v="0"/>
    <n v="0"/>
    <n v="0"/>
    <n v="0"/>
    <n v="0"/>
    <m/>
    <m/>
    <m/>
    <m/>
    <m/>
    <m/>
  </r>
  <r>
    <x v="501"/>
    <x v="4"/>
    <x v="747"/>
    <n v="13"/>
    <x v="1"/>
    <n v="0"/>
    <n v="1"/>
    <n v="0"/>
    <n v="1"/>
    <n v="0"/>
    <n v="2"/>
    <s v="V"/>
    <m/>
    <s v="V"/>
    <s v="V"/>
    <m/>
    <m/>
  </r>
  <r>
    <x v="501"/>
    <x v="4"/>
    <x v="746"/>
    <n v="13"/>
    <x v="1"/>
    <n v="0"/>
    <n v="0"/>
    <n v="0"/>
    <n v="0"/>
    <n v="0"/>
    <n v="0"/>
    <m/>
    <m/>
    <m/>
    <m/>
    <m/>
    <m/>
  </r>
  <r>
    <x v="501"/>
    <x v="4"/>
    <x v="754"/>
    <n v="13"/>
    <x v="1"/>
    <n v="0"/>
    <n v="0"/>
    <n v="0"/>
    <n v="0"/>
    <n v="0"/>
    <n v="0"/>
    <m/>
    <m/>
    <m/>
    <m/>
    <m/>
    <m/>
  </r>
  <r>
    <x v="501"/>
    <x v="4"/>
    <x v="781"/>
    <n v="13"/>
    <x v="1"/>
    <n v="0"/>
    <n v="0"/>
    <n v="0"/>
    <n v="0"/>
    <n v="0"/>
    <n v="0"/>
    <m/>
    <m/>
    <m/>
    <m/>
    <m/>
    <m/>
  </r>
  <r>
    <x v="501"/>
    <x v="4"/>
    <x v="765"/>
    <n v="13"/>
    <x v="1"/>
    <n v="0"/>
    <n v="0"/>
    <n v="0"/>
    <n v="0"/>
    <n v="0"/>
    <n v="0"/>
    <m/>
    <m/>
    <m/>
    <m/>
    <m/>
    <m/>
  </r>
  <r>
    <x v="502"/>
    <x v="6"/>
    <x v="789"/>
    <n v="4"/>
    <x v="1"/>
    <n v="0"/>
    <n v="6"/>
    <n v="0"/>
    <n v="0"/>
    <n v="0"/>
    <n v="6"/>
    <m/>
    <m/>
    <s v="V"/>
    <s v="V"/>
    <m/>
    <m/>
  </r>
  <r>
    <x v="502"/>
    <x v="6"/>
    <x v="790"/>
    <n v="13"/>
    <x v="1"/>
    <n v="0"/>
    <n v="11"/>
    <n v="0"/>
    <n v="0"/>
    <n v="0"/>
    <n v="11"/>
    <s v="V"/>
    <s v="V"/>
    <s v="V"/>
    <s v="V"/>
    <m/>
    <m/>
  </r>
  <r>
    <x v="500"/>
    <x v="6"/>
    <x v="791"/>
    <n v="13"/>
    <x v="10"/>
    <n v="0"/>
    <n v="15"/>
    <n v="0"/>
    <n v="0"/>
    <n v="0"/>
    <n v="15"/>
    <s v="V"/>
    <s v="V"/>
    <s v="V"/>
    <s v="V"/>
    <m/>
    <m/>
  </r>
  <r>
    <x v="500"/>
    <x v="6"/>
    <x v="792"/>
    <n v="4"/>
    <x v="1"/>
    <n v="0"/>
    <n v="2"/>
    <n v="0"/>
    <n v="0"/>
    <n v="0"/>
    <n v="2"/>
    <s v="V"/>
    <s v="V"/>
    <s v="V"/>
    <s v="V"/>
    <m/>
    <m/>
  </r>
  <r>
    <x v="503"/>
    <x v="4"/>
    <x v="769"/>
    <n v="9"/>
    <x v="1"/>
    <n v="0"/>
    <n v="0"/>
    <n v="0"/>
    <n v="0"/>
    <n v="0"/>
    <n v="0"/>
    <m/>
    <m/>
    <m/>
    <m/>
    <m/>
    <m/>
  </r>
  <r>
    <x v="503"/>
    <x v="4"/>
    <x v="783"/>
    <n v="5"/>
    <x v="1"/>
    <n v="0"/>
    <n v="0"/>
    <n v="0"/>
    <n v="0"/>
    <n v="0"/>
    <n v="0"/>
    <m/>
    <m/>
    <m/>
    <m/>
    <m/>
    <m/>
  </r>
  <r>
    <x v="504"/>
    <x v="3"/>
    <x v="728"/>
    <n v="6"/>
    <x v="1"/>
    <n v="0"/>
    <n v="0"/>
    <n v="0"/>
    <n v="0"/>
    <n v="0"/>
    <n v="0"/>
    <m/>
    <m/>
    <m/>
    <m/>
    <m/>
    <m/>
  </r>
  <r>
    <x v="505"/>
    <x v="6"/>
    <x v="793"/>
    <n v="13"/>
    <x v="1"/>
    <n v="0"/>
    <n v="8"/>
    <n v="0"/>
    <n v="0"/>
    <n v="0"/>
    <n v="8"/>
    <s v="V"/>
    <s v="V"/>
    <s v="V"/>
    <s v="V"/>
    <m/>
    <m/>
  </r>
  <r>
    <x v="505"/>
    <x v="6"/>
    <x v="794"/>
    <n v="1"/>
    <x v="1"/>
    <n v="0"/>
    <n v="2"/>
    <n v="0"/>
    <n v="0"/>
    <n v="0"/>
    <n v="2"/>
    <s v="V"/>
    <s v="V"/>
    <m/>
    <m/>
    <m/>
    <m/>
  </r>
  <r>
    <x v="505"/>
    <x v="6"/>
    <x v="795"/>
    <n v="13"/>
    <x v="1"/>
    <n v="0"/>
    <n v="8"/>
    <n v="0"/>
    <n v="0"/>
    <n v="0"/>
    <n v="8"/>
    <s v="V"/>
    <s v="V"/>
    <m/>
    <m/>
    <m/>
    <m/>
  </r>
  <r>
    <x v="505"/>
    <x v="6"/>
    <x v="796"/>
    <n v="6"/>
    <x v="1"/>
    <n v="0"/>
    <n v="3"/>
    <n v="0"/>
    <n v="0"/>
    <n v="0"/>
    <n v="3"/>
    <s v="V"/>
    <s v="V"/>
    <s v="V"/>
    <s v="V"/>
    <m/>
    <m/>
  </r>
  <r>
    <x v="505"/>
    <x v="6"/>
    <x v="797"/>
    <n v="13"/>
    <x v="1"/>
    <n v="0"/>
    <n v="10"/>
    <n v="0"/>
    <n v="0"/>
    <n v="0"/>
    <n v="10"/>
    <s v="V"/>
    <s v="V"/>
    <s v="V"/>
    <s v="V"/>
    <m/>
    <m/>
  </r>
  <r>
    <x v="506"/>
    <x v="5"/>
    <x v="768"/>
    <n v="12"/>
    <x v="2"/>
    <n v="0"/>
    <n v="0"/>
    <n v="0"/>
    <n v="28"/>
    <n v="0"/>
    <n v="28"/>
    <s v="V"/>
    <m/>
    <m/>
    <m/>
    <m/>
    <m/>
  </r>
  <r>
    <x v="506"/>
    <x v="4"/>
    <x v="798"/>
    <n v="11"/>
    <x v="1"/>
    <n v="0"/>
    <n v="1"/>
    <n v="0"/>
    <n v="0"/>
    <n v="0"/>
    <n v="1"/>
    <m/>
    <m/>
    <s v="V"/>
    <s v="V"/>
    <m/>
    <m/>
  </r>
  <r>
    <x v="506"/>
    <x v="5"/>
    <x v="697"/>
    <n v="13"/>
    <x v="4"/>
    <n v="0"/>
    <n v="1"/>
    <n v="0"/>
    <n v="8"/>
    <n v="0"/>
    <n v="9"/>
    <s v="V"/>
    <m/>
    <s v="V"/>
    <s v="V"/>
    <m/>
    <m/>
  </r>
  <r>
    <x v="507"/>
    <x v="5"/>
    <x v="784"/>
    <n v="3"/>
    <x v="1"/>
    <n v="0"/>
    <n v="2"/>
    <n v="0"/>
    <n v="0"/>
    <n v="0"/>
    <n v="2"/>
    <m/>
    <m/>
    <s v="V"/>
    <s v="V"/>
    <m/>
    <m/>
  </r>
  <r>
    <x v="507"/>
    <x v="5"/>
    <x v="759"/>
    <n v="1"/>
    <x v="1"/>
    <n v="0"/>
    <n v="0"/>
    <n v="0"/>
    <n v="0"/>
    <n v="0"/>
    <n v="0"/>
    <m/>
    <m/>
    <m/>
    <m/>
    <m/>
    <m/>
  </r>
  <r>
    <x v="507"/>
    <x v="5"/>
    <x v="730"/>
    <n v="9"/>
    <x v="9"/>
    <n v="0"/>
    <n v="1"/>
    <n v="0"/>
    <n v="67"/>
    <n v="0"/>
    <n v="68"/>
    <s v="V"/>
    <m/>
    <s v="V"/>
    <s v="V"/>
    <m/>
    <m/>
  </r>
  <r>
    <x v="507"/>
    <x v="5"/>
    <x v="724"/>
    <n v="10"/>
    <x v="14"/>
    <n v="0"/>
    <n v="55"/>
    <n v="0"/>
    <n v="93"/>
    <n v="0"/>
    <n v="148"/>
    <s v="V"/>
    <m/>
    <s v="V"/>
    <s v="V"/>
    <m/>
    <m/>
  </r>
  <r>
    <x v="507"/>
    <x v="5"/>
    <x v="698"/>
    <n v="1"/>
    <x v="0"/>
    <n v="0"/>
    <n v="0"/>
    <n v="0"/>
    <n v="2"/>
    <n v="0"/>
    <n v="2"/>
    <s v="V"/>
    <m/>
    <m/>
    <m/>
    <m/>
    <m/>
  </r>
  <r>
    <x v="508"/>
    <x v="5"/>
    <x v="725"/>
    <n v="2"/>
    <x v="0"/>
    <n v="0"/>
    <n v="3"/>
    <n v="0"/>
    <n v="0"/>
    <n v="0"/>
    <n v="3"/>
    <s v="V"/>
    <m/>
    <s v="V"/>
    <s v="V"/>
    <m/>
    <m/>
  </r>
  <r>
    <x v="508"/>
    <x v="6"/>
    <x v="799"/>
    <n v="7"/>
    <x v="4"/>
    <n v="0"/>
    <n v="9"/>
    <n v="0"/>
    <n v="0"/>
    <n v="0"/>
    <n v="9"/>
    <s v="V"/>
    <s v="V"/>
    <s v="V"/>
    <s v="V"/>
    <m/>
    <m/>
  </r>
  <r>
    <x v="509"/>
    <x v="6"/>
    <x v="800"/>
    <n v="2"/>
    <x v="1"/>
    <n v="0"/>
    <n v="1"/>
    <n v="0"/>
    <n v="0"/>
    <n v="0"/>
    <n v="1"/>
    <s v="V"/>
    <s v="V"/>
    <m/>
    <m/>
    <m/>
    <m/>
  </r>
  <r>
    <x v="509"/>
    <x v="3"/>
    <x v="774"/>
    <n v="6"/>
    <x v="1"/>
    <n v="0"/>
    <n v="0"/>
    <n v="0"/>
    <n v="0"/>
    <n v="0"/>
    <n v="0"/>
    <m/>
    <m/>
    <m/>
    <m/>
    <m/>
    <m/>
  </r>
  <r>
    <x v="509"/>
    <x v="3"/>
    <x v="787"/>
    <n v="4"/>
    <x v="1"/>
    <n v="0"/>
    <n v="0"/>
    <n v="0"/>
    <n v="0"/>
    <n v="0"/>
    <n v="0"/>
    <m/>
    <m/>
    <m/>
    <m/>
    <m/>
    <m/>
  </r>
  <r>
    <x v="509"/>
    <x v="5"/>
    <x v="724"/>
    <n v="10"/>
    <x v="0"/>
    <n v="0"/>
    <n v="17"/>
    <n v="0"/>
    <n v="0"/>
    <n v="0"/>
    <n v="17"/>
    <m/>
    <m/>
    <s v="V"/>
    <s v="V"/>
    <m/>
    <m/>
  </r>
  <r>
    <x v="509"/>
    <x v="3"/>
    <x v="747"/>
    <n v="13"/>
    <x v="1"/>
    <n v="0"/>
    <n v="0"/>
    <n v="0"/>
    <n v="0"/>
    <n v="0"/>
    <n v="0"/>
    <m/>
    <m/>
    <m/>
    <m/>
    <m/>
    <m/>
  </r>
  <r>
    <x v="509"/>
    <x v="2"/>
    <x v="767"/>
    <n v="1"/>
    <x v="1"/>
    <n v="0"/>
    <n v="0"/>
    <n v="0"/>
    <n v="0"/>
    <n v="0"/>
    <n v="0"/>
    <m/>
    <m/>
    <m/>
    <m/>
    <m/>
    <m/>
  </r>
  <r>
    <x v="510"/>
    <x v="3"/>
    <x v="778"/>
    <n v="13"/>
    <x v="1"/>
    <n v="0"/>
    <n v="0"/>
    <n v="0"/>
    <n v="0"/>
    <n v="0"/>
    <n v="0"/>
    <m/>
    <m/>
    <m/>
    <m/>
    <m/>
    <m/>
  </r>
  <r>
    <x v="510"/>
    <x v="3"/>
    <x v="748"/>
    <n v="13"/>
    <x v="1"/>
    <n v="0"/>
    <n v="0"/>
    <n v="0"/>
    <n v="0"/>
    <n v="0"/>
    <n v="0"/>
    <m/>
    <m/>
    <m/>
    <m/>
    <m/>
    <m/>
  </r>
  <r>
    <x v="510"/>
    <x v="3"/>
    <x v="765"/>
    <n v="13"/>
    <x v="1"/>
    <n v="0"/>
    <n v="0"/>
    <n v="0"/>
    <n v="0"/>
    <n v="0"/>
    <n v="0"/>
    <m/>
    <m/>
    <m/>
    <m/>
    <m/>
    <m/>
  </r>
  <r>
    <x v="510"/>
    <x v="2"/>
    <x v="749"/>
    <n v="11"/>
    <x v="1"/>
    <n v="0"/>
    <n v="0"/>
    <n v="0"/>
    <n v="0"/>
    <n v="0"/>
    <n v="0"/>
    <m/>
    <m/>
    <m/>
    <m/>
    <m/>
    <m/>
  </r>
  <r>
    <x v="510"/>
    <x v="3"/>
    <x v="769"/>
    <n v="9"/>
    <x v="1"/>
    <n v="0"/>
    <n v="0"/>
    <n v="0"/>
    <n v="0"/>
    <n v="0"/>
    <n v="0"/>
    <m/>
    <m/>
    <m/>
    <m/>
    <m/>
    <m/>
  </r>
  <r>
    <x v="510"/>
    <x v="3"/>
    <x v="764"/>
    <n v="11"/>
    <x v="1"/>
    <n v="0"/>
    <n v="0"/>
    <n v="0"/>
    <n v="0"/>
    <n v="0"/>
    <n v="0"/>
    <m/>
    <m/>
    <m/>
    <m/>
    <m/>
    <m/>
  </r>
  <r>
    <x v="510"/>
    <x v="3"/>
    <x v="754"/>
    <n v="13"/>
    <x v="1"/>
    <n v="0"/>
    <n v="0"/>
    <n v="0"/>
    <n v="0"/>
    <n v="0"/>
    <n v="0"/>
    <m/>
    <m/>
    <m/>
    <m/>
    <m/>
    <m/>
  </r>
  <r>
    <x v="510"/>
    <x v="3"/>
    <x v="782"/>
    <n v="13"/>
    <x v="1"/>
    <n v="0"/>
    <n v="0"/>
    <n v="0"/>
    <n v="0"/>
    <n v="0"/>
    <n v="0"/>
    <m/>
    <m/>
    <m/>
    <m/>
    <m/>
    <m/>
  </r>
  <r>
    <x v="510"/>
    <x v="5"/>
    <x v="694"/>
    <n v="12"/>
    <x v="13"/>
    <n v="0"/>
    <n v="0"/>
    <n v="0"/>
    <n v="0"/>
    <n v="0"/>
    <n v="0"/>
    <m/>
    <m/>
    <m/>
    <m/>
    <m/>
    <m/>
  </r>
  <r>
    <x v="510"/>
    <x v="5"/>
    <x v="693"/>
    <n v="12"/>
    <x v="13"/>
    <n v="0"/>
    <n v="0"/>
    <n v="0"/>
    <n v="0"/>
    <n v="0"/>
    <n v="0"/>
    <m/>
    <m/>
    <m/>
    <m/>
    <m/>
    <m/>
  </r>
  <r>
    <x v="511"/>
    <x v="3"/>
    <x v="746"/>
    <n v="13"/>
    <x v="1"/>
    <n v="0"/>
    <n v="0"/>
    <n v="0"/>
    <n v="0"/>
    <n v="0"/>
    <n v="0"/>
    <m/>
    <m/>
    <m/>
    <m/>
    <m/>
    <m/>
  </r>
  <r>
    <x v="512"/>
    <x v="5"/>
    <x v="735"/>
    <n v="12"/>
    <x v="1"/>
    <n v="0"/>
    <n v="0"/>
    <n v="1"/>
    <n v="0"/>
    <n v="0"/>
    <n v="1"/>
    <s v="V"/>
    <m/>
    <m/>
    <m/>
    <m/>
    <m/>
  </r>
  <r>
    <x v="512"/>
    <x v="5"/>
    <x v="726"/>
    <n v="10"/>
    <x v="1"/>
    <n v="0"/>
    <n v="0"/>
    <n v="0"/>
    <n v="4"/>
    <n v="0"/>
    <n v="4"/>
    <s v="V"/>
    <m/>
    <m/>
    <m/>
    <m/>
    <m/>
  </r>
  <r>
    <x v="512"/>
    <x v="3"/>
    <x v="785"/>
    <n v="13"/>
    <x v="1"/>
    <n v="0"/>
    <n v="0"/>
    <n v="0"/>
    <n v="0"/>
    <n v="0"/>
    <n v="0"/>
    <m/>
    <m/>
    <m/>
    <m/>
    <m/>
    <m/>
  </r>
  <r>
    <x v="513"/>
    <x v="5"/>
    <x v="801"/>
    <n v="1"/>
    <x v="1"/>
    <n v="0"/>
    <n v="0"/>
    <n v="0"/>
    <n v="1"/>
    <n v="0"/>
    <n v="1"/>
    <s v="V"/>
    <m/>
    <m/>
    <m/>
    <m/>
    <m/>
  </r>
  <r>
    <x v="513"/>
    <x v="3"/>
    <x v="783"/>
    <n v="5"/>
    <x v="1"/>
    <n v="0"/>
    <n v="0"/>
    <n v="0"/>
    <n v="0"/>
    <n v="0"/>
    <n v="0"/>
    <m/>
    <m/>
    <m/>
    <m/>
    <m/>
    <m/>
  </r>
  <r>
    <x v="513"/>
    <x v="5"/>
    <x v="734"/>
    <n v="13"/>
    <x v="4"/>
    <n v="0"/>
    <n v="14"/>
    <n v="0"/>
    <n v="0"/>
    <n v="0"/>
    <n v="14"/>
    <m/>
    <m/>
    <s v="V"/>
    <s v="V"/>
    <m/>
    <m/>
  </r>
  <r>
    <x v="513"/>
    <x v="6"/>
    <x v="802"/>
    <n v="13"/>
    <x v="1"/>
    <n v="0"/>
    <n v="4"/>
    <n v="0"/>
    <n v="0"/>
    <n v="0"/>
    <n v="4"/>
    <s v="V"/>
    <s v="V"/>
    <m/>
    <m/>
    <m/>
    <m/>
  </r>
  <r>
    <x v="513"/>
    <x v="6"/>
    <x v="803"/>
    <n v="13"/>
    <x v="1"/>
    <n v="0"/>
    <n v="5"/>
    <n v="0"/>
    <n v="0"/>
    <n v="0"/>
    <n v="5"/>
    <m/>
    <m/>
    <s v="V"/>
    <s v="V"/>
    <m/>
    <m/>
  </r>
  <r>
    <x v="514"/>
    <x v="5"/>
    <x v="723"/>
    <n v="13"/>
    <x v="1"/>
    <n v="0"/>
    <n v="0"/>
    <n v="0"/>
    <n v="1"/>
    <n v="0"/>
    <n v="1"/>
    <s v="V"/>
    <m/>
    <m/>
    <m/>
    <m/>
    <m/>
  </r>
  <r>
    <x v="514"/>
    <x v="5"/>
    <x v="760"/>
    <n v="5"/>
    <x v="1"/>
    <n v="0"/>
    <n v="0"/>
    <n v="0"/>
    <n v="0"/>
    <n v="0"/>
    <n v="0"/>
    <m/>
    <m/>
    <m/>
    <m/>
    <m/>
    <m/>
  </r>
  <r>
    <x v="514"/>
    <x v="5"/>
    <x v="728"/>
    <n v="6"/>
    <x v="1"/>
    <n v="0"/>
    <n v="0"/>
    <n v="0"/>
    <n v="0"/>
    <n v="0"/>
    <n v="0"/>
    <m/>
    <m/>
    <m/>
    <m/>
    <m/>
    <m/>
  </r>
  <r>
    <x v="514"/>
    <x v="3"/>
    <x v="781"/>
    <n v="13"/>
    <x v="1"/>
    <n v="0"/>
    <n v="0"/>
    <n v="0"/>
    <n v="0"/>
    <n v="0"/>
    <n v="0"/>
    <m/>
    <m/>
    <m/>
    <m/>
    <m/>
    <m/>
  </r>
  <r>
    <x v="514"/>
    <x v="5"/>
    <x v="804"/>
    <n v="1"/>
    <x v="1"/>
    <n v="0"/>
    <n v="1"/>
    <n v="0"/>
    <n v="0"/>
    <n v="0"/>
    <n v="1"/>
    <m/>
    <m/>
    <s v="V"/>
    <s v="V"/>
    <m/>
    <m/>
  </r>
  <r>
    <x v="514"/>
    <x v="5"/>
    <x v="730"/>
    <n v="9"/>
    <x v="0"/>
    <n v="0"/>
    <n v="0"/>
    <n v="1"/>
    <n v="6"/>
    <n v="0"/>
    <n v="7"/>
    <s v="V"/>
    <m/>
    <m/>
    <m/>
    <m/>
    <m/>
  </r>
  <r>
    <x v="515"/>
    <x v="4"/>
    <x v="786"/>
    <n v="2"/>
    <x v="1"/>
    <n v="0"/>
    <n v="0"/>
    <n v="0"/>
    <n v="0"/>
    <n v="0"/>
    <n v="0"/>
    <m/>
    <m/>
    <m/>
    <m/>
    <m/>
    <m/>
  </r>
  <r>
    <x v="515"/>
    <x v="5"/>
    <x v="805"/>
    <n v="2"/>
    <x v="1"/>
    <n v="0"/>
    <n v="0"/>
    <n v="0"/>
    <n v="0"/>
    <n v="0"/>
    <n v="0"/>
    <m/>
    <m/>
    <m/>
    <m/>
    <m/>
    <m/>
  </r>
  <r>
    <x v="516"/>
    <x v="5"/>
    <x v="806"/>
    <n v="1"/>
    <x v="1"/>
    <n v="0"/>
    <n v="0"/>
    <n v="0"/>
    <n v="0"/>
    <n v="0"/>
    <n v="0"/>
    <m/>
    <m/>
    <m/>
    <m/>
    <m/>
    <m/>
  </r>
  <r>
    <x v="517"/>
    <x v="5"/>
    <x v="774"/>
    <n v="6"/>
    <x v="1"/>
    <n v="0"/>
    <n v="0"/>
    <n v="0"/>
    <n v="0"/>
    <n v="0"/>
    <n v="0"/>
    <m/>
    <m/>
    <m/>
    <m/>
    <m/>
    <m/>
  </r>
  <r>
    <x v="517"/>
    <x v="5"/>
    <x v="787"/>
    <n v="4"/>
    <x v="1"/>
    <n v="0"/>
    <n v="0"/>
    <n v="0"/>
    <n v="0"/>
    <n v="0"/>
    <n v="0"/>
    <m/>
    <m/>
    <m/>
    <m/>
    <m/>
    <m/>
  </r>
  <r>
    <x v="517"/>
    <x v="5"/>
    <x v="747"/>
    <n v="13"/>
    <x v="1"/>
    <n v="0"/>
    <n v="0"/>
    <n v="1"/>
    <n v="1"/>
    <n v="0"/>
    <n v="2"/>
    <s v="V"/>
    <m/>
    <m/>
    <m/>
    <m/>
    <m/>
  </r>
  <r>
    <x v="518"/>
    <x v="5"/>
    <x v="764"/>
    <n v="11"/>
    <x v="1"/>
    <n v="0"/>
    <n v="1"/>
    <n v="0"/>
    <n v="1"/>
    <n v="0"/>
    <n v="2"/>
    <s v="V"/>
    <m/>
    <s v="V"/>
    <s v="V"/>
    <m/>
    <m/>
  </r>
  <r>
    <x v="518"/>
    <x v="5"/>
    <x v="748"/>
    <n v="13"/>
    <x v="1"/>
    <n v="0"/>
    <n v="0"/>
    <n v="0"/>
    <n v="3"/>
    <n v="0"/>
    <n v="3"/>
    <s v="V"/>
    <m/>
    <m/>
    <m/>
    <m/>
    <m/>
  </r>
  <r>
    <x v="518"/>
    <x v="5"/>
    <x v="778"/>
    <n v="13"/>
    <x v="1"/>
    <n v="0"/>
    <n v="0"/>
    <n v="0"/>
    <n v="1"/>
    <n v="0"/>
    <n v="1"/>
    <s v="V"/>
    <m/>
    <m/>
    <m/>
    <m/>
    <m/>
  </r>
  <r>
    <x v="518"/>
    <x v="5"/>
    <x v="782"/>
    <n v="13"/>
    <x v="1"/>
    <n v="0"/>
    <n v="0"/>
    <n v="0"/>
    <n v="0"/>
    <n v="0"/>
    <n v="0"/>
    <m/>
    <m/>
    <m/>
    <m/>
    <m/>
    <m/>
  </r>
  <r>
    <x v="518"/>
    <x v="5"/>
    <x v="769"/>
    <n v="9"/>
    <x v="1"/>
    <n v="0"/>
    <n v="0"/>
    <n v="0"/>
    <n v="4"/>
    <n v="0"/>
    <n v="4"/>
    <s v="V"/>
    <m/>
    <m/>
    <m/>
    <m/>
    <m/>
  </r>
  <r>
    <x v="519"/>
    <x v="5"/>
    <x v="785"/>
    <n v="13"/>
    <x v="1"/>
    <n v="0"/>
    <n v="0"/>
    <n v="0"/>
    <n v="0"/>
    <n v="0"/>
    <n v="0"/>
    <m/>
    <m/>
    <m/>
    <m/>
    <m/>
    <m/>
  </r>
  <r>
    <x v="517"/>
    <x v="6"/>
    <x v="807"/>
    <n v="13"/>
    <x v="10"/>
    <n v="0"/>
    <n v="17"/>
    <n v="0"/>
    <n v="0"/>
    <n v="0"/>
    <n v="17"/>
    <s v="V"/>
    <s v="V"/>
    <s v="V"/>
    <s v="V"/>
    <m/>
    <m/>
  </r>
  <r>
    <x v="517"/>
    <x v="6"/>
    <x v="808"/>
    <n v="13"/>
    <x v="5"/>
    <n v="0"/>
    <n v="13"/>
    <n v="0"/>
    <n v="0"/>
    <n v="0"/>
    <n v="13"/>
    <s v="V"/>
    <s v="V"/>
    <s v="V"/>
    <s v="V"/>
    <m/>
    <m/>
  </r>
  <r>
    <x v="517"/>
    <x v="6"/>
    <x v="809"/>
    <n v="13"/>
    <x v="4"/>
    <n v="0"/>
    <n v="12"/>
    <n v="0"/>
    <n v="0"/>
    <n v="0"/>
    <n v="12"/>
    <s v="V"/>
    <s v="V"/>
    <s v="V"/>
    <s v="V"/>
    <m/>
    <m/>
  </r>
  <r>
    <x v="519"/>
    <x v="6"/>
    <x v="810"/>
    <n v="13"/>
    <x v="1"/>
    <n v="0"/>
    <n v="0"/>
    <n v="0"/>
    <n v="0"/>
    <n v="0"/>
    <n v="0"/>
    <m/>
    <m/>
    <m/>
    <m/>
    <m/>
    <m/>
  </r>
  <r>
    <x v="519"/>
    <x v="6"/>
    <x v="811"/>
    <n v="2"/>
    <x v="1"/>
    <n v="0"/>
    <n v="0"/>
    <n v="0"/>
    <n v="0"/>
    <n v="0"/>
    <n v="0"/>
    <m/>
    <m/>
    <m/>
    <m/>
    <m/>
    <m/>
  </r>
  <r>
    <x v="520"/>
    <x v="5"/>
    <x v="746"/>
    <n v="13"/>
    <x v="1"/>
    <n v="0"/>
    <n v="0"/>
    <n v="0"/>
    <n v="0"/>
    <n v="0"/>
    <n v="0"/>
    <m/>
    <m/>
    <m/>
    <m/>
    <m/>
    <m/>
  </r>
  <r>
    <x v="520"/>
    <x v="5"/>
    <x v="765"/>
    <n v="13"/>
    <x v="1"/>
    <n v="0"/>
    <n v="0"/>
    <n v="2"/>
    <n v="1"/>
    <n v="0"/>
    <n v="0"/>
    <s v="V"/>
    <m/>
    <m/>
    <m/>
    <m/>
    <m/>
  </r>
  <r>
    <x v="520"/>
    <x v="5"/>
    <x v="783"/>
    <n v="5"/>
    <x v="0"/>
    <n v="0"/>
    <n v="0"/>
    <n v="0"/>
    <n v="6"/>
    <n v="0"/>
    <n v="6"/>
    <s v="V"/>
    <m/>
    <m/>
    <m/>
    <m/>
    <m/>
  </r>
  <r>
    <x v="520"/>
    <x v="6"/>
    <x v="812"/>
    <n v="3"/>
    <x v="1"/>
    <n v="0"/>
    <n v="1"/>
    <n v="0"/>
    <n v="0"/>
    <n v="0"/>
    <n v="1"/>
    <m/>
    <m/>
    <s v="V"/>
    <s v="V"/>
    <m/>
    <m/>
  </r>
  <r>
    <x v="520"/>
    <x v="6"/>
    <x v="813"/>
    <n v="4"/>
    <x v="1"/>
    <n v="0"/>
    <n v="0"/>
    <n v="0"/>
    <n v="0"/>
    <n v="0"/>
    <n v="0"/>
    <m/>
    <m/>
    <m/>
    <m/>
    <m/>
    <m/>
  </r>
  <r>
    <x v="521"/>
    <x v="5"/>
    <x v="814"/>
    <n v="1"/>
    <x v="1"/>
    <n v="0"/>
    <n v="0"/>
    <n v="0"/>
    <n v="0"/>
    <n v="0"/>
    <n v="0"/>
    <m/>
    <m/>
    <m/>
    <m/>
    <m/>
    <m/>
  </r>
  <r>
    <x v="521"/>
    <x v="4"/>
    <x v="727"/>
    <n v="2"/>
    <x v="1"/>
    <n v="0"/>
    <n v="0"/>
    <n v="0"/>
    <n v="1"/>
    <n v="0"/>
    <n v="1"/>
    <s v="V"/>
    <m/>
    <m/>
    <m/>
    <m/>
    <m/>
  </r>
  <r>
    <x v="521"/>
    <x v="4"/>
    <x v="749"/>
    <n v="11"/>
    <x v="1"/>
    <n v="0"/>
    <n v="0"/>
    <n v="0"/>
    <n v="0"/>
    <n v="0"/>
    <n v="0"/>
    <m/>
    <m/>
    <m/>
    <m/>
    <m/>
    <m/>
  </r>
  <r>
    <x v="522"/>
    <x v="5"/>
    <x v="781"/>
    <n v="13"/>
    <x v="1"/>
    <n v="0"/>
    <n v="0"/>
    <n v="0"/>
    <n v="0"/>
    <n v="0"/>
    <n v="0"/>
    <m/>
    <m/>
    <m/>
    <m/>
    <m/>
    <m/>
  </r>
  <r>
    <x v="523"/>
    <x v="4"/>
    <x v="815"/>
    <n v="1"/>
    <x v="1"/>
    <n v="0"/>
    <n v="0"/>
    <n v="0"/>
    <n v="0"/>
    <n v="0"/>
    <n v="0"/>
    <m/>
    <m/>
    <m/>
    <m/>
    <m/>
    <m/>
  </r>
  <r>
    <x v="524"/>
    <x v="6"/>
    <x v="816"/>
    <n v="12"/>
    <x v="1"/>
    <n v="0"/>
    <n v="6"/>
    <n v="0"/>
    <n v="0"/>
    <n v="0"/>
    <n v="6"/>
    <s v="V"/>
    <s v="V"/>
    <s v="V"/>
    <s v="V"/>
    <m/>
    <m/>
  </r>
  <r>
    <x v="524"/>
    <x v="6"/>
    <x v="817"/>
    <n v="13"/>
    <x v="11"/>
    <n v="0"/>
    <n v="0"/>
    <n v="0"/>
    <n v="0"/>
    <n v="0"/>
    <n v="0"/>
    <m/>
    <m/>
    <m/>
    <m/>
    <m/>
    <m/>
  </r>
  <r>
    <x v="525"/>
    <x v="6"/>
    <x v="817"/>
    <n v="13"/>
    <x v="1"/>
    <n v="0"/>
    <n v="7"/>
    <n v="0"/>
    <n v="0"/>
    <n v="0"/>
    <n v="7"/>
    <m/>
    <s v="V"/>
    <s v="V"/>
    <s v="V"/>
    <m/>
    <m/>
  </r>
  <r>
    <x v="526"/>
    <x v="3"/>
    <x v="786"/>
    <n v="2"/>
    <x v="1"/>
    <n v="0"/>
    <n v="0"/>
    <n v="0"/>
    <n v="0"/>
    <n v="0"/>
    <n v="0"/>
    <m/>
    <m/>
    <m/>
    <m/>
    <m/>
    <m/>
  </r>
  <r>
    <x v="527"/>
    <x v="3"/>
    <x v="727"/>
    <n v="2"/>
    <x v="1"/>
    <n v="0"/>
    <n v="0"/>
    <n v="0"/>
    <n v="0"/>
    <n v="0"/>
    <n v="0"/>
    <m/>
    <m/>
    <m/>
    <m/>
    <m/>
    <m/>
  </r>
  <r>
    <x v="527"/>
    <x v="3"/>
    <x v="749"/>
    <n v="11"/>
    <x v="1"/>
    <n v="0"/>
    <n v="0"/>
    <n v="0"/>
    <n v="0"/>
    <n v="0"/>
    <n v="0"/>
    <m/>
    <m/>
    <m/>
    <m/>
    <m/>
    <m/>
  </r>
  <r>
    <x v="528"/>
    <x v="4"/>
    <x v="780"/>
    <n v="5"/>
    <x v="1"/>
    <n v="0"/>
    <n v="0"/>
    <n v="0"/>
    <n v="0"/>
    <n v="0"/>
    <n v="0"/>
    <m/>
    <m/>
    <m/>
    <m/>
    <m/>
    <m/>
  </r>
  <r>
    <x v="529"/>
    <x v="6"/>
    <x v="818"/>
    <n v="1"/>
    <x v="1"/>
    <n v="0"/>
    <n v="0"/>
    <n v="0"/>
    <n v="0"/>
    <n v="0"/>
    <n v="0"/>
    <m/>
    <m/>
    <m/>
    <m/>
    <m/>
    <m/>
  </r>
  <r>
    <x v="529"/>
    <x v="6"/>
    <x v="819"/>
    <n v="1"/>
    <x v="1"/>
    <n v="0"/>
    <n v="0"/>
    <n v="0"/>
    <n v="0"/>
    <n v="0"/>
    <n v="0"/>
    <m/>
    <m/>
    <m/>
    <m/>
    <m/>
    <m/>
  </r>
  <r>
    <x v="529"/>
    <x v="6"/>
    <x v="820"/>
    <n v="1"/>
    <x v="1"/>
    <n v="0"/>
    <n v="0"/>
    <n v="0"/>
    <n v="0"/>
    <n v="0"/>
    <n v="0"/>
    <m/>
    <m/>
    <m/>
    <m/>
    <m/>
    <m/>
  </r>
  <r>
    <x v="529"/>
    <x v="6"/>
    <x v="821"/>
    <n v="3"/>
    <x v="1"/>
    <n v="0"/>
    <n v="2"/>
    <n v="0"/>
    <n v="0"/>
    <n v="0"/>
    <n v="2"/>
    <s v="V"/>
    <s v="V"/>
    <s v="V"/>
    <s v="V"/>
    <m/>
    <m/>
  </r>
  <r>
    <x v="530"/>
    <x v="6"/>
    <x v="818"/>
    <n v="1"/>
    <x v="1"/>
    <n v="0"/>
    <n v="0"/>
    <n v="0"/>
    <n v="0"/>
    <n v="0"/>
    <n v="0"/>
    <m/>
    <m/>
    <m/>
    <m/>
    <m/>
    <m/>
  </r>
  <r>
    <x v="531"/>
    <x v="5"/>
    <x v="822"/>
    <n v="2"/>
    <x v="1"/>
    <n v="0"/>
    <n v="0"/>
    <n v="0"/>
    <n v="0"/>
    <n v="0"/>
    <n v="0"/>
    <m/>
    <m/>
    <m/>
    <m/>
    <m/>
    <m/>
  </r>
  <r>
    <x v="531"/>
    <x v="5"/>
    <x v="698"/>
    <n v="8"/>
    <x v="1"/>
    <n v="0"/>
    <n v="0"/>
    <n v="0"/>
    <n v="1"/>
    <n v="0"/>
    <n v="1"/>
    <s v="V"/>
    <m/>
    <m/>
    <m/>
    <m/>
    <m/>
  </r>
  <r>
    <x v="531"/>
    <x v="6"/>
    <x v="823"/>
    <n v="6"/>
    <x v="1"/>
    <n v="0"/>
    <n v="5"/>
    <n v="0"/>
    <n v="0"/>
    <n v="0"/>
    <n v="5"/>
    <s v="V"/>
    <s v="V"/>
    <s v="V"/>
    <s v="V"/>
    <m/>
    <m/>
  </r>
  <r>
    <x v="531"/>
    <x v="6"/>
    <x v="824"/>
    <n v="12"/>
    <x v="1"/>
    <n v="0"/>
    <n v="7"/>
    <n v="0"/>
    <n v="0"/>
    <n v="0"/>
    <n v="7"/>
    <s v="V"/>
    <s v="V"/>
    <s v="V"/>
    <s v="V"/>
    <m/>
    <m/>
  </r>
  <r>
    <x v="531"/>
    <x v="6"/>
    <x v="825"/>
    <n v="9"/>
    <x v="8"/>
    <n v="0"/>
    <n v="28"/>
    <n v="0"/>
    <n v="0"/>
    <n v="0"/>
    <n v="28"/>
    <m/>
    <m/>
    <s v="V"/>
    <s v="V"/>
    <m/>
    <m/>
  </r>
  <r>
    <x v="532"/>
    <x v="6"/>
    <x v="826"/>
    <n v="6"/>
    <x v="1"/>
    <n v="0"/>
    <n v="0"/>
    <n v="0"/>
    <n v="0"/>
    <n v="0"/>
    <n v="0"/>
    <m/>
    <m/>
    <m/>
    <m/>
    <m/>
    <m/>
  </r>
  <r>
    <x v="533"/>
    <x v="6"/>
    <x v="827"/>
    <n v="2"/>
    <x v="1"/>
    <n v="0"/>
    <n v="4"/>
    <n v="0"/>
    <n v="0"/>
    <n v="0"/>
    <n v="4"/>
    <m/>
    <m/>
    <s v="V"/>
    <s v="V"/>
    <m/>
    <m/>
  </r>
  <r>
    <x v="533"/>
    <x v="6"/>
    <x v="828"/>
    <n v="10"/>
    <x v="14"/>
    <n v="0"/>
    <n v="54"/>
    <n v="0"/>
    <n v="0"/>
    <n v="0"/>
    <n v="54"/>
    <m/>
    <m/>
    <s v="V"/>
    <s v="V"/>
    <m/>
    <m/>
  </r>
  <r>
    <x v="534"/>
    <x v="3"/>
    <x v="780"/>
    <n v="5"/>
    <x v="1"/>
    <n v="0"/>
    <n v="0"/>
    <n v="0"/>
    <n v="0"/>
    <n v="0"/>
    <n v="0"/>
    <m/>
    <m/>
    <m/>
    <m/>
    <m/>
    <m/>
  </r>
  <r>
    <x v="534"/>
    <x v="6"/>
    <x v="828"/>
    <n v="10"/>
    <x v="1"/>
    <n v="0"/>
    <n v="0"/>
    <n v="0"/>
    <n v="0"/>
    <n v="0"/>
    <n v="0"/>
    <m/>
    <m/>
    <m/>
    <m/>
    <m/>
    <m/>
  </r>
  <r>
    <x v="534"/>
    <x v="6"/>
    <x v="829"/>
    <n v="2"/>
    <x v="1"/>
    <n v="0"/>
    <n v="1"/>
    <n v="0"/>
    <n v="0"/>
    <n v="0"/>
    <n v="0"/>
    <s v="V"/>
    <s v="V"/>
    <s v="V"/>
    <s v="V"/>
    <m/>
    <m/>
  </r>
  <r>
    <x v="534"/>
    <x v="6"/>
    <x v="830"/>
    <n v="6"/>
    <x v="4"/>
    <n v="0"/>
    <n v="23"/>
    <n v="0"/>
    <n v="0"/>
    <n v="0"/>
    <n v="0"/>
    <s v="V"/>
    <s v="V"/>
    <s v="V"/>
    <s v="V"/>
    <m/>
    <m/>
  </r>
  <r>
    <x v="534"/>
    <x v="6"/>
    <x v="831"/>
    <n v="11"/>
    <x v="12"/>
    <n v="0"/>
    <n v="50"/>
    <n v="0"/>
    <n v="0"/>
    <n v="0"/>
    <n v="0"/>
    <s v="V"/>
    <s v="V"/>
    <s v="V"/>
    <s v="V"/>
    <m/>
    <m/>
  </r>
  <r>
    <x v="535"/>
    <x v="5"/>
    <x v="749"/>
    <n v="11"/>
    <x v="1"/>
    <n v="0"/>
    <n v="0"/>
    <n v="1"/>
    <n v="1"/>
    <n v="0"/>
    <n v="2"/>
    <s v="V"/>
    <m/>
    <m/>
    <m/>
    <m/>
    <m/>
  </r>
  <r>
    <x v="535"/>
    <x v="6"/>
    <x v="832"/>
    <n v="2"/>
    <x v="1"/>
    <n v="0"/>
    <n v="0"/>
    <n v="0"/>
    <n v="0"/>
    <n v="0"/>
    <n v="0"/>
    <m/>
    <m/>
    <m/>
    <m/>
    <m/>
    <m/>
  </r>
  <r>
    <x v="535"/>
    <x v="6"/>
    <x v="833"/>
    <n v="8"/>
    <x v="10"/>
    <n v="0"/>
    <n v="22"/>
    <n v="0"/>
    <n v="0"/>
    <n v="0"/>
    <n v="22"/>
    <s v="V"/>
    <s v="V"/>
    <m/>
    <m/>
    <m/>
    <m/>
  </r>
  <r>
    <x v="535"/>
    <x v="6"/>
    <x v="834"/>
    <n v="5"/>
    <x v="3"/>
    <n v="0"/>
    <n v="20"/>
    <n v="0"/>
    <n v="0"/>
    <n v="0"/>
    <n v="20"/>
    <s v="V"/>
    <s v="V"/>
    <s v="V"/>
    <s v="V"/>
    <m/>
    <m/>
  </r>
  <r>
    <x v="535"/>
    <x v="6"/>
    <x v="835"/>
    <n v="13"/>
    <x v="11"/>
    <n v="0"/>
    <n v="132"/>
    <n v="0"/>
    <n v="0"/>
    <n v="0"/>
    <n v="132"/>
    <s v="V"/>
    <s v="V"/>
    <s v="V"/>
    <s v="V"/>
    <m/>
    <m/>
  </r>
  <r>
    <x v="536"/>
    <x v="5"/>
    <x v="786"/>
    <n v="2"/>
    <x v="1"/>
    <n v="0"/>
    <n v="0"/>
    <n v="0"/>
    <n v="0"/>
    <n v="0"/>
    <n v="0"/>
    <m/>
    <m/>
    <m/>
    <m/>
    <m/>
    <m/>
  </r>
  <r>
    <x v="536"/>
    <x v="5"/>
    <x v="727"/>
    <n v="3"/>
    <x v="1"/>
    <n v="0"/>
    <n v="0"/>
    <n v="0"/>
    <n v="1"/>
    <n v="0"/>
    <n v="1"/>
    <s v="V"/>
    <m/>
    <m/>
    <m/>
    <m/>
    <m/>
  </r>
  <r>
    <x v="536"/>
    <x v="6"/>
    <x v="831"/>
    <n v="11"/>
    <x v="1"/>
    <n v="0"/>
    <n v="7"/>
    <n v="0"/>
    <n v="0"/>
    <n v="0"/>
    <n v="7"/>
    <s v="V"/>
    <s v="V"/>
    <s v="V"/>
    <s v="V"/>
    <m/>
    <m/>
  </r>
  <r>
    <x v="537"/>
    <x v="0"/>
    <x v="836"/>
    <n v="13"/>
    <x v="1"/>
    <n v="0"/>
    <n v="0"/>
    <n v="0"/>
    <n v="0"/>
    <n v="0"/>
    <n v="0"/>
    <m/>
    <m/>
    <m/>
    <m/>
    <m/>
    <m/>
  </r>
  <r>
    <x v="537"/>
    <x v="0"/>
    <x v="837"/>
    <n v="13"/>
    <x v="1"/>
    <n v="0"/>
    <n v="0"/>
    <n v="0"/>
    <n v="0"/>
    <n v="0"/>
    <n v="0"/>
    <m/>
    <m/>
    <m/>
    <m/>
    <m/>
    <m/>
  </r>
  <r>
    <x v="538"/>
    <x v="5"/>
    <x v="780"/>
    <n v="5"/>
    <x v="1"/>
    <n v="0"/>
    <n v="0"/>
    <n v="0"/>
    <n v="0"/>
    <n v="0"/>
    <n v="0"/>
    <m/>
    <m/>
    <m/>
    <m/>
    <m/>
    <m/>
  </r>
  <r>
    <x v="537"/>
    <x v="6"/>
    <x v="838"/>
    <n v="4"/>
    <x v="1"/>
    <n v="0"/>
    <n v="0"/>
    <n v="0"/>
    <n v="0"/>
    <n v="0"/>
    <n v="0"/>
    <m/>
    <m/>
    <m/>
    <m/>
    <m/>
    <m/>
  </r>
  <r>
    <x v="537"/>
    <x v="6"/>
    <x v="839"/>
    <n v="13"/>
    <x v="10"/>
    <n v="0"/>
    <n v="13"/>
    <n v="0"/>
    <n v="0"/>
    <n v="0"/>
    <n v="13"/>
    <m/>
    <m/>
    <s v="V"/>
    <s v="V"/>
    <m/>
    <m/>
  </r>
  <r>
    <x v="537"/>
    <x v="6"/>
    <x v="835"/>
    <n v="13"/>
    <x v="1"/>
    <n v="0"/>
    <n v="2"/>
    <n v="0"/>
    <n v="0"/>
    <n v="0"/>
    <n v="2"/>
    <s v="V"/>
    <s v="V"/>
    <s v="V"/>
    <s v="V"/>
    <m/>
    <m/>
  </r>
  <r>
    <x v="537"/>
    <x v="6"/>
    <x v="834"/>
    <n v="5"/>
    <x v="0"/>
    <n v="0"/>
    <n v="3"/>
    <n v="0"/>
    <n v="0"/>
    <n v="0"/>
    <n v="3"/>
    <s v="V"/>
    <s v="V"/>
    <s v="V"/>
    <s v="V"/>
    <m/>
    <m/>
  </r>
  <r>
    <x v="539"/>
    <x v="6"/>
    <x v="840"/>
    <n v="1"/>
    <x v="1"/>
    <n v="0"/>
    <n v="0"/>
    <n v="0"/>
    <n v="0"/>
    <n v="0"/>
    <n v="0"/>
    <m/>
    <m/>
    <m/>
    <m/>
    <m/>
    <m/>
  </r>
  <r>
    <x v="539"/>
    <x v="6"/>
    <x v="841"/>
    <n v="4"/>
    <x v="1"/>
    <n v="0"/>
    <n v="0"/>
    <n v="0"/>
    <n v="0"/>
    <n v="0"/>
    <n v="0"/>
    <m/>
    <m/>
    <m/>
    <m/>
    <m/>
    <m/>
  </r>
  <r>
    <x v="540"/>
    <x v="0"/>
    <x v="842"/>
    <n v="4"/>
    <x v="1"/>
    <n v="0"/>
    <n v="0"/>
    <n v="0"/>
    <n v="0"/>
    <n v="0"/>
    <n v="0"/>
    <m/>
    <m/>
    <m/>
    <m/>
    <m/>
    <m/>
  </r>
  <r>
    <x v="540"/>
    <x v="0"/>
    <x v="843"/>
    <n v="13"/>
    <x v="11"/>
    <n v="0"/>
    <n v="0"/>
    <n v="0"/>
    <n v="0"/>
    <n v="0"/>
    <n v="0"/>
    <m/>
    <m/>
    <m/>
    <m/>
    <m/>
    <m/>
  </r>
  <r>
    <x v="541"/>
    <x v="0"/>
    <x v="843"/>
    <n v="13"/>
    <x v="1"/>
    <n v="0"/>
    <n v="0"/>
    <n v="0"/>
    <n v="0"/>
    <n v="0"/>
    <n v="0"/>
    <m/>
    <m/>
    <m/>
    <m/>
    <m/>
    <m/>
  </r>
  <r>
    <x v="541"/>
    <x v="6"/>
    <x v="844"/>
    <n v="6"/>
    <x v="5"/>
    <n v="0"/>
    <n v="16"/>
    <n v="0"/>
    <n v="0"/>
    <n v="0"/>
    <n v="16"/>
    <s v="V"/>
    <s v="V"/>
    <s v="V"/>
    <s v="V"/>
    <m/>
    <m/>
  </r>
  <r>
    <x v="541"/>
    <x v="6"/>
    <x v="845"/>
    <n v="13"/>
    <x v="5"/>
    <n v="0"/>
    <n v="17"/>
    <n v="0"/>
    <n v="0"/>
    <n v="0"/>
    <n v="17"/>
    <s v="V"/>
    <s v="V"/>
    <s v="V"/>
    <s v="V"/>
    <m/>
    <m/>
  </r>
  <r>
    <x v="542"/>
    <x v="0"/>
    <x v="846"/>
    <n v="13"/>
    <x v="1"/>
    <n v="0"/>
    <n v="0"/>
    <n v="0"/>
    <n v="0"/>
    <n v="0"/>
    <n v="0"/>
    <m/>
    <m/>
    <m/>
    <m/>
    <m/>
    <m/>
  </r>
  <r>
    <x v="542"/>
    <x v="0"/>
    <x v="847"/>
    <n v="13"/>
    <x v="1"/>
    <n v="0"/>
    <n v="0"/>
    <n v="0"/>
    <n v="0"/>
    <n v="0"/>
    <n v="0"/>
    <m/>
    <m/>
    <m/>
    <m/>
    <m/>
    <m/>
  </r>
  <r>
    <x v="543"/>
    <x v="6"/>
    <x v="848"/>
    <n v="3"/>
    <x v="1"/>
    <n v="0"/>
    <n v="2"/>
    <n v="0"/>
    <n v="0"/>
    <n v="0"/>
    <n v="2"/>
    <s v="V"/>
    <s v="V"/>
    <s v="V"/>
    <s v="V"/>
    <m/>
    <m/>
  </r>
  <r>
    <x v="543"/>
    <x v="6"/>
    <x v="849"/>
    <n v="9"/>
    <x v="3"/>
    <n v="0"/>
    <n v="25"/>
    <n v="0"/>
    <n v="0"/>
    <n v="0"/>
    <n v="25"/>
    <s v="V"/>
    <s v="V"/>
    <s v="V"/>
    <s v="V"/>
    <m/>
    <m/>
  </r>
  <r>
    <x v="544"/>
    <x v="6"/>
    <x v="850"/>
    <n v="3"/>
    <x v="1"/>
    <n v="0"/>
    <n v="0"/>
    <n v="0"/>
    <n v="0"/>
    <n v="0"/>
    <n v="0"/>
    <m/>
    <m/>
    <m/>
    <m/>
    <m/>
    <m/>
  </r>
  <r>
    <x v="545"/>
    <x v="0"/>
    <x v="851"/>
    <n v="13"/>
    <x v="1"/>
    <n v="0"/>
    <n v="0"/>
    <n v="0"/>
    <n v="0"/>
    <n v="0"/>
    <n v="0"/>
    <m/>
    <m/>
    <m/>
    <m/>
    <m/>
    <m/>
  </r>
  <r>
    <x v="545"/>
    <x v="0"/>
    <x v="852"/>
    <n v="13"/>
    <x v="1"/>
    <n v="0"/>
    <n v="0"/>
    <n v="0"/>
    <n v="0"/>
    <n v="0"/>
    <n v="0"/>
    <m/>
    <m/>
    <m/>
    <m/>
    <m/>
    <m/>
  </r>
  <r>
    <x v="546"/>
    <x v="0"/>
    <x v="853"/>
    <n v="13"/>
    <x v="1"/>
    <n v="0"/>
    <n v="0"/>
    <n v="0"/>
    <n v="0"/>
    <n v="0"/>
    <n v="0"/>
    <m/>
    <m/>
    <m/>
    <m/>
    <m/>
    <m/>
  </r>
  <r>
    <x v="547"/>
    <x v="1"/>
    <x v="836"/>
    <n v="13"/>
    <x v="1"/>
    <n v="0"/>
    <n v="0"/>
    <n v="0"/>
    <n v="0"/>
    <n v="0"/>
    <n v="0"/>
    <m/>
    <m/>
    <m/>
    <m/>
    <m/>
    <m/>
  </r>
  <r>
    <x v="547"/>
    <x v="1"/>
    <x v="837"/>
    <n v="13"/>
    <x v="1"/>
    <n v="0"/>
    <n v="0"/>
    <n v="0"/>
    <n v="0"/>
    <n v="0"/>
    <n v="0"/>
    <m/>
    <m/>
    <m/>
    <m/>
    <m/>
    <m/>
  </r>
  <r>
    <x v="546"/>
    <x v="6"/>
    <x v="854"/>
    <n v="5"/>
    <x v="1"/>
    <n v="0"/>
    <n v="0"/>
    <n v="0"/>
    <n v="0"/>
    <n v="0"/>
    <n v="0"/>
    <m/>
    <m/>
    <m/>
    <m/>
    <m/>
    <m/>
  </r>
  <r>
    <x v="546"/>
    <x v="6"/>
    <x v="855"/>
    <n v="13"/>
    <x v="5"/>
    <n v="0"/>
    <n v="12"/>
    <n v="0"/>
    <n v="0"/>
    <n v="0"/>
    <n v="12"/>
    <s v="V"/>
    <s v="V"/>
    <s v="V"/>
    <s v="V"/>
    <m/>
    <m/>
  </r>
  <r>
    <x v="548"/>
    <x v="6"/>
    <x v="856"/>
    <n v="3"/>
    <x v="1"/>
    <n v="0"/>
    <n v="8"/>
    <n v="0"/>
    <n v="0"/>
    <n v="0"/>
    <n v="8"/>
    <s v="V"/>
    <s v="V"/>
    <s v="V"/>
    <s v="V"/>
    <m/>
    <m/>
  </r>
  <r>
    <x v="549"/>
    <x v="6"/>
    <x v="857"/>
    <n v="10"/>
    <x v="1"/>
    <n v="0"/>
    <n v="2"/>
    <n v="0"/>
    <n v="0"/>
    <n v="0"/>
    <n v="2"/>
    <s v="V"/>
    <s v="V"/>
    <m/>
    <m/>
    <m/>
    <m/>
  </r>
  <r>
    <x v="549"/>
    <x v="6"/>
    <x v="858"/>
    <n v="3"/>
    <x v="1"/>
    <n v="0"/>
    <n v="0"/>
    <n v="0"/>
    <n v="0"/>
    <n v="0"/>
    <n v="0"/>
    <m/>
    <m/>
    <m/>
    <m/>
    <m/>
    <m/>
  </r>
  <r>
    <x v="550"/>
    <x v="1"/>
    <x v="846"/>
    <n v="13"/>
    <x v="1"/>
    <n v="0"/>
    <n v="2"/>
    <n v="0"/>
    <n v="0"/>
    <n v="0"/>
    <n v="2"/>
    <s v="V"/>
    <s v="V"/>
    <m/>
    <m/>
    <m/>
    <m/>
  </r>
  <r>
    <x v="550"/>
    <x v="1"/>
    <x v="842"/>
    <n v="4"/>
    <x v="1"/>
    <n v="0"/>
    <n v="0"/>
    <n v="0"/>
    <n v="0"/>
    <n v="0"/>
    <n v="0"/>
    <m/>
    <m/>
    <m/>
    <m/>
    <m/>
    <m/>
  </r>
  <r>
    <x v="550"/>
    <x v="1"/>
    <x v="847"/>
    <n v="13"/>
    <x v="0"/>
    <n v="0"/>
    <n v="7"/>
    <n v="0"/>
    <n v="0"/>
    <n v="0"/>
    <n v="7"/>
    <m/>
    <m/>
    <s v="V"/>
    <s v="V"/>
    <m/>
    <m/>
  </r>
  <r>
    <x v="551"/>
    <x v="6"/>
    <x v="859"/>
    <n v="11"/>
    <x v="1"/>
    <n v="0"/>
    <n v="9"/>
    <n v="0"/>
    <n v="0"/>
    <n v="0"/>
    <n v="9"/>
    <s v="V"/>
    <s v="V"/>
    <s v="V"/>
    <s v="V"/>
    <m/>
    <m/>
  </r>
  <r>
    <x v="552"/>
    <x v="1"/>
    <x v="843"/>
    <n v="13"/>
    <x v="1"/>
    <n v="0"/>
    <n v="2"/>
    <n v="0"/>
    <n v="0"/>
    <n v="0"/>
    <n v="2"/>
    <m/>
    <m/>
    <s v="V"/>
    <s v="V"/>
    <m/>
    <m/>
  </r>
  <r>
    <x v="553"/>
    <x v="1"/>
    <x v="860"/>
    <n v="1"/>
    <x v="1"/>
    <n v="0"/>
    <n v="1"/>
    <n v="0"/>
    <n v="0"/>
    <n v="0"/>
    <n v="1"/>
    <m/>
    <m/>
    <s v="V"/>
    <s v="V"/>
    <m/>
    <m/>
  </r>
  <r>
    <x v="554"/>
    <x v="1"/>
    <x v="853"/>
    <n v="13"/>
    <x v="1"/>
    <n v="0"/>
    <n v="0"/>
    <n v="0"/>
    <n v="0"/>
    <n v="0"/>
    <n v="0"/>
    <m/>
    <m/>
    <m/>
    <m/>
    <m/>
    <m/>
  </r>
  <r>
    <x v="554"/>
    <x v="1"/>
    <x v="852"/>
    <n v="13"/>
    <x v="1"/>
    <n v="0"/>
    <n v="0"/>
    <n v="0"/>
    <n v="0"/>
    <n v="0"/>
    <n v="0"/>
    <m/>
    <m/>
    <m/>
    <m/>
    <m/>
    <m/>
  </r>
  <r>
    <x v="554"/>
    <x v="1"/>
    <x v="851"/>
    <n v="13"/>
    <x v="1"/>
    <n v="0"/>
    <n v="2"/>
    <n v="0"/>
    <n v="2"/>
    <n v="0"/>
    <n v="4"/>
    <s v="V"/>
    <s v="V"/>
    <s v="V"/>
    <s v="V"/>
    <m/>
    <m/>
  </r>
  <r>
    <x v="554"/>
    <x v="6"/>
    <x v="861"/>
    <n v="5"/>
    <x v="1"/>
    <n v="0"/>
    <n v="2"/>
    <n v="0"/>
    <n v="0"/>
    <n v="0"/>
    <n v="2"/>
    <m/>
    <m/>
    <s v="V"/>
    <s v="V"/>
    <m/>
    <m/>
  </r>
  <r>
    <x v="554"/>
    <x v="6"/>
    <x v="862"/>
    <n v="13"/>
    <x v="1"/>
    <n v="0"/>
    <n v="4"/>
    <n v="0"/>
    <n v="0"/>
    <n v="0"/>
    <n v="4"/>
    <s v="V"/>
    <s v="V"/>
    <s v="V"/>
    <s v="V"/>
    <m/>
    <m/>
  </r>
  <r>
    <x v="555"/>
    <x v="2"/>
    <x v="836"/>
    <n v="13"/>
    <x v="1"/>
    <n v="0"/>
    <n v="0"/>
    <n v="0"/>
    <n v="0"/>
    <n v="0"/>
    <n v="0"/>
    <m/>
    <m/>
    <m/>
    <m/>
    <m/>
    <m/>
  </r>
  <r>
    <x v="555"/>
    <x v="2"/>
    <x v="837"/>
    <n v="13"/>
    <x v="1"/>
    <n v="0"/>
    <n v="0"/>
    <n v="0"/>
    <n v="0"/>
    <n v="0"/>
    <n v="0"/>
    <m/>
    <m/>
    <m/>
    <m/>
    <m/>
    <m/>
  </r>
  <r>
    <x v="555"/>
    <x v="6"/>
    <x v="863"/>
    <n v="13"/>
    <x v="6"/>
    <n v="0"/>
    <n v="23"/>
    <n v="0"/>
    <n v="0"/>
    <n v="0"/>
    <n v="23"/>
    <s v="V"/>
    <s v="V"/>
    <s v="V"/>
    <s v="V"/>
    <m/>
    <m/>
  </r>
  <r>
    <x v="556"/>
    <x v="6"/>
    <x v="864"/>
    <n v="5"/>
    <x v="1"/>
    <n v="0"/>
    <n v="0"/>
    <n v="0"/>
    <n v="0"/>
    <n v="0"/>
    <n v="0"/>
    <m/>
    <m/>
    <m/>
    <m/>
    <m/>
    <m/>
  </r>
  <r>
    <x v="556"/>
    <x v="6"/>
    <x v="865"/>
    <n v="8"/>
    <x v="1"/>
    <n v="0"/>
    <n v="0"/>
    <n v="0"/>
    <n v="0"/>
    <n v="0"/>
    <n v="0"/>
    <m/>
    <m/>
    <m/>
    <m/>
    <m/>
    <m/>
  </r>
  <r>
    <x v="556"/>
    <x v="6"/>
    <x v="866"/>
    <n v="13"/>
    <x v="0"/>
    <n v="0"/>
    <n v="9"/>
    <n v="0"/>
    <n v="0"/>
    <n v="0"/>
    <n v="9"/>
    <s v="V"/>
    <s v="V"/>
    <s v="V"/>
    <s v="V"/>
    <m/>
    <m/>
  </r>
  <r>
    <x v="556"/>
    <x v="6"/>
    <x v="867"/>
    <n v="13"/>
    <x v="6"/>
    <n v="0"/>
    <n v="9"/>
    <n v="0"/>
    <n v="0"/>
    <n v="0"/>
    <n v="9"/>
    <s v="V"/>
    <s v="V"/>
    <s v="V"/>
    <s v="V"/>
    <m/>
    <m/>
  </r>
  <r>
    <x v="557"/>
    <x v="6"/>
    <x v="868"/>
    <n v="13"/>
    <x v="4"/>
    <n v="0"/>
    <n v="19"/>
    <n v="0"/>
    <n v="0"/>
    <n v="0"/>
    <n v="19"/>
    <s v="V"/>
    <s v="V"/>
    <s v="V"/>
    <s v="V"/>
    <m/>
    <m/>
  </r>
  <r>
    <x v="558"/>
    <x v="2"/>
    <x v="843"/>
    <n v="5"/>
    <x v="3"/>
    <n v="0"/>
    <n v="0"/>
    <n v="0"/>
    <n v="0"/>
    <n v="0"/>
    <n v="0"/>
    <m/>
    <m/>
    <m/>
    <m/>
    <m/>
    <m/>
  </r>
  <r>
    <x v="558"/>
    <x v="6"/>
    <x v="869"/>
    <n v="1"/>
    <x v="1"/>
    <n v="0"/>
    <n v="0"/>
    <n v="0"/>
    <n v="0"/>
    <n v="0"/>
    <n v="0"/>
    <m/>
    <m/>
    <m/>
    <m/>
    <m/>
    <m/>
  </r>
  <r>
    <x v="558"/>
    <x v="6"/>
    <x v="870"/>
    <n v="8"/>
    <x v="1"/>
    <n v="0"/>
    <n v="2"/>
    <n v="0"/>
    <n v="0"/>
    <n v="0"/>
    <n v="2"/>
    <s v="V"/>
    <s v="V"/>
    <s v="V"/>
    <s v="V"/>
    <m/>
    <m/>
  </r>
  <r>
    <x v="559"/>
    <x v="2"/>
    <x v="843"/>
    <n v="8"/>
    <x v="1"/>
    <n v="0"/>
    <n v="0"/>
    <n v="0"/>
    <n v="0"/>
    <n v="0"/>
    <n v="0"/>
    <m/>
    <m/>
    <m/>
    <m/>
    <m/>
    <m/>
  </r>
  <r>
    <x v="560"/>
    <x v="0"/>
    <x v="871"/>
    <n v="4"/>
    <x v="1"/>
    <n v="0"/>
    <n v="0"/>
    <n v="0"/>
    <n v="0"/>
    <n v="0"/>
    <n v="0"/>
    <m/>
    <m/>
    <m/>
    <m/>
    <m/>
    <m/>
  </r>
  <r>
    <x v="560"/>
    <x v="2"/>
    <x v="852"/>
    <n v="13"/>
    <x v="1"/>
    <n v="0"/>
    <n v="0"/>
    <n v="0"/>
    <n v="0"/>
    <n v="0"/>
    <n v="0"/>
    <m/>
    <m/>
    <m/>
    <m/>
    <m/>
    <m/>
  </r>
  <r>
    <x v="560"/>
    <x v="2"/>
    <x v="872"/>
    <n v="5"/>
    <x v="1"/>
    <n v="0"/>
    <n v="0"/>
    <n v="0"/>
    <n v="0"/>
    <n v="0"/>
    <n v="0"/>
    <m/>
    <m/>
    <m/>
    <m/>
    <m/>
    <m/>
  </r>
  <r>
    <x v="560"/>
    <x v="0"/>
    <x v="873"/>
    <n v="13"/>
    <x v="1"/>
    <n v="0"/>
    <n v="0"/>
    <n v="0"/>
    <n v="0"/>
    <n v="0"/>
    <n v="0"/>
    <m/>
    <m/>
    <m/>
    <m/>
    <m/>
    <m/>
  </r>
  <r>
    <x v="559"/>
    <x v="6"/>
    <x v="874"/>
    <n v="2"/>
    <x v="1"/>
    <n v="0"/>
    <n v="0"/>
    <n v="0"/>
    <n v="0"/>
    <n v="0"/>
    <n v="0"/>
    <m/>
    <m/>
    <m/>
    <m/>
    <m/>
    <m/>
  </r>
  <r>
    <x v="561"/>
    <x v="2"/>
    <x v="860"/>
    <n v="1"/>
    <x v="1"/>
    <n v="0"/>
    <n v="0"/>
    <n v="0"/>
    <n v="0"/>
    <n v="0"/>
    <n v="0"/>
    <m/>
    <m/>
    <m/>
    <m/>
    <m/>
    <m/>
  </r>
  <r>
    <x v="562"/>
    <x v="0"/>
    <x v="875"/>
    <n v="9"/>
    <x v="1"/>
    <n v="0"/>
    <n v="0"/>
    <n v="0"/>
    <n v="0"/>
    <n v="0"/>
    <n v="0"/>
    <m/>
    <m/>
    <m/>
    <m/>
    <m/>
    <m/>
  </r>
  <r>
    <x v="562"/>
    <x v="0"/>
    <x v="876"/>
    <n v="13"/>
    <x v="1"/>
    <n v="0"/>
    <n v="0"/>
    <n v="0"/>
    <n v="0"/>
    <n v="0"/>
    <n v="0"/>
    <m/>
    <m/>
    <m/>
    <m/>
    <m/>
    <m/>
  </r>
  <r>
    <x v="563"/>
    <x v="4"/>
    <x v="837"/>
    <n v="13"/>
    <x v="0"/>
    <n v="0"/>
    <n v="1"/>
    <n v="0"/>
    <n v="3"/>
    <n v="0"/>
    <n v="4"/>
    <s v="V"/>
    <s v="V"/>
    <m/>
    <m/>
    <m/>
    <m/>
  </r>
  <r>
    <x v="563"/>
    <x v="4"/>
    <x v="836"/>
    <n v="13"/>
    <x v="5"/>
    <n v="0"/>
    <n v="0"/>
    <n v="10"/>
    <n v="0"/>
    <n v="0"/>
    <n v="10"/>
    <s v="V"/>
    <m/>
    <m/>
    <m/>
    <m/>
    <m/>
  </r>
  <r>
    <x v="564"/>
    <x v="6"/>
    <x v="877"/>
    <n v="13"/>
    <x v="1"/>
    <n v="0"/>
    <n v="5"/>
    <n v="0"/>
    <n v="0"/>
    <n v="0"/>
    <n v="5"/>
    <s v="V"/>
    <s v="V"/>
    <s v="V"/>
    <s v="V"/>
    <m/>
    <m/>
  </r>
  <r>
    <x v="565"/>
    <x v="4"/>
    <x v="878"/>
    <n v="1"/>
    <x v="1"/>
    <n v="0"/>
    <n v="0"/>
    <n v="0"/>
    <n v="0"/>
    <n v="0"/>
    <n v="0"/>
    <m/>
    <m/>
    <m/>
    <m/>
    <m/>
    <m/>
  </r>
  <r>
    <x v="565"/>
    <x v="4"/>
    <x v="879"/>
    <n v="3"/>
    <x v="1"/>
    <n v="0"/>
    <n v="0"/>
    <n v="1"/>
    <n v="0"/>
    <n v="0"/>
    <n v="1"/>
    <s v="V"/>
    <m/>
    <m/>
    <m/>
    <m/>
    <m/>
  </r>
  <r>
    <x v="565"/>
    <x v="0"/>
    <x v="880"/>
    <n v="13"/>
    <x v="5"/>
    <n v="0"/>
    <n v="15"/>
    <n v="0"/>
    <n v="0"/>
    <n v="0"/>
    <n v="15"/>
    <m/>
    <m/>
    <s v="V"/>
    <s v="V"/>
    <m/>
    <m/>
  </r>
  <r>
    <x v="565"/>
    <x v="6"/>
    <x v="881"/>
    <n v="4"/>
    <x v="0"/>
    <n v="0"/>
    <n v="4"/>
    <n v="3"/>
    <n v="0"/>
    <n v="0"/>
    <n v="7"/>
    <s v="V"/>
    <m/>
    <s v="V"/>
    <s v="V"/>
    <m/>
    <m/>
  </r>
  <r>
    <x v="566"/>
    <x v="2"/>
    <x v="851"/>
    <n v="13"/>
    <x v="1"/>
    <n v="0"/>
    <n v="0"/>
    <n v="0"/>
    <n v="0"/>
    <n v="0"/>
    <n v="0"/>
    <m/>
    <m/>
    <m/>
    <m/>
    <m/>
    <m/>
  </r>
  <r>
    <x v="567"/>
    <x v="4"/>
    <x v="842"/>
    <n v="4"/>
    <x v="1"/>
    <n v="0"/>
    <n v="2"/>
    <n v="0"/>
    <n v="0"/>
    <n v="0"/>
    <n v="2"/>
    <m/>
    <m/>
    <s v="V"/>
    <s v="V"/>
    <m/>
    <m/>
  </r>
  <r>
    <x v="567"/>
    <x v="4"/>
    <x v="847"/>
    <n v="12"/>
    <x v="1"/>
    <n v="0"/>
    <n v="0"/>
    <n v="0"/>
    <n v="0"/>
    <n v="0"/>
    <n v="0"/>
    <m/>
    <m/>
    <m/>
    <m/>
    <m/>
    <m/>
  </r>
  <r>
    <x v="567"/>
    <x v="4"/>
    <x v="852"/>
    <n v="13"/>
    <x v="1"/>
    <n v="0"/>
    <n v="0"/>
    <n v="0"/>
    <n v="0"/>
    <n v="0"/>
    <n v="0"/>
    <m/>
    <m/>
    <m/>
    <m/>
    <m/>
    <m/>
  </r>
  <r>
    <x v="567"/>
    <x v="1"/>
    <x v="871"/>
    <n v="4"/>
    <x v="4"/>
    <n v="0"/>
    <n v="4"/>
    <n v="2"/>
    <n v="3"/>
    <n v="0"/>
    <n v="9"/>
    <s v="V"/>
    <s v="V"/>
    <s v="V"/>
    <s v="V"/>
    <m/>
    <m/>
  </r>
  <r>
    <x v="567"/>
    <x v="0"/>
    <x v="882"/>
    <n v="3"/>
    <x v="1"/>
    <n v="0"/>
    <n v="0"/>
    <n v="0"/>
    <n v="0"/>
    <n v="0"/>
    <n v="0"/>
    <m/>
    <m/>
    <m/>
    <m/>
    <m/>
    <m/>
  </r>
  <r>
    <x v="568"/>
    <x v="4"/>
    <x v="860"/>
    <n v="1"/>
    <x v="1"/>
    <n v="0"/>
    <n v="0"/>
    <n v="0"/>
    <n v="0"/>
    <n v="0"/>
    <n v="0"/>
    <m/>
    <m/>
    <m/>
    <m/>
    <m/>
    <m/>
  </r>
  <r>
    <x v="568"/>
    <x v="4"/>
    <x v="843"/>
    <n v="13"/>
    <x v="1"/>
    <n v="0"/>
    <n v="0"/>
    <n v="1"/>
    <n v="0"/>
    <n v="0"/>
    <n v="1"/>
    <s v="V"/>
    <m/>
    <m/>
    <m/>
    <m/>
    <m/>
  </r>
  <r>
    <x v="566"/>
    <x v="6"/>
    <x v="883"/>
    <n v="1"/>
    <x v="1"/>
    <n v="0"/>
    <n v="0"/>
    <n v="0"/>
    <n v="0"/>
    <n v="0"/>
    <n v="0"/>
    <m/>
    <m/>
    <m/>
    <m/>
    <m/>
    <m/>
  </r>
  <r>
    <x v="569"/>
    <x v="1"/>
    <x v="873"/>
    <n v="13"/>
    <x v="1"/>
    <n v="0"/>
    <n v="3"/>
    <n v="0"/>
    <n v="0"/>
    <n v="0"/>
    <n v="3"/>
    <m/>
    <m/>
    <s v="V"/>
    <s v="V"/>
    <m/>
    <m/>
  </r>
  <r>
    <x v="569"/>
    <x v="1"/>
    <x v="875"/>
    <n v="9"/>
    <x v="1"/>
    <n v="0"/>
    <n v="0"/>
    <n v="0"/>
    <n v="0"/>
    <n v="0"/>
    <n v="0"/>
    <m/>
    <m/>
    <m/>
    <m/>
    <m/>
    <m/>
  </r>
  <r>
    <x v="569"/>
    <x v="1"/>
    <x v="884"/>
    <n v="2"/>
    <x v="1"/>
    <n v="0"/>
    <n v="0"/>
    <n v="0"/>
    <n v="0"/>
    <n v="0"/>
    <n v="0"/>
    <m/>
    <m/>
    <m/>
    <m/>
    <m/>
    <m/>
  </r>
  <r>
    <x v="570"/>
    <x v="4"/>
    <x v="851"/>
    <n v="13"/>
    <x v="1"/>
    <n v="0"/>
    <n v="3"/>
    <n v="0"/>
    <n v="0"/>
    <n v="0"/>
    <n v="3"/>
    <s v="V"/>
    <s v="V"/>
    <m/>
    <m/>
    <m/>
    <m/>
  </r>
  <r>
    <x v="570"/>
    <x v="1"/>
    <x v="880"/>
    <n v="10"/>
    <x v="1"/>
    <n v="0"/>
    <n v="2"/>
    <n v="0"/>
    <n v="0"/>
    <n v="0"/>
    <n v="2"/>
    <s v="V"/>
    <s v="V"/>
    <m/>
    <m/>
    <m/>
    <m/>
  </r>
  <r>
    <x v="571"/>
    <x v="3"/>
    <x v="836"/>
    <n v="13"/>
    <x v="1"/>
    <n v="0"/>
    <n v="0"/>
    <n v="0"/>
    <n v="0"/>
    <n v="0"/>
    <n v="0"/>
    <m/>
    <m/>
    <m/>
    <m/>
    <m/>
    <m/>
  </r>
  <r>
    <x v="572"/>
    <x v="3"/>
    <x v="842"/>
    <n v="4"/>
    <x v="10"/>
    <n v="0"/>
    <n v="0"/>
    <n v="0"/>
    <n v="0"/>
    <n v="0"/>
    <n v="0"/>
    <m/>
    <m/>
    <m/>
    <m/>
    <m/>
    <m/>
  </r>
  <r>
    <x v="572"/>
    <x v="3"/>
    <x v="842"/>
    <n v="4"/>
    <x v="1"/>
    <n v="0"/>
    <n v="0"/>
    <n v="0"/>
    <n v="0"/>
    <n v="0"/>
    <n v="0"/>
    <m/>
    <m/>
    <m/>
    <m/>
    <m/>
    <m/>
  </r>
  <r>
    <x v="572"/>
    <x v="3"/>
    <x v="847"/>
    <n v="12"/>
    <x v="13"/>
    <n v="0"/>
    <n v="0"/>
    <n v="0"/>
    <n v="0"/>
    <n v="0"/>
    <n v="0"/>
    <m/>
    <m/>
    <m/>
    <m/>
    <m/>
    <m/>
  </r>
  <r>
    <x v="572"/>
    <x v="3"/>
    <x v="860"/>
    <n v="1"/>
    <x v="1"/>
    <n v="0"/>
    <n v="0"/>
    <n v="0"/>
    <n v="0"/>
    <n v="0"/>
    <n v="0"/>
    <m/>
    <m/>
    <m/>
    <m/>
    <m/>
    <m/>
  </r>
  <r>
    <x v="572"/>
    <x v="3"/>
    <x v="837"/>
    <n v="13"/>
    <x v="1"/>
    <n v="0"/>
    <n v="0"/>
    <n v="0"/>
    <n v="0"/>
    <n v="0"/>
    <n v="0"/>
    <m/>
    <m/>
    <m/>
    <m/>
    <m/>
    <m/>
  </r>
  <r>
    <x v="572"/>
    <x v="1"/>
    <x v="876"/>
    <n v="13"/>
    <x v="5"/>
    <n v="0"/>
    <n v="20"/>
    <n v="0"/>
    <n v="1"/>
    <n v="0"/>
    <n v="21"/>
    <s v="V"/>
    <m/>
    <s v="V"/>
    <s v="V"/>
    <m/>
    <m/>
  </r>
  <r>
    <x v="573"/>
    <x v="3"/>
    <x v="852"/>
    <n v="13"/>
    <x v="1"/>
    <n v="0"/>
    <n v="0"/>
    <n v="0"/>
    <n v="0"/>
    <n v="0"/>
    <n v="0"/>
    <m/>
    <m/>
    <m/>
    <m/>
    <m/>
    <m/>
  </r>
  <r>
    <x v="573"/>
    <x v="3"/>
    <x v="847"/>
    <n v="12"/>
    <x v="1"/>
    <n v="0"/>
    <n v="0"/>
    <n v="0"/>
    <n v="0"/>
    <n v="0"/>
    <n v="0"/>
    <m/>
    <m/>
    <m/>
    <m/>
    <m/>
    <m/>
  </r>
  <r>
    <x v="573"/>
    <x v="4"/>
    <x v="846"/>
    <n v="13"/>
    <x v="1"/>
    <n v="0"/>
    <n v="0"/>
    <n v="0"/>
    <n v="3"/>
    <n v="0"/>
    <n v="3"/>
    <s v="V"/>
    <m/>
    <m/>
    <m/>
    <m/>
    <m/>
  </r>
  <r>
    <x v="574"/>
    <x v="3"/>
    <x v="843"/>
    <n v="13"/>
    <x v="11"/>
    <n v="0"/>
    <n v="0"/>
    <n v="0"/>
    <n v="0"/>
    <n v="0"/>
    <n v="0"/>
    <m/>
    <m/>
    <m/>
    <m/>
    <m/>
    <m/>
  </r>
  <r>
    <x v="574"/>
    <x v="3"/>
    <x v="843"/>
    <n v="13"/>
    <x v="1"/>
    <n v="0"/>
    <n v="0"/>
    <n v="0"/>
    <n v="0"/>
    <n v="0"/>
    <n v="0"/>
    <m/>
    <m/>
    <m/>
    <m/>
    <m/>
    <m/>
  </r>
  <r>
    <x v="575"/>
    <x v="3"/>
    <x v="851"/>
    <n v="13"/>
    <x v="1"/>
    <n v="0"/>
    <n v="0"/>
    <n v="0"/>
    <n v="0"/>
    <n v="0"/>
    <n v="0"/>
    <m/>
    <m/>
    <m/>
    <m/>
    <m/>
    <m/>
  </r>
  <r>
    <x v="575"/>
    <x v="1"/>
    <x v="882"/>
    <n v="3"/>
    <x v="1"/>
    <n v="0"/>
    <n v="0"/>
    <n v="1"/>
    <n v="1"/>
    <n v="0"/>
    <n v="2"/>
    <s v="V"/>
    <m/>
    <m/>
    <m/>
    <m/>
    <m/>
  </r>
  <r>
    <x v="575"/>
    <x v="5"/>
    <x v="836"/>
    <n v="13"/>
    <x v="1"/>
    <n v="0"/>
    <n v="1"/>
    <n v="0"/>
    <n v="0"/>
    <n v="0"/>
    <n v="1"/>
    <m/>
    <m/>
    <s v="V"/>
    <s v="V"/>
    <m/>
    <m/>
  </r>
  <r>
    <x v="576"/>
    <x v="2"/>
    <x v="871"/>
    <n v="13"/>
    <x v="1"/>
    <n v="0"/>
    <n v="0"/>
    <n v="0"/>
    <n v="0"/>
    <n v="0"/>
    <n v="0"/>
    <m/>
    <m/>
    <m/>
    <m/>
    <m/>
    <m/>
  </r>
  <r>
    <x v="576"/>
    <x v="2"/>
    <x v="873"/>
    <n v="13"/>
    <x v="1"/>
    <n v="0"/>
    <n v="0"/>
    <n v="0"/>
    <n v="0"/>
    <n v="0"/>
    <n v="0"/>
    <m/>
    <m/>
    <m/>
    <m/>
    <m/>
    <m/>
  </r>
  <r>
    <x v="577"/>
    <x v="5"/>
    <x v="837"/>
    <n v="13"/>
    <x v="1"/>
    <n v="0"/>
    <n v="0"/>
    <n v="0"/>
    <n v="0"/>
    <n v="0"/>
    <n v="0"/>
    <m/>
    <m/>
    <m/>
    <m/>
    <m/>
    <m/>
  </r>
  <r>
    <x v="578"/>
    <x v="5"/>
    <x v="852"/>
    <n v="13"/>
    <x v="1"/>
    <n v="0"/>
    <n v="0"/>
    <n v="1"/>
    <n v="0"/>
    <n v="0"/>
    <n v="1"/>
    <s v="V"/>
    <m/>
    <m/>
    <m/>
    <m/>
    <m/>
  </r>
  <r>
    <x v="578"/>
    <x v="5"/>
    <x v="847"/>
    <n v="13"/>
    <x v="1"/>
    <n v="0"/>
    <n v="0"/>
    <n v="0"/>
    <n v="1"/>
    <n v="0"/>
    <n v="0"/>
    <s v="V"/>
    <m/>
    <m/>
    <m/>
    <m/>
    <m/>
  </r>
  <r>
    <x v="578"/>
    <x v="5"/>
    <x v="842"/>
    <n v="4"/>
    <x v="1"/>
    <n v="0"/>
    <n v="0"/>
    <n v="1"/>
    <n v="0"/>
    <n v="0"/>
    <n v="1"/>
    <s v="V"/>
    <m/>
    <m/>
    <m/>
    <m/>
    <m/>
  </r>
  <r>
    <x v="579"/>
    <x v="1"/>
    <x v="885"/>
    <n v="3"/>
    <x v="1"/>
    <n v="0"/>
    <n v="1"/>
    <n v="0"/>
    <n v="1"/>
    <n v="0"/>
    <n v="2"/>
    <s v="V"/>
    <m/>
    <s v="V"/>
    <s v="V"/>
    <m/>
    <m/>
  </r>
  <r>
    <x v="580"/>
    <x v="5"/>
    <x v="851"/>
    <n v="13"/>
    <x v="1"/>
    <n v="0"/>
    <n v="0"/>
    <n v="0"/>
    <n v="0"/>
    <n v="0"/>
    <n v="0"/>
    <m/>
    <m/>
    <m/>
    <m/>
    <m/>
    <m/>
  </r>
  <r>
    <x v="581"/>
    <x v="5"/>
    <x v="843"/>
    <n v="13"/>
    <x v="1"/>
    <n v="0"/>
    <n v="0"/>
    <n v="0"/>
    <n v="8"/>
    <n v="0"/>
    <n v="8"/>
    <s v="V"/>
    <m/>
    <m/>
    <m/>
    <m/>
    <m/>
  </r>
  <r>
    <x v="581"/>
    <x v="4"/>
    <x v="853"/>
    <n v="13"/>
    <x v="1"/>
    <n v="0"/>
    <n v="2"/>
    <n v="0"/>
    <n v="0"/>
    <n v="0"/>
    <n v="2"/>
    <s v="V"/>
    <s v="V"/>
    <m/>
    <m/>
    <m/>
    <m/>
  </r>
  <r>
    <x v="580"/>
    <x v="6"/>
    <x v="886"/>
    <n v="13"/>
    <x v="3"/>
    <n v="0"/>
    <n v="14"/>
    <n v="1"/>
    <n v="0"/>
    <n v="0"/>
    <n v="15"/>
    <s v="V"/>
    <s v="V"/>
    <s v="V"/>
    <s v="V"/>
    <m/>
    <m/>
  </r>
  <r>
    <x v="580"/>
    <x v="6"/>
    <x v="887"/>
    <n v="13"/>
    <x v="1"/>
    <n v="0"/>
    <n v="6"/>
    <n v="0"/>
    <n v="0"/>
    <n v="0"/>
    <n v="6"/>
    <s v="V"/>
    <s v="V"/>
    <s v="V"/>
    <s v="V"/>
    <m/>
    <m/>
  </r>
  <r>
    <x v="581"/>
    <x v="6"/>
    <x v="888"/>
    <n v="5"/>
    <x v="1"/>
    <n v="0"/>
    <n v="0"/>
    <n v="0"/>
    <n v="0"/>
    <n v="0"/>
    <n v="0"/>
    <m/>
    <m/>
    <m/>
    <m/>
    <m/>
    <m/>
  </r>
  <r>
    <x v="582"/>
    <x v="4"/>
    <x v="873"/>
    <n v="13"/>
    <x v="1"/>
    <n v="0"/>
    <n v="0"/>
    <n v="0"/>
    <n v="0"/>
    <n v="0"/>
    <n v="0"/>
    <m/>
    <m/>
    <m/>
    <m/>
    <m/>
    <m/>
  </r>
  <r>
    <x v="582"/>
    <x v="4"/>
    <x v="871"/>
    <n v="13"/>
    <x v="1"/>
    <n v="0"/>
    <n v="0"/>
    <n v="0"/>
    <n v="0"/>
    <n v="0"/>
    <n v="0"/>
    <m/>
    <m/>
    <m/>
    <m/>
    <m/>
    <m/>
  </r>
  <r>
    <x v="582"/>
    <x v="6"/>
    <x v="889"/>
    <n v="13"/>
    <x v="3"/>
    <n v="0"/>
    <n v="23"/>
    <n v="0"/>
    <n v="0"/>
    <n v="0"/>
    <n v="23"/>
    <s v="V"/>
    <s v="V"/>
    <s v="V"/>
    <s v="V"/>
    <m/>
    <m/>
  </r>
  <r>
    <x v="583"/>
    <x v="2"/>
    <x v="876"/>
    <n v="13"/>
    <x v="1"/>
    <n v="0"/>
    <n v="0"/>
    <n v="0"/>
    <n v="0"/>
    <n v="0"/>
    <n v="0"/>
    <m/>
    <m/>
    <m/>
    <m/>
    <m/>
    <m/>
  </r>
  <r>
    <x v="583"/>
    <x v="6"/>
    <x v="890"/>
    <n v="5"/>
    <x v="1"/>
    <n v="0"/>
    <n v="1"/>
    <n v="0"/>
    <n v="0"/>
    <n v="0"/>
    <n v="1"/>
    <s v="V"/>
    <s v="V"/>
    <m/>
    <m/>
    <m/>
    <m/>
  </r>
  <r>
    <x v="584"/>
    <x v="3"/>
    <x v="698"/>
    <n v="13"/>
    <x v="1"/>
    <n v="0"/>
    <n v="0"/>
    <n v="0"/>
    <n v="0"/>
    <n v="0"/>
    <n v="0"/>
    <m/>
    <m/>
    <m/>
    <m/>
    <m/>
    <m/>
  </r>
  <r>
    <x v="585"/>
    <x v="3"/>
    <x v="873"/>
    <n v="13"/>
    <x v="1"/>
    <n v="0"/>
    <n v="0"/>
    <n v="0"/>
    <n v="0"/>
    <n v="0"/>
    <n v="0"/>
    <m/>
    <m/>
    <m/>
    <m/>
    <m/>
    <m/>
  </r>
  <r>
    <x v="585"/>
    <x v="3"/>
    <x v="871"/>
    <n v="13"/>
    <x v="1"/>
    <n v="0"/>
    <n v="0"/>
    <n v="0"/>
    <n v="0"/>
    <n v="0"/>
    <n v="0"/>
    <m/>
    <m/>
    <m/>
    <m/>
    <m/>
    <m/>
  </r>
  <r>
    <x v="585"/>
    <x v="0"/>
    <x v="891"/>
    <n v="13"/>
    <x v="1"/>
    <n v="0"/>
    <n v="0"/>
    <n v="0"/>
    <n v="0"/>
    <n v="0"/>
    <n v="0"/>
    <m/>
    <m/>
    <m/>
    <m/>
    <m/>
    <m/>
  </r>
  <r>
    <x v="585"/>
    <x v="3"/>
    <x v="892"/>
    <n v="8"/>
    <x v="1"/>
    <n v="0"/>
    <n v="0"/>
    <n v="0"/>
    <n v="0"/>
    <n v="0"/>
    <n v="0"/>
    <m/>
    <m/>
    <m/>
    <m/>
    <m/>
    <m/>
  </r>
  <r>
    <x v="585"/>
    <x v="0"/>
    <x v="893"/>
    <n v="13"/>
    <x v="1"/>
    <n v="0"/>
    <n v="0"/>
    <n v="0"/>
    <n v="0"/>
    <n v="0"/>
    <n v="0"/>
    <m/>
    <m/>
    <m/>
    <m/>
    <m/>
    <m/>
  </r>
  <r>
    <x v="586"/>
    <x v="0"/>
    <x v="894"/>
    <n v="13"/>
    <x v="1"/>
    <n v="0"/>
    <n v="0"/>
    <n v="0"/>
    <n v="0"/>
    <n v="0"/>
    <n v="0"/>
    <m/>
    <m/>
    <m/>
    <m/>
    <m/>
    <m/>
  </r>
  <r>
    <x v="586"/>
    <x v="0"/>
    <x v="895"/>
    <n v="13"/>
    <x v="1"/>
    <n v="0"/>
    <n v="0"/>
    <n v="0"/>
    <n v="0"/>
    <n v="0"/>
    <n v="0"/>
    <m/>
    <m/>
    <m/>
    <m/>
    <m/>
    <m/>
  </r>
  <r>
    <x v="586"/>
    <x v="4"/>
    <x v="880"/>
    <n v="13"/>
    <x v="1"/>
    <n v="0"/>
    <n v="2"/>
    <n v="0"/>
    <n v="0"/>
    <n v="0"/>
    <n v="2"/>
    <m/>
    <m/>
    <s v="V"/>
    <s v="V"/>
    <m/>
    <m/>
  </r>
  <r>
    <x v="586"/>
    <x v="4"/>
    <x v="876"/>
    <n v="13"/>
    <x v="11"/>
    <n v="0"/>
    <n v="43"/>
    <n v="0"/>
    <n v="0"/>
    <n v="0"/>
    <n v="43"/>
    <s v="V"/>
    <s v="V"/>
    <s v="V"/>
    <s v="V"/>
    <m/>
    <m/>
  </r>
  <r>
    <x v="586"/>
    <x v="6"/>
    <x v="896"/>
    <n v="2"/>
    <x v="1"/>
    <n v="0"/>
    <n v="1"/>
    <n v="0"/>
    <n v="0"/>
    <n v="0"/>
    <n v="1"/>
    <s v="V"/>
    <s v="V"/>
    <m/>
    <m/>
    <m/>
    <m/>
  </r>
  <r>
    <x v="587"/>
    <x v="6"/>
    <x v="897"/>
    <n v="5"/>
    <x v="1"/>
    <n v="0"/>
    <n v="6"/>
    <n v="0"/>
    <n v="0"/>
    <n v="0"/>
    <n v="6"/>
    <s v="V"/>
    <s v="V"/>
    <s v="V"/>
    <s v="V"/>
    <m/>
    <m/>
  </r>
  <r>
    <x v="588"/>
    <x v="4"/>
    <x v="876"/>
    <n v="13"/>
    <x v="1"/>
    <n v="0"/>
    <n v="0"/>
    <n v="0"/>
    <n v="0"/>
    <n v="0"/>
    <n v="0"/>
    <m/>
    <m/>
    <m/>
    <m/>
    <m/>
    <m/>
  </r>
  <r>
    <x v="588"/>
    <x v="6"/>
    <x v="898"/>
    <n v="13"/>
    <x v="3"/>
    <n v="0"/>
    <n v="12"/>
    <n v="3"/>
    <n v="0"/>
    <n v="0"/>
    <n v="15"/>
    <s v="V"/>
    <s v="V"/>
    <s v="V"/>
    <s v="V"/>
    <m/>
    <m/>
  </r>
  <r>
    <x v="589"/>
    <x v="0"/>
    <x v="899"/>
    <n v="13"/>
    <x v="1"/>
    <n v="0"/>
    <n v="0"/>
    <n v="0"/>
    <n v="0"/>
    <n v="0"/>
    <n v="0"/>
    <m/>
    <m/>
    <m/>
    <m/>
    <m/>
    <m/>
  </r>
  <r>
    <x v="589"/>
    <x v="0"/>
    <x v="900"/>
    <n v="13"/>
    <x v="1"/>
    <n v="0"/>
    <n v="0"/>
    <n v="0"/>
    <n v="0"/>
    <n v="0"/>
    <n v="0"/>
    <m/>
    <m/>
    <m/>
    <m/>
    <m/>
    <m/>
  </r>
  <r>
    <x v="590"/>
    <x v="6"/>
    <x v="901"/>
    <n v="5"/>
    <x v="1"/>
    <n v="0"/>
    <n v="3"/>
    <n v="0"/>
    <n v="0"/>
    <n v="0"/>
    <n v="3"/>
    <s v="V"/>
    <s v="V"/>
    <s v="V"/>
    <s v="V"/>
    <m/>
    <m/>
  </r>
  <r>
    <x v="591"/>
    <x v="0"/>
    <x v="902"/>
    <n v="13"/>
    <x v="1"/>
    <n v="0"/>
    <n v="0"/>
    <n v="0"/>
    <n v="0"/>
    <n v="0"/>
    <n v="0"/>
    <m/>
    <m/>
    <m/>
    <m/>
    <m/>
    <m/>
  </r>
  <r>
    <x v="591"/>
    <x v="5"/>
    <x v="873"/>
    <n v="13"/>
    <x v="1"/>
    <n v="0"/>
    <n v="1"/>
    <n v="0"/>
    <n v="3"/>
    <n v="0"/>
    <n v="4"/>
    <s v="V"/>
    <m/>
    <s v="V"/>
    <s v="V"/>
    <m/>
    <m/>
  </r>
  <r>
    <x v="591"/>
    <x v="5"/>
    <x v="871"/>
    <n v="13"/>
    <x v="0"/>
    <n v="0"/>
    <n v="0"/>
    <n v="0"/>
    <n v="9"/>
    <n v="0"/>
    <n v="9"/>
    <s v="V"/>
    <m/>
    <m/>
    <m/>
    <m/>
    <m/>
  </r>
  <r>
    <x v="592"/>
    <x v="5"/>
    <x v="698"/>
    <n v="13"/>
    <x v="1"/>
    <n v="0"/>
    <n v="1"/>
    <n v="0"/>
    <n v="0"/>
    <n v="0"/>
    <n v="1"/>
    <m/>
    <m/>
    <s v="V"/>
    <s v="V"/>
    <m/>
    <m/>
  </r>
  <r>
    <x v="592"/>
    <x v="5"/>
    <x v="853"/>
    <n v="3"/>
    <x v="1"/>
    <n v="0"/>
    <n v="0"/>
    <n v="0"/>
    <n v="1"/>
    <n v="0"/>
    <n v="1"/>
    <s v="V"/>
    <m/>
    <m/>
    <m/>
    <m/>
    <m/>
  </r>
  <r>
    <x v="593"/>
    <x v="3"/>
    <x v="880"/>
    <n v="13"/>
    <x v="1"/>
    <n v="0"/>
    <n v="0"/>
    <n v="0"/>
    <n v="0"/>
    <n v="0"/>
    <n v="0"/>
    <m/>
    <m/>
    <m/>
    <m/>
    <m/>
    <m/>
  </r>
  <r>
    <x v="593"/>
    <x v="5"/>
    <x v="903"/>
    <n v="1"/>
    <x v="1"/>
    <n v="0"/>
    <n v="0"/>
    <n v="0"/>
    <n v="0"/>
    <n v="0"/>
    <n v="0"/>
    <m/>
    <m/>
    <m/>
    <m/>
    <m/>
    <m/>
  </r>
  <r>
    <x v="593"/>
    <x v="1"/>
    <x v="891"/>
    <n v="13"/>
    <x v="1"/>
    <n v="0"/>
    <n v="0"/>
    <n v="0"/>
    <n v="0"/>
    <n v="0"/>
    <n v="0"/>
    <m/>
    <m/>
    <m/>
    <m/>
    <m/>
    <m/>
  </r>
  <r>
    <x v="594"/>
    <x v="0"/>
    <x v="904"/>
    <n v="10"/>
    <x v="1"/>
    <n v="0"/>
    <n v="0"/>
    <n v="0"/>
    <n v="0"/>
    <n v="0"/>
    <n v="0"/>
    <m/>
    <m/>
    <m/>
    <m/>
    <m/>
    <m/>
  </r>
  <r>
    <x v="594"/>
    <x v="5"/>
    <x v="892"/>
    <n v="8"/>
    <x v="1"/>
    <n v="0"/>
    <n v="0"/>
    <n v="0"/>
    <n v="0"/>
    <n v="0"/>
    <n v="0"/>
    <m/>
    <m/>
    <m/>
    <m/>
    <m/>
    <m/>
  </r>
  <r>
    <x v="595"/>
    <x v="1"/>
    <x v="893"/>
    <n v="13"/>
    <x v="8"/>
    <n v="0"/>
    <n v="29"/>
    <n v="0"/>
    <n v="0"/>
    <n v="0"/>
    <n v="29"/>
    <s v="V"/>
    <s v="V"/>
    <s v="V"/>
    <s v="V"/>
    <m/>
    <m/>
  </r>
  <r>
    <x v="595"/>
    <x v="0"/>
    <x v="905"/>
    <n v="13"/>
    <x v="1"/>
    <n v="0"/>
    <n v="0"/>
    <n v="0"/>
    <n v="0"/>
    <n v="0"/>
    <n v="0"/>
    <m/>
    <m/>
    <m/>
    <m/>
    <m/>
    <m/>
  </r>
  <r>
    <x v="595"/>
    <x v="0"/>
    <x v="906"/>
    <n v="13"/>
    <x v="1"/>
    <n v="0"/>
    <n v="0"/>
    <n v="0"/>
    <n v="0"/>
    <n v="0"/>
    <n v="0"/>
    <m/>
    <m/>
    <m/>
    <m/>
    <m/>
    <m/>
  </r>
  <r>
    <x v="596"/>
    <x v="1"/>
    <x v="894"/>
    <n v="13"/>
    <x v="1"/>
    <n v="0"/>
    <n v="0"/>
    <n v="0"/>
    <n v="0"/>
    <n v="0"/>
    <n v="0"/>
    <m/>
    <m/>
    <m/>
    <m/>
    <m/>
    <m/>
  </r>
  <r>
    <x v="596"/>
    <x v="1"/>
    <x v="895"/>
    <n v="13"/>
    <x v="1"/>
    <n v="0"/>
    <n v="1"/>
    <n v="0"/>
    <n v="0"/>
    <n v="0"/>
    <n v="1"/>
    <s v="V"/>
    <s v="V"/>
    <m/>
    <m/>
    <m/>
    <m/>
  </r>
  <r>
    <x v="597"/>
    <x v="1"/>
    <x v="907"/>
    <n v="6"/>
    <x v="1"/>
    <n v="0"/>
    <n v="3"/>
    <n v="0"/>
    <n v="0"/>
    <n v="0"/>
    <n v="3"/>
    <m/>
    <m/>
    <s v="V"/>
    <s v="V"/>
    <m/>
    <m/>
  </r>
  <r>
    <x v="597"/>
    <x v="1"/>
    <x v="908"/>
    <n v="13"/>
    <x v="10"/>
    <n v="0"/>
    <n v="30"/>
    <n v="0"/>
    <n v="0"/>
    <n v="0"/>
    <n v="30"/>
    <m/>
    <m/>
    <s v="V"/>
    <s v="V"/>
    <m/>
    <m/>
  </r>
  <r>
    <x v="598"/>
    <x v="1"/>
    <x v="899"/>
    <n v="13"/>
    <x v="1"/>
    <n v="0"/>
    <n v="0"/>
    <n v="0"/>
    <n v="0"/>
    <n v="0"/>
    <n v="0"/>
    <m/>
    <m/>
    <m/>
    <m/>
    <m/>
    <m/>
  </r>
  <r>
    <x v="598"/>
    <x v="1"/>
    <x v="900"/>
    <n v="13"/>
    <x v="1"/>
    <n v="0"/>
    <n v="0"/>
    <n v="0"/>
    <n v="0"/>
    <n v="0"/>
    <n v="0"/>
    <m/>
    <m/>
    <m/>
    <m/>
    <m/>
    <m/>
  </r>
  <r>
    <x v="599"/>
    <x v="1"/>
    <x v="902"/>
    <n v="13"/>
    <x v="1"/>
    <n v="0"/>
    <n v="0"/>
    <n v="0"/>
    <n v="0"/>
    <n v="0"/>
    <n v="0"/>
    <m/>
    <m/>
    <m/>
    <m/>
    <m/>
    <m/>
  </r>
  <r>
    <x v="599"/>
    <x v="1"/>
    <x v="904"/>
    <n v="10"/>
    <x v="1"/>
    <n v="0"/>
    <n v="0"/>
    <n v="0"/>
    <n v="0"/>
    <n v="0"/>
    <n v="0"/>
    <m/>
    <m/>
    <m/>
    <m/>
    <m/>
    <m/>
  </r>
  <r>
    <x v="599"/>
    <x v="1"/>
    <x v="909"/>
    <n v="4"/>
    <x v="1"/>
    <n v="0"/>
    <n v="1"/>
    <n v="0"/>
    <n v="0"/>
    <n v="0"/>
    <n v="1"/>
    <m/>
    <m/>
    <s v="V"/>
    <s v="V"/>
    <m/>
    <m/>
  </r>
  <r>
    <x v="600"/>
    <x v="2"/>
    <x v="891"/>
    <n v="13"/>
    <x v="1"/>
    <n v="0"/>
    <n v="0"/>
    <n v="0"/>
    <n v="0"/>
    <n v="0"/>
    <n v="0"/>
    <m/>
    <m/>
    <m/>
    <m/>
    <m/>
    <m/>
  </r>
  <r>
    <x v="601"/>
    <x v="0"/>
    <x v="910"/>
    <n v="13"/>
    <x v="1"/>
    <n v="0"/>
    <n v="0"/>
    <n v="0"/>
    <n v="0"/>
    <n v="0"/>
    <n v="0"/>
    <m/>
    <m/>
    <m/>
    <m/>
    <m/>
    <m/>
  </r>
  <r>
    <x v="601"/>
    <x v="5"/>
    <x v="697"/>
    <n v="13"/>
    <x v="1"/>
    <n v="0"/>
    <n v="0"/>
    <n v="0"/>
    <n v="3"/>
    <n v="0"/>
    <n v="3"/>
    <s v="V"/>
    <m/>
    <m/>
    <m/>
    <m/>
    <m/>
  </r>
  <r>
    <x v="602"/>
    <x v="1"/>
    <x v="906"/>
    <n v="13"/>
    <x v="1"/>
    <n v="0"/>
    <n v="2"/>
    <n v="0"/>
    <n v="0"/>
    <n v="0"/>
    <n v="2"/>
    <m/>
    <m/>
    <s v="V"/>
    <s v="V"/>
    <m/>
    <m/>
  </r>
  <r>
    <x v="602"/>
    <x v="1"/>
    <x v="905"/>
    <n v="13"/>
    <x v="1"/>
    <n v="0"/>
    <n v="1"/>
    <n v="0"/>
    <n v="0"/>
    <n v="0"/>
    <n v="1"/>
    <m/>
    <m/>
    <s v="V"/>
    <s v="V"/>
    <m/>
    <m/>
  </r>
  <r>
    <x v="603"/>
    <x v="2"/>
    <x v="895"/>
    <n v="13"/>
    <x v="1"/>
    <n v="0"/>
    <n v="0"/>
    <n v="0"/>
    <n v="0"/>
    <n v="0"/>
    <n v="0"/>
    <m/>
    <m/>
    <m/>
    <m/>
    <m/>
    <m/>
  </r>
  <r>
    <x v="604"/>
    <x v="2"/>
    <x v="894"/>
    <n v="13"/>
    <x v="1"/>
    <n v="0"/>
    <n v="0"/>
    <n v="0"/>
    <n v="0"/>
    <n v="0"/>
    <n v="0"/>
    <m/>
    <m/>
    <m/>
    <m/>
    <m/>
    <m/>
  </r>
  <r>
    <x v="604"/>
    <x v="2"/>
    <x v="899"/>
    <n v="13"/>
    <x v="1"/>
    <n v="0"/>
    <n v="0"/>
    <n v="0"/>
    <n v="0"/>
    <n v="0"/>
    <n v="0"/>
    <m/>
    <m/>
    <m/>
    <m/>
    <m/>
    <m/>
  </r>
  <r>
    <x v="604"/>
    <x v="2"/>
    <x v="893"/>
    <n v="13"/>
    <x v="1"/>
    <n v="0"/>
    <n v="0"/>
    <n v="0"/>
    <n v="0"/>
    <n v="0"/>
    <n v="0"/>
    <m/>
    <m/>
    <m/>
    <m/>
    <m/>
    <m/>
  </r>
  <r>
    <x v="604"/>
    <x v="2"/>
    <x v="904"/>
    <n v="10"/>
    <x v="1"/>
    <n v="0"/>
    <n v="0"/>
    <n v="0"/>
    <n v="0"/>
    <n v="0"/>
    <n v="0"/>
    <m/>
    <m/>
    <m/>
    <m/>
    <m/>
    <m/>
  </r>
  <r>
    <x v="605"/>
    <x v="2"/>
    <x v="900"/>
    <n v="13"/>
    <x v="1"/>
    <n v="0"/>
    <n v="0"/>
    <n v="0"/>
    <n v="0"/>
    <n v="0"/>
    <n v="0"/>
    <m/>
    <m/>
    <m/>
    <m/>
    <m/>
    <m/>
  </r>
  <r>
    <x v="606"/>
    <x v="2"/>
    <x v="908"/>
    <n v="13"/>
    <x v="4"/>
    <n v="0"/>
    <n v="0"/>
    <n v="0"/>
    <n v="6"/>
    <n v="0"/>
    <n v="6"/>
    <m/>
    <m/>
    <s v="V"/>
    <s v="V"/>
    <m/>
    <m/>
  </r>
  <r>
    <x v="607"/>
    <x v="6"/>
    <x v="911"/>
    <n v="4"/>
    <x v="4"/>
    <n v="0"/>
    <n v="8"/>
    <n v="0"/>
    <n v="0"/>
    <n v="0"/>
    <n v="8"/>
    <s v="V"/>
    <s v="V"/>
    <s v="V"/>
    <s v="V"/>
    <m/>
    <m/>
  </r>
  <r>
    <x v="607"/>
    <x v="6"/>
    <x v="912"/>
    <n v="13"/>
    <x v="5"/>
    <n v="0"/>
    <n v="11"/>
    <n v="1"/>
    <n v="0"/>
    <n v="0"/>
    <n v="12"/>
    <s v="V"/>
    <s v="V"/>
    <s v="V"/>
    <s v="V"/>
    <m/>
    <m/>
  </r>
  <r>
    <x v="608"/>
    <x v="2"/>
    <x v="905"/>
    <n v="13"/>
    <x v="1"/>
    <n v="0"/>
    <n v="0"/>
    <n v="0"/>
    <n v="0"/>
    <n v="0"/>
    <n v="0"/>
    <m/>
    <m/>
    <m/>
    <m/>
    <m/>
    <m/>
  </r>
  <r>
    <x v="608"/>
    <x v="5"/>
    <x v="698"/>
    <n v="13"/>
    <x v="4"/>
    <n v="0"/>
    <n v="5"/>
    <n v="1"/>
    <n v="1"/>
    <n v="0"/>
    <n v="7"/>
    <s v="V"/>
    <m/>
    <s v="V"/>
    <s v="V"/>
    <m/>
    <m/>
  </r>
  <r>
    <x v="608"/>
    <x v="6"/>
    <x v="913"/>
    <n v="2"/>
    <x v="1"/>
    <n v="0"/>
    <n v="0"/>
    <n v="0"/>
    <n v="0"/>
    <n v="0"/>
    <n v="0"/>
    <m/>
    <m/>
    <m/>
    <m/>
    <m/>
    <m/>
  </r>
  <r>
    <x v="609"/>
    <x v="1"/>
    <x v="910"/>
    <n v="13"/>
    <x v="1"/>
    <n v="0"/>
    <n v="0"/>
    <n v="0"/>
    <n v="0"/>
    <n v="0"/>
    <n v="0"/>
    <m/>
    <m/>
    <m/>
    <m/>
    <m/>
    <m/>
  </r>
  <r>
    <x v="609"/>
    <x v="4"/>
    <x v="893"/>
    <n v="13"/>
    <x v="1"/>
    <n v="0"/>
    <n v="0"/>
    <n v="0"/>
    <n v="0"/>
    <n v="0"/>
    <n v="0"/>
    <m/>
    <m/>
    <m/>
    <m/>
    <m/>
    <m/>
  </r>
  <r>
    <x v="609"/>
    <x v="4"/>
    <x v="891"/>
    <n v="13"/>
    <x v="1"/>
    <n v="0"/>
    <n v="7"/>
    <n v="0"/>
    <n v="0"/>
    <n v="0"/>
    <n v="7"/>
    <s v="V"/>
    <m/>
    <s v="V"/>
    <s v="V"/>
    <m/>
    <m/>
  </r>
  <r>
    <x v="609"/>
    <x v="4"/>
    <x v="895"/>
    <n v="13"/>
    <x v="1"/>
    <n v="0"/>
    <n v="0"/>
    <n v="0"/>
    <n v="0"/>
    <n v="0"/>
    <n v="0"/>
    <m/>
    <m/>
    <m/>
    <m/>
    <m/>
    <m/>
  </r>
  <r>
    <x v="609"/>
    <x v="4"/>
    <x v="899"/>
    <n v="13"/>
    <x v="1"/>
    <n v="0"/>
    <n v="0"/>
    <n v="0"/>
    <n v="0"/>
    <n v="0"/>
    <n v="0"/>
    <m/>
    <m/>
    <m/>
    <m/>
    <m/>
    <m/>
  </r>
  <r>
    <x v="610"/>
    <x v="4"/>
    <x v="914"/>
    <n v="1"/>
    <x v="0"/>
    <n v="0"/>
    <n v="0"/>
    <n v="0"/>
    <n v="4"/>
    <n v="0"/>
    <n v="4"/>
    <m/>
    <m/>
    <s v="V"/>
    <s v="V"/>
    <m/>
    <m/>
  </r>
  <r>
    <x v="611"/>
    <x v="2"/>
    <x v="906"/>
    <n v="13"/>
    <x v="1"/>
    <n v="0"/>
    <n v="0"/>
    <n v="0"/>
    <n v="0"/>
    <n v="0"/>
    <n v="0"/>
    <m/>
    <m/>
    <m/>
    <m/>
    <m/>
    <m/>
  </r>
  <r>
    <x v="611"/>
    <x v="2"/>
    <x v="915"/>
    <n v="2"/>
    <x v="1"/>
    <n v="0"/>
    <n v="0"/>
    <n v="0"/>
    <n v="0"/>
    <n v="0"/>
    <n v="0"/>
    <m/>
    <m/>
    <m/>
    <m/>
    <m/>
    <m/>
  </r>
  <r>
    <x v="611"/>
    <x v="2"/>
    <x v="902"/>
    <n v="13"/>
    <x v="1"/>
    <n v="0"/>
    <n v="0"/>
    <n v="0"/>
    <n v="0"/>
    <n v="0"/>
    <n v="0"/>
    <m/>
    <m/>
    <m/>
    <m/>
    <m/>
    <m/>
  </r>
  <r>
    <x v="612"/>
    <x v="4"/>
    <x v="894"/>
    <n v="13"/>
    <x v="1"/>
    <n v="0"/>
    <n v="0"/>
    <n v="0"/>
    <n v="0"/>
    <n v="0"/>
    <n v="0"/>
    <m/>
    <m/>
    <m/>
    <m/>
    <m/>
    <m/>
  </r>
  <r>
    <x v="612"/>
    <x v="4"/>
    <x v="908"/>
    <n v="11"/>
    <x v="1"/>
    <n v="0"/>
    <n v="0"/>
    <n v="0"/>
    <n v="0"/>
    <n v="0"/>
    <n v="0"/>
    <m/>
    <m/>
    <m/>
    <m/>
    <m/>
    <m/>
  </r>
  <r>
    <x v="612"/>
    <x v="4"/>
    <x v="900"/>
    <n v="13"/>
    <x v="0"/>
    <n v="0"/>
    <n v="7"/>
    <n v="0"/>
    <n v="0"/>
    <n v="0"/>
    <n v="7"/>
    <s v="V"/>
    <m/>
    <m/>
    <m/>
    <m/>
    <m/>
  </r>
  <r>
    <x v="612"/>
    <x v="2"/>
    <x v="915"/>
    <n v="2"/>
    <x v="4"/>
    <n v="0"/>
    <n v="0"/>
    <n v="0"/>
    <n v="2"/>
    <n v="0"/>
    <n v="2"/>
    <s v="V"/>
    <m/>
    <m/>
    <m/>
    <m/>
    <m/>
  </r>
  <r>
    <x v="612"/>
    <x v="2"/>
    <x v="915"/>
    <n v="2"/>
    <x v="1"/>
    <n v="0"/>
    <n v="0"/>
    <n v="0"/>
    <n v="0"/>
    <n v="0"/>
    <n v="0"/>
    <m/>
    <m/>
    <m/>
    <m/>
    <m/>
    <m/>
  </r>
  <r>
    <x v="613"/>
    <x v="4"/>
    <x v="914"/>
    <n v="1"/>
    <x v="1"/>
    <n v="0"/>
    <n v="1"/>
    <n v="0"/>
    <n v="0"/>
    <n v="0"/>
    <n v="1"/>
    <m/>
    <m/>
    <s v="V"/>
    <s v="V"/>
    <m/>
    <m/>
  </r>
  <r>
    <x v="614"/>
    <x v="3"/>
    <x v="891"/>
    <n v="13"/>
    <x v="11"/>
    <n v="0"/>
    <n v="0"/>
    <n v="0"/>
    <n v="0"/>
    <n v="0"/>
    <n v="0"/>
    <m/>
    <m/>
    <m/>
    <m/>
    <m/>
    <m/>
  </r>
  <r>
    <x v="614"/>
    <x v="3"/>
    <x v="899"/>
    <n v="13"/>
    <x v="1"/>
    <n v="0"/>
    <n v="0"/>
    <n v="0"/>
    <n v="0"/>
    <n v="0"/>
    <n v="0"/>
    <m/>
    <m/>
    <m/>
    <m/>
    <m/>
    <m/>
  </r>
  <r>
    <x v="614"/>
    <x v="3"/>
    <x v="895"/>
    <n v="13"/>
    <x v="1"/>
    <n v="0"/>
    <n v="0"/>
    <n v="0"/>
    <n v="0"/>
    <n v="0"/>
    <n v="0"/>
    <m/>
    <m/>
    <m/>
    <m/>
    <m/>
    <m/>
  </r>
  <r>
    <x v="614"/>
    <x v="3"/>
    <x v="893"/>
    <n v="13"/>
    <x v="1"/>
    <n v="0"/>
    <n v="0"/>
    <n v="0"/>
    <n v="0"/>
    <n v="0"/>
    <n v="0"/>
    <m/>
    <m/>
    <m/>
    <m/>
    <m/>
    <m/>
  </r>
  <r>
    <x v="615"/>
    <x v="2"/>
    <x v="910"/>
    <n v="13"/>
    <x v="1"/>
    <n v="0"/>
    <n v="0"/>
    <n v="0"/>
    <n v="0"/>
    <n v="0"/>
    <n v="0"/>
    <m/>
    <m/>
    <m/>
    <m/>
    <m/>
    <m/>
  </r>
  <r>
    <x v="615"/>
    <x v="6"/>
    <x v="905"/>
    <n v="13"/>
    <x v="1"/>
    <n v="0"/>
    <n v="0"/>
    <n v="0"/>
    <n v="0"/>
    <n v="0"/>
    <n v="0"/>
    <m/>
    <m/>
    <m/>
    <m/>
    <m/>
    <m/>
  </r>
  <r>
    <x v="615"/>
    <x v="5"/>
    <x v="891"/>
    <n v="13"/>
    <x v="1"/>
    <n v="0"/>
    <n v="0"/>
    <n v="0"/>
    <n v="0"/>
    <n v="0"/>
    <n v="0"/>
    <m/>
    <m/>
    <m/>
    <m/>
    <m/>
    <m/>
  </r>
  <r>
    <x v="616"/>
    <x v="3"/>
    <x v="894"/>
    <n v="13"/>
    <x v="1"/>
    <n v="0"/>
    <n v="0"/>
    <n v="0"/>
    <n v="0"/>
    <n v="0"/>
    <n v="0"/>
    <m/>
    <m/>
    <m/>
    <m/>
    <m/>
    <m/>
  </r>
  <r>
    <x v="617"/>
    <x v="3"/>
    <x v="908"/>
    <n v="11"/>
    <x v="1"/>
    <n v="0"/>
    <n v="0"/>
    <n v="0"/>
    <n v="0"/>
    <n v="0"/>
    <n v="0"/>
    <m/>
    <m/>
    <m/>
    <m/>
    <m/>
    <m/>
  </r>
  <r>
    <x v="618"/>
    <x v="4"/>
    <x v="902"/>
    <n v="13"/>
    <x v="1"/>
    <n v="0"/>
    <n v="0"/>
    <n v="1"/>
    <n v="0"/>
    <n v="0"/>
    <n v="0"/>
    <s v="V"/>
    <m/>
    <m/>
    <m/>
    <m/>
    <m/>
  </r>
  <r>
    <x v="618"/>
    <x v="4"/>
    <x v="906"/>
    <n v="13"/>
    <x v="1"/>
    <n v="0"/>
    <n v="1"/>
    <n v="0"/>
    <n v="0"/>
    <n v="0"/>
    <n v="0"/>
    <m/>
    <m/>
    <s v="V"/>
    <s v="V"/>
    <m/>
    <m/>
  </r>
  <r>
    <x v="619"/>
    <x v="3"/>
    <x v="900"/>
    <n v="13"/>
    <x v="1"/>
    <n v="0"/>
    <n v="0"/>
    <n v="0"/>
    <n v="0"/>
    <n v="0"/>
    <n v="0"/>
    <m/>
    <m/>
    <m/>
    <m/>
    <m/>
    <m/>
  </r>
  <r>
    <x v="620"/>
    <x v="3"/>
    <x v="905"/>
    <n v="13"/>
    <x v="1"/>
    <n v="0"/>
    <n v="0"/>
    <n v="0"/>
    <n v="0"/>
    <n v="0"/>
    <n v="0"/>
    <m/>
    <m/>
    <m/>
    <m/>
    <m/>
    <m/>
  </r>
  <r>
    <x v="621"/>
    <x v="5"/>
    <x v="891"/>
    <n v="13"/>
    <x v="1"/>
    <n v="0"/>
    <n v="2"/>
    <n v="2"/>
    <n v="1"/>
    <n v="0"/>
    <n v="5"/>
    <s v="V"/>
    <m/>
    <s v="V"/>
    <s v="V"/>
    <m/>
    <m/>
  </r>
  <r>
    <x v="621"/>
    <x v="5"/>
    <x v="895"/>
    <n v="13"/>
    <x v="1"/>
    <n v="0"/>
    <n v="0"/>
    <n v="0"/>
    <n v="2"/>
    <n v="0"/>
    <n v="2"/>
    <s v="V"/>
    <m/>
    <m/>
    <m/>
    <m/>
    <m/>
  </r>
  <r>
    <x v="621"/>
    <x v="5"/>
    <x v="899"/>
    <n v="13"/>
    <x v="1"/>
    <n v="0"/>
    <n v="3"/>
    <n v="0"/>
    <n v="2"/>
    <n v="0"/>
    <n v="5"/>
    <s v="V"/>
    <m/>
    <s v="V"/>
    <s v="V"/>
    <m/>
    <m/>
  </r>
  <r>
    <x v="622"/>
    <x v="4"/>
    <x v="916"/>
    <n v="2"/>
    <x v="1"/>
    <n v="0"/>
    <n v="0"/>
    <n v="0"/>
    <n v="0"/>
    <n v="0"/>
    <n v="0"/>
    <m/>
    <m/>
    <m/>
    <m/>
    <m/>
    <m/>
  </r>
  <r>
    <x v="623"/>
    <x v="4"/>
    <x v="910"/>
    <n v="13"/>
    <x v="1"/>
    <n v="0"/>
    <n v="0"/>
    <n v="3"/>
    <n v="0"/>
    <n v="0"/>
    <n v="3"/>
    <s v="V"/>
    <m/>
    <m/>
    <m/>
    <m/>
    <m/>
  </r>
  <r>
    <x v="624"/>
    <x v="3"/>
    <x v="906"/>
    <n v="13"/>
    <x v="1"/>
    <n v="0"/>
    <n v="0"/>
    <n v="0"/>
    <n v="0"/>
    <n v="0"/>
    <n v="0"/>
    <m/>
    <m/>
    <m/>
    <m/>
    <m/>
    <m/>
  </r>
  <r>
    <x v="624"/>
    <x v="3"/>
    <x v="902"/>
    <n v="13"/>
    <x v="1"/>
    <n v="0"/>
    <n v="0"/>
    <n v="0"/>
    <n v="0"/>
    <n v="0"/>
    <n v="0"/>
    <m/>
    <m/>
    <m/>
    <m/>
    <m/>
    <m/>
  </r>
  <r>
    <x v="625"/>
    <x v="6"/>
    <x v="917"/>
    <n v="13"/>
    <x v="1"/>
    <n v="0"/>
    <n v="4"/>
    <n v="0"/>
    <n v="0"/>
    <n v="0"/>
    <n v="4"/>
    <m/>
    <m/>
    <s v="V"/>
    <s v="V"/>
    <m/>
    <m/>
  </r>
  <r>
    <x v="626"/>
    <x v="5"/>
    <x v="905"/>
    <n v="13"/>
    <x v="5"/>
    <n v="0"/>
    <n v="0"/>
    <n v="0"/>
    <n v="7"/>
    <n v="0"/>
    <n v="7"/>
    <s v="V"/>
    <m/>
    <s v="V"/>
    <m/>
    <m/>
    <m/>
  </r>
  <r>
    <x v="626"/>
    <x v="3"/>
    <x v="916"/>
    <n v="2"/>
    <x v="1"/>
    <n v="0"/>
    <n v="0"/>
    <n v="0"/>
    <n v="0"/>
    <n v="0"/>
    <n v="0"/>
    <m/>
    <m/>
    <m/>
    <m/>
    <m/>
    <m/>
  </r>
  <r>
    <x v="627"/>
    <x v="5"/>
    <x v="918"/>
    <n v="3"/>
    <x v="1"/>
    <n v="0"/>
    <n v="1"/>
    <n v="0"/>
    <n v="0"/>
    <n v="0"/>
    <n v="1"/>
    <m/>
    <m/>
    <s v="V"/>
    <m/>
    <m/>
    <m/>
  </r>
  <r>
    <x v="628"/>
    <x v="5"/>
    <x v="906"/>
    <n v="13"/>
    <x v="1"/>
    <n v="0"/>
    <n v="3"/>
    <n v="0"/>
    <n v="0"/>
    <n v="0"/>
    <n v="3"/>
    <m/>
    <m/>
    <s v="V"/>
    <s v="V"/>
    <m/>
    <m/>
  </r>
  <r>
    <x v="628"/>
    <x v="5"/>
    <x v="902"/>
    <n v="13"/>
    <x v="1"/>
    <n v="0"/>
    <n v="0"/>
    <n v="0"/>
    <n v="1"/>
    <n v="0"/>
    <n v="1"/>
    <s v="V"/>
    <m/>
    <m/>
    <m/>
    <m/>
    <m/>
  </r>
  <r>
    <x v="628"/>
    <x v="6"/>
    <x v="919"/>
    <n v="7"/>
    <x v="4"/>
    <n v="0"/>
    <n v="10"/>
    <n v="0"/>
    <n v="0"/>
    <n v="0"/>
    <n v="10"/>
    <m/>
    <m/>
    <s v="V"/>
    <s v="V"/>
    <m/>
    <m/>
  </r>
  <r>
    <x v="629"/>
    <x v="3"/>
    <x v="910"/>
    <n v="13"/>
    <x v="11"/>
    <n v="0"/>
    <n v="0"/>
    <n v="0"/>
    <n v="0"/>
    <n v="0"/>
    <n v="0"/>
    <m/>
    <m/>
    <m/>
    <m/>
    <m/>
    <m/>
  </r>
  <r>
    <x v="630"/>
    <x v="3"/>
    <x v="910"/>
    <n v="13"/>
    <x v="1"/>
    <n v="0"/>
    <n v="0"/>
    <n v="0"/>
    <n v="0"/>
    <n v="0"/>
    <n v="0"/>
    <s v="V"/>
    <m/>
    <m/>
    <m/>
    <m/>
    <m/>
  </r>
  <r>
    <x v="631"/>
    <x v="5"/>
    <x v="916"/>
    <n v="2"/>
    <x v="1"/>
    <n v="0"/>
    <n v="0"/>
    <n v="0"/>
    <n v="0"/>
    <n v="0"/>
    <n v="0"/>
    <m/>
    <m/>
    <m/>
    <m/>
    <m/>
    <m/>
  </r>
  <r>
    <x v="632"/>
    <x v="5"/>
    <x v="920"/>
    <n v="4"/>
    <x v="10"/>
    <n v="0"/>
    <n v="18"/>
    <n v="0"/>
    <n v="2"/>
    <n v="0"/>
    <n v="20"/>
    <m/>
    <m/>
    <s v="V"/>
    <s v="V"/>
    <m/>
    <m/>
  </r>
  <r>
    <x v="632"/>
    <x v="5"/>
    <x v="910"/>
    <n v="9"/>
    <x v="1"/>
    <n v="0"/>
    <n v="0"/>
    <n v="0"/>
    <n v="0"/>
    <n v="0"/>
    <n v="0"/>
    <m/>
    <m/>
    <m/>
    <m/>
    <m/>
    <m/>
  </r>
  <r>
    <x v="633"/>
    <x v="0"/>
    <x v="921"/>
    <n v="13"/>
    <x v="1"/>
    <n v="0"/>
    <n v="0"/>
    <n v="0"/>
    <n v="0"/>
    <n v="0"/>
    <n v="0"/>
    <m/>
    <m/>
    <m/>
    <m/>
    <m/>
    <m/>
  </r>
  <r>
    <x v="633"/>
    <x v="5"/>
    <x v="920"/>
    <n v="4"/>
    <x v="1"/>
    <n v="0"/>
    <n v="0"/>
    <n v="0"/>
    <n v="1"/>
    <n v="0"/>
    <n v="1"/>
    <s v="V"/>
    <m/>
    <m/>
    <m/>
    <m/>
    <m/>
  </r>
  <r>
    <x v="634"/>
    <x v="1"/>
    <x v="922"/>
    <n v="13"/>
    <x v="1"/>
    <n v="0"/>
    <n v="0"/>
    <n v="0"/>
    <n v="0"/>
    <n v="0"/>
    <n v="0"/>
    <m/>
    <m/>
    <m/>
    <m/>
    <m/>
    <m/>
  </r>
  <r>
    <x v="634"/>
    <x v="1"/>
    <x v="921"/>
    <n v="13"/>
    <x v="1"/>
    <n v="0"/>
    <n v="0"/>
    <n v="0"/>
    <n v="0"/>
    <n v="0"/>
    <n v="0"/>
    <m/>
    <m/>
    <m/>
    <m/>
    <m/>
    <m/>
  </r>
  <r>
    <x v="634"/>
    <x v="1"/>
    <x v="923"/>
    <n v="13"/>
    <x v="1"/>
    <n v="0"/>
    <n v="3"/>
    <n v="0"/>
    <n v="0"/>
    <n v="0"/>
    <n v="3"/>
    <m/>
    <m/>
    <s v="V"/>
    <s v="V"/>
    <m/>
    <m/>
  </r>
  <r>
    <x v="634"/>
    <x v="1"/>
    <x v="924"/>
    <n v="13"/>
    <x v="1"/>
    <n v="0"/>
    <n v="0"/>
    <n v="0"/>
    <n v="0"/>
    <n v="0"/>
    <n v="0"/>
    <m/>
    <m/>
    <m/>
    <m/>
    <m/>
    <m/>
  </r>
  <r>
    <x v="634"/>
    <x v="6"/>
    <x v="925"/>
    <n v="1"/>
    <x v="1"/>
    <n v="0"/>
    <n v="0"/>
    <n v="0"/>
    <n v="0"/>
    <n v="0"/>
    <n v="0"/>
    <m/>
    <m/>
    <m/>
    <m/>
    <m/>
    <m/>
  </r>
  <r>
    <x v="634"/>
    <x v="6"/>
    <x v="926"/>
    <n v="6"/>
    <x v="4"/>
    <n v="0"/>
    <n v="6"/>
    <n v="1"/>
    <n v="0"/>
    <n v="0"/>
    <n v="7"/>
    <s v="V"/>
    <m/>
    <s v="V"/>
    <s v="V"/>
    <m/>
    <m/>
  </r>
  <r>
    <x v="635"/>
    <x v="6"/>
    <x v="927"/>
    <n v="1"/>
    <x v="0"/>
    <n v="0"/>
    <n v="0"/>
    <n v="2"/>
    <n v="0"/>
    <n v="0"/>
    <n v="2"/>
    <s v="V"/>
    <m/>
    <m/>
    <m/>
    <m/>
    <m/>
  </r>
  <r>
    <x v="636"/>
    <x v="6"/>
    <x v="928"/>
    <n v="4"/>
    <x v="10"/>
    <n v="0"/>
    <n v="17"/>
    <n v="0"/>
    <n v="0"/>
    <n v="0"/>
    <n v="17"/>
    <s v="V"/>
    <m/>
    <s v="V"/>
    <s v="V"/>
    <m/>
    <m/>
  </r>
  <r>
    <x v="637"/>
    <x v="2"/>
    <x v="922"/>
    <n v="13"/>
    <x v="1"/>
    <n v="0"/>
    <n v="0"/>
    <n v="0"/>
    <n v="0"/>
    <n v="0"/>
    <n v="0"/>
    <m/>
    <m/>
    <m/>
    <m/>
    <m/>
    <m/>
  </r>
  <r>
    <x v="638"/>
    <x v="6"/>
    <x v="929"/>
    <n v="4"/>
    <x v="1"/>
    <n v="0"/>
    <n v="4"/>
    <n v="0"/>
    <n v="0"/>
    <n v="0"/>
    <n v="4"/>
    <m/>
    <m/>
    <s v="V"/>
    <s v="V"/>
    <m/>
    <m/>
  </r>
  <r>
    <x v="637"/>
    <x v="6"/>
    <x v="928"/>
    <n v="4"/>
    <x v="1"/>
    <n v="0"/>
    <n v="2"/>
    <n v="0"/>
    <n v="0"/>
    <n v="0"/>
    <n v="2"/>
    <m/>
    <m/>
    <s v="V"/>
    <s v="V"/>
    <m/>
    <m/>
  </r>
  <r>
    <x v="637"/>
    <x v="6"/>
    <x v="930"/>
    <n v="3"/>
    <x v="1"/>
    <n v="0"/>
    <n v="1"/>
    <n v="0"/>
    <n v="0"/>
    <n v="0"/>
    <n v="1"/>
    <m/>
    <m/>
    <s v="V"/>
    <s v="V"/>
    <m/>
    <m/>
  </r>
  <r>
    <x v="639"/>
    <x v="3"/>
    <x v="922"/>
    <n v="13"/>
    <x v="1"/>
    <n v="0"/>
    <n v="0"/>
    <n v="0"/>
    <n v="0"/>
    <n v="0"/>
    <n v="0"/>
    <m/>
    <m/>
    <m/>
    <m/>
    <m/>
    <m/>
  </r>
  <r>
    <x v="639"/>
    <x v="3"/>
    <x v="921"/>
    <n v="13"/>
    <x v="1"/>
    <n v="0"/>
    <n v="0"/>
    <n v="0"/>
    <n v="0"/>
    <n v="0"/>
    <n v="0"/>
    <m/>
    <m/>
    <m/>
    <m/>
    <m/>
    <m/>
  </r>
  <r>
    <x v="640"/>
    <x v="3"/>
    <x v="924"/>
    <n v="13"/>
    <x v="1"/>
    <n v="0"/>
    <n v="0"/>
    <n v="0"/>
    <n v="0"/>
    <n v="0"/>
    <n v="0"/>
    <m/>
    <m/>
    <m/>
    <m/>
    <m/>
    <m/>
  </r>
  <r>
    <x v="641"/>
    <x v="3"/>
    <x v="923"/>
    <n v="13"/>
    <x v="1"/>
    <n v="0"/>
    <n v="0"/>
    <n v="0"/>
    <n v="0"/>
    <n v="0"/>
    <n v="0"/>
    <m/>
    <m/>
    <m/>
    <m/>
    <m/>
    <m/>
  </r>
  <r>
    <x v="642"/>
    <x v="5"/>
    <x v="922"/>
    <n v="13"/>
    <x v="1"/>
    <n v="0"/>
    <n v="0"/>
    <n v="0"/>
    <n v="0"/>
    <n v="0"/>
    <n v="0"/>
    <m/>
    <m/>
    <m/>
    <m/>
    <m/>
    <m/>
  </r>
  <r>
    <x v="643"/>
    <x v="25"/>
    <x v="931"/>
    <n v="2"/>
    <x v="4"/>
    <n v="0"/>
    <n v="0"/>
    <n v="0"/>
    <n v="0"/>
    <n v="0"/>
    <n v="0"/>
    <m/>
    <m/>
    <m/>
    <m/>
    <m/>
    <n v="1"/>
  </r>
  <r>
    <x v="644"/>
    <x v="25"/>
    <x v="921"/>
    <n v="11"/>
    <x v="1"/>
    <n v="0"/>
    <n v="0"/>
    <n v="0"/>
    <n v="0"/>
    <n v="0"/>
    <n v="0"/>
    <m/>
    <m/>
    <m/>
    <m/>
    <m/>
    <m/>
  </r>
  <r>
    <x v="645"/>
    <x v="25"/>
    <x v="924"/>
    <n v="8"/>
    <x v="1"/>
    <n v="0"/>
    <n v="13"/>
    <n v="0"/>
    <n v="0"/>
    <n v="0"/>
    <n v="13"/>
    <s v="V"/>
    <m/>
    <m/>
    <m/>
    <m/>
    <m/>
  </r>
  <r>
    <x v="646"/>
    <x v="25"/>
    <x v="931"/>
    <n v="2"/>
    <x v="1"/>
    <n v="0"/>
    <n v="1"/>
    <n v="0"/>
    <n v="0"/>
    <n v="0"/>
    <n v="1"/>
    <m/>
    <m/>
    <s v="V"/>
    <s v="V"/>
    <m/>
    <m/>
  </r>
  <r>
    <x v="646"/>
    <x v="25"/>
    <x v="932"/>
    <n v="4"/>
    <x v="1"/>
    <n v="0"/>
    <n v="0"/>
    <n v="0"/>
    <n v="0"/>
    <n v="0"/>
    <n v="0"/>
    <m/>
    <m/>
    <m/>
    <m/>
    <m/>
    <m/>
  </r>
  <r>
    <x v="647"/>
    <x v="6"/>
    <x v="933"/>
    <n v="3"/>
    <x v="5"/>
    <n v="0"/>
    <n v="22"/>
    <n v="0"/>
    <n v="0"/>
    <n v="0"/>
    <n v="22"/>
    <m/>
    <m/>
    <s v="V"/>
    <s v="V"/>
    <m/>
    <n v="1"/>
  </r>
  <r>
    <x v="647"/>
    <x v="6"/>
    <x v="934"/>
    <n v="1"/>
    <x v="0"/>
    <n v="0"/>
    <n v="3"/>
    <n v="2"/>
    <n v="0"/>
    <n v="0"/>
    <n v="5"/>
    <s v="V"/>
    <m/>
    <s v="V"/>
    <s v="V"/>
    <m/>
    <n v="1"/>
  </r>
  <r>
    <x v="647"/>
    <x v="6"/>
    <x v="935"/>
    <n v="3"/>
    <x v="5"/>
    <n v="0"/>
    <n v="10"/>
    <n v="4"/>
    <n v="0"/>
    <n v="0"/>
    <n v="14"/>
    <s v="V"/>
    <m/>
    <s v="V"/>
    <s v="V"/>
    <m/>
    <n v="1"/>
  </r>
  <r>
    <x v="647"/>
    <x v="4"/>
    <x v="936"/>
    <n v="9"/>
    <x v="1"/>
    <n v="0"/>
    <n v="40"/>
    <n v="1"/>
    <n v="0"/>
    <n v="0"/>
    <n v="41"/>
    <s v="V"/>
    <m/>
    <s v="V"/>
    <s v="V"/>
    <m/>
    <m/>
  </r>
  <r>
    <x v="647"/>
    <x v="4"/>
    <x v="937"/>
    <n v="4"/>
    <x v="1"/>
    <n v="0"/>
    <n v="6"/>
    <n v="0"/>
    <n v="0"/>
    <n v="0"/>
    <n v="6"/>
    <m/>
    <m/>
    <s v="V"/>
    <s v="V"/>
    <m/>
    <m/>
  </r>
  <r>
    <x v="647"/>
    <x v="4"/>
    <x v="938"/>
    <n v="1"/>
    <x v="1"/>
    <n v="0"/>
    <n v="0"/>
    <n v="0"/>
    <n v="0"/>
    <n v="0"/>
    <n v="0"/>
    <m/>
    <m/>
    <s v="V"/>
    <s v="V"/>
    <m/>
    <m/>
  </r>
  <r>
    <x v="647"/>
    <x v="4"/>
    <x v="939"/>
    <n v="3"/>
    <x v="1"/>
    <n v="0"/>
    <n v="0"/>
    <n v="1"/>
    <n v="0"/>
    <n v="0"/>
    <n v="1"/>
    <s v="V"/>
    <m/>
    <m/>
    <m/>
    <m/>
    <m/>
  </r>
  <r>
    <x v="647"/>
    <x v="25"/>
    <x v="923"/>
    <n v="13"/>
    <x v="1"/>
    <n v="0"/>
    <n v="0"/>
    <n v="0"/>
    <n v="0"/>
    <n v="0"/>
    <n v="0"/>
    <m/>
    <m/>
    <m/>
    <m/>
    <m/>
    <m/>
  </r>
  <r>
    <x v="648"/>
    <x v="6"/>
    <x v="940"/>
    <n v="1"/>
    <x v="0"/>
    <n v="0"/>
    <n v="0"/>
    <n v="3"/>
    <n v="0"/>
    <n v="0"/>
    <n v="3"/>
    <s v="V"/>
    <m/>
    <m/>
    <m/>
    <m/>
    <n v="1"/>
  </r>
  <r>
    <x v="648"/>
    <x v="6"/>
    <x v="941"/>
    <n v="2"/>
    <x v="4"/>
    <n v="0"/>
    <n v="0"/>
    <n v="3"/>
    <n v="0"/>
    <n v="0"/>
    <n v="3"/>
    <s v="V"/>
    <m/>
    <m/>
    <m/>
    <m/>
    <n v="1"/>
  </r>
  <r>
    <x v="648"/>
    <x v="6"/>
    <x v="935"/>
    <n v="3"/>
    <x v="1"/>
    <n v="0"/>
    <n v="2"/>
    <n v="1"/>
    <n v="0"/>
    <n v="0"/>
    <n v="3"/>
    <s v="V"/>
    <m/>
    <s v="V"/>
    <s v="V"/>
    <m/>
    <m/>
  </r>
  <r>
    <x v="648"/>
    <x v="6"/>
    <x v="942"/>
    <n v="1"/>
    <x v="1"/>
    <n v="0"/>
    <n v="0"/>
    <n v="0"/>
    <n v="0"/>
    <n v="0"/>
    <n v="0"/>
    <m/>
    <m/>
    <m/>
    <m/>
    <m/>
    <m/>
  </r>
  <r>
    <x v="648"/>
    <x v="6"/>
    <x v="943"/>
    <n v="1"/>
    <x v="1"/>
    <n v="0"/>
    <n v="0"/>
    <n v="0"/>
    <n v="0"/>
    <n v="0"/>
    <n v="0"/>
    <m/>
    <m/>
    <m/>
    <m/>
    <m/>
    <m/>
  </r>
  <r>
    <x v="648"/>
    <x v="6"/>
    <x v="944"/>
    <n v="4"/>
    <x v="1"/>
    <n v="0"/>
    <n v="3"/>
    <n v="0"/>
    <n v="0"/>
    <n v="0"/>
    <n v="0"/>
    <m/>
    <m/>
    <s v="V"/>
    <s v="V"/>
    <m/>
    <m/>
  </r>
  <r>
    <x v="648"/>
    <x v="6"/>
    <x v="934"/>
    <n v="1"/>
    <x v="1"/>
    <n v="0"/>
    <n v="0"/>
    <n v="0"/>
    <n v="0"/>
    <n v="0"/>
    <n v="0"/>
    <m/>
    <m/>
    <m/>
    <m/>
    <m/>
    <m/>
  </r>
  <r>
    <x v="649"/>
    <x v="6"/>
    <x v="933"/>
    <n v="3"/>
    <x v="1"/>
    <n v="0"/>
    <n v="0"/>
    <n v="0"/>
    <n v="0"/>
    <n v="0"/>
    <n v="0"/>
    <m/>
    <m/>
    <m/>
    <m/>
    <m/>
    <m/>
  </r>
  <r>
    <x v="650"/>
    <x v="6"/>
    <x v="940"/>
    <n v="1"/>
    <x v="1"/>
    <n v="0"/>
    <n v="0"/>
    <n v="0"/>
    <n v="0"/>
    <n v="0"/>
    <n v="0"/>
    <m/>
    <m/>
    <m/>
    <m/>
    <m/>
    <m/>
  </r>
  <r>
    <x v="650"/>
    <x v="6"/>
    <x v="941"/>
    <n v="2"/>
    <x v="1"/>
    <n v="0"/>
    <n v="0"/>
    <n v="1"/>
    <n v="0"/>
    <n v="0"/>
    <n v="1"/>
    <s v="V"/>
    <m/>
    <m/>
    <m/>
    <m/>
    <m/>
  </r>
  <r>
    <x v="651"/>
    <x v="25"/>
    <x v="945"/>
    <n v="1"/>
    <x v="1"/>
    <n v="0"/>
    <n v="0"/>
    <n v="0"/>
    <n v="0"/>
    <n v="0"/>
    <n v="0"/>
    <m/>
    <m/>
    <m/>
    <m/>
    <m/>
    <m/>
  </r>
  <r>
    <x v="652"/>
    <x v="6"/>
    <x v="946"/>
    <n v="2"/>
    <x v="4"/>
    <n v="0"/>
    <n v="6"/>
    <n v="0"/>
    <n v="0"/>
    <n v="0"/>
    <n v="6"/>
    <s v="V"/>
    <s v="V"/>
    <m/>
    <m/>
    <m/>
    <m/>
  </r>
  <r>
    <x v="652"/>
    <x v="6"/>
    <x v="947"/>
    <n v="13"/>
    <x v="2"/>
    <n v="0"/>
    <n v="19"/>
    <n v="0"/>
    <n v="0"/>
    <n v="0"/>
    <n v="19"/>
    <m/>
    <m/>
    <s v="V"/>
    <s v="V"/>
    <m/>
    <m/>
  </r>
  <r>
    <x v="653"/>
    <x v="6"/>
    <x v="948"/>
    <n v="13"/>
    <x v="2"/>
    <n v="0"/>
    <n v="16"/>
    <n v="0"/>
    <n v="0"/>
    <n v="0"/>
    <n v="16"/>
    <m/>
    <m/>
    <s v="V"/>
    <s v="V"/>
    <m/>
    <m/>
  </r>
  <r>
    <x v="654"/>
    <x v="6"/>
    <x v="949"/>
    <n v="8"/>
    <x v="4"/>
    <n v="0"/>
    <n v="3"/>
    <n v="0"/>
    <n v="1"/>
    <n v="0"/>
    <n v="4"/>
    <s v="V"/>
    <s v="V"/>
    <s v="V"/>
    <s v="V"/>
    <m/>
    <m/>
  </r>
  <r>
    <x v="654"/>
    <x v="6"/>
    <x v="946"/>
    <n v="2"/>
    <x v="1"/>
    <n v="0"/>
    <n v="3"/>
    <n v="0"/>
    <n v="0"/>
    <n v="0"/>
    <n v="3"/>
    <s v="V"/>
    <s v="V"/>
    <s v="V"/>
    <s v="V"/>
    <m/>
    <m/>
  </r>
  <r>
    <x v="655"/>
    <x v="6"/>
    <x v="950"/>
    <n v="12"/>
    <x v="13"/>
    <n v="0"/>
    <n v="28"/>
    <n v="0"/>
    <n v="0"/>
    <n v="0"/>
    <n v="28"/>
    <m/>
    <m/>
    <s v="V"/>
    <s v="V"/>
    <m/>
    <m/>
  </r>
  <r>
    <x v="655"/>
    <x v="6"/>
    <x v="948"/>
    <n v="7"/>
    <x v="1"/>
    <n v="0"/>
    <n v="3"/>
    <n v="1"/>
    <n v="0"/>
    <n v="0"/>
    <n v="4"/>
    <s v="V"/>
    <s v="V"/>
    <m/>
    <m/>
    <m/>
    <m/>
  </r>
  <r>
    <x v="655"/>
    <x v="6"/>
    <x v="951"/>
    <n v="2"/>
    <x v="1"/>
    <n v="0"/>
    <n v="0"/>
    <n v="0"/>
    <n v="0"/>
    <n v="0"/>
    <n v="0"/>
    <m/>
    <m/>
    <m/>
    <m/>
    <m/>
    <m/>
  </r>
  <r>
    <x v="656"/>
    <x v="6"/>
    <x v="952"/>
    <n v="12"/>
    <x v="10"/>
    <n v="0"/>
    <n v="6"/>
    <n v="0"/>
    <n v="0"/>
    <n v="0"/>
    <n v="6"/>
    <m/>
    <m/>
    <s v="V"/>
    <s v="V"/>
    <m/>
    <m/>
  </r>
  <r>
    <x v="657"/>
    <x v="6"/>
    <x v="952"/>
    <n v="4"/>
    <x v="4"/>
    <n v="0"/>
    <n v="0"/>
    <n v="0"/>
    <n v="0"/>
    <n v="0"/>
    <n v="0"/>
    <m/>
    <m/>
    <m/>
    <m/>
    <m/>
    <m/>
  </r>
  <r>
    <x v="657"/>
    <x v="6"/>
    <x v="953"/>
    <n v="5"/>
    <x v="0"/>
    <n v="0"/>
    <n v="6"/>
    <n v="0"/>
    <n v="0"/>
    <n v="0"/>
    <n v="6"/>
    <m/>
    <m/>
    <s v="V"/>
    <s v="V"/>
    <m/>
    <m/>
  </r>
  <r>
    <x v="657"/>
    <x v="6"/>
    <x v="954"/>
    <n v="7"/>
    <x v="1"/>
    <n v="0"/>
    <n v="2"/>
    <n v="0"/>
    <n v="0"/>
    <n v="0"/>
    <n v="2"/>
    <m/>
    <s v="V"/>
    <s v="V"/>
    <m/>
    <m/>
    <m/>
  </r>
  <r>
    <x v="657"/>
    <x v="6"/>
    <x v="950"/>
    <n v="8"/>
    <x v="1"/>
    <n v="0"/>
    <n v="7"/>
    <n v="0"/>
    <n v="0"/>
    <n v="0"/>
    <n v="7"/>
    <m/>
    <m/>
    <s v="V"/>
    <s v="V"/>
    <m/>
    <m/>
  </r>
  <r>
    <x v="657"/>
    <x v="6"/>
    <x v="955"/>
    <n v="1"/>
    <x v="1"/>
    <n v="0"/>
    <n v="0"/>
    <n v="0"/>
    <n v="0"/>
    <n v="0"/>
    <n v="0"/>
    <m/>
    <m/>
    <m/>
    <m/>
    <m/>
    <m/>
  </r>
  <r>
    <x v="658"/>
    <x v="6"/>
    <x v="953"/>
    <n v="4"/>
    <x v="1"/>
    <n v="0"/>
    <n v="0"/>
    <n v="0"/>
    <n v="0"/>
    <n v="0"/>
    <n v="0"/>
    <m/>
    <m/>
    <m/>
    <m/>
    <m/>
    <m/>
  </r>
  <r>
    <x v="658"/>
    <x v="6"/>
    <x v="956"/>
    <n v="6"/>
    <x v="1"/>
    <n v="0"/>
    <n v="0"/>
    <n v="0"/>
    <n v="0"/>
    <n v="0"/>
    <n v="0"/>
    <m/>
    <m/>
    <m/>
    <m/>
    <m/>
    <m/>
  </r>
  <r>
    <x v="658"/>
    <x v="6"/>
    <x v="957"/>
    <n v="4"/>
    <x v="1"/>
    <n v="0"/>
    <n v="0"/>
    <n v="0"/>
    <n v="0"/>
    <n v="0"/>
    <n v="0"/>
    <m/>
    <m/>
    <m/>
    <m/>
    <m/>
    <m/>
  </r>
  <r>
    <x v="658"/>
    <x v="6"/>
    <x v="952"/>
    <n v="2"/>
    <x v="1"/>
    <n v="0"/>
    <n v="0"/>
    <n v="0"/>
    <n v="0"/>
    <n v="0"/>
    <n v="0"/>
    <m/>
    <m/>
    <m/>
    <m/>
    <m/>
    <m/>
  </r>
  <r>
    <x v="659"/>
    <x v="6"/>
    <x v="958"/>
    <n v="1"/>
    <x v="1"/>
    <n v="0"/>
    <n v="0"/>
    <n v="0"/>
    <n v="0"/>
    <n v="0"/>
    <n v="0"/>
    <m/>
    <m/>
    <m/>
    <m/>
    <m/>
    <m/>
  </r>
  <r>
    <x v="659"/>
    <x v="6"/>
    <x v="959"/>
    <n v="2"/>
    <x v="1"/>
    <n v="0"/>
    <n v="0"/>
    <n v="0"/>
    <n v="0"/>
    <n v="0"/>
    <n v="0"/>
    <m/>
    <m/>
    <m/>
    <m/>
    <m/>
    <m/>
  </r>
  <r>
    <x v="659"/>
    <x v="6"/>
    <x v="960"/>
    <n v="8"/>
    <x v="1"/>
    <n v="0"/>
    <n v="2"/>
    <n v="0"/>
    <n v="0"/>
    <n v="0"/>
    <n v="2"/>
    <s v="V"/>
    <s v="V"/>
    <s v="V"/>
    <s v="V"/>
    <m/>
    <m/>
  </r>
  <r>
    <x v="659"/>
    <x v="6"/>
    <x v="961"/>
    <n v="7"/>
    <x v="1"/>
    <n v="0"/>
    <n v="4"/>
    <n v="0"/>
    <n v="0"/>
    <n v="0"/>
    <n v="4"/>
    <m/>
    <m/>
    <s v="V"/>
    <s v="V"/>
    <m/>
    <m/>
  </r>
  <r>
    <x v="660"/>
    <x v="6"/>
    <x v="962"/>
    <n v="2"/>
    <x v="4"/>
    <n v="0"/>
    <n v="4"/>
    <n v="0"/>
    <n v="0"/>
    <n v="0"/>
    <n v="4"/>
    <s v="V"/>
    <s v="V"/>
    <s v="V"/>
    <s v="V"/>
    <m/>
    <m/>
  </r>
  <r>
    <x v="661"/>
    <x v="6"/>
    <x v="963"/>
    <n v="13"/>
    <x v="11"/>
    <n v="0"/>
    <n v="35"/>
    <n v="2"/>
    <n v="0"/>
    <n v="0"/>
    <n v="37"/>
    <s v="V"/>
    <s v="V"/>
    <s v="V"/>
    <s v="V"/>
    <m/>
    <m/>
  </r>
  <r>
    <x v="661"/>
    <x v="6"/>
    <x v="962"/>
    <n v="2"/>
    <x v="1"/>
    <n v="0"/>
    <n v="0"/>
    <n v="1"/>
    <n v="0"/>
    <n v="0"/>
    <n v="1"/>
    <s v="V"/>
    <m/>
    <m/>
    <m/>
    <m/>
    <m/>
  </r>
  <r>
    <x v="662"/>
    <x v="6"/>
    <x v="964"/>
    <n v="12"/>
    <x v="1"/>
    <n v="0"/>
    <n v="1"/>
    <n v="0"/>
    <n v="0"/>
    <n v="0"/>
    <n v="1"/>
    <m/>
    <m/>
    <s v="V"/>
    <s v="V"/>
    <m/>
    <m/>
  </r>
  <r>
    <x v="663"/>
    <x v="6"/>
    <x v="965"/>
    <n v="13"/>
    <x v="11"/>
    <n v="0"/>
    <n v="0"/>
    <n v="0"/>
    <n v="0"/>
    <n v="0"/>
    <n v="0"/>
    <m/>
    <m/>
    <m/>
    <m/>
    <m/>
    <m/>
  </r>
  <r>
    <x v="663"/>
    <x v="6"/>
    <x v="966"/>
    <n v="13"/>
    <x v="11"/>
    <n v="0"/>
    <n v="0"/>
    <n v="0"/>
    <n v="0"/>
    <n v="0"/>
    <n v="0"/>
    <m/>
    <m/>
    <m/>
    <m/>
    <m/>
    <m/>
  </r>
  <r>
    <x v="663"/>
    <x v="6"/>
    <x v="963"/>
    <n v="13"/>
    <x v="1"/>
    <n v="0"/>
    <n v="6"/>
    <n v="0"/>
    <n v="0"/>
    <n v="0"/>
    <n v="6"/>
    <s v="V"/>
    <s v="V"/>
    <s v="V"/>
    <s v="V"/>
    <m/>
    <m/>
  </r>
  <r>
    <x v="664"/>
    <x v="6"/>
    <x v="967"/>
    <n v="12"/>
    <x v="1"/>
    <n v="0"/>
    <n v="0"/>
    <n v="0"/>
    <n v="0"/>
    <n v="0"/>
    <n v="0"/>
    <m/>
    <m/>
    <m/>
    <m/>
    <m/>
    <m/>
  </r>
  <r>
    <x v="665"/>
    <x v="6"/>
    <x v="966"/>
    <n v="13"/>
    <x v="1"/>
    <n v="0"/>
    <n v="0"/>
    <n v="0"/>
    <n v="0"/>
    <n v="0"/>
    <n v="0"/>
    <m/>
    <m/>
    <m/>
    <m/>
    <m/>
    <m/>
  </r>
  <r>
    <x v="665"/>
    <x v="6"/>
    <x v="965"/>
    <n v="13"/>
    <x v="1"/>
    <n v="0"/>
    <n v="0"/>
    <n v="0"/>
    <n v="0"/>
    <n v="0"/>
    <n v="0"/>
    <m/>
    <m/>
    <m/>
    <m/>
    <m/>
    <m/>
  </r>
  <r>
    <x v="666"/>
    <x v="6"/>
    <x v="968"/>
    <n v="13"/>
    <x v="11"/>
    <n v="0"/>
    <n v="83"/>
    <n v="0"/>
    <n v="0"/>
    <n v="0"/>
    <n v="83"/>
    <s v="V"/>
    <s v="V"/>
    <s v="V"/>
    <s v="V"/>
    <m/>
    <m/>
  </r>
  <r>
    <x v="666"/>
    <x v="6"/>
    <x v="969"/>
    <n v="10"/>
    <x v="1"/>
    <n v="0"/>
    <n v="13"/>
    <n v="0"/>
    <n v="0"/>
    <n v="0"/>
    <n v="13"/>
    <s v="V"/>
    <s v="V"/>
    <s v="V"/>
    <s v="V"/>
    <m/>
    <m/>
  </r>
  <r>
    <x v="667"/>
    <x v="6"/>
    <x v="970"/>
    <n v="5"/>
    <x v="1"/>
    <n v="0"/>
    <n v="1"/>
    <n v="0"/>
    <n v="0"/>
    <n v="0"/>
    <n v="1"/>
    <s v="V"/>
    <s v="V"/>
    <m/>
    <m/>
    <m/>
    <m/>
  </r>
  <r>
    <x v="667"/>
    <x v="6"/>
    <x v="968"/>
    <n v="13"/>
    <x v="1"/>
    <n v="0"/>
    <n v="3"/>
    <n v="0"/>
    <n v="0"/>
    <n v="0"/>
    <n v="3"/>
    <m/>
    <m/>
    <s v="V"/>
    <s v="V"/>
    <m/>
    <m/>
  </r>
  <r>
    <x v="667"/>
    <x v="6"/>
    <x v="971"/>
    <n v="13"/>
    <x v="1"/>
    <n v="0"/>
    <n v="6"/>
    <n v="0"/>
    <n v="0"/>
    <n v="0"/>
    <n v="6"/>
    <s v="V"/>
    <s v="V"/>
    <s v="V"/>
    <s v="V"/>
    <m/>
    <m/>
  </r>
  <r>
    <x v="667"/>
    <x v="6"/>
    <x v="972"/>
    <n v="2"/>
    <x v="1"/>
    <n v="0"/>
    <n v="1"/>
    <n v="1"/>
    <n v="0"/>
    <n v="0"/>
    <n v="2"/>
    <s v="V"/>
    <m/>
    <s v="V"/>
    <s v="V"/>
    <m/>
    <m/>
  </r>
  <r>
    <x v="668"/>
    <x v="6"/>
    <x v="973"/>
    <n v="10"/>
    <x v="1"/>
    <n v="0"/>
    <n v="0"/>
    <n v="4"/>
    <n v="0"/>
    <n v="0"/>
    <n v="4"/>
    <s v="V"/>
    <m/>
    <m/>
    <m/>
    <m/>
    <m/>
  </r>
  <r>
    <x v="669"/>
    <x v="6"/>
    <x v="974"/>
    <n v="1"/>
    <x v="1"/>
    <n v="0"/>
    <n v="0"/>
    <n v="0"/>
    <n v="0"/>
    <n v="0"/>
    <n v="0"/>
    <m/>
    <m/>
    <m/>
    <m/>
    <m/>
    <m/>
  </r>
  <r>
    <x v="670"/>
    <x v="0"/>
    <x v="975"/>
    <n v="12"/>
    <x v="1"/>
    <n v="0"/>
    <n v="0"/>
    <n v="0"/>
    <n v="0"/>
    <n v="0"/>
    <n v="0"/>
    <m/>
    <m/>
    <m/>
    <m/>
    <m/>
    <m/>
  </r>
  <r>
    <x v="670"/>
    <x v="0"/>
    <x v="976"/>
    <n v="13"/>
    <x v="1"/>
    <n v="0"/>
    <n v="0"/>
    <n v="0"/>
    <n v="0"/>
    <n v="0"/>
    <n v="0"/>
    <m/>
    <m/>
    <m/>
    <m/>
    <m/>
    <m/>
  </r>
  <r>
    <x v="670"/>
    <x v="0"/>
    <x v="977"/>
    <n v="12"/>
    <x v="1"/>
    <n v="0"/>
    <n v="0"/>
    <n v="0"/>
    <n v="0"/>
    <n v="0"/>
    <n v="0"/>
    <m/>
    <m/>
    <m/>
    <m/>
    <m/>
    <m/>
  </r>
  <r>
    <x v="670"/>
    <x v="0"/>
    <x v="978"/>
    <n v="13"/>
    <x v="1"/>
    <n v="0"/>
    <n v="0"/>
    <n v="0"/>
    <n v="0"/>
    <n v="0"/>
    <n v="0"/>
    <m/>
    <m/>
    <m/>
    <m/>
    <m/>
    <m/>
  </r>
  <r>
    <x v="671"/>
    <x v="1"/>
    <x v="977"/>
    <n v="12"/>
    <x v="0"/>
    <n v="0"/>
    <n v="9"/>
    <n v="0"/>
    <n v="0"/>
    <n v="0"/>
    <n v="9"/>
    <m/>
    <m/>
    <s v="V"/>
    <s v="V"/>
    <m/>
    <m/>
  </r>
  <r>
    <x v="672"/>
    <x v="1"/>
    <x v="979"/>
    <n v="1"/>
    <x v="0"/>
    <n v="0"/>
    <n v="5"/>
    <n v="0"/>
    <n v="0"/>
    <n v="0"/>
    <n v="5"/>
    <m/>
    <m/>
    <s v="V"/>
    <s v="V"/>
    <m/>
    <m/>
  </r>
  <r>
    <x v="672"/>
    <x v="1"/>
    <x v="976"/>
    <n v="13"/>
    <x v="11"/>
    <n v="0"/>
    <n v="16"/>
    <n v="4"/>
    <n v="0"/>
    <n v="0"/>
    <n v="20"/>
    <s v="V"/>
    <m/>
    <s v="V"/>
    <s v="V"/>
    <m/>
    <m/>
  </r>
  <r>
    <x v="672"/>
    <x v="1"/>
    <x v="975"/>
    <n v="12"/>
    <x v="13"/>
    <n v="0"/>
    <n v="26"/>
    <n v="0"/>
    <n v="0"/>
    <n v="0"/>
    <n v="26"/>
    <m/>
    <m/>
    <s v="V"/>
    <s v="V"/>
    <m/>
    <m/>
  </r>
  <r>
    <x v="673"/>
    <x v="1"/>
    <x v="979"/>
    <n v="1"/>
    <x v="1"/>
    <n v="0"/>
    <n v="1"/>
    <n v="0"/>
    <n v="0"/>
    <n v="0"/>
    <n v="1"/>
    <s v="V"/>
    <m/>
    <m/>
    <m/>
    <m/>
    <m/>
  </r>
  <r>
    <x v="673"/>
    <x v="1"/>
    <x v="978"/>
    <n v="13"/>
    <x v="4"/>
    <n v="0"/>
    <n v="10"/>
    <n v="1"/>
    <n v="0"/>
    <n v="0"/>
    <n v="11"/>
    <s v="V"/>
    <s v="V"/>
    <s v="V"/>
    <s v="V"/>
    <m/>
    <m/>
  </r>
  <r>
    <x v="674"/>
    <x v="1"/>
    <x v="975"/>
    <n v="12"/>
    <x v="1"/>
    <n v="0"/>
    <n v="3"/>
    <n v="0"/>
    <n v="0"/>
    <n v="0"/>
    <n v="3"/>
    <m/>
    <m/>
    <s v="V"/>
    <s v="V"/>
    <m/>
    <m/>
  </r>
  <r>
    <x v="674"/>
    <x v="1"/>
    <x v="980"/>
    <n v="13"/>
    <x v="1"/>
    <n v="0"/>
    <n v="0"/>
    <n v="0"/>
    <n v="0"/>
    <n v="0"/>
    <n v="0"/>
    <m/>
    <m/>
    <m/>
    <m/>
    <m/>
    <m/>
  </r>
  <r>
    <x v="674"/>
    <x v="1"/>
    <x v="976"/>
    <n v="13"/>
    <x v="6"/>
    <n v="0"/>
    <n v="41"/>
    <n v="1"/>
    <n v="0"/>
    <n v="0"/>
    <n v="42"/>
    <s v="V"/>
    <m/>
    <s v="V"/>
    <s v="V"/>
    <m/>
    <m/>
  </r>
  <r>
    <x v="675"/>
    <x v="1"/>
    <x v="981"/>
    <n v="2"/>
    <x v="1"/>
    <n v="0"/>
    <n v="4"/>
    <n v="0"/>
    <n v="0"/>
    <n v="0"/>
    <n v="4"/>
    <m/>
    <m/>
    <s v="V"/>
    <s v="V"/>
    <m/>
    <m/>
  </r>
  <r>
    <x v="676"/>
    <x v="1"/>
    <x v="982"/>
    <n v="8"/>
    <x v="1"/>
    <n v="0"/>
    <n v="0"/>
    <n v="0"/>
    <n v="0"/>
    <n v="0"/>
    <n v="0"/>
    <m/>
    <m/>
    <m/>
    <m/>
    <m/>
    <m/>
  </r>
  <r>
    <x v="677"/>
    <x v="0"/>
    <x v="983"/>
    <n v="13"/>
    <x v="1"/>
    <n v="0"/>
    <n v="0"/>
    <n v="0"/>
    <n v="0"/>
    <n v="0"/>
    <n v="0"/>
    <m/>
    <m/>
    <m/>
    <m/>
    <m/>
    <m/>
  </r>
  <r>
    <x v="677"/>
    <x v="1"/>
    <x v="984"/>
    <n v="1"/>
    <x v="1"/>
    <n v="0"/>
    <n v="0"/>
    <n v="0"/>
    <n v="1"/>
    <n v="0"/>
    <n v="1"/>
    <s v="V"/>
    <m/>
    <m/>
    <m/>
    <m/>
    <m/>
  </r>
  <r>
    <x v="678"/>
    <x v="0"/>
    <x v="985"/>
    <n v="11"/>
    <x v="1"/>
    <n v="0"/>
    <n v="0"/>
    <n v="0"/>
    <n v="0"/>
    <n v="0"/>
    <n v="0"/>
    <m/>
    <m/>
    <m/>
    <m/>
    <m/>
    <m/>
  </r>
  <r>
    <x v="678"/>
    <x v="0"/>
    <x v="986"/>
    <n v="13"/>
    <x v="1"/>
    <n v="0"/>
    <n v="0"/>
    <n v="0"/>
    <n v="0"/>
    <n v="0"/>
    <n v="0"/>
    <m/>
    <m/>
    <m/>
    <m/>
    <m/>
    <m/>
  </r>
  <r>
    <x v="678"/>
    <x v="0"/>
    <x v="987"/>
    <n v="13"/>
    <x v="1"/>
    <n v="0"/>
    <n v="0"/>
    <n v="0"/>
    <n v="0"/>
    <n v="0"/>
    <n v="0"/>
    <m/>
    <m/>
    <m/>
    <m/>
    <m/>
    <m/>
  </r>
  <r>
    <x v="678"/>
    <x v="0"/>
    <x v="988"/>
    <n v="12"/>
    <x v="1"/>
    <n v="0"/>
    <n v="0"/>
    <n v="0"/>
    <n v="0"/>
    <n v="0"/>
    <n v="0"/>
    <m/>
    <m/>
    <m/>
    <m/>
    <m/>
    <m/>
  </r>
  <r>
    <x v="679"/>
    <x v="0"/>
    <x v="989"/>
    <n v="13"/>
    <x v="11"/>
    <n v="0"/>
    <n v="0"/>
    <n v="0"/>
    <n v="0"/>
    <n v="0"/>
    <n v="0"/>
    <m/>
    <m/>
    <m/>
    <m/>
    <m/>
    <m/>
  </r>
  <r>
    <x v="679"/>
    <x v="0"/>
    <x v="990"/>
    <n v="13"/>
    <x v="11"/>
    <n v="0"/>
    <n v="0"/>
    <n v="0"/>
    <n v="0"/>
    <n v="0"/>
    <n v="0"/>
    <m/>
    <m/>
    <m/>
    <m/>
    <m/>
    <m/>
  </r>
  <r>
    <x v="679"/>
    <x v="2"/>
    <x v="980"/>
    <n v="13"/>
    <x v="11"/>
    <n v="0"/>
    <n v="0"/>
    <n v="0"/>
    <n v="0"/>
    <n v="0"/>
    <n v="0"/>
    <m/>
    <m/>
    <m/>
    <m/>
    <m/>
    <m/>
  </r>
  <r>
    <x v="680"/>
    <x v="0"/>
    <x v="989"/>
    <n v="13"/>
    <x v="1"/>
    <n v="0"/>
    <n v="0"/>
    <n v="0"/>
    <n v="0"/>
    <n v="0"/>
    <n v="0"/>
    <m/>
    <m/>
    <m/>
    <m/>
    <m/>
    <m/>
  </r>
  <r>
    <x v="681"/>
    <x v="0"/>
    <x v="991"/>
    <n v="13"/>
    <x v="1"/>
    <n v="0"/>
    <n v="0"/>
    <n v="0"/>
    <n v="0"/>
    <n v="0"/>
    <n v="0"/>
    <m/>
    <m/>
    <m/>
    <m/>
    <m/>
    <m/>
  </r>
  <r>
    <x v="681"/>
    <x v="2"/>
    <x v="980"/>
    <n v="13"/>
    <x v="1"/>
    <n v="0"/>
    <n v="0"/>
    <n v="0"/>
    <n v="0"/>
    <n v="0"/>
    <n v="0"/>
    <m/>
    <m/>
    <m/>
    <m/>
    <m/>
    <m/>
  </r>
  <r>
    <x v="681"/>
    <x v="0"/>
    <x v="992"/>
    <n v="13"/>
    <x v="1"/>
    <n v="0"/>
    <n v="0"/>
    <n v="0"/>
    <n v="0"/>
    <n v="0"/>
    <n v="0"/>
    <m/>
    <m/>
    <m/>
    <m/>
    <m/>
    <m/>
  </r>
  <r>
    <x v="681"/>
    <x v="0"/>
    <x v="993"/>
    <n v="12"/>
    <x v="1"/>
    <n v="0"/>
    <n v="0"/>
    <n v="0"/>
    <n v="0"/>
    <n v="0"/>
    <n v="0"/>
    <m/>
    <m/>
    <m/>
    <m/>
    <m/>
    <m/>
  </r>
  <r>
    <x v="681"/>
    <x v="0"/>
    <x v="990"/>
    <n v="13"/>
    <x v="1"/>
    <n v="0"/>
    <n v="0"/>
    <n v="0"/>
    <n v="0"/>
    <n v="0"/>
    <n v="0"/>
    <m/>
    <m/>
    <m/>
    <m/>
    <m/>
    <m/>
  </r>
  <r>
    <x v="682"/>
    <x v="0"/>
    <x v="994"/>
    <n v="13"/>
    <x v="1"/>
    <n v="0"/>
    <n v="0"/>
    <n v="0"/>
    <n v="0"/>
    <n v="0"/>
    <n v="0"/>
    <m/>
    <m/>
    <m/>
    <m/>
    <m/>
    <m/>
  </r>
  <r>
    <x v="682"/>
    <x v="0"/>
    <x v="995"/>
    <n v="13"/>
    <x v="1"/>
    <n v="0"/>
    <n v="0"/>
    <n v="0"/>
    <n v="0"/>
    <n v="0"/>
    <n v="0"/>
    <m/>
    <m/>
    <m/>
    <m/>
    <m/>
    <m/>
  </r>
  <r>
    <x v="682"/>
    <x v="0"/>
    <x v="996"/>
    <n v="13"/>
    <x v="1"/>
    <n v="0"/>
    <n v="0"/>
    <n v="0"/>
    <n v="0"/>
    <n v="0"/>
    <n v="0"/>
    <m/>
    <m/>
    <m/>
    <m/>
    <m/>
    <m/>
  </r>
  <r>
    <x v="682"/>
    <x v="0"/>
    <x v="997"/>
    <n v="11"/>
    <x v="1"/>
    <n v="0"/>
    <n v="0"/>
    <n v="0"/>
    <n v="0"/>
    <n v="0"/>
    <n v="0"/>
    <m/>
    <m/>
    <m/>
    <m/>
    <m/>
    <m/>
  </r>
  <r>
    <x v="682"/>
    <x v="0"/>
    <x v="998"/>
    <n v="13"/>
    <x v="1"/>
    <n v="0"/>
    <n v="0"/>
    <n v="0"/>
    <n v="0"/>
    <n v="0"/>
    <n v="0"/>
    <m/>
    <m/>
    <m/>
    <m/>
    <m/>
    <m/>
  </r>
  <r>
    <x v="682"/>
    <x v="0"/>
    <x v="999"/>
    <n v="13"/>
    <x v="1"/>
    <n v="0"/>
    <n v="0"/>
    <n v="0"/>
    <n v="0"/>
    <n v="0"/>
    <n v="0"/>
    <m/>
    <m/>
    <m/>
    <m/>
    <m/>
    <m/>
  </r>
  <r>
    <x v="682"/>
    <x v="1"/>
    <x v="987"/>
    <n v="13"/>
    <x v="11"/>
    <n v="0"/>
    <n v="40"/>
    <n v="0"/>
    <n v="0"/>
    <n v="0"/>
    <n v="40"/>
    <m/>
    <m/>
    <s v="V"/>
    <s v="V"/>
    <m/>
    <m/>
  </r>
  <r>
    <x v="683"/>
    <x v="1"/>
    <x v="985"/>
    <n v="11"/>
    <x v="12"/>
    <n v="0"/>
    <n v="12"/>
    <n v="0"/>
    <n v="0"/>
    <n v="0"/>
    <n v="12"/>
    <m/>
    <m/>
    <s v="V"/>
    <s v="V"/>
    <m/>
    <m/>
  </r>
  <r>
    <x v="683"/>
    <x v="1"/>
    <x v="986"/>
    <n v="13"/>
    <x v="2"/>
    <n v="0"/>
    <n v="24"/>
    <n v="0"/>
    <n v="0"/>
    <n v="0"/>
    <n v="24"/>
    <s v="V"/>
    <s v="V"/>
    <s v="V"/>
    <s v="V"/>
    <m/>
    <m/>
  </r>
  <r>
    <x v="683"/>
    <x v="0"/>
    <x v="1000"/>
    <n v="13"/>
    <x v="1"/>
    <n v="0"/>
    <n v="0"/>
    <n v="0"/>
    <n v="0"/>
    <n v="0"/>
    <n v="0"/>
    <m/>
    <m/>
    <m/>
    <m/>
    <m/>
    <m/>
  </r>
  <r>
    <x v="683"/>
    <x v="1"/>
    <x v="988"/>
    <n v="12"/>
    <x v="9"/>
    <n v="0"/>
    <n v="10"/>
    <n v="4"/>
    <n v="0"/>
    <n v="0"/>
    <n v="14"/>
    <s v="V"/>
    <m/>
    <s v="V"/>
    <s v="V"/>
    <m/>
    <m/>
  </r>
  <r>
    <x v="684"/>
    <x v="1"/>
    <x v="983"/>
    <n v="13"/>
    <x v="14"/>
    <n v="0"/>
    <n v="30"/>
    <n v="0"/>
    <n v="3"/>
    <n v="0"/>
    <n v="33"/>
    <s v="V"/>
    <s v="V"/>
    <s v="V"/>
    <s v="V"/>
    <m/>
    <m/>
  </r>
  <r>
    <x v="685"/>
    <x v="2"/>
    <x v="978"/>
    <n v="13"/>
    <x v="1"/>
    <n v="0"/>
    <n v="0"/>
    <n v="0"/>
    <n v="0"/>
    <n v="0"/>
    <n v="0"/>
    <m/>
    <m/>
    <m/>
    <m/>
    <m/>
    <m/>
  </r>
  <r>
    <x v="685"/>
    <x v="1"/>
    <x v="987"/>
    <n v="13"/>
    <x v="0"/>
    <n v="0"/>
    <n v="4"/>
    <n v="0"/>
    <n v="0"/>
    <n v="0"/>
    <n v="4"/>
    <s v="V"/>
    <s v="V"/>
    <s v="V"/>
    <s v="V"/>
    <m/>
    <m/>
  </r>
  <r>
    <x v="686"/>
    <x v="1"/>
    <x v="1001"/>
    <n v="9"/>
    <x v="1"/>
    <n v="0"/>
    <n v="0"/>
    <n v="0"/>
    <n v="0"/>
    <n v="0"/>
    <n v="0"/>
    <m/>
    <m/>
    <m/>
    <m/>
    <m/>
    <m/>
  </r>
  <r>
    <x v="686"/>
    <x v="2"/>
    <x v="977"/>
    <n v="11"/>
    <x v="1"/>
    <n v="0"/>
    <n v="0"/>
    <n v="0"/>
    <n v="0"/>
    <n v="0"/>
    <n v="0"/>
    <m/>
    <m/>
    <m/>
    <m/>
    <m/>
    <m/>
  </r>
  <r>
    <x v="686"/>
    <x v="1"/>
    <x v="986"/>
    <n v="7"/>
    <x v="5"/>
    <n v="0"/>
    <n v="12"/>
    <n v="0"/>
    <n v="0"/>
    <n v="0"/>
    <n v="12"/>
    <m/>
    <m/>
    <s v="V"/>
    <s v="V"/>
    <m/>
    <m/>
  </r>
  <r>
    <x v="686"/>
    <x v="1"/>
    <x v="983"/>
    <n v="10"/>
    <x v="10"/>
    <n v="0"/>
    <n v="14"/>
    <n v="0"/>
    <n v="0"/>
    <n v="0"/>
    <n v="14"/>
    <m/>
    <m/>
    <s v="V"/>
    <s v="V"/>
    <m/>
    <m/>
  </r>
  <r>
    <x v="687"/>
    <x v="1"/>
    <x v="985"/>
    <n v="11"/>
    <x v="2"/>
    <n v="0"/>
    <n v="38"/>
    <n v="0"/>
    <n v="0"/>
    <n v="0"/>
    <n v="38"/>
    <m/>
    <m/>
    <s v="V"/>
    <s v="V"/>
    <m/>
    <m/>
  </r>
  <r>
    <x v="688"/>
    <x v="1"/>
    <x v="1002"/>
    <n v="1"/>
    <x v="1"/>
    <n v="0"/>
    <n v="0"/>
    <n v="0"/>
    <n v="0"/>
    <n v="0"/>
    <n v="0"/>
    <m/>
    <m/>
    <m/>
    <m/>
    <m/>
    <m/>
  </r>
  <r>
    <x v="689"/>
    <x v="2"/>
    <x v="976"/>
    <n v="12"/>
    <x v="1"/>
    <n v="0"/>
    <n v="0"/>
    <n v="0"/>
    <n v="0"/>
    <n v="0"/>
    <n v="0"/>
    <m/>
    <m/>
    <m/>
    <m/>
    <m/>
    <m/>
  </r>
  <r>
    <x v="689"/>
    <x v="2"/>
    <x v="1003"/>
    <n v="1"/>
    <x v="1"/>
    <n v="0"/>
    <n v="0"/>
    <n v="0"/>
    <n v="0"/>
    <n v="0"/>
    <n v="0"/>
    <m/>
    <m/>
    <m/>
    <m/>
    <m/>
    <m/>
  </r>
  <r>
    <x v="689"/>
    <x v="1"/>
    <x v="1004"/>
    <n v="2"/>
    <x v="1"/>
    <n v="0"/>
    <n v="0"/>
    <n v="0"/>
    <n v="0"/>
    <n v="0"/>
    <n v="0"/>
    <m/>
    <m/>
    <m/>
    <m/>
    <m/>
    <m/>
  </r>
  <r>
    <x v="689"/>
    <x v="1"/>
    <x v="1005"/>
    <n v="2"/>
    <x v="1"/>
    <n v="0"/>
    <n v="0"/>
    <n v="0"/>
    <n v="0"/>
    <n v="0"/>
    <n v="0"/>
    <m/>
    <m/>
    <m/>
    <m/>
    <m/>
    <m/>
  </r>
  <r>
    <x v="690"/>
    <x v="1"/>
    <x v="1006"/>
    <n v="4"/>
    <x v="1"/>
    <n v="0"/>
    <n v="0"/>
    <n v="0"/>
    <n v="0"/>
    <n v="0"/>
    <n v="0"/>
    <m/>
    <m/>
    <m/>
    <m/>
    <m/>
    <m/>
  </r>
  <r>
    <x v="690"/>
    <x v="1"/>
    <x v="993"/>
    <n v="12"/>
    <x v="2"/>
    <n v="0"/>
    <n v="27"/>
    <n v="0"/>
    <n v="0"/>
    <n v="0"/>
    <n v="27"/>
    <s v="V"/>
    <s v="V"/>
    <s v="V"/>
    <s v="V"/>
    <m/>
    <m/>
  </r>
  <r>
    <x v="690"/>
    <x v="1"/>
    <x v="999"/>
    <n v="13"/>
    <x v="1"/>
    <n v="0"/>
    <n v="0"/>
    <n v="0"/>
    <n v="0"/>
    <n v="0"/>
    <n v="0"/>
    <m/>
    <m/>
    <m/>
    <m/>
    <m/>
    <m/>
  </r>
  <r>
    <x v="690"/>
    <x v="1"/>
    <x v="998"/>
    <n v="13"/>
    <x v="1"/>
    <n v="0"/>
    <n v="0"/>
    <n v="0"/>
    <n v="0"/>
    <n v="0"/>
    <n v="0"/>
    <m/>
    <m/>
    <m/>
    <m/>
    <m/>
    <m/>
  </r>
  <r>
    <x v="691"/>
    <x v="1"/>
    <x v="997"/>
    <n v="11"/>
    <x v="0"/>
    <n v="0"/>
    <n v="2"/>
    <n v="1"/>
    <n v="0"/>
    <n v="0"/>
    <n v="3"/>
    <s v="V"/>
    <m/>
    <s v="V"/>
    <s v="V"/>
    <m/>
    <m/>
  </r>
  <r>
    <x v="691"/>
    <x v="1"/>
    <x v="995"/>
    <n v="13"/>
    <x v="14"/>
    <n v="0"/>
    <n v="18"/>
    <n v="5"/>
    <n v="0"/>
    <n v="0"/>
    <n v="23"/>
    <s v="V"/>
    <m/>
    <s v="V"/>
    <s v="V"/>
    <m/>
    <m/>
  </r>
  <r>
    <x v="692"/>
    <x v="1"/>
    <x v="1007"/>
    <n v="7"/>
    <x v="1"/>
    <n v="0"/>
    <n v="0"/>
    <n v="1"/>
    <n v="0"/>
    <n v="0"/>
    <n v="1"/>
    <s v="V"/>
    <m/>
    <m/>
    <m/>
    <m/>
    <m/>
  </r>
  <r>
    <x v="692"/>
    <x v="1"/>
    <x v="994"/>
    <n v="13"/>
    <x v="12"/>
    <n v="0"/>
    <n v="20"/>
    <n v="0"/>
    <n v="0"/>
    <n v="0"/>
    <n v="20"/>
    <s v="V"/>
    <s v="V"/>
    <s v="V"/>
    <s v="V"/>
    <m/>
    <m/>
  </r>
  <r>
    <x v="693"/>
    <x v="1"/>
    <x v="990"/>
    <n v="13"/>
    <x v="1"/>
    <n v="0"/>
    <n v="0"/>
    <n v="0"/>
    <n v="0"/>
    <n v="0"/>
    <n v="0"/>
    <m/>
    <m/>
    <m/>
    <m/>
    <m/>
    <m/>
  </r>
  <r>
    <x v="693"/>
    <x v="1"/>
    <x v="996"/>
    <n v="13"/>
    <x v="3"/>
    <n v="0"/>
    <n v="21"/>
    <n v="0"/>
    <n v="0"/>
    <n v="0"/>
    <n v="21"/>
    <s v="V"/>
    <s v="V"/>
    <s v="V"/>
    <s v="V"/>
    <m/>
    <m/>
  </r>
  <r>
    <x v="694"/>
    <x v="4"/>
    <x v="978"/>
    <n v="13"/>
    <x v="11"/>
    <n v="0"/>
    <n v="0"/>
    <n v="0"/>
    <n v="0"/>
    <n v="0"/>
    <n v="0"/>
    <m/>
    <m/>
    <m/>
    <m/>
    <m/>
    <m/>
  </r>
  <r>
    <x v="695"/>
    <x v="0"/>
    <x v="1008"/>
    <n v="12"/>
    <x v="1"/>
    <n v="0"/>
    <n v="0"/>
    <n v="0"/>
    <n v="0"/>
    <n v="0"/>
    <n v="0"/>
    <m/>
    <m/>
    <m/>
    <m/>
    <m/>
    <m/>
  </r>
  <r>
    <x v="695"/>
    <x v="0"/>
    <x v="1009"/>
    <n v="13"/>
    <x v="1"/>
    <n v="0"/>
    <n v="0"/>
    <n v="0"/>
    <n v="0"/>
    <n v="0"/>
    <n v="0"/>
    <m/>
    <m/>
    <m/>
    <m/>
    <m/>
    <m/>
  </r>
  <r>
    <x v="695"/>
    <x v="1"/>
    <x v="1010"/>
    <n v="1"/>
    <x v="1"/>
    <n v="0"/>
    <n v="0"/>
    <n v="0"/>
    <n v="0"/>
    <n v="0"/>
    <n v="0"/>
    <m/>
    <m/>
    <m/>
    <m/>
    <m/>
    <m/>
  </r>
  <r>
    <x v="696"/>
    <x v="1"/>
    <x v="1011"/>
    <n v="2"/>
    <x v="1"/>
    <n v="0"/>
    <n v="5"/>
    <n v="0"/>
    <n v="0"/>
    <n v="0"/>
    <n v="5"/>
    <m/>
    <m/>
    <s v="V"/>
    <s v="V"/>
    <m/>
    <m/>
  </r>
  <r>
    <x v="696"/>
    <x v="4"/>
    <x v="977"/>
    <n v="12"/>
    <x v="1"/>
    <n v="0"/>
    <n v="1"/>
    <n v="0"/>
    <n v="0"/>
    <n v="0"/>
    <n v="1"/>
    <m/>
    <m/>
    <s v="V"/>
    <s v="V"/>
    <m/>
    <m/>
  </r>
  <r>
    <x v="696"/>
    <x v="4"/>
    <x v="975"/>
    <n v="12"/>
    <x v="1"/>
    <n v="0"/>
    <n v="0"/>
    <n v="1"/>
    <n v="0"/>
    <n v="0"/>
    <n v="1"/>
    <s v="V"/>
    <m/>
    <m/>
    <m/>
    <m/>
    <m/>
  </r>
  <r>
    <x v="696"/>
    <x v="1"/>
    <x v="1012"/>
    <n v="3"/>
    <x v="1"/>
    <n v="0"/>
    <n v="2"/>
    <n v="0"/>
    <n v="0"/>
    <n v="0"/>
    <n v="2"/>
    <m/>
    <m/>
    <s v="V"/>
    <s v="V"/>
    <m/>
    <m/>
  </r>
  <r>
    <x v="696"/>
    <x v="1"/>
    <x v="989"/>
    <n v="13"/>
    <x v="1"/>
    <n v="0"/>
    <n v="0"/>
    <n v="0"/>
    <n v="0"/>
    <n v="0"/>
    <n v="0"/>
    <m/>
    <m/>
    <m/>
    <m/>
    <m/>
    <m/>
  </r>
  <r>
    <x v="696"/>
    <x v="2"/>
    <x v="997"/>
    <n v="10"/>
    <x v="14"/>
    <n v="0"/>
    <n v="0"/>
    <n v="0"/>
    <n v="0"/>
    <n v="0"/>
    <n v="0"/>
    <m/>
    <m/>
    <m/>
    <m/>
    <m/>
    <m/>
  </r>
  <r>
    <x v="697"/>
    <x v="2"/>
    <x v="988"/>
    <n v="12"/>
    <x v="1"/>
    <n v="0"/>
    <n v="0"/>
    <n v="0"/>
    <n v="0"/>
    <n v="0"/>
    <n v="0"/>
    <m/>
    <m/>
    <m/>
    <m/>
    <m/>
    <m/>
  </r>
  <r>
    <x v="697"/>
    <x v="2"/>
    <x v="993"/>
    <n v="5"/>
    <x v="1"/>
    <n v="0"/>
    <n v="0"/>
    <n v="0"/>
    <n v="0"/>
    <n v="0"/>
    <n v="0"/>
    <m/>
    <m/>
    <m/>
    <m/>
    <m/>
    <m/>
  </r>
  <r>
    <x v="698"/>
    <x v="1"/>
    <x v="991"/>
    <n v="13"/>
    <x v="3"/>
    <n v="0"/>
    <n v="15"/>
    <n v="0"/>
    <n v="0"/>
    <n v="0"/>
    <n v="15"/>
    <s v="V"/>
    <s v="V"/>
    <s v="V"/>
    <s v="V"/>
    <m/>
    <m/>
  </r>
  <r>
    <x v="698"/>
    <x v="2"/>
    <x v="986"/>
    <n v="12"/>
    <x v="1"/>
    <n v="0"/>
    <n v="1"/>
    <n v="0"/>
    <n v="0"/>
    <n v="0"/>
    <n v="1"/>
    <m/>
    <m/>
    <s v="V"/>
    <s v="V"/>
    <m/>
    <m/>
  </r>
  <r>
    <x v="698"/>
    <x v="2"/>
    <x v="983"/>
    <n v="11"/>
    <x v="1"/>
    <n v="0"/>
    <n v="0"/>
    <n v="0"/>
    <n v="0"/>
    <n v="0"/>
    <n v="0"/>
    <m/>
    <m/>
    <m/>
    <m/>
    <m/>
    <m/>
  </r>
  <r>
    <x v="698"/>
    <x v="4"/>
    <x v="978"/>
    <n v="13"/>
    <x v="14"/>
    <n v="0"/>
    <n v="23"/>
    <n v="3"/>
    <n v="0"/>
    <n v="0"/>
    <n v="26"/>
    <s v="V"/>
    <m/>
    <s v="V"/>
    <s v="V"/>
    <m/>
    <m/>
  </r>
  <r>
    <x v="698"/>
    <x v="4"/>
    <x v="980"/>
    <n v="13"/>
    <x v="3"/>
    <n v="0"/>
    <n v="0"/>
    <n v="10"/>
    <n v="0"/>
    <n v="0"/>
    <n v="10"/>
    <s v="V"/>
    <m/>
    <m/>
    <m/>
    <m/>
    <m/>
  </r>
  <r>
    <x v="698"/>
    <x v="1"/>
    <x v="992"/>
    <n v="13"/>
    <x v="2"/>
    <n v="0"/>
    <n v="32"/>
    <n v="0"/>
    <n v="1"/>
    <n v="0"/>
    <n v="33"/>
    <s v="V"/>
    <s v="V"/>
    <s v="V"/>
    <s v="V"/>
    <m/>
    <m/>
  </r>
  <r>
    <x v="699"/>
    <x v="2"/>
    <x v="997"/>
    <n v="10"/>
    <x v="1"/>
    <n v="0"/>
    <n v="0"/>
    <n v="0"/>
    <n v="0"/>
    <n v="0"/>
    <n v="0"/>
    <m/>
    <m/>
    <m/>
    <m/>
    <m/>
    <m/>
  </r>
  <r>
    <x v="699"/>
    <x v="2"/>
    <x v="985"/>
    <n v="8"/>
    <x v="1"/>
    <n v="0"/>
    <n v="0"/>
    <n v="0"/>
    <n v="0"/>
    <n v="0"/>
    <n v="0"/>
    <m/>
    <m/>
    <m/>
    <m/>
    <m/>
    <m/>
  </r>
  <r>
    <x v="699"/>
    <x v="1"/>
    <x v="1000"/>
    <n v="13"/>
    <x v="1"/>
    <n v="0"/>
    <n v="4"/>
    <n v="0"/>
    <n v="0"/>
    <n v="0"/>
    <n v="0"/>
    <s v="V"/>
    <s v="V"/>
    <s v="V"/>
    <s v="V"/>
    <m/>
    <m/>
  </r>
  <r>
    <x v="700"/>
    <x v="2"/>
    <x v="994"/>
    <n v="2"/>
    <x v="1"/>
    <n v="0"/>
    <n v="0"/>
    <n v="0"/>
    <n v="0"/>
    <n v="0"/>
    <n v="0"/>
    <m/>
    <m/>
    <m/>
    <m/>
    <m/>
    <m/>
  </r>
  <r>
    <x v="700"/>
    <x v="2"/>
    <x v="1007"/>
    <n v="7"/>
    <x v="1"/>
    <n v="0"/>
    <n v="0"/>
    <n v="0"/>
    <n v="0"/>
    <n v="0"/>
    <n v="0"/>
    <m/>
    <m/>
    <m/>
    <m/>
    <m/>
    <m/>
  </r>
  <r>
    <x v="700"/>
    <x v="1"/>
    <x v="1013"/>
    <n v="5"/>
    <x v="4"/>
    <n v="0"/>
    <n v="9"/>
    <n v="0"/>
    <n v="0"/>
    <n v="0"/>
    <n v="9"/>
    <s v="V"/>
    <s v="V"/>
    <s v="V"/>
    <s v="V"/>
    <m/>
    <m/>
  </r>
  <r>
    <x v="701"/>
    <x v="4"/>
    <x v="1014"/>
    <n v="10"/>
    <x v="1"/>
    <n v="0"/>
    <n v="0"/>
    <n v="1"/>
    <n v="0"/>
    <n v="0"/>
    <n v="1"/>
    <s v="V"/>
    <m/>
    <m/>
    <m/>
    <m/>
    <m/>
  </r>
  <r>
    <x v="702"/>
    <x v="2"/>
    <x v="996"/>
    <n v="8"/>
    <x v="1"/>
    <n v="0"/>
    <n v="0"/>
    <n v="0"/>
    <n v="0"/>
    <n v="0"/>
    <n v="0"/>
    <m/>
    <m/>
    <m/>
    <m/>
    <m/>
    <m/>
  </r>
  <r>
    <x v="702"/>
    <x v="2"/>
    <x v="987"/>
    <n v="13"/>
    <x v="1"/>
    <n v="0"/>
    <n v="0"/>
    <n v="0"/>
    <n v="0"/>
    <n v="0"/>
    <n v="0"/>
    <m/>
    <m/>
    <m/>
    <m/>
    <m/>
    <m/>
  </r>
  <r>
    <x v="702"/>
    <x v="4"/>
    <x v="1015"/>
    <n v="1"/>
    <x v="0"/>
    <n v="0"/>
    <n v="0"/>
    <n v="0"/>
    <n v="0"/>
    <n v="0"/>
    <n v="0"/>
    <m/>
    <m/>
    <m/>
    <m/>
    <m/>
    <m/>
  </r>
  <r>
    <x v="703"/>
    <x v="4"/>
    <x v="988"/>
    <n v="12"/>
    <x v="1"/>
    <n v="0"/>
    <n v="2"/>
    <n v="0"/>
    <n v="0"/>
    <n v="0"/>
    <n v="2"/>
    <m/>
    <m/>
    <s v="V"/>
    <s v="V"/>
    <m/>
    <m/>
  </r>
  <r>
    <x v="703"/>
    <x v="2"/>
    <x v="1011"/>
    <n v="2"/>
    <x v="1"/>
    <n v="0"/>
    <n v="0"/>
    <n v="0"/>
    <n v="0"/>
    <n v="0"/>
    <n v="0"/>
    <m/>
    <m/>
    <m/>
    <m/>
    <m/>
    <m/>
  </r>
  <r>
    <x v="703"/>
    <x v="2"/>
    <x v="1010"/>
    <n v="1"/>
    <x v="1"/>
    <n v="0"/>
    <n v="0"/>
    <n v="0"/>
    <n v="0"/>
    <n v="0"/>
    <n v="0"/>
    <m/>
    <m/>
    <m/>
    <m/>
    <m/>
    <m/>
  </r>
  <r>
    <x v="703"/>
    <x v="2"/>
    <x v="1012"/>
    <n v="3"/>
    <x v="1"/>
    <n v="0"/>
    <n v="1"/>
    <n v="0"/>
    <n v="0"/>
    <n v="0"/>
    <n v="1"/>
    <m/>
    <m/>
    <s v="V"/>
    <s v="V"/>
    <m/>
    <m/>
  </r>
  <r>
    <x v="703"/>
    <x v="2"/>
    <x v="999"/>
    <n v="13"/>
    <x v="1"/>
    <n v="0"/>
    <n v="0"/>
    <n v="0"/>
    <n v="0"/>
    <n v="0"/>
    <n v="0"/>
    <m/>
    <m/>
    <m/>
    <m/>
    <m/>
    <m/>
  </r>
  <r>
    <x v="703"/>
    <x v="2"/>
    <x v="998"/>
    <n v="13"/>
    <x v="1"/>
    <n v="0"/>
    <n v="1"/>
    <n v="0"/>
    <n v="0"/>
    <n v="0"/>
    <n v="1"/>
    <m/>
    <m/>
    <s v="V"/>
    <s v="V"/>
    <m/>
    <m/>
  </r>
  <r>
    <x v="703"/>
    <x v="4"/>
    <x v="993"/>
    <n v="4"/>
    <x v="1"/>
    <n v="0"/>
    <n v="2"/>
    <n v="0"/>
    <n v="0"/>
    <n v="0"/>
    <n v="2"/>
    <m/>
    <m/>
    <s v="V"/>
    <s v="V"/>
    <m/>
    <m/>
  </r>
  <r>
    <x v="703"/>
    <x v="1"/>
    <x v="1016"/>
    <n v="1"/>
    <x v="1"/>
    <n v="0"/>
    <n v="1"/>
    <n v="0"/>
    <n v="0"/>
    <n v="0"/>
    <n v="1"/>
    <s v="V"/>
    <m/>
    <m/>
    <m/>
    <m/>
    <m/>
  </r>
  <r>
    <x v="703"/>
    <x v="1"/>
    <x v="1017"/>
    <n v="5"/>
    <x v="1"/>
    <n v="0"/>
    <n v="3"/>
    <n v="0"/>
    <n v="0"/>
    <n v="0"/>
    <n v="3"/>
    <m/>
    <m/>
    <s v="V"/>
    <s v="V"/>
    <m/>
    <m/>
  </r>
  <r>
    <x v="703"/>
    <x v="4"/>
    <x v="1015"/>
    <n v="1"/>
    <x v="1"/>
    <n v="0"/>
    <n v="0"/>
    <n v="2"/>
    <n v="0"/>
    <n v="0"/>
    <n v="2"/>
    <s v="V"/>
    <m/>
    <m/>
    <m/>
    <m/>
    <m/>
  </r>
  <r>
    <x v="703"/>
    <x v="1"/>
    <x v="1018"/>
    <n v="2"/>
    <x v="1"/>
    <n v="0"/>
    <n v="3"/>
    <n v="0"/>
    <n v="0"/>
    <n v="0"/>
    <n v="3"/>
    <m/>
    <m/>
    <s v="V"/>
    <s v="V"/>
    <m/>
    <m/>
  </r>
  <r>
    <x v="704"/>
    <x v="3"/>
    <x v="977"/>
    <n v="12"/>
    <x v="1"/>
    <n v="0"/>
    <n v="0"/>
    <n v="0"/>
    <n v="0"/>
    <n v="0"/>
    <n v="0"/>
    <m/>
    <m/>
    <m/>
    <m/>
    <m/>
    <m/>
  </r>
  <r>
    <x v="704"/>
    <x v="3"/>
    <x v="975"/>
    <n v="12"/>
    <x v="1"/>
    <n v="0"/>
    <n v="0"/>
    <n v="0"/>
    <n v="0"/>
    <n v="0"/>
    <n v="0"/>
    <m/>
    <m/>
    <m/>
    <m/>
    <m/>
    <m/>
  </r>
  <r>
    <x v="704"/>
    <x v="4"/>
    <x v="976"/>
    <n v="12"/>
    <x v="1"/>
    <n v="0"/>
    <n v="3"/>
    <n v="0"/>
    <n v="1"/>
    <n v="0"/>
    <n v="4"/>
    <s v="V"/>
    <m/>
    <s v="V"/>
    <s v="V"/>
    <m/>
    <m/>
  </r>
  <r>
    <x v="704"/>
    <x v="4"/>
    <x v="983"/>
    <n v="11"/>
    <x v="1"/>
    <n v="0"/>
    <n v="1"/>
    <n v="1"/>
    <n v="0"/>
    <n v="0"/>
    <n v="2"/>
    <s v="V"/>
    <m/>
    <s v="V"/>
    <s v="V"/>
    <m/>
    <m/>
  </r>
  <r>
    <x v="704"/>
    <x v="4"/>
    <x v="986"/>
    <n v="12"/>
    <x v="1"/>
    <n v="0"/>
    <n v="0"/>
    <n v="1"/>
    <n v="1"/>
    <n v="0"/>
    <n v="2"/>
    <s v="V"/>
    <m/>
    <m/>
    <m/>
    <m/>
    <m/>
  </r>
  <r>
    <x v="705"/>
    <x v="3"/>
    <x v="978"/>
    <n v="3"/>
    <x v="0"/>
    <n v="0"/>
    <n v="2"/>
    <n v="5"/>
    <n v="0"/>
    <n v="0"/>
    <n v="7"/>
    <s v="V"/>
    <m/>
    <s v="V"/>
    <s v="V"/>
    <m/>
    <m/>
  </r>
  <r>
    <x v="705"/>
    <x v="4"/>
    <x v="994"/>
    <n v="2"/>
    <x v="1"/>
    <n v="0"/>
    <n v="0"/>
    <n v="0"/>
    <n v="1"/>
    <n v="0"/>
    <n v="1"/>
    <s v="V"/>
    <m/>
    <m/>
    <m/>
    <m/>
    <m/>
  </r>
  <r>
    <x v="705"/>
    <x v="3"/>
    <x v="980"/>
    <n v="8"/>
    <x v="0"/>
    <n v="0"/>
    <n v="0"/>
    <n v="0"/>
    <n v="4"/>
    <n v="0"/>
    <n v="4"/>
    <s v="V"/>
    <m/>
    <m/>
    <m/>
    <m/>
    <m/>
  </r>
  <r>
    <x v="705"/>
    <x v="1"/>
    <x v="1019"/>
    <n v="11"/>
    <x v="0"/>
    <n v="0"/>
    <n v="5"/>
    <n v="0"/>
    <n v="0"/>
    <n v="0"/>
    <n v="5"/>
    <s v="V"/>
    <s v="V"/>
    <s v="V"/>
    <s v="V"/>
    <m/>
    <m/>
  </r>
  <r>
    <x v="705"/>
    <x v="1"/>
    <x v="1020"/>
    <n v="8"/>
    <x v="1"/>
    <n v="0"/>
    <n v="3"/>
    <n v="0"/>
    <n v="0"/>
    <n v="0"/>
    <n v="3"/>
    <m/>
    <m/>
    <s v="V"/>
    <s v="V"/>
    <m/>
    <m/>
  </r>
  <r>
    <x v="705"/>
    <x v="4"/>
    <x v="997"/>
    <n v="10"/>
    <x v="1"/>
    <n v="0"/>
    <n v="2"/>
    <n v="0"/>
    <n v="0"/>
    <n v="0"/>
    <n v="2"/>
    <m/>
    <m/>
    <s v="V"/>
    <s v="V"/>
    <m/>
    <m/>
  </r>
  <r>
    <x v="705"/>
    <x v="2"/>
    <x v="1021"/>
    <n v="7"/>
    <x v="2"/>
    <n v="0"/>
    <n v="0"/>
    <n v="0"/>
    <n v="0"/>
    <n v="0"/>
    <n v="0"/>
    <m/>
    <m/>
    <m/>
    <m/>
    <m/>
    <m/>
  </r>
  <r>
    <x v="706"/>
    <x v="2"/>
    <x v="989"/>
    <n v="13"/>
    <x v="1"/>
    <n v="0"/>
    <n v="0"/>
    <n v="0"/>
    <n v="0"/>
    <n v="0"/>
    <n v="0"/>
    <m/>
    <m/>
    <m/>
    <m/>
    <m/>
    <m/>
  </r>
  <r>
    <x v="706"/>
    <x v="2"/>
    <x v="990"/>
    <n v="13"/>
    <x v="1"/>
    <n v="0"/>
    <n v="0"/>
    <n v="0"/>
    <n v="0"/>
    <n v="0"/>
    <n v="0"/>
    <m/>
    <m/>
    <m/>
    <m/>
    <m/>
    <m/>
  </r>
  <r>
    <x v="706"/>
    <x v="2"/>
    <x v="991"/>
    <n v="8"/>
    <x v="1"/>
    <n v="0"/>
    <n v="0"/>
    <n v="0"/>
    <n v="0"/>
    <n v="0"/>
    <n v="0"/>
    <m/>
    <m/>
    <m/>
    <m/>
    <m/>
    <m/>
  </r>
  <r>
    <x v="707"/>
    <x v="2"/>
    <x v="992"/>
    <n v="6"/>
    <x v="1"/>
    <n v="0"/>
    <n v="0"/>
    <n v="0"/>
    <n v="0"/>
    <n v="0"/>
    <n v="0"/>
    <m/>
    <m/>
    <m/>
    <m/>
    <m/>
    <m/>
  </r>
  <r>
    <x v="707"/>
    <x v="0"/>
    <x v="1022"/>
    <n v="13"/>
    <x v="1"/>
    <n v="0"/>
    <n v="0"/>
    <n v="0"/>
    <n v="0"/>
    <n v="0"/>
    <n v="0"/>
    <m/>
    <m/>
    <m/>
    <m/>
    <m/>
    <m/>
  </r>
  <r>
    <x v="707"/>
    <x v="4"/>
    <x v="1023"/>
    <n v="5"/>
    <x v="1"/>
    <n v="0"/>
    <n v="0"/>
    <n v="0"/>
    <n v="0"/>
    <n v="0"/>
    <n v="0"/>
    <m/>
    <m/>
    <m/>
    <m/>
    <m/>
    <m/>
  </r>
  <r>
    <x v="707"/>
    <x v="4"/>
    <x v="1007"/>
    <n v="7"/>
    <x v="1"/>
    <n v="0"/>
    <n v="0"/>
    <n v="1"/>
    <n v="0"/>
    <n v="0"/>
    <n v="1"/>
    <s v="V"/>
    <m/>
    <m/>
    <m/>
    <m/>
    <m/>
  </r>
  <r>
    <x v="707"/>
    <x v="4"/>
    <x v="985"/>
    <n v="8"/>
    <x v="5"/>
    <n v="0"/>
    <n v="8"/>
    <n v="0"/>
    <n v="0"/>
    <n v="0"/>
    <n v="8"/>
    <m/>
    <m/>
    <s v="V"/>
    <s v="V"/>
    <m/>
    <m/>
  </r>
  <r>
    <x v="707"/>
    <x v="3"/>
    <x v="1024"/>
    <n v="1"/>
    <x v="1"/>
    <n v="0"/>
    <n v="0"/>
    <n v="0"/>
    <n v="0"/>
    <n v="0"/>
    <n v="0"/>
    <m/>
    <m/>
    <m/>
    <m/>
    <m/>
    <m/>
  </r>
  <r>
    <x v="707"/>
    <x v="3"/>
    <x v="1025"/>
    <n v="1"/>
    <x v="1"/>
    <n v="0"/>
    <n v="0"/>
    <n v="0"/>
    <n v="0"/>
    <n v="0"/>
    <n v="0"/>
    <m/>
    <m/>
    <m/>
    <m/>
    <m/>
    <m/>
  </r>
  <r>
    <x v="707"/>
    <x v="2"/>
    <x v="1000"/>
    <n v="13"/>
    <x v="1"/>
    <n v="0"/>
    <n v="0"/>
    <n v="0"/>
    <n v="0"/>
    <n v="0"/>
    <n v="0"/>
    <m/>
    <m/>
    <m/>
    <m/>
    <m/>
    <m/>
  </r>
  <r>
    <x v="707"/>
    <x v="1"/>
    <x v="1026"/>
    <n v="1"/>
    <x v="1"/>
    <n v="0"/>
    <n v="0"/>
    <n v="0"/>
    <n v="0"/>
    <n v="0"/>
    <n v="0"/>
    <m/>
    <m/>
    <m/>
    <m/>
    <m/>
    <m/>
  </r>
  <r>
    <x v="707"/>
    <x v="1"/>
    <x v="1008"/>
    <n v="12"/>
    <x v="9"/>
    <n v="0"/>
    <n v="30"/>
    <n v="0"/>
    <n v="0"/>
    <n v="0"/>
    <n v="30"/>
    <m/>
    <m/>
    <s v="V"/>
    <s v="V"/>
    <m/>
    <m/>
  </r>
  <r>
    <x v="707"/>
    <x v="1"/>
    <x v="1009"/>
    <n v="13"/>
    <x v="6"/>
    <n v="0"/>
    <n v="12"/>
    <n v="1"/>
    <n v="0"/>
    <n v="0"/>
    <n v="13"/>
    <s v="V"/>
    <m/>
    <s v="V"/>
    <s v="V"/>
    <m/>
    <m/>
  </r>
  <r>
    <x v="708"/>
    <x v="3"/>
    <x v="1014"/>
    <n v="10"/>
    <x v="1"/>
    <n v="0"/>
    <n v="0"/>
    <n v="0"/>
    <n v="0"/>
    <n v="0"/>
    <n v="0"/>
    <m/>
    <m/>
    <m/>
    <m/>
    <m/>
    <m/>
  </r>
  <r>
    <x v="708"/>
    <x v="4"/>
    <x v="1011"/>
    <n v="2"/>
    <x v="1"/>
    <n v="0"/>
    <n v="1"/>
    <n v="0"/>
    <n v="0"/>
    <n v="0"/>
    <n v="1"/>
    <m/>
    <m/>
    <s v="V"/>
    <s v="V"/>
    <m/>
    <m/>
  </r>
  <r>
    <x v="708"/>
    <x v="1"/>
    <x v="1027"/>
    <n v="7"/>
    <x v="3"/>
    <n v="0"/>
    <n v="12"/>
    <n v="0"/>
    <n v="0"/>
    <n v="0"/>
    <n v="12"/>
    <m/>
    <m/>
    <s v="V"/>
    <s v="V"/>
    <m/>
    <m/>
  </r>
  <r>
    <x v="708"/>
    <x v="4"/>
    <x v="1010"/>
    <n v="1"/>
    <x v="1"/>
    <n v="0"/>
    <n v="1"/>
    <n v="0"/>
    <n v="0"/>
    <n v="0"/>
    <n v="1"/>
    <m/>
    <m/>
    <s v="V"/>
    <s v="V"/>
    <m/>
    <m/>
  </r>
  <r>
    <x v="709"/>
    <x v="4"/>
    <x v="996"/>
    <n v="8"/>
    <x v="1"/>
    <n v="0"/>
    <n v="1"/>
    <n v="1"/>
    <n v="0"/>
    <n v="0"/>
    <n v="2"/>
    <s v="V"/>
    <m/>
    <s v="V"/>
    <s v="V"/>
    <m/>
    <m/>
  </r>
  <r>
    <x v="709"/>
    <x v="4"/>
    <x v="1028"/>
    <n v="3"/>
    <x v="1"/>
    <n v="0"/>
    <n v="3"/>
    <n v="0"/>
    <n v="0"/>
    <n v="0"/>
    <n v="3"/>
    <m/>
    <m/>
    <s v="V"/>
    <s v="V"/>
    <m/>
    <m/>
  </r>
  <r>
    <x v="709"/>
    <x v="4"/>
    <x v="987"/>
    <n v="13"/>
    <x v="1"/>
    <n v="0"/>
    <n v="0"/>
    <n v="0"/>
    <n v="0"/>
    <n v="0"/>
    <n v="0"/>
    <m/>
    <m/>
    <m/>
    <m/>
    <m/>
    <m/>
  </r>
  <r>
    <x v="709"/>
    <x v="2"/>
    <x v="1016"/>
    <n v="1"/>
    <x v="1"/>
    <n v="0"/>
    <n v="0"/>
    <n v="0"/>
    <n v="0"/>
    <n v="0"/>
    <n v="0"/>
    <m/>
    <m/>
    <m/>
    <m/>
    <m/>
    <m/>
  </r>
  <r>
    <x v="709"/>
    <x v="2"/>
    <x v="1013"/>
    <n v="3"/>
    <x v="1"/>
    <n v="0"/>
    <n v="0"/>
    <n v="0"/>
    <n v="0"/>
    <n v="0"/>
    <n v="0"/>
    <m/>
    <m/>
    <m/>
    <m/>
    <m/>
    <m/>
  </r>
  <r>
    <x v="709"/>
    <x v="2"/>
    <x v="1017"/>
    <n v="5"/>
    <x v="1"/>
    <n v="0"/>
    <n v="0"/>
    <n v="0"/>
    <n v="0"/>
    <n v="0"/>
    <n v="0"/>
    <m/>
    <m/>
    <m/>
    <m/>
    <m/>
    <m/>
  </r>
  <r>
    <x v="709"/>
    <x v="1"/>
    <x v="1029"/>
    <n v="9"/>
    <x v="1"/>
    <n v="0"/>
    <n v="1"/>
    <n v="0"/>
    <n v="0"/>
    <n v="0"/>
    <n v="1"/>
    <s v="V"/>
    <s v="V"/>
    <m/>
    <m/>
    <m/>
    <m/>
  </r>
  <r>
    <x v="709"/>
    <x v="3"/>
    <x v="1015"/>
    <n v="1"/>
    <x v="1"/>
    <n v="0"/>
    <n v="0"/>
    <n v="0"/>
    <n v="0"/>
    <n v="0"/>
    <n v="0"/>
    <m/>
    <m/>
    <m/>
    <m/>
    <m/>
    <m/>
  </r>
  <r>
    <x v="709"/>
    <x v="2"/>
    <x v="1018"/>
    <n v="2"/>
    <x v="1"/>
    <n v="0"/>
    <n v="0"/>
    <n v="0"/>
    <n v="0"/>
    <n v="0"/>
    <n v="0"/>
    <m/>
    <m/>
    <m/>
    <m/>
    <m/>
    <m/>
  </r>
  <r>
    <x v="709"/>
    <x v="4"/>
    <x v="1012"/>
    <n v="3"/>
    <x v="1"/>
    <n v="0"/>
    <n v="0"/>
    <n v="1"/>
    <n v="0"/>
    <n v="0"/>
    <n v="1"/>
    <s v="V"/>
    <m/>
    <m/>
    <m/>
    <m/>
    <m/>
  </r>
  <r>
    <x v="709"/>
    <x v="1"/>
    <x v="1030"/>
    <n v="1"/>
    <x v="0"/>
    <n v="0"/>
    <n v="0"/>
    <n v="0"/>
    <n v="0"/>
    <n v="0"/>
    <n v="0"/>
    <m/>
    <m/>
    <m/>
    <m/>
    <m/>
    <m/>
  </r>
  <r>
    <x v="710"/>
    <x v="1"/>
    <x v="1031"/>
    <n v="7"/>
    <x v="2"/>
    <n v="0"/>
    <n v="22"/>
    <n v="0"/>
    <n v="0"/>
    <n v="0"/>
    <n v="22"/>
    <m/>
    <m/>
    <s v="V"/>
    <s v="V"/>
    <m/>
    <m/>
  </r>
  <r>
    <x v="710"/>
    <x v="3"/>
    <x v="988"/>
    <n v="12"/>
    <x v="1"/>
    <n v="0"/>
    <n v="0"/>
    <n v="0"/>
    <n v="1"/>
    <n v="0"/>
    <n v="1"/>
    <s v="V"/>
    <m/>
    <m/>
    <m/>
    <m/>
    <m/>
  </r>
  <r>
    <x v="710"/>
    <x v="4"/>
    <x v="999"/>
    <n v="13"/>
    <x v="1"/>
    <n v="0"/>
    <n v="0"/>
    <n v="1"/>
    <n v="0"/>
    <n v="0"/>
    <n v="1"/>
    <s v="V"/>
    <m/>
    <m/>
    <m/>
    <m/>
    <m/>
  </r>
  <r>
    <x v="710"/>
    <x v="3"/>
    <x v="986"/>
    <n v="12"/>
    <x v="1"/>
    <n v="0"/>
    <n v="0"/>
    <n v="0"/>
    <n v="0"/>
    <n v="0"/>
    <n v="0"/>
    <m/>
    <m/>
    <m/>
    <m/>
    <m/>
    <m/>
  </r>
  <r>
    <x v="710"/>
    <x v="4"/>
    <x v="998"/>
    <n v="13"/>
    <x v="1"/>
    <n v="0"/>
    <n v="2"/>
    <n v="2"/>
    <n v="0"/>
    <n v="0"/>
    <n v="4"/>
    <s v="V"/>
    <m/>
    <s v="V"/>
    <s v="V"/>
    <m/>
    <m/>
  </r>
  <r>
    <x v="710"/>
    <x v="3"/>
    <x v="993"/>
    <n v="4"/>
    <x v="1"/>
    <n v="0"/>
    <n v="1"/>
    <n v="0"/>
    <n v="0"/>
    <n v="0"/>
    <n v="1"/>
    <m/>
    <m/>
    <s v="V"/>
    <s v="V"/>
    <m/>
    <m/>
  </r>
  <r>
    <x v="711"/>
    <x v="3"/>
    <x v="983"/>
    <n v="11"/>
    <x v="1"/>
    <n v="0"/>
    <n v="0"/>
    <n v="0"/>
    <n v="0"/>
    <n v="0"/>
    <n v="0"/>
    <m/>
    <m/>
    <m/>
    <m/>
    <m/>
    <m/>
  </r>
  <r>
    <x v="711"/>
    <x v="3"/>
    <x v="976"/>
    <n v="12"/>
    <x v="1"/>
    <n v="0"/>
    <n v="0"/>
    <n v="1"/>
    <n v="0"/>
    <n v="0"/>
    <n v="1"/>
    <s v="V"/>
    <m/>
    <m/>
    <m/>
    <m/>
    <m/>
  </r>
  <r>
    <x v="711"/>
    <x v="1"/>
    <x v="1032"/>
    <n v="5"/>
    <x v="3"/>
    <n v="0"/>
    <n v="0"/>
    <n v="0"/>
    <n v="0"/>
    <n v="0"/>
    <n v="0"/>
    <m/>
    <m/>
    <m/>
    <m/>
    <m/>
    <m/>
  </r>
  <r>
    <x v="712"/>
    <x v="24"/>
    <x v="980"/>
    <n v="8"/>
    <x v="1"/>
    <n v="0"/>
    <n v="1"/>
    <n v="1"/>
    <n v="0"/>
    <n v="0"/>
    <n v="2"/>
    <s v="V"/>
    <m/>
    <s v="V"/>
    <s v="V"/>
    <m/>
    <m/>
  </r>
  <r>
    <x v="712"/>
    <x v="24"/>
    <x v="975"/>
    <n v="12"/>
    <x v="1"/>
    <n v="0"/>
    <n v="1"/>
    <n v="0"/>
    <n v="0"/>
    <n v="0"/>
    <n v="1"/>
    <m/>
    <m/>
    <s v="V"/>
    <s v="V"/>
    <m/>
    <m/>
  </r>
  <r>
    <x v="712"/>
    <x v="2"/>
    <x v="995"/>
    <n v="11"/>
    <x v="1"/>
    <n v="0"/>
    <n v="0"/>
    <n v="0"/>
    <n v="0"/>
    <n v="0"/>
    <n v="0"/>
    <m/>
    <m/>
    <m/>
    <m/>
    <m/>
    <m/>
  </r>
  <r>
    <x v="712"/>
    <x v="24"/>
    <x v="978"/>
    <n v="2"/>
    <x v="1"/>
    <n v="0"/>
    <n v="0"/>
    <n v="0"/>
    <n v="0"/>
    <n v="0"/>
    <n v="0"/>
    <m/>
    <m/>
    <m/>
    <m/>
    <m/>
    <m/>
  </r>
  <r>
    <x v="712"/>
    <x v="4"/>
    <x v="1016"/>
    <n v="1"/>
    <x v="1"/>
    <n v="0"/>
    <n v="2"/>
    <n v="0"/>
    <n v="0"/>
    <n v="0"/>
    <n v="2"/>
    <m/>
    <m/>
    <s v="V"/>
    <s v="V"/>
    <m/>
    <m/>
  </r>
  <r>
    <x v="712"/>
    <x v="2"/>
    <x v="1019"/>
    <n v="11"/>
    <x v="1"/>
    <n v="0"/>
    <n v="2"/>
    <n v="0"/>
    <n v="1"/>
    <n v="0"/>
    <n v="3"/>
    <m/>
    <m/>
    <s v="V"/>
    <s v="V"/>
    <m/>
    <m/>
  </r>
  <r>
    <x v="712"/>
    <x v="3"/>
    <x v="1023"/>
    <n v="5"/>
    <x v="1"/>
    <n v="0"/>
    <n v="0"/>
    <n v="0"/>
    <n v="0"/>
    <n v="0"/>
    <n v="0"/>
    <m/>
    <m/>
    <m/>
    <m/>
    <m/>
    <m/>
  </r>
  <r>
    <x v="713"/>
    <x v="24"/>
    <x v="1015"/>
    <n v="1"/>
    <x v="1"/>
    <n v="0"/>
    <n v="0"/>
    <n v="0"/>
    <n v="0"/>
    <n v="0"/>
    <n v="0"/>
    <m/>
    <m/>
    <m/>
    <m/>
    <m/>
    <m/>
  </r>
  <r>
    <x v="713"/>
    <x v="24"/>
    <x v="977"/>
    <n v="13"/>
    <x v="5"/>
    <n v="0"/>
    <n v="8"/>
    <n v="0"/>
    <n v="2"/>
    <n v="0"/>
    <n v="8"/>
    <s v="V"/>
    <m/>
    <s v="V"/>
    <s v="V"/>
    <m/>
    <m/>
  </r>
  <r>
    <x v="714"/>
    <x v="3"/>
    <x v="1010"/>
    <n v="1"/>
    <x v="1"/>
    <n v="0"/>
    <n v="0"/>
    <n v="0"/>
    <n v="0"/>
    <n v="0"/>
    <n v="0"/>
    <m/>
    <m/>
    <m/>
    <m/>
    <m/>
    <m/>
  </r>
  <r>
    <x v="714"/>
    <x v="4"/>
    <x v="1017"/>
    <n v="5"/>
    <x v="3"/>
    <n v="0"/>
    <n v="0"/>
    <n v="0"/>
    <n v="0"/>
    <n v="0"/>
    <n v="5"/>
    <m/>
    <s v="V"/>
    <m/>
    <m/>
    <m/>
    <m/>
  </r>
  <r>
    <x v="714"/>
    <x v="4"/>
    <x v="991"/>
    <n v="13"/>
    <x v="11"/>
    <n v="0"/>
    <n v="0"/>
    <n v="0"/>
    <n v="0"/>
    <n v="0"/>
    <n v="13"/>
    <m/>
    <s v="V"/>
    <m/>
    <m/>
    <m/>
    <m/>
  </r>
  <r>
    <x v="714"/>
    <x v="1"/>
    <x v="1032"/>
    <n v="5"/>
    <x v="4"/>
    <n v="0"/>
    <n v="6"/>
    <n v="0"/>
    <n v="0"/>
    <n v="0"/>
    <n v="6"/>
    <s v="V"/>
    <m/>
    <m/>
    <s v="V"/>
    <m/>
    <m/>
  </r>
  <r>
    <x v="715"/>
    <x v="24"/>
    <x v="1014"/>
    <n v="11"/>
    <x v="1"/>
    <n v="0"/>
    <n v="0"/>
    <n v="0"/>
    <n v="0"/>
    <n v="0"/>
    <n v="0"/>
    <m/>
    <m/>
    <m/>
    <m/>
    <m/>
    <m/>
  </r>
  <r>
    <x v="715"/>
    <x v="24"/>
    <x v="986"/>
    <n v="12"/>
    <x v="5"/>
    <n v="0"/>
    <n v="2"/>
    <n v="4"/>
    <n v="0"/>
    <n v="0"/>
    <n v="8"/>
    <s v="V"/>
    <m/>
    <m/>
    <s v="V"/>
    <m/>
    <m/>
  </r>
  <r>
    <x v="715"/>
    <x v="1"/>
    <x v="1032"/>
    <n v="3"/>
    <x v="1"/>
    <n v="0"/>
    <n v="0"/>
    <n v="0"/>
    <n v="0"/>
    <n v="0"/>
    <n v="0"/>
    <m/>
    <m/>
    <m/>
    <m/>
    <m/>
    <m/>
  </r>
  <r>
    <x v="716"/>
    <x v="4"/>
    <x v="991"/>
    <n v="13"/>
    <x v="11"/>
    <n v="0"/>
    <n v="0"/>
    <n v="0"/>
    <n v="0"/>
    <n v="0"/>
    <n v="0"/>
    <m/>
    <m/>
    <m/>
    <m/>
    <m/>
    <m/>
  </r>
  <r>
    <x v="716"/>
    <x v="4"/>
    <x v="1017"/>
    <n v="5"/>
    <x v="3"/>
    <n v="0"/>
    <n v="0"/>
    <n v="0"/>
    <n v="0"/>
    <n v="0"/>
    <n v="0"/>
    <m/>
    <m/>
    <m/>
    <m/>
    <m/>
    <m/>
  </r>
  <r>
    <x v="716"/>
    <x v="3"/>
    <x v="1011"/>
    <n v="2"/>
    <x v="1"/>
    <n v="0"/>
    <n v="0"/>
    <n v="0"/>
    <n v="0"/>
    <n v="0"/>
    <n v="0"/>
    <m/>
    <m/>
    <m/>
    <m/>
    <m/>
    <m/>
  </r>
  <r>
    <x v="716"/>
    <x v="3"/>
    <x v="1007"/>
    <n v="7"/>
    <x v="1"/>
    <n v="0"/>
    <n v="0"/>
    <n v="0"/>
    <n v="0"/>
    <n v="0"/>
    <n v="0"/>
    <m/>
    <m/>
    <m/>
    <m/>
    <m/>
    <m/>
  </r>
  <r>
    <x v="716"/>
    <x v="3"/>
    <x v="996"/>
    <n v="7"/>
    <x v="1"/>
    <n v="0"/>
    <n v="0"/>
    <n v="0"/>
    <n v="0"/>
    <n v="0"/>
    <n v="0"/>
    <m/>
    <m/>
    <m/>
    <m/>
    <m/>
    <m/>
  </r>
  <r>
    <x v="716"/>
    <x v="3"/>
    <x v="985"/>
    <n v="11"/>
    <x v="1"/>
    <n v="0"/>
    <n v="0"/>
    <n v="0"/>
    <n v="0"/>
    <n v="0"/>
    <n v="0"/>
    <m/>
    <m/>
    <m/>
    <m/>
    <m/>
    <m/>
  </r>
  <r>
    <x v="716"/>
    <x v="24"/>
    <x v="1033"/>
    <n v="3"/>
    <x v="1"/>
    <n v="0"/>
    <n v="0"/>
    <n v="0"/>
    <n v="0"/>
    <n v="0"/>
    <n v="0"/>
    <m/>
    <m/>
    <m/>
    <m/>
    <m/>
    <m/>
  </r>
  <r>
    <x v="717"/>
    <x v="4"/>
    <x v="1017"/>
    <n v="5"/>
    <x v="3"/>
    <n v="0"/>
    <n v="0"/>
    <n v="0"/>
    <n v="0"/>
    <n v="0"/>
    <n v="0"/>
    <m/>
    <m/>
    <m/>
    <m/>
    <m/>
    <m/>
  </r>
  <r>
    <x v="718"/>
    <x v="24"/>
    <x v="993"/>
    <n v="4"/>
    <x v="1"/>
    <n v="0"/>
    <n v="0"/>
    <n v="0"/>
    <n v="0"/>
    <n v="0"/>
    <n v="0"/>
    <m/>
    <m/>
    <m/>
    <m/>
    <m/>
    <m/>
  </r>
  <r>
    <x v="719"/>
    <x v="4"/>
    <x v="995"/>
    <n v="11"/>
    <x v="1"/>
    <n v="0"/>
    <n v="5"/>
    <n v="0"/>
    <n v="1"/>
    <n v="0"/>
    <n v="6"/>
    <s v="V"/>
    <m/>
    <s v="V"/>
    <s v="V"/>
    <m/>
    <m/>
  </r>
  <r>
    <x v="719"/>
    <x v="24"/>
    <x v="1010"/>
    <n v="1"/>
    <x v="1"/>
    <n v="0"/>
    <n v="0"/>
    <n v="0"/>
    <n v="0"/>
    <n v="0"/>
    <n v="0"/>
    <m/>
    <m/>
    <m/>
    <m/>
    <m/>
    <m/>
  </r>
  <r>
    <x v="720"/>
    <x v="3"/>
    <x v="999"/>
    <n v="12"/>
    <x v="1"/>
    <n v="0"/>
    <n v="1"/>
    <n v="0"/>
    <n v="0"/>
    <n v="0"/>
    <n v="1"/>
    <m/>
    <m/>
    <s v="V"/>
    <s v="V"/>
    <m/>
    <m/>
  </r>
  <r>
    <x v="720"/>
    <x v="3"/>
    <x v="1034"/>
    <n v="1"/>
    <x v="0"/>
    <n v="0"/>
    <n v="0"/>
    <n v="0"/>
    <n v="0"/>
    <n v="0"/>
    <n v="0"/>
    <m/>
    <m/>
    <m/>
    <m/>
    <m/>
    <m/>
  </r>
  <r>
    <x v="721"/>
    <x v="3"/>
    <x v="1034"/>
    <n v="1"/>
    <x v="1"/>
    <n v="0"/>
    <n v="0"/>
    <n v="0"/>
    <n v="0"/>
    <n v="0"/>
    <n v="0"/>
    <m/>
    <m/>
    <m/>
    <m/>
    <m/>
    <m/>
  </r>
  <r>
    <x v="721"/>
    <x v="4"/>
    <x v="1000"/>
    <n v="13"/>
    <x v="1"/>
    <n v="0"/>
    <n v="0"/>
    <n v="0"/>
    <n v="0"/>
    <n v="0"/>
    <n v="0"/>
    <m/>
    <m/>
    <m/>
    <m/>
    <m/>
    <m/>
  </r>
  <r>
    <x v="721"/>
    <x v="3"/>
    <x v="997"/>
    <n v="11"/>
    <x v="12"/>
    <n v="0"/>
    <n v="0"/>
    <n v="0"/>
    <n v="0"/>
    <n v="0"/>
    <n v="0"/>
    <m/>
    <m/>
    <m/>
    <m/>
    <m/>
    <m/>
  </r>
  <r>
    <x v="722"/>
    <x v="24"/>
    <x v="983"/>
    <n v="13"/>
    <x v="1"/>
    <n v="0"/>
    <n v="3"/>
    <n v="0"/>
    <n v="0"/>
    <n v="0"/>
    <n v="3"/>
    <m/>
    <m/>
    <s v="V"/>
    <s v="V"/>
    <m/>
    <m/>
  </r>
  <r>
    <x v="722"/>
    <x v="24"/>
    <x v="985"/>
    <n v="11"/>
    <x v="1"/>
    <n v="0"/>
    <n v="0"/>
    <n v="0"/>
    <n v="0"/>
    <n v="0"/>
    <n v="0"/>
    <m/>
    <m/>
    <m/>
    <m/>
    <m/>
    <m/>
  </r>
  <r>
    <x v="722"/>
    <x v="4"/>
    <x v="989"/>
    <n v="13"/>
    <x v="1"/>
    <n v="0"/>
    <n v="4"/>
    <n v="0"/>
    <n v="0"/>
    <n v="0"/>
    <n v="4"/>
    <s v="V"/>
    <s v="V"/>
    <s v="V"/>
    <s v="V"/>
    <m/>
    <m/>
  </r>
  <r>
    <x v="722"/>
    <x v="4"/>
    <x v="990"/>
    <n v="13"/>
    <x v="1"/>
    <n v="0"/>
    <n v="1"/>
    <n v="0"/>
    <n v="0"/>
    <n v="0"/>
    <n v="1"/>
    <m/>
    <m/>
    <s v="V"/>
    <s v="V"/>
    <m/>
    <m/>
  </r>
  <r>
    <x v="722"/>
    <x v="0"/>
    <x v="1035"/>
    <n v="13"/>
    <x v="1"/>
    <n v="0"/>
    <n v="0"/>
    <n v="0"/>
    <n v="0"/>
    <n v="0"/>
    <n v="0"/>
    <m/>
    <m/>
    <m/>
    <m/>
    <m/>
    <m/>
  </r>
  <r>
    <x v="722"/>
    <x v="0"/>
    <x v="1036"/>
    <n v="12"/>
    <x v="1"/>
    <n v="0"/>
    <n v="0"/>
    <n v="0"/>
    <n v="0"/>
    <n v="0"/>
    <n v="0"/>
    <m/>
    <m/>
    <m/>
    <m/>
    <m/>
    <m/>
  </r>
  <r>
    <x v="722"/>
    <x v="24"/>
    <x v="1007"/>
    <n v="7"/>
    <x v="1"/>
    <n v="0"/>
    <n v="0"/>
    <n v="0"/>
    <n v="0"/>
    <n v="0"/>
    <n v="0"/>
    <m/>
    <m/>
    <m/>
    <m/>
    <m/>
    <m/>
  </r>
  <r>
    <x v="723"/>
    <x v="2"/>
    <x v="1027"/>
    <n v="5"/>
    <x v="1"/>
    <n v="0"/>
    <n v="0"/>
    <n v="0"/>
    <n v="0"/>
    <n v="0"/>
    <n v="0"/>
    <m/>
    <m/>
    <m/>
    <m/>
    <m/>
    <m/>
  </r>
  <r>
    <x v="724"/>
    <x v="24"/>
    <x v="987"/>
    <n v="13"/>
    <x v="1"/>
    <n v="0"/>
    <n v="4"/>
    <n v="0"/>
    <n v="0"/>
    <n v="0"/>
    <n v="4"/>
    <m/>
    <m/>
    <s v="V"/>
    <s v="V"/>
    <m/>
    <m/>
  </r>
  <r>
    <x v="724"/>
    <x v="4"/>
    <x v="1017"/>
    <n v="5"/>
    <x v="1"/>
    <n v="0"/>
    <n v="3"/>
    <n v="0"/>
    <n v="0"/>
    <n v="0"/>
    <n v="3"/>
    <m/>
    <m/>
    <s v="V"/>
    <s v="V"/>
    <m/>
    <m/>
  </r>
  <r>
    <x v="724"/>
    <x v="4"/>
    <x v="1008"/>
    <n v="12"/>
    <x v="1"/>
    <n v="0"/>
    <n v="1"/>
    <n v="0"/>
    <n v="1"/>
    <n v="0"/>
    <n v="2"/>
    <s v="V"/>
    <m/>
    <s v="V"/>
    <s v="V"/>
    <m/>
    <m/>
  </r>
  <r>
    <x v="725"/>
    <x v="3"/>
    <x v="997"/>
    <n v="11"/>
    <x v="1"/>
    <n v="0"/>
    <n v="0"/>
    <n v="0"/>
    <n v="0"/>
    <n v="0"/>
    <n v="0"/>
    <m/>
    <m/>
    <m/>
    <m/>
    <m/>
    <m/>
  </r>
  <r>
    <x v="725"/>
    <x v="1"/>
    <x v="1037"/>
    <n v="2"/>
    <x v="1"/>
    <n v="0"/>
    <n v="1"/>
    <n v="0"/>
    <n v="0"/>
    <n v="0"/>
    <n v="1"/>
    <m/>
    <m/>
    <s v="V"/>
    <s v="V"/>
    <m/>
    <m/>
  </r>
  <r>
    <x v="725"/>
    <x v="1"/>
    <x v="1031"/>
    <n v="6"/>
    <x v="1"/>
    <n v="0"/>
    <n v="3"/>
    <n v="0"/>
    <n v="0"/>
    <n v="0"/>
    <n v="3"/>
    <s v="V"/>
    <s v="V"/>
    <s v="V"/>
    <s v="V"/>
    <m/>
    <m/>
  </r>
  <r>
    <x v="725"/>
    <x v="1"/>
    <x v="1022"/>
    <n v="13"/>
    <x v="0"/>
    <n v="0"/>
    <n v="22"/>
    <n v="0"/>
    <n v="0"/>
    <n v="0"/>
    <n v="22"/>
    <s v="V"/>
    <s v="V"/>
    <s v="V"/>
    <s v="V"/>
    <m/>
    <m/>
  </r>
  <r>
    <x v="726"/>
    <x v="1"/>
    <x v="1038"/>
    <n v="1"/>
    <x v="1"/>
    <n v="0"/>
    <n v="0"/>
    <n v="0"/>
    <n v="0"/>
    <n v="0"/>
    <n v="0"/>
    <m/>
    <m/>
    <m/>
    <m/>
    <m/>
    <m/>
  </r>
  <r>
    <x v="726"/>
    <x v="3"/>
    <x v="995"/>
    <n v="11"/>
    <x v="1"/>
    <n v="0"/>
    <n v="1"/>
    <n v="0"/>
    <n v="0"/>
    <n v="0"/>
    <n v="1"/>
    <m/>
    <m/>
    <s v="V"/>
    <s v="V"/>
    <m/>
    <m/>
  </r>
  <r>
    <x v="726"/>
    <x v="4"/>
    <x v="991"/>
    <n v="12"/>
    <x v="1"/>
    <n v="0"/>
    <n v="2"/>
    <n v="0"/>
    <n v="0"/>
    <n v="0"/>
    <n v="2"/>
    <m/>
    <m/>
    <s v="V"/>
    <s v="V"/>
    <m/>
    <m/>
  </r>
  <r>
    <x v="726"/>
    <x v="4"/>
    <x v="1019"/>
    <n v="11"/>
    <x v="1"/>
    <n v="0"/>
    <n v="2"/>
    <n v="0"/>
    <n v="0"/>
    <n v="0"/>
    <n v="2"/>
    <s v="V"/>
    <s v="V"/>
    <s v="V"/>
    <s v="V"/>
    <m/>
    <m/>
  </r>
  <r>
    <x v="727"/>
    <x v="0"/>
    <x v="1039"/>
    <n v="13"/>
    <x v="0"/>
    <n v="0"/>
    <n v="0"/>
    <n v="0"/>
    <n v="0"/>
    <n v="0"/>
    <n v="0"/>
    <m/>
    <m/>
    <m/>
    <m/>
    <m/>
    <m/>
  </r>
  <r>
    <x v="728"/>
    <x v="1"/>
    <x v="1035"/>
    <n v="13"/>
    <x v="1"/>
    <n v="0"/>
    <n v="1"/>
    <n v="0"/>
    <n v="2"/>
    <n v="0"/>
    <n v="3"/>
    <s v="V"/>
    <m/>
    <s v="V"/>
    <s v="V"/>
    <m/>
    <m/>
  </r>
  <r>
    <x v="729"/>
    <x v="3"/>
    <x v="1017"/>
    <n v="6"/>
    <x v="1"/>
    <n v="0"/>
    <n v="2"/>
    <n v="0"/>
    <n v="0"/>
    <n v="0"/>
    <n v="2"/>
    <m/>
    <m/>
    <s v="V"/>
    <s v="V"/>
    <m/>
    <m/>
  </r>
  <r>
    <x v="730"/>
    <x v="5"/>
    <x v="995"/>
    <n v="11"/>
    <x v="1"/>
    <n v="0"/>
    <n v="0"/>
    <n v="0"/>
    <n v="0"/>
    <n v="0"/>
    <n v="0"/>
    <m/>
    <m/>
    <m/>
    <m/>
    <m/>
    <m/>
  </r>
  <r>
    <x v="730"/>
    <x v="2"/>
    <x v="1009"/>
    <n v="11"/>
    <x v="1"/>
    <n v="0"/>
    <n v="0"/>
    <n v="0"/>
    <n v="0"/>
    <n v="0"/>
    <n v="0"/>
    <m/>
    <m/>
    <m/>
    <m/>
    <m/>
    <m/>
  </r>
  <r>
    <x v="731"/>
    <x v="0"/>
    <x v="1040"/>
    <n v="11"/>
    <x v="1"/>
    <n v="0"/>
    <n v="2"/>
    <n v="2"/>
    <n v="0"/>
    <n v="0"/>
    <n v="4"/>
    <s v="V"/>
    <m/>
    <s v="V"/>
    <s v="V"/>
    <m/>
    <m/>
  </r>
  <r>
    <x v="731"/>
    <x v="3"/>
    <x v="1008"/>
    <n v="12"/>
    <x v="1"/>
    <n v="0"/>
    <n v="0"/>
    <n v="2"/>
    <n v="0"/>
    <n v="0"/>
    <n v="2"/>
    <s v="V"/>
    <m/>
    <m/>
    <m/>
    <m/>
    <m/>
  </r>
  <r>
    <x v="731"/>
    <x v="0"/>
    <x v="1041"/>
    <n v="3"/>
    <x v="1"/>
    <n v="0"/>
    <n v="2"/>
    <n v="0"/>
    <n v="0"/>
    <n v="0"/>
    <n v="2"/>
    <m/>
    <m/>
    <s v="V"/>
    <s v="V"/>
    <m/>
    <m/>
  </r>
  <r>
    <x v="731"/>
    <x v="0"/>
    <x v="1042"/>
    <n v="13"/>
    <x v="1"/>
    <n v="0"/>
    <n v="0"/>
    <n v="0"/>
    <n v="0"/>
    <n v="0"/>
    <n v="0"/>
    <m/>
    <m/>
    <m/>
    <m/>
    <m/>
    <m/>
  </r>
  <r>
    <x v="731"/>
    <x v="0"/>
    <x v="1043"/>
    <n v="1"/>
    <x v="1"/>
    <n v="0"/>
    <n v="0"/>
    <n v="0"/>
    <n v="0"/>
    <n v="0"/>
    <n v="0"/>
    <m/>
    <m/>
    <m/>
    <m/>
    <m/>
    <m/>
  </r>
  <r>
    <x v="732"/>
    <x v="0"/>
    <x v="1044"/>
    <n v="13"/>
    <x v="1"/>
    <n v="0"/>
    <n v="0"/>
    <n v="0"/>
    <n v="0"/>
    <n v="0"/>
    <n v="0"/>
    <m/>
    <m/>
    <m/>
    <m/>
    <m/>
    <m/>
  </r>
  <r>
    <x v="732"/>
    <x v="5"/>
    <x v="997"/>
    <n v="11"/>
    <x v="1"/>
    <n v="0"/>
    <n v="0"/>
    <n v="0"/>
    <n v="0"/>
    <n v="0"/>
    <n v="0"/>
    <m/>
    <m/>
    <m/>
    <m/>
    <m/>
    <m/>
  </r>
  <r>
    <x v="732"/>
    <x v="0"/>
    <x v="1045"/>
    <n v="13"/>
    <x v="1"/>
    <n v="0"/>
    <n v="0"/>
    <n v="0"/>
    <n v="0"/>
    <n v="0"/>
    <n v="0"/>
    <m/>
    <m/>
    <m/>
    <m/>
    <m/>
    <m/>
  </r>
  <r>
    <x v="732"/>
    <x v="1"/>
    <x v="1046"/>
    <n v="12"/>
    <x v="9"/>
    <n v="0"/>
    <n v="21"/>
    <n v="0"/>
    <n v="22"/>
    <n v="0"/>
    <n v="43"/>
    <s v="V"/>
    <s v="V"/>
    <s v="V"/>
    <s v="V"/>
    <m/>
    <m/>
  </r>
  <r>
    <x v="733"/>
    <x v="5"/>
    <x v="999"/>
    <n v="13"/>
    <x v="1"/>
    <n v="0"/>
    <n v="1"/>
    <n v="0"/>
    <n v="0"/>
    <n v="0"/>
    <n v="1"/>
    <s v="V"/>
    <m/>
    <m/>
    <m/>
    <m/>
    <m/>
  </r>
  <r>
    <x v="734"/>
    <x v="0"/>
    <x v="1047"/>
    <n v="13"/>
    <x v="1"/>
    <n v="0"/>
    <n v="0"/>
    <n v="0"/>
    <n v="0"/>
    <n v="0"/>
    <n v="0"/>
    <m/>
    <m/>
    <m/>
    <m/>
    <m/>
    <m/>
  </r>
  <r>
    <x v="734"/>
    <x v="5"/>
    <x v="996"/>
    <n v="13"/>
    <x v="1"/>
    <n v="0"/>
    <n v="4"/>
    <n v="1"/>
    <n v="0"/>
    <n v="0"/>
    <n v="5"/>
    <s v="V"/>
    <m/>
    <m/>
    <m/>
    <m/>
    <m/>
  </r>
  <r>
    <x v="734"/>
    <x v="1"/>
    <x v="1048"/>
    <n v="5"/>
    <x v="1"/>
    <n v="0"/>
    <n v="0"/>
    <n v="0"/>
    <n v="0"/>
    <n v="0"/>
    <n v="0"/>
    <m/>
    <m/>
    <m/>
    <m/>
    <m/>
    <m/>
  </r>
  <r>
    <x v="735"/>
    <x v="0"/>
    <x v="1049"/>
    <n v="13"/>
    <x v="1"/>
    <n v="0"/>
    <n v="0"/>
    <n v="0"/>
    <n v="0"/>
    <n v="0"/>
    <n v="0"/>
    <m/>
    <m/>
    <m/>
    <m/>
    <m/>
    <m/>
  </r>
  <r>
    <x v="735"/>
    <x v="0"/>
    <x v="1050"/>
    <n v="13"/>
    <x v="1"/>
    <n v="0"/>
    <n v="0"/>
    <n v="0"/>
    <n v="0"/>
    <n v="0"/>
    <n v="0"/>
    <m/>
    <m/>
    <m/>
    <m/>
    <m/>
    <m/>
  </r>
  <r>
    <x v="735"/>
    <x v="1"/>
    <x v="1046"/>
    <n v="9"/>
    <x v="1"/>
    <n v="0"/>
    <n v="0"/>
    <n v="0"/>
    <n v="0"/>
    <n v="0"/>
    <n v="0"/>
    <m/>
    <m/>
    <m/>
    <m/>
    <m/>
    <m/>
  </r>
  <r>
    <x v="735"/>
    <x v="5"/>
    <x v="1008"/>
    <n v="12"/>
    <x v="4"/>
    <n v="0"/>
    <n v="0"/>
    <n v="4"/>
    <n v="0"/>
    <n v="0"/>
    <n v="4"/>
    <s v="V"/>
    <m/>
    <m/>
    <m/>
    <m/>
    <m/>
  </r>
  <r>
    <x v="735"/>
    <x v="4"/>
    <x v="1009"/>
    <n v="11"/>
    <x v="10"/>
    <n v="0"/>
    <n v="5"/>
    <n v="0"/>
    <n v="3"/>
    <n v="0"/>
    <n v="8"/>
    <s v="V"/>
    <s v="V"/>
    <s v="V"/>
    <s v="V"/>
    <m/>
    <m/>
  </r>
  <r>
    <x v="735"/>
    <x v="1"/>
    <x v="1041"/>
    <n v="3"/>
    <x v="5"/>
    <n v="0"/>
    <n v="7"/>
    <n v="0"/>
    <n v="0"/>
    <n v="0"/>
    <n v="7"/>
    <m/>
    <m/>
    <s v="V"/>
    <s v="V"/>
    <m/>
    <m/>
  </r>
  <r>
    <x v="736"/>
    <x v="1"/>
    <x v="1051"/>
    <n v="13"/>
    <x v="1"/>
    <n v="0"/>
    <n v="0"/>
    <n v="0"/>
    <n v="0"/>
    <n v="0"/>
    <n v="0"/>
    <m/>
    <m/>
    <m/>
    <m/>
    <m/>
    <m/>
  </r>
  <r>
    <x v="736"/>
    <x v="1"/>
    <x v="1040"/>
    <n v="11"/>
    <x v="10"/>
    <n v="0"/>
    <n v="9"/>
    <n v="0"/>
    <n v="0"/>
    <n v="0"/>
    <n v="9"/>
    <m/>
    <m/>
    <s v="V"/>
    <s v="V"/>
    <m/>
    <m/>
  </r>
  <r>
    <x v="737"/>
    <x v="0"/>
    <x v="1052"/>
    <n v="1"/>
    <x v="1"/>
    <n v="0"/>
    <n v="0"/>
    <n v="0"/>
    <n v="0"/>
    <n v="0"/>
    <n v="0"/>
    <m/>
    <m/>
    <m/>
    <m/>
    <m/>
    <m/>
  </r>
  <r>
    <x v="737"/>
    <x v="1"/>
    <x v="1041"/>
    <n v="3"/>
    <x v="5"/>
    <n v="0"/>
    <n v="7"/>
    <n v="0"/>
    <n v="0"/>
    <n v="0"/>
    <n v="7"/>
    <m/>
    <m/>
    <s v="V"/>
    <s v="V"/>
    <m/>
    <m/>
  </r>
  <r>
    <x v="738"/>
    <x v="1"/>
    <x v="1053"/>
    <n v="8"/>
    <x v="1"/>
    <n v="0"/>
    <n v="3"/>
    <n v="0"/>
    <n v="0"/>
    <n v="0"/>
    <n v="3"/>
    <m/>
    <m/>
    <s v="V"/>
    <s v="V"/>
    <m/>
    <m/>
  </r>
  <r>
    <x v="738"/>
    <x v="5"/>
    <x v="1054"/>
    <n v="2"/>
    <x v="1"/>
    <n v="0"/>
    <n v="0"/>
    <n v="1"/>
    <n v="1"/>
    <n v="0"/>
    <n v="4"/>
    <s v="V"/>
    <m/>
    <m/>
    <m/>
    <m/>
    <m/>
  </r>
  <r>
    <x v="738"/>
    <x v="1"/>
    <x v="1055"/>
    <n v="4"/>
    <x v="10"/>
    <n v="0"/>
    <n v="0"/>
    <n v="0"/>
    <n v="0"/>
    <n v="0"/>
    <n v="0"/>
    <m/>
    <m/>
    <m/>
    <m/>
    <m/>
    <m/>
  </r>
  <r>
    <x v="738"/>
    <x v="4"/>
    <x v="1056"/>
    <n v="4"/>
    <x v="4"/>
    <n v="0"/>
    <n v="12"/>
    <n v="2"/>
    <n v="0"/>
    <n v="0"/>
    <n v="14"/>
    <s v="V"/>
    <m/>
    <s v="V"/>
    <s v="V"/>
    <m/>
    <m/>
  </r>
  <r>
    <x v="738"/>
    <x v="0"/>
    <x v="1057"/>
    <n v="5"/>
    <x v="3"/>
    <n v="0"/>
    <n v="0"/>
    <n v="0"/>
    <n v="0"/>
    <n v="0"/>
    <n v="0"/>
    <m/>
    <m/>
    <m/>
    <m/>
    <m/>
    <m/>
  </r>
  <r>
    <x v="739"/>
    <x v="0"/>
    <x v="1058"/>
    <n v="13"/>
    <x v="1"/>
    <n v="0"/>
    <n v="0"/>
    <n v="0"/>
    <n v="0"/>
    <n v="0"/>
    <n v="0"/>
    <m/>
    <m/>
    <m/>
    <m/>
    <m/>
    <m/>
  </r>
  <r>
    <x v="739"/>
    <x v="4"/>
    <x v="1056"/>
    <n v="4"/>
    <x v="4"/>
    <n v="0"/>
    <n v="2"/>
    <n v="2"/>
    <n v="0"/>
    <n v="0"/>
    <n v="4"/>
    <s v="V"/>
    <m/>
    <s v="V"/>
    <s v="V"/>
    <m/>
    <m/>
  </r>
  <r>
    <x v="739"/>
    <x v="0"/>
    <x v="1059"/>
    <n v="13"/>
    <x v="1"/>
    <n v="0"/>
    <n v="0"/>
    <n v="0"/>
    <n v="0"/>
    <n v="0"/>
    <n v="0"/>
    <m/>
    <m/>
    <m/>
    <m/>
    <m/>
    <m/>
  </r>
  <r>
    <x v="740"/>
    <x v="0"/>
    <x v="1060"/>
    <n v="13"/>
    <x v="1"/>
    <n v="0"/>
    <n v="0"/>
    <n v="0"/>
    <n v="0"/>
    <n v="0"/>
    <n v="0"/>
    <m/>
    <m/>
    <m/>
    <m/>
    <m/>
    <m/>
  </r>
  <r>
    <x v="740"/>
    <x v="1"/>
    <x v="1039"/>
    <n v="13"/>
    <x v="1"/>
    <n v="0"/>
    <n v="2"/>
    <n v="1"/>
    <n v="0"/>
    <n v="0"/>
    <n v="3"/>
    <s v="V"/>
    <m/>
    <s v="V"/>
    <s v="V"/>
    <m/>
    <m/>
  </r>
  <r>
    <x v="740"/>
    <x v="1"/>
    <x v="1045"/>
    <n v="13"/>
    <x v="1"/>
    <n v="0"/>
    <n v="0"/>
    <n v="0"/>
    <n v="2"/>
    <n v="0"/>
    <n v="2"/>
    <s v="V"/>
    <m/>
    <m/>
    <m/>
    <m/>
    <m/>
  </r>
  <r>
    <x v="740"/>
    <x v="1"/>
    <x v="1055"/>
    <n v="4"/>
    <x v="1"/>
    <n v="0"/>
    <n v="3"/>
    <n v="0"/>
    <n v="0"/>
    <n v="0"/>
    <n v="3"/>
    <s v="V"/>
    <s v="V"/>
    <s v="V"/>
    <s v="V"/>
    <m/>
    <m/>
  </r>
  <r>
    <x v="740"/>
    <x v="0"/>
    <x v="1061"/>
    <n v="13"/>
    <x v="1"/>
    <n v="0"/>
    <n v="0"/>
    <n v="0"/>
    <n v="0"/>
    <n v="0"/>
    <n v="0"/>
    <m/>
    <m/>
    <m/>
    <m/>
    <m/>
    <m/>
  </r>
  <r>
    <x v="740"/>
    <x v="0"/>
    <x v="1062"/>
    <n v="13"/>
    <x v="1"/>
    <n v="0"/>
    <n v="0"/>
    <n v="0"/>
    <n v="0"/>
    <n v="0"/>
    <n v="0"/>
    <m/>
    <m/>
    <m/>
    <m/>
    <m/>
    <m/>
  </r>
  <r>
    <x v="741"/>
    <x v="3"/>
    <x v="991"/>
    <n v="12"/>
    <x v="1"/>
    <n v="0"/>
    <n v="0"/>
    <n v="0"/>
    <n v="0"/>
    <n v="0"/>
    <n v="0"/>
    <m/>
    <m/>
    <m/>
    <m/>
    <m/>
    <m/>
  </r>
  <r>
    <x v="738"/>
    <x v="0"/>
    <x v="1057"/>
    <n v="5"/>
    <x v="3"/>
    <n v="0"/>
    <n v="0"/>
    <n v="0"/>
    <n v="0"/>
    <n v="0"/>
    <n v="0"/>
    <m/>
    <m/>
    <m/>
    <m/>
    <m/>
    <m/>
  </r>
  <r>
    <x v="740"/>
    <x v="1"/>
    <x v="1041"/>
    <n v="3"/>
    <x v="5"/>
    <n v="0"/>
    <n v="7"/>
    <n v="0"/>
    <n v="0"/>
    <n v="0"/>
    <n v="7"/>
    <s v="V"/>
    <s v="V"/>
    <s v="V"/>
    <s v="V"/>
    <m/>
    <m/>
  </r>
  <r>
    <x v="742"/>
    <x v="0"/>
    <x v="1063"/>
    <n v="2"/>
    <x v="1"/>
    <n v="0"/>
    <n v="0"/>
    <n v="0"/>
    <n v="0"/>
    <n v="0"/>
    <n v="0"/>
    <m/>
    <m/>
    <m/>
    <m/>
    <m/>
    <m/>
  </r>
  <r>
    <x v="742"/>
    <x v="3"/>
    <x v="994"/>
    <n v="13"/>
    <x v="1"/>
    <n v="0"/>
    <n v="1"/>
    <n v="0"/>
    <n v="0"/>
    <n v="0"/>
    <n v="1"/>
    <m/>
    <m/>
    <s v="V"/>
    <s v="V"/>
    <m/>
    <m/>
  </r>
  <r>
    <x v="742"/>
    <x v="0"/>
    <x v="1064"/>
    <n v="5"/>
    <x v="1"/>
    <n v="0"/>
    <n v="0"/>
    <n v="0"/>
    <n v="0"/>
    <n v="0"/>
    <n v="0"/>
    <m/>
    <m/>
    <m/>
    <m/>
    <m/>
    <m/>
  </r>
  <r>
    <x v="742"/>
    <x v="0"/>
    <x v="1057"/>
    <n v="5"/>
    <x v="1"/>
    <n v="0"/>
    <n v="0"/>
    <n v="0"/>
    <n v="0"/>
    <n v="0"/>
    <n v="0"/>
    <m/>
    <m/>
    <m/>
    <m/>
    <m/>
    <m/>
  </r>
  <r>
    <x v="743"/>
    <x v="1"/>
    <x v="1049"/>
    <n v="13"/>
    <x v="1"/>
    <n v="0"/>
    <n v="2"/>
    <n v="0"/>
    <n v="0"/>
    <n v="0"/>
    <n v="2"/>
    <s v="V"/>
    <s v="V"/>
    <s v="V"/>
    <s v="V"/>
    <m/>
    <m/>
  </r>
  <r>
    <x v="743"/>
    <x v="2"/>
    <x v="1036"/>
    <n v="12"/>
    <x v="1"/>
    <n v="0"/>
    <n v="0"/>
    <n v="0"/>
    <n v="0"/>
    <n v="0"/>
    <n v="0"/>
    <m/>
    <m/>
    <m/>
    <m/>
    <m/>
    <m/>
  </r>
  <r>
    <x v="743"/>
    <x v="2"/>
    <x v="1048"/>
    <n v="5"/>
    <x v="1"/>
    <n v="0"/>
    <n v="0"/>
    <n v="0"/>
    <n v="0"/>
    <n v="0"/>
    <n v="0"/>
    <m/>
    <m/>
    <m/>
    <m/>
    <m/>
    <m/>
  </r>
  <r>
    <x v="744"/>
    <x v="3"/>
    <x v="990"/>
    <n v="13"/>
    <x v="1"/>
    <n v="0"/>
    <n v="0"/>
    <n v="0"/>
    <n v="0"/>
    <n v="0"/>
    <n v="0"/>
    <m/>
    <m/>
    <m/>
    <m/>
    <m/>
    <m/>
  </r>
  <r>
    <x v="745"/>
    <x v="3"/>
    <x v="989"/>
    <n v="13"/>
    <x v="1"/>
    <n v="0"/>
    <n v="0"/>
    <n v="1"/>
    <n v="0"/>
    <n v="0"/>
    <n v="1"/>
    <s v="V"/>
    <m/>
    <m/>
    <m/>
    <m/>
    <m/>
  </r>
  <r>
    <x v="745"/>
    <x v="1"/>
    <x v="1041"/>
    <n v="3"/>
    <x v="1"/>
    <n v="0"/>
    <n v="4"/>
    <n v="0"/>
    <n v="0"/>
    <n v="0"/>
    <n v="4"/>
    <s v="V"/>
    <s v="V"/>
    <s v="V"/>
    <s v="V"/>
    <m/>
    <m/>
  </r>
  <r>
    <x v="745"/>
    <x v="3"/>
    <x v="1000"/>
    <n v="13"/>
    <x v="1"/>
    <n v="0"/>
    <n v="1"/>
    <n v="1"/>
    <n v="0"/>
    <n v="0"/>
    <n v="2"/>
    <s v="V"/>
    <m/>
    <s v="V"/>
    <s v="V"/>
    <m/>
    <m/>
  </r>
  <r>
    <x v="746"/>
    <x v="2"/>
    <x v="1051"/>
    <n v="5"/>
    <x v="1"/>
    <n v="0"/>
    <n v="0"/>
    <n v="0"/>
    <n v="0"/>
    <n v="0"/>
    <n v="0"/>
    <m/>
    <m/>
    <m/>
    <m/>
    <m/>
    <m/>
  </r>
  <r>
    <x v="747"/>
    <x v="2"/>
    <x v="1039"/>
    <n v="13"/>
    <x v="1"/>
    <n v="0"/>
    <n v="0"/>
    <n v="0"/>
    <n v="0"/>
    <n v="0"/>
    <n v="0"/>
    <m/>
    <m/>
    <m/>
    <m/>
    <m/>
    <m/>
  </r>
  <r>
    <x v="747"/>
    <x v="2"/>
    <x v="1040"/>
    <n v="11"/>
    <x v="1"/>
    <n v="0"/>
    <n v="0"/>
    <n v="0"/>
    <n v="0"/>
    <n v="0"/>
    <n v="0"/>
    <m/>
    <m/>
    <m/>
    <m/>
    <m/>
    <m/>
  </r>
  <r>
    <x v="747"/>
    <x v="5"/>
    <x v="991"/>
    <n v="12"/>
    <x v="1"/>
    <n v="0"/>
    <n v="0"/>
    <n v="0"/>
    <n v="1"/>
    <n v="0"/>
    <n v="1"/>
    <s v="V"/>
    <m/>
    <m/>
    <m/>
    <m/>
    <m/>
  </r>
  <r>
    <x v="747"/>
    <x v="2"/>
    <x v="1045"/>
    <n v="13"/>
    <x v="1"/>
    <n v="0"/>
    <n v="0"/>
    <n v="0"/>
    <n v="0"/>
    <n v="0"/>
    <n v="0"/>
    <m/>
    <m/>
    <m/>
    <m/>
    <m/>
    <m/>
  </r>
  <r>
    <x v="747"/>
    <x v="4"/>
    <x v="1036"/>
    <n v="12"/>
    <x v="1"/>
    <n v="0"/>
    <n v="0"/>
    <n v="1"/>
    <n v="0"/>
    <n v="0"/>
    <n v="1"/>
    <s v="V"/>
    <m/>
    <m/>
    <m/>
    <m/>
    <m/>
  </r>
  <r>
    <x v="748"/>
    <x v="5"/>
    <x v="994"/>
    <n v="13"/>
    <x v="1"/>
    <n v="0"/>
    <n v="3"/>
    <n v="0"/>
    <n v="0"/>
    <n v="0"/>
    <n v="3"/>
    <s v="V"/>
    <m/>
    <s v="V"/>
    <s v="V"/>
    <m/>
    <m/>
  </r>
  <r>
    <x v="748"/>
    <x v="2"/>
    <x v="1065"/>
    <n v="8"/>
    <x v="1"/>
    <n v="0"/>
    <n v="0"/>
    <n v="0"/>
    <n v="0"/>
    <n v="0"/>
    <n v="0"/>
    <m/>
    <m/>
    <m/>
    <m/>
    <m/>
    <m/>
  </r>
  <r>
    <x v="749"/>
    <x v="1"/>
    <x v="1052"/>
    <n v="1"/>
    <x v="1"/>
    <n v="0"/>
    <n v="1"/>
    <n v="0"/>
    <n v="0"/>
    <n v="0"/>
    <n v="1"/>
    <s v="V"/>
    <m/>
    <m/>
    <m/>
    <m/>
    <m/>
  </r>
  <r>
    <x v="749"/>
    <x v="1"/>
    <x v="1060"/>
    <n v="13"/>
    <x v="1"/>
    <n v="0"/>
    <n v="3"/>
    <n v="0"/>
    <n v="0"/>
    <n v="0"/>
    <n v="3"/>
    <s v="V"/>
    <s v="V"/>
    <s v="V"/>
    <s v="V"/>
    <m/>
    <m/>
  </r>
  <r>
    <x v="749"/>
    <x v="1"/>
    <x v="1062"/>
    <n v="13"/>
    <x v="1"/>
    <n v="0"/>
    <n v="0"/>
    <n v="0"/>
    <n v="0"/>
    <n v="0"/>
    <n v="0"/>
    <m/>
    <m/>
    <m/>
    <m/>
    <m/>
    <m/>
  </r>
  <r>
    <x v="749"/>
    <x v="2"/>
    <x v="1022"/>
    <n v="13"/>
    <x v="1"/>
    <n v="0"/>
    <n v="0"/>
    <n v="0"/>
    <n v="0"/>
    <n v="0"/>
    <n v="0"/>
    <m/>
    <m/>
    <m/>
    <m/>
    <m/>
    <m/>
  </r>
  <r>
    <x v="750"/>
    <x v="1"/>
    <x v="1059"/>
    <n v="13"/>
    <x v="1"/>
    <n v="0"/>
    <n v="0"/>
    <n v="0"/>
    <n v="0"/>
    <n v="0"/>
    <n v="0"/>
    <m/>
    <m/>
    <m/>
    <m/>
    <m/>
    <m/>
  </r>
  <r>
    <x v="750"/>
    <x v="1"/>
    <x v="1061"/>
    <n v="13"/>
    <x v="1"/>
    <n v="0"/>
    <n v="1"/>
    <n v="0"/>
    <n v="0"/>
    <n v="0"/>
    <n v="1"/>
    <s v="V"/>
    <s v="V"/>
    <m/>
    <m/>
    <m/>
    <m/>
  </r>
  <r>
    <x v="750"/>
    <x v="1"/>
    <x v="1047"/>
    <n v="13"/>
    <x v="1"/>
    <n v="0"/>
    <n v="0"/>
    <n v="0"/>
    <n v="0"/>
    <n v="0"/>
    <n v="0"/>
    <m/>
    <m/>
    <m/>
    <m/>
    <m/>
    <m/>
  </r>
  <r>
    <x v="750"/>
    <x v="1"/>
    <x v="1058"/>
    <n v="13"/>
    <x v="1"/>
    <n v="0"/>
    <n v="1"/>
    <n v="0"/>
    <n v="0"/>
    <n v="0"/>
    <n v="1"/>
    <s v="V"/>
    <s v="V"/>
    <m/>
    <m/>
    <m/>
    <m/>
  </r>
  <r>
    <x v="751"/>
    <x v="2"/>
    <x v="1041"/>
    <n v="3"/>
    <x v="1"/>
    <n v="0"/>
    <n v="0"/>
    <n v="0"/>
    <n v="0"/>
    <n v="0"/>
    <n v="0"/>
    <m/>
    <m/>
    <m/>
    <m/>
    <m/>
    <m/>
  </r>
  <r>
    <x v="751"/>
    <x v="3"/>
    <x v="1009"/>
    <n v="11"/>
    <x v="1"/>
    <n v="0"/>
    <n v="0"/>
    <n v="0"/>
    <n v="0"/>
    <n v="0"/>
    <n v="0"/>
    <m/>
    <m/>
    <m/>
    <m/>
    <m/>
    <m/>
  </r>
  <r>
    <x v="752"/>
    <x v="4"/>
    <x v="1039"/>
    <n v="13"/>
    <x v="1"/>
    <n v="0"/>
    <n v="0"/>
    <n v="0"/>
    <n v="0"/>
    <n v="0"/>
    <n v="0"/>
    <m/>
    <m/>
    <m/>
    <m/>
    <m/>
    <m/>
  </r>
  <r>
    <x v="752"/>
    <x v="24"/>
    <x v="990"/>
    <n v="13"/>
    <x v="1"/>
    <n v="0"/>
    <n v="5"/>
    <n v="0"/>
    <n v="0"/>
    <n v="0"/>
    <n v="5"/>
    <s v="V"/>
    <m/>
    <s v="V"/>
    <s v="V"/>
    <m/>
    <m/>
  </r>
  <r>
    <x v="752"/>
    <x v="24"/>
    <x v="989"/>
    <n v="13"/>
    <x v="1"/>
    <n v="0"/>
    <n v="3"/>
    <n v="1"/>
    <n v="1"/>
    <n v="0"/>
    <n v="5"/>
    <s v="V"/>
    <m/>
    <s v="V"/>
    <s v="V"/>
    <m/>
    <m/>
  </r>
  <r>
    <x v="752"/>
    <x v="24"/>
    <x v="1000"/>
    <n v="13"/>
    <x v="8"/>
    <n v="0"/>
    <n v="5"/>
    <n v="3"/>
    <n v="0"/>
    <n v="0"/>
    <n v="8"/>
    <s v="V"/>
    <m/>
    <s v="V"/>
    <s v="V"/>
    <m/>
    <m/>
  </r>
  <r>
    <x v="752"/>
    <x v="4"/>
    <x v="1045"/>
    <n v="13"/>
    <x v="8"/>
    <n v="0"/>
    <n v="3"/>
    <n v="2"/>
    <n v="4"/>
    <n v="0"/>
    <n v="9"/>
    <s v="V"/>
    <s v="V"/>
    <m/>
    <m/>
    <m/>
    <m/>
  </r>
  <r>
    <x v="753"/>
    <x v="4"/>
    <x v="1051"/>
    <n v="5"/>
    <x v="1"/>
    <n v="0"/>
    <n v="0"/>
    <n v="0"/>
    <n v="0"/>
    <n v="0"/>
    <n v="0"/>
    <m/>
    <m/>
    <m/>
    <m/>
    <m/>
    <m/>
  </r>
  <r>
    <x v="754"/>
    <x v="1"/>
    <x v="1057"/>
    <n v="5"/>
    <x v="1"/>
    <n v="0"/>
    <n v="0"/>
    <n v="0"/>
    <n v="0"/>
    <n v="0"/>
    <n v="0"/>
    <m/>
    <m/>
    <m/>
    <m/>
    <m/>
    <m/>
  </r>
  <r>
    <x v="754"/>
    <x v="4"/>
    <x v="1066"/>
    <n v="6"/>
    <x v="1"/>
    <n v="0"/>
    <n v="1"/>
    <n v="0"/>
    <n v="0"/>
    <n v="0"/>
    <n v="1"/>
    <s v="V"/>
    <m/>
    <m/>
    <m/>
    <m/>
    <m/>
  </r>
  <r>
    <x v="754"/>
    <x v="3"/>
    <x v="1048"/>
    <n v="5"/>
    <x v="1"/>
    <n v="0"/>
    <n v="0"/>
    <n v="0"/>
    <n v="0"/>
    <n v="0"/>
    <n v="0"/>
    <m/>
    <m/>
    <m/>
    <m/>
    <m/>
    <m/>
  </r>
  <r>
    <x v="755"/>
    <x v="0"/>
    <x v="1067"/>
    <n v="13"/>
    <x v="1"/>
    <n v="0"/>
    <n v="0"/>
    <n v="0"/>
    <n v="0"/>
    <n v="0"/>
    <n v="0"/>
    <m/>
    <m/>
    <m/>
    <m/>
    <m/>
    <m/>
  </r>
  <r>
    <x v="755"/>
    <x v="4"/>
    <x v="1040"/>
    <n v="11"/>
    <x v="1"/>
    <n v="0"/>
    <n v="1"/>
    <n v="0"/>
    <n v="0"/>
    <n v="0"/>
    <n v="1"/>
    <s v="V"/>
    <s v="V"/>
    <m/>
    <m/>
    <m/>
    <m/>
  </r>
  <r>
    <x v="755"/>
    <x v="4"/>
    <x v="1041"/>
    <n v="3"/>
    <x v="1"/>
    <n v="0"/>
    <n v="1"/>
    <n v="2"/>
    <n v="0"/>
    <n v="0"/>
    <n v="3"/>
    <s v="V"/>
    <m/>
    <s v="V"/>
    <s v="V"/>
    <m/>
    <m/>
  </r>
  <r>
    <x v="755"/>
    <x v="3"/>
    <x v="1051"/>
    <n v="5"/>
    <x v="1"/>
    <n v="0"/>
    <n v="0"/>
    <n v="0"/>
    <n v="0"/>
    <n v="0"/>
    <n v="0"/>
    <m/>
    <m/>
    <m/>
    <m/>
    <m/>
    <m/>
  </r>
  <r>
    <x v="755"/>
    <x v="1"/>
    <x v="1050"/>
    <n v="11"/>
    <x v="4"/>
    <n v="0"/>
    <n v="3"/>
    <n v="4"/>
    <n v="0"/>
    <n v="0"/>
    <n v="7"/>
    <s v="V"/>
    <s v="V"/>
    <m/>
    <m/>
    <m/>
    <m/>
  </r>
  <r>
    <x v="756"/>
    <x v="2"/>
    <x v="1037"/>
    <n v="2"/>
    <x v="1"/>
    <n v="0"/>
    <n v="1"/>
    <n v="0"/>
    <n v="0"/>
    <n v="0"/>
    <n v="1"/>
    <m/>
    <m/>
    <s v="V"/>
    <s v="V"/>
    <m/>
    <m/>
  </r>
  <r>
    <x v="756"/>
    <x v="24"/>
    <x v="1009"/>
    <n v="11"/>
    <x v="1"/>
    <n v="0"/>
    <n v="0"/>
    <n v="0"/>
    <n v="0"/>
    <n v="0"/>
    <n v="0"/>
    <m/>
    <m/>
    <m/>
    <m/>
    <m/>
    <m/>
  </r>
  <r>
    <x v="756"/>
    <x v="2"/>
    <x v="1035"/>
    <n v="13"/>
    <x v="1"/>
    <n v="0"/>
    <n v="0"/>
    <n v="0"/>
    <n v="0"/>
    <n v="0"/>
    <n v="0"/>
    <m/>
    <m/>
    <m/>
    <m/>
    <m/>
    <m/>
  </r>
  <r>
    <x v="756"/>
    <x v="2"/>
    <x v="1061"/>
    <n v="13"/>
    <x v="9"/>
    <n v="0"/>
    <n v="0"/>
    <n v="0"/>
    <n v="1"/>
    <n v="0"/>
    <n v="1"/>
    <s v="V"/>
    <m/>
    <m/>
    <m/>
    <m/>
    <m/>
  </r>
  <r>
    <x v="756"/>
    <x v="2"/>
    <x v="1059"/>
    <n v="13"/>
    <x v="6"/>
    <n v="0"/>
    <n v="8"/>
    <n v="0"/>
    <n v="0"/>
    <n v="0"/>
    <n v="8"/>
    <s v="V"/>
    <s v="V"/>
    <s v="V"/>
    <s v="V"/>
    <m/>
    <m/>
  </r>
  <r>
    <x v="756"/>
    <x v="2"/>
    <x v="1060"/>
    <n v="13"/>
    <x v="9"/>
    <n v="0"/>
    <n v="0"/>
    <n v="1"/>
    <n v="0"/>
    <n v="0"/>
    <n v="1"/>
    <s v="V"/>
    <m/>
    <m/>
    <m/>
    <m/>
    <m/>
  </r>
  <r>
    <x v="756"/>
    <x v="1"/>
    <x v="1050"/>
    <n v="13"/>
    <x v="4"/>
    <n v="0"/>
    <n v="1"/>
    <n v="2"/>
    <n v="2"/>
    <n v="0"/>
    <n v="5"/>
    <s v="V"/>
    <s v="V"/>
    <s v="V"/>
    <s v="V"/>
    <m/>
    <m/>
  </r>
  <r>
    <x v="756"/>
    <x v="1"/>
    <x v="1044"/>
    <n v="13"/>
    <x v="11"/>
    <n v="0"/>
    <n v="25"/>
    <n v="0"/>
    <n v="0"/>
    <n v="0"/>
    <n v="25"/>
    <s v="V"/>
    <s v="V"/>
    <s v="V"/>
    <s v="V"/>
    <m/>
    <m/>
  </r>
  <r>
    <x v="757"/>
    <x v="2"/>
    <x v="1047"/>
    <n v="13"/>
    <x v="11"/>
    <n v="0"/>
    <n v="0"/>
    <n v="0"/>
    <n v="0"/>
    <n v="0"/>
    <n v="0"/>
    <m/>
    <m/>
    <m/>
    <m/>
    <m/>
    <m/>
  </r>
  <r>
    <x v="757"/>
    <x v="2"/>
    <x v="1049"/>
    <n v="13"/>
    <x v="11"/>
    <n v="0"/>
    <n v="0"/>
    <n v="0"/>
    <n v="0"/>
    <n v="0"/>
    <n v="0"/>
    <m/>
    <m/>
    <m/>
    <m/>
    <m/>
    <m/>
  </r>
  <r>
    <x v="758"/>
    <x v="2"/>
    <x v="1053"/>
    <n v="8"/>
    <x v="1"/>
    <n v="0"/>
    <n v="0"/>
    <n v="0"/>
    <n v="0"/>
    <n v="0"/>
    <n v="0"/>
    <m/>
    <m/>
    <m/>
    <m/>
    <m/>
    <m/>
  </r>
  <r>
    <x v="759"/>
    <x v="24"/>
    <x v="1048"/>
    <n v="5"/>
    <x v="1"/>
    <n v="0"/>
    <n v="0"/>
    <n v="0"/>
    <n v="0"/>
    <n v="0"/>
    <n v="0"/>
    <m/>
    <m/>
    <m/>
    <m/>
    <m/>
    <m/>
  </r>
  <r>
    <x v="760"/>
    <x v="0"/>
    <x v="1068"/>
    <n v="13"/>
    <x v="1"/>
    <n v="0"/>
    <n v="0"/>
    <n v="0"/>
    <n v="0"/>
    <n v="0"/>
    <n v="0"/>
    <m/>
    <m/>
    <m/>
    <m/>
    <m/>
    <m/>
  </r>
  <r>
    <x v="761"/>
    <x v="1"/>
    <x v="1069"/>
    <n v="1"/>
    <x v="1"/>
    <n v="0"/>
    <n v="0"/>
    <n v="0"/>
    <n v="0"/>
    <n v="0"/>
    <n v="0"/>
    <m/>
    <m/>
    <m/>
    <m/>
    <m/>
    <m/>
  </r>
  <r>
    <x v="762"/>
    <x v="4"/>
    <x v="1059"/>
    <n v="5"/>
    <x v="1"/>
    <n v="0"/>
    <n v="1"/>
    <n v="0"/>
    <n v="0"/>
    <n v="0"/>
    <n v="1"/>
    <s v="V"/>
    <s v="V"/>
    <m/>
    <m/>
    <m/>
    <m/>
  </r>
  <r>
    <x v="762"/>
    <x v="4"/>
    <x v="1035"/>
    <n v="13"/>
    <x v="1"/>
    <n v="0"/>
    <n v="0"/>
    <n v="0"/>
    <n v="0"/>
    <n v="0"/>
    <n v="0"/>
    <m/>
    <m/>
    <m/>
    <m/>
    <m/>
    <m/>
  </r>
  <r>
    <x v="762"/>
    <x v="4"/>
    <x v="1061"/>
    <n v="4"/>
    <x v="5"/>
    <n v="0"/>
    <n v="0"/>
    <n v="7"/>
    <n v="0"/>
    <n v="0"/>
    <n v="7"/>
    <s v="V"/>
    <m/>
    <m/>
    <m/>
    <m/>
    <m/>
  </r>
  <r>
    <x v="763"/>
    <x v="4"/>
    <x v="1065"/>
    <n v="8"/>
    <x v="1"/>
    <n v="0"/>
    <n v="7"/>
    <n v="0"/>
    <n v="0"/>
    <n v="0"/>
    <n v="7"/>
    <m/>
    <m/>
    <s v="V"/>
    <s v="V"/>
    <m/>
    <m/>
  </r>
  <r>
    <x v="763"/>
    <x v="2"/>
    <x v="1064"/>
    <n v="4"/>
    <x v="1"/>
    <n v="0"/>
    <n v="0"/>
    <n v="0"/>
    <n v="0"/>
    <n v="0"/>
    <n v="0"/>
    <m/>
    <m/>
    <m/>
    <m/>
    <m/>
    <m/>
  </r>
  <r>
    <x v="764"/>
    <x v="4"/>
    <x v="1060"/>
    <n v="4"/>
    <x v="1"/>
    <n v="0"/>
    <n v="5"/>
    <n v="0"/>
    <n v="0"/>
    <n v="0"/>
    <n v="5"/>
    <s v="V"/>
    <s v="V"/>
    <s v="V"/>
    <s v="V"/>
    <m/>
    <m/>
  </r>
  <r>
    <x v="764"/>
    <x v="4"/>
    <x v="1022"/>
    <n v="13"/>
    <x v="1"/>
    <n v="0"/>
    <n v="0"/>
    <n v="1"/>
    <n v="0"/>
    <n v="0"/>
    <n v="1"/>
    <s v="V"/>
    <m/>
    <m/>
    <m/>
    <m/>
    <m/>
  </r>
  <r>
    <x v="765"/>
    <x v="3"/>
    <x v="1066"/>
    <n v="6"/>
    <x v="1"/>
    <n v="0"/>
    <n v="0"/>
    <n v="2"/>
    <n v="0"/>
    <n v="0"/>
    <n v="2"/>
    <s v="V"/>
    <m/>
    <m/>
    <m/>
    <m/>
    <m/>
  </r>
  <r>
    <x v="765"/>
    <x v="2"/>
    <x v="1057"/>
    <n v="5"/>
    <x v="1"/>
    <n v="0"/>
    <n v="0"/>
    <n v="0"/>
    <n v="0"/>
    <n v="0"/>
    <n v="0"/>
    <m/>
    <m/>
    <m/>
    <m/>
    <m/>
    <m/>
  </r>
  <r>
    <x v="766"/>
    <x v="4"/>
    <x v="1064"/>
    <n v="4"/>
    <x v="1"/>
    <n v="0"/>
    <n v="0"/>
    <n v="0"/>
    <n v="0"/>
    <n v="0"/>
    <n v="0"/>
    <m/>
    <m/>
    <m/>
    <m/>
    <m/>
    <m/>
  </r>
  <r>
    <x v="766"/>
    <x v="0"/>
    <x v="1070"/>
    <n v="1"/>
    <x v="1"/>
    <n v="0"/>
    <n v="0"/>
    <n v="0"/>
    <n v="0"/>
    <n v="0"/>
    <n v="0"/>
    <m/>
    <m/>
    <m/>
    <m/>
    <m/>
    <m/>
  </r>
  <r>
    <x v="767"/>
    <x v="3"/>
    <x v="1040"/>
    <n v="11"/>
    <x v="1"/>
    <n v="0"/>
    <n v="1"/>
    <n v="0"/>
    <n v="1"/>
    <n v="0"/>
    <n v="2"/>
    <s v="V"/>
    <m/>
    <s v="V"/>
    <s v="V"/>
    <m/>
    <m/>
  </r>
  <r>
    <x v="767"/>
    <x v="3"/>
    <x v="1041"/>
    <n v="3"/>
    <x v="1"/>
    <n v="0"/>
    <n v="1"/>
    <n v="0"/>
    <n v="0"/>
    <n v="0"/>
    <n v="1"/>
    <m/>
    <m/>
    <s v="V"/>
    <s v="V"/>
    <m/>
    <m/>
  </r>
  <r>
    <x v="768"/>
    <x v="4"/>
    <x v="992"/>
    <n v="13"/>
    <x v="1"/>
    <n v="0"/>
    <n v="0"/>
    <n v="0"/>
    <n v="1"/>
    <n v="0"/>
    <n v="1"/>
    <s v="V"/>
    <m/>
    <m/>
    <m/>
    <m/>
    <m/>
  </r>
  <r>
    <x v="768"/>
    <x v="1"/>
    <x v="1068"/>
    <n v="13"/>
    <x v="8"/>
    <n v="0"/>
    <n v="26"/>
    <n v="1"/>
    <n v="0"/>
    <n v="0"/>
    <n v="27"/>
    <s v="V"/>
    <s v="V"/>
    <s v="V"/>
    <s v="V"/>
    <m/>
    <m/>
  </r>
  <r>
    <x v="768"/>
    <x v="0"/>
    <x v="1071"/>
    <n v="5"/>
    <x v="3"/>
    <n v="0"/>
    <n v="0"/>
    <n v="0"/>
    <n v="0"/>
    <n v="0"/>
    <n v="0"/>
    <m/>
    <m/>
    <m/>
    <m/>
    <m/>
    <m/>
  </r>
  <r>
    <x v="769"/>
    <x v="0"/>
    <x v="1072"/>
    <n v="3"/>
    <x v="5"/>
    <n v="0"/>
    <n v="0"/>
    <n v="0"/>
    <n v="0"/>
    <n v="0"/>
    <n v="0"/>
    <m/>
    <m/>
    <m/>
    <m/>
    <m/>
    <m/>
  </r>
  <r>
    <x v="770"/>
    <x v="0"/>
    <x v="1073"/>
    <n v="8"/>
    <x v="1"/>
    <n v="0"/>
    <n v="2"/>
    <n v="0"/>
    <n v="0"/>
    <n v="0"/>
    <n v="2"/>
    <s v="V"/>
    <m/>
    <s v="V"/>
    <s v="V"/>
    <m/>
    <m/>
  </r>
  <r>
    <x v="770"/>
    <x v="0"/>
    <x v="1074"/>
    <n v="13"/>
    <x v="1"/>
    <n v="0"/>
    <n v="0"/>
    <n v="0"/>
    <n v="0"/>
    <n v="0"/>
    <n v="0"/>
    <m/>
    <m/>
    <m/>
    <m/>
    <m/>
    <m/>
  </r>
  <r>
    <x v="770"/>
    <x v="0"/>
    <x v="1072"/>
    <n v="3"/>
    <x v="1"/>
    <n v="0"/>
    <n v="4"/>
    <n v="0"/>
    <n v="0"/>
    <n v="0"/>
    <n v="4"/>
    <m/>
    <m/>
    <s v="V"/>
    <s v="V"/>
    <m/>
    <m/>
  </r>
  <r>
    <x v="771"/>
    <x v="0"/>
    <x v="1075"/>
    <n v="13"/>
    <x v="0"/>
    <n v="0"/>
    <n v="0"/>
    <n v="0"/>
    <n v="0"/>
    <n v="0"/>
    <n v="0"/>
    <m/>
    <m/>
    <m/>
    <m/>
    <m/>
    <m/>
  </r>
  <r>
    <x v="772"/>
    <x v="1"/>
    <x v="1050"/>
    <n v="10"/>
    <x v="1"/>
    <n v="0"/>
    <n v="0"/>
    <n v="0"/>
    <n v="0"/>
    <n v="0"/>
    <n v="0"/>
    <m/>
    <m/>
    <m/>
    <m/>
    <m/>
    <m/>
  </r>
  <r>
    <x v="772"/>
    <x v="4"/>
    <x v="1053"/>
    <n v="8"/>
    <x v="1"/>
    <n v="0"/>
    <n v="0"/>
    <n v="0"/>
    <n v="0"/>
    <n v="0"/>
    <n v="0"/>
    <m/>
    <m/>
    <m/>
    <m/>
    <m/>
    <m/>
  </r>
  <r>
    <x v="772"/>
    <x v="0"/>
    <x v="1076"/>
    <n v="4"/>
    <x v="1"/>
    <n v="0"/>
    <n v="0"/>
    <n v="0"/>
    <n v="0"/>
    <n v="0"/>
    <n v="0"/>
    <m/>
    <m/>
    <m/>
    <m/>
    <m/>
    <m/>
  </r>
  <r>
    <x v="772"/>
    <x v="1"/>
    <x v="1077"/>
    <n v="6"/>
    <x v="8"/>
    <n v="0"/>
    <n v="0"/>
    <n v="0"/>
    <n v="0"/>
    <n v="0"/>
    <n v="0"/>
    <m/>
    <m/>
    <m/>
    <m/>
    <m/>
    <m/>
  </r>
  <r>
    <x v="772"/>
    <x v="3"/>
    <x v="1065"/>
    <n v="8"/>
    <x v="6"/>
    <n v="0"/>
    <n v="0"/>
    <n v="0"/>
    <n v="0"/>
    <n v="0"/>
    <n v="0"/>
    <m/>
    <m/>
    <m/>
    <m/>
    <m/>
    <m/>
  </r>
  <r>
    <x v="773"/>
    <x v="0"/>
    <x v="1078"/>
    <n v="13"/>
    <x v="1"/>
    <n v="0"/>
    <n v="0"/>
    <n v="0"/>
    <n v="0"/>
    <n v="0"/>
    <n v="0"/>
    <m/>
    <m/>
    <m/>
    <m/>
    <m/>
    <m/>
  </r>
  <r>
    <x v="774"/>
    <x v="3"/>
    <x v="1039"/>
    <n v="13"/>
    <x v="1"/>
    <n v="0"/>
    <n v="0"/>
    <n v="0"/>
    <n v="0"/>
    <n v="0"/>
    <n v="0"/>
    <m/>
    <m/>
    <m/>
    <m/>
    <m/>
    <m/>
  </r>
  <r>
    <x v="774"/>
    <x v="3"/>
    <x v="1045"/>
    <n v="7"/>
    <x v="1"/>
    <n v="0"/>
    <n v="0"/>
    <n v="0"/>
    <n v="0"/>
    <n v="0"/>
    <n v="0"/>
    <m/>
    <m/>
    <m/>
    <m/>
    <m/>
    <m/>
  </r>
  <r>
    <x v="775"/>
    <x v="3"/>
    <x v="1036"/>
    <n v="12"/>
    <x v="1"/>
    <n v="0"/>
    <n v="5"/>
    <n v="0"/>
    <n v="0"/>
    <n v="0"/>
    <n v="5"/>
    <m/>
    <m/>
    <s v="V"/>
    <s v="V"/>
    <m/>
    <m/>
  </r>
  <r>
    <x v="775"/>
    <x v="0"/>
    <x v="1079"/>
    <n v="1"/>
    <x v="1"/>
    <n v="0"/>
    <n v="0"/>
    <n v="0"/>
    <n v="0"/>
    <n v="0"/>
    <n v="0"/>
    <m/>
    <m/>
    <m/>
    <m/>
    <m/>
    <m/>
  </r>
  <r>
    <x v="775"/>
    <x v="3"/>
    <x v="1065"/>
    <n v="8"/>
    <x v="1"/>
    <n v="0"/>
    <n v="0"/>
    <n v="0"/>
    <n v="0"/>
    <n v="0"/>
    <n v="0"/>
    <m/>
    <m/>
    <m/>
    <m/>
    <m/>
    <m/>
  </r>
  <r>
    <x v="775"/>
    <x v="3"/>
    <x v="1064"/>
    <n v="4"/>
    <x v="1"/>
    <n v="0"/>
    <n v="0"/>
    <n v="0"/>
    <n v="0"/>
    <n v="0"/>
    <n v="0"/>
    <m/>
    <m/>
    <m/>
    <m/>
    <m/>
    <m/>
  </r>
  <r>
    <x v="775"/>
    <x v="4"/>
    <x v="1057"/>
    <n v="5"/>
    <x v="1"/>
    <n v="0"/>
    <n v="0"/>
    <n v="0"/>
    <n v="0"/>
    <n v="0"/>
    <n v="0"/>
    <m/>
    <m/>
    <m/>
    <m/>
    <m/>
    <m/>
  </r>
  <r>
    <x v="776"/>
    <x v="1"/>
    <x v="1073"/>
    <n v="8"/>
    <x v="1"/>
    <n v="0"/>
    <n v="0"/>
    <n v="0"/>
    <n v="0"/>
    <n v="0"/>
    <n v="0"/>
    <m/>
    <m/>
    <m/>
    <m/>
    <m/>
    <m/>
  </r>
  <r>
    <x v="777"/>
    <x v="6"/>
    <x v="1080"/>
    <n v="2"/>
    <x v="4"/>
    <n v="0"/>
    <n v="0"/>
    <n v="0"/>
    <n v="0"/>
    <n v="0"/>
    <n v="0"/>
    <m/>
    <m/>
    <m/>
    <m/>
    <m/>
    <m/>
  </r>
  <r>
    <x v="777"/>
    <x v="1"/>
    <x v="1076"/>
    <n v="4"/>
    <x v="10"/>
    <n v="0"/>
    <n v="0"/>
    <n v="0"/>
    <n v="0"/>
    <n v="0"/>
    <n v="0"/>
    <m/>
    <m/>
    <m/>
    <m/>
    <m/>
    <m/>
  </r>
  <r>
    <x v="777"/>
    <x v="6"/>
    <x v="1081"/>
    <n v="6"/>
    <x v="8"/>
    <n v="0"/>
    <n v="0"/>
    <n v="0"/>
    <n v="0"/>
    <n v="0"/>
    <n v="0"/>
    <m/>
    <m/>
    <m/>
    <m/>
    <m/>
    <m/>
  </r>
  <r>
    <x v="778"/>
    <x v="0"/>
    <x v="1071"/>
    <n v="5"/>
    <x v="1"/>
    <n v="0"/>
    <n v="0"/>
    <n v="0"/>
    <n v="0"/>
    <n v="0"/>
    <n v="0"/>
    <m/>
    <m/>
    <m/>
    <m/>
    <m/>
    <m/>
  </r>
  <r>
    <x v="779"/>
    <x v="6"/>
    <x v="1082"/>
    <n v="7"/>
    <x v="1"/>
    <n v="0"/>
    <n v="0"/>
    <n v="0"/>
    <n v="0"/>
    <n v="0"/>
    <n v="0"/>
    <m/>
    <m/>
    <m/>
    <m/>
    <m/>
    <m/>
  </r>
  <r>
    <x v="779"/>
    <x v="3"/>
    <x v="1059"/>
    <n v="5"/>
    <x v="1"/>
    <n v="0"/>
    <n v="0"/>
    <n v="0"/>
    <n v="2"/>
    <n v="0"/>
    <n v="2"/>
    <s v="V"/>
    <m/>
    <m/>
    <m/>
    <m/>
    <m/>
  </r>
  <r>
    <x v="779"/>
    <x v="2"/>
    <x v="1058"/>
    <n v="3"/>
    <x v="1"/>
    <n v="0"/>
    <n v="0"/>
    <n v="0"/>
    <n v="0"/>
    <n v="0"/>
    <n v="0"/>
    <m/>
    <m/>
    <m/>
    <m/>
    <m/>
    <m/>
  </r>
  <r>
    <x v="780"/>
    <x v="1"/>
    <x v="1076"/>
    <n v="4"/>
    <x v="1"/>
    <n v="0"/>
    <n v="2"/>
    <n v="0"/>
    <n v="0"/>
    <n v="0"/>
    <n v="2"/>
    <m/>
    <m/>
    <s v="V"/>
    <s v="V"/>
    <m/>
    <m/>
  </r>
  <r>
    <x v="780"/>
    <x v="4"/>
    <x v="1022"/>
    <n v="13"/>
    <x v="11"/>
    <n v="0"/>
    <n v="14"/>
    <n v="0"/>
    <n v="14"/>
    <n v="0"/>
    <n v="28"/>
    <s v="V"/>
    <m/>
    <s v="V"/>
    <s v="V"/>
    <m/>
    <m/>
  </r>
  <r>
    <x v="780"/>
    <x v="6"/>
    <x v="1080"/>
    <n v="2"/>
    <x v="4"/>
    <n v="0"/>
    <n v="10"/>
    <n v="0"/>
    <n v="0"/>
    <n v="0"/>
    <n v="10"/>
    <m/>
    <m/>
    <s v="V"/>
    <s v="V"/>
    <m/>
    <m/>
  </r>
  <r>
    <x v="781"/>
    <x v="2"/>
    <x v="1072"/>
    <n v="3"/>
    <x v="1"/>
    <n v="0"/>
    <n v="0"/>
    <n v="0"/>
    <n v="0"/>
    <n v="0"/>
    <n v="0"/>
    <m/>
    <m/>
    <m/>
    <m/>
    <m/>
    <m/>
  </r>
  <r>
    <x v="781"/>
    <x v="6"/>
    <x v="1080"/>
    <n v="2"/>
    <x v="4"/>
    <n v="0"/>
    <n v="0"/>
    <n v="0"/>
    <n v="0"/>
    <n v="0"/>
    <n v="0"/>
    <m/>
    <m/>
    <m/>
    <m/>
    <m/>
    <m/>
  </r>
  <r>
    <x v="781"/>
    <x v="4"/>
    <x v="1083"/>
    <n v="6"/>
    <x v="8"/>
    <n v="0"/>
    <n v="23"/>
    <n v="0"/>
    <n v="0"/>
    <n v="0"/>
    <n v="23"/>
    <m/>
    <m/>
    <s v="V"/>
    <s v="V"/>
    <m/>
    <m/>
  </r>
  <r>
    <x v="781"/>
    <x v="2"/>
    <x v="1049"/>
    <n v="13"/>
    <x v="10"/>
    <n v="0"/>
    <n v="13"/>
    <n v="0"/>
    <n v="0"/>
    <n v="0"/>
    <n v="13"/>
    <m/>
    <m/>
    <s v="V"/>
    <s v="V"/>
    <m/>
    <m/>
  </r>
  <r>
    <x v="782"/>
    <x v="1"/>
    <x v="1079"/>
    <n v="1"/>
    <x v="1"/>
    <n v="0"/>
    <n v="1"/>
    <n v="0"/>
    <n v="1"/>
    <n v="0"/>
    <n v="2"/>
    <s v="V"/>
    <m/>
    <s v="V"/>
    <s v="V"/>
    <m/>
    <m/>
  </r>
  <r>
    <x v="782"/>
    <x v="1"/>
    <x v="1067"/>
    <n v="13"/>
    <x v="6"/>
    <n v="0"/>
    <n v="17"/>
    <n v="0"/>
    <n v="5"/>
    <n v="0"/>
    <n v="22"/>
    <s v="V"/>
    <s v="V"/>
    <s v="V"/>
    <s v="V"/>
    <m/>
    <m/>
  </r>
  <r>
    <x v="783"/>
    <x v="6"/>
    <x v="1081"/>
    <n v="3"/>
    <x v="1"/>
    <n v="0"/>
    <n v="0"/>
    <n v="0"/>
    <n v="0"/>
    <n v="0"/>
    <n v="0"/>
    <m/>
    <m/>
    <m/>
    <m/>
    <m/>
    <m/>
  </r>
  <r>
    <x v="783"/>
    <x v="6"/>
    <x v="1084"/>
    <n v="3"/>
    <x v="1"/>
    <n v="0"/>
    <n v="0"/>
    <n v="0"/>
    <n v="0"/>
    <n v="0"/>
    <n v="0"/>
    <m/>
    <m/>
    <m/>
    <m/>
    <m/>
    <m/>
  </r>
  <r>
    <x v="783"/>
    <x v="24"/>
    <x v="1039"/>
    <n v="7"/>
    <x v="1"/>
    <n v="0"/>
    <n v="0"/>
    <n v="0"/>
    <n v="0"/>
    <n v="0"/>
    <n v="0"/>
    <m/>
    <m/>
    <m/>
    <m/>
    <m/>
    <m/>
  </r>
  <r>
    <x v="783"/>
    <x v="24"/>
    <x v="1045"/>
    <n v="7"/>
    <x v="1"/>
    <n v="0"/>
    <n v="0"/>
    <n v="0"/>
    <n v="0"/>
    <n v="0"/>
    <n v="0"/>
    <m/>
    <m/>
    <m/>
    <m/>
    <m/>
    <m/>
  </r>
  <r>
    <x v="783"/>
    <x v="1"/>
    <x v="1070"/>
    <n v="1"/>
    <x v="1"/>
    <n v="0"/>
    <n v="1"/>
    <n v="0"/>
    <n v="1"/>
    <n v="0"/>
    <n v="2"/>
    <s v="V"/>
    <m/>
    <s v="V"/>
    <s v="V"/>
    <m/>
    <m/>
  </r>
  <r>
    <x v="784"/>
    <x v="1"/>
    <x v="1085"/>
    <n v="1"/>
    <x v="1"/>
    <n v="0"/>
    <n v="0"/>
    <n v="0"/>
    <n v="0"/>
    <n v="0"/>
    <n v="0"/>
    <m/>
    <m/>
    <m/>
    <m/>
    <m/>
    <m/>
  </r>
  <r>
    <x v="784"/>
    <x v="2"/>
    <x v="1049"/>
    <n v="9"/>
    <x v="1"/>
    <n v="0"/>
    <n v="13"/>
    <n v="0"/>
    <n v="0"/>
    <n v="0"/>
    <n v="13"/>
    <s v="V"/>
    <s v="V"/>
    <s v="V"/>
    <s v="V"/>
    <m/>
    <m/>
  </r>
  <r>
    <x v="784"/>
    <x v="24"/>
    <x v="1040"/>
    <n v="11"/>
    <x v="1"/>
    <n v="0"/>
    <n v="0"/>
    <n v="0"/>
    <n v="0"/>
    <n v="0"/>
    <n v="0"/>
    <m/>
    <m/>
    <m/>
    <m/>
    <m/>
    <m/>
  </r>
  <r>
    <x v="784"/>
    <x v="6"/>
    <x v="1080"/>
    <n v="2"/>
    <x v="1"/>
    <n v="0"/>
    <n v="0"/>
    <n v="0"/>
    <n v="0"/>
    <n v="0"/>
    <n v="0"/>
    <m/>
    <m/>
    <m/>
    <m/>
    <m/>
    <m/>
  </r>
  <r>
    <x v="784"/>
    <x v="6"/>
    <x v="1086"/>
    <n v="1"/>
    <x v="1"/>
    <n v="0"/>
    <n v="0"/>
    <n v="0"/>
    <n v="0"/>
    <n v="0"/>
    <n v="0"/>
    <m/>
    <m/>
    <m/>
    <m/>
    <m/>
    <m/>
  </r>
  <r>
    <x v="784"/>
    <x v="6"/>
    <x v="1087"/>
    <n v="4"/>
    <x v="10"/>
    <n v="0"/>
    <n v="0"/>
    <n v="0"/>
    <n v="0"/>
    <n v="0"/>
    <n v="0"/>
    <m/>
    <m/>
    <m/>
    <m/>
    <m/>
    <m/>
  </r>
  <r>
    <x v="784"/>
    <x v="1"/>
    <x v="1074"/>
    <n v="13"/>
    <x v="6"/>
    <n v="0"/>
    <n v="27"/>
    <n v="0"/>
    <n v="7"/>
    <n v="0"/>
    <n v="34"/>
    <s v="V"/>
    <m/>
    <s v="V"/>
    <s v="V"/>
    <m/>
    <m/>
  </r>
  <r>
    <x v="785"/>
    <x v="4"/>
    <x v="1066"/>
    <n v="6"/>
    <x v="10"/>
    <n v="0"/>
    <n v="20"/>
    <n v="0"/>
    <n v="0"/>
    <n v="0"/>
    <n v="20"/>
    <m/>
    <m/>
    <s v="V"/>
    <s v="V"/>
    <m/>
    <m/>
  </r>
  <r>
    <x v="785"/>
    <x v="24"/>
    <x v="1041"/>
    <n v="3"/>
    <x v="1"/>
    <n v="0"/>
    <n v="0"/>
    <n v="0"/>
    <n v="3"/>
    <n v="0"/>
    <n v="3"/>
    <s v="V"/>
    <m/>
    <m/>
    <m/>
    <m/>
    <m/>
  </r>
  <r>
    <x v="785"/>
    <x v="6"/>
    <x v="1088"/>
    <n v="13"/>
    <x v="10"/>
    <n v="0"/>
    <n v="5"/>
    <n v="0"/>
    <n v="0"/>
    <n v="0"/>
    <n v="5"/>
    <s v="V"/>
    <s v="V"/>
    <s v="V"/>
    <s v="V"/>
    <m/>
    <m/>
  </r>
  <r>
    <x v="785"/>
    <x v="2"/>
    <x v="1076"/>
    <n v="4"/>
    <x v="1"/>
    <n v="0"/>
    <n v="0"/>
    <n v="0"/>
    <n v="0"/>
    <n v="0"/>
    <n v="0"/>
    <m/>
    <m/>
    <m/>
    <m/>
    <m/>
    <m/>
  </r>
  <r>
    <x v="785"/>
    <x v="4"/>
    <x v="1022"/>
    <n v="13"/>
    <x v="1"/>
    <n v="0"/>
    <n v="1"/>
    <n v="1"/>
    <n v="1"/>
    <n v="0"/>
    <n v="3"/>
    <s v="V"/>
    <m/>
    <s v="V"/>
    <s v="V"/>
    <m/>
    <m/>
  </r>
  <r>
    <x v="785"/>
    <x v="1"/>
    <x v="1089"/>
    <n v="1"/>
    <x v="0"/>
    <n v="0"/>
    <n v="0"/>
    <n v="0"/>
    <n v="0"/>
    <n v="0"/>
    <n v="0"/>
    <m/>
    <m/>
    <m/>
    <m/>
    <m/>
    <m/>
  </r>
  <r>
    <x v="785"/>
    <x v="1"/>
    <x v="1090"/>
    <n v="8"/>
    <x v="6"/>
    <n v="0"/>
    <n v="0"/>
    <n v="0"/>
    <n v="0"/>
    <n v="0"/>
    <n v="0"/>
    <m/>
    <m/>
    <m/>
    <m/>
    <m/>
    <m/>
  </r>
  <r>
    <x v="786"/>
    <x v="1"/>
    <x v="1071"/>
    <n v="5"/>
    <x v="1"/>
    <n v="0"/>
    <n v="0"/>
    <n v="0"/>
    <n v="0"/>
    <n v="0"/>
    <n v="0"/>
    <m/>
    <m/>
    <m/>
    <m/>
    <m/>
    <m/>
  </r>
  <r>
    <x v="786"/>
    <x v="0"/>
    <x v="1091"/>
    <n v="13"/>
    <x v="1"/>
    <n v="0"/>
    <n v="0"/>
    <n v="0"/>
    <n v="0"/>
    <n v="0"/>
    <n v="0"/>
    <m/>
    <m/>
    <m/>
    <m/>
    <m/>
    <m/>
  </r>
  <r>
    <x v="786"/>
    <x v="2"/>
    <x v="1073"/>
    <n v="8"/>
    <x v="1"/>
    <n v="0"/>
    <n v="0"/>
    <n v="0"/>
    <n v="0"/>
    <n v="0"/>
    <n v="0"/>
    <m/>
    <m/>
    <m/>
    <m/>
    <m/>
    <m/>
  </r>
  <r>
    <x v="786"/>
    <x v="0"/>
    <x v="1092"/>
    <n v="13"/>
    <x v="1"/>
    <n v="0"/>
    <n v="0"/>
    <n v="0"/>
    <n v="0"/>
    <n v="0"/>
    <n v="0"/>
    <m/>
    <m/>
    <m/>
    <m/>
    <m/>
    <m/>
  </r>
  <r>
    <x v="786"/>
    <x v="4"/>
    <x v="1072"/>
    <n v="3"/>
    <x v="1"/>
    <n v="0"/>
    <n v="0"/>
    <n v="0"/>
    <n v="0"/>
    <n v="0"/>
    <n v="0"/>
    <m/>
    <m/>
    <m/>
    <m/>
    <m/>
    <m/>
  </r>
  <r>
    <x v="786"/>
    <x v="0"/>
    <x v="1093"/>
    <n v="13"/>
    <x v="1"/>
    <n v="0"/>
    <n v="0"/>
    <n v="0"/>
    <n v="0"/>
    <n v="0"/>
    <n v="0"/>
    <m/>
    <m/>
    <m/>
    <m/>
    <m/>
    <m/>
  </r>
  <r>
    <x v="786"/>
    <x v="0"/>
    <x v="1094"/>
    <n v="13"/>
    <x v="1"/>
    <n v="0"/>
    <n v="0"/>
    <n v="0"/>
    <n v="0"/>
    <n v="0"/>
    <n v="0"/>
    <m/>
    <m/>
    <m/>
    <m/>
    <m/>
    <m/>
  </r>
  <r>
    <x v="786"/>
    <x v="6"/>
    <x v="1095"/>
    <n v="3"/>
    <x v="1"/>
    <n v="0"/>
    <n v="0"/>
    <n v="0"/>
    <n v="0"/>
    <n v="0"/>
    <n v="0"/>
    <m/>
    <m/>
    <m/>
    <m/>
    <m/>
    <m/>
  </r>
  <r>
    <x v="786"/>
    <x v="6"/>
    <x v="1096"/>
    <n v="12"/>
    <x v="1"/>
    <n v="0"/>
    <n v="0"/>
    <n v="0"/>
    <n v="0"/>
    <n v="0"/>
    <n v="0"/>
    <m/>
    <m/>
    <m/>
    <m/>
    <m/>
    <m/>
  </r>
  <r>
    <x v="786"/>
    <x v="6"/>
    <x v="1087"/>
    <n v="4"/>
    <x v="10"/>
    <n v="0"/>
    <n v="0"/>
    <n v="0"/>
    <n v="0"/>
    <n v="0"/>
    <n v="0"/>
    <m/>
    <m/>
    <m/>
    <m/>
    <m/>
    <m/>
  </r>
  <r>
    <x v="786"/>
    <x v="1"/>
    <x v="1042"/>
    <n v="13"/>
    <x v="2"/>
    <n v="0"/>
    <n v="11"/>
    <n v="0"/>
    <n v="0"/>
    <n v="0"/>
    <n v="11"/>
    <s v="V"/>
    <s v="V"/>
    <s v="V"/>
    <s v="V"/>
    <m/>
    <m/>
  </r>
  <r>
    <x v="786"/>
    <x v="2"/>
    <x v="1097"/>
    <n v="3"/>
    <x v="5"/>
    <n v="0"/>
    <n v="8"/>
    <n v="0"/>
    <n v="4"/>
    <n v="0"/>
    <n v="12"/>
    <s v="V"/>
    <m/>
    <s v="V"/>
    <s v="V"/>
    <m/>
    <m/>
  </r>
  <r>
    <x v="787"/>
    <x v="24"/>
    <x v="1083"/>
    <n v="4"/>
    <x v="1"/>
    <n v="0"/>
    <n v="0"/>
    <n v="0"/>
    <n v="0"/>
    <n v="0"/>
    <n v="0"/>
    <m/>
    <m/>
    <m/>
    <m/>
    <m/>
    <m/>
  </r>
  <r>
    <x v="787"/>
    <x v="24"/>
    <x v="1066"/>
    <n v="2"/>
    <x v="1"/>
    <n v="0"/>
    <n v="0"/>
    <n v="0"/>
    <n v="0"/>
    <n v="0"/>
    <n v="0"/>
    <m/>
    <m/>
    <m/>
    <m/>
    <m/>
    <m/>
  </r>
  <r>
    <x v="787"/>
    <x v="1"/>
    <x v="1089"/>
    <n v="1"/>
    <x v="0"/>
    <n v="0"/>
    <n v="0"/>
    <n v="0"/>
    <n v="0"/>
    <n v="0"/>
    <n v="0"/>
    <m/>
    <m/>
    <m/>
    <m/>
    <m/>
    <m/>
  </r>
  <r>
    <x v="787"/>
    <x v="1"/>
    <x v="1098"/>
    <n v="8"/>
    <x v="6"/>
    <n v="0"/>
    <n v="0"/>
    <n v="0"/>
    <n v="0"/>
    <n v="0"/>
    <n v="0"/>
    <m/>
    <m/>
    <m/>
    <m/>
    <m/>
    <m/>
  </r>
  <r>
    <x v="788"/>
    <x v="24"/>
    <x v="1064"/>
    <n v="4"/>
    <x v="1"/>
    <n v="0"/>
    <n v="2"/>
    <n v="0"/>
    <n v="0"/>
    <n v="0"/>
    <n v="2"/>
    <m/>
    <m/>
    <s v="V"/>
    <s v="V"/>
    <m/>
    <m/>
  </r>
  <r>
    <x v="788"/>
    <x v="24"/>
    <x v="1065"/>
    <n v="8"/>
    <x v="1"/>
    <n v="0"/>
    <n v="0"/>
    <n v="0"/>
    <n v="1"/>
    <n v="0"/>
    <n v="1"/>
    <s v="V"/>
    <m/>
    <m/>
    <m/>
    <m/>
    <m/>
  </r>
  <r>
    <x v="788"/>
    <x v="1"/>
    <x v="1078"/>
    <n v="13"/>
    <x v="10"/>
    <n v="0"/>
    <n v="6"/>
    <n v="0"/>
    <n v="4"/>
    <n v="0"/>
    <n v="10"/>
    <s v="V"/>
    <s v="V"/>
    <s v="V"/>
    <s v="V"/>
    <m/>
    <m/>
  </r>
  <r>
    <x v="789"/>
    <x v="1"/>
    <x v="1099"/>
    <n v="7"/>
    <x v="1"/>
    <n v="0"/>
    <n v="0"/>
    <n v="0"/>
    <n v="0"/>
    <n v="0"/>
    <n v="0"/>
    <m/>
    <m/>
    <m/>
    <m/>
    <m/>
    <m/>
  </r>
  <r>
    <x v="789"/>
    <x v="4"/>
    <x v="1100"/>
    <n v="4"/>
    <x v="10"/>
    <n v="0"/>
    <n v="0"/>
    <n v="0"/>
    <n v="0"/>
    <n v="0"/>
    <n v="0"/>
    <m/>
    <m/>
    <m/>
    <m/>
    <m/>
    <m/>
  </r>
  <r>
    <x v="789"/>
    <x v="4"/>
    <x v="1101"/>
    <n v="2"/>
    <x v="4"/>
    <n v="0"/>
    <n v="0"/>
    <n v="0"/>
    <n v="0"/>
    <n v="0"/>
    <n v="0"/>
    <m/>
    <m/>
    <m/>
    <m/>
    <m/>
    <m/>
  </r>
  <r>
    <x v="789"/>
    <x v="2"/>
    <x v="1097"/>
    <n v="3"/>
    <x v="5"/>
    <n v="0"/>
    <n v="9"/>
    <n v="0"/>
    <n v="0"/>
    <n v="0"/>
    <n v="9"/>
    <m/>
    <m/>
    <s v="V"/>
    <s v="V"/>
    <m/>
    <m/>
  </r>
  <r>
    <x v="789"/>
    <x v="6"/>
    <x v="1102"/>
    <n v="13"/>
    <x v="5"/>
    <n v="0"/>
    <n v="5"/>
    <n v="0"/>
    <n v="0"/>
    <n v="0"/>
    <n v="5"/>
    <s v="V"/>
    <s v="V"/>
    <s v="V"/>
    <s v="V"/>
    <m/>
    <m/>
  </r>
  <r>
    <x v="789"/>
    <x v="1"/>
    <x v="1044"/>
    <n v="12"/>
    <x v="8"/>
    <n v="0"/>
    <n v="30"/>
    <n v="0"/>
    <n v="0"/>
    <n v="0"/>
    <n v="30"/>
    <s v="V"/>
    <m/>
    <s v="V"/>
    <s v="V"/>
    <m/>
    <m/>
  </r>
  <r>
    <x v="790"/>
    <x v="4"/>
    <x v="1058"/>
    <n v="3"/>
    <x v="1"/>
    <n v="0"/>
    <n v="0"/>
    <n v="0"/>
    <n v="0"/>
    <n v="0"/>
    <n v="0"/>
    <m/>
    <m/>
    <m/>
    <m/>
    <m/>
    <m/>
  </r>
  <r>
    <x v="790"/>
    <x v="6"/>
    <x v="1087"/>
    <n v="4"/>
    <x v="1"/>
    <n v="0"/>
    <n v="0"/>
    <n v="0"/>
    <n v="0"/>
    <n v="0"/>
    <n v="0"/>
    <m/>
    <m/>
    <m/>
    <m/>
    <m/>
    <m/>
  </r>
  <r>
    <x v="791"/>
    <x v="6"/>
    <x v="1103"/>
    <n v="3"/>
    <x v="5"/>
    <n v="0"/>
    <n v="0"/>
    <n v="0"/>
    <n v="0"/>
    <n v="0"/>
    <n v="0"/>
    <m/>
    <m/>
    <m/>
    <m/>
    <m/>
    <m/>
  </r>
  <r>
    <x v="791"/>
    <x v="1"/>
    <x v="1104"/>
    <n v="4"/>
    <x v="0"/>
    <n v="0"/>
    <n v="2"/>
    <n v="2"/>
    <n v="0"/>
    <n v="0"/>
    <n v="4"/>
    <s v="V"/>
    <m/>
    <s v="V"/>
    <s v="V"/>
    <m/>
    <m/>
  </r>
  <r>
    <x v="792"/>
    <x v="24"/>
    <x v="1053"/>
    <n v="5"/>
    <x v="3"/>
    <n v="0"/>
    <n v="0"/>
    <n v="0"/>
    <n v="0"/>
    <n v="0"/>
    <n v="0"/>
    <m/>
    <m/>
    <m/>
    <m/>
    <m/>
    <m/>
  </r>
  <r>
    <x v="792"/>
    <x v="1"/>
    <x v="1077"/>
    <n v="6"/>
    <x v="8"/>
    <n v="0"/>
    <n v="0"/>
    <n v="0"/>
    <n v="0"/>
    <n v="0"/>
    <n v="0"/>
    <m/>
    <m/>
    <m/>
    <m/>
    <m/>
    <m/>
  </r>
  <r>
    <x v="793"/>
    <x v="1"/>
    <x v="1098"/>
    <n v="8"/>
    <x v="6"/>
    <n v="0"/>
    <n v="0"/>
    <n v="0"/>
    <n v="0"/>
    <n v="0"/>
    <n v="0"/>
    <m/>
    <m/>
    <m/>
    <m/>
    <m/>
    <m/>
  </r>
  <r>
    <x v="794"/>
    <x v="24"/>
    <x v="1057"/>
    <n v="5"/>
    <x v="1"/>
    <n v="0"/>
    <n v="2"/>
    <n v="0"/>
    <n v="0"/>
    <n v="0"/>
    <n v="2"/>
    <m/>
    <m/>
    <s v="V"/>
    <s v="V"/>
    <m/>
    <m/>
  </r>
  <r>
    <x v="794"/>
    <x v="2"/>
    <x v="1071"/>
    <n v="5"/>
    <x v="1"/>
    <n v="0"/>
    <n v="0"/>
    <n v="0"/>
    <n v="0"/>
    <n v="0"/>
    <n v="0"/>
    <m/>
    <m/>
    <m/>
    <m/>
    <m/>
    <m/>
  </r>
  <r>
    <x v="794"/>
    <x v="1"/>
    <x v="1105"/>
    <n v="8"/>
    <x v="2"/>
    <n v="0"/>
    <n v="29"/>
    <n v="0"/>
    <n v="0"/>
    <n v="0"/>
    <n v="29"/>
    <s v="V"/>
    <s v="V"/>
    <s v="V"/>
    <s v="V"/>
    <m/>
    <m/>
  </r>
  <r>
    <x v="795"/>
    <x v="4"/>
    <x v="1073"/>
    <n v="8"/>
    <x v="1"/>
    <n v="0"/>
    <n v="0"/>
    <n v="0"/>
    <n v="0"/>
    <n v="0"/>
    <n v="0"/>
    <m/>
    <m/>
    <m/>
    <m/>
    <m/>
    <m/>
  </r>
  <r>
    <x v="795"/>
    <x v="4"/>
    <x v="1076"/>
    <n v="4"/>
    <x v="1"/>
    <n v="0"/>
    <n v="0"/>
    <n v="0"/>
    <n v="0"/>
    <n v="0"/>
    <n v="0"/>
    <m/>
    <m/>
    <m/>
    <m/>
    <m/>
    <m/>
  </r>
  <r>
    <x v="796"/>
    <x v="24"/>
    <x v="1053"/>
    <n v="8"/>
    <x v="6"/>
    <n v="0"/>
    <n v="0"/>
    <n v="0"/>
    <n v="0"/>
    <n v="0"/>
    <n v="0"/>
    <m/>
    <m/>
    <m/>
    <m/>
    <m/>
    <m/>
  </r>
  <r>
    <x v="797"/>
    <x v="6"/>
    <x v="1106"/>
    <n v="3"/>
    <x v="1"/>
    <n v="0"/>
    <n v="0"/>
    <n v="0"/>
    <n v="0"/>
    <n v="0"/>
    <n v="0"/>
    <m/>
    <m/>
    <m/>
    <m/>
    <m/>
    <m/>
  </r>
  <r>
    <x v="798"/>
    <x v="3"/>
    <x v="1072"/>
    <n v="3"/>
    <x v="1"/>
    <n v="0"/>
    <n v="0"/>
    <n v="0"/>
    <n v="0"/>
    <n v="0"/>
    <n v="0"/>
    <m/>
    <m/>
    <m/>
    <m/>
    <m/>
    <m/>
  </r>
  <r>
    <x v="799"/>
    <x v="1"/>
    <x v="1089"/>
    <n v="1"/>
    <x v="1"/>
    <n v="0"/>
    <n v="2"/>
    <n v="0"/>
    <n v="0"/>
    <n v="0"/>
    <n v="2"/>
    <s v="V"/>
    <m/>
    <m/>
    <m/>
    <m/>
    <m/>
  </r>
  <r>
    <x v="799"/>
    <x v="1"/>
    <x v="1077"/>
    <n v="6"/>
    <x v="1"/>
    <n v="0"/>
    <n v="0"/>
    <n v="0"/>
    <n v="0"/>
    <n v="0"/>
    <n v="0"/>
    <m/>
    <m/>
    <m/>
    <m/>
    <m/>
    <m/>
  </r>
  <r>
    <x v="799"/>
    <x v="1"/>
    <x v="1104"/>
    <n v="1"/>
    <x v="1"/>
    <n v="0"/>
    <n v="0"/>
    <n v="0"/>
    <n v="0"/>
    <n v="0"/>
    <n v="0"/>
    <m/>
    <m/>
    <m/>
    <m/>
    <m/>
    <m/>
  </r>
  <r>
    <x v="800"/>
    <x v="2"/>
    <x v="1097"/>
    <n v="3"/>
    <x v="1"/>
    <n v="0"/>
    <n v="1"/>
    <n v="0"/>
    <n v="0"/>
    <n v="0"/>
    <n v="1"/>
    <m/>
    <m/>
    <s v="V"/>
    <s v="V"/>
    <m/>
    <m/>
  </r>
  <r>
    <x v="800"/>
    <x v="4"/>
    <x v="1071"/>
    <n v="5"/>
    <x v="1"/>
    <n v="0"/>
    <n v="1"/>
    <n v="0"/>
    <n v="0"/>
    <n v="0"/>
    <n v="1"/>
    <m/>
    <m/>
    <s v="V"/>
    <s v="V"/>
    <m/>
    <m/>
  </r>
  <r>
    <x v="801"/>
    <x v="2"/>
    <x v="1090"/>
    <n v="1"/>
    <x v="1"/>
    <n v="0"/>
    <n v="1"/>
    <n v="0"/>
    <n v="0"/>
    <n v="0"/>
    <n v="1"/>
    <m/>
    <m/>
    <s v="V"/>
    <s v="V"/>
    <m/>
    <m/>
  </r>
  <r>
    <x v="802"/>
    <x v="2"/>
    <x v="1074"/>
    <n v="5"/>
    <x v="1"/>
    <n v="0"/>
    <n v="0"/>
    <n v="0"/>
    <n v="0"/>
    <n v="0"/>
    <n v="0"/>
    <m/>
    <m/>
    <m/>
    <m/>
    <m/>
    <m/>
  </r>
  <r>
    <x v="803"/>
    <x v="1"/>
    <x v="1105"/>
    <n v="7"/>
    <x v="10"/>
    <n v="0"/>
    <n v="10"/>
    <n v="0"/>
    <n v="0"/>
    <n v="0"/>
    <n v="10"/>
    <s v="V"/>
    <s v="V"/>
    <m/>
    <m/>
    <m/>
    <m/>
  </r>
  <r>
    <x v="803"/>
    <x v="1"/>
    <x v="1107"/>
    <n v="6"/>
    <x v="4"/>
    <n v="0"/>
    <n v="7"/>
    <n v="0"/>
    <n v="1"/>
    <n v="0"/>
    <n v="8"/>
    <s v="V"/>
    <s v="V"/>
    <s v="V"/>
    <s v="V"/>
    <m/>
    <m/>
  </r>
  <r>
    <x v="804"/>
    <x v="3"/>
    <x v="1022"/>
    <n v="13"/>
    <x v="4"/>
    <n v="0"/>
    <n v="3"/>
    <n v="0"/>
    <n v="2"/>
    <n v="0"/>
    <n v="5"/>
    <s v="V"/>
    <m/>
    <s v="V"/>
    <s v="V"/>
    <m/>
    <m/>
  </r>
  <r>
    <x v="804"/>
    <x v="4"/>
    <x v="1072"/>
    <n v="3"/>
    <x v="5"/>
    <n v="0"/>
    <n v="0"/>
    <n v="0"/>
    <n v="0"/>
    <n v="0"/>
    <n v="0"/>
    <m/>
    <m/>
    <m/>
    <m/>
    <m/>
    <m/>
  </r>
  <r>
    <x v="804"/>
    <x v="3"/>
    <x v="1073"/>
    <n v="8"/>
    <x v="5"/>
    <n v="0"/>
    <n v="0"/>
    <n v="0"/>
    <n v="0"/>
    <n v="0"/>
    <n v="0"/>
    <m/>
    <m/>
    <m/>
    <m/>
    <m/>
    <m/>
  </r>
  <r>
    <x v="805"/>
    <x v="24"/>
    <x v="1101"/>
    <n v="2"/>
    <x v="1"/>
    <n v="0"/>
    <n v="0"/>
    <n v="0"/>
    <n v="0"/>
    <n v="0"/>
    <n v="0"/>
    <m/>
    <m/>
    <m/>
    <m/>
    <m/>
    <m/>
  </r>
  <r>
    <x v="805"/>
    <x v="24"/>
    <x v="1100"/>
    <n v="4"/>
    <x v="1"/>
    <n v="0"/>
    <n v="0"/>
    <n v="0"/>
    <n v="0"/>
    <n v="0"/>
    <n v="0"/>
    <m/>
    <m/>
    <m/>
    <m/>
    <m/>
    <m/>
  </r>
  <r>
    <x v="805"/>
    <x v="1"/>
    <x v="1094"/>
    <n v="13"/>
    <x v="4"/>
    <n v="0"/>
    <n v="6"/>
    <n v="0"/>
    <n v="0"/>
    <n v="0"/>
    <n v="6"/>
    <s v="V"/>
    <m/>
    <m/>
    <m/>
    <m/>
    <m/>
  </r>
  <r>
    <x v="805"/>
    <x v="3"/>
    <x v="1076"/>
    <n v="4"/>
    <x v="1"/>
    <n v="0"/>
    <n v="2"/>
    <n v="0"/>
    <n v="0"/>
    <n v="0"/>
    <n v="2"/>
    <m/>
    <m/>
    <s v="V"/>
    <s v="V"/>
    <m/>
    <m/>
  </r>
  <r>
    <x v="806"/>
    <x v="3"/>
    <x v="1073"/>
    <n v="8"/>
    <x v="6"/>
    <n v="0"/>
    <n v="0"/>
    <n v="0"/>
    <n v="0"/>
    <n v="0"/>
    <n v="0"/>
    <m/>
    <m/>
    <m/>
    <m/>
    <m/>
    <m/>
  </r>
  <r>
    <x v="806"/>
    <x v="1"/>
    <x v="1108"/>
    <n v="2"/>
    <x v="0"/>
    <n v="0"/>
    <n v="6"/>
    <n v="0"/>
    <n v="0"/>
    <n v="0"/>
    <n v="6"/>
    <s v="V"/>
    <m/>
    <m/>
    <m/>
    <m/>
    <m/>
  </r>
  <r>
    <x v="807"/>
    <x v="1"/>
    <x v="1093"/>
    <n v="13"/>
    <x v="1"/>
    <n v="0"/>
    <n v="3"/>
    <n v="0"/>
    <n v="0"/>
    <n v="0"/>
    <n v="3"/>
    <m/>
    <m/>
    <s v="V"/>
    <s v="V"/>
    <m/>
    <m/>
  </r>
  <r>
    <x v="807"/>
    <x v="1"/>
    <x v="1092"/>
    <n v="13"/>
    <x v="1"/>
    <n v="0"/>
    <n v="4"/>
    <n v="0"/>
    <n v="0"/>
    <n v="0"/>
    <n v="4"/>
    <s v="V"/>
    <s v="V"/>
    <m/>
    <m/>
    <m/>
    <m/>
  </r>
  <r>
    <x v="807"/>
    <x v="4"/>
    <x v="1090"/>
    <n v="1"/>
    <x v="1"/>
    <n v="0"/>
    <n v="1"/>
    <n v="0"/>
    <n v="0"/>
    <n v="0"/>
    <n v="1"/>
    <s v="V"/>
    <m/>
    <m/>
    <m/>
    <m/>
    <m/>
  </r>
  <r>
    <x v="807"/>
    <x v="4"/>
    <x v="1072"/>
    <n v="3"/>
    <x v="5"/>
    <n v="0"/>
    <n v="0"/>
    <n v="0"/>
    <n v="0"/>
    <n v="0"/>
    <n v="0"/>
    <m/>
    <m/>
    <m/>
    <m/>
    <m/>
    <m/>
  </r>
  <r>
    <x v="808"/>
    <x v="4"/>
    <x v="1049"/>
    <n v="9"/>
    <x v="0"/>
    <n v="0"/>
    <n v="6"/>
    <n v="0"/>
    <n v="0"/>
    <n v="0"/>
    <n v="6"/>
    <m/>
    <m/>
    <s v="V"/>
    <s v="V"/>
    <m/>
    <m/>
  </r>
  <r>
    <x v="809"/>
    <x v="3"/>
    <x v="1109"/>
    <n v="2"/>
    <x v="1"/>
    <n v="0"/>
    <n v="2"/>
    <n v="0"/>
    <n v="1"/>
    <n v="0"/>
    <n v="3"/>
    <s v="V"/>
    <m/>
    <s v="V"/>
    <s v="V"/>
    <m/>
    <m/>
  </r>
  <r>
    <x v="809"/>
    <x v="3"/>
    <x v="1071"/>
    <n v="5"/>
    <x v="1"/>
    <n v="0"/>
    <n v="0"/>
    <n v="0"/>
    <n v="0"/>
    <n v="0"/>
    <n v="0"/>
    <m/>
    <m/>
    <m/>
    <m/>
    <m/>
    <m/>
  </r>
  <r>
    <x v="809"/>
    <x v="2"/>
    <x v="1073"/>
    <n v="8"/>
    <x v="6"/>
    <n v="0"/>
    <n v="0"/>
    <n v="0"/>
    <n v="0"/>
    <n v="0"/>
    <n v="0"/>
    <m/>
    <m/>
    <m/>
    <m/>
    <m/>
    <m/>
  </r>
  <r>
    <x v="810"/>
    <x v="2"/>
    <x v="1070"/>
    <n v="1"/>
    <x v="1"/>
    <n v="0"/>
    <n v="0"/>
    <n v="0"/>
    <n v="0"/>
    <n v="0"/>
    <n v="0"/>
    <m/>
    <m/>
    <m/>
    <m/>
    <m/>
    <m/>
  </r>
  <r>
    <x v="810"/>
    <x v="2"/>
    <x v="1110"/>
    <n v="1"/>
    <x v="1"/>
    <n v="0"/>
    <n v="0"/>
    <n v="1"/>
    <n v="0"/>
    <n v="0"/>
    <n v="1"/>
    <s v="V"/>
    <m/>
    <m/>
    <m/>
    <m/>
    <m/>
  </r>
  <r>
    <x v="810"/>
    <x v="1"/>
    <x v="1111"/>
    <n v="2"/>
    <x v="1"/>
    <n v="0"/>
    <n v="1"/>
    <n v="0"/>
    <n v="0"/>
    <n v="0"/>
    <n v="1"/>
    <m/>
    <m/>
    <s v="V"/>
    <s v="V"/>
    <m/>
    <m/>
  </r>
  <r>
    <x v="810"/>
    <x v="1"/>
    <x v="1112"/>
    <n v="4"/>
    <x v="1"/>
    <n v="0"/>
    <n v="0"/>
    <n v="0"/>
    <n v="0"/>
    <n v="0"/>
    <n v="0"/>
    <m/>
    <m/>
    <m/>
    <m/>
    <m/>
    <m/>
  </r>
  <r>
    <x v="810"/>
    <x v="2"/>
    <x v="1089"/>
    <n v="1"/>
    <x v="1"/>
    <n v="0"/>
    <n v="0"/>
    <n v="0"/>
    <n v="0"/>
    <n v="0"/>
    <n v="0"/>
    <m/>
    <m/>
    <m/>
    <m/>
    <m/>
    <m/>
  </r>
  <r>
    <x v="810"/>
    <x v="4"/>
    <x v="1049"/>
    <n v="9"/>
    <x v="1"/>
    <n v="0"/>
    <n v="6"/>
    <n v="0"/>
    <n v="0"/>
    <n v="0"/>
    <n v="6"/>
    <m/>
    <m/>
    <s v="V"/>
    <s v="V"/>
    <m/>
    <m/>
  </r>
  <r>
    <x v="811"/>
    <x v="1"/>
    <x v="1113"/>
    <n v="1"/>
    <x v="1"/>
    <n v="0"/>
    <n v="0"/>
    <n v="0"/>
    <n v="0"/>
    <n v="0"/>
    <n v="0"/>
    <m/>
    <m/>
    <m/>
    <m/>
    <m/>
    <m/>
  </r>
  <r>
    <x v="811"/>
    <x v="4"/>
    <x v="1074"/>
    <n v="5"/>
    <x v="1"/>
    <n v="0"/>
    <n v="0"/>
    <n v="0"/>
    <n v="0"/>
    <n v="0"/>
    <n v="0"/>
    <m/>
    <m/>
    <m/>
    <m/>
    <m/>
    <m/>
  </r>
  <r>
    <x v="811"/>
    <x v="2"/>
    <x v="1104"/>
    <n v="1"/>
    <x v="1"/>
    <n v="0"/>
    <n v="0"/>
    <n v="0"/>
    <n v="0"/>
    <n v="0"/>
    <n v="0"/>
    <m/>
    <m/>
    <m/>
    <m/>
    <m/>
    <m/>
  </r>
  <r>
    <x v="812"/>
    <x v="2"/>
    <x v="1069"/>
    <n v="1"/>
    <x v="1"/>
    <n v="0"/>
    <n v="0"/>
    <n v="1"/>
    <n v="0"/>
    <n v="0"/>
    <n v="1"/>
    <s v="V"/>
    <m/>
    <m/>
    <m/>
    <m/>
    <m/>
  </r>
  <r>
    <x v="812"/>
    <x v="3"/>
    <x v="1058"/>
    <n v="3"/>
    <x v="1"/>
    <n v="0"/>
    <n v="1"/>
    <n v="0"/>
    <n v="0"/>
    <n v="0"/>
    <n v="1"/>
    <s v="V"/>
    <m/>
    <m/>
    <m/>
    <m/>
    <m/>
  </r>
  <r>
    <x v="813"/>
    <x v="24"/>
    <x v="1036"/>
    <n v="12"/>
    <x v="1"/>
    <n v="0"/>
    <n v="0"/>
    <n v="0"/>
    <n v="0"/>
    <n v="0"/>
    <n v="0"/>
    <m/>
    <m/>
    <m/>
    <m/>
    <m/>
    <m/>
  </r>
  <r>
    <x v="814"/>
    <x v="3"/>
    <x v="992"/>
    <n v="13"/>
    <x v="1"/>
    <n v="0"/>
    <n v="0"/>
    <n v="0"/>
    <n v="1"/>
    <n v="0"/>
    <n v="1"/>
    <s v="V"/>
    <m/>
    <m/>
    <m/>
    <m/>
    <m/>
  </r>
  <r>
    <x v="815"/>
    <x v="1"/>
    <x v="1091"/>
    <n v="13"/>
    <x v="1"/>
    <n v="0"/>
    <n v="1"/>
    <n v="1"/>
    <n v="0"/>
    <n v="0"/>
    <n v="2"/>
    <s v="V"/>
    <m/>
    <s v="V"/>
    <s v="V"/>
    <m/>
    <m/>
  </r>
  <r>
    <x v="815"/>
    <x v="2"/>
    <x v="1075"/>
    <n v="13"/>
    <x v="1"/>
    <n v="0"/>
    <n v="0"/>
    <n v="0"/>
    <n v="0"/>
    <n v="0"/>
    <n v="0"/>
    <m/>
    <m/>
    <m/>
    <m/>
    <m/>
    <m/>
  </r>
  <r>
    <x v="815"/>
    <x v="3"/>
    <x v="1035"/>
    <n v="13"/>
    <x v="0"/>
    <n v="0"/>
    <n v="0"/>
    <n v="0"/>
    <n v="3"/>
    <n v="0"/>
    <n v="3"/>
    <s v="V"/>
    <m/>
    <m/>
    <m/>
    <m/>
    <m/>
  </r>
  <r>
    <x v="815"/>
    <x v="1"/>
    <x v="1098"/>
    <n v="8"/>
    <x v="10"/>
    <n v="0"/>
    <n v="8"/>
    <n v="0"/>
    <n v="1"/>
    <n v="0"/>
    <n v="9"/>
    <s v="V"/>
    <s v="V"/>
    <m/>
    <m/>
    <m/>
    <m/>
  </r>
  <r>
    <x v="816"/>
    <x v="2"/>
    <x v="1077"/>
    <n v="6"/>
    <x v="1"/>
    <n v="0"/>
    <n v="0"/>
    <n v="0"/>
    <n v="0"/>
    <n v="0"/>
    <n v="0"/>
    <m/>
    <m/>
    <m/>
    <m/>
    <m/>
    <m/>
  </r>
  <r>
    <x v="816"/>
    <x v="2"/>
    <x v="1068"/>
    <n v="6"/>
    <x v="1"/>
    <n v="0"/>
    <n v="0"/>
    <n v="0"/>
    <n v="0"/>
    <n v="0"/>
    <n v="0"/>
    <m/>
    <m/>
    <m/>
    <m/>
    <m/>
    <m/>
  </r>
  <r>
    <x v="816"/>
    <x v="6"/>
    <x v="1114"/>
    <n v="1"/>
    <x v="1"/>
    <n v="0"/>
    <n v="0"/>
    <n v="0"/>
    <n v="0"/>
    <n v="0"/>
    <n v="0"/>
    <m/>
    <m/>
    <m/>
    <m/>
    <m/>
    <m/>
  </r>
  <r>
    <x v="816"/>
    <x v="6"/>
    <x v="1115"/>
    <n v="1"/>
    <x v="1"/>
    <n v="0"/>
    <n v="0"/>
    <n v="0"/>
    <n v="0"/>
    <n v="0"/>
    <n v="0"/>
    <m/>
    <m/>
    <m/>
    <m/>
    <m/>
    <m/>
  </r>
  <r>
    <x v="816"/>
    <x v="2"/>
    <x v="1107"/>
    <n v="4"/>
    <x v="1"/>
    <n v="0"/>
    <n v="0"/>
    <n v="0"/>
    <n v="1"/>
    <n v="0"/>
    <n v="1"/>
    <s v="V"/>
    <m/>
    <m/>
    <m/>
    <m/>
    <m/>
  </r>
  <r>
    <x v="816"/>
    <x v="2"/>
    <x v="1042"/>
    <n v="6"/>
    <x v="1"/>
    <n v="0"/>
    <n v="0"/>
    <n v="0"/>
    <n v="1"/>
    <n v="0"/>
    <n v="1"/>
    <s v="V"/>
    <m/>
    <m/>
    <m/>
    <m/>
    <m/>
  </r>
  <r>
    <x v="817"/>
    <x v="24"/>
    <x v="1076"/>
    <n v="4"/>
    <x v="1"/>
    <n v="0"/>
    <n v="4"/>
    <n v="0"/>
    <n v="0"/>
    <n v="0"/>
    <n v="4"/>
    <s v="V"/>
    <m/>
    <s v="V"/>
    <s v="V"/>
    <m/>
    <m/>
  </r>
  <r>
    <x v="817"/>
    <x v="3"/>
    <x v="1073"/>
    <n v="8"/>
    <x v="1"/>
    <n v="0"/>
    <n v="2"/>
    <n v="0"/>
    <n v="0"/>
    <n v="0"/>
    <n v="2"/>
    <s v="V"/>
    <s v="V"/>
    <m/>
    <m/>
    <m/>
    <m/>
  </r>
  <r>
    <x v="817"/>
    <x v="24"/>
    <x v="1022"/>
    <n v="13"/>
    <x v="1"/>
    <n v="0"/>
    <n v="0"/>
    <n v="1"/>
    <n v="2"/>
    <n v="0"/>
    <n v="3"/>
    <s v="V"/>
    <m/>
    <m/>
    <m/>
    <m/>
    <m/>
  </r>
  <r>
    <x v="817"/>
    <x v="3"/>
    <x v="1116"/>
    <n v="1"/>
    <x v="1"/>
    <n v="0"/>
    <n v="0"/>
    <n v="0"/>
    <n v="0"/>
    <n v="0"/>
    <n v="0"/>
    <m/>
    <m/>
    <m/>
    <m/>
    <m/>
    <m/>
  </r>
  <r>
    <x v="818"/>
    <x v="2"/>
    <x v="1099"/>
    <n v="7"/>
    <x v="1"/>
    <n v="0"/>
    <n v="0"/>
    <n v="0"/>
    <n v="0"/>
    <n v="0"/>
    <n v="0"/>
    <m/>
    <m/>
    <m/>
    <m/>
    <m/>
    <m/>
  </r>
  <r>
    <x v="818"/>
    <x v="2"/>
    <x v="1044"/>
    <n v="8"/>
    <x v="1"/>
    <n v="0"/>
    <n v="0"/>
    <n v="0"/>
    <n v="0"/>
    <n v="0"/>
    <n v="0"/>
    <m/>
    <m/>
    <m/>
    <m/>
    <m/>
    <m/>
  </r>
  <r>
    <x v="819"/>
    <x v="24"/>
    <x v="992"/>
    <n v="13"/>
    <x v="1"/>
    <n v="0"/>
    <n v="0"/>
    <n v="0"/>
    <n v="0"/>
    <n v="0"/>
    <n v="0"/>
    <m/>
    <m/>
    <m/>
    <m/>
    <m/>
    <m/>
  </r>
  <r>
    <x v="820"/>
    <x v="24"/>
    <x v="1072"/>
    <n v="3"/>
    <x v="1"/>
    <n v="0"/>
    <n v="1"/>
    <n v="0"/>
    <n v="0"/>
    <n v="0"/>
    <n v="1"/>
    <s v="V"/>
    <m/>
    <m/>
    <m/>
    <m/>
    <m/>
  </r>
  <r>
    <x v="821"/>
    <x v="4"/>
    <x v="1042"/>
    <n v="6"/>
    <x v="1"/>
    <n v="0"/>
    <n v="0"/>
    <n v="0"/>
    <n v="0"/>
    <n v="0"/>
    <n v="0"/>
    <m/>
    <m/>
    <m/>
    <m/>
    <m/>
    <m/>
  </r>
  <r>
    <x v="821"/>
    <x v="4"/>
    <x v="1089"/>
    <n v="5"/>
    <x v="1"/>
    <n v="0"/>
    <n v="0"/>
    <n v="1"/>
    <n v="0"/>
    <n v="0"/>
    <n v="1"/>
    <s v="V"/>
    <m/>
    <m/>
    <m/>
    <m/>
    <m/>
  </r>
  <r>
    <x v="821"/>
    <x v="4"/>
    <x v="1110"/>
    <n v="4"/>
    <x v="1"/>
    <n v="0"/>
    <n v="0"/>
    <n v="0"/>
    <n v="0"/>
    <n v="0"/>
    <n v="0"/>
    <m/>
    <m/>
    <m/>
    <m/>
    <m/>
    <m/>
  </r>
  <r>
    <x v="821"/>
    <x v="2"/>
    <x v="1050"/>
    <n v="11"/>
    <x v="1"/>
    <n v="0"/>
    <n v="0"/>
    <n v="0"/>
    <n v="0"/>
    <n v="0"/>
    <n v="0"/>
    <m/>
    <m/>
    <m/>
    <m/>
    <m/>
    <m/>
  </r>
  <r>
    <x v="821"/>
    <x v="4"/>
    <x v="1070"/>
    <n v="1"/>
    <x v="1"/>
    <n v="0"/>
    <n v="0"/>
    <n v="0"/>
    <n v="0"/>
    <n v="0"/>
    <n v="0"/>
    <m/>
    <m/>
    <m/>
    <m/>
    <m/>
    <m/>
  </r>
  <r>
    <x v="821"/>
    <x v="2"/>
    <x v="1092"/>
    <n v="13"/>
    <x v="11"/>
    <n v="0"/>
    <n v="0"/>
    <n v="0"/>
    <n v="0"/>
    <n v="0"/>
    <n v="0"/>
    <m/>
    <m/>
    <m/>
    <m/>
    <m/>
    <m/>
  </r>
  <r>
    <x v="822"/>
    <x v="4"/>
    <x v="1068"/>
    <n v="12"/>
    <x v="1"/>
    <n v="0"/>
    <n v="0"/>
    <n v="0"/>
    <n v="0"/>
    <n v="0"/>
    <n v="0"/>
    <m/>
    <m/>
    <m/>
    <m/>
    <m/>
    <m/>
  </r>
  <r>
    <x v="822"/>
    <x v="2"/>
    <x v="1094"/>
    <n v="13"/>
    <x v="1"/>
    <n v="0"/>
    <n v="0"/>
    <n v="0"/>
    <n v="0"/>
    <n v="0"/>
    <n v="0"/>
    <m/>
    <m/>
    <m/>
    <m/>
    <m/>
    <m/>
  </r>
  <r>
    <x v="822"/>
    <x v="4"/>
    <x v="1099"/>
    <n v="7"/>
    <x v="1"/>
    <n v="0"/>
    <n v="0"/>
    <n v="0"/>
    <n v="0"/>
    <n v="0"/>
    <n v="0"/>
    <m/>
    <m/>
    <m/>
    <m/>
    <m/>
    <m/>
  </r>
  <r>
    <x v="822"/>
    <x v="4"/>
    <x v="1044"/>
    <n v="8"/>
    <x v="1"/>
    <n v="0"/>
    <n v="0"/>
    <n v="0"/>
    <n v="0"/>
    <n v="0"/>
    <n v="0"/>
    <m/>
    <m/>
    <m/>
    <m/>
    <m/>
    <m/>
  </r>
  <r>
    <x v="822"/>
    <x v="4"/>
    <x v="1075"/>
    <n v="13"/>
    <x v="4"/>
    <n v="0"/>
    <n v="15"/>
    <n v="3"/>
    <n v="0"/>
    <n v="0"/>
    <n v="18"/>
    <s v="V"/>
    <s v="V"/>
    <s v="V"/>
    <s v="V"/>
    <m/>
    <m/>
  </r>
  <r>
    <x v="823"/>
    <x v="2"/>
    <x v="1067"/>
    <n v="12"/>
    <x v="0"/>
    <n v="0"/>
    <n v="17"/>
    <n v="0"/>
    <n v="0"/>
    <n v="0"/>
    <n v="17"/>
    <m/>
    <m/>
    <s v="V"/>
    <s v="V"/>
    <m/>
    <m/>
  </r>
  <r>
    <x v="823"/>
    <x v="2"/>
    <x v="1092"/>
    <n v="13"/>
    <x v="1"/>
    <n v="0"/>
    <n v="4"/>
    <n v="0"/>
    <n v="0"/>
    <n v="0"/>
    <n v="4"/>
    <m/>
    <m/>
    <s v="V"/>
    <s v="V"/>
    <m/>
    <m/>
  </r>
  <r>
    <x v="823"/>
    <x v="0"/>
    <x v="1117"/>
    <n v="13"/>
    <x v="1"/>
    <n v="0"/>
    <n v="0"/>
    <n v="0"/>
    <n v="0"/>
    <n v="0"/>
    <n v="0"/>
    <m/>
    <m/>
    <m/>
    <m/>
    <m/>
    <m/>
  </r>
  <r>
    <x v="823"/>
    <x v="24"/>
    <x v="1071"/>
    <n v="5"/>
    <x v="1"/>
    <n v="0"/>
    <n v="0"/>
    <n v="0"/>
    <n v="0"/>
    <n v="0"/>
    <n v="0"/>
    <m/>
    <m/>
    <m/>
    <m/>
    <m/>
    <m/>
  </r>
  <r>
    <x v="824"/>
    <x v="24"/>
    <x v="1073"/>
    <n v="8"/>
    <x v="1"/>
    <n v="0"/>
    <n v="0"/>
    <n v="0"/>
    <n v="0"/>
    <n v="0"/>
    <n v="0"/>
    <m/>
    <m/>
    <m/>
    <m/>
    <m/>
    <m/>
  </r>
  <r>
    <x v="825"/>
    <x v="3"/>
    <x v="1042"/>
    <n v="6"/>
    <x v="1"/>
    <n v="0"/>
    <n v="0"/>
    <n v="0"/>
    <n v="0"/>
    <n v="0"/>
    <n v="0"/>
    <m/>
    <m/>
    <m/>
    <m/>
    <m/>
    <m/>
  </r>
  <r>
    <x v="825"/>
    <x v="3"/>
    <x v="1099"/>
    <n v="7"/>
    <x v="1"/>
    <n v="0"/>
    <n v="0"/>
    <n v="0"/>
    <n v="0"/>
    <n v="0"/>
    <n v="0"/>
    <m/>
    <m/>
    <m/>
    <m/>
    <m/>
    <m/>
  </r>
  <r>
    <x v="825"/>
    <x v="3"/>
    <x v="1089"/>
    <n v="5"/>
    <x v="0"/>
    <n v="0"/>
    <n v="3"/>
    <n v="0"/>
    <n v="0"/>
    <n v="0"/>
    <n v="3"/>
    <m/>
    <m/>
    <s v="V"/>
    <s v="V"/>
    <m/>
    <m/>
  </r>
  <r>
    <x v="825"/>
    <x v="2"/>
    <x v="1091"/>
    <n v="13"/>
    <x v="1"/>
    <n v="0"/>
    <n v="0"/>
    <n v="0"/>
    <n v="0"/>
    <n v="0"/>
    <n v="0"/>
    <m/>
    <m/>
    <m/>
    <m/>
    <m/>
    <m/>
  </r>
  <r>
    <x v="825"/>
    <x v="2"/>
    <x v="1093"/>
    <n v="13"/>
    <x v="1"/>
    <n v="0"/>
    <n v="0"/>
    <n v="0"/>
    <n v="0"/>
    <n v="0"/>
    <n v="0"/>
    <m/>
    <m/>
    <m/>
    <m/>
    <m/>
    <m/>
  </r>
  <r>
    <x v="825"/>
    <x v="4"/>
    <x v="1118"/>
    <n v="2"/>
    <x v="1"/>
    <n v="0"/>
    <n v="0"/>
    <n v="0"/>
    <n v="0"/>
    <n v="0"/>
    <n v="0"/>
    <m/>
    <m/>
    <m/>
    <m/>
    <m/>
    <m/>
  </r>
  <r>
    <x v="825"/>
    <x v="2"/>
    <x v="1119"/>
    <n v="1"/>
    <x v="0"/>
    <n v="0"/>
    <n v="0"/>
    <n v="0"/>
    <n v="0"/>
    <n v="0"/>
    <n v="0"/>
    <m/>
    <m/>
    <m/>
    <m/>
    <m/>
    <m/>
  </r>
  <r>
    <x v="826"/>
    <x v="24"/>
    <x v="1053"/>
    <n v="8"/>
    <x v="1"/>
    <n v="0"/>
    <n v="20"/>
    <n v="0"/>
    <n v="0"/>
    <n v="0"/>
    <n v="20"/>
    <m/>
    <m/>
    <s v="V"/>
    <s v="V"/>
    <m/>
    <m/>
  </r>
  <r>
    <x v="826"/>
    <x v="2"/>
    <x v="1098"/>
    <n v="4"/>
    <x v="1"/>
    <n v="0"/>
    <n v="1"/>
    <n v="0"/>
    <n v="0"/>
    <n v="0"/>
    <n v="1"/>
    <s v="V"/>
    <m/>
    <m/>
    <m/>
    <m/>
    <m/>
  </r>
  <r>
    <x v="826"/>
    <x v="2"/>
    <x v="1120"/>
    <n v="1"/>
    <x v="1"/>
    <n v="0"/>
    <n v="2"/>
    <n v="0"/>
    <n v="0"/>
    <n v="0"/>
    <n v="2"/>
    <s v="V"/>
    <m/>
    <m/>
    <m/>
    <m/>
    <m/>
  </r>
  <r>
    <x v="826"/>
    <x v="2"/>
    <x v="1078"/>
    <n v="11"/>
    <x v="12"/>
    <n v="0"/>
    <n v="0"/>
    <n v="0"/>
    <n v="0"/>
    <n v="0"/>
    <n v="0"/>
    <m/>
    <m/>
    <m/>
    <m/>
    <m/>
    <m/>
  </r>
  <r>
    <x v="827"/>
    <x v="24"/>
    <x v="1035"/>
    <n v="13"/>
    <x v="1"/>
    <n v="0"/>
    <n v="0"/>
    <n v="1"/>
    <n v="0"/>
    <n v="0"/>
    <n v="1"/>
    <s v="V"/>
    <m/>
    <m/>
    <m/>
    <m/>
    <m/>
  </r>
  <r>
    <x v="827"/>
    <x v="24"/>
    <x v="1058"/>
    <n v="3"/>
    <x v="1"/>
    <n v="0"/>
    <n v="0"/>
    <n v="0"/>
    <n v="0"/>
    <n v="0"/>
    <n v="0"/>
    <m/>
    <m/>
    <m/>
    <m/>
    <m/>
    <m/>
  </r>
  <r>
    <x v="828"/>
    <x v="1"/>
    <x v="1121"/>
    <n v="1"/>
    <x v="0"/>
    <n v="0"/>
    <n v="3"/>
    <n v="0"/>
    <n v="0"/>
    <n v="0"/>
    <n v="3"/>
    <s v="V"/>
    <m/>
    <m/>
    <m/>
    <m/>
    <m/>
  </r>
  <r>
    <x v="829"/>
    <x v="24"/>
    <x v="1089"/>
    <n v="4"/>
    <x v="1"/>
    <n v="0"/>
    <n v="0"/>
    <n v="0"/>
    <n v="0"/>
    <n v="0"/>
    <n v="0"/>
    <m/>
    <m/>
    <m/>
    <m/>
    <m/>
    <m/>
  </r>
  <r>
    <x v="829"/>
    <x v="2"/>
    <x v="1078"/>
    <n v="12"/>
    <x v="1"/>
    <n v="0"/>
    <n v="3"/>
    <n v="0"/>
    <n v="0"/>
    <n v="0"/>
    <n v="3"/>
    <m/>
    <m/>
    <s v="V"/>
    <s v="V"/>
    <m/>
    <m/>
  </r>
  <r>
    <x v="829"/>
    <x v="1"/>
    <x v="1122"/>
    <n v="3"/>
    <x v="1"/>
    <n v="0"/>
    <n v="1"/>
    <n v="0"/>
    <n v="0"/>
    <n v="0"/>
    <n v="1"/>
    <s v="V"/>
    <s v="V"/>
    <m/>
    <m/>
    <m/>
    <m/>
  </r>
  <r>
    <x v="830"/>
    <x v="3"/>
    <x v="1070"/>
    <n v="1"/>
    <x v="1"/>
    <n v="0"/>
    <n v="0"/>
    <n v="0"/>
    <n v="0"/>
    <n v="0"/>
    <n v="0"/>
    <m/>
    <m/>
    <m/>
    <m/>
    <m/>
    <m/>
  </r>
  <r>
    <x v="830"/>
    <x v="24"/>
    <x v="1042"/>
    <n v="13"/>
    <x v="1"/>
    <n v="0"/>
    <n v="0"/>
    <n v="0"/>
    <n v="1"/>
    <n v="0"/>
    <n v="1"/>
    <s v="V"/>
    <m/>
    <m/>
    <m/>
    <m/>
    <m/>
  </r>
  <r>
    <x v="831"/>
    <x v="1"/>
    <x v="1121"/>
    <n v="1"/>
    <x v="1"/>
    <n v="0"/>
    <n v="0"/>
    <n v="0"/>
    <n v="0"/>
    <n v="0"/>
    <n v="0"/>
    <m/>
    <m/>
    <m/>
    <m/>
    <m/>
    <m/>
  </r>
  <r>
    <x v="832"/>
    <x v="24"/>
    <x v="1044"/>
    <n v="9"/>
    <x v="1"/>
    <n v="0"/>
    <n v="0"/>
    <n v="0"/>
    <n v="0"/>
    <n v="0"/>
    <n v="0"/>
    <m/>
    <m/>
    <m/>
    <m/>
    <m/>
    <m/>
  </r>
  <r>
    <x v="832"/>
    <x v="1"/>
    <x v="1117"/>
    <n v="13"/>
    <x v="11"/>
    <n v="0"/>
    <n v="64"/>
    <n v="0"/>
    <n v="0"/>
    <n v="0"/>
    <n v="64"/>
    <s v="V"/>
    <s v="V"/>
    <s v="V"/>
    <s v="V"/>
    <m/>
    <m/>
  </r>
  <r>
    <x v="832"/>
    <x v="1"/>
    <x v="1117"/>
    <n v="13"/>
    <x v="11"/>
    <n v="0"/>
    <n v="0"/>
    <n v="0"/>
    <n v="0"/>
    <n v="0"/>
    <n v="0"/>
    <m/>
    <m/>
    <m/>
    <m/>
    <m/>
    <m/>
  </r>
  <r>
    <x v="833"/>
    <x v="3"/>
    <x v="1068"/>
    <n v="12"/>
    <x v="1"/>
    <n v="0"/>
    <n v="0"/>
    <n v="0"/>
    <n v="0"/>
    <n v="0"/>
    <n v="0"/>
    <m/>
    <m/>
    <m/>
    <m/>
    <m/>
    <m/>
  </r>
  <r>
    <x v="833"/>
    <x v="4"/>
    <x v="1123"/>
    <n v="13"/>
    <x v="3"/>
    <n v="0"/>
    <n v="0"/>
    <n v="0"/>
    <n v="12"/>
    <n v="0"/>
    <n v="12"/>
    <s v="V"/>
    <m/>
    <m/>
    <m/>
    <m/>
    <m/>
  </r>
  <r>
    <x v="833"/>
    <x v="4"/>
    <x v="1050"/>
    <n v="12"/>
    <x v="4"/>
    <n v="0"/>
    <n v="0"/>
    <n v="0"/>
    <n v="4"/>
    <n v="0"/>
    <n v="4"/>
    <s v="V"/>
    <m/>
    <m/>
    <m/>
    <m/>
    <m/>
  </r>
  <r>
    <x v="834"/>
    <x v="6"/>
    <x v="1124"/>
    <n v="1"/>
    <x v="1"/>
    <n v="0"/>
    <n v="0"/>
    <n v="0"/>
    <n v="0"/>
    <n v="0"/>
    <n v="0"/>
    <m/>
    <m/>
    <m/>
    <m/>
    <m/>
    <m/>
  </r>
  <r>
    <x v="834"/>
    <x v="3"/>
    <x v="1049"/>
    <n v="13"/>
    <x v="1"/>
    <n v="0"/>
    <n v="0"/>
    <n v="0"/>
    <n v="2"/>
    <n v="0"/>
    <n v="2"/>
    <s v="V"/>
    <m/>
    <m/>
    <m/>
    <m/>
    <m/>
  </r>
  <r>
    <x v="834"/>
    <x v="6"/>
    <x v="1125"/>
    <n v="12"/>
    <x v="13"/>
    <n v="0"/>
    <n v="0"/>
    <n v="0"/>
    <n v="0"/>
    <n v="0"/>
    <n v="0"/>
    <m/>
    <m/>
    <m/>
    <m/>
    <m/>
    <m/>
  </r>
  <r>
    <x v="834"/>
    <x v="6"/>
    <x v="1126"/>
    <n v="13"/>
    <x v="11"/>
    <n v="0"/>
    <n v="0"/>
    <n v="0"/>
    <n v="0"/>
    <n v="0"/>
    <n v="0"/>
    <m/>
    <m/>
    <m/>
    <m/>
    <m/>
    <m/>
  </r>
  <r>
    <x v="835"/>
    <x v="4"/>
    <x v="1094"/>
    <n v="13"/>
    <x v="11"/>
    <n v="0"/>
    <n v="0"/>
    <n v="0"/>
    <n v="0"/>
    <n v="0"/>
    <n v="0"/>
    <m/>
    <m/>
    <m/>
    <m/>
    <m/>
    <m/>
  </r>
  <r>
    <x v="835"/>
    <x v="6"/>
    <x v="1127"/>
    <n v="2"/>
    <x v="4"/>
    <n v="0"/>
    <n v="0"/>
    <n v="0"/>
    <n v="0"/>
    <n v="0"/>
    <n v="0"/>
    <m/>
    <m/>
    <m/>
    <m/>
    <m/>
    <m/>
  </r>
  <r>
    <x v="835"/>
    <x v="6"/>
    <x v="1126"/>
    <n v="13"/>
    <x v="11"/>
    <n v="0"/>
    <n v="0"/>
    <n v="0"/>
    <n v="0"/>
    <n v="0"/>
    <n v="0"/>
    <m/>
    <m/>
    <m/>
    <m/>
    <m/>
    <m/>
  </r>
  <r>
    <x v="835"/>
    <x v="6"/>
    <x v="1125"/>
    <n v="10"/>
    <x v="14"/>
    <n v="0"/>
    <n v="0"/>
    <n v="0"/>
    <n v="0"/>
    <n v="0"/>
    <n v="0"/>
    <m/>
    <m/>
    <m/>
    <m/>
    <m/>
    <m/>
  </r>
  <r>
    <x v="836"/>
    <x v="4"/>
    <x v="1128"/>
    <n v="2"/>
    <x v="1"/>
    <n v="0"/>
    <n v="1"/>
    <n v="0"/>
    <n v="0"/>
    <n v="0"/>
    <n v="1"/>
    <m/>
    <m/>
    <s v="V"/>
    <s v="V"/>
    <m/>
    <m/>
  </r>
  <r>
    <x v="836"/>
    <x v="6"/>
    <x v="1129"/>
    <n v="3"/>
    <x v="1"/>
    <n v="0"/>
    <n v="0"/>
    <n v="0"/>
    <n v="0"/>
    <n v="0"/>
    <n v="0"/>
    <m/>
    <m/>
    <m/>
    <m/>
    <m/>
    <m/>
  </r>
  <r>
    <x v="836"/>
    <x v="4"/>
    <x v="1098"/>
    <n v="4"/>
    <x v="1"/>
    <n v="0"/>
    <n v="0"/>
    <n v="1"/>
    <n v="0"/>
    <n v="0"/>
    <n v="1"/>
    <s v="V"/>
    <m/>
    <m/>
    <m/>
    <m/>
    <m/>
  </r>
  <r>
    <x v="836"/>
    <x v="3"/>
    <x v="1075"/>
    <n v="11"/>
    <x v="10"/>
    <n v="0"/>
    <n v="0"/>
    <n v="0"/>
    <n v="6"/>
    <n v="0"/>
    <n v="6"/>
    <s v="V"/>
    <m/>
    <m/>
    <m/>
    <m/>
    <m/>
  </r>
  <r>
    <x v="836"/>
    <x v="4"/>
    <x v="1123"/>
    <n v="5"/>
    <x v="3"/>
    <n v="0"/>
    <n v="21"/>
    <n v="0"/>
    <n v="0"/>
    <n v="0"/>
    <n v="21"/>
    <m/>
    <m/>
    <s v="V"/>
    <s v="V"/>
    <m/>
    <m/>
  </r>
  <r>
    <x v="837"/>
    <x v="6"/>
    <x v="1130"/>
    <n v="11"/>
    <x v="1"/>
    <n v="0"/>
    <n v="0"/>
    <n v="0"/>
    <n v="0"/>
    <n v="0"/>
    <n v="0"/>
    <m/>
    <m/>
    <m/>
    <m/>
    <m/>
    <m/>
  </r>
  <r>
    <x v="837"/>
    <x v="6"/>
    <x v="1131"/>
    <n v="9"/>
    <x v="1"/>
    <n v="0"/>
    <n v="2"/>
    <n v="0"/>
    <n v="0"/>
    <n v="0"/>
    <n v="2"/>
    <m/>
    <m/>
    <s v="V"/>
    <s v="V"/>
    <m/>
    <m/>
  </r>
  <r>
    <x v="837"/>
    <x v="6"/>
    <x v="1125"/>
    <n v="12"/>
    <x v="13"/>
    <n v="0"/>
    <n v="0"/>
    <n v="0"/>
    <n v="0"/>
    <n v="0"/>
    <n v="0"/>
    <m/>
    <m/>
    <m/>
    <m/>
    <m/>
    <m/>
  </r>
  <r>
    <x v="837"/>
    <x v="4"/>
    <x v="1132"/>
    <n v="5"/>
    <x v="3"/>
    <n v="0"/>
    <n v="18"/>
    <n v="0"/>
    <n v="0"/>
    <n v="0"/>
    <n v="18"/>
    <s v="V"/>
    <s v="V"/>
    <m/>
    <m/>
    <m/>
    <m/>
  </r>
  <r>
    <x v="838"/>
    <x v="4"/>
    <x v="1067"/>
    <n v="7"/>
    <x v="1"/>
    <n v="0"/>
    <n v="0"/>
    <n v="0"/>
    <n v="0"/>
    <n v="0"/>
    <n v="0"/>
    <m/>
    <m/>
    <m/>
    <m/>
    <m/>
    <m/>
  </r>
  <r>
    <x v="838"/>
    <x v="2"/>
    <x v="1122"/>
    <n v="3"/>
    <x v="1"/>
    <n v="0"/>
    <n v="0"/>
    <n v="0"/>
    <n v="2"/>
    <n v="0"/>
    <n v="2"/>
    <s v="V"/>
    <m/>
    <m/>
    <m/>
    <m/>
    <m/>
  </r>
  <r>
    <x v="838"/>
    <x v="24"/>
    <x v="1070"/>
    <n v="1"/>
    <x v="1"/>
    <n v="0"/>
    <n v="0"/>
    <n v="0"/>
    <n v="0"/>
    <n v="0"/>
    <n v="0"/>
    <m/>
    <m/>
    <m/>
    <m/>
    <m/>
    <m/>
  </r>
  <r>
    <x v="838"/>
    <x v="4"/>
    <x v="1123"/>
    <n v="5"/>
    <x v="3"/>
    <n v="0"/>
    <n v="0"/>
    <n v="0"/>
    <n v="0"/>
    <n v="0"/>
    <n v="0"/>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r>
    <x v="839"/>
    <x v="26"/>
    <x v="1133"/>
    <m/>
    <x v="15"/>
    <m/>
    <m/>
    <m/>
    <m/>
    <m/>
    <m/>
    <m/>
    <m/>
    <m/>
    <m/>
    <m/>
    <m/>
  </r>
</pivotCacheRecords>
</file>

<file path=xl/pivotCache/pivotCacheRecords3.xml><?xml version="1.0" encoding="utf-8"?>
<pivotCacheRecords xmlns="http://schemas.openxmlformats.org/spreadsheetml/2006/main" xmlns:r="http://schemas.openxmlformats.org/officeDocument/2006/relationships" count="3294">
  <r>
    <x v="0"/>
    <s v="PR2"/>
    <s v="392LWEB001"/>
    <n v="1"/>
    <x v="0"/>
    <n v="0"/>
    <n v="0"/>
    <n v="0"/>
    <n v="0"/>
    <n v="0"/>
    <n v="0"/>
    <m/>
    <m/>
    <m/>
    <m/>
  </r>
  <r>
    <x v="0"/>
    <s v="PR2"/>
    <s v="412LX3"/>
    <n v="13"/>
    <x v="0"/>
    <n v="0"/>
    <n v="0"/>
    <n v="0"/>
    <n v="0"/>
    <n v="0"/>
    <n v="0"/>
    <m/>
    <m/>
    <m/>
    <m/>
  </r>
  <r>
    <x v="0"/>
    <s v="PR2"/>
    <s v="412LX2"/>
    <n v="11"/>
    <x v="0"/>
    <n v="0"/>
    <n v="1"/>
    <n v="0"/>
    <n v="1"/>
    <n v="0"/>
    <n v="2"/>
    <s v="V"/>
    <m/>
    <s v="V"/>
    <s v="V"/>
  </r>
  <r>
    <x v="0"/>
    <s v="PR2"/>
    <s v="422LXN"/>
    <n v="13"/>
    <x v="0"/>
    <n v="0"/>
    <n v="0"/>
    <n v="0"/>
    <n v="0"/>
    <n v="0"/>
    <n v="0"/>
    <m/>
    <m/>
    <m/>
    <m/>
  </r>
  <r>
    <x v="0"/>
    <s v="PR6"/>
    <s v="362LTR"/>
    <n v="13"/>
    <x v="0"/>
    <n v="0"/>
    <n v="0"/>
    <n v="0"/>
    <n v="0"/>
    <n v="0"/>
    <n v="0"/>
    <m/>
    <m/>
    <m/>
    <m/>
  </r>
  <r>
    <x v="0"/>
    <s v="PR2"/>
    <s v="422LXP"/>
    <n v="12"/>
    <x v="0"/>
    <n v="0"/>
    <n v="0"/>
    <n v="0"/>
    <n v="0"/>
    <n v="0"/>
    <n v="0"/>
    <m/>
    <m/>
    <m/>
    <m/>
  </r>
  <r>
    <x v="1"/>
    <s v="PR5"/>
    <s v="392LWA"/>
    <n v="13"/>
    <x v="0"/>
    <n v="0"/>
    <n v="0"/>
    <n v="0"/>
    <n v="1"/>
    <n v="0"/>
    <n v="1"/>
    <s v="V"/>
    <m/>
    <m/>
    <m/>
  </r>
  <r>
    <x v="1"/>
    <s v="PR5"/>
    <s v="392LWD"/>
    <n v="12"/>
    <x v="0"/>
    <n v="0"/>
    <n v="8"/>
    <n v="0"/>
    <n v="0"/>
    <n v="0"/>
    <n v="8"/>
    <s v="V"/>
    <s v="V"/>
    <s v="V"/>
    <s v="V"/>
  </r>
  <r>
    <x v="2"/>
    <s v="PR5"/>
    <s v="392LWB"/>
    <n v="12"/>
    <x v="1"/>
    <n v="0"/>
    <n v="0"/>
    <n v="0"/>
    <n v="0"/>
    <n v="0"/>
    <n v="0"/>
    <m/>
    <m/>
    <m/>
    <m/>
  </r>
  <r>
    <x v="2"/>
    <s v="PR5"/>
    <s v="392LWC"/>
    <n v="13"/>
    <x v="0"/>
    <n v="0"/>
    <n v="1"/>
    <n v="0"/>
    <n v="0"/>
    <n v="0"/>
    <n v="1"/>
    <m/>
    <m/>
    <s v="V"/>
    <s v="V"/>
  </r>
  <r>
    <x v="2"/>
    <s v="PR1"/>
    <s v="432LZ1"/>
    <n v="13"/>
    <x v="0"/>
    <n v="0"/>
    <n v="0"/>
    <n v="0"/>
    <n v="0"/>
    <n v="0"/>
    <n v="0"/>
    <m/>
    <m/>
    <m/>
    <m/>
  </r>
  <r>
    <x v="2"/>
    <s v="PR1"/>
    <s v="432LYY"/>
    <n v="13"/>
    <x v="0"/>
    <n v="0"/>
    <n v="0"/>
    <n v="0"/>
    <n v="0"/>
    <n v="0"/>
    <n v="0"/>
    <m/>
    <m/>
    <m/>
    <m/>
  </r>
  <r>
    <x v="2"/>
    <s v="PR1"/>
    <s v="432LZ2"/>
    <n v="12"/>
    <x v="0"/>
    <n v="0"/>
    <n v="0"/>
    <n v="0"/>
    <n v="0"/>
    <n v="0"/>
    <n v="0"/>
    <m/>
    <m/>
    <m/>
    <m/>
  </r>
  <r>
    <x v="3"/>
    <s v="PR3"/>
    <s v="392LW6"/>
    <n v="13"/>
    <x v="0"/>
    <n v="0"/>
    <n v="2"/>
    <n v="0"/>
    <n v="1"/>
    <n v="0"/>
    <n v="3"/>
    <s v="V"/>
    <m/>
    <s v="V"/>
    <s v="V"/>
  </r>
  <r>
    <x v="3"/>
    <s v="PR7"/>
    <s v="342LRL"/>
    <n v="13"/>
    <x v="0"/>
    <n v="0"/>
    <n v="0"/>
    <n v="0"/>
    <n v="0"/>
    <n v="0"/>
    <n v="0"/>
    <m/>
    <m/>
    <m/>
    <m/>
  </r>
  <r>
    <x v="4"/>
    <s v="PR1"/>
    <s v="432LYZ"/>
    <n v="13"/>
    <x v="0"/>
    <n v="0"/>
    <n v="0"/>
    <n v="0"/>
    <n v="2"/>
    <n v="0"/>
    <n v="2"/>
    <s v="V"/>
    <m/>
    <m/>
    <m/>
  </r>
  <r>
    <x v="4"/>
    <s v="PR3"/>
    <s v="392LWE"/>
    <n v="12"/>
    <x v="0"/>
    <n v="0"/>
    <n v="2"/>
    <n v="0"/>
    <n v="0"/>
    <n v="0"/>
    <n v="2"/>
    <m/>
    <m/>
    <s v="V"/>
    <s v="V"/>
  </r>
  <r>
    <x v="4"/>
    <s v="PR3"/>
    <s v="392LW7"/>
    <n v="10"/>
    <x v="0"/>
    <n v="0"/>
    <n v="2"/>
    <n v="0"/>
    <n v="0"/>
    <n v="0"/>
    <n v="2"/>
    <s v="V"/>
    <m/>
    <s v="V"/>
    <s v="V"/>
  </r>
  <r>
    <x v="4"/>
    <s v="PR3"/>
    <s v="392LW9"/>
    <n v="12"/>
    <x v="1"/>
    <n v="0"/>
    <n v="2"/>
    <n v="0"/>
    <n v="0"/>
    <n v="0"/>
    <n v="2"/>
    <m/>
    <m/>
    <s v="V"/>
    <s v="V"/>
  </r>
  <r>
    <x v="4"/>
    <s v="PR3"/>
    <s v="392LWEB001"/>
    <n v="1"/>
    <x v="0"/>
    <n v="0"/>
    <n v="0"/>
    <n v="0"/>
    <n v="0"/>
    <n v="0"/>
    <n v="0"/>
    <m/>
    <m/>
    <m/>
    <m/>
  </r>
  <r>
    <x v="4"/>
    <s v="PR5"/>
    <s v="362LTQ"/>
    <n v="11"/>
    <x v="0"/>
    <n v="0"/>
    <n v="0"/>
    <n v="0"/>
    <n v="0"/>
    <n v="0"/>
    <n v="0"/>
    <m/>
    <m/>
    <m/>
    <m/>
  </r>
  <r>
    <x v="5"/>
    <s v="PR3"/>
    <s v="392LW5"/>
    <n v="13"/>
    <x v="0"/>
    <n v="0"/>
    <n v="2"/>
    <n v="0"/>
    <n v="0"/>
    <n v="0"/>
    <n v="2"/>
    <m/>
    <m/>
    <s v="V"/>
    <s v="V"/>
  </r>
  <r>
    <x v="5"/>
    <s v="PR2"/>
    <s v="392LW7B001"/>
    <n v="3"/>
    <x v="0"/>
    <n v="0"/>
    <n v="0"/>
    <n v="0"/>
    <n v="0"/>
    <n v="0"/>
    <n v="0"/>
    <m/>
    <m/>
    <m/>
    <m/>
  </r>
  <r>
    <x v="5"/>
    <s v="PR3"/>
    <s v="392LW9B001"/>
    <n v="1"/>
    <x v="0"/>
    <n v="0"/>
    <n v="0"/>
    <n v="0"/>
    <n v="0"/>
    <n v="0"/>
    <n v="0"/>
    <m/>
    <m/>
    <m/>
    <m/>
  </r>
  <r>
    <x v="6"/>
    <s v="PR1"/>
    <s v="432LZ1"/>
    <n v="13"/>
    <x v="0"/>
    <n v="0"/>
    <n v="0"/>
    <n v="0"/>
    <n v="0"/>
    <n v="0"/>
    <n v="0"/>
    <m/>
    <m/>
    <m/>
    <m/>
  </r>
  <r>
    <x v="6"/>
    <s v="PR3"/>
    <s v="392LW8"/>
    <n v="13"/>
    <x v="0"/>
    <n v="0"/>
    <n v="1"/>
    <n v="0"/>
    <n v="0"/>
    <n v="0"/>
    <n v="1"/>
    <m/>
    <m/>
    <s v="V"/>
    <s v="V"/>
  </r>
  <r>
    <x v="6"/>
    <s v="PR3"/>
    <s v="422LXN"/>
    <n v="13"/>
    <x v="0"/>
    <n v="0"/>
    <n v="2"/>
    <n v="0"/>
    <n v="1"/>
    <n v="0"/>
    <n v="3"/>
    <s v="V"/>
    <m/>
    <s v="V"/>
    <s v="V"/>
  </r>
  <r>
    <x v="6"/>
    <s v="PR5"/>
    <s v="392LWDB001"/>
    <n v="1"/>
    <x v="0"/>
    <n v="0"/>
    <n v="0"/>
    <n v="0"/>
    <n v="0"/>
    <n v="0"/>
    <n v="0"/>
    <m/>
    <m/>
    <m/>
    <m/>
  </r>
  <r>
    <x v="7"/>
    <s v="PR1"/>
    <s v="452LZT"/>
    <n v="13"/>
    <x v="0"/>
    <n v="0"/>
    <n v="4"/>
    <n v="0"/>
    <n v="0"/>
    <n v="0"/>
    <n v="4"/>
    <m/>
    <m/>
    <s v="V"/>
    <s v="V"/>
  </r>
  <r>
    <x v="7"/>
    <s v="PR1"/>
    <s v="452LZU"/>
    <n v="13"/>
    <x v="0"/>
    <n v="0"/>
    <n v="1"/>
    <n v="0"/>
    <n v="0"/>
    <n v="0"/>
    <n v="1"/>
    <s v="V"/>
    <s v="V"/>
    <m/>
    <m/>
  </r>
  <r>
    <x v="7"/>
    <s v="PR1"/>
    <s v="432LZ2"/>
    <n v="12"/>
    <x v="0"/>
    <n v="0"/>
    <n v="0"/>
    <n v="0"/>
    <n v="0"/>
    <n v="0"/>
    <n v="0"/>
    <m/>
    <m/>
    <m/>
    <m/>
  </r>
  <r>
    <x v="7"/>
    <s v="PR3"/>
    <s v="412LX2"/>
    <n v="11"/>
    <x v="0"/>
    <n v="0"/>
    <n v="4"/>
    <n v="0"/>
    <n v="0"/>
    <n v="0"/>
    <n v="4"/>
    <m/>
    <m/>
    <s v="V"/>
    <s v="V"/>
  </r>
  <r>
    <x v="7"/>
    <s v="PR3"/>
    <s v="412LX3"/>
    <n v="13"/>
    <x v="0"/>
    <n v="0"/>
    <n v="5"/>
    <n v="0"/>
    <n v="0"/>
    <n v="0"/>
    <n v="5"/>
    <m/>
    <m/>
    <s v="V"/>
    <s v="V"/>
  </r>
  <r>
    <x v="8"/>
    <s v="PR3"/>
    <s v="272LM2"/>
    <n v="6"/>
    <x v="0"/>
    <n v="0"/>
    <n v="0"/>
    <n v="0"/>
    <n v="0"/>
    <n v="0"/>
    <n v="0"/>
    <m/>
    <m/>
    <m/>
    <m/>
  </r>
  <r>
    <x v="8"/>
    <s v="PR3"/>
    <s v="272LM2B001"/>
    <n v="6"/>
    <x v="0"/>
    <n v="0"/>
    <n v="0"/>
    <n v="0"/>
    <n v="0"/>
    <n v="0"/>
    <n v="0"/>
    <m/>
    <m/>
    <m/>
    <m/>
  </r>
  <r>
    <x v="9"/>
    <s v="PR7"/>
    <s v="362LTR"/>
    <n v="13"/>
    <x v="0"/>
    <n v="0"/>
    <n v="3"/>
    <n v="0"/>
    <n v="3"/>
    <n v="0"/>
    <n v="6"/>
    <m/>
    <m/>
    <m/>
    <m/>
  </r>
  <r>
    <x v="9"/>
    <s v="PR6"/>
    <s v="392LWB"/>
    <n v="10"/>
    <x v="0"/>
    <n v="0"/>
    <n v="0"/>
    <n v="0"/>
    <n v="0"/>
    <n v="0"/>
    <n v="0"/>
    <m/>
    <m/>
    <m/>
    <m/>
  </r>
  <r>
    <x v="9"/>
    <s v="PR6"/>
    <s v="392LWD"/>
    <n v="10"/>
    <x v="0"/>
    <n v="0"/>
    <n v="0"/>
    <n v="0"/>
    <n v="0"/>
    <n v="0"/>
    <n v="0"/>
    <m/>
    <m/>
    <m/>
    <m/>
  </r>
  <r>
    <x v="9"/>
    <s v="PR6"/>
    <s v="392LWA"/>
    <n v="11"/>
    <x v="0"/>
    <n v="0"/>
    <n v="0"/>
    <n v="0"/>
    <n v="0"/>
    <n v="0"/>
    <n v="0"/>
    <m/>
    <m/>
    <m/>
    <m/>
  </r>
  <r>
    <x v="9"/>
    <s v="PR6"/>
    <s v="392LWC"/>
    <n v="11"/>
    <x v="0"/>
    <n v="0"/>
    <n v="0"/>
    <n v="0"/>
    <n v="0"/>
    <n v="0"/>
    <n v="0"/>
    <m/>
    <m/>
    <m/>
    <m/>
  </r>
  <r>
    <x v="10"/>
    <s v="PR1"/>
    <s v="442LZK"/>
    <n v="8"/>
    <x v="0"/>
    <n v="0"/>
    <n v="0"/>
    <n v="0"/>
    <n v="0"/>
    <n v="0"/>
    <n v="0"/>
    <m/>
    <m/>
    <m/>
    <m/>
  </r>
  <r>
    <x v="10"/>
    <s v="PR4"/>
    <s v="392LW6"/>
    <n v="13"/>
    <x v="2"/>
    <n v="0"/>
    <n v="47"/>
    <n v="0"/>
    <n v="0"/>
    <n v="0"/>
    <n v="47"/>
    <m/>
    <m/>
    <m/>
    <m/>
  </r>
  <r>
    <x v="10"/>
    <s v="PR4"/>
    <s v="392LWE"/>
    <n v="12"/>
    <x v="0"/>
    <n v="0"/>
    <n v="3"/>
    <n v="0"/>
    <n v="0"/>
    <n v="0"/>
    <n v="3"/>
    <m/>
    <m/>
    <s v="V"/>
    <s v="V"/>
  </r>
  <r>
    <x v="10"/>
    <s v="PR3"/>
    <s v="422LXP"/>
    <n v="12"/>
    <x v="0"/>
    <n v="0"/>
    <n v="3"/>
    <n v="0"/>
    <n v="0"/>
    <n v="0"/>
    <n v="3"/>
    <m/>
    <m/>
    <s v="V"/>
    <s v="V"/>
  </r>
  <r>
    <x v="11"/>
    <s v="PR2"/>
    <s v="432LYZ"/>
    <n v="12"/>
    <x v="1"/>
    <n v="0"/>
    <n v="7"/>
    <n v="0"/>
    <n v="0"/>
    <n v="0"/>
    <n v="7"/>
    <s v="V"/>
    <s v="V"/>
    <s v="V"/>
    <s v="V"/>
  </r>
  <r>
    <x v="11"/>
    <s v="PR2"/>
    <s v="452LZT"/>
    <n v="11"/>
    <x v="3"/>
    <n v="0"/>
    <n v="7"/>
    <n v="0"/>
    <n v="0"/>
    <n v="0"/>
    <n v="7"/>
    <s v="V"/>
    <s v="V"/>
    <s v="V"/>
    <s v="V"/>
  </r>
  <r>
    <x v="11"/>
    <s v="PR2"/>
    <s v="452LZU"/>
    <n v="12"/>
    <x v="1"/>
    <n v="0"/>
    <n v="8"/>
    <n v="0"/>
    <n v="0"/>
    <n v="0"/>
    <n v="8"/>
    <s v="V"/>
    <s v="V"/>
    <m/>
    <m/>
  </r>
  <r>
    <x v="11"/>
    <s v="PR4"/>
    <s v="392LWEB001"/>
    <n v="1"/>
    <x v="1"/>
    <n v="0"/>
    <n v="2"/>
    <n v="0"/>
    <n v="0"/>
    <n v="0"/>
    <n v="2"/>
    <s v="V"/>
    <s v="V"/>
    <s v="V"/>
    <s v="V"/>
  </r>
  <r>
    <x v="11"/>
    <s v="PR1"/>
    <s v="452LZW"/>
    <n v="13"/>
    <x v="2"/>
    <n v="0"/>
    <n v="0"/>
    <n v="0"/>
    <n v="0"/>
    <n v="0"/>
    <n v="0"/>
    <m/>
    <m/>
    <m/>
    <m/>
  </r>
  <r>
    <x v="12"/>
    <s v="PR2"/>
    <s v="432LZ1"/>
    <n v="9"/>
    <x v="0"/>
    <n v="0"/>
    <n v="6"/>
    <n v="0"/>
    <n v="0"/>
    <n v="0"/>
    <n v="6"/>
    <m/>
    <m/>
    <s v="V"/>
    <s v="V"/>
  </r>
  <r>
    <x v="12"/>
    <s v="PR2"/>
    <s v="432LZ1B001"/>
    <n v="4"/>
    <x v="0"/>
    <n v="0"/>
    <n v="1"/>
    <n v="0"/>
    <n v="0"/>
    <n v="0"/>
    <n v="1"/>
    <m/>
    <m/>
    <s v="V"/>
    <s v="V"/>
  </r>
  <r>
    <x v="13"/>
    <s v="PR4"/>
    <s v="392LW7"/>
    <n v="10"/>
    <x v="0"/>
    <n v="0"/>
    <n v="0"/>
    <n v="0"/>
    <n v="0"/>
    <n v="0"/>
    <n v="0"/>
    <m/>
    <m/>
    <m/>
    <m/>
  </r>
  <r>
    <x v="13"/>
    <s v="PR4"/>
    <s v="392LW9"/>
    <n v="12"/>
    <x v="0"/>
    <n v="0"/>
    <n v="1"/>
    <n v="0"/>
    <n v="0"/>
    <n v="0"/>
    <n v="1"/>
    <m/>
    <m/>
    <s v="V"/>
    <s v="V"/>
  </r>
  <r>
    <x v="13"/>
    <s v="PR4"/>
    <s v="392LW5"/>
    <n v="13"/>
    <x v="4"/>
    <n v="0"/>
    <n v="19"/>
    <n v="0"/>
    <n v="0"/>
    <n v="0"/>
    <n v="19"/>
    <s v="V"/>
    <s v="V"/>
    <s v="V"/>
    <s v="V"/>
  </r>
  <r>
    <x v="13"/>
    <s v="PR2"/>
    <s v="452LZUB001"/>
    <n v="1"/>
    <x v="0"/>
    <n v="0"/>
    <n v="0"/>
    <n v="0"/>
    <n v="0"/>
    <n v="0"/>
    <n v="0"/>
    <m/>
    <m/>
    <m/>
    <m/>
  </r>
  <r>
    <x v="13"/>
    <s v="PR3"/>
    <s v="392LW7B001"/>
    <n v="3"/>
    <x v="0"/>
    <n v="0"/>
    <n v="0"/>
    <n v="0"/>
    <n v="0"/>
    <n v="0"/>
    <n v="0"/>
    <m/>
    <m/>
    <m/>
    <m/>
  </r>
  <r>
    <x v="13"/>
    <s v="PR1"/>
    <s v="452LZV"/>
    <n v="13"/>
    <x v="0"/>
    <n v="0"/>
    <n v="0"/>
    <n v="0"/>
    <n v="0"/>
    <n v="0"/>
    <n v="0"/>
    <m/>
    <m/>
    <m/>
    <m/>
  </r>
  <r>
    <x v="13"/>
    <s v="PR2"/>
    <s v="452LZTB001"/>
    <n v="2"/>
    <x v="0"/>
    <n v="0"/>
    <n v="0"/>
    <n v="0"/>
    <n v="0"/>
    <n v="0"/>
    <n v="0"/>
    <m/>
    <m/>
    <m/>
    <m/>
  </r>
  <r>
    <x v="13"/>
    <s v="PR2"/>
    <s v="432LZ2"/>
    <n v="12"/>
    <x v="0"/>
    <n v="0"/>
    <n v="0"/>
    <n v="0"/>
    <n v="0"/>
    <n v="0"/>
    <n v="0"/>
    <m/>
    <m/>
    <m/>
    <m/>
  </r>
  <r>
    <x v="13"/>
    <s v="PR2"/>
    <s v="432LYY"/>
    <n v="11"/>
    <x v="0"/>
    <n v="0"/>
    <n v="1"/>
    <n v="0"/>
    <n v="0"/>
    <n v="0"/>
    <n v="1"/>
    <m/>
    <m/>
    <s v="V"/>
    <s v="V"/>
  </r>
  <r>
    <x v="14"/>
    <s v="PR4"/>
    <s v="392LWEB001"/>
    <n v="1"/>
    <x v="0"/>
    <n v="0"/>
    <n v="0"/>
    <n v="0"/>
    <n v="0"/>
    <n v="0"/>
    <n v="0"/>
    <m/>
    <m/>
    <m/>
    <m/>
  </r>
  <r>
    <x v="14"/>
    <s v="PR4"/>
    <s v="392LW6"/>
    <n v="13"/>
    <x v="0"/>
    <n v="0"/>
    <n v="0"/>
    <n v="0"/>
    <n v="1"/>
    <n v="0"/>
    <n v="1"/>
    <s v="V"/>
    <m/>
    <m/>
    <m/>
  </r>
  <r>
    <x v="14"/>
    <s v="PR4"/>
    <s v="392LW8"/>
    <n v="13"/>
    <x v="0"/>
    <n v="0"/>
    <n v="0"/>
    <n v="0"/>
    <n v="0"/>
    <n v="0"/>
    <n v="0"/>
    <m/>
    <m/>
    <m/>
    <m/>
  </r>
  <r>
    <x v="14"/>
    <s v="PR4"/>
    <s v="392LW9B001"/>
    <n v="1"/>
    <x v="0"/>
    <n v="0"/>
    <n v="0"/>
    <n v="0"/>
    <n v="0"/>
    <n v="0"/>
    <n v="0"/>
    <m/>
    <m/>
    <m/>
    <m/>
  </r>
  <r>
    <x v="14"/>
    <s v="PR1"/>
    <s v="452LZS"/>
    <n v="12"/>
    <x v="0"/>
    <n v="0"/>
    <n v="1"/>
    <n v="0"/>
    <n v="0"/>
    <n v="0"/>
    <n v="1"/>
    <s v="V"/>
    <m/>
    <m/>
    <m/>
  </r>
  <r>
    <x v="14"/>
    <s v="PR4"/>
    <s v="422LXN"/>
    <n v="13"/>
    <x v="3"/>
    <n v="0"/>
    <n v="4"/>
    <n v="0"/>
    <n v="0"/>
    <n v="0"/>
    <n v="4"/>
    <s v="V"/>
    <s v="V"/>
    <s v="V"/>
    <s v="V"/>
  </r>
  <r>
    <x v="14"/>
    <s v="PR2"/>
    <s v="432LYZB001"/>
    <n v="1"/>
    <x v="1"/>
    <n v="0"/>
    <n v="2"/>
    <n v="0"/>
    <n v="0"/>
    <n v="0"/>
    <n v="2"/>
    <m/>
    <m/>
    <s v="V"/>
    <s v="V"/>
  </r>
  <r>
    <x v="15"/>
    <s v="PR1"/>
    <s v="452LZW"/>
    <n v="13"/>
    <x v="0"/>
    <n v="0"/>
    <n v="0"/>
    <n v="0"/>
    <n v="0"/>
    <n v="0"/>
    <n v="0"/>
    <m/>
    <m/>
    <m/>
    <m/>
  </r>
  <r>
    <x v="15"/>
    <s v="PR4"/>
    <s v="392LW5B001"/>
    <n v="9"/>
    <x v="0"/>
    <n v="0"/>
    <n v="1"/>
    <n v="0"/>
    <n v="0"/>
    <n v="0"/>
    <n v="1"/>
    <m/>
    <m/>
    <m/>
    <m/>
  </r>
  <r>
    <x v="15"/>
    <s v="PR6"/>
    <s v="362LTQ"/>
    <n v="9"/>
    <x v="3"/>
    <n v="0"/>
    <n v="19"/>
    <n v="0"/>
    <n v="0"/>
    <n v="0"/>
    <n v="19"/>
    <m/>
    <m/>
    <s v="V"/>
    <s v="V"/>
  </r>
  <r>
    <x v="15"/>
    <s v="PR4"/>
    <s v="412LX2"/>
    <n v="11"/>
    <x v="5"/>
    <n v="0"/>
    <n v="0"/>
    <n v="0"/>
    <n v="0"/>
    <n v="0"/>
    <n v="0"/>
    <m/>
    <m/>
    <m/>
    <m/>
  </r>
  <r>
    <x v="16"/>
    <s v="PR1"/>
    <s v="462LA9"/>
    <n v="13"/>
    <x v="0"/>
    <n v="0"/>
    <n v="0"/>
    <n v="0"/>
    <n v="0"/>
    <n v="0"/>
    <n v="0"/>
    <m/>
    <m/>
    <m/>
    <m/>
  </r>
  <r>
    <x v="17"/>
    <s v="PR4"/>
    <s v="412LX3"/>
    <n v="13"/>
    <x v="0"/>
    <n v="0"/>
    <n v="4"/>
    <n v="0"/>
    <n v="0"/>
    <n v="0"/>
    <n v="4"/>
    <m/>
    <m/>
    <s v="V"/>
    <s v="V"/>
  </r>
  <r>
    <x v="17"/>
    <s v="PR2"/>
    <s v="432LYZB001"/>
    <n v="1"/>
    <x v="0"/>
    <n v="0"/>
    <n v="0"/>
    <n v="0"/>
    <n v="0"/>
    <n v="0"/>
    <n v="0"/>
    <m/>
    <m/>
    <m/>
    <m/>
  </r>
  <r>
    <x v="17"/>
    <s v="PR1"/>
    <s v="462LAA"/>
    <n v="13"/>
    <x v="0"/>
    <n v="0"/>
    <n v="0"/>
    <n v="0"/>
    <n v="0"/>
    <n v="0"/>
    <n v="0"/>
    <m/>
    <m/>
    <m/>
    <m/>
  </r>
  <r>
    <x v="17"/>
    <s v="PR6"/>
    <s v="392LWC"/>
    <n v="11"/>
    <x v="3"/>
    <n v="0"/>
    <n v="0"/>
    <n v="5"/>
    <n v="3"/>
    <n v="0"/>
    <n v="8"/>
    <s v="V"/>
    <m/>
    <m/>
    <m/>
  </r>
  <r>
    <x v="17"/>
    <s v="PR6"/>
    <s v="392LWB"/>
    <n v="10"/>
    <x v="0"/>
    <n v="0"/>
    <n v="0"/>
    <n v="1"/>
    <n v="0"/>
    <n v="0"/>
    <n v="1"/>
    <s v="V"/>
    <m/>
    <m/>
    <m/>
  </r>
  <r>
    <x v="18"/>
    <s v="PR3"/>
    <s v="452LZU"/>
    <n v="12"/>
    <x v="0"/>
    <n v="0"/>
    <n v="1"/>
    <n v="0"/>
    <n v="0"/>
    <n v="0"/>
    <n v="1"/>
    <s v="V"/>
    <s v="V"/>
    <m/>
    <m/>
  </r>
  <r>
    <x v="18"/>
    <s v="PR4"/>
    <s v="422LXNB001"/>
    <n v="2"/>
    <x v="0"/>
    <n v="0"/>
    <n v="0"/>
    <n v="0"/>
    <n v="0"/>
    <n v="0"/>
    <n v="0"/>
    <m/>
    <m/>
    <m/>
    <m/>
  </r>
  <r>
    <x v="18"/>
    <s v="PR1"/>
    <s v="462LA8"/>
    <n v="13"/>
    <x v="0"/>
    <n v="0"/>
    <n v="0"/>
    <n v="0"/>
    <n v="0"/>
    <n v="0"/>
    <n v="0"/>
    <m/>
    <m/>
    <m/>
    <m/>
  </r>
  <r>
    <x v="18"/>
    <s v="PR3"/>
    <s v="432LZ1"/>
    <n v="9"/>
    <x v="0"/>
    <n v="0"/>
    <n v="0"/>
    <n v="0"/>
    <n v="0"/>
    <n v="0"/>
    <n v="0"/>
    <m/>
    <m/>
    <m/>
    <m/>
  </r>
  <r>
    <x v="18"/>
    <s v="PR3"/>
    <s v="452LZT"/>
    <n v="11"/>
    <x v="1"/>
    <n v="0"/>
    <n v="8"/>
    <n v="0"/>
    <n v="0"/>
    <n v="0"/>
    <n v="8"/>
    <s v="V"/>
    <s v="V"/>
    <s v="V"/>
    <s v="V"/>
  </r>
  <r>
    <x v="18"/>
    <s v="PR6"/>
    <s v="392LWA"/>
    <n v="11"/>
    <x v="0"/>
    <n v="0"/>
    <n v="3"/>
    <n v="0"/>
    <n v="0"/>
    <n v="0"/>
    <n v="3"/>
    <m/>
    <m/>
    <s v="V"/>
    <s v="V"/>
  </r>
  <r>
    <x v="18"/>
    <s v="PR3"/>
    <s v="432LYZ"/>
    <n v="12"/>
    <x v="0"/>
    <n v="0"/>
    <n v="2"/>
    <n v="0"/>
    <n v="0"/>
    <n v="0"/>
    <n v="2"/>
    <m/>
    <m/>
    <s v="V"/>
    <s v="V"/>
  </r>
  <r>
    <x v="18"/>
    <s v="PR1"/>
    <s v="462LAB"/>
    <n v="13"/>
    <x v="2"/>
    <n v="0"/>
    <n v="0"/>
    <n v="0"/>
    <n v="0"/>
    <n v="0"/>
    <n v="0"/>
    <m/>
    <m/>
    <m/>
    <m/>
  </r>
  <r>
    <x v="18"/>
    <s v="PR1"/>
    <s v="462LA7"/>
    <n v="9"/>
    <x v="4"/>
    <n v="0"/>
    <n v="0"/>
    <n v="0"/>
    <n v="0"/>
    <n v="0"/>
    <n v="0"/>
    <m/>
    <m/>
    <m/>
    <m/>
  </r>
  <r>
    <x v="19"/>
    <s v="PR4"/>
    <s v="412LX2"/>
    <n v="11"/>
    <x v="0"/>
    <n v="0"/>
    <n v="1"/>
    <n v="0"/>
    <n v="0"/>
    <n v="0"/>
    <n v="1"/>
    <s v="V"/>
    <m/>
    <m/>
    <m/>
  </r>
  <r>
    <x v="19"/>
    <s v="PR6"/>
    <s v="392LWDB001"/>
    <n v="1"/>
    <x v="0"/>
    <n v="0"/>
    <n v="0"/>
    <n v="0"/>
    <n v="0"/>
    <n v="0"/>
    <n v="0"/>
    <m/>
    <m/>
    <m/>
    <m/>
  </r>
  <r>
    <x v="19"/>
    <s v="PR5"/>
    <s v="392LWE"/>
    <n v="12"/>
    <x v="0"/>
    <n v="0"/>
    <n v="1"/>
    <n v="0"/>
    <n v="0"/>
    <n v="0"/>
    <n v="1"/>
    <m/>
    <m/>
    <m/>
    <m/>
  </r>
  <r>
    <x v="19"/>
    <s v="PR7"/>
    <s v="392LWD"/>
    <n v="10"/>
    <x v="0"/>
    <n v="0"/>
    <n v="1"/>
    <n v="0"/>
    <n v="0"/>
    <n v="0"/>
    <n v="1"/>
    <m/>
    <m/>
    <m/>
    <m/>
  </r>
  <r>
    <x v="20"/>
    <s v="PR3"/>
    <s v="452LZTB002"/>
    <n v="1"/>
    <x v="1"/>
    <n v="0"/>
    <n v="0"/>
    <n v="0"/>
    <n v="0"/>
    <n v="0"/>
    <n v="0"/>
    <m/>
    <m/>
    <m/>
    <m/>
  </r>
  <r>
    <x v="20"/>
    <s v="PR1"/>
    <s v="462LA7"/>
    <n v="9"/>
    <x v="4"/>
    <n v="0"/>
    <n v="0"/>
    <n v="0"/>
    <n v="0"/>
    <n v="0"/>
    <n v="0"/>
    <m/>
    <m/>
    <m/>
    <m/>
  </r>
  <r>
    <x v="20"/>
    <s v="PR3"/>
    <s v="452LZTB001"/>
    <n v="2"/>
    <x v="0"/>
    <n v="0"/>
    <n v="1"/>
    <n v="0"/>
    <n v="0"/>
    <n v="0"/>
    <n v="1"/>
    <m/>
    <m/>
    <m/>
    <m/>
  </r>
  <r>
    <x v="20"/>
    <s v="PR3"/>
    <s v="452LZUB001"/>
    <n v="1"/>
    <x v="0"/>
    <n v="0"/>
    <n v="0"/>
    <n v="0"/>
    <n v="0"/>
    <n v="0"/>
    <n v="0"/>
    <m/>
    <m/>
    <m/>
    <m/>
  </r>
  <r>
    <x v="21"/>
    <s v="PR3"/>
    <s v="452LZTB002"/>
    <n v="1"/>
    <x v="0"/>
    <n v="0"/>
    <n v="0"/>
    <n v="0"/>
    <n v="0"/>
    <n v="0"/>
    <n v="0"/>
    <m/>
    <m/>
    <m/>
    <m/>
  </r>
  <r>
    <x v="21"/>
    <s v="PR7"/>
    <s v="392LWCB003"/>
    <n v="2"/>
    <x v="0"/>
    <n v="0"/>
    <n v="0"/>
    <n v="0"/>
    <n v="0"/>
    <n v="0"/>
    <n v="0"/>
    <m/>
    <m/>
    <m/>
    <m/>
  </r>
  <r>
    <x v="21"/>
    <s v="PR1"/>
    <s v="462LAB"/>
    <n v="13"/>
    <x v="0"/>
    <n v="0"/>
    <n v="3"/>
    <n v="0"/>
    <n v="0"/>
    <n v="0"/>
    <n v="3"/>
    <m/>
    <m/>
    <m/>
    <m/>
  </r>
  <r>
    <x v="21"/>
    <s v="PR1"/>
    <s v="462LA7"/>
    <n v="9"/>
    <x v="4"/>
    <n v="0"/>
    <n v="0"/>
    <n v="0"/>
    <n v="0"/>
    <n v="0"/>
    <n v="0"/>
    <m/>
    <m/>
    <m/>
    <m/>
  </r>
  <r>
    <x v="21"/>
    <s v="PR4"/>
    <s v="422LXP"/>
    <n v="12"/>
    <x v="0"/>
    <n v="0"/>
    <n v="0"/>
    <n v="0"/>
    <n v="0"/>
    <n v="0"/>
    <n v="0"/>
    <m/>
    <m/>
    <m/>
    <m/>
  </r>
  <r>
    <x v="21"/>
    <s v="PR3"/>
    <s v="432LZ1B001"/>
    <n v="4"/>
    <x v="0"/>
    <n v="0"/>
    <n v="1"/>
    <n v="0"/>
    <n v="0"/>
    <n v="0"/>
    <n v="1"/>
    <m/>
    <m/>
    <m/>
    <m/>
  </r>
  <r>
    <x v="21"/>
    <s v="PR4"/>
    <s v="392LW7B001"/>
    <n v="3"/>
    <x v="0"/>
    <n v="0"/>
    <n v="0"/>
    <n v="0"/>
    <n v="0"/>
    <n v="0"/>
    <n v="0"/>
    <m/>
    <m/>
    <m/>
    <m/>
  </r>
  <r>
    <x v="21"/>
    <s v="PR5"/>
    <s v="392LW7"/>
    <n v="9"/>
    <x v="0"/>
    <n v="0"/>
    <n v="4"/>
    <n v="0"/>
    <n v="0"/>
    <n v="0"/>
    <n v="4"/>
    <m/>
    <m/>
    <m/>
    <m/>
  </r>
  <r>
    <x v="21"/>
    <s v="PR5"/>
    <s v="392LWEB001"/>
    <n v="1"/>
    <x v="0"/>
    <n v="0"/>
    <n v="0"/>
    <n v="0"/>
    <n v="0"/>
    <n v="0"/>
    <n v="0"/>
    <m/>
    <m/>
    <m/>
    <m/>
  </r>
  <r>
    <x v="21"/>
    <s v="PR3"/>
    <s v="432LZ2"/>
    <n v="12"/>
    <x v="0"/>
    <n v="0"/>
    <n v="0"/>
    <n v="0"/>
    <n v="0"/>
    <n v="0"/>
    <n v="0"/>
    <m/>
    <m/>
    <m/>
    <m/>
  </r>
  <r>
    <x v="22"/>
    <s v="PR2"/>
    <s v="452LZV"/>
    <n v="13"/>
    <x v="0"/>
    <n v="0"/>
    <n v="3"/>
    <n v="0"/>
    <n v="0"/>
    <n v="0"/>
    <n v="3"/>
    <s v="V"/>
    <m/>
    <s v="V"/>
    <s v="V"/>
  </r>
  <r>
    <x v="22"/>
    <s v="PR2"/>
    <s v="452LZW"/>
    <n v="13"/>
    <x v="0"/>
    <n v="0"/>
    <n v="0"/>
    <n v="0"/>
    <n v="0"/>
    <n v="0"/>
    <n v="0"/>
    <m/>
    <m/>
    <m/>
    <m/>
  </r>
  <r>
    <x v="22"/>
    <s v="PR5"/>
    <s v="422LXN"/>
    <n v="11"/>
    <x v="0"/>
    <n v="0"/>
    <n v="2"/>
    <n v="0"/>
    <n v="0"/>
    <n v="0"/>
    <n v="2"/>
    <s v="V"/>
    <m/>
    <s v="V"/>
    <s v="V"/>
  </r>
  <r>
    <x v="23"/>
    <s v="PR3"/>
    <s v="432LYY"/>
    <n v="11"/>
    <x v="0"/>
    <n v="0"/>
    <n v="0"/>
    <n v="0"/>
    <n v="0"/>
    <n v="0"/>
    <n v="0"/>
    <m/>
    <m/>
    <m/>
    <m/>
  </r>
  <r>
    <x v="23"/>
    <s v="PR5"/>
    <s v="392LW6"/>
    <n v="13"/>
    <x v="1"/>
    <n v="0"/>
    <n v="5"/>
    <n v="0"/>
    <n v="0"/>
    <n v="0"/>
    <n v="5"/>
    <s v="V"/>
    <s v="V"/>
    <s v="V"/>
    <s v="V"/>
  </r>
  <r>
    <x v="23"/>
    <s v="PR5"/>
    <s v="392LW9"/>
    <n v="12"/>
    <x v="0"/>
    <n v="0"/>
    <n v="1"/>
    <n v="0"/>
    <n v="0"/>
    <n v="0"/>
    <n v="1"/>
    <s v="V"/>
    <m/>
    <m/>
    <m/>
  </r>
  <r>
    <x v="23"/>
    <s v="PR5"/>
    <s v="392LW9B001"/>
    <n v="1"/>
    <x v="0"/>
    <n v="0"/>
    <n v="0"/>
    <n v="0"/>
    <n v="0"/>
    <n v="0"/>
    <n v="0"/>
    <m/>
    <m/>
    <m/>
    <m/>
  </r>
  <r>
    <x v="24"/>
    <s v="PR5"/>
    <s v="392LW5B001"/>
    <n v="9"/>
    <x v="0"/>
    <n v="0"/>
    <n v="0"/>
    <n v="0"/>
    <n v="0"/>
    <n v="0"/>
    <n v="0"/>
    <m/>
    <m/>
    <m/>
    <m/>
  </r>
  <r>
    <x v="24"/>
    <s v="PR4"/>
    <s v="452LZT"/>
    <n v="9"/>
    <x v="0"/>
    <n v="0"/>
    <n v="4"/>
    <n v="0"/>
    <n v="0"/>
    <n v="0"/>
    <n v="4"/>
    <s v="V"/>
    <s v="V"/>
    <m/>
    <m/>
  </r>
  <r>
    <x v="24"/>
    <s v="PR4"/>
    <s v="452LZU"/>
    <n v="12"/>
    <x v="0"/>
    <n v="0"/>
    <n v="0"/>
    <n v="0"/>
    <n v="0"/>
    <n v="0"/>
    <n v="0"/>
    <m/>
    <m/>
    <m/>
    <m/>
  </r>
  <r>
    <x v="24"/>
    <s v="PR2"/>
    <s v="462LA9"/>
    <n v="13"/>
    <x v="0"/>
    <n v="0"/>
    <n v="0"/>
    <n v="0"/>
    <n v="0"/>
    <n v="0"/>
    <n v="0"/>
    <m/>
    <m/>
    <m/>
    <m/>
  </r>
  <r>
    <x v="24"/>
    <s v="PR2"/>
    <s v="462LAA"/>
    <n v="13"/>
    <x v="0"/>
    <n v="0"/>
    <n v="0"/>
    <n v="0"/>
    <n v="0"/>
    <n v="0"/>
    <n v="0"/>
    <m/>
    <m/>
    <m/>
    <m/>
  </r>
  <r>
    <x v="24"/>
    <s v="PR5"/>
    <s v="392LW5"/>
    <n v="4"/>
    <x v="0"/>
    <n v="0"/>
    <n v="0"/>
    <n v="0"/>
    <n v="0"/>
    <n v="0"/>
    <n v="0"/>
    <m/>
    <m/>
    <m/>
    <m/>
  </r>
  <r>
    <x v="25"/>
    <s v="PR4"/>
    <s v="452LZTB001"/>
    <n v="2"/>
    <x v="0"/>
    <n v="0"/>
    <n v="0"/>
    <n v="0"/>
    <n v="0"/>
    <n v="0"/>
    <n v="0"/>
    <m/>
    <m/>
    <m/>
    <m/>
  </r>
  <r>
    <x v="25"/>
    <s v="PR5"/>
    <s v="392LW8"/>
    <n v="13"/>
    <x v="0"/>
    <n v="0"/>
    <n v="4"/>
    <n v="0"/>
    <n v="0"/>
    <n v="0"/>
    <n v="4"/>
    <m/>
    <m/>
    <s v="V"/>
    <s v="V"/>
  </r>
  <r>
    <x v="26"/>
    <s v="PR5"/>
    <s v="392LW7B002"/>
    <n v="1"/>
    <x v="1"/>
    <n v="0"/>
    <n v="6"/>
    <n v="0"/>
    <n v="0"/>
    <n v="0"/>
    <n v="6"/>
    <m/>
    <m/>
    <s v="V"/>
    <s v="V"/>
  </r>
  <r>
    <x v="26"/>
    <s v="PR5"/>
    <s v="412LX3"/>
    <n v="13"/>
    <x v="0"/>
    <n v="0"/>
    <n v="5"/>
    <n v="0"/>
    <n v="0"/>
    <n v="0"/>
    <n v="5"/>
    <m/>
    <m/>
    <s v="V"/>
    <s v="V"/>
  </r>
  <r>
    <x v="26"/>
    <s v="PR7"/>
    <s v="362LTQ"/>
    <n v="9"/>
    <x v="4"/>
    <n v="0"/>
    <n v="56"/>
    <n v="0"/>
    <n v="1"/>
    <n v="0"/>
    <n v="57"/>
    <m/>
    <m/>
    <s v="V"/>
    <s v="V"/>
  </r>
  <r>
    <x v="27"/>
    <s v="PR4"/>
    <s v="452LZTB003"/>
    <n v="1"/>
    <x v="1"/>
    <n v="0"/>
    <n v="2"/>
    <n v="0"/>
    <n v="0"/>
    <n v="0"/>
    <n v="2"/>
    <m/>
    <m/>
    <s v="V"/>
    <s v="V"/>
  </r>
  <r>
    <x v="27"/>
    <s v="PR5"/>
    <s v="392LW6B001"/>
    <n v="1"/>
    <x v="1"/>
    <n v="0"/>
    <n v="2"/>
    <n v="0"/>
    <n v="0"/>
    <n v="0"/>
    <n v="2"/>
    <m/>
    <m/>
    <s v="V"/>
    <s v="V"/>
  </r>
  <r>
    <x v="27"/>
    <s v="PR4"/>
    <s v="452LZUB001"/>
    <n v="1"/>
    <x v="1"/>
    <n v="0"/>
    <n v="7"/>
    <n v="0"/>
    <n v="0"/>
    <n v="0"/>
    <n v="7"/>
    <s v="V"/>
    <s v="V"/>
    <m/>
    <m/>
  </r>
  <r>
    <x v="28"/>
    <s v="PR3"/>
    <s v="432LYZB001"/>
    <n v="1"/>
    <x v="0"/>
    <n v="0"/>
    <n v="0"/>
    <n v="0"/>
    <n v="0"/>
    <n v="0"/>
    <n v="0"/>
    <m/>
    <m/>
    <m/>
    <m/>
  </r>
  <r>
    <x v="28"/>
    <s v="PR5"/>
    <s v="422LXP"/>
    <n v="12"/>
    <x v="0"/>
    <n v="0"/>
    <n v="1"/>
    <n v="0"/>
    <n v="0"/>
    <n v="0"/>
    <n v="1"/>
    <m/>
    <m/>
    <s v="V"/>
    <s v="V"/>
  </r>
  <r>
    <x v="29"/>
    <s v="PR5"/>
    <s v="412LX2"/>
    <n v="5"/>
    <x v="0"/>
    <n v="0"/>
    <n v="1"/>
    <n v="0"/>
    <n v="0"/>
    <n v="0"/>
    <n v="1"/>
    <s v="V"/>
    <s v="V"/>
    <m/>
    <m/>
  </r>
  <r>
    <x v="29"/>
    <s v="PR4"/>
    <s v="452LZTB002"/>
    <n v="2"/>
    <x v="0"/>
    <n v="0"/>
    <n v="0"/>
    <n v="0"/>
    <n v="0"/>
    <n v="0"/>
    <n v="0"/>
    <m/>
    <m/>
    <m/>
    <m/>
  </r>
  <r>
    <x v="29"/>
    <s v="PR4"/>
    <s v="432LYZ"/>
    <n v="12"/>
    <x v="0"/>
    <n v="0"/>
    <n v="5"/>
    <n v="0"/>
    <n v="0"/>
    <n v="0"/>
    <n v="5"/>
    <s v="V"/>
    <s v="V"/>
    <s v="V"/>
    <s v="V"/>
  </r>
  <r>
    <x v="29"/>
    <s v="PR6"/>
    <s v="362LTQB003"/>
    <n v="2"/>
    <x v="0"/>
    <n v="0"/>
    <n v="1"/>
    <n v="0"/>
    <n v="0"/>
    <n v="0"/>
    <n v="1"/>
    <m/>
    <m/>
    <s v="V"/>
    <s v="V"/>
  </r>
  <r>
    <x v="29"/>
    <s v="PR7"/>
    <s v="452LZUB001"/>
    <n v="1"/>
    <x v="0"/>
    <n v="0"/>
    <n v="0"/>
    <n v="0"/>
    <n v="0"/>
    <n v="0"/>
    <n v="0"/>
    <m/>
    <m/>
    <m/>
    <m/>
  </r>
  <r>
    <x v="30"/>
    <s v="PR5"/>
    <s v="422LXNB001"/>
    <n v="2"/>
    <x v="0"/>
    <n v="0"/>
    <n v="1"/>
    <n v="0"/>
    <n v="0"/>
    <n v="0"/>
    <n v="1"/>
    <s v="V"/>
    <m/>
    <m/>
    <m/>
  </r>
  <r>
    <x v="30"/>
    <s v="PR5"/>
    <s v="412LX2B004"/>
    <n v="6"/>
    <x v="0"/>
    <n v="0"/>
    <n v="3"/>
    <n v="0"/>
    <n v="0"/>
    <n v="0"/>
    <n v="3"/>
    <m/>
    <m/>
    <s v="V"/>
    <s v="V"/>
  </r>
  <r>
    <x v="30"/>
    <s v="PR3"/>
    <s v="452LZW"/>
    <n v="13"/>
    <x v="0"/>
    <n v="0"/>
    <n v="5"/>
    <n v="0"/>
    <n v="0"/>
    <n v="0"/>
    <n v="5"/>
    <m/>
    <m/>
    <s v="V"/>
    <s v="V"/>
  </r>
  <r>
    <x v="30"/>
    <s v="PR2"/>
    <s v="462LAB"/>
    <n v="13"/>
    <x v="0"/>
    <n v="0"/>
    <n v="3"/>
    <n v="0"/>
    <n v="0"/>
    <n v="0"/>
    <n v="3"/>
    <s v="V"/>
    <m/>
    <s v="V"/>
    <s v="V"/>
  </r>
  <r>
    <x v="30"/>
    <s v="PR1"/>
    <s v="472LB3B001"/>
    <n v="1"/>
    <x v="1"/>
    <n v="0"/>
    <n v="19"/>
    <n v="0"/>
    <n v="0"/>
    <n v="0"/>
    <n v="19"/>
    <m/>
    <m/>
    <s v="V"/>
    <s v="V"/>
  </r>
  <r>
    <x v="30"/>
    <s v="PR4"/>
    <s v="432LYYB003"/>
    <n v="6"/>
    <x v="6"/>
    <n v="0"/>
    <n v="20"/>
    <n v="0"/>
    <n v="0"/>
    <n v="0"/>
    <n v="20"/>
    <s v="V"/>
    <s v="V"/>
    <s v="V"/>
    <s v="V"/>
  </r>
  <r>
    <x v="30"/>
    <s v="PR4"/>
    <s v="432LZ2B002"/>
    <n v="3"/>
    <x v="7"/>
    <n v="0"/>
    <n v="6"/>
    <n v="0"/>
    <n v="0"/>
    <n v="0"/>
    <n v="6"/>
    <m/>
    <m/>
    <s v="V"/>
    <s v="V"/>
  </r>
  <r>
    <x v="31"/>
    <s v="PR6"/>
    <s v="422LXN"/>
    <n v="11"/>
    <x v="0"/>
    <n v="0"/>
    <n v="5"/>
    <n v="0"/>
    <n v="0"/>
    <n v="0"/>
    <n v="5"/>
    <m/>
    <m/>
    <s v="V"/>
    <s v="V"/>
  </r>
  <r>
    <x v="31"/>
    <s v="PR2"/>
    <s v="462LA8"/>
    <n v="13"/>
    <x v="0"/>
    <n v="0"/>
    <n v="3"/>
    <n v="0"/>
    <n v="0"/>
    <n v="0"/>
    <n v="3"/>
    <m/>
    <m/>
    <s v="V"/>
    <s v="V"/>
  </r>
  <r>
    <x v="31"/>
    <s v="PR5"/>
    <s v="392LW7B001"/>
    <n v="3"/>
    <x v="0"/>
    <n v="0"/>
    <n v="0"/>
    <n v="0"/>
    <n v="0"/>
    <n v="0"/>
    <n v="0"/>
    <m/>
    <m/>
    <m/>
    <m/>
  </r>
  <r>
    <x v="31"/>
    <s v="PR4"/>
    <s v="432LZ1B001"/>
    <n v="4"/>
    <x v="0"/>
    <n v="0"/>
    <n v="0"/>
    <n v="0"/>
    <n v="0"/>
    <n v="0"/>
    <n v="0"/>
    <m/>
    <m/>
    <m/>
    <m/>
  </r>
  <r>
    <x v="31"/>
    <s v="PR1"/>
    <s v="472LB4"/>
    <n v="13"/>
    <x v="0"/>
    <n v="0"/>
    <n v="5"/>
    <n v="0"/>
    <n v="0"/>
    <n v="0"/>
    <n v="5"/>
    <s v="V"/>
    <s v="V"/>
    <s v="V"/>
    <s v="V"/>
  </r>
  <r>
    <x v="31"/>
    <s v="PR6"/>
    <s v="392LW6"/>
    <n v="10"/>
    <x v="0"/>
    <n v="0"/>
    <n v="4"/>
    <n v="0"/>
    <n v="0"/>
    <n v="0"/>
    <n v="4"/>
    <s v="V"/>
    <s v="V"/>
    <s v="V"/>
    <s v="V"/>
  </r>
  <r>
    <x v="31"/>
    <s v="PR6"/>
    <s v="392LW7"/>
    <n v="9"/>
    <x v="0"/>
    <n v="0"/>
    <n v="1"/>
    <n v="0"/>
    <n v="0"/>
    <n v="0"/>
    <n v="1"/>
    <s v="V"/>
    <m/>
    <m/>
    <m/>
  </r>
  <r>
    <x v="32"/>
    <s v="PR3"/>
    <s v="452LZVB002"/>
    <n v="1"/>
    <x v="1"/>
    <n v="0"/>
    <n v="2"/>
    <n v="0"/>
    <n v="0"/>
    <n v="0"/>
    <n v="2"/>
    <m/>
    <m/>
    <s v="V"/>
    <s v="V"/>
  </r>
  <r>
    <x v="33"/>
    <s v="PR1"/>
    <s v="472LB3"/>
    <n v="12"/>
    <x v="0"/>
    <n v="0"/>
    <n v="6"/>
    <n v="0"/>
    <n v="0"/>
    <n v="0"/>
    <n v="6"/>
    <m/>
    <m/>
    <s v="V"/>
    <s v="V"/>
  </r>
  <r>
    <x v="33"/>
    <s v="PR1"/>
    <s v="472LB2"/>
    <n v="2"/>
    <x v="0"/>
    <n v="0"/>
    <n v="0"/>
    <n v="0"/>
    <n v="0"/>
    <n v="0"/>
    <n v="0"/>
    <m/>
    <m/>
    <s v="V"/>
    <s v="V"/>
  </r>
  <r>
    <x v="33"/>
    <s v="PR4"/>
    <s v="432LYY"/>
    <n v="5"/>
    <x v="0"/>
    <n v="0"/>
    <n v="3"/>
    <n v="0"/>
    <n v="0"/>
    <n v="0"/>
    <n v="3"/>
    <s v="V"/>
    <s v="V"/>
    <s v="V"/>
    <s v="V"/>
  </r>
  <r>
    <x v="33"/>
    <s v="PR5"/>
    <s v="452LZT"/>
    <n v="11"/>
    <x v="3"/>
    <n v="0"/>
    <n v="6"/>
    <n v="0"/>
    <n v="0"/>
    <n v="0"/>
    <n v="6"/>
    <m/>
    <m/>
    <s v="V"/>
    <s v="V"/>
  </r>
  <r>
    <x v="33"/>
    <s v="PR5"/>
    <s v="432LZ1"/>
    <n v="9"/>
    <x v="0"/>
    <n v="0"/>
    <n v="0"/>
    <n v="0"/>
    <n v="0"/>
    <n v="0"/>
    <n v="0"/>
    <m/>
    <m/>
    <m/>
    <m/>
  </r>
  <r>
    <x v="33"/>
    <s v="PR1"/>
    <s v="472LB1"/>
    <n v="13"/>
    <x v="0"/>
    <n v="0"/>
    <n v="1"/>
    <n v="0"/>
    <n v="0"/>
    <n v="0"/>
    <n v="1"/>
    <m/>
    <m/>
    <s v="V"/>
    <s v="V"/>
  </r>
  <r>
    <x v="34"/>
    <s v="PR4"/>
    <s v="432LZ2"/>
    <n v="12"/>
    <x v="0"/>
    <n v="0"/>
    <n v="4"/>
    <n v="0"/>
    <n v="0"/>
    <n v="0"/>
    <n v="4"/>
    <s v="V"/>
    <s v="V"/>
    <s v="V"/>
    <s v="V"/>
  </r>
  <r>
    <x v="34"/>
    <s v="PR3"/>
    <s v="442LZK"/>
    <n v="8"/>
    <x v="0"/>
    <n v="0"/>
    <n v="0"/>
    <n v="0"/>
    <n v="0"/>
    <n v="0"/>
    <n v="0"/>
    <m/>
    <m/>
    <m/>
    <m/>
  </r>
  <r>
    <x v="34"/>
    <s v="PR6"/>
    <s v="392LWE"/>
    <n v="9"/>
    <x v="0"/>
    <n v="0"/>
    <n v="4"/>
    <n v="0"/>
    <n v="1"/>
    <n v="0"/>
    <n v="5"/>
    <s v="V"/>
    <s v="V"/>
    <s v="V"/>
    <s v="V"/>
  </r>
  <r>
    <x v="34"/>
    <s v="PR1"/>
    <s v="472LB3B001"/>
    <n v="1"/>
    <x v="0"/>
    <n v="0"/>
    <n v="0"/>
    <n v="0"/>
    <n v="0"/>
    <n v="0"/>
    <n v="0"/>
    <m/>
    <m/>
    <m/>
    <m/>
  </r>
  <r>
    <x v="34"/>
    <s v="PR5"/>
    <s v="452LZU"/>
    <n v="12"/>
    <x v="7"/>
    <n v="0"/>
    <n v="13"/>
    <n v="0"/>
    <n v="0"/>
    <n v="0"/>
    <n v="13"/>
    <s v="V"/>
    <s v="V"/>
    <s v="V"/>
    <s v="V"/>
  </r>
  <r>
    <x v="34"/>
    <s v="PR3"/>
    <s v="452LZV"/>
    <n v="13"/>
    <x v="0"/>
    <n v="0"/>
    <n v="4"/>
    <n v="0"/>
    <n v="0"/>
    <n v="0"/>
    <n v="4"/>
    <m/>
    <m/>
    <s v="V"/>
    <s v="V"/>
  </r>
  <r>
    <x v="34"/>
    <s v="PR3"/>
    <s v="462LAA"/>
    <n v="13"/>
    <x v="1"/>
    <n v="0"/>
    <n v="7"/>
    <n v="0"/>
    <n v="0"/>
    <n v="0"/>
    <n v="7"/>
    <m/>
    <m/>
    <s v="V"/>
    <s v="V"/>
  </r>
  <r>
    <x v="34"/>
    <s v="PR5"/>
    <s v="392LW6B001"/>
    <n v="1"/>
    <x v="0"/>
    <n v="0"/>
    <n v="1"/>
    <n v="0"/>
    <n v="0"/>
    <n v="0"/>
    <n v="1"/>
    <m/>
    <m/>
    <s v="V"/>
    <s v="V"/>
  </r>
  <r>
    <x v="34"/>
    <s v="PR5"/>
    <s v="392LW7B002"/>
    <n v="1"/>
    <x v="1"/>
    <n v="0"/>
    <n v="1"/>
    <n v="0"/>
    <n v="0"/>
    <n v="0"/>
    <n v="1"/>
    <m/>
    <m/>
    <s v="V"/>
    <s v="V"/>
  </r>
  <r>
    <x v="34"/>
    <s v="PR4"/>
    <s v="432LYYB003"/>
    <n v="6"/>
    <x v="6"/>
    <n v="0"/>
    <n v="21"/>
    <n v="0"/>
    <n v="0"/>
    <n v="0"/>
    <n v="21"/>
    <s v="V"/>
    <s v="V"/>
    <s v="V"/>
    <s v="V"/>
  </r>
  <r>
    <x v="35"/>
    <s v="PR1"/>
    <s v="472LB2B001"/>
    <n v="11"/>
    <x v="0"/>
    <n v="0"/>
    <n v="0"/>
    <n v="0"/>
    <n v="0"/>
    <n v="0"/>
    <n v="0"/>
    <m/>
    <m/>
    <m/>
    <m/>
  </r>
  <r>
    <x v="35"/>
    <s v="PR6"/>
    <s v="392LW9"/>
    <n v="10"/>
    <x v="0"/>
    <n v="0"/>
    <n v="1"/>
    <n v="0"/>
    <n v="0"/>
    <n v="0"/>
    <n v="1"/>
    <m/>
    <m/>
    <s v="V"/>
    <s v="V"/>
  </r>
  <r>
    <x v="35"/>
    <s v="PR6"/>
    <s v="392LWEB004"/>
    <n v="2"/>
    <x v="0"/>
    <n v="0"/>
    <n v="0"/>
    <n v="0"/>
    <n v="0"/>
    <n v="0"/>
    <n v="0"/>
    <m/>
    <m/>
    <m/>
    <m/>
  </r>
  <r>
    <x v="36"/>
    <s v="PR5"/>
    <s v="452LZTB002"/>
    <n v="2"/>
    <x v="0"/>
    <n v="0"/>
    <n v="1"/>
    <n v="0"/>
    <n v="0"/>
    <n v="0"/>
    <n v="1"/>
    <m/>
    <m/>
    <s v="V"/>
    <s v="V"/>
  </r>
  <r>
    <x v="36"/>
    <s v="PR5"/>
    <s v="452LZUB001"/>
    <n v="1"/>
    <x v="0"/>
    <n v="0"/>
    <n v="0"/>
    <n v="0"/>
    <n v="0"/>
    <n v="0"/>
    <n v="0"/>
    <m/>
    <m/>
    <m/>
    <m/>
  </r>
  <r>
    <x v="36"/>
    <s v="PR3"/>
    <s v="462LAAB002"/>
    <n v="1"/>
    <x v="0"/>
    <n v="0"/>
    <n v="0"/>
    <n v="0"/>
    <n v="0"/>
    <n v="0"/>
    <n v="0"/>
    <m/>
    <m/>
    <m/>
    <m/>
  </r>
  <r>
    <x v="36"/>
    <s v="PR4"/>
    <s v="432LYZB001"/>
    <n v="1"/>
    <x v="0"/>
    <n v="0"/>
    <n v="1"/>
    <n v="0"/>
    <n v="0"/>
    <n v="0"/>
    <n v="1"/>
    <m/>
    <m/>
    <s v="V"/>
    <s v="V"/>
  </r>
  <r>
    <x v="36"/>
    <s v="PR6"/>
    <s v="392LW8"/>
    <n v="11"/>
    <x v="0"/>
    <n v="0"/>
    <n v="1"/>
    <n v="0"/>
    <n v="0"/>
    <n v="0"/>
    <n v="1"/>
    <m/>
    <m/>
    <s v="V"/>
    <s v="V"/>
  </r>
  <r>
    <x v="36"/>
    <s v="PR1"/>
    <s v="452LZR"/>
    <n v="12"/>
    <x v="8"/>
    <n v="0"/>
    <n v="0"/>
    <n v="0"/>
    <n v="0"/>
    <n v="0"/>
    <n v="0"/>
    <m/>
    <m/>
    <m/>
    <m/>
  </r>
  <r>
    <x v="37"/>
    <s v="PR4"/>
    <s v="432LYYB003"/>
    <n v="6"/>
    <x v="0"/>
    <n v="0"/>
    <n v="4"/>
    <n v="0"/>
    <n v="0"/>
    <n v="0"/>
    <n v="4"/>
    <m/>
    <m/>
    <s v="V"/>
    <s v="V"/>
  </r>
  <r>
    <x v="37"/>
    <s v="PR5"/>
    <s v="452LZUB002"/>
    <n v="3"/>
    <x v="1"/>
    <n v="0"/>
    <n v="4"/>
    <n v="0"/>
    <n v="0"/>
    <n v="0"/>
    <n v="4"/>
    <m/>
    <m/>
    <m/>
    <m/>
  </r>
  <r>
    <x v="37"/>
    <s v="PR3"/>
    <s v="462LA9"/>
    <n v="13"/>
    <x v="9"/>
    <n v="0"/>
    <n v="19"/>
    <n v="0"/>
    <n v="1"/>
    <n v="0"/>
    <n v="20"/>
    <s v="V"/>
    <s v="V"/>
    <s v="V"/>
    <s v="V"/>
  </r>
  <r>
    <x v="38"/>
    <s v="PR6"/>
    <s v="422LXP"/>
    <n v="10"/>
    <x v="0"/>
    <n v="0"/>
    <n v="1"/>
    <n v="0"/>
    <n v="0"/>
    <n v="0"/>
    <n v="1"/>
    <m/>
    <m/>
    <s v="V"/>
    <s v="V"/>
  </r>
  <r>
    <x v="38"/>
    <s v="PR6"/>
    <s v="452LZT"/>
    <n v="9"/>
    <x v="0"/>
    <n v="0"/>
    <n v="5"/>
    <n v="0"/>
    <n v="0"/>
    <n v="0"/>
    <n v="5"/>
    <m/>
    <m/>
    <m/>
    <m/>
  </r>
  <r>
    <x v="38"/>
    <s v="PR6"/>
    <s v="412LX3"/>
    <n v="11"/>
    <x v="0"/>
    <n v="0"/>
    <n v="4"/>
    <n v="0"/>
    <n v="0"/>
    <n v="0"/>
    <n v="4"/>
    <s v="V"/>
    <s v="V"/>
    <m/>
    <m/>
  </r>
  <r>
    <x v="38"/>
    <s v="PR6"/>
    <s v="452LZU"/>
    <n v="9"/>
    <x v="0"/>
    <n v="0"/>
    <n v="4"/>
    <n v="0"/>
    <n v="0"/>
    <n v="0"/>
    <n v="4"/>
    <s v="V"/>
    <s v="V"/>
    <s v="V"/>
    <s v="V"/>
  </r>
  <r>
    <x v="39"/>
    <s v="PR5"/>
    <s v="432LYZ"/>
    <n v="12"/>
    <x v="1"/>
    <n v="0"/>
    <n v="5"/>
    <n v="0"/>
    <n v="0"/>
    <n v="0"/>
    <n v="5"/>
    <s v="V"/>
    <s v="V"/>
    <s v="V"/>
    <s v="V"/>
  </r>
  <r>
    <x v="39"/>
    <s v="PR3"/>
    <s v="462LA9"/>
    <n v="13"/>
    <x v="9"/>
    <n v="0"/>
    <n v="16"/>
    <n v="0"/>
    <n v="1"/>
    <n v="0"/>
    <n v="17"/>
    <s v="V"/>
    <s v="V"/>
    <s v="V"/>
    <s v="V"/>
  </r>
  <r>
    <x v="39"/>
    <s v="PR3"/>
    <s v="462LAB"/>
    <n v="12"/>
    <x v="8"/>
    <n v="0"/>
    <n v="0"/>
    <n v="0"/>
    <n v="0"/>
    <n v="0"/>
    <n v="0"/>
    <m/>
    <m/>
    <m/>
    <m/>
  </r>
  <r>
    <x v="39"/>
    <s v="PR1"/>
    <s v="452LZR"/>
    <n v="12"/>
    <x v="8"/>
    <n v="0"/>
    <n v="0"/>
    <n v="0"/>
    <n v="0"/>
    <n v="0"/>
    <n v="0"/>
    <m/>
    <m/>
    <m/>
    <m/>
  </r>
  <r>
    <x v="40"/>
    <s v="PR5"/>
    <s v="452LZTB004"/>
    <n v="2"/>
    <x v="0"/>
    <n v="0"/>
    <n v="1"/>
    <n v="0"/>
    <n v="0"/>
    <n v="0"/>
    <n v="1"/>
    <m/>
    <m/>
    <m/>
    <m/>
  </r>
  <r>
    <x v="41"/>
    <s v="PR2"/>
    <s v="472LB2"/>
    <n v="2"/>
    <x v="0"/>
    <n v="0"/>
    <n v="0"/>
    <n v="0"/>
    <n v="0"/>
    <n v="0"/>
    <n v="0"/>
    <m/>
    <m/>
    <m/>
    <m/>
  </r>
  <r>
    <x v="41"/>
    <s v="PR5"/>
    <s v="432LYY"/>
    <n v="5"/>
    <x v="0"/>
    <n v="0"/>
    <n v="0"/>
    <n v="0"/>
    <n v="0"/>
    <n v="0"/>
    <n v="0"/>
    <m/>
    <m/>
    <m/>
    <m/>
  </r>
  <r>
    <x v="41"/>
    <s v="PR6"/>
    <s v="412LX2"/>
    <n v="9"/>
    <x v="1"/>
    <n v="0"/>
    <n v="6"/>
    <n v="0"/>
    <n v="0"/>
    <n v="0"/>
    <n v="6"/>
    <m/>
    <m/>
    <s v="V"/>
    <s v="V"/>
  </r>
  <r>
    <x v="41"/>
    <s v="PR7"/>
    <s v="392LW6"/>
    <n v="10"/>
    <x v="0"/>
    <n v="0"/>
    <n v="1"/>
    <n v="0"/>
    <n v="0"/>
    <n v="0"/>
    <n v="1"/>
    <m/>
    <m/>
    <s v="V"/>
    <s v="V"/>
  </r>
  <r>
    <x v="41"/>
    <s v="PR5"/>
    <s v="432LZ2"/>
    <n v="12"/>
    <x v="0"/>
    <n v="0"/>
    <n v="1"/>
    <n v="0"/>
    <n v="0"/>
    <n v="0"/>
    <n v="1"/>
    <m/>
    <m/>
    <s v="V"/>
    <s v="V"/>
  </r>
  <r>
    <x v="41"/>
    <s v="PR2"/>
    <s v="452LZS"/>
    <n v="12"/>
    <x v="0"/>
    <n v="0"/>
    <n v="0"/>
    <n v="0"/>
    <n v="0"/>
    <n v="0"/>
    <n v="0"/>
    <m/>
    <m/>
    <m/>
    <m/>
  </r>
  <r>
    <x v="41"/>
    <s v="PR5"/>
    <s v="432LZ1B001"/>
    <n v="4"/>
    <x v="0"/>
    <n v="0"/>
    <n v="2"/>
    <n v="0"/>
    <n v="0"/>
    <n v="0"/>
    <n v="2"/>
    <s v="V"/>
    <s v="V"/>
    <s v="V"/>
    <s v="V"/>
  </r>
  <r>
    <x v="42"/>
    <s v="PR7"/>
    <s v="362LTQB003"/>
    <n v="2"/>
    <x v="1"/>
    <n v="0"/>
    <n v="0"/>
    <n v="0"/>
    <n v="0"/>
    <n v="0"/>
    <n v="0"/>
    <m/>
    <m/>
    <m/>
    <m/>
  </r>
  <r>
    <x v="42"/>
    <s v="PR7"/>
    <s v="392LW7"/>
    <n v="9"/>
    <x v="9"/>
    <n v="0"/>
    <n v="3"/>
    <n v="0"/>
    <n v="0"/>
    <n v="0"/>
    <n v="3"/>
    <m/>
    <m/>
    <s v="V"/>
    <s v="V"/>
  </r>
  <r>
    <x v="42"/>
    <s v="PR7"/>
    <s v="422LXN"/>
    <n v="11"/>
    <x v="6"/>
    <n v="0"/>
    <n v="4"/>
    <n v="0"/>
    <n v="1"/>
    <n v="0"/>
    <n v="5"/>
    <s v="V"/>
    <s v="V"/>
    <s v="V"/>
    <s v="V"/>
  </r>
  <r>
    <x v="42"/>
    <s v="PR3"/>
    <s v="462LAB"/>
    <n v="12"/>
    <x v="1"/>
    <n v="0"/>
    <n v="5"/>
    <n v="1"/>
    <n v="0"/>
    <n v="0"/>
    <n v="6"/>
    <s v="V"/>
    <s v="V"/>
    <m/>
    <m/>
  </r>
  <r>
    <x v="43"/>
    <s v="PR4"/>
    <s v="452LZW"/>
    <n v="13"/>
    <x v="0"/>
    <n v="0"/>
    <n v="2"/>
    <n v="0"/>
    <n v="0"/>
    <n v="0"/>
    <n v="2"/>
    <s v="V"/>
    <s v="V"/>
    <s v="V"/>
    <s v="V"/>
  </r>
  <r>
    <x v="43"/>
    <s v="PR6"/>
    <s v="452LZUB002"/>
    <n v="2"/>
    <x v="0"/>
    <n v="0"/>
    <n v="0"/>
    <n v="0"/>
    <n v="0"/>
    <n v="0"/>
    <n v="0"/>
    <m/>
    <m/>
    <m/>
    <m/>
  </r>
  <r>
    <x v="43"/>
    <s v="PR6"/>
    <s v="452LZTB002"/>
    <n v="2"/>
    <x v="0"/>
    <n v="0"/>
    <n v="2"/>
    <n v="0"/>
    <n v="0"/>
    <n v="0"/>
    <n v="2"/>
    <m/>
    <m/>
    <s v="V"/>
    <s v="V"/>
  </r>
  <r>
    <x v="43"/>
    <s v="PR6"/>
    <s v="452LZUB001"/>
    <n v="1"/>
    <x v="0"/>
    <n v="0"/>
    <n v="1"/>
    <n v="0"/>
    <n v="0"/>
    <n v="0"/>
    <n v="1"/>
    <m/>
    <m/>
    <s v="V"/>
    <s v="V"/>
  </r>
  <r>
    <x v="43"/>
    <s v="PR3"/>
    <s v="462LA9B001"/>
    <n v="5"/>
    <x v="3"/>
    <n v="0"/>
    <n v="3"/>
    <n v="0"/>
    <n v="7"/>
    <n v="0"/>
    <n v="10"/>
    <s v="V"/>
    <s v="V"/>
    <s v="V"/>
    <s v="V"/>
  </r>
  <r>
    <x v="43"/>
    <s v="PR6"/>
    <s v="392LW5"/>
    <n v="11"/>
    <x v="0"/>
    <n v="0"/>
    <n v="2"/>
    <n v="0"/>
    <n v="0"/>
    <n v="0"/>
    <n v="2"/>
    <m/>
    <m/>
    <s v="V"/>
    <s v="V"/>
  </r>
  <r>
    <x v="43"/>
    <s v="PR6"/>
    <s v="432LZ1"/>
    <n v="9"/>
    <x v="0"/>
    <n v="0"/>
    <n v="0"/>
    <n v="0"/>
    <n v="0"/>
    <n v="0"/>
    <n v="0"/>
    <m/>
    <m/>
    <m/>
    <m/>
  </r>
  <r>
    <x v="43"/>
    <s v="PR7"/>
    <s v="392LWEB004"/>
    <n v="2"/>
    <x v="0"/>
    <n v="0"/>
    <n v="0"/>
    <n v="0"/>
    <n v="0"/>
    <n v="0"/>
    <n v="0"/>
    <m/>
    <m/>
    <m/>
    <m/>
  </r>
  <r>
    <x v="44"/>
    <s v="PR7"/>
    <s v="452LZU"/>
    <n v="9"/>
    <x v="0"/>
    <n v="0"/>
    <n v="0"/>
    <n v="0"/>
    <n v="0"/>
    <n v="0"/>
    <n v="0"/>
    <m/>
    <m/>
    <m/>
    <m/>
  </r>
  <r>
    <x v="44"/>
    <s v="PR6"/>
    <s v="392LW7B002"/>
    <n v="1"/>
    <x v="0"/>
    <n v="0"/>
    <n v="0"/>
    <n v="0"/>
    <n v="0"/>
    <n v="0"/>
    <n v="0"/>
    <m/>
    <m/>
    <m/>
    <m/>
  </r>
  <r>
    <x v="44"/>
    <s v="PR6"/>
    <s v="392LW6B001"/>
    <n v="1"/>
    <x v="0"/>
    <n v="0"/>
    <n v="0"/>
    <n v="0"/>
    <n v="0"/>
    <n v="0"/>
    <n v="0"/>
    <m/>
    <m/>
    <m/>
    <m/>
  </r>
  <r>
    <x v="44"/>
    <s v="PR2"/>
    <s v="472LB3"/>
    <n v="12"/>
    <x v="10"/>
    <n v="0"/>
    <n v="24"/>
    <n v="0"/>
    <n v="0"/>
    <n v="0"/>
    <n v="24"/>
    <m/>
    <m/>
    <s v="V"/>
    <s v="V"/>
  </r>
  <r>
    <x v="44"/>
    <s v="PR7"/>
    <s v="392LW8"/>
    <n v="11"/>
    <x v="0"/>
    <n v="0"/>
    <n v="0"/>
    <n v="0"/>
    <n v="10"/>
    <n v="0"/>
    <n v="10"/>
    <s v="V"/>
    <m/>
    <m/>
    <m/>
  </r>
  <r>
    <x v="44"/>
    <s v="PR7"/>
    <s v="392LW7B003"/>
    <n v="5"/>
    <x v="0"/>
    <n v="0"/>
    <n v="2"/>
    <n v="1"/>
    <n v="0"/>
    <n v="0"/>
    <n v="3"/>
    <s v="V"/>
    <m/>
    <s v="V"/>
    <s v="V"/>
  </r>
  <r>
    <x v="45"/>
    <s v="PR7"/>
    <s v="422LXNB002"/>
    <n v="6"/>
    <x v="0"/>
    <n v="0"/>
    <n v="0"/>
    <n v="0"/>
    <n v="4"/>
    <n v="0"/>
    <n v="0"/>
    <s v="V"/>
    <m/>
    <m/>
    <m/>
  </r>
  <r>
    <x v="45"/>
    <s v="PR7"/>
    <s v="452LZT"/>
    <n v="9"/>
    <x v="0"/>
    <n v="0"/>
    <n v="1"/>
    <n v="0"/>
    <n v="0"/>
    <n v="0"/>
    <n v="1"/>
    <m/>
    <m/>
    <s v="V"/>
    <s v="V"/>
  </r>
  <r>
    <x v="45"/>
    <s v="PR5"/>
    <s v="432LYZB001"/>
    <n v="1"/>
    <x v="0"/>
    <n v="0"/>
    <n v="0"/>
    <n v="0"/>
    <n v="0"/>
    <n v="0"/>
    <n v="0"/>
    <m/>
    <m/>
    <m/>
    <m/>
  </r>
  <r>
    <x v="45"/>
    <s v="PR7"/>
    <s v="362LTQB003"/>
    <n v="1"/>
    <x v="0"/>
    <n v="0"/>
    <n v="0"/>
    <n v="0"/>
    <n v="0"/>
    <n v="0"/>
    <n v="0"/>
    <m/>
    <m/>
    <m/>
    <m/>
  </r>
  <r>
    <x v="45"/>
    <s v="PR7"/>
    <s v="392LWEB005"/>
    <n v="4"/>
    <x v="0"/>
    <n v="0"/>
    <n v="3"/>
    <n v="1"/>
    <n v="0"/>
    <n v="0"/>
    <n v="4"/>
    <s v="V"/>
    <m/>
    <s v="V"/>
    <s v="V"/>
  </r>
  <r>
    <x v="45"/>
    <s v="PR5"/>
    <s v="452LZTB004"/>
    <n v="2"/>
    <x v="0"/>
    <n v="0"/>
    <n v="2"/>
    <n v="0"/>
    <n v="0"/>
    <n v="0"/>
    <n v="2"/>
    <s v="V"/>
    <s v="V"/>
    <s v="V"/>
    <s v="V"/>
  </r>
  <r>
    <x v="45"/>
    <s v="PR1"/>
    <s v="452LZR"/>
    <n v="12"/>
    <x v="0"/>
    <n v="0"/>
    <n v="0"/>
    <n v="0"/>
    <n v="0"/>
    <n v="0"/>
    <n v="0"/>
    <m/>
    <m/>
    <m/>
    <m/>
  </r>
  <r>
    <x v="45"/>
    <s v="PR2"/>
    <s v="472LB1"/>
    <n v="13"/>
    <x v="0"/>
    <n v="0"/>
    <n v="1"/>
    <n v="0"/>
    <n v="0"/>
    <n v="0"/>
    <n v="1"/>
    <m/>
    <m/>
    <s v="V"/>
    <s v="V"/>
  </r>
  <r>
    <x v="46"/>
    <s v="PR2"/>
    <s v="472LB3B001"/>
    <n v="1"/>
    <x v="1"/>
    <n v="0"/>
    <n v="0"/>
    <n v="0"/>
    <n v="0"/>
    <n v="0"/>
    <n v="0"/>
    <m/>
    <m/>
    <m/>
    <m/>
  </r>
  <r>
    <x v="46"/>
    <s v="PR1"/>
    <s v="49LM05"/>
    <n v="13"/>
    <x v="0"/>
    <n v="0"/>
    <n v="0"/>
    <n v="0"/>
    <n v="0"/>
    <n v="0"/>
    <n v="0"/>
    <m/>
    <m/>
    <m/>
    <m/>
  </r>
  <r>
    <x v="46"/>
    <s v="PR7"/>
    <s v="422LXP"/>
    <n v="10"/>
    <x v="0"/>
    <n v="0"/>
    <n v="0"/>
    <n v="2"/>
    <n v="0"/>
    <n v="0"/>
    <n v="2"/>
    <s v="V"/>
    <m/>
    <m/>
    <m/>
  </r>
  <r>
    <x v="47"/>
    <s v="PR1"/>
    <s v="49LM06"/>
    <n v="13"/>
    <x v="2"/>
    <n v="0"/>
    <n v="0"/>
    <n v="0"/>
    <n v="0"/>
    <n v="0"/>
    <n v="0"/>
    <m/>
    <m/>
    <m/>
    <m/>
  </r>
  <r>
    <x v="47"/>
    <s v="PR1"/>
    <s v="49LM01"/>
    <n v="13"/>
    <x v="2"/>
    <n v="0"/>
    <n v="0"/>
    <n v="0"/>
    <n v="0"/>
    <n v="0"/>
    <n v="0"/>
    <m/>
    <m/>
    <m/>
    <m/>
  </r>
  <r>
    <x v="47"/>
    <s v="PR1"/>
    <s v="49LM02"/>
    <n v="13"/>
    <x v="2"/>
    <n v="0"/>
    <n v="0"/>
    <n v="0"/>
    <n v="0"/>
    <n v="0"/>
    <n v="0"/>
    <m/>
    <m/>
    <m/>
    <m/>
  </r>
  <r>
    <x v="47"/>
    <s v="PR1"/>
    <s v="49LM07"/>
    <n v="13"/>
    <x v="0"/>
    <n v="0"/>
    <n v="1"/>
    <n v="0"/>
    <n v="0"/>
    <n v="0"/>
    <n v="1"/>
    <s v="V"/>
    <s v="V"/>
    <m/>
    <m/>
  </r>
  <r>
    <x v="47"/>
    <s v="PR1"/>
    <s v="49LM08"/>
    <n v="4"/>
    <x v="0"/>
    <n v="0"/>
    <n v="0"/>
    <n v="0"/>
    <n v="0"/>
    <n v="0"/>
    <n v="0"/>
    <m/>
    <m/>
    <m/>
    <m/>
  </r>
  <r>
    <x v="47"/>
    <s v="PR7"/>
    <s v="412LX3"/>
    <n v="6"/>
    <x v="0"/>
    <n v="0"/>
    <n v="2"/>
    <n v="0"/>
    <n v="1"/>
    <n v="0"/>
    <n v="3"/>
    <s v="V"/>
    <m/>
    <s v="V"/>
    <s v="V"/>
  </r>
  <r>
    <x v="47"/>
    <s v="PR6"/>
    <s v="432LYZ"/>
    <n v="11"/>
    <x v="0"/>
    <n v="0"/>
    <n v="0"/>
    <n v="0"/>
    <n v="0"/>
    <n v="0"/>
    <n v="0"/>
    <m/>
    <m/>
    <m/>
    <m/>
  </r>
  <r>
    <x v="47"/>
    <s v="PR7"/>
    <s v="392LWEB006"/>
    <n v="1"/>
    <x v="0"/>
    <n v="0"/>
    <n v="0"/>
    <n v="0"/>
    <n v="0"/>
    <n v="0"/>
    <n v="0"/>
    <m/>
    <m/>
    <m/>
    <m/>
  </r>
  <r>
    <x v="47"/>
    <s v="PR5"/>
    <s v="432LYYB003"/>
    <n v="6"/>
    <x v="0"/>
    <n v="0"/>
    <n v="4"/>
    <n v="0"/>
    <n v="0"/>
    <n v="0"/>
    <n v="4"/>
    <s v="V"/>
    <s v="V"/>
    <s v="V"/>
    <s v="V"/>
  </r>
  <r>
    <x v="48"/>
    <s v="PR1"/>
    <s v="49LM04"/>
    <n v="13"/>
    <x v="4"/>
    <n v="0"/>
    <n v="28"/>
    <n v="0"/>
    <n v="0"/>
    <n v="0"/>
    <n v="28"/>
    <s v="V"/>
    <s v="V"/>
    <s v="V"/>
    <s v="V"/>
  </r>
  <r>
    <x v="48"/>
    <s v="PR7"/>
    <s v="392LWE"/>
    <n v="4"/>
    <x v="0"/>
    <n v="0"/>
    <n v="0"/>
    <n v="2"/>
    <n v="0"/>
    <n v="0"/>
    <n v="2"/>
    <s v="V"/>
    <m/>
    <m/>
    <m/>
  </r>
  <r>
    <x v="48"/>
    <s v="PR7"/>
    <s v="392LW9"/>
    <n v="10"/>
    <x v="0"/>
    <n v="0"/>
    <n v="2"/>
    <n v="0"/>
    <n v="0"/>
    <n v="0"/>
    <n v="2"/>
    <m/>
    <m/>
    <s v="V"/>
    <s v="V"/>
  </r>
  <r>
    <x v="48"/>
    <s v="PR1"/>
    <s v="50LM09"/>
    <n v="13"/>
    <x v="0"/>
    <n v="0"/>
    <n v="0"/>
    <n v="0"/>
    <n v="0"/>
    <n v="0"/>
    <n v="0"/>
    <m/>
    <m/>
    <m/>
    <m/>
  </r>
  <r>
    <x v="48"/>
    <s v="PR1"/>
    <s v="49LM03"/>
    <n v="13"/>
    <x v="0"/>
    <n v="0"/>
    <n v="0"/>
    <n v="0"/>
    <n v="0"/>
    <n v="0"/>
    <n v="0"/>
    <m/>
    <m/>
    <m/>
    <m/>
  </r>
  <r>
    <x v="48"/>
    <s v="PR7"/>
    <s v="412LX3B003"/>
    <n v="4"/>
    <x v="0"/>
    <n v="0"/>
    <n v="0"/>
    <n v="0"/>
    <n v="1"/>
    <n v="0"/>
    <n v="1"/>
    <s v="V"/>
    <m/>
    <m/>
    <m/>
  </r>
  <r>
    <x v="48"/>
    <s v="PR1"/>
    <s v="50LM10"/>
    <n v="13"/>
    <x v="0"/>
    <n v="0"/>
    <n v="1"/>
    <n v="0"/>
    <n v="0"/>
    <n v="0"/>
    <n v="1"/>
    <s v="V"/>
    <s v="V"/>
    <m/>
    <m/>
  </r>
  <r>
    <x v="48"/>
    <s v="PR1"/>
    <s v="50LM11"/>
    <n v="13"/>
    <x v="0"/>
    <n v="0"/>
    <n v="0"/>
    <n v="0"/>
    <n v="0"/>
    <n v="0"/>
    <n v="0"/>
    <m/>
    <m/>
    <m/>
    <m/>
  </r>
  <r>
    <x v="48"/>
    <s v="PR3"/>
    <s v="462LA8"/>
    <n v="13"/>
    <x v="11"/>
    <n v="0"/>
    <n v="15"/>
    <n v="0"/>
    <n v="0"/>
    <n v="0"/>
    <n v="15"/>
    <s v="V"/>
    <m/>
    <s v="V"/>
    <s v="V"/>
  </r>
  <r>
    <x v="48"/>
    <s v="PR4"/>
    <s v="462LAAB002"/>
    <n v="1"/>
    <x v="0"/>
    <n v="0"/>
    <n v="1"/>
    <n v="0"/>
    <n v="0"/>
    <n v="0"/>
    <n v="1"/>
    <m/>
    <m/>
    <s v="V"/>
    <s v="V"/>
  </r>
  <r>
    <x v="48"/>
    <s v="PR3"/>
    <s v="462LA9B002"/>
    <n v="2"/>
    <x v="0"/>
    <n v="0"/>
    <n v="1"/>
    <n v="0"/>
    <n v="0"/>
    <n v="0"/>
    <n v="1"/>
    <m/>
    <m/>
    <s v="V"/>
    <s v="V"/>
  </r>
  <r>
    <x v="48"/>
    <s v="PR1"/>
    <s v="50LM12"/>
    <n v="13"/>
    <x v="0"/>
    <n v="0"/>
    <n v="7"/>
    <n v="0"/>
    <n v="0"/>
    <n v="0"/>
    <n v="7"/>
    <s v="V"/>
    <s v="V"/>
    <s v="V"/>
    <s v="V"/>
  </r>
  <r>
    <x v="48"/>
    <s v="PR2"/>
    <s v="472LB3B002"/>
    <n v="7"/>
    <x v="0"/>
    <n v="0"/>
    <n v="1"/>
    <n v="0"/>
    <n v="0"/>
    <n v="0"/>
    <n v="1"/>
    <m/>
    <m/>
    <m/>
    <m/>
  </r>
  <r>
    <x v="48"/>
    <s v="PR1"/>
    <s v="50LM13"/>
    <n v="13"/>
    <x v="0"/>
    <n v="0"/>
    <n v="5"/>
    <n v="0"/>
    <n v="0"/>
    <n v="0"/>
    <n v="5"/>
    <m/>
    <m/>
    <s v="V"/>
    <s v="V"/>
  </r>
  <r>
    <x v="48"/>
    <s v="PR1"/>
    <s v="50LM14"/>
    <n v="13"/>
    <x v="0"/>
    <n v="0"/>
    <n v="0"/>
    <n v="0"/>
    <n v="0"/>
    <n v="0"/>
    <n v="0"/>
    <m/>
    <m/>
    <m/>
    <m/>
  </r>
  <r>
    <x v="48"/>
    <s v="PR1"/>
    <s v="50LM15"/>
    <n v="13"/>
    <x v="0"/>
    <n v="0"/>
    <n v="0"/>
    <n v="0"/>
    <n v="0"/>
    <n v="0"/>
    <n v="0"/>
    <m/>
    <m/>
    <m/>
    <m/>
  </r>
  <r>
    <x v="49"/>
    <s v="PR1"/>
    <s v="49LM01"/>
    <n v="13"/>
    <x v="0"/>
    <n v="0"/>
    <n v="5"/>
    <n v="0"/>
    <n v="0"/>
    <n v="0"/>
    <n v="5"/>
    <m/>
    <m/>
    <s v="V"/>
    <s v="V"/>
  </r>
  <r>
    <x v="49"/>
    <s v="PR1"/>
    <s v="49LM08B001"/>
    <n v="9"/>
    <x v="0"/>
    <n v="0"/>
    <n v="0"/>
    <n v="0"/>
    <n v="0"/>
    <n v="0"/>
    <n v="0"/>
    <m/>
    <m/>
    <m/>
    <m/>
  </r>
  <r>
    <x v="49"/>
    <s v="PR1"/>
    <s v="49LM02"/>
    <n v="13"/>
    <x v="0"/>
    <n v="0"/>
    <n v="0"/>
    <n v="0"/>
    <n v="0"/>
    <n v="0"/>
    <n v="0"/>
    <m/>
    <m/>
    <m/>
    <m/>
  </r>
  <r>
    <x v="49"/>
    <s v="PR2"/>
    <s v="472LB4"/>
    <n v="13"/>
    <x v="0"/>
    <n v="0"/>
    <n v="5"/>
    <n v="0"/>
    <n v="0"/>
    <n v="0"/>
    <n v="5"/>
    <s v="V"/>
    <s v="V"/>
    <s v="V"/>
    <s v="V"/>
  </r>
  <r>
    <x v="49"/>
    <s v="PR4"/>
    <s v="462LAA"/>
    <n v="12"/>
    <x v="7"/>
    <n v="0"/>
    <n v="14"/>
    <n v="0"/>
    <n v="2"/>
    <n v="0"/>
    <n v="16"/>
    <s v="V"/>
    <s v="V"/>
    <s v="V"/>
    <s v="V"/>
  </r>
  <r>
    <x v="49"/>
    <s v="PR7"/>
    <s v="412LX2"/>
    <n v="8"/>
    <x v="0"/>
    <n v="0"/>
    <n v="0"/>
    <n v="0"/>
    <n v="3"/>
    <n v="0"/>
    <n v="3"/>
    <s v="V"/>
    <m/>
    <m/>
    <m/>
  </r>
  <r>
    <x v="50"/>
    <s v="PR7"/>
    <s v="452LZUB001"/>
    <n v="3"/>
    <x v="0"/>
    <n v="0"/>
    <n v="0"/>
    <n v="0"/>
    <n v="0"/>
    <n v="0"/>
    <n v="0"/>
    <m/>
    <m/>
    <m/>
    <m/>
  </r>
  <r>
    <x v="50"/>
    <s v="PR7"/>
    <s v="452LZTB002"/>
    <n v="2"/>
    <x v="1"/>
    <n v="0"/>
    <n v="0"/>
    <n v="4"/>
    <n v="0"/>
    <n v="0"/>
    <n v="4"/>
    <s v="V"/>
    <m/>
    <m/>
    <m/>
  </r>
  <r>
    <x v="50"/>
    <s v="PR1"/>
    <s v="49LM06"/>
    <n v="13"/>
    <x v="6"/>
    <n v="0"/>
    <n v="13"/>
    <n v="0"/>
    <n v="1"/>
    <n v="0"/>
    <n v="14"/>
    <s v="V"/>
    <s v="V"/>
    <s v="V"/>
    <s v="V"/>
  </r>
  <r>
    <x v="50"/>
    <s v="PR1"/>
    <s v="50LM16"/>
    <n v="13"/>
    <x v="1"/>
    <n v="0"/>
    <n v="5"/>
    <n v="0"/>
    <n v="0"/>
    <n v="0"/>
    <n v="5"/>
    <m/>
    <m/>
    <s v="V"/>
    <s v="V"/>
  </r>
  <r>
    <x v="51"/>
    <s v="PR6"/>
    <s v="432LZ1B001"/>
    <n v="4"/>
    <x v="0"/>
    <n v="0"/>
    <n v="1"/>
    <n v="0"/>
    <n v="0"/>
    <n v="0"/>
    <n v="1"/>
    <m/>
    <m/>
    <s v="V"/>
    <s v="V"/>
  </r>
  <r>
    <x v="51"/>
    <s v="PR7"/>
    <s v="392LW6B001"/>
    <n v="1"/>
    <x v="0"/>
    <n v="0"/>
    <n v="0"/>
    <n v="1"/>
    <n v="0"/>
    <n v="0"/>
    <n v="1"/>
    <s v="V"/>
    <m/>
    <m/>
    <m/>
  </r>
  <r>
    <x v="51"/>
    <s v="PR3"/>
    <s v="462LABB001"/>
    <n v="1"/>
    <x v="0"/>
    <n v="0"/>
    <n v="1"/>
    <n v="0"/>
    <n v="0"/>
    <n v="0"/>
    <n v="1"/>
    <s v="V"/>
    <m/>
    <m/>
    <m/>
  </r>
  <r>
    <x v="51"/>
    <s v="PR1"/>
    <s v="49LM04B001"/>
    <n v="9"/>
    <x v="0"/>
    <n v="0"/>
    <n v="3"/>
    <n v="0"/>
    <n v="0"/>
    <n v="0"/>
    <n v="3"/>
    <s v="V"/>
    <s v="V"/>
    <m/>
    <m/>
  </r>
  <r>
    <x v="51"/>
    <s v="PR6"/>
    <s v="412LX2B006"/>
    <n v="1"/>
    <x v="0"/>
    <n v="0"/>
    <n v="1"/>
    <n v="0"/>
    <n v="0"/>
    <n v="0"/>
    <n v="1"/>
    <s v="V"/>
    <m/>
    <m/>
    <m/>
  </r>
  <r>
    <x v="51"/>
    <s v="PR7"/>
    <s v="392LW7B002"/>
    <n v="1"/>
    <x v="0"/>
    <n v="0"/>
    <n v="1"/>
    <n v="0"/>
    <n v="0"/>
    <n v="0"/>
    <n v="1"/>
    <s v="V"/>
    <m/>
    <m/>
    <m/>
  </r>
  <r>
    <x v="51"/>
    <s v="PR7"/>
    <s v="392LW5"/>
    <n v="11"/>
    <x v="0"/>
    <n v="0"/>
    <n v="1"/>
    <n v="1"/>
    <n v="0"/>
    <n v="0"/>
    <n v="2"/>
    <s v="V"/>
    <m/>
    <s v="V"/>
    <s v="V"/>
  </r>
  <r>
    <x v="52"/>
    <s v="PR4"/>
    <s v="452LZV"/>
    <n v="13"/>
    <x v="10"/>
    <n v="0"/>
    <n v="25"/>
    <n v="0"/>
    <n v="0"/>
    <n v="0"/>
    <n v="25"/>
    <m/>
    <m/>
    <s v="V"/>
    <s v="V"/>
  </r>
  <r>
    <x v="52"/>
    <s v="PR7"/>
    <s v="452LZTB005"/>
    <n v="1"/>
    <x v="0"/>
    <n v="0"/>
    <n v="0"/>
    <n v="0"/>
    <n v="0"/>
    <n v="0"/>
    <n v="0"/>
    <m/>
    <m/>
    <m/>
    <m/>
  </r>
  <r>
    <x v="52"/>
    <s v="PR4"/>
    <s v="462LA9"/>
    <n v="8"/>
    <x v="1"/>
    <n v="0"/>
    <n v="0"/>
    <n v="0"/>
    <n v="2"/>
    <n v="0"/>
    <n v="2"/>
    <s v="V"/>
    <m/>
    <m/>
    <m/>
  </r>
  <r>
    <x v="52"/>
    <s v="PR7"/>
    <s v="452LZTB004"/>
    <n v="2"/>
    <x v="0"/>
    <n v="0"/>
    <n v="0"/>
    <n v="0"/>
    <n v="0"/>
    <n v="0"/>
    <n v="0"/>
    <m/>
    <m/>
    <m/>
    <m/>
  </r>
  <r>
    <x v="53"/>
    <s v="PR6"/>
    <s v="432LZ2"/>
    <n v="12"/>
    <x v="0"/>
    <n v="0"/>
    <n v="1"/>
    <n v="0"/>
    <n v="0"/>
    <n v="0"/>
    <n v="1"/>
    <m/>
    <m/>
    <m/>
    <m/>
  </r>
  <r>
    <x v="53"/>
    <s v="PR2"/>
    <s v="472LB2"/>
    <n v="2"/>
    <x v="0"/>
    <n v="0"/>
    <n v="2"/>
    <n v="0"/>
    <n v="0"/>
    <n v="0"/>
    <n v="2"/>
    <m/>
    <m/>
    <s v="V"/>
    <s v="V"/>
  </r>
  <r>
    <x v="53"/>
    <s v="PR5"/>
    <s v="452LZW"/>
    <n v="13"/>
    <x v="0"/>
    <n v="0"/>
    <n v="0"/>
    <n v="0"/>
    <n v="0"/>
    <n v="0"/>
    <n v="0"/>
    <m/>
    <m/>
    <m/>
    <m/>
  </r>
  <r>
    <x v="53"/>
    <s v="PR6"/>
    <s v="432LYY"/>
    <n v="5"/>
    <x v="0"/>
    <n v="0"/>
    <n v="0"/>
    <n v="0"/>
    <n v="0"/>
    <n v="0"/>
    <n v="0"/>
    <m/>
    <m/>
    <m/>
    <m/>
  </r>
  <r>
    <x v="53"/>
    <s v="PR3"/>
    <s v="472LB3"/>
    <n v="4"/>
    <x v="0"/>
    <n v="0"/>
    <n v="0"/>
    <n v="0"/>
    <n v="0"/>
    <n v="0"/>
    <n v="0"/>
    <m/>
    <m/>
    <m/>
    <m/>
  </r>
  <r>
    <x v="54"/>
    <s v="PR4"/>
    <s v="462LAB"/>
    <n v="11"/>
    <x v="0"/>
    <n v="0"/>
    <n v="1"/>
    <n v="0"/>
    <n v="0"/>
    <n v="0"/>
    <n v="1"/>
    <m/>
    <m/>
    <s v="V"/>
    <s v="V"/>
  </r>
  <r>
    <x v="54"/>
    <s v="PR4"/>
    <s v="462LAAB003"/>
    <n v="3"/>
    <x v="3"/>
    <n v="0"/>
    <n v="12"/>
    <n v="0"/>
    <n v="0"/>
    <n v="0"/>
    <n v="12"/>
    <s v="V"/>
    <m/>
    <m/>
    <m/>
  </r>
  <r>
    <x v="54"/>
    <s v="PR1"/>
    <s v="49LM06B001"/>
    <n v="6"/>
    <x v="0"/>
    <n v="0"/>
    <n v="0"/>
    <n v="0"/>
    <n v="0"/>
    <n v="0"/>
    <n v="0"/>
    <m/>
    <m/>
    <m/>
    <m/>
  </r>
  <r>
    <x v="54"/>
    <s v="PR4"/>
    <s v="462LA9B003"/>
    <n v="1"/>
    <x v="0"/>
    <n v="0"/>
    <n v="0"/>
    <n v="0"/>
    <n v="0"/>
    <n v="0"/>
    <n v="0"/>
    <m/>
    <m/>
    <m/>
    <m/>
  </r>
  <r>
    <x v="54"/>
    <s v="PR4"/>
    <s v="462LA9B001"/>
    <n v="3"/>
    <x v="0"/>
    <n v="0"/>
    <n v="2"/>
    <n v="0"/>
    <n v="0"/>
    <n v="0"/>
    <n v="2"/>
    <m/>
    <m/>
    <s v="V"/>
    <s v="V"/>
  </r>
  <r>
    <x v="55"/>
    <s v="PR2"/>
    <s v="49LM08"/>
    <n v="4"/>
    <x v="0"/>
    <n v="0"/>
    <n v="0"/>
    <n v="0"/>
    <n v="0"/>
    <n v="0"/>
    <n v="0"/>
    <m/>
    <m/>
    <m/>
    <m/>
  </r>
  <r>
    <x v="55"/>
    <s v="PR6"/>
    <s v="432LYYB003"/>
    <n v="6"/>
    <x v="0"/>
    <n v="0"/>
    <n v="4"/>
    <n v="0"/>
    <n v="0"/>
    <n v="0"/>
    <n v="4"/>
    <s v="V"/>
    <m/>
    <s v="V"/>
    <s v="V"/>
  </r>
  <r>
    <x v="55"/>
    <s v="PR2"/>
    <s v="49LM05"/>
    <n v="13"/>
    <x v="3"/>
    <n v="0"/>
    <n v="10"/>
    <n v="0"/>
    <n v="0"/>
    <n v="0"/>
    <n v="10"/>
    <s v="V"/>
    <s v="V"/>
    <s v="V"/>
    <s v="V"/>
  </r>
  <r>
    <x v="55"/>
    <s v="PR2"/>
    <s v="49LM03"/>
    <n v="13"/>
    <x v="0"/>
    <n v="0"/>
    <n v="3"/>
    <n v="0"/>
    <n v="0"/>
    <n v="0"/>
    <n v="3"/>
    <m/>
    <m/>
    <s v="V"/>
    <s v="V"/>
  </r>
  <r>
    <x v="55"/>
    <s v="PR2"/>
    <s v="49LM07"/>
    <n v="13"/>
    <x v="0"/>
    <n v="0"/>
    <n v="1"/>
    <n v="0"/>
    <n v="0"/>
    <n v="0"/>
    <n v="1"/>
    <s v="V"/>
    <m/>
    <m/>
    <m/>
  </r>
  <r>
    <x v="55"/>
    <s v="PR2"/>
    <s v="49LM04"/>
    <n v="4"/>
    <x v="11"/>
    <n v="0"/>
    <n v="13"/>
    <n v="0"/>
    <n v="0"/>
    <n v="0"/>
    <n v="13"/>
    <m/>
    <m/>
    <s v="V"/>
    <s v="V"/>
  </r>
  <r>
    <x v="56"/>
    <s v="PR7"/>
    <s v="432LYZ"/>
    <n v="11"/>
    <x v="3"/>
    <n v="0"/>
    <n v="0"/>
    <n v="0"/>
    <n v="8"/>
    <n v="0"/>
    <n v="8"/>
    <s v="V"/>
    <m/>
    <m/>
    <m/>
  </r>
  <r>
    <x v="57"/>
    <s v="PR1"/>
    <s v="50LM19"/>
    <n v="13"/>
    <x v="2"/>
    <n v="0"/>
    <n v="0"/>
    <n v="0"/>
    <n v="0"/>
    <n v="0"/>
    <n v="0"/>
    <m/>
    <m/>
    <m/>
    <m/>
  </r>
  <r>
    <x v="57"/>
    <s v="PR2"/>
    <s v="49LM05B001"/>
    <n v="2"/>
    <x v="3"/>
    <n v="0"/>
    <n v="4"/>
    <n v="0"/>
    <n v="0"/>
    <n v="0"/>
    <n v="4"/>
    <m/>
    <m/>
    <m/>
    <m/>
  </r>
  <r>
    <x v="57"/>
    <s v="PR1"/>
    <s v="512LCG"/>
    <n v="13"/>
    <x v="0"/>
    <n v="0"/>
    <n v="2"/>
    <n v="0"/>
    <n v="0"/>
    <n v="0"/>
    <n v="2"/>
    <m/>
    <m/>
    <s v="V"/>
    <s v="V"/>
  </r>
  <r>
    <x v="57"/>
    <s v="PR4"/>
    <s v="462LA8"/>
    <n v="9"/>
    <x v="0"/>
    <n v="0"/>
    <n v="1"/>
    <n v="0"/>
    <n v="0"/>
    <n v="0"/>
    <n v="1"/>
    <m/>
    <m/>
    <s v="V"/>
    <s v="V"/>
  </r>
  <r>
    <x v="57"/>
    <s v="PR4"/>
    <s v="452LZVB003"/>
    <n v="3"/>
    <x v="0"/>
    <n v="0"/>
    <n v="1"/>
    <n v="0"/>
    <n v="0"/>
    <n v="0"/>
    <n v="1"/>
    <m/>
    <m/>
    <s v="V"/>
    <s v="V"/>
  </r>
  <r>
    <x v="57"/>
    <s v="PR2"/>
    <s v="50LM15"/>
    <n v="13"/>
    <x v="0"/>
    <n v="0"/>
    <n v="4"/>
    <n v="0"/>
    <n v="0"/>
    <n v="0"/>
    <n v="4"/>
    <m/>
    <m/>
    <s v="V"/>
    <s v="V"/>
  </r>
  <r>
    <x v="57"/>
    <s v="PR3"/>
    <s v="472LB1"/>
    <n v="13"/>
    <x v="0"/>
    <n v="0"/>
    <n v="5"/>
    <n v="0"/>
    <n v="0"/>
    <n v="0"/>
    <n v="5"/>
    <m/>
    <m/>
    <s v="V"/>
    <s v="V"/>
  </r>
  <r>
    <x v="58"/>
    <s v="PR2"/>
    <s v="50LM13"/>
    <n v="13"/>
    <x v="0"/>
    <n v="0"/>
    <n v="5"/>
    <n v="0"/>
    <n v="0"/>
    <n v="0"/>
    <n v="5"/>
    <m/>
    <m/>
    <s v="V"/>
    <s v="V"/>
  </r>
  <r>
    <x v="58"/>
    <s v="PR2"/>
    <s v="50LM10"/>
    <n v="13"/>
    <x v="0"/>
    <n v="0"/>
    <n v="2"/>
    <n v="0"/>
    <n v="0"/>
    <n v="0"/>
    <n v="2"/>
    <s v="V"/>
    <m/>
    <m/>
    <m/>
  </r>
  <r>
    <x v="58"/>
    <s v="PR5"/>
    <s v="462LAA"/>
    <n v="10"/>
    <x v="0"/>
    <n v="0"/>
    <n v="2"/>
    <n v="0"/>
    <n v="0"/>
    <n v="0"/>
    <n v="2"/>
    <m/>
    <m/>
    <s v="V"/>
    <s v="V"/>
  </r>
  <r>
    <x v="58"/>
    <s v="PR1"/>
    <s v="50LM23"/>
    <n v="13"/>
    <x v="0"/>
    <n v="0"/>
    <n v="8"/>
    <n v="0"/>
    <n v="0"/>
    <n v="0"/>
    <n v="8"/>
    <s v="V"/>
    <s v="V"/>
    <s v="V"/>
    <s v="V"/>
  </r>
  <r>
    <x v="58"/>
    <s v="PR2"/>
    <s v="49LM02"/>
    <n v="13"/>
    <x v="0"/>
    <n v="0"/>
    <n v="1"/>
    <n v="0"/>
    <n v="0"/>
    <n v="0"/>
    <n v="1"/>
    <m/>
    <m/>
    <s v="V"/>
    <s v="V"/>
  </r>
  <r>
    <x v="58"/>
    <s v="PR2"/>
    <s v="49LM04"/>
    <n v="4"/>
    <x v="1"/>
    <n v="0"/>
    <n v="2"/>
    <n v="0"/>
    <n v="0"/>
    <n v="0"/>
    <n v="2"/>
    <m/>
    <m/>
    <s v="V"/>
    <s v="V"/>
  </r>
  <r>
    <x v="58"/>
    <s v="PR1"/>
    <s v="50LM17"/>
    <n v="13"/>
    <x v="0"/>
    <n v="0"/>
    <n v="0"/>
    <n v="0"/>
    <n v="0"/>
    <n v="0"/>
    <n v="0"/>
    <m/>
    <m/>
    <m/>
    <m/>
  </r>
  <r>
    <x v="58"/>
    <s v="PR2"/>
    <s v="49LM08B001"/>
    <n v="9"/>
    <x v="0"/>
    <n v="0"/>
    <n v="0"/>
    <n v="0"/>
    <n v="0"/>
    <n v="0"/>
    <n v="0"/>
    <m/>
    <m/>
    <m/>
    <m/>
  </r>
  <r>
    <x v="58"/>
    <s v="PR2"/>
    <s v="50LM09"/>
    <n v="13"/>
    <x v="0"/>
    <n v="0"/>
    <n v="0"/>
    <n v="0"/>
    <n v="0"/>
    <n v="0"/>
    <n v="0"/>
    <m/>
    <m/>
    <m/>
    <m/>
  </r>
  <r>
    <x v="58"/>
    <s v="PR2"/>
    <s v="50LM14"/>
    <n v="13"/>
    <x v="1"/>
    <n v="0"/>
    <n v="7"/>
    <n v="0"/>
    <n v="0"/>
    <n v="0"/>
    <n v="7"/>
    <m/>
    <m/>
    <s v="V"/>
    <s v="V"/>
  </r>
  <r>
    <x v="58"/>
    <s v="PR1"/>
    <s v="512LCF"/>
    <n v="13"/>
    <x v="2"/>
    <n v="0"/>
    <n v="0"/>
    <n v="0"/>
    <n v="0"/>
    <n v="0"/>
    <n v="0"/>
    <m/>
    <m/>
    <m/>
    <m/>
  </r>
  <r>
    <x v="58"/>
    <s v="PR2"/>
    <s v="49LM01"/>
    <n v="13"/>
    <x v="1"/>
    <n v="0"/>
    <n v="5"/>
    <n v="0"/>
    <n v="0"/>
    <n v="0"/>
    <n v="5"/>
    <m/>
    <m/>
    <s v="V"/>
    <s v="V"/>
  </r>
  <r>
    <x v="59"/>
    <s v="PR3"/>
    <s v="472LB4"/>
    <n v="13"/>
    <x v="0"/>
    <n v="0"/>
    <n v="6"/>
    <n v="0"/>
    <n v="0"/>
    <n v="0"/>
    <n v="6"/>
    <m/>
    <m/>
    <m/>
    <m/>
  </r>
  <r>
    <x v="59"/>
    <s v="PR7"/>
    <s v="432LZ1"/>
    <n v="9"/>
    <x v="1"/>
    <n v="0"/>
    <n v="0"/>
    <n v="0"/>
    <n v="5"/>
    <n v="0"/>
    <n v="5"/>
    <s v="V"/>
    <m/>
    <m/>
    <m/>
  </r>
  <r>
    <x v="59"/>
    <s v="PR3"/>
    <s v="472LB3B002"/>
    <n v="7"/>
    <x v="0"/>
    <n v="0"/>
    <n v="0"/>
    <n v="0"/>
    <n v="0"/>
    <n v="0"/>
    <n v="0"/>
    <m/>
    <m/>
    <m/>
    <m/>
  </r>
  <r>
    <x v="59"/>
    <s v="PR7"/>
    <s v="412LX2B006"/>
    <n v="1"/>
    <x v="0"/>
    <n v="0"/>
    <n v="0"/>
    <n v="0"/>
    <n v="0"/>
    <n v="0"/>
    <n v="0"/>
    <m/>
    <m/>
    <m/>
    <m/>
  </r>
  <r>
    <x v="59"/>
    <s v="PR7"/>
    <s v="432LZ1B001"/>
    <n v="3"/>
    <x v="0"/>
    <n v="0"/>
    <n v="0"/>
    <n v="0"/>
    <n v="0"/>
    <n v="0"/>
    <n v="0"/>
    <m/>
    <m/>
    <m/>
    <m/>
  </r>
  <r>
    <x v="59"/>
    <s v="PR7"/>
    <s v="432LYY"/>
    <n v="5"/>
    <x v="0"/>
    <n v="0"/>
    <n v="1"/>
    <n v="0"/>
    <n v="0"/>
    <n v="0"/>
    <n v="1"/>
    <m/>
    <m/>
    <s v="V"/>
    <s v="V"/>
  </r>
  <r>
    <x v="59"/>
    <s v="PR7"/>
    <s v="432LYZB004"/>
    <n v="2"/>
    <x v="0"/>
    <n v="0"/>
    <n v="0"/>
    <n v="0"/>
    <n v="0"/>
    <n v="0"/>
    <n v="0"/>
    <m/>
    <m/>
    <m/>
    <m/>
  </r>
  <r>
    <x v="59"/>
    <s v="PR4"/>
    <s v="462LA9B002"/>
    <n v="2"/>
    <x v="0"/>
    <n v="0"/>
    <n v="0"/>
    <n v="0"/>
    <n v="0"/>
    <n v="0"/>
    <n v="0"/>
    <m/>
    <m/>
    <m/>
    <m/>
  </r>
  <r>
    <x v="59"/>
    <s v="PR1"/>
    <s v="50LM24"/>
    <n v="1"/>
    <x v="0"/>
    <n v="0"/>
    <n v="0"/>
    <n v="0"/>
    <n v="0"/>
    <n v="0"/>
    <n v="0"/>
    <m/>
    <m/>
    <m/>
    <m/>
  </r>
  <r>
    <x v="59"/>
    <s v="PR5"/>
    <s v="452LZV"/>
    <n v="6"/>
    <x v="0"/>
    <n v="0"/>
    <n v="0"/>
    <n v="0"/>
    <n v="0"/>
    <n v="0"/>
    <n v="0"/>
    <m/>
    <m/>
    <m/>
    <m/>
  </r>
  <r>
    <x v="59"/>
    <s v="PR4"/>
    <s v="452LZVB004"/>
    <n v="4"/>
    <x v="0"/>
    <n v="0"/>
    <n v="0"/>
    <n v="0"/>
    <n v="0"/>
    <n v="0"/>
    <n v="0"/>
    <m/>
    <m/>
    <m/>
    <m/>
  </r>
  <r>
    <x v="59"/>
    <s v="PR1"/>
    <s v="50LM18"/>
    <n v="13"/>
    <x v="0"/>
    <n v="0"/>
    <n v="0"/>
    <n v="0"/>
    <n v="0"/>
    <n v="0"/>
    <n v="0"/>
    <m/>
    <m/>
    <m/>
    <m/>
  </r>
  <r>
    <x v="59"/>
    <s v="PR3"/>
    <s v="452LZS"/>
    <n v="12"/>
    <x v="0"/>
    <n v="0"/>
    <n v="0"/>
    <n v="0"/>
    <n v="0"/>
    <n v="0"/>
    <n v="0"/>
    <m/>
    <m/>
    <m/>
    <m/>
  </r>
  <r>
    <x v="60"/>
    <s v="PR7"/>
    <s v="432LZ2"/>
    <n v="12"/>
    <x v="0"/>
    <n v="0"/>
    <n v="1"/>
    <n v="1"/>
    <n v="1"/>
    <n v="0"/>
    <n v="0"/>
    <s v="V"/>
    <m/>
    <s v="V"/>
    <s v="V"/>
  </r>
  <r>
    <x v="60"/>
    <s v="PR5"/>
    <s v="462LA9"/>
    <n v="7"/>
    <x v="0"/>
    <n v="0"/>
    <n v="3"/>
    <n v="0"/>
    <n v="0"/>
    <n v="0"/>
    <n v="3"/>
    <m/>
    <m/>
    <s v="V"/>
    <s v="V"/>
  </r>
  <r>
    <x v="60"/>
    <s v="PR2"/>
    <s v="49LM01B001"/>
    <n v="1"/>
    <x v="0"/>
    <n v="0"/>
    <n v="0"/>
    <n v="0"/>
    <n v="0"/>
    <n v="0"/>
    <n v="0"/>
    <m/>
    <m/>
    <m/>
    <m/>
  </r>
  <r>
    <x v="60"/>
    <s v="PR1"/>
    <s v="442LZK"/>
    <n v="5"/>
    <x v="0"/>
    <n v="0"/>
    <n v="0"/>
    <n v="0"/>
    <n v="0"/>
    <n v="0"/>
    <n v="0"/>
    <m/>
    <m/>
    <m/>
    <m/>
  </r>
  <r>
    <x v="60"/>
    <s v="PR2"/>
    <s v="49LM04B002"/>
    <n v="1"/>
    <x v="0"/>
    <n v="0"/>
    <n v="1"/>
    <n v="0"/>
    <n v="0"/>
    <n v="0"/>
    <n v="1"/>
    <m/>
    <m/>
    <s v="V"/>
    <s v="V"/>
  </r>
  <r>
    <x v="60"/>
    <s v="PR2"/>
    <s v="49LM06B002"/>
    <n v="5"/>
    <x v="0"/>
    <n v="0"/>
    <n v="2"/>
    <n v="0"/>
    <n v="0"/>
    <n v="0"/>
    <n v="2"/>
    <m/>
    <m/>
    <s v="V"/>
    <s v="V"/>
  </r>
  <r>
    <x v="60"/>
    <s v="PR2"/>
    <s v="50LM11"/>
    <n v="13"/>
    <x v="0"/>
    <n v="0"/>
    <n v="3"/>
    <n v="0"/>
    <n v="0"/>
    <n v="0"/>
    <n v="3"/>
    <m/>
    <m/>
    <s v="V"/>
    <s v="V"/>
  </r>
  <r>
    <x v="60"/>
    <s v="PR1"/>
    <s v="50LM16B002"/>
    <n v="2"/>
    <x v="1"/>
    <n v="0"/>
    <n v="2"/>
    <n v="0"/>
    <n v="0"/>
    <n v="0"/>
    <n v="2"/>
    <m/>
    <m/>
    <s v="V"/>
    <s v="V"/>
  </r>
  <r>
    <x v="60"/>
    <s v="PR1"/>
    <s v="442LZL"/>
    <n v="9"/>
    <x v="0"/>
    <n v="0"/>
    <n v="0"/>
    <n v="0"/>
    <n v="0"/>
    <n v="0"/>
    <n v="0"/>
    <m/>
    <m/>
    <m/>
    <m/>
  </r>
  <r>
    <x v="60"/>
    <s v="PR2"/>
    <s v="50LM14B001"/>
    <n v="1"/>
    <x v="0"/>
    <n v="0"/>
    <n v="0"/>
    <n v="0"/>
    <n v="0"/>
    <n v="0"/>
    <n v="0"/>
    <m/>
    <m/>
    <m/>
    <m/>
  </r>
  <r>
    <x v="60"/>
    <s v="PR1"/>
    <s v="512LCF"/>
    <n v="13"/>
    <x v="0"/>
    <n v="0"/>
    <n v="5"/>
    <n v="0"/>
    <n v="0"/>
    <n v="0"/>
    <n v="5"/>
    <m/>
    <m/>
    <s v="V"/>
    <s v="V"/>
  </r>
  <r>
    <x v="60"/>
    <s v="PR2"/>
    <s v="50LM12"/>
    <n v="13"/>
    <x v="11"/>
    <n v="0"/>
    <n v="14"/>
    <n v="0"/>
    <n v="0"/>
    <n v="0"/>
    <n v="14"/>
    <m/>
    <m/>
    <s v="V"/>
    <s v="V"/>
  </r>
  <r>
    <x v="61"/>
    <s v="PR1"/>
    <s v="50LM16B001"/>
    <n v="1"/>
    <x v="0"/>
    <n v="0"/>
    <n v="0"/>
    <n v="0"/>
    <n v="0"/>
    <n v="0"/>
    <n v="0"/>
    <m/>
    <m/>
    <m/>
    <m/>
  </r>
  <r>
    <x v="61"/>
    <s v="PR4"/>
    <s v="472LB3"/>
    <n v="4"/>
    <x v="1"/>
    <n v="0"/>
    <n v="5"/>
    <n v="0"/>
    <n v="0"/>
    <n v="0"/>
    <n v="5"/>
    <m/>
    <m/>
    <s v="V"/>
    <s v="V"/>
  </r>
  <r>
    <x v="61"/>
    <s v="PR4"/>
    <s v="462LABB001"/>
    <n v="1"/>
    <x v="0"/>
    <n v="0"/>
    <n v="0"/>
    <n v="0"/>
    <n v="0"/>
    <n v="0"/>
    <n v="0"/>
    <m/>
    <m/>
    <m/>
    <m/>
  </r>
  <r>
    <x v="61"/>
    <s v="PR5"/>
    <s v="462LAB"/>
    <n v="11"/>
    <x v="0"/>
    <n v="0"/>
    <n v="4"/>
    <n v="0"/>
    <n v="0"/>
    <n v="0"/>
    <n v="4"/>
    <m/>
    <m/>
    <s v="V"/>
    <s v="V"/>
  </r>
  <r>
    <x v="61"/>
    <s v="PR1"/>
    <s v="50LM21"/>
    <n v="13"/>
    <x v="7"/>
    <n v="0"/>
    <n v="11"/>
    <n v="0"/>
    <n v="0"/>
    <n v="0"/>
    <n v="11"/>
    <m/>
    <m/>
    <s v="V"/>
    <s v="V"/>
  </r>
  <r>
    <x v="62"/>
    <s v="PR6"/>
    <s v="452LZW"/>
    <n v="13"/>
    <x v="0"/>
    <n v="0"/>
    <n v="3"/>
    <n v="0"/>
    <n v="0"/>
    <n v="0"/>
    <n v="3"/>
    <m/>
    <m/>
    <s v="V"/>
    <s v="V"/>
  </r>
  <r>
    <x v="62"/>
    <s v="PR5"/>
    <s v="462LA9B001"/>
    <n v="4"/>
    <x v="0"/>
    <n v="0"/>
    <n v="2"/>
    <n v="0"/>
    <n v="0"/>
    <n v="0"/>
    <n v="2"/>
    <m/>
    <m/>
    <s v="V"/>
    <s v="V"/>
  </r>
  <r>
    <x v="62"/>
    <s v="PR1"/>
    <s v="512LCH"/>
    <n v="13"/>
    <x v="7"/>
    <n v="0"/>
    <n v="10"/>
    <n v="0"/>
    <n v="0"/>
    <n v="0"/>
    <n v="10"/>
    <m/>
    <m/>
    <s v="V"/>
    <s v="V"/>
  </r>
  <r>
    <x v="62"/>
    <s v="PR4"/>
    <s v="462LAAB004"/>
    <n v="2"/>
    <x v="0"/>
    <n v="0"/>
    <n v="0"/>
    <n v="0"/>
    <n v="0"/>
    <n v="0"/>
    <n v="0"/>
    <m/>
    <m/>
    <m/>
    <m/>
  </r>
  <r>
    <x v="62"/>
    <s v="PR1"/>
    <s v="50LM19"/>
    <n v="13"/>
    <x v="0"/>
    <n v="0"/>
    <n v="5"/>
    <n v="0"/>
    <n v="0"/>
    <n v="0"/>
    <n v="5"/>
    <s v="V"/>
    <m/>
    <s v="V"/>
    <s v="V"/>
  </r>
  <r>
    <x v="62"/>
    <s v="PR2"/>
    <s v="49LM04B001"/>
    <n v="9"/>
    <x v="0"/>
    <n v="0"/>
    <n v="5"/>
    <n v="0"/>
    <n v="0"/>
    <n v="0"/>
    <n v="5"/>
    <m/>
    <m/>
    <s v="V"/>
    <s v="V"/>
  </r>
  <r>
    <x v="62"/>
    <s v="PR2"/>
    <s v="49LM06B001"/>
    <n v="6"/>
    <x v="0"/>
    <n v="0"/>
    <n v="0"/>
    <n v="0"/>
    <n v="0"/>
    <n v="0"/>
    <n v="0"/>
    <m/>
    <m/>
    <m/>
    <m/>
  </r>
  <r>
    <x v="62"/>
    <s v="PR1"/>
    <s v="50LM20"/>
    <n v="13"/>
    <x v="0"/>
    <n v="0"/>
    <n v="0"/>
    <n v="0"/>
    <n v="0"/>
    <n v="0"/>
    <n v="0"/>
    <m/>
    <m/>
    <m/>
    <m/>
  </r>
  <r>
    <x v="62"/>
    <s v="PR7"/>
    <s v="432LZ1B003"/>
    <n v="1"/>
    <x v="0"/>
    <n v="0"/>
    <n v="0"/>
    <n v="0"/>
    <n v="0"/>
    <n v="0"/>
    <n v="0"/>
    <m/>
    <m/>
    <m/>
    <m/>
  </r>
  <r>
    <x v="62"/>
    <s v="PR5"/>
    <s v="462LAAB003"/>
    <n v="1"/>
    <x v="0"/>
    <n v="0"/>
    <n v="0"/>
    <n v="0"/>
    <n v="0"/>
    <n v="0"/>
    <n v="0"/>
    <m/>
    <m/>
    <m/>
    <m/>
  </r>
  <r>
    <x v="63"/>
    <s v="PR7"/>
    <s v="432LYYB003"/>
    <n v="6"/>
    <x v="0"/>
    <n v="0"/>
    <n v="0"/>
    <n v="0"/>
    <n v="0"/>
    <n v="0"/>
    <n v="0"/>
    <m/>
    <m/>
    <m/>
    <m/>
  </r>
  <r>
    <x v="63"/>
    <s v="PR5"/>
    <s v="462LA8"/>
    <n v="9"/>
    <x v="0"/>
    <n v="0"/>
    <n v="3"/>
    <n v="0"/>
    <n v="0"/>
    <n v="0"/>
    <n v="3"/>
    <s v="V"/>
    <s v="V"/>
    <s v="V"/>
    <s v="V"/>
  </r>
  <r>
    <x v="63"/>
    <s v="PR1"/>
    <s v="512LCJ"/>
    <n v="13"/>
    <x v="0"/>
    <n v="0"/>
    <n v="5"/>
    <n v="0"/>
    <n v="0"/>
    <n v="0"/>
    <n v="5"/>
    <m/>
    <m/>
    <s v="V"/>
    <s v="V"/>
  </r>
  <r>
    <x v="63"/>
    <s v="PR5"/>
    <s v="452LZVB003"/>
    <n v="3"/>
    <x v="0"/>
    <n v="0"/>
    <n v="1"/>
    <n v="0"/>
    <n v="0"/>
    <n v="0"/>
    <n v="1"/>
    <m/>
    <m/>
    <s v="V"/>
    <s v="V"/>
  </r>
  <r>
    <x v="63"/>
    <s v="PR2"/>
    <s v="49LM05B001"/>
    <n v="2"/>
    <x v="0"/>
    <n v="0"/>
    <n v="0"/>
    <n v="0"/>
    <n v="0"/>
    <n v="0"/>
    <n v="0"/>
    <m/>
    <m/>
    <m/>
    <m/>
  </r>
  <r>
    <x v="63"/>
    <s v="PR3"/>
    <s v="49LM03"/>
    <n v="13"/>
    <x v="0"/>
    <n v="0"/>
    <n v="5"/>
    <n v="0"/>
    <n v="0"/>
    <n v="0"/>
    <n v="5"/>
    <m/>
    <m/>
    <s v="V"/>
    <s v="V"/>
  </r>
  <r>
    <x v="63"/>
    <s v="PR2"/>
    <s v="512LCG"/>
    <n v="13"/>
    <x v="0"/>
    <n v="0"/>
    <n v="7"/>
    <n v="0"/>
    <n v="0"/>
    <n v="0"/>
    <n v="7"/>
    <m/>
    <m/>
    <m/>
    <m/>
  </r>
  <r>
    <x v="63"/>
    <s v="PR1"/>
    <s v="50LM22B001"/>
    <n v="2"/>
    <x v="3"/>
    <n v="0"/>
    <n v="0"/>
    <n v="0"/>
    <n v="0"/>
    <n v="0"/>
    <n v="0"/>
    <m/>
    <m/>
    <m/>
    <m/>
  </r>
  <r>
    <x v="64"/>
    <s v="PR2"/>
    <s v="50LM12B001"/>
    <n v="4"/>
    <x v="0"/>
    <n v="0"/>
    <n v="1"/>
    <n v="0"/>
    <n v="0"/>
    <n v="0"/>
    <n v="1"/>
    <m/>
    <m/>
    <s v="V"/>
    <s v="V"/>
  </r>
  <r>
    <x v="64"/>
    <s v="PR3"/>
    <s v="49LM07"/>
    <n v="13"/>
    <x v="0"/>
    <n v="0"/>
    <n v="3"/>
    <n v="0"/>
    <n v="0"/>
    <n v="0"/>
    <n v="3"/>
    <m/>
    <m/>
    <s v="V"/>
    <s v="V"/>
  </r>
  <r>
    <x v="64"/>
    <s v="PR6"/>
    <s v="462LAA"/>
    <n v="10"/>
    <x v="0"/>
    <n v="0"/>
    <n v="0"/>
    <n v="0"/>
    <n v="0"/>
    <n v="0"/>
    <n v="0"/>
    <m/>
    <m/>
    <m/>
    <m/>
  </r>
  <r>
    <x v="64"/>
    <s v="PR4"/>
    <s v="472LB1"/>
    <n v="13"/>
    <x v="0"/>
    <n v="0"/>
    <n v="0"/>
    <n v="0"/>
    <n v="0"/>
    <n v="0"/>
    <n v="0"/>
    <m/>
    <m/>
    <m/>
    <m/>
  </r>
  <r>
    <x v="64"/>
    <s v="PR1"/>
    <s v="512LCX"/>
    <n v="13"/>
    <x v="0"/>
    <n v="0"/>
    <n v="1"/>
    <n v="0"/>
    <n v="1"/>
    <n v="0"/>
    <n v="2"/>
    <s v="V"/>
    <m/>
    <s v="V"/>
    <s v="V"/>
  </r>
  <r>
    <x v="65"/>
    <s v="PR3"/>
    <s v="49LM05"/>
    <n v="11"/>
    <x v="0"/>
    <n v="0"/>
    <n v="0"/>
    <n v="0"/>
    <n v="0"/>
    <n v="0"/>
    <n v="0"/>
    <m/>
    <m/>
    <m/>
    <m/>
  </r>
  <r>
    <x v="65"/>
    <s v="PR3"/>
    <s v="49LM04"/>
    <n v="3"/>
    <x v="0"/>
    <n v="0"/>
    <n v="0"/>
    <n v="0"/>
    <n v="0"/>
    <n v="0"/>
    <n v="0"/>
    <m/>
    <m/>
    <m/>
    <m/>
  </r>
  <r>
    <x v="65"/>
    <s v="PR2"/>
    <s v="49LM06"/>
    <n v="1"/>
    <x v="0"/>
    <n v="0"/>
    <n v="0"/>
    <n v="0"/>
    <n v="0"/>
    <n v="0"/>
    <n v="0"/>
    <m/>
    <m/>
    <m/>
    <m/>
  </r>
  <r>
    <x v="65"/>
    <s v="PR4"/>
    <s v="472LB3B004"/>
    <n v="1"/>
    <x v="0"/>
    <n v="0"/>
    <n v="0"/>
    <n v="0"/>
    <n v="0"/>
    <n v="0"/>
    <n v="0"/>
    <m/>
    <m/>
    <m/>
    <m/>
  </r>
  <r>
    <x v="65"/>
    <s v="PR2"/>
    <s v="50LM23"/>
    <n v="13"/>
    <x v="0"/>
    <n v="0"/>
    <n v="2"/>
    <n v="0"/>
    <n v="0"/>
    <n v="0"/>
    <n v="2"/>
    <m/>
    <m/>
    <s v="V"/>
    <s v="V"/>
  </r>
  <r>
    <x v="65"/>
    <s v="PR1"/>
    <s v="512LCV"/>
    <n v="13"/>
    <x v="0"/>
    <n v="0"/>
    <n v="6"/>
    <n v="0"/>
    <n v="0"/>
    <n v="0"/>
    <n v="6"/>
    <s v="V"/>
    <s v="V"/>
    <s v="V"/>
    <s v="V"/>
  </r>
  <r>
    <x v="65"/>
    <s v="PR1"/>
    <s v="512LCU"/>
    <n v="13"/>
    <x v="12"/>
    <n v="0"/>
    <n v="48"/>
    <n v="0"/>
    <n v="0"/>
    <n v="0"/>
    <n v="48"/>
    <m/>
    <m/>
    <s v="V"/>
    <s v="V"/>
  </r>
  <r>
    <x v="66"/>
    <s v="PR1"/>
    <s v="50LM22"/>
    <n v="11"/>
    <x v="0"/>
    <n v="0"/>
    <n v="1"/>
    <n v="0"/>
    <n v="0"/>
    <n v="0"/>
    <n v="1"/>
    <m/>
    <m/>
    <s v="V"/>
    <s v="V"/>
  </r>
  <r>
    <x v="66"/>
    <s v="PR3"/>
    <s v="50LM09"/>
    <n v="13"/>
    <x v="0"/>
    <n v="0"/>
    <n v="3"/>
    <n v="0"/>
    <n v="0"/>
    <n v="0"/>
    <n v="3"/>
    <m/>
    <m/>
    <s v="V"/>
    <s v="V"/>
  </r>
  <r>
    <x v="66"/>
    <s v="PR3"/>
    <s v="50LM15"/>
    <n v="8"/>
    <x v="0"/>
    <n v="0"/>
    <n v="0"/>
    <n v="0"/>
    <n v="0"/>
    <n v="0"/>
    <n v="0"/>
    <m/>
    <m/>
    <m/>
    <m/>
  </r>
  <r>
    <x v="66"/>
    <s v="PR2"/>
    <s v="50LM16"/>
    <n v="3"/>
    <x v="0"/>
    <n v="0"/>
    <n v="0"/>
    <n v="0"/>
    <n v="0"/>
    <n v="0"/>
    <n v="0"/>
    <m/>
    <m/>
    <m/>
    <m/>
  </r>
  <r>
    <x v="66"/>
    <s v="PR2"/>
    <s v="50LM17"/>
    <n v="13"/>
    <x v="0"/>
    <n v="0"/>
    <n v="1"/>
    <n v="0"/>
    <n v="0"/>
    <n v="0"/>
    <n v="1"/>
    <m/>
    <m/>
    <s v="V"/>
    <s v="V"/>
  </r>
  <r>
    <x v="66"/>
    <s v="PR1"/>
    <s v="512LCW"/>
    <n v="13"/>
    <x v="0"/>
    <n v="0"/>
    <n v="0"/>
    <n v="0"/>
    <n v="0"/>
    <n v="0"/>
    <n v="0"/>
    <m/>
    <m/>
    <m/>
    <m/>
  </r>
  <r>
    <x v="66"/>
    <s v="PR1"/>
    <s v="50LM22B001"/>
    <n v="2"/>
    <x v="0"/>
    <n v="0"/>
    <n v="0"/>
    <n v="0"/>
    <n v="0"/>
    <n v="0"/>
    <n v="0"/>
    <m/>
    <m/>
    <m/>
    <m/>
  </r>
  <r>
    <x v="66"/>
    <s v="PR3"/>
    <s v="49LM08"/>
    <n v="3"/>
    <x v="0"/>
    <n v="0"/>
    <n v="1"/>
    <n v="0"/>
    <n v="0"/>
    <n v="0"/>
    <n v="1"/>
    <m/>
    <m/>
    <s v="V"/>
    <s v="V"/>
  </r>
  <r>
    <x v="67"/>
    <s v="PR5"/>
    <s v="452LZVB004"/>
    <n v="4"/>
    <x v="0"/>
    <n v="0"/>
    <n v="1"/>
    <n v="0"/>
    <n v="0"/>
    <n v="0"/>
    <n v="1"/>
    <m/>
    <m/>
    <s v="V"/>
    <s v="V"/>
  </r>
  <r>
    <x v="67"/>
    <s v="PR4"/>
    <s v="472LB4"/>
    <n v="13"/>
    <x v="0"/>
    <n v="0"/>
    <n v="0"/>
    <n v="0"/>
    <n v="0"/>
    <n v="0"/>
    <n v="0"/>
    <m/>
    <m/>
    <m/>
    <m/>
  </r>
  <r>
    <x v="67"/>
    <s v="PR6"/>
    <s v="462LA9"/>
    <n v="7"/>
    <x v="0"/>
    <n v="0"/>
    <n v="4"/>
    <n v="0"/>
    <n v="0"/>
    <n v="0"/>
    <n v="4"/>
    <m/>
    <m/>
    <s v="V"/>
    <s v="V"/>
  </r>
  <r>
    <x v="68"/>
    <s v="PR4"/>
    <s v="472LB3B002"/>
    <n v="7"/>
    <x v="0"/>
    <n v="0"/>
    <n v="0"/>
    <n v="0"/>
    <n v="0"/>
    <n v="0"/>
    <n v="0"/>
    <m/>
    <m/>
    <m/>
    <m/>
  </r>
  <r>
    <x v="68"/>
    <s v="PR6"/>
    <s v="472LB3"/>
    <n v="3"/>
    <x v="0"/>
    <n v="0"/>
    <n v="1"/>
    <n v="0"/>
    <n v="0"/>
    <n v="0"/>
    <n v="1"/>
    <m/>
    <m/>
    <s v="V"/>
    <s v="V"/>
  </r>
  <r>
    <x v="68"/>
    <s v="PR3"/>
    <s v="50LM10"/>
    <n v="11"/>
    <x v="0"/>
    <n v="0"/>
    <n v="0"/>
    <n v="0"/>
    <n v="0"/>
    <n v="0"/>
    <n v="0"/>
    <m/>
    <m/>
    <m/>
    <m/>
  </r>
  <r>
    <x v="68"/>
    <s v="PR3"/>
    <s v="49LM01"/>
    <n v="13"/>
    <x v="0"/>
    <n v="0"/>
    <n v="5"/>
    <n v="0"/>
    <n v="0"/>
    <n v="0"/>
    <n v="5"/>
    <s v="V"/>
    <s v="V"/>
    <s v="V"/>
    <s v="V"/>
  </r>
  <r>
    <x v="68"/>
    <s v="PR3"/>
    <s v="49LM02"/>
    <n v="13"/>
    <x v="0"/>
    <n v="0"/>
    <n v="3"/>
    <n v="0"/>
    <n v="0"/>
    <n v="0"/>
    <n v="3"/>
    <m/>
    <m/>
    <s v="V"/>
    <s v="V"/>
  </r>
  <r>
    <x v="68"/>
    <s v="PR3"/>
    <s v="49LM08B001"/>
    <n v="9"/>
    <x v="0"/>
    <n v="0"/>
    <n v="2"/>
    <n v="0"/>
    <n v="0"/>
    <n v="0"/>
    <n v="2"/>
    <m/>
    <m/>
    <s v="V"/>
    <s v="V"/>
  </r>
  <r>
    <x v="68"/>
    <s v="PR3"/>
    <s v="50LM13"/>
    <n v="13"/>
    <x v="0"/>
    <n v="0"/>
    <n v="1"/>
    <n v="0"/>
    <n v="0"/>
    <n v="0"/>
    <n v="1"/>
    <m/>
    <m/>
    <s v="V"/>
    <s v="V"/>
  </r>
  <r>
    <x v="68"/>
    <s v="PR3"/>
    <s v="50LM15B002"/>
    <n v="3"/>
    <x v="0"/>
    <n v="0"/>
    <n v="2"/>
    <n v="0"/>
    <n v="0"/>
    <n v="0"/>
    <n v="2"/>
    <m/>
    <m/>
    <s v="V"/>
    <s v="V"/>
  </r>
  <r>
    <x v="69"/>
    <s v="PR2"/>
    <s v="512LCF"/>
    <n v="13"/>
    <x v="0"/>
    <n v="0"/>
    <n v="3"/>
    <n v="0"/>
    <n v="0"/>
    <n v="0"/>
    <n v="3"/>
    <m/>
    <m/>
    <s v="V"/>
    <s v="V"/>
  </r>
  <r>
    <x v="69"/>
    <s v="PR3"/>
    <s v="49LM06B002"/>
    <n v="5"/>
    <x v="0"/>
    <n v="0"/>
    <n v="1"/>
    <n v="0"/>
    <n v="0"/>
    <n v="0"/>
    <n v="1"/>
    <s v="V"/>
    <m/>
    <m/>
    <m/>
  </r>
  <r>
    <x v="69"/>
    <s v="PR6"/>
    <s v="462LAB"/>
    <n v="11"/>
    <x v="0"/>
    <n v="0"/>
    <n v="4"/>
    <n v="0"/>
    <n v="0"/>
    <n v="0"/>
    <n v="4"/>
    <s v="V"/>
    <m/>
    <s v="V"/>
    <s v="V"/>
  </r>
  <r>
    <x v="69"/>
    <s v="PR5"/>
    <s v="462LABB001"/>
    <n v="1"/>
    <x v="0"/>
    <n v="0"/>
    <n v="0"/>
    <n v="0"/>
    <n v="0"/>
    <n v="0"/>
    <n v="0"/>
    <m/>
    <m/>
    <m/>
    <m/>
  </r>
  <r>
    <x v="69"/>
    <s v="PR6"/>
    <s v="452LZVB003"/>
    <n v="3"/>
    <x v="0"/>
    <n v="0"/>
    <n v="0"/>
    <n v="0"/>
    <n v="0"/>
    <n v="0"/>
    <n v="0"/>
    <m/>
    <m/>
    <m/>
    <m/>
  </r>
  <r>
    <x v="69"/>
    <s v="PR5"/>
    <s v="462LA9B002"/>
    <n v="2"/>
    <x v="1"/>
    <n v="0"/>
    <n v="2"/>
    <n v="0"/>
    <n v="0"/>
    <n v="0"/>
    <n v="2"/>
    <m/>
    <m/>
    <s v="V"/>
    <s v="V"/>
  </r>
  <r>
    <x v="69"/>
    <s v="PR6"/>
    <s v="462LAAB003"/>
    <n v="1"/>
    <x v="0"/>
    <n v="0"/>
    <n v="0"/>
    <n v="0"/>
    <n v="0"/>
    <n v="0"/>
    <n v="0"/>
    <m/>
    <m/>
    <m/>
    <m/>
  </r>
  <r>
    <x v="69"/>
    <s v="PR6"/>
    <s v="462LA9B001"/>
    <n v="4"/>
    <x v="0"/>
    <n v="0"/>
    <n v="0"/>
    <n v="0"/>
    <n v="0"/>
    <n v="0"/>
    <n v="0"/>
    <m/>
    <m/>
    <m/>
    <m/>
  </r>
  <r>
    <x v="69"/>
    <s v="PR3"/>
    <s v="50LM12"/>
    <n v="9"/>
    <x v="0"/>
    <n v="0"/>
    <n v="1"/>
    <n v="0"/>
    <n v="0"/>
    <n v="0"/>
    <n v="1"/>
    <m/>
    <m/>
    <s v="V"/>
    <s v="V"/>
  </r>
  <r>
    <x v="69"/>
    <s v="PR3"/>
    <s v="512LCG"/>
    <n v="13"/>
    <x v="0"/>
    <n v="0"/>
    <n v="0"/>
    <n v="0"/>
    <n v="0"/>
    <n v="0"/>
    <n v="0"/>
    <m/>
    <m/>
    <m/>
    <m/>
  </r>
  <r>
    <x v="69"/>
    <s v="PR3"/>
    <s v="50LM10B001"/>
    <n v="2"/>
    <x v="3"/>
    <n v="0"/>
    <n v="3"/>
    <n v="0"/>
    <n v="0"/>
    <n v="0"/>
    <n v="3"/>
    <m/>
    <m/>
    <s v="V"/>
    <s v="V"/>
  </r>
  <r>
    <x v="70"/>
    <s v="PR6"/>
    <s v="462LA8"/>
    <n v="9"/>
    <x v="0"/>
    <n v="0"/>
    <n v="0"/>
    <n v="0"/>
    <n v="0"/>
    <n v="0"/>
    <n v="0"/>
    <m/>
    <m/>
    <m/>
    <m/>
  </r>
  <r>
    <x v="70"/>
    <s v="PR3"/>
    <s v="50LM14B001"/>
    <n v="1"/>
    <x v="0"/>
    <n v="0"/>
    <n v="0"/>
    <n v="0"/>
    <n v="0"/>
    <n v="0"/>
    <n v="0"/>
    <m/>
    <m/>
    <m/>
    <m/>
  </r>
  <r>
    <x v="70"/>
    <s v="PR5"/>
    <s v="472LB3B004"/>
    <n v="1"/>
    <x v="0"/>
    <n v="0"/>
    <n v="0"/>
    <n v="0"/>
    <n v="0"/>
    <n v="0"/>
    <n v="0"/>
    <m/>
    <m/>
    <m/>
    <m/>
  </r>
  <r>
    <x v="70"/>
    <s v="PR2"/>
    <s v="50LM24"/>
    <n v="1"/>
    <x v="0"/>
    <n v="0"/>
    <n v="0"/>
    <n v="0"/>
    <n v="0"/>
    <n v="0"/>
    <n v="0"/>
    <m/>
    <m/>
    <m/>
    <m/>
  </r>
  <r>
    <x v="70"/>
    <s v="PR2"/>
    <s v="50LM16B001"/>
    <n v="1"/>
    <x v="0"/>
    <n v="0"/>
    <n v="0"/>
    <n v="0"/>
    <n v="0"/>
    <n v="0"/>
    <n v="0"/>
    <m/>
    <m/>
    <m/>
    <m/>
  </r>
  <r>
    <x v="70"/>
    <s v="PR3"/>
    <s v="50LM14"/>
    <n v="12"/>
    <x v="0"/>
    <n v="0"/>
    <n v="0"/>
    <n v="0"/>
    <n v="0"/>
    <n v="0"/>
    <n v="0"/>
    <m/>
    <m/>
    <m/>
    <m/>
  </r>
  <r>
    <x v="70"/>
    <s v="PR4"/>
    <s v="472LB4"/>
    <n v="13"/>
    <x v="13"/>
    <n v="0"/>
    <n v="15"/>
    <n v="0"/>
    <n v="0"/>
    <n v="0"/>
    <n v="15"/>
    <m/>
    <m/>
    <s v="V"/>
    <s v="V"/>
  </r>
  <r>
    <x v="70"/>
    <s v="PR7"/>
    <s v="452LZW"/>
    <n v="13"/>
    <x v="0"/>
    <n v="0"/>
    <n v="0"/>
    <n v="1"/>
    <n v="1"/>
    <n v="0"/>
    <n v="2"/>
    <s v="V"/>
    <m/>
    <m/>
    <m/>
  </r>
  <r>
    <x v="70"/>
    <s v="PR3"/>
    <s v="50LM11"/>
    <n v="13"/>
    <x v="6"/>
    <n v="0"/>
    <n v="5"/>
    <n v="0"/>
    <n v="0"/>
    <n v="0"/>
    <n v="5"/>
    <m/>
    <m/>
    <s v="V"/>
    <s v="V"/>
  </r>
  <r>
    <x v="70"/>
    <s v="PR2"/>
    <s v="50LM19"/>
    <n v="13"/>
    <x v="0"/>
    <n v="0"/>
    <n v="2"/>
    <n v="0"/>
    <n v="0"/>
    <n v="0"/>
    <n v="2"/>
    <m/>
    <m/>
    <s v="V"/>
    <s v="V"/>
  </r>
  <r>
    <x v="70"/>
    <s v="PR2"/>
    <s v="442LZL"/>
    <n v="9"/>
    <x v="4"/>
    <n v="0"/>
    <n v="0"/>
    <n v="0"/>
    <n v="0"/>
    <n v="0"/>
    <n v="0"/>
    <m/>
    <m/>
    <m/>
    <m/>
  </r>
  <r>
    <x v="70"/>
    <s v="PR2"/>
    <s v="50LM16B002"/>
    <n v="1"/>
    <x v="1"/>
    <n v="0"/>
    <n v="2"/>
    <n v="0"/>
    <n v="0"/>
    <n v="0"/>
    <n v="2"/>
    <m/>
    <m/>
    <s v="V"/>
    <s v="V"/>
  </r>
  <r>
    <x v="71"/>
    <s v="PR6"/>
    <s v="462LA9"/>
    <n v="7"/>
    <x v="9"/>
    <n v="0"/>
    <n v="6"/>
    <n v="0"/>
    <n v="0"/>
    <n v="0"/>
    <n v="6"/>
    <m/>
    <m/>
    <s v="V"/>
    <s v="V"/>
  </r>
  <r>
    <x v="71"/>
    <s v="PR3"/>
    <s v="50LM12B001"/>
    <n v="4"/>
    <x v="0"/>
    <n v="0"/>
    <n v="0"/>
    <n v="0"/>
    <n v="0"/>
    <n v="0"/>
    <n v="0"/>
    <m/>
    <m/>
    <m/>
    <m/>
  </r>
  <r>
    <x v="71"/>
    <s v="PR5"/>
    <s v="452LZVB004"/>
    <n v="4"/>
    <x v="3"/>
    <n v="0"/>
    <n v="3"/>
    <n v="0"/>
    <n v="0"/>
    <n v="0"/>
    <n v="3"/>
    <m/>
    <m/>
    <s v="V"/>
    <s v="V"/>
  </r>
  <r>
    <x v="71"/>
    <s v="PR6"/>
    <s v="452LZV"/>
    <n v="6"/>
    <x v="11"/>
    <n v="0"/>
    <n v="5"/>
    <n v="0"/>
    <n v="1"/>
    <n v="0"/>
    <n v="6"/>
    <s v="V"/>
    <m/>
    <s v="V"/>
    <s v="V"/>
  </r>
  <r>
    <x v="71"/>
    <s v="PR4"/>
    <s v="472LB4B002"/>
    <n v="8"/>
    <x v="11"/>
    <n v="0"/>
    <n v="7"/>
    <n v="0"/>
    <n v="0"/>
    <n v="0"/>
    <n v="7"/>
    <m/>
    <m/>
    <s v="V"/>
    <s v="V"/>
  </r>
  <r>
    <x v="71"/>
    <s v="PR4"/>
    <s v="472LB2"/>
    <n v="2"/>
    <x v="0"/>
    <n v="0"/>
    <n v="0"/>
    <n v="0"/>
    <n v="0"/>
    <n v="0"/>
    <n v="0"/>
    <m/>
    <m/>
    <m/>
    <m/>
  </r>
  <r>
    <x v="71"/>
    <s v="PR2"/>
    <s v="512LCJ"/>
    <n v="13"/>
    <x v="0"/>
    <n v="0"/>
    <n v="4"/>
    <n v="0"/>
    <n v="0"/>
    <n v="0"/>
    <n v="4"/>
    <m/>
    <m/>
    <s v="V"/>
    <s v="V"/>
  </r>
  <r>
    <x v="71"/>
    <s v="PR2"/>
    <s v="50LM16B001"/>
    <n v="1"/>
    <x v="1"/>
    <n v="0"/>
    <n v="0"/>
    <n v="0"/>
    <n v="0"/>
    <n v="0"/>
    <n v="0"/>
    <m/>
    <m/>
    <m/>
    <m/>
  </r>
  <r>
    <x v="71"/>
    <s v="PR3"/>
    <s v="49LM05B001"/>
    <n v="2"/>
    <x v="3"/>
    <n v="0"/>
    <n v="0"/>
    <n v="0"/>
    <n v="0"/>
    <n v="0"/>
    <n v="0"/>
    <m/>
    <m/>
    <m/>
    <m/>
  </r>
  <r>
    <x v="71"/>
    <s v="PR2"/>
    <s v="512LCH"/>
    <n v="8"/>
    <x v="13"/>
    <n v="0"/>
    <n v="0"/>
    <n v="0"/>
    <n v="0"/>
    <n v="0"/>
    <n v="0"/>
    <m/>
    <m/>
    <m/>
    <m/>
  </r>
  <r>
    <x v="72"/>
    <s v="PR5"/>
    <s v="472LB1"/>
    <n v="13"/>
    <x v="0"/>
    <n v="0"/>
    <n v="0"/>
    <n v="0"/>
    <n v="0"/>
    <n v="0"/>
    <n v="0"/>
    <m/>
    <m/>
    <m/>
    <m/>
  </r>
  <r>
    <x v="72"/>
    <s v="PR5"/>
    <s v="462LA9B004"/>
    <n v="1"/>
    <x v="0"/>
    <n v="0"/>
    <n v="2"/>
    <n v="0"/>
    <n v="0"/>
    <n v="0"/>
    <n v="2"/>
    <m/>
    <m/>
    <m/>
    <m/>
  </r>
  <r>
    <x v="72"/>
    <s v="PR2"/>
    <s v="50LM18"/>
    <n v="13"/>
    <x v="5"/>
    <n v="0"/>
    <n v="21"/>
    <n v="0"/>
    <n v="0"/>
    <n v="0"/>
    <n v="21"/>
    <m/>
    <m/>
    <s v="V"/>
    <s v="V"/>
  </r>
  <r>
    <x v="72"/>
    <s v="PR3"/>
    <s v="49LM06B001"/>
    <n v="6"/>
    <x v="7"/>
    <n v="0"/>
    <n v="7"/>
    <n v="0"/>
    <n v="0"/>
    <n v="0"/>
    <n v="7"/>
    <s v="V"/>
    <s v="V"/>
    <s v="V"/>
    <s v="V"/>
  </r>
  <r>
    <x v="72"/>
    <s v="PR4"/>
    <s v="472LB4B003"/>
    <n v="4"/>
    <x v="0"/>
    <n v="0"/>
    <n v="0"/>
    <n v="0"/>
    <n v="0"/>
    <n v="0"/>
    <n v="0"/>
    <m/>
    <m/>
    <m/>
    <m/>
  </r>
  <r>
    <x v="72"/>
    <s v="PR2"/>
    <s v="512LCV"/>
    <n v="13"/>
    <x v="0"/>
    <n v="0"/>
    <n v="0"/>
    <n v="0"/>
    <n v="0"/>
    <n v="0"/>
    <n v="0"/>
    <m/>
    <m/>
    <m/>
    <m/>
  </r>
  <r>
    <x v="72"/>
    <s v="PR2"/>
    <s v="50LM21"/>
    <n v="10"/>
    <x v="0"/>
    <n v="0"/>
    <n v="2"/>
    <n v="0"/>
    <n v="0"/>
    <n v="0"/>
    <n v="2"/>
    <m/>
    <m/>
    <s v="V"/>
    <s v="V"/>
  </r>
  <r>
    <x v="72"/>
    <s v="PR3"/>
    <s v="50LM23"/>
    <n v="13"/>
    <x v="8"/>
    <n v="0"/>
    <n v="0"/>
    <n v="0"/>
    <n v="0"/>
    <n v="0"/>
    <n v="0"/>
    <m/>
    <m/>
    <m/>
    <m/>
  </r>
  <r>
    <x v="73"/>
    <s v="PR2"/>
    <s v="50LM18B002"/>
    <n v="2"/>
    <x v="3"/>
    <n v="0"/>
    <n v="0"/>
    <n v="0"/>
    <n v="0"/>
    <n v="0"/>
    <n v="0"/>
    <m/>
    <m/>
    <m/>
    <m/>
  </r>
  <r>
    <x v="73"/>
    <s v="PR7"/>
    <s v="462LAA"/>
    <n v="10"/>
    <x v="0"/>
    <n v="0"/>
    <n v="0"/>
    <n v="0"/>
    <n v="0"/>
    <n v="0"/>
    <n v="0"/>
    <m/>
    <m/>
    <m/>
    <m/>
  </r>
  <r>
    <x v="73"/>
    <s v="PR2"/>
    <s v="512LCX"/>
    <n v="13"/>
    <x v="0"/>
    <n v="0"/>
    <n v="2"/>
    <n v="0"/>
    <n v="0"/>
    <n v="0"/>
    <n v="2"/>
    <m/>
    <m/>
    <s v="V"/>
    <s v="V"/>
  </r>
  <r>
    <x v="73"/>
    <s v="PR3"/>
    <s v="49LM04B002"/>
    <n v="1"/>
    <x v="0"/>
    <n v="0"/>
    <n v="0"/>
    <n v="0"/>
    <n v="0"/>
    <n v="0"/>
    <n v="0"/>
    <m/>
    <m/>
    <m/>
    <m/>
  </r>
  <r>
    <x v="73"/>
    <s v="PR2"/>
    <s v="512LCW"/>
    <n v="13"/>
    <x v="0"/>
    <n v="0"/>
    <n v="1"/>
    <n v="0"/>
    <n v="0"/>
    <n v="0"/>
    <n v="1"/>
    <m/>
    <m/>
    <s v="V"/>
    <s v="V"/>
  </r>
  <r>
    <x v="73"/>
    <s v="PR2"/>
    <s v="50LM20"/>
    <n v="13"/>
    <x v="0"/>
    <n v="0"/>
    <n v="0"/>
    <n v="0"/>
    <n v="0"/>
    <n v="0"/>
    <n v="0"/>
    <m/>
    <m/>
    <m/>
    <m/>
  </r>
  <r>
    <x v="73"/>
    <s v="PR5"/>
    <s v="472LB3B002"/>
    <n v="7"/>
    <x v="0"/>
    <n v="0"/>
    <n v="1"/>
    <n v="0"/>
    <n v="0"/>
    <n v="0"/>
    <n v="1"/>
    <m/>
    <m/>
    <s v="V"/>
    <s v="V"/>
  </r>
  <r>
    <x v="73"/>
    <s v="PR4"/>
    <s v="49LM04"/>
    <n v="3"/>
    <x v="0"/>
    <n v="0"/>
    <n v="0"/>
    <n v="0"/>
    <n v="0"/>
    <n v="0"/>
    <n v="0"/>
    <m/>
    <m/>
    <m/>
    <m/>
  </r>
  <r>
    <x v="73"/>
    <s v="PR2"/>
    <s v="512LCH"/>
    <n v="8"/>
    <x v="13"/>
    <n v="0"/>
    <n v="0"/>
    <n v="0"/>
    <n v="0"/>
    <n v="0"/>
    <n v="0"/>
    <m/>
    <m/>
    <m/>
    <m/>
  </r>
  <r>
    <x v="74"/>
    <s v="PR3"/>
    <s v="50LM10B001"/>
    <n v="2"/>
    <x v="3"/>
    <n v="0"/>
    <n v="0"/>
    <n v="0"/>
    <n v="0"/>
    <n v="0"/>
    <n v="0"/>
    <m/>
    <m/>
    <m/>
    <m/>
  </r>
  <r>
    <x v="74"/>
    <s v="PR3"/>
    <s v="49LM06B004"/>
    <n v="3"/>
    <x v="7"/>
    <n v="0"/>
    <n v="0"/>
    <n v="0"/>
    <n v="0"/>
    <n v="0"/>
    <n v="0"/>
    <m/>
    <m/>
    <m/>
    <m/>
  </r>
  <r>
    <x v="74"/>
    <s v="PR3"/>
    <s v="50LM11B001"/>
    <n v="6"/>
    <x v="6"/>
    <n v="0"/>
    <n v="0"/>
    <n v="0"/>
    <n v="0"/>
    <n v="0"/>
    <n v="0"/>
    <m/>
    <m/>
    <m/>
    <m/>
  </r>
  <r>
    <x v="74"/>
    <s v="PR2"/>
    <s v="442LZL"/>
    <n v="9"/>
    <x v="4"/>
    <n v="0"/>
    <n v="0"/>
    <n v="0"/>
    <n v="0"/>
    <n v="0"/>
    <n v="0"/>
    <m/>
    <m/>
    <m/>
    <m/>
  </r>
  <r>
    <x v="74"/>
    <s v="PR1"/>
    <s v="012LA9B001"/>
    <n v="4"/>
    <x v="11"/>
    <n v="0"/>
    <n v="0"/>
    <n v="0"/>
    <n v="0"/>
    <n v="0"/>
    <n v="0"/>
    <m/>
    <m/>
    <m/>
    <m/>
  </r>
  <r>
    <x v="74"/>
    <s v="PR4"/>
    <s v="49LM05"/>
    <n v="11"/>
    <x v="0"/>
    <n v="0"/>
    <n v="0"/>
    <n v="0"/>
    <n v="0"/>
    <n v="0"/>
    <n v="0"/>
    <m/>
    <m/>
    <m/>
    <m/>
  </r>
  <r>
    <x v="74"/>
    <s v="PR3"/>
    <s v="49LM06"/>
    <n v="1"/>
    <x v="0"/>
    <n v="0"/>
    <n v="0"/>
    <n v="0"/>
    <n v="0"/>
    <n v="0"/>
    <n v="0"/>
    <m/>
    <m/>
    <m/>
    <m/>
  </r>
  <r>
    <x v="74"/>
    <s v="PR4"/>
    <s v="49LM03"/>
    <n v="13"/>
    <x v="0"/>
    <n v="0"/>
    <n v="1"/>
    <n v="0"/>
    <n v="0"/>
    <n v="0"/>
    <n v="1"/>
    <m/>
    <m/>
    <s v="V"/>
    <s v="V"/>
  </r>
  <r>
    <x v="74"/>
    <s v="PR4"/>
    <s v="49LM08"/>
    <n v="3"/>
    <x v="0"/>
    <n v="0"/>
    <n v="0"/>
    <n v="0"/>
    <n v="0"/>
    <n v="0"/>
    <n v="0"/>
    <m/>
    <m/>
    <m/>
    <m/>
  </r>
  <r>
    <x v="74"/>
    <s v="PR2"/>
    <s v="512LCHB003"/>
    <n v="2"/>
    <x v="0"/>
    <n v="0"/>
    <n v="0"/>
    <n v="0"/>
    <n v="0"/>
    <n v="0"/>
    <n v="0"/>
    <m/>
    <m/>
    <m/>
    <m/>
  </r>
  <r>
    <x v="74"/>
    <s v="PR6"/>
    <s v="462LA9B002"/>
    <n v="1"/>
    <x v="0"/>
    <n v="0"/>
    <n v="0"/>
    <n v="0"/>
    <n v="0"/>
    <n v="0"/>
    <n v="0"/>
    <m/>
    <m/>
    <m/>
    <m/>
  </r>
  <r>
    <x v="74"/>
    <s v="PR3"/>
    <s v="49LM04B001"/>
    <n v="2"/>
    <x v="0"/>
    <n v="0"/>
    <n v="0"/>
    <n v="0"/>
    <n v="0"/>
    <n v="0"/>
    <n v="0"/>
    <m/>
    <m/>
    <m/>
    <m/>
  </r>
  <r>
    <x v="74"/>
    <s v="PR2"/>
    <s v="50LM22"/>
    <n v="11"/>
    <x v="0"/>
    <n v="0"/>
    <n v="0"/>
    <n v="0"/>
    <n v="0"/>
    <n v="0"/>
    <n v="0"/>
    <m/>
    <m/>
    <m/>
    <m/>
  </r>
  <r>
    <x v="74"/>
    <s v="PR6"/>
    <s v="472LB3"/>
    <n v="3"/>
    <x v="0"/>
    <n v="0"/>
    <n v="0"/>
    <n v="0"/>
    <n v="0"/>
    <n v="0"/>
    <n v="0"/>
    <m/>
    <m/>
    <m/>
    <m/>
  </r>
  <r>
    <x v="74"/>
    <s v="PR1"/>
    <s v="50LM21B001"/>
    <n v="3"/>
    <x v="0"/>
    <n v="0"/>
    <n v="1"/>
    <n v="0"/>
    <n v="0"/>
    <n v="0"/>
    <n v="1"/>
    <m/>
    <m/>
    <s v="V"/>
    <s v="V"/>
  </r>
  <r>
    <x v="74"/>
    <s v="PR6"/>
    <s v="472LB3B004"/>
    <n v="1"/>
    <x v="0"/>
    <n v="0"/>
    <n v="0"/>
    <n v="0"/>
    <n v="0"/>
    <n v="0"/>
    <n v="0"/>
    <m/>
    <m/>
    <m/>
    <m/>
  </r>
  <r>
    <x v="74"/>
    <s v="PR1"/>
    <s v="512LCHB002"/>
    <n v="3"/>
    <x v="0"/>
    <n v="0"/>
    <n v="0"/>
    <n v="0"/>
    <n v="0"/>
    <m/>
    <n v="0"/>
    <m/>
    <m/>
    <m/>
    <m/>
  </r>
  <r>
    <x v="74"/>
    <s v="PR1"/>
    <s v="50LM16B004"/>
    <n v="1"/>
    <x v="0"/>
    <n v="0"/>
    <n v="1"/>
    <n v="0"/>
    <n v="0"/>
    <n v="0"/>
    <n v="1"/>
    <m/>
    <m/>
    <s v="V"/>
    <s v="V"/>
  </r>
  <r>
    <x v="74"/>
    <s v="PR2"/>
    <s v="50LM22B001"/>
    <n v="2"/>
    <x v="0"/>
    <n v="0"/>
    <n v="0"/>
    <n v="0"/>
    <n v="0"/>
    <n v="0"/>
    <n v="0"/>
    <m/>
    <m/>
    <m/>
    <m/>
  </r>
  <r>
    <x v="75"/>
    <s v="PR6"/>
    <s v="462LABB001"/>
    <n v="1"/>
    <x v="0"/>
    <n v="0"/>
    <n v="0"/>
    <n v="0"/>
    <n v="0"/>
    <n v="0"/>
    <n v="0"/>
    <m/>
    <m/>
    <m/>
    <m/>
  </r>
  <r>
    <x v="75"/>
    <s v="PR4"/>
    <s v="452LZS"/>
    <n v="12"/>
    <x v="0"/>
    <n v="0"/>
    <n v="0"/>
    <n v="0"/>
    <n v="0"/>
    <n v="0"/>
    <n v="0"/>
    <m/>
    <m/>
    <m/>
    <m/>
  </r>
  <r>
    <x v="75"/>
    <s v="PR3"/>
    <s v="50LM16"/>
    <n v="3"/>
    <x v="0"/>
    <n v="0"/>
    <n v="1"/>
    <n v="0"/>
    <n v="0"/>
    <n v="0"/>
    <n v="1"/>
    <m/>
    <m/>
    <s v="V"/>
    <s v="V"/>
  </r>
  <r>
    <x v="75"/>
    <s v="PR7"/>
    <s v="462LAAB003"/>
    <n v="1"/>
    <x v="0"/>
    <n v="0"/>
    <n v="0"/>
    <n v="0"/>
    <n v="0"/>
    <n v="0"/>
    <n v="0"/>
    <m/>
    <m/>
    <m/>
    <m/>
  </r>
  <r>
    <x v="75"/>
    <s v="PR7"/>
    <s v="462LAB"/>
    <n v="11"/>
    <x v="0"/>
    <n v="0"/>
    <n v="0"/>
    <n v="1"/>
    <n v="0"/>
    <n v="0"/>
    <n v="1"/>
    <s v="V"/>
    <m/>
    <m/>
    <m/>
  </r>
  <r>
    <x v="75"/>
    <s v="PR7"/>
    <s v="462LA9B001"/>
    <n v="4"/>
    <x v="0"/>
    <n v="0"/>
    <n v="0"/>
    <n v="1"/>
    <n v="0"/>
    <n v="0"/>
    <n v="1"/>
    <s v="V"/>
    <m/>
    <m/>
    <m/>
  </r>
  <r>
    <x v="75"/>
    <s v="PR4"/>
    <s v="50LM15"/>
    <n v="8"/>
    <x v="0"/>
    <n v="0"/>
    <n v="0"/>
    <n v="0"/>
    <n v="0"/>
    <n v="0"/>
    <n v="0"/>
    <m/>
    <m/>
    <m/>
    <m/>
  </r>
  <r>
    <x v="75"/>
    <s v="PR7"/>
    <s v="452LZVB003"/>
    <n v="3"/>
    <x v="1"/>
    <n v="0"/>
    <n v="0"/>
    <n v="1"/>
    <n v="0"/>
    <n v="0"/>
    <n v="1"/>
    <s v="V"/>
    <m/>
    <m/>
    <m/>
  </r>
  <r>
    <x v="75"/>
    <s v="PR5"/>
    <s v="452LZVB005"/>
    <n v="2"/>
    <x v="0"/>
    <n v="0"/>
    <n v="0"/>
    <n v="0"/>
    <n v="0"/>
    <n v="0"/>
    <n v="0"/>
    <m/>
    <m/>
    <m/>
    <m/>
  </r>
  <r>
    <x v="75"/>
    <s v="PR6"/>
    <s v="452LZVB006"/>
    <n v="4"/>
    <x v="0"/>
    <n v="0"/>
    <n v="3"/>
    <n v="0"/>
    <n v="0"/>
    <n v="0"/>
    <n v="3"/>
    <m/>
    <m/>
    <s v="V"/>
    <s v="V"/>
  </r>
  <r>
    <x v="75"/>
    <s v="PR2"/>
    <s v="50LM18B001"/>
    <n v="9"/>
    <x v="4"/>
    <n v="0"/>
    <n v="0"/>
    <n v="0"/>
    <n v="0"/>
    <n v="0"/>
    <n v="0"/>
    <m/>
    <m/>
    <m/>
    <m/>
  </r>
  <r>
    <x v="75"/>
    <s v="PR1"/>
    <s v="012LAA"/>
    <n v="13"/>
    <x v="7"/>
    <n v="0"/>
    <n v="9"/>
    <n v="0"/>
    <n v="0"/>
    <n v="0"/>
    <n v="9"/>
    <m/>
    <m/>
    <m/>
    <m/>
  </r>
  <r>
    <x v="75"/>
    <s v="PR2"/>
    <s v="512LCU"/>
    <n v="3"/>
    <x v="7"/>
    <n v="0"/>
    <n v="19"/>
    <n v="0"/>
    <n v="0"/>
    <n v="0"/>
    <n v="19"/>
    <s v="V"/>
    <s v="V"/>
    <s v="V"/>
    <s v="V"/>
  </r>
  <r>
    <x v="75"/>
    <s v="PR1"/>
    <s v="012LA8B001"/>
    <n v="13"/>
    <x v="6"/>
    <n v="0"/>
    <n v="13"/>
    <n v="0"/>
    <n v="0"/>
    <n v="0"/>
    <n v="13"/>
    <m/>
    <m/>
    <s v="V"/>
    <s v="V"/>
  </r>
  <r>
    <x v="75"/>
    <s v="PR3"/>
    <s v="49LM05B001"/>
    <n v="2"/>
    <x v="3"/>
    <n v="0"/>
    <n v="16"/>
    <n v="0"/>
    <n v="0"/>
    <n v="0"/>
    <n v="16"/>
    <m/>
    <m/>
    <s v="V"/>
    <s v="V"/>
  </r>
  <r>
    <x v="76"/>
    <s v="PR1"/>
    <s v="53LMA9"/>
    <n v="13"/>
    <x v="0"/>
    <n v="0"/>
    <n v="3"/>
    <n v="0"/>
    <n v="0"/>
    <n v="0"/>
    <n v="3"/>
    <m/>
    <m/>
    <s v="V"/>
    <s v="V"/>
  </r>
  <r>
    <x v="76"/>
    <s v="PR1"/>
    <s v="012LA9"/>
    <n v="9"/>
    <x v="0"/>
    <n v="0"/>
    <n v="1"/>
    <n v="0"/>
    <n v="0"/>
    <n v="0"/>
    <n v="1"/>
    <m/>
    <m/>
    <s v="V"/>
    <s v="V"/>
  </r>
  <r>
    <x v="76"/>
    <s v="PR1"/>
    <s v="012LA9B001"/>
    <n v="4"/>
    <x v="11"/>
    <n v="0"/>
    <n v="0"/>
    <n v="0"/>
    <n v="0"/>
    <n v="0"/>
    <n v="0"/>
    <m/>
    <m/>
    <m/>
    <m/>
  </r>
  <r>
    <x v="77"/>
    <s v="PR3"/>
    <s v="50LM23"/>
    <n v="13"/>
    <x v="5"/>
    <n v="0"/>
    <n v="25"/>
    <n v="0"/>
    <n v="0"/>
    <n v="0"/>
    <n v="25"/>
    <m/>
    <m/>
    <s v="V"/>
    <s v="V"/>
  </r>
  <r>
    <x v="77"/>
    <s v="PR6"/>
    <s v="462LA9B005"/>
    <n v="3"/>
    <x v="0"/>
    <n v="0"/>
    <n v="0"/>
    <n v="0"/>
    <n v="0"/>
    <n v="0"/>
    <n v="0"/>
    <m/>
    <m/>
    <m/>
    <m/>
  </r>
  <r>
    <x v="77"/>
    <s v="PR4"/>
    <s v="49LM02"/>
    <n v="13"/>
    <x v="0"/>
    <n v="0"/>
    <n v="0"/>
    <n v="0"/>
    <n v="0"/>
    <n v="0"/>
    <n v="0"/>
    <m/>
    <m/>
    <m/>
    <m/>
  </r>
  <r>
    <x v="77"/>
    <s v="PR1"/>
    <s v="53LMA3"/>
    <n v="13"/>
    <x v="0"/>
    <n v="0"/>
    <n v="1"/>
    <n v="0"/>
    <n v="0"/>
    <n v="0"/>
    <n v="1"/>
    <m/>
    <m/>
    <s v="V"/>
    <s v="V"/>
  </r>
  <r>
    <x v="77"/>
    <s v="PR1"/>
    <s v="53LMA2"/>
    <n v="13"/>
    <x v="0"/>
    <n v="0"/>
    <n v="0"/>
    <n v="0"/>
    <n v="0"/>
    <n v="0"/>
    <n v="0"/>
    <m/>
    <m/>
    <m/>
    <m/>
  </r>
  <r>
    <x v="77"/>
    <s v="PR4"/>
    <s v="49LM07"/>
    <n v="13"/>
    <x v="0"/>
    <n v="0"/>
    <n v="1"/>
    <n v="0"/>
    <n v="0"/>
    <n v="0"/>
    <n v="1"/>
    <m/>
    <m/>
    <s v="V"/>
    <s v="V"/>
  </r>
  <r>
    <x v="77"/>
    <s v="PR1"/>
    <s v="012LA8B001"/>
    <n v="6"/>
    <x v="0"/>
    <n v="0"/>
    <n v="1"/>
    <n v="0"/>
    <n v="0"/>
    <n v="0"/>
    <n v="1"/>
    <m/>
    <m/>
    <s v="V"/>
    <s v="V"/>
  </r>
  <r>
    <x v="77"/>
    <s v="PR4"/>
    <s v="50LM09"/>
    <n v="13"/>
    <x v="0"/>
    <n v="0"/>
    <n v="4"/>
    <n v="0"/>
    <n v="0"/>
    <n v="0"/>
    <n v="4"/>
    <m/>
    <m/>
    <s v="V"/>
    <s v="V"/>
  </r>
  <r>
    <x v="77"/>
    <s v="PR3"/>
    <s v="50LM10B001"/>
    <n v="2"/>
    <x v="1"/>
    <n v="0"/>
    <n v="4"/>
    <n v="0"/>
    <n v="0"/>
    <n v="0"/>
    <n v="4"/>
    <m/>
    <m/>
    <s v="V"/>
    <s v="V"/>
  </r>
  <r>
    <x v="77"/>
    <s v="PR4"/>
    <s v="49LM01"/>
    <n v="13"/>
    <x v="0"/>
    <n v="0"/>
    <n v="4"/>
    <n v="0"/>
    <n v="0"/>
    <n v="0"/>
    <n v="4"/>
    <m/>
    <m/>
    <s v="V"/>
    <s v="V"/>
  </r>
  <r>
    <x v="77"/>
    <s v="PR6"/>
    <s v="392LWEB003"/>
    <n v="1"/>
    <x v="0"/>
    <n v="0"/>
    <n v="0"/>
    <n v="0"/>
    <n v="0"/>
    <n v="0"/>
    <n v="0"/>
    <m/>
    <m/>
    <m/>
    <m/>
  </r>
  <r>
    <x v="77"/>
    <s v="PR1"/>
    <s v="512LCUB002"/>
    <n v="2"/>
    <x v="3"/>
    <n v="0"/>
    <n v="0"/>
    <n v="0"/>
    <n v="0"/>
    <n v="0"/>
    <n v="0"/>
    <m/>
    <m/>
    <m/>
    <m/>
  </r>
  <r>
    <x v="77"/>
    <s v="PR2"/>
    <s v="50LM18B002"/>
    <n v="2"/>
    <x v="3"/>
    <n v="0"/>
    <n v="13"/>
    <n v="0"/>
    <n v="0"/>
    <n v="0"/>
    <n v="13"/>
    <m/>
    <m/>
    <s v="V"/>
    <s v="V"/>
  </r>
  <r>
    <x v="77"/>
    <s v="PR2"/>
    <s v="512LCU"/>
    <n v="3"/>
    <x v="7"/>
    <n v="0"/>
    <n v="19"/>
    <n v="0"/>
    <n v="0"/>
    <n v="0"/>
    <n v="19"/>
    <s v="V"/>
    <s v="V"/>
    <s v="V"/>
    <s v="V"/>
  </r>
  <r>
    <x v="77"/>
    <s v="PR3"/>
    <s v="49LM05B001"/>
    <n v="2"/>
    <x v="3"/>
    <n v="0"/>
    <n v="0"/>
    <n v="0"/>
    <n v="0"/>
    <n v="0"/>
    <n v="0"/>
    <m/>
    <m/>
    <m/>
    <m/>
  </r>
  <r>
    <x v="78"/>
    <s v="PR1"/>
    <s v="012LA9B001"/>
    <n v="4"/>
    <x v="0"/>
    <n v="0"/>
    <n v="1"/>
    <n v="0"/>
    <n v="0"/>
    <n v="0"/>
    <n v="1"/>
    <m/>
    <m/>
    <s v="V"/>
    <s v="V"/>
  </r>
  <r>
    <x v="78"/>
    <s v="PR2"/>
    <s v="50LM16B002"/>
    <n v="1"/>
    <x v="0"/>
    <n v="0"/>
    <n v="0"/>
    <n v="0"/>
    <n v="0"/>
    <n v="0"/>
    <n v="0"/>
    <m/>
    <m/>
    <m/>
    <m/>
  </r>
  <r>
    <x v="78"/>
    <s v="PR3"/>
    <s v="50LM17"/>
    <n v="13"/>
    <x v="0"/>
    <n v="0"/>
    <n v="9"/>
    <n v="0"/>
    <n v="0"/>
    <n v="0"/>
    <n v="9"/>
    <s v="V"/>
    <s v="V"/>
    <s v="V"/>
    <s v="V"/>
  </r>
  <r>
    <x v="78"/>
    <s v="PR5"/>
    <s v="472LB2"/>
    <n v="2"/>
    <x v="0"/>
    <n v="0"/>
    <n v="0"/>
    <n v="0"/>
    <n v="0"/>
    <n v="0"/>
    <n v="0"/>
    <m/>
    <m/>
    <m/>
    <m/>
  </r>
  <r>
    <x v="78"/>
    <s v="PR6"/>
    <s v="472LB1"/>
    <n v="13"/>
    <x v="0"/>
    <n v="0"/>
    <n v="8"/>
    <n v="0"/>
    <n v="0"/>
    <n v="0"/>
    <n v="8"/>
    <m/>
    <m/>
    <s v="V"/>
    <s v="V"/>
  </r>
  <r>
    <x v="78"/>
    <s v="PR6"/>
    <s v="472LB3B002"/>
    <n v="7"/>
    <x v="0"/>
    <n v="0"/>
    <n v="0"/>
    <n v="0"/>
    <n v="0"/>
    <n v="0"/>
    <n v="0"/>
    <m/>
    <m/>
    <m/>
    <m/>
  </r>
  <r>
    <x v="78"/>
    <s v="PR6"/>
    <s v="462LA9B006"/>
    <n v="2"/>
    <x v="0"/>
    <n v="0"/>
    <n v="1"/>
    <n v="0"/>
    <n v="0"/>
    <n v="0"/>
    <n v="1"/>
    <m/>
    <m/>
    <s v="V"/>
    <s v="V"/>
  </r>
  <r>
    <x v="78"/>
    <s v="PR7"/>
    <s v="452LZVB007"/>
    <n v="1"/>
    <x v="0"/>
    <n v="0"/>
    <n v="0"/>
    <n v="0"/>
    <n v="0"/>
    <n v="0"/>
    <n v="0"/>
    <m/>
    <m/>
    <m/>
    <m/>
  </r>
  <r>
    <x v="78"/>
    <s v="PR7"/>
    <s v="462LA8"/>
    <n v="9"/>
    <x v="1"/>
    <n v="0"/>
    <n v="0"/>
    <n v="5"/>
    <n v="2"/>
    <n v="0"/>
    <n v="5"/>
    <s v="V"/>
    <m/>
    <m/>
    <m/>
  </r>
  <r>
    <x v="79"/>
    <s v="PR3"/>
    <s v="50LM11B001"/>
    <n v="6"/>
    <x v="0"/>
    <n v="0"/>
    <n v="2"/>
    <n v="0"/>
    <n v="0"/>
    <n v="0"/>
    <n v="2"/>
    <m/>
    <m/>
    <s v="V"/>
    <s v="V"/>
  </r>
  <r>
    <x v="79"/>
    <s v="PR3"/>
    <s v="50LM16B001"/>
    <n v="1"/>
    <x v="0"/>
    <n v="0"/>
    <n v="0"/>
    <n v="0"/>
    <n v="0"/>
    <n v="0"/>
    <n v="0"/>
    <m/>
    <m/>
    <m/>
    <m/>
  </r>
  <r>
    <x v="79"/>
    <s v="PR4"/>
    <s v="49LM06B002"/>
    <n v="1"/>
    <x v="0"/>
    <n v="0"/>
    <n v="0"/>
    <n v="0"/>
    <n v="0"/>
    <n v="0"/>
    <n v="0"/>
    <m/>
    <m/>
    <m/>
    <m/>
  </r>
  <r>
    <x v="79"/>
    <s v="PR1"/>
    <s v="53LMA6"/>
    <n v="13"/>
    <x v="0"/>
    <n v="0"/>
    <n v="4"/>
    <n v="0"/>
    <n v="0"/>
    <n v="0"/>
    <n v="4"/>
    <m/>
    <m/>
    <s v="V"/>
    <s v="V"/>
  </r>
  <r>
    <x v="79"/>
    <s v="PR7"/>
    <s v="462LA8B003"/>
    <n v="1"/>
    <x v="0"/>
    <n v="0"/>
    <n v="0"/>
    <n v="0"/>
    <n v="0"/>
    <n v="0"/>
    <n v="0"/>
    <m/>
    <m/>
    <m/>
    <m/>
  </r>
  <r>
    <x v="79"/>
    <s v="PR4"/>
    <s v="49LM06B005"/>
    <n v="4"/>
    <x v="0"/>
    <n v="0"/>
    <n v="1"/>
    <n v="0"/>
    <n v="0"/>
    <n v="0"/>
    <n v="1"/>
    <m/>
    <m/>
    <s v="V"/>
    <s v="V"/>
  </r>
  <r>
    <x v="79"/>
    <s v="PR4"/>
    <s v="50LM15B002"/>
    <n v="3"/>
    <x v="0"/>
    <n v="0"/>
    <n v="0"/>
    <n v="0"/>
    <n v="0"/>
    <n v="0"/>
    <n v="0"/>
    <m/>
    <m/>
    <m/>
    <m/>
  </r>
  <r>
    <x v="79"/>
    <s v="PR3"/>
    <s v="512LCF"/>
    <n v="13"/>
    <x v="0"/>
    <n v="0"/>
    <n v="10"/>
    <n v="0"/>
    <n v="0"/>
    <n v="0"/>
    <n v="10"/>
    <m/>
    <m/>
    <s v="V"/>
    <s v="V"/>
  </r>
  <r>
    <x v="79"/>
    <s v="PR4"/>
    <s v="49LM06B001"/>
    <n v="3"/>
    <x v="0"/>
    <n v="0"/>
    <n v="1"/>
    <n v="0"/>
    <n v="0"/>
    <n v="0"/>
    <n v="1"/>
    <m/>
    <m/>
    <s v="V"/>
    <s v="V"/>
  </r>
  <r>
    <x v="79"/>
    <s v="PR3"/>
    <s v="50LM24"/>
    <n v="1"/>
    <x v="0"/>
    <n v="0"/>
    <n v="1"/>
    <n v="0"/>
    <n v="0"/>
    <n v="0"/>
    <n v="1"/>
    <m/>
    <m/>
    <s v="V"/>
    <s v="V"/>
  </r>
  <r>
    <x v="79"/>
    <s v="PR1"/>
    <s v="53LMAB"/>
    <n v="13"/>
    <x v="0"/>
    <n v="0"/>
    <n v="15"/>
    <n v="0"/>
    <n v="0"/>
    <n v="0"/>
    <n v="15"/>
    <m/>
    <m/>
    <s v="V"/>
    <s v="V"/>
  </r>
  <r>
    <x v="79"/>
    <s v="PR1"/>
    <s v="012LAAB001"/>
    <n v="3"/>
    <x v="0"/>
    <n v="0"/>
    <n v="0"/>
    <n v="0"/>
    <n v="0"/>
    <n v="0"/>
    <n v="0"/>
    <m/>
    <m/>
    <m/>
    <m/>
  </r>
  <r>
    <x v="79"/>
    <s v="PR4"/>
    <s v="50LM12"/>
    <n v="9"/>
    <x v="0"/>
    <n v="0"/>
    <n v="2"/>
    <n v="0"/>
    <n v="0"/>
    <n v="0"/>
    <n v="2"/>
    <m/>
    <m/>
    <m/>
    <m/>
  </r>
  <r>
    <x v="79"/>
    <s v="PR1"/>
    <s v="53LMAF"/>
    <n v="13"/>
    <x v="0"/>
    <n v="0"/>
    <n v="0"/>
    <n v="0"/>
    <n v="0"/>
    <n v="0"/>
    <n v="0"/>
    <m/>
    <m/>
    <m/>
    <m/>
  </r>
  <r>
    <x v="79"/>
    <s v="PR1"/>
    <s v="53LMAG"/>
    <n v="13"/>
    <x v="0"/>
    <n v="0"/>
    <n v="6"/>
    <n v="0"/>
    <n v="0"/>
    <n v="0"/>
    <n v="6"/>
    <m/>
    <m/>
    <m/>
    <m/>
  </r>
  <r>
    <x v="79"/>
    <s v="PR1"/>
    <s v="53LMAE"/>
    <n v="13"/>
    <x v="0"/>
    <n v="0"/>
    <n v="6"/>
    <n v="0"/>
    <n v="0"/>
    <n v="0"/>
    <n v="6"/>
    <m/>
    <m/>
    <s v="V"/>
    <s v="V"/>
  </r>
  <r>
    <x v="79"/>
    <s v="PR7"/>
    <s v="472LB3B004"/>
    <n v="1"/>
    <x v="0"/>
    <n v="0"/>
    <n v="0"/>
    <n v="0"/>
    <n v="0"/>
    <n v="0"/>
    <n v="0"/>
    <m/>
    <m/>
    <m/>
    <m/>
  </r>
  <r>
    <x v="79"/>
    <s v="PR7"/>
    <s v="462LA9B002"/>
    <n v="1"/>
    <x v="0"/>
    <n v="0"/>
    <n v="0"/>
    <n v="0"/>
    <n v="0"/>
    <n v="0"/>
    <n v="0"/>
    <m/>
    <m/>
    <m/>
    <m/>
  </r>
  <r>
    <x v="79"/>
    <s v="PR7"/>
    <s v="462LABB001"/>
    <n v="1"/>
    <x v="0"/>
    <n v="0"/>
    <n v="0"/>
    <n v="0"/>
    <n v="0"/>
    <n v="0"/>
    <n v="0"/>
    <m/>
    <m/>
    <m/>
    <m/>
  </r>
  <r>
    <x v="79"/>
    <s v="PR1"/>
    <s v="53LMA7"/>
    <n v="13"/>
    <x v="3"/>
    <n v="0"/>
    <n v="16"/>
    <n v="0"/>
    <n v="0"/>
    <n v="0"/>
    <n v="16"/>
    <m/>
    <m/>
    <s v="V"/>
    <s v="V"/>
  </r>
  <r>
    <x v="79"/>
    <s v="PR1"/>
    <s v="53LMAC"/>
    <n v="13"/>
    <x v="9"/>
    <n v="0"/>
    <n v="20"/>
    <n v="0"/>
    <n v="0"/>
    <n v="0"/>
    <n v="20"/>
    <m/>
    <m/>
    <s v="V"/>
    <s v="V"/>
  </r>
  <r>
    <x v="79"/>
    <s v="PR1"/>
    <s v="53LMAD"/>
    <n v="3"/>
    <x v="12"/>
    <n v="0"/>
    <n v="44"/>
    <n v="0"/>
    <n v="0"/>
    <n v="0"/>
    <n v="44"/>
    <m/>
    <m/>
    <s v="V"/>
    <s v="V"/>
  </r>
  <r>
    <x v="79"/>
    <s v="PR2"/>
    <s v="512LCH"/>
    <n v="8"/>
    <x v="0"/>
    <n v="0"/>
    <n v="7"/>
    <n v="0"/>
    <n v="0"/>
    <n v="0"/>
    <n v="7"/>
    <m/>
    <m/>
    <s v="V"/>
    <s v="V"/>
  </r>
  <r>
    <x v="79"/>
    <s v="PR4"/>
    <s v="512LCG"/>
    <n v="8"/>
    <x v="0"/>
    <n v="0"/>
    <n v="1"/>
    <n v="0"/>
    <n v="0"/>
    <n v="0"/>
    <n v="1"/>
    <m/>
    <m/>
    <s v="V"/>
    <s v="V"/>
  </r>
  <r>
    <x v="79"/>
    <s v="PR4"/>
    <s v="50LM13"/>
    <n v="13"/>
    <x v="0"/>
    <n v="0"/>
    <n v="1"/>
    <n v="0"/>
    <n v="0"/>
    <n v="0"/>
    <n v="1"/>
    <m/>
    <m/>
    <s v="V"/>
    <s v="V"/>
  </r>
  <r>
    <x v="80"/>
    <s v="PR7"/>
    <s v="472LB3"/>
    <n v="3"/>
    <x v="0"/>
    <n v="0"/>
    <n v="0"/>
    <n v="0"/>
    <n v="0"/>
    <n v="0"/>
    <n v="0"/>
    <m/>
    <m/>
    <m/>
    <m/>
  </r>
  <r>
    <x v="80"/>
    <s v="PR7"/>
    <s v="462LA9"/>
    <n v="2"/>
    <x v="0"/>
    <n v="0"/>
    <n v="0"/>
    <n v="0"/>
    <n v="0"/>
    <n v="0"/>
    <n v="0"/>
    <m/>
    <m/>
    <m/>
    <m/>
  </r>
  <r>
    <x v="80"/>
    <s v="PR3"/>
    <s v="49LM06B004"/>
    <n v="3"/>
    <x v="1"/>
    <n v="0"/>
    <n v="3"/>
    <n v="0"/>
    <n v="0"/>
    <n v="0"/>
    <n v="3"/>
    <m/>
    <m/>
    <s v="V"/>
    <s v="V"/>
  </r>
  <r>
    <x v="80"/>
    <s v="PR4"/>
    <s v="512LCGB001"/>
    <n v="5"/>
    <x v="0"/>
    <n v="0"/>
    <n v="3"/>
    <n v="0"/>
    <n v="0"/>
    <n v="0"/>
    <n v="3"/>
    <m/>
    <m/>
    <s v="V"/>
    <s v="V"/>
  </r>
  <r>
    <x v="80"/>
    <s v="PR7"/>
    <s v="452LZV"/>
    <n v="2"/>
    <x v="0"/>
    <n v="0"/>
    <n v="0"/>
    <n v="0"/>
    <n v="0"/>
    <n v="0"/>
    <n v="0"/>
    <m/>
    <m/>
    <m/>
    <m/>
  </r>
  <r>
    <x v="80"/>
    <s v="PR4"/>
    <s v="49LM04B002"/>
    <n v="1"/>
    <x v="0"/>
    <n v="0"/>
    <n v="0"/>
    <n v="0"/>
    <n v="0"/>
    <n v="0"/>
    <n v="0"/>
    <m/>
    <m/>
    <m/>
    <m/>
  </r>
  <r>
    <x v="80"/>
    <s v="PR1"/>
    <s v="53LMA5"/>
    <n v="13"/>
    <x v="0"/>
    <n v="0"/>
    <n v="0"/>
    <n v="0"/>
    <n v="0"/>
    <n v="0"/>
    <n v="0"/>
    <m/>
    <m/>
    <m/>
    <m/>
  </r>
  <r>
    <x v="80"/>
    <s v="PR6"/>
    <s v="452LZVB005"/>
    <n v="2"/>
    <x v="0"/>
    <n v="0"/>
    <n v="1"/>
    <n v="0"/>
    <n v="0"/>
    <n v="0"/>
    <n v="1"/>
    <m/>
    <m/>
    <s v="V"/>
    <s v="V"/>
  </r>
  <r>
    <x v="80"/>
    <s v="PR1"/>
    <s v="012LAB"/>
    <n v="13"/>
    <x v="0"/>
    <n v="0"/>
    <n v="0"/>
    <n v="0"/>
    <n v="0"/>
    <n v="0"/>
    <n v="0"/>
    <m/>
    <m/>
    <m/>
    <m/>
  </r>
  <r>
    <x v="80"/>
    <s v="PR1"/>
    <s v="53LMA7B001"/>
    <n v="2"/>
    <x v="0"/>
    <n v="0"/>
    <n v="2"/>
    <n v="0"/>
    <n v="0"/>
    <n v="0"/>
    <n v="2"/>
    <m/>
    <m/>
    <s v="V"/>
    <s v="V"/>
  </r>
  <r>
    <x v="80"/>
    <s v="PR3"/>
    <s v="50LM10B002"/>
    <n v="1"/>
    <x v="1"/>
    <n v="0"/>
    <n v="3"/>
    <n v="0"/>
    <n v="0"/>
    <n v="0"/>
    <n v="3"/>
    <m/>
    <m/>
    <s v="V"/>
    <s v="V"/>
  </r>
  <r>
    <x v="80"/>
    <s v="PR3"/>
    <s v="50LM21B002"/>
    <n v="2"/>
    <x v="3"/>
    <n v="0"/>
    <n v="0"/>
    <n v="0"/>
    <n v="0"/>
    <n v="0"/>
    <n v="0"/>
    <m/>
    <m/>
    <m/>
    <m/>
  </r>
  <r>
    <x v="80"/>
    <s v="PR3"/>
    <s v="49LM05B001"/>
    <n v="2"/>
    <x v="3"/>
    <n v="0"/>
    <n v="16"/>
    <n v="0"/>
    <n v="0"/>
    <n v="0"/>
    <n v="16"/>
    <m/>
    <m/>
    <m/>
    <m/>
  </r>
  <r>
    <x v="81"/>
    <s v="PR1"/>
    <s v="53LMAP"/>
    <n v="13"/>
    <x v="2"/>
    <n v="0"/>
    <n v="0"/>
    <n v="0"/>
    <n v="0"/>
    <n v="0"/>
    <n v="0"/>
    <m/>
    <m/>
    <m/>
    <m/>
  </r>
  <r>
    <x v="81"/>
    <s v="PR1"/>
    <s v="53LMAK"/>
    <n v="13"/>
    <x v="2"/>
    <n v="0"/>
    <n v="0"/>
    <n v="0"/>
    <n v="0"/>
    <n v="0"/>
    <n v="0"/>
    <m/>
    <m/>
    <m/>
    <m/>
  </r>
  <r>
    <x v="81"/>
    <s v="PR3"/>
    <s v="49LM06B006"/>
    <n v="1"/>
    <x v="0"/>
    <n v="0"/>
    <n v="0"/>
    <n v="0"/>
    <n v="0"/>
    <n v="0"/>
    <n v="0"/>
    <m/>
    <m/>
    <m/>
    <m/>
  </r>
  <r>
    <x v="81"/>
    <s v="PR7"/>
    <s v="462LA8B003"/>
    <n v="1"/>
    <x v="0"/>
    <n v="0"/>
    <n v="0"/>
    <n v="0"/>
    <n v="0"/>
    <n v="0"/>
    <n v="0"/>
    <m/>
    <m/>
    <m/>
    <m/>
  </r>
  <r>
    <x v="81"/>
    <s v="PR1"/>
    <s v="53LMADB001"/>
    <n v="10"/>
    <x v="0"/>
    <n v="0"/>
    <n v="8"/>
    <n v="0"/>
    <n v="0"/>
    <n v="0"/>
    <n v="8"/>
    <m/>
    <m/>
    <s v="V"/>
    <s v="V"/>
  </r>
  <r>
    <x v="81"/>
    <s v="PR7"/>
    <s v="452LZVB006"/>
    <n v="4"/>
    <x v="1"/>
    <n v="0"/>
    <n v="0"/>
    <n v="7"/>
    <n v="0"/>
    <n v="0"/>
    <n v="7"/>
    <m/>
    <m/>
    <m/>
    <m/>
  </r>
  <r>
    <x v="81"/>
    <s v="PR1"/>
    <s v="53LMAJ"/>
    <n v="13"/>
    <x v="0"/>
    <n v="0"/>
    <n v="2"/>
    <n v="0"/>
    <n v="0"/>
    <n v="0"/>
    <n v="2"/>
    <m/>
    <m/>
    <m/>
    <m/>
  </r>
  <r>
    <x v="81"/>
    <s v="PR1"/>
    <s v="53LMACB001"/>
    <n v="5"/>
    <x v="7"/>
    <n v="0"/>
    <n v="9"/>
    <n v="0"/>
    <n v="0"/>
    <n v="0"/>
    <n v="9"/>
    <m/>
    <m/>
    <m/>
    <m/>
  </r>
  <r>
    <x v="81"/>
    <s v="PR1"/>
    <s v="53LMA4"/>
    <n v="13"/>
    <x v="0"/>
    <n v="0"/>
    <n v="2"/>
    <n v="0"/>
    <n v="0"/>
    <n v="0"/>
    <n v="2"/>
    <m/>
    <m/>
    <m/>
    <m/>
  </r>
  <r>
    <x v="81"/>
    <s v="PR1"/>
    <s v="53LMA1"/>
    <n v="13"/>
    <x v="0"/>
    <n v="0"/>
    <n v="0"/>
    <n v="0"/>
    <n v="0"/>
    <n v="0"/>
    <n v="0"/>
    <m/>
    <m/>
    <m/>
    <m/>
  </r>
  <r>
    <x v="82"/>
    <s v="PR4"/>
    <s v="50LM14"/>
    <n v="13"/>
    <x v="0"/>
    <n v="0"/>
    <n v="1"/>
    <n v="0"/>
    <n v="0"/>
    <n v="0"/>
    <n v="1"/>
    <m/>
    <m/>
    <s v="V"/>
    <s v="V"/>
  </r>
  <r>
    <x v="82"/>
    <s v="PR2"/>
    <s v="512LCU"/>
    <n v="3"/>
    <x v="3"/>
    <n v="0"/>
    <n v="16"/>
    <n v="0"/>
    <n v="0"/>
    <n v="0"/>
    <n v="16"/>
    <m/>
    <m/>
    <s v="V"/>
    <s v="V"/>
  </r>
  <r>
    <x v="82"/>
    <s v="PR1"/>
    <s v="53LMAM"/>
    <n v="13"/>
    <x v="0"/>
    <n v="0"/>
    <n v="7"/>
    <n v="0"/>
    <n v="0"/>
    <n v="0"/>
    <n v="7"/>
    <m/>
    <m/>
    <s v="V"/>
    <s v="V"/>
  </r>
  <r>
    <x v="82"/>
    <s v="PR4"/>
    <s v="49LM04B001"/>
    <n v="2"/>
    <x v="0"/>
    <n v="0"/>
    <n v="2"/>
    <n v="0"/>
    <n v="0"/>
    <n v="0"/>
    <n v="2"/>
    <m/>
    <m/>
    <s v="V"/>
    <s v="V"/>
  </r>
  <r>
    <x v="82"/>
    <s v="PR1"/>
    <s v="53LMAN"/>
    <n v="13"/>
    <x v="0"/>
    <n v="0"/>
    <n v="10"/>
    <n v="0"/>
    <n v="0"/>
    <n v="0"/>
    <n v="10"/>
    <m/>
    <m/>
    <s v="V"/>
    <s v="V"/>
  </r>
  <r>
    <x v="82"/>
    <s v="PR1"/>
    <s v="53LMA8"/>
    <n v="13"/>
    <x v="0"/>
    <n v="0"/>
    <n v="0"/>
    <n v="0"/>
    <n v="0"/>
    <n v="0"/>
    <n v="0"/>
    <m/>
    <m/>
    <m/>
    <m/>
  </r>
  <r>
    <x v="82"/>
    <s v="PR4"/>
    <s v="49LM08B001"/>
    <n v="9"/>
    <x v="6"/>
    <n v="0"/>
    <n v="22"/>
    <n v="0"/>
    <n v="0"/>
    <n v="0"/>
    <n v="22"/>
    <m/>
    <m/>
    <s v="V"/>
    <s v="V"/>
  </r>
  <r>
    <x v="82"/>
    <s v="PR1"/>
    <s v="53LMAL"/>
    <n v="13"/>
    <x v="0"/>
    <n v="0"/>
    <n v="4"/>
    <n v="0"/>
    <n v="0"/>
    <n v="0"/>
    <n v="4"/>
    <s v="V"/>
    <s v="V"/>
    <s v="V"/>
    <s v="V"/>
  </r>
  <r>
    <x v="82"/>
    <s v="PR4"/>
    <s v="50LM10"/>
    <n v="11"/>
    <x v="0"/>
    <n v="0"/>
    <n v="4"/>
    <n v="0"/>
    <n v="0"/>
    <n v="0"/>
    <n v="4"/>
    <m/>
    <m/>
    <s v="V"/>
    <s v="V"/>
  </r>
  <r>
    <x v="82"/>
    <s v="PR4"/>
    <s v="50LM12B001"/>
    <n v="4"/>
    <x v="0"/>
    <n v="0"/>
    <n v="0"/>
    <n v="0"/>
    <n v="0"/>
    <n v="0"/>
    <n v="0"/>
    <m/>
    <m/>
    <m/>
    <m/>
  </r>
  <r>
    <x v="82"/>
    <s v="PR3"/>
    <s v="50LM21"/>
    <n v="8"/>
    <x v="0"/>
    <m/>
    <n v="2"/>
    <n v="0"/>
    <n v="0"/>
    <n v="0"/>
    <n v="2"/>
    <m/>
    <m/>
    <s v="V"/>
    <s v="V"/>
  </r>
  <r>
    <x v="82"/>
    <s v="PR3"/>
    <s v="50LM18"/>
    <n v="2"/>
    <x v="0"/>
    <n v="0"/>
    <n v="1"/>
    <n v="0"/>
    <n v="0"/>
    <n v="0"/>
    <n v="1"/>
    <m/>
    <m/>
    <s v="V"/>
    <s v="V"/>
  </r>
  <r>
    <x v="82"/>
    <s v="PR3"/>
    <s v="50LM19"/>
    <n v="13"/>
    <x v="0"/>
    <n v="0"/>
    <n v="3"/>
    <n v="0"/>
    <n v="0"/>
    <n v="0"/>
    <n v="3"/>
    <m/>
    <m/>
    <s v="V"/>
    <s v="V"/>
  </r>
  <r>
    <x v="82"/>
    <s v="PR3"/>
    <s v="50LM21B002"/>
    <n v="2"/>
    <x v="0"/>
    <n v="0"/>
    <n v="0"/>
    <n v="0"/>
    <n v="0"/>
    <n v="0"/>
    <n v="0"/>
    <m/>
    <m/>
    <m/>
    <m/>
  </r>
  <r>
    <x v="82"/>
    <s v="PR3"/>
    <s v="50LM10B002"/>
    <n v="1"/>
    <x v="0"/>
    <n v="0"/>
    <n v="0"/>
    <n v="0"/>
    <n v="0"/>
    <n v="0"/>
    <n v="0"/>
    <m/>
    <m/>
    <m/>
    <m/>
  </r>
  <r>
    <x v="82"/>
    <s v="PR7"/>
    <s v="452LZVB008"/>
    <n v="1"/>
    <x v="0"/>
    <n v="0"/>
    <n v="0"/>
    <n v="0"/>
    <n v="0"/>
    <n v="0"/>
    <n v="0"/>
    <m/>
    <m/>
    <m/>
    <m/>
  </r>
  <r>
    <x v="82"/>
    <s v="PR7"/>
    <s v="462LA9B005"/>
    <n v="3"/>
    <x v="0"/>
    <n v="0"/>
    <n v="0"/>
    <n v="0"/>
    <n v="0"/>
    <n v="0"/>
    <n v="0"/>
    <m/>
    <m/>
    <m/>
    <m/>
  </r>
  <r>
    <x v="82"/>
    <s v="PR1"/>
    <s v="462LA7"/>
    <n v="9"/>
    <x v="0"/>
    <n v="0"/>
    <n v="0"/>
    <n v="0"/>
    <n v="0"/>
    <n v="0"/>
    <n v="0"/>
    <m/>
    <m/>
    <m/>
    <m/>
  </r>
  <r>
    <x v="83"/>
    <s v="PR7"/>
    <s v="472LB3B002"/>
    <n v="7"/>
    <x v="0"/>
    <n v="0"/>
    <n v="0"/>
    <n v="0"/>
    <n v="0"/>
    <n v="0"/>
    <n v="0"/>
    <m/>
    <m/>
    <m/>
    <m/>
  </r>
  <r>
    <x v="83"/>
    <s v="PR1"/>
    <s v="53LMAA"/>
    <n v="13"/>
    <x v="0"/>
    <n v="0"/>
    <n v="7"/>
    <n v="0"/>
    <n v="0"/>
    <n v="0"/>
    <n v="7"/>
    <m/>
    <m/>
    <s v="V"/>
    <s v="V"/>
  </r>
  <r>
    <x v="83"/>
    <s v="PR7"/>
    <s v="462LA9B006"/>
    <n v="2"/>
    <x v="0"/>
    <n v="0"/>
    <n v="0"/>
    <n v="0"/>
    <n v="0"/>
    <n v="0"/>
    <n v="0"/>
    <m/>
    <m/>
    <m/>
    <m/>
  </r>
  <r>
    <x v="83"/>
    <s v="PR2"/>
    <s v="442LZK"/>
    <n v="5"/>
    <x v="0"/>
    <n v="0"/>
    <n v="0"/>
    <n v="0"/>
    <n v="0"/>
    <n v="0"/>
    <n v="0"/>
    <m/>
    <m/>
    <m/>
    <m/>
  </r>
  <r>
    <x v="83"/>
    <s v="PR7"/>
    <s v="472LB1"/>
    <n v="13"/>
    <x v="0"/>
    <n v="0"/>
    <n v="0"/>
    <n v="0"/>
    <n v="1"/>
    <n v="0"/>
    <n v="1"/>
    <s v="V"/>
    <m/>
    <m/>
    <m/>
  </r>
  <r>
    <x v="83"/>
    <s v="PR3"/>
    <s v="512LCJ"/>
    <n v="13"/>
    <x v="0"/>
    <n v="0"/>
    <n v="7"/>
    <n v="0"/>
    <n v="0"/>
    <n v="0"/>
    <n v="7"/>
    <s v="V"/>
    <s v="V"/>
    <s v="V"/>
    <s v="V"/>
  </r>
  <r>
    <x v="83"/>
    <s v="PR5"/>
    <s v="49LM04"/>
    <n v="3"/>
    <x v="0"/>
    <n v="0"/>
    <n v="0"/>
    <n v="0"/>
    <n v="0"/>
    <n v="0"/>
    <n v="0"/>
    <m/>
    <m/>
    <m/>
    <m/>
  </r>
  <r>
    <x v="83"/>
    <s v="PR2"/>
    <s v="50LM21B001"/>
    <n v="3"/>
    <x v="0"/>
    <n v="0"/>
    <n v="0"/>
    <n v="0"/>
    <n v="0"/>
    <n v="0"/>
    <n v="0"/>
    <m/>
    <m/>
    <m/>
    <m/>
  </r>
  <r>
    <x v="83"/>
    <s v="PR3"/>
    <s v="512LCHB003"/>
    <n v="2"/>
    <x v="0"/>
    <n v="0"/>
    <n v="0"/>
    <n v="0"/>
    <n v="0"/>
    <n v="0"/>
    <n v="0"/>
    <m/>
    <m/>
    <m/>
    <m/>
  </r>
  <r>
    <x v="83"/>
    <s v="PR4"/>
    <s v="50LM11"/>
    <n v="7"/>
    <x v="0"/>
    <n v="0"/>
    <n v="0"/>
    <n v="0"/>
    <n v="0"/>
    <n v="0"/>
    <n v="0"/>
    <m/>
    <m/>
    <m/>
    <m/>
  </r>
  <r>
    <x v="83"/>
    <s v="PR2"/>
    <s v="512LCHB002"/>
    <n v="3"/>
    <x v="0"/>
    <n v="0"/>
    <n v="2"/>
    <n v="0"/>
    <n v="0"/>
    <n v="0"/>
    <n v="2"/>
    <m/>
    <m/>
    <s v="V"/>
    <s v="V"/>
  </r>
  <r>
    <x v="83"/>
    <s v="PR4"/>
    <s v="50LM23"/>
    <n v="2"/>
    <x v="0"/>
    <n v="0"/>
    <n v="0"/>
    <n v="0"/>
    <n v="0"/>
    <n v="0"/>
    <n v="0"/>
    <m/>
    <m/>
    <m/>
    <m/>
  </r>
  <r>
    <x v="83"/>
    <s v="PR3"/>
    <s v="512LCX"/>
    <n v="13"/>
    <x v="0"/>
    <n v="0"/>
    <n v="1"/>
    <n v="0"/>
    <n v="0"/>
    <n v="0"/>
    <n v="1"/>
    <m/>
    <m/>
    <s v="V"/>
    <s v="V"/>
  </r>
  <r>
    <x v="83"/>
    <s v="PR7"/>
    <s v="452LZVB005"/>
    <n v="2"/>
    <x v="0"/>
    <n v="0"/>
    <n v="0"/>
    <n v="1"/>
    <n v="0"/>
    <n v="0"/>
    <n v="1"/>
    <s v="V"/>
    <m/>
    <m/>
    <m/>
  </r>
  <r>
    <x v="83"/>
    <s v="PR3"/>
    <s v="50LM22"/>
    <n v="11"/>
    <x v="0"/>
    <n v="0"/>
    <n v="0"/>
    <n v="0"/>
    <n v="0"/>
    <n v="0"/>
    <n v="0"/>
    <m/>
    <m/>
    <m/>
    <m/>
  </r>
  <r>
    <x v="83"/>
    <s v="PR5"/>
    <s v="49LM03"/>
    <n v="13"/>
    <x v="0"/>
    <n v="0"/>
    <n v="0"/>
    <n v="0"/>
    <n v="0"/>
    <n v="0"/>
    <n v="0"/>
    <m/>
    <m/>
    <m/>
    <m/>
  </r>
  <r>
    <x v="83"/>
    <s v="PR1"/>
    <s v="53LMAH"/>
    <n v="13"/>
    <x v="0"/>
    <n v="0"/>
    <n v="3"/>
    <n v="0"/>
    <n v="0"/>
    <n v="0"/>
    <n v="3"/>
    <m/>
    <m/>
    <s v="V"/>
    <s v="V"/>
  </r>
  <r>
    <x v="83"/>
    <s v="PR3"/>
    <s v="512LCW"/>
    <n v="13"/>
    <x v="0"/>
    <n v="0"/>
    <n v="9"/>
    <n v="0"/>
    <n v="0"/>
    <n v="0"/>
    <n v="9"/>
    <m/>
    <m/>
    <s v="V"/>
    <s v="V"/>
  </r>
  <r>
    <x v="83"/>
    <s v="PR4"/>
    <s v="50LM16"/>
    <n v="3"/>
    <x v="0"/>
    <n v="0"/>
    <n v="0"/>
    <n v="0"/>
    <n v="0"/>
    <n v="0"/>
    <n v="0"/>
    <m/>
    <m/>
    <m/>
    <m/>
  </r>
  <r>
    <x v="83"/>
    <s v="PR4"/>
    <s v="49LM06"/>
    <n v="1"/>
    <x v="1"/>
    <n v="0"/>
    <n v="3"/>
    <n v="0"/>
    <n v="0"/>
    <n v="0"/>
    <n v="3"/>
    <m/>
    <m/>
    <s v="V"/>
    <s v="V"/>
  </r>
  <r>
    <x v="83"/>
    <s v="PR2"/>
    <s v="50LM16B004"/>
    <n v="1"/>
    <x v="1"/>
    <n v="0"/>
    <n v="3"/>
    <n v="0"/>
    <n v="0"/>
    <n v="0"/>
    <n v="3"/>
    <m/>
    <m/>
    <s v="V"/>
    <s v="V"/>
  </r>
  <r>
    <x v="84"/>
    <s v="PR3"/>
    <s v="512LCV"/>
    <n v="13"/>
    <x v="0"/>
    <n v="0"/>
    <n v="1"/>
    <n v="0"/>
    <n v="0"/>
    <n v="0"/>
    <n v="1"/>
    <m/>
    <m/>
    <s v="V"/>
    <s v="V"/>
  </r>
  <r>
    <x v="84"/>
    <s v="PR4"/>
    <s v="49LM08B003"/>
    <n v="6"/>
    <x v="0"/>
    <n v="0"/>
    <n v="3"/>
    <n v="0"/>
    <n v="0"/>
    <n v="0"/>
    <n v="3"/>
    <m/>
    <m/>
    <s v="V"/>
    <s v="V"/>
  </r>
  <r>
    <x v="84"/>
    <s v="PR1"/>
    <s v="53LMAP"/>
    <n v="13"/>
    <x v="0"/>
    <n v="0"/>
    <n v="6"/>
    <n v="0"/>
    <n v="0"/>
    <n v="0"/>
    <n v="6"/>
    <m/>
    <m/>
    <s v="V"/>
    <s v="V"/>
  </r>
  <r>
    <x v="84"/>
    <s v="PR5"/>
    <s v="49LM08"/>
    <n v="3"/>
    <x v="0"/>
    <n v="0"/>
    <n v="0"/>
    <n v="0"/>
    <n v="0"/>
    <n v="0"/>
    <n v="0"/>
    <m/>
    <m/>
    <m/>
    <m/>
  </r>
  <r>
    <x v="84"/>
    <s v="PR1"/>
    <s v="53LMAQ"/>
    <n v="13"/>
    <x v="0"/>
    <n v="0"/>
    <n v="2"/>
    <n v="0"/>
    <n v="0"/>
    <n v="0"/>
    <n v="2"/>
    <m/>
    <m/>
    <s v="V"/>
    <s v="V"/>
  </r>
  <r>
    <x v="84"/>
    <s v="PR1"/>
    <s v="53LMAK"/>
    <n v="13"/>
    <x v="6"/>
    <n v="0"/>
    <n v="39"/>
    <n v="0"/>
    <n v="0"/>
    <n v="0"/>
    <n v="39"/>
    <m/>
    <m/>
    <s v="V"/>
    <s v="V"/>
  </r>
  <r>
    <x v="84"/>
    <s v="PR2"/>
    <s v="53LMA3"/>
    <n v="13"/>
    <x v="0"/>
    <n v="0"/>
    <n v="1"/>
    <n v="0"/>
    <n v="0"/>
    <n v="0"/>
    <n v="1"/>
    <m/>
    <m/>
    <s v="V"/>
    <s v="V"/>
  </r>
  <r>
    <x v="84"/>
    <s v="PR2"/>
    <s v="012LA9"/>
    <n v="9"/>
    <x v="0"/>
    <n v="0"/>
    <n v="2"/>
    <n v="0"/>
    <n v="0"/>
    <n v="0"/>
    <n v="2"/>
    <m/>
    <m/>
    <s v="V"/>
    <s v="V"/>
  </r>
  <r>
    <x v="84"/>
    <s v="PR3"/>
    <s v="50LM22B001"/>
    <n v="2"/>
    <x v="0"/>
    <n v="0"/>
    <n v="0"/>
    <n v="0"/>
    <n v="0"/>
    <n v="0"/>
    <n v="0"/>
    <m/>
    <m/>
    <m/>
    <m/>
  </r>
  <r>
    <x v="84"/>
    <s v="PR5"/>
    <s v="49LM05"/>
    <n v="10"/>
    <x v="0"/>
    <n v="0"/>
    <n v="0"/>
    <n v="0"/>
    <n v="0"/>
    <n v="0"/>
    <n v="0"/>
    <m/>
    <m/>
    <m/>
    <m/>
  </r>
  <r>
    <x v="84"/>
    <s v="PR3"/>
    <s v="50LM20"/>
    <n v="13"/>
    <x v="0"/>
    <n v="0"/>
    <n v="0"/>
    <n v="0"/>
    <n v="0"/>
    <n v="0"/>
    <n v="0"/>
    <m/>
    <m/>
    <m/>
    <m/>
  </r>
  <r>
    <x v="84"/>
    <s v="PR2"/>
    <s v="50LM16B004"/>
    <n v="1"/>
    <x v="0"/>
    <n v="0"/>
    <n v="0"/>
    <n v="0"/>
    <n v="0"/>
    <n v="0"/>
    <n v="0"/>
    <m/>
    <m/>
    <m/>
    <m/>
  </r>
  <r>
    <x v="84"/>
    <s v="PR2"/>
    <s v="50LM18B001"/>
    <n v="9"/>
    <x v="3"/>
    <n v="0"/>
    <n v="12"/>
    <n v="0"/>
    <n v="0"/>
    <n v="0"/>
    <n v="12"/>
    <s v="V"/>
    <s v="V"/>
    <s v="V"/>
    <s v="V"/>
  </r>
  <r>
    <x v="85"/>
    <s v="PR2"/>
    <s v="53LMA2"/>
    <n v="13"/>
    <x v="1"/>
    <n v="0"/>
    <n v="8"/>
    <n v="0"/>
    <n v="0"/>
    <n v="0"/>
    <n v="8"/>
    <m/>
    <m/>
    <s v="V"/>
    <s v="V"/>
  </r>
  <r>
    <x v="85"/>
    <s v="PR4"/>
    <s v="49LM06"/>
    <n v="1"/>
    <x v="0"/>
    <n v="0"/>
    <n v="0"/>
    <n v="0"/>
    <n v="0"/>
    <n v="0"/>
    <n v="0"/>
    <m/>
    <m/>
    <m/>
    <m/>
  </r>
  <r>
    <x v="86"/>
    <s v="PR2"/>
    <s v="53LMAD"/>
    <n v="3"/>
    <x v="0"/>
    <n v="0"/>
    <n v="1"/>
    <n v="0"/>
    <n v="0"/>
    <n v="0"/>
    <n v="1"/>
    <m/>
    <m/>
    <s v="V"/>
    <s v="V"/>
  </r>
  <r>
    <x v="86"/>
    <s v="PR2"/>
    <s v="012LAAB001"/>
    <n v="3"/>
    <x v="0"/>
    <n v="0"/>
    <n v="0"/>
    <n v="0"/>
    <n v="0"/>
    <n v="0"/>
    <n v="0"/>
    <m/>
    <m/>
    <m/>
    <m/>
  </r>
  <r>
    <x v="86"/>
    <s v="PR2"/>
    <s v="53LMA6"/>
    <n v="13"/>
    <x v="0"/>
    <n v="0"/>
    <n v="3"/>
    <n v="0"/>
    <n v="0"/>
    <n v="0"/>
    <n v="3"/>
    <m/>
    <m/>
    <s v="V"/>
    <s v="V"/>
  </r>
  <r>
    <x v="86"/>
    <s v="PR4"/>
    <s v="49LM06B006"/>
    <n v="1"/>
    <x v="0"/>
    <n v="0"/>
    <n v="0"/>
    <n v="0"/>
    <n v="0"/>
    <n v="0"/>
    <n v="0"/>
    <m/>
    <m/>
    <m/>
    <m/>
  </r>
  <r>
    <x v="86"/>
    <s v="PR2"/>
    <s v="53LMAC"/>
    <n v="8"/>
    <x v="0"/>
    <n v="0"/>
    <n v="0"/>
    <n v="0"/>
    <n v="0"/>
    <n v="0"/>
    <n v="0"/>
    <m/>
    <m/>
    <m/>
    <m/>
  </r>
  <r>
    <x v="86"/>
    <s v="PR4"/>
    <s v="50LM16B001"/>
    <n v="1"/>
    <x v="0"/>
    <n v="0"/>
    <n v="0"/>
    <n v="0"/>
    <n v="0"/>
    <n v="0"/>
    <n v="0"/>
    <m/>
    <m/>
    <m/>
    <m/>
  </r>
  <r>
    <x v="86"/>
    <s v="PR3"/>
    <s v="50LM16B002"/>
    <n v="1"/>
    <x v="0"/>
    <n v="0"/>
    <n v="0"/>
    <n v="0"/>
    <n v="0"/>
    <n v="0"/>
    <n v="0"/>
    <m/>
    <m/>
    <m/>
    <m/>
  </r>
  <r>
    <x v="86"/>
    <s v="PR2"/>
    <s v="012LA8B001"/>
    <n v="6"/>
    <x v="0"/>
    <n v="0"/>
    <n v="0"/>
    <n v="0"/>
    <n v="0"/>
    <n v="0"/>
    <n v="0"/>
    <m/>
    <m/>
    <m/>
    <m/>
  </r>
  <r>
    <x v="86"/>
    <s v="PR5"/>
    <s v="49LM02"/>
    <n v="13"/>
    <x v="0"/>
    <n v="0"/>
    <n v="0"/>
    <n v="0"/>
    <n v="0"/>
    <n v="0"/>
    <n v="0"/>
    <m/>
    <m/>
    <m/>
    <m/>
  </r>
  <r>
    <x v="86"/>
    <s v="PR4"/>
    <s v="512LCF"/>
    <n v="13"/>
    <x v="0"/>
    <n v="0"/>
    <n v="4"/>
    <n v="0"/>
    <n v="0"/>
    <n v="0"/>
    <n v="4"/>
    <m/>
    <m/>
    <s v="V"/>
    <s v="V"/>
  </r>
  <r>
    <x v="86"/>
    <s v="PR4"/>
    <s v="49LM06B004"/>
    <n v="2"/>
    <x v="0"/>
    <n v="0"/>
    <n v="1"/>
    <n v="0"/>
    <n v="0"/>
    <n v="0"/>
    <n v="1"/>
    <m/>
    <m/>
    <s v="V"/>
    <s v="V"/>
  </r>
  <r>
    <x v="86"/>
    <s v="PR2"/>
    <s v="012LAA"/>
    <n v="10"/>
    <x v="12"/>
    <n v="0"/>
    <n v="39"/>
    <n v="0"/>
    <n v="0"/>
    <n v="0"/>
    <n v="39"/>
    <m/>
    <m/>
    <s v="V"/>
    <s v="V"/>
  </r>
  <r>
    <x v="87"/>
    <s v="PR4"/>
    <s v="50LM11B001"/>
    <n v="6"/>
    <x v="0"/>
    <n v="0"/>
    <n v="0"/>
    <n v="0"/>
    <n v="0"/>
    <n v="0"/>
    <n v="0"/>
    <m/>
    <m/>
    <m/>
    <m/>
  </r>
  <r>
    <x v="87"/>
    <s v="PR4"/>
    <s v="50LM17"/>
    <n v="13"/>
    <x v="0"/>
    <n v="0"/>
    <n v="0"/>
    <n v="0"/>
    <n v="0"/>
    <n v="0"/>
    <n v="0"/>
    <m/>
    <m/>
    <m/>
    <m/>
  </r>
  <r>
    <x v="87"/>
    <s v="PR5"/>
    <s v="49LM01"/>
    <n v="13"/>
    <x v="0"/>
    <n v="0"/>
    <n v="0"/>
    <n v="0"/>
    <n v="0"/>
    <n v="0"/>
    <n v="0"/>
    <m/>
    <m/>
    <m/>
    <m/>
  </r>
  <r>
    <x v="87"/>
    <s v="PR5"/>
    <s v="50LM15B002"/>
    <n v="3"/>
    <x v="0"/>
    <n v="0"/>
    <n v="0"/>
    <n v="0"/>
    <n v="0"/>
    <n v="0"/>
    <n v="0"/>
    <m/>
    <m/>
    <m/>
    <m/>
  </r>
  <r>
    <x v="87"/>
    <s v="PR5"/>
    <s v="50LM15"/>
    <n v="8"/>
    <x v="0"/>
    <n v="0"/>
    <n v="0"/>
    <n v="0"/>
    <n v="0"/>
    <n v="0"/>
    <n v="0"/>
    <m/>
    <m/>
    <m/>
    <m/>
  </r>
  <r>
    <x v="87"/>
    <s v="PR2"/>
    <s v="53LMA9"/>
    <n v="13"/>
    <x v="0"/>
    <n v="0"/>
    <n v="3"/>
    <n v="0"/>
    <n v="0"/>
    <n v="0"/>
    <n v="3"/>
    <m/>
    <m/>
    <s v="V"/>
    <s v="V"/>
  </r>
  <r>
    <x v="87"/>
    <s v="PR1"/>
    <s v="53LMAKB001"/>
    <n v="6"/>
    <x v="0"/>
    <n v="0"/>
    <n v="2"/>
    <n v="0"/>
    <n v="0"/>
    <n v="0"/>
    <n v="2"/>
    <m/>
    <m/>
    <s v="V"/>
    <s v="V"/>
  </r>
  <r>
    <x v="87"/>
    <s v="PR5"/>
    <s v="50LM09"/>
    <n v="13"/>
    <x v="0"/>
    <n v="0"/>
    <n v="0"/>
    <n v="0"/>
    <n v="0"/>
    <n v="0"/>
    <n v="0"/>
    <m/>
    <m/>
    <m/>
    <m/>
  </r>
  <r>
    <x v="87"/>
    <s v="PR5"/>
    <s v="49LM06B002"/>
    <n v="1"/>
    <x v="0"/>
    <n v="0"/>
    <n v="0"/>
    <n v="0"/>
    <n v="0"/>
    <n v="0"/>
    <n v="0"/>
    <m/>
    <m/>
    <m/>
    <m/>
  </r>
  <r>
    <x v="88"/>
    <s v="PR3"/>
    <s v="512LCU"/>
    <n v="1"/>
    <x v="0"/>
    <n v="0"/>
    <n v="0"/>
    <n v="0"/>
    <n v="0"/>
    <n v="0"/>
    <n v="0"/>
    <m/>
    <m/>
    <m/>
    <m/>
  </r>
  <r>
    <x v="88"/>
    <s v="PR4"/>
    <s v="50LM10B001"/>
    <n v="1"/>
    <x v="0"/>
    <n v="0"/>
    <n v="0"/>
    <n v="0"/>
    <n v="0"/>
    <n v="0"/>
    <n v="0"/>
    <m/>
    <m/>
    <m/>
    <m/>
  </r>
  <r>
    <x v="88"/>
    <s v="PR4"/>
    <s v="50LM24"/>
    <n v="1"/>
    <x v="0"/>
    <n v="0"/>
    <n v="0"/>
    <n v="0"/>
    <n v="0"/>
    <n v="0"/>
    <n v="0"/>
    <m/>
    <m/>
    <m/>
    <m/>
  </r>
  <r>
    <x v="88"/>
    <s v="PR2"/>
    <s v="012LA8"/>
    <n v="7"/>
    <x v="0"/>
    <n v="0"/>
    <n v="2"/>
    <n v="0"/>
    <n v="0"/>
    <n v="0"/>
    <n v="2"/>
    <m/>
    <m/>
    <s v="V"/>
    <s v="V"/>
  </r>
  <r>
    <x v="88"/>
    <s v="PR3"/>
    <s v="512LCH"/>
    <n v="8"/>
    <x v="0"/>
    <n v="0"/>
    <n v="3"/>
    <n v="0"/>
    <n v="0"/>
    <n v="0"/>
    <n v="3"/>
    <m/>
    <m/>
    <s v="V"/>
    <s v="V"/>
  </r>
  <r>
    <x v="88"/>
    <s v="PR4"/>
    <s v="50LM18"/>
    <n v="2"/>
    <x v="0"/>
    <n v="0"/>
    <n v="0"/>
    <n v="0"/>
    <n v="0"/>
    <n v="0"/>
    <n v="0"/>
    <m/>
    <m/>
    <m/>
    <m/>
  </r>
  <r>
    <x v="88"/>
    <s v="PR4"/>
    <s v="50LM21B002"/>
    <n v="2"/>
    <x v="0"/>
    <n v="0"/>
    <n v="0"/>
    <n v="0"/>
    <n v="0"/>
    <n v="0"/>
    <n v="0"/>
    <m/>
    <m/>
    <m/>
    <m/>
  </r>
  <r>
    <x v="88"/>
    <s v="PR2"/>
    <s v="50LM18B002"/>
    <n v="2"/>
    <x v="0"/>
    <n v="0"/>
    <n v="1"/>
    <n v="0"/>
    <n v="0"/>
    <n v="0"/>
    <n v="1"/>
    <m/>
    <m/>
    <s v="V"/>
    <s v="V"/>
  </r>
  <r>
    <x v="89"/>
    <s v="PR4"/>
    <s v="50LM21"/>
    <n v="8"/>
    <x v="0"/>
    <n v="0"/>
    <n v="2"/>
    <n v="0"/>
    <n v="0"/>
    <n v="0"/>
    <n v="2"/>
    <m/>
    <m/>
    <s v="V"/>
    <s v="V"/>
  </r>
  <r>
    <x v="89"/>
    <s v="PR2"/>
    <s v="53LMA7"/>
    <n v="11"/>
    <x v="0"/>
    <n v="0"/>
    <n v="3"/>
    <n v="0"/>
    <n v="0"/>
    <n v="0"/>
    <n v="3"/>
    <m/>
    <m/>
    <s v="V"/>
    <s v="V"/>
  </r>
  <r>
    <x v="89"/>
    <s v="PR2"/>
    <s v="53LMAB"/>
    <n v="13"/>
    <x v="0"/>
    <n v="0"/>
    <n v="2"/>
    <n v="0"/>
    <n v="0"/>
    <n v="0"/>
    <n v="2"/>
    <m/>
    <m/>
    <s v="V"/>
    <s v="V"/>
  </r>
  <r>
    <x v="89"/>
    <s v="PR2"/>
    <s v="53LMAE"/>
    <n v="13"/>
    <x v="0"/>
    <n v="0"/>
    <n v="2"/>
    <n v="0"/>
    <n v="0"/>
    <n v="0"/>
    <n v="2"/>
    <m/>
    <m/>
    <s v="V"/>
    <s v="V"/>
  </r>
  <r>
    <x v="89"/>
    <s v="PR2"/>
    <s v="53LMAG"/>
    <n v="13"/>
    <x v="0"/>
    <n v="0"/>
    <n v="0"/>
    <n v="0"/>
    <n v="0"/>
    <n v="0"/>
    <n v="0"/>
    <m/>
    <m/>
    <m/>
    <m/>
  </r>
  <r>
    <x v="89"/>
    <s v="PR5"/>
    <s v="49LM04B001"/>
    <n v="2"/>
    <x v="0"/>
    <n v="0"/>
    <n v="0"/>
    <n v="0"/>
    <n v="0"/>
    <n v="0"/>
    <n v="0"/>
    <m/>
    <m/>
    <m/>
    <m/>
  </r>
  <r>
    <x v="89"/>
    <s v="PR2"/>
    <s v="53LMADB001"/>
    <n v="10"/>
    <x v="0"/>
    <n v="0"/>
    <n v="0"/>
    <n v="0"/>
    <n v="0"/>
    <n v="0"/>
    <n v="0"/>
    <m/>
    <m/>
    <m/>
    <m/>
  </r>
  <r>
    <x v="89"/>
    <s v="PR2"/>
    <s v="53LMAF"/>
    <n v="13"/>
    <x v="0"/>
    <n v="0"/>
    <n v="3"/>
    <n v="0"/>
    <n v="0"/>
    <n v="0"/>
    <n v="3"/>
    <m/>
    <m/>
    <s v="V"/>
    <s v="V"/>
  </r>
  <r>
    <x v="89"/>
    <s v="PR5"/>
    <s v="49LM04B002"/>
    <n v="1"/>
    <x v="0"/>
    <n v="0"/>
    <n v="0"/>
    <n v="0"/>
    <n v="0"/>
    <n v="0"/>
    <n v="0"/>
    <m/>
    <m/>
    <m/>
    <m/>
  </r>
  <r>
    <x v="89"/>
    <s v="PR4"/>
    <s v="50LM19"/>
    <n v="13"/>
    <x v="0"/>
    <n v="0"/>
    <n v="1"/>
    <n v="0"/>
    <n v="0"/>
    <n v="0"/>
    <n v="1"/>
    <m/>
    <m/>
    <s v="V"/>
    <s v="V"/>
  </r>
  <r>
    <x v="89"/>
    <s v="PR5"/>
    <s v="49LM08B001"/>
    <n v="3"/>
    <x v="1"/>
    <n v="0"/>
    <n v="0"/>
    <n v="0"/>
    <n v="0"/>
    <n v="0"/>
    <n v="0"/>
    <m/>
    <m/>
    <m/>
    <m/>
  </r>
  <r>
    <x v="89"/>
    <s v="PR2"/>
    <s v="012LA9B001"/>
    <n v="4"/>
    <x v="3"/>
    <n v="0"/>
    <n v="7"/>
    <n v="0"/>
    <n v="0"/>
    <n v="0"/>
    <n v="7"/>
    <s v="V"/>
    <s v="V"/>
    <s v="V"/>
    <s v="V"/>
  </r>
  <r>
    <x v="89"/>
    <s v="PR2"/>
    <s v="53LMA4"/>
    <n v="13"/>
    <x v="0"/>
    <n v="0"/>
    <n v="5"/>
    <n v="0"/>
    <n v="0"/>
    <n v="0"/>
    <n v="5"/>
    <m/>
    <m/>
    <s v="V"/>
    <s v="V"/>
  </r>
  <r>
    <x v="89"/>
    <s v="PR1"/>
    <s v="53LMAT"/>
    <n v="13"/>
    <x v="0"/>
    <n v="0"/>
    <n v="6"/>
    <n v="0"/>
    <n v="0"/>
    <n v="0"/>
    <n v="6"/>
    <m/>
    <m/>
    <s v="V"/>
    <s v="V"/>
  </r>
  <r>
    <x v="89"/>
    <s v="PR3"/>
    <s v="50LM23B001"/>
    <n v="11"/>
    <x v="0"/>
    <n v="0"/>
    <n v="9"/>
    <n v="0"/>
    <n v="0"/>
    <n v="0"/>
    <n v="9"/>
    <m/>
    <m/>
    <s v="V"/>
    <s v="V"/>
  </r>
  <r>
    <x v="89"/>
    <s v="PR2"/>
    <s v="53LMAN"/>
    <n v="13"/>
    <x v="0"/>
    <n v="0"/>
    <n v="9"/>
    <n v="0"/>
    <n v="0"/>
    <n v="0"/>
    <n v="9"/>
    <m/>
    <m/>
    <s v="V"/>
    <s v="V"/>
  </r>
  <r>
    <x v="89"/>
    <s v="PR5"/>
    <s v="50LM12"/>
    <n v="9"/>
    <x v="0"/>
    <n v="0"/>
    <n v="2"/>
    <n v="0"/>
    <n v="0"/>
    <n v="0"/>
    <n v="2"/>
    <m/>
    <m/>
    <m/>
    <m/>
  </r>
  <r>
    <x v="89"/>
    <s v="PR1"/>
    <s v="53LMAU"/>
    <n v="13"/>
    <x v="0"/>
    <n v="0"/>
    <n v="0"/>
    <n v="0"/>
    <n v="0"/>
    <n v="0"/>
    <n v="0"/>
    <m/>
    <m/>
    <m/>
    <m/>
  </r>
  <r>
    <x v="89"/>
    <s v="PR2"/>
    <s v="512LCUB003"/>
    <n v="2"/>
    <x v="0"/>
    <n v="0"/>
    <n v="0"/>
    <n v="0"/>
    <n v="0"/>
    <n v="0"/>
    <n v="0"/>
    <m/>
    <m/>
    <m/>
    <m/>
  </r>
  <r>
    <x v="90"/>
    <s v="PR2"/>
    <s v="53LMACB001"/>
    <n v="2"/>
    <x v="0"/>
    <n v="0"/>
    <n v="0"/>
    <n v="0"/>
    <n v="0"/>
    <n v="0"/>
    <n v="0"/>
    <m/>
    <m/>
    <m/>
    <m/>
  </r>
  <r>
    <x v="90"/>
    <s v="PR2"/>
    <s v="53LMA1"/>
    <n v="13"/>
    <x v="0"/>
    <n v="0"/>
    <n v="4"/>
    <n v="0"/>
    <n v="0"/>
    <n v="0"/>
    <n v="4"/>
    <m/>
    <m/>
    <s v="V"/>
    <s v="V"/>
  </r>
  <r>
    <x v="90"/>
    <s v="PR2"/>
    <s v="53LMA7B001"/>
    <n v="2"/>
    <x v="0"/>
    <n v="0"/>
    <n v="1"/>
    <n v="0"/>
    <n v="0"/>
    <n v="0"/>
    <n v="1"/>
    <m/>
    <m/>
    <s v="V"/>
    <s v="V"/>
  </r>
  <r>
    <x v="90"/>
    <s v="PR5"/>
    <s v="49LM06B001"/>
    <n v="7"/>
    <x v="0"/>
    <n v="0"/>
    <n v="1"/>
    <n v="0"/>
    <n v="0"/>
    <n v="0"/>
    <n v="1"/>
    <m/>
    <m/>
    <s v="V"/>
    <s v="V"/>
  </r>
  <r>
    <x v="90"/>
    <s v="PR4"/>
    <s v="50LM22"/>
    <n v="11"/>
    <x v="1"/>
    <n v="0"/>
    <n v="11"/>
    <n v="0"/>
    <n v="0"/>
    <n v="0"/>
    <n v="11"/>
    <m/>
    <m/>
    <s v="V"/>
    <s v="V"/>
  </r>
  <r>
    <x v="90"/>
    <s v="PR1"/>
    <s v="53LMAS"/>
    <n v="13"/>
    <x v="0"/>
    <n v="0"/>
    <n v="10"/>
    <n v="0"/>
    <n v="0"/>
    <n v="0"/>
    <n v="10"/>
    <m/>
    <m/>
    <s v="V"/>
    <s v="V"/>
  </r>
  <r>
    <x v="90"/>
    <s v="PR5"/>
    <s v="49LM07"/>
    <n v="13"/>
    <x v="0"/>
    <n v="0"/>
    <n v="0"/>
    <n v="0"/>
    <n v="0"/>
    <n v="0"/>
    <n v="0"/>
    <m/>
    <m/>
    <m/>
    <m/>
  </r>
  <r>
    <x v="90"/>
    <s v="PR5"/>
    <s v="50LM13"/>
    <n v="13"/>
    <x v="0"/>
    <n v="0"/>
    <n v="2"/>
    <n v="0"/>
    <n v="0"/>
    <n v="0"/>
    <n v="2"/>
    <m/>
    <m/>
    <s v="V"/>
    <s v="V"/>
  </r>
  <r>
    <x v="90"/>
    <s v="PR4"/>
    <s v="50LM10B002"/>
    <n v="1"/>
    <x v="0"/>
    <n v="0"/>
    <n v="0"/>
    <n v="0"/>
    <n v="0"/>
    <n v="0"/>
    <n v="0"/>
    <m/>
    <m/>
    <m/>
    <m/>
  </r>
  <r>
    <x v="90"/>
    <s v="PR5"/>
    <s v="50LM14"/>
    <n v="13"/>
    <x v="0"/>
    <n v="0"/>
    <n v="6"/>
    <n v="0"/>
    <n v="0"/>
    <n v="0"/>
    <n v="6"/>
    <m/>
    <m/>
    <s v="V"/>
    <s v="V"/>
  </r>
  <r>
    <x v="90"/>
    <s v="PR2"/>
    <s v="53LMAL"/>
    <n v="13"/>
    <x v="0"/>
    <n v="0"/>
    <n v="4"/>
    <n v="0"/>
    <n v="0"/>
    <n v="0"/>
    <n v="4"/>
    <m/>
    <m/>
    <s v="V"/>
    <s v="V"/>
  </r>
  <r>
    <x v="90"/>
    <s v="PR2"/>
    <s v="53LMAM"/>
    <n v="13"/>
    <x v="0"/>
    <n v="0"/>
    <n v="2"/>
    <n v="0"/>
    <n v="0"/>
    <n v="0"/>
    <n v="2"/>
    <m/>
    <m/>
    <s v="V"/>
    <s v="V"/>
  </r>
  <r>
    <x v="90"/>
    <s v="PR5"/>
    <s v="50LM10"/>
    <n v="11"/>
    <x v="0"/>
    <n v="0"/>
    <n v="5"/>
    <n v="0"/>
    <n v="0"/>
    <n v="0"/>
    <n v="5"/>
    <m/>
    <m/>
    <s v="V"/>
    <s v="V"/>
  </r>
  <r>
    <x v="90"/>
    <s v="PR2"/>
    <s v="53LMA5"/>
    <n v="13"/>
    <x v="0"/>
    <n v="0"/>
    <n v="1"/>
    <n v="0"/>
    <n v="0"/>
    <n v="0"/>
    <n v="1"/>
    <m/>
    <m/>
    <s v="V"/>
    <s v="V"/>
  </r>
  <r>
    <x v="90"/>
    <s v="PR5"/>
    <s v="50LM12B001"/>
    <n v="4"/>
    <x v="0"/>
    <n v="0"/>
    <n v="4"/>
    <n v="0"/>
    <n v="0"/>
    <n v="0"/>
    <n v="4"/>
    <m/>
    <m/>
    <s v="V"/>
    <s v="V"/>
  </r>
  <r>
    <x v="90"/>
    <s v="PR5"/>
    <s v="512LCG"/>
    <n v="13"/>
    <x v="0"/>
    <n v="0"/>
    <n v="11"/>
    <n v="0"/>
    <n v="0"/>
    <n v="0"/>
    <n v="11"/>
    <s v="V"/>
    <s v="V"/>
    <s v="V"/>
    <s v="V"/>
  </r>
  <r>
    <x v="90"/>
    <s v="PR5"/>
    <s v="49LM08B004"/>
    <n v="1"/>
    <x v="0"/>
    <n v="0"/>
    <n v="0"/>
    <n v="0"/>
    <n v="0"/>
    <n v="0"/>
    <n v="0"/>
    <m/>
    <m/>
    <m/>
    <m/>
  </r>
  <r>
    <x v="91"/>
    <s v="PR2"/>
    <s v="53LMA8"/>
    <n v="13"/>
    <x v="0"/>
    <n v="0"/>
    <n v="3"/>
    <n v="0"/>
    <n v="0"/>
    <n v="0"/>
    <n v="3"/>
    <m/>
    <m/>
    <s v="V"/>
    <s v="V"/>
  </r>
  <r>
    <x v="91"/>
    <s v="PR2"/>
    <s v="53LMAA"/>
    <n v="13"/>
    <x v="3"/>
    <n v="0"/>
    <n v="18"/>
    <n v="0"/>
    <n v="0"/>
    <n v="0"/>
    <n v="18"/>
    <m/>
    <m/>
    <s v="V"/>
    <s v="V"/>
  </r>
  <r>
    <x v="91"/>
    <s v="PR4"/>
    <s v="512LCW"/>
    <n v="13"/>
    <x v="0"/>
    <n v="0"/>
    <n v="9"/>
    <n v="0"/>
    <n v="0"/>
    <n v="0"/>
    <n v="9"/>
    <m/>
    <m/>
    <s v="V"/>
    <s v="V"/>
  </r>
  <r>
    <x v="91"/>
    <s v="PR2"/>
    <s v="012LAB"/>
    <n v="13"/>
    <x v="0"/>
    <n v="0"/>
    <n v="7"/>
    <n v="0"/>
    <n v="0"/>
    <n v="0"/>
    <n v="7"/>
    <m/>
    <m/>
    <s v="V"/>
    <s v="V"/>
  </r>
  <r>
    <x v="91"/>
    <s v="PR2"/>
    <s v="012LAA"/>
    <n v="10"/>
    <x v="6"/>
    <n v="0"/>
    <n v="26"/>
    <n v="0"/>
    <n v="0"/>
    <n v="0"/>
    <n v="26"/>
    <m/>
    <m/>
    <s v="V"/>
    <s v="V"/>
  </r>
  <r>
    <x v="91"/>
    <s v="PR5"/>
    <s v="50LM23"/>
    <n v="1"/>
    <x v="0"/>
    <n v="0"/>
    <n v="0"/>
    <n v="0"/>
    <n v="0"/>
    <n v="0"/>
    <n v="0"/>
    <m/>
    <m/>
    <m/>
    <m/>
  </r>
  <r>
    <x v="91"/>
    <s v="PR2"/>
    <s v="012LA9B002"/>
    <n v="2"/>
    <x v="0"/>
    <n v="0"/>
    <n v="0"/>
    <n v="0"/>
    <n v="0"/>
    <n v="0"/>
    <n v="0"/>
    <m/>
    <m/>
    <m/>
    <m/>
  </r>
  <r>
    <x v="91"/>
    <s v="PR3"/>
    <s v="50LM21B001"/>
    <n v="3"/>
    <x v="0"/>
    <n v="0"/>
    <n v="2"/>
    <n v="0"/>
    <n v="0"/>
    <n v="0"/>
    <n v="2"/>
    <m/>
    <m/>
    <s v="V"/>
    <s v="V"/>
  </r>
  <r>
    <x v="91"/>
    <s v="PR2"/>
    <s v="53LMA2B001"/>
    <n v="1"/>
    <x v="0"/>
    <n v="0"/>
    <n v="1"/>
    <n v="0"/>
    <n v="0"/>
    <n v="0"/>
    <n v="1"/>
    <m/>
    <m/>
    <s v="V"/>
    <s v="V"/>
  </r>
  <r>
    <x v="92"/>
    <s v="PR3"/>
    <s v="50LM16B004"/>
    <n v="1"/>
    <x v="0"/>
    <n v="0"/>
    <n v="0"/>
    <n v="0"/>
    <n v="0"/>
    <n v="0"/>
    <n v="0"/>
    <m/>
    <m/>
    <m/>
    <m/>
  </r>
  <r>
    <x v="92"/>
    <s v="PR3"/>
    <s v="49LM05B001"/>
    <n v="2"/>
    <x v="0"/>
    <n v="0"/>
    <n v="0"/>
    <n v="0"/>
    <n v="0"/>
    <n v="0"/>
    <n v="0"/>
    <m/>
    <m/>
    <m/>
    <m/>
  </r>
  <r>
    <x v="92"/>
    <s v="PR2"/>
    <s v="53LMAP"/>
    <n v="13"/>
    <x v="3"/>
    <n v="0"/>
    <n v="26"/>
    <n v="0"/>
    <n v="0"/>
    <n v="0"/>
    <n v="26"/>
    <m/>
    <m/>
    <s v="V"/>
    <s v="V"/>
  </r>
  <r>
    <x v="93"/>
    <s v="PR6"/>
    <s v="472LB2"/>
    <n v="2"/>
    <x v="0"/>
    <n v="0"/>
    <n v="0"/>
    <n v="0"/>
    <n v="0"/>
    <n v="0"/>
    <n v="0"/>
    <m/>
    <m/>
    <m/>
    <m/>
  </r>
  <r>
    <x v="93"/>
    <s v="PR4"/>
    <s v="50LM20"/>
    <n v="13"/>
    <x v="0"/>
    <n v="0"/>
    <n v="2"/>
    <n v="0"/>
    <n v="0"/>
    <n v="0"/>
    <n v="2"/>
    <m/>
    <m/>
    <s v="V"/>
    <s v="V"/>
  </r>
  <r>
    <x v="93"/>
    <s v="PR4"/>
    <s v="50LM22B002"/>
    <n v="1"/>
    <x v="0"/>
    <n v="0"/>
    <n v="1"/>
    <n v="0"/>
    <n v="0"/>
    <n v="0"/>
    <n v="1"/>
    <m/>
    <m/>
    <s v="V"/>
    <s v="V"/>
  </r>
  <r>
    <x v="93"/>
    <s v="PR5"/>
    <s v="50LM16"/>
    <n v="2"/>
    <x v="0"/>
    <n v="0"/>
    <n v="0"/>
    <n v="0"/>
    <n v="0"/>
    <n v="0"/>
    <n v="0"/>
    <m/>
    <m/>
    <m/>
    <m/>
  </r>
  <r>
    <x v="93"/>
    <s v="PR5"/>
    <s v="49LM06B004"/>
    <n v="3"/>
    <x v="0"/>
    <n v="0"/>
    <n v="0"/>
    <n v="0"/>
    <n v="0"/>
    <n v="0"/>
    <n v="0"/>
    <m/>
    <m/>
    <m/>
    <m/>
  </r>
  <r>
    <x v="93"/>
    <s v="PR5"/>
    <s v="49LM08B003"/>
    <n v="5"/>
    <x v="0"/>
    <n v="0"/>
    <n v="0"/>
    <n v="0"/>
    <n v="0"/>
    <n v="0"/>
    <n v="0"/>
    <m/>
    <m/>
    <m/>
    <m/>
  </r>
  <r>
    <x v="93"/>
    <s v="PR4"/>
    <s v="512LCJ"/>
    <n v="13"/>
    <x v="0"/>
    <n v="0"/>
    <n v="1"/>
    <n v="0"/>
    <n v="0"/>
    <n v="0"/>
    <n v="1"/>
    <m/>
    <m/>
    <s v="V"/>
    <s v="V"/>
  </r>
  <r>
    <x v="93"/>
    <s v="PR2"/>
    <s v="53LMAH"/>
    <n v="13"/>
    <x v="0"/>
    <n v="0"/>
    <n v="4"/>
    <n v="0"/>
    <n v="0"/>
    <n v="0"/>
    <n v="4"/>
    <m/>
    <m/>
    <s v="V"/>
    <s v="V"/>
  </r>
  <r>
    <x v="93"/>
    <s v="PR3"/>
    <s v="50LM18B001"/>
    <n v="4"/>
    <x v="0"/>
    <n v="0"/>
    <n v="0"/>
    <n v="0"/>
    <n v="0"/>
    <n v="0"/>
    <n v="0"/>
    <m/>
    <m/>
    <m/>
    <m/>
  </r>
  <r>
    <x v="94"/>
    <s v="PR2"/>
    <s v="53LMAPB001"/>
    <n v="2"/>
    <x v="0"/>
    <n v="0"/>
    <n v="0"/>
    <n v="0"/>
    <n v="0"/>
    <n v="0"/>
    <n v="0"/>
    <m/>
    <m/>
    <m/>
    <m/>
  </r>
  <r>
    <x v="94"/>
    <s v="PR4"/>
    <s v="512LCX"/>
    <n v="13"/>
    <x v="0"/>
    <n v="0"/>
    <n v="1"/>
    <n v="0"/>
    <n v="0"/>
    <n v="0"/>
    <n v="1"/>
    <m/>
    <m/>
    <s v="V"/>
    <s v="V"/>
  </r>
  <r>
    <x v="94"/>
    <s v="PR6"/>
    <s v="49LM04"/>
    <n v="1"/>
    <x v="0"/>
    <n v="0"/>
    <n v="0"/>
    <n v="0"/>
    <n v="0"/>
    <n v="0"/>
    <n v="0"/>
    <m/>
    <m/>
    <m/>
    <m/>
  </r>
  <r>
    <x v="94"/>
    <s v="PR6"/>
    <s v="49LM04B005"/>
    <n v="1"/>
    <x v="0"/>
    <n v="0"/>
    <n v="0"/>
    <n v="0"/>
    <n v="0"/>
    <n v="0"/>
    <n v="0"/>
    <m/>
    <m/>
    <m/>
    <m/>
  </r>
  <r>
    <x v="94"/>
    <s v="PR5"/>
    <s v="50LM11"/>
    <n v="13"/>
    <x v="0"/>
    <n v="0"/>
    <n v="0"/>
    <n v="0"/>
    <n v="0"/>
    <n v="0"/>
    <n v="0"/>
    <m/>
    <m/>
    <m/>
    <m/>
  </r>
  <r>
    <x v="94"/>
    <s v="PR4"/>
    <s v="50LM22B001"/>
    <n v="2"/>
    <x v="0"/>
    <n v="0"/>
    <n v="0"/>
    <n v="0"/>
    <n v="0"/>
    <n v="0"/>
    <n v="0"/>
    <m/>
    <m/>
    <m/>
    <m/>
  </r>
  <r>
    <x v="94"/>
    <s v="PR3"/>
    <s v="50LM18B005"/>
    <n v="3"/>
    <x v="0"/>
    <n v="0"/>
    <n v="0"/>
    <n v="0"/>
    <n v="0"/>
    <n v="0"/>
    <n v="0"/>
    <m/>
    <m/>
    <m/>
    <m/>
  </r>
  <r>
    <x v="94"/>
    <s v="PR3"/>
    <s v="50LM18B002"/>
    <n v="2"/>
    <x v="0"/>
    <n v="0"/>
    <n v="0"/>
    <n v="0"/>
    <n v="0"/>
    <n v="0"/>
    <n v="0"/>
    <m/>
    <m/>
    <m/>
    <m/>
  </r>
  <r>
    <x v="94"/>
    <s v="PR6"/>
    <s v="49LM05"/>
    <n v="9"/>
    <x v="4"/>
    <n v="0"/>
    <n v="20"/>
    <n v="0"/>
    <n v="0"/>
    <n v="0"/>
    <n v="20"/>
    <m/>
    <m/>
    <s v="V"/>
    <s v="V"/>
  </r>
  <r>
    <x v="94"/>
    <s v="PR2"/>
    <s v="012LAAB003"/>
    <n v="6"/>
    <x v="1"/>
    <n v="0"/>
    <n v="2"/>
    <n v="0"/>
    <n v="0"/>
    <n v="0"/>
    <n v="2"/>
    <s v="V"/>
    <s v="V"/>
    <m/>
    <m/>
  </r>
  <r>
    <x v="95"/>
    <s v="PR4"/>
    <s v="50LM16B002"/>
    <n v="1"/>
    <x v="0"/>
    <n v="0"/>
    <n v="0"/>
    <n v="0"/>
    <n v="0"/>
    <n v="0"/>
    <n v="0"/>
    <m/>
    <m/>
    <m/>
    <m/>
  </r>
  <r>
    <x v="95"/>
    <s v="PR2"/>
    <s v="53LMAQ"/>
    <n v="13"/>
    <x v="0"/>
    <n v="0"/>
    <n v="1"/>
    <n v="0"/>
    <n v="0"/>
    <n v="0"/>
    <n v="1"/>
    <m/>
    <m/>
    <s v="V"/>
    <s v="V"/>
  </r>
  <r>
    <x v="95"/>
    <s v="PR5"/>
    <s v="50LM10B001"/>
    <n v="1"/>
    <x v="0"/>
    <n v="0"/>
    <n v="0"/>
    <n v="0"/>
    <n v="0"/>
    <n v="0"/>
    <n v="0"/>
    <m/>
    <m/>
    <m/>
    <m/>
  </r>
  <r>
    <x v="95"/>
    <s v="PR6"/>
    <s v="49LM08"/>
    <n v="2"/>
    <x v="0"/>
    <n v="0"/>
    <n v="0"/>
    <n v="0"/>
    <n v="0"/>
    <n v="0"/>
    <n v="0"/>
    <m/>
    <m/>
    <m/>
    <m/>
  </r>
  <r>
    <x v="95"/>
    <s v="PR5"/>
    <s v="50LM17"/>
    <n v="12"/>
    <x v="0"/>
    <n v="0"/>
    <n v="1"/>
    <n v="0"/>
    <n v="0"/>
    <n v="0"/>
    <n v="1"/>
    <m/>
    <m/>
    <s v="V"/>
    <s v="V"/>
  </r>
  <r>
    <x v="95"/>
    <s v="PR5"/>
    <s v="50LM24"/>
    <n v="1"/>
    <x v="0"/>
    <n v="0"/>
    <n v="0"/>
    <n v="0"/>
    <n v="0"/>
    <n v="0"/>
    <n v="0"/>
    <m/>
    <m/>
    <m/>
    <m/>
  </r>
  <r>
    <x v="95"/>
    <s v="PR5"/>
    <s v="50LM21"/>
    <n v="10"/>
    <x v="0"/>
    <n v="0"/>
    <n v="0"/>
    <n v="0"/>
    <n v="0"/>
    <n v="0"/>
    <n v="0"/>
    <m/>
    <m/>
    <m/>
    <m/>
  </r>
  <r>
    <x v="95"/>
    <s v="PR6"/>
    <s v="49LM01"/>
    <n v="12"/>
    <x v="0"/>
    <n v="0"/>
    <n v="6"/>
    <n v="0"/>
    <n v="0"/>
    <n v="0"/>
    <n v="6"/>
    <s v="V"/>
    <s v="V"/>
    <s v="V"/>
    <s v="V"/>
  </r>
  <r>
    <x v="95"/>
    <s v="PR6"/>
    <s v="49LM03"/>
    <n v="12"/>
    <x v="0"/>
    <n v="0"/>
    <n v="6"/>
    <n v="0"/>
    <n v="0"/>
    <n v="0"/>
    <n v="6"/>
    <s v="V"/>
    <s v="V"/>
    <m/>
    <m/>
  </r>
  <r>
    <x v="95"/>
    <s v="PR3"/>
    <s v="53LMA9"/>
    <n v="10"/>
    <x v="0"/>
    <n v="0"/>
    <n v="0"/>
    <n v="0"/>
    <n v="0"/>
    <n v="0"/>
    <n v="0"/>
    <m/>
    <m/>
    <m/>
    <m/>
  </r>
  <r>
    <x v="95"/>
    <s v="PR5"/>
    <s v="49LM08B006"/>
    <n v="1"/>
    <x v="0"/>
    <n v="0"/>
    <n v="0"/>
    <n v="0"/>
    <n v="0"/>
    <n v="0"/>
    <n v="0"/>
    <m/>
    <m/>
    <m/>
    <m/>
  </r>
  <r>
    <x v="95"/>
    <s v="PR6"/>
    <s v="50LM09"/>
    <n v="13"/>
    <x v="7"/>
    <n v="0"/>
    <n v="12"/>
    <n v="0"/>
    <n v="0"/>
    <n v="0"/>
    <n v="12"/>
    <s v="V"/>
    <s v="V"/>
    <s v="V"/>
    <s v="V"/>
  </r>
  <r>
    <x v="95"/>
    <s v="PR6"/>
    <s v="50LM15"/>
    <n v="11"/>
    <x v="5"/>
    <n v="0"/>
    <n v="22"/>
    <n v="0"/>
    <n v="0"/>
    <n v="0"/>
    <n v="22"/>
    <m/>
    <m/>
    <s v="V"/>
    <s v="V"/>
  </r>
  <r>
    <x v="95"/>
    <s v="PR2"/>
    <s v="53LMAAB001"/>
    <n v="2"/>
    <x v="3"/>
    <n v="0"/>
    <n v="12"/>
    <n v="0"/>
    <n v="0"/>
    <n v="0"/>
    <n v="12"/>
    <m/>
    <m/>
    <s v="V"/>
    <s v="V"/>
  </r>
  <r>
    <x v="95"/>
    <s v="PR3"/>
    <s v="53LMA9B001"/>
    <n v="3"/>
    <x v="3"/>
    <n v="0"/>
    <n v="7"/>
    <n v="0"/>
    <n v="0"/>
    <n v="0"/>
    <n v="7"/>
    <m/>
    <m/>
    <s v="V"/>
    <s v="V"/>
  </r>
  <r>
    <x v="96"/>
    <s v="PR4"/>
    <s v="512LCV"/>
    <n v="13"/>
    <x v="0"/>
    <n v="0"/>
    <n v="8"/>
    <n v="0"/>
    <n v="0"/>
    <n v="0"/>
    <n v="8"/>
    <m/>
    <m/>
    <m/>
    <m/>
  </r>
  <r>
    <x v="96"/>
    <s v="PR3"/>
    <s v="53LMA3"/>
    <n v="13"/>
    <x v="0"/>
    <n v="0"/>
    <n v="3"/>
    <n v="0"/>
    <n v="0"/>
    <n v="0"/>
    <n v="3"/>
    <m/>
    <m/>
    <s v="V"/>
    <s v="V"/>
  </r>
  <r>
    <x v="96"/>
    <s v="PR1"/>
    <s v="53LMAV"/>
    <n v="13"/>
    <x v="0"/>
    <n v="0"/>
    <n v="6"/>
    <n v="0"/>
    <n v="0"/>
    <n v="0"/>
    <n v="6"/>
    <m/>
    <m/>
    <m/>
    <m/>
  </r>
  <r>
    <x v="96"/>
    <s v="PR3"/>
    <s v="53LMA6"/>
    <n v="13"/>
    <x v="0"/>
    <n v="0"/>
    <n v="4"/>
    <n v="0"/>
    <n v="0"/>
    <n v="0"/>
    <n v="4"/>
    <s v="V"/>
    <s v="V"/>
    <s v="V"/>
    <s v="V"/>
  </r>
  <r>
    <x v="96"/>
    <s v="PR3"/>
    <s v="512LCHB002"/>
    <n v="3"/>
    <x v="0"/>
    <n v="0"/>
    <n v="1"/>
    <n v="0"/>
    <n v="0"/>
    <n v="0"/>
    <n v="1"/>
    <m/>
    <m/>
    <s v="V"/>
    <s v="V"/>
  </r>
  <r>
    <x v="96"/>
    <s v="PR1"/>
    <s v="53LMAW"/>
    <n v="13"/>
    <x v="11"/>
    <n v="0"/>
    <n v="17"/>
    <n v="0"/>
    <n v="0"/>
    <n v="0"/>
    <n v="17"/>
    <m/>
    <m/>
    <s v="V"/>
    <s v="V"/>
  </r>
  <r>
    <x v="96"/>
    <s v="PR3"/>
    <s v="53LMA2"/>
    <n v="12"/>
    <x v="0"/>
    <n v="0"/>
    <n v="6"/>
    <n v="0"/>
    <n v="0"/>
    <n v="0"/>
    <n v="6"/>
    <m/>
    <m/>
    <s v="V"/>
    <s v="V"/>
  </r>
  <r>
    <x v="96"/>
    <s v="PR2"/>
    <s v="53LMAJ"/>
    <n v="13"/>
    <x v="0"/>
    <n v="0"/>
    <n v="0"/>
    <n v="0"/>
    <n v="0"/>
    <n v="0"/>
    <n v="0"/>
    <m/>
    <m/>
    <m/>
    <m/>
  </r>
  <r>
    <x v="96"/>
    <s v="PR1"/>
    <s v="53LMB3"/>
    <n v="13"/>
    <x v="0"/>
    <n v="0"/>
    <n v="2"/>
    <n v="0"/>
    <n v="0"/>
    <n v="0"/>
    <n v="2"/>
    <s v="V"/>
    <s v="V"/>
    <m/>
    <m/>
  </r>
  <r>
    <x v="96"/>
    <s v="PR1"/>
    <s v="53LMAX"/>
    <n v="13"/>
    <x v="0"/>
    <n v="0"/>
    <n v="9"/>
    <n v="0"/>
    <n v="0"/>
    <n v="0"/>
    <n v="9"/>
    <m/>
    <m/>
    <m/>
    <m/>
  </r>
  <r>
    <x v="96"/>
    <s v="PR1"/>
    <s v="53LMAY"/>
    <n v="13"/>
    <x v="0"/>
    <n v="0"/>
    <n v="0"/>
    <n v="0"/>
    <n v="0"/>
    <n v="0"/>
    <n v="0"/>
    <m/>
    <m/>
    <m/>
    <m/>
  </r>
  <r>
    <x v="96"/>
    <s v="PR1"/>
    <s v="53LMAZ"/>
    <n v="13"/>
    <x v="0"/>
    <n v="0"/>
    <n v="2"/>
    <n v="0"/>
    <n v="0"/>
    <n v="0"/>
    <n v="2"/>
    <m/>
    <m/>
    <s v="V"/>
    <s v="V"/>
  </r>
  <r>
    <x v="96"/>
    <s v="PR3"/>
    <s v="53LMAD"/>
    <n v="3"/>
    <x v="0"/>
    <n v="0"/>
    <n v="0"/>
    <n v="0"/>
    <n v="0"/>
    <n v="0"/>
    <n v="0"/>
    <m/>
    <m/>
    <m/>
    <m/>
  </r>
  <r>
    <x v="97"/>
    <s v="PR2"/>
    <s v="50LM18B003"/>
    <n v="2"/>
    <x v="0"/>
    <n v="0"/>
    <n v="4"/>
    <n v="0"/>
    <n v="0"/>
    <n v="0"/>
    <n v="4"/>
    <s v="V"/>
    <s v="V"/>
    <s v="V"/>
    <s v="V"/>
  </r>
  <r>
    <x v="97"/>
    <s v="PR4"/>
    <s v="512LCH"/>
    <n v="8"/>
    <x v="0"/>
    <n v="0"/>
    <n v="1"/>
    <n v="0"/>
    <n v="0"/>
    <n v="0"/>
    <n v="1"/>
    <m/>
    <m/>
    <s v="V"/>
    <s v="V"/>
  </r>
  <r>
    <x v="97"/>
    <s v="PR1"/>
    <s v="53LMAR"/>
    <n v="13"/>
    <x v="0"/>
    <n v="0"/>
    <n v="1"/>
    <n v="0"/>
    <n v="0"/>
    <n v="0"/>
    <n v="1"/>
    <m/>
    <m/>
    <s v="V"/>
    <s v="V"/>
  </r>
  <r>
    <x v="97"/>
    <s v="PR6"/>
    <s v="49LM02"/>
    <n v="8"/>
    <x v="0"/>
    <n v="0"/>
    <n v="2"/>
    <n v="0"/>
    <n v="0"/>
    <n v="0"/>
    <n v="2"/>
    <m/>
    <m/>
    <s v="V"/>
    <s v="V"/>
  </r>
  <r>
    <x v="97"/>
    <s v="PR2"/>
    <s v="53LMACB002"/>
    <n v="3"/>
    <x v="3"/>
    <n v="0"/>
    <n v="10"/>
    <n v="0"/>
    <n v="0"/>
    <n v="0"/>
    <n v="10"/>
    <m/>
    <m/>
    <s v="V"/>
    <s v="V"/>
  </r>
  <r>
    <x v="97"/>
    <s v="PR2"/>
    <s v="012LAAB004"/>
    <n v="1"/>
    <x v="1"/>
    <n v="0"/>
    <n v="3"/>
    <n v="0"/>
    <n v="0"/>
    <n v="0"/>
    <n v="3"/>
    <m/>
    <m/>
    <s v="V"/>
    <s v="V"/>
  </r>
  <r>
    <x v="98"/>
    <s v="PR5"/>
    <s v="50LM19"/>
    <n v="13"/>
    <x v="0"/>
    <n v="0"/>
    <n v="2"/>
    <n v="0"/>
    <n v="1"/>
    <n v="0"/>
    <n v="3"/>
    <s v="V"/>
    <s v="V"/>
    <s v="V"/>
    <s v="V"/>
  </r>
  <r>
    <x v="98"/>
    <s v="PR4"/>
    <s v="512LCU"/>
    <n v="1"/>
    <x v="0"/>
    <n v="0"/>
    <n v="0"/>
    <n v="0"/>
    <n v="0"/>
    <n v="0"/>
    <n v="0"/>
    <m/>
    <m/>
    <m/>
    <m/>
  </r>
  <r>
    <x v="98"/>
    <s v="PR5"/>
    <s v="512LCF"/>
    <n v="13"/>
    <x v="0"/>
    <n v="0"/>
    <n v="0"/>
    <n v="0"/>
    <n v="0"/>
    <n v="0"/>
    <n v="0"/>
    <m/>
    <m/>
    <m/>
    <m/>
  </r>
  <r>
    <x v="98"/>
    <s v="PR3"/>
    <s v="53LMA7"/>
    <n v="11"/>
    <x v="0"/>
    <n v="0"/>
    <n v="0"/>
    <n v="0"/>
    <n v="0"/>
    <n v="0"/>
    <n v="0"/>
    <m/>
    <m/>
    <m/>
    <m/>
  </r>
  <r>
    <x v="98"/>
    <s v="PR6"/>
    <s v="49LM04B001"/>
    <n v="3"/>
    <x v="0"/>
    <n v="0"/>
    <n v="0"/>
    <n v="0"/>
    <n v="0"/>
    <n v="0"/>
    <n v="0"/>
    <m/>
    <m/>
    <m/>
    <m/>
  </r>
  <r>
    <x v="98"/>
    <s v="PR6"/>
    <s v="50LM09B001"/>
    <n v="3"/>
    <x v="0"/>
    <n v="0"/>
    <n v="0"/>
    <n v="0"/>
    <n v="0"/>
    <n v="0"/>
    <n v="0"/>
    <m/>
    <m/>
    <m/>
    <m/>
  </r>
  <r>
    <x v="98"/>
    <s v="PR3"/>
    <s v="53LMA9B002"/>
    <n v="2"/>
    <x v="0"/>
    <n v="0"/>
    <n v="1"/>
    <n v="0"/>
    <n v="0"/>
    <n v="0"/>
    <n v="1"/>
    <m/>
    <m/>
    <s v="V"/>
    <s v="V"/>
  </r>
  <r>
    <x v="98"/>
    <s v="PR1"/>
    <s v="53LMAWB001"/>
    <n v="4"/>
    <x v="0"/>
    <n v="0"/>
    <n v="2"/>
    <n v="0"/>
    <n v="0"/>
    <n v="0"/>
    <n v="2"/>
    <m/>
    <m/>
    <s v="V"/>
    <s v="V"/>
  </r>
  <r>
    <x v="98"/>
    <s v="PR6"/>
    <s v="49LM07"/>
    <n v="13"/>
    <x v="2"/>
    <n v="0"/>
    <n v="0"/>
    <n v="0"/>
    <n v="0"/>
    <n v="0"/>
    <n v="0"/>
    <m/>
    <m/>
    <m/>
    <m/>
  </r>
  <r>
    <x v="98"/>
    <s v="PR3"/>
    <s v="50LM18"/>
    <n v="1"/>
    <x v="1"/>
    <n v="0"/>
    <n v="0"/>
    <n v="0"/>
    <n v="0"/>
    <n v="0"/>
    <n v="0"/>
    <m/>
    <m/>
    <m/>
    <m/>
  </r>
  <r>
    <x v="98"/>
    <s v="PR6"/>
    <s v="50LM23"/>
    <n v="1"/>
    <x v="1"/>
    <n v="0"/>
    <n v="4"/>
    <n v="0"/>
    <n v="0"/>
    <n v="0"/>
    <n v="4"/>
    <m/>
    <m/>
    <s v="V"/>
    <s v="V"/>
  </r>
  <r>
    <x v="98"/>
    <s v="PR4"/>
    <s v="50LM16B004"/>
    <n v="1"/>
    <x v="1"/>
    <n v="0"/>
    <n v="3"/>
    <n v="0"/>
    <n v="0"/>
    <n v="0"/>
    <n v="3"/>
    <m/>
    <m/>
    <s v="V"/>
    <s v="V"/>
  </r>
  <r>
    <x v="98"/>
    <s v="PR2"/>
    <s v="53LMAAB001"/>
    <n v="2"/>
    <x v="1"/>
    <n v="0"/>
    <n v="12"/>
    <n v="0"/>
    <n v="0"/>
    <n v="0"/>
    <n v="12"/>
    <m/>
    <m/>
    <s v="V"/>
    <s v="V"/>
  </r>
  <r>
    <x v="99"/>
    <s v="PR6"/>
    <s v="49LM06B001"/>
    <n v="7"/>
    <x v="0"/>
    <n v="0"/>
    <n v="3"/>
    <n v="0"/>
    <n v="0"/>
    <n v="0"/>
    <n v="3"/>
    <m/>
    <m/>
    <s v="V"/>
    <s v="V"/>
  </r>
  <r>
    <x v="99"/>
    <s v="PR6"/>
    <s v="50LM10"/>
    <n v="11"/>
    <x v="0"/>
    <n v="0"/>
    <n v="5"/>
    <n v="0"/>
    <n v="0"/>
    <n v="0"/>
    <n v="5"/>
    <m/>
    <m/>
    <s v="V"/>
    <s v="V"/>
  </r>
  <r>
    <x v="99"/>
    <s v="PR6"/>
    <s v="49LM08B001"/>
    <n v="3"/>
    <x v="0"/>
    <n v="0"/>
    <n v="1"/>
    <n v="0"/>
    <n v="0"/>
    <n v="0"/>
    <n v="1"/>
    <m/>
    <m/>
    <s v="V"/>
    <s v="V"/>
  </r>
  <r>
    <x v="99"/>
    <s v="PR2"/>
    <s v="442LZL"/>
    <n v="9"/>
    <x v="0"/>
    <n v="0"/>
    <n v="0"/>
    <n v="0"/>
    <n v="0"/>
    <n v="0"/>
    <n v="0"/>
    <m/>
    <m/>
    <m/>
    <m/>
  </r>
  <r>
    <x v="99"/>
    <s v="PR6"/>
    <s v="50LM13"/>
    <n v="13"/>
    <x v="0"/>
    <n v="0"/>
    <n v="8"/>
    <n v="0"/>
    <n v="0"/>
    <n v="0"/>
    <n v="8"/>
    <m/>
    <m/>
    <s v="V"/>
    <s v="V"/>
  </r>
  <r>
    <x v="99"/>
    <s v="PR3"/>
    <s v="012LA8"/>
    <n v="13"/>
    <x v="0"/>
    <n v="0"/>
    <n v="3"/>
    <n v="0"/>
    <n v="0"/>
    <n v="0"/>
    <n v="3"/>
    <s v="V"/>
    <m/>
    <s v="V"/>
    <s v="V"/>
  </r>
  <r>
    <x v="99"/>
    <s v="PR3"/>
    <s v="012LA9"/>
    <n v="9"/>
    <x v="0"/>
    <n v="0"/>
    <n v="0"/>
    <n v="0"/>
    <n v="0"/>
    <n v="0"/>
    <n v="0"/>
    <m/>
    <m/>
    <m/>
    <m/>
  </r>
  <r>
    <x v="99"/>
    <s v="PR6"/>
    <s v="49LM05"/>
    <n v="9"/>
    <x v="9"/>
    <n v="0"/>
    <n v="12"/>
    <n v="0"/>
    <n v="0"/>
    <n v="0"/>
    <n v="12"/>
    <m/>
    <m/>
    <s v="V"/>
    <s v="V"/>
  </r>
  <r>
    <x v="99"/>
    <s v="PR4"/>
    <s v="512LCHB004"/>
    <n v="1"/>
    <x v="0"/>
    <n v="0"/>
    <n v="0"/>
    <n v="0"/>
    <n v="0"/>
    <n v="0"/>
    <n v="0"/>
    <m/>
    <m/>
    <m/>
    <m/>
  </r>
  <r>
    <x v="99"/>
    <s v="PR4"/>
    <s v="50LM23B001"/>
    <n v="10"/>
    <x v="0"/>
    <n v="0"/>
    <n v="3"/>
    <n v="0"/>
    <n v="0"/>
    <n v="0"/>
    <n v="3"/>
    <m/>
    <m/>
    <s v="V"/>
    <s v="V"/>
  </r>
  <r>
    <x v="99"/>
    <s v="PR6"/>
    <s v="50LM15"/>
    <n v="11"/>
    <x v="1"/>
    <n v="0"/>
    <n v="13"/>
    <n v="0"/>
    <n v="0"/>
    <n v="0"/>
    <n v="13"/>
    <m/>
    <m/>
    <s v="V"/>
    <s v="V"/>
  </r>
  <r>
    <x v="99"/>
    <s v="PR5"/>
    <s v="50LM22"/>
    <n v="10"/>
    <x v="0"/>
    <n v="0"/>
    <n v="0"/>
    <n v="0"/>
    <n v="0"/>
    <n v="0"/>
    <n v="0"/>
    <m/>
    <m/>
    <m/>
    <m/>
  </r>
  <r>
    <x v="99"/>
    <s v="PR1"/>
    <s v="022LAR"/>
    <n v="6"/>
    <x v="6"/>
    <n v="0"/>
    <n v="0"/>
    <n v="0"/>
    <n v="0"/>
    <n v="0"/>
    <n v="0"/>
    <m/>
    <m/>
    <m/>
    <m/>
  </r>
  <r>
    <x v="100"/>
    <s v="PR3"/>
    <s v="012LAAB002"/>
    <n v="2"/>
    <x v="0"/>
    <n v="0"/>
    <n v="0"/>
    <n v="0"/>
    <n v="0"/>
    <n v="0"/>
    <n v="0"/>
    <m/>
    <m/>
    <m/>
    <m/>
  </r>
  <r>
    <x v="100"/>
    <s v="PR6"/>
    <s v="50LM14"/>
    <n v="13"/>
    <x v="0"/>
    <n v="0"/>
    <n v="0"/>
    <n v="0"/>
    <n v="0"/>
    <n v="0"/>
    <n v="0"/>
    <m/>
    <m/>
    <m/>
    <m/>
  </r>
  <r>
    <x v="100"/>
    <s v="PR1"/>
    <s v="53LMB2"/>
    <n v="13"/>
    <x v="0"/>
    <n v="0"/>
    <n v="5"/>
    <n v="0"/>
    <n v="0"/>
    <n v="0"/>
    <n v="5"/>
    <m/>
    <m/>
    <s v="V"/>
    <s v="V"/>
  </r>
  <r>
    <x v="100"/>
    <s v="PR3"/>
    <s v="53LMAC"/>
    <n v="8"/>
    <x v="3"/>
    <n v="0"/>
    <n v="8"/>
    <n v="0"/>
    <n v="0"/>
    <n v="0"/>
    <n v="8"/>
    <m/>
    <m/>
    <s v="V"/>
    <s v="V"/>
  </r>
  <r>
    <x v="100"/>
    <s v="PR6"/>
    <s v="49LM07B001"/>
    <n v="1"/>
    <x v="1"/>
    <n v="0"/>
    <n v="0"/>
    <n v="0"/>
    <n v="0"/>
    <n v="0"/>
    <n v="0"/>
    <m/>
    <m/>
    <m/>
    <m/>
  </r>
  <r>
    <x v="101"/>
    <s v="PR6"/>
    <s v="50LM16"/>
    <n v="2"/>
    <x v="0"/>
    <n v="0"/>
    <n v="0"/>
    <n v="0"/>
    <n v="0"/>
    <n v="0"/>
    <n v="0"/>
    <m/>
    <m/>
    <m/>
    <m/>
  </r>
  <r>
    <x v="101"/>
    <s v="PR7"/>
    <s v="49LM04"/>
    <n v="2"/>
    <x v="0"/>
    <n v="0"/>
    <n v="0"/>
    <n v="0"/>
    <n v="0"/>
    <n v="0"/>
    <n v="0"/>
    <m/>
    <m/>
    <m/>
    <m/>
  </r>
  <r>
    <x v="101"/>
    <s v="PR6"/>
    <s v="50LM23"/>
    <n v="1"/>
    <x v="0"/>
    <n v="0"/>
    <n v="0"/>
    <n v="0"/>
    <n v="0"/>
    <n v="0"/>
    <n v="0"/>
    <m/>
    <m/>
    <m/>
    <m/>
  </r>
  <r>
    <x v="101"/>
    <s v="PR2"/>
    <s v="53LMAK"/>
    <n v="7"/>
    <x v="0"/>
    <n v="0"/>
    <n v="7"/>
    <n v="0"/>
    <n v="0"/>
    <n v="0"/>
    <n v="7"/>
    <m/>
    <m/>
    <m/>
    <m/>
  </r>
  <r>
    <x v="101"/>
    <s v="PR5"/>
    <s v="50LM22B002"/>
    <n v="1"/>
    <x v="0"/>
    <n v="0"/>
    <n v="0"/>
    <n v="0"/>
    <n v="0"/>
    <n v="0"/>
    <n v="0"/>
    <m/>
    <m/>
    <m/>
    <m/>
  </r>
  <r>
    <x v="101"/>
    <s v="PR2"/>
    <s v="53LMACB003"/>
    <n v="2"/>
    <x v="0"/>
    <n v="0"/>
    <n v="1"/>
    <n v="0"/>
    <n v="0"/>
    <n v="0"/>
    <n v="1"/>
    <m/>
    <m/>
    <m/>
    <m/>
  </r>
  <r>
    <x v="101"/>
    <s v="PR7"/>
    <s v="49LM08"/>
    <n v="2"/>
    <x v="0"/>
    <n v="0"/>
    <n v="0"/>
    <n v="1"/>
    <n v="0"/>
    <n v="0"/>
    <n v="1"/>
    <m/>
    <m/>
    <m/>
    <m/>
  </r>
  <r>
    <x v="101"/>
    <s v="PR6"/>
    <s v="49LM07"/>
    <n v="12"/>
    <x v="0"/>
    <n v="0"/>
    <n v="4"/>
    <n v="0"/>
    <n v="0"/>
    <n v="0"/>
    <n v="4"/>
    <m/>
    <m/>
    <s v="V"/>
    <s v="V"/>
  </r>
  <r>
    <x v="101"/>
    <s v="PR6"/>
    <s v="50LM12"/>
    <n v="13"/>
    <x v="0"/>
    <n v="0"/>
    <n v="2"/>
    <n v="0"/>
    <n v="0"/>
    <n v="0"/>
    <n v="2"/>
    <m/>
    <m/>
    <s v="V"/>
    <s v="V"/>
  </r>
  <r>
    <x v="101"/>
    <s v="PR5"/>
    <s v="50LM15B003"/>
    <n v="1"/>
    <x v="0"/>
    <n v="0"/>
    <n v="0"/>
    <n v="0"/>
    <n v="0"/>
    <n v="0"/>
    <n v="0"/>
    <m/>
    <m/>
    <m/>
    <m/>
  </r>
  <r>
    <x v="101"/>
    <s v="PR6"/>
    <s v="50LM15B005"/>
    <n v="1"/>
    <x v="0"/>
    <n v="0"/>
    <n v="0"/>
    <n v="0"/>
    <n v="0"/>
    <n v="0"/>
    <n v="0"/>
    <m/>
    <m/>
    <m/>
    <m/>
  </r>
  <r>
    <x v="101"/>
    <s v="PR5"/>
    <s v="50LM16B003"/>
    <n v="7"/>
    <x v="0"/>
    <n v="0"/>
    <n v="0"/>
    <n v="0"/>
    <n v="0"/>
    <n v="0"/>
    <n v="0"/>
    <m/>
    <m/>
    <m/>
    <m/>
  </r>
  <r>
    <x v="101"/>
    <s v="PR4"/>
    <s v="450LM16B003"/>
    <n v="1"/>
    <x v="1"/>
    <n v="0"/>
    <n v="7"/>
    <n v="0"/>
    <n v="0"/>
    <n v="0"/>
    <n v="7"/>
    <m/>
    <m/>
    <s v="V"/>
    <s v="V"/>
  </r>
  <r>
    <x v="101"/>
    <s v="PR4"/>
    <s v="50LM18B002"/>
    <n v="2"/>
    <x v="0"/>
    <n v="0"/>
    <n v="0"/>
    <n v="0"/>
    <n v="0"/>
    <n v="0"/>
    <n v="0"/>
    <m/>
    <m/>
    <m/>
    <m/>
  </r>
  <r>
    <x v="101"/>
    <s v="PR5"/>
    <s v="50LM20"/>
    <n v="13"/>
    <x v="0"/>
    <n v="0"/>
    <n v="1"/>
    <n v="0"/>
    <n v="0"/>
    <n v="0"/>
    <n v="1"/>
    <m/>
    <m/>
    <m/>
    <m/>
  </r>
  <r>
    <x v="101"/>
    <s v="PR3"/>
    <s v="53LMAB"/>
    <n v="12"/>
    <x v="0"/>
    <n v="0"/>
    <n v="6"/>
    <n v="0"/>
    <n v="0"/>
    <n v="0"/>
    <n v="6"/>
    <m/>
    <m/>
    <m/>
    <m/>
  </r>
  <r>
    <x v="101"/>
    <s v="PR7"/>
    <s v="472LB2"/>
    <n v="2"/>
    <x v="0"/>
    <n v="0"/>
    <n v="0"/>
    <n v="0"/>
    <n v="0"/>
    <n v="0"/>
    <n v="0"/>
    <m/>
    <m/>
    <m/>
    <m/>
  </r>
  <r>
    <x v="101"/>
    <s v="PR7"/>
    <s v="432LZ1B002"/>
    <n v="1"/>
    <x v="0"/>
    <n v="0"/>
    <n v="0"/>
    <n v="0"/>
    <n v="0"/>
    <n v="0"/>
    <n v="0"/>
    <m/>
    <m/>
    <m/>
    <m/>
  </r>
  <r>
    <x v="101"/>
    <s v="PR7"/>
    <s v="392LWEB003"/>
    <n v="1"/>
    <x v="0"/>
    <n v="0"/>
    <n v="0"/>
    <n v="0"/>
    <n v="0"/>
    <n v="0"/>
    <n v="0"/>
    <m/>
    <m/>
    <m/>
    <m/>
  </r>
  <r>
    <x v="101"/>
    <s v="PR4"/>
    <s v="49LM05B001"/>
    <n v="2"/>
    <x v="0"/>
    <n v="0"/>
    <n v="0"/>
    <n v="0"/>
    <n v="0"/>
    <n v="0"/>
    <n v="0"/>
    <m/>
    <m/>
    <m/>
    <m/>
  </r>
  <r>
    <x v="101"/>
    <s v="PR4"/>
    <s v="50LM21B001"/>
    <n v="3"/>
    <x v="1"/>
    <n v="0"/>
    <n v="4"/>
    <n v="0"/>
    <n v="0"/>
    <n v="0"/>
    <n v="4"/>
    <m/>
    <m/>
    <m/>
    <m/>
  </r>
  <r>
    <x v="101"/>
    <s v="PR7"/>
    <s v="49LM01"/>
    <n v="12"/>
    <x v="0"/>
    <n v="0"/>
    <n v="0"/>
    <n v="0"/>
    <n v="2"/>
    <n v="0"/>
    <n v="2"/>
    <s v="V"/>
    <m/>
    <m/>
    <m/>
  </r>
  <r>
    <x v="101"/>
    <s v="PR7"/>
    <s v="49LM03"/>
    <n v="12"/>
    <x v="0"/>
    <n v="0"/>
    <n v="0"/>
    <n v="0"/>
    <n v="1"/>
    <n v="0"/>
    <n v="1"/>
    <s v="V"/>
    <m/>
    <m/>
    <m/>
  </r>
  <r>
    <x v="101"/>
    <s v="PR5"/>
    <s v="50LM18"/>
    <n v="1"/>
    <x v="1"/>
    <n v="0"/>
    <n v="3"/>
    <n v="0"/>
    <n v="0"/>
    <n v="0"/>
    <n v="3"/>
    <m/>
    <m/>
    <s v="V"/>
    <s v="V"/>
  </r>
  <r>
    <x v="102"/>
    <s v="PR6"/>
    <s v="49LM06B004"/>
    <n v="3"/>
    <x v="0"/>
    <n v="0"/>
    <n v="1"/>
    <n v="0"/>
    <n v="0"/>
    <n v="0"/>
    <n v="1"/>
    <m/>
    <m/>
    <s v="V"/>
    <s v="V"/>
  </r>
  <r>
    <x v="102"/>
    <s v="PR3"/>
    <s v="53LMACB004"/>
    <n v="2"/>
    <x v="0"/>
    <n v="0"/>
    <n v="0"/>
    <n v="0"/>
    <n v="0"/>
    <n v="0"/>
    <n v="0"/>
    <m/>
    <m/>
    <m/>
    <m/>
  </r>
  <r>
    <x v="102"/>
    <s v="PR3"/>
    <s v="53LMADB001"/>
    <n v="10"/>
    <x v="0"/>
    <n v="0"/>
    <n v="0"/>
    <n v="0"/>
    <n v="0"/>
    <n v="0"/>
    <n v="0"/>
    <m/>
    <m/>
    <m/>
    <m/>
  </r>
  <r>
    <x v="102"/>
    <s v="PR7"/>
    <s v="50LM09"/>
    <n v="10"/>
    <x v="0"/>
    <n v="0"/>
    <n v="2"/>
    <n v="0"/>
    <n v="2"/>
    <n v="0"/>
    <n v="4"/>
    <s v="V"/>
    <m/>
    <s v="V"/>
    <s v="V"/>
  </r>
  <r>
    <x v="102"/>
    <s v="PR3"/>
    <s v="53LMAE"/>
    <n v="13"/>
    <x v="0"/>
    <n v="0"/>
    <n v="0"/>
    <n v="0"/>
    <n v="0"/>
    <n v="0"/>
    <n v="0"/>
    <m/>
    <m/>
    <m/>
    <m/>
  </r>
  <r>
    <x v="102"/>
    <s v="PR1"/>
    <s v="53LMB1"/>
    <n v="1"/>
    <x v="0"/>
    <n v="0"/>
    <n v="0"/>
    <n v="0"/>
    <n v="0"/>
    <n v="0"/>
    <n v="0"/>
    <m/>
    <m/>
    <m/>
    <m/>
  </r>
  <r>
    <x v="102"/>
    <s v="PR5"/>
    <s v="512LCW"/>
    <n v="2"/>
    <x v="0"/>
    <n v="0"/>
    <n v="1"/>
    <n v="0"/>
    <n v="0"/>
    <n v="0"/>
    <n v="1"/>
    <m/>
    <m/>
    <s v="V"/>
    <s v="V"/>
  </r>
  <r>
    <x v="102"/>
    <s v="PR6"/>
    <s v="49LM07B001"/>
    <n v="1"/>
    <x v="0"/>
    <n v="0"/>
    <n v="0"/>
    <n v="0"/>
    <n v="0"/>
    <n v="0"/>
    <n v="0"/>
    <m/>
    <m/>
    <m/>
    <m/>
  </r>
  <r>
    <x v="102"/>
    <s v="PR6"/>
    <s v="49LM01B002"/>
    <n v="1"/>
    <x v="0"/>
    <n v="0"/>
    <n v="0"/>
    <n v="0"/>
    <n v="0"/>
    <n v="0"/>
    <n v="0"/>
    <m/>
    <m/>
    <m/>
    <m/>
  </r>
  <r>
    <x v="102"/>
    <s v="PR6"/>
    <s v="49LM02B003"/>
    <n v="1"/>
    <x v="0"/>
    <n v="0"/>
    <n v="0"/>
    <n v="0"/>
    <n v="0"/>
    <n v="0"/>
    <n v="0"/>
    <m/>
    <m/>
    <m/>
    <m/>
  </r>
  <r>
    <x v="102"/>
    <s v="PR6"/>
    <s v="49LM06"/>
    <n v="1"/>
    <x v="0"/>
    <n v="0"/>
    <n v="1"/>
    <n v="0"/>
    <n v="0"/>
    <n v="0"/>
    <n v="1"/>
    <m/>
    <m/>
    <s v="V"/>
    <s v="V"/>
  </r>
  <r>
    <x v="102"/>
    <s v="PR6"/>
    <s v="50LM16B001"/>
    <n v="1"/>
    <x v="0"/>
    <n v="0"/>
    <n v="0"/>
    <n v="0"/>
    <n v="0"/>
    <n v="0"/>
    <n v="0"/>
    <m/>
    <m/>
    <m/>
    <m/>
  </r>
  <r>
    <x v="102"/>
    <s v="PR4"/>
    <s v="50LM18B001"/>
    <n v="4"/>
    <x v="0"/>
    <n v="0"/>
    <n v="0"/>
    <n v="0"/>
    <n v="0"/>
    <n v="0"/>
    <n v="0"/>
    <m/>
    <m/>
    <m/>
    <m/>
  </r>
  <r>
    <x v="102"/>
    <s v="PR6"/>
    <s v="50LM24"/>
    <n v="1"/>
    <x v="0"/>
    <n v="0"/>
    <n v="2"/>
    <n v="0"/>
    <n v="0"/>
    <n v="0"/>
    <n v="2"/>
    <m/>
    <m/>
    <s v="V"/>
    <s v="V"/>
  </r>
  <r>
    <x v="102"/>
    <s v="PR3"/>
    <s v="53LMAF"/>
    <n v="13"/>
    <x v="0"/>
    <n v="0"/>
    <n v="2"/>
    <n v="0"/>
    <n v="0"/>
    <n v="0"/>
    <n v="2"/>
    <m/>
    <m/>
    <m/>
    <m/>
  </r>
  <r>
    <x v="102"/>
    <s v="PR6"/>
    <s v="50LM10B001"/>
    <n v="1"/>
    <x v="0"/>
    <n v="0"/>
    <n v="0"/>
    <n v="0"/>
    <n v="0"/>
    <n v="0"/>
    <n v="0"/>
    <m/>
    <m/>
    <m/>
    <m/>
  </r>
  <r>
    <x v="102"/>
    <s v="PR6"/>
    <s v="50LM10B002"/>
    <n v="1"/>
    <x v="1"/>
    <n v="0"/>
    <n v="3"/>
    <n v="0"/>
    <n v="0"/>
    <n v="0"/>
    <n v="3"/>
    <m/>
    <m/>
    <s v="V"/>
    <s v="V"/>
  </r>
  <r>
    <x v="102"/>
    <s v="PR6"/>
    <s v="49LM08B003"/>
    <n v="6"/>
    <x v="0"/>
    <n v="0"/>
    <n v="1"/>
    <n v="0"/>
    <n v="0"/>
    <n v="0"/>
    <n v="1"/>
    <m/>
    <m/>
    <m/>
    <m/>
  </r>
  <r>
    <x v="102"/>
    <s v="PR4"/>
    <s v="50LM18B005"/>
    <n v="3"/>
    <x v="0"/>
    <n v="0"/>
    <n v="0"/>
    <n v="0"/>
    <n v="0"/>
    <n v="0"/>
    <n v="0"/>
    <m/>
    <m/>
    <m/>
    <m/>
  </r>
  <r>
    <x v="102"/>
    <s v="PR6"/>
    <s v="50LM17"/>
    <n v="12"/>
    <x v="3"/>
    <n v="0"/>
    <n v="12"/>
    <n v="0"/>
    <n v="0"/>
    <n v="0"/>
    <n v="12"/>
    <m/>
    <m/>
    <m/>
    <m/>
  </r>
  <r>
    <x v="103"/>
    <s v="PR6"/>
    <s v="49LM03B002"/>
    <n v="1"/>
    <x v="0"/>
    <n v="0"/>
    <n v="0"/>
    <n v="0"/>
    <n v="0"/>
    <n v="0"/>
    <n v="0"/>
    <m/>
    <m/>
    <m/>
    <m/>
  </r>
  <r>
    <x v="103"/>
    <s v="PR6"/>
    <s v="50LM21"/>
    <n v="10"/>
    <x v="0"/>
    <n v="0"/>
    <n v="2"/>
    <n v="0"/>
    <n v="0"/>
    <n v="0"/>
    <n v="2"/>
    <s v="V"/>
    <m/>
    <m/>
    <m/>
  </r>
  <r>
    <x v="103"/>
    <s v="PR5"/>
    <s v="50LM16B002"/>
    <n v="1"/>
    <x v="0"/>
    <n v="0"/>
    <n v="0"/>
    <n v="0"/>
    <n v="0"/>
    <n v="0"/>
    <n v="0"/>
    <m/>
    <m/>
    <m/>
    <m/>
  </r>
  <r>
    <x v="103"/>
    <s v="PR5"/>
    <s v="50LM18"/>
    <n v="1"/>
    <x v="0"/>
    <n v="0"/>
    <n v="0"/>
    <n v="0"/>
    <n v="0"/>
    <n v="0"/>
    <n v="0"/>
    <m/>
    <m/>
    <m/>
    <m/>
  </r>
  <r>
    <x v="103"/>
    <s v="PR5"/>
    <s v="50LM22B001"/>
    <n v="2"/>
    <x v="0"/>
    <n v="0"/>
    <n v="0"/>
    <n v="0"/>
    <n v="0"/>
    <n v="0"/>
    <n v="0"/>
    <m/>
    <m/>
    <m/>
    <m/>
  </r>
  <r>
    <x v="103"/>
    <s v="PR5"/>
    <s v="49LM06B003"/>
    <n v="1"/>
    <x v="0"/>
    <n v="0"/>
    <n v="0"/>
    <n v="0"/>
    <n v="0"/>
    <n v="0"/>
    <n v="0"/>
    <m/>
    <m/>
    <m/>
    <m/>
  </r>
  <r>
    <x v="103"/>
    <s v="PR6"/>
    <s v="512LCG"/>
    <n v="3"/>
    <x v="0"/>
    <n v="0"/>
    <n v="0"/>
    <n v="0"/>
    <n v="0"/>
    <n v="0"/>
    <n v="0"/>
    <m/>
    <m/>
    <m/>
    <m/>
  </r>
  <r>
    <x v="103"/>
    <s v="PR4"/>
    <s v="50LM21B003"/>
    <n v="1"/>
    <x v="0"/>
    <n v="0"/>
    <n v="0"/>
    <n v="0"/>
    <n v="0"/>
    <n v="0"/>
    <n v="0"/>
    <m/>
    <m/>
    <m/>
    <m/>
  </r>
  <r>
    <x v="103"/>
    <s v="PR5"/>
    <s v="49LM04B003"/>
    <n v="7"/>
    <x v="0"/>
    <n v="0"/>
    <n v="3"/>
    <n v="0"/>
    <n v="0"/>
    <n v="0"/>
    <n v="3"/>
    <m/>
    <m/>
    <s v="V"/>
    <s v="V"/>
  </r>
  <r>
    <x v="103"/>
    <s v="PR5"/>
    <s v="50LM15B001"/>
    <n v="1"/>
    <x v="0"/>
    <n v="0"/>
    <n v="0"/>
    <n v="0"/>
    <n v="0"/>
    <n v="0"/>
    <n v="0"/>
    <m/>
    <m/>
    <m/>
    <m/>
  </r>
  <r>
    <x v="103"/>
    <s v="PR6"/>
    <s v="49LM02B002"/>
    <n v="2"/>
    <x v="0"/>
    <n v="0"/>
    <n v="1"/>
    <n v="0"/>
    <n v="0"/>
    <n v="0"/>
    <n v="1"/>
    <m/>
    <m/>
    <s v="V"/>
    <s v="V"/>
  </r>
  <r>
    <x v="103"/>
    <s v="PR6"/>
    <s v="50LM17B001"/>
    <n v="1"/>
    <x v="0"/>
    <n v="0"/>
    <n v="0"/>
    <n v="0"/>
    <n v="0"/>
    <n v="0"/>
    <n v="0"/>
    <m/>
    <m/>
    <m/>
    <m/>
  </r>
  <r>
    <x v="103"/>
    <s v="PR6"/>
    <s v="50LM11"/>
    <n v="13"/>
    <x v="0"/>
    <n v="0"/>
    <n v="5"/>
    <n v="0"/>
    <n v="0"/>
    <n v="0"/>
    <n v="5"/>
    <m/>
    <m/>
    <s v="V"/>
    <s v="V"/>
  </r>
  <r>
    <x v="103"/>
    <s v="PR6"/>
    <s v="50LM23B002"/>
    <n v="1"/>
    <x v="0"/>
    <n v="0"/>
    <n v="0"/>
    <n v="0"/>
    <n v="0"/>
    <n v="0"/>
    <n v="0"/>
    <m/>
    <m/>
    <m/>
    <m/>
  </r>
  <r>
    <x v="103"/>
    <s v="PR4"/>
    <s v="53LMA6"/>
    <n v="13"/>
    <x v="0"/>
    <n v="0"/>
    <n v="0"/>
    <n v="0"/>
    <n v="0"/>
    <n v="0"/>
    <n v="0"/>
    <m/>
    <m/>
    <m/>
    <m/>
  </r>
  <r>
    <x v="103"/>
    <s v="PR3"/>
    <s v="53LMAG"/>
    <n v="13"/>
    <x v="0"/>
    <n v="0"/>
    <n v="0"/>
    <n v="0"/>
    <n v="0"/>
    <n v="0"/>
    <n v="0"/>
    <m/>
    <m/>
    <m/>
    <m/>
  </r>
  <r>
    <x v="103"/>
    <s v="PR5"/>
    <s v="49LM08B002"/>
    <n v="1"/>
    <x v="0"/>
    <n v="0"/>
    <n v="0"/>
    <n v="0"/>
    <n v="0"/>
    <n v="0"/>
    <n v="0"/>
    <m/>
    <m/>
    <m/>
    <m/>
  </r>
  <r>
    <x v="103"/>
    <s v="PR6"/>
    <s v="49LM08B006"/>
    <n v="1"/>
    <x v="0"/>
    <n v="0"/>
    <n v="0"/>
    <n v="0"/>
    <n v="0"/>
    <n v="0"/>
    <n v="0"/>
    <m/>
    <m/>
    <m/>
    <m/>
  </r>
  <r>
    <x v="103"/>
    <s v="PR1"/>
    <s v="53LMB1B001"/>
    <n v="12"/>
    <x v="0"/>
    <n v="0"/>
    <n v="10"/>
    <n v="0"/>
    <n v="0"/>
    <n v="0"/>
    <n v="10"/>
    <m/>
    <m/>
    <s v="V"/>
    <s v="V"/>
  </r>
  <r>
    <x v="103"/>
    <s v="PR5"/>
    <s v="49LM06B002"/>
    <n v="1"/>
    <x v="0"/>
    <n v="0"/>
    <n v="0"/>
    <n v="0"/>
    <n v="0"/>
    <n v="0"/>
    <n v="0"/>
    <m/>
    <m/>
    <m/>
    <m/>
  </r>
  <r>
    <x v="103"/>
    <s v="PR4"/>
    <s v="50LM16B004"/>
    <n v="1"/>
    <x v="1"/>
    <n v="0"/>
    <n v="7"/>
    <n v="0"/>
    <n v="0"/>
    <n v="0"/>
    <n v="7"/>
    <m/>
    <m/>
    <s v="V"/>
    <s v="V"/>
  </r>
  <r>
    <x v="104"/>
    <s v="PR5"/>
    <s v="49LM05B003"/>
    <n v="1"/>
    <x v="0"/>
    <n v="0"/>
    <n v="0"/>
    <n v="0"/>
    <n v="0"/>
    <n v="0"/>
    <n v="0"/>
    <m/>
    <m/>
    <m/>
    <m/>
  </r>
  <r>
    <x v="104"/>
    <s v="PR3"/>
    <s v="53LMA4"/>
    <n v="13"/>
    <x v="0"/>
    <n v="0"/>
    <n v="7"/>
    <n v="0"/>
    <n v="0"/>
    <n v="0"/>
    <n v="7"/>
    <m/>
    <m/>
    <m/>
    <m/>
  </r>
  <r>
    <x v="104"/>
    <s v="PR5"/>
    <s v="512LCX"/>
    <n v="13"/>
    <x v="0"/>
    <n v="0"/>
    <n v="8"/>
    <n v="0"/>
    <n v="0"/>
    <n v="0"/>
    <n v="8"/>
    <m/>
    <m/>
    <s v="V"/>
    <s v="V"/>
  </r>
  <r>
    <x v="104"/>
    <s v="PR5"/>
    <s v="50LM10B002"/>
    <n v="1"/>
    <x v="0"/>
    <n v="0"/>
    <n v="0"/>
    <n v="0"/>
    <n v="0"/>
    <n v="0"/>
    <n v="0"/>
    <m/>
    <m/>
    <m/>
    <m/>
  </r>
  <r>
    <x v="104"/>
    <s v="PR3"/>
    <s v="50LM18B003"/>
    <n v="2"/>
    <x v="1"/>
    <n v="0"/>
    <n v="4"/>
    <n v="0"/>
    <n v="0"/>
    <n v="0"/>
    <n v="4"/>
    <m/>
    <m/>
    <s v="V"/>
    <s v="V"/>
  </r>
  <r>
    <x v="104"/>
    <s v="PR3"/>
    <s v="53LMAL"/>
    <n v="13"/>
    <x v="11"/>
    <n v="0"/>
    <n v="24"/>
    <n v="0"/>
    <n v="0"/>
    <n v="0"/>
    <n v="24"/>
    <m/>
    <m/>
    <s v="V"/>
    <s v="V"/>
  </r>
  <r>
    <x v="104"/>
    <s v="PR5"/>
    <s v="512LCV"/>
    <n v="13"/>
    <x v="0"/>
    <n v="0"/>
    <n v="1"/>
    <n v="0"/>
    <n v="0"/>
    <n v="0"/>
    <n v="1"/>
    <s v="V"/>
    <s v="V"/>
    <m/>
    <m/>
  </r>
  <r>
    <x v="104"/>
    <s v="PR3"/>
    <s v="53LMAN"/>
    <n v="13"/>
    <x v="0"/>
    <n v="0"/>
    <n v="4"/>
    <n v="0"/>
    <n v="0"/>
    <n v="0"/>
    <n v="4"/>
    <m/>
    <m/>
    <s v="V"/>
    <s v="V"/>
  </r>
  <r>
    <x v="104"/>
    <s v="PR5"/>
    <s v="49LM02B004"/>
    <n v="1"/>
    <x v="0"/>
    <n v="0"/>
    <n v="0"/>
    <n v="0"/>
    <n v="0"/>
    <n v="0"/>
    <n v="0"/>
    <m/>
    <m/>
    <m/>
    <m/>
  </r>
  <r>
    <x v="104"/>
    <s v="PR6"/>
    <s v="50LM09B001"/>
    <n v="3"/>
    <x v="0"/>
    <n v="0"/>
    <n v="0"/>
    <n v="0"/>
    <n v="0"/>
    <n v="0"/>
    <n v="0"/>
    <m/>
    <m/>
    <m/>
    <m/>
  </r>
  <r>
    <x v="105"/>
    <s v="PR7"/>
    <s v="49LM04B001"/>
    <n v="3"/>
    <x v="0"/>
    <n v="0"/>
    <n v="0"/>
    <n v="0"/>
    <n v="0"/>
    <n v="0"/>
    <n v="0"/>
    <m/>
    <m/>
    <m/>
    <m/>
  </r>
  <r>
    <x v="105"/>
    <s v="PR1"/>
    <s v="53LMB5"/>
    <n v="13"/>
    <x v="0"/>
    <n v="0"/>
    <n v="7"/>
    <n v="0"/>
    <n v="0"/>
    <n v="0"/>
    <n v="7"/>
    <m/>
    <m/>
    <s v="V"/>
    <s v="V"/>
  </r>
  <r>
    <x v="105"/>
    <s v="PR3"/>
    <s v="53LMAM"/>
    <n v="13"/>
    <x v="0"/>
    <n v="0"/>
    <n v="4"/>
    <n v="0"/>
    <n v="0"/>
    <n v="0"/>
    <n v="4"/>
    <m/>
    <m/>
    <s v="V"/>
    <s v="V"/>
  </r>
  <r>
    <x v="105"/>
    <s v="PR7"/>
    <s v="50LM15"/>
    <n v="10"/>
    <x v="0"/>
    <n v="0"/>
    <n v="3"/>
    <n v="0"/>
    <n v="1"/>
    <n v="0"/>
    <n v="4"/>
    <s v="V"/>
    <m/>
    <s v="V"/>
    <s v="V"/>
  </r>
  <r>
    <x v="105"/>
    <s v="PR4"/>
    <s v="53LMA9"/>
    <n v="10"/>
    <x v="0"/>
    <n v="0"/>
    <n v="0"/>
    <n v="0"/>
    <n v="0"/>
    <n v="0"/>
    <n v="0"/>
    <m/>
    <m/>
    <m/>
    <m/>
  </r>
  <r>
    <x v="105"/>
    <s v="PR7"/>
    <s v="49LM02"/>
    <n v="8"/>
    <x v="0"/>
    <n v="0"/>
    <n v="0"/>
    <n v="0"/>
    <n v="1"/>
    <n v="0"/>
    <n v="1"/>
    <s v="V"/>
    <m/>
    <m/>
    <m/>
  </r>
  <r>
    <x v="105"/>
    <s v="PR7"/>
    <s v="50LM10"/>
    <n v="11"/>
    <x v="0"/>
    <n v="0"/>
    <n v="0"/>
    <n v="0"/>
    <n v="1"/>
    <n v="0"/>
    <n v="1"/>
    <s v="V"/>
    <m/>
    <m/>
    <m/>
  </r>
  <r>
    <x v="105"/>
    <s v="PR6"/>
    <s v="50LM17B002"/>
    <n v="2"/>
    <x v="1"/>
    <n v="0"/>
    <n v="0"/>
    <n v="0"/>
    <n v="0"/>
    <n v="0"/>
    <n v="0"/>
    <m/>
    <m/>
    <m/>
    <m/>
  </r>
  <r>
    <x v="105"/>
    <s v="PR7"/>
    <s v="50LM13"/>
    <n v="13"/>
    <x v="0"/>
    <n v="0"/>
    <n v="0"/>
    <n v="0"/>
    <n v="1"/>
    <n v="0"/>
    <n v="1"/>
    <s v="V"/>
    <m/>
    <m/>
    <m/>
  </r>
  <r>
    <x v="105"/>
    <s v="PR7"/>
    <s v="49LM05"/>
    <n v="4"/>
    <x v="0"/>
    <n v="0"/>
    <n v="0"/>
    <n v="0"/>
    <n v="0"/>
    <n v="0"/>
    <n v="0"/>
    <m/>
    <m/>
    <m/>
    <m/>
  </r>
  <r>
    <x v="105"/>
    <s v="PR3"/>
    <s v="53LMA1"/>
    <n v="13"/>
    <x v="0"/>
    <n v="0"/>
    <n v="3"/>
    <n v="0"/>
    <n v="0"/>
    <n v="0"/>
    <n v="3"/>
    <s v="V"/>
    <m/>
    <m/>
    <m/>
  </r>
  <r>
    <x v="105"/>
    <s v="PR1"/>
    <s v="042LBK"/>
    <n v="13"/>
    <x v="0"/>
    <n v="0"/>
    <n v="0"/>
    <n v="0"/>
    <n v="0"/>
    <n v="0"/>
    <n v="0"/>
    <m/>
    <m/>
    <m/>
    <m/>
  </r>
  <r>
    <x v="105"/>
    <s v="PR1"/>
    <s v="53LMB4"/>
    <n v="13"/>
    <x v="0"/>
    <n v="0"/>
    <n v="0"/>
    <n v="0"/>
    <n v="0"/>
    <n v="0"/>
    <n v="0"/>
    <m/>
    <m/>
    <m/>
    <m/>
  </r>
  <r>
    <x v="105"/>
    <s v="PR4"/>
    <s v="50LM23B003"/>
    <n v="1"/>
    <x v="0"/>
    <n v="0"/>
    <n v="0"/>
    <n v="0"/>
    <n v="0"/>
    <n v="0"/>
    <n v="0"/>
    <m/>
    <m/>
    <m/>
    <m/>
  </r>
  <r>
    <x v="105"/>
    <s v="PR5"/>
    <s v="49LM05B002"/>
    <n v="1"/>
    <x v="0"/>
    <n v="0"/>
    <n v="1"/>
    <n v="0"/>
    <n v="0"/>
    <n v="0"/>
    <n v="1"/>
    <m/>
    <m/>
    <s v="V"/>
    <s v="V"/>
  </r>
  <r>
    <x v="106"/>
    <s v="PR2"/>
    <s v="452LZRB004"/>
    <n v="5"/>
    <x v="0"/>
    <n v="0"/>
    <n v="0"/>
    <n v="0"/>
    <n v="0"/>
    <n v="0"/>
    <n v="0"/>
    <m/>
    <m/>
    <m/>
    <m/>
  </r>
  <r>
    <x v="106"/>
    <s v="PR1"/>
    <s v="042LBH"/>
    <n v="13"/>
    <x v="0"/>
    <n v="0"/>
    <n v="0"/>
    <n v="0"/>
    <n v="0"/>
    <n v="0"/>
    <n v="0"/>
    <m/>
    <m/>
    <m/>
    <m/>
  </r>
  <r>
    <x v="106"/>
    <s v="PR7"/>
    <s v="49LM06B001"/>
    <n v="3"/>
    <x v="0"/>
    <n v="0"/>
    <n v="2"/>
    <n v="0"/>
    <n v="0"/>
    <n v="0"/>
    <n v="2"/>
    <m/>
    <m/>
    <s v="V"/>
    <s v="V"/>
  </r>
  <r>
    <x v="106"/>
    <s v="PR7"/>
    <s v="50LM23"/>
    <n v="1"/>
    <x v="0"/>
    <n v="0"/>
    <n v="0"/>
    <n v="0"/>
    <n v="0"/>
    <n v="0"/>
    <n v="0"/>
    <m/>
    <m/>
    <m/>
    <m/>
  </r>
  <r>
    <x v="106"/>
    <s v="PR1"/>
    <s v="042LBJ"/>
    <n v="12"/>
    <x v="0"/>
    <n v="0"/>
    <n v="0"/>
    <n v="0"/>
    <n v="0"/>
    <n v="0"/>
    <n v="0"/>
    <m/>
    <m/>
    <m/>
    <m/>
  </r>
  <r>
    <x v="106"/>
    <s v="PR5"/>
    <s v="50LM16B005"/>
    <n v="1"/>
    <x v="0"/>
    <n v="0"/>
    <n v="1"/>
    <n v="0"/>
    <n v="0"/>
    <n v="0"/>
    <n v="1"/>
    <m/>
    <m/>
    <s v="V"/>
    <s v="V"/>
  </r>
  <r>
    <x v="106"/>
    <s v="PR1"/>
    <s v="042LBL"/>
    <n v="12"/>
    <x v="0"/>
    <n v="0"/>
    <n v="0"/>
    <n v="0"/>
    <n v="0"/>
    <n v="0"/>
    <n v="0"/>
    <m/>
    <m/>
    <m/>
    <m/>
  </r>
  <r>
    <x v="106"/>
    <s v="PR3"/>
    <s v="50LM18B006"/>
    <n v="1"/>
    <x v="0"/>
    <n v="0"/>
    <n v="0"/>
    <n v="0"/>
    <n v="0"/>
    <n v="0"/>
    <n v="0"/>
    <m/>
    <m/>
    <m/>
    <m/>
  </r>
  <r>
    <x v="106"/>
    <s v="PR5"/>
    <s v="452LZS"/>
    <n v="12"/>
    <x v="0"/>
    <n v="0"/>
    <n v="0"/>
    <n v="0"/>
    <n v="0"/>
    <n v="0"/>
    <n v="0"/>
    <m/>
    <m/>
    <m/>
    <m/>
  </r>
  <r>
    <x v="106"/>
    <s v="PR4"/>
    <s v="53LMA2"/>
    <n v="12"/>
    <x v="0"/>
    <n v="0"/>
    <n v="2"/>
    <n v="0"/>
    <n v="0"/>
    <n v="0"/>
    <n v="2"/>
    <m/>
    <m/>
    <s v="V"/>
    <s v="V"/>
  </r>
  <r>
    <x v="106"/>
    <s v="PR4"/>
    <s v="53LMA3"/>
    <n v="13"/>
    <x v="1"/>
    <n v="0"/>
    <n v="5"/>
    <n v="0"/>
    <n v="0"/>
    <n v="0"/>
    <n v="5"/>
    <m/>
    <m/>
    <s v="V"/>
    <s v="V"/>
  </r>
  <r>
    <x v="106"/>
    <s v="PR7"/>
    <s v="50LM14"/>
    <n v="13"/>
    <x v="0"/>
    <n v="0"/>
    <n v="0"/>
    <n v="0"/>
    <n v="2"/>
    <n v="0"/>
    <n v="2"/>
    <s v="V"/>
    <m/>
    <m/>
    <m/>
  </r>
  <r>
    <x v="106"/>
    <s v="PR3"/>
    <s v="53LMAJ"/>
    <n v="13"/>
    <x v="0"/>
    <n v="0"/>
    <n v="0"/>
    <n v="0"/>
    <n v="0"/>
    <n v="0"/>
    <n v="0"/>
    <m/>
    <m/>
    <m/>
    <m/>
  </r>
  <r>
    <x v="106"/>
    <s v="PR6"/>
    <s v="50LM22"/>
    <n v="10"/>
    <x v="0"/>
    <n v="0"/>
    <n v="0"/>
    <n v="0"/>
    <n v="0"/>
    <n v="0"/>
    <n v="0"/>
    <m/>
    <m/>
    <m/>
    <m/>
  </r>
  <r>
    <x v="106"/>
    <s v="PR6"/>
    <s v="50LM19"/>
    <n v="13"/>
    <x v="0"/>
    <n v="0"/>
    <n v="0"/>
    <n v="0"/>
    <n v="0"/>
    <n v="0"/>
    <n v="0"/>
    <m/>
    <m/>
    <m/>
    <m/>
  </r>
  <r>
    <x v="107"/>
    <s v="PR2"/>
    <s v="53LMAKB001"/>
    <n v="6"/>
    <x v="0"/>
    <n v="0"/>
    <n v="4"/>
    <n v="0"/>
    <n v="0"/>
    <n v="0"/>
    <n v="4"/>
    <m/>
    <m/>
    <s v="V"/>
    <s v="V"/>
  </r>
  <r>
    <x v="107"/>
    <s v="PR3"/>
    <s v="53LMA2B001"/>
    <n v="1"/>
    <x v="0"/>
    <n v="0"/>
    <n v="0"/>
    <n v="0"/>
    <n v="0"/>
    <n v="0"/>
    <n v="0"/>
    <m/>
    <m/>
    <m/>
    <m/>
  </r>
  <r>
    <x v="107"/>
    <s v="PR3"/>
    <s v="53LMA8"/>
    <n v="13"/>
    <x v="0"/>
    <n v="0"/>
    <n v="3"/>
    <n v="0"/>
    <n v="0"/>
    <n v="0"/>
    <n v="3"/>
    <m/>
    <m/>
    <s v="V"/>
    <s v="V"/>
  </r>
  <r>
    <x v="107"/>
    <s v="PR1"/>
    <s v="062LCB"/>
    <n v="13"/>
    <x v="0"/>
    <n v="0"/>
    <n v="9"/>
    <n v="0"/>
    <n v="0"/>
    <n v="0"/>
    <n v="9"/>
    <m/>
    <m/>
    <s v="V"/>
    <s v="V"/>
  </r>
  <r>
    <x v="107"/>
    <s v="PR7"/>
    <s v="49LM08B001"/>
    <n v="3"/>
    <x v="1"/>
    <n v="0"/>
    <n v="0"/>
    <n v="0"/>
    <n v="4"/>
    <n v="0"/>
    <n v="4"/>
    <s v="V"/>
    <m/>
    <m/>
    <m/>
  </r>
  <r>
    <x v="107"/>
    <s v="PR2"/>
    <s v="53LMAAB002"/>
    <n v="1"/>
    <x v="0"/>
    <n v="0"/>
    <n v="0"/>
    <n v="0"/>
    <n v="0"/>
    <n v="0"/>
    <n v="0"/>
    <m/>
    <m/>
    <m/>
    <m/>
  </r>
  <r>
    <x v="107"/>
    <s v="PR5"/>
    <s v="512LCH"/>
    <n v="8"/>
    <x v="0"/>
    <n v="0"/>
    <n v="1"/>
    <n v="0"/>
    <n v="0"/>
    <n v="0"/>
    <n v="1"/>
    <m/>
    <m/>
    <s v="V"/>
    <s v="V"/>
  </r>
  <r>
    <x v="107"/>
    <s v="PR1"/>
    <s v="062LC8"/>
    <n v="13"/>
    <x v="0"/>
    <n v="0"/>
    <n v="1"/>
    <n v="0"/>
    <n v="0"/>
    <n v="0"/>
    <n v="1"/>
    <s v="V"/>
    <s v="V"/>
    <m/>
    <m/>
  </r>
  <r>
    <x v="107"/>
    <s v="PR1"/>
    <s v="062LCC"/>
    <n v="13"/>
    <x v="0"/>
    <n v="0"/>
    <n v="4"/>
    <n v="0"/>
    <n v="0"/>
    <n v="0"/>
    <n v="4"/>
    <s v="V"/>
    <s v="V"/>
    <m/>
    <m/>
  </r>
  <r>
    <x v="107"/>
    <s v="PR1"/>
    <s v="062LC6"/>
    <n v="13"/>
    <x v="0"/>
    <n v="0"/>
    <n v="5"/>
    <n v="0"/>
    <n v="0"/>
    <n v="0"/>
    <n v="5"/>
    <m/>
    <m/>
    <s v="V"/>
    <s v="V"/>
  </r>
  <r>
    <x v="107"/>
    <s v="PR4"/>
    <s v="53LMAD"/>
    <n v="3"/>
    <x v="0"/>
    <n v="0"/>
    <n v="0"/>
    <n v="0"/>
    <n v="0"/>
    <n v="0"/>
    <n v="0"/>
    <m/>
    <m/>
    <m/>
    <m/>
  </r>
  <r>
    <x v="107"/>
    <s v="PR3"/>
    <s v="53LMAQ"/>
    <n v="13"/>
    <x v="0"/>
    <n v="0"/>
    <n v="0"/>
    <n v="0"/>
    <n v="0"/>
    <n v="0"/>
    <n v="0"/>
    <m/>
    <m/>
    <m/>
    <m/>
  </r>
  <r>
    <x v="107"/>
    <s v="PR3"/>
    <s v="53LMAP"/>
    <n v="13"/>
    <x v="0"/>
    <n v="0"/>
    <n v="2"/>
    <n v="0"/>
    <n v="0"/>
    <n v="0"/>
    <n v="2"/>
    <m/>
    <m/>
    <s v="V"/>
    <s v="V"/>
  </r>
  <r>
    <x v="107"/>
    <s v="PR3"/>
    <s v="53LMAH"/>
    <n v="13"/>
    <x v="0"/>
    <n v="0"/>
    <n v="2"/>
    <n v="0"/>
    <n v="0"/>
    <n v="0"/>
    <n v="2"/>
    <s v="V"/>
    <s v="V"/>
    <s v="V"/>
    <s v="V"/>
  </r>
  <r>
    <x v="107"/>
    <s v="PR5"/>
    <s v="49LM04B004"/>
    <n v="1"/>
    <x v="0"/>
    <n v="0"/>
    <n v="0"/>
    <n v="0"/>
    <n v="0"/>
    <n v="0"/>
    <n v="0"/>
    <m/>
    <m/>
    <m/>
    <m/>
  </r>
  <r>
    <x v="107"/>
    <s v="PR3"/>
    <s v="53LMA5"/>
    <n v="13"/>
    <x v="1"/>
    <n v="0"/>
    <n v="9"/>
    <n v="0"/>
    <n v="0"/>
    <n v="0"/>
    <n v="9"/>
    <m/>
    <m/>
    <s v="V"/>
    <s v="V"/>
  </r>
  <r>
    <x v="107"/>
    <s v="PR4"/>
    <s v="53LMA9B001"/>
    <n v="1"/>
    <x v="1"/>
    <n v="0"/>
    <n v="3"/>
    <n v="0"/>
    <n v="0"/>
    <n v="0"/>
    <n v="3"/>
    <m/>
    <m/>
    <s v="V"/>
    <s v="V"/>
  </r>
  <r>
    <x v="107"/>
    <s v="PR2"/>
    <s v="53LMATB001"/>
    <n v="6"/>
    <x v="6"/>
    <n v="0"/>
    <n v="0"/>
    <n v="0"/>
    <n v="0"/>
    <n v="0"/>
    <n v="0"/>
    <m/>
    <m/>
    <m/>
    <m/>
  </r>
  <r>
    <x v="108"/>
    <s v="PR1"/>
    <s v="062LC7"/>
    <n v="13"/>
    <x v="0"/>
    <n v="0"/>
    <n v="4"/>
    <n v="0"/>
    <n v="0"/>
    <n v="0"/>
    <n v="4"/>
    <m/>
    <m/>
    <s v="V"/>
    <s v="V"/>
  </r>
  <r>
    <x v="108"/>
    <s v="PR7"/>
    <s v="49LM06B007"/>
    <n v="4"/>
    <x v="0"/>
    <n v="0"/>
    <n v="1"/>
    <n v="0"/>
    <n v="0"/>
    <n v="0"/>
    <n v="1"/>
    <m/>
    <m/>
    <s v="V"/>
    <s v="V"/>
  </r>
  <r>
    <x v="108"/>
    <s v="PR3"/>
    <s v="512LCUB003"/>
    <n v="2"/>
    <x v="0"/>
    <n v="0"/>
    <n v="2"/>
    <n v="0"/>
    <n v="0"/>
    <n v="0"/>
    <n v="2"/>
    <m/>
    <m/>
    <s v="V"/>
    <s v="V"/>
  </r>
  <r>
    <x v="108"/>
    <s v="PR7"/>
    <s v="50LM16"/>
    <n v="2"/>
    <x v="0"/>
    <n v="0"/>
    <n v="0"/>
    <n v="0"/>
    <n v="0"/>
    <n v="0"/>
    <n v="0"/>
    <m/>
    <m/>
    <m/>
    <m/>
  </r>
  <r>
    <x v="108"/>
    <s v="PR5"/>
    <s v="50LM23B001"/>
    <n v="10"/>
    <x v="0"/>
    <n v="0"/>
    <n v="0"/>
    <n v="0"/>
    <n v="0"/>
    <n v="0"/>
    <n v="0"/>
    <m/>
    <m/>
    <m/>
    <m/>
  </r>
  <r>
    <x v="108"/>
    <s v="PR7"/>
    <s v="49LM08B007"/>
    <n v="1"/>
    <x v="0"/>
    <n v="0"/>
    <n v="0"/>
    <n v="0"/>
    <n v="0"/>
    <n v="0"/>
    <n v="0"/>
    <m/>
    <m/>
    <m/>
    <m/>
  </r>
  <r>
    <x v="108"/>
    <s v="PR4"/>
    <s v="50LM16B004"/>
    <n v="1"/>
    <x v="0"/>
    <n v="0"/>
    <n v="0"/>
    <n v="0"/>
    <n v="0"/>
    <n v="0"/>
    <n v="0"/>
    <m/>
    <m/>
    <m/>
    <m/>
  </r>
  <r>
    <x v="108"/>
    <s v="PR4"/>
    <s v="53LMA3B001"/>
    <n v="1"/>
    <x v="0"/>
    <n v="0"/>
    <n v="0"/>
    <n v="0"/>
    <n v="0"/>
    <n v="0"/>
    <n v="0"/>
    <m/>
    <m/>
    <m/>
    <m/>
  </r>
  <r>
    <x v="108"/>
    <s v="PR3"/>
    <s v="53LMA7B001"/>
    <n v="2"/>
    <x v="0"/>
    <n v="0"/>
    <n v="0"/>
    <n v="0"/>
    <n v="0"/>
    <n v="0"/>
    <n v="0"/>
    <m/>
    <m/>
    <m/>
    <m/>
  </r>
  <r>
    <x v="108"/>
    <s v="PR7"/>
    <s v="49LM06"/>
    <n v="1"/>
    <x v="0"/>
    <n v="0"/>
    <n v="0"/>
    <n v="0"/>
    <n v="0"/>
    <n v="0"/>
    <n v="0"/>
    <m/>
    <m/>
    <m/>
    <m/>
  </r>
  <r>
    <x v="108"/>
    <s v="PR4"/>
    <s v="53LMA9B001"/>
    <n v="1"/>
    <x v="0"/>
    <n v="0"/>
    <n v="0"/>
    <n v="0"/>
    <n v="0"/>
    <n v="0"/>
    <n v="0"/>
    <m/>
    <m/>
    <m/>
    <m/>
  </r>
  <r>
    <x v="108"/>
    <s v="PR7"/>
    <s v="50LM10B001"/>
    <n v="1"/>
    <x v="0"/>
    <n v="0"/>
    <n v="0"/>
    <n v="0"/>
    <n v="0"/>
    <n v="0"/>
    <n v="0"/>
    <m/>
    <m/>
    <m/>
    <m/>
  </r>
  <r>
    <x v="108"/>
    <s v="PR3"/>
    <s v="53LMALB001"/>
    <n v="4"/>
    <x v="0"/>
    <n v="0"/>
    <n v="0"/>
    <n v="0"/>
    <n v="0"/>
    <n v="0"/>
    <n v="0"/>
    <m/>
    <m/>
    <m/>
    <m/>
  </r>
  <r>
    <x v="108"/>
    <s v="PR7"/>
    <s v="50LM12"/>
    <n v="13"/>
    <x v="0"/>
    <n v="0"/>
    <n v="2"/>
    <n v="0"/>
    <n v="0"/>
    <n v="0"/>
    <n v="2"/>
    <m/>
    <m/>
    <s v="V"/>
    <s v="V"/>
  </r>
  <r>
    <x v="108"/>
    <s v="PR7"/>
    <s v="49LM01B002"/>
    <n v="1"/>
    <x v="0"/>
    <n v="0"/>
    <n v="0"/>
    <n v="0"/>
    <n v="0"/>
    <n v="0"/>
    <n v="0"/>
    <m/>
    <m/>
    <m/>
    <m/>
  </r>
  <r>
    <x v="108"/>
    <s v="PR3"/>
    <s v="012LAB"/>
    <n v="12"/>
    <x v="0"/>
    <n v="0"/>
    <n v="1"/>
    <n v="0"/>
    <n v="0"/>
    <n v="0"/>
    <n v="1"/>
    <m/>
    <m/>
    <s v="V"/>
    <s v="V"/>
  </r>
  <r>
    <x v="108"/>
    <s v="PR7"/>
    <s v="49LM07"/>
    <n v="12"/>
    <x v="0"/>
    <n v="0"/>
    <n v="0"/>
    <n v="0"/>
    <n v="0"/>
    <n v="0"/>
    <n v="0"/>
    <m/>
    <m/>
    <m/>
    <m/>
  </r>
  <r>
    <x v="108"/>
    <s v="PR5"/>
    <s v="50LM18B004"/>
    <n v="1"/>
    <x v="0"/>
    <n v="0"/>
    <n v="0"/>
    <n v="0"/>
    <n v="0"/>
    <n v="0"/>
    <n v="0"/>
    <m/>
    <m/>
    <m/>
    <m/>
  </r>
  <r>
    <x v="108"/>
    <s v="PR2"/>
    <s v="012LAAB004"/>
    <n v="1"/>
    <x v="1"/>
    <n v="0"/>
    <n v="0"/>
    <n v="0"/>
    <n v="0"/>
    <n v="0"/>
    <n v="0"/>
    <m/>
    <m/>
    <m/>
    <m/>
  </r>
  <r>
    <x v="108"/>
    <s v="PR2"/>
    <s v="53LMAW"/>
    <n v="13"/>
    <x v="2"/>
    <n v="0"/>
    <n v="0"/>
    <n v="0"/>
    <n v="0"/>
    <n v="0"/>
    <n v="0"/>
    <m/>
    <m/>
    <m/>
    <m/>
  </r>
  <r>
    <x v="109"/>
    <s v="PR7"/>
    <s v="50LM24"/>
    <n v="1"/>
    <x v="0"/>
    <n v="0"/>
    <n v="0"/>
    <n v="0"/>
    <n v="1"/>
    <n v="0"/>
    <n v="1"/>
    <s v="V"/>
    <m/>
    <m/>
    <m/>
  </r>
  <r>
    <x v="109"/>
    <s v="PR7"/>
    <s v="49LM02B003"/>
    <n v="1"/>
    <x v="0"/>
    <n v="0"/>
    <n v="0"/>
    <n v="0"/>
    <n v="0"/>
    <n v="0"/>
    <n v="0"/>
    <m/>
    <m/>
    <m/>
    <m/>
  </r>
  <r>
    <x v="109"/>
    <s v="PR7"/>
    <s v="49LM07B001"/>
    <n v="1"/>
    <x v="0"/>
    <n v="0"/>
    <n v="0"/>
    <n v="0"/>
    <n v="0"/>
    <n v="0"/>
    <n v="0"/>
    <m/>
    <m/>
    <m/>
    <m/>
  </r>
  <r>
    <x v="109"/>
    <s v="PR6"/>
    <s v="49LM02B001"/>
    <n v="1"/>
    <x v="0"/>
    <n v="0"/>
    <n v="2"/>
    <n v="0"/>
    <n v="0"/>
    <n v="0"/>
    <n v="2"/>
    <m/>
    <m/>
    <s v="V"/>
    <s v="V"/>
  </r>
  <r>
    <x v="109"/>
    <s v="PR7"/>
    <s v="50LM17"/>
    <n v="10"/>
    <x v="0"/>
    <n v="0"/>
    <n v="0"/>
    <n v="0"/>
    <n v="0"/>
    <n v="0"/>
    <n v="0"/>
    <m/>
    <m/>
    <m/>
    <m/>
  </r>
  <r>
    <x v="109"/>
    <s v="PR6"/>
    <s v="50LM16B003"/>
    <n v="7"/>
    <x v="0"/>
    <n v="0"/>
    <n v="0"/>
    <n v="0"/>
    <n v="0"/>
    <n v="0"/>
    <n v="0"/>
    <m/>
    <m/>
    <m/>
    <m/>
  </r>
  <r>
    <x v="109"/>
    <s v="PR3"/>
    <s v="53LMAA"/>
    <n v="11"/>
    <x v="0"/>
    <n v="0"/>
    <n v="2"/>
    <n v="0"/>
    <n v="0"/>
    <n v="0"/>
    <n v="2"/>
    <m/>
    <m/>
    <s v="V"/>
    <s v="V"/>
  </r>
  <r>
    <x v="109"/>
    <s v="PR2"/>
    <s v="53LMAY"/>
    <n v="13"/>
    <x v="0"/>
    <n v="0"/>
    <n v="2"/>
    <n v="0"/>
    <n v="0"/>
    <n v="0"/>
    <n v="2"/>
    <m/>
    <m/>
    <s v="V"/>
    <s v="V"/>
  </r>
  <r>
    <x v="109"/>
    <s v="PR4"/>
    <s v="53LMA7"/>
    <n v="11"/>
    <x v="0"/>
    <n v="0"/>
    <n v="5"/>
    <n v="0"/>
    <n v="0"/>
    <n v="0"/>
    <n v="5"/>
    <m/>
    <m/>
    <s v="V"/>
    <s v="V"/>
  </r>
  <r>
    <x v="109"/>
    <s v="PR7"/>
    <s v="50LM15B005"/>
    <n v="1"/>
    <x v="0"/>
    <n v="0"/>
    <n v="0"/>
    <n v="0"/>
    <n v="0"/>
    <n v="0"/>
    <n v="0"/>
    <m/>
    <m/>
    <m/>
    <m/>
  </r>
  <r>
    <x v="109"/>
    <s v="PR2"/>
    <s v="53LMAS"/>
    <n v="13"/>
    <x v="0"/>
    <n v="0"/>
    <n v="1"/>
    <n v="0"/>
    <n v="0"/>
    <n v="0"/>
    <n v="1"/>
    <m/>
    <m/>
    <s v="V"/>
    <s v="V"/>
  </r>
  <r>
    <x v="109"/>
    <s v="PR2"/>
    <s v="53LMAV"/>
    <n v="13"/>
    <x v="0"/>
    <n v="0"/>
    <n v="3"/>
    <n v="0"/>
    <n v="0"/>
    <n v="0"/>
    <n v="3"/>
    <m/>
    <m/>
    <s v="V"/>
    <s v="V"/>
  </r>
  <r>
    <x v="109"/>
    <s v="PR3"/>
    <s v="53LMACB001"/>
    <n v="2"/>
    <x v="0"/>
    <n v="0"/>
    <n v="1"/>
    <n v="0"/>
    <n v="0"/>
    <n v="0"/>
    <n v="1"/>
    <m/>
    <m/>
    <s v="V"/>
    <s v="V"/>
  </r>
  <r>
    <x v="109"/>
    <s v="PR4"/>
    <s v="012LA9"/>
    <n v="9"/>
    <x v="0"/>
    <n v="0"/>
    <n v="3"/>
    <n v="0"/>
    <n v="0"/>
    <n v="0"/>
    <n v="3"/>
    <m/>
    <m/>
    <s v="V"/>
    <s v="V"/>
  </r>
  <r>
    <x v="109"/>
    <s v="PR2"/>
    <s v="53LMATB001"/>
    <n v="6"/>
    <x v="0"/>
    <n v="0"/>
    <n v="5"/>
    <n v="0"/>
    <n v="0"/>
    <n v="0"/>
    <n v="5"/>
    <s v="V"/>
    <s v="V"/>
    <m/>
    <s v="V"/>
  </r>
  <r>
    <x v="109"/>
    <s v="PR7"/>
    <s v="50LM17B001"/>
    <n v="1"/>
    <x v="0"/>
    <n v="0"/>
    <n v="1"/>
    <n v="0"/>
    <n v="0"/>
    <n v="0"/>
    <n v="1"/>
    <m/>
    <m/>
    <s v="V"/>
    <s v="V"/>
  </r>
  <r>
    <x v="109"/>
    <s v="PR7"/>
    <s v="50LM16B001"/>
    <n v="1"/>
    <x v="0"/>
    <n v="0"/>
    <n v="1"/>
    <n v="0"/>
    <n v="0"/>
    <n v="0"/>
    <n v="1"/>
    <m/>
    <m/>
    <s v="V"/>
    <s v="V"/>
  </r>
  <r>
    <x v="109"/>
    <s v="PR7"/>
    <s v="50LM11"/>
    <n v="13"/>
    <x v="0"/>
    <n v="0"/>
    <n v="6"/>
    <n v="0"/>
    <n v="0"/>
    <n v="0"/>
    <n v="6"/>
    <m/>
    <m/>
    <s v="V"/>
    <s v="V"/>
  </r>
  <r>
    <x v="110"/>
    <s v="PR3"/>
    <s v="53LMA5B001"/>
    <n v="1"/>
    <x v="0"/>
    <n v="0"/>
    <n v="0"/>
    <n v="0"/>
    <n v="0"/>
    <n v="0"/>
    <n v="0"/>
    <m/>
    <m/>
    <m/>
    <m/>
  </r>
  <r>
    <x v="110"/>
    <s v="PR7"/>
    <s v="512LCG"/>
    <n v="3"/>
    <x v="0"/>
    <n v="0"/>
    <n v="0"/>
    <n v="0"/>
    <n v="0"/>
    <n v="0"/>
    <n v="0"/>
    <m/>
    <m/>
    <m/>
    <m/>
  </r>
  <r>
    <x v="110"/>
    <s v="PR7"/>
    <s v="49LM06B004"/>
    <n v="3"/>
    <x v="0"/>
    <n v="0"/>
    <n v="0"/>
    <n v="0"/>
    <n v="0"/>
    <n v="0"/>
    <n v="0"/>
    <m/>
    <m/>
    <m/>
    <m/>
  </r>
  <r>
    <x v="110"/>
    <s v="PR6"/>
    <s v="512LCF"/>
    <n v="13"/>
    <x v="0"/>
    <n v="0"/>
    <n v="1"/>
    <n v="0"/>
    <n v="0"/>
    <n v="0"/>
    <n v="1"/>
    <m/>
    <m/>
    <s v="V"/>
    <s v="V"/>
  </r>
  <r>
    <x v="110"/>
    <s v="PR7"/>
    <s v="49LM08B003"/>
    <n v="6"/>
    <x v="0"/>
    <n v="0"/>
    <n v="0"/>
    <n v="0"/>
    <n v="0"/>
    <n v="0"/>
    <n v="0"/>
    <m/>
    <m/>
    <m/>
    <m/>
  </r>
  <r>
    <x v="110"/>
    <s v="PR1"/>
    <s v="062LCD"/>
    <n v="13"/>
    <x v="0"/>
    <n v="0"/>
    <n v="1"/>
    <n v="0"/>
    <n v="0"/>
    <n v="0"/>
    <n v="1"/>
    <m/>
    <m/>
    <s v="V"/>
    <s v="V"/>
  </r>
  <r>
    <x v="110"/>
    <s v="PR7"/>
    <s v="50LM21"/>
    <n v="10"/>
    <x v="0"/>
    <n v="0"/>
    <n v="0"/>
    <n v="0"/>
    <n v="2"/>
    <n v="0"/>
    <n v="2"/>
    <s v="V"/>
    <m/>
    <m/>
    <m/>
  </r>
  <r>
    <x v="110"/>
    <s v="PR7"/>
    <s v="50LM23B002"/>
    <n v="1"/>
    <x v="0"/>
    <n v="0"/>
    <n v="0"/>
    <n v="0"/>
    <n v="0"/>
    <n v="0"/>
    <n v="0"/>
    <m/>
    <m/>
    <m/>
    <m/>
  </r>
  <r>
    <x v="110"/>
    <s v="PR7"/>
    <s v="49LM02B002"/>
    <n v="2"/>
    <x v="1"/>
    <n v="0"/>
    <n v="0"/>
    <n v="0"/>
    <n v="0"/>
    <n v="0"/>
    <n v="0"/>
    <m/>
    <m/>
    <m/>
    <m/>
  </r>
  <r>
    <x v="110"/>
    <s v="PR1"/>
    <s v="062LCE"/>
    <n v="13"/>
    <x v="0"/>
    <n v="0"/>
    <n v="3"/>
    <n v="0"/>
    <n v="0"/>
    <n v="0"/>
    <n v="3"/>
    <m/>
    <m/>
    <s v="V"/>
    <s v="V"/>
  </r>
  <r>
    <x v="110"/>
    <s v="PR6"/>
    <s v="50LM16B002"/>
    <n v="1"/>
    <x v="0"/>
    <n v="0"/>
    <n v="0"/>
    <n v="0"/>
    <n v="0"/>
    <n v="0"/>
    <n v="0"/>
    <m/>
    <m/>
    <m/>
    <m/>
  </r>
  <r>
    <x v="110"/>
    <s v="PR1"/>
    <s v="062LCF"/>
    <n v="13"/>
    <x v="0"/>
    <n v="0"/>
    <n v="0"/>
    <n v="0"/>
    <n v="0"/>
    <n v="0"/>
    <n v="0"/>
    <m/>
    <m/>
    <m/>
    <m/>
  </r>
  <r>
    <x v="110"/>
    <s v="PR6"/>
    <s v="53LMAZ"/>
    <n v="13"/>
    <x v="0"/>
    <n v="0"/>
    <n v="1"/>
    <n v="0"/>
    <n v="0"/>
    <n v="0"/>
    <n v="1"/>
    <m/>
    <m/>
    <s v="V"/>
    <s v="V"/>
  </r>
  <r>
    <x v="110"/>
    <s v="PR1"/>
    <s v="062LCA"/>
    <n v="13"/>
    <x v="0"/>
    <n v="0"/>
    <n v="1"/>
    <n v="0"/>
    <n v="0"/>
    <n v="0"/>
    <n v="1"/>
    <m/>
    <m/>
    <s v="V"/>
    <s v="V"/>
  </r>
  <r>
    <x v="110"/>
    <s v="PR6"/>
    <s v="49LM05B004"/>
    <n v="5"/>
    <x v="0"/>
    <n v="0"/>
    <n v="6"/>
    <n v="0"/>
    <n v="0"/>
    <n v="0"/>
    <n v="6"/>
    <m/>
    <m/>
    <s v="V"/>
    <s v="V"/>
  </r>
  <r>
    <x v="110"/>
    <s v="PR6"/>
    <s v="50LM15B003"/>
    <n v="1"/>
    <x v="0"/>
    <n v="0"/>
    <n v="0"/>
    <n v="0"/>
    <n v="0"/>
    <n v="0"/>
    <n v="0"/>
    <m/>
    <m/>
    <m/>
    <m/>
  </r>
  <r>
    <x v="110"/>
    <s v="PR6"/>
    <s v="50LM22B002"/>
    <n v="1"/>
    <x v="0"/>
    <n v="0"/>
    <n v="2"/>
    <n v="0"/>
    <n v="0"/>
    <n v="0"/>
    <n v="2"/>
    <m/>
    <m/>
    <s v="V"/>
    <s v="V"/>
  </r>
  <r>
    <x v="110"/>
    <s v="PR6"/>
    <s v="50LM18"/>
    <n v="1"/>
    <x v="0"/>
    <n v="0"/>
    <n v="0"/>
    <n v="0"/>
    <n v="0"/>
    <n v="0"/>
    <n v="0"/>
    <m/>
    <m/>
    <m/>
    <m/>
  </r>
  <r>
    <x v="110"/>
    <s v="PR2"/>
    <s v="53LMB3"/>
    <n v="13"/>
    <x v="0"/>
    <n v="0"/>
    <n v="0"/>
    <n v="0"/>
    <n v="0"/>
    <n v="0"/>
    <n v="0"/>
    <m/>
    <m/>
    <m/>
    <m/>
  </r>
  <r>
    <x v="110"/>
    <s v="PR2"/>
    <s v="53LMAU"/>
    <n v="13"/>
    <x v="0"/>
    <n v="0"/>
    <n v="2"/>
    <n v="0"/>
    <n v="0"/>
    <n v="0"/>
    <n v="2"/>
    <m/>
    <m/>
    <s v="V"/>
    <s v="V"/>
  </r>
  <r>
    <x v="110"/>
    <s v="PR6"/>
    <s v="50LM22B001"/>
    <n v="2"/>
    <x v="0"/>
    <n v="0"/>
    <n v="0"/>
    <n v="0"/>
    <n v="0"/>
    <n v="0"/>
    <n v="0"/>
    <m/>
    <m/>
    <m/>
    <m/>
  </r>
  <r>
    <x v="111"/>
    <s v="PR2"/>
    <s v="53LMB1"/>
    <n v="1"/>
    <x v="0"/>
    <n v="0"/>
    <n v="0"/>
    <n v="0"/>
    <n v="0"/>
    <n v="0"/>
    <n v="0"/>
    <m/>
    <m/>
    <m/>
    <m/>
  </r>
  <r>
    <x v="111"/>
    <s v="PR5"/>
    <s v="50LM21B001"/>
    <n v="2"/>
    <x v="0"/>
    <n v="0"/>
    <n v="0"/>
    <n v="0"/>
    <n v="0"/>
    <n v="0"/>
    <n v="0"/>
    <m/>
    <m/>
    <m/>
    <m/>
  </r>
  <r>
    <x v="111"/>
    <s v="PR6"/>
    <s v="512LCX"/>
    <n v="12"/>
    <x v="0"/>
    <n v="0"/>
    <n v="0"/>
    <n v="0"/>
    <n v="0"/>
    <n v="0"/>
    <n v="0"/>
    <m/>
    <m/>
    <m/>
    <m/>
  </r>
  <r>
    <x v="111"/>
    <s v="PR2"/>
    <s v="53LMAW"/>
    <n v="13"/>
    <x v="0"/>
    <n v="0"/>
    <n v="4"/>
    <n v="0"/>
    <n v="0"/>
    <n v="0"/>
    <n v="4"/>
    <m/>
    <m/>
    <s v="V"/>
    <s v="V"/>
  </r>
  <r>
    <x v="111"/>
    <s v="PR7"/>
    <s v="49LM03B002"/>
    <n v="1"/>
    <x v="0"/>
    <n v="0"/>
    <n v="0"/>
    <n v="0"/>
    <n v="0"/>
    <n v="0"/>
    <n v="0"/>
    <m/>
    <m/>
    <m/>
    <m/>
  </r>
  <r>
    <x v="111"/>
    <s v="PR5"/>
    <s v="50LM18B002"/>
    <n v="2"/>
    <x v="0"/>
    <n v="0"/>
    <n v="0"/>
    <n v="0"/>
    <n v="0"/>
    <n v="0"/>
    <n v="0"/>
    <m/>
    <m/>
    <m/>
    <m/>
  </r>
  <r>
    <x v="111"/>
    <s v="PR7"/>
    <s v="49LM08B006"/>
    <n v="1"/>
    <x v="0"/>
    <n v="0"/>
    <n v="1"/>
    <n v="0"/>
    <n v="0"/>
    <n v="0"/>
    <n v="1"/>
    <m/>
    <m/>
    <s v="V"/>
    <s v="V"/>
  </r>
  <r>
    <x v="111"/>
    <s v="PR2"/>
    <s v="53LMB2"/>
    <n v="13"/>
    <x v="0"/>
    <n v="0"/>
    <n v="12"/>
    <n v="0"/>
    <n v="0"/>
    <n v="0"/>
    <n v="12"/>
    <s v="V"/>
    <s v="V"/>
    <s v="V"/>
    <s v="V"/>
  </r>
  <r>
    <x v="111"/>
    <s v="PR5"/>
    <s v="49LM05B001"/>
    <n v="2"/>
    <x v="0"/>
    <n v="0"/>
    <n v="1"/>
    <n v="0"/>
    <n v="0"/>
    <n v="0"/>
    <n v="1"/>
    <s v="V"/>
    <s v="V"/>
    <m/>
    <m/>
  </r>
  <r>
    <x v="111"/>
    <s v="PR4"/>
    <s v="53LMAE"/>
    <n v="13"/>
    <x v="0"/>
    <n v="0"/>
    <n v="6"/>
    <n v="0"/>
    <n v="0"/>
    <n v="0"/>
    <n v="6"/>
    <s v="V"/>
    <s v="V"/>
    <s v="V"/>
    <s v="V"/>
  </r>
  <r>
    <x v="111"/>
    <s v="PR2"/>
    <s v="53LMAR"/>
    <n v="13"/>
    <x v="0"/>
    <n v="0"/>
    <n v="3"/>
    <n v="0"/>
    <n v="0"/>
    <n v="0"/>
    <n v="3"/>
    <m/>
    <m/>
    <s v="V"/>
    <s v="V"/>
  </r>
  <r>
    <x v="111"/>
    <s v="PR3"/>
    <s v="012LAAB003"/>
    <n v="5"/>
    <x v="0"/>
    <n v="0"/>
    <n v="2"/>
    <n v="0"/>
    <n v="0"/>
    <n v="0"/>
    <n v="2"/>
    <m/>
    <m/>
    <s v="V"/>
    <s v="V"/>
  </r>
  <r>
    <x v="111"/>
    <s v="PR2"/>
    <s v="53LMAX"/>
    <n v="13"/>
    <x v="0"/>
    <n v="0"/>
    <n v="5"/>
    <n v="0"/>
    <n v="0"/>
    <n v="0"/>
    <n v="5"/>
    <m/>
    <m/>
    <s v="V"/>
    <s v="V"/>
  </r>
  <r>
    <x v="111"/>
    <s v="PR4"/>
    <s v="50LM18B003"/>
    <n v="1"/>
    <x v="0"/>
    <n v="0"/>
    <n v="2"/>
    <n v="0"/>
    <n v="0"/>
    <n v="0"/>
    <n v="2"/>
    <m/>
    <m/>
    <s v="V"/>
    <s v="V"/>
  </r>
  <r>
    <x v="111"/>
    <s v="PR3"/>
    <s v="012LA9B001"/>
    <n v="4"/>
    <x v="0"/>
    <n v="0"/>
    <n v="0"/>
    <n v="0"/>
    <n v="0"/>
    <n v="0"/>
    <n v="0"/>
    <m/>
    <m/>
    <m/>
    <m/>
  </r>
  <r>
    <x v="111"/>
    <s v="PR2"/>
    <s v="042LBJ"/>
    <n v="12"/>
    <x v="0"/>
    <n v="0"/>
    <n v="0"/>
    <n v="0"/>
    <n v="0"/>
    <n v="0"/>
    <n v="0"/>
    <m/>
    <m/>
    <m/>
    <m/>
  </r>
  <r>
    <x v="111"/>
    <s v="PR2"/>
    <s v="042LBK"/>
    <n v="13"/>
    <x v="0"/>
    <n v="0"/>
    <n v="0"/>
    <n v="0"/>
    <n v="0"/>
    <n v="0"/>
    <n v="0"/>
    <m/>
    <m/>
    <m/>
    <m/>
  </r>
  <r>
    <x v="111"/>
    <s v="PR7"/>
    <s v="49LM02B005"/>
    <n v="1"/>
    <x v="0"/>
    <n v="0"/>
    <n v="1"/>
    <n v="0"/>
    <n v="0"/>
    <n v="0"/>
    <n v="1"/>
    <m/>
    <m/>
    <s v="V"/>
    <s v="V"/>
  </r>
  <r>
    <x v="111"/>
    <s v="PR4"/>
    <s v="53LMA9B002"/>
    <n v="2"/>
    <x v="0"/>
    <n v="0"/>
    <n v="0"/>
    <n v="0"/>
    <n v="0"/>
    <n v="0"/>
    <n v="0"/>
    <m/>
    <m/>
    <m/>
    <m/>
  </r>
  <r>
    <x v="111"/>
    <s v="PR6"/>
    <s v="50LM20"/>
    <n v="13"/>
    <x v="2"/>
    <n v="0"/>
    <n v="0"/>
    <n v="0"/>
    <n v="0"/>
    <n v="0"/>
    <n v="0"/>
    <m/>
    <m/>
    <m/>
    <m/>
  </r>
  <r>
    <x v="111"/>
    <s v="PR5"/>
    <s v="512LCU"/>
    <n v="1"/>
    <x v="1"/>
    <n v="0"/>
    <n v="3"/>
    <n v="0"/>
    <n v="0"/>
    <n v="0"/>
    <n v="3"/>
    <m/>
    <m/>
    <s v="V"/>
    <s v="V"/>
  </r>
  <r>
    <x v="112"/>
    <s v="PR2"/>
    <s v="042LBL"/>
    <n v="12"/>
    <x v="0"/>
    <n v="0"/>
    <n v="0"/>
    <n v="0"/>
    <n v="0"/>
    <n v="0"/>
    <n v="0"/>
    <m/>
    <m/>
    <m/>
    <m/>
  </r>
  <r>
    <x v="112"/>
    <s v="PR2"/>
    <s v="042LBH"/>
    <n v="13"/>
    <x v="0"/>
    <n v="0"/>
    <n v="0"/>
    <n v="0"/>
    <n v="0"/>
    <n v="0"/>
    <n v="0"/>
    <m/>
    <m/>
    <m/>
    <m/>
  </r>
  <r>
    <x v="112"/>
    <s v="PR4"/>
    <s v="53LMAG"/>
    <n v="13"/>
    <x v="1"/>
    <n v="0"/>
    <n v="12"/>
    <n v="0"/>
    <n v="0"/>
    <n v="0"/>
    <n v="12"/>
    <m/>
    <m/>
    <s v="V"/>
    <s v="V"/>
  </r>
  <r>
    <x v="112"/>
    <s v="PR5"/>
    <s v="50LM18B001"/>
    <n v="4"/>
    <x v="0"/>
    <n v="0"/>
    <n v="5"/>
    <n v="0"/>
    <n v="0"/>
    <n v="0"/>
    <n v="5"/>
    <s v="V"/>
    <s v="V"/>
    <s v="V"/>
    <s v="V"/>
  </r>
  <r>
    <x v="112"/>
    <s v="PR4"/>
    <s v="512LCHB002"/>
    <n v="2"/>
    <x v="0"/>
    <n v="0"/>
    <n v="0"/>
    <n v="0"/>
    <n v="0"/>
    <n v="0"/>
    <n v="0"/>
    <m/>
    <m/>
    <m/>
    <m/>
  </r>
  <r>
    <x v="112"/>
    <s v="PR6"/>
    <s v="512LCV"/>
    <n v="6"/>
    <x v="0"/>
    <n v="0"/>
    <n v="1"/>
    <n v="0"/>
    <n v="0"/>
    <n v="0"/>
    <n v="1"/>
    <m/>
    <m/>
    <s v="V"/>
    <s v="V"/>
  </r>
  <r>
    <x v="112"/>
    <s v="PR7"/>
    <s v="50LM17B002"/>
    <n v="1"/>
    <x v="0"/>
    <n v="0"/>
    <n v="0"/>
    <n v="0"/>
    <n v="0"/>
    <n v="0"/>
    <n v="0"/>
    <m/>
    <m/>
    <m/>
    <m/>
  </r>
  <r>
    <x v="112"/>
    <s v="PR2"/>
    <s v="012LAAB004"/>
    <n v="1"/>
    <x v="1"/>
    <n v="0"/>
    <n v="13"/>
    <n v="0"/>
    <n v="0"/>
    <n v="0"/>
    <n v="13"/>
    <m/>
    <m/>
    <s v="V"/>
    <s v="V"/>
  </r>
  <r>
    <x v="113"/>
    <s v="PR4"/>
    <s v="53LMA4"/>
    <n v="13"/>
    <x v="0"/>
    <n v="0"/>
    <n v="9"/>
    <n v="0"/>
    <n v="0"/>
    <n v="0"/>
    <n v="9"/>
    <m/>
    <m/>
    <s v="V"/>
    <s v="V"/>
  </r>
  <r>
    <x v="113"/>
    <s v="PR7"/>
    <s v="312LQD"/>
    <n v="13"/>
    <x v="0"/>
    <n v="0"/>
    <n v="0"/>
    <n v="0"/>
    <n v="0"/>
    <n v="0"/>
    <n v="0"/>
    <m/>
    <m/>
    <m/>
    <m/>
  </r>
  <r>
    <x v="113"/>
    <s v="PR4"/>
    <s v="53LMAM"/>
    <n v="13"/>
    <x v="0"/>
    <n v="0"/>
    <n v="3"/>
    <n v="0"/>
    <n v="0"/>
    <n v="0"/>
    <n v="3"/>
    <m/>
    <m/>
    <s v="V"/>
    <s v="V"/>
  </r>
  <r>
    <x v="113"/>
    <s v="PR5"/>
    <s v="50LM18B005"/>
    <n v="3"/>
    <x v="0"/>
    <n v="0"/>
    <n v="1"/>
    <n v="0"/>
    <n v="0"/>
    <n v="0"/>
    <n v="1"/>
    <m/>
    <m/>
    <s v="V"/>
    <s v="V"/>
  </r>
  <r>
    <x v="113"/>
    <s v="PR4"/>
    <s v="53LMAF"/>
    <n v="13"/>
    <x v="1"/>
    <n v="0"/>
    <n v="19"/>
    <n v="0"/>
    <n v="0"/>
    <n v="0"/>
    <n v="19"/>
    <m/>
    <m/>
    <s v="V"/>
    <s v="V"/>
  </r>
  <r>
    <x v="113"/>
    <s v="PR2"/>
    <s v="53LMAT"/>
    <n v="7"/>
    <x v="0"/>
    <n v="0"/>
    <n v="5"/>
    <n v="0"/>
    <n v="0"/>
    <n v="0"/>
    <n v="5"/>
    <m/>
    <m/>
    <s v="V"/>
    <s v="V"/>
  </r>
  <r>
    <x v="113"/>
    <s v="PR6"/>
    <s v="50LM20"/>
    <n v="13"/>
    <x v="3"/>
    <n v="0"/>
    <n v="19"/>
    <n v="0"/>
    <n v="0"/>
    <n v="0"/>
    <n v="19"/>
    <m/>
    <m/>
    <s v="V"/>
    <s v="V"/>
  </r>
  <r>
    <x v="113"/>
    <s v="PR4"/>
    <s v="53LMAL"/>
    <n v="9"/>
    <x v="0"/>
    <n v="0"/>
    <n v="3"/>
    <n v="0"/>
    <n v="0"/>
    <n v="0"/>
    <n v="3"/>
    <m/>
    <m/>
    <s v="V"/>
    <s v="V"/>
  </r>
  <r>
    <x v="113"/>
    <s v="PR4"/>
    <s v="012LA8"/>
    <n v="12"/>
    <x v="0"/>
    <n v="0"/>
    <n v="1"/>
    <n v="0"/>
    <n v="0"/>
    <n v="0"/>
    <n v="1"/>
    <m/>
    <m/>
    <s v="V"/>
    <s v="V"/>
  </r>
  <r>
    <x v="113"/>
    <s v="PR4"/>
    <s v="53LMAC"/>
    <n v="6"/>
    <x v="0"/>
    <n v="0"/>
    <n v="2"/>
    <n v="0"/>
    <n v="0"/>
    <n v="0"/>
    <n v="2"/>
    <m/>
    <m/>
    <s v="V"/>
    <s v="V"/>
  </r>
  <r>
    <x v="113"/>
    <s v="PR4"/>
    <s v="50LM18B006"/>
    <n v="1"/>
    <x v="0"/>
    <n v="0"/>
    <n v="0"/>
    <n v="0"/>
    <n v="0"/>
    <n v="0"/>
    <n v="0"/>
    <m/>
    <m/>
    <m/>
    <m/>
  </r>
  <r>
    <x v="113"/>
    <s v="PR2"/>
    <s v="53LMB5"/>
    <n v="13"/>
    <x v="0"/>
    <n v="0"/>
    <n v="8"/>
    <n v="0"/>
    <n v="0"/>
    <n v="0"/>
    <n v="8"/>
    <m/>
    <m/>
    <s v="V"/>
    <s v="V"/>
  </r>
  <r>
    <x v="113"/>
    <s v="PR7"/>
    <s v="50LM22"/>
    <n v="10"/>
    <x v="0"/>
    <n v="0"/>
    <n v="0"/>
    <n v="0"/>
    <n v="0"/>
    <n v="0"/>
    <n v="0"/>
    <m/>
    <m/>
    <m/>
    <m/>
  </r>
  <r>
    <x v="114"/>
    <s v="PR5"/>
    <s v="53LMA2"/>
    <n v="12"/>
    <x v="0"/>
    <n v="0"/>
    <n v="2"/>
    <n v="0"/>
    <n v="0"/>
    <n v="0"/>
    <n v="2"/>
    <m/>
    <m/>
    <s v="V"/>
    <s v="V"/>
  </r>
  <r>
    <x v="114"/>
    <s v="PR6"/>
    <s v="49LM08B002"/>
    <n v="1"/>
    <x v="0"/>
    <n v="0"/>
    <n v="0"/>
    <n v="0"/>
    <n v="0"/>
    <n v="0"/>
    <n v="0"/>
    <m/>
    <m/>
    <m/>
    <m/>
  </r>
  <r>
    <x v="114"/>
    <s v="PR2"/>
    <s v="452LZRB004"/>
    <n v="5"/>
    <x v="0"/>
    <n v="0"/>
    <n v="0"/>
    <n v="0"/>
    <n v="0"/>
    <n v="0"/>
    <n v="0"/>
    <m/>
    <m/>
    <m/>
    <m/>
  </r>
  <r>
    <x v="114"/>
    <s v="PR4"/>
    <s v="53LMAJ"/>
    <n v="13"/>
    <x v="0"/>
    <n v="0"/>
    <n v="0"/>
    <n v="0"/>
    <n v="0"/>
    <n v="0"/>
    <n v="0"/>
    <m/>
    <m/>
    <m/>
    <m/>
  </r>
  <r>
    <x v="114"/>
    <s v="PR3"/>
    <s v="53LMACB002"/>
    <n v="1"/>
    <x v="0"/>
    <n v="0"/>
    <n v="0"/>
    <n v="0"/>
    <n v="0"/>
    <n v="0"/>
    <n v="0"/>
    <m/>
    <m/>
    <m/>
    <m/>
  </r>
  <r>
    <x v="114"/>
    <s v="PR3"/>
    <s v="53LMAAB001"/>
    <n v="1"/>
    <x v="0"/>
    <n v="0"/>
    <n v="0"/>
    <n v="0"/>
    <n v="0"/>
    <n v="0"/>
    <n v="0"/>
    <m/>
    <m/>
    <m/>
    <m/>
  </r>
  <r>
    <x v="114"/>
    <s v="PR4"/>
    <s v="53LMAN"/>
    <n v="13"/>
    <x v="0"/>
    <n v="0"/>
    <n v="1"/>
    <n v="0"/>
    <n v="0"/>
    <n v="0"/>
    <n v="1"/>
    <m/>
    <m/>
    <s v="V"/>
    <s v="V"/>
  </r>
  <r>
    <x v="114"/>
    <s v="PR5"/>
    <s v="512LCU"/>
    <n v="1"/>
    <x v="0"/>
    <n v="0"/>
    <n v="1"/>
    <n v="0"/>
    <n v="0"/>
    <n v="0"/>
    <n v="1"/>
    <m/>
    <m/>
    <s v="V"/>
    <s v="V"/>
  </r>
  <r>
    <x v="114"/>
    <s v="PR1"/>
    <s v="062LCM"/>
    <n v="13"/>
    <x v="2"/>
    <n v="0"/>
    <n v="0"/>
    <n v="0"/>
    <n v="0"/>
    <n v="0"/>
    <n v="0"/>
    <m/>
    <m/>
    <m/>
    <m/>
  </r>
  <r>
    <x v="114"/>
    <s v="PR6"/>
    <s v="50LM15B001"/>
    <n v="1"/>
    <x v="1"/>
    <n v="0"/>
    <n v="0"/>
    <n v="0"/>
    <n v="0"/>
    <n v="0"/>
    <n v="0"/>
    <m/>
    <m/>
    <m/>
    <m/>
  </r>
  <r>
    <x v="114"/>
    <s v="PR4"/>
    <s v="53LMAGB001"/>
    <n v="1"/>
    <x v="1"/>
    <n v="0"/>
    <n v="15"/>
    <n v="0"/>
    <n v="0"/>
    <n v="0"/>
    <n v="15"/>
    <m/>
    <m/>
    <s v="V"/>
    <s v="V"/>
  </r>
  <r>
    <x v="114"/>
    <s v="PR3"/>
    <s v="012LAA"/>
    <n v="3"/>
    <x v="7"/>
    <n v="0"/>
    <n v="24"/>
    <n v="0"/>
    <n v="0"/>
    <n v="0"/>
    <n v="24"/>
    <m/>
    <m/>
    <s v="V"/>
    <s v="V"/>
  </r>
  <r>
    <x v="115"/>
    <s v="PR4"/>
    <s v="53LMADB001"/>
    <n v="10"/>
    <x v="0"/>
    <n v="0"/>
    <n v="2"/>
    <n v="0"/>
    <n v="0"/>
    <n v="0"/>
    <n v="2"/>
    <m/>
    <m/>
    <s v="V"/>
    <s v="V"/>
  </r>
  <r>
    <x v="115"/>
    <s v="PR4"/>
    <s v="53LMAFB001"/>
    <n v="1"/>
    <x v="0"/>
    <n v="0"/>
    <n v="1"/>
    <n v="0"/>
    <n v="0"/>
    <n v="0"/>
    <n v="1"/>
    <m/>
    <m/>
    <s v="V"/>
    <s v="V"/>
  </r>
  <r>
    <x v="115"/>
    <s v="PR6"/>
    <s v="50LM16B005"/>
    <n v="1"/>
    <x v="0"/>
    <n v="0"/>
    <n v="0"/>
    <n v="0"/>
    <n v="0"/>
    <n v="0"/>
    <n v="0"/>
    <m/>
    <m/>
    <m/>
    <m/>
  </r>
  <r>
    <x v="115"/>
    <s v="PR1"/>
    <s v="53LMB6"/>
    <n v="6"/>
    <x v="3"/>
    <n v="0"/>
    <n v="12"/>
    <n v="0"/>
    <n v="0"/>
    <n v="0"/>
    <n v="12"/>
    <m/>
    <m/>
    <s v="V"/>
    <s v="V"/>
  </r>
  <r>
    <x v="115"/>
    <s v="PR5"/>
    <s v="53LMA9"/>
    <n v="10"/>
    <x v="0"/>
    <n v="0"/>
    <n v="0"/>
    <n v="0"/>
    <n v="0"/>
    <n v="0"/>
    <n v="0"/>
    <m/>
    <m/>
    <m/>
    <m/>
  </r>
  <r>
    <x v="115"/>
    <s v="PR4"/>
    <s v="53LMAB"/>
    <n v="12"/>
    <x v="0"/>
    <n v="0"/>
    <n v="7"/>
    <n v="0"/>
    <n v="0"/>
    <n v="0"/>
    <n v="7"/>
    <m/>
    <m/>
    <s v="V"/>
    <s v="V"/>
  </r>
  <r>
    <x v="115"/>
    <s v="PR7"/>
    <s v="50LM19"/>
    <n v="13"/>
    <x v="0"/>
    <n v="0"/>
    <n v="0"/>
    <n v="0"/>
    <n v="4"/>
    <n v="0"/>
    <n v="4"/>
    <m/>
    <m/>
    <s v="V"/>
    <s v="V"/>
  </r>
  <r>
    <x v="115"/>
    <s v="PR5"/>
    <s v="53LMA6"/>
    <n v="13"/>
    <x v="3"/>
    <n v="0"/>
    <n v="6"/>
    <n v="0"/>
    <n v="0"/>
    <n v="0"/>
    <n v="6"/>
    <m/>
    <m/>
    <s v="V"/>
    <s v="V"/>
  </r>
  <r>
    <x v="115"/>
    <s v="PR1"/>
    <s v="07LMC3"/>
    <n v="13"/>
    <x v="11"/>
    <n v="0"/>
    <n v="0"/>
    <n v="0"/>
    <n v="0"/>
    <n v="0"/>
    <n v="0"/>
    <m/>
    <m/>
    <m/>
    <m/>
  </r>
  <r>
    <x v="116"/>
    <s v="PR3"/>
    <s v="53LMABB001"/>
    <n v="1"/>
    <x v="0"/>
    <n v="0"/>
    <n v="1"/>
    <n v="0"/>
    <n v="0"/>
    <n v="0"/>
    <n v="1"/>
    <m/>
    <m/>
    <s v="V"/>
    <s v="V"/>
  </r>
  <r>
    <x v="116"/>
    <s v="PR4"/>
    <s v="53LMA1"/>
    <n v="13"/>
    <x v="7"/>
    <n v="0"/>
    <n v="15"/>
    <n v="0"/>
    <n v="0"/>
    <n v="0"/>
    <n v="15"/>
    <m/>
    <m/>
    <s v="V"/>
    <s v="V"/>
  </r>
  <r>
    <x v="116"/>
    <s v="PR4"/>
    <s v="53LMAA"/>
    <n v="11"/>
    <x v="1"/>
    <n v="0"/>
    <n v="12"/>
    <n v="0"/>
    <n v="0"/>
    <n v="0"/>
    <n v="12"/>
    <m/>
    <m/>
    <s v="V"/>
    <s v="V"/>
  </r>
  <r>
    <x v="116"/>
    <s v="PR2"/>
    <s v="53LMB4"/>
    <n v="12"/>
    <x v="0"/>
    <n v="0"/>
    <n v="5"/>
    <n v="0"/>
    <n v="0"/>
    <n v="0"/>
    <n v="5"/>
    <m/>
    <m/>
    <s v="V"/>
    <s v="V"/>
  </r>
  <r>
    <x v="116"/>
    <s v="PR2"/>
    <s v="062LCC"/>
    <n v="13"/>
    <x v="0"/>
    <n v="0"/>
    <n v="7"/>
    <n v="0"/>
    <n v="0"/>
    <n v="0"/>
    <n v="7"/>
    <m/>
    <m/>
    <s v="V"/>
    <s v="V"/>
  </r>
  <r>
    <x v="116"/>
    <s v="PR1"/>
    <s v="53LMB6B001"/>
    <n v="2"/>
    <x v="0"/>
    <n v="0"/>
    <n v="3"/>
    <n v="0"/>
    <n v="0"/>
    <n v="0"/>
    <n v="3"/>
    <m/>
    <m/>
    <s v="V"/>
    <s v="V"/>
  </r>
  <r>
    <x v="116"/>
    <s v="PR2"/>
    <s v="53LMB1B001"/>
    <n v="12"/>
    <x v="0"/>
    <n v="0"/>
    <n v="6"/>
    <n v="0"/>
    <n v="0"/>
    <n v="0"/>
    <n v="6"/>
    <m/>
    <m/>
    <s v="V"/>
    <s v="V"/>
  </r>
  <r>
    <x v="116"/>
    <s v="PR6"/>
    <s v="50LM20B001"/>
    <n v="2"/>
    <x v="0"/>
    <n v="0"/>
    <n v="1"/>
    <n v="0"/>
    <n v="0"/>
    <n v="0"/>
    <n v="1"/>
    <m/>
    <m/>
    <s v="V"/>
    <s v="V"/>
  </r>
  <r>
    <x v="116"/>
    <s v="PR7"/>
    <s v="50LM15B003"/>
    <n v="1"/>
    <x v="0"/>
    <n v="0"/>
    <n v="0"/>
    <n v="0"/>
    <n v="0"/>
    <n v="0"/>
    <n v="0"/>
    <m/>
    <m/>
    <m/>
    <m/>
  </r>
  <r>
    <x v="116"/>
    <s v="PR7"/>
    <s v="50LM16B002"/>
    <n v="1"/>
    <x v="0"/>
    <n v="0"/>
    <n v="0"/>
    <n v="0"/>
    <n v="0"/>
    <n v="0"/>
    <n v="0"/>
    <m/>
    <m/>
    <m/>
    <m/>
  </r>
  <r>
    <x v="116"/>
    <s v="PR7"/>
    <s v="50LM16B003"/>
    <n v="7"/>
    <x v="0"/>
    <n v="0"/>
    <n v="0"/>
    <n v="0"/>
    <n v="0"/>
    <n v="0"/>
    <n v="0"/>
    <m/>
    <m/>
    <m/>
    <m/>
  </r>
  <r>
    <x v="116"/>
    <s v="PR7"/>
    <s v="49LM02B001"/>
    <n v="1"/>
    <x v="0"/>
    <n v="0"/>
    <n v="0"/>
    <n v="0"/>
    <n v="0"/>
    <n v="0"/>
    <n v="0"/>
    <m/>
    <m/>
    <m/>
    <m/>
  </r>
  <r>
    <x v="116"/>
    <s v="PR7"/>
    <s v="50LM18"/>
    <n v="1"/>
    <x v="0"/>
    <n v="0"/>
    <n v="0"/>
    <n v="0"/>
    <n v="0"/>
    <n v="0"/>
    <n v="0"/>
    <m/>
    <m/>
    <m/>
    <m/>
  </r>
  <r>
    <x v="116"/>
    <s v="PR1"/>
    <s v="062LCM"/>
    <n v="13"/>
    <x v="0"/>
    <n v="0"/>
    <n v="0"/>
    <n v="0"/>
    <n v="0"/>
    <n v="0"/>
    <n v="0"/>
    <m/>
    <m/>
    <m/>
    <m/>
  </r>
  <r>
    <x v="116"/>
    <s v="PR1"/>
    <s v="07LMTp"/>
    <n v="13"/>
    <x v="0"/>
    <n v="0"/>
    <n v="0"/>
    <n v="0"/>
    <n v="0"/>
    <n v="0"/>
    <n v="0"/>
    <m/>
    <m/>
    <m/>
    <m/>
  </r>
  <r>
    <x v="116"/>
    <s v="PR1"/>
    <s v="07LMC9"/>
    <n v="13"/>
    <x v="0"/>
    <n v="0"/>
    <n v="0"/>
    <n v="0"/>
    <n v="0"/>
    <n v="0"/>
    <n v="0"/>
    <m/>
    <m/>
    <m/>
    <m/>
  </r>
  <r>
    <x v="116"/>
    <s v="PR3"/>
    <s v="53LMAK"/>
    <n v="7"/>
    <x v="0"/>
    <n v="0"/>
    <n v="3"/>
    <n v="0"/>
    <n v="0"/>
    <n v="0"/>
    <n v="3"/>
    <m/>
    <m/>
    <s v="V"/>
    <s v="V"/>
  </r>
  <r>
    <x v="116"/>
    <s v="PR4"/>
    <s v="53LMAAB003"/>
    <n v="1"/>
    <x v="0"/>
    <n v="0"/>
    <n v="0"/>
    <n v="0"/>
    <n v="0"/>
    <n v="0"/>
    <n v="0"/>
    <m/>
    <m/>
    <m/>
    <m/>
  </r>
  <r>
    <x v="116"/>
    <s v="PR4"/>
    <s v="53LMAGB001"/>
    <n v="1"/>
    <x v="1"/>
    <n v="0"/>
    <n v="12"/>
    <n v="0"/>
    <n v="0"/>
    <n v="0"/>
    <n v="12"/>
    <m/>
    <m/>
    <s v="V"/>
    <s v="V"/>
  </r>
  <r>
    <x v="117"/>
    <s v="PR7"/>
    <s v="512LCX"/>
    <n v="12"/>
    <x v="0"/>
    <n v="0"/>
    <n v="0"/>
    <n v="0"/>
    <n v="0"/>
    <n v="0"/>
    <n v="0"/>
    <m/>
    <m/>
    <m/>
    <m/>
  </r>
  <r>
    <x v="117"/>
    <s v="PR4"/>
    <s v="53LMA1B001"/>
    <n v="3"/>
    <x v="0"/>
    <n v="0"/>
    <n v="0"/>
    <n v="0"/>
    <n v="0"/>
    <n v="0"/>
    <n v="0"/>
    <m/>
    <m/>
    <m/>
    <m/>
  </r>
  <r>
    <x v="117"/>
    <s v="PR1"/>
    <s v="062LC9"/>
    <n v="13"/>
    <x v="0"/>
    <n v="0"/>
    <n v="7"/>
    <n v="0"/>
    <n v="0"/>
    <n v="0"/>
    <n v="7"/>
    <m/>
    <m/>
    <s v="V"/>
    <s v="V"/>
  </r>
  <r>
    <x v="117"/>
    <s v="PR4"/>
    <s v="53LMA7B001"/>
    <n v="2"/>
    <x v="0"/>
    <n v="0"/>
    <n v="0"/>
    <n v="0"/>
    <n v="0"/>
    <n v="0"/>
    <n v="0"/>
    <m/>
    <m/>
    <m/>
    <m/>
  </r>
  <r>
    <x v="117"/>
    <s v="PR7"/>
    <s v="512LCF"/>
    <n v="13"/>
    <x v="0"/>
    <n v="0"/>
    <n v="0"/>
    <n v="0"/>
    <n v="3"/>
    <n v="0"/>
    <n v="3"/>
    <s v="V"/>
    <m/>
    <m/>
    <m/>
  </r>
  <r>
    <x v="117"/>
    <s v="PR1"/>
    <s v="07LMC3B001"/>
    <n v="4"/>
    <x v="0"/>
    <n v="0"/>
    <n v="0"/>
    <n v="0"/>
    <n v="0"/>
    <n v="0"/>
    <n v="0"/>
    <m/>
    <m/>
    <m/>
    <m/>
  </r>
  <r>
    <x v="117"/>
    <s v="PR4"/>
    <s v="53LMAP"/>
    <n v="13"/>
    <x v="0"/>
    <n v="0"/>
    <n v="0"/>
    <n v="0"/>
    <n v="0"/>
    <n v="0"/>
    <n v="0"/>
    <m/>
    <m/>
    <m/>
    <m/>
  </r>
  <r>
    <x v="117"/>
    <s v="PR7"/>
    <s v="50LM22B002"/>
    <n v="1"/>
    <x v="0"/>
    <n v="0"/>
    <n v="0"/>
    <n v="0"/>
    <n v="0"/>
    <n v="0"/>
    <n v="0"/>
    <m/>
    <m/>
    <m/>
    <m/>
  </r>
  <r>
    <x v="118"/>
    <s v="PR7"/>
    <s v="512LCV"/>
    <n v="6"/>
    <x v="0"/>
    <n v="0"/>
    <n v="0"/>
    <n v="0"/>
    <n v="2"/>
    <n v="0"/>
    <n v="2"/>
    <s v="V"/>
    <m/>
    <m/>
    <m/>
  </r>
  <r>
    <x v="118"/>
    <s v="PR6"/>
    <s v="50LM23B001"/>
    <n v="10"/>
    <x v="0"/>
    <n v="0"/>
    <n v="0"/>
    <n v="0"/>
    <n v="0"/>
    <n v="0"/>
    <n v="0"/>
    <m/>
    <m/>
    <m/>
    <m/>
  </r>
  <r>
    <x v="118"/>
    <s v="PR6"/>
    <s v="50LM15B001"/>
    <n v="1"/>
    <x v="0"/>
    <n v="0"/>
    <n v="0"/>
    <n v="0"/>
    <n v="0"/>
    <n v="0"/>
    <n v="0"/>
    <m/>
    <m/>
    <m/>
    <m/>
  </r>
  <r>
    <x v="118"/>
    <s v="PR6"/>
    <s v="49LM06B003"/>
    <n v="1"/>
    <x v="0"/>
    <n v="0"/>
    <n v="0"/>
    <n v="0"/>
    <n v="0"/>
    <n v="0"/>
    <n v="0"/>
    <m/>
    <m/>
    <m/>
    <m/>
  </r>
  <r>
    <x v="118"/>
    <s v="PR6"/>
    <s v="49LM05B002"/>
    <n v="1"/>
    <x v="0"/>
    <n v="0"/>
    <n v="0"/>
    <n v="0"/>
    <n v="0"/>
    <n v="0"/>
    <n v="0"/>
    <m/>
    <m/>
    <m/>
    <m/>
  </r>
  <r>
    <x v="118"/>
    <s v="PR1"/>
    <s v="07LMC6B001"/>
    <n v="2"/>
    <x v="3"/>
    <n v="0"/>
    <n v="0"/>
    <n v="0"/>
    <n v="0"/>
    <n v="0"/>
    <n v="0"/>
    <m/>
    <m/>
    <m/>
    <m/>
  </r>
  <r>
    <x v="118"/>
    <s v="PR6"/>
    <s v="49LM04B003"/>
    <n v="7"/>
    <x v="10"/>
    <n v="0"/>
    <n v="0"/>
    <n v="0"/>
    <n v="0"/>
    <n v="0"/>
    <n v="0"/>
    <m/>
    <m/>
    <m/>
    <m/>
  </r>
  <r>
    <x v="119"/>
    <s v="PR3"/>
    <s v="53LMAU"/>
    <n v="13"/>
    <x v="0"/>
    <n v="0"/>
    <n v="11"/>
    <n v="0"/>
    <n v="0"/>
    <n v="0"/>
    <n v="11"/>
    <m/>
    <m/>
    <s v="V"/>
    <s v="V"/>
  </r>
  <r>
    <x v="119"/>
    <s v="PR6"/>
    <s v="512LCVB002"/>
    <n v="3"/>
    <x v="7"/>
    <n v="0"/>
    <n v="0"/>
    <n v="0"/>
    <n v="0"/>
    <n v="0"/>
    <n v="0"/>
    <m/>
    <m/>
    <m/>
    <m/>
  </r>
  <r>
    <x v="119"/>
    <s v="PR6"/>
    <s v="512LCVB001"/>
    <n v="4"/>
    <x v="11"/>
    <n v="0"/>
    <n v="68"/>
    <n v="0"/>
    <n v="0"/>
    <n v="0"/>
    <n v="68"/>
    <m/>
    <m/>
    <s v="V"/>
    <s v="V"/>
  </r>
  <r>
    <x v="120"/>
    <s v="PR1"/>
    <s v="07LMC8"/>
    <n v="13"/>
    <x v="0"/>
    <n v="0"/>
    <n v="6"/>
    <n v="0"/>
    <n v="0"/>
    <n v="0"/>
    <n v="6"/>
    <m/>
    <m/>
    <s v="V"/>
    <s v="V"/>
  </r>
  <r>
    <x v="120"/>
    <s v="PR3"/>
    <s v="53LMAW"/>
    <n v="13"/>
    <x v="0"/>
    <n v="0"/>
    <n v="4"/>
    <n v="0"/>
    <n v="0"/>
    <n v="0"/>
    <n v="4"/>
    <m/>
    <m/>
    <s v="V"/>
    <s v="V"/>
  </r>
  <r>
    <x v="120"/>
    <s v="PR3"/>
    <s v="53LMAX"/>
    <n v="13"/>
    <x v="0"/>
    <n v="0"/>
    <n v="1"/>
    <n v="0"/>
    <n v="0"/>
    <n v="0"/>
    <n v="1"/>
    <m/>
    <m/>
    <s v="V"/>
    <s v="V"/>
  </r>
  <r>
    <x v="120"/>
    <s v="PR3"/>
    <s v="53LMB3"/>
    <n v="13"/>
    <x v="0"/>
    <n v="0"/>
    <n v="1"/>
    <n v="0"/>
    <n v="0"/>
    <n v="0"/>
    <n v="1"/>
    <m/>
    <m/>
    <s v="V"/>
    <s v="V"/>
  </r>
  <r>
    <x v="120"/>
    <s v="PR3"/>
    <s v="042LBJ"/>
    <n v="12"/>
    <x v="0"/>
    <n v="0"/>
    <n v="0"/>
    <n v="0"/>
    <n v="0"/>
    <n v="0"/>
    <n v="0"/>
    <m/>
    <m/>
    <m/>
    <m/>
  </r>
  <r>
    <x v="120"/>
    <s v="PR3"/>
    <s v="042LBK"/>
    <n v="13"/>
    <x v="0"/>
    <n v="0"/>
    <n v="0"/>
    <n v="0"/>
    <n v="0"/>
    <n v="0"/>
    <n v="0"/>
    <m/>
    <m/>
    <m/>
    <m/>
  </r>
  <r>
    <x v="120"/>
    <s v="PR4"/>
    <s v="53LMAH"/>
    <n v="13"/>
    <x v="0"/>
    <n v="0"/>
    <n v="1"/>
    <n v="0"/>
    <n v="0"/>
    <n v="0"/>
    <n v="1"/>
    <m/>
    <m/>
    <s v="V"/>
    <s v="V"/>
  </r>
  <r>
    <x v="120"/>
    <s v="PR4"/>
    <s v="53LMA5B001"/>
    <n v="1"/>
    <x v="0"/>
    <n v="0"/>
    <n v="0"/>
    <n v="0"/>
    <n v="0"/>
    <n v="0"/>
    <n v="0"/>
    <m/>
    <m/>
    <m/>
    <m/>
  </r>
  <r>
    <x v="120"/>
    <s v="PR5"/>
    <s v="53LMA7"/>
    <n v="11"/>
    <x v="0"/>
    <n v="0"/>
    <n v="0"/>
    <n v="0"/>
    <n v="0"/>
    <n v="0"/>
    <n v="0"/>
    <m/>
    <m/>
    <m/>
    <m/>
  </r>
  <r>
    <x v="120"/>
    <s v="PR5"/>
    <s v="53LMAE"/>
    <n v="13"/>
    <x v="0"/>
    <n v="0"/>
    <n v="8"/>
    <n v="0"/>
    <n v="0"/>
    <n v="0"/>
    <n v="8"/>
    <m/>
    <m/>
    <s v="V"/>
    <s v="V"/>
  </r>
  <r>
    <x v="120"/>
    <s v="PR6"/>
    <s v="512LCXB001"/>
    <n v="1"/>
    <x v="0"/>
    <n v="0"/>
    <n v="0"/>
    <n v="0"/>
    <n v="0"/>
    <n v="0"/>
    <n v="0"/>
    <m/>
    <m/>
    <m/>
    <m/>
  </r>
  <r>
    <x v="120"/>
    <s v="PR6"/>
    <s v="512LCH"/>
    <n v="6"/>
    <x v="0"/>
    <n v="0"/>
    <n v="2"/>
    <n v="0"/>
    <n v="0"/>
    <n v="0"/>
    <n v="2"/>
    <m/>
    <m/>
    <s v="V"/>
    <s v="V"/>
  </r>
  <r>
    <x v="120"/>
    <s v="PR6"/>
    <s v="50LM10B002"/>
    <n v="1"/>
    <x v="0"/>
    <n v="0"/>
    <n v="0"/>
    <n v="0"/>
    <n v="0"/>
    <n v="0"/>
    <n v="0"/>
    <m/>
    <m/>
    <m/>
    <m/>
  </r>
  <r>
    <x v="120"/>
    <s v="PR6"/>
    <s v="512LCVB002"/>
    <n v="3"/>
    <x v="0"/>
    <n v="0"/>
    <n v="2"/>
    <n v="0"/>
    <n v="0"/>
    <n v="0"/>
    <n v="2"/>
    <m/>
    <m/>
    <s v="V"/>
    <s v="V"/>
  </r>
  <r>
    <x v="120"/>
    <s v="PR7"/>
    <s v="50LM22B001"/>
    <n v="2"/>
    <x v="0"/>
    <n v="0"/>
    <n v="0"/>
    <n v="0"/>
    <n v="0"/>
    <n v="0"/>
    <n v="0"/>
    <m/>
    <m/>
    <m/>
    <m/>
  </r>
  <r>
    <x v="120"/>
    <s v="PR1"/>
    <s v="07LMC6"/>
    <n v="11"/>
    <x v="5"/>
    <n v="0"/>
    <n v="0"/>
    <n v="0"/>
    <n v="0"/>
    <n v="0"/>
    <n v="0"/>
    <m/>
    <m/>
    <m/>
    <m/>
  </r>
  <r>
    <x v="120"/>
    <s v="PR3"/>
    <s v="53LMB2"/>
    <n v="13"/>
    <x v="1"/>
    <n v="0"/>
    <n v="14"/>
    <n v="0"/>
    <n v="0"/>
    <n v="0"/>
    <n v="14"/>
    <m/>
    <m/>
    <s v="V"/>
    <s v="V"/>
  </r>
  <r>
    <x v="121"/>
    <s v="PR2"/>
    <s v="012LAAB004"/>
    <n v="1"/>
    <x v="0"/>
    <n v="0"/>
    <n v="0"/>
    <n v="0"/>
    <n v="0"/>
    <n v="0"/>
    <n v="0"/>
    <m/>
    <m/>
    <m/>
    <m/>
  </r>
  <r>
    <x v="121"/>
    <s v="PR4"/>
    <s v="53LMA5"/>
    <n v="12"/>
    <x v="0"/>
    <n v="0"/>
    <n v="0"/>
    <n v="0"/>
    <n v="0"/>
    <n v="0"/>
    <n v="0"/>
    <m/>
    <m/>
    <m/>
    <m/>
  </r>
  <r>
    <x v="121"/>
    <s v="PR1"/>
    <s v="07LMC2"/>
    <n v="13"/>
    <x v="0"/>
    <n v="0"/>
    <n v="1"/>
    <n v="0"/>
    <n v="0"/>
    <n v="0"/>
    <n v="1"/>
    <m/>
    <m/>
    <s v="V"/>
    <s v="V"/>
  </r>
  <r>
    <x v="121"/>
    <s v="PR4"/>
    <s v="012LAB"/>
    <n v="12"/>
    <x v="0"/>
    <n v="0"/>
    <n v="5"/>
    <n v="0"/>
    <n v="0"/>
    <n v="0"/>
    <n v="5"/>
    <m/>
    <m/>
    <s v="V"/>
    <s v="V"/>
  </r>
  <r>
    <x v="121"/>
    <s v="PR1"/>
    <s v="07LMC1"/>
    <n v="13"/>
    <x v="0"/>
    <n v="0"/>
    <n v="6"/>
    <n v="0"/>
    <n v="0"/>
    <n v="0"/>
    <n v="6"/>
    <m/>
    <m/>
    <s v="V"/>
    <s v="V"/>
  </r>
  <r>
    <x v="121"/>
    <s v="PR1"/>
    <s v="07LMCB"/>
    <n v="13"/>
    <x v="0"/>
    <n v="0"/>
    <n v="0"/>
    <n v="0"/>
    <n v="0"/>
    <n v="0"/>
    <n v="0"/>
    <m/>
    <m/>
    <s v="V"/>
    <s v="V"/>
  </r>
  <r>
    <x v="121"/>
    <s v="PR2"/>
    <s v="53LMB4B001"/>
    <n v="1"/>
    <x v="0"/>
    <n v="0"/>
    <n v="2"/>
    <n v="0"/>
    <n v="0"/>
    <n v="0"/>
    <n v="2"/>
    <m/>
    <m/>
    <s v="V"/>
    <s v="V"/>
  </r>
  <r>
    <x v="121"/>
    <s v="PR3"/>
    <s v="53LMAZ"/>
    <n v="13"/>
    <x v="0"/>
    <n v="0"/>
    <n v="4"/>
    <n v="0"/>
    <n v="0"/>
    <n v="0"/>
    <n v="4"/>
    <m/>
    <m/>
    <s v="V"/>
    <s v="V"/>
  </r>
  <r>
    <x v="121"/>
    <s v="PR4"/>
    <s v="53LMALB001"/>
    <n v="4"/>
    <x v="0"/>
    <n v="0"/>
    <n v="0"/>
    <n v="0"/>
    <n v="0"/>
    <n v="0"/>
    <n v="0"/>
    <m/>
    <m/>
    <m/>
    <m/>
  </r>
  <r>
    <x v="121"/>
    <s v="PR5"/>
    <s v="53LMA3"/>
    <n v="12"/>
    <x v="0"/>
    <n v="0"/>
    <n v="1"/>
    <n v="0"/>
    <n v="0"/>
    <n v="0"/>
    <n v="1"/>
    <m/>
    <m/>
    <s v="V"/>
    <s v="V"/>
  </r>
  <r>
    <x v="121"/>
    <s v="PR7"/>
    <s v="49LM05B004"/>
    <n v="5"/>
    <x v="0"/>
    <n v="0"/>
    <n v="0"/>
    <n v="1"/>
    <n v="0"/>
    <n v="0"/>
    <n v="1"/>
    <s v="V"/>
    <m/>
    <m/>
    <m/>
  </r>
  <r>
    <x v="121"/>
    <s v="PR3"/>
    <s v="53LMAY"/>
    <n v="13"/>
    <x v="0"/>
    <n v="0"/>
    <n v="1"/>
    <n v="0"/>
    <n v="0"/>
    <n v="0"/>
    <n v="1"/>
    <m/>
    <m/>
    <s v="V"/>
    <s v="V"/>
  </r>
  <r>
    <x v="121"/>
    <s v="PR2"/>
    <s v="062LC7"/>
    <n v="12"/>
    <x v="0"/>
    <n v="0"/>
    <n v="8"/>
    <n v="0"/>
    <n v="0"/>
    <n v="0"/>
    <n v="8"/>
    <m/>
    <m/>
    <s v="V"/>
    <s v="V"/>
  </r>
  <r>
    <x v="121"/>
    <s v="PR2"/>
    <s v="062LCF"/>
    <n v="13"/>
    <x v="0"/>
    <n v="0"/>
    <n v="4"/>
    <n v="0"/>
    <n v="0"/>
    <n v="0"/>
    <n v="4"/>
    <m/>
    <m/>
    <s v="V"/>
    <s v="V"/>
  </r>
  <r>
    <x v="121"/>
    <s v="PR3"/>
    <s v="042LBH"/>
    <n v="13"/>
    <x v="0"/>
    <n v="0"/>
    <n v="0"/>
    <n v="0"/>
    <n v="0"/>
    <n v="0"/>
    <n v="0"/>
    <m/>
    <m/>
    <m/>
    <m/>
  </r>
  <r>
    <x v="121"/>
    <s v="PR3"/>
    <s v="042LBL"/>
    <n v="12"/>
    <x v="0"/>
    <n v="0"/>
    <n v="0"/>
    <n v="0"/>
    <n v="0"/>
    <n v="0"/>
    <n v="0"/>
    <m/>
    <m/>
    <m/>
    <m/>
  </r>
  <r>
    <x v="121"/>
    <s v="PR3"/>
    <s v="012LAA"/>
    <n v="3"/>
    <x v="7"/>
    <n v="0"/>
    <n v="12"/>
    <n v="0"/>
    <n v="0"/>
    <n v="0"/>
    <n v="0"/>
    <m/>
    <m/>
    <s v="V"/>
    <s v="V"/>
  </r>
  <r>
    <x v="121"/>
    <s v="PR1"/>
    <s v="07LMC7"/>
    <n v="13"/>
    <x v="2"/>
    <n v="0"/>
    <n v="31"/>
    <n v="0"/>
    <n v="0"/>
    <n v="0"/>
    <n v="0"/>
    <m/>
    <s v="V"/>
    <s v="V"/>
    <s v="V"/>
  </r>
  <r>
    <x v="121"/>
    <s v="PR1"/>
    <s v="07LMCP"/>
    <n v="13"/>
    <x v="2"/>
    <n v="0"/>
    <n v="64"/>
    <n v="0"/>
    <n v="0"/>
    <n v="0"/>
    <n v="0"/>
    <m/>
    <s v="V"/>
    <s v="V"/>
    <s v="V"/>
  </r>
  <r>
    <x v="121"/>
    <s v="PR1"/>
    <s v="07LMC6B001"/>
    <n v="2"/>
    <x v="3"/>
    <n v="0"/>
    <n v="0"/>
    <n v="0"/>
    <n v="0"/>
    <n v="0"/>
    <n v="0"/>
    <m/>
    <m/>
    <m/>
    <m/>
  </r>
  <r>
    <x v="121"/>
    <s v="PR1"/>
    <s v="07LMCN"/>
    <n v="13"/>
    <x v="5"/>
    <n v="0"/>
    <n v="55"/>
    <n v="0"/>
    <n v="0"/>
    <n v="2"/>
    <n v="57"/>
    <m/>
    <s v="V"/>
    <s v="V"/>
    <s v="V"/>
  </r>
  <r>
    <x v="121"/>
    <s v="PR1"/>
    <s v="07LMC5"/>
    <n v="13"/>
    <x v="2"/>
    <n v="0"/>
    <n v="0"/>
    <n v="0"/>
    <n v="0"/>
    <n v="0"/>
    <n v="0"/>
    <m/>
    <m/>
    <m/>
    <m/>
  </r>
  <r>
    <x v="122"/>
    <s v="PR6"/>
    <s v="512LCU"/>
    <n v="1"/>
    <x v="0"/>
    <n v="0"/>
    <n v="0"/>
    <n v="0"/>
    <n v="0"/>
    <n v="0"/>
    <n v="0"/>
    <m/>
    <m/>
    <m/>
    <m/>
  </r>
  <r>
    <x v="122"/>
    <s v="PR1"/>
    <s v="07LMCD"/>
    <n v="13"/>
    <x v="0"/>
    <n v="0"/>
    <n v="0"/>
    <n v="0"/>
    <n v="0"/>
    <n v="0"/>
    <n v="0"/>
    <m/>
    <m/>
    <m/>
    <m/>
  </r>
  <r>
    <x v="122"/>
    <s v="PR4"/>
    <s v="53LMAQ"/>
    <n v="13"/>
    <x v="0"/>
    <n v="0"/>
    <n v="0"/>
    <n v="0"/>
    <n v="0"/>
    <n v="0"/>
    <n v="0"/>
    <m/>
    <m/>
    <m/>
    <m/>
  </r>
  <r>
    <x v="122"/>
    <s v="PR1"/>
    <s v="07LMCJ"/>
    <n v="13"/>
    <x v="0"/>
    <n v="0"/>
    <n v="0"/>
    <n v="0"/>
    <n v="0"/>
    <n v="0"/>
    <n v="0"/>
    <m/>
    <m/>
    <m/>
    <m/>
  </r>
  <r>
    <x v="122"/>
    <s v="PR5"/>
    <s v="53LMAN"/>
    <n v="13"/>
    <x v="0"/>
    <n v="0"/>
    <n v="0"/>
    <n v="0"/>
    <n v="0"/>
    <n v="0"/>
    <n v="0"/>
    <m/>
    <m/>
    <m/>
    <m/>
  </r>
  <r>
    <x v="122"/>
    <s v="PR5"/>
    <s v="50LM16B004"/>
    <n v="1"/>
    <x v="0"/>
    <n v="0"/>
    <n v="0"/>
    <n v="0"/>
    <n v="0"/>
    <n v="0"/>
    <n v="0"/>
    <m/>
    <m/>
    <s v="V"/>
    <s v="V"/>
  </r>
  <r>
    <x v="122"/>
    <s v="PR6"/>
    <s v="49LM04B003"/>
    <n v="8"/>
    <x v="0"/>
    <n v="0"/>
    <n v="0"/>
    <n v="0"/>
    <n v="0"/>
    <n v="0"/>
    <n v="0"/>
    <m/>
    <m/>
    <m/>
    <m/>
  </r>
  <r>
    <x v="122"/>
    <s v="PR6"/>
    <s v="512LCVB001"/>
    <n v="4"/>
    <x v="0"/>
    <n v="0"/>
    <n v="0"/>
    <n v="0"/>
    <n v="0"/>
    <n v="0"/>
    <n v="0"/>
    <m/>
    <m/>
    <m/>
    <m/>
  </r>
  <r>
    <x v="122"/>
    <s v="PR1"/>
    <s v="07LMCM"/>
    <n v="13"/>
    <x v="0"/>
    <n v="0"/>
    <n v="0"/>
    <n v="0"/>
    <n v="0"/>
    <n v="0"/>
    <n v="0"/>
    <m/>
    <m/>
    <m/>
    <m/>
  </r>
  <r>
    <x v="122"/>
    <s v="PR4"/>
    <s v="53LMA8"/>
    <n v="13"/>
    <x v="0"/>
    <n v="0"/>
    <n v="0"/>
    <n v="0"/>
    <n v="0"/>
    <n v="0"/>
    <n v="0"/>
    <m/>
    <m/>
    <m/>
    <m/>
  </r>
  <r>
    <x v="122"/>
    <s v="PR5"/>
    <s v="53LMAJ"/>
    <n v="13"/>
    <x v="0"/>
    <n v="0"/>
    <n v="0"/>
    <n v="0"/>
    <n v="0"/>
    <n v="0"/>
    <n v="0"/>
    <m/>
    <m/>
    <m/>
    <m/>
  </r>
  <r>
    <x v="122"/>
    <s v="PR2"/>
    <s v="062LCB"/>
    <n v="13"/>
    <x v="0"/>
    <n v="0"/>
    <n v="0"/>
    <n v="0"/>
    <n v="0"/>
    <n v="0"/>
    <n v="0"/>
    <m/>
    <m/>
    <m/>
    <m/>
  </r>
  <r>
    <x v="122"/>
    <s v="PR7"/>
    <s v="50LM20"/>
    <n v="2"/>
    <x v="0"/>
    <n v="0"/>
    <n v="0"/>
    <n v="0"/>
    <n v="0"/>
    <n v="0"/>
    <n v="0"/>
    <m/>
    <m/>
    <m/>
    <m/>
  </r>
  <r>
    <x v="122"/>
    <s v="PR5"/>
    <s v="50LM21B003"/>
    <n v="1"/>
    <x v="0"/>
    <n v="0"/>
    <n v="0"/>
    <n v="0"/>
    <n v="0"/>
    <n v="0"/>
    <n v="0"/>
    <m/>
    <m/>
    <m/>
    <m/>
  </r>
  <r>
    <x v="122"/>
    <s v="PR1"/>
    <s v="07LMCR"/>
    <n v="13"/>
    <x v="0"/>
    <n v="0"/>
    <n v="0"/>
    <n v="0"/>
    <n v="0"/>
    <n v="0"/>
    <n v="0"/>
    <m/>
    <m/>
    <m/>
    <m/>
  </r>
  <r>
    <x v="122"/>
    <s v="PR2"/>
    <s v="062LCE"/>
    <n v="13"/>
    <x v="0"/>
    <n v="0"/>
    <n v="6"/>
    <n v="0"/>
    <n v="0"/>
    <n v="0"/>
    <n v="6"/>
    <m/>
    <m/>
    <s v="V"/>
    <s v="V"/>
  </r>
  <r>
    <x v="122"/>
    <s v="PR5"/>
    <s v="53LMAG"/>
    <n v="12"/>
    <x v="0"/>
    <n v="0"/>
    <n v="0"/>
    <n v="0"/>
    <n v="0"/>
    <n v="0"/>
    <n v="0"/>
    <m/>
    <m/>
    <m/>
    <m/>
  </r>
  <r>
    <x v="122"/>
    <s v="PR3"/>
    <s v="53LMAV"/>
    <n v="13"/>
    <x v="0"/>
    <n v="0"/>
    <n v="10"/>
    <n v="0"/>
    <n v="0"/>
    <n v="0"/>
    <n v="0"/>
    <m/>
    <m/>
    <s v="V"/>
    <s v="V"/>
  </r>
  <r>
    <x v="122"/>
    <s v="PR5"/>
    <s v="53LMA4"/>
    <n v="13"/>
    <x v="2"/>
    <n v="0"/>
    <n v="0"/>
    <n v="0"/>
    <n v="0"/>
    <n v="0"/>
    <n v="0"/>
    <m/>
    <m/>
    <m/>
    <m/>
  </r>
  <r>
    <x v="122"/>
    <s v="PR1"/>
    <s v="062LCL"/>
    <n v="13"/>
    <x v="2"/>
    <n v="0"/>
    <n v="0"/>
    <n v="0"/>
    <n v="0"/>
    <n v="0"/>
    <n v="0"/>
    <m/>
    <s v="V"/>
    <s v="V"/>
    <s v="V"/>
  </r>
  <r>
    <x v="123"/>
    <s v="PR1"/>
    <s v="07LMCH"/>
    <n v="13"/>
    <x v="0"/>
    <n v="0"/>
    <n v="0"/>
    <n v="0"/>
    <n v="0"/>
    <n v="0"/>
    <n v="0"/>
    <m/>
    <m/>
    <m/>
    <m/>
  </r>
  <r>
    <x v="123"/>
    <s v="PR6"/>
    <s v="53LMA6"/>
    <n v="11"/>
    <x v="0"/>
    <n v="0"/>
    <n v="0"/>
    <n v="0"/>
    <n v="0"/>
    <n v="0"/>
    <n v="0"/>
    <m/>
    <m/>
    <m/>
    <m/>
  </r>
  <r>
    <x v="123"/>
    <s v="PR3"/>
    <s v="53LMAR"/>
    <n v="13"/>
    <x v="0"/>
    <n v="0"/>
    <n v="0"/>
    <n v="0"/>
    <n v="0"/>
    <n v="0"/>
    <n v="0"/>
    <m/>
    <m/>
    <m/>
    <m/>
  </r>
  <r>
    <x v="123"/>
    <s v="PR6"/>
    <s v="53LMA2"/>
    <n v="12"/>
    <x v="0"/>
    <n v="0"/>
    <n v="0"/>
    <n v="0"/>
    <n v="0"/>
    <n v="0"/>
    <n v="0"/>
    <m/>
    <m/>
    <m/>
    <m/>
  </r>
  <r>
    <x v="123"/>
    <s v="PR3"/>
    <s v="50LM20B002"/>
    <n v="3"/>
    <x v="0"/>
    <n v="0"/>
    <n v="0"/>
    <n v="0"/>
    <n v="0"/>
    <n v="0"/>
    <n v="0"/>
    <m/>
    <m/>
    <m/>
    <m/>
  </r>
  <r>
    <x v="123"/>
    <s v="PR1"/>
    <s v="07LMCA"/>
    <n v="13"/>
    <x v="2"/>
    <n v="0"/>
    <n v="24"/>
    <n v="0"/>
    <n v="0"/>
    <n v="6"/>
    <n v="30"/>
    <m/>
    <m/>
    <m/>
    <m/>
  </r>
  <r>
    <x v="124"/>
    <s v="PR7"/>
    <s v="50LM20B003"/>
    <n v="8"/>
    <x v="0"/>
    <n v="0"/>
    <n v="3"/>
    <n v="0"/>
    <n v="0"/>
    <n v="0"/>
    <n v="3"/>
    <m/>
    <m/>
    <s v="V"/>
    <s v="V"/>
  </r>
  <r>
    <x v="124"/>
    <s v="PR5"/>
    <s v="53LMAD"/>
    <n v="13"/>
    <x v="0"/>
    <n v="0"/>
    <n v="1"/>
    <n v="0"/>
    <n v="0"/>
    <n v="0"/>
    <n v="1"/>
    <m/>
    <m/>
    <s v="V"/>
    <s v="V"/>
  </r>
  <r>
    <x v="124"/>
    <s v="PR4"/>
    <s v="53LMA2B001"/>
    <n v="1"/>
    <x v="0"/>
    <n v="0"/>
    <n v="0"/>
    <n v="0"/>
    <n v="0"/>
    <n v="0"/>
    <n v="0"/>
    <m/>
    <m/>
    <m/>
    <m/>
  </r>
  <r>
    <x v="124"/>
    <s v="PR5"/>
    <s v="50LM23B003"/>
    <n v="1"/>
    <x v="0"/>
    <n v="0"/>
    <n v="0"/>
    <n v="0"/>
    <n v="0"/>
    <n v="0"/>
    <n v="0"/>
    <m/>
    <m/>
    <m/>
    <m/>
  </r>
  <r>
    <x v="124"/>
    <s v="PR3"/>
    <s v="53LMB5B001"/>
    <n v="6"/>
    <x v="6"/>
    <n v="0"/>
    <n v="0"/>
    <n v="0"/>
    <n v="0"/>
    <n v="0"/>
    <n v="0"/>
    <m/>
    <m/>
    <m/>
    <m/>
  </r>
  <r>
    <x v="124"/>
    <s v="PR1"/>
    <s v="07LMC7"/>
    <n v="13"/>
    <x v="2"/>
    <n v="0"/>
    <n v="0"/>
    <n v="0"/>
    <n v="0"/>
    <n v="0"/>
    <n v="0"/>
    <m/>
    <m/>
    <m/>
    <m/>
  </r>
  <r>
    <x v="124"/>
    <s v="PR1"/>
    <s v="07LMCG"/>
    <n v="13"/>
    <x v="2"/>
    <n v="0"/>
    <n v="0"/>
    <n v="0"/>
    <n v="0"/>
    <n v="0"/>
    <n v="0"/>
    <m/>
    <m/>
    <m/>
    <m/>
  </r>
  <r>
    <x v="124"/>
    <s v="PR1"/>
    <s v="07LMCNB001"/>
    <n v="11"/>
    <x v="5"/>
    <n v="0"/>
    <n v="0"/>
    <n v="0"/>
    <n v="0"/>
    <n v="0"/>
    <n v="0"/>
    <m/>
    <m/>
    <m/>
    <m/>
  </r>
  <r>
    <x v="124"/>
    <s v="PR1"/>
    <s v="07LMCA"/>
    <n v="13"/>
    <x v="2"/>
    <n v="0"/>
    <n v="0"/>
    <n v="0"/>
    <n v="0"/>
    <n v="0"/>
    <n v="0"/>
    <m/>
    <m/>
    <m/>
    <m/>
  </r>
  <r>
    <x v="124"/>
    <s v="PR5"/>
    <s v="50LM18B003"/>
    <n v="2"/>
    <x v="3"/>
    <n v="0"/>
    <n v="0"/>
    <n v="0"/>
    <n v="0"/>
    <n v="0"/>
    <n v="0"/>
    <m/>
    <m/>
    <m/>
    <m/>
  </r>
  <r>
    <x v="125"/>
    <s v="PR5"/>
    <s v="53LMA3B001"/>
    <n v="1"/>
    <x v="0"/>
    <n v="0"/>
    <n v="0"/>
    <n v="0"/>
    <n v="0"/>
    <n v="0"/>
    <n v="0"/>
    <m/>
    <m/>
    <m/>
    <m/>
  </r>
  <r>
    <x v="125"/>
    <s v="PR2"/>
    <s v="07LMTp"/>
    <n v="13"/>
    <x v="0"/>
    <n v="0"/>
    <n v="0"/>
    <n v="0"/>
    <n v="0"/>
    <n v="0"/>
    <n v="0"/>
    <m/>
    <m/>
    <m/>
    <m/>
  </r>
  <r>
    <x v="125"/>
    <s v="PR7"/>
    <s v="49LM08B002"/>
    <n v="1"/>
    <x v="0"/>
    <n v="0"/>
    <n v="0"/>
    <n v="0"/>
    <n v="0"/>
    <n v="0"/>
    <n v="0"/>
    <m/>
    <m/>
    <m/>
    <m/>
  </r>
  <r>
    <x v="125"/>
    <s v="PR7"/>
    <s v="50LM16B005"/>
    <n v="1"/>
    <x v="0"/>
    <n v="0"/>
    <n v="0"/>
    <n v="0"/>
    <n v="0"/>
    <n v="0"/>
    <n v="0"/>
    <m/>
    <m/>
    <m/>
    <m/>
  </r>
  <r>
    <x v="125"/>
    <s v="PR5"/>
    <s v="53LMAC"/>
    <n v="6"/>
    <x v="0"/>
    <n v="0"/>
    <n v="0"/>
    <n v="0"/>
    <n v="0"/>
    <n v="0"/>
    <n v="0"/>
    <m/>
    <m/>
    <m/>
    <m/>
  </r>
  <r>
    <x v="125"/>
    <s v="PR3"/>
    <s v="53LMB5"/>
    <n v="7"/>
    <x v="10"/>
    <n v="0"/>
    <n v="0"/>
    <n v="0"/>
    <n v="0"/>
    <n v="0"/>
    <n v="0"/>
    <m/>
    <m/>
    <m/>
    <m/>
  </r>
  <r>
    <x v="125"/>
    <s v="PR1"/>
    <s v="07LMC6B001"/>
    <n v="2"/>
    <x v="3"/>
    <n v="0"/>
    <n v="0"/>
    <n v="0"/>
    <n v="0"/>
    <n v="0"/>
    <n v="0"/>
    <m/>
    <m/>
    <m/>
    <m/>
  </r>
  <r>
    <x v="125"/>
    <s v="PR1"/>
    <s v="07LMCF"/>
    <n v="13"/>
    <x v="2"/>
    <n v="0"/>
    <n v="0"/>
    <n v="0"/>
    <n v="0"/>
    <n v="0"/>
    <n v="0"/>
    <m/>
    <m/>
    <m/>
    <m/>
  </r>
  <r>
    <x v="125"/>
    <s v="PR1"/>
    <s v="07LMC5"/>
    <n v="13"/>
    <x v="2"/>
    <n v="0"/>
    <n v="0"/>
    <n v="0"/>
    <n v="0"/>
    <n v="0"/>
    <n v="0"/>
    <m/>
    <m/>
    <m/>
    <m/>
  </r>
  <r>
    <x v="125"/>
    <s v="PR1"/>
    <s v="07LMCA"/>
    <n v="13"/>
    <x v="2"/>
    <n v="0"/>
    <n v="0"/>
    <n v="0"/>
    <n v="0"/>
    <n v="0"/>
    <n v="0"/>
    <m/>
    <m/>
    <m/>
    <m/>
  </r>
  <r>
    <x v="125"/>
    <s v="PR1"/>
    <s v="07LMCNB001"/>
    <n v="11"/>
    <x v="5"/>
    <n v="0"/>
    <n v="0"/>
    <n v="0"/>
    <n v="0"/>
    <n v="0"/>
    <n v="0"/>
    <m/>
    <m/>
    <m/>
    <m/>
  </r>
  <r>
    <x v="125"/>
    <s v="PR3"/>
    <s v="53LMAS"/>
    <n v="13"/>
    <x v="2"/>
    <n v="0"/>
    <n v="0"/>
    <n v="0"/>
    <n v="0"/>
    <n v="0"/>
    <n v="0"/>
    <m/>
    <m/>
    <m/>
    <m/>
  </r>
  <r>
    <x v="125"/>
    <s v="PR5"/>
    <s v="50LM18B003"/>
    <n v="2"/>
    <x v="3"/>
    <n v="0"/>
    <n v="0"/>
    <n v="0"/>
    <n v="0"/>
    <n v="0"/>
    <n v="0"/>
    <m/>
    <m/>
    <m/>
    <m/>
  </r>
  <r>
    <x v="125"/>
    <s v="PR3"/>
    <s v="53LMB5B001"/>
    <n v="6"/>
    <x v="6"/>
    <n v="0"/>
    <n v="0"/>
    <n v="0"/>
    <n v="0"/>
    <n v="0"/>
    <n v="0"/>
    <m/>
    <m/>
    <m/>
    <m/>
  </r>
  <r>
    <x v="125"/>
    <s v="PR2"/>
    <s v="062LC8"/>
    <n v="13"/>
    <x v="2"/>
    <n v="0"/>
    <n v="0"/>
    <n v="0"/>
    <n v="0"/>
    <n v="0"/>
    <n v="0"/>
    <m/>
    <m/>
    <m/>
    <m/>
  </r>
  <r>
    <x v="125"/>
    <s v="PR5"/>
    <s v="53LMA6B001"/>
    <n v="2"/>
    <x v="3"/>
    <n v="0"/>
    <n v="0"/>
    <n v="0"/>
    <n v="0"/>
    <n v="0"/>
    <n v="0"/>
    <m/>
    <m/>
    <m/>
    <m/>
  </r>
  <r>
    <x v="125"/>
    <s v="PR1"/>
    <s v="07LMCP"/>
    <n v="13"/>
    <x v="2"/>
    <n v="0"/>
    <n v="0"/>
    <n v="0"/>
    <n v="0"/>
    <n v="0"/>
    <n v="0"/>
    <m/>
    <m/>
    <m/>
    <m/>
  </r>
  <r>
    <x v="125"/>
    <s v="PR1"/>
    <s v="062LCL"/>
    <n v="13"/>
    <x v="2"/>
    <n v="0"/>
    <n v="0"/>
    <n v="0"/>
    <n v="0"/>
    <n v="0"/>
    <n v="0"/>
    <m/>
    <m/>
    <m/>
    <m/>
  </r>
  <r>
    <x v="125"/>
    <s v="PR1"/>
    <s v="07LMC7"/>
    <n v="13"/>
    <x v="2"/>
    <n v="0"/>
    <n v="0"/>
    <n v="0"/>
    <n v="0"/>
    <n v="0"/>
    <n v="0"/>
    <m/>
    <m/>
    <m/>
    <m/>
  </r>
  <r>
    <x v="125"/>
    <s v="PR1"/>
    <s v="07LMCG"/>
    <n v="13"/>
    <x v="2"/>
    <n v="0"/>
    <n v="0"/>
    <n v="0"/>
    <n v="0"/>
    <n v="0"/>
    <n v="0"/>
    <m/>
    <m/>
    <m/>
    <m/>
  </r>
  <r>
    <x v="126"/>
    <s v="PR1"/>
    <s v="07LMCG"/>
    <n v="13"/>
    <x v="0"/>
    <n v="0"/>
    <n v="8"/>
    <n v="0"/>
    <n v="0"/>
    <n v="0"/>
    <n v="8"/>
    <s v="V"/>
    <m/>
    <s v="V"/>
    <s v="V"/>
  </r>
  <r>
    <x v="126"/>
    <s v="PR2"/>
    <s v="062LCM"/>
    <n v="13"/>
    <x v="0"/>
    <n v="0"/>
    <n v="5"/>
    <n v="0"/>
    <n v="0"/>
    <n v="0"/>
    <n v="5"/>
    <m/>
    <m/>
    <s v="V"/>
    <s v="V"/>
  </r>
  <r>
    <x v="126"/>
    <s v="PR2"/>
    <s v="062LC9"/>
    <n v="12"/>
    <x v="0"/>
    <n v="0"/>
    <n v="6"/>
    <n v="0"/>
    <n v="0"/>
    <n v="0"/>
    <n v="6"/>
    <m/>
    <m/>
    <s v="V"/>
    <s v="V"/>
  </r>
  <r>
    <x v="126"/>
    <s v="PR2"/>
    <s v="062LCD"/>
    <n v="13"/>
    <x v="0"/>
    <n v="0"/>
    <n v="1"/>
    <n v="0"/>
    <n v="0"/>
    <n v="0"/>
    <n v="1"/>
    <m/>
    <m/>
    <s v="V"/>
    <s v="V"/>
  </r>
  <r>
    <x v="126"/>
    <s v="PR4"/>
    <s v="53LMACB001"/>
    <n v="5"/>
    <x v="0"/>
    <n v="0"/>
    <n v="2"/>
    <n v="0"/>
    <n v="0"/>
    <n v="0"/>
    <n v="2"/>
    <m/>
    <m/>
    <s v="V"/>
    <s v="V"/>
  </r>
  <r>
    <x v="126"/>
    <s v="PR4"/>
    <s v="53LMAAB001"/>
    <n v="1"/>
    <x v="0"/>
    <n v="0"/>
    <n v="1"/>
    <n v="0"/>
    <n v="0"/>
    <n v="0"/>
    <n v="1"/>
    <m/>
    <m/>
    <s v="V"/>
    <s v="V"/>
  </r>
  <r>
    <x v="126"/>
    <s v="PR5"/>
    <s v="512LCHB002"/>
    <n v="1"/>
    <x v="0"/>
    <n v="0"/>
    <n v="0"/>
    <n v="0"/>
    <n v="0"/>
    <n v="0"/>
    <n v="0"/>
    <m/>
    <m/>
    <m/>
    <m/>
  </r>
  <r>
    <x v="126"/>
    <s v="PR5"/>
    <s v="53LMA9B001"/>
    <n v="3"/>
    <x v="0"/>
    <n v="0"/>
    <n v="0"/>
    <n v="0"/>
    <n v="0"/>
    <n v="0"/>
    <n v="0"/>
    <m/>
    <m/>
    <m/>
    <m/>
  </r>
  <r>
    <x v="126"/>
    <s v="PR5"/>
    <s v="012LA8"/>
    <n v="12"/>
    <x v="0"/>
    <n v="0"/>
    <n v="6"/>
    <n v="0"/>
    <n v="0"/>
    <n v="0"/>
    <n v="6"/>
    <m/>
    <m/>
    <s v="V"/>
    <s v="V"/>
  </r>
  <r>
    <x v="126"/>
    <s v="PR5"/>
    <s v="53LMAF"/>
    <n v="13"/>
    <x v="0"/>
    <n v="0"/>
    <n v="0"/>
    <n v="0"/>
    <n v="0"/>
    <n v="0"/>
    <n v="0"/>
    <m/>
    <m/>
    <m/>
    <m/>
  </r>
  <r>
    <x v="126"/>
    <s v="PR5"/>
    <s v="53LMAP"/>
    <n v="13"/>
    <x v="0"/>
    <n v="0"/>
    <n v="7"/>
    <n v="0"/>
    <n v="0"/>
    <n v="0"/>
    <n v="7"/>
    <m/>
    <m/>
    <s v="V"/>
    <s v="V"/>
  </r>
  <r>
    <x v="126"/>
    <s v="PR6"/>
    <s v="49LM02B004"/>
    <n v="1"/>
    <x v="0"/>
    <n v="0"/>
    <n v="1"/>
    <n v="0"/>
    <n v="0"/>
    <n v="0"/>
    <n v="1"/>
    <m/>
    <m/>
    <s v="V"/>
    <s v="V"/>
  </r>
  <r>
    <x v="126"/>
    <s v="PR6"/>
    <s v="49LM06B002"/>
    <n v="1"/>
    <x v="0"/>
    <n v="0"/>
    <n v="0"/>
    <n v="0"/>
    <n v="0"/>
    <n v="0"/>
    <n v="0"/>
    <m/>
    <m/>
    <m/>
    <m/>
  </r>
  <r>
    <x v="126"/>
    <s v="PR6"/>
    <s v="50LM21B001"/>
    <n v="2"/>
    <x v="0"/>
    <n v="0"/>
    <n v="0"/>
    <n v="0"/>
    <n v="0"/>
    <n v="0"/>
    <n v="0"/>
    <m/>
    <m/>
    <m/>
    <m/>
  </r>
  <r>
    <x v="126"/>
    <s v="PR6"/>
    <s v="49LM05B001"/>
    <n v="3"/>
    <x v="0"/>
    <n v="0"/>
    <n v="0"/>
    <n v="0"/>
    <n v="0"/>
    <n v="0"/>
    <n v="0"/>
    <m/>
    <m/>
    <m/>
    <m/>
  </r>
  <r>
    <x v="126"/>
    <s v="PR6"/>
    <s v="53LMAE"/>
    <n v="13"/>
    <x v="0"/>
    <n v="0"/>
    <n v="0"/>
    <n v="0"/>
    <n v="0"/>
    <n v="0"/>
    <n v="0"/>
    <m/>
    <m/>
    <m/>
    <m/>
  </r>
  <r>
    <x v="126"/>
    <s v="PR7"/>
    <s v="50LM15B001"/>
    <n v="1"/>
    <x v="0"/>
    <n v="0"/>
    <n v="0"/>
    <n v="0"/>
    <n v="0"/>
    <n v="0"/>
    <n v="0"/>
    <m/>
    <m/>
    <m/>
    <m/>
  </r>
  <r>
    <x v="126"/>
    <s v="PR7"/>
    <s v="50LM10B002"/>
    <n v="1"/>
    <x v="0"/>
    <n v="0"/>
    <n v="0"/>
    <n v="0"/>
    <n v="0"/>
    <n v="0"/>
    <n v="0"/>
    <m/>
    <m/>
    <m/>
    <m/>
  </r>
  <r>
    <x v="126"/>
    <s v="PR7"/>
    <s v="49LM06B003"/>
    <n v="1"/>
    <x v="1"/>
    <n v="0"/>
    <n v="0"/>
    <n v="1"/>
    <n v="0"/>
    <n v="0"/>
    <n v="1"/>
    <m/>
    <m/>
    <m/>
    <m/>
  </r>
  <r>
    <x v="126"/>
    <s v="PR3"/>
    <s v="53LMATB002"/>
    <n v="2"/>
    <x v="3"/>
    <n v="0"/>
    <n v="0"/>
    <n v="0"/>
    <n v="2"/>
    <n v="0"/>
    <n v="2"/>
    <m/>
    <m/>
    <m/>
    <m/>
  </r>
  <r>
    <x v="126"/>
    <s v="PR5"/>
    <s v="53LMAM"/>
    <n v="13"/>
    <x v="2"/>
    <n v="0"/>
    <n v="0"/>
    <n v="0"/>
    <n v="0"/>
    <n v="0"/>
    <n v="0"/>
    <m/>
    <m/>
    <m/>
    <m/>
  </r>
  <r>
    <x v="126"/>
    <s v="PR5"/>
    <s v="53LMA4"/>
    <n v="13"/>
    <x v="2"/>
    <n v="0"/>
    <n v="0"/>
    <n v="0"/>
    <n v="0"/>
    <n v="0"/>
    <n v="19"/>
    <m/>
    <m/>
    <m/>
    <m/>
  </r>
  <r>
    <x v="126"/>
    <s v="PR2"/>
    <s v="07LMC9"/>
    <n v="13"/>
    <x v="2"/>
    <n v="0"/>
    <n v="0"/>
    <n v="0"/>
    <n v="0"/>
    <n v="0"/>
    <n v="20"/>
    <m/>
    <m/>
    <s v="V"/>
    <s v="V"/>
  </r>
  <r>
    <x v="127"/>
    <s v="PR1"/>
    <s v="07LMC7"/>
    <n v="13"/>
    <x v="0"/>
    <n v="0"/>
    <n v="0"/>
    <n v="0"/>
    <n v="0"/>
    <n v="0"/>
    <n v="0"/>
    <m/>
    <m/>
    <m/>
    <m/>
  </r>
  <r>
    <x v="127"/>
    <s v="PR1"/>
    <s v="07LMC5"/>
    <n v="13"/>
    <x v="0"/>
    <n v="0"/>
    <n v="0"/>
    <n v="0"/>
    <n v="0"/>
    <n v="0"/>
    <n v="0"/>
    <m/>
    <m/>
    <m/>
    <m/>
  </r>
  <r>
    <x v="127"/>
    <s v="PR2"/>
    <s v="53LMB6"/>
    <n v="4"/>
    <x v="0"/>
    <n v="0"/>
    <n v="0"/>
    <n v="0"/>
    <n v="0"/>
    <n v="0"/>
    <n v="0"/>
    <m/>
    <m/>
    <m/>
    <m/>
  </r>
  <r>
    <x v="127"/>
    <s v="PR3"/>
    <s v="53LMAT"/>
    <n v="5"/>
    <x v="0"/>
    <n v="0"/>
    <n v="3"/>
    <n v="0"/>
    <n v="0"/>
    <n v="0"/>
    <n v="3"/>
    <m/>
    <m/>
    <s v="V"/>
    <s v="V"/>
  </r>
  <r>
    <x v="127"/>
    <s v="PR3"/>
    <s v="53LMATB001"/>
    <n v="6"/>
    <x v="0"/>
    <n v="0"/>
    <n v="0"/>
    <n v="0"/>
    <n v="0"/>
    <n v="0"/>
    <n v="0"/>
    <m/>
    <m/>
    <m/>
    <m/>
  </r>
  <r>
    <x v="127"/>
    <s v="PR4"/>
    <s v="512LCUB003"/>
    <n v="2"/>
    <x v="0"/>
    <n v="0"/>
    <n v="1"/>
    <n v="0"/>
    <n v="0"/>
    <n v="0"/>
    <n v="1"/>
    <m/>
    <m/>
    <s v="V"/>
    <s v="V"/>
  </r>
  <r>
    <x v="127"/>
    <s v="PR5"/>
    <s v="50LM18B003"/>
    <n v="2"/>
    <x v="0"/>
    <n v="0"/>
    <n v="1"/>
    <n v="0"/>
    <n v="0"/>
    <n v="0"/>
    <n v="1"/>
    <m/>
    <m/>
    <s v="V"/>
    <s v="V"/>
  </r>
  <r>
    <x v="127"/>
    <s v="PR5"/>
    <s v="53LMA5B001"/>
    <n v="1"/>
    <x v="0"/>
    <n v="0"/>
    <n v="0"/>
    <n v="0"/>
    <n v="0"/>
    <n v="0"/>
    <n v="0"/>
    <m/>
    <m/>
    <m/>
    <m/>
  </r>
  <r>
    <x v="127"/>
    <s v="PR6"/>
    <s v="50LM18B001"/>
    <n v="2"/>
    <x v="0"/>
    <n v="0"/>
    <n v="0"/>
    <n v="0"/>
    <n v="0"/>
    <n v="0"/>
    <n v="0"/>
    <m/>
    <m/>
    <m/>
    <m/>
  </r>
  <r>
    <x v="127"/>
    <s v="PR6"/>
    <s v="53LMA9"/>
    <n v="10"/>
    <x v="0"/>
    <n v="0"/>
    <n v="5"/>
    <n v="0"/>
    <n v="0"/>
    <n v="0"/>
    <n v="5"/>
    <m/>
    <m/>
    <s v="V"/>
    <s v="V"/>
  </r>
  <r>
    <x v="127"/>
    <s v="PR7"/>
    <s v="50LM23B001"/>
    <n v="10"/>
    <x v="0"/>
    <n v="0"/>
    <n v="0"/>
    <n v="1"/>
    <n v="0"/>
    <n v="0"/>
    <n v="1"/>
    <s v="V"/>
    <m/>
    <m/>
    <m/>
  </r>
  <r>
    <x v="127"/>
    <s v="PR7"/>
    <s v="49LM05B002"/>
    <n v="1"/>
    <x v="0"/>
    <n v="0"/>
    <n v="0"/>
    <n v="0"/>
    <n v="0"/>
    <n v="0"/>
    <n v="0"/>
    <m/>
    <m/>
    <m/>
    <m/>
  </r>
  <r>
    <x v="127"/>
    <s v="PR7"/>
    <s v="512LCXB001"/>
    <n v="1"/>
    <x v="0"/>
    <n v="0"/>
    <n v="1"/>
    <n v="0"/>
    <n v="0"/>
    <n v="0"/>
    <n v="1"/>
    <m/>
    <m/>
    <s v="V"/>
    <s v="V"/>
  </r>
  <r>
    <x v="127"/>
    <s v="PR7"/>
    <s v="512LCH"/>
    <n v="6"/>
    <x v="0"/>
    <n v="0"/>
    <n v="0"/>
    <n v="2"/>
    <n v="0"/>
    <n v="0"/>
    <n v="2"/>
    <s v="V"/>
    <m/>
    <m/>
    <m/>
  </r>
  <r>
    <x v="127"/>
    <s v="PR7"/>
    <s v="49LM06B003"/>
    <n v="1"/>
    <x v="0"/>
    <n v="0"/>
    <n v="2"/>
    <n v="0"/>
    <n v="0"/>
    <n v="0"/>
    <n v="2"/>
    <m/>
    <m/>
    <s v="V"/>
    <s v="V"/>
  </r>
  <r>
    <x v="127"/>
    <s v="PR5"/>
    <s v="53LMAHB001"/>
    <n v="1"/>
    <x v="1"/>
    <n v="0"/>
    <n v="3"/>
    <n v="0"/>
    <n v="0"/>
    <n v="0"/>
    <n v="3"/>
    <m/>
    <m/>
    <s v="V"/>
    <s v="V"/>
  </r>
  <r>
    <x v="128"/>
    <s v="PR1"/>
    <s v="07LMCA"/>
    <n v="13"/>
    <x v="0"/>
    <n v="0"/>
    <n v="1"/>
    <n v="0"/>
    <n v="0"/>
    <n v="0"/>
    <n v="1"/>
    <m/>
    <m/>
    <s v="V"/>
    <s v="V"/>
  </r>
  <r>
    <x v="128"/>
    <s v="PR1"/>
    <s v="062LCL"/>
    <n v="13"/>
    <x v="0"/>
    <n v="0"/>
    <n v="10"/>
    <n v="0"/>
    <n v="0"/>
    <n v="0"/>
    <n v="10"/>
    <m/>
    <s v="V"/>
    <s v="V"/>
    <s v="V"/>
  </r>
  <r>
    <x v="128"/>
    <s v="PR2"/>
    <s v="07LMC3"/>
    <n v="13"/>
    <x v="0"/>
    <n v="0"/>
    <n v="2"/>
    <n v="0"/>
    <n v="0"/>
    <n v="0"/>
    <n v="2"/>
    <m/>
    <m/>
    <s v="V"/>
    <s v="V"/>
  </r>
  <r>
    <x v="128"/>
    <s v="PR2"/>
    <s v="53LMB6B001"/>
    <n v="2"/>
    <x v="0"/>
    <n v="0"/>
    <n v="0"/>
    <n v="0"/>
    <n v="0"/>
    <n v="0"/>
    <n v="0"/>
    <m/>
    <m/>
    <m/>
    <m/>
  </r>
  <r>
    <x v="128"/>
    <s v="PR3"/>
    <s v="53LMAAB002"/>
    <n v="1"/>
    <x v="0"/>
    <n v="0"/>
    <n v="0"/>
    <n v="0"/>
    <n v="0"/>
    <n v="0"/>
    <n v="0"/>
    <m/>
    <m/>
    <m/>
    <m/>
  </r>
  <r>
    <x v="128"/>
    <s v="PR3"/>
    <s v="53LMACB003"/>
    <n v="2"/>
    <x v="0"/>
    <n v="0"/>
    <n v="0"/>
    <n v="0"/>
    <n v="0"/>
    <n v="0"/>
    <n v="0"/>
    <m/>
    <m/>
    <m/>
    <m/>
  </r>
  <r>
    <x v="128"/>
    <s v="PR4"/>
    <s v="53LMABB001"/>
    <n v="1"/>
    <x v="0"/>
    <n v="0"/>
    <n v="0"/>
    <n v="0"/>
    <n v="0"/>
    <n v="0"/>
    <n v="0"/>
    <m/>
    <m/>
    <m/>
    <m/>
  </r>
  <r>
    <x v="128"/>
    <s v="PR4"/>
    <s v="53LMAZ"/>
    <n v="13"/>
    <x v="0"/>
    <n v="0"/>
    <n v="0"/>
    <n v="0"/>
    <n v="0"/>
    <n v="0"/>
    <n v="0"/>
    <m/>
    <m/>
    <m/>
    <m/>
  </r>
  <r>
    <x v="128"/>
    <s v="PR6"/>
    <s v="53LMA3"/>
    <n v="12"/>
    <x v="0"/>
    <n v="0"/>
    <n v="0"/>
    <n v="0"/>
    <n v="0"/>
    <n v="0"/>
    <n v="0"/>
    <m/>
    <m/>
    <m/>
    <m/>
  </r>
  <r>
    <x v="128"/>
    <s v="PR4"/>
    <s v="53LMAXB001"/>
    <n v="1"/>
    <x v="1"/>
    <n v="0"/>
    <n v="9"/>
    <n v="0"/>
    <n v="0"/>
    <n v="0"/>
    <n v="9"/>
    <m/>
    <m/>
    <s v="V"/>
    <s v="V"/>
  </r>
  <r>
    <x v="128"/>
    <s v="PR5"/>
    <s v="53LMA4"/>
    <n v="13"/>
    <x v="2"/>
    <n v="0"/>
    <n v="0"/>
    <n v="0"/>
    <n v="0"/>
    <n v="0"/>
    <n v="0"/>
    <m/>
    <m/>
    <m/>
    <m/>
  </r>
  <r>
    <x v="128"/>
    <s v="PR5"/>
    <s v="53LMA1"/>
    <n v="10"/>
    <x v="12"/>
    <n v="0"/>
    <n v="0"/>
    <n v="0"/>
    <n v="0"/>
    <n v="0"/>
    <n v="0"/>
    <m/>
    <m/>
    <m/>
    <m/>
  </r>
  <r>
    <x v="128"/>
    <s v="PR5"/>
    <s v="53LMA5"/>
    <n v="12"/>
    <x v="8"/>
    <n v="0"/>
    <n v="0"/>
    <n v="0"/>
    <n v="0"/>
    <n v="0"/>
    <n v="0"/>
    <m/>
    <m/>
    <m/>
    <m/>
  </r>
  <r>
    <x v="128"/>
    <s v="PR5"/>
    <s v="012LA9"/>
    <n v="8"/>
    <x v="13"/>
    <n v="0"/>
    <n v="0"/>
    <n v="0"/>
    <n v="0"/>
    <n v="0"/>
    <n v="0"/>
    <m/>
    <m/>
    <m/>
    <m/>
  </r>
  <r>
    <x v="128"/>
    <s v="PR5"/>
    <s v="53LMAM"/>
    <n v="13"/>
    <x v="2"/>
    <n v="0"/>
    <n v="0"/>
    <n v="0"/>
    <n v="0"/>
    <n v="0"/>
    <n v="0"/>
    <m/>
    <m/>
    <m/>
    <m/>
  </r>
  <r>
    <x v="128"/>
    <s v="PR5"/>
    <s v="53LMAA"/>
    <n v="10"/>
    <x v="12"/>
    <n v="0"/>
    <n v="0"/>
    <n v="0"/>
    <n v="0"/>
    <n v="0"/>
    <n v="0"/>
    <m/>
    <m/>
    <m/>
    <m/>
  </r>
  <r>
    <x v="128"/>
    <s v="PR3"/>
    <s v="53LMB5B002"/>
    <n v="1"/>
    <x v="1"/>
    <n v="0"/>
    <n v="0"/>
    <n v="0"/>
    <n v="0"/>
    <n v="1"/>
    <n v="0"/>
    <m/>
    <m/>
    <m/>
    <m/>
  </r>
  <r>
    <x v="129"/>
    <s v="PR6"/>
    <s v="53LMAG"/>
    <n v="12"/>
    <x v="0"/>
    <n v="0"/>
    <n v="3"/>
    <n v="0"/>
    <n v="0"/>
    <n v="0"/>
    <n v="3"/>
    <m/>
    <m/>
    <s v="V"/>
    <s v="V"/>
  </r>
  <r>
    <x v="129"/>
    <s v="PR3"/>
    <s v="53LMB1"/>
    <n v="13"/>
    <x v="0"/>
    <n v="0"/>
    <n v="1"/>
    <n v="0"/>
    <n v="0"/>
    <n v="0"/>
    <n v="1"/>
    <m/>
    <m/>
    <s v="V"/>
    <s v="V"/>
  </r>
  <r>
    <x v="129"/>
    <s v="PR7"/>
    <s v="49LM04B003"/>
    <n v="8"/>
    <x v="0"/>
    <n v="0"/>
    <n v="0"/>
    <n v="0"/>
    <n v="0"/>
    <n v="0"/>
    <n v="0"/>
    <m/>
    <m/>
    <m/>
    <m/>
  </r>
  <r>
    <x v="129"/>
    <s v="PR5"/>
    <s v="53LMA2B001"/>
    <n v="1"/>
    <x v="0"/>
    <n v="0"/>
    <n v="0"/>
    <n v="0"/>
    <n v="0"/>
    <n v="0"/>
    <n v="0"/>
    <m/>
    <m/>
    <m/>
    <m/>
  </r>
  <r>
    <x v="129"/>
    <s v="PR4"/>
    <s v="012LAAB002"/>
    <n v="2"/>
    <x v="0"/>
    <n v="0"/>
    <n v="0"/>
    <n v="0"/>
    <n v="0"/>
    <n v="0"/>
    <n v="0"/>
    <m/>
    <m/>
    <m/>
    <m/>
  </r>
  <r>
    <x v="129"/>
    <s v="PR4"/>
    <s v="53LMB3"/>
    <n v="13"/>
    <x v="0"/>
    <n v="0"/>
    <n v="0"/>
    <n v="0"/>
    <n v="0"/>
    <n v="0"/>
    <n v="0"/>
    <m/>
    <m/>
    <m/>
    <m/>
  </r>
  <r>
    <x v="129"/>
    <s v="PR6"/>
    <s v="50LM16B004"/>
    <n v="1"/>
    <x v="0"/>
    <n v="0"/>
    <n v="0"/>
    <n v="0"/>
    <n v="0"/>
    <n v="0"/>
    <n v="0"/>
    <m/>
    <m/>
    <m/>
    <m/>
  </r>
  <r>
    <x v="129"/>
    <s v="PR3"/>
    <s v="012LAA"/>
    <n v="3"/>
    <x v="0"/>
    <n v="0"/>
    <n v="0"/>
    <n v="0"/>
    <n v="0"/>
    <n v="0"/>
    <n v="0"/>
    <m/>
    <m/>
    <m/>
    <m/>
  </r>
  <r>
    <x v="129"/>
    <s v="PR6"/>
    <s v="50LM18B007"/>
    <n v="7"/>
    <x v="0"/>
    <n v="0"/>
    <n v="0"/>
    <n v="0"/>
    <n v="0"/>
    <n v="0"/>
    <n v="0"/>
    <m/>
    <m/>
    <m/>
    <m/>
  </r>
  <r>
    <x v="129"/>
    <s v="PR6"/>
    <s v="53LMA7"/>
    <n v="11"/>
    <x v="0"/>
    <n v="0"/>
    <n v="0"/>
    <n v="0"/>
    <n v="0"/>
    <n v="0"/>
    <n v="0"/>
    <m/>
    <m/>
    <m/>
    <m/>
  </r>
  <r>
    <x v="129"/>
    <s v="PR3"/>
    <s v="062LCC"/>
    <n v="12"/>
    <x v="0"/>
    <n v="0"/>
    <n v="0"/>
    <n v="0"/>
    <n v="0"/>
    <n v="0"/>
    <n v="0"/>
    <m/>
    <m/>
    <m/>
    <m/>
  </r>
  <r>
    <x v="129"/>
    <s v="PR4"/>
    <s v="53LMAGB001"/>
    <n v="1"/>
    <x v="0"/>
    <n v="0"/>
    <n v="0"/>
    <n v="0"/>
    <n v="0"/>
    <n v="0"/>
    <n v="0"/>
    <m/>
    <m/>
    <m/>
    <m/>
  </r>
  <r>
    <x v="129"/>
    <s v="PR3"/>
    <s v="53LMB5B001"/>
    <n v="5"/>
    <x v="0"/>
    <n v="0"/>
    <n v="0"/>
    <n v="0"/>
    <n v="0"/>
    <n v="0"/>
    <n v="0"/>
    <m/>
    <m/>
    <m/>
    <m/>
  </r>
  <r>
    <x v="129"/>
    <s v="PR3"/>
    <s v="53LMAS"/>
    <n v="13"/>
    <x v="0"/>
    <n v="0"/>
    <n v="0"/>
    <n v="0"/>
    <n v="0"/>
    <n v="0"/>
    <n v="0"/>
    <m/>
    <m/>
    <m/>
    <m/>
  </r>
  <r>
    <x v="129"/>
    <s v="PR5"/>
    <s v="53LMA7B001"/>
    <n v="2"/>
    <x v="0"/>
    <n v="0"/>
    <n v="0"/>
    <n v="0"/>
    <n v="0"/>
    <n v="0"/>
    <n v="0"/>
    <m/>
    <m/>
    <m/>
    <m/>
  </r>
  <r>
    <x v="129"/>
    <s v="PR7"/>
    <s v="512LCU"/>
    <n v="1"/>
    <x v="0"/>
    <n v="0"/>
    <n v="0"/>
    <n v="0"/>
    <n v="0"/>
    <n v="0"/>
    <n v="0"/>
    <m/>
    <m/>
    <m/>
    <m/>
  </r>
  <r>
    <x v="129"/>
    <s v="PR3"/>
    <s v="53LMB5"/>
    <n v="7"/>
    <x v="0"/>
    <n v="0"/>
    <n v="0"/>
    <n v="0"/>
    <n v="0"/>
    <n v="0"/>
    <n v="0"/>
    <m/>
    <m/>
    <m/>
    <m/>
  </r>
  <r>
    <x v="129"/>
    <s v="PR6"/>
    <s v="53LMAN"/>
    <n v="13"/>
    <x v="0"/>
    <n v="0"/>
    <n v="1"/>
    <n v="0"/>
    <n v="0"/>
    <n v="0"/>
    <n v="1"/>
    <m/>
    <m/>
    <s v="V"/>
    <s v="V"/>
  </r>
  <r>
    <x v="129"/>
    <s v="PR5"/>
    <s v="53LMAB"/>
    <n v="12"/>
    <x v="0"/>
    <n v="0"/>
    <n v="0"/>
    <n v="0"/>
    <n v="0"/>
    <n v="0"/>
    <n v="0"/>
    <m/>
    <m/>
    <m/>
    <m/>
  </r>
  <r>
    <x v="129"/>
    <s v="PR5"/>
    <s v="53LMA8"/>
    <n v="13"/>
    <x v="0"/>
    <n v="0"/>
    <n v="2"/>
    <n v="0"/>
    <n v="0"/>
    <n v="0"/>
    <n v="2"/>
    <m/>
    <m/>
    <s v="V"/>
    <s v="V"/>
  </r>
  <r>
    <x v="129"/>
    <s v="PR5"/>
    <s v="53LMAH"/>
    <n v="12"/>
    <x v="0"/>
    <n v="0"/>
    <n v="0"/>
    <n v="0"/>
    <n v="0"/>
    <n v="0"/>
    <n v="0"/>
    <m/>
    <m/>
    <m/>
    <m/>
  </r>
  <r>
    <x v="129"/>
    <s v="PR4"/>
    <s v="53LMAUB001"/>
    <n v="1"/>
    <x v="0"/>
    <n v="0"/>
    <n v="0"/>
    <n v="0"/>
    <n v="0"/>
    <n v="0"/>
    <n v="0"/>
    <m/>
    <m/>
    <m/>
    <m/>
  </r>
  <r>
    <x v="129"/>
    <s v="PR3"/>
    <s v="53LMATB002"/>
    <n v="2"/>
    <x v="0"/>
    <n v="0"/>
    <n v="0"/>
    <n v="0"/>
    <n v="0"/>
    <n v="0"/>
    <n v="0"/>
    <m/>
    <m/>
    <m/>
    <m/>
  </r>
  <r>
    <x v="129"/>
    <s v="PR5"/>
    <s v="53LMA6B001"/>
    <n v="2"/>
    <x v="3"/>
    <n v="0"/>
    <n v="0"/>
    <n v="0"/>
    <n v="0"/>
    <n v="0"/>
    <n v="0"/>
    <m/>
    <m/>
    <m/>
    <m/>
  </r>
  <r>
    <x v="129"/>
    <s v="PR5"/>
    <s v="53LMAHB001"/>
    <n v="1"/>
    <x v="1"/>
    <n v="0"/>
    <n v="0"/>
    <n v="0"/>
    <n v="0"/>
    <n v="0"/>
    <n v="0"/>
    <m/>
    <m/>
    <m/>
    <m/>
  </r>
  <r>
    <x v="130"/>
    <s v="PR4"/>
    <s v="53LMAV"/>
    <n v="13"/>
    <x v="0"/>
    <n v="0"/>
    <n v="2"/>
    <n v="0"/>
    <n v="0"/>
    <n v="0"/>
    <n v="2"/>
    <m/>
    <m/>
    <s v="V"/>
    <s v="V"/>
  </r>
  <r>
    <x v="130"/>
    <s v="PR1"/>
    <s v="07LMC6"/>
    <n v="13"/>
    <x v="4"/>
    <n v="0"/>
    <n v="23"/>
    <n v="0"/>
    <n v="0"/>
    <n v="0"/>
    <n v="23"/>
    <m/>
    <m/>
    <s v="V"/>
    <s v="V"/>
  </r>
  <r>
    <x v="130"/>
    <s v="PR5"/>
    <s v="53LMAQ"/>
    <n v="13"/>
    <x v="0"/>
    <n v="0"/>
    <n v="10"/>
    <n v="0"/>
    <n v="1"/>
    <n v="0"/>
    <n v="11"/>
    <s v="V"/>
    <m/>
    <s v="V"/>
    <s v="V"/>
  </r>
  <r>
    <x v="130"/>
    <s v="PR6"/>
    <s v="50LM17B003"/>
    <n v="1"/>
    <x v="0"/>
    <n v="0"/>
    <n v="1"/>
    <n v="0"/>
    <n v="0"/>
    <n v="0"/>
    <n v="1"/>
    <m/>
    <m/>
    <s v="V"/>
    <s v="V"/>
  </r>
  <r>
    <x v="130"/>
    <s v="PR7"/>
    <s v="53LMA6"/>
    <n v="11"/>
    <x v="1"/>
    <n v="0"/>
    <n v="0"/>
    <n v="3"/>
    <n v="0"/>
    <n v="0"/>
    <n v="3"/>
    <s v="V"/>
    <m/>
    <m/>
    <m/>
  </r>
  <r>
    <x v="130"/>
    <s v="PR4"/>
    <s v="53LMB2"/>
    <n v="13"/>
    <x v="0"/>
    <n v="0"/>
    <n v="2"/>
    <n v="0"/>
    <n v="0"/>
    <n v="0"/>
    <n v="2"/>
    <m/>
    <m/>
    <s v="V"/>
    <s v="V"/>
  </r>
  <r>
    <x v="130"/>
    <s v="PR6"/>
    <s v="50LM21B003"/>
    <n v="1"/>
    <x v="0"/>
    <n v="0"/>
    <n v="1"/>
    <n v="0"/>
    <n v="0"/>
    <n v="0"/>
    <n v="1"/>
    <m/>
    <m/>
    <s v="V"/>
    <s v="V"/>
  </r>
  <r>
    <x v="130"/>
    <s v="PR7"/>
    <s v="53LMA2"/>
    <n v="12"/>
    <x v="0"/>
    <n v="0"/>
    <n v="1"/>
    <n v="0"/>
    <n v="0"/>
    <n v="0"/>
    <n v="1"/>
    <m/>
    <m/>
    <s v="V"/>
    <s v="V"/>
  </r>
  <r>
    <x v="130"/>
    <s v="PR7"/>
    <s v="512LCVB001"/>
    <n v="4"/>
    <x v="1"/>
    <n v="0"/>
    <n v="5"/>
    <n v="0"/>
    <n v="0"/>
    <n v="0"/>
    <n v="5"/>
    <m/>
    <m/>
    <s v="V"/>
    <s v="V"/>
  </r>
  <r>
    <x v="130"/>
    <s v="PR6"/>
    <s v="53LMAJ"/>
    <n v="13"/>
    <x v="0"/>
    <n v="0"/>
    <n v="3"/>
    <n v="0"/>
    <n v="0"/>
    <n v="0"/>
    <n v="3"/>
    <m/>
    <m/>
    <s v="V"/>
    <s v="V"/>
  </r>
  <r>
    <x v="130"/>
    <s v="PR4"/>
    <s v="512LCF"/>
    <n v="12"/>
    <x v="0"/>
    <n v="0"/>
    <n v="2"/>
    <n v="0"/>
    <n v="0"/>
    <n v="0"/>
    <n v="2"/>
    <m/>
    <m/>
    <s v="V"/>
    <s v="V"/>
  </r>
  <r>
    <x v="130"/>
    <s v="PR6"/>
    <s v="50LM18B004"/>
    <n v="1"/>
    <x v="1"/>
    <n v="0"/>
    <n v="0"/>
    <n v="0"/>
    <n v="0"/>
    <n v="0"/>
    <n v="0"/>
    <m/>
    <m/>
    <m/>
    <m/>
  </r>
  <r>
    <x v="131"/>
    <s v="PR5"/>
    <s v="53LMAL"/>
    <n v="13"/>
    <x v="0"/>
    <n v="0"/>
    <n v="0"/>
    <n v="0"/>
    <n v="1"/>
    <n v="0"/>
    <n v="1"/>
    <s v="V"/>
    <m/>
    <m/>
    <m/>
  </r>
  <r>
    <x v="131"/>
    <s v="PR6"/>
    <s v="53LMA3B001"/>
    <n v="1"/>
    <x v="0"/>
    <n v="0"/>
    <n v="1"/>
    <n v="0"/>
    <n v="0"/>
    <n v="0"/>
    <n v="1"/>
    <m/>
    <m/>
    <s v="V"/>
    <s v="V"/>
  </r>
  <r>
    <x v="131"/>
    <s v="PR6"/>
    <s v="50LM23B003"/>
    <n v="1"/>
    <x v="0"/>
    <n v="0"/>
    <n v="0"/>
    <n v="0"/>
    <n v="0"/>
    <n v="0"/>
    <n v="0"/>
    <m/>
    <m/>
    <m/>
    <m/>
  </r>
  <r>
    <x v="131"/>
    <s v="PR2"/>
    <s v="07LMC1"/>
    <n v="13"/>
    <x v="0"/>
    <n v="0"/>
    <n v="6"/>
    <n v="0"/>
    <n v="0"/>
    <n v="0"/>
    <n v="6"/>
    <m/>
    <m/>
    <s v="V"/>
    <s v="V"/>
  </r>
  <r>
    <x v="131"/>
    <s v="PR6"/>
    <s v="50LM18B004"/>
    <n v="1"/>
    <x v="0"/>
    <n v="0"/>
    <n v="0"/>
    <n v="0"/>
    <n v="0"/>
    <n v="0"/>
    <n v="0"/>
    <m/>
    <m/>
    <m/>
    <m/>
  </r>
  <r>
    <x v="131"/>
    <s v="PR3"/>
    <s v="53LMB5B002"/>
    <n v="1"/>
    <x v="0"/>
    <n v="0"/>
    <n v="1"/>
    <n v="0"/>
    <n v="0"/>
    <n v="0"/>
    <n v="1"/>
    <m/>
    <m/>
    <s v="V"/>
    <s v="V"/>
  </r>
  <r>
    <x v="131"/>
    <s v="PR4"/>
    <s v="53LMAW"/>
    <n v="13"/>
    <x v="0"/>
    <n v="0"/>
    <n v="4"/>
    <n v="0"/>
    <n v="0"/>
    <n v="0"/>
    <n v="4"/>
    <m/>
    <m/>
    <s v="V"/>
    <s v="V"/>
  </r>
  <r>
    <x v="131"/>
    <s v="PR5"/>
    <s v="53LMAM"/>
    <n v="13"/>
    <x v="0"/>
    <n v="0"/>
    <n v="10"/>
    <n v="0"/>
    <n v="0"/>
    <n v="0"/>
    <n v="10"/>
    <m/>
    <m/>
    <s v="V"/>
    <s v="V"/>
  </r>
  <r>
    <x v="131"/>
    <s v="PR6"/>
    <s v="53LMAD"/>
    <n v="13"/>
    <x v="0"/>
    <n v="0"/>
    <n v="4"/>
    <n v="0"/>
    <n v="0"/>
    <n v="0"/>
    <n v="4"/>
    <m/>
    <m/>
    <s v="V"/>
    <s v="V"/>
  </r>
  <r>
    <x v="131"/>
    <s v="PR7"/>
    <s v="50LM21B001"/>
    <n v="2"/>
    <x v="0"/>
    <n v="0"/>
    <n v="0"/>
    <n v="0"/>
    <n v="0"/>
    <n v="0"/>
    <n v="0"/>
    <m/>
    <m/>
    <m/>
    <m/>
  </r>
  <r>
    <x v="131"/>
    <s v="PR2"/>
    <s v="07LMC8"/>
    <n v="13"/>
    <x v="0"/>
    <n v="0"/>
    <n v="4"/>
    <n v="0"/>
    <n v="0"/>
    <n v="0"/>
    <n v="4"/>
    <m/>
    <m/>
    <s v="V"/>
    <s v="V"/>
  </r>
  <r>
    <x v="131"/>
    <s v="PR7"/>
    <s v="49LM02B004"/>
    <n v="1"/>
    <x v="0"/>
    <n v="0"/>
    <n v="0"/>
    <n v="0"/>
    <n v="0"/>
    <n v="0"/>
    <n v="0"/>
    <m/>
    <m/>
    <m/>
    <m/>
  </r>
  <r>
    <x v="131"/>
    <s v="PR1"/>
    <s v="07LMCS"/>
    <n v="13"/>
    <x v="0"/>
    <n v="0"/>
    <n v="1"/>
    <n v="0"/>
    <n v="0"/>
    <n v="0"/>
    <n v="1"/>
    <m/>
    <m/>
    <s v="V"/>
    <s v="V"/>
  </r>
  <r>
    <x v="131"/>
    <s v="PR4"/>
    <s v="53LMAY"/>
    <n v="13"/>
    <x v="0"/>
    <n v="0"/>
    <n v="0"/>
    <n v="0"/>
    <n v="0"/>
    <n v="0"/>
    <n v="0"/>
    <m/>
    <m/>
    <m/>
    <m/>
  </r>
  <r>
    <x v="131"/>
    <s v="PR2"/>
    <s v="07LMC2"/>
    <n v="13"/>
    <x v="0"/>
    <n v="0"/>
    <n v="2"/>
    <n v="0"/>
    <n v="0"/>
    <n v="0"/>
    <n v="2"/>
    <m/>
    <m/>
    <s v="V"/>
    <s v="V"/>
  </r>
  <r>
    <x v="131"/>
    <s v="PR2"/>
    <s v="07LMCB"/>
    <n v="13"/>
    <x v="0"/>
    <n v="0"/>
    <n v="2"/>
    <n v="0"/>
    <n v="0"/>
    <n v="0"/>
    <n v="2"/>
    <m/>
    <m/>
    <s v="V"/>
    <s v="V"/>
  </r>
  <r>
    <x v="131"/>
    <s v="PR5"/>
    <s v="53LMA5"/>
    <n v="12"/>
    <x v="0"/>
    <n v="0"/>
    <n v="0"/>
    <n v="0"/>
    <n v="0"/>
    <n v="0"/>
    <n v="0"/>
    <m/>
    <m/>
    <m/>
    <m/>
  </r>
  <r>
    <x v="131"/>
    <s v="PR5"/>
    <s v="53LMAA"/>
    <n v="10"/>
    <x v="12"/>
    <n v="0"/>
    <n v="0"/>
    <n v="0"/>
    <n v="0"/>
    <n v="0"/>
    <n v="0"/>
    <m/>
    <m/>
    <m/>
    <m/>
  </r>
  <r>
    <x v="131"/>
    <s v="PR2"/>
    <s v="07LMC9"/>
    <n v="13"/>
    <x v="2"/>
    <n v="0"/>
    <n v="0"/>
    <n v="0"/>
    <n v="0"/>
    <n v="0"/>
    <n v="0"/>
    <m/>
    <m/>
    <m/>
    <m/>
  </r>
  <r>
    <x v="132"/>
    <s v="PR1"/>
    <s v="08LMXJ"/>
    <n v="13"/>
    <x v="0"/>
    <n v="0"/>
    <n v="7"/>
    <n v="0"/>
    <n v="0"/>
    <n v="0"/>
    <n v="7"/>
    <s v="V"/>
    <s v="V"/>
    <s v="V"/>
    <s v="V"/>
  </r>
  <r>
    <x v="132"/>
    <s v="PR5"/>
    <s v="53LMAHB001"/>
    <n v="1"/>
    <x v="0"/>
    <n v="0"/>
    <n v="0"/>
    <n v="0"/>
    <n v="0"/>
    <n v="0"/>
    <n v="0"/>
    <m/>
    <m/>
    <m/>
    <m/>
  </r>
  <r>
    <x v="132"/>
    <s v="PR2"/>
    <s v="07LMCD"/>
    <n v="13"/>
    <x v="0"/>
    <n v="0"/>
    <n v="0"/>
    <n v="0"/>
    <n v="0"/>
    <n v="0"/>
    <n v="0"/>
    <m/>
    <m/>
    <m/>
    <m/>
  </r>
  <r>
    <x v="132"/>
    <s v="PR7"/>
    <s v="53LMA6B002"/>
    <n v="1"/>
    <x v="0"/>
    <n v="0"/>
    <n v="0"/>
    <n v="2"/>
    <n v="0"/>
    <n v="0"/>
    <n v="2"/>
    <s v="V"/>
    <m/>
    <m/>
    <m/>
  </r>
  <r>
    <x v="132"/>
    <s v="PR4"/>
    <s v="53LMAX"/>
    <n v="13"/>
    <x v="0"/>
    <n v="0"/>
    <n v="0"/>
    <n v="0"/>
    <n v="0"/>
    <n v="0"/>
    <n v="0"/>
    <m/>
    <m/>
    <m/>
    <m/>
  </r>
  <r>
    <x v="132"/>
    <s v="PR2"/>
    <s v="07LMCH"/>
    <n v="13"/>
    <x v="0"/>
    <n v="0"/>
    <n v="1"/>
    <n v="0"/>
    <n v="0"/>
    <n v="0"/>
    <n v="1"/>
    <m/>
    <m/>
    <s v="V"/>
    <s v="V"/>
  </r>
  <r>
    <x v="132"/>
    <s v="PR2"/>
    <s v="07LMCJ"/>
    <n v="13"/>
    <x v="0"/>
    <n v="0"/>
    <n v="1"/>
    <n v="0"/>
    <n v="0"/>
    <n v="0"/>
    <n v="1"/>
    <m/>
    <m/>
    <s v="V"/>
    <s v="V"/>
  </r>
  <r>
    <x v="132"/>
    <s v="PR5"/>
    <s v="53LMACB001"/>
    <n v="5"/>
    <x v="0"/>
    <n v="0"/>
    <n v="1"/>
    <n v="0"/>
    <n v="0"/>
    <n v="0"/>
    <n v="1"/>
    <m/>
    <m/>
    <s v="V"/>
    <s v="V"/>
  </r>
  <r>
    <x v="132"/>
    <s v="PR5"/>
    <s v="53LMA1"/>
    <n v="13"/>
    <x v="3"/>
    <n v="0"/>
    <n v="19"/>
    <n v="0"/>
    <n v="0"/>
    <n v="0"/>
    <n v="19"/>
    <m/>
    <m/>
    <s v="V"/>
    <s v="V"/>
  </r>
  <r>
    <x v="132"/>
    <s v="PR3"/>
    <s v="512LCV"/>
    <n v="6"/>
    <x v="6"/>
    <n v="0"/>
    <n v="0"/>
    <n v="0"/>
    <n v="0"/>
    <n v="0"/>
    <n v="0"/>
    <m/>
    <m/>
    <m/>
    <m/>
  </r>
  <r>
    <x v="132"/>
    <s v="PR4"/>
    <s v="53LMAK"/>
    <n v="7"/>
    <x v="10"/>
    <n v="0"/>
    <n v="0"/>
    <n v="0"/>
    <n v="0"/>
    <n v="0"/>
    <n v="0"/>
    <m/>
    <m/>
    <m/>
    <m/>
  </r>
  <r>
    <x v="133"/>
    <s v="PR2"/>
    <s v="07LMCR"/>
    <n v="13"/>
    <x v="0"/>
    <n v="0"/>
    <n v="4"/>
    <n v="0"/>
    <n v="0"/>
    <n v="0"/>
    <n v="4"/>
    <m/>
    <m/>
    <s v="V"/>
    <s v="V"/>
  </r>
  <r>
    <x v="133"/>
    <s v="PR1"/>
    <s v="08LMXP"/>
    <n v="13"/>
    <x v="0"/>
    <n v="0"/>
    <n v="8"/>
    <n v="0"/>
    <n v="0"/>
    <n v="0"/>
    <n v="8"/>
    <m/>
    <m/>
    <s v="V"/>
    <s v="V"/>
  </r>
  <r>
    <x v="133"/>
    <s v="PR7"/>
    <s v="49LM06B002"/>
    <n v="1"/>
    <x v="0"/>
    <n v="0"/>
    <n v="0"/>
    <n v="0"/>
    <n v="0"/>
    <n v="0"/>
    <n v="0"/>
    <m/>
    <m/>
    <m/>
    <m/>
  </r>
  <r>
    <x v="133"/>
    <s v="PR2"/>
    <s v="07LMCM"/>
    <n v="13"/>
    <x v="0"/>
    <n v="0"/>
    <n v="3"/>
    <n v="0"/>
    <n v="0"/>
    <n v="0"/>
    <n v="3"/>
    <m/>
    <m/>
    <s v="V"/>
    <s v="V"/>
  </r>
  <r>
    <x v="133"/>
    <s v="PR1"/>
    <s v="08LMXK"/>
    <n v="13"/>
    <x v="0"/>
    <n v="0"/>
    <n v="0"/>
    <n v="0"/>
    <n v="0"/>
    <n v="0"/>
    <n v="0"/>
    <m/>
    <m/>
    <m/>
    <m/>
  </r>
  <r>
    <x v="133"/>
    <s v="PR1"/>
    <s v="08LMXL"/>
    <n v="13"/>
    <x v="0"/>
    <n v="0"/>
    <n v="3"/>
    <n v="0"/>
    <n v="0"/>
    <n v="0"/>
    <n v="3"/>
    <s v="V"/>
    <s v="V"/>
    <s v="V"/>
    <s v="V"/>
  </r>
  <r>
    <x v="133"/>
    <s v="PR2"/>
    <s v="07LMCG"/>
    <n v="13"/>
    <x v="0"/>
    <n v="0"/>
    <n v="2"/>
    <n v="0"/>
    <n v="0"/>
    <n v="0"/>
    <n v="2"/>
    <m/>
    <m/>
    <s v="V"/>
    <s v="V"/>
  </r>
  <r>
    <x v="133"/>
    <s v="PR5"/>
    <s v="012LA9"/>
    <n v="8"/>
    <x v="0"/>
    <n v="0"/>
    <n v="0"/>
    <n v="0"/>
    <n v="0"/>
    <n v="0"/>
    <n v="0"/>
    <m/>
    <m/>
    <m/>
    <m/>
  </r>
  <r>
    <x v="133"/>
    <s v="PR1"/>
    <s v="07LMCP"/>
    <n v="13"/>
    <x v="0"/>
    <n v="0"/>
    <n v="0"/>
    <n v="0"/>
    <n v="0"/>
    <n v="0"/>
    <n v="0"/>
    <m/>
    <m/>
    <m/>
    <m/>
  </r>
  <r>
    <x v="133"/>
    <s v="PR2"/>
    <s v="062LC8"/>
    <n v="13"/>
    <x v="0"/>
    <n v="0"/>
    <n v="0"/>
    <n v="0"/>
    <n v="0"/>
    <n v="0"/>
    <n v="0"/>
    <m/>
    <m/>
    <m/>
    <m/>
  </r>
  <r>
    <x v="133"/>
    <s v="PR7"/>
    <s v="53LMAE"/>
    <n v="13"/>
    <x v="0"/>
    <n v="0"/>
    <n v="0"/>
    <n v="0"/>
    <n v="0"/>
    <n v="0"/>
    <n v="0"/>
    <m/>
    <m/>
    <m/>
    <m/>
  </r>
  <r>
    <x v="133"/>
    <s v="PR3"/>
    <s v="53LMB4B001"/>
    <n v="1"/>
    <x v="0"/>
    <n v="0"/>
    <n v="0"/>
    <n v="0"/>
    <n v="0"/>
    <n v="0"/>
    <n v="0"/>
    <m/>
    <m/>
    <m/>
    <m/>
  </r>
  <r>
    <x v="134"/>
    <s v="PR7"/>
    <s v="49LM05B001"/>
    <n v="3"/>
    <x v="0"/>
    <n v="0"/>
    <n v="0"/>
    <n v="1"/>
    <n v="0"/>
    <n v="0"/>
    <n v="1"/>
    <s v="V"/>
    <m/>
    <m/>
    <m/>
  </r>
  <r>
    <x v="134"/>
    <s v="PR7"/>
    <s v="50LM18B007"/>
    <n v="7"/>
    <x v="0"/>
    <n v="0"/>
    <n v="3"/>
    <n v="0"/>
    <n v="0"/>
    <n v="0"/>
    <n v="3"/>
    <m/>
    <m/>
    <s v="V"/>
    <s v="V"/>
  </r>
  <r>
    <x v="134"/>
    <s v="PR7"/>
    <s v="53LMAG"/>
    <n v="12"/>
    <x v="0"/>
    <n v="0"/>
    <n v="4"/>
    <n v="0"/>
    <n v="0"/>
    <n v="0"/>
    <n v="4"/>
    <m/>
    <m/>
    <s v="V"/>
    <s v="V"/>
  </r>
  <r>
    <x v="134"/>
    <s v="PR3"/>
    <s v="012LAAB004"/>
    <n v="1"/>
    <x v="0"/>
    <n v="0"/>
    <n v="0"/>
    <n v="0"/>
    <n v="0"/>
    <n v="0"/>
    <n v="0"/>
    <m/>
    <m/>
    <m/>
    <m/>
  </r>
  <r>
    <x v="134"/>
    <s v="PR3"/>
    <s v="07LMTp"/>
    <n v="13"/>
    <x v="0"/>
    <n v="0"/>
    <n v="1"/>
    <n v="0"/>
    <n v="0"/>
    <n v="0"/>
    <n v="1"/>
    <m/>
    <m/>
    <s v="V"/>
    <s v="V"/>
  </r>
  <r>
    <x v="134"/>
    <s v="PR7"/>
    <s v="50LM16B004"/>
    <n v="1"/>
    <x v="0"/>
    <n v="0"/>
    <n v="0"/>
    <n v="0"/>
    <n v="0"/>
    <n v="0"/>
    <n v="0"/>
    <m/>
    <m/>
    <m/>
    <m/>
  </r>
  <r>
    <x v="134"/>
    <s v="PR7"/>
    <s v="50LM18B001"/>
    <n v="2"/>
    <x v="0"/>
    <n v="0"/>
    <n v="1"/>
    <n v="0"/>
    <n v="0"/>
    <n v="0"/>
    <n v="1"/>
    <m/>
    <m/>
    <s v="V"/>
    <s v="V"/>
  </r>
  <r>
    <x v="134"/>
    <s v="PR6"/>
    <s v="53LMAF"/>
    <n v="13"/>
    <x v="0"/>
    <n v="0"/>
    <n v="8"/>
    <n v="0"/>
    <n v="0"/>
    <n v="0"/>
    <n v="8"/>
    <m/>
    <m/>
    <s v="V"/>
    <s v="V"/>
  </r>
  <r>
    <x v="134"/>
    <s v="PR4"/>
    <s v="53LMAK"/>
    <n v="7"/>
    <x v="0"/>
    <n v="0"/>
    <n v="6"/>
    <n v="0"/>
    <n v="0"/>
    <n v="0"/>
    <n v="6"/>
    <m/>
    <m/>
    <s v="V"/>
    <s v="V"/>
  </r>
  <r>
    <x v="134"/>
    <s v="PR7"/>
    <s v="53LMA7"/>
    <n v="11"/>
    <x v="0"/>
    <n v="0"/>
    <n v="0"/>
    <n v="0"/>
    <n v="0"/>
    <n v="0"/>
    <n v="0"/>
    <m/>
    <m/>
    <m/>
    <m/>
  </r>
  <r>
    <x v="134"/>
    <s v="PR1"/>
    <s v="07LMC6B002"/>
    <n v="9"/>
    <x v="0"/>
    <n v="0"/>
    <n v="0"/>
    <n v="0"/>
    <n v="0"/>
    <n v="6"/>
    <n v="6"/>
    <m/>
    <m/>
    <m/>
    <m/>
  </r>
  <r>
    <x v="134"/>
    <s v="PR6"/>
    <s v="53LMA9B001"/>
    <n v="3"/>
    <x v="0"/>
    <n v="0"/>
    <n v="0"/>
    <n v="0"/>
    <n v="0"/>
    <n v="0"/>
    <n v="0"/>
    <m/>
    <m/>
    <m/>
    <m/>
  </r>
  <r>
    <x v="134"/>
    <s v="PR7"/>
    <s v="53LMA3"/>
    <n v="12"/>
    <x v="1"/>
    <n v="0"/>
    <n v="0"/>
    <n v="6"/>
    <n v="0"/>
    <n v="0"/>
    <n v="6"/>
    <s v="V"/>
    <m/>
    <m/>
    <m/>
  </r>
  <r>
    <x v="135"/>
    <s v="PR1"/>
    <s v="08LMXM"/>
    <n v="13"/>
    <x v="0"/>
    <n v="0"/>
    <n v="0"/>
    <n v="0"/>
    <n v="0"/>
    <n v="0"/>
    <n v="0"/>
    <m/>
    <m/>
    <m/>
    <m/>
  </r>
  <r>
    <x v="135"/>
    <s v="PR6"/>
    <s v="53LMAC"/>
    <n v="6"/>
    <x v="0"/>
    <n v="0"/>
    <n v="4"/>
    <n v="0"/>
    <n v="0"/>
    <n v="0"/>
    <n v="4"/>
    <m/>
    <m/>
    <s v="V"/>
    <s v="V"/>
  </r>
  <r>
    <x v="135"/>
    <s v="PR7"/>
    <s v="53LMA3"/>
    <n v="12"/>
    <x v="1"/>
    <n v="0"/>
    <n v="0"/>
    <n v="6"/>
    <n v="0"/>
    <n v="0"/>
    <n v="6"/>
    <s v="V"/>
    <m/>
    <m/>
    <m/>
  </r>
  <r>
    <x v="135"/>
    <s v="PR1"/>
    <s v="07LMCE"/>
    <n v="13"/>
    <x v="0"/>
    <n v="0"/>
    <n v="5"/>
    <n v="0"/>
    <n v="0"/>
    <n v="0"/>
    <n v="5"/>
    <s v="V"/>
    <s v="V"/>
    <s v="V"/>
    <s v="V"/>
  </r>
  <r>
    <x v="136"/>
    <s v="PR7"/>
    <s v="53LMA3B003"/>
    <n v="1"/>
    <x v="0"/>
    <n v="0"/>
    <n v="0"/>
    <n v="0"/>
    <n v="0"/>
    <n v="0"/>
    <n v="0"/>
    <m/>
    <m/>
    <m/>
    <m/>
  </r>
  <r>
    <x v="136"/>
    <s v="PR7"/>
    <s v="53LMA9"/>
    <n v="10"/>
    <x v="0"/>
    <n v="0"/>
    <n v="0"/>
    <n v="1"/>
    <n v="0"/>
    <n v="0"/>
    <n v="1"/>
    <s v="V"/>
    <m/>
    <m/>
    <m/>
  </r>
  <r>
    <x v="136"/>
    <s v="PR7"/>
    <s v="53LMA3B001"/>
    <n v="1"/>
    <x v="0"/>
    <n v="0"/>
    <n v="1"/>
    <n v="0"/>
    <n v="0"/>
    <n v="0"/>
    <n v="1"/>
    <m/>
    <m/>
    <s v="V"/>
    <s v="V"/>
  </r>
  <r>
    <x v="136"/>
    <s v="PR4"/>
    <s v="53LMAR"/>
    <n v="13"/>
    <x v="0"/>
    <n v="0"/>
    <n v="0"/>
    <n v="0"/>
    <n v="0"/>
    <n v="0"/>
    <n v="0"/>
    <m/>
    <m/>
    <m/>
    <m/>
  </r>
  <r>
    <x v="136"/>
    <s v="PR6"/>
    <s v="53LMA5B001"/>
    <n v="1"/>
    <x v="0"/>
    <n v="0"/>
    <n v="0"/>
    <n v="0"/>
    <n v="0"/>
    <n v="0"/>
    <n v="0"/>
    <m/>
    <m/>
    <m/>
    <m/>
  </r>
  <r>
    <x v="136"/>
    <s v="PR6"/>
    <s v="53LMA2B001"/>
    <n v="1"/>
    <x v="0"/>
    <n v="0"/>
    <n v="0"/>
    <n v="0"/>
    <n v="0"/>
    <n v="0"/>
    <n v="0"/>
    <m/>
    <m/>
    <m/>
    <m/>
  </r>
  <r>
    <x v="136"/>
    <s v="PR6"/>
    <s v="53LMAP"/>
    <n v="13"/>
    <x v="0"/>
    <n v="0"/>
    <n v="6"/>
    <n v="0"/>
    <n v="0"/>
    <n v="0"/>
    <n v="6"/>
    <s v="V"/>
    <s v="V"/>
    <m/>
    <m/>
  </r>
  <r>
    <x v="137"/>
    <s v="PR5"/>
    <s v="53LMA1B002"/>
    <n v="2"/>
    <x v="0"/>
    <n v="0"/>
    <n v="1"/>
    <n v="0"/>
    <n v="0"/>
    <n v="0"/>
    <n v="1"/>
    <m/>
    <m/>
    <s v="V"/>
    <s v="V"/>
  </r>
  <r>
    <x v="137"/>
    <s v="PR7"/>
    <s v="53LMAN"/>
    <n v="4"/>
    <x v="0"/>
    <n v="0"/>
    <n v="0"/>
    <n v="1"/>
    <n v="0"/>
    <n v="0"/>
    <n v="1"/>
    <s v="V"/>
    <m/>
    <m/>
    <m/>
  </r>
  <r>
    <x v="137"/>
    <s v="PR3"/>
    <s v="512LCV"/>
    <n v="6"/>
    <x v="0"/>
    <n v="0"/>
    <n v="0"/>
    <n v="0"/>
    <n v="0"/>
    <n v="0"/>
    <n v="0"/>
    <m/>
    <m/>
    <m/>
    <m/>
  </r>
  <r>
    <x v="137"/>
    <s v="PR6"/>
    <s v="50LM18B003"/>
    <n v="2"/>
    <x v="1"/>
    <n v="0"/>
    <n v="5"/>
    <n v="0"/>
    <n v="0"/>
    <n v="0"/>
    <n v="5"/>
    <s v="V"/>
    <s v="V"/>
    <m/>
    <m/>
  </r>
  <r>
    <x v="137"/>
    <s v="PR2"/>
    <s v="07LMC5"/>
    <n v="13"/>
    <x v="2"/>
    <n v="0"/>
    <n v="0"/>
    <n v="0"/>
    <n v="0"/>
    <n v="0"/>
    <n v="0"/>
    <m/>
    <m/>
    <m/>
    <m/>
  </r>
  <r>
    <x v="137"/>
    <s v="PR2"/>
    <s v="07LMCA"/>
    <n v="13"/>
    <x v="2"/>
    <n v="0"/>
    <n v="0"/>
    <n v="0"/>
    <n v="0"/>
    <n v="0"/>
    <n v="0"/>
    <m/>
    <m/>
    <m/>
    <m/>
  </r>
  <r>
    <x v="137"/>
    <s v="PR4"/>
    <s v="53LMAZ"/>
    <n v="13"/>
    <x v="2"/>
    <n v="0"/>
    <n v="0"/>
    <n v="0"/>
    <n v="0"/>
    <n v="0"/>
    <n v="0"/>
    <m/>
    <m/>
    <m/>
    <m/>
  </r>
  <r>
    <x v="137"/>
    <s v="PR5"/>
    <s v="012LAB"/>
    <n v="12"/>
    <x v="3"/>
    <n v="0"/>
    <n v="19"/>
    <n v="0"/>
    <n v="0"/>
    <n v="0"/>
    <n v="19"/>
    <s v="V"/>
    <s v="V"/>
    <s v="V"/>
    <s v="V"/>
  </r>
  <r>
    <x v="138"/>
    <s v="PR3"/>
    <s v="53LMB6B001"/>
    <n v="2"/>
    <x v="0"/>
    <n v="0"/>
    <n v="0"/>
    <n v="0"/>
    <n v="0"/>
    <n v="0"/>
    <n v="0"/>
    <m/>
    <m/>
    <m/>
    <m/>
  </r>
  <r>
    <x v="138"/>
    <s v="PR2"/>
    <s v="07LMC7B001"/>
    <n v="1"/>
    <x v="0"/>
    <n v="0"/>
    <n v="0"/>
    <n v="0"/>
    <n v="0"/>
    <n v="0"/>
    <n v="0"/>
    <m/>
    <m/>
    <m/>
    <m/>
  </r>
  <r>
    <x v="138"/>
    <s v="PR6"/>
    <s v="53LMAQ"/>
    <n v="13"/>
    <x v="0"/>
    <n v="0"/>
    <n v="0"/>
    <n v="0"/>
    <n v="0"/>
    <n v="0"/>
    <n v="0"/>
    <m/>
    <m/>
    <m/>
    <m/>
  </r>
  <r>
    <x v="138"/>
    <s v="PR7"/>
    <s v="50LM23B003"/>
    <n v="1"/>
    <x v="0"/>
    <n v="0"/>
    <n v="0"/>
    <n v="0"/>
    <n v="0"/>
    <n v="0"/>
    <n v="0"/>
    <m/>
    <m/>
    <m/>
    <m/>
  </r>
  <r>
    <x v="138"/>
    <s v="PR7"/>
    <s v="50LM18B004"/>
    <n v="1"/>
    <x v="0"/>
    <n v="0"/>
    <n v="0"/>
    <n v="0"/>
    <n v="0"/>
    <n v="0"/>
    <n v="0"/>
    <m/>
    <m/>
    <m/>
    <m/>
  </r>
  <r>
    <x v="138"/>
    <s v="PR7"/>
    <s v="50LM17B003"/>
    <n v="1"/>
    <x v="0"/>
    <n v="0"/>
    <n v="0"/>
    <n v="0"/>
    <n v="0"/>
    <n v="0"/>
    <n v="0"/>
    <m/>
    <m/>
    <m/>
    <m/>
  </r>
  <r>
    <x v="138"/>
    <s v="PR3"/>
    <s v="062LC7"/>
    <n v="12"/>
    <x v="0"/>
    <n v="0"/>
    <n v="0"/>
    <n v="0"/>
    <n v="0"/>
    <n v="0"/>
    <n v="0"/>
    <m/>
    <m/>
    <m/>
    <m/>
  </r>
  <r>
    <x v="138"/>
    <s v="PR6"/>
    <s v="53LMA7B001"/>
    <n v="2"/>
    <x v="0"/>
    <n v="0"/>
    <n v="0"/>
    <n v="0"/>
    <n v="0"/>
    <n v="0"/>
    <n v="0"/>
    <m/>
    <m/>
    <m/>
    <m/>
  </r>
  <r>
    <x v="138"/>
    <s v="PR7"/>
    <s v="53LMAD"/>
    <n v="13"/>
    <x v="0"/>
    <n v="0"/>
    <n v="2"/>
    <n v="1"/>
    <n v="2"/>
    <n v="0"/>
    <n v="5"/>
    <s v="V"/>
    <m/>
    <s v="V"/>
    <s v="V"/>
  </r>
  <r>
    <x v="138"/>
    <s v="PR1"/>
    <s v="07LMCQ"/>
    <n v="1"/>
    <x v="1"/>
    <n v="0"/>
    <n v="0"/>
    <n v="0"/>
    <n v="0"/>
    <n v="0"/>
    <n v="0"/>
    <m/>
    <m/>
    <m/>
    <m/>
  </r>
  <r>
    <x v="138"/>
    <s v="PR1"/>
    <s v="062LCK"/>
    <n v="13"/>
    <x v="2"/>
    <n v="0"/>
    <n v="0"/>
    <n v="0"/>
    <n v="0"/>
    <n v="0"/>
    <n v="0"/>
    <m/>
    <m/>
    <m/>
    <m/>
  </r>
  <r>
    <x v="138"/>
    <s v="PR6"/>
    <s v="53LMAB"/>
    <n v="12"/>
    <x v="8"/>
    <n v="0"/>
    <n v="0"/>
    <n v="0"/>
    <n v="0"/>
    <n v="0"/>
    <n v="0"/>
    <m/>
    <m/>
    <m/>
    <m/>
  </r>
  <r>
    <x v="139"/>
    <s v="PR7"/>
    <s v="53LMANB001"/>
    <n v="9"/>
    <x v="0"/>
    <n v="0"/>
    <n v="4"/>
    <n v="0"/>
    <n v="0"/>
    <n v="0"/>
    <n v="4"/>
    <m/>
    <m/>
    <m/>
    <m/>
  </r>
  <r>
    <x v="139"/>
    <s v="PR6"/>
    <s v="50LM18B008"/>
    <n v="1"/>
    <x v="0"/>
    <n v="0"/>
    <n v="0"/>
    <n v="0"/>
    <n v="0"/>
    <n v="0"/>
    <n v="0"/>
    <m/>
    <m/>
    <m/>
    <m/>
  </r>
  <r>
    <x v="139"/>
    <s v="PR5"/>
    <s v="53LMAW"/>
    <n v="13"/>
    <x v="0"/>
    <n v="0"/>
    <n v="0"/>
    <n v="0"/>
    <n v="0"/>
    <n v="0"/>
    <n v="0"/>
    <m/>
    <m/>
    <m/>
    <m/>
  </r>
  <r>
    <x v="139"/>
    <s v="PR7"/>
    <s v="50LM21B003"/>
    <n v="1"/>
    <x v="0"/>
    <n v="0"/>
    <n v="1"/>
    <n v="0"/>
    <n v="0"/>
    <n v="0"/>
    <n v="0"/>
    <m/>
    <m/>
    <s v="V"/>
    <s v="V"/>
  </r>
  <r>
    <x v="139"/>
    <s v="PR6"/>
    <s v="53LMACB001"/>
    <n v="5"/>
    <x v="0"/>
    <n v="0"/>
    <n v="0"/>
    <n v="0"/>
    <n v="0"/>
    <n v="0"/>
    <n v="0"/>
    <m/>
    <m/>
    <m/>
    <m/>
  </r>
  <r>
    <x v="139"/>
    <s v="PR6"/>
    <s v="53LMA1"/>
    <n v="11"/>
    <x v="0"/>
    <n v="0"/>
    <n v="0"/>
    <n v="0"/>
    <n v="0"/>
    <n v="0"/>
    <n v="0"/>
    <m/>
    <m/>
    <m/>
    <m/>
  </r>
  <r>
    <x v="139"/>
    <s v="PR6"/>
    <s v="53LMA8"/>
    <n v="13"/>
    <x v="0"/>
    <n v="0"/>
    <n v="0"/>
    <n v="0"/>
    <n v="0"/>
    <n v="0"/>
    <n v="0"/>
    <m/>
    <m/>
    <m/>
    <m/>
  </r>
  <r>
    <x v="139"/>
    <s v="PR6"/>
    <s v="53LMAH"/>
    <n v="4"/>
    <x v="0"/>
    <n v="0"/>
    <n v="0"/>
    <n v="0"/>
    <n v="0"/>
    <n v="0"/>
    <n v="0"/>
    <m/>
    <m/>
    <m/>
    <m/>
  </r>
  <r>
    <x v="139"/>
    <s v="PR4"/>
    <s v="53LMAAB002"/>
    <n v="1"/>
    <x v="0"/>
    <n v="0"/>
    <n v="1"/>
    <n v="0"/>
    <n v="0"/>
    <n v="0"/>
    <n v="0"/>
    <m/>
    <m/>
    <s v="V"/>
    <s v="V"/>
  </r>
  <r>
    <x v="139"/>
    <s v="PR4"/>
    <s v="53LMB5B001"/>
    <n v="5"/>
    <x v="0"/>
    <n v="0"/>
    <n v="0"/>
    <n v="0"/>
    <n v="0"/>
    <n v="0"/>
    <n v="0"/>
    <m/>
    <m/>
    <m/>
    <m/>
  </r>
  <r>
    <x v="139"/>
    <s v="PR2"/>
    <s v="07LMC5"/>
    <n v="13"/>
    <x v="0"/>
    <n v="0"/>
    <n v="0"/>
    <n v="0"/>
    <n v="3"/>
    <n v="0"/>
    <n v="0"/>
    <m/>
    <m/>
    <s v="V"/>
    <s v="V"/>
  </r>
  <r>
    <x v="139"/>
    <s v="PR5"/>
    <s v="53LMB2"/>
    <n v="13"/>
    <x v="2"/>
    <n v="0"/>
    <n v="0"/>
    <n v="0"/>
    <n v="0"/>
    <n v="0"/>
    <n v="0"/>
    <m/>
    <m/>
    <m/>
    <m/>
  </r>
  <r>
    <x v="139"/>
    <s v="PR4"/>
    <s v="53LMAT"/>
    <n v="11"/>
    <x v="5"/>
    <n v="0"/>
    <n v="0"/>
    <n v="0"/>
    <n v="0"/>
    <n v="0"/>
    <n v="0"/>
    <m/>
    <m/>
    <m/>
    <m/>
  </r>
  <r>
    <x v="140"/>
    <s v="PR1"/>
    <s v="08LMXQ"/>
    <n v="13"/>
    <x v="0"/>
    <n v="0"/>
    <n v="0"/>
    <n v="0"/>
    <n v="0"/>
    <n v="0"/>
    <n v="0"/>
    <m/>
    <m/>
    <m/>
    <m/>
  </r>
  <r>
    <x v="140"/>
    <s v="PR2"/>
    <s v="07LMC6"/>
    <n v="4"/>
    <x v="0"/>
    <n v="0"/>
    <n v="0"/>
    <n v="0"/>
    <n v="0"/>
    <n v="0"/>
    <n v="0"/>
    <m/>
    <m/>
    <m/>
    <m/>
  </r>
  <r>
    <x v="140"/>
    <s v="PR2"/>
    <s v="07LMCA"/>
    <n v="13"/>
    <x v="0"/>
    <n v="0"/>
    <n v="0"/>
    <n v="0"/>
    <n v="0"/>
    <n v="0"/>
    <n v="0"/>
    <m/>
    <m/>
    <m/>
    <m/>
  </r>
  <r>
    <x v="140"/>
    <s v="PR3"/>
    <s v="07LMCB"/>
    <n v="13"/>
    <x v="0"/>
    <n v="0"/>
    <n v="5"/>
    <n v="0"/>
    <n v="0"/>
    <n v="0"/>
    <n v="5"/>
    <m/>
    <m/>
    <s v="V"/>
    <s v="V"/>
  </r>
  <r>
    <x v="140"/>
    <s v="PR7"/>
    <s v="53LMA9B001"/>
    <n v="3"/>
    <x v="0"/>
    <n v="0"/>
    <n v="0"/>
    <n v="0"/>
    <n v="0"/>
    <n v="0"/>
    <n v="0"/>
    <m/>
    <m/>
    <m/>
    <m/>
  </r>
  <r>
    <x v="140"/>
    <s v="PR6"/>
    <s v="53LMAM"/>
    <n v="13"/>
    <x v="0"/>
    <n v="0"/>
    <n v="2"/>
    <n v="0"/>
    <n v="0"/>
    <n v="0"/>
    <n v="2"/>
    <m/>
    <m/>
    <s v="V"/>
    <s v="V"/>
  </r>
  <r>
    <x v="140"/>
    <s v="PR6"/>
    <s v="53LMAHB001"/>
    <n v="9"/>
    <x v="0"/>
    <n v="0"/>
    <n v="1"/>
    <n v="0"/>
    <n v="0"/>
    <n v="0"/>
    <n v="1"/>
    <m/>
    <m/>
    <s v="V"/>
    <s v="V"/>
  </r>
  <r>
    <x v="140"/>
    <s v="PR2"/>
    <s v="062LCA"/>
    <n v="13"/>
    <x v="1"/>
    <n v="0"/>
    <n v="10"/>
    <n v="0"/>
    <n v="0"/>
    <n v="0"/>
    <n v="10"/>
    <s v="V"/>
    <m/>
    <s v="V"/>
    <s v="V"/>
  </r>
  <r>
    <x v="140"/>
    <s v="PR6"/>
    <s v="53LMAB"/>
    <n v="12"/>
    <x v="0"/>
    <n v="0"/>
    <n v="1"/>
    <n v="0"/>
    <n v="0"/>
    <n v="0"/>
    <n v="1"/>
    <m/>
    <m/>
    <s v="V"/>
    <s v="V"/>
  </r>
  <r>
    <x v="140"/>
    <s v="PR1"/>
    <s v="062LCK"/>
    <n v="13"/>
    <x v="0"/>
    <n v="0"/>
    <n v="8"/>
    <n v="0"/>
    <n v="0"/>
    <n v="0"/>
    <n v="8"/>
    <m/>
    <m/>
    <s v="V"/>
    <s v="V"/>
  </r>
  <r>
    <x v="140"/>
    <s v="PR3"/>
    <s v="53LMB6"/>
    <n v="4"/>
    <x v="1"/>
    <n v="0"/>
    <n v="7"/>
    <n v="0"/>
    <n v="0"/>
    <n v="0"/>
    <n v="7"/>
    <m/>
    <m/>
    <s v="V"/>
    <s v="V"/>
  </r>
  <r>
    <x v="140"/>
    <s v="PR1"/>
    <s v="07LMCQ"/>
    <n v="1"/>
    <x v="0"/>
    <n v="0"/>
    <n v="0"/>
    <n v="0"/>
    <n v="0"/>
    <n v="0"/>
    <n v="0"/>
    <m/>
    <m/>
    <m/>
    <m/>
  </r>
  <r>
    <x v="140"/>
    <s v="PR3"/>
    <s v="062LCB"/>
    <n v="13"/>
    <x v="2"/>
    <n v="0"/>
    <n v="0"/>
    <n v="0"/>
    <n v="0"/>
    <n v="0"/>
    <n v="0"/>
    <m/>
    <m/>
    <m/>
    <m/>
  </r>
  <r>
    <x v="140"/>
    <s v="PR3"/>
    <s v="062LCE"/>
    <n v="13"/>
    <x v="2"/>
    <n v="0"/>
    <n v="0"/>
    <n v="0"/>
    <n v="0"/>
    <n v="0"/>
    <n v="0"/>
    <m/>
    <m/>
    <m/>
    <m/>
  </r>
  <r>
    <x v="140"/>
    <s v="PR1"/>
    <s v="08LMXN"/>
    <n v="13"/>
    <x v="2"/>
    <n v="0"/>
    <n v="0"/>
    <n v="0"/>
    <n v="0"/>
    <n v="0"/>
    <n v="0"/>
    <m/>
    <m/>
    <m/>
    <m/>
  </r>
  <r>
    <x v="141"/>
    <s v="PR7"/>
    <s v="53LMAF"/>
    <n v="13"/>
    <x v="1"/>
    <n v="0"/>
    <n v="0"/>
    <n v="0"/>
    <n v="9"/>
    <n v="0"/>
    <n v="9"/>
    <s v="V"/>
    <m/>
    <m/>
    <m/>
  </r>
  <r>
    <x v="141"/>
    <s v="PR6"/>
    <s v="53LMAL"/>
    <n v="13"/>
    <x v="0"/>
    <n v="0"/>
    <n v="0"/>
    <n v="0"/>
    <n v="0"/>
    <n v="0"/>
    <n v="0"/>
    <m/>
    <m/>
    <m/>
    <m/>
  </r>
  <r>
    <x v="141"/>
    <s v="PR6"/>
    <s v="512LCHB002"/>
    <n v="1"/>
    <x v="0"/>
    <n v="0"/>
    <n v="0"/>
    <n v="0"/>
    <n v="0"/>
    <n v="0"/>
    <n v="0"/>
    <m/>
    <m/>
    <m/>
    <m/>
  </r>
  <r>
    <x v="141"/>
    <s v="PR4"/>
    <s v="53LMAS"/>
    <n v="13"/>
    <x v="0"/>
    <n v="0"/>
    <n v="0"/>
    <n v="0"/>
    <n v="0"/>
    <n v="0"/>
    <n v="0"/>
    <m/>
    <m/>
    <m/>
    <m/>
  </r>
  <r>
    <x v="141"/>
    <s v="PR3"/>
    <s v="062LCD"/>
    <n v="13"/>
    <x v="0"/>
    <n v="0"/>
    <n v="0"/>
    <n v="0"/>
    <n v="0"/>
    <n v="0"/>
    <n v="0"/>
    <m/>
    <m/>
    <m/>
    <m/>
  </r>
  <r>
    <x v="141"/>
    <s v="PR3"/>
    <s v="062LCM"/>
    <n v="13"/>
    <x v="0"/>
    <n v="0"/>
    <n v="7"/>
    <n v="0"/>
    <n v="0"/>
    <n v="0"/>
    <n v="7"/>
    <m/>
    <m/>
    <s v="V"/>
    <s v="V"/>
  </r>
  <r>
    <x v="141"/>
    <s v="PR7"/>
    <s v="53LMAP"/>
    <n v="13"/>
    <x v="0"/>
    <n v="0"/>
    <n v="0"/>
    <n v="0"/>
    <n v="0"/>
    <n v="0"/>
    <n v="0"/>
    <m/>
    <m/>
    <m/>
    <m/>
  </r>
  <r>
    <x v="141"/>
    <s v="PR2"/>
    <s v="07LMCSB001"/>
    <n v="2"/>
    <x v="0"/>
    <n v="0"/>
    <n v="0"/>
    <n v="0"/>
    <n v="0"/>
    <n v="0"/>
    <n v="0"/>
    <m/>
    <m/>
    <m/>
    <m/>
  </r>
  <r>
    <x v="141"/>
    <s v="PR5"/>
    <s v="53LMAUB001"/>
    <n v="1"/>
    <x v="0"/>
    <n v="0"/>
    <n v="0"/>
    <n v="0"/>
    <n v="0"/>
    <n v="0"/>
    <n v="0"/>
    <m/>
    <m/>
    <m/>
    <m/>
  </r>
  <r>
    <x v="141"/>
    <s v="PR7"/>
    <s v="53LMAC"/>
    <n v="6"/>
    <x v="0"/>
    <n v="0"/>
    <n v="0"/>
    <n v="0"/>
    <n v="0"/>
    <n v="0"/>
    <n v="0"/>
    <m/>
    <m/>
    <m/>
    <m/>
  </r>
  <r>
    <x v="141"/>
    <s v="PR1"/>
    <s v="07LMCC"/>
    <n v="13"/>
    <x v="0"/>
    <n v="0"/>
    <n v="0"/>
    <n v="0"/>
    <n v="0"/>
    <n v="0"/>
    <n v="0"/>
    <m/>
    <m/>
    <m/>
    <m/>
  </r>
  <r>
    <x v="141"/>
    <s v="PR6"/>
    <s v="53LMA5"/>
    <n v="12"/>
    <x v="5"/>
    <n v="0"/>
    <n v="26"/>
    <n v="0"/>
    <n v="0"/>
    <n v="0"/>
    <n v="26"/>
    <m/>
    <m/>
    <s v="V"/>
    <s v="V"/>
  </r>
  <r>
    <x v="142"/>
    <s v="PR4"/>
    <s v="012LA9B001"/>
    <n v="4"/>
    <x v="0"/>
    <n v="0"/>
    <n v="1"/>
    <n v="0"/>
    <n v="0"/>
    <n v="0"/>
    <n v="1"/>
    <m/>
    <m/>
    <s v="V"/>
    <s v="V"/>
  </r>
  <r>
    <x v="142"/>
    <s v="PR4"/>
    <s v="012LAAB003"/>
    <n v="4"/>
    <x v="0"/>
    <n v="0"/>
    <n v="0"/>
    <n v="0"/>
    <n v="0"/>
    <n v="0"/>
    <n v="0"/>
    <m/>
    <m/>
    <m/>
    <m/>
  </r>
  <r>
    <x v="142"/>
    <s v="PR4"/>
    <s v="53LMAT"/>
    <n v="11"/>
    <x v="0"/>
    <n v="0"/>
    <n v="6"/>
    <n v="0"/>
    <n v="0"/>
    <n v="0"/>
    <n v="6"/>
    <m/>
    <m/>
    <s v="V"/>
    <s v="V"/>
  </r>
  <r>
    <x v="142"/>
    <s v="PR2"/>
    <s v="07LMCS"/>
    <n v="11"/>
    <x v="0"/>
    <n v="0"/>
    <n v="5"/>
    <n v="0"/>
    <n v="0"/>
    <n v="0"/>
    <n v="5"/>
    <m/>
    <m/>
    <s v="V"/>
    <s v="V"/>
  </r>
  <r>
    <x v="142"/>
    <s v="PR2"/>
    <s v="07LMC6B002"/>
    <n v="9"/>
    <x v="0"/>
    <n v="0"/>
    <n v="4"/>
    <n v="0"/>
    <n v="0"/>
    <n v="0"/>
    <n v="4"/>
    <m/>
    <m/>
    <s v="V"/>
    <s v="V"/>
  </r>
  <r>
    <x v="142"/>
    <s v="PR7"/>
    <s v="53LMA7B001"/>
    <n v="2"/>
    <x v="0"/>
    <n v="0"/>
    <n v="1"/>
    <n v="0"/>
    <n v="0"/>
    <n v="0"/>
    <n v="1"/>
    <m/>
    <m/>
    <s v="V"/>
    <s v="V"/>
  </r>
  <r>
    <x v="142"/>
    <s v="PR7"/>
    <s v="53LMAFB003"/>
    <n v="1"/>
    <x v="0"/>
    <n v="0"/>
    <n v="0"/>
    <n v="0"/>
    <n v="0"/>
    <n v="0"/>
    <n v="0"/>
    <m/>
    <m/>
    <m/>
    <m/>
  </r>
  <r>
    <x v="142"/>
    <s v="PR2"/>
    <s v="07LMC7"/>
    <n v="12"/>
    <x v="0"/>
    <n v="0"/>
    <n v="0"/>
    <n v="0"/>
    <n v="0"/>
    <n v="0"/>
    <n v="0"/>
    <m/>
    <m/>
    <m/>
    <m/>
  </r>
  <r>
    <x v="142"/>
    <s v="PR3"/>
    <s v="07LMCJ"/>
    <n v="13"/>
    <x v="0"/>
    <n v="0"/>
    <n v="0"/>
    <n v="0"/>
    <n v="0"/>
    <n v="0"/>
    <n v="0"/>
    <m/>
    <m/>
    <m/>
    <m/>
  </r>
  <r>
    <x v="142"/>
    <s v="PR4"/>
    <s v="53LMB5"/>
    <n v="8"/>
    <x v="0"/>
    <n v="0"/>
    <n v="1"/>
    <n v="0"/>
    <n v="0"/>
    <n v="0"/>
    <n v="1"/>
    <m/>
    <m/>
    <s v="V"/>
    <s v="V"/>
  </r>
  <r>
    <x v="142"/>
    <s v="PR2"/>
    <s v="08LMXP"/>
    <n v="13"/>
    <x v="0"/>
    <n v="0"/>
    <n v="0"/>
    <n v="0"/>
    <n v="0"/>
    <n v="0"/>
    <n v="0"/>
    <m/>
    <m/>
    <m/>
    <m/>
  </r>
  <r>
    <x v="142"/>
    <s v="PR3"/>
    <s v="062LC9"/>
    <n v="12"/>
    <x v="0"/>
    <n v="0"/>
    <n v="0"/>
    <n v="0"/>
    <n v="0"/>
    <n v="0"/>
    <n v="0"/>
    <m/>
    <m/>
    <m/>
    <m/>
  </r>
  <r>
    <x v="142"/>
    <s v="PR7"/>
    <s v="50LM18B003"/>
    <n v="1"/>
    <x v="0"/>
    <n v="0"/>
    <n v="0"/>
    <n v="0"/>
    <n v="0"/>
    <n v="0"/>
    <n v="0"/>
    <m/>
    <m/>
    <m/>
    <m/>
  </r>
  <r>
    <x v="142"/>
    <s v="PR4"/>
    <s v="53LMB1"/>
    <n v="13"/>
    <x v="0"/>
    <n v="0"/>
    <n v="0"/>
    <n v="0"/>
    <n v="0"/>
    <n v="0"/>
    <n v="0"/>
    <m/>
    <m/>
    <m/>
    <m/>
  </r>
  <r>
    <x v="142"/>
    <s v="PR4"/>
    <s v="042LBH"/>
    <n v="13"/>
    <x v="0"/>
    <n v="0"/>
    <n v="0"/>
    <n v="0"/>
    <n v="0"/>
    <n v="0"/>
    <n v="0"/>
    <m/>
    <m/>
    <m/>
    <m/>
  </r>
  <r>
    <x v="142"/>
    <s v="PR3"/>
    <s v="062LCE"/>
    <n v="13"/>
    <x v="0"/>
    <n v="0"/>
    <n v="0"/>
    <n v="0"/>
    <n v="0"/>
    <n v="0"/>
    <n v="0"/>
    <m/>
    <m/>
    <m/>
    <m/>
  </r>
  <r>
    <x v="142"/>
    <s v="PR2"/>
    <s v="07LMCP"/>
    <n v="13"/>
    <x v="0"/>
    <n v="0"/>
    <n v="0"/>
    <n v="0"/>
    <n v="0"/>
    <n v="0"/>
    <n v="0"/>
    <m/>
    <m/>
    <m/>
    <m/>
  </r>
  <r>
    <x v="142"/>
    <s v="PR7"/>
    <s v="512LCVB003"/>
    <n v="1"/>
    <x v="0"/>
    <n v="0"/>
    <n v="0"/>
    <n v="0"/>
    <n v="0"/>
    <n v="0"/>
    <n v="0"/>
    <m/>
    <m/>
    <m/>
    <m/>
  </r>
  <r>
    <x v="142"/>
    <s v="PR3"/>
    <s v="07LMCG"/>
    <n v="13"/>
    <x v="0"/>
    <n v="0"/>
    <n v="0"/>
    <n v="0"/>
    <n v="0"/>
    <n v="0"/>
    <n v="0"/>
    <m/>
    <m/>
    <m/>
    <m/>
  </r>
  <r>
    <x v="142"/>
    <s v="PR5"/>
    <s v="53LMAZ"/>
    <n v="13"/>
    <x v="2"/>
    <n v="0"/>
    <n v="0"/>
    <n v="0"/>
    <n v="0"/>
    <n v="0"/>
    <n v="0"/>
    <m/>
    <m/>
    <m/>
    <m/>
  </r>
  <r>
    <x v="142"/>
    <s v="PR5"/>
    <s v="53LMB2"/>
    <n v="13"/>
    <x v="2"/>
    <n v="0"/>
    <n v="0"/>
    <n v="0"/>
    <n v="0"/>
    <n v="0"/>
    <n v="0"/>
    <m/>
    <m/>
    <m/>
    <m/>
  </r>
  <r>
    <x v="142"/>
    <s v="PR3"/>
    <s v="07LMC3"/>
    <n v="13"/>
    <x v="2"/>
    <n v="0"/>
    <n v="0"/>
    <n v="0"/>
    <n v="0"/>
    <n v="0"/>
    <n v="0"/>
    <m/>
    <m/>
    <m/>
    <m/>
  </r>
  <r>
    <x v="143"/>
    <s v="PR7"/>
    <s v="53LMA2B001"/>
    <n v="1"/>
    <x v="0"/>
    <n v="0"/>
    <n v="0"/>
    <n v="0"/>
    <n v="0"/>
    <n v="0"/>
    <n v="0"/>
    <m/>
    <m/>
    <m/>
    <m/>
  </r>
  <r>
    <x v="143"/>
    <s v="PR3"/>
    <s v="07LMC8"/>
    <n v="13"/>
    <x v="0"/>
    <n v="0"/>
    <n v="6"/>
    <n v="0"/>
    <n v="0"/>
    <n v="0"/>
    <n v="6"/>
    <s v="V"/>
    <s v="V"/>
    <s v="V"/>
    <s v="V"/>
  </r>
  <r>
    <x v="143"/>
    <s v="PR3"/>
    <s v="062LCB"/>
    <n v="13"/>
    <x v="0"/>
    <n v="0"/>
    <n v="0"/>
    <n v="0"/>
    <n v="0"/>
    <n v="0"/>
    <n v="0"/>
    <m/>
    <m/>
    <m/>
    <m/>
  </r>
  <r>
    <x v="143"/>
    <s v="PR2"/>
    <s v="08LMXK"/>
    <n v="13"/>
    <x v="0"/>
    <n v="0"/>
    <n v="7"/>
    <n v="0"/>
    <n v="0"/>
    <n v="0"/>
    <n v="7"/>
    <m/>
    <m/>
    <s v="V"/>
    <s v="V"/>
  </r>
  <r>
    <x v="143"/>
    <s v="PR3"/>
    <s v="07LMCM"/>
    <n v="13"/>
    <x v="0"/>
    <n v="0"/>
    <n v="0"/>
    <n v="0"/>
    <n v="0"/>
    <n v="0"/>
    <n v="0"/>
    <m/>
    <m/>
    <m/>
    <m/>
  </r>
  <r>
    <x v="143"/>
    <s v="PR1"/>
    <s v="062LCG"/>
    <n v="13"/>
    <x v="0"/>
    <n v="0"/>
    <n v="10"/>
    <n v="0"/>
    <n v="0"/>
    <n v="0"/>
    <n v="10"/>
    <s v="V"/>
    <s v="V"/>
    <s v="V"/>
    <s v="V"/>
  </r>
  <r>
    <x v="143"/>
    <s v="PR5"/>
    <s v="53LMAAB001"/>
    <n v="1"/>
    <x v="0"/>
    <n v="0"/>
    <n v="0"/>
    <n v="0"/>
    <n v="0"/>
    <n v="0"/>
    <n v="0"/>
    <m/>
    <m/>
    <m/>
    <m/>
  </r>
  <r>
    <x v="143"/>
    <s v="PR5"/>
    <s v="53LMB3"/>
    <n v="13"/>
    <x v="0"/>
    <n v="0"/>
    <n v="6"/>
    <n v="0"/>
    <n v="0"/>
    <n v="0"/>
    <n v="6"/>
    <m/>
    <m/>
    <s v="V"/>
    <s v="V"/>
  </r>
  <r>
    <x v="143"/>
    <s v="PR5"/>
    <s v="53LMAY"/>
    <n v="13"/>
    <x v="6"/>
    <n v="0"/>
    <n v="38"/>
    <n v="0"/>
    <n v="0"/>
    <n v="0"/>
    <n v="38"/>
    <m/>
    <m/>
    <s v="V"/>
    <s v="V"/>
  </r>
  <r>
    <x v="143"/>
    <s v="PR4"/>
    <s v="042LBK"/>
    <n v="13"/>
    <x v="0"/>
    <n v="0"/>
    <n v="0"/>
    <n v="0"/>
    <n v="0"/>
    <n v="0"/>
    <n v="0"/>
    <m/>
    <m/>
    <m/>
    <m/>
  </r>
  <r>
    <x v="143"/>
    <s v="PR4"/>
    <s v="042LBL"/>
    <n v="12"/>
    <x v="0"/>
    <n v="0"/>
    <n v="0"/>
    <n v="0"/>
    <n v="0"/>
    <n v="0"/>
    <n v="0"/>
    <m/>
    <m/>
    <m/>
    <m/>
  </r>
  <r>
    <x v="143"/>
    <s v="PR6"/>
    <s v="53LMA5"/>
    <n v="11"/>
    <x v="0"/>
    <n v="0"/>
    <n v="3"/>
    <n v="0"/>
    <n v="0"/>
    <n v="0"/>
    <n v="3"/>
    <m/>
    <m/>
    <s v="V"/>
    <s v="V"/>
  </r>
  <r>
    <x v="143"/>
    <s v="PR7"/>
    <s v="53LMAQ"/>
    <n v="13"/>
    <x v="0"/>
    <n v="0"/>
    <n v="0"/>
    <n v="0"/>
    <n v="0"/>
    <n v="0"/>
    <n v="0"/>
    <m/>
    <m/>
    <m/>
    <m/>
  </r>
  <r>
    <x v="143"/>
    <s v="PR5"/>
    <s v="53LMAV"/>
    <n v="13"/>
    <x v="0"/>
    <n v="0"/>
    <n v="9"/>
    <n v="0"/>
    <n v="0"/>
    <n v="0"/>
    <n v="9"/>
    <m/>
    <m/>
    <s v="V"/>
    <s v="V"/>
  </r>
  <r>
    <x v="144"/>
    <s v="PR1"/>
    <s v="062LCH"/>
    <n v="13"/>
    <x v="0"/>
    <n v="0"/>
    <n v="14"/>
    <n v="0"/>
    <n v="0"/>
    <n v="0"/>
    <n v="14"/>
    <s v="V"/>
    <s v="V"/>
    <m/>
    <m/>
  </r>
  <r>
    <x v="144"/>
    <s v="PR6"/>
    <s v="53LMA1B002"/>
    <n v="2"/>
    <x v="0"/>
    <n v="0"/>
    <n v="0"/>
    <n v="0"/>
    <n v="0"/>
    <n v="0"/>
    <n v="0"/>
    <m/>
    <m/>
    <m/>
    <m/>
  </r>
  <r>
    <x v="144"/>
    <s v="PR7"/>
    <s v="53LMAJ"/>
    <n v="13"/>
    <x v="0"/>
    <n v="0"/>
    <n v="0"/>
    <n v="0"/>
    <n v="0"/>
    <n v="0"/>
    <n v="0"/>
    <m/>
    <m/>
    <m/>
    <m/>
  </r>
  <r>
    <x v="144"/>
    <s v="PR1"/>
    <s v="08LMXV"/>
    <n v="3"/>
    <x v="0"/>
    <n v="0"/>
    <n v="3"/>
    <n v="0"/>
    <n v="0"/>
    <n v="0"/>
    <n v="3"/>
    <s v="V"/>
    <s v="V"/>
    <s v="V"/>
    <s v="V"/>
  </r>
  <r>
    <x v="144"/>
    <s v="PR5"/>
    <s v="53LMAZ"/>
    <n v="13"/>
    <x v="0"/>
    <n v="0"/>
    <n v="5"/>
    <n v="0"/>
    <n v="0"/>
    <n v="0"/>
    <n v="5"/>
    <m/>
    <m/>
    <s v="V"/>
    <s v="V"/>
  </r>
  <r>
    <x v="144"/>
    <s v="PR5"/>
    <s v="53LMAGB001"/>
    <n v="1"/>
    <x v="0"/>
    <n v="0"/>
    <n v="2"/>
    <n v="0"/>
    <n v="0"/>
    <n v="0"/>
    <n v="2"/>
    <m/>
    <m/>
    <s v="V"/>
    <s v="V"/>
  </r>
  <r>
    <x v="144"/>
    <s v="PR3"/>
    <s v="07LMC3"/>
    <n v="13"/>
    <x v="0"/>
    <n v="0"/>
    <n v="7"/>
    <n v="0"/>
    <n v="0"/>
    <n v="0"/>
    <n v="7"/>
    <m/>
    <m/>
    <s v="V"/>
    <s v="V"/>
  </r>
  <r>
    <x v="144"/>
    <s v="PR4"/>
    <s v="53LMB4B001"/>
    <n v="1"/>
    <x v="0"/>
    <n v="0"/>
    <n v="0"/>
    <n v="0"/>
    <n v="0"/>
    <n v="0"/>
    <n v="0"/>
    <m/>
    <m/>
    <m/>
    <m/>
  </r>
  <r>
    <x v="145"/>
    <s v="PR4"/>
    <s v="07LMTp"/>
    <n v="13"/>
    <x v="0"/>
    <n v="0"/>
    <n v="7"/>
    <n v="0"/>
    <n v="0"/>
    <n v="0"/>
    <n v="7"/>
    <m/>
    <m/>
    <s v="V"/>
    <s v="V"/>
  </r>
  <r>
    <x v="145"/>
    <s v="PR7"/>
    <s v="53LMAM"/>
    <n v="6"/>
    <x v="0"/>
    <n v="0"/>
    <n v="1"/>
    <n v="1"/>
    <n v="0"/>
    <n v="0"/>
    <n v="2"/>
    <s v="V"/>
    <m/>
    <s v="V"/>
    <s v="V"/>
  </r>
  <r>
    <x v="145"/>
    <s v="PR1"/>
    <s v="10LMPJ"/>
    <n v="13"/>
    <x v="0"/>
    <n v="0"/>
    <n v="0"/>
    <n v="0"/>
    <n v="0"/>
    <n v="0"/>
    <n v="0"/>
    <m/>
    <m/>
    <m/>
    <m/>
  </r>
  <r>
    <x v="145"/>
    <s v="PR4"/>
    <s v="53LMACB003"/>
    <n v="2"/>
    <x v="0"/>
    <n v="0"/>
    <n v="0"/>
    <n v="0"/>
    <n v="0"/>
    <n v="0"/>
    <n v="0"/>
    <m/>
    <m/>
    <m/>
    <m/>
  </r>
  <r>
    <x v="145"/>
    <s v="PR7"/>
    <s v="53LMACB001"/>
    <n v="5"/>
    <x v="0"/>
    <n v="0"/>
    <n v="0"/>
    <n v="0"/>
    <n v="0"/>
    <n v="0"/>
    <n v="0"/>
    <m/>
    <m/>
    <m/>
    <m/>
  </r>
  <r>
    <x v="145"/>
    <s v="PR7"/>
    <s v="53LMA1"/>
    <n v="11"/>
    <x v="0"/>
    <n v="0"/>
    <n v="0"/>
    <n v="1"/>
    <n v="1"/>
    <n v="0"/>
    <n v="2"/>
    <s v="V"/>
    <m/>
    <m/>
    <m/>
  </r>
  <r>
    <x v="145"/>
    <s v="PR2"/>
    <s v="062LCL"/>
    <n v="13"/>
    <x v="0"/>
    <n v="0"/>
    <n v="1"/>
    <n v="0"/>
    <n v="0"/>
    <n v="0"/>
    <n v="1"/>
    <m/>
    <m/>
    <s v="V"/>
    <s v="V"/>
  </r>
  <r>
    <x v="145"/>
    <s v="PR7"/>
    <s v="53LMA8"/>
    <n v="13"/>
    <x v="0"/>
    <n v="0"/>
    <n v="0"/>
    <n v="0"/>
    <n v="3"/>
    <n v="0"/>
    <n v="3"/>
    <s v="V"/>
    <m/>
    <m/>
    <m/>
  </r>
  <r>
    <x v="145"/>
    <s v="PR5"/>
    <s v="53LMAX"/>
    <n v="13"/>
    <x v="0"/>
    <n v="0"/>
    <n v="0"/>
    <n v="0"/>
    <n v="0"/>
    <n v="0"/>
    <n v="0"/>
    <m/>
    <m/>
    <m/>
    <m/>
  </r>
  <r>
    <x v="145"/>
    <s v="PR7"/>
    <s v="50LM18B008"/>
    <n v="1"/>
    <x v="0"/>
    <n v="0"/>
    <n v="0"/>
    <n v="1"/>
    <n v="0"/>
    <n v="0"/>
    <n v="1"/>
    <s v="V"/>
    <m/>
    <m/>
    <m/>
  </r>
  <r>
    <x v="145"/>
    <s v="PR7"/>
    <s v="53LMAB"/>
    <n v="12"/>
    <x v="0"/>
    <n v="0"/>
    <n v="0"/>
    <n v="3"/>
    <n v="0"/>
    <n v="0"/>
    <n v="3"/>
    <s v="V"/>
    <m/>
    <m/>
    <m/>
  </r>
  <r>
    <x v="145"/>
    <s v="PR4"/>
    <s v="53LMB6B001"/>
    <n v="2"/>
    <x v="0"/>
    <n v="0"/>
    <n v="0"/>
    <n v="0"/>
    <n v="0"/>
    <n v="0"/>
    <n v="0"/>
    <m/>
    <m/>
    <m/>
    <m/>
  </r>
  <r>
    <x v="145"/>
    <s v="PR3"/>
    <s v="07LMCH"/>
    <n v="13"/>
    <x v="0"/>
    <n v="0"/>
    <n v="1"/>
    <n v="0"/>
    <n v="0"/>
    <n v="0"/>
    <n v="1"/>
    <m/>
    <m/>
    <s v="V"/>
    <s v="V"/>
  </r>
  <r>
    <x v="145"/>
    <s v="PR4"/>
    <s v="042LBJ"/>
    <n v="12"/>
    <x v="0"/>
    <n v="0"/>
    <n v="0"/>
    <n v="0"/>
    <n v="0"/>
    <n v="0"/>
    <n v="0"/>
    <m/>
    <m/>
    <m/>
    <m/>
  </r>
  <r>
    <x v="145"/>
    <s v="PR3"/>
    <s v="07LMC1"/>
    <n v="13"/>
    <x v="12"/>
    <n v="0"/>
    <n v="31"/>
    <n v="0"/>
    <n v="0"/>
    <n v="0"/>
    <n v="31"/>
    <m/>
    <m/>
    <s v="V"/>
    <s v="V"/>
  </r>
  <r>
    <x v="145"/>
    <s v="PR1"/>
    <s v="10LMPU"/>
    <n v="13"/>
    <x v="0"/>
    <n v="0"/>
    <n v="9"/>
    <n v="0"/>
    <n v="0"/>
    <n v="0"/>
    <n v="9"/>
    <m/>
    <m/>
    <s v="V"/>
    <s v="V"/>
  </r>
  <r>
    <x v="145"/>
    <s v="PR1"/>
    <s v="08LMXY"/>
    <n v="13"/>
    <x v="0"/>
    <n v="0"/>
    <n v="9"/>
    <n v="0"/>
    <n v="0"/>
    <n v="0"/>
    <n v="9"/>
    <s v="V"/>
    <m/>
    <s v="V"/>
    <s v="V"/>
  </r>
  <r>
    <x v="145"/>
    <s v="PR1"/>
    <s v="08LMXZ"/>
    <n v="13"/>
    <x v="0"/>
    <n v="0"/>
    <n v="3"/>
    <n v="0"/>
    <n v="0"/>
    <n v="0"/>
    <n v="3"/>
    <m/>
    <m/>
    <m/>
    <m/>
  </r>
  <r>
    <x v="145"/>
    <s v="PR5"/>
    <s v="53LMAK"/>
    <n v="7"/>
    <x v="10"/>
    <n v="0"/>
    <n v="0"/>
    <n v="0"/>
    <n v="0"/>
    <n v="0"/>
    <n v="0"/>
    <m/>
    <m/>
    <m/>
    <m/>
  </r>
  <r>
    <x v="145"/>
    <s v="PR5"/>
    <s v="53LMB2"/>
    <n v="13"/>
    <x v="2"/>
    <n v="0"/>
    <n v="0"/>
    <n v="0"/>
    <n v="0"/>
    <n v="0"/>
    <n v="0"/>
    <m/>
    <m/>
    <m/>
    <m/>
  </r>
  <r>
    <x v="146"/>
    <s v="PR3"/>
    <s v="07LMCR"/>
    <n v="13"/>
    <x v="0"/>
    <n v="0"/>
    <n v="0"/>
    <n v="0"/>
    <n v="0"/>
    <n v="0"/>
    <n v="0"/>
    <m/>
    <m/>
    <m/>
    <m/>
  </r>
  <r>
    <x v="146"/>
    <s v="PR6"/>
    <s v="53LMA5B003"/>
    <n v="1"/>
    <x v="0"/>
    <n v="0"/>
    <n v="0"/>
    <n v="0"/>
    <n v="0"/>
    <n v="0"/>
    <n v="0"/>
    <m/>
    <m/>
    <m/>
    <m/>
  </r>
  <r>
    <x v="146"/>
    <s v="PR3"/>
    <s v="53LMB6B002"/>
    <n v="1"/>
    <x v="0"/>
    <n v="0"/>
    <n v="0"/>
    <n v="0"/>
    <n v="0"/>
    <n v="0"/>
    <n v="0"/>
    <m/>
    <m/>
    <m/>
    <m/>
  </r>
  <r>
    <x v="146"/>
    <s v="PR6"/>
    <s v="012LA9"/>
    <n v="8"/>
    <x v="0"/>
    <n v="0"/>
    <n v="0"/>
    <n v="0"/>
    <n v="4"/>
    <n v="0"/>
    <n v="4"/>
    <s v="V"/>
    <m/>
    <m/>
    <m/>
  </r>
  <r>
    <x v="146"/>
    <s v="PR7"/>
    <s v="53LMAMB002"/>
    <n v="7"/>
    <x v="0"/>
    <n v="0"/>
    <n v="0"/>
    <n v="0"/>
    <n v="0"/>
    <n v="0"/>
    <n v="0"/>
    <m/>
    <m/>
    <m/>
    <m/>
  </r>
  <r>
    <x v="146"/>
    <s v="PR7"/>
    <s v="53LMAL"/>
    <n v="13"/>
    <x v="0"/>
    <n v="0"/>
    <n v="0"/>
    <n v="0"/>
    <n v="0"/>
    <n v="0"/>
    <n v="0"/>
    <m/>
    <m/>
    <m/>
    <m/>
  </r>
  <r>
    <x v="146"/>
    <s v="PR5"/>
    <s v="53LMAR"/>
    <n v="13"/>
    <x v="0"/>
    <n v="0"/>
    <n v="6"/>
    <n v="0"/>
    <n v="0"/>
    <n v="0"/>
    <n v="6"/>
    <m/>
    <m/>
    <s v="V"/>
    <s v="V"/>
  </r>
  <r>
    <x v="146"/>
    <s v="PR6"/>
    <s v="512LCHB002"/>
    <n v="1"/>
    <x v="0"/>
    <n v="0"/>
    <n v="0"/>
    <n v="0"/>
    <n v="0"/>
    <n v="0"/>
    <n v="0"/>
    <m/>
    <m/>
    <m/>
    <m/>
  </r>
  <r>
    <x v="146"/>
    <s v="PR1"/>
    <s v="08LMXX"/>
    <n v="13"/>
    <x v="0"/>
    <n v="0"/>
    <n v="8"/>
    <n v="0"/>
    <n v="0"/>
    <n v="0"/>
    <n v="8"/>
    <m/>
    <m/>
    <s v="V"/>
    <s v="V"/>
  </r>
  <r>
    <x v="146"/>
    <s v="PR2"/>
    <s v="08LMXL"/>
    <n v="13"/>
    <x v="3"/>
    <n v="0"/>
    <n v="16"/>
    <n v="0"/>
    <n v="0"/>
    <n v="0"/>
    <n v="16"/>
    <m/>
    <m/>
    <s v="V"/>
    <s v="V"/>
  </r>
  <r>
    <x v="146"/>
    <s v="PR7"/>
    <s v="53LMAH"/>
    <n v="13"/>
    <x v="3"/>
    <n v="0"/>
    <n v="20"/>
    <n v="0"/>
    <n v="0"/>
    <n v="0"/>
    <n v="20"/>
    <s v="V"/>
    <m/>
    <s v="V"/>
    <s v="V"/>
  </r>
  <r>
    <x v="146"/>
    <s v="PR1"/>
    <s v="10LMPS"/>
    <n v="13"/>
    <x v="0"/>
    <n v="0"/>
    <n v="9"/>
    <n v="0"/>
    <n v="0"/>
    <n v="0"/>
    <n v="9"/>
    <m/>
    <s v="V"/>
    <s v="V"/>
    <s v="V"/>
  </r>
  <r>
    <x v="146"/>
    <s v="PR3"/>
    <s v="07LMC5"/>
    <n v="13"/>
    <x v="0"/>
    <n v="0"/>
    <n v="14"/>
    <n v="0"/>
    <n v="1"/>
    <n v="0"/>
    <n v="15"/>
    <s v="V"/>
    <m/>
    <s v="V"/>
    <s v="V"/>
  </r>
  <r>
    <x v="146"/>
    <s v="PR1"/>
    <s v="10LMPK"/>
    <n v="13"/>
    <x v="0"/>
    <n v="0"/>
    <n v="14"/>
    <n v="0"/>
    <n v="0"/>
    <n v="0"/>
    <n v="14"/>
    <m/>
    <m/>
    <s v="V"/>
    <s v="V"/>
  </r>
  <r>
    <x v="146"/>
    <n v="6572"/>
    <s v="53LMATB002"/>
    <n v="2"/>
    <x v="3"/>
    <n v="0"/>
    <n v="0"/>
    <n v="0"/>
    <n v="0"/>
    <n v="0"/>
    <n v="0"/>
    <m/>
    <m/>
    <m/>
    <m/>
  </r>
  <r>
    <x v="147"/>
    <s v="PR1"/>
    <s v="08LMXN"/>
    <n v="13"/>
    <x v="0"/>
    <n v="0"/>
    <n v="5"/>
    <n v="0"/>
    <n v="0"/>
    <n v="0"/>
    <n v="5"/>
    <s v="V"/>
    <s v="V"/>
    <m/>
    <m/>
  </r>
  <r>
    <x v="147"/>
    <s v="PR3"/>
    <s v="062LCF"/>
    <n v="13"/>
    <x v="0"/>
    <n v="0"/>
    <n v="2"/>
    <n v="0"/>
    <n v="0"/>
    <n v="0"/>
    <n v="2"/>
    <m/>
    <m/>
    <s v="V"/>
    <s v="V"/>
  </r>
  <r>
    <x v="147"/>
    <s v="PR1"/>
    <s v="08LMXS"/>
    <n v="13"/>
    <x v="0"/>
    <n v="0"/>
    <n v="7"/>
    <n v="0"/>
    <n v="0"/>
    <n v="0"/>
    <n v="7"/>
    <s v="V"/>
    <s v="V"/>
    <m/>
    <m/>
  </r>
  <r>
    <x v="147"/>
    <s v="PR4"/>
    <s v="012LAAB004"/>
    <n v="1"/>
    <x v="0"/>
    <n v="0"/>
    <n v="0"/>
    <n v="0"/>
    <n v="0"/>
    <n v="0"/>
    <n v="0"/>
    <m/>
    <m/>
    <m/>
    <m/>
  </r>
  <r>
    <x v="147"/>
    <s v="PR3"/>
    <s v="062LC8"/>
    <n v="13"/>
    <x v="0"/>
    <n v="0"/>
    <n v="2"/>
    <n v="0"/>
    <n v="0"/>
    <n v="0"/>
    <n v="2"/>
    <s v="V"/>
    <s v="V"/>
    <m/>
    <m/>
  </r>
  <r>
    <x v="147"/>
    <s v="PR3"/>
    <s v="07LMC2"/>
    <n v="13"/>
    <x v="0"/>
    <n v="0"/>
    <n v="4"/>
    <n v="0"/>
    <n v="0"/>
    <n v="0"/>
    <n v="4"/>
    <m/>
    <m/>
    <s v="V"/>
    <s v="V"/>
  </r>
  <r>
    <x v="147"/>
    <s v="PR1"/>
    <s v="10LMPH"/>
    <n v="12"/>
    <x v="0"/>
    <n v="0"/>
    <n v="11"/>
    <n v="0"/>
    <n v="0"/>
    <n v="0"/>
    <n v="11"/>
    <s v="V"/>
    <s v="V"/>
    <m/>
    <m/>
  </r>
  <r>
    <x v="147"/>
    <s v="PR1"/>
    <s v="10LMPM"/>
    <n v="13"/>
    <x v="0"/>
    <n v="0"/>
    <n v="6"/>
    <n v="0"/>
    <n v="0"/>
    <n v="0"/>
    <n v="6"/>
    <s v="V"/>
    <s v="V"/>
    <m/>
    <m/>
  </r>
  <r>
    <x v="147"/>
    <s v="PR5"/>
    <s v="53LMAYB001"/>
    <n v="6"/>
    <x v="0"/>
    <n v="0"/>
    <n v="0"/>
    <n v="0"/>
    <n v="0"/>
    <n v="0"/>
    <n v="0"/>
    <m/>
    <m/>
    <m/>
    <m/>
  </r>
  <r>
    <x v="147"/>
    <s v="PR3"/>
    <s v="07LMCD"/>
    <n v="1"/>
    <x v="0"/>
    <n v="0"/>
    <n v="0"/>
    <n v="0"/>
    <n v="0"/>
    <n v="0"/>
    <n v="0"/>
    <m/>
    <m/>
    <m/>
    <m/>
  </r>
  <r>
    <x v="147"/>
    <s v="PR5"/>
    <s v="53LMABB001"/>
    <n v="1"/>
    <x v="0"/>
    <n v="0"/>
    <n v="0"/>
    <n v="0"/>
    <n v="0"/>
    <n v="0"/>
    <n v="0"/>
    <m/>
    <m/>
    <m/>
    <m/>
  </r>
  <r>
    <x v="147"/>
    <s v="PR4"/>
    <s v="53LMATB002"/>
    <n v="2"/>
    <x v="0"/>
    <n v="0"/>
    <n v="0"/>
    <n v="0"/>
    <n v="0"/>
    <n v="0"/>
    <n v="0"/>
    <m/>
    <m/>
    <m/>
    <m/>
  </r>
  <r>
    <x v="147"/>
    <s v="PR5"/>
    <s v="53LMAS"/>
    <n v="13"/>
    <x v="0"/>
    <n v="0"/>
    <n v="1"/>
    <n v="0"/>
    <n v="0"/>
    <n v="0"/>
    <n v="1"/>
    <m/>
    <m/>
    <s v="V"/>
    <s v="V"/>
  </r>
  <r>
    <x v="147"/>
    <s v="PR2"/>
    <s v="08LMXQ"/>
    <n v="13"/>
    <x v="0"/>
    <n v="0"/>
    <n v="5"/>
    <n v="0"/>
    <n v="0"/>
    <n v="0"/>
    <n v="5"/>
    <m/>
    <m/>
    <s v="V"/>
    <s v="V"/>
  </r>
  <r>
    <x v="147"/>
    <s v="PR5"/>
    <s v="53LMAT"/>
    <n v="11"/>
    <x v="0"/>
    <n v="0"/>
    <n v="5"/>
    <n v="0"/>
    <n v="0"/>
    <n v="0"/>
    <n v="5"/>
    <m/>
    <m/>
    <s v="V"/>
    <s v="V"/>
  </r>
  <r>
    <x v="147"/>
    <s v="PR1"/>
    <s v="10LMPP"/>
    <n v="13"/>
    <x v="2"/>
    <n v="0"/>
    <n v="25"/>
    <n v="0"/>
    <n v="0"/>
    <n v="0"/>
    <n v="25"/>
    <s v="V"/>
    <s v="V"/>
    <s v="V"/>
    <s v="V"/>
  </r>
  <r>
    <x v="147"/>
    <s v="PR1"/>
    <s v="10LMPQ"/>
    <n v="13"/>
    <x v="2"/>
    <n v="0"/>
    <n v="0"/>
    <n v="0"/>
    <n v="0"/>
    <n v="0"/>
    <n v="0"/>
    <m/>
    <m/>
    <m/>
    <m/>
  </r>
  <r>
    <x v="148"/>
    <s v="PR5"/>
    <s v="53LMB1"/>
    <n v="13"/>
    <x v="0"/>
    <n v="0"/>
    <n v="4"/>
    <n v="0"/>
    <n v="0"/>
    <n v="0"/>
    <n v="4"/>
    <m/>
    <m/>
    <s v="V"/>
    <s v="V"/>
  </r>
  <r>
    <x v="148"/>
    <s v="PR3"/>
    <s v="07LMCSB001"/>
    <n v="2"/>
    <x v="0"/>
    <n v="0"/>
    <n v="0"/>
    <n v="0"/>
    <n v="0"/>
    <n v="0"/>
    <n v="0"/>
    <m/>
    <m/>
    <m/>
    <m/>
  </r>
  <r>
    <x v="148"/>
    <s v="PR5"/>
    <s v="53LMB5"/>
    <n v="8"/>
    <x v="0"/>
    <n v="0"/>
    <n v="0"/>
    <n v="0"/>
    <n v="0"/>
    <n v="0"/>
    <n v="0"/>
    <m/>
    <m/>
    <m/>
    <m/>
  </r>
  <r>
    <x v="148"/>
    <s v="PR3"/>
    <s v="07LMC6"/>
    <n v="4"/>
    <x v="0"/>
    <n v="0"/>
    <n v="0"/>
    <n v="0"/>
    <n v="0"/>
    <n v="0"/>
    <n v="0"/>
    <m/>
    <m/>
    <m/>
    <m/>
  </r>
  <r>
    <x v="148"/>
    <s v="PR2"/>
    <s v="08LMXJ"/>
    <n v="13"/>
    <x v="0"/>
    <n v="0"/>
    <n v="8"/>
    <n v="0"/>
    <n v="0"/>
    <n v="0"/>
    <n v="8"/>
    <s v="V"/>
    <s v="V"/>
    <s v="V"/>
    <m/>
  </r>
  <r>
    <x v="148"/>
    <s v="PR3"/>
    <s v="07LMC1B001"/>
    <n v="10"/>
    <x v="0"/>
    <n v="0"/>
    <n v="3"/>
    <n v="0"/>
    <n v="0"/>
    <n v="0"/>
    <n v="3"/>
    <m/>
    <m/>
    <s v="V"/>
    <s v="V"/>
  </r>
  <r>
    <x v="148"/>
    <s v="PR2"/>
    <s v="08LMXLB001"/>
    <n v="2"/>
    <x v="0"/>
    <n v="0"/>
    <n v="0"/>
    <n v="0"/>
    <n v="0"/>
    <n v="0"/>
    <n v="0"/>
    <m/>
    <m/>
    <m/>
    <m/>
  </r>
  <r>
    <x v="149"/>
    <s v="PR7"/>
    <s v="53LMA1B002"/>
    <n v="2"/>
    <x v="0"/>
    <n v="0"/>
    <n v="1"/>
    <n v="0"/>
    <n v="0"/>
    <n v="0"/>
    <n v="1"/>
    <m/>
    <m/>
    <s v="V"/>
    <s v="V"/>
  </r>
  <r>
    <x v="149"/>
    <s v="PR5"/>
    <s v="53LMAK"/>
    <n v="7"/>
    <x v="6"/>
    <n v="0"/>
    <n v="21"/>
    <n v="0"/>
    <n v="0"/>
    <n v="0"/>
    <n v="21"/>
    <m/>
    <m/>
    <s v="V"/>
    <s v="V"/>
  </r>
  <r>
    <x v="149"/>
    <s v="PR6"/>
    <s v="53LMAUB001"/>
    <n v="1"/>
    <x v="0"/>
    <n v="0"/>
    <n v="0"/>
    <n v="0"/>
    <n v="0"/>
    <n v="0"/>
    <n v="0"/>
    <m/>
    <m/>
    <m/>
    <m/>
  </r>
  <r>
    <x v="149"/>
    <s v="PR2"/>
    <s v="08LMXM"/>
    <n v="13"/>
    <x v="0"/>
    <n v="0"/>
    <n v="2"/>
    <n v="0"/>
    <n v="0"/>
    <n v="0"/>
    <n v="2"/>
    <m/>
    <m/>
    <s v="V"/>
    <s v="V"/>
  </r>
  <r>
    <x v="149"/>
    <s v="PR6"/>
    <s v="53LMAV"/>
    <n v="13"/>
    <x v="0"/>
    <n v="0"/>
    <n v="0"/>
    <n v="0"/>
    <n v="0"/>
    <n v="0"/>
    <n v="0"/>
    <m/>
    <m/>
    <m/>
    <m/>
  </r>
  <r>
    <x v="149"/>
    <s v="PR7"/>
    <s v="53LMAHB003"/>
    <n v="2"/>
    <x v="1"/>
    <n v="0"/>
    <n v="5"/>
    <n v="0"/>
    <n v="0"/>
    <n v="0"/>
    <n v="5"/>
    <m/>
    <m/>
    <s v="V"/>
    <s v="V"/>
  </r>
  <r>
    <x v="149"/>
    <s v="PR6"/>
    <s v="53LMAAB001"/>
    <n v="1"/>
    <x v="0"/>
    <n v="0"/>
    <n v="0"/>
    <n v="0"/>
    <n v="0"/>
    <n v="0"/>
    <n v="0"/>
    <m/>
    <m/>
    <m/>
    <m/>
  </r>
  <r>
    <x v="149"/>
    <s v="PR5"/>
    <s v="53LMAAB002"/>
    <n v="1"/>
    <x v="0"/>
    <n v="0"/>
    <n v="0"/>
    <n v="0"/>
    <n v="0"/>
    <n v="0"/>
    <n v="0"/>
    <m/>
    <m/>
    <m/>
    <m/>
  </r>
  <r>
    <x v="149"/>
    <s v="PR4"/>
    <s v="53LMB6"/>
    <n v="3"/>
    <x v="0"/>
    <n v="0"/>
    <n v="0"/>
    <n v="0"/>
    <n v="0"/>
    <n v="0"/>
    <n v="0"/>
    <m/>
    <m/>
    <m/>
    <m/>
  </r>
  <r>
    <x v="149"/>
    <s v="PR4"/>
    <s v="07LMCB"/>
    <n v="13"/>
    <x v="0"/>
    <n v="0"/>
    <n v="3"/>
    <n v="0"/>
    <n v="0"/>
    <n v="0"/>
    <n v="3"/>
    <m/>
    <m/>
    <s v="V"/>
    <s v="V"/>
  </r>
  <r>
    <x v="149"/>
    <s v="PR6"/>
    <s v="53LMAW"/>
    <n v="13"/>
    <x v="0"/>
    <n v="0"/>
    <n v="2"/>
    <n v="0"/>
    <n v="0"/>
    <n v="0"/>
    <n v="2"/>
    <m/>
    <m/>
    <s v="V"/>
    <s v="V"/>
  </r>
  <r>
    <x v="149"/>
    <s v="PR5"/>
    <s v="53LMAAB004"/>
    <n v="1"/>
    <x v="0"/>
    <n v="0"/>
    <n v="0"/>
    <n v="0"/>
    <n v="0"/>
    <n v="0"/>
    <n v="0"/>
    <m/>
    <m/>
    <m/>
    <m/>
  </r>
  <r>
    <x v="149"/>
    <s v="PR1"/>
    <s v="08LMXW"/>
    <n v="13"/>
    <x v="0"/>
    <n v="0"/>
    <n v="3"/>
    <n v="0"/>
    <n v="0"/>
    <n v="0"/>
    <n v="3"/>
    <s v="V"/>
    <s v="V"/>
    <s v="V"/>
    <s v="V"/>
  </r>
  <r>
    <x v="149"/>
    <s v="PR2"/>
    <s v="07LMCC"/>
    <n v="13"/>
    <x v="0"/>
    <n v="0"/>
    <n v="4"/>
    <n v="0"/>
    <n v="0"/>
    <n v="0"/>
    <n v="4"/>
    <m/>
    <m/>
    <s v="V"/>
    <s v="V"/>
  </r>
  <r>
    <x v="150"/>
    <s v="PR7"/>
    <s v="53LMA5"/>
    <n v="10"/>
    <x v="0"/>
    <n v="0"/>
    <n v="0"/>
    <n v="0"/>
    <n v="0"/>
    <n v="0"/>
    <n v="0"/>
    <m/>
    <m/>
    <m/>
    <m/>
  </r>
  <r>
    <x v="150"/>
    <s v="PR6"/>
    <s v="53LMB3"/>
    <n v="13"/>
    <x v="0"/>
    <n v="0"/>
    <n v="2"/>
    <n v="0"/>
    <n v="0"/>
    <n v="0"/>
    <n v="2"/>
    <m/>
    <m/>
    <s v="V"/>
    <s v="V"/>
  </r>
  <r>
    <x v="150"/>
    <s v="PR1"/>
    <s v="10LMPQ"/>
    <n v="13"/>
    <x v="0"/>
    <n v="0"/>
    <n v="3"/>
    <n v="0"/>
    <n v="0"/>
    <n v="0"/>
    <n v="3"/>
    <s v="V"/>
    <s v="V"/>
    <s v="V"/>
    <s v="V"/>
  </r>
  <r>
    <x v="150"/>
    <s v="PR2"/>
    <s v="07LMCQ"/>
    <n v="1"/>
    <x v="0"/>
    <n v="0"/>
    <n v="0"/>
    <n v="0"/>
    <n v="0"/>
    <n v="0"/>
    <n v="0"/>
    <m/>
    <m/>
    <m/>
    <m/>
  </r>
  <r>
    <x v="150"/>
    <s v="PR5"/>
    <s v="512LCUB003"/>
    <n v="2"/>
    <x v="0"/>
    <n v="0"/>
    <n v="0"/>
    <n v="0"/>
    <n v="0"/>
    <n v="0"/>
    <n v="0"/>
    <m/>
    <m/>
    <m/>
    <m/>
  </r>
  <r>
    <x v="150"/>
    <s v="PR4"/>
    <s v="07LMCG"/>
    <n v="13"/>
    <x v="0"/>
    <n v="0"/>
    <n v="2"/>
    <n v="0"/>
    <n v="0"/>
    <n v="0"/>
    <n v="2"/>
    <m/>
    <m/>
    <s v="V"/>
    <s v="V"/>
  </r>
  <r>
    <x v="150"/>
    <s v="PR4"/>
    <s v="062LC9"/>
    <n v="12"/>
    <x v="0"/>
    <n v="0"/>
    <n v="1"/>
    <n v="0"/>
    <n v="0"/>
    <n v="0"/>
    <n v="1"/>
    <m/>
    <m/>
    <s v="V"/>
    <s v="V"/>
  </r>
  <r>
    <x v="150"/>
    <s v="PR3"/>
    <s v="07LMCA"/>
    <n v="7"/>
    <x v="0"/>
    <n v="0"/>
    <n v="0"/>
    <n v="0"/>
    <n v="0"/>
    <n v="0"/>
    <n v="0"/>
    <m/>
    <m/>
    <m/>
    <m/>
  </r>
  <r>
    <x v="150"/>
    <s v="PR4"/>
    <s v="062LCD"/>
    <n v="13"/>
    <x v="0"/>
    <n v="0"/>
    <n v="0"/>
    <n v="0"/>
    <n v="0"/>
    <n v="0"/>
    <n v="0"/>
    <m/>
    <m/>
    <m/>
    <m/>
  </r>
  <r>
    <x v="150"/>
    <s v="PR1"/>
    <s v="10LMPP"/>
    <n v="13"/>
    <x v="0"/>
    <n v="0"/>
    <n v="0"/>
    <n v="0"/>
    <n v="0"/>
    <n v="0"/>
    <n v="0"/>
    <m/>
    <m/>
    <m/>
    <m/>
  </r>
  <r>
    <x v="150"/>
    <s v="PR3"/>
    <s v="08LMXP"/>
    <n v="13"/>
    <x v="0"/>
    <n v="0"/>
    <n v="8"/>
    <n v="0"/>
    <n v="0"/>
    <n v="0"/>
    <n v="8"/>
    <m/>
    <m/>
    <s v="V"/>
    <s v="V"/>
  </r>
  <r>
    <x v="151"/>
    <s v="PR5"/>
    <s v="53LMB4B001"/>
    <n v="1"/>
    <x v="0"/>
    <n v="0"/>
    <n v="0"/>
    <n v="0"/>
    <n v="0"/>
    <n v="0"/>
    <n v="0"/>
    <m/>
    <m/>
    <m/>
    <m/>
  </r>
  <r>
    <x v="151"/>
    <s v="PR5"/>
    <s v="53LMACB003"/>
    <n v="2"/>
    <x v="0"/>
    <n v="0"/>
    <n v="0"/>
    <n v="0"/>
    <n v="0"/>
    <n v="0"/>
    <n v="0"/>
    <m/>
    <m/>
    <m/>
    <m/>
  </r>
  <r>
    <x v="151"/>
    <s v="PR3"/>
    <s v="07LMC7"/>
    <n v="12"/>
    <x v="0"/>
    <n v="0"/>
    <n v="3"/>
    <n v="0"/>
    <n v="0"/>
    <n v="0"/>
    <n v="3"/>
    <m/>
    <m/>
    <s v="V"/>
    <s v="V"/>
  </r>
  <r>
    <x v="151"/>
    <s v="PR3"/>
    <s v="07LMC6B002"/>
    <n v="9"/>
    <x v="0"/>
    <n v="0"/>
    <n v="0"/>
    <n v="0"/>
    <n v="0"/>
    <n v="0"/>
    <n v="0"/>
    <m/>
    <m/>
    <m/>
    <m/>
  </r>
  <r>
    <x v="151"/>
    <s v="PR3"/>
    <s v="07LMCAB001"/>
    <n v="6"/>
    <x v="0"/>
    <n v="0"/>
    <n v="1"/>
    <n v="0"/>
    <n v="0"/>
    <n v="0"/>
    <n v="1"/>
    <m/>
    <m/>
    <s v="V"/>
    <s v="V"/>
  </r>
  <r>
    <x v="151"/>
    <s v="PR3"/>
    <s v="07LMCS"/>
    <n v="11"/>
    <x v="0"/>
    <n v="0"/>
    <n v="3"/>
    <n v="0"/>
    <n v="0"/>
    <n v="0"/>
    <n v="3"/>
    <m/>
    <m/>
    <s v="V"/>
    <s v="V"/>
  </r>
  <r>
    <x v="151"/>
    <s v="PR1"/>
    <s v="08LMY0"/>
    <n v="5"/>
    <x v="0"/>
    <n v="0"/>
    <n v="0"/>
    <n v="0"/>
    <n v="0"/>
    <n v="0"/>
    <n v="0"/>
    <m/>
    <m/>
    <m/>
    <m/>
  </r>
  <r>
    <x v="151"/>
    <s v="PR7"/>
    <s v="53LMA5B003"/>
    <n v="1"/>
    <x v="0"/>
    <n v="0"/>
    <n v="0"/>
    <n v="0"/>
    <n v="0"/>
    <n v="0"/>
    <n v="0"/>
    <m/>
    <m/>
    <m/>
    <m/>
  </r>
  <r>
    <x v="151"/>
    <s v="PR4"/>
    <s v="062LCC"/>
    <n v="12"/>
    <x v="0"/>
    <n v="0"/>
    <n v="0"/>
    <n v="0"/>
    <n v="0"/>
    <n v="0"/>
    <n v="0"/>
    <m/>
    <m/>
    <m/>
    <m/>
  </r>
  <r>
    <x v="152"/>
    <s v="PR4"/>
    <s v="07LMC1"/>
    <n v="3"/>
    <x v="0"/>
    <n v="0"/>
    <n v="0"/>
    <n v="0"/>
    <n v="0"/>
    <n v="0"/>
    <n v="0"/>
    <m/>
    <m/>
    <m/>
    <m/>
  </r>
  <r>
    <x v="152"/>
    <s v="PR2"/>
    <s v="08LMXV"/>
    <n v="3"/>
    <x v="0"/>
    <n v="0"/>
    <n v="0"/>
    <n v="0"/>
    <n v="0"/>
    <n v="0"/>
    <n v="0"/>
    <m/>
    <m/>
    <m/>
    <m/>
  </r>
  <r>
    <x v="152"/>
    <s v="PR5"/>
    <s v="53LMB5B001"/>
    <n v="5"/>
    <x v="0"/>
    <n v="0"/>
    <n v="0"/>
    <n v="0"/>
    <n v="0"/>
    <n v="0"/>
    <n v="0"/>
    <m/>
    <m/>
    <m/>
    <m/>
  </r>
  <r>
    <x v="152"/>
    <s v="PR6"/>
    <s v="53LMAY"/>
    <n v="7"/>
    <x v="3"/>
    <n v="0"/>
    <n v="11"/>
    <n v="0"/>
    <n v="0"/>
    <n v="0"/>
    <n v="11"/>
    <m/>
    <m/>
    <s v="V"/>
    <s v="V"/>
  </r>
  <r>
    <x v="152"/>
    <s v="PR1"/>
    <s v="10LMPT"/>
    <n v="13"/>
    <x v="1"/>
    <n v="0"/>
    <n v="11"/>
    <n v="0"/>
    <n v="0"/>
    <n v="0"/>
    <n v="11"/>
    <s v="V"/>
    <s v="V"/>
    <s v="V"/>
    <s v="V"/>
  </r>
  <r>
    <x v="152"/>
    <s v="PR7"/>
    <s v="53LMA5B001"/>
    <n v="1"/>
    <x v="0"/>
    <n v="0"/>
    <n v="0"/>
    <n v="0"/>
    <n v="0"/>
    <n v="0"/>
    <n v="0"/>
    <m/>
    <m/>
    <m/>
    <m/>
  </r>
  <r>
    <x v="152"/>
    <s v="PR4"/>
    <s v="07LMC3"/>
    <n v="13"/>
    <x v="0"/>
    <n v="0"/>
    <n v="4"/>
    <n v="0"/>
    <n v="0"/>
    <n v="0"/>
    <n v="4"/>
    <m/>
    <m/>
    <s v="V"/>
    <s v="V"/>
  </r>
  <r>
    <x v="152"/>
    <s v="PR2"/>
    <s v="08LMXY"/>
    <n v="13"/>
    <x v="0"/>
    <n v="0"/>
    <n v="0"/>
    <n v="0"/>
    <n v="0"/>
    <n v="0"/>
    <n v="0"/>
    <m/>
    <m/>
    <m/>
    <m/>
  </r>
  <r>
    <x v="153"/>
    <s v="PR7"/>
    <s v="53LMAHB004"/>
    <n v="1"/>
    <x v="0"/>
    <n v="0"/>
    <n v="0"/>
    <n v="0"/>
    <n v="0"/>
    <n v="0"/>
    <n v="0"/>
    <m/>
    <m/>
    <m/>
    <m/>
  </r>
  <r>
    <x v="153"/>
    <s v="PR7"/>
    <s v="53LMAUB001"/>
    <n v="1"/>
    <x v="0"/>
    <n v="0"/>
    <n v="0"/>
    <n v="0"/>
    <n v="0"/>
    <n v="0"/>
    <n v="0"/>
    <m/>
    <m/>
    <m/>
    <m/>
  </r>
  <r>
    <x v="153"/>
    <s v="PR2"/>
    <s v="08LMXZ"/>
    <n v="13"/>
    <x v="0"/>
    <n v="0"/>
    <n v="4"/>
    <n v="0"/>
    <n v="0"/>
    <n v="0"/>
    <n v="4"/>
    <m/>
    <m/>
    <s v="V"/>
    <s v="V"/>
  </r>
  <r>
    <x v="153"/>
    <s v="PR6"/>
    <s v="53LMABB001"/>
    <n v="1"/>
    <x v="0"/>
    <n v="0"/>
    <n v="0"/>
    <n v="0"/>
    <n v="0"/>
    <n v="0"/>
    <n v="0"/>
    <m/>
    <m/>
    <m/>
    <m/>
  </r>
  <r>
    <x v="153"/>
    <s v="PR7"/>
    <s v="53LMAV"/>
    <n v="13"/>
    <x v="0"/>
    <n v="0"/>
    <n v="0"/>
    <n v="0"/>
    <n v="0"/>
    <n v="0"/>
    <n v="0"/>
    <m/>
    <m/>
    <m/>
    <m/>
  </r>
  <r>
    <x v="153"/>
    <s v="PR4"/>
    <s v="07LMC5"/>
    <n v="13"/>
    <x v="0"/>
    <n v="0"/>
    <n v="5"/>
    <n v="0"/>
    <n v="0"/>
    <n v="0"/>
    <n v="5"/>
    <m/>
    <m/>
    <s v="V"/>
    <s v="V"/>
  </r>
  <r>
    <x v="153"/>
    <s v="PR4"/>
    <s v="07LMCR"/>
    <n v="13"/>
    <x v="0"/>
    <n v="0"/>
    <n v="8"/>
    <n v="0"/>
    <n v="0"/>
    <n v="0"/>
    <n v="8"/>
    <m/>
    <m/>
    <s v="V"/>
    <s v="V"/>
  </r>
  <r>
    <x v="153"/>
    <s v="PR1"/>
    <s v="10LMPN"/>
    <n v="13"/>
    <x v="0"/>
    <n v="0"/>
    <n v="5"/>
    <n v="0"/>
    <n v="0"/>
    <n v="0"/>
    <n v="5"/>
    <m/>
    <m/>
    <s v="V"/>
    <s v="V"/>
  </r>
  <r>
    <x v="153"/>
    <s v="PR1"/>
    <s v="10LMPV"/>
    <n v="13"/>
    <x v="0"/>
    <n v="0"/>
    <n v="5"/>
    <n v="0"/>
    <n v="0"/>
    <n v="0"/>
    <n v="5"/>
    <m/>
    <m/>
    <s v="V"/>
    <s v="V"/>
  </r>
  <r>
    <x v="153"/>
    <s v="PR4"/>
    <s v="53LMB6B002"/>
    <n v="1"/>
    <x v="0"/>
    <n v="0"/>
    <n v="1"/>
    <n v="0"/>
    <n v="0"/>
    <n v="0"/>
    <n v="1"/>
    <m/>
    <m/>
    <s v="V"/>
    <s v="V"/>
  </r>
  <r>
    <x v="153"/>
    <s v="PR6"/>
    <s v="53LMAGB001"/>
    <n v="1"/>
    <x v="1"/>
    <n v="0"/>
    <n v="1"/>
    <n v="0"/>
    <n v="0"/>
    <n v="0"/>
    <n v="1"/>
    <m/>
    <m/>
    <s v="V"/>
    <s v="V"/>
  </r>
  <r>
    <x v="153"/>
    <s v="PR1"/>
    <s v="10LMPHB001"/>
    <n v="1"/>
    <x v="1"/>
    <n v="0"/>
    <n v="5"/>
    <n v="0"/>
    <n v="0"/>
    <n v="0"/>
    <n v="5"/>
    <m/>
    <m/>
    <s v="V"/>
    <s v="V"/>
  </r>
  <r>
    <x v="153"/>
    <s v="PR4"/>
    <s v="07LMCJB001"/>
    <n v="1"/>
    <x v="1"/>
    <n v="0"/>
    <n v="11"/>
    <n v="0"/>
    <n v="0"/>
    <n v="0"/>
    <n v="11"/>
    <m/>
    <m/>
    <s v="V"/>
    <s v="V"/>
  </r>
  <r>
    <x v="153"/>
    <s v="PR6"/>
    <s v="53LMAZB002"/>
    <n v="1"/>
    <x v="1"/>
    <n v="0"/>
    <n v="10"/>
    <n v="0"/>
    <n v="0"/>
    <n v="0"/>
    <n v="10"/>
    <m/>
    <m/>
    <s v="V"/>
    <s v="V"/>
  </r>
  <r>
    <x v="153"/>
    <s v="PR1"/>
    <s v="08LMXVB002"/>
    <n v="1"/>
    <x v="1"/>
    <n v="0"/>
    <n v="4"/>
    <n v="0"/>
    <n v="0"/>
    <n v="0"/>
    <n v="4"/>
    <m/>
    <m/>
    <s v="V"/>
    <s v="V"/>
  </r>
  <r>
    <x v="153"/>
    <s v="PR6"/>
    <s v="53LMAT"/>
    <n v="11"/>
    <x v="5"/>
    <n v="0"/>
    <n v="0"/>
    <n v="0"/>
    <n v="0"/>
    <n v="0"/>
    <n v="0"/>
    <m/>
    <m/>
    <m/>
    <m/>
  </r>
  <r>
    <x v="154"/>
    <s v="PR1"/>
    <s v="10LMPX"/>
    <n v="13"/>
    <x v="0"/>
    <n v="0"/>
    <n v="9"/>
    <n v="0"/>
    <n v="0"/>
    <n v="0"/>
    <n v="9"/>
    <m/>
    <m/>
    <s v="V"/>
    <s v="V"/>
  </r>
  <r>
    <x v="154"/>
    <s v="PR4"/>
    <s v="07LMCJ"/>
    <n v="12"/>
    <x v="0"/>
    <n v="0"/>
    <n v="5"/>
    <n v="0"/>
    <n v="0"/>
    <n v="0"/>
    <n v="5"/>
    <m/>
    <m/>
    <s v="V"/>
    <s v="V"/>
  </r>
  <r>
    <x v="154"/>
    <s v="PR6"/>
    <s v="53LMAYB001"/>
    <n v="6"/>
    <x v="0"/>
    <n v="0"/>
    <n v="1"/>
    <n v="0"/>
    <n v="0"/>
    <n v="0"/>
    <n v="1"/>
    <m/>
    <m/>
    <s v="V"/>
    <s v="V"/>
  </r>
  <r>
    <x v="154"/>
    <s v="PR7"/>
    <s v="53LMAW"/>
    <n v="13"/>
    <x v="0"/>
    <n v="0"/>
    <n v="5"/>
    <n v="1"/>
    <n v="5"/>
    <n v="0"/>
    <n v="11"/>
    <s v="V"/>
    <m/>
    <s v="V"/>
    <s v="V"/>
  </r>
  <r>
    <x v="154"/>
    <s v="PR7"/>
    <s v="53LMA5B004"/>
    <n v="1"/>
    <x v="0"/>
    <n v="0"/>
    <n v="0"/>
    <n v="0"/>
    <n v="0"/>
    <n v="0"/>
    <n v="0"/>
    <m/>
    <m/>
    <m/>
    <m/>
  </r>
  <r>
    <x v="154"/>
    <s v="PR6"/>
    <s v="53LMAZ"/>
    <n v="12"/>
    <x v="0"/>
    <n v="0"/>
    <n v="0"/>
    <n v="0"/>
    <n v="0"/>
    <n v="0"/>
    <n v="0"/>
    <m/>
    <m/>
    <m/>
    <m/>
  </r>
  <r>
    <x v="154"/>
    <s v="PR5"/>
    <s v="53LMB6B001"/>
    <n v="2"/>
    <x v="0"/>
    <n v="0"/>
    <n v="2"/>
    <n v="0"/>
    <n v="0"/>
    <n v="0"/>
    <n v="2"/>
    <m/>
    <m/>
    <s v="V"/>
    <s v="V"/>
  </r>
  <r>
    <x v="154"/>
    <s v="PR1"/>
    <s v="10LMPL"/>
    <n v="13"/>
    <x v="0"/>
    <n v="0"/>
    <n v="3"/>
    <n v="0"/>
    <n v="0"/>
    <n v="0"/>
    <n v="3"/>
    <m/>
    <m/>
    <s v="V"/>
    <s v="V"/>
  </r>
  <r>
    <x v="154"/>
    <s v="PR1"/>
    <s v="10LMPTB002"/>
    <n v="1"/>
    <x v="0"/>
    <n v="0"/>
    <n v="1"/>
    <n v="0"/>
    <n v="0"/>
    <n v="0"/>
    <n v="1"/>
    <m/>
    <m/>
    <s v="V"/>
    <s v="V"/>
  </r>
  <r>
    <x v="154"/>
    <s v="PR1"/>
    <s v="10LMPW"/>
    <n v="13"/>
    <x v="0"/>
    <n v="0"/>
    <n v="5"/>
    <n v="0"/>
    <n v="0"/>
    <n v="0"/>
    <n v="5"/>
    <m/>
    <m/>
    <s v="V"/>
    <s v="V"/>
  </r>
  <r>
    <x v="154"/>
    <s v="PR7"/>
    <s v="53LMAAB001"/>
    <n v="1"/>
    <x v="0"/>
    <n v="0"/>
    <n v="0"/>
    <n v="0"/>
    <n v="0"/>
    <n v="0"/>
    <n v="0"/>
    <m/>
    <m/>
    <m/>
    <m/>
  </r>
  <r>
    <x v="154"/>
    <s v="PR6"/>
    <s v="53LMAX"/>
    <n v="13"/>
    <x v="0"/>
    <n v="0"/>
    <n v="3"/>
    <n v="0"/>
    <n v="0"/>
    <n v="0"/>
    <n v="3"/>
    <m/>
    <m/>
    <s v="V"/>
    <s v="V"/>
  </r>
  <r>
    <x v="154"/>
    <s v="PR4"/>
    <s v="07LMCM"/>
    <n v="13"/>
    <x v="0"/>
    <n v="0"/>
    <n v="3"/>
    <n v="0"/>
    <n v="0"/>
    <n v="0"/>
    <n v="3"/>
    <m/>
    <m/>
    <s v="V"/>
    <s v="V"/>
  </r>
  <r>
    <x v="154"/>
    <s v="PR6"/>
    <s v="53LMAYB002"/>
    <n v="2"/>
    <x v="0"/>
    <n v="0"/>
    <n v="2"/>
    <n v="0"/>
    <n v="0"/>
    <n v="0"/>
    <n v="2"/>
    <m/>
    <m/>
    <s v="V"/>
    <s v="V"/>
  </r>
  <r>
    <x v="154"/>
    <s v="PR1"/>
    <s v="08LMXVB001"/>
    <n v="10"/>
    <x v="1"/>
    <n v="0"/>
    <n v="4"/>
    <n v="0"/>
    <n v="0"/>
    <n v="0"/>
    <n v="4"/>
    <m/>
    <m/>
    <s v="V"/>
    <s v="V"/>
  </r>
  <r>
    <x v="154"/>
    <s v="PR1"/>
    <s v="10LMQ0"/>
    <n v="13"/>
    <x v="9"/>
    <n v="0"/>
    <n v="15"/>
    <n v="0"/>
    <n v="0"/>
    <n v="0"/>
    <n v="15"/>
    <s v="V"/>
    <s v="V"/>
    <s v="V"/>
    <s v="V"/>
  </r>
  <r>
    <x v="154"/>
    <s v="PR5"/>
    <s v="07LMTp"/>
    <n v="13"/>
    <x v="0"/>
    <n v="0"/>
    <n v="8"/>
    <n v="0"/>
    <n v="0"/>
    <n v="0"/>
    <n v="8"/>
    <m/>
    <m/>
    <s v="V"/>
    <s v="V"/>
  </r>
  <r>
    <x v="154"/>
    <s v="PR3"/>
    <s v="07LMC7B001"/>
    <n v="1"/>
    <x v="0"/>
    <n v="0"/>
    <n v="0"/>
    <n v="0"/>
    <n v="0"/>
    <n v="0"/>
    <n v="0"/>
    <m/>
    <m/>
    <m/>
    <m/>
  </r>
  <r>
    <x v="154"/>
    <s v="PR5"/>
    <s v="53LMAKB002"/>
    <n v="1"/>
    <x v="0"/>
    <n v="0"/>
    <n v="0"/>
    <n v="0"/>
    <n v="0"/>
    <n v="0"/>
    <n v="0"/>
    <m/>
    <m/>
    <m/>
    <m/>
  </r>
  <r>
    <x v="154"/>
    <s v="PR3"/>
    <s v="08LMXK"/>
    <n v="13"/>
    <x v="0"/>
    <n v="0"/>
    <n v="0"/>
    <n v="0"/>
    <n v="0"/>
    <n v="0"/>
    <n v="0"/>
    <m/>
    <m/>
    <m/>
    <m/>
  </r>
  <r>
    <x v="154"/>
    <s v="PR7"/>
    <s v="53LMB3"/>
    <n v="13"/>
    <x v="0"/>
    <n v="0"/>
    <n v="0"/>
    <n v="0"/>
    <n v="0"/>
    <n v="0"/>
    <n v="0"/>
    <m/>
    <m/>
    <m/>
    <m/>
  </r>
  <r>
    <x v="154"/>
    <s v="PR5"/>
    <s v="012LAAB002"/>
    <n v="2"/>
    <x v="0"/>
    <n v="0"/>
    <n v="2"/>
    <n v="0"/>
    <n v="0"/>
    <n v="0"/>
    <n v="2"/>
    <m/>
    <m/>
    <s v="V"/>
    <s v="V"/>
  </r>
  <r>
    <x v="154"/>
    <s v="PR3"/>
    <s v="07LMCDB001"/>
    <n v="12"/>
    <x v="0"/>
    <n v="0"/>
    <n v="1"/>
    <n v="0"/>
    <n v="0"/>
    <n v="0"/>
    <n v="1"/>
    <m/>
    <m/>
    <s v="V"/>
    <s v="V"/>
  </r>
  <r>
    <x v="154"/>
    <s v="PR3"/>
    <s v="08LMXL"/>
    <n v="11"/>
    <x v="0"/>
    <n v="0"/>
    <n v="1"/>
    <n v="0"/>
    <n v="0"/>
    <n v="0"/>
    <n v="1"/>
    <m/>
    <m/>
    <s v="V"/>
    <s v="V"/>
  </r>
  <r>
    <x v="154"/>
    <s v="PR6"/>
    <s v="53LMAT"/>
    <n v="11"/>
    <x v="5"/>
    <n v="0"/>
    <n v="0"/>
    <n v="0"/>
    <n v="0"/>
    <n v="0"/>
    <n v="0"/>
    <m/>
    <m/>
    <m/>
    <m/>
  </r>
  <r>
    <x v="154"/>
    <s v="PR4"/>
    <s v="07LMCH"/>
    <n v="13"/>
    <x v="2"/>
    <n v="0"/>
    <n v="0"/>
    <n v="0"/>
    <n v="0"/>
    <n v="0"/>
    <n v="0"/>
    <m/>
    <m/>
    <m/>
    <m/>
  </r>
  <r>
    <x v="154"/>
    <s v="PR4"/>
    <s v="07LMC8"/>
    <n v="13"/>
    <x v="2"/>
    <n v="0"/>
    <n v="0"/>
    <n v="0"/>
    <n v="0"/>
    <n v="0"/>
    <n v="0"/>
    <m/>
    <m/>
    <m/>
    <m/>
  </r>
  <r>
    <x v="155"/>
    <s v="PR2"/>
    <s v="07LMCN"/>
    <n v="13"/>
    <x v="0"/>
    <n v="0"/>
    <n v="1"/>
    <n v="0"/>
    <n v="0"/>
    <n v="0"/>
    <n v="1"/>
    <m/>
    <m/>
    <s v="V"/>
    <s v="V"/>
  </r>
  <r>
    <x v="155"/>
    <s v="PR5"/>
    <s v="53LMA4"/>
    <n v="13"/>
    <x v="0"/>
    <n v="0"/>
    <n v="12"/>
    <n v="0"/>
    <n v="0"/>
    <n v="0"/>
    <n v="12"/>
    <m/>
    <m/>
    <s v="V"/>
    <s v="V"/>
  </r>
  <r>
    <x v="155"/>
    <s v="PR2"/>
    <s v="10LMPS"/>
    <n v="13"/>
    <x v="0"/>
    <n v="0"/>
    <n v="3"/>
    <n v="0"/>
    <n v="0"/>
    <n v="0"/>
    <n v="3"/>
    <m/>
    <m/>
    <s v="V"/>
    <s v="V"/>
  </r>
  <r>
    <x v="155"/>
    <s v="PR6"/>
    <s v="53LMAR"/>
    <n v="13"/>
    <x v="0"/>
    <n v="0"/>
    <n v="1"/>
    <n v="0"/>
    <n v="0"/>
    <n v="0"/>
    <n v="1"/>
    <m/>
    <m/>
    <s v="V"/>
    <s v="V"/>
  </r>
  <r>
    <x v="155"/>
    <s v="PR4"/>
    <s v="062LC7"/>
    <n v="12"/>
    <x v="0"/>
    <n v="0"/>
    <n v="3"/>
    <n v="0"/>
    <n v="0"/>
    <n v="0"/>
    <n v="3"/>
    <m/>
    <m/>
    <s v="V"/>
    <s v="V"/>
  </r>
  <r>
    <x v="155"/>
    <s v="PR4"/>
    <s v="07LMCA"/>
    <n v="7"/>
    <x v="0"/>
    <n v="0"/>
    <n v="1"/>
    <n v="0"/>
    <n v="0"/>
    <n v="0"/>
    <n v="1"/>
    <m/>
    <m/>
    <s v="V"/>
    <s v="V"/>
  </r>
  <r>
    <x v="155"/>
    <s v="PR4"/>
    <s v="07LMC2"/>
    <n v="13"/>
    <x v="1"/>
    <n v="0"/>
    <n v="11"/>
    <n v="0"/>
    <n v="0"/>
    <n v="0"/>
    <n v="11"/>
    <m/>
    <m/>
    <s v="V"/>
    <s v="V"/>
  </r>
  <r>
    <x v="155"/>
    <s v="PR5"/>
    <s v="53LMATB002"/>
    <n v="2"/>
    <x v="0"/>
    <n v="0"/>
    <n v="1"/>
    <n v="0"/>
    <n v="0"/>
    <n v="0"/>
    <n v="1"/>
    <m/>
    <m/>
    <s v="V"/>
    <s v="V"/>
  </r>
  <r>
    <x v="155"/>
    <s v="PR5"/>
    <s v="53LMAA"/>
    <n v="10"/>
    <x v="0"/>
    <n v="0"/>
    <n v="3"/>
    <n v="0"/>
    <n v="0"/>
    <n v="0"/>
    <n v="3"/>
    <m/>
    <m/>
    <s v="V"/>
    <s v="V"/>
  </r>
  <r>
    <x v="155"/>
    <s v="PR2"/>
    <s v="08LMXW"/>
    <n v="13"/>
    <x v="0"/>
    <n v="0"/>
    <n v="2"/>
    <n v="0"/>
    <n v="0"/>
    <n v="0"/>
    <n v="2"/>
    <m/>
    <m/>
    <s v="V"/>
    <s v="V"/>
  </r>
  <r>
    <x v="155"/>
    <s v="PR2"/>
    <s v="10LMPH"/>
    <n v="12"/>
    <x v="0"/>
    <n v="0"/>
    <n v="0"/>
    <n v="0"/>
    <n v="0"/>
    <n v="0"/>
    <n v="0"/>
    <m/>
    <m/>
    <m/>
    <m/>
  </r>
  <r>
    <x v="155"/>
    <s v="PR5"/>
    <s v="53LMA6B001"/>
    <n v="2"/>
    <x v="0"/>
    <n v="0"/>
    <n v="0"/>
    <n v="0"/>
    <n v="0"/>
    <n v="0"/>
    <n v="0"/>
    <m/>
    <m/>
    <m/>
    <m/>
  </r>
  <r>
    <x v="155"/>
    <s v="PR4"/>
    <s v="07LMC1B001"/>
    <n v="10"/>
    <x v="0"/>
    <n v="0"/>
    <n v="0"/>
    <n v="0"/>
    <n v="0"/>
    <n v="0"/>
    <n v="0"/>
    <m/>
    <m/>
    <m/>
    <m/>
  </r>
  <r>
    <x v="155"/>
    <s v="PR2"/>
    <s v="08LMXN"/>
    <n v="13"/>
    <x v="0"/>
    <n v="0"/>
    <n v="1"/>
    <n v="0"/>
    <n v="0"/>
    <n v="0"/>
    <n v="1"/>
    <m/>
    <m/>
    <s v="V"/>
    <s v="V"/>
  </r>
  <r>
    <x v="155"/>
    <s v="PR4"/>
    <s v="07LMC8"/>
    <n v="13"/>
    <x v="0"/>
    <n v="0"/>
    <n v="2"/>
    <n v="0"/>
    <n v="0"/>
    <n v="0"/>
    <n v="2"/>
    <m/>
    <m/>
    <s v="V"/>
    <s v="V"/>
  </r>
  <r>
    <x v="155"/>
    <s v="PR1"/>
    <s v="10LMQ0B001"/>
    <n v="5"/>
    <x v="0"/>
    <n v="0"/>
    <n v="3"/>
    <n v="0"/>
    <n v="0"/>
    <n v="0"/>
    <n v="3"/>
    <m/>
    <m/>
    <s v="V"/>
    <s v="V"/>
  </r>
  <r>
    <x v="155"/>
    <s v="PR1"/>
    <s v="10LMPHB001"/>
    <n v="1"/>
    <x v="0"/>
    <n v="0"/>
    <n v="0"/>
    <n v="0"/>
    <n v="0"/>
    <n v="0"/>
    <n v="0"/>
    <m/>
    <m/>
    <m/>
    <m/>
  </r>
  <r>
    <x v="155"/>
    <s v="PR1"/>
    <s v="08LMXVB002"/>
    <n v="1"/>
    <x v="0"/>
    <n v="0"/>
    <n v="2"/>
    <n v="0"/>
    <n v="0"/>
    <n v="0"/>
    <n v="2"/>
    <m/>
    <m/>
    <s v="V"/>
    <s v="V"/>
  </r>
  <r>
    <x v="155"/>
    <s v="PR6"/>
    <s v="53LMAGB001"/>
    <n v="1"/>
    <x v="1"/>
    <n v="0"/>
    <n v="24"/>
    <n v="0"/>
    <n v="0"/>
    <n v="0"/>
    <n v="24"/>
    <m/>
    <m/>
    <s v="V"/>
    <s v="V"/>
  </r>
  <r>
    <x v="155"/>
    <s v="PR3"/>
    <s v="07LMCP"/>
    <n v="13"/>
    <x v="1"/>
    <n v="0"/>
    <n v="3"/>
    <n v="0"/>
    <n v="0"/>
    <n v="0"/>
    <n v="3"/>
    <m/>
    <m/>
    <s v="V"/>
    <s v="V"/>
  </r>
  <r>
    <x v="156"/>
    <s v="PR7"/>
    <s v="512LCHB002"/>
    <n v="1"/>
    <x v="0"/>
    <n v="0"/>
    <n v="0"/>
    <n v="0"/>
    <n v="0"/>
    <n v="0"/>
    <n v="0"/>
    <m/>
    <m/>
    <m/>
    <m/>
  </r>
  <r>
    <x v="156"/>
    <s v="PR6"/>
    <s v="53LMAAB002"/>
    <n v="2"/>
    <x v="0"/>
    <n v="0"/>
    <n v="1"/>
    <n v="0"/>
    <n v="0"/>
    <n v="0"/>
    <n v="1"/>
    <m/>
    <m/>
    <s v="V"/>
    <s v="V"/>
  </r>
  <r>
    <x v="156"/>
    <s v="PR4"/>
    <s v="07LMC2B001"/>
    <n v="1"/>
    <x v="0"/>
    <n v="0"/>
    <n v="0"/>
    <n v="0"/>
    <n v="0"/>
    <n v="0"/>
    <n v="0"/>
    <m/>
    <m/>
    <m/>
    <m/>
  </r>
  <r>
    <x v="156"/>
    <s v="PR4"/>
    <s v="07LMCH"/>
    <n v="13"/>
    <x v="0"/>
    <n v="0"/>
    <n v="0"/>
    <n v="0"/>
    <n v="0"/>
    <n v="0"/>
    <n v="0"/>
    <m/>
    <m/>
    <m/>
    <m/>
  </r>
  <r>
    <x v="156"/>
    <s v="PR4"/>
    <s v="062LCB"/>
    <n v="13"/>
    <x v="0"/>
    <n v="0"/>
    <n v="1"/>
    <n v="0"/>
    <n v="0"/>
    <n v="0"/>
    <n v="1"/>
    <m/>
    <m/>
    <s v="V"/>
    <s v="V"/>
  </r>
  <r>
    <x v="156"/>
    <s v="PR5"/>
    <s v="012LA9B001"/>
    <n v="4"/>
    <x v="0"/>
    <n v="0"/>
    <n v="1"/>
    <n v="0"/>
    <n v="0"/>
    <n v="0"/>
    <n v="1"/>
    <m/>
    <m/>
    <m/>
    <m/>
  </r>
  <r>
    <x v="156"/>
    <s v="PR2"/>
    <s v="10LMPK"/>
    <n v="13"/>
    <x v="2"/>
    <n v="0"/>
    <n v="0"/>
    <n v="0"/>
    <n v="0"/>
    <n v="0"/>
    <n v="0"/>
    <m/>
    <m/>
    <m/>
    <m/>
  </r>
  <r>
    <x v="156"/>
    <s v="PR6"/>
    <s v="53LMAZB002"/>
    <n v="1"/>
    <x v="1"/>
    <m/>
    <m/>
    <m/>
    <m/>
    <m/>
    <m/>
    <m/>
    <m/>
    <m/>
    <m/>
  </r>
  <r>
    <x v="156"/>
    <s v="PR6"/>
    <s v="53LMAT"/>
    <n v="11"/>
    <x v="2"/>
    <n v="0"/>
    <n v="0"/>
    <n v="0"/>
    <n v="0"/>
    <n v="0"/>
    <n v="0"/>
    <m/>
    <m/>
    <m/>
    <m/>
  </r>
  <r>
    <x v="157"/>
    <s v="PR4"/>
    <s v="062LCMB001"/>
    <n v="1"/>
    <x v="0"/>
    <n v="0"/>
    <n v="0"/>
    <n v="0"/>
    <n v="0"/>
    <n v="0"/>
    <n v="0"/>
    <m/>
    <m/>
    <m/>
    <m/>
  </r>
  <r>
    <x v="157"/>
    <s v="PR6"/>
    <s v="53LMAS"/>
    <n v="13"/>
    <x v="0"/>
    <n v="0"/>
    <n v="6"/>
    <n v="0"/>
    <n v="0"/>
    <n v="0"/>
    <n v="6"/>
    <m/>
    <m/>
    <m/>
    <m/>
  </r>
  <r>
    <x v="157"/>
    <s v="PR5"/>
    <s v="07LMC1"/>
    <n v="3"/>
    <x v="0"/>
    <n v="0"/>
    <n v="0"/>
    <n v="0"/>
    <n v="0"/>
    <n v="0"/>
    <n v="0"/>
    <m/>
    <m/>
    <m/>
    <m/>
  </r>
  <r>
    <x v="157"/>
    <s v="PR6"/>
    <s v="012LA8"/>
    <n v="11"/>
    <x v="0"/>
    <n v="0"/>
    <n v="0"/>
    <n v="0"/>
    <n v="0"/>
    <n v="0"/>
    <n v="0"/>
    <m/>
    <m/>
    <m/>
    <m/>
  </r>
  <r>
    <x v="157"/>
    <s v="PR6"/>
    <s v="012LAB"/>
    <n v="10"/>
    <x v="0"/>
    <n v="0"/>
    <n v="0"/>
    <n v="0"/>
    <n v="0"/>
    <n v="0"/>
    <n v="0"/>
    <m/>
    <m/>
    <m/>
    <m/>
  </r>
  <r>
    <x v="157"/>
    <s v="PR1"/>
    <s v="08LMXU"/>
    <n v="13"/>
    <x v="5"/>
    <n v="0"/>
    <n v="24"/>
    <n v="0"/>
    <n v="0"/>
    <n v="0"/>
    <n v="24"/>
    <m/>
    <m/>
    <s v="V"/>
    <s v="V"/>
  </r>
  <r>
    <x v="157"/>
    <s v="PR1"/>
    <s v="08LMXT"/>
    <n v="13"/>
    <x v="13"/>
    <n v="0"/>
    <n v="20"/>
    <n v="0"/>
    <n v="0"/>
    <n v="0"/>
    <n v="20"/>
    <m/>
    <m/>
    <s v="V"/>
    <s v="V"/>
  </r>
  <r>
    <x v="157"/>
    <s v="PR3"/>
    <s v="07LMCPB001"/>
    <n v="1"/>
    <x v="0"/>
    <n v="0"/>
    <n v="1"/>
    <n v="0"/>
    <n v="0"/>
    <n v="0"/>
    <n v="1"/>
    <m/>
    <m/>
    <s v="V"/>
    <s v="V"/>
  </r>
  <r>
    <x v="157"/>
    <s v="PR2"/>
    <s v="10LMPU"/>
    <n v="13"/>
    <x v="0"/>
    <n v="0"/>
    <n v="3"/>
    <n v="0"/>
    <n v="0"/>
    <n v="0"/>
    <n v="3"/>
    <m/>
    <m/>
    <s v="V"/>
    <s v="V"/>
  </r>
  <r>
    <x v="157"/>
    <s v="PR7"/>
    <s v="012LA9"/>
    <n v="8"/>
    <x v="0"/>
    <n v="0"/>
    <n v="0"/>
    <n v="0"/>
    <n v="0"/>
    <n v="0"/>
    <n v="0"/>
    <m/>
    <m/>
    <m/>
    <m/>
  </r>
  <r>
    <x v="157"/>
    <s v="PR7"/>
    <s v="53LMAY"/>
    <n v="5"/>
    <x v="0"/>
    <n v="0"/>
    <n v="0"/>
    <n v="0"/>
    <n v="0"/>
    <n v="0"/>
    <n v="0"/>
    <m/>
    <m/>
    <m/>
    <m/>
  </r>
  <r>
    <x v="157"/>
    <s v="PR4"/>
    <s v="07LMCD"/>
    <n v="1"/>
    <x v="0"/>
    <n v="0"/>
    <n v="1"/>
    <n v="0"/>
    <n v="0"/>
    <n v="0"/>
    <n v="1"/>
    <m/>
    <m/>
    <s v="V"/>
    <s v="V"/>
  </r>
  <r>
    <x v="157"/>
    <s v="PR6"/>
    <s v="53LMAK"/>
    <n v="7"/>
    <x v="0"/>
    <n v="0"/>
    <n v="0"/>
    <n v="0"/>
    <n v="0"/>
    <n v="0"/>
    <n v="0"/>
    <m/>
    <m/>
    <m/>
    <m/>
  </r>
  <r>
    <x v="157"/>
    <s v="PR6"/>
    <s v="53LMB1"/>
    <n v="13"/>
    <x v="0"/>
    <n v="0"/>
    <n v="0"/>
    <n v="0"/>
    <n v="0"/>
    <n v="0"/>
    <n v="0"/>
    <m/>
    <m/>
    <m/>
    <m/>
  </r>
  <r>
    <x v="157"/>
    <s v="PR5"/>
    <s v="07LMCG"/>
    <n v="13"/>
    <x v="2"/>
    <n v="0"/>
    <n v="0"/>
    <n v="0"/>
    <n v="0"/>
    <n v="0"/>
    <n v="0"/>
    <m/>
    <m/>
    <m/>
    <m/>
  </r>
  <r>
    <x v="157"/>
    <s v="PR6"/>
    <s v="53LMB5"/>
    <n v="8"/>
    <x v="13"/>
    <n v="0"/>
    <n v="0"/>
    <n v="0"/>
    <n v="0"/>
    <n v="0"/>
    <n v="0"/>
    <m/>
    <m/>
    <m/>
    <m/>
  </r>
  <r>
    <x v="158"/>
    <s v="PR5"/>
    <s v="042LBK"/>
    <n v="13"/>
    <x v="0"/>
    <n v="0"/>
    <n v="7"/>
    <n v="0"/>
    <n v="0"/>
    <n v="0"/>
    <n v="7"/>
    <m/>
    <m/>
    <s v="V"/>
    <s v="V"/>
  </r>
  <r>
    <x v="158"/>
    <s v="PR5"/>
    <s v="53LMB6B002"/>
    <n v="1"/>
    <x v="0"/>
    <n v="0"/>
    <n v="0"/>
    <n v="0"/>
    <n v="0"/>
    <n v="0"/>
    <n v="0"/>
    <m/>
    <m/>
    <m/>
    <m/>
  </r>
  <r>
    <x v="158"/>
    <s v="PR6"/>
    <s v="53LMAT"/>
    <n v="11"/>
    <x v="0"/>
    <n v="0"/>
    <n v="9"/>
    <n v="0"/>
    <n v="0"/>
    <n v="0"/>
    <n v="9"/>
    <m/>
    <m/>
    <s v="V"/>
    <s v="V"/>
  </r>
  <r>
    <x v="158"/>
    <s v="PR6"/>
    <s v="53LMAZB002"/>
    <n v="1"/>
    <x v="0"/>
    <n v="0"/>
    <n v="0"/>
    <n v="0"/>
    <n v="0"/>
    <n v="0"/>
    <n v="0"/>
    <m/>
    <m/>
    <m/>
    <m/>
  </r>
  <r>
    <x v="158"/>
    <s v="PR4"/>
    <s v="07LMC6"/>
    <n v="4"/>
    <x v="0"/>
    <n v="0"/>
    <n v="0"/>
    <n v="0"/>
    <n v="0"/>
    <n v="0"/>
    <n v="0"/>
    <m/>
    <m/>
    <m/>
    <m/>
  </r>
  <r>
    <x v="158"/>
    <s v="PR1"/>
    <s v="10LMQ1"/>
    <n v="13"/>
    <x v="2"/>
    <n v="0"/>
    <n v="0"/>
    <n v="0"/>
    <n v="0"/>
    <n v="0"/>
    <n v="0"/>
    <m/>
    <m/>
    <m/>
    <m/>
  </r>
  <r>
    <x v="158"/>
    <s v="PR2"/>
    <s v="07LMCE"/>
    <n v="13"/>
    <x v="1"/>
    <n v="0"/>
    <n v="9"/>
    <n v="0"/>
    <n v="0"/>
    <n v="0"/>
    <n v="9"/>
    <m/>
    <m/>
    <s v="V"/>
    <s v="V"/>
  </r>
  <r>
    <x v="158"/>
    <s v="PR3"/>
    <s v="07LMCP"/>
    <n v="12"/>
    <x v="0"/>
    <n v="0"/>
    <n v="1"/>
    <n v="0"/>
    <n v="0"/>
    <n v="0"/>
    <n v="1"/>
    <m/>
    <m/>
    <s v="V"/>
    <s v="V"/>
  </r>
  <r>
    <x v="158"/>
    <s v="PR3"/>
    <s v="07LMCQ"/>
    <n v="1"/>
    <x v="0"/>
    <n v="0"/>
    <n v="0"/>
    <n v="0"/>
    <n v="0"/>
    <n v="0"/>
    <n v="0"/>
    <m/>
    <m/>
    <m/>
    <m/>
  </r>
  <r>
    <x v="158"/>
    <s v="PR4"/>
    <s v="07LMC7"/>
    <n v="12"/>
    <x v="0"/>
    <n v="0"/>
    <n v="0"/>
    <n v="0"/>
    <n v="0"/>
    <n v="0"/>
    <n v="0"/>
    <m/>
    <m/>
    <m/>
    <m/>
  </r>
  <r>
    <x v="158"/>
    <s v="PR2"/>
    <s v="08LMY0"/>
    <n v="5"/>
    <x v="0"/>
    <n v="0"/>
    <n v="3"/>
    <n v="0"/>
    <n v="0"/>
    <n v="0"/>
    <n v="3"/>
    <m/>
    <m/>
    <s v="V"/>
    <s v="V"/>
  </r>
  <r>
    <x v="158"/>
    <s v="PR3"/>
    <s v="08LMXJ"/>
    <n v="13"/>
    <x v="0"/>
    <n v="0"/>
    <n v="3"/>
    <n v="0"/>
    <n v="0"/>
    <n v="0"/>
    <n v="3"/>
    <m/>
    <m/>
    <s v="V"/>
    <s v="V"/>
  </r>
  <r>
    <x v="158"/>
    <s v="PR5"/>
    <s v="07LMCB"/>
    <n v="13"/>
    <x v="0"/>
    <n v="0"/>
    <n v="5"/>
    <n v="0"/>
    <n v="0"/>
    <n v="0"/>
    <n v="5"/>
    <m/>
    <m/>
    <s v="V"/>
    <s v="V"/>
  </r>
  <r>
    <x v="158"/>
    <s v="PR5"/>
    <s v="53LMB6"/>
    <n v="3"/>
    <x v="0"/>
    <n v="0"/>
    <n v="1"/>
    <n v="0"/>
    <n v="0"/>
    <n v="0"/>
    <n v="1"/>
    <m/>
    <m/>
    <s v="V"/>
    <s v="V"/>
  </r>
  <r>
    <x v="158"/>
    <s v="PR2"/>
    <s v="062LCKB001"/>
    <n v="1"/>
    <x v="0"/>
    <n v="0"/>
    <n v="0"/>
    <n v="0"/>
    <n v="0"/>
    <n v="0"/>
    <n v="0"/>
    <m/>
    <m/>
    <m/>
    <m/>
  </r>
  <r>
    <x v="158"/>
    <s v="PR4"/>
    <s v="08LMXP"/>
    <n v="13"/>
    <x v="0"/>
    <n v="0"/>
    <n v="8"/>
    <n v="0"/>
    <n v="0"/>
    <n v="0"/>
    <n v="8"/>
    <m/>
    <m/>
    <s v="V"/>
    <s v="V"/>
  </r>
  <r>
    <x v="158"/>
    <s v="PR5"/>
    <s v="07LMC3"/>
    <n v="13"/>
    <x v="0"/>
    <n v="0"/>
    <n v="10"/>
    <n v="0"/>
    <n v="0"/>
    <n v="0"/>
    <n v="10"/>
    <m/>
    <m/>
    <s v="V"/>
    <s v="V"/>
  </r>
  <r>
    <x v="158"/>
    <s v="PR2"/>
    <s v="10LMPK"/>
    <n v="13"/>
    <x v="0"/>
    <n v="0"/>
    <n v="6"/>
    <n v="0"/>
    <n v="0"/>
    <n v="0"/>
    <n v="6"/>
    <m/>
    <m/>
    <s v="V"/>
    <s v="V"/>
  </r>
  <r>
    <x v="158"/>
    <s v="PR2"/>
    <s v="10LMPJ"/>
    <n v="13"/>
    <x v="0"/>
    <n v="0"/>
    <n v="0"/>
    <n v="0"/>
    <n v="0"/>
    <n v="0"/>
    <n v="0"/>
    <m/>
    <m/>
    <m/>
    <m/>
  </r>
  <r>
    <x v="158"/>
    <s v="PR4"/>
    <s v="07LMCSB001"/>
    <n v="2"/>
    <x v="0"/>
    <n v="0"/>
    <n v="0"/>
    <n v="0"/>
    <n v="0"/>
    <n v="0"/>
    <n v="0"/>
    <m/>
    <m/>
    <m/>
    <m/>
  </r>
  <r>
    <x v="158"/>
    <s v="PR1"/>
    <s v="10LMQ4"/>
    <n v="13"/>
    <x v="0"/>
    <n v="0"/>
    <n v="5"/>
    <n v="0"/>
    <n v="0"/>
    <n v="0"/>
    <n v="5"/>
    <m/>
    <m/>
    <s v="V"/>
    <s v="V"/>
  </r>
  <r>
    <x v="158"/>
    <s v="PR1"/>
    <s v="10LMQ2"/>
    <n v="13"/>
    <x v="0"/>
    <n v="0"/>
    <n v="9"/>
    <n v="0"/>
    <n v="0"/>
    <n v="0"/>
    <n v="9"/>
    <m/>
    <m/>
    <s v="V"/>
    <s v="V"/>
  </r>
  <r>
    <x v="158"/>
    <s v="PR1"/>
    <s v="08LMXTB001"/>
    <n v="8"/>
    <x v="0"/>
    <n v="0"/>
    <n v="0"/>
    <n v="0"/>
    <n v="0"/>
    <n v="0"/>
    <n v="0"/>
    <m/>
    <m/>
    <m/>
    <m/>
  </r>
  <r>
    <x v="158"/>
    <s v="PR1"/>
    <s v="10LMQG"/>
    <n v="13"/>
    <x v="0"/>
    <n v="0"/>
    <n v="1"/>
    <n v="0"/>
    <n v="0"/>
    <n v="0"/>
    <n v="1"/>
    <m/>
    <m/>
    <s v="V"/>
    <s v="V"/>
  </r>
  <r>
    <x v="158"/>
    <s v="PR1"/>
    <s v="10LMQE"/>
    <n v="13"/>
    <x v="0"/>
    <n v="0"/>
    <n v="0"/>
    <n v="0"/>
    <n v="0"/>
    <n v="0"/>
    <n v="0"/>
    <m/>
    <m/>
    <m/>
    <m/>
  </r>
  <r>
    <x v="159"/>
    <s v="PR1"/>
    <s v="10LMPY"/>
    <n v="13"/>
    <x v="0"/>
    <n v="0"/>
    <n v="3"/>
    <n v="0"/>
    <n v="0"/>
    <n v="0"/>
    <n v="3"/>
    <m/>
    <m/>
    <s v="V"/>
    <s v="V"/>
  </r>
  <r>
    <x v="159"/>
    <s v="PR1"/>
    <s v="10LMQ8"/>
    <n v="13"/>
    <x v="0"/>
    <n v="0"/>
    <n v="2"/>
    <n v="0"/>
    <n v="0"/>
    <n v="0"/>
    <n v="2"/>
    <m/>
    <m/>
    <s v="V"/>
    <s v="V"/>
  </r>
  <r>
    <x v="159"/>
    <s v="PR3"/>
    <s v="08LMXL"/>
    <n v="11"/>
    <x v="0"/>
    <n v="0"/>
    <n v="4"/>
    <n v="0"/>
    <n v="0"/>
    <n v="0"/>
    <n v="4"/>
    <m/>
    <m/>
    <s v="V"/>
    <s v="V"/>
  </r>
  <r>
    <x v="159"/>
    <s v="PR3"/>
    <s v="07LMCDB001"/>
    <n v="12"/>
    <x v="0"/>
    <n v="0"/>
    <n v="1"/>
    <n v="0"/>
    <n v="0"/>
    <n v="0"/>
    <n v="1"/>
    <m/>
    <m/>
    <s v="V"/>
    <s v="V"/>
  </r>
  <r>
    <x v="159"/>
    <s v="PR2"/>
    <s v="062LCG"/>
    <n v="13"/>
    <x v="0"/>
    <n v="0"/>
    <n v="4"/>
    <n v="0"/>
    <n v="0"/>
    <n v="0"/>
    <n v="4"/>
    <m/>
    <m/>
    <s v="V"/>
    <s v="V"/>
  </r>
  <r>
    <x v="159"/>
    <s v="PR4"/>
    <s v="062LCM"/>
    <n v="12"/>
    <x v="0"/>
    <n v="0"/>
    <n v="5"/>
    <n v="0"/>
    <n v="0"/>
    <n v="0"/>
    <n v="5"/>
    <m/>
    <m/>
    <s v="V"/>
    <s v="V"/>
  </r>
  <r>
    <x v="159"/>
    <s v="PR5"/>
    <s v="07LMCR"/>
    <n v="13"/>
    <x v="0"/>
    <n v="0"/>
    <n v="2"/>
    <n v="0"/>
    <n v="0"/>
    <n v="0"/>
    <n v="2"/>
    <s v="V"/>
    <s v="V"/>
    <s v="V"/>
    <s v="V"/>
  </r>
  <r>
    <x v="159"/>
    <s v="PR5"/>
    <s v="07LMC5"/>
    <n v="13"/>
    <x v="0"/>
    <n v="0"/>
    <n v="3"/>
    <n v="0"/>
    <n v="0"/>
    <n v="0"/>
    <n v="3"/>
    <m/>
    <m/>
    <s v="V"/>
    <s v="V"/>
  </r>
  <r>
    <x v="159"/>
    <s v="PR1"/>
    <s v="08LMXUB001"/>
    <n v="11"/>
    <x v="0"/>
    <n v="0"/>
    <n v="7"/>
    <n v="0"/>
    <n v="0"/>
    <n v="0"/>
    <n v="7"/>
    <m/>
    <m/>
    <s v="V"/>
    <s v="V"/>
  </r>
  <r>
    <x v="159"/>
    <s v="PR7"/>
    <s v="53LMAZ"/>
    <n v="6"/>
    <x v="0"/>
    <n v="0"/>
    <n v="0"/>
    <n v="0"/>
    <n v="0"/>
    <n v="0"/>
    <n v="0"/>
    <m/>
    <m/>
    <m/>
    <m/>
  </r>
  <r>
    <x v="159"/>
    <s v="PR7"/>
    <s v="53LMABB001"/>
    <n v="1"/>
    <x v="0"/>
    <n v="0"/>
    <n v="0"/>
    <n v="0"/>
    <n v="0"/>
    <n v="0"/>
    <n v="0"/>
    <m/>
    <m/>
    <m/>
    <m/>
  </r>
  <r>
    <x v="159"/>
    <s v="PR3"/>
    <s v="062LCAB002"/>
    <n v="1"/>
    <x v="0"/>
    <n v="0"/>
    <n v="0"/>
    <n v="0"/>
    <n v="0"/>
    <n v="0"/>
    <n v="0"/>
    <m/>
    <m/>
    <m/>
    <m/>
  </r>
  <r>
    <x v="159"/>
    <s v="PR6"/>
    <s v="53LMACB003"/>
    <n v="2"/>
    <x v="0"/>
    <n v="0"/>
    <n v="0"/>
    <n v="0"/>
    <n v="0"/>
    <n v="0"/>
    <n v="0"/>
    <m/>
    <m/>
    <m/>
    <m/>
  </r>
  <r>
    <x v="159"/>
    <s v="PR4"/>
    <s v="07LMCJB001"/>
    <n v="1"/>
    <x v="1"/>
    <n v="0"/>
    <n v="0"/>
    <n v="0"/>
    <n v="0"/>
    <n v="0"/>
    <n v="0"/>
    <m/>
    <m/>
    <m/>
    <m/>
  </r>
  <r>
    <x v="160"/>
    <s v="PR2"/>
    <s v="07LMCN"/>
    <n v="13"/>
    <x v="0"/>
    <n v="0"/>
    <n v="1"/>
    <n v="0"/>
    <n v="0"/>
    <n v="0"/>
    <n v="1"/>
    <m/>
    <m/>
    <s v="V"/>
    <s v="V"/>
  </r>
  <r>
    <x v="160"/>
    <s v="PR6"/>
    <s v="53LMB6B001"/>
    <n v="2"/>
    <x v="0"/>
    <n v="0"/>
    <n v="0"/>
    <n v="0"/>
    <n v="0"/>
    <n v="0"/>
    <n v="0"/>
    <m/>
    <m/>
    <m/>
    <m/>
  </r>
  <r>
    <x v="160"/>
    <s v="PR7"/>
    <s v="53LMAYB001"/>
    <n v="6"/>
    <x v="0"/>
    <n v="0"/>
    <n v="1"/>
    <n v="0"/>
    <n v="1"/>
    <n v="0"/>
    <n v="2"/>
    <s v="V"/>
    <m/>
    <s v="V"/>
    <s v="V"/>
  </r>
  <r>
    <x v="160"/>
    <s v="PR6"/>
    <s v="53LMB5B001"/>
    <n v="5"/>
    <x v="0"/>
    <n v="0"/>
    <n v="4"/>
    <n v="0"/>
    <n v="0"/>
    <n v="0"/>
    <n v="4"/>
    <m/>
    <m/>
    <s v="V"/>
    <s v="V"/>
  </r>
  <r>
    <x v="160"/>
    <s v="PR5"/>
    <s v="53LMAKB002"/>
    <n v="1"/>
    <x v="0"/>
    <n v="0"/>
    <n v="2"/>
    <n v="0"/>
    <n v="0"/>
    <n v="0"/>
    <n v="2"/>
    <m/>
    <m/>
    <s v="V"/>
    <s v="V"/>
  </r>
  <r>
    <x v="160"/>
    <s v="PR2"/>
    <s v="07LMCE"/>
    <n v="13"/>
    <x v="0"/>
    <n v="0"/>
    <n v="9"/>
    <n v="0"/>
    <n v="0"/>
    <n v="0"/>
    <n v="9"/>
    <m/>
    <m/>
    <s v="V"/>
    <s v="V"/>
  </r>
  <r>
    <x v="160"/>
    <s v="PR5"/>
    <s v="07LMCJ"/>
    <n v="12"/>
    <x v="0"/>
    <n v="0"/>
    <n v="6"/>
    <n v="0"/>
    <n v="0"/>
    <n v="0"/>
    <n v="6"/>
    <m/>
    <m/>
    <s v="V"/>
    <s v="V"/>
  </r>
  <r>
    <x v="160"/>
    <s v="PR4"/>
    <s v="07LMCJB001"/>
    <n v="1"/>
    <x v="0"/>
    <n v="0"/>
    <n v="2"/>
    <n v="0"/>
    <n v="0"/>
    <n v="0"/>
    <n v="2"/>
    <m/>
    <m/>
    <s v="V"/>
    <s v="V"/>
  </r>
  <r>
    <x v="160"/>
    <s v="PR7"/>
    <s v="53LMAX"/>
    <n v="13"/>
    <x v="0"/>
    <n v="0"/>
    <n v="0"/>
    <n v="0"/>
    <n v="0"/>
    <n v="0"/>
    <n v="0"/>
    <m/>
    <m/>
    <m/>
    <m/>
  </r>
  <r>
    <x v="160"/>
    <s v="PR5"/>
    <s v="53LMB2"/>
    <n v="13"/>
    <x v="0"/>
    <n v="0"/>
    <n v="2"/>
    <n v="0"/>
    <n v="0"/>
    <n v="0"/>
    <n v="2"/>
    <m/>
    <m/>
    <s v="V"/>
    <s v="V"/>
  </r>
  <r>
    <x v="160"/>
    <s v="PR7"/>
    <s v="53LMAYB002"/>
    <n v="2"/>
    <x v="0"/>
    <n v="0"/>
    <n v="0"/>
    <n v="0"/>
    <n v="1"/>
    <n v="0"/>
    <n v="1"/>
    <s v="V"/>
    <m/>
    <m/>
    <m/>
  </r>
  <r>
    <x v="160"/>
    <s v="PR4"/>
    <s v="07LMC6B002"/>
    <n v="9"/>
    <x v="0"/>
    <n v="0"/>
    <n v="0"/>
    <n v="0"/>
    <n v="0"/>
    <n v="0"/>
    <n v="0"/>
    <m/>
    <m/>
    <m/>
    <m/>
  </r>
  <r>
    <x v="160"/>
    <s v="PR3"/>
    <s v="062LCA"/>
    <n v="11"/>
    <x v="5"/>
    <n v="0"/>
    <n v="0"/>
    <n v="0"/>
    <n v="0"/>
    <n v="0"/>
    <n v="0"/>
    <m/>
    <m/>
    <m/>
    <m/>
  </r>
  <r>
    <x v="160"/>
    <s v="PR6"/>
    <s v="07LMTp"/>
    <n v="13"/>
    <x v="2"/>
    <n v="0"/>
    <n v="0"/>
    <n v="0"/>
    <n v="0"/>
    <n v="0"/>
    <n v="0"/>
    <m/>
    <m/>
    <m/>
    <m/>
  </r>
  <r>
    <x v="161"/>
    <s v="PR1"/>
    <s v="07LMCF"/>
    <n v="13"/>
    <x v="0"/>
    <n v="0"/>
    <n v="0"/>
    <n v="0"/>
    <n v="0"/>
    <n v="0"/>
    <n v="0"/>
    <m/>
    <m/>
    <m/>
    <m/>
  </r>
  <r>
    <x v="161"/>
    <s v="PR3"/>
    <s v="08LMXM"/>
    <n v="13"/>
    <x v="0"/>
    <n v="0"/>
    <n v="4"/>
    <n v="0"/>
    <n v="0"/>
    <n v="0"/>
    <n v="4"/>
    <m/>
    <m/>
    <s v="V"/>
    <s v="V"/>
  </r>
  <r>
    <x v="161"/>
    <s v="PR3"/>
    <s v="08LMXV"/>
    <n v="3"/>
    <x v="0"/>
    <n v="0"/>
    <n v="2"/>
    <n v="0"/>
    <n v="0"/>
    <n v="0"/>
    <n v="2"/>
    <m/>
    <m/>
    <s v="V"/>
    <s v="V"/>
  </r>
  <r>
    <x v="161"/>
    <s v="PR4"/>
    <s v="07LMCS"/>
    <n v="11"/>
    <x v="0"/>
    <n v="0"/>
    <n v="1"/>
    <n v="0"/>
    <n v="0"/>
    <n v="0"/>
    <n v="1"/>
    <m/>
    <m/>
    <s v="V"/>
    <s v="V"/>
  </r>
  <r>
    <x v="161"/>
    <s v="PR4"/>
    <s v="08LMXK"/>
    <n v="13"/>
    <x v="0"/>
    <n v="0"/>
    <n v="2"/>
    <n v="0"/>
    <n v="0"/>
    <n v="0"/>
    <n v="2"/>
    <m/>
    <m/>
    <s v="V"/>
    <s v="V"/>
  </r>
  <r>
    <x v="161"/>
    <s v="PR4"/>
    <s v="07LMCAB001"/>
    <n v="6"/>
    <x v="0"/>
    <n v="0"/>
    <n v="0"/>
    <n v="0"/>
    <n v="0"/>
    <n v="0"/>
    <n v="0"/>
    <m/>
    <m/>
    <m/>
    <m/>
  </r>
  <r>
    <x v="161"/>
    <s v="PR4"/>
    <s v="07LMC7B001"/>
    <n v="1"/>
    <x v="0"/>
    <n v="0"/>
    <n v="0"/>
    <n v="0"/>
    <n v="0"/>
    <n v="0"/>
    <n v="0"/>
    <m/>
    <m/>
    <m/>
    <m/>
  </r>
  <r>
    <x v="161"/>
    <s v="PR5"/>
    <s v="07LMCG"/>
    <n v="13"/>
    <x v="1"/>
    <n v="0"/>
    <n v="7"/>
    <n v="0"/>
    <n v="0"/>
    <n v="0"/>
    <n v="7"/>
    <s v="V"/>
    <s v="V"/>
    <s v="V"/>
    <s v="V"/>
  </r>
  <r>
    <x v="161"/>
    <s v="PR5"/>
    <s v="53LMA4"/>
    <n v="13"/>
    <x v="6"/>
    <n v="0"/>
    <n v="21"/>
    <n v="0"/>
    <n v="0"/>
    <n v="0"/>
    <n v="21"/>
    <m/>
    <m/>
    <s v="V"/>
    <s v="V"/>
  </r>
  <r>
    <x v="161"/>
    <s v="PR5"/>
    <s v="07LMCM"/>
    <n v="13"/>
    <x v="1"/>
    <n v="0"/>
    <n v="7"/>
    <n v="0"/>
    <n v="0"/>
    <n v="0"/>
    <n v="7"/>
    <m/>
    <m/>
    <s v="V"/>
    <s v="V"/>
  </r>
  <r>
    <x v="161"/>
    <s v="PR6"/>
    <s v="53LMB5"/>
    <n v="8"/>
    <x v="1"/>
    <n v="0"/>
    <n v="4"/>
    <n v="0"/>
    <n v="0"/>
    <n v="0"/>
    <n v="4"/>
    <m/>
    <m/>
    <s v="V"/>
    <s v="V"/>
  </r>
  <r>
    <x v="161"/>
    <s v="PR7"/>
    <s v="53LMAR"/>
    <n v="13"/>
    <x v="0"/>
    <n v="0"/>
    <n v="0"/>
    <n v="0"/>
    <n v="0"/>
    <n v="0"/>
    <n v="0"/>
    <m/>
    <m/>
    <m/>
    <m/>
  </r>
  <r>
    <x v="161"/>
    <s v="PR7"/>
    <s v="53LMAZB003"/>
    <n v="6"/>
    <x v="0"/>
    <n v="0"/>
    <n v="0"/>
    <n v="0"/>
    <n v="1"/>
    <n v="0"/>
    <n v="1"/>
    <s v="V"/>
    <m/>
    <m/>
    <m/>
  </r>
  <r>
    <x v="162"/>
    <s v="PR2"/>
    <s v="10LMPN"/>
    <n v="13"/>
    <x v="0"/>
    <n v="0"/>
    <n v="3"/>
    <n v="0"/>
    <n v="0"/>
    <n v="0"/>
    <n v="3"/>
    <m/>
    <m/>
    <s v="V"/>
    <s v="V"/>
  </r>
  <r>
    <x v="162"/>
    <s v="PR7"/>
    <s v="53LMAAB002"/>
    <n v="2"/>
    <x v="0"/>
    <n v="0"/>
    <n v="1"/>
    <n v="0"/>
    <n v="0"/>
    <n v="0"/>
    <n v="1"/>
    <m/>
    <m/>
    <s v="V"/>
    <s v="V"/>
  </r>
  <r>
    <x v="162"/>
    <s v="PR5"/>
    <s v="07LMC2"/>
    <n v="12"/>
    <x v="1"/>
    <n v="0"/>
    <n v="9"/>
    <n v="0"/>
    <n v="0"/>
    <n v="0"/>
    <n v="9"/>
    <m/>
    <m/>
    <s v="V"/>
    <s v="V"/>
  </r>
  <r>
    <x v="163"/>
    <s v="PR7"/>
    <s v="53LMAS"/>
    <n v="13"/>
    <x v="0"/>
    <n v="0"/>
    <n v="1"/>
    <n v="0"/>
    <n v="0"/>
    <n v="0"/>
    <n v="1"/>
    <m/>
    <m/>
    <s v="V"/>
    <s v="V"/>
  </r>
  <r>
    <x v="163"/>
    <s v="PR6"/>
    <s v="53LMB5B003"/>
    <n v="1"/>
    <x v="0"/>
    <n v="0"/>
    <n v="0"/>
    <n v="0"/>
    <n v="0"/>
    <n v="0"/>
    <n v="0"/>
    <m/>
    <m/>
    <m/>
    <m/>
  </r>
  <r>
    <x v="163"/>
    <s v="PR6"/>
    <s v="53LMA6B001"/>
    <n v="2"/>
    <x v="0"/>
    <n v="0"/>
    <n v="0"/>
    <n v="0"/>
    <n v="0"/>
    <n v="0"/>
    <n v="0"/>
    <m/>
    <m/>
    <m/>
    <m/>
  </r>
  <r>
    <x v="163"/>
    <s v="PR6"/>
    <s v="07LMTp"/>
    <n v="13"/>
    <x v="0"/>
    <n v="0"/>
    <n v="2"/>
    <n v="0"/>
    <n v="0"/>
    <n v="0"/>
    <n v="2"/>
    <m/>
    <m/>
    <s v="V"/>
    <s v="V"/>
  </r>
  <r>
    <x v="163"/>
    <s v="PR6"/>
    <s v="53LMB6B002"/>
    <n v="1"/>
    <x v="0"/>
    <n v="0"/>
    <n v="0"/>
    <n v="0"/>
    <n v="0"/>
    <n v="0"/>
    <n v="0"/>
    <m/>
    <m/>
    <m/>
    <m/>
  </r>
  <r>
    <x v="163"/>
    <s v="PR7"/>
    <s v="53LMB1"/>
    <n v="13"/>
    <x v="0"/>
    <n v="0"/>
    <n v="1"/>
    <n v="2"/>
    <n v="0"/>
    <n v="0"/>
    <n v="3"/>
    <s v="V"/>
    <m/>
    <s v="V"/>
    <s v="V"/>
  </r>
  <r>
    <x v="164"/>
    <s v="PR6"/>
    <s v="53LMATB002"/>
    <n v="2"/>
    <x v="0"/>
    <n v="0"/>
    <n v="0"/>
    <n v="0"/>
    <n v="0"/>
    <n v="0"/>
    <n v="0"/>
    <m/>
    <m/>
    <m/>
    <m/>
  </r>
  <r>
    <x v="164"/>
    <s v="PR7"/>
    <s v="53LMAZB002"/>
    <n v="1"/>
    <x v="0"/>
    <n v="0"/>
    <n v="0"/>
    <n v="0"/>
    <n v="0"/>
    <n v="0"/>
    <n v="0"/>
    <m/>
    <m/>
    <m/>
    <m/>
  </r>
  <r>
    <x v="164"/>
    <s v="PR2"/>
    <s v="062LC6"/>
    <n v="12"/>
    <x v="0"/>
    <n v="0"/>
    <n v="3"/>
    <n v="0"/>
    <n v="0"/>
    <n v="0"/>
    <n v="3"/>
    <m/>
    <m/>
    <s v="V"/>
    <s v="V"/>
  </r>
  <r>
    <x v="164"/>
    <s v="PR7"/>
    <s v="53LMAT"/>
    <n v="11"/>
    <x v="0"/>
    <n v="0"/>
    <n v="0"/>
    <n v="0"/>
    <n v="0"/>
    <n v="0"/>
    <n v="0"/>
    <m/>
    <m/>
    <m/>
    <m/>
  </r>
  <r>
    <x v="164"/>
    <s v="PR6"/>
    <s v="53LMB4B001"/>
    <n v="1"/>
    <x v="1"/>
    <n v="0"/>
    <n v="4"/>
    <n v="0"/>
    <n v="0"/>
    <n v="0"/>
    <n v="4"/>
    <m/>
    <m/>
    <s v="V"/>
    <s v="V"/>
  </r>
  <r>
    <x v="164"/>
    <s v="PR7"/>
    <s v="012LAB"/>
    <n v="10"/>
    <x v="0"/>
    <n v="0"/>
    <n v="0"/>
    <n v="0"/>
    <n v="0"/>
    <n v="0"/>
    <n v="0"/>
    <m/>
    <m/>
    <m/>
    <m/>
  </r>
  <r>
    <x v="165"/>
    <s v="PR7"/>
    <s v="53LMB6B001"/>
    <n v="2"/>
    <x v="0"/>
    <n v="0"/>
    <n v="0"/>
    <n v="0"/>
    <n v="0"/>
    <n v="0"/>
    <n v="0"/>
    <m/>
    <m/>
    <m/>
    <m/>
  </r>
  <r>
    <x v="165"/>
    <s v="PR5"/>
    <s v="062LC9"/>
    <n v="12"/>
    <x v="0"/>
    <n v="0"/>
    <n v="0"/>
    <n v="0"/>
    <n v="0"/>
    <n v="0"/>
    <n v="0"/>
    <m/>
    <m/>
    <m/>
    <m/>
  </r>
  <r>
    <x v="165"/>
    <s v="PR6"/>
    <s v="07LMC3"/>
    <n v="13"/>
    <x v="0"/>
    <n v="0"/>
    <n v="1"/>
    <n v="0"/>
    <n v="0"/>
    <n v="0"/>
    <n v="1"/>
    <s v="V"/>
    <s v="V"/>
    <m/>
    <m/>
  </r>
  <r>
    <x v="165"/>
    <s v="PR6"/>
    <s v="53LMB6"/>
    <n v="3"/>
    <x v="0"/>
    <n v="0"/>
    <n v="1"/>
    <n v="0"/>
    <n v="0"/>
    <n v="0"/>
    <n v="1"/>
    <s v="V"/>
    <s v="V"/>
    <m/>
    <m/>
  </r>
  <r>
    <x v="165"/>
    <s v="PR6"/>
    <s v="07LMC5"/>
    <n v="13"/>
    <x v="0"/>
    <n v="0"/>
    <n v="0"/>
    <n v="0"/>
    <n v="0"/>
    <n v="0"/>
    <n v="0"/>
    <m/>
    <m/>
    <m/>
    <m/>
  </r>
  <r>
    <x v="165"/>
    <s v="PR7"/>
    <s v="53LMB5B001"/>
    <n v="5"/>
    <x v="0"/>
    <n v="0"/>
    <n v="0"/>
    <n v="1"/>
    <n v="0"/>
    <n v="0"/>
    <n v="1"/>
    <s v="V"/>
    <m/>
    <m/>
    <m/>
  </r>
  <r>
    <x v="165"/>
    <s v="PR3"/>
    <s v="08LMXQ"/>
    <n v="13"/>
    <x v="0"/>
    <n v="0"/>
    <n v="0"/>
    <n v="0"/>
    <n v="0"/>
    <n v="0"/>
    <n v="0"/>
    <m/>
    <m/>
    <m/>
    <m/>
  </r>
  <r>
    <x v="165"/>
    <s v="PR3"/>
    <s v="08LMXLB001"/>
    <n v="2"/>
    <x v="0"/>
    <n v="0"/>
    <n v="0"/>
    <n v="0"/>
    <n v="0"/>
    <n v="0"/>
    <n v="0"/>
    <m/>
    <m/>
    <m/>
    <m/>
  </r>
  <r>
    <x v="165"/>
    <s v="PR3"/>
    <s v="08LMXZ"/>
    <n v="13"/>
    <x v="0"/>
    <n v="0"/>
    <n v="3"/>
    <n v="0"/>
    <n v="0"/>
    <n v="0"/>
    <n v="3"/>
    <m/>
    <m/>
    <s v="V"/>
    <s v="V"/>
  </r>
  <r>
    <x v="165"/>
    <s v="PR6"/>
    <s v="07LMC1"/>
    <n v="3"/>
    <x v="0"/>
    <n v="0"/>
    <n v="0"/>
    <n v="0"/>
    <n v="0"/>
    <n v="0"/>
    <n v="0"/>
    <m/>
    <m/>
    <m/>
    <m/>
  </r>
  <r>
    <x v="165"/>
    <s v="PR6"/>
    <s v="042LBK"/>
    <n v="13"/>
    <x v="0"/>
    <n v="0"/>
    <n v="0"/>
    <n v="0"/>
    <n v="0"/>
    <n v="0"/>
    <n v="0"/>
    <m/>
    <m/>
    <m/>
    <m/>
  </r>
  <r>
    <x v="165"/>
    <s v="PR7"/>
    <s v="53LMAK"/>
    <n v="6"/>
    <x v="0"/>
    <n v="0"/>
    <n v="0"/>
    <n v="0"/>
    <n v="4"/>
    <n v="0"/>
    <n v="4"/>
    <s v="V"/>
    <m/>
    <m/>
    <m/>
  </r>
  <r>
    <x v="165"/>
    <s v="PR6"/>
    <s v="512LCUB003"/>
    <n v="2"/>
    <x v="3"/>
    <n v="0"/>
    <n v="0"/>
    <n v="0"/>
    <n v="0"/>
    <n v="0"/>
    <n v="0"/>
    <m/>
    <m/>
    <m/>
    <m/>
  </r>
  <r>
    <x v="165"/>
    <s v="PR4"/>
    <s v="062LC7"/>
    <n v="12"/>
    <x v="8"/>
    <n v="0"/>
    <n v="0"/>
    <n v="0"/>
    <n v="0"/>
    <n v="0"/>
    <n v="0"/>
    <m/>
    <m/>
    <m/>
    <m/>
  </r>
  <r>
    <x v="165"/>
    <s v="PR4"/>
    <s v="062LCF"/>
    <n v="13"/>
    <x v="2"/>
    <n v="0"/>
    <n v="0"/>
    <n v="0"/>
    <n v="0"/>
    <n v="0"/>
    <n v="0"/>
    <m/>
    <m/>
    <m/>
    <m/>
  </r>
  <r>
    <x v="166"/>
    <s v="PR5"/>
    <s v="07LMC2B001"/>
    <n v="1"/>
    <x v="0"/>
    <n v="0"/>
    <n v="0"/>
    <n v="0"/>
    <n v="0"/>
    <n v="0"/>
    <n v="0"/>
    <m/>
    <m/>
    <m/>
    <m/>
  </r>
  <r>
    <x v="166"/>
    <s v="PR7"/>
    <s v="012LA8"/>
    <n v="11"/>
    <x v="0"/>
    <n v="0"/>
    <n v="0"/>
    <n v="0"/>
    <n v="0"/>
    <n v="0"/>
    <n v="0"/>
    <m/>
    <m/>
    <m/>
    <m/>
  </r>
  <r>
    <x v="166"/>
    <s v="PR5"/>
    <s v="07LMC6"/>
    <n v="4"/>
    <x v="0"/>
    <n v="0"/>
    <n v="0"/>
    <n v="0"/>
    <n v="0"/>
    <n v="0"/>
    <n v="0"/>
    <m/>
    <m/>
    <m/>
    <m/>
  </r>
  <r>
    <x v="166"/>
    <s v="PR6"/>
    <s v="53LMAKB002"/>
    <n v="1"/>
    <x v="0"/>
    <n v="0"/>
    <n v="0"/>
    <n v="0"/>
    <n v="0"/>
    <n v="0"/>
    <n v="0"/>
    <m/>
    <m/>
    <m/>
    <m/>
  </r>
  <r>
    <x v="166"/>
    <s v="PR6"/>
    <s v="07LMCB"/>
    <n v="13"/>
    <x v="0"/>
    <n v="0"/>
    <n v="1"/>
    <n v="0"/>
    <n v="0"/>
    <n v="0"/>
    <n v="1"/>
    <m/>
    <m/>
    <s v="V"/>
    <s v="V"/>
  </r>
  <r>
    <x v="166"/>
    <s v="PR3"/>
    <s v="08LMXY"/>
    <n v="13"/>
    <x v="0"/>
    <n v="0"/>
    <n v="1"/>
    <n v="0"/>
    <n v="0"/>
    <n v="0"/>
    <n v="1"/>
    <m/>
    <m/>
    <s v="V"/>
    <s v="V"/>
  </r>
  <r>
    <x v="166"/>
    <s v="PR5"/>
    <s v="07LMCD"/>
    <n v="1"/>
    <x v="0"/>
    <n v="0"/>
    <n v="0"/>
    <n v="0"/>
    <n v="0"/>
    <n v="0"/>
    <n v="0"/>
    <m/>
    <m/>
    <m/>
    <m/>
  </r>
  <r>
    <x v="166"/>
    <s v="PR6"/>
    <s v="53LMAA"/>
    <n v="10"/>
    <x v="0"/>
    <n v="0"/>
    <n v="1"/>
    <n v="0"/>
    <n v="0"/>
    <n v="0"/>
    <n v="1"/>
    <m/>
    <m/>
    <s v="V"/>
    <s v="V"/>
  </r>
  <r>
    <x v="166"/>
    <s v="PR5"/>
    <s v="062LCD"/>
    <n v="13"/>
    <x v="0"/>
    <n v="0"/>
    <n v="1"/>
    <n v="0"/>
    <n v="0"/>
    <n v="0"/>
    <n v="1"/>
    <m/>
    <m/>
    <s v="V"/>
    <s v="V"/>
  </r>
  <r>
    <x v="166"/>
    <s v="PR5"/>
    <s v="07LMCSB001"/>
    <n v="2"/>
    <x v="0"/>
    <n v="0"/>
    <n v="1"/>
    <n v="0"/>
    <n v="0"/>
    <n v="0"/>
    <n v="1"/>
    <m/>
    <m/>
    <s v="V"/>
    <s v="V"/>
  </r>
  <r>
    <x v="166"/>
    <s v="PR2"/>
    <s v="08LMXX"/>
    <n v="13"/>
    <x v="0"/>
    <n v="0"/>
    <n v="8"/>
    <n v="0"/>
    <n v="0"/>
    <n v="0"/>
    <n v="8"/>
    <m/>
    <m/>
    <s v="V"/>
    <s v="V"/>
  </r>
  <r>
    <x v="166"/>
    <s v="PR6"/>
    <s v="07LMCJ"/>
    <n v="12"/>
    <x v="0"/>
    <n v="0"/>
    <n v="4"/>
    <n v="0"/>
    <n v="0"/>
    <n v="0"/>
    <n v="4"/>
    <m/>
    <m/>
    <s v="V"/>
    <s v="V"/>
  </r>
  <r>
    <x v="166"/>
    <s v="PR6"/>
    <s v="07LMCR"/>
    <n v="13"/>
    <x v="0"/>
    <n v="0"/>
    <n v="4"/>
    <n v="0"/>
    <n v="0"/>
    <n v="0"/>
    <n v="4"/>
    <m/>
    <m/>
    <s v="V"/>
    <s v="V"/>
  </r>
  <r>
    <x v="166"/>
    <s v="PR5"/>
    <s v="07LMC1B001"/>
    <n v="10"/>
    <x v="0"/>
    <n v="0"/>
    <n v="4"/>
    <n v="0"/>
    <n v="0"/>
    <n v="0"/>
    <n v="4"/>
    <m/>
    <m/>
    <s v="V"/>
    <s v="V"/>
  </r>
  <r>
    <x v="166"/>
    <s v="PR2"/>
    <s v="10LMPP"/>
    <n v="13"/>
    <x v="0"/>
    <n v="0"/>
    <n v="2"/>
    <n v="0"/>
    <n v="0"/>
    <n v="0"/>
    <n v="2"/>
    <m/>
    <m/>
    <s v="V"/>
    <s v="V"/>
  </r>
  <r>
    <x v="166"/>
    <s v="PR5"/>
    <s v="042LBL"/>
    <n v="12"/>
    <x v="0"/>
    <n v="0"/>
    <n v="0"/>
    <n v="0"/>
    <n v="0"/>
    <n v="0"/>
    <n v="0"/>
    <m/>
    <m/>
    <s v="V"/>
    <s v="V"/>
  </r>
  <r>
    <x v="166"/>
    <s v="PR5"/>
    <s v="07LMCA"/>
    <n v="7"/>
    <x v="0"/>
    <n v="0"/>
    <n v="1"/>
    <n v="0"/>
    <n v="0"/>
    <n v="0"/>
    <n v="1"/>
    <m/>
    <m/>
    <s v="V"/>
    <s v="V"/>
  </r>
  <r>
    <x v="166"/>
    <s v="PR2"/>
    <s v="10LMPT"/>
    <n v="12"/>
    <x v="0"/>
    <n v="0"/>
    <n v="4"/>
    <n v="0"/>
    <n v="0"/>
    <n v="0"/>
    <n v="4"/>
    <m/>
    <m/>
    <s v="V"/>
    <s v="V"/>
  </r>
  <r>
    <x v="166"/>
    <s v="PR5"/>
    <s v="07LMC2B002"/>
    <n v="1"/>
    <x v="1"/>
    <n v="0"/>
    <n v="0"/>
    <n v="0"/>
    <n v="0"/>
    <n v="0"/>
    <n v="0"/>
    <m/>
    <m/>
    <m/>
    <m/>
  </r>
  <r>
    <x v="166"/>
    <s v="PR5"/>
    <s v="07LMCMB001"/>
    <n v="1"/>
    <x v="1"/>
    <n v="0"/>
    <n v="0"/>
    <n v="0"/>
    <n v="0"/>
    <n v="0"/>
    <n v="0"/>
    <m/>
    <m/>
    <m/>
    <m/>
  </r>
  <r>
    <x v="167"/>
    <s v="PR2"/>
    <s v="10LMQ4"/>
    <n v="13"/>
    <x v="0"/>
    <n v="0"/>
    <n v="2"/>
    <n v="0"/>
    <n v="0"/>
    <n v="0"/>
    <n v="2"/>
    <m/>
    <m/>
    <s v="V"/>
    <s v="V"/>
  </r>
  <r>
    <x v="167"/>
    <s v="PR2"/>
    <s v="10LMPV"/>
    <n v="13"/>
    <x v="0"/>
    <n v="0"/>
    <n v="2"/>
    <n v="0"/>
    <n v="0"/>
    <n v="0"/>
    <n v="2"/>
    <m/>
    <m/>
    <s v="V"/>
    <s v="V"/>
  </r>
  <r>
    <x v="167"/>
    <s v="PR2"/>
    <s v="10LMQ0"/>
    <n v="8"/>
    <x v="0"/>
    <n v="0"/>
    <n v="1"/>
    <n v="0"/>
    <n v="0"/>
    <n v="0"/>
    <n v="1"/>
    <m/>
    <m/>
    <s v="V"/>
    <s v="V"/>
  </r>
  <r>
    <x v="167"/>
    <s v="PR5"/>
    <s v="012LAAB004"/>
    <n v="1"/>
    <x v="0"/>
    <n v="0"/>
    <n v="0"/>
    <n v="0"/>
    <n v="1"/>
    <n v="0"/>
    <n v="1"/>
    <s v="V"/>
    <m/>
    <m/>
    <m/>
  </r>
  <r>
    <x v="167"/>
    <s v="PR2"/>
    <s v="10LMPTB002"/>
    <n v="1"/>
    <x v="0"/>
    <n v="0"/>
    <n v="0"/>
    <n v="0"/>
    <n v="0"/>
    <n v="0"/>
    <n v="0"/>
    <m/>
    <m/>
    <m/>
    <m/>
  </r>
  <r>
    <x v="167"/>
    <s v="PR2"/>
    <s v="08LMXT"/>
    <n v="5"/>
    <x v="0"/>
    <n v="0"/>
    <n v="2"/>
    <n v="0"/>
    <n v="0"/>
    <n v="0"/>
    <n v="2"/>
    <m/>
    <m/>
    <s v="V"/>
    <s v="V"/>
  </r>
  <r>
    <x v="167"/>
    <s v="PR2"/>
    <s v="10LMQE"/>
    <n v="13"/>
    <x v="0"/>
    <n v="0"/>
    <n v="3"/>
    <n v="0"/>
    <n v="0"/>
    <n v="0"/>
    <n v="3"/>
    <m/>
    <m/>
    <s v="V"/>
    <s v="V"/>
  </r>
  <r>
    <x v="167"/>
    <s v="PR2"/>
    <s v="062LCK"/>
    <n v="12"/>
    <x v="0"/>
    <n v="0"/>
    <n v="3"/>
    <n v="0"/>
    <n v="0"/>
    <n v="0"/>
    <n v="3"/>
    <m/>
    <m/>
    <s v="V"/>
    <s v="V"/>
  </r>
  <r>
    <x v="167"/>
    <s v="PR5"/>
    <s v="08LMXP"/>
    <n v="13"/>
    <x v="0"/>
    <n v="0"/>
    <n v="3"/>
    <n v="0"/>
    <n v="0"/>
    <n v="0"/>
    <n v="3"/>
    <s v="V"/>
    <s v="V"/>
    <s v="V"/>
    <s v="V"/>
  </r>
  <r>
    <x v="167"/>
    <s v="PR4"/>
    <s v="07LMCP"/>
    <n v="12"/>
    <x v="0"/>
    <n v="0"/>
    <n v="2"/>
    <n v="0"/>
    <n v="0"/>
    <n v="0"/>
    <n v="2"/>
    <m/>
    <m/>
    <s v="V"/>
    <s v="V"/>
  </r>
  <r>
    <x v="167"/>
    <s v="PR2"/>
    <s v="10LMPM"/>
    <n v="5"/>
    <x v="0"/>
    <n v="0"/>
    <n v="0"/>
    <n v="0"/>
    <n v="0"/>
    <n v="0"/>
    <n v="0"/>
    <m/>
    <m/>
    <m/>
    <m/>
  </r>
  <r>
    <x v="167"/>
    <s v="PR6"/>
    <s v="07LMCG"/>
    <n v="12"/>
    <x v="0"/>
    <n v="0"/>
    <n v="2"/>
    <n v="0"/>
    <n v="0"/>
    <n v="0"/>
    <n v="2"/>
    <s v="V"/>
    <s v="V"/>
    <s v="V"/>
    <s v="V"/>
  </r>
  <r>
    <x v="167"/>
    <s v="PR2"/>
    <s v="10LMPW"/>
    <n v="13"/>
    <x v="0"/>
    <n v="0"/>
    <n v="1"/>
    <n v="0"/>
    <n v="0"/>
    <n v="0"/>
    <n v="1"/>
    <m/>
    <m/>
    <s v="V"/>
    <s v="V"/>
  </r>
  <r>
    <x v="167"/>
    <s v="PR7"/>
    <s v="53LMB5"/>
    <n v="7"/>
    <x v="1"/>
    <n v="0"/>
    <n v="9"/>
    <n v="0"/>
    <n v="0"/>
    <n v="0"/>
    <n v="9"/>
    <m/>
    <m/>
    <s v="V"/>
    <s v="V"/>
  </r>
  <r>
    <x v="167"/>
    <s v="PR6"/>
    <s v="53LMB4B001"/>
    <n v="1"/>
    <x v="1"/>
    <n v="0"/>
    <n v="1"/>
    <n v="0"/>
    <n v="0"/>
    <n v="0"/>
    <n v="1"/>
    <m/>
    <m/>
    <s v="V"/>
    <s v="V"/>
  </r>
  <r>
    <x v="168"/>
    <s v="PR2"/>
    <s v="10LMPX"/>
    <n v="13"/>
    <x v="0"/>
    <n v="0"/>
    <n v="3"/>
    <n v="0"/>
    <n v="0"/>
    <n v="0"/>
    <n v="3"/>
    <m/>
    <m/>
    <s v="V"/>
    <s v="V"/>
  </r>
  <r>
    <x v="168"/>
    <s v="PR2"/>
    <s v="10LMQ0B001"/>
    <n v="5"/>
    <x v="0"/>
    <n v="0"/>
    <n v="2"/>
    <n v="0"/>
    <n v="0"/>
    <n v="0"/>
    <n v="2"/>
    <m/>
    <m/>
    <s v="V"/>
    <s v="V"/>
  </r>
  <r>
    <x v="168"/>
    <s v="PR5"/>
    <s v="012LAAB003"/>
    <n v="4"/>
    <x v="0"/>
    <n v="0"/>
    <n v="3"/>
    <n v="0"/>
    <n v="0"/>
    <n v="0"/>
    <n v="3"/>
    <m/>
    <m/>
    <s v="V"/>
    <s v="V"/>
  </r>
  <r>
    <x v="168"/>
    <s v="PR1"/>
    <s v="10LMQ3"/>
    <n v="13"/>
    <x v="0"/>
    <n v="0"/>
    <n v="0"/>
    <n v="0"/>
    <n v="0"/>
    <n v="0"/>
    <n v="0"/>
    <m/>
    <m/>
    <m/>
    <m/>
  </r>
  <r>
    <x v="168"/>
    <s v="PR5"/>
    <s v="062LCC"/>
    <n v="12"/>
    <x v="0"/>
    <n v="0"/>
    <n v="5"/>
    <n v="0"/>
    <n v="0"/>
    <n v="0"/>
    <n v="5"/>
    <m/>
    <m/>
    <s v="V"/>
    <s v="V"/>
  </r>
  <r>
    <x v="168"/>
    <s v="PR6"/>
    <s v="53LMB4B001"/>
    <n v="1"/>
    <x v="0"/>
    <n v="0"/>
    <n v="0"/>
    <n v="0"/>
    <n v="0"/>
    <n v="0"/>
    <n v="0"/>
    <m/>
    <m/>
    <m/>
    <m/>
  </r>
  <r>
    <x v="168"/>
    <s v="PR6"/>
    <s v="53LMA4"/>
    <n v="7"/>
    <x v="0"/>
    <n v="0"/>
    <n v="0"/>
    <n v="0"/>
    <n v="0"/>
    <n v="0"/>
    <n v="0"/>
    <m/>
    <m/>
    <m/>
    <m/>
  </r>
  <r>
    <x v="168"/>
    <s v="PR2"/>
    <s v="10LMPY"/>
    <n v="13"/>
    <x v="0"/>
    <n v="0"/>
    <n v="4"/>
    <n v="0"/>
    <n v="0"/>
    <n v="0"/>
    <n v="4"/>
    <m/>
    <m/>
    <s v="V"/>
    <s v="V"/>
  </r>
  <r>
    <x v="168"/>
    <s v="PR2"/>
    <s v="08LMXTB001"/>
    <n v="8"/>
    <x v="0"/>
    <n v="0"/>
    <n v="1"/>
    <n v="0"/>
    <n v="0"/>
    <n v="0"/>
    <n v="1"/>
    <m/>
    <m/>
    <s v="V"/>
    <s v="V"/>
  </r>
  <r>
    <x v="168"/>
    <s v="PR3"/>
    <s v="08LMXM"/>
    <n v="13"/>
    <x v="1"/>
    <n v="0"/>
    <n v="4"/>
    <n v="0"/>
    <n v="0"/>
    <n v="0"/>
    <n v="4"/>
    <s v="V"/>
    <s v="V"/>
    <s v="V"/>
    <s v="V"/>
  </r>
  <r>
    <x v="168"/>
    <s v="PR7"/>
    <s v="53LMATB002"/>
    <n v="2"/>
    <x v="0"/>
    <n v="0"/>
    <n v="0"/>
    <n v="0"/>
    <n v="0"/>
    <n v="0"/>
    <n v="0"/>
    <m/>
    <m/>
    <m/>
    <m/>
  </r>
  <r>
    <x v="168"/>
    <s v="PR7"/>
    <s v="53LMA6B001"/>
    <n v="2"/>
    <x v="0"/>
    <n v="0"/>
    <n v="0"/>
    <n v="0"/>
    <n v="0"/>
    <n v="0"/>
    <n v="0"/>
    <m/>
    <m/>
    <m/>
    <m/>
  </r>
  <r>
    <x v="168"/>
    <s v="PR6"/>
    <s v="512LCUB003"/>
    <n v="2"/>
    <x v="0"/>
    <n v="0"/>
    <n v="0"/>
    <n v="0"/>
    <n v="0"/>
    <n v="0"/>
    <n v="0"/>
    <m/>
    <m/>
    <m/>
    <m/>
  </r>
  <r>
    <x v="168"/>
    <s v="PR2"/>
    <s v="10LMPQ"/>
    <n v="13"/>
    <x v="0"/>
    <n v="0"/>
    <n v="4"/>
    <n v="0"/>
    <n v="0"/>
    <n v="0"/>
    <n v="4"/>
    <m/>
    <m/>
    <s v="V"/>
    <s v="V"/>
  </r>
  <r>
    <x v="168"/>
    <s v="PR7"/>
    <s v="53LMB6B002"/>
    <n v="1"/>
    <x v="0"/>
    <n v="0"/>
    <n v="0"/>
    <n v="0"/>
    <n v="0"/>
    <n v="0"/>
    <n v="0"/>
    <m/>
    <m/>
    <m/>
    <m/>
  </r>
  <r>
    <x v="168"/>
    <s v="PR6"/>
    <s v="53LMB2"/>
    <n v="13"/>
    <x v="0"/>
    <n v="0"/>
    <n v="9"/>
    <n v="0"/>
    <n v="0"/>
    <n v="0"/>
    <n v="9"/>
    <m/>
    <m/>
    <s v="V"/>
    <s v="V"/>
  </r>
  <r>
    <x v="169"/>
    <s v="PR7"/>
    <s v="53LMB6"/>
    <n v="3"/>
    <x v="0"/>
    <n v="0"/>
    <n v="0"/>
    <n v="0"/>
    <n v="0"/>
    <n v="0"/>
    <n v="0"/>
    <m/>
    <m/>
    <m/>
    <m/>
  </r>
  <r>
    <x v="169"/>
    <s v="PR5"/>
    <s v="07LMCAB001"/>
    <n v="6"/>
    <x v="0"/>
    <n v="0"/>
    <n v="2"/>
    <n v="0"/>
    <n v="0"/>
    <n v="0"/>
    <n v="2"/>
    <m/>
    <m/>
    <s v="V"/>
    <s v="V"/>
  </r>
  <r>
    <x v="169"/>
    <s v="PR6"/>
    <s v="07LMCM"/>
    <n v="12"/>
    <x v="9"/>
    <n v="0"/>
    <n v="25"/>
    <n v="0"/>
    <n v="0"/>
    <n v="0"/>
    <n v="25"/>
    <m/>
    <m/>
    <s v="V"/>
    <s v="V"/>
  </r>
  <r>
    <x v="169"/>
    <s v="PR5"/>
    <s v="07LMC7B001"/>
    <n v="1"/>
    <x v="0"/>
    <n v="0"/>
    <n v="0"/>
    <n v="0"/>
    <n v="0"/>
    <n v="0"/>
    <n v="0"/>
    <m/>
    <m/>
    <m/>
    <m/>
  </r>
  <r>
    <x v="169"/>
    <s v="PR4"/>
    <s v="062LC8"/>
    <n v="13"/>
    <x v="0"/>
    <n v="0"/>
    <n v="6"/>
    <n v="0"/>
    <n v="0"/>
    <n v="0"/>
    <n v="6"/>
    <m/>
    <m/>
    <m/>
    <m/>
  </r>
  <r>
    <x v="169"/>
    <s v="PR7"/>
    <s v="53LMB5B003"/>
    <n v="1"/>
    <x v="0"/>
    <n v="0"/>
    <n v="0"/>
    <n v="0"/>
    <n v="0"/>
    <n v="0"/>
    <n v="0"/>
    <m/>
    <m/>
    <m/>
    <m/>
  </r>
  <r>
    <x v="169"/>
    <s v="PR6"/>
    <s v="07LMC2"/>
    <n v="11"/>
    <x v="3"/>
    <n v="0"/>
    <n v="18"/>
    <n v="0"/>
    <n v="0"/>
    <n v="0"/>
    <n v="18"/>
    <m/>
    <m/>
    <s v="V"/>
    <s v="V"/>
  </r>
  <r>
    <x v="169"/>
    <s v="PR1"/>
    <s v="10LMQA"/>
    <n v="13"/>
    <x v="0"/>
    <n v="0"/>
    <n v="5"/>
    <n v="0"/>
    <n v="0"/>
    <n v="0"/>
    <n v="5"/>
    <m/>
    <m/>
    <s v="V"/>
    <s v="V"/>
  </r>
  <r>
    <x v="169"/>
    <s v="PR7"/>
    <s v="07LMC1"/>
    <n v="3"/>
    <x v="0"/>
    <n v="0"/>
    <n v="0"/>
    <n v="0"/>
    <n v="0"/>
    <n v="0"/>
    <n v="0"/>
    <m/>
    <m/>
    <m/>
    <m/>
  </r>
  <r>
    <x v="169"/>
    <s v="PR7"/>
    <s v="07LMC3"/>
    <n v="13"/>
    <x v="0"/>
    <n v="0"/>
    <n v="0"/>
    <n v="0"/>
    <n v="0"/>
    <n v="0"/>
    <n v="0"/>
    <m/>
    <m/>
    <m/>
    <m/>
  </r>
  <r>
    <x v="170"/>
    <s v="PR6"/>
    <s v="012LA9B001"/>
    <n v="2"/>
    <x v="0"/>
    <n v="0"/>
    <n v="0"/>
    <n v="0"/>
    <n v="0"/>
    <n v="0"/>
    <n v="0"/>
    <m/>
    <m/>
    <m/>
    <m/>
  </r>
  <r>
    <x v="170"/>
    <s v="PR4"/>
    <s v="062LCF"/>
    <n v="13"/>
    <x v="0"/>
    <n v="0"/>
    <n v="8"/>
    <n v="0"/>
    <n v="0"/>
    <n v="0"/>
    <n v="8"/>
    <m/>
    <m/>
    <s v="V"/>
    <s v="V"/>
  </r>
  <r>
    <x v="170"/>
    <s v="PR6"/>
    <s v="07LMC2B003"/>
    <n v="2"/>
    <x v="0"/>
    <n v="0"/>
    <n v="1"/>
    <n v="0"/>
    <n v="0"/>
    <n v="0"/>
    <n v="1"/>
    <m/>
    <m/>
    <s v="V"/>
    <s v="V"/>
  </r>
  <r>
    <x v="170"/>
    <s v="PR3"/>
    <s v="53LMAKB002"/>
    <n v="1"/>
    <x v="0"/>
    <n v="0"/>
    <n v="0"/>
    <n v="0"/>
    <n v="0"/>
    <n v="0"/>
    <n v="0"/>
    <m/>
    <m/>
    <m/>
    <m/>
  </r>
  <r>
    <x v="170"/>
    <s v="PR3"/>
    <s v="07LMTp"/>
    <n v="13"/>
    <x v="1"/>
    <n v="0"/>
    <n v="0"/>
    <n v="0"/>
    <n v="13"/>
    <n v="0"/>
    <n v="13"/>
    <s v="V"/>
    <m/>
    <m/>
    <m/>
  </r>
  <r>
    <x v="170"/>
    <s v="PR6"/>
    <s v="07LMCMB002"/>
    <n v="5"/>
    <x v="0"/>
    <n v="0"/>
    <n v="4"/>
    <n v="0"/>
    <n v="0"/>
    <n v="0"/>
    <n v="4"/>
    <m/>
    <m/>
    <s v="V"/>
    <s v="V"/>
  </r>
  <r>
    <x v="171"/>
    <s v="PR1"/>
    <s v="10LMQ5"/>
    <n v="13"/>
    <x v="0"/>
    <n v="0"/>
    <n v="8"/>
    <n v="0"/>
    <n v="0"/>
    <n v="0"/>
    <n v="8"/>
    <m/>
    <m/>
    <s v="V"/>
    <s v="V"/>
  </r>
  <r>
    <x v="171"/>
    <s v="PR1"/>
    <s v="10LMQ6"/>
    <n v="13"/>
    <x v="0"/>
    <n v="0"/>
    <n v="1"/>
    <n v="0"/>
    <n v="0"/>
    <n v="0"/>
    <n v="1"/>
    <m/>
    <m/>
    <s v="V"/>
    <s v="V"/>
  </r>
  <r>
    <x v="171"/>
    <s v="PR7"/>
    <s v="07LMC5"/>
    <n v="13"/>
    <x v="9"/>
    <n v="0"/>
    <n v="18"/>
    <n v="0"/>
    <n v="0"/>
    <n v="0"/>
    <n v="18"/>
    <m/>
    <m/>
    <s v="V"/>
    <s v="V"/>
  </r>
  <r>
    <x v="171"/>
    <s v="PR5"/>
    <s v="07LMCH"/>
    <n v="13"/>
    <x v="0"/>
    <n v="0"/>
    <n v="5"/>
    <n v="0"/>
    <n v="0"/>
    <n v="0"/>
    <n v="5"/>
    <m/>
    <m/>
    <s v="V"/>
    <s v="V"/>
  </r>
  <r>
    <x v="171"/>
    <s v="PR1"/>
    <s v="10LMPZ"/>
    <n v="13"/>
    <x v="0"/>
    <n v="0"/>
    <n v="5"/>
    <n v="0"/>
    <n v="0"/>
    <n v="0"/>
    <n v="5"/>
    <m/>
    <m/>
    <s v="V"/>
    <s v="V"/>
  </r>
  <r>
    <x v="171"/>
    <s v="PR7"/>
    <s v="53LMB5B004"/>
    <n v="1"/>
    <x v="0"/>
    <n v="0"/>
    <n v="0"/>
    <n v="0"/>
    <n v="0"/>
    <n v="0"/>
    <n v="0"/>
    <m/>
    <m/>
    <m/>
    <m/>
  </r>
  <r>
    <x v="171"/>
    <s v="PR7"/>
    <s v="07LMCB"/>
    <n v="13"/>
    <x v="0"/>
    <n v="0"/>
    <n v="0"/>
    <n v="0"/>
    <n v="0"/>
    <n v="0"/>
    <n v="0"/>
    <m/>
    <m/>
    <m/>
    <m/>
  </r>
  <r>
    <x v="171"/>
    <s v="PR5"/>
    <s v="08LMXK"/>
    <n v="13"/>
    <x v="0"/>
    <n v="0"/>
    <n v="6"/>
    <n v="0"/>
    <n v="0"/>
    <n v="0"/>
    <n v="6"/>
    <m/>
    <m/>
    <s v="V"/>
    <s v="V"/>
  </r>
  <r>
    <x v="171"/>
    <s v="PR1"/>
    <s v="042LBJB002"/>
    <n v="6"/>
    <x v="0"/>
    <n v="0"/>
    <n v="0"/>
    <n v="0"/>
    <n v="0"/>
    <n v="0"/>
    <n v="0"/>
    <m/>
    <m/>
    <m/>
    <m/>
  </r>
  <r>
    <x v="171"/>
    <s v="PR3"/>
    <s v="08LMXW"/>
    <n v="13"/>
    <x v="0"/>
    <n v="0"/>
    <n v="2"/>
    <n v="0"/>
    <n v="0"/>
    <n v="0"/>
    <n v="2"/>
    <m/>
    <m/>
    <s v="V"/>
    <s v="V"/>
  </r>
  <r>
    <x v="171"/>
    <s v="PR1"/>
    <s v="10LMQB"/>
    <n v="13"/>
    <x v="2"/>
    <n v="0"/>
    <n v="0"/>
    <n v="0"/>
    <n v="0"/>
    <n v="0"/>
    <n v="0"/>
    <m/>
    <m/>
    <m/>
    <m/>
  </r>
  <r>
    <x v="171"/>
    <s v="PR1"/>
    <s v="10LMQC"/>
    <n v="13"/>
    <x v="2"/>
    <n v="0"/>
    <n v="0"/>
    <n v="0"/>
    <n v="0"/>
    <n v="0"/>
    <n v="0"/>
    <m/>
    <m/>
    <m/>
    <m/>
  </r>
  <r>
    <x v="171"/>
    <s v="PR1"/>
    <s v="10LMQM"/>
    <n v="13"/>
    <x v="0"/>
    <n v="0"/>
    <n v="0"/>
    <n v="0"/>
    <n v="0"/>
    <n v="0"/>
    <n v="0"/>
    <m/>
    <m/>
    <m/>
    <m/>
  </r>
  <r>
    <x v="171"/>
    <s v="PR3"/>
    <s v="10LMPN"/>
    <n v="13"/>
    <x v="0"/>
    <n v="0"/>
    <n v="4"/>
    <n v="0"/>
    <n v="0"/>
    <n v="0"/>
    <n v="4"/>
    <m/>
    <m/>
    <s v="V"/>
    <s v="V"/>
  </r>
  <r>
    <x v="171"/>
    <s v="PR7"/>
    <s v="53LMAAB005"/>
    <n v="6"/>
    <x v="0"/>
    <n v="0"/>
    <n v="0"/>
    <n v="4"/>
    <n v="0"/>
    <n v="0"/>
    <n v="4"/>
    <s v="V"/>
    <m/>
    <m/>
    <m/>
  </r>
  <r>
    <x v="171"/>
    <s v="PR1"/>
    <s v="10LMQF"/>
    <n v="13"/>
    <x v="0"/>
    <n v="0"/>
    <n v="9"/>
    <n v="0"/>
    <n v="0"/>
    <n v="0"/>
    <n v="9"/>
    <s v="V"/>
    <s v="V"/>
    <s v="V"/>
    <s v="V"/>
  </r>
  <r>
    <x v="172"/>
    <s v="PR7"/>
    <s v="07LMCJ"/>
    <n v="12"/>
    <x v="0"/>
    <n v="0"/>
    <n v="0"/>
    <n v="0"/>
    <n v="0"/>
    <n v="0"/>
    <n v="0"/>
    <m/>
    <m/>
    <m/>
    <m/>
  </r>
  <r>
    <x v="172"/>
    <s v="PR7"/>
    <s v="07LMCN"/>
    <n v="13"/>
    <x v="0"/>
    <n v="0"/>
    <n v="3"/>
    <n v="0"/>
    <n v="0"/>
    <n v="0"/>
    <n v="3"/>
    <m/>
    <m/>
    <s v="V"/>
    <s v="V"/>
  </r>
  <r>
    <x v="172"/>
    <s v="PR1"/>
    <s v="10LMQ9"/>
    <n v="13"/>
    <x v="0"/>
    <n v="0"/>
    <n v="0"/>
    <n v="0"/>
    <n v="0"/>
    <n v="0"/>
    <n v="0"/>
    <m/>
    <m/>
    <m/>
    <m/>
  </r>
  <r>
    <x v="172"/>
    <s v="PR5"/>
    <s v="07LMCJB001"/>
    <n v="1"/>
    <x v="0"/>
    <n v="0"/>
    <n v="0"/>
    <n v="0"/>
    <n v="0"/>
    <n v="0"/>
    <n v="0"/>
    <m/>
    <m/>
    <m/>
    <m/>
  </r>
  <r>
    <x v="172"/>
    <s v="PR3"/>
    <s v="10LMPK"/>
    <n v="13"/>
    <x v="0"/>
    <n v="0"/>
    <n v="5"/>
    <n v="0"/>
    <n v="0"/>
    <n v="0"/>
    <n v="5"/>
    <m/>
    <m/>
    <s v="V"/>
    <s v="V"/>
  </r>
  <r>
    <x v="172"/>
    <s v="PR5"/>
    <s v="07LMC8"/>
    <n v="13"/>
    <x v="0"/>
    <n v="0"/>
    <n v="5"/>
    <n v="0"/>
    <n v="0"/>
    <n v="0"/>
    <n v="5"/>
    <m/>
    <m/>
    <s v="V"/>
    <s v="V"/>
  </r>
  <r>
    <x v="172"/>
    <s v="PR1"/>
    <s v="10LMQL"/>
    <n v="13"/>
    <x v="0"/>
    <n v="0"/>
    <n v="3"/>
    <n v="0"/>
    <n v="0"/>
    <n v="0"/>
    <n v="3"/>
    <m/>
    <m/>
    <s v="V"/>
    <s v="V"/>
  </r>
  <r>
    <x v="172"/>
    <s v="PR3"/>
    <s v="10LMPS"/>
    <n v="13"/>
    <x v="0"/>
    <n v="0"/>
    <n v="6"/>
    <n v="0"/>
    <n v="0"/>
    <n v="0"/>
    <n v="6"/>
    <m/>
    <m/>
    <s v="V"/>
    <s v="V"/>
  </r>
  <r>
    <x v="172"/>
    <s v="PR7"/>
    <s v="07LMC5B001"/>
    <n v="5"/>
    <x v="0"/>
    <n v="0"/>
    <n v="0"/>
    <n v="0"/>
    <n v="0"/>
    <n v="0"/>
    <n v="0"/>
    <m/>
    <m/>
    <m/>
    <m/>
  </r>
  <r>
    <x v="172"/>
    <s v="PR4"/>
    <s v="08LMXJ"/>
    <n v="13"/>
    <x v="0"/>
    <n v="0"/>
    <n v="4"/>
    <n v="0"/>
    <n v="0"/>
    <n v="0"/>
    <n v="4"/>
    <m/>
    <m/>
    <s v="V"/>
    <s v="V"/>
  </r>
  <r>
    <x v="172"/>
    <s v="PR5"/>
    <s v="07LMC2B002"/>
    <n v="1"/>
    <x v="0"/>
    <n v="0"/>
    <n v="2"/>
    <n v="0"/>
    <n v="0"/>
    <n v="0"/>
    <n v="2"/>
    <m/>
    <m/>
    <s v="V"/>
    <s v="V"/>
  </r>
  <r>
    <x v="172"/>
    <s v="PR2"/>
    <s v="10LMQGB001"/>
    <n v="1"/>
    <x v="0"/>
    <n v="0"/>
    <n v="0"/>
    <n v="0"/>
    <n v="0"/>
    <n v="0"/>
    <n v="0"/>
    <m/>
    <m/>
    <m/>
    <m/>
  </r>
  <r>
    <x v="172"/>
    <s v="PR5"/>
    <s v="07LMC6B002"/>
    <n v="9"/>
    <x v="0"/>
    <n v="0"/>
    <n v="1"/>
    <n v="0"/>
    <n v="0"/>
    <n v="0"/>
    <n v="1"/>
    <m/>
    <m/>
    <s v="V"/>
    <s v="V"/>
  </r>
  <r>
    <x v="172"/>
    <s v="PR2"/>
    <s v="10LMPL"/>
    <n v="13"/>
    <x v="0"/>
    <n v="0"/>
    <n v="0"/>
    <n v="0"/>
    <n v="0"/>
    <n v="0"/>
    <n v="0"/>
    <m/>
    <m/>
    <m/>
    <m/>
  </r>
  <r>
    <x v="172"/>
    <s v="PR4"/>
    <s v="08LMXV"/>
    <n v="3"/>
    <x v="0"/>
    <n v="0"/>
    <n v="0"/>
    <n v="0"/>
    <n v="0"/>
    <n v="0"/>
    <n v="0"/>
    <m/>
    <m/>
    <m/>
    <m/>
  </r>
  <r>
    <x v="172"/>
    <s v="PR2"/>
    <s v="07LMCF"/>
    <n v="13"/>
    <x v="0"/>
    <n v="0"/>
    <n v="0"/>
    <n v="0"/>
    <n v="0"/>
    <n v="0"/>
    <n v="0"/>
    <m/>
    <m/>
    <m/>
    <m/>
  </r>
  <r>
    <x v="172"/>
    <s v="PR5"/>
    <s v="07LMCS"/>
    <n v="11"/>
    <x v="5"/>
    <n v="0"/>
    <n v="0"/>
    <n v="0"/>
    <n v="0"/>
    <n v="0"/>
    <n v="0"/>
    <m/>
    <m/>
    <m/>
    <m/>
  </r>
  <r>
    <x v="172"/>
    <s v="PR2"/>
    <s v="08LMXUB001"/>
    <n v="11"/>
    <x v="5"/>
    <n v="0"/>
    <n v="0"/>
    <n v="0"/>
    <n v="0"/>
    <n v="0"/>
    <n v="0"/>
    <m/>
    <m/>
    <m/>
    <m/>
  </r>
  <r>
    <x v="173"/>
    <s v="PR2"/>
    <s v="10LMQG"/>
    <n v="12"/>
    <x v="0"/>
    <n v="0"/>
    <n v="0"/>
    <n v="0"/>
    <n v="0"/>
    <n v="0"/>
    <n v="0"/>
    <m/>
    <m/>
    <m/>
    <m/>
  </r>
  <r>
    <x v="173"/>
    <s v="PR7"/>
    <s v="07LMTpB001"/>
    <n v="1"/>
    <x v="0"/>
    <n v="0"/>
    <n v="0"/>
    <n v="0"/>
    <n v="0"/>
    <n v="0"/>
    <n v="0"/>
    <m/>
    <m/>
    <m/>
    <m/>
  </r>
  <r>
    <x v="173"/>
    <s v="PR4"/>
    <s v="07LMCQ"/>
    <n v="1"/>
    <x v="0"/>
    <n v="0"/>
    <n v="1"/>
    <n v="0"/>
    <n v="0"/>
    <n v="0"/>
    <n v="1"/>
    <m/>
    <m/>
    <s v="V"/>
    <s v="V"/>
  </r>
  <r>
    <x v="173"/>
    <s v="PR7"/>
    <s v="07LMCR"/>
    <n v="13"/>
    <x v="0"/>
    <n v="0"/>
    <n v="1"/>
    <n v="0"/>
    <n v="0"/>
    <n v="0"/>
    <n v="1"/>
    <m/>
    <m/>
    <s v="V"/>
    <s v="V"/>
  </r>
  <r>
    <x v="173"/>
    <s v="PR4"/>
    <s v="08LMXQ"/>
    <n v="13"/>
    <x v="0"/>
    <n v="0"/>
    <n v="0"/>
    <n v="0"/>
    <n v="0"/>
    <n v="0"/>
    <n v="0"/>
    <m/>
    <m/>
    <m/>
    <m/>
  </r>
  <r>
    <x v="173"/>
    <s v="PR7"/>
    <s v="53LMB4B001"/>
    <n v="1"/>
    <x v="0"/>
    <n v="0"/>
    <n v="0"/>
    <n v="0"/>
    <n v="0"/>
    <n v="0"/>
    <n v="0"/>
    <m/>
    <m/>
    <m/>
    <m/>
  </r>
  <r>
    <x v="173"/>
    <s v="PR1"/>
    <s v="14LMMA"/>
    <n v="11"/>
    <x v="0"/>
    <n v="0"/>
    <n v="7"/>
    <n v="0"/>
    <n v="0"/>
    <n v="0"/>
    <n v="7"/>
    <m/>
    <m/>
    <s v="V"/>
    <s v="V"/>
  </r>
  <r>
    <x v="173"/>
    <s v="PR3"/>
    <s v="062LCA"/>
    <n v="11"/>
    <x v="0"/>
    <n v="0"/>
    <n v="1"/>
    <n v="0"/>
    <n v="0"/>
    <n v="0"/>
    <n v="1"/>
    <m/>
    <m/>
    <s v="V"/>
    <s v="V"/>
  </r>
  <r>
    <x v="173"/>
    <s v="PR7"/>
    <s v="07LMCG"/>
    <n v="4"/>
    <x v="0"/>
    <n v="0"/>
    <n v="0"/>
    <n v="0"/>
    <n v="0"/>
    <n v="0"/>
    <n v="0"/>
    <m/>
    <m/>
    <m/>
    <m/>
  </r>
  <r>
    <x v="173"/>
    <s v="PR7"/>
    <s v="53LMAA"/>
    <n v="4"/>
    <x v="1"/>
    <n v="0"/>
    <n v="0"/>
    <n v="5"/>
    <n v="0"/>
    <n v="0"/>
    <n v="5"/>
    <s v="V"/>
    <m/>
    <m/>
    <m/>
  </r>
  <r>
    <x v="173"/>
    <s v="PR4"/>
    <s v="07LMCDB001"/>
    <n v="12"/>
    <x v="0"/>
    <n v="0"/>
    <n v="1"/>
    <n v="0"/>
    <n v="0"/>
    <n v="0"/>
    <n v="1"/>
    <m/>
    <m/>
    <s v="V"/>
    <s v="V"/>
  </r>
  <r>
    <x v="173"/>
    <s v="PR7"/>
    <s v="53LMA4"/>
    <n v="7"/>
    <x v="0"/>
    <n v="0"/>
    <n v="0"/>
    <n v="0"/>
    <n v="3"/>
    <n v="0"/>
    <n v="3"/>
    <s v="V"/>
    <m/>
    <m/>
    <m/>
  </r>
  <r>
    <x v="173"/>
    <s v="PR1"/>
    <s v="14LMMD"/>
    <n v="13"/>
    <x v="0"/>
    <n v="0"/>
    <n v="7"/>
    <n v="0"/>
    <n v="0"/>
    <n v="0"/>
    <n v="7"/>
    <m/>
    <m/>
    <s v="V"/>
    <s v="V"/>
  </r>
  <r>
    <x v="173"/>
    <s v="PR4"/>
    <s v="08LMXZ"/>
    <n v="13"/>
    <x v="1"/>
    <n v="0"/>
    <n v="8"/>
    <n v="0"/>
    <n v="0"/>
    <n v="0"/>
    <n v="8"/>
    <m/>
    <m/>
    <s v="V"/>
    <s v="V"/>
  </r>
  <r>
    <x v="173"/>
    <s v="PR3"/>
    <s v="08LMXMB001"/>
    <n v="1"/>
    <x v="0"/>
    <n v="0"/>
    <n v="0"/>
    <n v="0"/>
    <n v="0"/>
    <n v="0"/>
    <n v="0"/>
    <m/>
    <m/>
    <m/>
    <m/>
  </r>
  <r>
    <x v="173"/>
    <s v="PR4"/>
    <s v="062LC7"/>
    <n v="12"/>
    <x v="3"/>
    <n v="0"/>
    <n v="13"/>
    <n v="0"/>
    <n v="0"/>
    <n v="0"/>
    <n v="13"/>
    <m/>
    <m/>
    <s v="V"/>
    <s v="V"/>
  </r>
  <r>
    <x v="173"/>
    <s v="PR4"/>
    <s v="062LCE"/>
    <n v="11"/>
    <x v="0"/>
    <n v="0"/>
    <n v="5"/>
    <n v="0"/>
    <n v="0"/>
    <n v="0"/>
    <n v="5"/>
    <m/>
    <m/>
    <s v="V"/>
    <s v="V"/>
  </r>
  <r>
    <x v="173"/>
    <s v="PR7"/>
    <s v="07LMCM"/>
    <n v="7"/>
    <x v="0"/>
    <n v="0"/>
    <n v="0"/>
    <n v="0"/>
    <n v="0"/>
    <n v="0"/>
    <n v="0"/>
    <m/>
    <m/>
    <m/>
    <m/>
  </r>
  <r>
    <x v="173"/>
    <s v="PR1"/>
    <s v="10LMQK"/>
    <n v="6"/>
    <x v="6"/>
    <n v="0"/>
    <n v="0"/>
    <n v="0"/>
    <n v="0"/>
    <n v="0"/>
    <n v="0"/>
    <m/>
    <m/>
    <m/>
    <m/>
  </r>
  <r>
    <x v="173"/>
    <s v="PR4"/>
    <s v="07LMCPB001"/>
    <n v="1"/>
    <x v="1"/>
    <n v="0"/>
    <n v="7"/>
    <n v="0"/>
    <n v="0"/>
    <n v="0"/>
    <n v="7"/>
    <m/>
    <m/>
    <s v="V"/>
    <s v="V"/>
  </r>
  <r>
    <x v="173"/>
    <s v="PR6"/>
    <s v="53LMAGB001"/>
    <n v="1"/>
    <x v="1"/>
    <n v="0"/>
    <n v="5"/>
    <n v="0"/>
    <n v="0"/>
    <n v="0"/>
    <n v="5"/>
    <m/>
    <m/>
    <s v="V"/>
    <s v="V"/>
  </r>
  <r>
    <x v="173"/>
    <s v="PR2"/>
    <s v="08LMXU"/>
    <n v="2"/>
    <x v="3"/>
    <n v="0"/>
    <n v="0"/>
    <n v="0"/>
    <n v="0"/>
    <n v="0"/>
    <n v="0"/>
    <m/>
    <m/>
    <m/>
    <m/>
  </r>
  <r>
    <x v="173"/>
    <s v="PR2"/>
    <s v="08LMXVB001"/>
    <n v="9"/>
    <x v="4"/>
    <n v="0"/>
    <n v="0"/>
    <n v="0"/>
    <n v="0"/>
    <n v="0"/>
    <n v="0"/>
    <m/>
    <m/>
    <m/>
    <m/>
  </r>
  <r>
    <x v="174"/>
    <s v="PR1"/>
    <s v="10LMQC"/>
    <n v="13"/>
    <x v="0"/>
    <n v="0"/>
    <n v="7"/>
    <n v="0"/>
    <n v="0"/>
    <n v="0"/>
    <n v="7"/>
    <m/>
    <m/>
    <s v="V"/>
    <s v="V"/>
  </r>
  <r>
    <x v="174"/>
    <s v="PR1"/>
    <s v="10LMQJ"/>
    <n v="3"/>
    <x v="0"/>
    <n v="0"/>
    <n v="1"/>
    <n v="0"/>
    <n v="0"/>
    <n v="0"/>
    <n v="1"/>
    <m/>
    <m/>
    <s v="V"/>
    <s v="V"/>
  </r>
  <r>
    <x v="174"/>
    <s v="PR1"/>
    <s v="10LMQN"/>
    <n v="2"/>
    <x v="0"/>
    <n v="0"/>
    <n v="0"/>
    <n v="0"/>
    <n v="0"/>
    <n v="0"/>
    <n v="0"/>
    <m/>
    <m/>
    <m/>
    <m/>
  </r>
  <r>
    <x v="174"/>
    <s v="PR1"/>
    <s v="14LMMF"/>
    <n v="13"/>
    <x v="0"/>
    <n v="0"/>
    <n v="4"/>
    <n v="0"/>
    <n v="0"/>
    <n v="0"/>
    <n v="4"/>
    <s v="V"/>
    <s v="V"/>
    <s v="V"/>
    <s v="V"/>
  </r>
  <r>
    <x v="174"/>
    <s v="PR1"/>
    <s v="14LMMB"/>
    <n v="13"/>
    <x v="0"/>
    <n v="0"/>
    <n v="3"/>
    <n v="0"/>
    <n v="0"/>
    <n v="0"/>
    <n v="3"/>
    <m/>
    <m/>
    <s v="V"/>
    <s v="V"/>
  </r>
  <r>
    <x v="174"/>
    <s v="PR1"/>
    <s v="14LMMM"/>
    <n v="13"/>
    <x v="0"/>
    <n v="0"/>
    <n v="1"/>
    <n v="0"/>
    <n v="0"/>
    <n v="0"/>
    <n v="1"/>
    <m/>
    <m/>
    <s v="V"/>
    <s v="V"/>
  </r>
  <r>
    <x v="174"/>
    <s v="PR2"/>
    <s v="08LMXS"/>
    <n v="13"/>
    <x v="0"/>
    <n v="0"/>
    <n v="3"/>
    <n v="0"/>
    <n v="0"/>
    <n v="0"/>
    <n v="3"/>
    <m/>
    <m/>
    <s v="V"/>
    <s v="V"/>
  </r>
  <r>
    <x v="174"/>
    <s v="PR3"/>
    <s v="10LMPJ"/>
    <n v="13"/>
    <x v="0"/>
    <n v="0"/>
    <n v="4"/>
    <n v="0"/>
    <n v="0"/>
    <n v="0"/>
    <n v="4"/>
    <m/>
    <m/>
    <s v="V"/>
    <s v="V"/>
  </r>
  <r>
    <x v="174"/>
    <s v="PR6"/>
    <s v="07LMC2B001"/>
    <n v="1"/>
    <x v="0"/>
    <n v="0"/>
    <n v="0"/>
    <n v="0"/>
    <n v="0"/>
    <n v="0"/>
    <n v="0"/>
    <m/>
    <m/>
    <m/>
    <m/>
  </r>
  <r>
    <x v="174"/>
    <s v="PR7"/>
    <s v="07LMC2"/>
    <n v="9"/>
    <x v="0"/>
    <n v="0"/>
    <n v="0"/>
    <n v="1"/>
    <n v="0"/>
    <n v="0"/>
    <n v="1"/>
    <s v="V"/>
    <m/>
    <m/>
    <m/>
  </r>
  <r>
    <x v="174"/>
    <s v="PR7"/>
    <s v="07LMCGB002"/>
    <n v="8"/>
    <x v="0"/>
    <n v="0"/>
    <n v="0"/>
    <n v="0"/>
    <n v="0"/>
    <n v="0"/>
    <n v="0"/>
    <m/>
    <m/>
    <m/>
    <m/>
  </r>
  <r>
    <x v="174"/>
    <s v="PR7"/>
    <s v="07LMC2B003"/>
    <n v="2"/>
    <x v="0"/>
    <n v="0"/>
    <n v="0"/>
    <n v="0"/>
    <n v="0"/>
    <n v="0"/>
    <n v="0"/>
    <m/>
    <m/>
    <m/>
    <m/>
  </r>
  <r>
    <x v="174"/>
    <s v="PR7"/>
    <s v="53LMB2B002"/>
    <n v="7"/>
    <x v="0"/>
    <n v="0"/>
    <n v="0"/>
    <n v="0"/>
    <n v="0"/>
    <n v="0"/>
    <n v="0"/>
    <m/>
    <m/>
    <m/>
    <m/>
  </r>
  <r>
    <x v="174"/>
    <s v="PR2"/>
    <s v="08LMXVB002"/>
    <n v="1"/>
    <x v="1"/>
    <n v="0"/>
    <n v="6"/>
    <n v="0"/>
    <n v="0"/>
    <n v="0"/>
    <n v="6"/>
    <m/>
    <m/>
    <s v="V"/>
    <s v="V"/>
  </r>
  <r>
    <x v="174"/>
    <s v="PR1"/>
    <s v="14LMM9"/>
    <n v="13"/>
    <x v="2"/>
    <n v="0"/>
    <n v="0"/>
    <n v="0"/>
    <n v="0"/>
    <n v="0"/>
    <n v="0"/>
    <m/>
    <m/>
    <m/>
    <m/>
  </r>
  <r>
    <x v="174"/>
    <s v="PR3"/>
    <s v="10LMPH"/>
    <n v="12"/>
    <x v="8"/>
    <n v="0"/>
    <n v="0"/>
    <n v="0"/>
    <n v="0"/>
    <n v="0"/>
    <n v="0"/>
    <m/>
    <m/>
    <m/>
    <m/>
  </r>
  <r>
    <x v="175"/>
    <s v="PR4"/>
    <s v="08LMXL"/>
    <n v="11"/>
    <x v="0"/>
    <n v="0"/>
    <n v="4"/>
    <n v="0"/>
    <n v="0"/>
    <n v="0"/>
    <n v="4"/>
    <m/>
    <m/>
    <s v="V"/>
    <s v="V"/>
  </r>
  <r>
    <x v="175"/>
    <s v="PR1"/>
    <s v="10LMQKB001"/>
    <n v="7"/>
    <x v="0"/>
    <n v="0"/>
    <n v="2"/>
    <n v="0"/>
    <n v="0"/>
    <n v="0"/>
    <n v="2"/>
    <m/>
    <m/>
    <s v="V"/>
    <s v="V"/>
  </r>
  <r>
    <x v="175"/>
    <s v="PR1"/>
    <s v="14LMMG"/>
    <n v="13"/>
    <x v="0"/>
    <n v="0"/>
    <n v="8"/>
    <n v="0"/>
    <n v="0"/>
    <n v="0"/>
    <n v="8"/>
    <m/>
    <m/>
    <s v="V"/>
    <s v="V"/>
  </r>
  <r>
    <x v="175"/>
    <s v="PR1"/>
    <s v="14LMMS"/>
    <n v="13"/>
    <x v="0"/>
    <n v="0"/>
    <n v="2"/>
    <n v="0"/>
    <n v="0"/>
    <n v="0"/>
    <n v="2"/>
    <m/>
    <m/>
    <s v="V"/>
    <s v="V"/>
  </r>
  <r>
    <x v="175"/>
    <s v="PR7"/>
    <s v="07LMCMB002"/>
    <n v="5"/>
    <x v="0"/>
    <n v="0"/>
    <n v="0"/>
    <n v="0"/>
    <n v="0"/>
    <n v="0"/>
    <n v="0"/>
    <m/>
    <m/>
    <m/>
    <m/>
  </r>
  <r>
    <x v="175"/>
    <s v="PR7"/>
    <s v="53LMB2"/>
    <n v="2"/>
    <x v="0"/>
    <n v="0"/>
    <n v="0"/>
    <n v="0"/>
    <n v="2"/>
    <n v="0"/>
    <n v="2"/>
    <s v="V"/>
    <m/>
    <m/>
    <m/>
  </r>
  <r>
    <x v="175"/>
    <s v="PR1"/>
    <s v="14LMMT"/>
    <n v="13"/>
    <x v="0"/>
    <n v="0"/>
    <n v="0"/>
    <n v="0"/>
    <n v="0"/>
    <n v="0"/>
    <n v="0"/>
    <m/>
    <m/>
    <m/>
    <m/>
  </r>
  <r>
    <x v="175"/>
    <s v="PR7"/>
    <s v="53LMAAB006"/>
    <n v="1"/>
    <x v="0"/>
    <n v="0"/>
    <n v="0"/>
    <n v="1"/>
    <n v="0"/>
    <n v="0"/>
    <n v="1"/>
    <s v="V"/>
    <m/>
    <m/>
    <m/>
  </r>
  <r>
    <x v="175"/>
    <s v="PR4"/>
    <s v="08LMXZB001"/>
    <n v="1"/>
    <x v="0"/>
    <n v="0"/>
    <n v="0"/>
    <n v="0"/>
    <n v="0"/>
    <n v="0"/>
    <n v="0"/>
    <m/>
    <m/>
    <m/>
    <m/>
  </r>
  <r>
    <x v="175"/>
    <s v="PR1"/>
    <s v="14LMMK"/>
    <n v="13"/>
    <x v="0"/>
    <n v="0"/>
    <n v="2"/>
    <n v="0"/>
    <n v="0"/>
    <n v="0"/>
    <n v="2"/>
    <m/>
    <m/>
    <s v="V"/>
    <s v="V"/>
  </r>
  <r>
    <x v="175"/>
    <s v="PR5"/>
    <s v="07LMCS"/>
    <n v="11"/>
    <x v="0"/>
    <n v="0"/>
    <n v="2"/>
    <n v="0"/>
    <n v="0"/>
    <n v="0"/>
    <n v="2"/>
    <m/>
    <m/>
    <s v="V"/>
    <s v="V"/>
  </r>
  <r>
    <x v="175"/>
    <s v="PR1"/>
    <s v="14LMMC"/>
    <n v="13"/>
    <x v="0"/>
    <n v="0"/>
    <n v="0"/>
    <n v="0"/>
    <n v="0"/>
    <n v="0"/>
    <n v="0"/>
    <m/>
    <m/>
    <m/>
    <m/>
  </r>
  <r>
    <x v="175"/>
    <s v="PR6"/>
    <s v="07LMCD"/>
    <n v="1"/>
    <x v="0"/>
    <n v="0"/>
    <n v="0"/>
    <n v="0"/>
    <n v="0"/>
    <n v="0"/>
    <n v="0"/>
    <m/>
    <m/>
    <m/>
    <m/>
  </r>
  <r>
    <x v="175"/>
    <s v="PR4"/>
    <s v="07LMCPB001"/>
    <n v="1"/>
    <x v="0"/>
    <n v="0"/>
    <n v="0"/>
    <n v="0"/>
    <n v="0"/>
    <n v="0"/>
    <n v="0"/>
    <m/>
    <m/>
    <m/>
    <m/>
  </r>
  <r>
    <x v="175"/>
    <s v="PR6"/>
    <s v="07LMC6"/>
    <n v="4"/>
    <x v="0"/>
    <n v="0"/>
    <n v="2"/>
    <n v="0"/>
    <n v="0"/>
    <n v="0"/>
    <n v="2"/>
    <m/>
    <m/>
    <s v="V"/>
    <s v="V"/>
  </r>
  <r>
    <x v="175"/>
    <n v="6573"/>
    <s v="10LMPU"/>
    <n v="13"/>
    <x v="2"/>
    <n v="0"/>
    <n v="0"/>
    <n v="0"/>
    <n v="0"/>
    <n v="0"/>
    <n v="0"/>
    <m/>
    <m/>
    <m/>
    <m/>
  </r>
  <r>
    <x v="175"/>
    <s v="PR5"/>
    <s v="062LCM"/>
    <n v="12"/>
    <x v="0"/>
    <n v="0"/>
    <n v="3"/>
    <n v="0"/>
    <n v="0"/>
    <n v="0"/>
    <n v="3"/>
    <m/>
    <m/>
    <s v="V"/>
    <s v="V"/>
  </r>
  <r>
    <x v="175"/>
    <s v="PR6"/>
    <s v="07LMCA"/>
    <n v="7"/>
    <x v="0"/>
    <n v="0"/>
    <n v="3"/>
    <n v="0"/>
    <n v="0"/>
    <n v="0"/>
    <n v="3"/>
    <m/>
    <m/>
    <s v="V"/>
    <s v="V"/>
  </r>
  <r>
    <x v="175"/>
    <s v="PR3"/>
    <s v="08LMY0"/>
    <n v="3"/>
    <x v="0"/>
    <n v="0"/>
    <n v="0"/>
    <n v="0"/>
    <n v="0"/>
    <n v="0"/>
    <n v="0"/>
    <m/>
    <m/>
    <m/>
    <m/>
  </r>
  <r>
    <x v="175"/>
    <s v="PR6"/>
    <s v="07LMC1B001"/>
    <n v="10"/>
    <x v="0"/>
    <n v="0"/>
    <n v="1"/>
    <n v="0"/>
    <n v="0"/>
    <n v="0"/>
    <n v="1"/>
    <m/>
    <m/>
    <s v="V"/>
    <s v="V"/>
  </r>
  <r>
    <x v="175"/>
    <s v="PR1"/>
    <s v="10LMQK"/>
    <n v="6"/>
    <x v="0"/>
    <n v="0"/>
    <n v="1"/>
    <n v="0"/>
    <n v="0"/>
    <n v="0"/>
    <n v="1"/>
    <m/>
    <m/>
    <s v="V"/>
    <s v="V"/>
  </r>
  <r>
    <x v="176"/>
    <s v="PR3"/>
    <s v="07LMCC"/>
    <n v="13"/>
    <x v="1"/>
    <n v="0"/>
    <n v="13"/>
    <n v="0"/>
    <n v="0"/>
    <n v="0"/>
    <n v="13"/>
    <m/>
    <m/>
    <s v="V"/>
    <s v="V"/>
  </r>
  <r>
    <x v="176"/>
    <s v="PR2"/>
    <s v="08LMXU"/>
    <n v="2"/>
    <x v="0"/>
    <n v="0"/>
    <n v="0"/>
    <n v="0"/>
    <n v="0"/>
    <n v="0"/>
    <n v="0"/>
    <m/>
    <m/>
    <m/>
    <m/>
  </r>
  <r>
    <x v="176"/>
    <s v="PR3"/>
    <s v="10LMPM"/>
    <n v="5"/>
    <x v="0"/>
    <n v="0"/>
    <n v="2"/>
    <n v="0"/>
    <n v="0"/>
    <n v="0"/>
    <n v="2"/>
    <m/>
    <m/>
    <s v="V"/>
    <s v="V"/>
  </r>
  <r>
    <x v="176"/>
    <s v="PR1"/>
    <s v="10LMQD"/>
    <n v="13"/>
    <x v="13"/>
    <n v="0"/>
    <n v="23"/>
    <n v="0"/>
    <n v="0"/>
    <n v="0"/>
    <n v="23"/>
    <s v="V"/>
    <s v="V"/>
    <s v="V"/>
    <s v="V"/>
  </r>
  <r>
    <x v="176"/>
    <s v="PR1"/>
    <s v="10LMQH"/>
    <n v="13"/>
    <x v="12"/>
    <n v="0"/>
    <n v="33"/>
    <n v="0"/>
    <n v="0"/>
    <n v="0"/>
    <n v="33"/>
    <s v="V"/>
    <s v="V"/>
    <s v="V"/>
    <s v="V"/>
  </r>
  <r>
    <x v="176"/>
    <s v="PR6"/>
    <s v="08LMXP"/>
    <n v="13"/>
    <x v="0"/>
    <n v="0"/>
    <n v="0"/>
    <n v="0"/>
    <n v="0"/>
    <n v="0"/>
    <n v="0"/>
    <m/>
    <m/>
    <m/>
    <m/>
  </r>
  <r>
    <x v="176"/>
    <s v="PR1"/>
    <s v="10LMQ7"/>
    <n v="13"/>
    <x v="0"/>
    <n v="0"/>
    <n v="6"/>
    <n v="0"/>
    <n v="0"/>
    <n v="0"/>
    <n v="6"/>
    <m/>
    <m/>
    <s v="V"/>
    <s v="V"/>
  </r>
  <r>
    <x v="176"/>
    <s v="PR3"/>
    <s v="10LMPH"/>
    <n v="12"/>
    <x v="0"/>
    <n v="0"/>
    <n v="0"/>
    <n v="0"/>
    <n v="0"/>
    <n v="0"/>
    <n v="0"/>
    <m/>
    <m/>
    <m/>
    <m/>
  </r>
  <r>
    <x v="176"/>
    <s v="PR1"/>
    <s v="14LMMN"/>
    <n v="13"/>
    <x v="0"/>
    <n v="0"/>
    <n v="1"/>
    <n v="0"/>
    <n v="0"/>
    <n v="0"/>
    <n v="1"/>
    <m/>
    <m/>
    <s v="V"/>
    <s v="V"/>
  </r>
  <r>
    <x v="176"/>
    <s v="PR5"/>
    <s v="07LMCMB001"/>
    <n v="1"/>
    <x v="0"/>
    <n v="0"/>
    <n v="0"/>
    <n v="0"/>
    <n v="0"/>
    <n v="0"/>
    <n v="0"/>
    <m/>
    <m/>
    <m/>
    <m/>
  </r>
  <r>
    <x v="176"/>
    <s v="PR1"/>
    <s v="14LMMH"/>
    <n v="13"/>
    <x v="2"/>
    <n v="0"/>
    <n v="0"/>
    <n v="0"/>
    <n v="0"/>
    <n v="0"/>
    <n v="0"/>
    <m/>
    <m/>
    <m/>
    <m/>
  </r>
  <r>
    <x v="176"/>
    <s v="PR2"/>
    <s v="08LMXVB002"/>
    <n v="1"/>
    <x v="1"/>
    <n v="0"/>
    <n v="3"/>
    <n v="0"/>
    <n v="0"/>
    <n v="0"/>
    <n v="3"/>
    <m/>
    <m/>
    <s v="V"/>
    <s v="V"/>
  </r>
  <r>
    <x v="176"/>
    <s v="PR1"/>
    <s v="10LMQJB001"/>
    <n v="10"/>
    <x v="12"/>
    <n v="0"/>
    <n v="0"/>
    <n v="0"/>
    <n v="0"/>
    <n v="0"/>
    <n v="0"/>
    <m/>
    <m/>
    <m/>
    <m/>
  </r>
  <r>
    <x v="177"/>
    <s v="PR2"/>
    <s v="062LCAB001"/>
    <n v="1"/>
    <x v="0"/>
    <n v="0"/>
    <n v="0"/>
    <n v="0"/>
    <n v="0"/>
    <n v="0"/>
    <n v="0"/>
    <m/>
    <m/>
    <m/>
    <m/>
  </r>
  <r>
    <x v="177"/>
    <s v="PR6"/>
    <s v="07LMC7B001"/>
    <n v="1"/>
    <x v="0"/>
    <n v="0"/>
    <n v="0"/>
    <n v="0"/>
    <n v="0"/>
    <n v="0"/>
    <n v="0"/>
    <m/>
    <m/>
    <m/>
    <m/>
  </r>
  <r>
    <x v="177"/>
    <s v="PR1"/>
    <s v="10LMQNB001"/>
    <n v="4"/>
    <x v="0"/>
    <n v="0"/>
    <n v="0"/>
    <n v="0"/>
    <n v="0"/>
    <n v="0"/>
    <n v="0"/>
    <m/>
    <m/>
    <m/>
    <m/>
  </r>
  <r>
    <x v="177"/>
    <s v="PR3"/>
    <s v="07LMCE"/>
    <n v="13"/>
    <x v="0"/>
    <n v="0"/>
    <n v="4"/>
    <n v="0"/>
    <n v="0"/>
    <n v="0"/>
    <n v="4"/>
    <s v="V"/>
    <s v="V"/>
    <s v="V"/>
    <s v="V"/>
  </r>
  <r>
    <x v="177"/>
    <s v="PR3"/>
    <s v="062LCL"/>
    <n v="13"/>
    <x v="0"/>
    <n v="0"/>
    <n v="5"/>
    <n v="0"/>
    <n v="0"/>
    <n v="0"/>
    <n v="5"/>
    <m/>
    <m/>
    <s v="V"/>
    <s v="V"/>
  </r>
  <r>
    <x v="177"/>
    <s v="PR4"/>
    <s v="08LMXY"/>
    <n v="13"/>
    <x v="0"/>
    <n v="0"/>
    <n v="3"/>
    <n v="0"/>
    <n v="0"/>
    <n v="0"/>
    <n v="3"/>
    <m/>
    <m/>
    <s v="V"/>
    <s v="V"/>
  </r>
  <r>
    <x v="177"/>
    <s v="PR2"/>
    <s v="10LMPMB001"/>
    <n v="8"/>
    <x v="0"/>
    <n v="0"/>
    <n v="0"/>
    <n v="0"/>
    <n v="0"/>
    <n v="0"/>
    <n v="0"/>
    <m/>
    <m/>
    <m/>
    <m/>
  </r>
  <r>
    <x v="177"/>
    <s v="PR1"/>
    <s v="10LMQB"/>
    <n v="13"/>
    <x v="0"/>
    <n v="0"/>
    <n v="0"/>
    <n v="0"/>
    <n v="0"/>
    <n v="0"/>
    <n v="0"/>
    <m/>
    <m/>
    <m/>
    <m/>
  </r>
  <r>
    <x v="177"/>
    <s v="PR4"/>
    <s v="08LMXM"/>
    <n v="12"/>
    <x v="0"/>
    <n v="0"/>
    <n v="0"/>
    <n v="0"/>
    <n v="1"/>
    <n v="0"/>
    <n v="1"/>
    <s v="V"/>
    <m/>
    <m/>
    <m/>
  </r>
  <r>
    <x v="177"/>
    <s v="PR5"/>
    <s v="07LMCP"/>
    <n v="11"/>
    <x v="0"/>
    <n v="0"/>
    <n v="6"/>
    <n v="0"/>
    <n v="0"/>
    <n v="0"/>
    <n v="6"/>
    <s v="V"/>
    <s v="V"/>
    <s v="V"/>
    <s v="V"/>
  </r>
  <r>
    <x v="177"/>
    <s v="PR5"/>
    <s v="53LMA4B003"/>
    <n v="6"/>
    <x v="0"/>
    <n v="0"/>
    <n v="0"/>
    <n v="0"/>
    <n v="2"/>
    <n v="0"/>
    <n v="2"/>
    <s v="V"/>
    <m/>
    <m/>
    <m/>
  </r>
  <r>
    <x v="177"/>
    <s v="PR3"/>
    <s v="512LCX"/>
    <n v="12"/>
    <x v="0"/>
    <n v="0"/>
    <n v="0"/>
    <n v="0"/>
    <n v="0"/>
    <n v="0"/>
    <n v="0"/>
    <m/>
    <m/>
    <m/>
    <m/>
  </r>
  <r>
    <x v="177"/>
    <s v="PR6"/>
    <s v="53LMAGB001"/>
    <n v="1"/>
    <x v="0"/>
    <n v="0"/>
    <n v="0"/>
    <n v="0"/>
    <n v="0"/>
    <n v="0"/>
    <n v="0"/>
    <m/>
    <m/>
    <m/>
    <m/>
  </r>
  <r>
    <x v="177"/>
    <s v="PR2"/>
    <s v="08LMXVB001"/>
    <n v="9"/>
    <x v="4"/>
    <n v="0"/>
    <n v="20"/>
    <n v="0"/>
    <n v="0"/>
    <n v="0"/>
    <n v="20"/>
    <m/>
    <m/>
    <s v="V"/>
    <s v="V"/>
  </r>
  <r>
    <x v="177"/>
    <s v="PR6"/>
    <s v="012LA9B001"/>
    <n v="2"/>
    <x v="3"/>
    <n v="0"/>
    <n v="0"/>
    <n v="0"/>
    <n v="0"/>
    <n v="0"/>
    <n v="0"/>
    <m/>
    <m/>
    <m/>
    <m/>
  </r>
  <r>
    <x v="177"/>
    <s v="PR1"/>
    <s v="12M7P3B001"/>
    <n v="9"/>
    <x v="4"/>
    <n v="0"/>
    <n v="0"/>
    <n v="0"/>
    <n v="0"/>
    <n v="0"/>
    <n v="0"/>
    <m/>
    <m/>
    <m/>
    <m/>
  </r>
  <r>
    <x v="177"/>
    <s v="PR5"/>
    <s v="062LCBB001"/>
    <n v="5"/>
    <x v="9"/>
    <n v="0"/>
    <n v="0"/>
    <n v="0"/>
    <n v="0"/>
    <n v="0"/>
    <n v="0"/>
    <m/>
    <m/>
    <m/>
    <m/>
  </r>
  <r>
    <x v="178"/>
    <s v="PR5"/>
    <s v="062LCB"/>
    <n v="8"/>
    <x v="0"/>
    <n v="0"/>
    <n v="2"/>
    <n v="0"/>
    <n v="0"/>
    <n v="0"/>
    <n v="2"/>
    <m/>
    <m/>
    <s v="V"/>
    <s v="V"/>
  </r>
  <r>
    <x v="178"/>
    <s v="PR7"/>
    <s v="53LMB2B003"/>
    <n v="4"/>
    <x v="0"/>
    <n v="0"/>
    <n v="2"/>
    <n v="0"/>
    <n v="0"/>
    <n v="0"/>
    <n v="2"/>
    <m/>
    <m/>
    <s v="V"/>
    <s v="V"/>
  </r>
  <r>
    <x v="178"/>
    <s v="PR2"/>
    <s v="07LMC9"/>
    <n v="13"/>
    <x v="0"/>
    <n v="0"/>
    <n v="0"/>
    <n v="0"/>
    <n v="0"/>
    <n v="0"/>
    <n v="0"/>
    <m/>
    <m/>
    <m/>
    <m/>
  </r>
  <r>
    <x v="178"/>
    <s v="PR6"/>
    <s v="07LMC2B002"/>
    <n v="1"/>
    <x v="0"/>
    <n v="0"/>
    <n v="0"/>
    <n v="0"/>
    <n v="0"/>
    <n v="0"/>
    <n v="0"/>
    <m/>
    <m/>
    <m/>
    <m/>
  </r>
  <r>
    <x v="178"/>
    <s v="PR1"/>
    <s v="10LMQ1"/>
    <n v="13"/>
    <x v="0"/>
    <n v="0"/>
    <n v="1"/>
    <n v="0"/>
    <n v="0"/>
    <n v="0"/>
    <n v="1"/>
    <m/>
    <m/>
    <s v="V"/>
    <s v="V"/>
  </r>
  <r>
    <x v="179"/>
    <s v="PR5"/>
    <s v="012LABB003"/>
    <n v="2"/>
    <x v="0"/>
    <n v="0"/>
    <n v="0"/>
    <n v="0"/>
    <n v="1"/>
    <n v="0"/>
    <n v="1"/>
    <s v="V"/>
    <m/>
    <m/>
    <m/>
  </r>
  <r>
    <x v="179"/>
    <s v="PR5"/>
    <s v="07LMC7B002"/>
    <n v="8"/>
    <x v="0"/>
    <n v="0"/>
    <n v="1"/>
    <n v="0"/>
    <n v="0"/>
    <n v="0"/>
    <n v="1"/>
    <m/>
    <m/>
    <s v="V"/>
    <s v="V"/>
  </r>
  <r>
    <x v="179"/>
    <s v="PR6"/>
    <s v="07LMCJB001"/>
    <n v="1"/>
    <x v="0"/>
    <n v="0"/>
    <n v="0"/>
    <n v="0"/>
    <n v="0"/>
    <n v="0"/>
    <n v="0"/>
    <m/>
    <m/>
    <m/>
    <m/>
  </r>
  <r>
    <x v="179"/>
    <s v="PR3"/>
    <s v="10LMPV"/>
    <n v="13"/>
    <x v="0"/>
    <n v="0"/>
    <n v="5"/>
    <n v="0"/>
    <n v="0"/>
    <n v="0"/>
    <n v="5"/>
    <m/>
    <m/>
    <s v="V"/>
    <s v="V"/>
  </r>
  <r>
    <x v="179"/>
    <s v="PR3"/>
    <s v="10LMPU"/>
    <n v="13"/>
    <x v="0"/>
    <n v="0"/>
    <n v="3"/>
    <n v="0"/>
    <n v="0"/>
    <n v="0"/>
    <n v="3"/>
    <s v="V"/>
    <s v="V"/>
    <s v="V"/>
    <s v="V"/>
  </r>
  <r>
    <x v="179"/>
    <s v="PR5"/>
    <s v="07LMCGB001"/>
    <n v="1"/>
    <x v="0"/>
    <n v="0"/>
    <n v="1"/>
    <n v="0"/>
    <n v="0"/>
    <n v="0"/>
    <n v="1"/>
    <m/>
    <m/>
    <s v="V"/>
    <s v="V"/>
  </r>
  <r>
    <x v="179"/>
    <s v="PR6"/>
    <s v="07LMC2B001"/>
    <n v="1"/>
    <x v="0"/>
    <n v="0"/>
    <n v="0"/>
    <n v="0"/>
    <n v="1"/>
    <n v="0"/>
    <n v="1"/>
    <s v="V"/>
    <m/>
    <m/>
    <m/>
  </r>
  <r>
    <x v="179"/>
    <s v="PR6"/>
    <s v="08LMXK"/>
    <n v="13"/>
    <x v="0"/>
    <n v="0"/>
    <n v="3"/>
    <n v="0"/>
    <n v="0"/>
    <n v="0"/>
    <n v="3"/>
    <m/>
    <m/>
    <s v="V"/>
    <s v="V"/>
  </r>
  <r>
    <x v="179"/>
    <s v="PR4"/>
    <s v="08LMXW"/>
    <n v="13"/>
    <x v="0"/>
    <n v="0"/>
    <n v="2"/>
    <n v="0"/>
    <n v="0"/>
    <n v="0"/>
    <n v="2"/>
    <m/>
    <m/>
    <s v="V"/>
    <s v="V"/>
  </r>
  <r>
    <x v="179"/>
    <s v="PR3"/>
    <s v="10LMQ4"/>
    <n v="13"/>
    <x v="0"/>
    <n v="0"/>
    <n v="7"/>
    <n v="0"/>
    <n v="0"/>
    <n v="0"/>
    <n v="7"/>
    <m/>
    <m/>
    <s v="V"/>
    <s v="V"/>
  </r>
  <r>
    <x v="179"/>
    <s v="PR6"/>
    <s v="07LMCH"/>
    <n v="13"/>
    <x v="0"/>
    <n v="0"/>
    <n v="0"/>
    <n v="0"/>
    <n v="0"/>
    <n v="0"/>
    <n v="0"/>
    <m/>
    <m/>
    <m/>
    <m/>
  </r>
  <r>
    <x v="179"/>
    <s v="PR6"/>
    <s v="07LMC8"/>
    <n v="13"/>
    <x v="0"/>
    <n v="0"/>
    <n v="5"/>
    <n v="0"/>
    <n v="0"/>
    <n v="0"/>
    <n v="5"/>
    <m/>
    <m/>
    <s v="V"/>
    <s v="V"/>
  </r>
  <r>
    <x v="179"/>
    <s v="PR3"/>
    <s v="07LMCCB001"/>
    <n v="1"/>
    <x v="0"/>
    <n v="0"/>
    <n v="0"/>
    <n v="0"/>
    <n v="0"/>
    <n v="0"/>
    <n v="0"/>
    <m/>
    <m/>
    <m/>
    <m/>
  </r>
  <r>
    <x v="179"/>
    <s v="PR3"/>
    <s v="10LMPQ"/>
    <n v="13"/>
    <x v="0"/>
    <n v="0"/>
    <n v="8"/>
    <n v="0"/>
    <n v="0"/>
    <n v="0"/>
    <n v="8"/>
    <m/>
    <m/>
    <s v="V"/>
    <s v="V"/>
  </r>
  <r>
    <x v="179"/>
    <s v="PR3"/>
    <s v="10LMQ0"/>
    <n v="8"/>
    <x v="0"/>
    <n v="0"/>
    <n v="3"/>
    <n v="0"/>
    <n v="0"/>
    <n v="0"/>
    <n v="3"/>
    <m/>
    <m/>
    <s v="V"/>
    <s v="V"/>
  </r>
  <r>
    <x v="179"/>
    <s v="PR3"/>
    <s v="10LMPW"/>
    <n v="13"/>
    <x v="0"/>
    <n v="0"/>
    <n v="2"/>
    <n v="0"/>
    <n v="0"/>
    <n v="0"/>
    <n v="2"/>
    <m/>
    <m/>
    <s v="V"/>
    <s v="V"/>
  </r>
  <r>
    <x v="179"/>
    <s v="PR3"/>
    <s v="10LMQ0B001"/>
    <n v="5"/>
    <x v="0"/>
    <n v="0"/>
    <n v="0"/>
    <n v="0"/>
    <n v="0"/>
    <n v="0"/>
    <n v="0"/>
    <m/>
    <m/>
    <m/>
    <m/>
  </r>
  <r>
    <x v="179"/>
    <s v="PR3"/>
    <s v="10LMPY"/>
    <n v="13"/>
    <x v="0"/>
    <n v="0"/>
    <n v="0"/>
    <n v="0"/>
    <n v="0"/>
    <n v="0"/>
    <n v="0"/>
    <m/>
    <m/>
    <m/>
    <m/>
  </r>
  <r>
    <x v="179"/>
    <s v="PR3"/>
    <s v="08LMXTB002"/>
    <n v="4"/>
    <x v="0"/>
    <n v="0"/>
    <n v="5"/>
    <n v="0"/>
    <n v="0"/>
    <n v="0"/>
    <n v="5"/>
    <m/>
    <m/>
    <s v="V"/>
    <s v="V"/>
  </r>
  <r>
    <x v="179"/>
    <s v="PR5"/>
    <s v="08LMXV"/>
    <n v="3"/>
    <x v="0"/>
    <n v="0"/>
    <n v="2"/>
    <n v="0"/>
    <n v="0"/>
    <n v="0"/>
    <n v="2"/>
    <m/>
    <m/>
    <s v="V"/>
    <s v="V"/>
  </r>
  <r>
    <x v="179"/>
    <s v="PR3"/>
    <s v="08LMXTB001"/>
    <n v="4"/>
    <x v="0"/>
    <n v="0"/>
    <n v="0"/>
    <n v="0"/>
    <n v="0"/>
    <n v="0"/>
    <n v="0"/>
    <m/>
    <m/>
    <m/>
    <m/>
  </r>
  <r>
    <x v="179"/>
    <s v="PR2"/>
    <s v="042LBJB002"/>
    <n v="6"/>
    <x v="0"/>
    <n v="0"/>
    <n v="0"/>
    <n v="0"/>
    <n v="0"/>
    <n v="0"/>
    <n v="0"/>
    <m/>
    <m/>
    <m/>
    <m/>
  </r>
  <r>
    <x v="179"/>
    <s v="PR3"/>
    <s v="08LMXN"/>
    <n v="13"/>
    <x v="0"/>
    <n v="0"/>
    <n v="3"/>
    <n v="0"/>
    <n v="0"/>
    <n v="0"/>
    <n v="3"/>
    <m/>
    <m/>
    <s v="V"/>
    <s v="V"/>
  </r>
  <r>
    <x v="179"/>
    <s v="PR4"/>
    <s v="08LMXLB001"/>
    <n v="2"/>
    <x v="0"/>
    <n v="0"/>
    <n v="0"/>
    <n v="0"/>
    <n v="1"/>
    <n v="0"/>
    <n v="1"/>
    <s v="V"/>
    <m/>
    <m/>
    <m/>
  </r>
  <r>
    <x v="179"/>
    <s v="PR4"/>
    <s v="10LMPK"/>
    <n v="13"/>
    <x v="0"/>
    <n v="0"/>
    <n v="0"/>
    <n v="0"/>
    <n v="1"/>
    <n v="0"/>
    <n v="1"/>
    <s v="V"/>
    <m/>
    <m/>
    <m/>
  </r>
  <r>
    <x v="179"/>
    <s v="PR3"/>
    <s v="10LMPP"/>
    <n v="13"/>
    <x v="0"/>
    <n v="0"/>
    <n v="0"/>
    <n v="0"/>
    <n v="0"/>
    <n v="0"/>
    <n v="0"/>
    <m/>
    <m/>
    <m/>
    <m/>
  </r>
  <r>
    <x v="180"/>
    <s v="PR7"/>
    <s v="07LMC6"/>
    <n v="4"/>
    <x v="0"/>
    <n v="0"/>
    <n v="2"/>
    <n v="0"/>
    <n v="0"/>
    <n v="0"/>
    <n v="2"/>
    <m/>
    <m/>
    <s v="V"/>
    <s v="V"/>
  </r>
  <r>
    <x v="180"/>
    <s v="PR7"/>
    <s v="07LMC1B001"/>
    <n v="10"/>
    <x v="0"/>
    <n v="0"/>
    <n v="1"/>
    <n v="0"/>
    <n v="0"/>
    <n v="0"/>
    <n v="1"/>
    <m/>
    <m/>
    <s v="V"/>
    <s v="V"/>
  </r>
  <r>
    <x v="180"/>
    <s v="PR3"/>
    <s v="10LMPX"/>
    <n v="13"/>
    <x v="0"/>
    <n v="0"/>
    <n v="5"/>
    <n v="0"/>
    <n v="1"/>
    <n v="0"/>
    <n v="6"/>
    <s v="V"/>
    <m/>
    <s v="V"/>
    <s v="V"/>
  </r>
  <r>
    <x v="180"/>
    <s v="PR2"/>
    <s v="10LMQ6"/>
    <n v="13"/>
    <x v="0"/>
    <n v="0"/>
    <n v="0"/>
    <n v="0"/>
    <n v="0"/>
    <n v="0"/>
    <n v="0"/>
    <m/>
    <m/>
    <m/>
    <m/>
  </r>
  <r>
    <x v="180"/>
    <s v="PR7"/>
    <s v="07LMCA"/>
    <n v="7"/>
    <x v="0"/>
    <n v="0"/>
    <n v="0"/>
    <n v="0"/>
    <n v="2"/>
    <n v="0"/>
    <n v="2"/>
    <s v="V"/>
    <m/>
    <m/>
    <m/>
  </r>
  <r>
    <x v="180"/>
    <s v="PR5"/>
    <s v="08LMXQ"/>
    <n v="13"/>
    <x v="0"/>
    <n v="0"/>
    <n v="0"/>
    <n v="0"/>
    <n v="0"/>
    <n v="0"/>
    <n v="0"/>
    <m/>
    <m/>
    <m/>
    <m/>
  </r>
  <r>
    <x v="180"/>
    <s v="PR2"/>
    <s v="10LMQ2"/>
    <n v="11"/>
    <x v="0"/>
    <n v="0"/>
    <n v="2"/>
    <n v="0"/>
    <n v="0"/>
    <n v="0"/>
    <n v="2"/>
    <m/>
    <m/>
    <s v="V"/>
    <s v="V"/>
  </r>
  <r>
    <x v="180"/>
    <s v="PR4"/>
    <s v="07LMCN"/>
    <n v="13"/>
    <x v="0"/>
    <n v="0"/>
    <n v="1"/>
    <n v="0"/>
    <n v="1"/>
    <n v="0"/>
    <n v="2"/>
    <s v="V"/>
    <m/>
    <s v="V"/>
    <s v="V"/>
  </r>
  <r>
    <x v="180"/>
    <s v="PR6"/>
    <s v="062LCC"/>
    <n v="12"/>
    <x v="0"/>
    <n v="0"/>
    <n v="3"/>
    <n v="0"/>
    <n v="0"/>
    <n v="0"/>
    <n v="3"/>
    <m/>
    <m/>
    <s v="V"/>
    <s v="V"/>
  </r>
  <r>
    <x v="180"/>
    <s v="PR6"/>
    <s v="042LBL"/>
    <n v="12"/>
    <x v="0"/>
    <n v="0"/>
    <n v="0"/>
    <n v="0"/>
    <n v="0"/>
    <n v="0"/>
    <n v="0"/>
    <m/>
    <m/>
    <m/>
    <m/>
  </r>
  <r>
    <x v="180"/>
    <s v="PR3"/>
    <s v="10LMPTB002"/>
    <n v="1"/>
    <x v="0"/>
    <n v="0"/>
    <n v="1"/>
    <n v="0"/>
    <n v="0"/>
    <n v="0"/>
    <n v="1"/>
    <m/>
    <m/>
    <s v="V"/>
    <s v="V"/>
  </r>
  <r>
    <x v="180"/>
    <s v="PR2"/>
    <s v="10LMQ8"/>
    <n v="3"/>
    <x v="0"/>
    <n v="0"/>
    <n v="0"/>
    <n v="0"/>
    <n v="1"/>
    <n v="0"/>
    <n v="1"/>
    <s v="V"/>
    <m/>
    <m/>
    <m/>
  </r>
  <r>
    <x v="180"/>
    <s v="PR5"/>
    <s v="07LMCPB002"/>
    <n v="12"/>
    <x v="1"/>
    <n v="0"/>
    <n v="8"/>
    <n v="0"/>
    <n v="0"/>
    <n v="0"/>
    <n v="8"/>
    <m/>
    <m/>
    <s v="V"/>
    <s v="V"/>
  </r>
  <r>
    <x v="180"/>
    <s v="PR6"/>
    <s v="062LCD"/>
    <n v="13"/>
    <x v="1"/>
    <n v="0"/>
    <n v="5"/>
    <n v="0"/>
    <n v="1"/>
    <n v="0"/>
    <n v="6"/>
    <s v="V"/>
    <m/>
    <s v="V"/>
    <s v="V"/>
  </r>
  <r>
    <x v="180"/>
    <s v="PR3"/>
    <s v="10LMQE"/>
    <n v="6"/>
    <x v="6"/>
    <n v="0"/>
    <n v="0"/>
    <n v="0"/>
    <n v="0"/>
    <n v="0"/>
    <n v="0"/>
    <m/>
    <m/>
    <m/>
    <m/>
  </r>
  <r>
    <x v="181"/>
    <s v="PR5"/>
    <s v="012LAAB002"/>
    <n v="2"/>
    <x v="0"/>
    <n v="0"/>
    <n v="0"/>
    <n v="0"/>
    <n v="0"/>
    <n v="0"/>
    <n v="0"/>
    <m/>
    <m/>
    <m/>
    <m/>
  </r>
  <r>
    <x v="181"/>
    <s v="PR4"/>
    <s v="10LMPN"/>
    <n v="13"/>
    <x v="0"/>
    <n v="0"/>
    <n v="6"/>
    <n v="0"/>
    <n v="0"/>
    <n v="0"/>
    <n v="6"/>
    <m/>
    <m/>
    <s v="V"/>
    <s v="V"/>
  </r>
  <r>
    <x v="181"/>
    <s v="PR5"/>
    <s v="08LMXJ"/>
    <n v="13"/>
    <x v="0"/>
    <n v="0"/>
    <n v="5"/>
    <n v="0"/>
    <n v="0"/>
    <n v="0"/>
    <n v="5"/>
    <m/>
    <m/>
    <s v="V"/>
    <s v="V"/>
  </r>
  <r>
    <x v="181"/>
    <s v="PR2"/>
    <s v="10LMQA"/>
    <n v="13"/>
    <x v="0"/>
    <n v="0"/>
    <n v="0"/>
    <n v="0"/>
    <n v="0"/>
    <n v="0"/>
    <n v="0"/>
    <m/>
    <m/>
    <m/>
    <m/>
  </r>
  <r>
    <x v="181"/>
    <s v="PR7"/>
    <s v="07LMCD"/>
    <n v="1"/>
    <x v="0"/>
    <n v="0"/>
    <n v="0"/>
    <n v="0"/>
    <n v="0"/>
    <n v="0"/>
    <n v="0"/>
    <m/>
    <m/>
    <m/>
    <m/>
  </r>
  <r>
    <x v="181"/>
    <s v="PR3"/>
    <s v="08LMXX"/>
    <n v="6"/>
    <x v="0"/>
    <n v="0"/>
    <n v="0"/>
    <n v="0"/>
    <n v="0"/>
    <n v="0"/>
    <n v="0"/>
    <m/>
    <m/>
    <m/>
    <m/>
  </r>
  <r>
    <x v="181"/>
    <s v="PR3"/>
    <s v="10LMQGB001"/>
    <n v="1"/>
    <x v="0"/>
    <n v="0"/>
    <n v="1"/>
    <n v="0"/>
    <n v="0"/>
    <n v="0"/>
    <n v="1"/>
    <m/>
    <m/>
    <s v="V"/>
    <s v="V"/>
  </r>
  <r>
    <x v="181"/>
    <s v="PR2"/>
    <s v="10LMQF"/>
    <n v="13"/>
    <x v="0"/>
    <n v="0"/>
    <n v="4"/>
    <n v="0"/>
    <n v="0"/>
    <n v="0"/>
    <n v="4"/>
    <m/>
    <m/>
    <s v="V"/>
    <s v="V"/>
  </r>
  <r>
    <x v="181"/>
    <s v="PR2"/>
    <s v="10LMQ8B001"/>
    <n v="10"/>
    <x v="7"/>
    <n v="0"/>
    <n v="17"/>
    <n v="0"/>
    <n v="0"/>
    <n v="0"/>
    <n v="17"/>
    <m/>
    <m/>
    <s v="V"/>
    <s v="V"/>
  </r>
  <r>
    <x v="181"/>
    <s v="PR7"/>
    <s v="07LMC7B001"/>
    <n v="1"/>
    <x v="0"/>
    <n v="0"/>
    <n v="0"/>
    <n v="0"/>
    <n v="0"/>
    <n v="0"/>
    <n v="0"/>
    <m/>
    <m/>
    <m/>
    <m/>
  </r>
  <r>
    <x v="181"/>
    <s v="PR5"/>
    <s v="07LMCQ"/>
    <n v="1"/>
    <x v="0"/>
    <n v="0"/>
    <n v="0"/>
    <n v="0"/>
    <n v="0"/>
    <n v="0"/>
    <n v="0"/>
    <m/>
    <m/>
    <m/>
    <m/>
  </r>
  <r>
    <x v="181"/>
    <s v="PR6"/>
    <s v="07LMC6B002"/>
    <n v="9"/>
    <x v="0"/>
    <n v="0"/>
    <n v="1"/>
    <n v="0"/>
    <n v="0"/>
    <n v="0"/>
    <n v="1"/>
    <m/>
    <m/>
    <s v="V"/>
    <s v="V"/>
  </r>
  <r>
    <x v="181"/>
    <s v="PR5"/>
    <s v="08LMXZ"/>
    <n v="12"/>
    <x v="0"/>
    <n v="0"/>
    <n v="1"/>
    <n v="0"/>
    <n v="0"/>
    <n v="0"/>
    <n v="1"/>
    <m/>
    <m/>
    <s v="V"/>
    <s v="V"/>
  </r>
  <r>
    <x v="181"/>
    <s v="PR4"/>
    <s v="08LMXMB001"/>
    <n v="1"/>
    <x v="0"/>
    <n v="0"/>
    <n v="1"/>
    <n v="0"/>
    <n v="0"/>
    <n v="0"/>
    <n v="1"/>
    <m/>
    <m/>
    <s v="V"/>
    <s v="V"/>
  </r>
  <r>
    <x v="181"/>
    <s v="PR2"/>
    <s v="10LMQ3"/>
    <n v="13"/>
    <x v="0"/>
    <n v="0"/>
    <n v="2"/>
    <n v="0"/>
    <n v="1"/>
    <n v="0"/>
    <n v="3"/>
    <s v="V"/>
    <m/>
    <s v="V"/>
    <s v="V"/>
  </r>
  <r>
    <x v="181"/>
    <s v="PR2"/>
    <s v="08LMXUB001"/>
    <n v="11"/>
    <x v="10"/>
    <n v="0"/>
    <n v="36"/>
    <n v="0"/>
    <n v="0"/>
    <n v="0"/>
    <n v="36"/>
    <m/>
    <m/>
    <s v="V"/>
    <s v="V"/>
  </r>
  <r>
    <x v="181"/>
    <s v="PR6"/>
    <s v="07LMCS"/>
    <n v="11"/>
    <x v="0"/>
    <n v="0"/>
    <n v="8"/>
    <n v="0"/>
    <n v="0"/>
    <n v="0"/>
    <n v="8"/>
    <m/>
    <m/>
    <s v="V"/>
    <s v="V"/>
  </r>
  <r>
    <x v="181"/>
    <s v="PR7"/>
    <s v="08LMXP"/>
    <n v="13"/>
    <x v="0"/>
    <n v="0"/>
    <n v="1"/>
    <n v="0"/>
    <n v="0"/>
    <n v="0"/>
    <n v="1"/>
    <m/>
    <m/>
    <s v="V"/>
    <s v="V"/>
  </r>
  <r>
    <x v="181"/>
    <s v="PR1"/>
    <s v="14LMMH"/>
    <n v="13"/>
    <x v="0"/>
    <n v="0"/>
    <n v="0"/>
    <n v="0"/>
    <n v="0"/>
    <n v="0"/>
    <n v="0"/>
    <m/>
    <m/>
    <m/>
    <m/>
  </r>
  <r>
    <x v="181"/>
    <s v="PR1"/>
    <s v="14LMMQ"/>
    <n v="13"/>
    <x v="0"/>
    <n v="0"/>
    <n v="0"/>
    <n v="0"/>
    <n v="0"/>
    <n v="0"/>
    <n v="0"/>
    <m/>
    <m/>
    <m/>
    <m/>
  </r>
  <r>
    <x v="181"/>
    <s v="PR5"/>
    <s v="07LMCDB001"/>
    <n v="12"/>
    <x v="0"/>
    <n v="0"/>
    <n v="2"/>
    <n v="0"/>
    <n v="0"/>
    <n v="0"/>
    <n v="2"/>
    <m/>
    <m/>
    <s v="V"/>
    <s v="V"/>
  </r>
  <r>
    <x v="181"/>
    <s v="PR3"/>
    <s v="10LMQEB001"/>
    <n v="7"/>
    <x v="0"/>
    <n v="0"/>
    <n v="0"/>
    <n v="0"/>
    <n v="0"/>
    <n v="0"/>
    <n v="0"/>
    <m/>
    <m/>
    <m/>
    <m/>
  </r>
  <r>
    <x v="181"/>
    <s v="PR3"/>
    <s v="08LMXXB001"/>
    <n v="7"/>
    <x v="0"/>
    <n v="0"/>
    <n v="5"/>
    <n v="0"/>
    <n v="0"/>
    <n v="0"/>
    <n v="5"/>
    <m/>
    <m/>
    <s v="V"/>
    <s v="V"/>
  </r>
  <r>
    <x v="181"/>
    <s v="PR1"/>
    <s v="10LMQJB001"/>
    <n v="10"/>
    <x v="0"/>
    <n v="0"/>
    <n v="3"/>
    <n v="0"/>
    <n v="0"/>
    <n v="0"/>
    <n v="3"/>
    <m/>
    <m/>
    <s v="V"/>
    <s v="V"/>
  </r>
  <r>
    <x v="181"/>
    <s v="PR1"/>
    <s v="14LMMV"/>
    <n v="13"/>
    <x v="0"/>
    <n v="0"/>
    <n v="1"/>
    <n v="0"/>
    <n v="0"/>
    <n v="0"/>
    <n v="1"/>
    <m/>
    <m/>
    <s v="V"/>
    <s v="V"/>
  </r>
  <r>
    <x v="181"/>
    <s v="PR2"/>
    <s v="10LMPHB001"/>
    <n v="1"/>
    <x v="0"/>
    <n v="0"/>
    <n v="0"/>
    <n v="0"/>
    <n v="0"/>
    <n v="0"/>
    <n v="0"/>
    <m/>
    <m/>
    <m/>
    <m/>
  </r>
  <r>
    <x v="181"/>
    <s v="PR5"/>
    <s v="07LMCPB002"/>
    <n v="1"/>
    <x v="0"/>
    <n v="0"/>
    <n v="1"/>
    <n v="0"/>
    <n v="0"/>
    <n v="0"/>
    <n v="1"/>
    <m/>
    <m/>
    <s v="V"/>
    <s v="V"/>
  </r>
  <r>
    <x v="181"/>
    <s v="PR5"/>
    <s v="062LC8"/>
    <n v="13"/>
    <x v="0"/>
    <n v="0"/>
    <n v="10"/>
    <n v="0"/>
    <n v="0"/>
    <n v="0"/>
    <n v="10"/>
    <s v="V"/>
    <s v="V"/>
    <s v="V"/>
    <s v="V"/>
  </r>
  <r>
    <x v="181"/>
    <s v="PR2"/>
    <s v="08LMXVB002"/>
    <n v="1"/>
    <x v="1"/>
    <n v="0"/>
    <n v="9"/>
    <n v="0"/>
    <n v="0"/>
    <n v="0"/>
    <n v="9"/>
    <m/>
    <m/>
    <s v="V"/>
    <s v="V"/>
  </r>
  <r>
    <x v="181"/>
    <s v="PR1"/>
    <s v="14LMMP"/>
    <n v="13"/>
    <x v="2"/>
    <n v="0"/>
    <n v="0"/>
    <n v="0"/>
    <n v="0"/>
    <n v="0"/>
    <n v="0"/>
    <m/>
    <m/>
    <m/>
    <m/>
  </r>
  <r>
    <x v="182"/>
    <s v="PR4"/>
    <s v="10LMPJ"/>
    <n v="13"/>
    <x v="0"/>
    <n v="0"/>
    <n v="6"/>
    <n v="0"/>
    <n v="0"/>
    <n v="0"/>
    <n v="6"/>
    <m/>
    <m/>
    <s v="V"/>
    <s v="V"/>
  </r>
  <r>
    <x v="182"/>
    <s v="PR5"/>
    <s v="062LCF"/>
    <n v="13"/>
    <x v="0"/>
    <n v="0"/>
    <n v="4"/>
    <n v="0"/>
    <n v="0"/>
    <n v="0"/>
    <n v="4"/>
    <m/>
    <m/>
    <s v="V"/>
    <s v="V"/>
  </r>
  <r>
    <x v="182"/>
    <s v="PR3"/>
    <s v="10LMQE"/>
    <n v="6"/>
    <x v="0"/>
    <n v="0"/>
    <n v="0"/>
    <n v="0"/>
    <n v="0"/>
    <n v="0"/>
    <n v="0"/>
    <m/>
    <m/>
    <m/>
    <m/>
  </r>
  <r>
    <x v="182"/>
    <s v="PR3"/>
    <s v="10LMQG"/>
    <n v="12"/>
    <x v="0"/>
    <n v="0"/>
    <n v="0"/>
    <n v="0"/>
    <n v="0"/>
    <n v="0"/>
    <n v="0"/>
    <m/>
    <m/>
    <m/>
    <m/>
  </r>
  <r>
    <x v="182"/>
    <s v="PR7"/>
    <s v="53LMAGB001"/>
    <n v="1"/>
    <x v="0"/>
    <n v="0"/>
    <n v="0"/>
    <n v="0"/>
    <n v="0"/>
    <n v="0"/>
    <n v="0"/>
    <m/>
    <m/>
    <m/>
    <m/>
  </r>
  <r>
    <x v="182"/>
    <s v="PR1"/>
    <s v="14LMMX"/>
    <n v="13"/>
    <x v="0"/>
    <n v="0"/>
    <n v="5"/>
    <n v="0"/>
    <n v="0"/>
    <n v="0"/>
    <n v="5"/>
    <m/>
    <m/>
    <s v="V"/>
    <s v="V"/>
  </r>
  <r>
    <x v="182"/>
    <s v="PR2"/>
    <s v="10LMQ8B002"/>
    <n v="3"/>
    <x v="0"/>
    <n v="0"/>
    <n v="3"/>
    <n v="0"/>
    <n v="0"/>
    <n v="0"/>
    <n v="3"/>
    <m/>
    <m/>
    <s v="V"/>
    <s v="V"/>
  </r>
  <r>
    <x v="182"/>
    <s v="PR1"/>
    <s v="062LCJB001"/>
    <n v="4"/>
    <x v="1"/>
    <n v="0"/>
    <n v="9"/>
    <n v="0"/>
    <n v="0"/>
    <n v="0"/>
    <n v="9"/>
    <s v="V"/>
    <s v="V"/>
    <s v="V"/>
    <s v="V"/>
  </r>
  <r>
    <x v="182"/>
    <s v="PR1"/>
    <s v="14LMMU"/>
    <n v="13"/>
    <x v="0"/>
    <n v="0"/>
    <n v="0"/>
    <n v="0"/>
    <n v="0"/>
    <n v="0"/>
    <n v="0"/>
    <m/>
    <m/>
    <m/>
    <m/>
  </r>
  <r>
    <x v="182"/>
    <s v="PR5"/>
    <s v="08LMXM"/>
    <n v="12"/>
    <x v="1"/>
    <n v="0"/>
    <n v="7"/>
    <n v="0"/>
    <n v="0"/>
    <n v="0"/>
    <n v="7"/>
    <m/>
    <m/>
    <s v="V"/>
    <s v="V"/>
  </r>
  <r>
    <x v="182"/>
    <s v="PR5"/>
    <s v="08LMXY"/>
    <n v="13"/>
    <x v="1"/>
    <n v="0"/>
    <n v="15"/>
    <n v="0"/>
    <n v="0"/>
    <n v="0"/>
    <n v="15"/>
    <m/>
    <m/>
    <s v="V"/>
    <s v="V"/>
  </r>
  <r>
    <x v="182"/>
    <s v="PR1"/>
    <s v="10LMQ7B001"/>
    <n v="3"/>
    <x v="0"/>
    <n v="0"/>
    <n v="0"/>
    <n v="0"/>
    <n v="0"/>
    <n v="0"/>
    <n v="0"/>
    <m/>
    <m/>
    <m/>
    <m/>
  </r>
  <r>
    <x v="182"/>
    <s v="PR6"/>
    <s v="062LCDB001"/>
    <n v="1"/>
    <x v="0"/>
    <n v="0"/>
    <n v="0"/>
    <n v="0"/>
    <n v="0"/>
    <n v="0"/>
    <n v="0"/>
    <m/>
    <m/>
    <m/>
    <m/>
  </r>
  <r>
    <x v="183"/>
    <s v="PR7"/>
    <s v="07LMC2B001"/>
    <n v="2"/>
    <x v="0"/>
    <n v="0"/>
    <n v="1"/>
    <n v="0"/>
    <n v="0"/>
    <n v="0"/>
    <n v="1"/>
    <m/>
    <m/>
    <s v="V"/>
    <s v="V"/>
  </r>
  <r>
    <x v="183"/>
    <s v="PR6"/>
    <s v="012LA9"/>
    <n v="8"/>
    <x v="0"/>
    <n v="0"/>
    <n v="0"/>
    <n v="0"/>
    <n v="0"/>
    <n v="0"/>
    <n v="0"/>
    <m/>
    <m/>
    <m/>
    <m/>
  </r>
  <r>
    <x v="183"/>
    <s v="PR5"/>
    <s v="08LMXL"/>
    <n v="11"/>
    <x v="0"/>
    <n v="0"/>
    <n v="0"/>
    <n v="0"/>
    <n v="0"/>
    <n v="0"/>
    <n v="0"/>
    <m/>
    <m/>
    <m/>
    <m/>
  </r>
  <r>
    <x v="183"/>
    <s v="PR7"/>
    <s v="07LMCJB001"/>
    <n v="1"/>
    <x v="0"/>
    <n v="0"/>
    <n v="0"/>
    <n v="0"/>
    <n v="0"/>
    <n v="0"/>
    <n v="0"/>
    <m/>
    <m/>
    <m/>
    <m/>
  </r>
  <r>
    <x v="183"/>
    <s v="PR4"/>
    <s v="10LMPS"/>
    <n v="13"/>
    <x v="0"/>
    <n v="0"/>
    <n v="2"/>
    <n v="0"/>
    <n v="0"/>
    <n v="0"/>
    <n v="2"/>
    <m/>
    <m/>
    <s v="V"/>
    <s v="V"/>
  </r>
  <r>
    <x v="183"/>
    <s v="PR3"/>
    <s v="08LMXT"/>
    <n v="5"/>
    <x v="0"/>
    <n v="0"/>
    <n v="0"/>
    <n v="0"/>
    <n v="0"/>
    <n v="0"/>
    <n v="0"/>
    <m/>
    <m/>
    <m/>
    <m/>
  </r>
  <r>
    <x v="183"/>
    <s v="PR5"/>
    <s v="07LMCPB001"/>
    <n v="1"/>
    <x v="0"/>
    <n v="0"/>
    <n v="0"/>
    <n v="0"/>
    <n v="0"/>
    <n v="0"/>
    <n v="0"/>
    <m/>
    <m/>
    <m/>
    <m/>
  </r>
  <r>
    <x v="183"/>
    <s v="PR4"/>
    <s v="10LMPH"/>
    <n v="12"/>
    <x v="0"/>
    <n v="0"/>
    <n v="0"/>
    <n v="0"/>
    <n v="0"/>
    <n v="0"/>
    <n v="0"/>
    <m/>
    <m/>
    <m/>
    <m/>
  </r>
  <r>
    <x v="183"/>
    <s v="PR2"/>
    <s v="08LMXUB002"/>
    <n v="7"/>
    <x v="0"/>
    <n v="0"/>
    <n v="4"/>
    <n v="0"/>
    <n v="0"/>
    <n v="0"/>
    <n v="4"/>
    <m/>
    <m/>
    <m/>
    <m/>
  </r>
  <r>
    <x v="183"/>
    <s v="PR6"/>
    <s v="07LMCMB001"/>
    <n v="1"/>
    <x v="1"/>
    <n v="0"/>
    <n v="3"/>
    <n v="0"/>
    <n v="0"/>
    <n v="0"/>
    <n v="3"/>
    <m/>
    <m/>
    <m/>
    <m/>
  </r>
  <r>
    <x v="183"/>
    <s v="PR1"/>
    <s v="14LMMNB001"/>
    <n v="1"/>
    <x v="1"/>
    <n v="0"/>
    <n v="0"/>
    <n v="0"/>
    <n v="0"/>
    <n v="0"/>
    <n v="0"/>
    <m/>
    <m/>
    <m/>
    <m/>
  </r>
  <r>
    <x v="184"/>
    <s v="PR6"/>
    <s v="53LMA4B003"/>
    <n v="6"/>
    <x v="0"/>
    <n v="0"/>
    <n v="0"/>
    <n v="0"/>
    <n v="0"/>
    <n v="0"/>
    <n v="0"/>
    <m/>
    <m/>
    <m/>
    <m/>
  </r>
  <r>
    <x v="184"/>
    <s v="PR4"/>
    <s v="08LMY0"/>
    <n v="3"/>
    <x v="0"/>
    <n v="0"/>
    <n v="0"/>
    <n v="0"/>
    <n v="0"/>
    <n v="0"/>
    <n v="0"/>
    <m/>
    <m/>
    <m/>
    <m/>
  </r>
  <r>
    <x v="184"/>
    <s v="PR6"/>
    <s v="07LMCGB001"/>
    <n v="1"/>
    <x v="0"/>
    <n v="0"/>
    <n v="2"/>
    <n v="0"/>
    <n v="0"/>
    <n v="0"/>
    <n v="2"/>
    <m/>
    <m/>
    <s v="V"/>
    <s v="V"/>
  </r>
  <r>
    <x v="184"/>
    <s v="PR4"/>
    <s v="07LMCC"/>
    <n v="12"/>
    <x v="0"/>
    <n v="0"/>
    <n v="0"/>
    <n v="0"/>
    <n v="0"/>
    <n v="0"/>
    <n v="0"/>
    <m/>
    <m/>
    <m/>
    <m/>
  </r>
  <r>
    <x v="184"/>
    <s v="PR5"/>
    <s v="08LMXZB001"/>
    <n v="1"/>
    <x v="0"/>
    <n v="0"/>
    <n v="0"/>
    <n v="0"/>
    <n v="0"/>
    <n v="0"/>
    <n v="0"/>
    <m/>
    <m/>
    <m/>
    <m/>
  </r>
  <r>
    <x v="184"/>
    <s v="PR1"/>
    <s v="14LMMP"/>
    <n v="13"/>
    <x v="0"/>
    <n v="0"/>
    <n v="5"/>
    <n v="0"/>
    <n v="0"/>
    <n v="0"/>
    <n v="5"/>
    <s v="V"/>
    <s v="V"/>
    <s v="V"/>
    <s v="V"/>
  </r>
  <r>
    <x v="184"/>
    <s v="PR4"/>
    <s v="10LMPM"/>
    <n v="5"/>
    <x v="0"/>
    <n v="0"/>
    <n v="0"/>
    <n v="0"/>
    <n v="0"/>
    <n v="0"/>
    <n v="0"/>
    <m/>
    <m/>
    <m/>
    <m/>
  </r>
  <r>
    <x v="184"/>
    <s v="PR6"/>
    <s v="07LMC7B002"/>
    <n v="8"/>
    <x v="0"/>
    <n v="0"/>
    <n v="0"/>
    <n v="0"/>
    <n v="0"/>
    <n v="0"/>
    <n v="0"/>
    <m/>
    <m/>
    <m/>
    <m/>
  </r>
  <r>
    <x v="184"/>
    <s v="PR7"/>
    <s v="08LMXK"/>
    <n v="13"/>
    <x v="0"/>
    <n v="0"/>
    <n v="0"/>
    <n v="0"/>
    <n v="0"/>
    <n v="0"/>
    <n v="0"/>
    <m/>
    <m/>
    <m/>
    <m/>
  </r>
  <r>
    <x v="184"/>
    <s v="PR7"/>
    <s v="07LMCH"/>
    <n v="13"/>
    <x v="4"/>
    <n v="0"/>
    <n v="0"/>
    <n v="0"/>
    <n v="20"/>
    <n v="0"/>
    <n v="20"/>
    <s v="V"/>
    <m/>
    <m/>
    <m/>
  </r>
  <r>
    <x v="184"/>
    <s v="PR6"/>
    <s v="07LMCP"/>
    <n v="11"/>
    <x v="0"/>
    <n v="0"/>
    <n v="1"/>
    <n v="0"/>
    <n v="0"/>
    <n v="0"/>
    <n v="1"/>
    <m/>
    <m/>
    <s v="V"/>
    <s v="V"/>
  </r>
  <r>
    <x v="184"/>
    <s v="PR7"/>
    <s v="07LMC8"/>
    <n v="13"/>
    <x v="0"/>
    <n v="0"/>
    <n v="0"/>
    <n v="0"/>
    <n v="6"/>
    <n v="0"/>
    <n v="6"/>
    <s v="V"/>
    <m/>
    <m/>
    <m/>
  </r>
  <r>
    <x v="184"/>
    <s v="PR5"/>
    <s v="062LCBB001"/>
    <n v="5"/>
    <x v="0"/>
    <n v="0"/>
    <n v="2"/>
    <n v="0"/>
    <n v="0"/>
    <n v="0"/>
    <n v="2"/>
    <m/>
    <m/>
    <s v="V"/>
    <s v="V"/>
  </r>
  <r>
    <x v="184"/>
    <s v="PR3"/>
    <s v="10LMPT"/>
    <n v="12"/>
    <x v="0"/>
    <n v="0"/>
    <n v="0"/>
    <n v="0"/>
    <n v="0"/>
    <n v="0"/>
    <n v="0"/>
    <m/>
    <m/>
    <m/>
    <m/>
  </r>
  <r>
    <x v="184"/>
    <s v="PR5"/>
    <s v="08LMXMB002"/>
    <n v="1"/>
    <x v="0"/>
    <n v="0"/>
    <n v="2"/>
    <n v="0"/>
    <n v="0"/>
    <n v="0"/>
    <n v="2"/>
    <m/>
    <m/>
    <s v="V"/>
    <s v="V"/>
  </r>
  <r>
    <x v="184"/>
    <s v="PR6"/>
    <s v="08LMXV"/>
    <n v="3"/>
    <x v="0"/>
    <n v="0"/>
    <n v="2"/>
    <n v="0"/>
    <n v="0"/>
    <n v="0"/>
    <n v="2"/>
    <m/>
    <m/>
    <s v="V"/>
    <s v="V"/>
  </r>
  <r>
    <x v="184"/>
    <s v="PR4"/>
    <s v="07LMCE"/>
    <n v="13"/>
    <x v="0"/>
    <n v="0"/>
    <n v="0"/>
    <n v="0"/>
    <n v="0"/>
    <n v="0"/>
    <n v="0"/>
    <m/>
    <m/>
    <m/>
    <m/>
  </r>
  <r>
    <x v="184"/>
    <s v="PR4"/>
    <s v="10LMPU"/>
    <n v="13"/>
    <x v="0"/>
    <n v="0"/>
    <n v="5"/>
    <n v="0"/>
    <n v="0"/>
    <n v="0"/>
    <n v="5"/>
    <m/>
    <m/>
    <s v="V"/>
    <s v="V"/>
  </r>
  <r>
    <x v="184"/>
    <s v="PR1"/>
    <s v="062LCJB002"/>
    <n v="1"/>
    <x v="1"/>
    <n v="0"/>
    <n v="4"/>
    <n v="0"/>
    <n v="0"/>
    <n v="0"/>
    <n v="4"/>
    <m/>
    <m/>
    <s v="V"/>
    <s v="V"/>
  </r>
  <r>
    <x v="185"/>
    <s v="PR3"/>
    <s v="10LMPL"/>
    <n v="13"/>
    <x v="0"/>
    <n v="0"/>
    <n v="0"/>
    <n v="0"/>
    <n v="0"/>
    <n v="0"/>
    <n v="0"/>
    <m/>
    <m/>
    <m/>
    <m/>
  </r>
  <r>
    <x v="185"/>
    <s v="PR4"/>
    <s v="07LMCCB001"/>
    <n v="1"/>
    <x v="0"/>
    <n v="0"/>
    <n v="0"/>
    <n v="0"/>
    <n v="0"/>
    <n v="0"/>
    <n v="0"/>
    <m/>
    <m/>
    <m/>
    <m/>
  </r>
  <r>
    <x v="185"/>
    <s v="PR3"/>
    <s v="10LMPMB001"/>
    <n v="8"/>
    <x v="0"/>
    <n v="0"/>
    <n v="0"/>
    <n v="0"/>
    <n v="0"/>
    <n v="0"/>
    <n v="0"/>
    <m/>
    <m/>
    <m/>
    <m/>
  </r>
  <r>
    <x v="185"/>
    <s v="PR3"/>
    <s v="07LMCF"/>
    <n v="13"/>
    <x v="0"/>
    <n v="0"/>
    <n v="1"/>
    <n v="0"/>
    <n v="0"/>
    <n v="0"/>
    <n v="1"/>
    <m/>
    <m/>
    <s v="V"/>
    <s v="V"/>
  </r>
  <r>
    <x v="185"/>
    <s v="PR4"/>
    <s v="062LCA"/>
    <n v="11"/>
    <x v="0"/>
    <n v="0"/>
    <n v="3"/>
    <n v="0"/>
    <n v="0"/>
    <n v="0"/>
    <n v="3"/>
    <m/>
    <m/>
    <s v="V"/>
    <s v="V"/>
  </r>
  <r>
    <x v="185"/>
    <s v="PR1"/>
    <s v="14LMML"/>
    <n v="13"/>
    <x v="0"/>
    <n v="0"/>
    <n v="7"/>
    <n v="0"/>
    <n v="0"/>
    <n v="0"/>
    <n v="7"/>
    <m/>
    <m/>
    <s v="V"/>
    <s v="V"/>
  </r>
  <r>
    <x v="185"/>
    <s v="PR1"/>
    <s v="14LMM9"/>
    <n v="13"/>
    <x v="0"/>
    <n v="0"/>
    <n v="0"/>
    <n v="0"/>
    <n v="0"/>
    <n v="0"/>
    <n v="0"/>
    <m/>
    <m/>
    <m/>
    <m/>
  </r>
  <r>
    <x v="185"/>
    <s v="PR1"/>
    <s v="10LMQHB001"/>
    <n v="10"/>
    <x v="0"/>
    <n v="0"/>
    <n v="0"/>
    <n v="0"/>
    <n v="0"/>
    <n v="0"/>
    <n v="0"/>
    <m/>
    <m/>
    <m/>
    <m/>
  </r>
  <r>
    <x v="185"/>
    <s v="PR3"/>
    <s v="062LCKB002"/>
    <n v="3"/>
    <x v="0"/>
    <n v="0"/>
    <n v="0"/>
    <n v="0"/>
    <n v="0"/>
    <n v="0"/>
    <n v="0"/>
    <m/>
    <m/>
    <m/>
    <m/>
  </r>
  <r>
    <x v="185"/>
    <s v="PR3"/>
    <s v="062LCK"/>
    <n v="9"/>
    <x v="0"/>
    <n v="0"/>
    <n v="1"/>
    <n v="0"/>
    <n v="0"/>
    <n v="0"/>
    <n v="1"/>
    <m/>
    <m/>
    <s v="V"/>
    <s v="V"/>
  </r>
  <r>
    <x v="185"/>
    <s v="PR4"/>
    <s v="10LMQ0"/>
    <n v="8"/>
    <x v="0"/>
    <n v="0"/>
    <n v="0"/>
    <n v="0"/>
    <n v="0"/>
    <n v="0"/>
    <n v="0"/>
    <m/>
    <m/>
    <m/>
    <m/>
  </r>
  <r>
    <x v="185"/>
    <s v="PR5"/>
    <s v="07LMC7"/>
    <n v="4"/>
    <x v="0"/>
    <n v="0"/>
    <n v="0"/>
    <n v="0"/>
    <n v="0"/>
    <n v="0"/>
    <n v="0"/>
    <m/>
    <m/>
    <m/>
    <m/>
  </r>
  <r>
    <x v="185"/>
    <s v="PR6"/>
    <s v="062LCB"/>
    <n v="8"/>
    <x v="0"/>
    <n v="0"/>
    <n v="0"/>
    <n v="0"/>
    <n v="0"/>
    <n v="0"/>
    <n v="0"/>
    <m/>
    <m/>
    <m/>
    <m/>
  </r>
  <r>
    <x v="185"/>
    <s v="PR5"/>
    <s v="062LCE"/>
    <n v="11"/>
    <x v="0"/>
    <n v="0"/>
    <n v="2"/>
    <n v="0"/>
    <n v="0"/>
    <n v="0"/>
    <n v="2"/>
    <m/>
    <m/>
    <s v="V"/>
    <s v="V"/>
  </r>
  <r>
    <x v="185"/>
    <s v="PR4"/>
    <s v="51M7RA"/>
    <n v="13"/>
    <x v="2"/>
    <n v="0"/>
    <n v="0"/>
    <n v="0"/>
    <n v="0"/>
    <n v="0"/>
    <n v="0"/>
    <m/>
    <m/>
    <m/>
    <m/>
  </r>
  <r>
    <x v="185"/>
    <n v="6577"/>
    <s v="08LMXYB001"/>
    <n v="1"/>
    <x v="1"/>
    <n v="0"/>
    <n v="0"/>
    <n v="0"/>
    <n v="0"/>
    <n v="0"/>
    <n v="0"/>
    <m/>
    <m/>
    <m/>
    <m/>
  </r>
  <r>
    <x v="186"/>
    <s v="PR6"/>
    <s v="07LMCMB001"/>
    <n v="1"/>
    <x v="0"/>
    <n v="0"/>
    <n v="0"/>
    <n v="0"/>
    <n v="0"/>
    <n v="0"/>
    <n v="0"/>
    <m/>
    <m/>
    <m/>
    <m/>
  </r>
  <r>
    <x v="186"/>
    <s v="PR7"/>
    <s v="07LMCHB001"/>
    <n v="9"/>
    <x v="0"/>
    <n v="0"/>
    <n v="0"/>
    <n v="1"/>
    <n v="0"/>
    <n v="0"/>
    <n v="1"/>
    <s v="V"/>
    <m/>
    <m/>
    <m/>
  </r>
  <r>
    <x v="186"/>
    <s v="PR4"/>
    <s v="10LMQ4"/>
    <n v="13"/>
    <x v="0"/>
    <n v="0"/>
    <n v="8"/>
    <n v="0"/>
    <n v="0"/>
    <n v="0"/>
    <n v="8"/>
    <m/>
    <m/>
    <s v="V"/>
    <s v="V"/>
  </r>
  <r>
    <x v="186"/>
    <s v="PR4"/>
    <s v="10LMPP"/>
    <n v="13"/>
    <x v="0"/>
    <n v="0"/>
    <n v="3"/>
    <n v="0"/>
    <n v="0"/>
    <n v="0"/>
    <n v="3"/>
    <m/>
    <m/>
    <s v="V"/>
    <s v="V"/>
  </r>
  <r>
    <x v="186"/>
    <s v="PR7"/>
    <s v="07LMC6B002"/>
    <n v="9"/>
    <x v="0"/>
    <n v="0"/>
    <n v="0"/>
    <n v="0"/>
    <n v="0"/>
    <n v="0"/>
    <n v="0"/>
    <m/>
    <m/>
    <m/>
    <m/>
  </r>
  <r>
    <x v="186"/>
    <s v="PR7"/>
    <s v="07LMCS"/>
    <n v="11"/>
    <x v="0"/>
    <n v="0"/>
    <n v="0"/>
    <n v="0"/>
    <n v="0"/>
    <n v="0"/>
    <n v="0"/>
    <m/>
    <m/>
    <m/>
    <m/>
  </r>
  <r>
    <x v="186"/>
    <s v="PR5"/>
    <s v="10LMPN"/>
    <n v="13"/>
    <x v="0"/>
    <n v="0"/>
    <n v="6"/>
    <n v="0"/>
    <n v="0"/>
    <n v="0"/>
    <n v="6"/>
    <m/>
    <m/>
    <s v="V"/>
    <s v="V"/>
  </r>
  <r>
    <x v="186"/>
    <s v="PR5"/>
    <s v="08LMXLB001"/>
    <n v="2"/>
    <x v="0"/>
    <n v="0"/>
    <n v="0"/>
    <n v="0"/>
    <n v="0"/>
    <n v="0"/>
    <n v="0"/>
    <m/>
    <m/>
    <m/>
    <m/>
  </r>
  <r>
    <x v="186"/>
    <s v="PR5"/>
    <s v="10LMPK"/>
    <n v="13"/>
    <x v="0"/>
    <n v="0"/>
    <n v="3"/>
    <n v="0"/>
    <n v="0"/>
    <n v="0"/>
    <n v="3"/>
    <m/>
    <m/>
    <s v="V"/>
    <s v="V"/>
  </r>
  <r>
    <x v="186"/>
    <s v="PR5"/>
    <s v="08LMXW"/>
    <n v="13"/>
    <x v="0"/>
    <n v="0"/>
    <n v="0"/>
    <n v="0"/>
    <n v="0"/>
    <n v="0"/>
    <n v="0"/>
    <m/>
    <m/>
    <m/>
    <m/>
  </r>
  <r>
    <x v="186"/>
    <s v="PR6"/>
    <s v="08LMXQ"/>
    <n v="13"/>
    <x v="0"/>
    <n v="0"/>
    <n v="0"/>
    <n v="0"/>
    <n v="0"/>
    <n v="0"/>
    <n v="0"/>
    <m/>
    <m/>
    <m/>
    <m/>
  </r>
  <r>
    <x v="186"/>
    <s v="PR3"/>
    <s v="08LMXS"/>
    <n v="13"/>
    <x v="0"/>
    <n v="0"/>
    <n v="0"/>
    <n v="0"/>
    <n v="1"/>
    <n v="0"/>
    <n v="1"/>
    <s v="V"/>
    <m/>
    <m/>
    <m/>
  </r>
  <r>
    <x v="186"/>
    <s v="PR4"/>
    <s v="10LMPV"/>
    <n v="1"/>
    <x v="0"/>
    <n v="0"/>
    <n v="0"/>
    <n v="0"/>
    <n v="0"/>
    <n v="0"/>
    <n v="0"/>
    <m/>
    <m/>
    <m/>
    <m/>
  </r>
  <r>
    <x v="186"/>
    <s v="PR4"/>
    <s v="10LMPVB001"/>
    <n v="12"/>
    <x v="0"/>
    <n v="0"/>
    <n v="2"/>
    <n v="0"/>
    <n v="0"/>
    <n v="0"/>
    <n v="2"/>
    <m/>
    <m/>
    <s v="V"/>
    <s v="V"/>
  </r>
  <r>
    <x v="186"/>
    <s v="PR4"/>
    <s v="10LMPW"/>
    <n v="13"/>
    <x v="0"/>
    <n v="0"/>
    <n v="0"/>
    <n v="0"/>
    <n v="0"/>
    <n v="0"/>
    <n v="0"/>
    <m/>
    <m/>
    <m/>
    <m/>
  </r>
  <r>
    <x v="186"/>
    <s v="PR4"/>
    <s v="10LMPX"/>
    <n v="13"/>
    <x v="0"/>
    <n v="0"/>
    <n v="4"/>
    <n v="0"/>
    <n v="0"/>
    <n v="0"/>
    <n v="4"/>
    <s v="V"/>
    <s v="V"/>
    <s v="V"/>
    <s v="V"/>
  </r>
  <r>
    <x v="186"/>
    <s v="PR4"/>
    <s v="10LMPY"/>
    <n v="13"/>
    <x v="0"/>
    <n v="0"/>
    <n v="4"/>
    <n v="0"/>
    <n v="0"/>
    <n v="0"/>
    <n v="4"/>
    <m/>
    <m/>
    <s v="V"/>
    <s v="V"/>
  </r>
  <r>
    <x v="186"/>
    <s v="PR3"/>
    <s v="07LMC9"/>
    <n v="13"/>
    <x v="0"/>
    <n v="0"/>
    <n v="5"/>
    <n v="0"/>
    <n v="0"/>
    <n v="0"/>
    <n v="5"/>
    <m/>
    <m/>
    <s v="V"/>
    <s v="V"/>
  </r>
  <r>
    <x v="186"/>
    <s v="PR6"/>
    <s v="08LMXJ"/>
    <n v="13"/>
    <x v="0"/>
    <n v="0"/>
    <n v="1"/>
    <n v="0"/>
    <n v="0"/>
    <n v="0"/>
    <n v="1"/>
    <m/>
    <m/>
    <s v="V"/>
    <s v="V"/>
  </r>
  <r>
    <x v="186"/>
    <s v="PR4"/>
    <s v="51M7RA"/>
    <n v="13"/>
    <x v="2"/>
    <n v="0"/>
    <n v="0"/>
    <n v="0"/>
    <n v="0"/>
    <n v="0"/>
    <n v="0"/>
    <m/>
    <m/>
    <m/>
    <m/>
  </r>
  <r>
    <x v="187"/>
    <s v="PR4"/>
    <s v="08LMXTB002"/>
    <n v="4"/>
    <x v="0"/>
    <n v="0"/>
    <n v="0"/>
    <n v="0"/>
    <n v="0"/>
    <n v="0"/>
    <n v="0"/>
    <m/>
    <m/>
    <m/>
    <m/>
  </r>
  <r>
    <x v="187"/>
    <s v="PR5"/>
    <s v="062LC7"/>
    <n v="10"/>
    <x v="0"/>
    <n v="0"/>
    <n v="6"/>
    <n v="0"/>
    <n v="0"/>
    <n v="0"/>
    <n v="6"/>
    <m/>
    <m/>
    <s v="V"/>
    <s v="V"/>
  </r>
  <r>
    <x v="187"/>
    <s v="PR1"/>
    <s v="062LCJB002"/>
    <n v="1"/>
    <x v="0"/>
    <n v="0"/>
    <n v="2"/>
    <n v="0"/>
    <n v="0"/>
    <n v="0"/>
    <n v="2"/>
    <m/>
    <m/>
    <s v="V"/>
    <s v="V"/>
  </r>
  <r>
    <x v="187"/>
    <s v="PR5"/>
    <s v="10LMPJ"/>
    <n v="13"/>
    <x v="0"/>
    <n v="0"/>
    <n v="1"/>
    <n v="0"/>
    <n v="0"/>
    <n v="0"/>
    <n v="1"/>
    <m/>
    <m/>
    <s v="V"/>
    <s v="V"/>
  </r>
  <r>
    <x v="187"/>
    <s v="PR4"/>
    <s v="08LMXTB001"/>
    <n v="4"/>
    <x v="0"/>
    <n v="0"/>
    <n v="0"/>
    <n v="0"/>
    <n v="0"/>
    <n v="0"/>
    <n v="0"/>
    <m/>
    <m/>
    <m/>
    <m/>
  </r>
  <r>
    <x v="187"/>
    <s v="PR6"/>
    <s v="07LMCPB002"/>
    <n v="1"/>
    <x v="0"/>
    <n v="0"/>
    <n v="0"/>
    <n v="0"/>
    <n v="0"/>
    <n v="0"/>
    <n v="0"/>
    <m/>
    <m/>
    <m/>
    <m/>
  </r>
  <r>
    <x v="187"/>
    <s v="PR1"/>
    <s v="14LMMGB001"/>
    <n v="7"/>
    <x v="0"/>
    <n v="0"/>
    <n v="6"/>
    <n v="0"/>
    <n v="0"/>
    <n v="0"/>
    <n v="6"/>
    <m/>
    <m/>
    <s v="V"/>
    <s v="V"/>
  </r>
  <r>
    <x v="187"/>
    <s v="PR1"/>
    <s v="14LMMNB001"/>
    <n v="1"/>
    <x v="0"/>
    <n v="0"/>
    <n v="0"/>
    <n v="0"/>
    <n v="0"/>
    <n v="0"/>
    <n v="0"/>
    <m/>
    <m/>
    <m/>
    <m/>
  </r>
  <r>
    <x v="187"/>
    <s v="PR2"/>
    <s v="10LMQM"/>
    <n v="13"/>
    <x v="0"/>
    <n v="0"/>
    <n v="0"/>
    <n v="0"/>
    <n v="0"/>
    <n v="0"/>
    <n v="0"/>
    <m/>
    <m/>
    <m/>
    <m/>
  </r>
  <r>
    <x v="187"/>
    <s v="PR6"/>
    <s v="07LMCDB001"/>
    <n v="11"/>
    <x v="0"/>
    <n v="0"/>
    <n v="0"/>
    <n v="0"/>
    <n v="0"/>
    <n v="0"/>
    <n v="0"/>
    <m/>
    <m/>
    <m/>
    <m/>
  </r>
  <r>
    <x v="187"/>
    <s v="PR4"/>
    <s v="062LCL"/>
    <n v="13"/>
    <x v="0"/>
    <n v="0"/>
    <n v="3"/>
    <n v="0"/>
    <n v="0"/>
    <n v="0"/>
    <n v="3"/>
    <m/>
    <m/>
    <s v="V"/>
    <s v="V"/>
  </r>
  <r>
    <x v="187"/>
    <s v="PR6"/>
    <s v="08LMXZ"/>
    <n v="12"/>
    <x v="0"/>
    <n v="0"/>
    <n v="0"/>
    <n v="0"/>
    <n v="0"/>
    <n v="0"/>
    <n v="0"/>
    <m/>
    <m/>
    <m/>
    <m/>
  </r>
  <r>
    <x v="187"/>
    <s v="PR4"/>
    <s v="08LMXN"/>
    <n v="13"/>
    <x v="1"/>
    <n v="0"/>
    <n v="10"/>
    <n v="0"/>
    <n v="0"/>
    <n v="0"/>
    <n v="10"/>
    <m/>
    <m/>
    <s v="V"/>
    <s v="V"/>
  </r>
  <r>
    <x v="187"/>
    <s v="PR4"/>
    <s v="08LMXX"/>
    <n v="6"/>
    <x v="0"/>
    <n v="0"/>
    <n v="0"/>
    <n v="0"/>
    <n v="0"/>
    <n v="0"/>
    <n v="0"/>
    <m/>
    <m/>
    <m/>
    <m/>
  </r>
  <r>
    <x v="187"/>
    <s v="PR4"/>
    <s v="10LMPTB002"/>
    <n v="1"/>
    <x v="0"/>
    <n v="0"/>
    <n v="2"/>
    <n v="0"/>
    <n v="0"/>
    <n v="0"/>
    <n v="2"/>
    <m/>
    <m/>
    <s v="V"/>
    <s v="V"/>
  </r>
  <r>
    <x v="187"/>
    <s v="PR4"/>
    <s v="10LMQ0B001"/>
    <n v="5"/>
    <x v="0"/>
    <n v="0"/>
    <n v="0"/>
    <n v="0"/>
    <n v="0"/>
    <n v="0"/>
    <n v="0"/>
    <m/>
    <m/>
    <m/>
    <m/>
  </r>
  <r>
    <x v="187"/>
    <s v="PR6"/>
    <s v="07LMCQ"/>
    <n v="1"/>
    <x v="0"/>
    <n v="0"/>
    <n v="0"/>
    <n v="0"/>
    <n v="0"/>
    <n v="0"/>
    <n v="0"/>
    <m/>
    <m/>
    <m/>
    <m/>
  </r>
  <r>
    <x v="187"/>
    <s v="PR4"/>
    <s v="10LMQE"/>
    <n v="6"/>
    <x v="0"/>
    <n v="0"/>
    <n v="5"/>
    <n v="0"/>
    <n v="0"/>
    <n v="0"/>
    <n v="5"/>
    <m/>
    <m/>
    <s v="V"/>
    <s v="V"/>
  </r>
  <r>
    <x v="187"/>
    <s v="PR1"/>
    <s v="14LMMS"/>
    <n v="13"/>
    <x v="1"/>
    <n v="0"/>
    <n v="14"/>
    <n v="0"/>
    <n v="0"/>
    <n v="0"/>
    <n v="14"/>
    <m/>
    <m/>
    <s v="V"/>
    <s v="V"/>
  </r>
  <r>
    <x v="187"/>
    <s v="PR6"/>
    <s v="08LMXM"/>
    <n v="11"/>
    <x v="0"/>
    <n v="0"/>
    <n v="5"/>
    <n v="0"/>
    <n v="0"/>
    <n v="0"/>
    <n v="5"/>
    <m/>
    <m/>
    <s v="V"/>
    <s v="V"/>
  </r>
  <r>
    <x v="187"/>
    <s v="PR7"/>
    <s v="07LMCGB001"/>
    <n v="1"/>
    <x v="0"/>
    <n v="0"/>
    <n v="0"/>
    <n v="0"/>
    <n v="0"/>
    <n v="0"/>
    <n v="0"/>
    <m/>
    <m/>
    <m/>
    <m/>
  </r>
  <r>
    <x v="187"/>
    <s v="PR5"/>
    <s v="08LMXYB001"/>
    <n v="1"/>
    <x v="0"/>
    <n v="0"/>
    <n v="0"/>
    <n v="0"/>
    <n v="0"/>
    <n v="0"/>
    <n v="0"/>
    <m/>
    <m/>
    <m/>
    <m/>
  </r>
  <r>
    <x v="187"/>
    <s v="PR5"/>
    <s v="08LMXMB001"/>
    <n v="1"/>
    <x v="0"/>
    <n v="0"/>
    <n v="0"/>
    <n v="0"/>
    <n v="0"/>
    <n v="0"/>
    <n v="0"/>
    <m/>
    <m/>
    <m/>
    <m/>
  </r>
  <r>
    <x v="187"/>
    <s v="PR2"/>
    <s v="10LMQ2"/>
    <n v="11"/>
    <x v="5"/>
    <n v="0"/>
    <n v="36"/>
    <n v="0"/>
    <n v="0"/>
    <n v="0"/>
    <n v="36"/>
    <m/>
    <m/>
    <s v="V"/>
    <s v="V"/>
  </r>
  <r>
    <x v="187"/>
    <s v="PR4"/>
    <s v="10LMPQB001"/>
    <n v="13"/>
    <x v="1"/>
    <n v="0"/>
    <n v="14"/>
    <n v="0"/>
    <n v="0"/>
    <n v="0"/>
    <n v="14"/>
    <m/>
    <m/>
    <s v="V"/>
    <s v="V"/>
  </r>
  <r>
    <x v="188"/>
    <s v="PR3"/>
    <s v="042LBJB002"/>
    <n v="6"/>
    <x v="0"/>
    <n v="0"/>
    <n v="0"/>
    <n v="0"/>
    <n v="0"/>
    <n v="0"/>
    <n v="0"/>
    <m/>
    <m/>
    <m/>
    <m/>
  </r>
  <r>
    <x v="188"/>
    <s v="PR2"/>
    <s v="10LMQC"/>
    <n v="13"/>
    <x v="0"/>
    <n v="0"/>
    <n v="2"/>
    <n v="0"/>
    <n v="0"/>
    <n v="0"/>
    <n v="2"/>
    <m/>
    <m/>
    <s v="V"/>
    <s v="V"/>
  </r>
  <r>
    <x v="188"/>
    <s v="PR6"/>
    <s v="062LCM"/>
    <n v="12"/>
    <x v="0"/>
    <n v="0"/>
    <n v="2"/>
    <n v="0"/>
    <n v="0"/>
    <n v="0"/>
    <n v="2"/>
    <m/>
    <m/>
    <s v="V"/>
    <s v="V"/>
  </r>
  <r>
    <x v="188"/>
    <s v="PR2"/>
    <s v="10LMQ9"/>
    <n v="13"/>
    <x v="0"/>
    <n v="0"/>
    <n v="0"/>
    <n v="0"/>
    <n v="0"/>
    <n v="0"/>
    <n v="0"/>
    <m/>
    <m/>
    <m/>
    <m/>
  </r>
  <r>
    <x v="188"/>
    <s v="PR4"/>
    <s v="08LMXXB001"/>
    <n v="7"/>
    <x v="0"/>
    <n v="0"/>
    <n v="1"/>
    <n v="0"/>
    <n v="0"/>
    <n v="0"/>
    <n v="1"/>
    <m/>
    <m/>
    <s v="V"/>
    <s v="V"/>
  </r>
  <r>
    <x v="188"/>
    <s v="PR2"/>
    <s v="10LMQL"/>
    <n v="13"/>
    <x v="1"/>
    <n v="0"/>
    <n v="19"/>
    <n v="0"/>
    <n v="0"/>
    <n v="0"/>
    <n v="19"/>
    <m/>
    <m/>
    <s v="V"/>
    <s v="V"/>
  </r>
  <r>
    <x v="188"/>
    <s v="PR7"/>
    <s v="07LMCP"/>
    <n v="11"/>
    <x v="0"/>
    <n v="0"/>
    <n v="2"/>
    <n v="1"/>
    <n v="0"/>
    <n v="0"/>
    <n v="3"/>
    <s v="V"/>
    <m/>
    <s v="V"/>
    <s v="V"/>
  </r>
  <r>
    <x v="188"/>
    <s v="PR4"/>
    <s v="08LMXNB001"/>
    <n v="1"/>
    <x v="0"/>
    <n v="0"/>
    <n v="0"/>
    <n v="0"/>
    <n v="0"/>
    <n v="0"/>
    <n v="0"/>
    <m/>
    <m/>
    <m/>
    <m/>
  </r>
  <r>
    <x v="188"/>
    <s v="PR4"/>
    <s v="10LMQG"/>
    <n v="12"/>
    <x v="0"/>
    <n v="0"/>
    <n v="0"/>
    <n v="0"/>
    <n v="0"/>
    <n v="0"/>
    <n v="0"/>
    <m/>
    <m/>
    <m/>
    <m/>
  </r>
  <r>
    <x v="188"/>
    <s v="PR5"/>
    <s v="08LMY0"/>
    <n v="3"/>
    <x v="3"/>
    <n v="0"/>
    <n v="18"/>
    <n v="0"/>
    <n v="0"/>
    <n v="0"/>
    <n v="18"/>
    <m/>
    <m/>
    <s v="V"/>
    <s v="V"/>
  </r>
  <r>
    <x v="188"/>
    <s v="PR5"/>
    <s v="10LMPH"/>
    <n v="12"/>
    <x v="11"/>
    <n v="0"/>
    <n v="21"/>
    <n v="0"/>
    <n v="0"/>
    <n v="0"/>
    <n v="21"/>
    <m/>
    <m/>
    <s v="V"/>
    <s v="V"/>
  </r>
  <r>
    <x v="188"/>
    <s v="PR6"/>
    <s v="07LMCDB002"/>
    <n v="1"/>
    <x v="0"/>
    <n v="0"/>
    <n v="1"/>
    <n v="0"/>
    <n v="0"/>
    <n v="0"/>
    <n v="1"/>
    <m/>
    <m/>
    <s v="V"/>
    <s v="V"/>
  </r>
  <r>
    <x v="189"/>
    <s v="PR6"/>
    <s v="08LMXL"/>
    <n v="11"/>
    <x v="0"/>
    <n v="0"/>
    <n v="7"/>
    <n v="0"/>
    <n v="0"/>
    <n v="0"/>
    <n v="7"/>
    <m/>
    <m/>
    <s v="V"/>
    <s v="V"/>
  </r>
  <r>
    <x v="189"/>
    <s v="PR3"/>
    <s v="08LMXU"/>
    <n v="2"/>
    <x v="0"/>
    <n v="0"/>
    <n v="0"/>
    <n v="0"/>
    <n v="0"/>
    <n v="0"/>
    <n v="0"/>
    <m/>
    <m/>
    <m/>
    <m/>
  </r>
  <r>
    <x v="189"/>
    <s v="PR2"/>
    <s v="14LMMA"/>
    <n v="11"/>
    <x v="0"/>
    <n v="0"/>
    <n v="0"/>
    <n v="0"/>
    <n v="0"/>
    <n v="0"/>
    <n v="0"/>
    <m/>
    <m/>
    <m/>
    <m/>
  </r>
  <r>
    <x v="189"/>
    <s v="PR5"/>
    <s v="07LMCNB002"/>
    <n v="1"/>
    <x v="0"/>
    <n v="0"/>
    <n v="0"/>
    <n v="0"/>
    <n v="0"/>
    <n v="0"/>
    <n v="0"/>
    <m/>
    <m/>
    <m/>
    <m/>
  </r>
  <r>
    <x v="189"/>
    <s v="PR4"/>
    <s v="10LMPQB001"/>
    <n v="1"/>
    <x v="0"/>
    <n v="0"/>
    <n v="0"/>
    <n v="0"/>
    <n v="0"/>
    <n v="0"/>
    <n v="0"/>
    <m/>
    <m/>
    <m/>
    <m/>
  </r>
  <r>
    <x v="189"/>
    <s v="PR2"/>
    <s v="10LMPZ"/>
    <n v="13"/>
    <x v="1"/>
    <n v="0"/>
    <n v="14"/>
    <n v="0"/>
    <n v="0"/>
    <n v="0"/>
    <n v="14"/>
    <m/>
    <m/>
    <s v="V"/>
    <s v="V"/>
  </r>
  <r>
    <x v="189"/>
    <s v="PR2"/>
    <s v="10LMQ5"/>
    <n v="13"/>
    <x v="0"/>
    <n v="0"/>
    <n v="0"/>
    <n v="0"/>
    <n v="0"/>
    <n v="0"/>
    <n v="0"/>
    <m/>
    <m/>
    <m/>
    <m/>
  </r>
  <r>
    <x v="189"/>
    <s v="PR5"/>
    <s v="07LMCN"/>
    <n v="12"/>
    <x v="1"/>
    <n v="0"/>
    <n v="13"/>
    <n v="0"/>
    <n v="0"/>
    <n v="0"/>
    <n v="13"/>
    <m/>
    <m/>
    <s v="V"/>
    <s v="V"/>
  </r>
  <r>
    <x v="189"/>
    <s v="PR5"/>
    <s v="10LMPM"/>
    <n v="5"/>
    <x v="0"/>
    <n v="0"/>
    <n v="3"/>
    <n v="0"/>
    <n v="0"/>
    <n v="0"/>
    <n v="3"/>
    <m/>
    <m/>
    <s v="V"/>
    <s v="V"/>
  </r>
  <r>
    <x v="189"/>
    <s v="PR6"/>
    <s v="012LA9B001"/>
    <n v="2"/>
    <x v="1"/>
    <n v="0"/>
    <n v="8"/>
    <n v="0"/>
    <n v="0"/>
    <n v="0"/>
    <n v="8"/>
    <m/>
    <m/>
    <s v="V"/>
    <s v="V"/>
  </r>
  <r>
    <x v="189"/>
    <s v="PR4"/>
    <s v="10LMQEB001"/>
    <n v="7"/>
    <x v="0"/>
    <n v="0"/>
    <n v="0"/>
    <n v="0"/>
    <n v="0"/>
    <n v="0"/>
    <n v="0"/>
    <m/>
    <m/>
    <m/>
    <m/>
  </r>
  <r>
    <x v="189"/>
    <s v="PR6"/>
    <s v="07LMCPB001"/>
    <n v="1"/>
    <x v="0"/>
    <n v="0"/>
    <n v="0"/>
    <n v="0"/>
    <n v="0"/>
    <n v="0"/>
    <n v="0"/>
    <m/>
    <m/>
    <m/>
    <m/>
  </r>
  <r>
    <x v="189"/>
    <s v="PR5"/>
    <s v="10LMPU"/>
    <n v="13"/>
    <x v="0"/>
    <n v="0"/>
    <n v="6"/>
    <n v="0"/>
    <n v="0"/>
    <n v="0"/>
    <n v="6"/>
    <m/>
    <m/>
    <s v="V"/>
    <s v="V"/>
  </r>
  <r>
    <x v="189"/>
    <s v="PR6"/>
    <s v="08LMXY"/>
    <n v="12"/>
    <x v="0"/>
    <n v="0"/>
    <n v="4"/>
    <n v="0"/>
    <n v="0"/>
    <n v="0"/>
    <n v="4"/>
    <m/>
    <m/>
    <s v="V"/>
    <s v="V"/>
  </r>
  <r>
    <x v="189"/>
    <s v="PR2"/>
    <s v="10LMQN"/>
    <n v="2"/>
    <x v="0"/>
    <n v="0"/>
    <n v="0"/>
    <n v="0"/>
    <n v="0"/>
    <n v="0"/>
    <n v="0"/>
    <m/>
    <m/>
    <m/>
    <m/>
  </r>
  <r>
    <x v="189"/>
    <s v="PR2"/>
    <s v="10LMQ2"/>
    <n v="11"/>
    <x v="5"/>
    <n v="0"/>
    <n v="73"/>
    <n v="0"/>
    <n v="0"/>
    <n v="0"/>
    <n v="73"/>
    <m/>
    <m/>
    <s v="V"/>
    <s v="V"/>
  </r>
  <r>
    <x v="190"/>
    <s v="PR5"/>
    <s v="07LMCE"/>
    <n v="13"/>
    <x v="0"/>
    <n v="0"/>
    <n v="10"/>
    <n v="0"/>
    <n v="0"/>
    <n v="0"/>
    <n v="10"/>
    <m/>
    <m/>
    <s v="V"/>
    <s v="V"/>
  </r>
  <r>
    <x v="190"/>
    <s v="PR5"/>
    <s v="10LMQ0"/>
    <n v="8"/>
    <x v="0"/>
    <n v="0"/>
    <n v="2"/>
    <n v="0"/>
    <n v="0"/>
    <n v="0"/>
    <n v="2"/>
    <m/>
    <m/>
    <s v="V"/>
    <s v="V"/>
  </r>
  <r>
    <x v="190"/>
    <s v="PR5"/>
    <s v="10LMPS"/>
    <n v="13"/>
    <x v="0"/>
    <n v="0"/>
    <n v="1"/>
    <n v="0"/>
    <n v="0"/>
    <n v="0"/>
    <n v="1"/>
    <m/>
    <m/>
    <s v="V"/>
    <s v="V"/>
  </r>
  <r>
    <x v="190"/>
    <s v="PR6"/>
    <s v="08LMXMB002"/>
    <n v="1"/>
    <x v="0"/>
    <n v="0"/>
    <n v="0"/>
    <n v="0"/>
    <n v="0"/>
    <n v="0"/>
    <n v="0"/>
    <m/>
    <m/>
    <m/>
    <m/>
  </r>
  <r>
    <x v="190"/>
    <s v="PR2"/>
    <s v="10LMQJ"/>
    <n v="3"/>
    <x v="0"/>
    <n v="0"/>
    <n v="0"/>
    <n v="0"/>
    <n v="0"/>
    <n v="0"/>
    <n v="0"/>
    <m/>
    <m/>
    <m/>
    <m/>
  </r>
  <r>
    <x v="190"/>
    <s v="PR5"/>
    <s v="07LMCC"/>
    <n v="13"/>
    <x v="1"/>
    <n v="0"/>
    <n v="3"/>
    <n v="0"/>
    <n v="0"/>
    <n v="0"/>
    <n v="3"/>
    <m/>
    <m/>
    <s v="V"/>
    <s v="V"/>
  </r>
  <r>
    <x v="190"/>
    <s v="PR2"/>
    <s v="10LMQH"/>
    <n v="3"/>
    <x v="0"/>
    <n v="0"/>
    <n v="0"/>
    <n v="0"/>
    <n v="0"/>
    <n v="0"/>
    <n v="0"/>
    <m/>
    <m/>
    <m/>
    <m/>
  </r>
  <r>
    <x v="190"/>
    <s v="PR2"/>
    <s v="10LMQ1"/>
    <n v="13"/>
    <x v="0"/>
    <n v="0"/>
    <n v="3"/>
    <n v="0"/>
    <n v="0"/>
    <n v="0"/>
    <n v="3"/>
    <m/>
    <m/>
    <s v="V"/>
    <s v="V"/>
  </r>
  <r>
    <x v="190"/>
    <s v="PR2"/>
    <s v="14LMMF"/>
    <n v="13"/>
    <x v="0"/>
    <n v="0"/>
    <n v="11"/>
    <n v="0"/>
    <n v="0"/>
    <n v="0"/>
    <n v="11"/>
    <m/>
    <m/>
    <s v="V"/>
    <s v="V"/>
  </r>
  <r>
    <x v="190"/>
    <s v="PR2"/>
    <s v="14LMMM"/>
    <n v="13"/>
    <x v="0"/>
    <n v="0"/>
    <n v="4"/>
    <n v="0"/>
    <n v="0"/>
    <n v="0"/>
    <n v="4"/>
    <m/>
    <m/>
    <s v="V"/>
    <s v="V"/>
  </r>
  <r>
    <x v="190"/>
    <s v="PR5"/>
    <s v="10LMPHB002"/>
    <n v="4"/>
    <x v="0"/>
    <n v="0"/>
    <n v="2"/>
    <n v="0"/>
    <n v="0"/>
    <n v="0"/>
    <n v="2"/>
    <m/>
    <m/>
    <s v="V"/>
    <s v="V"/>
  </r>
  <r>
    <x v="190"/>
    <s v="PR7"/>
    <s v="53LMA4B003"/>
    <n v="6"/>
    <x v="0"/>
    <n v="0"/>
    <n v="0"/>
    <n v="0"/>
    <n v="0"/>
    <n v="0"/>
    <n v="0"/>
    <m/>
    <m/>
    <m/>
    <m/>
  </r>
  <r>
    <x v="190"/>
    <s v="PR2"/>
    <s v="10LMQK"/>
    <n v="13"/>
    <x v="0"/>
    <n v="0"/>
    <n v="2"/>
    <n v="0"/>
    <n v="0"/>
    <n v="0"/>
    <n v="2"/>
    <m/>
    <m/>
    <s v="V"/>
    <s v="V"/>
  </r>
  <r>
    <x v="190"/>
    <s v="PR6"/>
    <s v="07LMC7"/>
    <n v="4"/>
    <x v="0"/>
    <n v="0"/>
    <n v="0"/>
    <n v="0"/>
    <n v="0"/>
    <n v="0"/>
    <n v="0"/>
    <m/>
    <m/>
    <m/>
    <m/>
  </r>
  <r>
    <x v="190"/>
    <s v="PR1"/>
    <s v="14LMMSB001"/>
    <n v="1"/>
    <x v="0"/>
    <n v="0"/>
    <n v="0"/>
    <n v="0"/>
    <n v="0"/>
    <n v="0"/>
    <n v="0"/>
    <m/>
    <m/>
    <m/>
    <m/>
  </r>
  <r>
    <x v="190"/>
    <s v="PR2"/>
    <s v="10LMQD"/>
    <n v="5"/>
    <x v="0"/>
    <n v="0"/>
    <n v="0"/>
    <n v="0"/>
    <n v="0"/>
    <n v="0"/>
    <n v="0"/>
    <m/>
    <m/>
    <m/>
    <m/>
  </r>
  <r>
    <x v="190"/>
    <s v="PR7"/>
    <s v="07LMC7B002"/>
    <n v="8"/>
    <x v="0"/>
    <n v="0"/>
    <n v="3"/>
    <n v="0"/>
    <n v="1"/>
    <n v="0"/>
    <n v="4"/>
    <s v="V"/>
    <m/>
    <s v="V"/>
    <s v="V"/>
  </r>
  <r>
    <x v="190"/>
    <s v="PR7"/>
    <s v="08LMXV"/>
    <n v="3"/>
    <x v="0"/>
    <n v="0"/>
    <n v="0"/>
    <n v="0"/>
    <n v="0"/>
    <n v="0"/>
    <n v="0"/>
    <m/>
    <m/>
    <m/>
    <m/>
  </r>
  <r>
    <x v="190"/>
    <s v="PR7"/>
    <s v="07LMCMB001"/>
    <n v="1"/>
    <x v="0"/>
    <n v="0"/>
    <n v="0"/>
    <n v="0"/>
    <n v="1"/>
    <n v="0"/>
    <n v="1"/>
    <s v="V"/>
    <m/>
    <m/>
    <m/>
  </r>
  <r>
    <x v="190"/>
    <s v="PR2"/>
    <s v="10LMQ7"/>
    <n v="13"/>
    <x v="2"/>
    <n v="0"/>
    <n v="0"/>
    <n v="0"/>
    <n v="0"/>
    <n v="0"/>
    <n v="0"/>
    <m/>
    <m/>
    <m/>
    <m/>
  </r>
  <r>
    <x v="190"/>
    <s v="PR2"/>
    <s v="14LMMC"/>
    <n v="13"/>
    <x v="3"/>
    <n v="0"/>
    <n v="21"/>
    <n v="0"/>
    <n v="0"/>
    <n v="0"/>
    <n v="21"/>
    <m/>
    <m/>
    <s v="V"/>
    <s v="V"/>
  </r>
  <r>
    <x v="191"/>
    <s v="PR4"/>
    <s v="10LMPL"/>
    <n v="13"/>
    <x v="0"/>
    <n v="0"/>
    <n v="4"/>
    <n v="0"/>
    <n v="0"/>
    <n v="0"/>
    <n v="4"/>
    <m/>
    <m/>
    <m/>
    <m/>
  </r>
  <r>
    <x v="191"/>
    <s v="PR2"/>
    <s v="10LMQNB001"/>
    <n v="4"/>
    <x v="0"/>
    <n v="0"/>
    <n v="0"/>
    <n v="0"/>
    <n v="0"/>
    <n v="0"/>
    <n v="0"/>
    <m/>
    <m/>
    <m/>
    <m/>
  </r>
  <r>
    <x v="191"/>
    <s v="PR5"/>
    <s v="08LMY0B002"/>
    <n v="2"/>
    <x v="0"/>
    <n v="0"/>
    <n v="2"/>
    <n v="0"/>
    <n v="0"/>
    <n v="0"/>
    <n v="2"/>
    <m/>
    <m/>
    <s v="V"/>
    <s v="V"/>
  </r>
  <r>
    <x v="191"/>
    <s v="PR1"/>
    <s v="14LMMW"/>
    <n v="13"/>
    <x v="0"/>
    <n v="0"/>
    <n v="0"/>
    <n v="0"/>
    <n v="0"/>
    <n v="0"/>
    <n v="0"/>
    <m/>
    <m/>
    <m/>
    <m/>
  </r>
  <r>
    <x v="191"/>
    <s v="PR7"/>
    <s v="042LBK"/>
    <n v="13"/>
    <x v="0"/>
    <n v="0"/>
    <n v="0"/>
    <n v="1"/>
    <n v="2"/>
    <n v="0"/>
    <n v="3"/>
    <s v="V"/>
    <m/>
    <m/>
    <m/>
  </r>
  <r>
    <x v="191"/>
    <s v="PR1"/>
    <s v="14LMMZ"/>
    <n v="13"/>
    <x v="0"/>
    <n v="0"/>
    <n v="2"/>
    <n v="0"/>
    <n v="0"/>
    <n v="0"/>
    <n v="2"/>
    <m/>
    <m/>
    <s v="V"/>
    <s v="V"/>
  </r>
  <r>
    <x v="191"/>
    <s v="PR5"/>
    <s v="10LMPP"/>
    <n v="13"/>
    <x v="0"/>
    <n v="0"/>
    <n v="7"/>
    <n v="0"/>
    <n v="0"/>
    <n v="0"/>
    <n v="7"/>
    <m/>
    <m/>
    <s v="V"/>
    <s v="V"/>
  </r>
  <r>
    <x v="191"/>
    <s v="PR5"/>
    <s v="07LMCNB003"/>
    <n v="1"/>
    <x v="0"/>
    <n v="0"/>
    <n v="1"/>
    <n v="0"/>
    <n v="0"/>
    <n v="0"/>
    <n v="1"/>
    <m/>
    <m/>
    <s v="V"/>
    <s v="V"/>
  </r>
  <r>
    <x v="191"/>
    <s v="PR7"/>
    <s v="08LMXQ"/>
    <n v="13"/>
    <x v="0"/>
    <n v="0"/>
    <n v="7"/>
    <n v="1"/>
    <n v="1"/>
    <n v="0"/>
    <n v="9"/>
    <s v="V"/>
    <m/>
    <s v="V"/>
    <s v="V"/>
  </r>
  <r>
    <x v="191"/>
    <s v="PR2"/>
    <s v="14LMMB"/>
    <n v="13"/>
    <x v="0"/>
    <n v="0"/>
    <n v="4"/>
    <n v="0"/>
    <n v="0"/>
    <n v="0"/>
    <n v="4"/>
    <m/>
    <m/>
    <s v="V"/>
    <s v="V"/>
  </r>
  <r>
    <x v="191"/>
    <s v="PR2"/>
    <s v="10LMQB"/>
    <n v="13"/>
    <x v="0"/>
    <n v="0"/>
    <n v="2"/>
    <n v="0"/>
    <n v="0"/>
    <n v="0"/>
    <n v="2"/>
    <m/>
    <m/>
    <s v="V"/>
    <s v="V"/>
  </r>
  <r>
    <x v="191"/>
    <s v="PR7"/>
    <s v="062LCD"/>
    <n v="12"/>
    <x v="0"/>
    <n v="0"/>
    <n v="0"/>
    <n v="0"/>
    <n v="4"/>
    <n v="0"/>
    <n v="4"/>
    <s v="V"/>
    <m/>
    <m/>
    <m/>
  </r>
  <r>
    <x v="191"/>
    <s v="PR2"/>
    <s v="14LMMT"/>
    <n v="13"/>
    <x v="0"/>
    <n v="0"/>
    <n v="7"/>
    <n v="0"/>
    <n v="0"/>
    <n v="0"/>
    <n v="7"/>
    <m/>
    <m/>
    <s v="V"/>
    <s v="V"/>
  </r>
  <r>
    <x v="191"/>
    <s v="PR3"/>
    <s v="062LCAB001"/>
    <n v="1"/>
    <x v="0"/>
    <n v="0"/>
    <n v="0"/>
    <n v="0"/>
    <n v="0"/>
    <n v="0"/>
    <n v="0"/>
    <m/>
    <m/>
    <m/>
    <m/>
  </r>
  <r>
    <x v="191"/>
    <s v="PR5"/>
    <s v="07LMCCB001"/>
    <n v="1"/>
    <x v="0"/>
    <n v="0"/>
    <n v="0"/>
    <n v="0"/>
    <n v="0"/>
    <n v="0"/>
    <n v="0"/>
    <m/>
    <m/>
    <m/>
    <m/>
  </r>
  <r>
    <x v="191"/>
    <s v="PR5"/>
    <s v="10LMQ4"/>
    <n v="13"/>
    <x v="0"/>
    <n v="0"/>
    <n v="0"/>
    <n v="0"/>
    <n v="0"/>
    <n v="0"/>
    <n v="0"/>
    <m/>
    <m/>
    <m/>
    <m/>
  </r>
  <r>
    <x v="191"/>
    <s v="PR2"/>
    <s v="08LMXVB002"/>
    <n v="1"/>
    <x v="1"/>
    <n v="0"/>
    <n v="6"/>
    <n v="0"/>
    <n v="0"/>
    <n v="0"/>
    <n v="6"/>
    <m/>
    <m/>
    <s v="V"/>
    <s v="V"/>
  </r>
  <r>
    <x v="191"/>
    <s v="PR2"/>
    <s v="10LMPZ"/>
    <n v="13"/>
    <x v="1"/>
    <n v="0"/>
    <n v="14"/>
    <n v="0"/>
    <n v="0"/>
    <n v="0"/>
    <n v="14"/>
    <m/>
    <m/>
    <s v="V"/>
    <s v="V"/>
  </r>
  <r>
    <x v="191"/>
    <s v="PR2"/>
    <s v="14LMMG"/>
    <n v="6"/>
    <x v="6"/>
    <n v="0"/>
    <n v="0"/>
    <n v="0"/>
    <n v="0"/>
    <n v="0"/>
    <n v="0"/>
    <m/>
    <m/>
    <m/>
    <m/>
  </r>
  <r>
    <x v="191"/>
    <s v="PR2"/>
    <s v="10LMQ"/>
    <n v="13"/>
    <x v="1"/>
    <n v="0"/>
    <n v="19"/>
    <n v="0"/>
    <n v="0"/>
    <n v="0"/>
    <n v="19"/>
    <m/>
    <m/>
    <s v="V"/>
    <s v="V"/>
  </r>
  <r>
    <x v="191"/>
    <s v="PR6"/>
    <s v="012LAAB003"/>
    <n v="4"/>
    <x v="11"/>
    <n v="0"/>
    <n v="0"/>
    <n v="0"/>
    <n v="0"/>
    <n v="0"/>
    <n v="0"/>
    <m/>
    <m/>
    <m/>
    <m/>
  </r>
  <r>
    <x v="192"/>
    <s v="PR7"/>
    <s v="08LMXZ"/>
    <n v="13"/>
    <x v="1"/>
    <n v="0"/>
    <n v="6"/>
    <n v="0"/>
    <n v="0"/>
    <n v="0"/>
    <n v="6"/>
    <m/>
    <m/>
    <s v="V"/>
    <s v="V"/>
  </r>
  <r>
    <x v="192"/>
    <s v="PR5"/>
    <s v="10LMPTB002"/>
    <n v="1"/>
    <x v="0"/>
    <n v="0"/>
    <n v="0"/>
    <n v="0"/>
    <n v="0"/>
    <n v="0"/>
    <n v="0"/>
    <m/>
    <m/>
    <m/>
    <m/>
  </r>
  <r>
    <x v="192"/>
    <s v="PR1"/>
    <s v="14LMMJ"/>
    <n v="13"/>
    <x v="0"/>
    <n v="0"/>
    <n v="2"/>
    <n v="0"/>
    <n v="0"/>
    <n v="0"/>
    <n v="2"/>
    <m/>
    <m/>
    <s v="V"/>
    <s v="V"/>
  </r>
  <r>
    <x v="192"/>
    <s v="PR6"/>
    <s v="062LCDB001"/>
    <n v="1"/>
    <x v="0"/>
    <n v="0"/>
    <n v="1"/>
    <n v="0"/>
    <n v="0"/>
    <n v="0"/>
    <n v="1"/>
    <m/>
    <m/>
    <s v="V"/>
    <s v="V"/>
  </r>
  <r>
    <x v="192"/>
    <s v="PR5"/>
    <s v="08LMXTB001"/>
    <n v="4"/>
    <x v="0"/>
    <n v="0"/>
    <n v="0"/>
    <n v="0"/>
    <n v="0"/>
    <n v="0"/>
    <n v="0"/>
    <m/>
    <m/>
    <m/>
    <m/>
  </r>
  <r>
    <x v="192"/>
    <s v="PR7"/>
    <s v="062LCC"/>
    <n v="12"/>
    <x v="0"/>
    <n v="0"/>
    <n v="0"/>
    <n v="0"/>
    <n v="0"/>
    <n v="0"/>
    <n v="0"/>
    <m/>
    <m/>
    <m/>
    <m/>
  </r>
  <r>
    <x v="192"/>
    <s v="PR5"/>
    <s v="10LMPY"/>
    <n v="13"/>
    <x v="3"/>
    <n v="0"/>
    <n v="19"/>
    <n v="0"/>
    <n v="0"/>
    <n v="0"/>
    <n v="19"/>
    <m/>
    <m/>
    <s v="V"/>
    <s v="V"/>
  </r>
  <r>
    <x v="192"/>
    <s v="PR5"/>
    <s v="10LMPW"/>
    <n v="13"/>
    <x v="0"/>
    <n v="0"/>
    <n v="3"/>
    <n v="0"/>
    <n v="0"/>
    <n v="0"/>
    <n v="3"/>
    <m/>
    <m/>
    <s v="V"/>
    <s v="V"/>
  </r>
  <r>
    <x v="192"/>
    <s v="PR6"/>
    <s v="10LMPN"/>
    <n v="13"/>
    <x v="0"/>
    <n v="0"/>
    <n v="2"/>
    <n v="0"/>
    <n v="0"/>
    <n v="0"/>
    <n v="2"/>
    <m/>
    <m/>
    <s v="V"/>
    <s v="V"/>
  </r>
  <r>
    <x v="192"/>
    <s v="PR7"/>
    <s v="07LMCDB001"/>
    <n v="11"/>
    <x v="0"/>
    <n v="0"/>
    <n v="0"/>
    <n v="0"/>
    <n v="0"/>
    <n v="0"/>
    <n v="0"/>
    <m/>
    <m/>
    <m/>
    <m/>
  </r>
  <r>
    <x v="192"/>
    <s v="PR3"/>
    <s v="062LC6"/>
    <n v="12"/>
    <x v="0"/>
    <n v="0"/>
    <n v="0"/>
    <n v="0"/>
    <n v="0"/>
    <n v="0"/>
    <n v="0"/>
    <m/>
    <m/>
    <m/>
    <m/>
  </r>
  <r>
    <x v="192"/>
    <s v="PR6"/>
    <s v="08LMXLB001"/>
    <n v="2"/>
    <x v="0"/>
    <n v="0"/>
    <n v="2"/>
    <n v="0"/>
    <n v="0"/>
    <n v="0"/>
    <n v="2"/>
    <m/>
    <m/>
    <s v="V"/>
    <s v="V"/>
  </r>
  <r>
    <x v="192"/>
    <s v="PR7"/>
    <s v="07LMCPB002"/>
    <n v="1"/>
    <x v="0"/>
    <n v="0"/>
    <n v="0"/>
    <n v="0"/>
    <n v="0"/>
    <n v="0"/>
    <n v="0"/>
    <m/>
    <m/>
    <m/>
    <m/>
  </r>
  <r>
    <x v="192"/>
    <s v="PR4"/>
    <s v="062LC7B002"/>
    <n v="2"/>
    <x v="0"/>
    <n v="0"/>
    <n v="0"/>
    <n v="0"/>
    <n v="0"/>
    <n v="0"/>
    <n v="0"/>
    <m/>
    <m/>
    <m/>
    <m/>
  </r>
  <r>
    <x v="192"/>
    <s v="PR6"/>
    <s v="012LA9B005"/>
    <n v="1"/>
    <x v="0"/>
    <n v="0"/>
    <n v="1"/>
    <n v="0"/>
    <n v="0"/>
    <n v="0"/>
    <n v="1"/>
    <m/>
    <m/>
    <s v="V"/>
    <s v="V"/>
  </r>
  <r>
    <x v="192"/>
    <s v="PR7"/>
    <s v="07LMCQ"/>
    <n v="1"/>
    <x v="0"/>
    <n v="0"/>
    <n v="0"/>
    <n v="0"/>
    <n v="0"/>
    <n v="0"/>
    <n v="0"/>
    <m/>
    <m/>
    <m/>
    <m/>
  </r>
  <r>
    <x v="192"/>
    <s v="PR7"/>
    <s v="08LMXM"/>
    <n v="11"/>
    <x v="0"/>
    <n v="0"/>
    <n v="1"/>
    <n v="0"/>
    <n v="0"/>
    <n v="0"/>
    <n v="1"/>
    <m/>
    <m/>
    <s v="V"/>
    <s v="V"/>
  </r>
  <r>
    <x v="192"/>
    <s v="PR5"/>
    <s v="10LMQE"/>
    <n v="6"/>
    <x v="0"/>
    <n v="0"/>
    <n v="0"/>
    <n v="0"/>
    <n v="0"/>
    <n v="0"/>
    <n v="0"/>
    <m/>
    <m/>
    <m/>
    <m/>
  </r>
  <r>
    <x v="192"/>
    <s v="PR6"/>
    <s v="08LMXW"/>
    <n v="13"/>
    <x v="0"/>
    <n v="0"/>
    <n v="0"/>
    <n v="0"/>
    <n v="0"/>
    <n v="0"/>
    <n v="0"/>
    <m/>
    <m/>
    <m/>
    <m/>
  </r>
  <r>
    <x v="192"/>
    <n v="6572"/>
    <s v="10LMPT"/>
    <n v="12"/>
    <x v="8"/>
    <n v="0"/>
    <n v="0"/>
    <n v="0"/>
    <n v="0"/>
    <n v="0"/>
    <n v="0"/>
    <m/>
    <m/>
    <m/>
    <m/>
  </r>
  <r>
    <x v="193"/>
    <s v="PR5"/>
    <s v="10LMPX"/>
    <n v="13"/>
    <x v="0"/>
    <n v="0"/>
    <n v="1"/>
    <n v="0"/>
    <n v="0"/>
    <n v="0"/>
    <n v="1"/>
    <m/>
    <m/>
    <s v="V"/>
    <s v="V"/>
  </r>
  <r>
    <x v="193"/>
    <s v="PR5"/>
    <s v="08LMXTB002"/>
    <n v="4"/>
    <x v="1"/>
    <n v="0"/>
    <n v="8"/>
    <n v="0"/>
    <n v="0"/>
    <n v="0"/>
    <n v="8"/>
    <m/>
    <m/>
    <s v="V"/>
    <s v="V"/>
  </r>
  <r>
    <x v="193"/>
    <s v="PR7"/>
    <s v="08LMXJ"/>
    <n v="13"/>
    <x v="0"/>
    <n v="0"/>
    <n v="0"/>
    <n v="0"/>
    <n v="1"/>
    <n v="0"/>
    <n v="1"/>
    <s v="V"/>
    <m/>
    <m/>
    <m/>
  </r>
  <r>
    <x v="193"/>
    <s v="PR5"/>
    <s v="08LMXX"/>
    <n v="6"/>
    <x v="0"/>
    <n v="0"/>
    <n v="4"/>
    <n v="0"/>
    <n v="0"/>
    <n v="0"/>
    <n v="4"/>
    <m/>
    <m/>
    <s v="V"/>
    <s v="V"/>
  </r>
  <r>
    <x v="193"/>
    <s v="PR5"/>
    <s v="10LMQG"/>
    <n v="12"/>
    <x v="0"/>
    <n v="0"/>
    <n v="1"/>
    <n v="0"/>
    <n v="0"/>
    <n v="0"/>
    <n v="1"/>
    <m/>
    <m/>
    <s v="V"/>
    <s v="V"/>
  </r>
  <r>
    <x v="193"/>
    <s v="PR4"/>
    <s v="08LMXT"/>
    <n v="5"/>
    <x v="0"/>
    <n v="0"/>
    <n v="4"/>
    <n v="0"/>
    <n v="0"/>
    <n v="0"/>
    <n v="4"/>
    <m/>
    <m/>
    <s v="V"/>
    <s v="V"/>
  </r>
  <r>
    <x v="193"/>
    <s v="PR5"/>
    <s v="10LMQ0B001"/>
    <n v="5"/>
    <x v="0"/>
    <n v="0"/>
    <n v="0"/>
    <n v="0"/>
    <n v="0"/>
    <n v="0"/>
    <n v="0"/>
    <m/>
    <m/>
    <m/>
    <m/>
  </r>
  <r>
    <x v="193"/>
    <s v="PR6"/>
    <s v="062LC8"/>
    <n v="13"/>
    <x v="0"/>
    <n v="0"/>
    <n v="1"/>
    <n v="0"/>
    <n v="0"/>
    <n v="0"/>
    <n v="1"/>
    <m/>
    <m/>
    <s v="V"/>
    <s v="V"/>
  </r>
  <r>
    <x v="193"/>
    <s v="PR6"/>
    <s v="08LMXMB001"/>
    <n v="1"/>
    <x v="0"/>
    <n v="0"/>
    <n v="0"/>
    <n v="0"/>
    <n v="0"/>
    <n v="0"/>
    <n v="0"/>
    <m/>
    <m/>
    <m/>
    <m/>
  </r>
  <r>
    <x v="193"/>
    <s v="PR6"/>
    <s v="08LMXYB001"/>
    <n v="1"/>
    <x v="0"/>
    <n v="0"/>
    <n v="0"/>
    <n v="0"/>
    <n v="0"/>
    <n v="0"/>
    <n v="0"/>
    <m/>
    <m/>
    <m/>
    <m/>
  </r>
  <r>
    <x v="193"/>
    <s v="PR5"/>
    <s v="10LMPV"/>
    <n v="13"/>
    <x v="9"/>
    <n v="0"/>
    <n v="28"/>
    <n v="0"/>
    <n v="0"/>
    <n v="0"/>
    <n v="28"/>
    <m/>
    <m/>
    <s v="V"/>
    <s v="V"/>
  </r>
  <r>
    <x v="193"/>
    <s v="PR6"/>
    <s v="062LCF"/>
    <n v="13"/>
    <x v="0"/>
    <n v="0"/>
    <n v="5"/>
    <n v="0"/>
    <n v="0"/>
    <n v="0"/>
    <n v="5"/>
    <m/>
    <m/>
    <s v="V"/>
    <s v="V"/>
  </r>
  <r>
    <x v="193"/>
    <s v="PR6"/>
    <s v="012LAAB003"/>
    <n v="4"/>
    <x v="0"/>
    <n v="0"/>
    <n v="1"/>
    <n v="0"/>
    <n v="0"/>
    <n v="0"/>
    <n v="1"/>
    <m/>
    <m/>
    <s v="V"/>
    <s v="V"/>
  </r>
  <r>
    <x v="193"/>
    <s v="PR6"/>
    <s v="08LMY0"/>
    <n v="1"/>
    <x v="0"/>
    <n v="0"/>
    <n v="0"/>
    <n v="0"/>
    <n v="0"/>
    <n v="0"/>
    <n v="0"/>
    <m/>
    <m/>
    <m/>
    <m/>
  </r>
  <r>
    <x v="193"/>
    <s v="PR3"/>
    <s v="10LMQF"/>
    <n v="13"/>
    <x v="0"/>
    <n v="0"/>
    <n v="1"/>
    <n v="0"/>
    <n v="0"/>
    <n v="0"/>
    <n v="1"/>
    <m/>
    <m/>
    <s v="V"/>
    <s v="V"/>
  </r>
  <r>
    <x v="193"/>
    <s v="PR5"/>
    <s v="08LMXN"/>
    <n v="12"/>
    <x v="8"/>
    <n v="0"/>
    <n v="191"/>
    <n v="0"/>
    <n v="0"/>
    <n v="0"/>
    <n v="191"/>
    <m/>
    <m/>
    <s v="V"/>
    <s v="V"/>
  </r>
  <r>
    <x v="193"/>
    <s v="PR6"/>
    <s v="10LMPH"/>
    <n v="8"/>
    <x v="0"/>
    <n v="0"/>
    <n v="1"/>
    <n v="0"/>
    <n v="0"/>
    <n v="0"/>
    <n v="1"/>
    <m/>
    <m/>
    <m/>
    <m/>
  </r>
  <r>
    <x v="193"/>
    <s v="PR7"/>
    <s v="08LMXL"/>
    <n v="11"/>
    <x v="0"/>
    <n v="0"/>
    <n v="1"/>
    <n v="1"/>
    <n v="0"/>
    <n v="0"/>
    <n v="2"/>
    <s v="V"/>
    <m/>
    <s v="V"/>
    <s v="V"/>
  </r>
  <r>
    <x v="194"/>
    <s v="PR2"/>
    <s v="14LMMH"/>
    <n v="13"/>
    <x v="0"/>
    <n v="0"/>
    <n v="2"/>
    <n v="0"/>
    <n v="0"/>
    <n v="0"/>
    <n v="2"/>
    <m/>
    <m/>
    <s v="V"/>
    <s v="V"/>
  </r>
  <r>
    <x v="194"/>
    <s v="PR2"/>
    <s v="14LMMV"/>
    <n v="13"/>
    <x v="0"/>
    <n v="0"/>
    <n v="3"/>
    <n v="0"/>
    <n v="0"/>
    <n v="0"/>
    <n v="3"/>
    <m/>
    <m/>
    <s v="V"/>
    <s v="V"/>
  </r>
  <r>
    <x v="194"/>
    <s v="PR6"/>
    <s v="012LAAB002"/>
    <n v="2"/>
    <x v="0"/>
    <n v="0"/>
    <n v="0"/>
    <n v="0"/>
    <n v="0"/>
    <n v="0"/>
    <n v="0"/>
    <m/>
    <m/>
    <m/>
    <m/>
  </r>
  <r>
    <x v="194"/>
    <s v="PR5"/>
    <s v="10LMPYB001"/>
    <n v="2"/>
    <x v="0"/>
    <n v="0"/>
    <n v="1"/>
    <n v="0"/>
    <n v="0"/>
    <n v="0"/>
    <n v="1"/>
    <m/>
    <m/>
    <s v="V"/>
    <s v="V"/>
  </r>
  <r>
    <x v="194"/>
    <s v="PR6"/>
    <s v="10LMPJ"/>
    <n v="5"/>
    <x v="0"/>
    <n v="0"/>
    <n v="2"/>
    <n v="0"/>
    <n v="0"/>
    <n v="0"/>
    <n v="2"/>
    <m/>
    <m/>
    <s v="V"/>
    <s v="V"/>
  </r>
  <r>
    <x v="194"/>
    <s v="PR6"/>
    <s v="08LMXZB001"/>
    <n v="1"/>
    <x v="0"/>
    <n v="0"/>
    <n v="0"/>
    <n v="0"/>
    <n v="0"/>
    <n v="0"/>
    <n v="0"/>
    <m/>
    <m/>
    <m/>
    <m/>
  </r>
  <r>
    <x v="194"/>
    <s v="PR7"/>
    <s v="07LMCDB002"/>
    <n v="1"/>
    <x v="0"/>
    <n v="0"/>
    <n v="0"/>
    <n v="0"/>
    <n v="0"/>
    <n v="0"/>
    <n v="0"/>
    <m/>
    <m/>
    <m/>
    <m/>
  </r>
  <r>
    <x v="194"/>
    <s v="PR5"/>
    <s v="08LMXTB003"/>
    <n v="1"/>
    <x v="0"/>
    <n v="0"/>
    <n v="0"/>
    <n v="0"/>
    <n v="0"/>
    <n v="0"/>
    <n v="0"/>
    <m/>
    <m/>
    <m/>
    <m/>
  </r>
  <r>
    <x v="194"/>
    <s v="PR7"/>
    <s v="07LMCPB001"/>
    <n v="1"/>
    <x v="0"/>
    <n v="0"/>
    <n v="1"/>
    <n v="0"/>
    <n v="0"/>
    <n v="0"/>
    <n v="1"/>
    <m/>
    <m/>
    <s v="V"/>
    <s v="V"/>
  </r>
  <r>
    <x v="194"/>
    <s v="PR4"/>
    <s v="08LMXS"/>
    <n v="13"/>
    <x v="0"/>
    <n v="0"/>
    <n v="6"/>
    <n v="0"/>
    <n v="0"/>
    <n v="0"/>
    <n v="6"/>
    <m/>
    <m/>
    <s v="V"/>
    <s v="V"/>
  </r>
  <r>
    <x v="194"/>
    <s v="PR2"/>
    <s v="10LMQ7"/>
    <n v="13"/>
    <x v="0"/>
    <n v="0"/>
    <n v="7"/>
    <n v="0"/>
    <n v="0"/>
    <n v="0"/>
    <n v="7"/>
    <m/>
    <m/>
    <s v="V"/>
    <s v="V"/>
  </r>
  <r>
    <x v="194"/>
    <s v="PR1"/>
    <s v="14LMME"/>
    <n v="13"/>
    <x v="0"/>
    <n v="0"/>
    <n v="0"/>
    <n v="0"/>
    <n v="0"/>
    <n v="0"/>
    <n v="0"/>
    <m/>
    <m/>
    <m/>
    <m/>
  </r>
  <r>
    <x v="194"/>
    <s v="PR2"/>
    <s v="10LMQJB001"/>
    <n v="10"/>
    <x v="1"/>
    <n v="0"/>
    <n v="10"/>
    <n v="0"/>
    <n v="0"/>
    <n v="0"/>
    <n v="10"/>
    <m/>
    <m/>
    <s v="V"/>
    <s v="V"/>
  </r>
  <r>
    <x v="194"/>
    <s v="PR7"/>
    <s v="062LCBB002"/>
    <n v="1"/>
    <x v="0"/>
    <n v="0"/>
    <n v="0"/>
    <n v="0"/>
    <n v="0"/>
    <n v="0"/>
    <n v="0"/>
    <m/>
    <m/>
    <m/>
    <m/>
  </r>
  <r>
    <x v="194"/>
    <s v="PR2"/>
    <s v="14LMMX"/>
    <n v="13"/>
    <x v="0"/>
    <n v="0"/>
    <n v="0"/>
    <n v="0"/>
    <n v="0"/>
    <n v="0"/>
    <n v="0"/>
    <m/>
    <m/>
    <m/>
    <m/>
  </r>
  <r>
    <x v="194"/>
    <s v="PR2"/>
    <s v="14LMMN"/>
    <n v="13"/>
    <x v="0"/>
    <n v="0"/>
    <n v="3"/>
    <n v="0"/>
    <n v="0"/>
    <n v="0"/>
    <n v="3"/>
    <m/>
    <m/>
    <s v="V"/>
    <s v="V"/>
  </r>
  <r>
    <x v="194"/>
    <s v="PR4"/>
    <s v="10LMPMB001"/>
    <n v="8"/>
    <x v="0"/>
    <n v="0"/>
    <n v="0"/>
    <n v="0"/>
    <n v="0"/>
    <n v="0"/>
    <n v="0"/>
    <m/>
    <m/>
    <m/>
    <m/>
  </r>
  <r>
    <x v="194"/>
    <s v="PR6"/>
    <s v="07LMCN"/>
    <n v="11"/>
    <x v="0"/>
    <n v="0"/>
    <n v="5"/>
    <n v="0"/>
    <n v="0"/>
    <n v="0"/>
    <n v="5"/>
    <m/>
    <m/>
    <s v="V"/>
    <s v="V"/>
  </r>
  <r>
    <x v="194"/>
    <s v="PR5"/>
    <s v="10LMPVB002"/>
    <n v="5"/>
    <x v="0"/>
    <n v="0"/>
    <n v="3"/>
    <n v="0"/>
    <n v="0"/>
    <n v="0"/>
    <n v="3"/>
    <m/>
    <m/>
    <s v="V"/>
    <s v="V"/>
  </r>
  <r>
    <x v="194"/>
    <s v="PR4"/>
    <s v="10LMPT"/>
    <n v="12"/>
    <x v="0"/>
    <n v="0"/>
    <n v="1"/>
    <n v="0"/>
    <n v="0"/>
    <n v="0"/>
    <n v="1"/>
    <m/>
    <m/>
    <s v="V"/>
    <s v="V"/>
  </r>
  <r>
    <x v="194"/>
    <s v="PR6"/>
    <s v="07LMCE"/>
    <n v="13"/>
    <x v="0"/>
    <n v="0"/>
    <n v="6"/>
    <n v="0"/>
    <n v="0"/>
    <n v="0"/>
    <n v="6"/>
    <m/>
    <m/>
    <s v="V"/>
    <s v="V"/>
  </r>
  <r>
    <x v="194"/>
    <s v="PR3"/>
    <s v="10LMQA"/>
    <n v="13"/>
    <x v="0"/>
    <n v="0"/>
    <n v="2"/>
    <n v="0"/>
    <n v="0"/>
    <n v="0"/>
    <n v="2"/>
    <m/>
    <m/>
    <s v="V"/>
    <s v="V"/>
  </r>
  <r>
    <x v="194"/>
    <s v="PR2"/>
    <s v="14LMMK"/>
    <n v="13"/>
    <x v="0"/>
    <n v="0"/>
    <n v="8"/>
    <n v="0"/>
    <n v="0"/>
    <n v="0"/>
    <n v="8"/>
    <m/>
    <m/>
    <s v="V"/>
    <s v="V"/>
  </r>
  <r>
    <x v="194"/>
    <s v="PR4"/>
    <s v="07LMC9"/>
    <n v="13"/>
    <x v="0"/>
    <n v="0"/>
    <n v="1"/>
    <n v="0"/>
    <n v="0"/>
    <n v="0"/>
    <n v="1"/>
    <s v="V"/>
    <m/>
    <m/>
    <m/>
  </r>
  <r>
    <x v="194"/>
    <s v="PR6"/>
    <s v="10LMPK"/>
    <n v="13"/>
    <x v="0"/>
    <n v="0"/>
    <n v="4"/>
    <n v="0"/>
    <n v="0"/>
    <n v="0"/>
    <n v="4"/>
    <m/>
    <m/>
    <s v="V"/>
    <s v="V"/>
  </r>
  <r>
    <x v="194"/>
    <s v="PR2"/>
    <s v="14LMMPB001"/>
    <n v="2"/>
    <x v="0"/>
    <n v="0"/>
    <n v="2"/>
    <n v="0"/>
    <n v="0"/>
    <n v="0"/>
    <n v="2"/>
    <m/>
    <m/>
    <s v="V"/>
    <s v="V"/>
  </r>
  <r>
    <x v="194"/>
    <s v="PR6"/>
    <s v="07LMCC"/>
    <n v="12"/>
    <x v="0"/>
    <n v="0"/>
    <n v="1"/>
    <n v="0"/>
    <n v="0"/>
    <n v="0"/>
    <n v="1"/>
    <m/>
    <m/>
    <s v="V"/>
    <s v="V"/>
  </r>
  <r>
    <x v="194"/>
    <s v="PR2"/>
    <s v="062LCJB001"/>
    <n v="3"/>
    <x v="0"/>
    <n v="0"/>
    <n v="0"/>
    <n v="0"/>
    <n v="0"/>
    <n v="0"/>
    <n v="0"/>
    <m/>
    <m/>
    <m/>
    <m/>
  </r>
  <r>
    <x v="194"/>
    <s v="PR6"/>
    <s v="10LMPMB002"/>
    <n v="5"/>
    <x v="1"/>
    <n v="0"/>
    <n v="5"/>
    <n v="0"/>
    <n v="0"/>
    <n v="0"/>
    <n v="5"/>
    <m/>
    <m/>
    <s v="V"/>
    <s v="V"/>
  </r>
  <r>
    <x v="195"/>
    <s v="PR2"/>
    <s v="14LMMP"/>
    <n v="11"/>
    <x v="0"/>
    <n v="0"/>
    <n v="2"/>
    <n v="0"/>
    <n v="0"/>
    <n v="0"/>
    <n v="2"/>
    <m/>
    <m/>
    <s v="V"/>
    <s v="V"/>
  </r>
  <r>
    <x v="195"/>
    <s v="PR1"/>
    <s v="14LMMY"/>
    <n v="13"/>
    <x v="0"/>
    <n v="0"/>
    <n v="0"/>
    <n v="0"/>
    <n v="0"/>
    <n v="0"/>
    <n v="0"/>
    <m/>
    <m/>
    <m/>
    <m/>
  </r>
  <r>
    <x v="195"/>
    <s v="PR6"/>
    <s v="10LMPS"/>
    <n v="13"/>
    <x v="0"/>
    <n v="0"/>
    <n v="0"/>
    <n v="0"/>
    <n v="0"/>
    <n v="0"/>
    <n v="0"/>
    <m/>
    <m/>
    <m/>
    <m/>
  </r>
  <r>
    <x v="195"/>
    <s v="PR7"/>
    <s v="07LMC7"/>
    <n v="4"/>
    <x v="0"/>
    <n v="0"/>
    <n v="0"/>
    <n v="0"/>
    <n v="0"/>
    <n v="0"/>
    <n v="0"/>
    <m/>
    <m/>
    <m/>
    <m/>
  </r>
  <r>
    <x v="195"/>
    <s v="PR6"/>
    <s v="07LMCNB004"/>
    <n v="1"/>
    <x v="0"/>
    <n v="0"/>
    <n v="0"/>
    <n v="0"/>
    <n v="0"/>
    <n v="0"/>
    <n v="0"/>
    <m/>
    <m/>
    <m/>
    <m/>
  </r>
  <r>
    <x v="195"/>
    <s v="PR7"/>
    <s v="08LMXMB002"/>
    <n v="1"/>
    <x v="0"/>
    <n v="0"/>
    <n v="0"/>
    <n v="0"/>
    <n v="0"/>
    <n v="0"/>
    <n v="0"/>
    <m/>
    <m/>
    <m/>
    <m/>
  </r>
  <r>
    <x v="195"/>
    <s v="PR2"/>
    <s v="10LMPZB001"/>
    <n v="1"/>
    <x v="0"/>
    <n v="0"/>
    <n v="0"/>
    <n v="0"/>
    <n v="0"/>
    <n v="0"/>
    <n v="0"/>
    <m/>
    <m/>
    <m/>
    <m/>
  </r>
  <r>
    <x v="195"/>
    <s v="PR7"/>
    <s v="062LCB"/>
    <n v="7"/>
    <x v="0"/>
    <n v="0"/>
    <n v="0"/>
    <n v="0"/>
    <n v="0"/>
    <n v="0"/>
    <n v="0"/>
    <m/>
    <m/>
    <m/>
    <m/>
  </r>
  <r>
    <x v="195"/>
    <s v="PR7"/>
    <s v="062LCM"/>
    <n v="12"/>
    <x v="0"/>
    <n v="0"/>
    <n v="0"/>
    <n v="0"/>
    <n v="1"/>
    <n v="0"/>
    <n v="1"/>
    <s v="V"/>
    <m/>
    <m/>
    <m/>
  </r>
  <r>
    <x v="195"/>
    <s v="PR7"/>
    <s v="08LMXY"/>
    <n v="12"/>
    <x v="0"/>
    <n v="0"/>
    <n v="0"/>
    <n v="1"/>
    <n v="0"/>
    <n v="0"/>
    <n v="1"/>
    <s v="V"/>
    <m/>
    <m/>
    <m/>
  </r>
  <r>
    <x v="195"/>
    <s v="PR2"/>
    <s v="14LMMGB001"/>
    <n v="7"/>
    <x v="0"/>
    <n v="0"/>
    <n v="5"/>
    <n v="0"/>
    <n v="0"/>
    <n v="0"/>
    <n v="5"/>
    <m/>
    <m/>
    <s v="V"/>
    <s v="V"/>
  </r>
  <r>
    <x v="195"/>
    <s v="PR2"/>
    <s v="14LMML"/>
    <n v="13"/>
    <x v="0"/>
    <n v="0"/>
    <n v="0"/>
    <n v="0"/>
    <n v="0"/>
    <n v="0"/>
    <n v="0"/>
    <m/>
    <m/>
    <m/>
    <m/>
  </r>
  <r>
    <x v="195"/>
    <s v="PR2"/>
    <s v="10LMQLB001"/>
    <n v="1"/>
    <x v="0"/>
    <n v="0"/>
    <n v="0"/>
    <n v="0"/>
    <n v="0"/>
    <n v="0"/>
    <n v="0"/>
    <m/>
    <m/>
    <m/>
    <m/>
  </r>
  <r>
    <x v="195"/>
    <s v="PR6"/>
    <s v="10LMPJB001"/>
    <n v="8"/>
    <x v="0"/>
    <n v="0"/>
    <n v="3"/>
    <n v="0"/>
    <n v="0"/>
    <n v="0"/>
    <n v="3"/>
    <m/>
    <m/>
    <s v="V"/>
    <s v="V"/>
  </r>
  <r>
    <x v="195"/>
    <s v="PR2"/>
    <s v="14LMMCB001"/>
    <n v="2"/>
    <x v="0"/>
    <n v="0"/>
    <n v="1"/>
    <n v="0"/>
    <n v="0"/>
    <n v="0"/>
    <n v="1"/>
    <m/>
    <m/>
    <s v="V"/>
    <s v="V"/>
  </r>
  <r>
    <x v="195"/>
    <s v="PR6"/>
    <s v="10LMPU"/>
    <n v="13"/>
    <x v="1"/>
    <n v="0"/>
    <n v="20"/>
    <n v="0"/>
    <n v="0"/>
    <n v="0"/>
    <n v="20"/>
    <m/>
    <m/>
    <s v="V"/>
    <s v="V"/>
  </r>
  <r>
    <x v="195"/>
    <s v="PR6"/>
    <s v="10LMQ0"/>
    <n v="8"/>
    <x v="1"/>
    <n v="0"/>
    <n v="12"/>
    <n v="0"/>
    <n v="0"/>
    <n v="0"/>
    <n v="12"/>
    <m/>
    <m/>
    <s v="V"/>
    <s v="V"/>
  </r>
  <r>
    <x v="195"/>
    <s v="PR6"/>
    <s v="07LMCCB001"/>
    <n v="1"/>
    <x v="0"/>
    <n v="0"/>
    <n v="0"/>
    <n v="0"/>
    <n v="0"/>
    <n v="0"/>
    <n v="0"/>
    <m/>
    <m/>
    <m/>
    <m/>
  </r>
  <r>
    <x v="195"/>
    <s v="PR6"/>
    <s v="10LMPHB002"/>
    <n v="4"/>
    <x v="0"/>
    <n v="0"/>
    <n v="0"/>
    <n v="0"/>
    <n v="0"/>
    <n v="0"/>
    <n v="0"/>
    <m/>
    <m/>
    <m/>
    <m/>
  </r>
  <r>
    <x v="195"/>
    <s v="PR3"/>
    <s v="08LMXUB001"/>
    <n v="4"/>
    <x v="0"/>
    <n v="0"/>
    <n v="1"/>
    <n v="0"/>
    <n v="0"/>
    <n v="0"/>
    <n v="1"/>
    <m/>
    <m/>
    <s v="V"/>
    <s v="V"/>
  </r>
  <r>
    <x v="195"/>
    <s v="PR6"/>
    <s v="08LMY0B002"/>
    <n v="2"/>
    <x v="0"/>
    <n v="0"/>
    <n v="0"/>
    <n v="0"/>
    <n v="0"/>
    <n v="0"/>
    <n v="0"/>
    <m/>
    <m/>
    <m/>
    <m/>
  </r>
  <r>
    <x v="195"/>
    <s v="PR6"/>
    <s v="10LMPP"/>
    <n v="13"/>
    <x v="0"/>
    <n v="0"/>
    <n v="0"/>
    <n v="0"/>
    <n v="0"/>
    <n v="0"/>
    <n v="0"/>
    <m/>
    <m/>
    <m/>
    <m/>
  </r>
  <r>
    <x v="195"/>
    <s v="PR2"/>
    <s v="08LMXVB002"/>
    <n v="1"/>
    <x v="0"/>
    <n v="0"/>
    <n v="2"/>
    <n v="0"/>
    <n v="0"/>
    <n v="0"/>
    <n v="2"/>
    <m/>
    <m/>
    <s v="V"/>
    <s v="V"/>
  </r>
  <r>
    <x v="195"/>
    <s v="PR6"/>
    <s v="012LABB003"/>
    <n v="2"/>
    <x v="0"/>
    <n v="0"/>
    <n v="0"/>
    <n v="0"/>
    <n v="0"/>
    <n v="0"/>
    <n v="0"/>
    <m/>
    <m/>
    <m/>
    <m/>
  </r>
  <r>
    <x v="195"/>
    <s v="PR2"/>
    <s v="14LMMU"/>
    <n v="13"/>
    <x v="0"/>
    <n v="0"/>
    <n v="1"/>
    <n v="0"/>
    <n v="0"/>
    <n v="0"/>
    <n v="1"/>
    <m/>
    <m/>
    <s v="V"/>
    <s v="V"/>
  </r>
  <r>
    <x v="195"/>
    <s v="PR2"/>
    <s v="14LMMG"/>
    <n v="6"/>
    <x v="11"/>
    <n v="0"/>
    <n v="14"/>
    <n v="0"/>
    <n v="0"/>
    <n v="0"/>
    <n v="14"/>
    <m/>
    <m/>
    <s v="V"/>
    <s v="V"/>
  </r>
  <r>
    <x v="195"/>
    <s v="PR2"/>
    <s v="10LMQJB002"/>
    <n v="1"/>
    <x v="0"/>
    <n v="0"/>
    <n v="2"/>
    <n v="0"/>
    <n v="0"/>
    <n v="0"/>
    <n v="2"/>
    <m/>
    <m/>
    <s v="V"/>
    <s v="V"/>
  </r>
  <r>
    <x v="195"/>
    <s v="PR4"/>
    <s v="10LMQGB001"/>
    <n v="1"/>
    <x v="1"/>
    <n v="0"/>
    <n v="0"/>
    <n v="0"/>
    <n v="0"/>
    <n v="0"/>
    <n v="0"/>
    <m/>
    <m/>
    <m/>
    <m/>
  </r>
  <r>
    <x v="196"/>
    <s v="PR2"/>
    <s v="14LMMS"/>
    <n v="12"/>
    <x v="0"/>
    <n v="0"/>
    <n v="10"/>
    <n v="0"/>
    <n v="0"/>
    <n v="0"/>
    <n v="10"/>
    <m/>
    <m/>
    <s v="V"/>
    <s v="V"/>
  </r>
  <r>
    <x v="196"/>
    <s v="PR6"/>
    <s v="10LMPMB002"/>
    <n v="1"/>
    <x v="0"/>
    <n v="0"/>
    <n v="1"/>
    <n v="0"/>
    <n v="0"/>
    <n v="0"/>
    <n v="1"/>
    <m/>
    <m/>
    <s v="V"/>
    <s v="V"/>
  </r>
  <r>
    <x v="196"/>
    <s v="PR6"/>
    <s v="10LMQ4"/>
    <n v="13"/>
    <x v="0"/>
    <n v="0"/>
    <n v="0"/>
    <n v="0"/>
    <n v="0"/>
    <n v="0"/>
    <n v="0"/>
    <m/>
    <m/>
    <m/>
    <m/>
  </r>
  <r>
    <x v="196"/>
    <s v="PR7"/>
    <s v="08LMXLB001"/>
    <n v="2"/>
    <x v="1"/>
    <n v="0"/>
    <n v="7"/>
    <n v="0"/>
    <n v="0"/>
    <n v="0"/>
    <n v="7"/>
    <m/>
    <m/>
    <s v="V"/>
    <s v="V"/>
  </r>
  <r>
    <x v="196"/>
    <s v="PR7"/>
    <s v="10LMPN"/>
    <n v="13"/>
    <x v="0"/>
    <n v="0"/>
    <n v="0"/>
    <n v="0"/>
    <n v="0"/>
    <n v="0"/>
    <n v="0"/>
    <m/>
    <m/>
    <m/>
    <m/>
  </r>
  <r>
    <x v="196"/>
    <s v="PR6"/>
    <s v="10LMQ0B002"/>
    <n v="1"/>
    <x v="0"/>
    <n v="0"/>
    <n v="0"/>
    <n v="0"/>
    <n v="0"/>
    <n v="0"/>
    <n v="0"/>
    <m/>
    <m/>
    <m/>
    <m/>
  </r>
  <r>
    <x v="196"/>
    <s v="PR1"/>
    <s v="10LMQDB001"/>
    <n v="8"/>
    <x v="0"/>
    <n v="0"/>
    <n v="6"/>
    <n v="0"/>
    <n v="0"/>
    <n v="0"/>
    <n v="6"/>
    <m/>
    <m/>
    <s v="V"/>
    <s v="V"/>
  </r>
  <r>
    <x v="196"/>
    <s v="PR7"/>
    <s v="512LCUB003"/>
    <n v="1"/>
    <x v="1"/>
    <n v="0"/>
    <n v="3"/>
    <n v="0"/>
    <n v="0"/>
    <n v="0"/>
    <n v="3"/>
    <m/>
    <m/>
    <s v="V"/>
    <s v="V"/>
  </r>
  <r>
    <x v="196"/>
    <s v="PR6"/>
    <s v="10LMQEB001"/>
    <n v="7"/>
    <x v="1"/>
    <n v="0"/>
    <n v="16"/>
    <n v="0"/>
    <n v="0"/>
    <n v="0"/>
    <n v="16"/>
    <m/>
    <m/>
    <s v="V"/>
    <s v="V"/>
  </r>
  <r>
    <x v="197"/>
    <s v="PR7"/>
    <s v="08LMXW"/>
    <n v="13"/>
    <x v="0"/>
    <n v="0"/>
    <n v="0"/>
    <n v="0"/>
    <n v="0"/>
    <n v="0"/>
    <n v="0"/>
    <m/>
    <m/>
    <m/>
    <m/>
  </r>
  <r>
    <x v="197"/>
    <s v="PR4"/>
    <s v="10LMQGB001"/>
    <n v="1"/>
    <x v="0"/>
    <n v="0"/>
    <n v="1"/>
    <n v="0"/>
    <n v="0"/>
    <n v="0"/>
    <n v="1"/>
    <m/>
    <m/>
    <s v="V"/>
    <s v="V"/>
  </r>
  <r>
    <x v="197"/>
    <s v="PR6"/>
    <s v="10LMPUB001"/>
    <n v="1"/>
    <x v="0"/>
    <n v="0"/>
    <n v="0"/>
    <n v="0"/>
    <n v="0"/>
    <n v="0"/>
    <n v="0"/>
    <m/>
    <m/>
    <m/>
    <m/>
  </r>
  <r>
    <x v="197"/>
    <s v="PR5"/>
    <s v="10LMPQB001"/>
    <n v="1"/>
    <x v="0"/>
    <n v="0"/>
    <n v="0"/>
    <n v="0"/>
    <n v="0"/>
    <n v="0"/>
    <n v="0"/>
    <m/>
    <m/>
    <m/>
    <m/>
  </r>
  <r>
    <x v="197"/>
    <s v="PR7"/>
    <s v="08LMXMB001"/>
    <n v="1"/>
    <x v="0"/>
    <n v="0"/>
    <n v="0"/>
    <n v="0"/>
    <n v="0"/>
    <n v="0"/>
    <n v="0"/>
    <m/>
    <m/>
    <m/>
    <m/>
  </r>
  <r>
    <x v="197"/>
    <s v="PR6"/>
    <s v="10LMQE"/>
    <n v="6"/>
    <x v="0"/>
    <n v="0"/>
    <n v="1"/>
    <n v="0"/>
    <n v="0"/>
    <n v="0"/>
    <n v="1"/>
    <m/>
    <m/>
    <s v="V"/>
    <s v="V"/>
  </r>
  <r>
    <x v="197"/>
    <s v="PR7"/>
    <s v="08LMXYB001"/>
    <n v="1"/>
    <x v="0"/>
    <n v="0"/>
    <n v="0"/>
    <n v="0"/>
    <n v="0"/>
    <n v="0"/>
    <n v="0"/>
    <m/>
    <m/>
    <m/>
    <m/>
  </r>
  <r>
    <x v="197"/>
    <s v="PR6"/>
    <s v="10LMPV"/>
    <n v="8"/>
    <x v="0"/>
    <n v="0"/>
    <n v="0"/>
    <n v="0"/>
    <n v="0"/>
    <n v="0"/>
    <n v="0"/>
    <m/>
    <m/>
    <m/>
    <m/>
  </r>
  <r>
    <x v="197"/>
    <s v="PR7"/>
    <s v="012LA9B001"/>
    <n v="1"/>
    <x v="0"/>
    <n v="0"/>
    <n v="0"/>
    <n v="0"/>
    <n v="0"/>
    <n v="0"/>
    <n v="0"/>
    <m/>
    <m/>
    <m/>
    <m/>
  </r>
  <r>
    <x v="197"/>
    <s v="PR6"/>
    <s v="08LMXTB001"/>
    <n v="4"/>
    <x v="0"/>
    <n v="0"/>
    <n v="0"/>
    <n v="0"/>
    <n v="0"/>
    <n v="0"/>
    <n v="0"/>
    <m/>
    <m/>
    <m/>
    <m/>
  </r>
  <r>
    <x v="197"/>
    <s v="PR7"/>
    <s v="08LMXLB002"/>
    <n v="1"/>
    <x v="0"/>
    <n v="0"/>
    <n v="0"/>
    <n v="0"/>
    <n v="0"/>
    <n v="0"/>
    <n v="0"/>
    <m/>
    <m/>
    <m/>
    <m/>
  </r>
  <r>
    <x v="197"/>
    <s v="PR7"/>
    <s v="012LA9"/>
    <n v="8"/>
    <x v="0"/>
    <n v="0"/>
    <n v="0"/>
    <n v="1"/>
    <n v="1"/>
    <n v="0"/>
    <n v="2"/>
    <s v="V"/>
    <m/>
    <m/>
    <m/>
  </r>
  <r>
    <x v="197"/>
    <s v="PR7"/>
    <s v="08LMY0"/>
    <n v="1"/>
    <x v="0"/>
    <n v="0"/>
    <n v="0"/>
    <n v="1"/>
    <n v="0"/>
    <n v="0"/>
    <n v="1"/>
    <s v="V"/>
    <m/>
    <m/>
    <m/>
  </r>
  <r>
    <x v="197"/>
    <s v="PR7"/>
    <s v="10LMPH"/>
    <n v="8"/>
    <x v="0"/>
    <n v="0"/>
    <n v="0"/>
    <n v="0"/>
    <n v="0"/>
    <n v="0"/>
    <n v="0"/>
    <m/>
    <m/>
    <m/>
    <m/>
  </r>
  <r>
    <x v="197"/>
    <s v="PR6"/>
    <s v="10LMPY"/>
    <n v="11"/>
    <x v="0"/>
    <n v="0"/>
    <n v="0"/>
    <n v="0"/>
    <n v="0"/>
    <n v="0"/>
    <n v="0"/>
    <m/>
    <m/>
    <m/>
    <m/>
  </r>
  <r>
    <x v="197"/>
    <s v="PR4"/>
    <s v="07LMCFB001"/>
    <n v="7"/>
    <x v="0"/>
    <n v="0"/>
    <n v="2"/>
    <n v="0"/>
    <n v="0"/>
    <n v="0"/>
    <n v="2"/>
    <m/>
    <m/>
    <s v="V"/>
    <s v="V"/>
  </r>
  <r>
    <x v="198"/>
    <s v="PR6"/>
    <s v="08LMXX"/>
    <n v="6"/>
    <x v="0"/>
    <n v="0"/>
    <n v="0"/>
    <n v="1"/>
    <n v="0"/>
    <n v="0"/>
    <n v="1"/>
    <s v="V"/>
    <m/>
    <m/>
    <m/>
  </r>
  <r>
    <x v="198"/>
    <s v="PR6"/>
    <s v="10LMPW"/>
    <n v="13"/>
    <x v="0"/>
    <n v="0"/>
    <n v="2"/>
    <n v="0"/>
    <n v="0"/>
    <n v="0"/>
    <n v="2"/>
    <m/>
    <m/>
    <s v="V"/>
    <s v="V"/>
  </r>
  <r>
    <x v="198"/>
    <s v="PR5"/>
    <s v="10LMPL"/>
    <n v="13"/>
    <x v="0"/>
    <n v="0"/>
    <n v="2"/>
    <n v="0"/>
    <n v="0"/>
    <n v="0"/>
    <n v="2"/>
    <m/>
    <m/>
    <s v="V"/>
    <s v="V"/>
  </r>
  <r>
    <x v="198"/>
    <s v="PR6"/>
    <s v="10LMQ0B001"/>
    <n v="5"/>
    <x v="0"/>
    <n v="0"/>
    <n v="0"/>
    <n v="0"/>
    <n v="0"/>
    <n v="0"/>
    <n v="0"/>
    <m/>
    <m/>
    <m/>
    <m/>
  </r>
  <r>
    <x v="198"/>
    <s v="PR6"/>
    <s v="07LMCNB003"/>
    <n v="1"/>
    <x v="0"/>
    <n v="0"/>
    <n v="0"/>
    <n v="0"/>
    <n v="0"/>
    <n v="0"/>
    <n v="0"/>
    <m/>
    <m/>
    <m/>
    <m/>
  </r>
  <r>
    <x v="198"/>
    <s v="PR7"/>
    <s v="512LCUB003"/>
    <n v="1"/>
    <x v="0"/>
    <n v="0"/>
    <n v="1"/>
    <n v="0"/>
    <n v="0"/>
    <n v="0"/>
    <n v="1"/>
    <m/>
    <m/>
    <s v="V"/>
    <s v="V"/>
  </r>
  <r>
    <x v="198"/>
    <s v="PR6"/>
    <s v="08LMXTB002"/>
    <n v="3"/>
    <x v="0"/>
    <n v="0"/>
    <n v="0"/>
    <n v="0"/>
    <n v="0"/>
    <n v="0"/>
    <n v="0"/>
    <m/>
    <m/>
    <m/>
    <m/>
  </r>
  <r>
    <x v="198"/>
    <s v="PR6"/>
    <s v="10LMQG"/>
    <n v="12"/>
    <x v="0"/>
    <n v="0"/>
    <n v="7"/>
    <n v="0"/>
    <n v="0"/>
    <n v="0"/>
    <n v="7"/>
    <m/>
    <m/>
    <s v="V"/>
    <s v="V"/>
  </r>
  <r>
    <x v="198"/>
    <s v="PR5"/>
    <s v="10LMQEB002"/>
    <n v="1"/>
    <x v="0"/>
    <n v="0"/>
    <n v="0"/>
    <n v="0"/>
    <n v="0"/>
    <n v="0"/>
    <n v="0"/>
    <m/>
    <m/>
    <m/>
    <m/>
  </r>
  <r>
    <x v="198"/>
    <s v="PR3"/>
    <s v="10LMPZ"/>
    <n v="12"/>
    <x v="0"/>
    <n v="0"/>
    <n v="3"/>
    <n v="0"/>
    <n v="0"/>
    <n v="0"/>
    <n v="3"/>
    <m/>
    <m/>
    <s v="V"/>
    <s v="V"/>
  </r>
  <r>
    <x v="198"/>
    <s v="PR6"/>
    <s v="10LMPX"/>
    <n v="13"/>
    <x v="0"/>
    <n v="0"/>
    <n v="8"/>
    <n v="0"/>
    <n v="0"/>
    <n v="0"/>
    <n v="8"/>
    <m/>
    <m/>
    <s v="V"/>
    <s v="V"/>
  </r>
  <r>
    <x v="198"/>
    <s v="PR7"/>
    <s v="07LMCE"/>
    <n v="13"/>
    <x v="0"/>
    <n v="0"/>
    <n v="0"/>
    <n v="0"/>
    <n v="4"/>
    <n v="0"/>
    <n v="4"/>
    <s v="V"/>
    <m/>
    <m/>
    <m/>
  </r>
  <r>
    <x v="198"/>
    <s v="PR4"/>
    <s v="07LMCF"/>
    <n v="6"/>
    <x v="0"/>
    <n v="0"/>
    <n v="0"/>
    <n v="0"/>
    <n v="0"/>
    <n v="0"/>
    <n v="0"/>
    <m/>
    <m/>
    <m/>
    <m/>
  </r>
  <r>
    <x v="198"/>
    <s v="PR3"/>
    <s v="10LMQ6"/>
    <n v="13"/>
    <x v="0"/>
    <n v="0"/>
    <n v="1"/>
    <n v="0"/>
    <n v="0"/>
    <n v="0"/>
    <n v="1"/>
    <m/>
    <m/>
    <s v="V"/>
    <s v="V"/>
  </r>
  <r>
    <x v="198"/>
    <s v="PR4"/>
    <s v="08LMXU"/>
    <n v="2"/>
    <x v="3"/>
    <n v="0"/>
    <n v="15"/>
    <n v="0"/>
    <n v="0"/>
    <n v="0"/>
    <n v="15"/>
    <m/>
    <m/>
    <s v="V"/>
    <s v="V"/>
  </r>
  <r>
    <x v="199"/>
    <s v="PR7"/>
    <s v="10LMPJB001"/>
    <n v="8"/>
    <x v="0"/>
    <n v="0"/>
    <n v="0"/>
    <n v="0"/>
    <n v="1"/>
    <n v="0"/>
    <n v="1"/>
    <s v="V"/>
    <m/>
    <m/>
    <m/>
  </r>
  <r>
    <x v="199"/>
    <s v="PR7"/>
    <s v="10LMPM"/>
    <n v="4"/>
    <x v="0"/>
    <n v="0"/>
    <n v="0"/>
    <n v="0"/>
    <n v="0"/>
    <n v="0"/>
    <n v="0"/>
    <m/>
    <m/>
    <m/>
    <m/>
  </r>
  <r>
    <x v="199"/>
    <s v="PR7"/>
    <s v="07LMCNB004"/>
    <n v="1"/>
    <x v="0"/>
    <n v="0"/>
    <n v="0"/>
    <n v="0"/>
    <n v="0"/>
    <n v="0"/>
    <n v="0"/>
    <m/>
    <m/>
    <m/>
    <m/>
  </r>
  <r>
    <x v="199"/>
    <s v="PR7"/>
    <s v="10LMPHB002"/>
    <n v="4"/>
    <x v="0"/>
    <n v="0"/>
    <n v="0"/>
    <n v="1"/>
    <n v="2"/>
    <n v="0"/>
    <n v="3"/>
    <s v="V"/>
    <m/>
    <m/>
    <m/>
  </r>
  <r>
    <x v="199"/>
    <s v="PR7"/>
    <s v="08LMY0B002"/>
    <n v="2"/>
    <x v="0"/>
    <n v="0"/>
    <n v="0"/>
    <n v="0"/>
    <n v="0"/>
    <n v="0"/>
    <n v="0"/>
    <m/>
    <m/>
    <m/>
    <m/>
  </r>
  <r>
    <x v="199"/>
    <s v="PR7"/>
    <s v="062LC8"/>
    <n v="13"/>
    <x v="0"/>
    <n v="0"/>
    <n v="0"/>
    <n v="1"/>
    <n v="0"/>
    <n v="0"/>
    <n v="1"/>
    <s v="V"/>
    <m/>
    <m/>
    <m/>
  </r>
  <r>
    <x v="199"/>
    <s v="PR6"/>
    <s v="10LMPYB001"/>
    <n v="2"/>
    <x v="0"/>
    <n v="0"/>
    <n v="0"/>
    <n v="0"/>
    <n v="0"/>
    <n v="0"/>
    <n v="0"/>
    <m/>
    <m/>
    <m/>
    <m/>
  </r>
  <r>
    <x v="199"/>
    <s v="PR7"/>
    <s v="07LMCC"/>
    <n v="13"/>
    <x v="0"/>
    <n v="0"/>
    <n v="0"/>
    <n v="0"/>
    <n v="0"/>
    <n v="0"/>
    <n v="0"/>
    <m/>
    <m/>
    <m/>
    <m/>
  </r>
  <r>
    <x v="199"/>
    <s v="PR7"/>
    <s v="10LMPS"/>
    <n v="13"/>
    <x v="0"/>
    <n v="0"/>
    <n v="0"/>
    <n v="1"/>
    <n v="0"/>
    <n v="0"/>
    <n v="1"/>
    <s v="V"/>
    <m/>
    <m/>
    <m/>
  </r>
  <r>
    <x v="199"/>
    <s v="PR6"/>
    <s v="08LMXTB003"/>
    <n v="1"/>
    <x v="0"/>
    <n v="0"/>
    <n v="0"/>
    <n v="0"/>
    <n v="0"/>
    <n v="0"/>
    <n v="0"/>
    <m/>
    <m/>
    <m/>
    <m/>
  </r>
  <r>
    <x v="199"/>
    <s v="PR6"/>
    <s v="10LMPVB002"/>
    <n v="5"/>
    <x v="0"/>
    <n v="0"/>
    <n v="1"/>
    <n v="0"/>
    <n v="0"/>
    <n v="0"/>
    <n v="1"/>
    <m/>
    <m/>
    <s v="V"/>
    <s v="V"/>
  </r>
  <r>
    <x v="199"/>
    <s v="PR7"/>
    <s v="07LMCN"/>
    <n v="9"/>
    <x v="0"/>
    <n v="0"/>
    <n v="0"/>
    <n v="0"/>
    <n v="0"/>
    <n v="0"/>
    <n v="0"/>
    <m/>
    <m/>
    <m/>
    <m/>
  </r>
  <r>
    <x v="199"/>
    <s v="PR7"/>
    <s v="10LMPK"/>
    <n v="13"/>
    <x v="0"/>
    <n v="0"/>
    <n v="0"/>
    <n v="1"/>
    <n v="0"/>
    <n v="0"/>
    <n v="1"/>
    <s v="V"/>
    <m/>
    <m/>
    <m/>
  </r>
  <r>
    <x v="199"/>
    <s v="PR7"/>
    <s v="10LMQ0"/>
    <n v="7"/>
    <x v="0"/>
    <n v="0"/>
    <n v="2"/>
    <n v="0"/>
    <n v="0"/>
    <n v="0"/>
    <n v="2"/>
    <m/>
    <m/>
    <s v="V"/>
    <s v="V"/>
  </r>
  <r>
    <x v="200"/>
    <s v="PR7"/>
    <s v="10LMPU"/>
    <n v="12"/>
    <x v="0"/>
    <n v="0"/>
    <n v="0"/>
    <n v="0"/>
    <n v="0"/>
    <n v="0"/>
    <n v="0"/>
    <m/>
    <m/>
    <m/>
    <m/>
  </r>
  <r>
    <x v="200"/>
    <s v="PR7"/>
    <s v="10LMPMB002"/>
    <n v="1"/>
    <x v="0"/>
    <n v="0"/>
    <n v="0"/>
    <n v="0"/>
    <n v="0"/>
    <n v="0"/>
    <n v="0"/>
    <m/>
    <m/>
    <m/>
    <m/>
  </r>
  <r>
    <x v="200"/>
    <s v="PR5"/>
    <s v="08LMXT"/>
    <n v="5"/>
    <x v="0"/>
    <n v="0"/>
    <n v="3"/>
    <n v="0"/>
    <n v="0"/>
    <n v="0"/>
    <n v="3"/>
    <m/>
    <m/>
    <s v="V"/>
    <s v="V"/>
  </r>
  <r>
    <x v="200"/>
    <s v="PR7"/>
    <s v="10LMPJ"/>
    <n v="5"/>
    <x v="0"/>
    <n v="0"/>
    <n v="0"/>
    <n v="0"/>
    <n v="0"/>
    <n v="0"/>
    <n v="0"/>
    <m/>
    <m/>
    <m/>
    <m/>
  </r>
  <r>
    <x v="200"/>
    <s v="PR7"/>
    <s v="08LMXZB001"/>
    <n v="1"/>
    <x v="0"/>
    <n v="0"/>
    <n v="0"/>
    <n v="0"/>
    <n v="0"/>
    <n v="0"/>
    <n v="0"/>
    <m/>
    <m/>
    <m/>
    <m/>
  </r>
  <r>
    <x v="200"/>
    <s v="PR7"/>
    <s v="10LMPP"/>
    <n v="13"/>
    <x v="0"/>
    <n v="0"/>
    <n v="0"/>
    <n v="0"/>
    <n v="0"/>
    <n v="0"/>
    <n v="0"/>
    <m/>
    <m/>
    <m/>
    <m/>
  </r>
  <r>
    <x v="200"/>
    <s v="PR6"/>
    <s v="10LMPTB002"/>
    <n v="1"/>
    <x v="0"/>
    <n v="0"/>
    <n v="1"/>
    <n v="0"/>
    <n v="0"/>
    <n v="0"/>
    <n v="1"/>
    <m/>
    <m/>
    <s v="V"/>
    <s v="V"/>
  </r>
  <r>
    <x v="200"/>
    <s v="PR7"/>
    <s v="10LMQ4"/>
    <n v="13"/>
    <x v="0"/>
    <n v="0"/>
    <n v="0"/>
    <n v="0"/>
    <n v="2"/>
    <n v="0"/>
    <n v="2"/>
    <s v="V"/>
    <m/>
    <m/>
    <m/>
  </r>
  <r>
    <x v="200"/>
    <s v="PR7"/>
    <s v="10LMQ0B002"/>
    <n v="1"/>
    <x v="0"/>
    <n v="0"/>
    <n v="0"/>
    <n v="0"/>
    <n v="0"/>
    <n v="0"/>
    <n v="0"/>
    <m/>
    <m/>
    <m/>
    <m/>
  </r>
  <r>
    <x v="200"/>
    <s v="PR7"/>
    <s v="012LAAB002"/>
    <n v="2"/>
    <x v="0"/>
    <n v="0"/>
    <n v="0"/>
    <n v="0"/>
    <n v="0"/>
    <n v="0"/>
    <n v="0"/>
    <m/>
    <m/>
    <m/>
    <m/>
  </r>
  <r>
    <x v="200"/>
    <s v="PR7"/>
    <s v="08LMXTB001"/>
    <n v="4"/>
    <x v="0"/>
    <n v="0"/>
    <n v="0"/>
    <n v="0"/>
    <n v="0"/>
    <n v="0"/>
    <n v="0"/>
    <m/>
    <m/>
    <m/>
    <m/>
  </r>
  <r>
    <x v="200"/>
    <s v="PR3"/>
    <s v="10LMQK"/>
    <n v="13"/>
    <x v="2"/>
    <n v="0"/>
    <n v="0"/>
    <n v="0"/>
    <n v="0"/>
    <n v="0"/>
    <n v="0"/>
    <m/>
    <m/>
    <m/>
    <m/>
  </r>
  <r>
    <x v="201"/>
    <s v="PR3"/>
    <s v="10LMQJ"/>
    <n v="3"/>
    <x v="0"/>
    <n v="0"/>
    <n v="0"/>
    <n v="0"/>
    <n v="0"/>
    <n v="0"/>
    <n v="0"/>
    <m/>
    <m/>
    <m/>
    <m/>
  </r>
  <r>
    <x v="201"/>
    <s v="PR3"/>
    <s v="10LMQ5"/>
    <n v="13"/>
    <x v="0"/>
    <n v="0"/>
    <n v="2"/>
    <n v="0"/>
    <n v="0"/>
    <n v="0"/>
    <n v="2"/>
    <m/>
    <m/>
    <s v="V"/>
    <s v="V"/>
  </r>
  <r>
    <x v="201"/>
    <s v="PR7"/>
    <s v="062LCDB001"/>
    <n v="1"/>
    <x v="0"/>
    <n v="0"/>
    <n v="1"/>
    <n v="0"/>
    <n v="0"/>
    <n v="0"/>
    <n v="1"/>
    <m/>
    <m/>
    <s v="V"/>
    <s v="V"/>
  </r>
  <r>
    <x v="201"/>
    <s v="PR3"/>
    <s v="10LMQ7"/>
    <n v="13"/>
    <x v="0"/>
    <n v="0"/>
    <n v="4"/>
    <n v="0"/>
    <n v="0"/>
    <n v="0"/>
    <n v="4"/>
    <m/>
    <m/>
    <s v="V"/>
    <s v="V"/>
  </r>
  <r>
    <x v="201"/>
    <s v="PR3"/>
    <s v="10LMQB"/>
    <n v="13"/>
    <x v="0"/>
    <n v="0"/>
    <n v="0"/>
    <n v="0"/>
    <n v="0"/>
    <n v="0"/>
    <n v="0"/>
    <m/>
    <m/>
    <m/>
    <m/>
  </r>
  <r>
    <x v="201"/>
    <s v="PR7"/>
    <s v="10LMPUB001"/>
    <n v="1"/>
    <x v="0"/>
    <n v="0"/>
    <n v="0"/>
    <n v="0"/>
    <n v="0"/>
    <n v="0"/>
    <n v="0"/>
    <m/>
    <m/>
    <m/>
    <m/>
  </r>
  <r>
    <x v="201"/>
    <s v="PR3"/>
    <s v="10LMQ9"/>
    <n v="13"/>
    <x v="0"/>
    <n v="0"/>
    <n v="3"/>
    <n v="0"/>
    <n v="0"/>
    <n v="0"/>
    <n v="3"/>
    <m/>
    <m/>
    <s v="V"/>
    <s v="V"/>
  </r>
  <r>
    <x v="201"/>
    <s v="PR3"/>
    <s v="10LMQD"/>
    <n v="5"/>
    <x v="0"/>
    <n v="0"/>
    <n v="0"/>
    <n v="0"/>
    <n v="0"/>
    <n v="0"/>
    <n v="0"/>
    <m/>
    <m/>
    <m/>
    <m/>
  </r>
  <r>
    <x v="201"/>
    <s v="PR7"/>
    <s v="012LAAB003"/>
    <n v="4"/>
    <x v="0"/>
    <n v="0"/>
    <n v="0"/>
    <n v="0"/>
    <n v="0"/>
    <n v="0"/>
    <n v="0"/>
    <m/>
    <m/>
    <m/>
    <m/>
  </r>
  <r>
    <x v="201"/>
    <s v="PR3"/>
    <s v="10LMQK"/>
    <n v="13"/>
    <x v="6"/>
    <n v="0"/>
    <n v="29"/>
    <n v="0"/>
    <n v="0"/>
    <n v="0"/>
    <n v="29"/>
    <m/>
    <m/>
    <s v="V"/>
    <s v="V"/>
  </r>
  <r>
    <x v="201"/>
    <s v="PR3"/>
    <s v="10LMQ1"/>
    <n v="13"/>
    <x v="0"/>
    <n v="0"/>
    <n v="1"/>
    <n v="0"/>
    <n v="0"/>
    <n v="0"/>
    <n v="1"/>
    <m/>
    <m/>
    <s v="V"/>
    <s v="V"/>
  </r>
  <r>
    <x v="201"/>
    <s v="PR3"/>
    <s v="10LMQN"/>
    <n v="2"/>
    <x v="0"/>
    <n v="0"/>
    <n v="0"/>
    <n v="0"/>
    <n v="0"/>
    <n v="0"/>
    <n v="0"/>
    <m/>
    <m/>
    <m/>
    <m/>
  </r>
  <r>
    <x v="201"/>
    <s v="PR2"/>
    <s v="14LMM9"/>
    <n v="13"/>
    <x v="0"/>
    <n v="0"/>
    <n v="3"/>
    <n v="0"/>
    <n v="0"/>
    <n v="0"/>
    <n v="3"/>
    <m/>
    <m/>
    <s v="V"/>
    <s v="V"/>
  </r>
  <r>
    <x v="201"/>
    <s v="PR2"/>
    <s v="14LMMJ"/>
    <n v="13"/>
    <x v="0"/>
    <n v="0"/>
    <n v="3"/>
    <n v="0"/>
    <n v="0"/>
    <n v="0"/>
    <n v="3"/>
    <m/>
    <m/>
    <s v="V"/>
    <s v="V"/>
  </r>
  <r>
    <x v="201"/>
    <s v="PR4"/>
    <s v="08LMXU"/>
    <n v="2"/>
    <x v="3"/>
    <n v="0"/>
    <n v="15"/>
    <n v="0"/>
    <n v="0"/>
    <n v="0"/>
    <n v="15"/>
    <m/>
    <m/>
    <s v="V"/>
    <s v="V"/>
  </r>
  <r>
    <x v="202"/>
    <s v="PR3"/>
    <s v="10LMQH"/>
    <n v="3"/>
    <x v="0"/>
    <n v="0"/>
    <n v="0"/>
    <n v="0"/>
    <n v="0"/>
    <n v="0"/>
    <n v="0"/>
    <m/>
    <m/>
    <m/>
    <m/>
  </r>
  <r>
    <x v="202"/>
    <s v="PR3"/>
    <s v="14LMMC"/>
    <n v="11"/>
    <x v="0"/>
    <n v="0"/>
    <n v="1"/>
    <n v="0"/>
    <n v="0"/>
    <n v="0"/>
    <n v="1"/>
    <m/>
    <m/>
    <s v="V"/>
    <s v="V"/>
  </r>
  <r>
    <x v="202"/>
    <s v="PR7"/>
    <s v="10LMPY"/>
    <n v="11"/>
    <x v="0"/>
    <n v="0"/>
    <n v="0"/>
    <n v="0"/>
    <n v="0"/>
    <n v="0"/>
    <n v="0"/>
    <m/>
    <m/>
    <m/>
    <m/>
  </r>
  <r>
    <x v="202"/>
    <s v="PR7"/>
    <s v="07LMCNB003"/>
    <n v="1"/>
    <x v="0"/>
    <n v="0"/>
    <n v="0"/>
    <n v="0"/>
    <n v="0"/>
    <n v="0"/>
    <n v="0"/>
    <m/>
    <m/>
    <m/>
    <m/>
  </r>
  <r>
    <x v="202"/>
    <s v="PR7"/>
    <s v="10LMQE"/>
    <n v="6"/>
    <x v="0"/>
    <n v="0"/>
    <n v="0"/>
    <n v="0"/>
    <n v="0"/>
    <n v="0"/>
    <n v="0"/>
    <m/>
    <m/>
    <m/>
    <m/>
  </r>
  <r>
    <x v="202"/>
    <s v="PR4"/>
    <s v="10LMQF"/>
    <n v="13"/>
    <x v="0"/>
    <n v="0"/>
    <n v="8"/>
    <n v="0"/>
    <n v="0"/>
    <n v="0"/>
    <n v="8"/>
    <m/>
    <m/>
    <s v="V"/>
    <s v="V"/>
  </r>
  <r>
    <x v="202"/>
    <s v="PR7"/>
    <s v="10LMPV"/>
    <n v="8"/>
    <x v="0"/>
    <n v="0"/>
    <n v="0"/>
    <n v="0"/>
    <n v="0"/>
    <n v="0"/>
    <n v="0"/>
    <m/>
    <m/>
    <m/>
    <m/>
  </r>
  <r>
    <x v="202"/>
    <s v="PR7"/>
    <s v="08LMXTB002"/>
    <n v="3"/>
    <x v="0"/>
    <n v="0"/>
    <n v="0"/>
    <n v="1"/>
    <n v="1"/>
    <n v="0"/>
    <n v="2"/>
    <s v="V"/>
    <m/>
    <m/>
    <m/>
  </r>
  <r>
    <x v="202"/>
    <s v="PR7"/>
    <s v="062LCFB001"/>
    <n v="9"/>
    <x v="0"/>
    <n v="0"/>
    <n v="1"/>
    <n v="0"/>
    <n v="0"/>
    <n v="0"/>
    <n v="1"/>
    <m/>
    <m/>
    <s v="V"/>
    <s v="V"/>
  </r>
  <r>
    <x v="202"/>
    <s v="PR3"/>
    <s v="14LMMH"/>
    <n v="13"/>
    <x v="0"/>
    <n v="0"/>
    <n v="0"/>
    <n v="0"/>
    <n v="0"/>
    <n v="0"/>
    <n v="0"/>
    <m/>
    <m/>
    <m/>
    <m/>
  </r>
  <r>
    <x v="202"/>
    <s v="PR7"/>
    <s v="10LMPW"/>
    <n v="13"/>
    <x v="0"/>
    <n v="0"/>
    <n v="0"/>
    <n v="1"/>
    <n v="0"/>
    <n v="0"/>
    <n v="1"/>
    <s v="V"/>
    <m/>
    <m/>
    <m/>
  </r>
  <r>
    <x v="202"/>
    <s v="PR2"/>
    <s v="14LMMQ"/>
    <n v="13"/>
    <x v="1"/>
    <n v="0"/>
    <n v="14"/>
    <n v="0"/>
    <n v="0"/>
    <n v="0"/>
    <n v="14"/>
    <m/>
    <m/>
    <s v="V"/>
    <s v="V"/>
  </r>
  <r>
    <x v="202"/>
    <s v="PR7"/>
    <s v="10LMQ0B001"/>
    <n v="5"/>
    <x v="0"/>
    <n v="0"/>
    <n v="2"/>
    <n v="1"/>
    <n v="0"/>
    <n v="0"/>
    <n v="3"/>
    <s v="V"/>
    <m/>
    <s v="V"/>
    <s v="V"/>
  </r>
  <r>
    <x v="202"/>
    <s v="PR5"/>
    <s v="08LMXS"/>
    <n v="13"/>
    <x v="0"/>
    <n v="0"/>
    <n v="1"/>
    <n v="0"/>
    <n v="0"/>
    <n v="0"/>
    <n v="1"/>
    <m/>
    <m/>
    <s v="V"/>
    <s v="V"/>
  </r>
  <r>
    <x v="202"/>
    <s v="PR3"/>
    <s v="14LMMB"/>
    <n v="13"/>
    <x v="0"/>
    <n v="0"/>
    <n v="0"/>
    <n v="0"/>
    <n v="0"/>
    <n v="0"/>
    <n v="0"/>
    <m/>
    <m/>
    <m/>
    <m/>
  </r>
  <r>
    <x v="202"/>
    <s v="PR7"/>
    <s v="08LMXX"/>
    <n v="6"/>
    <x v="0"/>
    <n v="0"/>
    <n v="0"/>
    <n v="0"/>
    <n v="0"/>
    <n v="0"/>
    <n v="0"/>
    <m/>
    <m/>
    <m/>
    <m/>
  </r>
  <r>
    <x v="202"/>
    <s v="PR7"/>
    <s v="062LCF"/>
    <n v="4"/>
    <x v="1"/>
    <n v="0"/>
    <n v="0"/>
    <n v="8"/>
    <n v="0"/>
    <n v="0"/>
    <n v="8"/>
    <s v="V"/>
    <m/>
    <m/>
    <m/>
  </r>
  <r>
    <x v="202"/>
    <s v="PR7"/>
    <s v="07LMCNB005"/>
    <n v="2"/>
    <x v="0"/>
    <n v="0"/>
    <n v="2"/>
    <n v="0"/>
    <n v="0"/>
    <n v="0"/>
    <n v="2"/>
    <m/>
    <m/>
    <s v="V"/>
    <s v="V"/>
  </r>
  <r>
    <x v="202"/>
    <s v="PR7"/>
    <s v="10LMPYB001"/>
    <n v="2"/>
    <x v="0"/>
    <n v="0"/>
    <n v="1"/>
    <n v="0"/>
    <n v="0"/>
    <n v="0"/>
    <n v="1"/>
    <m/>
    <m/>
    <s v="V"/>
    <s v="V"/>
  </r>
  <r>
    <x v="202"/>
    <s v="PR5"/>
    <s v="10LMQGB001"/>
    <n v="1"/>
    <x v="0"/>
    <n v="0"/>
    <n v="0"/>
    <n v="0"/>
    <n v="0"/>
    <n v="0"/>
    <n v="0"/>
    <m/>
    <m/>
    <m/>
    <m/>
  </r>
  <r>
    <x v="202"/>
    <s v="PR3"/>
    <s v="14LMMF"/>
    <n v="13"/>
    <x v="0"/>
    <n v="0"/>
    <n v="3"/>
    <n v="0"/>
    <n v="0"/>
    <n v="0"/>
    <n v="3"/>
    <m/>
    <m/>
    <s v="V"/>
    <s v="V"/>
  </r>
  <r>
    <x v="202"/>
    <s v="PR1"/>
    <s v="14LMN8"/>
    <n v="13"/>
    <x v="0"/>
    <n v="0"/>
    <n v="6"/>
    <n v="0"/>
    <n v="0"/>
    <n v="0"/>
    <n v="6"/>
    <m/>
    <m/>
    <s v="V"/>
    <s v="V"/>
  </r>
  <r>
    <x v="202"/>
    <s v="PR4"/>
    <s v="08LMXU"/>
    <n v="2"/>
    <x v="0"/>
    <n v="0"/>
    <n v="3"/>
    <n v="0"/>
    <n v="0"/>
    <n v="0"/>
    <n v="3"/>
    <m/>
    <m/>
    <s v="V"/>
    <s v="V"/>
  </r>
  <r>
    <x v="202"/>
    <s v="PR3"/>
    <s v="08LMXUB002"/>
    <n v="7"/>
    <x v="0"/>
    <n v="0"/>
    <n v="0"/>
    <n v="0"/>
    <n v="0"/>
    <n v="0"/>
    <n v="0"/>
    <m/>
    <m/>
    <m/>
    <m/>
  </r>
  <r>
    <x v="202"/>
    <s v="PR7"/>
    <s v="10LMPX"/>
    <n v="13"/>
    <x v="0"/>
    <n v="0"/>
    <n v="0"/>
    <n v="0"/>
    <n v="0"/>
    <n v="0"/>
    <n v="0"/>
    <m/>
    <m/>
    <m/>
    <m/>
  </r>
  <r>
    <x v="202"/>
    <s v="PR3"/>
    <s v="10LMQKB002"/>
    <n v="6"/>
    <x v="1"/>
    <n v="0"/>
    <n v="14"/>
    <n v="0"/>
    <n v="0"/>
    <n v="0"/>
    <n v="14"/>
    <m/>
    <m/>
    <s v="V"/>
    <s v="V"/>
  </r>
  <r>
    <x v="202"/>
    <s v="PR2"/>
    <s v="14LMMD"/>
    <n v="13"/>
    <x v="2"/>
    <n v="0"/>
    <n v="0"/>
    <n v="0"/>
    <n v="0"/>
    <n v="0"/>
    <n v="0"/>
    <m/>
    <m/>
    <m/>
    <m/>
  </r>
  <r>
    <x v="202"/>
    <s v="PR7"/>
    <s v="012LA9B005"/>
    <n v="1"/>
    <x v="1"/>
    <n v="0"/>
    <n v="8"/>
    <n v="0"/>
    <n v="0"/>
    <n v="0"/>
    <n v="8"/>
    <m/>
    <m/>
    <s v="V"/>
    <s v="V"/>
  </r>
  <r>
    <x v="203"/>
    <s v="PR3"/>
    <s v="10LMQJB001"/>
    <n v="9"/>
    <x v="0"/>
    <n v="0"/>
    <n v="0"/>
    <n v="0"/>
    <n v="0"/>
    <n v="0"/>
    <n v="0"/>
    <m/>
    <m/>
    <m/>
    <m/>
  </r>
  <r>
    <x v="203"/>
    <s v="PR3"/>
    <s v="10LMQL"/>
    <n v="12"/>
    <x v="0"/>
    <n v="0"/>
    <n v="0"/>
    <n v="0"/>
    <n v="0"/>
    <n v="0"/>
    <n v="0"/>
    <m/>
    <m/>
    <m/>
    <m/>
  </r>
  <r>
    <x v="203"/>
    <s v="PR2"/>
    <s v="14LMMQB001"/>
    <n v="1"/>
    <x v="0"/>
    <n v="0"/>
    <n v="2"/>
    <n v="0"/>
    <n v="0"/>
    <n v="0"/>
    <n v="2"/>
    <m/>
    <m/>
    <s v="V"/>
    <s v="V"/>
  </r>
  <r>
    <x v="203"/>
    <s v="PR7"/>
    <s v="08LMXTB003"/>
    <n v="1"/>
    <x v="0"/>
    <n v="0"/>
    <n v="0"/>
    <n v="0"/>
    <n v="0"/>
    <n v="0"/>
    <n v="0"/>
    <m/>
    <m/>
    <m/>
    <m/>
  </r>
  <r>
    <x v="203"/>
    <s v="PR3"/>
    <s v="14LMMP"/>
    <n v="11"/>
    <x v="0"/>
    <n v="0"/>
    <n v="0"/>
    <n v="0"/>
    <n v="0"/>
    <n v="0"/>
    <n v="0"/>
    <m/>
    <m/>
    <m/>
    <m/>
  </r>
  <r>
    <x v="203"/>
    <s v="PR7"/>
    <s v="10LMQG"/>
    <n v="11"/>
    <x v="0"/>
    <n v="0"/>
    <n v="2"/>
    <n v="0"/>
    <n v="0"/>
    <n v="0"/>
    <n v="2"/>
    <m/>
    <m/>
    <s v="V"/>
    <s v="V"/>
  </r>
  <r>
    <x v="203"/>
    <s v="PR3"/>
    <s v="14LMMT"/>
    <n v="13"/>
    <x v="1"/>
    <n v="0"/>
    <n v="10"/>
    <n v="0"/>
    <n v="0"/>
    <n v="0"/>
    <n v="10"/>
    <m/>
    <m/>
    <s v="V"/>
    <s v="V"/>
  </r>
  <r>
    <x v="203"/>
    <s v="PR7"/>
    <s v="10LMPVB002"/>
    <n v="5"/>
    <x v="0"/>
    <n v="0"/>
    <n v="0"/>
    <n v="0"/>
    <n v="0"/>
    <n v="0"/>
    <n v="0"/>
    <m/>
    <m/>
    <m/>
    <m/>
  </r>
  <r>
    <x v="203"/>
    <s v="PR7"/>
    <s v="012LA9B005"/>
    <n v="1"/>
    <x v="0"/>
    <n v="0"/>
    <n v="0"/>
    <n v="0"/>
    <n v="0"/>
    <n v="0"/>
    <n v="0"/>
    <m/>
    <m/>
    <m/>
    <m/>
  </r>
  <r>
    <x v="203"/>
    <s v="PR7"/>
    <s v="062LCFB002"/>
    <n v="1"/>
    <x v="0"/>
    <n v="0"/>
    <n v="0"/>
    <n v="0"/>
    <n v="0"/>
    <n v="0"/>
    <n v="0"/>
    <m/>
    <m/>
    <m/>
    <m/>
  </r>
  <r>
    <x v="204"/>
    <s v="PR2"/>
    <s v="14LMMD"/>
    <n v="13"/>
    <x v="0"/>
    <n v="0"/>
    <n v="8"/>
    <n v="0"/>
    <n v="0"/>
    <n v="0"/>
    <n v="8"/>
    <m/>
    <m/>
    <s v="V"/>
    <s v="V"/>
  </r>
  <r>
    <x v="204"/>
    <s v="PR7"/>
    <s v="10LMQGB002"/>
    <n v="1"/>
    <x v="0"/>
    <n v="0"/>
    <n v="1"/>
    <n v="0"/>
    <n v="0"/>
    <n v="0"/>
    <n v="1"/>
    <m/>
    <m/>
    <s v="V"/>
    <s v="V"/>
  </r>
  <r>
    <x v="204"/>
    <s v="PR5"/>
    <s v="10LMPMB001"/>
    <n v="8"/>
    <x v="0"/>
    <n v="0"/>
    <n v="0"/>
    <n v="0"/>
    <n v="0"/>
    <n v="0"/>
    <n v="0"/>
    <m/>
    <m/>
    <m/>
    <m/>
  </r>
  <r>
    <x v="204"/>
    <s v="PR6"/>
    <s v="10LMPL"/>
    <n v="13"/>
    <x v="0"/>
    <n v="0"/>
    <n v="0"/>
    <n v="0"/>
    <n v="0"/>
    <n v="0"/>
    <n v="0"/>
    <m/>
    <m/>
    <m/>
    <m/>
  </r>
  <r>
    <x v="205"/>
    <s v="PR7"/>
    <s v="10LMPTB002"/>
    <n v="1"/>
    <x v="0"/>
    <n v="0"/>
    <n v="0"/>
    <n v="0"/>
    <n v="0"/>
    <n v="0"/>
    <n v="0"/>
    <m/>
    <m/>
    <m/>
    <m/>
  </r>
  <r>
    <x v="205"/>
    <s v="PR5"/>
    <s v="10LMPT"/>
    <n v="12"/>
    <x v="0"/>
    <n v="0"/>
    <n v="1"/>
    <n v="0"/>
    <n v="0"/>
    <n v="0"/>
    <n v="1"/>
    <m/>
    <m/>
    <s v="V"/>
    <s v="V"/>
  </r>
  <r>
    <x v="205"/>
    <s v="PR3"/>
    <s v="08LMXVB002"/>
    <n v="1"/>
    <x v="0"/>
    <n v="0"/>
    <n v="0"/>
    <n v="0"/>
    <n v="0"/>
    <n v="0"/>
    <n v="0"/>
    <m/>
    <m/>
    <m/>
    <m/>
  </r>
  <r>
    <x v="205"/>
    <s v="PR1"/>
    <s v="14LMN0"/>
    <n v="13"/>
    <x v="0"/>
    <n v="0"/>
    <n v="3"/>
    <n v="0"/>
    <n v="0"/>
    <n v="0"/>
    <n v="3"/>
    <s v="V"/>
    <s v="V"/>
    <s v="V"/>
    <s v="V"/>
  </r>
  <r>
    <x v="205"/>
    <s v="PR1"/>
    <s v="14LMN5"/>
    <n v="13"/>
    <x v="1"/>
    <n v="0"/>
    <n v="17"/>
    <n v="0"/>
    <n v="0"/>
    <n v="0"/>
    <n v="17"/>
    <m/>
    <m/>
    <s v="V"/>
    <s v="V"/>
  </r>
  <r>
    <x v="205"/>
    <s v="PR1"/>
    <s v="14LMN3"/>
    <n v="13"/>
    <x v="0"/>
    <n v="0"/>
    <n v="10"/>
    <n v="0"/>
    <n v="0"/>
    <n v="0"/>
    <n v="10"/>
    <m/>
    <m/>
    <s v="V"/>
    <s v="V"/>
  </r>
  <r>
    <x v="205"/>
    <s v="PR3"/>
    <s v="10LMQ3B001"/>
    <n v="7"/>
    <x v="0"/>
    <n v="0"/>
    <n v="1"/>
    <n v="0"/>
    <n v="0"/>
    <n v="0"/>
    <n v="1"/>
    <m/>
    <m/>
    <s v="V"/>
    <s v="V"/>
  </r>
  <r>
    <x v="205"/>
    <s v="PR1"/>
    <s v="14LMN6"/>
    <n v="13"/>
    <x v="0"/>
    <n v="0"/>
    <n v="3"/>
    <n v="0"/>
    <n v="0"/>
    <n v="0"/>
    <n v="3"/>
    <s v="V"/>
    <s v="V"/>
    <s v="V"/>
    <s v="V"/>
  </r>
  <r>
    <x v="205"/>
    <s v="PR6"/>
    <s v="10LMQEB002"/>
    <n v="1"/>
    <x v="1"/>
    <n v="0"/>
    <n v="3"/>
    <n v="0"/>
    <n v="0"/>
    <n v="0"/>
    <n v="3"/>
    <m/>
    <m/>
    <s v="V"/>
    <s v="V"/>
  </r>
  <r>
    <x v="206"/>
    <s v="PR3"/>
    <s v="10LMQM"/>
    <n v="13"/>
    <x v="0"/>
    <n v="0"/>
    <n v="0"/>
    <n v="0"/>
    <n v="0"/>
    <n v="0"/>
    <n v="0"/>
    <m/>
    <m/>
    <m/>
    <m/>
  </r>
  <r>
    <x v="206"/>
    <s v="PR3"/>
    <s v="10LMQ8"/>
    <n v="3"/>
    <x v="0"/>
    <n v="0"/>
    <n v="0"/>
    <n v="0"/>
    <n v="0"/>
    <n v="0"/>
    <n v="0"/>
    <m/>
    <m/>
    <m/>
    <m/>
  </r>
  <r>
    <x v="206"/>
    <s v="PR2"/>
    <s v="14LMMY"/>
    <n v="13"/>
    <x v="0"/>
    <n v="0"/>
    <n v="0"/>
    <n v="0"/>
    <n v="1"/>
    <n v="0"/>
    <n v="1"/>
    <s v="V"/>
    <m/>
    <m/>
    <m/>
  </r>
  <r>
    <x v="206"/>
    <s v="PR3"/>
    <s v="10LMQC"/>
    <n v="13"/>
    <x v="0"/>
    <n v="0"/>
    <n v="3"/>
    <n v="0"/>
    <n v="0"/>
    <n v="0"/>
    <n v="3"/>
    <m/>
    <m/>
    <s v="V"/>
    <s v="V"/>
  </r>
  <r>
    <x v="206"/>
    <s v="PR2"/>
    <s v="10LMQHB001"/>
    <n v="10"/>
    <x v="0"/>
    <n v="0"/>
    <n v="2"/>
    <n v="0"/>
    <n v="0"/>
    <n v="0"/>
    <n v="2"/>
    <m/>
    <m/>
    <s v="V"/>
    <s v="V"/>
  </r>
  <r>
    <x v="206"/>
    <s v="PR3"/>
    <s v="10LMQNB001"/>
    <n v="4"/>
    <x v="0"/>
    <n v="0"/>
    <n v="1"/>
    <n v="0"/>
    <n v="0"/>
    <n v="0"/>
    <n v="1"/>
    <m/>
    <m/>
    <s v="V"/>
    <s v="V"/>
  </r>
  <r>
    <x v="206"/>
    <s v="PR3"/>
    <s v="14LMMK"/>
    <n v="13"/>
    <x v="0"/>
    <n v="0"/>
    <n v="0"/>
    <n v="0"/>
    <n v="0"/>
    <n v="0"/>
    <n v="0"/>
    <m/>
    <m/>
    <m/>
    <m/>
  </r>
  <r>
    <x v="206"/>
    <s v="PR3"/>
    <s v="14LMMM"/>
    <n v="13"/>
    <x v="0"/>
    <n v="0"/>
    <n v="10"/>
    <n v="0"/>
    <n v="0"/>
    <n v="0"/>
    <n v="10"/>
    <m/>
    <m/>
    <s v="V"/>
    <s v="V"/>
  </r>
  <r>
    <x v="206"/>
    <s v="PR1"/>
    <s v="14LMN4"/>
    <n v="13"/>
    <x v="0"/>
    <n v="0"/>
    <n v="6"/>
    <n v="0"/>
    <n v="0"/>
    <n v="0"/>
    <n v="6"/>
    <m/>
    <m/>
    <s v="V"/>
    <s v="V"/>
  </r>
  <r>
    <x v="206"/>
    <s v="PR1"/>
    <s v="14LMN5B001"/>
    <n v="1"/>
    <x v="0"/>
    <n v="0"/>
    <n v="0"/>
    <n v="0"/>
    <n v="0"/>
    <n v="0"/>
    <n v="0"/>
    <m/>
    <m/>
    <m/>
    <m/>
  </r>
  <r>
    <x v="206"/>
    <s v="PR2"/>
    <s v="14LMMW"/>
    <n v="13"/>
    <x v="0"/>
    <n v="0"/>
    <n v="0"/>
    <n v="0"/>
    <n v="0"/>
    <n v="0"/>
    <n v="0"/>
    <m/>
    <m/>
    <m/>
    <m/>
  </r>
  <r>
    <x v="206"/>
    <s v="PR1"/>
    <s v="062LCJ"/>
    <n v="9"/>
    <x v="0"/>
    <n v="0"/>
    <n v="0"/>
    <n v="0"/>
    <n v="0"/>
    <n v="0"/>
    <n v="0"/>
    <m/>
    <m/>
    <m/>
    <m/>
  </r>
  <r>
    <x v="206"/>
    <s v="PR6"/>
    <s v="10LMQEB002"/>
    <n v="1"/>
    <x v="0"/>
    <n v="0"/>
    <n v="0"/>
    <n v="0"/>
    <n v="0"/>
    <n v="0"/>
    <n v="0"/>
    <m/>
    <m/>
    <m/>
    <m/>
  </r>
  <r>
    <x v="206"/>
    <s v="PR3"/>
    <s v="14LMML"/>
    <n v="13"/>
    <x v="0"/>
    <n v="0"/>
    <n v="3"/>
    <n v="0"/>
    <n v="0"/>
    <n v="0"/>
    <n v="3"/>
    <m/>
    <m/>
    <s v="V"/>
    <s v="V"/>
  </r>
  <r>
    <x v="206"/>
    <s v="PR5"/>
    <s v="07LMC9"/>
    <n v="13"/>
    <x v="0"/>
    <n v="0"/>
    <n v="3"/>
    <n v="0"/>
    <n v="0"/>
    <n v="0"/>
    <n v="3"/>
    <m/>
    <m/>
    <s v="V"/>
    <s v="V"/>
  </r>
  <r>
    <x v="206"/>
    <s v="PR3"/>
    <s v="14LMMX"/>
    <n v="13"/>
    <x v="0"/>
    <n v="0"/>
    <n v="5"/>
    <n v="0"/>
    <n v="1"/>
    <n v="0"/>
    <n v="6"/>
    <s v="V"/>
    <m/>
    <s v="V"/>
    <s v="V"/>
  </r>
  <r>
    <x v="206"/>
    <s v="PR1"/>
    <s v="14LMN1"/>
    <n v="13"/>
    <x v="0"/>
    <n v="0"/>
    <n v="3"/>
    <n v="0"/>
    <n v="0"/>
    <n v="0"/>
    <n v="3"/>
    <m/>
    <m/>
    <s v="V"/>
    <s v="V"/>
  </r>
  <r>
    <x v="206"/>
    <s v="PR6"/>
    <s v="08LMXT"/>
    <n v="5"/>
    <x v="0"/>
    <n v="0"/>
    <n v="1"/>
    <n v="0"/>
    <n v="0"/>
    <n v="0"/>
    <n v="1"/>
    <m/>
    <m/>
    <s v="V"/>
    <s v="V"/>
  </r>
  <r>
    <x v="206"/>
    <s v="PR4"/>
    <s v="062LCEB001"/>
    <n v="2"/>
    <x v="3"/>
    <n v="0"/>
    <n v="7"/>
    <n v="0"/>
    <n v="0"/>
    <n v="0"/>
    <n v="7"/>
    <m/>
    <m/>
    <s v="V"/>
    <s v="V"/>
  </r>
  <r>
    <x v="207"/>
    <s v="PR1"/>
    <s v="14LMN2"/>
    <n v="13"/>
    <x v="0"/>
    <n v="0"/>
    <n v="14"/>
    <n v="0"/>
    <n v="0"/>
    <n v="0"/>
    <n v="14"/>
    <s v="V"/>
    <s v="V"/>
    <s v="V"/>
    <s v="V"/>
  </r>
  <r>
    <x v="207"/>
    <s v="PR4"/>
    <s v="10LMQ7"/>
    <n v="13"/>
    <x v="0"/>
    <n v="0"/>
    <n v="0"/>
    <n v="0"/>
    <n v="0"/>
    <n v="0"/>
    <n v="0"/>
    <m/>
    <m/>
    <m/>
    <m/>
  </r>
  <r>
    <x v="207"/>
    <s v="PR5"/>
    <s v="062LCA"/>
    <n v="11"/>
    <x v="0"/>
    <n v="0"/>
    <n v="1"/>
    <n v="0"/>
    <n v="0"/>
    <n v="0"/>
    <n v="1"/>
    <m/>
    <m/>
    <s v="V"/>
    <s v="V"/>
  </r>
  <r>
    <x v="207"/>
    <s v="PR3"/>
    <s v="14LMMV"/>
    <n v="13"/>
    <x v="0"/>
    <n v="0"/>
    <n v="0"/>
    <n v="0"/>
    <n v="0"/>
    <n v="0"/>
    <n v="0"/>
    <m/>
    <m/>
    <m/>
    <m/>
  </r>
  <r>
    <x v="207"/>
    <s v="PR4"/>
    <s v="08LMXUB001"/>
    <n v="4"/>
    <x v="0"/>
    <n v="0"/>
    <n v="0"/>
    <n v="0"/>
    <n v="0"/>
    <n v="0"/>
    <n v="0"/>
    <m/>
    <m/>
    <m/>
    <m/>
  </r>
  <r>
    <x v="207"/>
    <s v="PR1"/>
    <s v="14LMNA"/>
    <n v="13"/>
    <x v="0"/>
    <n v="0"/>
    <n v="5"/>
    <n v="0"/>
    <n v="0"/>
    <n v="0"/>
    <n v="5"/>
    <m/>
    <m/>
    <s v="V"/>
    <s v="V"/>
  </r>
  <r>
    <x v="207"/>
    <s v="PR4"/>
    <s v="10LMQ5"/>
    <n v="13"/>
    <x v="0"/>
    <n v="0"/>
    <n v="7"/>
    <n v="0"/>
    <n v="0"/>
    <n v="0"/>
    <n v="7"/>
    <m/>
    <m/>
    <s v="V"/>
    <s v="V"/>
  </r>
  <r>
    <x v="207"/>
    <s v="PR4"/>
    <s v="10LMQB"/>
    <n v="13"/>
    <x v="0"/>
    <n v="0"/>
    <n v="3"/>
    <n v="0"/>
    <n v="0"/>
    <n v="0"/>
    <n v="3"/>
    <m/>
    <m/>
    <s v="V"/>
    <s v="V"/>
  </r>
  <r>
    <x v="207"/>
    <s v="PR5"/>
    <s v="07LMCF"/>
    <n v="13"/>
    <x v="0"/>
    <n v="0"/>
    <n v="3"/>
    <n v="0"/>
    <n v="0"/>
    <n v="0"/>
    <n v="3"/>
    <m/>
    <m/>
    <s v="V"/>
    <s v="V"/>
  </r>
  <r>
    <x v="207"/>
    <s v="PR4"/>
    <s v="10LMQA"/>
    <n v="13"/>
    <x v="0"/>
    <n v="0"/>
    <n v="5"/>
    <n v="0"/>
    <n v="0"/>
    <n v="0"/>
    <n v="5"/>
    <m/>
    <m/>
    <s v="V"/>
    <s v="V"/>
  </r>
  <r>
    <x v="207"/>
    <s v="PR2"/>
    <s v="14LMMSB001"/>
    <n v="1"/>
    <x v="0"/>
    <n v="0"/>
    <n v="1"/>
    <n v="0"/>
    <n v="0"/>
    <n v="0"/>
    <n v="1"/>
    <s v="V"/>
    <s v="V"/>
    <m/>
    <m/>
  </r>
  <r>
    <x v="207"/>
    <s v="PR3"/>
    <s v="14LMMN"/>
    <n v="13"/>
    <x v="0"/>
    <n v="0"/>
    <n v="8"/>
    <n v="0"/>
    <n v="0"/>
    <n v="0"/>
    <n v="8"/>
    <m/>
    <m/>
    <s v="V"/>
    <s v="V"/>
  </r>
  <r>
    <x v="207"/>
    <s v="PR6"/>
    <s v="10LMQGB001"/>
    <n v="1"/>
    <x v="0"/>
    <n v="0"/>
    <n v="0"/>
    <n v="0"/>
    <n v="0"/>
    <n v="0"/>
    <n v="0"/>
    <m/>
    <m/>
    <m/>
    <m/>
  </r>
  <r>
    <x v="207"/>
    <s v="PR2"/>
    <s v="14LMMZ"/>
    <n v="13"/>
    <x v="0"/>
    <n v="0"/>
    <n v="8"/>
    <n v="0"/>
    <n v="0"/>
    <n v="0"/>
    <n v="8"/>
    <m/>
    <m/>
    <s v="V"/>
    <s v="V"/>
  </r>
  <r>
    <x v="207"/>
    <s v="PR7"/>
    <s v="10LMPQB001"/>
    <n v="1"/>
    <x v="0"/>
    <n v="0"/>
    <n v="0"/>
    <n v="0"/>
    <n v="0"/>
    <n v="0"/>
    <n v="0"/>
    <m/>
    <m/>
    <m/>
    <m/>
  </r>
  <r>
    <x v="207"/>
    <s v="PR2"/>
    <s v="14LMME"/>
    <n v="12"/>
    <x v="0"/>
    <n v="0"/>
    <n v="0"/>
    <n v="0"/>
    <n v="0"/>
    <n v="0"/>
    <n v="0"/>
    <m/>
    <m/>
    <m/>
    <m/>
  </r>
  <r>
    <x v="208"/>
    <s v="PR6"/>
    <s v="10LMQEB001"/>
    <n v="6"/>
    <x v="0"/>
    <n v="0"/>
    <n v="1"/>
    <n v="0"/>
    <n v="0"/>
    <n v="0"/>
    <n v="1"/>
    <m/>
    <m/>
    <s v="V"/>
    <s v="V"/>
  </r>
  <r>
    <x v="208"/>
    <s v="PR6"/>
    <s v="062LC9"/>
    <n v="12"/>
    <x v="0"/>
    <n v="0"/>
    <n v="0"/>
    <n v="0"/>
    <n v="0"/>
    <n v="0"/>
    <n v="0"/>
    <m/>
    <m/>
    <m/>
    <m/>
  </r>
  <r>
    <x v="209"/>
    <s v="PR6"/>
    <s v="08LMXS"/>
    <n v="13"/>
    <x v="0"/>
    <n v="0"/>
    <n v="0"/>
    <n v="0"/>
    <n v="0"/>
    <n v="0"/>
    <n v="0"/>
    <m/>
    <m/>
    <m/>
    <m/>
  </r>
  <r>
    <x v="209"/>
    <s v="PR3"/>
    <s v="14LMMU"/>
    <n v="13"/>
    <x v="2"/>
    <n v="0"/>
    <n v="0"/>
    <n v="0"/>
    <n v="0"/>
    <n v="0"/>
    <n v="0"/>
    <m/>
    <m/>
    <m/>
    <m/>
  </r>
  <r>
    <x v="210"/>
    <s v="PR4"/>
    <s v="10LMQ1"/>
    <n v="13"/>
    <x v="0"/>
    <n v="0"/>
    <n v="3"/>
    <n v="0"/>
    <n v="0"/>
    <n v="0"/>
    <n v="3"/>
    <m/>
    <m/>
    <s v="V"/>
    <s v="V"/>
  </r>
  <r>
    <x v="210"/>
    <s v="PR6"/>
    <s v="062LC7"/>
    <n v="10"/>
    <x v="0"/>
    <n v="0"/>
    <n v="1"/>
    <n v="0"/>
    <n v="0"/>
    <n v="0"/>
    <n v="1"/>
    <m/>
    <m/>
    <s v="V"/>
    <m/>
  </r>
  <r>
    <x v="211"/>
    <s v="PR6"/>
    <s v="062LCE"/>
    <n v="11"/>
    <x v="0"/>
    <n v="0"/>
    <n v="6"/>
    <n v="0"/>
    <n v="0"/>
    <n v="0"/>
    <n v="6"/>
    <m/>
    <m/>
    <s v="V"/>
    <s v="V"/>
  </r>
  <r>
    <x v="212"/>
    <s v="PR3"/>
    <s v="14LMMU"/>
    <n v="13"/>
    <x v="0"/>
    <n v="0"/>
    <n v="9"/>
    <n v="0"/>
    <n v="0"/>
    <n v="0"/>
    <n v="9"/>
    <s v="`"/>
    <m/>
    <s v="V"/>
    <s v="V"/>
  </r>
  <r>
    <x v="212"/>
    <s v="PR3"/>
    <s v="10LMQLB001"/>
    <n v="1"/>
    <x v="0"/>
    <n v="0"/>
    <n v="1"/>
    <n v="0"/>
    <n v="0"/>
    <n v="0"/>
    <n v="1"/>
    <m/>
    <m/>
    <s v="V"/>
    <s v="V"/>
  </r>
  <r>
    <x v="213"/>
    <s v="PR2"/>
    <s v="062LCB"/>
    <n v="8"/>
    <x v="0"/>
    <n v="0"/>
    <n v="0"/>
    <n v="0"/>
    <n v="0"/>
    <n v="0"/>
    <n v="0"/>
    <m/>
    <m/>
    <m/>
    <m/>
  </r>
  <r>
    <x v="213"/>
    <s v="PR3"/>
    <s v="10LMPHB001"/>
    <n v="1"/>
    <x v="0"/>
    <n v="0"/>
    <n v="0"/>
    <n v="0"/>
    <n v="0"/>
    <n v="0"/>
    <n v="0"/>
    <m/>
    <m/>
    <m/>
    <m/>
  </r>
  <r>
    <x v="213"/>
    <s v="PR7"/>
    <s v="10LMPL"/>
    <n v="13"/>
    <x v="0"/>
    <n v="0"/>
    <n v="0"/>
    <n v="0"/>
    <n v="0"/>
    <n v="0"/>
    <n v="0"/>
    <m/>
    <m/>
    <m/>
    <m/>
  </r>
  <r>
    <x v="213"/>
    <s v="PR3"/>
    <s v="10LMPZB001"/>
    <n v="1"/>
    <x v="0"/>
    <n v="0"/>
    <n v="0"/>
    <n v="0"/>
    <n v="0"/>
    <n v="0"/>
    <n v="0"/>
    <m/>
    <m/>
    <m/>
    <m/>
  </r>
  <r>
    <x v="213"/>
    <s v="PR4"/>
    <s v="10LMQN"/>
    <n v="2"/>
    <x v="0"/>
    <n v="0"/>
    <n v="0"/>
    <n v="0"/>
    <n v="0"/>
    <n v="0"/>
    <n v="0"/>
    <m/>
    <m/>
    <m/>
    <m/>
  </r>
  <r>
    <x v="213"/>
    <s v="PR4"/>
    <s v="10LMQK"/>
    <n v="7"/>
    <x v="0"/>
    <n v="0"/>
    <n v="3"/>
    <n v="0"/>
    <n v="0"/>
    <n v="0"/>
    <n v="3"/>
    <s v="V"/>
    <s v="V"/>
    <m/>
    <m/>
  </r>
  <r>
    <x v="213"/>
    <s v="PR2"/>
    <s v="062LCJB002"/>
    <n v="1"/>
    <x v="1"/>
    <n v="0"/>
    <n v="0"/>
    <n v="0"/>
    <n v="0"/>
    <n v="0"/>
    <n v="0"/>
    <m/>
    <m/>
    <m/>
    <m/>
  </r>
  <r>
    <x v="213"/>
    <s v="PR4"/>
    <s v="14LMMP"/>
    <n v="11"/>
    <x v="5"/>
    <n v="0"/>
    <n v="0"/>
    <n v="0"/>
    <n v="0"/>
    <n v="0"/>
    <n v="0"/>
    <m/>
    <m/>
    <m/>
    <m/>
  </r>
  <r>
    <x v="214"/>
    <s v="PR3"/>
    <s v="10LMQHB001"/>
    <n v="10"/>
    <x v="0"/>
    <n v="0"/>
    <n v="2"/>
    <n v="0"/>
    <n v="0"/>
    <n v="0"/>
    <n v="2"/>
    <m/>
    <m/>
    <s v="V"/>
    <s v="V"/>
  </r>
  <r>
    <x v="214"/>
    <s v="PR5"/>
    <s v="012LAB"/>
    <n v="10"/>
    <x v="7"/>
    <n v="0"/>
    <n v="18"/>
    <n v="0"/>
    <n v="0"/>
    <n v="0"/>
    <n v="18"/>
    <m/>
    <m/>
    <s v="V"/>
    <s v="V"/>
  </r>
  <r>
    <x v="214"/>
    <s v="PR4"/>
    <s v="08LMXVB002"/>
    <n v="1"/>
    <x v="0"/>
    <n v="0"/>
    <n v="0"/>
    <n v="0"/>
    <n v="0"/>
    <n v="0"/>
    <n v="0"/>
    <m/>
    <m/>
    <m/>
    <m/>
  </r>
  <r>
    <x v="214"/>
    <s v="PR7"/>
    <s v="08LMXT"/>
    <n v="5"/>
    <x v="0"/>
    <n v="0"/>
    <n v="2"/>
    <n v="0"/>
    <n v="0"/>
    <n v="0"/>
    <n v="2"/>
    <m/>
    <m/>
    <s v="V"/>
    <s v="V"/>
  </r>
  <r>
    <x v="214"/>
    <s v="PR5"/>
    <s v="10LMQ7"/>
    <n v="13"/>
    <x v="0"/>
    <n v="0"/>
    <n v="7"/>
    <n v="0"/>
    <n v="0"/>
    <n v="0"/>
    <n v="7"/>
    <s v="V"/>
    <s v="V"/>
    <s v="V"/>
    <s v="V"/>
  </r>
  <r>
    <x v="214"/>
    <s v="PR4"/>
    <s v="10LMQD"/>
    <n v="5"/>
    <x v="0"/>
    <n v="0"/>
    <n v="0"/>
    <n v="0"/>
    <n v="0"/>
    <n v="0"/>
    <n v="0"/>
    <m/>
    <m/>
    <m/>
    <m/>
  </r>
  <r>
    <x v="214"/>
    <s v="PR4"/>
    <s v="14LMMP"/>
    <n v="11"/>
    <x v="0"/>
    <n v="0"/>
    <n v="5"/>
    <n v="0"/>
    <n v="0"/>
    <n v="0"/>
    <n v="5"/>
    <m/>
    <m/>
    <s v="V"/>
    <s v="V"/>
  </r>
  <r>
    <x v="214"/>
    <s v="PR3"/>
    <s v="14LMMW"/>
    <n v="13"/>
    <x v="0"/>
    <n v="0"/>
    <n v="1"/>
    <n v="0"/>
    <n v="0"/>
    <n v="0"/>
    <n v="1"/>
    <m/>
    <m/>
    <s v="V"/>
    <s v="V"/>
  </r>
  <r>
    <x v="214"/>
    <s v="PR4"/>
    <s v="14LMMH"/>
    <n v="13"/>
    <x v="0"/>
    <n v="0"/>
    <n v="7"/>
    <n v="0"/>
    <n v="0"/>
    <n v="0"/>
    <n v="7"/>
    <m/>
    <m/>
    <s v="V"/>
    <s v="V"/>
  </r>
  <r>
    <x v="214"/>
    <s v="PR5"/>
    <s v="512LCF"/>
    <n v="10"/>
    <x v="0"/>
    <n v="0"/>
    <n v="5"/>
    <n v="0"/>
    <n v="0"/>
    <n v="0"/>
    <n v="5"/>
    <m/>
    <m/>
    <s v="V"/>
    <s v="V"/>
  </r>
  <r>
    <x v="214"/>
    <s v="PR3"/>
    <s v="14LMMY"/>
    <n v="13"/>
    <x v="1"/>
    <n v="0"/>
    <n v="6"/>
    <n v="0"/>
    <n v="0"/>
    <n v="0"/>
    <n v="6"/>
    <m/>
    <m/>
    <s v="V"/>
    <s v="V"/>
  </r>
  <r>
    <x v="214"/>
    <s v="PR5"/>
    <s v="10LMQ5"/>
    <n v="13"/>
    <x v="0"/>
    <n v="0"/>
    <n v="4"/>
    <n v="0"/>
    <n v="0"/>
    <n v="0"/>
    <n v="4"/>
    <m/>
    <m/>
    <s v="V"/>
    <s v="V"/>
  </r>
  <r>
    <x v="214"/>
    <s v="PR4"/>
    <s v="10LMQM"/>
    <n v="13"/>
    <x v="0"/>
    <n v="0"/>
    <n v="0"/>
    <n v="0"/>
    <n v="0"/>
    <n v="0"/>
    <n v="0"/>
    <m/>
    <m/>
    <m/>
    <m/>
  </r>
  <r>
    <x v="214"/>
    <s v="PR4"/>
    <s v="10LMQH"/>
    <n v="3"/>
    <x v="0"/>
    <n v="0"/>
    <n v="0"/>
    <n v="0"/>
    <n v="0"/>
    <n v="0"/>
    <n v="0"/>
    <m/>
    <m/>
    <m/>
    <m/>
  </r>
  <r>
    <x v="215"/>
    <s v="PR4"/>
    <s v="14LMMK"/>
    <n v="13"/>
    <x v="0"/>
    <n v="0"/>
    <n v="0"/>
    <n v="0"/>
    <n v="0"/>
    <n v="0"/>
    <n v="0"/>
    <m/>
    <m/>
    <m/>
    <m/>
  </r>
  <r>
    <x v="215"/>
    <s v="PR6"/>
    <s v="10LMPT"/>
    <n v="12"/>
    <x v="0"/>
    <n v="0"/>
    <n v="0"/>
    <n v="0"/>
    <n v="0"/>
    <n v="0"/>
    <n v="0"/>
    <m/>
    <m/>
    <m/>
    <m/>
  </r>
  <r>
    <x v="215"/>
    <s v="PR7"/>
    <s v="10LMQEB002"/>
    <n v="1"/>
    <x v="0"/>
    <n v="0"/>
    <n v="0"/>
    <n v="0"/>
    <n v="0"/>
    <n v="0"/>
    <n v="0"/>
    <m/>
    <m/>
    <m/>
    <m/>
  </r>
  <r>
    <x v="215"/>
    <s v="PR3"/>
    <s v="14LMMZ"/>
    <n v="12"/>
    <x v="0"/>
    <n v="0"/>
    <n v="0"/>
    <n v="0"/>
    <n v="0"/>
    <n v="0"/>
    <n v="0"/>
    <m/>
    <m/>
    <m/>
    <m/>
  </r>
  <r>
    <x v="215"/>
    <s v="PR4"/>
    <s v="14LMMM"/>
    <n v="13"/>
    <x v="0"/>
    <n v="0"/>
    <n v="1"/>
    <n v="0"/>
    <n v="0"/>
    <n v="0"/>
    <n v="1"/>
    <m/>
    <m/>
    <s v="V"/>
    <s v="V"/>
  </r>
  <r>
    <x v="215"/>
    <s v="PR4"/>
    <s v="14LMMV"/>
    <n v="13"/>
    <x v="0"/>
    <n v="0"/>
    <n v="3"/>
    <n v="0"/>
    <n v="0"/>
    <n v="0"/>
    <n v="3"/>
    <m/>
    <m/>
    <s v="V"/>
    <s v="V"/>
  </r>
  <r>
    <x v="215"/>
    <s v="PR4"/>
    <s v="14LMMN"/>
    <n v="13"/>
    <x v="0"/>
    <n v="0"/>
    <n v="1"/>
    <n v="0"/>
    <n v="0"/>
    <n v="0"/>
    <n v="1"/>
    <m/>
    <m/>
    <s v="V"/>
    <s v="V"/>
  </r>
  <r>
    <x v="215"/>
    <s v="PR4"/>
    <s v="14LMMX"/>
    <n v="13"/>
    <x v="0"/>
    <n v="0"/>
    <n v="0"/>
    <n v="0"/>
    <n v="0"/>
    <n v="0"/>
    <n v="0"/>
    <m/>
    <m/>
    <m/>
    <m/>
  </r>
  <r>
    <x v="215"/>
    <s v="PR6"/>
    <s v="07LMC9"/>
    <n v="13"/>
    <x v="0"/>
    <n v="0"/>
    <n v="0"/>
    <n v="0"/>
    <n v="0"/>
    <n v="0"/>
    <n v="0"/>
    <m/>
    <m/>
    <m/>
    <m/>
  </r>
  <r>
    <x v="215"/>
    <s v="PR5"/>
    <s v="10LMQB"/>
    <n v="13"/>
    <x v="0"/>
    <n v="0"/>
    <n v="2"/>
    <n v="0"/>
    <n v="0"/>
    <n v="0"/>
    <n v="2"/>
    <m/>
    <m/>
    <s v="V"/>
    <s v="V"/>
  </r>
  <r>
    <x v="215"/>
    <s v="PR6"/>
    <s v="10LMPMB001"/>
    <n v="7"/>
    <x v="1"/>
    <n v="0"/>
    <n v="10"/>
    <n v="0"/>
    <n v="0"/>
    <n v="0"/>
    <n v="10"/>
    <m/>
    <m/>
    <s v="V"/>
    <s v="V"/>
  </r>
  <r>
    <x v="215"/>
    <s v="PR3"/>
    <s v="012LA9B007"/>
    <n v="1"/>
    <x v="0"/>
    <n v="0"/>
    <n v="0"/>
    <n v="0"/>
    <n v="0"/>
    <n v="0"/>
    <n v="0"/>
    <m/>
    <m/>
    <m/>
    <m/>
  </r>
  <r>
    <x v="215"/>
    <s v="PR3"/>
    <s v="012LA9"/>
    <n v="7"/>
    <x v="0"/>
    <n v="0"/>
    <n v="1"/>
    <n v="0"/>
    <n v="0"/>
    <n v="0"/>
    <n v="1"/>
    <m/>
    <m/>
    <s v="V"/>
    <s v="V"/>
  </r>
  <r>
    <x v="215"/>
    <s v="PR4"/>
    <s v="512LCV"/>
    <n v="4"/>
    <x v="0"/>
    <n v="0"/>
    <n v="0"/>
    <n v="0"/>
    <n v="0"/>
    <n v="0"/>
    <n v="0"/>
    <m/>
    <m/>
    <m/>
    <m/>
  </r>
  <r>
    <x v="216"/>
    <s v="PR4"/>
    <s v="10LMQKB002"/>
    <n v="5"/>
    <x v="0"/>
    <n v="0"/>
    <n v="3"/>
    <n v="0"/>
    <n v="0"/>
    <n v="0"/>
    <n v="3"/>
    <m/>
    <m/>
    <s v="V"/>
    <s v="V"/>
  </r>
  <r>
    <x v="216"/>
    <s v="PR4"/>
    <s v="14LMMC"/>
    <n v="11"/>
    <x v="0"/>
    <n v="0"/>
    <n v="0"/>
    <n v="0"/>
    <n v="0"/>
    <n v="0"/>
    <n v="0"/>
    <m/>
    <m/>
    <m/>
    <m/>
  </r>
  <r>
    <x v="216"/>
    <s v="PR4"/>
    <s v="14LMML"/>
    <n v="13"/>
    <x v="0"/>
    <n v="0"/>
    <n v="1"/>
    <n v="0"/>
    <n v="0"/>
    <n v="0"/>
    <n v="1"/>
    <m/>
    <m/>
    <s v="V"/>
    <s v="V"/>
  </r>
  <r>
    <x v="216"/>
    <s v="PR4"/>
    <s v="10LMQJ"/>
    <n v="12"/>
    <x v="0"/>
    <n v="0"/>
    <n v="4"/>
    <n v="0"/>
    <n v="0"/>
    <n v="0"/>
    <n v="4"/>
    <m/>
    <m/>
    <s v="V"/>
    <s v="V"/>
  </r>
  <r>
    <x v="216"/>
    <s v="PR3"/>
    <s v="14LMMYB001"/>
    <n v="1"/>
    <x v="0"/>
    <n v="0"/>
    <n v="0"/>
    <n v="0"/>
    <n v="0"/>
    <n v="0"/>
    <n v="0"/>
    <m/>
    <m/>
    <m/>
    <m/>
  </r>
  <r>
    <x v="216"/>
    <s v="PR6"/>
    <s v="07LMCF"/>
    <n v="13"/>
    <x v="11"/>
    <n v="0"/>
    <n v="33"/>
    <n v="0"/>
    <n v="0"/>
    <n v="0"/>
    <n v="33"/>
    <m/>
    <m/>
    <s v="V"/>
    <s v="V"/>
  </r>
  <r>
    <x v="216"/>
    <s v="PR3"/>
    <s v="14LMMGB001"/>
    <n v="7"/>
    <x v="0"/>
    <n v="0"/>
    <n v="1"/>
    <n v="0"/>
    <n v="0"/>
    <n v="0"/>
    <n v="1"/>
    <m/>
    <m/>
    <s v="V"/>
    <s v="V"/>
  </r>
  <r>
    <x v="217"/>
    <s v="PR6"/>
    <s v="14LMMPB001"/>
    <n v="2"/>
    <x v="3"/>
    <n v="0"/>
    <n v="14"/>
    <n v="0"/>
    <n v="0"/>
    <n v="0"/>
    <n v="14"/>
    <m/>
    <m/>
    <s v="V"/>
    <s v="V"/>
  </r>
  <r>
    <x v="217"/>
    <s v="PR4"/>
    <s v="14LMMB"/>
    <n v="13"/>
    <x v="0"/>
    <n v="0"/>
    <n v="4"/>
    <n v="0"/>
    <n v="0"/>
    <n v="0"/>
    <n v="4"/>
    <m/>
    <m/>
    <s v="V"/>
    <s v="V"/>
  </r>
  <r>
    <x v="217"/>
    <s v="PR4"/>
    <s v="10LMPZ"/>
    <n v="12"/>
    <x v="0"/>
    <n v="0"/>
    <n v="2"/>
    <n v="0"/>
    <n v="0"/>
    <n v="0"/>
    <n v="2"/>
    <m/>
    <m/>
    <s v="V"/>
    <s v="V"/>
  </r>
  <r>
    <x v="217"/>
    <s v="PR3"/>
    <s v="14LMMA"/>
    <n v="11"/>
    <x v="0"/>
    <n v="0"/>
    <n v="0"/>
    <n v="0"/>
    <n v="0"/>
    <n v="0"/>
    <n v="0"/>
    <m/>
    <m/>
    <m/>
    <m/>
  </r>
  <r>
    <x v="217"/>
    <s v="PR3"/>
    <s v="14LMME"/>
    <n v="12"/>
    <x v="0"/>
    <n v="0"/>
    <n v="1"/>
    <n v="0"/>
    <n v="0"/>
    <n v="0"/>
    <n v="1"/>
    <m/>
    <m/>
    <s v="V"/>
    <s v="V"/>
  </r>
  <r>
    <x v="217"/>
    <s v="PR3"/>
    <s v="14LMMPB001"/>
    <n v="2"/>
    <x v="0"/>
    <n v="0"/>
    <n v="2"/>
    <n v="0"/>
    <n v="0"/>
    <n v="0"/>
    <n v="2"/>
    <m/>
    <m/>
    <s v="V"/>
    <s v="V"/>
  </r>
  <r>
    <x v="217"/>
    <s v="PR6"/>
    <s v="10LMPMB004"/>
    <n v="1"/>
    <x v="0"/>
    <n v="0"/>
    <n v="1"/>
    <n v="0"/>
    <n v="0"/>
    <n v="0"/>
    <n v="1"/>
    <s v="V"/>
    <m/>
    <m/>
    <m/>
  </r>
  <r>
    <x v="218"/>
    <s v="PR4"/>
    <s v="10LMQC"/>
    <n v="13"/>
    <x v="0"/>
    <n v="0"/>
    <n v="2"/>
    <n v="0"/>
    <n v="0"/>
    <n v="0"/>
    <n v="2"/>
    <m/>
    <m/>
    <m/>
    <m/>
  </r>
  <r>
    <x v="218"/>
    <s v="PR7"/>
    <s v="10LMQEB001"/>
    <n v="6"/>
    <x v="0"/>
    <n v="0"/>
    <n v="2"/>
    <n v="0"/>
    <n v="0"/>
    <n v="0"/>
    <n v="2"/>
    <m/>
    <m/>
    <s v="V"/>
    <s v="V"/>
  </r>
  <r>
    <x v="218"/>
    <s v="PR6"/>
    <s v="07LMCFB003"/>
    <n v="4"/>
    <x v="0"/>
    <n v="0"/>
    <n v="2"/>
    <n v="0"/>
    <n v="0"/>
    <n v="0"/>
    <n v="2"/>
    <s v="V"/>
    <m/>
    <m/>
    <m/>
  </r>
  <r>
    <x v="218"/>
    <s v="PR4"/>
    <s v="14LMMU"/>
    <n v="13"/>
    <x v="0"/>
    <n v="0"/>
    <n v="17"/>
    <n v="0"/>
    <n v="0"/>
    <n v="0"/>
    <n v="17"/>
    <m/>
    <m/>
    <s v="V"/>
    <s v="V"/>
  </r>
  <r>
    <x v="218"/>
    <s v="PR7"/>
    <s v="062LC7"/>
    <n v="10"/>
    <x v="0"/>
    <n v="0"/>
    <n v="5"/>
    <n v="0"/>
    <n v="0"/>
    <n v="0"/>
    <n v="5"/>
    <s v="V"/>
    <m/>
    <s v="V"/>
    <s v="V"/>
  </r>
  <r>
    <x v="218"/>
    <s v="PR5"/>
    <s v="012LABB005"/>
    <n v="3"/>
    <x v="0"/>
    <n v="0"/>
    <n v="1"/>
    <n v="0"/>
    <n v="0"/>
    <n v="0"/>
    <n v="1"/>
    <m/>
    <m/>
    <s v="V"/>
    <s v="V"/>
  </r>
  <r>
    <x v="218"/>
    <s v="PR5"/>
    <s v="08LMXN"/>
    <n v="12"/>
    <x v="8"/>
    <n v="0"/>
    <n v="0"/>
    <n v="0"/>
    <n v="0"/>
    <n v="0"/>
    <n v="0"/>
    <m/>
    <m/>
    <m/>
    <m/>
  </r>
  <r>
    <x v="219"/>
    <s v="PR3"/>
    <s v="14LMMTB001"/>
    <n v="1"/>
    <x v="0"/>
    <n v="0"/>
    <n v="0"/>
    <n v="0"/>
    <n v="0"/>
    <n v="0"/>
    <n v="0"/>
    <m/>
    <m/>
    <m/>
    <m/>
  </r>
  <r>
    <x v="219"/>
    <s v="PR5"/>
    <s v="10LMQA"/>
    <n v="13"/>
    <x v="0"/>
    <n v="0"/>
    <n v="2"/>
    <n v="0"/>
    <n v="0"/>
    <n v="0"/>
    <n v="2"/>
    <m/>
    <m/>
    <s v="V"/>
    <s v="V"/>
  </r>
  <r>
    <x v="219"/>
    <s v="PR2"/>
    <s v="14LMN2"/>
    <n v="13"/>
    <x v="0"/>
    <n v="0"/>
    <n v="3"/>
    <n v="0"/>
    <n v="0"/>
    <n v="0"/>
    <n v="3"/>
    <m/>
    <m/>
    <s v="V"/>
    <s v="V"/>
  </r>
  <r>
    <x v="219"/>
    <s v="PR7"/>
    <s v="10LMQGB001"/>
    <n v="1"/>
    <x v="0"/>
    <n v="0"/>
    <n v="0"/>
    <n v="0"/>
    <n v="0"/>
    <n v="0"/>
    <n v="0"/>
    <m/>
    <m/>
    <m/>
    <m/>
  </r>
  <r>
    <x v="219"/>
    <s v="PR6"/>
    <s v="062LCA"/>
    <n v="11"/>
    <x v="0"/>
    <n v="0"/>
    <n v="4"/>
    <n v="0"/>
    <n v="0"/>
    <n v="0"/>
    <n v="4"/>
    <m/>
    <m/>
    <s v="V"/>
    <s v="V"/>
  </r>
  <r>
    <x v="219"/>
    <s v="PR3"/>
    <s v="10LMQKB003"/>
    <n v="1"/>
    <x v="0"/>
    <n v="0"/>
    <n v="0"/>
    <n v="0"/>
    <n v="0"/>
    <n v="0"/>
    <n v="0"/>
    <m/>
    <m/>
    <m/>
    <m/>
  </r>
  <r>
    <x v="219"/>
    <s v="PR2"/>
    <s v="14LMN1"/>
    <n v="13"/>
    <x v="0"/>
    <n v="0"/>
    <n v="7"/>
    <n v="0"/>
    <n v="0"/>
    <n v="0"/>
    <n v="7"/>
    <m/>
    <m/>
    <s v="V"/>
    <s v="V"/>
  </r>
  <r>
    <x v="219"/>
    <s v="PR5"/>
    <s v="08LMXUB001"/>
    <n v="4"/>
    <x v="0"/>
    <n v="0"/>
    <n v="0"/>
    <n v="0"/>
    <n v="0"/>
    <n v="0"/>
    <n v="0"/>
    <m/>
    <m/>
    <m/>
    <m/>
  </r>
  <r>
    <x v="219"/>
    <s v="PR7"/>
    <s v="062LC9"/>
    <n v="11"/>
    <x v="0"/>
    <n v="0"/>
    <n v="2"/>
    <n v="0"/>
    <n v="0"/>
    <n v="0"/>
    <n v="2"/>
    <m/>
    <m/>
    <s v="V"/>
    <s v="V"/>
  </r>
  <r>
    <x v="219"/>
    <s v="PR4"/>
    <s v="10LMQ3B001"/>
    <n v="7"/>
    <x v="0"/>
    <n v="0"/>
    <n v="1"/>
    <n v="0"/>
    <n v="0"/>
    <n v="0"/>
    <n v="1"/>
    <m/>
    <m/>
    <s v="V"/>
    <s v="V"/>
  </r>
  <r>
    <x v="220"/>
    <s v="PR3"/>
    <s v="10LMQ8B003"/>
    <n v="1"/>
    <x v="0"/>
    <n v="0"/>
    <n v="0"/>
    <n v="0"/>
    <n v="0"/>
    <n v="0"/>
    <n v="0"/>
    <m/>
    <m/>
    <m/>
    <m/>
  </r>
  <r>
    <x v="220"/>
    <s v="PR5"/>
    <s v="10LMQD"/>
    <n v="5"/>
    <x v="0"/>
    <n v="0"/>
    <n v="2"/>
    <n v="0"/>
    <n v="0"/>
    <n v="0"/>
    <n v="2"/>
    <m/>
    <m/>
    <s v="V"/>
    <s v="V"/>
  </r>
  <r>
    <x v="220"/>
    <s v="PR5"/>
    <s v="10LMQF"/>
    <n v="13"/>
    <x v="0"/>
    <n v="0"/>
    <n v="4"/>
    <n v="0"/>
    <n v="0"/>
    <n v="0"/>
    <n v="4"/>
    <m/>
    <m/>
    <s v="V"/>
    <s v="V"/>
  </r>
  <r>
    <x v="220"/>
    <s v="PR6"/>
    <s v="10LMQ7"/>
    <n v="13"/>
    <x v="0"/>
    <n v="0"/>
    <n v="4"/>
    <n v="0"/>
    <n v="0"/>
    <n v="0"/>
    <n v="4"/>
    <m/>
    <m/>
    <m/>
    <m/>
  </r>
  <r>
    <x v="220"/>
    <s v="PR7"/>
    <s v="08LMXS"/>
    <n v="12"/>
    <x v="0"/>
    <n v="0"/>
    <n v="0"/>
    <n v="0"/>
    <n v="0"/>
    <n v="0"/>
    <n v="0"/>
    <m/>
    <m/>
    <m/>
    <m/>
  </r>
  <r>
    <x v="220"/>
    <s v="PR1"/>
    <s v="14LMNC"/>
    <n v="13"/>
    <x v="2"/>
    <n v="0"/>
    <n v="0"/>
    <n v="0"/>
    <n v="0"/>
    <n v="0"/>
    <n v="0"/>
    <m/>
    <m/>
    <m/>
    <m/>
  </r>
  <r>
    <x v="220"/>
    <s v="PR1"/>
    <s v="14LMN7"/>
    <n v="13"/>
    <x v="2"/>
    <n v="0"/>
    <n v="0"/>
    <n v="0"/>
    <n v="0"/>
    <n v="0"/>
    <n v="0"/>
    <m/>
    <m/>
    <m/>
    <m/>
  </r>
  <r>
    <x v="221"/>
    <s v="PR2"/>
    <s v="14LMNA"/>
    <n v="13"/>
    <x v="0"/>
    <n v="0"/>
    <n v="6"/>
    <n v="0"/>
    <n v="0"/>
    <n v="0"/>
    <n v="6"/>
    <m/>
    <m/>
    <s v="V"/>
    <s v="V"/>
  </r>
  <r>
    <x v="221"/>
    <s v="PR6"/>
    <s v="10LMQ5"/>
    <n v="13"/>
    <x v="0"/>
    <n v="0"/>
    <n v="3"/>
    <n v="0"/>
    <n v="0"/>
    <n v="0"/>
    <n v="3"/>
    <m/>
    <m/>
    <m/>
    <m/>
  </r>
  <r>
    <x v="221"/>
    <s v="PR3"/>
    <s v="10LMQ8B002"/>
    <n v="1"/>
    <x v="0"/>
    <n v="0"/>
    <n v="1"/>
    <n v="0"/>
    <n v="0"/>
    <n v="0"/>
    <n v="1"/>
    <m/>
    <m/>
    <s v="V"/>
    <s v="V"/>
  </r>
  <r>
    <x v="221"/>
    <s v="PR5"/>
    <s v="08LMXN"/>
    <n v="12"/>
    <x v="13"/>
    <n v="0"/>
    <n v="18"/>
    <n v="0"/>
    <n v="0"/>
    <n v="0"/>
    <n v="18"/>
    <s v="V"/>
    <s v="V"/>
    <s v="V"/>
    <s v="V"/>
  </r>
  <r>
    <x v="221"/>
    <s v="PR7"/>
    <s v="10LMPMB001"/>
    <n v="6"/>
    <x v="0"/>
    <n v="0"/>
    <n v="1"/>
    <n v="0"/>
    <n v="3"/>
    <n v="0"/>
    <n v="4"/>
    <s v="V"/>
    <m/>
    <s v="V"/>
    <s v="V"/>
  </r>
  <r>
    <x v="221"/>
    <s v="PR4"/>
    <s v="10LMQHB001"/>
    <n v="10"/>
    <x v="0"/>
    <n v="0"/>
    <n v="2"/>
    <n v="0"/>
    <n v="0"/>
    <n v="0"/>
    <n v="2"/>
    <m/>
    <m/>
    <s v="V"/>
    <s v="V"/>
  </r>
  <r>
    <x v="221"/>
    <s v="PR7"/>
    <s v="07LMC9"/>
    <n v="13"/>
    <x v="0"/>
    <n v="0"/>
    <n v="0"/>
    <n v="0"/>
    <n v="1"/>
    <n v="0"/>
    <n v="1"/>
    <s v="V"/>
    <m/>
    <m/>
    <m/>
  </r>
  <r>
    <x v="221"/>
    <s v="PR7"/>
    <s v="10LMPT"/>
    <n v="12"/>
    <x v="0"/>
    <n v="0"/>
    <n v="0"/>
    <n v="0"/>
    <n v="0"/>
    <n v="0"/>
    <n v="0"/>
    <m/>
    <m/>
    <m/>
    <m/>
  </r>
  <r>
    <x v="221"/>
    <s v="PR4"/>
    <s v="10LMQ6"/>
    <n v="13"/>
    <x v="0"/>
    <n v="0"/>
    <n v="4"/>
    <n v="0"/>
    <n v="0"/>
    <n v="0"/>
    <n v="4"/>
    <m/>
    <m/>
    <s v="V"/>
    <s v="V"/>
  </r>
  <r>
    <x v="221"/>
    <s v="PR5"/>
    <s v="10LMQH"/>
    <n v="3"/>
    <x v="0"/>
    <n v="0"/>
    <n v="0"/>
    <n v="0"/>
    <n v="0"/>
    <n v="0"/>
    <n v="0"/>
    <m/>
    <m/>
    <m/>
    <m/>
  </r>
  <r>
    <x v="221"/>
    <s v="PR5"/>
    <s v="14LMMK"/>
    <n v="13"/>
    <x v="0"/>
    <n v="0"/>
    <n v="6"/>
    <n v="0"/>
    <n v="0"/>
    <n v="0"/>
    <n v="6"/>
    <m/>
    <m/>
    <s v="V"/>
    <s v="V"/>
  </r>
  <r>
    <x v="221"/>
    <s v="PR5"/>
    <s v="14LMMM"/>
    <n v="13"/>
    <x v="0"/>
    <n v="0"/>
    <n v="1"/>
    <n v="0"/>
    <n v="0"/>
    <n v="0"/>
    <n v="1"/>
    <m/>
    <m/>
    <s v="V"/>
    <s v="V"/>
  </r>
  <r>
    <x v="221"/>
    <s v="PR5"/>
    <s v="14LMMH"/>
    <n v="13"/>
    <x v="0"/>
    <n v="0"/>
    <n v="6"/>
    <n v="0"/>
    <n v="0"/>
    <n v="0"/>
    <n v="6"/>
    <m/>
    <m/>
    <s v="V"/>
    <s v="V"/>
  </r>
  <r>
    <x v="221"/>
    <s v="PR5"/>
    <s v="08LMXVB002"/>
    <n v="1"/>
    <x v="1"/>
    <n v="0"/>
    <n v="0"/>
    <n v="0"/>
    <n v="0"/>
    <n v="0"/>
    <n v="0"/>
    <m/>
    <m/>
    <m/>
    <m/>
  </r>
  <r>
    <x v="222"/>
    <s v="PR3"/>
    <s v="14LMMD"/>
    <n v="13"/>
    <x v="0"/>
    <n v="0"/>
    <n v="6"/>
    <n v="0"/>
    <n v="0"/>
    <n v="0"/>
    <n v="6"/>
    <m/>
    <m/>
    <s v="V"/>
    <s v="V"/>
  </r>
  <r>
    <x v="222"/>
    <s v="PR2"/>
    <s v="14LMN8"/>
    <n v="13"/>
    <x v="0"/>
    <n v="0"/>
    <n v="4"/>
    <n v="0"/>
    <n v="0"/>
    <n v="0"/>
    <n v="4"/>
    <m/>
    <m/>
    <s v="V"/>
    <s v="V"/>
  </r>
  <r>
    <x v="222"/>
    <s v="PR7"/>
    <s v="07LMCF"/>
    <n v="9"/>
    <x v="0"/>
    <n v="0"/>
    <n v="0"/>
    <n v="0"/>
    <n v="5"/>
    <n v="0"/>
    <n v="5"/>
    <s v="V"/>
    <m/>
    <m/>
    <m/>
  </r>
  <r>
    <x v="222"/>
    <s v="PR5"/>
    <s v="14LMMV"/>
    <n v="13"/>
    <x v="0"/>
    <n v="0"/>
    <n v="4"/>
    <n v="0"/>
    <n v="0"/>
    <n v="0"/>
    <n v="4"/>
    <m/>
    <m/>
    <s v="V"/>
    <s v="V"/>
  </r>
  <r>
    <x v="222"/>
    <s v="PR7"/>
    <s v="062LCE"/>
    <n v="11"/>
    <x v="0"/>
    <n v="0"/>
    <n v="1"/>
    <n v="0"/>
    <n v="1"/>
    <n v="0"/>
    <n v="2"/>
    <s v="V"/>
    <m/>
    <s v="V"/>
    <s v="V"/>
  </r>
  <r>
    <x v="222"/>
    <s v="PR4"/>
    <s v="10LMQL"/>
    <n v="12"/>
    <x v="0"/>
    <n v="0"/>
    <n v="0"/>
    <n v="0"/>
    <n v="0"/>
    <n v="0"/>
    <n v="0"/>
    <m/>
    <m/>
    <m/>
    <m/>
  </r>
  <r>
    <x v="222"/>
    <s v="PR5"/>
    <s v="14LMMN"/>
    <n v="13"/>
    <x v="0"/>
    <n v="0"/>
    <n v="2"/>
    <n v="0"/>
    <n v="0"/>
    <n v="0"/>
    <n v="2"/>
    <m/>
    <m/>
    <s v="V"/>
    <s v="V"/>
  </r>
  <r>
    <x v="222"/>
    <s v="PR4"/>
    <s v="10LMQ8"/>
    <n v="3"/>
    <x v="1"/>
    <n v="0"/>
    <n v="3"/>
    <n v="0"/>
    <n v="0"/>
    <n v="0"/>
    <n v="3"/>
    <m/>
    <m/>
    <s v="V"/>
    <s v="V"/>
  </r>
  <r>
    <x v="222"/>
    <s v="PR5"/>
    <s v="062LCL"/>
    <n v="13"/>
    <x v="0"/>
    <n v="0"/>
    <n v="1"/>
    <n v="0"/>
    <n v="0"/>
    <n v="0"/>
    <n v="1"/>
    <m/>
    <m/>
    <s v="V"/>
    <s v="V"/>
  </r>
  <r>
    <x v="222"/>
    <s v="PR3"/>
    <s v="14LMMJ"/>
    <n v="13"/>
    <x v="0"/>
    <n v="0"/>
    <n v="10"/>
    <n v="0"/>
    <n v="0"/>
    <n v="0"/>
    <n v="10"/>
    <m/>
    <m/>
    <s v="V"/>
    <s v="V"/>
  </r>
  <r>
    <x v="222"/>
    <s v="PR2"/>
    <s v="062LCJB002"/>
    <n v="1"/>
    <x v="0"/>
    <n v="0"/>
    <n v="0"/>
    <n v="0"/>
    <n v="1"/>
    <n v="0"/>
    <n v="1"/>
    <s v="V"/>
    <m/>
    <m/>
    <m/>
  </r>
  <r>
    <x v="222"/>
    <s v="PR2"/>
    <s v="14LMMGB002"/>
    <n v="4"/>
    <x v="0"/>
    <n v="0"/>
    <n v="0"/>
    <n v="0"/>
    <n v="0"/>
    <n v="0"/>
    <n v="0"/>
    <m/>
    <m/>
    <m/>
    <m/>
  </r>
  <r>
    <x v="222"/>
    <s v="PR4"/>
    <s v="14LMMY"/>
    <n v="12"/>
    <x v="0"/>
    <n v="0"/>
    <n v="10"/>
    <n v="0"/>
    <n v="0"/>
    <n v="0"/>
    <n v="10"/>
    <m/>
    <m/>
    <s v="V"/>
    <s v="V"/>
  </r>
  <r>
    <x v="222"/>
    <s v="PR5"/>
    <s v="012LA8B006"/>
    <n v="3"/>
    <x v="0"/>
    <n v="0"/>
    <n v="4"/>
    <n v="0"/>
    <n v="0"/>
    <n v="0"/>
    <n v="4"/>
    <m/>
    <m/>
    <s v="V"/>
    <s v="V"/>
  </r>
  <r>
    <x v="222"/>
    <s v="PR6"/>
    <s v="10LMQB"/>
    <n v="13"/>
    <x v="0"/>
    <n v="0"/>
    <n v="3"/>
    <n v="0"/>
    <n v="0"/>
    <n v="0"/>
    <n v="3"/>
    <m/>
    <m/>
    <s v="V"/>
    <s v="V"/>
  </r>
  <r>
    <x v="222"/>
    <s v="PR5"/>
    <s v="10LMQJ"/>
    <n v="13"/>
    <x v="7"/>
    <n v="0"/>
    <n v="15"/>
    <n v="0"/>
    <n v="0"/>
    <n v="0"/>
    <n v="15"/>
    <m/>
    <m/>
    <s v="V"/>
    <s v="V"/>
  </r>
  <r>
    <x v="222"/>
    <s v="PR4"/>
    <s v="14LMMGB001"/>
    <n v="7"/>
    <x v="0"/>
    <n v="0"/>
    <n v="0"/>
    <n v="0"/>
    <n v="0"/>
    <n v="0"/>
    <n v="0"/>
    <m/>
    <m/>
    <m/>
    <m/>
  </r>
  <r>
    <x v="222"/>
    <s v="PR5"/>
    <s v="14LMMC"/>
    <n v="11"/>
    <x v="0"/>
    <n v="0"/>
    <n v="4"/>
    <n v="0"/>
    <n v="0"/>
    <n v="0"/>
    <n v="4"/>
    <m/>
    <m/>
    <s v="V"/>
    <s v="V"/>
  </r>
  <r>
    <x v="222"/>
    <s v="PR5"/>
    <s v="08LMXVB002"/>
    <n v="1"/>
    <x v="0"/>
    <n v="0"/>
    <n v="0"/>
    <n v="0"/>
    <n v="0"/>
    <n v="0"/>
    <n v="0"/>
    <m/>
    <m/>
    <m/>
    <m/>
  </r>
  <r>
    <x v="222"/>
    <s v="PR5"/>
    <s v="10LMQM"/>
    <n v="13"/>
    <x v="0"/>
    <n v="0"/>
    <n v="13"/>
    <n v="0"/>
    <n v="0"/>
    <n v="0"/>
    <n v="13"/>
    <m/>
    <m/>
    <s v="V"/>
    <s v="V"/>
  </r>
  <r>
    <x v="222"/>
    <s v="PR5"/>
    <s v="14LMMX"/>
    <n v="13"/>
    <x v="0"/>
    <n v="0"/>
    <n v="3"/>
    <n v="0"/>
    <n v="0"/>
    <n v="0"/>
    <n v="3"/>
    <m/>
    <m/>
    <s v="V"/>
    <s v="V"/>
  </r>
  <r>
    <x v="223"/>
    <s v="PR4"/>
    <s v="14LMMW"/>
    <n v="13"/>
    <x v="0"/>
    <n v="0"/>
    <n v="2"/>
    <n v="0"/>
    <n v="0"/>
    <n v="0"/>
    <n v="2"/>
    <m/>
    <m/>
    <s v="V"/>
    <s v="V"/>
  </r>
  <r>
    <x v="223"/>
    <s v="PR4"/>
    <s v="14LMMZ"/>
    <n v="12"/>
    <x v="0"/>
    <n v="0"/>
    <n v="2"/>
    <n v="0"/>
    <n v="0"/>
    <n v="0"/>
    <n v="2"/>
    <m/>
    <m/>
    <s v="V"/>
    <s v="V"/>
  </r>
  <r>
    <x v="223"/>
    <s v="PR5"/>
    <s v="10LMQKB002"/>
    <n v="5"/>
    <x v="0"/>
    <n v="0"/>
    <n v="1"/>
    <n v="0"/>
    <n v="0"/>
    <n v="0"/>
    <n v="1"/>
    <m/>
    <m/>
    <s v="V"/>
    <s v="V"/>
  </r>
  <r>
    <x v="223"/>
    <s v="PR7"/>
    <s v="07LMCFB003"/>
    <n v="4"/>
    <x v="0"/>
    <n v="0"/>
    <n v="0"/>
    <n v="0"/>
    <n v="0"/>
    <n v="0"/>
    <n v="0"/>
    <m/>
    <m/>
    <m/>
    <m/>
  </r>
  <r>
    <x v="223"/>
    <s v="PR5"/>
    <s v="14LMML"/>
    <n v="13"/>
    <x v="0"/>
    <n v="0"/>
    <n v="2"/>
    <n v="0"/>
    <n v="0"/>
    <n v="0"/>
    <n v="2"/>
    <m/>
    <m/>
    <s v="V"/>
    <s v="V"/>
  </r>
  <r>
    <x v="223"/>
    <s v="PR3"/>
    <s v="14LMMQ"/>
    <n v="13"/>
    <x v="0"/>
    <n v="0"/>
    <n v="2"/>
    <n v="0"/>
    <n v="0"/>
    <n v="0"/>
    <n v="2"/>
    <m/>
    <m/>
    <s v="V"/>
    <s v="V"/>
  </r>
  <r>
    <x v="223"/>
    <s v="PR5"/>
    <s v="14LMMU"/>
    <n v="13"/>
    <x v="0"/>
    <n v="0"/>
    <n v="1"/>
    <n v="0"/>
    <n v="0"/>
    <n v="0"/>
    <n v="1"/>
    <m/>
    <m/>
    <s v="V"/>
    <s v="V"/>
  </r>
  <r>
    <x v="223"/>
    <s v="PR5"/>
    <s v="08LMXNB002"/>
    <n v="8"/>
    <x v="0"/>
    <n v="0"/>
    <n v="1"/>
    <n v="0"/>
    <n v="0"/>
    <n v="0"/>
    <n v="1"/>
    <m/>
    <m/>
    <s v="V"/>
    <s v="V"/>
  </r>
  <r>
    <x v="223"/>
    <s v="PR4"/>
    <s v="10LMQNB001"/>
    <n v="4"/>
    <x v="0"/>
    <n v="0"/>
    <n v="0"/>
    <n v="0"/>
    <n v="0"/>
    <n v="0"/>
    <n v="0"/>
    <m/>
    <m/>
    <m/>
    <m/>
  </r>
  <r>
    <x v="224"/>
    <s v="PR5"/>
    <s v="062LC7B002"/>
    <n v="2"/>
    <x v="0"/>
    <n v="0"/>
    <n v="0"/>
    <n v="0"/>
    <n v="0"/>
    <n v="0"/>
    <n v="0"/>
    <m/>
    <m/>
    <m/>
    <m/>
  </r>
  <r>
    <x v="224"/>
    <s v="PR1"/>
    <s v="14LMN9"/>
    <n v="13"/>
    <x v="0"/>
    <n v="0"/>
    <n v="0"/>
    <n v="0"/>
    <n v="0"/>
    <n v="0"/>
    <n v="0"/>
    <m/>
    <m/>
    <m/>
    <m/>
  </r>
  <r>
    <x v="224"/>
    <s v="PR1"/>
    <s v="14LMND"/>
    <n v="13"/>
    <x v="0"/>
    <n v="0"/>
    <n v="6"/>
    <n v="0"/>
    <n v="0"/>
    <n v="0"/>
    <n v="6"/>
    <m/>
    <m/>
    <s v="V"/>
    <s v="V"/>
  </r>
  <r>
    <x v="224"/>
    <s v="PR1"/>
    <s v="14LMNE"/>
    <n v="6"/>
    <x v="0"/>
    <n v="0"/>
    <n v="0"/>
    <n v="0"/>
    <n v="0"/>
    <n v="0"/>
    <n v="0"/>
    <m/>
    <m/>
    <m/>
    <m/>
  </r>
  <r>
    <x v="224"/>
    <s v="PR1"/>
    <s v="14LMN7"/>
    <n v="13"/>
    <x v="0"/>
    <n v="0"/>
    <n v="3"/>
    <n v="0"/>
    <n v="0"/>
    <n v="0"/>
    <n v="3"/>
    <m/>
    <m/>
    <s v="V"/>
    <s v="V"/>
  </r>
  <r>
    <x v="224"/>
    <s v="PR1"/>
    <s v="14LMNC"/>
    <n v="13"/>
    <x v="0"/>
    <n v="0"/>
    <n v="7"/>
    <n v="0"/>
    <n v="0"/>
    <n v="0"/>
    <n v="7"/>
    <m/>
    <m/>
    <s v="V"/>
    <s v="V"/>
  </r>
  <r>
    <x v="224"/>
    <s v="PR6"/>
    <s v="10LMQA"/>
    <n v="13"/>
    <x v="0"/>
    <n v="0"/>
    <n v="0"/>
    <n v="0"/>
    <n v="0"/>
    <n v="0"/>
    <n v="0"/>
    <m/>
    <m/>
    <m/>
    <m/>
  </r>
  <r>
    <x v="225"/>
    <s v="PR5"/>
    <s v="10LMQJB003"/>
    <n v="2"/>
    <x v="0"/>
    <n v="0"/>
    <n v="0"/>
    <n v="0"/>
    <n v="0"/>
    <n v="0"/>
    <n v="0"/>
    <m/>
    <m/>
    <m/>
    <m/>
  </r>
  <r>
    <x v="225"/>
    <s v="PR5"/>
    <s v="10LMPZ"/>
    <n v="12"/>
    <x v="0"/>
    <n v="0"/>
    <n v="2"/>
    <n v="0"/>
    <n v="0"/>
    <n v="0"/>
    <n v="2"/>
    <m/>
    <m/>
    <s v="V"/>
    <s v="V"/>
  </r>
  <r>
    <x v="225"/>
    <s v="PR5"/>
    <s v="14LMMB"/>
    <n v="13"/>
    <x v="0"/>
    <n v="0"/>
    <n v="3"/>
    <n v="0"/>
    <n v="0"/>
    <n v="0"/>
    <n v="3"/>
    <m/>
    <m/>
    <s v="V"/>
    <s v="V"/>
  </r>
  <r>
    <x v="225"/>
    <s v="PR7"/>
    <s v="10LMQ7"/>
    <n v="13"/>
    <x v="0"/>
    <n v="0"/>
    <n v="3"/>
    <n v="0"/>
    <n v="1"/>
    <n v="0"/>
    <n v="4"/>
    <s v="V"/>
    <m/>
    <s v="V"/>
    <s v="V"/>
  </r>
  <r>
    <x v="225"/>
    <s v="PR7"/>
    <s v="10LMPMB004"/>
    <n v="1"/>
    <x v="0"/>
    <n v="0"/>
    <n v="0"/>
    <n v="0"/>
    <n v="0"/>
    <n v="0"/>
    <n v="0"/>
    <m/>
    <m/>
    <m/>
    <m/>
  </r>
  <r>
    <x v="225"/>
    <s v="PR1"/>
    <s v="18LMKW"/>
    <n v="5"/>
    <x v="9"/>
    <n v="0"/>
    <n v="0"/>
    <n v="0"/>
    <n v="0"/>
    <n v="0"/>
    <n v="0"/>
    <m/>
    <m/>
    <m/>
    <m/>
  </r>
  <r>
    <x v="226"/>
    <s v="PR6"/>
    <s v="08LMXN"/>
    <n v="4"/>
    <x v="0"/>
    <n v="0"/>
    <n v="0"/>
    <n v="0"/>
    <n v="0"/>
    <n v="0"/>
    <n v="0"/>
    <m/>
    <m/>
    <m/>
    <m/>
  </r>
  <r>
    <x v="226"/>
    <s v="PR5"/>
    <s v="10LMQC"/>
    <n v="13"/>
    <x v="0"/>
    <n v="0"/>
    <n v="5"/>
    <n v="0"/>
    <n v="0"/>
    <n v="0"/>
    <n v="5"/>
    <m/>
    <m/>
    <s v="V"/>
    <s v="V"/>
  </r>
  <r>
    <x v="226"/>
    <s v="PR7"/>
    <s v="10LMQ5"/>
    <n v="13"/>
    <x v="0"/>
    <n v="0"/>
    <n v="0"/>
    <n v="0"/>
    <n v="0"/>
    <n v="0"/>
    <n v="0"/>
    <m/>
    <m/>
    <m/>
    <m/>
  </r>
  <r>
    <x v="226"/>
    <s v="PR6"/>
    <s v="10LMQD"/>
    <n v="5"/>
    <x v="0"/>
    <n v="0"/>
    <n v="0"/>
    <n v="0"/>
    <n v="0"/>
    <n v="0"/>
    <n v="0"/>
    <m/>
    <m/>
    <m/>
    <m/>
  </r>
  <r>
    <x v="226"/>
    <s v="PR4"/>
    <s v="08LMXUB005"/>
    <n v="1"/>
    <x v="0"/>
    <n v="0"/>
    <n v="0"/>
    <n v="0"/>
    <n v="0"/>
    <n v="0"/>
    <n v="0"/>
    <m/>
    <m/>
    <m/>
    <m/>
  </r>
  <r>
    <x v="226"/>
    <s v="PR2"/>
    <s v="14LMN6B002"/>
    <n v="1"/>
    <x v="0"/>
    <n v="0"/>
    <n v="0"/>
    <n v="0"/>
    <n v="0"/>
    <n v="0"/>
    <n v="0"/>
    <m/>
    <m/>
    <m/>
    <m/>
  </r>
  <r>
    <x v="226"/>
    <s v="PR3"/>
    <s v="062LCJB001"/>
    <n v="3"/>
    <x v="0"/>
    <n v="0"/>
    <n v="0"/>
    <n v="0"/>
    <n v="0"/>
    <n v="0"/>
    <n v="0"/>
    <m/>
    <m/>
    <m/>
    <m/>
  </r>
  <r>
    <x v="226"/>
    <s v="PR2"/>
    <s v="14LMN4"/>
    <n v="13"/>
    <x v="0"/>
    <n v="0"/>
    <n v="10"/>
    <n v="0"/>
    <n v="0"/>
    <n v="0"/>
    <n v="10"/>
    <m/>
    <m/>
    <s v="V"/>
    <s v="V"/>
  </r>
  <r>
    <x v="226"/>
    <s v="PR7"/>
    <s v="10LMQB"/>
    <n v="13"/>
    <x v="0"/>
    <n v="0"/>
    <n v="0"/>
    <n v="1"/>
    <n v="1"/>
    <n v="0"/>
    <n v="2"/>
    <s v="V"/>
    <m/>
    <m/>
    <m/>
  </r>
  <r>
    <x v="226"/>
    <s v="PR6"/>
    <s v="10LMQF"/>
    <n v="13"/>
    <x v="3"/>
    <n v="0"/>
    <n v="13"/>
    <n v="0"/>
    <n v="0"/>
    <n v="0"/>
    <n v="13"/>
    <m/>
    <m/>
    <s v="V"/>
    <s v="V"/>
  </r>
  <r>
    <x v="227"/>
    <s v="PR6"/>
    <s v="08LMXUB001"/>
    <n v="4"/>
    <x v="0"/>
    <n v="0"/>
    <n v="1"/>
    <n v="0"/>
    <n v="0"/>
    <n v="0"/>
    <n v="1"/>
    <s v="V"/>
    <s v="V"/>
    <m/>
    <m/>
  </r>
  <r>
    <x v="227"/>
    <s v="PR3"/>
    <s v="14LMMSB001"/>
    <n v="1"/>
    <x v="0"/>
    <n v="0"/>
    <n v="1"/>
    <n v="0"/>
    <n v="0"/>
    <n v="0"/>
    <n v="1"/>
    <m/>
    <m/>
    <s v="V"/>
    <s v="V"/>
  </r>
  <r>
    <x v="227"/>
    <s v="PR5"/>
    <s v="10LMQHB001"/>
    <n v="10"/>
    <x v="0"/>
    <n v="0"/>
    <n v="2"/>
    <n v="0"/>
    <n v="0"/>
    <n v="0"/>
    <n v="2"/>
    <m/>
    <m/>
    <s v="V"/>
    <s v="V"/>
  </r>
  <r>
    <x v="227"/>
    <s v="PR7"/>
    <s v="062LC9B002"/>
    <n v="1"/>
    <x v="0"/>
    <n v="0"/>
    <n v="0"/>
    <n v="0"/>
    <n v="0"/>
    <n v="0"/>
    <n v="0"/>
    <m/>
    <m/>
    <m/>
    <m/>
  </r>
  <r>
    <x v="227"/>
    <s v="PR2"/>
    <s v="14LMN0"/>
    <n v="13"/>
    <x v="0"/>
    <n v="0"/>
    <n v="2"/>
    <n v="0"/>
    <n v="0"/>
    <n v="0"/>
    <n v="2"/>
    <m/>
    <m/>
    <s v="V"/>
    <s v="V"/>
  </r>
  <r>
    <x v="227"/>
    <s v="PR6"/>
    <s v="10LMQM"/>
    <n v="13"/>
    <x v="0"/>
    <n v="0"/>
    <n v="0"/>
    <n v="0"/>
    <n v="0"/>
    <n v="0"/>
    <n v="0"/>
    <m/>
    <m/>
    <m/>
    <m/>
  </r>
  <r>
    <x v="227"/>
    <s v="PR6"/>
    <s v="10LMQH"/>
    <n v="3"/>
    <x v="0"/>
    <n v="0"/>
    <n v="0"/>
    <n v="0"/>
    <n v="0"/>
    <n v="0"/>
    <n v="0"/>
    <m/>
    <m/>
    <m/>
    <m/>
  </r>
  <r>
    <x v="227"/>
    <s v="PR4"/>
    <s v="14LMMYB001"/>
    <n v="1"/>
    <x v="0"/>
    <n v="0"/>
    <n v="0"/>
    <n v="0"/>
    <n v="0"/>
    <n v="0"/>
    <n v="0"/>
    <m/>
    <m/>
    <m/>
    <m/>
  </r>
  <r>
    <x v="227"/>
    <s v="PR7"/>
    <s v="062LCA"/>
    <n v="11"/>
    <x v="0"/>
    <n v="0"/>
    <n v="1"/>
    <n v="0"/>
    <n v="0"/>
    <n v="0"/>
    <n v="1"/>
    <s v="V"/>
    <m/>
    <m/>
    <m/>
  </r>
  <r>
    <x v="227"/>
    <s v="PR5"/>
    <s v="10LMQ3B001"/>
    <n v="7"/>
    <x v="0"/>
    <n v="0"/>
    <n v="5"/>
    <n v="0"/>
    <n v="0"/>
    <n v="0"/>
    <n v="5"/>
    <m/>
    <m/>
    <s v="V"/>
    <s v="V"/>
  </r>
  <r>
    <x v="227"/>
    <s v="PR5"/>
    <s v="14LMMY"/>
    <n v="12"/>
    <x v="1"/>
    <n v="0"/>
    <n v="9"/>
    <n v="0"/>
    <n v="0"/>
    <n v="0"/>
    <n v="9"/>
    <m/>
    <m/>
    <s v="V"/>
    <s v="V"/>
  </r>
  <r>
    <x v="228"/>
    <s v="PR6"/>
    <s v="14LMMN"/>
    <n v="13"/>
    <x v="0"/>
    <n v="0"/>
    <n v="1"/>
    <n v="0"/>
    <n v="0"/>
    <n v="0"/>
    <n v="1"/>
    <m/>
    <m/>
    <s v="V"/>
    <s v="V"/>
  </r>
  <r>
    <x v="228"/>
    <s v="PR6"/>
    <s v="14LMMM"/>
    <n v="13"/>
    <x v="0"/>
    <n v="0"/>
    <n v="0"/>
    <n v="0"/>
    <n v="0"/>
    <n v="0"/>
    <n v="0"/>
    <m/>
    <m/>
    <m/>
    <m/>
  </r>
  <r>
    <x v="228"/>
    <s v="PR6"/>
    <s v="10LMQKB002"/>
    <n v="5"/>
    <x v="0"/>
    <n v="0"/>
    <n v="0"/>
    <n v="0"/>
    <n v="0"/>
    <n v="0"/>
    <n v="0"/>
    <m/>
    <m/>
    <m/>
    <m/>
  </r>
  <r>
    <x v="228"/>
    <s v="PR6"/>
    <s v="10LMQFB001"/>
    <n v="2"/>
    <x v="0"/>
    <n v="0"/>
    <n v="0"/>
    <n v="0"/>
    <n v="0"/>
    <n v="0"/>
    <n v="0"/>
    <m/>
    <m/>
    <m/>
    <m/>
  </r>
  <r>
    <x v="228"/>
    <s v="PR6"/>
    <s v="14LMMV"/>
    <n v="13"/>
    <x v="0"/>
    <n v="0"/>
    <n v="2"/>
    <n v="0"/>
    <n v="0"/>
    <n v="0"/>
    <n v="2"/>
    <m/>
    <m/>
    <s v="V"/>
    <s v="V"/>
  </r>
  <r>
    <x v="228"/>
    <s v="PR6"/>
    <s v="14LMMH"/>
    <n v="13"/>
    <x v="0"/>
    <n v="0"/>
    <n v="4"/>
    <n v="0"/>
    <n v="0"/>
    <n v="0"/>
    <n v="4"/>
    <m/>
    <m/>
    <s v="V"/>
    <s v="V"/>
  </r>
  <r>
    <x v="228"/>
    <s v="PR7"/>
    <s v="10LMQA"/>
    <n v="13"/>
    <x v="0"/>
    <n v="0"/>
    <n v="0"/>
    <n v="0"/>
    <n v="0"/>
    <n v="0"/>
    <n v="0"/>
    <m/>
    <m/>
    <m/>
    <m/>
  </r>
  <r>
    <x v="228"/>
    <s v="PR6"/>
    <s v="10LMQJ"/>
    <n v="10"/>
    <x v="12"/>
    <n v="0"/>
    <n v="0"/>
    <n v="0"/>
    <n v="0"/>
    <n v="0"/>
    <n v="0"/>
    <m/>
    <m/>
    <m/>
    <m/>
  </r>
  <r>
    <x v="228"/>
    <s v="PR4"/>
    <s v="14LMMTB001"/>
    <n v="1"/>
    <x v="1"/>
    <n v="0"/>
    <n v="4"/>
    <n v="0"/>
    <n v="0"/>
    <n v="0"/>
    <n v="4"/>
    <m/>
    <m/>
    <s v="V"/>
    <s v="V"/>
  </r>
  <r>
    <x v="228"/>
    <s v="PR2"/>
    <s v="14LMN5"/>
    <n v="13"/>
    <x v="0"/>
    <n v="0"/>
    <n v="0"/>
    <n v="0"/>
    <n v="0"/>
    <n v="0"/>
    <n v="0"/>
    <m/>
    <m/>
    <m/>
    <m/>
  </r>
  <r>
    <x v="229"/>
    <s v="PR6"/>
    <s v="14LMML"/>
    <n v="13"/>
    <x v="0"/>
    <n v="0"/>
    <n v="3"/>
    <n v="0"/>
    <n v="0"/>
    <n v="0"/>
    <n v="3"/>
    <m/>
    <m/>
    <s v="V"/>
    <s v="V"/>
  </r>
  <r>
    <x v="229"/>
    <s v="PR6"/>
    <s v="14LMMC"/>
    <n v="11"/>
    <x v="0"/>
    <n v="0"/>
    <n v="4"/>
    <n v="0"/>
    <n v="0"/>
    <n v="0"/>
    <n v="4"/>
    <m/>
    <m/>
    <s v="V"/>
    <s v="V"/>
  </r>
  <r>
    <x v="229"/>
    <s v="PR2"/>
    <s v="08LMXVB001"/>
    <n v="9"/>
    <x v="0"/>
    <n v="0"/>
    <n v="2"/>
    <n v="0"/>
    <n v="0"/>
    <n v="0"/>
    <n v="2"/>
    <m/>
    <m/>
    <m/>
    <m/>
  </r>
  <r>
    <x v="229"/>
    <s v="PR6"/>
    <s v="08LMXVB002"/>
    <n v="1"/>
    <x v="0"/>
    <n v="0"/>
    <n v="0"/>
    <n v="0"/>
    <n v="0"/>
    <n v="0"/>
    <n v="0"/>
    <m/>
    <m/>
    <m/>
    <m/>
  </r>
  <r>
    <x v="229"/>
    <s v="PR6"/>
    <s v="14LMMK"/>
    <n v="13"/>
    <x v="0"/>
    <n v="0"/>
    <n v="0"/>
    <n v="0"/>
    <n v="0"/>
    <n v="0"/>
    <n v="0"/>
    <m/>
    <m/>
    <m/>
    <m/>
  </r>
  <r>
    <x v="229"/>
    <s v="PR5"/>
    <s v="10LMQ6"/>
    <n v="13"/>
    <x v="0"/>
    <n v="0"/>
    <n v="2"/>
    <n v="0"/>
    <n v="0"/>
    <n v="0"/>
    <n v="2"/>
    <m/>
    <m/>
    <s v="V"/>
    <s v="V"/>
  </r>
  <r>
    <x v="229"/>
    <s v="PR6"/>
    <s v="14LMMU"/>
    <n v="13"/>
    <x v="10"/>
    <n v="0"/>
    <n v="22"/>
    <n v="0"/>
    <n v="0"/>
    <n v="0"/>
    <n v="22"/>
    <m/>
    <m/>
    <s v="V"/>
    <s v="V"/>
  </r>
  <r>
    <x v="229"/>
    <s v="PR4"/>
    <s v="14LMMPB001"/>
    <n v="2"/>
    <x v="0"/>
    <n v="0"/>
    <n v="2"/>
    <n v="0"/>
    <n v="0"/>
    <n v="0"/>
    <n v="2"/>
    <m/>
    <m/>
    <s v="V"/>
    <s v="V"/>
  </r>
  <r>
    <x v="229"/>
    <s v="PR6"/>
    <s v="08LMXNB002"/>
    <n v="8"/>
    <x v="1"/>
    <n v="0"/>
    <n v="3"/>
    <n v="0"/>
    <n v="0"/>
    <n v="0"/>
    <n v="3"/>
    <m/>
    <m/>
    <s v="V"/>
    <s v="V"/>
  </r>
  <r>
    <x v="229"/>
    <s v="PR6"/>
    <s v="10LMQJB004"/>
    <n v="3"/>
    <x v="7"/>
    <n v="0"/>
    <n v="0"/>
    <n v="0"/>
    <n v="0"/>
    <n v="0"/>
    <n v="0"/>
    <m/>
    <m/>
    <m/>
    <m/>
  </r>
  <r>
    <x v="230"/>
    <s v="PR6"/>
    <s v="14LMMX"/>
    <n v="13"/>
    <x v="0"/>
    <n v="0"/>
    <n v="4"/>
    <n v="0"/>
    <n v="0"/>
    <n v="0"/>
    <n v="4"/>
    <m/>
    <m/>
    <s v="V"/>
    <s v="V"/>
  </r>
  <r>
    <x v="230"/>
    <s v="PR6"/>
    <s v="10LMQJB003"/>
    <n v="2"/>
    <x v="0"/>
    <n v="0"/>
    <n v="1"/>
    <n v="0"/>
    <n v="0"/>
    <n v="0"/>
    <n v="1"/>
    <m/>
    <m/>
    <s v="V"/>
    <s v="V"/>
  </r>
  <r>
    <x v="230"/>
    <s v="PR6"/>
    <s v="10LMQJ"/>
    <n v="7"/>
    <x v="0"/>
    <n v="0"/>
    <n v="4"/>
    <n v="0"/>
    <n v="0"/>
    <n v="0"/>
    <n v="4"/>
    <m/>
    <m/>
    <s v="V"/>
    <s v="V"/>
  </r>
  <r>
    <x v="230"/>
    <s v="PR6"/>
    <s v="14LMMB"/>
    <n v="13"/>
    <x v="1"/>
    <n v="0"/>
    <n v="6"/>
    <n v="0"/>
    <n v="0"/>
    <n v="0"/>
    <n v="6"/>
    <m/>
    <m/>
    <s v="V"/>
    <s v="V"/>
  </r>
  <r>
    <x v="230"/>
    <s v="PR6"/>
    <s v="10LMPZ"/>
    <n v="12"/>
    <x v="0"/>
    <n v="0"/>
    <n v="8"/>
    <n v="0"/>
    <n v="0"/>
    <n v="0"/>
    <n v="8"/>
    <m/>
    <m/>
    <s v="V"/>
    <s v="V"/>
  </r>
  <r>
    <x v="230"/>
    <s v="PR7"/>
    <s v="08LMXN"/>
    <n v="4"/>
    <x v="0"/>
    <n v="0"/>
    <n v="0"/>
    <n v="0"/>
    <n v="0"/>
    <n v="0"/>
    <n v="0"/>
    <m/>
    <m/>
    <m/>
    <m/>
  </r>
  <r>
    <x v="230"/>
    <s v="PR6"/>
    <s v="14LMMUB001"/>
    <n v="7"/>
    <x v="1"/>
    <n v="0"/>
    <n v="10"/>
    <n v="0"/>
    <n v="0"/>
    <n v="0"/>
    <n v="10"/>
    <m/>
    <m/>
    <s v="V"/>
    <s v="V"/>
  </r>
  <r>
    <x v="230"/>
    <s v="PR5"/>
    <s v="14LMMW"/>
    <n v="13"/>
    <x v="0"/>
    <n v="0"/>
    <n v="11"/>
    <n v="0"/>
    <n v="0"/>
    <n v="0"/>
    <n v="11"/>
    <m/>
    <m/>
    <s v="V"/>
    <s v="V"/>
  </r>
  <r>
    <x v="231"/>
    <s v="PR4"/>
    <s v="14LMME"/>
    <n v="12"/>
    <x v="0"/>
    <n v="0"/>
    <n v="5"/>
    <n v="0"/>
    <n v="0"/>
    <n v="0"/>
    <n v="5"/>
    <m/>
    <m/>
    <s v="V"/>
    <s v="V"/>
  </r>
  <r>
    <x v="231"/>
    <s v="PR7"/>
    <s v="08LMXUB001"/>
    <n v="4"/>
    <x v="1"/>
    <n v="0"/>
    <n v="0"/>
    <n v="6"/>
    <n v="0"/>
    <n v="0"/>
    <n v="6"/>
    <s v="V"/>
    <m/>
    <m/>
    <m/>
  </r>
  <r>
    <x v="231"/>
    <s v="PR6"/>
    <s v="08LMXNB003"/>
    <n v="1"/>
    <x v="0"/>
    <n v="0"/>
    <n v="0"/>
    <n v="0"/>
    <n v="0"/>
    <n v="0"/>
    <n v="0"/>
    <m/>
    <m/>
    <m/>
    <m/>
  </r>
  <r>
    <x v="231"/>
    <s v="PR7"/>
    <s v="10LMQD"/>
    <n v="5"/>
    <x v="0"/>
    <n v="0"/>
    <n v="0"/>
    <n v="0"/>
    <n v="0"/>
    <n v="0"/>
    <n v="0"/>
    <m/>
    <m/>
    <m/>
    <m/>
  </r>
  <r>
    <x v="231"/>
    <s v="PR7"/>
    <s v="10LMQF"/>
    <n v="11"/>
    <x v="0"/>
    <n v="0"/>
    <n v="0"/>
    <n v="1"/>
    <n v="6"/>
    <n v="0"/>
    <n v="7"/>
    <m/>
    <m/>
    <s v="V"/>
    <s v="V"/>
  </r>
  <r>
    <x v="232"/>
    <s v="PR7"/>
    <s v="10LMQH"/>
    <n v="3"/>
    <x v="0"/>
    <n v="0"/>
    <n v="0"/>
    <n v="0"/>
    <n v="0"/>
    <n v="0"/>
    <n v="0"/>
    <m/>
    <m/>
    <m/>
    <m/>
  </r>
  <r>
    <x v="232"/>
    <s v="PR7"/>
    <s v="10LMQM"/>
    <n v="13"/>
    <x v="0"/>
    <n v="0"/>
    <n v="1"/>
    <n v="0"/>
    <n v="2"/>
    <n v="0"/>
    <n v="3"/>
    <s v="V"/>
    <m/>
    <s v="V"/>
    <s v="V"/>
  </r>
  <r>
    <x v="232"/>
    <s v="PR4"/>
    <s v="10LMQ8B005"/>
    <n v="1"/>
    <x v="0"/>
    <n v="0"/>
    <n v="1"/>
    <n v="0"/>
    <n v="0"/>
    <n v="0"/>
    <n v="1"/>
    <m/>
    <m/>
    <s v="V"/>
    <s v="V"/>
  </r>
  <r>
    <x v="232"/>
    <s v="PR7"/>
    <s v="10LMQKB002"/>
    <n v="5"/>
    <x v="0"/>
    <n v="0"/>
    <n v="0"/>
    <n v="0"/>
    <n v="1"/>
    <n v="0"/>
    <n v="1"/>
    <s v="V"/>
    <m/>
    <m/>
    <m/>
  </r>
  <r>
    <x v="232"/>
    <s v="PR6"/>
    <s v="10LMQC"/>
    <n v="13"/>
    <x v="2"/>
    <n v="0"/>
    <n v="0"/>
    <n v="0"/>
    <n v="0"/>
    <n v="0"/>
    <n v="0"/>
    <m/>
    <m/>
    <m/>
    <m/>
  </r>
  <r>
    <x v="232"/>
    <s v="PR6"/>
    <s v="10LMQJB004"/>
    <n v="3"/>
    <x v="7"/>
    <n v="0"/>
    <n v="0"/>
    <n v="0"/>
    <n v="0"/>
    <n v="0"/>
    <n v="0"/>
    <m/>
    <m/>
    <m/>
    <m/>
  </r>
  <r>
    <x v="232"/>
    <s v="PR1"/>
    <s v="18LMDD"/>
    <n v="6"/>
    <x v="6"/>
    <n v="0"/>
    <n v="0"/>
    <n v="0"/>
    <n v="0"/>
    <n v="0"/>
    <n v="0"/>
    <m/>
    <m/>
    <m/>
    <m/>
  </r>
  <r>
    <x v="233"/>
    <s v="PR7"/>
    <s v="08LMXUB006"/>
    <n v="1"/>
    <x v="0"/>
    <n v="0"/>
    <n v="0"/>
    <n v="0"/>
    <n v="0"/>
    <n v="0"/>
    <n v="0"/>
    <m/>
    <m/>
    <m/>
    <m/>
  </r>
  <r>
    <x v="233"/>
    <s v="PR7"/>
    <s v="14LMMN"/>
    <n v="13"/>
    <x v="1"/>
    <n v="0"/>
    <n v="1"/>
    <n v="0"/>
    <n v="0"/>
    <n v="0"/>
    <n v="1"/>
    <m/>
    <s v="V"/>
    <s v="V"/>
    <s v="V"/>
  </r>
  <r>
    <x v="233"/>
    <s v="PR7"/>
    <s v="10LMQFB001"/>
    <n v="2"/>
    <x v="0"/>
    <n v="0"/>
    <n v="1"/>
    <n v="0"/>
    <n v="0"/>
    <n v="0"/>
    <n v="1"/>
    <m/>
    <m/>
    <s v="V"/>
    <s v="V"/>
  </r>
  <r>
    <x v="233"/>
    <s v="PR7"/>
    <s v="14LMMV"/>
    <n v="13"/>
    <x v="0"/>
    <n v="0"/>
    <n v="1"/>
    <n v="0"/>
    <n v="0"/>
    <n v="0"/>
    <n v="1"/>
    <m/>
    <m/>
    <s v="V"/>
    <s v="V"/>
  </r>
  <r>
    <x v="233"/>
    <s v="PR7"/>
    <s v="14LMMH"/>
    <n v="13"/>
    <x v="0"/>
    <n v="0"/>
    <n v="4"/>
    <n v="1"/>
    <n v="0"/>
    <n v="0"/>
    <n v="5"/>
    <s v="V"/>
    <m/>
    <s v="V"/>
    <s v="V"/>
  </r>
  <r>
    <x v="233"/>
    <s v="PR7"/>
    <s v="08LMXVB002"/>
    <n v="1"/>
    <x v="0"/>
    <n v="0"/>
    <n v="0"/>
    <n v="0"/>
    <n v="0"/>
    <n v="0"/>
    <n v="0"/>
    <m/>
    <m/>
    <m/>
    <m/>
  </r>
  <r>
    <x v="233"/>
    <s v="PR7"/>
    <s v="14LMMM"/>
    <n v="12"/>
    <x v="0"/>
    <n v="0"/>
    <n v="1"/>
    <n v="0"/>
    <n v="0"/>
    <n v="0"/>
    <n v="1"/>
    <m/>
    <m/>
    <s v="V"/>
    <s v="V"/>
  </r>
  <r>
    <x v="233"/>
    <s v="PR6"/>
    <s v="14LMMBB001"/>
    <n v="1"/>
    <x v="1"/>
    <n v="0"/>
    <n v="0"/>
    <n v="0"/>
    <n v="0"/>
    <n v="0"/>
    <n v="0"/>
    <m/>
    <m/>
    <m/>
    <m/>
  </r>
  <r>
    <x v="234"/>
    <s v="PR2"/>
    <s v="14LMN3"/>
    <n v="13"/>
    <x v="0"/>
    <n v="0"/>
    <n v="7"/>
    <n v="0"/>
    <n v="0"/>
    <n v="0"/>
    <n v="7"/>
    <m/>
    <m/>
    <s v="V"/>
    <s v="V"/>
  </r>
  <r>
    <x v="234"/>
    <s v="PR6"/>
    <s v="042LBLB003"/>
    <n v="1"/>
    <x v="0"/>
    <n v="0"/>
    <n v="1"/>
    <n v="0"/>
    <n v="0"/>
    <n v="0"/>
    <n v="1"/>
    <m/>
    <m/>
    <s v="V"/>
    <s v="V"/>
  </r>
  <r>
    <x v="234"/>
    <s v="PR7"/>
    <s v="14LMMK"/>
    <n v="13"/>
    <x v="0"/>
    <n v="0"/>
    <n v="0"/>
    <n v="0"/>
    <n v="0"/>
    <n v="0"/>
    <n v="0"/>
    <m/>
    <m/>
    <m/>
    <m/>
  </r>
  <r>
    <x v="234"/>
    <s v="PR7"/>
    <s v="14LMMX"/>
    <n v="13"/>
    <x v="0"/>
    <n v="0"/>
    <n v="0"/>
    <n v="1"/>
    <n v="0"/>
    <n v="0"/>
    <n v="1"/>
    <s v="V"/>
    <m/>
    <m/>
    <m/>
  </r>
  <r>
    <x v="234"/>
    <s v="PR7"/>
    <s v="08LMXNB002"/>
    <n v="7"/>
    <x v="0"/>
    <n v="0"/>
    <n v="0"/>
    <n v="0"/>
    <n v="1"/>
    <n v="0"/>
    <n v="1"/>
    <s v="V"/>
    <m/>
    <m/>
    <m/>
  </r>
  <r>
    <x v="235"/>
    <s v="PR7"/>
    <s v="14LMML"/>
    <n v="10"/>
    <x v="0"/>
    <n v="0"/>
    <n v="0"/>
    <n v="0"/>
    <n v="1"/>
    <n v="0"/>
    <n v="1"/>
    <s v="V"/>
    <m/>
    <m/>
    <m/>
  </r>
  <r>
    <x v="235"/>
    <s v="PR7"/>
    <s v="14LMMC"/>
    <n v="9"/>
    <x v="0"/>
    <n v="0"/>
    <n v="1"/>
    <n v="0"/>
    <n v="0"/>
    <n v="0"/>
    <n v="1"/>
    <m/>
    <m/>
    <s v="V"/>
    <s v="V"/>
  </r>
  <r>
    <x v="235"/>
    <s v="PR7"/>
    <s v="10LMQJ"/>
    <n v="8"/>
    <x v="0"/>
    <n v="0"/>
    <n v="1"/>
    <n v="1"/>
    <n v="0"/>
    <n v="0"/>
    <n v="2"/>
    <s v="V"/>
    <m/>
    <s v="V"/>
    <s v="V"/>
  </r>
  <r>
    <x v="235"/>
    <s v="PR7"/>
    <s v="14LMMB"/>
    <n v="12"/>
    <x v="0"/>
    <n v="0"/>
    <n v="1"/>
    <n v="0"/>
    <n v="0"/>
    <n v="0"/>
    <n v="1"/>
    <m/>
    <m/>
    <s v="V"/>
    <s v="V"/>
  </r>
  <r>
    <x v="235"/>
    <s v="PR7"/>
    <s v="10LMPZ"/>
    <n v="11"/>
    <x v="0"/>
    <n v="0"/>
    <n v="1"/>
    <n v="0"/>
    <n v="0"/>
    <n v="0"/>
    <n v="1"/>
    <m/>
    <m/>
    <s v="V"/>
    <s v="V"/>
  </r>
  <r>
    <x v="235"/>
    <s v="PR2"/>
    <s v="14LMN9"/>
    <n v="13"/>
    <x v="0"/>
    <n v="0"/>
    <n v="1"/>
    <n v="0"/>
    <n v="0"/>
    <n v="0"/>
    <n v="1"/>
    <m/>
    <m/>
    <s v="V"/>
    <s v="V"/>
  </r>
  <r>
    <x v="235"/>
    <s v="PR5"/>
    <s v="10LMQ8"/>
    <n v="2"/>
    <x v="0"/>
    <n v="0"/>
    <n v="1"/>
    <n v="0"/>
    <n v="0"/>
    <n v="0"/>
    <n v="1"/>
    <m/>
    <m/>
    <s v="V"/>
    <s v="V"/>
  </r>
  <r>
    <x v="235"/>
    <s v="PR7"/>
    <s v="14LMMU"/>
    <n v="10"/>
    <x v="0"/>
    <n v="0"/>
    <n v="2"/>
    <n v="0"/>
    <n v="0"/>
    <n v="0"/>
    <n v="2"/>
    <m/>
    <m/>
    <s v="V"/>
    <s v="V"/>
  </r>
  <r>
    <x v="235"/>
    <s v="PR2"/>
    <s v="14LMNE"/>
    <n v="6"/>
    <x v="6"/>
    <n v="0"/>
    <n v="0"/>
    <n v="0"/>
    <n v="0"/>
    <n v="0"/>
    <n v="0"/>
    <m/>
    <m/>
    <m/>
    <m/>
  </r>
  <r>
    <x v="235"/>
    <s v="PR5"/>
    <s v="14LMMGB001"/>
    <n v="7"/>
    <x v="10"/>
    <n v="0"/>
    <n v="8"/>
    <n v="0"/>
    <n v="0"/>
    <n v="0"/>
    <n v="8"/>
    <m/>
    <m/>
    <s v="V"/>
    <s v="V"/>
  </r>
  <r>
    <x v="236"/>
    <s v="PR2"/>
    <s v="14LMNC"/>
    <n v="13"/>
    <x v="0"/>
    <n v="0"/>
    <n v="8"/>
    <n v="0"/>
    <n v="0"/>
    <n v="0"/>
    <n v="8"/>
    <m/>
    <m/>
    <s v="V"/>
    <s v="V"/>
  </r>
  <r>
    <x v="236"/>
    <s v="PR6"/>
    <s v="10LMQC"/>
    <n v="13"/>
    <x v="0"/>
    <n v="0"/>
    <n v="9"/>
    <n v="0"/>
    <n v="0"/>
    <n v="0"/>
    <n v="9"/>
    <m/>
    <m/>
    <s v="V"/>
    <s v="V"/>
  </r>
  <r>
    <x v="236"/>
    <s v="PR6"/>
    <s v="10LMQJB004"/>
    <n v="3"/>
    <x v="0"/>
    <n v="0"/>
    <n v="1"/>
    <n v="0"/>
    <n v="0"/>
    <n v="0"/>
    <n v="1"/>
    <s v="V"/>
    <s v="V"/>
    <m/>
    <m/>
  </r>
  <r>
    <x v="236"/>
    <s v="PR7"/>
    <s v="14LMMNB002"/>
    <n v="1"/>
    <x v="0"/>
    <n v="0"/>
    <n v="1"/>
    <n v="0"/>
    <n v="0"/>
    <n v="0"/>
    <n v="1"/>
    <s v="V"/>
    <m/>
    <m/>
    <m/>
  </r>
  <r>
    <x v="236"/>
    <s v="PR6"/>
    <s v="14LMMBB001"/>
    <n v="1"/>
    <x v="1"/>
    <n v="0"/>
    <n v="0"/>
    <n v="0"/>
    <n v="0"/>
    <n v="0"/>
    <n v="0"/>
    <m/>
    <m/>
    <m/>
    <m/>
  </r>
  <r>
    <x v="237"/>
    <s v="PR2"/>
    <s v="14LMND"/>
    <n v="13"/>
    <x v="0"/>
    <n v="0"/>
    <n v="4"/>
    <n v="0"/>
    <n v="0"/>
    <n v="0"/>
    <n v="4"/>
    <m/>
    <m/>
    <s v="V"/>
    <s v="V"/>
  </r>
  <r>
    <x v="237"/>
    <s v="PR5"/>
    <s v="14LMMYB002"/>
    <n v="1"/>
    <x v="1"/>
    <n v="0"/>
    <n v="0"/>
    <n v="0"/>
    <n v="0"/>
    <n v="0"/>
    <n v="0"/>
    <m/>
    <m/>
    <m/>
    <m/>
  </r>
  <r>
    <x v="238"/>
    <s v="PR2"/>
    <s v="14LMN5"/>
    <n v="13"/>
    <x v="0"/>
    <n v="0"/>
    <n v="5"/>
    <n v="0"/>
    <n v="0"/>
    <n v="0"/>
    <n v="5"/>
    <m/>
    <m/>
    <s v="V"/>
    <s v="V"/>
  </r>
  <r>
    <x v="238"/>
    <s v="PR5"/>
    <s v="10LMQNB001"/>
    <n v="4"/>
    <x v="1"/>
    <n v="0"/>
    <n v="4"/>
    <n v="0"/>
    <n v="0"/>
    <n v="0"/>
    <n v="4"/>
    <m/>
    <m/>
    <s v="V"/>
    <s v="V"/>
  </r>
  <r>
    <x v="238"/>
    <s v="PR5"/>
    <s v="10LMQ8B005"/>
    <n v="1"/>
    <x v="0"/>
    <n v="0"/>
    <n v="1"/>
    <n v="0"/>
    <n v="0"/>
    <n v="0"/>
    <n v="1"/>
    <m/>
    <m/>
    <s v="V"/>
    <s v="V"/>
  </r>
  <r>
    <x v="238"/>
    <s v="PR3"/>
    <s v="14LMN1"/>
    <n v="13"/>
    <x v="2"/>
    <n v="0"/>
    <n v="29"/>
    <n v="0"/>
    <n v="0"/>
    <n v="0"/>
    <n v="29"/>
    <m/>
    <m/>
    <s v="V"/>
    <s v="V"/>
  </r>
  <r>
    <x v="238"/>
    <s v="PR2"/>
    <s v="14LMN7"/>
    <n v="13"/>
    <x v="2"/>
    <n v="0"/>
    <n v="35"/>
    <n v="0"/>
    <n v="0"/>
    <n v="0"/>
    <n v="35"/>
    <m/>
    <m/>
    <s v="V"/>
    <s v="V"/>
  </r>
  <r>
    <x v="238"/>
    <s v="PR2"/>
    <s v="14LMNE"/>
    <n v="6"/>
    <x v="6"/>
    <n v="0"/>
    <n v="4"/>
    <n v="0"/>
    <n v="0"/>
    <n v="0"/>
    <n v="4"/>
    <m/>
    <m/>
    <s v="V"/>
    <s v="V"/>
  </r>
  <r>
    <x v="239"/>
    <s v="PR6"/>
    <s v="10LMQHB001"/>
    <n v="10"/>
    <x v="0"/>
    <n v="0"/>
    <n v="1"/>
    <n v="0"/>
    <n v="0"/>
    <n v="0"/>
    <n v="1"/>
    <m/>
    <m/>
    <s v="V"/>
    <s v="V"/>
  </r>
  <r>
    <x v="239"/>
    <s v="PR2"/>
    <s v="10LMQ2"/>
    <n v="11"/>
    <x v="0"/>
    <n v="0"/>
    <n v="1"/>
    <n v="0"/>
    <n v="2"/>
    <n v="0"/>
    <n v="3"/>
    <s v="V"/>
    <m/>
    <s v="V"/>
    <s v="V"/>
  </r>
  <r>
    <x v="239"/>
    <s v="PR3"/>
    <s v="08LMXVB001"/>
    <n v="9"/>
    <x v="0"/>
    <n v="0"/>
    <n v="0"/>
    <n v="0"/>
    <n v="0"/>
    <n v="0"/>
    <n v="0"/>
    <m/>
    <m/>
    <m/>
    <m/>
  </r>
  <r>
    <x v="239"/>
    <s v="PR1"/>
    <s v="21LMJ2"/>
    <n v="12"/>
    <x v="0"/>
    <n v="0"/>
    <n v="0"/>
    <n v="0"/>
    <n v="0"/>
    <n v="0"/>
    <n v="0"/>
    <m/>
    <m/>
    <m/>
    <m/>
  </r>
  <r>
    <x v="239"/>
    <s v="PR4"/>
    <s v="14LMMSB001"/>
    <n v="1"/>
    <x v="0"/>
    <n v="0"/>
    <n v="0"/>
    <n v="0"/>
    <n v="0"/>
    <n v="0"/>
    <n v="0"/>
    <m/>
    <m/>
    <m/>
    <m/>
  </r>
  <r>
    <x v="239"/>
    <s v="PR5"/>
    <s v="14LMMYB002"/>
    <n v="1"/>
    <x v="0"/>
    <n v="0"/>
    <n v="1"/>
    <n v="0"/>
    <n v="0"/>
    <n v="0"/>
    <n v="1"/>
    <s v="V"/>
    <s v="V"/>
    <m/>
    <m/>
  </r>
  <r>
    <x v="240"/>
    <s v="PR6"/>
    <s v="012LAB"/>
    <n v="7"/>
    <x v="0"/>
    <n v="0"/>
    <n v="1"/>
    <n v="0"/>
    <n v="0"/>
    <n v="0"/>
    <n v="1"/>
    <s v="V"/>
    <s v="V"/>
    <m/>
    <m/>
  </r>
  <r>
    <x v="240"/>
    <s v="PR1"/>
    <s v="25LMVF"/>
    <n v="13"/>
    <x v="0"/>
    <n v="0"/>
    <n v="4"/>
    <n v="0"/>
    <n v="0"/>
    <n v="0"/>
    <n v="4"/>
    <m/>
    <m/>
    <s v="V"/>
    <s v="V"/>
  </r>
  <r>
    <x v="240"/>
    <s v="PR1"/>
    <s v="21LMJ0"/>
    <n v="13"/>
    <x v="0"/>
    <n v="0"/>
    <n v="1"/>
    <n v="0"/>
    <n v="0"/>
    <n v="0"/>
    <n v="1"/>
    <m/>
    <m/>
    <s v="V"/>
    <s v="V"/>
  </r>
  <r>
    <x v="240"/>
    <s v="PR1"/>
    <s v="25LMVK"/>
    <n v="13"/>
    <x v="0"/>
    <n v="0"/>
    <n v="0"/>
    <n v="0"/>
    <n v="0"/>
    <n v="0"/>
    <n v="0"/>
    <m/>
    <m/>
    <m/>
    <m/>
  </r>
  <r>
    <x v="240"/>
    <s v="PR6"/>
    <s v="14LMMBB001"/>
    <n v="1"/>
    <x v="0"/>
    <n v="0"/>
    <n v="0"/>
    <n v="0"/>
    <n v="0"/>
    <n v="0"/>
    <n v="0"/>
    <m/>
    <m/>
    <m/>
    <m/>
  </r>
  <r>
    <x v="240"/>
    <s v="PR1"/>
    <s v="25LMVM"/>
    <n v="13"/>
    <x v="0"/>
    <n v="0"/>
    <n v="8"/>
    <n v="0"/>
    <n v="0"/>
    <n v="0"/>
    <n v="8"/>
    <m/>
    <m/>
    <s v="V"/>
    <s v="V"/>
  </r>
  <r>
    <x v="240"/>
    <s v="PR3"/>
    <s v="14LMN1"/>
    <n v="13"/>
    <x v="10"/>
    <n v="0"/>
    <n v="12"/>
    <n v="0"/>
    <n v="0"/>
    <n v="0"/>
    <n v="12"/>
    <m/>
    <m/>
    <s v="V"/>
    <s v="V"/>
  </r>
  <r>
    <x v="240"/>
    <s v="PR3"/>
    <s v="14LMNA"/>
    <n v="13"/>
    <x v="0"/>
    <n v="0"/>
    <n v="7"/>
    <n v="0"/>
    <n v="0"/>
    <n v="0"/>
    <n v="7"/>
    <m/>
    <m/>
    <s v="V"/>
    <s v="V"/>
  </r>
  <r>
    <x v="240"/>
    <s v="PR2"/>
    <s v="14LMN7"/>
    <n v="13"/>
    <x v="4"/>
    <n v="0"/>
    <n v="22"/>
    <n v="0"/>
    <n v="0"/>
    <n v="0"/>
    <n v="22"/>
    <m/>
    <m/>
    <s v="V"/>
    <s v="V"/>
  </r>
  <r>
    <x v="240"/>
    <s v="PR5"/>
    <s v="10LMQNB002"/>
    <n v="1"/>
    <x v="1"/>
    <n v="0"/>
    <n v="4"/>
    <n v="0"/>
    <n v="0"/>
    <n v="0"/>
    <n v="4"/>
    <m/>
    <m/>
    <s v="V"/>
    <s v="V"/>
  </r>
  <r>
    <x v="241"/>
    <s v="PR1"/>
    <s v="25LMVJ"/>
    <n v="13"/>
    <x v="0"/>
    <n v="0"/>
    <n v="3"/>
    <n v="0"/>
    <n v="0"/>
    <n v="0"/>
    <n v="3"/>
    <m/>
    <m/>
    <s v="V"/>
    <s v="V"/>
  </r>
  <r>
    <x v="241"/>
    <s v="PR1"/>
    <s v="25LMVP"/>
    <n v="13"/>
    <x v="0"/>
    <n v="0"/>
    <n v="0"/>
    <n v="0"/>
    <n v="0"/>
    <n v="0"/>
    <n v="0"/>
    <m/>
    <m/>
    <m/>
    <m/>
  </r>
  <r>
    <x v="241"/>
    <s v="PR1"/>
    <s v="25LMVS"/>
    <n v="13"/>
    <x v="0"/>
    <n v="0"/>
    <n v="3"/>
    <n v="0"/>
    <n v="0"/>
    <n v="0"/>
    <n v="3"/>
    <m/>
    <m/>
    <s v="V"/>
    <s v="V"/>
  </r>
  <r>
    <x v="241"/>
    <s v="PR5"/>
    <s v="10LMQ3B001"/>
    <n v="7"/>
    <x v="10"/>
    <n v="0"/>
    <n v="0"/>
    <n v="0"/>
    <n v="0"/>
    <n v="0"/>
    <n v="0"/>
    <m/>
    <m/>
    <m/>
    <m/>
  </r>
  <r>
    <x v="242"/>
    <s v="PR5"/>
    <s v="14LMME"/>
    <n v="12"/>
    <x v="0"/>
    <n v="0"/>
    <n v="10"/>
    <n v="0"/>
    <n v="0"/>
    <n v="0"/>
    <n v="10"/>
    <m/>
    <m/>
    <s v="V"/>
    <s v="V"/>
  </r>
  <r>
    <x v="242"/>
    <s v="PR3"/>
    <s v="14LMN9"/>
    <n v="13"/>
    <x v="0"/>
    <n v="0"/>
    <n v="1"/>
    <n v="0"/>
    <n v="0"/>
    <n v="0"/>
    <n v="1"/>
    <m/>
    <m/>
    <s v="V"/>
    <s v="V"/>
  </r>
  <r>
    <x v="242"/>
    <s v="PR4"/>
    <s v="10LMQKB003"/>
    <n v="1"/>
    <x v="0"/>
    <n v="0"/>
    <n v="0"/>
    <n v="0"/>
    <n v="0"/>
    <n v="0"/>
    <n v="0"/>
    <m/>
    <m/>
    <m/>
    <m/>
  </r>
  <r>
    <x v="242"/>
    <s v="PR3"/>
    <s v="14LMN3"/>
    <n v="13"/>
    <x v="0"/>
    <n v="0"/>
    <n v="0"/>
    <n v="0"/>
    <n v="0"/>
    <n v="0"/>
    <n v="0"/>
    <m/>
    <m/>
    <m/>
    <m/>
  </r>
  <r>
    <x v="243"/>
    <s v="PR3"/>
    <s v="14LMN0"/>
    <n v="6"/>
    <x v="0"/>
    <n v="0"/>
    <n v="0"/>
    <n v="0"/>
    <n v="0"/>
    <n v="0"/>
    <n v="0"/>
    <m/>
    <m/>
    <m/>
    <m/>
  </r>
  <r>
    <x v="243"/>
    <s v="PR2"/>
    <s v="14LMN7B001"/>
    <n v="9"/>
    <x v="0"/>
    <n v="0"/>
    <n v="0"/>
    <n v="0"/>
    <n v="0"/>
    <n v="0"/>
    <n v="0"/>
    <m/>
    <m/>
    <m/>
    <m/>
  </r>
  <r>
    <x v="243"/>
    <s v="PR3"/>
    <s v="14LMND"/>
    <n v="13"/>
    <x v="0"/>
    <n v="0"/>
    <n v="0"/>
    <n v="0"/>
    <n v="0"/>
    <n v="0"/>
    <n v="0"/>
    <m/>
    <m/>
    <m/>
    <m/>
  </r>
  <r>
    <x v="243"/>
    <s v="PR4"/>
    <s v="08LMXVB001"/>
    <n v="9"/>
    <x v="0"/>
    <n v="0"/>
    <n v="0"/>
    <n v="0"/>
    <n v="0"/>
    <n v="0"/>
    <n v="0"/>
    <m/>
    <m/>
    <m/>
    <m/>
  </r>
  <r>
    <x v="243"/>
    <s v="PR3"/>
    <s v="14LMMGB002"/>
    <n v="4"/>
    <x v="0"/>
    <n v="0"/>
    <n v="0"/>
    <n v="0"/>
    <n v="0"/>
    <n v="0"/>
    <n v="0"/>
    <m/>
    <m/>
    <m/>
    <m/>
  </r>
  <r>
    <x v="244"/>
    <s v="PR3"/>
    <s v="14LMN4"/>
    <n v="13"/>
    <x v="0"/>
    <n v="0"/>
    <n v="5"/>
    <n v="0"/>
    <n v="0"/>
    <n v="0"/>
    <n v="5"/>
    <m/>
    <m/>
    <s v="V"/>
    <s v="V"/>
  </r>
  <r>
    <x v="244"/>
    <s v="PR3"/>
    <s v="10LMQ2"/>
    <n v="11"/>
    <x v="0"/>
    <n v="0"/>
    <n v="0"/>
    <n v="0"/>
    <n v="0"/>
    <n v="0"/>
    <n v="0"/>
    <m/>
    <m/>
    <m/>
    <m/>
  </r>
  <r>
    <x v="244"/>
    <s v="PR3"/>
    <s v="14LMN0B001"/>
    <n v="7"/>
    <x v="9"/>
    <n v="0"/>
    <n v="15"/>
    <n v="0"/>
    <n v="0"/>
    <n v="0"/>
    <n v="15"/>
    <m/>
    <m/>
    <s v="V"/>
    <s v="V"/>
  </r>
  <r>
    <x v="244"/>
    <s v="PR6"/>
    <s v="10LMQNB001"/>
    <n v="3"/>
    <x v="7"/>
    <n v="0"/>
    <n v="0"/>
    <n v="0"/>
    <n v="0"/>
    <n v="0"/>
    <n v="0"/>
    <m/>
    <m/>
    <m/>
    <m/>
  </r>
  <r>
    <x v="244"/>
    <s v="PR5"/>
    <s v="14LMMGB001"/>
    <n v="7"/>
    <x v="10"/>
    <n v="0"/>
    <n v="0"/>
    <n v="0"/>
    <n v="0"/>
    <n v="0"/>
    <n v="0"/>
    <m/>
    <m/>
    <m/>
    <m/>
  </r>
  <r>
    <x v="244"/>
    <s v="PR6"/>
    <s v="10LMQ6"/>
    <n v="13"/>
    <x v="2"/>
    <n v="0"/>
    <n v="0"/>
    <n v="0"/>
    <n v="0"/>
    <n v="26"/>
    <n v="26"/>
    <m/>
    <s v="V"/>
    <m/>
    <m/>
  </r>
  <r>
    <x v="245"/>
    <s v="PR3"/>
    <s v="14LMN2"/>
    <n v="6"/>
    <x v="0"/>
    <n v="0"/>
    <n v="3"/>
    <n v="0"/>
    <n v="0"/>
    <n v="0"/>
    <n v="3"/>
    <m/>
    <m/>
    <s v="V"/>
    <s v="V"/>
  </r>
  <r>
    <x v="245"/>
    <s v="PR3"/>
    <s v="14LMN5"/>
    <n v="12"/>
    <x v="0"/>
    <n v="0"/>
    <n v="4"/>
    <n v="0"/>
    <n v="0"/>
    <n v="0"/>
    <n v="4"/>
    <m/>
    <m/>
    <s v="V"/>
    <s v="V"/>
  </r>
  <r>
    <x v="245"/>
    <s v="PR1"/>
    <s v="25LMW1"/>
    <n v="3"/>
    <x v="0"/>
    <n v="0"/>
    <n v="0"/>
    <n v="0"/>
    <n v="0"/>
    <n v="0"/>
    <n v="0"/>
    <m/>
    <m/>
    <m/>
    <m/>
  </r>
  <r>
    <x v="245"/>
    <s v="PR1"/>
    <s v="25LMVL"/>
    <n v="13"/>
    <x v="0"/>
    <n v="0"/>
    <n v="0"/>
    <n v="0"/>
    <n v="0"/>
    <n v="0"/>
    <n v="0"/>
    <m/>
    <m/>
    <m/>
    <m/>
  </r>
  <r>
    <x v="245"/>
    <s v="PR6"/>
    <s v="14LMMY"/>
    <n v="6"/>
    <x v="0"/>
    <n v="0"/>
    <n v="0"/>
    <n v="0"/>
    <n v="0"/>
    <n v="0"/>
    <n v="0"/>
    <m/>
    <m/>
    <m/>
    <m/>
  </r>
  <r>
    <x v="245"/>
    <s v="PR3"/>
    <s v="14LMNC"/>
    <n v="12"/>
    <x v="0"/>
    <n v="0"/>
    <n v="6"/>
    <n v="0"/>
    <n v="0"/>
    <n v="0"/>
    <n v="6"/>
    <m/>
    <m/>
    <s v="V"/>
    <s v="V"/>
  </r>
  <r>
    <x v="245"/>
    <s v="PR1"/>
    <s v="21LMJ1"/>
    <n v="13"/>
    <x v="0"/>
    <n v="0"/>
    <n v="0"/>
    <n v="0"/>
    <n v="0"/>
    <n v="0"/>
    <n v="0"/>
    <m/>
    <m/>
    <m/>
    <m/>
  </r>
  <r>
    <x v="245"/>
    <s v="PR7"/>
    <s v="10LMQJB005"/>
    <n v="1"/>
    <x v="0"/>
    <n v="0"/>
    <n v="0"/>
    <n v="0"/>
    <n v="0"/>
    <n v="0"/>
    <n v="0"/>
    <m/>
    <m/>
    <m/>
    <m/>
  </r>
  <r>
    <x v="245"/>
    <s v="PR6"/>
    <s v="14LMMW"/>
    <n v="13"/>
    <x v="1"/>
    <n v="0"/>
    <n v="0"/>
    <n v="0"/>
    <n v="0"/>
    <n v="2"/>
    <n v="2"/>
    <m/>
    <s v="V"/>
    <m/>
    <m/>
  </r>
  <r>
    <x v="245"/>
    <s v="PR7"/>
    <s v="08LMXNB003"/>
    <n v="1"/>
    <x v="0"/>
    <n v="0"/>
    <n v="0"/>
    <n v="0"/>
    <n v="0"/>
    <n v="0"/>
    <n v="0"/>
    <m/>
    <m/>
    <m/>
    <m/>
  </r>
  <r>
    <x v="245"/>
    <s v="PR6"/>
    <s v="10LMQ8"/>
    <n v="2"/>
    <x v="3"/>
    <n v="0"/>
    <n v="0"/>
    <n v="0"/>
    <n v="0"/>
    <n v="0"/>
    <n v="0"/>
    <m/>
    <m/>
    <m/>
    <m/>
  </r>
  <r>
    <x v="245"/>
    <s v="PR2"/>
    <s v="21LMJ2"/>
    <n v="12"/>
    <x v="8"/>
    <n v="0"/>
    <n v="0"/>
    <n v="0"/>
    <n v="0"/>
    <n v="0"/>
    <n v="0"/>
    <m/>
    <m/>
    <m/>
    <m/>
  </r>
  <r>
    <x v="246"/>
    <s v="PR3"/>
    <s v="062LCJB002"/>
    <n v="1"/>
    <x v="0"/>
    <n v="0"/>
    <n v="0"/>
    <n v="0"/>
    <n v="0"/>
    <n v="0"/>
    <n v="0"/>
    <m/>
    <m/>
    <m/>
    <m/>
  </r>
  <r>
    <x v="246"/>
    <s v="PR1"/>
    <s v="25LMVH"/>
    <n v="13"/>
    <x v="0"/>
    <n v="0"/>
    <n v="0"/>
    <n v="0"/>
    <n v="0"/>
    <n v="0"/>
    <n v="0"/>
    <m/>
    <m/>
    <m/>
    <m/>
  </r>
  <r>
    <x v="246"/>
    <s v="PR7"/>
    <s v="10LMQJB004"/>
    <n v="3"/>
    <x v="0"/>
    <n v="0"/>
    <n v="0"/>
    <n v="0"/>
    <n v="0"/>
    <n v="0"/>
    <n v="0"/>
    <m/>
    <m/>
    <m/>
    <m/>
  </r>
  <r>
    <x v="246"/>
    <s v="PR5"/>
    <s v="14LMMYB001"/>
    <n v="1"/>
    <x v="0"/>
    <n v="0"/>
    <n v="0"/>
    <n v="0"/>
    <n v="0"/>
    <n v="0"/>
    <n v="0"/>
    <m/>
    <m/>
    <m/>
    <m/>
  </r>
  <r>
    <x v="246"/>
    <s v="PR7"/>
    <s v="10LMQC"/>
    <n v="13"/>
    <x v="1"/>
    <n v="0"/>
    <n v="11"/>
    <n v="0"/>
    <n v="1"/>
    <n v="0"/>
    <n v="12"/>
    <s v="V"/>
    <m/>
    <s v="V"/>
    <s v="V"/>
  </r>
  <r>
    <x v="246"/>
    <s v="PR7"/>
    <s v="10LMQHB001"/>
    <n v="10"/>
    <x v="11"/>
    <n v="0"/>
    <n v="0"/>
    <n v="0"/>
    <n v="13"/>
    <n v="0"/>
    <n v="13"/>
    <s v="V"/>
    <m/>
    <m/>
    <m/>
  </r>
  <r>
    <x v="246"/>
    <s v="PR3"/>
    <s v="14LMN0B002"/>
    <n v="5"/>
    <x v="0"/>
    <n v="0"/>
    <n v="0"/>
    <n v="0"/>
    <n v="0"/>
    <n v="0"/>
    <n v="0"/>
    <m/>
    <m/>
    <m/>
    <m/>
  </r>
  <r>
    <x v="246"/>
    <s v="PR6"/>
    <s v="10LMQNB001"/>
    <n v="3"/>
    <x v="0"/>
    <n v="0"/>
    <n v="0"/>
    <n v="0"/>
    <n v="0"/>
    <n v="0"/>
    <n v="0"/>
    <m/>
    <m/>
    <m/>
    <m/>
  </r>
  <r>
    <x v="246"/>
    <s v="PR4"/>
    <s v="14LMN1"/>
    <n v="6"/>
    <x v="0"/>
    <n v="0"/>
    <n v="0"/>
    <n v="0"/>
    <n v="0"/>
    <n v="0"/>
    <n v="0"/>
    <m/>
    <m/>
    <m/>
    <m/>
  </r>
  <r>
    <x v="246"/>
    <s v="PR6"/>
    <s v="10LMQ6"/>
    <n v="13"/>
    <x v="2"/>
    <n v="0"/>
    <n v="0"/>
    <n v="0"/>
    <n v="0"/>
    <n v="13"/>
    <n v="0"/>
    <m/>
    <s v="V"/>
    <m/>
    <m/>
  </r>
  <r>
    <x v="247"/>
    <s v="PR6"/>
    <s v="10LMQ8B005"/>
    <n v="1"/>
    <x v="0"/>
    <n v="0"/>
    <n v="0"/>
    <n v="0"/>
    <n v="0"/>
    <n v="0"/>
    <n v="0"/>
    <m/>
    <m/>
    <m/>
    <m/>
  </r>
  <r>
    <x v="247"/>
    <s v="PR7"/>
    <s v="14LMMCB002"/>
    <n v="2"/>
    <x v="0"/>
    <n v="0"/>
    <n v="0"/>
    <n v="0"/>
    <n v="0"/>
    <n v="0"/>
    <n v="0"/>
    <m/>
    <m/>
    <m/>
    <m/>
  </r>
  <r>
    <x v="247"/>
    <s v="PR7"/>
    <s v="14LMMBB001"/>
    <n v="1"/>
    <x v="0"/>
    <n v="0"/>
    <n v="0"/>
    <n v="0"/>
    <n v="1"/>
    <n v="0"/>
    <n v="1"/>
    <s v="V"/>
    <m/>
    <m/>
    <m/>
  </r>
  <r>
    <x v="247"/>
    <s v="PR7"/>
    <s v="14LMMMB001"/>
    <n v="1"/>
    <x v="0"/>
    <n v="0"/>
    <n v="1"/>
    <n v="0"/>
    <n v="0"/>
    <n v="0"/>
    <n v="1"/>
    <m/>
    <m/>
    <s v="V"/>
    <s v="V"/>
  </r>
  <r>
    <x v="247"/>
    <s v="PR7"/>
    <s v="10LMQCB002"/>
    <n v="1"/>
    <x v="0"/>
    <n v="0"/>
    <n v="0"/>
    <n v="0"/>
    <n v="0"/>
    <n v="0"/>
    <n v="0"/>
    <m/>
    <m/>
    <m/>
    <m/>
  </r>
  <r>
    <x v="247"/>
    <s v="PR6"/>
    <s v="10LMQ8"/>
    <n v="2"/>
    <x v="0"/>
    <n v="0"/>
    <n v="0"/>
    <n v="0"/>
    <n v="0"/>
    <n v="0"/>
    <n v="0"/>
    <m/>
    <m/>
    <m/>
    <m/>
  </r>
  <r>
    <x v="247"/>
    <s v="PR6"/>
    <s v="14LMMYB003"/>
    <n v="5"/>
    <x v="0"/>
    <n v="0"/>
    <n v="4"/>
    <n v="0"/>
    <n v="0"/>
    <n v="0"/>
    <n v="4"/>
    <m/>
    <m/>
    <s v="V"/>
    <s v="V"/>
  </r>
  <r>
    <x v="247"/>
    <s v="PR5"/>
    <s v="10LMQNB002"/>
    <n v="1"/>
    <x v="0"/>
    <n v="0"/>
    <n v="0"/>
    <n v="0"/>
    <n v="0"/>
    <n v="0"/>
    <n v="0"/>
    <m/>
    <m/>
    <m/>
    <m/>
  </r>
  <r>
    <x v="247"/>
    <s v="PR5"/>
    <s v="14LMMSB001"/>
    <n v="1"/>
    <x v="0"/>
    <n v="0"/>
    <n v="0"/>
    <n v="0"/>
    <n v="0"/>
    <n v="0"/>
    <n v="0"/>
    <m/>
    <m/>
    <m/>
    <m/>
  </r>
  <r>
    <x v="247"/>
    <s v="PR4"/>
    <s v="012LA9"/>
    <n v="7"/>
    <x v="0"/>
    <n v="0"/>
    <n v="0"/>
    <n v="0"/>
    <n v="0"/>
    <n v="0"/>
    <n v="0"/>
    <m/>
    <m/>
    <m/>
    <m/>
  </r>
  <r>
    <x v="247"/>
    <s v="PR6"/>
    <s v="10LMQ3B001"/>
    <n v="7"/>
    <x v="6"/>
    <n v="0"/>
    <n v="15"/>
    <n v="0"/>
    <n v="0"/>
    <n v="0"/>
    <n v="15"/>
    <m/>
    <m/>
    <s v="V"/>
    <s v="V"/>
  </r>
  <r>
    <x v="247"/>
    <s v="PR2"/>
    <s v="242LRE"/>
    <n v="11"/>
    <x v="0"/>
    <n v="0"/>
    <n v="4"/>
    <n v="0"/>
    <n v="0"/>
    <n v="0"/>
    <n v="4"/>
    <m/>
    <m/>
    <s v="V"/>
    <s v="V"/>
  </r>
  <r>
    <x v="247"/>
    <s v="PR7"/>
    <s v="14LMMLB001"/>
    <n v="3"/>
    <x v="7"/>
    <n v="0"/>
    <n v="11"/>
    <n v="0"/>
    <n v="0"/>
    <n v="0"/>
    <n v="11"/>
    <m/>
    <m/>
    <s v="V"/>
    <s v="V"/>
  </r>
  <r>
    <x v="248"/>
    <s v="PR5"/>
    <s v="14LMMGB001"/>
    <n v="7"/>
    <x v="9"/>
    <n v="0"/>
    <n v="38"/>
    <n v="0"/>
    <n v="0"/>
    <n v="0"/>
    <n v="38"/>
    <m/>
    <m/>
    <s v="V"/>
    <s v="V"/>
  </r>
  <r>
    <x v="248"/>
    <s v="PR5"/>
    <s v="14LMMPB001"/>
    <n v="2"/>
    <x v="1"/>
    <n v="0"/>
    <n v="6"/>
    <n v="0"/>
    <n v="0"/>
    <n v="0"/>
    <n v="6"/>
    <m/>
    <m/>
    <s v="V"/>
    <s v="V"/>
  </r>
  <r>
    <x v="248"/>
    <s v="PR2"/>
    <s v="062LCJ"/>
    <n v="9"/>
    <x v="3"/>
    <n v="0"/>
    <n v="9"/>
    <n v="0"/>
    <n v="0"/>
    <n v="0"/>
    <n v="9"/>
    <m/>
    <m/>
    <s v="V"/>
    <s v="V"/>
  </r>
  <r>
    <x v="248"/>
    <s v="PR1"/>
    <s v="21LMHZ"/>
    <n v="13"/>
    <x v="1"/>
    <n v="0"/>
    <n v="15"/>
    <n v="0"/>
    <n v="0"/>
    <n v="0"/>
    <n v="15"/>
    <m/>
    <m/>
    <s v="V"/>
    <s v="V"/>
  </r>
  <r>
    <x v="248"/>
    <s v="PR2"/>
    <s v="21LMJ0"/>
    <n v="13"/>
    <x v="0"/>
    <n v="0"/>
    <n v="0"/>
    <n v="0"/>
    <n v="0"/>
    <n v="0"/>
    <n v="0"/>
    <m/>
    <m/>
    <m/>
    <m/>
  </r>
  <r>
    <x v="248"/>
    <s v="PR7"/>
    <s v="10LMQHB002"/>
    <n v="4"/>
    <x v="1"/>
    <n v="0"/>
    <n v="0"/>
    <n v="0"/>
    <n v="2"/>
    <n v="0"/>
    <n v="2"/>
    <m/>
    <m/>
    <s v="V"/>
    <s v="V"/>
  </r>
  <r>
    <x v="248"/>
    <s v="PR6"/>
    <s v="14LMMYB002"/>
    <n v="1"/>
    <x v="0"/>
    <n v="0"/>
    <n v="1"/>
    <n v="0"/>
    <n v="0"/>
    <n v="0"/>
    <n v="1"/>
    <m/>
    <m/>
    <s v="V"/>
    <s v="V"/>
  </r>
  <r>
    <x v="248"/>
    <s v="PR1"/>
    <s v="25LMVN"/>
    <n v="13"/>
    <x v="0"/>
    <n v="0"/>
    <n v="5"/>
    <n v="0"/>
    <n v="0"/>
    <n v="0"/>
    <n v="5"/>
    <s v="V"/>
    <s v="V"/>
    <s v="V"/>
    <s v="V"/>
  </r>
  <r>
    <x v="248"/>
    <s v="PR4"/>
    <s v="14LMNA"/>
    <n v="13"/>
    <x v="0"/>
    <n v="0"/>
    <n v="6"/>
    <n v="0"/>
    <n v="0"/>
    <n v="0"/>
    <n v="6"/>
    <m/>
    <m/>
    <s v="V"/>
    <s v="V"/>
  </r>
  <r>
    <x v="248"/>
    <s v="PR6"/>
    <s v="14LMMWB001"/>
    <n v="1"/>
    <x v="1"/>
    <n v="0"/>
    <n v="0"/>
    <n v="0"/>
    <n v="0"/>
    <n v="0"/>
    <n v="0"/>
    <m/>
    <m/>
    <m/>
    <m/>
  </r>
  <r>
    <x v="248"/>
    <s v="PR6"/>
    <s v="10LMQ6"/>
    <n v="13"/>
    <x v="2"/>
    <n v="0"/>
    <n v="0"/>
    <n v="0"/>
    <n v="0"/>
    <n v="0"/>
    <n v="0"/>
    <m/>
    <m/>
    <m/>
    <m/>
  </r>
  <r>
    <x v="248"/>
    <s v="PR1"/>
    <s v="25LMVG"/>
    <n v="13"/>
    <x v="2"/>
    <n v="0"/>
    <n v="0"/>
    <n v="0"/>
    <n v="0"/>
    <n v="0"/>
    <n v="0"/>
    <m/>
    <m/>
    <m/>
    <m/>
  </r>
  <r>
    <x v="248"/>
    <s v="PR1"/>
    <s v="25LMVT"/>
    <n v="13"/>
    <x v="2"/>
    <n v="0"/>
    <n v="0"/>
    <n v="0"/>
    <n v="0"/>
    <n v="0"/>
    <n v="0"/>
    <m/>
    <m/>
    <m/>
    <m/>
  </r>
  <r>
    <x v="249"/>
    <s v="PR4"/>
    <s v="14LMND"/>
    <n v="13"/>
    <x v="1"/>
    <n v="0"/>
    <n v="10"/>
    <n v="0"/>
    <n v="0"/>
    <n v="0"/>
    <n v="10"/>
    <m/>
    <m/>
    <s v="V"/>
    <s v="V"/>
  </r>
  <r>
    <x v="249"/>
    <s v="PR4"/>
    <s v="14LMN3"/>
    <n v="13"/>
    <x v="0"/>
    <n v="0"/>
    <n v="6"/>
    <n v="0"/>
    <n v="0"/>
    <n v="0"/>
    <n v="6"/>
    <m/>
    <m/>
    <s v="V"/>
    <s v="V"/>
  </r>
  <r>
    <x v="249"/>
    <s v="PR1"/>
    <s v="25LMVV"/>
    <n v="13"/>
    <x v="0"/>
    <n v="0"/>
    <n v="7"/>
    <n v="0"/>
    <n v="0"/>
    <n v="0"/>
    <n v="7"/>
    <m/>
    <m/>
    <s v="V"/>
    <s v="V"/>
  </r>
  <r>
    <x v="249"/>
    <s v="PR4"/>
    <s v="14LMN0"/>
    <n v="6"/>
    <x v="0"/>
    <n v="0"/>
    <n v="1"/>
    <n v="0"/>
    <n v="0"/>
    <n v="0"/>
    <n v="1"/>
    <m/>
    <m/>
    <s v="V"/>
    <s v="V"/>
  </r>
  <r>
    <x v="249"/>
    <s v="PR6"/>
    <s v="14LMME"/>
    <n v="12"/>
    <x v="0"/>
    <n v="0"/>
    <n v="6"/>
    <n v="0"/>
    <n v="0"/>
    <n v="0"/>
    <n v="6"/>
    <m/>
    <m/>
    <s v="V"/>
    <s v="V"/>
  </r>
  <r>
    <x v="249"/>
    <s v="PR1"/>
    <s v="25LMVU"/>
    <n v="13"/>
    <x v="0"/>
    <n v="0"/>
    <n v="0"/>
    <n v="0"/>
    <n v="0"/>
    <n v="0"/>
    <n v="0"/>
    <m/>
    <m/>
    <m/>
    <m/>
  </r>
  <r>
    <x v="249"/>
    <s v="PR3"/>
    <s v="14LMN7"/>
    <n v="4"/>
    <x v="1"/>
    <n v="0"/>
    <n v="4"/>
    <n v="0"/>
    <n v="0"/>
    <n v="0"/>
    <n v="4"/>
    <m/>
    <m/>
    <s v="V"/>
    <s v="V"/>
  </r>
  <r>
    <x v="249"/>
    <s v="PR5"/>
    <s v="012LA8"/>
    <n v="7"/>
    <x v="10"/>
    <n v="0"/>
    <n v="0"/>
    <n v="0"/>
    <n v="0"/>
    <n v="0"/>
    <n v="0"/>
    <m/>
    <m/>
    <m/>
    <m/>
  </r>
  <r>
    <x v="249"/>
    <s v="PR1"/>
    <s v="25LMVT"/>
    <n v="13"/>
    <x v="2"/>
    <n v="0"/>
    <n v="0"/>
    <n v="0"/>
    <n v="0"/>
    <n v="0"/>
    <n v="0"/>
    <m/>
    <m/>
    <m/>
    <m/>
  </r>
  <r>
    <x v="249"/>
    <s v="PR2"/>
    <s v="512LCUB003"/>
    <n v="1"/>
    <x v="1"/>
    <n v="0"/>
    <n v="0"/>
    <n v="0"/>
    <n v="0"/>
    <n v="0"/>
    <n v="0"/>
    <m/>
    <m/>
    <m/>
    <m/>
  </r>
  <r>
    <x v="250"/>
    <s v="PR1"/>
    <s v="25LMVW"/>
    <n v="13"/>
    <x v="0"/>
    <n v="0"/>
    <n v="2"/>
    <n v="0"/>
    <n v="0"/>
    <n v="0"/>
    <n v="2"/>
    <m/>
    <m/>
    <s v="V"/>
    <s v="V"/>
  </r>
  <r>
    <x v="250"/>
    <s v="PR1"/>
    <s v="25LMVQ"/>
    <n v="13"/>
    <x v="0"/>
    <n v="0"/>
    <n v="3"/>
    <n v="0"/>
    <n v="0"/>
    <n v="0"/>
    <n v="3"/>
    <m/>
    <m/>
    <s v="V"/>
    <s v="V"/>
  </r>
  <r>
    <x v="250"/>
    <s v="PR2"/>
    <s v="25LMVK"/>
    <n v="13"/>
    <x v="0"/>
    <n v="0"/>
    <n v="1"/>
    <n v="0"/>
    <n v="0"/>
    <n v="0"/>
    <n v="1"/>
    <m/>
    <m/>
    <s v="V"/>
    <s v="V"/>
  </r>
  <r>
    <x v="250"/>
    <s v="PR7"/>
    <s v="10LMQHB003"/>
    <n v="1"/>
    <x v="0"/>
    <n v="0"/>
    <n v="0"/>
    <n v="0"/>
    <n v="0"/>
    <n v="0"/>
    <n v="0"/>
    <m/>
    <m/>
    <m/>
    <m/>
  </r>
  <r>
    <x v="250"/>
    <s v="PR7"/>
    <s v="14LMMLB001"/>
    <n v="3"/>
    <x v="0"/>
    <n v="0"/>
    <n v="0"/>
    <n v="0"/>
    <n v="0"/>
    <n v="0"/>
    <n v="0"/>
    <m/>
    <m/>
    <m/>
    <m/>
  </r>
  <r>
    <x v="250"/>
    <s v="PR3"/>
    <s v="14LMNCB001"/>
    <n v="1"/>
    <x v="0"/>
    <n v="0"/>
    <n v="0"/>
    <n v="0"/>
    <n v="0"/>
    <n v="0"/>
    <n v="0"/>
    <m/>
    <m/>
    <m/>
    <m/>
  </r>
  <r>
    <x v="250"/>
    <s v="PR5"/>
    <s v="14LMMGB003"/>
    <n v="5"/>
    <x v="0"/>
    <n v="0"/>
    <n v="2"/>
    <n v="0"/>
    <n v="0"/>
    <n v="0"/>
    <n v="2"/>
    <m/>
    <m/>
    <s v="V"/>
    <s v="V"/>
  </r>
  <r>
    <x v="250"/>
    <s v="PR5"/>
    <s v="14LMMPB003"/>
    <n v="1"/>
    <x v="0"/>
    <n v="0"/>
    <n v="0"/>
    <n v="0"/>
    <n v="0"/>
    <n v="0"/>
    <n v="0"/>
    <m/>
    <m/>
    <m/>
    <m/>
  </r>
  <r>
    <x v="250"/>
    <s v="PR6"/>
    <s v="14LMMWB001"/>
    <n v="1"/>
    <x v="1"/>
    <n v="0"/>
    <n v="0"/>
    <n v="0"/>
    <n v="0"/>
    <n v="0"/>
    <n v="0"/>
    <m/>
    <m/>
    <m/>
    <m/>
  </r>
  <r>
    <x v="251"/>
    <s v="PR4"/>
    <s v="14LMNC"/>
    <n v="12"/>
    <x v="0"/>
    <n v="0"/>
    <n v="4"/>
    <n v="0"/>
    <n v="0"/>
    <n v="0"/>
    <n v="4"/>
    <m/>
    <m/>
    <s v="V"/>
    <s v="V"/>
  </r>
  <r>
    <x v="251"/>
    <s v="PR6"/>
    <s v="10LMQ3B002"/>
    <n v="6"/>
    <x v="9"/>
    <n v="0"/>
    <n v="11"/>
    <n v="0"/>
    <n v="0"/>
    <n v="0"/>
    <n v="11"/>
    <m/>
    <m/>
    <s v="V"/>
    <s v="V"/>
  </r>
  <r>
    <x v="252"/>
    <s v="PR7"/>
    <s v="10LMQ8"/>
    <n v="2"/>
    <x v="0"/>
    <n v="1"/>
    <n v="0"/>
    <n v="0"/>
    <n v="0"/>
    <n v="0"/>
    <n v="1"/>
    <m/>
    <m/>
    <s v="V"/>
    <s v="V"/>
  </r>
  <r>
    <x v="252"/>
    <s v="PR7"/>
    <s v="10LMQNB001"/>
    <n v="3"/>
    <x v="0"/>
    <n v="0"/>
    <n v="0"/>
    <n v="0"/>
    <n v="0"/>
    <n v="0"/>
    <n v="0"/>
    <m/>
    <m/>
    <m/>
    <m/>
  </r>
  <r>
    <x v="252"/>
    <s v="PR7"/>
    <s v="14LMMYB003"/>
    <n v="5"/>
    <x v="0"/>
    <n v="0"/>
    <n v="0"/>
    <n v="3"/>
    <n v="0"/>
    <n v="0"/>
    <n v="3"/>
    <m/>
    <m/>
    <s v="V"/>
    <s v="V"/>
  </r>
  <r>
    <x v="252"/>
    <s v="PR7"/>
    <s v="10LMQ3B001"/>
    <n v="1"/>
    <x v="0"/>
    <n v="0"/>
    <n v="0"/>
    <n v="0"/>
    <n v="0"/>
    <n v="0"/>
    <n v="0"/>
    <m/>
    <m/>
    <m/>
    <m/>
  </r>
  <r>
    <x v="252"/>
    <s v="PR7"/>
    <s v="10LMPZB002"/>
    <n v="1"/>
    <x v="0"/>
    <n v="1"/>
    <n v="0"/>
    <n v="0"/>
    <n v="0"/>
    <n v="0"/>
    <n v="1"/>
    <m/>
    <m/>
    <s v="V"/>
    <s v="V"/>
  </r>
  <r>
    <x v="252"/>
    <s v="PR6"/>
    <s v="012LAB"/>
    <n v="7"/>
    <x v="10"/>
    <n v="0"/>
    <n v="0"/>
    <n v="0"/>
    <n v="0"/>
    <n v="0"/>
    <n v="0"/>
    <m/>
    <m/>
    <m/>
    <m/>
  </r>
  <r>
    <x v="252"/>
    <s v="PR7"/>
    <s v="14LMMY"/>
    <n v="6"/>
    <x v="6"/>
    <n v="0"/>
    <n v="0"/>
    <n v="0"/>
    <n v="0"/>
    <n v="0"/>
    <n v="0"/>
    <m/>
    <m/>
    <m/>
    <m/>
  </r>
  <r>
    <x v="252"/>
    <s v="PR7"/>
    <s v="14LMMYB002"/>
    <n v="1"/>
    <x v="6"/>
    <n v="0"/>
    <n v="0"/>
    <n v="0"/>
    <n v="0"/>
    <n v="0"/>
    <n v="0"/>
    <m/>
    <m/>
    <m/>
    <m/>
  </r>
  <r>
    <x v="253"/>
    <s v="PR7"/>
    <s v="14LMMW"/>
    <n v="12"/>
    <x v="0"/>
    <n v="0"/>
    <n v="0"/>
    <n v="1"/>
    <n v="2"/>
    <n v="0"/>
    <n v="3"/>
    <s v="V"/>
    <m/>
    <m/>
    <m/>
  </r>
  <r>
    <x v="254"/>
    <s v="PR7"/>
    <s v="14LMMUB003"/>
    <n v="2"/>
    <x v="3"/>
    <n v="0"/>
    <n v="0"/>
    <n v="0"/>
    <n v="0"/>
    <n v="0"/>
    <n v="0"/>
    <s v="V"/>
    <m/>
    <s v="V"/>
    <s v="V"/>
  </r>
  <r>
    <x v="254"/>
    <s v="PR7"/>
    <s v="10LMQ8B005"/>
    <n v="1"/>
    <x v="0"/>
    <n v="0"/>
    <n v="0"/>
    <n v="0"/>
    <n v="0"/>
    <n v="0"/>
    <n v="0"/>
    <m/>
    <m/>
    <m/>
    <m/>
  </r>
  <r>
    <x v="255"/>
    <s v="PR7"/>
    <s v="14LMMY"/>
    <n v="6"/>
    <x v="0"/>
    <n v="0"/>
    <n v="0"/>
    <n v="0"/>
    <n v="4"/>
    <n v="0"/>
    <n v="4"/>
    <m/>
    <m/>
    <s v="V"/>
    <m/>
  </r>
  <r>
    <x v="256"/>
    <s v="PR7"/>
    <s v="14LMME"/>
    <n v="12"/>
    <x v="0"/>
    <n v="0"/>
    <n v="0"/>
    <n v="0"/>
    <n v="3"/>
    <n v="0"/>
    <n v="3"/>
    <m/>
    <m/>
    <s v="V"/>
    <m/>
  </r>
  <r>
    <x v="257"/>
    <s v="PR7"/>
    <s v="14LMMYB002"/>
    <n v="1"/>
    <x v="0"/>
    <n v="0"/>
    <n v="0"/>
    <n v="1"/>
    <n v="0"/>
    <n v="0"/>
    <n v="1"/>
    <m/>
    <m/>
    <m/>
    <m/>
  </r>
  <r>
    <x v="258"/>
    <s v="PR6"/>
    <s v="042LBLB003"/>
    <n v="1"/>
    <x v="1"/>
    <n v="0"/>
    <n v="0"/>
    <n v="0"/>
    <n v="0"/>
    <n v="0"/>
    <n v="0"/>
    <m/>
    <m/>
    <m/>
    <m/>
  </r>
  <r>
    <x v="259"/>
    <s v="PR6"/>
    <s v="10LMQ3B003"/>
    <n v="5"/>
    <x v="0"/>
    <n v="0"/>
    <n v="2"/>
    <n v="0"/>
    <n v="0"/>
    <n v="0"/>
    <n v="2"/>
    <m/>
    <m/>
    <s v="V"/>
    <s v="V"/>
  </r>
  <r>
    <x v="259"/>
    <s v="PR7"/>
    <s v="14LMMUB003"/>
    <n v="1"/>
    <x v="0"/>
    <n v="0"/>
    <n v="0"/>
    <n v="0"/>
    <n v="0"/>
    <n v="0"/>
    <n v="0"/>
    <m/>
    <m/>
    <m/>
    <m/>
  </r>
  <r>
    <x v="260"/>
    <s v="PR7"/>
    <s v="14LMMUB005"/>
    <n v="1"/>
    <x v="1"/>
    <n v="0"/>
    <n v="0"/>
    <n v="0"/>
    <n v="0"/>
    <n v="0"/>
    <n v="0"/>
    <m/>
    <m/>
    <m/>
    <m/>
  </r>
  <r>
    <x v="261"/>
    <s v="PR6"/>
    <s v="042LBLB003"/>
    <n v="1"/>
    <x v="0"/>
    <n v="0"/>
    <n v="0"/>
    <n v="0"/>
    <n v="0"/>
    <n v="0"/>
    <n v="0"/>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r>
    <x v="262"/>
    <m/>
    <m/>
    <m/>
    <x v="14"/>
    <m/>
    <m/>
    <m/>
    <m/>
    <m/>
    <m/>
    <m/>
    <m/>
    <m/>
    <m/>
  </r>
</pivotCacheRecords>
</file>

<file path=xl/pivotCache/pivotCacheRecords4.xml><?xml version="1.0" encoding="utf-8"?>
<pivotCacheRecords xmlns="http://schemas.openxmlformats.org/spreadsheetml/2006/main" xmlns:r="http://schemas.openxmlformats.org/officeDocument/2006/relationships" count="179">
  <r>
    <x v="0"/>
    <s v="PR2"/>
    <s v="392LWEB001"/>
    <n v="1"/>
    <n v="0"/>
    <n v="0"/>
    <n v="0"/>
    <n v="0"/>
    <n v="0"/>
    <n v="0"/>
    <n v="0"/>
    <m/>
    <m/>
    <m/>
    <m/>
  </r>
  <r>
    <x v="0"/>
    <s v="PR2"/>
    <s v="412LX3"/>
    <n v="13"/>
    <n v="0"/>
    <n v="0"/>
    <n v="0"/>
    <n v="0"/>
    <n v="0"/>
    <n v="0"/>
    <n v="0"/>
    <m/>
    <m/>
    <m/>
    <m/>
  </r>
  <r>
    <x v="0"/>
    <s v="PR2"/>
    <s v="412LX2"/>
    <n v="11"/>
    <n v="0"/>
    <n v="0"/>
    <n v="1"/>
    <n v="0"/>
    <n v="1"/>
    <n v="0"/>
    <n v="2"/>
    <s v="V"/>
    <m/>
    <s v="V"/>
    <s v="V"/>
  </r>
  <r>
    <x v="0"/>
    <s v="PR2"/>
    <s v="422LXN"/>
    <n v="13"/>
    <n v="0"/>
    <n v="0"/>
    <n v="0"/>
    <n v="0"/>
    <n v="0"/>
    <n v="0"/>
    <n v="0"/>
    <m/>
    <m/>
    <m/>
    <m/>
  </r>
  <r>
    <x v="0"/>
    <s v="PR6"/>
    <s v="362LTR"/>
    <n v="13"/>
    <n v="0"/>
    <n v="0"/>
    <n v="0"/>
    <n v="0"/>
    <n v="0"/>
    <n v="0"/>
    <n v="0"/>
    <m/>
    <m/>
    <m/>
    <m/>
  </r>
  <r>
    <x v="0"/>
    <s v="PR2"/>
    <s v="422LXP"/>
    <n v="12"/>
    <n v="0"/>
    <n v="0"/>
    <n v="0"/>
    <n v="0"/>
    <n v="0"/>
    <n v="0"/>
    <n v="0"/>
    <m/>
    <m/>
    <m/>
    <m/>
  </r>
  <r>
    <x v="1"/>
    <s v="PR5"/>
    <s v="392LWA"/>
    <n v="13"/>
    <n v="0"/>
    <n v="0"/>
    <n v="0"/>
    <n v="0"/>
    <n v="1"/>
    <n v="0"/>
    <n v="1"/>
    <s v="V"/>
    <m/>
    <m/>
    <m/>
  </r>
  <r>
    <x v="1"/>
    <s v="PR5"/>
    <s v="392LWD"/>
    <n v="12"/>
    <n v="0"/>
    <n v="0"/>
    <n v="8"/>
    <n v="0"/>
    <n v="0"/>
    <n v="0"/>
    <n v="8"/>
    <s v="V"/>
    <s v="V"/>
    <s v="V"/>
    <s v="V"/>
  </r>
  <r>
    <x v="2"/>
    <s v="PR5"/>
    <s v="392LWB"/>
    <n v="12"/>
    <n v="1"/>
    <n v="0"/>
    <n v="0"/>
    <n v="0"/>
    <n v="0"/>
    <n v="0"/>
    <n v="0"/>
    <m/>
    <m/>
    <m/>
    <m/>
  </r>
  <r>
    <x v="2"/>
    <s v="PR5"/>
    <s v="392LWC"/>
    <n v="13"/>
    <n v="0"/>
    <n v="0"/>
    <n v="1"/>
    <n v="0"/>
    <n v="0"/>
    <n v="0"/>
    <n v="1"/>
    <m/>
    <m/>
    <s v="V"/>
    <s v="V"/>
  </r>
  <r>
    <x v="2"/>
    <s v="PR1"/>
    <s v="432LZ1"/>
    <n v="13"/>
    <n v="0"/>
    <n v="0"/>
    <n v="0"/>
    <n v="0"/>
    <n v="0"/>
    <n v="0"/>
    <n v="0"/>
    <m/>
    <m/>
    <m/>
    <m/>
  </r>
  <r>
    <x v="2"/>
    <s v="PR1"/>
    <s v="432LYY"/>
    <n v="13"/>
    <n v="0"/>
    <n v="0"/>
    <n v="0"/>
    <n v="0"/>
    <n v="0"/>
    <n v="0"/>
    <n v="0"/>
    <m/>
    <m/>
    <m/>
    <m/>
  </r>
  <r>
    <x v="2"/>
    <s v="PR1"/>
    <s v="432LZ2"/>
    <n v="12"/>
    <n v="0"/>
    <n v="0"/>
    <n v="0"/>
    <n v="0"/>
    <n v="0"/>
    <n v="0"/>
    <n v="0"/>
    <m/>
    <m/>
    <m/>
    <m/>
  </r>
  <r>
    <x v="3"/>
    <s v="PR3"/>
    <s v="392LW6"/>
    <n v="13"/>
    <n v="0"/>
    <n v="0"/>
    <n v="2"/>
    <n v="0"/>
    <n v="1"/>
    <n v="0"/>
    <n v="3"/>
    <s v="V"/>
    <m/>
    <s v="V"/>
    <s v="V"/>
  </r>
  <r>
    <x v="3"/>
    <s v="PR7"/>
    <s v="342LRL"/>
    <n v="13"/>
    <n v="0"/>
    <n v="0"/>
    <n v="0"/>
    <n v="0"/>
    <n v="0"/>
    <n v="0"/>
    <n v="0"/>
    <m/>
    <m/>
    <m/>
    <m/>
  </r>
  <r>
    <x v="4"/>
    <s v="PR1"/>
    <s v="432LYZ"/>
    <n v="13"/>
    <n v="0"/>
    <n v="0"/>
    <n v="0"/>
    <n v="0"/>
    <n v="2"/>
    <n v="0"/>
    <n v="2"/>
    <s v="V"/>
    <m/>
    <m/>
    <m/>
  </r>
  <r>
    <x v="4"/>
    <s v="PR3"/>
    <s v="392LWE"/>
    <n v="12"/>
    <n v="0"/>
    <n v="0"/>
    <n v="2"/>
    <n v="0"/>
    <n v="0"/>
    <n v="0"/>
    <n v="2"/>
    <m/>
    <m/>
    <s v="V"/>
    <s v="V"/>
  </r>
  <r>
    <x v="4"/>
    <s v="PR3"/>
    <s v="392LW7"/>
    <n v="10"/>
    <n v="0"/>
    <n v="0"/>
    <n v="2"/>
    <n v="0"/>
    <n v="0"/>
    <n v="0"/>
    <n v="2"/>
    <s v="V"/>
    <m/>
    <s v="V"/>
    <s v="V"/>
  </r>
  <r>
    <x v="4"/>
    <s v="PR3"/>
    <s v="392LW9"/>
    <n v="12"/>
    <n v="1"/>
    <n v="0"/>
    <n v="2"/>
    <n v="0"/>
    <n v="0"/>
    <n v="0"/>
    <n v="2"/>
    <m/>
    <m/>
    <s v="V"/>
    <s v="V"/>
  </r>
  <r>
    <x v="4"/>
    <s v="PR3"/>
    <s v="392LWEB001"/>
    <n v="1"/>
    <n v="0"/>
    <n v="0"/>
    <n v="0"/>
    <n v="0"/>
    <n v="0"/>
    <n v="0"/>
    <n v="0"/>
    <m/>
    <m/>
    <m/>
    <m/>
  </r>
  <r>
    <x v="4"/>
    <s v="PR5"/>
    <s v="362LTQ"/>
    <n v="11"/>
    <n v="0"/>
    <n v="0"/>
    <n v="0"/>
    <n v="0"/>
    <n v="0"/>
    <n v="0"/>
    <n v="0"/>
    <m/>
    <m/>
    <m/>
    <m/>
  </r>
  <r>
    <x v="5"/>
    <s v="PR3"/>
    <s v="392LW5"/>
    <n v="13"/>
    <n v="0"/>
    <n v="0"/>
    <n v="2"/>
    <n v="0"/>
    <n v="0"/>
    <n v="0"/>
    <n v="2"/>
    <m/>
    <m/>
    <s v="V"/>
    <s v="V"/>
  </r>
  <r>
    <x v="5"/>
    <s v="PR2"/>
    <s v="392LW7B001"/>
    <n v="3"/>
    <n v="0"/>
    <n v="0"/>
    <n v="0"/>
    <n v="0"/>
    <n v="0"/>
    <n v="0"/>
    <n v="0"/>
    <m/>
    <m/>
    <m/>
    <m/>
  </r>
  <r>
    <x v="5"/>
    <s v="PR3"/>
    <s v="392LW9B001"/>
    <n v="1"/>
    <n v="0"/>
    <n v="0"/>
    <n v="0"/>
    <n v="0"/>
    <n v="0"/>
    <n v="0"/>
    <n v="0"/>
    <m/>
    <m/>
    <m/>
    <m/>
  </r>
  <r>
    <x v="6"/>
    <s v="PR1"/>
    <s v="432LZ1"/>
    <n v="13"/>
    <n v="0"/>
    <n v="0"/>
    <n v="0"/>
    <n v="0"/>
    <n v="0"/>
    <n v="0"/>
    <n v="0"/>
    <m/>
    <m/>
    <m/>
    <m/>
  </r>
  <r>
    <x v="6"/>
    <s v="PR3"/>
    <s v="392LW8"/>
    <n v="13"/>
    <n v="0"/>
    <n v="0"/>
    <n v="1"/>
    <n v="0"/>
    <n v="0"/>
    <n v="0"/>
    <n v="1"/>
    <m/>
    <m/>
    <s v="V"/>
    <s v="V"/>
  </r>
  <r>
    <x v="6"/>
    <s v="PR3"/>
    <s v="422LXN"/>
    <n v="13"/>
    <n v="0"/>
    <n v="0"/>
    <n v="2"/>
    <n v="0"/>
    <n v="1"/>
    <n v="0"/>
    <n v="3"/>
    <s v="V"/>
    <m/>
    <s v="V"/>
    <s v="V"/>
  </r>
  <r>
    <x v="6"/>
    <s v="PR5"/>
    <s v="392LWDB001"/>
    <n v="1"/>
    <n v="0"/>
    <n v="0"/>
    <n v="0"/>
    <n v="0"/>
    <n v="0"/>
    <n v="0"/>
    <n v="0"/>
    <m/>
    <m/>
    <m/>
    <m/>
  </r>
  <r>
    <x v="7"/>
    <s v="PR1"/>
    <s v="452LZT"/>
    <n v="13"/>
    <n v="0"/>
    <n v="0"/>
    <n v="4"/>
    <n v="0"/>
    <n v="0"/>
    <n v="0"/>
    <n v="4"/>
    <m/>
    <m/>
    <s v="V"/>
    <s v="V"/>
  </r>
  <r>
    <x v="7"/>
    <s v="PR1"/>
    <s v="452LZU"/>
    <n v="13"/>
    <n v="0"/>
    <n v="0"/>
    <n v="1"/>
    <n v="0"/>
    <n v="0"/>
    <n v="0"/>
    <n v="1"/>
    <s v="V"/>
    <s v="V"/>
    <m/>
    <m/>
  </r>
  <r>
    <x v="7"/>
    <s v="PR1"/>
    <s v="432LZ2"/>
    <n v="12"/>
    <n v="0"/>
    <n v="0"/>
    <n v="0"/>
    <n v="0"/>
    <n v="0"/>
    <n v="0"/>
    <n v="0"/>
    <m/>
    <m/>
    <m/>
    <m/>
  </r>
  <r>
    <x v="7"/>
    <s v="PR3"/>
    <s v="412LX2"/>
    <n v="11"/>
    <n v="0"/>
    <n v="0"/>
    <n v="4"/>
    <n v="0"/>
    <n v="0"/>
    <n v="0"/>
    <n v="4"/>
    <m/>
    <m/>
    <s v="V"/>
    <s v="V"/>
  </r>
  <r>
    <x v="7"/>
    <s v="PR3"/>
    <s v="412LX3"/>
    <n v="13"/>
    <n v="0"/>
    <n v="0"/>
    <n v="5"/>
    <n v="0"/>
    <n v="0"/>
    <n v="0"/>
    <n v="5"/>
    <m/>
    <m/>
    <s v="V"/>
    <s v="V"/>
  </r>
  <r>
    <x v="8"/>
    <s v="PR3"/>
    <s v="272LM2"/>
    <n v="6"/>
    <n v="0"/>
    <n v="0"/>
    <n v="0"/>
    <n v="0"/>
    <n v="0"/>
    <n v="0"/>
    <n v="0"/>
    <m/>
    <m/>
    <m/>
    <m/>
  </r>
  <r>
    <x v="8"/>
    <s v="PR3"/>
    <s v="272LM2B001"/>
    <n v="6"/>
    <n v="0"/>
    <n v="0"/>
    <n v="0"/>
    <n v="0"/>
    <n v="0"/>
    <n v="0"/>
    <n v="0"/>
    <m/>
    <m/>
    <m/>
    <m/>
  </r>
  <r>
    <x v="9"/>
    <s v="PR7"/>
    <s v="362LTR"/>
    <n v="13"/>
    <n v="0"/>
    <n v="0"/>
    <n v="3"/>
    <n v="0"/>
    <n v="3"/>
    <n v="0"/>
    <n v="6"/>
    <m/>
    <m/>
    <m/>
    <m/>
  </r>
  <r>
    <x v="9"/>
    <s v="PR6"/>
    <s v="392LWB"/>
    <n v="10"/>
    <n v="0"/>
    <n v="0"/>
    <n v="0"/>
    <n v="0"/>
    <n v="0"/>
    <n v="0"/>
    <n v="0"/>
    <m/>
    <m/>
    <m/>
    <m/>
  </r>
  <r>
    <x v="9"/>
    <s v="PR6"/>
    <s v="392LWD"/>
    <n v="10"/>
    <n v="0"/>
    <n v="0"/>
    <n v="0"/>
    <n v="0"/>
    <n v="0"/>
    <n v="0"/>
    <n v="0"/>
    <m/>
    <m/>
    <m/>
    <m/>
  </r>
  <r>
    <x v="9"/>
    <s v="PR6"/>
    <s v="392LWA"/>
    <n v="11"/>
    <n v="0"/>
    <n v="0"/>
    <n v="0"/>
    <n v="0"/>
    <n v="0"/>
    <n v="0"/>
    <n v="0"/>
    <m/>
    <m/>
    <m/>
    <m/>
  </r>
  <r>
    <x v="9"/>
    <s v="PR6"/>
    <s v="392LWC"/>
    <n v="11"/>
    <n v="0"/>
    <n v="0"/>
    <n v="0"/>
    <n v="0"/>
    <n v="0"/>
    <n v="0"/>
    <n v="0"/>
    <m/>
    <m/>
    <m/>
    <m/>
  </r>
  <r>
    <x v="10"/>
    <s v="PR1"/>
    <s v="442LZK"/>
    <n v="8"/>
    <n v="0"/>
    <n v="0"/>
    <n v="0"/>
    <n v="0"/>
    <n v="0"/>
    <n v="0"/>
    <n v="0"/>
    <m/>
    <m/>
    <m/>
    <m/>
  </r>
  <r>
    <x v="10"/>
    <s v="PR4"/>
    <s v="392LW6"/>
    <n v="13"/>
    <n v="13"/>
    <n v="0"/>
    <n v="47"/>
    <n v="0"/>
    <n v="0"/>
    <n v="0"/>
    <n v="47"/>
    <m/>
    <m/>
    <m/>
    <m/>
  </r>
  <r>
    <x v="10"/>
    <s v="PR4"/>
    <s v="392LWE"/>
    <n v="12"/>
    <n v="0"/>
    <n v="0"/>
    <n v="3"/>
    <n v="0"/>
    <n v="0"/>
    <n v="0"/>
    <n v="3"/>
    <m/>
    <m/>
    <s v="V"/>
    <s v="V"/>
  </r>
  <r>
    <x v="10"/>
    <s v="PR3"/>
    <s v="422LXP"/>
    <n v="12"/>
    <n v="0"/>
    <n v="0"/>
    <n v="3"/>
    <n v="0"/>
    <n v="0"/>
    <n v="0"/>
    <n v="3"/>
    <m/>
    <m/>
    <s v="V"/>
    <s v="V"/>
  </r>
  <r>
    <x v="11"/>
    <s v="PR2"/>
    <s v="432LYZ"/>
    <n v="12"/>
    <n v="1"/>
    <n v="0"/>
    <n v="7"/>
    <n v="0"/>
    <n v="0"/>
    <n v="0"/>
    <n v="7"/>
    <s v="V"/>
    <s v="V"/>
    <s v="V"/>
    <s v="V"/>
  </r>
  <r>
    <x v="11"/>
    <s v="PR2"/>
    <s v="452LZT"/>
    <n v="11"/>
    <n v="2"/>
    <n v="0"/>
    <n v="7"/>
    <n v="0"/>
    <n v="0"/>
    <n v="0"/>
    <n v="7"/>
    <s v="V"/>
    <s v="V"/>
    <s v="V"/>
    <s v="V"/>
  </r>
  <r>
    <x v="11"/>
    <s v="PR2"/>
    <s v="452LZU"/>
    <n v="12"/>
    <n v="1"/>
    <n v="0"/>
    <n v="8"/>
    <n v="0"/>
    <n v="0"/>
    <n v="0"/>
    <n v="8"/>
    <s v="V"/>
    <s v="V"/>
    <m/>
    <m/>
  </r>
  <r>
    <x v="11"/>
    <s v="PR4"/>
    <s v="392LWEB001"/>
    <n v="1"/>
    <n v="1"/>
    <n v="0"/>
    <n v="2"/>
    <n v="0"/>
    <n v="0"/>
    <n v="0"/>
    <n v="2"/>
    <s v="V"/>
    <s v="V"/>
    <s v="V"/>
    <s v="V"/>
  </r>
  <r>
    <x v="11"/>
    <s v="PR1"/>
    <s v="452LZW"/>
    <n v="13"/>
    <n v="13"/>
    <n v="0"/>
    <n v="0"/>
    <n v="0"/>
    <n v="0"/>
    <n v="0"/>
    <n v="0"/>
    <m/>
    <m/>
    <m/>
    <m/>
  </r>
  <r>
    <x v="12"/>
    <s v="PR2"/>
    <s v="432LZ1"/>
    <n v="9"/>
    <n v="0"/>
    <n v="0"/>
    <n v="6"/>
    <n v="0"/>
    <n v="0"/>
    <n v="0"/>
    <n v="6"/>
    <m/>
    <m/>
    <s v="V"/>
    <s v="V"/>
  </r>
  <r>
    <x v="12"/>
    <s v="PR2"/>
    <s v="432LZ1B001"/>
    <n v="4"/>
    <n v="0"/>
    <n v="0"/>
    <n v="1"/>
    <n v="0"/>
    <n v="0"/>
    <n v="0"/>
    <n v="1"/>
    <m/>
    <m/>
    <s v="V"/>
    <s v="V"/>
  </r>
  <r>
    <x v="13"/>
    <s v="PR4"/>
    <s v="392LW7"/>
    <n v="10"/>
    <n v="0"/>
    <n v="0"/>
    <n v="0"/>
    <n v="0"/>
    <n v="0"/>
    <n v="0"/>
    <n v="0"/>
    <m/>
    <m/>
    <m/>
    <m/>
  </r>
  <r>
    <x v="13"/>
    <s v="PR4"/>
    <s v="392LW9"/>
    <n v="12"/>
    <n v="0"/>
    <n v="0"/>
    <n v="1"/>
    <n v="0"/>
    <n v="0"/>
    <n v="0"/>
    <n v="1"/>
    <m/>
    <m/>
    <s v="V"/>
    <s v="V"/>
  </r>
  <r>
    <x v="13"/>
    <s v="PR4"/>
    <s v="392LW5"/>
    <n v="13"/>
    <n v="9"/>
    <n v="0"/>
    <n v="19"/>
    <n v="0"/>
    <n v="0"/>
    <n v="0"/>
    <n v="19"/>
    <s v="V"/>
    <s v="V"/>
    <s v="V"/>
    <s v="V"/>
  </r>
  <r>
    <x v="13"/>
    <s v="PR2"/>
    <s v="452LZUB001"/>
    <n v="1"/>
    <n v="0"/>
    <n v="0"/>
    <n v="0"/>
    <n v="0"/>
    <n v="0"/>
    <n v="0"/>
    <n v="0"/>
    <m/>
    <m/>
    <m/>
    <m/>
  </r>
  <r>
    <x v="13"/>
    <s v="PR3"/>
    <s v="392LW7B001"/>
    <n v="3"/>
    <n v="0"/>
    <n v="0"/>
    <n v="0"/>
    <n v="0"/>
    <n v="0"/>
    <n v="0"/>
    <n v="0"/>
    <m/>
    <m/>
    <m/>
    <m/>
  </r>
  <r>
    <x v="13"/>
    <s v="PR1"/>
    <s v="452LZV"/>
    <n v="13"/>
    <n v="0"/>
    <n v="0"/>
    <n v="0"/>
    <n v="0"/>
    <n v="0"/>
    <n v="0"/>
    <n v="0"/>
    <m/>
    <m/>
    <m/>
    <m/>
  </r>
  <r>
    <x v="13"/>
    <s v="PR2"/>
    <s v="452LZTB001"/>
    <n v="2"/>
    <n v="0"/>
    <n v="0"/>
    <n v="0"/>
    <n v="0"/>
    <n v="0"/>
    <n v="0"/>
    <n v="0"/>
    <m/>
    <m/>
    <m/>
    <m/>
  </r>
  <r>
    <x v="13"/>
    <s v="PR2"/>
    <s v="432LZ2"/>
    <n v="12"/>
    <n v="0"/>
    <n v="0"/>
    <n v="0"/>
    <n v="0"/>
    <n v="0"/>
    <n v="0"/>
    <n v="0"/>
    <m/>
    <m/>
    <m/>
    <m/>
  </r>
  <r>
    <x v="13"/>
    <s v="PR2"/>
    <s v="432LYY"/>
    <n v="11"/>
    <n v="0"/>
    <n v="0"/>
    <n v="1"/>
    <n v="0"/>
    <n v="0"/>
    <n v="0"/>
    <n v="1"/>
    <m/>
    <m/>
    <s v="V"/>
    <s v="V"/>
  </r>
  <r>
    <x v="14"/>
    <s v="PR4"/>
    <s v="392LWEB001"/>
    <n v="1"/>
    <n v="0"/>
    <n v="0"/>
    <n v="0"/>
    <n v="0"/>
    <n v="0"/>
    <n v="0"/>
    <n v="0"/>
    <m/>
    <m/>
    <m/>
    <m/>
  </r>
  <r>
    <x v="14"/>
    <s v="PR4"/>
    <s v="392LW6"/>
    <n v="13"/>
    <n v="0"/>
    <n v="0"/>
    <n v="0"/>
    <n v="0"/>
    <n v="1"/>
    <n v="0"/>
    <n v="1"/>
    <s v="V"/>
    <m/>
    <m/>
    <m/>
  </r>
  <r>
    <x v="14"/>
    <s v="PR4"/>
    <s v="392LW8"/>
    <n v="13"/>
    <n v="0"/>
    <n v="0"/>
    <n v="0"/>
    <n v="0"/>
    <n v="0"/>
    <n v="0"/>
    <n v="0"/>
    <m/>
    <m/>
    <m/>
    <m/>
  </r>
  <r>
    <x v="14"/>
    <s v="PR4"/>
    <s v="392LW9B001"/>
    <n v="1"/>
    <n v="0"/>
    <n v="0"/>
    <n v="0"/>
    <n v="0"/>
    <n v="0"/>
    <n v="0"/>
    <n v="0"/>
    <m/>
    <m/>
    <m/>
    <m/>
  </r>
  <r>
    <x v="14"/>
    <s v="PR1"/>
    <s v="452LZS"/>
    <n v="12"/>
    <n v="0"/>
    <n v="0"/>
    <n v="1"/>
    <n v="0"/>
    <n v="0"/>
    <n v="0"/>
    <n v="1"/>
    <s v="V"/>
    <m/>
    <m/>
    <m/>
  </r>
  <r>
    <x v="14"/>
    <s v="PR4"/>
    <s v="422LXN"/>
    <n v="13"/>
    <n v="2"/>
    <n v="0"/>
    <n v="4"/>
    <n v="0"/>
    <n v="0"/>
    <n v="0"/>
    <n v="4"/>
    <s v="V"/>
    <s v="V"/>
    <s v="V"/>
    <s v="V"/>
  </r>
  <r>
    <x v="14"/>
    <s v="PR2"/>
    <s v="432LYZB001"/>
    <n v="1"/>
    <n v="1"/>
    <n v="0"/>
    <n v="2"/>
    <n v="0"/>
    <n v="0"/>
    <n v="0"/>
    <n v="2"/>
    <m/>
    <m/>
    <s v="V"/>
    <s v="V"/>
  </r>
  <r>
    <x v="15"/>
    <s v="PR1"/>
    <s v="452LZW"/>
    <n v="13"/>
    <n v="0"/>
    <n v="0"/>
    <n v="0"/>
    <n v="0"/>
    <n v="0"/>
    <n v="0"/>
    <n v="0"/>
    <m/>
    <m/>
    <m/>
    <m/>
  </r>
  <r>
    <x v="15"/>
    <s v="PR4"/>
    <s v="392LW5B001"/>
    <n v="9"/>
    <n v="0"/>
    <n v="0"/>
    <n v="1"/>
    <n v="0"/>
    <n v="0"/>
    <n v="0"/>
    <n v="1"/>
    <m/>
    <m/>
    <m/>
    <m/>
  </r>
  <r>
    <x v="15"/>
    <s v="PR6"/>
    <s v="362LTQ"/>
    <n v="9"/>
    <n v="2"/>
    <n v="0"/>
    <n v="19"/>
    <n v="0"/>
    <n v="0"/>
    <n v="0"/>
    <n v="19"/>
    <m/>
    <m/>
    <s v="V"/>
    <s v="V"/>
  </r>
  <r>
    <x v="15"/>
    <s v="PR4"/>
    <s v="412LX2"/>
    <n v="11"/>
    <n v="11"/>
    <n v="0"/>
    <n v="0"/>
    <n v="0"/>
    <n v="0"/>
    <n v="0"/>
    <n v="0"/>
    <m/>
    <m/>
    <m/>
    <m/>
  </r>
  <r>
    <x v="16"/>
    <s v="PR1"/>
    <s v="462LA9"/>
    <n v="13"/>
    <n v="0"/>
    <n v="0"/>
    <n v="0"/>
    <n v="0"/>
    <n v="0"/>
    <n v="0"/>
    <n v="0"/>
    <m/>
    <m/>
    <m/>
    <m/>
  </r>
  <r>
    <x v="17"/>
    <s v="PR4"/>
    <s v="412LX3"/>
    <n v="13"/>
    <n v="0"/>
    <n v="0"/>
    <n v="4"/>
    <n v="0"/>
    <n v="0"/>
    <n v="0"/>
    <n v="4"/>
    <m/>
    <m/>
    <s v="V"/>
    <s v="V"/>
  </r>
  <r>
    <x v="17"/>
    <s v="PR2"/>
    <s v="432LYZB001"/>
    <n v="1"/>
    <n v="0"/>
    <n v="0"/>
    <n v="0"/>
    <n v="0"/>
    <n v="0"/>
    <n v="0"/>
    <n v="0"/>
    <m/>
    <m/>
    <m/>
    <m/>
  </r>
  <r>
    <x v="17"/>
    <s v="PR1"/>
    <s v="462LAA"/>
    <n v="13"/>
    <n v="0"/>
    <n v="0"/>
    <n v="0"/>
    <n v="0"/>
    <n v="0"/>
    <n v="0"/>
    <n v="0"/>
    <m/>
    <m/>
    <m/>
    <m/>
  </r>
  <r>
    <x v="17"/>
    <s v="PR6"/>
    <s v="392LWC"/>
    <n v="11"/>
    <n v="2"/>
    <n v="0"/>
    <n v="0"/>
    <n v="5"/>
    <n v="3"/>
    <n v="0"/>
    <n v="8"/>
    <s v="V"/>
    <m/>
    <m/>
    <m/>
  </r>
  <r>
    <x v="17"/>
    <s v="PR6"/>
    <s v="392LWB"/>
    <n v="10"/>
    <n v="0"/>
    <n v="0"/>
    <n v="0"/>
    <n v="1"/>
    <n v="0"/>
    <n v="0"/>
    <n v="1"/>
    <s v="V"/>
    <m/>
    <m/>
    <m/>
  </r>
  <r>
    <x v="18"/>
    <s v="PR3"/>
    <s v="452LZU"/>
    <n v="12"/>
    <n v="0"/>
    <n v="0"/>
    <n v="1"/>
    <n v="0"/>
    <n v="0"/>
    <n v="0"/>
    <n v="1"/>
    <s v="V"/>
    <s v="V"/>
    <m/>
    <m/>
  </r>
  <r>
    <x v="18"/>
    <s v="PR4"/>
    <s v="422LXNB001"/>
    <n v="2"/>
    <n v="0"/>
    <n v="0"/>
    <n v="0"/>
    <n v="0"/>
    <n v="0"/>
    <n v="0"/>
    <n v="0"/>
    <m/>
    <m/>
    <m/>
    <m/>
  </r>
  <r>
    <x v="18"/>
    <s v="PR1"/>
    <s v="462LA8"/>
    <n v="13"/>
    <n v="0"/>
    <n v="0"/>
    <n v="0"/>
    <n v="0"/>
    <n v="0"/>
    <n v="0"/>
    <n v="0"/>
    <m/>
    <m/>
    <m/>
    <m/>
  </r>
  <r>
    <x v="18"/>
    <s v="PR3"/>
    <s v="432LZ1"/>
    <n v="9"/>
    <n v="0"/>
    <n v="0"/>
    <n v="0"/>
    <n v="0"/>
    <n v="0"/>
    <n v="0"/>
    <n v="0"/>
    <m/>
    <m/>
    <m/>
    <m/>
  </r>
  <r>
    <x v="18"/>
    <s v="PR3"/>
    <s v="452LZT"/>
    <n v="11"/>
    <n v="1"/>
    <n v="0"/>
    <n v="8"/>
    <n v="0"/>
    <n v="0"/>
    <n v="0"/>
    <n v="8"/>
    <s v="V"/>
    <s v="V"/>
    <s v="V"/>
    <s v="V"/>
  </r>
  <r>
    <x v="18"/>
    <s v="PR6"/>
    <s v="392LWA"/>
    <n v="11"/>
    <n v="0"/>
    <n v="0"/>
    <n v="3"/>
    <n v="0"/>
    <n v="0"/>
    <n v="0"/>
    <n v="3"/>
    <m/>
    <m/>
    <s v="V"/>
    <s v="V"/>
  </r>
  <r>
    <x v="18"/>
    <s v="PR3"/>
    <s v="432LYZ"/>
    <n v="12"/>
    <n v="0"/>
    <n v="0"/>
    <n v="2"/>
    <n v="0"/>
    <n v="0"/>
    <n v="0"/>
    <n v="2"/>
    <m/>
    <m/>
    <s v="V"/>
    <s v="V"/>
  </r>
  <r>
    <x v="18"/>
    <s v="PR1"/>
    <s v="462LAB"/>
    <n v="13"/>
    <n v="13"/>
    <n v="0"/>
    <n v="0"/>
    <n v="0"/>
    <n v="0"/>
    <n v="0"/>
    <n v="0"/>
    <m/>
    <m/>
    <m/>
    <m/>
  </r>
  <r>
    <x v="18"/>
    <s v="PR1"/>
    <s v="462LA7"/>
    <n v="9"/>
    <n v="9"/>
    <n v="0"/>
    <n v="0"/>
    <n v="0"/>
    <n v="0"/>
    <n v="0"/>
    <n v="0"/>
    <m/>
    <m/>
    <m/>
    <m/>
  </r>
  <r>
    <x v="19"/>
    <s v="PR4"/>
    <s v="412LX2"/>
    <n v="11"/>
    <n v="0"/>
    <n v="0"/>
    <n v="1"/>
    <n v="0"/>
    <n v="0"/>
    <n v="0"/>
    <n v="1"/>
    <s v="V"/>
    <m/>
    <m/>
    <m/>
  </r>
  <r>
    <x v="19"/>
    <s v="PR6"/>
    <s v="392LWDB001"/>
    <n v="1"/>
    <n v="0"/>
    <n v="0"/>
    <n v="0"/>
    <n v="0"/>
    <n v="0"/>
    <n v="0"/>
    <n v="0"/>
    <m/>
    <m/>
    <m/>
    <m/>
  </r>
  <r>
    <x v="19"/>
    <s v="PR5"/>
    <s v="392LWE"/>
    <n v="12"/>
    <n v="0"/>
    <n v="0"/>
    <n v="1"/>
    <n v="0"/>
    <n v="0"/>
    <n v="0"/>
    <n v="1"/>
    <m/>
    <m/>
    <m/>
    <m/>
  </r>
  <r>
    <x v="19"/>
    <s v="PR7"/>
    <s v="392LWD"/>
    <n v="10"/>
    <n v="0"/>
    <n v="0"/>
    <n v="1"/>
    <n v="0"/>
    <n v="0"/>
    <n v="0"/>
    <n v="1"/>
    <m/>
    <m/>
    <m/>
    <m/>
  </r>
  <r>
    <x v="20"/>
    <s v="PR3"/>
    <s v="452LZTB002"/>
    <n v="1"/>
    <n v="1"/>
    <n v="0"/>
    <n v="0"/>
    <n v="0"/>
    <n v="0"/>
    <n v="0"/>
    <n v="0"/>
    <m/>
    <m/>
    <m/>
    <m/>
  </r>
  <r>
    <x v="20"/>
    <s v="PR1"/>
    <s v="462LA7"/>
    <n v="9"/>
    <n v="9"/>
    <n v="0"/>
    <n v="0"/>
    <n v="0"/>
    <n v="0"/>
    <n v="0"/>
    <n v="0"/>
    <m/>
    <m/>
    <m/>
    <m/>
  </r>
  <r>
    <x v="20"/>
    <s v="PR3"/>
    <s v="452LZTB001"/>
    <n v="2"/>
    <n v="0"/>
    <n v="0"/>
    <n v="1"/>
    <n v="0"/>
    <n v="0"/>
    <n v="0"/>
    <n v="1"/>
    <m/>
    <m/>
    <m/>
    <m/>
  </r>
  <r>
    <x v="20"/>
    <s v="PR3"/>
    <s v="452LZUB001"/>
    <n v="1"/>
    <n v="0"/>
    <n v="0"/>
    <n v="0"/>
    <n v="0"/>
    <n v="0"/>
    <n v="0"/>
    <n v="0"/>
    <m/>
    <m/>
    <m/>
    <m/>
  </r>
  <r>
    <x v="21"/>
    <s v="PR3"/>
    <s v="452LZTB002"/>
    <n v="1"/>
    <n v="0"/>
    <n v="0"/>
    <n v="0"/>
    <n v="0"/>
    <n v="0"/>
    <n v="0"/>
    <n v="0"/>
    <m/>
    <m/>
    <m/>
    <m/>
  </r>
  <r>
    <x v="21"/>
    <s v="PR7"/>
    <s v="392LWCB003"/>
    <n v="2"/>
    <n v="0"/>
    <n v="0"/>
    <n v="0"/>
    <n v="0"/>
    <n v="0"/>
    <n v="0"/>
    <n v="0"/>
    <m/>
    <m/>
    <m/>
    <m/>
  </r>
  <r>
    <x v="21"/>
    <s v="PR1"/>
    <s v="462LAB"/>
    <n v="13"/>
    <n v="0"/>
    <n v="0"/>
    <n v="3"/>
    <n v="0"/>
    <n v="0"/>
    <n v="0"/>
    <n v="3"/>
    <m/>
    <m/>
    <m/>
    <m/>
  </r>
  <r>
    <x v="21"/>
    <s v="PR1"/>
    <s v="462LA7"/>
    <n v="9"/>
    <n v="9"/>
    <n v="0"/>
    <n v="0"/>
    <n v="0"/>
    <n v="0"/>
    <n v="0"/>
    <n v="0"/>
    <m/>
    <m/>
    <m/>
    <m/>
  </r>
  <r>
    <x v="21"/>
    <s v="PR4"/>
    <s v="422LXP"/>
    <n v="12"/>
    <n v="0"/>
    <n v="0"/>
    <n v="0"/>
    <n v="0"/>
    <n v="0"/>
    <n v="0"/>
    <n v="0"/>
    <m/>
    <m/>
    <m/>
    <m/>
  </r>
  <r>
    <x v="21"/>
    <s v="PR3"/>
    <s v="432LZ1B001"/>
    <n v="4"/>
    <n v="0"/>
    <n v="0"/>
    <n v="1"/>
    <n v="0"/>
    <n v="0"/>
    <n v="0"/>
    <n v="1"/>
    <m/>
    <m/>
    <m/>
    <m/>
  </r>
  <r>
    <x v="21"/>
    <s v="PR4"/>
    <s v="392LW7B001"/>
    <n v="3"/>
    <n v="0"/>
    <n v="0"/>
    <n v="0"/>
    <n v="0"/>
    <n v="0"/>
    <n v="0"/>
    <n v="0"/>
    <m/>
    <m/>
    <m/>
    <m/>
  </r>
  <r>
    <x v="21"/>
    <s v="PR5"/>
    <s v="392LW7"/>
    <n v="9"/>
    <n v="0"/>
    <n v="0"/>
    <n v="4"/>
    <n v="0"/>
    <n v="0"/>
    <n v="0"/>
    <n v="4"/>
    <m/>
    <m/>
    <m/>
    <m/>
  </r>
  <r>
    <x v="21"/>
    <s v="PR5"/>
    <s v="392LWEB001"/>
    <n v="1"/>
    <n v="0"/>
    <n v="0"/>
    <n v="0"/>
    <n v="0"/>
    <n v="0"/>
    <n v="0"/>
    <n v="0"/>
    <m/>
    <m/>
    <m/>
    <m/>
  </r>
  <r>
    <x v="21"/>
    <s v="PR3"/>
    <s v="432LZ2"/>
    <n v="12"/>
    <n v="0"/>
    <n v="0"/>
    <n v="0"/>
    <n v="0"/>
    <n v="0"/>
    <n v="0"/>
    <n v="0"/>
    <m/>
    <m/>
    <m/>
    <m/>
  </r>
  <r>
    <x v="22"/>
    <s v="PR2"/>
    <s v="452LZV"/>
    <n v="13"/>
    <n v="0"/>
    <n v="0"/>
    <n v="3"/>
    <n v="0"/>
    <n v="0"/>
    <n v="0"/>
    <n v="3"/>
    <s v="V"/>
    <m/>
    <s v="V"/>
    <s v="V"/>
  </r>
  <r>
    <x v="22"/>
    <s v="PR2"/>
    <s v="452LZW"/>
    <n v="13"/>
    <n v="0"/>
    <n v="0"/>
    <n v="0"/>
    <n v="0"/>
    <n v="0"/>
    <n v="0"/>
    <n v="0"/>
    <m/>
    <m/>
    <m/>
    <m/>
  </r>
  <r>
    <x v="22"/>
    <s v="PR5"/>
    <s v="422LXN"/>
    <n v="11"/>
    <n v="0"/>
    <n v="0"/>
    <n v="2"/>
    <n v="0"/>
    <n v="0"/>
    <n v="0"/>
    <n v="2"/>
    <s v="V"/>
    <m/>
    <s v="V"/>
    <s v="V"/>
  </r>
  <r>
    <x v="23"/>
    <s v="PR3"/>
    <s v="432LYY"/>
    <n v="11"/>
    <n v="0"/>
    <n v="0"/>
    <n v="0"/>
    <n v="0"/>
    <n v="0"/>
    <n v="0"/>
    <n v="0"/>
    <m/>
    <m/>
    <m/>
    <m/>
  </r>
  <r>
    <x v="23"/>
    <s v="PR5"/>
    <s v="392LW6"/>
    <n v="13"/>
    <n v="1"/>
    <n v="0"/>
    <n v="5"/>
    <n v="0"/>
    <n v="0"/>
    <n v="0"/>
    <n v="5"/>
    <s v="V"/>
    <s v="V"/>
    <s v="V"/>
    <s v="V"/>
  </r>
  <r>
    <x v="23"/>
    <s v="PR5"/>
    <s v="392LW9"/>
    <n v="12"/>
    <n v="0"/>
    <n v="0"/>
    <n v="1"/>
    <n v="0"/>
    <n v="0"/>
    <n v="0"/>
    <n v="1"/>
    <s v="V"/>
    <m/>
    <m/>
    <m/>
  </r>
  <r>
    <x v="23"/>
    <s v="PR5"/>
    <s v="392LW9B001"/>
    <n v="1"/>
    <n v="0"/>
    <n v="0"/>
    <n v="0"/>
    <n v="0"/>
    <n v="0"/>
    <n v="0"/>
    <n v="0"/>
    <m/>
    <m/>
    <m/>
    <m/>
  </r>
  <r>
    <x v="24"/>
    <s v="PR5"/>
    <s v="392LW5B001"/>
    <n v="9"/>
    <n v="0"/>
    <n v="0"/>
    <n v="0"/>
    <n v="0"/>
    <n v="0"/>
    <n v="0"/>
    <n v="0"/>
    <m/>
    <m/>
    <m/>
    <m/>
  </r>
  <r>
    <x v="24"/>
    <s v="PR4"/>
    <s v="452LZT"/>
    <n v="9"/>
    <n v="0"/>
    <n v="0"/>
    <n v="4"/>
    <n v="0"/>
    <n v="0"/>
    <n v="0"/>
    <n v="4"/>
    <s v="V"/>
    <s v="V"/>
    <m/>
    <m/>
  </r>
  <r>
    <x v="24"/>
    <s v="PR4"/>
    <s v="452LZU"/>
    <n v="12"/>
    <n v="0"/>
    <n v="0"/>
    <n v="0"/>
    <n v="0"/>
    <n v="0"/>
    <n v="0"/>
    <n v="0"/>
    <m/>
    <m/>
    <m/>
    <m/>
  </r>
  <r>
    <x v="24"/>
    <s v="PR2"/>
    <s v="462LA9"/>
    <n v="13"/>
    <n v="0"/>
    <n v="0"/>
    <n v="0"/>
    <n v="0"/>
    <n v="0"/>
    <n v="0"/>
    <n v="0"/>
    <m/>
    <m/>
    <m/>
    <m/>
  </r>
  <r>
    <x v="24"/>
    <s v="PR2"/>
    <s v="462LAA"/>
    <n v="13"/>
    <n v="0"/>
    <n v="0"/>
    <n v="0"/>
    <n v="0"/>
    <n v="0"/>
    <n v="0"/>
    <n v="0"/>
    <m/>
    <m/>
    <m/>
    <m/>
  </r>
  <r>
    <x v="24"/>
    <s v="PR5"/>
    <s v="392LW5"/>
    <n v="4"/>
    <n v="0"/>
    <n v="0"/>
    <n v="0"/>
    <n v="0"/>
    <n v="0"/>
    <n v="0"/>
    <n v="0"/>
    <m/>
    <m/>
    <m/>
    <m/>
  </r>
  <r>
    <x v="25"/>
    <s v="PR4"/>
    <s v="452LZTB001"/>
    <n v="2"/>
    <n v="0"/>
    <n v="0"/>
    <n v="0"/>
    <n v="0"/>
    <n v="0"/>
    <n v="0"/>
    <n v="0"/>
    <m/>
    <m/>
    <m/>
    <m/>
  </r>
  <r>
    <x v="25"/>
    <s v="PR5"/>
    <s v="392LW8"/>
    <n v="13"/>
    <n v="0"/>
    <n v="0"/>
    <n v="4"/>
    <n v="0"/>
    <n v="0"/>
    <n v="0"/>
    <n v="4"/>
    <m/>
    <m/>
    <s v="V"/>
    <s v="V"/>
  </r>
  <r>
    <x v="26"/>
    <s v="PR5"/>
    <s v="392LW7B002"/>
    <n v="1"/>
    <n v="1"/>
    <n v="0"/>
    <n v="6"/>
    <n v="0"/>
    <n v="0"/>
    <n v="0"/>
    <n v="6"/>
    <m/>
    <m/>
    <s v="V"/>
    <s v="V"/>
  </r>
  <r>
    <x v="26"/>
    <s v="PR5"/>
    <s v="412LX3"/>
    <n v="13"/>
    <n v="0"/>
    <n v="0"/>
    <n v="5"/>
    <n v="0"/>
    <n v="0"/>
    <n v="0"/>
    <n v="5"/>
    <m/>
    <m/>
    <s v="V"/>
    <s v="V"/>
  </r>
  <r>
    <x v="26"/>
    <s v="PR7"/>
    <s v="362LTQ"/>
    <n v="9"/>
    <n v="9"/>
    <n v="0"/>
    <n v="56"/>
    <n v="0"/>
    <n v="1"/>
    <n v="0"/>
    <n v="57"/>
    <m/>
    <m/>
    <s v="V"/>
    <s v="V"/>
  </r>
  <r>
    <x v="27"/>
    <s v="PR4"/>
    <s v="452LZTB003"/>
    <n v="1"/>
    <n v="1"/>
    <n v="0"/>
    <n v="2"/>
    <n v="0"/>
    <n v="0"/>
    <n v="0"/>
    <n v="2"/>
    <m/>
    <m/>
    <s v="V"/>
    <s v="V"/>
  </r>
  <r>
    <x v="27"/>
    <s v="PR5"/>
    <s v="392LW6B001"/>
    <n v="1"/>
    <n v="1"/>
    <n v="0"/>
    <n v="2"/>
    <n v="0"/>
    <n v="0"/>
    <n v="0"/>
    <n v="2"/>
    <m/>
    <m/>
    <s v="V"/>
    <s v="V"/>
  </r>
  <r>
    <x v="27"/>
    <s v="PR4"/>
    <s v="452LZUB001"/>
    <n v="1"/>
    <n v="1"/>
    <n v="0"/>
    <n v="7"/>
    <n v="0"/>
    <n v="0"/>
    <n v="0"/>
    <n v="7"/>
    <s v="V"/>
    <s v="V"/>
    <m/>
    <m/>
  </r>
  <r>
    <x v="28"/>
    <s v="PR3"/>
    <s v="432LYZB001"/>
    <n v="1"/>
    <n v="0"/>
    <n v="0"/>
    <n v="0"/>
    <n v="0"/>
    <n v="0"/>
    <n v="0"/>
    <n v="0"/>
    <m/>
    <m/>
    <m/>
    <m/>
  </r>
  <r>
    <x v="28"/>
    <s v="PR5"/>
    <s v="422LXP"/>
    <n v="12"/>
    <n v="0"/>
    <n v="0"/>
    <n v="1"/>
    <n v="0"/>
    <n v="0"/>
    <n v="0"/>
    <n v="1"/>
    <m/>
    <m/>
    <s v="V"/>
    <s v="V"/>
  </r>
  <r>
    <x v="29"/>
    <s v="PR5"/>
    <s v="412LX2"/>
    <n v="5"/>
    <n v="0"/>
    <n v="0"/>
    <n v="1"/>
    <n v="0"/>
    <n v="0"/>
    <n v="0"/>
    <n v="1"/>
    <s v="V"/>
    <s v="V"/>
    <m/>
    <m/>
  </r>
  <r>
    <x v="29"/>
    <s v="PR4"/>
    <s v="452LZTB002"/>
    <n v="2"/>
    <n v="0"/>
    <n v="0"/>
    <n v="0"/>
    <n v="0"/>
    <n v="0"/>
    <n v="0"/>
    <n v="0"/>
    <m/>
    <m/>
    <m/>
    <m/>
  </r>
  <r>
    <x v="29"/>
    <s v="PR4"/>
    <s v="432LYZ"/>
    <n v="12"/>
    <n v="0"/>
    <n v="0"/>
    <n v="5"/>
    <n v="0"/>
    <n v="0"/>
    <n v="0"/>
    <n v="5"/>
    <s v="V"/>
    <s v="V"/>
    <s v="V"/>
    <s v="V"/>
  </r>
  <r>
    <x v="29"/>
    <s v="PR6"/>
    <s v="362LTQB003"/>
    <n v="2"/>
    <n v="0"/>
    <n v="0"/>
    <n v="1"/>
    <n v="0"/>
    <n v="0"/>
    <n v="0"/>
    <n v="1"/>
    <m/>
    <m/>
    <s v="V"/>
    <s v="V"/>
  </r>
  <r>
    <x v="29"/>
    <s v="PR7"/>
    <s v="452LZUB001"/>
    <n v="1"/>
    <n v="0"/>
    <n v="0"/>
    <n v="0"/>
    <n v="0"/>
    <n v="0"/>
    <n v="0"/>
    <n v="0"/>
    <m/>
    <m/>
    <m/>
    <m/>
  </r>
  <r>
    <x v="30"/>
    <s v="PR5"/>
    <s v="422LXNB001"/>
    <n v="2"/>
    <n v="0"/>
    <n v="0"/>
    <n v="1"/>
    <n v="0"/>
    <n v="0"/>
    <n v="0"/>
    <n v="1"/>
    <s v="V"/>
    <m/>
    <m/>
    <m/>
  </r>
  <r>
    <x v="30"/>
    <s v="PR5"/>
    <s v="412LX2B004"/>
    <n v="6"/>
    <n v="0"/>
    <n v="0"/>
    <n v="3"/>
    <n v="0"/>
    <n v="0"/>
    <n v="0"/>
    <n v="3"/>
    <m/>
    <m/>
    <s v="V"/>
    <s v="V"/>
  </r>
  <r>
    <x v="30"/>
    <s v="PR3"/>
    <s v="452LZW"/>
    <n v="13"/>
    <n v="0"/>
    <n v="0"/>
    <n v="5"/>
    <n v="0"/>
    <n v="0"/>
    <n v="0"/>
    <n v="5"/>
    <m/>
    <m/>
    <s v="V"/>
    <s v="V"/>
  </r>
  <r>
    <x v="30"/>
    <s v="PR2"/>
    <s v="462LAB"/>
    <n v="13"/>
    <n v="0"/>
    <n v="0"/>
    <n v="3"/>
    <n v="0"/>
    <n v="0"/>
    <n v="0"/>
    <n v="3"/>
    <s v="V"/>
    <m/>
    <s v="V"/>
    <s v="V"/>
  </r>
  <r>
    <x v="30"/>
    <s v="PR1"/>
    <s v="472LB3B001"/>
    <n v="1"/>
    <n v="1"/>
    <n v="0"/>
    <n v="19"/>
    <n v="0"/>
    <n v="0"/>
    <n v="0"/>
    <n v="19"/>
    <m/>
    <m/>
    <s v="V"/>
    <s v="V"/>
  </r>
  <r>
    <x v="30"/>
    <s v="PR4"/>
    <s v="432LYYB003"/>
    <n v="6"/>
    <n v="6"/>
    <n v="0"/>
    <n v="20"/>
    <n v="0"/>
    <n v="0"/>
    <n v="0"/>
    <n v="20"/>
    <s v="V"/>
    <s v="V"/>
    <s v="V"/>
    <s v="V"/>
  </r>
  <r>
    <x v="30"/>
    <s v="PR4"/>
    <s v="432LZ2B002"/>
    <n v="3"/>
    <n v="3"/>
    <n v="0"/>
    <n v="6"/>
    <n v="0"/>
    <n v="0"/>
    <n v="0"/>
    <n v="6"/>
    <m/>
    <m/>
    <s v="V"/>
    <s v="V"/>
  </r>
  <r>
    <x v="31"/>
    <s v="PR6"/>
    <s v="422LXN"/>
    <n v="11"/>
    <n v="0"/>
    <n v="0"/>
    <n v="5"/>
    <n v="0"/>
    <n v="0"/>
    <n v="0"/>
    <n v="5"/>
    <m/>
    <m/>
    <s v="V"/>
    <s v="V"/>
  </r>
  <r>
    <x v="31"/>
    <s v="PR2"/>
    <s v="462LA8"/>
    <n v="13"/>
    <n v="0"/>
    <n v="0"/>
    <n v="3"/>
    <n v="0"/>
    <n v="0"/>
    <n v="0"/>
    <n v="3"/>
    <m/>
    <m/>
    <s v="V"/>
    <s v="V"/>
  </r>
  <r>
    <x v="31"/>
    <s v="PR5"/>
    <s v="392LW7B001"/>
    <n v="3"/>
    <n v="0"/>
    <n v="0"/>
    <n v="0"/>
    <n v="0"/>
    <n v="0"/>
    <n v="0"/>
    <n v="0"/>
    <m/>
    <m/>
    <m/>
    <m/>
  </r>
  <r>
    <x v="31"/>
    <s v="PR4"/>
    <s v="432LZ1B001"/>
    <n v="4"/>
    <n v="0"/>
    <n v="0"/>
    <n v="0"/>
    <n v="0"/>
    <n v="0"/>
    <n v="0"/>
    <n v="0"/>
    <m/>
    <m/>
    <m/>
    <m/>
  </r>
  <r>
    <x v="31"/>
    <s v="PR1"/>
    <s v="472LB4"/>
    <n v="13"/>
    <n v="0"/>
    <n v="0"/>
    <n v="5"/>
    <n v="0"/>
    <n v="0"/>
    <n v="0"/>
    <n v="5"/>
    <s v="V"/>
    <s v="V"/>
    <s v="V"/>
    <s v="V"/>
  </r>
  <r>
    <x v="31"/>
    <s v="PR6"/>
    <s v="392LW6"/>
    <n v="10"/>
    <n v="0"/>
    <n v="0"/>
    <n v="4"/>
    <n v="0"/>
    <n v="0"/>
    <n v="0"/>
    <n v="4"/>
    <s v="V"/>
    <s v="V"/>
    <s v="V"/>
    <s v="V"/>
  </r>
  <r>
    <x v="31"/>
    <s v="PR6"/>
    <s v="392LW7"/>
    <n v="9"/>
    <n v="0"/>
    <n v="0"/>
    <n v="1"/>
    <n v="0"/>
    <n v="0"/>
    <n v="0"/>
    <n v="1"/>
    <s v="V"/>
    <m/>
    <m/>
    <m/>
  </r>
  <r>
    <x v="32"/>
    <s v="PR3"/>
    <s v="452LZVB002"/>
    <n v="1"/>
    <n v="1"/>
    <n v="0"/>
    <n v="2"/>
    <n v="0"/>
    <n v="0"/>
    <n v="0"/>
    <n v="2"/>
    <m/>
    <m/>
    <s v="V"/>
    <s v="V"/>
  </r>
  <r>
    <x v="33"/>
    <s v="PR1"/>
    <s v="472LB3"/>
    <n v="12"/>
    <n v="0"/>
    <n v="0"/>
    <n v="6"/>
    <n v="0"/>
    <n v="0"/>
    <n v="0"/>
    <n v="6"/>
    <m/>
    <m/>
    <s v="V"/>
    <s v="V"/>
  </r>
  <r>
    <x v="33"/>
    <s v="PR1"/>
    <s v="472LB2"/>
    <n v="2"/>
    <n v="0"/>
    <n v="0"/>
    <n v="0"/>
    <n v="0"/>
    <n v="0"/>
    <n v="0"/>
    <n v="0"/>
    <m/>
    <m/>
    <s v="V"/>
    <s v="V"/>
  </r>
  <r>
    <x v="33"/>
    <s v="PR4"/>
    <s v="432LYY"/>
    <n v="5"/>
    <n v="0"/>
    <n v="0"/>
    <n v="3"/>
    <n v="0"/>
    <n v="0"/>
    <n v="0"/>
    <n v="3"/>
    <s v="V"/>
    <s v="V"/>
    <s v="V"/>
    <s v="V"/>
  </r>
  <r>
    <x v="33"/>
    <s v="PR5"/>
    <s v="452LZT"/>
    <n v="11"/>
    <n v="2"/>
    <n v="0"/>
    <n v="6"/>
    <n v="0"/>
    <n v="0"/>
    <n v="0"/>
    <n v="6"/>
    <m/>
    <m/>
    <s v="V"/>
    <s v="V"/>
  </r>
  <r>
    <x v="33"/>
    <s v="PR5"/>
    <s v="432LZ1"/>
    <n v="9"/>
    <n v="0"/>
    <n v="0"/>
    <n v="0"/>
    <n v="0"/>
    <n v="0"/>
    <n v="0"/>
    <n v="0"/>
    <m/>
    <m/>
    <m/>
    <m/>
  </r>
  <r>
    <x v="33"/>
    <s v="PR1"/>
    <s v="472LB1"/>
    <n v="13"/>
    <n v="0"/>
    <n v="0"/>
    <n v="1"/>
    <n v="0"/>
    <n v="0"/>
    <n v="0"/>
    <n v="1"/>
    <m/>
    <m/>
    <s v="V"/>
    <s v="V"/>
  </r>
  <r>
    <x v="34"/>
    <s v="PR4"/>
    <s v="432LZ2"/>
    <n v="12"/>
    <n v="0"/>
    <n v="0"/>
    <n v="4"/>
    <n v="0"/>
    <n v="0"/>
    <n v="0"/>
    <n v="4"/>
    <s v="V"/>
    <s v="V"/>
    <s v="V"/>
    <s v="V"/>
  </r>
  <r>
    <x v="34"/>
    <s v="PR3"/>
    <s v="442LZK"/>
    <n v="8"/>
    <n v="0"/>
    <n v="0"/>
    <n v="0"/>
    <n v="0"/>
    <n v="0"/>
    <n v="0"/>
    <n v="0"/>
    <m/>
    <m/>
    <m/>
    <m/>
  </r>
  <r>
    <x v="34"/>
    <s v="PR6"/>
    <s v="392LWE"/>
    <n v="9"/>
    <n v="0"/>
    <n v="0"/>
    <n v="4"/>
    <n v="0"/>
    <n v="1"/>
    <n v="0"/>
    <n v="5"/>
    <s v="V"/>
    <s v="V"/>
    <s v="V"/>
    <s v="V"/>
  </r>
  <r>
    <x v="34"/>
    <s v="PR1"/>
    <s v="472LB3B001"/>
    <n v="1"/>
    <n v="0"/>
    <n v="0"/>
    <n v="0"/>
    <n v="0"/>
    <n v="0"/>
    <n v="0"/>
    <n v="0"/>
    <m/>
    <m/>
    <m/>
    <m/>
  </r>
  <r>
    <x v="34"/>
    <s v="PR5"/>
    <s v="452LZU"/>
    <n v="12"/>
    <n v="3"/>
    <n v="0"/>
    <n v="13"/>
    <n v="0"/>
    <n v="0"/>
    <n v="0"/>
    <n v="13"/>
    <s v="V"/>
    <s v="V"/>
    <s v="V"/>
    <s v="V"/>
  </r>
  <r>
    <x v="34"/>
    <s v="PR3"/>
    <s v="452LZV"/>
    <n v="13"/>
    <n v="0"/>
    <n v="0"/>
    <n v="4"/>
    <n v="0"/>
    <n v="0"/>
    <n v="0"/>
    <n v="4"/>
    <m/>
    <m/>
    <s v="V"/>
    <s v="V"/>
  </r>
  <r>
    <x v="34"/>
    <s v="PR3"/>
    <s v="462LAA"/>
    <n v="13"/>
    <n v="1"/>
    <n v="0"/>
    <n v="7"/>
    <n v="0"/>
    <n v="0"/>
    <n v="0"/>
    <n v="7"/>
    <m/>
    <m/>
    <s v="V"/>
    <s v="V"/>
  </r>
  <r>
    <x v="34"/>
    <s v="PR5"/>
    <s v="392LW6B001"/>
    <n v="1"/>
    <n v="0"/>
    <n v="0"/>
    <n v="1"/>
    <n v="0"/>
    <n v="0"/>
    <n v="0"/>
    <n v="1"/>
    <m/>
    <m/>
    <s v="V"/>
    <s v="V"/>
  </r>
  <r>
    <x v="34"/>
    <s v="PR5"/>
    <s v="392LW7B002"/>
    <n v="1"/>
    <n v="1"/>
    <n v="0"/>
    <n v="1"/>
    <n v="0"/>
    <n v="0"/>
    <n v="0"/>
    <n v="1"/>
    <m/>
    <m/>
    <s v="V"/>
    <s v="V"/>
  </r>
  <r>
    <x v="34"/>
    <s v="PR4"/>
    <s v="432LYYB003"/>
    <n v="6"/>
    <n v="6"/>
    <n v="0"/>
    <n v="21"/>
    <n v="0"/>
    <n v="0"/>
    <n v="0"/>
    <n v="21"/>
    <s v="V"/>
    <s v="V"/>
    <s v="V"/>
    <s v="V"/>
  </r>
  <r>
    <x v="35"/>
    <s v="PR1"/>
    <s v="472LB2B001"/>
    <n v="11"/>
    <n v="0"/>
    <n v="0"/>
    <n v="0"/>
    <n v="0"/>
    <n v="0"/>
    <n v="0"/>
    <n v="0"/>
    <m/>
    <m/>
    <m/>
    <m/>
  </r>
  <r>
    <x v="35"/>
    <s v="PR6"/>
    <s v="392LW9"/>
    <n v="10"/>
    <n v="0"/>
    <n v="0"/>
    <n v="1"/>
    <n v="0"/>
    <n v="0"/>
    <n v="0"/>
    <n v="1"/>
    <m/>
    <m/>
    <s v="V"/>
    <s v="V"/>
  </r>
  <r>
    <x v="35"/>
    <s v="PR6"/>
    <s v="392LWEB004"/>
    <n v="2"/>
    <n v="0"/>
    <n v="0"/>
    <n v="0"/>
    <n v="0"/>
    <n v="0"/>
    <n v="0"/>
    <n v="0"/>
    <m/>
    <m/>
    <m/>
    <m/>
  </r>
  <r>
    <x v="36"/>
    <s v="PR5"/>
    <s v="452LZTB002"/>
    <n v="2"/>
    <n v="0"/>
    <n v="0"/>
    <n v="1"/>
    <n v="0"/>
    <n v="0"/>
    <n v="0"/>
    <n v="1"/>
    <m/>
    <m/>
    <s v="V"/>
    <s v="V"/>
  </r>
  <r>
    <x v="36"/>
    <s v="PR5"/>
    <s v="452LZUB001"/>
    <n v="1"/>
    <n v="0"/>
    <n v="0"/>
    <n v="0"/>
    <n v="0"/>
    <n v="0"/>
    <n v="0"/>
    <n v="0"/>
    <m/>
    <m/>
    <m/>
    <m/>
  </r>
  <r>
    <x v="36"/>
    <s v="PR3"/>
    <s v="462LAAB002"/>
    <n v="1"/>
    <n v="0"/>
    <n v="0"/>
    <n v="0"/>
    <n v="0"/>
    <n v="0"/>
    <n v="0"/>
    <n v="0"/>
    <m/>
    <m/>
    <m/>
    <m/>
  </r>
  <r>
    <x v="36"/>
    <s v="PR4"/>
    <s v="432LYZB001"/>
    <n v="1"/>
    <n v="0"/>
    <n v="0"/>
    <n v="1"/>
    <n v="0"/>
    <n v="0"/>
    <n v="0"/>
    <n v="1"/>
    <m/>
    <m/>
    <s v="V"/>
    <s v="V"/>
  </r>
  <r>
    <x v="36"/>
    <s v="PR6"/>
    <s v="392LW8"/>
    <n v="11"/>
    <n v="0"/>
    <n v="0"/>
    <n v="1"/>
    <n v="0"/>
    <n v="0"/>
    <n v="0"/>
    <n v="1"/>
    <m/>
    <m/>
    <s v="V"/>
    <s v="V"/>
  </r>
  <r>
    <x v="36"/>
    <s v="PR1"/>
    <s v="452LZR"/>
    <n v="12"/>
    <n v="12"/>
    <n v="0"/>
    <n v="0"/>
    <n v="0"/>
    <n v="0"/>
    <n v="0"/>
    <n v="0"/>
    <m/>
    <m/>
    <m/>
    <m/>
  </r>
  <r>
    <x v="37"/>
    <s v="PR4"/>
    <s v="432LYYB003"/>
    <n v="6"/>
    <n v="0"/>
    <n v="0"/>
    <n v="4"/>
    <n v="0"/>
    <n v="0"/>
    <n v="0"/>
    <n v="4"/>
    <m/>
    <m/>
    <s v="V"/>
    <s v="V"/>
  </r>
  <r>
    <x v="37"/>
    <s v="PR5"/>
    <s v="452LZUB002"/>
    <n v="3"/>
    <n v="1"/>
    <n v="0"/>
    <n v="4"/>
    <n v="0"/>
    <n v="0"/>
    <n v="0"/>
    <n v="4"/>
    <m/>
    <m/>
    <m/>
    <m/>
  </r>
  <r>
    <x v="37"/>
    <s v="PR3"/>
    <s v="462LA9"/>
    <n v="13"/>
    <n v="5"/>
    <n v="0"/>
    <n v="19"/>
    <n v="0"/>
    <n v="1"/>
    <n v="0"/>
    <n v="20"/>
    <s v="V"/>
    <s v="V"/>
    <s v="V"/>
    <s v="V"/>
  </r>
  <r>
    <x v="38"/>
    <s v="PR6"/>
    <s v="422LXP"/>
    <n v="10"/>
    <n v="0"/>
    <n v="0"/>
    <n v="1"/>
    <n v="0"/>
    <n v="0"/>
    <n v="0"/>
    <n v="1"/>
    <m/>
    <m/>
    <s v="V"/>
    <s v="V"/>
  </r>
  <r>
    <x v="38"/>
    <s v="PR6"/>
    <s v="452LZT"/>
    <n v="9"/>
    <n v="0"/>
    <n v="0"/>
    <n v="5"/>
    <n v="0"/>
    <n v="0"/>
    <n v="0"/>
    <n v="5"/>
    <m/>
    <m/>
    <m/>
    <m/>
  </r>
  <r>
    <x v="38"/>
    <s v="PR6"/>
    <s v="412LX3"/>
    <n v="11"/>
    <n v="0"/>
    <n v="0"/>
    <n v="4"/>
    <n v="0"/>
    <n v="0"/>
    <n v="0"/>
    <n v="4"/>
    <s v="V"/>
    <s v="V"/>
    <m/>
    <m/>
  </r>
  <r>
    <x v="38"/>
    <s v="PR6"/>
    <s v="452LZU"/>
    <n v="9"/>
    <n v="0"/>
    <n v="0"/>
    <n v="4"/>
    <n v="0"/>
    <n v="0"/>
    <n v="0"/>
    <n v="4"/>
    <s v="V"/>
    <s v="V"/>
    <s v="V"/>
    <s v="V"/>
  </r>
</pivotCacheRecords>
</file>

<file path=xl/pivotCache/pivotCacheRecords5.xml><?xml version="1.0" encoding="utf-8"?>
<pivotCacheRecords xmlns="http://schemas.openxmlformats.org/spreadsheetml/2006/main" xmlns:r="http://schemas.openxmlformats.org/officeDocument/2006/relationships" count="3166">
  <r>
    <x v="0"/>
    <s v="uPad"/>
    <s v="022LAQ"/>
    <n v="3"/>
    <x v="0"/>
  </r>
  <r>
    <x v="1"/>
    <s v="Tp"/>
    <s v="022LAQ"/>
    <n v="3"/>
    <x v="0"/>
  </r>
  <r>
    <x v="2"/>
    <s v="uPad"/>
    <s v="032LBD"/>
    <n v="1"/>
    <x v="0"/>
  </r>
  <r>
    <x v="3"/>
    <s v="uPad"/>
    <s v="012LAC"/>
    <n v="2"/>
    <x v="0"/>
  </r>
  <r>
    <x v="4"/>
    <s v="uPad"/>
    <s v="012LAD"/>
    <n v="2"/>
    <x v="0"/>
  </r>
  <r>
    <x v="5"/>
    <s v="Tp"/>
    <s v="032LBD"/>
    <n v="1"/>
    <x v="0"/>
  </r>
  <r>
    <x v="5"/>
    <s v="Tp"/>
    <s v="012LAC"/>
    <n v="2"/>
    <x v="0"/>
  </r>
  <r>
    <x v="5"/>
    <s v="Tp"/>
    <s v="012LAD"/>
    <n v="2"/>
    <x v="0"/>
  </r>
  <r>
    <x v="6"/>
    <s v="uPad"/>
    <s v="072LDV"/>
    <n v="1"/>
    <x v="0"/>
  </r>
  <r>
    <x v="7"/>
    <s v="uPad"/>
    <s v="07LMKH"/>
    <n v="1"/>
    <x v="0"/>
  </r>
  <r>
    <x v="7"/>
    <s v="uPad"/>
    <s v="07LMKK"/>
    <n v="12"/>
    <x v="0"/>
  </r>
  <r>
    <x v="8"/>
    <s v="uPad"/>
    <s v="07LMKTB001"/>
    <n v="1"/>
    <x v="0"/>
  </r>
  <r>
    <x v="8"/>
    <s v="uPad"/>
    <s v="07LMKP"/>
    <n v="1"/>
    <x v="0"/>
  </r>
  <r>
    <x v="8"/>
    <s v="uPad"/>
    <s v="07LMKT"/>
    <n v="10"/>
    <x v="0"/>
  </r>
  <r>
    <x v="8"/>
    <s v="uPad"/>
    <s v="07LMKS"/>
    <n v="2"/>
    <x v="0"/>
  </r>
  <r>
    <x v="8"/>
    <s v="uPad"/>
    <s v="07LMMZ"/>
    <n v="3"/>
    <x v="0"/>
  </r>
  <r>
    <x v="8"/>
    <s v="uPad"/>
    <s v="07LMKJ"/>
    <n v="3"/>
    <x v="0"/>
  </r>
  <r>
    <x v="8"/>
    <s v="uPad"/>
    <s v="07LMN3"/>
    <n v="3"/>
    <x v="0"/>
  </r>
  <r>
    <x v="8"/>
    <s v="uPad"/>
    <s v="07LMKU"/>
    <n v="8"/>
    <x v="0"/>
  </r>
  <r>
    <x v="9"/>
    <s v="uPad"/>
    <s v="07LMMY"/>
    <n v="3"/>
    <x v="0"/>
  </r>
  <r>
    <x v="9"/>
    <s v="uPad"/>
    <s v="07LMN0"/>
    <n v="1"/>
    <x v="0"/>
  </r>
  <r>
    <x v="9"/>
    <s v="uPad"/>
    <s v="07LMMX"/>
    <n v="9"/>
    <x v="0"/>
  </r>
  <r>
    <x v="9"/>
    <s v="uPad"/>
    <s v="07LMN5"/>
    <n v="3"/>
    <x v="0"/>
  </r>
  <r>
    <x v="9"/>
    <s v="uPad"/>
    <s v="07LMPS"/>
    <n v="7"/>
    <x v="1"/>
  </r>
  <r>
    <x v="9"/>
    <s v="uPad"/>
    <s v="07LMMW"/>
    <n v="4"/>
    <x v="0"/>
  </r>
  <r>
    <x v="9"/>
    <s v="Tp"/>
    <s v="07LMKH"/>
    <n v="1"/>
    <x v="2"/>
  </r>
  <r>
    <x v="10"/>
    <s v="uPad"/>
    <s v="07LMN1"/>
    <n v="4"/>
    <x v="0"/>
  </r>
  <r>
    <x v="10"/>
    <s v="uPad"/>
    <s v="07LMPT"/>
    <n v="13"/>
    <x v="0"/>
  </r>
  <r>
    <x v="10"/>
    <s v="Tp"/>
    <s v="07LMKK"/>
    <n v="12"/>
    <x v="3"/>
  </r>
  <r>
    <x v="11"/>
    <s v="uPad"/>
    <s v="07LMKQ"/>
    <n v="2"/>
    <x v="0"/>
  </r>
  <r>
    <x v="11"/>
    <s v="uPad"/>
    <s v="07LMN2"/>
    <n v="1"/>
    <x v="0"/>
  </r>
  <r>
    <x v="11"/>
    <s v="uPad"/>
    <s v="08LMVL"/>
    <n v="9"/>
    <x v="0"/>
  </r>
  <r>
    <x v="11"/>
    <s v="uPad"/>
    <s v="07LMKN"/>
    <n v="9"/>
    <x v="0"/>
  </r>
  <r>
    <x v="11"/>
    <s v="uPad"/>
    <s v="07LMPP"/>
    <n v="1"/>
    <x v="0"/>
  </r>
  <r>
    <x v="12"/>
    <s v="uPad"/>
    <s v="07LMPQ"/>
    <n v="1"/>
    <x v="0"/>
  </r>
  <r>
    <x v="12"/>
    <s v="uPad"/>
    <s v="07LMKL"/>
    <n v="5"/>
    <x v="0"/>
  </r>
  <r>
    <x v="12"/>
    <s v="uPad"/>
    <s v="08LMY6"/>
    <n v="1"/>
    <x v="0"/>
  </r>
  <r>
    <x v="12"/>
    <s v="uPad"/>
    <s v="08LMY8"/>
    <n v="1"/>
    <x v="0"/>
  </r>
  <r>
    <x v="12"/>
    <s v="uPad"/>
    <s v="08LMYA"/>
    <n v="1"/>
    <x v="0"/>
  </r>
  <r>
    <x v="12"/>
    <s v="uPad"/>
    <s v="07LMN4"/>
    <n v="1"/>
    <x v="0"/>
  </r>
  <r>
    <x v="12"/>
    <s v="uPad"/>
    <s v="08LMVN"/>
    <n v="2"/>
    <x v="0"/>
  </r>
  <r>
    <x v="12"/>
    <s v="uPad"/>
    <s v="07LMPSB001"/>
    <n v="2"/>
    <x v="0"/>
  </r>
  <r>
    <x v="12"/>
    <s v="uPad"/>
    <s v="08LMY9"/>
    <n v="1"/>
    <x v="0"/>
  </r>
  <r>
    <x v="12"/>
    <s v="uPad"/>
    <s v="07LMKLB001"/>
    <n v="1"/>
    <x v="0"/>
  </r>
  <r>
    <x v="12"/>
    <s v="uPad"/>
    <s v="07LMN6"/>
    <n v="2"/>
    <x v="0"/>
  </r>
  <r>
    <x v="12"/>
    <s v="Tp"/>
    <s v="07LMMZ"/>
    <n v="3"/>
    <x v="4"/>
  </r>
  <r>
    <x v="12"/>
    <s v="Tp"/>
    <s v="07LMKTB003"/>
    <n v="10"/>
    <x v="3"/>
  </r>
  <r>
    <x v="13"/>
    <s v="Tp"/>
    <s v="07LMKP"/>
    <n v="1"/>
    <x v="0"/>
  </r>
  <r>
    <x v="13"/>
    <s v="Tp"/>
    <s v="07LMKS"/>
    <n v="2"/>
    <x v="0"/>
  </r>
  <r>
    <x v="13"/>
    <s v="Tp"/>
    <s v="07LMN5"/>
    <n v="3"/>
    <x v="0"/>
  </r>
  <r>
    <x v="14"/>
    <s v="Tp"/>
    <s v="07LMMX"/>
    <n v="9"/>
    <x v="1"/>
  </r>
  <r>
    <x v="14"/>
    <s v="uPad"/>
    <s v="07LMKM"/>
    <n v="10"/>
    <x v="0"/>
  </r>
  <r>
    <x v="14"/>
    <s v="uPad"/>
    <s v="08LMY7"/>
    <n v="9"/>
    <x v="0"/>
  </r>
  <r>
    <x v="14"/>
    <s v="Tp"/>
    <s v="07LMKQ"/>
    <n v="2"/>
    <x v="0"/>
  </r>
  <r>
    <x v="14"/>
    <s v="Tp"/>
    <s v="07LMN1"/>
    <n v="4"/>
    <x v="0"/>
  </r>
  <r>
    <x v="15"/>
    <s v="Tp"/>
    <s v="07LMN2"/>
    <n v="1"/>
    <x v="0"/>
  </r>
  <r>
    <x v="15"/>
    <s v="uPad"/>
    <s v="07LMKNB001"/>
    <n v="4"/>
    <x v="0"/>
  </r>
  <r>
    <x v="15"/>
    <s v="Tp"/>
    <s v="07LMMW"/>
    <n v="3"/>
    <x v="0"/>
  </r>
  <r>
    <x v="15"/>
    <s v="uPad"/>
    <s v="07LMPN"/>
    <n v="2"/>
    <x v="0"/>
  </r>
  <r>
    <x v="15"/>
    <s v="uPad"/>
    <s v="08LMVM"/>
    <n v="3"/>
    <x v="0"/>
  </r>
  <r>
    <x v="15"/>
    <s v="Tp"/>
    <s v="07LMPS"/>
    <n v="5"/>
    <x v="1"/>
  </r>
  <r>
    <x v="15"/>
    <s v="Tp"/>
    <s v="07LMPP"/>
    <n v="1"/>
    <x v="0"/>
  </r>
  <r>
    <x v="15"/>
    <s v="Tp"/>
    <s v="08LMVL"/>
    <n v="9"/>
    <x v="5"/>
  </r>
  <r>
    <x v="16"/>
    <s v="uPad"/>
    <s v="07LMKMB001"/>
    <n v="1"/>
    <x v="0"/>
  </r>
  <r>
    <x v="16"/>
    <s v="Tp"/>
    <s v="07LMKN"/>
    <n v="9"/>
    <x v="2"/>
  </r>
  <r>
    <x v="17"/>
    <s v="Tp"/>
    <s v="07LMMZ"/>
    <n v="3"/>
    <x v="4"/>
  </r>
  <r>
    <x v="17"/>
    <s v="Tp"/>
    <s v="07LMN0"/>
    <n v="1"/>
    <x v="2"/>
  </r>
  <r>
    <x v="18"/>
    <s v="uPad"/>
    <s v="08LMVMB001"/>
    <n v="7"/>
    <x v="0"/>
  </r>
  <r>
    <x v="18"/>
    <s v="uPad"/>
    <s v="09LMAW"/>
    <n v="11"/>
    <x v="0"/>
  </r>
  <r>
    <x v="18"/>
    <s v="Tp"/>
    <s v="07LMPSB001"/>
    <n v="2"/>
    <x v="0"/>
  </r>
  <r>
    <x v="18"/>
    <s v="Tp"/>
    <s v="07LMKT"/>
    <n v="6"/>
    <x v="4"/>
  </r>
  <r>
    <x v="18"/>
    <s v="Tp"/>
    <s v="07LMPT"/>
    <n v="13"/>
    <x v="2"/>
  </r>
  <r>
    <x v="18"/>
    <s v="Tp"/>
    <s v="07LMKN"/>
    <n v="9"/>
    <x v="2"/>
  </r>
  <r>
    <x v="18"/>
    <s v="Tp"/>
    <s v="07LMPQ"/>
    <n v="1"/>
    <x v="0"/>
  </r>
  <r>
    <x v="18"/>
    <s v="Tp"/>
    <s v="08LMVN"/>
    <n v="2"/>
    <x v="0"/>
  </r>
  <r>
    <x v="18"/>
    <s v="Tp"/>
    <s v="08LMY8"/>
    <n v="1"/>
    <x v="0"/>
  </r>
  <r>
    <x v="18"/>
    <s v="Tp"/>
    <s v="08LMY9"/>
    <n v="1"/>
    <x v="0"/>
  </r>
  <r>
    <x v="19"/>
    <s v="Tp"/>
    <s v="07LMMXB001"/>
    <n v="2"/>
    <x v="0"/>
  </r>
  <r>
    <x v="19"/>
    <s v="Tp"/>
    <s v="07LMN6"/>
    <n v="2"/>
    <x v="2"/>
  </r>
  <r>
    <x v="19"/>
    <s v="Tp"/>
    <s v="07LMN4"/>
    <n v="1"/>
    <x v="0"/>
  </r>
  <r>
    <x v="19"/>
    <s v="Tp"/>
    <s v="08LMY7"/>
    <n v="9"/>
    <x v="0"/>
  </r>
  <r>
    <x v="20"/>
    <s v="Tp"/>
    <s v="07LMKL"/>
    <n v="6"/>
    <x v="1"/>
  </r>
  <r>
    <x v="20"/>
    <s v="Tp"/>
    <s v="07LMPSB003"/>
    <n v="2"/>
    <x v="0"/>
  </r>
  <r>
    <x v="21"/>
    <s v="uPad"/>
    <s v="09LMBU"/>
    <n v="8"/>
    <x v="0"/>
  </r>
  <r>
    <x v="21"/>
    <s v="uPad"/>
    <s v="09LMD5"/>
    <n v="3"/>
    <x v="0"/>
  </r>
  <r>
    <x v="21"/>
    <s v="uPad"/>
    <s v="09LMD6"/>
    <n v="3"/>
    <x v="0"/>
  </r>
  <r>
    <x v="22"/>
    <s v="Tp"/>
    <s v="08LMVM"/>
    <n v="3"/>
    <x v="0"/>
  </r>
  <r>
    <x v="22"/>
    <s v="Tp"/>
    <s v="07LMPN"/>
    <n v="2"/>
    <x v="0"/>
  </r>
  <r>
    <x v="22"/>
    <s v="Tp"/>
    <s v="08LMVLB001"/>
    <n v="5"/>
    <x v="0"/>
  </r>
  <r>
    <x v="22"/>
    <s v="Tp"/>
    <s v="07LMKNB001"/>
    <n v="4"/>
    <x v="0"/>
  </r>
  <r>
    <x v="23"/>
    <s v="Tp"/>
    <s v="07LMKMB001"/>
    <n v="1"/>
    <x v="0"/>
  </r>
  <r>
    <x v="23"/>
    <s v="uPad"/>
    <s v="09LMG5"/>
    <n v="1"/>
    <x v="0"/>
  </r>
  <r>
    <x v="23"/>
    <s v="uPad"/>
    <s v="09LMG3"/>
    <n v="10"/>
    <x v="0"/>
  </r>
  <r>
    <x v="23"/>
    <s v="Tp"/>
    <s v="08LMVMB001"/>
    <n v="7"/>
    <x v="0"/>
  </r>
  <r>
    <x v="23"/>
    <s v="Tp"/>
    <s v="07LMKM"/>
    <n v="10"/>
    <x v="0"/>
  </r>
  <r>
    <x v="23"/>
    <s v="uPad"/>
    <s v="09LMG4"/>
    <n v="1"/>
    <x v="0"/>
  </r>
  <r>
    <x v="24"/>
    <s v="Tp"/>
    <s v="08LMVK"/>
    <n v="2"/>
    <x v="0"/>
  </r>
  <r>
    <x v="24"/>
    <s v="Tp"/>
    <s v="09LMD8"/>
    <n v="1"/>
    <x v="0"/>
  </r>
  <r>
    <x v="24"/>
    <s v="Tp"/>
    <s v="09LMCUB001"/>
    <n v="1"/>
    <x v="0"/>
  </r>
  <r>
    <x v="24"/>
    <s v="Tp"/>
    <s v="09LMCVB001"/>
    <n v="1"/>
    <x v="0"/>
  </r>
  <r>
    <x v="24"/>
    <s v="Tp"/>
    <s v="09LMG0"/>
    <n v="1"/>
    <x v="0"/>
  </r>
  <r>
    <x v="24"/>
    <s v="uPad"/>
    <s v="09LMG2"/>
    <n v="13"/>
    <x v="6"/>
  </r>
  <r>
    <x v="25"/>
    <s v="uPad"/>
    <s v="09LMD7"/>
    <n v="4"/>
    <x v="0"/>
  </r>
  <r>
    <x v="25"/>
    <s v="uPad"/>
    <s v="09LMAUB002"/>
    <n v="3"/>
    <x v="0"/>
  </r>
  <r>
    <x v="25"/>
    <s v="uPad"/>
    <s v="09LMG8"/>
    <n v="1"/>
    <x v="0"/>
  </r>
  <r>
    <x v="26"/>
    <s v="uPad"/>
    <s v="09LMCV"/>
    <n v="11"/>
    <x v="0"/>
  </r>
  <r>
    <x v="26"/>
    <s v="uPad"/>
    <s v="09LMAU"/>
    <n v="1"/>
    <x v="0"/>
  </r>
  <r>
    <x v="26"/>
    <s v="uPad"/>
    <s v="09LMCU"/>
    <n v="7"/>
    <x v="0"/>
  </r>
  <r>
    <x v="26"/>
    <s v="uPad"/>
    <s v="09LMAUB001"/>
    <n v="9"/>
    <x v="2"/>
  </r>
  <r>
    <x v="26"/>
    <s v="uPad"/>
    <s v="09LMG8B001"/>
    <n v="1"/>
    <x v="0"/>
  </r>
  <r>
    <x v="26"/>
    <s v="Tp"/>
    <s v="09LMG4"/>
    <n v="1"/>
    <x v="0"/>
  </r>
  <r>
    <x v="26"/>
    <s v="Tp"/>
    <s v="07LMMWB001"/>
    <n v="1"/>
    <x v="0"/>
  </r>
  <r>
    <x v="26"/>
    <s v="Tp"/>
    <s v="09LMG5"/>
    <n v="1"/>
    <x v="0"/>
  </r>
  <r>
    <x v="26"/>
    <s v="Tp"/>
    <s v="09LMD5"/>
    <n v="3"/>
    <x v="0"/>
  </r>
  <r>
    <x v="26"/>
    <s v="Tp"/>
    <s v="09LMBU"/>
    <n v="8"/>
    <x v="0"/>
  </r>
  <r>
    <x v="26"/>
    <s v="Tp"/>
    <s v="09LMD6"/>
    <n v="3"/>
    <x v="0"/>
  </r>
  <r>
    <x v="26"/>
    <s v="Tp"/>
    <s v="09LMD8"/>
    <n v="1"/>
    <x v="0"/>
  </r>
  <r>
    <x v="27"/>
    <s v="Tp"/>
    <s v="09LMCUB001"/>
    <n v="1"/>
    <x v="0"/>
  </r>
  <r>
    <x v="27"/>
    <s v="Tp"/>
    <s v="08LMVK"/>
    <n v="1"/>
    <x v="0"/>
  </r>
  <r>
    <x v="27"/>
    <s v="Tp"/>
    <s v="09LMG3"/>
    <n v="8"/>
    <x v="0"/>
  </r>
  <r>
    <x v="27"/>
    <s v="uPad"/>
    <s v="09LMG1"/>
    <n v="12"/>
    <x v="0"/>
  </r>
  <r>
    <x v="28"/>
    <s v="Tp"/>
    <s v="09LMG8"/>
    <n v="1"/>
    <x v="0"/>
  </r>
  <r>
    <x v="28"/>
    <s v="Tp"/>
    <s v="09LMCVB001"/>
    <n v="1"/>
    <x v="0"/>
  </r>
  <r>
    <x v="28"/>
    <s v="Tp"/>
    <s v="08LMYA"/>
    <n v="1"/>
    <x v="0"/>
  </r>
  <r>
    <x v="28"/>
    <s v="Tp"/>
    <s v="07LMMZ"/>
    <n v="1"/>
    <x v="0"/>
  </r>
  <r>
    <x v="28"/>
    <s v="Tp"/>
    <s v="07LMKTB004"/>
    <n v="2"/>
    <x v="0"/>
  </r>
  <r>
    <x v="28"/>
    <s v="Tp"/>
    <s v="09LMAUB002"/>
    <n v="3"/>
    <x v="0"/>
  </r>
  <r>
    <x v="28"/>
    <s v="uPad"/>
    <s v="09LMGD"/>
    <n v="10"/>
    <x v="0"/>
  </r>
  <r>
    <x v="28"/>
    <s v="uPad"/>
    <s v="09LMGC"/>
    <n v="3"/>
    <x v="0"/>
  </r>
  <r>
    <x v="28"/>
    <s v="Tp"/>
    <s v="09LMD7"/>
    <n v="3"/>
    <x v="0"/>
  </r>
  <r>
    <x v="28"/>
    <s v="uPad"/>
    <s v="09LMGB"/>
    <n v="3"/>
    <x v="0"/>
  </r>
  <r>
    <x v="29"/>
    <s v="Tp"/>
    <s v="09LMAU"/>
    <n v="1"/>
    <x v="0"/>
  </r>
  <r>
    <x v="29"/>
    <s v="uPad"/>
    <s v="10LMH8"/>
    <n v="12"/>
    <x v="0"/>
  </r>
  <r>
    <x v="29"/>
    <s v="Tp"/>
    <s v="09LMG8B001"/>
    <n v="1"/>
    <x v="0"/>
  </r>
  <r>
    <x v="29"/>
    <s v="Tp"/>
    <s v="09LMCV"/>
    <n v="11"/>
    <x v="0"/>
  </r>
  <r>
    <x v="29"/>
    <s v="uPad"/>
    <s v="10LMLZ"/>
    <n v="7"/>
    <x v="0"/>
  </r>
  <r>
    <x v="29"/>
    <s v="uPad"/>
    <s v="09LMG7"/>
    <n v="1"/>
    <x v="0"/>
  </r>
  <r>
    <x v="30"/>
    <s v="uPad"/>
    <s v="09LMG2"/>
    <n v="13"/>
    <x v="0"/>
  </r>
  <r>
    <x v="30"/>
    <s v="Tp"/>
    <s v="09LMCU"/>
    <n v="5"/>
    <x v="0"/>
  </r>
  <r>
    <x v="30"/>
    <s v="Tp"/>
    <s v="09LMAUB001"/>
    <n v="7"/>
    <x v="0"/>
  </r>
  <r>
    <x v="30"/>
    <s v="uPad"/>
    <s v="10LMSK"/>
    <n v="8"/>
    <x v="0"/>
  </r>
  <r>
    <x v="31"/>
    <s v="uPad"/>
    <s v="09LMG9"/>
    <n v="13"/>
    <x v="0"/>
  </r>
  <r>
    <x v="31"/>
    <s v="uPad"/>
    <s v="09LMG6"/>
    <n v="3"/>
    <x v="0"/>
  </r>
  <r>
    <x v="31"/>
    <s v="uPad"/>
    <s v="11LMB1"/>
    <n v="8"/>
    <x v="0"/>
  </r>
  <r>
    <x v="31"/>
    <s v="uPad"/>
    <s v="10LMH6"/>
    <n v="5"/>
    <x v="0"/>
  </r>
  <r>
    <x v="31"/>
    <s v="Tp"/>
    <s v="09LMG1"/>
    <n v="12"/>
    <x v="0"/>
  </r>
  <r>
    <x v="32"/>
    <s v="Tp"/>
    <s v="09LMGD"/>
    <n v="4"/>
    <x v="0"/>
  </r>
  <r>
    <x v="32"/>
    <s v="uPad"/>
    <s v="09LMGA"/>
    <n v="1"/>
    <x v="0"/>
  </r>
  <r>
    <x v="32"/>
    <s v="uPad"/>
    <s v="09LMCVB002"/>
    <n v="1"/>
    <x v="0"/>
  </r>
  <r>
    <x v="32"/>
    <s v="uPad"/>
    <s v="10LMH7"/>
    <n v="3"/>
    <x v="0"/>
  </r>
  <r>
    <x v="33"/>
    <s v="uPad"/>
    <s v="10LMH7B001"/>
    <n v="8"/>
    <x v="0"/>
  </r>
  <r>
    <x v="33"/>
    <s v="Tp"/>
    <s v="09LMCUB003"/>
    <n v="1"/>
    <x v="0"/>
  </r>
  <r>
    <x v="33"/>
    <s v="uPad"/>
    <s v="11LMYK"/>
    <n v="1"/>
    <x v="0"/>
  </r>
  <r>
    <x v="33"/>
    <s v="uPad"/>
    <s v="11LMYH"/>
    <n v="1"/>
    <x v="0"/>
  </r>
  <r>
    <x v="33"/>
    <s v="uPad"/>
    <s v="10LMM0"/>
    <n v="13"/>
    <x v="0"/>
  </r>
  <r>
    <x v="33"/>
    <s v="uPad"/>
    <s v="11LMZN"/>
    <n v="3"/>
    <x v="0"/>
  </r>
  <r>
    <x v="33"/>
    <s v="Tp"/>
    <s v="09LMGB"/>
    <n v="3"/>
    <x v="0"/>
  </r>
  <r>
    <x v="33"/>
    <s v="uPad"/>
    <s v="11LMWE"/>
    <n v="5"/>
    <x v="0"/>
  </r>
  <r>
    <x v="34"/>
    <s v="uPad"/>
    <s v="11LMYJ"/>
    <n v="1"/>
    <x v="0"/>
  </r>
  <r>
    <x v="34"/>
    <s v="uPad"/>
    <s v="11LMYG"/>
    <n v="1"/>
    <x v="0"/>
  </r>
  <r>
    <x v="34"/>
    <s v="uPad"/>
    <s v="11LMGW"/>
    <n v="6"/>
    <x v="0"/>
  </r>
  <r>
    <x v="34"/>
    <s v="uPad"/>
    <s v="09LMBUB001"/>
    <n v="2"/>
    <x v="0"/>
  </r>
  <r>
    <x v="34"/>
    <s v="Tp"/>
    <s v="10LMH8"/>
    <n v="9"/>
    <x v="0"/>
  </r>
  <r>
    <x v="34"/>
    <s v="Tp"/>
    <s v="07LMKNB003"/>
    <n v="1"/>
    <x v="0"/>
  </r>
  <r>
    <x v="34"/>
    <s v="Tp"/>
    <s v="09LMGDB001"/>
    <n v="2"/>
    <x v="0"/>
  </r>
  <r>
    <x v="34"/>
    <s v="Tp"/>
    <s v="09LMGC"/>
    <n v="1"/>
    <x v="0"/>
  </r>
  <r>
    <x v="34"/>
    <s v="Tp"/>
    <s v="08LMVKB001"/>
    <n v="1"/>
    <x v="0"/>
  </r>
  <r>
    <x v="34"/>
    <s v="uPad"/>
    <s v="11LMYGB001"/>
    <n v="1"/>
    <x v="0"/>
  </r>
  <r>
    <x v="34"/>
    <s v="Tp"/>
    <s v="09LMG6B001"/>
    <n v="1"/>
    <x v="0"/>
  </r>
  <r>
    <x v="34"/>
    <s v="Tp"/>
    <s v="09LMG6B002"/>
    <n v="1"/>
    <x v="0"/>
  </r>
  <r>
    <x v="35"/>
    <s v="uPad"/>
    <s v="13LMFA"/>
    <n v="1"/>
    <x v="0"/>
  </r>
  <r>
    <x v="35"/>
    <s v="uPad"/>
    <s v="12LMH7"/>
    <n v="12"/>
    <x v="0"/>
  </r>
  <r>
    <x v="35"/>
    <s v="uPad"/>
    <s v="13LMF9"/>
    <n v="1"/>
    <x v="0"/>
  </r>
  <r>
    <x v="35"/>
    <s v="Tp"/>
    <s v="10LMH6"/>
    <n v="5"/>
    <x v="0"/>
  </r>
  <r>
    <x v="36"/>
    <s v="Tp"/>
    <s v="09LMG6"/>
    <n v="1"/>
    <x v="0"/>
  </r>
  <r>
    <x v="36"/>
    <s v="Tp"/>
    <s v="10LMSK"/>
    <n v="5"/>
    <x v="0"/>
  </r>
  <r>
    <x v="36"/>
    <s v="Tp"/>
    <s v="10LMM0"/>
    <n v="8"/>
    <x v="0"/>
  </r>
  <r>
    <x v="36"/>
    <s v="uPad"/>
    <s v="09LMAUB003"/>
    <n v="1"/>
    <x v="0"/>
  </r>
  <r>
    <x v="37"/>
    <s v="Tp"/>
    <s v="11LMB1"/>
    <n v="8"/>
    <x v="0"/>
  </r>
  <r>
    <x v="38"/>
    <s v="uPad"/>
    <s v="14LMKH"/>
    <n v="2"/>
    <x v="0"/>
  </r>
  <r>
    <x v="38"/>
    <s v="uPad"/>
    <s v="11LMWD"/>
    <n v="3"/>
    <x v="0"/>
  </r>
  <r>
    <x v="39"/>
    <s v="uPad"/>
    <s v="14LMKE"/>
    <n v="1"/>
    <x v="0"/>
  </r>
  <r>
    <x v="39"/>
    <s v="uPad"/>
    <s v="14LMGV"/>
    <n v="12"/>
    <x v="0"/>
  </r>
  <r>
    <x v="40"/>
    <s v="Tp"/>
    <s v="11LMGWB001"/>
    <n v="3"/>
    <x v="0"/>
  </r>
  <r>
    <x v="40"/>
    <s v="uPad"/>
    <s v="14LMKFB001"/>
    <n v="5"/>
    <x v="0"/>
  </r>
  <r>
    <x v="40"/>
    <s v="uPad"/>
    <s v="14LMQA"/>
    <n v="9"/>
    <x v="0"/>
  </r>
  <r>
    <x v="40"/>
    <s v="Tp"/>
    <s v="09LMG9"/>
    <n v="13"/>
    <x v="7"/>
  </r>
  <r>
    <x v="41"/>
    <s v="Tp"/>
    <s v="12LMH7"/>
    <n v="12"/>
    <x v="8"/>
  </r>
  <r>
    <x v="41"/>
    <s v="Tp"/>
    <s v="10LMH7B001"/>
    <n v="4"/>
    <x v="0"/>
  </r>
  <r>
    <x v="41"/>
    <s v="Tp"/>
    <s v="10LMH7B002"/>
    <n v="4"/>
    <x v="0"/>
  </r>
  <r>
    <x v="41"/>
    <s v="uPad"/>
    <s v="14LMPE"/>
    <n v="1"/>
    <x v="0"/>
  </r>
  <r>
    <x v="42"/>
    <s v="Tp"/>
    <s v="09LMG3B001"/>
    <n v="2"/>
    <x v="0"/>
  </r>
  <r>
    <x v="42"/>
    <s v="Tp"/>
    <s v="14LMKFB001"/>
    <n v="5"/>
    <x v="0"/>
  </r>
  <r>
    <x v="43"/>
    <s v="Tp"/>
    <s v="08LMY6"/>
    <n v="1"/>
    <x v="0"/>
  </r>
  <r>
    <x v="44"/>
    <s v="Tp"/>
    <s v="11LMWE"/>
    <n v="5"/>
    <x v="7"/>
  </r>
  <r>
    <x v="44"/>
    <s v="Tp"/>
    <s v="11LMZN"/>
    <n v="3"/>
    <x v="0"/>
  </r>
  <r>
    <x v="44"/>
    <s v="Tp"/>
    <s v="11LMWD"/>
    <n v="3"/>
    <x v="0"/>
  </r>
  <r>
    <x v="44"/>
    <s v="Tp"/>
    <s v="07LMN0"/>
    <n v="1"/>
    <x v="0"/>
  </r>
  <r>
    <x v="44"/>
    <s v="Tp"/>
    <s v="07LMPTB003"/>
    <n v="1"/>
    <x v="0"/>
  </r>
  <r>
    <x v="44"/>
    <s v="Tp"/>
    <s v="14LMGV"/>
    <n v="12"/>
    <x v="2"/>
  </r>
  <r>
    <x v="44"/>
    <s v="uPad"/>
    <s v="15LMSU"/>
    <n v="3"/>
    <x v="0"/>
  </r>
  <r>
    <x v="45"/>
    <s v="Tp"/>
    <s v="11LMYG"/>
    <n v="1"/>
    <x v="0"/>
  </r>
  <r>
    <x v="45"/>
    <s v="Tp"/>
    <s v="09LMCVB002"/>
    <n v="1"/>
    <x v="0"/>
  </r>
  <r>
    <x v="45"/>
    <s v="Tp"/>
    <s v="09LMBUB001"/>
    <n v="2"/>
    <x v="0"/>
  </r>
  <r>
    <x v="45"/>
    <s v="Tp"/>
    <s v="11LMYH"/>
    <n v="1"/>
    <x v="0"/>
  </r>
  <r>
    <x v="45"/>
    <s v="uPad"/>
    <s v="14LMQV"/>
    <n v="1"/>
    <x v="0"/>
  </r>
  <r>
    <x v="45"/>
    <s v="uPad"/>
    <s v="14LMQX"/>
    <n v="1"/>
    <x v="0"/>
  </r>
  <r>
    <x v="45"/>
    <s v="uPad"/>
    <s v="14LMKFB002"/>
    <n v="5"/>
    <x v="0"/>
  </r>
  <r>
    <x v="45"/>
    <s v="Tp"/>
    <s v="09LMG7"/>
    <n v="1"/>
    <x v="0"/>
  </r>
  <r>
    <x v="45"/>
    <s v="Tp"/>
    <s v="09LMAUB004"/>
    <n v="1"/>
    <x v="0"/>
  </r>
  <r>
    <x v="45"/>
    <s v="uPad"/>
    <s v="14LMQXB001"/>
    <n v="1"/>
    <x v="0"/>
  </r>
  <r>
    <x v="46"/>
    <s v="Tp"/>
    <s v="09LMCUB002"/>
    <n v="1"/>
    <x v="0"/>
  </r>
  <r>
    <x v="46"/>
    <s v="uPad"/>
    <s v="14LMPD"/>
    <n v="1"/>
    <x v="0"/>
  </r>
  <r>
    <x v="46"/>
    <s v="Tp"/>
    <s v="07LMN6B001"/>
    <n v="1"/>
    <x v="0"/>
  </r>
  <r>
    <x v="46"/>
    <s v="Tp"/>
    <s v="14LMQA"/>
    <n v="9"/>
    <x v="4"/>
  </r>
  <r>
    <x v="46"/>
    <s v="uPad"/>
    <s v="14LMKF"/>
    <n v="2"/>
    <x v="0"/>
  </r>
  <r>
    <x v="46"/>
    <s v="Tp"/>
    <s v="09LMG2B001"/>
    <n v="7"/>
    <x v="0"/>
  </r>
  <r>
    <x v="46"/>
    <s v="Tp"/>
    <s v="11LMYGB001"/>
    <n v="1"/>
    <x v="0"/>
  </r>
  <r>
    <x v="46"/>
    <s v="Tp"/>
    <s v="13LMF9"/>
    <n v="1"/>
    <x v="0"/>
  </r>
  <r>
    <x v="46"/>
    <s v="Tp"/>
    <s v="14LMKE"/>
    <n v="1"/>
    <x v="0"/>
  </r>
  <r>
    <x v="47"/>
    <s v="Tp"/>
    <s v="14LMKH"/>
    <n v="2"/>
    <x v="0"/>
  </r>
  <r>
    <x v="47"/>
    <s v="Tp"/>
    <s v="10LMH7"/>
    <n v="3"/>
    <x v="1"/>
  </r>
  <r>
    <x v="47"/>
    <s v="Tp"/>
    <s v="07LMMZB002"/>
    <n v="1"/>
    <x v="0"/>
  </r>
  <r>
    <x v="47"/>
    <s v="Tp"/>
    <s v="14LMQV"/>
    <n v="1"/>
    <x v="0"/>
  </r>
  <r>
    <x v="47"/>
    <s v="Tp"/>
    <s v="10LMSKB002"/>
    <n v="3"/>
    <x v="0"/>
  </r>
  <r>
    <x v="47"/>
    <s v="Tp"/>
    <s v="11LMWEB001"/>
    <n v="4"/>
    <x v="0"/>
  </r>
  <r>
    <x v="47"/>
    <s v="Tp"/>
    <s v="12LMH7B001"/>
    <n v="8"/>
    <x v="0"/>
  </r>
  <r>
    <x v="47"/>
    <s v="Tp"/>
    <s v="10LMLZ"/>
    <n v="7"/>
    <x v="0"/>
  </r>
  <r>
    <x v="47"/>
    <s v="Tp"/>
    <s v="14LMQX"/>
    <n v="1"/>
    <x v="0"/>
  </r>
  <r>
    <x v="48"/>
    <s v="Tp"/>
    <s v="15LMSU"/>
    <n v="3"/>
    <x v="0"/>
  </r>
  <r>
    <x v="48"/>
    <s v="Tp"/>
    <s v="09LMGCB001"/>
    <n v="2"/>
    <x v="0"/>
  </r>
  <r>
    <x v="48"/>
    <s v="Tp"/>
    <s v="09LMG2"/>
    <n v="6"/>
    <x v="0"/>
  </r>
  <r>
    <x v="49"/>
    <s v="uPad"/>
    <s v="14LMKG"/>
    <n v="7"/>
    <x v="0"/>
  </r>
  <r>
    <x v="49"/>
    <s v="Tp"/>
    <s v="09LMGDB002"/>
    <n v="4"/>
    <x v="0"/>
  </r>
  <r>
    <x v="49"/>
    <s v="Tp"/>
    <s v="14LMKFB002"/>
    <n v="5"/>
    <x v="2"/>
  </r>
  <r>
    <x v="49"/>
    <s v="Tp"/>
    <s v="07LMMZB001"/>
    <n v="1"/>
    <x v="0"/>
  </r>
  <r>
    <x v="49"/>
    <s v="Tp"/>
    <s v="09LMG9B001"/>
    <n v="1"/>
    <x v="0"/>
  </r>
  <r>
    <x v="49"/>
    <s v="Tp"/>
    <s v="09LMD7B001"/>
    <n v="1"/>
    <x v="0"/>
  </r>
  <r>
    <x v="49"/>
    <s v="Tp"/>
    <s v="10LMM0B001"/>
    <n v="5"/>
    <x v="0"/>
  </r>
  <r>
    <x v="49"/>
    <s v="Tp"/>
    <s v="10LMH8B001"/>
    <n v="3"/>
    <x v="0"/>
  </r>
  <r>
    <x v="49"/>
    <s v="Tp"/>
    <s v="07LMKTB006"/>
    <n v="1"/>
    <x v="0"/>
  </r>
  <r>
    <x v="50"/>
    <s v="Tp"/>
    <s v="09LMGA"/>
    <n v="1"/>
    <x v="0"/>
  </r>
  <r>
    <x v="50"/>
    <s v="Tp"/>
    <s v="09LMG9B002"/>
    <n v="3"/>
    <x v="0"/>
  </r>
  <r>
    <x v="50"/>
    <s v="Tp"/>
    <s v="14LMQXB001"/>
    <n v="1"/>
    <x v="0"/>
  </r>
  <r>
    <x v="50"/>
    <s v="Tp"/>
    <s v="14LMPD"/>
    <n v="1"/>
    <x v="0"/>
  </r>
  <r>
    <x v="50"/>
    <s v="Tp"/>
    <s v="11LMYJ"/>
    <n v="1"/>
    <x v="0"/>
  </r>
  <r>
    <x v="50"/>
    <s v="Tp"/>
    <s v="09LMAUB003"/>
    <n v="1"/>
    <x v="0"/>
  </r>
  <r>
    <x v="50"/>
    <s v="Tp"/>
    <s v="11LMYK"/>
    <n v="1"/>
    <x v="0"/>
  </r>
  <r>
    <x v="50"/>
    <s v="uPad"/>
    <s v="15LMSP"/>
    <n v="12"/>
    <x v="0"/>
  </r>
  <r>
    <x v="51"/>
    <s v="Tp"/>
    <s v="14LMQAB001"/>
    <n v="3"/>
    <x v="0"/>
  </r>
  <r>
    <x v="51"/>
    <s v="uPad"/>
    <s v="15LMDH"/>
    <n v="7"/>
    <x v="0"/>
  </r>
  <r>
    <x v="51"/>
    <s v="Tp"/>
    <s v="14LMKFB003"/>
    <n v="2"/>
    <x v="0"/>
  </r>
  <r>
    <x v="51"/>
    <s v="Tp"/>
    <s v="14LMGVB001"/>
    <n v="1"/>
    <x v="0"/>
  </r>
  <r>
    <x v="51"/>
    <s v="Tp"/>
    <s v="10LMH7"/>
    <n v="2"/>
    <x v="0"/>
  </r>
  <r>
    <x v="51"/>
    <s v="uPad"/>
    <s v="16LMGQ"/>
    <n v="11"/>
    <x v="0"/>
  </r>
  <r>
    <x v="52"/>
    <s v="uPad"/>
    <s v="16LMGN"/>
    <n v="2"/>
    <x v="0"/>
  </r>
  <r>
    <x v="52"/>
    <s v="uPad"/>
    <s v="16LMGY"/>
    <n v="2"/>
    <x v="0"/>
  </r>
  <r>
    <x v="52"/>
    <s v="uPad"/>
    <s v="15LMD7"/>
    <n v="10"/>
    <x v="0"/>
  </r>
  <r>
    <x v="52"/>
    <s v="uPad"/>
    <s v="15LMGH"/>
    <n v="10"/>
    <x v="0"/>
  </r>
  <r>
    <x v="53"/>
    <s v="uPad"/>
    <s v="15LMXN"/>
    <n v="11"/>
    <x v="0"/>
  </r>
  <r>
    <x v="53"/>
    <s v="uPad"/>
    <s v="15LMD8"/>
    <n v="1"/>
    <x v="0"/>
  </r>
  <r>
    <x v="53"/>
    <s v="uPad"/>
    <s v="14LMQW"/>
    <n v="1"/>
    <x v="0"/>
  </r>
  <r>
    <x v="53"/>
    <s v="uPad"/>
    <s v="15LMSQ"/>
    <n v="1"/>
    <x v="0"/>
  </r>
  <r>
    <x v="53"/>
    <s v="uPad"/>
    <s v="16LMGVB001"/>
    <n v="6"/>
    <x v="0"/>
  </r>
  <r>
    <x v="53"/>
    <s v="uPad"/>
    <s v="14LMKGB001"/>
    <n v="1"/>
    <x v="0"/>
  </r>
  <r>
    <x v="54"/>
    <s v="uPad"/>
    <s v="15LMXQ"/>
    <n v="1"/>
    <x v="0"/>
  </r>
  <r>
    <x v="54"/>
    <s v="Tp"/>
    <s v="14LMKG"/>
    <n v="7"/>
    <x v="0"/>
  </r>
  <r>
    <x v="54"/>
    <s v="Tp"/>
    <s v="14LMKF"/>
    <n v="2"/>
    <x v="0"/>
  </r>
  <r>
    <x v="54"/>
    <s v="Tp"/>
    <s v="09LMG0"/>
    <n v="1"/>
    <x v="0"/>
  </r>
  <r>
    <x v="54"/>
    <s v="Tp"/>
    <s v="15LMDH"/>
    <n v="7"/>
    <x v="0"/>
  </r>
  <r>
    <x v="54"/>
    <s v="Tp"/>
    <s v="14LMPE"/>
    <n v="1"/>
    <x v="0"/>
  </r>
  <r>
    <x v="54"/>
    <s v="Tp"/>
    <s v="15LMSP"/>
    <n v="12"/>
    <x v="2"/>
  </r>
  <r>
    <x v="54"/>
    <s v="uPad"/>
    <s v="16LMKW"/>
    <n v="3"/>
    <x v="0"/>
  </r>
  <r>
    <x v="55"/>
    <s v="Tp"/>
    <s v="13LMFA"/>
    <n v="1"/>
    <x v="0"/>
  </r>
  <r>
    <x v="55"/>
    <s v="Tp"/>
    <s v="16LMGQ"/>
    <n v="11"/>
    <x v="0"/>
  </r>
  <r>
    <x v="56"/>
    <s v="uPad"/>
    <s v="16LMGW"/>
    <n v="1"/>
    <x v="0"/>
  </r>
  <r>
    <x v="56"/>
    <s v="uPad"/>
    <s v="16LMGP"/>
    <n v="1"/>
    <x v="0"/>
  </r>
  <r>
    <x v="56"/>
    <s v="uPad"/>
    <s v="16LMGV"/>
    <n v="7"/>
    <x v="0"/>
  </r>
  <r>
    <x v="56"/>
    <s v="uPad"/>
    <s v="16LMKX"/>
    <n v="8"/>
    <x v="0"/>
  </r>
  <r>
    <x v="56"/>
    <s v="uPad"/>
    <s v="16LMN1"/>
    <n v="1"/>
    <x v="0"/>
  </r>
  <r>
    <x v="56"/>
    <s v="Tp"/>
    <s v="15LMD8"/>
    <n v="1"/>
    <x v="0"/>
  </r>
  <r>
    <x v="56"/>
    <s v="Tp"/>
    <s v="15LMGH"/>
    <n v="10"/>
    <x v="0"/>
  </r>
  <r>
    <x v="56"/>
    <s v="Tp"/>
    <s v="14LMQW"/>
    <n v="1"/>
    <x v="0"/>
  </r>
  <r>
    <x v="56"/>
    <s v="Tp"/>
    <s v="16LMGN"/>
    <n v="2"/>
    <x v="0"/>
  </r>
  <r>
    <x v="57"/>
    <s v="uPad"/>
    <s v="16LMGU"/>
    <n v="1"/>
    <x v="0"/>
  </r>
  <r>
    <x v="57"/>
    <s v="uPad"/>
    <s v="16LMH0"/>
    <n v="3"/>
    <x v="0"/>
  </r>
  <r>
    <x v="57"/>
    <s v="uPad"/>
    <s v="16LMN4"/>
    <n v="1"/>
    <x v="0"/>
  </r>
  <r>
    <x v="57"/>
    <s v="uPad"/>
    <s v="16LMN5"/>
    <n v="1"/>
    <x v="0"/>
  </r>
  <r>
    <x v="57"/>
    <s v="uPad"/>
    <s v="16LMN0"/>
    <n v="2"/>
    <x v="0"/>
  </r>
  <r>
    <x v="57"/>
    <s v="Tp"/>
    <s v="15LMD7"/>
    <n v="10"/>
    <x v="1"/>
  </r>
  <r>
    <x v="57"/>
    <s v="Tp"/>
    <s v="16LMGY"/>
    <n v="2"/>
    <x v="0"/>
  </r>
  <r>
    <x v="57"/>
    <s v="Tp"/>
    <s v="15LMSQ"/>
    <n v="1"/>
    <x v="0"/>
  </r>
  <r>
    <x v="58"/>
    <s v="uPad"/>
    <s v="16LMN3"/>
    <n v="6"/>
    <x v="0"/>
  </r>
  <r>
    <x v="58"/>
    <s v="uPad"/>
    <s v="17LMS5"/>
    <n v="11"/>
    <x v="0"/>
  </r>
  <r>
    <x v="58"/>
    <s v="uPad"/>
    <s v="172LLG"/>
    <n v="6"/>
    <x v="0"/>
  </r>
  <r>
    <x v="59"/>
    <s v="uPad"/>
    <s v="17LMPF"/>
    <n v="13"/>
    <x v="0"/>
  </r>
  <r>
    <x v="60"/>
    <s v="Tp"/>
    <s v="17LMS5"/>
    <n v="11"/>
    <x v="2"/>
  </r>
  <r>
    <x v="61"/>
    <s v="uPad"/>
    <s v="18LMCH"/>
    <n v="7"/>
    <x v="0"/>
  </r>
  <r>
    <x v="62"/>
    <s v="uPad"/>
    <s v="18LMD5"/>
    <n v="13"/>
    <x v="0"/>
  </r>
  <r>
    <x v="62"/>
    <s v="uPad"/>
    <s v="17LMUB"/>
    <n v="12"/>
    <x v="0"/>
  </r>
  <r>
    <x v="62"/>
    <s v="uPad"/>
    <s v="18LMH5"/>
    <n v="10"/>
    <x v="0"/>
  </r>
  <r>
    <x v="63"/>
    <s v="uPad"/>
    <s v="09LMG1B001"/>
    <n v="1"/>
    <x v="0"/>
  </r>
  <r>
    <x v="64"/>
    <s v="uPad"/>
    <s v="16LMKXB001"/>
    <n v="1"/>
    <x v="0"/>
  </r>
  <r>
    <x v="65"/>
    <s v="uPad"/>
    <s v="16LMN2"/>
    <n v="1"/>
    <x v="0"/>
  </r>
  <r>
    <x v="66"/>
    <s v="uPad"/>
    <s v="17LMUA"/>
    <n v="13"/>
    <x v="0"/>
  </r>
  <r>
    <x v="67"/>
    <s v="Tp"/>
    <s v="17LMPF"/>
    <n v="13"/>
    <x v="1"/>
  </r>
  <r>
    <x v="68"/>
    <s v="uPad"/>
    <s v="17LMWY"/>
    <n v="12"/>
    <x v="0"/>
  </r>
  <r>
    <x v="69"/>
    <s v="Tp"/>
    <s v="17LMPFB001"/>
    <n v="2"/>
    <x v="0"/>
  </r>
  <r>
    <x v="70"/>
    <s v="uPad"/>
    <s v="17LMWG"/>
    <n v="1"/>
    <x v="0"/>
  </r>
  <r>
    <x v="71"/>
    <s v="uPad"/>
    <s v="17LMZ9"/>
    <n v="1"/>
    <x v="0"/>
  </r>
  <r>
    <x v="72"/>
    <s v="uPad"/>
    <s v="17LMWH"/>
    <n v="1"/>
    <x v="0"/>
  </r>
  <r>
    <x v="73"/>
    <s v="uPad"/>
    <s v="18LMCJ"/>
    <n v="1"/>
    <x v="0"/>
  </r>
  <r>
    <x v="73"/>
    <s v="Tp"/>
    <s v="18LMD5"/>
    <n v="13"/>
    <x v="6"/>
  </r>
  <r>
    <x v="74"/>
    <s v="uPad"/>
    <s v="19LML5"/>
    <n v="13"/>
    <x v="0"/>
  </r>
  <r>
    <x v="74"/>
    <s v="uPad"/>
    <s v="18LMD6"/>
    <n v="13"/>
    <x v="0"/>
  </r>
  <r>
    <x v="75"/>
    <s v="uPad"/>
    <s v="18LMKU"/>
    <n v="2"/>
    <x v="0"/>
  </r>
  <r>
    <x v="76"/>
    <s v="uPad"/>
    <s v="18LMH6"/>
    <n v="13"/>
    <x v="0"/>
  </r>
  <r>
    <x v="77"/>
    <s v="uPad"/>
    <s v="18LMDE"/>
    <n v="1"/>
    <x v="0"/>
  </r>
  <r>
    <x v="77"/>
    <s v="uPad"/>
    <s v="18LMKT"/>
    <n v="12"/>
    <x v="0"/>
  </r>
  <r>
    <x v="78"/>
    <s v="uPad"/>
    <s v="19LML6"/>
    <n v="8"/>
    <x v="0"/>
  </r>
  <r>
    <x v="79"/>
    <s v="uPad"/>
    <s v="19LMXF"/>
    <n v="13"/>
    <x v="0"/>
  </r>
  <r>
    <x v="79"/>
    <s v="uPad"/>
    <s v="15LMXP"/>
    <n v="1"/>
    <x v="0"/>
  </r>
  <r>
    <x v="79"/>
    <s v="uPad"/>
    <s v="18LMKTB001"/>
    <n v="1"/>
    <x v="0"/>
  </r>
  <r>
    <x v="80"/>
    <s v="uPad"/>
    <s v="17LMS6"/>
    <n v="1"/>
    <x v="0"/>
  </r>
  <r>
    <x v="80"/>
    <s v="uPad"/>
    <s v="17LMUBB001"/>
    <n v="1"/>
    <x v="0"/>
  </r>
  <r>
    <x v="80"/>
    <s v="uPad"/>
    <s v="18LMKX"/>
    <n v="6"/>
    <x v="0"/>
  </r>
  <r>
    <x v="80"/>
    <s v="uPad"/>
    <s v="17LMZD"/>
    <n v="11"/>
    <x v="9"/>
  </r>
  <r>
    <x v="81"/>
    <s v="Tp"/>
    <s v="17LMUA"/>
    <n v="10"/>
    <x v="7"/>
  </r>
  <r>
    <x v="81"/>
    <s v="Tp"/>
    <s v="18KND6"/>
    <n v="11"/>
    <x v="9"/>
  </r>
  <r>
    <x v="82"/>
    <s v="Tp"/>
    <s v="18LMH6"/>
    <n v="13"/>
    <x v="4"/>
  </r>
  <r>
    <x v="83"/>
    <s v="uPad"/>
    <s v="18LMKW"/>
    <n v="5"/>
    <x v="0"/>
  </r>
  <r>
    <x v="84"/>
    <s v="uPad"/>
    <s v="17LMPG"/>
    <n v="6"/>
    <x v="0"/>
  </r>
  <r>
    <x v="84"/>
    <s v="uPad"/>
    <s v="17LMZD"/>
    <n v="11"/>
    <x v="0"/>
  </r>
  <r>
    <x v="84"/>
    <s v="uPad"/>
    <s v="17LMPGB001"/>
    <n v="6"/>
    <x v="0"/>
  </r>
  <r>
    <x v="84"/>
    <s v="uPad"/>
    <s v="17LMZU"/>
    <n v="2"/>
    <x v="0"/>
  </r>
  <r>
    <x v="84"/>
    <s v="uPad"/>
    <s v="18LMDD"/>
    <n v="6"/>
    <x v="0"/>
  </r>
  <r>
    <x v="84"/>
    <s v="uPad"/>
    <s v="18LMCG"/>
    <n v="5"/>
    <x v="0"/>
  </r>
  <r>
    <x v="84"/>
    <s v="Tp"/>
    <s v="19LML5"/>
    <n v="13"/>
    <x v="7"/>
  </r>
  <r>
    <x v="84"/>
    <s v="Tp"/>
    <s v="18LMKU"/>
    <n v="2"/>
    <x v="1"/>
  </r>
  <r>
    <x v="84"/>
    <s v="Tp"/>
    <s v="17LMWH"/>
    <n v="1"/>
    <x v="2"/>
  </r>
  <r>
    <x v="84"/>
    <s v="Tp"/>
    <s v="17LMWG"/>
    <n v="1"/>
    <x v="2"/>
  </r>
  <r>
    <x v="84"/>
    <s v="Tp"/>
    <s v="17LMS6"/>
    <n v="1"/>
    <x v="2"/>
  </r>
  <r>
    <x v="84"/>
    <s v="Tp"/>
    <s v="23LMFN"/>
    <n v="1"/>
    <x v="0"/>
  </r>
  <r>
    <x v="84"/>
    <s v="Tp"/>
    <s v="23LMFNB001"/>
    <n v="1"/>
    <x v="0"/>
  </r>
  <r>
    <x v="84"/>
    <s v="Tp"/>
    <s v="19LMXFB001"/>
    <n v="2"/>
    <x v="0"/>
  </r>
  <r>
    <x v="85"/>
    <s v="Tp"/>
    <s v="15LMXP"/>
    <n v="1"/>
    <x v="0"/>
  </r>
  <r>
    <x v="85"/>
    <s v="Tp"/>
    <s v="19LMXFB001"/>
    <n v="2"/>
    <x v="0"/>
  </r>
  <r>
    <x v="85"/>
    <s v="Tp"/>
    <s v="18LMH5B002"/>
    <n v="4"/>
    <x v="0"/>
  </r>
  <r>
    <x v="85"/>
    <s v="Tp"/>
    <s v="18LMH5B003"/>
    <n v="2"/>
    <x v="0"/>
  </r>
  <r>
    <x v="86"/>
    <s v="Tp"/>
    <s v="18LMD6"/>
    <n v="11"/>
    <x v="0"/>
  </r>
  <r>
    <x v="86"/>
    <s v="Tp"/>
    <s v="18LMCJ"/>
    <n v="1"/>
    <x v="0"/>
  </r>
  <r>
    <x v="86"/>
    <s v="Tp"/>
    <s v="19LML6"/>
    <n v="8"/>
    <x v="0"/>
  </r>
  <r>
    <x v="86"/>
    <s v="Tp"/>
    <s v="18LMKT"/>
    <n v="12"/>
    <x v="10"/>
  </r>
  <r>
    <x v="87"/>
    <s v="Tp"/>
    <s v="18LMKW"/>
    <n v="5"/>
    <x v="5"/>
  </r>
  <r>
    <x v="88"/>
    <s v="uPad"/>
    <s v="17LMWYB001"/>
    <n v="1"/>
    <x v="0"/>
  </r>
  <r>
    <x v="89"/>
    <s v="Tp"/>
    <s v="18LMCG"/>
    <n v="5"/>
    <x v="1"/>
  </r>
  <r>
    <x v="89"/>
    <s v="Tp"/>
    <s v="16LMGP"/>
    <n v="1"/>
    <x v="0"/>
  </r>
  <r>
    <x v="89"/>
    <s v="Tp"/>
    <s v="16LMGU"/>
    <n v="1"/>
    <x v="0"/>
  </r>
  <r>
    <x v="89"/>
    <s v="Tp"/>
    <s v="16LMGVB002"/>
    <n v="1"/>
    <x v="0"/>
  </r>
  <r>
    <x v="89"/>
    <s v="Tp"/>
    <s v="16LMGW"/>
    <n v="1"/>
    <x v="0"/>
  </r>
  <r>
    <x v="89"/>
    <s v="Tp"/>
    <s v="14LMKGB001"/>
    <n v="1"/>
    <x v="0"/>
  </r>
  <r>
    <x v="89"/>
    <s v="Tp"/>
    <s v="16LMKX"/>
    <n v="6"/>
    <x v="0"/>
  </r>
  <r>
    <x v="89"/>
    <s v="Tp"/>
    <s v="19LMXF"/>
    <n v="5"/>
    <x v="4"/>
  </r>
  <r>
    <x v="90"/>
    <s v="uPad"/>
    <s v="26LMZ7"/>
    <n v="3"/>
    <x v="0"/>
  </r>
  <r>
    <x v="90"/>
    <s v="uPad"/>
    <s v="26LMFJ"/>
    <n v="11"/>
    <x v="4"/>
  </r>
  <r>
    <x v="90"/>
    <s v="uPad"/>
    <s v="26LMZ4"/>
    <n v="4"/>
    <x v="2"/>
  </r>
  <r>
    <x v="90"/>
    <s v="uPad"/>
    <s v="18LMCK"/>
    <n v="1"/>
    <x v="2"/>
  </r>
  <r>
    <x v="91"/>
    <s v="Tp"/>
    <s v="17LMZU"/>
    <n v="2"/>
    <x v="0"/>
  </r>
  <r>
    <x v="92"/>
    <s v="uPad"/>
    <s v="26LMDS"/>
    <n v="6"/>
    <x v="0"/>
  </r>
  <r>
    <x v="92"/>
    <s v="Tp"/>
    <s v="17LMPG"/>
    <n v="6"/>
    <x v="0"/>
  </r>
  <r>
    <x v="92"/>
    <s v="Tp"/>
    <s v="16LMGV"/>
    <n v="7"/>
    <x v="0"/>
  </r>
  <r>
    <x v="92"/>
    <s v="Tp"/>
    <s v="16LMKXB002"/>
    <n v="2"/>
    <x v="1"/>
  </r>
  <r>
    <x v="93"/>
    <s v="uPad"/>
    <s v="26LMFS"/>
    <n v="1"/>
    <x v="0"/>
  </r>
  <r>
    <x v="93"/>
    <s v="Tp"/>
    <s v="17LMWH"/>
    <n v="1"/>
    <x v="0"/>
  </r>
  <r>
    <x v="93"/>
    <s v="Tp"/>
    <s v="16LMGVB001"/>
    <n v="5"/>
    <x v="0"/>
  </r>
  <r>
    <x v="93"/>
    <s v="Tp"/>
    <s v="18LMDD"/>
    <n v="6"/>
    <x v="1"/>
  </r>
  <r>
    <x v="93"/>
    <s v="Tp"/>
    <s v="16LMN1"/>
    <n v="1"/>
    <x v="0"/>
  </r>
  <r>
    <x v="93"/>
    <s v="Tp"/>
    <s v="16LMN0"/>
    <n v="2"/>
    <x v="0"/>
  </r>
  <r>
    <x v="93"/>
    <s v="Tp"/>
    <s v="18LMKU"/>
    <n v="2"/>
    <x v="0"/>
  </r>
  <r>
    <x v="93"/>
    <s v="Tp"/>
    <s v="17LMS6"/>
    <n v="1"/>
    <x v="0"/>
  </r>
  <r>
    <x v="93"/>
    <s v="Tp"/>
    <s v="16LMN4"/>
    <n v="1"/>
    <x v="0"/>
  </r>
  <r>
    <x v="93"/>
    <s v="Tp"/>
    <s v="17LMWG"/>
    <n v="1"/>
    <x v="0"/>
  </r>
  <r>
    <x v="93"/>
    <s v="Tp"/>
    <s v="17LMPGB002"/>
    <n v="1"/>
    <x v="1"/>
  </r>
  <r>
    <x v="94"/>
    <s v="uPad"/>
    <s v="26LMZ8"/>
    <n v="1"/>
    <x v="0"/>
  </r>
  <r>
    <x v="94"/>
    <s v="uPad"/>
    <s v="26LMFJB001"/>
    <n v="3"/>
    <x v="0"/>
  </r>
  <r>
    <x v="94"/>
    <s v="uPad"/>
    <s v="27LMJ8"/>
    <n v="6"/>
    <x v="0"/>
  </r>
  <r>
    <x v="94"/>
    <s v="uPad"/>
    <s v="27LMJ9"/>
    <n v="8"/>
    <x v="0"/>
  </r>
  <r>
    <x v="94"/>
    <s v="uPad"/>
    <s v="26LMZ4B002"/>
    <n v="1"/>
    <x v="0"/>
  </r>
  <r>
    <x v="94"/>
    <s v="Tp"/>
    <s v="15LMSPB001"/>
    <n v="1"/>
    <x v="0"/>
  </r>
  <r>
    <x v="94"/>
    <s v="Tp"/>
    <s v="16LMKXB001"/>
    <n v="1"/>
    <x v="0"/>
  </r>
  <r>
    <x v="94"/>
    <s v="Tp"/>
    <s v="16LMKW"/>
    <n v="3"/>
    <x v="0"/>
  </r>
  <r>
    <x v="94"/>
    <s v="Tp"/>
    <s v="17LMPGB001"/>
    <n v="5"/>
    <x v="0"/>
  </r>
  <r>
    <x v="94"/>
    <s v="Tp"/>
    <s v="18LMCH"/>
    <n v="7"/>
    <x v="0"/>
  </r>
  <r>
    <x v="94"/>
    <s v="Tp"/>
    <s v="18LMKX"/>
    <n v="6"/>
    <x v="0"/>
  </r>
  <r>
    <x v="95"/>
    <s v="Tp"/>
    <s v="18LMD5"/>
    <n v="13"/>
    <x v="0"/>
  </r>
  <r>
    <x v="95"/>
    <s v="Tp"/>
    <s v="19LML5B001"/>
    <n v="5"/>
    <x v="0"/>
  </r>
  <r>
    <x v="95"/>
    <s v="Tp"/>
    <s v="16LMN2"/>
    <n v="1"/>
    <x v="0"/>
  </r>
  <r>
    <x v="95"/>
    <s v="Tp"/>
    <s v="18LMD6B001"/>
    <n v="2"/>
    <x v="0"/>
  </r>
  <r>
    <x v="95"/>
    <s v="Tp"/>
    <s v="18LMDE"/>
    <n v="1"/>
    <x v="0"/>
  </r>
  <r>
    <x v="95"/>
    <s v="uPad"/>
    <s v="26LMZ5"/>
    <n v="2"/>
    <x v="1"/>
  </r>
  <r>
    <x v="96"/>
    <s v="Tp"/>
    <s v="16LMH0"/>
    <n v="3"/>
    <x v="0"/>
  </r>
  <r>
    <x v="96"/>
    <s v="uPad"/>
    <s v="27LMHT"/>
    <n v="2"/>
    <x v="0"/>
  </r>
  <r>
    <x v="96"/>
    <s v="uPad"/>
    <s v="26LMZ6"/>
    <n v="5"/>
    <x v="0"/>
  </r>
  <r>
    <x v="96"/>
    <s v="uPad"/>
    <s v="26LMZ2"/>
    <n v="5"/>
    <x v="0"/>
  </r>
  <r>
    <x v="96"/>
    <s v="Tp"/>
    <s v="17LMUAB001"/>
    <n v="3"/>
    <x v="0"/>
  </r>
  <r>
    <x v="96"/>
    <s v="Tp"/>
    <s v="15LMXN"/>
    <n v="9"/>
    <x v="0"/>
  </r>
  <r>
    <x v="96"/>
    <s v="Tp"/>
    <s v="15LMXNB001"/>
    <n v="2"/>
    <x v="0"/>
  </r>
  <r>
    <x v="96"/>
    <s v="Tp"/>
    <s v="17LMZ9"/>
    <n v="1"/>
    <x v="0"/>
  </r>
  <r>
    <x v="96"/>
    <s v="Tp"/>
    <s v="16LMN5"/>
    <n v="1"/>
    <x v="0"/>
  </r>
  <r>
    <x v="96"/>
    <s v="Tp"/>
    <s v="17LMUAB002"/>
    <n v="4"/>
    <x v="0"/>
  </r>
  <r>
    <x v="96"/>
    <s v="Tp"/>
    <s v="18LMH6B001"/>
    <n v="3"/>
    <x v="0"/>
  </r>
  <r>
    <x v="96"/>
    <s v="Tp"/>
    <s v="18LMKTB001"/>
    <n v="1"/>
    <x v="0"/>
  </r>
  <r>
    <x v="96"/>
    <s v="Tp"/>
    <s v="15LMD7B001"/>
    <n v="2"/>
    <x v="0"/>
  </r>
  <r>
    <x v="96"/>
    <s v="Tp"/>
    <s v="19LMXFB003"/>
    <n v="1"/>
    <x v="0"/>
  </r>
  <r>
    <x v="96"/>
    <s v="Tp"/>
    <s v="15LMXQ"/>
    <n v="1"/>
    <x v="0"/>
  </r>
  <r>
    <x v="97"/>
    <s v="uPad"/>
    <s v="27LMN3"/>
    <n v="12"/>
    <x v="11"/>
  </r>
  <r>
    <x v="98"/>
    <s v="Tp"/>
    <s v="18LMCGB001"/>
    <n v="2"/>
    <x v="0"/>
  </r>
  <r>
    <x v="98"/>
    <s v="Tp"/>
    <s v="19LMXFB004"/>
    <n v="3"/>
    <x v="0"/>
  </r>
  <r>
    <x v="98"/>
    <s v="Tp"/>
    <s v="18LMH5"/>
    <n v="4"/>
    <x v="0"/>
  </r>
  <r>
    <x v="99"/>
    <s v="Tp"/>
    <s v="18LMDDB001"/>
    <n v="2"/>
    <x v="0"/>
  </r>
  <r>
    <x v="99"/>
    <s v="uPad"/>
    <s v="27LMHU"/>
    <n v="4"/>
    <x v="8"/>
  </r>
  <r>
    <x v="99"/>
    <s v="Tp"/>
    <s v="27LMJ9"/>
    <n v="8"/>
    <x v="8"/>
  </r>
  <r>
    <x v="99"/>
    <s v="Tp"/>
    <s v="26LMFJ"/>
    <n v="8"/>
    <x v="8"/>
  </r>
  <r>
    <x v="100"/>
    <s v="Tp"/>
    <s v="17LMWY"/>
    <n v="12"/>
    <x v="0"/>
  </r>
  <r>
    <x v="100"/>
    <s v="Tp"/>
    <s v="16LMN3"/>
    <n v="5"/>
    <x v="0"/>
  </r>
  <r>
    <x v="100"/>
    <s v="Tp"/>
    <s v="19LMXFB002"/>
    <n v="5"/>
    <x v="0"/>
  </r>
  <r>
    <x v="100"/>
    <s v="Tp"/>
    <s v="26LMFJB002"/>
    <n v="2"/>
    <x v="0"/>
  </r>
  <r>
    <x v="100"/>
    <s v="Tp"/>
    <s v="17LMPGB002"/>
    <n v="1"/>
    <x v="0"/>
  </r>
  <r>
    <x v="100"/>
    <s v="Tp"/>
    <s v="18LMKWB001"/>
    <n v="2"/>
    <x v="0"/>
  </r>
  <r>
    <x v="100"/>
    <s v="Tp"/>
    <s v="16LMN3B001"/>
    <n v="1"/>
    <x v="0"/>
  </r>
  <r>
    <x v="101"/>
    <s v="uPad"/>
    <s v="26LMFQB001"/>
    <n v="1"/>
    <x v="2"/>
  </r>
  <r>
    <x v="101"/>
    <s v="uPad"/>
    <s v="20LMDH"/>
    <n v="10"/>
    <x v="12"/>
  </r>
  <r>
    <x v="101"/>
    <s v="uPad"/>
    <s v="20LMC2"/>
    <n v="2"/>
    <x v="1"/>
  </r>
  <r>
    <x v="101"/>
    <s v="uPad"/>
    <s v="27LMNC"/>
    <n v="6"/>
    <x v="3"/>
  </r>
  <r>
    <x v="101"/>
    <s v="uPad"/>
    <s v="26LMZ5"/>
    <n v="2"/>
    <x v="1"/>
  </r>
  <r>
    <x v="101"/>
    <s v="uPad"/>
    <s v="27LMN3B002"/>
    <n v="2"/>
    <x v="1"/>
  </r>
  <r>
    <x v="101"/>
    <s v="uPad"/>
    <s v="27LMHUB001"/>
    <n v="2"/>
    <x v="1"/>
  </r>
  <r>
    <x v="101"/>
    <s v="uPad"/>
    <s v="26LMFQ"/>
    <n v="1"/>
    <x v="2"/>
  </r>
  <r>
    <x v="101"/>
    <s v="uPad"/>
    <s v="27LMN3B001"/>
    <n v="1"/>
    <x v="2"/>
  </r>
  <r>
    <x v="101"/>
    <s v="Tp"/>
    <s v="18LMKTB002"/>
    <n v="9"/>
    <x v="10"/>
  </r>
  <r>
    <x v="102"/>
    <s v="uPad"/>
    <s v="26LMZ5B001"/>
    <n v="1"/>
    <x v="2"/>
  </r>
  <r>
    <x v="102"/>
    <s v="Tp"/>
    <s v="17LMUBB001"/>
    <n v="1"/>
    <x v="0"/>
  </r>
  <r>
    <x v="103"/>
    <s v="uPad"/>
    <s v="26LMZ5B001"/>
    <n v="1"/>
    <x v="2"/>
  </r>
  <r>
    <x v="103"/>
    <s v="uPad"/>
    <s v="28LMQCB001"/>
    <n v="4"/>
    <x v="7"/>
  </r>
  <r>
    <x v="103"/>
    <s v="uPad"/>
    <s v="20LMDHB002"/>
    <n v="1"/>
    <x v="2"/>
  </r>
  <r>
    <x v="103"/>
    <s v="uPad"/>
    <s v="18LMCK"/>
    <n v="1"/>
    <x v="2"/>
  </r>
  <r>
    <x v="103"/>
    <s v="uPad"/>
    <s v="28LMQCB002"/>
    <n v="4"/>
    <x v="0"/>
  </r>
  <r>
    <x v="104"/>
    <s v="uPad"/>
    <s v="26LMFQ"/>
    <n v="1"/>
    <x v="2"/>
  </r>
  <r>
    <x v="104"/>
    <s v="uPad"/>
    <s v="20LMC2"/>
    <n v="2"/>
    <x v="1"/>
  </r>
  <r>
    <x v="105"/>
    <s v="uPad"/>
    <s v="26LMFQB001"/>
    <n v="1"/>
    <x v="2"/>
  </r>
  <r>
    <x v="105"/>
    <s v="uPad"/>
    <s v="20LMDHB003"/>
    <n v="5"/>
    <x v="5"/>
  </r>
  <r>
    <x v="105"/>
    <s v="uPad"/>
    <s v="26LMZ5"/>
    <n v="2"/>
    <x v="0"/>
  </r>
  <r>
    <x v="106"/>
    <s v="uPad"/>
    <s v="17LMZA"/>
    <n v="1"/>
    <x v="2"/>
  </r>
  <r>
    <x v="106"/>
    <s v="uPad"/>
    <s v="27LMN3B001"/>
    <n v="1"/>
    <x v="0"/>
  </r>
  <r>
    <x v="106"/>
    <s v="uPad"/>
    <s v="20LMDH"/>
    <n v="5"/>
    <x v="0"/>
  </r>
  <r>
    <x v="106"/>
    <s v="uPad"/>
    <s v="27LMHUB001"/>
    <n v="2"/>
    <x v="0"/>
  </r>
  <r>
    <x v="107"/>
    <s v="uPad"/>
    <s v="20LMDHB003"/>
    <n v="5"/>
    <x v="5"/>
  </r>
  <r>
    <x v="107"/>
    <s v="uPad"/>
    <s v="28LMQCB004"/>
    <n v="1"/>
    <x v="0"/>
  </r>
  <r>
    <x v="108"/>
    <s v="uPad"/>
    <s v="26LMFQ"/>
    <n v="1"/>
    <x v="0"/>
  </r>
  <r>
    <x v="108"/>
    <s v="uPad"/>
    <s v="28LMQCB001"/>
    <n v="3"/>
    <x v="0"/>
  </r>
  <r>
    <x v="108"/>
    <s v="uPad"/>
    <s v="27LMNC"/>
    <n v="6"/>
    <x v="0"/>
  </r>
  <r>
    <x v="108"/>
    <s v="uPad"/>
    <s v="26LMFQB001"/>
    <n v="1"/>
    <x v="0"/>
  </r>
  <r>
    <x v="108"/>
    <s v="uPad"/>
    <s v="27LMN3B002"/>
    <n v="2"/>
    <x v="0"/>
  </r>
  <r>
    <x v="109"/>
    <s v="uPad"/>
    <s v="20LMDHB002"/>
    <n v="1"/>
    <x v="2"/>
  </r>
  <r>
    <x v="109"/>
    <s v="uPad"/>
    <s v="20LMC2"/>
    <n v="1"/>
    <x v="0"/>
  </r>
  <r>
    <x v="110"/>
    <s v="uPad"/>
    <s v="20LMDHB004"/>
    <n v="1"/>
    <x v="2"/>
  </r>
  <r>
    <x v="110"/>
    <s v="uPad"/>
    <s v="20LMDHB003"/>
    <n v="4"/>
    <x v="0"/>
  </r>
  <r>
    <x v="110"/>
    <s v="uPad"/>
    <s v="27LMJC"/>
    <n v="1"/>
    <x v="0"/>
  </r>
  <r>
    <x v="110"/>
    <s v="uPad"/>
    <s v="27LMN3"/>
    <n v="10"/>
    <x v="0"/>
  </r>
  <r>
    <x v="110"/>
    <s v="Tp"/>
    <s v="17LMWYB001"/>
    <n v="1"/>
    <x v="0"/>
  </r>
  <r>
    <x v="111"/>
    <s v="uPad"/>
    <s v="17LMZA"/>
    <n v="1"/>
    <x v="0"/>
  </r>
  <r>
    <x v="111"/>
    <s v="Tp"/>
    <s v="09LMG1B001"/>
    <n v="1"/>
    <x v="2"/>
  </r>
  <r>
    <x v="111"/>
    <s v="uPad"/>
    <s v="18LMCK"/>
    <n v="1"/>
    <x v="2"/>
  </r>
  <r>
    <x v="112"/>
    <s v="Tp"/>
    <s v="27LMHUB001"/>
    <n v="2"/>
    <x v="0"/>
  </r>
  <r>
    <x v="112"/>
    <s v="Tp"/>
    <s v="27LMN3B001"/>
    <n v="1"/>
    <x v="0"/>
  </r>
  <r>
    <x v="112"/>
    <s v="Tp"/>
    <s v="28LMQC"/>
    <n v="4"/>
    <x v="0"/>
  </r>
  <r>
    <x v="112"/>
    <s v="uPad"/>
    <s v="27LML7"/>
    <n v="9"/>
    <x v="0"/>
  </r>
  <r>
    <x v="112"/>
    <s v="uPad"/>
    <s v="29LMP3"/>
    <n v="4"/>
    <x v="0"/>
  </r>
  <r>
    <x v="112"/>
    <s v="Tp"/>
    <s v="26LMZ5"/>
    <n v="2"/>
    <x v="2"/>
  </r>
  <r>
    <x v="112"/>
    <s v="uPad"/>
    <s v="20LMDHB002"/>
    <n v="1"/>
    <x v="2"/>
  </r>
  <r>
    <x v="113"/>
    <s v="uPad"/>
    <s v="26LMFQ"/>
    <n v="1"/>
    <x v="0"/>
  </r>
  <r>
    <x v="113"/>
    <s v="uPad"/>
    <s v="28LMSP"/>
    <n v="2"/>
    <x v="0"/>
  </r>
  <r>
    <x v="113"/>
    <s v="Tp"/>
    <s v="28LMQCB002"/>
    <n v="4"/>
    <x v="0"/>
  </r>
  <r>
    <x v="113"/>
    <s v="Tp"/>
    <s v="20LMDHB001"/>
    <n v="2"/>
    <x v="0"/>
  </r>
  <r>
    <x v="113"/>
    <s v="Tp"/>
    <s v="18LMKTB003"/>
    <n v="1"/>
    <x v="0"/>
  </r>
  <r>
    <x v="114"/>
    <s v="Tp"/>
    <s v="20LMDHB003"/>
    <n v="4"/>
    <x v="2"/>
  </r>
  <r>
    <x v="114"/>
    <s v="Tp"/>
    <s v="28LMQCB004"/>
    <n v="1"/>
    <x v="2"/>
  </r>
  <r>
    <x v="114"/>
    <s v="uPad"/>
    <s v="29LMP5"/>
    <n v="4"/>
    <x v="2"/>
  </r>
  <r>
    <x v="114"/>
    <s v="uPad"/>
    <s v="27LMJ7"/>
    <n v="1"/>
    <x v="0"/>
  </r>
  <r>
    <x v="114"/>
    <s v="uPad"/>
    <s v="29LMP2B001"/>
    <n v="2"/>
    <x v="0"/>
  </r>
  <r>
    <x v="114"/>
    <s v="Tp"/>
    <s v="27LMNC"/>
    <n v="6"/>
    <x v="0"/>
  </r>
  <r>
    <x v="114"/>
    <s v="Tp"/>
    <s v="27LMN3B002"/>
    <n v="2"/>
    <x v="0"/>
  </r>
  <r>
    <x v="114"/>
    <s v="Tp"/>
    <s v="16LMKXB002"/>
    <n v="2"/>
    <x v="0"/>
  </r>
  <r>
    <x v="115"/>
    <s v="uPad"/>
    <s v="27LMJ6"/>
    <n v="1"/>
    <x v="2"/>
  </r>
  <r>
    <x v="115"/>
    <s v="uPad"/>
    <s v="20LMDHB004"/>
    <n v="1"/>
    <x v="2"/>
  </r>
  <r>
    <x v="115"/>
    <s v="uPad"/>
    <s v="29LMP2"/>
    <n v="8"/>
    <x v="8"/>
  </r>
  <r>
    <x v="115"/>
    <s v="uPad"/>
    <s v="28LMSN"/>
    <n v="1"/>
    <x v="0"/>
  </r>
  <r>
    <x v="115"/>
    <s v="Tp"/>
    <s v="20LMDHB003"/>
    <n v="3"/>
    <x v="0"/>
  </r>
  <r>
    <x v="115"/>
    <s v="Tp"/>
    <s v="18LMKTB002"/>
    <n v="8"/>
    <x v="0"/>
  </r>
  <r>
    <x v="116"/>
    <s v="uPad"/>
    <s v="26LMZ5B001"/>
    <n v="1"/>
    <x v="2"/>
  </r>
  <r>
    <x v="116"/>
    <s v="uPad"/>
    <s v="29LMP3B001"/>
    <n v="2"/>
    <x v="0"/>
  </r>
  <r>
    <x v="116"/>
    <s v="uPad"/>
    <s v="29LMP5B001"/>
    <n v="1"/>
    <x v="0"/>
  </r>
  <r>
    <x v="116"/>
    <s v="uPad"/>
    <s v="20LMDHB002"/>
    <n v="1"/>
    <x v="0"/>
  </r>
  <r>
    <x v="117"/>
    <s v="uPad"/>
    <s v="28LMSM"/>
    <n v="1"/>
    <x v="2"/>
  </r>
  <r>
    <x v="117"/>
    <s v="Tp"/>
    <s v="26LMFQB001"/>
    <n v="1"/>
    <x v="2"/>
  </r>
  <r>
    <x v="117"/>
    <s v="Tp"/>
    <s v="18LMKW"/>
    <n v="3"/>
    <x v="4"/>
  </r>
  <r>
    <x v="117"/>
    <s v="uPad"/>
    <s v="20LMC2B001"/>
    <n v="1"/>
    <x v="2"/>
  </r>
  <r>
    <x v="117"/>
    <s v="uPad"/>
    <s v="26LMZ4B003"/>
    <n v="1"/>
    <x v="2"/>
  </r>
  <r>
    <x v="117"/>
    <s v="uPad"/>
    <s v="26LMZ4B001"/>
    <n v="1"/>
    <x v="0"/>
  </r>
  <r>
    <x v="117"/>
    <s v="uPad"/>
    <s v="28LMSL"/>
    <n v="1"/>
    <x v="0"/>
  </r>
  <r>
    <x v="117"/>
    <s v="uPad"/>
    <s v="30LMW7B001"/>
    <n v="5"/>
    <x v="0"/>
  </r>
  <r>
    <x v="117"/>
    <s v="uPad"/>
    <s v="30LMW7"/>
    <n v="2"/>
    <x v="0"/>
  </r>
  <r>
    <x v="117"/>
    <s v="Tp"/>
    <s v="29LMP3"/>
    <n v="4"/>
    <x v="0"/>
  </r>
  <r>
    <x v="118"/>
    <s v="Tp"/>
    <s v="26LMFQ"/>
    <n v="1"/>
    <x v="0"/>
  </r>
  <r>
    <x v="118"/>
    <s v="Tp"/>
    <s v="29LMP2B001"/>
    <n v="2"/>
    <x v="0"/>
  </r>
  <r>
    <x v="118"/>
    <s v="uPad"/>
    <s v="29LMNK"/>
    <n v="9"/>
    <x v="10"/>
  </r>
  <r>
    <x v="119"/>
    <s v="Tp"/>
    <s v="29LMP5"/>
    <n v="3"/>
    <x v="0"/>
  </r>
  <r>
    <x v="119"/>
    <s v="Tp"/>
    <s v="20LMC2"/>
    <n v="1"/>
    <x v="0"/>
  </r>
  <r>
    <x v="119"/>
    <s v="Tp"/>
    <s v="26LMZ5B002"/>
    <n v="1"/>
    <x v="0"/>
  </r>
  <r>
    <x v="119"/>
    <s v="Tp"/>
    <s v="28LMQCB004"/>
    <n v="1"/>
    <x v="0"/>
  </r>
  <r>
    <x v="119"/>
    <s v="uPad"/>
    <s v="30LMAZ"/>
    <n v="9"/>
    <x v="2"/>
  </r>
  <r>
    <x v="119"/>
    <s v="Tp"/>
    <s v="28LMSN"/>
    <n v="1"/>
    <x v="0"/>
  </r>
  <r>
    <x v="119"/>
    <s v="Tp"/>
    <s v="27LMJ7"/>
    <n v="1"/>
    <x v="0"/>
  </r>
  <r>
    <x v="119"/>
    <s v="uPad"/>
    <s v="27LMJ6"/>
    <n v="1"/>
    <x v="0"/>
  </r>
  <r>
    <x v="119"/>
    <s v="Tp"/>
    <s v="27LML7"/>
    <n v="9"/>
    <x v="2"/>
  </r>
  <r>
    <x v="119"/>
    <s v="uPad"/>
    <s v="20LMDHB004"/>
    <n v="1"/>
    <x v="2"/>
  </r>
  <r>
    <x v="119"/>
    <s v="uPad"/>
    <s v="28LMQCB001"/>
    <n v="3"/>
    <x v="4"/>
  </r>
  <r>
    <x v="119"/>
    <s v="uPad"/>
    <s v="29LMNN"/>
    <n v="6"/>
    <x v="3"/>
  </r>
  <r>
    <x v="119"/>
    <s v="uPad"/>
    <s v="30LMQXB001"/>
    <n v="3"/>
    <x v="4"/>
  </r>
  <r>
    <x v="119"/>
    <s v="uPad"/>
    <s v="29LMP2"/>
    <n v="7"/>
    <x v="13"/>
  </r>
  <r>
    <x v="120"/>
    <s v="uPad"/>
    <s v="20LMDHB004"/>
    <n v="1"/>
    <x v="2"/>
  </r>
  <r>
    <x v="120"/>
    <s v="uPad"/>
    <s v="28LMQBB001"/>
    <n v="1"/>
    <x v="2"/>
  </r>
  <r>
    <x v="120"/>
    <s v="uPad"/>
    <s v="30LMQZB002"/>
    <n v="2"/>
    <x v="1"/>
  </r>
  <r>
    <x v="120"/>
    <s v="uPad"/>
    <s v="30LMUW"/>
    <n v="7"/>
    <x v="13"/>
  </r>
  <r>
    <x v="120"/>
    <s v="uPad"/>
    <s v="30LMQX"/>
    <n v="2"/>
    <x v="0"/>
  </r>
  <r>
    <x v="120"/>
    <s v="uPad"/>
    <s v="29LMP2B002"/>
    <n v="1"/>
    <x v="0"/>
  </r>
  <r>
    <x v="120"/>
    <s v="uPad"/>
    <s v="30LMQW"/>
    <n v="4"/>
    <x v="0"/>
  </r>
  <r>
    <x v="120"/>
    <s v="uPad"/>
    <s v="30LMUWB001"/>
    <n v="3"/>
    <x v="0"/>
  </r>
  <r>
    <x v="120"/>
    <s v="Tp"/>
    <s v="27LMN3"/>
    <n v="9"/>
    <x v="0"/>
  </r>
  <r>
    <x v="121"/>
    <s v="uPad"/>
    <s v="28LMQCB001"/>
    <n v="3"/>
    <x v="4"/>
  </r>
  <r>
    <x v="121"/>
    <s v="Tp"/>
    <s v="27LMJC"/>
    <n v="1"/>
    <x v="2"/>
  </r>
  <r>
    <x v="121"/>
    <s v="uPad"/>
    <s v="30LMQWB002"/>
    <n v="2"/>
    <x v="1"/>
  </r>
  <r>
    <x v="121"/>
    <s v="uPad"/>
    <s v="30LMAZB001"/>
    <n v="1"/>
    <x v="2"/>
  </r>
  <r>
    <x v="121"/>
    <s v="uPad"/>
    <s v="29LMNM"/>
    <n v="4"/>
    <x v="7"/>
  </r>
  <r>
    <x v="121"/>
    <s v="uPad"/>
    <s v="30LMQZ"/>
    <n v="7"/>
    <x v="0"/>
  </r>
  <r>
    <x v="121"/>
    <s v="uPad"/>
    <s v="30LMQPB001"/>
    <n v="5"/>
    <x v="0"/>
  </r>
  <r>
    <x v="121"/>
    <s v="uPad"/>
    <s v="30LMQP"/>
    <n v="2"/>
    <x v="0"/>
  </r>
  <r>
    <x v="121"/>
    <s v="uPad"/>
    <s v="30LMT8"/>
    <n v="2"/>
    <x v="0"/>
  </r>
  <r>
    <x v="121"/>
    <s v="uPad"/>
    <s v="29LMNN"/>
    <n v="4"/>
    <x v="0"/>
  </r>
  <r>
    <x v="121"/>
    <s v="Tp"/>
    <s v="28LMSP"/>
    <n v="2"/>
    <x v="0"/>
  </r>
  <r>
    <x v="122"/>
    <s v="uPad"/>
    <s v="30LMUWB002"/>
    <n v="1"/>
    <x v="2"/>
  </r>
  <r>
    <x v="122"/>
    <s v="uPad"/>
    <s v="30LMQZB003"/>
    <n v="1"/>
    <x v="2"/>
  </r>
  <r>
    <x v="122"/>
    <s v="uPad"/>
    <s v="29LMNNB002"/>
    <n v="1"/>
    <x v="2"/>
  </r>
  <r>
    <x v="122"/>
    <s v="uPad"/>
    <s v="29LMNKB001"/>
    <n v="1"/>
    <x v="2"/>
  </r>
  <r>
    <x v="122"/>
    <s v="uPad"/>
    <s v="29LMP2B003"/>
    <n v="6"/>
    <x v="3"/>
  </r>
  <r>
    <x v="122"/>
    <s v="uPad"/>
    <s v="26LMZ4B003"/>
    <n v="1"/>
    <x v="0"/>
  </r>
  <r>
    <x v="122"/>
    <s v="uPad"/>
    <s v="28LMSM"/>
    <n v="1"/>
    <x v="0"/>
  </r>
  <r>
    <x v="122"/>
    <s v="Tp"/>
    <s v="29LMP3B001"/>
    <n v="2"/>
    <x v="0"/>
  </r>
  <r>
    <x v="122"/>
    <s v="Tp"/>
    <s v="29LMP5B001"/>
    <n v="1"/>
    <x v="0"/>
  </r>
  <r>
    <x v="123"/>
    <s v="uPad"/>
    <s v="29LMNMB002"/>
    <n v="1"/>
    <x v="2"/>
  </r>
  <r>
    <x v="123"/>
    <s v="uPad"/>
    <s v="20LMDHB004"/>
    <n v="1"/>
    <x v="2"/>
  </r>
  <r>
    <x v="123"/>
    <s v="uPad"/>
    <s v="17LMZA"/>
    <n v="1"/>
    <x v="2"/>
  </r>
  <r>
    <x v="123"/>
    <s v="uPad"/>
    <s v="28LMQBB001"/>
    <n v="1"/>
    <x v="0"/>
  </r>
  <r>
    <x v="123"/>
    <s v="uPad"/>
    <s v="30LMAZB001"/>
    <n v="1"/>
    <x v="0"/>
  </r>
  <r>
    <x v="123"/>
    <s v="uPad"/>
    <s v="29LMNNB001"/>
    <n v="1"/>
    <x v="0"/>
  </r>
  <r>
    <x v="123"/>
    <s v="uPad"/>
    <s v="30LMQZB002"/>
    <n v="1"/>
    <x v="0"/>
  </r>
  <r>
    <x v="123"/>
    <s v="uPad"/>
    <s v="29LMP2"/>
    <n v="1"/>
    <x v="0"/>
  </r>
  <r>
    <x v="123"/>
    <s v="uPad"/>
    <s v="28LMQCB001"/>
    <n v="3"/>
    <x v="0"/>
  </r>
  <r>
    <x v="123"/>
    <s v="uPad"/>
    <s v="29LMNK"/>
    <n v="8"/>
    <x v="0"/>
  </r>
  <r>
    <x v="123"/>
    <s v="uPad"/>
    <s v="30LMUW"/>
    <n v="6"/>
    <x v="0"/>
  </r>
  <r>
    <x v="123"/>
    <s v="uPad"/>
    <s v="30LMQXB001"/>
    <n v="3"/>
    <x v="0"/>
  </r>
  <r>
    <x v="123"/>
    <s v="uPad"/>
    <s v="30LMQWB002"/>
    <n v="2"/>
    <x v="0"/>
  </r>
  <r>
    <x v="123"/>
    <s v="uPad"/>
    <s v="29LMNM"/>
    <n v="3"/>
    <x v="0"/>
  </r>
  <r>
    <x v="123"/>
    <s v="Tp"/>
    <s v="27LMN3B004"/>
    <n v="1"/>
    <x v="0"/>
  </r>
  <r>
    <x v="123"/>
    <s v="Tp"/>
    <s v="30LMT8"/>
    <n v="2"/>
    <x v="0"/>
  </r>
  <r>
    <x v="123"/>
    <s v="Tp"/>
    <s v="20LMDHB002"/>
    <n v="1"/>
    <x v="0"/>
  </r>
  <r>
    <x v="123"/>
    <s v="Tp"/>
    <s v="28LMSL"/>
    <n v="1"/>
    <x v="0"/>
  </r>
  <r>
    <x v="123"/>
    <s v="Tp"/>
    <s v="27LMJ6"/>
    <n v="1"/>
    <x v="0"/>
  </r>
  <r>
    <x v="123"/>
    <s v="Tp"/>
    <s v="30LMW7"/>
    <n v="2"/>
    <x v="0"/>
  </r>
  <r>
    <x v="123"/>
    <s v="Tp"/>
    <s v="20LMDHB005"/>
    <n v="1"/>
    <x v="0"/>
  </r>
  <r>
    <x v="123"/>
    <s v="Tp"/>
    <s v="30LMQX"/>
    <n v="2"/>
    <x v="0"/>
  </r>
  <r>
    <x v="123"/>
    <s v="Tp"/>
    <s v="30LMW7B001"/>
    <n v="5"/>
    <x v="0"/>
  </r>
  <r>
    <x v="124"/>
    <s v="uPad"/>
    <s v="26LMZ5B001"/>
    <n v="1"/>
    <x v="0"/>
  </r>
  <r>
    <x v="124"/>
    <s v="uPad"/>
    <s v="20LMDHB004"/>
    <n v="1"/>
    <x v="0"/>
  </r>
  <r>
    <x v="124"/>
    <s v="Tp"/>
    <s v="30LMQW"/>
    <n v="4"/>
    <x v="0"/>
  </r>
  <r>
    <x v="124"/>
    <s v="Tp"/>
    <s v="30LMUWB001"/>
    <n v="3"/>
    <x v="0"/>
  </r>
  <r>
    <x v="124"/>
    <s v="Tp"/>
    <s v="09LMG1B001"/>
    <n v="1"/>
    <x v="0"/>
  </r>
  <r>
    <x v="124"/>
    <s v="Tp"/>
    <s v="30LMQP"/>
    <n v="7"/>
    <x v="0"/>
  </r>
  <r>
    <x v="125"/>
    <s v="uPad"/>
    <s v="30LMQZB003"/>
    <n v="1"/>
    <x v="0"/>
  </r>
  <r>
    <x v="125"/>
    <s v="Tp"/>
    <s v="29LMP2B002"/>
    <n v="1"/>
    <x v="0"/>
  </r>
  <r>
    <x v="126"/>
    <s v="uPad"/>
    <s v="30LMUX"/>
    <n v="4"/>
    <x v="0"/>
  </r>
  <r>
    <x v="126"/>
    <s v="Tp"/>
    <s v="30LMQZB002"/>
    <n v="1"/>
    <x v="0"/>
  </r>
  <r>
    <x v="126"/>
    <s v="Tp"/>
    <s v="30LMQZ"/>
    <n v="7"/>
    <x v="0"/>
  </r>
  <r>
    <x v="126"/>
    <s v="uPad"/>
    <s v="29LMNNB002"/>
    <n v="1"/>
    <x v="0"/>
  </r>
  <r>
    <x v="126"/>
    <s v="uPad"/>
    <s v="29LMP2B003"/>
    <n v="6"/>
    <x v="2"/>
  </r>
  <r>
    <x v="126"/>
    <s v="Tp"/>
    <s v="29LMNK"/>
    <n v="8"/>
    <x v="0"/>
  </r>
  <r>
    <x v="126"/>
    <s v="uPad"/>
    <s v="30LMUWB002"/>
    <n v="1"/>
    <x v="0"/>
  </r>
  <r>
    <x v="126"/>
    <s v="Tp"/>
    <s v="28LMSM"/>
    <n v="1"/>
    <x v="0"/>
  </r>
  <r>
    <x v="126"/>
    <s v="Tp"/>
    <s v="30LMQXB001"/>
    <n v="3"/>
    <x v="0"/>
  </r>
  <r>
    <x v="126"/>
    <s v="Tp"/>
    <s v="30LMUW"/>
    <n v="6"/>
    <x v="0"/>
  </r>
  <r>
    <x v="126"/>
    <s v="Tp"/>
    <s v="27LMJC"/>
    <n v="1"/>
    <x v="0"/>
  </r>
  <r>
    <x v="126"/>
    <s v="Tp"/>
    <s v="29LMNNB001"/>
    <n v="1"/>
    <x v="0"/>
  </r>
  <r>
    <x v="126"/>
    <s v="Tp"/>
    <s v="29LMP2"/>
    <n v="1"/>
    <x v="0"/>
  </r>
  <r>
    <x v="126"/>
    <s v="Tp"/>
    <s v="30LMAZ"/>
    <n v="8"/>
    <x v="0"/>
  </r>
  <r>
    <x v="126"/>
    <s v="Tp"/>
    <s v="30LMAZB001"/>
    <n v="1"/>
    <x v="0"/>
  </r>
  <r>
    <x v="127"/>
    <s v="uPad"/>
    <s v="26LMZ4B003"/>
    <n v="1"/>
    <x v="2"/>
  </r>
  <r>
    <x v="127"/>
    <s v="uPad"/>
    <s v="28LMQCB005"/>
    <n v="1"/>
    <x v="2"/>
  </r>
  <r>
    <x v="127"/>
    <s v="uPad"/>
    <s v="29LMNMB002"/>
    <n v="1"/>
    <x v="0"/>
  </r>
  <r>
    <x v="127"/>
    <s v="Tp"/>
    <s v="29LMNM"/>
    <n v="3"/>
    <x v="0"/>
  </r>
  <r>
    <x v="127"/>
    <s v="Tp"/>
    <s v="28LMQBB001"/>
    <n v="1"/>
    <x v="0"/>
  </r>
  <r>
    <x v="128"/>
    <s v="uPad"/>
    <s v="29LMP2B004"/>
    <n v="1"/>
    <x v="2"/>
  </r>
  <r>
    <x v="128"/>
    <s v="uPad"/>
    <s v="29LMNL"/>
    <n v="1"/>
    <x v="0"/>
  </r>
  <r>
    <x v="128"/>
    <s v="Tp"/>
    <s v="28LMQCB001"/>
    <n v="2"/>
    <x v="0"/>
  </r>
  <r>
    <x v="129"/>
    <s v="uPad"/>
    <s v="20LMC2B001"/>
    <n v="1"/>
    <x v="2"/>
  </r>
  <r>
    <x v="129"/>
    <s v="Tp"/>
    <s v="20LMDHB004"/>
    <n v="1"/>
    <x v="0"/>
  </r>
  <r>
    <x v="129"/>
    <s v="Tp"/>
    <s v="30LMUWB002"/>
    <n v="1"/>
    <x v="0"/>
  </r>
  <r>
    <x v="129"/>
    <s v="Tp"/>
    <s v="30LMQZB003"/>
    <n v="1"/>
    <x v="0"/>
  </r>
  <r>
    <x v="130"/>
    <s v="uPad"/>
    <s v="29LMNLB002"/>
    <n v="1"/>
    <x v="2"/>
  </r>
  <r>
    <x v="130"/>
    <s v="uPad"/>
    <s v="29LML5B001"/>
    <n v="1"/>
    <x v="2"/>
  </r>
  <r>
    <x v="130"/>
    <s v="uPad"/>
    <s v="28LMSNB001"/>
    <n v="1"/>
    <x v="2"/>
  </r>
  <r>
    <x v="130"/>
    <s v="uPad"/>
    <s v="29LMNMB001"/>
    <n v="1"/>
    <x v="0"/>
  </r>
  <r>
    <x v="130"/>
    <s v="uPad"/>
    <s v="20LMC2B001"/>
    <n v="1"/>
    <x v="0"/>
  </r>
  <r>
    <x v="130"/>
    <s v="Tp"/>
    <s v="29LMNNB002"/>
    <n v="1"/>
    <x v="0"/>
  </r>
  <r>
    <x v="130"/>
    <s v="Tp"/>
    <s v="29LMNN"/>
    <n v="4"/>
    <x v="0"/>
  </r>
  <r>
    <x v="130"/>
    <s v="Tp"/>
    <s v="26LMZ5B001"/>
    <n v="1"/>
    <x v="0"/>
  </r>
  <r>
    <x v="130"/>
    <s v="Tp"/>
    <s v="27LML7B001"/>
    <n v="1"/>
    <x v="0"/>
  </r>
  <r>
    <x v="131"/>
    <s v="uPad"/>
    <s v="30LMAXB001"/>
    <n v="2"/>
    <x v="1"/>
  </r>
  <r>
    <x v="131"/>
    <s v="uPad"/>
    <s v="29LML5"/>
    <n v="6"/>
    <x v="0"/>
  </r>
  <r>
    <x v="131"/>
    <s v="uPad"/>
    <s v="20LMDGB001"/>
    <n v="1"/>
    <x v="0"/>
  </r>
  <r>
    <x v="131"/>
    <s v="uPad"/>
    <s v="29LMMU"/>
    <n v="7"/>
    <x v="0"/>
  </r>
  <r>
    <x v="131"/>
    <s v="uPad"/>
    <s v="29LMNLB001"/>
    <n v="3"/>
    <x v="0"/>
  </r>
  <r>
    <x v="131"/>
    <s v="uPad"/>
    <s v="30LMAX"/>
    <n v="9"/>
    <x v="0"/>
  </r>
  <r>
    <x v="131"/>
    <s v="Tp"/>
    <s v="29LMNL"/>
    <n v="1"/>
    <x v="0"/>
  </r>
  <r>
    <x v="131"/>
    <s v="Tp"/>
    <s v="29LMP2B003"/>
    <n v="5"/>
    <x v="0"/>
  </r>
  <r>
    <x v="131"/>
    <s v="Tp"/>
    <s v="28LMQCB005"/>
    <n v="1"/>
    <x v="0"/>
  </r>
  <r>
    <x v="131"/>
    <s v="Tp"/>
    <s v="26LMZ4B003"/>
    <n v="1"/>
    <x v="0"/>
  </r>
  <r>
    <x v="132"/>
    <s v="Tp"/>
    <s v="29LMNKB001"/>
    <n v="1"/>
    <x v="0"/>
  </r>
  <r>
    <x v="132"/>
    <s v="uPad"/>
    <s v="30LMQL"/>
    <n v="1"/>
    <x v="0"/>
  </r>
  <r>
    <x v="132"/>
    <s v="Tp"/>
    <s v="30LMUX"/>
    <n v="4"/>
    <x v="0"/>
  </r>
  <r>
    <x v="132"/>
    <s v="uPad"/>
    <s v="28LMSNB001"/>
    <n v="1"/>
    <x v="0"/>
  </r>
  <r>
    <x v="132"/>
    <s v="uPad"/>
    <s v="29LML5B001"/>
    <n v="1"/>
    <x v="0"/>
  </r>
  <r>
    <x v="133"/>
    <s v="uPad"/>
    <s v="30LMQWB001"/>
    <n v="4"/>
    <x v="0"/>
  </r>
  <r>
    <x v="133"/>
    <s v="uPad"/>
    <s v="29LMNLB002"/>
    <n v="1"/>
    <x v="0"/>
  </r>
  <r>
    <x v="134"/>
    <s v="uPad"/>
    <s v="30LMUY"/>
    <n v="12"/>
    <x v="0"/>
  </r>
  <r>
    <x v="134"/>
    <s v="uPad"/>
    <s v="30LMAXB001"/>
    <n v="2"/>
    <x v="0"/>
  </r>
  <r>
    <x v="134"/>
    <s v="Tp"/>
    <s v="29LMNMB002"/>
    <n v="1"/>
    <x v="0"/>
  </r>
  <r>
    <x v="135"/>
    <s v="uPad"/>
    <s v="30LMQL"/>
    <n v="1"/>
    <x v="2"/>
  </r>
  <r>
    <x v="135"/>
    <s v="uPad"/>
    <s v="28LMQBB003"/>
    <n v="5"/>
    <x v="5"/>
  </r>
  <r>
    <x v="135"/>
    <s v="uPad"/>
    <s v="28LMQBB002"/>
    <n v="6"/>
    <x v="0"/>
  </r>
  <r>
    <x v="135"/>
    <s v="Tp"/>
    <s v="26LMZ4B001"/>
    <n v="1"/>
    <x v="0"/>
  </r>
  <r>
    <x v="135"/>
    <s v="Tp"/>
    <s v="30LMAX"/>
    <n v="9"/>
    <x v="0"/>
  </r>
  <r>
    <x v="136"/>
    <s v="uPad"/>
    <s v="30LMQK"/>
    <n v="1"/>
    <x v="0"/>
  </r>
  <r>
    <x v="136"/>
    <s v="Tp"/>
    <s v="26LMFQB001"/>
    <n v="1"/>
    <x v="0"/>
  </r>
  <r>
    <x v="136"/>
    <s v="Tp"/>
    <s v="29LMNLB001"/>
    <n v="3"/>
    <x v="0"/>
  </r>
  <r>
    <x v="136"/>
    <s v="Tp"/>
    <s v="30LMQWB002"/>
    <n v="2"/>
    <x v="0"/>
  </r>
  <r>
    <x v="137"/>
    <s v="uPad"/>
    <s v="33LMB3B001"/>
    <n v="1"/>
    <x v="2"/>
  </r>
  <r>
    <x v="137"/>
    <s v="uPad"/>
    <s v="33LMAW"/>
    <n v="1"/>
    <x v="2"/>
  </r>
  <r>
    <x v="137"/>
    <s v="uPad"/>
    <s v="33LMB4B001"/>
    <n v="2"/>
    <x v="1"/>
  </r>
  <r>
    <x v="137"/>
    <s v="uPad"/>
    <s v="29LMNMB001"/>
    <n v="1"/>
    <x v="2"/>
  </r>
  <r>
    <x v="137"/>
    <s v="uPad"/>
    <s v="33LMC1B001"/>
    <n v="2"/>
    <x v="1"/>
  </r>
  <r>
    <x v="137"/>
    <s v="uPad"/>
    <s v="30LMT8B001"/>
    <n v="2"/>
    <x v="1"/>
  </r>
  <r>
    <x v="137"/>
    <s v="uPad"/>
    <s v="33LMC1"/>
    <n v="4"/>
    <x v="0"/>
  </r>
  <r>
    <x v="137"/>
    <s v="uPad"/>
    <s v="27LMJCB001"/>
    <n v="1"/>
    <x v="0"/>
  </r>
  <r>
    <x v="137"/>
    <s v="uPad"/>
    <s v="33LMB4"/>
    <n v="6"/>
    <x v="0"/>
  </r>
  <r>
    <x v="137"/>
    <s v="uPad"/>
    <s v="33LMB5"/>
    <n v="5"/>
    <x v="0"/>
  </r>
  <r>
    <x v="137"/>
    <s v="uPad"/>
    <s v="33LMB3"/>
    <n v="4"/>
    <x v="0"/>
  </r>
  <r>
    <x v="137"/>
    <s v="Tp"/>
    <s v="29LML5B001"/>
    <n v="1"/>
    <x v="0"/>
  </r>
  <r>
    <x v="137"/>
    <s v="Tp"/>
    <s v="30LMQL"/>
    <n v="1"/>
    <x v="0"/>
  </r>
  <r>
    <x v="137"/>
    <s v="Tp"/>
    <s v="29LML5"/>
    <n v="6"/>
    <x v="0"/>
  </r>
  <r>
    <x v="137"/>
    <s v="Tp"/>
    <s v="29LMMU"/>
    <n v="7"/>
    <x v="0"/>
  </r>
  <r>
    <x v="137"/>
    <s v="Tp"/>
    <s v="28LMSNB001"/>
    <n v="1"/>
    <x v="0"/>
  </r>
  <r>
    <x v="138"/>
    <s v="Tp"/>
    <s v="29LMNLB002"/>
    <n v="1"/>
    <x v="0"/>
  </r>
  <r>
    <x v="138"/>
    <s v="uPad"/>
    <s v="33LMBK"/>
    <n v="4"/>
    <x v="0"/>
  </r>
  <r>
    <x v="139"/>
    <s v="uPad"/>
    <s v="33LMB4B001"/>
    <n v="2"/>
    <x v="0"/>
  </r>
  <r>
    <x v="139"/>
    <s v="Tp"/>
    <s v="30LMQWB001"/>
    <n v="4"/>
    <x v="0"/>
  </r>
  <r>
    <x v="139"/>
    <s v="Tp"/>
    <s v="20LMDGB001"/>
    <n v="1"/>
    <x v="0"/>
  </r>
  <r>
    <x v="139"/>
    <s v="uPad"/>
    <s v="28LMQBB003"/>
    <n v="5"/>
    <x v="0"/>
  </r>
  <r>
    <x v="139"/>
    <s v="uPad"/>
    <s v="33LMAW"/>
    <n v="1"/>
    <x v="0"/>
  </r>
  <r>
    <x v="139"/>
    <s v="uPad"/>
    <s v="33LMB3B001"/>
    <n v="1"/>
    <x v="0"/>
  </r>
  <r>
    <x v="139"/>
    <s v="uPad"/>
    <s v="29LML6"/>
    <n v="8"/>
    <x v="0"/>
  </r>
  <r>
    <x v="140"/>
    <s v="Tp"/>
    <s v="30LMQK"/>
    <n v="1"/>
    <x v="0"/>
  </r>
  <r>
    <x v="140"/>
    <s v="Tp"/>
    <s v="20LMC2B001"/>
    <n v="1"/>
    <x v="2"/>
  </r>
  <r>
    <x v="140"/>
    <s v="uPad"/>
    <s v="33LMBM"/>
    <n v="3"/>
    <x v="2"/>
  </r>
  <r>
    <x v="141"/>
    <s v="uPad"/>
    <s v="33LMC1B002"/>
    <n v="1"/>
    <x v="2"/>
  </r>
  <r>
    <x v="141"/>
    <s v="uPad"/>
    <s v="33LMBM"/>
    <n v="2"/>
    <x v="0"/>
  </r>
  <r>
    <x v="141"/>
    <s v="Tp"/>
    <s v="27LMJCB001"/>
    <n v="1"/>
    <x v="0"/>
  </r>
  <r>
    <x v="141"/>
    <s v="Tp"/>
    <s v="30LMUYB001"/>
    <n v="1"/>
    <x v="2"/>
  </r>
  <r>
    <x v="142"/>
    <s v="uPad"/>
    <s v="30LMAXB001"/>
    <n v="2"/>
    <x v="1"/>
  </r>
  <r>
    <x v="142"/>
    <s v="Tp"/>
    <s v="29LMNMB001"/>
    <n v="1"/>
    <x v="2"/>
  </r>
  <r>
    <x v="142"/>
    <s v="uPad"/>
    <s v="33LMC1B001"/>
    <n v="1"/>
    <x v="0"/>
  </r>
  <r>
    <x v="142"/>
    <s v="Tp"/>
    <s v="17LMZA"/>
    <n v="1"/>
    <x v="0"/>
  </r>
  <r>
    <x v="143"/>
    <s v="uPad"/>
    <s v="30LMT8B001"/>
    <n v="2"/>
    <x v="0"/>
  </r>
  <r>
    <x v="143"/>
    <s v="Tp"/>
    <s v="30LMUY"/>
    <n v="11"/>
    <x v="0"/>
  </r>
  <r>
    <x v="143"/>
    <s v="Tp"/>
    <s v="33LMB5"/>
    <n v="5"/>
    <x v="0"/>
  </r>
  <r>
    <x v="143"/>
    <s v="Tp"/>
    <s v="33LMB4"/>
    <n v="6"/>
    <x v="0"/>
  </r>
  <r>
    <x v="143"/>
    <s v="Tp"/>
    <s v="33LMAW"/>
    <n v="1"/>
    <x v="0"/>
  </r>
  <r>
    <x v="144"/>
    <s v="Tp"/>
    <s v="33LMB4B001"/>
    <n v="2"/>
    <x v="1"/>
  </r>
  <r>
    <x v="144"/>
    <s v="uPad"/>
    <s v="20LMDGB002"/>
    <n v="4"/>
    <x v="7"/>
  </r>
  <r>
    <x v="144"/>
    <s v="uPad"/>
    <s v="20LMDG"/>
    <n v="6"/>
    <x v="0"/>
  </r>
  <r>
    <x v="144"/>
    <s v="uPad"/>
    <s v="33LMBMB001"/>
    <n v="1"/>
    <x v="0"/>
  </r>
  <r>
    <x v="144"/>
    <s v="Tp"/>
    <s v="28LMQBB002"/>
    <n v="6"/>
    <x v="0"/>
  </r>
  <r>
    <x v="145"/>
    <s v="Tp"/>
    <s v="33LMBKB001"/>
    <n v="1"/>
    <x v="2"/>
  </r>
  <r>
    <x v="145"/>
    <s v="Tp"/>
    <s v="33LMB3"/>
    <n v="4"/>
    <x v="7"/>
  </r>
  <r>
    <x v="145"/>
    <s v="Tp"/>
    <s v="20LMC2B001"/>
    <n v="1"/>
    <x v="0"/>
  </r>
  <r>
    <x v="145"/>
    <s v="Tp"/>
    <s v="28LMQBB003"/>
    <n v="5"/>
    <x v="0"/>
  </r>
  <r>
    <x v="145"/>
    <s v="Tp"/>
    <s v="33LMBK"/>
    <n v="3"/>
    <x v="0"/>
  </r>
  <r>
    <x v="146"/>
    <s v="Tp"/>
    <s v="33LMC1"/>
    <n v="4"/>
    <x v="0"/>
  </r>
  <r>
    <x v="146"/>
    <s v="Tp"/>
    <s v="29LMNMB001"/>
    <n v="1"/>
    <x v="0"/>
  </r>
  <r>
    <x v="146"/>
    <s v="uPad"/>
    <s v="33LMC6"/>
    <n v="3"/>
    <x v="0"/>
  </r>
  <r>
    <x v="146"/>
    <s v="uPad"/>
    <s v="33LMD4"/>
    <n v="13"/>
    <x v="1"/>
  </r>
  <r>
    <x v="147"/>
    <s v="uPad"/>
    <s v="20LMDGB002"/>
    <n v="4"/>
    <x v="0"/>
  </r>
  <r>
    <x v="147"/>
    <s v="Tp"/>
    <s v="30LMUYB001"/>
    <n v="1"/>
    <x v="0"/>
  </r>
  <r>
    <x v="147"/>
    <s v="uPad"/>
    <s v="33LMB6"/>
    <n v="7"/>
    <x v="0"/>
  </r>
  <r>
    <x v="147"/>
    <s v="Tp"/>
    <s v="33LMBM"/>
    <n v="2"/>
    <x v="0"/>
  </r>
  <r>
    <x v="147"/>
    <s v="Tp"/>
    <s v="33LMB3B001"/>
    <n v="1"/>
    <x v="2"/>
  </r>
  <r>
    <x v="147"/>
    <s v="uPad"/>
    <s v="33LMC1B002"/>
    <n v="1"/>
    <x v="2"/>
  </r>
  <r>
    <x v="147"/>
    <s v="uPad"/>
    <s v="29LMP2B004"/>
    <n v="1"/>
    <x v="2"/>
  </r>
  <r>
    <x v="148"/>
    <s v="Tp"/>
    <s v="33LMB4B001"/>
    <n v="2"/>
    <x v="0"/>
  </r>
  <r>
    <x v="149"/>
    <s v="uPad"/>
    <s v="33LMC6B001"/>
    <n v="7"/>
    <x v="13"/>
  </r>
  <r>
    <x v="149"/>
    <s v="uPad"/>
    <s v="28LMQB"/>
    <n v="1"/>
    <x v="2"/>
  </r>
  <r>
    <x v="149"/>
    <s v="uPad"/>
    <s v="33LMD4B001"/>
    <n v="2"/>
    <x v="1"/>
  </r>
  <r>
    <x v="149"/>
    <s v="uPad"/>
    <s v="33LMC1B002"/>
    <n v="1"/>
    <x v="2"/>
  </r>
  <r>
    <x v="150"/>
    <s v="uPad"/>
    <s v="17LMZB"/>
    <n v="1"/>
    <x v="2"/>
  </r>
  <r>
    <x v="150"/>
    <s v="Tp"/>
    <s v="33LMC6"/>
    <n v="3"/>
    <x v="4"/>
  </r>
  <r>
    <x v="150"/>
    <s v="Tp"/>
    <s v="33LMC1B001"/>
    <n v="1"/>
    <x v="2"/>
  </r>
  <r>
    <x v="150"/>
    <s v="Tp"/>
    <s v="18LMKW"/>
    <n v="3"/>
    <x v="0"/>
  </r>
  <r>
    <x v="150"/>
    <s v="Tp"/>
    <s v="33LMBMB001"/>
    <n v="1"/>
    <x v="0"/>
  </r>
  <r>
    <x v="151"/>
    <s v="uPad"/>
    <s v="28LMQB"/>
    <n v="1"/>
    <x v="2"/>
  </r>
  <r>
    <x v="151"/>
    <s v="uPad"/>
    <s v="33LMC6B001"/>
    <n v="7"/>
    <x v="0"/>
  </r>
  <r>
    <x v="151"/>
    <s v="Tp"/>
    <s v="33LMB3"/>
    <n v="4"/>
    <x v="0"/>
  </r>
  <r>
    <x v="151"/>
    <s v="Tp"/>
    <s v="20LMDG"/>
    <n v="6"/>
    <x v="0"/>
  </r>
  <r>
    <x v="151"/>
    <s v="Tp"/>
    <s v="30LMT8B001"/>
    <n v="2"/>
    <x v="0"/>
  </r>
  <r>
    <x v="152"/>
    <s v="Tp"/>
    <s v="33LMB6"/>
    <n v="7"/>
    <x v="13"/>
  </r>
  <r>
    <x v="152"/>
    <s v="uPad"/>
    <s v="29LMP2B004"/>
    <n v="1"/>
    <x v="0"/>
  </r>
  <r>
    <x v="152"/>
    <s v="uPad"/>
    <s v="33LMC1B002"/>
    <n v="1"/>
    <x v="0"/>
  </r>
  <r>
    <x v="152"/>
    <s v="Tp"/>
    <s v="20LMDGB002"/>
    <n v="4"/>
    <x v="0"/>
  </r>
  <r>
    <x v="153"/>
    <s v="uPad"/>
    <s v="33LMAKB002"/>
    <n v="10"/>
    <x v="0"/>
  </r>
  <r>
    <x v="153"/>
    <s v="uPad"/>
    <s v="28LMQB"/>
    <n v="1"/>
    <x v="2"/>
  </r>
  <r>
    <x v="153"/>
    <s v="uPad"/>
    <s v="33LMAK"/>
    <n v="2"/>
    <x v="1"/>
  </r>
  <r>
    <x v="153"/>
    <s v="uPad"/>
    <s v="33LMB5B001"/>
    <n v="3"/>
    <x v="2"/>
  </r>
  <r>
    <x v="154"/>
    <s v="uPad"/>
    <s v="17LMZB"/>
    <n v="1"/>
    <x v="0"/>
  </r>
  <r>
    <x v="154"/>
    <s v="uPad"/>
    <s v="33LMD4B001"/>
    <n v="2"/>
    <x v="0"/>
  </r>
  <r>
    <x v="155"/>
    <s v="uPad"/>
    <s v="33LMB5B002"/>
    <n v="1"/>
    <x v="2"/>
  </r>
  <r>
    <x v="155"/>
    <s v="Tp"/>
    <s v="33LMC1B001"/>
    <n v="1"/>
    <x v="0"/>
  </r>
  <r>
    <x v="155"/>
    <s v="Tp"/>
    <s v="33LMB3B001"/>
    <n v="1"/>
    <x v="0"/>
  </r>
  <r>
    <x v="155"/>
    <s v="Tp"/>
    <s v="33LMC6"/>
    <n v="3"/>
    <x v="0"/>
  </r>
  <r>
    <x v="155"/>
    <s v="Tp"/>
    <s v="33LMD4"/>
    <n v="11"/>
    <x v="0"/>
  </r>
  <r>
    <x v="156"/>
    <s v="uPad"/>
    <s v="28LMQB"/>
    <n v="1"/>
    <x v="0"/>
  </r>
  <r>
    <x v="157"/>
    <s v="Tp"/>
    <s v="33LMC1B002"/>
    <n v="1"/>
    <x v="0"/>
  </r>
  <r>
    <x v="158"/>
    <s v="Tp"/>
    <s v="33LMC6B001"/>
    <n v="7"/>
    <x v="0"/>
  </r>
  <r>
    <x v="159"/>
    <s v="uPad"/>
    <s v="36LMQLB001"/>
    <n v="2"/>
    <x v="1"/>
  </r>
  <r>
    <x v="159"/>
    <s v="Tp"/>
    <s v="29LMP2B004"/>
    <n v="1"/>
    <x v="2"/>
  </r>
  <r>
    <x v="159"/>
    <s v="uPad"/>
    <s v="33LMAKB003"/>
    <n v="1"/>
    <x v="2"/>
  </r>
  <r>
    <x v="159"/>
    <s v="uPad"/>
    <s v="35LMKWB001"/>
    <n v="1"/>
    <x v="2"/>
  </r>
  <r>
    <x v="159"/>
    <s v="uPad"/>
    <s v="33LMB5B002"/>
    <n v="1"/>
    <x v="0"/>
  </r>
  <r>
    <x v="159"/>
    <s v="uPad"/>
    <s v="35LMKW"/>
    <n v="2"/>
    <x v="0"/>
  </r>
  <r>
    <x v="159"/>
    <s v="uPad"/>
    <s v="33LMAK"/>
    <n v="1"/>
    <x v="0"/>
  </r>
  <r>
    <x v="159"/>
    <s v="uPad"/>
    <s v="36LMQL"/>
    <n v="2"/>
    <x v="0"/>
  </r>
  <r>
    <x v="160"/>
    <s v="Tp"/>
    <s v="33LMBKB001"/>
    <n v="1"/>
    <x v="0"/>
  </r>
  <r>
    <x v="160"/>
    <s v="Tp"/>
    <s v="33LMB5B001"/>
    <n v="2"/>
    <x v="0"/>
  </r>
  <r>
    <x v="160"/>
    <s v="Tp"/>
    <s v="33LMB6"/>
    <n v="7"/>
    <x v="0"/>
  </r>
  <r>
    <x v="160"/>
    <s v="Tp"/>
    <s v="33LMD4B001"/>
    <n v="2"/>
    <x v="0"/>
  </r>
  <r>
    <x v="160"/>
    <s v="uPad"/>
    <s v="36LMQP"/>
    <n v="8"/>
    <x v="8"/>
  </r>
  <r>
    <x v="160"/>
    <s v="Tp"/>
    <s v="17LMZB"/>
    <n v="1"/>
    <x v="2"/>
  </r>
  <r>
    <x v="160"/>
    <s v="uPad"/>
    <s v="36LMQLB001"/>
    <n v="2"/>
    <x v="1"/>
  </r>
  <r>
    <x v="161"/>
    <s v="Tp"/>
    <s v="35LMKWB001"/>
    <n v="1"/>
    <x v="0"/>
  </r>
  <r>
    <x v="161"/>
    <s v="uPad"/>
    <s v="30LMQZB001"/>
    <n v="1"/>
    <x v="2"/>
  </r>
  <r>
    <x v="162"/>
    <s v="uPad"/>
    <s v="33LMAKB003"/>
    <n v="1"/>
    <x v="0"/>
  </r>
  <r>
    <x v="162"/>
    <s v="Tp"/>
    <s v="33LMAKB002"/>
    <n v="10"/>
    <x v="0"/>
  </r>
  <r>
    <x v="163"/>
    <s v="uPad"/>
    <s v="36LMQP"/>
    <n v="8"/>
    <x v="8"/>
  </r>
  <r>
    <x v="163"/>
    <s v="uPad"/>
    <s v="37LMBX"/>
    <n v="3"/>
    <x v="4"/>
  </r>
  <r>
    <x v="163"/>
    <s v="Tp"/>
    <s v="17LMZB"/>
    <n v="1"/>
    <x v="2"/>
  </r>
  <r>
    <x v="164"/>
    <s v="uPad"/>
    <s v="36LMQLB001"/>
    <n v="2"/>
    <x v="1"/>
  </r>
  <r>
    <x v="164"/>
    <s v="Tp"/>
    <s v="14LMKFB004"/>
    <n v="1"/>
    <x v="2"/>
  </r>
  <r>
    <x v="164"/>
    <s v="uPad"/>
    <s v="36LMQP"/>
    <n v="8"/>
    <x v="8"/>
  </r>
  <r>
    <x v="165"/>
    <s v="uPad"/>
    <s v="37LMBXB001"/>
    <n v="2"/>
    <x v="1"/>
  </r>
  <r>
    <x v="166"/>
    <s v="Tp"/>
    <s v="28LMQB"/>
    <n v="1"/>
    <x v="2"/>
  </r>
  <r>
    <x v="167"/>
    <s v="Tp"/>
    <s v="29LMP2B004"/>
    <n v="1"/>
    <x v="0"/>
  </r>
  <r>
    <x v="168"/>
    <s v="uPad"/>
    <s v="36LMQPB002"/>
    <n v="4"/>
    <x v="7"/>
  </r>
  <r>
    <x v="168"/>
    <s v="uPad"/>
    <s v="37LMBXB001"/>
    <n v="2"/>
    <x v="1"/>
  </r>
  <r>
    <x v="168"/>
    <s v="uPad"/>
    <s v="37LMBZ"/>
    <n v="5"/>
    <x v="5"/>
  </r>
  <r>
    <x v="168"/>
    <s v="uPad"/>
    <s v="37LMBX"/>
    <n v="3"/>
    <x v="4"/>
  </r>
  <r>
    <x v="168"/>
    <s v="uPad"/>
    <s v="30LMQZB001"/>
    <n v="1"/>
    <x v="0"/>
  </r>
  <r>
    <x v="168"/>
    <s v="uPad"/>
    <s v="36LMQP"/>
    <n v="3"/>
    <x v="0"/>
  </r>
  <r>
    <x v="168"/>
    <s v="Tp"/>
    <s v="33LMAKB003"/>
    <n v="1"/>
    <x v="0"/>
  </r>
  <r>
    <x v="168"/>
    <s v="Tp"/>
    <s v="36LMQL"/>
    <n v="2"/>
    <x v="0"/>
  </r>
  <r>
    <x v="168"/>
    <s v="Tp"/>
    <s v="16LMH0B002"/>
    <n v="1"/>
    <x v="0"/>
  </r>
  <r>
    <x v="169"/>
    <s v="uPad"/>
    <s v="36LMQPB002"/>
    <n v="4"/>
    <x v="7"/>
  </r>
  <r>
    <x v="169"/>
    <s v="uPad"/>
    <s v="36LMQLB001"/>
    <n v="2"/>
    <x v="0"/>
  </r>
  <r>
    <x v="170"/>
    <s v="uPad"/>
    <s v="37LMBSB001"/>
    <n v="1"/>
    <x v="0"/>
  </r>
  <r>
    <x v="170"/>
    <s v="uPad"/>
    <s v="37LMBSB002"/>
    <n v="1"/>
    <x v="2"/>
  </r>
  <r>
    <x v="170"/>
    <s v="uPad"/>
    <s v="36LMQPB002"/>
    <n v="1"/>
    <x v="0"/>
  </r>
  <r>
    <x v="170"/>
    <s v="Tp"/>
    <s v="26LMZ6"/>
    <n v="5"/>
    <x v="0"/>
  </r>
  <r>
    <x v="170"/>
    <s v="uPad"/>
    <s v="37LMBX"/>
    <n v="1"/>
    <x v="0"/>
  </r>
  <r>
    <x v="170"/>
    <s v="Tp"/>
    <s v="35LMKW"/>
    <n v="3"/>
    <x v="0"/>
  </r>
  <r>
    <x v="170"/>
    <s v="uPad"/>
    <s v="37LMBS"/>
    <n v="1"/>
    <x v="0"/>
  </r>
  <r>
    <x v="170"/>
    <s v="uPad"/>
    <s v="37LMBZ"/>
    <n v="4"/>
    <x v="0"/>
  </r>
  <r>
    <x v="171"/>
    <s v="uPad"/>
    <s v="37LMBXB001"/>
    <n v="2"/>
    <x v="1"/>
  </r>
  <r>
    <x v="171"/>
    <s v="uPad"/>
    <s v="37LMBSB003"/>
    <n v="1"/>
    <x v="2"/>
  </r>
  <r>
    <x v="171"/>
    <s v="uPad"/>
    <s v="37LMBZB001"/>
    <n v="1"/>
    <x v="2"/>
  </r>
  <r>
    <x v="171"/>
    <s v="Tp"/>
    <s v="26LMZ7"/>
    <n v="3"/>
    <x v="0"/>
  </r>
  <r>
    <x v="171"/>
    <s v="Tp"/>
    <s v="27LML8B001"/>
    <n v="1"/>
    <x v="0"/>
  </r>
  <r>
    <x v="171"/>
    <s v="uPad"/>
    <s v="37LMBXB002"/>
    <n v="1"/>
    <x v="0"/>
  </r>
  <r>
    <x v="172"/>
    <s v="Tp"/>
    <s v="27LMHT"/>
    <n v="2"/>
    <x v="0"/>
  </r>
  <r>
    <x v="172"/>
    <s v="Tp"/>
    <s v="28LMQB"/>
    <n v="1"/>
    <x v="0"/>
  </r>
  <r>
    <x v="172"/>
    <s v="Tp"/>
    <s v="36LMQP"/>
    <n v="3"/>
    <x v="0"/>
  </r>
  <r>
    <x v="172"/>
    <s v="Tp"/>
    <s v="33LMAK"/>
    <n v="1"/>
    <x v="0"/>
  </r>
  <r>
    <x v="173"/>
    <s v="Tp"/>
    <s v="33LMB5B002"/>
    <n v="1"/>
    <x v="0"/>
  </r>
  <r>
    <x v="173"/>
    <s v="Tp"/>
    <s v="36LMQPB001"/>
    <n v="1"/>
    <x v="0"/>
  </r>
  <r>
    <x v="173"/>
    <s v="Tp"/>
    <s v="27LMHU"/>
    <n v="4"/>
    <x v="0"/>
  </r>
  <r>
    <x v="173"/>
    <s v="uPad"/>
    <s v="38LMH8B001"/>
    <n v="1"/>
    <x v="0"/>
  </r>
  <r>
    <x v="174"/>
    <s v="uPad"/>
    <s v="37LMBSB002"/>
    <n v="1"/>
    <x v="2"/>
  </r>
  <r>
    <x v="174"/>
    <s v="Tp"/>
    <s v="26LMZ3"/>
    <n v="1"/>
    <x v="0"/>
  </r>
  <r>
    <x v="174"/>
    <s v="Tp"/>
    <s v="26LMZ2"/>
    <n v="5"/>
    <x v="0"/>
  </r>
  <r>
    <x v="175"/>
    <s v="uPad"/>
    <s v="38LMH8B002"/>
    <n v="2"/>
    <x v="1"/>
  </r>
  <r>
    <x v="175"/>
    <s v="uPad"/>
    <s v="37LMBXB003"/>
    <n v="1"/>
    <x v="2"/>
  </r>
  <r>
    <x v="175"/>
    <s v="Tp"/>
    <s v="26LMDS"/>
    <n v="6"/>
    <x v="0"/>
  </r>
  <r>
    <x v="175"/>
    <s v="Tp"/>
    <s v="37LMBSB001"/>
    <n v="1"/>
    <x v="0"/>
  </r>
  <r>
    <x v="175"/>
    <s v="Tp"/>
    <s v="27LMJ8"/>
    <n v="6"/>
    <x v="0"/>
  </r>
  <r>
    <x v="175"/>
    <s v="Tp"/>
    <s v="14LMKFB004"/>
    <n v="1"/>
    <x v="0"/>
  </r>
  <r>
    <x v="176"/>
    <s v="uPad"/>
    <s v="37LMBSB003"/>
    <n v="1"/>
    <x v="0"/>
  </r>
  <r>
    <x v="176"/>
    <s v="uPad"/>
    <s v="38LMH8"/>
    <n v="1"/>
    <x v="0"/>
  </r>
  <r>
    <x v="176"/>
    <s v="uPad"/>
    <s v="37LMBSB002"/>
    <n v="1"/>
    <x v="0"/>
  </r>
  <r>
    <x v="176"/>
    <s v="uPad"/>
    <s v="37LMBZB001"/>
    <n v="1"/>
    <x v="0"/>
  </r>
  <r>
    <x v="176"/>
    <s v="Tp"/>
    <s v="30LMQZB001"/>
    <n v="1"/>
    <x v="0"/>
  </r>
  <r>
    <x v="176"/>
    <s v="Tp"/>
    <s v="37LMBXB002"/>
    <n v="1"/>
    <x v="0"/>
  </r>
  <r>
    <x v="176"/>
    <s v="Tp"/>
    <s v="26LMFJ"/>
    <n v="8"/>
    <x v="0"/>
  </r>
  <r>
    <x v="176"/>
    <s v="Tp"/>
    <s v="36LMQPB002"/>
    <n v="1"/>
    <x v="0"/>
  </r>
  <r>
    <x v="176"/>
    <s v="Tp"/>
    <s v="26LMFS"/>
    <n v="1"/>
    <x v="0"/>
  </r>
  <r>
    <x v="176"/>
    <s v="Tp"/>
    <s v="17LMZB"/>
    <n v="1"/>
    <x v="0"/>
  </r>
  <r>
    <x v="177"/>
    <s v="Tp"/>
    <s v="26LMZ8"/>
    <n v="1"/>
    <x v="0"/>
  </r>
  <r>
    <x v="177"/>
    <s v="Tp"/>
    <s v="27LMJ9"/>
    <n v="8"/>
    <x v="0"/>
  </r>
  <r>
    <x v="177"/>
    <s v="Tp"/>
    <s v="36LMQLB001"/>
    <n v="2"/>
    <x v="0"/>
  </r>
  <r>
    <x v="177"/>
    <s v="Tp"/>
    <s v="37LMBX"/>
    <n v="1"/>
    <x v="0"/>
  </r>
  <r>
    <x v="177"/>
    <s v="Tp"/>
    <s v="37LMBZ"/>
    <n v="4"/>
    <x v="0"/>
  </r>
  <r>
    <x v="177"/>
    <s v="uPad"/>
    <s v="25LMWXB003"/>
    <n v="1"/>
    <x v="0"/>
  </r>
  <r>
    <x v="177"/>
    <s v="uPad"/>
    <s v="25LMX2B003"/>
    <n v="2"/>
    <x v="0"/>
  </r>
  <r>
    <x v="177"/>
    <s v="Tp"/>
    <s v="232LPZ"/>
    <n v="5"/>
    <x v="0"/>
  </r>
  <r>
    <x v="177"/>
    <s v="Tp"/>
    <s v="27LML8"/>
    <n v="1"/>
    <x v="0"/>
  </r>
  <r>
    <x v="178"/>
    <s v="uPad"/>
    <s v="30LMW4"/>
    <n v="11"/>
    <x v="5"/>
  </r>
  <r>
    <x v="178"/>
    <s v="Tp"/>
    <s v="25LMWXB003"/>
    <n v="1"/>
    <x v="0"/>
  </r>
  <r>
    <x v="178"/>
    <s v="Tp"/>
    <s v="25LMX2"/>
    <n v="1"/>
    <x v="0"/>
  </r>
  <r>
    <x v="178"/>
    <s v="Tp"/>
    <s v="25LMX2B003"/>
    <n v="2"/>
    <x v="0"/>
  </r>
  <r>
    <x v="179"/>
    <s v="uPad"/>
    <s v="38LMH8B002"/>
    <n v="2"/>
    <x v="0"/>
  </r>
  <r>
    <x v="179"/>
    <s v="Tp"/>
    <s v="38LMH8B001"/>
    <n v="1"/>
    <x v="0"/>
  </r>
  <r>
    <x v="179"/>
    <s v="Tp"/>
    <s v="26LMZ4B002"/>
    <n v="1"/>
    <x v="0"/>
  </r>
  <r>
    <x v="179"/>
    <s v="Tp"/>
    <s v="26LMFJB001"/>
    <n v="1"/>
    <x v="0"/>
  </r>
  <r>
    <x v="179"/>
    <s v="uPad"/>
    <s v="38LMHFB003"/>
    <n v="1"/>
    <x v="0"/>
  </r>
  <r>
    <x v="179"/>
    <s v="uPad"/>
    <s v="30LMW5"/>
    <n v="3"/>
    <x v="2"/>
  </r>
  <r>
    <x v="179"/>
    <s v="Tp"/>
    <s v="37LMBSB002"/>
    <n v="1"/>
    <x v="0"/>
  </r>
  <r>
    <x v="179"/>
    <s v="Tp"/>
    <s v="30LMW4"/>
    <n v="6"/>
    <x v="0"/>
  </r>
  <r>
    <x v="179"/>
    <s v="Tp"/>
    <s v="37LMBS"/>
    <n v="1"/>
    <x v="2"/>
  </r>
  <r>
    <x v="180"/>
    <s v="uPad"/>
    <s v="39LMDPB002"/>
    <n v="1"/>
    <x v="2"/>
  </r>
  <r>
    <x v="180"/>
    <s v="Tp"/>
    <s v="37LMBS"/>
    <n v="1"/>
    <x v="2"/>
  </r>
  <r>
    <x v="180"/>
    <s v="uPad"/>
    <s v="39LMDP"/>
    <n v="1"/>
    <x v="0"/>
  </r>
  <r>
    <x v="180"/>
    <s v="Tp"/>
    <s v="382L01B001"/>
    <n v="3"/>
    <x v="0"/>
  </r>
  <r>
    <x v="180"/>
    <s v="Tp"/>
    <s v="37LMBSB003"/>
    <n v="1"/>
    <x v="0"/>
  </r>
  <r>
    <x v="181"/>
    <s v="uPad"/>
    <s v="382L01B002"/>
    <n v="2"/>
    <x v="0"/>
  </r>
  <r>
    <x v="181"/>
    <s v="Tp"/>
    <s v="27LML8B002"/>
    <n v="1"/>
    <x v="0"/>
  </r>
  <r>
    <x v="182"/>
    <s v="uPad"/>
    <s v="39LMDPB002"/>
    <n v="1"/>
    <x v="2"/>
  </r>
  <r>
    <x v="182"/>
    <s v="uPad"/>
    <s v="37LMBXB003"/>
    <n v="1"/>
    <x v="0"/>
  </r>
  <r>
    <x v="182"/>
    <s v="Tp"/>
    <s v="38LMH8"/>
    <n v="1"/>
    <x v="0"/>
  </r>
  <r>
    <x v="183"/>
    <s v="uPad"/>
    <s v="39LMDPB002"/>
    <n v="1"/>
    <x v="2"/>
  </r>
  <r>
    <x v="183"/>
    <s v="uPad"/>
    <s v="36LMQPB004"/>
    <n v="1"/>
    <x v="2"/>
  </r>
  <r>
    <x v="183"/>
    <s v="uPad"/>
    <s v="37LMBXB004"/>
    <n v="1"/>
    <x v="2"/>
  </r>
  <r>
    <x v="183"/>
    <s v="uPad"/>
    <s v="39LMDPB001"/>
    <n v="1"/>
    <x v="0"/>
  </r>
  <r>
    <x v="183"/>
    <s v="uPad"/>
    <s v="37LMBXB001"/>
    <n v="1"/>
    <x v="0"/>
  </r>
  <r>
    <x v="183"/>
    <s v="uPad"/>
    <s v="39LMDM"/>
    <n v="8"/>
    <x v="0"/>
  </r>
  <r>
    <x v="183"/>
    <s v="uPad"/>
    <s v="39LMDN"/>
    <n v="2"/>
    <x v="0"/>
  </r>
  <r>
    <x v="183"/>
    <s v="uPad"/>
    <s v="39LMDMB002"/>
    <n v="2"/>
    <x v="0"/>
  </r>
  <r>
    <x v="183"/>
    <s v="uPad"/>
    <s v="39LMDNB001"/>
    <n v="4"/>
    <x v="0"/>
  </r>
  <r>
    <x v="183"/>
    <s v="uPad"/>
    <s v="36LMQPB003"/>
    <n v="2"/>
    <x v="0"/>
  </r>
  <r>
    <x v="183"/>
    <s v="Tp"/>
    <s v="38LMH8B002"/>
    <n v="2"/>
    <x v="0"/>
  </r>
  <r>
    <x v="183"/>
    <s v="Tp"/>
    <s v="37LMBS"/>
    <n v="1"/>
    <x v="0"/>
  </r>
  <r>
    <x v="184"/>
    <s v="Tp"/>
    <s v="36LMPN"/>
    <n v="2"/>
    <x v="0"/>
  </r>
  <r>
    <x v="184"/>
    <s v="uPad"/>
    <s v="41LMQ2"/>
    <n v="1"/>
    <x v="0"/>
  </r>
  <r>
    <x v="184"/>
    <s v="uPad"/>
    <s v="41LMS3"/>
    <n v="1"/>
    <x v="0"/>
  </r>
  <r>
    <x v="184"/>
    <s v="uPad"/>
    <s v="41LMS2"/>
    <n v="2"/>
    <x v="0"/>
  </r>
  <r>
    <x v="184"/>
    <s v="uPad"/>
    <s v="40LML0"/>
    <n v="3"/>
    <x v="0"/>
  </r>
  <r>
    <x v="184"/>
    <s v="uPad"/>
    <s v="41LMQ0"/>
    <n v="5"/>
    <x v="0"/>
  </r>
  <r>
    <x v="184"/>
    <s v="uPad"/>
    <s v="41LMVB"/>
    <n v="2"/>
    <x v="1"/>
  </r>
  <r>
    <x v="184"/>
    <s v="uPad"/>
    <s v="41LMS0B002"/>
    <n v="2"/>
    <x v="1"/>
  </r>
  <r>
    <x v="184"/>
    <s v="uPad"/>
    <s v="40LML0B002"/>
    <n v="1"/>
    <x v="1"/>
  </r>
  <r>
    <x v="184"/>
    <s v="uPad"/>
    <s v="41LMVAB001"/>
    <n v="3"/>
    <x v="1"/>
  </r>
  <r>
    <x v="184"/>
    <s v="uPad"/>
    <s v="41LMQ3"/>
    <n v="2"/>
    <x v="1"/>
  </r>
  <r>
    <x v="184"/>
    <s v="uPad"/>
    <s v="41LMQ4B001"/>
    <n v="1"/>
    <x v="2"/>
  </r>
  <r>
    <x v="184"/>
    <s v="uPad"/>
    <s v="41LMQHB001"/>
    <n v="1"/>
    <x v="2"/>
  </r>
  <r>
    <x v="184"/>
    <s v="uPad"/>
    <s v="41LMVEB001"/>
    <n v="1"/>
    <x v="2"/>
  </r>
  <r>
    <x v="184"/>
    <s v="uPad"/>
    <s v="39LMDPB002"/>
    <n v="1"/>
    <x v="0"/>
  </r>
  <r>
    <x v="184"/>
    <s v="Tp"/>
    <s v="26LMZ4B004"/>
    <n v="1"/>
    <x v="0"/>
  </r>
  <r>
    <x v="185"/>
    <s v="uPad"/>
    <s v="30LMW4B018"/>
    <n v="1"/>
    <x v="0"/>
  </r>
  <r>
    <x v="185"/>
    <s v="uPad"/>
    <s v="41LMSZ"/>
    <n v="1"/>
    <x v="0"/>
  </r>
  <r>
    <x v="185"/>
    <s v="uPad"/>
    <s v="41LMVE"/>
    <n v="1"/>
    <x v="0"/>
  </r>
  <r>
    <x v="185"/>
    <s v="uPad"/>
    <s v="41LMVD"/>
    <n v="1"/>
    <x v="0"/>
  </r>
  <r>
    <x v="185"/>
    <s v="uPad"/>
    <s v="41LMQ4B001"/>
    <n v="1"/>
    <x v="0"/>
  </r>
  <r>
    <x v="185"/>
    <s v="Tp"/>
    <s v="39LMDPB001"/>
    <n v="1"/>
    <x v="0"/>
  </r>
  <r>
    <x v="185"/>
    <s v="uPad"/>
    <s v="40LMKZ"/>
    <n v="2"/>
    <x v="0"/>
  </r>
  <r>
    <x v="185"/>
    <s v="Tp"/>
    <s v="26LMZ4"/>
    <n v="2"/>
    <x v="0"/>
  </r>
  <r>
    <x v="185"/>
    <s v="Tp"/>
    <s v="36LMPNB001"/>
    <n v="2"/>
    <x v="0"/>
  </r>
  <r>
    <x v="185"/>
    <s v="Tp"/>
    <s v="39LMDNB001"/>
    <n v="4"/>
    <x v="0"/>
  </r>
  <r>
    <x v="185"/>
    <s v="Tp"/>
    <s v="41LMQ1B001"/>
    <n v="1"/>
    <x v="0"/>
  </r>
  <r>
    <x v="185"/>
    <s v="Tp"/>
    <s v="41LMS0"/>
    <n v="3"/>
    <x v="0"/>
  </r>
  <r>
    <x v="185"/>
    <s v="Tp"/>
    <s v="41LMVA"/>
    <n v="1"/>
    <x v="0"/>
  </r>
  <r>
    <x v="185"/>
    <s v="uPad"/>
    <s v="41LMQ5"/>
    <n v="2"/>
    <x v="0"/>
  </r>
  <r>
    <x v="185"/>
    <s v="uPad"/>
    <s v="41LMQ4"/>
    <n v="3"/>
    <x v="0"/>
  </r>
  <r>
    <x v="185"/>
    <s v="uPad"/>
    <s v="41LMQH"/>
    <n v="5"/>
    <x v="0"/>
  </r>
  <r>
    <x v="185"/>
    <s v="uPad"/>
    <s v="36LMQPB004"/>
    <n v="1"/>
    <x v="0"/>
  </r>
  <r>
    <x v="185"/>
    <s v="Tp"/>
    <s v="30LMW4B013"/>
    <n v="1"/>
    <x v="0"/>
  </r>
  <r>
    <x v="185"/>
    <s v="uPad"/>
    <s v="30LMW5B008"/>
    <n v="4"/>
    <x v="0"/>
  </r>
  <r>
    <x v="185"/>
    <s v="uPad"/>
    <s v="30LMW4B019"/>
    <n v="1"/>
    <x v="2"/>
  </r>
  <r>
    <x v="185"/>
    <s v="uPad"/>
    <s v="40LMKZB001"/>
    <n v="1"/>
    <x v="2"/>
  </r>
  <r>
    <x v="185"/>
    <s v="uPad"/>
    <s v="41LMVAB002"/>
    <n v="2"/>
    <x v="1"/>
  </r>
  <r>
    <x v="185"/>
    <s v="uPad"/>
    <s v="40LML0B002"/>
    <n v="1"/>
    <x v="2"/>
  </r>
  <r>
    <x v="186"/>
    <s v="Tp"/>
    <s v="41LMS0B001"/>
    <n v="1"/>
    <x v="0"/>
  </r>
  <r>
    <x v="186"/>
    <s v="Tp"/>
    <s v="39LMDN"/>
    <n v="2"/>
    <x v="0"/>
  </r>
  <r>
    <x v="186"/>
    <s v="uPad"/>
    <s v="41LMVAB001"/>
    <n v="1"/>
    <x v="0"/>
  </r>
  <r>
    <x v="186"/>
    <s v="Tp"/>
    <s v="30LMW4B014"/>
    <n v="1"/>
    <x v="0"/>
  </r>
  <r>
    <x v="186"/>
    <s v="Tp"/>
    <s v="39LMDMB002"/>
    <n v="2"/>
    <x v="0"/>
  </r>
  <r>
    <x v="186"/>
    <s v="Tp"/>
    <s v="40LML1"/>
    <n v="2"/>
    <x v="0"/>
  </r>
  <r>
    <x v="186"/>
    <s v="Tp"/>
    <s v="41LMQ1"/>
    <n v="1"/>
    <x v="0"/>
  </r>
  <r>
    <x v="186"/>
    <s v="Tp"/>
    <s v="38LMHFB003"/>
    <n v="1"/>
    <x v="0"/>
  </r>
  <r>
    <x v="186"/>
    <s v="Tp"/>
    <s v="39LMDM"/>
    <n v="8"/>
    <x v="0"/>
  </r>
  <r>
    <x v="186"/>
    <s v="uPad"/>
    <s v="30LMW4B019"/>
    <n v="1"/>
    <x v="0"/>
  </r>
  <r>
    <x v="186"/>
    <s v="uPad"/>
    <s v="41LMVEB001"/>
    <n v="1"/>
    <x v="0"/>
  </r>
  <r>
    <x v="186"/>
    <s v="uPad"/>
    <s v="40LMKZB001"/>
    <n v="1"/>
    <x v="0"/>
  </r>
  <r>
    <x v="186"/>
    <s v="uPad"/>
    <s v="37LMBXB004"/>
    <n v="1"/>
    <x v="2"/>
  </r>
  <r>
    <x v="186"/>
    <s v="uPad"/>
    <s v="41LMVB"/>
    <n v="2"/>
    <x v="1"/>
  </r>
  <r>
    <x v="186"/>
    <s v="uPad"/>
    <s v="41LMVFB001"/>
    <n v="1"/>
    <x v="2"/>
  </r>
  <r>
    <x v="186"/>
    <s v="uPad"/>
    <s v="41LMS0B002"/>
    <n v="2"/>
    <x v="1"/>
  </r>
  <r>
    <x v="186"/>
    <s v="uPad"/>
    <s v="41LMQHB001"/>
    <n v="1"/>
    <x v="2"/>
  </r>
  <r>
    <x v="186"/>
    <s v="uPad"/>
    <s v="41LMQ3B001"/>
    <n v="1"/>
    <x v="2"/>
  </r>
  <r>
    <x v="186"/>
    <s v="uPad"/>
    <s v="41LMS4B001"/>
    <n v="1"/>
    <x v="2"/>
  </r>
  <r>
    <x v="187"/>
    <s v="uPad"/>
    <s v="41LMVAB003"/>
    <n v="1"/>
    <x v="2"/>
  </r>
  <r>
    <x v="187"/>
    <s v="uPad"/>
    <s v="41LMQ3B001"/>
    <n v="1"/>
    <x v="2"/>
  </r>
  <r>
    <x v="187"/>
    <s v="uPad"/>
    <s v="40LML0B002"/>
    <n v="1"/>
    <x v="2"/>
  </r>
  <r>
    <x v="187"/>
    <s v="uPad"/>
    <s v="41LMS4B001"/>
    <n v="1"/>
    <x v="2"/>
  </r>
  <r>
    <x v="187"/>
    <s v="uPad"/>
    <s v="42LMBK"/>
    <n v="1"/>
    <x v="0"/>
  </r>
  <r>
    <x v="187"/>
    <s v="uPad"/>
    <s v="41LMVAB002"/>
    <n v="1"/>
    <x v="0"/>
  </r>
  <r>
    <x v="187"/>
    <s v="uPad"/>
    <s v="39LMDMB001"/>
    <n v="1"/>
    <x v="0"/>
  </r>
  <r>
    <x v="187"/>
    <s v="uPad"/>
    <s v="41LMQ3"/>
    <n v="1"/>
    <x v="0"/>
  </r>
  <r>
    <x v="187"/>
    <s v="uPad"/>
    <s v="41LMS4"/>
    <n v="2"/>
    <x v="0"/>
  </r>
  <r>
    <x v="187"/>
    <s v="uPad"/>
    <s v="42LMBJ"/>
    <n v="4"/>
    <x v="0"/>
  </r>
  <r>
    <x v="187"/>
    <s v="Tp"/>
    <s v="41LMS3"/>
    <n v="1"/>
    <x v="0"/>
  </r>
  <r>
    <x v="187"/>
    <s v="Tp"/>
    <s v="41LMS2"/>
    <n v="2"/>
    <x v="0"/>
  </r>
  <r>
    <x v="187"/>
    <s v="Tp"/>
    <s v="37LMBXB001"/>
    <n v="1"/>
    <x v="0"/>
  </r>
  <r>
    <x v="187"/>
    <s v="Tp"/>
    <s v="37LMBZB001"/>
    <n v="1"/>
    <x v="0"/>
  </r>
  <r>
    <x v="187"/>
    <s v="Tp"/>
    <s v="39LMDPB002"/>
    <n v="1"/>
    <x v="0"/>
  </r>
  <r>
    <x v="187"/>
    <s v="Tp"/>
    <s v="40LMKZ"/>
    <n v="2"/>
    <x v="0"/>
  </r>
  <r>
    <x v="187"/>
    <s v="Tp"/>
    <s v="40LML0"/>
    <n v="3"/>
    <x v="0"/>
  </r>
  <r>
    <x v="187"/>
    <s v="Tp"/>
    <s v="41LMQ2"/>
    <n v="1"/>
    <x v="0"/>
  </r>
  <r>
    <x v="188"/>
    <s v="Tp"/>
    <s v="41LMQHB002"/>
    <n v="2"/>
    <x v="1"/>
  </r>
  <r>
    <x v="188"/>
    <s v="uPad"/>
    <s v="42LMBGB001"/>
    <n v="2"/>
    <x v="1"/>
  </r>
  <r>
    <x v="188"/>
    <s v="uPad"/>
    <s v="41LMVAB003"/>
    <n v="1"/>
    <x v="2"/>
  </r>
  <r>
    <x v="188"/>
    <s v="uPad"/>
    <s v="41LMVBB001"/>
    <n v="1"/>
    <x v="2"/>
  </r>
  <r>
    <x v="188"/>
    <s v="uPad"/>
    <s v="41LMQ3B001"/>
    <n v="1"/>
    <x v="2"/>
  </r>
  <r>
    <x v="188"/>
    <s v="Tp"/>
    <s v="41LMSZ"/>
    <n v="1"/>
    <x v="2"/>
  </r>
  <r>
    <x v="188"/>
    <s v="uPad"/>
    <s v="41LMS0B002"/>
    <n v="2"/>
    <x v="1"/>
  </r>
  <r>
    <x v="188"/>
    <s v="uPad"/>
    <s v="41LMQ0B001"/>
    <n v="1"/>
    <x v="2"/>
  </r>
  <r>
    <x v="188"/>
    <s v="uPad"/>
    <s v="41LMQGB002"/>
    <n v="1"/>
    <x v="2"/>
  </r>
  <r>
    <x v="188"/>
    <s v="Tp"/>
    <s v="41LMQ4B002"/>
    <n v="1"/>
    <x v="2"/>
  </r>
  <r>
    <x v="188"/>
    <s v="uPad"/>
    <s v="41LMVF"/>
    <n v="1"/>
    <x v="0"/>
  </r>
  <r>
    <x v="188"/>
    <s v="uPad"/>
    <s v="41LMVB"/>
    <n v="1"/>
    <x v="0"/>
  </r>
  <r>
    <x v="188"/>
    <s v="uPad"/>
    <s v="41LMS4B001"/>
    <n v="1"/>
    <x v="0"/>
  </r>
  <r>
    <x v="188"/>
    <s v="uPad"/>
    <s v="42LMBG"/>
    <n v="4"/>
    <x v="0"/>
  </r>
  <r>
    <x v="188"/>
    <s v="uPad"/>
    <s v="41LMQG"/>
    <n v="2"/>
    <x v="0"/>
  </r>
  <r>
    <x v="188"/>
    <s v="uPad"/>
    <s v="41LMVFB001"/>
    <n v="1"/>
    <x v="0"/>
  </r>
  <r>
    <x v="188"/>
    <s v="uPad"/>
    <s v="41LMQHB001"/>
    <n v="1"/>
    <x v="0"/>
  </r>
  <r>
    <x v="188"/>
    <s v="Tp"/>
    <s v="41LMQ5"/>
    <n v="2"/>
    <x v="0"/>
  </r>
  <r>
    <x v="188"/>
    <s v="Tp"/>
    <s v="41LMVAB001"/>
    <n v="1"/>
    <x v="0"/>
  </r>
  <r>
    <x v="188"/>
    <s v="Tp"/>
    <s v="41LMVE"/>
    <n v="1"/>
    <x v="0"/>
  </r>
  <r>
    <x v="188"/>
    <s v="Tp"/>
    <s v="41LMQH"/>
    <n v="3"/>
    <x v="0"/>
  </r>
  <r>
    <x v="188"/>
    <s v="Tp"/>
    <s v="36LMQPB004"/>
    <n v="1"/>
    <x v="0"/>
  </r>
  <r>
    <x v="188"/>
    <s v="Tp"/>
    <s v="41LMQ4"/>
    <n v="2"/>
    <x v="0"/>
  </r>
  <r>
    <x v="189"/>
    <s v="uPad"/>
    <s v="41LMS0B004"/>
    <n v="1"/>
    <x v="2"/>
  </r>
  <r>
    <x v="189"/>
    <s v="uPad"/>
    <s v="40LML0B002"/>
    <n v="1"/>
    <x v="2"/>
  </r>
  <r>
    <x v="189"/>
    <s v="Tp"/>
    <s v="41LMS4B002"/>
    <n v="1"/>
    <x v="2"/>
  </r>
  <r>
    <x v="189"/>
    <s v="uPad"/>
    <s v="41LMQ0B002"/>
    <n v="1"/>
    <x v="0"/>
  </r>
  <r>
    <x v="189"/>
    <s v="uPad"/>
    <s v="42LMBGB001"/>
    <n v="2"/>
    <x v="0"/>
  </r>
  <r>
    <x v="189"/>
    <s v="uPad"/>
    <s v="41LMQ0B001"/>
    <n v="1"/>
    <x v="0"/>
  </r>
  <r>
    <x v="189"/>
    <s v="Tp"/>
    <s v="41LMQ4B001"/>
    <n v="1"/>
    <x v="0"/>
  </r>
  <r>
    <x v="189"/>
    <s v="Tp"/>
    <s v="39LMDP"/>
    <n v="1"/>
    <x v="0"/>
  </r>
  <r>
    <x v="189"/>
    <s v="Tp"/>
    <s v="41LMQ3"/>
    <n v="1"/>
    <x v="0"/>
  </r>
  <r>
    <x v="189"/>
    <s v="Tp"/>
    <s v="37LMBXB003"/>
    <n v="1"/>
    <x v="0"/>
  </r>
  <r>
    <x v="189"/>
    <s v="Tp"/>
    <s v="41LMVD"/>
    <n v="1"/>
    <x v="0"/>
  </r>
  <r>
    <x v="190"/>
    <s v="uPad"/>
    <s v="41LMQGB002"/>
    <n v="1"/>
    <x v="0"/>
  </r>
  <r>
    <x v="190"/>
    <s v="uPad"/>
    <s v="41LMS0B002"/>
    <n v="1"/>
    <x v="0"/>
  </r>
  <r>
    <x v="190"/>
    <s v="Tp"/>
    <s v="41LMQ0"/>
    <n v="3"/>
    <x v="0"/>
  </r>
  <r>
    <x v="190"/>
    <s v="Tp"/>
    <s v="41LMS4"/>
    <n v="1"/>
    <x v="0"/>
  </r>
  <r>
    <x v="190"/>
    <s v="Tp"/>
    <s v="41LMVEB001"/>
    <n v="1"/>
    <x v="0"/>
  </r>
  <r>
    <x v="190"/>
    <s v="Tp"/>
    <s v="41LMVAB002"/>
    <n v="1"/>
    <x v="0"/>
  </r>
  <r>
    <x v="190"/>
    <s v="Tp"/>
    <s v="42LMBJ"/>
    <n v="4"/>
    <x v="0"/>
  </r>
  <r>
    <x v="191"/>
    <s v="uPad"/>
    <s v="37LMBXB004"/>
    <n v="1"/>
    <x v="0"/>
  </r>
  <r>
    <x v="191"/>
    <s v="uPad"/>
    <s v="41LMQ3B001"/>
    <n v="1"/>
    <x v="0"/>
  </r>
  <r>
    <x v="191"/>
    <s v="Tp"/>
    <s v="40LMKZB001"/>
    <n v="1"/>
    <x v="0"/>
  </r>
  <r>
    <x v="191"/>
    <s v="Tp"/>
    <s v="41LMVF"/>
    <n v="1"/>
    <x v="0"/>
  </r>
  <r>
    <x v="191"/>
    <s v="Tp"/>
    <s v="42LMBK"/>
    <n v="1"/>
    <x v="0"/>
  </r>
  <r>
    <x v="191"/>
    <s v="Tp"/>
    <s v="36LMQPB003"/>
    <n v="2"/>
    <x v="0"/>
  </r>
  <r>
    <x v="191"/>
    <s v="Tp"/>
    <s v="41LMS0B002"/>
    <n v="1"/>
    <x v="0"/>
  </r>
  <r>
    <x v="191"/>
    <s v="Tp"/>
    <s v="41LMVB"/>
    <n v="1"/>
    <x v="0"/>
  </r>
  <r>
    <x v="191"/>
    <s v="Tp"/>
    <s v="42LMBG"/>
    <n v="4"/>
    <x v="0"/>
  </r>
  <r>
    <x v="191"/>
    <s v="uPad"/>
    <s v="40LML0B001"/>
    <n v="2"/>
    <x v="1"/>
  </r>
  <r>
    <x v="191"/>
    <s v="Tp"/>
    <s v="39LMDMB001"/>
    <n v="1"/>
    <x v="2"/>
  </r>
  <r>
    <x v="191"/>
    <s v="Tp"/>
    <s v="41LMQ4B002"/>
    <n v="1"/>
    <x v="2"/>
  </r>
  <r>
    <x v="191"/>
    <s v="uPad"/>
    <s v="42LMCDB002"/>
    <n v="1"/>
    <x v="2"/>
  </r>
  <r>
    <x v="192"/>
    <s v="uPad"/>
    <s v="42LMCH"/>
    <n v="3"/>
    <x v="0"/>
  </r>
  <r>
    <x v="192"/>
    <s v="Tp"/>
    <s v="41LMQG"/>
    <n v="2"/>
    <x v="0"/>
  </r>
  <r>
    <x v="192"/>
    <s v="Tp"/>
    <s v="41LMS4B001"/>
    <n v="1"/>
    <x v="0"/>
  </r>
  <r>
    <x v="192"/>
    <s v="uPad"/>
    <s v="42LMF7"/>
    <n v="2"/>
    <x v="2"/>
  </r>
  <r>
    <x v="192"/>
    <s v="uPad"/>
    <s v="42LMCHB001"/>
    <n v="4"/>
    <x v="0"/>
  </r>
  <r>
    <x v="192"/>
    <s v="uPad"/>
    <s v="41LMVAB003"/>
    <n v="1"/>
    <x v="0"/>
  </r>
  <r>
    <x v="192"/>
    <s v="uPad"/>
    <s v="42LMF6"/>
    <n v="2"/>
    <x v="2"/>
  </r>
  <r>
    <x v="192"/>
    <s v="uPad"/>
    <s v="42LMCHB002"/>
    <n v="1"/>
    <x v="0"/>
  </r>
  <r>
    <x v="192"/>
    <s v="uPad"/>
    <s v="42LMJC"/>
    <n v="2"/>
    <x v="1"/>
  </r>
  <r>
    <x v="192"/>
    <s v="Tp"/>
    <s v="41LMQ0B002"/>
    <n v="1"/>
    <x v="0"/>
  </r>
  <r>
    <x v="192"/>
    <s v="uPad"/>
    <s v="42LMCDB002"/>
    <n v="1"/>
    <x v="0"/>
  </r>
  <r>
    <x v="192"/>
    <s v="uPad"/>
    <s v="40LML0B002"/>
    <n v="1"/>
    <x v="0"/>
  </r>
  <r>
    <x v="192"/>
    <s v="uPad"/>
    <s v="41LMVBB001"/>
    <n v="1"/>
    <x v="0"/>
  </r>
  <r>
    <x v="192"/>
    <s v="Tp"/>
    <s v="41LMQ0B003"/>
    <n v="2"/>
    <x v="0"/>
  </r>
  <r>
    <x v="192"/>
    <s v="Tp"/>
    <s v="41LMQHB001"/>
    <n v="1"/>
    <x v="0"/>
  </r>
  <r>
    <x v="192"/>
    <s v="Tp"/>
    <s v="41LMQHB002"/>
    <n v="2"/>
    <x v="0"/>
  </r>
  <r>
    <x v="192"/>
    <s v="uPad"/>
    <s v="40LML0B001"/>
    <n v="2"/>
    <x v="0"/>
  </r>
  <r>
    <x v="192"/>
    <s v="Tp"/>
    <s v="42LMBGB001"/>
    <n v="2"/>
    <x v="0"/>
  </r>
  <r>
    <x v="192"/>
    <s v="uPad"/>
    <s v="42LMCDB001"/>
    <n v="2"/>
    <x v="1"/>
  </r>
  <r>
    <x v="193"/>
    <s v="uPad"/>
    <s v="42LMCD"/>
    <n v="4"/>
    <x v="0"/>
  </r>
  <r>
    <x v="193"/>
    <s v="Tp"/>
    <s v="41LMQ0B001"/>
    <n v="1"/>
    <x v="2"/>
  </r>
  <r>
    <x v="193"/>
    <s v="uPad"/>
    <s v="41LMS0B004"/>
    <n v="1"/>
    <x v="0"/>
  </r>
  <r>
    <x v="193"/>
    <s v="uPad"/>
    <s v="42LMJA"/>
    <n v="2"/>
    <x v="2"/>
  </r>
  <r>
    <x v="193"/>
    <s v="Tp"/>
    <s v="41LMSZ"/>
    <n v="1"/>
    <x v="0"/>
  </r>
  <r>
    <x v="193"/>
    <s v="uPad"/>
    <s v="42LMCDB001"/>
    <n v="2"/>
    <x v="0"/>
  </r>
  <r>
    <x v="193"/>
    <s v="Tp"/>
    <s v="41LMQGB002"/>
    <n v="1"/>
    <x v="0"/>
  </r>
  <r>
    <x v="193"/>
    <s v="uPad"/>
    <s v="42LMJ1"/>
    <n v="5"/>
    <x v="0"/>
  </r>
  <r>
    <x v="194"/>
    <s v="uPad"/>
    <s v="42LMJBB002"/>
    <n v="1"/>
    <x v="2"/>
  </r>
  <r>
    <x v="194"/>
    <s v="uPad"/>
    <s v="42LMJBB003"/>
    <n v="1"/>
    <x v="2"/>
  </r>
  <r>
    <x v="194"/>
    <s v="uPad"/>
    <s v="42LMJ1B001"/>
    <n v="4"/>
    <x v="0"/>
  </r>
  <r>
    <x v="194"/>
    <s v="uPad"/>
    <s v="42LMKT"/>
    <n v="2"/>
    <x v="0"/>
  </r>
  <r>
    <x v="194"/>
    <s v="uPad"/>
    <s v="42LMF6B001"/>
    <n v="1"/>
    <x v="0"/>
  </r>
  <r>
    <x v="194"/>
    <s v="uPad"/>
    <s v="42LMF5"/>
    <n v="1"/>
    <x v="0"/>
  </r>
  <r>
    <x v="194"/>
    <s v="uPad"/>
    <s v="42LMK6"/>
    <n v="1"/>
    <x v="0"/>
  </r>
  <r>
    <x v="194"/>
    <s v="uPad"/>
    <s v="42LMJCB001"/>
    <n v="1"/>
    <x v="0"/>
  </r>
  <r>
    <x v="194"/>
    <s v="uPad"/>
    <s v="42LMF7B001"/>
    <n v="1"/>
    <x v="0"/>
  </r>
  <r>
    <x v="194"/>
    <s v="uPad"/>
    <s v="42LMJBB001"/>
    <n v="2"/>
    <x v="0"/>
  </r>
  <r>
    <x v="194"/>
    <s v="uPad"/>
    <s v="42LMJB"/>
    <n v="2"/>
    <x v="0"/>
  </r>
  <r>
    <x v="194"/>
    <s v="uPad"/>
    <s v="43LMN7"/>
    <n v="1"/>
    <x v="0"/>
  </r>
  <r>
    <x v="194"/>
    <s v="uPad"/>
    <s v="42LMK5"/>
    <n v="3"/>
    <x v="0"/>
  </r>
  <r>
    <x v="194"/>
    <s v="Tp"/>
    <s v="39LMDMB001"/>
    <n v="1"/>
    <x v="0"/>
  </r>
  <r>
    <x v="194"/>
    <s v="Tp"/>
    <s v="42LMCDB002"/>
    <n v="1"/>
    <x v="0"/>
  </r>
  <r>
    <x v="194"/>
    <s v="Tp"/>
    <s v="41LMQ3B001"/>
    <n v="1"/>
    <x v="0"/>
  </r>
  <r>
    <x v="194"/>
    <s v="Tp"/>
    <s v="41LMQ4B002"/>
    <n v="1"/>
    <x v="0"/>
  </r>
  <r>
    <x v="194"/>
    <s v="Tp"/>
    <s v="41LMS4B002"/>
    <n v="1"/>
    <x v="0"/>
  </r>
  <r>
    <x v="194"/>
    <s v="Tp"/>
    <s v="42LMCHB001"/>
    <n v="4"/>
    <x v="0"/>
  </r>
  <r>
    <x v="194"/>
    <s v="Tp"/>
    <s v="42LMF7"/>
    <n v="1"/>
    <x v="0"/>
  </r>
  <r>
    <x v="194"/>
    <s v="Tp"/>
    <s v="41LMVBB001"/>
    <n v="1"/>
    <x v="0"/>
  </r>
  <r>
    <x v="195"/>
    <s v="uPad"/>
    <s v="42LMKV"/>
    <n v="1"/>
    <x v="0"/>
  </r>
  <r>
    <x v="195"/>
    <s v="uPad"/>
    <s v="42LMJ9"/>
    <n v="5"/>
    <x v="0"/>
  </r>
  <r>
    <x v="195"/>
    <s v="uPad"/>
    <s v="42LMJ9B002"/>
    <n v="3"/>
    <x v="0"/>
  </r>
  <r>
    <x v="195"/>
    <s v="Tp"/>
    <s v="42LMCDB001"/>
    <n v="2"/>
    <x v="0"/>
  </r>
  <r>
    <x v="195"/>
    <s v="Tp"/>
    <s v="42LMJA"/>
    <n v="1"/>
    <x v="0"/>
  </r>
  <r>
    <x v="195"/>
    <s v="Tp"/>
    <s v="42LMJC"/>
    <n v="1"/>
    <x v="0"/>
  </r>
  <r>
    <x v="196"/>
    <s v="uPad"/>
    <s v="42LMKQB002"/>
    <n v="1"/>
    <x v="2"/>
  </r>
  <r>
    <x v="196"/>
    <s v="uPad"/>
    <s v="42LMJAB001"/>
    <n v="1"/>
    <x v="2"/>
  </r>
  <r>
    <x v="196"/>
    <s v="uPad"/>
    <s v="42LMF5B001"/>
    <n v="1"/>
    <x v="2"/>
  </r>
  <r>
    <x v="196"/>
    <s v="uPad"/>
    <s v="42LMJBB003"/>
    <n v="1"/>
    <x v="0"/>
  </r>
  <r>
    <x v="196"/>
    <s v="uPad"/>
    <s v="42LMKQB001"/>
    <n v="4"/>
    <x v="0"/>
  </r>
  <r>
    <x v="196"/>
    <s v="uPad"/>
    <s v="43LMM7"/>
    <n v="2"/>
    <x v="0"/>
  </r>
  <r>
    <x v="196"/>
    <s v="Tp"/>
    <s v="42LMJ1"/>
    <n v="5"/>
    <x v="0"/>
  </r>
  <r>
    <x v="196"/>
    <s v="Tp"/>
    <s v="41LMVFB001"/>
    <n v="1"/>
    <x v="0"/>
  </r>
  <r>
    <x v="197"/>
    <s v="uPad"/>
    <s v="43LMN8B001"/>
    <n v="2"/>
    <x v="1"/>
  </r>
  <r>
    <x v="197"/>
    <s v="Tp"/>
    <s v="41LMQ0B001"/>
    <n v="1"/>
    <x v="2"/>
  </r>
  <r>
    <x v="197"/>
    <s v="uPad"/>
    <s v="43LMM3"/>
    <n v="1"/>
    <x v="0"/>
  </r>
  <r>
    <x v="197"/>
    <s v="uPad"/>
    <s v="43LMN8"/>
    <n v="9"/>
    <x v="0"/>
  </r>
  <r>
    <x v="197"/>
    <s v="uPad"/>
    <s v="42LMJAB001"/>
    <n v="1"/>
    <x v="0"/>
  </r>
  <r>
    <x v="197"/>
    <s v="uPad"/>
    <s v="43LMLZ"/>
    <n v="1"/>
    <x v="0"/>
  </r>
  <r>
    <x v="197"/>
    <s v="uPad"/>
    <s v="42LMKX"/>
    <n v="3"/>
    <x v="0"/>
  </r>
  <r>
    <x v="197"/>
    <s v="uPad"/>
    <s v="42LMKQ"/>
    <n v="1"/>
    <x v="0"/>
  </r>
  <r>
    <x v="197"/>
    <s v="uPad"/>
    <s v="42LMJBB002"/>
    <n v="1"/>
    <x v="0"/>
  </r>
  <r>
    <x v="197"/>
    <s v="uPad"/>
    <s v="42LMKY"/>
    <n v="1"/>
    <x v="0"/>
  </r>
  <r>
    <x v="197"/>
    <s v="uPad"/>
    <s v="42LMK7"/>
    <n v="2"/>
    <x v="0"/>
  </r>
  <r>
    <x v="197"/>
    <s v="uPad"/>
    <s v="43LMNA"/>
    <n v="1"/>
    <x v="0"/>
  </r>
  <r>
    <x v="197"/>
    <s v="uPad"/>
    <s v="42LMKS"/>
    <n v="1"/>
    <x v="0"/>
  </r>
  <r>
    <x v="197"/>
    <s v="uPad"/>
    <s v="42LMKQB002"/>
    <n v="1"/>
    <x v="0"/>
  </r>
  <r>
    <x v="197"/>
    <s v="Tp"/>
    <s v="41LMVAB003"/>
    <n v="1"/>
    <x v="0"/>
  </r>
  <r>
    <x v="197"/>
    <s v="Tp"/>
    <s v="40LML0B002"/>
    <n v="1"/>
    <x v="0"/>
  </r>
  <r>
    <x v="197"/>
    <s v="Tp"/>
    <s v="40LML0B001"/>
    <n v="2"/>
    <x v="0"/>
  </r>
  <r>
    <x v="198"/>
    <s v="uPad"/>
    <s v="43LMNAB001"/>
    <n v="1"/>
    <x v="0"/>
  </r>
  <r>
    <x v="198"/>
    <s v="uPad"/>
    <s v="42LMJ9B001"/>
    <n v="1"/>
    <x v="0"/>
  </r>
  <r>
    <x v="198"/>
    <s v="uPad"/>
    <s v="43LMN9"/>
    <n v="1"/>
    <x v="0"/>
  </r>
  <r>
    <x v="198"/>
    <s v="uPad"/>
    <s v="43LMN8B001"/>
    <n v="2"/>
    <x v="0"/>
  </r>
  <r>
    <x v="198"/>
    <s v="uPad"/>
    <s v="43LMM4"/>
    <n v="1"/>
    <x v="0"/>
  </r>
  <r>
    <x v="198"/>
    <s v="uPad"/>
    <s v="43LMM8"/>
    <n v="1"/>
    <x v="0"/>
  </r>
  <r>
    <x v="198"/>
    <s v="uPad"/>
    <s v="43LMM5"/>
    <n v="1"/>
    <x v="0"/>
  </r>
  <r>
    <x v="198"/>
    <s v="uPad"/>
    <s v="42LMJ9B003"/>
    <n v="1"/>
    <x v="0"/>
  </r>
  <r>
    <x v="198"/>
    <s v="uPad"/>
    <s v="43LMNS"/>
    <n v="1"/>
    <x v="0"/>
  </r>
  <r>
    <x v="198"/>
    <s v="uPad"/>
    <s v="43LMNB"/>
    <n v="1"/>
    <x v="0"/>
  </r>
  <r>
    <x v="198"/>
    <s v="uPad"/>
    <s v="42LMJ9B004"/>
    <n v="1"/>
    <x v="0"/>
  </r>
  <r>
    <x v="198"/>
    <s v="Tp"/>
    <s v="42LMF5"/>
    <n v="1"/>
    <x v="0"/>
  </r>
  <r>
    <x v="198"/>
    <s v="Tp"/>
    <s v="42LMJBB001"/>
    <n v="2"/>
    <x v="0"/>
  </r>
  <r>
    <x v="198"/>
    <s v="Tp"/>
    <s v="42LMJCB001"/>
    <n v="1"/>
    <x v="0"/>
  </r>
  <r>
    <x v="198"/>
    <s v="Tp"/>
    <s v="42LMCHB002"/>
    <n v="1"/>
    <x v="0"/>
  </r>
  <r>
    <x v="198"/>
    <s v="Tp"/>
    <s v="42LMJ1B001"/>
    <n v="4"/>
    <x v="0"/>
  </r>
  <r>
    <x v="198"/>
    <s v="Tp"/>
    <s v="42LMF7B001"/>
    <n v="1"/>
    <x v="0"/>
  </r>
  <r>
    <x v="198"/>
    <s v="Tp"/>
    <s v="41LMS0B004"/>
    <n v="1"/>
    <x v="0"/>
  </r>
  <r>
    <x v="198"/>
    <s v="Tp"/>
    <s v="42LMF6B001"/>
    <n v="1"/>
    <x v="0"/>
  </r>
  <r>
    <x v="198"/>
    <s v="Tp"/>
    <s v="42LMCH"/>
    <n v="3"/>
    <x v="0"/>
  </r>
  <r>
    <x v="198"/>
    <s v="Tp"/>
    <s v="42LMJBB003"/>
    <n v="1"/>
    <x v="0"/>
  </r>
  <r>
    <x v="198"/>
    <s v="Tp"/>
    <s v="42LMK6"/>
    <n v="1"/>
    <x v="0"/>
  </r>
  <r>
    <x v="199"/>
    <s v="Tp"/>
    <s v="42LMKQB001"/>
    <n v="4"/>
    <x v="0"/>
  </r>
  <r>
    <x v="199"/>
    <s v="uPad"/>
    <s v="43LMNP"/>
    <n v="2"/>
    <x v="2"/>
  </r>
  <r>
    <x v="199"/>
    <s v="Tp"/>
    <s v="42LMK5"/>
    <n v="3"/>
    <x v="0"/>
  </r>
  <r>
    <x v="199"/>
    <s v="uPad"/>
    <s v="43LMS4"/>
    <n v="1"/>
    <x v="0"/>
  </r>
  <r>
    <x v="199"/>
    <s v="uPad"/>
    <s v="43LMN6"/>
    <n v="2"/>
    <x v="2"/>
  </r>
  <r>
    <x v="199"/>
    <s v="Tp"/>
    <s v="42LMCD"/>
    <n v="4"/>
    <x v="0"/>
  </r>
  <r>
    <x v="199"/>
    <s v="Tp"/>
    <s v="42LMF6"/>
    <n v="1"/>
    <x v="0"/>
  </r>
  <r>
    <x v="199"/>
    <s v="Tp"/>
    <s v="42LMJAB001"/>
    <n v="1"/>
    <x v="0"/>
  </r>
  <r>
    <x v="199"/>
    <s v="Tp"/>
    <s v="42LMJ9"/>
    <n v="5"/>
    <x v="4"/>
  </r>
  <r>
    <x v="199"/>
    <s v="Tp"/>
    <s v="42LMKT"/>
    <n v="2"/>
    <x v="0"/>
  </r>
  <r>
    <x v="199"/>
    <s v="Tp"/>
    <s v="37LMBXB004"/>
    <n v="1"/>
    <x v="0"/>
  </r>
  <r>
    <x v="199"/>
    <s v="uPad"/>
    <s v="43LMS0"/>
    <n v="1"/>
    <x v="0"/>
  </r>
  <r>
    <x v="200"/>
    <s v="Tp"/>
    <s v="42LMJB"/>
    <n v="2"/>
    <x v="0"/>
  </r>
  <r>
    <x v="200"/>
    <s v="uPad"/>
    <s v="42LMKW"/>
    <n v="8"/>
    <x v="7"/>
  </r>
  <r>
    <x v="200"/>
    <s v="uPad"/>
    <s v="42LMKXB001"/>
    <n v="7"/>
    <x v="0"/>
  </r>
  <r>
    <x v="200"/>
    <s v="uPad"/>
    <s v="43LMS2"/>
    <n v="1"/>
    <x v="0"/>
  </r>
  <r>
    <x v="200"/>
    <s v="Tp"/>
    <s v="43LMN8"/>
    <n v="9"/>
    <x v="0"/>
  </r>
  <r>
    <x v="200"/>
    <s v="uPad"/>
    <s v="43LMNPB001"/>
    <n v="1"/>
    <x v="0"/>
  </r>
  <r>
    <x v="200"/>
    <s v="Tp"/>
    <s v="42LMKY"/>
    <n v="1"/>
    <x v="0"/>
  </r>
  <r>
    <x v="200"/>
    <s v="uPad"/>
    <s v="43LMS3"/>
    <n v="1"/>
    <x v="0"/>
  </r>
  <r>
    <x v="200"/>
    <s v="uPad"/>
    <s v="43LMS1"/>
    <n v="2"/>
    <x v="0"/>
  </r>
  <r>
    <x v="200"/>
    <s v="uPad"/>
    <s v="43LMXN"/>
    <n v="11"/>
    <x v="4"/>
  </r>
  <r>
    <x v="200"/>
    <s v="Tp"/>
    <s v="42LMKS"/>
    <n v="1"/>
    <x v="0"/>
  </r>
  <r>
    <x v="200"/>
    <s v="Tp"/>
    <s v="43LMLZ"/>
    <n v="1"/>
    <x v="0"/>
  </r>
  <r>
    <x v="200"/>
    <s v="Tp"/>
    <s v="42LMKX"/>
    <n v="3"/>
    <x v="0"/>
  </r>
  <r>
    <x v="200"/>
    <s v="Tp"/>
    <s v="42LMJ9B002"/>
    <n v="3"/>
    <x v="4"/>
  </r>
  <r>
    <x v="201"/>
    <s v="PR7"/>
    <s v="43LMN6"/>
    <n v="1"/>
    <x v="2"/>
  </r>
  <r>
    <x v="201"/>
    <s v="uPad"/>
    <s v="43LMXLB001"/>
    <n v="3"/>
    <x v="4"/>
  </r>
  <r>
    <x v="201"/>
    <s v="PR7"/>
    <s v="43LMNP"/>
    <n v="1"/>
    <x v="2"/>
  </r>
  <r>
    <x v="201"/>
    <s v="uPad"/>
    <s v="43LMYLB002"/>
    <n v="5"/>
    <x v="5"/>
  </r>
  <r>
    <x v="201"/>
    <s v="PR7"/>
    <s v="43LMNA"/>
    <n v="1"/>
    <x v="2"/>
  </r>
  <r>
    <x v="201"/>
    <s v="uPad"/>
    <s v="43LMXP"/>
    <n v="1"/>
    <x v="0"/>
  </r>
  <r>
    <x v="201"/>
    <s v="uPad"/>
    <s v="43LMXL"/>
    <n v="3"/>
    <x v="0"/>
  </r>
  <r>
    <x v="201"/>
    <s v="uPad"/>
    <s v="43LMN6B001"/>
    <n v="1"/>
    <x v="0"/>
  </r>
  <r>
    <x v="201"/>
    <s v="Tp"/>
    <s v="42LMJ9B001"/>
    <n v="1"/>
    <x v="0"/>
  </r>
  <r>
    <x v="201"/>
    <s v="Tp"/>
    <s v="43LMM3"/>
    <n v="1"/>
    <x v="0"/>
  </r>
  <r>
    <x v="201"/>
    <s v="Tp"/>
    <s v="43LMNAB001"/>
    <n v="1"/>
    <x v="0"/>
  </r>
  <r>
    <x v="201"/>
    <s v="Tp"/>
    <s v="42LMJBB002"/>
    <n v="1"/>
    <x v="0"/>
  </r>
  <r>
    <x v="201"/>
    <s v="Tp"/>
    <s v="43LMNS"/>
    <n v="1"/>
    <x v="0"/>
  </r>
  <r>
    <x v="202"/>
    <s v="PR7"/>
    <s v="43LMM5"/>
    <n v="1"/>
    <x v="2"/>
  </r>
  <r>
    <x v="202"/>
    <s v="PR7"/>
    <s v="42LMJ9B005"/>
    <n v="3"/>
    <x v="4"/>
  </r>
  <r>
    <x v="202"/>
    <s v="uPad"/>
    <s v="43LMXNB001"/>
    <n v="3"/>
    <x v="4"/>
  </r>
  <r>
    <x v="202"/>
    <s v="uPad"/>
    <s v="42LMKWB002"/>
    <n v="4"/>
    <x v="7"/>
  </r>
  <r>
    <x v="202"/>
    <s v="uPad"/>
    <s v="42LMF5B001"/>
    <n v="1"/>
    <x v="0"/>
  </r>
  <r>
    <x v="202"/>
    <s v="uPad"/>
    <s v="43LMM3B001"/>
    <n v="1"/>
    <x v="0"/>
  </r>
  <r>
    <x v="202"/>
    <s v="uPad"/>
    <s v="43LMYL"/>
    <n v="1"/>
    <x v="0"/>
  </r>
  <r>
    <x v="202"/>
    <s v="Tp"/>
    <s v="42LMK7"/>
    <n v="2"/>
    <x v="0"/>
  </r>
  <r>
    <x v="202"/>
    <s v="Tp"/>
    <s v="43LMM7"/>
    <n v="2"/>
    <x v="0"/>
  </r>
  <r>
    <x v="202"/>
    <s v="Tp"/>
    <s v="43LMN8B001"/>
    <n v="2"/>
    <x v="0"/>
  </r>
  <r>
    <x v="202"/>
    <s v="Tp"/>
    <s v="43LMS0"/>
    <n v="1"/>
    <x v="0"/>
  </r>
  <r>
    <x v="202"/>
    <s v="Tp"/>
    <s v="43LMS1"/>
    <n v="2"/>
    <x v="0"/>
  </r>
  <r>
    <x v="202"/>
    <s v="Tp"/>
    <s v="43LMN9"/>
    <n v="1"/>
    <x v="0"/>
  </r>
  <r>
    <x v="203"/>
    <s v="uPad"/>
    <s v="43LMYLB003"/>
    <n v="2"/>
    <x v="1"/>
  </r>
  <r>
    <x v="203"/>
    <s v="uPad"/>
    <s v="44LMAJB001"/>
    <n v="1"/>
    <x v="2"/>
  </r>
  <r>
    <x v="203"/>
    <s v="uPad"/>
    <s v="42LMKWB002"/>
    <n v="4"/>
    <x v="0"/>
  </r>
  <r>
    <x v="203"/>
    <s v="uPad"/>
    <s v="43LMYLB002"/>
    <n v="2"/>
    <x v="0"/>
  </r>
  <r>
    <x v="203"/>
    <s v="uPad"/>
    <s v="43LMM9"/>
    <n v="1"/>
    <x v="0"/>
  </r>
  <r>
    <x v="203"/>
    <s v="uPad"/>
    <s v="43LMXLB001"/>
    <n v="3"/>
    <x v="0"/>
  </r>
  <r>
    <x v="203"/>
    <s v="uPad"/>
    <s v="43LMXX"/>
    <n v="9"/>
    <x v="0"/>
  </r>
  <r>
    <x v="203"/>
    <s v="uPad"/>
    <s v="44LMBE"/>
    <n v="2"/>
    <x v="0"/>
  </r>
  <r>
    <x v="203"/>
    <s v="uPad"/>
    <s v="44LMAJ"/>
    <n v="3"/>
    <x v="0"/>
  </r>
  <r>
    <x v="203"/>
    <s v="Tp"/>
    <s v="42LMKQB002"/>
    <n v="1"/>
    <x v="0"/>
  </r>
  <r>
    <x v="203"/>
    <s v="Tp"/>
    <s v="43LMM8"/>
    <n v="1"/>
    <x v="0"/>
  </r>
  <r>
    <x v="203"/>
    <s v="Tp"/>
    <s v="43LMS2"/>
    <n v="1"/>
    <x v="0"/>
  </r>
  <r>
    <x v="203"/>
    <s v="Tp"/>
    <s v="42LMKQ"/>
    <n v="1"/>
    <x v="0"/>
  </r>
  <r>
    <x v="203"/>
    <s v="Tp"/>
    <s v="42LMJ9B004"/>
    <n v="1"/>
    <x v="0"/>
  </r>
  <r>
    <x v="203"/>
    <s v="Tp"/>
    <s v="42LMJ9B003"/>
    <n v="1"/>
    <x v="0"/>
  </r>
  <r>
    <x v="203"/>
    <s v="Tp"/>
    <s v="43LMM4"/>
    <n v="1"/>
    <x v="0"/>
  </r>
  <r>
    <x v="203"/>
    <s v="Tp"/>
    <s v="42LMKV"/>
    <n v="1"/>
    <x v="0"/>
  </r>
  <r>
    <x v="203"/>
    <s v="Tp"/>
    <s v="43LMNPB001"/>
    <n v="1"/>
    <x v="0"/>
  </r>
  <r>
    <x v="203"/>
    <s v="Tp"/>
    <s v="43LMNB"/>
    <n v="1"/>
    <x v="0"/>
  </r>
  <r>
    <x v="203"/>
    <s v="Tp"/>
    <s v="43LMS3"/>
    <n v="1"/>
    <x v="0"/>
  </r>
  <r>
    <x v="203"/>
    <s v="Tp"/>
    <s v="43LMS4"/>
    <n v="1"/>
    <x v="0"/>
  </r>
  <r>
    <x v="203"/>
    <s v="Tp"/>
    <s v="42LMKW"/>
    <n v="4"/>
    <x v="0"/>
  </r>
  <r>
    <x v="204"/>
    <s v="uPad"/>
    <s v="43LMYKB002"/>
    <n v="1"/>
    <x v="2"/>
  </r>
  <r>
    <x v="204"/>
    <s v="uPad"/>
    <s v="44LMAJB001"/>
    <n v="1"/>
    <x v="2"/>
  </r>
  <r>
    <x v="204"/>
    <s v="uPad"/>
    <s v="43LMXNB001"/>
    <n v="3"/>
    <x v="0"/>
  </r>
  <r>
    <x v="204"/>
    <s v="Tp"/>
    <s v="42LMKXB001"/>
    <n v="6"/>
    <x v="0"/>
  </r>
  <r>
    <x v="204"/>
    <s v="Tp"/>
    <s v="42LMJ9B006"/>
    <n v="1"/>
    <x v="0"/>
  </r>
  <r>
    <x v="204"/>
    <s v="Tp"/>
    <s v="43LMXN"/>
    <n v="8"/>
    <x v="0"/>
  </r>
  <r>
    <x v="205"/>
    <s v="uPad"/>
    <s v="43LMYLB004"/>
    <n v="1"/>
    <x v="2"/>
  </r>
  <r>
    <x v="205"/>
    <s v="uPad"/>
    <s v="43LMXXB003"/>
    <n v="1"/>
    <x v="2"/>
  </r>
  <r>
    <x v="205"/>
    <s v="uPad"/>
    <s v="43LMYKB004"/>
    <n v="2"/>
    <x v="1"/>
  </r>
  <r>
    <x v="205"/>
    <s v="uPad"/>
    <s v="43LMYLB003"/>
    <n v="2"/>
    <x v="1"/>
  </r>
  <r>
    <x v="205"/>
    <s v="uPad"/>
    <s v="44LMAJB001"/>
    <n v="1"/>
    <x v="2"/>
  </r>
  <r>
    <x v="205"/>
    <s v="uPad"/>
    <s v="44LMAF"/>
    <n v="1"/>
    <x v="2"/>
  </r>
  <r>
    <x v="205"/>
    <s v="uPad"/>
    <s v="42LMKXB002"/>
    <n v="1"/>
    <x v="0"/>
  </r>
  <r>
    <x v="205"/>
    <s v="uPad"/>
    <s v="43LMYKB002"/>
    <n v="1"/>
    <x v="0"/>
  </r>
  <r>
    <x v="205"/>
    <s v="uPad"/>
    <s v="44LMAM"/>
    <n v="4"/>
    <x v="0"/>
  </r>
  <r>
    <x v="205"/>
    <s v="uPad"/>
    <s v="43LMYK"/>
    <n v="5"/>
    <x v="0"/>
  </r>
  <r>
    <x v="205"/>
    <s v="uPad"/>
    <s v="43LMXXB002"/>
    <n v="2"/>
    <x v="0"/>
  </r>
  <r>
    <x v="205"/>
    <s v="uPad"/>
    <s v="44LMFP"/>
    <n v="2"/>
    <x v="0"/>
  </r>
  <r>
    <x v="205"/>
    <s v="uPad"/>
    <s v="44LMAL"/>
    <n v="11"/>
    <x v="0"/>
  </r>
  <r>
    <x v="205"/>
    <s v="Tp"/>
    <s v="43LMM5"/>
    <n v="1"/>
    <x v="0"/>
  </r>
  <r>
    <x v="205"/>
    <s v="Tp"/>
    <s v="42LMJ9B005"/>
    <n v="3"/>
    <x v="0"/>
  </r>
  <r>
    <x v="205"/>
    <s v="Tp"/>
    <s v="42LMKWB002"/>
    <n v="4"/>
    <x v="0"/>
  </r>
  <r>
    <x v="205"/>
    <s v="Tp"/>
    <s v="43LMYLB002"/>
    <n v="2"/>
    <x v="0"/>
  </r>
  <r>
    <x v="205"/>
    <s v="Tp"/>
    <s v="43LMYL"/>
    <n v="1"/>
    <x v="0"/>
  </r>
  <r>
    <x v="205"/>
    <s v="Tp"/>
    <s v="43LMM3B001"/>
    <n v="1"/>
    <x v="0"/>
  </r>
  <r>
    <x v="205"/>
    <s v="Tp"/>
    <s v="43LMN6B001"/>
    <n v="1"/>
    <x v="0"/>
  </r>
  <r>
    <x v="205"/>
    <s v="Tp"/>
    <s v="43LMXLB001"/>
    <n v="3"/>
    <x v="0"/>
  </r>
  <r>
    <x v="205"/>
    <s v="Tp"/>
    <s v="43LMNA"/>
    <n v="1"/>
    <x v="0"/>
  </r>
  <r>
    <x v="205"/>
    <s v="Tp"/>
    <s v="43LMM9"/>
    <n v="1"/>
    <x v="0"/>
  </r>
  <r>
    <x v="206"/>
    <s v="Tp"/>
    <s v="43LMXP"/>
    <n v="1"/>
    <x v="0"/>
  </r>
  <r>
    <x v="206"/>
    <s v="Tp"/>
    <s v="42LMF5B001"/>
    <n v="1"/>
    <x v="0"/>
  </r>
  <r>
    <x v="206"/>
    <s v="uPad"/>
    <s v="44LMC6"/>
    <n v="2"/>
    <x v="0"/>
  </r>
  <r>
    <x v="206"/>
    <s v="Tp"/>
    <s v="44LMAJ"/>
    <n v="3"/>
    <x v="0"/>
  </r>
  <r>
    <x v="206"/>
    <s v="uPad"/>
    <s v="43LMYKB004"/>
    <n v="2"/>
    <x v="0"/>
  </r>
  <r>
    <x v="206"/>
    <s v="uPad"/>
    <s v="44LMAJB001"/>
    <n v="1"/>
    <x v="0"/>
  </r>
  <r>
    <x v="206"/>
    <s v="uPad"/>
    <s v="44LMHD"/>
    <n v="1"/>
    <x v="0"/>
  </r>
  <r>
    <x v="206"/>
    <s v="uPad"/>
    <s v="44LMAG"/>
    <n v="1"/>
    <x v="0"/>
  </r>
  <r>
    <x v="206"/>
    <s v="uPad"/>
    <s v="44LMC6B003"/>
    <n v="1"/>
    <x v="2"/>
  </r>
  <r>
    <x v="206"/>
    <s v="uPad"/>
    <s v="43LMYLB003"/>
    <n v="2"/>
    <x v="1"/>
  </r>
  <r>
    <x v="206"/>
    <s v="uPad"/>
    <s v="43LMYLB004"/>
    <n v="1"/>
    <x v="2"/>
  </r>
  <r>
    <x v="206"/>
    <s v="uPad"/>
    <s v="44LMFPB002"/>
    <n v="1"/>
    <x v="2"/>
  </r>
  <r>
    <x v="207"/>
    <s v="uPad"/>
    <s v="44LMAF"/>
    <n v="1"/>
    <x v="0"/>
  </r>
  <r>
    <x v="207"/>
    <s v="Tp"/>
    <s v="44LMBE"/>
    <n v="2"/>
    <x v="0"/>
  </r>
  <r>
    <x v="207"/>
    <s v="Tp"/>
    <s v="43LMXX"/>
    <n v="9"/>
    <x v="0"/>
  </r>
  <r>
    <x v="207"/>
    <s v="uPad"/>
    <s v="44LMKV"/>
    <n v="2"/>
    <x v="2"/>
  </r>
  <r>
    <x v="207"/>
    <s v="uPad"/>
    <s v="44LMFPB001"/>
    <n v="10"/>
    <x v="1"/>
  </r>
  <r>
    <x v="207"/>
    <s v="Tp"/>
    <s v="43LMNP"/>
    <n v="1"/>
    <x v="0"/>
  </r>
  <r>
    <x v="207"/>
    <s v="uPad"/>
    <s v="43LMYV"/>
    <n v="8"/>
    <x v="1"/>
  </r>
  <r>
    <x v="207"/>
    <s v="uPad"/>
    <s v="44LMAG"/>
    <n v="1"/>
    <x v="0"/>
  </r>
  <r>
    <x v="207"/>
    <s v="uPad"/>
    <s v="43LMM6"/>
    <n v="2"/>
    <x v="0"/>
  </r>
  <r>
    <x v="207"/>
    <s v="Tp"/>
    <s v="44LMFP"/>
    <n v="2"/>
    <x v="0"/>
  </r>
  <r>
    <x v="207"/>
    <s v="Tp"/>
    <s v="44LMAL"/>
    <n v="10"/>
    <x v="0"/>
  </r>
  <r>
    <x v="207"/>
    <s v="Tp"/>
    <s v="44LMAM"/>
    <n v="4"/>
    <x v="0"/>
  </r>
  <r>
    <x v="207"/>
    <s v="Tp"/>
    <s v="43LMXNB001"/>
    <n v="3"/>
    <x v="0"/>
  </r>
  <r>
    <x v="207"/>
    <s v="uPad"/>
    <s v="44LMFPB002"/>
    <n v="1"/>
    <x v="0"/>
  </r>
  <r>
    <x v="207"/>
    <s v="uPad"/>
    <s v="44LMC6B003"/>
    <n v="1"/>
    <x v="0"/>
  </r>
  <r>
    <x v="207"/>
    <s v="uPad"/>
    <s v="44LMKNB001"/>
    <n v="4"/>
    <x v="7"/>
  </r>
  <r>
    <x v="207"/>
    <s v="uPad"/>
    <s v="44LMKS"/>
    <n v="10"/>
    <x v="12"/>
  </r>
  <r>
    <x v="208"/>
    <s v="uPad"/>
    <s v="44LMALB003"/>
    <n v="1"/>
    <x v="2"/>
  </r>
  <r>
    <x v="208"/>
    <s v="uPad"/>
    <s v="43LMYKB006"/>
    <n v="1"/>
    <x v="2"/>
  </r>
  <r>
    <x v="208"/>
    <s v="uPad"/>
    <s v="44LMKVB001"/>
    <n v="1"/>
    <x v="0"/>
  </r>
  <r>
    <x v="208"/>
    <s v="uPad"/>
    <s v="44LMFPB003"/>
    <n v="2"/>
    <x v="0"/>
  </r>
  <r>
    <x v="208"/>
    <s v="uPad"/>
    <s v="44LMKN"/>
    <n v="1"/>
    <x v="0"/>
  </r>
  <r>
    <x v="208"/>
    <s v="uPad"/>
    <s v="45LMUZ"/>
    <n v="12"/>
    <x v="0"/>
  </r>
  <r>
    <x v="208"/>
    <s v="Tp"/>
    <s v="43LMXL"/>
    <n v="3"/>
    <x v="0"/>
  </r>
  <r>
    <x v="208"/>
    <s v="Tp"/>
    <s v="44LMAJB001"/>
    <n v="1"/>
    <x v="0"/>
  </r>
  <r>
    <x v="208"/>
    <s v="Tp"/>
    <s v="43LMN7"/>
    <n v="1"/>
    <x v="0"/>
  </r>
  <r>
    <x v="208"/>
    <s v="Tp"/>
    <s v="43LMXXB002"/>
    <n v="2"/>
    <x v="0"/>
  </r>
  <r>
    <x v="208"/>
    <s v="Tp"/>
    <s v="43LMYK"/>
    <n v="4"/>
    <x v="0"/>
  </r>
  <r>
    <x v="208"/>
    <s v="Tp"/>
    <s v="43LMYKB004"/>
    <n v="2"/>
    <x v="0"/>
  </r>
  <r>
    <x v="209"/>
    <s v="uPad"/>
    <s v="43LMYKB007"/>
    <n v="1"/>
    <x v="2"/>
  </r>
  <r>
    <x v="209"/>
    <s v="uPad"/>
    <s v="44LMKNB002"/>
    <n v="3"/>
    <x v="4"/>
  </r>
  <r>
    <x v="209"/>
    <s v="uPad"/>
    <s v="44LMHE"/>
    <n v="1"/>
    <x v="2"/>
  </r>
  <r>
    <x v="209"/>
    <s v="uPad"/>
    <s v="43LMYKB001"/>
    <n v="2"/>
    <x v="0"/>
  </r>
  <r>
    <x v="209"/>
    <s v="uPad"/>
    <s v="43LMXM"/>
    <n v="2"/>
    <x v="0"/>
  </r>
  <r>
    <x v="209"/>
    <s v="uPad"/>
    <s v="44LMHC"/>
    <n v="5"/>
    <x v="0"/>
  </r>
  <r>
    <x v="209"/>
    <s v="uPad"/>
    <s v="44LMKNB001"/>
    <n v="1"/>
    <x v="0"/>
  </r>
  <r>
    <x v="209"/>
    <s v="uPad"/>
    <s v="43LMYVB002"/>
    <n v="2"/>
    <x v="0"/>
  </r>
  <r>
    <x v="209"/>
    <s v="uPad"/>
    <s v="43LMYKB005"/>
    <n v="1"/>
    <x v="0"/>
  </r>
  <r>
    <x v="209"/>
    <s v="uPad"/>
    <s v="44LMHH"/>
    <n v="1"/>
    <x v="0"/>
  </r>
  <r>
    <x v="209"/>
    <s v="uPad"/>
    <s v="44LMKS"/>
    <n v="3"/>
    <x v="0"/>
  </r>
  <r>
    <x v="209"/>
    <s v="Tp"/>
    <s v="44LMAG"/>
    <n v="1"/>
    <x v="0"/>
  </r>
  <r>
    <x v="209"/>
    <s v="Tp"/>
    <s v="44LMAF"/>
    <n v="1"/>
    <x v="0"/>
  </r>
  <r>
    <x v="209"/>
    <s v="Tp"/>
    <s v="43LMYV"/>
    <n v="6"/>
    <x v="0"/>
  </r>
  <r>
    <x v="209"/>
    <s v="Tp"/>
    <s v="44LMC6"/>
    <n v="2"/>
    <x v="0"/>
  </r>
  <r>
    <x v="209"/>
    <s v="Tp"/>
    <s v="42LMKXB002"/>
    <n v="1"/>
    <x v="0"/>
  </r>
  <r>
    <x v="209"/>
    <s v="Tp"/>
    <s v="43LMM6"/>
    <n v="2"/>
    <x v="0"/>
  </r>
  <r>
    <x v="210"/>
    <s v="uPad"/>
    <s v="44LMHGB001"/>
    <n v="1"/>
    <x v="2"/>
  </r>
  <r>
    <x v="210"/>
    <s v="uPad"/>
    <s v="44LMHG"/>
    <n v="1"/>
    <x v="0"/>
  </r>
  <r>
    <x v="210"/>
    <s v="uPad"/>
    <s v="44LMSH"/>
    <n v="1"/>
    <x v="0"/>
  </r>
  <r>
    <x v="210"/>
    <s v="uPad"/>
    <s v="43LMYKB007"/>
    <n v="1"/>
    <x v="0"/>
  </r>
  <r>
    <x v="210"/>
    <s v="uPad"/>
    <s v="44LMHE"/>
    <n v="1"/>
    <x v="0"/>
  </r>
  <r>
    <x v="210"/>
    <s v="uPad"/>
    <s v="45LMCF"/>
    <n v="1"/>
    <x v="0"/>
  </r>
  <r>
    <x v="210"/>
    <s v="Tp"/>
    <s v="44LMHD"/>
    <n v="1"/>
    <x v="0"/>
  </r>
  <r>
    <x v="210"/>
    <s v="Tp"/>
    <s v="44LMKV"/>
    <n v="1"/>
    <x v="0"/>
  </r>
  <r>
    <x v="210"/>
    <s v="Tp"/>
    <s v="44LMFPB001"/>
    <n v="8"/>
    <x v="0"/>
  </r>
  <r>
    <x v="210"/>
    <s v="Tp"/>
    <s v="41LMQ0B001"/>
    <n v="1"/>
    <x v="0"/>
  </r>
  <r>
    <x v="210"/>
    <s v="Tp"/>
    <s v="43LMN6"/>
    <n v="1"/>
    <x v="0"/>
  </r>
  <r>
    <x v="210"/>
    <s v="Tp"/>
    <s v="44LMC6B003"/>
    <n v="1"/>
    <x v="0"/>
  </r>
  <r>
    <x v="211"/>
    <s v="uPad"/>
    <s v="44LMHGB001"/>
    <n v="1"/>
    <x v="2"/>
  </r>
  <r>
    <x v="211"/>
    <s v="uPad"/>
    <s v="44LMKNB002"/>
    <n v="3"/>
    <x v="0"/>
  </r>
  <r>
    <x v="211"/>
    <s v="uPad"/>
    <s v="44LMALB002"/>
    <n v="1"/>
    <x v="0"/>
  </r>
  <r>
    <x v="211"/>
    <s v="uPad"/>
    <s v="45LMV1"/>
    <n v="3"/>
    <x v="0"/>
  </r>
  <r>
    <x v="211"/>
    <s v="uPad"/>
    <s v="44LMSHB001"/>
    <n v="9"/>
    <x v="0"/>
  </r>
  <r>
    <x v="211"/>
    <s v="uPad"/>
    <s v="44LMFQB002"/>
    <n v="7"/>
    <x v="0"/>
  </r>
  <r>
    <x v="211"/>
    <s v="uPad"/>
    <s v="45LMCFB001"/>
    <n v="1"/>
    <x v="0"/>
  </r>
  <r>
    <x v="211"/>
    <s v="uPad"/>
    <s v="44LMSV"/>
    <n v="1"/>
    <x v="0"/>
  </r>
  <r>
    <x v="211"/>
    <s v="uPad"/>
    <s v="44LMSG"/>
    <n v="1"/>
    <x v="0"/>
  </r>
  <r>
    <x v="211"/>
    <s v="uPad"/>
    <s v="44LMHF"/>
    <n v="1"/>
    <x v="0"/>
  </r>
  <r>
    <x v="211"/>
    <s v="uPad"/>
    <s v="44LMSHB002"/>
    <n v="1"/>
    <x v="0"/>
  </r>
  <r>
    <x v="211"/>
    <s v="Tp"/>
    <s v="44LMKNB001"/>
    <n v="1"/>
    <x v="0"/>
  </r>
  <r>
    <x v="211"/>
    <s v="Tp"/>
    <s v="44LMFPB003"/>
    <n v="2"/>
    <x v="0"/>
  </r>
  <r>
    <x v="211"/>
    <s v="Tp"/>
    <s v="44LMALB003"/>
    <n v="1"/>
    <x v="0"/>
  </r>
  <r>
    <x v="211"/>
    <s v="Tp"/>
    <s v="44LMKN"/>
    <n v="1"/>
    <x v="0"/>
  </r>
  <r>
    <x v="211"/>
    <s v="Tp"/>
    <s v="45LMUZ"/>
    <n v="12"/>
    <x v="0"/>
  </r>
  <r>
    <x v="211"/>
    <s v="Tp"/>
    <s v="44LMFPB002"/>
    <n v="1"/>
    <x v="0"/>
  </r>
  <r>
    <x v="212"/>
    <s v="uPad"/>
    <s v="44LMKTB001"/>
    <n v="2"/>
    <x v="1"/>
  </r>
  <r>
    <x v="212"/>
    <s v="uPad"/>
    <s v="43LMYKB006"/>
    <n v="1"/>
    <x v="2"/>
  </r>
  <r>
    <x v="212"/>
    <s v="uPad"/>
    <s v="43LMXMB001"/>
    <n v="1"/>
    <x v="2"/>
  </r>
  <r>
    <x v="212"/>
    <s v="uPad"/>
    <s v="45LMYYB001"/>
    <n v="1"/>
    <x v="2"/>
  </r>
  <r>
    <x v="212"/>
    <s v="uPad"/>
    <s v="44LMHE"/>
    <n v="1"/>
    <x v="2"/>
  </r>
  <r>
    <x v="212"/>
    <s v="uPad"/>
    <s v="45LMG2"/>
    <n v="1"/>
    <x v="0"/>
  </r>
  <r>
    <x v="212"/>
    <s v="uPad"/>
    <s v="44LMKQ"/>
    <n v="1"/>
    <x v="0"/>
  </r>
  <r>
    <x v="212"/>
    <s v="uPad"/>
    <s v="45LMVBB001"/>
    <n v="5"/>
    <x v="0"/>
  </r>
  <r>
    <x v="212"/>
    <s v="uPad"/>
    <s v="44LMFQ"/>
    <n v="1"/>
    <x v="0"/>
  </r>
  <r>
    <x v="212"/>
    <s v="uPad"/>
    <s v="45LMFLB001"/>
    <n v="1"/>
    <x v="0"/>
  </r>
  <r>
    <x v="212"/>
    <s v="uPad"/>
    <s v="44LMKT"/>
    <n v="1"/>
    <x v="0"/>
  </r>
  <r>
    <x v="212"/>
    <s v="uPad"/>
    <s v="44LMC6B002"/>
    <n v="4"/>
    <x v="0"/>
  </r>
  <r>
    <x v="212"/>
    <s v="Tp"/>
    <s v="43LMYKB002"/>
    <n v="1"/>
    <x v="0"/>
  </r>
  <r>
    <x v="212"/>
    <s v="Tp"/>
    <s v="43LMYKB007"/>
    <n v="1"/>
    <x v="0"/>
  </r>
  <r>
    <x v="212"/>
    <s v="Tp"/>
    <s v="45LMCF"/>
    <n v="1"/>
    <x v="0"/>
  </r>
  <r>
    <x v="212"/>
    <s v="Tp"/>
    <s v="44LMKVB001"/>
    <n v="1"/>
    <x v="0"/>
  </r>
  <r>
    <x v="212"/>
    <s v="Tp"/>
    <s v="43LMYVB002"/>
    <n v="2"/>
    <x v="0"/>
  </r>
  <r>
    <x v="212"/>
    <s v="Tp"/>
    <s v="43LMXM"/>
    <n v="1"/>
    <x v="0"/>
  </r>
  <r>
    <x v="212"/>
    <s v="Tp"/>
    <s v="43LMYKB001"/>
    <n v="2"/>
    <x v="0"/>
  </r>
  <r>
    <x v="212"/>
    <s v="Tp"/>
    <s v="43LMYKB005"/>
    <n v="1"/>
    <x v="0"/>
  </r>
  <r>
    <x v="212"/>
    <s v="Tp"/>
    <s v="44LMHC"/>
    <n v="5"/>
    <x v="0"/>
  </r>
  <r>
    <x v="212"/>
    <s v="Tp"/>
    <s v="44LMSH"/>
    <n v="1"/>
    <x v="0"/>
  </r>
  <r>
    <x v="212"/>
    <s v="Tp"/>
    <s v="45LMV1"/>
    <n v="3"/>
    <x v="0"/>
  </r>
  <r>
    <x v="212"/>
    <s v="uPad"/>
    <s v="44LMALB001"/>
    <n v="1"/>
    <x v="0"/>
  </r>
  <r>
    <x v="212"/>
    <s v="uPad"/>
    <s v="45LMFH"/>
    <n v="6"/>
    <x v="0"/>
  </r>
  <r>
    <x v="212"/>
    <s v="uPad"/>
    <s v="45LMYX"/>
    <n v="6"/>
    <x v="0"/>
  </r>
  <r>
    <x v="212"/>
    <s v="uPad"/>
    <s v="45LMYY"/>
    <n v="3"/>
    <x v="0"/>
  </r>
  <r>
    <x v="212"/>
    <s v="uPad"/>
    <s v="45LMYYB002"/>
    <n v="1"/>
    <x v="0"/>
  </r>
  <r>
    <x v="213"/>
    <s v="Tp"/>
    <s v="44LMSHB001"/>
    <n v="2"/>
    <x v="0"/>
  </r>
  <r>
    <x v="213"/>
    <s v="Tp"/>
    <s v="44LMSHB003"/>
    <n v="7"/>
    <x v="2"/>
  </r>
  <r>
    <x v="213"/>
    <s v="uPad"/>
    <s v="44LMKSB002"/>
    <n v="1"/>
    <x v="0"/>
  </r>
  <r>
    <x v="213"/>
    <s v="uPad"/>
    <s v="45LMKH"/>
    <n v="1"/>
    <x v="0"/>
  </r>
  <r>
    <x v="213"/>
    <s v="uPad"/>
    <s v="45LMKK"/>
    <n v="1"/>
    <x v="0"/>
  </r>
  <r>
    <x v="213"/>
    <s v="uPad"/>
    <s v="45LMKKB002"/>
    <n v="1"/>
    <x v="0"/>
  </r>
  <r>
    <x v="213"/>
    <s v="uPad"/>
    <s v="46LMLN"/>
    <n v="2"/>
    <x v="0"/>
  </r>
  <r>
    <x v="213"/>
    <s v="uPad"/>
    <s v="46LMM7"/>
    <n v="1"/>
    <x v="0"/>
  </r>
  <r>
    <x v="213"/>
    <s v="Tp"/>
    <s v="45LMG2"/>
    <n v="1"/>
    <x v="2"/>
  </r>
  <r>
    <x v="213"/>
    <s v="Tp"/>
    <s v="44LMALB002"/>
    <n v="1"/>
    <x v="0"/>
  </r>
  <r>
    <x v="213"/>
    <s v="Tp"/>
    <s v="44LMHF"/>
    <n v="1"/>
    <x v="0"/>
  </r>
  <r>
    <x v="213"/>
    <s v="Tp"/>
    <s v="44LMSV"/>
    <n v="1"/>
    <x v="0"/>
  </r>
  <r>
    <x v="213"/>
    <s v="uPad"/>
    <s v="44LMFQB003"/>
    <n v="1"/>
    <x v="0"/>
  </r>
  <r>
    <x v="213"/>
    <s v="uPad"/>
    <s v="45LMKC"/>
    <n v="1"/>
    <x v="0"/>
  </r>
  <r>
    <x v="213"/>
    <s v="uPad"/>
    <s v="44LMKKB001"/>
    <n v="1"/>
    <x v="0"/>
  </r>
  <r>
    <x v="213"/>
    <s v="uPad"/>
    <s v="45LMVB"/>
    <n v="6"/>
    <x v="0"/>
  </r>
  <r>
    <x v="213"/>
    <s v="uPad"/>
    <s v="45LMYXB002"/>
    <n v="4"/>
    <x v="2"/>
  </r>
  <r>
    <x v="214"/>
    <s v="Tp"/>
    <s v="44LMSHB002"/>
    <n v="1"/>
    <x v="0"/>
  </r>
  <r>
    <x v="214"/>
    <s v="uPad"/>
    <s v="45LMCCB002"/>
    <n v="9"/>
    <x v="0"/>
  </r>
  <r>
    <x v="214"/>
    <s v="uPad"/>
    <s v="46LMLNB004"/>
    <n v="1"/>
    <x v="0"/>
  </r>
  <r>
    <x v="214"/>
    <s v="uPad"/>
    <s v="46LMLS"/>
    <n v="8"/>
    <x v="1"/>
  </r>
  <r>
    <x v="214"/>
    <s v="uPad"/>
    <s v="46LMM8"/>
    <n v="1"/>
    <x v="0"/>
  </r>
  <r>
    <x v="214"/>
    <s v="uPad"/>
    <s v="46LMMH"/>
    <n v="1"/>
    <x v="0"/>
  </r>
  <r>
    <x v="215"/>
    <s v="uPad"/>
    <s v="46LMLSB001"/>
    <n v="2"/>
    <x v="1"/>
  </r>
  <r>
    <x v="215"/>
    <s v="uPad"/>
    <s v="46LMMH"/>
    <n v="1"/>
    <x v="0"/>
  </r>
  <r>
    <x v="215"/>
    <s v="uPad"/>
    <s v="45LMCCB002"/>
    <n v="9"/>
    <x v="0"/>
  </r>
  <r>
    <x v="215"/>
    <s v="uPad"/>
    <s v="46LMM8"/>
    <n v="1"/>
    <x v="0"/>
  </r>
  <r>
    <x v="215"/>
    <s v="uPad"/>
    <s v="43LMYVB003"/>
    <n v="1"/>
    <x v="0"/>
  </r>
  <r>
    <x v="215"/>
    <s v="uPad"/>
    <s v="46LMLS"/>
    <n v="6"/>
    <x v="0"/>
  </r>
  <r>
    <x v="215"/>
    <s v="Tp"/>
    <s v="44LMKQ"/>
    <n v="1"/>
    <x v="0"/>
  </r>
  <r>
    <x v="215"/>
    <s v="Tp"/>
    <s v="44LMFQB002"/>
    <n v="5"/>
    <x v="0"/>
  </r>
  <r>
    <x v="215"/>
    <s v="Tp"/>
    <s v="45LMYX"/>
    <n v="6"/>
    <x v="0"/>
  </r>
  <r>
    <x v="215"/>
    <s v="Tp"/>
    <s v="44LMC6B002"/>
    <n v="3"/>
    <x v="0"/>
  </r>
  <r>
    <x v="215"/>
    <s v="Tp"/>
    <s v="44LMALB001"/>
    <n v="1"/>
    <x v="0"/>
  </r>
  <r>
    <x v="215"/>
    <s v="Tp"/>
    <s v="44LMKT"/>
    <n v="1"/>
    <x v="0"/>
  </r>
  <r>
    <x v="216"/>
    <s v="uPad"/>
    <s v="44LMHGB001"/>
    <n v="1"/>
    <x v="2"/>
  </r>
  <r>
    <x v="216"/>
    <s v="uPad"/>
    <s v="46LMN1"/>
    <n v="1"/>
    <x v="2"/>
  </r>
  <r>
    <x v="216"/>
    <s v="uPad"/>
    <s v="46LMLSB002"/>
    <n v="1"/>
    <x v="2"/>
  </r>
  <r>
    <x v="216"/>
    <s v="uPad"/>
    <s v="44LMKTB001"/>
    <n v="2"/>
    <x v="1"/>
  </r>
  <r>
    <x v="216"/>
    <s v="uPad"/>
    <s v="46LMN1B001"/>
    <n v="1"/>
    <x v="2"/>
  </r>
  <r>
    <x v="216"/>
    <s v="uPad"/>
    <s v="46LMP5"/>
    <n v="1"/>
    <x v="0"/>
  </r>
  <r>
    <x v="216"/>
    <s v="uPad"/>
    <s v="44LMSJ"/>
    <n v="1"/>
    <x v="0"/>
  </r>
  <r>
    <x v="216"/>
    <s v="uPad"/>
    <s v="46LMPP"/>
    <n v="1"/>
    <x v="0"/>
  </r>
  <r>
    <x v="216"/>
    <s v="uPad"/>
    <s v="46LMLL"/>
    <n v="2"/>
    <x v="0"/>
  </r>
  <r>
    <x v="216"/>
    <s v="uPad"/>
    <s v="45LMYXB002"/>
    <n v="3"/>
    <x v="0"/>
  </r>
  <r>
    <x v="216"/>
    <s v="uPad"/>
    <s v="45LMYYB001"/>
    <n v="1"/>
    <x v="0"/>
  </r>
  <r>
    <x v="216"/>
    <s v="uPad"/>
    <s v="46LMP6"/>
    <n v="1"/>
    <x v="0"/>
  </r>
  <r>
    <x v="216"/>
    <s v="uPad"/>
    <s v="45LMYXB001"/>
    <n v="1"/>
    <x v="0"/>
  </r>
  <r>
    <x v="216"/>
    <s v="uPad"/>
    <s v="45LMKB"/>
    <n v="2"/>
    <x v="0"/>
  </r>
  <r>
    <x v="216"/>
    <s v="uPad"/>
    <s v="44LMFQB005"/>
    <n v="4"/>
    <x v="0"/>
  </r>
  <r>
    <x v="216"/>
    <s v="uPad"/>
    <s v="46LMMT"/>
    <n v="4"/>
    <x v="0"/>
  </r>
  <r>
    <x v="216"/>
    <s v="Tp"/>
    <s v="45LMFHB001"/>
    <n v="2"/>
    <x v="0"/>
  </r>
  <r>
    <x v="216"/>
    <s v="Tp"/>
    <s v="45LMCFB001"/>
    <n v="1"/>
    <x v="0"/>
  </r>
  <r>
    <x v="216"/>
    <s v="Tp"/>
    <s v="45LMFH"/>
    <n v="4"/>
    <x v="0"/>
  </r>
  <r>
    <x v="216"/>
    <s v="Tp"/>
    <s v="45LMVBB001"/>
    <n v="5"/>
    <x v="0"/>
  </r>
  <r>
    <x v="216"/>
    <s v="Tp"/>
    <s v="44LMKSB003"/>
    <n v="4"/>
    <x v="0"/>
  </r>
  <r>
    <x v="216"/>
    <s v="Tp"/>
    <s v="45LMFL"/>
    <n v="4"/>
    <x v="0"/>
  </r>
  <r>
    <x v="216"/>
    <s v="Tp"/>
    <s v="44LMHH"/>
    <n v="1"/>
    <x v="0"/>
  </r>
  <r>
    <x v="216"/>
    <s v="Tp"/>
    <s v="44LMKNB002"/>
    <n v="3"/>
    <x v="0"/>
  </r>
  <r>
    <x v="216"/>
    <s v="Tp"/>
    <s v="44LMFQ"/>
    <n v="1"/>
    <x v="0"/>
  </r>
  <r>
    <x v="217"/>
    <s v="uPad"/>
    <s v="46LMLSB002"/>
    <n v="1"/>
    <x v="2"/>
  </r>
  <r>
    <x v="217"/>
    <s v="uPad"/>
    <s v="46LMLLB003"/>
    <n v="4"/>
    <x v="7"/>
  </r>
  <r>
    <x v="217"/>
    <s v="uPad"/>
    <s v="46LMLNB005"/>
    <n v="1"/>
    <x v="2"/>
  </r>
  <r>
    <x v="217"/>
    <s v="uPad"/>
    <s v="46LMLNB006"/>
    <n v="1"/>
    <x v="2"/>
  </r>
  <r>
    <x v="217"/>
    <s v="Tp"/>
    <s v="45LMYYB002"/>
    <n v="1"/>
    <x v="2"/>
  </r>
  <r>
    <x v="217"/>
    <s v="Tp"/>
    <s v="45LMKH"/>
    <n v="1"/>
    <x v="2"/>
  </r>
  <r>
    <x v="217"/>
    <s v="uPad"/>
    <s v="43LMYLB001"/>
    <n v="1"/>
    <x v="0"/>
  </r>
  <r>
    <x v="217"/>
    <s v="uPad"/>
    <s v="44LMFQB004"/>
    <n v="2"/>
    <x v="0"/>
  </r>
  <r>
    <x v="217"/>
    <s v="uPad"/>
    <s v="43LMXXB003"/>
    <n v="1"/>
    <x v="0"/>
  </r>
  <r>
    <x v="217"/>
    <s v="uPad"/>
    <s v="46LMLLB002"/>
    <n v="4"/>
    <x v="0"/>
  </r>
  <r>
    <x v="217"/>
    <s v="uPad"/>
    <s v="44LMKSB006"/>
    <n v="1"/>
    <x v="0"/>
  </r>
  <r>
    <x v="217"/>
    <s v="uPad"/>
    <s v="46LMLSB002"/>
    <n v="1"/>
    <x v="0"/>
  </r>
  <r>
    <x v="217"/>
    <s v="uPad"/>
    <s v="46LMLSB001"/>
    <n v="1"/>
    <x v="0"/>
  </r>
  <r>
    <x v="217"/>
    <s v="uPad"/>
    <s v="46LMVJ"/>
    <n v="3"/>
    <x v="0"/>
  </r>
  <r>
    <x v="217"/>
    <s v="uPad"/>
    <s v="43LMYLB004"/>
    <n v="1"/>
    <x v="0"/>
  </r>
  <r>
    <x v="217"/>
    <s v="uPad"/>
    <s v="46LMLNB002"/>
    <n v="5"/>
    <x v="0"/>
  </r>
  <r>
    <x v="217"/>
    <s v="uPad"/>
    <s v="46LMP4"/>
    <n v="1"/>
    <x v="0"/>
  </r>
  <r>
    <x v="217"/>
    <s v="uPad"/>
    <s v="44LMKSB004"/>
    <n v="2"/>
    <x v="0"/>
  </r>
  <r>
    <x v="217"/>
    <s v="uPad"/>
    <s v="46LMLNB001"/>
    <n v="2"/>
    <x v="0"/>
  </r>
  <r>
    <x v="217"/>
    <s v="uPad"/>
    <s v="43LMYLB003"/>
    <n v="2"/>
    <x v="0"/>
  </r>
  <r>
    <x v="217"/>
    <s v="uPad"/>
    <s v="46LMN1"/>
    <n v="1"/>
    <x v="0"/>
  </r>
  <r>
    <x v="217"/>
    <s v="Tp"/>
    <s v="45LMKK"/>
    <n v="1"/>
    <x v="0"/>
  </r>
  <r>
    <x v="217"/>
    <s v="Tp"/>
    <s v="45LMYY"/>
    <n v="3"/>
    <x v="0"/>
  </r>
  <r>
    <x v="217"/>
    <s v="Tp"/>
    <s v="44LMC6B006"/>
    <n v="1"/>
    <x v="0"/>
  </r>
  <r>
    <x v="217"/>
    <s v="Tp"/>
    <s v="45LMFLB001"/>
    <n v="1"/>
    <x v="0"/>
  </r>
  <r>
    <x v="217"/>
    <s v="Tp"/>
    <s v="45LMKKB002"/>
    <n v="1"/>
    <x v="0"/>
  </r>
  <r>
    <x v="217"/>
    <s v="Tp"/>
    <s v="45LMVB"/>
    <n v="6"/>
    <x v="0"/>
  </r>
  <r>
    <x v="217"/>
    <s v="Tp"/>
    <s v="46LMLN"/>
    <n v="2"/>
    <x v="0"/>
  </r>
  <r>
    <x v="217"/>
    <s v="Tp"/>
    <s v="44LMKS"/>
    <n v="1"/>
    <x v="0"/>
  </r>
  <r>
    <x v="218"/>
    <s v="Tp"/>
    <s v="44LMKS"/>
    <n v="3"/>
    <x v="2"/>
  </r>
  <r>
    <x v="218"/>
    <s v="uPad"/>
    <s v="45LMYXB004"/>
    <n v="1"/>
    <x v="2"/>
  </r>
  <r>
    <x v="218"/>
    <s v="uPad"/>
    <s v="43LMYLB003"/>
    <n v="2"/>
    <x v="0"/>
  </r>
  <r>
    <x v="218"/>
    <s v="uPad"/>
    <s v="46LMVL"/>
    <n v="2"/>
    <x v="0"/>
  </r>
  <r>
    <x v="218"/>
    <s v="uPad"/>
    <s v="46LMLNB006"/>
    <n v="1"/>
    <x v="0"/>
  </r>
  <r>
    <x v="218"/>
    <s v="uPad"/>
    <s v="45LMG1"/>
    <n v="3"/>
    <x v="0"/>
  </r>
  <r>
    <x v="218"/>
    <s v="uPad"/>
    <s v="46LMVKB001"/>
    <n v="3"/>
    <x v="0"/>
  </r>
  <r>
    <x v="218"/>
    <s v="uPad"/>
    <s v="43LMYVB001"/>
    <n v="4"/>
    <x v="0"/>
  </r>
  <r>
    <x v="218"/>
    <s v="uPad"/>
    <s v="46LMPA"/>
    <n v="2"/>
    <x v="0"/>
  </r>
  <r>
    <x v="218"/>
    <s v="uPad"/>
    <s v="46LMN1B001"/>
    <n v="1"/>
    <x v="0"/>
  </r>
  <r>
    <x v="218"/>
    <s v="uPad"/>
    <s v="46LMLT"/>
    <n v="13"/>
    <x v="0"/>
  </r>
  <r>
    <x v="218"/>
    <s v="Tp"/>
    <s v="45LMCC"/>
    <n v="4"/>
    <x v="0"/>
  </r>
  <r>
    <x v="218"/>
    <s v="Tp"/>
    <s v="45LMCCB002"/>
    <n v="9"/>
    <x v="0"/>
  </r>
  <r>
    <x v="218"/>
    <s v="Tp"/>
    <s v="45LMKKB001"/>
    <n v="5"/>
    <x v="0"/>
  </r>
  <r>
    <x v="218"/>
    <s v="Tp"/>
    <s v="45LMG2"/>
    <n v="1"/>
    <x v="0"/>
  </r>
  <r>
    <x v="218"/>
    <s v="Tp"/>
    <s v="46LMLNB004"/>
    <n v="1"/>
    <x v="0"/>
  </r>
  <r>
    <x v="218"/>
    <s v="Tp"/>
    <s v="46LMLS"/>
    <n v="2"/>
    <x v="0"/>
  </r>
  <r>
    <x v="218"/>
    <s v="Tp"/>
    <s v="46LMMH"/>
    <n v="1"/>
    <x v="0"/>
  </r>
  <r>
    <x v="218"/>
    <s v="Tp"/>
    <s v="44LMKSB002"/>
    <n v="1"/>
    <x v="0"/>
  </r>
  <r>
    <x v="218"/>
    <s v="Tp"/>
    <s v="45LMYXB001"/>
    <n v="1"/>
    <x v="0"/>
  </r>
  <r>
    <x v="218"/>
    <s v="Tp"/>
    <s v="43LMYKB006"/>
    <n v="1"/>
    <x v="0"/>
  </r>
  <r>
    <x v="218"/>
    <s v="Tp"/>
    <s v="44LMFQB005"/>
    <n v="4"/>
    <x v="0"/>
  </r>
  <r>
    <x v="218"/>
    <s v="Tp"/>
    <s v="46LMM8"/>
    <n v="1"/>
    <x v="0"/>
  </r>
  <r>
    <x v="219"/>
    <s v="uPad"/>
    <s v="46LMPAB001"/>
    <n v="5"/>
    <x v="0"/>
  </r>
  <r>
    <x v="219"/>
    <s v="uPad"/>
    <s v="45LMYXB003"/>
    <n v="1"/>
    <x v="0"/>
  </r>
  <r>
    <x v="219"/>
    <s v="uPad"/>
    <s v="46LMY2"/>
    <n v="1"/>
    <x v="0"/>
  </r>
  <r>
    <x v="219"/>
    <s v="uPad"/>
    <s v="45LMCB"/>
    <n v="6"/>
    <x v="0"/>
  </r>
  <r>
    <x v="219"/>
    <s v="uPad"/>
    <s v="46LMVK"/>
    <n v="6"/>
    <x v="0"/>
  </r>
  <r>
    <x v="219"/>
    <s v="uPad"/>
    <s v="44LMKTB001"/>
    <n v="2"/>
    <x v="0"/>
  </r>
  <r>
    <x v="219"/>
    <s v="uPad"/>
    <s v="46LMT2"/>
    <n v="8"/>
    <x v="0"/>
  </r>
  <r>
    <x v="219"/>
    <s v="uPad"/>
    <s v="46LMU2"/>
    <n v="1"/>
    <x v="0"/>
  </r>
  <r>
    <x v="219"/>
    <s v="Tp"/>
    <s v="46LMLL"/>
    <n v="6"/>
    <x v="0"/>
  </r>
  <r>
    <x v="219"/>
    <s v="Tp"/>
    <s v="46LMP4"/>
    <n v="1"/>
    <x v="0"/>
  </r>
  <r>
    <x v="219"/>
    <s v="Tp"/>
    <s v="44LMHE"/>
    <n v="1"/>
    <x v="0"/>
  </r>
  <r>
    <x v="219"/>
    <s v="Tp"/>
    <s v="46LMMT"/>
    <n v="4"/>
    <x v="0"/>
  </r>
  <r>
    <x v="219"/>
    <s v="Tp"/>
    <s v="45LMYXB002"/>
    <n v="3"/>
    <x v="0"/>
  </r>
  <r>
    <x v="219"/>
    <s v="Tp"/>
    <s v="43LMYLB001"/>
    <n v="1"/>
    <x v="0"/>
  </r>
  <r>
    <x v="219"/>
    <s v="Tp"/>
    <s v="44LMSJ"/>
    <n v="1"/>
    <x v="0"/>
  </r>
  <r>
    <x v="219"/>
    <s v="Tp"/>
    <s v="44LMFQB004"/>
    <n v="2"/>
    <x v="0"/>
  </r>
  <r>
    <x v="219"/>
    <s v="Tp"/>
    <s v="44LMKSB004"/>
    <n v="2"/>
    <x v="0"/>
  </r>
  <r>
    <x v="219"/>
    <s v="Tp"/>
    <s v="46LMP5"/>
    <n v="1"/>
    <x v="0"/>
  </r>
  <r>
    <x v="219"/>
    <s v="Tp"/>
    <s v="46LMP6"/>
    <n v="1"/>
    <x v="0"/>
  </r>
  <r>
    <x v="219"/>
    <s v="Tp"/>
    <s v="44LMSHB004"/>
    <n v="1"/>
    <x v="0"/>
  </r>
  <r>
    <x v="219"/>
    <s v="Tp"/>
    <s v="46LMLSB001"/>
    <n v="1"/>
    <x v="0"/>
  </r>
  <r>
    <x v="219"/>
    <s v="Tp"/>
    <s v="46LMPP"/>
    <n v="1"/>
    <x v="0"/>
  </r>
  <r>
    <x v="220"/>
    <s v="uPad"/>
    <s v="43LMYKB003"/>
    <n v="1"/>
    <x v="0"/>
  </r>
  <r>
    <x v="220"/>
    <s v="uPad"/>
    <s v="46LMU3B002"/>
    <n v="1"/>
    <x v="0"/>
  </r>
  <r>
    <x v="220"/>
    <s v="uPad"/>
    <s v="46LMT2B001"/>
    <n v="3"/>
    <x v="0"/>
  </r>
  <r>
    <x v="220"/>
    <s v="Tp"/>
    <s v="46LMLSB003"/>
    <n v="4"/>
    <x v="0"/>
  </r>
  <r>
    <x v="220"/>
    <s v="uPad"/>
    <s v="46LMLLB003"/>
    <n v="4"/>
    <x v="2"/>
  </r>
  <r>
    <x v="220"/>
    <s v="uPad"/>
    <s v="46LMXU"/>
    <n v="7"/>
    <x v="3"/>
  </r>
  <r>
    <x v="220"/>
    <s v="Tp"/>
    <s v="43LMXXB003"/>
    <n v="1"/>
    <x v="0"/>
  </r>
  <r>
    <x v="220"/>
    <s v="Tp"/>
    <s v="44LMKSB006"/>
    <n v="1"/>
    <x v="0"/>
  </r>
  <r>
    <x v="220"/>
    <s v="Tp"/>
    <s v="43LMXMB001"/>
    <n v="1"/>
    <x v="0"/>
  </r>
  <r>
    <x v="220"/>
    <s v="Tp"/>
    <s v="43LMYVB001"/>
    <n v="4"/>
    <x v="0"/>
  </r>
  <r>
    <x v="220"/>
    <s v="Tp"/>
    <s v="45LMYYB002"/>
    <n v="1"/>
    <x v="0"/>
  </r>
  <r>
    <x v="220"/>
    <s v="Tp"/>
    <s v="43LMYLB004"/>
    <n v="1"/>
    <x v="0"/>
  </r>
  <r>
    <x v="220"/>
    <s v="Tp"/>
    <s v="45LMG1"/>
    <n v="3"/>
    <x v="0"/>
  </r>
  <r>
    <x v="220"/>
    <s v="Tp"/>
    <s v="45LMKH"/>
    <n v="1"/>
    <x v="0"/>
  </r>
  <r>
    <x v="220"/>
    <s v="Tp"/>
    <s v="46LMLNB001"/>
    <n v="2"/>
    <x v="0"/>
  </r>
  <r>
    <x v="220"/>
    <s v="Tp"/>
    <s v="46LMN1"/>
    <n v="1"/>
    <x v="0"/>
  </r>
  <r>
    <x v="220"/>
    <s v="Tp"/>
    <s v="46LMVKB001"/>
    <n v="3"/>
    <x v="0"/>
  </r>
  <r>
    <x v="220"/>
    <s v="Tp"/>
    <s v="46LMVJ"/>
    <n v="3"/>
    <x v="0"/>
  </r>
  <r>
    <x v="220"/>
    <s v="uPad"/>
    <s v="402LA2B003"/>
    <n v="3"/>
    <x v="0"/>
  </r>
  <r>
    <x v="220"/>
    <s v="uPad"/>
    <s v="46LMLNB005"/>
    <n v="1"/>
    <x v="0"/>
  </r>
  <r>
    <x v="220"/>
    <s v="Tp"/>
    <s v="45LMKC"/>
    <n v="1"/>
    <x v="2"/>
  </r>
  <r>
    <x v="220"/>
    <s v="Tp"/>
    <s v="45LMKB"/>
    <n v="2"/>
    <x v="1"/>
  </r>
  <r>
    <x v="221"/>
    <s v="Tp"/>
    <s v="46LMN1B001"/>
    <n v="1"/>
    <x v="0"/>
  </r>
  <r>
    <x v="221"/>
    <s v="Tp"/>
    <s v="44LMKSB007"/>
    <n v="1"/>
    <x v="0"/>
  </r>
  <r>
    <x v="221"/>
    <s v="Tp"/>
    <s v="43LMYLB003"/>
    <n v="2"/>
    <x v="0"/>
  </r>
  <r>
    <x v="221"/>
    <s v="Tp"/>
    <s v="46LMPA"/>
    <n v="2"/>
    <x v="0"/>
  </r>
  <r>
    <x v="221"/>
    <s v="Tp"/>
    <s v="43LMYVB003"/>
    <n v="1"/>
    <x v="0"/>
  </r>
  <r>
    <x v="221"/>
    <s v="Tp"/>
    <s v="45LMYYB001"/>
    <n v="1"/>
    <x v="0"/>
  </r>
  <r>
    <x v="221"/>
    <s v="Tp"/>
    <s v="46LMLSB002"/>
    <n v="1"/>
    <x v="0"/>
  </r>
  <r>
    <x v="221"/>
    <s v="Tp"/>
    <s v="46LMT2"/>
    <n v="8"/>
    <x v="0"/>
  </r>
  <r>
    <x v="221"/>
    <s v="Tp"/>
    <s v="46LMLT"/>
    <n v="13"/>
    <x v="3"/>
  </r>
  <r>
    <x v="221"/>
    <s v="uPad"/>
    <s v="46LMYH"/>
    <n v="1"/>
    <x v="0"/>
  </r>
  <r>
    <x v="221"/>
    <s v="uPad"/>
    <s v="402LA2B002"/>
    <n v="1"/>
    <x v="0"/>
  </r>
  <r>
    <x v="221"/>
    <s v="uPad"/>
    <s v="46LMY0"/>
    <n v="2"/>
    <x v="0"/>
  </r>
  <r>
    <x v="221"/>
    <s v="Tp"/>
    <s v="46LMLNB006"/>
    <n v="1"/>
    <x v="2"/>
  </r>
  <r>
    <x v="222"/>
    <s v="Tp"/>
    <s v="46LMLNB002"/>
    <n v="5"/>
    <x v="1"/>
  </r>
  <r>
    <x v="222"/>
    <s v="Tp"/>
    <s v="46LMLNB005"/>
    <n v="1"/>
    <x v="1"/>
  </r>
  <r>
    <x v="222"/>
    <s v="Tp"/>
    <s v="46LMLLB003"/>
    <n v="3"/>
    <x v="2"/>
  </r>
  <r>
    <x v="222"/>
    <s v="Tp"/>
    <s v="45LMYXB003"/>
    <n v="1"/>
    <x v="2"/>
  </r>
  <r>
    <x v="222"/>
    <s v="uPad"/>
    <s v="46LMY1"/>
    <n v="1"/>
    <x v="0"/>
  </r>
  <r>
    <x v="222"/>
    <s v="uPad"/>
    <s v="45LMUZB001"/>
    <n v="1"/>
    <x v="0"/>
  </r>
  <r>
    <x v="222"/>
    <s v="uPad"/>
    <s v="402LA2B004"/>
    <n v="1"/>
    <x v="0"/>
  </r>
  <r>
    <x v="222"/>
    <s v="uPad"/>
    <s v="45LMZV"/>
    <n v="5"/>
    <x v="0"/>
  </r>
  <r>
    <x v="222"/>
    <s v="uPad"/>
    <s v="47LMB7"/>
    <n v="1"/>
    <x v="0"/>
  </r>
  <r>
    <x v="222"/>
    <s v="uPad"/>
    <s v="47LMAF"/>
    <n v="4"/>
    <x v="0"/>
  </r>
  <r>
    <x v="222"/>
    <s v="uPad"/>
    <s v="402LA2"/>
    <n v="6"/>
    <x v="0"/>
  </r>
  <r>
    <x v="222"/>
    <s v="uPad"/>
    <s v="46LMU3"/>
    <n v="1"/>
    <x v="0"/>
  </r>
  <r>
    <x v="222"/>
    <s v="uPad"/>
    <s v="45LMFY"/>
    <n v="3"/>
    <x v="0"/>
  </r>
  <r>
    <x v="222"/>
    <s v="uPad"/>
    <s v="46LMYK"/>
    <n v="2"/>
    <x v="0"/>
  </r>
  <r>
    <x v="222"/>
    <s v="uPad"/>
    <s v="46LMXN"/>
    <n v="1"/>
    <x v="0"/>
  </r>
  <r>
    <x v="222"/>
    <s v="uPad"/>
    <s v="46LMYL"/>
    <n v="4"/>
    <x v="0"/>
  </r>
  <r>
    <x v="222"/>
    <s v="uPad"/>
    <s v="46LMLLB004"/>
    <n v="1"/>
    <x v="0"/>
  </r>
  <r>
    <x v="222"/>
    <s v="uPad"/>
    <s v="46LMLQ"/>
    <n v="4"/>
    <x v="0"/>
  </r>
  <r>
    <x v="222"/>
    <s v="uPad"/>
    <s v="46LMXQ"/>
    <n v="10"/>
    <x v="0"/>
  </r>
  <r>
    <x v="222"/>
    <s v="uPad"/>
    <s v="44LMC6B001"/>
    <n v="1"/>
    <x v="0"/>
  </r>
  <r>
    <x v="222"/>
    <s v="uPad"/>
    <s v="46LMU3B003"/>
    <n v="4"/>
    <x v="0"/>
  </r>
  <r>
    <x v="222"/>
    <s v="uPad"/>
    <s v="45LMFM"/>
    <n v="9"/>
    <x v="0"/>
  </r>
  <r>
    <x v="222"/>
    <s v="uPad"/>
    <s v="46LMZ3"/>
    <n v="4"/>
    <x v="2"/>
  </r>
  <r>
    <x v="222"/>
    <s v="uPad"/>
    <s v="47LMAC"/>
    <n v="2"/>
    <x v="2"/>
  </r>
  <r>
    <x v="222"/>
    <s v="Tp"/>
    <s v="45LMCB"/>
    <n v="6"/>
    <x v="0"/>
  </r>
  <r>
    <x v="222"/>
    <s v="Tp"/>
    <s v="402LA2B003"/>
    <n v="3"/>
    <x v="0"/>
  </r>
  <r>
    <x v="222"/>
    <s v="Tp"/>
    <s v="46LMPAB001"/>
    <n v="5"/>
    <x v="0"/>
  </r>
  <r>
    <x v="222"/>
    <s v="Tp"/>
    <s v="46LMU3B002"/>
    <n v="1"/>
    <x v="0"/>
  </r>
  <r>
    <x v="222"/>
    <s v="Tp"/>
    <s v="46LMT2B001"/>
    <n v="3"/>
    <x v="0"/>
  </r>
  <r>
    <x v="222"/>
    <s v="Tp"/>
    <s v="44LMFQB003"/>
    <n v="1"/>
    <x v="0"/>
  </r>
  <r>
    <x v="222"/>
    <s v="Tp"/>
    <s v="46LMM7"/>
    <n v="1"/>
    <x v="0"/>
  </r>
  <r>
    <x v="222"/>
    <s v="Tp"/>
    <s v="44LMKTB001"/>
    <n v="2"/>
    <x v="0"/>
  </r>
  <r>
    <x v="222"/>
    <s v="Tp"/>
    <s v="46LMU2"/>
    <n v="1"/>
    <x v="0"/>
  </r>
  <r>
    <x v="222"/>
    <s v="Tp"/>
    <s v="402LA2"/>
    <n v="6"/>
    <x v="0"/>
  </r>
  <r>
    <x v="223"/>
    <s v="uPad"/>
    <s v="45LMJE"/>
    <n v="7"/>
    <x v="4"/>
  </r>
  <r>
    <x v="223"/>
    <s v="uPad"/>
    <s v="46LMZ3"/>
    <n v="4"/>
    <x v="2"/>
  </r>
  <r>
    <x v="223"/>
    <s v="uPad"/>
    <s v="47LMBC"/>
    <n v="5"/>
    <x v="2"/>
  </r>
  <r>
    <x v="223"/>
    <s v="uPad"/>
    <s v="47LMCC"/>
    <n v="1"/>
    <x v="2"/>
  </r>
  <r>
    <x v="223"/>
    <s v="uPad"/>
    <s v="47LMACB001"/>
    <n v="2"/>
    <x v="2"/>
  </r>
  <r>
    <x v="223"/>
    <s v="uPad"/>
    <s v="47LMB9"/>
    <n v="1"/>
    <x v="0"/>
  </r>
  <r>
    <x v="223"/>
    <s v="uPad"/>
    <s v="47LMFW"/>
    <n v="5"/>
    <x v="0"/>
  </r>
  <r>
    <x v="223"/>
    <s v="uPad"/>
    <s v="47LME4"/>
    <n v="1"/>
    <x v="0"/>
  </r>
  <r>
    <x v="223"/>
    <s v="uPad"/>
    <s v="46LMVKB002"/>
    <n v="1"/>
    <x v="0"/>
  </r>
  <r>
    <x v="223"/>
    <s v="uPad"/>
    <s v="45LMYXB004"/>
    <n v="1"/>
    <x v="0"/>
  </r>
  <r>
    <x v="223"/>
    <s v="uPad"/>
    <s v="46LMZ2"/>
    <n v="1"/>
    <x v="0"/>
  </r>
  <r>
    <x v="223"/>
    <s v="uPad"/>
    <s v="45LMFMB001"/>
    <n v="1"/>
    <x v="0"/>
  </r>
  <r>
    <x v="223"/>
    <s v="uPad"/>
    <s v="47LME3"/>
    <n v="1"/>
    <x v="0"/>
  </r>
  <r>
    <x v="223"/>
    <s v="uPad"/>
    <s v="47LMB8"/>
    <n v="1"/>
    <x v="0"/>
  </r>
  <r>
    <x v="223"/>
    <s v="uPad"/>
    <s v="47LMBC"/>
    <n v="4"/>
    <x v="0"/>
  </r>
  <r>
    <x v="223"/>
    <s v="uPad"/>
    <s v="47LMFX"/>
    <n v="4"/>
    <x v="0"/>
  </r>
  <r>
    <x v="223"/>
    <s v="uPad"/>
    <s v="47LMG0"/>
    <n v="2"/>
    <x v="0"/>
  </r>
  <r>
    <x v="223"/>
    <s v="Tp"/>
    <s v="43LMYKB003"/>
    <n v="1"/>
    <x v="0"/>
  </r>
  <r>
    <x v="223"/>
    <s v="Tp"/>
    <s v="46LMLNB002"/>
    <n v="5"/>
    <x v="1"/>
  </r>
  <r>
    <x v="223"/>
    <s v="Tp"/>
    <s v="46LMLTB001"/>
    <n v="6"/>
    <x v="0"/>
  </r>
  <r>
    <x v="223"/>
    <s v="Tp"/>
    <s v="45LMKC"/>
    <n v="1"/>
    <x v="0"/>
  </r>
  <r>
    <x v="223"/>
    <s v="Tp"/>
    <s v="46LMXU"/>
    <n v="1"/>
    <x v="0"/>
  </r>
  <r>
    <x v="223"/>
    <s v="Tp"/>
    <s v="46LMLLB003"/>
    <n v="3"/>
    <x v="2"/>
  </r>
  <r>
    <x v="223"/>
    <s v="Tp"/>
    <s v="46LMVK"/>
    <n v="5"/>
    <x v="0"/>
  </r>
  <r>
    <x v="223"/>
    <s v="Tp"/>
    <s v="402LA2B001"/>
    <n v="2"/>
    <x v="0"/>
  </r>
  <r>
    <x v="223"/>
    <s v="Tp"/>
    <s v="402LA2B004"/>
    <n v="1"/>
    <x v="0"/>
  </r>
  <r>
    <x v="223"/>
    <s v="Tp"/>
    <s v="402LA2B002"/>
    <n v="1"/>
    <x v="0"/>
  </r>
  <r>
    <x v="224"/>
    <s v="uPad"/>
    <s v="46LMXUB001"/>
    <n v="6"/>
    <x v="5"/>
  </r>
  <r>
    <x v="224"/>
    <s v="uPad"/>
    <s v="47LMBB"/>
    <n v="8"/>
    <x v="1"/>
  </r>
  <r>
    <x v="224"/>
    <s v="Tp"/>
    <s v="46LMLNB006"/>
    <n v="1"/>
    <x v="2"/>
  </r>
  <r>
    <x v="224"/>
    <s v="uPad"/>
    <s v="47LMAD"/>
    <n v="5"/>
    <x v="1"/>
  </r>
  <r>
    <x v="224"/>
    <s v="uPad"/>
    <s v="47LMAG"/>
    <n v="4"/>
    <x v="2"/>
  </r>
  <r>
    <x v="224"/>
    <s v="uPad"/>
    <s v="45LMJEB001"/>
    <n v="3"/>
    <x v="2"/>
  </r>
  <r>
    <x v="224"/>
    <s v="uPad"/>
    <s v="47LMDQ"/>
    <n v="12"/>
    <x v="1"/>
  </r>
  <r>
    <x v="224"/>
    <s v="uPad"/>
    <s v="47LMBCB003"/>
    <n v="1"/>
    <x v="0"/>
  </r>
  <r>
    <x v="224"/>
    <s v="uPad"/>
    <s v="47LMCC"/>
    <n v="1"/>
    <x v="0"/>
  </r>
  <r>
    <x v="224"/>
    <s v="uPad"/>
    <s v="47LMLD"/>
    <n v="1"/>
    <x v="0"/>
  </r>
  <r>
    <x v="224"/>
    <s v="uPad"/>
    <s v="46LMZ3B002"/>
    <n v="1"/>
    <x v="0"/>
  </r>
  <r>
    <x v="224"/>
    <s v="Tp"/>
    <s v="45LMFY"/>
    <n v="3"/>
    <x v="0"/>
  </r>
  <r>
    <x v="224"/>
    <s v="Tp"/>
    <s v="45LMKB"/>
    <n v="2"/>
    <x v="0"/>
  </r>
  <r>
    <x v="224"/>
    <s v="Tp"/>
    <s v="46LMY2"/>
    <n v="1"/>
    <x v="0"/>
  </r>
  <r>
    <x v="224"/>
    <s v="Tp"/>
    <s v="46LMY0"/>
    <n v="2"/>
    <x v="0"/>
  </r>
  <r>
    <x v="224"/>
    <s v="Tp"/>
    <s v="46LMVL"/>
    <n v="2"/>
    <x v="0"/>
  </r>
  <r>
    <x v="224"/>
    <s v="Tp"/>
    <s v="46LMXQ"/>
    <n v="10"/>
    <x v="0"/>
  </r>
  <r>
    <x v="224"/>
    <s v="Tp"/>
    <s v="46LMLQ"/>
    <n v="4"/>
    <x v="0"/>
  </r>
  <r>
    <x v="225"/>
    <s v="uPad"/>
    <s v="46LMXUB002"/>
    <n v="5"/>
    <x v="7"/>
  </r>
  <r>
    <x v="225"/>
    <s v="uPad"/>
    <s v="47LMADB001"/>
    <n v="2"/>
    <x v="1"/>
  </r>
  <r>
    <x v="225"/>
    <s v="uPad"/>
    <s v="47LMCF"/>
    <n v="1"/>
    <x v="2"/>
  </r>
  <r>
    <x v="225"/>
    <s v="uPad"/>
    <s v="47LMJJ"/>
    <n v="5"/>
    <x v="7"/>
  </r>
  <r>
    <x v="225"/>
    <s v="Tp"/>
    <s v="45LMZV"/>
    <n v="5"/>
    <x v="4"/>
  </r>
  <r>
    <x v="225"/>
    <s v="uPad"/>
    <s v="47LMJB"/>
    <n v="12"/>
    <x v="1"/>
  </r>
  <r>
    <x v="225"/>
    <s v="uPad"/>
    <s v="47LMLF"/>
    <n v="12"/>
    <x v="8"/>
  </r>
  <r>
    <x v="225"/>
    <s v="Tp"/>
    <s v="46LMYK"/>
    <n v="2"/>
    <x v="1"/>
  </r>
  <r>
    <x v="225"/>
    <s v="Tp"/>
    <s v="47LMFW"/>
    <n v="5"/>
    <x v="2"/>
  </r>
  <r>
    <x v="225"/>
    <s v="uPad"/>
    <s v="45LMJEB002"/>
    <n v="1"/>
    <x v="0"/>
  </r>
  <r>
    <x v="225"/>
    <s v="uPad"/>
    <s v="47LMDQB003"/>
    <n v="2"/>
    <x v="0"/>
  </r>
  <r>
    <x v="225"/>
    <s v="Tp"/>
    <s v="46LMLLB004"/>
    <n v="1"/>
    <x v="0"/>
  </r>
  <r>
    <x v="225"/>
    <s v="Tp"/>
    <s v="45LMUZB001"/>
    <n v="1"/>
    <x v="0"/>
  </r>
  <r>
    <x v="225"/>
    <s v="Tp"/>
    <s v="45LMFM"/>
    <n v="9"/>
    <x v="0"/>
  </r>
  <r>
    <x v="225"/>
    <s v="Tp"/>
    <s v="46LMYH"/>
    <n v="1"/>
    <x v="0"/>
  </r>
  <r>
    <x v="225"/>
    <s v="Tp"/>
    <s v="46LMY1"/>
    <n v="1"/>
    <x v="0"/>
  </r>
  <r>
    <x v="225"/>
    <s v="Tp"/>
    <s v="46LMU3B003"/>
    <n v="4"/>
    <x v="0"/>
  </r>
  <r>
    <x v="225"/>
    <s v="Tp"/>
    <s v="46LMU3"/>
    <n v="1"/>
    <x v="0"/>
  </r>
  <r>
    <x v="225"/>
    <s v="Tp"/>
    <s v="46LMXN"/>
    <n v="1"/>
    <x v="0"/>
  </r>
  <r>
    <x v="225"/>
    <s v="Tp"/>
    <s v="44LMC6B001"/>
    <n v="1"/>
    <x v="0"/>
  </r>
  <r>
    <x v="226"/>
    <s v="Tp"/>
    <s v="46LMVKB002"/>
    <n v="1"/>
    <x v="2"/>
  </r>
  <r>
    <x v="226"/>
    <s v="Tp"/>
    <s v="45LMJE"/>
    <n v="4"/>
    <x v="2"/>
  </r>
  <r>
    <x v="226"/>
    <s v="Tp"/>
    <s v="47LMAG"/>
    <n v="2"/>
    <x v="2"/>
  </r>
  <r>
    <x v="226"/>
    <s v="uPad"/>
    <s v="47LMMZ"/>
    <n v="1"/>
    <x v="2"/>
  </r>
  <r>
    <x v="226"/>
    <s v="uPad"/>
    <s v="47LMLFB001"/>
    <n v="8"/>
    <x v="4"/>
  </r>
  <r>
    <x v="226"/>
    <s v="uPad"/>
    <s v="47LMBBB001"/>
    <n v="2"/>
    <x v="2"/>
  </r>
  <r>
    <x v="226"/>
    <s v="uPad"/>
    <s v="47LMN1"/>
    <n v="4"/>
    <x v="1"/>
  </r>
  <r>
    <x v="226"/>
    <s v="uPad"/>
    <s v="48LMP0"/>
    <n v="3"/>
    <x v="0"/>
  </r>
  <r>
    <x v="226"/>
    <s v="uPad"/>
    <s v="47LMACB001"/>
    <n v="1"/>
    <x v="0"/>
  </r>
  <r>
    <x v="226"/>
    <s v="uPad"/>
    <s v="47LMADB001"/>
    <n v="2"/>
    <x v="0"/>
  </r>
  <r>
    <x v="226"/>
    <s v="uPad"/>
    <s v="47LMCF"/>
    <n v="1"/>
    <x v="0"/>
  </r>
  <r>
    <x v="226"/>
    <s v="uPad"/>
    <s v="47LMJJB001"/>
    <n v="1"/>
    <x v="0"/>
  </r>
  <r>
    <x v="226"/>
    <s v="uPad"/>
    <s v="47LMAGB001"/>
    <n v="1"/>
    <x v="0"/>
  </r>
  <r>
    <x v="226"/>
    <s v="uPad"/>
    <s v="47LMDQB001"/>
    <n v="1"/>
    <x v="0"/>
  </r>
  <r>
    <x v="226"/>
    <s v="uPad"/>
    <s v="47LMJL"/>
    <n v="1"/>
    <x v="0"/>
  </r>
  <r>
    <x v="226"/>
    <s v="uPad"/>
    <s v="47LMLG"/>
    <n v="2"/>
    <x v="0"/>
  </r>
  <r>
    <x v="226"/>
    <s v="Tp"/>
    <s v="46LMZ3B002"/>
    <n v="1"/>
    <x v="0"/>
  </r>
  <r>
    <x v="226"/>
    <s v="Tp"/>
    <s v="46LMLNB005"/>
    <n v="1"/>
    <x v="0"/>
  </r>
  <r>
    <x v="226"/>
    <s v="Tp"/>
    <s v="47LMB7"/>
    <n v="1"/>
    <x v="0"/>
  </r>
  <r>
    <x v="226"/>
    <s v="Tp"/>
    <s v="45LMFMB001"/>
    <n v="1"/>
    <x v="0"/>
  </r>
  <r>
    <x v="226"/>
    <s v="Tp"/>
    <s v="46LMYL"/>
    <n v="4"/>
    <x v="0"/>
  </r>
  <r>
    <x v="226"/>
    <s v="Tp"/>
    <s v="46LMZ3B001"/>
    <n v="1"/>
    <x v="0"/>
  </r>
  <r>
    <x v="226"/>
    <s v="Tp"/>
    <s v="46LMZ3"/>
    <n v="2"/>
    <x v="0"/>
  </r>
  <r>
    <x v="226"/>
    <s v="Tp"/>
    <s v="47LMFX"/>
    <n v="4"/>
    <x v="0"/>
  </r>
  <r>
    <x v="226"/>
    <s v="Tp"/>
    <s v="45LMYXB004"/>
    <n v="1"/>
    <x v="0"/>
  </r>
  <r>
    <x v="226"/>
    <s v="Tp"/>
    <s v="46LMLLB006"/>
    <n v="1"/>
    <x v="0"/>
  </r>
  <r>
    <x v="226"/>
    <s v="Tp"/>
    <s v="47LMAF"/>
    <n v="4"/>
    <x v="0"/>
  </r>
  <r>
    <x v="226"/>
    <s v="Tp"/>
    <s v="47LME4"/>
    <n v="1"/>
    <x v="0"/>
  </r>
  <r>
    <x v="226"/>
    <s v="Tp"/>
    <s v="47LMAD"/>
    <n v="3"/>
    <x v="0"/>
  </r>
  <r>
    <x v="226"/>
    <s v="Tp"/>
    <s v="47LMB9"/>
    <n v="1"/>
    <x v="0"/>
  </r>
  <r>
    <x v="226"/>
    <s v="Tp"/>
    <s v="47LME3"/>
    <n v="1"/>
    <x v="0"/>
  </r>
  <r>
    <x v="227"/>
    <s v="Tp"/>
    <s v="46LMLNB007"/>
    <n v="2"/>
    <x v="0"/>
  </r>
  <r>
    <x v="227"/>
    <s v="Tp"/>
    <s v="45LMJEB001"/>
    <n v="2"/>
    <x v="0"/>
  </r>
  <r>
    <x v="227"/>
    <s v="Tp"/>
    <s v="47LMBC"/>
    <n v="4"/>
    <x v="0"/>
  </r>
  <r>
    <x v="227"/>
    <s v="Tp"/>
    <s v="47LMAC"/>
    <n v="1"/>
    <x v="0"/>
  </r>
  <r>
    <x v="227"/>
    <s v="Tp"/>
    <s v="47LMLD"/>
    <n v="1"/>
    <x v="0"/>
  </r>
  <r>
    <x v="227"/>
    <s v="Tp"/>
    <s v="47LMB8"/>
    <n v="1"/>
    <x v="0"/>
  </r>
  <r>
    <x v="227"/>
    <s v="Tp"/>
    <s v="46LMZ2"/>
    <n v="1"/>
    <x v="0"/>
  </r>
  <r>
    <x v="227"/>
    <s v="uPad"/>
    <s v="47LMM2"/>
    <n v="1"/>
    <x v="0"/>
  </r>
  <r>
    <x v="227"/>
    <s v="uPad"/>
    <s v="48LMNZ"/>
    <n v="7"/>
    <x v="1"/>
  </r>
  <r>
    <x v="227"/>
    <s v="uPad"/>
    <s v="47LMN1"/>
    <n v="2"/>
    <x v="0"/>
  </r>
  <r>
    <x v="227"/>
    <s v="uPad"/>
    <s v="47LMBBB002"/>
    <n v="1"/>
    <x v="0"/>
  </r>
  <r>
    <x v="227"/>
    <s v="uPad"/>
    <s v="47LMMZ"/>
    <n v="1"/>
    <x v="0"/>
  </r>
  <r>
    <x v="227"/>
    <s v="Tp"/>
    <s v="47LMBB"/>
    <n v="6"/>
    <x v="0"/>
  </r>
  <r>
    <x v="227"/>
    <s v="Tp"/>
    <s v="47LMLF"/>
    <n v="4"/>
    <x v="0"/>
  </r>
  <r>
    <x v="227"/>
    <s v="Tp"/>
    <s v="46LMXUB001"/>
    <n v="1"/>
    <x v="0"/>
  </r>
  <r>
    <x v="227"/>
    <s v="Tp"/>
    <s v="46LMXUB002"/>
    <n v="1"/>
    <x v="0"/>
  </r>
  <r>
    <x v="227"/>
    <s v="Tp"/>
    <s v="47LMDQ"/>
    <n v="9"/>
    <x v="0"/>
  </r>
  <r>
    <x v="227"/>
    <s v="uPad"/>
    <s v="47LMCE"/>
    <n v="2"/>
    <x v="0"/>
  </r>
  <r>
    <x v="227"/>
    <s v="Tp"/>
    <s v="47LMAGB001"/>
    <n v="1"/>
    <x v="0"/>
  </r>
  <r>
    <x v="227"/>
    <s v="Tp"/>
    <s v="47LMCC"/>
    <n v="1"/>
    <x v="0"/>
  </r>
  <r>
    <x v="227"/>
    <s v="uPad"/>
    <s v="47LMJJB002"/>
    <n v="3"/>
    <x v="4"/>
  </r>
  <r>
    <x v="227"/>
    <s v="uPad"/>
    <s v="47LMJBB001"/>
    <n v="2"/>
    <x v="1"/>
  </r>
  <r>
    <x v="228"/>
    <s v="uPad"/>
    <s v="47LMCD"/>
    <n v="2"/>
    <x v="0"/>
  </r>
  <r>
    <x v="228"/>
    <s v="uPad"/>
    <s v="46LMXUB003"/>
    <n v="4"/>
    <x v="0"/>
  </r>
  <r>
    <x v="228"/>
    <s v="uPad"/>
    <s v="47LMLFB002"/>
    <n v="3"/>
    <x v="0"/>
  </r>
  <r>
    <x v="228"/>
    <s v="Tp"/>
    <s v="45LMZVB001"/>
    <n v="3"/>
    <x v="0"/>
  </r>
  <r>
    <x v="228"/>
    <s v="Tp"/>
    <s v="47LMG0"/>
    <n v="2"/>
    <x v="2"/>
  </r>
  <r>
    <x v="228"/>
    <s v="uPad"/>
    <s v="47LMN1B001"/>
    <n v="5"/>
    <x v="7"/>
  </r>
  <r>
    <x v="228"/>
    <s v="uPad"/>
    <s v="48LMNZB001"/>
    <n v="2"/>
    <x v="2"/>
  </r>
  <r>
    <x v="228"/>
    <s v="uPad"/>
    <s v="47LMN0"/>
    <n v="3"/>
    <x v="2"/>
  </r>
  <r>
    <x v="228"/>
    <s v="Tp"/>
    <s v="47LMDQB003"/>
    <n v="2"/>
    <x v="2"/>
  </r>
  <r>
    <x v="228"/>
    <s v="Tp"/>
    <s v="47LMJB"/>
    <n v="9"/>
    <x v="3"/>
  </r>
  <r>
    <x v="228"/>
    <s v="uPad"/>
    <s v="47LMM5"/>
    <n v="1"/>
    <x v="0"/>
  </r>
  <r>
    <x v="228"/>
    <s v="Tp"/>
    <s v="45LMJEB002"/>
    <n v="1"/>
    <x v="2"/>
  </r>
  <r>
    <x v="228"/>
    <s v="Tp"/>
    <s v="47LMBCB003"/>
    <n v="1"/>
    <x v="2"/>
  </r>
  <r>
    <x v="228"/>
    <s v="uPad"/>
    <s v="47LMM3"/>
    <n v="1"/>
    <x v="2"/>
  </r>
  <r>
    <x v="228"/>
    <s v="uPad"/>
    <s v="47LMBCB002"/>
    <n v="1"/>
    <x v="2"/>
  </r>
  <r>
    <x v="229"/>
    <s v="Tp"/>
    <s v="47LMJB"/>
    <n v="6"/>
    <x v="3"/>
  </r>
  <r>
    <x v="229"/>
    <s v="uPad"/>
    <s v="46LMLNB003"/>
    <n v="1"/>
    <x v="2"/>
  </r>
  <r>
    <x v="229"/>
    <s v="uPad"/>
    <s v="48LMEL"/>
    <n v="7"/>
    <x v="2"/>
  </r>
  <r>
    <x v="229"/>
    <s v="uPad"/>
    <s v="48LMJM"/>
    <n v="2"/>
    <x v="2"/>
  </r>
  <r>
    <x v="229"/>
    <s v="uPad"/>
    <s v="48LMBS"/>
    <n v="8"/>
    <x v="4"/>
  </r>
  <r>
    <x v="229"/>
    <s v="uPad"/>
    <s v="48LMJLB001"/>
    <n v="9"/>
    <x v="4"/>
  </r>
  <r>
    <x v="229"/>
    <s v="uPad"/>
    <s v="47LMN1B002"/>
    <n v="2"/>
    <x v="0"/>
  </r>
  <r>
    <x v="229"/>
    <s v="uPad"/>
    <s v="47LMN1B003"/>
    <n v="4"/>
    <x v="0"/>
  </r>
  <r>
    <x v="229"/>
    <s v="uPad"/>
    <s v="47LMBCB002"/>
    <n v="1"/>
    <x v="0"/>
  </r>
  <r>
    <x v="229"/>
    <s v="uPad"/>
    <s v="48LMQT"/>
    <n v="2"/>
    <x v="0"/>
  </r>
  <r>
    <x v="229"/>
    <s v="uPad"/>
    <s v="48LMELB002"/>
    <n v="5"/>
    <x v="0"/>
  </r>
  <r>
    <x v="229"/>
    <s v="Tp"/>
    <s v="46LMYK"/>
    <n v="2"/>
    <x v="0"/>
  </r>
  <r>
    <x v="229"/>
    <s v="Tp"/>
    <s v="47LMBBB001"/>
    <n v="1"/>
    <x v="0"/>
  </r>
  <r>
    <x v="229"/>
    <s v="Tp"/>
    <s v="47LMDQB001"/>
    <n v="1"/>
    <x v="0"/>
  </r>
  <r>
    <x v="229"/>
    <s v="Tp"/>
    <s v="47LMJL"/>
    <n v="1"/>
    <x v="0"/>
  </r>
  <r>
    <x v="229"/>
    <s v="Tp"/>
    <s v="47LMJJB001"/>
    <n v="1"/>
    <x v="0"/>
  </r>
  <r>
    <x v="229"/>
    <s v="Tp"/>
    <s v="47LMACB001"/>
    <n v="1"/>
    <x v="0"/>
  </r>
  <r>
    <x v="229"/>
    <s v="Tp"/>
    <s v="47LMJBB003"/>
    <n v="1"/>
    <x v="0"/>
  </r>
  <r>
    <x v="229"/>
    <s v="Tp"/>
    <s v="47LMJJ"/>
    <n v="1"/>
    <x v="0"/>
  </r>
  <r>
    <x v="229"/>
    <s v="Tp"/>
    <s v="46LMVKB002"/>
    <n v="1"/>
    <x v="0"/>
  </r>
  <r>
    <x v="230"/>
    <s v="Tp"/>
    <s v="47LMCF"/>
    <n v="1"/>
    <x v="2"/>
  </r>
  <r>
    <x v="230"/>
    <s v="Tp"/>
    <s v="48LMP0"/>
    <n v="2"/>
    <x v="2"/>
  </r>
  <r>
    <x v="230"/>
    <s v="uPad"/>
    <s v="46LMY5"/>
    <n v="6"/>
    <x v="5"/>
  </r>
  <r>
    <x v="230"/>
    <s v="uPad"/>
    <s v="48LMBQ"/>
    <n v="13"/>
    <x v="4"/>
  </r>
  <r>
    <x v="230"/>
    <s v="Tp"/>
    <s v="47LMAGB002"/>
    <n v="1"/>
    <x v="2"/>
  </r>
  <r>
    <x v="230"/>
    <s v="Tp"/>
    <s v="48LMNZ"/>
    <n v="5"/>
    <x v="1"/>
  </r>
  <r>
    <x v="230"/>
    <s v="uPad"/>
    <s v="48LMEQ"/>
    <n v="12"/>
    <x v="0"/>
  </r>
  <r>
    <x v="230"/>
    <s v="uPad"/>
    <s v="48LMJL"/>
    <n v="6"/>
    <x v="0"/>
  </r>
  <r>
    <x v="230"/>
    <s v="uPad"/>
    <s v="48LMBSB001"/>
    <n v="1"/>
    <x v="0"/>
  </r>
  <r>
    <x v="230"/>
    <s v="uPad"/>
    <s v="48LMBT"/>
    <n v="1"/>
    <x v="0"/>
  </r>
  <r>
    <x v="230"/>
    <s v="uPad"/>
    <s v="48LMELB003"/>
    <n v="1"/>
    <x v="0"/>
  </r>
  <r>
    <x v="230"/>
    <s v="uPad"/>
    <s v="48LMHK"/>
    <n v="1"/>
    <x v="0"/>
  </r>
  <r>
    <x v="230"/>
    <s v="uPad"/>
    <s v="48LMQN"/>
    <n v="1"/>
    <x v="0"/>
  </r>
  <r>
    <x v="230"/>
    <s v="uPad"/>
    <s v="46LMLNB003"/>
    <n v="1"/>
    <x v="0"/>
  </r>
  <r>
    <x v="230"/>
    <s v="uPad"/>
    <s v="47LMN0B001"/>
    <n v="1"/>
    <x v="0"/>
  </r>
  <r>
    <x v="230"/>
    <s v="uPad"/>
    <s v="47LMM3"/>
    <n v="1"/>
    <x v="0"/>
  </r>
  <r>
    <x v="230"/>
    <s v="Tp"/>
    <s v="45LMJEB002"/>
    <n v="1"/>
    <x v="0"/>
  </r>
  <r>
    <x v="230"/>
    <s v="Tp"/>
    <s v="45LMJEB003"/>
    <n v="1"/>
    <x v="0"/>
  </r>
  <r>
    <x v="230"/>
    <s v="Tp"/>
    <s v="47LMBCB003"/>
    <n v="1"/>
    <x v="0"/>
  </r>
  <r>
    <x v="230"/>
    <s v="Tp"/>
    <s v="47LMFWB001"/>
    <n v="1"/>
    <x v="0"/>
  </r>
  <r>
    <x v="231"/>
    <s v="uPad"/>
    <s v="46LMY5B001"/>
    <n v="5"/>
    <x v="1"/>
  </r>
  <r>
    <x v="231"/>
    <s v="uPad"/>
    <s v="44LMUD"/>
    <n v="5"/>
    <x v="1"/>
  </r>
  <r>
    <x v="231"/>
    <s v="uPad"/>
    <s v="44LMUDB006"/>
    <n v="2"/>
    <x v="1"/>
  </r>
  <r>
    <x v="231"/>
    <s v="uPad"/>
    <s v="47LMJJB002"/>
    <n v="3"/>
    <x v="0"/>
  </r>
  <r>
    <x v="231"/>
    <s v="uPad"/>
    <s v="47LMJBB001"/>
    <n v="2"/>
    <x v="0"/>
  </r>
  <r>
    <x v="231"/>
    <s v="uPad"/>
    <s v="48LMJH"/>
    <n v="9"/>
    <x v="0"/>
  </r>
  <r>
    <x v="231"/>
    <s v="uPad"/>
    <s v="44LMHGB001"/>
    <n v="1"/>
    <x v="0"/>
  </r>
  <r>
    <x v="231"/>
    <s v="uPad"/>
    <s v="48LMJLB001"/>
    <n v="3"/>
    <x v="0"/>
  </r>
  <r>
    <x v="231"/>
    <s v="uPad"/>
    <s v="48LMEH"/>
    <n v="9"/>
    <x v="0"/>
  </r>
  <r>
    <x v="231"/>
    <s v="uPad"/>
    <s v="48LMBSB002"/>
    <n v="3"/>
    <x v="0"/>
  </r>
  <r>
    <x v="231"/>
    <s v="uPad"/>
    <s v="48LMJMB001"/>
    <n v="1"/>
    <x v="0"/>
  </r>
  <r>
    <x v="231"/>
    <s v="uPad"/>
    <s v="48LMJN"/>
    <n v="1"/>
    <x v="0"/>
  </r>
  <r>
    <x v="231"/>
    <s v="Tp"/>
    <s v="47LMADB001"/>
    <n v="2"/>
    <x v="0"/>
  </r>
  <r>
    <x v="231"/>
    <s v="Tp"/>
    <s v="47LMDQB004"/>
    <n v="1"/>
    <x v="0"/>
  </r>
  <r>
    <x v="231"/>
    <s v="Tp"/>
    <s v="47LMG0B001"/>
    <n v="1"/>
    <x v="0"/>
  </r>
  <r>
    <x v="231"/>
    <s v="Tp"/>
    <s v="45LMYXB003"/>
    <n v="1"/>
    <x v="0"/>
  </r>
  <r>
    <x v="232"/>
    <s v="uPad"/>
    <s v="48LMBQB002"/>
    <n v="3"/>
    <x v="4"/>
  </r>
  <r>
    <x v="232"/>
    <s v="Tp"/>
    <s v="47LMCE"/>
    <n v="2"/>
    <x v="2"/>
  </r>
  <r>
    <x v="232"/>
    <s v="uPad"/>
    <s v="46LMY5B002"/>
    <n v="2"/>
    <x v="2"/>
  </r>
  <r>
    <x v="232"/>
    <s v="Tp"/>
    <s v="47LMM5"/>
    <n v="1"/>
    <x v="2"/>
  </r>
  <r>
    <x v="232"/>
    <s v="uPad"/>
    <s v="48LMBQB002"/>
    <n v="3"/>
    <x v="4"/>
  </r>
  <r>
    <x v="232"/>
    <s v="Tp"/>
    <s v="48LMJH"/>
    <n v="9"/>
    <x v="2"/>
  </r>
  <r>
    <x v="232"/>
    <s v="uPad"/>
    <s v="48LMM7B001"/>
    <n v="1"/>
    <x v="0"/>
  </r>
  <r>
    <x v="232"/>
    <s v="uPad"/>
    <s v="47LMLG"/>
    <n v="2"/>
    <x v="0"/>
  </r>
  <r>
    <x v="232"/>
    <s v="uPad"/>
    <s v="48LMLS"/>
    <n v="10"/>
    <x v="0"/>
  </r>
  <r>
    <x v="232"/>
    <s v="Tp"/>
    <s v="48LMP0B001"/>
    <n v="1"/>
    <x v="0"/>
  </r>
  <r>
    <x v="232"/>
    <s v="Tp"/>
    <s v="48LMEL"/>
    <n v="6"/>
    <x v="0"/>
  </r>
  <r>
    <x v="232"/>
    <s v="Tp"/>
    <s v="48LMQN"/>
    <n v="1"/>
    <x v="0"/>
  </r>
  <r>
    <x v="232"/>
    <s v="Tp"/>
    <s v="47LMMZ"/>
    <n v="1"/>
    <x v="0"/>
  </r>
  <r>
    <x v="232"/>
    <s v="Tp"/>
    <s v="46LMXUB003"/>
    <n v="4"/>
    <x v="0"/>
  </r>
  <r>
    <x v="232"/>
    <s v="Tp"/>
    <s v="47LMBCB002"/>
    <n v="1"/>
    <x v="0"/>
  </r>
  <r>
    <x v="232"/>
    <s v="Tp"/>
    <s v="48LMP0B002"/>
    <n v="1"/>
    <x v="0"/>
  </r>
  <r>
    <x v="232"/>
    <s v="Tp"/>
    <s v="46LMY5"/>
    <n v="1"/>
    <x v="0"/>
  </r>
  <r>
    <x v="232"/>
    <s v="Tp"/>
    <s v="48LMELB002"/>
    <n v="5"/>
    <x v="0"/>
  </r>
  <r>
    <x v="232"/>
    <s v="Tp"/>
    <s v="47LMN0B001"/>
    <n v="1"/>
    <x v="0"/>
  </r>
  <r>
    <x v="232"/>
    <s v="Tp"/>
    <s v="48LMQT"/>
    <n v="2"/>
    <x v="0"/>
  </r>
  <r>
    <x v="232"/>
    <s v="Tp"/>
    <s v="46LMY5B001"/>
    <n v="3"/>
    <x v="0"/>
  </r>
  <r>
    <x v="232"/>
    <s v="Tp"/>
    <s v="47LMBBB002"/>
    <n v="1"/>
    <x v="0"/>
  </r>
  <r>
    <x v="233"/>
    <s v="Tp"/>
    <s v="48LMBSB001"/>
    <n v="1"/>
    <x v="2"/>
  </r>
  <r>
    <x v="233"/>
    <s v="Tp"/>
    <s v="47LMJB"/>
    <n v="6"/>
    <x v="3"/>
  </r>
  <r>
    <x v="233"/>
    <s v="Tp"/>
    <s v="47LMCD"/>
    <n v="2"/>
    <x v="2"/>
  </r>
  <r>
    <x v="233"/>
    <s v="Tp"/>
    <s v="47LMLFB002"/>
    <n v="3"/>
    <x v="2"/>
  </r>
  <r>
    <x v="233"/>
    <s v="uPad"/>
    <s v="49LMPD"/>
    <n v="3"/>
    <x v="0"/>
  </r>
  <r>
    <x v="233"/>
    <s v="uPad"/>
    <s v="48LMM7"/>
    <n v="3"/>
    <x v="0"/>
  </r>
  <r>
    <x v="233"/>
    <s v="uPad"/>
    <s v="48LMNZB002"/>
    <n v="1"/>
    <x v="0"/>
  </r>
  <r>
    <x v="233"/>
    <s v="uPad"/>
    <s v="48LMM8B002"/>
    <n v="1"/>
    <x v="0"/>
  </r>
  <r>
    <x v="233"/>
    <s v="uPad"/>
    <s v="46LMU3B001"/>
    <n v="1"/>
    <x v="0"/>
  </r>
  <r>
    <x v="233"/>
    <s v="uPad"/>
    <s v="48LMM8"/>
    <n v="5"/>
    <x v="2"/>
  </r>
  <r>
    <x v="233"/>
    <s v="uPad"/>
    <s v="48LMELB001"/>
    <n v="1"/>
    <x v="0"/>
  </r>
  <r>
    <x v="233"/>
    <s v="uPad"/>
    <s v="49LMPC"/>
    <n v="2"/>
    <x v="2"/>
  </r>
  <r>
    <x v="233"/>
    <s v="uPad"/>
    <s v="44LMUDB006"/>
    <n v="1"/>
    <x v="0"/>
  </r>
  <r>
    <x v="233"/>
    <s v="uPad"/>
    <s v="44LMUDB007"/>
    <n v="1"/>
    <x v="0"/>
  </r>
  <r>
    <x v="233"/>
    <s v="Tp"/>
    <s v="47LMCF"/>
    <n v="1"/>
    <x v="0"/>
  </r>
  <r>
    <x v="233"/>
    <s v="Tp"/>
    <s v="48LMBS"/>
    <n v="2"/>
    <x v="0"/>
  </r>
  <r>
    <x v="233"/>
    <s v="Tp"/>
    <s v="47LMJJB002"/>
    <n v="2"/>
    <x v="0"/>
  </r>
  <r>
    <x v="233"/>
    <s v="Tp"/>
    <s v="47LMJJB003"/>
    <n v="1"/>
    <x v="0"/>
  </r>
  <r>
    <x v="233"/>
    <s v="Tp"/>
    <s v="44LMHGB001"/>
    <n v="1"/>
    <x v="0"/>
  </r>
  <r>
    <x v="233"/>
    <s v="Tp"/>
    <s v="47LMJBB001"/>
    <n v="2"/>
    <x v="0"/>
  </r>
  <r>
    <x v="233"/>
    <s v="Tp"/>
    <s v="48LMBT"/>
    <n v="1"/>
    <x v="0"/>
  </r>
  <r>
    <x v="233"/>
    <s v="Tp"/>
    <s v="48LMJHB002"/>
    <n v="2"/>
    <x v="0"/>
  </r>
  <r>
    <x v="233"/>
    <s v="Tp"/>
    <s v="48LMJM"/>
    <n v="1"/>
    <x v="0"/>
  </r>
  <r>
    <x v="233"/>
    <s v="Tp"/>
    <s v="46LMLNB003"/>
    <n v="1"/>
    <x v="0"/>
  </r>
  <r>
    <x v="233"/>
    <s v="Tp"/>
    <s v="47LMN1"/>
    <n v="8"/>
    <x v="0"/>
  </r>
  <r>
    <x v="233"/>
    <s v="Tp"/>
    <s v="48LMJLB001"/>
    <n v="3"/>
    <x v="0"/>
  </r>
  <r>
    <x v="233"/>
    <s v="Tp"/>
    <s v="47LMLFB001"/>
    <n v="5"/>
    <x v="0"/>
  </r>
  <r>
    <x v="233"/>
    <s v="Tp"/>
    <s v="44LMUD"/>
    <n v="3"/>
    <x v="0"/>
  </r>
  <r>
    <x v="234"/>
    <s v="Tp"/>
    <s v="47LMN1B004"/>
    <n v="1"/>
    <x v="0"/>
  </r>
  <r>
    <x v="234"/>
    <s v="Tp"/>
    <s v="48LMHK"/>
    <n v="1"/>
    <x v="0"/>
  </r>
  <r>
    <x v="234"/>
    <s v="Tp"/>
    <s v="46LMLNB006"/>
    <n v="1"/>
    <x v="0"/>
  </r>
  <r>
    <x v="234"/>
    <s v="Tp"/>
    <s v="48LMEH"/>
    <n v="9"/>
    <x v="0"/>
  </r>
  <r>
    <x v="234"/>
    <s v="uPad"/>
    <s v="48LMM8B003"/>
    <n v="1"/>
    <x v="0"/>
  </r>
  <r>
    <x v="234"/>
    <s v="Tp"/>
    <s v="48LMJMB001"/>
    <n v="1"/>
    <x v="0"/>
  </r>
  <r>
    <x v="234"/>
    <s v="Tp"/>
    <s v="47LMM2"/>
    <n v="1"/>
    <x v="0"/>
  </r>
  <r>
    <x v="234"/>
    <s v="Tp"/>
    <s v="48LMBSB002"/>
    <n v="3"/>
    <x v="0"/>
  </r>
  <r>
    <x v="234"/>
    <s v="Tp"/>
    <s v="48LMLS"/>
    <n v="10"/>
    <x v="2"/>
  </r>
  <r>
    <x v="234"/>
    <s v="Tp"/>
    <s v="48LMELB003"/>
    <n v="1"/>
    <x v="0"/>
  </r>
  <r>
    <x v="234"/>
    <s v="Tp"/>
    <s v="47LMM3"/>
    <n v="1"/>
    <x v="0"/>
  </r>
  <r>
    <x v="234"/>
    <s v="Tp"/>
    <s v="46LMY5B002"/>
    <n v="1"/>
    <x v="0"/>
  </r>
  <r>
    <x v="234"/>
    <s v="uPad"/>
    <s v="46LMY5B003"/>
    <n v="1"/>
    <x v="0"/>
  </r>
  <r>
    <x v="234"/>
    <s v="Tp"/>
    <s v="47LMN0"/>
    <n v="2"/>
    <x v="2"/>
  </r>
  <r>
    <x v="234"/>
    <s v="Tp"/>
    <s v="46LMU3B001"/>
    <n v="1"/>
    <x v="0"/>
  </r>
  <r>
    <x v="234"/>
    <s v="uPad"/>
    <s v="48LMEHB001"/>
    <n v="1"/>
    <x v="0"/>
  </r>
  <r>
    <x v="234"/>
    <s v="uPad"/>
    <s v="48LMQU"/>
    <n v="5"/>
    <x v="0"/>
  </r>
  <r>
    <x v="234"/>
    <s v="uPad"/>
    <s v="48LMJHB001"/>
    <n v="3"/>
    <x v="0"/>
  </r>
  <r>
    <x v="234"/>
    <s v="Tp"/>
    <s v="47LMLG"/>
    <n v="2"/>
    <x v="0"/>
  </r>
  <r>
    <x v="234"/>
    <s v="Tp"/>
    <s v="48LMBSB003"/>
    <n v="1"/>
    <x v="0"/>
  </r>
  <r>
    <x v="234"/>
    <s v="Tp"/>
    <s v="48LMM7B001"/>
    <n v="1"/>
    <x v="0"/>
  </r>
  <r>
    <x v="234"/>
    <s v="Tp"/>
    <s v="48LMJN"/>
    <n v="1"/>
    <x v="2"/>
  </r>
  <r>
    <x v="234"/>
    <s v="Tp"/>
    <s v="48LMBQB003"/>
    <n v="10"/>
    <x v="2"/>
  </r>
  <r>
    <x v="234"/>
    <s v="Tp"/>
    <s v="48LMBSB004"/>
    <n v="2"/>
    <x v="1"/>
  </r>
  <r>
    <x v="234"/>
    <s v="Tp"/>
    <s v="48LMEQ"/>
    <n v="12"/>
    <x v="4"/>
  </r>
  <r>
    <x v="235"/>
    <s v="Tp"/>
    <s v="47LMAGB002"/>
    <n v="1"/>
    <x v="0"/>
  </r>
  <r>
    <x v="235"/>
    <s v="Tp"/>
    <s v="48LMJL"/>
    <n v="6"/>
    <x v="0"/>
  </r>
  <r>
    <x v="235"/>
    <s v="uPad"/>
    <s v="47LMMMB002"/>
    <n v="1"/>
    <x v="0"/>
  </r>
  <r>
    <x v="235"/>
    <s v="uPad"/>
    <s v="47LMMLB003"/>
    <n v="1"/>
    <x v="0"/>
  </r>
  <r>
    <x v="235"/>
    <s v="uPad"/>
    <s v="47LML8B002"/>
    <n v="1"/>
    <x v="0"/>
  </r>
  <r>
    <x v="235"/>
    <s v="Tp"/>
    <s v="48LMNZB003"/>
    <n v="2"/>
    <x v="0"/>
  </r>
  <r>
    <x v="235"/>
    <s v="uPad"/>
    <s v="48LMEHB002"/>
    <n v="2"/>
    <x v="0"/>
  </r>
  <r>
    <x v="235"/>
    <s v="uPad"/>
    <s v="49LMPB"/>
    <n v="10"/>
    <x v="0"/>
  </r>
  <r>
    <x v="235"/>
    <s v="uPad"/>
    <s v="49LMPQ"/>
    <n v="7"/>
    <x v="0"/>
  </r>
  <r>
    <x v="235"/>
    <s v="uPad"/>
    <s v="44LMK8"/>
    <n v="3"/>
    <x v="0"/>
  </r>
  <r>
    <x v="235"/>
    <s v="uPad"/>
    <s v="48LMN8"/>
    <n v="4"/>
    <x v="0"/>
  </r>
  <r>
    <x v="235"/>
    <s v="uPad"/>
    <s v="49LMPCB001"/>
    <n v="1"/>
    <x v="0"/>
  </r>
  <r>
    <x v="235"/>
    <s v="uPad"/>
    <s v="48LMLSB001"/>
    <n v="3"/>
    <x v="0"/>
  </r>
  <r>
    <x v="235"/>
    <s v="uPad"/>
    <s v="48LMBQB002"/>
    <n v="3"/>
    <x v="0"/>
  </r>
  <r>
    <x v="236"/>
    <s v="Tp"/>
    <s v="48LMM8B002"/>
    <n v="1"/>
    <x v="2"/>
  </r>
  <r>
    <x v="236"/>
    <s v="uPad"/>
    <s v="48LMN8B001"/>
    <n v="9"/>
    <x v="0"/>
  </r>
  <r>
    <x v="236"/>
    <s v="uPad"/>
    <s v="49LMPQB001"/>
    <n v="3"/>
    <x v="0"/>
  </r>
  <r>
    <x v="236"/>
    <s v="uPad"/>
    <s v="49LMSM"/>
    <n v="12"/>
    <x v="0"/>
  </r>
  <r>
    <x v="236"/>
    <s v="uPad"/>
    <s v="48LMM8B004"/>
    <n v="1"/>
    <x v="0"/>
  </r>
  <r>
    <x v="236"/>
    <s v="uPad"/>
    <s v="49LMSL"/>
    <n v="1"/>
    <x v="0"/>
  </r>
  <r>
    <x v="236"/>
    <s v="uPad"/>
    <s v="49LMPT"/>
    <n v="7"/>
    <x v="1"/>
  </r>
  <r>
    <x v="236"/>
    <s v="uPad"/>
    <s v="49LMQ9"/>
    <n v="9"/>
    <x v="0"/>
  </r>
  <r>
    <x v="236"/>
    <s v="Tp"/>
    <s v="48LMM8"/>
    <n v="3"/>
    <x v="0"/>
  </r>
  <r>
    <x v="236"/>
    <s v="Tp"/>
    <s v="48LMM7"/>
    <n v="3"/>
    <x v="0"/>
  </r>
  <r>
    <x v="236"/>
    <s v="Tp"/>
    <s v="48LMBSB004"/>
    <n v="2"/>
    <x v="0"/>
  </r>
  <r>
    <x v="236"/>
    <s v="Tp"/>
    <s v="49LMPD"/>
    <n v="3"/>
    <x v="0"/>
  </r>
  <r>
    <x v="236"/>
    <s v="Tp"/>
    <s v="47LMJB"/>
    <n v="6"/>
    <x v="0"/>
  </r>
  <r>
    <x v="236"/>
    <s v="Tp"/>
    <s v="48LMNZB002"/>
    <n v="1"/>
    <x v="0"/>
  </r>
  <r>
    <x v="236"/>
    <s v="Tp"/>
    <s v="48LMELB001"/>
    <n v="1"/>
    <x v="0"/>
  </r>
  <r>
    <x v="236"/>
    <s v="Tp"/>
    <s v="49LMPC"/>
    <n v="1"/>
    <x v="0"/>
  </r>
  <r>
    <x v="236"/>
    <s v="Tp"/>
    <s v="47LMCEB001"/>
    <n v="1"/>
    <x v="0"/>
  </r>
  <r>
    <x v="236"/>
    <s v="Tp"/>
    <s v="47LMM5"/>
    <n v="1"/>
    <x v="0"/>
  </r>
  <r>
    <x v="236"/>
    <s v="Tp"/>
    <s v="47LMLFB003"/>
    <n v="1"/>
    <x v="0"/>
  </r>
  <r>
    <x v="236"/>
    <s v="Tp"/>
    <s v="44LMUDB006"/>
    <n v="1"/>
    <x v="0"/>
  </r>
  <r>
    <x v="236"/>
    <s v="Tp"/>
    <s v="44LMUDB007"/>
    <n v="1"/>
    <x v="0"/>
  </r>
  <r>
    <x v="237"/>
    <s v="Tp"/>
    <s v="48LMQU"/>
    <n v="5"/>
    <x v="2"/>
  </r>
  <r>
    <x v="237"/>
    <s v="uPad"/>
    <s v="49LMUC"/>
    <n v="1"/>
    <x v="0"/>
  </r>
  <r>
    <x v="237"/>
    <s v="uPad"/>
    <s v="49LMQE"/>
    <n v="2"/>
    <x v="0"/>
  </r>
  <r>
    <x v="237"/>
    <s v="uPad"/>
    <s v="49LMQC"/>
    <n v="1"/>
    <x v="0"/>
  </r>
  <r>
    <x v="237"/>
    <s v="uPad"/>
    <s v="49LMQEB001"/>
    <n v="1"/>
    <x v="0"/>
  </r>
  <r>
    <x v="237"/>
    <s v="uPad"/>
    <s v="49LMU8"/>
    <n v="2"/>
    <x v="0"/>
  </r>
  <r>
    <x v="237"/>
    <s v="uPad"/>
    <s v="49LMU8B001"/>
    <n v="4"/>
    <x v="0"/>
  </r>
  <r>
    <x v="237"/>
    <s v="uPad"/>
    <s v="49LMVX"/>
    <n v="4"/>
    <x v="0"/>
  </r>
  <r>
    <x v="237"/>
    <s v="uPad"/>
    <s v="49LMQEB002"/>
    <n v="8"/>
    <x v="0"/>
  </r>
  <r>
    <x v="237"/>
    <s v="uPad"/>
    <s v="47LMMPB001"/>
    <n v="2"/>
    <x v="0"/>
  </r>
  <r>
    <x v="237"/>
    <s v="uPad"/>
    <s v="47LMML"/>
    <n v="3"/>
    <x v="0"/>
  </r>
  <r>
    <x v="237"/>
    <s v="Tp"/>
    <s v="48LMNZB001"/>
    <n v="1"/>
    <x v="0"/>
  </r>
  <r>
    <x v="237"/>
    <s v="Tp"/>
    <s v="48LMM8B003"/>
    <n v="1"/>
    <x v="0"/>
  </r>
  <r>
    <x v="237"/>
    <s v="Tp"/>
    <s v="46LMY5B003"/>
    <n v="1"/>
    <x v="0"/>
  </r>
  <r>
    <x v="238"/>
    <s v="Tp"/>
    <s v="48LMN8"/>
    <n v="4"/>
    <x v="1"/>
  </r>
  <r>
    <x v="238"/>
    <s v="Tp"/>
    <s v="49LMQ9"/>
    <n v="9"/>
    <x v="10"/>
  </r>
  <r>
    <x v="238"/>
    <s v="Tp"/>
    <s v="48LMJHB001"/>
    <n v="3"/>
    <x v="2"/>
  </r>
  <r>
    <x v="238"/>
    <s v="uPad"/>
    <s v="49LMUA"/>
    <n v="1"/>
    <x v="0"/>
  </r>
  <r>
    <x v="238"/>
    <s v="uPad"/>
    <s v="49LMU6"/>
    <n v="1"/>
    <x v="0"/>
  </r>
  <r>
    <x v="238"/>
    <s v="uPad"/>
    <s v="49LMT0"/>
    <n v="9"/>
    <x v="0"/>
  </r>
  <r>
    <x v="238"/>
    <s v="uPad"/>
    <s v="49LMU9"/>
    <n v="1"/>
    <x v="0"/>
  </r>
  <r>
    <x v="238"/>
    <s v="uPad"/>
    <s v="49LMU7"/>
    <n v="2"/>
    <x v="0"/>
  </r>
  <r>
    <x v="238"/>
    <s v="uPad"/>
    <s v="49LMU5"/>
    <n v="5"/>
    <x v="0"/>
  </r>
  <r>
    <x v="238"/>
    <s v="uPad"/>
    <s v="49LMU5B001"/>
    <n v="4"/>
    <x v="0"/>
  </r>
  <r>
    <x v="238"/>
    <s v="uPad"/>
    <s v="49LMU5B002"/>
    <n v="4"/>
    <x v="0"/>
  </r>
  <r>
    <x v="238"/>
    <s v="uPad"/>
    <s v="49LMV9"/>
    <n v="7"/>
    <x v="0"/>
  </r>
  <r>
    <x v="238"/>
    <s v="uPad"/>
    <s v="49LMY8"/>
    <n v="12"/>
    <x v="0"/>
  </r>
  <r>
    <x v="238"/>
    <s v="uPad"/>
    <s v="47LML8"/>
    <n v="2"/>
    <x v="0"/>
  </r>
  <r>
    <x v="238"/>
    <s v="uPad"/>
    <s v="47LMMNB013"/>
    <n v="2"/>
    <x v="0"/>
  </r>
  <r>
    <x v="238"/>
    <s v="uPad"/>
    <s v="47LMMPB006"/>
    <n v="1"/>
    <x v="0"/>
  </r>
  <r>
    <x v="238"/>
    <s v="uPad"/>
    <s v="47LMMP"/>
    <n v="5"/>
    <x v="0"/>
  </r>
  <r>
    <x v="238"/>
    <s v="Tp"/>
    <s v="49LMPB"/>
    <n v="10"/>
    <x v="0"/>
  </r>
  <r>
    <x v="238"/>
    <s v="Tp"/>
    <s v="48LMN8"/>
    <n v="2"/>
    <x v="0"/>
  </r>
  <r>
    <x v="238"/>
    <s v="Tp"/>
    <s v="48LMBSB001"/>
    <n v="1"/>
    <x v="0"/>
  </r>
  <r>
    <x v="238"/>
    <s v="Tp"/>
    <s v="48LMBQB002"/>
    <n v="3"/>
    <x v="0"/>
  </r>
  <r>
    <x v="238"/>
    <s v="Tp"/>
    <s v="47LMN0B002"/>
    <n v="1"/>
    <x v="0"/>
  </r>
  <r>
    <x v="238"/>
    <s v="Tp"/>
    <s v="48LMEHB001"/>
    <n v="1"/>
    <x v="0"/>
  </r>
  <r>
    <x v="238"/>
    <s v="Tp"/>
    <s v="48LMEHB002"/>
    <n v="2"/>
    <x v="0"/>
  </r>
  <r>
    <x v="238"/>
    <s v="Tp"/>
    <s v="49LMPQB001"/>
    <n v="3"/>
    <x v="0"/>
  </r>
  <r>
    <x v="238"/>
    <s v="Tp"/>
    <s v="47LMMMB002"/>
    <n v="1"/>
    <x v="0"/>
  </r>
  <r>
    <x v="238"/>
    <s v="Tp"/>
    <s v="47LMMLB003"/>
    <n v="1"/>
    <x v="0"/>
  </r>
  <r>
    <x v="238"/>
    <s v="Tp"/>
    <s v="44LMK8"/>
    <n v="3"/>
    <x v="0"/>
  </r>
  <r>
    <x v="239"/>
    <s v="uPad"/>
    <s v="49LMVY"/>
    <n v="2"/>
    <x v="0"/>
  </r>
  <r>
    <x v="239"/>
    <s v="uPad"/>
    <s v="49LMW6"/>
    <n v="12"/>
    <x v="0"/>
  </r>
  <r>
    <x v="239"/>
    <s v="uPad"/>
    <s v="49LMTB"/>
    <n v="4"/>
    <x v="0"/>
  </r>
  <r>
    <x v="239"/>
    <s v="uPad"/>
    <s v="47LMMNB002"/>
    <n v="2"/>
    <x v="2"/>
  </r>
  <r>
    <x v="239"/>
    <s v="Tp"/>
    <s v="48LMLSB001"/>
    <n v="3"/>
    <x v="0"/>
  </r>
  <r>
    <x v="239"/>
    <s v="Tp"/>
    <s v="49LMQ9"/>
    <n v="9"/>
    <x v="0"/>
  </r>
  <r>
    <x v="239"/>
    <s v="Tp"/>
    <s v="49LMQC"/>
    <n v="1"/>
    <x v="0"/>
  </r>
  <r>
    <x v="239"/>
    <s v="Tp"/>
    <s v="49LMUC"/>
    <n v="1"/>
    <x v="0"/>
  </r>
  <r>
    <x v="239"/>
    <s v="Tp"/>
    <s v="48LMQUB001"/>
    <n v="1"/>
    <x v="0"/>
  </r>
  <r>
    <x v="239"/>
    <s v="Tp"/>
    <s v="48LMN8B001"/>
    <n v="9"/>
    <x v="0"/>
  </r>
  <r>
    <x v="239"/>
    <s v="Tp"/>
    <s v="48LMM8B004"/>
    <n v="1"/>
    <x v="0"/>
  </r>
  <r>
    <x v="239"/>
    <s v="Tp"/>
    <s v="49LMSL"/>
    <n v="1"/>
    <x v="0"/>
  </r>
  <r>
    <x v="239"/>
    <s v="Tp"/>
    <s v="48LMN4B002"/>
    <n v="4"/>
    <x v="0"/>
  </r>
  <r>
    <x v="239"/>
    <s v="Tp"/>
    <s v="48LMLSB002"/>
    <n v="1"/>
    <x v="0"/>
  </r>
  <r>
    <x v="239"/>
    <s v="Tp"/>
    <s v="49LMP0B001"/>
    <n v="2"/>
    <x v="0"/>
  </r>
  <r>
    <x v="239"/>
    <s v="Tp"/>
    <s v="49LMVX"/>
    <n v="4"/>
    <x v="0"/>
  </r>
  <r>
    <x v="239"/>
    <s v="Tp"/>
    <s v="49LMPQ"/>
    <n v="7"/>
    <x v="2"/>
  </r>
  <r>
    <x v="239"/>
    <s v="Tp"/>
    <s v="49LMU8"/>
    <n v="2"/>
    <x v="0"/>
  </r>
  <r>
    <x v="239"/>
    <s v="Tp"/>
    <s v="47LML8B002"/>
    <n v="1"/>
    <x v="0"/>
  </r>
  <r>
    <x v="239"/>
    <s v="Tp"/>
    <s v="47LMMPB001"/>
    <n v="2"/>
    <x v="0"/>
  </r>
  <r>
    <x v="240"/>
    <s v="Tp"/>
    <s v="47LMML"/>
    <n v="3"/>
    <x v="2"/>
  </r>
  <r>
    <x v="240"/>
    <s v="Tp"/>
    <s v="48LMJN"/>
    <n v="1"/>
    <x v="2"/>
  </r>
  <r>
    <x v="240"/>
    <s v="Tp"/>
    <s v="49LMPQB002"/>
    <n v="7"/>
    <x v="7"/>
  </r>
  <r>
    <x v="240"/>
    <s v="Tp"/>
    <s v="49LMU6"/>
    <n v="1"/>
    <x v="2"/>
  </r>
  <r>
    <x v="240"/>
    <s v="Tp"/>
    <s v="49LMU9"/>
    <n v="1"/>
    <x v="2"/>
  </r>
  <r>
    <x v="240"/>
    <s v="Tp"/>
    <s v="49LMUA"/>
    <n v="1"/>
    <x v="2"/>
  </r>
  <r>
    <x v="240"/>
    <s v="Tp"/>
    <s v="49LMV9"/>
    <n v="7"/>
    <x v="4"/>
  </r>
  <r>
    <x v="240"/>
    <s v="uPad"/>
    <s v="50LMED"/>
    <n v="4"/>
    <x v="0"/>
  </r>
  <r>
    <x v="240"/>
    <s v="uPad"/>
    <s v="49LMDG"/>
    <n v="2"/>
    <x v="0"/>
  </r>
  <r>
    <x v="240"/>
    <s v="uPad"/>
    <s v="49LMZH"/>
    <n v="2"/>
    <x v="0"/>
  </r>
  <r>
    <x v="240"/>
    <s v="uPad"/>
    <s v="49LMTA"/>
    <n v="1"/>
    <x v="0"/>
  </r>
  <r>
    <x v="240"/>
    <s v="uPad"/>
    <s v="50LMDSB001"/>
    <n v="1"/>
    <x v="0"/>
  </r>
  <r>
    <x v="240"/>
    <s v="uPad"/>
    <s v="49LMY9"/>
    <n v="10"/>
    <x v="0"/>
  </r>
  <r>
    <x v="240"/>
    <s v="uPad"/>
    <s v="49LMPTB001"/>
    <n v="2"/>
    <x v="0"/>
  </r>
  <r>
    <x v="240"/>
    <s v="uPad"/>
    <s v="49LMV8"/>
    <n v="5"/>
    <x v="0"/>
  </r>
  <r>
    <x v="240"/>
    <s v="uPad"/>
    <s v="47LMMNB004"/>
    <n v="1"/>
    <x v="0"/>
  </r>
  <r>
    <x v="240"/>
    <s v="uPad"/>
    <s v="44LMK8B005"/>
    <n v="2"/>
    <x v="0"/>
  </r>
  <r>
    <x v="240"/>
    <s v="uPad"/>
    <s v="47LMMNB010"/>
    <n v="2"/>
    <x v="0"/>
  </r>
  <r>
    <x v="240"/>
    <s v="uPad"/>
    <s v="47LMMNB014"/>
    <n v="1"/>
    <x v="0"/>
  </r>
  <r>
    <x v="240"/>
    <s v="uPad"/>
    <s v="47LML8B001"/>
    <n v="1"/>
    <x v="0"/>
  </r>
  <r>
    <x v="240"/>
    <s v="uPad"/>
    <s v="48LMPX"/>
    <n v="5"/>
    <x v="0"/>
  </r>
  <r>
    <x v="240"/>
    <s v="uPad"/>
    <s v="48LMQ4B001"/>
    <n v="1"/>
    <x v="0"/>
  </r>
  <r>
    <x v="240"/>
    <s v="Tp"/>
    <s v="49LMSM"/>
    <n v="12"/>
    <x v="0"/>
  </r>
  <r>
    <x v="240"/>
    <s v="Tp"/>
    <s v="49LMQE"/>
    <n v="2"/>
    <x v="0"/>
  </r>
  <r>
    <x v="240"/>
    <s v="Tp"/>
    <s v="48LMN8B002"/>
    <n v="2"/>
    <x v="0"/>
  </r>
  <r>
    <x v="240"/>
    <s v="Tp"/>
    <s v="49LMU5B002"/>
    <n v="4"/>
    <x v="0"/>
  </r>
  <r>
    <x v="240"/>
    <s v="Tp"/>
    <s v="49LMPCB001"/>
    <n v="1"/>
    <x v="0"/>
  </r>
  <r>
    <x v="240"/>
    <s v="Tp"/>
    <s v="49LMPT"/>
    <n v="5"/>
    <x v="0"/>
  </r>
  <r>
    <x v="240"/>
    <s v="Tp"/>
    <s v="49LMU5"/>
    <n v="5"/>
    <x v="0"/>
  </r>
  <r>
    <x v="240"/>
    <s v="Tp"/>
    <s v="49LMU8B001"/>
    <n v="4"/>
    <x v="0"/>
  </r>
  <r>
    <x v="240"/>
    <s v="Tp"/>
    <s v="49LMQEB001"/>
    <n v="9"/>
    <x v="0"/>
  </r>
  <r>
    <x v="240"/>
    <s v="Tp"/>
    <s v="49LMU5B001"/>
    <n v="4"/>
    <x v="0"/>
  </r>
  <r>
    <x v="241"/>
    <s v="Tp"/>
    <s v="48LMJHB003"/>
    <n v="1"/>
    <x v="0"/>
  </r>
  <r>
    <x v="241"/>
    <s v="Tp"/>
    <s v="48LMM8B002"/>
    <n v="1"/>
    <x v="0"/>
  </r>
  <r>
    <x v="241"/>
    <s v="uPad"/>
    <s v="50LMDS"/>
    <n v="5"/>
    <x v="0"/>
  </r>
  <r>
    <x v="241"/>
    <s v="uPad"/>
    <s v="50LMDT"/>
    <n v="8"/>
    <x v="0"/>
  </r>
  <r>
    <x v="241"/>
    <s v="uPad"/>
    <s v="50LMDU"/>
    <n v="12"/>
    <x v="0"/>
  </r>
  <r>
    <x v="241"/>
    <s v="Tp"/>
    <s v="49LMY8"/>
    <n v="12"/>
    <x v="0"/>
  </r>
  <r>
    <x v="241"/>
    <s v="Tp"/>
    <s v="49LMTB"/>
    <n v="4"/>
    <x v="0"/>
  </r>
  <r>
    <x v="241"/>
    <s v="Tp"/>
    <s v="47LML8"/>
    <n v="2"/>
    <x v="0"/>
  </r>
  <r>
    <x v="241"/>
    <s v="Tp"/>
    <s v="47LMMPB006"/>
    <n v="1"/>
    <x v="0"/>
  </r>
  <r>
    <x v="241"/>
    <s v="Tp"/>
    <s v="47LMMP"/>
    <n v="5"/>
    <x v="0"/>
  </r>
  <r>
    <x v="241"/>
    <s v="Tp"/>
    <s v="47LMMNB013"/>
    <n v="2"/>
    <x v="0"/>
  </r>
  <r>
    <x v="241"/>
    <s v="uPad"/>
    <s v="49LMVYB001"/>
    <n v="1"/>
    <x v="0"/>
  </r>
  <r>
    <x v="241"/>
    <s v="uPad"/>
    <s v="44LMUDB001"/>
    <n v="1"/>
    <x v="0"/>
  </r>
  <r>
    <x v="241"/>
    <s v="uPad"/>
    <s v="47LMMLB006"/>
    <n v="4"/>
    <x v="0"/>
  </r>
  <r>
    <x v="241"/>
    <s v="Tp"/>
    <s v="47LMCDB001"/>
    <n v="1"/>
    <x v="0"/>
  </r>
  <r>
    <x v="241"/>
    <s v="Tp"/>
    <s v="49LMT0"/>
    <n v="9"/>
    <x v="0"/>
  </r>
  <r>
    <x v="241"/>
    <s v="Tp"/>
    <s v="47LMMNB004"/>
    <n v="1"/>
    <x v="0"/>
  </r>
  <r>
    <x v="242"/>
    <s v="Tp"/>
    <s v="49LMTA"/>
    <n v="1"/>
    <x v="0"/>
  </r>
  <r>
    <x v="242"/>
    <s v="Tp"/>
    <s v="49LMPTB001"/>
    <n v="2"/>
    <x v="0"/>
  </r>
  <r>
    <x v="242"/>
    <s v="Tp"/>
    <s v="49LMDG"/>
    <n v="2"/>
    <x v="0"/>
  </r>
  <r>
    <x v="242"/>
    <s v="uPad"/>
    <s v="50LMFL"/>
    <n v="3"/>
    <x v="0"/>
  </r>
  <r>
    <x v="242"/>
    <s v="uPad"/>
    <s v="50LMF6"/>
    <n v="4"/>
    <x v="0"/>
  </r>
  <r>
    <x v="242"/>
    <s v="uPad"/>
    <s v="50LMFN"/>
    <n v="1"/>
    <x v="0"/>
  </r>
  <r>
    <x v="242"/>
    <s v="Tp"/>
    <s v="49LMVY"/>
    <n v="2"/>
    <x v="2"/>
  </r>
  <r>
    <x v="242"/>
    <s v="Tp"/>
    <s v="49LMW6"/>
    <n v="12"/>
    <x v="10"/>
  </r>
  <r>
    <x v="242"/>
    <s v="Tp"/>
    <s v="48LMQ4B001"/>
    <n v="1"/>
    <x v="0"/>
  </r>
  <r>
    <x v="242"/>
    <s v="Tp"/>
    <s v="49LMY9"/>
    <n v="7"/>
    <x v="0"/>
  </r>
  <r>
    <x v="242"/>
    <s v="uPad"/>
    <s v="47LMMNB005"/>
    <n v="1"/>
    <x v="0"/>
  </r>
  <r>
    <x v="242"/>
    <s v="uPad"/>
    <s v="47LMMMB001"/>
    <n v="1"/>
    <x v="0"/>
  </r>
  <r>
    <x v="242"/>
    <s v="uPad"/>
    <s v="48LMPY"/>
    <n v="2"/>
    <x v="0"/>
  </r>
  <r>
    <x v="242"/>
    <s v="uPad"/>
    <s v="50LMFJ"/>
    <n v="12"/>
    <x v="0"/>
  </r>
  <r>
    <x v="242"/>
    <s v="uPad"/>
    <s v="49LMVW"/>
    <n v="3"/>
    <x v="0"/>
  </r>
  <r>
    <x v="242"/>
    <s v="Tp"/>
    <s v="50LMDSB001"/>
    <n v="1"/>
    <x v="0"/>
  </r>
  <r>
    <x v="242"/>
    <s v="uPad"/>
    <s v="46LMM6"/>
    <n v="1"/>
    <x v="0"/>
  </r>
  <r>
    <x v="242"/>
    <s v="uPad"/>
    <s v="48LMQ3"/>
    <n v="4"/>
    <x v="0"/>
  </r>
  <r>
    <x v="242"/>
    <s v="Tp"/>
    <s v="44LMUDB001"/>
    <n v="1"/>
    <x v="0"/>
  </r>
  <r>
    <x v="242"/>
    <s v="Tp"/>
    <s v="49LMU7"/>
    <n v="2"/>
    <x v="1"/>
  </r>
  <r>
    <x v="242"/>
    <s v="Tp"/>
    <s v="47LMMNB002"/>
    <n v="1"/>
    <x v="2"/>
  </r>
  <r>
    <x v="243"/>
    <s v="Tp"/>
    <s v="50LMDS"/>
    <n v="5"/>
    <x v="2"/>
  </r>
  <r>
    <x v="243"/>
    <s v="Tp"/>
    <s v="48LMJHB004"/>
    <n v="1"/>
    <x v="2"/>
  </r>
  <r>
    <x v="243"/>
    <s v="Tp"/>
    <s v="49LMZH"/>
    <n v="1"/>
    <x v="2"/>
  </r>
  <r>
    <x v="243"/>
    <s v="Tp"/>
    <s v="50LMED"/>
    <n v="4"/>
    <x v="1"/>
  </r>
  <r>
    <x v="243"/>
    <s v="Tp"/>
    <s v="49LMY9B001"/>
    <n v="5"/>
    <x v="1"/>
  </r>
  <r>
    <x v="243"/>
    <s v="Tp"/>
    <s v="50LMDU"/>
    <n v="12"/>
    <x v="1"/>
  </r>
  <r>
    <x v="243"/>
    <s v="Tp"/>
    <s v="50LMDT"/>
    <n v="8"/>
    <x v="1"/>
  </r>
  <r>
    <x v="243"/>
    <s v="uPad"/>
    <s v="50LMG1"/>
    <n v="1"/>
    <x v="0"/>
  </r>
  <r>
    <x v="243"/>
    <s v="uPad"/>
    <s v="50LMJJ"/>
    <n v="13"/>
    <x v="0"/>
  </r>
  <r>
    <x v="243"/>
    <s v="uPad"/>
    <s v="50LMJE"/>
    <n v="11"/>
    <x v="0"/>
  </r>
  <r>
    <x v="243"/>
    <s v="uPad"/>
    <s v="50LMFP"/>
    <n v="2"/>
    <x v="0"/>
  </r>
  <r>
    <x v="243"/>
    <s v="uPad"/>
    <s v="50LMFQ"/>
    <n v="2"/>
    <x v="0"/>
  </r>
  <r>
    <x v="243"/>
    <s v="uPad"/>
    <s v="50LMJY"/>
    <n v="4"/>
    <x v="0"/>
  </r>
  <r>
    <x v="243"/>
    <s v="uPad"/>
    <s v="47LMMN"/>
    <n v="1"/>
    <x v="0"/>
  </r>
  <r>
    <x v="243"/>
    <s v="uPad"/>
    <s v="47LML8B003"/>
    <n v="2"/>
    <x v="0"/>
  </r>
  <r>
    <x v="243"/>
    <s v="uPad"/>
    <s v="47LMMPB003"/>
    <n v="4"/>
    <x v="0"/>
  </r>
  <r>
    <x v="243"/>
    <s v="uPad"/>
    <s v="48LMQ1B001"/>
    <n v="2"/>
    <x v="0"/>
  </r>
  <r>
    <x v="243"/>
    <s v="uPad"/>
    <s v="48LMQ0"/>
    <n v="2"/>
    <x v="0"/>
  </r>
  <r>
    <x v="243"/>
    <s v="uPad"/>
    <s v="48LMPXB004"/>
    <n v="2"/>
    <x v="0"/>
  </r>
  <r>
    <x v="243"/>
    <s v="Tp"/>
    <s v="50LMFL"/>
    <n v="3"/>
    <x v="0"/>
  </r>
  <r>
    <x v="243"/>
    <s v="Tp"/>
    <s v="49LMV8"/>
    <n v="5"/>
    <x v="0"/>
  </r>
  <r>
    <x v="243"/>
    <s v="Tp"/>
    <s v="49LMUA"/>
    <n v="1"/>
    <x v="0"/>
  </r>
  <r>
    <x v="243"/>
    <s v="Tp"/>
    <s v="49LMU9"/>
    <n v="1"/>
    <x v="0"/>
  </r>
  <r>
    <x v="243"/>
    <s v="Tp"/>
    <s v="48LMPX"/>
    <n v="5"/>
    <x v="0"/>
  </r>
  <r>
    <x v="243"/>
    <s v="Tp"/>
    <s v="47LMMNB010"/>
    <n v="3"/>
    <x v="0"/>
  </r>
  <r>
    <x v="243"/>
    <s v="Tp"/>
    <s v="47LML8B001"/>
    <n v="1"/>
    <x v="0"/>
  </r>
  <r>
    <x v="243"/>
    <s v="Tp"/>
    <s v="47LMMN"/>
    <n v="1"/>
    <x v="0"/>
  </r>
  <r>
    <x v="243"/>
    <s v="Tp"/>
    <s v="44LMK8B005"/>
    <n v="2"/>
    <x v="0"/>
  </r>
  <r>
    <x v="244"/>
    <s v="Tp"/>
    <s v="49LMU7"/>
    <n v="2"/>
    <x v="2"/>
  </r>
  <r>
    <x v="244"/>
    <s v="Tp"/>
    <s v="50LMFN"/>
    <n v="1"/>
    <x v="2"/>
  </r>
  <r>
    <x v="244"/>
    <s v="Tp"/>
    <s v="50LMG1"/>
    <n v="1"/>
    <x v="2"/>
  </r>
  <r>
    <x v="244"/>
    <s v="uPad"/>
    <s v="47LMMNB015"/>
    <n v="1"/>
    <x v="0"/>
  </r>
  <r>
    <x v="244"/>
    <s v="Tp"/>
    <s v="49LMVYB001"/>
    <n v="1"/>
    <x v="0"/>
  </r>
  <r>
    <x v="244"/>
    <s v="Tp"/>
    <s v="49LMPQB002"/>
    <n v="4"/>
    <x v="0"/>
  </r>
  <r>
    <x v="244"/>
    <s v="Tp"/>
    <s v="50LMF6"/>
    <n v="4"/>
    <x v="0"/>
  </r>
  <r>
    <x v="244"/>
    <s v="Tp"/>
    <s v="50LMFJ"/>
    <n v="9"/>
    <x v="0"/>
  </r>
  <r>
    <x v="244"/>
    <s v="Tp"/>
    <s v="49LMU6"/>
    <n v="1"/>
    <x v="0"/>
  </r>
  <r>
    <x v="244"/>
    <s v="Tp"/>
    <s v="50LMFJB001"/>
    <n v="3"/>
    <x v="0"/>
  </r>
  <r>
    <x v="244"/>
    <s v="Tp"/>
    <s v="50LMJJ"/>
    <n v="8"/>
    <x v="0"/>
  </r>
  <r>
    <x v="244"/>
    <s v="Tp"/>
    <s v="47LMMLB006"/>
    <n v="4"/>
    <x v="0"/>
  </r>
  <r>
    <x v="244"/>
    <s v="Tp"/>
    <s v="47LMMPB003"/>
    <n v="4"/>
    <x v="0"/>
  </r>
  <r>
    <x v="244"/>
    <s v="Tp"/>
    <s v="47LMMMB001"/>
    <n v="1"/>
    <x v="0"/>
  </r>
  <r>
    <x v="245"/>
    <s v="Tp"/>
    <s v="48LMQ0"/>
    <n v="2"/>
    <x v="0"/>
  </r>
  <r>
    <x v="245"/>
    <s v="Tp"/>
    <s v="49LMV9B001"/>
    <n v="3"/>
    <x v="0"/>
  </r>
  <r>
    <x v="245"/>
    <s v="Tp"/>
    <s v="48LMQ3"/>
    <n v="4"/>
    <x v="0"/>
  </r>
  <r>
    <x v="245"/>
    <s v="Tp"/>
    <s v="47LML8B003"/>
    <n v="2"/>
    <x v="0"/>
  </r>
  <r>
    <x v="245"/>
    <s v="uPad"/>
    <s v="48LMPXB003"/>
    <n v="2"/>
    <x v="0"/>
  </r>
  <r>
    <x v="245"/>
    <s v="uPad"/>
    <s v="47LMMLB002"/>
    <n v="2"/>
    <x v="0"/>
  </r>
  <r>
    <x v="245"/>
    <s v="uPad"/>
    <s v="48LMQ3B003"/>
    <n v="2"/>
    <x v="0"/>
  </r>
  <r>
    <x v="245"/>
    <s v="uPad"/>
    <s v="49LMY8B001"/>
    <n v="1"/>
    <x v="0"/>
  </r>
  <r>
    <x v="245"/>
    <s v="uPad"/>
    <s v="50LMJF"/>
    <n v="13"/>
    <x v="0"/>
  </r>
  <r>
    <x v="245"/>
    <s v="uPad"/>
    <s v="50LMLA"/>
    <n v="12"/>
    <x v="0"/>
  </r>
  <r>
    <x v="245"/>
    <s v="Tp"/>
    <s v="47LMMNB015"/>
    <n v="1"/>
    <x v="0"/>
  </r>
  <r>
    <x v="245"/>
    <s v="Tp"/>
    <s v="48LMJN"/>
    <n v="1"/>
    <x v="0"/>
  </r>
  <r>
    <x v="245"/>
    <s v="uPad"/>
    <s v="50LMG0"/>
    <n v="1"/>
    <x v="0"/>
  </r>
  <r>
    <x v="245"/>
    <s v="uPad"/>
    <s v="50LMG2"/>
    <n v="1"/>
    <x v="0"/>
  </r>
  <r>
    <x v="245"/>
    <s v="Tp"/>
    <s v="49LMY9B002"/>
    <n v="2"/>
    <x v="0"/>
  </r>
  <r>
    <x v="245"/>
    <s v="Tp"/>
    <s v="48LMPY"/>
    <n v="2"/>
    <x v="0"/>
  </r>
  <r>
    <x v="245"/>
    <s v="Tp"/>
    <s v="46LMM6"/>
    <n v="1"/>
    <x v="0"/>
  </r>
  <r>
    <x v="245"/>
    <s v="Tp"/>
    <s v="48LMQ1B001"/>
    <n v="2"/>
    <x v="0"/>
  </r>
  <r>
    <x v="245"/>
    <s v="Tp"/>
    <s v="49LMVW"/>
    <n v="3"/>
    <x v="2"/>
  </r>
  <r>
    <x v="245"/>
    <s v="Tp"/>
    <s v="50LMJJB001"/>
    <n v="5"/>
    <x v="1"/>
  </r>
  <r>
    <x v="245"/>
    <s v="Tp"/>
    <s v="48LMPXB004"/>
    <n v="2"/>
    <x v="0"/>
  </r>
  <r>
    <x v="245"/>
    <s v="uPad"/>
    <s v="50LML7"/>
    <n v="4"/>
    <x v="0"/>
  </r>
  <r>
    <x v="245"/>
    <s v="Tp"/>
    <s v="50LMEDB002"/>
    <n v="2"/>
    <x v="0"/>
  </r>
  <r>
    <x v="245"/>
    <s v="uPad"/>
    <s v="50LMFH"/>
    <n v="10"/>
    <x v="0"/>
  </r>
  <r>
    <x v="245"/>
    <s v="Tp"/>
    <s v="50LMFN"/>
    <n v="1"/>
    <x v="2"/>
  </r>
  <r>
    <x v="245"/>
    <s v="Tp"/>
    <s v="50LMG1"/>
    <n v="1"/>
    <x v="2"/>
  </r>
  <r>
    <x v="245"/>
    <s v="Tp"/>
    <s v="50LMJY"/>
    <n v="3"/>
    <x v="2"/>
  </r>
  <r>
    <x v="245"/>
    <s v="Tp"/>
    <s v="50LMFQB001"/>
    <n v="1"/>
    <x v="2"/>
  </r>
  <r>
    <x v="246"/>
    <s v="Tp"/>
    <s v="50LMFQ"/>
    <n v="1"/>
    <x v="2"/>
  </r>
  <r>
    <x v="246"/>
    <s v="Tp"/>
    <s v="50LMFP"/>
    <n v="2"/>
    <x v="2"/>
  </r>
  <r>
    <x v="246"/>
    <s v="Tp"/>
    <s v="50LMJY"/>
    <n v="3"/>
    <x v="2"/>
  </r>
  <r>
    <x v="246"/>
    <s v="uPad"/>
    <s v="50LMQ0"/>
    <n v="5"/>
    <x v="0"/>
  </r>
  <r>
    <x v="246"/>
    <s v="uPad"/>
    <s v="50LMLGB003"/>
    <n v="1"/>
    <x v="0"/>
  </r>
  <r>
    <x v="246"/>
    <s v="uPad"/>
    <s v="50LMNZ"/>
    <n v="7"/>
    <x v="0"/>
  </r>
  <r>
    <x v="246"/>
    <s v="uPad"/>
    <s v="47LMBCB001"/>
    <n v="1"/>
    <x v="0"/>
  </r>
  <r>
    <x v="246"/>
    <s v="Tp"/>
    <s v="50LMJE"/>
    <n v="11"/>
    <x v="0"/>
  </r>
  <r>
    <x v="246"/>
    <s v="Tp"/>
    <s v="49LMVYB002"/>
    <n v="1"/>
    <x v="0"/>
  </r>
  <r>
    <x v="246"/>
    <s v="Tp"/>
    <s v="48LMJHB004"/>
    <n v="1"/>
    <x v="0"/>
  </r>
  <r>
    <x v="246"/>
    <s v="Tp"/>
    <s v="49LMZHB001"/>
    <n v="1"/>
    <x v="0"/>
  </r>
  <r>
    <x v="246"/>
    <s v="Tp"/>
    <s v="50LMDTB001"/>
    <n v="2"/>
    <x v="0"/>
  </r>
  <r>
    <x v="246"/>
    <s v="Tp"/>
    <s v="47LMMNB005"/>
    <n v="1"/>
    <x v="0"/>
  </r>
  <r>
    <x v="246"/>
    <s v="Tp"/>
    <s v="48LMPXB003"/>
    <n v="2"/>
    <x v="0"/>
  </r>
  <r>
    <x v="246"/>
    <s v="Tp"/>
    <s v="47LMMLB002"/>
    <n v="2"/>
    <x v="0"/>
  </r>
  <r>
    <x v="246"/>
    <s v="Tp"/>
    <s v="47LMMLB011"/>
    <n v="1"/>
    <x v="0"/>
  </r>
  <r>
    <x v="247"/>
    <s v="uPad"/>
    <s v="50LMYD"/>
    <n v="2"/>
    <x v="0"/>
  </r>
  <r>
    <x v="247"/>
    <s v="Tp"/>
    <s v="50LMLA"/>
    <n v="12"/>
    <x v="0"/>
  </r>
  <r>
    <x v="247"/>
    <s v="Tp"/>
    <s v="50LMG1"/>
    <n v="1"/>
    <x v="0"/>
  </r>
  <r>
    <x v="247"/>
    <s v="Tp"/>
    <s v="50LMG0"/>
    <n v="1"/>
    <x v="0"/>
  </r>
  <r>
    <x v="247"/>
    <s v="uPad"/>
    <s v="50LMYDB001"/>
    <n v="8"/>
    <x v="0"/>
  </r>
  <r>
    <x v="247"/>
    <s v="Tp"/>
    <s v="49LMU7B001"/>
    <n v="1"/>
    <x v="0"/>
  </r>
  <r>
    <x v="247"/>
    <s v="uPad"/>
    <s v="50LMQ0B001"/>
    <n v="6"/>
    <x v="0"/>
  </r>
  <r>
    <x v="247"/>
    <s v="Tp"/>
    <s v="47LMMNB002"/>
    <n v="1"/>
    <x v="0"/>
  </r>
  <r>
    <x v="247"/>
    <s v="uPad"/>
    <s v="50LMNJ"/>
    <n v="11"/>
    <x v="0"/>
  </r>
  <r>
    <x v="247"/>
    <s v="uPad"/>
    <s v="49LMUAB001"/>
    <n v="2"/>
    <x v="0"/>
  </r>
  <r>
    <x v="247"/>
    <s v="uPad"/>
    <s v="50LMSM"/>
    <n v="3"/>
    <x v="0"/>
  </r>
  <r>
    <x v="247"/>
    <s v="uPad"/>
    <s v="50LMLG"/>
    <n v="3"/>
    <x v="0"/>
  </r>
  <r>
    <x v="247"/>
    <s v="uPad"/>
    <s v="50LMSQ"/>
    <n v="1"/>
    <x v="0"/>
  </r>
  <r>
    <x v="247"/>
    <s v="uPad"/>
    <s v="48LMQ2B001"/>
    <n v="2"/>
    <x v="0"/>
  </r>
  <r>
    <x v="247"/>
    <s v="uPad"/>
    <s v="50LMFHB001"/>
    <n v="1"/>
    <x v="0"/>
  </r>
  <r>
    <x v="247"/>
    <s v="Tp"/>
    <s v="50LMDSB002"/>
    <n v="1"/>
    <x v="0"/>
  </r>
  <r>
    <x v="247"/>
    <s v="uPad"/>
    <s v="50LMPZ"/>
    <n v="3"/>
    <x v="0"/>
  </r>
  <r>
    <x v="247"/>
    <s v="Tp"/>
    <s v="48LMQ3B003"/>
    <n v="2"/>
    <x v="0"/>
  </r>
  <r>
    <x v="247"/>
    <s v="uPad"/>
    <s v="50LMSP"/>
    <n v="8"/>
    <x v="0"/>
  </r>
  <r>
    <x v="247"/>
    <s v="Tp"/>
    <s v="50LML7"/>
    <n v="4"/>
    <x v="0"/>
  </r>
  <r>
    <x v="247"/>
    <s v="uPad"/>
    <s v="48LMQ2B003"/>
    <n v="2"/>
    <x v="0"/>
  </r>
  <r>
    <x v="247"/>
    <s v="uPad"/>
    <s v="48LMQ2B005"/>
    <n v="2"/>
    <x v="0"/>
  </r>
  <r>
    <x v="247"/>
    <s v="uPad"/>
    <s v="50LMLD"/>
    <n v="2"/>
    <x v="0"/>
  </r>
  <r>
    <x v="247"/>
    <s v="uPad"/>
    <s v="50LMPZB001"/>
    <n v="4"/>
    <x v="0"/>
  </r>
  <r>
    <x v="247"/>
    <s v="uPad"/>
    <s v="50LMYJ"/>
    <n v="13"/>
    <x v="0"/>
  </r>
  <r>
    <x v="247"/>
    <s v="uPad"/>
    <s v="51LMAX"/>
    <n v="10"/>
    <x v="0"/>
  </r>
  <r>
    <x v="247"/>
    <s v="Tp"/>
    <s v="47LMBCB001"/>
    <n v="1"/>
    <x v="0"/>
  </r>
  <r>
    <x v="248"/>
    <s v="Tp"/>
    <s v="49LMW6B001"/>
    <n v="9"/>
    <x v="0"/>
  </r>
  <r>
    <x v="248"/>
    <s v="Tp"/>
    <s v="50LMJF"/>
    <n v="13"/>
    <x v="0"/>
  </r>
  <r>
    <x v="248"/>
    <s v="Tp"/>
    <s v="50LMG2"/>
    <n v="1"/>
    <x v="0"/>
  </r>
  <r>
    <x v="248"/>
    <s v="uPad"/>
    <s v="50LMYC"/>
    <n v="3"/>
    <x v="0"/>
  </r>
  <r>
    <x v="248"/>
    <s v="uPad"/>
    <s v="50LMPZB002"/>
    <n v="6"/>
    <x v="0"/>
  </r>
  <r>
    <x v="248"/>
    <s v="Tp"/>
    <s v="50LMFHB002"/>
    <n v="7"/>
    <x v="0"/>
  </r>
  <r>
    <x v="248"/>
    <s v="uPad"/>
    <s v="48LMQ2B004"/>
    <n v="2"/>
    <x v="0"/>
  </r>
  <r>
    <x v="248"/>
    <s v="Tp"/>
    <s v="49LMUAB001"/>
    <n v="2"/>
    <x v="0"/>
  </r>
  <r>
    <x v="248"/>
    <s v="Tp"/>
    <s v="49LMY8B001"/>
    <n v="1"/>
    <x v="0"/>
  </r>
  <r>
    <x v="248"/>
    <s v="Tp"/>
    <s v="50LMJJB002"/>
    <n v="2"/>
    <x v="0"/>
  </r>
  <r>
    <x v="248"/>
    <s v="Tp"/>
    <s v="50LMJYB002"/>
    <n v="1"/>
    <x v="0"/>
  </r>
  <r>
    <x v="248"/>
    <s v="uPad"/>
    <s v="50LMNJB001"/>
    <n v="2"/>
    <x v="0"/>
  </r>
  <r>
    <x v="248"/>
    <s v="uPad"/>
    <s v="50LMYCB001"/>
    <n v="5"/>
    <x v="0"/>
  </r>
  <r>
    <x v="248"/>
    <s v="uPad"/>
    <s v="51LMBK"/>
    <n v="13"/>
    <x v="0"/>
  </r>
  <r>
    <x v="248"/>
    <s v="Tp"/>
    <s v="50LMLGB003"/>
    <n v="1"/>
    <x v="2"/>
  </r>
  <r>
    <x v="249"/>
    <s v="Tp"/>
    <s v="50LMNZ"/>
    <n v="7"/>
    <x v="2"/>
  </r>
  <r>
    <x v="249"/>
    <s v="Tp"/>
    <s v="50LMQ0B001"/>
    <n v="6"/>
    <x v="2"/>
  </r>
  <r>
    <x v="249"/>
    <s v="uPad"/>
    <s v="51LMADB002"/>
    <n v="7"/>
    <x v="1"/>
  </r>
  <r>
    <x v="249"/>
    <s v="uPad"/>
    <s v="51LMDQ"/>
    <n v="11"/>
    <x v="0"/>
  </r>
  <r>
    <x v="249"/>
    <s v="Tp"/>
    <s v="50LMFH"/>
    <n v="3"/>
    <x v="2"/>
  </r>
  <r>
    <x v="249"/>
    <s v="uPad"/>
    <s v="50LMSN"/>
    <n v="2"/>
    <x v="0"/>
  </r>
  <r>
    <x v="249"/>
    <s v="uPad"/>
    <s v="50LMYK"/>
    <n v="1"/>
    <x v="0"/>
  </r>
  <r>
    <x v="249"/>
    <s v="uPad"/>
    <s v="51LMAD"/>
    <n v="5"/>
    <x v="0"/>
  </r>
  <r>
    <x v="249"/>
    <s v="Tp"/>
    <s v="50LMNJ"/>
    <n v="11"/>
    <x v="0"/>
  </r>
  <r>
    <x v="249"/>
    <s v="uPad"/>
    <s v="48LMQ1"/>
    <n v="1"/>
    <x v="0"/>
  </r>
  <r>
    <x v="249"/>
    <s v="Tp"/>
    <s v="48LMQ2B001"/>
    <n v="2"/>
    <x v="0"/>
  </r>
  <r>
    <x v="249"/>
    <s v="uPad"/>
    <s v="51LMABB001"/>
    <n v="1"/>
    <x v="0"/>
  </r>
  <r>
    <x v="249"/>
    <s v="Tp"/>
    <s v="49LMVWB001"/>
    <n v="1"/>
    <x v="0"/>
  </r>
  <r>
    <x v="249"/>
    <s v="uPad"/>
    <s v="48LMPXB002"/>
    <n v="2"/>
    <x v="0"/>
  </r>
  <r>
    <x v="249"/>
    <s v="uPad"/>
    <s v="48LMFL"/>
    <n v="8"/>
    <x v="0"/>
  </r>
  <r>
    <x v="249"/>
    <s v="uPad"/>
    <s v="50LMPQ"/>
    <n v="5"/>
    <x v="0"/>
  </r>
  <r>
    <x v="249"/>
    <s v="Tp"/>
    <s v="50LMLG"/>
    <n v="3"/>
    <x v="0"/>
  </r>
  <r>
    <x v="249"/>
    <s v="Tp"/>
    <s v="50LMLD"/>
    <n v="2"/>
    <x v="0"/>
  </r>
  <r>
    <x v="249"/>
    <s v="Tp"/>
    <s v="50LMPZB001"/>
    <n v="4"/>
    <x v="0"/>
  </r>
  <r>
    <x v="249"/>
    <s v="uPad"/>
    <s v="50LMLC"/>
    <n v="1"/>
    <x v="0"/>
  </r>
  <r>
    <x v="249"/>
    <s v="uPad"/>
    <s v="48LMFKB002"/>
    <n v="6"/>
    <x v="0"/>
  </r>
  <r>
    <x v="249"/>
    <s v="uPad"/>
    <s v="51LMAB"/>
    <n v="4"/>
    <x v="0"/>
  </r>
  <r>
    <x v="249"/>
    <s v="uPad"/>
    <s v="50LMP1"/>
    <n v="2"/>
    <x v="0"/>
  </r>
  <r>
    <x v="250"/>
    <s v="Tp"/>
    <s v="50LMNZ"/>
    <n v="7"/>
    <x v="2"/>
  </r>
  <r>
    <x v="250"/>
    <s v="Tp"/>
    <s v="50LMYC"/>
    <n v="3"/>
    <x v="4"/>
  </r>
  <r>
    <x v="250"/>
    <s v="Tp"/>
    <s v="50LMSM"/>
    <n v="3"/>
    <x v="4"/>
  </r>
  <r>
    <x v="250"/>
    <s v="Tp"/>
    <s v="50LMSQ"/>
    <n v="1"/>
    <x v="2"/>
  </r>
  <r>
    <x v="250"/>
    <s v="uPad"/>
    <s v="50LMLC"/>
    <n v="1"/>
    <x v="0"/>
  </r>
  <r>
    <x v="250"/>
    <s v="uPad"/>
    <s v="48LMFKB002"/>
    <n v="6"/>
    <x v="0"/>
  </r>
  <r>
    <x v="250"/>
    <s v="uPad"/>
    <s v="51LMAB"/>
    <n v="4"/>
    <x v="0"/>
  </r>
  <r>
    <x v="250"/>
    <s v="uPad"/>
    <s v="50LMP1"/>
    <n v="2"/>
    <x v="0"/>
  </r>
  <r>
    <x v="250"/>
    <s v="uPad"/>
    <s v="51LME7B001"/>
    <n v="1"/>
    <x v="0"/>
  </r>
  <r>
    <x v="250"/>
    <s v="uPad"/>
    <s v="51LMH2"/>
    <n v="1"/>
    <x v="0"/>
  </r>
  <r>
    <x v="250"/>
    <s v="uPad"/>
    <s v="51LMH6"/>
    <n v="1"/>
    <x v="0"/>
  </r>
  <r>
    <x v="250"/>
    <s v="uPad"/>
    <s v="50LMLF"/>
    <n v="12"/>
    <x v="0"/>
  </r>
  <r>
    <x v="250"/>
    <s v="uPad"/>
    <s v="51LMAH"/>
    <n v="2"/>
    <x v="0"/>
  </r>
  <r>
    <x v="250"/>
    <s v="uPad"/>
    <s v="50LMNZB001"/>
    <n v="1"/>
    <x v="0"/>
  </r>
  <r>
    <x v="250"/>
    <s v="uPad"/>
    <s v="51LMGY"/>
    <n v="10"/>
    <x v="0"/>
  </r>
  <r>
    <x v="250"/>
    <s v="uPad"/>
    <s v="50LMPQB001"/>
    <n v="4"/>
    <x v="0"/>
  </r>
  <r>
    <x v="250"/>
    <s v="uPad"/>
    <s v="51LMDY"/>
    <n v="8"/>
    <x v="0"/>
  </r>
  <r>
    <x v="250"/>
    <s v="uPad"/>
    <s v="51LME5"/>
    <n v="13"/>
    <x v="0"/>
  </r>
  <r>
    <x v="250"/>
    <s v="uPad"/>
    <s v="48LMQ1B002"/>
    <n v="2"/>
    <x v="0"/>
  </r>
  <r>
    <x v="250"/>
    <s v="uPad"/>
    <s v="48LMQ2B002"/>
    <n v="2"/>
    <x v="0"/>
  </r>
  <r>
    <x v="250"/>
    <s v="uPad"/>
    <s v="48LMQ1B003"/>
    <n v="2"/>
    <x v="0"/>
  </r>
  <r>
    <x v="250"/>
    <s v="Tp"/>
    <s v="50LMPZB001"/>
    <n v="4"/>
    <x v="0"/>
  </r>
  <r>
    <x v="250"/>
    <s v="Tp"/>
    <s v="51LMAX"/>
    <n v="10"/>
    <x v="0"/>
  </r>
  <r>
    <x v="250"/>
    <s v="Tp"/>
    <s v="50LMNJB001"/>
    <n v="2"/>
    <x v="0"/>
  </r>
  <r>
    <x v="250"/>
    <s v="Tp"/>
    <s v="50LMYCB001"/>
    <n v="5"/>
    <x v="0"/>
  </r>
  <r>
    <x v="250"/>
    <s v="Tp"/>
    <s v="50LMFHB001"/>
    <n v="1"/>
    <x v="0"/>
  </r>
  <r>
    <x v="250"/>
    <s v="Tp"/>
    <s v="50LMLD"/>
    <n v="2"/>
    <x v="0"/>
  </r>
  <r>
    <x v="250"/>
    <s v="Tp"/>
    <s v="50LMQ0"/>
    <n v="5"/>
    <x v="0"/>
  </r>
  <r>
    <x v="250"/>
    <s v="Tp"/>
    <s v="50LMYK"/>
    <n v="1"/>
    <x v="0"/>
  </r>
  <r>
    <x v="250"/>
    <s v="Tp"/>
    <s v="50LMSP"/>
    <n v="8"/>
    <x v="0"/>
  </r>
  <r>
    <x v="250"/>
    <s v="Tp"/>
    <s v="50LMPZB002"/>
    <n v="6"/>
    <x v="0"/>
  </r>
  <r>
    <x v="250"/>
    <s v="Tp"/>
    <s v="50LMPZ"/>
    <n v="3"/>
    <x v="0"/>
  </r>
  <r>
    <x v="250"/>
    <s v="Tp"/>
    <s v="48LMQ2B003"/>
    <n v="2"/>
    <x v="0"/>
  </r>
  <r>
    <x v="250"/>
    <s v="Tp"/>
    <s v="48LMQ2B004"/>
    <n v="2"/>
    <x v="0"/>
  </r>
  <r>
    <x v="250"/>
    <s v="Tp"/>
    <s v="48LMQ2B005"/>
    <n v="2"/>
    <x v="0"/>
  </r>
  <r>
    <x v="251"/>
    <s v="Tp"/>
    <s v="50LMP1"/>
    <n v="2"/>
    <x v="2"/>
  </r>
  <r>
    <x v="251"/>
    <s v="Tp"/>
    <s v="50LMYD"/>
    <n v="10"/>
    <x v="3"/>
  </r>
  <r>
    <x v="251"/>
    <s v="Tp"/>
    <s v="50LMPQ"/>
    <n v="5"/>
    <x v="2"/>
  </r>
  <r>
    <x v="251"/>
    <s v="Tp"/>
    <s v="50LMYJ"/>
    <n v="13"/>
    <x v="1"/>
  </r>
  <r>
    <x v="251"/>
    <s v="Tp"/>
    <s v="51LMAD"/>
    <n v="5"/>
    <x v="2"/>
  </r>
  <r>
    <x v="251"/>
    <s v="uPad"/>
    <s v="51LMADB001"/>
    <n v="1"/>
    <x v="0"/>
  </r>
  <r>
    <x v="251"/>
    <s v="uPad"/>
    <s v="51LME7"/>
    <n v="12"/>
    <x v="0"/>
  </r>
  <r>
    <x v="251"/>
    <s v="uPad"/>
    <s v="51LME6"/>
    <n v="6"/>
    <x v="0"/>
  </r>
  <r>
    <x v="251"/>
    <s v="uPad"/>
    <s v="48LMFK"/>
    <n v="4"/>
    <x v="0"/>
  </r>
  <r>
    <x v="251"/>
    <s v="uPad"/>
    <s v="48LMFKB006"/>
    <n v="2"/>
    <x v="0"/>
  </r>
  <r>
    <x v="251"/>
    <s v="uPad"/>
    <s v="49LMT0B001"/>
    <n v="1"/>
    <x v="0"/>
  </r>
  <r>
    <x v="251"/>
    <s v="uPad"/>
    <s v="48LMQ2"/>
    <n v="1"/>
    <x v="0"/>
  </r>
  <r>
    <x v="251"/>
    <s v="uPad"/>
    <s v="48LMQ4"/>
    <n v="1"/>
    <x v="0"/>
  </r>
  <r>
    <x v="251"/>
    <s v="uPad"/>
    <s v="48LMPZ"/>
    <n v="1"/>
    <x v="0"/>
  </r>
  <r>
    <x v="251"/>
    <s v="Tp"/>
    <s v="51LMBK"/>
    <n v="13"/>
    <x v="0"/>
  </r>
  <r>
    <x v="251"/>
    <s v="Tp"/>
    <s v="51LMABB001"/>
    <n v="1"/>
    <x v="0"/>
  </r>
  <r>
    <x v="251"/>
    <s v="Tp"/>
    <s v="51LMADB002"/>
    <n v="5"/>
    <x v="0"/>
  </r>
  <r>
    <x v="251"/>
    <s v="Tp"/>
    <s v="50LMSN"/>
    <n v="2"/>
    <x v="0"/>
  </r>
  <r>
    <x v="251"/>
    <s v="Tp"/>
    <s v="50LMLC"/>
    <n v="1"/>
    <x v="0"/>
  </r>
  <r>
    <x v="251"/>
    <s v="Tp"/>
    <s v="48LMPXB002"/>
    <n v="2"/>
    <x v="0"/>
  </r>
  <r>
    <x v="252"/>
    <s v="Tp"/>
    <s v="50LMFHB003"/>
    <n v="1"/>
    <x v="2"/>
  </r>
  <r>
    <x v="252"/>
    <s v="Tp"/>
    <s v="51LMGY"/>
    <n v="10"/>
    <x v="1"/>
  </r>
  <r>
    <x v="252"/>
    <s v="Tp"/>
    <s v="48LMFKB002"/>
    <n v="6"/>
    <x v="2"/>
  </r>
  <r>
    <x v="252"/>
    <s v="uPad"/>
    <s v="50LMLGB002"/>
    <n v="1"/>
    <x v="0"/>
  </r>
  <r>
    <x v="252"/>
    <s v="uPad"/>
    <s v="48LMFN"/>
    <n v="3"/>
    <x v="0"/>
  </r>
  <r>
    <x v="252"/>
    <s v="uPad"/>
    <s v="48LMSZ"/>
    <n v="7"/>
    <x v="0"/>
  </r>
  <r>
    <x v="252"/>
    <s v="uPad"/>
    <s v="48LMSY"/>
    <n v="4"/>
    <x v="0"/>
  </r>
  <r>
    <x v="252"/>
    <s v="uPad"/>
    <s v="51LMH3"/>
    <n v="11"/>
    <x v="0"/>
  </r>
  <r>
    <x v="252"/>
    <s v="uPad"/>
    <s v="50LMEDB001"/>
    <n v="1"/>
    <x v="0"/>
  </r>
  <r>
    <x v="252"/>
    <s v="uPad"/>
    <s v="48LMSX"/>
    <n v="2"/>
    <x v="0"/>
  </r>
  <r>
    <x v="252"/>
    <s v="uPad"/>
    <s v="51LMBL"/>
    <n v="2"/>
    <x v="0"/>
  </r>
  <r>
    <x v="252"/>
    <s v="Tp"/>
    <s v="50LMPQB001"/>
    <n v="4"/>
    <x v="0"/>
  </r>
  <r>
    <x v="252"/>
    <s v="Tp"/>
    <s v="50LMLGB003"/>
    <n v="1"/>
    <x v="0"/>
  </r>
  <r>
    <x v="252"/>
    <s v="Tp"/>
    <s v="50LMFPB001"/>
    <n v="1"/>
    <x v="0"/>
  </r>
  <r>
    <x v="252"/>
    <s v="Tp"/>
    <s v="50LMSM"/>
    <n v="3"/>
    <x v="0"/>
  </r>
  <r>
    <x v="252"/>
    <s v="Tp"/>
    <s v="51LME7B001"/>
    <n v="1"/>
    <x v="0"/>
  </r>
  <r>
    <x v="252"/>
    <s v="Tp"/>
    <s v="50LMYC"/>
    <n v="3"/>
    <x v="0"/>
  </r>
  <r>
    <x v="252"/>
    <s v="Tp"/>
    <s v="50LMYD"/>
    <n v="4"/>
    <x v="0"/>
  </r>
  <r>
    <x v="252"/>
    <s v="Tp"/>
    <s v="48LMFL"/>
    <n v="8"/>
    <x v="0"/>
  </r>
  <r>
    <x v="252"/>
    <s v="Tp"/>
    <s v="51LMAH"/>
    <n v="2"/>
    <x v="0"/>
  </r>
  <r>
    <x v="252"/>
    <s v="Tp"/>
    <s v="51LMAB"/>
    <n v="4"/>
    <x v="0"/>
  </r>
  <r>
    <x v="252"/>
    <s v="Tp"/>
    <s v="51LMADB001"/>
    <n v="1"/>
    <x v="0"/>
  </r>
  <r>
    <x v="252"/>
    <s v="Tp"/>
    <s v="51LMDQ"/>
    <n v="11"/>
    <x v="0"/>
  </r>
  <r>
    <x v="252"/>
    <s v="Tp"/>
    <s v="48LMQ1"/>
    <n v="1"/>
    <x v="0"/>
  </r>
  <r>
    <x v="253"/>
    <s v="Tp"/>
    <s v="48LMQ1B003"/>
    <n v="2"/>
    <x v="0"/>
  </r>
  <r>
    <x v="253"/>
    <s v="Tp"/>
    <s v="48LMQ1B002"/>
    <n v="2"/>
    <x v="0"/>
  </r>
  <r>
    <x v="253"/>
    <s v="Tp"/>
    <s v="50LMLF"/>
    <n v="12"/>
    <x v="1"/>
  </r>
  <r>
    <x v="253"/>
    <s v="Tp"/>
    <s v="50LMNZB002"/>
    <n v="1"/>
    <x v="0"/>
  </r>
  <r>
    <x v="253"/>
    <s v="uPad"/>
    <s v="51LMBJB001"/>
    <n v="8"/>
    <x v="0"/>
  </r>
  <r>
    <x v="253"/>
    <s v="Tp"/>
    <s v="50LMQ0B002"/>
    <n v="1"/>
    <x v="0"/>
  </r>
  <r>
    <x v="253"/>
    <s v="Tp"/>
    <s v="51LMH2"/>
    <n v="1"/>
    <x v="0"/>
  </r>
  <r>
    <x v="253"/>
    <s v="Tp"/>
    <s v="48LMFKB002"/>
    <n v="6"/>
    <x v="1"/>
  </r>
  <r>
    <x v="253"/>
    <s v="uPad"/>
    <s v="51LMKA"/>
    <n v="6"/>
    <x v="0"/>
  </r>
  <r>
    <x v="253"/>
    <s v="uPad"/>
    <s v="51LMTH"/>
    <n v="2"/>
    <x v="0"/>
  </r>
  <r>
    <x v="253"/>
    <s v="uPad"/>
    <s v="48LMSU"/>
    <n v="1"/>
    <x v="0"/>
  </r>
  <r>
    <x v="253"/>
    <s v="Tp"/>
    <s v="48LMFK"/>
    <n v="4"/>
    <x v="0"/>
  </r>
  <r>
    <x v="253"/>
    <s v="Tp"/>
    <s v="50LMFQ"/>
    <n v="1"/>
    <x v="0"/>
  </r>
  <r>
    <x v="253"/>
    <s v="Tp"/>
    <s v="50LMFN"/>
    <n v="1"/>
    <x v="0"/>
  </r>
  <r>
    <x v="253"/>
    <s v="Tp"/>
    <s v="48LMQ2B002"/>
    <n v="2"/>
    <x v="0"/>
  </r>
  <r>
    <x v="253"/>
    <s v="Tp"/>
    <s v="51LMH6"/>
    <n v="1"/>
    <x v="0"/>
  </r>
  <r>
    <x v="253"/>
    <s v="Tp"/>
    <s v="50LMLGB002"/>
    <n v="1"/>
    <x v="0"/>
  </r>
  <r>
    <x v="253"/>
    <s v="uPad"/>
    <s v="51LMMV"/>
    <n v="13"/>
    <x v="0"/>
  </r>
  <r>
    <x v="253"/>
    <s v="Tp"/>
    <s v="48LMQ4"/>
    <n v="1"/>
    <x v="0"/>
  </r>
  <r>
    <x v="253"/>
    <s v="Tp"/>
    <s v="48LMPZ"/>
    <n v="1"/>
    <x v="0"/>
  </r>
  <r>
    <x v="253"/>
    <s v="Tp"/>
    <s v="51LME6"/>
    <n v="6"/>
    <x v="0"/>
  </r>
  <r>
    <x v="253"/>
    <s v="Tp"/>
    <s v="48LMFN"/>
    <n v="3"/>
    <x v="0"/>
  </r>
  <r>
    <x v="253"/>
    <s v="Tp"/>
    <s v="48LMSZ"/>
    <n v="7"/>
    <x v="0"/>
  </r>
  <r>
    <x v="254"/>
    <s v="uPad"/>
    <s v="48LMSZB001"/>
    <n v="6"/>
    <x v="0"/>
  </r>
  <r>
    <x v="254"/>
    <s v="uPad"/>
    <s v="48LMFLB001"/>
    <n v="4"/>
    <x v="0"/>
  </r>
  <r>
    <x v="254"/>
    <s v="Tp"/>
    <s v="48LMQ2"/>
    <n v="1"/>
    <x v="0"/>
  </r>
  <r>
    <x v="254"/>
    <s v="uPad"/>
    <s v="51LMMQB001"/>
    <n v="8"/>
    <x v="0"/>
  </r>
  <r>
    <x v="254"/>
    <s v="uPad"/>
    <s v="50LMK1"/>
    <n v="6"/>
    <x v="0"/>
  </r>
  <r>
    <x v="254"/>
    <s v="uPad"/>
    <s v="51LMBJ"/>
    <n v="4"/>
    <x v="0"/>
  </r>
  <r>
    <x v="254"/>
    <s v="uPad"/>
    <s v="51LMMQ"/>
    <n v="5"/>
    <x v="0"/>
  </r>
  <r>
    <x v="254"/>
    <s v="uPad"/>
    <s v="51LMTU"/>
    <n v="10"/>
    <x v="0"/>
  </r>
  <r>
    <x v="254"/>
    <s v="Tp"/>
    <s v="48LMFKB006"/>
    <n v="2"/>
    <x v="0"/>
  </r>
  <r>
    <x v="254"/>
    <s v="Tp"/>
    <s v="48LMSX"/>
    <n v="2"/>
    <x v="0"/>
  </r>
  <r>
    <x v="254"/>
    <s v="Tp"/>
    <s v="51LMBL"/>
    <n v="2"/>
    <x v="0"/>
  </r>
  <r>
    <x v="254"/>
    <s v="uPad"/>
    <s v="51LMH3B001"/>
    <n v="2"/>
    <x v="0"/>
  </r>
  <r>
    <x v="254"/>
    <s v="Tp"/>
    <s v="48LMSY"/>
    <n v="4"/>
    <x v="0"/>
  </r>
  <r>
    <x v="254"/>
    <s v="Tp"/>
    <s v="49LMT0B001"/>
    <n v="1"/>
    <x v="0"/>
  </r>
  <r>
    <x v="254"/>
    <s v="Tp"/>
    <s v="50LMFQB001"/>
    <n v="1"/>
    <x v="0"/>
  </r>
  <r>
    <x v="254"/>
    <s v="Tp"/>
    <s v="50LMNZB001"/>
    <n v="1"/>
    <x v="0"/>
  </r>
  <r>
    <x v="254"/>
    <s v="Tp"/>
    <s v="51LMH3"/>
    <n v="11"/>
    <x v="2"/>
  </r>
  <r>
    <x v="254"/>
    <s v="Tp"/>
    <s v="50LMYJB001"/>
    <n v="2"/>
    <x v="0"/>
  </r>
  <r>
    <x v="254"/>
    <s v="Tp"/>
    <s v="50LMYDB002"/>
    <n v="6"/>
    <x v="0"/>
  </r>
  <r>
    <x v="254"/>
    <s v="uPad"/>
    <s v="52LMWC"/>
    <n v="1"/>
    <x v="0"/>
  </r>
  <r>
    <x v="254"/>
    <s v="uPad"/>
    <s v="51LMMP"/>
    <n v="12"/>
    <x v="0"/>
  </r>
  <r>
    <x v="254"/>
    <s v="Tp"/>
    <s v="51LMH3B002"/>
    <n v="1"/>
    <x v="0"/>
  </r>
  <r>
    <x v="254"/>
    <s v="uPad"/>
    <s v="48LMFNB003"/>
    <n v="2"/>
    <x v="0"/>
  </r>
  <r>
    <x v="254"/>
    <s v="uPad"/>
    <s v="48LMSWB001"/>
    <n v="1"/>
    <x v="0"/>
  </r>
  <r>
    <x v="254"/>
    <s v="uPad"/>
    <s v="44LMKAB001"/>
    <n v="1"/>
    <x v="0"/>
  </r>
  <r>
    <x v="254"/>
    <s v="uPad"/>
    <s v="47LMMM"/>
    <n v="1"/>
    <x v="0"/>
  </r>
  <r>
    <x v="254"/>
    <s v="Tp"/>
    <s v="51LME5"/>
    <n v="13"/>
    <x v="9"/>
  </r>
  <r>
    <x v="254"/>
    <s v="Tp"/>
    <s v="51LMDY"/>
    <n v="8"/>
    <x v="1"/>
  </r>
  <r>
    <x v="254"/>
    <s v="uPad"/>
    <s v="51LMM8"/>
    <n v="9"/>
    <x v="0"/>
  </r>
  <r>
    <x v="254"/>
    <s v="uPad"/>
    <s v="51LMLTB001"/>
    <n v="9"/>
    <x v="0"/>
  </r>
  <r>
    <x v="254"/>
    <s v="uPad"/>
    <s v="48LMSV"/>
    <n v="1"/>
    <x v="0"/>
  </r>
  <r>
    <x v="255"/>
    <s v="uPad"/>
    <s v="48LMSXB002"/>
    <n v="2"/>
    <x v="0"/>
  </r>
  <r>
    <x v="255"/>
    <s v="uPad"/>
    <s v="48LMFNB004"/>
    <n v="1"/>
    <x v="0"/>
  </r>
  <r>
    <x v="255"/>
    <s v="uPad"/>
    <s v="51LMM8B001"/>
    <n v="3"/>
    <x v="0"/>
  </r>
  <r>
    <x v="255"/>
    <s v="Tp"/>
    <s v="48LMSU"/>
    <n v="1"/>
    <x v="0"/>
  </r>
  <r>
    <x v="255"/>
    <s v="Tp"/>
    <s v="51LMKA"/>
    <n v="6"/>
    <x v="0"/>
  </r>
  <r>
    <x v="255"/>
    <s v="Tp"/>
    <s v="50LMP1B001"/>
    <n v="1"/>
    <x v="0"/>
  </r>
  <r>
    <x v="255"/>
    <s v="Tp"/>
    <s v="51LME7"/>
    <n v="13"/>
    <x v="4"/>
  </r>
  <r>
    <x v="255"/>
    <s v="Tp"/>
    <s v="51LMADB004"/>
    <n v="1"/>
    <x v="0"/>
  </r>
  <r>
    <x v="255"/>
    <s v="Tp"/>
    <s v="51LMTH"/>
    <n v="2"/>
    <x v="0"/>
  </r>
  <r>
    <x v="255"/>
    <s v="uPad"/>
    <s v="51LMTZ"/>
    <n v="6"/>
    <x v="0"/>
  </r>
  <r>
    <x v="255"/>
    <s v="uPad"/>
    <s v="51LMADB003"/>
    <n v="2"/>
    <x v="0"/>
  </r>
  <r>
    <x v="255"/>
    <s v="uPad"/>
    <s v="52LMWA"/>
    <n v="2"/>
    <x v="0"/>
  </r>
  <r>
    <x v="255"/>
    <s v="uPad"/>
    <s v="52LMZG"/>
    <n v="1"/>
    <x v="0"/>
  </r>
  <r>
    <x v="255"/>
    <s v="Tp"/>
    <s v="50LMK1"/>
    <n v="6"/>
    <x v="0"/>
  </r>
  <r>
    <x v="255"/>
    <s v="uPad"/>
    <s v="52LMWU"/>
    <n v="2"/>
    <x v="0"/>
  </r>
  <r>
    <x v="255"/>
    <s v="uPad"/>
    <s v="51LMGYB001"/>
    <n v="1"/>
    <x v="0"/>
  </r>
  <r>
    <x v="255"/>
    <s v="uPad"/>
    <s v="52LMZF"/>
    <n v="1"/>
    <x v="0"/>
  </r>
  <r>
    <x v="255"/>
    <s v="uPad"/>
    <s v="51LMTUB001"/>
    <n v="3"/>
    <x v="0"/>
  </r>
  <r>
    <x v="255"/>
    <s v="Tp"/>
    <s v="51LMH3B001"/>
    <n v="2"/>
    <x v="0"/>
  </r>
  <r>
    <x v="255"/>
    <s v="Tp"/>
    <s v="48LMFNB003"/>
    <n v="2"/>
    <x v="0"/>
  </r>
  <r>
    <x v="256"/>
    <s v="Tp"/>
    <s v="51LMBJB001"/>
    <n v="8"/>
    <x v="0"/>
  </r>
  <r>
    <x v="256"/>
    <s v="Tp"/>
    <s v="48LMFLB001"/>
    <n v="4"/>
    <x v="0"/>
  </r>
  <r>
    <x v="256"/>
    <s v="Tp"/>
    <s v="52LMWC"/>
    <n v="1"/>
    <x v="0"/>
  </r>
  <r>
    <x v="256"/>
    <s v="Tp"/>
    <s v="51LMMP"/>
    <n v="12"/>
    <x v="0"/>
  </r>
  <r>
    <x v="256"/>
    <s v="Tp"/>
    <s v="50LMLFB001"/>
    <n v="2"/>
    <x v="0"/>
  </r>
  <r>
    <x v="256"/>
    <s v="Tp"/>
    <s v="44LMKAB001"/>
    <n v="1"/>
    <x v="0"/>
  </r>
  <r>
    <x v="256"/>
    <s v="Tp"/>
    <s v="51LMMQB001"/>
    <n v="8"/>
    <x v="2"/>
  </r>
  <r>
    <x v="256"/>
    <s v="uPad"/>
    <s v="48LMSXB003"/>
    <n v="2"/>
    <x v="0"/>
  </r>
  <r>
    <x v="256"/>
    <s v="Tp"/>
    <s v="51LMMV"/>
    <n v="12"/>
    <x v="2"/>
  </r>
  <r>
    <x v="256"/>
    <s v="Tp"/>
    <s v="51LMTU"/>
    <n v="9"/>
    <x v="0"/>
  </r>
  <r>
    <x v="256"/>
    <s v="Tp"/>
    <s v="50LMSQ"/>
    <n v="1"/>
    <x v="0"/>
  </r>
  <r>
    <x v="256"/>
    <s v="uPad"/>
    <s v="52LMWX"/>
    <n v="1"/>
    <x v="0"/>
  </r>
  <r>
    <x v="256"/>
    <s v="uPad"/>
    <s v="52LMYB"/>
    <n v="1"/>
    <x v="0"/>
  </r>
  <r>
    <x v="256"/>
    <s v="uPad"/>
    <s v="52LMWD"/>
    <n v="2"/>
    <x v="0"/>
  </r>
  <r>
    <x v="256"/>
    <s v="Tp"/>
    <s v="51LMTUB002"/>
    <n v="1"/>
    <x v="0"/>
  </r>
  <r>
    <x v="256"/>
    <s v="Tp"/>
    <s v="51LMBJ"/>
    <n v="4"/>
    <x v="0"/>
  </r>
  <r>
    <x v="256"/>
    <s v="uPad"/>
    <s v="52LMW3B001"/>
    <n v="1"/>
    <x v="2"/>
  </r>
  <r>
    <x v="256"/>
    <s v="Tp"/>
    <s v="51LMMQ"/>
    <n v="5"/>
    <x v="5"/>
  </r>
  <r>
    <x v="257"/>
    <s v="uPad"/>
    <s v="52LMW3"/>
    <n v="1"/>
    <x v="0"/>
  </r>
  <r>
    <x v="257"/>
    <s v="uPad"/>
    <s v="52LMW7"/>
    <n v="1"/>
    <x v="0"/>
  </r>
  <r>
    <x v="257"/>
    <s v="Tp"/>
    <s v="47LMMM"/>
    <n v="1"/>
    <x v="0"/>
  </r>
  <r>
    <x v="257"/>
    <s v="Tp"/>
    <s v="51LMDYB001"/>
    <n v="2"/>
    <x v="0"/>
  </r>
  <r>
    <x v="257"/>
    <s v="uPad"/>
    <s v="43LMYLB005"/>
    <n v="1"/>
    <x v="0"/>
  </r>
  <r>
    <x v="257"/>
    <s v="Tp"/>
    <s v="48LMSZB001"/>
    <n v="6"/>
    <x v="0"/>
  </r>
  <r>
    <x v="257"/>
    <s v="uPad"/>
    <s v="52LMW2"/>
    <n v="8"/>
    <x v="7"/>
  </r>
  <r>
    <x v="257"/>
    <s v="uPad"/>
    <s v="52LMWY"/>
    <n v="3"/>
    <x v="0"/>
  </r>
  <r>
    <x v="257"/>
    <s v="uPad"/>
    <s v="48LMFNB009"/>
    <n v="2"/>
    <x v="2"/>
  </r>
  <r>
    <x v="257"/>
    <s v="Tp"/>
    <s v="50LMEDB001"/>
    <n v="1"/>
    <x v="0"/>
  </r>
  <r>
    <x v="257"/>
    <s v="Tp"/>
    <s v="51LMMVB001"/>
    <n v="1"/>
    <x v="0"/>
  </r>
  <r>
    <x v="257"/>
    <s v="uPad"/>
    <s v="52LMW2B002"/>
    <n v="1"/>
    <x v="0"/>
  </r>
  <r>
    <x v="257"/>
    <s v="uPad"/>
    <s v="52LMWV"/>
    <n v="11"/>
    <x v="2"/>
  </r>
  <r>
    <x v="257"/>
    <s v="Tp"/>
    <s v="51LMM8B002"/>
    <n v="1"/>
    <x v="2"/>
  </r>
  <r>
    <x v="258"/>
    <s v="uPad"/>
    <s v="52LMW2"/>
    <n v="8"/>
    <x v="7"/>
  </r>
  <r>
    <x v="258"/>
    <s v="uPad"/>
    <s v="48LMFNB001"/>
    <n v="1"/>
    <x v="2"/>
  </r>
  <r>
    <x v="258"/>
    <s v="uPad"/>
    <s v="52LMZQ"/>
    <n v="8"/>
    <x v="2"/>
  </r>
  <r>
    <x v="258"/>
    <s v="uPad"/>
    <s v="50LMJZ"/>
    <n v="2"/>
    <x v="1"/>
  </r>
  <r>
    <x v="258"/>
    <s v="uPad"/>
    <s v="52LMW5"/>
    <n v="3"/>
    <x v="2"/>
  </r>
  <r>
    <x v="258"/>
    <s v="uPad"/>
    <s v="52LMW2B001"/>
    <n v="1"/>
    <x v="0"/>
  </r>
  <r>
    <x v="258"/>
    <s v="uPad"/>
    <s v="52LMAJ"/>
    <n v="1"/>
    <x v="0"/>
  </r>
  <r>
    <x v="258"/>
    <s v="uPad"/>
    <s v="51LMKAB001"/>
    <n v="5"/>
    <x v="0"/>
  </r>
  <r>
    <x v="258"/>
    <s v="uPad"/>
    <s v="52LMCK"/>
    <n v="2"/>
    <x v="0"/>
  </r>
  <r>
    <x v="258"/>
    <s v="uPad"/>
    <s v="51LMJH"/>
    <n v="9"/>
    <x v="0"/>
  </r>
  <r>
    <x v="258"/>
    <s v="uPad"/>
    <s v="52LMYA"/>
    <n v="1"/>
    <x v="0"/>
  </r>
  <r>
    <x v="258"/>
    <s v="uPad"/>
    <s v="52LMZE"/>
    <n v="2"/>
    <x v="0"/>
  </r>
  <r>
    <x v="258"/>
    <s v="uPad"/>
    <s v="52LMZU"/>
    <n v="1"/>
    <x v="0"/>
  </r>
  <r>
    <x v="258"/>
    <s v="uPad"/>
    <s v="51LMJHB001"/>
    <n v="2"/>
    <x v="0"/>
  </r>
  <r>
    <x v="258"/>
    <s v="Tp"/>
    <s v="51LMTZ"/>
    <n v="6"/>
    <x v="0"/>
  </r>
  <r>
    <x v="258"/>
    <s v="Tp"/>
    <s v="52LMWX"/>
    <n v="1"/>
    <x v="0"/>
  </r>
  <r>
    <x v="258"/>
    <s v="Tp"/>
    <s v="51LMLTB001"/>
    <n v="8"/>
    <x v="0"/>
  </r>
  <r>
    <x v="258"/>
    <s v="Tp"/>
    <s v="51LMM8B001"/>
    <n v="3"/>
    <x v="0"/>
  </r>
  <r>
    <x v="258"/>
    <s v="Tp"/>
    <s v="51LMGYB001"/>
    <n v="1"/>
    <x v="0"/>
  </r>
  <r>
    <x v="258"/>
    <s v="Tp"/>
    <s v="51LMADB003"/>
    <n v="2"/>
    <x v="0"/>
  </r>
  <r>
    <x v="258"/>
    <s v="Tp"/>
    <s v="52LMW3"/>
    <n v="1"/>
    <x v="0"/>
  </r>
  <r>
    <x v="258"/>
    <s v="Tp"/>
    <s v="48LMSXB002"/>
    <n v="2"/>
    <x v="0"/>
  </r>
  <r>
    <x v="258"/>
    <s v="Tp"/>
    <s v="48LMFNB004"/>
    <n v="1"/>
    <x v="0"/>
  </r>
  <r>
    <x v="258"/>
    <s v="Tp"/>
    <s v="52LMWD"/>
    <n v="2"/>
    <x v="0"/>
  </r>
  <r>
    <x v="258"/>
    <s v="Tp"/>
    <s v="52LMZF"/>
    <n v="1"/>
    <x v="0"/>
  </r>
  <r>
    <x v="258"/>
    <s v="Tp"/>
    <s v="51LME5B001"/>
    <n v="11"/>
    <x v="0"/>
  </r>
  <r>
    <x v="258"/>
    <s v="Tp"/>
    <s v="48LMSV"/>
    <n v="1"/>
    <x v="0"/>
  </r>
  <r>
    <x v="258"/>
    <s v="Tp"/>
    <s v="52LMWA"/>
    <n v="2"/>
    <x v="0"/>
  </r>
  <r>
    <x v="258"/>
    <s v="Tp"/>
    <s v="51LMLTB002"/>
    <n v="1"/>
    <x v="0"/>
  </r>
  <r>
    <x v="258"/>
    <s v="Tp"/>
    <s v="50LMJYB001"/>
    <n v="1"/>
    <x v="0"/>
  </r>
  <r>
    <x v="258"/>
    <s v="Tp"/>
    <s v="52LMYB"/>
    <n v="1"/>
    <x v="0"/>
  </r>
  <r>
    <x v="258"/>
    <s v="Tp"/>
    <s v="51LMM8"/>
    <n v="8"/>
    <x v="0"/>
  </r>
  <r>
    <x v="258"/>
    <s v="Tp"/>
    <s v="51LMMVB002"/>
    <n v="1"/>
    <x v="0"/>
  </r>
  <r>
    <x v="259"/>
    <s v="uPad"/>
    <s v="52LMDKB001"/>
    <n v="1"/>
    <x v="0"/>
  </r>
  <r>
    <x v="259"/>
    <s v="uPad"/>
    <s v="52LMWVB001"/>
    <n v="1"/>
    <x v="0"/>
  </r>
  <r>
    <x v="259"/>
    <s v="uPad"/>
    <s v="52LMW5B002"/>
    <n v="1"/>
    <x v="0"/>
  </r>
  <r>
    <x v="259"/>
    <s v="uPad"/>
    <s v="52LMCKB001"/>
    <n v="5"/>
    <x v="0"/>
  </r>
  <r>
    <x v="259"/>
    <s v="uPad"/>
    <s v="48LMSYB004"/>
    <n v="1"/>
    <x v="0"/>
  </r>
  <r>
    <x v="259"/>
    <s v="uPad"/>
    <s v="52LMY9"/>
    <n v="3"/>
    <x v="0"/>
  </r>
  <r>
    <x v="259"/>
    <s v="uPad"/>
    <s v="52LMAF"/>
    <n v="3"/>
    <x v="0"/>
  </r>
  <r>
    <x v="259"/>
    <s v="uPad"/>
    <s v="51LMLT"/>
    <n v="3"/>
    <x v="0"/>
  </r>
  <r>
    <x v="259"/>
    <s v="uPad"/>
    <s v="52LMW3B001"/>
    <n v="1"/>
    <x v="0"/>
  </r>
  <r>
    <x v="259"/>
    <s v="uPad"/>
    <s v="52LMCC"/>
    <n v="6"/>
    <x v="0"/>
  </r>
  <r>
    <x v="259"/>
    <s v="uPad"/>
    <s v="52LMAG"/>
    <n v="1"/>
    <x v="0"/>
  </r>
  <r>
    <x v="259"/>
    <s v="Tp"/>
    <s v="52LMW7"/>
    <n v="1"/>
    <x v="0"/>
  </r>
  <r>
    <x v="259"/>
    <s v="Tp"/>
    <s v="52LMWY"/>
    <n v="3"/>
    <x v="0"/>
  </r>
  <r>
    <x v="259"/>
    <s v="Tp"/>
    <s v="52LMZG"/>
    <n v="1"/>
    <x v="0"/>
  </r>
  <r>
    <x v="259"/>
    <s v="Tp"/>
    <s v="48LMSXB003"/>
    <n v="2"/>
    <x v="0"/>
  </r>
  <r>
    <x v="259"/>
    <s v="Tp"/>
    <s v="48LMSWB001"/>
    <n v="1"/>
    <x v="0"/>
  </r>
  <r>
    <x v="259"/>
    <s v="Tp"/>
    <s v="51LMTUB001"/>
    <n v="3"/>
    <x v="0"/>
  </r>
  <r>
    <x v="259"/>
    <s v="Tp"/>
    <s v="51LMM8B002"/>
    <n v="1"/>
    <x v="0"/>
  </r>
  <r>
    <x v="259"/>
    <s v="Tp"/>
    <s v="421SCYB003"/>
    <n v="2"/>
    <x v="0"/>
  </r>
  <r>
    <x v="260"/>
    <s v="Tp"/>
    <s v="51LMMQB002"/>
    <n v="1"/>
    <x v="0"/>
  </r>
  <r>
    <x v="260"/>
    <s v="Tp"/>
    <s v="52LMW2"/>
    <n v="4"/>
    <x v="4"/>
  </r>
  <r>
    <x v="260"/>
    <s v="Tp"/>
    <s v="52LMW2B001"/>
    <n v="1"/>
    <x v="0"/>
  </r>
  <r>
    <x v="260"/>
    <s v="Tp"/>
    <s v="52LMW3B001"/>
    <n v="1"/>
    <x v="0"/>
  </r>
  <r>
    <x v="260"/>
    <s v="Tp"/>
    <s v="51LME7B002"/>
    <n v="3"/>
    <x v="0"/>
  </r>
  <r>
    <x v="260"/>
    <s v="Tp"/>
    <s v="52LMWV"/>
    <n v="8"/>
    <x v="0"/>
  </r>
  <r>
    <x v="260"/>
    <s v="Tp"/>
    <s v="51LMKAB001"/>
    <n v="5"/>
    <x v="0"/>
  </r>
  <r>
    <x v="260"/>
    <s v="Tp"/>
    <s v="52LMYA"/>
    <n v="1"/>
    <x v="0"/>
  </r>
  <r>
    <x v="260"/>
    <s v="Tp"/>
    <s v="52LMCK"/>
    <n v="2"/>
    <x v="0"/>
  </r>
  <r>
    <x v="260"/>
    <s v="Tp"/>
    <s v="52LMZE"/>
    <n v="2"/>
    <x v="0"/>
  </r>
  <r>
    <x v="260"/>
    <s v="Tp"/>
    <s v="52LMZU"/>
    <n v="1"/>
    <x v="0"/>
  </r>
  <r>
    <x v="260"/>
    <s v="Tp"/>
    <s v="51LMJHB001"/>
    <n v="2"/>
    <x v="0"/>
  </r>
  <r>
    <x v="260"/>
    <s v="Tp"/>
    <s v="52LMWVB003"/>
    <n v="2"/>
    <x v="0"/>
  </r>
  <r>
    <x v="260"/>
    <s v="Tp"/>
    <s v="52LMCKB001"/>
    <n v="5"/>
    <x v="0"/>
  </r>
  <r>
    <x v="260"/>
    <s v="Tp"/>
    <s v="51LMGYB002"/>
    <n v="2"/>
    <x v="0"/>
  </r>
  <r>
    <x v="260"/>
    <s v="Tp"/>
    <s v="52LMWU"/>
    <n v="2"/>
    <x v="1"/>
  </r>
  <r>
    <x v="261"/>
    <s v="Tp"/>
    <s v="52LMCC"/>
    <n v="6"/>
    <x v="2"/>
  </r>
  <r>
    <x v="261"/>
    <s v="uPad"/>
    <s v="52LMCJB001"/>
    <n v="5"/>
    <x v="0"/>
  </r>
  <r>
    <x v="261"/>
    <s v="uPad"/>
    <s v="52LMDK"/>
    <n v="4"/>
    <x v="0"/>
  </r>
  <r>
    <x v="261"/>
    <s v="uPad"/>
    <s v="52LMZS"/>
    <n v="6"/>
    <x v="0"/>
  </r>
  <r>
    <x v="261"/>
    <s v="uPad"/>
    <s v="51LMLQB001"/>
    <n v="1"/>
    <x v="0"/>
  </r>
  <r>
    <x v="261"/>
    <s v="uPad"/>
    <s v="52LMZQB001"/>
    <n v="1"/>
    <x v="0"/>
  </r>
  <r>
    <x v="261"/>
    <s v="uPad"/>
    <s v="48LMFMB005"/>
    <n v="3"/>
    <x v="0"/>
  </r>
  <r>
    <x v="261"/>
    <s v="uPad"/>
    <s v="53LMS0B001"/>
    <n v="6"/>
    <x v="0"/>
  </r>
  <r>
    <x v="261"/>
    <s v="uPad"/>
    <s v="53LMS0"/>
    <n v="6"/>
    <x v="0"/>
  </r>
  <r>
    <x v="261"/>
    <s v="uPad"/>
    <s v="52LMW2B003"/>
    <n v="4"/>
    <x v="0"/>
  </r>
  <r>
    <x v="261"/>
    <s v="uPad"/>
    <s v="52LMCD"/>
    <n v="5"/>
    <x v="0"/>
  </r>
  <r>
    <x v="261"/>
    <s v="uPad"/>
    <s v="51LMMU"/>
    <n v="2"/>
    <x v="0"/>
  </r>
  <r>
    <x v="261"/>
    <s v="uPad"/>
    <s v="51LMLQ"/>
    <n v="4"/>
    <x v="0"/>
  </r>
  <r>
    <x v="261"/>
    <s v="uPad"/>
    <s v="52LMW5B001"/>
    <n v="2"/>
    <x v="0"/>
  </r>
  <r>
    <x v="261"/>
    <s v="uPad"/>
    <s v="52LMZW"/>
    <n v="2"/>
    <x v="0"/>
  </r>
  <r>
    <x v="261"/>
    <s v="uPad"/>
    <s v="52LMWUB001"/>
    <n v="2"/>
    <x v="0"/>
  </r>
  <r>
    <x v="261"/>
    <s v="uPad"/>
    <s v="52LMCL"/>
    <n v="1"/>
    <x v="0"/>
  </r>
  <r>
    <x v="261"/>
    <s v="uPad"/>
    <s v="52LMEP"/>
    <n v="3"/>
    <x v="0"/>
  </r>
  <r>
    <x v="261"/>
    <s v="uPad"/>
    <s v="52LMLH"/>
    <n v="7"/>
    <x v="0"/>
  </r>
  <r>
    <x v="261"/>
    <s v="uPad"/>
    <s v="52LMNY"/>
    <n v="6"/>
    <x v="0"/>
  </r>
  <r>
    <x v="261"/>
    <s v="uPad"/>
    <s v="52LMNW"/>
    <n v="5"/>
    <x v="0"/>
  </r>
  <r>
    <x v="261"/>
    <s v="uPad"/>
    <s v="52LMNYB001"/>
    <n v="5"/>
    <x v="0"/>
  </r>
  <r>
    <x v="261"/>
    <s v="Tp"/>
    <s v="52LMAJ"/>
    <n v="1"/>
    <x v="0"/>
  </r>
  <r>
    <x v="261"/>
    <s v="Tp"/>
    <s v="52LMAF"/>
    <n v="3"/>
    <x v="0"/>
  </r>
  <r>
    <x v="261"/>
    <s v="Tp"/>
    <s v="52LMDKB001"/>
    <n v="1"/>
    <x v="0"/>
  </r>
  <r>
    <x v="261"/>
    <s v="Tp"/>
    <s v="48LMFKB007"/>
    <n v="1"/>
    <x v="0"/>
  </r>
  <r>
    <x v="261"/>
    <s v="Tp"/>
    <s v="50LMFHB003"/>
    <n v="1"/>
    <x v="0"/>
  </r>
  <r>
    <x v="261"/>
    <s v="Tp"/>
    <s v="51LMJH"/>
    <n v="8"/>
    <x v="0"/>
  </r>
  <r>
    <x v="262"/>
    <s v="uPad"/>
    <s v="52LMCJ"/>
    <n v="4"/>
    <x v="2"/>
  </r>
  <r>
    <x v="262"/>
    <s v="uPad"/>
    <s v="48LMSYB003"/>
    <n v="1"/>
    <x v="0"/>
  </r>
  <r>
    <x v="262"/>
    <s v="Tp"/>
    <s v="52LMWVB001"/>
    <n v="1"/>
    <x v="0"/>
  </r>
  <r>
    <x v="262"/>
    <s v="uPad"/>
    <s v="52LMCM"/>
    <n v="6"/>
    <x v="0"/>
  </r>
  <r>
    <x v="262"/>
    <s v="Tp"/>
    <s v="52LMW5"/>
    <n v="3"/>
    <x v="2"/>
  </r>
  <r>
    <x v="262"/>
    <s v="Tp"/>
    <s v="52LMZQ"/>
    <n v="7"/>
    <x v="0"/>
  </r>
  <r>
    <x v="262"/>
    <s v="uPad"/>
    <s v="52LMLB"/>
    <n v="1"/>
    <x v="0"/>
  </r>
  <r>
    <x v="262"/>
    <s v="uPad"/>
    <s v="52LMLK"/>
    <n v="1"/>
    <x v="0"/>
  </r>
  <r>
    <x v="262"/>
    <s v="uPad"/>
    <s v="52LMNG"/>
    <n v="1"/>
    <x v="0"/>
  </r>
  <r>
    <x v="262"/>
    <s v="Tp"/>
    <s v="52LMY9"/>
    <n v="3"/>
    <x v="2"/>
  </r>
  <r>
    <x v="262"/>
    <s v="uPad"/>
    <s v="53LMQZ"/>
    <n v="13"/>
    <x v="0"/>
  </r>
  <r>
    <x v="262"/>
    <s v="uPad"/>
    <s v="53LMQG"/>
    <n v="7"/>
    <x v="0"/>
  </r>
  <r>
    <x v="262"/>
    <s v="uPad"/>
    <s v="52LMENB002"/>
    <n v="4"/>
    <x v="0"/>
  </r>
  <r>
    <x v="262"/>
    <s v="uPad"/>
    <s v="52LMEN"/>
    <n v="7"/>
    <x v="0"/>
  </r>
  <r>
    <x v="262"/>
    <s v="uPad"/>
    <s v="52LMLJ"/>
    <n v="7"/>
    <x v="0"/>
  </r>
  <r>
    <x v="262"/>
    <s v="uPad"/>
    <s v="52LMLF"/>
    <n v="2"/>
    <x v="0"/>
  </r>
  <r>
    <x v="262"/>
    <s v="uPad"/>
    <s v="52LMF0B001"/>
    <n v="5"/>
    <x v="0"/>
  </r>
  <r>
    <x v="262"/>
    <s v="uPad"/>
    <s v="49LMC1"/>
    <n v="5"/>
    <x v="0"/>
  </r>
  <r>
    <x v="262"/>
    <s v="uPad"/>
    <s v="53LMVL"/>
    <n v="4"/>
    <x v="0"/>
  </r>
  <r>
    <x v="262"/>
    <s v="Tp"/>
    <s v="51LMJHB002"/>
    <n v="1"/>
    <x v="2"/>
  </r>
  <r>
    <x v="262"/>
    <s v="Tp"/>
    <s v="51LMLT"/>
    <n v="3"/>
    <x v="4"/>
  </r>
  <r>
    <x v="263"/>
    <s v="Tp"/>
    <s v="52LMZS"/>
    <n v="6"/>
    <x v="3"/>
  </r>
  <r>
    <x v="263"/>
    <s v="Tp"/>
    <s v="51LMMUB001"/>
    <n v="2"/>
    <x v="2"/>
  </r>
  <r>
    <x v="263"/>
    <s v="Tp"/>
    <s v="52LMW2B005"/>
    <n v="4"/>
    <x v="2"/>
  </r>
  <r>
    <x v="263"/>
    <s v="Tp"/>
    <s v="52LMNYB003"/>
    <n v="3"/>
    <x v="2"/>
  </r>
  <r>
    <x v="263"/>
    <s v="Tp"/>
    <s v="52LMLHB001"/>
    <n v="7"/>
    <x v="2"/>
  </r>
  <r>
    <x v="263"/>
    <s v="Tp"/>
    <s v="52LMNYB002"/>
    <n v="5"/>
    <x v="1"/>
  </r>
  <r>
    <x v="263"/>
    <s v="Tp"/>
    <s v="52LMW2B002"/>
    <n v="1"/>
    <x v="0"/>
  </r>
  <r>
    <x v="263"/>
    <s v="uPad"/>
    <s v="52LMF0"/>
    <n v="7"/>
    <x v="0"/>
  </r>
  <r>
    <x v="263"/>
    <s v="uPad"/>
    <s v="52LMLFB001"/>
    <n v="9"/>
    <x v="0"/>
  </r>
  <r>
    <x v="263"/>
    <s v="uPad"/>
    <s v="52LMNJB001"/>
    <n v="1"/>
    <x v="0"/>
  </r>
  <r>
    <x v="263"/>
    <s v="Tp"/>
    <s v="52LMW5B001"/>
    <n v="2"/>
    <x v="0"/>
  </r>
  <r>
    <x v="263"/>
    <s v="uPad"/>
    <s v="52LMEQ"/>
    <n v="1"/>
    <x v="0"/>
  </r>
  <r>
    <x v="263"/>
    <s v="uPad"/>
    <s v="52LMNX"/>
    <n v="12"/>
    <x v="0"/>
  </r>
  <r>
    <x v="263"/>
    <s v="Tp"/>
    <s v="52LMEP"/>
    <n v="3"/>
    <x v="0"/>
  </r>
  <r>
    <x v="263"/>
    <s v="Tp"/>
    <s v="43LMYLB005"/>
    <n v="1"/>
    <x v="0"/>
  </r>
  <r>
    <x v="263"/>
    <s v="Tp"/>
    <s v="52LMZQB001"/>
    <n v="1"/>
    <x v="0"/>
  </r>
  <r>
    <x v="263"/>
    <s v="Tp"/>
    <s v="52LMCJB001"/>
    <n v="5"/>
    <x v="0"/>
  </r>
  <r>
    <x v="263"/>
    <s v="Tp"/>
    <s v="52LMAG"/>
    <n v="1"/>
    <x v="0"/>
  </r>
  <r>
    <x v="264"/>
    <s v="Tp"/>
    <s v="52LMWUB001"/>
    <n v="2"/>
    <x v="0"/>
  </r>
  <r>
    <x v="264"/>
    <s v="Tp"/>
    <s v="48LMFNB009"/>
    <n v="1"/>
    <x v="0"/>
  </r>
  <r>
    <x v="264"/>
    <s v="Tp"/>
    <s v="48LMFMB005"/>
    <n v="3"/>
    <x v="0"/>
  </r>
  <r>
    <x v="264"/>
    <s v="Tp"/>
    <s v="52LMZW"/>
    <n v="2"/>
    <x v="0"/>
  </r>
  <r>
    <x v="264"/>
    <s v="Tp"/>
    <s v="52LMCM"/>
    <n v="6"/>
    <x v="0"/>
  </r>
  <r>
    <x v="264"/>
    <s v="Tp"/>
    <s v="52LMCD"/>
    <n v="5"/>
    <x v="0"/>
  </r>
  <r>
    <x v="264"/>
    <s v="uPad"/>
    <s v="53LMT1"/>
    <n v="13"/>
    <x v="0"/>
  </r>
  <r>
    <x v="264"/>
    <s v="uPad"/>
    <s v="50LMJZ"/>
    <n v="2"/>
    <x v="0"/>
  </r>
  <r>
    <x v="264"/>
    <s v="Tp"/>
    <s v="52LMCJ"/>
    <n v="3"/>
    <x v="0"/>
  </r>
  <r>
    <x v="264"/>
    <s v="Tp"/>
    <s v="52LMW5B002"/>
    <n v="1"/>
    <x v="0"/>
  </r>
  <r>
    <x v="264"/>
    <s v="Tp"/>
    <s v="52LMLJ"/>
    <n v="7"/>
    <x v="1"/>
  </r>
  <r>
    <x v="264"/>
    <s v="Tp"/>
    <s v="52LMLB"/>
    <n v="1"/>
    <x v="0"/>
  </r>
  <r>
    <x v="264"/>
    <s v="uPad"/>
    <s v="52LMNXB001"/>
    <n v="1"/>
    <x v="0"/>
  </r>
  <r>
    <x v="264"/>
    <s v="uPad"/>
    <s v="53LMQL"/>
    <n v="3"/>
    <x v="0"/>
  </r>
  <r>
    <x v="264"/>
    <s v="uPad"/>
    <s v="52LMNL"/>
    <n v="1"/>
    <x v="0"/>
  </r>
  <r>
    <x v="264"/>
    <s v="Tp"/>
    <s v="52LMNW"/>
    <n v="5"/>
    <x v="2"/>
  </r>
  <r>
    <x v="264"/>
    <s v="Tp"/>
    <s v="52LMNG"/>
    <n v="1"/>
    <x v="0"/>
  </r>
  <r>
    <x v="264"/>
    <s v="Tp"/>
    <s v="51LMLQB001"/>
    <n v="1"/>
    <x v="0"/>
  </r>
  <r>
    <x v="264"/>
    <s v="Tp"/>
    <s v="48LMSYB004"/>
    <n v="1"/>
    <x v="0"/>
  </r>
  <r>
    <x v="264"/>
    <s v="Tp"/>
    <s v="52LMCL"/>
    <n v="1"/>
    <x v="2"/>
  </r>
  <r>
    <x v="265"/>
    <s v="Tp"/>
    <s v="48LMSYB003"/>
    <n v="1"/>
    <x v="0"/>
  </r>
  <r>
    <x v="265"/>
    <s v="Tp"/>
    <s v="51LMLQ"/>
    <n v="4"/>
    <x v="1"/>
  </r>
  <r>
    <x v="265"/>
    <s v="Tp"/>
    <s v="52LMDK"/>
    <n v="4"/>
    <x v="2"/>
  </r>
  <r>
    <x v="265"/>
    <s v="Tp"/>
    <s v="53LMQG"/>
    <n v="7"/>
    <x v="5"/>
  </r>
  <r>
    <x v="265"/>
    <s v="uPad"/>
    <s v="47LMMPB002"/>
    <n v="1"/>
    <x v="0"/>
  </r>
  <r>
    <x v="265"/>
    <s v="Tp"/>
    <s v="52LMZS"/>
    <n v="2"/>
    <x v="0"/>
  </r>
  <r>
    <x v="265"/>
    <s v="Tp"/>
    <s v="52LMZSB001"/>
    <n v="4"/>
    <x v="0"/>
  </r>
  <r>
    <x v="265"/>
    <s v="uPad"/>
    <s v="52LMZXB001"/>
    <n v="1"/>
    <x v="0"/>
  </r>
  <r>
    <x v="265"/>
    <s v="uPad"/>
    <s v="52LMY8"/>
    <n v="4"/>
    <x v="0"/>
  </r>
  <r>
    <x v="265"/>
    <s v="uPad"/>
    <s v="52LMZH"/>
    <n v="2"/>
    <x v="0"/>
  </r>
  <r>
    <x v="265"/>
    <s v="Tp"/>
    <s v="52LMNJB001"/>
    <n v="1"/>
    <x v="0"/>
  </r>
  <r>
    <x v="265"/>
    <s v="uPad"/>
    <s v="53LMSY"/>
    <n v="2"/>
    <x v="0"/>
  </r>
  <r>
    <x v="265"/>
    <s v="Tp"/>
    <s v="52LMEN"/>
    <n v="5"/>
    <x v="0"/>
  </r>
  <r>
    <x v="265"/>
    <s v="Tp"/>
    <s v="52LMENB003"/>
    <n v="2"/>
    <x v="0"/>
  </r>
  <r>
    <x v="265"/>
    <s v="Tp"/>
    <s v="52LMEQ"/>
    <n v="1"/>
    <x v="0"/>
  </r>
  <r>
    <x v="265"/>
    <s v="Tp"/>
    <s v="52LMF0B001"/>
    <n v="5"/>
    <x v="2"/>
  </r>
  <r>
    <x v="265"/>
    <s v="uPad"/>
    <s v="52LMNJ"/>
    <n v="6"/>
    <x v="0"/>
  </r>
  <r>
    <x v="265"/>
    <s v="uPad"/>
    <s v="53LMT0B002"/>
    <n v="7"/>
    <x v="0"/>
  </r>
  <r>
    <x v="265"/>
    <s v="uPad"/>
    <s v="53LMT0"/>
    <n v="3"/>
    <x v="0"/>
  </r>
  <r>
    <x v="265"/>
    <s v="uPad"/>
    <s v="53LMW1"/>
    <n v="13"/>
    <x v="0"/>
  </r>
  <r>
    <x v="265"/>
    <s v="uPad"/>
    <s v="53LMX2"/>
    <n v="13"/>
    <x v="0"/>
  </r>
  <r>
    <x v="265"/>
    <s v="uPad"/>
    <s v="53LMXE"/>
    <n v="12"/>
    <x v="0"/>
  </r>
  <r>
    <x v="265"/>
    <s v="uPad"/>
    <s v="01LMAT"/>
    <n v="4"/>
    <x v="0"/>
  </r>
  <r>
    <x v="265"/>
    <s v="Tp"/>
    <s v="52LMNY"/>
    <n v="3"/>
    <x v="0"/>
  </r>
  <r>
    <x v="265"/>
    <s v="Tp"/>
    <s v="53LMS0"/>
    <n v="6"/>
    <x v="1"/>
  </r>
  <r>
    <x v="265"/>
    <s v="Tp"/>
    <s v="53LMS0B001"/>
    <n v="6"/>
    <x v="1"/>
  </r>
  <r>
    <x v="265"/>
    <s v="Tp"/>
    <s v="52LMLK"/>
    <n v="1"/>
    <x v="0"/>
  </r>
  <r>
    <x v="265"/>
    <s v="Tp"/>
    <s v="52LMLFB001"/>
    <n v="9"/>
    <x v="0"/>
  </r>
  <r>
    <x v="265"/>
    <s v="uPad"/>
    <s v="53LMVV"/>
    <n v="4"/>
    <x v="0"/>
  </r>
  <r>
    <x v="265"/>
    <s v="Tp"/>
    <s v="52LMLF"/>
    <n v="2"/>
    <x v="1"/>
  </r>
  <r>
    <x v="265"/>
    <s v="Tp"/>
    <s v="52LMENB002"/>
    <n v="4"/>
    <x v="7"/>
  </r>
  <r>
    <x v="265"/>
    <s v="Tp"/>
    <s v="52LMF0"/>
    <n v="7"/>
    <x v="2"/>
  </r>
  <r>
    <x v="266"/>
    <s v="uPad"/>
    <s v="48LMQ3B002"/>
    <n v="2"/>
    <x v="0"/>
  </r>
  <r>
    <x v="266"/>
    <s v="uPad"/>
    <s v="49LMC1B010"/>
    <n v="1"/>
    <x v="0"/>
  </r>
  <r>
    <x v="266"/>
    <s v="uPad"/>
    <s v="50LMJZB001"/>
    <n v="4"/>
    <x v="0"/>
  </r>
  <r>
    <x v="266"/>
    <s v="uPad"/>
    <s v="53LMVY"/>
    <n v="2"/>
    <x v="0"/>
  </r>
  <r>
    <x v="266"/>
    <s v="uPad"/>
    <s v="44LMC6B004"/>
    <n v="1"/>
    <x v="0"/>
  </r>
  <r>
    <x v="266"/>
    <s v="uPad"/>
    <s v="53LMVVB001"/>
    <n v="9"/>
    <x v="0"/>
  </r>
  <r>
    <x v="266"/>
    <s v="uPad"/>
    <s v="01LMATB001"/>
    <n v="9"/>
    <x v="0"/>
  </r>
  <r>
    <x v="266"/>
    <s v="uPad"/>
    <s v="48LMFNB010"/>
    <n v="1"/>
    <x v="0"/>
  </r>
  <r>
    <x v="266"/>
    <s v="uPad"/>
    <s v="48LMFMB007"/>
    <n v="1"/>
    <x v="0"/>
  </r>
  <r>
    <x v="266"/>
    <s v="uPad"/>
    <s v="48LMFNB008"/>
    <n v="1"/>
    <x v="0"/>
  </r>
  <r>
    <x v="266"/>
    <s v="uPad"/>
    <s v="49LMC0"/>
    <n v="1"/>
    <x v="0"/>
  </r>
  <r>
    <x v="266"/>
    <s v="Tp"/>
    <s v="52LMWU"/>
    <n v="2"/>
    <x v="2"/>
  </r>
  <r>
    <x v="266"/>
    <s v="uPad"/>
    <s v="49LMBZ"/>
    <n v="2"/>
    <x v="0"/>
  </r>
  <r>
    <x v="266"/>
    <s v="Tp"/>
    <s v="53LMQZ"/>
    <n v="8"/>
    <x v="0"/>
  </r>
  <r>
    <x v="266"/>
    <s v="Tp"/>
    <s v="52LMNX"/>
    <n v="5"/>
    <x v="0"/>
  </r>
  <r>
    <x v="266"/>
    <s v="Tp"/>
    <s v="52LMLHB001"/>
    <n v="3"/>
    <x v="0"/>
  </r>
  <r>
    <x v="266"/>
    <s v="uPad"/>
    <s v="01LMAQB001"/>
    <n v="10"/>
    <x v="0"/>
  </r>
  <r>
    <x v="266"/>
    <s v="Tp"/>
    <s v="52LMLHB002"/>
    <n v="1"/>
    <x v="0"/>
  </r>
  <r>
    <x v="266"/>
    <s v="Tp"/>
    <s v="52LMNXB002"/>
    <n v="7"/>
    <x v="0"/>
  </r>
  <r>
    <x v="266"/>
    <s v="Tp"/>
    <s v="53LMT1"/>
    <n v="4"/>
    <x v="0"/>
  </r>
  <r>
    <x v="266"/>
    <s v="Tp"/>
    <s v="51LMLT"/>
    <n v="2"/>
    <x v="0"/>
  </r>
  <r>
    <x v="266"/>
    <s v="uPad"/>
    <s v="52LMF1"/>
    <n v="1"/>
    <x v="0"/>
  </r>
  <r>
    <x v="266"/>
    <s v="Tp"/>
    <s v="52LMENB002"/>
    <n v="4"/>
    <x v="0"/>
  </r>
  <r>
    <x v="267"/>
    <s v="Tp"/>
    <s v="52LMW5B003"/>
    <n v="1"/>
    <x v="0"/>
  </r>
  <r>
    <x v="267"/>
    <s v="Tp"/>
    <s v="53LMQL"/>
    <n v="3"/>
    <x v="0"/>
  </r>
  <r>
    <x v="267"/>
    <s v="Tp"/>
    <s v="53LMT1B001"/>
    <n v="9"/>
    <x v="4"/>
  </r>
  <r>
    <x v="267"/>
    <s v="Tp"/>
    <s v="53LMQZB001"/>
    <n v="5"/>
    <x v="0"/>
  </r>
  <r>
    <x v="267"/>
    <s v="Tp"/>
    <s v="50LMJZ"/>
    <n v="2"/>
    <x v="0"/>
  </r>
  <r>
    <x v="267"/>
    <s v="Tp"/>
    <s v="52LMLF"/>
    <n v="2"/>
    <x v="0"/>
  </r>
  <r>
    <x v="267"/>
    <s v="Tp"/>
    <s v="52LMCCB001"/>
    <n v="1"/>
    <x v="0"/>
  </r>
  <r>
    <x v="267"/>
    <s v="Tp"/>
    <s v="52LMDKB002"/>
    <n v="1"/>
    <x v="0"/>
  </r>
  <r>
    <x v="267"/>
    <s v="uPad"/>
    <s v="42LMKWB001"/>
    <n v="1"/>
    <x v="0"/>
  </r>
  <r>
    <x v="267"/>
    <s v="uPad"/>
    <s v="53LMW0"/>
    <n v="12"/>
    <x v="0"/>
  </r>
  <r>
    <x v="267"/>
    <s v="Tp"/>
    <s v="49LMC1"/>
    <n v="5"/>
    <x v="2"/>
  </r>
  <r>
    <x v="267"/>
    <s v="uPad"/>
    <s v="53LMSZ"/>
    <n v="3"/>
    <x v="0"/>
  </r>
  <r>
    <x v="267"/>
    <s v="uPad"/>
    <s v="01LMAQ"/>
    <n v="3"/>
    <x v="0"/>
  </r>
  <r>
    <x v="267"/>
    <s v="uPad"/>
    <s v="51LMTZB001"/>
    <n v="2"/>
    <x v="0"/>
  </r>
  <r>
    <x v="267"/>
    <s v="uPad"/>
    <s v="01LMASB001"/>
    <n v="8"/>
    <x v="0"/>
  </r>
  <r>
    <x v="267"/>
    <s v="Tp"/>
    <s v="48LMQ3B002"/>
    <n v="2"/>
    <x v="0"/>
  </r>
  <r>
    <x v="267"/>
    <s v="Tp"/>
    <s v="53LMVY"/>
    <n v="2"/>
    <x v="0"/>
  </r>
  <r>
    <x v="267"/>
    <s v="Tp"/>
    <s v="44LMC6B004"/>
    <n v="1"/>
    <x v="0"/>
  </r>
  <r>
    <x v="267"/>
    <s v="uPad"/>
    <s v="53LMT0B001"/>
    <n v="3"/>
    <x v="0"/>
  </r>
  <r>
    <x v="267"/>
    <s v="uPad"/>
    <s v="01LMAY"/>
    <n v="12"/>
    <x v="0"/>
  </r>
  <r>
    <x v="267"/>
    <s v="Tp"/>
    <s v="52LMF0B002"/>
    <n v="1"/>
    <x v="0"/>
  </r>
  <r>
    <x v="267"/>
    <s v="Tp"/>
    <s v="52LMLJB001"/>
    <n v="2"/>
    <x v="0"/>
  </r>
  <r>
    <x v="267"/>
    <s v="Tp"/>
    <s v="52LMNWB001"/>
    <n v="1"/>
    <x v="0"/>
  </r>
  <r>
    <x v="267"/>
    <s v="Tp"/>
    <s v="53LMS0B002"/>
    <n v="2"/>
    <x v="0"/>
  </r>
  <r>
    <x v="267"/>
    <s v="Tp"/>
    <s v="53LMS0B003"/>
    <n v="2"/>
    <x v="0"/>
  </r>
  <r>
    <x v="267"/>
    <s v="Tp"/>
    <s v="52LMNL"/>
    <n v="1"/>
    <x v="2"/>
  </r>
  <r>
    <x v="268"/>
    <s v="Tp"/>
    <s v="53LMT0"/>
    <n v="3"/>
    <x v="0"/>
  </r>
  <r>
    <x v="268"/>
    <s v="uPad"/>
    <s v="49LMC1B005"/>
    <n v="5"/>
    <x v="0"/>
  </r>
  <r>
    <x v="268"/>
    <s v="uPad"/>
    <s v="44LMKA"/>
    <n v="1"/>
    <x v="0"/>
  </r>
  <r>
    <x v="268"/>
    <s v="Tp"/>
    <s v="52LMNYB002"/>
    <n v="2"/>
    <x v="0"/>
  </r>
  <r>
    <x v="268"/>
    <s v="Tp"/>
    <s v="52LMNYB003"/>
    <n v="3"/>
    <x v="0"/>
  </r>
  <r>
    <x v="268"/>
    <s v="Tp"/>
    <s v="53LMSY"/>
    <n v="2"/>
    <x v="0"/>
  </r>
  <r>
    <x v="268"/>
    <s v="Tp"/>
    <s v="52LMWUB002"/>
    <n v="1"/>
    <x v="0"/>
  </r>
  <r>
    <x v="268"/>
    <s v="Tp"/>
    <s v="52LMZH"/>
    <n v="2"/>
    <x v="0"/>
  </r>
  <r>
    <x v="268"/>
    <s v="Tp"/>
    <s v="51LMLTB003"/>
    <n v="1"/>
    <x v="0"/>
  </r>
  <r>
    <x v="268"/>
    <s v="uPad"/>
    <s v="01LMD3"/>
    <n v="13"/>
    <x v="0"/>
  </r>
  <r>
    <x v="268"/>
    <s v="uPad"/>
    <s v="52LMLN"/>
    <n v="3"/>
    <x v="0"/>
  </r>
  <r>
    <x v="268"/>
    <s v="Tp"/>
    <s v="51LMLQB002"/>
    <n v="2"/>
    <x v="0"/>
  </r>
  <r>
    <x v="268"/>
    <s v="Tp"/>
    <s v="01LMATB001"/>
    <n v="9"/>
    <x v="4"/>
  </r>
  <r>
    <x v="268"/>
    <s v="Tp"/>
    <s v="49LMC1B010"/>
    <n v="1"/>
    <x v="0"/>
  </r>
  <r>
    <x v="268"/>
    <s v="Tp"/>
    <s v="48LMFNB010"/>
    <n v="1"/>
    <x v="0"/>
  </r>
  <r>
    <x v="268"/>
    <s v="Tp"/>
    <s v="48LMFNB008"/>
    <n v="1"/>
    <x v="0"/>
  </r>
  <r>
    <x v="268"/>
    <s v="Tp"/>
    <s v="01LMAT"/>
    <n v="4"/>
    <x v="0"/>
  </r>
  <r>
    <x v="268"/>
    <s v="Tp"/>
    <s v="52LMY8"/>
    <n v="4"/>
    <x v="1"/>
  </r>
  <r>
    <x v="268"/>
    <s v="Tp"/>
    <s v="52LMCL"/>
    <n v="1"/>
    <x v="0"/>
  </r>
  <r>
    <x v="268"/>
    <s v="Tp"/>
    <s v="49LMBZ"/>
    <n v="2"/>
    <x v="0"/>
  </r>
  <r>
    <x v="268"/>
    <s v="Tp"/>
    <s v="48LMFMB007"/>
    <n v="1"/>
    <x v="0"/>
  </r>
  <r>
    <x v="268"/>
    <s v="Tp"/>
    <s v="51LMJHB002"/>
    <n v="1"/>
    <x v="2"/>
  </r>
  <r>
    <x v="269"/>
    <s v="Tp"/>
    <s v="47LMMPB002"/>
    <n v="1"/>
    <x v="2"/>
  </r>
  <r>
    <x v="269"/>
    <s v="Tp"/>
    <s v="52LMNXB001"/>
    <n v="1"/>
    <x v="0"/>
  </r>
  <r>
    <x v="269"/>
    <s v="Tp"/>
    <s v="50LMJZB001"/>
    <n v="4"/>
    <x v="0"/>
  </r>
  <r>
    <x v="269"/>
    <s v="Tp"/>
    <s v="52LMNJ"/>
    <n v="6"/>
    <x v="0"/>
  </r>
  <r>
    <x v="270"/>
    <s v="uPad"/>
    <s v="48LMPXB006"/>
    <n v="2"/>
    <x v="0"/>
  </r>
  <r>
    <x v="270"/>
    <s v="Tp"/>
    <s v="53LMW1"/>
    <n v="13"/>
    <x v="0"/>
  </r>
  <r>
    <x v="270"/>
    <s v="Tp"/>
    <s v="53LMQGB001"/>
    <n v="5"/>
    <x v="0"/>
  </r>
  <r>
    <x v="270"/>
    <s v="Tp"/>
    <s v="52LMZXB001"/>
    <n v="1"/>
    <x v="0"/>
  </r>
  <r>
    <x v="270"/>
    <s v="Tp"/>
    <s v="52LMF1"/>
    <n v="1"/>
    <x v="0"/>
  </r>
  <r>
    <x v="270"/>
    <s v="Tp"/>
    <s v="53LMT0B002"/>
    <n v="7"/>
    <x v="0"/>
  </r>
  <r>
    <x v="270"/>
    <s v="Tp"/>
    <s v="51LMMQ"/>
    <n v="5"/>
    <x v="0"/>
  </r>
  <r>
    <x v="270"/>
    <s v="Tp"/>
    <s v="53LMT0B001"/>
    <n v="3"/>
    <x v="0"/>
  </r>
  <r>
    <x v="270"/>
    <s v="Tp"/>
    <s v="49LMC0"/>
    <n v="1"/>
    <x v="0"/>
  </r>
  <r>
    <x v="270"/>
    <s v="Tp"/>
    <s v="01LMAQB001"/>
    <n v="4"/>
    <x v="0"/>
  </r>
  <r>
    <x v="270"/>
    <s v="Tp"/>
    <s v="53LMVV"/>
    <n v="4"/>
    <x v="0"/>
  </r>
  <r>
    <x v="270"/>
    <s v="Tp"/>
    <s v="53LMX2"/>
    <n v="13"/>
    <x v="0"/>
  </r>
  <r>
    <x v="270"/>
    <s v="Tp"/>
    <s v="53LMXE"/>
    <n v="12"/>
    <x v="0"/>
  </r>
  <r>
    <x v="270"/>
    <s v="Tp"/>
    <s v="53LMVVB001"/>
    <n v="9"/>
    <x v="0"/>
  </r>
  <r>
    <x v="270"/>
    <s v="Tp"/>
    <s v="01LMAY"/>
    <n v="12"/>
    <x v="0"/>
  </r>
  <r>
    <x v="270"/>
    <s v="Tp"/>
    <s v="52LMLN"/>
    <n v="3"/>
    <x v="0"/>
  </r>
  <r>
    <x v="270"/>
    <s v="Tp"/>
    <s v="53LMW0"/>
    <n v="12"/>
    <x v="0"/>
  </r>
  <r>
    <x v="271"/>
    <s v="uPad"/>
    <s v="52LMNLB001"/>
    <n v="1"/>
    <x v="0"/>
  </r>
  <r>
    <x v="271"/>
    <s v="uPad"/>
    <s v="01LMD1"/>
    <n v="12"/>
    <x v="0"/>
  </r>
  <r>
    <x v="271"/>
    <s v="uPad"/>
    <s v="01LMD1B001"/>
    <n v="1"/>
    <x v="0"/>
  </r>
  <r>
    <x v="271"/>
    <s v="uPad"/>
    <s v="01LMHZB001"/>
    <n v="7"/>
    <x v="0"/>
  </r>
  <r>
    <x v="271"/>
    <s v="uPad"/>
    <s v="02LMJN"/>
    <n v="13"/>
    <x v="0"/>
  </r>
  <r>
    <x v="271"/>
    <s v="uPad"/>
    <s v="02LMKE"/>
    <n v="4"/>
    <x v="0"/>
  </r>
  <r>
    <x v="271"/>
    <s v="uPad"/>
    <s v="49LMBYB007"/>
    <n v="1"/>
    <x v="0"/>
  </r>
  <r>
    <x v="271"/>
    <s v="Tp"/>
    <s v="49LMC1B005"/>
    <n v="5"/>
    <x v="0"/>
  </r>
  <r>
    <x v="271"/>
    <s v="uPad"/>
    <s v="52LMWVB002"/>
    <n v="1"/>
    <x v="0"/>
  </r>
  <r>
    <x v="271"/>
    <s v="uPad"/>
    <s v="02LMKEB001"/>
    <n v="8"/>
    <x v="0"/>
  </r>
  <r>
    <x v="271"/>
    <s v="uPad"/>
    <s v="53LMSYB001"/>
    <n v="1"/>
    <x v="0"/>
  </r>
  <r>
    <x v="271"/>
    <s v="uPad"/>
    <s v="02LML3"/>
    <n v="11"/>
    <x v="0"/>
  </r>
  <r>
    <x v="271"/>
    <s v="Tp"/>
    <s v="01LMASB001"/>
    <n v="8"/>
    <x v="1"/>
  </r>
  <r>
    <x v="271"/>
    <s v="uPad"/>
    <s v="02LMJM"/>
    <n v="13"/>
    <x v="0"/>
  </r>
  <r>
    <x v="271"/>
    <s v="uPad"/>
    <s v="01LMB1"/>
    <n v="13"/>
    <x v="0"/>
  </r>
  <r>
    <x v="271"/>
    <s v="uPad"/>
    <s v="02LMN0B001"/>
    <n v="1"/>
    <x v="0"/>
  </r>
  <r>
    <x v="271"/>
    <s v="uPad"/>
    <s v="02LMN0"/>
    <n v="9"/>
    <x v="0"/>
  </r>
  <r>
    <x v="271"/>
    <s v="uPad"/>
    <s v="01LMH5"/>
    <n v="10"/>
    <x v="0"/>
  </r>
  <r>
    <x v="271"/>
    <s v="uPad"/>
    <s v="02LMMZ"/>
    <n v="9"/>
    <x v="0"/>
  </r>
  <r>
    <x v="271"/>
    <s v="Tp"/>
    <s v="01LMD3"/>
    <n v="11"/>
    <x v="0"/>
  </r>
  <r>
    <x v="271"/>
    <s v="Tp"/>
    <s v="51LMTZB001"/>
    <n v="2"/>
    <x v="0"/>
  </r>
  <r>
    <x v="271"/>
    <s v="Tp"/>
    <s v="53LMSZ"/>
    <n v="3"/>
    <x v="0"/>
  </r>
  <r>
    <x v="271"/>
    <s v="Tp"/>
    <s v="01LMAQB002"/>
    <n v="6"/>
    <x v="0"/>
  </r>
  <r>
    <x v="271"/>
    <s v="Tp"/>
    <s v="01LMAQ"/>
    <n v="3"/>
    <x v="0"/>
  </r>
  <r>
    <x v="271"/>
    <s v="Tp"/>
    <s v="01LMATB002"/>
    <n v="3"/>
    <x v="0"/>
  </r>
  <r>
    <x v="272"/>
    <s v="uPad"/>
    <s v="01LMGK"/>
    <n v="12"/>
    <x v="0"/>
  </r>
  <r>
    <x v="272"/>
    <s v="uPad"/>
    <s v="02LMJZ"/>
    <n v="6"/>
    <x v="0"/>
  </r>
  <r>
    <x v="272"/>
    <s v="Tp"/>
    <s v="53LMT1B002"/>
    <n v="3"/>
    <x v="0"/>
  </r>
  <r>
    <x v="272"/>
    <s v="uPad"/>
    <s v="02LMJY"/>
    <n v="13"/>
    <x v="0"/>
  </r>
  <r>
    <x v="272"/>
    <s v="Tp"/>
    <s v="01LMD3B001"/>
    <n v="2"/>
    <x v="0"/>
  </r>
  <r>
    <x v="272"/>
    <s v="Tp"/>
    <s v="52LMY8B001"/>
    <n v="2"/>
    <x v="0"/>
  </r>
  <r>
    <x v="272"/>
    <s v="Tp"/>
    <s v="52LMNL"/>
    <n v="1"/>
    <x v="0"/>
  </r>
  <r>
    <x v="272"/>
    <s v="Tp"/>
    <s v="51LMMUB001"/>
    <n v="1"/>
    <x v="0"/>
  </r>
  <r>
    <x v="272"/>
    <s v="Tp"/>
    <s v="52LMW2B005"/>
    <n v="1"/>
    <x v="0"/>
  </r>
  <r>
    <x v="272"/>
    <s v="Tp"/>
    <s v="52LMF0B003"/>
    <n v="1"/>
    <x v="0"/>
  </r>
  <r>
    <x v="272"/>
    <s v="Tp"/>
    <s v="52LMY9B001"/>
    <n v="1"/>
    <x v="0"/>
  </r>
  <r>
    <x v="272"/>
    <s v="uPad"/>
    <s v="02LMNF"/>
    <n v="13"/>
    <x v="0"/>
  </r>
  <r>
    <x v="272"/>
    <s v="uPad"/>
    <s v="01LMDQ"/>
    <n v="9"/>
    <x v="2"/>
  </r>
  <r>
    <x v="272"/>
    <s v="uPad"/>
    <s v="01LMAS"/>
    <n v="5"/>
    <x v="0"/>
  </r>
  <r>
    <x v="272"/>
    <s v="uPad"/>
    <s v="02LML1"/>
    <n v="4"/>
    <x v="0"/>
  </r>
  <r>
    <x v="272"/>
    <s v="Tp"/>
    <s v="42LMKWB001"/>
    <n v="1"/>
    <x v="0"/>
  </r>
  <r>
    <x v="272"/>
    <s v="uPad"/>
    <s v="49LMBX"/>
    <n v="3"/>
    <x v="0"/>
  </r>
  <r>
    <x v="272"/>
    <s v="uPad"/>
    <s v="49LMBYB002"/>
    <n v="6"/>
    <x v="0"/>
  </r>
  <r>
    <x v="272"/>
    <s v="uPad"/>
    <s v="01LMHZ"/>
    <n v="1"/>
    <x v="0"/>
  </r>
  <r>
    <x v="273"/>
    <s v="Tp"/>
    <s v="02LMJN"/>
    <n v="13"/>
    <x v="0"/>
  </r>
  <r>
    <x v="273"/>
    <s v="Tp"/>
    <s v="49LMC1B011"/>
    <n v="1"/>
    <x v="0"/>
  </r>
  <r>
    <x v="273"/>
    <s v="Tp"/>
    <s v="49LMBYB007"/>
    <n v="1"/>
    <x v="0"/>
  </r>
  <r>
    <x v="273"/>
    <s v="Tp"/>
    <s v="01LMD1"/>
    <n v="5"/>
    <x v="0"/>
  </r>
  <r>
    <x v="273"/>
    <s v="Tp"/>
    <s v="48LMPXB006"/>
    <n v="2"/>
    <x v="0"/>
  </r>
  <r>
    <x v="273"/>
    <s v="Tp"/>
    <s v="02LMKEB001"/>
    <n v="8"/>
    <x v="0"/>
  </r>
  <r>
    <x v="273"/>
    <s v="uPad"/>
    <s v="49LMBZB002"/>
    <n v="6"/>
    <x v="0"/>
  </r>
  <r>
    <x v="273"/>
    <s v="uPad"/>
    <s v="49LMBZB007"/>
    <n v="1"/>
    <x v="0"/>
  </r>
  <r>
    <x v="273"/>
    <s v="Tp"/>
    <s v="52LMWVB002"/>
    <n v="1"/>
    <x v="0"/>
  </r>
  <r>
    <x v="273"/>
    <s v="Tp"/>
    <s v="01LMD1B001"/>
    <n v="1"/>
    <x v="0"/>
  </r>
  <r>
    <x v="273"/>
    <s v="Tp"/>
    <s v="53LMSYB001"/>
    <n v="1"/>
    <x v="0"/>
  </r>
  <r>
    <x v="273"/>
    <s v="Tp"/>
    <s v="02LML3"/>
    <n v="11"/>
    <x v="0"/>
  </r>
  <r>
    <x v="273"/>
    <s v="uPad"/>
    <s v="02LMTQ"/>
    <n v="13"/>
    <x v="0"/>
  </r>
  <r>
    <x v="274"/>
    <s v="Tp"/>
    <s v="01LMD1B002"/>
    <n v="7"/>
    <x v="7"/>
  </r>
  <r>
    <x v="274"/>
    <s v="uPad"/>
    <s v="02LMPE"/>
    <n v="10"/>
    <x v="0"/>
  </r>
  <r>
    <x v="274"/>
    <s v="uPad"/>
    <s v="02LMNC"/>
    <n v="3"/>
    <x v="0"/>
  </r>
  <r>
    <x v="274"/>
    <s v="Tp"/>
    <s v="02LMN0B001"/>
    <n v="1"/>
    <x v="0"/>
  </r>
  <r>
    <x v="274"/>
    <s v="uPad"/>
    <s v="02LMQC"/>
    <n v="13"/>
    <x v="0"/>
  </r>
  <r>
    <x v="274"/>
    <s v="uPad"/>
    <s v="02LMPF"/>
    <n v="1"/>
    <x v="0"/>
  </r>
  <r>
    <x v="274"/>
    <s v="uPad"/>
    <s v="02LMQH"/>
    <n v="13"/>
    <x v="0"/>
  </r>
  <r>
    <x v="274"/>
    <s v="Tp"/>
    <s v="01LMH5"/>
    <n v="7"/>
    <x v="0"/>
  </r>
  <r>
    <x v="274"/>
    <s v="Tp"/>
    <s v="01LMB1"/>
    <n v="10"/>
    <x v="0"/>
  </r>
  <r>
    <x v="274"/>
    <s v="uPad"/>
    <s v="02LMQ9"/>
    <n v="3"/>
    <x v="1"/>
  </r>
  <r>
    <x v="274"/>
    <s v="Tp"/>
    <s v="02LMKE"/>
    <n v="4"/>
    <x v="4"/>
  </r>
  <r>
    <x v="274"/>
    <s v="Tp"/>
    <s v="01LMHZB001"/>
    <n v="7"/>
    <x v="0"/>
  </r>
  <r>
    <x v="274"/>
    <s v="uPad"/>
    <s v="02LMV5"/>
    <n v="13"/>
    <x v="0"/>
  </r>
  <r>
    <x v="274"/>
    <s v="Tp"/>
    <s v="49LMBX"/>
    <n v="3"/>
    <x v="0"/>
  </r>
  <r>
    <x v="274"/>
    <s v="uPad"/>
    <s v="02LMJZB001"/>
    <n v="2"/>
    <x v="0"/>
  </r>
  <r>
    <x v="274"/>
    <s v="uPad"/>
    <s v="02LMUH"/>
    <n v="13"/>
    <x v="0"/>
  </r>
  <r>
    <x v="274"/>
    <s v="Tp"/>
    <s v="01LMB1B001"/>
    <n v="3"/>
    <x v="2"/>
  </r>
  <r>
    <x v="275"/>
    <s v="Tp"/>
    <s v="02LMN0"/>
    <n v="9"/>
    <x v="0"/>
  </r>
  <r>
    <x v="275"/>
    <s v="Tp"/>
    <s v="49LMBZB007"/>
    <n v="1"/>
    <x v="0"/>
  </r>
  <r>
    <x v="275"/>
    <s v="Tp"/>
    <s v="02LMJM"/>
    <n v="13"/>
    <x v="0"/>
  </r>
  <r>
    <x v="275"/>
    <s v="Tp"/>
    <s v="02LML1"/>
    <n v="4"/>
    <x v="0"/>
  </r>
  <r>
    <x v="275"/>
    <s v="Tp"/>
    <s v="02LMNC"/>
    <n v="3"/>
    <x v="0"/>
  </r>
  <r>
    <x v="275"/>
    <s v="Tp"/>
    <s v="49LMBYB002"/>
    <n v="6"/>
    <x v="0"/>
  </r>
  <r>
    <x v="275"/>
    <s v="Tp"/>
    <s v="02LMNF"/>
    <n v="13"/>
    <x v="0"/>
  </r>
  <r>
    <x v="275"/>
    <s v="Tp"/>
    <s v="01LMGK"/>
    <n v="12"/>
    <x v="0"/>
  </r>
  <r>
    <x v="275"/>
    <s v="uPad"/>
    <s v="02LMU8"/>
    <n v="12"/>
    <x v="0"/>
  </r>
  <r>
    <x v="275"/>
    <s v="Tp"/>
    <s v="02LMMZ"/>
    <n v="9"/>
    <x v="2"/>
  </r>
  <r>
    <x v="275"/>
    <s v="Tp"/>
    <s v="02LMPF"/>
    <n v="1"/>
    <x v="0"/>
  </r>
  <r>
    <x v="275"/>
    <s v="uPad"/>
    <s v="02LMND"/>
    <n v="8"/>
    <x v="0"/>
  </r>
  <r>
    <x v="275"/>
    <s v="Tp"/>
    <s v="02LMPE"/>
    <n v="10"/>
    <x v="0"/>
  </r>
  <r>
    <x v="275"/>
    <s v="Tp"/>
    <s v="49LMBZB002"/>
    <n v="6"/>
    <x v="0"/>
  </r>
  <r>
    <x v="275"/>
    <s v="uPad"/>
    <s v="02LMNDB001"/>
    <n v="1"/>
    <x v="0"/>
  </r>
  <r>
    <x v="275"/>
    <s v="Tp"/>
    <s v="02LMQC"/>
    <n v="13"/>
    <x v="0"/>
  </r>
  <r>
    <x v="275"/>
    <s v="Tp"/>
    <s v="02LMQH"/>
    <n v="13"/>
    <x v="0"/>
  </r>
  <r>
    <x v="276"/>
    <s v="Tp"/>
    <s v="01LMASB002"/>
    <n v="2"/>
    <x v="0"/>
  </r>
  <r>
    <x v="276"/>
    <s v="Tp"/>
    <s v="02LMJZ"/>
    <n v="6"/>
    <x v="0"/>
  </r>
  <r>
    <x v="276"/>
    <s v="Tp"/>
    <s v="51LMJHB002"/>
    <n v="1"/>
    <x v="0"/>
  </r>
  <r>
    <x v="276"/>
    <s v="Tp"/>
    <s v="01LMDQ"/>
    <n v="8"/>
    <x v="0"/>
  </r>
  <r>
    <x v="276"/>
    <s v="Tp"/>
    <s v="02LMTQ"/>
    <n v="13"/>
    <x v="0"/>
  </r>
  <r>
    <x v="276"/>
    <s v="uPad"/>
    <s v="01LMDQB001"/>
    <n v="1"/>
    <x v="0"/>
  </r>
  <r>
    <x v="276"/>
    <s v="Tp"/>
    <s v="02LMJY"/>
    <n v="13"/>
    <x v="0"/>
  </r>
  <r>
    <x v="276"/>
    <s v="uPad"/>
    <s v="02LMNE"/>
    <n v="3"/>
    <x v="0"/>
  </r>
  <r>
    <x v="276"/>
    <s v="uPad"/>
    <s v="02LMY5"/>
    <n v="5"/>
    <x v="0"/>
  </r>
  <r>
    <x v="276"/>
    <s v="uPad"/>
    <s v="02LMWE"/>
    <n v="13"/>
    <x v="0"/>
  </r>
  <r>
    <x v="276"/>
    <s v="Tp"/>
    <s v="01LMAS"/>
    <n v="5"/>
    <x v="2"/>
  </r>
  <r>
    <x v="276"/>
    <s v="uPad"/>
    <s v="47LMMNB008"/>
    <n v="1"/>
    <x v="0"/>
  </r>
  <r>
    <x v="276"/>
    <s v="uPad"/>
    <s v="03LMBC"/>
    <n v="11"/>
    <x v="0"/>
  </r>
  <r>
    <x v="276"/>
    <s v="uPad"/>
    <s v="02LMQ9B001"/>
    <n v="2"/>
    <x v="0"/>
  </r>
  <r>
    <x v="276"/>
    <s v="uPad"/>
    <s v="49LMC0B002"/>
    <n v="2"/>
    <x v="0"/>
  </r>
  <r>
    <x v="276"/>
    <s v="uPad"/>
    <s v="01LMH9"/>
    <n v="7"/>
    <x v="0"/>
  </r>
  <r>
    <x v="276"/>
    <s v="Tp"/>
    <s v="52LMNLB001"/>
    <n v="1"/>
    <x v="0"/>
  </r>
  <r>
    <x v="276"/>
    <s v="Tp"/>
    <s v="01LMB1B002"/>
    <n v="1"/>
    <x v="0"/>
  </r>
  <r>
    <x v="276"/>
    <s v="Tp"/>
    <s v="02LMKEB002"/>
    <n v="3"/>
    <x v="0"/>
  </r>
  <r>
    <x v="276"/>
    <s v="uPad"/>
    <s v="02LMY5B001"/>
    <n v="7"/>
    <x v="0"/>
  </r>
  <r>
    <x v="276"/>
    <s v="uPad"/>
    <s v="03LMZM"/>
    <n v="5"/>
    <x v="0"/>
  </r>
  <r>
    <x v="275"/>
    <s v="Tp"/>
    <s v="01LMH5B001"/>
    <n v="3"/>
    <x v="4"/>
  </r>
  <r>
    <x v="276"/>
    <s v="Tp"/>
    <s v="01LMHZ"/>
    <n v="1"/>
    <x v="2"/>
  </r>
  <r>
    <x v="277"/>
    <s v="uPad"/>
    <s v="48LMFNB001"/>
    <n v="1"/>
    <x v="0"/>
  </r>
  <r>
    <x v="277"/>
    <s v="uPad"/>
    <s v="02LMY9"/>
    <n v="5"/>
    <x v="0"/>
  </r>
  <r>
    <x v="277"/>
    <s v="uPad"/>
    <s v="02LMY9B002"/>
    <n v="5"/>
    <x v="0"/>
  </r>
  <r>
    <x v="277"/>
    <s v="uPad"/>
    <s v="03LMB4"/>
    <n v="6"/>
    <x v="0"/>
  </r>
  <r>
    <x v="277"/>
    <s v="uPad"/>
    <s v="03LMB4B001"/>
    <n v="6"/>
    <x v="0"/>
  </r>
  <r>
    <x v="277"/>
    <s v="Tp"/>
    <s v="01LMD1B003"/>
    <n v="3"/>
    <x v="0"/>
  </r>
  <r>
    <x v="277"/>
    <s v="Tp"/>
    <s v="02LMV5"/>
    <n v="12"/>
    <x v="0"/>
  </r>
  <r>
    <x v="277"/>
    <s v="uPad"/>
    <s v="03LME9"/>
    <n v="3"/>
    <x v="0"/>
  </r>
  <r>
    <x v="277"/>
    <s v="Tp"/>
    <s v="02LMQ9"/>
    <n v="1"/>
    <x v="0"/>
  </r>
  <r>
    <x v="277"/>
    <s v="Tp"/>
    <s v="02LMJZB001"/>
    <n v="2"/>
    <x v="0"/>
  </r>
  <r>
    <x v="277"/>
    <s v="Tp"/>
    <s v="02LMNDB001"/>
    <n v="1"/>
    <x v="0"/>
  </r>
  <r>
    <x v="277"/>
    <s v="Tp"/>
    <s v="02LMNE"/>
    <n v="3"/>
    <x v="0"/>
  </r>
  <r>
    <x v="277"/>
    <s v="Tp"/>
    <s v="01LMDQB001"/>
    <n v="1"/>
    <x v="0"/>
  </r>
  <r>
    <x v="277"/>
    <s v="Tp"/>
    <s v="02LMQ9B001"/>
    <n v="2"/>
    <x v="0"/>
  </r>
  <r>
    <x v="277"/>
    <s v="Tp"/>
    <s v="02LMU8B001"/>
    <n v="7"/>
    <x v="0"/>
  </r>
  <r>
    <x v="278"/>
    <s v="uPad"/>
    <s v="03LMFF"/>
    <n v="3"/>
    <x v="0"/>
  </r>
  <r>
    <x v="278"/>
    <s v="uPad"/>
    <s v="03LMDA"/>
    <n v="8"/>
    <x v="0"/>
  </r>
  <r>
    <x v="278"/>
    <s v="uPad"/>
    <s v="03LMDF"/>
    <n v="6"/>
    <x v="0"/>
  </r>
  <r>
    <x v="278"/>
    <s v="Tp"/>
    <s v="47LMMNB008"/>
    <n v="1"/>
    <x v="0"/>
  </r>
  <r>
    <x v="278"/>
    <s v="Tp"/>
    <s v="02LMU8"/>
    <n v="5"/>
    <x v="0"/>
  </r>
  <r>
    <x v="278"/>
    <s v="Tp"/>
    <s v="02LMWE"/>
    <n v="13"/>
    <x v="0"/>
  </r>
  <r>
    <x v="278"/>
    <s v="Tp"/>
    <s v="02LMND"/>
    <n v="8"/>
    <x v="0"/>
  </r>
  <r>
    <x v="278"/>
    <s v="Tp"/>
    <s v="02LMV5B001"/>
    <n v="1"/>
    <x v="0"/>
  </r>
  <r>
    <x v="278"/>
    <s v="Tp"/>
    <s v="01LMD1B004"/>
    <n v="1"/>
    <x v="0"/>
  </r>
  <r>
    <x v="278"/>
    <s v="uPad"/>
    <s v="03LMDFB001"/>
    <n v="1"/>
    <x v="0"/>
  </r>
  <r>
    <x v="278"/>
    <s v="Tp"/>
    <s v="02LMY5"/>
    <n v="5"/>
    <x v="1"/>
  </r>
  <r>
    <x v="278"/>
    <s v="Tp"/>
    <s v="01LMHZ"/>
    <n v="1"/>
    <x v="0"/>
  </r>
  <r>
    <x v="278"/>
    <s v="Tp"/>
    <s v="02LMUH"/>
    <n v="13"/>
    <x v="2"/>
  </r>
  <r>
    <x v="278"/>
    <s v="uPad"/>
    <s v="03LMDC"/>
    <n v="12"/>
    <x v="0"/>
  </r>
  <r>
    <x v="278"/>
    <s v="uPad"/>
    <s v="03LMDQ"/>
    <n v="11"/>
    <x v="0"/>
  </r>
  <r>
    <x v="278"/>
    <s v="uPad"/>
    <s v="47LMMNB012"/>
    <n v="1"/>
    <x v="0"/>
  </r>
  <r>
    <x v="278"/>
    <s v="Tp"/>
    <s v="03LMBCB001"/>
    <n v="5"/>
    <x v="0"/>
  </r>
  <r>
    <x v="278"/>
    <s v="Tp"/>
    <s v="02LMY9B002"/>
    <n v="5"/>
    <x v="0"/>
  </r>
  <r>
    <x v="278"/>
    <s v="uPad"/>
    <s v="03LMG4"/>
    <n v="3"/>
    <x v="0"/>
  </r>
  <r>
    <x v="278"/>
    <s v="Tp"/>
    <s v="48LMFNB001"/>
    <n v="1"/>
    <x v="0"/>
  </r>
  <r>
    <x v="278"/>
    <s v="Tp"/>
    <s v="02LMY5B001"/>
    <n v="7"/>
    <x v="0"/>
  </r>
  <r>
    <x v="278"/>
    <s v="Tp"/>
    <s v="03LME9"/>
    <n v="3"/>
    <x v="0"/>
  </r>
  <r>
    <x v="278"/>
    <s v="uPad"/>
    <s v="03LMDQB001"/>
    <n v="1"/>
    <x v="0"/>
  </r>
  <r>
    <x v="278"/>
    <s v="uPad"/>
    <s v="52LMCJB002"/>
    <n v="1"/>
    <x v="0"/>
  </r>
  <r>
    <x v="278"/>
    <s v="Tp"/>
    <s v="03LMB4"/>
    <n v="6"/>
    <x v="0"/>
  </r>
  <r>
    <x v="278"/>
    <s v="uPad"/>
    <s v="03LMFA"/>
    <n v="2"/>
    <x v="0"/>
  </r>
  <r>
    <x v="278"/>
    <s v="Tp"/>
    <s v="49LMC0B002"/>
    <n v="2"/>
    <x v="0"/>
  </r>
  <r>
    <x v="279"/>
    <s v="uPad"/>
    <s v="51LMBHB002"/>
    <n v="2"/>
    <x v="0"/>
  </r>
  <r>
    <x v="279"/>
    <s v="Tp"/>
    <s v="01LMH9"/>
    <n v="7"/>
    <x v="0"/>
  </r>
  <r>
    <x v="279"/>
    <s v="Tp"/>
    <s v="03LMZM"/>
    <n v="5"/>
    <x v="0"/>
  </r>
  <r>
    <x v="279"/>
    <s v="uPad"/>
    <s v="03LMFE"/>
    <n v="13"/>
    <x v="0"/>
  </r>
  <r>
    <x v="279"/>
    <s v="uPad"/>
    <s v="49LMBYB001"/>
    <n v="1"/>
    <x v="0"/>
  </r>
  <r>
    <x v="279"/>
    <s v="uPad"/>
    <s v="03LMF8"/>
    <n v="6"/>
    <x v="0"/>
  </r>
  <r>
    <x v="279"/>
    <s v="uPad"/>
    <s v="03LMK2"/>
    <n v="3"/>
    <x v="0"/>
  </r>
  <r>
    <x v="279"/>
    <s v="uPad"/>
    <s v="03LMF8B001"/>
    <n v="1"/>
    <x v="0"/>
  </r>
  <r>
    <x v="279"/>
    <s v="uPad"/>
    <s v="51LMBG"/>
    <n v="4"/>
    <x v="0"/>
  </r>
  <r>
    <x v="279"/>
    <s v="Tp"/>
    <s v="03LMDQB001"/>
    <n v="1"/>
    <x v="0"/>
  </r>
  <r>
    <x v="279"/>
    <s v="uPad"/>
    <s v="03LMHC"/>
    <n v="13"/>
    <x v="0"/>
  </r>
  <r>
    <x v="279"/>
    <s v="Tp"/>
    <s v="03LMDAB001"/>
    <n v="4"/>
    <x v="0"/>
  </r>
  <r>
    <x v="279"/>
    <s v="Tp"/>
    <s v="01LMASB003"/>
    <n v="1"/>
    <x v="0"/>
  </r>
  <r>
    <x v="279"/>
    <s v="Tp"/>
    <s v="03LMBC"/>
    <n v="6"/>
    <x v="0"/>
  </r>
  <r>
    <x v="279"/>
    <s v="uPad"/>
    <s v="03LMK3"/>
    <n v="1"/>
    <x v="0"/>
  </r>
  <r>
    <x v="279"/>
    <s v="uPad"/>
    <s v="03LMP5"/>
    <n v="1"/>
    <x v="0"/>
  </r>
  <r>
    <x v="279"/>
    <s v="Tp"/>
    <s v="03LMDF"/>
    <n v="6"/>
    <x v="0"/>
  </r>
  <r>
    <x v="279"/>
    <s v="Tp"/>
    <s v="03LMFF"/>
    <n v="3"/>
    <x v="2"/>
  </r>
  <r>
    <x v="279"/>
    <s v="uPad"/>
    <s v="49LMBXB007"/>
    <n v="1"/>
    <x v="0"/>
  </r>
  <r>
    <x v="279"/>
    <s v="uPad"/>
    <s v="03LMG3"/>
    <n v="2"/>
    <x v="0"/>
  </r>
  <r>
    <x v="280"/>
    <s v="uPad"/>
    <s v="03LMPB"/>
    <n v="8"/>
    <x v="0"/>
  </r>
  <r>
    <x v="280"/>
    <s v="Tp"/>
    <s v="03LMDQ"/>
    <n v="11"/>
    <x v="0"/>
  </r>
  <r>
    <x v="280"/>
    <s v="uPad"/>
    <s v="49LMBXB002"/>
    <n v="6"/>
    <x v="0"/>
  </r>
  <r>
    <x v="280"/>
    <s v="Tp"/>
    <s v="02LMMZB002"/>
    <n v="1"/>
    <x v="0"/>
  </r>
  <r>
    <x v="280"/>
    <s v="uPad"/>
    <s v="03LMTB"/>
    <n v="7"/>
    <x v="0"/>
  </r>
  <r>
    <x v="280"/>
    <s v="Tp"/>
    <s v="03LMDFB001"/>
    <n v="1"/>
    <x v="0"/>
  </r>
  <r>
    <x v="280"/>
    <s v="uPad"/>
    <s v="03LMPA"/>
    <n v="7"/>
    <x v="0"/>
  </r>
  <r>
    <x v="280"/>
    <s v="Tp"/>
    <s v="02LMY9"/>
    <n v="5"/>
    <x v="0"/>
  </r>
  <r>
    <x v="280"/>
    <s v="Tp"/>
    <s v="47LMMNB012"/>
    <n v="1"/>
    <x v="0"/>
  </r>
  <r>
    <x v="280"/>
    <s v="uPad"/>
    <s v="49LMBZB001"/>
    <n v="4"/>
    <x v="0"/>
  </r>
  <r>
    <x v="280"/>
    <s v="uPad"/>
    <s v="48LMQ1B004"/>
    <n v="2"/>
    <x v="0"/>
  </r>
  <r>
    <x v="280"/>
    <s v="Tp"/>
    <s v="50LMDUB003"/>
    <n v="1"/>
    <x v="0"/>
  </r>
  <r>
    <x v="280"/>
    <s v="Tp"/>
    <s v="01LMH5B001"/>
    <n v="3"/>
    <x v="0"/>
  </r>
  <r>
    <x v="280"/>
    <s v="Tp"/>
    <s v="03LMF8B001"/>
    <n v="1"/>
    <x v="0"/>
  </r>
  <r>
    <x v="280"/>
    <s v="uPad"/>
    <s v="03LMTJ"/>
    <n v="7"/>
    <x v="0"/>
  </r>
  <r>
    <x v="280"/>
    <s v="Tp"/>
    <s v="50LMPQB002"/>
    <n v="1"/>
    <x v="0"/>
  </r>
  <r>
    <x v="280"/>
    <s v="Tp"/>
    <s v="02LMUHB001"/>
    <n v="1"/>
    <x v="0"/>
  </r>
  <r>
    <x v="280"/>
    <s v="Tp"/>
    <s v="03LMHC"/>
    <n v="13"/>
    <x v="0"/>
  </r>
  <r>
    <x v="280"/>
    <s v="Tp"/>
    <s v="03LMG4"/>
    <n v="3"/>
    <x v="0"/>
  </r>
  <r>
    <x v="280"/>
    <s v="Tp"/>
    <s v="03LMFA"/>
    <n v="2"/>
    <x v="1"/>
  </r>
  <r>
    <x v="281"/>
    <s v="Tp"/>
    <s v="03LMK3"/>
    <n v="1"/>
    <x v="0"/>
  </r>
  <r>
    <x v="281"/>
    <s v="Tp"/>
    <s v="02LMY5B002"/>
    <n v="2"/>
    <x v="0"/>
  </r>
  <r>
    <x v="281"/>
    <s v="Tp"/>
    <s v="03LMB4B001"/>
    <n v="6"/>
    <x v="0"/>
  </r>
  <r>
    <x v="281"/>
    <s v="uPad"/>
    <s v="03LMHGB002"/>
    <n v="7"/>
    <x v="0"/>
  </r>
  <r>
    <x v="281"/>
    <s v="uPad"/>
    <s v="03LMTH"/>
    <n v="9"/>
    <x v="0"/>
  </r>
  <r>
    <x v="281"/>
    <s v="uPad"/>
    <s v="03LMHG"/>
    <n v="5"/>
    <x v="0"/>
  </r>
  <r>
    <x v="281"/>
    <s v="uPad"/>
    <s v="51LMBH"/>
    <n v="1"/>
    <x v="0"/>
  </r>
  <r>
    <x v="281"/>
    <s v="Tp"/>
    <s v="49LMBYB001"/>
    <n v="1"/>
    <x v="0"/>
  </r>
  <r>
    <x v="281"/>
    <s v="Tp"/>
    <s v="03LMK2"/>
    <n v="3"/>
    <x v="0"/>
  </r>
  <r>
    <x v="281"/>
    <s v="uPad"/>
    <s v="03LMPC"/>
    <n v="11"/>
    <x v="0"/>
  </r>
  <r>
    <x v="281"/>
    <s v="Tp"/>
    <s v="03LMFE"/>
    <n v="13"/>
    <x v="0"/>
  </r>
  <r>
    <x v="281"/>
    <s v="uPad"/>
    <s v="04LMUG"/>
    <n v="1"/>
    <x v="0"/>
  </r>
  <r>
    <x v="281"/>
    <s v="Tp"/>
    <s v="03LMFA"/>
    <n v="2"/>
    <x v="0"/>
  </r>
  <r>
    <x v="281"/>
    <s v="uPad"/>
    <s v="48LMFMB004"/>
    <n v="2"/>
    <x v="0"/>
  </r>
  <r>
    <x v="281"/>
    <s v="Tp"/>
    <s v="51LMBG"/>
    <n v="4"/>
    <x v="0"/>
  </r>
  <r>
    <x v="281"/>
    <s v="uPad"/>
    <s v="48LMFM"/>
    <n v="5"/>
    <x v="0"/>
  </r>
  <r>
    <x v="281"/>
    <s v="Tp"/>
    <s v="44LMKA"/>
    <n v="1"/>
    <x v="0"/>
  </r>
  <r>
    <x v="281"/>
    <s v="Tp"/>
    <s v="50LMDUB002"/>
    <n v="1"/>
    <x v="0"/>
  </r>
  <r>
    <x v="281"/>
    <s v="Tp"/>
    <s v="51LMBHB002"/>
    <n v="2"/>
    <x v="0"/>
  </r>
  <r>
    <x v="281"/>
    <s v="Tp"/>
    <s v="52LMCJB002"/>
    <n v="1"/>
    <x v="0"/>
  </r>
  <r>
    <x v="281"/>
    <s v="Tp"/>
    <s v="03LMDC"/>
    <n v="9"/>
    <x v="0"/>
  </r>
  <r>
    <x v="281"/>
    <s v="Tp"/>
    <s v="49LMBXB007"/>
    <n v="1"/>
    <x v="0"/>
  </r>
  <r>
    <x v="281"/>
    <s v="Tp"/>
    <s v="03LMDA"/>
    <n v="4"/>
    <x v="4"/>
  </r>
  <r>
    <x v="281"/>
    <s v="Tp"/>
    <s v="52LMW2B004"/>
    <n v="3"/>
    <x v="0"/>
  </r>
  <r>
    <x v="281"/>
    <s v="Tp"/>
    <s v="03LMG3"/>
    <n v="2"/>
    <x v="0"/>
  </r>
  <r>
    <x v="281"/>
    <s v="Tp"/>
    <s v="03LMFFB001"/>
    <n v="1"/>
    <x v="0"/>
  </r>
  <r>
    <x v="281"/>
    <s v="Tp"/>
    <s v="03LMF8B002"/>
    <n v="6"/>
    <x v="2"/>
  </r>
  <r>
    <x v="282"/>
    <s v="Tp"/>
    <s v="03LMP5"/>
    <n v="1"/>
    <x v="0"/>
  </r>
  <r>
    <x v="282"/>
    <s v="Tp"/>
    <s v="48LMQ1B004"/>
    <n v="2"/>
    <x v="0"/>
  </r>
  <r>
    <x v="282"/>
    <s v="uPad"/>
    <s v="01LMHZB002"/>
    <n v="5"/>
    <x v="0"/>
  </r>
  <r>
    <x v="282"/>
    <s v="uPad"/>
    <s v="51LMBGB002"/>
    <n v="4"/>
    <x v="0"/>
  </r>
  <r>
    <x v="282"/>
    <s v="Tp"/>
    <s v="03LMDCB002"/>
    <n v="3"/>
    <x v="0"/>
  </r>
  <r>
    <x v="282"/>
    <s v="uPad"/>
    <s v="03LMK5"/>
    <n v="13"/>
    <x v="0"/>
  </r>
  <r>
    <x v="282"/>
    <s v="uPad"/>
    <s v="04LMUF"/>
    <n v="5"/>
    <x v="0"/>
  </r>
  <r>
    <x v="282"/>
    <s v="uPad"/>
    <s v="04LMUH"/>
    <n v="3"/>
    <x v="0"/>
  </r>
  <r>
    <x v="282"/>
    <s v="uPad"/>
    <s v="04LMVJ"/>
    <n v="1"/>
    <x v="0"/>
  </r>
  <r>
    <x v="282"/>
    <s v="Tp"/>
    <s v="03LMTB"/>
    <n v="7"/>
    <x v="0"/>
  </r>
  <r>
    <x v="282"/>
    <s v="Tp"/>
    <s v="03LMPB"/>
    <n v="8"/>
    <x v="2"/>
  </r>
  <r>
    <x v="282"/>
    <s v="uPad"/>
    <s v="04LMUD"/>
    <n v="4"/>
    <x v="0"/>
  </r>
  <r>
    <x v="282"/>
    <s v="uPad"/>
    <s v="04LMUK"/>
    <n v="1"/>
    <x v="0"/>
  </r>
  <r>
    <x v="282"/>
    <s v="Tp"/>
    <s v="03LMF8"/>
    <n v="5"/>
    <x v="0"/>
  </r>
  <r>
    <x v="282"/>
    <s v="Tp"/>
    <s v="04LMUG"/>
    <n v="1"/>
    <x v="0"/>
  </r>
  <r>
    <x v="282"/>
    <s v="Tp"/>
    <s v="51LMBH"/>
    <n v="1"/>
    <x v="0"/>
  </r>
  <r>
    <x v="282"/>
    <s v="Tp"/>
    <s v="03LMTH"/>
    <n v="9"/>
    <x v="0"/>
  </r>
  <r>
    <x v="282"/>
    <s v="Tp"/>
    <s v="03LMHG"/>
    <n v="5"/>
    <x v="0"/>
  </r>
  <r>
    <x v="282"/>
    <s v="Tp"/>
    <s v="03LMHGB002"/>
    <n v="7"/>
    <x v="0"/>
  </r>
  <r>
    <x v="282"/>
    <s v="Tp"/>
    <s v="03LMPA"/>
    <n v="7"/>
    <x v="0"/>
  </r>
  <r>
    <x v="282"/>
    <s v="Tp"/>
    <s v="03LMTJ"/>
    <n v="7"/>
    <x v="0"/>
  </r>
  <r>
    <x v="282"/>
    <s v="Tp"/>
    <s v="49LMBZB001"/>
    <n v="4"/>
    <x v="0"/>
  </r>
  <r>
    <x v="283"/>
    <s v="Tp"/>
    <s v="49LMBXB002"/>
    <n v="6"/>
    <x v="0"/>
  </r>
  <r>
    <x v="283"/>
    <s v="uPad"/>
    <s v="03LMG3B001"/>
    <n v="1"/>
    <x v="0"/>
  </r>
  <r>
    <x v="283"/>
    <s v="uPad"/>
    <s v="48LMSWB002"/>
    <n v="3"/>
    <x v="0"/>
  </r>
  <r>
    <x v="283"/>
    <s v="uPad"/>
    <s v="04LMUJ"/>
    <n v="1"/>
    <x v="0"/>
  </r>
  <r>
    <x v="283"/>
    <s v="uPad"/>
    <s v="03LMHGB001"/>
    <n v="1"/>
    <x v="0"/>
  </r>
  <r>
    <x v="283"/>
    <s v="uPad"/>
    <s v="04LMV5"/>
    <n v="1"/>
    <x v="0"/>
  </r>
  <r>
    <x v="283"/>
    <s v="uPad"/>
    <s v="04LMV3"/>
    <n v="1"/>
    <x v="0"/>
  </r>
  <r>
    <x v="283"/>
    <s v="uPad"/>
    <s v="03LMFD"/>
    <n v="4"/>
    <x v="0"/>
  </r>
  <r>
    <x v="283"/>
    <s v="Tp"/>
    <s v="03LMPC"/>
    <n v="11"/>
    <x v="0"/>
  </r>
  <r>
    <x v="283"/>
    <s v="Tp"/>
    <s v="48LMFMB004"/>
    <n v="2"/>
    <x v="0"/>
  </r>
  <r>
    <x v="283"/>
    <s v="uPad"/>
    <s v="52LMZX"/>
    <n v="3"/>
    <x v="0"/>
  </r>
  <r>
    <x v="283"/>
    <s v="Tp"/>
    <s v="48LMFM"/>
    <n v="5"/>
    <x v="1"/>
  </r>
  <r>
    <x v="283"/>
    <s v="Tp"/>
    <s v="51LMBGB002"/>
    <n v="4"/>
    <x v="0"/>
  </r>
  <r>
    <x v="283"/>
    <s v="Tp"/>
    <s v="04LMUH"/>
    <n v="3"/>
    <x v="0"/>
  </r>
  <r>
    <x v="283"/>
    <s v="Tp"/>
    <s v="01LMHZB002"/>
    <n v="5"/>
    <x v="0"/>
  </r>
  <r>
    <x v="283"/>
    <s v="Tp"/>
    <s v="04LMVJ"/>
    <n v="1"/>
    <x v="0"/>
  </r>
  <r>
    <x v="283"/>
    <s v="Tp"/>
    <s v="04LMUK"/>
    <n v="1"/>
    <x v="0"/>
  </r>
  <r>
    <x v="284"/>
    <s v="Tp"/>
    <s v="04LMUDB001"/>
    <n v="4"/>
    <x v="2"/>
  </r>
  <r>
    <x v="284"/>
    <s v="Tp"/>
    <s v="03LMG3B001"/>
    <n v="1"/>
    <x v="0"/>
  </r>
  <r>
    <x v="284"/>
    <s v="Tp"/>
    <s v="03LMK5"/>
    <n v="13"/>
    <x v="0"/>
  </r>
  <r>
    <x v="285"/>
    <s v="uPad"/>
    <s v="04LMV4"/>
    <n v="2"/>
    <x v="0"/>
  </r>
  <r>
    <x v="285"/>
    <s v="uPad"/>
    <s v="02LMWY"/>
    <n v="6"/>
    <x v="0"/>
  </r>
  <r>
    <x v="285"/>
    <s v="uPad"/>
    <s v="49LMBY"/>
    <n v="3"/>
    <x v="0"/>
  </r>
  <r>
    <x v="285"/>
    <s v="uPad"/>
    <s v="04LMB4"/>
    <n v="1"/>
    <x v="0"/>
  </r>
  <r>
    <x v="285"/>
    <s v="uPad"/>
    <s v="04LMD0"/>
    <n v="1"/>
    <x v="0"/>
  </r>
  <r>
    <x v="285"/>
    <s v="uPad"/>
    <s v="02LMWYB005"/>
    <n v="3"/>
    <x v="0"/>
  </r>
  <r>
    <x v="285"/>
    <s v="uPad"/>
    <s v="48LMFNB006"/>
    <n v="2"/>
    <x v="0"/>
  </r>
  <r>
    <x v="285"/>
    <s v="uPad"/>
    <s v="02LMWX"/>
    <n v="5"/>
    <x v="0"/>
  </r>
  <r>
    <x v="285"/>
    <s v="uPad"/>
    <s v="51LMBF"/>
    <n v="2"/>
    <x v="0"/>
  </r>
  <r>
    <x v="286"/>
    <s v="uPad"/>
    <s v="51LMBE"/>
    <n v="2"/>
    <x v="0"/>
  </r>
  <r>
    <x v="286"/>
    <s v="uPad"/>
    <s v="51LMBDB001"/>
    <n v="2"/>
    <x v="0"/>
  </r>
  <r>
    <x v="286"/>
    <s v="uPad"/>
    <s v="51LMBD"/>
    <n v="2"/>
    <x v="0"/>
  </r>
  <r>
    <x v="286"/>
    <s v="uPad"/>
    <s v="04LMCL"/>
    <n v="1"/>
    <x v="0"/>
  </r>
  <r>
    <x v="286"/>
    <s v="uPad"/>
    <s v="47LMMNB006"/>
    <n v="1"/>
    <x v="0"/>
  </r>
  <r>
    <x v="286"/>
    <s v="uPad"/>
    <s v="51LMBEB001"/>
    <n v="4"/>
    <x v="0"/>
  </r>
  <r>
    <x v="286"/>
    <s v="uPad"/>
    <s v="49LMC0B001"/>
    <n v="2"/>
    <x v="0"/>
  </r>
  <r>
    <x v="286"/>
    <s v="uPad"/>
    <s v="51LMBGB006"/>
    <n v="1"/>
    <x v="0"/>
  </r>
  <r>
    <x v="286"/>
    <s v="uPad"/>
    <s v="03LMFDB001"/>
    <n v="1"/>
    <x v="0"/>
  </r>
  <r>
    <x v="286"/>
    <s v="Tp"/>
    <s v="03LMHGB001"/>
    <n v="1"/>
    <x v="0"/>
  </r>
  <r>
    <x v="286"/>
    <s v="Tp"/>
    <s v="04LMUF"/>
    <n v="5"/>
    <x v="0"/>
  </r>
  <r>
    <x v="286"/>
    <s v="Tp"/>
    <s v="03LMFD"/>
    <n v="4"/>
    <x v="0"/>
  </r>
  <r>
    <x v="286"/>
    <s v="uPad"/>
    <s v="04LME1"/>
    <n v="1"/>
    <x v="0"/>
  </r>
  <r>
    <x v="286"/>
    <s v="uPad"/>
    <s v="50LMJZB004"/>
    <n v="1"/>
    <x v="0"/>
  </r>
  <r>
    <x v="286"/>
    <s v="uPad"/>
    <s v="04LMCQ"/>
    <n v="1"/>
    <x v="0"/>
  </r>
  <r>
    <x v="286"/>
    <s v="Tp"/>
    <s v="52LMZX"/>
    <n v="3"/>
    <x v="0"/>
  </r>
  <r>
    <x v="286"/>
    <s v="uPad"/>
    <s v="49LMBXB006"/>
    <n v="1"/>
    <x v="0"/>
  </r>
  <r>
    <x v="286"/>
    <s v="uPad"/>
    <s v="48LMFMB009"/>
    <n v="1"/>
    <x v="0"/>
  </r>
  <r>
    <x v="286"/>
    <s v="Tp"/>
    <s v="03LMDAB002"/>
    <n v="3"/>
    <x v="0"/>
  </r>
  <r>
    <x v="286"/>
    <s v="Tp"/>
    <s v="04LMB4"/>
    <n v="1"/>
    <x v="0"/>
  </r>
  <r>
    <x v="286"/>
    <s v="Tp"/>
    <s v="04LMD0"/>
    <n v="1"/>
    <x v="0"/>
  </r>
  <r>
    <x v="286"/>
    <s v="Tp"/>
    <s v="48LMFMB010"/>
    <n v="2"/>
    <x v="0"/>
  </r>
  <r>
    <x v="286"/>
    <s v="Tp"/>
    <s v="04LMV5"/>
    <n v="1"/>
    <x v="2"/>
  </r>
  <r>
    <x v="287"/>
    <s v="uPad"/>
    <s v="04LMCMB001"/>
    <n v="1"/>
    <x v="0"/>
  </r>
  <r>
    <x v="287"/>
    <s v="uPad"/>
    <s v="04LMCM"/>
    <n v="5"/>
    <x v="0"/>
  </r>
  <r>
    <x v="287"/>
    <s v="Tp"/>
    <s v="48LMSWB002"/>
    <n v="3"/>
    <x v="0"/>
  </r>
  <r>
    <x v="287"/>
    <s v="uPad"/>
    <s v="04LMD1"/>
    <n v="1"/>
    <x v="0"/>
  </r>
  <r>
    <x v="287"/>
    <s v="Tp"/>
    <s v="47LMMNB006"/>
    <n v="1"/>
    <x v="0"/>
  </r>
  <r>
    <x v="287"/>
    <s v="Tp"/>
    <s v="51LMBDB001"/>
    <n v="2"/>
    <x v="0"/>
  </r>
  <r>
    <x v="287"/>
    <s v="Tp"/>
    <s v="51LMBE"/>
    <n v="2"/>
    <x v="0"/>
  </r>
  <r>
    <x v="287"/>
    <s v="Tp"/>
    <s v="04LMUJ"/>
    <n v="1"/>
    <x v="0"/>
  </r>
  <r>
    <x v="287"/>
    <s v="Tp"/>
    <s v="04LMCL"/>
    <n v="1"/>
    <x v="0"/>
  </r>
  <r>
    <x v="287"/>
    <s v="uPad"/>
    <s v="51LMBEB005"/>
    <n v="1"/>
    <x v="0"/>
  </r>
  <r>
    <x v="287"/>
    <s v="Tp"/>
    <s v="04LMV3"/>
    <n v="1"/>
    <x v="0"/>
  </r>
  <r>
    <x v="287"/>
    <s v="uPad"/>
    <s v="04LME5"/>
    <n v="1"/>
    <x v="0"/>
  </r>
  <r>
    <x v="287"/>
    <s v="uPad"/>
    <s v="04LMCX"/>
    <n v="13"/>
    <x v="0"/>
  </r>
  <r>
    <x v="287"/>
    <s v="uPad"/>
    <s v="04LMFY"/>
    <n v="4"/>
    <x v="0"/>
  </r>
  <r>
    <x v="287"/>
    <s v="uPad"/>
    <s v="04LMFB"/>
    <n v="3"/>
    <x v="0"/>
  </r>
  <r>
    <x v="287"/>
    <s v="Tp"/>
    <s v="04LMCQ"/>
    <n v="1"/>
    <x v="0"/>
  </r>
  <r>
    <x v="287"/>
    <s v="uPad"/>
    <s v="04LME4"/>
    <n v="1"/>
    <x v="0"/>
  </r>
  <r>
    <x v="287"/>
    <s v="uPad"/>
    <s v="04LMFN"/>
    <n v="1"/>
    <x v="0"/>
  </r>
  <r>
    <x v="287"/>
    <s v="uPad"/>
    <s v="04LMFX"/>
    <n v="2"/>
    <x v="0"/>
  </r>
  <r>
    <x v="287"/>
    <s v="uPad"/>
    <s v="04LMFM"/>
    <n v="6"/>
    <x v="0"/>
  </r>
  <r>
    <x v="287"/>
    <s v="Tp"/>
    <s v="04LMV4"/>
    <n v="2"/>
    <x v="0"/>
  </r>
  <r>
    <x v="287"/>
    <s v="uPad"/>
    <s v="04LME2"/>
    <n v="12"/>
    <x v="0"/>
  </r>
  <r>
    <x v="288"/>
    <s v="uPad"/>
    <s v="02LMWYB008"/>
    <n v="3"/>
    <x v="0"/>
  </r>
  <r>
    <x v="288"/>
    <s v="Tp"/>
    <s v="51LMBGB006"/>
    <n v="1"/>
    <x v="0"/>
  </r>
  <r>
    <x v="288"/>
    <s v="uPad"/>
    <s v="48LMFNB012"/>
    <n v="1"/>
    <x v="0"/>
  </r>
  <r>
    <x v="288"/>
    <s v="Tp"/>
    <s v="04LMD1"/>
    <n v="1"/>
    <x v="0"/>
  </r>
  <r>
    <x v="288"/>
    <s v="uPad"/>
    <s v="47LMMLB008"/>
    <n v="1"/>
    <x v="0"/>
  </r>
  <r>
    <x v="288"/>
    <s v="Tp"/>
    <s v="03LMF8B002"/>
    <n v="1"/>
    <x v="0"/>
  </r>
  <r>
    <x v="288"/>
    <s v="Tp"/>
    <s v="48LMFNB006"/>
    <n v="2"/>
    <x v="0"/>
  </r>
  <r>
    <x v="288"/>
    <s v="Tp"/>
    <s v="49LMBY"/>
    <n v="3"/>
    <x v="0"/>
  </r>
  <r>
    <x v="288"/>
    <s v="Tp"/>
    <s v="04LMUDB001"/>
    <n v="1"/>
    <x v="0"/>
  </r>
  <r>
    <x v="288"/>
    <s v="Tp"/>
    <s v="03LMPBB001"/>
    <n v="1"/>
    <x v="0"/>
  </r>
  <r>
    <x v="288"/>
    <s v="uPad"/>
    <s v="04LMFA"/>
    <n v="2"/>
    <x v="0"/>
  </r>
  <r>
    <x v="288"/>
    <s v="uPad"/>
    <s v="04LMFF"/>
    <n v="2"/>
    <x v="0"/>
  </r>
  <r>
    <x v="288"/>
    <s v="Tp"/>
    <s v="49LMBXB006"/>
    <n v="1"/>
    <x v="0"/>
  </r>
  <r>
    <x v="288"/>
    <s v="Tp"/>
    <s v="51LMBD"/>
    <n v="2"/>
    <x v="0"/>
  </r>
  <r>
    <x v="288"/>
    <s v="Tp"/>
    <s v="50LMJZB004"/>
    <n v="1"/>
    <x v="0"/>
  </r>
  <r>
    <x v="288"/>
    <s v="Tp"/>
    <s v="04LME1"/>
    <n v="1"/>
    <x v="0"/>
  </r>
  <r>
    <x v="289"/>
    <s v="uPad"/>
    <s v="48LMFMB003"/>
    <n v="1"/>
    <x v="0"/>
  </r>
  <r>
    <x v="289"/>
    <s v="uPad"/>
    <s v="04LMFG"/>
    <n v="2"/>
    <x v="0"/>
  </r>
  <r>
    <x v="289"/>
    <s v="uPad"/>
    <s v="02LMWXB002"/>
    <n v="2"/>
    <x v="0"/>
  </r>
  <r>
    <x v="289"/>
    <s v="uPad"/>
    <s v="04LMFE"/>
    <n v="11"/>
    <x v="0"/>
  </r>
  <r>
    <x v="289"/>
    <s v="Tp"/>
    <s v="47LMMPB002"/>
    <n v="1"/>
    <x v="0"/>
  </r>
  <r>
    <x v="289"/>
    <s v="Tp"/>
    <s v="49LMC0B001"/>
    <n v="2"/>
    <x v="0"/>
  </r>
  <r>
    <x v="289"/>
    <s v="Tp"/>
    <s v="04LMCMB001"/>
    <n v="1"/>
    <x v="0"/>
  </r>
  <r>
    <x v="289"/>
    <s v="uPad"/>
    <s v="49LMBYB010"/>
    <n v="2"/>
    <x v="0"/>
  </r>
  <r>
    <x v="289"/>
    <s v="Tp"/>
    <s v="04LMCM"/>
    <n v="5"/>
    <x v="0"/>
  </r>
  <r>
    <x v="289"/>
    <s v="Tp"/>
    <s v="02LMWYB005"/>
    <n v="3"/>
    <x v="0"/>
  </r>
  <r>
    <x v="289"/>
    <s v="uPad"/>
    <s v="04LMFEB001"/>
    <n v="1"/>
    <x v="0"/>
  </r>
  <r>
    <x v="289"/>
    <s v="Tp"/>
    <s v="02LMWX"/>
    <n v="5"/>
    <x v="2"/>
  </r>
  <r>
    <x v="289"/>
    <s v="uPad"/>
    <s v="05LMK8"/>
    <n v="2"/>
    <x v="0"/>
  </r>
  <r>
    <x v="289"/>
    <s v="uPad"/>
    <s v="51LMBFB001"/>
    <n v="2"/>
    <x v="0"/>
  </r>
  <r>
    <x v="289"/>
    <s v="Tp"/>
    <s v="51LMBEB001"/>
    <n v="3"/>
    <x v="0"/>
  </r>
  <r>
    <x v="289"/>
    <s v="Tp"/>
    <s v="02LMWY"/>
    <n v="6"/>
    <x v="0"/>
  </r>
  <r>
    <x v="289"/>
    <s v="uPad"/>
    <s v="04LMFZ"/>
    <n v="3"/>
    <x v="0"/>
  </r>
  <r>
    <x v="289"/>
    <s v="uPad"/>
    <s v="04LMG1"/>
    <n v="4"/>
    <x v="0"/>
  </r>
  <r>
    <x v="289"/>
    <s v="uPad"/>
    <s v="51LMF4"/>
    <n v="1"/>
    <x v="0"/>
  </r>
  <r>
    <x v="289"/>
    <s v="Tp"/>
    <s v="51LMBF"/>
    <n v="2"/>
    <x v="0"/>
  </r>
  <r>
    <x v="289"/>
    <s v="Tp"/>
    <s v="51LMBEB006"/>
    <n v="1"/>
    <x v="0"/>
  </r>
  <r>
    <x v="289"/>
    <s v="uPad"/>
    <s v="02LMX1B002"/>
    <n v="2"/>
    <x v="0"/>
  </r>
  <r>
    <x v="289"/>
    <s v="uPad"/>
    <s v="04LMFH"/>
    <n v="1"/>
    <x v="0"/>
  </r>
  <r>
    <x v="289"/>
    <s v="uPad"/>
    <s v="04LMFP"/>
    <n v="1"/>
    <x v="0"/>
  </r>
  <r>
    <x v="289"/>
    <s v="uPad"/>
    <s v="04LMG1B001"/>
    <n v="5"/>
    <x v="0"/>
  </r>
  <r>
    <x v="289"/>
    <s v="uPad"/>
    <s v="04LME2B001"/>
    <n v="1"/>
    <x v="0"/>
  </r>
  <r>
    <x v="290"/>
    <s v="Tp"/>
    <s v="04LMCX"/>
    <n v="13"/>
    <x v="0"/>
  </r>
  <r>
    <x v="290"/>
    <s v="Tp"/>
    <s v="48LMFNB012"/>
    <n v="1"/>
    <x v="0"/>
  </r>
  <r>
    <x v="290"/>
    <s v="Tp"/>
    <s v="04LMV5"/>
    <n v="1"/>
    <x v="0"/>
  </r>
  <r>
    <x v="290"/>
    <s v="Tp"/>
    <s v="04LMFX"/>
    <n v="2"/>
    <x v="0"/>
  </r>
  <r>
    <x v="290"/>
    <s v="Tp"/>
    <s v="04LME2"/>
    <n v="3"/>
    <x v="0"/>
  </r>
  <r>
    <x v="290"/>
    <s v="Tp"/>
    <s v="04LME4"/>
    <n v="1"/>
    <x v="0"/>
  </r>
  <r>
    <x v="290"/>
    <s v="Tp"/>
    <s v="04LMFA"/>
    <n v="2"/>
    <x v="2"/>
  </r>
  <r>
    <x v="290"/>
    <s v="Tp"/>
    <s v="04LME2B002"/>
    <n v="9"/>
    <x v="1"/>
  </r>
  <r>
    <x v="290"/>
    <s v="Tp"/>
    <s v="48LMFMB003"/>
    <n v="1"/>
    <x v="0"/>
  </r>
  <r>
    <x v="290"/>
    <s v="Tp"/>
    <s v="02LMWXB002"/>
    <n v="2"/>
    <x v="0"/>
  </r>
  <r>
    <x v="290"/>
    <s v="Tp"/>
    <s v="48LMFMB009"/>
    <n v="1"/>
    <x v="0"/>
  </r>
  <r>
    <x v="290"/>
    <s v="Tp"/>
    <s v="04LMFM"/>
    <n v="6"/>
    <x v="1"/>
  </r>
  <r>
    <x v="291"/>
    <s v="uPad"/>
    <s v="05LMKV"/>
    <n v="5"/>
    <x v="0"/>
  </r>
  <r>
    <x v="291"/>
    <s v="uPad"/>
    <s v="05LML3"/>
    <n v="3"/>
    <x v="0"/>
  </r>
  <r>
    <x v="291"/>
    <s v="Tp"/>
    <s v="04LMFH"/>
    <n v="1"/>
    <x v="0"/>
  </r>
  <r>
    <x v="291"/>
    <s v="Tp"/>
    <s v="04LMFF"/>
    <n v="2"/>
    <x v="2"/>
  </r>
  <r>
    <x v="291"/>
    <s v="Tp"/>
    <s v="04LMFY"/>
    <n v="4"/>
    <x v="4"/>
  </r>
  <r>
    <x v="291"/>
    <s v="Tp"/>
    <s v="04LMFB"/>
    <n v="3"/>
    <x v="2"/>
  </r>
  <r>
    <x v="290"/>
    <s v="Tp"/>
    <s v="03LMFDB001"/>
    <n v="1"/>
    <x v="2"/>
  </r>
  <r>
    <x v="290"/>
    <s v="Tp"/>
    <s v="04LME5"/>
    <n v="1"/>
    <x v="2"/>
  </r>
  <r>
    <x v="290"/>
    <s v="Tp"/>
    <s v="04LMFN"/>
    <n v="1"/>
    <x v="2"/>
  </r>
  <r>
    <x v="290"/>
    <s v="Tp"/>
    <s v="04LMFG"/>
    <n v="2"/>
    <x v="1"/>
  </r>
  <r>
    <x v="291"/>
    <s v="Tp"/>
    <s v="51LMBEB005"/>
    <n v="1"/>
    <x v="2"/>
  </r>
  <r>
    <x v="292"/>
    <s v="uPad"/>
    <s v="02LMNEB002"/>
    <n v="1"/>
    <x v="0"/>
  </r>
  <r>
    <x v="292"/>
    <s v="uPad"/>
    <s v="51LMBHB001"/>
    <n v="1"/>
    <x v="0"/>
  </r>
  <r>
    <x v="292"/>
    <s v="uPad"/>
    <s v="05LMK7"/>
    <n v="9"/>
    <x v="0"/>
  </r>
  <r>
    <x v="292"/>
    <s v="Tp"/>
    <s v="04LME2B001"/>
    <n v="1"/>
    <x v="0"/>
  </r>
  <r>
    <x v="292"/>
    <s v="uPad"/>
    <s v="05LML3B001"/>
    <n v="4"/>
    <x v="0"/>
  </r>
  <r>
    <x v="292"/>
    <s v="uPad"/>
    <s v="05LMQ6"/>
    <n v="8"/>
    <x v="0"/>
  </r>
  <r>
    <x v="292"/>
    <s v="uPad"/>
    <s v="05LMTC"/>
    <n v="12"/>
    <x v="0"/>
  </r>
  <r>
    <x v="292"/>
    <s v="Tp"/>
    <s v="04LMFP"/>
    <n v="1"/>
    <x v="0"/>
  </r>
  <r>
    <x v="292"/>
    <s v="Tp"/>
    <s v="04LMFE"/>
    <n v="12"/>
    <x v="1"/>
  </r>
  <r>
    <x v="292"/>
    <s v="Tp"/>
    <s v="04LMG1"/>
    <n v="4"/>
    <x v="2"/>
  </r>
  <r>
    <x v="292"/>
    <s v="Tp"/>
    <s v="04LMFG"/>
    <n v="2"/>
    <x v="0"/>
  </r>
  <r>
    <x v="292"/>
    <s v="Tp"/>
    <s v="02LMX1B002"/>
    <n v="2"/>
    <x v="0"/>
  </r>
  <r>
    <x v="292"/>
    <s v="Tp"/>
    <s v="04LMFZ"/>
    <n v="3"/>
    <x v="0"/>
  </r>
  <r>
    <x v="292"/>
    <s v="uPad"/>
    <s v="05LMK7B001"/>
    <n v="1"/>
    <x v="0"/>
  </r>
  <r>
    <x v="292"/>
    <s v="Tp"/>
    <s v="51LMF4"/>
    <n v="1"/>
    <x v="0"/>
  </r>
  <r>
    <x v="292"/>
    <s v="uPad"/>
    <s v="05LMUM"/>
    <n v="1"/>
    <x v="0"/>
  </r>
  <r>
    <x v="292"/>
    <s v="uPad"/>
    <s v="05LMQ6B001"/>
    <n v="1"/>
    <x v="0"/>
  </r>
  <r>
    <x v="292"/>
    <s v="Tp"/>
    <s v="04LMG1B001"/>
    <n v="5"/>
    <x v="0"/>
  </r>
  <r>
    <x v="293"/>
    <s v="uPad"/>
    <s v="04LMFFB001"/>
    <n v="1"/>
    <x v="0"/>
  </r>
  <r>
    <x v="293"/>
    <s v="uPad"/>
    <s v="02LMWZ"/>
    <n v="5"/>
    <x v="0"/>
  </r>
  <r>
    <x v="293"/>
    <s v="uPad"/>
    <s v="02LMX0B001"/>
    <n v="3"/>
    <x v="0"/>
  </r>
  <r>
    <x v="293"/>
    <s v="uPad"/>
    <s v="05LMKVB001"/>
    <n v="1"/>
    <x v="0"/>
  </r>
  <r>
    <x v="293"/>
    <s v="uPad"/>
    <s v="05LMTW"/>
    <n v="1"/>
    <x v="0"/>
  </r>
  <r>
    <x v="293"/>
    <s v="uPad"/>
    <s v="48LMSWB003"/>
    <n v="1"/>
    <x v="0"/>
  </r>
  <r>
    <x v="293"/>
    <s v="uPad"/>
    <s v="02LMX0B007"/>
    <n v="1"/>
    <x v="0"/>
  </r>
  <r>
    <x v="293"/>
    <s v="uPad"/>
    <s v="05LMT4"/>
    <n v="3"/>
    <x v="0"/>
  </r>
  <r>
    <x v="293"/>
    <s v="uPad"/>
    <s v="02LMX0"/>
    <n v="3"/>
    <x v="0"/>
  </r>
  <r>
    <x v="293"/>
    <s v="uPad"/>
    <s v="02LMX3"/>
    <n v="1"/>
    <x v="0"/>
  </r>
  <r>
    <x v="293"/>
    <s v="uPad"/>
    <s v="02LMX4"/>
    <n v="1"/>
    <x v="0"/>
  </r>
  <r>
    <x v="293"/>
    <s v="Tp"/>
    <s v="04LMFAB001"/>
    <n v="1"/>
    <x v="0"/>
  </r>
  <r>
    <x v="293"/>
    <s v="Tp"/>
    <s v="04LMFMB001"/>
    <n v="2"/>
    <x v="0"/>
  </r>
  <r>
    <x v="293"/>
    <s v="Tp"/>
    <s v="02LMWXB004"/>
    <n v="1"/>
    <x v="0"/>
  </r>
  <r>
    <x v="293"/>
    <s v="Tp"/>
    <s v="04LME2B003"/>
    <n v="2"/>
    <x v="0"/>
  </r>
  <r>
    <x v="293"/>
    <s v="Tp"/>
    <s v="03LMFDB001"/>
    <n v="1"/>
    <x v="0"/>
  </r>
  <r>
    <x v="293"/>
    <s v="Tp"/>
    <s v="04LMFN"/>
    <n v="1"/>
    <x v="0"/>
  </r>
  <r>
    <x v="293"/>
    <s v="Tp"/>
    <s v="05LMK8"/>
    <n v="2"/>
    <x v="0"/>
  </r>
  <r>
    <x v="293"/>
    <s v="Tp"/>
    <s v="05LMKV"/>
    <n v="5"/>
    <x v="0"/>
  </r>
  <r>
    <x v="293"/>
    <s v="Tp"/>
    <s v="47LMMLB008"/>
    <n v="1"/>
    <x v="0"/>
  </r>
  <r>
    <x v="294"/>
    <s v="Tp"/>
    <s v="05LML3"/>
    <n v="3"/>
    <x v="0"/>
  </r>
  <r>
    <x v="294"/>
    <s v="Tp"/>
    <s v="02LMWYB008"/>
    <n v="3"/>
    <x v="0"/>
  </r>
  <r>
    <x v="294"/>
    <s v="Tp"/>
    <s v="02LMNEB002"/>
    <n v="1"/>
    <x v="0"/>
  </r>
  <r>
    <x v="294"/>
    <s v="uPad"/>
    <s v="05LMQ8"/>
    <n v="13"/>
    <x v="0"/>
  </r>
  <r>
    <x v="294"/>
    <s v="uPad"/>
    <s v="02LMX0B002"/>
    <n v="3"/>
    <x v="0"/>
  </r>
  <r>
    <x v="294"/>
    <s v="Tp"/>
    <s v="04LME5"/>
    <n v="1"/>
    <x v="0"/>
  </r>
  <r>
    <x v="294"/>
    <s v="uPad"/>
    <s v="02LMWT"/>
    <n v="1"/>
    <x v="0"/>
  </r>
  <r>
    <x v="294"/>
    <s v="Tp"/>
    <s v="05LMK7B001"/>
    <n v="1"/>
    <x v="0"/>
  </r>
  <r>
    <x v="294"/>
    <s v="Tp"/>
    <s v="05LMQ6B001"/>
    <n v="1"/>
    <x v="0"/>
  </r>
  <r>
    <x v="294"/>
    <s v="Tp"/>
    <s v="05LMQ6"/>
    <n v="7"/>
    <x v="0"/>
  </r>
  <r>
    <x v="294"/>
    <s v="Tp"/>
    <s v="05LMUM"/>
    <n v="1"/>
    <x v="0"/>
  </r>
  <r>
    <x v="294"/>
    <s v="Tp"/>
    <s v="51LMBFB001"/>
    <n v="2"/>
    <x v="2"/>
  </r>
  <r>
    <x v="294"/>
    <s v="Tp"/>
    <s v="49LMBYB010"/>
    <n v="2"/>
    <x v="2"/>
  </r>
  <r>
    <x v="294"/>
    <s v="Tp"/>
    <s v="05LML3B001"/>
    <n v="4"/>
    <x v="0"/>
  </r>
  <r>
    <x v="294"/>
    <s v="Tp"/>
    <s v="05LMTC"/>
    <n v="12"/>
    <x v="0"/>
  </r>
  <r>
    <x v="294"/>
    <s v="Tp"/>
    <s v="05LMK7"/>
    <n v="8"/>
    <x v="0"/>
  </r>
  <r>
    <x v="294"/>
    <s v="Tp"/>
    <s v="05LMK7B002"/>
    <n v="1"/>
    <x v="2"/>
  </r>
  <r>
    <x v="295"/>
    <s v="uPad"/>
    <s v="02LMX2"/>
    <n v="4"/>
    <x v="0"/>
  </r>
  <r>
    <x v="295"/>
    <s v="Tp"/>
    <s v="04LMFFB002"/>
    <n v="1"/>
    <x v="0"/>
  </r>
  <r>
    <x v="295"/>
    <s v="Tp"/>
    <s v="04LMFYB001"/>
    <n v="3"/>
    <x v="0"/>
  </r>
  <r>
    <x v="295"/>
    <s v="Tp"/>
    <s v="04LMFBB001"/>
    <n v="2"/>
    <x v="0"/>
  </r>
  <r>
    <x v="295"/>
    <s v="Tp"/>
    <s v="04LMFEB002"/>
    <n v="2"/>
    <x v="0"/>
  </r>
  <r>
    <x v="295"/>
    <s v="Tp"/>
    <s v="04LMFFB001"/>
    <n v="1"/>
    <x v="0"/>
  </r>
  <r>
    <x v="295"/>
    <s v="Tp"/>
    <s v="04LMG1B002"/>
    <n v="1"/>
    <x v="0"/>
  </r>
  <r>
    <x v="295"/>
    <s v="Tp"/>
    <s v="05LMQ6B002"/>
    <n v="1"/>
    <x v="0"/>
  </r>
  <r>
    <x v="295"/>
    <s v="Tp"/>
    <s v="05LMT4"/>
    <n v="3"/>
    <x v="0"/>
  </r>
  <r>
    <x v="295"/>
    <s v="Tp"/>
    <s v="02LMX3"/>
    <n v="1"/>
    <x v="0"/>
  </r>
  <r>
    <x v="295"/>
    <s v="Tp"/>
    <s v="02LMX4"/>
    <n v="1"/>
    <x v="0"/>
  </r>
  <r>
    <x v="295"/>
    <s v="uPad"/>
    <s v="02LMNEB001"/>
    <n v="1"/>
    <x v="0"/>
  </r>
  <r>
    <x v="295"/>
    <s v="Tp"/>
    <s v="05LMK7B002"/>
    <n v="1"/>
    <x v="2"/>
  </r>
  <r>
    <x v="295"/>
    <s v="Tp"/>
    <s v="05LMTW"/>
    <n v="1"/>
    <x v="2"/>
  </r>
  <r>
    <x v="296"/>
    <s v="uPad"/>
    <s v="02LMX4B001"/>
    <n v="3"/>
    <x v="0"/>
  </r>
  <r>
    <x v="296"/>
    <s v="uPad"/>
    <s v="02LMX0B006"/>
    <n v="2"/>
    <x v="0"/>
  </r>
  <r>
    <x v="296"/>
    <s v="uPad"/>
    <s v="02LMWVB002"/>
    <n v="2"/>
    <x v="0"/>
  </r>
  <r>
    <x v="296"/>
    <s v="uPad"/>
    <s v="02LMWV"/>
    <n v="1"/>
    <x v="0"/>
  </r>
  <r>
    <x v="296"/>
    <s v="uPad"/>
    <s v="02LMWYB007"/>
    <n v="1"/>
    <x v="0"/>
  </r>
  <r>
    <x v="296"/>
    <s v="uPad"/>
    <s v="02LMWVB001"/>
    <n v="2"/>
    <x v="0"/>
  </r>
  <r>
    <x v="296"/>
    <s v="uPad"/>
    <s v="02LMXU"/>
    <n v="1"/>
    <x v="0"/>
  </r>
  <r>
    <x v="296"/>
    <s v="uPad"/>
    <s v="51LMBHB005"/>
    <n v="1"/>
    <x v="0"/>
  </r>
  <r>
    <x v="296"/>
    <s v="uPad"/>
    <s v="02LMXA"/>
    <n v="2"/>
    <x v="0"/>
  </r>
  <r>
    <x v="296"/>
    <s v="uPad"/>
    <s v="05LMVG"/>
    <n v="1"/>
    <x v="0"/>
  </r>
  <r>
    <x v="296"/>
    <s v="uPad"/>
    <s v="02LMX2B004"/>
    <n v="1"/>
    <x v="0"/>
  </r>
  <r>
    <x v="296"/>
    <s v="uPad"/>
    <s v="33LMAKB001"/>
    <n v="1"/>
    <x v="0"/>
  </r>
  <r>
    <x v="296"/>
    <s v="uPad"/>
    <s v="05LMVJ"/>
    <n v="5"/>
    <x v="0"/>
  </r>
  <r>
    <x v="296"/>
    <s v="Tp"/>
    <s v="05LMKVB001"/>
    <n v="1"/>
    <x v="0"/>
  </r>
  <r>
    <x v="296"/>
    <s v="Tp"/>
    <s v="05LMQ8"/>
    <n v="13"/>
    <x v="0"/>
  </r>
  <r>
    <x v="296"/>
    <s v="Tp"/>
    <s v="02LMWT"/>
    <n v="1"/>
    <x v="0"/>
  </r>
  <r>
    <x v="296"/>
    <s v="uPad"/>
    <s v="05LMVJB001"/>
    <n v="7"/>
    <x v="0"/>
  </r>
  <r>
    <x v="296"/>
    <s v="Tp"/>
    <s v="51LMBHB001"/>
    <n v="1"/>
    <x v="0"/>
  </r>
  <r>
    <x v="296"/>
    <s v="uPad"/>
    <s v="02LMXAB002"/>
    <n v="1"/>
    <x v="0"/>
  </r>
  <r>
    <x v="296"/>
    <s v="uPad"/>
    <s v="05LMT8"/>
    <n v="1"/>
    <x v="0"/>
  </r>
  <r>
    <x v="296"/>
    <s v="uPad"/>
    <s v="02LMX3B001"/>
    <n v="2"/>
    <x v="0"/>
  </r>
  <r>
    <x v="296"/>
    <s v="uPad"/>
    <s v="02LMX2B003"/>
    <n v="2"/>
    <x v="0"/>
  </r>
  <r>
    <x v="296"/>
    <s v="Tp"/>
    <s v="02LMWZ"/>
    <n v="5"/>
    <x v="4"/>
  </r>
  <r>
    <x v="296"/>
    <s v="Tp"/>
    <s v="02LMX0"/>
    <n v="7"/>
    <x v="0"/>
  </r>
  <r>
    <x v="296"/>
    <s v="uPad"/>
    <s v="51LMBGB004"/>
    <n v="1"/>
    <x v="0"/>
  </r>
  <r>
    <x v="297"/>
    <s v="Tp"/>
    <s v="02LMX0B002"/>
    <n v="2"/>
    <x v="0"/>
  </r>
  <r>
    <x v="297"/>
    <s v="Tp"/>
    <s v="05LMVG"/>
    <n v="1"/>
    <x v="0"/>
  </r>
  <r>
    <x v="297"/>
    <s v="Tp"/>
    <s v="05LMVJ"/>
    <n v="5"/>
    <x v="0"/>
  </r>
  <r>
    <x v="297"/>
    <s v="uPad"/>
    <s v="02LMX4B003"/>
    <n v="1"/>
    <x v="0"/>
  </r>
  <r>
    <x v="297"/>
    <s v="Tp"/>
    <s v="51LMBHB005"/>
    <n v="1"/>
    <x v="0"/>
  </r>
  <r>
    <x v="297"/>
    <s v="Tp"/>
    <s v="05LMVJB001"/>
    <n v="7"/>
    <x v="0"/>
  </r>
  <r>
    <x v="297"/>
    <s v="Tp"/>
    <s v="02LMX0B009"/>
    <n v="1"/>
    <x v="0"/>
  </r>
  <r>
    <x v="297"/>
    <s v="uPad"/>
    <s v="02LMWWB002"/>
    <n v="1"/>
    <x v="0"/>
  </r>
  <r>
    <x v="297"/>
    <s v="uPad"/>
    <s v="02LMWW"/>
    <n v="5"/>
    <x v="0"/>
  </r>
  <r>
    <x v="297"/>
    <s v="Tp"/>
    <s v="05LMT8"/>
    <n v="1"/>
    <x v="0"/>
  </r>
  <r>
    <x v="297"/>
    <s v="Tp"/>
    <s v="02LMWV"/>
    <n v="5"/>
    <x v="0"/>
  </r>
  <r>
    <x v="298"/>
    <s v="Tp"/>
    <s v="02LMWYB007"/>
    <n v="1"/>
    <x v="0"/>
  </r>
  <r>
    <x v="298"/>
    <s v="Tp"/>
    <s v="05LMK7B002"/>
    <n v="1"/>
    <x v="0"/>
  </r>
  <r>
    <x v="298"/>
    <s v="Tp"/>
    <s v="02LMX3B001"/>
    <n v="2"/>
    <x v="0"/>
  </r>
  <r>
    <x v="298"/>
    <s v="Tp"/>
    <s v="02LMX2"/>
    <n v="6"/>
    <x v="0"/>
  </r>
  <r>
    <x v="298"/>
    <s v="Tp"/>
    <s v="05LMTW"/>
    <n v="1"/>
    <x v="0"/>
  </r>
  <r>
    <x v="298"/>
    <s v="Tp"/>
    <s v="02LMX4B001"/>
    <n v="3"/>
    <x v="0"/>
  </r>
  <r>
    <x v="298"/>
    <s v="Tp"/>
    <s v="51LMBFB002"/>
    <n v="1"/>
    <x v="0"/>
  </r>
  <r>
    <x v="298"/>
    <s v="Tp"/>
    <s v="02LMX0B006"/>
    <n v="2"/>
    <x v="0"/>
  </r>
  <r>
    <x v="298"/>
    <s v="Tp"/>
    <s v="02LMXA"/>
    <n v="3"/>
    <x v="0"/>
  </r>
  <r>
    <x v="298"/>
    <s v="Tp"/>
    <s v="49LMBYB012"/>
    <n v="1"/>
    <x v="0"/>
  </r>
  <r>
    <x v="298"/>
    <s v="Tp"/>
    <s v="02LMX2B004"/>
    <n v="1"/>
    <x v="0"/>
  </r>
  <r>
    <x v="298"/>
    <s v="Tp"/>
    <s v="02LMXU"/>
    <n v="1"/>
    <x v="0"/>
  </r>
  <r>
    <x v="298"/>
    <s v="Tp"/>
    <s v="48LMSWB003"/>
    <n v="1"/>
    <x v="0"/>
  </r>
  <r>
    <x v="298"/>
    <s v="uPad"/>
    <s v="05LMQ5"/>
    <n v="1"/>
    <x v="0"/>
  </r>
  <r>
    <x v="298"/>
    <s v="Tp"/>
    <s v="02LMNEB001"/>
    <n v="1"/>
    <x v="0"/>
  </r>
  <r>
    <x v="298"/>
    <s v="uPad"/>
    <s v="02LMXUB002"/>
    <n v="1"/>
    <x v="0"/>
  </r>
  <r>
    <x v="299"/>
    <s v="uPad"/>
    <s v="05LMT7"/>
    <n v="2"/>
    <x v="0"/>
  </r>
  <r>
    <x v="299"/>
    <s v="uPad"/>
    <s v="02LMXUB001"/>
    <n v="1"/>
    <x v="0"/>
  </r>
  <r>
    <x v="299"/>
    <s v="Tp"/>
    <s v="02LMWZB003"/>
    <n v="3"/>
    <x v="0"/>
  </r>
  <r>
    <x v="299"/>
    <s v="uPad"/>
    <s v="02LMX1"/>
    <n v="1"/>
    <x v="0"/>
  </r>
  <r>
    <x v="299"/>
    <s v="Tp"/>
    <s v="02LMX4B003"/>
    <n v="1"/>
    <x v="0"/>
  </r>
  <r>
    <x v="299"/>
    <s v="Tp"/>
    <s v="02LMWW"/>
    <n v="5"/>
    <x v="0"/>
  </r>
  <r>
    <x v="299"/>
    <s v="Tp"/>
    <s v="33LMAKB001"/>
    <n v="1"/>
    <x v="0"/>
  </r>
  <r>
    <x v="300"/>
    <s v="Tp"/>
    <s v="02LMWWB002"/>
    <n v="1"/>
    <x v="0"/>
  </r>
  <r>
    <x v="300"/>
    <s v="Tp"/>
    <s v="51LMBGB004"/>
    <n v="1"/>
    <x v="0"/>
  </r>
  <r>
    <x v="301"/>
    <s v="Tp"/>
    <s v="02LMXUB002"/>
    <n v="1"/>
    <x v="0"/>
  </r>
  <r>
    <x v="301"/>
    <s v="Tp"/>
    <s v="05LMT7"/>
    <n v="2"/>
    <x v="0"/>
  </r>
  <r>
    <x v="301"/>
    <s v="Tp"/>
    <s v="05LMQ5"/>
    <n v="1"/>
    <x v="0"/>
  </r>
  <r>
    <x v="301"/>
    <s v="Tp"/>
    <s v="02LMX1"/>
    <n v="1"/>
    <x v="0"/>
  </r>
  <r>
    <x v="302"/>
    <s v="Tp"/>
    <s v="51LMBEB005"/>
    <n v="1"/>
    <x v="0"/>
  </r>
  <r>
    <x v="302"/>
    <s v="Tp"/>
    <s v="02LMXUB001"/>
    <n v="1"/>
    <x v="0"/>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r>
    <x v="303"/>
    <m/>
    <m/>
    <m/>
    <x v="14"/>
  </r>
</pivotCacheRecords>
</file>

<file path=xl/pivotCache/pivotCacheRecords6.xml><?xml version="1.0" encoding="utf-8"?>
<pivotCacheRecords xmlns="http://schemas.openxmlformats.org/spreadsheetml/2006/main" xmlns:r="http://schemas.openxmlformats.org/officeDocument/2006/relationships" count="2454">
  <r>
    <x v="0"/>
    <x v="0"/>
    <x v="0"/>
    <n v="7"/>
    <x v="0"/>
    <n v="0"/>
    <n v="22"/>
    <n v="0"/>
    <n v="0"/>
    <n v="0"/>
    <n v="22"/>
    <m/>
    <m/>
    <s v="V"/>
    <s v="V"/>
  </r>
  <r>
    <x v="0"/>
    <x v="1"/>
    <x v="1"/>
    <n v="10"/>
    <x v="1"/>
    <n v="0"/>
    <n v="0"/>
    <n v="0"/>
    <n v="0"/>
    <n v="0"/>
    <n v="0"/>
    <m/>
    <m/>
    <m/>
    <m/>
  </r>
  <r>
    <x v="1"/>
    <x v="0"/>
    <x v="2"/>
    <n v="9"/>
    <x v="2"/>
    <n v="0"/>
    <n v="46"/>
    <n v="0"/>
    <n v="0"/>
    <n v="0"/>
    <n v="46"/>
    <m/>
    <m/>
    <s v="V"/>
    <s v="V"/>
  </r>
  <r>
    <x v="1"/>
    <x v="0"/>
    <x v="3"/>
    <n v="9"/>
    <x v="0"/>
    <n v="0"/>
    <n v="13"/>
    <n v="0"/>
    <n v="0"/>
    <n v="0"/>
    <n v="13"/>
    <m/>
    <m/>
    <s v="V"/>
    <s v="V"/>
  </r>
  <r>
    <x v="2"/>
    <x v="0"/>
    <x v="4"/>
    <n v="1"/>
    <x v="0"/>
    <n v="0"/>
    <n v="1"/>
    <n v="0"/>
    <n v="0"/>
    <n v="0"/>
    <n v="1"/>
    <m/>
    <m/>
    <s v="V"/>
    <s v="V"/>
  </r>
  <r>
    <x v="2"/>
    <x v="2"/>
    <x v="1"/>
    <n v="10"/>
    <x v="0"/>
    <n v="0"/>
    <n v="0"/>
    <n v="0"/>
    <n v="0"/>
    <n v="0"/>
    <n v="0"/>
    <m/>
    <m/>
    <m/>
    <m/>
  </r>
  <r>
    <x v="3"/>
    <x v="3"/>
    <x v="5"/>
    <n v="2"/>
    <x v="0"/>
    <n v="0"/>
    <n v="0"/>
    <n v="0"/>
    <n v="0"/>
    <n v="0"/>
    <n v="0"/>
    <m/>
    <m/>
    <m/>
    <m/>
  </r>
  <r>
    <x v="3"/>
    <x v="4"/>
    <x v="6"/>
    <n v="13"/>
    <x v="0"/>
    <n v="0"/>
    <n v="1"/>
    <n v="0"/>
    <n v="0"/>
    <n v="0"/>
    <n v="1"/>
    <m/>
    <m/>
    <s v="V"/>
    <s v="V"/>
  </r>
  <r>
    <x v="3"/>
    <x v="4"/>
    <x v="7"/>
    <n v="8"/>
    <x v="0"/>
    <n v="0"/>
    <n v="3"/>
    <n v="0"/>
    <n v="0"/>
    <n v="0"/>
    <n v="3"/>
    <m/>
    <m/>
    <s v="V"/>
    <s v="V"/>
  </r>
  <r>
    <x v="3"/>
    <x v="3"/>
    <x v="8"/>
    <n v="2"/>
    <x v="3"/>
    <n v="0"/>
    <n v="0"/>
    <n v="0"/>
    <n v="0"/>
    <n v="0"/>
    <n v="0"/>
    <m/>
    <m/>
    <m/>
    <m/>
  </r>
  <r>
    <x v="3"/>
    <x v="5"/>
    <x v="9"/>
    <n v="12"/>
    <x v="4"/>
    <n v="0"/>
    <n v="0"/>
    <n v="0"/>
    <n v="0"/>
    <n v="0"/>
    <n v="0"/>
    <m/>
    <m/>
    <m/>
    <m/>
  </r>
  <r>
    <x v="4"/>
    <x v="6"/>
    <x v="10"/>
    <n v="13"/>
    <x v="0"/>
    <n v="0"/>
    <n v="3"/>
    <n v="0"/>
    <n v="0"/>
    <n v="0"/>
    <n v="3"/>
    <m/>
    <m/>
    <s v="V"/>
    <s v="V"/>
  </r>
  <r>
    <x v="4"/>
    <x v="3"/>
    <x v="11"/>
    <n v="8"/>
    <x v="0"/>
    <n v="0"/>
    <n v="0"/>
    <n v="0"/>
    <n v="0"/>
    <n v="0"/>
    <n v="0"/>
    <m/>
    <m/>
    <m/>
    <m/>
  </r>
  <r>
    <x v="4"/>
    <x v="7"/>
    <x v="3"/>
    <n v="9"/>
    <x v="0"/>
    <n v="0"/>
    <n v="4"/>
    <n v="0"/>
    <n v="0"/>
    <n v="0"/>
    <n v="4"/>
    <m/>
    <m/>
    <s v="V"/>
    <s v="V"/>
  </r>
  <r>
    <x v="4"/>
    <x v="5"/>
    <x v="12"/>
    <n v="12"/>
    <x v="0"/>
    <n v="0"/>
    <n v="2"/>
    <n v="0"/>
    <n v="0"/>
    <n v="0"/>
    <n v="2"/>
    <m/>
    <m/>
    <s v="V"/>
    <s v="V"/>
  </r>
  <r>
    <x v="4"/>
    <x v="5"/>
    <x v="13"/>
    <n v="12"/>
    <x v="0"/>
    <n v="0"/>
    <n v="2"/>
    <n v="0"/>
    <n v="0"/>
    <n v="0"/>
    <n v="2"/>
    <m/>
    <m/>
    <s v="V"/>
    <s v="V"/>
  </r>
  <r>
    <x v="4"/>
    <x v="5"/>
    <x v="14"/>
    <n v="12"/>
    <x v="0"/>
    <n v="0"/>
    <n v="4"/>
    <n v="0"/>
    <n v="0"/>
    <n v="0"/>
    <n v="4"/>
    <s v="V"/>
    <s v="V"/>
    <s v="V"/>
    <s v="V"/>
  </r>
  <r>
    <x v="4"/>
    <x v="7"/>
    <x v="2"/>
    <n v="8"/>
    <x v="0"/>
    <n v="0"/>
    <n v="13"/>
    <n v="11"/>
    <n v="0"/>
    <n v="0"/>
    <n v="24"/>
    <s v="V"/>
    <m/>
    <s v="V"/>
    <s v="V"/>
  </r>
  <r>
    <x v="4"/>
    <x v="7"/>
    <x v="0"/>
    <n v="7"/>
    <x v="0"/>
    <n v="0"/>
    <n v="7"/>
    <n v="0"/>
    <n v="0"/>
    <n v="0"/>
    <n v="7"/>
    <m/>
    <m/>
    <s v="V"/>
    <s v="V"/>
  </r>
  <r>
    <x v="4"/>
    <x v="5"/>
    <x v="15"/>
    <n v="12"/>
    <x v="0"/>
    <n v="0"/>
    <n v="8"/>
    <n v="0"/>
    <n v="0"/>
    <n v="0"/>
    <n v="8"/>
    <m/>
    <m/>
    <s v="V"/>
    <s v="V"/>
  </r>
  <r>
    <x v="4"/>
    <x v="5"/>
    <x v="16"/>
    <n v="12"/>
    <x v="0"/>
    <n v="0"/>
    <n v="0"/>
    <n v="0"/>
    <n v="0"/>
    <n v="0"/>
    <n v="0"/>
    <m/>
    <m/>
    <m/>
    <m/>
  </r>
  <r>
    <x v="4"/>
    <x v="5"/>
    <x v="17"/>
    <n v="12"/>
    <x v="0"/>
    <n v="0"/>
    <n v="2"/>
    <n v="0"/>
    <n v="0"/>
    <n v="0"/>
    <n v="2"/>
    <m/>
    <m/>
    <s v="V"/>
    <s v="V"/>
  </r>
  <r>
    <x v="4"/>
    <x v="5"/>
    <x v="9"/>
    <n v="12"/>
    <x v="0"/>
    <n v="0"/>
    <n v="15"/>
    <n v="0"/>
    <n v="0"/>
    <n v="0"/>
    <n v="15"/>
    <m/>
    <m/>
    <s v="V"/>
    <s v="V"/>
  </r>
  <r>
    <x v="5"/>
    <x v="5"/>
    <x v="18"/>
    <n v="12"/>
    <x v="0"/>
    <n v="0"/>
    <n v="5"/>
    <n v="0"/>
    <n v="0"/>
    <n v="0"/>
    <n v="5"/>
    <m/>
    <m/>
    <s v="V"/>
    <s v="V"/>
  </r>
  <r>
    <x v="5"/>
    <x v="3"/>
    <x v="8"/>
    <n v="2"/>
    <x v="0"/>
    <n v="0"/>
    <n v="0"/>
    <n v="0"/>
    <n v="0"/>
    <n v="0"/>
    <n v="0"/>
    <m/>
    <m/>
    <m/>
    <m/>
  </r>
  <r>
    <x v="5"/>
    <x v="8"/>
    <x v="19"/>
    <n v="13"/>
    <x v="0"/>
    <n v="0"/>
    <n v="3"/>
    <n v="0"/>
    <n v="0"/>
    <n v="0"/>
    <n v="3"/>
    <m/>
    <m/>
    <s v="V"/>
    <s v="V"/>
  </r>
  <r>
    <x v="6"/>
    <x v="9"/>
    <x v="4"/>
    <n v="1"/>
    <x v="0"/>
    <n v="0"/>
    <n v="4"/>
    <n v="0"/>
    <n v="0"/>
    <n v="0"/>
    <n v="4"/>
    <m/>
    <m/>
    <s v="V"/>
    <s v="V"/>
  </r>
  <r>
    <x v="6"/>
    <x v="10"/>
    <x v="20"/>
    <n v="1"/>
    <x v="0"/>
    <n v="0"/>
    <n v="5"/>
    <n v="0"/>
    <n v="0"/>
    <n v="0"/>
    <n v="5"/>
    <m/>
    <m/>
    <s v="V"/>
    <s v="V"/>
  </r>
  <r>
    <x v="7"/>
    <x v="11"/>
    <x v="21"/>
    <n v="13"/>
    <x v="5"/>
    <n v="0"/>
    <n v="5"/>
    <n v="0"/>
    <n v="0"/>
    <n v="0"/>
    <n v="0"/>
    <m/>
    <m/>
    <m/>
    <m/>
  </r>
  <r>
    <x v="8"/>
    <x v="12"/>
    <x v="13"/>
    <n v="12"/>
    <x v="0"/>
    <n v="0"/>
    <n v="0"/>
    <n v="0"/>
    <n v="0"/>
    <n v="0"/>
    <n v="0"/>
    <m/>
    <m/>
    <m/>
    <m/>
  </r>
  <r>
    <x v="8"/>
    <x v="12"/>
    <x v="14"/>
    <n v="12"/>
    <x v="0"/>
    <n v="0"/>
    <n v="0"/>
    <n v="0"/>
    <n v="0"/>
    <n v="0"/>
    <n v="0"/>
    <m/>
    <m/>
    <m/>
    <m/>
  </r>
  <r>
    <x v="8"/>
    <x v="12"/>
    <x v="12"/>
    <n v="12"/>
    <x v="0"/>
    <n v="0"/>
    <n v="0"/>
    <n v="0"/>
    <n v="0"/>
    <n v="0"/>
    <n v="0"/>
    <m/>
    <m/>
    <m/>
    <m/>
  </r>
  <r>
    <x v="8"/>
    <x v="12"/>
    <x v="17"/>
    <n v="12"/>
    <x v="0"/>
    <n v="0"/>
    <n v="0"/>
    <n v="0"/>
    <n v="0"/>
    <n v="0"/>
    <n v="0"/>
    <m/>
    <m/>
    <m/>
    <m/>
  </r>
  <r>
    <x v="8"/>
    <x v="4"/>
    <x v="10"/>
    <n v="13"/>
    <x v="0"/>
    <n v="0"/>
    <n v="0"/>
    <n v="0"/>
    <n v="0"/>
    <n v="0"/>
    <n v="0"/>
    <m/>
    <m/>
    <m/>
    <m/>
  </r>
  <r>
    <x v="8"/>
    <x v="12"/>
    <x v="9"/>
    <n v="12"/>
    <x v="0"/>
    <n v="0"/>
    <n v="0"/>
    <n v="0"/>
    <n v="0"/>
    <n v="0"/>
    <n v="0"/>
    <m/>
    <m/>
    <m/>
    <m/>
  </r>
  <r>
    <x v="8"/>
    <x v="7"/>
    <x v="21"/>
    <n v="13"/>
    <x v="6"/>
    <n v="0"/>
    <n v="0"/>
    <n v="0"/>
    <n v="0"/>
    <n v="0"/>
    <n v="0"/>
    <m/>
    <m/>
    <m/>
    <m/>
  </r>
  <r>
    <x v="9"/>
    <x v="12"/>
    <x v="18"/>
    <n v="12"/>
    <x v="0"/>
    <n v="0"/>
    <n v="0"/>
    <n v="0"/>
    <n v="0"/>
    <n v="0"/>
    <n v="0"/>
    <m/>
    <m/>
    <m/>
    <m/>
  </r>
  <r>
    <x v="10"/>
    <x v="13"/>
    <x v="2"/>
    <n v="8"/>
    <x v="7"/>
    <n v="0"/>
    <n v="12"/>
    <n v="0"/>
    <n v="14"/>
    <n v="0"/>
    <n v="56"/>
    <s v="V"/>
    <s v="V"/>
    <s v="V"/>
    <s v="V"/>
  </r>
  <r>
    <x v="10"/>
    <x v="13"/>
    <x v="4"/>
    <n v="1"/>
    <x v="0"/>
    <n v="0"/>
    <n v="0"/>
    <n v="0"/>
    <n v="0"/>
    <n v="0"/>
    <n v="0"/>
    <m/>
    <m/>
    <m/>
    <m/>
  </r>
  <r>
    <x v="10"/>
    <x v="13"/>
    <x v="22"/>
    <n v="6"/>
    <x v="0"/>
    <n v="0"/>
    <n v="0"/>
    <n v="0"/>
    <n v="0"/>
    <n v="0"/>
    <n v="0"/>
    <m/>
    <m/>
    <m/>
    <m/>
  </r>
  <r>
    <x v="11"/>
    <x v="7"/>
    <x v="23"/>
    <n v="1"/>
    <x v="2"/>
    <n v="0"/>
    <n v="0"/>
    <n v="0"/>
    <n v="0"/>
    <n v="0"/>
    <n v="0"/>
    <m/>
    <m/>
    <m/>
    <m/>
  </r>
  <r>
    <x v="11"/>
    <x v="1"/>
    <x v="24"/>
    <n v="5"/>
    <x v="7"/>
    <n v="0"/>
    <n v="0"/>
    <n v="0"/>
    <n v="0"/>
    <n v="0"/>
    <n v="0"/>
    <m/>
    <m/>
    <m/>
    <m/>
  </r>
  <r>
    <x v="12"/>
    <x v="13"/>
    <x v="25"/>
    <n v="5"/>
    <x v="0"/>
    <n v="0"/>
    <n v="0"/>
    <n v="0"/>
    <n v="0"/>
    <n v="0"/>
    <n v="0"/>
    <m/>
    <m/>
    <m/>
    <m/>
  </r>
  <r>
    <x v="13"/>
    <x v="0"/>
    <x v="26"/>
    <n v="13"/>
    <x v="0"/>
    <n v="0"/>
    <n v="0"/>
    <n v="0"/>
    <n v="0"/>
    <n v="0"/>
    <n v="0"/>
    <m/>
    <m/>
    <m/>
    <m/>
  </r>
  <r>
    <x v="13"/>
    <x v="1"/>
    <x v="27"/>
    <n v="8"/>
    <x v="0"/>
    <n v="0"/>
    <n v="0"/>
    <n v="0"/>
    <n v="0"/>
    <n v="0"/>
    <n v="0"/>
    <m/>
    <m/>
    <m/>
    <m/>
  </r>
  <r>
    <x v="13"/>
    <x v="7"/>
    <x v="23"/>
    <n v="7"/>
    <x v="0"/>
    <n v="0"/>
    <n v="0"/>
    <n v="0"/>
    <n v="0"/>
    <n v="0"/>
    <n v="0"/>
    <m/>
    <m/>
    <m/>
    <m/>
  </r>
  <r>
    <x v="13"/>
    <x v="1"/>
    <x v="24"/>
    <n v="1"/>
    <x v="0"/>
    <n v="0"/>
    <n v="0"/>
    <n v="0"/>
    <n v="0"/>
    <n v="0"/>
    <n v="0"/>
    <m/>
    <m/>
    <m/>
    <m/>
  </r>
  <r>
    <x v="14"/>
    <x v="14"/>
    <x v="4"/>
    <n v="1"/>
    <x v="0"/>
    <n v="0"/>
    <n v="0"/>
    <n v="0"/>
    <n v="0"/>
    <n v="0"/>
    <n v="0"/>
    <m/>
    <m/>
    <m/>
    <m/>
  </r>
  <r>
    <x v="15"/>
    <x v="15"/>
    <x v="21"/>
    <n v="6"/>
    <x v="0"/>
    <n v="0"/>
    <n v="0"/>
    <n v="0"/>
    <n v="0"/>
    <n v="0"/>
    <n v="0"/>
    <m/>
    <m/>
    <m/>
    <m/>
  </r>
  <r>
    <x v="16"/>
    <x v="14"/>
    <x v="25"/>
    <n v="5"/>
    <x v="0"/>
    <n v="0"/>
    <n v="0"/>
    <n v="0"/>
    <n v="0"/>
    <n v="0"/>
    <n v="0"/>
    <m/>
    <m/>
    <m/>
    <m/>
  </r>
  <r>
    <x v="16"/>
    <x v="14"/>
    <x v="2"/>
    <n v="3"/>
    <x v="0"/>
    <n v="0"/>
    <n v="0"/>
    <n v="0"/>
    <n v="0"/>
    <n v="0"/>
    <n v="0"/>
    <m/>
    <m/>
    <m/>
    <m/>
  </r>
  <r>
    <x v="16"/>
    <x v="14"/>
    <x v="22"/>
    <n v="6"/>
    <x v="0"/>
    <n v="0"/>
    <n v="0"/>
    <n v="0"/>
    <n v="0"/>
    <n v="0"/>
    <n v="0"/>
    <m/>
    <m/>
    <m/>
    <m/>
  </r>
  <r>
    <x v="16"/>
    <x v="14"/>
    <x v="3"/>
    <n v="3"/>
    <x v="0"/>
    <n v="0"/>
    <n v="0"/>
    <n v="0"/>
    <n v="0"/>
    <n v="0"/>
    <n v="0"/>
    <m/>
    <m/>
    <m/>
    <m/>
  </r>
  <r>
    <x v="16"/>
    <x v="12"/>
    <x v="28"/>
    <n v="4"/>
    <x v="8"/>
    <n v="0"/>
    <n v="0"/>
    <n v="0"/>
    <n v="0"/>
    <n v="0"/>
    <n v="0"/>
    <m/>
    <m/>
    <m/>
    <m/>
  </r>
  <r>
    <x v="16"/>
    <x v="12"/>
    <x v="29"/>
    <n v="4"/>
    <x v="8"/>
    <n v="0"/>
    <n v="0"/>
    <n v="0"/>
    <n v="0"/>
    <n v="0"/>
    <n v="0"/>
    <m/>
    <m/>
    <m/>
    <m/>
  </r>
  <r>
    <x v="17"/>
    <x v="14"/>
    <x v="0"/>
    <n v="7"/>
    <x v="0"/>
    <n v="0"/>
    <n v="0"/>
    <n v="0"/>
    <n v="0"/>
    <n v="0"/>
    <n v="0"/>
    <m/>
    <m/>
    <m/>
    <m/>
  </r>
  <r>
    <x v="17"/>
    <x v="0"/>
    <x v="30"/>
    <n v="2"/>
    <x v="0"/>
    <n v="0"/>
    <n v="7"/>
    <n v="0"/>
    <n v="0"/>
    <n v="0"/>
    <n v="7"/>
    <m/>
    <m/>
    <s v="V"/>
    <s v="V"/>
  </r>
  <r>
    <x v="17"/>
    <x v="15"/>
    <x v="23"/>
    <n v="7"/>
    <x v="0"/>
    <n v="0"/>
    <n v="10"/>
    <n v="0"/>
    <n v="0"/>
    <n v="0"/>
    <n v="10"/>
    <m/>
    <m/>
    <s v="V"/>
    <s v="V"/>
  </r>
  <r>
    <x v="17"/>
    <x v="11"/>
    <x v="20"/>
    <n v="1"/>
    <x v="0"/>
    <n v="0"/>
    <n v="0"/>
    <n v="0"/>
    <n v="0"/>
    <n v="0"/>
    <n v="0"/>
    <m/>
    <m/>
    <m/>
    <m/>
  </r>
  <r>
    <x v="18"/>
    <x v="0"/>
    <x v="31"/>
    <n v="8"/>
    <x v="0"/>
    <n v="0"/>
    <n v="72"/>
    <n v="0"/>
    <n v="0"/>
    <n v="0"/>
    <n v="72"/>
    <m/>
    <m/>
    <s v="V"/>
    <s v="V"/>
  </r>
  <r>
    <x v="19"/>
    <x v="16"/>
    <x v="32"/>
    <n v="1"/>
    <x v="0"/>
    <n v="0"/>
    <n v="0"/>
    <n v="0"/>
    <n v="0"/>
    <n v="0"/>
    <n v="0"/>
    <m/>
    <m/>
    <m/>
    <m/>
  </r>
  <r>
    <x v="20"/>
    <x v="7"/>
    <x v="31"/>
    <n v="8"/>
    <x v="0"/>
    <n v="0"/>
    <n v="0"/>
    <n v="0"/>
    <n v="0"/>
    <n v="0"/>
    <n v="0"/>
    <m/>
    <m/>
    <m/>
    <m/>
  </r>
  <r>
    <x v="20"/>
    <x v="7"/>
    <x v="30"/>
    <n v="2"/>
    <x v="0"/>
    <n v="0"/>
    <n v="0"/>
    <n v="0"/>
    <n v="0"/>
    <n v="0"/>
    <n v="0"/>
    <m/>
    <m/>
    <m/>
    <m/>
  </r>
  <r>
    <x v="21"/>
    <x v="11"/>
    <x v="26"/>
    <n v="13"/>
    <x v="0"/>
    <n v="0"/>
    <n v="1"/>
    <n v="0"/>
    <n v="0"/>
    <n v="0"/>
    <n v="1"/>
    <m/>
    <m/>
    <s v="V"/>
    <s v="V"/>
  </r>
  <r>
    <x v="21"/>
    <x v="12"/>
    <x v="29"/>
    <n v="4"/>
    <x v="8"/>
    <n v="0"/>
    <n v="0"/>
    <n v="0"/>
    <n v="0"/>
    <n v="0"/>
    <n v="0"/>
    <m/>
    <m/>
    <m/>
    <m/>
  </r>
  <r>
    <x v="22"/>
    <x v="0"/>
    <x v="33"/>
    <n v="8"/>
    <x v="0"/>
    <n v="0"/>
    <n v="4"/>
    <n v="0"/>
    <n v="0"/>
    <n v="0"/>
    <n v="4"/>
    <m/>
    <m/>
    <s v="V"/>
    <s v="V"/>
  </r>
  <r>
    <x v="22"/>
    <x v="16"/>
    <x v="34"/>
    <n v="2"/>
    <x v="0"/>
    <n v="0"/>
    <n v="0"/>
    <n v="0"/>
    <n v="0"/>
    <n v="0"/>
    <n v="0"/>
    <m/>
    <m/>
    <m/>
    <m/>
  </r>
  <r>
    <x v="22"/>
    <x v="16"/>
    <x v="35"/>
    <n v="3"/>
    <x v="0"/>
    <n v="0"/>
    <n v="0"/>
    <n v="0"/>
    <n v="0"/>
    <n v="0"/>
    <n v="0"/>
    <m/>
    <m/>
    <m/>
    <m/>
  </r>
  <r>
    <x v="23"/>
    <x v="17"/>
    <x v="19"/>
    <n v="13"/>
    <x v="5"/>
    <n v="0"/>
    <n v="0"/>
    <n v="0"/>
    <n v="0"/>
    <n v="0"/>
    <n v="0"/>
    <m/>
    <m/>
    <m/>
    <m/>
  </r>
  <r>
    <x v="24"/>
    <x v="0"/>
    <x v="36"/>
    <n v="1"/>
    <x v="2"/>
    <n v="0"/>
    <n v="0"/>
    <n v="0"/>
    <n v="0"/>
    <n v="0"/>
    <n v="0"/>
    <m/>
    <m/>
    <m/>
    <m/>
  </r>
  <r>
    <x v="25"/>
    <x v="18"/>
    <x v="31"/>
    <n v="7"/>
    <x v="0"/>
    <n v="0"/>
    <n v="0"/>
    <n v="0"/>
    <n v="0"/>
    <n v="0"/>
    <n v="0"/>
    <m/>
    <m/>
    <m/>
    <m/>
  </r>
  <r>
    <x v="25"/>
    <x v="18"/>
    <x v="37"/>
    <n v="1"/>
    <x v="2"/>
    <n v="0"/>
    <n v="0"/>
    <n v="0"/>
    <n v="0"/>
    <n v="0"/>
    <n v="0"/>
    <m/>
    <m/>
    <m/>
    <m/>
  </r>
  <r>
    <x v="25"/>
    <x v="17"/>
    <x v="38"/>
    <n v="3"/>
    <x v="9"/>
    <n v="0"/>
    <n v="0"/>
    <n v="0"/>
    <n v="0"/>
    <n v="0"/>
    <n v="0"/>
    <m/>
    <m/>
    <m/>
    <m/>
  </r>
  <r>
    <x v="26"/>
    <x v="18"/>
    <x v="37"/>
    <n v="1"/>
    <x v="0"/>
    <n v="0"/>
    <n v="0"/>
    <n v="0"/>
    <n v="0"/>
    <n v="0"/>
    <n v="0"/>
    <m/>
    <m/>
    <m/>
    <m/>
  </r>
  <r>
    <x v="27"/>
    <x v="9"/>
    <x v="33"/>
    <n v="7"/>
    <x v="0"/>
    <n v="0"/>
    <n v="0"/>
    <n v="0"/>
    <n v="0"/>
    <n v="0"/>
    <n v="0"/>
    <m/>
    <m/>
    <m/>
    <m/>
  </r>
  <r>
    <x v="27"/>
    <x v="9"/>
    <x v="39"/>
    <n v="1"/>
    <x v="0"/>
    <n v="0"/>
    <n v="0"/>
    <n v="0"/>
    <n v="0"/>
    <n v="0"/>
    <n v="0"/>
    <m/>
    <m/>
    <m/>
    <m/>
  </r>
  <r>
    <x v="27"/>
    <x v="17"/>
    <x v="40"/>
    <n v="8"/>
    <x v="10"/>
    <n v="0"/>
    <n v="0"/>
    <n v="0"/>
    <n v="0"/>
    <n v="0"/>
    <n v="0"/>
    <m/>
    <m/>
    <m/>
    <m/>
  </r>
  <r>
    <x v="27"/>
    <x v="17"/>
    <x v="41"/>
    <n v="5"/>
    <x v="7"/>
    <n v="0"/>
    <n v="0"/>
    <n v="0"/>
    <n v="0"/>
    <n v="0"/>
    <n v="0"/>
    <m/>
    <m/>
    <m/>
    <m/>
  </r>
  <r>
    <x v="27"/>
    <x v="19"/>
    <x v="42"/>
    <n v="8"/>
    <x v="10"/>
    <n v="0"/>
    <n v="239"/>
    <n v="0"/>
    <n v="0"/>
    <n v="0"/>
    <n v="239"/>
    <m/>
    <m/>
    <s v="V"/>
    <s v="V"/>
  </r>
  <r>
    <x v="28"/>
    <x v="12"/>
    <x v="29"/>
    <n v="3"/>
    <x v="0"/>
    <n v="0"/>
    <n v="4"/>
    <n v="0"/>
    <n v="0"/>
    <n v="0"/>
    <n v="4"/>
    <m/>
    <m/>
    <s v="V"/>
    <s v="V"/>
  </r>
  <r>
    <x v="29"/>
    <x v="20"/>
    <x v="37"/>
    <n v="1"/>
    <x v="2"/>
    <n v="0"/>
    <n v="0"/>
    <n v="0"/>
    <n v="0"/>
    <n v="0"/>
    <n v="0"/>
    <m/>
    <m/>
    <m/>
    <m/>
  </r>
  <r>
    <x v="30"/>
    <x v="20"/>
    <x v="31"/>
    <n v="7"/>
    <x v="0"/>
    <n v="0"/>
    <n v="0"/>
    <n v="0"/>
    <n v="0"/>
    <n v="0"/>
    <n v="0"/>
    <m/>
    <m/>
    <m/>
    <m/>
  </r>
  <r>
    <x v="30"/>
    <x v="21"/>
    <x v="43"/>
    <n v="9"/>
    <x v="0"/>
    <n v="0"/>
    <n v="0"/>
    <n v="0"/>
    <n v="0"/>
    <n v="0"/>
    <n v="0"/>
    <m/>
    <m/>
    <m/>
    <m/>
  </r>
  <r>
    <x v="30"/>
    <x v="22"/>
    <x v="44"/>
    <n v="2"/>
    <x v="0"/>
    <n v="0"/>
    <n v="0"/>
    <n v="0"/>
    <n v="0"/>
    <n v="0"/>
    <n v="0"/>
    <m/>
    <m/>
    <m/>
    <m/>
  </r>
  <r>
    <x v="30"/>
    <x v="22"/>
    <x v="42"/>
    <n v="8"/>
    <x v="0"/>
    <n v="0"/>
    <n v="21"/>
    <n v="0"/>
    <n v="0"/>
    <n v="0"/>
    <n v="21"/>
    <m/>
    <m/>
    <s v="V"/>
    <s v="V"/>
  </r>
  <r>
    <x v="30"/>
    <x v="22"/>
    <x v="45"/>
    <n v="5"/>
    <x v="0"/>
    <n v="0"/>
    <n v="47"/>
    <n v="0"/>
    <n v="0"/>
    <n v="0"/>
    <n v="47"/>
    <m/>
    <m/>
    <s v="V"/>
    <s v="V"/>
  </r>
  <r>
    <x v="31"/>
    <x v="20"/>
    <x v="37"/>
    <n v="1"/>
    <x v="0"/>
    <n v="0"/>
    <n v="0"/>
    <n v="0"/>
    <n v="0"/>
    <n v="0"/>
    <n v="0"/>
    <m/>
    <m/>
    <m/>
    <m/>
  </r>
  <r>
    <x v="31"/>
    <x v="23"/>
    <x v="26"/>
    <n v="13"/>
    <x v="0"/>
    <n v="0"/>
    <n v="18"/>
    <n v="0"/>
    <n v="0"/>
    <n v="0"/>
    <n v="18"/>
    <m/>
    <m/>
    <s v="V"/>
    <s v="V"/>
  </r>
  <r>
    <x v="31"/>
    <x v="21"/>
    <x v="46"/>
    <n v="9"/>
    <x v="0"/>
    <n v="0"/>
    <n v="0"/>
    <n v="0"/>
    <n v="0"/>
    <n v="0"/>
    <n v="0"/>
    <m/>
    <m/>
    <m/>
    <m/>
  </r>
  <r>
    <x v="32"/>
    <x v="5"/>
    <x v="47"/>
    <n v="12"/>
    <x v="0"/>
    <n v="0"/>
    <n v="1"/>
    <n v="0"/>
    <n v="0"/>
    <n v="0"/>
    <n v="1"/>
    <s v="V"/>
    <m/>
    <m/>
    <m/>
  </r>
  <r>
    <x v="32"/>
    <x v="22"/>
    <x v="36"/>
    <n v="1"/>
    <x v="0"/>
    <n v="0"/>
    <n v="4"/>
    <n v="0"/>
    <n v="0"/>
    <n v="0"/>
    <n v="4"/>
    <m/>
    <m/>
    <s v="V"/>
    <s v="V"/>
  </r>
  <r>
    <x v="32"/>
    <x v="12"/>
    <x v="28"/>
    <n v="4"/>
    <x v="0"/>
    <n v="0"/>
    <n v="3"/>
    <n v="0"/>
    <n v="0"/>
    <n v="0"/>
    <n v="3"/>
    <s v="V"/>
    <m/>
    <m/>
    <m/>
  </r>
  <r>
    <x v="32"/>
    <x v="18"/>
    <x v="33"/>
    <n v="8"/>
    <x v="10"/>
    <n v="0"/>
    <n v="0"/>
    <n v="0"/>
    <n v="0"/>
    <n v="0"/>
    <n v="0"/>
    <m/>
    <m/>
    <m/>
    <m/>
  </r>
  <r>
    <x v="33"/>
    <x v="18"/>
    <x v="33"/>
    <n v="8"/>
    <x v="0"/>
    <n v="0"/>
    <n v="0"/>
    <n v="0"/>
    <n v="0"/>
    <n v="0"/>
    <n v="0"/>
    <m/>
    <m/>
    <m/>
    <m/>
  </r>
  <r>
    <x v="34"/>
    <x v="9"/>
    <x v="45"/>
    <n v="5"/>
    <x v="0"/>
    <n v="0"/>
    <n v="0"/>
    <n v="0"/>
    <n v="0"/>
    <n v="0"/>
    <n v="0"/>
    <m/>
    <m/>
    <m/>
    <m/>
  </r>
  <r>
    <x v="34"/>
    <x v="9"/>
    <x v="44"/>
    <n v="2"/>
    <x v="0"/>
    <n v="0"/>
    <n v="0"/>
    <n v="0"/>
    <n v="0"/>
    <n v="0"/>
    <n v="0"/>
    <m/>
    <m/>
    <m/>
    <m/>
  </r>
  <r>
    <x v="35"/>
    <x v="16"/>
    <x v="48"/>
    <n v="6"/>
    <x v="0"/>
    <n v="0"/>
    <n v="0"/>
    <n v="0"/>
    <n v="0"/>
    <n v="0"/>
    <n v="0"/>
    <m/>
    <m/>
    <m/>
    <m/>
  </r>
  <r>
    <x v="35"/>
    <x v="24"/>
    <x v="49"/>
    <n v="12"/>
    <x v="0"/>
    <n v="0"/>
    <n v="66"/>
    <n v="0"/>
    <n v="0"/>
    <n v="0"/>
    <n v="66"/>
    <m/>
    <m/>
    <s v="V"/>
    <s v="V"/>
  </r>
  <r>
    <x v="35"/>
    <x v="9"/>
    <x v="42"/>
    <n v="8"/>
    <x v="0"/>
    <n v="0"/>
    <n v="0"/>
    <n v="0"/>
    <n v="0"/>
    <n v="0"/>
    <n v="0"/>
    <m/>
    <m/>
    <m/>
    <m/>
  </r>
  <r>
    <x v="35"/>
    <x v="24"/>
    <x v="50"/>
    <n v="12"/>
    <x v="0"/>
    <n v="0"/>
    <n v="25"/>
    <n v="0"/>
    <n v="0"/>
    <n v="0"/>
    <n v="25"/>
    <m/>
    <m/>
    <s v="V"/>
    <s v="V"/>
  </r>
  <r>
    <x v="35"/>
    <x v="16"/>
    <x v="51"/>
    <n v="1"/>
    <x v="0"/>
    <n v="0"/>
    <n v="0"/>
    <n v="0"/>
    <n v="0"/>
    <n v="0"/>
    <n v="0"/>
    <m/>
    <m/>
    <m/>
    <m/>
  </r>
  <r>
    <x v="36"/>
    <x v="18"/>
    <x v="44"/>
    <n v="2"/>
    <x v="0"/>
    <n v="0"/>
    <n v="0"/>
    <n v="0"/>
    <n v="0"/>
    <n v="0"/>
    <n v="0"/>
    <m/>
    <m/>
    <m/>
    <m/>
  </r>
  <r>
    <x v="36"/>
    <x v="18"/>
    <x v="45"/>
    <n v="5"/>
    <x v="0"/>
    <n v="0"/>
    <n v="0"/>
    <n v="0"/>
    <n v="0"/>
    <n v="0"/>
    <n v="0"/>
    <m/>
    <m/>
    <m/>
    <m/>
  </r>
  <r>
    <x v="37"/>
    <x v="25"/>
    <x v="33"/>
    <n v="8"/>
    <x v="0"/>
    <n v="0"/>
    <n v="0"/>
    <n v="0"/>
    <n v="0"/>
    <n v="0"/>
    <n v="0"/>
    <m/>
    <m/>
    <m/>
    <m/>
  </r>
  <r>
    <x v="37"/>
    <x v="9"/>
    <x v="36"/>
    <n v="1"/>
    <x v="0"/>
    <n v="0"/>
    <n v="0"/>
    <n v="0"/>
    <n v="0"/>
    <n v="0"/>
    <n v="0"/>
    <m/>
    <m/>
    <m/>
    <m/>
  </r>
  <r>
    <x v="38"/>
    <x v="26"/>
    <x v="50"/>
    <n v="12"/>
    <x v="0"/>
    <n v="0"/>
    <n v="4"/>
    <n v="0"/>
    <n v="0"/>
    <n v="0"/>
    <n v="4"/>
    <m/>
    <m/>
    <s v="V"/>
    <s v="V"/>
  </r>
  <r>
    <x v="38"/>
    <x v="26"/>
    <x v="49"/>
    <n v="12"/>
    <x v="3"/>
    <n v="0"/>
    <n v="45"/>
    <n v="0"/>
    <n v="0"/>
    <n v="0"/>
    <n v="45"/>
    <s v="V"/>
    <s v="V"/>
    <s v="V"/>
    <s v="V"/>
  </r>
  <r>
    <x v="38"/>
    <x v="18"/>
    <x v="42"/>
    <n v="8"/>
    <x v="0"/>
    <n v="0"/>
    <n v="0"/>
    <n v="0"/>
    <n v="0"/>
    <n v="0"/>
    <n v="0"/>
    <m/>
    <m/>
    <m/>
    <m/>
  </r>
  <r>
    <x v="39"/>
    <x v="25"/>
    <x v="44"/>
    <n v="2"/>
    <x v="0"/>
    <n v="0"/>
    <n v="0"/>
    <n v="0"/>
    <n v="0"/>
    <n v="0"/>
    <n v="0"/>
    <m/>
    <m/>
    <m/>
    <m/>
  </r>
  <r>
    <x v="39"/>
    <x v="25"/>
    <x v="45"/>
    <n v="5"/>
    <x v="0"/>
    <n v="0"/>
    <n v="0"/>
    <n v="0"/>
    <n v="0"/>
    <n v="0"/>
    <n v="0"/>
    <m/>
    <m/>
    <m/>
    <m/>
  </r>
  <r>
    <x v="40"/>
    <x v="18"/>
    <x v="30"/>
    <n v="2"/>
    <x v="0"/>
    <n v="0"/>
    <n v="0"/>
    <n v="0"/>
    <n v="0"/>
    <n v="0"/>
    <n v="0"/>
    <m/>
    <m/>
    <m/>
    <m/>
  </r>
  <r>
    <x v="40"/>
    <x v="18"/>
    <x v="36"/>
    <n v="1"/>
    <x v="0"/>
    <n v="0"/>
    <n v="0"/>
    <n v="0"/>
    <n v="0"/>
    <n v="0"/>
    <n v="0"/>
    <m/>
    <m/>
    <m/>
    <m/>
  </r>
  <r>
    <x v="40"/>
    <x v="27"/>
    <x v="52"/>
    <n v="1"/>
    <x v="0"/>
    <n v="0"/>
    <n v="0"/>
    <n v="0"/>
    <n v="0"/>
    <n v="0"/>
    <n v="0"/>
    <m/>
    <m/>
    <m/>
    <m/>
  </r>
  <r>
    <x v="41"/>
    <x v="28"/>
    <x v="53"/>
    <n v="12"/>
    <x v="0"/>
    <n v="0"/>
    <n v="0"/>
    <n v="0"/>
    <n v="0"/>
    <n v="0"/>
    <n v="0"/>
    <m/>
    <m/>
    <m/>
    <m/>
  </r>
  <r>
    <x v="41"/>
    <x v="28"/>
    <x v="54"/>
    <n v="12"/>
    <x v="0"/>
    <n v="0"/>
    <n v="3"/>
    <n v="0"/>
    <n v="0"/>
    <n v="0"/>
    <n v="3"/>
    <m/>
    <m/>
    <m/>
    <m/>
  </r>
  <r>
    <x v="41"/>
    <x v="29"/>
    <x v="55"/>
    <n v="3"/>
    <x v="9"/>
    <n v="0"/>
    <n v="0"/>
    <n v="0"/>
    <n v="0"/>
    <n v="0"/>
    <n v="0"/>
    <m/>
    <m/>
    <m/>
    <m/>
  </r>
  <r>
    <x v="42"/>
    <x v="19"/>
    <x v="56"/>
    <n v="1"/>
    <x v="0"/>
    <n v="0"/>
    <n v="0"/>
    <n v="0"/>
    <n v="0"/>
    <n v="0"/>
    <n v="0"/>
    <m/>
    <m/>
    <m/>
    <m/>
  </r>
  <r>
    <x v="42"/>
    <x v="30"/>
    <x v="57"/>
    <n v="5"/>
    <x v="7"/>
    <n v="0"/>
    <n v="0"/>
    <n v="0"/>
    <n v="0"/>
    <n v="0"/>
    <n v="0"/>
    <m/>
    <m/>
    <m/>
    <m/>
  </r>
  <r>
    <x v="42"/>
    <x v="29"/>
    <x v="55"/>
    <n v="3"/>
    <x v="9"/>
    <n v="0"/>
    <n v="0"/>
    <n v="0"/>
    <n v="0"/>
    <n v="0"/>
    <n v="0"/>
    <m/>
    <m/>
    <m/>
    <m/>
  </r>
  <r>
    <x v="42"/>
    <x v="29"/>
    <x v="58"/>
    <n v="3"/>
    <x v="9"/>
    <n v="0"/>
    <n v="0"/>
    <n v="0"/>
    <n v="0"/>
    <n v="0"/>
    <n v="0"/>
    <m/>
    <m/>
    <m/>
    <m/>
  </r>
  <r>
    <x v="43"/>
    <x v="25"/>
    <x v="30"/>
    <n v="2"/>
    <x v="3"/>
    <n v="0"/>
    <n v="0"/>
    <n v="0"/>
    <n v="0"/>
    <n v="0"/>
    <n v="0"/>
    <m/>
    <m/>
    <m/>
    <m/>
  </r>
  <r>
    <x v="43"/>
    <x v="25"/>
    <x v="42"/>
    <n v="2"/>
    <x v="3"/>
    <n v="0"/>
    <n v="0"/>
    <n v="0"/>
    <n v="0"/>
    <n v="0"/>
    <n v="0"/>
    <m/>
    <m/>
    <m/>
    <m/>
  </r>
  <r>
    <x v="44"/>
    <x v="31"/>
    <x v="49"/>
    <n v="10"/>
    <x v="0"/>
    <n v="0"/>
    <n v="25"/>
    <n v="0"/>
    <n v="0"/>
    <n v="0"/>
    <n v="25"/>
    <m/>
    <m/>
    <s v="V"/>
    <s v="V"/>
  </r>
  <r>
    <x v="45"/>
    <x v="25"/>
    <x v="59"/>
    <n v="6"/>
    <x v="0"/>
    <n v="0"/>
    <n v="0"/>
    <n v="0"/>
    <n v="0"/>
    <n v="0"/>
    <n v="0"/>
    <m/>
    <m/>
    <m/>
    <m/>
  </r>
  <r>
    <x v="45"/>
    <x v="25"/>
    <x v="30"/>
    <n v="2"/>
    <x v="0"/>
    <n v="0"/>
    <n v="0"/>
    <n v="0"/>
    <n v="0"/>
    <n v="0"/>
    <n v="0"/>
    <m/>
    <m/>
    <m/>
    <m/>
  </r>
  <r>
    <x v="45"/>
    <x v="31"/>
    <x v="50"/>
    <n v="12"/>
    <x v="0"/>
    <n v="0"/>
    <n v="17"/>
    <n v="0"/>
    <n v="0"/>
    <n v="0"/>
    <n v="17"/>
    <m/>
    <m/>
    <s v="V"/>
    <s v="V"/>
  </r>
  <r>
    <x v="45"/>
    <x v="16"/>
    <x v="60"/>
    <n v="7"/>
    <x v="0"/>
    <n v="0"/>
    <n v="0"/>
    <n v="0"/>
    <n v="0"/>
    <n v="0"/>
    <n v="0"/>
    <m/>
    <m/>
    <m/>
    <m/>
  </r>
  <r>
    <x v="45"/>
    <x v="16"/>
    <x v="61"/>
    <n v="1"/>
    <x v="0"/>
    <n v="0"/>
    <n v="0"/>
    <n v="0"/>
    <n v="0"/>
    <n v="0"/>
    <n v="0"/>
    <m/>
    <m/>
    <m/>
    <m/>
  </r>
  <r>
    <x v="45"/>
    <x v="29"/>
    <x v="55"/>
    <n v="3"/>
    <x v="0"/>
    <n v="0"/>
    <n v="0"/>
    <n v="0"/>
    <n v="0"/>
    <n v="0"/>
    <n v="0"/>
    <m/>
    <m/>
    <m/>
    <m/>
  </r>
  <r>
    <x v="45"/>
    <x v="32"/>
    <x v="62"/>
    <n v="3"/>
    <x v="0"/>
    <n v="0"/>
    <n v="0"/>
    <n v="0"/>
    <n v="0"/>
    <n v="0"/>
    <n v="0"/>
    <m/>
    <m/>
    <m/>
    <m/>
  </r>
  <r>
    <x v="45"/>
    <x v="29"/>
    <x v="58"/>
    <n v="3"/>
    <x v="9"/>
    <n v="0"/>
    <n v="0"/>
    <n v="0"/>
    <n v="0"/>
    <n v="0"/>
    <n v="0"/>
    <m/>
    <m/>
    <m/>
    <m/>
  </r>
  <r>
    <x v="46"/>
    <x v="16"/>
    <x v="36"/>
    <n v="1"/>
    <x v="0"/>
    <n v="0"/>
    <n v="0"/>
    <n v="0"/>
    <n v="0"/>
    <n v="0"/>
    <n v="0"/>
    <m/>
    <m/>
    <m/>
    <m/>
  </r>
  <r>
    <x v="46"/>
    <x v="16"/>
    <x v="42"/>
    <n v="2"/>
    <x v="0"/>
    <n v="0"/>
    <n v="0"/>
    <n v="0"/>
    <n v="0"/>
    <n v="0"/>
    <n v="0"/>
    <m/>
    <m/>
    <m/>
    <m/>
  </r>
  <r>
    <x v="46"/>
    <x v="33"/>
    <x v="47"/>
    <n v="12"/>
    <x v="0"/>
    <n v="0"/>
    <n v="0"/>
    <n v="0"/>
    <n v="0"/>
    <n v="0"/>
    <n v="0"/>
    <m/>
    <m/>
    <m/>
    <m/>
  </r>
  <r>
    <x v="46"/>
    <x v="29"/>
    <x v="58"/>
    <n v="3"/>
    <x v="9"/>
    <n v="0"/>
    <n v="0"/>
    <n v="0"/>
    <n v="0"/>
    <n v="0"/>
    <n v="0"/>
    <m/>
    <m/>
    <m/>
    <m/>
  </r>
  <r>
    <x v="47"/>
    <x v="29"/>
    <x v="63"/>
    <n v="12"/>
    <x v="0"/>
    <n v="0"/>
    <n v="0"/>
    <n v="0"/>
    <n v="0"/>
    <n v="0"/>
    <n v="0"/>
    <m/>
    <m/>
    <m/>
    <m/>
  </r>
  <r>
    <x v="47"/>
    <x v="29"/>
    <x v="58"/>
    <n v="3"/>
    <x v="9"/>
    <n v="0"/>
    <n v="0"/>
    <n v="0"/>
    <n v="0"/>
    <n v="0"/>
    <n v="0"/>
    <m/>
    <m/>
    <m/>
    <m/>
  </r>
  <r>
    <x v="48"/>
    <x v="29"/>
    <x v="58"/>
    <n v="3"/>
    <x v="0"/>
    <n v="0"/>
    <n v="0"/>
    <n v="0"/>
    <n v="0"/>
    <n v="0"/>
    <n v="0"/>
    <m/>
    <m/>
    <m/>
    <m/>
  </r>
  <r>
    <x v="49"/>
    <x v="9"/>
    <x v="56"/>
    <n v="1"/>
    <x v="0"/>
    <n v="0"/>
    <n v="0"/>
    <n v="0"/>
    <n v="0"/>
    <n v="0"/>
    <n v="0"/>
    <m/>
    <m/>
    <m/>
    <m/>
  </r>
  <r>
    <x v="49"/>
    <x v="10"/>
    <x v="64"/>
    <n v="4"/>
    <x v="0"/>
    <n v="0"/>
    <n v="0"/>
    <n v="0"/>
    <n v="0"/>
    <n v="0"/>
    <n v="0"/>
    <m/>
    <m/>
    <m/>
    <m/>
  </r>
  <r>
    <x v="49"/>
    <x v="10"/>
    <x v="65"/>
    <n v="12"/>
    <x v="0"/>
    <n v="0"/>
    <n v="2"/>
    <n v="0"/>
    <n v="0"/>
    <n v="0"/>
    <n v="2"/>
    <m/>
    <m/>
    <s v="V"/>
    <s v="V"/>
  </r>
  <r>
    <x v="49"/>
    <x v="10"/>
    <x v="66"/>
    <n v="12"/>
    <x v="0"/>
    <n v="0"/>
    <n v="3"/>
    <n v="0"/>
    <n v="0"/>
    <n v="0"/>
    <n v="3"/>
    <m/>
    <m/>
    <s v="V"/>
    <s v="V"/>
  </r>
  <r>
    <x v="50"/>
    <x v="32"/>
    <x v="55"/>
    <n v="3"/>
    <x v="9"/>
    <n v="0"/>
    <n v="0"/>
    <n v="0"/>
    <n v="0"/>
    <n v="0"/>
    <n v="0"/>
    <m/>
    <m/>
    <m/>
    <m/>
  </r>
  <r>
    <x v="50"/>
    <x v="32"/>
    <x v="55"/>
    <n v="3"/>
    <x v="0"/>
    <n v="0"/>
    <n v="0"/>
    <n v="0"/>
    <n v="0"/>
    <n v="0"/>
    <n v="0"/>
    <m/>
    <m/>
    <m/>
    <m/>
  </r>
  <r>
    <x v="51"/>
    <x v="31"/>
    <x v="67"/>
    <n v="2"/>
    <x v="0"/>
    <n v="0"/>
    <n v="1"/>
    <n v="0"/>
    <n v="0"/>
    <n v="0"/>
    <n v="1"/>
    <s v="V"/>
    <m/>
    <m/>
    <m/>
  </r>
  <r>
    <x v="51"/>
    <x v="10"/>
    <x v="68"/>
    <n v="12"/>
    <x v="0"/>
    <n v="0"/>
    <n v="5"/>
    <n v="0"/>
    <n v="0"/>
    <n v="0"/>
    <n v="5"/>
    <s v="V"/>
    <m/>
    <m/>
    <m/>
  </r>
  <r>
    <x v="51"/>
    <x v="32"/>
    <x v="58"/>
    <n v="3"/>
    <x v="0"/>
    <n v="0"/>
    <n v="0"/>
    <n v="0"/>
    <n v="0"/>
    <n v="0"/>
    <n v="0"/>
    <m/>
    <m/>
    <m/>
    <m/>
  </r>
  <r>
    <x v="51"/>
    <x v="31"/>
    <x v="55"/>
    <n v="3"/>
    <x v="0"/>
    <n v="0"/>
    <n v="0"/>
    <n v="0"/>
    <n v="0"/>
    <n v="0"/>
    <n v="0"/>
    <m/>
    <m/>
    <m/>
    <m/>
  </r>
  <r>
    <x v="52"/>
    <x v="30"/>
    <x v="57"/>
    <n v="5"/>
    <x v="0"/>
    <n v="0"/>
    <n v="8"/>
    <n v="0"/>
    <n v="0"/>
    <n v="0"/>
    <n v="8"/>
    <s v="V"/>
    <m/>
    <s v="V"/>
    <s v="V"/>
  </r>
  <r>
    <x v="53"/>
    <x v="30"/>
    <x v="69"/>
    <n v="4"/>
    <x v="0"/>
    <n v="0"/>
    <n v="7"/>
    <n v="0"/>
    <n v="0"/>
    <n v="0"/>
    <n v="7"/>
    <m/>
    <m/>
    <s v="V"/>
    <s v="V"/>
  </r>
  <r>
    <x v="54"/>
    <x v="34"/>
    <x v="53"/>
    <n v="12"/>
    <x v="0"/>
    <n v="0"/>
    <n v="9"/>
    <n v="0"/>
    <n v="0"/>
    <n v="0"/>
    <n v="9"/>
    <m/>
    <m/>
    <s v="V"/>
    <s v="V"/>
  </r>
  <r>
    <x v="54"/>
    <x v="16"/>
    <x v="70"/>
    <n v="7"/>
    <x v="0"/>
    <n v="0"/>
    <n v="0"/>
    <n v="0"/>
    <n v="0"/>
    <n v="0"/>
    <n v="0"/>
    <m/>
    <m/>
    <m/>
    <m/>
  </r>
  <r>
    <x v="54"/>
    <x v="31"/>
    <x v="58"/>
    <n v="3"/>
    <x v="0"/>
    <n v="0"/>
    <n v="0"/>
    <n v="0"/>
    <n v="0"/>
    <n v="0"/>
    <n v="0"/>
    <m/>
    <m/>
    <m/>
    <m/>
  </r>
  <r>
    <x v="54"/>
    <x v="17"/>
    <x v="19"/>
    <n v="13"/>
    <x v="0"/>
    <n v="0"/>
    <n v="42"/>
    <n v="0"/>
    <n v="0"/>
    <n v="0"/>
    <n v="42"/>
    <s v="V"/>
    <m/>
    <s v="V"/>
    <s v="V"/>
  </r>
  <r>
    <x v="54"/>
    <x v="17"/>
    <x v="38"/>
    <n v="3"/>
    <x v="0"/>
    <n v="0"/>
    <n v="7"/>
    <n v="0"/>
    <n v="0"/>
    <n v="0"/>
    <n v="7"/>
    <m/>
    <m/>
    <m/>
    <m/>
  </r>
  <r>
    <x v="54"/>
    <x v="34"/>
    <x v="71"/>
    <n v="2"/>
    <x v="3"/>
    <n v="0"/>
    <n v="0"/>
    <n v="0"/>
    <n v="0"/>
    <n v="0"/>
    <n v="0"/>
    <m/>
    <m/>
    <m/>
    <m/>
  </r>
  <r>
    <x v="55"/>
    <x v="29"/>
    <x v="72"/>
    <n v="4"/>
    <x v="0"/>
    <n v="0"/>
    <n v="0"/>
    <n v="0"/>
    <n v="0"/>
    <n v="0"/>
    <n v="0"/>
    <m/>
    <m/>
    <m/>
    <m/>
  </r>
  <r>
    <x v="55"/>
    <x v="11"/>
    <x v="65"/>
    <n v="12"/>
    <x v="0"/>
    <n v="0"/>
    <n v="2"/>
    <n v="0"/>
    <n v="0"/>
    <n v="0"/>
    <n v="2"/>
    <m/>
    <m/>
    <s v="V"/>
    <s v="V"/>
  </r>
  <r>
    <x v="56"/>
    <x v="34"/>
    <x v="54"/>
    <n v="10"/>
    <x v="0"/>
    <n v="0"/>
    <n v="0"/>
    <n v="0"/>
    <n v="0"/>
    <n v="0"/>
    <n v="0"/>
    <m/>
    <m/>
    <m/>
    <m/>
  </r>
  <r>
    <x v="56"/>
    <x v="34"/>
    <x v="63"/>
    <n v="12"/>
    <x v="0"/>
    <n v="0"/>
    <n v="0"/>
    <n v="0"/>
    <n v="0"/>
    <n v="0"/>
    <n v="0"/>
    <m/>
    <m/>
    <m/>
    <m/>
  </r>
  <r>
    <x v="56"/>
    <x v="16"/>
    <x v="73"/>
    <n v="1"/>
    <x v="0"/>
    <n v="0"/>
    <n v="0"/>
    <n v="0"/>
    <n v="0"/>
    <n v="0"/>
    <n v="0"/>
    <m/>
    <m/>
    <m/>
    <m/>
  </r>
  <r>
    <x v="56"/>
    <x v="31"/>
    <x v="62"/>
    <n v="3"/>
    <x v="0"/>
    <n v="0"/>
    <n v="0"/>
    <n v="0"/>
    <n v="0"/>
    <n v="0"/>
    <n v="0"/>
    <m/>
    <m/>
    <m/>
    <m/>
  </r>
  <r>
    <x v="56"/>
    <x v="16"/>
    <x v="74"/>
    <n v="2"/>
    <x v="0"/>
    <n v="0"/>
    <n v="0"/>
    <n v="0"/>
    <n v="0"/>
    <n v="0"/>
    <n v="0"/>
    <m/>
    <m/>
    <m/>
    <m/>
  </r>
  <r>
    <x v="56"/>
    <x v="17"/>
    <x v="6"/>
    <n v="8"/>
    <x v="0"/>
    <n v="0"/>
    <n v="0"/>
    <n v="0"/>
    <n v="0"/>
    <n v="0"/>
    <n v="0"/>
    <m/>
    <m/>
    <m/>
    <m/>
  </r>
  <r>
    <x v="56"/>
    <x v="17"/>
    <x v="41"/>
    <n v="5"/>
    <x v="2"/>
    <n v="0"/>
    <n v="0"/>
    <n v="0"/>
    <n v="0"/>
    <n v="0"/>
    <n v="0"/>
    <m/>
    <m/>
    <m/>
    <m/>
  </r>
  <r>
    <x v="57"/>
    <x v="11"/>
    <x v="66"/>
    <n v="12"/>
    <x v="0"/>
    <n v="0"/>
    <n v="0"/>
    <n v="0"/>
    <n v="0"/>
    <n v="0"/>
    <n v="0"/>
    <m/>
    <m/>
    <m/>
    <m/>
  </r>
  <r>
    <x v="57"/>
    <x v="34"/>
    <x v="75"/>
    <n v="1"/>
    <x v="0"/>
    <n v="0"/>
    <n v="0"/>
    <n v="0"/>
    <n v="0"/>
    <n v="0"/>
    <n v="0"/>
    <m/>
    <m/>
    <m/>
    <m/>
  </r>
  <r>
    <x v="58"/>
    <x v="28"/>
    <x v="76"/>
    <n v="12"/>
    <x v="0"/>
    <n v="0"/>
    <n v="1"/>
    <n v="0"/>
    <n v="0"/>
    <n v="0"/>
    <n v="1"/>
    <m/>
    <m/>
    <s v="V"/>
    <s v="V"/>
  </r>
  <r>
    <x v="58"/>
    <x v="34"/>
    <x v="71"/>
    <n v="2"/>
    <x v="0"/>
    <n v="0"/>
    <n v="0"/>
    <n v="0"/>
    <n v="0"/>
    <n v="0"/>
    <n v="0"/>
    <m/>
    <m/>
    <m/>
    <m/>
  </r>
  <r>
    <x v="58"/>
    <x v="35"/>
    <x v="77"/>
    <n v="12"/>
    <x v="0"/>
    <n v="0"/>
    <n v="0"/>
    <n v="0"/>
    <n v="0"/>
    <n v="0"/>
    <n v="0"/>
    <m/>
    <m/>
    <m/>
    <m/>
  </r>
  <r>
    <x v="59"/>
    <x v="32"/>
    <x v="72"/>
    <n v="4"/>
    <x v="0"/>
    <n v="0"/>
    <n v="0"/>
    <n v="0"/>
    <n v="0"/>
    <n v="0"/>
    <n v="0"/>
    <m/>
    <m/>
    <m/>
    <m/>
  </r>
  <r>
    <x v="59"/>
    <x v="11"/>
    <x v="68"/>
    <n v="12"/>
    <x v="0"/>
    <n v="0"/>
    <n v="0"/>
    <n v="0"/>
    <n v="0"/>
    <n v="0"/>
    <n v="0"/>
    <m/>
    <m/>
    <m/>
    <m/>
  </r>
  <r>
    <x v="60"/>
    <x v="16"/>
    <x v="78"/>
    <n v="2"/>
    <x v="0"/>
    <n v="0"/>
    <n v="0"/>
    <n v="0"/>
    <n v="0"/>
    <n v="0"/>
    <n v="0"/>
    <m/>
    <m/>
    <m/>
    <m/>
  </r>
  <r>
    <x v="61"/>
    <x v="35"/>
    <x v="79"/>
    <n v="10"/>
    <x v="0"/>
    <n v="0"/>
    <n v="0"/>
    <n v="0"/>
    <n v="0"/>
    <n v="0"/>
    <n v="0"/>
    <m/>
    <m/>
    <m/>
    <m/>
  </r>
  <r>
    <x v="61"/>
    <x v="35"/>
    <x v="80"/>
    <n v="2"/>
    <x v="0"/>
    <n v="0"/>
    <n v="0"/>
    <n v="0"/>
    <n v="0"/>
    <n v="0"/>
    <n v="0"/>
    <m/>
    <m/>
    <m/>
    <m/>
  </r>
  <r>
    <x v="61"/>
    <x v="16"/>
    <x v="81"/>
    <n v="4"/>
    <x v="0"/>
    <n v="0"/>
    <n v="0"/>
    <n v="0"/>
    <n v="0"/>
    <n v="0"/>
    <n v="0"/>
    <m/>
    <m/>
    <m/>
    <m/>
  </r>
  <r>
    <x v="61"/>
    <x v="15"/>
    <x v="65"/>
    <n v="12"/>
    <x v="0"/>
    <n v="0"/>
    <n v="0"/>
    <n v="0"/>
    <n v="0"/>
    <n v="0"/>
    <n v="0"/>
    <m/>
    <m/>
    <m/>
    <m/>
  </r>
  <r>
    <x v="62"/>
    <x v="16"/>
    <x v="82"/>
    <n v="1"/>
    <x v="0"/>
    <n v="0"/>
    <n v="0"/>
    <n v="0"/>
    <n v="0"/>
    <n v="0"/>
    <n v="0"/>
    <m/>
    <m/>
    <m/>
    <m/>
  </r>
  <r>
    <x v="63"/>
    <x v="17"/>
    <x v="83"/>
    <n v="1"/>
    <x v="0"/>
    <n v="0"/>
    <n v="0"/>
    <n v="0"/>
    <n v="0"/>
    <n v="0"/>
    <n v="0"/>
    <m/>
    <m/>
    <m/>
    <m/>
  </r>
  <r>
    <x v="64"/>
    <x v="31"/>
    <x v="72"/>
    <n v="4"/>
    <x v="0"/>
    <n v="0"/>
    <n v="0"/>
    <n v="0"/>
    <n v="0"/>
    <n v="0"/>
    <n v="0"/>
    <m/>
    <m/>
    <m/>
    <m/>
  </r>
  <r>
    <x v="64"/>
    <x v="15"/>
    <x v="66"/>
    <n v="12"/>
    <x v="4"/>
    <n v="0"/>
    <n v="0"/>
    <n v="0"/>
    <n v="0"/>
    <n v="0"/>
    <n v="0"/>
    <m/>
    <m/>
    <m/>
    <m/>
  </r>
  <r>
    <x v="65"/>
    <x v="15"/>
    <x v="20"/>
    <n v="1"/>
    <x v="0"/>
    <n v="0"/>
    <n v="0"/>
    <n v="4"/>
    <n v="0"/>
    <n v="0"/>
    <n v="4"/>
    <s v="V"/>
    <m/>
    <m/>
    <m/>
  </r>
  <r>
    <x v="66"/>
    <x v="36"/>
    <x v="84"/>
    <n v="3"/>
    <x v="9"/>
    <n v="0"/>
    <n v="0"/>
    <n v="0"/>
    <n v="0"/>
    <n v="0"/>
    <n v="0"/>
    <m/>
    <m/>
    <m/>
    <m/>
  </r>
  <r>
    <x v="66"/>
    <x v="37"/>
    <x v="85"/>
    <n v="1"/>
    <x v="0"/>
    <n v="0"/>
    <n v="1"/>
    <n v="0"/>
    <n v="0"/>
    <n v="0"/>
    <n v="1"/>
    <m/>
    <m/>
    <s v="V"/>
    <s v="V"/>
  </r>
  <r>
    <x v="66"/>
    <x v="11"/>
    <x v="64"/>
    <n v="4"/>
    <x v="0"/>
    <n v="0"/>
    <n v="0"/>
    <n v="0"/>
    <n v="0"/>
    <n v="0"/>
    <n v="0"/>
    <m/>
    <m/>
    <m/>
    <m/>
  </r>
  <r>
    <x v="67"/>
    <x v="38"/>
    <x v="86"/>
    <n v="3"/>
    <x v="0"/>
    <n v="0"/>
    <n v="0"/>
    <n v="0"/>
    <n v="0"/>
    <n v="0"/>
    <n v="0"/>
    <m/>
    <m/>
    <m/>
    <m/>
  </r>
  <r>
    <x v="67"/>
    <x v="34"/>
    <x v="54"/>
    <n v="10"/>
    <x v="0"/>
    <n v="0"/>
    <n v="2"/>
    <n v="0"/>
    <n v="0"/>
    <n v="0"/>
    <n v="2"/>
    <m/>
    <m/>
    <s v="V"/>
    <s v="V"/>
  </r>
  <r>
    <x v="68"/>
    <x v="29"/>
    <x v="87"/>
    <n v="12"/>
    <x v="10"/>
    <n v="0"/>
    <n v="100"/>
    <n v="0"/>
    <n v="0"/>
    <n v="0"/>
    <n v="100"/>
    <m/>
    <m/>
    <s v="V"/>
    <s v="V"/>
  </r>
  <r>
    <x v="69"/>
    <x v="29"/>
    <x v="88"/>
    <n v="13"/>
    <x v="0"/>
    <n v="0"/>
    <n v="0"/>
    <n v="0"/>
    <n v="0"/>
    <n v="0"/>
    <n v="0"/>
    <m/>
    <m/>
    <m/>
    <m/>
  </r>
  <r>
    <x v="69"/>
    <x v="29"/>
    <x v="89"/>
    <n v="12"/>
    <x v="4"/>
    <n v="0"/>
    <n v="156"/>
    <n v="0"/>
    <n v="0"/>
    <n v="0"/>
    <n v="156"/>
    <s v="V"/>
    <m/>
    <s v="V"/>
    <s v="V"/>
  </r>
  <r>
    <x v="70"/>
    <x v="29"/>
    <x v="90"/>
    <n v="8"/>
    <x v="10"/>
    <n v="0"/>
    <n v="271"/>
    <n v="0"/>
    <n v="0"/>
    <n v="0"/>
    <n v="271"/>
    <s v="V"/>
    <m/>
    <s v="V"/>
    <s v="V"/>
  </r>
  <r>
    <x v="70"/>
    <x v="29"/>
    <x v="89"/>
    <n v="12"/>
    <x v="4"/>
    <n v="0"/>
    <n v="96"/>
    <n v="0"/>
    <n v="0"/>
    <n v="0"/>
    <n v="96"/>
    <s v="V"/>
    <m/>
    <s v="V"/>
    <s v="V"/>
  </r>
  <r>
    <x v="71"/>
    <x v="29"/>
    <x v="91"/>
    <n v="3"/>
    <x v="0"/>
    <n v="0"/>
    <n v="4"/>
    <n v="0"/>
    <n v="0"/>
    <n v="0"/>
    <n v="4"/>
    <m/>
    <m/>
    <s v="V"/>
    <s v="V"/>
  </r>
  <r>
    <x v="72"/>
    <x v="32"/>
    <x v="87"/>
    <n v="4"/>
    <x v="0"/>
    <n v="0"/>
    <n v="7"/>
    <n v="0"/>
    <n v="0"/>
    <n v="0"/>
    <n v="7"/>
    <m/>
    <m/>
    <s v="V"/>
    <s v="V"/>
  </r>
  <r>
    <x v="73"/>
    <x v="28"/>
    <x v="84"/>
    <n v="3"/>
    <x v="0"/>
    <n v="0"/>
    <n v="10"/>
    <n v="0"/>
    <n v="0"/>
    <n v="0"/>
    <n v="10"/>
    <m/>
    <m/>
    <s v="V"/>
    <s v="V"/>
  </r>
  <r>
    <x v="73"/>
    <x v="29"/>
    <x v="92"/>
    <n v="12"/>
    <x v="0"/>
    <n v="0"/>
    <n v="16"/>
    <n v="0"/>
    <n v="0"/>
    <n v="0"/>
    <n v="16"/>
    <m/>
    <m/>
    <s v="V"/>
    <s v="V"/>
  </r>
  <r>
    <x v="73"/>
    <x v="10"/>
    <x v="93"/>
    <n v="12"/>
    <x v="4"/>
    <n v="0"/>
    <n v="0"/>
    <n v="0"/>
    <n v="0"/>
    <n v="0"/>
    <n v="0"/>
    <m/>
    <m/>
    <m/>
    <m/>
  </r>
  <r>
    <x v="74"/>
    <x v="29"/>
    <x v="89"/>
    <n v="12"/>
    <x v="6"/>
    <n v="0"/>
    <n v="61"/>
    <n v="0"/>
    <n v="0"/>
    <n v="0"/>
    <n v="61"/>
    <s v="V"/>
    <m/>
    <s v="V"/>
    <s v="V"/>
  </r>
  <r>
    <x v="75"/>
    <x v="10"/>
    <x v="94"/>
    <n v="12"/>
    <x v="0"/>
    <n v="0"/>
    <n v="2"/>
    <n v="0"/>
    <n v="0"/>
    <n v="0"/>
    <n v="2"/>
    <m/>
    <m/>
    <s v="V"/>
    <s v="V"/>
  </r>
  <r>
    <x v="75"/>
    <x v="10"/>
    <x v="95"/>
    <n v="12"/>
    <x v="0"/>
    <n v="0"/>
    <n v="0"/>
    <n v="0"/>
    <n v="0"/>
    <n v="0"/>
    <n v="0"/>
    <m/>
    <m/>
    <m/>
    <m/>
  </r>
  <r>
    <x v="75"/>
    <x v="29"/>
    <x v="96"/>
    <n v="1"/>
    <x v="0"/>
    <n v="0"/>
    <n v="4"/>
    <n v="0"/>
    <n v="0"/>
    <n v="0"/>
    <n v="4"/>
    <m/>
    <m/>
    <m/>
    <m/>
  </r>
  <r>
    <x v="75"/>
    <x v="29"/>
    <x v="90"/>
    <n v="8"/>
    <x v="10"/>
    <n v="0"/>
    <n v="0"/>
    <n v="0"/>
    <n v="0"/>
    <n v="0"/>
    <n v="0"/>
    <m/>
    <m/>
    <m/>
    <m/>
  </r>
  <r>
    <x v="76"/>
    <x v="10"/>
    <x v="97"/>
    <n v="12"/>
    <x v="4"/>
    <n v="0"/>
    <n v="0"/>
    <n v="0"/>
    <n v="0"/>
    <n v="0"/>
    <n v="0"/>
    <m/>
    <m/>
    <m/>
    <m/>
  </r>
  <r>
    <x v="77"/>
    <x v="29"/>
    <x v="90"/>
    <n v="8"/>
    <x v="10"/>
    <n v="0"/>
    <n v="87"/>
    <n v="0"/>
    <n v="0"/>
    <n v="0"/>
    <n v="87"/>
    <m/>
    <m/>
    <s v="V"/>
    <s v="V"/>
  </r>
  <r>
    <x v="78"/>
    <x v="32"/>
    <x v="92"/>
    <n v="12"/>
    <x v="2"/>
    <n v="0"/>
    <n v="28"/>
    <n v="0"/>
    <n v="0"/>
    <n v="0"/>
    <n v="28"/>
    <s v="V"/>
    <s v="V"/>
    <s v="V"/>
    <s v="V"/>
  </r>
  <r>
    <x v="78"/>
    <x v="31"/>
    <x v="87"/>
    <n v="4"/>
    <x v="0"/>
    <n v="0"/>
    <n v="13"/>
    <n v="0"/>
    <n v="0"/>
    <n v="0"/>
    <n v="13"/>
    <m/>
    <m/>
    <s v="V"/>
    <s v="V"/>
  </r>
  <r>
    <x v="78"/>
    <x v="28"/>
    <x v="98"/>
    <n v="12"/>
    <x v="0"/>
    <n v="0"/>
    <n v="4"/>
    <n v="0"/>
    <n v="0"/>
    <n v="0"/>
    <n v="4"/>
    <m/>
    <m/>
    <s v="V"/>
    <s v="V"/>
  </r>
  <r>
    <x v="78"/>
    <x v="28"/>
    <x v="99"/>
    <n v="12"/>
    <x v="0"/>
    <n v="0"/>
    <n v="0"/>
    <n v="0"/>
    <n v="0"/>
    <n v="0"/>
    <n v="0"/>
    <m/>
    <m/>
    <m/>
    <m/>
  </r>
  <r>
    <x v="78"/>
    <x v="28"/>
    <x v="100"/>
    <n v="12"/>
    <x v="0"/>
    <n v="0"/>
    <n v="5"/>
    <n v="0"/>
    <n v="0"/>
    <n v="0"/>
    <n v="5"/>
    <m/>
    <m/>
    <s v="V"/>
    <s v="V"/>
  </r>
  <r>
    <x v="78"/>
    <x v="28"/>
    <x v="101"/>
    <n v="12"/>
    <x v="0"/>
    <n v="0"/>
    <n v="20"/>
    <n v="0"/>
    <n v="0"/>
    <n v="0"/>
    <n v="20"/>
    <s v="V"/>
    <m/>
    <s v="V"/>
    <s v="V"/>
  </r>
  <r>
    <x v="78"/>
    <x v="34"/>
    <x v="76"/>
    <n v="12"/>
    <x v="0"/>
    <n v="0"/>
    <n v="0"/>
    <n v="0"/>
    <n v="0"/>
    <n v="0"/>
    <n v="0"/>
    <m/>
    <m/>
    <m/>
    <m/>
  </r>
  <r>
    <x v="78"/>
    <x v="32"/>
    <x v="91"/>
    <n v="2"/>
    <x v="0"/>
    <n v="0"/>
    <n v="0"/>
    <n v="0"/>
    <n v="0"/>
    <n v="0"/>
    <n v="0"/>
    <m/>
    <m/>
    <m/>
    <m/>
  </r>
  <r>
    <x v="78"/>
    <x v="32"/>
    <x v="102"/>
    <n v="1"/>
    <x v="0"/>
    <n v="0"/>
    <n v="4"/>
    <n v="0"/>
    <n v="0"/>
    <n v="0"/>
    <n v="4"/>
    <s v="V"/>
    <s v="V"/>
    <s v="V"/>
    <s v="V"/>
  </r>
  <r>
    <x v="78"/>
    <x v="11"/>
    <x v="103"/>
    <n v="1"/>
    <x v="0"/>
    <n v="0"/>
    <n v="0"/>
    <n v="0"/>
    <n v="0"/>
    <n v="0"/>
    <n v="0"/>
    <m/>
    <m/>
    <m/>
    <m/>
  </r>
  <r>
    <x v="78"/>
    <x v="28"/>
    <x v="104"/>
    <n v="3"/>
    <x v="9"/>
    <n v="0"/>
    <n v="0"/>
    <n v="0"/>
    <n v="0"/>
    <n v="0"/>
    <n v="0"/>
    <m/>
    <m/>
    <m/>
    <m/>
  </r>
  <r>
    <x v="78"/>
    <x v="28"/>
    <x v="105"/>
    <n v="12"/>
    <x v="3"/>
    <n v="0"/>
    <n v="38"/>
    <n v="0"/>
    <n v="0"/>
    <n v="0"/>
    <n v="38"/>
    <s v="V"/>
    <m/>
    <s v="V"/>
    <s v="V"/>
  </r>
  <r>
    <x v="79"/>
    <x v="28"/>
    <x v="106"/>
    <n v="9"/>
    <x v="0"/>
    <n v="0"/>
    <n v="4"/>
    <n v="0"/>
    <n v="0"/>
    <n v="0"/>
    <n v="4"/>
    <s v="V"/>
    <m/>
    <m/>
    <m/>
  </r>
  <r>
    <x v="79"/>
    <x v="27"/>
    <x v="7"/>
    <n v="3"/>
    <x v="0"/>
    <n v="0"/>
    <n v="0"/>
    <n v="0"/>
    <n v="0"/>
    <n v="0"/>
    <n v="0"/>
    <m/>
    <m/>
    <m/>
    <m/>
  </r>
  <r>
    <x v="79"/>
    <x v="32"/>
    <x v="89"/>
    <n v="5"/>
    <x v="9"/>
    <n v="0"/>
    <n v="36"/>
    <n v="0"/>
    <n v="0"/>
    <n v="0"/>
    <n v="36"/>
    <s v="V"/>
    <s v="V"/>
    <s v="V"/>
    <s v="V"/>
  </r>
  <r>
    <x v="80"/>
    <x v="28"/>
    <x v="107"/>
    <n v="12"/>
    <x v="0"/>
    <n v="0"/>
    <n v="0"/>
    <n v="0"/>
    <n v="0"/>
    <n v="0"/>
    <n v="0"/>
    <m/>
    <m/>
    <m/>
    <m/>
  </r>
  <r>
    <x v="80"/>
    <x v="15"/>
    <x v="108"/>
    <n v="2"/>
    <x v="3"/>
    <n v="0"/>
    <n v="11"/>
    <n v="1"/>
    <n v="0"/>
    <n v="0"/>
    <n v="12"/>
    <s v="V"/>
    <m/>
    <s v="V"/>
    <s v="V"/>
  </r>
  <r>
    <x v="81"/>
    <x v="28"/>
    <x v="109"/>
    <n v="2"/>
    <x v="0"/>
    <n v="0"/>
    <n v="6"/>
    <n v="0"/>
    <n v="0"/>
    <n v="0"/>
    <n v="6"/>
    <m/>
    <m/>
    <s v="V"/>
    <s v="V"/>
  </r>
  <r>
    <x v="81"/>
    <x v="34"/>
    <x v="88"/>
    <n v="13"/>
    <x v="5"/>
    <n v="0"/>
    <n v="0"/>
    <n v="0"/>
    <n v="0"/>
    <n v="0"/>
    <n v="0"/>
    <m/>
    <m/>
    <m/>
    <m/>
  </r>
  <r>
    <x v="82"/>
    <x v="28"/>
    <x v="104"/>
    <n v="3"/>
    <x v="2"/>
    <n v="0"/>
    <n v="0"/>
    <n v="0"/>
    <n v="0"/>
    <n v="0"/>
    <n v="0"/>
    <m/>
    <m/>
    <m/>
    <m/>
  </r>
  <r>
    <x v="82"/>
    <x v="15"/>
    <x v="110"/>
    <n v="4"/>
    <x v="2"/>
    <n v="0"/>
    <n v="0"/>
    <n v="0"/>
    <n v="0"/>
    <n v="0"/>
    <n v="0"/>
    <m/>
    <s v="V"/>
    <m/>
    <m/>
  </r>
  <r>
    <x v="83"/>
    <x v="28"/>
    <x v="104"/>
    <n v="3"/>
    <x v="2"/>
    <n v="0"/>
    <n v="0"/>
    <n v="0"/>
    <n v="0"/>
    <n v="0"/>
    <n v="0"/>
    <m/>
    <m/>
    <m/>
    <m/>
  </r>
  <r>
    <x v="83"/>
    <x v="29"/>
    <x v="90"/>
    <n v="8"/>
    <x v="0"/>
    <n v="0"/>
    <n v="26"/>
    <n v="0"/>
    <n v="0"/>
    <n v="0"/>
    <n v="26"/>
    <s v="V"/>
    <m/>
    <s v="V"/>
    <s v="V"/>
  </r>
  <r>
    <x v="83"/>
    <x v="29"/>
    <x v="111"/>
    <n v="1"/>
    <x v="0"/>
    <n v="0"/>
    <n v="5"/>
    <n v="0"/>
    <n v="0"/>
    <n v="0"/>
    <n v="5"/>
    <m/>
    <m/>
    <s v="V"/>
    <s v="V"/>
  </r>
  <r>
    <x v="83"/>
    <x v="29"/>
    <x v="112"/>
    <n v="6"/>
    <x v="11"/>
    <n v="0"/>
    <n v="85"/>
    <n v="0"/>
    <n v="0"/>
    <n v="0"/>
    <n v="85"/>
    <m/>
    <m/>
    <s v="V"/>
    <s v="V"/>
  </r>
  <r>
    <x v="84"/>
    <x v="15"/>
    <x v="66"/>
    <n v="6"/>
    <x v="0"/>
    <n v="0"/>
    <n v="0"/>
    <n v="0"/>
    <n v="9"/>
    <n v="0"/>
    <n v="9"/>
    <s v="V"/>
    <m/>
    <m/>
    <m/>
  </r>
  <r>
    <x v="84"/>
    <x v="34"/>
    <x v="113"/>
    <n v="12"/>
    <x v="0"/>
    <n v="0"/>
    <n v="1"/>
    <n v="0"/>
    <n v="0"/>
    <n v="0"/>
    <n v="1"/>
    <m/>
    <m/>
    <s v="V"/>
    <s v="V"/>
  </r>
  <r>
    <x v="85"/>
    <x v="34"/>
    <x v="107"/>
    <n v="12"/>
    <x v="0"/>
    <n v="0"/>
    <n v="4"/>
    <n v="0"/>
    <n v="0"/>
    <n v="0"/>
    <n v="4"/>
    <s v="V"/>
    <m/>
    <s v="V"/>
    <s v="V"/>
  </r>
  <r>
    <x v="85"/>
    <x v="32"/>
    <x v="114"/>
    <n v="3"/>
    <x v="0"/>
    <n v="0"/>
    <n v="14"/>
    <n v="0"/>
    <n v="0"/>
    <n v="0"/>
    <n v="14"/>
    <s v="V"/>
    <s v="V"/>
    <s v="V"/>
    <s v="V"/>
  </r>
  <r>
    <x v="85"/>
    <x v="34"/>
    <x v="98"/>
    <n v="12"/>
    <x v="4"/>
    <n v="0"/>
    <n v="0"/>
    <n v="0"/>
    <n v="0"/>
    <n v="0"/>
    <n v="0"/>
    <m/>
    <m/>
    <m/>
    <m/>
  </r>
  <r>
    <x v="86"/>
    <x v="34"/>
    <x v="100"/>
    <n v="12"/>
    <x v="0"/>
    <n v="0"/>
    <n v="0"/>
    <n v="0"/>
    <n v="0"/>
    <n v="0"/>
    <n v="0"/>
    <m/>
    <m/>
    <m/>
    <m/>
  </r>
  <r>
    <x v="86"/>
    <x v="10"/>
    <x v="93"/>
    <n v="12"/>
    <x v="4"/>
    <n v="0"/>
    <n v="0"/>
    <n v="0"/>
    <n v="0"/>
    <n v="0"/>
    <n v="0"/>
    <m/>
    <m/>
    <m/>
    <m/>
  </r>
  <r>
    <x v="87"/>
    <x v="29"/>
    <x v="112"/>
    <n v="6"/>
    <x v="11"/>
    <n v="0"/>
    <n v="0"/>
    <n v="0"/>
    <n v="0"/>
    <n v="0"/>
    <n v="0"/>
    <m/>
    <m/>
    <m/>
    <m/>
  </r>
  <r>
    <x v="87"/>
    <x v="34"/>
    <x v="105"/>
    <n v="12"/>
    <x v="0"/>
    <n v="0"/>
    <n v="0"/>
    <n v="0"/>
    <n v="0"/>
    <n v="0"/>
    <n v="0"/>
    <m/>
    <m/>
    <m/>
    <m/>
  </r>
  <r>
    <x v="87"/>
    <x v="35"/>
    <x v="115"/>
    <n v="1"/>
    <x v="0"/>
    <n v="0"/>
    <n v="0"/>
    <n v="0"/>
    <n v="0"/>
    <n v="0"/>
    <n v="0"/>
    <m/>
    <m/>
    <m/>
    <m/>
  </r>
  <r>
    <x v="88"/>
    <x v="10"/>
    <x v="93"/>
    <n v="12"/>
    <x v="0"/>
    <n v="0"/>
    <n v="5"/>
    <n v="0"/>
    <n v="0"/>
    <n v="0"/>
    <n v="5"/>
    <m/>
    <m/>
    <s v="V"/>
    <s v="V"/>
  </r>
  <r>
    <x v="88"/>
    <x v="11"/>
    <x v="95"/>
    <n v="12"/>
    <x v="2"/>
    <n v="0"/>
    <n v="0"/>
    <n v="0"/>
    <n v="0"/>
    <n v="0"/>
    <n v="0"/>
    <m/>
    <m/>
    <m/>
    <m/>
  </r>
  <r>
    <x v="88"/>
    <x v="34"/>
    <x v="101"/>
    <n v="12"/>
    <x v="0"/>
    <n v="0"/>
    <n v="4"/>
    <n v="0"/>
    <n v="0"/>
    <n v="0"/>
    <n v="4"/>
    <m/>
    <m/>
    <s v="V"/>
    <s v="V"/>
  </r>
  <r>
    <x v="88"/>
    <x v="11"/>
    <x v="97"/>
    <n v="12"/>
    <x v="0"/>
    <n v="0"/>
    <n v="1"/>
    <n v="0"/>
    <n v="0"/>
    <n v="0"/>
    <n v="1"/>
    <s v="V"/>
    <m/>
    <m/>
    <m/>
  </r>
  <r>
    <x v="88"/>
    <x v="31"/>
    <x v="89"/>
    <n v="2"/>
    <x v="0"/>
    <n v="0"/>
    <n v="1"/>
    <n v="0"/>
    <n v="0"/>
    <n v="0"/>
    <n v="1"/>
    <s v="V"/>
    <m/>
    <m/>
    <m/>
  </r>
  <r>
    <x v="88"/>
    <x v="34"/>
    <x v="116"/>
    <n v="2"/>
    <x v="0"/>
    <n v="0"/>
    <n v="0"/>
    <n v="0"/>
    <n v="0"/>
    <n v="0"/>
    <n v="0"/>
    <m/>
    <m/>
    <m/>
    <m/>
  </r>
  <r>
    <x v="88"/>
    <x v="11"/>
    <x v="94"/>
    <n v="12"/>
    <x v="0"/>
    <n v="0"/>
    <n v="1"/>
    <n v="0"/>
    <n v="0"/>
    <n v="0"/>
    <n v="1"/>
    <s v="V"/>
    <m/>
    <m/>
    <m/>
  </r>
  <r>
    <x v="88"/>
    <x v="34"/>
    <x v="106"/>
    <n v="7"/>
    <x v="0"/>
    <n v="0"/>
    <n v="13"/>
    <n v="0"/>
    <n v="0"/>
    <n v="0"/>
    <n v="13"/>
    <s v="V"/>
    <m/>
    <m/>
    <m/>
  </r>
  <r>
    <x v="88"/>
    <x v="28"/>
    <x v="117"/>
    <n v="1"/>
    <x v="0"/>
    <n v="0"/>
    <n v="0"/>
    <n v="0"/>
    <n v="0"/>
    <n v="0"/>
    <n v="0"/>
    <m/>
    <m/>
    <m/>
    <m/>
  </r>
  <r>
    <x v="88"/>
    <x v="34"/>
    <x v="104"/>
    <n v="2"/>
    <x v="0"/>
    <n v="0"/>
    <n v="0"/>
    <n v="0"/>
    <n v="0"/>
    <n v="0"/>
    <n v="0"/>
    <m/>
    <m/>
    <m/>
    <m/>
  </r>
  <r>
    <x v="88"/>
    <x v="34"/>
    <x v="98"/>
    <n v="12"/>
    <x v="0"/>
    <n v="0"/>
    <n v="1"/>
    <n v="0"/>
    <n v="0"/>
    <n v="0"/>
    <n v="1"/>
    <s v="V"/>
    <m/>
    <m/>
    <m/>
  </r>
  <r>
    <x v="88"/>
    <x v="34"/>
    <x v="99"/>
    <n v="12"/>
    <x v="0"/>
    <n v="0"/>
    <n v="0"/>
    <n v="0"/>
    <n v="0"/>
    <n v="0"/>
    <n v="0"/>
    <m/>
    <m/>
    <m/>
    <m/>
  </r>
  <r>
    <x v="89"/>
    <x v="15"/>
    <x v="108"/>
    <n v="2"/>
    <x v="0"/>
    <n v="0"/>
    <n v="0"/>
    <n v="0"/>
    <n v="0"/>
    <n v="0"/>
    <n v="0"/>
    <m/>
    <m/>
    <m/>
    <m/>
  </r>
  <r>
    <x v="89"/>
    <x v="31"/>
    <x v="92"/>
    <n v="13"/>
    <x v="0"/>
    <n v="0"/>
    <n v="12"/>
    <n v="0"/>
    <n v="0"/>
    <n v="0"/>
    <n v="12"/>
    <m/>
    <m/>
    <s v="V"/>
    <s v="V"/>
  </r>
  <r>
    <x v="90"/>
    <x v="35"/>
    <x v="118"/>
    <n v="1"/>
    <x v="0"/>
    <n v="0"/>
    <n v="0"/>
    <n v="0"/>
    <n v="0"/>
    <n v="0"/>
    <n v="0"/>
    <m/>
    <m/>
    <m/>
    <m/>
  </r>
  <r>
    <x v="90"/>
    <x v="15"/>
    <x v="119"/>
    <n v="1"/>
    <x v="0"/>
    <n v="0"/>
    <n v="0"/>
    <n v="0"/>
    <n v="0"/>
    <n v="0"/>
    <n v="0"/>
    <m/>
    <m/>
    <m/>
    <m/>
  </r>
  <r>
    <x v="91"/>
    <x v="31"/>
    <x v="114"/>
    <n v="3"/>
    <x v="0"/>
    <n v="0"/>
    <n v="4"/>
    <n v="0"/>
    <n v="0"/>
    <n v="0"/>
    <n v="4"/>
    <m/>
    <m/>
    <s v="V"/>
    <s v="V"/>
  </r>
  <r>
    <x v="91"/>
    <x v="29"/>
    <x v="112"/>
    <n v="6"/>
    <x v="0"/>
    <n v="0"/>
    <n v="12"/>
    <n v="0"/>
    <n v="0"/>
    <n v="0"/>
    <n v="12"/>
    <s v="V"/>
    <s v="V"/>
    <s v="V"/>
    <s v="V"/>
  </r>
  <r>
    <x v="92"/>
    <x v="11"/>
    <x v="120"/>
    <n v="1"/>
    <x v="0"/>
    <n v="0"/>
    <n v="0"/>
    <n v="0"/>
    <n v="0"/>
    <n v="0"/>
    <n v="0"/>
    <m/>
    <m/>
    <m/>
    <m/>
  </r>
  <r>
    <x v="93"/>
    <x v="11"/>
    <x v="93"/>
    <n v="12"/>
    <x v="0"/>
    <n v="0"/>
    <n v="4"/>
    <n v="0"/>
    <n v="0"/>
    <n v="0"/>
    <n v="4"/>
    <s v="V"/>
    <m/>
    <m/>
    <m/>
  </r>
  <r>
    <x v="93"/>
    <x v="35"/>
    <x v="121"/>
    <n v="1"/>
    <x v="0"/>
    <n v="0"/>
    <n v="0"/>
    <n v="0"/>
    <n v="0"/>
    <n v="0"/>
    <n v="0"/>
    <m/>
    <m/>
    <m/>
    <m/>
  </r>
  <r>
    <x v="94"/>
    <x v="15"/>
    <x v="94"/>
    <n v="12"/>
    <x v="4"/>
    <n v="0"/>
    <n v="0"/>
    <n v="0"/>
    <n v="0"/>
    <n v="0"/>
    <n v="0"/>
    <s v="V"/>
    <m/>
    <m/>
    <m/>
  </r>
  <r>
    <x v="95"/>
    <x v="32"/>
    <x v="90"/>
    <n v="8"/>
    <x v="0"/>
    <n v="0"/>
    <n v="9"/>
    <n v="0"/>
    <n v="0"/>
    <n v="0"/>
    <n v="9"/>
    <m/>
    <m/>
    <s v="V"/>
    <s v="V"/>
  </r>
  <r>
    <x v="95"/>
    <x v="31"/>
    <x v="91"/>
    <n v="2"/>
    <x v="0"/>
    <n v="0"/>
    <n v="0"/>
    <n v="0"/>
    <n v="0"/>
    <n v="0"/>
    <n v="0"/>
    <m/>
    <m/>
    <m/>
    <m/>
  </r>
  <r>
    <x v="96"/>
    <x v="28"/>
    <x v="122"/>
    <n v="12"/>
    <x v="0"/>
    <n v="0"/>
    <n v="0"/>
    <n v="0"/>
    <n v="0"/>
    <n v="0"/>
    <n v="0"/>
    <m/>
    <m/>
    <m/>
    <m/>
  </r>
  <r>
    <x v="96"/>
    <x v="15"/>
    <x v="97"/>
    <n v="12"/>
    <x v="4"/>
    <n v="0"/>
    <n v="0"/>
    <n v="0"/>
    <n v="0"/>
    <n v="0"/>
    <n v="0"/>
    <m/>
    <m/>
    <m/>
    <m/>
  </r>
  <r>
    <x v="97"/>
    <x v="17"/>
    <x v="69"/>
    <n v="4"/>
    <x v="0"/>
    <n v="0"/>
    <n v="0"/>
    <n v="0"/>
    <n v="0"/>
    <n v="0"/>
    <n v="0"/>
    <m/>
    <m/>
    <m/>
    <m/>
  </r>
  <r>
    <x v="97"/>
    <x v="32"/>
    <x v="111"/>
    <n v="1"/>
    <x v="0"/>
    <n v="0"/>
    <n v="5"/>
    <n v="0"/>
    <n v="0"/>
    <n v="0"/>
    <n v="5"/>
    <s v="V"/>
    <m/>
    <s v="V"/>
    <s v="V"/>
  </r>
  <r>
    <x v="97"/>
    <x v="35"/>
    <x v="123"/>
    <n v="4"/>
    <x v="0"/>
    <n v="0"/>
    <n v="0"/>
    <n v="0"/>
    <n v="0"/>
    <n v="0"/>
    <n v="0"/>
    <m/>
    <m/>
    <m/>
    <m/>
  </r>
  <r>
    <x v="98"/>
    <x v="15"/>
    <x v="95"/>
    <n v="11"/>
    <x v="0"/>
    <n v="0"/>
    <n v="0"/>
    <n v="1"/>
    <n v="0"/>
    <n v="0"/>
    <n v="1"/>
    <s v="V"/>
    <m/>
    <m/>
    <m/>
  </r>
  <r>
    <x v="98"/>
    <x v="34"/>
    <x v="117"/>
    <n v="1"/>
    <x v="0"/>
    <n v="0"/>
    <n v="0"/>
    <n v="0"/>
    <n v="0"/>
    <n v="0"/>
    <n v="0"/>
    <m/>
    <m/>
    <m/>
    <m/>
  </r>
  <r>
    <x v="98"/>
    <x v="15"/>
    <x v="93"/>
    <n v="12"/>
    <x v="0"/>
    <n v="0"/>
    <n v="0"/>
    <n v="0"/>
    <n v="0"/>
    <n v="0"/>
    <n v="0"/>
    <m/>
    <m/>
    <m/>
    <m/>
  </r>
  <r>
    <x v="99"/>
    <x v="15"/>
    <x v="97"/>
    <n v="12"/>
    <x v="0"/>
    <n v="0"/>
    <n v="0"/>
    <n v="0"/>
    <n v="0"/>
    <n v="0"/>
    <n v="0"/>
    <m/>
    <m/>
    <m/>
    <m/>
  </r>
  <r>
    <x v="100"/>
    <x v="32"/>
    <x v="112"/>
    <n v="6"/>
    <x v="0"/>
    <n v="0"/>
    <n v="0"/>
    <n v="0"/>
    <n v="0"/>
    <n v="0"/>
    <n v="0"/>
    <m/>
    <m/>
    <m/>
    <m/>
  </r>
  <r>
    <x v="101"/>
    <x v="15"/>
    <x v="94"/>
    <n v="9"/>
    <x v="0"/>
    <n v="0"/>
    <n v="1"/>
    <n v="0"/>
    <n v="0"/>
    <n v="0"/>
    <n v="1"/>
    <s v="V"/>
    <m/>
    <m/>
    <m/>
  </r>
  <r>
    <x v="102"/>
    <x v="31"/>
    <x v="111"/>
    <n v="1"/>
    <x v="0"/>
    <n v="0"/>
    <n v="0"/>
    <n v="0"/>
    <n v="0"/>
    <n v="0"/>
    <n v="0"/>
    <m/>
    <m/>
    <m/>
    <m/>
  </r>
  <r>
    <x v="102"/>
    <x v="31"/>
    <x v="90"/>
    <n v="8"/>
    <x v="0"/>
    <n v="0"/>
    <n v="5"/>
    <n v="0"/>
    <n v="0"/>
    <n v="0"/>
    <n v="5"/>
    <m/>
    <m/>
    <s v="V"/>
    <s v="V"/>
  </r>
  <r>
    <x v="103"/>
    <x v="15"/>
    <x v="124"/>
    <n v="3"/>
    <x v="0"/>
    <n v="0"/>
    <n v="1"/>
    <n v="0"/>
    <n v="0"/>
    <n v="0"/>
    <n v="1"/>
    <s v="V"/>
    <m/>
    <m/>
    <m/>
  </r>
  <r>
    <x v="103"/>
    <x v="11"/>
    <x v="57"/>
    <n v="4"/>
    <x v="8"/>
    <n v="0"/>
    <n v="0"/>
    <n v="0"/>
    <n v="0"/>
    <n v="0"/>
    <n v="0"/>
    <m/>
    <m/>
    <m/>
    <m/>
  </r>
  <r>
    <x v="104"/>
    <x v="15"/>
    <x v="120"/>
    <n v="1"/>
    <x v="0"/>
    <n v="0"/>
    <n v="0"/>
    <n v="0"/>
    <n v="0"/>
    <n v="0"/>
    <n v="0"/>
    <m/>
    <m/>
    <m/>
    <m/>
  </r>
  <r>
    <x v="105"/>
    <x v="32"/>
    <x v="85"/>
    <n v="1"/>
    <x v="0"/>
    <n v="0"/>
    <n v="2"/>
    <n v="0"/>
    <n v="0"/>
    <n v="0"/>
    <n v="2"/>
    <m/>
    <m/>
    <s v="V"/>
    <s v="V"/>
  </r>
  <r>
    <x v="105"/>
    <x v="31"/>
    <x v="112"/>
    <n v="6"/>
    <x v="0"/>
    <n v="0"/>
    <n v="3"/>
    <n v="0"/>
    <n v="0"/>
    <n v="0"/>
    <n v="3"/>
    <m/>
    <m/>
    <s v="V"/>
    <s v="V"/>
  </r>
  <r>
    <x v="105"/>
    <x v="35"/>
    <x v="125"/>
    <n v="10"/>
    <x v="0"/>
    <n v="0"/>
    <n v="0"/>
    <n v="0"/>
    <n v="0"/>
    <n v="0"/>
    <n v="0"/>
    <m/>
    <m/>
    <m/>
    <m/>
  </r>
  <r>
    <x v="105"/>
    <x v="35"/>
    <x v="126"/>
    <n v="2"/>
    <x v="0"/>
    <n v="0"/>
    <n v="0"/>
    <n v="0"/>
    <n v="0"/>
    <n v="0"/>
    <n v="0"/>
    <m/>
    <m/>
    <m/>
    <m/>
  </r>
  <r>
    <x v="106"/>
    <x v="34"/>
    <x v="88"/>
    <n v="13"/>
    <x v="5"/>
    <n v="0"/>
    <n v="176"/>
    <n v="0"/>
    <n v="0"/>
    <n v="0"/>
    <n v="176"/>
    <s v="V"/>
    <m/>
    <s v="V"/>
    <s v="V"/>
  </r>
  <r>
    <x v="107"/>
    <x v="11"/>
    <x v="57"/>
    <n v="4"/>
    <x v="0"/>
    <n v="0"/>
    <n v="7"/>
    <n v="0"/>
    <n v="0"/>
    <n v="0"/>
    <n v="7"/>
    <s v="V"/>
    <m/>
    <m/>
    <m/>
  </r>
  <r>
    <x v="107"/>
    <x v="28"/>
    <x v="127"/>
    <n v="12"/>
    <x v="0"/>
    <n v="0"/>
    <n v="2"/>
    <n v="0"/>
    <n v="0"/>
    <n v="0"/>
    <n v="2"/>
    <m/>
    <m/>
    <s v="V"/>
    <s v="V"/>
  </r>
  <r>
    <x v="108"/>
    <x v="35"/>
    <x v="128"/>
    <n v="1"/>
    <x v="0"/>
    <n v="0"/>
    <n v="0"/>
    <n v="0"/>
    <n v="0"/>
    <n v="0"/>
    <n v="0"/>
    <m/>
    <m/>
    <m/>
    <m/>
  </r>
  <r>
    <x v="109"/>
    <x v="35"/>
    <x v="129"/>
    <n v="4"/>
    <x v="0"/>
    <n v="0"/>
    <n v="0"/>
    <n v="0"/>
    <n v="0"/>
    <n v="0"/>
    <n v="0"/>
    <m/>
    <m/>
    <m/>
    <m/>
  </r>
  <r>
    <x v="109"/>
    <x v="34"/>
    <x v="88"/>
    <n v="13"/>
    <x v="0"/>
    <n v="0"/>
    <n v="14"/>
    <n v="0"/>
    <n v="0"/>
    <n v="0"/>
    <n v="14"/>
    <s v="V"/>
    <m/>
    <m/>
    <m/>
  </r>
  <r>
    <x v="110"/>
    <x v="35"/>
    <x v="130"/>
    <n v="2"/>
    <x v="2"/>
    <n v="0"/>
    <n v="0"/>
    <n v="0"/>
    <n v="0"/>
    <n v="0"/>
    <n v="0"/>
    <m/>
    <m/>
    <m/>
    <m/>
  </r>
  <r>
    <x v="110"/>
    <x v="35"/>
    <x v="131"/>
    <n v="4"/>
    <x v="2"/>
    <n v="0"/>
    <n v="0"/>
    <n v="0"/>
    <n v="0"/>
    <n v="0"/>
    <n v="0"/>
    <m/>
    <m/>
    <m/>
    <m/>
  </r>
  <r>
    <x v="110"/>
    <x v="35"/>
    <x v="132"/>
    <n v="4"/>
    <x v="0"/>
    <n v="0"/>
    <n v="0"/>
    <n v="0"/>
    <n v="0"/>
    <n v="0"/>
    <n v="0"/>
    <m/>
    <m/>
    <m/>
    <m/>
  </r>
  <r>
    <x v="111"/>
    <x v="34"/>
    <x v="127"/>
    <n v="12"/>
    <x v="0"/>
    <n v="0"/>
    <n v="0"/>
    <n v="0"/>
    <n v="0"/>
    <n v="0"/>
    <n v="0"/>
    <m/>
    <m/>
    <m/>
    <m/>
  </r>
  <r>
    <x v="112"/>
    <x v="29"/>
    <x v="133"/>
    <n v="7"/>
    <x v="6"/>
    <n v="0"/>
    <n v="151"/>
    <n v="0"/>
    <n v="0"/>
    <n v="0"/>
    <n v="151"/>
    <s v="V"/>
    <m/>
    <s v="V"/>
    <s v="V"/>
  </r>
  <r>
    <x v="112"/>
    <x v="29"/>
    <x v="134"/>
    <n v="2"/>
    <x v="3"/>
    <n v="0"/>
    <n v="14"/>
    <n v="0"/>
    <n v="0"/>
    <n v="0"/>
    <n v="14"/>
    <s v="V"/>
    <m/>
    <s v="V"/>
    <s v="V"/>
  </r>
  <r>
    <x v="112"/>
    <x v="29"/>
    <x v="135"/>
    <n v="12"/>
    <x v="6"/>
    <n v="0"/>
    <n v="32"/>
    <n v="0"/>
    <n v="0"/>
    <n v="0"/>
    <n v="32"/>
    <s v="V"/>
    <m/>
    <s v="V"/>
    <s v="V"/>
  </r>
  <r>
    <x v="113"/>
    <x v="29"/>
    <x v="136"/>
    <n v="8"/>
    <x v="10"/>
    <n v="0"/>
    <n v="41"/>
    <n v="0"/>
    <n v="0"/>
    <n v="0"/>
    <n v="41"/>
    <m/>
    <m/>
    <s v="V"/>
    <s v="V"/>
  </r>
  <r>
    <x v="114"/>
    <x v="29"/>
    <x v="134"/>
    <n v="1"/>
    <x v="0"/>
    <n v="0"/>
    <n v="0"/>
    <n v="0"/>
    <n v="0"/>
    <n v="0"/>
    <n v="0"/>
    <m/>
    <m/>
    <m/>
    <m/>
  </r>
  <r>
    <x v="115"/>
    <x v="29"/>
    <x v="136"/>
    <n v="8"/>
    <x v="0"/>
    <n v="0"/>
    <n v="9"/>
    <n v="0"/>
    <n v="0"/>
    <n v="0"/>
    <n v="9"/>
    <s v="V"/>
    <m/>
    <s v="V"/>
    <s v="V"/>
  </r>
  <r>
    <x v="115"/>
    <x v="29"/>
    <x v="137"/>
    <n v="7"/>
    <x v="11"/>
    <n v="0"/>
    <n v="38"/>
    <n v="0"/>
    <n v="0"/>
    <n v="0"/>
    <n v="38"/>
    <s v="V"/>
    <s v="V"/>
    <s v="V"/>
    <s v="V"/>
  </r>
  <r>
    <x v="116"/>
    <x v="29"/>
    <x v="138"/>
    <n v="12"/>
    <x v="4"/>
    <n v="0"/>
    <n v="94"/>
    <n v="0"/>
    <n v="0"/>
    <n v="0"/>
    <n v="94"/>
    <m/>
    <m/>
    <s v="V"/>
    <s v="V"/>
  </r>
  <r>
    <x v="117"/>
    <x v="29"/>
    <x v="139"/>
    <n v="11"/>
    <x v="0"/>
    <n v="0"/>
    <n v="9"/>
    <n v="0"/>
    <n v="0"/>
    <n v="0"/>
    <n v="9"/>
    <s v="V"/>
    <m/>
    <s v="V"/>
    <s v="V"/>
  </r>
  <r>
    <x v="117"/>
    <x v="29"/>
    <x v="140"/>
    <n v="8"/>
    <x v="0"/>
    <n v="0"/>
    <n v="7"/>
    <n v="0"/>
    <n v="0"/>
    <n v="0"/>
    <n v="7"/>
    <m/>
    <m/>
    <s v="V"/>
    <s v="V"/>
  </r>
  <r>
    <x v="118"/>
    <x v="29"/>
    <x v="141"/>
    <n v="6"/>
    <x v="11"/>
    <n v="0"/>
    <n v="178"/>
    <n v="0"/>
    <n v="0"/>
    <n v="0"/>
    <n v="178"/>
    <s v="V"/>
    <m/>
    <s v="V"/>
    <s v="V"/>
  </r>
  <r>
    <x v="118"/>
    <x v="29"/>
    <x v="138"/>
    <n v="12"/>
    <x v="4"/>
    <n v="0"/>
    <n v="176"/>
    <n v="0"/>
    <n v="0"/>
    <n v="0"/>
    <n v="176"/>
    <s v="V"/>
    <m/>
    <s v="V"/>
    <s v="V"/>
  </r>
  <r>
    <x v="119"/>
    <x v="29"/>
    <x v="133"/>
    <n v="7"/>
    <x v="6"/>
    <n v="0"/>
    <n v="326"/>
    <n v="0"/>
    <n v="0"/>
    <n v="0"/>
    <n v="326"/>
    <m/>
    <m/>
    <s v="V"/>
    <s v="V"/>
  </r>
  <r>
    <x v="119"/>
    <x v="29"/>
    <x v="142"/>
    <n v="12"/>
    <x v="0"/>
    <n v="0"/>
    <n v="4"/>
    <n v="0"/>
    <n v="0"/>
    <n v="0"/>
    <n v="4"/>
    <s v="V"/>
    <m/>
    <s v="V"/>
    <s v="V"/>
  </r>
  <r>
    <x v="120"/>
    <x v="29"/>
    <x v="143"/>
    <n v="12"/>
    <x v="0"/>
    <n v="0"/>
    <n v="0"/>
    <n v="0"/>
    <n v="0"/>
    <n v="0"/>
    <n v="0"/>
    <m/>
    <m/>
    <m/>
    <m/>
  </r>
  <r>
    <x v="120"/>
    <x v="29"/>
    <x v="144"/>
    <n v="11"/>
    <x v="0"/>
    <n v="0"/>
    <n v="0"/>
    <n v="0"/>
    <n v="0"/>
    <n v="0"/>
    <n v="0"/>
    <m/>
    <m/>
    <m/>
    <m/>
  </r>
  <r>
    <x v="121"/>
    <x v="29"/>
    <x v="137"/>
    <n v="1"/>
    <x v="0"/>
    <n v="0"/>
    <n v="0"/>
    <n v="0"/>
    <n v="0"/>
    <n v="0"/>
    <n v="0"/>
    <m/>
    <m/>
    <m/>
    <m/>
  </r>
  <r>
    <x v="121"/>
    <x v="29"/>
    <x v="145"/>
    <n v="1"/>
    <x v="0"/>
    <n v="0"/>
    <n v="1"/>
    <n v="0"/>
    <n v="0"/>
    <n v="0"/>
    <n v="1"/>
    <s v="V"/>
    <m/>
    <s v="V"/>
    <s v="V"/>
  </r>
  <r>
    <x v="121"/>
    <x v="28"/>
    <x v="146"/>
    <n v="12"/>
    <x v="0"/>
    <n v="0"/>
    <n v="1"/>
    <n v="0"/>
    <n v="0"/>
    <n v="0"/>
    <n v="1"/>
    <s v="V"/>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r>
    <x v="122"/>
    <x v="39"/>
    <x v="147"/>
    <m/>
    <x v="12"/>
    <m/>
    <m/>
    <m/>
    <m/>
    <m/>
    <m/>
    <m/>
    <m/>
    <m/>
    <m/>
  </r>
</pivotCacheRecords>
</file>

<file path=xl/pivotCache/pivotCacheRecords7.xml><?xml version="1.0" encoding="utf-8"?>
<pivotCacheRecords xmlns="http://schemas.openxmlformats.org/spreadsheetml/2006/main" xmlns:r="http://schemas.openxmlformats.org/officeDocument/2006/relationships" count="2996">
  <r>
    <x v="0"/>
    <x v="0"/>
    <x v="0"/>
    <n v="11"/>
    <n v="0"/>
    <n v="0"/>
    <n v="0"/>
    <n v="0"/>
    <n v="0"/>
    <n v="0"/>
    <n v="0"/>
    <m/>
    <m/>
    <m/>
    <m/>
    <m/>
    <m/>
  </r>
  <r>
    <x v="1"/>
    <x v="1"/>
    <x v="1"/>
    <n v="6"/>
    <n v="0"/>
    <n v="0"/>
    <n v="0"/>
    <n v="0"/>
    <n v="0"/>
    <n v="0"/>
    <n v="0"/>
    <m/>
    <m/>
    <m/>
    <m/>
    <m/>
    <m/>
  </r>
  <r>
    <x v="1"/>
    <x v="1"/>
    <x v="2"/>
    <n v="7"/>
    <n v="7"/>
    <n v="0"/>
    <n v="10"/>
    <n v="0"/>
    <n v="0"/>
    <n v="0"/>
    <n v="0"/>
    <m/>
    <m/>
    <s v="V"/>
    <s v="V"/>
    <m/>
    <m/>
  </r>
  <r>
    <x v="1"/>
    <x v="1"/>
    <x v="3"/>
    <n v="12"/>
    <n v="0"/>
    <n v="0"/>
    <n v="0"/>
    <n v="0"/>
    <n v="0"/>
    <n v="0"/>
    <n v="0"/>
    <m/>
    <m/>
    <m/>
    <m/>
    <m/>
    <m/>
  </r>
  <r>
    <x v="1"/>
    <x v="1"/>
    <x v="4"/>
    <n v="1"/>
    <n v="1"/>
    <n v="0"/>
    <n v="1"/>
    <n v="0"/>
    <n v="0"/>
    <n v="0"/>
    <n v="0"/>
    <s v="V"/>
    <m/>
    <m/>
    <m/>
    <m/>
    <m/>
  </r>
  <r>
    <x v="1"/>
    <x v="1"/>
    <x v="5"/>
    <n v="10"/>
    <n v="0"/>
    <n v="0"/>
    <n v="0"/>
    <n v="0"/>
    <n v="0"/>
    <n v="0"/>
    <n v="0"/>
    <m/>
    <m/>
    <m/>
    <m/>
    <m/>
    <m/>
  </r>
  <r>
    <x v="1"/>
    <x v="1"/>
    <x v="6"/>
    <n v="3"/>
    <n v="3"/>
    <n v="0"/>
    <n v="5"/>
    <n v="0"/>
    <n v="0"/>
    <n v="0"/>
    <n v="0"/>
    <m/>
    <m/>
    <m/>
    <s v="V"/>
    <m/>
    <m/>
  </r>
  <r>
    <x v="2"/>
    <x v="2"/>
    <x v="7"/>
    <n v="2"/>
    <n v="0"/>
    <n v="0"/>
    <n v="0"/>
    <n v="0"/>
    <n v="0"/>
    <n v="0"/>
    <n v="0"/>
    <m/>
    <m/>
    <m/>
    <m/>
    <m/>
    <m/>
  </r>
  <r>
    <x v="2"/>
    <x v="2"/>
    <x v="8"/>
    <n v="1"/>
    <n v="1"/>
    <n v="0"/>
    <n v="0"/>
    <n v="0"/>
    <n v="0"/>
    <n v="0"/>
    <n v="0"/>
    <m/>
    <m/>
    <m/>
    <m/>
    <m/>
    <m/>
  </r>
  <r>
    <x v="2"/>
    <x v="3"/>
    <x v="9"/>
    <n v="1"/>
    <n v="0"/>
    <n v="0"/>
    <n v="0"/>
    <n v="0"/>
    <n v="0"/>
    <n v="0"/>
    <n v="0"/>
    <m/>
    <m/>
    <m/>
    <m/>
    <m/>
    <m/>
  </r>
  <r>
    <x v="2"/>
    <x v="4"/>
    <x v="10"/>
    <n v="1"/>
    <n v="0"/>
    <n v="0"/>
    <n v="0"/>
    <n v="0"/>
    <n v="0"/>
    <n v="0"/>
    <n v="0"/>
    <m/>
    <m/>
    <m/>
    <m/>
    <m/>
    <m/>
  </r>
  <r>
    <x v="3"/>
    <x v="4"/>
    <x v="11"/>
    <n v="12"/>
    <n v="0"/>
    <n v="0"/>
    <n v="0"/>
    <n v="0"/>
    <n v="0"/>
    <n v="0"/>
    <n v="0"/>
    <m/>
    <m/>
    <m/>
    <m/>
    <m/>
    <m/>
  </r>
  <r>
    <x v="4"/>
    <x v="2"/>
    <x v="8"/>
    <n v="1"/>
    <n v="0"/>
    <n v="0"/>
    <n v="0"/>
    <n v="0"/>
    <n v="0"/>
    <n v="0"/>
    <n v="0"/>
    <m/>
    <m/>
    <m/>
    <m/>
    <m/>
    <m/>
  </r>
  <r>
    <x v="4"/>
    <x v="3"/>
    <x v="12"/>
    <n v="1"/>
    <n v="0"/>
    <n v="0"/>
    <n v="0"/>
    <n v="0"/>
    <n v="0"/>
    <n v="0"/>
    <n v="0"/>
    <m/>
    <m/>
    <m/>
    <m/>
    <m/>
    <m/>
  </r>
  <r>
    <x v="5"/>
    <x v="1"/>
    <x v="13"/>
    <n v="13"/>
    <n v="0"/>
    <n v="0"/>
    <n v="0"/>
    <n v="0"/>
    <n v="0"/>
    <n v="0"/>
    <n v="0"/>
    <m/>
    <m/>
    <m/>
    <m/>
    <m/>
    <m/>
  </r>
  <r>
    <x v="6"/>
    <x v="4"/>
    <x v="14"/>
    <n v="3"/>
    <n v="0"/>
    <n v="0"/>
    <n v="0"/>
    <n v="0"/>
    <n v="0"/>
    <n v="0"/>
    <n v="0"/>
    <m/>
    <m/>
    <m/>
    <m/>
    <m/>
    <m/>
  </r>
  <r>
    <x v="7"/>
    <x v="1"/>
    <x v="15"/>
    <n v="13"/>
    <n v="0"/>
    <n v="0"/>
    <n v="0"/>
    <n v="0"/>
    <n v="0"/>
    <n v="0"/>
    <n v="0"/>
    <m/>
    <m/>
    <m/>
    <m/>
    <m/>
    <m/>
  </r>
  <r>
    <x v="7"/>
    <x v="4"/>
    <x v="16"/>
    <n v="1"/>
    <n v="0"/>
    <n v="0"/>
    <n v="0"/>
    <n v="0"/>
    <n v="0"/>
    <n v="0"/>
    <n v="0"/>
    <m/>
    <m/>
    <m/>
    <m/>
    <m/>
    <m/>
  </r>
  <r>
    <x v="8"/>
    <x v="0"/>
    <x v="17"/>
    <n v="3"/>
    <n v="1"/>
    <n v="0"/>
    <n v="8"/>
    <n v="0"/>
    <n v="0"/>
    <n v="0"/>
    <n v="8"/>
    <m/>
    <m/>
    <s v="V"/>
    <s v="V"/>
    <m/>
    <m/>
  </r>
  <r>
    <x v="8"/>
    <x v="2"/>
    <x v="18"/>
    <n v="5"/>
    <n v="5"/>
    <n v="0"/>
    <n v="0"/>
    <n v="0"/>
    <n v="0"/>
    <n v="0"/>
    <n v="0"/>
    <m/>
    <m/>
    <m/>
    <m/>
    <m/>
    <m/>
  </r>
  <r>
    <x v="8"/>
    <x v="4"/>
    <x v="9"/>
    <n v="1"/>
    <n v="0"/>
    <n v="0"/>
    <n v="0"/>
    <n v="0"/>
    <n v="0"/>
    <n v="0"/>
    <n v="0"/>
    <m/>
    <m/>
    <m/>
    <m/>
    <m/>
    <m/>
  </r>
  <r>
    <x v="9"/>
    <x v="2"/>
    <x v="19"/>
    <n v="1"/>
    <n v="0"/>
    <n v="0"/>
    <n v="0"/>
    <n v="0"/>
    <n v="0"/>
    <n v="0"/>
    <n v="0"/>
    <m/>
    <m/>
    <m/>
    <m/>
    <m/>
    <m/>
  </r>
  <r>
    <x v="9"/>
    <x v="2"/>
    <x v="20"/>
    <n v="1"/>
    <n v="0"/>
    <n v="0"/>
    <n v="0"/>
    <n v="0"/>
    <n v="0"/>
    <n v="0"/>
    <n v="0"/>
    <m/>
    <m/>
    <m/>
    <m/>
    <m/>
    <m/>
  </r>
  <r>
    <x v="9"/>
    <x v="4"/>
    <x v="21"/>
    <n v="1"/>
    <n v="0"/>
    <n v="0"/>
    <n v="0"/>
    <n v="0"/>
    <n v="0"/>
    <n v="0"/>
    <n v="0"/>
    <m/>
    <m/>
    <m/>
    <m/>
    <m/>
    <m/>
  </r>
  <r>
    <x v="10"/>
    <x v="1"/>
    <x v="22"/>
    <n v="13"/>
    <n v="0"/>
    <n v="0"/>
    <n v="0"/>
    <n v="0"/>
    <n v="0"/>
    <n v="0"/>
    <n v="0"/>
    <m/>
    <m/>
    <m/>
    <m/>
    <m/>
    <m/>
  </r>
  <r>
    <x v="10"/>
    <x v="4"/>
    <x v="12"/>
    <n v="1"/>
    <n v="0"/>
    <n v="0"/>
    <n v="0"/>
    <n v="0"/>
    <n v="0"/>
    <n v="0"/>
    <n v="0"/>
    <m/>
    <m/>
    <m/>
    <m/>
    <m/>
    <m/>
  </r>
  <r>
    <x v="10"/>
    <x v="4"/>
    <x v="23"/>
    <n v="1"/>
    <n v="0"/>
    <n v="0"/>
    <n v="0"/>
    <n v="0"/>
    <n v="0"/>
    <n v="0"/>
    <n v="0"/>
    <m/>
    <m/>
    <m/>
    <m/>
    <m/>
    <m/>
  </r>
  <r>
    <x v="11"/>
    <x v="1"/>
    <x v="24"/>
    <n v="1"/>
    <n v="0"/>
    <n v="0"/>
    <n v="4"/>
    <n v="0"/>
    <n v="0"/>
    <n v="0"/>
    <n v="4"/>
    <m/>
    <m/>
    <s v="V"/>
    <s v="V"/>
    <m/>
    <m/>
  </r>
  <r>
    <x v="12"/>
    <x v="3"/>
    <x v="17"/>
    <n v="2"/>
    <n v="0"/>
    <n v="0"/>
    <n v="0"/>
    <n v="0"/>
    <n v="0"/>
    <n v="0"/>
    <n v="0"/>
    <m/>
    <m/>
    <m/>
    <m/>
    <m/>
    <m/>
  </r>
  <r>
    <x v="13"/>
    <x v="3"/>
    <x v="23"/>
    <n v="1"/>
    <n v="0"/>
    <n v="0"/>
    <n v="0"/>
    <n v="0"/>
    <n v="0"/>
    <n v="0"/>
    <n v="0"/>
    <m/>
    <m/>
    <m/>
    <m/>
    <m/>
    <m/>
  </r>
  <r>
    <x v="14"/>
    <x v="0"/>
    <x v="25"/>
    <n v="11"/>
    <n v="0"/>
    <n v="0"/>
    <n v="3"/>
    <n v="0"/>
    <n v="0"/>
    <n v="0"/>
    <n v="3"/>
    <m/>
    <m/>
    <s v="V"/>
    <s v="V"/>
    <m/>
    <m/>
  </r>
  <r>
    <x v="15"/>
    <x v="0"/>
    <x v="26"/>
    <n v="13"/>
    <n v="0"/>
    <n v="0"/>
    <n v="2"/>
    <n v="0"/>
    <n v="0"/>
    <n v="0"/>
    <n v="2"/>
    <m/>
    <m/>
    <s v="V"/>
    <s v="V"/>
    <m/>
    <m/>
  </r>
  <r>
    <x v="16"/>
    <x v="0"/>
    <x v="27"/>
    <n v="11"/>
    <n v="0"/>
    <n v="0"/>
    <n v="2"/>
    <n v="0"/>
    <n v="0"/>
    <n v="0"/>
    <n v="2"/>
    <m/>
    <m/>
    <s v="V"/>
    <s v="V"/>
    <m/>
    <m/>
  </r>
  <r>
    <x v="16"/>
    <x v="2"/>
    <x v="18"/>
    <n v="2"/>
    <n v="0"/>
    <n v="0"/>
    <n v="0"/>
    <n v="0"/>
    <n v="0"/>
    <n v="0"/>
    <n v="0"/>
    <m/>
    <m/>
    <m/>
    <m/>
    <m/>
    <m/>
  </r>
  <r>
    <x v="16"/>
    <x v="2"/>
    <x v="28"/>
    <n v="2"/>
    <n v="0"/>
    <n v="0"/>
    <n v="0"/>
    <n v="0"/>
    <n v="0"/>
    <n v="0"/>
    <n v="0"/>
    <m/>
    <m/>
    <m/>
    <m/>
    <m/>
    <m/>
  </r>
  <r>
    <x v="16"/>
    <x v="2"/>
    <x v="29"/>
    <n v="1"/>
    <n v="0"/>
    <n v="0"/>
    <n v="0"/>
    <n v="0"/>
    <n v="0"/>
    <n v="0"/>
    <n v="0"/>
    <m/>
    <m/>
    <m/>
    <m/>
    <m/>
    <m/>
  </r>
  <r>
    <x v="17"/>
    <x v="1"/>
    <x v="30"/>
    <n v="2"/>
    <n v="0"/>
    <n v="0"/>
    <n v="0"/>
    <n v="0"/>
    <n v="0"/>
    <n v="0"/>
    <n v="0"/>
    <m/>
    <m/>
    <m/>
    <m/>
    <m/>
    <m/>
  </r>
  <r>
    <x v="17"/>
    <x v="0"/>
    <x v="31"/>
    <n v="13"/>
    <n v="0"/>
    <n v="0"/>
    <n v="1"/>
    <n v="0"/>
    <n v="0"/>
    <n v="0"/>
    <n v="1"/>
    <m/>
    <m/>
    <s v="V"/>
    <s v="V"/>
    <m/>
    <m/>
  </r>
  <r>
    <x v="17"/>
    <x v="1"/>
    <x v="32"/>
    <n v="13"/>
    <n v="2"/>
    <n v="0"/>
    <n v="2"/>
    <n v="0"/>
    <n v="0"/>
    <n v="0"/>
    <n v="2"/>
    <m/>
    <m/>
    <s v="V"/>
    <s v="V"/>
    <m/>
    <m/>
  </r>
  <r>
    <x v="17"/>
    <x v="4"/>
    <x v="23"/>
    <n v="1"/>
    <n v="0"/>
    <n v="0"/>
    <n v="0"/>
    <n v="0"/>
    <n v="0"/>
    <n v="0"/>
    <n v="0"/>
    <m/>
    <m/>
    <m/>
    <m/>
    <m/>
    <m/>
  </r>
  <r>
    <x v="18"/>
    <x v="4"/>
    <x v="17"/>
    <n v="2"/>
    <n v="0"/>
    <n v="0"/>
    <n v="0"/>
    <n v="0"/>
    <n v="0"/>
    <n v="0"/>
    <n v="0"/>
    <m/>
    <m/>
    <m/>
    <m/>
    <m/>
    <m/>
  </r>
  <r>
    <x v="19"/>
    <x v="0"/>
    <x v="33"/>
    <n v="1"/>
    <n v="1"/>
    <n v="0"/>
    <n v="0"/>
    <n v="0"/>
    <n v="0"/>
    <n v="0"/>
    <n v="0"/>
    <m/>
    <m/>
    <m/>
    <m/>
    <m/>
    <m/>
  </r>
  <r>
    <x v="20"/>
    <x v="3"/>
    <x v="26"/>
    <n v="13"/>
    <n v="4"/>
    <n v="0"/>
    <n v="5"/>
    <n v="0"/>
    <n v="0"/>
    <n v="0"/>
    <n v="5"/>
    <m/>
    <m/>
    <s v="V"/>
    <s v="V"/>
    <m/>
    <m/>
  </r>
  <r>
    <x v="20"/>
    <x v="0"/>
    <x v="34"/>
    <n v="12"/>
    <n v="2"/>
    <n v="0"/>
    <n v="2"/>
    <n v="0"/>
    <n v="0"/>
    <n v="0"/>
    <n v="2"/>
    <m/>
    <m/>
    <s v="V"/>
    <s v="V"/>
    <m/>
    <m/>
  </r>
  <r>
    <x v="21"/>
    <x v="3"/>
    <x v="27"/>
    <n v="8"/>
    <n v="1"/>
    <n v="0"/>
    <n v="1"/>
    <n v="0"/>
    <n v="0"/>
    <n v="0"/>
    <n v="1"/>
    <m/>
    <m/>
    <s v="V"/>
    <s v="V"/>
    <m/>
    <m/>
  </r>
  <r>
    <x v="21"/>
    <x v="3"/>
    <x v="25"/>
    <n v="11"/>
    <n v="3"/>
    <n v="0"/>
    <n v="7"/>
    <n v="0"/>
    <n v="0"/>
    <n v="0"/>
    <n v="7"/>
    <m/>
    <m/>
    <s v="V"/>
    <s v="V"/>
    <m/>
    <m/>
  </r>
  <r>
    <x v="22"/>
    <x v="3"/>
    <x v="31"/>
    <n v="13"/>
    <n v="1"/>
    <n v="0"/>
    <n v="3"/>
    <n v="0"/>
    <n v="0"/>
    <n v="0"/>
    <n v="3"/>
    <m/>
    <m/>
    <s v="V"/>
    <s v="V"/>
    <m/>
    <m/>
  </r>
  <r>
    <x v="22"/>
    <x v="2"/>
    <x v="35"/>
    <n v="3"/>
    <n v="0"/>
    <n v="0"/>
    <n v="0"/>
    <n v="0"/>
    <n v="0"/>
    <n v="0"/>
    <n v="0"/>
    <m/>
    <m/>
    <m/>
    <m/>
    <m/>
    <m/>
  </r>
  <r>
    <x v="23"/>
    <x v="2"/>
    <x v="36"/>
    <n v="2"/>
    <n v="0"/>
    <n v="0"/>
    <n v="0"/>
    <n v="0"/>
    <n v="0"/>
    <n v="0"/>
    <n v="0"/>
    <m/>
    <m/>
    <m/>
    <m/>
    <m/>
    <m/>
  </r>
  <r>
    <x v="23"/>
    <x v="0"/>
    <x v="37"/>
    <n v="2"/>
    <n v="0"/>
    <n v="0"/>
    <n v="0"/>
    <n v="0"/>
    <n v="0"/>
    <n v="0"/>
    <n v="0"/>
    <m/>
    <m/>
    <m/>
    <m/>
    <m/>
    <m/>
  </r>
  <r>
    <x v="24"/>
    <x v="0"/>
    <x v="33"/>
    <n v="1"/>
    <n v="0"/>
    <n v="0"/>
    <n v="0"/>
    <n v="0"/>
    <n v="0"/>
    <n v="0"/>
    <n v="0"/>
    <m/>
    <m/>
    <m/>
    <m/>
    <m/>
    <m/>
  </r>
  <r>
    <x v="24"/>
    <x v="3"/>
    <x v="38"/>
    <n v="4"/>
    <n v="0"/>
    <n v="0"/>
    <n v="4"/>
    <n v="0"/>
    <n v="0"/>
    <n v="0"/>
    <n v="4"/>
    <m/>
    <m/>
    <s v="V"/>
    <s v="V"/>
    <m/>
    <m/>
  </r>
  <r>
    <x v="25"/>
    <x v="2"/>
    <x v="39"/>
    <n v="1"/>
    <n v="0"/>
    <n v="0"/>
    <n v="0"/>
    <n v="0"/>
    <n v="0"/>
    <n v="0"/>
    <n v="0"/>
    <m/>
    <m/>
    <m/>
    <m/>
    <m/>
    <m/>
  </r>
  <r>
    <x v="25"/>
    <x v="2"/>
    <x v="40"/>
    <n v="1"/>
    <n v="0"/>
    <n v="0"/>
    <n v="0"/>
    <n v="0"/>
    <n v="0"/>
    <n v="0"/>
    <n v="0"/>
    <m/>
    <m/>
    <m/>
    <m/>
    <m/>
    <m/>
  </r>
  <r>
    <x v="26"/>
    <x v="3"/>
    <x v="41"/>
    <n v="1"/>
    <n v="0"/>
    <n v="0"/>
    <n v="0"/>
    <n v="0"/>
    <n v="0"/>
    <n v="0"/>
    <n v="0"/>
    <m/>
    <m/>
    <m/>
    <m/>
    <m/>
    <m/>
  </r>
  <r>
    <x v="27"/>
    <x v="3"/>
    <x v="42"/>
    <n v="3"/>
    <n v="2"/>
    <n v="0"/>
    <n v="4"/>
    <n v="0"/>
    <n v="0"/>
    <n v="0"/>
    <n v="4"/>
    <m/>
    <m/>
    <s v="V"/>
    <s v="V"/>
    <m/>
    <m/>
  </r>
  <r>
    <x v="28"/>
    <x v="3"/>
    <x v="34"/>
    <n v="10"/>
    <n v="0"/>
    <n v="0"/>
    <n v="1"/>
    <n v="0"/>
    <n v="0"/>
    <n v="0"/>
    <n v="1"/>
    <m/>
    <m/>
    <s v="V"/>
    <s v="V"/>
    <m/>
    <m/>
  </r>
  <r>
    <x v="28"/>
    <x v="3"/>
    <x v="33"/>
    <n v="1"/>
    <n v="0"/>
    <n v="0"/>
    <n v="0"/>
    <n v="0"/>
    <n v="0"/>
    <n v="0"/>
    <n v="0"/>
    <m/>
    <m/>
    <m/>
    <m/>
    <m/>
    <m/>
  </r>
  <r>
    <x v="28"/>
    <x v="3"/>
    <x v="37"/>
    <n v="2"/>
    <n v="0"/>
    <n v="0"/>
    <n v="0"/>
    <n v="0"/>
    <n v="0"/>
    <n v="0"/>
    <n v="0"/>
    <m/>
    <m/>
    <m/>
    <m/>
    <m/>
    <m/>
  </r>
  <r>
    <x v="28"/>
    <x v="4"/>
    <x v="25"/>
    <n v="8"/>
    <n v="0"/>
    <n v="0"/>
    <n v="0"/>
    <n v="0"/>
    <n v="0"/>
    <n v="0"/>
    <n v="0"/>
    <m/>
    <m/>
    <m/>
    <m/>
    <m/>
    <m/>
  </r>
  <r>
    <x v="29"/>
    <x v="3"/>
    <x v="43"/>
    <n v="1"/>
    <n v="0"/>
    <n v="0"/>
    <n v="0"/>
    <n v="0"/>
    <n v="0"/>
    <n v="0"/>
    <n v="0"/>
    <m/>
    <m/>
    <m/>
    <m/>
    <m/>
    <m/>
  </r>
  <r>
    <x v="29"/>
    <x v="0"/>
    <x v="44"/>
    <n v="6"/>
    <n v="0"/>
    <n v="0"/>
    <n v="0"/>
    <n v="0"/>
    <n v="0"/>
    <n v="0"/>
    <n v="0"/>
    <m/>
    <m/>
    <m/>
    <m/>
    <m/>
    <m/>
  </r>
  <r>
    <x v="30"/>
    <x v="2"/>
    <x v="45"/>
    <n v="3"/>
    <n v="3"/>
    <n v="0"/>
    <n v="0"/>
    <n v="0"/>
    <n v="0"/>
    <n v="0"/>
    <n v="0"/>
    <m/>
    <m/>
    <m/>
    <m/>
    <m/>
    <m/>
  </r>
  <r>
    <x v="31"/>
    <x v="0"/>
    <x v="46"/>
    <n v="1"/>
    <n v="1"/>
    <n v="0"/>
    <n v="0"/>
    <n v="0"/>
    <n v="0"/>
    <n v="0"/>
    <n v="0"/>
    <m/>
    <m/>
    <m/>
    <m/>
    <m/>
    <m/>
  </r>
  <r>
    <x v="32"/>
    <x v="1"/>
    <x v="47"/>
    <n v="5"/>
    <n v="0"/>
    <n v="0"/>
    <n v="0"/>
    <n v="0"/>
    <n v="0"/>
    <n v="0"/>
    <n v="0"/>
    <m/>
    <m/>
    <m/>
    <m/>
    <m/>
    <m/>
  </r>
  <r>
    <x v="32"/>
    <x v="4"/>
    <x v="26"/>
    <n v="9"/>
    <n v="0"/>
    <n v="0"/>
    <n v="0"/>
    <n v="0"/>
    <n v="0"/>
    <n v="0"/>
    <n v="0"/>
    <m/>
    <m/>
    <m/>
    <m/>
    <m/>
    <m/>
  </r>
  <r>
    <x v="32"/>
    <x v="4"/>
    <x v="31"/>
    <n v="12"/>
    <n v="0"/>
    <n v="0"/>
    <n v="0"/>
    <n v="0"/>
    <n v="0"/>
    <n v="0"/>
    <n v="0"/>
    <m/>
    <m/>
    <m/>
    <m/>
    <m/>
    <m/>
  </r>
  <r>
    <x v="32"/>
    <x v="3"/>
    <x v="48"/>
    <n v="2"/>
    <n v="0"/>
    <n v="0"/>
    <n v="0"/>
    <n v="0"/>
    <n v="0"/>
    <n v="0"/>
    <n v="0"/>
    <m/>
    <m/>
    <m/>
    <m/>
    <m/>
    <m/>
  </r>
  <r>
    <x v="33"/>
    <x v="4"/>
    <x v="38"/>
    <n v="4"/>
    <n v="0"/>
    <n v="0"/>
    <n v="0"/>
    <n v="0"/>
    <n v="0"/>
    <n v="0"/>
    <n v="0"/>
    <m/>
    <m/>
    <m/>
    <m/>
    <m/>
    <m/>
  </r>
  <r>
    <x v="34"/>
    <x v="0"/>
    <x v="49"/>
    <n v="13"/>
    <n v="2"/>
    <n v="0"/>
    <n v="3"/>
    <n v="0"/>
    <n v="0"/>
    <n v="0"/>
    <n v="3"/>
    <m/>
    <m/>
    <s v="V"/>
    <s v="V"/>
    <m/>
    <m/>
  </r>
  <r>
    <x v="35"/>
    <x v="5"/>
    <x v="45"/>
    <n v="3"/>
    <n v="1"/>
    <n v="0"/>
    <n v="1"/>
    <n v="0"/>
    <n v="0"/>
    <n v="0"/>
    <n v="1"/>
    <m/>
    <m/>
    <s v="V"/>
    <s v="V"/>
    <m/>
    <m/>
  </r>
  <r>
    <x v="35"/>
    <x v="0"/>
    <x v="50"/>
    <n v="2"/>
    <n v="0"/>
    <n v="0"/>
    <n v="0"/>
    <n v="0"/>
    <n v="0"/>
    <n v="0"/>
    <n v="0"/>
    <m/>
    <m/>
    <m/>
    <m/>
    <m/>
    <m/>
  </r>
  <r>
    <x v="36"/>
    <x v="0"/>
    <x v="51"/>
    <n v="2"/>
    <n v="0"/>
    <n v="0"/>
    <n v="0"/>
    <n v="0"/>
    <n v="0"/>
    <n v="0"/>
    <n v="0"/>
    <m/>
    <m/>
    <m/>
    <m/>
    <m/>
    <m/>
  </r>
  <r>
    <x v="36"/>
    <x v="4"/>
    <x v="42"/>
    <n v="1"/>
    <n v="0"/>
    <n v="0"/>
    <n v="0"/>
    <n v="0"/>
    <n v="0"/>
    <n v="0"/>
    <n v="0"/>
    <m/>
    <m/>
    <m/>
    <m/>
    <m/>
    <m/>
  </r>
  <r>
    <x v="37"/>
    <x v="4"/>
    <x v="33"/>
    <n v="1"/>
    <n v="0"/>
    <n v="0"/>
    <n v="0"/>
    <n v="0"/>
    <n v="0"/>
    <n v="0"/>
    <n v="0"/>
    <m/>
    <m/>
    <m/>
    <m/>
    <m/>
    <m/>
  </r>
  <r>
    <x v="37"/>
    <x v="0"/>
    <x v="52"/>
    <n v="11"/>
    <n v="1"/>
    <n v="0"/>
    <n v="1"/>
    <n v="0"/>
    <n v="0"/>
    <n v="0"/>
    <n v="1"/>
    <s v="V"/>
    <s v="V"/>
    <m/>
    <m/>
    <m/>
    <m/>
  </r>
  <r>
    <x v="37"/>
    <x v="2"/>
    <x v="53"/>
    <n v="1"/>
    <n v="0"/>
    <n v="0"/>
    <n v="0"/>
    <n v="0"/>
    <n v="0"/>
    <n v="0"/>
    <n v="0"/>
    <m/>
    <m/>
    <m/>
    <m/>
    <m/>
    <m/>
  </r>
  <r>
    <x v="37"/>
    <x v="3"/>
    <x v="54"/>
    <n v="3"/>
    <n v="0"/>
    <n v="0"/>
    <n v="0"/>
    <n v="0"/>
    <n v="0"/>
    <n v="0"/>
    <n v="0"/>
    <m/>
    <m/>
    <m/>
    <m/>
    <m/>
    <m/>
  </r>
  <r>
    <x v="38"/>
    <x v="4"/>
    <x v="41"/>
    <n v="1"/>
    <n v="0"/>
    <n v="0"/>
    <n v="0"/>
    <n v="0"/>
    <n v="0"/>
    <n v="0"/>
    <n v="0"/>
    <m/>
    <m/>
    <m/>
    <m/>
    <m/>
    <m/>
  </r>
  <r>
    <x v="38"/>
    <x v="3"/>
    <x v="44"/>
    <n v="6"/>
    <n v="0"/>
    <n v="0"/>
    <n v="0"/>
    <n v="0"/>
    <n v="0"/>
    <n v="0"/>
    <n v="0"/>
    <m/>
    <m/>
    <m/>
    <m/>
    <m/>
    <m/>
  </r>
  <r>
    <x v="38"/>
    <x v="0"/>
    <x v="55"/>
    <n v="13"/>
    <n v="1"/>
    <n v="0"/>
    <n v="1"/>
    <n v="0"/>
    <n v="0"/>
    <n v="0"/>
    <n v="1"/>
    <m/>
    <m/>
    <s v="V"/>
    <s v="V"/>
    <m/>
    <m/>
  </r>
  <r>
    <x v="38"/>
    <x v="4"/>
    <x v="34"/>
    <n v="9"/>
    <n v="0"/>
    <n v="0"/>
    <n v="0"/>
    <n v="0"/>
    <n v="0"/>
    <n v="0"/>
    <n v="0"/>
    <m/>
    <m/>
    <m/>
    <m/>
    <m/>
    <m/>
  </r>
  <r>
    <x v="38"/>
    <x v="0"/>
    <x v="56"/>
    <n v="1"/>
    <n v="1"/>
    <n v="0"/>
    <n v="2"/>
    <n v="0"/>
    <n v="0"/>
    <n v="0"/>
    <n v="2"/>
    <m/>
    <m/>
    <s v="V"/>
    <s v="V"/>
    <m/>
    <m/>
  </r>
  <r>
    <x v="39"/>
    <x v="0"/>
    <x v="46"/>
    <n v="1"/>
    <n v="0"/>
    <n v="0"/>
    <n v="0"/>
    <n v="0"/>
    <n v="0"/>
    <n v="0"/>
    <n v="0"/>
    <m/>
    <m/>
    <m/>
    <m/>
    <m/>
    <m/>
  </r>
  <r>
    <x v="40"/>
    <x v="0"/>
    <x v="57"/>
    <n v="1"/>
    <n v="0"/>
    <n v="0"/>
    <n v="0"/>
    <n v="0"/>
    <n v="0"/>
    <n v="0"/>
    <n v="0"/>
    <m/>
    <m/>
    <m/>
    <m/>
    <m/>
    <m/>
  </r>
  <r>
    <x v="41"/>
    <x v="4"/>
    <x v="37"/>
    <n v="2"/>
    <n v="0"/>
    <n v="0"/>
    <n v="0"/>
    <n v="0"/>
    <n v="0"/>
    <n v="0"/>
    <n v="0"/>
    <m/>
    <m/>
    <m/>
    <m/>
    <m/>
    <m/>
  </r>
  <r>
    <x v="42"/>
    <x v="1"/>
    <x v="58"/>
    <n v="13"/>
    <n v="0"/>
    <n v="0"/>
    <n v="3"/>
    <n v="0"/>
    <n v="0"/>
    <n v="0"/>
    <n v="3"/>
    <m/>
    <m/>
    <s v="V"/>
    <s v="V"/>
    <m/>
    <m/>
  </r>
  <r>
    <x v="42"/>
    <x v="0"/>
    <x v="59"/>
    <n v="1"/>
    <n v="0"/>
    <n v="0"/>
    <n v="0"/>
    <n v="0"/>
    <n v="0"/>
    <n v="0"/>
    <n v="0"/>
    <m/>
    <m/>
    <m/>
    <m/>
    <m/>
    <m/>
  </r>
  <r>
    <x v="43"/>
    <x v="0"/>
    <x v="56"/>
    <n v="1"/>
    <n v="0"/>
    <n v="0"/>
    <n v="0"/>
    <n v="0"/>
    <n v="0"/>
    <n v="0"/>
    <n v="0"/>
    <m/>
    <m/>
    <m/>
    <m/>
    <m/>
    <m/>
  </r>
  <r>
    <x v="44"/>
    <x v="4"/>
    <x v="43"/>
    <n v="1"/>
    <n v="1"/>
    <n v="0"/>
    <n v="0"/>
    <n v="0"/>
    <n v="0"/>
    <n v="0"/>
    <n v="0"/>
    <m/>
    <m/>
    <m/>
    <m/>
    <m/>
    <m/>
  </r>
  <r>
    <x v="45"/>
    <x v="4"/>
    <x v="48"/>
    <n v="2"/>
    <n v="0"/>
    <n v="0"/>
    <n v="0"/>
    <n v="0"/>
    <n v="0"/>
    <n v="0"/>
    <n v="0"/>
    <m/>
    <m/>
    <m/>
    <m/>
    <m/>
    <m/>
  </r>
  <r>
    <x v="46"/>
    <x v="3"/>
    <x v="55"/>
    <n v="12"/>
    <n v="2"/>
    <n v="0"/>
    <n v="3"/>
    <n v="0"/>
    <n v="0"/>
    <n v="0"/>
    <n v="3"/>
    <s v="V"/>
    <s v="V"/>
    <s v="V"/>
    <s v="V"/>
    <m/>
    <m/>
  </r>
  <r>
    <x v="46"/>
    <x v="3"/>
    <x v="49"/>
    <n v="11"/>
    <n v="1"/>
    <n v="0"/>
    <n v="5"/>
    <n v="0"/>
    <n v="0"/>
    <n v="0"/>
    <n v="5"/>
    <m/>
    <m/>
    <s v="V"/>
    <s v="V"/>
    <m/>
    <m/>
  </r>
  <r>
    <x v="47"/>
    <x v="1"/>
    <x v="60"/>
    <n v="7"/>
    <n v="0"/>
    <n v="0"/>
    <n v="0"/>
    <n v="0"/>
    <n v="0"/>
    <n v="0"/>
    <n v="0"/>
    <m/>
    <m/>
    <m/>
    <m/>
    <m/>
    <m/>
  </r>
  <r>
    <x v="47"/>
    <x v="3"/>
    <x v="61"/>
    <n v="1"/>
    <n v="0"/>
    <n v="0"/>
    <n v="1"/>
    <n v="0"/>
    <n v="0"/>
    <n v="0"/>
    <n v="1"/>
    <m/>
    <m/>
    <s v="V"/>
    <s v="V"/>
    <m/>
    <m/>
  </r>
  <r>
    <x v="47"/>
    <x v="3"/>
    <x v="62"/>
    <n v="2"/>
    <n v="0"/>
    <n v="0"/>
    <n v="0"/>
    <n v="0"/>
    <n v="0"/>
    <n v="0"/>
    <n v="0"/>
    <m/>
    <m/>
    <m/>
    <m/>
    <m/>
    <m/>
  </r>
  <r>
    <x v="47"/>
    <x v="3"/>
    <x v="51"/>
    <n v="2"/>
    <n v="0"/>
    <n v="0"/>
    <n v="0"/>
    <n v="0"/>
    <n v="0"/>
    <n v="0"/>
    <n v="0"/>
    <m/>
    <m/>
    <m/>
    <m/>
    <m/>
    <m/>
  </r>
  <r>
    <x v="47"/>
    <x v="3"/>
    <x v="52"/>
    <n v="9"/>
    <n v="7"/>
    <n v="0"/>
    <n v="16"/>
    <n v="0"/>
    <n v="0"/>
    <n v="0"/>
    <n v="16"/>
    <s v="V"/>
    <s v="V"/>
    <s v="V"/>
    <s v="V"/>
    <m/>
    <m/>
  </r>
  <r>
    <x v="48"/>
    <x v="3"/>
    <x v="57"/>
    <n v="1"/>
    <n v="0"/>
    <n v="0"/>
    <n v="0"/>
    <n v="0"/>
    <n v="0"/>
    <n v="0"/>
    <n v="0"/>
    <m/>
    <m/>
    <m/>
    <m/>
    <m/>
    <m/>
  </r>
  <r>
    <x v="48"/>
    <x v="3"/>
    <x v="56"/>
    <n v="1"/>
    <n v="0"/>
    <n v="0"/>
    <n v="0"/>
    <n v="0"/>
    <n v="0"/>
    <n v="0"/>
    <n v="0"/>
    <m/>
    <m/>
    <m/>
    <m/>
    <m/>
    <m/>
  </r>
  <r>
    <x v="48"/>
    <x v="3"/>
    <x v="46"/>
    <n v="1"/>
    <n v="0"/>
    <n v="0"/>
    <n v="0"/>
    <n v="0"/>
    <n v="0"/>
    <n v="0"/>
    <n v="0"/>
    <m/>
    <m/>
    <m/>
    <m/>
    <m/>
    <m/>
  </r>
  <r>
    <x v="48"/>
    <x v="5"/>
    <x v="63"/>
    <n v="5"/>
    <n v="0"/>
    <n v="0"/>
    <n v="0"/>
    <n v="0"/>
    <n v="0"/>
    <n v="0"/>
    <n v="0"/>
    <m/>
    <m/>
    <m/>
    <m/>
    <m/>
    <m/>
  </r>
  <r>
    <x v="49"/>
    <x v="3"/>
    <x v="64"/>
    <n v="1"/>
    <n v="0"/>
    <n v="0"/>
    <n v="0"/>
    <n v="0"/>
    <n v="0"/>
    <n v="0"/>
    <n v="0"/>
    <m/>
    <m/>
    <m/>
    <m/>
    <m/>
    <m/>
  </r>
  <r>
    <x v="50"/>
    <x v="3"/>
    <x v="50"/>
    <n v="2"/>
    <n v="1"/>
    <n v="0"/>
    <n v="1"/>
    <n v="0"/>
    <n v="0"/>
    <n v="0"/>
    <n v="1"/>
    <s v="V"/>
    <s v="V"/>
    <m/>
    <m/>
    <m/>
    <m/>
  </r>
  <r>
    <x v="51"/>
    <x v="2"/>
    <x v="65"/>
    <n v="1"/>
    <n v="0"/>
    <n v="0"/>
    <n v="0"/>
    <n v="0"/>
    <n v="0"/>
    <n v="0"/>
    <n v="0"/>
    <m/>
    <m/>
    <m/>
    <m/>
    <m/>
    <m/>
  </r>
  <r>
    <x v="51"/>
    <x v="3"/>
    <x v="59"/>
    <n v="1"/>
    <n v="0"/>
    <n v="0"/>
    <n v="0"/>
    <n v="0"/>
    <n v="0"/>
    <n v="0"/>
    <n v="0"/>
    <m/>
    <m/>
    <m/>
    <m/>
    <m/>
    <m/>
  </r>
  <r>
    <x v="51"/>
    <x v="2"/>
    <x v="66"/>
    <n v="2"/>
    <n v="0"/>
    <n v="0"/>
    <n v="0"/>
    <n v="0"/>
    <n v="0"/>
    <n v="0"/>
    <n v="0"/>
    <m/>
    <m/>
    <m/>
    <m/>
    <m/>
    <m/>
  </r>
  <r>
    <x v="52"/>
    <x v="4"/>
    <x v="44"/>
    <n v="6"/>
    <n v="6"/>
    <n v="0"/>
    <n v="0"/>
    <n v="0"/>
    <n v="0"/>
    <n v="0"/>
    <n v="0"/>
    <m/>
    <m/>
    <m/>
    <m/>
    <m/>
    <m/>
  </r>
  <r>
    <x v="53"/>
    <x v="3"/>
    <x v="67"/>
    <n v="1"/>
    <n v="0"/>
    <n v="0"/>
    <n v="0"/>
    <n v="0"/>
    <n v="0"/>
    <n v="0"/>
    <n v="0"/>
    <m/>
    <m/>
    <m/>
    <m/>
    <m/>
    <m/>
  </r>
  <r>
    <x v="53"/>
    <x v="3"/>
    <x v="68"/>
    <n v="7"/>
    <n v="2"/>
    <n v="0"/>
    <n v="2"/>
    <n v="0"/>
    <n v="0"/>
    <n v="0"/>
    <n v="2"/>
    <m/>
    <m/>
    <s v="V"/>
    <s v="V"/>
    <m/>
    <m/>
  </r>
  <r>
    <x v="54"/>
    <x v="4"/>
    <x v="44"/>
    <n v="6"/>
    <n v="0"/>
    <n v="0"/>
    <n v="0"/>
    <n v="0"/>
    <n v="0"/>
    <n v="0"/>
    <n v="0"/>
    <m/>
    <m/>
    <m/>
    <m/>
    <m/>
    <m/>
  </r>
  <r>
    <x v="55"/>
    <x v="4"/>
    <x v="57"/>
    <n v="3"/>
    <n v="0"/>
    <n v="0"/>
    <n v="0"/>
    <n v="0"/>
    <n v="0"/>
    <n v="0"/>
    <n v="0"/>
    <m/>
    <m/>
    <m/>
    <m/>
    <m/>
    <m/>
  </r>
  <r>
    <x v="55"/>
    <x v="4"/>
    <x v="55"/>
    <n v="10"/>
    <n v="1"/>
    <n v="0"/>
    <n v="1"/>
    <n v="0"/>
    <n v="0"/>
    <n v="0"/>
    <n v="1"/>
    <s v="V"/>
    <s v="V"/>
    <m/>
    <m/>
    <m/>
    <m/>
  </r>
  <r>
    <x v="56"/>
    <x v="4"/>
    <x v="69"/>
    <n v="1"/>
    <n v="0"/>
    <n v="0"/>
    <n v="0"/>
    <n v="0"/>
    <n v="0"/>
    <n v="0"/>
    <n v="0"/>
    <m/>
    <m/>
    <m/>
    <m/>
    <m/>
    <m/>
  </r>
  <r>
    <x v="57"/>
    <x v="4"/>
    <x v="52"/>
    <n v="5"/>
    <n v="1"/>
    <n v="0"/>
    <n v="1"/>
    <n v="0"/>
    <n v="0"/>
    <n v="0"/>
    <n v="1"/>
    <m/>
    <m/>
    <m/>
    <m/>
    <m/>
    <m/>
  </r>
  <r>
    <x v="57"/>
    <x v="4"/>
    <x v="50"/>
    <n v="1"/>
    <n v="1"/>
    <n v="0"/>
    <n v="0"/>
    <n v="0"/>
    <n v="0"/>
    <n v="0"/>
    <n v="0"/>
    <m/>
    <m/>
    <m/>
    <m/>
    <m/>
    <m/>
  </r>
  <r>
    <x v="58"/>
    <x v="4"/>
    <x v="51"/>
    <n v="2"/>
    <n v="0"/>
    <n v="0"/>
    <n v="0"/>
    <n v="0"/>
    <n v="0"/>
    <n v="0"/>
    <n v="0"/>
    <m/>
    <m/>
    <m/>
    <m/>
    <m/>
    <m/>
  </r>
  <r>
    <x v="58"/>
    <x v="4"/>
    <x v="70"/>
    <n v="1"/>
    <n v="0"/>
    <n v="0"/>
    <n v="0"/>
    <n v="0"/>
    <n v="0"/>
    <n v="0"/>
    <n v="0"/>
    <m/>
    <m/>
    <m/>
    <m/>
    <m/>
    <m/>
  </r>
  <r>
    <x v="58"/>
    <x v="4"/>
    <x v="50"/>
    <n v="1"/>
    <n v="0"/>
    <n v="0"/>
    <n v="0"/>
    <n v="0"/>
    <n v="0"/>
    <n v="0"/>
    <n v="0"/>
    <m/>
    <m/>
    <m/>
    <m/>
    <m/>
    <m/>
  </r>
  <r>
    <x v="58"/>
    <x v="4"/>
    <x v="71"/>
    <n v="1"/>
    <n v="1"/>
    <n v="0"/>
    <n v="0"/>
    <n v="0"/>
    <n v="0"/>
    <n v="0"/>
    <n v="0"/>
    <m/>
    <m/>
    <m/>
    <m/>
    <m/>
    <m/>
  </r>
  <r>
    <x v="59"/>
    <x v="4"/>
    <x v="49"/>
    <n v="8"/>
    <n v="1"/>
    <n v="0"/>
    <n v="0"/>
    <n v="0"/>
    <n v="0"/>
    <n v="0"/>
    <n v="0"/>
    <m/>
    <s v="V"/>
    <m/>
    <m/>
    <m/>
    <m/>
  </r>
  <r>
    <x v="59"/>
    <x v="4"/>
    <x v="71"/>
    <n v="1"/>
    <n v="1"/>
    <n v="0"/>
    <n v="0"/>
    <n v="0"/>
    <n v="0"/>
    <n v="0"/>
    <n v="0"/>
    <m/>
    <m/>
    <m/>
    <m/>
    <m/>
    <m/>
  </r>
  <r>
    <x v="60"/>
    <x v="3"/>
    <x v="72"/>
    <n v="2"/>
    <n v="1"/>
    <n v="0"/>
    <n v="1"/>
    <n v="0"/>
    <n v="0"/>
    <n v="0"/>
    <n v="1"/>
    <m/>
    <m/>
    <s v="V"/>
    <s v="V"/>
    <m/>
    <m/>
  </r>
  <r>
    <x v="60"/>
    <x v="3"/>
    <x v="68"/>
    <n v="5"/>
    <n v="5"/>
    <n v="0"/>
    <n v="0"/>
    <n v="0"/>
    <n v="0"/>
    <n v="0"/>
    <n v="0"/>
    <m/>
    <m/>
    <m/>
    <m/>
    <m/>
    <m/>
  </r>
  <r>
    <x v="61"/>
    <x v="4"/>
    <x v="73"/>
    <n v="1"/>
    <n v="0"/>
    <n v="0"/>
    <n v="0"/>
    <n v="0"/>
    <n v="0"/>
    <n v="0"/>
    <n v="0"/>
    <m/>
    <m/>
    <m/>
    <m/>
    <m/>
    <m/>
  </r>
  <r>
    <x v="61"/>
    <x v="4"/>
    <x v="71"/>
    <n v="1"/>
    <n v="0"/>
    <n v="0"/>
    <n v="0"/>
    <n v="0"/>
    <n v="0"/>
    <n v="0"/>
    <n v="0"/>
    <m/>
    <m/>
    <m/>
    <m/>
    <m/>
    <m/>
  </r>
  <r>
    <x v="62"/>
    <x v="4"/>
    <x v="46"/>
    <n v="1"/>
    <n v="0"/>
    <n v="0"/>
    <n v="0"/>
    <n v="0"/>
    <n v="0"/>
    <n v="0"/>
    <n v="0"/>
    <m/>
    <m/>
    <m/>
    <m/>
    <m/>
    <m/>
  </r>
  <r>
    <x v="62"/>
    <x v="3"/>
    <x v="68"/>
    <n v="7"/>
    <n v="2"/>
    <n v="0"/>
    <n v="2"/>
    <n v="0"/>
    <n v="0"/>
    <n v="0"/>
    <n v="2"/>
    <m/>
    <m/>
    <s v="V"/>
    <s v="V"/>
    <m/>
    <m/>
  </r>
  <r>
    <x v="63"/>
    <x v="0"/>
    <x v="74"/>
    <n v="4"/>
    <n v="0"/>
    <n v="0"/>
    <n v="0"/>
    <n v="0"/>
    <n v="0"/>
    <n v="0"/>
    <n v="0"/>
    <m/>
    <m/>
    <m/>
    <m/>
    <m/>
    <m/>
  </r>
  <r>
    <x v="64"/>
    <x v="1"/>
    <x v="75"/>
    <n v="13"/>
    <n v="0"/>
    <n v="0"/>
    <n v="0"/>
    <n v="0"/>
    <n v="0"/>
    <n v="0"/>
    <n v="0"/>
    <m/>
    <m/>
    <m/>
    <m/>
    <m/>
    <m/>
  </r>
  <r>
    <x v="65"/>
    <x v="3"/>
    <x v="76"/>
    <n v="1"/>
    <n v="0"/>
    <n v="0"/>
    <n v="0"/>
    <n v="0"/>
    <n v="0"/>
    <n v="0"/>
    <n v="0"/>
    <m/>
    <m/>
    <m/>
    <m/>
    <m/>
    <m/>
  </r>
  <r>
    <x v="66"/>
    <x v="3"/>
    <x v="74"/>
    <n v="5"/>
    <n v="2"/>
    <n v="0"/>
    <n v="2"/>
    <n v="0"/>
    <n v="0"/>
    <n v="0"/>
    <n v="2"/>
    <m/>
    <m/>
    <s v="V"/>
    <s v="V"/>
    <m/>
    <m/>
  </r>
  <r>
    <x v="67"/>
    <x v="4"/>
    <x v="67"/>
    <n v="1"/>
    <n v="0"/>
    <n v="0"/>
    <n v="0"/>
    <n v="0"/>
    <n v="0"/>
    <n v="0"/>
    <n v="0"/>
    <m/>
    <m/>
    <m/>
    <m/>
    <m/>
    <m/>
  </r>
  <r>
    <x v="68"/>
    <x v="0"/>
    <x v="77"/>
    <n v="4"/>
    <n v="0"/>
    <n v="0"/>
    <n v="0"/>
    <n v="0"/>
    <n v="0"/>
    <n v="0"/>
    <n v="0"/>
    <m/>
    <m/>
    <m/>
    <m/>
    <m/>
    <m/>
  </r>
  <r>
    <x v="68"/>
    <x v="3"/>
    <x v="78"/>
    <n v="2"/>
    <n v="0"/>
    <n v="0"/>
    <n v="0"/>
    <n v="0"/>
    <n v="0"/>
    <n v="0"/>
    <n v="0"/>
    <m/>
    <m/>
    <m/>
    <m/>
    <m/>
    <m/>
  </r>
  <r>
    <x v="69"/>
    <x v="4"/>
    <x v="68"/>
    <n v="5"/>
    <n v="0"/>
    <n v="0"/>
    <n v="0"/>
    <n v="0"/>
    <n v="0"/>
    <n v="0"/>
    <n v="0"/>
    <m/>
    <m/>
    <m/>
    <m/>
    <m/>
    <m/>
  </r>
  <r>
    <x v="69"/>
    <x v="2"/>
    <x v="79"/>
    <n v="1"/>
    <n v="1"/>
    <n v="0"/>
    <n v="0"/>
    <n v="0"/>
    <n v="0"/>
    <n v="0"/>
    <n v="0"/>
    <m/>
    <m/>
    <m/>
    <m/>
    <m/>
    <m/>
  </r>
  <r>
    <x v="69"/>
    <x v="4"/>
    <x v="72"/>
    <n v="1"/>
    <n v="1"/>
    <n v="0"/>
    <n v="0"/>
    <n v="0"/>
    <n v="0"/>
    <n v="0"/>
    <n v="0"/>
    <m/>
    <m/>
    <m/>
    <m/>
    <m/>
    <m/>
  </r>
  <r>
    <x v="70"/>
    <x v="1"/>
    <x v="80"/>
    <n v="13"/>
    <n v="0"/>
    <n v="0"/>
    <n v="0"/>
    <n v="0"/>
    <n v="0"/>
    <n v="0"/>
    <n v="0"/>
    <m/>
    <m/>
    <m/>
    <m/>
    <m/>
    <m/>
  </r>
  <r>
    <x v="70"/>
    <x v="1"/>
    <x v="81"/>
    <n v="13"/>
    <n v="0"/>
    <n v="0"/>
    <n v="0"/>
    <n v="0"/>
    <n v="0"/>
    <n v="0"/>
    <n v="0"/>
    <m/>
    <m/>
    <m/>
    <m/>
    <m/>
    <m/>
  </r>
  <r>
    <x v="70"/>
    <x v="1"/>
    <x v="82"/>
    <n v="13"/>
    <n v="0"/>
    <n v="0"/>
    <n v="0"/>
    <n v="0"/>
    <n v="0"/>
    <n v="0"/>
    <n v="0"/>
    <m/>
    <m/>
    <m/>
    <m/>
    <m/>
    <m/>
  </r>
  <r>
    <x v="70"/>
    <x v="4"/>
    <x v="72"/>
    <n v="1"/>
    <n v="0"/>
    <n v="0"/>
    <n v="0"/>
    <n v="0"/>
    <n v="0"/>
    <n v="0"/>
    <n v="0"/>
    <m/>
    <m/>
    <m/>
    <m/>
    <m/>
    <m/>
  </r>
  <r>
    <x v="70"/>
    <x v="1"/>
    <x v="83"/>
    <n v="13"/>
    <n v="0"/>
    <n v="0"/>
    <n v="0"/>
    <n v="0"/>
    <n v="0"/>
    <n v="0"/>
    <n v="0"/>
    <m/>
    <m/>
    <m/>
    <m/>
    <m/>
    <m/>
  </r>
  <r>
    <x v="71"/>
    <x v="1"/>
    <x v="84"/>
    <n v="6"/>
    <n v="0"/>
    <n v="0"/>
    <n v="0"/>
    <n v="0"/>
    <n v="0"/>
    <n v="0"/>
    <n v="0"/>
    <m/>
    <m/>
    <m/>
    <m/>
    <m/>
    <m/>
  </r>
  <r>
    <x v="72"/>
    <x v="1"/>
    <x v="85"/>
    <n v="3"/>
    <n v="0"/>
    <n v="0"/>
    <n v="0"/>
    <n v="0"/>
    <n v="0"/>
    <n v="0"/>
    <n v="0"/>
    <m/>
    <m/>
    <m/>
    <m/>
    <m/>
    <m/>
  </r>
  <r>
    <x v="72"/>
    <x v="1"/>
    <x v="86"/>
    <n v="2"/>
    <n v="0"/>
    <n v="0"/>
    <n v="0"/>
    <n v="0"/>
    <n v="0"/>
    <n v="0"/>
    <n v="0"/>
    <m/>
    <m/>
    <m/>
    <m/>
    <m/>
    <m/>
  </r>
  <r>
    <x v="72"/>
    <x v="1"/>
    <x v="87"/>
    <n v="13"/>
    <n v="3"/>
    <n v="0"/>
    <n v="6"/>
    <n v="0"/>
    <n v="0"/>
    <n v="0"/>
    <n v="6"/>
    <m/>
    <m/>
    <s v="V"/>
    <s v="V"/>
    <m/>
    <m/>
  </r>
  <r>
    <x v="72"/>
    <x v="1"/>
    <x v="88"/>
    <n v="2"/>
    <n v="1"/>
    <n v="0"/>
    <n v="3"/>
    <n v="1"/>
    <n v="0"/>
    <n v="0"/>
    <n v="4"/>
    <s v="V"/>
    <m/>
    <s v="V"/>
    <s v="V"/>
    <m/>
    <m/>
  </r>
  <r>
    <x v="72"/>
    <x v="1"/>
    <x v="89"/>
    <n v="10"/>
    <n v="7"/>
    <n v="0"/>
    <n v="19"/>
    <n v="0"/>
    <n v="0"/>
    <n v="0"/>
    <n v="19"/>
    <m/>
    <m/>
    <s v="V"/>
    <s v="V"/>
    <m/>
    <m/>
  </r>
  <r>
    <x v="72"/>
    <x v="1"/>
    <x v="90"/>
    <n v="13"/>
    <n v="11"/>
    <n v="0"/>
    <n v="31"/>
    <n v="0"/>
    <n v="0"/>
    <n v="0"/>
    <n v="31"/>
    <m/>
    <m/>
    <s v="V"/>
    <s v="V"/>
    <m/>
    <m/>
  </r>
  <r>
    <x v="72"/>
    <x v="1"/>
    <x v="91"/>
    <n v="7"/>
    <n v="3"/>
    <n v="0"/>
    <n v="3"/>
    <n v="0"/>
    <n v="0"/>
    <n v="0"/>
    <n v="3"/>
    <m/>
    <m/>
    <s v="V"/>
    <s v="V"/>
    <m/>
    <m/>
  </r>
  <r>
    <x v="73"/>
    <x v="1"/>
    <x v="92"/>
    <n v="13"/>
    <n v="5"/>
    <n v="0"/>
    <n v="29"/>
    <n v="0"/>
    <n v="0"/>
    <n v="0"/>
    <n v="29"/>
    <m/>
    <m/>
    <s v="V"/>
    <s v="V"/>
    <m/>
    <m/>
  </r>
  <r>
    <x v="74"/>
    <x v="1"/>
    <x v="93"/>
    <n v="3"/>
    <n v="0"/>
    <n v="0"/>
    <n v="0"/>
    <n v="0"/>
    <n v="0"/>
    <n v="0"/>
    <n v="0"/>
    <m/>
    <m/>
    <m/>
    <m/>
    <m/>
    <m/>
  </r>
  <r>
    <x v="74"/>
    <x v="1"/>
    <x v="94"/>
    <n v="13"/>
    <n v="1"/>
    <n v="0"/>
    <n v="1"/>
    <n v="0"/>
    <n v="0"/>
    <n v="0"/>
    <n v="1"/>
    <m/>
    <m/>
    <s v="V"/>
    <s v="V"/>
    <m/>
    <m/>
  </r>
  <r>
    <x v="74"/>
    <x v="1"/>
    <x v="95"/>
    <n v="3"/>
    <n v="1"/>
    <n v="0"/>
    <n v="2"/>
    <n v="0"/>
    <n v="0"/>
    <n v="0"/>
    <n v="2"/>
    <m/>
    <m/>
    <s v="V"/>
    <s v="V"/>
    <m/>
    <m/>
  </r>
  <r>
    <x v="74"/>
    <x v="1"/>
    <x v="96"/>
    <n v="11"/>
    <n v="5"/>
    <n v="0"/>
    <n v="6"/>
    <n v="1"/>
    <n v="0"/>
    <n v="0"/>
    <n v="7"/>
    <s v="V"/>
    <m/>
    <s v="V"/>
    <s v="V"/>
    <m/>
    <m/>
  </r>
  <r>
    <x v="74"/>
    <x v="1"/>
    <x v="97"/>
    <n v="7"/>
    <n v="3"/>
    <n v="0"/>
    <n v="13"/>
    <n v="0"/>
    <n v="0"/>
    <n v="0"/>
    <n v="13"/>
    <m/>
    <m/>
    <s v="V"/>
    <s v="V"/>
    <m/>
    <m/>
  </r>
  <r>
    <x v="75"/>
    <x v="1"/>
    <x v="98"/>
    <n v="1"/>
    <n v="0"/>
    <n v="0"/>
    <n v="0"/>
    <n v="0"/>
    <n v="0"/>
    <n v="0"/>
    <n v="0"/>
    <m/>
    <m/>
    <m/>
    <m/>
    <m/>
    <m/>
  </r>
  <r>
    <x v="75"/>
    <x v="1"/>
    <x v="99"/>
    <n v="1"/>
    <n v="0"/>
    <n v="0"/>
    <n v="0"/>
    <n v="0"/>
    <n v="0"/>
    <n v="0"/>
    <n v="0"/>
    <m/>
    <m/>
    <m/>
    <m/>
    <m/>
    <m/>
  </r>
  <r>
    <x v="75"/>
    <x v="1"/>
    <x v="100"/>
    <n v="13"/>
    <n v="13"/>
    <n v="0"/>
    <n v="0"/>
    <n v="0"/>
    <n v="0"/>
    <n v="0"/>
    <n v="0"/>
    <m/>
    <m/>
    <m/>
    <m/>
    <m/>
    <m/>
  </r>
  <r>
    <x v="76"/>
    <x v="1"/>
    <x v="101"/>
    <n v="5"/>
    <n v="0"/>
    <n v="0"/>
    <n v="0"/>
    <n v="0"/>
    <n v="0"/>
    <n v="0"/>
    <n v="0"/>
    <m/>
    <m/>
    <m/>
    <m/>
    <m/>
    <m/>
  </r>
  <r>
    <x v="76"/>
    <x v="1"/>
    <x v="102"/>
    <n v="1"/>
    <n v="0"/>
    <n v="0"/>
    <n v="0"/>
    <n v="0"/>
    <n v="0"/>
    <n v="0"/>
    <n v="0"/>
    <m/>
    <m/>
    <m/>
    <m/>
    <m/>
    <m/>
  </r>
  <r>
    <x v="76"/>
    <x v="1"/>
    <x v="103"/>
    <n v="13"/>
    <n v="0"/>
    <n v="0"/>
    <n v="0"/>
    <n v="0"/>
    <n v="0"/>
    <n v="0"/>
    <n v="0"/>
    <m/>
    <m/>
    <m/>
    <m/>
    <m/>
    <m/>
  </r>
  <r>
    <x v="76"/>
    <x v="0"/>
    <x v="104"/>
    <n v="13"/>
    <n v="0"/>
    <n v="0"/>
    <n v="0"/>
    <n v="0"/>
    <n v="0"/>
    <n v="0"/>
    <n v="0"/>
    <m/>
    <m/>
    <m/>
    <m/>
    <m/>
    <m/>
  </r>
  <r>
    <x v="77"/>
    <x v="1"/>
    <x v="105"/>
    <n v="7"/>
    <n v="0"/>
    <n v="0"/>
    <n v="0"/>
    <n v="0"/>
    <n v="0"/>
    <n v="0"/>
    <n v="0"/>
    <m/>
    <m/>
    <m/>
    <m/>
    <m/>
    <m/>
  </r>
  <r>
    <x v="77"/>
    <x v="1"/>
    <x v="106"/>
    <n v="13"/>
    <n v="1"/>
    <n v="0"/>
    <n v="1"/>
    <n v="0"/>
    <n v="0"/>
    <n v="0"/>
    <n v="1"/>
    <s v="V"/>
    <m/>
    <m/>
    <m/>
    <m/>
    <m/>
  </r>
  <r>
    <x v="77"/>
    <x v="1"/>
    <x v="107"/>
    <n v="1"/>
    <n v="0"/>
    <n v="0"/>
    <n v="0"/>
    <n v="0"/>
    <n v="0"/>
    <n v="0"/>
    <n v="0"/>
    <m/>
    <m/>
    <m/>
    <m/>
    <m/>
    <m/>
  </r>
  <r>
    <x v="77"/>
    <x v="1"/>
    <x v="108"/>
    <n v="11"/>
    <n v="4"/>
    <n v="0"/>
    <n v="12"/>
    <n v="0"/>
    <n v="0"/>
    <n v="0"/>
    <n v="12"/>
    <s v="V"/>
    <m/>
    <m/>
    <m/>
    <m/>
    <m/>
  </r>
  <r>
    <x v="77"/>
    <x v="1"/>
    <x v="109"/>
    <n v="13"/>
    <n v="0"/>
    <n v="0"/>
    <n v="0"/>
    <n v="0"/>
    <n v="0"/>
    <n v="0"/>
    <n v="0"/>
    <m/>
    <m/>
    <m/>
    <m/>
    <m/>
    <m/>
  </r>
  <r>
    <x v="77"/>
    <x v="1"/>
    <x v="110"/>
    <n v="2"/>
    <n v="2"/>
    <n v="0"/>
    <n v="2"/>
    <n v="0"/>
    <n v="0"/>
    <n v="0"/>
    <n v="2"/>
    <s v="V"/>
    <m/>
    <m/>
    <m/>
    <m/>
    <m/>
  </r>
  <r>
    <x v="77"/>
    <x v="2"/>
    <x v="111"/>
    <n v="1"/>
    <n v="1"/>
    <n v="0"/>
    <n v="0"/>
    <n v="0"/>
    <n v="0"/>
    <n v="0"/>
    <n v="0"/>
    <m/>
    <m/>
    <m/>
    <m/>
    <m/>
    <m/>
  </r>
  <r>
    <x v="77"/>
    <x v="3"/>
    <x v="112"/>
    <n v="10"/>
    <n v="10"/>
    <n v="0"/>
    <n v="0"/>
    <n v="0"/>
    <n v="0"/>
    <n v="0"/>
    <n v="0"/>
    <m/>
    <m/>
    <m/>
    <m/>
    <m/>
    <m/>
  </r>
  <r>
    <x v="77"/>
    <x v="1"/>
    <x v="113"/>
    <n v="13"/>
    <n v="1"/>
    <n v="0"/>
    <n v="1"/>
    <n v="0"/>
    <n v="0"/>
    <n v="0"/>
    <n v="1"/>
    <s v="V"/>
    <s v="V"/>
    <m/>
    <m/>
    <m/>
    <m/>
  </r>
  <r>
    <x v="78"/>
    <x v="1"/>
    <x v="114"/>
    <n v="13"/>
    <n v="10"/>
    <n v="0"/>
    <n v="21"/>
    <n v="0"/>
    <n v="0"/>
    <n v="0"/>
    <n v="21"/>
    <s v="V"/>
    <s v="V"/>
    <m/>
    <m/>
    <m/>
    <m/>
  </r>
  <r>
    <x v="78"/>
    <x v="1"/>
    <x v="115"/>
    <n v="5"/>
    <n v="0"/>
    <n v="0"/>
    <n v="0"/>
    <n v="0"/>
    <n v="0"/>
    <n v="0"/>
    <n v="0"/>
    <m/>
    <m/>
    <m/>
    <m/>
    <m/>
    <m/>
  </r>
  <r>
    <x v="78"/>
    <x v="1"/>
    <x v="116"/>
    <n v="1"/>
    <n v="0"/>
    <n v="0"/>
    <n v="0"/>
    <n v="0"/>
    <n v="0"/>
    <n v="0"/>
    <n v="0"/>
    <m/>
    <m/>
    <m/>
    <m/>
    <m/>
    <m/>
  </r>
  <r>
    <x v="78"/>
    <x v="1"/>
    <x v="117"/>
    <n v="2"/>
    <n v="0"/>
    <n v="0"/>
    <n v="0"/>
    <n v="0"/>
    <n v="0"/>
    <n v="0"/>
    <n v="0"/>
    <m/>
    <m/>
    <m/>
    <m/>
    <m/>
    <m/>
  </r>
  <r>
    <x v="79"/>
    <x v="1"/>
    <x v="118"/>
    <n v="4"/>
    <n v="0"/>
    <n v="0"/>
    <n v="0"/>
    <n v="0"/>
    <n v="0"/>
    <n v="0"/>
    <n v="0"/>
    <m/>
    <m/>
    <m/>
    <m/>
    <m/>
    <m/>
  </r>
  <r>
    <x v="79"/>
    <x v="2"/>
    <x v="111"/>
    <n v="1"/>
    <n v="1"/>
    <n v="0"/>
    <n v="0"/>
    <n v="0"/>
    <n v="0"/>
    <n v="0"/>
    <n v="0"/>
    <m/>
    <m/>
    <m/>
    <m/>
    <m/>
    <m/>
  </r>
  <r>
    <x v="79"/>
    <x v="1"/>
    <x v="119"/>
    <n v="13"/>
    <n v="3"/>
    <n v="0"/>
    <n v="3"/>
    <n v="0"/>
    <n v="0"/>
    <n v="0"/>
    <n v="3"/>
    <s v="V"/>
    <m/>
    <m/>
    <m/>
    <m/>
    <m/>
  </r>
  <r>
    <x v="79"/>
    <x v="1"/>
    <x v="120"/>
    <n v="13"/>
    <n v="2"/>
    <n v="0"/>
    <n v="2"/>
    <n v="0"/>
    <n v="0"/>
    <n v="0"/>
    <n v="2"/>
    <m/>
    <m/>
    <s v="V"/>
    <s v="V"/>
    <m/>
    <m/>
  </r>
  <r>
    <x v="79"/>
    <x v="0"/>
    <x v="121"/>
    <n v="3"/>
    <n v="1"/>
    <n v="0"/>
    <n v="1"/>
    <n v="0"/>
    <n v="0"/>
    <n v="0"/>
    <n v="1"/>
    <s v="V"/>
    <m/>
    <m/>
    <m/>
    <m/>
    <m/>
  </r>
  <r>
    <x v="80"/>
    <x v="1"/>
    <x v="122"/>
    <n v="13"/>
    <n v="2"/>
    <n v="0"/>
    <n v="3"/>
    <n v="0"/>
    <n v="0"/>
    <n v="0"/>
    <n v="3"/>
    <s v="V"/>
    <m/>
    <m/>
    <m/>
    <m/>
    <m/>
  </r>
  <r>
    <x v="80"/>
    <x v="1"/>
    <x v="123"/>
    <n v="5"/>
    <n v="5"/>
    <n v="0"/>
    <n v="7"/>
    <n v="0"/>
    <n v="0"/>
    <n v="0"/>
    <n v="7"/>
    <s v="V"/>
    <s v="V"/>
    <m/>
    <m/>
    <m/>
    <m/>
  </r>
  <r>
    <x v="81"/>
    <x v="1"/>
    <x v="124"/>
    <n v="2"/>
    <n v="0"/>
    <n v="0"/>
    <n v="0"/>
    <n v="0"/>
    <n v="0"/>
    <n v="0"/>
    <n v="0"/>
    <m/>
    <m/>
    <m/>
    <m/>
    <m/>
    <m/>
  </r>
  <r>
    <x v="81"/>
    <x v="1"/>
    <x v="125"/>
    <n v="1"/>
    <n v="0"/>
    <n v="0"/>
    <n v="0"/>
    <n v="0"/>
    <n v="0"/>
    <n v="0"/>
    <n v="0"/>
    <m/>
    <m/>
    <m/>
    <m/>
    <m/>
    <m/>
  </r>
  <r>
    <x v="81"/>
    <x v="1"/>
    <x v="126"/>
    <n v="6"/>
    <n v="0"/>
    <n v="0"/>
    <n v="0"/>
    <n v="0"/>
    <n v="0"/>
    <n v="0"/>
    <n v="0"/>
    <m/>
    <m/>
    <m/>
    <m/>
    <m/>
    <m/>
  </r>
  <r>
    <x v="81"/>
    <x v="3"/>
    <x v="112"/>
    <n v="10"/>
    <n v="0"/>
    <n v="0"/>
    <n v="0"/>
    <n v="0"/>
    <n v="0"/>
    <n v="0"/>
    <n v="0"/>
    <m/>
    <m/>
    <m/>
    <m/>
    <m/>
    <m/>
  </r>
  <r>
    <x v="81"/>
    <x v="1"/>
    <x v="127"/>
    <n v="5"/>
    <n v="5"/>
    <n v="0"/>
    <n v="15"/>
    <n v="0"/>
    <n v="0"/>
    <n v="0"/>
    <n v="15"/>
    <s v="V"/>
    <s v="V"/>
    <m/>
    <m/>
    <m/>
    <m/>
  </r>
  <r>
    <x v="82"/>
    <x v="2"/>
    <x v="111"/>
    <n v="1"/>
    <n v="0"/>
    <n v="0"/>
    <n v="0"/>
    <n v="0"/>
    <n v="0"/>
    <n v="0"/>
    <n v="0"/>
    <m/>
    <m/>
    <m/>
    <m/>
    <m/>
    <m/>
  </r>
  <r>
    <x v="82"/>
    <x v="1"/>
    <x v="128"/>
    <n v="1"/>
    <n v="0"/>
    <n v="0"/>
    <n v="0"/>
    <n v="0"/>
    <n v="0"/>
    <n v="0"/>
    <n v="0"/>
    <m/>
    <m/>
    <m/>
    <m/>
    <m/>
    <m/>
  </r>
  <r>
    <x v="82"/>
    <x v="3"/>
    <x v="129"/>
    <n v="8"/>
    <n v="0"/>
    <n v="0"/>
    <n v="0"/>
    <n v="0"/>
    <n v="0"/>
    <n v="0"/>
    <n v="0"/>
    <m/>
    <m/>
    <m/>
    <m/>
    <m/>
    <m/>
  </r>
  <r>
    <x v="82"/>
    <x v="0"/>
    <x v="130"/>
    <n v="8"/>
    <n v="1"/>
    <n v="0"/>
    <n v="2"/>
    <n v="0"/>
    <n v="0"/>
    <n v="0"/>
    <n v="2"/>
    <m/>
    <m/>
    <s v="V"/>
    <s v="V"/>
    <m/>
    <m/>
  </r>
  <r>
    <x v="82"/>
    <x v="0"/>
    <x v="131"/>
    <n v="13"/>
    <n v="13"/>
    <n v="0"/>
    <n v="0"/>
    <n v="0"/>
    <n v="0"/>
    <n v="0"/>
    <n v="0"/>
    <m/>
    <m/>
    <m/>
    <m/>
    <m/>
    <m/>
  </r>
  <r>
    <x v="82"/>
    <x v="1"/>
    <x v="132"/>
    <n v="6"/>
    <n v="2"/>
    <n v="0"/>
    <n v="10"/>
    <n v="0"/>
    <n v="0"/>
    <n v="0"/>
    <n v="10"/>
    <s v="V"/>
    <m/>
    <m/>
    <m/>
    <m/>
    <m/>
  </r>
  <r>
    <x v="82"/>
    <x v="1"/>
    <x v="133"/>
    <n v="13"/>
    <n v="1"/>
    <n v="0"/>
    <n v="1"/>
    <n v="0"/>
    <n v="0"/>
    <n v="0"/>
    <n v="1"/>
    <s v="V"/>
    <m/>
    <m/>
    <m/>
    <m/>
    <m/>
  </r>
  <r>
    <x v="82"/>
    <x v="0"/>
    <x v="134"/>
    <n v="4"/>
    <n v="2"/>
    <n v="0"/>
    <n v="3"/>
    <n v="0"/>
    <n v="0"/>
    <n v="0"/>
    <n v="3"/>
    <m/>
    <m/>
    <s v="V"/>
    <s v="V"/>
    <m/>
    <m/>
  </r>
  <r>
    <x v="83"/>
    <x v="0"/>
    <x v="135"/>
    <n v="2"/>
    <n v="0"/>
    <n v="0"/>
    <n v="0"/>
    <n v="0"/>
    <n v="0"/>
    <n v="0"/>
    <n v="0"/>
    <m/>
    <m/>
    <m/>
    <m/>
    <m/>
    <m/>
  </r>
  <r>
    <x v="83"/>
    <x v="0"/>
    <x v="136"/>
    <n v="11"/>
    <n v="0"/>
    <n v="0"/>
    <n v="0"/>
    <n v="0"/>
    <n v="0"/>
    <n v="0"/>
    <n v="0"/>
    <m/>
    <m/>
    <m/>
    <m/>
    <m/>
    <m/>
  </r>
  <r>
    <x v="83"/>
    <x v="1"/>
    <x v="137"/>
    <n v="13"/>
    <n v="0"/>
    <n v="0"/>
    <n v="0"/>
    <n v="0"/>
    <n v="0"/>
    <n v="0"/>
    <n v="0"/>
    <m/>
    <m/>
    <m/>
    <m/>
    <m/>
    <m/>
  </r>
  <r>
    <x v="83"/>
    <x v="0"/>
    <x v="138"/>
    <n v="10"/>
    <n v="0"/>
    <n v="0"/>
    <n v="0"/>
    <n v="0"/>
    <n v="0"/>
    <n v="0"/>
    <n v="0"/>
    <m/>
    <m/>
    <m/>
    <m/>
    <m/>
    <m/>
  </r>
  <r>
    <x v="83"/>
    <x v="0"/>
    <x v="139"/>
    <n v="3"/>
    <n v="0"/>
    <n v="0"/>
    <n v="0"/>
    <n v="0"/>
    <n v="0"/>
    <n v="0"/>
    <n v="0"/>
    <m/>
    <m/>
    <m/>
    <m/>
    <m/>
    <m/>
  </r>
  <r>
    <x v="83"/>
    <x v="0"/>
    <x v="140"/>
    <n v="1"/>
    <n v="0"/>
    <n v="0"/>
    <n v="0"/>
    <n v="0"/>
    <n v="0"/>
    <n v="0"/>
    <n v="0"/>
    <m/>
    <m/>
    <m/>
    <m/>
    <m/>
    <m/>
  </r>
  <r>
    <x v="83"/>
    <x v="0"/>
    <x v="141"/>
    <n v="13"/>
    <n v="3"/>
    <n v="0"/>
    <n v="8"/>
    <n v="0"/>
    <n v="0"/>
    <n v="0"/>
    <n v="8"/>
    <s v="V"/>
    <s v="V"/>
    <s v="V"/>
    <s v="V"/>
    <m/>
    <m/>
  </r>
  <r>
    <x v="83"/>
    <x v="0"/>
    <x v="142"/>
    <n v="13"/>
    <n v="2"/>
    <n v="0"/>
    <n v="14"/>
    <n v="0"/>
    <n v="0"/>
    <n v="0"/>
    <n v="14"/>
    <s v="V"/>
    <s v="V"/>
    <s v="V"/>
    <s v="V"/>
    <m/>
    <m/>
  </r>
  <r>
    <x v="83"/>
    <x v="1"/>
    <x v="143"/>
    <n v="13"/>
    <n v="13"/>
    <n v="0"/>
    <n v="0"/>
    <n v="0"/>
    <n v="0"/>
    <n v="0"/>
    <n v="0"/>
    <m/>
    <m/>
    <m/>
    <m/>
    <m/>
    <m/>
  </r>
  <r>
    <x v="83"/>
    <x v="0"/>
    <x v="144"/>
    <n v="13"/>
    <n v="2"/>
    <n v="0"/>
    <n v="7"/>
    <n v="0"/>
    <n v="0"/>
    <n v="0"/>
    <n v="7"/>
    <m/>
    <m/>
    <s v="V"/>
    <s v="V"/>
    <m/>
    <m/>
  </r>
  <r>
    <x v="84"/>
    <x v="3"/>
    <x v="121"/>
    <n v="2"/>
    <n v="0"/>
    <n v="0"/>
    <n v="0"/>
    <n v="0"/>
    <n v="0"/>
    <n v="0"/>
    <n v="0"/>
    <m/>
    <m/>
    <m/>
    <m/>
    <m/>
    <m/>
  </r>
  <r>
    <x v="84"/>
    <x v="1"/>
    <x v="145"/>
    <n v="10"/>
    <n v="2"/>
    <n v="0"/>
    <n v="2"/>
    <n v="0"/>
    <n v="0"/>
    <n v="0"/>
    <n v="2"/>
    <s v="V"/>
    <m/>
    <m/>
    <m/>
    <m/>
    <m/>
  </r>
  <r>
    <x v="84"/>
    <x v="1"/>
    <x v="146"/>
    <n v="8"/>
    <n v="0"/>
    <n v="0"/>
    <n v="0"/>
    <n v="0"/>
    <n v="0"/>
    <n v="0"/>
    <n v="0"/>
    <m/>
    <m/>
    <m/>
    <m/>
    <m/>
    <m/>
  </r>
  <r>
    <x v="84"/>
    <x v="1"/>
    <x v="147"/>
    <n v="6"/>
    <n v="0"/>
    <n v="0"/>
    <n v="0"/>
    <n v="0"/>
    <n v="0"/>
    <n v="0"/>
    <n v="0"/>
    <m/>
    <m/>
    <m/>
    <m/>
    <m/>
    <m/>
  </r>
  <r>
    <x v="85"/>
    <x v="0"/>
    <x v="148"/>
    <n v="7"/>
    <n v="0"/>
    <n v="0"/>
    <n v="0"/>
    <n v="0"/>
    <n v="0"/>
    <n v="0"/>
    <n v="0"/>
    <m/>
    <m/>
    <m/>
    <m/>
    <m/>
    <m/>
  </r>
  <r>
    <x v="85"/>
    <x v="2"/>
    <x v="149"/>
    <n v="2"/>
    <n v="0"/>
    <n v="0"/>
    <n v="0"/>
    <n v="0"/>
    <n v="0"/>
    <n v="0"/>
    <n v="0"/>
    <m/>
    <m/>
    <m/>
    <m/>
    <m/>
    <m/>
  </r>
  <r>
    <x v="85"/>
    <x v="2"/>
    <x v="150"/>
    <n v="1"/>
    <n v="0"/>
    <n v="0"/>
    <n v="0"/>
    <n v="0"/>
    <n v="0"/>
    <n v="0"/>
    <n v="0"/>
    <m/>
    <m/>
    <m/>
    <m/>
    <m/>
    <m/>
  </r>
  <r>
    <x v="85"/>
    <x v="0"/>
    <x v="151"/>
    <n v="1"/>
    <n v="0"/>
    <n v="0"/>
    <n v="0"/>
    <n v="0"/>
    <n v="0"/>
    <n v="0"/>
    <n v="0"/>
    <m/>
    <m/>
    <m/>
    <m/>
    <m/>
    <m/>
  </r>
  <r>
    <x v="85"/>
    <x v="0"/>
    <x v="152"/>
    <n v="2"/>
    <n v="0"/>
    <n v="0"/>
    <n v="0"/>
    <n v="0"/>
    <n v="0"/>
    <n v="0"/>
    <n v="0"/>
    <m/>
    <m/>
    <m/>
    <m/>
    <m/>
    <m/>
  </r>
  <r>
    <x v="85"/>
    <x v="0"/>
    <x v="153"/>
    <n v="1"/>
    <n v="0"/>
    <n v="0"/>
    <n v="0"/>
    <n v="0"/>
    <n v="0"/>
    <n v="0"/>
    <n v="0"/>
    <m/>
    <m/>
    <m/>
    <m/>
    <m/>
    <m/>
  </r>
  <r>
    <x v="85"/>
    <x v="0"/>
    <x v="154"/>
    <n v="3"/>
    <n v="0"/>
    <n v="0"/>
    <n v="0"/>
    <n v="0"/>
    <n v="0"/>
    <n v="0"/>
    <n v="0"/>
    <m/>
    <m/>
    <m/>
    <m/>
    <m/>
    <m/>
  </r>
  <r>
    <x v="85"/>
    <x v="3"/>
    <x v="155"/>
    <n v="1"/>
    <n v="1"/>
    <n v="0"/>
    <n v="3"/>
    <n v="0"/>
    <n v="0"/>
    <n v="0"/>
    <n v="3"/>
    <m/>
    <m/>
    <s v="V"/>
    <s v="V"/>
    <m/>
    <m/>
  </r>
  <r>
    <x v="86"/>
    <x v="1"/>
    <x v="156"/>
    <n v="3"/>
    <n v="0"/>
    <n v="0"/>
    <n v="0"/>
    <n v="0"/>
    <n v="0"/>
    <n v="0"/>
    <n v="0"/>
    <m/>
    <m/>
    <m/>
    <m/>
    <m/>
    <m/>
  </r>
  <r>
    <x v="86"/>
    <x v="1"/>
    <x v="157"/>
    <n v="13"/>
    <n v="2"/>
    <n v="0"/>
    <n v="3"/>
    <n v="0"/>
    <n v="0"/>
    <n v="0"/>
    <n v="3"/>
    <s v="V"/>
    <m/>
    <m/>
    <m/>
    <m/>
    <m/>
  </r>
  <r>
    <x v="86"/>
    <x v="1"/>
    <x v="158"/>
    <n v="11"/>
    <n v="0"/>
    <n v="0"/>
    <n v="0"/>
    <n v="0"/>
    <n v="0"/>
    <n v="0"/>
    <n v="0"/>
    <m/>
    <m/>
    <m/>
    <m/>
    <m/>
    <m/>
  </r>
  <r>
    <x v="86"/>
    <x v="1"/>
    <x v="159"/>
    <n v="2"/>
    <n v="0"/>
    <n v="0"/>
    <n v="0"/>
    <n v="0"/>
    <n v="0"/>
    <n v="0"/>
    <n v="0"/>
    <m/>
    <m/>
    <m/>
    <m/>
    <m/>
    <m/>
  </r>
  <r>
    <x v="87"/>
    <x v="1"/>
    <x v="160"/>
    <n v="13"/>
    <n v="4"/>
    <n v="0"/>
    <n v="6"/>
    <n v="0"/>
    <n v="0"/>
    <n v="0"/>
    <n v="6"/>
    <s v="V"/>
    <m/>
    <m/>
    <m/>
    <m/>
    <m/>
  </r>
  <r>
    <x v="87"/>
    <x v="1"/>
    <x v="161"/>
    <n v="13"/>
    <n v="3"/>
    <n v="0"/>
    <n v="3"/>
    <n v="0"/>
    <n v="0"/>
    <n v="0"/>
    <n v="3"/>
    <s v="V"/>
    <m/>
    <m/>
    <m/>
    <m/>
    <m/>
  </r>
  <r>
    <x v="87"/>
    <x v="0"/>
    <x v="162"/>
    <n v="2"/>
    <n v="0"/>
    <n v="0"/>
    <n v="0"/>
    <n v="0"/>
    <n v="0"/>
    <n v="0"/>
    <n v="0"/>
    <m/>
    <m/>
    <m/>
    <m/>
    <m/>
    <m/>
  </r>
  <r>
    <x v="87"/>
    <x v="0"/>
    <x v="163"/>
    <n v="11"/>
    <n v="1"/>
    <n v="0"/>
    <n v="1"/>
    <n v="0"/>
    <n v="0"/>
    <n v="0"/>
    <n v="1"/>
    <s v="V"/>
    <m/>
    <m/>
    <m/>
    <m/>
    <m/>
  </r>
  <r>
    <x v="87"/>
    <x v="1"/>
    <x v="143"/>
    <n v="13"/>
    <n v="0"/>
    <n v="0"/>
    <n v="0"/>
    <n v="0"/>
    <n v="0"/>
    <n v="0"/>
    <n v="0"/>
    <m/>
    <m/>
    <m/>
    <m/>
    <m/>
    <m/>
  </r>
  <r>
    <x v="87"/>
    <x v="0"/>
    <x v="164"/>
    <n v="2"/>
    <n v="0"/>
    <n v="0"/>
    <n v="0"/>
    <n v="0"/>
    <n v="0"/>
    <n v="0"/>
    <n v="0"/>
    <m/>
    <m/>
    <m/>
    <m/>
    <m/>
    <m/>
  </r>
  <r>
    <x v="87"/>
    <x v="1"/>
    <x v="165"/>
    <n v="13"/>
    <n v="3"/>
    <n v="0"/>
    <n v="5"/>
    <n v="0"/>
    <n v="0"/>
    <n v="0"/>
    <n v="5"/>
    <s v="V"/>
    <m/>
    <m/>
    <m/>
    <m/>
    <m/>
  </r>
  <r>
    <x v="87"/>
    <x v="1"/>
    <x v="132"/>
    <n v="4"/>
    <n v="1"/>
    <n v="0"/>
    <n v="1"/>
    <n v="0"/>
    <n v="0"/>
    <n v="0"/>
    <n v="1"/>
    <s v="V"/>
    <m/>
    <m/>
    <m/>
    <m/>
    <m/>
  </r>
  <r>
    <x v="87"/>
    <x v="1"/>
    <x v="166"/>
    <n v="11"/>
    <n v="0"/>
    <n v="0"/>
    <n v="0"/>
    <n v="0"/>
    <n v="0"/>
    <n v="0"/>
    <n v="0"/>
    <m/>
    <m/>
    <m/>
    <m/>
    <m/>
    <m/>
  </r>
  <r>
    <x v="87"/>
    <x v="1"/>
    <x v="167"/>
    <n v="2"/>
    <n v="1"/>
    <n v="0"/>
    <n v="7"/>
    <n v="0"/>
    <n v="0"/>
    <n v="0"/>
    <n v="7"/>
    <s v="V"/>
    <m/>
    <m/>
    <m/>
    <m/>
    <m/>
  </r>
  <r>
    <x v="87"/>
    <x v="1"/>
    <x v="168"/>
    <n v="2"/>
    <n v="0"/>
    <n v="0"/>
    <n v="0"/>
    <n v="0"/>
    <n v="0"/>
    <n v="0"/>
    <n v="0"/>
    <m/>
    <m/>
    <m/>
    <m/>
    <m/>
    <m/>
  </r>
  <r>
    <x v="87"/>
    <x v="1"/>
    <x v="169"/>
    <n v="13"/>
    <n v="3"/>
    <n v="0"/>
    <n v="8"/>
    <n v="1"/>
    <n v="0"/>
    <n v="0"/>
    <n v="8"/>
    <s v="V"/>
    <m/>
    <m/>
    <m/>
    <m/>
    <m/>
  </r>
  <r>
    <x v="87"/>
    <x v="3"/>
    <x v="104"/>
    <n v="11"/>
    <n v="0"/>
    <n v="0"/>
    <n v="0"/>
    <n v="0"/>
    <n v="0"/>
    <n v="0"/>
    <n v="0"/>
    <m/>
    <m/>
    <m/>
    <m/>
    <m/>
    <m/>
  </r>
  <r>
    <x v="88"/>
    <x v="1"/>
    <x v="170"/>
    <n v="10"/>
    <n v="0"/>
    <n v="0"/>
    <n v="0"/>
    <n v="0"/>
    <n v="0"/>
    <n v="0"/>
    <n v="0"/>
    <m/>
    <m/>
    <m/>
    <m/>
    <m/>
    <m/>
  </r>
  <r>
    <x v="88"/>
    <x v="4"/>
    <x v="129"/>
    <n v="8"/>
    <n v="0"/>
    <n v="0"/>
    <n v="0"/>
    <n v="0"/>
    <n v="0"/>
    <n v="0"/>
    <n v="0"/>
    <m/>
    <m/>
    <m/>
    <m/>
    <m/>
    <m/>
  </r>
  <r>
    <x v="88"/>
    <x v="1"/>
    <x v="171"/>
    <n v="1"/>
    <n v="0"/>
    <n v="0"/>
    <n v="0"/>
    <n v="0"/>
    <n v="0"/>
    <n v="0"/>
    <n v="0"/>
    <m/>
    <m/>
    <m/>
    <m/>
    <m/>
    <m/>
  </r>
  <r>
    <x v="88"/>
    <x v="4"/>
    <x v="112"/>
    <n v="8"/>
    <n v="0"/>
    <n v="0"/>
    <n v="0"/>
    <n v="0"/>
    <n v="0"/>
    <n v="0"/>
    <n v="0"/>
    <m/>
    <m/>
    <m/>
    <m/>
    <m/>
    <m/>
  </r>
  <r>
    <x v="88"/>
    <x v="1"/>
    <x v="172"/>
    <n v="3"/>
    <n v="1"/>
    <n v="0"/>
    <n v="4"/>
    <n v="0"/>
    <n v="0"/>
    <n v="0"/>
    <n v="4"/>
    <s v="V"/>
    <m/>
    <m/>
    <m/>
    <m/>
    <m/>
  </r>
  <r>
    <x v="88"/>
    <x v="1"/>
    <x v="173"/>
    <n v="1"/>
    <n v="0"/>
    <n v="0"/>
    <n v="0"/>
    <n v="0"/>
    <n v="0"/>
    <n v="0"/>
    <n v="0"/>
    <m/>
    <m/>
    <m/>
    <m/>
    <m/>
    <m/>
  </r>
  <r>
    <x v="88"/>
    <x v="1"/>
    <x v="174"/>
    <n v="2"/>
    <n v="0"/>
    <n v="0"/>
    <n v="0"/>
    <n v="0"/>
    <n v="0"/>
    <n v="0"/>
    <n v="0"/>
    <m/>
    <m/>
    <m/>
    <m/>
    <m/>
    <m/>
  </r>
  <r>
    <x v="88"/>
    <x v="1"/>
    <x v="175"/>
    <n v="1"/>
    <n v="0"/>
    <n v="0"/>
    <n v="0"/>
    <n v="0"/>
    <n v="0"/>
    <n v="0"/>
    <n v="0"/>
    <m/>
    <m/>
    <m/>
    <m/>
    <m/>
    <m/>
  </r>
  <r>
    <x v="88"/>
    <x v="1"/>
    <x v="100"/>
    <n v="13"/>
    <n v="1"/>
    <n v="0"/>
    <n v="1"/>
    <n v="0"/>
    <n v="0"/>
    <n v="0"/>
    <n v="1"/>
    <s v="V"/>
    <m/>
    <m/>
    <m/>
    <m/>
    <m/>
  </r>
  <r>
    <x v="88"/>
    <x v="1"/>
    <x v="123"/>
    <n v="5"/>
    <n v="5"/>
    <n v="0"/>
    <n v="7"/>
    <n v="0"/>
    <n v="0"/>
    <n v="0"/>
    <n v="7"/>
    <s v="V"/>
    <m/>
    <m/>
    <m/>
    <m/>
    <m/>
  </r>
  <r>
    <x v="89"/>
    <x v="0"/>
    <x v="176"/>
    <n v="4"/>
    <n v="0"/>
    <n v="0"/>
    <n v="1"/>
    <n v="0"/>
    <n v="0"/>
    <n v="0"/>
    <n v="1"/>
    <m/>
    <m/>
    <s v="V"/>
    <s v="V"/>
    <m/>
    <m/>
  </r>
  <r>
    <x v="89"/>
    <x v="1"/>
    <x v="177"/>
    <n v="1"/>
    <n v="0"/>
    <n v="0"/>
    <n v="0"/>
    <n v="0"/>
    <n v="0"/>
    <n v="0"/>
    <n v="0"/>
    <m/>
    <m/>
    <m/>
    <m/>
    <m/>
    <m/>
  </r>
  <r>
    <x v="89"/>
    <x v="1"/>
    <x v="127"/>
    <n v="5"/>
    <n v="3"/>
    <n v="0"/>
    <n v="11"/>
    <n v="0"/>
    <n v="0"/>
    <n v="0"/>
    <n v="11"/>
    <s v="V"/>
    <m/>
    <m/>
    <m/>
    <m/>
    <m/>
  </r>
  <r>
    <x v="89"/>
    <x v="1"/>
    <x v="178"/>
    <n v="3"/>
    <n v="0"/>
    <n v="0"/>
    <n v="0"/>
    <n v="0"/>
    <n v="0"/>
    <n v="0"/>
    <n v="0"/>
    <m/>
    <m/>
    <m/>
    <m/>
    <m/>
    <m/>
  </r>
  <r>
    <x v="89"/>
    <x v="1"/>
    <x v="179"/>
    <n v="2"/>
    <n v="0"/>
    <n v="0"/>
    <n v="0"/>
    <n v="0"/>
    <n v="0"/>
    <n v="0"/>
    <n v="0"/>
    <m/>
    <m/>
    <m/>
    <m/>
    <m/>
    <m/>
  </r>
  <r>
    <x v="89"/>
    <x v="3"/>
    <x v="180"/>
    <n v="2"/>
    <n v="0"/>
    <n v="0"/>
    <n v="0"/>
    <n v="0"/>
    <n v="0"/>
    <n v="0"/>
    <n v="0"/>
    <m/>
    <m/>
    <m/>
    <m/>
    <m/>
    <m/>
  </r>
  <r>
    <x v="89"/>
    <x v="1"/>
    <x v="181"/>
    <n v="2"/>
    <n v="1"/>
    <n v="0"/>
    <n v="4"/>
    <n v="0"/>
    <n v="0"/>
    <n v="0"/>
    <n v="4"/>
    <s v="V"/>
    <m/>
    <m/>
    <m/>
    <m/>
    <m/>
  </r>
  <r>
    <x v="89"/>
    <x v="1"/>
    <x v="182"/>
    <n v="2"/>
    <n v="1"/>
    <n v="0"/>
    <n v="3"/>
    <n v="0"/>
    <n v="0"/>
    <n v="0"/>
    <n v="3"/>
    <s v="V"/>
    <m/>
    <m/>
    <m/>
    <m/>
    <m/>
  </r>
  <r>
    <x v="89"/>
    <x v="1"/>
    <x v="183"/>
    <n v="4"/>
    <n v="1"/>
    <n v="0"/>
    <n v="2"/>
    <n v="0"/>
    <n v="0"/>
    <n v="0"/>
    <n v="2"/>
    <s v="V"/>
    <m/>
    <m/>
    <m/>
    <m/>
    <m/>
  </r>
  <r>
    <x v="89"/>
    <x v="1"/>
    <x v="184"/>
    <n v="5"/>
    <n v="5"/>
    <n v="0"/>
    <n v="25"/>
    <n v="0"/>
    <n v="0"/>
    <n v="0"/>
    <n v="25"/>
    <s v="V"/>
    <m/>
    <m/>
    <m/>
    <m/>
    <m/>
  </r>
  <r>
    <x v="90"/>
    <x v="4"/>
    <x v="185"/>
    <n v="2"/>
    <n v="0"/>
    <n v="0"/>
    <n v="0"/>
    <n v="0"/>
    <n v="0"/>
    <n v="0"/>
    <n v="0"/>
    <m/>
    <m/>
    <m/>
    <m/>
    <m/>
    <m/>
  </r>
  <r>
    <x v="91"/>
    <x v="0"/>
    <x v="186"/>
    <n v="1"/>
    <n v="0"/>
    <n v="0"/>
    <n v="0"/>
    <n v="0"/>
    <n v="0"/>
    <n v="0"/>
    <n v="0"/>
    <m/>
    <m/>
    <m/>
    <m/>
    <m/>
    <m/>
  </r>
  <r>
    <x v="91"/>
    <x v="3"/>
    <x v="140"/>
    <n v="1"/>
    <n v="0"/>
    <n v="0"/>
    <n v="0"/>
    <n v="0"/>
    <n v="0"/>
    <n v="0"/>
    <n v="0"/>
    <m/>
    <m/>
    <m/>
    <m/>
    <m/>
    <m/>
  </r>
  <r>
    <x v="91"/>
    <x v="0"/>
    <x v="187"/>
    <n v="1"/>
    <n v="1"/>
    <n v="0"/>
    <n v="0"/>
    <n v="0"/>
    <n v="0"/>
    <n v="0"/>
    <n v="0"/>
    <m/>
    <m/>
    <m/>
    <m/>
    <m/>
    <m/>
  </r>
  <r>
    <x v="91"/>
    <x v="0"/>
    <x v="188"/>
    <n v="1"/>
    <n v="1"/>
    <n v="0"/>
    <n v="2"/>
    <n v="0"/>
    <n v="0"/>
    <n v="0"/>
    <n v="2"/>
    <s v="V"/>
    <m/>
    <m/>
    <m/>
    <m/>
    <m/>
  </r>
  <r>
    <x v="92"/>
    <x v="1"/>
    <x v="189"/>
    <n v="9"/>
    <n v="0"/>
    <n v="0"/>
    <n v="0"/>
    <n v="0"/>
    <n v="0"/>
    <n v="0"/>
    <n v="0"/>
    <m/>
    <m/>
    <m/>
    <m/>
    <m/>
    <m/>
  </r>
  <r>
    <x v="92"/>
    <x v="3"/>
    <x v="138"/>
    <n v="6"/>
    <n v="0"/>
    <n v="0"/>
    <n v="0"/>
    <n v="0"/>
    <n v="0"/>
    <n v="0"/>
    <n v="0"/>
    <m/>
    <m/>
    <m/>
    <m/>
    <m/>
    <m/>
  </r>
  <r>
    <x v="92"/>
    <x v="3"/>
    <x v="142"/>
    <n v="3"/>
    <n v="0"/>
    <n v="0"/>
    <n v="0"/>
    <n v="0"/>
    <n v="0"/>
    <n v="0"/>
    <n v="0"/>
    <m/>
    <m/>
    <m/>
    <m/>
    <m/>
    <m/>
  </r>
  <r>
    <x v="92"/>
    <x v="0"/>
    <x v="190"/>
    <n v="1"/>
    <n v="0"/>
    <n v="0"/>
    <n v="0"/>
    <n v="0"/>
    <n v="0"/>
    <n v="0"/>
    <n v="0"/>
    <m/>
    <m/>
    <m/>
    <m/>
    <m/>
    <m/>
  </r>
  <r>
    <x v="92"/>
    <x v="1"/>
    <x v="191"/>
    <n v="13"/>
    <n v="0"/>
    <n v="0"/>
    <n v="0"/>
    <n v="0"/>
    <n v="0"/>
    <n v="0"/>
    <n v="0"/>
    <m/>
    <m/>
    <m/>
    <m/>
    <m/>
    <m/>
  </r>
  <r>
    <x v="92"/>
    <x v="3"/>
    <x v="192"/>
    <n v="3"/>
    <n v="2"/>
    <n v="0"/>
    <n v="8"/>
    <n v="0"/>
    <n v="0"/>
    <n v="0"/>
    <n v="8"/>
    <m/>
    <m/>
    <s v="V"/>
    <s v="V"/>
    <m/>
    <m/>
  </r>
  <r>
    <x v="93"/>
    <x v="0"/>
    <x v="193"/>
    <n v="10"/>
    <n v="2"/>
    <n v="0"/>
    <n v="7"/>
    <n v="0"/>
    <n v="0"/>
    <n v="0"/>
    <n v="7"/>
    <s v="V"/>
    <s v="V"/>
    <s v="V"/>
    <s v="V"/>
    <m/>
    <m/>
  </r>
  <r>
    <x v="93"/>
    <x v="3"/>
    <x v="136"/>
    <n v="11"/>
    <n v="8"/>
    <n v="0"/>
    <n v="13"/>
    <n v="0"/>
    <n v="0"/>
    <n v="0"/>
    <n v="13"/>
    <s v="V"/>
    <m/>
    <m/>
    <m/>
    <m/>
    <m/>
  </r>
  <r>
    <x v="93"/>
    <x v="1"/>
    <x v="110"/>
    <n v="2"/>
    <n v="0"/>
    <n v="0"/>
    <n v="0"/>
    <n v="0"/>
    <n v="0"/>
    <n v="0"/>
    <n v="0"/>
    <m/>
    <m/>
    <m/>
    <m/>
    <m/>
    <m/>
  </r>
  <r>
    <x v="93"/>
    <x v="1"/>
    <x v="194"/>
    <n v="4"/>
    <n v="2"/>
    <n v="0"/>
    <n v="2"/>
    <n v="0"/>
    <n v="0"/>
    <n v="0"/>
    <n v="2"/>
    <s v="V"/>
    <m/>
    <m/>
    <m/>
    <m/>
    <m/>
  </r>
  <r>
    <x v="93"/>
    <x v="1"/>
    <x v="195"/>
    <n v="2"/>
    <n v="0"/>
    <n v="0"/>
    <n v="0"/>
    <n v="0"/>
    <n v="0"/>
    <n v="0"/>
    <n v="0"/>
    <m/>
    <m/>
    <m/>
    <m/>
    <m/>
    <m/>
  </r>
  <r>
    <x v="93"/>
    <x v="0"/>
    <x v="196"/>
    <n v="4"/>
    <n v="1"/>
    <n v="0"/>
    <n v="2"/>
    <n v="0"/>
    <n v="0"/>
    <n v="0"/>
    <n v="2"/>
    <s v="V"/>
    <m/>
    <m/>
    <m/>
    <m/>
    <m/>
  </r>
  <r>
    <x v="93"/>
    <x v="0"/>
    <x v="197"/>
    <n v="2"/>
    <n v="1"/>
    <n v="0"/>
    <n v="7"/>
    <n v="0"/>
    <n v="0"/>
    <n v="0"/>
    <n v="7"/>
    <s v="V"/>
    <s v="V"/>
    <s v="V"/>
    <s v="V"/>
    <m/>
    <m/>
  </r>
  <r>
    <x v="93"/>
    <x v="0"/>
    <x v="198"/>
    <n v="2"/>
    <n v="1"/>
    <n v="0"/>
    <n v="1"/>
    <n v="0"/>
    <n v="0"/>
    <n v="0"/>
    <n v="1"/>
    <s v="V"/>
    <m/>
    <m/>
    <m/>
    <m/>
    <m/>
  </r>
  <r>
    <x v="93"/>
    <x v="0"/>
    <x v="187"/>
    <n v="1"/>
    <n v="0"/>
    <n v="0"/>
    <n v="0"/>
    <n v="0"/>
    <n v="0"/>
    <n v="0"/>
    <n v="0"/>
    <m/>
    <m/>
    <m/>
    <m/>
    <m/>
    <m/>
  </r>
  <r>
    <x v="93"/>
    <x v="3"/>
    <x v="164"/>
    <n v="2"/>
    <n v="0"/>
    <n v="0"/>
    <n v="0"/>
    <n v="0"/>
    <n v="0"/>
    <n v="0"/>
    <n v="0"/>
    <m/>
    <m/>
    <m/>
    <m/>
    <m/>
    <m/>
  </r>
  <r>
    <x v="92"/>
    <x v="0"/>
    <x v="188"/>
    <n v="1"/>
    <n v="1"/>
    <n v="0"/>
    <n v="2"/>
    <n v="0"/>
    <n v="0"/>
    <n v="0"/>
    <n v="2"/>
    <s v="V"/>
    <m/>
    <m/>
    <m/>
    <m/>
    <m/>
  </r>
  <r>
    <x v="92"/>
    <x v="1"/>
    <x v="199"/>
    <n v="3"/>
    <n v="3"/>
    <n v="0"/>
    <n v="7"/>
    <n v="0"/>
    <n v="0"/>
    <n v="0"/>
    <n v="7"/>
    <s v="V"/>
    <m/>
    <m/>
    <m/>
    <m/>
    <m/>
  </r>
  <r>
    <x v="93"/>
    <x v="3"/>
    <x v="200"/>
    <n v="2"/>
    <n v="2"/>
    <n v="0"/>
    <n v="0"/>
    <n v="0"/>
    <n v="0"/>
    <n v="0"/>
    <n v="0"/>
    <m/>
    <m/>
    <m/>
    <m/>
    <m/>
    <m/>
  </r>
  <r>
    <x v="93"/>
    <x v="0"/>
    <x v="201"/>
    <n v="2"/>
    <n v="2"/>
    <n v="0"/>
    <n v="4"/>
    <n v="0"/>
    <n v="0"/>
    <n v="0"/>
    <n v="4"/>
    <s v="V"/>
    <m/>
    <m/>
    <m/>
    <m/>
    <m/>
  </r>
  <r>
    <x v="93"/>
    <x v="3"/>
    <x v="202"/>
    <n v="3"/>
    <n v="3"/>
    <n v="0"/>
    <n v="31"/>
    <n v="0"/>
    <n v="0"/>
    <n v="0"/>
    <n v="31"/>
    <m/>
    <m/>
    <s v="V"/>
    <s v="V"/>
    <m/>
    <m/>
  </r>
  <r>
    <x v="93"/>
    <x v="0"/>
    <x v="203"/>
    <n v="2"/>
    <n v="2"/>
    <n v="0"/>
    <n v="2"/>
    <n v="0"/>
    <n v="0"/>
    <n v="0"/>
    <n v="2"/>
    <s v="V"/>
    <m/>
    <m/>
    <m/>
    <m/>
    <m/>
  </r>
  <r>
    <x v="93"/>
    <x v="3"/>
    <x v="134"/>
    <n v="2"/>
    <n v="1"/>
    <n v="0"/>
    <n v="1"/>
    <n v="0"/>
    <n v="0"/>
    <n v="0"/>
    <n v="1"/>
    <s v="V"/>
    <m/>
    <m/>
    <m/>
    <m/>
    <m/>
  </r>
  <r>
    <x v="93"/>
    <x v="0"/>
    <x v="204"/>
    <n v="3"/>
    <n v="3"/>
    <n v="0"/>
    <n v="27"/>
    <n v="0"/>
    <n v="0"/>
    <n v="0"/>
    <n v="27"/>
    <s v="V"/>
    <m/>
    <m/>
    <m/>
    <m/>
    <m/>
  </r>
  <r>
    <x v="93"/>
    <x v="1"/>
    <x v="123"/>
    <n v="5"/>
    <n v="3"/>
    <n v="0"/>
    <n v="7"/>
    <n v="0"/>
    <n v="0"/>
    <n v="0"/>
    <n v="7"/>
    <s v="V"/>
    <s v="V"/>
    <m/>
    <m/>
    <m/>
    <m/>
  </r>
  <r>
    <x v="93"/>
    <x v="0"/>
    <x v="205"/>
    <n v="11"/>
    <n v="11"/>
    <n v="0"/>
    <n v="63"/>
    <n v="0"/>
    <n v="0"/>
    <n v="0"/>
    <n v="63"/>
    <s v="V"/>
    <m/>
    <s v="V"/>
    <s v="V"/>
    <m/>
    <m/>
  </r>
  <r>
    <x v="93"/>
    <x v="1"/>
    <x v="206"/>
    <n v="1"/>
    <n v="1"/>
    <n v="0"/>
    <n v="0"/>
    <n v="0"/>
    <n v="0"/>
    <n v="0"/>
    <n v="0"/>
    <m/>
    <m/>
    <m/>
    <m/>
    <m/>
    <m/>
  </r>
  <r>
    <x v="93"/>
    <x v="3"/>
    <x v="144"/>
    <n v="11"/>
    <n v="9"/>
    <n v="0"/>
    <n v="26"/>
    <n v="0"/>
    <n v="0"/>
    <n v="0"/>
    <n v="26"/>
    <s v="V"/>
    <s v="V"/>
    <m/>
    <m/>
    <m/>
    <m/>
  </r>
  <r>
    <x v="93"/>
    <x v="1"/>
    <x v="207"/>
    <n v="13"/>
    <n v="6"/>
    <n v="0"/>
    <n v="8"/>
    <n v="0"/>
    <n v="0"/>
    <n v="0"/>
    <n v="8"/>
    <s v="V"/>
    <m/>
    <m/>
    <m/>
    <m/>
    <m/>
  </r>
  <r>
    <x v="93"/>
    <x v="0"/>
    <x v="208"/>
    <n v="1"/>
    <n v="1"/>
    <n v="0"/>
    <n v="2"/>
    <n v="0"/>
    <n v="0"/>
    <n v="0"/>
    <n v="2"/>
    <s v="V"/>
    <m/>
    <m/>
    <m/>
    <m/>
    <m/>
  </r>
  <r>
    <x v="93"/>
    <x v="0"/>
    <x v="209"/>
    <n v="3"/>
    <n v="3"/>
    <n v="0"/>
    <n v="5"/>
    <n v="0"/>
    <n v="0"/>
    <n v="0"/>
    <n v="5"/>
    <s v="V"/>
    <m/>
    <s v="V"/>
    <s v="V"/>
    <m/>
    <m/>
  </r>
  <r>
    <x v="93"/>
    <x v="3"/>
    <x v="152"/>
    <n v="2"/>
    <n v="1"/>
    <n v="0"/>
    <n v="2"/>
    <n v="0"/>
    <n v="0"/>
    <n v="0"/>
    <n v="2"/>
    <s v="V"/>
    <m/>
    <m/>
    <m/>
    <m/>
    <m/>
  </r>
  <r>
    <x v="93"/>
    <x v="1"/>
    <x v="210"/>
    <n v="1"/>
    <n v="1"/>
    <n v="0"/>
    <n v="1"/>
    <n v="0"/>
    <n v="0"/>
    <n v="0"/>
    <n v="1"/>
    <s v="V"/>
    <m/>
    <m/>
    <m/>
    <m/>
    <m/>
  </r>
  <r>
    <x v="93"/>
    <x v="3"/>
    <x v="211"/>
    <n v="4"/>
    <n v="3"/>
    <n v="0"/>
    <n v="10"/>
    <n v="0"/>
    <n v="0"/>
    <n v="0"/>
    <n v="10"/>
    <s v="V"/>
    <m/>
    <m/>
    <m/>
    <m/>
    <m/>
  </r>
  <r>
    <x v="93"/>
    <x v="3"/>
    <x v="139"/>
    <n v="3"/>
    <n v="0"/>
    <n v="0"/>
    <n v="0"/>
    <n v="0"/>
    <n v="0"/>
    <n v="0"/>
    <n v="0"/>
    <m/>
    <m/>
    <m/>
    <m/>
    <m/>
    <m/>
  </r>
  <r>
    <x v="94"/>
    <x v="3"/>
    <x v="130"/>
    <n v="8"/>
    <n v="4"/>
    <n v="0"/>
    <n v="13"/>
    <n v="0"/>
    <n v="0"/>
    <n v="0"/>
    <n v="13"/>
    <s v="V"/>
    <m/>
    <m/>
    <m/>
    <m/>
    <m/>
  </r>
  <r>
    <x v="94"/>
    <x v="3"/>
    <x v="148"/>
    <n v="7"/>
    <n v="5"/>
    <n v="0"/>
    <n v="8"/>
    <n v="0"/>
    <n v="0"/>
    <n v="0"/>
    <n v="8"/>
    <s v="V"/>
    <m/>
    <s v="V"/>
    <s v="V"/>
    <m/>
    <m/>
  </r>
  <r>
    <x v="94"/>
    <x v="3"/>
    <x v="200"/>
    <n v="2"/>
    <n v="0"/>
    <n v="0"/>
    <n v="0"/>
    <n v="0"/>
    <n v="0"/>
    <n v="0"/>
    <n v="0"/>
    <m/>
    <m/>
    <m/>
    <m/>
    <m/>
    <m/>
  </r>
  <r>
    <x v="94"/>
    <x v="3"/>
    <x v="141"/>
    <n v="3"/>
    <n v="0"/>
    <n v="0"/>
    <n v="0"/>
    <n v="0"/>
    <n v="0"/>
    <n v="0"/>
    <n v="0"/>
    <m/>
    <m/>
    <m/>
    <m/>
    <m/>
    <m/>
  </r>
  <r>
    <x v="94"/>
    <x v="1"/>
    <x v="212"/>
    <n v="4"/>
    <n v="0"/>
    <n v="0"/>
    <n v="0"/>
    <n v="0"/>
    <n v="0"/>
    <n v="0"/>
    <n v="0"/>
    <m/>
    <m/>
    <m/>
    <m/>
    <m/>
    <m/>
  </r>
  <r>
    <x v="94"/>
    <x v="1"/>
    <x v="213"/>
    <n v="7"/>
    <n v="0"/>
    <n v="0"/>
    <n v="0"/>
    <n v="0"/>
    <n v="0"/>
    <n v="0"/>
    <n v="0"/>
    <m/>
    <m/>
    <m/>
    <m/>
    <m/>
    <m/>
  </r>
  <r>
    <x v="94"/>
    <x v="3"/>
    <x v="214"/>
    <n v="8"/>
    <n v="1"/>
    <n v="0"/>
    <n v="1"/>
    <n v="0"/>
    <n v="0"/>
    <n v="0"/>
    <n v="1"/>
    <s v="V"/>
    <m/>
    <m/>
    <m/>
    <m/>
    <m/>
  </r>
  <r>
    <x v="94"/>
    <x v="3"/>
    <x v="215"/>
    <n v="3"/>
    <n v="0"/>
    <n v="0"/>
    <n v="0"/>
    <n v="0"/>
    <n v="0"/>
    <n v="0"/>
    <n v="0"/>
    <m/>
    <m/>
    <m/>
    <m/>
    <m/>
    <m/>
  </r>
  <r>
    <x v="94"/>
    <x v="1"/>
    <x v="184"/>
    <n v="5"/>
    <n v="0"/>
    <n v="0"/>
    <n v="0"/>
    <n v="0"/>
    <n v="0"/>
    <n v="0"/>
    <n v="0"/>
    <m/>
    <m/>
    <m/>
    <m/>
    <m/>
    <m/>
  </r>
  <r>
    <x v="94"/>
    <x v="0"/>
    <x v="216"/>
    <n v="1"/>
    <n v="1"/>
    <n v="0"/>
    <n v="0"/>
    <n v="0"/>
    <n v="0"/>
    <n v="0"/>
    <n v="0"/>
    <m/>
    <m/>
    <m/>
    <m/>
    <m/>
    <m/>
  </r>
  <r>
    <x v="94"/>
    <x v="0"/>
    <x v="217"/>
    <n v="3"/>
    <n v="3"/>
    <n v="0"/>
    <n v="0"/>
    <n v="0"/>
    <n v="0"/>
    <n v="0"/>
    <n v="0"/>
    <m/>
    <m/>
    <m/>
    <m/>
    <m/>
    <m/>
  </r>
  <r>
    <x v="94"/>
    <x v="3"/>
    <x v="135"/>
    <n v="2"/>
    <n v="2"/>
    <n v="0"/>
    <n v="5"/>
    <n v="0"/>
    <n v="0"/>
    <n v="0"/>
    <n v="5"/>
    <s v="V"/>
    <m/>
    <m/>
    <m/>
    <m/>
    <m/>
  </r>
  <r>
    <x v="94"/>
    <x v="1"/>
    <x v="213"/>
    <n v="12"/>
    <n v="5"/>
    <n v="0"/>
    <n v="8"/>
    <n v="0"/>
    <n v="0"/>
    <n v="0"/>
    <n v="8"/>
    <s v="V"/>
    <m/>
    <m/>
    <m/>
    <m/>
    <m/>
  </r>
  <r>
    <x v="94"/>
    <x v="1"/>
    <x v="218"/>
    <n v="13"/>
    <n v="9"/>
    <n v="0"/>
    <n v="35"/>
    <n v="0"/>
    <n v="0"/>
    <n v="0"/>
    <n v="35"/>
    <s v="V"/>
    <s v="V"/>
    <m/>
    <m/>
    <m/>
    <m/>
  </r>
  <r>
    <x v="94"/>
    <x v="3"/>
    <x v="202"/>
    <n v="3"/>
    <n v="3"/>
    <n v="0"/>
    <n v="31"/>
    <n v="0"/>
    <n v="0"/>
    <n v="0"/>
    <n v="31"/>
    <s v="V"/>
    <m/>
    <s v="V"/>
    <s v="V"/>
    <m/>
    <m/>
  </r>
  <r>
    <x v="94"/>
    <x v="1"/>
    <x v="219"/>
    <n v="1"/>
    <n v="1"/>
    <n v="0"/>
    <n v="0"/>
    <n v="0"/>
    <n v="0"/>
    <n v="0"/>
    <n v="0"/>
    <m/>
    <m/>
    <m/>
    <m/>
    <m/>
    <m/>
  </r>
  <r>
    <x v="94"/>
    <x v="3"/>
    <x v="220"/>
    <n v="8"/>
    <n v="5"/>
    <n v="0"/>
    <n v="17"/>
    <n v="0"/>
    <n v="0"/>
    <n v="0"/>
    <n v="17"/>
    <s v="V"/>
    <m/>
    <m/>
    <m/>
    <m/>
    <m/>
  </r>
  <r>
    <x v="94"/>
    <x v="3"/>
    <x v="221"/>
    <n v="2"/>
    <n v="1"/>
    <n v="0"/>
    <n v="0"/>
    <n v="0"/>
    <n v="1"/>
    <n v="0"/>
    <n v="1"/>
    <s v="V"/>
    <m/>
    <m/>
    <m/>
    <m/>
    <m/>
  </r>
  <r>
    <x v="94"/>
    <x v="0"/>
    <x v="216"/>
    <n v="1"/>
    <n v="0"/>
    <n v="0"/>
    <n v="0"/>
    <n v="0"/>
    <n v="0"/>
    <n v="0"/>
    <n v="0"/>
    <m/>
    <m/>
    <m/>
    <m/>
    <m/>
    <m/>
  </r>
  <r>
    <x v="95"/>
    <x v="3"/>
    <x v="222"/>
    <n v="1"/>
    <n v="0"/>
    <n v="0"/>
    <n v="0"/>
    <n v="0"/>
    <n v="0"/>
    <n v="0"/>
    <n v="0"/>
    <m/>
    <m/>
    <m/>
    <m/>
    <m/>
    <m/>
  </r>
  <r>
    <x v="95"/>
    <x v="3"/>
    <x v="162"/>
    <n v="2"/>
    <n v="1"/>
    <n v="0"/>
    <n v="3"/>
    <n v="0"/>
    <n v="0"/>
    <n v="0"/>
    <n v="3"/>
    <s v="V"/>
    <m/>
    <s v="V"/>
    <s v="V"/>
    <m/>
    <m/>
  </r>
  <r>
    <x v="95"/>
    <x v="1"/>
    <x v="223"/>
    <n v="9"/>
    <n v="0"/>
    <n v="0"/>
    <n v="0"/>
    <n v="0"/>
    <n v="0"/>
    <n v="0"/>
    <n v="0"/>
    <m/>
    <m/>
    <m/>
    <m/>
    <m/>
    <m/>
  </r>
  <r>
    <x v="95"/>
    <x v="3"/>
    <x v="224"/>
    <n v="2"/>
    <n v="0"/>
    <n v="0"/>
    <n v="0"/>
    <n v="0"/>
    <n v="0"/>
    <n v="0"/>
    <n v="0"/>
    <m/>
    <m/>
    <m/>
    <m/>
    <m/>
    <m/>
  </r>
  <r>
    <x v="95"/>
    <x v="3"/>
    <x v="163"/>
    <n v="5"/>
    <n v="0"/>
    <n v="0"/>
    <n v="0"/>
    <n v="0"/>
    <n v="0"/>
    <n v="0"/>
    <n v="0"/>
    <m/>
    <m/>
    <m/>
    <m/>
    <m/>
    <m/>
  </r>
  <r>
    <x v="95"/>
    <x v="3"/>
    <x v="225"/>
    <n v="2"/>
    <n v="0"/>
    <n v="0"/>
    <n v="0"/>
    <n v="0"/>
    <n v="0"/>
    <n v="0"/>
    <n v="0"/>
    <m/>
    <m/>
    <m/>
    <m/>
    <m/>
    <m/>
  </r>
  <r>
    <x v="95"/>
    <x v="3"/>
    <x v="226"/>
    <n v="1"/>
    <n v="0"/>
    <n v="0"/>
    <n v="0"/>
    <n v="0"/>
    <n v="0"/>
    <n v="0"/>
    <n v="0"/>
    <m/>
    <m/>
    <m/>
    <m/>
    <m/>
    <m/>
  </r>
  <r>
    <x v="95"/>
    <x v="3"/>
    <x v="227"/>
    <n v="1"/>
    <n v="0"/>
    <n v="0"/>
    <n v="0"/>
    <n v="0"/>
    <n v="0"/>
    <n v="0"/>
    <n v="0"/>
    <m/>
    <m/>
    <m/>
    <m/>
    <m/>
    <m/>
  </r>
  <r>
    <x v="95"/>
    <x v="0"/>
    <x v="217"/>
    <n v="3"/>
    <n v="0"/>
    <n v="0"/>
    <n v="0"/>
    <n v="0"/>
    <n v="0"/>
    <n v="0"/>
    <n v="0"/>
    <m/>
    <m/>
    <m/>
    <m/>
    <m/>
    <m/>
  </r>
  <r>
    <x v="95"/>
    <x v="0"/>
    <x v="228"/>
    <n v="5"/>
    <n v="5"/>
    <n v="0"/>
    <n v="0"/>
    <n v="0"/>
    <n v="0"/>
    <n v="0"/>
    <n v="0"/>
    <m/>
    <m/>
    <m/>
    <m/>
    <m/>
    <m/>
  </r>
  <r>
    <x v="95"/>
    <x v="1"/>
    <x v="229"/>
    <n v="1"/>
    <n v="1"/>
    <n v="0"/>
    <n v="5"/>
    <n v="0"/>
    <n v="0"/>
    <n v="0"/>
    <n v="5"/>
    <s v="V"/>
    <m/>
    <m/>
    <m/>
    <m/>
    <m/>
  </r>
  <r>
    <x v="95"/>
    <x v="3"/>
    <x v="153"/>
    <n v="1"/>
    <n v="1"/>
    <n v="0"/>
    <n v="0"/>
    <n v="0"/>
    <n v="0"/>
    <n v="0"/>
    <n v="0"/>
    <m/>
    <m/>
    <m/>
    <m/>
    <m/>
    <m/>
  </r>
  <r>
    <x v="95"/>
    <x v="1"/>
    <x v="230"/>
    <n v="12"/>
    <n v="12"/>
    <n v="0"/>
    <n v="48"/>
    <n v="0"/>
    <n v="0"/>
    <n v="0"/>
    <n v="48"/>
    <m/>
    <m/>
    <m/>
    <m/>
    <m/>
    <m/>
  </r>
  <r>
    <x v="95"/>
    <x v="1"/>
    <x v="231"/>
    <n v="8"/>
    <n v="8"/>
    <n v="0"/>
    <n v="73"/>
    <n v="0"/>
    <n v="0"/>
    <n v="0"/>
    <n v="73"/>
    <s v="V"/>
    <m/>
    <s v="V"/>
    <s v="V"/>
    <m/>
    <m/>
  </r>
  <r>
    <x v="96"/>
    <x v="1"/>
    <x v="232"/>
    <n v="5"/>
    <n v="0"/>
    <n v="0"/>
    <n v="0"/>
    <n v="0"/>
    <n v="0"/>
    <n v="0"/>
    <n v="0"/>
    <m/>
    <m/>
    <m/>
    <m/>
    <m/>
    <m/>
  </r>
  <r>
    <x v="96"/>
    <x v="1"/>
    <x v="233"/>
    <n v="4"/>
    <n v="1"/>
    <n v="0"/>
    <n v="1"/>
    <n v="0"/>
    <n v="0"/>
    <n v="0"/>
    <n v="1"/>
    <s v="V"/>
    <s v="V"/>
    <m/>
    <m/>
    <m/>
    <m/>
  </r>
  <r>
    <x v="96"/>
    <x v="1"/>
    <x v="182"/>
    <n v="1"/>
    <n v="1"/>
    <n v="0"/>
    <n v="0"/>
    <n v="0"/>
    <n v="0"/>
    <n v="0"/>
    <n v="0"/>
    <m/>
    <m/>
    <m/>
    <m/>
    <m/>
    <m/>
  </r>
  <r>
    <x v="96"/>
    <x v="1"/>
    <x v="234"/>
    <n v="13"/>
    <n v="13"/>
    <n v="0"/>
    <n v="0"/>
    <n v="0"/>
    <n v="0"/>
    <n v="0"/>
    <n v="0"/>
    <m/>
    <m/>
    <m/>
    <m/>
    <m/>
    <m/>
  </r>
  <r>
    <x v="96"/>
    <x v="3"/>
    <x v="135"/>
    <n v="2"/>
    <n v="2"/>
    <n v="0"/>
    <n v="5"/>
    <n v="0"/>
    <n v="0"/>
    <n v="0"/>
    <n v="5"/>
    <s v="V"/>
    <s v="V"/>
    <s v="V"/>
    <s v="V"/>
    <m/>
    <m/>
  </r>
  <r>
    <x v="96"/>
    <x v="3"/>
    <x v="235"/>
    <n v="5"/>
    <n v="5"/>
    <n v="0"/>
    <n v="17"/>
    <n v="0"/>
    <n v="0"/>
    <n v="0"/>
    <n v="17"/>
    <s v="V"/>
    <m/>
    <s v="V"/>
    <s v="V"/>
    <m/>
    <m/>
  </r>
  <r>
    <x v="96"/>
    <x v="3"/>
    <x v="236"/>
    <n v="1"/>
    <n v="1"/>
    <n v="0"/>
    <n v="1"/>
    <n v="0"/>
    <n v="0"/>
    <n v="0"/>
    <n v="1"/>
    <m/>
    <m/>
    <s v="V"/>
    <s v="V"/>
    <m/>
    <m/>
  </r>
  <r>
    <x v="96"/>
    <x v="0"/>
    <x v="205"/>
    <n v="11"/>
    <n v="11"/>
    <n v="0"/>
    <n v="44"/>
    <n v="1"/>
    <n v="0"/>
    <n v="0"/>
    <n v="45"/>
    <s v="V"/>
    <s v="V"/>
    <s v="V"/>
    <s v="V"/>
    <m/>
    <m/>
  </r>
  <r>
    <x v="96"/>
    <x v="3"/>
    <x v="237"/>
    <n v="3"/>
    <n v="3"/>
    <n v="0"/>
    <n v="0"/>
    <n v="0"/>
    <n v="0"/>
    <n v="0"/>
    <n v="0"/>
    <m/>
    <m/>
    <m/>
    <m/>
    <m/>
    <m/>
  </r>
  <r>
    <x v="97"/>
    <x v="1"/>
    <x v="238"/>
    <n v="3"/>
    <n v="0"/>
    <n v="0"/>
    <n v="0"/>
    <n v="0"/>
    <n v="0"/>
    <n v="0"/>
    <n v="0"/>
    <m/>
    <m/>
    <m/>
    <m/>
    <m/>
    <n v="3"/>
  </r>
  <r>
    <x v="97"/>
    <x v="0"/>
    <x v="201"/>
    <n v="2"/>
    <n v="0"/>
    <n v="0"/>
    <n v="0"/>
    <n v="0"/>
    <n v="0"/>
    <n v="0"/>
    <n v="0"/>
    <m/>
    <m/>
    <m/>
    <m/>
    <m/>
    <n v="1"/>
  </r>
  <r>
    <x v="97"/>
    <x v="4"/>
    <x v="121"/>
    <n v="2"/>
    <n v="0"/>
    <n v="0"/>
    <n v="0"/>
    <n v="0"/>
    <n v="0"/>
    <n v="0"/>
    <n v="0"/>
    <m/>
    <m/>
    <m/>
    <m/>
    <m/>
    <n v="0"/>
  </r>
  <r>
    <x v="97"/>
    <x v="1"/>
    <x v="239"/>
    <n v="13"/>
    <n v="9"/>
    <n v="0"/>
    <n v="16"/>
    <n v="0"/>
    <n v="0"/>
    <n v="0"/>
    <n v="16"/>
    <s v="V"/>
    <s v="V"/>
    <m/>
    <m/>
    <m/>
    <n v="0"/>
  </r>
  <r>
    <x v="97"/>
    <x v="1"/>
    <x v="240"/>
    <n v="13"/>
    <n v="0"/>
    <n v="0"/>
    <n v="0"/>
    <n v="0"/>
    <n v="0"/>
    <n v="0"/>
    <n v="0"/>
    <m/>
    <m/>
    <m/>
    <m/>
    <m/>
    <n v="0"/>
  </r>
  <r>
    <x v="97"/>
    <x v="4"/>
    <x v="104"/>
    <n v="11"/>
    <n v="0"/>
    <n v="0"/>
    <n v="0"/>
    <n v="0"/>
    <n v="0"/>
    <n v="0"/>
    <n v="0"/>
    <m/>
    <m/>
    <m/>
    <m/>
    <m/>
    <n v="0"/>
  </r>
  <r>
    <x v="97"/>
    <x v="1"/>
    <x v="241"/>
    <n v="3"/>
    <n v="0"/>
    <n v="0"/>
    <n v="0"/>
    <n v="0"/>
    <n v="0"/>
    <n v="0"/>
    <n v="0"/>
    <m/>
    <m/>
    <m/>
    <m/>
    <m/>
    <n v="3"/>
  </r>
  <r>
    <x v="97"/>
    <x v="1"/>
    <x v="242"/>
    <n v="5"/>
    <n v="0"/>
    <n v="0"/>
    <n v="0"/>
    <n v="0"/>
    <n v="0"/>
    <n v="0"/>
    <n v="0"/>
    <m/>
    <m/>
    <m/>
    <m/>
    <m/>
    <n v="0"/>
  </r>
  <r>
    <x v="97"/>
    <x v="0"/>
    <x v="243"/>
    <n v="2"/>
    <n v="1"/>
    <n v="0"/>
    <n v="2"/>
    <n v="0"/>
    <n v="0"/>
    <n v="0"/>
    <n v="2"/>
    <m/>
    <m/>
    <s v="V"/>
    <s v="V"/>
    <m/>
    <n v="1"/>
  </r>
  <r>
    <x v="97"/>
    <x v="0"/>
    <x v="204"/>
    <n v="3"/>
    <n v="2"/>
    <n v="0"/>
    <n v="4"/>
    <n v="0"/>
    <n v="0"/>
    <n v="0"/>
    <n v="4"/>
    <s v="V"/>
    <m/>
    <s v="V"/>
    <s v="V"/>
    <m/>
    <n v="1"/>
  </r>
  <r>
    <x v="97"/>
    <x v="0"/>
    <x v="203"/>
    <n v="2"/>
    <n v="2"/>
    <n v="0"/>
    <n v="4"/>
    <n v="0"/>
    <n v="0"/>
    <n v="0"/>
    <n v="4"/>
    <s v="V"/>
    <m/>
    <s v="V"/>
    <s v="V"/>
    <m/>
    <n v="1"/>
  </r>
  <r>
    <x v="97"/>
    <x v="1"/>
    <x v="244"/>
    <n v="1"/>
    <n v="1"/>
    <n v="0"/>
    <n v="1"/>
    <n v="0"/>
    <n v="0"/>
    <n v="0"/>
    <n v="1"/>
    <s v="V"/>
    <m/>
    <m/>
    <m/>
    <m/>
    <n v="1"/>
  </r>
  <r>
    <x v="97"/>
    <x v="3"/>
    <x v="220"/>
    <n v="5"/>
    <n v="5"/>
    <n v="0"/>
    <n v="6"/>
    <n v="0"/>
    <n v="0"/>
    <n v="0"/>
    <n v="6"/>
    <m/>
    <m/>
    <s v="V"/>
    <s v="V"/>
    <m/>
    <n v="1"/>
  </r>
  <r>
    <x v="97"/>
    <x v="0"/>
    <x v="188"/>
    <n v="1"/>
    <n v="1"/>
    <n v="0"/>
    <n v="3"/>
    <n v="0"/>
    <n v="0"/>
    <n v="0"/>
    <n v="3"/>
    <s v="V"/>
    <m/>
    <m/>
    <m/>
    <m/>
    <n v="2"/>
  </r>
  <r>
    <x v="97"/>
    <x v="3"/>
    <x v="153"/>
    <n v="1"/>
    <n v="1"/>
    <n v="0"/>
    <n v="0"/>
    <n v="0"/>
    <n v="0"/>
    <n v="0"/>
    <n v="0"/>
    <m/>
    <m/>
    <m/>
    <m/>
    <m/>
    <n v="1"/>
  </r>
  <r>
    <x v="97"/>
    <x v="0"/>
    <x v="209"/>
    <n v="3"/>
    <n v="2"/>
    <n v="0"/>
    <n v="4"/>
    <n v="0"/>
    <n v="0"/>
    <n v="0"/>
    <n v="4"/>
    <m/>
    <m/>
    <s v="V"/>
    <s v="V"/>
    <m/>
    <n v="1"/>
  </r>
  <r>
    <x v="97"/>
    <x v="1"/>
    <x v="199"/>
    <n v="3"/>
    <n v="3"/>
    <n v="0"/>
    <n v="4"/>
    <n v="0"/>
    <n v="0"/>
    <n v="0"/>
    <n v="4"/>
    <s v="V"/>
    <m/>
    <s v="V"/>
    <s v="V"/>
    <m/>
    <n v="1"/>
  </r>
  <r>
    <x v="97"/>
    <x v="1"/>
    <x v="210"/>
    <n v="1"/>
    <n v="1"/>
    <n v="0"/>
    <n v="1"/>
    <n v="0"/>
    <n v="0"/>
    <n v="0"/>
    <n v="1"/>
    <s v="V"/>
    <m/>
    <m/>
    <m/>
    <m/>
    <n v="1"/>
  </r>
  <r>
    <x v="97"/>
    <x v="0"/>
    <x v="131"/>
    <n v="13"/>
    <n v="6"/>
    <n v="0"/>
    <n v="9"/>
    <n v="0"/>
    <n v="0"/>
    <n v="0"/>
    <n v="9"/>
    <m/>
    <m/>
    <s v="V"/>
    <s v="V"/>
    <m/>
    <n v="1"/>
  </r>
  <r>
    <x v="98"/>
    <x v="1"/>
    <x v="240"/>
    <n v="13"/>
    <n v="0"/>
    <n v="0"/>
    <n v="0"/>
    <n v="0"/>
    <n v="0"/>
    <n v="0"/>
    <n v="0"/>
    <m/>
    <m/>
    <m/>
    <m/>
    <m/>
    <n v="0"/>
  </r>
  <r>
    <x v="98"/>
    <x v="4"/>
    <x v="104"/>
    <n v="11"/>
    <n v="0"/>
    <n v="0"/>
    <n v="0"/>
    <n v="0"/>
    <n v="0"/>
    <n v="0"/>
    <n v="0"/>
    <m/>
    <m/>
    <m/>
    <m/>
    <m/>
    <n v="0"/>
  </r>
  <r>
    <x v="98"/>
    <x v="1"/>
    <x v="241"/>
    <n v="3"/>
    <n v="0"/>
    <n v="0"/>
    <n v="0"/>
    <n v="0"/>
    <n v="0"/>
    <n v="0"/>
    <n v="0"/>
    <m/>
    <m/>
    <m/>
    <m/>
    <m/>
    <n v="3"/>
  </r>
  <r>
    <x v="98"/>
    <x v="1"/>
    <x v="242"/>
    <n v="5"/>
    <n v="0"/>
    <n v="0"/>
    <n v="0"/>
    <n v="0"/>
    <n v="0"/>
    <n v="0"/>
    <n v="0"/>
    <m/>
    <m/>
    <m/>
    <m/>
    <m/>
    <n v="0"/>
  </r>
  <r>
    <x v="98"/>
    <x v="1"/>
    <x v="245"/>
    <n v="5"/>
    <n v="1"/>
    <n v="0"/>
    <n v="1"/>
    <n v="0"/>
    <n v="0"/>
    <n v="0"/>
    <n v="1"/>
    <m/>
    <m/>
    <s v="V"/>
    <s v="V"/>
    <m/>
    <n v="1"/>
  </r>
  <r>
    <x v="98"/>
    <x v="1"/>
    <x v="206"/>
    <n v="1"/>
    <n v="0"/>
    <n v="0"/>
    <n v="0"/>
    <n v="0"/>
    <n v="0"/>
    <n v="0"/>
    <n v="0"/>
    <m/>
    <m/>
    <m/>
    <m/>
    <m/>
    <n v="1"/>
  </r>
  <r>
    <x v="98"/>
    <x v="1"/>
    <x v="246"/>
    <n v="1"/>
    <n v="0"/>
    <n v="0"/>
    <n v="0"/>
    <n v="0"/>
    <n v="0"/>
    <n v="0"/>
    <n v="0"/>
    <m/>
    <m/>
    <m/>
    <m/>
    <m/>
    <n v="1"/>
  </r>
  <r>
    <x v="98"/>
    <x v="1"/>
    <x v="247"/>
    <n v="3"/>
    <n v="0"/>
    <n v="0"/>
    <n v="0"/>
    <n v="0"/>
    <n v="0"/>
    <n v="0"/>
    <n v="0"/>
    <m/>
    <m/>
    <m/>
    <m/>
    <m/>
    <n v="1"/>
  </r>
  <r>
    <x v="98"/>
    <x v="1"/>
    <x v="248"/>
    <n v="1"/>
    <n v="0"/>
    <n v="0"/>
    <n v="0"/>
    <n v="0"/>
    <n v="0"/>
    <n v="0"/>
    <n v="0"/>
    <m/>
    <m/>
    <m/>
    <m/>
    <m/>
    <n v="1"/>
  </r>
  <r>
    <x v="98"/>
    <x v="1"/>
    <x v="249"/>
    <n v="8"/>
    <n v="0"/>
    <n v="0"/>
    <n v="0"/>
    <n v="0"/>
    <n v="0"/>
    <n v="0"/>
    <n v="0"/>
    <m/>
    <m/>
    <m/>
    <m/>
    <m/>
    <n v="1"/>
  </r>
  <r>
    <x v="98"/>
    <x v="1"/>
    <x v="219"/>
    <n v="1"/>
    <n v="0"/>
    <n v="0"/>
    <n v="0"/>
    <n v="0"/>
    <n v="0"/>
    <n v="0"/>
    <n v="0"/>
    <m/>
    <m/>
    <m/>
    <m/>
    <m/>
    <n v="1"/>
  </r>
  <r>
    <x v="98"/>
    <x v="4"/>
    <x v="140"/>
    <n v="1"/>
    <n v="0"/>
    <n v="0"/>
    <n v="0"/>
    <n v="0"/>
    <n v="0"/>
    <n v="0"/>
    <n v="0"/>
    <m/>
    <m/>
    <m/>
    <m/>
    <m/>
    <n v="0"/>
  </r>
  <r>
    <x v="98"/>
    <x v="4"/>
    <x v="142"/>
    <n v="3"/>
    <n v="0"/>
    <n v="0"/>
    <n v="0"/>
    <n v="0"/>
    <n v="0"/>
    <n v="0"/>
    <n v="0"/>
    <m/>
    <m/>
    <m/>
    <m/>
    <m/>
    <m/>
  </r>
  <r>
    <x v="98"/>
    <x v="0"/>
    <x v="250"/>
    <n v="1"/>
    <n v="0"/>
    <n v="0"/>
    <n v="1"/>
    <n v="0"/>
    <n v="0"/>
    <n v="0"/>
    <n v="1"/>
    <m/>
    <m/>
    <s v="V"/>
    <s v="V"/>
    <m/>
    <m/>
  </r>
  <r>
    <x v="98"/>
    <x v="0"/>
    <x v="251"/>
    <n v="6"/>
    <n v="6"/>
    <n v="0"/>
    <n v="29"/>
    <n v="0"/>
    <n v="0"/>
    <n v="0"/>
    <n v="29"/>
    <s v="V"/>
    <m/>
    <s v="V"/>
    <s v="V"/>
    <m/>
    <m/>
  </r>
  <r>
    <x v="98"/>
    <x v="3"/>
    <x v="236"/>
    <n v="1"/>
    <n v="1"/>
    <n v="0"/>
    <n v="0"/>
    <n v="0"/>
    <n v="0"/>
    <n v="0"/>
    <n v="0"/>
    <m/>
    <m/>
    <m/>
    <m/>
    <m/>
    <m/>
  </r>
  <r>
    <x v="98"/>
    <x v="1"/>
    <x v="230"/>
    <n v="12"/>
    <n v="4"/>
    <n v="0"/>
    <n v="6"/>
    <n v="0"/>
    <n v="0"/>
    <n v="0"/>
    <n v="6"/>
    <s v="V"/>
    <m/>
    <s v="V"/>
    <s v="V"/>
    <m/>
    <m/>
  </r>
  <r>
    <x v="98"/>
    <x v="4"/>
    <x v="138"/>
    <n v="6"/>
    <n v="6"/>
    <n v="0"/>
    <n v="0"/>
    <n v="0"/>
    <n v="0"/>
    <n v="0"/>
    <n v="0"/>
    <m/>
    <m/>
    <m/>
    <m/>
    <m/>
    <m/>
  </r>
  <r>
    <x v="98"/>
    <x v="0"/>
    <x v="228"/>
    <n v="5"/>
    <n v="5"/>
    <n v="0"/>
    <n v="34"/>
    <n v="0"/>
    <n v="0"/>
    <n v="0"/>
    <n v="34"/>
    <s v="V"/>
    <m/>
    <s v="V"/>
    <s v="V"/>
    <m/>
    <m/>
  </r>
  <r>
    <x v="99"/>
    <x v="3"/>
    <x v="252"/>
    <n v="4"/>
    <n v="2"/>
    <n v="0"/>
    <n v="1"/>
    <n v="0"/>
    <n v="1"/>
    <n v="0"/>
    <n v="2"/>
    <s v="V"/>
    <m/>
    <s v="V"/>
    <s v="V"/>
    <m/>
    <m/>
  </r>
  <r>
    <x v="99"/>
    <x v="4"/>
    <x v="152"/>
    <n v="1"/>
    <n v="0"/>
    <n v="0"/>
    <n v="0"/>
    <n v="0"/>
    <n v="0"/>
    <n v="0"/>
    <n v="0"/>
    <m/>
    <m/>
    <m/>
    <m/>
    <m/>
    <m/>
  </r>
  <r>
    <x v="99"/>
    <x v="0"/>
    <x v="203"/>
    <n v="2"/>
    <n v="1"/>
    <n v="0"/>
    <n v="3"/>
    <n v="0"/>
    <n v="0"/>
    <n v="0"/>
    <n v="3"/>
    <m/>
    <m/>
    <s v="V"/>
    <s v="V"/>
    <m/>
    <m/>
  </r>
  <r>
    <x v="99"/>
    <x v="4"/>
    <x v="215"/>
    <n v="3"/>
    <n v="0"/>
    <n v="0"/>
    <n v="0"/>
    <n v="0"/>
    <n v="0"/>
    <n v="0"/>
    <n v="0"/>
    <m/>
    <m/>
    <m/>
    <m/>
    <m/>
    <m/>
  </r>
  <r>
    <x v="99"/>
    <x v="4"/>
    <x v="164"/>
    <n v="2"/>
    <n v="0"/>
    <n v="0"/>
    <n v="0"/>
    <n v="0"/>
    <n v="0"/>
    <n v="0"/>
    <n v="0"/>
    <m/>
    <m/>
    <m/>
    <m/>
    <m/>
    <m/>
  </r>
  <r>
    <x v="99"/>
    <x v="4"/>
    <x v="192"/>
    <n v="1"/>
    <n v="0"/>
    <n v="0"/>
    <n v="0"/>
    <n v="0"/>
    <n v="0"/>
    <n v="0"/>
    <n v="0"/>
    <m/>
    <m/>
    <m/>
    <m/>
    <m/>
    <m/>
  </r>
  <r>
    <x v="99"/>
    <x v="0"/>
    <x v="205"/>
    <n v="11"/>
    <n v="0"/>
    <n v="0"/>
    <n v="8"/>
    <n v="0"/>
    <n v="0"/>
    <n v="0"/>
    <n v="8"/>
    <m/>
    <m/>
    <s v="V"/>
    <s v="V"/>
    <m/>
    <m/>
  </r>
  <r>
    <x v="99"/>
    <x v="1"/>
    <x v="253"/>
    <n v="13"/>
    <n v="0"/>
    <n v="0"/>
    <n v="1"/>
    <n v="0"/>
    <n v="0"/>
    <n v="0"/>
    <n v="1"/>
    <s v="V"/>
    <m/>
    <m/>
    <m/>
    <m/>
    <m/>
  </r>
  <r>
    <x v="99"/>
    <x v="1"/>
    <x v="254"/>
    <n v="6"/>
    <n v="2"/>
    <n v="0"/>
    <n v="4"/>
    <n v="0"/>
    <n v="0"/>
    <n v="0"/>
    <n v="4"/>
    <s v="V"/>
    <m/>
    <m/>
    <m/>
    <m/>
    <m/>
  </r>
  <r>
    <x v="99"/>
    <x v="0"/>
    <x v="255"/>
    <n v="2"/>
    <n v="2"/>
    <n v="0"/>
    <n v="5"/>
    <n v="0"/>
    <n v="0"/>
    <n v="0"/>
    <n v="5"/>
    <s v="V"/>
    <m/>
    <m/>
    <m/>
    <m/>
    <m/>
  </r>
  <r>
    <x v="99"/>
    <x v="1"/>
    <x v="256"/>
    <n v="1"/>
    <n v="1"/>
    <n v="0"/>
    <n v="0"/>
    <n v="0"/>
    <n v="0"/>
    <n v="0"/>
    <n v="0"/>
    <m/>
    <m/>
    <m/>
    <m/>
    <m/>
    <m/>
  </r>
  <r>
    <x v="99"/>
    <x v="4"/>
    <x v="180"/>
    <n v="2"/>
    <n v="2"/>
    <n v="0"/>
    <n v="0"/>
    <n v="0"/>
    <n v="0"/>
    <n v="0"/>
    <n v="0"/>
    <m/>
    <m/>
    <m/>
    <m/>
    <m/>
    <m/>
  </r>
  <r>
    <x v="99"/>
    <x v="4"/>
    <x v="138"/>
    <n v="6"/>
    <n v="6"/>
    <n v="0"/>
    <n v="0"/>
    <n v="0"/>
    <n v="0"/>
    <n v="0"/>
    <n v="0"/>
    <m/>
    <m/>
    <m/>
    <m/>
    <m/>
    <m/>
  </r>
  <r>
    <x v="99"/>
    <x v="3"/>
    <x v="236"/>
    <n v="1"/>
    <n v="1"/>
    <n v="0"/>
    <n v="0"/>
    <n v="0"/>
    <n v="0"/>
    <n v="0"/>
    <n v="0"/>
    <m/>
    <m/>
    <m/>
    <m/>
    <m/>
    <m/>
  </r>
  <r>
    <x v="100"/>
    <x v="4"/>
    <x v="200"/>
    <n v="2"/>
    <n v="0"/>
    <n v="0"/>
    <n v="0"/>
    <n v="0"/>
    <n v="0"/>
    <n v="0"/>
    <n v="0"/>
    <m/>
    <m/>
    <m/>
    <m/>
    <m/>
    <m/>
  </r>
  <r>
    <x v="100"/>
    <x v="4"/>
    <x v="139"/>
    <n v="3"/>
    <n v="0"/>
    <n v="0"/>
    <n v="0"/>
    <n v="0"/>
    <n v="0"/>
    <n v="0"/>
    <n v="0"/>
    <m/>
    <m/>
    <m/>
    <m/>
    <m/>
    <m/>
  </r>
  <r>
    <x v="100"/>
    <x v="4"/>
    <x v="141"/>
    <n v="3"/>
    <n v="0"/>
    <n v="0"/>
    <n v="0"/>
    <n v="0"/>
    <n v="0"/>
    <n v="0"/>
    <n v="0"/>
    <m/>
    <m/>
    <m/>
    <m/>
    <m/>
    <m/>
  </r>
  <r>
    <x v="100"/>
    <x v="1"/>
    <x v="257"/>
    <n v="13"/>
    <n v="0"/>
    <n v="0"/>
    <n v="0"/>
    <n v="0"/>
    <n v="0"/>
    <n v="0"/>
    <n v="0"/>
    <m/>
    <m/>
    <m/>
    <m/>
    <m/>
    <m/>
  </r>
  <r>
    <x v="100"/>
    <x v="0"/>
    <x v="258"/>
    <n v="1"/>
    <n v="0"/>
    <n v="0"/>
    <n v="0"/>
    <n v="0"/>
    <n v="0"/>
    <n v="0"/>
    <n v="0"/>
    <m/>
    <m/>
    <m/>
    <m/>
    <m/>
    <m/>
  </r>
  <r>
    <x v="100"/>
    <x v="4"/>
    <x v="211"/>
    <n v="1"/>
    <n v="0"/>
    <n v="0"/>
    <n v="0"/>
    <n v="0"/>
    <n v="0"/>
    <n v="0"/>
    <n v="0"/>
    <m/>
    <m/>
    <m/>
    <m/>
    <m/>
    <m/>
  </r>
  <r>
    <x v="100"/>
    <x v="4"/>
    <x v="136"/>
    <n v="3"/>
    <n v="0"/>
    <n v="0"/>
    <n v="0"/>
    <n v="0"/>
    <n v="0"/>
    <n v="0"/>
    <n v="0"/>
    <m/>
    <m/>
    <m/>
    <m/>
    <m/>
    <m/>
  </r>
  <r>
    <x v="100"/>
    <x v="0"/>
    <x v="259"/>
    <n v="4"/>
    <n v="0"/>
    <n v="0"/>
    <n v="0"/>
    <n v="0"/>
    <n v="0"/>
    <n v="0"/>
    <n v="0"/>
    <m/>
    <m/>
    <m/>
    <m/>
    <m/>
    <m/>
  </r>
  <r>
    <x v="100"/>
    <x v="1"/>
    <x v="218"/>
    <n v="9"/>
    <n v="2"/>
    <n v="0"/>
    <n v="3"/>
    <n v="0"/>
    <n v="0"/>
    <n v="0"/>
    <n v="3"/>
    <s v="V"/>
    <m/>
    <m/>
    <m/>
    <m/>
    <m/>
  </r>
  <r>
    <x v="100"/>
    <x v="3"/>
    <x v="202"/>
    <n v="3"/>
    <n v="0"/>
    <n v="0"/>
    <n v="1"/>
    <n v="0"/>
    <n v="0"/>
    <n v="0"/>
    <n v="1"/>
    <s v="V"/>
    <s v="V"/>
    <m/>
    <m/>
    <m/>
    <m/>
  </r>
  <r>
    <x v="100"/>
    <x v="1"/>
    <x v="260"/>
    <n v="13"/>
    <n v="0"/>
    <n v="0"/>
    <n v="3"/>
    <n v="0"/>
    <n v="0"/>
    <n v="0"/>
    <n v="3"/>
    <s v="V"/>
    <m/>
    <m/>
    <m/>
    <m/>
    <m/>
  </r>
  <r>
    <x v="100"/>
    <x v="3"/>
    <x v="261"/>
    <n v="1"/>
    <n v="1"/>
    <n v="0"/>
    <n v="2"/>
    <n v="0"/>
    <n v="0"/>
    <n v="0"/>
    <n v="2"/>
    <s v="V"/>
    <m/>
    <m/>
    <m/>
    <m/>
    <m/>
  </r>
  <r>
    <x v="100"/>
    <x v="4"/>
    <x v="138"/>
    <n v="6"/>
    <n v="6"/>
    <n v="0"/>
    <n v="0"/>
    <n v="0"/>
    <n v="0"/>
    <n v="0"/>
    <n v="0"/>
    <m/>
    <m/>
    <m/>
    <m/>
    <m/>
    <m/>
  </r>
  <r>
    <x v="100"/>
    <x v="0"/>
    <x v="262"/>
    <n v="1"/>
    <n v="1"/>
    <n v="0"/>
    <n v="0"/>
    <n v="0"/>
    <n v="0"/>
    <n v="0"/>
    <n v="0"/>
    <m/>
    <m/>
    <m/>
    <m/>
    <m/>
    <m/>
  </r>
  <r>
    <x v="100"/>
    <x v="3"/>
    <x v="263"/>
    <n v="2"/>
    <n v="2"/>
    <n v="0"/>
    <n v="7"/>
    <n v="0"/>
    <n v="0"/>
    <n v="0"/>
    <n v="7"/>
    <s v="V"/>
    <m/>
    <s v="V"/>
    <s v="V"/>
    <m/>
    <m/>
  </r>
  <r>
    <x v="100"/>
    <x v="0"/>
    <x v="264"/>
    <n v="1"/>
    <n v="1"/>
    <n v="0"/>
    <n v="5"/>
    <n v="0"/>
    <n v="0"/>
    <n v="0"/>
    <n v="5"/>
    <s v="V"/>
    <m/>
    <s v="V"/>
    <s v="V"/>
    <m/>
    <m/>
  </r>
  <r>
    <x v="100"/>
    <x v="0"/>
    <x v="265"/>
    <n v="13"/>
    <n v="13"/>
    <n v="0"/>
    <n v="0"/>
    <n v="0"/>
    <n v="0"/>
    <n v="0"/>
    <n v="0"/>
    <m/>
    <m/>
    <m/>
    <m/>
    <m/>
    <m/>
  </r>
  <r>
    <x v="101"/>
    <x v="0"/>
    <x v="266"/>
    <n v="6"/>
    <n v="0"/>
    <n v="0"/>
    <n v="0"/>
    <n v="0"/>
    <n v="0"/>
    <n v="0"/>
    <n v="0"/>
    <m/>
    <m/>
    <m/>
    <m/>
    <m/>
    <m/>
  </r>
  <r>
    <x v="101"/>
    <x v="4"/>
    <x v="148"/>
    <n v="2"/>
    <n v="0"/>
    <n v="0"/>
    <n v="0"/>
    <n v="0"/>
    <n v="0"/>
    <n v="0"/>
    <n v="0"/>
    <m/>
    <m/>
    <m/>
    <m/>
    <m/>
    <m/>
  </r>
  <r>
    <x v="101"/>
    <x v="4"/>
    <x v="144"/>
    <n v="2"/>
    <n v="0"/>
    <n v="0"/>
    <n v="0"/>
    <n v="0"/>
    <n v="0"/>
    <n v="0"/>
    <n v="0"/>
    <m/>
    <m/>
    <m/>
    <m/>
    <m/>
    <m/>
  </r>
  <r>
    <x v="101"/>
    <x v="4"/>
    <x v="162"/>
    <n v="1"/>
    <n v="0"/>
    <n v="0"/>
    <n v="0"/>
    <n v="0"/>
    <n v="0"/>
    <n v="0"/>
    <n v="0"/>
    <m/>
    <m/>
    <m/>
    <m/>
    <m/>
    <m/>
  </r>
  <r>
    <x v="101"/>
    <x v="4"/>
    <x v="221"/>
    <n v="1"/>
    <n v="0"/>
    <n v="0"/>
    <n v="0"/>
    <n v="0"/>
    <n v="0"/>
    <n v="0"/>
    <n v="0"/>
    <m/>
    <m/>
    <m/>
    <m/>
    <m/>
    <m/>
  </r>
  <r>
    <x v="101"/>
    <x v="4"/>
    <x v="226"/>
    <n v="1"/>
    <n v="0"/>
    <n v="0"/>
    <n v="0"/>
    <n v="0"/>
    <n v="0"/>
    <n v="0"/>
    <n v="0"/>
    <m/>
    <m/>
    <m/>
    <m/>
    <m/>
    <m/>
  </r>
  <r>
    <x v="101"/>
    <x v="0"/>
    <x v="228"/>
    <n v="5"/>
    <n v="5"/>
    <n v="0"/>
    <n v="34"/>
    <n v="0"/>
    <n v="0"/>
    <n v="0"/>
    <n v="34"/>
    <s v="V"/>
    <m/>
    <s v="V"/>
    <s v="V"/>
    <m/>
    <m/>
  </r>
  <r>
    <x v="101"/>
    <x v="3"/>
    <x v="186"/>
    <n v="1"/>
    <n v="1"/>
    <n v="0"/>
    <n v="3"/>
    <n v="0"/>
    <n v="0"/>
    <n v="0"/>
    <n v="3"/>
    <m/>
    <m/>
    <s v="V"/>
    <s v="V"/>
    <m/>
    <m/>
  </r>
  <r>
    <x v="101"/>
    <x v="4"/>
    <x v="134"/>
    <n v="1"/>
    <n v="0"/>
    <n v="0"/>
    <n v="0"/>
    <n v="0"/>
    <n v="0"/>
    <n v="0"/>
    <n v="0"/>
    <m/>
    <m/>
    <m/>
    <m/>
    <m/>
    <m/>
  </r>
  <r>
    <x v="101"/>
    <x v="4"/>
    <x v="227"/>
    <n v="1"/>
    <n v="0"/>
    <n v="0"/>
    <n v="0"/>
    <n v="0"/>
    <n v="0"/>
    <n v="0"/>
    <n v="0"/>
    <m/>
    <m/>
    <m/>
    <m/>
    <m/>
    <m/>
  </r>
  <r>
    <x v="101"/>
    <x v="4"/>
    <x v="163"/>
    <n v="5"/>
    <n v="0"/>
    <n v="0"/>
    <n v="0"/>
    <n v="0"/>
    <n v="0"/>
    <n v="0"/>
    <n v="0"/>
    <m/>
    <m/>
    <m/>
    <m/>
    <m/>
    <m/>
  </r>
  <r>
    <x v="101"/>
    <x v="4"/>
    <x v="222"/>
    <n v="1"/>
    <n v="0"/>
    <n v="0"/>
    <n v="0"/>
    <n v="0"/>
    <n v="0"/>
    <n v="0"/>
    <n v="0"/>
    <m/>
    <m/>
    <m/>
    <m/>
    <m/>
    <m/>
  </r>
  <r>
    <x v="101"/>
    <x v="4"/>
    <x v="224"/>
    <n v="2"/>
    <n v="0"/>
    <n v="0"/>
    <n v="0"/>
    <n v="0"/>
    <n v="0"/>
    <n v="0"/>
    <n v="0"/>
    <m/>
    <m/>
    <m/>
    <m/>
    <m/>
    <m/>
  </r>
  <r>
    <x v="101"/>
    <x v="4"/>
    <x v="214"/>
    <n v="7"/>
    <n v="0"/>
    <n v="0"/>
    <n v="0"/>
    <n v="0"/>
    <n v="0"/>
    <n v="0"/>
    <n v="0"/>
    <m/>
    <m/>
    <m/>
    <m/>
    <m/>
    <m/>
  </r>
  <r>
    <x v="101"/>
    <x v="3"/>
    <x v="267"/>
    <n v="9"/>
    <n v="0"/>
    <n v="0"/>
    <n v="0"/>
    <n v="0"/>
    <n v="0"/>
    <n v="0"/>
    <n v="0"/>
    <m/>
    <m/>
    <m/>
    <m/>
    <m/>
    <m/>
  </r>
  <r>
    <x v="101"/>
    <x v="3"/>
    <x v="261"/>
    <n v="1"/>
    <n v="0"/>
    <n v="0"/>
    <n v="0"/>
    <n v="0"/>
    <n v="0"/>
    <n v="0"/>
    <n v="0"/>
    <m/>
    <m/>
    <m/>
    <m/>
    <m/>
    <m/>
  </r>
  <r>
    <x v="101"/>
    <x v="4"/>
    <x v="138"/>
    <n v="6"/>
    <n v="0"/>
    <n v="0"/>
    <n v="0"/>
    <n v="0"/>
    <n v="0"/>
    <n v="0"/>
    <n v="0"/>
    <m/>
    <m/>
    <m/>
    <m/>
    <m/>
    <m/>
  </r>
  <r>
    <x v="101"/>
    <x v="1"/>
    <x v="268"/>
    <n v="13"/>
    <n v="1"/>
    <n v="0"/>
    <n v="2"/>
    <n v="0"/>
    <n v="0"/>
    <n v="0"/>
    <n v="2"/>
    <s v="V"/>
    <m/>
    <m/>
    <m/>
    <m/>
    <m/>
  </r>
  <r>
    <x v="101"/>
    <x v="3"/>
    <x v="216"/>
    <n v="1"/>
    <n v="0"/>
    <n v="0"/>
    <n v="0"/>
    <n v="0"/>
    <n v="0"/>
    <n v="0"/>
    <n v="0"/>
    <m/>
    <m/>
    <m/>
    <m/>
    <m/>
    <m/>
  </r>
  <r>
    <x v="101"/>
    <x v="3"/>
    <x v="196"/>
    <n v="3"/>
    <n v="0"/>
    <n v="0"/>
    <n v="0"/>
    <n v="0"/>
    <n v="0"/>
    <n v="0"/>
    <n v="0"/>
    <m/>
    <m/>
    <m/>
    <m/>
    <m/>
    <m/>
  </r>
  <r>
    <x v="101"/>
    <x v="3"/>
    <x v="220"/>
    <n v="5"/>
    <n v="0"/>
    <n v="0"/>
    <n v="0"/>
    <n v="0"/>
    <n v="0"/>
    <n v="0"/>
    <n v="0"/>
    <m/>
    <m/>
    <m/>
    <m/>
    <m/>
    <m/>
  </r>
  <r>
    <x v="101"/>
    <x v="3"/>
    <x v="176"/>
    <n v="4"/>
    <n v="0"/>
    <n v="0"/>
    <n v="0"/>
    <n v="0"/>
    <n v="0"/>
    <n v="0"/>
    <n v="0"/>
    <m/>
    <m/>
    <m/>
    <m/>
    <m/>
    <m/>
  </r>
  <r>
    <x v="101"/>
    <x v="3"/>
    <x v="193"/>
    <n v="8"/>
    <n v="0"/>
    <n v="0"/>
    <n v="0"/>
    <n v="0"/>
    <n v="0"/>
    <n v="0"/>
    <n v="0"/>
    <m/>
    <m/>
    <m/>
    <m/>
    <m/>
    <m/>
  </r>
  <r>
    <x v="102"/>
    <x v="1"/>
    <x v="269"/>
    <n v="13"/>
    <n v="0"/>
    <n v="0"/>
    <n v="0"/>
    <n v="0"/>
    <n v="0"/>
    <n v="0"/>
    <n v="0"/>
    <m/>
    <m/>
    <m/>
    <m/>
    <m/>
    <m/>
  </r>
  <r>
    <x v="102"/>
    <x v="0"/>
    <x v="251"/>
    <n v="6"/>
    <n v="2"/>
    <n v="0"/>
    <n v="9"/>
    <n v="0"/>
    <n v="0"/>
    <n v="0"/>
    <n v="9"/>
    <s v="V"/>
    <m/>
    <s v="V"/>
    <s v="V"/>
    <m/>
    <m/>
  </r>
  <r>
    <x v="102"/>
    <x v="3"/>
    <x v="154"/>
    <n v="3"/>
    <n v="0"/>
    <n v="0"/>
    <n v="0"/>
    <n v="0"/>
    <n v="0"/>
    <n v="0"/>
    <n v="0"/>
    <m/>
    <m/>
    <m/>
    <m/>
    <m/>
    <m/>
  </r>
  <r>
    <x v="102"/>
    <x v="3"/>
    <x v="153"/>
    <n v="1"/>
    <n v="0"/>
    <n v="0"/>
    <n v="0"/>
    <n v="0"/>
    <n v="0"/>
    <n v="0"/>
    <n v="0"/>
    <m/>
    <m/>
    <m/>
    <m/>
    <m/>
    <m/>
  </r>
  <r>
    <x v="102"/>
    <x v="3"/>
    <x v="236"/>
    <n v="1"/>
    <n v="0"/>
    <n v="0"/>
    <n v="0"/>
    <n v="0"/>
    <n v="0"/>
    <n v="0"/>
    <n v="0"/>
    <m/>
    <m/>
    <m/>
    <m/>
    <m/>
    <m/>
  </r>
  <r>
    <x v="102"/>
    <x v="4"/>
    <x v="225"/>
    <n v="2"/>
    <n v="0"/>
    <n v="0"/>
    <n v="0"/>
    <n v="0"/>
    <n v="0"/>
    <n v="0"/>
    <n v="0"/>
    <m/>
    <m/>
    <m/>
    <m/>
    <m/>
    <m/>
  </r>
  <r>
    <x v="102"/>
    <x v="3"/>
    <x v="135"/>
    <n v="2"/>
    <n v="0"/>
    <n v="0"/>
    <n v="1"/>
    <n v="0"/>
    <n v="0"/>
    <n v="0"/>
    <n v="1"/>
    <m/>
    <m/>
    <s v="V"/>
    <s v="V"/>
    <m/>
    <m/>
  </r>
  <r>
    <x v="102"/>
    <x v="3"/>
    <x v="237"/>
    <n v="3"/>
    <n v="0"/>
    <n v="0"/>
    <n v="0"/>
    <n v="0"/>
    <n v="0"/>
    <n v="0"/>
    <n v="0"/>
    <m/>
    <m/>
    <m/>
    <m/>
    <m/>
    <m/>
  </r>
  <r>
    <x v="102"/>
    <x v="0"/>
    <x v="188"/>
    <n v="1"/>
    <n v="0"/>
    <n v="0"/>
    <n v="0"/>
    <n v="0"/>
    <n v="0"/>
    <n v="0"/>
    <n v="0"/>
    <m/>
    <m/>
    <m/>
    <m/>
    <m/>
    <m/>
  </r>
  <r>
    <x v="102"/>
    <x v="4"/>
    <x v="180"/>
    <n v="2"/>
    <n v="0"/>
    <n v="0"/>
    <n v="0"/>
    <n v="0"/>
    <n v="0"/>
    <n v="0"/>
    <n v="0"/>
    <m/>
    <m/>
    <m/>
    <m/>
    <m/>
    <m/>
  </r>
  <r>
    <x v="102"/>
    <x v="0"/>
    <x v="208"/>
    <n v="1"/>
    <n v="0"/>
    <n v="0"/>
    <n v="0"/>
    <n v="0"/>
    <n v="0"/>
    <n v="0"/>
    <n v="0"/>
    <m/>
    <m/>
    <m/>
    <m/>
    <m/>
    <m/>
  </r>
  <r>
    <x v="102"/>
    <x v="0"/>
    <x v="270"/>
    <n v="1"/>
    <n v="1"/>
    <n v="0"/>
    <n v="2"/>
    <n v="0"/>
    <n v="0"/>
    <n v="0"/>
    <n v="2"/>
    <s v="V"/>
    <m/>
    <m/>
    <m/>
    <m/>
    <m/>
  </r>
  <r>
    <x v="102"/>
    <x v="1"/>
    <x v="271"/>
    <n v="13"/>
    <n v="3"/>
    <n v="0"/>
    <n v="12"/>
    <n v="0"/>
    <n v="0"/>
    <n v="0"/>
    <n v="12"/>
    <s v="V"/>
    <m/>
    <m/>
    <m/>
    <m/>
    <m/>
  </r>
  <r>
    <x v="102"/>
    <x v="1"/>
    <x v="231"/>
    <n v="8"/>
    <n v="8"/>
    <n v="0"/>
    <n v="0"/>
    <n v="0"/>
    <n v="0"/>
    <n v="0"/>
    <n v="0"/>
    <m/>
    <m/>
    <m/>
    <m/>
    <m/>
    <m/>
  </r>
  <r>
    <x v="102"/>
    <x v="1"/>
    <x v="272"/>
    <n v="3"/>
    <n v="3"/>
    <n v="0"/>
    <n v="30"/>
    <n v="0"/>
    <n v="0"/>
    <n v="0"/>
    <n v="30"/>
    <s v="V"/>
    <m/>
    <s v="V"/>
    <s v="V"/>
    <m/>
    <m/>
  </r>
  <r>
    <x v="102"/>
    <x v="1"/>
    <x v="210"/>
    <n v="1"/>
    <n v="1"/>
    <n v="0"/>
    <n v="0"/>
    <n v="0"/>
    <n v="0"/>
    <n v="0"/>
    <n v="0"/>
    <m/>
    <m/>
    <m/>
    <m/>
    <m/>
    <m/>
  </r>
  <r>
    <x v="102"/>
    <x v="1"/>
    <x v="273"/>
    <n v="1"/>
    <n v="1"/>
    <n v="0"/>
    <n v="1"/>
    <n v="1"/>
    <n v="0"/>
    <n v="0"/>
    <n v="2"/>
    <s v="V"/>
    <m/>
    <m/>
    <m/>
    <m/>
    <m/>
  </r>
  <r>
    <x v="103"/>
    <x v="0"/>
    <x v="264"/>
    <n v="1"/>
    <n v="0"/>
    <n v="0"/>
    <n v="0"/>
    <n v="0"/>
    <n v="0"/>
    <n v="0"/>
    <n v="0"/>
    <m/>
    <m/>
    <m/>
    <m/>
    <m/>
    <m/>
  </r>
  <r>
    <x v="103"/>
    <x v="0"/>
    <x v="266"/>
    <n v="6"/>
    <n v="0"/>
    <n v="0"/>
    <n v="0"/>
    <n v="0"/>
    <n v="0"/>
    <n v="0"/>
    <n v="0"/>
    <m/>
    <m/>
    <m/>
    <m/>
    <m/>
    <m/>
  </r>
  <r>
    <x v="104"/>
    <x v="0"/>
    <x v="274"/>
    <n v="2"/>
    <n v="0"/>
    <n v="0"/>
    <n v="1"/>
    <n v="0"/>
    <n v="0"/>
    <n v="0"/>
    <n v="1"/>
    <s v="V"/>
    <m/>
    <m/>
    <m/>
    <m/>
    <m/>
  </r>
  <r>
    <x v="104"/>
    <x v="1"/>
    <x v="275"/>
    <n v="4"/>
    <n v="0"/>
    <n v="0"/>
    <n v="0"/>
    <n v="0"/>
    <n v="0"/>
    <n v="0"/>
    <n v="0"/>
    <m/>
    <m/>
    <m/>
    <m/>
    <m/>
    <m/>
  </r>
  <r>
    <x v="104"/>
    <x v="1"/>
    <x v="276"/>
    <n v="1"/>
    <n v="0"/>
    <n v="0"/>
    <n v="0"/>
    <n v="0"/>
    <n v="0"/>
    <n v="0"/>
    <n v="0"/>
    <m/>
    <m/>
    <m/>
    <m/>
    <m/>
    <m/>
  </r>
  <r>
    <x v="104"/>
    <x v="3"/>
    <x v="243"/>
    <n v="1"/>
    <n v="0"/>
    <n v="0"/>
    <n v="0"/>
    <n v="0"/>
    <n v="0"/>
    <n v="0"/>
    <n v="0"/>
    <m/>
    <m/>
    <m/>
    <m/>
    <m/>
    <m/>
  </r>
  <r>
    <x v="104"/>
    <x v="1"/>
    <x v="277"/>
    <n v="2"/>
    <n v="0"/>
    <n v="0"/>
    <n v="0"/>
    <n v="0"/>
    <n v="0"/>
    <n v="0"/>
    <n v="0"/>
    <m/>
    <m/>
    <m/>
    <m/>
    <m/>
    <m/>
  </r>
  <r>
    <x v="104"/>
    <x v="3"/>
    <x v="235"/>
    <n v="5"/>
    <n v="1"/>
    <n v="0"/>
    <n v="4"/>
    <n v="0"/>
    <n v="0"/>
    <n v="0"/>
    <n v="4"/>
    <s v="V"/>
    <m/>
    <s v="V"/>
    <s v="V"/>
    <m/>
    <m/>
  </r>
  <r>
    <x v="104"/>
    <x v="0"/>
    <x v="255"/>
    <n v="2"/>
    <n v="1"/>
    <n v="0"/>
    <n v="3"/>
    <n v="0"/>
    <n v="0"/>
    <n v="0"/>
    <n v="3"/>
    <s v="V"/>
    <m/>
    <m/>
    <m/>
    <m/>
    <m/>
  </r>
  <r>
    <x v="104"/>
    <x v="1"/>
    <x v="271"/>
    <n v="13"/>
    <n v="3"/>
    <n v="0"/>
    <n v="12"/>
    <n v="0"/>
    <n v="0"/>
    <n v="0"/>
    <n v="12"/>
    <s v="V"/>
    <m/>
    <s v="V"/>
    <s v="V"/>
    <m/>
    <m/>
  </r>
  <r>
    <x v="104"/>
    <x v="3"/>
    <x v="217"/>
    <n v="3"/>
    <n v="1"/>
    <n v="0"/>
    <n v="6"/>
    <n v="0"/>
    <n v="0"/>
    <n v="0"/>
    <n v="6"/>
    <m/>
    <m/>
    <s v="V"/>
    <s v="V"/>
    <m/>
    <m/>
  </r>
  <r>
    <x v="104"/>
    <x v="0"/>
    <x v="278"/>
    <n v="6"/>
    <n v="2"/>
    <n v="0"/>
    <n v="9"/>
    <n v="0"/>
    <n v="0"/>
    <n v="0"/>
    <n v="9"/>
    <s v="V"/>
    <m/>
    <s v="V"/>
    <s v="V"/>
    <m/>
    <m/>
  </r>
  <r>
    <x v="104"/>
    <x v="3"/>
    <x v="201"/>
    <n v="2"/>
    <n v="1"/>
    <n v="0"/>
    <n v="3"/>
    <n v="0"/>
    <n v="0"/>
    <n v="0"/>
    <n v="3"/>
    <s v="V"/>
    <m/>
    <s v="V"/>
    <s v="V"/>
    <m/>
    <m/>
  </r>
  <r>
    <x v="104"/>
    <x v="3"/>
    <x v="204"/>
    <n v="1"/>
    <n v="1"/>
    <n v="0"/>
    <n v="3"/>
    <n v="0"/>
    <n v="0"/>
    <n v="0"/>
    <n v="3"/>
    <m/>
    <m/>
    <s v="V"/>
    <s v="V"/>
    <m/>
    <m/>
  </r>
  <r>
    <x v="104"/>
    <x v="0"/>
    <x v="262"/>
    <n v="1"/>
    <n v="1"/>
    <n v="0"/>
    <n v="3"/>
    <n v="0"/>
    <n v="0"/>
    <n v="0"/>
    <n v="3"/>
    <s v="V"/>
    <m/>
    <s v="V"/>
    <s v="V"/>
    <m/>
    <m/>
  </r>
  <r>
    <x v="104"/>
    <x v="3"/>
    <x v="263"/>
    <n v="2"/>
    <n v="2"/>
    <n v="0"/>
    <n v="0"/>
    <n v="0"/>
    <n v="0"/>
    <n v="0"/>
    <n v="0"/>
    <m/>
    <m/>
    <m/>
    <m/>
    <m/>
    <m/>
  </r>
  <r>
    <x v="104"/>
    <x v="3"/>
    <x v="209"/>
    <n v="1"/>
    <n v="1"/>
    <n v="0"/>
    <n v="6"/>
    <n v="0"/>
    <n v="0"/>
    <n v="0"/>
    <n v="6"/>
    <m/>
    <m/>
    <s v="V"/>
    <s v="V"/>
    <m/>
    <m/>
  </r>
  <r>
    <x v="104"/>
    <x v="3"/>
    <x v="186"/>
    <n v="1"/>
    <n v="1"/>
    <n v="0"/>
    <n v="5"/>
    <n v="0"/>
    <n v="0"/>
    <n v="0"/>
    <n v="5"/>
    <m/>
    <m/>
    <s v="V"/>
    <s v="V"/>
    <m/>
    <m/>
  </r>
  <r>
    <x v="104"/>
    <x v="3"/>
    <x v="187"/>
    <n v="1"/>
    <n v="1"/>
    <n v="0"/>
    <n v="0"/>
    <n v="0"/>
    <n v="0"/>
    <n v="0"/>
    <n v="0"/>
    <m/>
    <m/>
    <m/>
    <m/>
    <m/>
    <m/>
  </r>
  <r>
    <x v="104"/>
    <x v="0"/>
    <x v="265"/>
    <n v="7"/>
    <n v="7"/>
    <n v="0"/>
    <n v="39"/>
    <n v="0"/>
    <n v="0"/>
    <n v="0"/>
    <n v="39"/>
    <s v="V"/>
    <m/>
    <s v="V"/>
    <s v="V"/>
    <m/>
    <m/>
  </r>
  <r>
    <x v="104"/>
    <x v="1"/>
    <x v="256"/>
    <n v="1"/>
    <n v="1"/>
    <n v="0"/>
    <n v="0"/>
    <n v="0"/>
    <n v="0"/>
    <n v="0"/>
    <n v="0"/>
    <m/>
    <m/>
    <m/>
    <m/>
    <m/>
    <m/>
  </r>
  <r>
    <x v="104"/>
    <x v="1"/>
    <x v="182"/>
    <n v="1"/>
    <n v="1"/>
    <n v="0"/>
    <n v="0"/>
    <n v="0"/>
    <n v="0"/>
    <n v="0"/>
    <n v="0"/>
    <m/>
    <m/>
    <m/>
    <m/>
    <m/>
    <m/>
  </r>
  <r>
    <x v="104"/>
    <x v="1"/>
    <x v="279"/>
    <n v="2"/>
    <n v="2"/>
    <n v="0"/>
    <n v="0"/>
    <n v="0"/>
    <n v="0"/>
    <n v="0"/>
    <n v="0"/>
    <m/>
    <m/>
    <m/>
    <m/>
    <m/>
    <m/>
  </r>
  <r>
    <x v="105"/>
    <x v="1"/>
    <x v="244"/>
    <n v="1"/>
    <n v="0"/>
    <n v="0"/>
    <n v="0"/>
    <n v="0"/>
    <n v="0"/>
    <n v="0"/>
    <n v="0"/>
    <m/>
    <m/>
    <m/>
    <m/>
    <m/>
    <m/>
  </r>
  <r>
    <x v="105"/>
    <x v="3"/>
    <x v="198"/>
    <n v="1"/>
    <n v="0"/>
    <n v="0"/>
    <n v="0"/>
    <n v="0"/>
    <n v="0"/>
    <n v="0"/>
    <n v="0"/>
    <m/>
    <m/>
    <m/>
    <m/>
    <m/>
    <m/>
  </r>
  <r>
    <x v="105"/>
    <x v="1"/>
    <x v="234"/>
    <n v="13"/>
    <n v="0"/>
    <n v="0"/>
    <n v="1"/>
    <n v="0"/>
    <n v="0"/>
    <n v="0"/>
    <n v="1"/>
    <s v="V"/>
    <m/>
    <m/>
    <m/>
    <m/>
    <m/>
  </r>
  <r>
    <x v="105"/>
    <x v="0"/>
    <x v="280"/>
    <n v="9"/>
    <n v="0"/>
    <n v="0"/>
    <n v="0"/>
    <n v="0"/>
    <n v="0"/>
    <n v="0"/>
    <n v="0"/>
    <m/>
    <m/>
    <m/>
    <m/>
    <m/>
    <m/>
  </r>
  <r>
    <x v="105"/>
    <x v="1"/>
    <x v="281"/>
    <n v="8"/>
    <n v="0"/>
    <n v="0"/>
    <n v="0"/>
    <n v="0"/>
    <n v="0"/>
    <n v="0"/>
    <n v="0"/>
    <m/>
    <m/>
    <m/>
    <m/>
    <m/>
    <m/>
  </r>
  <r>
    <x v="105"/>
    <x v="3"/>
    <x v="204"/>
    <n v="1"/>
    <n v="1"/>
    <n v="0"/>
    <n v="0"/>
    <n v="0"/>
    <n v="0"/>
    <n v="0"/>
    <n v="0"/>
    <m/>
    <m/>
    <m/>
    <m/>
    <m/>
    <m/>
  </r>
  <r>
    <x v="105"/>
    <x v="0"/>
    <x v="282"/>
    <n v="2"/>
    <n v="2"/>
    <n v="0"/>
    <n v="0"/>
    <n v="0"/>
    <n v="0"/>
    <n v="0"/>
    <n v="0"/>
    <m/>
    <m/>
    <m/>
    <m/>
    <m/>
    <m/>
  </r>
  <r>
    <x v="105"/>
    <x v="0"/>
    <x v="270"/>
    <n v="1"/>
    <n v="1"/>
    <n v="0"/>
    <n v="0"/>
    <n v="0"/>
    <n v="0"/>
    <n v="0"/>
    <n v="0"/>
    <m/>
    <m/>
    <m/>
    <m/>
    <m/>
    <m/>
  </r>
  <r>
    <x v="106"/>
    <x v="3"/>
    <x v="204"/>
    <n v="1"/>
    <n v="0"/>
    <n v="0"/>
    <n v="0"/>
    <n v="0"/>
    <n v="0"/>
    <n v="0"/>
    <n v="0"/>
    <m/>
    <m/>
    <m/>
    <m/>
    <m/>
    <m/>
  </r>
  <r>
    <x v="106"/>
    <x v="3"/>
    <x v="197"/>
    <n v="1"/>
    <n v="0"/>
    <n v="0"/>
    <n v="0"/>
    <n v="0"/>
    <n v="0"/>
    <n v="0"/>
    <n v="0"/>
    <m/>
    <m/>
    <m/>
    <m/>
    <m/>
    <m/>
  </r>
  <r>
    <x v="106"/>
    <x v="3"/>
    <x v="186"/>
    <n v="1"/>
    <n v="0"/>
    <n v="0"/>
    <n v="1"/>
    <n v="0"/>
    <n v="0"/>
    <n v="0"/>
    <n v="1"/>
    <s v="V"/>
    <m/>
    <m/>
    <m/>
    <m/>
    <m/>
  </r>
  <r>
    <x v="106"/>
    <x v="4"/>
    <x v="176"/>
    <n v="4"/>
    <n v="0"/>
    <n v="0"/>
    <n v="0"/>
    <n v="0"/>
    <n v="0"/>
    <n v="0"/>
    <n v="0"/>
    <m/>
    <m/>
    <m/>
    <m/>
    <m/>
    <m/>
  </r>
  <r>
    <x v="106"/>
    <x v="0"/>
    <x v="283"/>
    <n v="8"/>
    <n v="0"/>
    <n v="0"/>
    <n v="0"/>
    <n v="0"/>
    <n v="0"/>
    <n v="0"/>
    <n v="0"/>
    <m/>
    <m/>
    <m/>
    <m/>
    <m/>
    <m/>
  </r>
  <r>
    <x v="106"/>
    <x v="3"/>
    <x v="258"/>
    <n v="1"/>
    <n v="0"/>
    <n v="0"/>
    <n v="0"/>
    <n v="0"/>
    <n v="0"/>
    <n v="0"/>
    <n v="0"/>
    <m/>
    <m/>
    <m/>
    <m/>
    <m/>
    <m/>
  </r>
  <r>
    <x v="106"/>
    <x v="4"/>
    <x v="216"/>
    <n v="1"/>
    <n v="0"/>
    <n v="0"/>
    <n v="0"/>
    <n v="0"/>
    <n v="0"/>
    <n v="0"/>
    <n v="0"/>
    <m/>
    <m/>
    <m/>
    <m/>
    <m/>
    <m/>
  </r>
  <r>
    <x v="106"/>
    <x v="3"/>
    <x v="284"/>
    <n v="1"/>
    <n v="0"/>
    <n v="0"/>
    <n v="0"/>
    <n v="0"/>
    <n v="0"/>
    <n v="0"/>
    <n v="0"/>
    <m/>
    <m/>
    <m/>
    <m/>
    <m/>
    <m/>
  </r>
  <r>
    <x v="106"/>
    <x v="1"/>
    <x v="285"/>
    <n v="2"/>
    <n v="0"/>
    <n v="0"/>
    <n v="0"/>
    <n v="0"/>
    <n v="0"/>
    <n v="0"/>
    <n v="0"/>
    <m/>
    <m/>
    <m/>
    <m/>
    <m/>
    <m/>
  </r>
  <r>
    <x v="106"/>
    <x v="4"/>
    <x v="193"/>
    <n v="8"/>
    <n v="0"/>
    <n v="0"/>
    <n v="0"/>
    <n v="0"/>
    <n v="0"/>
    <n v="0"/>
    <n v="0"/>
    <m/>
    <m/>
    <m/>
    <m/>
    <m/>
    <m/>
  </r>
  <r>
    <x v="106"/>
    <x v="4"/>
    <x v="267"/>
    <n v="9"/>
    <n v="0"/>
    <n v="0"/>
    <n v="0"/>
    <n v="1"/>
    <n v="0"/>
    <n v="0"/>
    <n v="1"/>
    <s v="V"/>
    <m/>
    <m/>
    <m/>
    <m/>
    <m/>
  </r>
  <r>
    <x v="106"/>
    <x v="4"/>
    <x v="196"/>
    <n v="3"/>
    <n v="0"/>
    <n v="0"/>
    <n v="0"/>
    <n v="0"/>
    <n v="0"/>
    <n v="0"/>
    <n v="0"/>
    <m/>
    <m/>
    <m/>
    <m/>
    <m/>
    <m/>
  </r>
  <r>
    <x v="106"/>
    <x v="1"/>
    <x v="286"/>
    <n v="1"/>
    <n v="0"/>
    <n v="0"/>
    <n v="0"/>
    <n v="0"/>
    <n v="0"/>
    <n v="0"/>
    <n v="0"/>
    <m/>
    <m/>
    <m/>
    <m/>
    <m/>
    <m/>
  </r>
  <r>
    <x v="106"/>
    <x v="3"/>
    <x v="250"/>
    <n v="1"/>
    <n v="1"/>
    <n v="0"/>
    <n v="3"/>
    <n v="0"/>
    <n v="0"/>
    <n v="0"/>
    <n v="3"/>
    <m/>
    <m/>
    <s v="V"/>
    <s v="V"/>
    <m/>
    <m/>
  </r>
  <r>
    <x v="106"/>
    <x v="0"/>
    <x v="265"/>
    <n v="7"/>
    <n v="7"/>
    <n v="0"/>
    <n v="0"/>
    <n v="0"/>
    <n v="0"/>
    <n v="0"/>
    <n v="0"/>
    <m/>
    <m/>
    <m/>
    <m/>
    <m/>
    <m/>
  </r>
  <r>
    <x v="106"/>
    <x v="1"/>
    <x v="229"/>
    <n v="1"/>
    <n v="1"/>
    <n v="0"/>
    <n v="0"/>
    <n v="0"/>
    <n v="0"/>
    <n v="0"/>
    <n v="0"/>
    <m/>
    <m/>
    <m/>
    <m/>
    <m/>
    <m/>
  </r>
  <r>
    <x v="106"/>
    <x v="0"/>
    <x v="287"/>
    <n v="2"/>
    <n v="2"/>
    <n v="0"/>
    <n v="0"/>
    <n v="0"/>
    <n v="0"/>
    <n v="0"/>
    <n v="0"/>
    <m/>
    <m/>
    <m/>
    <m/>
    <m/>
    <m/>
  </r>
  <r>
    <x v="107"/>
    <x v="1"/>
    <x v="288"/>
    <n v="1"/>
    <n v="0"/>
    <n v="0"/>
    <n v="0"/>
    <n v="0"/>
    <n v="0"/>
    <n v="0"/>
    <n v="0"/>
    <m/>
    <m/>
    <m/>
    <m/>
    <m/>
    <m/>
  </r>
  <r>
    <x v="107"/>
    <x v="3"/>
    <x v="205"/>
    <n v="11"/>
    <n v="0"/>
    <n v="0"/>
    <n v="1"/>
    <n v="0"/>
    <n v="0"/>
    <n v="0"/>
    <n v="1"/>
    <s v="V"/>
    <m/>
    <m/>
    <m/>
    <m/>
    <m/>
  </r>
  <r>
    <x v="107"/>
    <x v="3"/>
    <x v="203"/>
    <n v="1"/>
    <n v="0"/>
    <n v="0"/>
    <n v="0"/>
    <n v="0"/>
    <n v="0"/>
    <n v="0"/>
    <n v="0"/>
    <m/>
    <m/>
    <m/>
    <m/>
    <m/>
    <m/>
  </r>
  <r>
    <x v="107"/>
    <x v="4"/>
    <x v="236"/>
    <n v="1"/>
    <n v="0"/>
    <n v="0"/>
    <n v="0"/>
    <n v="0"/>
    <n v="0"/>
    <n v="0"/>
    <n v="0"/>
    <m/>
    <m/>
    <m/>
    <m/>
    <m/>
    <m/>
  </r>
  <r>
    <x v="107"/>
    <x v="4"/>
    <x v="202"/>
    <n v="3"/>
    <n v="3"/>
    <n v="0"/>
    <n v="0"/>
    <n v="0"/>
    <n v="0"/>
    <n v="0"/>
    <n v="0"/>
    <m/>
    <m/>
    <m/>
    <m/>
    <m/>
    <m/>
  </r>
  <r>
    <x v="108"/>
    <x v="1"/>
    <x v="289"/>
    <n v="13"/>
    <n v="0"/>
    <n v="0"/>
    <n v="3"/>
    <n v="0"/>
    <n v="0"/>
    <n v="0"/>
    <n v="3"/>
    <s v="V"/>
    <m/>
    <m/>
    <m/>
    <m/>
    <m/>
  </r>
  <r>
    <x v="108"/>
    <x v="4"/>
    <x v="154"/>
    <n v="3"/>
    <n v="0"/>
    <n v="0"/>
    <n v="0"/>
    <n v="0"/>
    <n v="0"/>
    <n v="0"/>
    <n v="0"/>
    <m/>
    <m/>
    <m/>
    <m/>
    <m/>
    <m/>
  </r>
  <r>
    <x v="108"/>
    <x v="3"/>
    <x v="250"/>
    <n v="1"/>
    <n v="0"/>
    <n v="0"/>
    <n v="0"/>
    <n v="0"/>
    <n v="0"/>
    <n v="0"/>
    <n v="0"/>
    <m/>
    <m/>
    <m/>
    <m/>
    <m/>
    <m/>
  </r>
  <r>
    <x v="108"/>
    <x v="4"/>
    <x v="261"/>
    <n v="1"/>
    <n v="0"/>
    <n v="0"/>
    <n v="0"/>
    <n v="1"/>
    <n v="0"/>
    <n v="0"/>
    <n v="1"/>
    <s v="V"/>
    <m/>
    <m/>
    <m/>
    <m/>
    <m/>
  </r>
  <r>
    <x v="108"/>
    <x v="1"/>
    <x v="290"/>
    <n v="13"/>
    <n v="0"/>
    <n v="0"/>
    <n v="7"/>
    <n v="0"/>
    <n v="0"/>
    <n v="0"/>
    <n v="7"/>
    <s v="V"/>
    <m/>
    <s v="V"/>
    <s v="V"/>
    <m/>
    <m/>
  </r>
  <r>
    <x v="108"/>
    <x v="3"/>
    <x v="209"/>
    <n v="1"/>
    <n v="1"/>
    <n v="0"/>
    <n v="0"/>
    <n v="0"/>
    <n v="0"/>
    <n v="0"/>
    <n v="0"/>
    <m/>
    <m/>
    <m/>
    <m/>
    <m/>
    <m/>
  </r>
  <r>
    <x v="108"/>
    <x v="0"/>
    <x v="282"/>
    <n v="2"/>
    <n v="2"/>
    <n v="0"/>
    <n v="0"/>
    <n v="0"/>
    <n v="0"/>
    <n v="0"/>
    <n v="0"/>
    <m/>
    <m/>
    <m/>
    <m/>
    <m/>
    <m/>
  </r>
  <r>
    <x v="108"/>
    <x v="1"/>
    <x v="291"/>
    <n v="1"/>
    <n v="1"/>
    <n v="0"/>
    <n v="4"/>
    <n v="0"/>
    <n v="0"/>
    <n v="0"/>
    <n v="4"/>
    <s v="V"/>
    <m/>
    <m/>
    <m/>
    <m/>
    <m/>
  </r>
  <r>
    <x v="109"/>
    <x v="0"/>
    <x v="292"/>
    <n v="12"/>
    <n v="0"/>
    <n v="0"/>
    <n v="0"/>
    <n v="0"/>
    <n v="0"/>
    <n v="0"/>
    <n v="0"/>
    <m/>
    <m/>
    <m/>
    <m/>
    <m/>
    <m/>
  </r>
  <r>
    <x v="109"/>
    <x v="3"/>
    <x v="187"/>
    <n v="1"/>
    <n v="0"/>
    <n v="0"/>
    <n v="0"/>
    <n v="0"/>
    <n v="0"/>
    <n v="0"/>
    <n v="0"/>
    <m/>
    <m/>
    <m/>
    <m/>
    <m/>
    <m/>
  </r>
  <r>
    <x v="109"/>
    <x v="4"/>
    <x v="202"/>
    <n v="3"/>
    <n v="0"/>
    <n v="0"/>
    <n v="1"/>
    <n v="0"/>
    <n v="0"/>
    <n v="0"/>
    <n v="1"/>
    <s v="V"/>
    <s v="V"/>
    <m/>
    <m/>
    <m/>
    <m/>
  </r>
  <r>
    <x v="109"/>
    <x v="0"/>
    <x v="293"/>
    <n v="1"/>
    <n v="0"/>
    <n v="0"/>
    <n v="0"/>
    <n v="0"/>
    <n v="0"/>
    <n v="0"/>
    <n v="0"/>
    <m/>
    <m/>
    <m/>
    <m/>
    <m/>
    <m/>
  </r>
  <r>
    <x v="109"/>
    <x v="0"/>
    <x v="262"/>
    <n v="1"/>
    <n v="0"/>
    <n v="0"/>
    <n v="0"/>
    <n v="0"/>
    <n v="0"/>
    <n v="0"/>
    <n v="0"/>
    <m/>
    <m/>
    <m/>
    <m/>
    <m/>
    <m/>
  </r>
  <r>
    <x v="109"/>
    <x v="0"/>
    <x v="294"/>
    <n v="8"/>
    <n v="0"/>
    <n v="0"/>
    <n v="0"/>
    <n v="0"/>
    <n v="0"/>
    <n v="0"/>
    <n v="0"/>
    <m/>
    <m/>
    <m/>
    <m/>
    <m/>
    <m/>
  </r>
  <r>
    <x v="109"/>
    <x v="1"/>
    <x v="256"/>
    <n v="1"/>
    <n v="0"/>
    <n v="0"/>
    <n v="0"/>
    <n v="0"/>
    <n v="0"/>
    <n v="0"/>
    <n v="0"/>
    <m/>
    <m/>
    <m/>
    <m/>
    <m/>
    <m/>
  </r>
  <r>
    <x v="109"/>
    <x v="1"/>
    <x v="295"/>
    <n v="13"/>
    <n v="0"/>
    <n v="0"/>
    <n v="2"/>
    <n v="0"/>
    <n v="0"/>
    <n v="0"/>
    <n v="2"/>
    <s v="V"/>
    <m/>
    <m/>
    <m/>
    <m/>
    <m/>
  </r>
  <r>
    <x v="110"/>
    <x v="0"/>
    <x v="270"/>
    <n v="1"/>
    <n v="0"/>
    <n v="0"/>
    <n v="0"/>
    <n v="0"/>
    <n v="0"/>
    <n v="0"/>
    <n v="0"/>
    <m/>
    <m/>
    <m/>
    <m/>
    <m/>
    <m/>
  </r>
  <r>
    <x v="110"/>
    <x v="3"/>
    <x v="274"/>
    <n v="2"/>
    <n v="0"/>
    <n v="0"/>
    <n v="1"/>
    <n v="0"/>
    <n v="0"/>
    <n v="0"/>
    <n v="1"/>
    <m/>
    <m/>
    <s v="V"/>
    <s v="V"/>
    <m/>
    <m/>
  </r>
  <r>
    <x v="110"/>
    <x v="3"/>
    <x v="188"/>
    <n v="1"/>
    <n v="0"/>
    <n v="0"/>
    <n v="0"/>
    <n v="0"/>
    <n v="0"/>
    <n v="0"/>
    <n v="0"/>
    <m/>
    <m/>
    <m/>
    <m/>
    <m/>
    <m/>
  </r>
  <r>
    <x v="110"/>
    <x v="4"/>
    <x v="243"/>
    <n v="1"/>
    <n v="0"/>
    <n v="0"/>
    <n v="0"/>
    <n v="0"/>
    <n v="0"/>
    <n v="0"/>
    <n v="0"/>
    <m/>
    <m/>
    <m/>
    <m/>
    <m/>
    <m/>
  </r>
  <r>
    <x v="110"/>
    <x v="4"/>
    <x v="135"/>
    <n v="2"/>
    <n v="0"/>
    <n v="0"/>
    <n v="0"/>
    <n v="0"/>
    <n v="0"/>
    <n v="0"/>
    <n v="0"/>
    <m/>
    <m/>
    <m/>
    <m/>
    <m/>
    <m/>
  </r>
  <r>
    <x v="110"/>
    <x v="3"/>
    <x v="296"/>
    <n v="1"/>
    <n v="0"/>
    <n v="0"/>
    <n v="1"/>
    <n v="0"/>
    <n v="0"/>
    <n v="0"/>
    <n v="1"/>
    <s v="V"/>
    <m/>
    <m/>
    <m/>
    <m/>
    <m/>
  </r>
  <r>
    <x v="110"/>
    <x v="3"/>
    <x v="255"/>
    <n v="1"/>
    <n v="0"/>
    <n v="0"/>
    <n v="0"/>
    <n v="0"/>
    <n v="0"/>
    <n v="0"/>
    <n v="0"/>
    <m/>
    <m/>
    <m/>
    <m/>
    <m/>
    <m/>
  </r>
  <r>
    <x v="110"/>
    <x v="4"/>
    <x v="237"/>
    <n v="3"/>
    <n v="0"/>
    <n v="0"/>
    <n v="0"/>
    <n v="0"/>
    <n v="0"/>
    <n v="0"/>
    <n v="0"/>
    <m/>
    <m/>
    <m/>
    <m/>
    <m/>
    <m/>
  </r>
  <r>
    <x v="110"/>
    <x v="4"/>
    <x v="235"/>
    <n v="4"/>
    <n v="0"/>
    <n v="0"/>
    <n v="0"/>
    <n v="0"/>
    <n v="0"/>
    <n v="0"/>
    <n v="0"/>
    <m/>
    <m/>
    <m/>
    <m/>
    <m/>
    <m/>
  </r>
  <r>
    <x v="110"/>
    <x v="3"/>
    <x v="251"/>
    <n v="4"/>
    <n v="0"/>
    <n v="0"/>
    <n v="2"/>
    <n v="0"/>
    <n v="0"/>
    <n v="0"/>
    <n v="2"/>
    <s v="V"/>
    <m/>
    <m/>
    <m/>
    <m/>
    <m/>
  </r>
  <r>
    <x v="110"/>
    <x v="1"/>
    <x v="297"/>
    <n v="13"/>
    <n v="0"/>
    <n v="0"/>
    <n v="2"/>
    <n v="0"/>
    <n v="0"/>
    <n v="0"/>
    <n v="2"/>
    <s v="V"/>
    <m/>
    <m/>
    <m/>
    <m/>
    <m/>
  </r>
  <r>
    <x v="110"/>
    <x v="1"/>
    <x v="182"/>
    <n v="1"/>
    <n v="1"/>
    <n v="0"/>
    <n v="4"/>
    <n v="0"/>
    <n v="0"/>
    <n v="0"/>
    <n v="4"/>
    <s v="V"/>
    <m/>
    <s v="V"/>
    <s v="V"/>
    <m/>
    <m/>
  </r>
  <r>
    <x v="110"/>
    <x v="3"/>
    <x v="131"/>
    <n v="7"/>
    <n v="1"/>
    <n v="0"/>
    <n v="2"/>
    <n v="0"/>
    <n v="0"/>
    <n v="0"/>
    <n v="2"/>
    <s v="V"/>
    <m/>
    <s v="V"/>
    <s v="V"/>
    <m/>
    <m/>
  </r>
  <r>
    <x v="111"/>
    <x v="0"/>
    <x v="228"/>
    <n v="5"/>
    <n v="2"/>
    <n v="0"/>
    <n v="7"/>
    <n v="0"/>
    <n v="0"/>
    <n v="0"/>
    <n v="7"/>
    <s v="V"/>
    <m/>
    <s v="V"/>
    <s v="V"/>
    <m/>
    <m/>
  </r>
  <r>
    <x v="111"/>
    <x v="3"/>
    <x v="283"/>
    <n v="3"/>
    <n v="0"/>
    <n v="0"/>
    <n v="0"/>
    <n v="0"/>
    <n v="0"/>
    <n v="0"/>
    <n v="0"/>
    <m/>
    <m/>
    <m/>
    <m/>
    <m/>
    <m/>
  </r>
  <r>
    <x v="111"/>
    <x v="3"/>
    <x v="264"/>
    <n v="1"/>
    <n v="0"/>
    <n v="0"/>
    <n v="0"/>
    <n v="0"/>
    <n v="0"/>
    <n v="0"/>
    <n v="0"/>
    <m/>
    <m/>
    <m/>
    <m/>
    <m/>
    <m/>
  </r>
  <r>
    <x v="111"/>
    <x v="3"/>
    <x v="209"/>
    <n v="1"/>
    <n v="0"/>
    <n v="0"/>
    <n v="0"/>
    <n v="0"/>
    <n v="0"/>
    <n v="0"/>
    <n v="0"/>
    <m/>
    <m/>
    <m/>
    <m/>
    <m/>
    <m/>
  </r>
  <r>
    <x v="111"/>
    <x v="1"/>
    <x v="199"/>
    <n v="3"/>
    <n v="0"/>
    <n v="0"/>
    <n v="0"/>
    <n v="0"/>
    <n v="0"/>
    <n v="0"/>
    <n v="0"/>
    <m/>
    <m/>
    <m/>
    <m/>
    <m/>
    <m/>
  </r>
  <r>
    <x v="111"/>
    <x v="3"/>
    <x v="298"/>
    <n v="13"/>
    <n v="0"/>
    <n v="0"/>
    <n v="1"/>
    <n v="0"/>
    <n v="0"/>
    <n v="0"/>
    <n v="1"/>
    <s v="V"/>
    <m/>
    <m/>
    <m/>
    <m/>
    <m/>
  </r>
  <r>
    <x v="111"/>
    <x v="4"/>
    <x v="299"/>
    <n v="2"/>
    <n v="0"/>
    <n v="0"/>
    <n v="0"/>
    <n v="0"/>
    <n v="0"/>
    <n v="0"/>
    <n v="0"/>
    <m/>
    <m/>
    <m/>
    <m/>
    <m/>
    <m/>
  </r>
  <r>
    <x v="111"/>
    <x v="3"/>
    <x v="300"/>
    <n v="13"/>
    <n v="1"/>
    <n v="0"/>
    <n v="2"/>
    <n v="0"/>
    <n v="0"/>
    <n v="0"/>
    <n v="2"/>
    <m/>
    <m/>
    <s v="V"/>
    <s v="V"/>
    <m/>
    <m/>
  </r>
  <r>
    <x v="111"/>
    <x v="1"/>
    <x v="279"/>
    <n v="2"/>
    <n v="1"/>
    <n v="0"/>
    <n v="4"/>
    <n v="0"/>
    <n v="0"/>
    <n v="0"/>
    <n v="4"/>
    <s v="V"/>
    <m/>
    <m/>
    <m/>
    <m/>
    <m/>
  </r>
  <r>
    <x v="111"/>
    <x v="4"/>
    <x v="130"/>
    <n v="4"/>
    <n v="4"/>
    <n v="0"/>
    <n v="0"/>
    <n v="0"/>
    <n v="0"/>
    <n v="0"/>
    <n v="0"/>
    <m/>
    <m/>
    <m/>
    <m/>
    <m/>
    <m/>
  </r>
  <r>
    <x v="111"/>
    <x v="1"/>
    <x v="301"/>
    <n v="13"/>
    <n v="13"/>
    <n v="0"/>
    <n v="62"/>
    <n v="0"/>
    <n v="0"/>
    <n v="0"/>
    <n v="62"/>
    <s v="V"/>
    <s v="V"/>
    <s v="V"/>
    <s v="V"/>
    <m/>
    <m/>
  </r>
  <r>
    <x v="111"/>
    <x v="1"/>
    <x v="302"/>
    <n v="2"/>
    <n v="2"/>
    <n v="0"/>
    <n v="18"/>
    <n v="0"/>
    <n v="0"/>
    <n v="0"/>
    <n v="18"/>
    <s v="V"/>
    <m/>
    <s v="V"/>
    <s v="V"/>
    <m/>
    <m/>
  </r>
  <r>
    <x v="112"/>
    <x v="3"/>
    <x v="303"/>
    <n v="10"/>
    <n v="0"/>
    <n v="0"/>
    <n v="0"/>
    <n v="0"/>
    <n v="0"/>
    <n v="0"/>
    <n v="0"/>
    <m/>
    <m/>
    <m/>
    <m/>
    <m/>
    <m/>
  </r>
  <r>
    <x v="112"/>
    <x v="3"/>
    <x v="304"/>
    <n v="13"/>
    <n v="1"/>
    <n v="0"/>
    <n v="2"/>
    <n v="0"/>
    <n v="0"/>
    <n v="0"/>
    <n v="2"/>
    <m/>
    <s v="V"/>
    <s v="V"/>
    <s v="V"/>
    <m/>
    <m/>
  </r>
  <r>
    <x v="112"/>
    <x v="1"/>
    <x v="229"/>
    <n v="1"/>
    <n v="0"/>
    <n v="0"/>
    <n v="0"/>
    <n v="0"/>
    <n v="0"/>
    <n v="0"/>
    <n v="0"/>
    <m/>
    <m/>
    <m/>
    <m/>
    <m/>
    <m/>
  </r>
  <r>
    <x v="112"/>
    <x v="1"/>
    <x v="273"/>
    <n v="1"/>
    <n v="0"/>
    <n v="0"/>
    <n v="0"/>
    <n v="0"/>
    <n v="0"/>
    <n v="0"/>
    <n v="0"/>
    <m/>
    <m/>
    <m/>
    <m/>
    <m/>
    <m/>
  </r>
  <r>
    <x v="112"/>
    <x v="1"/>
    <x v="210"/>
    <n v="1"/>
    <n v="0"/>
    <n v="0"/>
    <n v="0"/>
    <n v="0"/>
    <n v="0"/>
    <n v="0"/>
    <n v="0"/>
    <m/>
    <m/>
    <m/>
    <m/>
    <m/>
    <m/>
  </r>
  <r>
    <x v="112"/>
    <x v="1"/>
    <x v="305"/>
    <n v="13"/>
    <n v="0"/>
    <n v="0"/>
    <n v="1"/>
    <n v="0"/>
    <n v="1"/>
    <n v="0"/>
    <n v="2"/>
    <m/>
    <s v="V"/>
    <s v="V"/>
    <s v="V"/>
    <m/>
    <m/>
  </r>
  <r>
    <x v="112"/>
    <x v="0"/>
    <x v="287"/>
    <n v="2"/>
    <n v="0"/>
    <n v="0"/>
    <n v="0"/>
    <n v="0"/>
    <n v="0"/>
    <n v="0"/>
    <n v="0"/>
    <m/>
    <m/>
    <m/>
    <m/>
    <m/>
    <m/>
  </r>
  <r>
    <x v="112"/>
    <x v="3"/>
    <x v="280"/>
    <n v="9"/>
    <n v="0"/>
    <n v="0"/>
    <n v="0"/>
    <n v="0"/>
    <n v="0"/>
    <n v="0"/>
    <n v="0"/>
    <m/>
    <m/>
    <m/>
    <m/>
    <m/>
    <m/>
  </r>
  <r>
    <x v="112"/>
    <x v="0"/>
    <x v="306"/>
    <n v="7"/>
    <n v="0"/>
    <n v="0"/>
    <n v="0"/>
    <n v="0"/>
    <n v="0"/>
    <n v="0"/>
    <n v="0"/>
    <m/>
    <m/>
    <m/>
    <m/>
    <m/>
    <m/>
  </r>
  <r>
    <x v="112"/>
    <x v="3"/>
    <x v="307"/>
    <n v="5"/>
    <n v="0"/>
    <n v="0"/>
    <n v="0"/>
    <n v="0"/>
    <n v="0"/>
    <n v="0"/>
    <n v="0"/>
    <m/>
    <m/>
    <m/>
    <m/>
    <m/>
    <m/>
  </r>
  <r>
    <x v="112"/>
    <x v="4"/>
    <x v="130"/>
    <n v="4"/>
    <n v="0"/>
    <n v="0"/>
    <n v="0"/>
    <n v="0"/>
    <n v="0"/>
    <n v="0"/>
    <n v="0"/>
    <m/>
    <m/>
    <m/>
    <m/>
    <m/>
    <m/>
  </r>
  <r>
    <x v="112"/>
    <x v="1"/>
    <x v="308"/>
    <n v="7"/>
    <n v="0"/>
    <n v="0"/>
    <n v="0"/>
    <n v="0"/>
    <n v="0"/>
    <n v="0"/>
    <n v="0"/>
    <m/>
    <m/>
    <m/>
    <m/>
    <m/>
    <m/>
  </r>
  <r>
    <x v="112"/>
    <x v="4"/>
    <x v="309"/>
    <n v="5"/>
    <n v="0"/>
    <n v="0"/>
    <n v="0"/>
    <n v="1"/>
    <n v="0"/>
    <n v="0"/>
    <n v="1"/>
    <s v="V"/>
    <m/>
    <m/>
    <m/>
    <m/>
    <m/>
  </r>
  <r>
    <x v="112"/>
    <x v="1"/>
    <x v="310"/>
    <n v="11"/>
    <n v="0"/>
    <n v="0"/>
    <n v="4"/>
    <n v="0"/>
    <n v="0"/>
    <n v="0"/>
    <n v="4"/>
    <m/>
    <m/>
    <s v="V"/>
    <s v="V"/>
    <m/>
    <m/>
  </r>
  <r>
    <x v="112"/>
    <x v="1"/>
    <x v="311"/>
    <n v="13"/>
    <n v="0"/>
    <n v="0"/>
    <n v="0"/>
    <n v="0"/>
    <n v="0"/>
    <n v="0"/>
    <n v="0"/>
    <m/>
    <m/>
    <m/>
    <m/>
    <m/>
    <m/>
  </r>
  <r>
    <x v="112"/>
    <x v="0"/>
    <x v="312"/>
    <n v="13"/>
    <n v="0"/>
    <n v="0"/>
    <n v="0"/>
    <n v="0"/>
    <n v="0"/>
    <n v="0"/>
    <n v="0"/>
    <m/>
    <m/>
    <m/>
    <m/>
    <m/>
    <m/>
  </r>
  <r>
    <x v="112"/>
    <x v="3"/>
    <x v="313"/>
    <n v="11"/>
    <n v="0"/>
    <n v="0"/>
    <n v="0"/>
    <n v="0"/>
    <n v="0"/>
    <n v="0"/>
    <n v="0"/>
    <m/>
    <m/>
    <m/>
    <m/>
    <m/>
    <m/>
  </r>
  <r>
    <x v="112"/>
    <x v="1"/>
    <x v="272"/>
    <n v="3"/>
    <n v="3"/>
    <n v="0"/>
    <n v="22"/>
    <n v="0"/>
    <n v="0"/>
    <n v="0"/>
    <n v="22"/>
    <s v="V"/>
    <m/>
    <s v="V"/>
    <s v="V"/>
    <m/>
    <m/>
  </r>
  <r>
    <x v="112"/>
    <x v="3"/>
    <x v="314"/>
    <n v="1"/>
    <n v="1"/>
    <n v="0"/>
    <n v="0"/>
    <n v="0"/>
    <n v="0"/>
    <n v="0"/>
    <n v="0"/>
    <m/>
    <m/>
    <m/>
    <m/>
    <m/>
    <m/>
  </r>
  <r>
    <x v="113"/>
    <x v="1"/>
    <x v="315"/>
    <n v="13"/>
    <n v="0"/>
    <n v="0"/>
    <n v="3"/>
    <n v="0"/>
    <n v="0"/>
    <n v="0"/>
    <n v="3"/>
    <s v="V"/>
    <m/>
    <m/>
    <m/>
    <m/>
    <m/>
  </r>
  <r>
    <x v="113"/>
    <x v="1"/>
    <x v="291"/>
    <n v="1"/>
    <n v="0"/>
    <n v="0"/>
    <n v="1"/>
    <n v="0"/>
    <n v="0"/>
    <n v="0"/>
    <n v="1"/>
    <s v="V"/>
    <m/>
    <m/>
    <m/>
    <m/>
    <m/>
  </r>
  <r>
    <x v="113"/>
    <x v="3"/>
    <x v="316"/>
    <n v="3"/>
    <n v="0"/>
    <n v="0"/>
    <n v="0"/>
    <n v="0"/>
    <n v="0"/>
    <n v="0"/>
    <n v="0"/>
    <m/>
    <m/>
    <m/>
    <m/>
    <m/>
    <m/>
  </r>
  <r>
    <x v="113"/>
    <x v="1"/>
    <x v="317"/>
    <n v="13"/>
    <n v="0"/>
    <n v="0"/>
    <n v="2"/>
    <n v="0"/>
    <n v="0"/>
    <n v="0"/>
    <n v="2"/>
    <m/>
    <m/>
    <s v="V"/>
    <s v="V"/>
    <m/>
    <m/>
  </r>
  <r>
    <x v="113"/>
    <x v="4"/>
    <x v="198"/>
    <n v="1"/>
    <n v="0"/>
    <n v="0"/>
    <n v="0"/>
    <n v="0"/>
    <n v="0"/>
    <n v="0"/>
    <n v="0"/>
    <m/>
    <m/>
    <m/>
    <m/>
    <m/>
    <m/>
  </r>
  <r>
    <x v="113"/>
    <x v="1"/>
    <x v="318"/>
    <n v="13"/>
    <n v="0"/>
    <n v="0"/>
    <n v="2"/>
    <n v="0"/>
    <n v="0"/>
    <n v="0"/>
    <n v="2"/>
    <s v="V"/>
    <m/>
    <m/>
    <m/>
    <m/>
    <m/>
  </r>
  <r>
    <x v="113"/>
    <x v="4"/>
    <x v="197"/>
    <n v="1"/>
    <n v="0"/>
    <n v="0"/>
    <n v="0"/>
    <n v="0"/>
    <n v="0"/>
    <n v="0"/>
    <n v="0"/>
    <m/>
    <m/>
    <m/>
    <m/>
    <m/>
    <m/>
  </r>
  <r>
    <x v="113"/>
    <x v="4"/>
    <x v="258"/>
    <n v="1"/>
    <n v="0"/>
    <n v="0"/>
    <n v="0"/>
    <n v="1"/>
    <n v="0"/>
    <n v="0"/>
    <n v="1"/>
    <s v="V"/>
    <m/>
    <m/>
    <m/>
    <m/>
    <m/>
  </r>
  <r>
    <x v="113"/>
    <x v="4"/>
    <x v="201"/>
    <n v="1"/>
    <n v="0"/>
    <n v="0"/>
    <n v="0"/>
    <n v="0"/>
    <n v="0"/>
    <n v="0"/>
    <n v="0"/>
    <m/>
    <m/>
    <m/>
    <m/>
    <m/>
    <m/>
  </r>
  <r>
    <x v="113"/>
    <x v="3"/>
    <x v="263"/>
    <n v="2"/>
    <n v="0"/>
    <n v="0"/>
    <n v="0"/>
    <n v="0"/>
    <n v="0"/>
    <n v="0"/>
    <n v="0"/>
    <m/>
    <m/>
    <m/>
    <m/>
    <m/>
    <m/>
  </r>
  <r>
    <x v="113"/>
    <x v="4"/>
    <x v="186"/>
    <n v="1"/>
    <n v="0"/>
    <n v="0"/>
    <n v="0"/>
    <n v="0"/>
    <n v="0"/>
    <n v="0"/>
    <n v="0"/>
    <m/>
    <m/>
    <m/>
    <m/>
    <m/>
    <m/>
  </r>
  <r>
    <x v="113"/>
    <x v="4"/>
    <x v="220"/>
    <n v="5"/>
    <n v="0"/>
    <n v="0"/>
    <n v="0"/>
    <n v="0"/>
    <n v="0"/>
    <n v="0"/>
    <n v="0"/>
    <m/>
    <m/>
    <m/>
    <m/>
    <m/>
    <m/>
  </r>
  <r>
    <x v="113"/>
    <x v="3"/>
    <x v="319"/>
    <n v="6"/>
    <n v="0"/>
    <n v="0"/>
    <n v="0"/>
    <n v="0"/>
    <n v="0"/>
    <n v="0"/>
    <n v="0"/>
    <m/>
    <m/>
    <m/>
    <m/>
    <m/>
    <m/>
  </r>
  <r>
    <x v="113"/>
    <x v="1"/>
    <x v="320"/>
    <n v="13"/>
    <n v="0"/>
    <n v="0"/>
    <n v="0"/>
    <n v="0"/>
    <n v="0"/>
    <n v="0"/>
    <n v="0"/>
    <m/>
    <m/>
    <m/>
    <m/>
    <m/>
    <m/>
  </r>
  <r>
    <x v="113"/>
    <x v="0"/>
    <x v="321"/>
    <n v="6"/>
    <n v="6"/>
    <n v="0"/>
    <n v="16"/>
    <n v="0"/>
    <n v="0"/>
    <n v="0"/>
    <n v="16"/>
    <s v="V"/>
    <m/>
    <s v="V"/>
    <s v="V"/>
    <m/>
    <m/>
  </r>
  <r>
    <x v="113"/>
    <x v="3"/>
    <x v="322"/>
    <n v="1"/>
    <n v="1"/>
    <n v="0"/>
    <n v="2"/>
    <n v="0"/>
    <n v="0"/>
    <n v="0"/>
    <n v="2"/>
    <s v="V"/>
    <m/>
    <m/>
    <m/>
    <m/>
    <m/>
  </r>
  <r>
    <x v="113"/>
    <x v="0"/>
    <x v="265"/>
    <n v="7"/>
    <n v="7"/>
    <n v="0"/>
    <n v="28"/>
    <n v="0"/>
    <n v="0"/>
    <n v="0"/>
    <n v="28"/>
    <s v="V"/>
    <m/>
    <s v="V"/>
    <s v="V"/>
    <m/>
    <m/>
  </r>
  <r>
    <x v="113"/>
    <x v="4"/>
    <x v="204"/>
    <n v="1"/>
    <n v="1"/>
    <n v="0"/>
    <n v="0"/>
    <n v="0"/>
    <n v="0"/>
    <n v="0"/>
    <n v="0"/>
    <m/>
    <m/>
    <m/>
    <m/>
    <m/>
    <m/>
  </r>
  <r>
    <x v="113"/>
    <x v="1"/>
    <x v="323"/>
    <n v="13"/>
    <n v="13"/>
    <n v="0"/>
    <n v="0"/>
    <n v="0"/>
    <n v="0"/>
    <n v="0"/>
    <n v="0"/>
    <m/>
    <m/>
    <m/>
    <m/>
    <m/>
    <m/>
  </r>
  <r>
    <x v="114"/>
    <x v="0"/>
    <x v="324"/>
    <n v="4"/>
    <n v="4"/>
    <n v="0"/>
    <n v="0"/>
    <n v="0"/>
    <n v="0"/>
    <n v="0"/>
    <n v="0"/>
    <m/>
    <m/>
    <m/>
    <m/>
    <m/>
    <m/>
  </r>
  <r>
    <x v="114"/>
    <x v="0"/>
    <x v="325"/>
    <n v="2"/>
    <n v="0"/>
    <n v="0"/>
    <n v="1"/>
    <n v="0"/>
    <n v="0"/>
    <n v="0"/>
    <n v="1"/>
    <m/>
    <m/>
    <s v="V"/>
    <s v="V"/>
    <m/>
    <m/>
  </r>
  <r>
    <x v="114"/>
    <x v="3"/>
    <x v="294"/>
    <n v="3"/>
    <n v="0"/>
    <n v="0"/>
    <n v="0"/>
    <n v="0"/>
    <n v="0"/>
    <n v="0"/>
    <n v="0"/>
    <m/>
    <m/>
    <m/>
    <m/>
    <m/>
    <m/>
  </r>
  <r>
    <x v="114"/>
    <x v="3"/>
    <x v="292"/>
    <n v="12"/>
    <n v="0"/>
    <n v="0"/>
    <n v="0"/>
    <n v="0"/>
    <n v="0"/>
    <n v="0"/>
    <n v="0"/>
    <m/>
    <m/>
    <m/>
    <m/>
    <m/>
    <m/>
  </r>
  <r>
    <x v="114"/>
    <x v="4"/>
    <x v="250"/>
    <n v="1"/>
    <n v="0"/>
    <n v="0"/>
    <n v="0"/>
    <n v="0"/>
    <n v="0"/>
    <n v="0"/>
    <n v="0"/>
    <m/>
    <m/>
    <m/>
    <m/>
    <m/>
    <m/>
  </r>
  <r>
    <x v="114"/>
    <x v="3"/>
    <x v="326"/>
    <n v="1"/>
    <n v="0"/>
    <n v="0"/>
    <n v="1"/>
    <n v="0"/>
    <n v="0"/>
    <n v="0"/>
    <n v="1"/>
    <m/>
    <m/>
    <s v="V"/>
    <s v="V"/>
    <m/>
    <m/>
  </r>
  <r>
    <x v="114"/>
    <x v="3"/>
    <x v="322"/>
    <n v="1"/>
    <n v="0"/>
    <n v="0"/>
    <n v="0"/>
    <n v="0"/>
    <n v="0"/>
    <n v="0"/>
    <n v="0"/>
    <m/>
    <m/>
    <m/>
    <m/>
    <m/>
    <m/>
  </r>
  <r>
    <x v="114"/>
    <x v="3"/>
    <x v="327"/>
    <n v="1"/>
    <n v="0"/>
    <n v="0"/>
    <n v="0"/>
    <n v="0"/>
    <n v="0"/>
    <n v="0"/>
    <n v="0"/>
    <m/>
    <m/>
    <m/>
    <m/>
    <m/>
    <m/>
  </r>
  <r>
    <x v="114"/>
    <x v="3"/>
    <x v="328"/>
    <n v="1"/>
    <n v="0"/>
    <n v="0"/>
    <n v="0"/>
    <n v="0"/>
    <n v="0"/>
    <n v="0"/>
    <n v="0"/>
    <m/>
    <m/>
    <m/>
    <m/>
    <m/>
    <m/>
  </r>
  <r>
    <x v="114"/>
    <x v="4"/>
    <x v="329"/>
    <n v="7"/>
    <n v="0"/>
    <n v="0"/>
    <n v="0"/>
    <n v="0"/>
    <n v="0"/>
    <n v="0"/>
    <n v="0"/>
    <m/>
    <m/>
    <m/>
    <m/>
    <m/>
    <m/>
  </r>
  <r>
    <x v="114"/>
    <x v="4"/>
    <x v="330"/>
    <n v="4"/>
    <n v="0"/>
    <n v="0"/>
    <n v="1"/>
    <n v="0"/>
    <n v="0"/>
    <n v="0"/>
    <n v="1"/>
    <m/>
    <m/>
    <s v="V"/>
    <s v="V"/>
    <m/>
    <m/>
  </r>
  <r>
    <x v="114"/>
    <x v="0"/>
    <x v="331"/>
    <n v="4"/>
    <n v="0"/>
    <n v="0"/>
    <n v="0"/>
    <n v="0"/>
    <n v="0"/>
    <n v="0"/>
    <n v="0"/>
    <m/>
    <m/>
    <m/>
    <m/>
    <m/>
    <m/>
  </r>
  <r>
    <x v="114"/>
    <x v="4"/>
    <x v="204"/>
    <n v="1"/>
    <n v="0"/>
    <n v="0"/>
    <n v="1"/>
    <n v="0"/>
    <n v="0"/>
    <n v="0"/>
    <n v="1"/>
    <m/>
    <m/>
    <s v="V"/>
    <s v="V"/>
    <m/>
    <m/>
  </r>
  <r>
    <x v="114"/>
    <x v="0"/>
    <x v="332"/>
    <n v="1"/>
    <n v="0"/>
    <n v="0"/>
    <n v="0"/>
    <n v="0"/>
    <n v="0"/>
    <n v="0"/>
    <n v="0"/>
    <m/>
    <m/>
    <m/>
    <m/>
    <m/>
    <m/>
  </r>
  <r>
    <x v="114"/>
    <x v="0"/>
    <x v="333"/>
    <n v="9"/>
    <n v="0"/>
    <n v="0"/>
    <n v="0"/>
    <n v="0"/>
    <n v="0"/>
    <n v="0"/>
    <n v="0"/>
    <m/>
    <m/>
    <m/>
    <m/>
    <m/>
    <m/>
  </r>
  <r>
    <x v="114"/>
    <x v="1"/>
    <x v="334"/>
    <n v="9"/>
    <n v="0"/>
    <n v="0"/>
    <n v="0"/>
    <n v="0"/>
    <n v="0"/>
    <n v="0"/>
    <n v="0"/>
    <m/>
    <m/>
    <m/>
    <m/>
    <m/>
    <m/>
  </r>
  <r>
    <x v="114"/>
    <x v="4"/>
    <x v="335"/>
    <n v="10"/>
    <n v="10"/>
    <n v="0"/>
    <n v="0"/>
    <n v="0"/>
    <n v="0"/>
    <n v="0"/>
    <n v="0"/>
    <m/>
    <m/>
    <m/>
    <m/>
    <m/>
    <m/>
  </r>
  <r>
    <x v="115"/>
    <x v="1"/>
    <x v="336"/>
    <n v="3"/>
    <n v="0"/>
    <n v="0"/>
    <n v="0"/>
    <n v="0"/>
    <n v="0"/>
    <n v="0"/>
    <n v="0"/>
    <m/>
    <m/>
    <m/>
    <m/>
    <m/>
    <m/>
  </r>
  <r>
    <x v="115"/>
    <x v="4"/>
    <x v="203"/>
    <n v="1"/>
    <n v="0"/>
    <n v="0"/>
    <n v="0"/>
    <n v="0"/>
    <n v="0"/>
    <n v="0"/>
    <n v="0"/>
    <m/>
    <m/>
    <m/>
    <m/>
    <m/>
    <m/>
  </r>
  <r>
    <x v="115"/>
    <x v="4"/>
    <x v="252"/>
    <n v="2"/>
    <n v="0"/>
    <n v="0"/>
    <n v="0"/>
    <n v="0"/>
    <n v="0"/>
    <n v="0"/>
    <n v="0"/>
    <m/>
    <m/>
    <m/>
    <m/>
    <m/>
    <m/>
  </r>
  <r>
    <x v="115"/>
    <x v="4"/>
    <x v="337"/>
    <n v="4"/>
    <n v="0"/>
    <n v="0"/>
    <n v="0"/>
    <n v="0"/>
    <n v="0"/>
    <n v="0"/>
    <n v="0"/>
    <m/>
    <m/>
    <m/>
    <m/>
    <m/>
    <m/>
  </r>
  <r>
    <x v="115"/>
    <x v="4"/>
    <x v="338"/>
    <n v="2"/>
    <n v="0"/>
    <n v="0"/>
    <n v="0"/>
    <n v="0"/>
    <n v="0"/>
    <n v="0"/>
    <n v="0"/>
    <m/>
    <m/>
    <m/>
    <m/>
    <m/>
    <m/>
  </r>
  <r>
    <x v="115"/>
    <x v="4"/>
    <x v="339"/>
    <n v="2"/>
    <n v="0"/>
    <n v="0"/>
    <n v="0"/>
    <n v="0"/>
    <n v="0"/>
    <n v="0"/>
    <n v="0"/>
    <m/>
    <m/>
    <m/>
    <m/>
    <m/>
    <m/>
  </r>
  <r>
    <x v="115"/>
    <x v="1"/>
    <x v="340"/>
    <n v="13"/>
    <n v="0"/>
    <n v="0"/>
    <n v="2"/>
    <n v="0"/>
    <n v="0"/>
    <n v="0"/>
    <n v="2"/>
    <s v="V"/>
    <m/>
    <m/>
    <m/>
    <m/>
    <m/>
  </r>
  <r>
    <x v="115"/>
    <x v="4"/>
    <x v="341"/>
    <n v="1"/>
    <n v="0"/>
    <n v="0"/>
    <n v="0"/>
    <n v="0"/>
    <n v="0"/>
    <n v="0"/>
    <n v="0"/>
    <m/>
    <m/>
    <m/>
    <m/>
    <m/>
    <m/>
  </r>
  <r>
    <x v="115"/>
    <x v="4"/>
    <x v="283"/>
    <n v="1"/>
    <n v="0"/>
    <n v="0"/>
    <n v="0"/>
    <n v="0"/>
    <n v="0"/>
    <n v="0"/>
    <n v="0"/>
    <m/>
    <m/>
    <m/>
    <m/>
    <m/>
    <m/>
  </r>
  <r>
    <x v="115"/>
    <x v="4"/>
    <x v="342"/>
    <n v="5"/>
    <n v="0"/>
    <n v="0"/>
    <n v="0"/>
    <n v="0"/>
    <n v="0"/>
    <n v="0"/>
    <n v="0"/>
    <m/>
    <m/>
    <m/>
    <m/>
    <m/>
    <m/>
  </r>
  <r>
    <x v="115"/>
    <x v="4"/>
    <x v="343"/>
    <n v="9"/>
    <n v="0"/>
    <n v="0"/>
    <n v="0"/>
    <n v="0"/>
    <n v="0"/>
    <n v="0"/>
    <n v="0"/>
    <m/>
    <m/>
    <m/>
    <m/>
    <m/>
    <m/>
  </r>
  <r>
    <x v="115"/>
    <x v="1"/>
    <x v="344"/>
    <n v="4"/>
    <n v="0"/>
    <n v="0"/>
    <n v="0"/>
    <n v="0"/>
    <n v="0"/>
    <n v="0"/>
    <n v="0"/>
    <m/>
    <m/>
    <m/>
    <m/>
    <m/>
    <m/>
  </r>
  <r>
    <x v="115"/>
    <x v="0"/>
    <x v="345"/>
    <n v="4"/>
    <n v="0"/>
    <n v="0"/>
    <n v="0"/>
    <n v="0"/>
    <n v="0"/>
    <n v="0"/>
    <n v="0"/>
    <m/>
    <m/>
    <m/>
    <m/>
    <m/>
    <m/>
  </r>
  <r>
    <x v="115"/>
    <x v="0"/>
    <x v="321"/>
    <n v="6"/>
    <n v="6"/>
    <n v="0"/>
    <n v="0"/>
    <n v="0"/>
    <n v="0"/>
    <n v="0"/>
    <n v="0"/>
    <m/>
    <m/>
    <m/>
    <m/>
    <m/>
    <m/>
  </r>
  <r>
    <x v="115"/>
    <x v="4"/>
    <x v="346"/>
    <n v="6"/>
    <n v="0"/>
    <n v="0"/>
    <n v="0"/>
    <n v="0"/>
    <n v="0"/>
    <n v="0"/>
    <n v="0"/>
    <m/>
    <m/>
    <m/>
    <m/>
    <m/>
    <m/>
  </r>
  <r>
    <x v="116"/>
    <x v="4"/>
    <x v="187"/>
    <n v="1"/>
    <n v="0"/>
    <n v="0"/>
    <n v="0"/>
    <n v="0"/>
    <n v="0"/>
    <n v="0"/>
    <n v="0"/>
    <m/>
    <m/>
    <m/>
    <m/>
    <m/>
    <m/>
  </r>
  <r>
    <x v="116"/>
    <x v="4"/>
    <x v="188"/>
    <n v="1"/>
    <n v="0"/>
    <n v="0"/>
    <n v="0"/>
    <n v="0"/>
    <n v="0"/>
    <n v="0"/>
    <n v="0"/>
    <m/>
    <m/>
    <m/>
    <m/>
    <m/>
    <m/>
  </r>
  <r>
    <x v="116"/>
    <x v="4"/>
    <x v="347"/>
    <n v="13"/>
    <n v="0"/>
    <n v="0"/>
    <n v="0"/>
    <n v="0"/>
    <n v="0"/>
    <n v="0"/>
    <n v="0"/>
    <m/>
    <m/>
    <m/>
    <m/>
    <m/>
    <m/>
  </r>
  <r>
    <x v="116"/>
    <x v="4"/>
    <x v="296"/>
    <n v="1"/>
    <n v="0"/>
    <n v="0"/>
    <n v="0"/>
    <n v="0"/>
    <n v="0"/>
    <n v="0"/>
    <n v="0"/>
    <m/>
    <m/>
    <m/>
    <m/>
    <m/>
    <m/>
  </r>
  <r>
    <x v="116"/>
    <x v="4"/>
    <x v="264"/>
    <n v="1"/>
    <n v="0"/>
    <n v="0"/>
    <n v="0"/>
    <n v="0"/>
    <n v="0"/>
    <n v="0"/>
    <n v="0"/>
    <m/>
    <m/>
    <m/>
    <m/>
    <m/>
    <m/>
  </r>
  <r>
    <x v="116"/>
    <x v="3"/>
    <x v="348"/>
    <n v="2"/>
    <n v="0"/>
    <n v="0"/>
    <n v="0"/>
    <n v="0"/>
    <n v="0"/>
    <n v="0"/>
    <n v="0"/>
    <m/>
    <m/>
    <m/>
    <m/>
    <m/>
    <m/>
  </r>
  <r>
    <x v="116"/>
    <x v="4"/>
    <x v="274"/>
    <n v="2"/>
    <n v="0"/>
    <n v="0"/>
    <n v="0"/>
    <n v="0"/>
    <n v="0"/>
    <n v="0"/>
    <n v="0"/>
    <m/>
    <m/>
    <m/>
    <m/>
    <m/>
    <m/>
  </r>
  <r>
    <x v="116"/>
    <x v="3"/>
    <x v="349"/>
    <n v="3"/>
    <n v="0"/>
    <n v="0"/>
    <n v="0"/>
    <n v="0"/>
    <n v="0"/>
    <n v="0"/>
    <n v="0"/>
    <m/>
    <m/>
    <m/>
    <m/>
    <m/>
    <m/>
  </r>
  <r>
    <x v="116"/>
    <x v="4"/>
    <x v="217"/>
    <n v="2"/>
    <n v="0"/>
    <n v="0"/>
    <n v="0"/>
    <n v="0"/>
    <n v="0"/>
    <n v="0"/>
    <n v="0"/>
    <m/>
    <m/>
    <m/>
    <m/>
    <m/>
    <m/>
  </r>
  <r>
    <x v="116"/>
    <x v="4"/>
    <x v="284"/>
    <n v="1"/>
    <n v="0"/>
    <n v="0"/>
    <n v="0"/>
    <n v="0"/>
    <n v="0"/>
    <n v="0"/>
    <n v="0"/>
    <m/>
    <m/>
    <m/>
    <m/>
    <m/>
    <m/>
  </r>
  <r>
    <x v="116"/>
    <x v="1"/>
    <x v="350"/>
    <n v="1"/>
    <n v="0"/>
    <n v="0"/>
    <n v="0"/>
    <n v="0"/>
    <n v="0"/>
    <n v="0"/>
    <n v="0"/>
    <m/>
    <m/>
    <m/>
    <m/>
    <m/>
    <m/>
  </r>
  <r>
    <x v="116"/>
    <x v="4"/>
    <x v="351"/>
    <n v="3"/>
    <n v="0"/>
    <n v="0"/>
    <n v="0"/>
    <n v="0"/>
    <n v="0"/>
    <n v="0"/>
    <n v="0"/>
    <m/>
    <m/>
    <m/>
    <m/>
    <m/>
    <m/>
  </r>
  <r>
    <x v="116"/>
    <x v="4"/>
    <x v="335"/>
    <n v="10"/>
    <n v="0"/>
    <n v="0"/>
    <n v="0"/>
    <n v="0"/>
    <n v="0"/>
    <n v="0"/>
    <n v="0"/>
    <m/>
    <m/>
    <m/>
    <m/>
    <m/>
    <m/>
  </r>
  <r>
    <x v="116"/>
    <x v="1"/>
    <x v="352"/>
    <n v="13"/>
    <n v="0"/>
    <n v="0"/>
    <n v="0"/>
    <n v="0"/>
    <n v="0"/>
    <n v="0"/>
    <n v="0"/>
    <m/>
    <m/>
    <m/>
    <m/>
    <m/>
    <m/>
  </r>
  <r>
    <x v="116"/>
    <x v="1"/>
    <x v="302"/>
    <n v="2"/>
    <n v="0"/>
    <n v="0"/>
    <n v="0"/>
    <n v="0"/>
    <n v="0"/>
    <n v="0"/>
    <n v="0"/>
    <m/>
    <m/>
    <m/>
    <m/>
    <m/>
    <m/>
  </r>
  <r>
    <x v="116"/>
    <x v="1"/>
    <x v="272"/>
    <n v="3"/>
    <n v="0"/>
    <n v="0"/>
    <n v="0"/>
    <n v="0"/>
    <n v="0"/>
    <n v="0"/>
    <n v="0"/>
    <m/>
    <m/>
    <m/>
    <m/>
    <m/>
    <m/>
  </r>
  <r>
    <x v="116"/>
    <x v="4"/>
    <x v="209"/>
    <n v="1"/>
    <n v="0"/>
    <n v="0"/>
    <n v="0"/>
    <n v="0"/>
    <n v="0"/>
    <n v="0"/>
    <n v="0"/>
    <m/>
    <m/>
    <m/>
    <m/>
    <m/>
    <m/>
  </r>
  <r>
    <x v="116"/>
    <x v="4"/>
    <x v="153"/>
    <n v="1"/>
    <n v="0"/>
    <n v="0"/>
    <n v="0"/>
    <n v="0"/>
    <n v="0"/>
    <n v="0"/>
    <n v="0"/>
    <m/>
    <m/>
    <m/>
    <m/>
    <m/>
    <m/>
  </r>
  <r>
    <x v="116"/>
    <x v="2"/>
    <x v="353"/>
    <n v="1"/>
    <n v="0"/>
    <n v="0"/>
    <n v="0"/>
    <n v="0"/>
    <n v="0"/>
    <n v="0"/>
    <n v="0"/>
    <m/>
    <m/>
    <m/>
    <m/>
    <m/>
    <m/>
  </r>
  <r>
    <x v="116"/>
    <x v="3"/>
    <x v="314"/>
    <n v="1"/>
    <n v="1"/>
    <n v="0"/>
    <n v="0"/>
    <n v="0"/>
    <n v="0"/>
    <n v="0"/>
    <n v="0"/>
    <m/>
    <m/>
    <m/>
    <m/>
    <m/>
    <m/>
  </r>
  <r>
    <x v="116"/>
    <x v="0"/>
    <x v="354"/>
    <n v="3"/>
    <n v="3"/>
    <n v="0"/>
    <n v="0"/>
    <n v="0"/>
    <n v="0"/>
    <n v="0"/>
    <n v="0"/>
    <m/>
    <m/>
    <m/>
    <m/>
    <m/>
    <m/>
  </r>
  <r>
    <x v="116"/>
    <x v="0"/>
    <x v="355"/>
    <n v="3"/>
    <n v="3"/>
    <n v="0"/>
    <n v="6"/>
    <n v="0"/>
    <n v="0"/>
    <n v="0"/>
    <n v="6"/>
    <m/>
    <m/>
    <s v="V"/>
    <s v="V"/>
    <m/>
    <m/>
  </r>
  <r>
    <x v="116"/>
    <x v="0"/>
    <x v="356"/>
    <n v="9"/>
    <n v="6"/>
    <n v="0"/>
    <n v="15"/>
    <n v="0"/>
    <n v="0"/>
    <n v="0"/>
    <n v="15"/>
    <s v="V"/>
    <m/>
    <s v="V"/>
    <s v="V"/>
    <m/>
    <m/>
  </r>
  <r>
    <x v="117"/>
    <x v="4"/>
    <x v="304"/>
    <n v="12"/>
    <n v="0"/>
    <n v="0"/>
    <n v="0"/>
    <n v="0"/>
    <n v="0"/>
    <n v="0"/>
    <n v="0"/>
    <m/>
    <m/>
    <m/>
    <m/>
    <m/>
    <m/>
  </r>
  <r>
    <x v="117"/>
    <x v="4"/>
    <x v="131"/>
    <n v="6"/>
    <n v="0"/>
    <n v="0"/>
    <n v="0"/>
    <n v="0"/>
    <n v="0"/>
    <n v="0"/>
    <n v="0"/>
    <m/>
    <m/>
    <m/>
    <m/>
    <m/>
    <m/>
  </r>
  <r>
    <x v="117"/>
    <x v="0"/>
    <x v="265"/>
    <n v="4"/>
    <n v="0"/>
    <n v="0"/>
    <n v="1"/>
    <n v="0"/>
    <n v="0"/>
    <n v="0"/>
    <n v="1"/>
    <m/>
    <m/>
    <s v="V"/>
    <s v="V"/>
    <m/>
    <m/>
  </r>
  <r>
    <x v="117"/>
    <x v="4"/>
    <x v="280"/>
    <n v="6"/>
    <n v="0"/>
    <n v="0"/>
    <n v="0"/>
    <n v="0"/>
    <n v="0"/>
    <n v="0"/>
    <n v="0"/>
    <m/>
    <m/>
    <m/>
    <m/>
    <m/>
    <m/>
  </r>
  <r>
    <x v="117"/>
    <x v="1"/>
    <x v="357"/>
    <n v="1"/>
    <n v="0"/>
    <n v="0"/>
    <n v="1"/>
    <n v="0"/>
    <n v="0"/>
    <n v="0"/>
    <n v="1"/>
    <s v="V"/>
    <m/>
    <m/>
    <m/>
    <m/>
    <m/>
  </r>
  <r>
    <x v="117"/>
    <x v="3"/>
    <x v="358"/>
    <n v="3"/>
    <n v="0"/>
    <n v="0"/>
    <n v="0"/>
    <n v="0"/>
    <n v="0"/>
    <n v="0"/>
    <n v="0"/>
    <m/>
    <m/>
    <m/>
    <m/>
    <m/>
    <m/>
  </r>
  <r>
    <x v="117"/>
    <x v="4"/>
    <x v="359"/>
    <n v="6"/>
    <n v="0"/>
    <n v="0"/>
    <n v="0"/>
    <n v="0"/>
    <n v="0"/>
    <n v="0"/>
    <n v="0"/>
    <m/>
    <m/>
    <m/>
    <m/>
    <m/>
    <m/>
  </r>
  <r>
    <x v="117"/>
    <x v="4"/>
    <x v="360"/>
    <n v="7"/>
    <n v="0"/>
    <n v="0"/>
    <n v="0"/>
    <n v="0"/>
    <n v="0"/>
    <n v="0"/>
    <n v="0"/>
    <m/>
    <m/>
    <m/>
    <m/>
    <m/>
    <m/>
  </r>
  <r>
    <x v="117"/>
    <x v="2"/>
    <x v="361"/>
    <n v="1"/>
    <n v="0"/>
    <n v="0"/>
    <n v="0"/>
    <n v="0"/>
    <n v="0"/>
    <n v="0"/>
    <n v="0"/>
    <m/>
    <m/>
    <m/>
    <m/>
    <m/>
    <m/>
  </r>
  <r>
    <x v="117"/>
    <x v="4"/>
    <x v="313"/>
    <n v="11"/>
    <n v="0"/>
    <n v="0"/>
    <n v="0"/>
    <n v="0"/>
    <n v="0"/>
    <n v="0"/>
    <n v="0"/>
    <m/>
    <m/>
    <m/>
    <m/>
    <m/>
    <m/>
  </r>
  <r>
    <x v="117"/>
    <x v="3"/>
    <x v="362"/>
    <n v="1"/>
    <n v="0"/>
    <n v="0"/>
    <n v="0"/>
    <n v="0"/>
    <n v="0"/>
    <n v="0"/>
    <n v="0"/>
    <m/>
    <m/>
    <m/>
    <m/>
    <m/>
    <m/>
  </r>
  <r>
    <x v="118"/>
    <x v="4"/>
    <x v="292"/>
    <n v="9"/>
    <n v="0"/>
    <n v="0"/>
    <n v="0"/>
    <n v="0"/>
    <n v="0"/>
    <n v="0"/>
    <n v="0"/>
    <m/>
    <m/>
    <m/>
    <m/>
    <m/>
    <m/>
  </r>
  <r>
    <x v="118"/>
    <x v="4"/>
    <x v="303"/>
    <n v="10"/>
    <n v="0"/>
    <n v="0"/>
    <n v="0"/>
    <n v="0"/>
    <n v="0"/>
    <n v="0"/>
    <n v="0"/>
    <m/>
    <m/>
    <m/>
    <m/>
    <m/>
    <m/>
  </r>
  <r>
    <x v="118"/>
    <x v="4"/>
    <x v="251"/>
    <n v="4"/>
    <n v="0"/>
    <n v="0"/>
    <n v="0"/>
    <n v="0"/>
    <n v="0"/>
    <n v="0"/>
    <n v="0"/>
    <m/>
    <m/>
    <m/>
    <m/>
    <m/>
    <m/>
  </r>
  <r>
    <x v="118"/>
    <x v="4"/>
    <x v="300"/>
    <n v="12"/>
    <n v="0"/>
    <n v="0"/>
    <n v="0"/>
    <n v="0"/>
    <n v="0"/>
    <n v="0"/>
    <n v="0"/>
    <m/>
    <m/>
    <m/>
    <m/>
    <m/>
    <m/>
  </r>
  <r>
    <x v="118"/>
    <x v="4"/>
    <x v="255"/>
    <n v="1"/>
    <n v="0"/>
    <n v="0"/>
    <n v="0"/>
    <n v="0"/>
    <n v="0"/>
    <n v="0"/>
    <n v="0"/>
    <m/>
    <m/>
    <m/>
    <m/>
    <m/>
    <m/>
  </r>
  <r>
    <x v="118"/>
    <x v="0"/>
    <x v="282"/>
    <n v="2"/>
    <n v="0"/>
    <n v="0"/>
    <n v="0"/>
    <n v="0"/>
    <n v="0"/>
    <n v="0"/>
    <n v="0"/>
    <m/>
    <m/>
    <m/>
    <m/>
    <m/>
    <m/>
  </r>
  <r>
    <x v="118"/>
    <x v="3"/>
    <x v="363"/>
    <n v="1"/>
    <n v="0"/>
    <n v="0"/>
    <n v="1"/>
    <n v="0"/>
    <n v="0"/>
    <n v="0"/>
    <n v="1"/>
    <m/>
    <m/>
    <s v="V"/>
    <s v="V"/>
    <m/>
    <m/>
  </r>
  <r>
    <x v="118"/>
    <x v="4"/>
    <x v="364"/>
    <n v="6"/>
    <n v="0"/>
    <n v="0"/>
    <n v="0"/>
    <n v="0"/>
    <n v="0"/>
    <n v="0"/>
    <n v="0"/>
    <m/>
    <m/>
    <m/>
    <m/>
    <m/>
    <m/>
  </r>
  <r>
    <x v="118"/>
    <x v="3"/>
    <x v="365"/>
    <n v="1"/>
    <n v="0"/>
    <n v="0"/>
    <n v="1"/>
    <n v="0"/>
    <n v="0"/>
    <n v="0"/>
    <n v="1"/>
    <m/>
    <m/>
    <s v="V"/>
    <s v="V"/>
    <m/>
    <m/>
  </r>
  <r>
    <x v="118"/>
    <x v="3"/>
    <x v="366"/>
    <n v="5"/>
    <n v="0"/>
    <n v="0"/>
    <n v="0"/>
    <n v="0"/>
    <n v="0"/>
    <n v="0"/>
    <n v="0"/>
    <m/>
    <m/>
    <m/>
    <m/>
    <m/>
    <m/>
  </r>
  <r>
    <x v="118"/>
    <x v="0"/>
    <x v="367"/>
    <n v="3"/>
    <n v="0"/>
    <n v="0"/>
    <n v="0"/>
    <n v="0"/>
    <n v="0"/>
    <n v="0"/>
    <n v="0"/>
    <m/>
    <m/>
    <m/>
    <m/>
    <m/>
    <m/>
  </r>
  <r>
    <x v="118"/>
    <x v="4"/>
    <x v="294"/>
    <n v="1"/>
    <n v="0"/>
    <n v="0"/>
    <n v="0"/>
    <n v="0"/>
    <n v="0"/>
    <n v="0"/>
    <n v="0"/>
    <m/>
    <m/>
    <m/>
    <m/>
    <m/>
    <m/>
  </r>
  <r>
    <x v="118"/>
    <x v="4"/>
    <x v="368"/>
    <n v="7"/>
    <n v="0"/>
    <n v="0"/>
    <n v="0"/>
    <n v="0"/>
    <n v="0"/>
    <n v="0"/>
    <n v="0"/>
    <m/>
    <m/>
    <m/>
    <m/>
    <m/>
    <m/>
  </r>
  <r>
    <x v="118"/>
    <x v="0"/>
    <x v="369"/>
    <n v="4"/>
    <n v="0"/>
    <n v="0"/>
    <n v="2"/>
    <n v="0"/>
    <n v="0"/>
    <n v="0"/>
    <n v="2"/>
    <s v="V"/>
    <s v="V"/>
    <m/>
    <m/>
    <m/>
    <m/>
  </r>
  <r>
    <x v="118"/>
    <x v="4"/>
    <x v="205"/>
    <n v="11"/>
    <n v="11"/>
    <n v="0"/>
    <n v="0"/>
    <n v="0"/>
    <n v="0"/>
    <n v="0"/>
    <n v="0"/>
    <m/>
    <m/>
    <m/>
    <m/>
    <m/>
    <m/>
  </r>
  <r>
    <x v="118"/>
    <x v="3"/>
    <x v="314"/>
    <n v="1"/>
    <n v="1"/>
    <n v="0"/>
    <n v="0"/>
    <n v="0"/>
    <n v="0"/>
    <n v="0"/>
    <n v="0"/>
    <m/>
    <m/>
    <m/>
    <m/>
    <m/>
    <m/>
  </r>
  <r>
    <x v="118"/>
    <x v="3"/>
    <x v="370"/>
    <n v="8"/>
    <n v="8"/>
    <n v="0"/>
    <n v="26"/>
    <n v="0"/>
    <n v="0"/>
    <n v="0"/>
    <n v="26"/>
    <s v="V"/>
    <m/>
    <s v="V"/>
    <s v="V"/>
    <m/>
    <m/>
  </r>
  <r>
    <x v="118"/>
    <x v="1"/>
    <x v="371"/>
    <n v="13"/>
    <n v="13"/>
    <n v="0"/>
    <n v="0"/>
    <n v="0"/>
    <n v="0"/>
    <n v="0"/>
    <n v="0"/>
    <m/>
    <m/>
    <m/>
    <m/>
    <m/>
    <m/>
  </r>
  <r>
    <x v="119"/>
    <x v="3"/>
    <x v="372"/>
    <n v="7"/>
    <n v="0"/>
    <n v="0"/>
    <n v="7"/>
    <n v="0"/>
    <n v="0"/>
    <n v="0"/>
    <n v="7"/>
    <m/>
    <m/>
    <s v="V"/>
    <s v="V"/>
    <m/>
    <m/>
  </r>
  <r>
    <x v="119"/>
    <x v="3"/>
    <x v="293"/>
    <n v="1"/>
    <n v="0"/>
    <n v="0"/>
    <n v="0"/>
    <n v="0"/>
    <n v="0"/>
    <n v="0"/>
    <n v="0"/>
    <m/>
    <m/>
    <m/>
    <m/>
    <m/>
    <m/>
  </r>
  <r>
    <x v="119"/>
    <x v="3"/>
    <x v="228"/>
    <n v="3"/>
    <n v="0"/>
    <n v="0"/>
    <n v="1"/>
    <n v="0"/>
    <n v="0"/>
    <n v="0"/>
    <n v="1"/>
    <m/>
    <m/>
    <s v="V"/>
    <s v="V"/>
    <m/>
    <m/>
  </r>
  <r>
    <x v="119"/>
    <x v="0"/>
    <x v="373"/>
    <n v="1"/>
    <n v="0"/>
    <n v="0"/>
    <n v="0"/>
    <n v="0"/>
    <n v="0"/>
    <n v="0"/>
    <n v="0"/>
    <m/>
    <m/>
    <m/>
    <m/>
    <m/>
    <m/>
  </r>
  <r>
    <x v="119"/>
    <x v="3"/>
    <x v="262"/>
    <n v="1"/>
    <n v="0"/>
    <n v="0"/>
    <n v="0"/>
    <n v="0"/>
    <n v="0"/>
    <n v="0"/>
    <n v="0"/>
    <m/>
    <m/>
    <m/>
    <m/>
    <m/>
    <m/>
  </r>
  <r>
    <x v="119"/>
    <x v="1"/>
    <x v="374"/>
    <n v="13"/>
    <n v="0"/>
    <n v="0"/>
    <n v="0"/>
    <n v="0"/>
    <n v="0"/>
    <n v="0"/>
    <n v="0"/>
    <m/>
    <m/>
    <m/>
    <m/>
    <m/>
    <m/>
  </r>
  <r>
    <x v="119"/>
    <x v="1"/>
    <x v="375"/>
    <n v="13"/>
    <n v="0"/>
    <n v="0"/>
    <n v="4"/>
    <n v="0"/>
    <n v="0"/>
    <n v="0"/>
    <n v="4"/>
    <s v="V"/>
    <m/>
    <m/>
    <m/>
    <m/>
    <m/>
  </r>
  <r>
    <x v="119"/>
    <x v="0"/>
    <x v="324"/>
    <n v="4"/>
    <n v="0"/>
    <n v="0"/>
    <n v="2"/>
    <n v="0"/>
    <n v="0"/>
    <n v="0"/>
    <n v="2"/>
    <s v="V"/>
    <m/>
    <m/>
    <m/>
    <m/>
    <m/>
  </r>
  <r>
    <x v="120"/>
    <x v="1"/>
    <x v="231"/>
    <n v="8"/>
    <n v="0"/>
    <n v="0"/>
    <n v="2"/>
    <n v="0"/>
    <n v="0"/>
    <n v="0"/>
    <n v="2"/>
    <s v="V"/>
    <m/>
    <m/>
    <m/>
    <m/>
    <m/>
  </r>
  <r>
    <x v="120"/>
    <x v="1"/>
    <x v="376"/>
    <n v="13"/>
    <n v="0"/>
    <n v="0"/>
    <n v="0"/>
    <n v="0"/>
    <n v="0"/>
    <n v="0"/>
    <n v="0"/>
    <m/>
    <m/>
    <m/>
    <m/>
    <m/>
    <m/>
  </r>
  <r>
    <x v="120"/>
    <x v="1"/>
    <x v="377"/>
    <n v="13"/>
    <n v="0"/>
    <n v="0"/>
    <n v="4"/>
    <n v="0"/>
    <n v="0"/>
    <n v="0"/>
    <n v="4"/>
    <s v="V"/>
    <m/>
    <m/>
    <m/>
    <m/>
    <m/>
  </r>
  <r>
    <x v="120"/>
    <x v="0"/>
    <x v="378"/>
    <n v="4"/>
    <n v="0"/>
    <n v="0"/>
    <n v="0"/>
    <n v="0"/>
    <n v="0"/>
    <n v="0"/>
    <n v="0"/>
    <m/>
    <m/>
    <m/>
    <m/>
    <m/>
    <m/>
  </r>
  <r>
    <x v="120"/>
    <x v="0"/>
    <x v="379"/>
    <n v="5"/>
    <n v="0"/>
    <n v="0"/>
    <n v="0"/>
    <n v="0"/>
    <n v="0"/>
    <n v="0"/>
    <n v="0"/>
    <m/>
    <m/>
    <m/>
    <m/>
    <m/>
    <m/>
  </r>
  <r>
    <x v="120"/>
    <x v="0"/>
    <x v="321"/>
    <n v="6"/>
    <n v="0"/>
    <n v="0"/>
    <n v="1"/>
    <n v="0"/>
    <n v="0"/>
    <n v="0"/>
    <n v="1"/>
    <s v="V"/>
    <m/>
    <m/>
    <m/>
    <m/>
    <m/>
  </r>
  <r>
    <x v="120"/>
    <x v="4"/>
    <x v="319"/>
    <n v="6"/>
    <n v="0"/>
    <n v="0"/>
    <n v="0"/>
    <n v="0"/>
    <n v="0"/>
    <n v="0"/>
    <n v="0"/>
    <m/>
    <m/>
    <m/>
    <m/>
    <m/>
    <m/>
  </r>
  <r>
    <x v="120"/>
    <x v="1"/>
    <x v="380"/>
    <n v="13"/>
    <n v="0"/>
    <n v="0"/>
    <n v="5"/>
    <n v="0"/>
    <n v="0"/>
    <n v="0"/>
    <n v="5"/>
    <s v="V"/>
    <s v="V"/>
    <m/>
    <m/>
    <m/>
    <m/>
  </r>
  <r>
    <x v="120"/>
    <x v="1"/>
    <x v="381"/>
    <n v="13"/>
    <n v="0"/>
    <n v="0"/>
    <n v="0"/>
    <n v="0"/>
    <n v="0"/>
    <n v="0"/>
    <n v="0"/>
    <m/>
    <m/>
    <m/>
    <m/>
    <m/>
    <m/>
  </r>
  <r>
    <x v="120"/>
    <x v="1"/>
    <x v="382"/>
    <n v="12"/>
    <n v="0"/>
    <n v="0"/>
    <n v="3"/>
    <n v="0"/>
    <n v="0"/>
    <n v="0"/>
    <n v="3"/>
    <s v="V"/>
    <m/>
    <m/>
    <m/>
    <m/>
    <m/>
  </r>
  <r>
    <x v="120"/>
    <x v="1"/>
    <x v="182"/>
    <n v="1"/>
    <n v="0"/>
    <n v="0"/>
    <n v="1"/>
    <n v="0"/>
    <n v="0"/>
    <n v="0"/>
    <n v="1"/>
    <s v="V"/>
    <m/>
    <m/>
    <m/>
    <m/>
    <m/>
  </r>
  <r>
    <x v="120"/>
    <x v="3"/>
    <x v="270"/>
    <n v="1"/>
    <n v="1"/>
    <n v="0"/>
    <n v="2"/>
    <n v="0"/>
    <n v="0"/>
    <n v="0"/>
    <n v="2"/>
    <s v="V"/>
    <s v="V"/>
    <s v="V"/>
    <s v="V"/>
    <m/>
    <m/>
  </r>
  <r>
    <x v="120"/>
    <x v="0"/>
    <x v="383"/>
    <n v="6"/>
    <n v="6"/>
    <n v="0"/>
    <n v="0"/>
    <n v="0"/>
    <n v="0"/>
    <n v="0"/>
    <n v="0"/>
    <m/>
    <m/>
    <m/>
    <m/>
    <m/>
    <m/>
  </r>
  <r>
    <x v="120"/>
    <x v="2"/>
    <x v="384"/>
    <n v="1"/>
    <n v="1"/>
    <n v="0"/>
    <n v="0"/>
    <n v="0"/>
    <n v="0"/>
    <n v="0"/>
    <n v="0"/>
    <m/>
    <m/>
    <m/>
    <m/>
    <m/>
    <m/>
  </r>
  <r>
    <x v="120"/>
    <x v="2"/>
    <x v="385"/>
    <n v="1"/>
    <n v="1"/>
    <n v="0"/>
    <n v="0"/>
    <n v="0"/>
    <n v="0"/>
    <n v="0"/>
    <n v="0"/>
    <m/>
    <m/>
    <m/>
    <m/>
    <m/>
    <m/>
  </r>
  <r>
    <x v="121"/>
    <x v="3"/>
    <x v="386"/>
    <n v="4"/>
    <n v="0"/>
    <n v="0"/>
    <n v="0"/>
    <n v="0"/>
    <n v="0"/>
    <n v="0"/>
    <n v="0"/>
    <m/>
    <m/>
    <m/>
    <m/>
    <m/>
    <m/>
  </r>
  <r>
    <x v="121"/>
    <x v="4"/>
    <x v="205"/>
    <n v="11"/>
    <n v="0"/>
    <n v="0"/>
    <n v="0"/>
    <n v="0"/>
    <n v="0"/>
    <n v="0"/>
    <n v="0"/>
    <m/>
    <m/>
    <m/>
    <m/>
    <m/>
    <m/>
  </r>
  <r>
    <x v="121"/>
    <x v="1"/>
    <x v="387"/>
    <n v="13"/>
    <n v="0"/>
    <n v="0"/>
    <n v="5"/>
    <n v="0"/>
    <n v="0"/>
    <n v="0"/>
    <n v="5"/>
    <s v="V"/>
    <m/>
    <s v="V"/>
    <s v="V"/>
    <m/>
    <m/>
  </r>
  <r>
    <x v="121"/>
    <x v="1"/>
    <x v="388"/>
    <n v="13"/>
    <n v="0"/>
    <n v="0"/>
    <n v="5"/>
    <n v="0"/>
    <n v="0"/>
    <n v="0"/>
    <n v="5"/>
    <s v="V"/>
    <m/>
    <s v="V"/>
    <s v="V"/>
    <m/>
    <m/>
  </r>
  <r>
    <x v="121"/>
    <x v="1"/>
    <x v="389"/>
    <n v="8"/>
    <n v="0"/>
    <n v="0"/>
    <n v="12"/>
    <n v="0"/>
    <n v="0"/>
    <n v="0"/>
    <n v="12"/>
    <s v="V"/>
    <m/>
    <s v="V"/>
    <s v="V"/>
    <m/>
    <m/>
  </r>
  <r>
    <x v="121"/>
    <x v="1"/>
    <x v="390"/>
    <n v="4"/>
    <n v="0"/>
    <n v="0"/>
    <n v="0"/>
    <n v="0"/>
    <n v="0"/>
    <n v="0"/>
    <n v="0"/>
    <m/>
    <m/>
    <m/>
    <m/>
    <m/>
    <m/>
  </r>
  <r>
    <x v="121"/>
    <x v="3"/>
    <x v="391"/>
    <n v="9"/>
    <n v="0"/>
    <n v="0"/>
    <n v="2"/>
    <n v="0"/>
    <n v="0"/>
    <n v="0"/>
    <n v="2"/>
    <m/>
    <m/>
    <s v="V"/>
    <s v="V"/>
    <m/>
    <m/>
  </r>
  <r>
    <x v="121"/>
    <x v="3"/>
    <x v="392"/>
    <n v="1"/>
    <n v="1"/>
    <n v="0"/>
    <n v="0"/>
    <n v="0"/>
    <n v="0"/>
    <n v="0"/>
    <n v="0"/>
    <m/>
    <m/>
    <m/>
    <m/>
    <m/>
    <m/>
  </r>
  <r>
    <x v="122"/>
    <x v="2"/>
    <x v="393"/>
    <n v="1"/>
    <n v="0"/>
    <n v="0"/>
    <n v="0"/>
    <n v="0"/>
    <n v="0"/>
    <n v="0"/>
    <n v="0"/>
    <m/>
    <m/>
    <m/>
    <m/>
    <m/>
    <m/>
  </r>
  <r>
    <x v="122"/>
    <x v="0"/>
    <x v="394"/>
    <n v="5"/>
    <n v="0"/>
    <n v="0"/>
    <n v="1"/>
    <n v="0"/>
    <n v="0"/>
    <n v="0"/>
    <n v="1"/>
    <m/>
    <m/>
    <s v="V"/>
    <s v="V"/>
    <m/>
    <m/>
  </r>
  <r>
    <x v="122"/>
    <x v="1"/>
    <x v="395"/>
    <n v="13"/>
    <n v="0"/>
    <n v="0"/>
    <n v="0"/>
    <n v="0"/>
    <n v="0"/>
    <n v="0"/>
    <n v="0"/>
    <m/>
    <m/>
    <m/>
    <m/>
    <m/>
    <m/>
  </r>
  <r>
    <x v="122"/>
    <x v="1"/>
    <x v="396"/>
    <n v="13"/>
    <n v="0"/>
    <n v="0"/>
    <n v="4"/>
    <n v="0"/>
    <n v="0"/>
    <n v="0"/>
    <n v="4"/>
    <s v="V"/>
    <m/>
    <m/>
    <m/>
    <m/>
    <m/>
  </r>
  <r>
    <x v="122"/>
    <x v="2"/>
    <x v="397"/>
    <n v="1"/>
    <n v="1"/>
    <n v="0"/>
    <n v="0"/>
    <n v="0"/>
    <n v="0"/>
    <n v="0"/>
    <n v="0"/>
    <m/>
    <m/>
    <m/>
    <m/>
    <m/>
    <m/>
  </r>
  <r>
    <x v="122"/>
    <x v="2"/>
    <x v="385"/>
    <n v="1"/>
    <n v="0"/>
    <n v="0"/>
    <n v="0"/>
    <n v="0"/>
    <n v="0"/>
    <n v="0"/>
    <n v="0"/>
    <m/>
    <m/>
    <m/>
    <m/>
    <m/>
    <m/>
  </r>
  <r>
    <x v="122"/>
    <x v="2"/>
    <x v="384"/>
    <n v="1"/>
    <n v="0"/>
    <n v="0"/>
    <n v="0"/>
    <n v="0"/>
    <n v="0"/>
    <n v="0"/>
    <n v="0"/>
    <m/>
    <m/>
    <m/>
    <m/>
    <m/>
    <m/>
  </r>
  <r>
    <x v="123"/>
    <x v="1"/>
    <x v="308"/>
    <n v="7"/>
    <n v="0"/>
    <n v="0"/>
    <n v="0"/>
    <n v="0"/>
    <n v="0"/>
    <n v="0"/>
    <n v="0"/>
    <m/>
    <m/>
    <m/>
    <m/>
    <m/>
    <m/>
  </r>
  <r>
    <x v="123"/>
    <x v="3"/>
    <x v="358"/>
    <n v="3"/>
    <n v="0"/>
    <n v="0"/>
    <n v="1"/>
    <n v="0"/>
    <n v="0"/>
    <n v="0"/>
    <n v="1"/>
    <m/>
    <m/>
    <s v="V"/>
    <s v="V"/>
    <m/>
    <m/>
  </r>
  <r>
    <x v="123"/>
    <x v="3"/>
    <x v="270"/>
    <n v="1"/>
    <n v="0"/>
    <n v="0"/>
    <n v="1"/>
    <n v="0"/>
    <n v="0"/>
    <n v="0"/>
    <n v="1"/>
    <m/>
    <m/>
    <s v="V"/>
    <s v="V"/>
    <m/>
    <m/>
  </r>
  <r>
    <x v="123"/>
    <x v="0"/>
    <x v="398"/>
    <n v="1"/>
    <n v="0"/>
    <n v="0"/>
    <n v="0"/>
    <n v="0"/>
    <n v="0"/>
    <n v="0"/>
    <n v="0"/>
    <m/>
    <m/>
    <m/>
    <m/>
    <m/>
    <m/>
  </r>
  <r>
    <x v="123"/>
    <x v="4"/>
    <x v="263"/>
    <n v="2"/>
    <n v="0"/>
    <n v="0"/>
    <n v="0"/>
    <n v="0"/>
    <n v="0"/>
    <n v="0"/>
    <n v="0"/>
    <m/>
    <m/>
    <m/>
    <m/>
    <m/>
    <m/>
  </r>
  <r>
    <x v="123"/>
    <x v="4"/>
    <x v="326"/>
    <n v="1"/>
    <n v="0"/>
    <n v="0"/>
    <n v="0"/>
    <n v="0"/>
    <n v="0"/>
    <n v="0"/>
    <n v="0"/>
    <m/>
    <m/>
    <m/>
    <m/>
    <m/>
    <m/>
  </r>
  <r>
    <x v="123"/>
    <x v="0"/>
    <x v="399"/>
    <n v="4"/>
    <n v="0"/>
    <n v="0"/>
    <n v="1"/>
    <n v="0"/>
    <n v="0"/>
    <n v="0"/>
    <n v="1"/>
    <m/>
    <m/>
    <s v="V"/>
    <s v="V"/>
    <m/>
    <m/>
  </r>
  <r>
    <x v="123"/>
    <x v="2"/>
    <x v="400"/>
    <n v="5"/>
    <n v="5"/>
    <n v="0"/>
    <n v="0"/>
    <n v="0"/>
    <n v="0"/>
    <n v="0"/>
    <n v="0"/>
    <m/>
    <m/>
    <m/>
    <m/>
    <m/>
    <m/>
  </r>
  <r>
    <x v="123"/>
    <x v="0"/>
    <x v="401"/>
    <n v="3"/>
    <n v="3"/>
    <n v="0"/>
    <n v="52"/>
    <n v="0"/>
    <n v="0"/>
    <n v="0"/>
    <n v="52"/>
    <s v="V"/>
    <m/>
    <s v="V"/>
    <s v="V"/>
    <m/>
    <m/>
  </r>
  <r>
    <x v="124"/>
    <x v="3"/>
    <x v="312"/>
    <n v="6"/>
    <n v="0"/>
    <n v="0"/>
    <n v="0"/>
    <n v="0"/>
    <n v="0"/>
    <n v="0"/>
    <n v="0"/>
    <m/>
    <m/>
    <m/>
    <m/>
    <m/>
    <m/>
  </r>
  <r>
    <x v="124"/>
    <x v="4"/>
    <x v="316"/>
    <n v="3"/>
    <n v="0"/>
    <n v="0"/>
    <n v="0"/>
    <n v="0"/>
    <n v="0"/>
    <n v="0"/>
    <n v="0"/>
    <m/>
    <m/>
    <m/>
    <m/>
    <m/>
    <m/>
  </r>
  <r>
    <x v="124"/>
    <x v="4"/>
    <x v="327"/>
    <n v="1"/>
    <n v="0"/>
    <n v="0"/>
    <n v="0"/>
    <n v="0"/>
    <n v="0"/>
    <n v="0"/>
    <n v="0"/>
    <m/>
    <m/>
    <m/>
    <m/>
    <m/>
    <m/>
  </r>
  <r>
    <x v="124"/>
    <x v="4"/>
    <x v="363"/>
    <n v="1"/>
    <n v="0"/>
    <n v="0"/>
    <n v="0"/>
    <n v="0"/>
    <n v="0"/>
    <n v="0"/>
    <n v="0"/>
    <m/>
    <m/>
    <m/>
    <m/>
    <m/>
    <m/>
  </r>
  <r>
    <x v="124"/>
    <x v="4"/>
    <x v="372"/>
    <n v="7"/>
    <n v="0"/>
    <n v="0"/>
    <n v="0"/>
    <n v="0"/>
    <n v="0"/>
    <n v="0"/>
    <n v="0"/>
    <m/>
    <m/>
    <m/>
    <m/>
    <m/>
    <m/>
  </r>
  <r>
    <x v="124"/>
    <x v="0"/>
    <x v="402"/>
    <n v="8"/>
    <n v="0"/>
    <n v="0"/>
    <n v="1"/>
    <n v="0"/>
    <n v="0"/>
    <n v="0"/>
    <n v="1"/>
    <s v="V"/>
    <s v="V"/>
    <m/>
    <m/>
    <m/>
    <m/>
  </r>
  <r>
    <x v="124"/>
    <x v="4"/>
    <x v="365"/>
    <n v="1"/>
    <n v="0"/>
    <n v="0"/>
    <n v="0"/>
    <n v="0"/>
    <n v="0"/>
    <n v="0"/>
    <n v="0"/>
    <m/>
    <m/>
    <m/>
    <m/>
    <m/>
    <m/>
  </r>
  <r>
    <x v="124"/>
    <x v="3"/>
    <x v="333"/>
    <n v="9"/>
    <n v="0"/>
    <n v="0"/>
    <n v="0"/>
    <n v="0"/>
    <n v="0"/>
    <n v="0"/>
    <n v="0"/>
    <m/>
    <m/>
    <m/>
    <m/>
    <m/>
    <m/>
  </r>
  <r>
    <x v="124"/>
    <x v="0"/>
    <x v="403"/>
    <n v="12"/>
    <n v="0"/>
    <n v="0"/>
    <n v="3"/>
    <n v="0"/>
    <n v="0"/>
    <n v="0"/>
    <n v="3"/>
    <s v="V"/>
    <m/>
    <s v="V"/>
    <s v="V"/>
    <m/>
    <m/>
  </r>
  <r>
    <x v="124"/>
    <x v="3"/>
    <x v="332"/>
    <n v="1"/>
    <n v="0"/>
    <n v="0"/>
    <n v="0"/>
    <n v="0"/>
    <n v="0"/>
    <n v="0"/>
    <n v="0"/>
    <m/>
    <m/>
    <m/>
    <m/>
    <m/>
    <m/>
  </r>
  <r>
    <x v="124"/>
    <x v="0"/>
    <x v="404"/>
    <n v="7"/>
    <n v="0"/>
    <n v="0"/>
    <n v="0"/>
    <n v="0"/>
    <n v="0"/>
    <n v="0"/>
    <n v="0"/>
    <m/>
    <m/>
    <m/>
    <m/>
    <m/>
    <m/>
  </r>
  <r>
    <x v="124"/>
    <x v="0"/>
    <x v="405"/>
    <n v="7"/>
    <n v="0"/>
    <n v="0"/>
    <n v="0"/>
    <n v="0"/>
    <n v="0"/>
    <n v="0"/>
    <n v="0"/>
    <m/>
    <m/>
    <m/>
    <m/>
    <m/>
    <m/>
  </r>
  <r>
    <x v="124"/>
    <x v="0"/>
    <x v="354"/>
    <n v="3"/>
    <n v="0"/>
    <n v="0"/>
    <n v="0"/>
    <n v="0"/>
    <n v="0"/>
    <n v="0"/>
    <n v="0"/>
    <m/>
    <m/>
    <m/>
    <m/>
    <m/>
    <m/>
  </r>
  <r>
    <x v="124"/>
    <x v="4"/>
    <x v="307"/>
    <n v="5"/>
    <n v="0"/>
    <n v="0"/>
    <n v="0"/>
    <n v="0"/>
    <n v="0"/>
    <n v="0"/>
    <n v="0"/>
    <m/>
    <m/>
    <m/>
    <m/>
    <m/>
    <m/>
  </r>
  <r>
    <x v="124"/>
    <x v="1"/>
    <x v="371"/>
    <n v="13"/>
    <n v="0"/>
    <n v="0"/>
    <n v="0"/>
    <n v="0"/>
    <n v="0"/>
    <n v="0"/>
    <n v="0"/>
    <m/>
    <m/>
    <m/>
    <m/>
    <m/>
    <m/>
  </r>
  <r>
    <x v="124"/>
    <x v="0"/>
    <x v="383"/>
    <n v="5"/>
    <n v="0"/>
    <n v="0"/>
    <n v="1"/>
    <n v="0"/>
    <n v="0"/>
    <n v="0"/>
    <n v="1"/>
    <s v="V"/>
    <m/>
    <m/>
    <m/>
    <m/>
    <m/>
  </r>
  <r>
    <x v="124"/>
    <x v="1"/>
    <x v="406"/>
    <n v="12"/>
    <n v="0"/>
    <n v="0"/>
    <n v="5"/>
    <n v="0"/>
    <n v="0"/>
    <n v="0"/>
    <n v="5"/>
    <s v="V"/>
    <m/>
    <m/>
    <m/>
    <m/>
    <m/>
  </r>
  <r>
    <x v="124"/>
    <x v="0"/>
    <x v="407"/>
    <n v="12"/>
    <n v="0"/>
    <n v="0"/>
    <n v="14"/>
    <n v="0"/>
    <n v="0"/>
    <n v="0"/>
    <n v="14"/>
    <s v="V"/>
    <m/>
    <s v="V"/>
    <s v="V"/>
    <m/>
    <m/>
  </r>
  <r>
    <x v="124"/>
    <x v="0"/>
    <x v="408"/>
    <n v="7"/>
    <n v="0"/>
    <n v="0"/>
    <n v="3"/>
    <n v="0"/>
    <n v="0"/>
    <n v="0"/>
    <n v="3"/>
    <s v="V"/>
    <m/>
    <s v="V"/>
    <s v="V"/>
    <m/>
    <m/>
  </r>
  <r>
    <x v="124"/>
    <x v="2"/>
    <x v="409"/>
    <n v="1"/>
    <n v="0"/>
    <n v="0"/>
    <n v="0"/>
    <n v="0"/>
    <n v="0"/>
    <n v="0"/>
    <n v="0"/>
    <m/>
    <m/>
    <m/>
    <m/>
    <m/>
    <m/>
  </r>
  <r>
    <x v="124"/>
    <x v="4"/>
    <x v="328"/>
    <n v="1"/>
    <n v="1"/>
    <n v="0"/>
    <n v="0"/>
    <n v="0"/>
    <n v="0"/>
    <n v="0"/>
    <n v="0"/>
    <m/>
    <s v="V"/>
    <m/>
    <m/>
    <m/>
    <m/>
  </r>
  <r>
    <x v="125"/>
    <x v="2"/>
    <x v="400"/>
    <n v="6"/>
    <n v="0"/>
    <n v="0"/>
    <n v="1"/>
    <n v="0"/>
    <n v="0"/>
    <n v="0"/>
    <n v="1"/>
    <m/>
    <m/>
    <s v="V"/>
    <s v="V"/>
    <m/>
    <m/>
  </r>
  <r>
    <x v="125"/>
    <x v="1"/>
    <x v="410"/>
    <n v="6"/>
    <n v="0"/>
    <n v="0"/>
    <n v="0"/>
    <n v="0"/>
    <n v="0"/>
    <n v="0"/>
    <n v="0"/>
    <m/>
    <m/>
    <m/>
    <m/>
    <m/>
    <m/>
  </r>
  <r>
    <x v="125"/>
    <x v="3"/>
    <x v="378"/>
    <n v="4"/>
    <n v="0"/>
    <n v="0"/>
    <n v="0"/>
    <n v="0"/>
    <n v="0"/>
    <n v="0"/>
    <n v="0"/>
    <m/>
    <m/>
    <m/>
    <m/>
    <m/>
    <m/>
  </r>
  <r>
    <x v="125"/>
    <x v="0"/>
    <x v="411"/>
    <n v="6"/>
    <n v="0"/>
    <n v="0"/>
    <n v="0"/>
    <n v="0"/>
    <n v="0"/>
    <n v="0"/>
    <n v="0"/>
    <m/>
    <m/>
    <m/>
    <m/>
    <m/>
    <m/>
  </r>
  <r>
    <x v="125"/>
    <x v="3"/>
    <x v="324"/>
    <n v="4"/>
    <n v="0"/>
    <n v="0"/>
    <n v="1"/>
    <n v="0"/>
    <n v="0"/>
    <n v="0"/>
    <n v="1"/>
    <s v="V"/>
    <m/>
    <m/>
    <m/>
    <m/>
    <m/>
  </r>
  <r>
    <x v="125"/>
    <x v="3"/>
    <x v="306"/>
    <n v="7"/>
    <n v="0"/>
    <n v="0"/>
    <n v="0"/>
    <n v="0"/>
    <n v="0"/>
    <n v="0"/>
    <n v="0"/>
    <m/>
    <m/>
    <m/>
    <m/>
    <m/>
    <m/>
  </r>
  <r>
    <x v="125"/>
    <x v="1"/>
    <x v="231"/>
    <n v="8"/>
    <n v="0"/>
    <n v="0"/>
    <n v="0"/>
    <n v="0"/>
    <n v="0"/>
    <n v="0"/>
    <n v="0"/>
    <m/>
    <m/>
    <m/>
    <m/>
    <m/>
    <m/>
  </r>
  <r>
    <x v="125"/>
    <x v="0"/>
    <x v="412"/>
    <n v="1"/>
    <n v="0"/>
    <n v="0"/>
    <n v="0"/>
    <n v="0"/>
    <n v="0"/>
    <n v="0"/>
    <n v="0"/>
    <m/>
    <m/>
    <m/>
    <m/>
    <m/>
    <m/>
  </r>
  <r>
    <x v="125"/>
    <x v="0"/>
    <x v="413"/>
    <n v="12"/>
    <n v="0"/>
    <n v="0"/>
    <n v="0"/>
    <n v="0"/>
    <n v="0"/>
    <n v="0"/>
    <n v="0"/>
    <m/>
    <m/>
    <m/>
    <m/>
    <m/>
    <m/>
  </r>
  <r>
    <x v="125"/>
    <x v="3"/>
    <x v="392"/>
    <n v="1"/>
    <n v="0"/>
    <n v="0"/>
    <n v="0"/>
    <n v="0"/>
    <n v="0"/>
    <n v="0"/>
    <n v="0"/>
    <m/>
    <m/>
    <m/>
    <m/>
    <m/>
    <m/>
  </r>
  <r>
    <x v="125"/>
    <x v="4"/>
    <x v="262"/>
    <n v="1"/>
    <n v="0"/>
    <n v="0"/>
    <n v="0"/>
    <n v="0"/>
    <n v="0"/>
    <n v="0"/>
    <n v="0"/>
    <m/>
    <m/>
    <m/>
    <m/>
    <m/>
    <m/>
  </r>
  <r>
    <x v="125"/>
    <x v="1"/>
    <x v="323"/>
    <n v="13"/>
    <n v="0"/>
    <n v="0"/>
    <n v="3"/>
    <n v="0"/>
    <n v="0"/>
    <n v="0"/>
    <n v="3"/>
    <s v="V"/>
    <m/>
    <s v="V"/>
    <s v="V"/>
    <m/>
    <m/>
  </r>
  <r>
    <x v="125"/>
    <x v="3"/>
    <x v="414"/>
    <n v="7"/>
    <n v="0"/>
    <n v="0"/>
    <n v="0"/>
    <n v="0"/>
    <n v="0"/>
    <n v="0"/>
    <n v="0"/>
    <m/>
    <m/>
    <m/>
    <m/>
    <m/>
    <m/>
  </r>
  <r>
    <x v="125"/>
    <x v="0"/>
    <x v="415"/>
    <n v="7"/>
    <n v="0"/>
    <n v="0"/>
    <n v="0"/>
    <n v="0"/>
    <n v="0"/>
    <n v="0"/>
    <n v="0"/>
    <m/>
    <m/>
    <m/>
    <m/>
    <m/>
    <m/>
  </r>
  <r>
    <x v="125"/>
    <x v="1"/>
    <x v="416"/>
    <n v="13"/>
    <n v="0"/>
    <n v="0"/>
    <n v="0"/>
    <n v="0"/>
    <n v="0"/>
    <n v="0"/>
    <n v="0"/>
    <m/>
    <m/>
    <m/>
    <m/>
    <m/>
    <m/>
  </r>
  <r>
    <x v="125"/>
    <x v="3"/>
    <x v="417"/>
    <n v="2"/>
    <n v="0"/>
    <n v="0"/>
    <n v="0"/>
    <n v="0"/>
    <n v="0"/>
    <n v="0"/>
    <n v="0"/>
    <m/>
    <m/>
    <m/>
    <m/>
    <m/>
    <m/>
  </r>
  <r>
    <x v="125"/>
    <x v="0"/>
    <x v="418"/>
    <n v="12"/>
    <n v="0"/>
    <n v="0"/>
    <n v="0"/>
    <n v="0"/>
    <n v="0"/>
    <n v="0"/>
    <n v="0"/>
    <m/>
    <m/>
    <m/>
    <m/>
    <m/>
    <m/>
  </r>
  <r>
    <x v="125"/>
    <x v="0"/>
    <x v="419"/>
    <n v="7"/>
    <n v="0"/>
    <n v="0"/>
    <n v="0"/>
    <n v="0"/>
    <n v="0"/>
    <n v="0"/>
    <n v="0"/>
    <m/>
    <m/>
    <m/>
    <m/>
    <m/>
    <m/>
  </r>
  <r>
    <x v="125"/>
    <x v="4"/>
    <x v="228"/>
    <n v="3"/>
    <n v="0"/>
    <n v="0"/>
    <n v="0"/>
    <n v="0"/>
    <n v="0"/>
    <n v="0"/>
    <n v="0"/>
    <m/>
    <m/>
    <m/>
    <m/>
    <m/>
    <m/>
  </r>
  <r>
    <x v="125"/>
    <x v="3"/>
    <x v="325"/>
    <n v="2"/>
    <n v="0"/>
    <n v="0"/>
    <n v="1"/>
    <n v="0"/>
    <n v="0"/>
    <n v="0"/>
    <n v="1"/>
    <s v="V"/>
    <m/>
    <m/>
    <m/>
    <m/>
    <m/>
  </r>
  <r>
    <x v="125"/>
    <x v="3"/>
    <x v="370"/>
    <n v="7"/>
    <n v="7"/>
    <n v="0"/>
    <n v="25"/>
    <n v="0"/>
    <n v="0"/>
    <n v="0"/>
    <n v="25"/>
    <s v="V"/>
    <m/>
    <m/>
    <m/>
    <m/>
    <m/>
  </r>
  <r>
    <x v="125"/>
    <x v="3"/>
    <x v="420"/>
    <n v="1"/>
    <n v="1"/>
    <n v="0"/>
    <n v="0"/>
    <n v="0"/>
    <n v="0"/>
    <n v="0"/>
    <n v="0"/>
    <m/>
    <m/>
    <m/>
    <m/>
    <m/>
    <m/>
  </r>
  <r>
    <x v="125"/>
    <x v="1"/>
    <x v="421"/>
    <n v="13"/>
    <n v="1"/>
    <n v="0"/>
    <n v="1"/>
    <n v="1"/>
    <n v="0"/>
    <n v="0"/>
    <n v="2"/>
    <s v="V"/>
    <m/>
    <m/>
    <m/>
    <m/>
    <m/>
  </r>
  <r>
    <x v="125"/>
    <x v="4"/>
    <x v="349"/>
    <n v="3"/>
    <n v="3"/>
    <n v="0"/>
    <n v="0"/>
    <n v="0"/>
    <n v="0"/>
    <n v="0"/>
    <n v="0"/>
    <m/>
    <m/>
    <m/>
    <m/>
    <m/>
    <m/>
  </r>
  <r>
    <x v="126"/>
    <x v="4"/>
    <x v="362"/>
    <n v="1"/>
    <n v="0"/>
    <n v="0"/>
    <n v="0"/>
    <n v="0"/>
    <n v="0"/>
    <n v="0"/>
    <n v="0"/>
    <m/>
    <m/>
    <m/>
    <m/>
    <m/>
    <m/>
  </r>
  <r>
    <x v="126"/>
    <x v="4"/>
    <x v="348"/>
    <n v="2"/>
    <n v="0"/>
    <n v="0"/>
    <n v="1"/>
    <n v="0"/>
    <n v="0"/>
    <n v="0"/>
    <n v="1"/>
    <m/>
    <m/>
    <s v="V"/>
    <s v="V"/>
    <m/>
    <m/>
  </r>
  <r>
    <x v="126"/>
    <x v="4"/>
    <x v="322"/>
    <n v="1"/>
    <n v="0"/>
    <n v="0"/>
    <n v="0"/>
    <n v="0"/>
    <n v="0"/>
    <n v="0"/>
    <n v="0"/>
    <m/>
    <m/>
    <m/>
    <m/>
    <m/>
    <m/>
  </r>
  <r>
    <x v="126"/>
    <x v="4"/>
    <x v="293"/>
    <n v="1"/>
    <n v="0"/>
    <n v="0"/>
    <n v="0"/>
    <n v="0"/>
    <n v="0"/>
    <n v="0"/>
    <n v="0"/>
    <m/>
    <m/>
    <m/>
    <m/>
    <m/>
    <m/>
  </r>
  <r>
    <x v="126"/>
    <x v="3"/>
    <x v="190"/>
    <n v="1"/>
    <n v="0"/>
    <n v="0"/>
    <n v="1"/>
    <n v="0"/>
    <n v="0"/>
    <n v="0"/>
    <n v="1"/>
    <m/>
    <m/>
    <s v="V"/>
    <s v="V"/>
    <m/>
    <m/>
  </r>
  <r>
    <x v="126"/>
    <x v="3"/>
    <x v="208"/>
    <n v="1"/>
    <n v="0"/>
    <n v="0"/>
    <n v="1"/>
    <n v="0"/>
    <n v="0"/>
    <n v="0"/>
    <n v="1"/>
    <m/>
    <m/>
    <s v="V"/>
    <s v="V"/>
    <m/>
    <m/>
  </r>
  <r>
    <x v="126"/>
    <x v="0"/>
    <x v="422"/>
    <n v="13"/>
    <n v="0"/>
    <n v="0"/>
    <n v="0"/>
    <n v="0"/>
    <n v="0"/>
    <n v="0"/>
    <n v="0"/>
    <m/>
    <m/>
    <m/>
    <m/>
    <m/>
    <m/>
  </r>
  <r>
    <x v="126"/>
    <x v="0"/>
    <x v="423"/>
    <n v="2"/>
    <n v="0"/>
    <n v="0"/>
    <n v="0"/>
    <n v="0"/>
    <n v="0"/>
    <n v="0"/>
    <n v="0"/>
    <m/>
    <m/>
    <m/>
    <m/>
    <m/>
    <m/>
  </r>
  <r>
    <x v="126"/>
    <x v="4"/>
    <x v="328"/>
    <n v="1"/>
    <n v="0"/>
    <n v="0"/>
    <n v="0"/>
    <n v="0"/>
    <n v="0"/>
    <n v="0"/>
    <n v="0"/>
    <m/>
    <m/>
    <m/>
    <m/>
    <m/>
    <m/>
  </r>
  <r>
    <x v="126"/>
    <x v="0"/>
    <x v="424"/>
    <n v="9"/>
    <n v="0"/>
    <n v="0"/>
    <n v="6"/>
    <n v="0"/>
    <n v="0"/>
    <n v="0"/>
    <n v="6"/>
    <s v="V"/>
    <m/>
    <m/>
    <m/>
    <m/>
    <m/>
  </r>
  <r>
    <x v="126"/>
    <x v="1"/>
    <x v="425"/>
    <n v="13"/>
    <n v="0"/>
    <n v="0"/>
    <n v="0"/>
    <n v="0"/>
    <n v="0"/>
    <n v="0"/>
    <n v="0"/>
    <m/>
    <m/>
    <m/>
    <m/>
    <m/>
    <m/>
  </r>
  <r>
    <x v="126"/>
    <x v="4"/>
    <x v="298"/>
    <n v="13"/>
    <n v="13"/>
    <n v="0"/>
    <n v="0"/>
    <n v="0"/>
    <n v="0"/>
    <n v="0"/>
    <n v="0"/>
    <m/>
    <m/>
    <m/>
    <m/>
    <m/>
    <m/>
  </r>
  <r>
    <x v="126"/>
    <x v="1"/>
    <x v="426"/>
    <n v="1"/>
    <n v="1"/>
    <n v="0"/>
    <n v="3"/>
    <n v="0"/>
    <n v="0"/>
    <n v="0"/>
    <n v="3"/>
    <s v="V"/>
    <m/>
    <m/>
    <m/>
    <m/>
    <m/>
  </r>
  <r>
    <x v="127"/>
    <x v="3"/>
    <x v="266"/>
    <n v="6"/>
    <n v="0"/>
    <n v="0"/>
    <n v="1"/>
    <n v="0"/>
    <n v="0"/>
    <n v="0"/>
    <n v="1"/>
    <s v="V"/>
    <m/>
    <m/>
    <m/>
    <m/>
    <m/>
  </r>
  <r>
    <x v="127"/>
    <x v="0"/>
    <x v="427"/>
    <n v="13"/>
    <n v="0"/>
    <n v="0"/>
    <n v="0"/>
    <n v="0"/>
    <n v="0"/>
    <n v="0"/>
    <n v="0"/>
    <m/>
    <m/>
    <m/>
    <m/>
    <m/>
    <m/>
  </r>
  <r>
    <x v="127"/>
    <x v="3"/>
    <x v="314"/>
    <n v="1"/>
    <n v="0"/>
    <n v="0"/>
    <n v="0"/>
    <n v="0"/>
    <n v="0"/>
    <n v="0"/>
    <n v="0"/>
    <m/>
    <m/>
    <m/>
    <m/>
    <m/>
    <m/>
  </r>
  <r>
    <x v="127"/>
    <x v="3"/>
    <x v="370"/>
    <n v="7"/>
    <n v="0"/>
    <n v="0"/>
    <n v="1"/>
    <n v="0"/>
    <n v="0"/>
    <n v="0"/>
    <n v="1"/>
    <s v="V"/>
    <m/>
    <m/>
    <m/>
    <m/>
    <m/>
  </r>
  <r>
    <x v="127"/>
    <x v="0"/>
    <x v="355"/>
    <n v="3"/>
    <n v="0"/>
    <n v="0"/>
    <n v="0"/>
    <n v="0"/>
    <n v="0"/>
    <n v="0"/>
    <n v="0"/>
    <m/>
    <m/>
    <m/>
    <m/>
    <m/>
    <m/>
  </r>
  <r>
    <x v="127"/>
    <x v="0"/>
    <x v="428"/>
    <n v="12"/>
    <n v="0"/>
    <n v="0"/>
    <n v="1"/>
    <n v="0"/>
    <n v="0"/>
    <n v="0"/>
    <n v="1"/>
    <s v="V"/>
    <m/>
    <m/>
    <m/>
    <m/>
    <m/>
  </r>
  <r>
    <x v="127"/>
    <x v="0"/>
    <x v="429"/>
    <n v="3"/>
    <n v="0"/>
    <n v="0"/>
    <n v="0"/>
    <n v="0"/>
    <n v="0"/>
    <n v="0"/>
    <n v="0"/>
    <m/>
    <m/>
    <m/>
    <m/>
    <m/>
    <m/>
  </r>
  <r>
    <x v="127"/>
    <x v="3"/>
    <x v="354"/>
    <n v="3"/>
    <n v="0"/>
    <n v="0"/>
    <n v="0"/>
    <n v="0"/>
    <n v="0"/>
    <n v="0"/>
    <n v="0"/>
    <m/>
    <m/>
    <m/>
    <m/>
    <m/>
    <m/>
  </r>
  <r>
    <x v="127"/>
    <x v="4"/>
    <x v="349"/>
    <n v="3"/>
    <n v="0"/>
    <n v="0"/>
    <n v="0"/>
    <n v="0"/>
    <n v="0"/>
    <n v="0"/>
    <n v="0"/>
    <m/>
    <m/>
    <m/>
    <m/>
    <m/>
    <m/>
  </r>
  <r>
    <x v="127"/>
    <x v="3"/>
    <x v="404"/>
    <n v="7"/>
    <n v="0"/>
    <n v="0"/>
    <n v="0"/>
    <n v="0"/>
    <n v="0"/>
    <n v="0"/>
    <n v="0"/>
    <m/>
    <m/>
    <m/>
    <m/>
    <m/>
    <m/>
  </r>
  <r>
    <x v="128"/>
    <x v="2"/>
    <x v="430"/>
    <n v="1"/>
    <n v="0"/>
    <n v="0"/>
    <n v="0"/>
    <n v="0"/>
    <n v="0"/>
    <n v="0"/>
    <n v="0"/>
    <m/>
    <m/>
    <m/>
    <m/>
    <m/>
    <m/>
  </r>
  <r>
    <x v="128"/>
    <x v="2"/>
    <x v="431"/>
    <n v="2"/>
    <n v="0"/>
    <n v="0"/>
    <n v="0"/>
    <n v="0"/>
    <n v="0"/>
    <n v="0"/>
    <n v="0"/>
    <m/>
    <m/>
    <m/>
    <m/>
    <m/>
    <m/>
  </r>
  <r>
    <x v="128"/>
    <x v="3"/>
    <x v="420"/>
    <n v="1"/>
    <n v="0"/>
    <n v="0"/>
    <n v="0"/>
    <n v="0"/>
    <n v="0"/>
    <n v="0"/>
    <n v="0"/>
    <m/>
    <m/>
    <m/>
    <m/>
    <m/>
    <m/>
  </r>
  <r>
    <x v="128"/>
    <x v="3"/>
    <x v="405"/>
    <n v="1"/>
    <n v="0"/>
    <n v="0"/>
    <n v="0"/>
    <n v="0"/>
    <n v="0"/>
    <n v="0"/>
    <n v="0"/>
    <m/>
    <m/>
    <m/>
    <m/>
    <m/>
    <m/>
  </r>
  <r>
    <x v="128"/>
    <x v="3"/>
    <x v="398"/>
    <n v="1"/>
    <n v="0"/>
    <n v="0"/>
    <n v="0"/>
    <n v="0"/>
    <n v="0"/>
    <n v="0"/>
    <n v="0"/>
    <m/>
    <m/>
    <m/>
    <m/>
    <m/>
    <m/>
  </r>
  <r>
    <x v="129"/>
    <x v="3"/>
    <x v="418"/>
    <n v="12"/>
    <n v="0"/>
    <n v="0"/>
    <n v="0"/>
    <n v="0"/>
    <n v="0"/>
    <n v="0"/>
    <n v="0"/>
    <m/>
    <m/>
    <m/>
    <m/>
    <m/>
    <m/>
  </r>
  <r>
    <x v="129"/>
    <x v="3"/>
    <x v="356"/>
    <n v="1"/>
    <n v="0"/>
    <n v="0"/>
    <n v="0"/>
    <n v="0"/>
    <n v="0"/>
    <n v="0"/>
    <n v="0"/>
    <m/>
    <m/>
    <m/>
    <m/>
    <m/>
    <m/>
  </r>
  <r>
    <x v="129"/>
    <x v="3"/>
    <x v="282"/>
    <n v="2"/>
    <n v="0"/>
    <n v="0"/>
    <n v="0"/>
    <n v="0"/>
    <n v="0"/>
    <n v="0"/>
    <n v="0"/>
    <m/>
    <m/>
    <m/>
    <m/>
    <m/>
    <m/>
  </r>
  <r>
    <x v="129"/>
    <x v="3"/>
    <x v="432"/>
    <n v="2"/>
    <n v="2"/>
    <n v="0"/>
    <n v="12"/>
    <n v="0"/>
    <n v="0"/>
    <n v="0"/>
    <n v="12"/>
    <m/>
    <m/>
    <s v="V"/>
    <s v="V"/>
    <m/>
    <m/>
  </r>
  <r>
    <x v="129"/>
    <x v="1"/>
    <x v="433"/>
    <n v="9"/>
    <n v="0"/>
    <n v="0"/>
    <n v="4"/>
    <n v="0"/>
    <n v="0"/>
    <n v="0"/>
    <n v="4"/>
    <s v="V"/>
    <m/>
    <m/>
    <m/>
    <m/>
    <m/>
  </r>
  <r>
    <x v="129"/>
    <x v="4"/>
    <x v="312"/>
    <n v="6"/>
    <n v="0"/>
    <n v="0"/>
    <n v="0"/>
    <n v="0"/>
    <n v="0"/>
    <n v="0"/>
    <n v="0"/>
    <m/>
    <m/>
    <m/>
    <m/>
    <m/>
    <m/>
  </r>
  <r>
    <x v="129"/>
    <x v="4"/>
    <x v="298"/>
    <n v="13"/>
    <n v="0"/>
    <n v="0"/>
    <n v="0"/>
    <n v="0"/>
    <n v="0"/>
    <n v="0"/>
    <n v="0"/>
    <m/>
    <m/>
    <m/>
    <m/>
    <m/>
    <m/>
  </r>
  <r>
    <x v="129"/>
    <x v="4"/>
    <x v="270"/>
    <n v="1"/>
    <n v="0"/>
    <n v="0"/>
    <n v="0"/>
    <n v="0"/>
    <n v="0"/>
    <n v="0"/>
    <n v="0"/>
    <m/>
    <m/>
    <m/>
    <m/>
    <m/>
    <m/>
  </r>
  <r>
    <x v="129"/>
    <x v="3"/>
    <x v="345"/>
    <n v="4"/>
    <n v="0"/>
    <n v="0"/>
    <n v="0"/>
    <n v="0"/>
    <n v="0"/>
    <n v="0"/>
    <n v="0"/>
    <m/>
    <m/>
    <m/>
    <m/>
    <m/>
    <m/>
  </r>
  <r>
    <x v="129"/>
    <x v="1"/>
    <x v="301"/>
    <n v="13"/>
    <n v="0"/>
    <n v="0"/>
    <n v="6"/>
    <n v="0"/>
    <n v="0"/>
    <n v="0"/>
    <n v="6"/>
    <s v="V"/>
    <s v="V"/>
    <m/>
    <m/>
    <m/>
    <m/>
  </r>
  <r>
    <x v="129"/>
    <x v="4"/>
    <x v="391"/>
    <n v="9"/>
    <n v="9"/>
    <n v="0"/>
    <n v="0"/>
    <n v="0"/>
    <n v="0"/>
    <n v="0"/>
    <n v="0"/>
    <m/>
    <m/>
    <m/>
    <m/>
    <m/>
    <m/>
  </r>
  <r>
    <x v="130"/>
    <x v="4"/>
    <x v="434"/>
    <n v="1"/>
    <n v="0"/>
    <n v="0"/>
    <n v="0"/>
    <n v="0"/>
    <n v="0"/>
    <n v="0"/>
    <n v="0"/>
    <m/>
    <m/>
    <m/>
    <m/>
    <m/>
    <m/>
  </r>
  <r>
    <x v="130"/>
    <x v="4"/>
    <x v="333"/>
    <n v="9"/>
    <n v="0"/>
    <n v="0"/>
    <n v="0"/>
    <n v="0"/>
    <n v="0"/>
    <n v="0"/>
    <n v="0"/>
    <m/>
    <m/>
    <m/>
    <m/>
    <m/>
    <m/>
  </r>
  <r>
    <x v="130"/>
    <x v="4"/>
    <x v="392"/>
    <n v="1"/>
    <n v="0"/>
    <n v="0"/>
    <n v="0"/>
    <n v="0"/>
    <n v="0"/>
    <n v="0"/>
    <n v="0"/>
    <m/>
    <m/>
    <m/>
    <m/>
    <m/>
    <m/>
  </r>
  <r>
    <x v="130"/>
    <x v="0"/>
    <x v="435"/>
    <n v="5"/>
    <n v="0"/>
    <n v="0"/>
    <n v="1"/>
    <n v="0"/>
    <n v="0"/>
    <n v="0"/>
    <n v="1"/>
    <m/>
    <m/>
    <s v="V"/>
    <s v="V"/>
    <m/>
    <m/>
  </r>
  <r>
    <x v="130"/>
    <x v="4"/>
    <x v="324"/>
    <n v="4"/>
    <n v="0"/>
    <n v="0"/>
    <n v="0"/>
    <n v="0"/>
    <n v="0"/>
    <n v="0"/>
    <n v="0"/>
    <m/>
    <m/>
    <m/>
    <m/>
    <m/>
    <m/>
  </r>
  <r>
    <x v="130"/>
    <x v="4"/>
    <x v="386"/>
    <n v="4"/>
    <n v="0"/>
    <n v="0"/>
    <n v="0"/>
    <n v="0"/>
    <n v="0"/>
    <n v="0"/>
    <n v="0"/>
    <m/>
    <m/>
    <m/>
    <m/>
    <m/>
    <m/>
  </r>
  <r>
    <x v="130"/>
    <x v="3"/>
    <x v="422"/>
    <n v="13"/>
    <n v="0"/>
    <n v="0"/>
    <n v="0"/>
    <n v="0"/>
    <n v="0"/>
    <n v="0"/>
    <n v="0"/>
    <m/>
    <m/>
    <m/>
    <m/>
    <m/>
    <m/>
  </r>
  <r>
    <x v="130"/>
    <x v="1"/>
    <x v="436"/>
    <n v="13"/>
    <n v="0"/>
    <n v="0"/>
    <n v="0"/>
    <n v="0"/>
    <n v="0"/>
    <n v="0"/>
    <n v="0"/>
    <m/>
    <m/>
    <m/>
    <m/>
    <m/>
    <m/>
  </r>
  <r>
    <x v="130"/>
    <x v="3"/>
    <x v="369"/>
    <n v="4"/>
    <n v="0"/>
    <n v="0"/>
    <n v="0"/>
    <n v="0"/>
    <n v="0"/>
    <n v="0"/>
    <n v="0"/>
    <m/>
    <m/>
    <m/>
    <m/>
    <m/>
    <m/>
  </r>
  <r>
    <x v="130"/>
    <x v="3"/>
    <x v="419"/>
    <n v="7"/>
    <n v="0"/>
    <n v="0"/>
    <n v="0"/>
    <n v="0"/>
    <n v="0"/>
    <n v="0"/>
    <n v="0"/>
    <m/>
    <m/>
    <m/>
    <m/>
    <m/>
    <m/>
  </r>
  <r>
    <x v="130"/>
    <x v="4"/>
    <x v="378"/>
    <n v="4"/>
    <n v="0"/>
    <n v="0"/>
    <n v="0"/>
    <n v="0"/>
    <n v="0"/>
    <n v="0"/>
    <n v="0"/>
    <m/>
    <m/>
    <m/>
    <m/>
    <m/>
    <m/>
  </r>
  <r>
    <x v="130"/>
    <x v="2"/>
    <x v="437"/>
    <n v="2"/>
    <n v="0"/>
    <n v="0"/>
    <n v="0"/>
    <n v="0"/>
    <n v="0"/>
    <n v="0"/>
    <n v="0"/>
    <m/>
    <m/>
    <m/>
    <m/>
    <m/>
    <m/>
  </r>
  <r>
    <x v="130"/>
    <x v="1"/>
    <x v="438"/>
    <n v="13"/>
    <n v="0"/>
    <n v="0"/>
    <n v="4"/>
    <n v="0"/>
    <n v="0"/>
    <n v="0"/>
    <n v="4"/>
    <s v="V"/>
    <m/>
    <m/>
    <m/>
    <m/>
    <m/>
  </r>
  <r>
    <x v="130"/>
    <x v="3"/>
    <x v="373"/>
    <n v="1"/>
    <n v="0"/>
    <n v="0"/>
    <n v="0"/>
    <n v="0"/>
    <n v="0"/>
    <n v="0"/>
    <n v="0"/>
    <m/>
    <m/>
    <m/>
    <m/>
    <m/>
    <m/>
  </r>
  <r>
    <x v="130"/>
    <x v="1"/>
    <x v="439"/>
    <n v="12"/>
    <n v="0"/>
    <n v="0"/>
    <n v="6"/>
    <n v="0"/>
    <n v="0"/>
    <n v="0"/>
    <n v="6"/>
    <s v="V"/>
    <s v="V"/>
    <s v="V"/>
    <s v="V"/>
    <m/>
    <m/>
  </r>
  <r>
    <x v="130"/>
    <x v="4"/>
    <x v="440"/>
    <n v="1"/>
    <n v="1"/>
    <n v="0"/>
    <n v="4"/>
    <n v="0"/>
    <n v="0"/>
    <n v="0"/>
    <n v="4"/>
    <m/>
    <m/>
    <s v="V"/>
    <s v="V"/>
    <m/>
    <m/>
  </r>
  <r>
    <x v="130"/>
    <x v="0"/>
    <x v="441"/>
    <n v="13"/>
    <n v="13"/>
    <n v="0"/>
    <n v="0"/>
    <n v="0"/>
    <n v="0"/>
    <n v="0"/>
    <n v="0"/>
    <m/>
    <m/>
    <m/>
    <m/>
    <m/>
    <m/>
  </r>
  <r>
    <x v="131"/>
    <x v="3"/>
    <x v="403"/>
    <n v="12"/>
    <n v="1"/>
    <n v="0"/>
    <n v="1"/>
    <n v="0"/>
    <n v="4"/>
    <n v="0"/>
    <n v="5"/>
    <s v="V"/>
    <m/>
    <s v="V"/>
    <s v="V"/>
    <m/>
    <m/>
  </r>
  <r>
    <x v="131"/>
    <x v="3"/>
    <x v="399"/>
    <n v="12"/>
    <n v="0"/>
    <n v="0"/>
    <n v="0"/>
    <n v="0"/>
    <n v="0"/>
    <n v="0"/>
    <n v="0"/>
    <m/>
    <m/>
    <m/>
    <m/>
    <m/>
    <m/>
  </r>
  <r>
    <x v="131"/>
    <x v="4"/>
    <x v="266"/>
    <n v="6"/>
    <n v="0"/>
    <n v="0"/>
    <n v="0"/>
    <n v="0"/>
    <n v="0"/>
    <n v="0"/>
    <n v="0"/>
    <m/>
    <m/>
    <m/>
    <m/>
    <m/>
    <m/>
  </r>
  <r>
    <x v="131"/>
    <x v="0"/>
    <x v="442"/>
    <n v="4"/>
    <n v="0"/>
    <n v="0"/>
    <n v="2"/>
    <n v="0"/>
    <n v="0"/>
    <n v="0"/>
    <n v="2"/>
    <m/>
    <m/>
    <s v="V"/>
    <s v="V"/>
    <m/>
    <m/>
  </r>
  <r>
    <x v="131"/>
    <x v="4"/>
    <x v="414"/>
    <n v="7"/>
    <n v="0"/>
    <n v="0"/>
    <n v="0"/>
    <n v="0"/>
    <n v="0"/>
    <n v="0"/>
    <n v="0"/>
    <m/>
    <m/>
    <m/>
    <m/>
    <m/>
    <m/>
  </r>
  <r>
    <x v="131"/>
    <x v="3"/>
    <x v="321"/>
    <n v="6"/>
    <n v="0"/>
    <n v="0"/>
    <n v="0"/>
    <n v="0"/>
    <n v="0"/>
    <n v="0"/>
    <n v="0"/>
    <m/>
    <m/>
    <m/>
    <m/>
    <m/>
    <m/>
  </r>
  <r>
    <x v="131"/>
    <x v="0"/>
    <x v="443"/>
    <n v="13"/>
    <n v="0"/>
    <n v="0"/>
    <n v="0"/>
    <n v="0"/>
    <n v="0"/>
    <n v="0"/>
    <n v="0"/>
    <m/>
    <m/>
    <m/>
    <m/>
    <m/>
    <m/>
  </r>
  <r>
    <x v="131"/>
    <x v="2"/>
    <x v="444"/>
    <n v="1"/>
    <n v="1"/>
    <n v="0"/>
    <n v="0"/>
    <n v="0"/>
    <n v="0"/>
    <n v="0"/>
    <n v="0"/>
    <m/>
    <m/>
    <m/>
    <m/>
    <m/>
    <m/>
  </r>
  <r>
    <x v="132"/>
    <x v="1"/>
    <x v="445"/>
    <n v="12"/>
    <n v="0"/>
    <n v="0"/>
    <n v="17"/>
    <n v="0"/>
    <n v="0"/>
    <n v="0"/>
    <n v="17"/>
    <s v="V"/>
    <s v="V"/>
    <m/>
    <m/>
    <m/>
    <m/>
  </r>
  <r>
    <x v="132"/>
    <x v="4"/>
    <x v="325"/>
    <n v="2"/>
    <n v="0"/>
    <n v="0"/>
    <n v="1"/>
    <n v="0"/>
    <n v="0"/>
    <n v="0"/>
    <n v="1"/>
    <s v="V"/>
    <m/>
    <m/>
    <m/>
    <m/>
    <m/>
  </r>
  <r>
    <x v="132"/>
    <x v="3"/>
    <x v="415"/>
    <n v="7"/>
    <n v="0"/>
    <n v="0"/>
    <n v="0"/>
    <n v="0"/>
    <n v="0"/>
    <n v="0"/>
    <n v="0"/>
    <m/>
    <m/>
    <m/>
    <m/>
    <m/>
    <m/>
  </r>
  <r>
    <x v="132"/>
    <x v="1"/>
    <x v="446"/>
    <n v="13"/>
    <n v="5"/>
    <n v="0"/>
    <n v="8"/>
    <n v="0"/>
    <n v="0"/>
    <n v="0"/>
    <n v="8"/>
    <s v="V"/>
    <m/>
    <m/>
    <m/>
    <m/>
    <m/>
  </r>
  <r>
    <x v="132"/>
    <x v="3"/>
    <x v="394"/>
    <n v="5"/>
    <n v="0"/>
    <n v="0"/>
    <n v="3"/>
    <n v="0"/>
    <n v="0"/>
    <n v="0"/>
    <n v="3"/>
    <s v="V"/>
    <m/>
    <m/>
    <m/>
    <m/>
    <m/>
  </r>
  <r>
    <x v="132"/>
    <x v="1"/>
    <x v="447"/>
    <n v="1"/>
    <n v="0"/>
    <n v="0"/>
    <n v="0"/>
    <n v="0"/>
    <n v="0"/>
    <n v="0"/>
    <n v="0"/>
    <m/>
    <m/>
    <m/>
    <m/>
    <m/>
    <m/>
  </r>
  <r>
    <x v="132"/>
    <x v="3"/>
    <x v="424"/>
    <n v="9"/>
    <n v="0"/>
    <n v="0"/>
    <n v="3"/>
    <n v="0"/>
    <n v="0"/>
    <n v="0"/>
    <n v="3"/>
    <s v="V"/>
    <m/>
    <s v="V"/>
    <s v="V"/>
    <m/>
    <m/>
  </r>
  <r>
    <x v="132"/>
    <x v="0"/>
    <x v="448"/>
    <n v="9"/>
    <n v="0"/>
    <n v="0"/>
    <n v="0"/>
    <n v="0"/>
    <n v="0"/>
    <n v="0"/>
    <n v="0"/>
    <m/>
    <m/>
    <m/>
    <m/>
    <m/>
    <m/>
  </r>
  <r>
    <x v="132"/>
    <x v="1"/>
    <x v="449"/>
    <n v="12"/>
    <n v="6"/>
    <n v="0"/>
    <n v="52"/>
    <n v="0"/>
    <n v="0"/>
    <n v="0"/>
    <n v="52"/>
    <s v="V"/>
    <m/>
    <s v="V"/>
    <s v="V"/>
    <m/>
    <m/>
  </r>
  <r>
    <x v="132"/>
    <x v="4"/>
    <x v="440"/>
    <n v="1"/>
    <n v="0"/>
    <n v="0"/>
    <n v="2"/>
    <n v="0"/>
    <n v="0"/>
    <n v="0"/>
    <n v="2"/>
    <m/>
    <m/>
    <s v="V"/>
    <s v="V"/>
    <m/>
    <m/>
  </r>
  <r>
    <x v="132"/>
    <x v="4"/>
    <x v="420"/>
    <n v="1"/>
    <n v="1"/>
    <n v="0"/>
    <n v="0"/>
    <n v="0"/>
    <n v="0"/>
    <n v="0"/>
    <n v="0"/>
    <m/>
    <m/>
    <m/>
    <m/>
    <m/>
    <m/>
  </r>
  <r>
    <x v="133"/>
    <x v="1"/>
    <x v="450"/>
    <n v="12"/>
    <n v="0"/>
    <n v="0"/>
    <n v="10"/>
    <n v="0"/>
    <n v="0"/>
    <n v="0"/>
    <n v="10"/>
    <s v="V"/>
    <m/>
    <m/>
    <m/>
    <m/>
    <m/>
  </r>
  <r>
    <x v="133"/>
    <x v="0"/>
    <x v="401"/>
    <n v="3"/>
    <n v="0"/>
    <n v="0"/>
    <n v="3"/>
    <n v="0"/>
    <n v="0"/>
    <n v="0"/>
    <n v="3"/>
    <m/>
    <m/>
    <s v="V"/>
    <s v="V"/>
    <m/>
    <m/>
  </r>
  <r>
    <x v="133"/>
    <x v="2"/>
    <x v="444"/>
    <n v="1"/>
    <n v="0"/>
    <n v="0"/>
    <n v="0"/>
    <n v="0"/>
    <n v="0"/>
    <n v="0"/>
    <n v="0"/>
    <m/>
    <m/>
    <m/>
    <m/>
    <m/>
    <m/>
  </r>
  <r>
    <x v="133"/>
    <x v="3"/>
    <x v="407"/>
    <n v="12"/>
    <n v="0"/>
    <n v="0"/>
    <n v="3"/>
    <n v="0"/>
    <n v="0"/>
    <n v="0"/>
    <n v="3"/>
    <s v="V"/>
    <m/>
    <s v="V"/>
    <s v="V"/>
    <m/>
    <m/>
  </r>
  <r>
    <x v="133"/>
    <x v="3"/>
    <x v="413"/>
    <n v="12"/>
    <n v="0"/>
    <n v="0"/>
    <n v="0"/>
    <n v="0"/>
    <n v="0"/>
    <n v="0"/>
    <n v="0"/>
    <m/>
    <m/>
    <m/>
    <m/>
    <m/>
    <m/>
  </r>
  <r>
    <x v="133"/>
    <x v="4"/>
    <x v="306"/>
    <n v="7"/>
    <n v="0"/>
    <n v="0"/>
    <n v="0"/>
    <n v="0"/>
    <n v="0"/>
    <n v="0"/>
    <n v="0"/>
    <m/>
    <m/>
    <m/>
    <m/>
    <m/>
    <m/>
  </r>
  <r>
    <x v="133"/>
    <x v="4"/>
    <x v="354"/>
    <n v="3"/>
    <n v="0"/>
    <n v="0"/>
    <n v="0"/>
    <n v="0"/>
    <n v="0"/>
    <n v="0"/>
    <n v="0"/>
    <m/>
    <m/>
    <m/>
    <m/>
    <m/>
    <m/>
  </r>
  <r>
    <x v="133"/>
    <x v="2"/>
    <x v="451"/>
    <n v="2"/>
    <n v="0"/>
    <n v="0"/>
    <n v="0"/>
    <n v="0"/>
    <n v="0"/>
    <n v="0"/>
    <n v="0"/>
    <m/>
    <m/>
    <m/>
    <m/>
    <m/>
    <m/>
  </r>
  <r>
    <x v="133"/>
    <x v="2"/>
    <x v="452"/>
    <n v="1"/>
    <n v="0"/>
    <n v="0"/>
    <n v="0"/>
    <n v="0"/>
    <n v="0"/>
    <n v="0"/>
    <n v="0"/>
    <m/>
    <m/>
    <m/>
    <m/>
    <m/>
    <m/>
  </r>
  <r>
    <x v="133"/>
    <x v="1"/>
    <x v="453"/>
    <n v="12"/>
    <n v="0"/>
    <n v="0"/>
    <n v="0"/>
    <n v="0"/>
    <n v="0"/>
    <n v="0"/>
    <n v="0"/>
    <m/>
    <m/>
    <m/>
    <m/>
    <m/>
    <m/>
  </r>
  <r>
    <x v="133"/>
    <x v="3"/>
    <x v="432"/>
    <n v="2"/>
    <n v="0"/>
    <n v="0"/>
    <n v="0"/>
    <n v="0"/>
    <n v="0"/>
    <n v="0"/>
    <n v="0"/>
    <m/>
    <m/>
    <m/>
    <m/>
    <m/>
    <m/>
  </r>
  <r>
    <x v="133"/>
    <x v="4"/>
    <x v="314"/>
    <n v="1"/>
    <n v="0"/>
    <n v="0"/>
    <n v="1"/>
    <n v="0"/>
    <n v="0"/>
    <n v="0"/>
    <n v="1"/>
    <s v="V"/>
    <m/>
    <m/>
    <m/>
    <m/>
    <m/>
  </r>
  <r>
    <x v="133"/>
    <x v="3"/>
    <x v="408"/>
    <n v="7"/>
    <n v="0"/>
    <n v="0"/>
    <n v="2"/>
    <n v="0"/>
    <n v="0"/>
    <n v="0"/>
    <n v="2"/>
    <m/>
    <m/>
    <s v="V"/>
    <s v="V"/>
    <m/>
    <m/>
  </r>
  <r>
    <x v="133"/>
    <x v="1"/>
    <x v="454"/>
    <n v="12"/>
    <n v="12"/>
    <n v="0"/>
    <n v="62"/>
    <n v="0"/>
    <n v="0"/>
    <n v="0"/>
    <n v="62"/>
    <s v="V"/>
    <s v="V"/>
    <s v="V"/>
    <s v="V"/>
    <m/>
    <m/>
  </r>
  <r>
    <x v="134"/>
    <x v="1"/>
    <x v="455"/>
    <n v="12"/>
    <n v="0"/>
    <n v="0"/>
    <n v="1"/>
    <n v="0"/>
    <n v="0"/>
    <n v="0"/>
    <n v="1"/>
    <s v="V"/>
    <m/>
    <m/>
    <m/>
    <m/>
    <m/>
  </r>
  <r>
    <x v="134"/>
    <x v="1"/>
    <x v="456"/>
    <n v="12"/>
    <n v="0"/>
    <n v="0"/>
    <n v="4"/>
    <n v="0"/>
    <n v="0"/>
    <n v="0"/>
    <n v="4"/>
    <s v="V"/>
    <m/>
    <m/>
    <m/>
    <m/>
    <m/>
  </r>
  <r>
    <x v="134"/>
    <x v="4"/>
    <x v="391"/>
    <n v="9"/>
    <n v="0"/>
    <n v="0"/>
    <n v="0"/>
    <n v="0"/>
    <n v="0"/>
    <n v="0"/>
    <n v="0"/>
    <m/>
    <m/>
    <m/>
    <m/>
    <m/>
    <m/>
  </r>
  <r>
    <x v="134"/>
    <x v="4"/>
    <x v="332"/>
    <n v="1"/>
    <n v="0"/>
    <n v="0"/>
    <n v="0"/>
    <n v="0"/>
    <n v="0"/>
    <n v="0"/>
    <n v="0"/>
    <m/>
    <m/>
    <m/>
    <m/>
    <m/>
    <m/>
  </r>
  <r>
    <x v="134"/>
    <x v="3"/>
    <x v="427"/>
    <n v="10"/>
    <n v="0"/>
    <n v="0"/>
    <n v="0"/>
    <n v="0"/>
    <n v="0"/>
    <n v="0"/>
    <n v="0"/>
    <m/>
    <m/>
    <m/>
    <m/>
    <m/>
    <m/>
  </r>
  <r>
    <x v="134"/>
    <x v="0"/>
    <x v="457"/>
    <n v="13"/>
    <n v="0"/>
    <n v="0"/>
    <n v="0"/>
    <n v="0"/>
    <n v="0"/>
    <n v="0"/>
    <n v="0"/>
    <m/>
    <m/>
    <m/>
    <m/>
    <m/>
    <m/>
  </r>
  <r>
    <x v="134"/>
    <x v="0"/>
    <x v="458"/>
    <n v="13"/>
    <n v="0"/>
    <n v="0"/>
    <n v="0"/>
    <n v="0"/>
    <n v="0"/>
    <n v="0"/>
    <n v="0"/>
    <m/>
    <m/>
    <m/>
    <m/>
    <m/>
    <m/>
  </r>
  <r>
    <x v="134"/>
    <x v="2"/>
    <x v="459"/>
    <n v="3"/>
    <n v="0"/>
    <n v="0"/>
    <n v="1"/>
    <n v="0"/>
    <n v="0"/>
    <n v="0"/>
    <n v="1"/>
    <s v="V"/>
    <s v="V"/>
    <m/>
    <m/>
    <m/>
    <m/>
  </r>
  <r>
    <x v="134"/>
    <x v="2"/>
    <x v="437"/>
    <n v="2"/>
    <n v="0"/>
    <n v="0"/>
    <n v="0"/>
    <n v="0"/>
    <n v="0"/>
    <n v="0"/>
    <n v="0"/>
    <m/>
    <m/>
    <m/>
    <m/>
    <m/>
    <m/>
  </r>
  <r>
    <x v="134"/>
    <x v="4"/>
    <x v="282"/>
    <n v="2"/>
    <n v="0"/>
    <n v="0"/>
    <n v="0"/>
    <n v="0"/>
    <n v="0"/>
    <n v="0"/>
    <n v="0"/>
    <m/>
    <m/>
    <m/>
    <m/>
    <m/>
    <m/>
  </r>
  <r>
    <x v="134"/>
    <x v="4"/>
    <x v="398"/>
    <n v="1"/>
    <n v="0"/>
    <n v="0"/>
    <n v="1"/>
    <n v="0"/>
    <n v="0"/>
    <n v="0"/>
    <n v="1"/>
    <m/>
    <m/>
    <s v="V"/>
    <s v="V"/>
    <m/>
    <m/>
  </r>
  <r>
    <x v="134"/>
    <x v="4"/>
    <x v="418"/>
    <n v="12"/>
    <n v="0"/>
    <n v="0"/>
    <n v="0"/>
    <n v="0"/>
    <n v="0"/>
    <n v="0"/>
    <n v="0"/>
    <m/>
    <m/>
    <m/>
    <m/>
    <m/>
    <m/>
  </r>
  <r>
    <x v="134"/>
    <x v="0"/>
    <x v="460"/>
    <n v="13"/>
    <n v="0"/>
    <n v="0"/>
    <n v="0"/>
    <n v="0"/>
    <n v="0"/>
    <n v="0"/>
    <n v="0"/>
    <m/>
    <m/>
    <m/>
    <m/>
    <m/>
    <m/>
  </r>
  <r>
    <x v="134"/>
    <x v="1"/>
    <x v="461"/>
    <n v="6"/>
    <n v="0"/>
    <n v="0"/>
    <n v="1"/>
    <n v="0"/>
    <n v="0"/>
    <n v="0"/>
    <n v="1"/>
    <s v="V"/>
    <m/>
    <m/>
    <m/>
    <m/>
    <m/>
  </r>
  <r>
    <x v="134"/>
    <x v="0"/>
    <x v="462"/>
    <n v="8"/>
    <n v="0"/>
    <n v="0"/>
    <n v="0"/>
    <n v="0"/>
    <n v="0"/>
    <n v="0"/>
    <n v="0"/>
    <m/>
    <m/>
    <m/>
    <m/>
    <m/>
    <m/>
  </r>
  <r>
    <x v="134"/>
    <x v="3"/>
    <x v="413"/>
    <n v="12"/>
    <n v="12"/>
    <n v="0"/>
    <n v="41"/>
    <n v="0"/>
    <n v="31"/>
    <n v="0"/>
    <n v="72"/>
    <s v="V"/>
    <m/>
    <s v="V"/>
    <s v="V"/>
    <m/>
    <m/>
  </r>
  <r>
    <x v="135"/>
    <x v="3"/>
    <x v="428"/>
    <n v="12"/>
    <n v="2"/>
    <n v="0"/>
    <n v="10"/>
    <n v="0"/>
    <n v="0"/>
    <n v="0"/>
    <n v="10"/>
    <s v="V"/>
    <m/>
    <s v="V"/>
    <s v="V"/>
    <m/>
    <m/>
  </r>
  <r>
    <x v="135"/>
    <x v="4"/>
    <x v="358"/>
    <n v="2"/>
    <n v="0"/>
    <n v="0"/>
    <n v="0"/>
    <n v="0"/>
    <n v="0"/>
    <n v="0"/>
    <n v="0"/>
    <m/>
    <m/>
    <m/>
    <m/>
    <m/>
    <m/>
  </r>
  <r>
    <x v="135"/>
    <x v="3"/>
    <x v="411"/>
    <n v="6"/>
    <n v="0"/>
    <n v="0"/>
    <n v="0"/>
    <n v="0"/>
    <n v="0"/>
    <n v="0"/>
    <n v="0"/>
    <m/>
    <m/>
    <m/>
    <m/>
    <m/>
    <m/>
  </r>
  <r>
    <x v="135"/>
    <x v="3"/>
    <x v="367"/>
    <n v="3"/>
    <n v="0"/>
    <n v="0"/>
    <n v="0"/>
    <n v="0"/>
    <n v="0"/>
    <n v="0"/>
    <n v="0"/>
    <m/>
    <m/>
    <m/>
    <m/>
    <m/>
    <m/>
  </r>
  <r>
    <x v="135"/>
    <x v="1"/>
    <x v="463"/>
    <n v="6"/>
    <n v="0"/>
    <n v="0"/>
    <n v="1"/>
    <n v="0"/>
    <n v="0"/>
    <n v="0"/>
    <n v="1"/>
    <s v="V"/>
    <m/>
    <m/>
    <m/>
    <m/>
    <m/>
  </r>
  <r>
    <x v="135"/>
    <x v="4"/>
    <x v="420"/>
    <n v="1"/>
    <n v="0"/>
    <n v="0"/>
    <n v="0"/>
    <n v="0"/>
    <n v="0"/>
    <n v="0"/>
    <n v="0"/>
    <m/>
    <m/>
    <m/>
    <m/>
    <m/>
    <m/>
  </r>
  <r>
    <x v="135"/>
    <x v="0"/>
    <x v="464"/>
    <n v="12"/>
    <n v="0"/>
    <n v="0"/>
    <n v="0"/>
    <n v="0"/>
    <n v="0"/>
    <n v="0"/>
    <n v="0"/>
    <m/>
    <m/>
    <m/>
    <m/>
    <m/>
    <m/>
  </r>
  <r>
    <x v="135"/>
    <x v="4"/>
    <x v="370"/>
    <n v="4"/>
    <n v="0"/>
    <n v="0"/>
    <n v="0"/>
    <n v="0"/>
    <n v="0"/>
    <n v="0"/>
    <n v="0"/>
    <m/>
    <m/>
    <m/>
    <m/>
    <m/>
    <m/>
  </r>
  <r>
    <x v="135"/>
    <x v="1"/>
    <x v="465"/>
    <n v="13"/>
    <n v="0"/>
    <n v="0"/>
    <n v="0"/>
    <n v="0"/>
    <n v="0"/>
    <n v="0"/>
    <n v="0"/>
    <m/>
    <m/>
    <m/>
    <m/>
    <m/>
    <m/>
  </r>
  <r>
    <x v="135"/>
    <x v="2"/>
    <x v="466"/>
    <n v="2"/>
    <n v="0"/>
    <n v="0"/>
    <n v="0"/>
    <n v="0"/>
    <n v="0"/>
    <n v="0"/>
    <n v="0"/>
    <m/>
    <m/>
    <m/>
    <m/>
    <m/>
    <m/>
  </r>
  <r>
    <x v="135"/>
    <x v="0"/>
    <x v="441"/>
    <n v="11"/>
    <n v="0"/>
    <n v="0"/>
    <n v="0"/>
    <n v="0"/>
    <n v="0"/>
    <n v="0"/>
    <n v="0"/>
    <m/>
    <m/>
    <m/>
    <m/>
    <m/>
    <m/>
  </r>
  <r>
    <x v="135"/>
    <x v="1"/>
    <x v="467"/>
    <n v="13"/>
    <n v="0"/>
    <n v="0"/>
    <n v="0"/>
    <n v="0"/>
    <n v="0"/>
    <n v="0"/>
    <n v="0"/>
    <m/>
    <m/>
    <m/>
    <m/>
    <m/>
    <m/>
  </r>
  <r>
    <x v="135"/>
    <x v="0"/>
    <x v="468"/>
    <n v="1"/>
    <n v="0"/>
    <n v="0"/>
    <n v="0"/>
    <n v="0"/>
    <n v="0"/>
    <n v="0"/>
    <n v="0"/>
    <m/>
    <m/>
    <m/>
    <m/>
    <m/>
    <m/>
  </r>
  <r>
    <x v="135"/>
    <x v="1"/>
    <x v="454"/>
    <n v="12"/>
    <n v="12"/>
    <n v="0"/>
    <n v="124"/>
    <n v="0"/>
    <n v="0"/>
    <n v="0"/>
    <n v="124"/>
    <s v="V"/>
    <s v="V"/>
    <s v="V"/>
    <s v="V"/>
    <m/>
    <m/>
  </r>
  <r>
    <x v="135"/>
    <x v="2"/>
    <x v="469"/>
    <n v="1"/>
    <n v="1"/>
    <n v="0"/>
    <n v="0"/>
    <n v="0"/>
    <n v="0"/>
    <n v="0"/>
    <n v="0"/>
    <m/>
    <s v="V"/>
    <m/>
    <m/>
    <m/>
    <m/>
  </r>
  <r>
    <x v="136"/>
    <x v="4"/>
    <x v="422"/>
    <n v="13"/>
    <n v="0"/>
    <n v="0"/>
    <n v="0"/>
    <n v="0"/>
    <n v="0"/>
    <n v="0"/>
    <n v="0"/>
    <m/>
    <m/>
    <m/>
    <m/>
    <m/>
    <m/>
  </r>
  <r>
    <x v="136"/>
    <x v="0"/>
    <x v="470"/>
    <n v="7"/>
    <n v="0"/>
    <n v="0"/>
    <n v="0"/>
    <n v="0"/>
    <n v="0"/>
    <n v="0"/>
    <n v="0"/>
    <m/>
    <m/>
    <m/>
    <m/>
    <m/>
    <m/>
  </r>
  <r>
    <x v="136"/>
    <x v="4"/>
    <x v="471"/>
    <n v="3"/>
    <n v="2"/>
    <n v="0"/>
    <n v="4"/>
    <n v="0"/>
    <n v="0"/>
    <n v="0"/>
    <n v="4"/>
    <s v="V"/>
    <m/>
    <m/>
    <m/>
    <m/>
    <m/>
  </r>
  <r>
    <x v="136"/>
    <x v="3"/>
    <x v="443"/>
    <n v="13"/>
    <n v="0"/>
    <n v="0"/>
    <n v="0"/>
    <n v="0"/>
    <n v="0"/>
    <n v="0"/>
    <n v="0"/>
    <m/>
    <m/>
    <m/>
    <m/>
    <m/>
    <m/>
  </r>
  <r>
    <x v="136"/>
    <x v="2"/>
    <x v="472"/>
    <n v="1"/>
    <n v="0"/>
    <n v="0"/>
    <n v="0"/>
    <n v="0"/>
    <n v="0"/>
    <n v="0"/>
    <n v="0"/>
    <m/>
    <m/>
    <m/>
    <m/>
    <m/>
    <m/>
  </r>
  <r>
    <x v="136"/>
    <x v="3"/>
    <x v="473"/>
    <n v="3"/>
    <n v="1"/>
    <n v="0"/>
    <n v="2"/>
    <n v="0"/>
    <n v="0"/>
    <n v="0"/>
    <n v="2"/>
    <m/>
    <m/>
    <s v="V"/>
    <s v="V"/>
    <m/>
    <m/>
  </r>
  <r>
    <x v="136"/>
    <x v="1"/>
    <x v="474"/>
    <n v="3"/>
    <n v="0"/>
    <n v="0"/>
    <n v="0"/>
    <n v="0"/>
    <n v="0"/>
    <n v="0"/>
    <n v="0"/>
    <m/>
    <m/>
    <m/>
    <m/>
    <m/>
    <m/>
  </r>
  <r>
    <x v="136"/>
    <x v="0"/>
    <x v="475"/>
    <n v="12"/>
    <n v="0"/>
    <n v="0"/>
    <n v="0"/>
    <n v="0"/>
    <n v="0"/>
    <n v="0"/>
    <n v="0"/>
    <m/>
    <m/>
    <m/>
    <m/>
    <m/>
    <m/>
  </r>
  <r>
    <x v="136"/>
    <x v="0"/>
    <x v="476"/>
    <n v="6"/>
    <n v="1"/>
    <n v="0"/>
    <n v="8"/>
    <n v="0"/>
    <n v="0"/>
    <n v="0"/>
    <n v="8"/>
    <s v="V"/>
    <m/>
    <s v="V"/>
    <s v="V"/>
    <m/>
    <m/>
  </r>
  <r>
    <x v="136"/>
    <x v="1"/>
    <x v="477"/>
    <n v="3"/>
    <n v="0"/>
    <n v="0"/>
    <n v="0"/>
    <n v="0"/>
    <n v="0"/>
    <n v="0"/>
    <n v="0"/>
    <m/>
    <m/>
    <m/>
    <m/>
    <m/>
    <m/>
  </r>
  <r>
    <x v="137"/>
    <x v="1"/>
    <x v="478"/>
    <n v="13"/>
    <n v="0"/>
    <n v="0"/>
    <n v="1"/>
    <n v="0"/>
    <n v="0"/>
    <n v="0"/>
    <n v="1"/>
    <s v="V"/>
    <m/>
    <m/>
    <m/>
    <m/>
    <m/>
  </r>
  <r>
    <x v="137"/>
    <x v="1"/>
    <x v="479"/>
    <n v="5"/>
    <n v="0"/>
    <n v="0"/>
    <n v="0"/>
    <n v="0"/>
    <n v="0"/>
    <n v="0"/>
    <n v="0"/>
    <m/>
    <m/>
    <m/>
    <m/>
    <m/>
    <m/>
  </r>
  <r>
    <x v="137"/>
    <x v="4"/>
    <x v="417"/>
    <n v="2"/>
    <n v="0"/>
    <n v="0"/>
    <n v="0"/>
    <n v="0"/>
    <n v="0"/>
    <n v="0"/>
    <n v="0"/>
    <m/>
    <m/>
    <m/>
    <m/>
    <m/>
    <m/>
  </r>
  <r>
    <x v="137"/>
    <x v="0"/>
    <x v="480"/>
    <n v="5"/>
    <n v="0"/>
    <n v="0"/>
    <n v="0"/>
    <n v="0"/>
    <n v="0"/>
    <n v="0"/>
    <n v="0"/>
    <m/>
    <m/>
    <m/>
    <m/>
    <m/>
    <m/>
  </r>
  <r>
    <x v="137"/>
    <x v="4"/>
    <x v="366"/>
    <n v="2"/>
    <n v="0"/>
    <n v="0"/>
    <n v="0"/>
    <n v="0"/>
    <n v="0"/>
    <n v="0"/>
    <n v="0"/>
    <m/>
    <m/>
    <m/>
    <m/>
    <m/>
    <m/>
  </r>
  <r>
    <x v="137"/>
    <x v="4"/>
    <x v="415"/>
    <n v="7"/>
    <n v="0"/>
    <n v="0"/>
    <n v="0"/>
    <n v="0"/>
    <n v="0"/>
    <n v="0"/>
    <n v="0"/>
    <m/>
    <m/>
    <m/>
    <m/>
    <m/>
    <m/>
  </r>
  <r>
    <x v="137"/>
    <x v="4"/>
    <x v="403"/>
    <n v="11"/>
    <n v="0"/>
    <n v="0"/>
    <n v="0"/>
    <n v="0"/>
    <n v="0"/>
    <n v="0"/>
    <n v="0"/>
    <m/>
    <m/>
    <m/>
    <m/>
    <m/>
    <m/>
  </r>
  <r>
    <x v="137"/>
    <x v="2"/>
    <x v="469"/>
    <n v="1"/>
    <n v="0"/>
    <n v="0"/>
    <n v="0"/>
    <n v="0"/>
    <n v="0"/>
    <n v="0"/>
    <n v="0"/>
    <m/>
    <m/>
    <m/>
    <m/>
    <m/>
    <m/>
  </r>
  <r>
    <x v="137"/>
    <x v="4"/>
    <x v="373"/>
    <n v="1"/>
    <n v="0"/>
    <n v="0"/>
    <n v="0"/>
    <n v="0"/>
    <n v="0"/>
    <n v="0"/>
    <n v="0"/>
    <m/>
    <m/>
    <m/>
    <m/>
    <m/>
    <m/>
  </r>
  <r>
    <x v="137"/>
    <x v="1"/>
    <x v="481"/>
    <n v="7"/>
    <n v="0"/>
    <n v="0"/>
    <n v="0"/>
    <n v="0"/>
    <n v="0"/>
    <n v="0"/>
    <n v="0"/>
    <m/>
    <m/>
    <m/>
    <m/>
    <m/>
    <m/>
  </r>
  <r>
    <x v="137"/>
    <x v="3"/>
    <x v="458"/>
    <n v="2"/>
    <n v="0"/>
    <n v="0"/>
    <n v="0"/>
    <n v="0"/>
    <n v="0"/>
    <n v="0"/>
    <n v="0"/>
    <m/>
    <m/>
    <m/>
    <m/>
    <m/>
    <m/>
  </r>
  <r>
    <x v="137"/>
    <x v="0"/>
    <x v="482"/>
    <n v="6"/>
    <n v="0"/>
    <n v="0"/>
    <n v="0"/>
    <n v="0"/>
    <n v="0"/>
    <n v="0"/>
    <n v="0"/>
    <m/>
    <m/>
    <m/>
    <m/>
    <m/>
    <m/>
  </r>
  <r>
    <x v="137"/>
    <x v="1"/>
    <x v="483"/>
    <n v="13"/>
    <n v="0"/>
    <n v="0"/>
    <n v="3"/>
    <n v="0"/>
    <n v="0"/>
    <n v="0"/>
    <n v="3"/>
    <s v="V"/>
    <m/>
    <s v="V"/>
    <s v="V"/>
    <m/>
    <m/>
  </r>
  <r>
    <x v="137"/>
    <x v="1"/>
    <x v="484"/>
    <n v="2"/>
    <n v="0"/>
    <n v="0"/>
    <n v="1"/>
    <n v="0"/>
    <n v="0"/>
    <n v="0"/>
    <n v="1"/>
    <s v="V"/>
    <m/>
    <m/>
    <m/>
    <m/>
    <m/>
  </r>
  <r>
    <x v="137"/>
    <x v="0"/>
    <x v="485"/>
    <n v="1"/>
    <n v="0"/>
    <n v="0"/>
    <n v="0"/>
    <n v="0"/>
    <n v="0"/>
    <n v="0"/>
    <n v="0"/>
    <m/>
    <m/>
    <m/>
    <m/>
    <m/>
    <m/>
  </r>
  <r>
    <x v="138"/>
    <x v="4"/>
    <x v="399"/>
    <n v="12"/>
    <n v="0"/>
    <n v="0"/>
    <n v="0"/>
    <n v="0"/>
    <n v="0"/>
    <n v="0"/>
    <n v="0"/>
    <m/>
    <m/>
    <m/>
    <m/>
    <m/>
    <m/>
  </r>
  <r>
    <x v="138"/>
    <x v="3"/>
    <x v="457"/>
    <n v="13"/>
    <n v="0"/>
    <n v="0"/>
    <n v="0"/>
    <n v="0"/>
    <n v="0"/>
    <n v="0"/>
    <n v="0"/>
    <m/>
    <m/>
    <m/>
    <m/>
    <m/>
    <m/>
  </r>
  <r>
    <x v="138"/>
    <x v="2"/>
    <x v="486"/>
    <n v="3"/>
    <n v="0"/>
    <n v="0"/>
    <n v="0"/>
    <n v="0"/>
    <n v="0"/>
    <n v="0"/>
    <n v="0"/>
    <m/>
    <m/>
    <m/>
    <m/>
    <m/>
    <m/>
  </r>
  <r>
    <x v="138"/>
    <x v="3"/>
    <x v="487"/>
    <n v="2"/>
    <n v="0"/>
    <n v="0"/>
    <n v="0"/>
    <n v="0"/>
    <n v="0"/>
    <n v="0"/>
    <n v="0"/>
    <m/>
    <m/>
    <m/>
    <m/>
    <m/>
    <m/>
  </r>
  <r>
    <x v="138"/>
    <x v="3"/>
    <x v="488"/>
    <n v="11"/>
    <n v="0"/>
    <n v="0"/>
    <n v="0"/>
    <n v="0"/>
    <n v="0"/>
    <n v="0"/>
    <n v="0"/>
    <m/>
    <m/>
    <m/>
    <m/>
    <m/>
    <m/>
  </r>
  <r>
    <x v="138"/>
    <x v="0"/>
    <x v="489"/>
    <n v="13"/>
    <n v="0"/>
    <n v="0"/>
    <n v="5"/>
    <n v="0"/>
    <n v="0"/>
    <n v="0"/>
    <n v="5"/>
    <s v="V"/>
    <m/>
    <s v="V"/>
    <s v="V"/>
    <m/>
    <m/>
  </r>
  <r>
    <x v="138"/>
    <x v="4"/>
    <x v="419"/>
    <n v="7"/>
    <n v="0"/>
    <n v="0"/>
    <n v="0"/>
    <n v="0"/>
    <n v="0"/>
    <n v="0"/>
    <n v="0"/>
    <m/>
    <m/>
    <m/>
    <m/>
    <m/>
    <m/>
  </r>
  <r>
    <x v="138"/>
    <x v="0"/>
    <x v="490"/>
    <n v="12"/>
    <n v="0"/>
    <n v="0"/>
    <n v="1"/>
    <n v="0"/>
    <n v="0"/>
    <n v="0"/>
    <n v="1"/>
    <m/>
    <m/>
    <s v="V"/>
    <s v="V"/>
    <m/>
    <m/>
  </r>
  <r>
    <x v="138"/>
    <x v="3"/>
    <x v="460"/>
    <n v="13"/>
    <n v="0"/>
    <n v="0"/>
    <n v="0"/>
    <n v="0"/>
    <n v="0"/>
    <n v="0"/>
    <n v="0"/>
    <m/>
    <m/>
    <m/>
    <m/>
    <m/>
    <m/>
  </r>
  <r>
    <x v="138"/>
    <x v="0"/>
    <x v="491"/>
    <n v="13"/>
    <n v="0"/>
    <n v="0"/>
    <n v="0"/>
    <n v="0"/>
    <n v="0"/>
    <n v="0"/>
    <n v="0"/>
    <m/>
    <m/>
    <m/>
    <m/>
    <m/>
    <m/>
  </r>
  <r>
    <x v="138"/>
    <x v="0"/>
    <x v="492"/>
    <n v="12"/>
    <n v="0"/>
    <n v="0"/>
    <n v="0"/>
    <n v="0"/>
    <n v="0"/>
    <n v="0"/>
    <n v="0"/>
    <m/>
    <m/>
    <m/>
    <m/>
    <m/>
    <m/>
  </r>
  <r>
    <x v="138"/>
    <x v="0"/>
    <x v="493"/>
    <n v="2"/>
    <n v="0"/>
    <n v="0"/>
    <n v="0"/>
    <n v="0"/>
    <n v="0"/>
    <n v="0"/>
    <n v="0"/>
    <m/>
    <m/>
    <m/>
    <m/>
    <m/>
    <m/>
  </r>
  <r>
    <x v="138"/>
    <x v="0"/>
    <x v="494"/>
    <n v="1"/>
    <n v="0"/>
    <n v="0"/>
    <n v="0"/>
    <n v="0"/>
    <n v="0"/>
    <n v="0"/>
    <n v="0"/>
    <m/>
    <m/>
    <m/>
    <m/>
    <m/>
    <m/>
  </r>
  <r>
    <x v="138"/>
    <x v="0"/>
    <x v="495"/>
    <n v="13"/>
    <n v="0"/>
    <n v="0"/>
    <n v="0"/>
    <n v="0"/>
    <n v="0"/>
    <n v="0"/>
    <n v="0"/>
    <m/>
    <m/>
    <m/>
    <m/>
    <m/>
    <m/>
  </r>
  <r>
    <x v="138"/>
    <x v="0"/>
    <x v="496"/>
    <n v="13"/>
    <n v="0"/>
    <n v="0"/>
    <n v="0"/>
    <n v="0"/>
    <n v="0"/>
    <n v="0"/>
    <n v="0"/>
    <m/>
    <m/>
    <m/>
    <m/>
    <m/>
    <m/>
  </r>
  <r>
    <x v="138"/>
    <x v="0"/>
    <x v="497"/>
    <n v="4"/>
    <n v="0"/>
    <n v="0"/>
    <n v="0"/>
    <n v="0"/>
    <n v="0"/>
    <n v="0"/>
    <n v="0"/>
    <m/>
    <m/>
    <m/>
    <m/>
    <m/>
    <m/>
  </r>
  <r>
    <x v="138"/>
    <x v="0"/>
    <x v="498"/>
    <n v="13"/>
    <n v="0"/>
    <n v="0"/>
    <n v="0"/>
    <n v="0"/>
    <n v="0"/>
    <n v="0"/>
    <n v="0"/>
    <m/>
    <m/>
    <m/>
    <m/>
    <m/>
    <m/>
  </r>
  <r>
    <x v="138"/>
    <x v="3"/>
    <x v="265"/>
    <n v="2"/>
    <n v="0"/>
    <n v="0"/>
    <n v="0"/>
    <n v="0"/>
    <n v="0"/>
    <n v="0"/>
    <n v="0"/>
    <m/>
    <m/>
    <m/>
    <m/>
    <m/>
    <m/>
  </r>
  <r>
    <x v="138"/>
    <x v="4"/>
    <x v="499"/>
    <n v="2"/>
    <n v="2"/>
    <n v="0"/>
    <n v="25"/>
    <n v="0"/>
    <n v="0"/>
    <n v="0"/>
    <n v="25"/>
    <s v="V"/>
    <m/>
    <s v="V"/>
    <s v="V"/>
    <m/>
    <m/>
  </r>
  <r>
    <x v="138"/>
    <x v="3"/>
    <x v="500"/>
    <n v="1"/>
    <n v="1"/>
    <n v="0"/>
    <n v="0"/>
    <n v="0"/>
    <n v="0"/>
    <n v="0"/>
    <n v="0"/>
    <m/>
    <m/>
    <m/>
    <m/>
    <m/>
    <m/>
  </r>
  <r>
    <x v="138"/>
    <x v="4"/>
    <x v="345"/>
    <n v="5"/>
    <n v="5"/>
    <n v="0"/>
    <n v="0"/>
    <n v="0"/>
    <n v="0"/>
    <n v="0"/>
    <n v="0"/>
    <m/>
    <m/>
    <m/>
    <m/>
    <m/>
    <m/>
  </r>
  <r>
    <x v="138"/>
    <x v="4"/>
    <x v="408"/>
    <n v="7"/>
    <n v="7"/>
    <n v="0"/>
    <n v="0"/>
    <n v="0"/>
    <n v="0"/>
    <n v="0"/>
    <n v="0"/>
    <m/>
    <m/>
    <m/>
    <m/>
    <m/>
    <m/>
  </r>
  <r>
    <x v="138"/>
    <x v="0"/>
    <x v="501"/>
    <n v="8"/>
    <n v="8"/>
    <n v="0"/>
    <n v="0"/>
    <n v="0"/>
    <n v="0"/>
    <n v="0"/>
    <n v="0"/>
    <m/>
    <m/>
    <m/>
    <m/>
    <m/>
    <m/>
  </r>
  <r>
    <x v="139"/>
    <x v="3"/>
    <x v="435"/>
    <n v="5"/>
    <n v="0"/>
    <n v="0"/>
    <n v="0"/>
    <n v="0"/>
    <n v="0"/>
    <n v="0"/>
    <n v="0"/>
    <m/>
    <m/>
    <m/>
    <m/>
    <m/>
    <m/>
  </r>
  <r>
    <x v="139"/>
    <x v="0"/>
    <x v="502"/>
    <n v="6"/>
    <n v="0"/>
    <n v="0"/>
    <n v="0"/>
    <n v="0"/>
    <n v="0"/>
    <n v="0"/>
    <n v="0"/>
    <m/>
    <m/>
    <m/>
    <m/>
    <m/>
    <m/>
  </r>
  <r>
    <x v="139"/>
    <x v="0"/>
    <x v="503"/>
    <n v="9"/>
    <n v="0"/>
    <n v="0"/>
    <n v="0"/>
    <n v="0"/>
    <n v="0"/>
    <n v="0"/>
    <n v="0"/>
    <m/>
    <m/>
    <m/>
    <m/>
    <m/>
    <m/>
  </r>
  <r>
    <x v="139"/>
    <x v="0"/>
    <x v="504"/>
    <n v="5"/>
    <n v="0"/>
    <n v="0"/>
    <n v="0"/>
    <n v="0"/>
    <n v="0"/>
    <n v="0"/>
    <n v="0"/>
    <m/>
    <m/>
    <m/>
    <m/>
    <m/>
    <m/>
  </r>
  <r>
    <x v="139"/>
    <x v="0"/>
    <x v="505"/>
    <n v="6"/>
    <n v="0"/>
    <n v="0"/>
    <n v="0"/>
    <n v="0"/>
    <n v="0"/>
    <n v="0"/>
    <n v="0"/>
    <m/>
    <m/>
    <m/>
    <m/>
    <m/>
    <m/>
  </r>
  <r>
    <x v="139"/>
    <x v="3"/>
    <x v="383"/>
    <n v="4"/>
    <n v="0"/>
    <n v="0"/>
    <n v="1"/>
    <n v="0"/>
    <n v="0"/>
    <n v="0"/>
    <n v="1"/>
    <s v="V"/>
    <s v="V"/>
    <m/>
    <m/>
    <m/>
    <m/>
  </r>
  <r>
    <x v="139"/>
    <x v="0"/>
    <x v="506"/>
    <n v="1"/>
    <n v="1"/>
    <n v="0"/>
    <n v="6"/>
    <n v="0"/>
    <n v="0"/>
    <n v="0"/>
    <n v="6"/>
    <s v="V"/>
    <m/>
    <s v="V"/>
    <s v="V"/>
    <m/>
    <m/>
  </r>
  <r>
    <x v="139"/>
    <x v="0"/>
    <x v="507"/>
    <n v="2"/>
    <n v="2"/>
    <n v="0"/>
    <n v="4"/>
    <n v="0"/>
    <n v="0"/>
    <n v="0"/>
    <n v="4"/>
    <s v="V"/>
    <m/>
    <s v="V"/>
    <s v="V"/>
    <m/>
    <m/>
  </r>
  <r>
    <x v="140"/>
    <x v="4"/>
    <x v="321"/>
    <n v="6"/>
    <n v="0"/>
    <n v="0"/>
    <n v="0"/>
    <n v="0"/>
    <n v="0"/>
    <n v="0"/>
    <n v="0"/>
    <m/>
    <m/>
    <m/>
    <m/>
    <m/>
    <m/>
  </r>
  <r>
    <x v="140"/>
    <x v="2"/>
    <x v="508"/>
    <n v="1"/>
    <n v="0"/>
    <n v="0"/>
    <n v="0"/>
    <n v="1"/>
    <n v="0"/>
    <n v="0"/>
    <n v="1"/>
    <s v="V"/>
    <m/>
    <m/>
    <m/>
    <m/>
    <m/>
  </r>
  <r>
    <x v="140"/>
    <x v="0"/>
    <x v="509"/>
    <n v="4"/>
    <n v="0"/>
    <n v="0"/>
    <n v="2"/>
    <n v="0"/>
    <n v="0"/>
    <n v="0"/>
    <n v="2"/>
    <m/>
    <m/>
    <s v="V"/>
    <s v="V"/>
    <m/>
    <m/>
  </r>
  <r>
    <x v="140"/>
    <x v="4"/>
    <x v="499"/>
    <n v="2"/>
    <n v="1"/>
    <n v="0"/>
    <n v="4"/>
    <n v="0"/>
    <n v="0"/>
    <n v="0"/>
    <n v="4"/>
    <s v="V"/>
    <m/>
    <m/>
    <m/>
    <m/>
    <m/>
  </r>
  <r>
    <x v="140"/>
    <x v="4"/>
    <x v="369"/>
    <n v="4"/>
    <n v="0"/>
    <n v="0"/>
    <n v="0"/>
    <n v="0"/>
    <n v="0"/>
    <n v="0"/>
    <n v="0"/>
    <m/>
    <m/>
    <m/>
    <m/>
    <m/>
    <m/>
  </r>
  <r>
    <x v="140"/>
    <x v="1"/>
    <x v="510"/>
    <n v="13"/>
    <n v="0"/>
    <n v="0"/>
    <n v="2"/>
    <n v="0"/>
    <n v="0"/>
    <n v="0"/>
    <n v="2"/>
    <s v="V"/>
    <m/>
    <m/>
    <m/>
    <m/>
    <m/>
  </r>
  <r>
    <x v="140"/>
    <x v="4"/>
    <x v="408"/>
    <n v="7"/>
    <n v="0"/>
    <n v="0"/>
    <n v="1"/>
    <n v="0"/>
    <n v="0"/>
    <n v="0"/>
    <n v="1"/>
    <m/>
    <m/>
    <s v="V"/>
    <s v="V"/>
    <m/>
    <m/>
  </r>
  <r>
    <x v="140"/>
    <x v="4"/>
    <x v="345"/>
    <n v="4"/>
    <n v="0"/>
    <n v="0"/>
    <n v="0"/>
    <n v="0"/>
    <n v="0"/>
    <n v="0"/>
    <n v="0"/>
    <m/>
    <m/>
    <m/>
    <m/>
    <m/>
    <m/>
  </r>
  <r>
    <x v="140"/>
    <x v="0"/>
    <x v="511"/>
    <n v="7"/>
    <n v="3"/>
    <n v="0"/>
    <n v="8"/>
    <n v="0"/>
    <n v="0"/>
    <n v="0"/>
    <n v="8"/>
    <m/>
    <m/>
    <s v="V"/>
    <s v="V"/>
    <m/>
    <m/>
  </r>
  <r>
    <x v="140"/>
    <x v="2"/>
    <x v="512"/>
    <n v="1"/>
    <n v="0"/>
    <n v="0"/>
    <n v="0"/>
    <n v="0"/>
    <n v="0"/>
    <n v="0"/>
    <n v="0"/>
    <m/>
    <m/>
    <m/>
    <m/>
    <m/>
    <m/>
  </r>
  <r>
    <x v="140"/>
    <x v="2"/>
    <x v="513"/>
    <n v="1"/>
    <n v="0"/>
    <n v="0"/>
    <n v="0"/>
    <n v="0"/>
    <n v="0"/>
    <n v="0"/>
    <n v="0"/>
    <m/>
    <m/>
    <m/>
    <m/>
    <m/>
    <m/>
  </r>
  <r>
    <x v="140"/>
    <x v="2"/>
    <x v="514"/>
    <n v="1"/>
    <n v="0"/>
    <n v="0"/>
    <n v="0"/>
    <n v="0"/>
    <n v="0"/>
    <n v="0"/>
    <n v="0"/>
    <m/>
    <m/>
    <m/>
    <m/>
    <m/>
    <m/>
  </r>
  <r>
    <x v="140"/>
    <x v="2"/>
    <x v="515"/>
    <n v="2"/>
    <n v="0"/>
    <n v="0"/>
    <n v="4"/>
    <n v="0"/>
    <n v="0"/>
    <n v="0"/>
    <n v="4"/>
    <s v="V"/>
    <m/>
    <m/>
    <m/>
    <m/>
    <m/>
  </r>
  <r>
    <x v="140"/>
    <x v="3"/>
    <x v="516"/>
    <n v="2"/>
    <n v="2"/>
    <n v="0"/>
    <n v="7"/>
    <n v="0"/>
    <n v="0"/>
    <n v="0"/>
    <n v="7"/>
    <s v="V"/>
    <m/>
    <s v="V"/>
    <s v="V"/>
    <m/>
    <m/>
  </r>
  <r>
    <x v="140"/>
    <x v="4"/>
    <x v="517"/>
    <n v="1"/>
    <n v="1"/>
    <n v="0"/>
    <n v="0"/>
    <n v="0"/>
    <n v="0"/>
    <n v="0"/>
    <n v="0"/>
    <m/>
    <m/>
    <m/>
    <m/>
    <m/>
    <m/>
  </r>
  <r>
    <x v="140"/>
    <x v="3"/>
    <x v="429"/>
    <n v="3"/>
    <n v="2"/>
    <n v="0"/>
    <n v="13"/>
    <n v="0"/>
    <n v="0"/>
    <n v="0"/>
    <n v="13"/>
    <s v="V"/>
    <m/>
    <m/>
    <m/>
    <m/>
    <m/>
  </r>
  <r>
    <x v="141"/>
    <x v="3"/>
    <x v="518"/>
    <n v="1"/>
    <n v="0"/>
    <n v="0"/>
    <n v="0"/>
    <n v="0"/>
    <n v="0"/>
    <n v="0"/>
    <n v="0"/>
    <m/>
    <m/>
    <m/>
    <m/>
    <m/>
    <m/>
  </r>
  <r>
    <x v="141"/>
    <x v="3"/>
    <x v="442"/>
    <n v="4"/>
    <n v="0"/>
    <n v="0"/>
    <n v="0"/>
    <n v="0"/>
    <n v="0"/>
    <n v="0"/>
    <n v="0"/>
    <m/>
    <m/>
    <m/>
    <m/>
    <m/>
    <m/>
  </r>
  <r>
    <x v="141"/>
    <x v="2"/>
    <x v="519"/>
    <n v="2"/>
    <n v="0"/>
    <n v="0"/>
    <n v="0"/>
    <n v="0"/>
    <n v="0"/>
    <n v="0"/>
    <n v="0"/>
    <m/>
    <m/>
    <m/>
    <m/>
    <m/>
    <m/>
  </r>
  <r>
    <x v="141"/>
    <x v="2"/>
    <x v="520"/>
    <n v="3"/>
    <n v="0"/>
    <n v="0"/>
    <n v="0"/>
    <n v="0"/>
    <n v="0"/>
    <n v="0"/>
    <n v="0"/>
    <m/>
    <m/>
    <m/>
    <m/>
    <m/>
    <m/>
  </r>
  <r>
    <x v="141"/>
    <x v="2"/>
    <x v="521"/>
    <n v="5"/>
    <n v="0"/>
    <n v="0"/>
    <n v="0"/>
    <n v="0"/>
    <n v="0"/>
    <n v="0"/>
    <n v="0"/>
    <m/>
    <m/>
    <m/>
    <m/>
    <m/>
    <m/>
  </r>
  <r>
    <x v="141"/>
    <x v="2"/>
    <x v="522"/>
    <n v="2"/>
    <n v="0"/>
    <n v="0"/>
    <n v="0"/>
    <n v="0"/>
    <n v="0"/>
    <n v="0"/>
    <n v="0"/>
    <m/>
    <m/>
    <m/>
    <m/>
    <m/>
    <m/>
  </r>
  <r>
    <x v="141"/>
    <x v="2"/>
    <x v="523"/>
    <n v="3"/>
    <n v="0"/>
    <n v="0"/>
    <n v="0"/>
    <n v="0"/>
    <n v="0"/>
    <n v="0"/>
    <n v="0"/>
    <m/>
    <m/>
    <m/>
    <m/>
    <m/>
    <m/>
  </r>
  <r>
    <x v="141"/>
    <x v="4"/>
    <x v="208"/>
    <n v="1"/>
    <n v="0"/>
    <n v="0"/>
    <n v="0"/>
    <n v="0"/>
    <n v="0"/>
    <n v="0"/>
    <n v="0"/>
    <m/>
    <m/>
    <m/>
    <m/>
    <m/>
    <m/>
  </r>
  <r>
    <x v="141"/>
    <x v="4"/>
    <x v="457"/>
    <n v="13"/>
    <n v="0"/>
    <n v="0"/>
    <n v="0"/>
    <n v="0"/>
    <n v="0"/>
    <n v="0"/>
    <n v="0"/>
    <m/>
    <m/>
    <m/>
    <m/>
    <m/>
    <m/>
  </r>
  <r>
    <x v="141"/>
    <x v="3"/>
    <x v="468"/>
    <n v="1"/>
    <n v="0"/>
    <n v="0"/>
    <n v="0"/>
    <n v="0"/>
    <n v="0"/>
    <n v="0"/>
    <n v="0"/>
    <m/>
    <m/>
    <m/>
    <m/>
    <m/>
    <m/>
  </r>
  <r>
    <x v="141"/>
    <x v="3"/>
    <x v="470"/>
    <n v="12"/>
    <n v="0"/>
    <n v="0"/>
    <n v="1"/>
    <n v="0"/>
    <n v="0"/>
    <n v="0"/>
    <n v="1"/>
    <m/>
    <m/>
    <s v="V"/>
    <s v="V"/>
    <m/>
    <m/>
  </r>
  <r>
    <x v="141"/>
    <x v="4"/>
    <x v="432"/>
    <n v="3"/>
    <n v="0"/>
    <n v="0"/>
    <n v="0"/>
    <n v="0"/>
    <n v="0"/>
    <n v="0"/>
    <n v="0"/>
    <m/>
    <m/>
    <m/>
    <m/>
    <m/>
    <m/>
  </r>
  <r>
    <x v="141"/>
    <x v="4"/>
    <x v="458"/>
    <n v="11"/>
    <n v="0"/>
    <n v="0"/>
    <n v="0"/>
    <n v="0"/>
    <n v="0"/>
    <n v="0"/>
    <n v="0"/>
    <m/>
    <m/>
    <m/>
    <m/>
    <m/>
    <m/>
  </r>
  <r>
    <x v="141"/>
    <x v="4"/>
    <x v="524"/>
    <n v="2"/>
    <n v="0"/>
    <n v="0"/>
    <n v="0"/>
    <n v="0"/>
    <n v="0"/>
    <n v="0"/>
    <n v="0"/>
    <m/>
    <m/>
    <m/>
    <m/>
    <m/>
    <m/>
  </r>
  <r>
    <x v="141"/>
    <x v="4"/>
    <x v="424"/>
    <n v="9"/>
    <n v="0"/>
    <n v="0"/>
    <n v="0"/>
    <n v="0"/>
    <n v="0"/>
    <n v="0"/>
    <n v="0"/>
    <m/>
    <m/>
    <m/>
    <m/>
    <m/>
    <m/>
  </r>
  <r>
    <x v="141"/>
    <x v="3"/>
    <x v="464"/>
    <n v="10"/>
    <n v="0"/>
    <n v="0"/>
    <n v="0"/>
    <n v="0"/>
    <n v="0"/>
    <n v="0"/>
    <n v="0"/>
    <m/>
    <m/>
    <m/>
    <m/>
    <m/>
    <m/>
  </r>
  <r>
    <x v="141"/>
    <x v="4"/>
    <x v="394"/>
    <n v="5"/>
    <n v="0"/>
    <n v="0"/>
    <n v="1"/>
    <n v="0"/>
    <n v="0"/>
    <n v="0"/>
    <n v="1"/>
    <s v="V"/>
    <m/>
    <m/>
    <m/>
    <m/>
    <m/>
  </r>
  <r>
    <x v="141"/>
    <x v="3"/>
    <x v="516"/>
    <n v="2"/>
    <n v="2"/>
    <n v="0"/>
    <n v="0"/>
    <n v="0"/>
    <n v="0"/>
    <n v="0"/>
    <n v="0"/>
    <m/>
    <m/>
    <m/>
    <m/>
    <m/>
    <m/>
  </r>
  <r>
    <x v="141"/>
    <x v="3"/>
    <x v="525"/>
    <n v="2"/>
    <n v="2"/>
    <n v="0"/>
    <n v="4"/>
    <n v="0"/>
    <n v="0"/>
    <n v="0"/>
    <n v="4"/>
    <s v="V"/>
    <m/>
    <m/>
    <m/>
    <m/>
    <m/>
  </r>
  <r>
    <x v="141"/>
    <x v="4"/>
    <x v="526"/>
    <n v="1"/>
    <n v="1"/>
    <n v="0"/>
    <n v="0"/>
    <n v="0"/>
    <n v="0"/>
    <n v="0"/>
    <n v="0"/>
    <m/>
    <m/>
    <m/>
    <m/>
    <m/>
    <m/>
  </r>
  <r>
    <x v="142"/>
    <x v="3"/>
    <x v="462"/>
    <n v="8"/>
    <n v="0"/>
    <n v="0"/>
    <n v="0"/>
    <n v="0"/>
    <n v="0"/>
    <n v="0"/>
    <n v="0"/>
    <m/>
    <m/>
    <m/>
    <m/>
    <m/>
    <m/>
  </r>
  <r>
    <x v="142"/>
    <x v="1"/>
    <x v="454"/>
    <n v="12"/>
    <n v="0"/>
    <n v="0"/>
    <n v="2"/>
    <n v="1"/>
    <n v="0"/>
    <n v="0"/>
    <n v="3"/>
    <s v="V"/>
    <m/>
    <m/>
    <m/>
    <m/>
    <m/>
  </r>
  <r>
    <x v="142"/>
    <x v="4"/>
    <x v="404"/>
    <n v="4"/>
    <n v="0"/>
    <n v="0"/>
    <n v="0"/>
    <n v="0"/>
    <n v="0"/>
    <n v="0"/>
    <n v="0"/>
    <m/>
    <m/>
    <m/>
    <m/>
    <m/>
    <m/>
  </r>
  <r>
    <x v="142"/>
    <x v="4"/>
    <x v="405"/>
    <n v="1"/>
    <n v="0"/>
    <n v="0"/>
    <n v="0"/>
    <n v="0"/>
    <n v="0"/>
    <n v="0"/>
    <n v="0"/>
    <m/>
    <m/>
    <m/>
    <m/>
    <m/>
    <m/>
  </r>
  <r>
    <x v="142"/>
    <x v="2"/>
    <x v="527"/>
    <n v="1"/>
    <n v="0"/>
    <n v="0"/>
    <n v="0"/>
    <n v="33"/>
    <n v="0"/>
    <n v="0"/>
    <n v="33"/>
    <s v="V"/>
    <m/>
    <m/>
    <m/>
    <m/>
    <m/>
  </r>
  <r>
    <x v="142"/>
    <x v="4"/>
    <x v="427"/>
    <n v="12"/>
    <n v="0"/>
    <n v="0"/>
    <n v="0"/>
    <n v="0"/>
    <n v="0"/>
    <n v="0"/>
    <n v="0"/>
    <m/>
    <m/>
    <m/>
    <m/>
    <m/>
    <m/>
  </r>
  <r>
    <x v="142"/>
    <x v="0"/>
    <x v="528"/>
    <n v="3"/>
    <n v="0"/>
    <n v="0"/>
    <n v="0"/>
    <n v="0"/>
    <n v="0"/>
    <n v="0"/>
    <n v="0"/>
    <m/>
    <m/>
    <m/>
    <m/>
    <m/>
    <m/>
  </r>
  <r>
    <x v="142"/>
    <x v="0"/>
    <x v="506"/>
    <n v="1"/>
    <n v="0"/>
    <n v="0"/>
    <n v="0"/>
    <n v="0"/>
    <n v="0"/>
    <n v="0"/>
    <n v="0"/>
    <m/>
    <m/>
    <m/>
    <m/>
    <m/>
    <m/>
  </r>
  <r>
    <x v="142"/>
    <x v="0"/>
    <x v="529"/>
    <n v="1"/>
    <n v="0"/>
    <n v="0"/>
    <n v="0"/>
    <n v="0"/>
    <n v="0"/>
    <n v="0"/>
    <n v="0"/>
    <m/>
    <m/>
    <m/>
    <m/>
    <m/>
    <m/>
  </r>
  <r>
    <x v="142"/>
    <x v="0"/>
    <x v="507"/>
    <n v="2"/>
    <n v="0"/>
    <n v="0"/>
    <n v="0"/>
    <n v="0"/>
    <n v="0"/>
    <n v="0"/>
    <n v="0"/>
    <m/>
    <m/>
    <m/>
    <m/>
    <m/>
    <m/>
  </r>
  <r>
    <x v="142"/>
    <x v="3"/>
    <x v="516"/>
    <n v="2"/>
    <n v="1"/>
    <n v="0"/>
    <n v="2"/>
    <n v="0"/>
    <n v="0"/>
    <n v="0"/>
    <n v="2"/>
    <s v="V"/>
    <s v="V"/>
    <s v="V"/>
    <s v="V"/>
    <m/>
    <m/>
  </r>
  <r>
    <x v="142"/>
    <x v="4"/>
    <x v="407"/>
    <n v="12"/>
    <n v="1"/>
    <n v="0"/>
    <n v="0"/>
    <n v="0"/>
    <n v="0"/>
    <n v="0"/>
    <n v="0"/>
    <m/>
    <s v="V"/>
    <m/>
    <m/>
    <m/>
    <m/>
  </r>
  <r>
    <x v="142"/>
    <x v="4"/>
    <x v="190"/>
    <n v="1"/>
    <n v="1"/>
    <n v="0"/>
    <n v="0"/>
    <n v="0"/>
    <n v="0"/>
    <n v="0"/>
    <n v="0"/>
    <m/>
    <m/>
    <m/>
    <m/>
    <m/>
    <m/>
  </r>
  <r>
    <x v="142"/>
    <x v="3"/>
    <x v="530"/>
    <n v="2"/>
    <n v="2"/>
    <n v="0"/>
    <n v="0"/>
    <n v="0"/>
    <n v="0"/>
    <n v="0"/>
    <n v="0"/>
    <m/>
    <m/>
    <m/>
    <m/>
    <m/>
    <m/>
  </r>
  <r>
    <x v="143"/>
    <x v="4"/>
    <x v="428"/>
    <n v="10"/>
    <n v="0"/>
    <n v="0"/>
    <n v="0"/>
    <n v="0"/>
    <n v="0"/>
    <n v="0"/>
    <n v="0"/>
    <m/>
    <m/>
    <m/>
    <m/>
    <m/>
    <m/>
  </r>
  <r>
    <x v="143"/>
    <x v="4"/>
    <x v="379"/>
    <n v="5"/>
    <n v="0"/>
    <n v="0"/>
    <n v="1"/>
    <n v="0"/>
    <n v="0"/>
    <n v="0"/>
    <n v="1"/>
    <s v="V"/>
    <m/>
    <m/>
    <m/>
    <m/>
    <m/>
  </r>
  <r>
    <x v="143"/>
    <x v="1"/>
    <x v="531"/>
    <n v="12"/>
    <n v="0"/>
    <n v="0"/>
    <n v="1"/>
    <n v="0"/>
    <n v="0"/>
    <n v="0"/>
    <n v="1"/>
    <m/>
    <m/>
    <s v="V"/>
    <s v="V"/>
    <m/>
    <m/>
  </r>
  <r>
    <x v="143"/>
    <x v="1"/>
    <x v="532"/>
    <n v="12"/>
    <n v="0"/>
    <n v="0"/>
    <n v="0"/>
    <n v="0"/>
    <n v="0"/>
    <n v="0"/>
    <n v="0"/>
    <m/>
    <m/>
    <m/>
    <m/>
    <m/>
    <m/>
  </r>
  <r>
    <x v="143"/>
    <x v="0"/>
    <x v="533"/>
    <n v="2"/>
    <n v="1"/>
    <n v="0"/>
    <n v="10"/>
    <n v="0"/>
    <n v="0"/>
    <n v="0"/>
    <n v="10"/>
    <s v="V"/>
    <m/>
    <m/>
    <m/>
    <m/>
    <m/>
  </r>
  <r>
    <x v="143"/>
    <x v="4"/>
    <x v="190"/>
    <n v="1"/>
    <n v="0"/>
    <n v="0"/>
    <n v="0"/>
    <n v="0"/>
    <n v="0"/>
    <n v="0"/>
    <n v="0"/>
    <m/>
    <m/>
    <m/>
    <m/>
    <m/>
    <m/>
  </r>
  <r>
    <x v="143"/>
    <x v="4"/>
    <x v="534"/>
    <n v="1"/>
    <n v="0"/>
    <n v="0"/>
    <n v="0"/>
    <n v="0"/>
    <n v="0"/>
    <n v="0"/>
    <n v="0"/>
    <m/>
    <m/>
    <m/>
    <m/>
    <m/>
    <m/>
  </r>
  <r>
    <x v="143"/>
    <x v="4"/>
    <x v="383"/>
    <n v="4"/>
    <n v="0"/>
    <n v="0"/>
    <n v="1"/>
    <n v="0"/>
    <n v="0"/>
    <n v="0"/>
    <n v="1"/>
    <s v="V"/>
    <s v="V"/>
    <m/>
    <m/>
    <m/>
    <m/>
  </r>
  <r>
    <x v="143"/>
    <x v="3"/>
    <x v="492"/>
    <n v="12"/>
    <n v="0"/>
    <n v="0"/>
    <n v="0"/>
    <n v="0"/>
    <n v="0"/>
    <n v="0"/>
    <n v="0"/>
    <m/>
    <m/>
    <m/>
    <m/>
    <m/>
    <m/>
  </r>
  <r>
    <x v="143"/>
    <x v="3"/>
    <x v="502"/>
    <n v="3"/>
    <n v="0"/>
    <n v="0"/>
    <n v="0"/>
    <n v="0"/>
    <n v="0"/>
    <n v="0"/>
    <n v="0"/>
    <m/>
    <m/>
    <m/>
    <m/>
    <m/>
    <m/>
  </r>
  <r>
    <x v="143"/>
    <x v="4"/>
    <x v="535"/>
    <n v="1"/>
    <n v="1"/>
    <n v="0"/>
    <n v="0"/>
    <n v="0"/>
    <n v="0"/>
    <n v="0"/>
    <n v="0"/>
    <m/>
    <m/>
    <m/>
    <m/>
    <m/>
    <m/>
  </r>
  <r>
    <x v="144"/>
    <x v="3"/>
    <x v="491"/>
    <n v="8"/>
    <n v="0"/>
    <n v="0"/>
    <n v="0"/>
    <n v="0"/>
    <n v="0"/>
    <n v="0"/>
    <n v="0"/>
    <m/>
    <m/>
    <m/>
    <m/>
    <m/>
    <m/>
  </r>
  <r>
    <x v="144"/>
    <x v="3"/>
    <x v="490"/>
    <n v="12"/>
    <n v="0"/>
    <n v="0"/>
    <n v="0"/>
    <n v="0"/>
    <n v="0"/>
    <n v="0"/>
    <n v="0"/>
    <m/>
    <m/>
    <m/>
    <m/>
    <m/>
    <m/>
  </r>
  <r>
    <x v="144"/>
    <x v="3"/>
    <x v="536"/>
    <n v="3"/>
    <n v="0"/>
    <n v="0"/>
    <n v="2"/>
    <n v="0"/>
    <n v="0"/>
    <n v="0"/>
    <n v="2"/>
    <m/>
    <m/>
    <s v="V"/>
    <s v="V"/>
    <m/>
    <m/>
  </r>
  <r>
    <x v="144"/>
    <x v="2"/>
    <x v="526"/>
    <n v="1"/>
    <n v="0"/>
    <n v="0"/>
    <n v="0"/>
    <n v="0"/>
    <n v="0"/>
    <n v="0"/>
    <n v="0"/>
    <m/>
    <m/>
    <m/>
    <m/>
    <m/>
    <m/>
  </r>
  <r>
    <x v="144"/>
    <x v="3"/>
    <x v="537"/>
    <n v="5"/>
    <n v="1"/>
    <n v="0"/>
    <n v="2"/>
    <n v="0"/>
    <n v="0"/>
    <n v="0"/>
    <n v="2"/>
    <s v="V"/>
    <s v="V"/>
    <m/>
    <m/>
    <m/>
    <m/>
  </r>
  <r>
    <x v="144"/>
    <x v="3"/>
    <x v="489"/>
    <n v="13"/>
    <n v="0"/>
    <n v="0"/>
    <n v="1"/>
    <n v="0"/>
    <n v="0"/>
    <n v="0"/>
    <n v="1"/>
    <s v="V"/>
    <m/>
    <m/>
    <m/>
    <m/>
    <m/>
  </r>
  <r>
    <x v="144"/>
    <x v="3"/>
    <x v="503"/>
    <n v="9"/>
    <n v="2"/>
    <n v="0"/>
    <n v="13"/>
    <n v="0"/>
    <n v="0"/>
    <n v="0"/>
    <n v="13"/>
    <s v="V"/>
    <s v="V"/>
    <s v="V"/>
    <s v="V"/>
    <m/>
    <m/>
  </r>
  <r>
    <x v="144"/>
    <x v="1"/>
    <x v="538"/>
    <n v="13"/>
    <n v="3"/>
    <n v="0"/>
    <n v="8"/>
    <n v="0"/>
    <n v="0"/>
    <n v="0"/>
    <n v="8"/>
    <s v="V"/>
    <s v="V"/>
    <m/>
    <m/>
    <m/>
    <m/>
  </r>
  <r>
    <x v="145"/>
    <x v="4"/>
    <x v="535"/>
    <n v="1"/>
    <n v="0"/>
    <n v="0"/>
    <n v="0"/>
    <n v="0"/>
    <n v="0"/>
    <n v="0"/>
    <n v="0"/>
    <m/>
    <m/>
    <m/>
    <m/>
    <m/>
    <m/>
  </r>
  <r>
    <x v="145"/>
    <x v="1"/>
    <x v="539"/>
    <n v="12"/>
    <n v="0"/>
    <n v="0"/>
    <n v="1"/>
    <n v="0"/>
    <n v="0"/>
    <n v="0"/>
    <n v="1"/>
    <m/>
    <m/>
    <s v="V"/>
    <s v="V"/>
    <m/>
    <m/>
  </r>
  <r>
    <x v="145"/>
    <x v="1"/>
    <x v="540"/>
    <n v="3"/>
    <n v="0"/>
    <n v="0"/>
    <n v="0"/>
    <n v="0"/>
    <n v="0"/>
    <n v="0"/>
    <n v="0"/>
    <m/>
    <m/>
    <m/>
    <m/>
    <m/>
    <m/>
  </r>
  <r>
    <x v="145"/>
    <x v="4"/>
    <x v="468"/>
    <n v="1"/>
    <n v="0"/>
    <n v="0"/>
    <n v="0"/>
    <n v="0"/>
    <n v="0"/>
    <n v="0"/>
    <n v="0"/>
    <m/>
    <m/>
    <m/>
    <m/>
    <m/>
    <m/>
  </r>
  <r>
    <x v="145"/>
    <x v="4"/>
    <x v="518"/>
    <n v="1"/>
    <n v="0"/>
    <n v="0"/>
    <n v="0"/>
    <n v="0"/>
    <n v="0"/>
    <n v="0"/>
    <n v="0"/>
    <m/>
    <m/>
    <m/>
    <m/>
    <m/>
    <m/>
  </r>
  <r>
    <x v="145"/>
    <x v="4"/>
    <x v="462"/>
    <n v="8"/>
    <n v="1"/>
    <n v="0"/>
    <n v="3"/>
    <n v="0"/>
    <n v="0"/>
    <n v="0"/>
    <n v="3"/>
    <s v="V"/>
    <m/>
    <s v="V"/>
    <s v="V"/>
    <m/>
    <m/>
  </r>
  <r>
    <x v="146"/>
    <x v="3"/>
    <x v="485"/>
    <n v="1"/>
    <n v="0"/>
    <n v="0"/>
    <n v="0"/>
    <n v="0"/>
    <n v="0"/>
    <n v="0"/>
    <n v="0"/>
    <m/>
    <m/>
    <m/>
    <m/>
    <m/>
    <m/>
  </r>
  <r>
    <x v="146"/>
    <x v="4"/>
    <x v="367"/>
    <n v="3"/>
    <n v="0"/>
    <n v="0"/>
    <n v="0"/>
    <n v="0"/>
    <n v="0"/>
    <n v="0"/>
    <n v="0"/>
    <m/>
    <m/>
    <m/>
    <m/>
    <m/>
    <m/>
  </r>
  <r>
    <x v="146"/>
    <x v="3"/>
    <x v="507"/>
    <n v="2"/>
    <n v="0"/>
    <n v="0"/>
    <n v="0"/>
    <n v="0"/>
    <n v="0"/>
    <n v="0"/>
    <n v="0"/>
    <m/>
    <m/>
    <m/>
    <m/>
    <m/>
    <m/>
  </r>
  <r>
    <x v="146"/>
    <x v="3"/>
    <x v="529"/>
    <n v="1"/>
    <n v="0"/>
    <n v="0"/>
    <n v="0"/>
    <n v="0"/>
    <n v="0"/>
    <n v="0"/>
    <n v="0"/>
    <m/>
    <m/>
    <m/>
    <m/>
    <m/>
    <m/>
  </r>
  <r>
    <x v="146"/>
    <x v="0"/>
    <x v="541"/>
    <n v="5"/>
    <n v="0"/>
    <n v="0"/>
    <n v="1"/>
    <n v="0"/>
    <n v="0"/>
    <n v="0"/>
    <n v="1"/>
    <m/>
    <m/>
    <s v="V"/>
    <s v="V"/>
    <m/>
    <m/>
  </r>
  <r>
    <x v="146"/>
    <x v="3"/>
    <x v="542"/>
    <n v="1"/>
    <n v="0"/>
    <n v="0"/>
    <n v="0"/>
    <n v="0"/>
    <n v="0"/>
    <n v="0"/>
    <n v="0"/>
    <m/>
    <m/>
    <m/>
    <m/>
    <m/>
    <m/>
  </r>
  <r>
    <x v="146"/>
    <x v="4"/>
    <x v="464"/>
    <n v="10"/>
    <n v="0"/>
    <n v="0"/>
    <n v="0"/>
    <n v="0"/>
    <n v="0"/>
    <n v="0"/>
    <n v="0"/>
    <m/>
    <m/>
    <m/>
    <m/>
    <m/>
    <m/>
  </r>
  <r>
    <x v="146"/>
    <x v="3"/>
    <x v="543"/>
    <n v="1"/>
    <n v="0"/>
    <n v="0"/>
    <n v="0"/>
    <n v="0"/>
    <n v="0"/>
    <n v="0"/>
    <n v="0"/>
    <m/>
    <m/>
    <m/>
    <m/>
    <m/>
    <m/>
  </r>
  <r>
    <x v="146"/>
    <x v="0"/>
    <x v="544"/>
    <n v="5"/>
    <n v="0"/>
    <n v="0"/>
    <n v="0"/>
    <n v="0"/>
    <n v="0"/>
    <n v="0"/>
    <n v="0"/>
    <m/>
    <m/>
    <m/>
    <m/>
    <m/>
    <m/>
  </r>
  <r>
    <x v="146"/>
    <x v="1"/>
    <x v="545"/>
    <n v="12"/>
    <n v="1"/>
    <n v="0"/>
    <n v="3"/>
    <n v="0"/>
    <n v="0"/>
    <n v="0"/>
    <n v="3"/>
    <s v="V"/>
    <m/>
    <m/>
    <m/>
    <m/>
    <m/>
  </r>
  <r>
    <x v="146"/>
    <x v="1"/>
    <x v="546"/>
    <n v="13"/>
    <n v="13"/>
    <n v="0"/>
    <n v="340"/>
    <n v="0"/>
    <n v="0"/>
    <n v="0"/>
    <n v="340"/>
    <s v="V"/>
    <s v="V"/>
    <s v="V"/>
    <s v="V"/>
    <m/>
    <m/>
  </r>
  <r>
    <x v="147"/>
    <x v="3"/>
    <x v="500"/>
    <n v="1"/>
    <n v="0"/>
    <n v="0"/>
    <n v="1"/>
    <n v="0"/>
    <n v="0"/>
    <n v="0"/>
    <n v="1"/>
    <m/>
    <m/>
    <s v="V"/>
    <s v="V"/>
    <m/>
    <m/>
  </r>
  <r>
    <x v="147"/>
    <x v="0"/>
    <x v="547"/>
    <n v="9"/>
    <n v="0"/>
    <n v="0"/>
    <n v="0"/>
    <n v="0"/>
    <n v="0"/>
    <n v="0"/>
    <n v="0"/>
    <m/>
    <m/>
    <m/>
    <m/>
    <m/>
    <m/>
  </r>
  <r>
    <x v="147"/>
    <x v="3"/>
    <x v="495"/>
    <n v="13"/>
    <n v="0"/>
    <n v="0"/>
    <n v="0"/>
    <n v="0"/>
    <n v="0"/>
    <n v="0"/>
    <n v="0"/>
    <m/>
    <m/>
    <m/>
    <m/>
    <m/>
    <m/>
  </r>
  <r>
    <x v="147"/>
    <x v="4"/>
    <x v="548"/>
    <n v="1"/>
    <n v="0"/>
    <n v="0"/>
    <n v="0"/>
    <n v="0"/>
    <n v="0"/>
    <n v="0"/>
    <n v="0"/>
    <m/>
    <m/>
    <m/>
    <m/>
    <m/>
    <m/>
  </r>
  <r>
    <x v="147"/>
    <x v="0"/>
    <x v="549"/>
    <n v="3"/>
    <n v="0"/>
    <n v="0"/>
    <n v="1"/>
    <n v="0"/>
    <n v="0"/>
    <n v="0"/>
    <n v="1"/>
    <m/>
    <m/>
    <s v="V"/>
    <s v="V"/>
    <m/>
    <m/>
  </r>
  <r>
    <x v="147"/>
    <x v="1"/>
    <x v="550"/>
    <n v="13"/>
    <n v="0"/>
    <n v="0"/>
    <n v="0"/>
    <n v="0"/>
    <n v="0"/>
    <n v="0"/>
    <n v="0"/>
    <m/>
    <m/>
    <m/>
    <m/>
    <m/>
    <m/>
  </r>
  <r>
    <x v="147"/>
    <x v="4"/>
    <x v="411"/>
    <n v="6"/>
    <n v="6"/>
    <n v="0"/>
    <n v="0"/>
    <n v="0"/>
    <n v="0"/>
    <n v="0"/>
    <n v="0"/>
    <m/>
    <m/>
    <m/>
    <m/>
    <m/>
    <m/>
  </r>
  <r>
    <x v="148"/>
    <x v="0"/>
    <x v="551"/>
    <n v="1"/>
    <n v="0"/>
    <n v="0"/>
    <n v="0"/>
    <n v="0"/>
    <n v="0"/>
    <n v="0"/>
    <n v="0"/>
    <m/>
    <m/>
    <m/>
    <m/>
    <m/>
    <m/>
  </r>
  <r>
    <x v="148"/>
    <x v="3"/>
    <x v="525"/>
    <n v="2"/>
    <n v="0"/>
    <n v="0"/>
    <n v="0"/>
    <n v="0"/>
    <n v="0"/>
    <n v="0"/>
    <n v="0"/>
    <m/>
    <m/>
    <m/>
    <m/>
    <m/>
    <m/>
  </r>
  <r>
    <x v="148"/>
    <x v="1"/>
    <x v="552"/>
    <n v="11"/>
    <n v="0"/>
    <n v="0"/>
    <n v="0"/>
    <n v="0"/>
    <n v="0"/>
    <n v="0"/>
    <n v="0"/>
    <m/>
    <m/>
    <m/>
    <m/>
    <m/>
    <m/>
  </r>
  <r>
    <x v="148"/>
    <x v="4"/>
    <x v="502"/>
    <n v="3"/>
    <n v="0"/>
    <n v="0"/>
    <n v="0"/>
    <n v="0"/>
    <n v="0"/>
    <n v="0"/>
    <n v="0"/>
    <m/>
    <m/>
    <m/>
    <m/>
    <m/>
    <m/>
  </r>
  <r>
    <x v="148"/>
    <x v="4"/>
    <x v="470"/>
    <n v="12"/>
    <n v="0"/>
    <n v="0"/>
    <n v="1"/>
    <n v="0"/>
    <n v="0"/>
    <n v="0"/>
    <n v="1"/>
    <s v="V"/>
    <s v="V"/>
    <m/>
    <m/>
    <m/>
    <m/>
  </r>
  <r>
    <x v="148"/>
    <x v="4"/>
    <x v="487"/>
    <n v="2"/>
    <n v="0"/>
    <n v="0"/>
    <n v="0"/>
    <n v="0"/>
    <n v="0"/>
    <n v="0"/>
    <n v="0"/>
    <m/>
    <m/>
    <m/>
    <m/>
    <m/>
    <m/>
  </r>
  <r>
    <x v="148"/>
    <x v="4"/>
    <x v="536"/>
    <n v="3"/>
    <n v="0"/>
    <n v="0"/>
    <n v="0"/>
    <n v="0"/>
    <n v="0"/>
    <n v="0"/>
    <n v="0"/>
    <m/>
    <m/>
    <m/>
    <m/>
    <m/>
    <m/>
  </r>
  <r>
    <x v="148"/>
    <x v="0"/>
    <x v="553"/>
    <n v="1"/>
    <n v="0"/>
    <n v="0"/>
    <n v="0"/>
    <n v="0"/>
    <n v="0"/>
    <n v="0"/>
    <n v="0"/>
    <m/>
    <m/>
    <m/>
    <m/>
    <m/>
    <m/>
  </r>
  <r>
    <x v="148"/>
    <x v="4"/>
    <x v="537"/>
    <n v="4"/>
    <n v="0"/>
    <n v="0"/>
    <n v="0"/>
    <n v="0"/>
    <n v="0"/>
    <n v="0"/>
    <n v="0"/>
    <m/>
    <m/>
    <m/>
    <m/>
    <m/>
    <m/>
  </r>
  <r>
    <x v="148"/>
    <x v="4"/>
    <x v="516"/>
    <n v="1"/>
    <n v="0"/>
    <n v="0"/>
    <n v="0"/>
    <n v="0"/>
    <n v="0"/>
    <n v="0"/>
    <n v="0"/>
    <m/>
    <m/>
    <m/>
    <m/>
    <m/>
    <m/>
  </r>
  <r>
    <x v="148"/>
    <x v="4"/>
    <x v="503"/>
    <n v="7"/>
    <n v="0"/>
    <n v="0"/>
    <n v="0"/>
    <n v="0"/>
    <n v="0"/>
    <n v="0"/>
    <n v="0"/>
    <m/>
    <m/>
    <m/>
    <m/>
    <m/>
    <m/>
  </r>
  <r>
    <x v="148"/>
    <x v="4"/>
    <x v="490"/>
    <n v="12"/>
    <n v="2"/>
    <n v="0"/>
    <n v="1"/>
    <n v="0"/>
    <n v="0"/>
    <n v="0"/>
    <n v="1"/>
    <s v="V"/>
    <m/>
    <m/>
    <m/>
    <m/>
    <m/>
  </r>
  <r>
    <x v="148"/>
    <x v="4"/>
    <x v="489"/>
    <n v="13"/>
    <n v="13"/>
    <n v="0"/>
    <n v="0"/>
    <n v="0"/>
    <n v="0"/>
    <n v="0"/>
    <n v="0"/>
    <m/>
    <m/>
    <m/>
    <m/>
    <m/>
    <m/>
  </r>
  <r>
    <x v="149"/>
    <x v="4"/>
    <x v="491"/>
    <n v="8"/>
    <n v="0"/>
    <n v="0"/>
    <n v="1"/>
    <n v="0"/>
    <n v="0"/>
    <n v="0"/>
    <n v="1"/>
    <m/>
    <m/>
    <s v="V"/>
    <s v="V"/>
    <m/>
    <m/>
  </r>
  <r>
    <x v="149"/>
    <x v="4"/>
    <x v="492"/>
    <n v="12"/>
    <n v="0"/>
    <n v="0"/>
    <n v="0"/>
    <n v="0"/>
    <n v="0"/>
    <n v="0"/>
    <n v="0"/>
    <m/>
    <m/>
    <m/>
    <m/>
    <m/>
    <m/>
  </r>
  <r>
    <x v="149"/>
    <x v="1"/>
    <x v="554"/>
    <n v="12"/>
    <n v="0"/>
    <n v="0"/>
    <n v="5"/>
    <n v="0"/>
    <n v="0"/>
    <n v="0"/>
    <n v="6"/>
    <s v="V"/>
    <m/>
    <m/>
    <m/>
    <m/>
    <m/>
  </r>
  <r>
    <x v="149"/>
    <x v="4"/>
    <x v="489"/>
    <n v="13"/>
    <n v="0"/>
    <n v="0"/>
    <n v="1"/>
    <n v="0"/>
    <n v="0"/>
    <n v="0"/>
    <n v="1"/>
    <s v="V"/>
    <m/>
    <m/>
    <m/>
    <m/>
    <m/>
  </r>
  <r>
    <x v="149"/>
    <x v="2"/>
    <x v="555"/>
    <n v="1"/>
    <n v="0"/>
    <n v="0"/>
    <n v="1"/>
    <n v="0"/>
    <n v="0"/>
    <n v="0"/>
    <n v="1"/>
    <m/>
    <m/>
    <s v="V"/>
    <s v="V"/>
    <m/>
    <m/>
  </r>
  <r>
    <x v="149"/>
    <x v="1"/>
    <x v="556"/>
    <n v="8"/>
    <n v="8"/>
    <n v="0"/>
    <n v="0"/>
    <n v="0"/>
    <n v="0"/>
    <n v="0"/>
    <n v="0"/>
    <m/>
    <m/>
    <m/>
    <m/>
    <m/>
    <m/>
  </r>
  <r>
    <x v="150"/>
    <x v="4"/>
    <x v="529"/>
    <n v="1"/>
    <n v="0"/>
    <n v="0"/>
    <n v="0"/>
    <n v="0"/>
    <n v="0"/>
    <n v="0"/>
    <n v="0"/>
    <m/>
    <m/>
    <m/>
    <m/>
    <m/>
    <m/>
  </r>
  <r>
    <x v="150"/>
    <x v="4"/>
    <x v="411"/>
    <n v="6"/>
    <n v="0"/>
    <n v="0"/>
    <n v="0"/>
    <n v="0"/>
    <n v="0"/>
    <n v="0"/>
    <n v="0"/>
    <m/>
    <m/>
    <m/>
    <m/>
    <m/>
    <m/>
  </r>
  <r>
    <x v="150"/>
    <x v="2"/>
    <x v="557"/>
    <n v="3"/>
    <n v="0"/>
    <n v="0"/>
    <n v="1"/>
    <n v="0"/>
    <n v="0"/>
    <n v="0"/>
    <n v="1"/>
    <s v="V"/>
    <s v="V"/>
    <m/>
    <m/>
    <m/>
    <m/>
  </r>
  <r>
    <x v="150"/>
    <x v="1"/>
    <x v="558"/>
    <n v="12"/>
    <n v="3"/>
    <n v="0"/>
    <n v="8"/>
    <n v="0"/>
    <n v="0"/>
    <n v="0"/>
    <n v="8"/>
    <s v="V"/>
    <s v="V"/>
    <m/>
    <m/>
    <m/>
    <m/>
  </r>
  <r>
    <x v="150"/>
    <x v="1"/>
    <x v="559"/>
    <n v="12"/>
    <n v="2"/>
    <n v="0"/>
    <n v="6"/>
    <n v="0"/>
    <n v="0"/>
    <n v="0"/>
    <n v="6"/>
    <s v="V"/>
    <s v="V"/>
    <m/>
    <m/>
    <m/>
    <m/>
  </r>
  <r>
    <x v="150"/>
    <x v="1"/>
    <x v="560"/>
    <n v="13"/>
    <n v="0"/>
    <n v="0"/>
    <n v="0"/>
    <n v="0"/>
    <n v="0"/>
    <n v="0"/>
    <n v="0"/>
    <m/>
    <m/>
    <m/>
    <m/>
    <m/>
    <m/>
  </r>
  <r>
    <x v="150"/>
    <x v="0"/>
    <x v="561"/>
    <n v="3"/>
    <n v="0"/>
    <n v="0"/>
    <n v="0"/>
    <n v="0"/>
    <n v="0"/>
    <n v="0"/>
    <n v="0"/>
    <m/>
    <m/>
    <m/>
    <m/>
    <m/>
    <m/>
  </r>
  <r>
    <x v="150"/>
    <x v="3"/>
    <x v="528"/>
    <n v="3"/>
    <n v="1"/>
    <n v="0"/>
    <n v="3"/>
    <n v="0"/>
    <n v="0"/>
    <n v="0"/>
    <n v="3"/>
    <s v="V"/>
    <s v="V"/>
    <m/>
    <m/>
    <m/>
    <m/>
  </r>
  <r>
    <x v="150"/>
    <x v="0"/>
    <x v="562"/>
    <n v="4"/>
    <n v="0"/>
    <n v="0"/>
    <n v="2"/>
    <n v="0"/>
    <n v="0"/>
    <n v="0"/>
    <n v="2"/>
    <m/>
    <m/>
    <s v="V"/>
    <s v="V"/>
    <m/>
    <m/>
  </r>
  <r>
    <x v="151"/>
    <x v="2"/>
    <x v="563"/>
    <n v="1"/>
    <n v="0"/>
    <n v="0"/>
    <n v="0"/>
    <n v="24"/>
    <n v="0"/>
    <n v="0"/>
    <n v="24"/>
    <m/>
    <m/>
    <m/>
    <m/>
    <m/>
    <m/>
  </r>
  <r>
    <x v="151"/>
    <x v="4"/>
    <x v="511"/>
    <n v="4"/>
    <n v="0"/>
    <n v="0"/>
    <n v="2"/>
    <n v="0"/>
    <n v="0"/>
    <n v="0"/>
    <n v="2"/>
    <m/>
    <m/>
    <s v="V"/>
    <s v="V"/>
    <m/>
    <m/>
  </r>
  <r>
    <x v="151"/>
    <x v="2"/>
    <x v="564"/>
    <n v="3"/>
    <n v="0"/>
    <n v="0"/>
    <n v="0"/>
    <n v="0"/>
    <n v="0"/>
    <n v="0"/>
    <n v="0"/>
    <m/>
    <m/>
    <m/>
    <m/>
    <m/>
    <m/>
  </r>
  <r>
    <x v="151"/>
    <x v="3"/>
    <x v="565"/>
    <n v="2"/>
    <n v="0"/>
    <n v="0"/>
    <n v="0"/>
    <n v="0"/>
    <n v="0"/>
    <n v="0"/>
    <n v="0"/>
    <m/>
    <m/>
    <m/>
    <m/>
    <m/>
    <m/>
  </r>
  <r>
    <x v="151"/>
    <x v="4"/>
    <x v="543"/>
    <n v="1"/>
    <n v="0"/>
    <n v="0"/>
    <n v="0"/>
    <n v="0"/>
    <n v="0"/>
    <n v="0"/>
    <n v="0"/>
    <m/>
    <m/>
    <m/>
    <m/>
    <m/>
    <m/>
  </r>
  <r>
    <x v="151"/>
    <x v="4"/>
    <x v="530"/>
    <n v="2"/>
    <n v="2"/>
    <n v="0"/>
    <n v="0"/>
    <n v="0"/>
    <n v="0"/>
    <n v="0"/>
    <n v="0"/>
    <m/>
    <m/>
    <m/>
    <m/>
    <m/>
    <m/>
  </r>
  <r>
    <x v="151"/>
    <x v="4"/>
    <x v="485"/>
    <n v="1"/>
    <n v="1"/>
    <n v="0"/>
    <n v="0"/>
    <n v="0"/>
    <n v="0"/>
    <n v="0"/>
    <n v="0"/>
    <m/>
    <m/>
    <m/>
    <m/>
    <m/>
    <m/>
  </r>
  <r>
    <x v="152"/>
    <x v="3"/>
    <x v="413"/>
    <n v="10"/>
    <n v="0"/>
    <n v="0"/>
    <n v="0"/>
    <n v="0"/>
    <n v="0"/>
    <n v="0"/>
    <n v="0"/>
    <m/>
    <m/>
    <m/>
    <m/>
    <m/>
    <m/>
  </r>
  <r>
    <x v="152"/>
    <x v="4"/>
    <x v="530"/>
    <n v="2"/>
    <n v="0"/>
    <n v="0"/>
    <n v="0"/>
    <n v="0"/>
    <n v="0"/>
    <n v="0"/>
    <n v="0"/>
    <m/>
    <m/>
    <m/>
    <m/>
    <m/>
    <m/>
  </r>
  <r>
    <x v="152"/>
    <x v="1"/>
    <x v="559"/>
    <n v="12"/>
    <n v="2"/>
    <n v="0"/>
    <n v="6"/>
    <n v="0"/>
    <n v="0"/>
    <n v="0"/>
    <n v="6"/>
    <s v="V"/>
    <s v="V"/>
    <s v="V"/>
    <s v="V"/>
    <m/>
    <m/>
  </r>
  <r>
    <x v="152"/>
    <x v="4"/>
    <x v="507"/>
    <n v="2"/>
    <n v="0"/>
    <n v="0"/>
    <n v="0"/>
    <n v="0"/>
    <n v="0"/>
    <n v="0"/>
    <n v="0"/>
    <m/>
    <m/>
    <m/>
    <m/>
    <m/>
    <m/>
  </r>
  <r>
    <x v="152"/>
    <x v="3"/>
    <x v="496"/>
    <n v="13"/>
    <n v="0"/>
    <n v="0"/>
    <n v="0"/>
    <n v="0"/>
    <n v="0"/>
    <n v="0"/>
    <n v="0"/>
    <m/>
    <m/>
    <m/>
    <m/>
    <m/>
    <m/>
  </r>
  <r>
    <x v="152"/>
    <x v="3"/>
    <x v="494"/>
    <n v="1"/>
    <n v="0"/>
    <n v="0"/>
    <n v="0"/>
    <n v="0"/>
    <n v="0"/>
    <n v="0"/>
    <n v="0"/>
    <m/>
    <m/>
    <m/>
    <m/>
    <m/>
    <m/>
  </r>
  <r>
    <x v="152"/>
    <x v="3"/>
    <x v="497"/>
    <n v="4"/>
    <n v="0"/>
    <n v="0"/>
    <n v="0"/>
    <n v="0"/>
    <n v="0"/>
    <n v="0"/>
    <n v="0"/>
    <m/>
    <m/>
    <m/>
    <m/>
    <m/>
    <m/>
  </r>
  <r>
    <x v="152"/>
    <x v="3"/>
    <x v="504"/>
    <n v="3"/>
    <n v="0"/>
    <n v="0"/>
    <n v="0"/>
    <n v="0"/>
    <n v="0"/>
    <n v="0"/>
    <n v="0"/>
    <m/>
    <m/>
    <m/>
    <m/>
    <m/>
    <m/>
  </r>
  <r>
    <x v="152"/>
    <x v="3"/>
    <x v="566"/>
    <n v="2"/>
    <n v="0"/>
    <n v="0"/>
    <n v="0"/>
    <n v="0"/>
    <n v="0"/>
    <n v="0"/>
    <n v="0"/>
    <m/>
    <m/>
    <m/>
    <m/>
    <m/>
    <m/>
  </r>
  <r>
    <x v="152"/>
    <x v="1"/>
    <x v="567"/>
    <n v="3"/>
    <n v="0"/>
    <n v="0"/>
    <n v="0"/>
    <n v="0"/>
    <n v="0"/>
    <n v="0"/>
    <n v="0"/>
    <m/>
    <m/>
    <m/>
    <m/>
    <m/>
    <m/>
  </r>
  <r>
    <x v="152"/>
    <x v="1"/>
    <x v="568"/>
    <n v="12"/>
    <n v="0"/>
    <n v="0"/>
    <n v="0"/>
    <n v="0"/>
    <n v="0"/>
    <n v="0"/>
    <n v="0"/>
    <m/>
    <m/>
    <m/>
    <m/>
    <m/>
    <m/>
  </r>
  <r>
    <x v="152"/>
    <x v="1"/>
    <x v="569"/>
    <n v="2"/>
    <n v="0"/>
    <n v="0"/>
    <n v="1"/>
    <n v="0"/>
    <n v="0"/>
    <n v="0"/>
    <n v="1"/>
    <s v="V"/>
    <m/>
    <m/>
    <m/>
    <m/>
    <m/>
  </r>
  <r>
    <x v="152"/>
    <x v="1"/>
    <x v="546"/>
    <n v="13"/>
    <n v="13"/>
    <n v="0"/>
    <n v="0"/>
    <n v="0"/>
    <n v="0"/>
    <n v="0"/>
    <n v="0"/>
    <m/>
    <m/>
    <m/>
    <m/>
    <m/>
    <m/>
  </r>
  <r>
    <x v="153"/>
    <x v="3"/>
    <x v="401"/>
    <n v="3"/>
    <n v="0"/>
    <n v="0"/>
    <n v="0"/>
    <n v="0"/>
    <n v="0"/>
    <n v="0"/>
    <n v="0"/>
    <m/>
    <m/>
    <m/>
    <m/>
    <m/>
    <m/>
  </r>
  <r>
    <x v="153"/>
    <x v="1"/>
    <x v="570"/>
    <n v="12"/>
    <n v="0"/>
    <n v="0"/>
    <n v="3"/>
    <n v="0"/>
    <n v="0"/>
    <n v="0"/>
    <n v="3"/>
    <s v="V"/>
    <m/>
    <m/>
    <m/>
    <m/>
    <m/>
  </r>
  <r>
    <x v="153"/>
    <x v="2"/>
    <x v="571"/>
    <n v="5"/>
    <n v="0"/>
    <n v="0"/>
    <n v="6"/>
    <n v="1"/>
    <n v="0"/>
    <n v="0"/>
    <n v="7"/>
    <s v="V"/>
    <m/>
    <s v="V"/>
    <s v="V"/>
    <m/>
    <m/>
  </r>
  <r>
    <x v="153"/>
    <x v="2"/>
    <x v="572"/>
    <n v="7"/>
    <n v="0"/>
    <n v="0"/>
    <n v="5"/>
    <n v="0"/>
    <n v="0"/>
    <n v="0"/>
    <n v="5"/>
    <s v="V"/>
    <m/>
    <s v="V"/>
    <s v="V"/>
    <m/>
    <m/>
  </r>
  <r>
    <x v="153"/>
    <x v="0"/>
    <x v="573"/>
    <n v="3"/>
    <n v="0"/>
    <n v="0"/>
    <n v="1"/>
    <n v="0"/>
    <n v="0"/>
    <n v="0"/>
    <n v="1"/>
    <m/>
    <m/>
    <s v="V"/>
    <s v="V"/>
    <m/>
    <m/>
  </r>
  <r>
    <x v="153"/>
    <x v="0"/>
    <x v="574"/>
    <n v="11"/>
    <n v="0"/>
    <n v="0"/>
    <n v="1"/>
    <n v="0"/>
    <n v="0"/>
    <n v="0"/>
    <n v="1"/>
    <s v="V"/>
    <s v="V"/>
    <m/>
    <m/>
    <m/>
    <m/>
  </r>
  <r>
    <x v="153"/>
    <x v="0"/>
    <x v="575"/>
    <n v="7"/>
    <n v="0"/>
    <n v="0"/>
    <n v="0"/>
    <n v="0"/>
    <n v="0"/>
    <n v="0"/>
    <n v="0"/>
    <m/>
    <m/>
    <m/>
    <m/>
    <m/>
    <m/>
  </r>
  <r>
    <x v="153"/>
    <x v="0"/>
    <x v="576"/>
    <n v="12"/>
    <n v="0"/>
    <n v="0"/>
    <n v="0"/>
    <n v="0"/>
    <n v="0"/>
    <n v="0"/>
    <n v="0"/>
    <m/>
    <m/>
    <m/>
    <m/>
    <m/>
    <m/>
  </r>
  <r>
    <x v="153"/>
    <x v="1"/>
    <x v="577"/>
    <n v="1"/>
    <n v="0"/>
    <n v="0"/>
    <n v="0"/>
    <n v="0"/>
    <n v="0"/>
    <n v="0"/>
    <n v="0"/>
    <m/>
    <m/>
    <m/>
    <m/>
    <m/>
    <m/>
  </r>
  <r>
    <x v="153"/>
    <x v="0"/>
    <x v="578"/>
    <n v="1"/>
    <n v="0"/>
    <n v="0"/>
    <n v="1"/>
    <n v="0"/>
    <n v="0"/>
    <n v="0"/>
    <n v="1"/>
    <m/>
    <m/>
    <s v="V"/>
    <s v="V"/>
    <m/>
    <m/>
  </r>
  <r>
    <x v="153"/>
    <x v="1"/>
    <x v="579"/>
    <n v="12"/>
    <n v="12"/>
    <n v="0"/>
    <n v="0"/>
    <n v="0"/>
    <n v="0"/>
    <n v="0"/>
    <n v="0"/>
    <m/>
    <m/>
    <m/>
    <m/>
    <m/>
    <m/>
  </r>
  <r>
    <x v="153"/>
    <x v="1"/>
    <x v="580"/>
    <n v="2"/>
    <n v="2"/>
    <n v="0"/>
    <n v="0"/>
    <n v="0"/>
    <n v="0"/>
    <n v="0"/>
    <n v="0"/>
    <m/>
    <m/>
    <m/>
    <m/>
    <m/>
    <m/>
  </r>
  <r>
    <x v="153"/>
    <x v="1"/>
    <x v="581"/>
    <n v="6"/>
    <n v="4"/>
    <n v="0"/>
    <n v="33"/>
    <n v="0"/>
    <n v="0"/>
    <n v="0"/>
    <n v="33"/>
    <s v="V"/>
    <s v="V"/>
    <s v="V"/>
    <s v="V"/>
    <m/>
    <m/>
  </r>
  <r>
    <x v="154"/>
    <x v="4"/>
    <x v="442"/>
    <n v="4"/>
    <n v="0"/>
    <n v="0"/>
    <n v="1"/>
    <n v="0"/>
    <n v="0"/>
    <n v="0"/>
    <n v="1"/>
    <s v="V"/>
    <m/>
    <m/>
    <m/>
    <m/>
    <m/>
  </r>
  <r>
    <x v="154"/>
    <x v="0"/>
    <x v="582"/>
    <n v="1"/>
    <n v="0"/>
    <n v="0"/>
    <n v="1"/>
    <n v="0"/>
    <n v="0"/>
    <n v="0"/>
    <n v="1"/>
    <s v="V"/>
    <m/>
    <m/>
    <m/>
    <m/>
    <m/>
  </r>
  <r>
    <x v="154"/>
    <x v="1"/>
    <x v="583"/>
    <n v="5"/>
    <n v="0"/>
    <n v="0"/>
    <n v="0"/>
    <n v="0"/>
    <n v="0"/>
    <n v="0"/>
    <n v="0"/>
    <m/>
    <m/>
    <m/>
    <m/>
    <m/>
    <m/>
  </r>
  <r>
    <x v="154"/>
    <x v="1"/>
    <x v="581"/>
    <n v="2"/>
    <n v="0"/>
    <n v="0"/>
    <n v="1"/>
    <n v="0"/>
    <n v="0"/>
    <n v="0"/>
    <n v="1"/>
    <s v="V"/>
    <m/>
    <m/>
    <m/>
    <m/>
    <m/>
  </r>
  <r>
    <x v="154"/>
    <x v="2"/>
    <x v="584"/>
    <n v="1"/>
    <n v="0"/>
    <n v="0"/>
    <n v="2"/>
    <n v="0"/>
    <n v="0"/>
    <n v="0"/>
    <n v="2"/>
    <s v="V"/>
    <s v="V"/>
    <s v="V"/>
    <s v="V"/>
    <m/>
    <m/>
  </r>
  <r>
    <x v="154"/>
    <x v="4"/>
    <x v="585"/>
    <n v="1"/>
    <n v="1"/>
    <n v="0"/>
    <n v="0"/>
    <n v="0"/>
    <n v="0"/>
    <n v="0"/>
    <n v="0"/>
    <m/>
    <m/>
    <m/>
    <m/>
    <m/>
    <m/>
  </r>
  <r>
    <x v="155"/>
    <x v="0"/>
    <x v="586"/>
    <n v="13"/>
    <n v="0"/>
    <n v="0"/>
    <n v="0"/>
    <n v="0"/>
    <n v="0"/>
    <n v="0"/>
    <n v="0"/>
    <m/>
    <m/>
    <m/>
    <m/>
    <m/>
    <m/>
  </r>
  <r>
    <x v="155"/>
    <x v="1"/>
    <x v="556"/>
    <n v="8"/>
    <n v="0"/>
    <n v="0"/>
    <n v="3"/>
    <n v="0"/>
    <n v="0"/>
    <n v="0"/>
    <n v="3"/>
    <m/>
    <m/>
    <m/>
    <m/>
    <m/>
    <m/>
  </r>
  <r>
    <x v="155"/>
    <x v="3"/>
    <x v="480"/>
    <n v="5"/>
    <n v="0"/>
    <n v="0"/>
    <n v="0"/>
    <n v="0"/>
    <n v="0"/>
    <n v="0"/>
    <n v="0"/>
    <m/>
    <m/>
    <m/>
    <m/>
    <m/>
    <m/>
  </r>
  <r>
    <x v="155"/>
    <x v="1"/>
    <x v="587"/>
    <n v="1"/>
    <n v="0"/>
    <n v="0"/>
    <n v="0"/>
    <n v="0"/>
    <n v="0"/>
    <n v="0"/>
    <n v="0"/>
    <m/>
    <m/>
    <m/>
    <m/>
    <m/>
    <m/>
  </r>
  <r>
    <x v="155"/>
    <x v="1"/>
    <x v="588"/>
    <n v="13"/>
    <n v="0"/>
    <n v="0"/>
    <n v="0"/>
    <n v="0"/>
    <n v="0"/>
    <n v="0"/>
    <n v="0"/>
    <m/>
    <m/>
    <m/>
    <m/>
    <m/>
    <m/>
  </r>
  <r>
    <x v="155"/>
    <x v="1"/>
    <x v="589"/>
    <n v="10"/>
    <n v="0"/>
    <n v="0"/>
    <n v="0"/>
    <n v="0"/>
    <n v="0"/>
    <n v="0"/>
    <n v="0"/>
    <m/>
    <m/>
    <m/>
    <m/>
    <m/>
    <m/>
  </r>
  <r>
    <x v="155"/>
    <x v="1"/>
    <x v="590"/>
    <n v="12"/>
    <n v="12"/>
    <n v="0"/>
    <n v="38"/>
    <n v="0"/>
    <n v="0"/>
    <n v="0"/>
    <n v="38"/>
    <s v="V"/>
    <s v="V"/>
    <s v="V"/>
    <s v="V"/>
    <m/>
    <m/>
  </r>
  <r>
    <x v="155"/>
    <x v="2"/>
    <x v="591"/>
    <n v="3"/>
    <n v="3"/>
    <n v="0"/>
    <n v="0"/>
    <n v="0"/>
    <n v="0"/>
    <n v="0"/>
    <n v="0"/>
    <m/>
    <m/>
    <m/>
    <m/>
    <m/>
    <m/>
  </r>
  <r>
    <x v="156"/>
    <x v="0"/>
    <x v="592"/>
    <n v="4"/>
    <n v="0"/>
    <n v="0"/>
    <n v="2"/>
    <n v="0"/>
    <n v="0"/>
    <n v="0"/>
    <n v="2"/>
    <m/>
    <m/>
    <s v="V"/>
    <s v="V"/>
    <m/>
    <m/>
  </r>
  <r>
    <x v="156"/>
    <x v="4"/>
    <x v="475"/>
    <n v="12"/>
    <n v="0"/>
    <n v="0"/>
    <n v="0"/>
    <n v="0"/>
    <n v="0"/>
    <n v="0"/>
    <n v="0"/>
    <m/>
    <m/>
    <m/>
    <m/>
    <m/>
    <m/>
  </r>
  <r>
    <x v="156"/>
    <x v="4"/>
    <x v="528"/>
    <n v="2"/>
    <n v="0"/>
    <n v="0"/>
    <n v="0"/>
    <n v="0"/>
    <n v="0"/>
    <n v="0"/>
    <n v="0"/>
    <m/>
    <m/>
    <m/>
    <m/>
    <m/>
    <m/>
  </r>
  <r>
    <x v="156"/>
    <x v="3"/>
    <x v="544"/>
    <n v="5"/>
    <n v="0"/>
    <n v="0"/>
    <n v="5"/>
    <n v="0"/>
    <n v="0"/>
    <n v="0"/>
    <n v="5"/>
    <s v="V"/>
    <m/>
    <m/>
    <m/>
    <m/>
    <m/>
  </r>
  <r>
    <x v="156"/>
    <x v="1"/>
    <x v="593"/>
    <n v="3"/>
    <n v="0"/>
    <n v="0"/>
    <n v="0"/>
    <n v="0"/>
    <n v="0"/>
    <n v="0"/>
    <n v="0"/>
    <m/>
    <m/>
    <m/>
    <m/>
    <m/>
    <m/>
  </r>
  <r>
    <x v="156"/>
    <x v="1"/>
    <x v="594"/>
    <n v="12"/>
    <n v="2"/>
    <n v="0"/>
    <n v="4"/>
    <n v="0"/>
    <n v="0"/>
    <n v="0"/>
    <n v="4"/>
    <s v="V"/>
    <m/>
    <m/>
    <m/>
    <m/>
    <m/>
  </r>
  <r>
    <x v="157"/>
    <x v="4"/>
    <x v="331"/>
    <n v="4"/>
    <n v="0"/>
    <n v="0"/>
    <n v="0"/>
    <n v="0"/>
    <n v="0"/>
    <n v="0"/>
    <n v="0"/>
    <m/>
    <m/>
    <m/>
    <m/>
    <m/>
    <m/>
  </r>
  <r>
    <x v="157"/>
    <x v="1"/>
    <x v="595"/>
    <n v="13"/>
    <n v="0"/>
    <n v="0"/>
    <n v="0"/>
    <n v="0"/>
    <n v="0"/>
    <n v="0"/>
    <n v="0"/>
    <m/>
    <m/>
    <m/>
    <m/>
    <m/>
    <m/>
  </r>
  <r>
    <x v="157"/>
    <x v="3"/>
    <x v="547"/>
    <n v="9"/>
    <n v="0"/>
    <n v="0"/>
    <n v="0"/>
    <n v="0"/>
    <n v="0"/>
    <n v="0"/>
    <n v="0"/>
    <m/>
    <m/>
    <m/>
    <m/>
    <m/>
    <m/>
  </r>
  <r>
    <x v="157"/>
    <x v="1"/>
    <x v="596"/>
    <n v="7"/>
    <n v="1"/>
    <n v="0"/>
    <n v="0"/>
    <n v="1"/>
    <n v="0"/>
    <n v="0"/>
    <n v="1"/>
    <s v="V"/>
    <m/>
    <m/>
    <m/>
    <m/>
    <m/>
  </r>
  <r>
    <x v="157"/>
    <x v="1"/>
    <x v="597"/>
    <n v="12"/>
    <n v="0"/>
    <n v="0"/>
    <n v="0"/>
    <n v="0"/>
    <n v="0"/>
    <n v="0"/>
    <n v="0"/>
    <m/>
    <m/>
    <m/>
    <m/>
    <m/>
    <m/>
  </r>
  <r>
    <x v="157"/>
    <x v="0"/>
    <x v="598"/>
    <n v="5"/>
    <n v="0"/>
    <n v="0"/>
    <n v="0"/>
    <n v="0"/>
    <n v="0"/>
    <n v="0"/>
    <n v="0"/>
    <m/>
    <m/>
    <m/>
    <m/>
    <m/>
    <m/>
  </r>
  <r>
    <x v="157"/>
    <x v="2"/>
    <x v="599"/>
    <n v="3"/>
    <n v="0"/>
    <n v="0"/>
    <n v="0"/>
    <n v="0"/>
    <n v="0"/>
    <n v="0"/>
    <n v="0"/>
    <m/>
    <m/>
    <m/>
    <m/>
    <m/>
    <m/>
  </r>
  <r>
    <x v="157"/>
    <x v="0"/>
    <x v="600"/>
    <n v="11"/>
    <n v="0"/>
    <n v="0"/>
    <n v="0"/>
    <n v="0"/>
    <n v="0"/>
    <n v="0"/>
    <n v="0"/>
    <m/>
    <m/>
    <m/>
    <m/>
    <m/>
    <m/>
  </r>
  <r>
    <x v="157"/>
    <x v="0"/>
    <x v="601"/>
    <n v="13"/>
    <n v="0"/>
    <n v="0"/>
    <n v="0"/>
    <n v="0"/>
    <n v="0"/>
    <n v="0"/>
    <n v="0"/>
    <m/>
    <m/>
    <m/>
    <m/>
    <m/>
    <m/>
  </r>
  <r>
    <x v="157"/>
    <x v="2"/>
    <x v="602"/>
    <n v="1"/>
    <n v="0"/>
    <n v="0"/>
    <n v="2"/>
    <n v="0"/>
    <n v="0"/>
    <n v="0"/>
    <n v="2"/>
    <s v="V"/>
    <m/>
    <m/>
    <m/>
    <m/>
    <m/>
  </r>
  <r>
    <x v="158"/>
    <x v="2"/>
    <x v="603"/>
    <n v="2"/>
    <n v="0"/>
    <n v="0"/>
    <n v="0"/>
    <n v="0"/>
    <n v="0"/>
    <n v="0"/>
    <n v="0"/>
    <m/>
    <m/>
    <m/>
    <m/>
    <m/>
    <m/>
  </r>
  <r>
    <x v="158"/>
    <x v="1"/>
    <x v="580"/>
    <n v="2"/>
    <n v="0"/>
    <n v="0"/>
    <n v="0"/>
    <n v="0"/>
    <n v="0"/>
    <n v="0"/>
    <n v="0"/>
    <m/>
    <m/>
    <m/>
    <m/>
    <m/>
    <m/>
  </r>
  <r>
    <x v="158"/>
    <x v="4"/>
    <x v="413"/>
    <n v="4"/>
    <n v="0"/>
    <n v="0"/>
    <n v="0"/>
    <n v="0"/>
    <n v="0"/>
    <n v="0"/>
    <n v="0"/>
    <m/>
    <m/>
    <m/>
    <m/>
    <m/>
    <m/>
  </r>
  <r>
    <x v="158"/>
    <x v="0"/>
    <x v="604"/>
    <n v="13"/>
    <n v="0"/>
    <n v="0"/>
    <n v="0"/>
    <n v="0"/>
    <n v="0"/>
    <n v="0"/>
    <n v="0"/>
    <m/>
    <m/>
    <m/>
    <m/>
    <m/>
    <m/>
  </r>
  <r>
    <x v="158"/>
    <x v="2"/>
    <x v="605"/>
    <n v="2"/>
    <n v="0"/>
    <n v="0"/>
    <n v="0"/>
    <n v="0"/>
    <n v="0"/>
    <n v="0"/>
    <n v="0"/>
    <m/>
    <m/>
    <m/>
    <m/>
    <m/>
    <m/>
  </r>
  <r>
    <x v="158"/>
    <x v="0"/>
    <x v="606"/>
    <n v="13"/>
    <n v="0"/>
    <n v="0"/>
    <n v="0"/>
    <n v="0"/>
    <n v="0"/>
    <n v="0"/>
    <n v="0"/>
    <m/>
    <m/>
    <m/>
    <m/>
    <m/>
    <m/>
  </r>
  <r>
    <x v="158"/>
    <x v="4"/>
    <x v="496"/>
    <n v="13"/>
    <n v="0"/>
    <n v="0"/>
    <n v="0"/>
    <n v="0"/>
    <n v="0"/>
    <n v="0"/>
    <n v="0"/>
    <m/>
    <m/>
    <m/>
    <m/>
    <m/>
    <m/>
  </r>
  <r>
    <x v="158"/>
    <x v="2"/>
    <x v="607"/>
    <n v="1"/>
    <n v="0"/>
    <n v="0"/>
    <n v="0"/>
    <n v="0"/>
    <n v="0"/>
    <n v="0"/>
    <n v="0"/>
    <m/>
    <m/>
    <m/>
    <m/>
    <m/>
    <m/>
  </r>
  <r>
    <x v="158"/>
    <x v="1"/>
    <x v="608"/>
    <n v="4"/>
    <n v="0"/>
    <n v="0"/>
    <n v="4"/>
    <n v="0"/>
    <n v="0"/>
    <n v="0"/>
    <n v="4"/>
    <s v="V"/>
    <m/>
    <m/>
    <m/>
    <m/>
    <m/>
  </r>
  <r>
    <x v="158"/>
    <x v="0"/>
    <x v="609"/>
    <n v="13"/>
    <n v="0"/>
    <n v="0"/>
    <n v="0"/>
    <n v="0"/>
    <n v="0"/>
    <n v="0"/>
    <n v="0"/>
    <m/>
    <m/>
    <m/>
    <m/>
    <m/>
    <m/>
  </r>
  <r>
    <x v="158"/>
    <x v="0"/>
    <x v="610"/>
    <n v="4"/>
    <n v="0"/>
    <n v="0"/>
    <n v="0"/>
    <n v="0"/>
    <n v="0"/>
    <n v="0"/>
    <n v="0"/>
    <m/>
    <m/>
    <m/>
    <m/>
    <m/>
    <m/>
  </r>
  <r>
    <x v="158"/>
    <x v="3"/>
    <x v="498"/>
    <n v="1"/>
    <n v="0"/>
    <n v="0"/>
    <n v="0"/>
    <n v="0"/>
    <n v="0"/>
    <n v="0"/>
    <n v="0"/>
    <m/>
    <m/>
    <m/>
    <m/>
    <m/>
    <m/>
  </r>
  <r>
    <x v="158"/>
    <x v="2"/>
    <x v="611"/>
    <n v="1"/>
    <n v="1"/>
    <n v="0"/>
    <n v="0"/>
    <n v="0"/>
    <n v="0"/>
    <n v="0"/>
    <n v="0"/>
    <m/>
    <m/>
    <m/>
    <m/>
    <m/>
    <m/>
  </r>
  <r>
    <x v="158"/>
    <x v="1"/>
    <x v="612"/>
    <n v="12"/>
    <n v="3"/>
    <n v="0"/>
    <n v="21"/>
    <n v="0"/>
    <n v="0"/>
    <n v="0"/>
    <n v="21"/>
    <s v="V"/>
    <m/>
    <s v="V"/>
    <s v="V"/>
    <m/>
    <m/>
  </r>
  <r>
    <x v="158"/>
    <x v="4"/>
    <x v="585"/>
    <n v="1"/>
    <n v="1"/>
    <n v="0"/>
    <n v="0"/>
    <n v="0"/>
    <n v="0"/>
    <n v="0"/>
    <n v="0"/>
    <m/>
    <m/>
    <m/>
    <m/>
    <m/>
    <m/>
  </r>
  <r>
    <x v="158"/>
    <x v="3"/>
    <x v="533"/>
    <n v="1"/>
    <n v="1"/>
    <n v="0"/>
    <n v="0"/>
    <n v="0"/>
    <n v="0"/>
    <n v="0"/>
    <n v="0"/>
    <m/>
    <m/>
    <m/>
    <m/>
    <m/>
    <m/>
  </r>
  <r>
    <x v="159"/>
    <x v="2"/>
    <x v="613"/>
    <n v="1"/>
    <n v="0"/>
    <n v="0"/>
    <n v="0"/>
    <n v="0"/>
    <n v="0"/>
    <n v="0"/>
    <n v="0"/>
    <m/>
    <m/>
    <m/>
    <m/>
    <m/>
    <m/>
  </r>
  <r>
    <x v="159"/>
    <x v="2"/>
    <x v="614"/>
    <n v="1"/>
    <n v="0"/>
    <n v="0"/>
    <n v="0"/>
    <n v="0"/>
    <n v="0"/>
    <n v="0"/>
    <n v="0"/>
    <m/>
    <m/>
    <m/>
    <m/>
    <m/>
    <m/>
  </r>
  <r>
    <x v="159"/>
    <x v="3"/>
    <x v="505"/>
    <n v="6"/>
    <n v="0"/>
    <n v="0"/>
    <n v="0"/>
    <n v="0"/>
    <n v="0"/>
    <n v="0"/>
    <n v="0"/>
    <m/>
    <m/>
    <m/>
    <m/>
    <m/>
    <m/>
  </r>
  <r>
    <x v="159"/>
    <x v="2"/>
    <x v="615"/>
    <n v="1"/>
    <n v="0"/>
    <n v="0"/>
    <n v="0"/>
    <n v="0"/>
    <n v="0"/>
    <n v="0"/>
    <n v="0"/>
    <m/>
    <m/>
    <m/>
    <m/>
    <m/>
    <m/>
  </r>
  <r>
    <x v="159"/>
    <x v="2"/>
    <x v="616"/>
    <n v="2"/>
    <n v="0"/>
    <n v="0"/>
    <n v="0"/>
    <n v="0"/>
    <n v="0"/>
    <n v="0"/>
    <n v="0"/>
    <m/>
    <m/>
    <m/>
    <m/>
    <m/>
    <m/>
  </r>
  <r>
    <x v="159"/>
    <x v="3"/>
    <x v="509"/>
    <n v="3"/>
    <n v="0"/>
    <n v="0"/>
    <n v="1"/>
    <n v="0"/>
    <n v="0"/>
    <n v="0"/>
    <n v="1"/>
    <s v="V"/>
    <s v="V"/>
    <m/>
    <m/>
    <m/>
    <m/>
  </r>
  <r>
    <x v="159"/>
    <x v="2"/>
    <x v="617"/>
    <n v="1"/>
    <n v="0"/>
    <n v="0"/>
    <n v="0"/>
    <n v="0"/>
    <n v="0"/>
    <n v="0"/>
    <n v="0"/>
    <m/>
    <m/>
    <m/>
    <m/>
    <m/>
    <m/>
  </r>
  <r>
    <x v="159"/>
    <x v="2"/>
    <x v="618"/>
    <n v="2"/>
    <n v="0"/>
    <n v="0"/>
    <n v="0"/>
    <n v="0"/>
    <n v="0"/>
    <n v="0"/>
    <n v="0"/>
    <m/>
    <m/>
    <m/>
    <m/>
    <m/>
    <m/>
  </r>
  <r>
    <x v="159"/>
    <x v="3"/>
    <x v="619"/>
    <n v="1"/>
    <n v="0"/>
    <n v="0"/>
    <n v="0"/>
    <n v="0"/>
    <n v="0"/>
    <n v="0"/>
    <n v="0"/>
    <m/>
    <m/>
    <m/>
    <m/>
    <m/>
    <m/>
  </r>
  <r>
    <x v="159"/>
    <x v="2"/>
    <x v="620"/>
    <n v="1"/>
    <n v="0"/>
    <n v="0"/>
    <n v="0"/>
    <n v="0"/>
    <n v="0"/>
    <n v="0"/>
    <n v="0"/>
    <m/>
    <m/>
    <m/>
    <m/>
    <m/>
    <m/>
  </r>
  <r>
    <x v="159"/>
    <x v="2"/>
    <x v="621"/>
    <n v="1"/>
    <n v="0"/>
    <n v="0"/>
    <n v="0"/>
    <n v="0"/>
    <n v="0"/>
    <n v="0"/>
    <n v="0"/>
    <m/>
    <m/>
    <m/>
    <m/>
    <m/>
    <m/>
  </r>
  <r>
    <x v="159"/>
    <x v="3"/>
    <x v="506"/>
    <n v="1"/>
    <n v="0"/>
    <n v="0"/>
    <n v="1"/>
    <n v="0"/>
    <n v="0"/>
    <n v="0"/>
    <n v="1"/>
    <m/>
    <m/>
    <s v="V"/>
    <s v="V"/>
    <m/>
    <m/>
  </r>
  <r>
    <x v="159"/>
    <x v="0"/>
    <x v="622"/>
    <n v="12"/>
    <n v="0"/>
    <n v="0"/>
    <n v="0"/>
    <n v="0"/>
    <n v="0"/>
    <n v="0"/>
    <n v="0"/>
    <m/>
    <m/>
    <m/>
    <m/>
    <m/>
    <m/>
  </r>
  <r>
    <x v="159"/>
    <x v="2"/>
    <x v="611"/>
    <n v="1"/>
    <n v="0"/>
    <n v="0"/>
    <n v="0"/>
    <n v="0"/>
    <n v="0"/>
    <n v="0"/>
    <n v="0"/>
    <m/>
    <m/>
    <m/>
    <m/>
    <m/>
    <m/>
  </r>
  <r>
    <x v="159"/>
    <x v="1"/>
    <x v="623"/>
    <n v="13"/>
    <n v="0"/>
    <n v="0"/>
    <n v="0"/>
    <n v="0"/>
    <n v="0"/>
    <n v="0"/>
    <n v="0"/>
    <m/>
    <m/>
    <m/>
    <m/>
    <m/>
    <m/>
  </r>
  <r>
    <x v="159"/>
    <x v="1"/>
    <x v="624"/>
    <n v="12"/>
    <n v="0"/>
    <n v="0"/>
    <n v="2"/>
    <n v="0"/>
    <n v="0"/>
    <n v="0"/>
    <n v="2"/>
    <s v="V"/>
    <m/>
    <m/>
    <m/>
    <m/>
    <m/>
  </r>
  <r>
    <x v="159"/>
    <x v="4"/>
    <x v="485"/>
    <n v="1"/>
    <n v="1"/>
    <n v="0"/>
    <n v="0"/>
    <n v="0"/>
    <n v="0"/>
    <n v="0"/>
    <n v="0"/>
    <m/>
    <m/>
    <m/>
    <m/>
    <m/>
    <m/>
  </r>
  <r>
    <x v="159"/>
    <x v="4"/>
    <x v="497"/>
    <n v="4"/>
    <n v="4"/>
    <n v="0"/>
    <n v="0"/>
    <n v="0"/>
    <n v="0"/>
    <n v="0"/>
    <n v="0"/>
    <m/>
    <m/>
    <m/>
    <m/>
    <m/>
    <m/>
  </r>
  <r>
    <x v="159"/>
    <x v="4"/>
    <x v="495"/>
    <n v="13"/>
    <n v="13"/>
    <n v="0"/>
    <n v="0"/>
    <n v="0"/>
    <n v="0"/>
    <n v="0"/>
    <n v="0"/>
    <m/>
    <m/>
    <m/>
    <m/>
    <m/>
    <m/>
  </r>
  <r>
    <x v="160"/>
    <x v="3"/>
    <x v="625"/>
    <n v="1"/>
    <n v="0"/>
    <n v="0"/>
    <n v="0"/>
    <n v="0"/>
    <n v="0"/>
    <n v="0"/>
    <n v="0"/>
    <m/>
    <m/>
    <m/>
    <m/>
    <m/>
    <m/>
  </r>
  <r>
    <x v="160"/>
    <x v="0"/>
    <x v="626"/>
    <n v="7"/>
    <n v="0"/>
    <n v="0"/>
    <n v="0"/>
    <n v="0"/>
    <n v="0"/>
    <n v="0"/>
    <n v="0"/>
    <m/>
    <m/>
    <m/>
    <m/>
    <m/>
    <m/>
  </r>
  <r>
    <x v="160"/>
    <x v="3"/>
    <x v="482"/>
    <n v="6"/>
    <n v="0"/>
    <n v="0"/>
    <n v="0"/>
    <n v="0"/>
    <n v="0"/>
    <n v="0"/>
    <n v="0"/>
    <m/>
    <m/>
    <m/>
    <m/>
    <m/>
    <m/>
  </r>
  <r>
    <x v="160"/>
    <x v="1"/>
    <x v="627"/>
    <n v="12"/>
    <n v="0"/>
    <n v="0"/>
    <n v="0"/>
    <n v="0"/>
    <n v="0"/>
    <n v="0"/>
    <n v="0"/>
    <m/>
    <m/>
    <m/>
    <m/>
    <m/>
    <m/>
  </r>
  <r>
    <x v="160"/>
    <x v="1"/>
    <x v="546"/>
    <n v="13"/>
    <n v="0"/>
    <n v="0"/>
    <n v="1"/>
    <n v="0"/>
    <n v="0"/>
    <n v="0"/>
    <n v="1"/>
    <s v="V"/>
    <m/>
    <m/>
    <m/>
    <m/>
    <m/>
  </r>
  <r>
    <x v="160"/>
    <x v="1"/>
    <x v="628"/>
    <n v="13"/>
    <n v="0"/>
    <n v="0"/>
    <n v="0"/>
    <n v="0"/>
    <n v="0"/>
    <n v="0"/>
    <n v="0"/>
    <m/>
    <m/>
    <m/>
    <m/>
    <m/>
    <m/>
  </r>
  <r>
    <x v="160"/>
    <x v="2"/>
    <x v="629"/>
    <n v="3"/>
    <n v="3"/>
    <n v="0"/>
    <n v="0"/>
    <n v="0"/>
    <n v="0"/>
    <n v="0"/>
    <n v="0"/>
    <m/>
    <m/>
    <m/>
    <m/>
    <m/>
    <m/>
  </r>
  <r>
    <x v="160"/>
    <x v="4"/>
    <x v="566"/>
    <n v="2"/>
    <n v="2"/>
    <n v="0"/>
    <n v="0"/>
    <n v="0"/>
    <n v="0"/>
    <n v="0"/>
    <n v="0"/>
    <m/>
    <s v="V"/>
    <m/>
    <m/>
    <m/>
    <m/>
  </r>
  <r>
    <x v="160"/>
    <x v="2"/>
    <x v="630"/>
    <n v="1"/>
    <n v="1"/>
    <n v="0"/>
    <n v="0"/>
    <n v="0"/>
    <n v="0"/>
    <n v="0"/>
    <n v="0"/>
    <m/>
    <m/>
    <m/>
    <m/>
    <m/>
    <m/>
  </r>
  <r>
    <x v="160"/>
    <x v="2"/>
    <x v="631"/>
    <n v="1"/>
    <n v="1"/>
    <n v="0"/>
    <n v="0"/>
    <n v="0"/>
    <n v="0"/>
    <n v="0"/>
    <n v="0"/>
    <m/>
    <m/>
    <m/>
    <m/>
    <m/>
    <m/>
  </r>
  <r>
    <x v="160"/>
    <x v="1"/>
    <x v="590"/>
    <n v="12"/>
    <n v="7"/>
    <n v="0"/>
    <n v="14"/>
    <n v="0"/>
    <n v="0"/>
    <n v="0"/>
    <n v="14"/>
    <s v="V"/>
    <s v="V"/>
    <s v="V"/>
    <s v="V"/>
    <m/>
    <m/>
  </r>
  <r>
    <x v="161"/>
    <x v="1"/>
    <x v="632"/>
    <n v="1"/>
    <n v="0"/>
    <n v="0"/>
    <n v="1"/>
    <n v="0"/>
    <n v="0"/>
    <n v="0"/>
    <n v="1"/>
    <s v="V"/>
    <m/>
    <m/>
    <m/>
    <m/>
    <m/>
  </r>
  <r>
    <x v="161"/>
    <x v="1"/>
    <x v="633"/>
    <n v="4"/>
    <n v="0"/>
    <n v="0"/>
    <n v="1"/>
    <n v="0"/>
    <n v="0"/>
    <n v="0"/>
    <n v="1"/>
    <s v="V"/>
    <m/>
    <m/>
    <m/>
    <m/>
    <m/>
  </r>
  <r>
    <x v="161"/>
    <x v="0"/>
    <x v="634"/>
    <n v="13"/>
    <n v="0"/>
    <n v="0"/>
    <n v="0"/>
    <n v="0"/>
    <n v="0"/>
    <n v="0"/>
    <n v="0"/>
    <m/>
    <m/>
    <m/>
    <m/>
    <m/>
    <m/>
  </r>
  <r>
    <x v="161"/>
    <x v="0"/>
    <x v="635"/>
    <n v="13"/>
    <n v="0"/>
    <n v="0"/>
    <n v="0"/>
    <n v="0"/>
    <n v="0"/>
    <n v="0"/>
    <n v="0"/>
    <m/>
    <m/>
    <m/>
    <m/>
    <m/>
    <m/>
  </r>
  <r>
    <x v="161"/>
    <x v="0"/>
    <x v="636"/>
    <n v="7"/>
    <n v="0"/>
    <n v="0"/>
    <n v="0"/>
    <n v="0"/>
    <n v="0"/>
    <n v="0"/>
    <n v="0"/>
    <m/>
    <m/>
    <m/>
    <m/>
    <m/>
    <m/>
  </r>
  <r>
    <x v="161"/>
    <x v="0"/>
    <x v="637"/>
    <n v="13"/>
    <n v="0"/>
    <n v="0"/>
    <n v="2"/>
    <n v="0"/>
    <n v="0"/>
    <n v="0"/>
    <n v="2"/>
    <m/>
    <m/>
    <s v="V"/>
    <s v="V"/>
    <m/>
    <m/>
  </r>
  <r>
    <x v="161"/>
    <x v="0"/>
    <x v="638"/>
    <n v="1"/>
    <n v="0"/>
    <n v="0"/>
    <n v="0"/>
    <n v="0"/>
    <n v="0"/>
    <n v="0"/>
    <n v="0"/>
    <m/>
    <m/>
    <m/>
    <m/>
    <m/>
    <m/>
  </r>
  <r>
    <x v="161"/>
    <x v="0"/>
    <x v="639"/>
    <n v="1"/>
    <n v="0"/>
    <n v="0"/>
    <n v="0"/>
    <n v="0"/>
    <n v="0"/>
    <n v="0"/>
    <n v="0"/>
    <m/>
    <m/>
    <m/>
    <m/>
    <m/>
    <m/>
  </r>
  <r>
    <x v="161"/>
    <x v="2"/>
    <x v="640"/>
    <n v="2"/>
    <n v="0"/>
    <n v="0"/>
    <n v="0"/>
    <n v="0"/>
    <n v="0"/>
    <n v="0"/>
    <n v="0"/>
    <m/>
    <m/>
    <m/>
    <m/>
    <m/>
    <m/>
  </r>
  <r>
    <x v="161"/>
    <x v="2"/>
    <x v="641"/>
    <n v="1"/>
    <n v="0"/>
    <n v="0"/>
    <n v="0"/>
    <n v="0"/>
    <n v="0"/>
    <n v="0"/>
    <n v="0"/>
    <m/>
    <m/>
    <m/>
    <m/>
    <m/>
    <m/>
  </r>
  <r>
    <x v="161"/>
    <x v="2"/>
    <x v="642"/>
    <n v="2"/>
    <n v="0"/>
    <n v="0"/>
    <n v="1"/>
    <n v="0"/>
    <n v="0"/>
    <n v="0"/>
    <n v="1"/>
    <s v="V"/>
    <m/>
    <m/>
    <m/>
    <m/>
    <m/>
  </r>
  <r>
    <x v="161"/>
    <x v="1"/>
    <x v="590"/>
    <n v="5"/>
    <n v="0"/>
    <n v="0"/>
    <n v="0"/>
    <n v="0"/>
    <n v="0"/>
    <n v="0"/>
    <n v="0"/>
    <m/>
    <m/>
    <m/>
    <m/>
    <m/>
    <m/>
  </r>
  <r>
    <x v="161"/>
    <x v="1"/>
    <x v="643"/>
    <n v="12"/>
    <n v="0"/>
    <n v="0"/>
    <n v="0"/>
    <n v="0"/>
    <n v="0"/>
    <n v="0"/>
    <n v="0"/>
    <m/>
    <m/>
    <m/>
    <m/>
    <m/>
    <m/>
  </r>
  <r>
    <x v="161"/>
    <x v="1"/>
    <x v="644"/>
    <n v="12"/>
    <n v="0"/>
    <n v="0"/>
    <n v="0"/>
    <n v="0"/>
    <n v="0"/>
    <n v="0"/>
    <n v="0"/>
    <m/>
    <m/>
    <m/>
    <m/>
    <m/>
    <m/>
  </r>
  <r>
    <x v="161"/>
    <x v="1"/>
    <x v="645"/>
    <n v="2"/>
    <n v="0"/>
    <n v="0"/>
    <n v="1"/>
    <n v="0"/>
    <n v="0"/>
    <n v="0"/>
    <n v="1"/>
    <s v="V"/>
    <m/>
    <m/>
    <m/>
    <m/>
    <m/>
  </r>
  <r>
    <x v="161"/>
    <x v="2"/>
    <x v="646"/>
    <n v="1"/>
    <n v="0"/>
    <n v="0"/>
    <n v="0"/>
    <n v="0"/>
    <n v="0"/>
    <n v="0"/>
    <n v="0"/>
    <m/>
    <m/>
    <m/>
    <m/>
    <m/>
    <m/>
  </r>
  <r>
    <x v="161"/>
    <x v="2"/>
    <x v="647"/>
    <n v="1"/>
    <n v="0"/>
    <n v="0"/>
    <n v="0"/>
    <n v="0"/>
    <n v="0"/>
    <n v="0"/>
    <n v="0"/>
    <m/>
    <m/>
    <m/>
    <m/>
    <m/>
    <m/>
  </r>
  <r>
    <x v="161"/>
    <x v="2"/>
    <x v="648"/>
    <n v="2"/>
    <n v="0"/>
    <n v="0"/>
    <n v="0"/>
    <n v="0"/>
    <n v="0"/>
    <n v="0"/>
    <n v="0"/>
    <m/>
    <m/>
    <m/>
    <m/>
    <m/>
    <m/>
  </r>
  <r>
    <x v="161"/>
    <x v="1"/>
    <x v="649"/>
    <n v="3"/>
    <n v="3"/>
    <n v="0"/>
    <n v="0"/>
    <n v="0"/>
    <n v="0"/>
    <n v="0"/>
    <n v="0"/>
    <m/>
    <m/>
    <m/>
    <m/>
    <m/>
    <m/>
  </r>
  <r>
    <x v="162"/>
    <x v="1"/>
    <x v="650"/>
    <n v="13"/>
    <n v="0"/>
    <n v="0"/>
    <n v="0"/>
    <n v="0"/>
    <n v="0"/>
    <n v="0"/>
    <n v="0"/>
    <m/>
    <m/>
    <m/>
    <m/>
    <m/>
    <m/>
  </r>
  <r>
    <x v="162"/>
    <x v="0"/>
    <x v="651"/>
    <n v="5"/>
    <n v="0"/>
    <n v="0"/>
    <n v="0"/>
    <n v="0"/>
    <n v="0"/>
    <n v="0"/>
    <n v="0"/>
    <m/>
    <m/>
    <m/>
    <m/>
    <m/>
    <m/>
  </r>
  <r>
    <x v="162"/>
    <x v="0"/>
    <x v="652"/>
    <n v="9"/>
    <n v="0"/>
    <n v="0"/>
    <n v="0"/>
    <n v="0"/>
    <n v="0"/>
    <n v="0"/>
    <n v="0"/>
    <m/>
    <m/>
    <m/>
    <m/>
    <m/>
    <m/>
  </r>
  <r>
    <x v="162"/>
    <x v="0"/>
    <x v="653"/>
    <n v="13"/>
    <n v="0"/>
    <n v="0"/>
    <n v="1"/>
    <n v="0"/>
    <n v="0"/>
    <n v="0"/>
    <n v="1"/>
    <s v="V"/>
    <m/>
    <m/>
    <m/>
    <m/>
    <m/>
  </r>
  <r>
    <x v="162"/>
    <x v="4"/>
    <x v="497"/>
    <n v="4"/>
    <n v="0"/>
    <n v="0"/>
    <n v="0"/>
    <n v="0"/>
    <n v="0"/>
    <n v="0"/>
    <n v="0"/>
    <m/>
    <m/>
    <m/>
    <m/>
    <m/>
    <m/>
  </r>
  <r>
    <x v="162"/>
    <x v="2"/>
    <x v="629"/>
    <n v="3"/>
    <n v="0"/>
    <n v="0"/>
    <n v="0"/>
    <n v="0"/>
    <n v="0"/>
    <n v="0"/>
    <n v="0"/>
    <m/>
    <m/>
    <m/>
    <m/>
    <m/>
    <m/>
  </r>
  <r>
    <x v="162"/>
    <x v="2"/>
    <x v="591"/>
    <n v="3"/>
    <n v="0"/>
    <n v="0"/>
    <n v="1"/>
    <n v="0"/>
    <n v="0"/>
    <n v="0"/>
    <n v="1"/>
    <s v="V"/>
    <s v="V"/>
    <m/>
    <m/>
    <m/>
    <m/>
  </r>
  <r>
    <x v="162"/>
    <x v="0"/>
    <x v="654"/>
    <n v="3"/>
    <n v="0"/>
    <n v="0"/>
    <n v="0"/>
    <n v="0"/>
    <n v="0"/>
    <n v="0"/>
    <n v="0"/>
    <m/>
    <m/>
    <m/>
    <m/>
    <m/>
    <m/>
  </r>
  <r>
    <x v="162"/>
    <x v="0"/>
    <x v="655"/>
    <n v="5"/>
    <n v="0"/>
    <n v="0"/>
    <n v="0"/>
    <n v="0"/>
    <n v="0"/>
    <n v="0"/>
    <n v="0"/>
    <m/>
    <m/>
    <m/>
    <m/>
    <m/>
    <m/>
  </r>
  <r>
    <x v="162"/>
    <x v="0"/>
    <x v="656"/>
    <n v="10"/>
    <n v="0"/>
    <n v="0"/>
    <n v="0"/>
    <n v="0"/>
    <n v="0"/>
    <n v="0"/>
    <n v="0"/>
    <m/>
    <m/>
    <m/>
    <m/>
    <m/>
    <m/>
  </r>
  <r>
    <x v="162"/>
    <x v="1"/>
    <x v="657"/>
    <n v="1"/>
    <n v="0"/>
    <n v="0"/>
    <n v="0"/>
    <n v="0"/>
    <n v="0"/>
    <n v="0"/>
    <n v="0"/>
    <m/>
    <m/>
    <m/>
    <m/>
    <m/>
    <m/>
  </r>
  <r>
    <x v="162"/>
    <x v="0"/>
    <x v="658"/>
    <n v="1"/>
    <n v="0"/>
    <n v="0"/>
    <n v="0"/>
    <n v="0"/>
    <n v="0"/>
    <n v="0"/>
    <n v="0"/>
    <m/>
    <m/>
    <m/>
    <m/>
    <m/>
    <m/>
  </r>
  <r>
    <x v="162"/>
    <x v="0"/>
    <x v="659"/>
    <n v="2"/>
    <n v="0"/>
    <n v="0"/>
    <n v="0"/>
    <n v="0"/>
    <n v="0"/>
    <n v="0"/>
    <n v="0"/>
    <m/>
    <m/>
    <m/>
    <m/>
    <m/>
    <m/>
  </r>
  <r>
    <x v="162"/>
    <x v="0"/>
    <x v="660"/>
    <n v="11"/>
    <n v="0"/>
    <n v="0"/>
    <n v="2"/>
    <n v="0"/>
    <n v="0"/>
    <n v="0"/>
    <n v="2"/>
    <s v="V"/>
    <m/>
    <m/>
    <m/>
    <m/>
    <m/>
  </r>
  <r>
    <x v="162"/>
    <x v="2"/>
    <x v="630"/>
    <n v="1"/>
    <n v="0"/>
    <n v="0"/>
    <n v="0"/>
    <n v="0"/>
    <n v="0"/>
    <n v="0"/>
    <n v="0"/>
    <m/>
    <m/>
    <m/>
    <m/>
    <m/>
    <m/>
  </r>
  <r>
    <x v="162"/>
    <x v="2"/>
    <x v="661"/>
    <n v="1"/>
    <n v="0"/>
    <n v="0"/>
    <n v="0"/>
    <n v="0"/>
    <n v="0"/>
    <n v="0"/>
    <n v="0"/>
    <m/>
    <m/>
    <m/>
    <m/>
    <m/>
    <m/>
  </r>
  <r>
    <x v="162"/>
    <x v="2"/>
    <x v="662"/>
    <n v="1"/>
    <n v="0"/>
    <n v="0"/>
    <n v="0"/>
    <n v="0"/>
    <n v="0"/>
    <n v="0"/>
    <n v="0"/>
    <m/>
    <m/>
    <m/>
    <m/>
    <m/>
    <m/>
  </r>
  <r>
    <x v="162"/>
    <x v="4"/>
    <x v="663"/>
    <n v="2"/>
    <n v="0"/>
    <n v="0"/>
    <n v="0"/>
    <n v="0"/>
    <n v="0"/>
    <n v="0"/>
    <n v="0"/>
    <m/>
    <m/>
    <m/>
    <m/>
    <m/>
    <m/>
  </r>
  <r>
    <x v="162"/>
    <x v="2"/>
    <x v="664"/>
    <n v="1"/>
    <n v="0"/>
    <n v="0"/>
    <n v="0"/>
    <n v="0"/>
    <n v="0"/>
    <n v="0"/>
    <n v="0"/>
    <m/>
    <m/>
    <m/>
    <m/>
    <m/>
    <m/>
  </r>
  <r>
    <x v="162"/>
    <x v="2"/>
    <x v="631"/>
    <n v="1"/>
    <n v="0"/>
    <n v="0"/>
    <n v="0"/>
    <n v="0"/>
    <n v="0"/>
    <n v="0"/>
    <n v="0"/>
    <m/>
    <m/>
    <m/>
    <m/>
    <m/>
    <m/>
  </r>
  <r>
    <x v="162"/>
    <x v="0"/>
    <x v="665"/>
    <n v="2"/>
    <n v="0"/>
    <n v="0"/>
    <n v="0"/>
    <n v="0"/>
    <n v="0"/>
    <n v="0"/>
    <n v="0"/>
    <m/>
    <m/>
    <m/>
    <m/>
    <m/>
    <m/>
  </r>
  <r>
    <x v="162"/>
    <x v="0"/>
    <x v="666"/>
    <n v="11"/>
    <n v="0"/>
    <n v="0"/>
    <n v="0"/>
    <n v="0"/>
    <n v="0"/>
    <n v="0"/>
    <n v="0"/>
    <m/>
    <m/>
    <m/>
    <m/>
    <m/>
    <m/>
  </r>
  <r>
    <x v="162"/>
    <x v="3"/>
    <x v="549"/>
    <n v="3"/>
    <n v="3"/>
    <n v="0"/>
    <n v="6"/>
    <n v="0"/>
    <n v="0"/>
    <n v="0"/>
    <n v="6"/>
    <s v="V"/>
    <m/>
    <m/>
    <m/>
    <m/>
    <m/>
  </r>
  <r>
    <x v="162"/>
    <x v="0"/>
    <x v="667"/>
    <n v="4"/>
    <n v="4"/>
    <n v="0"/>
    <n v="6"/>
    <n v="0"/>
    <n v="0"/>
    <n v="0"/>
    <n v="6"/>
    <s v="V"/>
    <s v="V"/>
    <m/>
    <m/>
    <m/>
    <m/>
  </r>
  <r>
    <x v="163"/>
    <x v="0"/>
    <x v="501"/>
    <n v="8"/>
    <n v="0"/>
    <n v="0"/>
    <n v="0"/>
    <n v="0"/>
    <n v="0"/>
    <n v="0"/>
    <n v="0"/>
    <m/>
    <m/>
    <m/>
    <m/>
    <m/>
    <m/>
  </r>
  <r>
    <x v="163"/>
    <x v="4"/>
    <x v="495"/>
    <n v="13"/>
    <n v="0"/>
    <n v="0"/>
    <n v="0"/>
    <n v="0"/>
    <n v="0"/>
    <n v="0"/>
    <n v="0"/>
    <m/>
    <m/>
    <m/>
    <m/>
    <m/>
    <m/>
  </r>
  <r>
    <x v="163"/>
    <x v="4"/>
    <x v="566"/>
    <n v="2"/>
    <n v="0"/>
    <n v="0"/>
    <n v="0"/>
    <n v="0"/>
    <n v="0"/>
    <n v="0"/>
    <n v="0"/>
    <m/>
    <m/>
    <m/>
    <m/>
    <m/>
    <m/>
  </r>
  <r>
    <x v="163"/>
    <x v="2"/>
    <x v="668"/>
    <n v="3"/>
    <n v="0"/>
    <n v="0"/>
    <n v="0"/>
    <n v="1"/>
    <n v="0"/>
    <n v="0"/>
    <n v="1"/>
    <s v="V"/>
    <m/>
    <m/>
    <m/>
    <m/>
    <m/>
  </r>
  <r>
    <x v="163"/>
    <x v="0"/>
    <x v="669"/>
    <n v="12"/>
    <n v="1"/>
    <n v="0"/>
    <n v="7"/>
    <n v="0"/>
    <n v="0"/>
    <n v="0"/>
    <n v="7"/>
    <s v="V"/>
    <s v="V"/>
    <s v="V"/>
    <s v="V"/>
    <m/>
    <m/>
  </r>
  <r>
    <x v="163"/>
    <x v="1"/>
    <x v="670"/>
    <n v="7"/>
    <n v="0"/>
    <n v="0"/>
    <n v="0"/>
    <n v="0"/>
    <n v="0"/>
    <n v="0"/>
    <n v="0"/>
    <m/>
    <m/>
    <m/>
    <m/>
    <m/>
    <m/>
  </r>
  <r>
    <x v="163"/>
    <x v="1"/>
    <x v="671"/>
    <n v="3"/>
    <n v="0"/>
    <n v="0"/>
    <n v="1"/>
    <n v="0"/>
    <n v="0"/>
    <n v="0"/>
    <n v="1"/>
    <s v="V"/>
    <m/>
    <m/>
    <m/>
    <m/>
    <m/>
  </r>
  <r>
    <x v="163"/>
    <x v="1"/>
    <x v="672"/>
    <n v="10"/>
    <n v="3"/>
    <n v="0"/>
    <n v="0"/>
    <n v="11"/>
    <n v="0"/>
    <n v="0"/>
    <n v="11"/>
    <s v="V"/>
    <m/>
    <m/>
    <m/>
    <m/>
    <m/>
  </r>
  <r>
    <x v="163"/>
    <x v="0"/>
    <x v="673"/>
    <n v="1"/>
    <n v="0"/>
    <n v="0"/>
    <n v="0"/>
    <n v="0"/>
    <n v="0"/>
    <n v="0"/>
    <n v="0"/>
    <m/>
    <m/>
    <m/>
    <m/>
    <m/>
    <m/>
  </r>
  <r>
    <x v="163"/>
    <x v="2"/>
    <x v="674"/>
    <n v="1"/>
    <n v="0"/>
    <n v="0"/>
    <n v="0"/>
    <n v="0"/>
    <n v="0"/>
    <n v="0"/>
    <n v="0"/>
    <m/>
    <m/>
    <m/>
    <m/>
    <m/>
    <m/>
  </r>
  <r>
    <x v="163"/>
    <x v="2"/>
    <x v="675"/>
    <n v="1"/>
    <n v="0"/>
    <n v="0"/>
    <n v="0"/>
    <n v="0"/>
    <n v="0"/>
    <n v="0"/>
    <n v="0"/>
    <m/>
    <m/>
    <m/>
    <m/>
    <m/>
    <m/>
  </r>
  <r>
    <x v="163"/>
    <x v="0"/>
    <x v="676"/>
    <n v="3"/>
    <n v="0"/>
    <n v="0"/>
    <n v="0"/>
    <n v="0"/>
    <n v="0"/>
    <n v="0"/>
    <n v="0"/>
    <m/>
    <m/>
    <m/>
    <m/>
    <m/>
    <m/>
  </r>
  <r>
    <x v="163"/>
    <x v="0"/>
    <x v="677"/>
    <n v="2"/>
    <n v="0"/>
    <n v="0"/>
    <n v="0"/>
    <n v="0"/>
    <n v="0"/>
    <n v="0"/>
    <n v="0"/>
    <m/>
    <m/>
    <m/>
    <m/>
    <m/>
    <m/>
  </r>
  <r>
    <x v="163"/>
    <x v="0"/>
    <x v="678"/>
    <n v="2"/>
    <n v="0"/>
    <n v="0"/>
    <n v="0"/>
    <n v="0"/>
    <n v="0"/>
    <n v="0"/>
    <n v="0"/>
    <m/>
    <m/>
    <m/>
    <m/>
    <m/>
    <m/>
  </r>
  <r>
    <x v="163"/>
    <x v="2"/>
    <x v="679"/>
    <n v="3"/>
    <n v="3"/>
    <n v="0"/>
    <n v="0"/>
    <n v="0"/>
    <n v="0"/>
    <n v="0"/>
    <n v="0"/>
    <m/>
    <m/>
    <m/>
    <m/>
    <m/>
    <m/>
  </r>
  <r>
    <x v="163"/>
    <x v="3"/>
    <x v="582"/>
    <n v="1"/>
    <n v="1"/>
    <n v="0"/>
    <n v="0"/>
    <n v="0"/>
    <n v="0"/>
    <n v="0"/>
    <n v="0"/>
    <m/>
    <m/>
    <m/>
    <m/>
    <m/>
    <m/>
  </r>
  <r>
    <x v="163"/>
    <x v="1"/>
    <x v="680"/>
    <n v="8"/>
    <n v="8"/>
    <n v="0"/>
    <n v="0"/>
    <n v="0"/>
    <n v="0"/>
    <n v="0"/>
    <n v="0"/>
    <m/>
    <m/>
    <m/>
    <m/>
    <m/>
    <m/>
  </r>
  <r>
    <x v="164"/>
    <x v="0"/>
    <x v="681"/>
    <n v="1"/>
    <n v="0"/>
    <n v="0"/>
    <n v="0"/>
    <n v="0"/>
    <n v="0"/>
    <n v="0"/>
    <n v="0"/>
    <m/>
    <m/>
    <m/>
    <m/>
    <m/>
    <m/>
  </r>
  <r>
    <x v="164"/>
    <x v="2"/>
    <x v="682"/>
    <n v="1"/>
    <n v="0"/>
    <n v="0"/>
    <n v="0"/>
    <n v="0"/>
    <n v="0"/>
    <n v="0"/>
    <n v="0"/>
    <m/>
    <m/>
    <m/>
    <m/>
    <m/>
    <m/>
  </r>
  <r>
    <x v="164"/>
    <x v="2"/>
    <x v="683"/>
    <n v="1"/>
    <n v="0"/>
    <n v="0"/>
    <n v="0"/>
    <n v="0"/>
    <n v="0"/>
    <n v="0"/>
    <n v="0"/>
    <m/>
    <m/>
    <m/>
    <m/>
    <m/>
    <m/>
  </r>
  <r>
    <x v="164"/>
    <x v="0"/>
    <x v="684"/>
    <n v="13"/>
    <n v="0"/>
    <n v="0"/>
    <n v="0"/>
    <n v="0"/>
    <n v="0"/>
    <n v="0"/>
    <n v="0"/>
    <m/>
    <m/>
    <m/>
    <m/>
    <m/>
    <m/>
  </r>
  <r>
    <x v="164"/>
    <x v="0"/>
    <x v="685"/>
    <n v="11"/>
    <n v="0"/>
    <n v="0"/>
    <n v="0"/>
    <n v="0"/>
    <n v="0"/>
    <n v="0"/>
    <n v="0"/>
    <m/>
    <m/>
    <m/>
    <m/>
    <m/>
    <m/>
  </r>
  <r>
    <x v="164"/>
    <x v="4"/>
    <x v="506"/>
    <n v="1"/>
    <n v="0"/>
    <n v="0"/>
    <n v="0"/>
    <n v="0"/>
    <n v="0"/>
    <n v="0"/>
    <n v="0"/>
    <m/>
    <m/>
    <m/>
    <m/>
    <m/>
    <m/>
  </r>
  <r>
    <x v="164"/>
    <x v="0"/>
    <x v="686"/>
    <n v="8"/>
    <n v="0"/>
    <n v="0"/>
    <n v="0"/>
    <n v="0"/>
    <n v="0"/>
    <n v="0"/>
    <n v="0"/>
    <m/>
    <m/>
    <m/>
    <m/>
    <m/>
    <m/>
  </r>
  <r>
    <x v="164"/>
    <x v="2"/>
    <x v="687"/>
    <n v="1"/>
    <n v="0"/>
    <n v="0"/>
    <n v="0"/>
    <n v="0"/>
    <n v="0"/>
    <n v="0"/>
    <n v="0"/>
    <m/>
    <m/>
    <m/>
    <m/>
    <m/>
    <m/>
  </r>
  <r>
    <x v="164"/>
    <x v="2"/>
    <x v="688"/>
    <n v="2"/>
    <n v="0"/>
    <n v="0"/>
    <n v="0"/>
    <n v="0"/>
    <n v="0"/>
    <n v="0"/>
    <n v="0"/>
    <m/>
    <m/>
    <m/>
    <m/>
    <m/>
    <m/>
  </r>
  <r>
    <x v="164"/>
    <x v="4"/>
    <x v="509"/>
    <n v="3"/>
    <n v="0"/>
    <n v="0"/>
    <n v="0"/>
    <n v="0"/>
    <n v="0"/>
    <n v="0"/>
    <n v="0"/>
    <m/>
    <m/>
    <m/>
    <m/>
    <m/>
    <m/>
  </r>
  <r>
    <x v="164"/>
    <x v="1"/>
    <x v="689"/>
    <n v="13"/>
    <n v="0"/>
    <n v="0"/>
    <n v="0"/>
    <n v="0"/>
    <n v="0"/>
    <n v="0"/>
    <n v="0"/>
    <m/>
    <m/>
    <m/>
    <m/>
    <m/>
    <m/>
  </r>
  <r>
    <x v="164"/>
    <x v="1"/>
    <x v="690"/>
    <n v="3"/>
    <n v="0"/>
    <n v="0"/>
    <n v="0"/>
    <n v="0"/>
    <n v="0"/>
    <n v="0"/>
    <n v="0"/>
    <m/>
    <m/>
    <m/>
    <m/>
    <m/>
    <m/>
  </r>
  <r>
    <x v="164"/>
    <x v="2"/>
    <x v="679"/>
    <n v="3"/>
    <n v="0"/>
    <n v="0"/>
    <n v="0"/>
    <n v="0"/>
    <n v="0"/>
    <n v="0"/>
    <n v="0"/>
    <m/>
    <m/>
    <m/>
    <m/>
    <m/>
    <m/>
  </r>
  <r>
    <x v="164"/>
    <x v="3"/>
    <x v="600"/>
    <n v="11"/>
    <n v="0"/>
    <n v="0"/>
    <n v="0"/>
    <n v="0"/>
    <n v="0"/>
    <n v="0"/>
    <n v="0"/>
    <m/>
    <m/>
    <m/>
    <m/>
    <m/>
    <m/>
  </r>
  <r>
    <x v="164"/>
    <x v="3"/>
    <x v="561"/>
    <n v="3"/>
    <n v="0"/>
    <n v="0"/>
    <n v="2"/>
    <n v="0"/>
    <n v="0"/>
    <n v="0"/>
    <n v="2"/>
    <s v="V"/>
    <m/>
    <m/>
    <m/>
    <m/>
    <m/>
  </r>
  <r>
    <x v="164"/>
    <x v="3"/>
    <x v="598"/>
    <n v="5"/>
    <n v="0"/>
    <n v="0"/>
    <n v="0"/>
    <n v="0"/>
    <n v="0"/>
    <n v="0"/>
    <n v="0"/>
    <m/>
    <m/>
    <m/>
    <m/>
    <m/>
    <m/>
  </r>
  <r>
    <x v="164"/>
    <x v="0"/>
    <x v="691"/>
    <n v="1"/>
    <n v="0"/>
    <n v="0"/>
    <n v="0"/>
    <n v="0"/>
    <n v="0"/>
    <n v="0"/>
    <n v="0"/>
    <m/>
    <m/>
    <m/>
    <m/>
    <m/>
    <m/>
  </r>
  <r>
    <x v="164"/>
    <x v="0"/>
    <x v="692"/>
    <n v="13"/>
    <n v="13"/>
    <n v="0"/>
    <n v="0"/>
    <n v="0"/>
    <n v="0"/>
    <n v="0"/>
    <n v="0"/>
    <m/>
    <m/>
    <m/>
    <m/>
    <m/>
    <m/>
  </r>
  <r>
    <x v="164"/>
    <x v="4"/>
    <x v="500"/>
    <n v="1"/>
    <n v="1"/>
    <n v="0"/>
    <n v="1"/>
    <n v="0"/>
    <n v="0"/>
    <n v="0"/>
    <n v="1"/>
    <s v="V"/>
    <m/>
    <m/>
    <m/>
    <m/>
    <m/>
  </r>
  <r>
    <x v="165"/>
    <x v="0"/>
    <x v="693"/>
    <n v="11"/>
    <n v="0"/>
    <n v="0"/>
    <n v="0"/>
    <n v="0"/>
    <n v="0"/>
    <n v="0"/>
    <n v="0"/>
    <m/>
    <m/>
    <m/>
    <m/>
    <m/>
    <m/>
  </r>
  <r>
    <x v="165"/>
    <x v="2"/>
    <x v="694"/>
    <n v="2"/>
    <n v="0"/>
    <n v="0"/>
    <n v="1"/>
    <n v="0"/>
    <n v="0"/>
    <n v="0"/>
    <n v="1"/>
    <s v="V"/>
    <m/>
    <m/>
    <m/>
    <m/>
    <m/>
  </r>
  <r>
    <x v="165"/>
    <x v="0"/>
    <x v="695"/>
    <n v="2"/>
    <n v="1"/>
    <n v="0"/>
    <n v="1"/>
    <n v="0"/>
    <n v="0"/>
    <n v="0"/>
    <n v="1"/>
    <s v="V"/>
    <m/>
    <m/>
    <m/>
    <m/>
    <m/>
  </r>
  <r>
    <x v="165"/>
    <x v="0"/>
    <x v="696"/>
    <n v="1"/>
    <n v="0"/>
    <n v="0"/>
    <n v="0"/>
    <n v="0"/>
    <n v="0"/>
    <n v="0"/>
    <n v="0"/>
    <m/>
    <m/>
    <m/>
    <m/>
    <m/>
    <m/>
  </r>
  <r>
    <x v="165"/>
    <x v="3"/>
    <x v="636"/>
    <n v="7"/>
    <n v="0"/>
    <n v="0"/>
    <n v="0"/>
    <n v="0"/>
    <n v="0"/>
    <n v="0"/>
    <n v="0"/>
    <m/>
    <m/>
    <m/>
    <m/>
    <m/>
    <m/>
  </r>
  <r>
    <x v="165"/>
    <x v="3"/>
    <x v="549"/>
    <n v="2"/>
    <n v="0"/>
    <n v="0"/>
    <n v="0"/>
    <n v="0"/>
    <n v="0"/>
    <n v="0"/>
    <n v="0"/>
    <m/>
    <m/>
    <m/>
    <m/>
    <m/>
    <m/>
  </r>
  <r>
    <x v="165"/>
    <x v="0"/>
    <x v="697"/>
    <n v="2"/>
    <n v="0"/>
    <n v="0"/>
    <n v="0"/>
    <n v="0"/>
    <n v="0"/>
    <n v="0"/>
    <n v="0"/>
    <m/>
    <m/>
    <m/>
    <m/>
    <m/>
    <m/>
  </r>
  <r>
    <x v="165"/>
    <x v="0"/>
    <x v="698"/>
    <n v="6"/>
    <n v="0"/>
    <n v="0"/>
    <n v="0"/>
    <n v="0"/>
    <n v="0"/>
    <n v="0"/>
    <n v="0"/>
    <m/>
    <m/>
    <m/>
    <m/>
    <m/>
    <m/>
  </r>
  <r>
    <x v="165"/>
    <x v="0"/>
    <x v="699"/>
    <n v="1"/>
    <n v="0"/>
    <n v="0"/>
    <n v="0"/>
    <n v="0"/>
    <n v="0"/>
    <n v="0"/>
    <n v="0"/>
    <m/>
    <m/>
    <m/>
    <m/>
    <m/>
    <m/>
  </r>
  <r>
    <x v="165"/>
    <x v="0"/>
    <x v="700"/>
    <n v="2"/>
    <n v="0"/>
    <n v="0"/>
    <n v="0"/>
    <n v="0"/>
    <n v="0"/>
    <n v="0"/>
    <n v="0"/>
    <m/>
    <m/>
    <m/>
    <m/>
    <m/>
    <m/>
  </r>
  <r>
    <x v="165"/>
    <x v="0"/>
    <x v="701"/>
    <n v="12"/>
    <n v="0"/>
    <n v="0"/>
    <n v="2"/>
    <n v="0"/>
    <n v="0"/>
    <n v="0"/>
    <n v="2"/>
    <s v="V"/>
    <m/>
    <s v="V"/>
    <s v="V"/>
    <m/>
    <m/>
  </r>
  <r>
    <x v="165"/>
    <x v="0"/>
    <x v="702"/>
    <n v="1"/>
    <n v="0"/>
    <n v="0"/>
    <n v="0"/>
    <n v="0"/>
    <n v="0"/>
    <n v="0"/>
    <n v="0"/>
    <m/>
    <m/>
    <m/>
    <m/>
    <m/>
    <m/>
  </r>
  <r>
    <x v="165"/>
    <x v="0"/>
    <x v="703"/>
    <n v="11"/>
    <n v="0"/>
    <n v="0"/>
    <n v="2"/>
    <n v="0"/>
    <n v="0"/>
    <n v="0"/>
    <n v="2"/>
    <s v="V"/>
    <m/>
    <m/>
    <m/>
    <m/>
    <m/>
  </r>
  <r>
    <x v="165"/>
    <x v="4"/>
    <x v="704"/>
    <n v="2"/>
    <n v="0"/>
    <n v="0"/>
    <n v="0"/>
    <n v="0"/>
    <n v="0"/>
    <n v="0"/>
    <n v="0"/>
    <m/>
    <m/>
    <m/>
    <m/>
    <m/>
    <m/>
  </r>
  <r>
    <x v="165"/>
    <x v="4"/>
    <x v="619"/>
    <n v="1"/>
    <n v="0"/>
    <n v="0"/>
    <n v="0"/>
    <n v="0"/>
    <n v="0"/>
    <n v="0"/>
    <n v="0"/>
    <m/>
    <m/>
    <m/>
    <m/>
    <m/>
    <m/>
  </r>
  <r>
    <x v="165"/>
    <x v="3"/>
    <x v="653"/>
    <n v="13"/>
    <n v="0"/>
    <n v="0"/>
    <n v="0"/>
    <n v="0"/>
    <n v="0"/>
    <n v="0"/>
    <n v="0"/>
    <m/>
    <m/>
    <m/>
    <m/>
    <m/>
    <m/>
  </r>
  <r>
    <x v="165"/>
    <x v="1"/>
    <x v="705"/>
    <n v="13"/>
    <n v="0"/>
    <n v="0"/>
    <n v="0"/>
    <n v="0"/>
    <n v="0"/>
    <n v="0"/>
    <n v="0"/>
    <m/>
    <m/>
    <m/>
    <m/>
    <m/>
    <m/>
  </r>
  <r>
    <x v="165"/>
    <x v="0"/>
    <x v="706"/>
    <n v="13"/>
    <n v="0"/>
    <n v="0"/>
    <n v="0"/>
    <n v="0"/>
    <n v="0"/>
    <n v="0"/>
    <n v="0"/>
    <m/>
    <m/>
    <m/>
    <m/>
    <m/>
    <m/>
  </r>
  <r>
    <x v="165"/>
    <x v="2"/>
    <x v="707"/>
    <n v="2"/>
    <n v="0"/>
    <n v="0"/>
    <n v="0"/>
    <n v="0"/>
    <n v="0"/>
    <n v="0"/>
    <n v="0"/>
    <m/>
    <m/>
    <m/>
    <m/>
    <m/>
    <m/>
  </r>
  <r>
    <x v="165"/>
    <x v="1"/>
    <x v="708"/>
    <n v="12"/>
    <n v="0"/>
    <n v="0"/>
    <n v="0"/>
    <n v="0"/>
    <n v="0"/>
    <n v="0"/>
    <n v="0"/>
    <m/>
    <m/>
    <m/>
    <m/>
    <m/>
    <m/>
  </r>
  <r>
    <x v="165"/>
    <x v="1"/>
    <x v="709"/>
    <n v="3"/>
    <n v="0"/>
    <n v="0"/>
    <n v="1"/>
    <n v="0"/>
    <n v="0"/>
    <n v="0"/>
    <n v="1"/>
    <s v="V"/>
    <m/>
    <m/>
    <m/>
    <m/>
    <m/>
  </r>
  <r>
    <x v="165"/>
    <x v="0"/>
    <x v="710"/>
    <n v="1"/>
    <n v="0"/>
    <n v="0"/>
    <n v="0"/>
    <n v="0"/>
    <n v="0"/>
    <n v="0"/>
    <n v="0"/>
    <m/>
    <m/>
    <m/>
    <m/>
    <m/>
    <m/>
  </r>
  <r>
    <x v="165"/>
    <x v="2"/>
    <x v="711"/>
    <n v="2"/>
    <n v="0"/>
    <n v="0"/>
    <n v="1"/>
    <n v="0"/>
    <n v="0"/>
    <n v="0"/>
    <n v="1"/>
    <m/>
    <m/>
    <s v="V"/>
    <s v="V"/>
    <m/>
    <m/>
  </r>
  <r>
    <x v="165"/>
    <x v="3"/>
    <x v="637"/>
    <n v="11"/>
    <n v="0"/>
    <n v="0"/>
    <n v="0"/>
    <n v="0"/>
    <n v="0"/>
    <n v="0"/>
    <n v="0"/>
    <m/>
    <m/>
    <m/>
    <m/>
    <m/>
    <m/>
  </r>
  <r>
    <x v="165"/>
    <x v="0"/>
    <x v="712"/>
    <n v="3"/>
    <n v="0"/>
    <n v="0"/>
    <n v="0"/>
    <n v="0"/>
    <n v="0"/>
    <n v="0"/>
    <n v="0"/>
    <m/>
    <m/>
    <m/>
    <m/>
    <m/>
    <m/>
  </r>
  <r>
    <x v="165"/>
    <x v="0"/>
    <x v="713"/>
    <n v="1"/>
    <n v="0"/>
    <n v="0"/>
    <n v="0"/>
    <n v="0"/>
    <n v="0"/>
    <n v="0"/>
    <n v="0"/>
    <m/>
    <m/>
    <m/>
    <m/>
    <m/>
    <m/>
  </r>
  <r>
    <x v="165"/>
    <x v="0"/>
    <x v="714"/>
    <n v="6"/>
    <n v="0"/>
    <n v="0"/>
    <n v="1"/>
    <n v="0"/>
    <n v="0"/>
    <n v="0"/>
    <n v="1"/>
    <m/>
    <m/>
    <s v="V"/>
    <s v="V"/>
    <m/>
    <m/>
  </r>
  <r>
    <x v="165"/>
    <x v="3"/>
    <x v="574"/>
    <n v="11"/>
    <n v="0"/>
    <n v="0"/>
    <n v="1"/>
    <n v="0"/>
    <n v="0"/>
    <n v="0"/>
    <n v="1"/>
    <m/>
    <m/>
    <s v="V"/>
    <s v="V"/>
    <m/>
    <m/>
  </r>
  <r>
    <x v="165"/>
    <x v="0"/>
    <x v="715"/>
    <n v="1"/>
    <n v="0"/>
    <n v="0"/>
    <n v="0"/>
    <n v="0"/>
    <n v="0"/>
    <n v="0"/>
    <n v="0"/>
    <m/>
    <m/>
    <m/>
    <m/>
    <m/>
    <m/>
  </r>
  <r>
    <x v="165"/>
    <x v="2"/>
    <x v="716"/>
    <n v="1"/>
    <n v="0"/>
    <n v="0"/>
    <n v="0"/>
    <n v="0"/>
    <n v="0"/>
    <n v="0"/>
    <n v="0"/>
    <m/>
    <m/>
    <m/>
    <m/>
    <m/>
    <m/>
  </r>
  <r>
    <x v="165"/>
    <x v="2"/>
    <x v="717"/>
    <n v="1"/>
    <n v="0"/>
    <n v="0"/>
    <n v="0"/>
    <n v="0"/>
    <n v="0"/>
    <n v="0"/>
    <n v="0"/>
    <m/>
    <m/>
    <m/>
    <m/>
    <m/>
    <m/>
  </r>
  <r>
    <x v="165"/>
    <x v="2"/>
    <x v="718"/>
    <n v="2"/>
    <n v="0"/>
    <n v="0"/>
    <n v="0"/>
    <n v="0"/>
    <n v="0"/>
    <n v="0"/>
    <n v="0"/>
    <m/>
    <m/>
    <m/>
    <m/>
    <m/>
    <m/>
  </r>
  <r>
    <x v="165"/>
    <x v="2"/>
    <x v="719"/>
    <n v="1"/>
    <n v="0"/>
    <n v="0"/>
    <n v="1"/>
    <n v="0"/>
    <n v="0"/>
    <n v="0"/>
    <n v="1"/>
    <m/>
    <m/>
    <s v="V"/>
    <s v="V"/>
    <m/>
    <m/>
  </r>
  <r>
    <x v="165"/>
    <x v="2"/>
    <x v="720"/>
    <n v="1"/>
    <n v="0"/>
    <n v="0"/>
    <n v="0"/>
    <n v="0"/>
    <n v="0"/>
    <n v="0"/>
    <n v="0"/>
    <m/>
    <m/>
    <m/>
    <m/>
    <m/>
    <m/>
  </r>
  <r>
    <x v="165"/>
    <x v="4"/>
    <x v="721"/>
    <n v="1"/>
    <n v="1"/>
    <n v="0"/>
    <n v="3"/>
    <n v="0"/>
    <n v="0"/>
    <n v="0"/>
    <n v="3"/>
    <s v="V"/>
    <m/>
    <m/>
    <m/>
    <m/>
    <m/>
  </r>
  <r>
    <x v="166"/>
    <x v="0"/>
    <x v="722"/>
    <n v="6"/>
    <n v="0"/>
    <n v="0"/>
    <n v="0"/>
    <n v="0"/>
    <n v="0"/>
    <n v="0"/>
    <n v="0"/>
    <m/>
    <m/>
    <m/>
    <m/>
    <m/>
    <m/>
  </r>
  <r>
    <x v="166"/>
    <x v="1"/>
    <x v="723"/>
    <n v="3"/>
    <n v="0"/>
    <n v="0"/>
    <n v="0"/>
    <n v="0"/>
    <n v="0"/>
    <n v="0"/>
    <n v="0"/>
    <m/>
    <m/>
    <m/>
    <m/>
    <m/>
    <m/>
  </r>
  <r>
    <x v="166"/>
    <x v="3"/>
    <x v="562"/>
    <n v="4"/>
    <n v="0"/>
    <n v="0"/>
    <n v="0"/>
    <n v="0"/>
    <n v="0"/>
    <n v="0"/>
    <n v="0"/>
    <m/>
    <m/>
    <m/>
    <m/>
    <m/>
    <m/>
  </r>
  <r>
    <x v="166"/>
    <x v="3"/>
    <x v="635"/>
    <n v="13"/>
    <n v="1"/>
    <n v="0"/>
    <n v="1"/>
    <n v="0"/>
    <n v="0"/>
    <n v="0"/>
    <n v="1"/>
    <s v="V"/>
    <s v="V"/>
    <m/>
    <m/>
    <m/>
    <m/>
  </r>
  <r>
    <x v="166"/>
    <x v="0"/>
    <x v="724"/>
    <n v="4"/>
    <n v="0"/>
    <n v="0"/>
    <n v="0"/>
    <n v="0"/>
    <n v="0"/>
    <n v="0"/>
    <n v="0"/>
    <m/>
    <m/>
    <m/>
    <m/>
    <m/>
    <m/>
  </r>
  <r>
    <x v="166"/>
    <x v="0"/>
    <x v="725"/>
    <n v="3"/>
    <n v="0"/>
    <n v="0"/>
    <n v="0"/>
    <n v="0"/>
    <n v="0"/>
    <n v="0"/>
    <n v="0"/>
    <m/>
    <m/>
    <m/>
    <m/>
    <m/>
    <m/>
  </r>
  <r>
    <x v="166"/>
    <x v="3"/>
    <x v="586"/>
    <n v="13"/>
    <n v="0"/>
    <n v="0"/>
    <n v="0"/>
    <n v="0"/>
    <n v="0"/>
    <n v="0"/>
    <n v="0"/>
    <m/>
    <m/>
    <m/>
    <m/>
    <m/>
    <m/>
  </r>
  <r>
    <x v="166"/>
    <x v="0"/>
    <x v="726"/>
    <n v="11"/>
    <n v="0"/>
    <n v="0"/>
    <n v="0"/>
    <n v="0"/>
    <n v="0"/>
    <n v="0"/>
    <n v="0"/>
    <m/>
    <m/>
    <m/>
    <m/>
    <m/>
    <m/>
  </r>
  <r>
    <x v="166"/>
    <x v="4"/>
    <x v="505"/>
    <n v="5"/>
    <n v="0"/>
    <n v="0"/>
    <n v="2"/>
    <n v="0"/>
    <n v="0"/>
    <n v="0"/>
    <n v="2"/>
    <s v="V"/>
    <m/>
    <m/>
    <m/>
    <m/>
    <m/>
  </r>
  <r>
    <x v="166"/>
    <x v="4"/>
    <x v="494"/>
    <n v="1"/>
    <n v="0"/>
    <n v="0"/>
    <n v="0"/>
    <n v="0"/>
    <n v="0"/>
    <n v="0"/>
    <n v="0"/>
    <m/>
    <m/>
    <m/>
    <m/>
    <m/>
    <m/>
  </r>
  <r>
    <x v="166"/>
    <x v="3"/>
    <x v="721"/>
    <n v="1"/>
    <n v="0"/>
    <n v="0"/>
    <n v="0"/>
    <n v="0"/>
    <n v="0"/>
    <n v="0"/>
    <n v="0"/>
    <m/>
    <m/>
    <m/>
    <m/>
    <m/>
    <m/>
  </r>
  <r>
    <x v="166"/>
    <x v="4"/>
    <x v="485"/>
    <n v="1"/>
    <n v="0"/>
    <n v="0"/>
    <n v="0"/>
    <n v="0"/>
    <n v="0"/>
    <n v="0"/>
    <n v="0"/>
    <m/>
    <m/>
    <m/>
    <m/>
    <m/>
    <m/>
  </r>
  <r>
    <x v="166"/>
    <x v="4"/>
    <x v="480"/>
    <n v="5"/>
    <n v="0"/>
    <n v="0"/>
    <n v="0"/>
    <n v="0"/>
    <n v="0"/>
    <n v="0"/>
    <n v="0"/>
    <m/>
    <m/>
    <m/>
    <m/>
    <m/>
    <m/>
  </r>
  <r>
    <x v="166"/>
    <x v="0"/>
    <x v="727"/>
    <n v="13"/>
    <n v="13"/>
    <n v="0"/>
    <n v="0"/>
    <n v="0"/>
    <n v="0"/>
    <n v="0"/>
    <n v="0"/>
    <m/>
    <m/>
    <m/>
    <m/>
    <m/>
    <m/>
  </r>
  <r>
    <x v="166"/>
    <x v="4"/>
    <x v="500"/>
    <n v="1"/>
    <n v="1"/>
    <n v="0"/>
    <n v="3"/>
    <n v="0"/>
    <n v="0"/>
    <n v="0"/>
    <n v="3"/>
    <s v="V"/>
    <m/>
    <m/>
    <m/>
    <m/>
    <m/>
  </r>
  <r>
    <x v="166"/>
    <x v="1"/>
    <x v="728"/>
    <n v="13"/>
    <n v="8"/>
    <n v="0"/>
    <n v="60"/>
    <n v="0"/>
    <n v="0"/>
    <n v="0"/>
    <n v="60"/>
    <s v="V"/>
    <s v="V"/>
    <m/>
    <m/>
    <m/>
    <m/>
  </r>
  <r>
    <x v="167"/>
    <x v="1"/>
    <x v="729"/>
    <n v="3"/>
    <n v="0"/>
    <n v="0"/>
    <n v="0"/>
    <n v="0"/>
    <n v="0"/>
    <n v="0"/>
    <n v="0"/>
    <m/>
    <m/>
    <m/>
    <m/>
    <m/>
    <m/>
  </r>
  <r>
    <x v="167"/>
    <x v="3"/>
    <x v="651"/>
    <n v="3"/>
    <n v="0"/>
    <n v="0"/>
    <n v="0"/>
    <n v="0"/>
    <n v="0"/>
    <n v="0"/>
    <n v="0"/>
    <m/>
    <m/>
    <m/>
    <m/>
    <m/>
    <m/>
  </r>
  <r>
    <x v="167"/>
    <x v="3"/>
    <x v="656"/>
    <n v="10"/>
    <n v="0"/>
    <n v="0"/>
    <n v="0"/>
    <n v="0"/>
    <n v="0"/>
    <n v="0"/>
    <n v="0"/>
    <m/>
    <m/>
    <m/>
    <m/>
    <m/>
    <m/>
  </r>
  <r>
    <x v="167"/>
    <x v="1"/>
    <x v="730"/>
    <n v="13"/>
    <n v="0"/>
    <n v="0"/>
    <n v="1"/>
    <n v="0"/>
    <n v="0"/>
    <n v="0"/>
    <n v="1"/>
    <s v="V"/>
    <m/>
    <m/>
    <m/>
    <m/>
    <m/>
  </r>
  <r>
    <x v="167"/>
    <x v="3"/>
    <x v="654"/>
    <n v="3"/>
    <n v="0"/>
    <n v="0"/>
    <n v="0"/>
    <n v="0"/>
    <n v="0"/>
    <n v="0"/>
    <n v="0"/>
    <m/>
    <m/>
    <m/>
    <m/>
    <m/>
    <m/>
  </r>
  <r>
    <x v="167"/>
    <x v="3"/>
    <x v="601"/>
    <n v="13"/>
    <n v="0"/>
    <n v="0"/>
    <n v="0"/>
    <n v="0"/>
    <n v="0"/>
    <n v="0"/>
    <n v="0"/>
    <m/>
    <m/>
    <m/>
    <m/>
    <m/>
    <m/>
  </r>
  <r>
    <x v="167"/>
    <x v="1"/>
    <x v="649"/>
    <n v="3"/>
    <n v="0"/>
    <n v="0"/>
    <n v="0"/>
    <n v="0"/>
    <n v="0"/>
    <n v="0"/>
    <n v="0"/>
    <m/>
    <m/>
    <m/>
    <m/>
    <m/>
    <m/>
  </r>
  <r>
    <x v="167"/>
    <x v="1"/>
    <x v="731"/>
    <n v="2"/>
    <n v="0"/>
    <n v="0"/>
    <n v="0"/>
    <n v="0"/>
    <n v="0"/>
    <n v="0"/>
    <n v="0"/>
    <m/>
    <m/>
    <m/>
    <m/>
    <m/>
    <m/>
  </r>
  <r>
    <x v="167"/>
    <x v="1"/>
    <x v="732"/>
    <n v="3"/>
    <n v="0"/>
    <n v="0"/>
    <n v="0"/>
    <n v="0"/>
    <n v="0"/>
    <n v="0"/>
    <n v="0"/>
    <m/>
    <m/>
    <m/>
    <m/>
    <m/>
    <m/>
  </r>
  <r>
    <x v="167"/>
    <x v="4"/>
    <x v="733"/>
    <n v="1"/>
    <n v="0"/>
    <n v="0"/>
    <n v="1"/>
    <n v="0"/>
    <n v="0"/>
    <n v="0"/>
    <n v="1"/>
    <s v="V"/>
    <m/>
    <m/>
    <m/>
    <m/>
    <m/>
  </r>
  <r>
    <x v="168"/>
    <x v="2"/>
    <x v="734"/>
    <n v="1"/>
    <n v="0"/>
    <n v="0"/>
    <n v="0"/>
    <n v="0"/>
    <n v="0"/>
    <n v="0"/>
    <n v="0"/>
    <m/>
    <m/>
    <m/>
    <m/>
    <m/>
    <m/>
  </r>
  <r>
    <x v="168"/>
    <x v="2"/>
    <x v="735"/>
    <n v="1"/>
    <n v="0"/>
    <n v="0"/>
    <n v="0"/>
    <n v="0"/>
    <n v="0"/>
    <n v="0"/>
    <n v="0"/>
    <m/>
    <m/>
    <m/>
    <m/>
    <m/>
    <m/>
  </r>
  <r>
    <x v="168"/>
    <x v="2"/>
    <x v="736"/>
    <n v="1"/>
    <n v="0"/>
    <n v="0"/>
    <n v="0"/>
    <n v="0"/>
    <n v="0"/>
    <n v="0"/>
    <n v="0"/>
    <m/>
    <m/>
    <m/>
    <m/>
    <m/>
    <m/>
  </r>
  <r>
    <x v="168"/>
    <x v="2"/>
    <x v="737"/>
    <n v="1"/>
    <n v="0"/>
    <n v="0"/>
    <n v="0"/>
    <n v="0"/>
    <n v="0"/>
    <n v="0"/>
    <n v="0"/>
    <m/>
    <m/>
    <m/>
    <m/>
    <m/>
    <m/>
  </r>
  <r>
    <x v="168"/>
    <x v="3"/>
    <x v="576"/>
    <n v="12"/>
    <n v="0"/>
    <n v="0"/>
    <n v="0"/>
    <n v="0"/>
    <n v="0"/>
    <n v="0"/>
    <n v="0"/>
    <m/>
    <m/>
    <m/>
    <m/>
    <m/>
    <m/>
  </r>
  <r>
    <x v="168"/>
    <x v="3"/>
    <x v="658"/>
    <n v="1"/>
    <n v="0"/>
    <n v="0"/>
    <n v="0"/>
    <n v="0"/>
    <n v="0"/>
    <n v="0"/>
    <n v="0"/>
    <m/>
    <m/>
    <m/>
    <m/>
    <m/>
    <m/>
  </r>
  <r>
    <x v="168"/>
    <x v="0"/>
    <x v="738"/>
    <n v="13"/>
    <n v="0"/>
    <n v="0"/>
    <n v="0"/>
    <n v="0"/>
    <n v="0"/>
    <n v="0"/>
    <n v="0"/>
    <m/>
    <m/>
    <m/>
    <m/>
    <m/>
    <m/>
  </r>
  <r>
    <x v="168"/>
    <x v="3"/>
    <x v="739"/>
    <n v="2"/>
    <n v="0"/>
    <n v="0"/>
    <n v="0"/>
    <n v="0"/>
    <n v="0"/>
    <n v="0"/>
    <n v="0"/>
    <m/>
    <m/>
    <m/>
    <m/>
    <m/>
    <m/>
  </r>
  <r>
    <x v="168"/>
    <x v="4"/>
    <x v="482"/>
    <n v="6"/>
    <n v="0"/>
    <n v="0"/>
    <n v="0"/>
    <n v="0"/>
    <n v="0"/>
    <n v="0"/>
    <n v="0"/>
    <m/>
    <m/>
    <m/>
    <m/>
    <m/>
    <m/>
  </r>
  <r>
    <x v="168"/>
    <x v="0"/>
    <x v="740"/>
    <n v="1"/>
    <n v="0"/>
    <n v="0"/>
    <n v="0"/>
    <n v="0"/>
    <n v="0"/>
    <n v="0"/>
    <n v="0"/>
    <m/>
    <m/>
    <m/>
    <m/>
    <m/>
    <m/>
  </r>
  <r>
    <x v="168"/>
    <x v="0"/>
    <x v="741"/>
    <n v="9"/>
    <n v="0"/>
    <n v="0"/>
    <n v="0"/>
    <n v="0"/>
    <n v="0"/>
    <n v="0"/>
    <n v="0"/>
    <m/>
    <m/>
    <m/>
    <m/>
    <m/>
    <m/>
  </r>
  <r>
    <x v="168"/>
    <x v="0"/>
    <x v="742"/>
    <n v="2"/>
    <n v="0"/>
    <n v="0"/>
    <n v="0"/>
    <n v="0"/>
    <n v="0"/>
    <n v="0"/>
    <n v="0"/>
    <m/>
    <m/>
    <m/>
    <m/>
    <m/>
    <m/>
  </r>
  <r>
    <x v="168"/>
    <x v="2"/>
    <x v="743"/>
    <n v="1"/>
    <n v="0"/>
    <n v="0"/>
    <n v="0"/>
    <n v="0"/>
    <n v="0"/>
    <n v="0"/>
    <n v="0"/>
    <m/>
    <m/>
    <m/>
    <m/>
    <m/>
    <m/>
  </r>
  <r>
    <x v="168"/>
    <x v="0"/>
    <x v="744"/>
    <n v="7"/>
    <n v="0"/>
    <n v="0"/>
    <n v="0"/>
    <n v="0"/>
    <n v="0"/>
    <n v="0"/>
    <n v="0"/>
    <m/>
    <m/>
    <m/>
    <m/>
    <m/>
    <m/>
  </r>
  <r>
    <x v="168"/>
    <x v="2"/>
    <x v="745"/>
    <n v="1"/>
    <n v="0"/>
    <n v="0"/>
    <n v="0"/>
    <n v="0"/>
    <n v="0"/>
    <n v="0"/>
    <n v="0"/>
    <m/>
    <m/>
    <m/>
    <m/>
    <m/>
    <m/>
  </r>
  <r>
    <x v="168"/>
    <x v="2"/>
    <x v="746"/>
    <n v="1"/>
    <n v="0"/>
    <n v="0"/>
    <n v="0"/>
    <n v="0"/>
    <n v="0"/>
    <n v="0"/>
    <n v="0"/>
    <m/>
    <m/>
    <m/>
    <m/>
    <m/>
    <m/>
  </r>
  <r>
    <x v="168"/>
    <x v="4"/>
    <x v="544"/>
    <n v="3"/>
    <n v="0"/>
    <n v="0"/>
    <n v="0"/>
    <n v="0"/>
    <n v="0"/>
    <n v="0"/>
    <n v="0"/>
    <m/>
    <m/>
    <m/>
    <m/>
    <m/>
    <m/>
  </r>
  <r>
    <x v="168"/>
    <x v="1"/>
    <x v="747"/>
    <n v="8"/>
    <n v="0"/>
    <n v="0"/>
    <n v="0"/>
    <n v="0"/>
    <n v="0"/>
    <n v="0"/>
    <n v="0"/>
    <m/>
    <m/>
    <m/>
    <m/>
    <m/>
    <m/>
  </r>
  <r>
    <x v="168"/>
    <x v="1"/>
    <x v="680"/>
    <n v="8"/>
    <n v="0"/>
    <n v="0"/>
    <n v="0"/>
    <n v="0"/>
    <n v="0"/>
    <n v="0"/>
    <n v="0"/>
    <m/>
    <m/>
    <m/>
    <m/>
    <m/>
    <m/>
  </r>
  <r>
    <x v="168"/>
    <x v="2"/>
    <x v="748"/>
    <n v="1"/>
    <n v="0"/>
    <n v="0"/>
    <n v="0"/>
    <n v="0"/>
    <n v="0"/>
    <n v="0"/>
    <n v="0"/>
    <m/>
    <m/>
    <m/>
    <m/>
    <m/>
    <m/>
  </r>
  <r>
    <x v="168"/>
    <x v="0"/>
    <x v="749"/>
    <n v="4"/>
    <n v="0"/>
    <n v="0"/>
    <n v="0"/>
    <n v="0"/>
    <n v="0"/>
    <n v="0"/>
    <n v="0"/>
    <m/>
    <m/>
    <m/>
    <m/>
    <m/>
    <m/>
  </r>
  <r>
    <x v="168"/>
    <x v="0"/>
    <x v="750"/>
    <n v="4"/>
    <n v="0"/>
    <n v="0"/>
    <n v="1"/>
    <n v="0"/>
    <n v="0"/>
    <n v="0"/>
    <n v="1"/>
    <s v="V"/>
    <m/>
    <m/>
    <m/>
    <m/>
    <m/>
  </r>
  <r>
    <x v="168"/>
    <x v="2"/>
    <x v="751"/>
    <n v="1"/>
    <n v="1"/>
    <n v="0"/>
    <n v="0"/>
    <n v="0"/>
    <n v="0"/>
    <n v="0"/>
    <n v="0"/>
    <m/>
    <m/>
    <m/>
    <m/>
    <m/>
    <m/>
  </r>
  <r>
    <x v="168"/>
    <x v="3"/>
    <x v="573"/>
    <n v="3"/>
    <n v="3"/>
    <n v="0"/>
    <n v="0"/>
    <n v="0"/>
    <n v="0"/>
    <n v="0"/>
    <n v="0"/>
    <m/>
    <m/>
    <m/>
    <m/>
    <m/>
    <m/>
  </r>
  <r>
    <x v="168"/>
    <x v="2"/>
    <x v="752"/>
    <n v="1"/>
    <n v="1"/>
    <n v="0"/>
    <n v="0"/>
    <n v="0"/>
    <n v="0"/>
    <n v="0"/>
    <n v="0"/>
    <m/>
    <m/>
    <m/>
    <m/>
    <m/>
    <m/>
  </r>
  <r>
    <x v="168"/>
    <x v="2"/>
    <x v="753"/>
    <n v="1"/>
    <n v="1"/>
    <n v="0"/>
    <n v="0"/>
    <n v="0"/>
    <n v="0"/>
    <n v="0"/>
    <n v="0"/>
    <m/>
    <m/>
    <m/>
    <m/>
    <m/>
    <m/>
  </r>
  <r>
    <x v="168"/>
    <x v="1"/>
    <x v="754"/>
    <n v="11"/>
    <n v="11"/>
    <n v="0"/>
    <n v="88"/>
    <n v="0"/>
    <n v="0"/>
    <n v="0"/>
    <n v="88"/>
    <s v="V"/>
    <m/>
    <m/>
    <m/>
    <m/>
    <m/>
  </r>
  <r>
    <x v="168"/>
    <x v="1"/>
    <x v="755"/>
    <n v="13"/>
    <n v="3"/>
    <n v="0"/>
    <n v="3"/>
    <n v="0"/>
    <n v="0"/>
    <n v="0"/>
    <n v="3"/>
    <m/>
    <m/>
    <m/>
    <m/>
    <m/>
    <m/>
  </r>
  <r>
    <x v="168"/>
    <x v="1"/>
    <x v="747"/>
    <n v="11"/>
    <n v="3"/>
    <n v="0"/>
    <n v="3"/>
    <n v="0"/>
    <n v="0"/>
    <n v="0"/>
    <n v="3"/>
    <s v="V"/>
    <m/>
    <m/>
    <m/>
    <m/>
    <m/>
  </r>
  <r>
    <x v="169"/>
    <x v="2"/>
    <x v="756"/>
    <n v="1"/>
    <n v="0"/>
    <n v="0"/>
    <n v="0"/>
    <n v="0"/>
    <n v="0"/>
    <n v="0"/>
    <n v="0"/>
    <m/>
    <m/>
    <m/>
    <m/>
    <m/>
    <m/>
  </r>
  <r>
    <x v="169"/>
    <x v="2"/>
    <x v="757"/>
    <n v="1"/>
    <n v="0"/>
    <n v="0"/>
    <n v="1"/>
    <n v="0"/>
    <n v="0"/>
    <n v="0"/>
    <n v="1"/>
    <s v="V"/>
    <m/>
    <m/>
    <m/>
    <m/>
    <m/>
  </r>
  <r>
    <x v="169"/>
    <x v="3"/>
    <x v="582"/>
    <n v="1"/>
    <n v="0"/>
    <n v="0"/>
    <n v="0"/>
    <n v="0"/>
    <n v="0"/>
    <n v="0"/>
    <n v="0"/>
    <m/>
    <m/>
    <m/>
    <m/>
    <m/>
    <m/>
  </r>
  <r>
    <x v="169"/>
    <x v="3"/>
    <x v="575"/>
    <n v="7"/>
    <n v="0"/>
    <n v="0"/>
    <n v="0"/>
    <n v="0"/>
    <n v="0"/>
    <n v="0"/>
    <n v="0"/>
    <m/>
    <m/>
    <m/>
    <m/>
    <m/>
    <m/>
  </r>
  <r>
    <x v="169"/>
    <x v="4"/>
    <x v="500"/>
    <n v="1"/>
    <n v="0"/>
    <n v="0"/>
    <n v="0"/>
    <n v="0"/>
    <n v="0"/>
    <n v="0"/>
    <n v="0"/>
    <m/>
    <m/>
    <m/>
    <m/>
    <m/>
    <m/>
  </r>
  <r>
    <x v="169"/>
    <x v="4"/>
    <x v="585"/>
    <n v="1"/>
    <n v="0"/>
    <n v="0"/>
    <n v="0"/>
    <n v="0"/>
    <n v="0"/>
    <n v="0"/>
    <n v="0"/>
    <m/>
    <m/>
    <m/>
    <m/>
    <m/>
    <m/>
  </r>
  <r>
    <x v="169"/>
    <x v="3"/>
    <x v="678"/>
    <n v="2"/>
    <n v="0"/>
    <n v="0"/>
    <n v="0"/>
    <n v="0"/>
    <n v="0"/>
    <n v="0"/>
    <n v="0"/>
    <m/>
    <m/>
    <m/>
    <m/>
    <m/>
    <m/>
  </r>
  <r>
    <x v="169"/>
    <x v="1"/>
    <x v="758"/>
    <n v="3"/>
    <n v="0"/>
    <n v="0"/>
    <n v="3"/>
    <n v="0"/>
    <n v="0"/>
    <n v="0"/>
    <n v="3"/>
    <s v="V"/>
    <m/>
    <m/>
    <m/>
    <m/>
    <m/>
  </r>
  <r>
    <x v="169"/>
    <x v="0"/>
    <x v="759"/>
    <n v="8"/>
    <n v="0"/>
    <n v="0"/>
    <n v="0"/>
    <n v="0"/>
    <n v="0"/>
    <n v="0"/>
    <n v="0"/>
    <m/>
    <m/>
    <m/>
    <m/>
    <m/>
    <m/>
  </r>
  <r>
    <x v="169"/>
    <x v="2"/>
    <x v="760"/>
    <n v="1"/>
    <n v="0"/>
    <n v="0"/>
    <n v="0"/>
    <n v="0"/>
    <n v="0"/>
    <n v="0"/>
    <n v="0"/>
    <m/>
    <m/>
    <m/>
    <m/>
    <m/>
    <m/>
  </r>
  <r>
    <x v="170"/>
    <x v="3"/>
    <x v="702"/>
    <n v="1"/>
    <n v="0"/>
    <n v="0"/>
    <n v="0"/>
    <n v="0"/>
    <n v="0"/>
    <n v="0"/>
    <n v="0"/>
    <m/>
    <m/>
    <m/>
    <m/>
    <m/>
    <m/>
  </r>
  <r>
    <x v="170"/>
    <x v="3"/>
    <x v="659"/>
    <n v="2"/>
    <n v="0"/>
    <n v="0"/>
    <n v="0"/>
    <n v="0"/>
    <n v="0"/>
    <n v="0"/>
    <n v="0"/>
    <m/>
    <m/>
    <m/>
    <m/>
    <m/>
    <m/>
  </r>
  <r>
    <x v="170"/>
    <x v="3"/>
    <x v="677"/>
    <n v="2"/>
    <n v="0"/>
    <n v="0"/>
    <n v="0"/>
    <n v="0"/>
    <n v="0"/>
    <n v="0"/>
    <n v="0"/>
    <m/>
    <m/>
    <m/>
    <m/>
    <m/>
    <m/>
  </r>
  <r>
    <x v="170"/>
    <x v="0"/>
    <x v="761"/>
    <n v="4"/>
    <n v="0"/>
    <n v="0"/>
    <n v="0"/>
    <n v="0"/>
    <n v="0"/>
    <n v="0"/>
    <n v="0"/>
    <m/>
    <m/>
    <m/>
    <m/>
    <m/>
    <m/>
  </r>
  <r>
    <x v="170"/>
    <x v="4"/>
    <x v="636"/>
    <n v="7"/>
    <n v="0"/>
    <n v="0"/>
    <n v="0"/>
    <n v="0"/>
    <n v="0"/>
    <n v="0"/>
    <n v="0"/>
    <m/>
    <m/>
    <m/>
    <m/>
    <m/>
    <m/>
  </r>
  <r>
    <x v="170"/>
    <x v="0"/>
    <x v="762"/>
    <n v="5"/>
    <n v="0"/>
    <n v="0"/>
    <n v="0"/>
    <n v="0"/>
    <n v="0"/>
    <n v="0"/>
    <n v="0"/>
    <m/>
    <m/>
    <m/>
    <m/>
    <m/>
    <m/>
  </r>
  <r>
    <x v="170"/>
    <x v="3"/>
    <x v="691"/>
    <n v="1"/>
    <n v="0"/>
    <n v="0"/>
    <n v="0"/>
    <n v="0"/>
    <n v="0"/>
    <n v="0"/>
    <n v="0"/>
    <m/>
    <m/>
    <m/>
    <m/>
    <m/>
    <m/>
  </r>
  <r>
    <x v="170"/>
    <x v="4"/>
    <x v="637"/>
    <n v="11"/>
    <n v="0"/>
    <n v="0"/>
    <n v="0"/>
    <n v="0"/>
    <n v="0"/>
    <n v="0"/>
    <n v="0"/>
    <m/>
    <m/>
    <m/>
    <m/>
    <m/>
    <m/>
  </r>
  <r>
    <x v="170"/>
    <x v="3"/>
    <x v="665"/>
    <n v="2"/>
    <n v="0"/>
    <n v="0"/>
    <n v="0"/>
    <n v="0"/>
    <n v="0"/>
    <n v="0"/>
    <n v="0"/>
    <m/>
    <m/>
    <m/>
    <m/>
    <m/>
    <m/>
  </r>
  <r>
    <x v="170"/>
    <x v="3"/>
    <x v="573"/>
    <n v="3"/>
    <n v="0"/>
    <n v="0"/>
    <n v="3"/>
    <n v="0"/>
    <n v="0"/>
    <n v="0"/>
    <n v="3"/>
    <s v="V"/>
    <m/>
    <m/>
    <m/>
    <m/>
    <m/>
  </r>
  <r>
    <x v="170"/>
    <x v="3"/>
    <x v="634"/>
    <n v="10"/>
    <n v="0"/>
    <n v="0"/>
    <n v="0"/>
    <n v="0"/>
    <n v="0"/>
    <n v="0"/>
    <n v="0"/>
    <m/>
    <m/>
    <m/>
    <m/>
    <m/>
    <m/>
  </r>
  <r>
    <x v="170"/>
    <x v="1"/>
    <x v="763"/>
    <n v="8"/>
    <n v="0"/>
    <n v="0"/>
    <n v="0"/>
    <n v="0"/>
    <n v="0"/>
    <n v="0"/>
    <n v="0"/>
    <m/>
    <m/>
    <m/>
    <m/>
    <m/>
    <m/>
  </r>
  <r>
    <x v="170"/>
    <x v="0"/>
    <x v="764"/>
    <n v="6"/>
    <n v="0"/>
    <n v="0"/>
    <n v="0"/>
    <n v="0"/>
    <n v="0"/>
    <n v="0"/>
    <n v="0"/>
    <m/>
    <m/>
    <m/>
    <m/>
    <m/>
    <m/>
  </r>
  <r>
    <x v="170"/>
    <x v="4"/>
    <x v="653"/>
    <n v="13"/>
    <n v="2"/>
    <n v="0"/>
    <n v="7"/>
    <n v="0"/>
    <n v="0"/>
    <n v="0"/>
    <n v="7"/>
    <s v="V"/>
    <m/>
    <m/>
    <m/>
    <m/>
    <m/>
  </r>
  <r>
    <x v="170"/>
    <x v="1"/>
    <x v="765"/>
    <n v="3"/>
    <n v="0"/>
    <n v="0"/>
    <n v="0"/>
    <n v="0"/>
    <n v="0"/>
    <n v="0"/>
    <n v="0"/>
    <m/>
    <m/>
    <m/>
    <m/>
    <m/>
    <m/>
  </r>
  <r>
    <x v="170"/>
    <x v="2"/>
    <x v="751"/>
    <n v="1"/>
    <n v="1"/>
    <n v="0"/>
    <n v="0"/>
    <n v="0"/>
    <n v="0"/>
    <n v="0"/>
    <n v="0"/>
    <m/>
    <m/>
    <m/>
    <m/>
    <m/>
    <m/>
  </r>
  <r>
    <x v="171"/>
    <x v="3"/>
    <x v="669"/>
    <n v="11"/>
    <n v="0"/>
    <n v="0"/>
    <n v="0"/>
    <n v="0"/>
    <n v="0"/>
    <n v="0"/>
    <n v="0"/>
    <m/>
    <m/>
    <m/>
    <m/>
    <m/>
    <m/>
  </r>
  <r>
    <x v="171"/>
    <x v="3"/>
    <x v="766"/>
    <n v="3"/>
    <n v="0"/>
    <n v="0"/>
    <n v="0"/>
    <n v="0"/>
    <n v="0"/>
    <n v="0"/>
    <n v="0"/>
    <m/>
    <m/>
    <m/>
    <m/>
    <m/>
    <m/>
  </r>
  <r>
    <x v="171"/>
    <x v="3"/>
    <x v="696"/>
    <n v="1"/>
    <n v="0"/>
    <n v="0"/>
    <n v="0"/>
    <n v="0"/>
    <n v="0"/>
    <n v="0"/>
    <n v="0"/>
    <m/>
    <m/>
    <m/>
    <m/>
    <m/>
    <m/>
  </r>
  <r>
    <x v="171"/>
    <x v="0"/>
    <x v="767"/>
    <n v="2"/>
    <n v="0"/>
    <n v="0"/>
    <n v="1"/>
    <n v="0"/>
    <n v="0"/>
    <n v="0"/>
    <n v="1"/>
    <s v="V"/>
    <m/>
    <m/>
    <m/>
    <m/>
    <m/>
  </r>
  <r>
    <x v="171"/>
    <x v="3"/>
    <x v="693"/>
    <n v="7"/>
    <n v="0"/>
    <n v="0"/>
    <n v="0"/>
    <n v="0"/>
    <n v="0"/>
    <n v="0"/>
    <n v="0"/>
    <m/>
    <m/>
    <m/>
    <m/>
    <m/>
    <m/>
  </r>
  <r>
    <x v="171"/>
    <x v="0"/>
    <x v="768"/>
    <n v="10"/>
    <n v="0"/>
    <n v="0"/>
    <n v="0"/>
    <n v="0"/>
    <n v="0"/>
    <n v="0"/>
    <n v="0"/>
    <m/>
    <m/>
    <m/>
    <m/>
    <m/>
    <m/>
  </r>
  <r>
    <x v="171"/>
    <x v="0"/>
    <x v="769"/>
    <n v="9"/>
    <n v="0"/>
    <n v="0"/>
    <n v="0"/>
    <n v="0"/>
    <n v="0"/>
    <n v="0"/>
    <n v="0"/>
    <m/>
    <m/>
    <m/>
    <m/>
    <m/>
    <m/>
  </r>
  <r>
    <x v="171"/>
    <x v="3"/>
    <x v="609"/>
    <n v="13"/>
    <n v="0"/>
    <n v="0"/>
    <n v="1"/>
    <n v="0"/>
    <n v="0"/>
    <n v="0"/>
    <n v="1"/>
    <s v="V"/>
    <m/>
    <m/>
    <m/>
    <m/>
    <m/>
  </r>
  <r>
    <x v="171"/>
    <x v="0"/>
    <x v="770"/>
    <n v="2"/>
    <n v="0"/>
    <n v="0"/>
    <n v="0"/>
    <n v="0"/>
    <n v="0"/>
    <n v="0"/>
    <n v="0"/>
    <m/>
    <m/>
    <m/>
    <m/>
    <m/>
    <m/>
  </r>
  <r>
    <x v="171"/>
    <x v="2"/>
    <x v="753"/>
    <n v="1"/>
    <n v="0"/>
    <n v="0"/>
    <n v="0"/>
    <n v="0"/>
    <n v="0"/>
    <n v="0"/>
    <n v="0"/>
    <m/>
    <m/>
    <m/>
    <m/>
    <m/>
    <m/>
  </r>
  <r>
    <x v="171"/>
    <x v="3"/>
    <x v="666"/>
    <n v="11"/>
    <n v="2"/>
    <n v="0"/>
    <n v="2"/>
    <n v="0"/>
    <n v="0"/>
    <n v="0"/>
    <n v="2"/>
    <s v="V"/>
    <m/>
    <m/>
    <m/>
    <m/>
    <m/>
  </r>
  <r>
    <x v="171"/>
    <x v="3"/>
    <x v="684"/>
    <n v="13"/>
    <n v="2"/>
    <n v="0"/>
    <n v="4"/>
    <n v="0"/>
    <n v="0"/>
    <n v="0"/>
    <n v="4"/>
    <s v="V"/>
    <s v="V"/>
    <m/>
    <m/>
    <m/>
    <m/>
  </r>
  <r>
    <x v="171"/>
    <x v="3"/>
    <x v="700"/>
    <n v="2"/>
    <n v="0"/>
    <n v="0"/>
    <n v="0"/>
    <n v="0"/>
    <n v="0"/>
    <n v="0"/>
    <n v="0"/>
    <m/>
    <m/>
    <m/>
    <m/>
    <m/>
    <m/>
  </r>
  <r>
    <x v="171"/>
    <x v="2"/>
    <x v="771"/>
    <n v="1"/>
    <n v="0"/>
    <n v="0"/>
    <n v="0"/>
    <n v="0"/>
    <n v="0"/>
    <n v="0"/>
    <n v="0"/>
    <m/>
    <m/>
    <m/>
    <m/>
    <m/>
    <m/>
  </r>
  <r>
    <x v="171"/>
    <x v="2"/>
    <x v="772"/>
    <n v="1"/>
    <n v="0"/>
    <n v="0"/>
    <n v="0"/>
    <n v="0"/>
    <n v="0"/>
    <n v="0"/>
    <n v="0"/>
    <m/>
    <m/>
    <m/>
    <m/>
    <m/>
    <m/>
  </r>
  <r>
    <x v="171"/>
    <x v="2"/>
    <x v="773"/>
    <n v="2"/>
    <n v="0"/>
    <n v="0"/>
    <n v="0"/>
    <n v="0"/>
    <n v="0"/>
    <n v="0"/>
    <n v="0"/>
    <m/>
    <m/>
    <m/>
    <m/>
    <m/>
    <m/>
  </r>
  <r>
    <x v="171"/>
    <x v="2"/>
    <x v="774"/>
    <n v="1"/>
    <n v="0"/>
    <n v="0"/>
    <n v="0"/>
    <n v="0"/>
    <n v="0"/>
    <n v="0"/>
    <n v="0"/>
    <m/>
    <m/>
    <m/>
    <m/>
    <m/>
    <m/>
  </r>
  <r>
    <x v="171"/>
    <x v="2"/>
    <x v="752"/>
    <n v="1"/>
    <n v="0"/>
    <n v="0"/>
    <n v="0"/>
    <n v="0"/>
    <n v="0"/>
    <n v="0"/>
    <n v="0"/>
    <m/>
    <m/>
    <m/>
    <m/>
    <m/>
    <m/>
  </r>
  <r>
    <x v="171"/>
    <x v="1"/>
    <x v="775"/>
    <n v="3"/>
    <n v="0"/>
    <n v="0"/>
    <n v="0"/>
    <n v="0"/>
    <n v="0"/>
    <n v="0"/>
    <n v="0"/>
    <m/>
    <m/>
    <m/>
    <m/>
    <m/>
    <m/>
  </r>
  <r>
    <x v="171"/>
    <x v="2"/>
    <x v="776"/>
    <n v="3"/>
    <n v="0"/>
    <n v="0"/>
    <n v="0"/>
    <n v="0"/>
    <n v="0"/>
    <n v="0"/>
    <n v="0"/>
    <m/>
    <m/>
    <m/>
    <m/>
    <m/>
    <m/>
  </r>
  <r>
    <x v="171"/>
    <x v="4"/>
    <x v="600"/>
    <n v="11"/>
    <n v="11"/>
    <n v="0"/>
    <n v="96"/>
    <n v="0"/>
    <n v="0"/>
    <n v="0"/>
    <n v="96"/>
    <s v="V"/>
    <m/>
    <m/>
    <m/>
    <m/>
    <m/>
  </r>
  <r>
    <x v="171"/>
    <x v="3"/>
    <x v="777"/>
    <n v="4"/>
    <n v="2"/>
    <n v="0"/>
    <n v="2"/>
    <n v="0"/>
    <n v="0"/>
    <n v="0"/>
    <n v="2"/>
    <s v="V"/>
    <m/>
    <m/>
    <m/>
    <m/>
    <m/>
  </r>
  <r>
    <x v="172"/>
    <x v="0"/>
    <x v="778"/>
    <n v="5"/>
    <n v="0"/>
    <n v="0"/>
    <n v="2"/>
    <n v="0"/>
    <n v="0"/>
    <n v="0"/>
    <n v="2"/>
    <s v="V"/>
    <m/>
    <s v="V"/>
    <s v="V"/>
    <m/>
    <m/>
  </r>
  <r>
    <x v="172"/>
    <x v="3"/>
    <x v="695"/>
    <n v="1"/>
    <n v="0"/>
    <n v="0"/>
    <n v="0"/>
    <n v="0"/>
    <n v="0"/>
    <n v="0"/>
    <n v="0"/>
    <m/>
    <m/>
    <m/>
    <m/>
    <m/>
    <m/>
  </r>
  <r>
    <x v="172"/>
    <x v="3"/>
    <x v="681"/>
    <n v="1"/>
    <n v="0"/>
    <n v="0"/>
    <n v="0"/>
    <n v="0"/>
    <n v="0"/>
    <n v="0"/>
    <n v="0"/>
    <m/>
    <m/>
    <m/>
    <m/>
    <m/>
    <m/>
  </r>
  <r>
    <x v="172"/>
    <x v="4"/>
    <x v="779"/>
    <n v="2"/>
    <n v="0"/>
    <n v="0"/>
    <n v="0"/>
    <n v="0"/>
    <n v="0"/>
    <n v="0"/>
    <n v="0"/>
    <m/>
    <m/>
    <m/>
    <m/>
    <m/>
    <m/>
  </r>
  <r>
    <x v="172"/>
    <x v="3"/>
    <x v="685"/>
    <n v="11"/>
    <n v="9"/>
    <n v="0"/>
    <n v="12"/>
    <n v="0"/>
    <n v="0"/>
    <n v="0"/>
    <n v="12"/>
    <s v="V"/>
    <m/>
    <m/>
    <m/>
    <m/>
    <m/>
  </r>
  <r>
    <x v="172"/>
    <x v="2"/>
    <x v="780"/>
    <n v="1"/>
    <n v="0"/>
    <n v="0"/>
    <n v="0"/>
    <n v="0"/>
    <n v="0"/>
    <n v="0"/>
    <n v="0"/>
    <m/>
    <m/>
    <m/>
    <m/>
    <m/>
    <m/>
  </r>
  <r>
    <x v="172"/>
    <x v="4"/>
    <x v="561"/>
    <n v="3"/>
    <n v="0"/>
    <n v="0"/>
    <n v="0"/>
    <n v="0"/>
    <n v="0"/>
    <n v="0"/>
    <n v="0"/>
    <m/>
    <m/>
    <m/>
    <m/>
    <m/>
    <m/>
  </r>
  <r>
    <x v="172"/>
    <x v="3"/>
    <x v="713"/>
    <n v="1"/>
    <n v="0"/>
    <n v="0"/>
    <n v="0"/>
    <n v="0"/>
    <n v="0"/>
    <n v="0"/>
    <n v="0"/>
    <m/>
    <m/>
    <m/>
    <m/>
    <m/>
    <m/>
  </r>
  <r>
    <x v="172"/>
    <x v="3"/>
    <x v="714"/>
    <n v="6"/>
    <n v="0"/>
    <n v="0"/>
    <n v="0"/>
    <n v="0"/>
    <n v="0"/>
    <n v="0"/>
    <n v="0"/>
    <m/>
    <m/>
    <m/>
    <m/>
    <m/>
    <m/>
  </r>
  <r>
    <x v="172"/>
    <x v="3"/>
    <x v="710"/>
    <n v="1"/>
    <n v="0"/>
    <n v="0"/>
    <n v="0"/>
    <n v="0"/>
    <n v="0"/>
    <n v="0"/>
    <n v="0"/>
    <m/>
    <m/>
    <m/>
    <m/>
    <m/>
    <m/>
  </r>
  <r>
    <x v="172"/>
    <x v="3"/>
    <x v="725"/>
    <n v="3"/>
    <n v="0"/>
    <n v="0"/>
    <n v="0"/>
    <n v="0"/>
    <n v="0"/>
    <n v="0"/>
    <n v="0"/>
    <m/>
    <m/>
    <m/>
    <m/>
    <m/>
    <m/>
  </r>
  <r>
    <x v="172"/>
    <x v="3"/>
    <x v="655"/>
    <n v="5"/>
    <n v="0"/>
    <n v="0"/>
    <n v="0"/>
    <n v="0"/>
    <n v="0"/>
    <n v="0"/>
    <n v="0"/>
    <m/>
    <m/>
    <m/>
    <m/>
    <m/>
    <m/>
  </r>
  <r>
    <x v="172"/>
    <x v="3"/>
    <x v="622"/>
    <n v="12"/>
    <n v="0"/>
    <n v="0"/>
    <n v="0"/>
    <n v="0"/>
    <n v="0"/>
    <n v="0"/>
    <n v="0"/>
    <m/>
    <m/>
    <m/>
    <m/>
    <m/>
    <m/>
  </r>
  <r>
    <x v="172"/>
    <x v="4"/>
    <x v="721"/>
    <n v="1"/>
    <n v="0"/>
    <n v="0"/>
    <n v="0"/>
    <n v="0"/>
    <n v="0"/>
    <n v="0"/>
    <n v="0"/>
    <m/>
    <m/>
    <m/>
    <m/>
    <m/>
    <m/>
  </r>
  <r>
    <x v="172"/>
    <x v="1"/>
    <x v="579"/>
    <n v="10"/>
    <n v="0"/>
    <n v="0"/>
    <n v="0"/>
    <n v="0"/>
    <n v="0"/>
    <n v="0"/>
    <n v="0"/>
    <m/>
    <m/>
    <m/>
    <m/>
    <m/>
    <m/>
  </r>
  <r>
    <x v="172"/>
    <x v="1"/>
    <x v="781"/>
    <n v="6"/>
    <n v="0"/>
    <n v="0"/>
    <n v="3"/>
    <n v="0"/>
    <n v="0"/>
    <n v="0"/>
    <n v="3"/>
    <s v="V"/>
    <m/>
    <m/>
    <m/>
    <m/>
    <m/>
  </r>
  <r>
    <x v="172"/>
    <x v="1"/>
    <x v="782"/>
    <n v="13"/>
    <n v="0"/>
    <n v="0"/>
    <n v="0"/>
    <n v="0"/>
    <n v="0"/>
    <n v="0"/>
    <n v="0"/>
    <m/>
    <m/>
    <m/>
    <m/>
    <m/>
    <m/>
  </r>
  <r>
    <x v="172"/>
    <x v="0"/>
    <x v="727"/>
    <n v="13"/>
    <n v="0"/>
    <n v="0"/>
    <n v="41"/>
    <n v="0"/>
    <n v="0"/>
    <n v="0"/>
    <n v="41"/>
    <s v="V"/>
    <m/>
    <s v="V"/>
    <s v="V"/>
    <m/>
    <m/>
  </r>
  <r>
    <x v="172"/>
    <x v="3"/>
    <x v="722"/>
    <n v="6"/>
    <n v="0"/>
    <n v="0"/>
    <n v="0"/>
    <n v="0"/>
    <n v="0"/>
    <n v="0"/>
    <n v="0"/>
    <m/>
    <m/>
    <m/>
    <m/>
    <m/>
    <m/>
  </r>
  <r>
    <x v="172"/>
    <x v="3"/>
    <x v="699"/>
    <n v="1"/>
    <n v="0"/>
    <n v="0"/>
    <n v="0"/>
    <n v="0"/>
    <n v="0"/>
    <n v="0"/>
    <n v="0"/>
    <m/>
    <m/>
    <m/>
    <m/>
    <m/>
    <m/>
  </r>
  <r>
    <x v="172"/>
    <x v="4"/>
    <x v="598"/>
    <n v="5"/>
    <n v="0"/>
    <n v="0"/>
    <n v="0"/>
    <n v="0"/>
    <n v="0"/>
    <n v="0"/>
    <n v="0"/>
    <m/>
    <m/>
    <m/>
    <m/>
    <m/>
    <m/>
  </r>
  <r>
    <x v="172"/>
    <x v="4"/>
    <x v="651"/>
    <n v="3"/>
    <n v="0"/>
    <n v="0"/>
    <n v="0"/>
    <n v="0"/>
    <n v="0"/>
    <n v="0"/>
    <n v="0"/>
    <m/>
    <m/>
    <m/>
    <m/>
    <m/>
    <m/>
  </r>
  <r>
    <x v="172"/>
    <x v="4"/>
    <x v="783"/>
    <n v="2"/>
    <n v="0"/>
    <n v="0"/>
    <n v="0"/>
    <n v="0"/>
    <n v="0"/>
    <n v="0"/>
    <n v="0"/>
    <m/>
    <m/>
    <m/>
    <m/>
    <m/>
    <m/>
  </r>
  <r>
    <x v="172"/>
    <x v="3"/>
    <x v="660"/>
    <n v="4"/>
    <n v="0"/>
    <n v="0"/>
    <n v="0"/>
    <n v="0"/>
    <n v="0"/>
    <n v="0"/>
    <n v="0"/>
    <m/>
    <m/>
    <m/>
    <m/>
    <m/>
    <m/>
  </r>
  <r>
    <x v="172"/>
    <x v="4"/>
    <x v="549"/>
    <n v="2"/>
    <n v="2"/>
    <n v="0"/>
    <n v="0"/>
    <n v="0"/>
    <n v="0"/>
    <n v="0"/>
    <n v="0"/>
    <m/>
    <m/>
    <m/>
    <m/>
    <m/>
    <m/>
  </r>
  <r>
    <x v="172"/>
    <x v="4"/>
    <x v="504"/>
    <n v="3"/>
    <n v="3"/>
    <n v="0"/>
    <n v="0"/>
    <n v="0"/>
    <n v="0"/>
    <n v="0"/>
    <n v="0"/>
    <m/>
    <m/>
    <m/>
    <m/>
    <m/>
    <m/>
  </r>
  <r>
    <x v="172"/>
    <x v="4"/>
    <x v="784"/>
    <n v="2"/>
    <n v="2"/>
    <n v="0"/>
    <n v="3"/>
    <n v="1"/>
    <n v="0"/>
    <n v="0"/>
    <n v="4"/>
    <s v="V"/>
    <m/>
    <m/>
    <m/>
    <m/>
    <m/>
  </r>
  <r>
    <x v="173"/>
    <x v="4"/>
    <x v="600"/>
    <n v="8"/>
    <n v="0"/>
    <n v="0"/>
    <n v="0"/>
    <n v="0"/>
    <n v="0"/>
    <n v="0"/>
    <n v="0"/>
    <m/>
    <m/>
    <m/>
    <m/>
    <m/>
    <m/>
  </r>
  <r>
    <x v="173"/>
    <x v="0"/>
    <x v="785"/>
    <n v="1"/>
    <n v="0"/>
    <n v="0"/>
    <n v="0"/>
    <n v="0"/>
    <n v="0"/>
    <n v="0"/>
    <n v="0"/>
    <m/>
    <m/>
    <m/>
    <m/>
    <m/>
    <m/>
  </r>
  <r>
    <x v="173"/>
    <x v="0"/>
    <x v="786"/>
    <n v="3"/>
    <n v="0"/>
    <n v="0"/>
    <n v="0"/>
    <n v="0"/>
    <n v="0"/>
    <n v="0"/>
    <n v="0"/>
    <m/>
    <m/>
    <m/>
    <m/>
    <m/>
    <m/>
  </r>
  <r>
    <x v="173"/>
    <x v="2"/>
    <x v="787"/>
    <n v="2"/>
    <n v="0"/>
    <n v="0"/>
    <n v="0"/>
    <n v="0"/>
    <n v="0"/>
    <n v="0"/>
    <n v="0"/>
    <m/>
    <m/>
    <m/>
    <m/>
    <m/>
    <m/>
  </r>
  <r>
    <x v="173"/>
    <x v="1"/>
    <x v="788"/>
    <n v="13"/>
    <n v="0"/>
    <n v="0"/>
    <n v="0"/>
    <n v="0"/>
    <n v="0"/>
    <n v="0"/>
    <n v="0"/>
    <m/>
    <m/>
    <m/>
    <m/>
    <m/>
    <m/>
  </r>
  <r>
    <x v="173"/>
    <x v="2"/>
    <x v="789"/>
    <n v="1"/>
    <n v="0"/>
    <n v="0"/>
    <n v="0"/>
    <n v="0"/>
    <n v="0"/>
    <n v="0"/>
    <n v="0"/>
    <m/>
    <m/>
    <m/>
    <m/>
    <m/>
    <m/>
  </r>
  <r>
    <x v="173"/>
    <x v="4"/>
    <x v="656"/>
    <n v="7"/>
    <n v="0"/>
    <n v="0"/>
    <n v="0"/>
    <n v="0"/>
    <n v="0"/>
    <n v="0"/>
    <n v="0"/>
    <m/>
    <m/>
    <m/>
    <m/>
    <m/>
    <m/>
  </r>
  <r>
    <x v="173"/>
    <x v="4"/>
    <x v="542"/>
    <n v="1"/>
    <n v="0"/>
    <n v="0"/>
    <n v="0"/>
    <n v="0"/>
    <n v="0"/>
    <n v="0"/>
    <n v="0"/>
    <m/>
    <m/>
    <m/>
    <m/>
    <m/>
    <m/>
  </r>
  <r>
    <x v="173"/>
    <x v="3"/>
    <x v="698"/>
    <n v="6"/>
    <n v="0"/>
    <n v="0"/>
    <n v="1"/>
    <n v="0"/>
    <n v="0"/>
    <n v="0"/>
    <n v="1"/>
    <s v="V"/>
    <m/>
    <m/>
    <m/>
    <m/>
    <m/>
  </r>
  <r>
    <x v="173"/>
    <x v="3"/>
    <x v="790"/>
    <n v="1"/>
    <n v="0"/>
    <n v="0"/>
    <n v="0"/>
    <n v="0"/>
    <n v="0"/>
    <n v="0"/>
    <n v="0"/>
    <m/>
    <m/>
    <m/>
    <m/>
    <m/>
    <m/>
  </r>
  <r>
    <x v="173"/>
    <x v="4"/>
    <x v="435"/>
    <n v="5"/>
    <n v="0"/>
    <n v="0"/>
    <n v="0"/>
    <n v="0"/>
    <n v="0"/>
    <n v="0"/>
    <n v="0"/>
    <m/>
    <m/>
    <m/>
    <m/>
    <m/>
    <m/>
  </r>
  <r>
    <x v="173"/>
    <x v="3"/>
    <x v="750"/>
    <n v="4"/>
    <n v="0"/>
    <n v="0"/>
    <n v="0"/>
    <n v="0"/>
    <n v="0"/>
    <n v="0"/>
    <n v="0"/>
    <m/>
    <m/>
    <m/>
    <m/>
    <m/>
    <m/>
  </r>
  <r>
    <x v="173"/>
    <x v="0"/>
    <x v="791"/>
    <n v="1"/>
    <n v="0"/>
    <n v="0"/>
    <n v="0"/>
    <n v="0"/>
    <n v="0"/>
    <n v="0"/>
    <n v="0"/>
    <m/>
    <m/>
    <m/>
    <m/>
    <m/>
    <m/>
  </r>
  <r>
    <x v="173"/>
    <x v="4"/>
    <x v="792"/>
    <n v="1"/>
    <n v="0"/>
    <n v="0"/>
    <n v="0"/>
    <n v="0"/>
    <n v="0"/>
    <n v="0"/>
    <n v="0"/>
    <m/>
    <m/>
    <m/>
    <m/>
    <m/>
    <m/>
  </r>
  <r>
    <x v="173"/>
    <x v="4"/>
    <x v="549"/>
    <n v="2"/>
    <n v="0"/>
    <n v="0"/>
    <n v="0"/>
    <n v="0"/>
    <n v="0"/>
    <n v="0"/>
    <n v="0"/>
    <m/>
    <m/>
    <m/>
    <m/>
    <m/>
    <m/>
  </r>
  <r>
    <x v="173"/>
    <x v="3"/>
    <x v="712"/>
    <n v="3"/>
    <n v="1"/>
    <n v="0"/>
    <n v="1"/>
    <n v="0"/>
    <n v="0"/>
    <n v="0"/>
    <n v="1"/>
    <s v="V"/>
    <s v="V"/>
    <m/>
    <m/>
    <m/>
    <m/>
  </r>
  <r>
    <x v="173"/>
    <x v="2"/>
    <x v="793"/>
    <n v="1"/>
    <n v="0"/>
    <n v="0"/>
    <n v="0"/>
    <n v="0"/>
    <n v="0"/>
    <n v="0"/>
    <n v="0"/>
    <m/>
    <m/>
    <m/>
    <m/>
    <m/>
    <m/>
  </r>
  <r>
    <x v="173"/>
    <x v="3"/>
    <x v="703"/>
    <n v="12"/>
    <n v="1"/>
    <n v="0"/>
    <n v="4"/>
    <n v="0"/>
    <n v="0"/>
    <n v="0"/>
    <n v="4"/>
    <s v="V"/>
    <s v="V"/>
    <m/>
    <m/>
    <m/>
    <m/>
  </r>
  <r>
    <x v="173"/>
    <x v="3"/>
    <x v="794"/>
    <n v="1"/>
    <n v="0"/>
    <n v="0"/>
    <n v="0"/>
    <n v="0"/>
    <n v="0"/>
    <n v="0"/>
    <n v="0"/>
    <m/>
    <m/>
    <m/>
    <m/>
    <m/>
    <m/>
  </r>
  <r>
    <x v="173"/>
    <x v="1"/>
    <x v="795"/>
    <n v="13"/>
    <n v="0"/>
    <n v="0"/>
    <n v="0"/>
    <n v="0"/>
    <n v="0"/>
    <n v="0"/>
    <n v="0"/>
    <m/>
    <m/>
    <m/>
    <m/>
    <m/>
    <m/>
  </r>
  <r>
    <x v="173"/>
    <x v="1"/>
    <x v="796"/>
    <n v="13"/>
    <n v="0"/>
    <n v="0"/>
    <n v="0"/>
    <n v="0"/>
    <n v="0"/>
    <n v="0"/>
    <n v="0"/>
    <m/>
    <m/>
    <m/>
    <m/>
    <m/>
    <m/>
  </r>
  <r>
    <x v="173"/>
    <x v="2"/>
    <x v="797"/>
    <n v="1"/>
    <n v="1"/>
    <n v="0"/>
    <n v="0"/>
    <n v="0"/>
    <n v="0"/>
    <n v="0"/>
    <n v="0"/>
    <m/>
    <m/>
    <m/>
    <m/>
    <m/>
    <m/>
  </r>
  <r>
    <x v="173"/>
    <x v="1"/>
    <x v="798"/>
    <n v="1"/>
    <n v="1"/>
    <n v="0"/>
    <n v="1"/>
    <n v="0"/>
    <n v="0"/>
    <n v="0"/>
    <n v="1"/>
    <s v="V"/>
    <m/>
    <m/>
    <m/>
    <m/>
    <m/>
  </r>
  <r>
    <x v="173"/>
    <x v="4"/>
    <x v="799"/>
    <n v="3"/>
    <n v="3"/>
    <n v="0"/>
    <n v="4"/>
    <n v="1"/>
    <n v="0"/>
    <n v="0"/>
    <n v="5"/>
    <s v="V"/>
    <m/>
    <m/>
    <m/>
    <m/>
    <m/>
  </r>
  <r>
    <x v="174"/>
    <x v="3"/>
    <x v="741"/>
    <n v="9"/>
    <n v="0"/>
    <n v="0"/>
    <n v="0"/>
    <n v="0"/>
    <n v="0"/>
    <n v="0"/>
    <n v="0"/>
    <m/>
    <m/>
    <m/>
    <m/>
    <m/>
    <m/>
  </r>
  <r>
    <x v="174"/>
    <x v="3"/>
    <x v="740"/>
    <n v="1"/>
    <n v="0"/>
    <n v="0"/>
    <n v="0"/>
    <n v="0"/>
    <n v="0"/>
    <n v="0"/>
    <n v="0"/>
    <m/>
    <m/>
    <m/>
    <m/>
    <m/>
    <m/>
  </r>
  <r>
    <x v="174"/>
    <x v="4"/>
    <x v="654"/>
    <n v="3"/>
    <n v="0"/>
    <n v="0"/>
    <n v="0"/>
    <n v="0"/>
    <n v="0"/>
    <n v="0"/>
    <n v="0"/>
    <m/>
    <m/>
    <m/>
    <m/>
    <m/>
    <m/>
  </r>
  <r>
    <x v="174"/>
    <x v="2"/>
    <x v="800"/>
    <n v="1"/>
    <n v="0"/>
    <n v="0"/>
    <n v="0"/>
    <n v="0"/>
    <n v="0"/>
    <n v="0"/>
    <n v="0"/>
    <m/>
    <m/>
    <m/>
    <m/>
    <m/>
    <m/>
  </r>
  <r>
    <x v="174"/>
    <x v="2"/>
    <x v="801"/>
    <n v="1"/>
    <n v="0"/>
    <n v="0"/>
    <n v="0"/>
    <n v="0"/>
    <n v="0"/>
    <n v="0"/>
    <n v="0"/>
    <m/>
    <m/>
    <m/>
    <m/>
    <m/>
    <m/>
  </r>
  <r>
    <x v="174"/>
    <x v="3"/>
    <x v="802"/>
    <n v="2"/>
    <n v="0"/>
    <n v="0"/>
    <n v="0"/>
    <n v="0"/>
    <n v="0"/>
    <n v="0"/>
    <n v="0"/>
    <m/>
    <m/>
    <m/>
    <m/>
    <m/>
    <m/>
  </r>
  <r>
    <x v="174"/>
    <x v="3"/>
    <x v="676"/>
    <n v="3"/>
    <n v="0"/>
    <n v="0"/>
    <n v="0"/>
    <n v="0"/>
    <n v="0"/>
    <n v="0"/>
    <n v="0"/>
    <m/>
    <m/>
    <m/>
    <m/>
    <m/>
    <m/>
  </r>
  <r>
    <x v="174"/>
    <x v="2"/>
    <x v="803"/>
    <n v="1"/>
    <n v="0"/>
    <n v="0"/>
    <n v="0"/>
    <n v="0"/>
    <n v="0"/>
    <n v="0"/>
    <n v="0"/>
    <m/>
    <m/>
    <m/>
    <m/>
    <m/>
    <m/>
  </r>
  <r>
    <x v="174"/>
    <x v="3"/>
    <x v="804"/>
    <n v="7"/>
    <n v="5"/>
    <n v="0"/>
    <n v="7"/>
    <n v="0"/>
    <n v="0"/>
    <n v="0"/>
    <n v="7"/>
    <s v="V"/>
    <m/>
    <m/>
    <m/>
    <m/>
    <m/>
  </r>
  <r>
    <x v="174"/>
    <x v="1"/>
    <x v="805"/>
    <n v="13"/>
    <n v="0"/>
    <n v="0"/>
    <n v="0"/>
    <n v="0"/>
    <n v="0"/>
    <n v="0"/>
    <n v="0"/>
    <m/>
    <m/>
    <m/>
    <m/>
    <m/>
    <m/>
  </r>
  <r>
    <x v="174"/>
    <x v="3"/>
    <x v="738"/>
    <n v="13"/>
    <n v="1"/>
    <n v="0"/>
    <n v="1"/>
    <n v="0"/>
    <n v="0"/>
    <n v="0"/>
    <n v="1"/>
    <s v="V"/>
    <s v="V"/>
    <m/>
    <m/>
    <m/>
    <m/>
  </r>
  <r>
    <x v="174"/>
    <x v="3"/>
    <x v="652"/>
    <n v="6"/>
    <n v="0"/>
    <n v="0"/>
    <n v="0"/>
    <n v="0"/>
    <n v="0"/>
    <n v="0"/>
    <n v="0"/>
    <m/>
    <m/>
    <m/>
    <m/>
    <m/>
    <m/>
  </r>
  <r>
    <x v="174"/>
    <x v="3"/>
    <x v="701"/>
    <n v="9"/>
    <n v="0"/>
    <n v="0"/>
    <n v="0"/>
    <n v="0"/>
    <n v="0"/>
    <n v="0"/>
    <n v="0"/>
    <m/>
    <m/>
    <m/>
    <m/>
    <m/>
    <m/>
  </r>
  <r>
    <x v="174"/>
    <x v="4"/>
    <x v="635"/>
    <n v="12"/>
    <n v="0"/>
    <n v="0"/>
    <n v="0"/>
    <n v="0"/>
    <n v="0"/>
    <n v="0"/>
    <n v="0"/>
    <m/>
    <m/>
    <m/>
    <m/>
    <m/>
    <m/>
  </r>
  <r>
    <x v="174"/>
    <x v="2"/>
    <x v="806"/>
    <n v="1"/>
    <n v="1"/>
    <n v="0"/>
    <n v="0"/>
    <n v="0"/>
    <n v="0"/>
    <n v="0"/>
    <n v="0"/>
    <m/>
    <m/>
    <m/>
    <m/>
    <m/>
    <m/>
  </r>
  <r>
    <x v="174"/>
    <x v="2"/>
    <x v="807"/>
    <n v="1"/>
    <n v="1"/>
    <n v="0"/>
    <n v="0"/>
    <n v="0"/>
    <n v="0"/>
    <n v="0"/>
    <n v="0"/>
    <m/>
    <m/>
    <m/>
    <m/>
    <m/>
    <m/>
  </r>
  <r>
    <x v="174"/>
    <x v="0"/>
    <x v="808"/>
    <n v="3"/>
    <n v="1"/>
    <n v="0"/>
    <n v="2"/>
    <n v="0"/>
    <n v="0"/>
    <n v="0"/>
    <n v="2"/>
    <s v="V"/>
    <s v="V"/>
    <m/>
    <m/>
    <m/>
    <m/>
  </r>
  <r>
    <x v="175"/>
    <x v="1"/>
    <x v="809"/>
    <n v="12"/>
    <n v="0"/>
    <n v="0"/>
    <n v="0"/>
    <n v="0"/>
    <n v="0"/>
    <n v="0"/>
    <n v="0"/>
    <m/>
    <m/>
    <m/>
    <m/>
    <m/>
    <m/>
  </r>
  <r>
    <x v="175"/>
    <x v="3"/>
    <x v="697"/>
    <n v="1"/>
    <n v="0"/>
    <n v="0"/>
    <n v="0"/>
    <n v="0"/>
    <n v="0"/>
    <n v="0"/>
    <n v="0"/>
    <m/>
    <m/>
    <m/>
    <m/>
    <m/>
    <m/>
  </r>
  <r>
    <x v="175"/>
    <x v="2"/>
    <x v="751"/>
    <n v="1"/>
    <n v="0"/>
    <n v="0"/>
    <n v="0"/>
    <n v="0"/>
    <n v="0"/>
    <n v="0"/>
    <n v="0"/>
    <m/>
    <m/>
    <m/>
    <m/>
    <m/>
    <m/>
  </r>
  <r>
    <x v="175"/>
    <x v="2"/>
    <x v="810"/>
    <n v="4"/>
    <n v="0"/>
    <n v="0"/>
    <n v="0"/>
    <n v="0"/>
    <n v="0"/>
    <n v="0"/>
    <n v="0"/>
    <m/>
    <m/>
    <m/>
    <m/>
    <m/>
    <m/>
  </r>
  <r>
    <x v="175"/>
    <x v="3"/>
    <x v="811"/>
    <n v="1"/>
    <n v="0"/>
    <n v="0"/>
    <n v="0"/>
    <n v="0"/>
    <n v="0"/>
    <n v="0"/>
    <n v="0"/>
    <m/>
    <m/>
    <m/>
    <m/>
    <m/>
    <m/>
  </r>
  <r>
    <x v="175"/>
    <x v="3"/>
    <x v="812"/>
    <n v="2"/>
    <n v="0"/>
    <n v="0"/>
    <n v="1"/>
    <n v="0"/>
    <n v="0"/>
    <n v="0"/>
    <n v="1"/>
    <s v="V"/>
    <m/>
    <m/>
    <m/>
    <m/>
    <m/>
  </r>
  <r>
    <x v="175"/>
    <x v="3"/>
    <x v="448"/>
    <n v="9"/>
    <n v="0"/>
    <n v="0"/>
    <n v="0"/>
    <n v="0"/>
    <n v="0"/>
    <n v="0"/>
    <n v="0"/>
    <m/>
    <m/>
    <m/>
    <m/>
    <m/>
    <m/>
  </r>
  <r>
    <x v="175"/>
    <x v="3"/>
    <x v="759"/>
    <n v="8"/>
    <n v="0"/>
    <n v="0"/>
    <n v="0"/>
    <n v="0"/>
    <n v="0"/>
    <n v="0"/>
    <n v="0"/>
    <m/>
    <m/>
    <m/>
    <m/>
    <m/>
    <m/>
  </r>
  <r>
    <x v="175"/>
    <x v="0"/>
    <x v="813"/>
    <n v="11"/>
    <n v="0"/>
    <n v="0"/>
    <n v="1"/>
    <n v="0"/>
    <n v="0"/>
    <n v="0"/>
    <n v="1"/>
    <s v="V"/>
    <s v="V"/>
    <m/>
    <m/>
    <m/>
    <m/>
  </r>
  <r>
    <x v="175"/>
    <x v="0"/>
    <x v="814"/>
    <n v="2"/>
    <n v="0"/>
    <n v="0"/>
    <n v="0"/>
    <n v="0"/>
    <n v="0"/>
    <n v="0"/>
    <n v="0"/>
    <m/>
    <m/>
    <m/>
    <m/>
    <m/>
    <m/>
  </r>
  <r>
    <x v="175"/>
    <x v="2"/>
    <x v="797"/>
    <n v="1"/>
    <n v="0"/>
    <n v="0"/>
    <n v="0"/>
    <n v="0"/>
    <n v="0"/>
    <n v="0"/>
    <n v="0"/>
    <m/>
    <m/>
    <m/>
    <m/>
    <m/>
    <m/>
  </r>
  <r>
    <x v="175"/>
    <x v="4"/>
    <x v="625"/>
    <n v="1"/>
    <n v="0"/>
    <n v="0"/>
    <n v="0"/>
    <n v="0"/>
    <n v="0"/>
    <n v="0"/>
    <n v="0"/>
    <m/>
    <m/>
    <m/>
    <m/>
    <m/>
    <m/>
  </r>
  <r>
    <x v="175"/>
    <x v="2"/>
    <x v="815"/>
    <n v="1"/>
    <n v="0"/>
    <n v="0"/>
    <n v="0"/>
    <n v="0"/>
    <n v="0"/>
    <n v="0"/>
    <n v="0"/>
    <m/>
    <m/>
    <m/>
    <m/>
    <m/>
    <m/>
  </r>
  <r>
    <x v="175"/>
    <x v="3"/>
    <x v="742"/>
    <n v="2"/>
    <n v="0"/>
    <n v="0"/>
    <n v="0"/>
    <n v="0"/>
    <n v="0"/>
    <n v="0"/>
    <n v="0"/>
    <m/>
    <m/>
    <m/>
    <m/>
    <m/>
    <m/>
  </r>
  <r>
    <x v="175"/>
    <x v="3"/>
    <x v="816"/>
    <n v="1"/>
    <n v="0"/>
    <n v="0"/>
    <n v="0"/>
    <n v="0"/>
    <n v="0"/>
    <n v="0"/>
    <n v="0"/>
    <m/>
    <m/>
    <m/>
    <m/>
    <m/>
    <m/>
  </r>
  <r>
    <x v="175"/>
    <x v="3"/>
    <x v="761"/>
    <n v="4"/>
    <n v="0"/>
    <n v="0"/>
    <n v="2"/>
    <n v="0"/>
    <n v="0"/>
    <n v="0"/>
    <n v="2"/>
    <s v="V"/>
    <m/>
    <m/>
    <m/>
    <m/>
    <m/>
  </r>
  <r>
    <x v="175"/>
    <x v="2"/>
    <x v="817"/>
    <n v="2"/>
    <n v="0"/>
    <n v="0"/>
    <n v="0"/>
    <n v="0"/>
    <n v="0"/>
    <n v="0"/>
    <n v="0"/>
    <m/>
    <m/>
    <m/>
    <m/>
    <m/>
    <m/>
  </r>
  <r>
    <x v="175"/>
    <x v="3"/>
    <x v="726"/>
    <n v="11"/>
    <n v="0"/>
    <n v="0"/>
    <n v="0"/>
    <n v="0"/>
    <n v="0"/>
    <n v="0"/>
    <n v="0"/>
    <m/>
    <m/>
    <m/>
    <m/>
    <m/>
    <m/>
  </r>
  <r>
    <x v="175"/>
    <x v="3"/>
    <x v="818"/>
    <n v="3"/>
    <n v="2"/>
    <n v="0"/>
    <n v="3"/>
    <n v="0"/>
    <n v="0"/>
    <n v="0"/>
    <n v="3"/>
    <s v="V"/>
    <m/>
    <m/>
    <m/>
    <m/>
    <m/>
  </r>
  <r>
    <x v="175"/>
    <x v="4"/>
    <x v="582"/>
    <n v="1"/>
    <n v="0"/>
    <n v="0"/>
    <n v="0"/>
    <n v="0"/>
    <n v="0"/>
    <n v="0"/>
    <n v="0"/>
    <m/>
    <m/>
    <m/>
    <m/>
    <m/>
    <m/>
  </r>
  <r>
    <x v="175"/>
    <x v="1"/>
    <x v="819"/>
    <n v="2"/>
    <n v="0"/>
    <n v="0"/>
    <n v="1"/>
    <n v="0"/>
    <n v="0"/>
    <n v="0"/>
    <n v="1"/>
    <s v="V"/>
    <m/>
    <m/>
    <m/>
    <m/>
    <m/>
  </r>
  <r>
    <x v="175"/>
    <x v="2"/>
    <x v="820"/>
    <n v="1"/>
    <n v="0"/>
    <n v="0"/>
    <n v="0"/>
    <n v="0"/>
    <n v="0"/>
    <n v="0"/>
    <n v="0"/>
    <m/>
    <m/>
    <m/>
    <m/>
    <m/>
    <m/>
  </r>
  <r>
    <x v="175"/>
    <x v="3"/>
    <x v="749"/>
    <n v="4"/>
    <n v="0"/>
    <n v="0"/>
    <n v="1"/>
    <n v="0"/>
    <n v="0"/>
    <n v="0"/>
    <n v="1"/>
    <s v="V"/>
    <m/>
    <m/>
    <m/>
    <m/>
    <m/>
  </r>
  <r>
    <x v="175"/>
    <x v="4"/>
    <x v="784"/>
    <n v="2"/>
    <n v="0"/>
    <n v="0"/>
    <n v="0"/>
    <n v="0"/>
    <n v="0"/>
    <n v="0"/>
    <n v="0"/>
    <m/>
    <m/>
    <m/>
    <m/>
    <m/>
    <m/>
  </r>
  <r>
    <x v="175"/>
    <x v="0"/>
    <x v="808"/>
    <n v="2"/>
    <n v="0"/>
    <n v="0"/>
    <n v="0"/>
    <n v="0"/>
    <n v="0"/>
    <n v="0"/>
    <n v="0"/>
    <m/>
    <m/>
    <m/>
    <m/>
    <m/>
    <m/>
  </r>
  <r>
    <x v="175"/>
    <x v="0"/>
    <x v="821"/>
    <n v="1"/>
    <n v="1"/>
    <n v="0"/>
    <n v="1"/>
    <n v="0"/>
    <n v="0"/>
    <n v="0"/>
    <n v="1"/>
    <s v="V"/>
    <m/>
    <m/>
    <m/>
    <m/>
    <m/>
  </r>
  <r>
    <x v="175"/>
    <x v="3"/>
    <x v="626"/>
    <n v="7"/>
    <n v="7"/>
    <n v="0"/>
    <n v="0"/>
    <n v="0"/>
    <n v="0"/>
    <n v="0"/>
    <n v="0"/>
    <m/>
    <m/>
    <m/>
    <m/>
    <m/>
    <m/>
  </r>
  <r>
    <x v="175"/>
    <x v="3"/>
    <x v="822"/>
    <n v="1"/>
    <n v="1"/>
    <n v="0"/>
    <n v="0"/>
    <n v="0"/>
    <n v="0"/>
    <n v="0"/>
    <n v="0"/>
    <m/>
    <m/>
    <m/>
    <m/>
    <m/>
    <m/>
  </r>
  <r>
    <x v="175"/>
    <x v="3"/>
    <x v="823"/>
    <n v="1"/>
    <n v="1"/>
    <n v="0"/>
    <n v="1"/>
    <n v="0"/>
    <n v="0"/>
    <n v="0"/>
    <n v="1"/>
    <s v="V"/>
    <m/>
    <m/>
    <m/>
    <m/>
    <m/>
  </r>
  <r>
    <x v="175"/>
    <x v="4"/>
    <x v="562"/>
    <n v="4"/>
    <n v="1"/>
    <n v="0"/>
    <n v="6"/>
    <n v="0"/>
    <n v="0"/>
    <n v="0"/>
    <n v="6"/>
    <s v="V"/>
    <m/>
    <m/>
    <m/>
    <m/>
    <m/>
  </r>
  <r>
    <x v="176"/>
    <x v="0"/>
    <x v="824"/>
    <n v="9"/>
    <n v="0"/>
    <n v="0"/>
    <n v="0"/>
    <n v="0"/>
    <n v="0"/>
    <n v="0"/>
    <n v="0"/>
    <m/>
    <m/>
    <m/>
    <m/>
    <m/>
    <m/>
  </r>
  <r>
    <x v="176"/>
    <x v="4"/>
    <x v="702"/>
    <n v="1"/>
    <n v="0"/>
    <n v="0"/>
    <n v="0"/>
    <n v="0"/>
    <n v="0"/>
    <n v="0"/>
    <n v="0"/>
    <m/>
    <m/>
    <m/>
    <m/>
    <m/>
    <m/>
  </r>
  <r>
    <x v="176"/>
    <x v="0"/>
    <x v="825"/>
    <n v="1"/>
    <n v="0"/>
    <n v="0"/>
    <n v="0"/>
    <n v="0"/>
    <n v="0"/>
    <n v="0"/>
    <n v="0"/>
    <m/>
    <m/>
    <m/>
    <m/>
    <m/>
    <m/>
  </r>
  <r>
    <x v="176"/>
    <x v="2"/>
    <x v="826"/>
    <n v="1"/>
    <n v="0"/>
    <n v="0"/>
    <n v="0"/>
    <n v="0"/>
    <n v="0"/>
    <n v="0"/>
    <n v="0"/>
    <m/>
    <m/>
    <m/>
    <m/>
    <m/>
    <m/>
  </r>
  <r>
    <x v="176"/>
    <x v="4"/>
    <x v="695"/>
    <n v="1"/>
    <n v="0"/>
    <n v="0"/>
    <n v="0"/>
    <n v="0"/>
    <n v="0"/>
    <n v="0"/>
    <n v="0"/>
    <m/>
    <m/>
    <m/>
    <m/>
    <m/>
    <m/>
  </r>
  <r>
    <x v="176"/>
    <x v="4"/>
    <x v="601"/>
    <n v="9"/>
    <n v="0"/>
    <n v="0"/>
    <n v="0"/>
    <n v="0"/>
    <n v="0"/>
    <n v="0"/>
    <n v="0"/>
    <m/>
    <m/>
    <m/>
    <m/>
    <m/>
    <m/>
  </r>
  <r>
    <x v="176"/>
    <x v="2"/>
    <x v="827"/>
    <n v="1"/>
    <n v="0"/>
    <n v="0"/>
    <n v="0"/>
    <n v="0"/>
    <n v="0"/>
    <n v="0"/>
    <n v="0"/>
    <m/>
    <m/>
    <m/>
    <m/>
    <m/>
    <m/>
  </r>
  <r>
    <x v="176"/>
    <x v="2"/>
    <x v="828"/>
    <n v="1"/>
    <n v="0"/>
    <n v="0"/>
    <n v="0"/>
    <n v="0"/>
    <n v="0"/>
    <n v="0"/>
    <n v="0"/>
    <m/>
    <m/>
    <m/>
    <m/>
    <m/>
    <m/>
  </r>
  <r>
    <x v="176"/>
    <x v="1"/>
    <x v="829"/>
    <n v="6"/>
    <n v="0"/>
    <n v="0"/>
    <n v="0"/>
    <n v="0"/>
    <n v="0"/>
    <n v="0"/>
    <n v="0"/>
    <m/>
    <m/>
    <m/>
    <m/>
    <m/>
    <m/>
  </r>
  <r>
    <x v="176"/>
    <x v="1"/>
    <x v="830"/>
    <n v="13"/>
    <n v="0"/>
    <n v="0"/>
    <n v="0"/>
    <n v="0"/>
    <n v="0"/>
    <n v="0"/>
    <n v="0"/>
    <m/>
    <m/>
    <m/>
    <m/>
    <m/>
    <m/>
  </r>
  <r>
    <x v="176"/>
    <x v="1"/>
    <x v="831"/>
    <n v="12"/>
    <n v="0"/>
    <n v="0"/>
    <n v="0"/>
    <n v="0"/>
    <n v="0"/>
    <n v="0"/>
    <n v="0"/>
    <m/>
    <m/>
    <m/>
    <m/>
    <m/>
    <m/>
  </r>
  <r>
    <x v="176"/>
    <x v="4"/>
    <x v="574"/>
    <n v="11"/>
    <n v="0"/>
    <n v="0"/>
    <n v="0"/>
    <n v="0"/>
    <n v="0"/>
    <n v="0"/>
    <n v="0"/>
    <m/>
    <m/>
    <m/>
    <m/>
    <m/>
    <m/>
  </r>
  <r>
    <x v="176"/>
    <x v="4"/>
    <x v="665"/>
    <n v="2"/>
    <n v="0"/>
    <n v="0"/>
    <n v="0"/>
    <n v="0"/>
    <n v="0"/>
    <n v="0"/>
    <n v="0"/>
    <m/>
    <m/>
    <m/>
    <m/>
    <m/>
    <m/>
  </r>
  <r>
    <x v="176"/>
    <x v="0"/>
    <x v="832"/>
    <n v="9"/>
    <n v="0"/>
    <n v="0"/>
    <n v="0"/>
    <n v="0"/>
    <n v="0"/>
    <n v="0"/>
    <n v="0"/>
    <m/>
    <m/>
    <m/>
    <m/>
    <m/>
    <m/>
  </r>
  <r>
    <x v="176"/>
    <x v="0"/>
    <x v="833"/>
    <n v="2"/>
    <n v="0"/>
    <n v="0"/>
    <n v="0"/>
    <n v="0"/>
    <n v="0"/>
    <n v="0"/>
    <n v="0"/>
    <m/>
    <m/>
    <m/>
    <m/>
    <m/>
    <m/>
  </r>
  <r>
    <x v="176"/>
    <x v="3"/>
    <x v="770"/>
    <n v="2"/>
    <n v="1"/>
    <n v="0"/>
    <n v="1"/>
    <n v="0"/>
    <n v="0"/>
    <n v="0"/>
    <n v="1"/>
    <s v="V"/>
    <s v="V"/>
    <m/>
    <m/>
    <m/>
    <m/>
  </r>
  <r>
    <x v="176"/>
    <x v="3"/>
    <x v="834"/>
    <n v="5"/>
    <n v="4"/>
    <n v="0"/>
    <n v="0"/>
    <n v="0"/>
    <n v="0"/>
    <n v="0"/>
    <n v="0"/>
    <m/>
    <m/>
    <m/>
    <m/>
    <m/>
    <m/>
  </r>
  <r>
    <x v="176"/>
    <x v="3"/>
    <x v="578"/>
    <n v="1"/>
    <n v="0"/>
    <n v="0"/>
    <n v="0"/>
    <n v="0"/>
    <n v="0"/>
    <n v="0"/>
    <n v="0"/>
    <m/>
    <m/>
    <m/>
    <m/>
    <m/>
    <m/>
  </r>
  <r>
    <x v="176"/>
    <x v="3"/>
    <x v="604"/>
    <n v="13"/>
    <n v="0"/>
    <n v="0"/>
    <n v="0"/>
    <n v="0"/>
    <n v="0"/>
    <n v="0"/>
    <n v="0"/>
    <m/>
    <m/>
    <m/>
    <m/>
    <m/>
    <m/>
  </r>
  <r>
    <x v="176"/>
    <x v="1"/>
    <x v="835"/>
    <n v="3"/>
    <n v="0"/>
    <n v="0"/>
    <n v="1"/>
    <n v="0"/>
    <n v="0"/>
    <n v="0"/>
    <n v="1"/>
    <s v="V"/>
    <m/>
    <m/>
    <m/>
    <m/>
    <m/>
  </r>
  <r>
    <x v="176"/>
    <x v="1"/>
    <x v="836"/>
    <n v="13"/>
    <n v="0"/>
    <n v="0"/>
    <n v="0"/>
    <n v="0"/>
    <n v="0"/>
    <n v="0"/>
    <n v="0"/>
    <m/>
    <m/>
    <m/>
    <m/>
    <m/>
    <m/>
  </r>
  <r>
    <x v="176"/>
    <x v="4"/>
    <x v="678"/>
    <n v="2"/>
    <n v="0"/>
    <n v="0"/>
    <n v="0"/>
    <n v="0"/>
    <n v="0"/>
    <n v="0"/>
    <n v="0"/>
    <m/>
    <m/>
    <m/>
    <m/>
    <m/>
    <m/>
  </r>
  <r>
    <x v="176"/>
    <x v="4"/>
    <x v="634"/>
    <n v="8"/>
    <n v="0"/>
    <n v="0"/>
    <n v="0"/>
    <n v="0"/>
    <n v="0"/>
    <n v="0"/>
    <n v="0"/>
    <m/>
    <m/>
    <m/>
    <m/>
    <m/>
    <m/>
  </r>
  <r>
    <x v="176"/>
    <x v="4"/>
    <x v="696"/>
    <n v="1"/>
    <n v="0"/>
    <n v="0"/>
    <n v="0"/>
    <n v="0"/>
    <n v="0"/>
    <n v="0"/>
    <n v="0"/>
    <m/>
    <m/>
    <m/>
    <m/>
    <m/>
    <m/>
  </r>
  <r>
    <x v="176"/>
    <x v="0"/>
    <x v="837"/>
    <n v="1"/>
    <n v="1"/>
    <n v="0"/>
    <n v="5"/>
    <n v="0"/>
    <n v="0"/>
    <n v="0"/>
    <n v="5"/>
    <s v="V"/>
    <m/>
    <m/>
    <m/>
    <m/>
    <m/>
  </r>
  <r>
    <x v="176"/>
    <x v="1"/>
    <x v="838"/>
    <n v="13"/>
    <n v="13"/>
    <n v="0"/>
    <n v="39"/>
    <n v="0"/>
    <n v="0"/>
    <n v="0"/>
    <n v="39"/>
    <s v="V"/>
    <s v="V"/>
    <m/>
    <m/>
    <m/>
    <m/>
  </r>
  <r>
    <x v="176"/>
    <x v="3"/>
    <x v="839"/>
    <n v="1"/>
    <n v="1"/>
    <n v="0"/>
    <n v="2"/>
    <n v="0"/>
    <n v="0"/>
    <n v="0"/>
    <n v="2"/>
    <s v="V"/>
    <m/>
    <m/>
    <m/>
    <m/>
    <m/>
  </r>
  <r>
    <x v="176"/>
    <x v="2"/>
    <x v="840"/>
    <n v="2"/>
    <n v="2"/>
    <n v="0"/>
    <n v="0"/>
    <n v="0"/>
    <n v="0"/>
    <n v="0"/>
    <n v="0"/>
    <m/>
    <m/>
    <m/>
    <m/>
    <m/>
    <m/>
  </r>
  <r>
    <x v="176"/>
    <x v="4"/>
    <x v="658"/>
    <n v="1"/>
    <n v="1"/>
    <n v="0"/>
    <n v="1"/>
    <n v="0"/>
    <n v="0"/>
    <n v="0"/>
    <n v="1"/>
    <s v="V"/>
    <m/>
    <m/>
    <m/>
    <m/>
    <m/>
  </r>
  <r>
    <x v="176"/>
    <x v="4"/>
    <x v="841"/>
    <n v="4"/>
    <n v="4"/>
    <n v="0"/>
    <n v="4"/>
    <n v="0"/>
    <n v="0"/>
    <n v="0"/>
    <n v="4"/>
    <s v="V"/>
    <m/>
    <m/>
    <m/>
    <m/>
    <m/>
  </r>
  <r>
    <x v="177"/>
    <x v="4"/>
    <x v="842"/>
    <n v="6"/>
    <n v="0"/>
    <n v="0"/>
    <n v="0"/>
    <n v="0"/>
    <n v="0"/>
    <n v="0"/>
    <n v="0"/>
    <m/>
    <m/>
    <m/>
    <m/>
    <m/>
    <m/>
  </r>
  <r>
    <x v="177"/>
    <x v="2"/>
    <x v="806"/>
    <n v="1"/>
    <n v="0"/>
    <n v="0"/>
    <n v="0"/>
    <n v="0"/>
    <n v="0"/>
    <n v="0"/>
    <n v="0"/>
    <m/>
    <m/>
    <m/>
    <m/>
    <m/>
    <m/>
  </r>
  <r>
    <x v="177"/>
    <x v="1"/>
    <x v="843"/>
    <n v="13"/>
    <n v="0"/>
    <n v="0"/>
    <n v="0"/>
    <n v="0"/>
    <n v="0"/>
    <n v="0"/>
    <n v="0"/>
    <m/>
    <m/>
    <m/>
    <m/>
    <m/>
    <m/>
  </r>
  <r>
    <x v="177"/>
    <x v="1"/>
    <x v="844"/>
    <n v="13"/>
    <n v="0"/>
    <n v="0"/>
    <n v="0"/>
    <n v="0"/>
    <n v="0"/>
    <n v="0"/>
    <n v="0"/>
    <m/>
    <m/>
    <m/>
    <m/>
    <m/>
    <m/>
  </r>
  <r>
    <x v="177"/>
    <x v="2"/>
    <x v="845"/>
    <n v="1"/>
    <n v="0"/>
    <n v="0"/>
    <n v="0"/>
    <n v="0"/>
    <n v="0"/>
    <n v="0"/>
    <n v="0"/>
    <m/>
    <m/>
    <m/>
    <m/>
    <m/>
    <m/>
  </r>
  <r>
    <x v="177"/>
    <x v="4"/>
    <x v="846"/>
    <n v="1"/>
    <n v="0"/>
    <n v="0"/>
    <n v="0"/>
    <n v="0"/>
    <n v="0"/>
    <n v="0"/>
    <n v="0"/>
    <m/>
    <m/>
    <m/>
    <m/>
    <m/>
    <m/>
  </r>
  <r>
    <x v="177"/>
    <x v="2"/>
    <x v="847"/>
    <n v="1"/>
    <n v="0"/>
    <n v="0"/>
    <n v="0"/>
    <n v="0"/>
    <n v="0"/>
    <n v="0"/>
    <n v="0"/>
    <m/>
    <m/>
    <m/>
    <m/>
    <m/>
    <m/>
  </r>
  <r>
    <x v="177"/>
    <x v="1"/>
    <x v="848"/>
    <n v="12"/>
    <n v="0"/>
    <n v="0"/>
    <n v="0"/>
    <n v="0"/>
    <n v="0"/>
    <n v="0"/>
    <n v="0"/>
    <m/>
    <m/>
    <m/>
    <m/>
    <m/>
    <m/>
  </r>
  <r>
    <x v="177"/>
    <x v="4"/>
    <x v="693"/>
    <n v="6"/>
    <n v="0"/>
    <n v="0"/>
    <n v="0"/>
    <n v="0"/>
    <n v="0"/>
    <n v="0"/>
    <n v="0"/>
    <m/>
    <m/>
    <m/>
    <m/>
    <m/>
    <m/>
  </r>
  <r>
    <x v="177"/>
    <x v="4"/>
    <x v="677"/>
    <n v="2"/>
    <n v="1"/>
    <n v="0"/>
    <n v="1"/>
    <n v="0"/>
    <n v="0"/>
    <n v="0"/>
    <n v="0"/>
    <s v="V"/>
    <m/>
    <m/>
    <m/>
    <m/>
    <m/>
  </r>
  <r>
    <x v="177"/>
    <x v="3"/>
    <x v="849"/>
    <n v="2"/>
    <n v="1"/>
    <n v="0"/>
    <n v="0"/>
    <n v="0"/>
    <n v="0"/>
    <n v="0"/>
    <n v="0"/>
    <m/>
    <m/>
    <m/>
    <m/>
    <m/>
    <m/>
  </r>
  <r>
    <x v="177"/>
    <x v="4"/>
    <x v="850"/>
    <n v="2"/>
    <n v="1"/>
    <n v="0"/>
    <n v="1"/>
    <n v="0"/>
    <n v="0"/>
    <n v="0"/>
    <n v="0"/>
    <s v="V"/>
    <m/>
    <m/>
    <m/>
    <m/>
    <m/>
  </r>
  <r>
    <x v="177"/>
    <x v="3"/>
    <x v="762"/>
    <n v="5"/>
    <n v="0"/>
    <n v="0"/>
    <n v="0"/>
    <n v="0"/>
    <n v="0"/>
    <n v="0"/>
    <n v="0"/>
    <m/>
    <m/>
    <m/>
    <m/>
    <m/>
    <m/>
  </r>
  <r>
    <x v="177"/>
    <x v="3"/>
    <x v="767"/>
    <n v="2"/>
    <n v="0"/>
    <n v="0"/>
    <n v="0"/>
    <n v="0"/>
    <n v="0"/>
    <n v="0"/>
    <n v="0"/>
    <m/>
    <m/>
    <m/>
    <m/>
    <m/>
    <m/>
  </r>
  <r>
    <x v="177"/>
    <x v="4"/>
    <x v="659"/>
    <n v="2"/>
    <n v="0"/>
    <n v="0"/>
    <n v="0"/>
    <n v="0"/>
    <n v="0"/>
    <n v="0"/>
    <n v="0"/>
    <m/>
    <m/>
    <m/>
    <m/>
    <m/>
    <m/>
  </r>
  <r>
    <x v="177"/>
    <x v="3"/>
    <x v="744"/>
    <n v="7"/>
    <n v="0"/>
    <n v="0"/>
    <n v="1"/>
    <n v="0"/>
    <n v="0"/>
    <n v="0"/>
    <n v="0"/>
    <s v="V"/>
    <s v="V"/>
    <m/>
    <m/>
    <m/>
    <m/>
  </r>
  <r>
    <x v="177"/>
    <x v="4"/>
    <x v="766"/>
    <n v="3"/>
    <n v="0"/>
    <n v="0"/>
    <n v="0"/>
    <n v="0"/>
    <n v="0"/>
    <n v="0"/>
    <n v="0"/>
    <m/>
    <m/>
    <m/>
    <m/>
    <m/>
    <m/>
  </r>
  <r>
    <x v="177"/>
    <x v="4"/>
    <x v="660"/>
    <n v="4"/>
    <n v="0"/>
    <n v="0"/>
    <n v="0"/>
    <n v="0"/>
    <n v="0"/>
    <n v="0"/>
    <n v="0"/>
    <m/>
    <m/>
    <m/>
    <m/>
    <m/>
    <m/>
  </r>
  <r>
    <x v="177"/>
    <x v="2"/>
    <x v="851"/>
    <n v="2"/>
    <n v="0"/>
    <n v="0"/>
    <n v="0"/>
    <n v="0"/>
    <n v="0"/>
    <n v="0"/>
    <n v="0"/>
    <m/>
    <m/>
    <m/>
    <m/>
    <m/>
    <m/>
  </r>
  <r>
    <x v="177"/>
    <x v="4"/>
    <x v="725"/>
    <n v="3"/>
    <n v="0"/>
    <n v="0"/>
    <n v="0"/>
    <n v="0"/>
    <n v="0"/>
    <n v="0"/>
    <n v="0"/>
    <m/>
    <m/>
    <m/>
    <m/>
    <m/>
    <m/>
  </r>
  <r>
    <x v="177"/>
    <x v="4"/>
    <x v="685"/>
    <n v="2"/>
    <n v="0"/>
    <n v="0"/>
    <n v="0"/>
    <n v="0"/>
    <n v="0"/>
    <n v="0"/>
    <n v="0"/>
    <m/>
    <m/>
    <m/>
    <m/>
    <m/>
    <m/>
  </r>
  <r>
    <x v="177"/>
    <x v="2"/>
    <x v="852"/>
    <n v="1"/>
    <n v="0"/>
    <n v="0"/>
    <n v="0"/>
    <n v="0"/>
    <n v="0"/>
    <n v="0"/>
    <n v="0"/>
    <m/>
    <m/>
    <m/>
    <m/>
    <m/>
    <m/>
  </r>
  <r>
    <x v="177"/>
    <x v="2"/>
    <x v="853"/>
    <n v="1"/>
    <n v="0"/>
    <n v="0"/>
    <n v="0"/>
    <n v="0"/>
    <n v="0"/>
    <n v="0"/>
    <n v="0"/>
    <m/>
    <m/>
    <m/>
    <m/>
    <m/>
    <m/>
  </r>
  <r>
    <x v="177"/>
    <x v="1"/>
    <x v="854"/>
    <n v="13"/>
    <n v="0"/>
    <n v="0"/>
    <n v="0"/>
    <n v="0"/>
    <n v="0"/>
    <n v="0"/>
    <n v="0"/>
    <m/>
    <m/>
    <m/>
    <m/>
    <m/>
    <m/>
  </r>
  <r>
    <x v="177"/>
    <x v="4"/>
    <x v="799"/>
    <n v="3"/>
    <n v="2"/>
    <n v="0"/>
    <n v="3"/>
    <n v="0"/>
    <n v="0"/>
    <n v="0"/>
    <n v="3"/>
    <s v="V"/>
    <m/>
    <m/>
    <m/>
    <m/>
    <m/>
  </r>
  <r>
    <x v="177"/>
    <x v="4"/>
    <x v="655"/>
    <n v="5"/>
    <n v="5"/>
    <n v="0"/>
    <n v="0"/>
    <n v="0"/>
    <n v="0"/>
    <n v="0"/>
    <n v="0"/>
    <m/>
    <m/>
    <m/>
    <m/>
    <m/>
    <m/>
  </r>
  <r>
    <x v="177"/>
    <x v="1"/>
    <x v="855"/>
    <n v="13"/>
    <n v="8"/>
    <n v="0"/>
    <n v="21"/>
    <n v="0"/>
    <n v="0"/>
    <n v="0"/>
    <n v="21"/>
    <s v="V"/>
    <m/>
    <m/>
    <m/>
    <m/>
    <m/>
  </r>
  <r>
    <x v="177"/>
    <x v="1"/>
    <x v="856"/>
    <n v="6"/>
    <n v="6"/>
    <n v="0"/>
    <n v="0"/>
    <n v="0"/>
    <n v="0"/>
    <n v="0"/>
    <n v="0"/>
    <m/>
    <m/>
    <m/>
    <m/>
    <m/>
    <m/>
  </r>
  <r>
    <x v="177"/>
    <x v="4"/>
    <x v="722"/>
    <n v="6"/>
    <n v="6"/>
    <n v="0"/>
    <n v="0"/>
    <n v="0"/>
    <n v="0"/>
    <n v="0"/>
    <n v="0"/>
    <m/>
    <m/>
    <m/>
    <m/>
    <m/>
    <m/>
  </r>
  <r>
    <x v="177"/>
    <x v="1"/>
    <x v="857"/>
    <n v="13"/>
    <n v="13"/>
    <n v="0"/>
    <n v="128"/>
    <n v="0"/>
    <n v="0"/>
    <n v="0"/>
    <n v="128"/>
    <s v="V"/>
    <s v="V"/>
    <m/>
    <m/>
    <m/>
    <m/>
  </r>
  <r>
    <x v="178"/>
    <x v="4"/>
    <x v="712"/>
    <n v="2"/>
    <n v="0"/>
    <n v="0"/>
    <n v="0"/>
    <n v="0"/>
    <n v="0"/>
    <n v="0"/>
    <n v="0"/>
    <m/>
    <m/>
    <m/>
    <m/>
    <m/>
    <m/>
  </r>
  <r>
    <x v="178"/>
    <x v="1"/>
    <x v="858"/>
    <n v="12"/>
    <n v="0"/>
    <n v="0"/>
    <n v="0"/>
    <n v="0"/>
    <n v="0"/>
    <n v="0"/>
    <n v="0"/>
    <m/>
    <m/>
    <m/>
    <m/>
    <m/>
    <m/>
  </r>
  <r>
    <x v="178"/>
    <x v="2"/>
    <x v="859"/>
    <n v="1"/>
    <n v="0"/>
    <n v="0"/>
    <n v="0"/>
    <n v="0"/>
    <n v="0"/>
    <n v="0"/>
    <n v="0"/>
    <m/>
    <m/>
    <m/>
    <m/>
    <m/>
    <m/>
  </r>
  <r>
    <x v="178"/>
    <x v="4"/>
    <x v="622"/>
    <n v="12"/>
    <n v="0"/>
    <n v="0"/>
    <n v="0"/>
    <n v="0"/>
    <n v="0"/>
    <n v="0"/>
    <n v="0"/>
    <m/>
    <m/>
    <m/>
    <m/>
    <m/>
    <m/>
  </r>
  <r>
    <x v="178"/>
    <x v="4"/>
    <x v="710"/>
    <n v="1"/>
    <n v="0"/>
    <n v="0"/>
    <n v="0"/>
    <n v="0"/>
    <n v="0"/>
    <n v="0"/>
    <n v="0"/>
    <m/>
    <m/>
    <m/>
    <m/>
    <m/>
    <m/>
  </r>
  <r>
    <x v="178"/>
    <x v="4"/>
    <x v="691"/>
    <n v="1"/>
    <n v="0"/>
    <n v="0"/>
    <n v="0"/>
    <n v="0"/>
    <n v="0"/>
    <n v="0"/>
    <n v="0"/>
    <m/>
    <m/>
    <m/>
    <m/>
    <m/>
    <m/>
  </r>
  <r>
    <x v="178"/>
    <x v="3"/>
    <x v="686"/>
    <n v="8"/>
    <n v="0"/>
    <n v="0"/>
    <n v="0"/>
    <n v="0"/>
    <n v="0"/>
    <n v="0"/>
    <n v="0"/>
    <m/>
    <m/>
    <m/>
    <m/>
    <m/>
    <m/>
  </r>
  <r>
    <x v="178"/>
    <x v="2"/>
    <x v="807"/>
    <n v="1"/>
    <n v="0"/>
    <n v="0"/>
    <n v="0"/>
    <n v="0"/>
    <n v="0"/>
    <n v="0"/>
    <n v="0"/>
    <m/>
    <m/>
    <m/>
    <m/>
    <m/>
    <m/>
  </r>
  <r>
    <x v="178"/>
    <x v="2"/>
    <x v="860"/>
    <n v="1"/>
    <n v="0"/>
    <n v="0"/>
    <n v="0"/>
    <n v="0"/>
    <n v="0"/>
    <n v="0"/>
    <n v="0"/>
    <m/>
    <m/>
    <m/>
    <m/>
    <m/>
    <m/>
  </r>
  <r>
    <x v="178"/>
    <x v="0"/>
    <x v="861"/>
    <n v="8"/>
    <n v="0"/>
    <n v="0"/>
    <n v="2"/>
    <n v="0"/>
    <n v="0"/>
    <n v="0"/>
    <n v="2"/>
    <s v="V"/>
    <m/>
    <m/>
    <m/>
    <m/>
    <m/>
  </r>
  <r>
    <x v="178"/>
    <x v="4"/>
    <x v="684"/>
    <n v="10"/>
    <n v="0"/>
    <n v="0"/>
    <n v="0"/>
    <n v="0"/>
    <n v="0"/>
    <n v="0"/>
    <n v="0"/>
    <m/>
    <m/>
    <m/>
    <m/>
    <m/>
    <m/>
  </r>
  <r>
    <x v="178"/>
    <x v="3"/>
    <x v="764"/>
    <n v="5"/>
    <n v="0"/>
    <n v="0"/>
    <n v="1"/>
    <n v="0"/>
    <n v="0"/>
    <n v="0"/>
    <n v="1"/>
    <s v="V"/>
    <m/>
    <m/>
    <m/>
    <m/>
    <m/>
  </r>
  <r>
    <x v="178"/>
    <x v="2"/>
    <x v="840"/>
    <n v="2"/>
    <n v="0"/>
    <n v="0"/>
    <n v="0"/>
    <n v="0"/>
    <n v="0"/>
    <n v="0"/>
    <n v="0"/>
    <m/>
    <m/>
    <m/>
    <m/>
    <m/>
    <m/>
  </r>
  <r>
    <x v="178"/>
    <x v="4"/>
    <x v="655"/>
    <n v="5"/>
    <n v="1"/>
    <n v="0"/>
    <n v="1"/>
    <n v="0"/>
    <n v="0"/>
    <n v="0"/>
    <n v="1"/>
    <s v="V"/>
    <m/>
    <m/>
    <m/>
    <m/>
    <m/>
  </r>
  <r>
    <x v="178"/>
    <x v="4"/>
    <x v="777"/>
    <n v="4"/>
    <n v="2"/>
    <n v="0"/>
    <n v="2"/>
    <n v="0"/>
    <n v="0"/>
    <n v="0"/>
    <n v="2"/>
    <s v="V"/>
    <m/>
    <m/>
    <m/>
    <m/>
    <m/>
  </r>
  <r>
    <x v="178"/>
    <x v="4"/>
    <x v="862"/>
    <n v="1"/>
    <n v="0"/>
    <n v="0"/>
    <n v="0"/>
    <n v="0"/>
    <n v="0"/>
    <n v="0"/>
    <n v="0"/>
    <m/>
    <m/>
    <m/>
    <m/>
    <m/>
    <m/>
  </r>
  <r>
    <x v="178"/>
    <x v="4"/>
    <x v="666"/>
    <n v="9"/>
    <n v="0"/>
    <n v="0"/>
    <n v="0"/>
    <n v="0"/>
    <n v="0"/>
    <n v="0"/>
    <n v="0"/>
    <m/>
    <m/>
    <m/>
    <m/>
    <m/>
    <m/>
  </r>
  <r>
    <x v="178"/>
    <x v="2"/>
    <x v="863"/>
    <n v="2"/>
    <n v="1"/>
    <n v="0"/>
    <n v="1"/>
    <n v="0"/>
    <n v="0"/>
    <n v="0"/>
    <n v="1"/>
    <s v="V"/>
    <s v="V"/>
    <m/>
    <m/>
    <m/>
    <m/>
  </r>
  <r>
    <x v="178"/>
    <x v="0"/>
    <x v="864"/>
    <n v="3"/>
    <n v="3"/>
    <n v="0"/>
    <n v="0"/>
    <n v="0"/>
    <n v="0"/>
    <n v="0"/>
    <n v="0"/>
    <m/>
    <m/>
    <m/>
    <m/>
    <m/>
    <m/>
  </r>
  <r>
    <x v="178"/>
    <x v="3"/>
    <x v="865"/>
    <n v="2"/>
    <n v="1"/>
    <n v="0"/>
    <n v="1"/>
    <n v="0"/>
    <n v="0"/>
    <n v="0"/>
    <n v="1"/>
    <s v="V"/>
    <m/>
    <m/>
    <m/>
    <m/>
    <m/>
  </r>
  <r>
    <x v="178"/>
    <x v="1"/>
    <x v="866"/>
    <n v="1"/>
    <n v="1"/>
    <n v="0"/>
    <n v="1"/>
    <n v="0"/>
    <n v="0"/>
    <n v="0"/>
    <n v="1"/>
    <s v="V"/>
    <m/>
    <m/>
    <m/>
    <m/>
    <m/>
  </r>
  <r>
    <x v="178"/>
    <x v="1"/>
    <x v="867"/>
    <n v="7"/>
    <n v="5"/>
    <n v="0"/>
    <n v="7"/>
    <n v="0"/>
    <n v="0"/>
    <n v="0"/>
    <n v="7"/>
    <s v="V"/>
    <m/>
    <m/>
    <m/>
    <m/>
    <m/>
  </r>
  <r>
    <x v="178"/>
    <x v="2"/>
    <x v="868"/>
    <n v="1"/>
    <n v="1"/>
    <n v="0"/>
    <n v="2"/>
    <n v="0"/>
    <n v="0"/>
    <n v="0"/>
    <n v="2"/>
    <s v="V"/>
    <m/>
    <m/>
    <m/>
    <m/>
    <m/>
  </r>
  <r>
    <x v="178"/>
    <x v="4"/>
    <x v="841"/>
    <n v="4"/>
    <n v="4"/>
    <n v="0"/>
    <n v="0"/>
    <n v="0"/>
    <n v="0"/>
    <n v="0"/>
    <n v="0"/>
    <m/>
    <m/>
    <m/>
    <m/>
    <m/>
    <m/>
  </r>
  <r>
    <x v="179"/>
    <x v="4"/>
    <x v="681"/>
    <n v="1"/>
    <n v="0"/>
    <n v="0"/>
    <n v="0"/>
    <n v="0"/>
    <n v="0"/>
    <n v="0"/>
    <n v="0"/>
    <m/>
    <m/>
    <m/>
    <m/>
    <m/>
    <m/>
  </r>
  <r>
    <x v="179"/>
    <x v="3"/>
    <x v="869"/>
    <n v="1"/>
    <n v="0"/>
    <n v="0"/>
    <n v="0"/>
    <n v="0"/>
    <n v="0"/>
    <n v="0"/>
    <n v="0"/>
    <m/>
    <m/>
    <m/>
    <m/>
    <m/>
    <m/>
  </r>
  <r>
    <x v="179"/>
    <x v="4"/>
    <x v="652"/>
    <n v="6"/>
    <n v="0"/>
    <n v="0"/>
    <n v="0"/>
    <n v="0"/>
    <n v="0"/>
    <n v="0"/>
    <n v="0"/>
    <m/>
    <m/>
    <m/>
    <m/>
    <m/>
    <m/>
  </r>
  <r>
    <x v="179"/>
    <x v="1"/>
    <x v="870"/>
    <n v="12"/>
    <n v="0"/>
    <n v="0"/>
    <n v="0"/>
    <n v="0"/>
    <n v="0"/>
    <n v="0"/>
    <n v="0"/>
    <m/>
    <m/>
    <m/>
    <m/>
    <m/>
    <m/>
  </r>
  <r>
    <x v="179"/>
    <x v="4"/>
    <x v="699"/>
    <n v="1"/>
    <n v="0"/>
    <n v="0"/>
    <n v="0"/>
    <n v="0"/>
    <n v="0"/>
    <n v="0"/>
    <n v="0"/>
    <m/>
    <m/>
    <m/>
    <m/>
    <m/>
    <m/>
  </r>
  <r>
    <x v="179"/>
    <x v="4"/>
    <x v="700"/>
    <n v="2"/>
    <n v="0"/>
    <n v="0"/>
    <n v="0"/>
    <n v="0"/>
    <n v="0"/>
    <n v="0"/>
    <n v="0"/>
    <m/>
    <m/>
    <m/>
    <m/>
    <m/>
    <m/>
  </r>
  <r>
    <x v="179"/>
    <x v="4"/>
    <x v="713"/>
    <n v="1"/>
    <n v="0"/>
    <n v="0"/>
    <n v="0"/>
    <n v="0"/>
    <n v="0"/>
    <n v="0"/>
    <n v="0"/>
    <m/>
    <m/>
    <m/>
    <m/>
    <m/>
    <m/>
  </r>
  <r>
    <x v="179"/>
    <x v="1"/>
    <x v="871"/>
    <n v="13"/>
    <n v="0"/>
    <n v="0"/>
    <n v="0"/>
    <n v="0"/>
    <n v="0"/>
    <n v="0"/>
    <n v="0"/>
    <m/>
    <m/>
    <m/>
    <m/>
    <m/>
    <m/>
  </r>
  <r>
    <x v="179"/>
    <x v="4"/>
    <x v="698"/>
    <n v="6"/>
    <n v="0"/>
    <n v="0"/>
    <n v="0"/>
    <n v="0"/>
    <n v="0"/>
    <n v="0"/>
    <n v="0"/>
    <m/>
    <m/>
    <m/>
    <m/>
    <m/>
    <m/>
  </r>
  <r>
    <x v="179"/>
    <x v="4"/>
    <x v="790"/>
    <n v="1"/>
    <n v="0"/>
    <n v="0"/>
    <n v="0"/>
    <n v="0"/>
    <n v="0"/>
    <n v="0"/>
    <n v="0"/>
    <m/>
    <m/>
    <m/>
    <m/>
    <m/>
    <m/>
  </r>
  <r>
    <x v="179"/>
    <x v="4"/>
    <x v="812"/>
    <n v="2"/>
    <n v="0"/>
    <n v="0"/>
    <n v="0"/>
    <n v="0"/>
    <n v="0"/>
    <n v="0"/>
    <n v="0"/>
    <m/>
    <m/>
    <m/>
    <m/>
    <m/>
    <m/>
  </r>
  <r>
    <x v="179"/>
    <x v="4"/>
    <x v="741"/>
    <n v="9"/>
    <n v="0"/>
    <n v="0"/>
    <n v="3"/>
    <n v="0"/>
    <n v="0"/>
    <n v="0"/>
    <n v="3"/>
    <s v="V"/>
    <m/>
    <m/>
    <m/>
    <m/>
    <m/>
  </r>
  <r>
    <x v="179"/>
    <x v="1"/>
    <x v="872"/>
    <n v="13"/>
    <n v="0"/>
    <n v="0"/>
    <n v="0"/>
    <n v="0"/>
    <n v="0"/>
    <n v="0"/>
    <n v="0"/>
    <m/>
    <m/>
    <m/>
    <m/>
    <m/>
    <m/>
  </r>
  <r>
    <x v="179"/>
    <x v="1"/>
    <x v="754"/>
    <n v="11"/>
    <n v="0"/>
    <n v="0"/>
    <n v="0"/>
    <n v="0"/>
    <n v="0"/>
    <n v="0"/>
    <n v="0"/>
    <m/>
    <m/>
    <m/>
    <m/>
    <m/>
    <m/>
  </r>
  <r>
    <x v="179"/>
    <x v="4"/>
    <x v="811"/>
    <n v="1"/>
    <n v="0"/>
    <n v="0"/>
    <n v="0"/>
    <n v="0"/>
    <n v="0"/>
    <n v="0"/>
    <n v="0"/>
    <m/>
    <m/>
    <m/>
    <m/>
    <m/>
    <m/>
  </r>
  <r>
    <x v="179"/>
    <x v="2"/>
    <x v="873"/>
    <n v="1"/>
    <n v="1"/>
    <n v="0"/>
    <n v="4"/>
    <n v="0"/>
    <n v="0"/>
    <n v="0"/>
    <n v="4"/>
    <s v="V"/>
    <s v="V"/>
    <m/>
    <m/>
    <m/>
    <m/>
  </r>
  <r>
    <x v="179"/>
    <x v="1"/>
    <x v="874"/>
    <n v="1"/>
    <n v="1"/>
    <n v="0"/>
    <n v="2"/>
    <n v="0"/>
    <n v="0"/>
    <n v="0"/>
    <n v="2"/>
    <s v="V"/>
    <m/>
    <m/>
    <m/>
    <m/>
    <m/>
  </r>
  <r>
    <x v="179"/>
    <x v="4"/>
    <x v="658"/>
    <n v="1"/>
    <n v="1"/>
    <n v="0"/>
    <n v="2"/>
    <n v="0"/>
    <n v="0"/>
    <n v="0"/>
    <n v="2"/>
    <s v="V"/>
    <m/>
    <m/>
    <m/>
    <m/>
    <m/>
  </r>
  <r>
    <x v="180"/>
    <x v="1"/>
    <x v="875"/>
    <n v="1"/>
    <n v="0"/>
    <n v="0"/>
    <n v="1"/>
    <n v="0"/>
    <n v="0"/>
    <n v="0"/>
    <n v="1"/>
    <s v="V"/>
    <m/>
    <m/>
    <m/>
    <m/>
    <m/>
  </r>
  <r>
    <x v="180"/>
    <x v="1"/>
    <x v="876"/>
    <n v="4"/>
    <n v="0"/>
    <n v="0"/>
    <n v="0"/>
    <n v="0"/>
    <n v="0"/>
    <n v="0"/>
    <n v="0"/>
    <m/>
    <m/>
    <m/>
    <m/>
    <m/>
    <m/>
  </r>
  <r>
    <x v="180"/>
    <x v="2"/>
    <x v="877"/>
    <n v="2"/>
    <n v="0"/>
    <n v="0"/>
    <n v="0"/>
    <n v="0"/>
    <n v="0"/>
    <n v="0"/>
    <n v="0"/>
    <m/>
    <m/>
    <m/>
    <m/>
    <m/>
    <m/>
  </r>
  <r>
    <x v="180"/>
    <x v="1"/>
    <x v="878"/>
    <n v="2"/>
    <n v="0"/>
    <n v="0"/>
    <n v="0"/>
    <n v="0"/>
    <n v="0"/>
    <n v="0"/>
    <n v="0"/>
    <m/>
    <m/>
    <m/>
    <m/>
    <m/>
    <m/>
  </r>
  <r>
    <x v="180"/>
    <x v="3"/>
    <x v="879"/>
    <n v="1"/>
    <n v="0"/>
    <n v="0"/>
    <n v="0"/>
    <n v="0"/>
    <n v="0"/>
    <n v="0"/>
    <n v="0"/>
    <m/>
    <m/>
    <m/>
    <m/>
    <m/>
    <m/>
  </r>
  <r>
    <x v="180"/>
    <x v="1"/>
    <x v="880"/>
    <n v="7"/>
    <n v="0"/>
    <n v="0"/>
    <n v="0"/>
    <n v="0"/>
    <n v="0"/>
    <n v="0"/>
    <n v="0"/>
    <m/>
    <m/>
    <m/>
    <m/>
    <m/>
    <m/>
  </r>
  <r>
    <x v="180"/>
    <x v="1"/>
    <x v="881"/>
    <n v="12"/>
    <n v="0"/>
    <n v="0"/>
    <n v="1"/>
    <n v="0"/>
    <n v="0"/>
    <n v="0"/>
    <n v="1"/>
    <s v="V"/>
    <m/>
    <m/>
    <m/>
    <m/>
    <m/>
  </r>
  <r>
    <x v="180"/>
    <x v="4"/>
    <x v="802"/>
    <n v="2"/>
    <n v="0"/>
    <n v="0"/>
    <n v="0"/>
    <n v="0"/>
    <n v="0"/>
    <n v="0"/>
    <n v="0"/>
    <m/>
    <m/>
    <m/>
    <m/>
    <m/>
    <m/>
  </r>
  <r>
    <x v="180"/>
    <x v="4"/>
    <x v="834"/>
    <n v="1"/>
    <n v="0"/>
    <n v="0"/>
    <n v="0"/>
    <n v="0"/>
    <n v="0"/>
    <n v="0"/>
    <n v="0"/>
    <m/>
    <m/>
    <m/>
    <m/>
    <m/>
    <m/>
  </r>
  <r>
    <x v="180"/>
    <x v="3"/>
    <x v="823"/>
    <n v="1"/>
    <n v="0"/>
    <n v="0"/>
    <n v="0"/>
    <n v="0"/>
    <n v="0"/>
    <n v="0"/>
    <n v="0"/>
    <m/>
    <m/>
    <m/>
    <m/>
    <m/>
    <m/>
  </r>
  <r>
    <x v="180"/>
    <x v="3"/>
    <x v="822"/>
    <n v="1"/>
    <n v="0"/>
    <n v="0"/>
    <n v="0"/>
    <n v="0"/>
    <n v="0"/>
    <n v="0"/>
    <n v="0"/>
    <m/>
    <m/>
    <m/>
    <m/>
    <m/>
    <m/>
  </r>
  <r>
    <x v="180"/>
    <x v="0"/>
    <x v="821"/>
    <n v="1"/>
    <n v="0"/>
    <n v="0"/>
    <n v="0"/>
    <n v="0"/>
    <n v="0"/>
    <n v="0"/>
    <n v="0"/>
    <m/>
    <m/>
    <m/>
    <m/>
    <m/>
    <m/>
  </r>
  <r>
    <x v="180"/>
    <x v="4"/>
    <x v="547"/>
    <n v="9"/>
    <n v="0"/>
    <n v="0"/>
    <n v="0"/>
    <n v="0"/>
    <n v="0"/>
    <n v="0"/>
    <n v="0"/>
    <m/>
    <m/>
    <m/>
    <m/>
    <m/>
    <m/>
  </r>
  <r>
    <x v="180"/>
    <x v="4"/>
    <x v="749"/>
    <n v="4"/>
    <n v="0"/>
    <n v="0"/>
    <n v="0"/>
    <n v="0"/>
    <n v="0"/>
    <n v="0"/>
    <n v="0"/>
    <m/>
    <m/>
    <m/>
    <m/>
    <m/>
    <m/>
  </r>
  <r>
    <x v="180"/>
    <x v="4"/>
    <x v="882"/>
    <n v="1"/>
    <n v="0"/>
    <n v="0"/>
    <n v="0"/>
    <n v="0"/>
    <n v="0"/>
    <n v="0"/>
    <n v="0"/>
    <m/>
    <m/>
    <m/>
    <m/>
    <m/>
    <m/>
  </r>
  <r>
    <x v="180"/>
    <x v="3"/>
    <x v="883"/>
    <n v="9"/>
    <n v="0"/>
    <n v="0"/>
    <n v="0"/>
    <n v="0"/>
    <n v="0"/>
    <n v="0"/>
    <n v="0"/>
    <m/>
    <m/>
    <m/>
    <m/>
    <m/>
    <m/>
  </r>
  <r>
    <x v="180"/>
    <x v="3"/>
    <x v="884"/>
    <n v="1"/>
    <n v="0"/>
    <n v="0"/>
    <n v="0"/>
    <n v="0"/>
    <n v="0"/>
    <n v="0"/>
    <n v="0"/>
    <m/>
    <m/>
    <m/>
    <m/>
    <m/>
    <m/>
  </r>
  <r>
    <x v="180"/>
    <x v="3"/>
    <x v="778"/>
    <n v="5"/>
    <n v="0"/>
    <n v="0"/>
    <n v="0"/>
    <n v="0"/>
    <n v="0"/>
    <n v="0"/>
    <n v="0"/>
    <m/>
    <m/>
    <m/>
    <m/>
    <m/>
    <m/>
  </r>
  <r>
    <x v="180"/>
    <x v="3"/>
    <x v="606"/>
    <n v="13"/>
    <n v="2"/>
    <n v="0"/>
    <n v="2"/>
    <n v="0"/>
    <n v="0"/>
    <n v="0"/>
    <n v="2"/>
    <s v="V"/>
    <s v="V"/>
    <m/>
    <m/>
    <m/>
    <m/>
  </r>
  <r>
    <x v="180"/>
    <x v="4"/>
    <x v="669"/>
    <n v="11"/>
    <n v="0"/>
    <n v="0"/>
    <n v="1"/>
    <n v="0"/>
    <n v="0"/>
    <n v="0"/>
    <n v="1"/>
    <s v="V"/>
    <m/>
    <m/>
    <m/>
    <m/>
    <m/>
  </r>
  <r>
    <x v="180"/>
    <x v="0"/>
    <x v="885"/>
    <n v="10"/>
    <n v="0"/>
    <n v="0"/>
    <n v="0"/>
    <n v="0"/>
    <n v="0"/>
    <n v="0"/>
    <n v="0"/>
    <m/>
    <m/>
    <m/>
    <m/>
    <m/>
    <m/>
  </r>
  <r>
    <x v="180"/>
    <x v="3"/>
    <x v="886"/>
    <n v="4"/>
    <n v="2"/>
    <n v="0"/>
    <n v="3"/>
    <n v="0"/>
    <n v="0"/>
    <n v="0"/>
    <n v="3"/>
    <s v="V"/>
    <m/>
    <m/>
    <m/>
    <m/>
    <m/>
  </r>
  <r>
    <x v="180"/>
    <x v="0"/>
    <x v="667"/>
    <n v="4"/>
    <n v="2"/>
    <n v="0"/>
    <n v="4"/>
    <n v="0"/>
    <n v="0"/>
    <n v="0"/>
    <n v="4"/>
    <s v="V"/>
    <m/>
    <m/>
    <m/>
    <m/>
    <m/>
  </r>
  <r>
    <x v="180"/>
    <x v="4"/>
    <x v="722"/>
    <n v="6"/>
    <n v="2"/>
    <n v="0"/>
    <n v="0"/>
    <n v="0"/>
    <n v="0"/>
    <n v="0"/>
    <n v="0"/>
    <m/>
    <m/>
    <m/>
    <m/>
    <m/>
    <m/>
  </r>
  <r>
    <x v="180"/>
    <x v="4"/>
    <x v="759"/>
    <n v="6"/>
    <n v="0"/>
    <n v="0"/>
    <n v="0"/>
    <n v="0"/>
    <n v="0"/>
    <n v="0"/>
    <n v="0"/>
    <m/>
    <m/>
    <m/>
    <m/>
    <m/>
    <m/>
  </r>
  <r>
    <x v="180"/>
    <x v="4"/>
    <x v="849"/>
    <n v="1"/>
    <n v="0"/>
    <n v="0"/>
    <n v="0"/>
    <n v="0"/>
    <n v="0"/>
    <n v="0"/>
    <n v="0"/>
    <m/>
    <m/>
    <m/>
    <m/>
    <m/>
    <m/>
  </r>
  <r>
    <x v="180"/>
    <x v="4"/>
    <x v="818"/>
    <n v="1"/>
    <n v="0"/>
    <n v="0"/>
    <n v="0"/>
    <n v="0"/>
    <n v="0"/>
    <n v="0"/>
    <n v="0"/>
    <m/>
    <m/>
    <m/>
    <m/>
    <m/>
    <m/>
  </r>
  <r>
    <x v="180"/>
    <x v="4"/>
    <x v="714"/>
    <n v="4"/>
    <n v="0"/>
    <n v="0"/>
    <n v="0"/>
    <n v="0"/>
    <n v="0"/>
    <n v="0"/>
    <n v="0"/>
    <m/>
    <m/>
    <m/>
    <m/>
    <m/>
    <m/>
  </r>
  <r>
    <x v="180"/>
    <x v="3"/>
    <x v="887"/>
    <n v="1"/>
    <n v="0"/>
    <n v="0"/>
    <n v="0"/>
    <n v="0"/>
    <n v="0"/>
    <n v="0"/>
    <n v="0"/>
    <m/>
    <m/>
    <m/>
    <m/>
    <m/>
    <m/>
  </r>
  <r>
    <x v="180"/>
    <x v="4"/>
    <x v="750"/>
    <n v="4"/>
    <n v="0"/>
    <n v="0"/>
    <n v="0"/>
    <n v="0"/>
    <n v="0"/>
    <n v="0"/>
    <n v="0"/>
    <m/>
    <m/>
    <m/>
    <m/>
    <m/>
    <m/>
  </r>
  <r>
    <x v="180"/>
    <x v="3"/>
    <x v="888"/>
    <n v="1"/>
    <n v="0"/>
    <n v="0"/>
    <n v="0"/>
    <n v="0"/>
    <n v="0"/>
    <n v="0"/>
    <n v="0"/>
    <m/>
    <m/>
    <m/>
    <m/>
    <m/>
    <m/>
  </r>
  <r>
    <x v="180"/>
    <x v="4"/>
    <x v="697"/>
    <n v="1"/>
    <n v="0"/>
    <n v="0"/>
    <n v="0"/>
    <n v="0"/>
    <n v="0"/>
    <n v="0"/>
    <n v="0"/>
    <m/>
    <m/>
    <m/>
    <m/>
    <m/>
    <m/>
  </r>
  <r>
    <x v="180"/>
    <x v="1"/>
    <x v="889"/>
    <n v="13"/>
    <n v="0"/>
    <n v="0"/>
    <n v="1"/>
    <n v="0"/>
    <n v="0"/>
    <n v="0"/>
    <n v="1"/>
    <s v="V"/>
    <m/>
    <m/>
    <m/>
    <m/>
    <m/>
  </r>
  <r>
    <x v="180"/>
    <x v="1"/>
    <x v="890"/>
    <n v="13"/>
    <n v="0"/>
    <n v="0"/>
    <n v="1"/>
    <n v="0"/>
    <n v="0"/>
    <n v="0"/>
    <n v="1"/>
    <s v="V"/>
    <m/>
    <m/>
    <m/>
    <m/>
    <m/>
  </r>
  <r>
    <x v="180"/>
    <x v="1"/>
    <x v="891"/>
    <n v="13"/>
    <n v="0"/>
    <n v="0"/>
    <n v="0"/>
    <n v="0"/>
    <n v="0"/>
    <n v="0"/>
    <n v="0"/>
    <m/>
    <m/>
    <m/>
    <m/>
    <m/>
    <m/>
  </r>
  <r>
    <x v="181"/>
    <x v="4"/>
    <x v="740"/>
    <n v="1"/>
    <n v="0"/>
    <n v="0"/>
    <n v="0"/>
    <n v="0"/>
    <n v="0"/>
    <n v="0"/>
    <n v="0"/>
    <m/>
    <m/>
    <m/>
    <m/>
    <m/>
    <m/>
  </r>
  <r>
    <x v="181"/>
    <x v="4"/>
    <x v="892"/>
    <n v="1"/>
    <n v="0"/>
    <n v="0"/>
    <n v="0"/>
    <n v="0"/>
    <n v="0"/>
    <n v="0"/>
    <n v="0"/>
    <m/>
    <m/>
    <m/>
    <m/>
    <m/>
    <m/>
  </r>
  <r>
    <x v="181"/>
    <x v="4"/>
    <x v="804"/>
    <n v="2"/>
    <n v="0"/>
    <n v="0"/>
    <n v="0"/>
    <n v="0"/>
    <n v="0"/>
    <n v="0"/>
    <n v="0"/>
    <m/>
    <m/>
    <m/>
    <m/>
    <m/>
    <m/>
  </r>
  <r>
    <x v="181"/>
    <x v="0"/>
    <x v="893"/>
    <n v="2"/>
    <n v="0"/>
    <n v="0"/>
    <n v="0"/>
    <n v="0"/>
    <n v="0"/>
    <n v="0"/>
    <n v="0"/>
    <m/>
    <m/>
    <m/>
    <m/>
    <m/>
    <m/>
  </r>
  <r>
    <x v="181"/>
    <x v="3"/>
    <x v="894"/>
    <n v="1"/>
    <n v="0"/>
    <n v="0"/>
    <n v="0"/>
    <n v="0"/>
    <n v="0"/>
    <n v="0"/>
    <n v="0"/>
    <m/>
    <m/>
    <m/>
    <m/>
    <m/>
    <m/>
  </r>
  <r>
    <x v="181"/>
    <x v="4"/>
    <x v="761"/>
    <n v="4"/>
    <n v="0"/>
    <n v="0"/>
    <n v="0"/>
    <n v="0"/>
    <n v="0"/>
    <n v="0"/>
    <n v="0"/>
    <m/>
    <m/>
    <m/>
    <m/>
    <m/>
    <m/>
  </r>
  <r>
    <x v="181"/>
    <x v="4"/>
    <x v="575"/>
    <n v="7"/>
    <n v="0"/>
    <n v="0"/>
    <n v="0"/>
    <n v="0"/>
    <n v="0"/>
    <n v="0"/>
    <n v="0"/>
    <m/>
    <m/>
    <m/>
    <m/>
    <m/>
    <m/>
  </r>
  <r>
    <x v="181"/>
    <x v="0"/>
    <x v="895"/>
    <n v="1"/>
    <n v="0"/>
    <n v="0"/>
    <n v="0"/>
    <n v="0"/>
    <n v="0"/>
    <n v="0"/>
    <n v="0"/>
    <m/>
    <m/>
    <m/>
    <m/>
    <m/>
    <m/>
  </r>
  <r>
    <x v="181"/>
    <x v="0"/>
    <x v="896"/>
    <n v="2"/>
    <n v="0"/>
    <n v="0"/>
    <n v="0"/>
    <n v="0"/>
    <n v="0"/>
    <n v="0"/>
    <n v="0"/>
    <m/>
    <m/>
    <m/>
    <m/>
    <m/>
    <m/>
  </r>
  <r>
    <x v="181"/>
    <x v="0"/>
    <x v="897"/>
    <n v="2"/>
    <n v="0"/>
    <n v="0"/>
    <n v="0"/>
    <n v="0"/>
    <n v="0"/>
    <n v="0"/>
    <n v="0"/>
    <m/>
    <m/>
    <m/>
    <m/>
    <m/>
    <m/>
  </r>
  <r>
    <x v="181"/>
    <x v="4"/>
    <x v="738"/>
    <n v="11"/>
    <n v="0"/>
    <n v="0"/>
    <n v="0"/>
    <n v="0"/>
    <n v="0"/>
    <n v="0"/>
    <n v="0"/>
    <m/>
    <m/>
    <m/>
    <m/>
    <m/>
    <m/>
  </r>
  <r>
    <x v="181"/>
    <x v="4"/>
    <x v="841"/>
    <n v="4"/>
    <n v="0"/>
    <n v="0"/>
    <n v="0"/>
    <n v="0"/>
    <n v="0"/>
    <n v="0"/>
    <n v="0"/>
    <m/>
    <m/>
    <m/>
    <m/>
    <m/>
    <m/>
  </r>
  <r>
    <x v="181"/>
    <x v="0"/>
    <x v="898"/>
    <n v="3"/>
    <n v="0"/>
    <n v="0"/>
    <n v="1"/>
    <n v="0"/>
    <n v="0"/>
    <n v="0"/>
    <n v="1"/>
    <s v="V"/>
    <m/>
    <m/>
    <m/>
    <m/>
    <m/>
  </r>
  <r>
    <x v="181"/>
    <x v="4"/>
    <x v="899"/>
    <n v="1"/>
    <n v="0"/>
    <n v="0"/>
    <n v="0"/>
    <n v="0"/>
    <n v="0"/>
    <n v="0"/>
    <n v="0"/>
    <m/>
    <m/>
    <m/>
    <m/>
    <m/>
    <m/>
  </r>
  <r>
    <x v="181"/>
    <x v="2"/>
    <x v="868"/>
    <n v="2"/>
    <n v="0"/>
    <n v="0"/>
    <n v="0"/>
    <n v="0"/>
    <n v="0"/>
    <n v="0"/>
    <n v="0"/>
    <m/>
    <m/>
    <m/>
    <m/>
    <m/>
    <m/>
  </r>
  <r>
    <x v="181"/>
    <x v="4"/>
    <x v="578"/>
    <n v="1"/>
    <n v="0"/>
    <n v="0"/>
    <n v="0"/>
    <n v="0"/>
    <n v="0"/>
    <n v="0"/>
    <n v="0"/>
    <m/>
    <m/>
    <m/>
    <m/>
    <m/>
    <m/>
  </r>
  <r>
    <x v="181"/>
    <x v="4"/>
    <x v="573"/>
    <n v="3"/>
    <n v="0"/>
    <n v="0"/>
    <n v="1"/>
    <n v="0"/>
    <n v="0"/>
    <n v="0"/>
    <n v="1"/>
    <s v="V"/>
    <m/>
    <m/>
    <m/>
    <m/>
    <m/>
  </r>
  <r>
    <x v="181"/>
    <x v="4"/>
    <x v="703"/>
    <n v="11"/>
    <n v="0"/>
    <n v="0"/>
    <n v="0"/>
    <n v="0"/>
    <n v="0"/>
    <n v="0"/>
    <n v="0"/>
    <m/>
    <m/>
    <m/>
    <m/>
    <m/>
    <m/>
  </r>
  <r>
    <x v="181"/>
    <x v="4"/>
    <x v="816"/>
    <n v="1"/>
    <n v="0"/>
    <n v="0"/>
    <n v="0"/>
    <n v="0"/>
    <n v="0"/>
    <n v="0"/>
    <n v="0"/>
    <m/>
    <m/>
    <m/>
    <m/>
    <m/>
    <m/>
  </r>
  <r>
    <x v="181"/>
    <x v="3"/>
    <x v="785"/>
    <n v="1"/>
    <n v="0"/>
    <n v="0"/>
    <n v="0"/>
    <n v="0"/>
    <n v="0"/>
    <n v="0"/>
    <n v="0"/>
    <m/>
    <m/>
    <m/>
    <m/>
    <m/>
    <m/>
  </r>
  <r>
    <x v="181"/>
    <x v="0"/>
    <x v="900"/>
    <n v="8"/>
    <n v="0"/>
    <n v="0"/>
    <n v="0"/>
    <n v="0"/>
    <n v="0"/>
    <n v="0"/>
    <n v="0"/>
    <m/>
    <m/>
    <m/>
    <m/>
    <m/>
    <m/>
  </r>
  <r>
    <x v="181"/>
    <x v="4"/>
    <x v="901"/>
    <n v="2"/>
    <n v="1"/>
    <n v="0"/>
    <n v="1"/>
    <n v="0"/>
    <n v="0"/>
    <n v="0"/>
    <n v="1"/>
    <s v="V"/>
    <m/>
    <m/>
    <m/>
    <m/>
    <m/>
  </r>
  <r>
    <x v="181"/>
    <x v="1"/>
    <x v="902"/>
    <n v="13"/>
    <n v="0"/>
    <n v="0"/>
    <n v="0"/>
    <n v="0"/>
    <n v="0"/>
    <n v="0"/>
    <n v="0"/>
    <m/>
    <m/>
    <m/>
    <m/>
    <m/>
    <m/>
  </r>
  <r>
    <x v="181"/>
    <x v="2"/>
    <x v="903"/>
    <n v="1"/>
    <n v="0"/>
    <n v="0"/>
    <n v="0"/>
    <n v="0"/>
    <n v="0"/>
    <n v="0"/>
    <n v="0"/>
    <m/>
    <m/>
    <m/>
    <m/>
    <m/>
    <m/>
  </r>
  <r>
    <x v="181"/>
    <x v="4"/>
    <x v="726"/>
    <n v="13"/>
    <n v="0"/>
    <n v="0"/>
    <n v="0"/>
    <n v="0"/>
    <n v="0"/>
    <n v="0"/>
    <n v="0"/>
    <m/>
    <m/>
    <m/>
    <m/>
    <m/>
    <m/>
  </r>
  <r>
    <x v="181"/>
    <x v="1"/>
    <x v="904"/>
    <n v="13"/>
    <n v="0"/>
    <n v="0"/>
    <n v="0"/>
    <n v="0"/>
    <n v="0"/>
    <n v="0"/>
    <n v="0"/>
    <m/>
    <m/>
    <m/>
    <m/>
    <m/>
    <m/>
  </r>
  <r>
    <x v="181"/>
    <x v="4"/>
    <x v="701"/>
    <n v="9"/>
    <n v="0"/>
    <n v="0"/>
    <n v="1"/>
    <n v="0"/>
    <n v="0"/>
    <n v="0"/>
    <n v="1"/>
    <s v="V"/>
    <m/>
    <m/>
    <m/>
    <m/>
    <m/>
  </r>
  <r>
    <x v="181"/>
    <x v="1"/>
    <x v="905"/>
    <n v="13"/>
    <n v="0"/>
    <n v="0"/>
    <n v="0"/>
    <n v="0"/>
    <n v="0"/>
    <n v="0"/>
    <n v="0"/>
    <m/>
    <m/>
    <m/>
    <m/>
    <m/>
    <m/>
  </r>
  <r>
    <x v="181"/>
    <x v="1"/>
    <x v="906"/>
    <n v="2"/>
    <n v="0"/>
    <n v="0"/>
    <n v="0"/>
    <n v="0"/>
    <n v="0"/>
    <n v="0"/>
    <n v="0"/>
    <m/>
    <m/>
    <m/>
    <m/>
    <m/>
    <m/>
  </r>
  <r>
    <x v="181"/>
    <x v="4"/>
    <x v="907"/>
    <n v="1"/>
    <n v="0"/>
    <n v="0"/>
    <n v="0"/>
    <n v="0"/>
    <n v="0"/>
    <n v="0"/>
    <n v="0"/>
    <m/>
    <m/>
    <m/>
    <m/>
    <m/>
    <m/>
  </r>
  <r>
    <x v="181"/>
    <x v="1"/>
    <x v="908"/>
    <n v="13"/>
    <n v="0"/>
    <n v="0"/>
    <n v="0"/>
    <n v="0"/>
    <n v="0"/>
    <n v="0"/>
    <n v="0"/>
    <m/>
    <m/>
    <m/>
    <m/>
    <m/>
    <m/>
  </r>
  <r>
    <x v="181"/>
    <x v="0"/>
    <x v="909"/>
    <n v="9"/>
    <n v="0"/>
    <n v="0"/>
    <n v="0"/>
    <n v="0"/>
    <n v="0"/>
    <n v="0"/>
    <n v="0"/>
    <m/>
    <m/>
    <m/>
    <m/>
    <m/>
    <m/>
  </r>
  <r>
    <x v="181"/>
    <x v="0"/>
    <x v="910"/>
    <n v="2"/>
    <n v="0"/>
    <n v="0"/>
    <n v="0"/>
    <n v="0"/>
    <n v="0"/>
    <n v="0"/>
    <n v="0"/>
    <m/>
    <m/>
    <m/>
    <m/>
    <m/>
    <m/>
  </r>
  <r>
    <x v="181"/>
    <x v="0"/>
    <x v="911"/>
    <n v="1"/>
    <n v="0"/>
    <n v="0"/>
    <n v="0"/>
    <n v="0"/>
    <n v="0"/>
    <n v="0"/>
    <n v="0"/>
    <m/>
    <m/>
    <m/>
    <m/>
    <m/>
    <m/>
  </r>
  <r>
    <x v="181"/>
    <x v="1"/>
    <x v="912"/>
    <n v="13"/>
    <n v="0"/>
    <n v="0"/>
    <n v="0"/>
    <n v="0"/>
    <n v="0"/>
    <n v="0"/>
    <n v="0"/>
    <m/>
    <m/>
    <m/>
    <m/>
    <m/>
    <m/>
  </r>
  <r>
    <x v="181"/>
    <x v="4"/>
    <x v="913"/>
    <n v="2"/>
    <n v="2"/>
    <n v="0"/>
    <n v="7"/>
    <n v="0"/>
    <n v="0"/>
    <n v="0"/>
    <n v="7"/>
    <s v="V"/>
    <m/>
    <m/>
    <m/>
    <m/>
    <m/>
  </r>
  <r>
    <x v="181"/>
    <x v="1"/>
    <x v="914"/>
    <n v="8"/>
    <n v="6"/>
    <n v="0"/>
    <n v="9"/>
    <n v="0"/>
    <n v="0"/>
    <n v="0"/>
    <n v="9"/>
    <s v="V"/>
    <m/>
    <m/>
    <m/>
    <m/>
    <m/>
  </r>
  <r>
    <x v="181"/>
    <x v="1"/>
    <x v="915"/>
    <n v="13"/>
    <n v="13"/>
    <n v="0"/>
    <n v="52"/>
    <n v="0"/>
    <n v="0"/>
    <n v="0"/>
    <n v="52"/>
    <s v="V"/>
    <s v="V"/>
    <m/>
    <m/>
    <m/>
    <m/>
  </r>
  <r>
    <x v="182"/>
    <x v="0"/>
    <x v="916"/>
    <n v="12"/>
    <n v="1"/>
    <n v="0"/>
    <n v="2"/>
    <n v="0"/>
    <n v="0"/>
    <n v="0"/>
    <n v="2"/>
    <s v="V"/>
    <s v="V"/>
    <m/>
    <m/>
    <m/>
    <m/>
  </r>
  <r>
    <x v="182"/>
    <x v="0"/>
    <x v="917"/>
    <n v="11"/>
    <n v="3"/>
    <n v="0"/>
    <n v="5"/>
    <n v="0"/>
    <n v="0"/>
    <n v="0"/>
    <n v="5"/>
    <s v="V"/>
    <s v="V"/>
    <m/>
    <m/>
    <m/>
    <m/>
  </r>
  <r>
    <x v="182"/>
    <x v="1"/>
    <x v="918"/>
    <n v="13"/>
    <n v="0"/>
    <n v="0"/>
    <n v="0"/>
    <n v="0"/>
    <n v="0"/>
    <n v="0"/>
    <n v="0"/>
    <m/>
    <m/>
    <m/>
    <m/>
    <m/>
    <m/>
  </r>
  <r>
    <x v="182"/>
    <x v="1"/>
    <x v="919"/>
    <n v="13"/>
    <n v="0"/>
    <n v="0"/>
    <n v="0"/>
    <n v="0"/>
    <n v="0"/>
    <n v="0"/>
    <n v="0"/>
    <m/>
    <m/>
    <m/>
    <m/>
    <m/>
    <m/>
  </r>
  <r>
    <x v="182"/>
    <x v="1"/>
    <x v="920"/>
    <n v="1"/>
    <n v="0"/>
    <n v="0"/>
    <n v="2"/>
    <n v="0"/>
    <n v="0"/>
    <n v="0"/>
    <n v="2"/>
    <s v="V"/>
    <m/>
    <m/>
    <m/>
    <m/>
    <m/>
  </r>
  <r>
    <x v="182"/>
    <x v="1"/>
    <x v="921"/>
    <n v="13"/>
    <n v="0"/>
    <n v="0"/>
    <n v="0"/>
    <n v="0"/>
    <n v="0"/>
    <n v="0"/>
    <n v="0"/>
    <m/>
    <m/>
    <m/>
    <m/>
    <m/>
    <m/>
  </r>
  <r>
    <x v="182"/>
    <x v="1"/>
    <x v="922"/>
    <n v="13"/>
    <n v="0"/>
    <n v="0"/>
    <n v="0"/>
    <n v="0"/>
    <n v="0"/>
    <n v="0"/>
    <n v="0"/>
    <m/>
    <m/>
    <m/>
    <m/>
    <m/>
    <m/>
  </r>
  <r>
    <x v="182"/>
    <x v="0"/>
    <x v="923"/>
    <n v="2"/>
    <n v="0"/>
    <n v="0"/>
    <n v="0"/>
    <n v="0"/>
    <n v="0"/>
    <n v="0"/>
    <n v="0"/>
    <m/>
    <m/>
    <m/>
    <m/>
    <m/>
    <m/>
  </r>
  <r>
    <x v="182"/>
    <x v="0"/>
    <x v="924"/>
    <n v="1"/>
    <n v="0"/>
    <n v="0"/>
    <n v="0"/>
    <n v="0"/>
    <n v="0"/>
    <n v="0"/>
    <n v="0"/>
    <m/>
    <m/>
    <m/>
    <m/>
    <m/>
    <m/>
  </r>
  <r>
    <x v="182"/>
    <x v="0"/>
    <x v="925"/>
    <n v="7"/>
    <n v="1"/>
    <n v="0"/>
    <n v="1"/>
    <n v="0"/>
    <n v="0"/>
    <n v="0"/>
    <n v="1"/>
    <s v="V"/>
    <s v="V"/>
    <m/>
    <m/>
    <m/>
    <m/>
  </r>
  <r>
    <x v="182"/>
    <x v="1"/>
    <x v="856"/>
    <n v="6"/>
    <n v="6"/>
    <n v="0"/>
    <n v="0"/>
    <n v="0"/>
    <n v="0"/>
    <n v="0"/>
    <n v="0"/>
    <m/>
    <m/>
    <m/>
    <m/>
    <m/>
    <m/>
  </r>
  <r>
    <x v="182"/>
    <x v="1"/>
    <x v="926"/>
    <n v="3"/>
    <n v="2"/>
    <n v="0"/>
    <n v="3"/>
    <n v="0"/>
    <n v="0"/>
    <n v="0"/>
    <n v="3"/>
    <s v="V"/>
    <s v="V"/>
    <m/>
    <m/>
    <m/>
    <m/>
  </r>
  <r>
    <x v="182"/>
    <x v="1"/>
    <x v="927"/>
    <n v="13"/>
    <n v="13"/>
    <n v="0"/>
    <n v="0"/>
    <n v="0"/>
    <n v="0"/>
    <n v="0"/>
    <n v="0"/>
    <m/>
    <m/>
    <m/>
    <m/>
    <m/>
    <m/>
  </r>
  <r>
    <x v="182"/>
    <x v="2"/>
    <x v="928"/>
    <n v="2"/>
    <n v="2"/>
    <n v="0"/>
    <n v="2"/>
    <n v="0"/>
    <n v="0"/>
    <n v="0"/>
    <n v="2"/>
    <s v="V"/>
    <m/>
    <m/>
    <m/>
    <m/>
    <m/>
  </r>
  <r>
    <x v="182"/>
    <x v="0"/>
    <x v="929"/>
    <n v="2"/>
    <n v="2"/>
    <n v="0"/>
    <n v="3"/>
    <n v="0"/>
    <n v="0"/>
    <n v="0"/>
    <n v="3"/>
    <s v="V"/>
    <m/>
    <m/>
    <m/>
    <m/>
    <m/>
  </r>
  <r>
    <x v="183"/>
    <x v="3"/>
    <x v="839"/>
    <n v="1"/>
    <n v="0"/>
    <n v="0"/>
    <n v="0"/>
    <n v="0"/>
    <n v="0"/>
    <n v="0"/>
    <n v="0"/>
    <m/>
    <m/>
    <m/>
    <m/>
    <m/>
    <m/>
  </r>
  <r>
    <x v="183"/>
    <x v="1"/>
    <x v="798"/>
    <n v="1"/>
    <n v="0"/>
    <n v="0"/>
    <n v="0"/>
    <n v="0"/>
    <n v="0"/>
    <n v="0"/>
    <n v="0"/>
    <m/>
    <m/>
    <m/>
    <m/>
    <m/>
    <m/>
  </r>
  <r>
    <x v="183"/>
    <x v="1"/>
    <x v="930"/>
    <n v="13"/>
    <n v="0"/>
    <n v="0"/>
    <n v="0"/>
    <n v="0"/>
    <n v="0"/>
    <n v="0"/>
    <n v="0"/>
    <m/>
    <m/>
    <m/>
    <m/>
    <m/>
    <m/>
  </r>
  <r>
    <x v="183"/>
    <x v="1"/>
    <x v="931"/>
    <n v="13"/>
    <n v="0"/>
    <n v="0"/>
    <n v="0"/>
    <n v="0"/>
    <n v="0"/>
    <n v="0"/>
    <n v="0"/>
    <m/>
    <m/>
    <m/>
    <m/>
    <m/>
    <m/>
  </r>
  <r>
    <x v="183"/>
    <x v="1"/>
    <x v="932"/>
    <n v="5"/>
    <n v="0"/>
    <n v="0"/>
    <n v="0"/>
    <n v="0"/>
    <n v="0"/>
    <n v="0"/>
    <n v="0"/>
    <m/>
    <m/>
    <m/>
    <m/>
    <m/>
    <m/>
  </r>
  <r>
    <x v="183"/>
    <x v="1"/>
    <x v="933"/>
    <n v="8"/>
    <n v="0"/>
    <n v="0"/>
    <n v="0"/>
    <n v="0"/>
    <n v="0"/>
    <n v="0"/>
    <n v="0"/>
    <m/>
    <m/>
    <m/>
    <m/>
    <m/>
    <m/>
  </r>
  <r>
    <x v="183"/>
    <x v="1"/>
    <x v="934"/>
    <n v="13"/>
    <n v="0"/>
    <n v="0"/>
    <n v="0"/>
    <n v="0"/>
    <n v="0"/>
    <n v="0"/>
    <n v="0"/>
    <m/>
    <m/>
    <m/>
    <m/>
    <m/>
    <m/>
  </r>
  <r>
    <x v="183"/>
    <x v="1"/>
    <x v="935"/>
    <n v="7"/>
    <n v="0"/>
    <n v="0"/>
    <n v="0"/>
    <n v="0"/>
    <n v="0"/>
    <n v="0"/>
    <n v="0"/>
    <m/>
    <m/>
    <m/>
    <m/>
    <m/>
    <m/>
  </r>
  <r>
    <x v="183"/>
    <x v="1"/>
    <x v="936"/>
    <n v="11"/>
    <n v="0"/>
    <n v="0"/>
    <n v="0"/>
    <n v="0"/>
    <n v="0"/>
    <n v="0"/>
    <n v="0"/>
    <m/>
    <m/>
    <m/>
    <m/>
    <m/>
    <m/>
  </r>
  <r>
    <x v="183"/>
    <x v="0"/>
    <x v="937"/>
    <n v="2"/>
    <n v="0"/>
    <n v="0"/>
    <n v="0"/>
    <n v="0"/>
    <n v="0"/>
    <n v="0"/>
    <n v="0"/>
    <m/>
    <m/>
    <m/>
    <m/>
    <m/>
    <m/>
  </r>
  <r>
    <x v="183"/>
    <x v="0"/>
    <x v="938"/>
    <n v="6"/>
    <n v="0"/>
    <n v="0"/>
    <n v="1"/>
    <n v="0"/>
    <n v="0"/>
    <n v="0"/>
    <n v="1"/>
    <s v="V"/>
    <m/>
    <m/>
    <m/>
    <m/>
    <m/>
  </r>
  <r>
    <x v="183"/>
    <x v="2"/>
    <x v="939"/>
    <n v="2"/>
    <n v="0"/>
    <n v="0"/>
    <n v="0"/>
    <n v="0"/>
    <n v="0"/>
    <n v="0"/>
    <n v="0"/>
    <m/>
    <m/>
    <m/>
    <m/>
    <m/>
    <m/>
  </r>
  <r>
    <x v="183"/>
    <x v="0"/>
    <x v="929"/>
    <n v="2"/>
    <n v="2"/>
    <n v="0"/>
    <n v="2"/>
    <n v="0"/>
    <n v="0"/>
    <n v="0"/>
    <n v="2"/>
    <s v="V"/>
    <m/>
    <m/>
    <m/>
    <m/>
    <m/>
  </r>
  <r>
    <x v="183"/>
    <x v="1"/>
    <x v="940"/>
    <n v="1"/>
    <n v="1"/>
    <n v="0"/>
    <n v="1"/>
    <n v="0"/>
    <n v="0"/>
    <n v="0"/>
    <n v="1"/>
    <s v="V"/>
    <m/>
    <m/>
    <m/>
    <m/>
    <m/>
  </r>
  <r>
    <x v="183"/>
    <x v="0"/>
    <x v="941"/>
    <n v="1"/>
    <n v="1"/>
    <n v="0"/>
    <n v="2"/>
    <n v="0"/>
    <n v="0"/>
    <n v="0"/>
    <n v="2"/>
    <s v="V"/>
    <m/>
    <m/>
    <m/>
    <m/>
    <m/>
  </r>
  <r>
    <x v="183"/>
    <x v="0"/>
    <x v="942"/>
    <n v="6"/>
    <n v="6"/>
    <n v="0"/>
    <n v="28"/>
    <n v="0"/>
    <n v="0"/>
    <n v="0"/>
    <n v="28"/>
    <s v="V"/>
    <s v="V"/>
    <s v="V"/>
    <s v="V"/>
    <m/>
    <m/>
  </r>
  <r>
    <x v="183"/>
    <x v="2"/>
    <x v="943"/>
    <n v="2"/>
    <n v="2"/>
    <n v="0"/>
    <n v="5"/>
    <n v="0"/>
    <n v="0"/>
    <n v="0"/>
    <n v="5"/>
    <s v="V"/>
    <m/>
    <m/>
    <m/>
    <m/>
    <m/>
  </r>
  <r>
    <x v="183"/>
    <x v="0"/>
    <x v="944"/>
    <n v="2"/>
    <n v="2"/>
    <n v="0"/>
    <n v="3"/>
    <n v="0"/>
    <n v="0"/>
    <n v="0"/>
    <n v="3"/>
    <s v="V"/>
    <m/>
    <m/>
    <m/>
    <m/>
    <m/>
  </r>
  <r>
    <x v="183"/>
    <x v="0"/>
    <x v="837"/>
    <n v="1"/>
    <n v="1"/>
    <n v="0"/>
    <n v="0"/>
    <n v="0"/>
    <n v="0"/>
    <n v="0"/>
    <n v="0"/>
    <m/>
    <m/>
    <m/>
    <m/>
    <m/>
    <m/>
  </r>
  <r>
    <x v="184"/>
    <x v="3"/>
    <x v="610"/>
    <n v="4"/>
    <n v="0"/>
    <n v="0"/>
    <n v="0"/>
    <n v="0"/>
    <n v="0"/>
    <n v="0"/>
    <n v="0"/>
    <m/>
    <m/>
    <m/>
    <m/>
    <m/>
    <m/>
  </r>
  <r>
    <x v="184"/>
    <x v="1"/>
    <x v="945"/>
    <n v="13"/>
    <n v="0"/>
    <n v="0"/>
    <n v="0"/>
    <n v="0"/>
    <n v="0"/>
    <n v="0"/>
    <n v="0"/>
    <m/>
    <m/>
    <m/>
    <m/>
    <m/>
    <m/>
  </r>
  <r>
    <x v="184"/>
    <x v="1"/>
    <x v="946"/>
    <n v="13"/>
    <n v="0"/>
    <n v="0"/>
    <n v="0"/>
    <n v="0"/>
    <n v="0"/>
    <n v="0"/>
    <n v="0"/>
    <m/>
    <m/>
    <m/>
    <m/>
    <m/>
    <m/>
  </r>
  <r>
    <x v="184"/>
    <x v="3"/>
    <x v="825"/>
    <n v="1"/>
    <n v="0"/>
    <n v="0"/>
    <n v="0"/>
    <n v="0"/>
    <n v="0"/>
    <n v="0"/>
    <n v="0"/>
    <m/>
    <m/>
    <m/>
    <m/>
    <m/>
    <m/>
  </r>
  <r>
    <x v="184"/>
    <x v="0"/>
    <x v="947"/>
    <n v="1"/>
    <n v="0"/>
    <n v="0"/>
    <n v="0"/>
    <n v="0"/>
    <n v="0"/>
    <n v="0"/>
    <n v="0"/>
    <m/>
    <m/>
    <m/>
    <m/>
    <m/>
    <m/>
  </r>
  <r>
    <x v="184"/>
    <x v="0"/>
    <x v="948"/>
    <n v="2"/>
    <n v="0"/>
    <n v="0"/>
    <n v="0"/>
    <n v="0"/>
    <n v="0"/>
    <n v="0"/>
    <n v="0"/>
    <m/>
    <m/>
    <m/>
    <m/>
    <m/>
    <m/>
  </r>
  <r>
    <x v="184"/>
    <x v="2"/>
    <x v="949"/>
    <n v="3"/>
    <n v="0"/>
    <n v="0"/>
    <n v="0"/>
    <n v="0"/>
    <n v="0"/>
    <n v="0"/>
    <n v="0"/>
    <m/>
    <m/>
    <m/>
    <m/>
    <m/>
    <m/>
  </r>
  <r>
    <x v="184"/>
    <x v="0"/>
    <x v="950"/>
    <n v="10"/>
    <n v="0"/>
    <n v="0"/>
    <n v="1"/>
    <n v="0"/>
    <n v="0"/>
    <n v="0"/>
    <n v="1"/>
    <s v="V"/>
    <s v="V"/>
    <m/>
    <m/>
    <m/>
    <m/>
  </r>
  <r>
    <x v="184"/>
    <x v="0"/>
    <x v="951"/>
    <n v="9"/>
    <n v="0"/>
    <n v="0"/>
    <n v="0"/>
    <n v="0"/>
    <n v="0"/>
    <n v="0"/>
    <n v="0"/>
    <m/>
    <m/>
    <m/>
    <m/>
    <m/>
    <m/>
  </r>
  <r>
    <x v="184"/>
    <x v="0"/>
    <x v="952"/>
    <n v="12"/>
    <n v="0"/>
    <n v="0"/>
    <n v="0"/>
    <n v="0"/>
    <n v="0"/>
    <n v="0"/>
    <n v="0"/>
    <m/>
    <m/>
    <m/>
    <m/>
    <m/>
    <m/>
  </r>
  <r>
    <x v="184"/>
    <x v="3"/>
    <x v="768"/>
    <n v="7"/>
    <n v="0"/>
    <n v="0"/>
    <n v="0"/>
    <n v="0"/>
    <n v="0"/>
    <n v="0"/>
    <n v="0"/>
    <m/>
    <m/>
    <m/>
    <m/>
    <m/>
    <m/>
  </r>
  <r>
    <x v="184"/>
    <x v="3"/>
    <x v="833"/>
    <n v="2"/>
    <n v="0"/>
    <n v="0"/>
    <n v="0"/>
    <n v="0"/>
    <n v="0"/>
    <n v="0"/>
    <n v="0"/>
    <m/>
    <m/>
    <m/>
    <m/>
    <m/>
    <m/>
  </r>
  <r>
    <x v="184"/>
    <x v="3"/>
    <x v="953"/>
    <n v="1"/>
    <n v="0"/>
    <n v="0"/>
    <n v="0"/>
    <n v="0"/>
    <n v="0"/>
    <n v="0"/>
    <n v="0"/>
    <m/>
    <m/>
    <m/>
    <m/>
    <m/>
    <m/>
  </r>
  <r>
    <x v="184"/>
    <x v="1"/>
    <x v="954"/>
    <n v="2"/>
    <n v="0"/>
    <n v="0"/>
    <n v="0"/>
    <n v="0"/>
    <n v="0"/>
    <n v="0"/>
    <n v="0"/>
    <m/>
    <m/>
    <m/>
    <m/>
    <m/>
    <m/>
  </r>
  <r>
    <x v="184"/>
    <x v="1"/>
    <x v="955"/>
    <n v="13"/>
    <n v="0"/>
    <n v="0"/>
    <n v="0"/>
    <n v="0"/>
    <n v="0"/>
    <n v="0"/>
    <n v="0"/>
    <m/>
    <m/>
    <m/>
    <m/>
    <m/>
    <m/>
  </r>
  <r>
    <x v="184"/>
    <x v="1"/>
    <x v="956"/>
    <n v="13"/>
    <n v="0"/>
    <n v="0"/>
    <n v="0"/>
    <n v="0"/>
    <n v="0"/>
    <n v="0"/>
    <n v="0"/>
    <m/>
    <m/>
    <m/>
    <m/>
    <m/>
    <m/>
  </r>
  <r>
    <x v="184"/>
    <x v="2"/>
    <x v="957"/>
    <n v="1"/>
    <n v="0"/>
    <n v="0"/>
    <n v="0"/>
    <n v="0"/>
    <n v="0"/>
    <n v="0"/>
    <n v="0"/>
    <m/>
    <m/>
    <m/>
    <m/>
    <m/>
    <m/>
  </r>
  <r>
    <x v="184"/>
    <x v="4"/>
    <x v="767"/>
    <n v="2"/>
    <n v="0"/>
    <n v="0"/>
    <n v="0"/>
    <n v="0"/>
    <n v="0"/>
    <n v="0"/>
    <n v="0"/>
    <m/>
    <m/>
    <m/>
    <m/>
    <m/>
    <m/>
  </r>
  <r>
    <x v="184"/>
    <x v="1"/>
    <x v="958"/>
    <n v="1"/>
    <n v="1"/>
    <n v="0"/>
    <n v="1"/>
    <n v="0"/>
    <n v="0"/>
    <n v="0"/>
    <n v="1"/>
    <s v="V"/>
    <m/>
    <m/>
    <m/>
    <m/>
    <m/>
  </r>
  <r>
    <x v="184"/>
    <x v="0"/>
    <x v="959"/>
    <n v="2"/>
    <n v="2"/>
    <n v="0"/>
    <n v="4"/>
    <n v="0"/>
    <n v="0"/>
    <n v="0"/>
    <n v="4"/>
    <s v="V"/>
    <m/>
    <m/>
    <m/>
    <m/>
    <m/>
  </r>
  <r>
    <x v="184"/>
    <x v="1"/>
    <x v="960"/>
    <n v="1"/>
    <n v="1"/>
    <n v="0"/>
    <n v="1"/>
    <n v="0"/>
    <n v="0"/>
    <n v="0"/>
    <n v="1"/>
    <s v="V"/>
    <m/>
    <m/>
    <m/>
    <m/>
    <m/>
  </r>
  <r>
    <x v="184"/>
    <x v="2"/>
    <x v="961"/>
    <n v="1"/>
    <n v="1"/>
    <n v="0"/>
    <n v="5"/>
    <n v="0"/>
    <n v="0"/>
    <n v="0"/>
    <n v="5"/>
    <s v="V"/>
    <m/>
    <m/>
    <m/>
    <m/>
    <m/>
  </r>
  <r>
    <x v="184"/>
    <x v="0"/>
    <x v="962"/>
    <n v="12"/>
    <n v="12"/>
    <n v="0"/>
    <n v="21"/>
    <n v="0"/>
    <n v="0"/>
    <n v="0"/>
    <n v="21"/>
    <s v="V"/>
    <m/>
    <s v="V"/>
    <s v="V"/>
    <m/>
    <m/>
  </r>
  <r>
    <x v="185"/>
    <x v="2"/>
    <x v="943"/>
    <n v="2"/>
    <n v="0"/>
    <n v="0"/>
    <n v="0"/>
    <n v="0"/>
    <n v="0"/>
    <n v="0"/>
    <n v="0"/>
    <m/>
    <m/>
    <m/>
    <m/>
    <m/>
    <m/>
  </r>
  <r>
    <x v="185"/>
    <x v="3"/>
    <x v="727"/>
    <n v="1"/>
    <n v="0"/>
    <n v="0"/>
    <n v="11"/>
    <n v="0"/>
    <n v="0"/>
    <n v="0"/>
    <n v="11"/>
    <s v="V"/>
    <m/>
    <s v="V"/>
    <s v="V"/>
    <m/>
    <m/>
  </r>
  <r>
    <x v="185"/>
    <x v="0"/>
    <x v="963"/>
    <n v="1"/>
    <n v="0"/>
    <n v="0"/>
    <n v="0"/>
    <n v="0"/>
    <n v="0"/>
    <n v="0"/>
    <n v="0"/>
    <m/>
    <m/>
    <m/>
    <m/>
    <m/>
    <m/>
  </r>
  <r>
    <x v="185"/>
    <x v="1"/>
    <x v="964"/>
    <n v="12"/>
    <n v="0"/>
    <n v="0"/>
    <n v="0"/>
    <n v="0"/>
    <n v="0"/>
    <n v="0"/>
    <n v="0"/>
    <m/>
    <m/>
    <m/>
    <m/>
    <m/>
    <m/>
  </r>
  <r>
    <x v="185"/>
    <x v="1"/>
    <x v="965"/>
    <n v="11"/>
    <n v="0"/>
    <n v="0"/>
    <n v="0"/>
    <n v="0"/>
    <n v="0"/>
    <n v="0"/>
    <n v="0"/>
    <m/>
    <m/>
    <m/>
    <m/>
    <m/>
    <m/>
  </r>
  <r>
    <x v="185"/>
    <x v="2"/>
    <x v="928"/>
    <n v="2"/>
    <n v="0"/>
    <n v="0"/>
    <n v="0"/>
    <n v="0"/>
    <n v="0"/>
    <n v="0"/>
    <n v="0"/>
    <m/>
    <m/>
    <m/>
    <m/>
    <m/>
    <m/>
  </r>
  <r>
    <x v="185"/>
    <x v="2"/>
    <x v="966"/>
    <n v="1"/>
    <n v="0"/>
    <n v="0"/>
    <n v="0"/>
    <n v="0"/>
    <n v="0"/>
    <n v="0"/>
    <n v="0"/>
    <m/>
    <m/>
    <m/>
    <m/>
    <m/>
    <m/>
  </r>
  <r>
    <x v="185"/>
    <x v="1"/>
    <x v="967"/>
    <n v="13"/>
    <n v="0"/>
    <n v="0"/>
    <n v="0"/>
    <n v="0"/>
    <n v="0"/>
    <n v="0"/>
    <n v="0"/>
    <m/>
    <m/>
    <m/>
    <m/>
    <m/>
    <m/>
  </r>
  <r>
    <x v="185"/>
    <x v="0"/>
    <x v="968"/>
    <n v="12"/>
    <n v="0"/>
    <n v="0"/>
    <n v="1"/>
    <n v="0"/>
    <n v="0"/>
    <n v="0"/>
    <n v="1"/>
    <s v="V"/>
    <m/>
    <m/>
    <m/>
    <m/>
    <m/>
  </r>
  <r>
    <x v="185"/>
    <x v="1"/>
    <x v="969"/>
    <n v="12"/>
    <n v="0"/>
    <n v="0"/>
    <n v="0"/>
    <n v="0"/>
    <n v="0"/>
    <n v="0"/>
    <n v="0"/>
    <m/>
    <m/>
    <m/>
    <m/>
    <m/>
    <m/>
  </r>
  <r>
    <x v="185"/>
    <x v="0"/>
    <x v="929"/>
    <n v="2"/>
    <n v="0"/>
    <n v="0"/>
    <n v="0"/>
    <n v="0"/>
    <n v="0"/>
    <n v="0"/>
    <n v="0"/>
    <m/>
    <m/>
    <m/>
    <m/>
    <m/>
    <m/>
  </r>
  <r>
    <x v="185"/>
    <x v="1"/>
    <x v="970"/>
    <n v="13"/>
    <n v="0"/>
    <n v="0"/>
    <n v="0"/>
    <n v="0"/>
    <n v="0"/>
    <n v="0"/>
    <n v="0"/>
    <m/>
    <m/>
    <m/>
    <m/>
    <m/>
    <m/>
  </r>
  <r>
    <x v="185"/>
    <x v="0"/>
    <x v="971"/>
    <n v="2"/>
    <n v="0"/>
    <n v="0"/>
    <n v="0"/>
    <n v="0"/>
    <n v="0"/>
    <n v="0"/>
    <n v="0"/>
    <m/>
    <m/>
    <m/>
    <m/>
    <m/>
    <m/>
  </r>
  <r>
    <x v="185"/>
    <x v="2"/>
    <x v="972"/>
    <n v="1"/>
    <n v="0"/>
    <n v="0"/>
    <n v="0"/>
    <n v="0"/>
    <n v="0"/>
    <n v="0"/>
    <n v="0"/>
    <m/>
    <m/>
    <m/>
    <m/>
    <m/>
    <m/>
  </r>
  <r>
    <x v="185"/>
    <x v="4"/>
    <x v="744"/>
    <n v="7"/>
    <n v="0"/>
    <n v="0"/>
    <n v="0"/>
    <n v="0"/>
    <n v="0"/>
    <n v="0"/>
    <n v="0"/>
    <m/>
    <m/>
    <m/>
    <m/>
    <m/>
    <m/>
  </r>
  <r>
    <x v="185"/>
    <x v="0"/>
    <x v="973"/>
    <n v="8"/>
    <n v="0"/>
    <n v="0"/>
    <n v="0"/>
    <n v="0"/>
    <n v="0"/>
    <n v="0"/>
    <n v="0"/>
    <m/>
    <m/>
    <m/>
    <m/>
    <m/>
    <m/>
  </r>
  <r>
    <x v="185"/>
    <x v="4"/>
    <x v="822"/>
    <n v="1"/>
    <n v="0"/>
    <n v="0"/>
    <n v="0"/>
    <n v="0"/>
    <n v="0"/>
    <n v="0"/>
    <n v="0"/>
    <m/>
    <m/>
    <m/>
    <m/>
    <m/>
    <m/>
  </r>
  <r>
    <x v="185"/>
    <x v="4"/>
    <x v="770"/>
    <n v="1"/>
    <n v="0"/>
    <n v="0"/>
    <n v="0"/>
    <n v="0"/>
    <n v="0"/>
    <n v="0"/>
    <n v="0"/>
    <m/>
    <m/>
    <m/>
    <m/>
    <m/>
    <m/>
  </r>
  <r>
    <x v="185"/>
    <x v="1"/>
    <x v="974"/>
    <n v="13"/>
    <n v="0"/>
    <n v="0"/>
    <n v="0"/>
    <n v="0"/>
    <n v="0"/>
    <n v="0"/>
    <n v="0"/>
    <m/>
    <m/>
    <m/>
    <m/>
    <m/>
    <m/>
  </r>
  <r>
    <x v="185"/>
    <x v="1"/>
    <x v="975"/>
    <n v="8"/>
    <n v="8"/>
    <n v="0"/>
    <n v="47"/>
    <n v="0"/>
    <n v="0"/>
    <n v="0"/>
    <n v="47"/>
    <s v="V"/>
    <s v="V"/>
    <m/>
    <m/>
    <m/>
    <m/>
  </r>
  <r>
    <x v="185"/>
    <x v="2"/>
    <x v="976"/>
    <n v="1"/>
    <n v="1"/>
    <n v="0"/>
    <n v="1"/>
    <n v="0"/>
    <n v="0"/>
    <n v="0"/>
    <n v="1"/>
    <s v="V"/>
    <m/>
    <m/>
    <m/>
    <m/>
    <m/>
  </r>
  <r>
    <x v="185"/>
    <x v="3"/>
    <x v="977"/>
    <n v="3"/>
    <n v="2"/>
    <n v="0"/>
    <n v="2"/>
    <n v="0"/>
    <n v="0"/>
    <n v="0"/>
    <n v="2"/>
    <s v="V"/>
    <m/>
    <m/>
    <m/>
    <m/>
    <m/>
  </r>
  <r>
    <x v="186"/>
    <x v="1"/>
    <x v="978"/>
    <n v="7"/>
    <n v="0"/>
    <n v="0"/>
    <n v="0"/>
    <n v="0"/>
    <n v="0"/>
    <n v="0"/>
    <n v="0"/>
    <m/>
    <m/>
    <m/>
    <m/>
    <m/>
    <m/>
  </r>
  <r>
    <x v="186"/>
    <x v="1"/>
    <x v="857"/>
    <n v="5"/>
    <n v="0"/>
    <n v="0"/>
    <n v="0"/>
    <n v="0"/>
    <n v="0"/>
    <n v="0"/>
    <n v="0"/>
    <m/>
    <m/>
    <m/>
    <m/>
    <m/>
    <m/>
  </r>
  <r>
    <x v="186"/>
    <x v="1"/>
    <x v="979"/>
    <n v="9"/>
    <n v="0"/>
    <n v="0"/>
    <n v="0"/>
    <n v="0"/>
    <n v="0"/>
    <n v="0"/>
    <n v="0"/>
    <m/>
    <m/>
    <m/>
    <m/>
    <m/>
    <m/>
  </r>
  <r>
    <x v="186"/>
    <x v="2"/>
    <x v="980"/>
    <n v="1"/>
    <n v="0"/>
    <n v="0"/>
    <n v="0"/>
    <n v="0"/>
    <n v="0"/>
    <n v="0"/>
    <n v="0"/>
    <m/>
    <m/>
    <m/>
    <m/>
    <m/>
    <m/>
  </r>
  <r>
    <x v="186"/>
    <x v="0"/>
    <x v="981"/>
    <n v="4"/>
    <n v="0"/>
    <n v="0"/>
    <n v="0"/>
    <n v="0"/>
    <n v="0"/>
    <n v="0"/>
    <n v="0"/>
    <m/>
    <m/>
    <m/>
    <m/>
    <m/>
    <m/>
  </r>
  <r>
    <x v="186"/>
    <x v="3"/>
    <x v="786"/>
    <n v="2"/>
    <n v="1"/>
    <n v="0"/>
    <n v="2"/>
    <n v="0"/>
    <n v="0"/>
    <n v="0"/>
    <n v="2"/>
    <s v="V"/>
    <m/>
    <m/>
    <m/>
    <m/>
    <m/>
  </r>
  <r>
    <x v="186"/>
    <x v="0"/>
    <x v="942"/>
    <n v="6"/>
    <n v="0"/>
    <n v="0"/>
    <n v="0"/>
    <n v="0"/>
    <n v="0"/>
    <n v="0"/>
    <n v="0"/>
    <m/>
    <m/>
    <m/>
    <m/>
    <m/>
    <m/>
  </r>
  <r>
    <x v="186"/>
    <x v="0"/>
    <x v="982"/>
    <n v="1"/>
    <n v="0"/>
    <n v="0"/>
    <n v="0"/>
    <n v="0"/>
    <n v="0"/>
    <n v="0"/>
    <n v="0"/>
    <m/>
    <m/>
    <m/>
    <m/>
    <m/>
    <m/>
  </r>
  <r>
    <x v="186"/>
    <x v="0"/>
    <x v="983"/>
    <n v="1"/>
    <n v="0"/>
    <n v="0"/>
    <n v="0"/>
    <n v="0"/>
    <n v="0"/>
    <n v="0"/>
    <n v="0"/>
    <m/>
    <m/>
    <m/>
    <m/>
    <m/>
    <m/>
  </r>
  <r>
    <x v="186"/>
    <x v="2"/>
    <x v="984"/>
    <n v="1"/>
    <n v="0"/>
    <n v="0"/>
    <n v="1"/>
    <n v="0"/>
    <n v="0"/>
    <n v="0"/>
    <n v="1"/>
    <s v="V"/>
    <s v="V"/>
    <m/>
    <m/>
    <m/>
    <m/>
  </r>
  <r>
    <x v="186"/>
    <x v="2"/>
    <x v="985"/>
    <n v="2"/>
    <n v="0"/>
    <n v="0"/>
    <n v="0"/>
    <n v="0"/>
    <n v="0"/>
    <n v="0"/>
    <n v="0"/>
    <m/>
    <m/>
    <m/>
    <m/>
    <m/>
    <m/>
  </r>
  <r>
    <x v="186"/>
    <x v="1"/>
    <x v="932"/>
    <n v="5"/>
    <n v="0"/>
    <n v="0"/>
    <n v="0"/>
    <n v="0"/>
    <n v="0"/>
    <n v="0"/>
    <n v="0"/>
    <m/>
    <m/>
    <m/>
    <m/>
    <m/>
    <m/>
  </r>
  <r>
    <x v="186"/>
    <x v="0"/>
    <x v="986"/>
    <n v="1"/>
    <n v="0"/>
    <n v="0"/>
    <n v="0"/>
    <n v="0"/>
    <n v="0"/>
    <n v="0"/>
    <n v="0"/>
    <m/>
    <m/>
    <m/>
    <m/>
    <m/>
    <m/>
  </r>
  <r>
    <x v="186"/>
    <x v="0"/>
    <x v="987"/>
    <n v="1"/>
    <n v="0"/>
    <n v="0"/>
    <n v="0"/>
    <n v="0"/>
    <n v="0"/>
    <n v="0"/>
    <n v="0"/>
    <m/>
    <m/>
    <m/>
    <m/>
    <m/>
    <m/>
  </r>
  <r>
    <x v="186"/>
    <x v="1"/>
    <x v="940"/>
    <n v="1"/>
    <n v="0"/>
    <n v="0"/>
    <n v="0"/>
    <n v="0"/>
    <n v="0"/>
    <n v="0"/>
    <n v="0"/>
    <m/>
    <m/>
    <m/>
    <m/>
    <m/>
    <m/>
  </r>
  <r>
    <x v="186"/>
    <x v="2"/>
    <x v="988"/>
    <n v="1"/>
    <n v="0"/>
    <n v="0"/>
    <n v="0"/>
    <n v="0"/>
    <n v="0"/>
    <n v="0"/>
    <n v="0"/>
    <m/>
    <m/>
    <m/>
    <m/>
    <m/>
    <m/>
  </r>
  <r>
    <x v="186"/>
    <x v="0"/>
    <x v="989"/>
    <n v="1"/>
    <n v="0"/>
    <n v="0"/>
    <n v="0"/>
    <n v="0"/>
    <n v="0"/>
    <n v="0"/>
    <n v="0"/>
    <m/>
    <m/>
    <m/>
    <m/>
    <m/>
    <m/>
  </r>
  <r>
    <x v="186"/>
    <x v="1"/>
    <x v="866"/>
    <n v="1"/>
    <n v="0"/>
    <n v="0"/>
    <n v="0"/>
    <n v="0"/>
    <n v="0"/>
    <n v="0"/>
    <n v="0"/>
    <m/>
    <m/>
    <m/>
    <m/>
    <m/>
    <m/>
  </r>
  <r>
    <x v="186"/>
    <x v="2"/>
    <x v="990"/>
    <n v="2"/>
    <n v="1"/>
    <n v="0"/>
    <n v="1"/>
    <n v="0"/>
    <n v="0"/>
    <n v="0"/>
    <n v="1"/>
    <s v="V"/>
    <m/>
    <m/>
    <m/>
    <m/>
    <m/>
  </r>
  <r>
    <x v="186"/>
    <x v="3"/>
    <x v="991"/>
    <n v="4"/>
    <n v="0"/>
    <n v="0"/>
    <n v="5"/>
    <n v="0"/>
    <n v="0"/>
    <n v="0"/>
    <n v="5"/>
    <s v="V"/>
    <s v="V"/>
    <m/>
    <m/>
    <m/>
    <m/>
  </r>
  <r>
    <x v="186"/>
    <x v="4"/>
    <x v="992"/>
    <n v="1"/>
    <n v="0"/>
    <n v="0"/>
    <n v="0"/>
    <n v="0"/>
    <n v="0"/>
    <n v="0"/>
    <n v="0"/>
    <m/>
    <m/>
    <m/>
    <m/>
    <m/>
    <m/>
  </r>
  <r>
    <x v="186"/>
    <x v="2"/>
    <x v="993"/>
    <n v="1"/>
    <n v="0"/>
    <n v="0"/>
    <n v="1"/>
    <n v="1"/>
    <n v="0"/>
    <n v="0"/>
    <n v="2"/>
    <s v="V"/>
    <m/>
    <m/>
    <m/>
    <m/>
    <m/>
  </r>
  <r>
    <x v="186"/>
    <x v="2"/>
    <x v="994"/>
    <n v="1"/>
    <n v="1"/>
    <n v="0"/>
    <n v="2"/>
    <n v="0"/>
    <n v="0"/>
    <n v="0"/>
    <n v="2"/>
    <s v="V"/>
    <m/>
    <m/>
    <m/>
    <m/>
    <m/>
  </r>
  <r>
    <x v="186"/>
    <x v="1"/>
    <x v="995"/>
    <n v="2"/>
    <n v="2"/>
    <n v="0"/>
    <n v="0"/>
    <n v="0"/>
    <n v="0"/>
    <n v="0"/>
    <n v="0"/>
    <m/>
    <m/>
    <m/>
    <m/>
    <m/>
    <m/>
  </r>
  <r>
    <x v="186"/>
    <x v="2"/>
    <x v="961"/>
    <n v="1"/>
    <n v="1"/>
    <n v="0"/>
    <n v="5"/>
    <n v="0"/>
    <n v="0"/>
    <n v="0"/>
    <n v="5"/>
    <s v="V"/>
    <m/>
    <m/>
    <m/>
    <m/>
    <m/>
  </r>
  <r>
    <x v="186"/>
    <x v="3"/>
    <x v="996"/>
    <n v="8"/>
    <n v="8"/>
    <n v="0"/>
    <n v="0"/>
    <n v="0"/>
    <n v="0"/>
    <n v="0"/>
    <n v="0"/>
    <m/>
    <m/>
    <m/>
    <m/>
    <m/>
    <m/>
  </r>
  <r>
    <x v="187"/>
    <x v="0"/>
    <x v="997"/>
    <n v="3"/>
    <n v="0"/>
    <n v="0"/>
    <n v="0"/>
    <n v="0"/>
    <n v="0"/>
    <n v="0"/>
    <n v="0"/>
    <m/>
    <m/>
    <m/>
    <m/>
    <m/>
    <m/>
  </r>
  <r>
    <x v="187"/>
    <x v="0"/>
    <x v="998"/>
    <n v="1"/>
    <n v="0"/>
    <n v="0"/>
    <n v="0"/>
    <n v="0"/>
    <n v="0"/>
    <n v="0"/>
    <n v="0"/>
    <m/>
    <m/>
    <m/>
    <m/>
    <m/>
    <m/>
  </r>
  <r>
    <x v="187"/>
    <x v="0"/>
    <x v="999"/>
    <n v="1"/>
    <n v="0"/>
    <n v="0"/>
    <n v="0"/>
    <n v="0"/>
    <n v="0"/>
    <n v="0"/>
    <n v="0"/>
    <m/>
    <m/>
    <m/>
    <m/>
    <m/>
    <m/>
  </r>
  <r>
    <x v="187"/>
    <x v="0"/>
    <x v="1000"/>
    <n v="2"/>
    <n v="0"/>
    <n v="0"/>
    <n v="0"/>
    <n v="0"/>
    <n v="0"/>
    <n v="0"/>
    <n v="0"/>
    <m/>
    <m/>
    <m/>
    <m/>
    <m/>
    <m/>
  </r>
  <r>
    <x v="187"/>
    <x v="0"/>
    <x v="1001"/>
    <n v="1"/>
    <n v="0"/>
    <n v="0"/>
    <n v="0"/>
    <n v="0"/>
    <n v="0"/>
    <n v="0"/>
    <n v="0"/>
    <m/>
    <m/>
    <m/>
    <m/>
    <m/>
    <m/>
  </r>
  <r>
    <x v="187"/>
    <x v="2"/>
    <x v="1002"/>
    <n v="1"/>
    <n v="0"/>
    <n v="0"/>
    <n v="0"/>
    <n v="0"/>
    <n v="0"/>
    <n v="0"/>
    <n v="0"/>
    <m/>
    <m/>
    <m/>
    <m/>
    <m/>
    <m/>
  </r>
  <r>
    <x v="187"/>
    <x v="0"/>
    <x v="1003"/>
    <n v="1"/>
    <n v="0"/>
    <n v="0"/>
    <n v="0"/>
    <n v="0"/>
    <n v="0"/>
    <n v="0"/>
    <n v="0"/>
    <m/>
    <m/>
    <m/>
    <m/>
    <m/>
    <m/>
  </r>
  <r>
    <x v="187"/>
    <x v="0"/>
    <x v="1004"/>
    <n v="2"/>
    <n v="0"/>
    <n v="0"/>
    <n v="0"/>
    <n v="0"/>
    <n v="0"/>
    <n v="0"/>
    <n v="0"/>
    <m/>
    <m/>
    <m/>
    <m/>
    <m/>
    <m/>
  </r>
  <r>
    <x v="187"/>
    <x v="2"/>
    <x v="1005"/>
    <n v="1"/>
    <n v="0"/>
    <n v="0"/>
    <n v="0"/>
    <n v="0"/>
    <n v="0"/>
    <n v="0"/>
    <n v="0"/>
    <m/>
    <m/>
    <m/>
    <m/>
    <m/>
    <m/>
  </r>
  <r>
    <x v="187"/>
    <x v="0"/>
    <x v="1006"/>
    <n v="12"/>
    <n v="0"/>
    <n v="0"/>
    <n v="0"/>
    <n v="0"/>
    <n v="0"/>
    <n v="0"/>
    <n v="0"/>
    <m/>
    <m/>
    <m/>
    <m/>
    <m/>
    <m/>
  </r>
  <r>
    <x v="187"/>
    <x v="2"/>
    <x v="1007"/>
    <n v="1"/>
    <n v="0"/>
    <n v="0"/>
    <n v="0"/>
    <n v="0"/>
    <n v="0"/>
    <n v="0"/>
    <n v="0"/>
    <m/>
    <m/>
    <m/>
    <m/>
    <m/>
    <m/>
  </r>
  <r>
    <x v="187"/>
    <x v="3"/>
    <x v="1008"/>
    <n v="2"/>
    <n v="0"/>
    <n v="0"/>
    <n v="0"/>
    <n v="0"/>
    <n v="0"/>
    <n v="0"/>
    <n v="0"/>
    <m/>
    <m/>
    <m/>
    <m/>
    <m/>
    <m/>
  </r>
  <r>
    <x v="187"/>
    <x v="0"/>
    <x v="1009"/>
    <n v="1"/>
    <n v="0"/>
    <n v="0"/>
    <n v="0"/>
    <n v="0"/>
    <n v="0"/>
    <n v="0"/>
    <n v="0"/>
    <m/>
    <m/>
    <m/>
    <m/>
    <m/>
    <m/>
  </r>
  <r>
    <x v="187"/>
    <x v="1"/>
    <x v="1010"/>
    <n v="2"/>
    <n v="0"/>
    <n v="0"/>
    <n v="0"/>
    <n v="0"/>
    <n v="0"/>
    <n v="0"/>
    <n v="0"/>
    <m/>
    <m/>
    <m/>
    <m/>
    <m/>
    <m/>
  </r>
  <r>
    <x v="187"/>
    <x v="1"/>
    <x v="958"/>
    <n v="1"/>
    <n v="0"/>
    <n v="0"/>
    <n v="0"/>
    <n v="0"/>
    <n v="0"/>
    <n v="0"/>
    <n v="0"/>
    <m/>
    <m/>
    <m/>
    <m/>
    <m/>
    <m/>
  </r>
  <r>
    <x v="187"/>
    <x v="1"/>
    <x v="1011"/>
    <n v="1"/>
    <n v="0"/>
    <n v="0"/>
    <n v="0"/>
    <n v="0"/>
    <n v="0"/>
    <n v="0"/>
    <n v="0"/>
    <m/>
    <m/>
    <m/>
    <m/>
    <m/>
    <m/>
  </r>
  <r>
    <x v="187"/>
    <x v="3"/>
    <x v="813"/>
    <n v="11"/>
    <n v="0"/>
    <n v="0"/>
    <n v="3"/>
    <n v="0"/>
    <n v="0"/>
    <n v="0"/>
    <n v="3"/>
    <s v="V"/>
    <s v="V"/>
    <m/>
    <m/>
    <m/>
    <m/>
  </r>
  <r>
    <x v="187"/>
    <x v="1"/>
    <x v="1012"/>
    <n v="2"/>
    <n v="1"/>
    <n v="0"/>
    <n v="2"/>
    <n v="0"/>
    <n v="0"/>
    <n v="0"/>
    <n v="2"/>
    <s v="V"/>
    <m/>
    <m/>
    <m/>
    <m/>
    <m/>
  </r>
  <r>
    <x v="187"/>
    <x v="1"/>
    <x v="927"/>
    <n v="13"/>
    <n v="0"/>
    <n v="0"/>
    <n v="0"/>
    <n v="0"/>
    <n v="0"/>
    <n v="0"/>
    <n v="0"/>
    <m/>
    <m/>
    <m/>
    <m/>
    <m/>
    <m/>
  </r>
  <r>
    <x v="187"/>
    <x v="2"/>
    <x v="1013"/>
    <n v="1"/>
    <n v="0"/>
    <n v="0"/>
    <n v="0"/>
    <n v="0"/>
    <n v="0"/>
    <n v="0"/>
    <n v="0"/>
    <m/>
    <m/>
    <m/>
    <m/>
    <m/>
    <m/>
  </r>
  <r>
    <x v="187"/>
    <x v="2"/>
    <x v="1014"/>
    <n v="1"/>
    <n v="0"/>
    <n v="0"/>
    <n v="0"/>
    <n v="0"/>
    <n v="0"/>
    <n v="0"/>
    <n v="0"/>
    <m/>
    <m/>
    <m/>
    <m/>
    <m/>
    <m/>
  </r>
  <r>
    <x v="187"/>
    <x v="2"/>
    <x v="1015"/>
    <n v="1"/>
    <n v="0"/>
    <n v="0"/>
    <n v="1"/>
    <n v="0"/>
    <n v="0"/>
    <n v="0"/>
    <n v="1"/>
    <s v="V"/>
    <m/>
    <m/>
    <m/>
    <m/>
    <m/>
  </r>
  <r>
    <x v="187"/>
    <x v="0"/>
    <x v="1016"/>
    <n v="1"/>
    <n v="1"/>
    <n v="0"/>
    <n v="2"/>
    <n v="0"/>
    <n v="0"/>
    <n v="0"/>
    <n v="2"/>
    <s v="V"/>
    <s v="V"/>
    <m/>
    <m/>
    <m/>
    <m/>
  </r>
  <r>
    <x v="187"/>
    <x v="1"/>
    <x v="1017"/>
    <n v="1"/>
    <n v="1"/>
    <n v="0"/>
    <n v="1"/>
    <n v="0"/>
    <n v="0"/>
    <n v="0"/>
    <n v="1"/>
    <s v="V"/>
    <m/>
    <m/>
    <m/>
    <m/>
    <m/>
  </r>
  <r>
    <x v="187"/>
    <x v="1"/>
    <x v="1018"/>
    <n v="1"/>
    <n v="1"/>
    <n v="0"/>
    <n v="1"/>
    <n v="0"/>
    <n v="0"/>
    <n v="0"/>
    <n v="1"/>
    <s v="V"/>
    <m/>
    <m/>
    <m/>
    <m/>
    <m/>
  </r>
  <r>
    <x v="187"/>
    <x v="0"/>
    <x v="1019"/>
    <n v="1"/>
    <n v="1"/>
    <n v="0"/>
    <n v="3"/>
    <n v="0"/>
    <n v="0"/>
    <n v="0"/>
    <n v="3"/>
    <s v="V"/>
    <m/>
    <m/>
    <m/>
    <m/>
    <m/>
  </r>
  <r>
    <x v="187"/>
    <x v="1"/>
    <x v="874"/>
    <n v="1"/>
    <n v="1"/>
    <n v="0"/>
    <n v="2"/>
    <n v="0"/>
    <n v="0"/>
    <n v="0"/>
    <n v="2"/>
    <s v="V"/>
    <s v="V"/>
    <m/>
    <m/>
    <m/>
    <m/>
  </r>
  <r>
    <x v="187"/>
    <x v="1"/>
    <x v="1020"/>
    <n v="1"/>
    <n v="1"/>
    <n v="0"/>
    <n v="1"/>
    <n v="0"/>
    <n v="0"/>
    <n v="0"/>
    <n v="1"/>
    <s v="V"/>
    <m/>
    <m/>
    <m/>
    <m/>
    <m/>
  </r>
  <r>
    <x v="187"/>
    <x v="1"/>
    <x v="1021"/>
    <n v="13"/>
    <n v="13"/>
    <n v="0"/>
    <n v="0"/>
    <n v="0"/>
    <n v="0"/>
    <n v="0"/>
    <n v="0"/>
    <m/>
    <m/>
    <m/>
    <m/>
    <m/>
    <m/>
  </r>
  <r>
    <x v="187"/>
    <x v="4"/>
    <x v="739"/>
    <n v="2"/>
    <n v="2"/>
    <n v="0"/>
    <n v="0"/>
    <n v="0"/>
    <n v="0"/>
    <n v="0"/>
    <n v="0"/>
    <m/>
    <m/>
    <m/>
    <m/>
    <m/>
    <m/>
  </r>
  <r>
    <x v="187"/>
    <x v="1"/>
    <x v="1022"/>
    <n v="1"/>
    <n v="1"/>
    <n v="0"/>
    <n v="1"/>
    <n v="0"/>
    <n v="0"/>
    <n v="0"/>
    <n v="1"/>
    <s v="V"/>
    <m/>
    <m/>
    <m/>
    <m/>
    <m/>
  </r>
  <r>
    <x v="187"/>
    <x v="1"/>
    <x v="1023"/>
    <n v="1"/>
    <n v="1"/>
    <n v="0"/>
    <n v="1"/>
    <n v="0"/>
    <n v="0"/>
    <n v="0"/>
    <n v="1"/>
    <s v="V"/>
    <m/>
    <m/>
    <m/>
    <m/>
    <m/>
  </r>
  <r>
    <x v="187"/>
    <x v="1"/>
    <x v="1024"/>
    <n v="1"/>
    <n v="1"/>
    <n v="0"/>
    <n v="1"/>
    <n v="0"/>
    <n v="0"/>
    <n v="0"/>
    <n v="1"/>
    <s v="V"/>
    <m/>
    <m/>
    <m/>
    <m/>
    <m/>
  </r>
  <r>
    <x v="187"/>
    <x v="1"/>
    <x v="1025"/>
    <n v="5"/>
    <n v="5"/>
    <n v="0"/>
    <n v="0"/>
    <n v="0"/>
    <n v="0"/>
    <n v="0"/>
    <n v="0"/>
    <m/>
    <m/>
    <m/>
    <m/>
    <m/>
    <m/>
  </r>
  <r>
    <x v="188"/>
    <x v="2"/>
    <x v="1026"/>
    <n v="1"/>
    <n v="0"/>
    <n v="0"/>
    <n v="0"/>
    <n v="0"/>
    <n v="0"/>
    <n v="0"/>
    <n v="0"/>
    <m/>
    <m/>
    <m/>
    <m/>
    <m/>
    <m/>
  </r>
  <r>
    <x v="188"/>
    <x v="2"/>
    <x v="1027"/>
    <n v="1"/>
    <n v="0"/>
    <n v="0"/>
    <n v="1"/>
    <n v="0"/>
    <n v="0"/>
    <n v="0"/>
    <n v="1"/>
    <s v="V"/>
    <m/>
    <m/>
    <m/>
    <m/>
    <m/>
  </r>
  <r>
    <x v="188"/>
    <x v="1"/>
    <x v="1028"/>
    <n v="1"/>
    <n v="0"/>
    <n v="0"/>
    <n v="0"/>
    <n v="0"/>
    <n v="0"/>
    <n v="0"/>
    <n v="0"/>
    <m/>
    <m/>
    <m/>
    <m/>
    <m/>
    <m/>
  </r>
  <r>
    <x v="188"/>
    <x v="2"/>
    <x v="1029"/>
    <n v="1"/>
    <n v="0"/>
    <n v="0"/>
    <n v="1"/>
    <n v="0"/>
    <n v="0"/>
    <n v="0"/>
    <n v="1"/>
    <s v="V"/>
    <m/>
    <m/>
    <m/>
    <m/>
    <m/>
  </r>
  <r>
    <x v="188"/>
    <x v="3"/>
    <x v="1030"/>
    <n v="1"/>
    <n v="0"/>
    <n v="0"/>
    <n v="0"/>
    <n v="0"/>
    <n v="0"/>
    <n v="0"/>
    <n v="0"/>
    <m/>
    <m/>
    <m/>
    <m/>
    <m/>
    <m/>
  </r>
  <r>
    <x v="188"/>
    <x v="2"/>
    <x v="1031"/>
    <n v="1"/>
    <n v="0"/>
    <n v="0"/>
    <n v="1"/>
    <n v="0"/>
    <n v="0"/>
    <n v="0"/>
    <n v="1"/>
    <s v="V"/>
    <m/>
    <m/>
    <m/>
    <m/>
    <m/>
  </r>
  <r>
    <x v="188"/>
    <x v="1"/>
    <x v="1032"/>
    <n v="13"/>
    <n v="0"/>
    <n v="0"/>
    <n v="0"/>
    <n v="0"/>
    <n v="0"/>
    <n v="0"/>
    <n v="0"/>
    <m/>
    <m/>
    <m/>
    <m/>
    <m/>
    <m/>
  </r>
  <r>
    <x v="188"/>
    <x v="4"/>
    <x v="504"/>
    <n v="2"/>
    <n v="0"/>
    <n v="0"/>
    <n v="0"/>
    <n v="0"/>
    <n v="0"/>
    <n v="0"/>
    <n v="0"/>
    <m/>
    <m/>
    <m/>
    <m/>
    <m/>
    <m/>
  </r>
  <r>
    <x v="188"/>
    <x v="4"/>
    <x v="913"/>
    <n v="2"/>
    <n v="0"/>
    <n v="0"/>
    <n v="0"/>
    <n v="0"/>
    <n v="0"/>
    <n v="0"/>
    <n v="0"/>
    <m/>
    <m/>
    <m/>
    <m/>
    <m/>
    <m/>
  </r>
  <r>
    <x v="188"/>
    <x v="1"/>
    <x v="1033"/>
    <n v="11"/>
    <n v="0"/>
    <n v="0"/>
    <n v="0"/>
    <n v="0"/>
    <n v="0"/>
    <n v="0"/>
    <n v="0"/>
    <m/>
    <m/>
    <m/>
    <m/>
    <m/>
    <m/>
  </r>
  <r>
    <x v="188"/>
    <x v="1"/>
    <x v="1034"/>
    <n v="13"/>
    <n v="0"/>
    <n v="0"/>
    <n v="0"/>
    <n v="0"/>
    <n v="0"/>
    <n v="0"/>
    <n v="0"/>
    <m/>
    <m/>
    <m/>
    <m/>
    <m/>
    <m/>
  </r>
  <r>
    <x v="188"/>
    <x v="4"/>
    <x v="1035"/>
    <n v="1"/>
    <n v="0"/>
    <n v="0"/>
    <n v="0"/>
    <n v="0"/>
    <n v="0"/>
    <n v="0"/>
    <n v="0"/>
    <m/>
    <m/>
    <m/>
    <m/>
    <m/>
    <m/>
  </r>
  <r>
    <x v="188"/>
    <x v="0"/>
    <x v="1036"/>
    <n v="1"/>
    <n v="0"/>
    <n v="0"/>
    <n v="0"/>
    <n v="0"/>
    <n v="0"/>
    <n v="0"/>
    <n v="0"/>
    <m/>
    <m/>
    <m/>
    <m/>
    <m/>
    <m/>
  </r>
  <r>
    <x v="188"/>
    <x v="1"/>
    <x v="1037"/>
    <n v="12"/>
    <n v="0"/>
    <n v="0"/>
    <n v="0"/>
    <n v="0"/>
    <n v="0"/>
    <n v="0"/>
    <n v="0"/>
    <m/>
    <m/>
    <m/>
    <m/>
    <m/>
    <m/>
  </r>
  <r>
    <x v="188"/>
    <x v="2"/>
    <x v="1038"/>
    <n v="1"/>
    <n v="0"/>
    <n v="0"/>
    <n v="0"/>
    <n v="0"/>
    <n v="0"/>
    <n v="0"/>
    <n v="0"/>
    <m/>
    <m/>
    <m/>
    <m/>
    <m/>
    <m/>
  </r>
  <r>
    <x v="188"/>
    <x v="2"/>
    <x v="1039"/>
    <n v="1"/>
    <n v="0"/>
    <n v="0"/>
    <n v="1"/>
    <n v="0"/>
    <n v="0"/>
    <n v="0"/>
    <n v="1"/>
    <s v="V"/>
    <m/>
    <m/>
    <m/>
    <m/>
    <m/>
  </r>
  <r>
    <x v="188"/>
    <x v="1"/>
    <x v="1040"/>
    <n v="6"/>
    <n v="0"/>
    <n v="0"/>
    <n v="0"/>
    <n v="0"/>
    <n v="0"/>
    <n v="0"/>
    <n v="0"/>
    <m/>
    <m/>
    <m/>
    <m/>
    <m/>
    <m/>
  </r>
  <r>
    <x v="188"/>
    <x v="1"/>
    <x v="1041"/>
    <n v="2"/>
    <n v="2"/>
    <n v="0"/>
    <n v="2"/>
    <n v="0"/>
    <n v="0"/>
    <n v="0"/>
    <n v="2"/>
    <s v="V"/>
    <m/>
    <m/>
    <m/>
    <m/>
    <m/>
  </r>
  <r>
    <x v="188"/>
    <x v="1"/>
    <x v="1042"/>
    <n v="1"/>
    <n v="1"/>
    <n v="0"/>
    <n v="1"/>
    <n v="0"/>
    <n v="0"/>
    <n v="0"/>
    <n v="1"/>
    <s v="V"/>
    <m/>
    <m/>
    <m/>
    <m/>
    <m/>
  </r>
  <r>
    <x v="189"/>
    <x v="4"/>
    <x v="865"/>
    <n v="1"/>
    <n v="0"/>
    <n v="0"/>
    <n v="0"/>
    <n v="0"/>
    <n v="0"/>
    <n v="0"/>
    <n v="0"/>
    <m/>
    <m/>
    <m/>
    <m/>
    <m/>
    <m/>
  </r>
  <r>
    <x v="189"/>
    <x v="1"/>
    <x v="1043"/>
    <n v="13"/>
    <n v="0"/>
    <n v="0"/>
    <n v="0"/>
    <n v="0"/>
    <n v="0"/>
    <n v="0"/>
    <n v="0"/>
    <m/>
    <m/>
    <m/>
    <m/>
    <m/>
    <m/>
  </r>
  <r>
    <x v="189"/>
    <x v="1"/>
    <x v="1044"/>
    <n v="13"/>
    <n v="0"/>
    <n v="0"/>
    <n v="0"/>
    <n v="0"/>
    <n v="0"/>
    <n v="0"/>
    <n v="0"/>
    <m/>
    <m/>
    <m/>
    <m/>
    <m/>
    <m/>
  </r>
  <r>
    <x v="189"/>
    <x v="1"/>
    <x v="1045"/>
    <n v="13"/>
    <n v="0"/>
    <n v="0"/>
    <n v="0"/>
    <n v="0"/>
    <n v="0"/>
    <n v="0"/>
    <n v="0"/>
    <m/>
    <m/>
    <m/>
    <m/>
    <m/>
    <m/>
  </r>
  <r>
    <x v="189"/>
    <x v="2"/>
    <x v="976"/>
    <n v="1"/>
    <n v="0"/>
    <n v="0"/>
    <n v="1"/>
    <n v="0"/>
    <n v="0"/>
    <n v="0"/>
    <n v="1"/>
    <s v="V"/>
    <m/>
    <m/>
    <m/>
    <m/>
    <m/>
  </r>
  <r>
    <x v="189"/>
    <x v="0"/>
    <x v="1046"/>
    <n v="10"/>
    <n v="0"/>
    <n v="0"/>
    <n v="0"/>
    <n v="0"/>
    <n v="0"/>
    <n v="0"/>
    <n v="0"/>
    <m/>
    <m/>
    <m/>
    <m/>
    <m/>
    <m/>
  </r>
  <r>
    <x v="189"/>
    <x v="2"/>
    <x v="1047"/>
    <n v="1"/>
    <n v="0"/>
    <n v="0"/>
    <n v="2"/>
    <n v="0"/>
    <n v="0"/>
    <n v="0"/>
    <n v="2"/>
    <s v="V"/>
    <m/>
    <m/>
    <m/>
    <m/>
    <m/>
  </r>
  <r>
    <x v="189"/>
    <x v="1"/>
    <x v="1048"/>
    <n v="1"/>
    <n v="0"/>
    <n v="0"/>
    <n v="0"/>
    <n v="0"/>
    <n v="0"/>
    <n v="0"/>
    <n v="0"/>
    <m/>
    <m/>
    <m/>
    <m/>
    <m/>
    <m/>
  </r>
  <r>
    <x v="189"/>
    <x v="1"/>
    <x v="1049"/>
    <n v="8"/>
    <n v="0"/>
    <n v="0"/>
    <n v="0"/>
    <n v="0"/>
    <n v="0"/>
    <n v="0"/>
    <n v="0"/>
    <m/>
    <m/>
    <m/>
    <m/>
    <m/>
    <m/>
  </r>
  <r>
    <x v="189"/>
    <x v="4"/>
    <x v="884"/>
    <n v="1"/>
    <n v="0"/>
    <n v="0"/>
    <n v="0"/>
    <n v="0"/>
    <n v="0"/>
    <n v="0"/>
    <n v="0"/>
    <m/>
    <m/>
    <m/>
    <m/>
    <m/>
    <m/>
  </r>
  <r>
    <x v="189"/>
    <x v="0"/>
    <x v="864"/>
    <n v="3"/>
    <n v="0"/>
    <n v="0"/>
    <n v="1"/>
    <n v="0"/>
    <n v="0"/>
    <n v="0"/>
    <n v="1"/>
    <s v="V"/>
    <m/>
    <m/>
    <m/>
    <m/>
    <m/>
  </r>
  <r>
    <x v="189"/>
    <x v="4"/>
    <x v="778"/>
    <n v="5"/>
    <n v="0"/>
    <n v="0"/>
    <n v="0"/>
    <n v="0"/>
    <n v="0"/>
    <n v="0"/>
    <n v="0"/>
    <m/>
    <m/>
    <m/>
    <m/>
    <m/>
    <m/>
  </r>
  <r>
    <x v="189"/>
    <x v="3"/>
    <x v="667"/>
    <n v="1"/>
    <n v="0"/>
    <n v="0"/>
    <n v="0"/>
    <n v="0"/>
    <n v="0"/>
    <n v="0"/>
    <n v="0"/>
    <m/>
    <m/>
    <m/>
    <m/>
    <m/>
    <m/>
  </r>
  <r>
    <x v="189"/>
    <x v="1"/>
    <x v="931"/>
    <n v="6"/>
    <n v="0"/>
    <n v="0"/>
    <n v="0"/>
    <n v="0"/>
    <n v="0"/>
    <n v="0"/>
    <n v="0"/>
    <m/>
    <m/>
    <m/>
    <m/>
    <m/>
    <m/>
  </r>
  <r>
    <x v="189"/>
    <x v="4"/>
    <x v="869"/>
    <n v="1"/>
    <n v="0"/>
    <n v="0"/>
    <n v="0"/>
    <n v="0"/>
    <n v="0"/>
    <n v="0"/>
    <n v="0"/>
    <m/>
    <m/>
    <m/>
    <m/>
    <m/>
    <m/>
  </r>
  <r>
    <x v="189"/>
    <x v="4"/>
    <x v="764"/>
    <n v="5"/>
    <n v="0"/>
    <n v="0"/>
    <n v="0"/>
    <n v="0"/>
    <n v="0"/>
    <n v="0"/>
    <n v="0"/>
    <m/>
    <m/>
    <m/>
    <m/>
    <m/>
    <m/>
  </r>
  <r>
    <x v="189"/>
    <x v="3"/>
    <x v="1050"/>
    <n v="1"/>
    <n v="0"/>
    <n v="0"/>
    <n v="0"/>
    <n v="0"/>
    <n v="0"/>
    <n v="0"/>
    <n v="0"/>
    <m/>
    <m/>
    <m/>
    <m/>
    <m/>
    <m/>
  </r>
  <r>
    <x v="189"/>
    <x v="0"/>
    <x v="941"/>
    <n v="1"/>
    <n v="0"/>
    <n v="0"/>
    <n v="0"/>
    <n v="0"/>
    <n v="0"/>
    <n v="0"/>
    <n v="0"/>
    <m/>
    <m/>
    <m/>
    <m/>
    <m/>
    <m/>
  </r>
  <r>
    <x v="189"/>
    <x v="1"/>
    <x v="1051"/>
    <n v="13"/>
    <n v="0"/>
    <n v="0"/>
    <n v="0"/>
    <n v="0"/>
    <n v="0"/>
    <n v="0"/>
    <n v="0"/>
    <m/>
    <m/>
    <m/>
    <m/>
    <m/>
    <m/>
  </r>
  <r>
    <x v="189"/>
    <x v="0"/>
    <x v="1052"/>
    <n v="1"/>
    <n v="0"/>
    <n v="0"/>
    <n v="0"/>
    <n v="0"/>
    <n v="0"/>
    <n v="0"/>
    <n v="0"/>
    <m/>
    <m/>
    <m/>
    <m/>
    <m/>
    <m/>
  </r>
  <r>
    <x v="189"/>
    <x v="1"/>
    <x v="1053"/>
    <n v="12"/>
    <n v="0"/>
    <n v="0"/>
    <n v="0"/>
    <n v="0"/>
    <n v="0"/>
    <n v="0"/>
    <n v="0"/>
    <m/>
    <m/>
    <m/>
    <m/>
    <m/>
    <m/>
  </r>
  <r>
    <x v="189"/>
    <x v="1"/>
    <x v="1054"/>
    <n v="13"/>
    <n v="0"/>
    <n v="0"/>
    <n v="0"/>
    <n v="0"/>
    <n v="0"/>
    <n v="0"/>
    <n v="0"/>
    <m/>
    <m/>
    <m/>
    <m/>
    <m/>
    <m/>
  </r>
  <r>
    <x v="189"/>
    <x v="1"/>
    <x v="1055"/>
    <n v="1"/>
    <n v="0"/>
    <n v="0"/>
    <n v="0"/>
    <n v="0"/>
    <n v="0"/>
    <n v="0"/>
    <n v="0"/>
    <m/>
    <m/>
    <m/>
    <m/>
    <m/>
    <m/>
  </r>
  <r>
    <x v="189"/>
    <x v="2"/>
    <x v="1056"/>
    <n v="1"/>
    <n v="0"/>
    <n v="0"/>
    <n v="2"/>
    <n v="0"/>
    <n v="0"/>
    <n v="0"/>
    <n v="2"/>
    <s v="V"/>
    <m/>
    <m/>
    <m/>
    <m/>
    <m/>
  </r>
  <r>
    <x v="189"/>
    <x v="0"/>
    <x v="1057"/>
    <n v="1"/>
    <n v="0"/>
    <n v="0"/>
    <n v="0"/>
    <n v="0"/>
    <n v="0"/>
    <n v="0"/>
    <n v="0"/>
    <m/>
    <m/>
    <m/>
    <m/>
    <m/>
    <m/>
  </r>
  <r>
    <x v="189"/>
    <x v="2"/>
    <x v="994"/>
    <n v="1"/>
    <n v="0"/>
    <n v="0"/>
    <n v="2"/>
    <n v="0"/>
    <n v="0"/>
    <n v="0"/>
    <n v="2"/>
    <s v="V"/>
    <m/>
    <m/>
    <m/>
    <m/>
    <m/>
  </r>
  <r>
    <x v="189"/>
    <x v="2"/>
    <x v="961"/>
    <n v="1"/>
    <n v="0"/>
    <n v="0"/>
    <n v="0"/>
    <n v="0"/>
    <n v="0"/>
    <n v="0"/>
    <n v="0"/>
    <m/>
    <m/>
    <m/>
    <m/>
    <m/>
    <m/>
  </r>
  <r>
    <x v="189"/>
    <x v="4"/>
    <x v="883"/>
    <n v="7"/>
    <n v="0"/>
    <n v="0"/>
    <n v="0"/>
    <n v="0"/>
    <n v="0"/>
    <n v="0"/>
    <n v="0"/>
    <m/>
    <m/>
    <m/>
    <m/>
    <m/>
    <m/>
  </r>
  <r>
    <x v="189"/>
    <x v="1"/>
    <x v="1058"/>
    <n v="13"/>
    <n v="0"/>
    <n v="0"/>
    <n v="0"/>
    <n v="0"/>
    <n v="0"/>
    <n v="0"/>
    <n v="0"/>
    <m/>
    <m/>
    <m/>
    <m/>
    <m/>
    <m/>
  </r>
  <r>
    <x v="189"/>
    <x v="0"/>
    <x v="692"/>
    <n v="9"/>
    <n v="0"/>
    <n v="0"/>
    <n v="0"/>
    <n v="0"/>
    <n v="0"/>
    <n v="0"/>
    <n v="0"/>
    <m/>
    <m/>
    <m/>
    <m/>
    <m/>
    <m/>
  </r>
  <r>
    <x v="189"/>
    <x v="0"/>
    <x v="1059"/>
    <n v="2"/>
    <n v="0"/>
    <n v="0"/>
    <n v="0"/>
    <n v="0"/>
    <n v="0"/>
    <n v="0"/>
    <n v="0"/>
    <m/>
    <m/>
    <m/>
    <m/>
    <m/>
    <m/>
  </r>
  <r>
    <x v="189"/>
    <x v="4"/>
    <x v="1060"/>
    <n v="2"/>
    <n v="0"/>
    <n v="0"/>
    <n v="0"/>
    <n v="0"/>
    <n v="0"/>
    <n v="0"/>
    <n v="0"/>
    <m/>
    <m/>
    <m/>
    <m/>
    <m/>
    <m/>
  </r>
  <r>
    <x v="189"/>
    <x v="1"/>
    <x v="1017"/>
    <n v="1"/>
    <n v="0"/>
    <n v="0"/>
    <n v="0"/>
    <n v="0"/>
    <n v="0"/>
    <n v="0"/>
    <n v="0"/>
    <m/>
    <m/>
    <m/>
    <m/>
    <m/>
    <m/>
  </r>
  <r>
    <x v="189"/>
    <x v="0"/>
    <x v="1061"/>
    <n v="2"/>
    <n v="0"/>
    <n v="0"/>
    <n v="0"/>
    <n v="0"/>
    <n v="0"/>
    <n v="0"/>
    <n v="0"/>
    <m/>
    <m/>
    <m/>
    <m/>
    <m/>
    <m/>
  </r>
  <r>
    <x v="189"/>
    <x v="0"/>
    <x v="1062"/>
    <n v="1"/>
    <n v="0"/>
    <n v="0"/>
    <n v="0"/>
    <n v="0"/>
    <n v="0"/>
    <n v="0"/>
    <n v="0"/>
    <m/>
    <m/>
    <m/>
    <m/>
    <m/>
    <m/>
  </r>
  <r>
    <x v="189"/>
    <x v="2"/>
    <x v="1063"/>
    <n v="2"/>
    <n v="0"/>
    <n v="0"/>
    <n v="0"/>
    <n v="0"/>
    <n v="0"/>
    <n v="0"/>
    <n v="0"/>
    <m/>
    <m/>
    <m/>
    <m/>
    <m/>
    <m/>
  </r>
  <r>
    <x v="189"/>
    <x v="2"/>
    <x v="1064"/>
    <n v="2"/>
    <n v="0"/>
    <n v="0"/>
    <n v="0"/>
    <n v="0"/>
    <n v="0"/>
    <n v="0"/>
    <n v="0"/>
    <m/>
    <m/>
    <m/>
    <m/>
    <m/>
    <m/>
  </r>
  <r>
    <x v="189"/>
    <x v="0"/>
    <x v="1065"/>
    <n v="2"/>
    <n v="0"/>
    <n v="0"/>
    <n v="0"/>
    <n v="0"/>
    <n v="0"/>
    <n v="0"/>
    <n v="0"/>
    <m/>
    <m/>
    <m/>
    <m/>
    <m/>
    <m/>
  </r>
  <r>
    <x v="189"/>
    <x v="1"/>
    <x v="1066"/>
    <n v="10"/>
    <n v="0"/>
    <n v="0"/>
    <n v="0"/>
    <n v="0"/>
    <n v="0"/>
    <n v="0"/>
    <n v="0"/>
    <m/>
    <m/>
    <m/>
    <m/>
    <m/>
    <m/>
  </r>
  <r>
    <x v="189"/>
    <x v="1"/>
    <x v="1067"/>
    <n v="13"/>
    <n v="0"/>
    <n v="0"/>
    <n v="1"/>
    <n v="0"/>
    <n v="0"/>
    <n v="0"/>
    <n v="1"/>
    <s v="V"/>
    <m/>
    <m/>
    <m/>
    <m/>
    <m/>
  </r>
  <r>
    <x v="189"/>
    <x v="2"/>
    <x v="1068"/>
    <n v="2"/>
    <n v="0"/>
    <n v="0"/>
    <n v="0"/>
    <n v="0"/>
    <n v="0"/>
    <n v="0"/>
    <n v="0"/>
    <m/>
    <m/>
    <m/>
    <m/>
    <m/>
    <m/>
  </r>
  <r>
    <x v="189"/>
    <x v="1"/>
    <x v="1069"/>
    <n v="5"/>
    <n v="5"/>
    <n v="0"/>
    <n v="6"/>
    <n v="0"/>
    <n v="0"/>
    <n v="0"/>
    <n v="6"/>
    <s v="V"/>
    <m/>
    <m/>
    <m/>
    <m/>
    <m/>
  </r>
  <r>
    <x v="189"/>
    <x v="1"/>
    <x v="1070"/>
    <n v="5"/>
    <n v="5"/>
    <n v="0"/>
    <n v="0"/>
    <n v="0"/>
    <n v="0"/>
    <n v="0"/>
    <n v="0"/>
    <m/>
    <m/>
    <m/>
    <m/>
    <m/>
    <m/>
  </r>
  <r>
    <x v="189"/>
    <x v="2"/>
    <x v="1071"/>
    <n v="1"/>
    <n v="1"/>
    <n v="0"/>
    <n v="3"/>
    <n v="0"/>
    <n v="0"/>
    <n v="0"/>
    <n v="3"/>
    <s v="V"/>
    <m/>
    <m/>
    <m/>
    <m/>
    <m/>
  </r>
  <r>
    <x v="189"/>
    <x v="3"/>
    <x v="1072"/>
    <n v="2"/>
    <n v="2"/>
    <n v="0"/>
    <n v="21"/>
    <n v="0"/>
    <n v="0"/>
    <n v="0"/>
    <n v="21"/>
    <s v="V"/>
    <m/>
    <m/>
    <m/>
    <m/>
    <m/>
  </r>
  <r>
    <x v="189"/>
    <x v="4"/>
    <x v="823"/>
    <n v="1"/>
    <n v="1"/>
    <n v="0"/>
    <n v="2"/>
    <n v="0"/>
    <n v="0"/>
    <n v="0"/>
    <n v="2"/>
    <s v="V"/>
    <m/>
    <m/>
    <m/>
    <m/>
    <m/>
  </r>
  <r>
    <x v="189"/>
    <x v="4"/>
    <x v="1073"/>
    <n v="2"/>
    <n v="2"/>
    <n v="0"/>
    <n v="3"/>
    <n v="0"/>
    <n v="0"/>
    <n v="0"/>
    <n v="3"/>
    <s v="V"/>
    <m/>
    <m/>
    <m/>
    <m/>
    <m/>
  </r>
  <r>
    <x v="189"/>
    <x v="3"/>
    <x v="1074"/>
    <n v="1"/>
    <n v="1"/>
    <n v="0"/>
    <n v="3"/>
    <n v="0"/>
    <n v="0"/>
    <n v="0"/>
    <n v="3"/>
    <s v="V"/>
    <m/>
    <m/>
    <m/>
    <m/>
    <m/>
  </r>
  <r>
    <x v="190"/>
    <x v="2"/>
    <x v="1075"/>
    <n v="2"/>
    <n v="0"/>
    <n v="0"/>
    <n v="0"/>
    <n v="0"/>
    <n v="0"/>
    <n v="0"/>
    <n v="0"/>
    <m/>
    <m/>
    <m/>
    <m/>
    <m/>
    <m/>
  </r>
  <r>
    <x v="190"/>
    <x v="0"/>
    <x v="1076"/>
    <n v="2"/>
    <n v="0"/>
    <n v="0"/>
    <n v="0"/>
    <n v="0"/>
    <n v="0"/>
    <n v="0"/>
    <n v="0"/>
    <m/>
    <m/>
    <m/>
    <m/>
    <m/>
    <m/>
  </r>
  <r>
    <x v="190"/>
    <x v="0"/>
    <x v="1077"/>
    <n v="4"/>
    <n v="0"/>
    <n v="0"/>
    <n v="1"/>
    <n v="0"/>
    <n v="0"/>
    <n v="0"/>
    <n v="1"/>
    <s v="V"/>
    <m/>
    <m/>
    <m/>
    <m/>
    <m/>
  </r>
  <r>
    <x v="190"/>
    <x v="1"/>
    <x v="1078"/>
    <n v="5"/>
    <n v="1"/>
    <n v="0"/>
    <n v="1"/>
    <n v="0"/>
    <n v="0"/>
    <n v="0"/>
    <n v="1"/>
    <s v="V"/>
    <m/>
    <m/>
    <m/>
    <m/>
    <m/>
  </r>
  <r>
    <x v="190"/>
    <x v="0"/>
    <x v="1079"/>
    <n v="4"/>
    <n v="0"/>
    <n v="0"/>
    <n v="0"/>
    <n v="0"/>
    <n v="0"/>
    <n v="0"/>
    <n v="0"/>
    <m/>
    <m/>
    <m/>
    <m/>
    <m/>
    <m/>
  </r>
  <r>
    <x v="190"/>
    <x v="1"/>
    <x v="960"/>
    <n v="1"/>
    <n v="0"/>
    <n v="0"/>
    <n v="0"/>
    <n v="0"/>
    <n v="0"/>
    <n v="0"/>
    <n v="0"/>
    <m/>
    <m/>
    <m/>
    <m/>
    <m/>
    <m/>
  </r>
  <r>
    <x v="190"/>
    <x v="3"/>
    <x v="885"/>
    <n v="10"/>
    <n v="0"/>
    <n v="0"/>
    <n v="0"/>
    <n v="0"/>
    <n v="0"/>
    <n v="0"/>
    <n v="0"/>
    <m/>
    <m/>
    <m/>
    <m/>
    <m/>
    <m/>
  </r>
  <r>
    <x v="190"/>
    <x v="3"/>
    <x v="1080"/>
    <n v="1"/>
    <n v="0"/>
    <n v="0"/>
    <n v="0"/>
    <n v="0"/>
    <n v="0"/>
    <n v="0"/>
    <n v="0"/>
    <m/>
    <m/>
    <m/>
    <m/>
    <m/>
    <m/>
  </r>
  <r>
    <x v="190"/>
    <x v="0"/>
    <x v="1081"/>
    <n v="13"/>
    <n v="0"/>
    <n v="0"/>
    <n v="0"/>
    <n v="0"/>
    <n v="0"/>
    <n v="0"/>
    <n v="0"/>
    <m/>
    <m/>
    <m/>
    <m/>
    <m/>
    <m/>
  </r>
  <r>
    <x v="190"/>
    <x v="4"/>
    <x v="785"/>
    <n v="1"/>
    <n v="0"/>
    <n v="0"/>
    <n v="0"/>
    <n v="0"/>
    <n v="0"/>
    <n v="0"/>
    <n v="0"/>
    <m/>
    <m/>
    <m/>
    <m/>
    <m/>
    <m/>
  </r>
  <r>
    <x v="190"/>
    <x v="0"/>
    <x v="1082"/>
    <n v="2"/>
    <n v="0"/>
    <n v="0"/>
    <n v="0"/>
    <n v="0"/>
    <n v="0"/>
    <n v="0"/>
    <n v="0"/>
    <m/>
    <m/>
    <m/>
    <m/>
    <m/>
    <m/>
  </r>
  <r>
    <x v="190"/>
    <x v="3"/>
    <x v="996"/>
    <n v="8"/>
    <n v="0"/>
    <n v="0"/>
    <n v="1"/>
    <n v="0"/>
    <n v="0"/>
    <n v="0"/>
    <n v="1"/>
    <s v="V"/>
    <m/>
    <m/>
    <m/>
    <m/>
    <m/>
  </r>
  <r>
    <x v="190"/>
    <x v="1"/>
    <x v="855"/>
    <n v="8"/>
    <n v="0"/>
    <n v="0"/>
    <n v="1"/>
    <n v="0"/>
    <n v="0"/>
    <n v="0"/>
    <n v="1"/>
    <s v="V"/>
    <m/>
    <m/>
    <m/>
    <m/>
    <m/>
  </r>
  <r>
    <x v="190"/>
    <x v="1"/>
    <x v="914"/>
    <n v="6"/>
    <n v="0"/>
    <n v="0"/>
    <n v="0"/>
    <n v="0"/>
    <n v="0"/>
    <n v="0"/>
    <n v="0"/>
    <m/>
    <m/>
    <m/>
    <m/>
    <m/>
    <m/>
  </r>
  <r>
    <x v="190"/>
    <x v="1"/>
    <x v="1083"/>
    <n v="10"/>
    <n v="0"/>
    <n v="0"/>
    <n v="0"/>
    <n v="0"/>
    <n v="0"/>
    <n v="0"/>
    <n v="0"/>
    <m/>
    <m/>
    <m/>
    <m/>
    <m/>
    <m/>
  </r>
  <r>
    <x v="190"/>
    <x v="0"/>
    <x v="1084"/>
    <n v="3"/>
    <n v="0"/>
    <n v="0"/>
    <n v="0"/>
    <n v="0"/>
    <n v="0"/>
    <n v="0"/>
    <n v="0"/>
    <m/>
    <m/>
    <m/>
    <m/>
    <m/>
    <m/>
  </r>
  <r>
    <x v="190"/>
    <x v="4"/>
    <x v="609"/>
    <n v="5"/>
    <n v="0"/>
    <n v="0"/>
    <n v="0"/>
    <n v="0"/>
    <n v="0"/>
    <n v="0"/>
    <n v="0"/>
    <m/>
    <m/>
    <m/>
    <m/>
    <m/>
    <m/>
  </r>
  <r>
    <x v="190"/>
    <x v="4"/>
    <x v="658"/>
    <n v="1"/>
    <n v="0"/>
    <n v="0"/>
    <n v="0"/>
    <n v="0"/>
    <n v="0"/>
    <n v="0"/>
    <n v="0"/>
    <m/>
    <m/>
    <m/>
    <m/>
    <m/>
    <m/>
  </r>
  <r>
    <x v="190"/>
    <x v="1"/>
    <x v="1085"/>
    <n v="1"/>
    <n v="1"/>
    <n v="0"/>
    <n v="0"/>
    <n v="0"/>
    <n v="0"/>
    <n v="0"/>
    <n v="0"/>
    <m/>
    <m/>
    <m/>
    <m/>
    <m/>
    <m/>
  </r>
  <r>
    <x v="190"/>
    <x v="3"/>
    <x v="1086"/>
    <n v="2"/>
    <n v="2"/>
    <n v="0"/>
    <n v="0"/>
    <n v="0"/>
    <n v="0"/>
    <n v="0"/>
    <n v="0"/>
    <m/>
    <m/>
    <m/>
    <m/>
    <m/>
    <m/>
  </r>
  <r>
    <x v="190"/>
    <x v="2"/>
    <x v="1071"/>
    <n v="1"/>
    <n v="1"/>
    <n v="0"/>
    <n v="3"/>
    <n v="0"/>
    <n v="0"/>
    <n v="0"/>
    <n v="3"/>
    <s v="V"/>
    <m/>
    <m/>
    <m/>
    <m/>
    <m/>
  </r>
  <r>
    <x v="190"/>
    <x v="3"/>
    <x v="1087"/>
    <n v="2"/>
    <n v="2"/>
    <n v="0"/>
    <n v="0"/>
    <n v="0"/>
    <n v="0"/>
    <n v="0"/>
    <n v="0"/>
    <m/>
    <m/>
    <m/>
    <m/>
    <m/>
    <m/>
  </r>
  <r>
    <x v="190"/>
    <x v="1"/>
    <x v="1088"/>
    <n v="1"/>
    <n v="1"/>
    <n v="0"/>
    <n v="1"/>
    <n v="0"/>
    <n v="0"/>
    <n v="0"/>
    <n v="1"/>
    <s v="V"/>
    <m/>
    <m/>
    <m/>
    <m/>
    <m/>
  </r>
  <r>
    <x v="190"/>
    <x v="1"/>
    <x v="874"/>
    <n v="1"/>
    <n v="1"/>
    <n v="0"/>
    <n v="2"/>
    <n v="0"/>
    <n v="0"/>
    <n v="0"/>
    <n v="2"/>
    <s v="V"/>
    <m/>
    <m/>
    <m/>
    <m/>
    <m/>
  </r>
  <r>
    <x v="190"/>
    <x v="2"/>
    <x v="1089"/>
    <n v="1"/>
    <n v="1"/>
    <n v="0"/>
    <n v="0"/>
    <n v="0"/>
    <n v="0"/>
    <n v="0"/>
    <n v="0"/>
    <m/>
    <m/>
    <m/>
    <m/>
    <m/>
    <m/>
  </r>
  <r>
    <x v="190"/>
    <x v="2"/>
    <x v="1090"/>
    <n v="1"/>
    <n v="1"/>
    <n v="0"/>
    <n v="0"/>
    <n v="0"/>
    <n v="0"/>
    <n v="0"/>
    <n v="0"/>
    <m/>
    <m/>
    <m/>
    <m/>
    <m/>
    <m/>
  </r>
  <r>
    <x v="190"/>
    <x v="2"/>
    <x v="1091"/>
    <n v="1"/>
    <n v="1"/>
    <n v="0"/>
    <n v="0"/>
    <n v="0"/>
    <n v="0"/>
    <n v="0"/>
    <n v="0"/>
    <m/>
    <m/>
    <m/>
    <m/>
    <m/>
    <m/>
  </r>
  <r>
    <x v="190"/>
    <x v="0"/>
    <x v="837"/>
    <n v="1"/>
    <n v="1"/>
    <n v="0"/>
    <n v="1"/>
    <n v="0"/>
    <n v="0"/>
    <n v="0"/>
    <n v="1"/>
    <s v="V"/>
    <m/>
    <m/>
    <m/>
    <m/>
    <m/>
  </r>
  <r>
    <x v="190"/>
    <x v="0"/>
    <x v="1092"/>
    <n v="13"/>
    <n v="13"/>
    <n v="0"/>
    <n v="0"/>
    <n v="0"/>
    <n v="0"/>
    <n v="0"/>
    <n v="0"/>
    <m/>
    <m/>
    <m/>
    <m/>
    <m/>
    <m/>
  </r>
  <r>
    <x v="190"/>
    <x v="2"/>
    <x v="1093"/>
    <n v="1"/>
    <n v="1"/>
    <n v="0"/>
    <n v="0"/>
    <n v="0"/>
    <n v="0"/>
    <n v="0"/>
    <n v="0"/>
    <m/>
    <m/>
    <m/>
    <m/>
    <m/>
    <m/>
  </r>
  <r>
    <x v="191"/>
    <x v="1"/>
    <x v="933"/>
    <n v="6"/>
    <n v="0"/>
    <n v="0"/>
    <n v="0"/>
    <n v="0"/>
    <n v="0"/>
    <n v="0"/>
    <n v="0"/>
    <m/>
    <m/>
    <m/>
    <m/>
    <m/>
    <m/>
  </r>
  <r>
    <x v="191"/>
    <x v="2"/>
    <x v="1094"/>
    <n v="1"/>
    <n v="0"/>
    <n v="0"/>
    <n v="2"/>
    <n v="1"/>
    <n v="0"/>
    <n v="0"/>
    <n v="3"/>
    <s v="V"/>
    <m/>
    <s v="V"/>
    <s v="V"/>
    <m/>
    <m/>
  </r>
  <r>
    <x v="191"/>
    <x v="4"/>
    <x v="727"/>
    <n v="1"/>
    <n v="0"/>
    <n v="0"/>
    <n v="2"/>
    <n v="0"/>
    <n v="0"/>
    <n v="0"/>
    <n v="2"/>
    <s v="V"/>
    <m/>
    <m/>
    <m/>
    <m/>
    <m/>
  </r>
  <r>
    <x v="191"/>
    <x v="2"/>
    <x v="1071"/>
    <n v="1"/>
    <n v="0"/>
    <n v="0"/>
    <n v="0"/>
    <n v="0"/>
    <n v="0"/>
    <n v="0"/>
    <n v="0"/>
    <m/>
    <m/>
    <m/>
    <m/>
    <m/>
    <m/>
  </r>
  <r>
    <x v="191"/>
    <x v="0"/>
    <x v="1016"/>
    <n v="1"/>
    <n v="0"/>
    <n v="0"/>
    <n v="0"/>
    <n v="0"/>
    <n v="0"/>
    <n v="0"/>
    <n v="0"/>
    <m/>
    <m/>
    <m/>
    <m/>
    <m/>
    <m/>
  </r>
  <r>
    <x v="191"/>
    <x v="0"/>
    <x v="1019"/>
    <n v="1"/>
    <n v="0"/>
    <n v="0"/>
    <n v="0"/>
    <n v="0"/>
    <n v="0"/>
    <n v="0"/>
    <n v="0"/>
    <m/>
    <m/>
    <m/>
    <m/>
    <m/>
    <m/>
  </r>
  <r>
    <x v="191"/>
    <x v="1"/>
    <x v="1095"/>
    <n v="13"/>
    <n v="0"/>
    <n v="0"/>
    <n v="0"/>
    <n v="0"/>
    <n v="0"/>
    <n v="0"/>
    <n v="0"/>
    <m/>
    <m/>
    <m/>
    <m/>
    <m/>
    <m/>
  </r>
  <r>
    <x v="191"/>
    <x v="1"/>
    <x v="1069"/>
    <n v="5"/>
    <n v="0"/>
    <n v="0"/>
    <n v="0"/>
    <n v="0"/>
    <n v="0"/>
    <n v="0"/>
    <n v="0"/>
    <m/>
    <m/>
    <m/>
    <m/>
    <m/>
    <m/>
  </r>
  <r>
    <x v="191"/>
    <x v="1"/>
    <x v="1096"/>
    <n v="13"/>
    <n v="1"/>
    <n v="0"/>
    <n v="1"/>
    <n v="0"/>
    <n v="0"/>
    <n v="0"/>
    <n v="1"/>
    <s v="V"/>
    <m/>
    <m/>
    <m/>
    <m/>
    <m/>
  </r>
  <r>
    <x v="191"/>
    <x v="4"/>
    <x v="991"/>
    <n v="4"/>
    <n v="0"/>
    <n v="0"/>
    <n v="0"/>
    <n v="0"/>
    <n v="0"/>
    <n v="0"/>
    <n v="0"/>
    <m/>
    <m/>
    <m/>
    <m/>
    <m/>
    <m/>
  </r>
  <r>
    <x v="191"/>
    <x v="1"/>
    <x v="1097"/>
    <n v="7"/>
    <n v="0"/>
    <n v="0"/>
    <n v="1"/>
    <n v="0"/>
    <n v="0"/>
    <n v="0"/>
    <n v="1"/>
    <s v="V"/>
    <m/>
    <m/>
    <m/>
    <m/>
    <m/>
  </r>
  <r>
    <x v="191"/>
    <x v="1"/>
    <x v="856"/>
    <n v="6"/>
    <n v="0"/>
    <n v="0"/>
    <n v="0"/>
    <n v="0"/>
    <n v="0"/>
    <n v="0"/>
    <n v="0"/>
    <m/>
    <m/>
    <m/>
    <m/>
    <m/>
    <m/>
  </r>
  <r>
    <x v="191"/>
    <x v="0"/>
    <x v="1098"/>
    <n v="1"/>
    <n v="0"/>
    <n v="0"/>
    <n v="0"/>
    <n v="0"/>
    <n v="0"/>
    <n v="0"/>
    <n v="0"/>
    <m/>
    <m/>
    <m/>
    <m/>
    <m/>
    <m/>
  </r>
  <r>
    <x v="191"/>
    <x v="1"/>
    <x v="1099"/>
    <n v="13"/>
    <n v="0"/>
    <n v="0"/>
    <n v="0"/>
    <n v="0"/>
    <n v="0"/>
    <n v="0"/>
    <n v="0"/>
    <m/>
    <m/>
    <m/>
    <m/>
    <m/>
    <m/>
  </r>
  <r>
    <x v="191"/>
    <x v="3"/>
    <x v="893"/>
    <n v="2"/>
    <n v="1"/>
    <n v="0"/>
    <n v="1"/>
    <n v="0"/>
    <n v="0"/>
    <n v="0"/>
    <n v="1"/>
    <s v="V"/>
    <m/>
    <m/>
    <m/>
    <m/>
    <m/>
  </r>
  <r>
    <x v="191"/>
    <x v="3"/>
    <x v="1100"/>
    <n v="1"/>
    <n v="0"/>
    <n v="0"/>
    <n v="0"/>
    <n v="0"/>
    <n v="0"/>
    <n v="0"/>
    <n v="0"/>
    <m/>
    <m/>
    <m/>
    <m/>
    <m/>
    <m/>
  </r>
  <r>
    <x v="191"/>
    <x v="4"/>
    <x v="762"/>
    <n v="3"/>
    <n v="0"/>
    <n v="0"/>
    <n v="0"/>
    <n v="0"/>
    <n v="0"/>
    <n v="0"/>
    <n v="0"/>
    <m/>
    <m/>
    <m/>
    <m/>
    <m/>
    <m/>
  </r>
  <r>
    <x v="191"/>
    <x v="4"/>
    <x v="1101"/>
    <n v="1"/>
    <n v="0"/>
    <n v="0"/>
    <n v="0"/>
    <n v="0"/>
    <n v="0"/>
    <n v="0"/>
    <n v="0"/>
    <m/>
    <m/>
    <m/>
    <m/>
    <m/>
    <m/>
  </r>
  <r>
    <x v="191"/>
    <x v="1"/>
    <x v="798"/>
    <n v="1"/>
    <n v="1"/>
    <n v="0"/>
    <n v="1"/>
    <n v="0"/>
    <n v="0"/>
    <n v="0"/>
    <n v="1"/>
    <s v="V"/>
    <m/>
    <m/>
    <m/>
    <m/>
    <m/>
  </r>
  <r>
    <x v="191"/>
    <x v="3"/>
    <x v="814"/>
    <n v="2"/>
    <n v="2"/>
    <n v="0"/>
    <n v="2"/>
    <n v="0"/>
    <n v="0"/>
    <n v="0"/>
    <n v="2"/>
    <s v="V"/>
    <m/>
    <m/>
    <m/>
    <m/>
    <m/>
  </r>
  <r>
    <x v="191"/>
    <x v="0"/>
    <x v="1102"/>
    <n v="1"/>
    <n v="1"/>
    <n v="0"/>
    <n v="4"/>
    <n v="0"/>
    <n v="0"/>
    <n v="0"/>
    <n v="4"/>
    <s v="V"/>
    <m/>
    <m/>
    <m/>
    <m/>
    <m/>
  </r>
  <r>
    <x v="191"/>
    <x v="1"/>
    <x v="1103"/>
    <n v="2"/>
    <n v="2"/>
    <n v="0"/>
    <n v="2"/>
    <n v="0"/>
    <n v="0"/>
    <n v="0"/>
    <n v="2"/>
    <s v="V"/>
    <m/>
    <m/>
    <m/>
    <m/>
    <m/>
  </r>
  <r>
    <x v="191"/>
    <x v="3"/>
    <x v="1104"/>
    <n v="1"/>
    <n v="1"/>
    <n v="0"/>
    <n v="1"/>
    <n v="0"/>
    <n v="0"/>
    <n v="0"/>
    <n v="1"/>
    <s v="V"/>
    <m/>
    <m/>
    <m/>
    <m/>
    <m/>
  </r>
  <r>
    <x v="191"/>
    <x v="1"/>
    <x v="1105"/>
    <n v="2"/>
    <n v="2"/>
    <n v="0"/>
    <n v="2"/>
    <n v="0"/>
    <n v="0"/>
    <n v="0"/>
    <n v="2"/>
    <s v="V"/>
    <m/>
    <m/>
    <m/>
    <m/>
    <m/>
  </r>
  <r>
    <x v="191"/>
    <x v="1"/>
    <x v="1106"/>
    <n v="8"/>
    <n v="8"/>
    <n v="0"/>
    <n v="0"/>
    <n v="0"/>
    <n v="0"/>
    <n v="0"/>
    <n v="0"/>
    <m/>
    <m/>
    <m/>
    <m/>
    <m/>
    <m/>
  </r>
  <r>
    <x v="192"/>
    <x v="1"/>
    <x v="890"/>
    <n v="5"/>
    <n v="0"/>
    <n v="0"/>
    <n v="0"/>
    <n v="0"/>
    <n v="0"/>
    <n v="0"/>
    <n v="0"/>
    <m/>
    <m/>
    <m/>
    <m/>
    <m/>
    <m/>
  </r>
  <r>
    <x v="192"/>
    <x v="4"/>
    <x v="839"/>
    <n v="1"/>
    <n v="0"/>
    <n v="0"/>
    <n v="0"/>
    <n v="0"/>
    <n v="0"/>
    <n v="0"/>
    <n v="0"/>
    <m/>
    <m/>
    <m/>
    <m/>
    <m/>
    <m/>
  </r>
  <r>
    <x v="192"/>
    <x v="3"/>
    <x v="1107"/>
    <n v="1"/>
    <n v="0"/>
    <n v="0"/>
    <n v="0"/>
    <n v="0"/>
    <n v="0"/>
    <n v="0"/>
    <n v="0"/>
    <m/>
    <m/>
    <m/>
    <m/>
    <m/>
    <m/>
  </r>
  <r>
    <x v="192"/>
    <x v="1"/>
    <x v="1108"/>
    <n v="1"/>
    <n v="0"/>
    <n v="0"/>
    <n v="0"/>
    <n v="0"/>
    <n v="0"/>
    <n v="0"/>
    <n v="0"/>
    <m/>
    <m/>
    <m/>
    <m/>
    <m/>
    <m/>
  </r>
  <r>
    <x v="192"/>
    <x v="4"/>
    <x v="886"/>
    <n v="2"/>
    <n v="0"/>
    <n v="0"/>
    <n v="0"/>
    <n v="0"/>
    <n v="0"/>
    <n v="0"/>
    <n v="0"/>
    <m/>
    <m/>
    <m/>
    <m/>
    <m/>
    <m/>
  </r>
  <r>
    <x v="192"/>
    <x v="1"/>
    <x v="1024"/>
    <n v="1"/>
    <n v="0"/>
    <n v="0"/>
    <n v="0"/>
    <n v="0"/>
    <n v="0"/>
    <n v="0"/>
    <n v="0"/>
    <m/>
    <m/>
    <m/>
    <m/>
    <m/>
    <m/>
  </r>
  <r>
    <x v="192"/>
    <x v="0"/>
    <x v="1109"/>
    <n v="3"/>
    <n v="0"/>
    <n v="0"/>
    <n v="0"/>
    <n v="0"/>
    <n v="0"/>
    <n v="0"/>
    <n v="0"/>
    <m/>
    <m/>
    <m/>
    <m/>
    <m/>
    <m/>
  </r>
  <r>
    <x v="192"/>
    <x v="3"/>
    <x v="1074"/>
    <n v="1"/>
    <n v="0"/>
    <n v="0"/>
    <n v="0"/>
    <n v="0"/>
    <n v="0"/>
    <n v="0"/>
    <n v="0"/>
    <m/>
    <m/>
    <m/>
    <m/>
    <m/>
    <m/>
  </r>
  <r>
    <x v="192"/>
    <x v="1"/>
    <x v="1110"/>
    <n v="13"/>
    <n v="0"/>
    <n v="0"/>
    <n v="0"/>
    <n v="0"/>
    <n v="0"/>
    <n v="0"/>
    <n v="0"/>
    <m/>
    <m/>
    <m/>
    <m/>
    <m/>
    <m/>
  </r>
  <r>
    <x v="192"/>
    <x v="3"/>
    <x v="824"/>
    <n v="10"/>
    <n v="0"/>
    <n v="0"/>
    <n v="0"/>
    <n v="0"/>
    <n v="0"/>
    <n v="0"/>
    <n v="0"/>
    <m/>
    <m/>
    <m/>
    <m/>
    <m/>
    <m/>
  </r>
  <r>
    <x v="192"/>
    <x v="1"/>
    <x v="1111"/>
    <n v="11"/>
    <n v="0"/>
    <n v="0"/>
    <n v="0"/>
    <n v="0"/>
    <n v="0"/>
    <n v="0"/>
    <n v="0"/>
    <m/>
    <m/>
    <m/>
    <m/>
    <m/>
    <m/>
  </r>
  <r>
    <x v="192"/>
    <x v="4"/>
    <x v="498"/>
    <n v="1"/>
    <n v="0"/>
    <n v="0"/>
    <n v="0"/>
    <n v="0"/>
    <n v="0"/>
    <n v="0"/>
    <n v="0"/>
    <m/>
    <m/>
    <m/>
    <m/>
    <m/>
    <m/>
  </r>
  <r>
    <x v="192"/>
    <x v="0"/>
    <x v="944"/>
    <n v="2"/>
    <n v="0"/>
    <n v="0"/>
    <n v="0"/>
    <n v="0"/>
    <n v="0"/>
    <n v="0"/>
    <n v="0"/>
    <m/>
    <m/>
    <m/>
    <m/>
    <m/>
    <m/>
  </r>
  <r>
    <x v="192"/>
    <x v="1"/>
    <x v="1112"/>
    <n v="13"/>
    <n v="0"/>
    <n v="0"/>
    <n v="0"/>
    <n v="0"/>
    <n v="0"/>
    <n v="0"/>
    <n v="0"/>
    <m/>
    <m/>
    <m/>
    <m/>
    <m/>
    <m/>
  </r>
  <r>
    <x v="192"/>
    <x v="1"/>
    <x v="1113"/>
    <n v="13"/>
    <n v="0"/>
    <n v="0"/>
    <n v="0"/>
    <n v="0"/>
    <n v="0"/>
    <n v="0"/>
    <n v="0"/>
    <m/>
    <m/>
    <m/>
    <m/>
    <m/>
    <m/>
  </r>
  <r>
    <x v="192"/>
    <x v="1"/>
    <x v="1114"/>
    <n v="13"/>
    <n v="0"/>
    <n v="0"/>
    <n v="0"/>
    <n v="0"/>
    <n v="0"/>
    <n v="0"/>
    <n v="0"/>
    <m/>
    <m/>
    <m/>
    <m/>
    <m/>
    <m/>
  </r>
  <r>
    <x v="192"/>
    <x v="1"/>
    <x v="1115"/>
    <n v="10"/>
    <n v="0"/>
    <n v="0"/>
    <n v="0"/>
    <n v="0"/>
    <n v="0"/>
    <n v="0"/>
    <n v="0"/>
    <m/>
    <m/>
    <m/>
    <m/>
    <m/>
    <m/>
  </r>
  <r>
    <x v="192"/>
    <x v="1"/>
    <x v="1116"/>
    <n v="11"/>
    <n v="0"/>
    <n v="0"/>
    <n v="0"/>
    <n v="0"/>
    <n v="0"/>
    <n v="0"/>
    <n v="0"/>
    <m/>
    <m/>
    <m/>
    <m/>
    <m/>
    <m/>
  </r>
  <r>
    <x v="192"/>
    <x v="1"/>
    <x v="1117"/>
    <n v="10"/>
    <n v="0"/>
    <n v="0"/>
    <n v="0"/>
    <n v="0"/>
    <n v="0"/>
    <n v="0"/>
    <n v="0"/>
    <m/>
    <m/>
    <m/>
    <m/>
    <m/>
    <m/>
  </r>
  <r>
    <x v="192"/>
    <x v="2"/>
    <x v="1118"/>
    <n v="1"/>
    <n v="0"/>
    <n v="0"/>
    <n v="0"/>
    <n v="0"/>
    <n v="0"/>
    <n v="0"/>
    <n v="0"/>
    <m/>
    <m/>
    <m/>
    <m/>
    <m/>
    <m/>
  </r>
  <r>
    <x v="192"/>
    <x v="4"/>
    <x v="1119"/>
    <n v="2"/>
    <n v="2"/>
    <n v="0"/>
    <n v="3"/>
    <n v="0"/>
    <n v="0"/>
    <n v="0"/>
    <n v="3"/>
    <s v="V"/>
    <m/>
    <m/>
    <m/>
    <m/>
    <m/>
  </r>
  <r>
    <x v="192"/>
    <x v="1"/>
    <x v="1120"/>
    <n v="4"/>
    <n v="4"/>
    <n v="0"/>
    <n v="4"/>
    <n v="0"/>
    <n v="0"/>
    <n v="0"/>
    <n v="4"/>
    <s v="V"/>
    <s v="V"/>
    <m/>
    <m/>
    <m/>
    <m/>
  </r>
  <r>
    <x v="192"/>
    <x v="1"/>
    <x v="1121"/>
    <n v="1"/>
    <n v="1"/>
    <n v="0"/>
    <n v="1"/>
    <n v="0"/>
    <n v="0"/>
    <n v="0"/>
    <n v="1"/>
    <s v="V"/>
    <m/>
    <m/>
    <m/>
    <m/>
    <m/>
  </r>
  <r>
    <x v="192"/>
    <x v="1"/>
    <x v="1122"/>
    <n v="4"/>
    <n v="4"/>
    <n v="0"/>
    <n v="11"/>
    <n v="0"/>
    <n v="0"/>
    <n v="0"/>
    <n v="11"/>
    <s v="V"/>
    <s v="V"/>
    <m/>
    <m/>
    <m/>
    <m/>
  </r>
  <r>
    <x v="192"/>
    <x v="1"/>
    <x v="1041"/>
    <n v="2"/>
    <n v="2"/>
    <n v="0"/>
    <n v="3"/>
    <n v="0"/>
    <n v="0"/>
    <n v="0"/>
    <n v="3"/>
    <s v="V"/>
    <m/>
    <m/>
    <m/>
    <m/>
    <m/>
  </r>
  <r>
    <x v="192"/>
    <x v="1"/>
    <x v="1123"/>
    <n v="3"/>
    <n v="3"/>
    <n v="0"/>
    <n v="7"/>
    <n v="0"/>
    <n v="0"/>
    <n v="0"/>
    <n v="7"/>
    <s v="V"/>
    <m/>
    <m/>
    <m/>
    <m/>
    <m/>
  </r>
  <r>
    <x v="193"/>
    <x v="2"/>
    <x v="1090"/>
    <n v="1"/>
    <n v="0"/>
    <n v="0"/>
    <n v="0"/>
    <n v="0"/>
    <n v="0"/>
    <n v="0"/>
    <n v="0"/>
    <m/>
    <m/>
    <m/>
    <m/>
    <m/>
    <m/>
  </r>
  <r>
    <x v="193"/>
    <x v="0"/>
    <x v="1124"/>
    <n v="2"/>
    <n v="0"/>
    <n v="0"/>
    <n v="0"/>
    <n v="0"/>
    <n v="0"/>
    <n v="0"/>
    <n v="0"/>
    <m/>
    <m/>
    <m/>
    <m/>
    <m/>
    <m/>
  </r>
  <r>
    <x v="193"/>
    <x v="3"/>
    <x v="948"/>
    <n v="2"/>
    <n v="0"/>
    <n v="0"/>
    <n v="0"/>
    <n v="0"/>
    <n v="0"/>
    <n v="0"/>
    <n v="0"/>
    <m/>
    <m/>
    <m/>
    <m/>
    <m/>
    <m/>
  </r>
  <r>
    <x v="193"/>
    <x v="1"/>
    <x v="1125"/>
    <n v="12"/>
    <n v="0"/>
    <n v="0"/>
    <n v="0"/>
    <n v="0"/>
    <n v="0"/>
    <n v="0"/>
    <n v="0"/>
    <m/>
    <m/>
    <m/>
    <m/>
    <m/>
    <m/>
  </r>
  <r>
    <x v="193"/>
    <x v="1"/>
    <x v="1126"/>
    <n v="13"/>
    <n v="0"/>
    <n v="0"/>
    <n v="0"/>
    <n v="0"/>
    <n v="0"/>
    <n v="0"/>
    <n v="0"/>
    <m/>
    <m/>
    <m/>
    <m/>
    <m/>
    <m/>
  </r>
  <r>
    <x v="193"/>
    <x v="1"/>
    <x v="1127"/>
    <n v="13"/>
    <n v="0"/>
    <n v="0"/>
    <n v="0"/>
    <n v="0"/>
    <n v="0"/>
    <n v="0"/>
    <n v="0"/>
    <m/>
    <m/>
    <m/>
    <m/>
    <m/>
    <m/>
  </r>
  <r>
    <x v="193"/>
    <x v="1"/>
    <x v="1128"/>
    <n v="7"/>
    <n v="0"/>
    <n v="0"/>
    <n v="0"/>
    <n v="0"/>
    <n v="0"/>
    <n v="0"/>
    <n v="0"/>
    <m/>
    <m/>
    <m/>
    <m/>
    <m/>
    <m/>
  </r>
  <r>
    <x v="193"/>
    <x v="1"/>
    <x v="1129"/>
    <n v="7"/>
    <n v="0"/>
    <n v="0"/>
    <n v="0"/>
    <n v="0"/>
    <n v="0"/>
    <n v="0"/>
    <n v="0"/>
    <m/>
    <m/>
    <m/>
    <m/>
    <m/>
    <m/>
  </r>
  <r>
    <x v="193"/>
    <x v="1"/>
    <x v="1130"/>
    <n v="1"/>
    <n v="0"/>
    <n v="0"/>
    <n v="0"/>
    <n v="0"/>
    <n v="0"/>
    <n v="0"/>
    <n v="0"/>
    <m/>
    <m/>
    <m/>
    <m/>
    <m/>
    <m/>
  </r>
  <r>
    <x v="193"/>
    <x v="2"/>
    <x v="1089"/>
    <n v="2"/>
    <n v="0"/>
    <n v="0"/>
    <n v="0"/>
    <n v="0"/>
    <n v="0"/>
    <n v="0"/>
    <n v="0"/>
    <m/>
    <m/>
    <m/>
    <m/>
    <m/>
    <m/>
  </r>
  <r>
    <x v="193"/>
    <x v="1"/>
    <x v="1131"/>
    <n v="13"/>
    <n v="0"/>
    <n v="0"/>
    <n v="0"/>
    <n v="0"/>
    <n v="0"/>
    <n v="0"/>
    <n v="0"/>
    <m/>
    <m/>
    <m/>
    <m/>
    <m/>
    <m/>
  </r>
  <r>
    <x v="193"/>
    <x v="1"/>
    <x v="838"/>
    <n v="13"/>
    <n v="0"/>
    <n v="0"/>
    <n v="0"/>
    <n v="0"/>
    <n v="0"/>
    <n v="0"/>
    <n v="0"/>
    <m/>
    <m/>
    <m/>
    <m/>
    <m/>
    <m/>
  </r>
  <r>
    <x v="193"/>
    <x v="1"/>
    <x v="1132"/>
    <n v="4"/>
    <n v="0"/>
    <n v="0"/>
    <n v="0"/>
    <n v="0"/>
    <n v="0"/>
    <n v="0"/>
    <n v="0"/>
    <m/>
    <m/>
    <m/>
    <m/>
    <m/>
    <m/>
  </r>
  <r>
    <x v="193"/>
    <x v="1"/>
    <x v="1023"/>
    <n v="1"/>
    <n v="0"/>
    <n v="0"/>
    <n v="0"/>
    <n v="0"/>
    <n v="0"/>
    <n v="0"/>
    <n v="0"/>
    <m/>
    <m/>
    <m/>
    <m/>
    <m/>
    <m/>
  </r>
  <r>
    <x v="193"/>
    <x v="1"/>
    <x v="1133"/>
    <n v="1"/>
    <n v="0"/>
    <n v="0"/>
    <n v="0"/>
    <n v="0"/>
    <n v="0"/>
    <n v="0"/>
    <n v="0"/>
    <m/>
    <m/>
    <m/>
    <m/>
    <m/>
    <m/>
  </r>
  <r>
    <x v="193"/>
    <x v="1"/>
    <x v="1134"/>
    <n v="2"/>
    <n v="0"/>
    <n v="0"/>
    <n v="0"/>
    <n v="0"/>
    <n v="0"/>
    <n v="0"/>
    <n v="0"/>
    <m/>
    <m/>
    <m/>
    <m/>
    <m/>
    <m/>
  </r>
  <r>
    <x v="193"/>
    <x v="1"/>
    <x v="1135"/>
    <n v="1"/>
    <n v="0"/>
    <n v="0"/>
    <n v="0"/>
    <n v="0"/>
    <n v="0"/>
    <n v="0"/>
    <n v="0"/>
    <m/>
    <m/>
    <m/>
    <m/>
    <m/>
    <m/>
  </r>
  <r>
    <x v="193"/>
    <x v="1"/>
    <x v="1022"/>
    <n v="1"/>
    <n v="0"/>
    <n v="0"/>
    <n v="0"/>
    <n v="0"/>
    <n v="0"/>
    <n v="0"/>
    <n v="0"/>
    <m/>
    <m/>
    <m/>
    <m/>
    <m/>
    <m/>
  </r>
  <r>
    <x v="193"/>
    <x v="1"/>
    <x v="1136"/>
    <n v="7"/>
    <n v="0"/>
    <n v="0"/>
    <n v="0"/>
    <n v="0"/>
    <n v="0"/>
    <n v="0"/>
    <n v="0"/>
    <m/>
    <m/>
    <m/>
    <m/>
    <m/>
    <m/>
  </r>
  <r>
    <x v="193"/>
    <x v="1"/>
    <x v="1137"/>
    <n v="3"/>
    <n v="0"/>
    <n v="0"/>
    <n v="0"/>
    <n v="0"/>
    <n v="0"/>
    <n v="0"/>
    <n v="0"/>
    <m/>
    <m/>
    <m/>
    <m/>
    <m/>
    <m/>
  </r>
  <r>
    <x v="193"/>
    <x v="1"/>
    <x v="1020"/>
    <n v="1"/>
    <n v="0"/>
    <n v="0"/>
    <n v="0"/>
    <n v="0"/>
    <n v="0"/>
    <n v="0"/>
    <n v="0"/>
    <m/>
    <m/>
    <m/>
    <m/>
    <m/>
    <m/>
  </r>
  <r>
    <x v="193"/>
    <x v="1"/>
    <x v="1138"/>
    <n v="2"/>
    <n v="0"/>
    <n v="0"/>
    <n v="0"/>
    <n v="0"/>
    <n v="0"/>
    <n v="0"/>
    <n v="0"/>
    <m/>
    <m/>
    <m/>
    <m/>
    <m/>
    <m/>
  </r>
  <r>
    <x v="193"/>
    <x v="1"/>
    <x v="1139"/>
    <n v="2"/>
    <n v="0"/>
    <n v="0"/>
    <n v="0"/>
    <n v="0"/>
    <n v="0"/>
    <n v="0"/>
    <n v="0"/>
    <m/>
    <m/>
    <m/>
    <m/>
    <m/>
    <m/>
  </r>
  <r>
    <x v="193"/>
    <x v="1"/>
    <x v="1140"/>
    <n v="13"/>
    <n v="0"/>
    <n v="0"/>
    <n v="0"/>
    <n v="0"/>
    <n v="0"/>
    <n v="0"/>
    <n v="0"/>
    <m/>
    <m/>
    <m/>
    <m/>
    <m/>
    <m/>
  </r>
  <r>
    <x v="193"/>
    <x v="1"/>
    <x v="1141"/>
    <n v="12"/>
    <n v="0"/>
    <n v="0"/>
    <n v="0"/>
    <n v="0"/>
    <n v="0"/>
    <n v="0"/>
    <n v="0"/>
    <m/>
    <m/>
    <m/>
    <m/>
    <m/>
    <m/>
  </r>
  <r>
    <x v="193"/>
    <x v="1"/>
    <x v="1142"/>
    <n v="13"/>
    <n v="0"/>
    <n v="0"/>
    <n v="0"/>
    <n v="0"/>
    <n v="0"/>
    <n v="0"/>
    <n v="0"/>
    <m/>
    <m/>
    <m/>
    <m/>
    <m/>
    <m/>
  </r>
  <r>
    <x v="193"/>
    <x v="1"/>
    <x v="1143"/>
    <n v="12"/>
    <n v="0"/>
    <n v="0"/>
    <n v="0"/>
    <n v="0"/>
    <n v="0"/>
    <n v="0"/>
    <n v="0"/>
    <m/>
    <m/>
    <m/>
    <m/>
    <m/>
    <m/>
  </r>
  <r>
    <x v="193"/>
    <x v="1"/>
    <x v="1144"/>
    <n v="13"/>
    <n v="0"/>
    <n v="0"/>
    <n v="0"/>
    <n v="0"/>
    <n v="0"/>
    <n v="0"/>
    <n v="0"/>
    <m/>
    <m/>
    <m/>
    <m/>
    <m/>
    <m/>
  </r>
  <r>
    <x v="193"/>
    <x v="1"/>
    <x v="1123"/>
    <n v="3"/>
    <n v="3"/>
    <n v="0"/>
    <n v="7"/>
    <n v="0"/>
    <n v="0"/>
    <n v="0"/>
    <n v="7"/>
    <s v="V"/>
    <m/>
    <m/>
    <m/>
    <m/>
    <m/>
  </r>
  <r>
    <x v="193"/>
    <x v="1"/>
    <x v="1145"/>
    <n v="2"/>
    <n v="2"/>
    <n v="0"/>
    <n v="2"/>
    <n v="0"/>
    <n v="0"/>
    <n v="0"/>
    <n v="2"/>
    <s v="V"/>
    <m/>
    <m/>
    <m/>
    <m/>
    <m/>
  </r>
  <r>
    <x v="193"/>
    <x v="3"/>
    <x v="1146"/>
    <n v="1"/>
    <n v="1"/>
    <n v="0"/>
    <n v="2"/>
    <n v="0"/>
    <n v="0"/>
    <n v="0"/>
    <n v="2"/>
    <s v="V"/>
    <m/>
    <m/>
    <m/>
    <m/>
    <m/>
  </r>
  <r>
    <x v="193"/>
    <x v="1"/>
    <x v="1042"/>
    <n v="1"/>
    <n v="1"/>
    <n v="0"/>
    <n v="4"/>
    <n v="0"/>
    <n v="0"/>
    <n v="0"/>
    <n v="4"/>
    <s v="V"/>
    <m/>
    <m/>
    <m/>
    <m/>
    <m/>
  </r>
  <r>
    <x v="193"/>
    <x v="2"/>
    <x v="1147"/>
    <n v="1"/>
    <n v="1"/>
    <n v="0"/>
    <n v="0"/>
    <n v="0"/>
    <n v="0"/>
    <n v="0"/>
    <n v="0"/>
    <m/>
    <m/>
    <m/>
    <m/>
    <m/>
    <m/>
  </r>
  <r>
    <x v="193"/>
    <x v="2"/>
    <x v="1148"/>
    <n v="1"/>
    <n v="1"/>
    <n v="0"/>
    <n v="0"/>
    <n v="0"/>
    <n v="0"/>
    <n v="0"/>
    <n v="0"/>
    <m/>
    <m/>
    <m/>
    <m/>
    <m/>
    <m/>
  </r>
  <r>
    <x v="193"/>
    <x v="2"/>
    <x v="1149"/>
    <n v="1"/>
    <n v="1"/>
    <n v="0"/>
    <n v="0"/>
    <n v="0"/>
    <n v="0"/>
    <n v="0"/>
    <n v="0"/>
    <m/>
    <m/>
    <m/>
    <m/>
    <m/>
    <m/>
  </r>
  <r>
    <x v="193"/>
    <x v="2"/>
    <x v="1150"/>
    <n v="1"/>
    <n v="1"/>
    <n v="0"/>
    <n v="0"/>
    <n v="0"/>
    <n v="0"/>
    <n v="0"/>
    <n v="0"/>
    <m/>
    <m/>
    <m/>
    <m/>
    <m/>
    <m/>
  </r>
  <r>
    <x v="193"/>
    <x v="1"/>
    <x v="1151"/>
    <n v="2"/>
    <n v="2"/>
    <n v="0"/>
    <n v="0"/>
    <n v="0"/>
    <n v="0"/>
    <n v="0"/>
    <n v="0"/>
    <m/>
    <m/>
    <m/>
    <m/>
    <m/>
    <m/>
  </r>
  <r>
    <x v="194"/>
    <x v="0"/>
    <x v="959"/>
    <n v="2"/>
    <n v="0"/>
    <n v="0"/>
    <n v="0"/>
    <n v="0"/>
    <n v="0"/>
    <n v="0"/>
    <n v="0"/>
    <m/>
    <m/>
    <m/>
    <m/>
    <m/>
    <m/>
  </r>
  <r>
    <x v="194"/>
    <x v="0"/>
    <x v="1152"/>
    <n v="6"/>
    <n v="0"/>
    <n v="0"/>
    <n v="0"/>
    <n v="0"/>
    <n v="0"/>
    <n v="0"/>
    <n v="0"/>
    <m/>
    <m/>
    <m/>
    <m/>
    <m/>
    <m/>
  </r>
  <r>
    <x v="194"/>
    <x v="0"/>
    <x v="962"/>
    <n v="8"/>
    <n v="0"/>
    <n v="0"/>
    <n v="0"/>
    <n v="0"/>
    <n v="0"/>
    <n v="0"/>
    <n v="0"/>
    <m/>
    <m/>
    <m/>
    <m/>
    <m/>
    <m/>
  </r>
  <r>
    <x v="194"/>
    <x v="1"/>
    <x v="1153"/>
    <n v="1"/>
    <n v="0"/>
    <n v="0"/>
    <n v="0"/>
    <n v="0"/>
    <n v="0"/>
    <n v="0"/>
    <n v="0"/>
    <m/>
    <m/>
    <m/>
    <m/>
    <m/>
    <m/>
  </r>
  <r>
    <x v="194"/>
    <x v="0"/>
    <x v="1102"/>
    <n v="1"/>
    <n v="0"/>
    <n v="0"/>
    <n v="0"/>
    <n v="0"/>
    <n v="0"/>
    <n v="0"/>
    <n v="0"/>
    <m/>
    <m/>
    <m/>
    <m/>
    <m/>
    <m/>
  </r>
  <r>
    <x v="194"/>
    <x v="2"/>
    <x v="1154"/>
    <n v="3"/>
    <n v="1"/>
    <n v="0"/>
    <n v="3"/>
    <n v="0"/>
    <n v="0"/>
    <n v="0"/>
    <n v="3"/>
    <s v="V"/>
    <m/>
    <m/>
    <m/>
    <m/>
    <m/>
  </r>
  <r>
    <x v="194"/>
    <x v="4"/>
    <x v="953"/>
    <n v="1"/>
    <n v="0"/>
    <n v="0"/>
    <n v="0"/>
    <n v="0"/>
    <n v="0"/>
    <n v="0"/>
    <n v="0"/>
    <m/>
    <m/>
    <m/>
    <m/>
    <m/>
    <m/>
  </r>
  <r>
    <x v="194"/>
    <x v="0"/>
    <x v="837"/>
    <n v="1"/>
    <n v="0"/>
    <n v="0"/>
    <n v="0"/>
    <n v="0"/>
    <n v="0"/>
    <n v="0"/>
    <n v="0"/>
    <m/>
    <m/>
    <m/>
    <m/>
    <m/>
    <m/>
  </r>
  <r>
    <x v="194"/>
    <x v="0"/>
    <x v="1155"/>
    <n v="1"/>
    <n v="0"/>
    <n v="0"/>
    <n v="0"/>
    <n v="0"/>
    <n v="0"/>
    <n v="0"/>
    <n v="0"/>
    <m/>
    <m/>
    <m/>
    <m/>
    <m/>
    <m/>
  </r>
  <r>
    <x v="194"/>
    <x v="0"/>
    <x v="1156"/>
    <n v="4"/>
    <n v="0"/>
    <n v="0"/>
    <n v="1"/>
    <n v="0"/>
    <n v="0"/>
    <n v="0"/>
    <n v="1"/>
    <s v="V"/>
    <m/>
    <m/>
    <m/>
    <m/>
    <m/>
  </r>
  <r>
    <x v="194"/>
    <x v="3"/>
    <x v="925"/>
    <n v="6"/>
    <n v="0"/>
    <n v="0"/>
    <n v="0"/>
    <n v="0"/>
    <n v="0"/>
    <n v="0"/>
    <n v="0"/>
    <m/>
    <m/>
    <m/>
    <m/>
    <m/>
    <m/>
  </r>
  <r>
    <x v="194"/>
    <x v="4"/>
    <x v="786"/>
    <n v="1"/>
    <n v="0"/>
    <n v="0"/>
    <n v="0"/>
    <n v="0"/>
    <n v="0"/>
    <n v="0"/>
    <n v="0"/>
    <m/>
    <m/>
    <m/>
    <m/>
    <m/>
    <m/>
  </r>
  <r>
    <x v="194"/>
    <x v="1"/>
    <x v="1157"/>
    <n v="13"/>
    <n v="0"/>
    <n v="0"/>
    <n v="0"/>
    <n v="0"/>
    <n v="0"/>
    <n v="0"/>
    <n v="0"/>
    <m/>
    <m/>
    <m/>
    <m/>
    <m/>
    <m/>
  </r>
  <r>
    <x v="194"/>
    <x v="1"/>
    <x v="1158"/>
    <n v="6"/>
    <n v="0"/>
    <n v="0"/>
    <n v="0"/>
    <n v="0"/>
    <n v="0"/>
    <n v="0"/>
    <n v="0"/>
    <m/>
    <m/>
    <m/>
    <m/>
    <m/>
    <m/>
  </r>
  <r>
    <x v="194"/>
    <x v="3"/>
    <x v="983"/>
    <n v="1"/>
    <n v="0"/>
    <n v="0"/>
    <n v="0"/>
    <n v="0"/>
    <n v="0"/>
    <n v="0"/>
    <n v="0"/>
    <m/>
    <m/>
    <m/>
    <m/>
    <m/>
    <m/>
  </r>
  <r>
    <x v="194"/>
    <x v="3"/>
    <x v="814"/>
    <n v="2"/>
    <n v="0"/>
    <n v="0"/>
    <n v="0"/>
    <n v="0"/>
    <n v="0"/>
    <n v="0"/>
    <n v="0"/>
    <m/>
    <m/>
    <m/>
    <m/>
    <m/>
    <m/>
  </r>
  <r>
    <x v="194"/>
    <x v="0"/>
    <x v="1159"/>
    <n v="3"/>
    <n v="0"/>
    <n v="0"/>
    <n v="0"/>
    <n v="0"/>
    <n v="0"/>
    <n v="0"/>
    <n v="0"/>
    <m/>
    <m/>
    <m/>
    <m/>
    <m/>
    <m/>
  </r>
  <r>
    <x v="194"/>
    <x v="0"/>
    <x v="1160"/>
    <n v="3"/>
    <n v="0"/>
    <n v="0"/>
    <n v="0"/>
    <n v="0"/>
    <n v="0"/>
    <n v="0"/>
    <n v="0"/>
    <m/>
    <m/>
    <m/>
    <m/>
    <m/>
    <m/>
  </r>
  <r>
    <x v="194"/>
    <x v="1"/>
    <x v="874"/>
    <n v="1"/>
    <n v="0"/>
    <n v="0"/>
    <n v="0"/>
    <n v="0"/>
    <n v="0"/>
    <n v="0"/>
    <n v="0"/>
    <m/>
    <m/>
    <m/>
    <m/>
    <m/>
    <m/>
  </r>
  <r>
    <x v="194"/>
    <x v="1"/>
    <x v="1161"/>
    <n v="13"/>
    <n v="0"/>
    <n v="0"/>
    <n v="0"/>
    <n v="0"/>
    <n v="0"/>
    <n v="0"/>
    <n v="0"/>
    <m/>
    <m/>
    <m/>
    <m/>
    <m/>
    <m/>
  </r>
  <r>
    <x v="194"/>
    <x v="1"/>
    <x v="1162"/>
    <n v="6"/>
    <n v="0"/>
    <n v="0"/>
    <n v="0"/>
    <n v="0"/>
    <n v="0"/>
    <n v="0"/>
    <n v="0"/>
    <m/>
    <m/>
    <m/>
    <m/>
    <m/>
    <m/>
  </r>
  <r>
    <x v="194"/>
    <x v="3"/>
    <x v="592"/>
    <n v="4"/>
    <n v="0"/>
    <n v="0"/>
    <n v="1"/>
    <n v="0"/>
    <n v="0"/>
    <n v="0"/>
    <n v="1"/>
    <s v="V"/>
    <m/>
    <m/>
    <m/>
    <m/>
    <m/>
  </r>
  <r>
    <x v="194"/>
    <x v="1"/>
    <x v="1163"/>
    <n v="13"/>
    <n v="9"/>
    <n v="0"/>
    <n v="24"/>
    <n v="0"/>
    <n v="0"/>
    <n v="0"/>
    <n v="24"/>
    <s v="V"/>
    <m/>
    <m/>
    <m/>
    <m/>
    <m/>
  </r>
  <r>
    <x v="194"/>
    <x v="0"/>
    <x v="1164"/>
    <n v="4"/>
    <n v="0"/>
    <n v="0"/>
    <n v="0"/>
    <n v="0"/>
    <n v="0"/>
    <n v="0"/>
    <n v="0"/>
    <m/>
    <m/>
    <m/>
    <m/>
    <m/>
    <m/>
  </r>
  <r>
    <x v="194"/>
    <x v="1"/>
    <x v="1165"/>
    <n v="6"/>
    <n v="6"/>
    <n v="0"/>
    <n v="18"/>
    <n v="0"/>
    <n v="0"/>
    <n v="0"/>
    <n v="18"/>
    <s v="V"/>
    <m/>
    <m/>
    <m/>
    <m/>
    <m/>
  </r>
  <r>
    <x v="194"/>
    <x v="2"/>
    <x v="1166"/>
    <n v="1"/>
    <n v="1"/>
    <n v="0"/>
    <n v="18"/>
    <n v="0"/>
    <n v="0"/>
    <n v="0"/>
    <n v="18"/>
    <s v="V"/>
    <m/>
    <m/>
    <m/>
    <m/>
    <m/>
  </r>
  <r>
    <x v="194"/>
    <x v="1"/>
    <x v="1167"/>
    <n v="5"/>
    <n v="5"/>
    <n v="0"/>
    <n v="0"/>
    <n v="0"/>
    <n v="0"/>
    <n v="0"/>
    <n v="0"/>
    <m/>
    <m/>
    <m/>
    <m/>
    <m/>
    <m/>
  </r>
  <r>
    <x v="194"/>
    <x v="1"/>
    <x v="1168"/>
    <n v="1"/>
    <n v="1"/>
    <n v="0"/>
    <n v="2"/>
    <n v="0"/>
    <n v="0"/>
    <n v="0"/>
    <n v="2"/>
    <s v="V"/>
    <m/>
    <m/>
    <m/>
    <m/>
    <m/>
  </r>
  <r>
    <x v="194"/>
    <x v="2"/>
    <x v="1169"/>
    <n v="1"/>
    <n v="1"/>
    <n v="0"/>
    <n v="0"/>
    <n v="0"/>
    <n v="0"/>
    <n v="0"/>
    <n v="0"/>
    <m/>
    <m/>
    <m/>
    <m/>
    <m/>
    <m/>
  </r>
  <r>
    <x v="194"/>
    <x v="4"/>
    <x v="894"/>
    <n v="1"/>
    <n v="1"/>
    <n v="0"/>
    <n v="0"/>
    <n v="0"/>
    <n v="0"/>
    <n v="0"/>
    <n v="0"/>
    <m/>
    <m/>
    <m/>
    <m/>
    <m/>
    <m/>
  </r>
  <r>
    <x v="194"/>
    <x v="0"/>
    <x v="1170"/>
    <n v="1"/>
    <n v="1"/>
    <n v="0"/>
    <n v="0"/>
    <n v="0"/>
    <n v="0"/>
    <n v="0"/>
    <n v="0"/>
    <m/>
    <m/>
    <m/>
    <m/>
    <m/>
    <m/>
  </r>
  <r>
    <x v="194"/>
    <x v="1"/>
    <x v="915"/>
    <n v="8"/>
    <n v="8"/>
    <n v="0"/>
    <n v="0"/>
    <n v="0"/>
    <n v="0"/>
    <n v="0"/>
    <n v="0"/>
    <m/>
    <m/>
    <m/>
    <m/>
    <m/>
    <m/>
  </r>
  <r>
    <x v="194"/>
    <x v="1"/>
    <x v="1171"/>
    <n v="1"/>
    <n v="1"/>
    <n v="0"/>
    <n v="1"/>
    <n v="0"/>
    <n v="0"/>
    <n v="0"/>
    <n v="1"/>
    <s v="V"/>
    <m/>
    <m/>
    <m/>
    <m/>
    <m/>
  </r>
  <r>
    <x v="194"/>
    <x v="1"/>
    <x v="1172"/>
    <n v="13"/>
    <n v="13"/>
    <n v="0"/>
    <n v="0"/>
    <n v="0"/>
    <n v="0"/>
    <n v="0"/>
    <n v="0"/>
    <m/>
    <m/>
    <m/>
    <m/>
    <m/>
    <m/>
  </r>
  <r>
    <x v="194"/>
    <x v="1"/>
    <x v="1173"/>
    <n v="13"/>
    <n v="13"/>
    <n v="0"/>
    <n v="0"/>
    <n v="0"/>
    <n v="0"/>
    <n v="0"/>
    <n v="0"/>
    <m/>
    <m/>
    <m/>
    <m/>
    <m/>
    <m/>
  </r>
  <r>
    <x v="195"/>
    <x v="1"/>
    <x v="1174"/>
    <n v="11"/>
    <n v="0"/>
    <n v="0"/>
    <n v="0"/>
    <n v="0"/>
    <n v="0"/>
    <n v="0"/>
    <n v="0"/>
    <m/>
    <m/>
    <m/>
    <m/>
    <m/>
    <m/>
  </r>
  <r>
    <x v="195"/>
    <x v="2"/>
    <x v="1175"/>
    <n v="1"/>
    <n v="0"/>
    <n v="0"/>
    <n v="2"/>
    <n v="0"/>
    <n v="0"/>
    <n v="0"/>
    <n v="2"/>
    <s v="V"/>
    <m/>
    <m/>
    <m/>
    <m/>
    <m/>
  </r>
  <r>
    <x v="195"/>
    <x v="1"/>
    <x v="1176"/>
    <n v="7"/>
    <n v="0"/>
    <n v="0"/>
    <n v="0"/>
    <n v="0"/>
    <n v="0"/>
    <n v="0"/>
    <n v="0"/>
    <m/>
    <m/>
    <m/>
    <m/>
    <m/>
    <m/>
  </r>
  <r>
    <x v="195"/>
    <x v="0"/>
    <x v="1177"/>
    <n v="10"/>
    <n v="0"/>
    <n v="0"/>
    <n v="0"/>
    <n v="0"/>
    <n v="0"/>
    <n v="0"/>
    <n v="0"/>
    <m/>
    <m/>
    <m/>
    <m/>
    <m/>
    <m/>
  </r>
  <r>
    <x v="195"/>
    <x v="1"/>
    <x v="995"/>
    <n v="2"/>
    <n v="0"/>
    <n v="0"/>
    <n v="0"/>
    <n v="0"/>
    <n v="0"/>
    <n v="0"/>
    <n v="0"/>
    <m/>
    <m/>
    <m/>
    <m/>
    <m/>
    <m/>
  </r>
  <r>
    <x v="195"/>
    <x v="3"/>
    <x v="999"/>
    <n v="1"/>
    <n v="0"/>
    <n v="0"/>
    <n v="0"/>
    <n v="0"/>
    <n v="0"/>
    <n v="0"/>
    <n v="0"/>
    <m/>
    <m/>
    <m/>
    <m/>
    <m/>
    <m/>
  </r>
  <r>
    <x v="195"/>
    <x v="3"/>
    <x v="1178"/>
    <n v="1"/>
    <n v="0"/>
    <n v="0"/>
    <n v="0"/>
    <n v="0"/>
    <n v="0"/>
    <n v="0"/>
    <n v="0"/>
    <m/>
    <m/>
    <m/>
    <m/>
    <m/>
    <m/>
  </r>
  <r>
    <x v="195"/>
    <x v="0"/>
    <x v="1179"/>
    <n v="5"/>
    <n v="0"/>
    <n v="0"/>
    <n v="0"/>
    <n v="0"/>
    <n v="0"/>
    <n v="0"/>
    <n v="0"/>
    <m/>
    <m/>
    <m/>
    <m/>
    <m/>
    <m/>
  </r>
  <r>
    <x v="195"/>
    <x v="1"/>
    <x v="1180"/>
    <n v="1"/>
    <n v="0"/>
    <n v="0"/>
    <n v="0"/>
    <n v="0"/>
    <n v="0"/>
    <n v="0"/>
    <n v="0"/>
    <m/>
    <m/>
    <m/>
    <m/>
    <m/>
    <m/>
  </r>
  <r>
    <x v="195"/>
    <x v="2"/>
    <x v="1091"/>
    <n v="1"/>
    <n v="0"/>
    <n v="0"/>
    <n v="0"/>
    <n v="0"/>
    <n v="0"/>
    <n v="0"/>
    <n v="0"/>
    <m/>
    <m/>
    <m/>
    <m/>
    <m/>
    <m/>
  </r>
  <r>
    <x v="195"/>
    <x v="0"/>
    <x v="1181"/>
    <n v="3"/>
    <n v="0"/>
    <n v="0"/>
    <n v="0"/>
    <n v="0"/>
    <n v="0"/>
    <n v="0"/>
    <n v="0"/>
    <m/>
    <m/>
    <m/>
    <m/>
    <m/>
    <m/>
  </r>
  <r>
    <x v="195"/>
    <x v="1"/>
    <x v="1182"/>
    <n v="11"/>
    <n v="0"/>
    <n v="0"/>
    <n v="0"/>
    <n v="0"/>
    <n v="0"/>
    <n v="0"/>
    <n v="0"/>
    <m/>
    <m/>
    <m/>
    <m/>
    <m/>
    <m/>
  </r>
  <r>
    <x v="195"/>
    <x v="1"/>
    <x v="1183"/>
    <n v="13"/>
    <n v="0"/>
    <n v="0"/>
    <n v="0"/>
    <n v="0"/>
    <n v="0"/>
    <n v="0"/>
    <n v="0"/>
    <m/>
    <m/>
    <m/>
    <m/>
    <m/>
    <m/>
  </r>
  <r>
    <x v="195"/>
    <x v="2"/>
    <x v="1148"/>
    <n v="1"/>
    <n v="0"/>
    <n v="0"/>
    <n v="0"/>
    <n v="0"/>
    <n v="0"/>
    <n v="0"/>
    <n v="0"/>
    <m/>
    <m/>
    <m/>
    <m/>
    <m/>
    <m/>
  </r>
  <r>
    <x v="195"/>
    <x v="0"/>
    <x v="1184"/>
    <n v="11"/>
    <n v="0"/>
    <n v="0"/>
    <n v="0"/>
    <n v="0"/>
    <n v="0"/>
    <n v="0"/>
    <n v="0"/>
    <m/>
    <m/>
    <m/>
    <m/>
    <m/>
    <m/>
  </r>
  <r>
    <x v="195"/>
    <x v="0"/>
    <x v="1185"/>
    <n v="12"/>
    <n v="0"/>
    <n v="0"/>
    <n v="1"/>
    <n v="0"/>
    <n v="0"/>
    <n v="0"/>
    <n v="1"/>
    <s v="V"/>
    <m/>
    <m/>
    <m/>
    <m/>
    <m/>
  </r>
  <r>
    <x v="195"/>
    <x v="3"/>
    <x v="724"/>
    <n v="2"/>
    <n v="0"/>
    <n v="0"/>
    <n v="0"/>
    <n v="0"/>
    <n v="0"/>
    <n v="0"/>
    <n v="0"/>
    <m/>
    <m/>
    <m/>
    <m/>
    <m/>
    <m/>
  </r>
  <r>
    <x v="195"/>
    <x v="3"/>
    <x v="952"/>
    <n v="12"/>
    <n v="0"/>
    <n v="0"/>
    <n v="0"/>
    <n v="0"/>
    <n v="0"/>
    <n v="0"/>
    <n v="0"/>
    <m/>
    <m/>
    <m/>
    <m/>
    <m/>
    <m/>
  </r>
  <r>
    <x v="195"/>
    <x v="2"/>
    <x v="1149"/>
    <n v="1"/>
    <n v="0"/>
    <n v="0"/>
    <n v="2"/>
    <n v="0"/>
    <n v="0"/>
    <n v="0"/>
    <n v="2"/>
    <s v="V"/>
    <m/>
    <m/>
    <m/>
    <m/>
    <m/>
  </r>
  <r>
    <x v="195"/>
    <x v="4"/>
    <x v="1073"/>
    <n v="2"/>
    <n v="0"/>
    <n v="0"/>
    <n v="0"/>
    <n v="0"/>
    <n v="0"/>
    <n v="0"/>
    <n v="0"/>
    <m/>
    <m/>
    <m/>
    <m/>
    <m/>
    <m/>
  </r>
  <r>
    <x v="195"/>
    <x v="4"/>
    <x v="768"/>
    <n v="7"/>
    <n v="0"/>
    <n v="0"/>
    <n v="0"/>
    <n v="0"/>
    <n v="0"/>
    <n v="0"/>
    <n v="0"/>
    <m/>
    <m/>
    <m/>
    <m/>
    <m/>
    <m/>
  </r>
  <r>
    <x v="195"/>
    <x v="2"/>
    <x v="1147"/>
    <n v="1"/>
    <n v="0"/>
    <n v="0"/>
    <n v="3"/>
    <n v="0"/>
    <n v="0"/>
    <n v="0"/>
    <n v="3"/>
    <s v="V"/>
    <m/>
    <s v="V"/>
    <s v="V"/>
    <m/>
    <m/>
  </r>
  <r>
    <x v="195"/>
    <x v="2"/>
    <x v="1186"/>
    <n v="1"/>
    <n v="0"/>
    <n v="0"/>
    <n v="4"/>
    <n v="0"/>
    <n v="0"/>
    <n v="0"/>
    <n v="4"/>
    <s v="V"/>
    <m/>
    <s v="V"/>
    <s v="V"/>
    <m/>
    <m/>
  </r>
  <r>
    <x v="195"/>
    <x v="3"/>
    <x v="1187"/>
    <n v="1"/>
    <n v="0"/>
    <n v="0"/>
    <n v="0"/>
    <n v="0"/>
    <n v="0"/>
    <n v="0"/>
    <n v="0"/>
    <m/>
    <m/>
    <m/>
    <m/>
    <m/>
    <m/>
  </r>
  <r>
    <x v="195"/>
    <x v="4"/>
    <x v="977"/>
    <n v="1"/>
    <n v="0"/>
    <n v="0"/>
    <n v="0"/>
    <n v="0"/>
    <n v="0"/>
    <n v="0"/>
    <n v="0"/>
    <m/>
    <m/>
    <m/>
    <m/>
    <m/>
    <m/>
  </r>
  <r>
    <x v="195"/>
    <x v="4"/>
    <x v="813"/>
    <n v="11"/>
    <n v="0"/>
    <n v="0"/>
    <n v="1"/>
    <n v="0"/>
    <n v="0"/>
    <n v="0"/>
    <n v="1"/>
    <s v="V"/>
    <m/>
    <m/>
    <m/>
    <m/>
    <m/>
  </r>
  <r>
    <x v="195"/>
    <x v="2"/>
    <x v="1188"/>
    <n v="1"/>
    <n v="0"/>
    <n v="0"/>
    <n v="0"/>
    <n v="0"/>
    <n v="0"/>
    <n v="0"/>
    <n v="0"/>
    <m/>
    <m/>
    <m/>
    <m/>
    <m/>
    <m/>
  </r>
  <r>
    <x v="195"/>
    <x v="1"/>
    <x v="1103"/>
    <n v="2"/>
    <n v="0"/>
    <n v="0"/>
    <n v="0"/>
    <n v="0"/>
    <n v="0"/>
    <n v="0"/>
    <n v="0"/>
    <m/>
    <m/>
    <m/>
    <m/>
    <m/>
    <m/>
  </r>
  <r>
    <x v="195"/>
    <x v="1"/>
    <x v="1189"/>
    <n v="5"/>
    <n v="0"/>
    <n v="0"/>
    <n v="0"/>
    <n v="0"/>
    <n v="0"/>
    <n v="0"/>
    <n v="0"/>
    <m/>
    <m/>
    <m/>
    <m/>
    <m/>
    <m/>
  </r>
  <r>
    <x v="195"/>
    <x v="1"/>
    <x v="1190"/>
    <n v="12"/>
    <n v="0"/>
    <n v="0"/>
    <n v="0"/>
    <n v="0"/>
    <n v="0"/>
    <n v="0"/>
    <n v="0"/>
    <m/>
    <m/>
    <m/>
    <m/>
    <m/>
    <m/>
  </r>
  <r>
    <x v="195"/>
    <x v="1"/>
    <x v="1191"/>
    <n v="1"/>
    <n v="0"/>
    <n v="0"/>
    <n v="0"/>
    <n v="0"/>
    <n v="0"/>
    <n v="0"/>
    <n v="0"/>
    <m/>
    <m/>
    <m/>
    <m/>
    <m/>
    <m/>
  </r>
  <r>
    <x v="195"/>
    <x v="1"/>
    <x v="1192"/>
    <n v="13"/>
    <n v="0"/>
    <n v="0"/>
    <n v="0"/>
    <n v="0"/>
    <n v="0"/>
    <n v="0"/>
    <n v="0"/>
    <m/>
    <m/>
    <m/>
    <m/>
    <m/>
    <m/>
  </r>
  <r>
    <x v="195"/>
    <x v="1"/>
    <x v="1193"/>
    <n v="10"/>
    <n v="0"/>
    <n v="0"/>
    <n v="0"/>
    <n v="0"/>
    <n v="0"/>
    <n v="0"/>
    <n v="0"/>
    <m/>
    <m/>
    <m/>
    <m/>
    <m/>
    <m/>
  </r>
  <r>
    <x v="195"/>
    <x v="1"/>
    <x v="1194"/>
    <n v="13"/>
    <n v="0"/>
    <n v="0"/>
    <n v="0"/>
    <n v="0"/>
    <n v="0"/>
    <n v="0"/>
    <n v="0"/>
    <m/>
    <m/>
    <m/>
    <m/>
    <m/>
    <m/>
  </r>
  <r>
    <x v="195"/>
    <x v="3"/>
    <x v="626"/>
    <n v="7"/>
    <n v="0"/>
    <n v="0"/>
    <n v="0"/>
    <n v="0"/>
    <n v="0"/>
    <n v="0"/>
    <n v="0"/>
    <m/>
    <m/>
    <m/>
    <m/>
    <m/>
    <m/>
  </r>
  <r>
    <x v="195"/>
    <x v="3"/>
    <x v="998"/>
    <n v="1"/>
    <n v="0"/>
    <n v="0"/>
    <n v="0"/>
    <n v="0"/>
    <n v="0"/>
    <n v="0"/>
    <n v="0"/>
    <m/>
    <m/>
    <m/>
    <m/>
    <m/>
    <m/>
  </r>
  <r>
    <x v="195"/>
    <x v="4"/>
    <x v="888"/>
    <n v="1"/>
    <n v="0"/>
    <n v="0"/>
    <n v="0"/>
    <n v="0"/>
    <n v="0"/>
    <n v="0"/>
    <n v="0"/>
    <m/>
    <m/>
    <m/>
    <m/>
    <m/>
    <m/>
  </r>
  <r>
    <x v="195"/>
    <x v="2"/>
    <x v="1169"/>
    <n v="1"/>
    <n v="0"/>
    <n v="0"/>
    <n v="0"/>
    <n v="0"/>
    <n v="0"/>
    <n v="0"/>
    <n v="0"/>
    <m/>
    <m/>
    <m/>
    <m/>
    <m/>
    <m/>
  </r>
  <r>
    <x v="195"/>
    <x v="2"/>
    <x v="1195"/>
    <n v="1"/>
    <n v="0"/>
    <n v="0"/>
    <n v="2"/>
    <n v="0"/>
    <n v="0"/>
    <n v="0"/>
    <n v="2"/>
    <m/>
    <m/>
    <m/>
    <m/>
    <m/>
    <m/>
  </r>
  <r>
    <x v="195"/>
    <x v="4"/>
    <x v="686"/>
    <n v="8"/>
    <n v="0"/>
    <n v="0"/>
    <n v="0"/>
    <n v="0"/>
    <n v="0"/>
    <n v="0"/>
    <n v="0"/>
    <m/>
    <m/>
    <m/>
    <m/>
    <m/>
    <m/>
  </r>
  <r>
    <x v="195"/>
    <x v="2"/>
    <x v="1166"/>
    <n v="1"/>
    <n v="0"/>
    <n v="0"/>
    <n v="0"/>
    <n v="0"/>
    <n v="0"/>
    <n v="0"/>
    <n v="0"/>
    <m/>
    <m/>
    <m/>
    <m/>
    <m/>
    <m/>
  </r>
  <r>
    <x v="195"/>
    <x v="1"/>
    <x v="1196"/>
    <n v="3"/>
    <n v="3"/>
    <n v="0"/>
    <n v="0"/>
    <n v="0"/>
    <n v="0"/>
    <n v="0"/>
    <n v="0"/>
    <m/>
    <m/>
    <m/>
    <m/>
    <m/>
    <m/>
  </r>
  <r>
    <x v="195"/>
    <x v="0"/>
    <x v="1197"/>
    <n v="1"/>
    <n v="1"/>
    <n v="0"/>
    <n v="3"/>
    <n v="0"/>
    <n v="0"/>
    <n v="0"/>
    <n v="3"/>
    <s v="V"/>
    <s v="V"/>
    <m/>
    <m/>
    <m/>
    <m/>
  </r>
  <r>
    <x v="195"/>
    <x v="1"/>
    <x v="889"/>
    <n v="13"/>
    <n v="13"/>
    <n v="0"/>
    <n v="0"/>
    <n v="0"/>
    <n v="0"/>
    <n v="0"/>
    <n v="0"/>
    <m/>
    <m/>
    <m/>
    <m/>
    <m/>
    <m/>
  </r>
  <r>
    <x v="195"/>
    <x v="1"/>
    <x v="1198"/>
    <n v="13"/>
    <n v="13"/>
    <n v="0"/>
    <n v="0"/>
    <n v="0"/>
    <n v="0"/>
    <n v="0"/>
    <n v="0"/>
    <m/>
    <m/>
    <m/>
    <m/>
    <m/>
    <m/>
  </r>
  <r>
    <x v="195"/>
    <x v="0"/>
    <x v="1199"/>
    <n v="13"/>
    <n v="13"/>
    <n v="0"/>
    <n v="0"/>
    <n v="0"/>
    <n v="0"/>
    <n v="0"/>
    <n v="0"/>
    <m/>
    <m/>
    <m/>
    <m/>
    <m/>
    <m/>
  </r>
  <r>
    <x v="196"/>
    <x v="2"/>
    <x v="1150"/>
    <n v="1"/>
    <n v="0"/>
    <n v="0"/>
    <n v="0"/>
    <n v="0"/>
    <n v="0"/>
    <n v="0"/>
    <n v="0"/>
    <m/>
    <m/>
    <m/>
    <m/>
    <m/>
    <m/>
  </r>
  <r>
    <x v="196"/>
    <x v="2"/>
    <x v="1200"/>
    <n v="1"/>
    <n v="0"/>
    <n v="0"/>
    <n v="1"/>
    <n v="0"/>
    <n v="0"/>
    <n v="0"/>
    <n v="1"/>
    <s v="V"/>
    <m/>
    <m/>
    <m/>
    <m/>
    <m/>
  </r>
  <r>
    <x v="196"/>
    <x v="1"/>
    <x v="1201"/>
    <n v="3"/>
    <n v="0"/>
    <n v="0"/>
    <n v="0"/>
    <n v="0"/>
    <n v="0"/>
    <n v="0"/>
    <n v="0"/>
    <m/>
    <m/>
    <m/>
    <m/>
    <m/>
    <m/>
  </r>
  <r>
    <x v="196"/>
    <x v="1"/>
    <x v="1202"/>
    <n v="13"/>
    <n v="0"/>
    <n v="0"/>
    <n v="0"/>
    <n v="0"/>
    <n v="0"/>
    <n v="0"/>
    <n v="0"/>
    <m/>
    <m/>
    <m/>
    <m/>
    <m/>
    <m/>
  </r>
  <r>
    <x v="196"/>
    <x v="2"/>
    <x v="1203"/>
    <n v="1"/>
    <n v="0"/>
    <n v="0"/>
    <n v="3"/>
    <n v="0"/>
    <n v="0"/>
    <n v="0"/>
    <n v="3"/>
    <s v="V"/>
    <m/>
    <m/>
    <m/>
    <m/>
    <m/>
  </r>
  <r>
    <x v="196"/>
    <x v="2"/>
    <x v="1204"/>
    <n v="3"/>
    <n v="0"/>
    <n v="0"/>
    <n v="2"/>
    <n v="0"/>
    <n v="0"/>
    <n v="0"/>
    <n v="2"/>
    <s v="V"/>
    <m/>
    <m/>
    <m/>
    <m/>
    <m/>
  </r>
  <r>
    <x v="196"/>
    <x v="3"/>
    <x v="942"/>
    <n v="6"/>
    <n v="1"/>
    <n v="0"/>
    <n v="0"/>
    <n v="0"/>
    <n v="0"/>
    <n v="0"/>
    <n v="0"/>
    <m/>
    <m/>
    <m/>
    <m/>
    <m/>
    <m/>
  </r>
  <r>
    <x v="196"/>
    <x v="3"/>
    <x v="1072"/>
    <n v="1"/>
    <n v="0"/>
    <n v="0"/>
    <n v="1"/>
    <n v="0"/>
    <n v="0"/>
    <n v="0"/>
    <n v="1"/>
    <s v="V"/>
    <m/>
    <m/>
    <m/>
    <m/>
    <m/>
  </r>
  <r>
    <x v="196"/>
    <x v="0"/>
    <x v="1205"/>
    <n v="1"/>
    <n v="0"/>
    <n v="0"/>
    <n v="0"/>
    <n v="0"/>
    <n v="0"/>
    <n v="0"/>
    <n v="0"/>
    <m/>
    <m/>
    <m/>
    <m/>
    <m/>
    <m/>
  </r>
  <r>
    <x v="196"/>
    <x v="4"/>
    <x v="1119"/>
    <n v="2"/>
    <n v="0"/>
    <n v="0"/>
    <n v="0"/>
    <n v="0"/>
    <n v="0"/>
    <n v="0"/>
    <n v="0"/>
    <m/>
    <m/>
    <m/>
    <m/>
    <m/>
    <m/>
  </r>
  <r>
    <x v="196"/>
    <x v="0"/>
    <x v="1206"/>
    <n v="2"/>
    <n v="0"/>
    <n v="0"/>
    <n v="0"/>
    <n v="0"/>
    <n v="0"/>
    <n v="0"/>
    <n v="0"/>
    <m/>
    <m/>
    <m/>
    <m/>
    <m/>
    <m/>
  </r>
  <r>
    <x v="196"/>
    <x v="0"/>
    <x v="1207"/>
    <n v="5"/>
    <n v="0"/>
    <n v="0"/>
    <n v="0"/>
    <n v="0"/>
    <n v="0"/>
    <n v="0"/>
    <n v="0"/>
    <m/>
    <m/>
    <m/>
    <m/>
    <m/>
    <m/>
  </r>
  <r>
    <x v="196"/>
    <x v="4"/>
    <x v="823"/>
    <n v="1"/>
    <n v="0"/>
    <n v="0"/>
    <n v="0"/>
    <n v="0"/>
    <n v="0"/>
    <n v="0"/>
    <n v="0"/>
    <m/>
    <m/>
    <m/>
    <m/>
    <m/>
    <m/>
  </r>
  <r>
    <x v="196"/>
    <x v="1"/>
    <x v="1208"/>
    <n v="13"/>
    <n v="1"/>
    <n v="0"/>
    <n v="1"/>
    <n v="0"/>
    <n v="0"/>
    <n v="0"/>
    <n v="1"/>
    <s v="V"/>
    <s v="V"/>
    <m/>
    <m/>
    <m/>
    <m/>
  </r>
  <r>
    <x v="196"/>
    <x v="1"/>
    <x v="1209"/>
    <n v="10"/>
    <n v="0"/>
    <n v="0"/>
    <n v="0"/>
    <n v="0"/>
    <n v="0"/>
    <n v="0"/>
    <n v="0"/>
    <m/>
    <m/>
    <m/>
    <m/>
    <m/>
    <m/>
  </r>
  <r>
    <x v="196"/>
    <x v="1"/>
    <x v="1210"/>
    <n v="4"/>
    <n v="0"/>
    <n v="0"/>
    <n v="0"/>
    <n v="0"/>
    <n v="0"/>
    <n v="0"/>
    <n v="0"/>
    <m/>
    <m/>
    <m/>
    <m/>
    <m/>
    <m/>
  </r>
  <r>
    <x v="196"/>
    <x v="1"/>
    <x v="1211"/>
    <n v="1"/>
    <n v="0"/>
    <n v="0"/>
    <n v="0"/>
    <n v="0"/>
    <n v="0"/>
    <n v="0"/>
    <n v="0"/>
    <m/>
    <m/>
    <m/>
    <m/>
    <m/>
    <m/>
  </r>
  <r>
    <x v="196"/>
    <x v="1"/>
    <x v="1058"/>
    <n v="3"/>
    <n v="0"/>
    <n v="0"/>
    <n v="0"/>
    <n v="0"/>
    <n v="0"/>
    <n v="0"/>
    <n v="0"/>
    <m/>
    <m/>
    <m/>
    <m/>
    <m/>
    <m/>
  </r>
  <r>
    <x v="196"/>
    <x v="1"/>
    <x v="1212"/>
    <n v="7"/>
    <n v="0"/>
    <n v="0"/>
    <n v="0"/>
    <n v="0"/>
    <n v="0"/>
    <n v="0"/>
    <n v="0"/>
    <m/>
    <m/>
    <m/>
    <m/>
    <m/>
    <m/>
  </r>
  <r>
    <x v="196"/>
    <x v="1"/>
    <x v="1213"/>
    <n v="13"/>
    <n v="0"/>
    <n v="0"/>
    <n v="0"/>
    <n v="0"/>
    <n v="0"/>
    <n v="0"/>
    <n v="0"/>
    <m/>
    <m/>
    <m/>
    <m/>
    <m/>
    <m/>
  </r>
  <r>
    <x v="196"/>
    <x v="1"/>
    <x v="1120"/>
    <n v="4"/>
    <n v="0"/>
    <n v="0"/>
    <n v="0"/>
    <n v="0"/>
    <n v="0"/>
    <n v="0"/>
    <n v="0"/>
    <m/>
    <m/>
    <m/>
    <m/>
    <m/>
    <m/>
  </r>
  <r>
    <x v="196"/>
    <x v="1"/>
    <x v="1214"/>
    <n v="12"/>
    <n v="0"/>
    <n v="0"/>
    <n v="0"/>
    <n v="0"/>
    <n v="0"/>
    <n v="0"/>
    <n v="0"/>
    <m/>
    <m/>
    <m/>
    <m/>
    <m/>
    <m/>
  </r>
  <r>
    <x v="196"/>
    <x v="1"/>
    <x v="975"/>
    <n v="8"/>
    <n v="0"/>
    <n v="0"/>
    <n v="0"/>
    <n v="0"/>
    <n v="0"/>
    <n v="0"/>
    <n v="0"/>
    <m/>
    <m/>
    <m/>
    <m/>
    <m/>
    <m/>
  </r>
  <r>
    <x v="196"/>
    <x v="3"/>
    <x v="1215"/>
    <n v="1"/>
    <n v="0"/>
    <n v="0"/>
    <n v="0"/>
    <n v="0"/>
    <n v="0"/>
    <n v="0"/>
    <n v="0"/>
    <m/>
    <m/>
    <m/>
    <m/>
    <m/>
    <m/>
  </r>
  <r>
    <x v="196"/>
    <x v="4"/>
    <x v="667"/>
    <n v="1"/>
    <n v="0"/>
    <n v="0"/>
    <n v="0"/>
    <n v="0"/>
    <n v="0"/>
    <n v="0"/>
    <n v="0"/>
    <m/>
    <m/>
    <m/>
    <m/>
    <m/>
    <m/>
  </r>
  <r>
    <x v="196"/>
    <x v="4"/>
    <x v="1008"/>
    <n v="2"/>
    <n v="0"/>
    <n v="0"/>
    <n v="0"/>
    <n v="0"/>
    <n v="0"/>
    <n v="0"/>
    <n v="0"/>
    <m/>
    <m/>
    <m/>
    <m/>
    <m/>
    <m/>
  </r>
  <r>
    <x v="196"/>
    <x v="3"/>
    <x v="895"/>
    <n v="1"/>
    <n v="0"/>
    <n v="0"/>
    <n v="0"/>
    <n v="0"/>
    <n v="0"/>
    <n v="0"/>
    <n v="0"/>
    <m/>
    <m/>
    <m/>
    <m/>
    <m/>
    <m/>
  </r>
  <r>
    <x v="196"/>
    <x v="0"/>
    <x v="1216"/>
    <n v="2"/>
    <n v="0"/>
    <n v="0"/>
    <n v="1"/>
    <n v="0"/>
    <n v="0"/>
    <n v="0"/>
    <n v="1"/>
    <s v="V"/>
    <m/>
    <m/>
    <m/>
    <m/>
    <m/>
  </r>
  <r>
    <x v="196"/>
    <x v="1"/>
    <x v="1217"/>
    <n v="8"/>
    <n v="0"/>
    <n v="0"/>
    <n v="0"/>
    <n v="0"/>
    <n v="0"/>
    <n v="0"/>
    <n v="0"/>
    <m/>
    <m/>
    <m/>
    <m/>
    <m/>
    <m/>
  </r>
  <r>
    <x v="196"/>
    <x v="1"/>
    <x v="1218"/>
    <n v="9"/>
    <n v="0"/>
    <n v="0"/>
    <n v="0"/>
    <n v="0"/>
    <n v="0"/>
    <n v="0"/>
    <n v="0"/>
    <m/>
    <m/>
    <m/>
    <m/>
    <m/>
    <m/>
  </r>
  <r>
    <x v="196"/>
    <x v="1"/>
    <x v="1025"/>
    <n v="3"/>
    <n v="0"/>
    <n v="0"/>
    <n v="0"/>
    <n v="0"/>
    <n v="0"/>
    <n v="0"/>
    <n v="0"/>
    <m/>
    <m/>
    <m/>
    <m/>
    <m/>
    <m/>
  </r>
  <r>
    <x v="196"/>
    <x v="1"/>
    <x v="1219"/>
    <n v="12"/>
    <n v="1"/>
    <n v="0"/>
    <n v="1"/>
    <n v="0"/>
    <n v="0"/>
    <n v="0"/>
    <n v="1"/>
    <s v="V"/>
    <s v="V"/>
    <m/>
    <m/>
    <m/>
    <m/>
  </r>
  <r>
    <x v="196"/>
    <x v="1"/>
    <x v="1220"/>
    <n v="12"/>
    <n v="0"/>
    <n v="0"/>
    <n v="0"/>
    <n v="0"/>
    <n v="0"/>
    <n v="0"/>
    <n v="0"/>
    <m/>
    <m/>
    <m/>
    <m/>
    <m/>
    <m/>
  </r>
  <r>
    <x v="196"/>
    <x v="3"/>
    <x v="937"/>
    <n v="2"/>
    <n v="0"/>
    <n v="0"/>
    <n v="0"/>
    <n v="0"/>
    <n v="0"/>
    <n v="0"/>
    <n v="0"/>
    <m/>
    <m/>
    <m/>
    <m/>
    <m/>
    <m/>
  </r>
  <r>
    <x v="196"/>
    <x v="1"/>
    <x v="1221"/>
    <n v="9"/>
    <n v="0"/>
    <n v="0"/>
    <n v="0"/>
    <n v="0"/>
    <n v="0"/>
    <n v="0"/>
    <n v="0"/>
    <m/>
    <m/>
    <m/>
    <m/>
    <m/>
    <m/>
  </r>
  <r>
    <x v="196"/>
    <x v="3"/>
    <x v="1222"/>
    <n v="1"/>
    <n v="1"/>
    <n v="0"/>
    <n v="1"/>
    <n v="0"/>
    <n v="0"/>
    <n v="0"/>
    <n v="1"/>
    <s v="V"/>
    <m/>
    <m/>
    <m/>
    <m/>
    <m/>
  </r>
  <r>
    <x v="196"/>
    <x v="0"/>
    <x v="1223"/>
    <n v="1"/>
    <n v="1"/>
    <n v="0"/>
    <n v="1"/>
    <n v="0"/>
    <n v="0"/>
    <n v="0"/>
    <n v="1"/>
    <s v="V"/>
    <m/>
    <m/>
    <m/>
    <m/>
    <m/>
  </r>
  <r>
    <x v="196"/>
    <x v="1"/>
    <x v="1224"/>
    <n v="1"/>
    <n v="1"/>
    <n v="0"/>
    <n v="1"/>
    <n v="0"/>
    <n v="0"/>
    <n v="0"/>
    <n v="1"/>
    <s v="V"/>
    <m/>
    <m/>
    <m/>
    <m/>
    <m/>
  </r>
  <r>
    <x v="196"/>
    <x v="0"/>
    <x v="1225"/>
    <n v="1"/>
    <n v="1"/>
    <n v="0"/>
    <n v="3"/>
    <n v="0"/>
    <n v="0"/>
    <n v="0"/>
    <n v="3"/>
    <s v="V"/>
    <m/>
    <m/>
    <m/>
    <m/>
    <m/>
  </r>
  <r>
    <x v="196"/>
    <x v="1"/>
    <x v="1105"/>
    <n v="2"/>
    <n v="2"/>
    <n v="0"/>
    <n v="5"/>
    <n v="0"/>
    <n v="0"/>
    <n v="0"/>
    <n v="5"/>
    <s v="V"/>
    <m/>
    <m/>
    <m/>
    <m/>
    <m/>
  </r>
  <r>
    <x v="196"/>
    <x v="1"/>
    <x v="1121"/>
    <n v="1"/>
    <n v="1"/>
    <n v="0"/>
    <n v="2"/>
    <n v="0"/>
    <n v="0"/>
    <n v="0"/>
    <n v="2"/>
    <s v="V"/>
    <m/>
    <m/>
    <m/>
    <m/>
    <m/>
  </r>
  <r>
    <x v="196"/>
    <x v="1"/>
    <x v="1226"/>
    <n v="3"/>
    <n v="3"/>
    <n v="0"/>
    <n v="4"/>
    <n v="0"/>
    <n v="0"/>
    <n v="0"/>
    <n v="4"/>
    <s v="V"/>
    <m/>
    <m/>
    <m/>
    <m/>
    <m/>
  </r>
  <r>
    <x v="196"/>
    <x v="1"/>
    <x v="1227"/>
    <n v="1"/>
    <n v="1"/>
    <n v="0"/>
    <n v="1"/>
    <n v="0"/>
    <n v="0"/>
    <n v="0"/>
    <n v="1"/>
    <s v="V"/>
    <m/>
    <m/>
    <m/>
    <m/>
    <m/>
  </r>
  <r>
    <x v="196"/>
    <x v="1"/>
    <x v="1228"/>
    <n v="1"/>
    <n v="1"/>
    <n v="0"/>
    <n v="1"/>
    <n v="0"/>
    <n v="0"/>
    <n v="0"/>
    <n v="1"/>
    <s v="V"/>
    <s v="V"/>
    <m/>
    <m/>
    <m/>
    <m/>
  </r>
  <r>
    <x v="196"/>
    <x v="1"/>
    <x v="1229"/>
    <n v="4"/>
    <n v="4"/>
    <n v="0"/>
    <n v="13"/>
    <n v="0"/>
    <n v="0"/>
    <n v="0"/>
    <n v="13"/>
    <s v="V"/>
    <m/>
    <m/>
    <m/>
    <m/>
    <m/>
  </r>
  <r>
    <x v="196"/>
    <x v="1"/>
    <x v="1230"/>
    <n v="10"/>
    <n v="10"/>
    <n v="0"/>
    <n v="102"/>
    <n v="0"/>
    <n v="0"/>
    <n v="0"/>
    <n v="102"/>
    <s v="V"/>
    <s v="V"/>
    <m/>
    <m/>
    <m/>
    <m/>
  </r>
  <r>
    <x v="197"/>
    <x v="0"/>
    <x v="1231"/>
    <n v="1"/>
    <n v="0"/>
    <n v="0"/>
    <n v="0"/>
    <n v="0"/>
    <n v="0"/>
    <n v="0"/>
    <n v="0"/>
    <m/>
    <m/>
    <m/>
    <m/>
    <m/>
    <m/>
  </r>
  <r>
    <x v="197"/>
    <x v="3"/>
    <x v="1104"/>
    <n v="1"/>
    <n v="0"/>
    <n v="0"/>
    <n v="0"/>
    <n v="0"/>
    <n v="0"/>
    <n v="0"/>
    <n v="0"/>
    <m/>
    <m/>
    <m/>
    <m/>
    <m/>
    <m/>
  </r>
  <r>
    <x v="197"/>
    <x v="3"/>
    <x v="1082"/>
    <n v="2"/>
    <n v="0"/>
    <n v="0"/>
    <n v="0"/>
    <n v="0"/>
    <n v="0"/>
    <n v="0"/>
    <n v="0"/>
    <m/>
    <m/>
    <m/>
    <m/>
    <m/>
    <m/>
  </r>
  <r>
    <x v="197"/>
    <x v="0"/>
    <x v="1197"/>
    <n v="1"/>
    <n v="0"/>
    <n v="0"/>
    <n v="0"/>
    <n v="0"/>
    <n v="0"/>
    <n v="0"/>
    <n v="0"/>
    <m/>
    <m/>
    <m/>
    <m/>
    <m/>
    <m/>
  </r>
  <r>
    <x v="197"/>
    <x v="4"/>
    <x v="604"/>
    <n v="13"/>
    <n v="1"/>
    <n v="0"/>
    <n v="0"/>
    <n v="1"/>
    <n v="0"/>
    <n v="0"/>
    <n v="1"/>
    <s v="V"/>
    <m/>
    <m/>
    <m/>
    <m/>
    <m/>
  </r>
  <r>
    <x v="197"/>
    <x v="4"/>
    <x v="1050"/>
    <n v="1"/>
    <n v="0"/>
    <n v="0"/>
    <n v="0"/>
    <n v="0"/>
    <n v="0"/>
    <n v="0"/>
    <n v="0"/>
    <m/>
    <m/>
    <m/>
    <m/>
    <m/>
    <m/>
  </r>
  <r>
    <x v="197"/>
    <x v="0"/>
    <x v="1232"/>
    <n v="8"/>
    <n v="0"/>
    <n v="0"/>
    <n v="0"/>
    <n v="0"/>
    <n v="0"/>
    <n v="0"/>
    <n v="0"/>
    <m/>
    <m/>
    <m/>
    <m/>
    <m/>
    <m/>
  </r>
  <r>
    <x v="197"/>
    <x v="0"/>
    <x v="1233"/>
    <n v="3"/>
    <n v="0"/>
    <n v="0"/>
    <n v="0"/>
    <n v="0"/>
    <n v="0"/>
    <n v="0"/>
    <n v="0"/>
    <m/>
    <m/>
    <m/>
    <m/>
    <m/>
    <m/>
  </r>
  <r>
    <x v="197"/>
    <x v="1"/>
    <x v="1234"/>
    <n v="12"/>
    <n v="0"/>
    <n v="0"/>
    <n v="0"/>
    <n v="0"/>
    <n v="0"/>
    <n v="0"/>
    <n v="0"/>
    <m/>
    <m/>
    <m/>
    <m/>
    <m/>
    <m/>
  </r>
  <r>
    <x v="197"/>
    <x v="1"/>
    <x v="1235"/>
    <n v="5"/>
    <n v="0"/>
    <n v="0"/>
    <n v="0"/>
    <n v="0"/>
    <n v="0"/>
    <n v="0"/>
    <n v="0"/>
    <m/>
    <m/>
    <m/>
    <m/>
    <m/>
    <m/>
  </r>
  <r>
    <x v="197"/>
    <x v="4"/>
    <x v="1236"/>
    <n v="2"/>
    <n v="1"/>
    <n v="0"/>
    <n v="5"/>
    <n v="0"/>
    <n v="0"/>
    <n v="0"/>
    <n v="5"/>
    <s v="V"/>
    <m/>
    <m/>
    <m/>
    <m/>
    <m/>
  </r>
  <r>
    <x v="197"/>
    <x v="1"/>
    <x v="1085"/>
    <n v="1"/>
    <n v="0"/>
    <n v="0"/>
    <n v="0"/>
    <n v="0"/>
    <n v="0"/>
    <n v="0"/>
    <n v="0"/>
    <m/>
    <m/>
    <m/>
    <m/>
    <m/>
    <m/>
  </r>
  <r>
    <x v="197"/>
    <x v="1"/>
    <x v="1237"/>
    <n v="8"/>
    <n v="0"/>
    <n v="0"/>
    <n v="0"/>
    <n v="0"/>
    <n v="0"/>
    <n v="0"/>
    <n v="0"/>
    <m/>
    <m/>
    <m/>
    <m/>
    <m/>
    <m/>
  </r>
  <r>
    <x v="197"/>
    <x v="1"/>
    <x v="1238"/>
    <n v="11"/>
    <n v="11"/>
    <n v="0"/>
    <n v="53"/>
    <n v="0"/>
    <n v="0"/>
    <n v="0"/>
    <n v="53"/>
    <s v="V"/>
    <m/>
    <m/>
    <m/>
    <m/>
    <m/>
  </r>
  <r>
    <x v="197"/>
    <x v="2"/>
    <x v="1239"/>
    <n v="1"/>
    <n v="0"/>
    <n v="0"/>
    <n v="0"/>
    <n v="0"/>
    <n v="0"/>
    <n v="0"/>
    <n v="0"/>
    <m/>
    <m/>
    <m/>
    <m/>
    <m/>
    <m/>
  </r>
  <r>
    <x v="197"/>
    <x v="1"/>
    <x v="1240"/>
    <n v="3"/>
    <n v="0"/>
    <n v="0"/>
    <n v="0"/>
    <n v="0"/>
    <n v="0"/>
    <n v="0"/>
    <n v="0"/>
    <m/>
    <m/>
    <m/>
    <m/>
    <m/>
    <m/>
  </r>
  <r>
    <x v="197"/>
    <x v="3"/>
    <x v="861"/>
    <n v="8"/>
    <n v="0"/>
    <n v="0"/>
    <n v="0"/>
    <n v="0"/>
    <n v="0"/>
    <n v="0"/>
    <n v="0"/>
    <m/>
    <m/>
    <m/>
    <m/>
    <m/>
    <m/>
  </r>
  <r>
    <x v="197"/>
    <x v="0"/>
    <x v="1241"/>
    <n v="10"/>
    <n v="0"/>
    <n v="0"/>
    <n v="0"/>
    <n v="0"/>
    <n v="0"/>
    <n v="0"/>
    <n v="0"/>
    <m/>
    <m/>
    <m/>
    <m/>
    <m/>
    <m/>
  </r>
  <r>
    <x v="197"/>
    <x v="1"/>
    <x v="1242"/>
    <n v="12"/>
    <n v="0"/>
    <n v="0"/>
    <n v="1"/>
    <n v="0"/>
    <n v="0"/>
    <n v="0"/>
    <n v="1"/>
    <s v="V"/>
    <s v="V"/>
    <m/>
    <m/>
    <m/>
    <m/>
  </r>
  <r>
    <x v="197"/>
    <x v="3"/>
    <x v="924"/>
    <n v="1"/>
    <n v="0"/>
    <n v="0"/>
    <n v="0"/>
    <n v="0"/>
    <n v="0"/>
    <n v="0"/>
    <n v="0"/>
    <m/>
    <m/>
    <m/>
    <m/>
    <m/>
    <m/>
  </r>
  <r>
    <x v="197"/>
    <x v="0"/>
    <x v="1243"/>
    <n v="3"/>
    <n v="0"/>
    <n v="0"/>
    <n v="0"/>
    <n v="0"/>
    <n v="0"/>
    <n v="0"/>
    <n v="0"/>
    <m/>
    <m/>
    <m/>
    <m/>
    <m/>
    <m/>
  </r>
  <r>
    <x v="197"/>
    <x v="1"/>
    <x v="1244"/>
    <n v="1"/>
    <n v="0"/>
    <n v="0"/>
    <n v="0"/>
    <n v="0"/>
    <n v="0"/>
    <n v="0"/>
    <n v="0"/>
    <m/>
    <m/>
    <m/>
    <m/>
    <m/>
    <m/>
  </r>
  <r>
    <x v="197"/>
    <x v="1"/>
    <x v="1245"/>
    <n v="2"/>
    <n v="0"/>
    <n v="0"/>
    <n v="0"/>
    <n v="0"/>
    <n v="0"/>
    <n v="0"/>
    <n v="0"/>
    <m/>
    <m/>
    <m/>
    <m/>
    <m/>
    <m/>
  </r>
  <r>
    <x v="197"/>
    <x v="1"/>
    <x v="1246"/>
    <n v="13"/>
    <n v="0"/>
    <n v="0"/>
    <n v="0"/>
    <n v="0"/>
    <n v="0"/>
    <n v="0"/>
    <n v="0"/>
    <m/>
    <m/>
    <m/>
    <m/>
    <m/>
    <m/>
  </r>
  <r>
    <x v="197"/>
    <x v="1"/>
    <x v="1122"/>
    <n v="4"/>
    <n v="0"/>
    <n v="0"/>
    <n v="0"/>
    <n v="0"/>
    <n v="0"/>
    <n v="0"/>
    <n v="0"/>
    <m/>
    <m/>
    <m/>
    <m/>
    <m/>
    <m/>
  </r>
  <r>
    <x v="197"/>
    <x v="0"/>
    <x v="1247"/>
    <n v="10"/>
    <n v="0"/>
    <n v="0"/>
    <n v="0"/>
    <n v="0"/>
    <n v="0"/>
    <n v="0"/>
    <n v="0"/>
    <m/>
    <m/>
    <m/>
    <m/>
    <m/>
    <m/>
  </r>
  <r>
    <x v="197"/>
    <x v="1"/>
    <x v="798"/>
    <n v="1"/>
    <n v="0"/>
    <n v="0"/>
    <n v="0"/>
    <n v="0"/>
    <n v="0"/>
    <n v="0"/>
    <n v="0"/>
    <m/>
    <m/>
    <m/>
    <m/>
    <m/>
    <m/>
  </r>
  <r>
    <x v="197"/>
    <x v="3"/>
    <x v="1065"/>
    <n v="2"/>
    <n v="0"/>
    <n v="0"/>
    <n v="0"/>
    <n v="0"/>
    <n v="0"/>
    <n v="0"/>
    <n v="0"/>
    <m/>
    <m/>
    <m/>
    <m/>
    <m/>
    <m/>
  </r>
  <r>
    <x v="197"/>
    <x v="3"/>
    <x v="909"/>
    <n v="10"/>
    <n v="10"/>
    <n v="0"/>
    <n v="0"/>
    <n v="0"/>
    <n v="0"/>
    <n v="0"/>
    <n v="0"/>
    <m/>
    <m/>
    <m/>
    <m/>
    <m/>
    <m/>
  </r>
  <r>
    <x v="197"/>
    <x v="1"/>
    <x v="1248"/>
    <n v="1"/>
    <n v="1"/>
    <n v="0"/>
    <n v="1"/>
    <n v="0"/>
    <n v="0"/>
    <n v="0"/>
    <n v="1"/>
    <s v="V"/>
    <m/>
    <m/>
    <m/>
    <m/>
    <m/>
  </r>
  <r>
    <x v="197"/>
    <x v="1"/>
    <x v="1249"/>
    <n v="2"/>
    <n v="2"/>
    <n v="0"/>
    <n v="2"/>
    <n v="0"/>
    <n v="0"/>
    <n v="0"/>
    <n v="2"/>
    <s v="V"/>
    <m/>
    <m/>
    <m/>
    <m/>
    <m/>
  </r>
  <r>
    <x v="197"/>
    <x v="1"/>
    <x v="1070"/>
    <n v="5"/>
    <n v="5"/>
    <n v="0"/>
    <n v="0"/>
    <n v="0"/>
    <n v="0"/>
    <n v="0"/>
    <n v="0"/>
    <m/>
    <m/>
    <m/>
    <m/>
    <m/>
    <m/>
  </r>
  <r>
    <x v="197"/>
    <x v="1"/>
    <x v="1250"/>
    <n v="1"/>
    <n v="5"/>
    <n v="0"/>
    <n v="0"/>
    <n v="0"/>
    <n v="0"/>
    <n v="0"/>
    <n v="0"/>
    <m/>
    <m/>
    <m/>
    <m/>
    <m/>
    <m/>
  </r>
  <r>
    <x v="197"/>
    <x v="1"/>
    <x v="1251"/>
    <n v="3"/>
    <n v="3"/>
    <n v="0"/>
    <n v="3"/>
    <n v="0"/>
    <n v="0"/>
    <n v="0"/>
    <n v="3"/>
    <s v="V"/>
    <m/>
    <m/>
    <m/>
    <m/>
    <m/>
  </r>
  <r>
    <x v="197"/>
    <x v="1"/>
    <x v="1252"/>
    <n v="1"/>
    <n v="1"/>
    <n v="0"/>
    <n v="2"/>
    <n v="0"/>
    <n v="0"/>
    <n v="0"/>
    <n v="2"/>
    <s v="V"/>
    <m/>
    <m/>
    <m/>
    <m/>
    <m/>
  </r>
  <r>
    <x v="197"/>
    <x v="1"/>
    <x v="1253"/>
    <n v="2"/>
    <n v="2"/>
    <n v="0"/>
    <n v="5"/>
    <n v="0"/>
    <n v="0"/>
    <n v="0"/>
    <n v="5"/>
    <s v="V"/>
    <m/>
    <m/>
    <m/>
    <m/>
    <m/>
  </r>
  <r>
    <x v="197"/>
    <x v="1"/>
    <x v="1254"/>
    <n v="1"/>
    <n v="1"/>
    <n v="0"/>
    <n v="1"/>
    <n v="0"/>
    <n v="0"/>
    <n v="0"/>
    <n v="1"/>
    <s v="V"/>
    <m/>
    <m/>
    <m/>
    <m/>
    <m/>
  </r>
  <r>
    <x v="198"/>
    <x v="0"/>
    <x v="1255"/>
    <n v="3"/>
    <n v="0"/>
    <n v="0"/>
    <n v="0"/>
    <n v="0"/>
    <n v="0"/>
    <n v="0"/>
    <n v="0"/>
    <m/>
    <m/>
    <m/>
    <m/>
    <m/>
    <m/>
  </r>
  <r>
    <x v="198"/>
    <x v="0"/>
    <x v="1256"/>
    <n v="4"/>
    <n v="0"/>
    <n v="0"/>
    <n v="0"/>
    <n v="0"/>
    <n v="0"/>
    <n v="0"/>
    <n v="0"/>
    <m/>
    <m/>
    <m/>
    <m/>
    <m/>
    <m/>
  </r>
  <r>
    <x v="198"/>
    <x v="0"/>
    <x v="1257"/>
    <n v="12"/>
    <n v="2"/>
    <n v="0"/>
    <n v="3"/>
    <n v="0"/>
    <n v="0"/>
    <n v="0"/>
    <n v="3"/>
    <s v="V"/>
    <s v="V"/>
    <m/>
    <m/>
    <m/>
    <m/>
  </r>
  <r>
    <x v="198"/>
    <x v="1"/>
    <x v="1123"/>
    <n v="2"/>
    <n v="0"/>
    <n v="0"/>
    <n v="0"/>
    <n v="0"/>
    <n v="0"/>
    <n v="0"/>
    <n v="0"/>
    <m/>
    <m/>
    <m/>
    <m/>
    <m/>
    <m/>
  </r>
  <r>
    <x v="198"/>
    <x v="2"/>
    <x v="1258"/>
    <n v="1"/>
    <n v="0"/>
    <n v="0"/>
    <n v="0"/>
    <n v="0"/>
    <n v="0"/>
    <n v="0"/>
    <n v="0"/>
    <m/>
    <m/>
    <m/>
    <m/>
    <m/>
    <m/>
  </r>
  <r>
    <x v="198"/>
    <x v="1"/>
    <x v="1259"/>
    <n v="7"/>
    <n v="0"/>
    <n v="0"/>
    <n v="0"/>
    <n v="0"/>
    <n v="0"/>
    <n v="0"/>
    <n v="0"/>
    <m/>
    <m/>
    <m/>
    <m/>
    <m/>
    <m/>
  </r>
  <r>
    <x v="198"/>
    <x v="1"/>
    <x v="1260"/>
    <n v="5"/>
    <n v="4"/>
    <n v="0"/>
    <n v="6"/>
    <n v="0"/>
    <n v="0"/>
    <n v="0"/>
    <n v="6"/>
    <s v="V"/>
    <m/>
    <m/>
    <m/>
    <m/>
    <m/>
  </r>
  <r>
    <x v="198"/>
    <x v="1"/>
    <x v="1041"/>
    <n v="2"/>
    <n v="1"/>
    <n v="0"/>
    <n v="3"/>
    <n v="0"/>
    <n v="0"/>
    <n v="0"/>
    <n v="3"/>
    <s v="V"/>
    <m/>
    <m/>
    <m/>
    <m/>
    <m/>
  </r>
  <r>
    <x v="198"/>
    <x v="1"/>
    <x v="1261"/>
    <n v="2"/>
    <n v="1"/>
    <n v="0"/>
    <n v="6"/>
    <n v="0"/>
    <n v="0"/>
    <n v="0"/>
    <n v="6"/>
    <s v="V"/>
    <m/>
    <m/>
    <m/>
    <m/>
    <m/>
  </r>
  <r>
    <x v="198"/>
    <x v="1"/>
    <x v="1262"/>
    <n v="11"/>
    <n v="0"/>
    <n v="0"/>
    <n v="0"/>
    <n v="0"/>
    <n v="0"/>
    <n v="0"/>
    <n v="0"/>
    <m/>
    <m/>
    <m/>
    <m/>
    <m/>
    <m/>
  </r>
  <r>
    <x v="198"/>
    <x v="0"/>
    <x v="1263"/>
    <n v="8"/>
    <n v="0"/>
    <n v="0"/>
    <n v="0"/>
    <n v="0"/>
    <n v="0"/>
    <n v="0"/>
    <n v="0"/>
    <s v="V"/>
    <m/>
    <m/>
    <m/>
    <m/>
    <m/>
  </r>
  <r>
    <x v="198"/>
    <x v="1"/>
    <x v="915"/>
    <n v="7"/>
    <n v="2"/>
    <n v="0"/>
    <n v="3"/>
    <n v="0"/>
    <n v="0"/>
    <n v="0"/>
    <n v="3"/>
    <s v="V"/>
    <m/>
    <m/>
    <m/>
    <m/>
    <m/>
  </r>
  <r>
    <x v="198"/>
    <x v="1"/>
    <x v="1224"/>
    <n v="1"/>
    <n v="0"/>
    <n v="0"/>
    <n v="0"/>
    <n v="0"/>
    <n v="0"/>
    <n v="0"/>
    <n v="0"/>
    <m/>
    <m/>
    <m/>
    <m/>
    <m/>
    <m/>
  </r>
  <r>
    <x v="198"/>
    <x v="0"/>
    <x v="1264"/>
    <n v="2"/>
    <n v="0"/>
    <n v="0"/>
    <n v="0"/>
    <n v="0"/>
    <n v="0"/>
    <n v="0"/>
    <n v="0"/>
    <m/>
    <m/>
    <m/>
    <m/>
    <m/>
    <m/>
  </r>
  <r>
    <x v="198"/>
    <x v="1"/>
    <x v="1265"/>
    <n v="13"/>
    <n v="1"/>
    <n v="0"/>
    <n v="1"/>
    <n v="0"/>
    <n v="0"/>
    <n v="0"/>
    <n v="1"/>
    <s v="V"/>
    <m/>
    <m/>
    <m/>
    <m/>
    <m/>
  </r>
  <r>
    <x v="198"/>
    <x v="1"/>
    <x v="1145"/>
    <n v="2"/>
    <n v="0"/>
    <n v="0"/>
    <n v="0"/>
    <n v="0"/>
    <n v="0"/>
    <n v="0"/>
    <n v="0"/>
    <m/>
    <m/>
    <m/>
    <m/>
    <m/>
    <m/>
  </r>
  <r>
    <x v="198"/>
    <x v="0"/>
    <x v="1266"/>
    <n v="3"/>
    <n v="0"/>
    <n v="0"/>
    <n v="0"/>
    <n v="0"/>
    <n v="0"/>
    <n v="0"/>
    <n v="0"/>
    <m/>
    <m/>
    <m/>
    <m/>
    <m/>
    <m/>
  </r>
  <r>
    <x v="198"/>
    <x v="0"/>
    <x v="1267"/>
    <n v="1"/>
    <n v="0"/>
    <n v="0"/>
    <n v="0"/>
    <n v="0"/>
    <n v="0"/>
    <n v="0"/>
    <n v="0"/>
    <m/>
    <m/>
    <m/>
    <m/>
    <m/>
    <m/>
  </r>
  <r>
    <x v="198"/>
    <x v="2"/>
    <x v="1268"/>
    <n v="1"/>
    <n v="0"/>
    <n v="0"/>
    <n v="0"/>
    <n v="0"/>
    <n v="0"/>
    <n v="0"/>
    <n v="0"/>
    <m/>
    <m/>
    <m/>
    <m/>
    <m/>
    <m/>
  </r>
  <r>
    <x v="198"/>
    <x v="3"/>
    <x v="986"/>
    <n v="1"/>
    <n v="0"/>
    <n v="0"/>
    <n v="0"/>
    <n v="0"/>
    <n v="0"/>
    <n v="0"/>
    <n v="0"/>
    <m/>
    <m/>
    <m/>
    <m/>
    <m/>
    <m/>
  </r>
  <r>
    <x v="198"/>
    <x v="4"/>
    <x v="894"/>
    <n v="1"/>
    <n v="0"/>
    <n v="0"/>
    <n v="0"/>
    <n v="0"/>
    <n v="0"/>
    <n v="0"/>
    <n v="0"/>
    <m/>
    <m/>
    <m/>
    <m/>
    <m/>
    <m/>
  </r>
  <r>
    <x v="198"/>
    <x v="0"/>
    <x v="1269"/>
    <n v="7"/>
    <n v="0"/>
    <n v="0"/>
    <n v="0"/>
    <n v="0"/>
    <n v="0"/>
    <n v="0"/>
    <n v="0"/>
    <m/>
    <m/>
    <m/>
    <m/>
    <m/>
    <m/>
  </r>
  <r>
    <x v="198"/>
    <x v="4"/>
    <x v="1107"/>
    <n v="1"/>
    <n v="0"/>
    <n v="0"/>
    <n v="0"/>
    <n v="0"/>
    <n v="0"/>
    <n v="0"/>
    <n v="0"/>
    <m/>
    <m/>
    <m/>
    <m/>
    <m/>
    <m/>
  </r>
  <r>
    <x v="198"/>
    <x v="3"/>
    <x v="1019"/>
    <n v="1"/>
    <n v="0"/>
    <n v="0"/>
    <n v="0"/>
    <n v="0"/>
    <n v="0"/>
    <n v="0"/>
    <n v="0"/>
    <m/>
    <m/>
    <m/>
    <m/>
    <m/>
    <m/>
  </r>
  <r>
    <x v="198"/>
    <x v="3"/>
    <x v="1076"/>
    <n v="2"/>
    <n v="0"/>
    <n v="0"/>
    <n v="0"/>
    <n v="0"/>
    <n v="0"/>
    <n v="0"/>
    <n v="0"/>
    <m/>
    <m/>
    <m/>
    <m/>
    <m/>
    <m/>
  </r>
  <r>
    <x v="198"/>
    <x v="3"/>
    <x v="1098"/>
    <n v="1"/>
    <n v="0"/>
    <n v="0"/>
    <n v="0"/>
    <n v="0"/>
    <n v="0"/>
    <n v="0"/>
    <n v="0"/>
    <m/>
    <m/>
    <m/>
    <m/>
    <m/>
    <m/>
  </r>
  <r>
    <x v="198"/>
    <x v="3"/>
    <x v="1052"/>
    <n v="1"/>
    <n v="0"/>
    <n v="0"/>
    <n v="0"/>
    <n v="0"/>
    <n v="0"/>
    <n v="0"/>
    <n v="0"/>
    <m/>
    <m/>
    <m/>
    <m/>
    <m/>
    <m/>
  </r>
  <r>
    <x v="198"/>
    <x v="4"/>
    <x v="996"/>
    <n v="8"/>
    <n v="0"/>
    <n v="0"/>
    <n v="0"/>
    <n v="0"/>
    <n v="0"/>
    <n v="0"/>
    <n v="0"/>
    <m/>
    <m/>
    <m/>
    <m/>
    <m/>
    <m/>
  </r>
  <r>
    <x v="198"/>
    <x v="3"/>
    <x v="1004"/>
    <n v="3"/>
    <n v="0"/>
    <n v="0"/>
    <n v="0"/>
    <n v="0"/>
    <n v="0"/>
    <n v="0"/>
    <n v="0"/>
    <m/>
    <m/>
    <m/>
    <m/>
    <m/>
    <m/>
  </r>
  <r>
    <x v="198"/>
    <x v="3"/>
    <x v="1001"/>
    <n v="1"/>
    <n v="1"/>
    <n v="0"/>
    <n v="2"/>
    <n v="0"/>
    <n v="0"/>
    <n v="0"/>
    <n v="2"/>
    <s v="V"/>
    <m/>
    <m/>
    <m/>
    <m/>
    <m/>
  </r>
  <r>
    <x v="198"/>
    <x v="0"/>
    <x v="1270"/>
    <n v="9"/>
    <n v="9"/>
    <n v="0"/>
    <n v="47"/>
    <n v="0"/>
    <n v="0"/>
    <n v="0"/>
    <n v="47"/>
    <s v="V"/>
    <m/>
    <s v="V"/>
    <s v="V"/>
    <m/>
    <m/>
  </r>
  <r>
    <x v="198"/>
    <x v="1"/>
    <x v="1271"/>
    <n v="7"/>
    <n v="7"/>
    <n v="0"/>
    <n v="27"/>
    <n v="0"/>
    <n v="0"/>
    <n v="0"/>
    <n v="27"/>
    <m/>
    <m/>
    <m/>
    <m/>
    <m/>
    <m/>
  </r>
  <r>
    <x v="198"/>
    <x v="0"/>
    <x v="1272"/>
    <n v="2"/>
    <n v="2"/>
    <n v="0"/>
    <n v="0"/>
    <n v="0"/>
    <n v="0"/>
    <n v="0"/>
    <n v="0"/>
    <m/>
    <m/>
    <m/>
    <m/>
    <m/>
    <m/>
  </r>
  <r>
    <x v="198"/>
    <x v="1"/>
    <x v="1273"/>
    <n v="1"/>
    <n v="1"/>
    <n v="0"/>
    <n v="0"/>
    <n v="0"/>
    <n v="0"/>
    <n v="0"/>
    <n v="0"/>
    <m/>
    <m/>
    <m/>
    <m/>
    <m/>
    <m/>
  </r>
  <r>
    <x v="198"/>
    <x v="3"/>
    <x v="1062"/>
    <n v="1"/>
    <n v="1"/>
    <n v="0"/>
    <n v="1"/>
    <n v="0"/>
    <n v="0"/>
    <n v="0"/>
    <n v="1"/>
    <s v="V"/>
    <m/>
    <m/>
    <m/>
    <m/>
    <m/>
  </r>
  <r>
    <x v="199"/>
    <x v="3"/>
    <x v="1046"/>
    <n v="10"/>
    <n v="0"/>
    <n v="0"/>
    <n v="0"/>
    <n v="0"/>
    <n v="0"/>
    <n v="0"/>
    <n v="0"/>
    <m/>
    <m/>
    <m/>
    <m/>
    <m/>
    <m/>
  </r>
  <r>
    <x v="199"/>
    <x v="3"/>
    <x v="973"/>
    <n v="6"/>
    <n v="0"/>
    <n v="0"/>
    <n v="0"/>
    <n v="0"/>
    <n v="0"/>
    <n v="0"/>
    <n v="0"/>
    <m/>
    <m/>
    <m/>
    <m/>
    <m/>
    <m/>
  </r>
  <r>
    <x v="199"/>
    <x v="0"/>
    <x v="1223"/>
    <n v="1"/>
    <n v="0"/>
    <n v="0"/>
    <n v="0"/>
    <n v="0"/>
    <n v="0"/>
    <n v="0"/>
    <n v="0"/>
    <m/>
    <m/>
    <m/>
    <m/>
    <m/>
    <m/>
  </r>
  <r>
    <x v="199"/>
    <x v="3"/>
    <x v="1081"/>
    <n v="12"/>
    <n v="0"/>
    <n v="0"/>
    <n v="0"/>
    <n v="0"/>
    <n v="0"/>
    <n v="0"/>
    <n v="0"/>
    <m/>
    <m/>
    <m/>
    <m/>
    <m/>
    <m/>
  </r>
  <r>
    <x v="199"/>
    <x v="3"/>
    <x v="947"/>
    <n v="1"/>
    <n v="0"/>
    <n v="0"/>
    <n v="0"/>
    <n v="0"/>
    <n v="0"/>
    <n v="0"/>
    <n v="0"/>
    <m/>
    <m/>
    <m/>
    <m/>
    <m/>
    <m/>
  </r>
  <r>
    <x v="199"/>
    <x v="1"/>
    <x v="889"/>
    <n v="13"/>
    <n v="0"/>
    <n v="0"/>
    <n v="0"/>
    <n v="0"/>
    <n v="0"/>
    <n v="0"/>
    <n v="0"/>
    <m/>
    <m/>
    <m/>
    <m/>
    <m/>
    <m/>
  </r>
  <r>
    <x v="199"/>
    <x v="0"/>
    <x v="1274"/>
    <n v="1"/>
    <n v="0"/>
    <n v="0"/>
    <n v="0"/>
    <n v="0"/>
    <n v="0"/>
    <n v="0"/>
    <n v="0"/>
    <m/>
    <m/>
    <m/>
    <m/>
    <m/>
    <m/>
  </r>
  <r>
    <x v="199"/>
    <x v="1"/>
    <x v="1167"/>
    <n v="4"/>
    <n v="0"/>
    <n v="0"/>
    <n v="0"/>
    <n v="0"/>
    <n v="0"/>
    <n v="0"/>
    <n v="0"/>
    <m/>
    <m/>
    <m/>
    <m/>
    <m/>
    <m/>
  </r>
  <r>
    <x v="199"/>
    <x v="3"/>
    <x v="910"/>
    <n v="9"/>
    <n v="0"/>
    <n v="0"/>
    <n v="1"/>
    <n v="0"/>
    <n v="0"/>
    <n v="0"/>
    <n v="1"/>
    <s v="V"/>
    <m/>
    <m/>
    <m/>
    <m/>
    <m/>
  </r>
  <r>
    <x v="199"/>
    <x v="3"/>
    <x v="864"/>
    <n v="3"/>
    <n v="0"/>
    <n v="0"/>
    <n v="0"/>
    <n v="0"/>
    <n v="0"/>
    <n v="0"/>
    <n v="0"/>
    <m/>
    <m/>
    <m/>
    <m/>
    <m/>
    <m/>
  </r>
  <r>
    <x v="199"/>
    <x v="1"/>
    <x v="1275"/>
    <n v="5"/>
    <n v="0"/>
    <n v="0"/>
    <n v="0"/>
    <n v="0"/>
    <n v="0"/>
    <n v="0"/>
    <n v="0"/>
    <m/>
    <m/>
    <m/>
    <m/>
    <m/>
    <m/>
  </r>
  <r>
    <x v="199"/>
    <x v="1"/>
    <x v="1276"/>
    <n v="7"/>
    <n v="0"/>
    <n v="0"/>
    <n v="0"/>
    <n v="0"/>
    <n v="0"/>
    <n v="0"/>
    <n v="0"/>
    <m/>
    <m/>
    <m/>
    <m/>
    <m/>
    <m/>
  </r>
  <r>
    <x v="199"/>
    <x v="3"/>
    <x v="1277"/>
    <n v="1"/>
    <n v="0"/>
    <n v="0"/>
    <n v="0"/>
    <n v="0"/>
    <n v="0"/>
    <n v="0"/>
    <n v="0"/>
    <m/>
    <m/>
    <m/>
    <m/>
    <m/>
    <m/>
  </r>
  <r>
    <x v="199"/>
    <x v="3"/>
    <x v="1278"/>
    <n v="2"/>
    <n v="0"/>
    <n v="0"/>
    <n v="0"/>
    <n v="0"/>
    <n v="0"/>
    <n v="0"/>
    <n v="0"/>
    <m/>
    <m/>
    <m/>
    <m/>
    <m/>
    <m/>
  </r>
  <r>
    <x v="199"/>
    <x v="1"/>
    <x v="1279"/>
    <n v="1"/>
    <n v="0"/>
    <n v="0"/>
    <n v="0"/>
    <n v="0"/>
    <n v="0"/>
    <n v="0"/>
    <n v="0"/>
    <m/>
    <m/>
    <m/>
    <m/>
    <m/>
    <m/>
  </r>
  <r>
    <x v="199"/>
    <x v="1"/>
    <x v="1105"/>
    <n v="2"/>
    <n v="1"/>
    <n v="0"/>
    <n v="1"/>
    <n v="0"/>
    <n v="0"/>
    <n v="0"/>
    <n v="1"/>
    <s v="V"/>
    <m/>
    <m/>
    <m/>
    <m/>
    <m/>
  </r>
  <r>
    <x v="199"/>
    <x v="1"/>
    <x v="1280"/>
    <n v="11"/>
    <n v="0"/>
    <n v="0"/>
    <n v="0"/>
    <n v="0"/>
    <n v="0"/>
    <n v="0"/>
    <n v="0"/>
    <m/>
    <m/>
    <m/>
    <m/>
    <m/>
    <m/>
  </r>
  <r>
    <x v="199"/>
    <x v="3"/>
    <x v="1281"/>
    <n v="1"/>
    <n v="0"/>
    <n v="0"/>
    <n v="0"/>
    <n v="0"/>
    <n v="0"/>
    <n v="0"/>
    <n v="0"/>
    <m/>
    <m/>
    <m/>
    <m/>
    <m/>
    <m/>
  </r>
  <r>
    <x v="199"/>
    <x v="1"/>
    <x v="1088"/>
    <n v="1"/>
    <n v="0"/>
    <n v="0"/>
    <n v="0"/>
    <n v="0"/>
    <n v="0"/>
    <n v="0"/>
    <n v="0"/>
    <m/>
    <m/>
    <m/>
    <m/>
    <m/>
    <m/>
  </r>
  <r>
    <x v="199"/>
    <x v="4"/>
    <x v="948"/>
    <n v="2"/>
    <n v="0"/>
    <n v="0"/>
    <n v="0"/>
    <n v="0"/>
    <n v="0"/>
    <n v="0"/>
    <n v="0"/>
    <m/>
    <m/>
    <m/>
    <m/>
    <m/>
    <m/>
  </r>
  <r>
    <x v="199"/>
    <x v="3"/>
    <x v="1077"/>
    <n v="4"/>
    <n v="0"/>
    <n v="0"/>
    <n v="0"/>
    <n v="0"/>
    <n v="0"/>
    <n v="0"/>
    <n v="0"/>
    <m/>
    <m/>
    <m/>
    <m/>
    <m/>
    <m/>
  </r>
  <r>
    <x v="199"/>
    <x v="0"/>
    <x v="1170"/>
    <n v="1"/>
    <n v="0"/>
    <n v="0"/>
    <n v="0"/>
    <n v="0"/>
    <n v="0"/>
    <n v="0"/>
    <n v="0"/>
    <m/>
    <m/>
    <m/>
    <m/>
    <m/>
    <m/>
  </r>
  <r>
    <x v="199"/>
    <x v="1"/>
    <x v="1282"/>
    <n v="1"/>
    <n v="0"/>
    <n v="0"/>
    <n v="0"/>
    <n v="0"/>
    <n v="0"/>
    <n v="0"/>
    <n v="0"/>
    <m/>
    <m/>
    <m/>
    <m/>
    <m/>
    <m/>
  </r>
  <r>
    <x v="199"/>
    <x v="1"/>
    <x v="1283"/>
    <n v="2"/>
    <n v="0"/>
    <n v="0"/>
    <n v="0"/>
    <n v="0"/>
    <n v="0"/>
    <n v="0"/>
    <n v="0"/>
    <m/>
    <m/>
    <m/>
    <m/>
    <m/>
    <m/>
  </r>
  <r>
    <x v="199"/>
    <x v="1"/>
    <x v="1284"/>
    <n v="12"/>
    <n v="0"/>
    <n v="0"/>
    <n v="0"/>
    <n v="0"/>
    <n v="0"/>
    <n v="0"/>
    <n v="0"/>
    <m/>
    <m/>
    <m/>
    <m/>
    <m/>
    <m/>
  </r>
  <r>
    <x v="199"/>
    <x v="1"/>
    <x v="1196"/>
    <n v="3"/>
    <n v="1"/>
    <n v="0"/>
    <n v="1"/>
    <n v="0"/>
    <n v="0"/>
    <n v="0"/>
    <n v="1"/>
    <s v="V"/>
    <m/>
    <m/>
    <m/>
    <m/>
    <m/>
  </r>
  <r>
    <x v="199"/>
    <x v="3"/>
    <x v="1084"/>
    <n v="3"/>
    <n v="1"/>
    <n v="0"/>
    <n v="1"/>
    <n v="0"/>
    <n v="0"/>
    <n v="0"/>
    <n v="1"/>
    <s v="V"/>
    <s v="V"/>
    <m/>
    <m/>
    <m/>
    <m/>
  </r>
  <r>
    <x v="199"/>
    <x v="1"/>
    <x v="1285"/>
    <n v="1"/>
    <n v="0"/>
    <n v="0"/>
    <n v="0"/>
    <n v="0"/>
    <n v="0"/>
    <n v="0"/>
    <n v="0"/>
    <m/>
    <m/>
    <m/>
    <m/>
    <m/>
    <m/>
  </r>
  <r>
    <x v="199"/>
    <x v="3"/>
    <x v="1006"/>
    <n v="12"/>
    <n v="0"/>
    <n v="0"/>
    <n v="0"/>
    <n v="0"/>
    <n v="0"/>
    <n v="0"/>
    <n v="0"/>
    <m/>
    <m/>
    <m/>
    <m/>
    <m/>
    <m/>
  </r>
  <r>
    <x v="199"/>
    <x v="3"/>
    <x v="987"/>
    <n v="1"/>
    <n v="1"/>
    <n v="0"/>
    <n v="4"/>
    <n v="0"/>
    <n v="0"/>
    <n v="0"/>
    <n v="4"/>
    <s v="V"/>
    <s v="V"/>
    <m/>
    <m/>
    <m/>
    <m/>
  </r>
  <r>
    <x v="199"/>
    <x v="1"/>
    <x v="1286"/>
    <n v="8"/>
    <n v="8"/>
    <n v="0"/>
    <n v="10"/>
    <n v="0"/>
    <n v="0"/>
    <n v="0"/>
    <n v="10"/>
    <s v="V"/>
    <s v="V"/>
    <m/>
    <m/>
    <m/>
    <m/>
  </r>
  <r>
    <x v="199"/>
    <x v="1"/>
    <x v="1287"/>
    <n v="9"/>
    <n v="9"/>
    <n v="0"/>
    <n v="9"/>
    <n v="0"/>
    <n v="0"/>
    <n v="0"/>
    <n v="9"/>
    <s v="V"/>
    <m/>
    <m/>
    <m/>
    <m/>
    <m/>
  </r>
  <r>
    <x v="199"/>
    <x v="1"/>
    <x v="1288"/>
    <n v="6"/>
    <n v="6"/>
    <n v="0"/>
    <n v="10"/>
    <n v="0"/>
    <n v="0"/>
    <n v="0"/>
    <n v="10"/>
    <s v="V"/>
    <m/>
    <m/>
    <m/>
    <m/>
    <m/>
  </r>
  <r>
    <x v="200"/>
    <x v="1"/>
    <x v="1168"/>
    <n v="1"/>
    <n v="0"/>
    <n v="0"/>
    <n v="0"/>
    <n v="0"/>
    <n v="0"/>
    <n v="0"/>
    <n v="0"/>
    <m/>
    <m/>
    <m/>
    <m/>
    <m/>
    <m/>
  </r>
  <r>
    <x v="200"/>
    <x v="1"/>
    <x v="1289"/>
    <n v="4"/>
    <n v="0"/>
    <n v="0"/>
    <n v="0"/>
    <n v="0"/>
    <n v="0"/>
    <n v="0"/>
    <n v="0"/>
    <m/>
    <m/>
    <m/>
    <m/>
    <m/>
    <m/>
  </r>
  <r>
    <x v="200"/>
    <x v="1"/>
    <x v="1290"/>
    <n v="12"/>
    <n v="0"/>
    <n v="0"/>
    <n v="0"/>
    <n v="0"/>
    <n v="0"/>
    <n v="0"/>
    <n v="0"/>
    <m/>
    <m/>
    <m/>
    <m/>
    <m/>
    <m/>
  </r>
  <r>
    <x v="200"/>
    <x v="3"/>
    <x v="897"/>
    <n v="2"/>
    <n v="0"/>
    <n v="0"/>
    <n v="0"/>
    <n v="0"/>
    <n v="0"/>
    <n v="0"/>
    <n v="0"/>
    <m/>
    <m/>
    <m/>
    <m/>
    <m/>
    <m/>
  </r>
  <r>
    <x v="200"/>
    <x v="3"/>
    <x v="917"/>
    <n v="7"/>
    <n v="0"/>
    <n v="0"/>
    <n v="0"/>
    <n v="0"/>
    <n v="0"/>
    <n v="0"/>
    <n v="0"/>
    <m/>
    <m/>
    <m/>
    <m/>
    <m/>
    <m/>
  </r>
  <r>
    <x v="200"/>
    <x v="3"/>
    <x v="982"/>
    <n v="1"/>
    <n v="0"/>
    <n v="0"/>
    <n v="0"/>
    <n v="0"/>
    <n v="0"/>
    <n v="0"/>
    <n v="0"/>
    <m/>
    <m/>
    <m/>
    <m/>
    <m/>
    <m/>
  </r>
  <r>
    <x v="200"/>
    <x v="3"/>
    <x v="941"/>
    <n v="4"/>
    <n v="0"/>
    <n v="0"/>
    <n v="0"/>
    <n v="0"/>
    <n v="0"/>
    <n v="0"/>
    <n v="0"/>
    <m/>
    <m/>
    <m/>
    <m/>
    <m/>
    <m/>
  </r>
  <r>
    <x v="200"/>
    <x v="4"/>
    <x v="893"/>
    <n v="1"/>
    <n v="0"/>
    <n v="0"/>
    <n v="0"/>
    <n v="0"/>
    <n v="0"/>
    <n v="0"/>
    <n v="0"/>
    <m/>
    <m/>
    <m/>
    <m/>
    <m/>
    <m/>
  </r>
  <r>
    <x v="200"/>
    <x v="3"/>
    <x v="1000"/>
    <n v="2"/>
    <n v="0"/>
    <n v="0"/>
    <n v="0"/>
    <n v="0"/>
    <n v="0"/>
    <n v="0"/>
    <n v="0"/>
    <m/>
    <m/>
    <m/>
    <m/>
    <m/>
    <m/>
  </r>
  <r>
    <x v="200"/>
    <x v="3"/>
    <x v="1291"/>
    <n v="1"/>
    <n v="0"/>
    <n v="0"/>
    <n v="0"/>
    <n v="0"/>
    <n v="0"/>
    <n v="0"/>
    <n v="0"/>
    <m/>
    <m/>
    <m/>
    <m/>
    <m/>
    <m/>
  </r>
  <r>
    <x v="200"/>
    <x v="3"/>
    <x v="968"/>
    <n v="12"/>
    <n v="0"/>
    <n v="0"/>
    <n v="2"/>
    <n v="0"/>
    <n v="0"/>
    <n v="0"/>
    <n v="2"/>
    <s v="V"/>
    <s v="V"/>
    <m/>
    <m/>
    <m/>
    <m/>
  </r>
  <r>
    <x v="200"/>
    <x v="3"/>
    <x v="916"/>
    <n v="11"/>
    <n v="0"/>
    <n v="0"/>
    <n v="0"/>
    <n v="0"/>
    <n v="0"/>
    <n v="0"/>
    <n v="0"/>
    <m/>
    <m/>
    <m/>
    <m/>
    <m/>
    <m/>
  </r>
  <r>
    <x v="200"/>
    <x v="0"/>
    <x v="1292"/>
    <n v="2"/>
    <n v="0"/>
    <n v="0"/>
    <n v="0"/>
    <n v="0"/>
    <n v="0"/>
    <n v="0"/>
    <n v="0"/>
    <m/>
    <m/>
    <m/>
    <m/>
    <m/>
    <m/>
  </r>
  <r>
    <x v="200"/>
    <x v="1"/>
    <x v="1173"/>
    <n v="7"/>
    <n v="0"/>
    <n v="0"/>
    <n v="0"/>
    <n v="0"/>
    <n v="0"/>
    <n v="0"/>
    <n v="0"/>
    <m/>
    <m/>
    <m/>
    <m/>
    <m/>
    <m/>
  </r>
  <r>
    <x v="200"/>
    <x v="1"/>
    <x v="1121"/>
    <n v="1"/>
    <n v="0"/>
    <n v="0"/>
    <n v="0"/>
    <n v="0"/>
    <n v="0"/>
    <n v="0"/>
    <n v="0"/>
    <m/>
    <m/>
    <m/>
    <m/>
    <m/>
    <m/>
  </r>
  <r>
    <x v="200"/>
    <x v="3"/>
    <x v="951"/>
    <n v="7"/>
    <n v="0"/>
    <n v="0"/>
    <n v="0"/>
    <n v="0"/>
    <n v="0"/>
    <n v="0"/>
    <n v="0"/>
    <m/>
    <m/>
    <m/>
    <m/>
    <m/>
    <m/>
  </r>
  <r>
    <x v="200"/>
    <x v="3"/>
    <x v="900"/>
    <n v="5"/>
    <n v="0"/>
    <n v="0"/>
    <n v="0"/>
    <n v="0"/>
    <n v="0"/>
    <n v="0"/>
    <n v="0"/>
    <m/>
    <m/>
    <m/>
    <m/>
    <m/>
    <m/>
  </r>
  <r>
    <x v="200"/>
    <x v="1"/>
    <x v="1293"/>
    <n v="13"/>
    <n v="0"/>
    <n v="0"/>
    <n v="0"/>
    <n v="0"/>
    <n v="0"/>
    <n v="0"/>
    <n v="0"/>
    <m/>
    <m/>
    <m/>
    <m/>
    <m/>
    <m/>
  </r>
  <r>
    <x v="200"/>
    <x v="1"/>
    <x v="1294"/>
    <n v="13"/>
    <n v="0"/>
    <n v="0"/>
    <n v="0"/>
    <n v="0"/>
    <n v="0"/>
    <n v="0"/>
    <n v="0"/>
    <m/>
    <m/>
    <m/>
    <m/>
    <m/>
    <m/>
  </r>
  <r>
    <x v="200"/>
    <x v="4"/>
    <x v="1295"/>
    <n v="1"/>
    <n v="0"/>
    <n v="0"/>
    <n v="0"/>
    <n v="0"/>
    <n v="0"/>
    <n v="0"/>
    <n v="0"/>
    <m/>
    <m/>
    <m/>
    <m/>
    <m/>
    <m/>
  </r>
  <r>
    <x v="200"/>
    <x v="3"/>
    <x v="1222"/>
    <n v="1"/>
    <n v="0"/>
    <n v="0"/>
    <n v="0"/>
    <n v="0"/>
    <n v="0"/>
    <n v="0"/>
    <n v="0"/>
    <m/>
    <m/>
    <m/>
    <m/>
    <m/>
    <m/>
  </r>
  <r>
    <x v="200"/>
    <x v="1"/>
    <x v="1296"/>
    <n v="4"/>
    <n v="1"/>
    <n v="0"/>
    <n v="2"/>
    <n v="0"/>
    <n v="0"/>
    <n v="0"/>
    <n v="2"/>
    <s v="V"/>
    <m/>
    <m/>
    <m/>
    <m/>
    <m/>
  </r>
  <r>
    <x v="200"/>
    <x v="1"/>
    <x v="1297"/>
    <n v="2"/>
    <n v="0"/>
    <n v="0"/>
    <n v="0"/>
    <n v="0"/>
    <n v="0"/>
    <n v="0"/>
    <n v="0"/>
    <m/>
    <m/>
    <m/>
    <m/>
    <m/>
    <m/>
  </r>
  <r>
    <x v="200"/>
    <x v="1"/>
    <x v="1165"/>
    <n v="3"/>
    <n v="0"/>
    <n v="0"/>
    <n v="0"/>
    <n v="0"/>
    <n v="0"/>
    <n v="0"/>
    <n v="0"/>
    <m/>
    <m/>
    <m/>
    <m/>
    <m/>
    <m/>
  </r>
  <r>
    <x v="200"/>
    <x v="1"/>
    <x v="1298"/>
    <n v="2"/>
    <n v="0"/>
    <n v="0"/>
    <n v="0"/>
    <n v="0"/>
    <n v="0"/>
    <n v="0"/>
    <n v="0"/>
    <m/>
    <m/>
    <m/>
    <m/>
    <m/>
    <m/>
  </r>
  <r>
    <x v="200"/>
    <x v="2"/>
    <x v="1299"/>
    <n v="2"/>
    <n v="0"/>
    <n v="0"/>
    <n v="0"/>
    <n v="0"/>
    <n v="0"/>
    <n v="0"/>
    <n v="0"/>
    <m/>
    <m/>
    <m/>
    <m/>
    <m/>
    <m/>
  </r>
  <r>
    <x v="200"/>
    <x v="1"/>
    <x v="1300"/>
    <n v="11"/>
    <n v="0"/>
    <n v="0"/>
    <n v="0"/>
    <n v="0"/>
    <n v="0"/>
    <n v="0"/>
    <n v="0"/>
    <m/>
    <m/>
    <m/>
    <m/>
    <m/>
    <m/>
  </r>
  <r>
    <x v="200"/>
    <x v="1"/>
    <x v="1301"/>
    <n v="10"/>
    <n v="0"/>
    <n v="0"/>
    <n v="0"/>
    <n v="0"/>
    <n v="0"/>
    <n v="0"/>
    <n v="0"/>
    <m/>
    <m/>
    <m/>
    <m/>
    <m/>
    <m/>
  </r>
  <r>
    <x v="200"/>
    <x v="1"/>
    <x v="1302"/>
    <n v="11"/>
    <n v="0"/>
    <n v="0"/>
    <n v="0"/>
    <n v="0"/>
    <n v="0"/>
    <n v="0"/>
    <n v="0"/>
    <m/>
    <m/>
    <m/>
    <m/>
    <m/>
    <m/>
  </r>
  <r>
    <x v="200"/>
    <x v="3"/>
    <x v="1036"/>
    <n v="1"/>
    <n v="0"/>
    <n v="0"/>
    <n v="0"/>
    <n v="0"/>
    <n v="0"/>
    <n v="0"/>
    <n v="0"/>
    <m/>
    <m/>
    <m/>
    <m/>
    <m/>
    <m/>
  </r>
  <r>
    <x v="200"/>
    <x v="3"/>
    <x v="950"/>
    <n v="8"/>
    <n v="0"/>
    <n v="0"/>
    <n v="0"/>
    <n v="0"/>
    <n v="0"/>
    <n v="0"/>
    <n v="0"/>
    <m/>
    <m/>
    <m/>
    <m/>
    <m/>
    <m/>
  </r>
  <r>
    <x v="200"/>
    <x v="1"/>
    <x v="1303"/>
    <n v="1"/>
    <n v="0"/>
    <n v="0"/>
    <n v="0"/>
    <n v="0"/>
    <n v="0"/>
    <n v="0"/>
    <n v="0"/>
    <m/>
    <m/>
    <m/>
    <m/>
    <m/>
    <m/>
  </r>
  <r>
    <x v="200"/>
    <x v="2"/>
    <x v="1304"/>
    <n v="1"/>
    <n v="0"/>
    <n v="0"/>
    <n v="0"/>
    <n v="0"/>
    <n v="0"/>
    <n v="0"/>
    <n v="0"/>
    <m/>
    <m/>
    <m/>
    <m/>
    <m/>
    <m/>
  </r>
  <r>
    <x v="200"/>
    <x v="2"/>
    <x v="1305"/>
    <n v="1"/>
    <n v="0"/>
    <n v="0"/>
    <n v="0"/>
    <n v="0"/>
    <n v="0"/>
    <n v="0"/>
    <n v="0"/>
    <m/>
    <m/>
    <m/>
    <m/>
    <m/>
    <m/>
  </r>
  <r>
    <x v="200"/>
    <x v="2"/>
    <x v="1306"/>
    <n v="1"/>
    <n v="0"/>
    <n v="0"/>
    <n v="5"/>
    <n v="0"/>
    <n v="0"/>
    <n v="0"/>
    <n v="5"/>
    <s v="V"/>
    <m/>
    <s v="V"/>
    <s v="V"/>
    <m/>
    <m/>
  </r>
  <r>
    <x v="200"/>
    <x v="3"/>
    <x v="1307"/>
    <n v="1"/>
    <n v="0"/>
    <n v="0"/>
    <n v="0"/>
    <n v="0"/>
    <n v="0"/>
    <n v="0"/>
    <n v="0"/>
    <m/>
    <m/>
    <m/>
    <m/>
    <m/>
    <m/>
  </r>
  <r>
    <x v="200"/>
    <x v="2"/>
    <x v="1308"/>
    <n v="4"/>
    <n v="0"/>
    <n v="0"/>
    <n v="11"/>
    <n v="0"/>
    <n v="0"/>
    <n v="0"/>
    <n v="11"/>
    <s v="V"/>
    <m/>
    <s v="V"/>
    <s v="V"/>
    <m/>
    <m/>
  </r>
  <r>
    <x v="200"/>
    <x v="3"/>
    <x v="1309"/>
    <n v="1"/>
    <n v="1"/>
    <n v="0"/>
    <n v="2"/>
    <n v="0"/>
    <n v="0"/>
    <n v="0"/>
    <n v="2"/>
    <s v="V"/>
    <m/>
    <m/>
    <m/>
    <m/>
    <m/>
  </r>
  <r>
    <x v="200"/>
    <x v="1"/>
    <x v="1310"/>
    <n v="12"/>
    <n v="12"/>
    <n v="0"/>
    <n v="23"/>
    <n v="0"/>
    <n v="0"/>
    <n v="0"/>
    <n v="23"/>
    <m/>
    <m/>
    <m/>
    <m/>
    <m/>
    <m/>
  </r>
  <r>
    <x v="200"/>
    <x v="1"/>
    <x v="1311"/>
    <n v="1"/>
    <n v="1"/>
    <n v="0"/>
    <n v="1"/>
    <n v="0"/>
    <n v="0"/>
    <n v="0"/>
    <n v="1"/>
    <s v="V"/>
    <m/>
    <m/>
    <m/>
    <m/>
    <m/>
  </r>
  <r>
    <x v="200"/>
    <x v="4"/>
    <x v="1312"/>
    <n v="1"/>
    <n v="1"/>
    <n v="0"/>
    <n v="0"/>
    <n v="1"/>
    <n v="0"/>
    <n v="0"/>
    <n v="1"/>
    <s v="V"/>
    <m/>
    <m/>
    <m/>
    <m/>
    <m/>
  </r>
  <r>
    <x v="201"/>
    <x v="1"/>
    <x v="1313"/>
    <n v="2"/>
    <n v="0"/>
    <n v="0"/>
    <n v="0"/>
    <n v="0"/>
    <n v="0"/>
    <n v="0"/>
    <n v="0"/>
    <m/>
    <m/>
    <m/>
    <m/>
    <m/>
    <m/>
  </r>
  <r>
    <x v="201"/>
    <x v="0"/>
    <x v="1225"/>
    <n v="1"/>
    <n v="0"/>
    <n v="0"/>
    <n v="0"/>
    <n v="0"/>
    <n v="0"/>
    <n v="0"/>
    <n v="0"/>
    <m/>
    <m/>
    <m/>
    <m/>
    <m/>
    <m/>
  </r>
  <r>
    <x v="201"/>
    <x v="4"/>
    <x v="825"/>
    <n v="1"/>
    <n v="0"/>
    <n v="0"/>
    <n v="0"/>
    <n v="0"/>
    <n v="0"/>
    <n v="0"/>
    <n v="0"/>
    <m/>
    <m/>
    <m/>
    <m/>
    <m/>
    <m/>
  </r>
  <r>
    <x v="201"/>
    <x v="1"/>
    <x v="1314"/>
    <n v="1"/>
    <n v="0"/>
    <n v="0"/>
    <n v="0"/>
    <n v="0"/>
    <n v="0"/>
    <n v="0"/>
    <n v="0"/>
    <m/>
    <m/>
    <m/>
    <m/>
    <m/>
    <m/>
  </r>
  <r>
    <x v="201"/>
    <x v="4"/>
    <x v="885"/>
    <n v="9"/>
    <n v="0"/>
    <n v="0"/>
    <n v="0"/>
    <n v="0"/>
    <n v="0"/>
    <n v="0"/>
    <n v="0"/>
    <m/>
    <m/>
    <m/>
    <m/>
    <m/>
    <m/>
  </r>
  <r>
    <x v="201"/>
    <x v="1"/>
    <x v="1151"/>
    <n v="1"/>
    <n v="0"/>
    <n v="0"/>
    <n v="0"/>
    <n v="0"/>
    <n v="0"/>
    <n v="0"/>
    <n v="0"/>
    <m/>
    <m/>
    <m/>
    <m/>
    <m/>
    <m/>
  </r>
  <r>
    <x v="201"/>
    <x v="3"/>
    <x v="692"/>
    <n v="6"/>
    <n v="0"/>
    <n v="0"/>
    <n v="0"/>
    <n v="0"/>
    <n v="0"/>
    <n v="0"/>
    <n v="0"/>
    <m/>
    <m/>
    <m/>
    <m/>
    <m/>
    <m/>
  </r>
  <r>
    <x v="201"/>
    <x v="4"/>
    <x v="999"/>
    <n v="1"/>
    <n v="0"/>
    <n v="0"/>
    <n v="0"/>
    <n v="0"/>
    <n v="0"/>
    <n v="0"/>
    <n v="0"/>
    <m/>
    <m/>
    <m/>
    <m/>
    <m/>
    <m/>
  </r>
  <r>
    <x v="201"/>
    <x v="4"/>
    <x v="925"/>
    <n v="6"/>
    <n v="0"/>
    <n v="0"/>
    <n v="0"/>
    <n v="0"/>
    <n v="0"/>
    <n v="0"/>
    <n v="0"/>
    <m/>
    <m/>
    <m/>
    <m/>
    <m/>
    <m/>
  </r>
  <r>
    <x v="201"/>
    <x v="0"/>
    <x v="1315"/>
    <n v="1"/>
    <n v="0"/>
    <n v="0"/>
    <n v="0"/>
    <n v="0"/>
    <n v="0"/>
    <n v="0"/>
    <n v="0"/>
    <m/>
    <m/>
    <m/>
    <m/>
    <m/>
    <m/>
  </r>
  <r>
    <x v="201"/>
    <x v="1"/>
    <x v="1245"/>
    <n v="5"/>
    <n v="2"/>
    <n v="0"/>
    <n v="2"/>
    <n v="0"/>
    <n v="0"/>
    <n v="0"/>
    <n v="2"/>
    <s v="V"/>
    <m/>
    <m/>
    <m/>
    <m/>
    <m/>
  </r>
  <r>
    <x v="201"/>
    <x v="1"/>
    <x v="1229"/>
    <n v="4"/>
    <n v="0"/>
    <n v="0"/>
    <n v="0"/>
    <n v="0"/>
    <n v="0"/>
    <n v="0"/>
    <n v="0"/>
    <m/>
    <m/>
    <m/>
    <m/>
    <m/>
    <m/>
  </r>
  <r>
    <x v="201"/>
    <x v="1"/>
    <x v="1316"/>
    <n v="1"/>
    <n v="1"/>
    <n v="0"/>
    <n v="2"/>
    <n v="0"/>
    <n v="0"/>
    <n v="0"/>
    <n v="2"/>
    <s v="V"/>
    <m/>
    <m/>
    <m/>
    <m/>
    <m/>
  </r>
  <r>
    <x v="201"/>
    <x v="1"/>
    <x v="1317"/>
    <n v="1"/>
    <n v="1"/>
    <n v="0"/>
    <n v="1"/>
    <n v="0"/>
    <n v="0"/>
    <n v="0"/>
    <n v="1"/>
    <s v="V"/>
    <m/>
    <m/>
    <m/>
    <m/>
    <m/>
  </r>
  <r>
    <x v="201"/>
    <x v="0"/>
    <x v="1318"/>
    <n v="6"/>
    <n v="6"/>
    <n v="0"/>
    <n v="0"/>
    <n v="0"/>
    <n v="0"/>
    <n v="0"/>
    <n v="0"/>
    <m/>
    <m/>
    <m/>
    <m/>
    <m/>
    <m/>
  </r>
  <r>
    <x v="201"/>
    <x v="1"/>
    <x v="1250"/>
    <n v="1"/>
    <n v="1"/>
    <n v="0"/>
    <n v="1"/>
    <n v="0"/>
    <n v="0"/>
    <n v="0"/>
    <n v="1"/>
    <s v="V"/>
    <m/>
    <m/>
    <m/>
    <m/>
    <m/>
  </r>
  <r>
    <x v="201"/>
    <x v="1"/>
    <x v="1319"/>
    <n v="1"/>
    <n v="1"/>
    <n v="0"/>
    <n v="1"/>
    <n v="0"/>
    <n v="0"/>
    <n v="0"/>
    <n v="1"/>
    <s v="V"/>
    <m/>
    <m/>
    <m/>
    <m/>
    <m/>
  </r>
  <r>
    <x v="201"/>
    <x v="0"/>
    <x v="1320"/>
    <n v="1"/>
    <n v="1"/>
    <n v="0"/>
    <n v="7"/>
    <n v="0"/>
    <n v="0"/>
    <n v="0"/>
    <n v="7"/>
    <s v="V"/>
    <m/>
    <m/>
    <m/>
    <m/>
    <m/>
  </r>
  <r>
    <x v="201"/>
    <x v="3"/>
    <x v="1321"/>
    <n v="2"/>
    <n v="2"/>
    <n v="0"/>
    <n v="4"/>
    <n v="0"/>
    <n v="0"/>
    <n v="0"/>
    <n v="4"/>
    <s v="V"/>
    <s v="V"/>
    <m/>
    <m/>
    <m/>
    <m/>
  </r>
  <r>
    <x v="201"/>
    <x v="3"/>
    <x v="1322"/>
    <n v="5"/>
    <n v="5"/>
    <n v="0"/>
    <n v="14"/>
    <n v="0"/>
    <n v="0"/>
    <n v="0"/>
    <n v="14"/>
    <s v="V"/>
    <m/>
    <m/>
    <m/>
    <m/>
    <m/>
  </r>
  <r>
    <x v="201"/>
    <x v="3"/>
    <x v="1323"/>
    <n v="1"/>
    <n v="1"/>
    <n v="0"/>
    <n v="2"/>
    <n v="0"/>
    <n v="0"/>
    <n v="0"/>
    <n v="2"/>
    <s v="V"/>
    <m/>
    <m/>
    <m/>
    <m/>
    <m/>
  </r>
  <r>
    <x v="201"/>
    <x v="0"/>
    <x v="1324"/>
    <n v="3"/>
    <n v="3"/>
    <n v="0"/>
    <n v="8"/>
    <n v="0"/>
    <n v="0"/>
    <n v="0"/>
    <n v="8"/>
    <s v="V"/>
    <m/>
    <s v="V"/>
    <s v="V"/>
    <m/>
    <m/>
  </r>
  <r>
    <x v="202"/>
    <x v="3"/>
    <x v="1325"/>
    <n v="1"/>
    <n v="0"/>
    <n v="0"/>
    <n v="0"/>
    <n v="0"/>
    <n v="0"/>
    <n v="0"/>
    <n v="0"/>
    <m/>
    <m/>
    <m/>
    <m/>
    <m/>
    <m/>
  </r>
  <r>
    <x v="202"/>
    <x v="4"/>
    <x v="814"/>
    <n v="2"/>
    <n v="0"/>
    <n v="0"/>
    <n v="0"/>
    <n v="0"/>
    <n v="0"/>
    <n v="0"/>
    <n v="0"/>
    <m/>
    <m/>
    <m/>
    <m/>
    <m/>
    <m/>
  </r>
  <r>
    <x v="202"/>
    <x v="3"/>
    <x v="1326"/>
    <n v="2"/>
    <n v="0"/>
    <n v="0"/>
    <n v="0"/>
    <n v="0"/>
    <n v="0"/>
    <n v="0"/>
    <n v="0"/>
    <m/>
    <m/>
    <m/>
    <m/>
    <m/>
    <m/>
  </r>
  <r>
    <x v="202"/>
    <x v="3"/>
    <x v="1327"/>
    <n v="1"/>
    <n v="0"/>
    <n v="0"/>
    <n v="0"/>
    <n v="0"/>
    <n v="0"/>
    <n v="0"/>
    <n v="0"/>
    <m/>
    <m/>
    <m/>
    <m/>
    <m/>
    <m/>
  </r>
  <r>
    <x v="202"/>
    <x v="1"/>
    <x v="1328"/>
    <n v="11"/>
    <n v="0"/>
    <n v="0"/>
    <n v="0"/>
    <n v="0"/>
    <n v="0"/>
    <n v="0"/>
    <n v="0"/>
    <m/>
    <m/>
    <m/>
    <m/>
    <m/>
    <m/>
  </r>
  <r>
    <x v="202"/>
    <x v="2"/>
    <x v="1329"/>
    <n v="2"/>
    <n v="0"/>
    <n v="0"/>
    <n v="0"/>
    <n v="0"/>
    <n v="0"/>
    <n v="0"/>
    <n v="0"/>
    <m/>
    <m/>
    <m/>
    <m/>
    <m/>
    <m/>
  </r>
  <r>
    <x v="202"/>
    <x v="1"/>
    <x v="1330"/>
    <n v="9"/>
    <n v="0"/>
    <n v="0"/>
    <n v="0"/>
    <n v="0"/>
    <n v="0"/>
    <n v="0"/>
    <n v="0"/>
    <m/>
    <m/>
    <m/>
    <m/>
    <m/>
    <m/>
  </r>
  <r>
    <x v="202"/>
    <x v="1"/>
    <x v="1331"/>
    <n v="13"/>
    <n v="0"/>
    <n v="0"/>
    <n v="0"/>
    <n v="0"/>
    <n v="0"/>
    <n v="0"/>
    <n v="0"/>
    <m/>
    <m/>
    <m/>
    <m/>
    <m/>
    <m/>
  </r>
  <r>
    <x v="202"/>
    <x v="1"/>
    <x v="1332"/>
    <n v="1"/>
    <n v="0"/>
    <n v="0"/>
    <n v="0"/>
    <n v="0"/>
    <n v="0"/>
    <n v="0"/>
    <n v="0"/>
    <m/>
    <m/>
    <m/>
    <m/>
    <m/>
    <m/>
  </r>
  <r>
    <x v="202"/>
    <x v="1"/>
    <x v="1333"/>
    <n v="11"/>
    <n v="0"/>
    <n v="0"/>
    <n v="1"/>
    <n v="0"/>
    <n v="0"/>
    <n v="0"/>
    <n v="1"/>
    <s v="V"/>
    <m/>
    <m/>
    <m/>
    <m/>
    <m/>
  </r>
  <r>
    <x v="202"/>
    <x v="1"/>
    <x v="1334"/>
    <n v="9"/>
    <n v="0"/>
    <n v="0"/>
    <n v="0"/>
    <n v="0"/>
    <n v="0"/>
    <n v="0"/>
    <n v="0"/>
    <m/>
    <m/>
    <m/>
    <m/>
    <m/>
    <m/>
  </r>
  <r>
    <x v="202"/>
    <x v="1"/>
    <x v="1335"/>
    <n v="2"/>
    <n v="0"/>
    <n v="0"/>
    <n v="0"/>
    <n v="0"/>
    <n v="0"/>
    <n v="0"/>
    <n v="0"/>
    <m/>
    <m/>
    <m/>
    <m/>
    <m/>
    <m/>
  </r>
  <r>
    <x v="202"/>
    <x v="0"/>
    <x v="1336"/>
    <n v="1"/>
    <n v="0"/>
    <n v="0"/>
    <n v="0"/>
    <n v="0"/>
    <n v="0"/>
    <n v="0"/>
    <n v="0"/>
    <m/>
    <m/>
    <m/>
    <m/>
    <m/>
    <m/>
  </r>
  <r>
    <x v="202"/>
    <x v="1"/>
    <x v="1337"/>
    <n v="2"/>
    <n v="0"/>
    <n v="0"/>
    <n v="0"/>
    <n v="0"/>
    <n v="0"/>
    <n v="0"/>
    <n v="0"/>
    <m/>
    <m/>
    <m/>
    <m/>
    <m/>
    <m/>
  </r>
  <r>
    <x v="202"/>
    <x v="1"/>
    <x v="1338"/>
    <n v="4"/>
    <n v="0"/>
    <n v="0"/>
    <n v="0"/>
    <n v="0"/>
    <n v="0"/>
    <n v="0"/>
    <n v="0"/>
    <m/>
    <m/>
    <m/>
    <m/>
    <m/>
    <m/>
  </r>
  <r>
    <x v="202"/>
    <x v="3"/>
    <x v="1309"/>
    <n v="1"/>
    <n v="0"/>
    <n v="0"/>
    <n v="0"/>
    <n v="0"/>
    <n v="0"/>
    <n v="0"/>
    <n v="0"/>
    <m/>
    <m/>
    <m/>
    <m/>
    <m/>
    <m/>
  </r>
  <r>
    <x v="202"/>
    <x v="1"/>
    <x v="1070"/>
    <n v="5"/>
    <n v="0"/>
    <n v="0"/>
    <n v="0"/>
    <n v="0"/>
    <n v="0"/>
    <n v="0"/>
    <n v="0"/>
    <m/>
    <m/>
    <m/>
    <m/>
    <m/>
    <m/>
  </r>
  <r>
    <x v="202"/>
    <x v="1"/>
    <x v="1271"/>
    <n v="3"/>
    <n v="0"/>
    <n v="0"/>
    <n v="0"/>
    <n v="0"/>
    <n v="0"/>
    <n v="0"/>
    <n v="0"/>
    <m/>
    <m/>
    <m/>
    <m/>
    <m/>
    <m/>
  </r>
  <r>
    <x v="202"/>
    <x v="1"/>
    <x v="1339"/>
    <n v="7"/>
    <n v="0"/>
    <n v="0"/>
    <n v="0"/>
    <n v="0"/>
    <n v="0"/>
    <n v="0"/>
    <n v="0"/>
    <m/>
    <m/>
    <m/>
    <m/>
    <m/>
    <m/>
  </r>
  <r>
    <x v="202"/>
    <x v="2"/>
    <x v="1340"/>
    <n v="1"/>
    <n v="0"/>
    <n v="0"/>
    <n v="0"/>
    <n v="0"/>
    <n v="0"/>
    <n v="0"/>
    <n v="0"/>
    <m/>
    <m/>
    <m/>
    <m/>
    <m/>
    <m/>
  </r>
  <r>
    <x v="202"/>
    <x v="2"/>
    <x v="1341"/>
    <n v="1"/>
    <n v="0"/>
    <n v="0"/>
    <n v="0"/>
    <n v="0"/>
    <n v="0"/>
    <n v="0"/>
    <n v="0"/>
    <m/>
    <m/>
    <m/>
    <m/>
    <m/>
    <m/>
  </r>
  <r>
    <x v="202"/>
    <x v="1"/>
    <x v="1251"/>
    <n v="2"/>
    <n v="0"/>
    <n v="0"/>
    <n v="0"/>
    <n v="0"/>
    <n v="0"/>
    <n v="0"/>
    <n v="0"/>
    <m/>
    <m/>
    <m/>
    <m/>
    <m/>
    <m/>
  </r>
  <r>
    <x v="202"/>
    <x v="1"/>
    <x v="1342"/>
    <n v="5"/>
    <n v="0"/>
    <n v="0"/>
    <n v="0"/>
    <n v="0"/>
    <n v="0"/>
    <n v="0"/>
    <n v="0"/>
    <m/>
    <m/>
    <m/>
    <m/>
    <m/>
    <m/>
  </r>
  <r>
    <x v="202"/>
    <x v="1"/>
    <x v="1343"/>
    <n v="5"/>
    <n v="0"/>
    <n v="0"/>
    <n v="0"/>
    <n v="0"/>
    <n v="0"/>
    <n v="0"/>
    <n v="0"/>
    <m/>
    <m/>
    <m/>
    <m/>
    <m/>
    <m/>
  </r>
  <r>
    <x v="202"/>
    <x v="0"/>
    <x v="1344"/>
    <n v="1"/>
    <n v="1"/>
    <n v="0"/>
    <n v="0"/>
    <n v="0"/>
    <n v="0"/>
    <n v="0"/>
    <n v="0"/>
    <m/>
    <m/>
    <m/>
    <m/>
    <m/>
    <m/>
  </r>
  <r>
    <x v="202"/>
    <x v="3"/>
    <x v="1345"/>
    <n v="13"/>
    <n v="13"/>
    <n v="0"/>
    <n v="0"/>
    <n v="0"/>
    <n v="0"/>
    <n v="0"/>
    <n v="0"/>
    <m/>
    <m/>
    <m/>
    <m/>
    <m/>
    <m/>
  </r>
  <r>
    <x v="202"/>
    <x v="1"/>
    <x v="1346"/>
    <n v="1"/>
    <n v="1"/>
    <n v="0"/>
    <n v="1"/>
    <n v="0"/>
    <n v="0"/>
    <n v="0"/>
    <n v="1"/>
    <s v="V"/>
    <m/>
    <m/>
    <m/>
    <m/>
    <m/>
  </r>
  <r>
    <x v="202"/>
    <x v="1"/>
    <x v="1347"/>
    <n v="12"/>
    <n v="13"/>
    <n v="0"/>
    <n v="0"/>
    <n v="0"/>
    <n v="0"/>
    <n v="0"/>
    <n v="0"/>
    <m/>
    <m/>
    <m/>
    <m/>
    <m/>
    <m/>
  </r>
  <r>
    <x v="202"/>
    <x v="1"/>
    <x v="1348"/>
    <n v="4"/>
    <n v="4"/>
    <n v="0"/>
    <n v="4"/>
    <n v="0"/>
    <n v="0"/>
    <n v="0"/>
    <n v="4"/>
    <s v="V"/>
    <s v="V"/>
    <m/>
    <m/>
    <m/>
    <m/>
  </r>
  <r>
    <x v="202"/>
    <x v="1"/>
    <x v="1349"/>
    <n v="1"/>
    <n v="1"/>
    <n v="0"/>
    <n v="1"/>
    <n v="0"/>
    <n v="0"/>
    <n v="0"/>
    <n v="1"/>
    <s v="V"/>
    <m/>
    <m/>
    <m/>
    <m/>
    <m/>
  </r>
  <r>
    <x v="202"/>
    <x v="1"/>
    <x v="1350"/>
    <n v="1"/>
    <n v="1"/>
    <n v="0"/>
    <n v="2"/>
    <n v="0"/>
    <n v="0"/>
    <n v="0"/>
    <n v="2"/>
    <s v="V"/>
    <m/>
    <m/>
    <m/>
    <m/>
    <m/>
  </r>
  <r>
    <x v="202"/>
    <x v="1"/>
    <x v="1230"/>
    <n v="10"/>
    <n v="10"/>
    <n v="0"/>
    <n v="53"/>
    <n v="0"/>
    <n v="0"/>
    <n v="0"/>
    <n v="53"/>
    <s v="V"/>
    <m/>
    <m/>
    <m/>
    <m/>
    <m/>
  </r>
  <r>
    <x v="202"/>
    <x v="1"/>
    <x v="1351"/>
    <n v="1"/>
    <n v="1"/>
    <n v="0"/>
    <n v="1"/>
    <n v="0"/>
    <n v="0"/>
    <n v="0"/>
    <n v="1"/>
    <s v="V"/>
    <m/>
    <m/>
    <m/>
    <m/>
    <m/>
  </r>
  <r>
    <x v="203"/>
    <x v="2"/>
    <x v="1352"/>
    <n v="4"/>
    <n v="0"/>
    <n v="0"/>
    <n v="1"/>
    <n v="0"/>
    <n v="0"/>
    <n v="0"/>
    <n v="1"/>
    <s v="V"/>
    <m/>
    <m/>
    <m/>
    <m/>
    <m/>
  </r>
  <r>
    <x v="203"/>
    <x v="2"/>
    <x v="1353"/>
    <n v="5"/>
    <n v="0"/>
    <n v="0"/>
    <n v="2"/>
    <n v="0"/>
    <n v="0"/>
    <n v="0"/>
    <n v="2"/>
    <s v="V"/>
    <m/>
    <m/>
    <m/>
    <m/>
    <m/>
  </r>
  <r>
    <x v="203"/>
    <x v="2"/>
    <x v="1354"/>
    <n v="1"/>
    <n v="0"/>
    <n v="0"/>
    <n v="1"/>
    <n v="0"/>
    <n v="0"/>
    <n v="0"/>
    <n v="1"/>
    <s v="V"/>
    <m/>
    <m/>
    <m/>
    <m/>
    <m/>
  </r>
  <r>
    <x v="203"/>
    <x v="1"/>
    <x v="1355"/>
    <n v="2"/>
    <n v="0"/>
    <n v="0"/>
    <n v="0"/>
    <n v="0"/>
    <n v="0"/>
    <n v="0"/>
    <n v="0"/>
    <m/>
    <m/>
    <m/>
    <m/>
    <m/>
    <m/>
  </r>
  <r>
    <x v="203"/>
    <x v="1"/>
    <x v="1356"/>
    <n v="13"/>
    <n v="0"/>
    <n v="0"/>
    <n v="0"/>
    <n v="0"/>
    <n v="0"/>
    <n v="0"/>
    <n v="0"/>
    <m/>
    <m/>
    <m/>
    <m/>
    <m/>
    <m/>
  </r>
  <r>
    <x v="203"/>
    <x v="1"/>
    <x v="1357"/>
    <n v="13"/>
    <n v="0"/>
    <n v="0"/>
    <n v="0"/>
    <n v="0"/>
    <n v="0"/>
    <n v="0"/>
    <n v="0"/>
    <m/>
    <m/>
    <m/>
    <m/>
    <m/>
    <m/>
  </r>
  <r>
    <x v="203"/>
    <x v="3"/>
    <x v="909"/>
    <n v="10"/>
    <n v="0"/>
    <n v="0"/>
    <n v="0"/>
    <n v="0"/>
    <n v="0"/>
    <n v="0"/>
    <n v="0"/>
    <m/>
    <m/>
    <m/>
    <m/>
    <m/>
    <m/>
  </r>
  <r>
    <x v="203"/>
    <x v="4"/>
    <x v="1358"/>
    <n v="1"/>
    <n v="0"/>
    <n v="0"/>
    <n v="0"/>
    <n v="0"/>
    <n v="0"/>
    <n v="0"/>
    <n v="0"/>
    <m/>
    <m/>
    <m/>
    <m/>
    <m/>
    <m/>
  </r>
  <r>
    <x v="203"/>
    <x v="1"/>
    <x v="1106"/>
    <n v="8"/>
    <n v="0"/>
    <n v="0"/>
    <n v="0"/>
    <n v="0"/>
    <n v="0"/>
    <n v="0"/>
    <n v="0"/>
    <m/>
    <m/>
    <m/>
    <m/>
    <m/>
    <m/>
  </r>
  <r>
    <x v="203"/>
    <x v="1"/>
    <x v="1319"/>
    <n v="4"/>
    <n v="0"/>
    <n v="0"/>
    <n v="0"/>
    <n v="0"/>
    <n v="0"/>
    <n v="0"/>
    <n v="0"/>
    <m/>
    <m/>
    <m/>
    <m/>
    <m/>
    <m/>
  </r>
  <r>
    <x v="203"/>
    <x v="1"/>
    <x v="1359"/>
    <n v="4"/>
    <n v="0"/>
    <n v="0"/>
    <n v="0"/>
    <n v="0"/>
    <n v="0"/>
    <n v="0"/>
    <n v="0"/>
    <m/>
    <m/>
    <m/>
    <m/>
    <m/>
    <m/>
  </r>
  <r>
    <x v="203"/>
    <x v="0"/>
    <x v="1360"/>
    <n v="3"/>
    <n v="0"/>
    <n v="0"/>
    <n v="0"/>
    <n v="0"/>
    <n v="0"/>
    <n v="0"/>
    <n v="0"/>
    <m/>
    <m/>
    <m/>
    <m/>
    <m/>
    <m/>
  </r>
  <r>
    <x v="203"/>
    <x v="1"/>
    <x v="1086"/>
    <n v="2"/>
    <n v="0"/>
    <n v="0"/>
    <n v="0"/>
    <n v="0"/>
    <n v="0"/>
    <n v="0"/>
    <n v="0"/>
    <m/>
    <m/>
    <m/>
    <m/>
    <m/>
    <m/>
  </r>
  <r>
    <x v="203"/>
    <x v="3"/>
    <x v="1361"/>
    <n v="1"/>
    <n v="0"/>
    <n v="0"/>
    <n v="0"/>
    <n v="0"/>
    <n v="0"/>
    <n v="0"/>
    <n v="0"/>
    <m/>
    <m/>
    <m/>
    <m/>
    <m/>
    <m/>
  </r>
  <r>
    <x v="203"/>
    <x v="3"/>
    <x v="1016"/>
    <n v="1"/>
    <n v="0"/>
    <n v="0"/>
    <n v="0"/>
    <n v="0"/>
    <n v="0"/>
    <n v="0"/>
    <n v="0"/>
    <m/>
    <m/>
    <m/>
    <m/>
    <m/>
    <m/>
  </r>
  <r>
    <x v="203"/>
    <x v="3"/>
    <x v="1062"/>
    <n v="1"/>
    <n v="0"/>
    <n v="0"/>
    <n v="0"/>
    <n v="0"/>
    <n v="0"/>
    <n v="0"/>
    <n v="0"/>
    <m/>
    <m/>
    <m/>
    <m/>
    <m/>
    <m/>
  </r>
  <r>
    <x v="203"/>
    <x v="1"/>
    <x v="1362"/>
    <n v="13"/>
    <n v="0"/>
    <n v="0"/>
    <n v="0"/>
    <n v="0"/>
    <n v="0"/>
    <n v="0"/>
    <n v="0"/>
    <m/>
    <m/>
    <m/>
    <m/>
    <m/>
    <m/>
  </r>
  <r>
    <x v="203"/>
    <x v="1"/>
    <x v="1363"/>
    <n v="11"/>
    <n v="0"/>
    <n v="0"/>
    <n v="0"/>
    <n v="0"/>
    <n v="0"/>
    <n v="0"/>
    <n v="0"/>
    <m/>
    <m/>
    <m/>
    <m/>
    <m/>
    <m/>
  </r>
  <r>
    <x v="203"/>
    <x v="1"/>
    <x v="1021"/>
    <n v="9"/>
    <n v="0"/>
    <n v="0"/>
    <n v="0"/>
    <n v="0"/>
    <n v="0"/>
    <n v="0"/>
    <n v="0"/>
    <m/>
    <m/>
    <m/>
    <m/>
    <m/>
    <m/>
  </r>
  <r>
    <x v="203"/>
    <x v="1"/>
    <x v="1198"/>
    <n v="13"/>
    <n v="12"/>
    <n v="0"/>
    <n v="39"/>
    <n v="0"/>
    <n v="0"/>
    <n v="0"/>
    <n v="39"/>
    <m/>
    <m/>
    <m/>
    <m/>
    <m/>
    <m/>
  </r>
  <r>
    <x v="203"/>
    <x v="1"/>
    <x v="1364"/>
    <n v="12"/>
    <n v="0"/>
    <n v="0"/>
    <n v="0"/>
    <n v="0"/>
    <n v="0"/>
    <n v="0"/>
    <n v="0"/>
    <m/>
    <m/>
    <m/>
    <m/>
    <m/>
    <m/>
  </r>
  <r>
    <x v="203"/>
    <x v="2"/>
    <x v="1365"/>
    <n v="1"/>
    <n v="0"/>
    <n v="0"/>
    <n v="0"/>
    <n v="0"/>
    <n v="0"/>
    <n v="0"/>
    <n v="0"/>
    <m/>
    <m/>
    <m/>
    <m/>
    <m/>
    <m/>
  </r>
  <r>
    <x v="203"/>
    <x v="1"/>
    <x v="1171"/>
    <n v="1"/>
    <n v="0"/>
    <n v="0"/>
    <n v="0"/>
    <n v="0"/>
    <n v="0"/>
    <n v="0"/>
    <n v="0"/>
    <m/>
    <m/>
    <m/>
    <m/>
    <m/>
    <m/>
  </r>
  <r>
    <x v="203"/>
    <x v="1"/>
    <x v="1366"/>
    <n v="1"/>
    <n v="0"/>
    <n v="0"/>
    <n v="0"/>
    <n v="0"/>
    <n v="0"/>
    <n v="0"/>
    <n v="0"/>
    <m/>
    <m/>
    <m/>
    <m/>
    <m/>
    <m/>
  </r>
  <r>
    <x v="203"/>
    <x v="2"/>
    <x v="1367"/>
    <n v="1"/>
    <n v="0"/>
    <n v="0"/>
    <n v="0"/>
    <n v="0"/>
    <n v="0"/>
    <n v="0"/>
    <n v="0"/>
    <m/>
    <m/>
    <m/>
    <m/>
    <m/>
    <m/>
  </r>
  <r>
    <x v="203"/>
    <x v="1"/>
    <x v="1368"/>
    <n v="13"/>
    <n v="0"/>
    <n v="0"/>
    <n v="0"/>
    <n v="0"/>
    <n v="0"/>
    <n v="0"/>
    <n v="0"/>
    <m/>
    <m/>
    <m/>
    <m/>
    <m/>
    <m/>
  </r>
  <r>
    <x v="203"/>
    <x v="1"/>
    <x v="1369"/>
    <n v="12"/>
    <n v="0"/>
    <n v="0"/>
    <n v="0"/>
    <n v="0"/>
    <n v="0"/>
    <n v="0"/>
    <n v="0"/>
    <m/>
    <m/>
    <m/>
    <m/>
    <m/>
    <m/>
  </r>
  <r>
    <x v="203"/>
    <x v="2"/>
    <x v="1370"/>
    <n v="1"/>
    <n v="0"/>
    <n v="0"/>
    <n v="2"/>
    <n v="0"/>
    <n v="0"/>
    <n v="0"/>
    <n v="2"/>
    <s v="V"/>
    <m/>
    <s v="V"/>
    <s v="V"/>
    <m/>
    <m/>
  </r>
  <r>
    <x v="203"/>
    <x v="3"/>
    <x v="1322"/>
    <n v="5"/>
    <n v="0"/>
    <n v="0"/>
    <n v="1"/>
    <n v="0"/>
    <n v="0"/>
    <n v="0"/>
    <n v="1"/>
    <s v="V"/>
    <m/>
    <m/>
    <m/>
    <m/>
    <m/>
  </r>
  <r>
    <x v="203"/>
    <x v="4"/>
    <x v="448"/>
    <n v="9"/>
    <n v="0"/>
    <n v="0"/>
    <n v="0"/>
    <n v="0"/>
    <n v="0"/>
    <n v="0"/>
    <n v="0"/>
    <m/>
    <m/>
    <m/>
    <m/>
    <m/>
    <m/>
  </r>
  <r>
    <x v="203"/>
    <x v="2"/>
    <x v="1371"/>
    <n v="4"/>
    <n v="0"/>
    <n v="0"/>
    <n v="0"/>
    <n v="0"/>
    <n v="0"/>
    <n v="0"/>
    <n v="0"/>
    <m/>
    <m/>
    <m/>
    <m/>
    <m/>
    <m/>
  </r>
  <r>
    <x v="203"/>
    <x v="2"/>
    <x v="1372"/>
    <n v="1"/>
    <n v="0"/>
    <n v="0"/>
    <n v="0"/>
    <n v="0"/>
    <n v="0"/>
    <n v="0"/>
    <n v="0"/>
    <m/>
    <m/>
    <m/>
    <m/>
    <m/>
    <m/>
  </r>
  <r>
    <x v="203"/>
    <x v="1"/>
    <x v="1227"/>
    <n v="1"/>
    <n v="0"/>
    <n v="0"/>
    <n v="0"/>
    <n v="0"/>
    <n v="0"/>
    <n v="0"/>
    <n v="0"/>
    <m/>
    <m/>
    <m/>
    <m/>
    <m/>
    <m/>
  </r>
  <r>
    <x v="203"/>
    <x v="2"/>
    <x v="1373"/>
    <n v="1"/>
    <n v="0"/>
    <n v="0"/>
    <n v="0"/>
    <n v="0"/>
    <n v="0"/>
    <n v="0"/>
    <n v="0"/>
    <m/>
    <m/>
    <m/>
    <m/>
    <m/>
    <m/>
  </r>
  <r>
    <x v="203"/>
    <x v="1"/>
    <x v="1374"/>
    <n v="4"/>
    <n v="1"/>
    <n v="0"/>
    <n v="2"/>
    <n v="0"/>
    <n v="0"/>
    <n v="0"/>
    <n v="2"/>
    <s v="V"/>
    <m/>
    <m/>
    <m/>
    <m/>
    <m/>
  </r>
  <r>
    <x v="203"/>
    <x v="1"/>
    <x v="1375"/>
    <n v="7"/>
    <n v="0"/>
    <n v="0"/>
    <n v="0"/>
    <n v="0"/>
    <n v="0"/>
    <n v="0"/>
    <n v="0"/>
    <m/>
    <m/>
    <m/>
    <m/>
    <m/>
    <m/>
  </r>
  <r>
    <x v="203"/>
    <x v="1"/>
    <x v="1376"/>
    <n v="13"/>
    <n v="1"/>
    <n v="0"/>
    <n v="1"/>
    <n v="0"/>
    <n v="0"/>
    <n v="0"/>
    <n v="1"/>
    <s v="V"/>
    <m/>
    <m/>
    <m/>
    <m/>
    <m/>
  </r>
  <r>
    <x v="203"/>
    <x v="4"/>
    <x v="586"/>
    <n v="13"/>
    <n v="0"/>
    <n v="0"/>
    <n v="0"/>
    <n v="0"/>
    <n v="0"/>
    <n v="0"/>
    <n v="0"/>
    <m/>
    <m/>
    <m/>
    <m/>
    <m/>
    <m/>
  </r>
  <r>
    <x v="203"/>
    <x v="1"/>
    <x v="1273"/>
    <n v="1"/>
    <n v="1"/>
    <n v="0"/>
    <n v="0"/>
    <n v="0"/>
    <n v="0"/>
    <n v="0"/>
    <n v="0"/>
    <m/>
    <m/>
    <m/>
    <m/>
    <m/>
    <m/>
  </r>
  <r>
    <x v="203"/>
    <x v="1"/>
    <x v="1377"/>
    <n v="4"/>
    <n v="4"/>
    <n v="0"/>
    <n v="7"/>
    <n v="0"/>
    <n v="0"/>
    <n v="0"/>
    <n v="7"/>
    <s v="V"/>
    <m/>
    <m/>
    <m/>
    <m/>
    <m/>
  </r>
  <r>
    <x v="203"/>
    <x v="0"/>
    <x v="1378"/>
    <n v="6"/>
    <n v="6"/>
    <n v="0"/>
    <n v="0"/>
    <n v="0"/>
    <n v="0"/>
    <n v="0"/>
    <n v="0"/>
    <m/>
    <m/>
    <m/>
    <m/>
    <m/>
    <m/>
  </r>
  <r>
    <x v="203"/>
    <x v="1"/>
    <x v="1379"/>
    <n v="1"/>
    <n v="1"/>
    <n v="0"/>
    <n v="2"/>
    <n v="0"/>
    <n v="0"/>
    <n v="0"/>
    <n v="2"/>
    <s v="V"/>
    <m/>
    <m/>
    <m/>
    <m/>
    <m/>
  </r>
  <r>
    <x v="204"/>
    <x v="1"/>
    <x v="1380"/>
    <n v="4"/>
    <n v="0"/>
    <n v="0"/>
    <n v="0"/>
    <n v="0"/>
    <n v="0"/>
    <n v="0"/>
    <n v="0"/>
    <m/>
    <m/>
    <m/>
    <m/>
    <m/>
    <m/>
  </r>
  <r>
    <x v="204"/>
    <x v="1"/>
    <x v="1381"/>
    <n v="1"/>
    <n v="0"/>
    <n v="0"/>
    <n v="0"/>
    <n v="0"/>
    <n v="0"/>
    <n v="0"/>
    <n v="0"/>
    <m/>
    <m/>
    <m/>
    <m/>
    <m/>
    <m/>
  </r>
  <r>
    <x v="204"/>
    <x v="1"/>
    <x v="1382"/>
    <n v="2"/>
    <n v="0"/>
    <n v="0"/>
    <n v="0"/>
    <n v="0"/>
    <n v="0"/>
    <n v="0"/>
    <n v="0"/>
    <m/>
    <m/>
    <m/>
    <m/>
    <m/>
    <m/>
  </r>
  <r>
    <x v="204"/>
    <x v="1"/>
    <x v="1311"/>
    <n v="1"/>
    <n v="0"/>
    <n v="0"/>
    <n v="0"/>
    <n v="0"/>
    <n v="0"/>
    <n v="0"/>
    <n v="0"/>
    <m/>
    <m/>
    <m/>
    <m/>
    <m/>
    <m/>
  </r>
  <r>
    <x v="204"/>
    <x v="3"/>
    <x v="1247"/>
    <n v="10"/>
    <n v="0"/>
    <n v="0"/>
    <n v="0"/>
    <n v="0"/>
    <n v="0"/>
    <n v="0"/>
    <n v="0"/>
    <m/>
    <m/>
    <m/>
    <m/>
    <m/>
    <m/>
  </r>
  <r>
    <x v="204"/>
    <x v="1"/>
    <x v="1383"/>
    <n v="13"/>
    <n v="0"/>
    <n v="0"/>
    <n v="0"/>
    <n v="0"/>
    <n v="0"/>
    <n v="0"/>
    <n v="0"/>
    <m/>
    <m/>
    <m/>
    <m/>
    <m/>
    <m/>
  </r>
  <r>
    <x v="204"/>
    <x v="1"/>
    <x v="1384"/>
    <n v="3"/>
    <n v="0"/>
    <n v="0"/>
    <n v="0"/>
    <n v="0"/>
    <n v="0"/>
    <n v="0"/>
    <n v="0"/>
    <m/>
    <m/>
    <m/>
    <m/>
    <m/>
    <m/>
  </r>
  <r>
    <x v="204"/>
    <x v="1"/>
    <x v="1385"/>
    <n v="1"/>
    <n v="0"/>
    <n v="0"/>
    <n v="0"/>
    <n v="0"/>
    <n v="0"/>
    <n v="0"/>
    <n v="0"/>
    <m/>
    <m/>
    <m/>
    <m/>
    <m/>
    <m/>
  </r>
  <r>
    <x v="204"/>
    <x v="1"/>
    <x v="1386"/>
    <n v="12"/>
    <n v="0"/>
    <n v="0"/>
    <n v="0"/>
    <n v="0"/>
    <n v="0"/>
    <n v="0"/>
    <n v="0"/>
    <m/>
    <m/>
    <m/>
    <m/>
    <m/>
    <m/>
  </r>
  <r>
    <x v="204"/>
    <x v="3"/>
    <x v="1387"/>
    <n v="3"/>
    <n v="0"/>
    <n v="0"/>
    <n v="0"/>
    <n v="0"/>
    <n v="0"/>
    <n v="0"/>
    <n v="0"/>
    <m/>
    <m/>
    <m/>
    <m/>
    <m/>
    <m/>
  </r>
  <r>
    <x v="204"/>
    <x v="3"/>
    <x v="971"/>
    <n v="2"/>
    <n v="1"/>
    <n v="0"/>
    <n v="4"/>
    <n v="0"/>
    <n v="0"/>
    <n v="0"/>
    <n v="4"/>
    <s v="V"/>
    <m/>
    <m/>
    <m/>
    <m/>
    <m/>
  </r>
  <r>
    <x v="204"/>
    <x v="1"/>
    <x v="1388"/>
    <n v="13"/>
    <n v="1"/>
    <n v="0"/>
    <n v="1"/>
    <n v="0"/>
    <n v="0"/>
    <n v="0"/>
    <n v="1"/>
    <s v="V"/>
    <m/>
    <m/>
    <m/>
    <m/>
    <m/>
  </r>
  <r>
    <x v="204"/>
    <x v="1"/>
    <x v="1042"/>
    <n v="1"/>
    <n v="0"/>
    <n v="0"/>
    <n v="0"/>
    <n v="0"/>
    <n v="0"/>
    <n v="0"/>
    <n v="0"/>
    <m/>
    <m/>
    <m/>
    <m/>
    <m/>
    <m/>
  </r>
  <r>
    <x v="204"/>
    <x v="1"/>
    <x v="1389"/>
    <n v="10"/>
    <n v="0"/>
    <n v="0"/>
    <n v="0"/>
    <n v="0"/>
    <n v="0"/>
    <n v="0"/>
    <n v="0"/>
    <m/>
    <m/>
    <m/>
    <m/>
    <m/>
    <m/>
  </r>
  <r>
    <x v="204"/>
    <x v="1"/>
    <x v="1390"/>
    <n v="12"/>
    <n v="0"/>
    <n v="0"/>
    <n v="0"/>
    <n v="0"/>
    <n v="0"/>
    <n v="0"/>
    <n v="0"/>
    <m/>
    <m/>
    <m/>
    <m/>
    <m/>
    <m/>
  </r>
  <r>
    <x v="204"/>
    <x v="1"/>
    <x v="1391"/>
    <n v="12"/>
    <n v="0"/>
    <n v="0"/>
    <n v="0"/>
    <n v="0"/>
    <n v="0"/>
    <n v="0"/>
    <n v="0"/>
    <m/>
    <m/>
    <m/>
    <m/>
    <m/>
    <m/>
  </r>
  <r>
    <x v="204"/>
    <x v="1"/>
    <x v="1392"/>
    <n v="3"/>
    <n v="0"/>
    <n v="0"/>
    <n v="0"/>
    <n v="0"/>
    <n v="0"/>
    <n v="0"/>
    <n v="0"/>
    <m/>
    <m/>
    <m/>
    <m/>
    <m/>
    <m/>
  </r>
  <r>
    <x v="204"/>
    <x v="1"/>
    <x v="1393"/>
    <n v="1"/>
    <n v="0"/>
    <n v="0"/>
    <n v="0"/>
    <n v="0"/>
    <n v="0"/>
    <n v="0"/>
    <n v="0"/>
    <m/>
    <m/>
    <m/>
    <m/>
    <m/>
    <m/>
  </r>
  <r>
    <x v="204"/>
    <x v="1"/>
    <x v="1394"/>
    <n v="1"/>
    <n v="0"/>
    <n v="0"/>
    <n v="0"/>
    <n v="0"/>
    <n v="0"/>
    <n v="0"/>
    <n v="0"/>
    <m/>
    <m/>
    <m/>
    <m/>
    <m/>
    <m/>
  </r>
  <r>
    <x v="204"/>
    <x v="4"/>
    <x v="1080"/>
    <n v="1"/>
    <n v="0"/>
    <n v="0"/>
    <n v="0"/>
    <n v="0"/>
    <n v="0"/>
    <n v="0"/>
    <n v="0"/>
    <m/>
    <m/>
    <m/>
    <m/>
    <m/>
    <m/>
  </r>
  <r>
    <x v="204"/>
    <x v="0"/>
    <x v="1324"/>
    <n v="3"/>
    <n v="0"/>
    <n v="0"/>
    <n v="0"/>
    <n v="0"/>
    <n v="0"/>
    <n v="0"/>
    <n v="0"/>
    <m/>
    <m/>
    <m/>
    <m/>
    <m/>
    <m/>
  </r>
  <r>
    <x v="204"/>
    <x v="3"/>
    <x v="1395"/>
    <n v="1"/>
    <n v="0"/>
    <n v="0"/>
    <n v="0"/>
    <n v="0"/>
    <n v="0"/>
    <n v="0"/>
    <n v="0"/>
    <m/>
    <m/>
    <m/>
    <m/>
    <m/>
    <m/>
  </r>
  <r>
    <x v="204"/>
    <x v="3"/>
    <x v="1323"/>
    <n v="1"/>
    <n v="0"/>
    <n v="0"/>
    <n v="0"/>
    <n v="0"/>
    <n v="0"/>
    <n v="0"/>
    <n v="0"/>
    <m/>
    <m/>
    <m/>
    <m/>
    <m/>
    <m/>
  </r>
  <r>
    <x v="204"/>
    <x v="3"/>
    <x v="1185"/>
    <n v="12"/>
    <n v="0"/>
    <n v="0"/>
    <n v="1"/>
    <n v="0"/>
    <n v="0"/>
    <n v="0"/>
    <n v="1"/>
    <s v="V"/>
    <m/>
    <m/>
    <m/>
    <m/>
    <m/>
  </r>
  <r>
    <x v="204"/>
    <x v="2"/>
    <x v="1396"/>
    <n v="1"/>
    <n v="0"/>
    <n v="0"/>
    <n v="0"/>
    <n v="0"/>
    <n v="0"/>
    <n v="0"/>
    <n v="0"/>
    <m/>
    <m/>
    <m/>
    <m/>
    <m/>
    <m/>
  </r>
  <r>
    <x v="204"/>
    <x v="4"/>
    <x v="1397"/>
    <n v="1"/>
    <n v="0"/>
    <n v="0"/>
    <n v="0"/>
    <n v="0"/>
    <n v="0"/>
    <n v="0"/>
    <n v="0"/>
    <m/>
    <m/>
    <m/>
    <m/>
    <m/>
    <m/>
  </r>
  <r>
    <x v="204"/>
    <x v="3"/>
    <x v="1398"/>
    <n v="1"/>
    <n v="1"/>
    <n v="0"/>
    <n v="0"/>
    <n v="0"/>
    <n v="0"/>
    <n v="0"/>
    <n v="0"/>
    <m/>
    <m/>
    <m/>
    <m/>
    <m/>
    <m/>
  </r>
  <r>
    <x v="204"/>
    <x v="1"/>
    <x v="1399"/>
    <n v="1"/>
    <n v="1"/>
    <n v="0"/>
    <n v="0"/>
    <n v="0"/>
    <n v="0"/>
    <n v="0"/>
    <n v="0"/>
    <m/>
    <m/>
    <m/>
    <m/>
    <m/>
    <m/>
  </r>
  <r>
    <x v="204"/>
    <x v="2"/>
    <x v="1400"/>
    <n v="3"/>
    <n v="3"/>
    <n v="0"/>
    <n v="0"/>
    <n v="0"/>
    <n v="0"/>
    <n v="0"/>
    <n v="0"/>
    <m/>
    <m/>
    <m/>
    <m/>
    <m/>
    <m/>
  </r>
  <r>
    <x v="204"/>
    <x v="1"/>
    <x v="1401"/>
    <n v="1"/>
    <n v="1"/>
    <n v="0"/>
    <n v="1"/>
    <n v="0"/>
    <n v="0"/>
    <n v="0"/>
    <n v="1"/>
    <s v="V"/>
    <m/>
    <m/>
    <m/>
    <m/>
    <m/>
  </r>
  <r>
    <x v="204"/>
    <x v="1"/>
    <x v="1402"/>
    <n v="3"/>
    <n v="3"/>
    <n v="0"/>
    <n v="0"/>
    <n v="0"/>
    <n v="0"/>
    <n v="0"/>
    <n v="0"/>
    <m/>
    <m/>
    <m/>
    <m/>
    <m/>
    <m/>
  </r>
  <r>
    <x v="204"/>
    <x v="1"/>
    <x v="1403"/>
    <n v="13"/>
    <n v="13"/>
    <n v="0"/>
    <n v="111"/>
    <n v="0"/>
    <n v="0"/>
    <n v="0"/>
    <n v="111"/>
    <s v="V"/>
    <m/>
    <m/>
    <m/>
    <m/>
    <m/>
  </r>
  <r>
    <x v="205"/>
    <x v="2"/>
    <x v="1404"/>
    <n v="2"/>
    <n v="0"/>
    <n v="0"/>
    <n v="3"/>
    <n v="0"/>
    <n v="0"/>
    <n v="0"/>
    <n v="3"/>
    <s v="V"/>
    <m/>
    <s v="V"/>
    <s v="V"/>
    <m/>
    <m/>
  </r>
  <r>
    <x v="205"/>
    <x v="3"/>
    <x v="987"/>
    <n v="1"/>
    <n v="0"/>
    <n v="0"/>
    <n v="0"/>
    <n v="0"/>
    <n v="0"/>
    <n v="0"/>
    <n v="0"/>
    <m/>
    <m/>
    <m/>
    <m/>
    <m/>
    <m/>
  </r>
  <r>
    <x v="205"/>
    <x v="1"/>
    <x v="1249"/>
    <n v="2"/>
    <n v="0"/>
    <n v="0"/>
    <n v="0"/>
    <n v="0"/>
    <n v="0"/>
    <n v="0"/>
    <n v="0"/>
    <m/>
    <m/>
    <m/>
    <m/>
    <m/>
    <m/>
  </r>
  <r>
    <x v="205"/>
    <x v="3"/>
    <x v="989"/>
    <n v="1"/>
    <n v="0"/>
    <n v="0"/>
    <n v="0"/>
    <n v="0"/>
    <n v="0"/>
    <n v="0"/>
    <n v="0"/>
    <m/>
    <m/>
    <m/>
    <m/>
    <m/>
    <m/>
  </r>
  <r>
    <x v="205"/>
    <x v="3"/>
    <x v="1102"/>
    <n v="1"/>
    <n v="0"/>
    <n v="0"/>
    <n v="0"/>
    <n v="0"/>
    <n v="0"/>
    <n v="0"/>
    <n v="0"/>
    <m/>
    <m/>
    <m/>
    <m/>
    <m/>
    <m/>
  </r>
  <r>
    <x v="205"/>
    <x v="1"/>
    <x v="1238"/>
    <n v="11"/>
    <n v="0"/>
    <n v="0"/>
    <n v="0"/>
    <n v="0"/>
    <n v="0"/>
    <n v="0"/>
    <n v="0"/>
    <m/>
    <m/>
    <m/>
    <m/>
    <m/>
    <m/>
  </r>
  <r>
    <x v="205"/>
    <x v="3"/>
    <x v="1233"/>
    <n v="3"/>
    <n v="0"/>
    <n v="0"/>
    <n v="0"/>
    <n v="0"/>
    <n v="0"/>
    <n v="0"/>
    <n v="0"/>
    <m/>
    <m/>
    <m/>
    <m/>
    <m/>
    <m/>
  </r>
  <r>
    <x v="205"/>
    <x v="3"/>
    <x v="981"/>
    <n v="4"/>
    <n v="0"/>
    <n v="0"/>
    <n v="0"/>
    <n v="0"/>
    <n v="0"/>
    <n v="0"/>
    <n v="0"/>
    <m/>
    <m/>
    <m/>
    <m/>
    <m/>
    <m/>
  </r>
  <r>
    <x v="205"/>
    <x v="0"/>
    <x v="1405"/>
    <n v="1"/>
    <n v="0"/>
    <n v="0"/>
    <n v="0"/>
    <n v="0"/>
    <n v="0"/>
    <n v="0"/>
    <n v="0"/>
    <m/>
    <m/>
    <m/>
    <m/>
    <m/>
    <m/>
  </r>
  <r>
    <x v="205"/>
    <x v="3"/>
    <x v="1232"/>
    <n v="8"/>
    <n v="0"/>
    <n v="0"/>
    <n v="0"/>
    <n v="0"/>
    <n v="0"/>
    <n v="0"/>
    <n v="0"/>
    <m/>
    <m/>
    <m/>
    <m/>
    <m/>
    <m/>
  </r>
  <r>
    <x v="205"/>
    <x v="1"/>
    <x v="1250"/>
    <n v="1"/>
    <n v="0"/>
    <n v="0"/>
    <n v="0"/>
    <n v="0"/>
    <n v="0"/>
    <n v="0"/>
    <n v="0"/>
    <m/>
    <m/>
    <m/>
    <m/>
    <m/>
    <m/>
  </r>
  <r>
    <x v="205"/>
    <x v="0"/>
    <x v="1406"/>
    <n v="2"/>
    <n v="0"/>
    <n v="0"/>
    <n v="0"/>
    <n v="0"/>
    <n v="0"/>
    <n v="0"/>
    <n v="0"/>
    <m/>
    <m/>
    <m/>
    <m/>
    <m/>
    <m/>
  </r>
  <r>
    <x v="205"/>
    <x v="3"/>
    <x v="1184"/>
    <n v="13"/>
    <n v="0"/>
    <n v="0"/>
    <n v="0"/>
    <n v="0"/>
    <n v="0"/>
    <n v="0"/>
    <n v="0"/>
    <m/>
    <m/>
    <m/>
    <m/>
    <m/>
    <m/>
  </r>
  <r>
    <x v="205"/>
    <x v="3"/>
    <x v="1179"/>
    <n v="7"/>
    <n v="0"/>
    <n v="0"/>
    <n v="0"/>
    <n v="0"/>
    <n v="0"/>
    <n v="0"/>
    <n v="0"/>
    <m/>
    <m/>
    <m/>
    <m/>
    <m/>
    <m/>
  </r>
  <r>
    <x v="205"/>
    <x v="1"/>
    <x v="1407"/>
    <n v="2"/>
    <n v="1"/>
    <n v="0"/>
    <n v="1"/>
    <n v="0"/>
    <n v="0"/>
    <n v="0"/>
    <n v="1"/>
    <s v="V"/>
    <m/>
    <m/>
    <m/>
    <m/>
    <m/>
  </r>
  <r>
    <x v="205"/>
    <x v="1"/>
    <x v="1228"/>
    <n v="1"/>
    <n v="0"/>
    <n v="0"/>
    <n v="0"/>
    <n v="0"/>
    <n v="0"/>
    <n v="0"/>
    <n v="0"/>
    <m/>
    <m/>
    <m/>
    <m/>
    <m/>
    <m/>
  </r>
  <r>
    <x v="205"/>
    <x v="3"/>
    <x v="1170"/>
    <n v="1"/>
    <n v="0"/>
    <n v="0"/>
    <n v="0"/>
    <n v="0"/>
    <n v="0"/>
    <n v="0"/>
    <n v="0"/>
    <m/>
    <m/>
    <m/>
    <m/>
    <m/>
    <m/>
  </r>
  <r>
    <x v="205"/>
    <x v="0"/>
    <x v="1408"/>
    <n v="10"/>
    <n v="0"/>
    <n v="0"/>
    <n v="0"/>
    <n v="0"/>
    <n v="0"/>
    <n v="0"/>
    <n v="0"/>
    <m/>
    <m/>
    <m/>
    <m/>
    <m/>
    <m/>
  </r>
  <r>
    <x v="205"/>
    <x v="3"/>
    <x v="1409"/>
    <n v="1"/>
    <n v="0"/>
    <n v="0"/>
    <n v="0"/>
    <n v="0"/>
    <n v="0"/>
    <n v="0"/>
    <n v="0"/>
    <m/>
    <m/>
    <m/>
    <m/>
    <m/>
    <m/>
  </r>
  <r>
    <x v="205"/>
    <x v="3"/>
    <x v="1223"/>
    <n v="1"/>
    <n v="0"/>
    <n v="0"/>
    <n v="0"/>
    <n v="0"/>
    <n v="0"/>
    <n v="0"/>
    <n v="0"/>
    <m/>
    <m/>
    <m/>
    <m/>
    <m/>
    <m/>
  </r>
  <r>
    <x v="205"/>
    <x v="2"/>
    <x v="1410"/>
    <n v="2"/>
    <n v="0"/>
    <n v="0"/>
    <n v="0"/>
    <n v="0"/>
    <n v="0"/>
    <n v="0"/>
    <n v="0"/>
    <m/>
    <m/>
    <m/>
    <m/>
    <m/>
    <m/>
  </r>
  <r>
    <x v="205"/>
    <x v="1"/>
    <x v="1411"/>
    <n v="13"/>
    <n v="0"/>
    <n v="0"/>
    <n v="0"/>
    <n v="0"/>
    <n v="0"/>
    <n v="0"/>
    <n v="0"/>
    <m/>
    <m/>
    <m/>
    <m/>
    <m/>
    <m/>
  </r>
  <r>
    <x v="205"/>
    <x v="1"/>
    <x v="1412"/>
    <n v="1"/>
    <n v="0"/>
    <n v="0"/>
    <n v="0"/>
    <n v="0"/>
    <n v="0"/>
    <n v="0"/>
    <n v="0"/>
    <m/>
    <m/>
    <m/>
    <m/>
    <m/>
    <m/>
  </r>
  <r>
    <x v="205"/>
    <x v="3"/>
    <x v="1263"/>
    <n v="7"/>
    <n v="0"/>
    <n v="0"/>
    <n v="0"/>
    <n v="0"/>
    <n v="0"/>
    <n v="0"/>
    <n v="0"/>
    <m/>
    <m/>
    <m/>
    <m/>
    <m/>
    <m/>
  </r>
  <r>
    <x v="205"/>
    <x v="2"/>
    <x v="1413"/>
    <n v="1"/>
    <n v="0"/>
    <n v="0"/>
    <n v="0"/>
    <n v="2"/>
    <n v="0"/>
    <n v="0"/>
    <n v="2"/>
    <s v="V"/>
    <m/>
    <m/>
    <m/>
    <m/>
    <m/>
  </r>
  <r>
    <x v="205"/>
    <x v="0"/>
    <x v="1414"/>
    <n v="3"/>
    <n v="0"/>
    <n v="0"/>
    <n v="1"/>
    <n v="0"/>
    <n v="0"/>
    <n v="0"/>
    <n v="1"/>
    <s v="V"/>
    <m/>
    <m/>
    <m/>
    <m/>
    <m/>
  </r>
  <r>
    <x v="205"/>
    <x v="2"/>
    <x v="1415"/>
    <n v="1"/>
    <n v="0"/>
    <n v="0"/>
    <n v="1"/>
    <n v="0"/>
    <n v="0"/>
    <n v="0"/>
    <n v="1"/>
    <s v="V"/>
    <m/>
    <m/>
    <m/>
    <m/>
    <m/>
  </r>
  <r>
    <x v="205"/>
    <x v="3"/>
    <x v="1416"/>
    <n v="1"/>
    <n v="0"/>
    <n v="0"/>
    <n v="0"/>
    <n v="0"/>
    <n v="0"/>
    <n v="0"/>
    <n v="0"/>
    <m/>
    <m/>
    <m/>
    <m/>
    <m/>
    <m/>
  </r>
  <r>
    <x v="205"/>
    <x v="0"/>
    <x v="1318"/>
    <n v="6"/>
    <n v="0"/>
    <n v="0"/>
    <n v="1"/>
    <n v="0"/>
    <n v="0"/>
    <n v="0"/>
    <n v="1"/>
    <s v="V"/>
    <m/>
    <s v="V"/>
    <s v="V"/>
    <m/>
    <m/>
  </r>
  <r>
    <x v="205"/>
    <x v="0"/>
    <x v="1417"/>
    <n v="2"/>
    <n v="0"/>
    <n v="0"/>
    <n v="0"/>
    <n v="0"/>
    <n v="0"/>
    <n v="0"/>
    <n v="0"/>
    <m/>
    <m/>
    <m/>
    <m/>
    <m/>
    <m/>
  </r>
  <r>
    <x v="205"/>
    <x v="3"/>
    <x v="1159"/>
    <n v="3"/>
    <n v="0"/>
    <n v="0"/>
    <n v="0"/>
    <n v="0"/>
    <n v="0"/>
    <n v="0"/>
    <n v="0"/>
    <m/>
    <m/>
    <m/>
    <m/>
    <m/>
    <m/>
  </r>
  <r>
    <x v="205"/>
    <x v="1"/>
    <x v="1418"/>
    <n v="12"/>
    <n v="0"/>
    <n v="0"/>
    <n v="0"/>
    <n v="0"/>
    <n v="0"/>
    <n v="0"/>
    <n v="0"/>
    <m/>
    <m/>
    <m/>
    <m/>
    <m/>
    <m/>
  </r>
  <r>
    <x v="205"/>
    <x v="0"/>
    <x v="1419"/>
    <n v="3"/>
    <n v="0"/>
    <n v="0"/>
    <n v="0"/>
    <n v="0"/>
    <n v="0"/>
    <n v="0"/>
    <n v="0"/>
    <m/>
    <m/>
    <m/>
    <m/>
    <m/>
    <m/>
  </r>
  <r>
    <x v="205"/>
    <x v="1"/>
    <x v="1420"/>
    <n v="5"/>
    <n v="5"/>
    <n v="0"/>
    <n v="6"/>
    <n v="0"/>
    <n v="0"/>
    <n v="0"/>
    <n v="6"/>
    <s v="V"/>
    <m/>
    <m/>
    <m/>
    <m/>
    <m/>
  </r>
  <r>
    <x v="206"/>
    <x v="1"/>
    <x v="1421"/>
    <n v="5"/>
    <n v="0"/>
    <n v="0"/>
    <n v="0"/>
    <n v="0"/>
    <n v="0"/>
    <n v="0"/>
    <n v="0"/>
    <m/>
    <m/>
    <m/>
    <m/>
    <m/>
    <m/>
  </r>
  <r>
    <x v="206"/>
    <x v="1"/>
    <x v="1422"/>
    <n v="10"/>
    <n v="0"/>
    <n v="0"/>
    <n v="0"/>
    <n v="0"/>
    <n v="0"/>
    <n v="0"/>
    <n v="0"/>
    <m/>
    <m/>
    <m/>
    <m/>
    <m/>
    <m/>
  </r>
  <r>
    <x v="206"/>
    <x v="0"/>
    <x v="1423"/>
    <n v="9"/>
    <n v="0"/>
    <n v="0"/>
    <n v="0"/>
    <n v="0"/>
    <n v="0"/>
    <n v="0"/>
    <n v="0"/>
    <m/>
    <m/>
    <m/>
    <m/>
    <m/>
    <m/>
  </r>
  <r>
    <x v="206"/>
    <x v="3"/>
    <x v="1152"/>
    <n v="6"/>
    <n v="0"/>
    <n v="0"/>
    <n v="0"/>
    <n v="0"/>
    <n v="0"/>
    <n v="0"/>
    <n v="0"/>
    <m/>
    <m/>
    <m/>
    <m/>
    <m/>
    <m/>
  </r>
  <r>
    <x v="206"/>
    <x v="3"/>
    <x v="837"/>
    <n v="1"/>
    <n v="0"/>
    <n v="0"/>
    <n v="0"/>
    <n v="0"/>
    <n v="0"/>
    <n v="0"/>
    <n v="0"/>
    <m/>
    <m/>
    <m/>
    <m/>
    <m/>
    <m/>
  </r>
  <r>
    <x v="206"/>
    <x v="3"/>
    <x v="1243"/>
    <n v="3"/>
    <n v="0"/>
    <n v="0"/>
    <n v="1"/>
    <n v="0"/>
    <n v="0"/>
    <n v="0"/>
    <n v="1"/>
    <s v="V"/>
    <m/>
    <m/>
    <m/>
    <m/>
    <m/>
  </r>
  <r>
    <x v="206"/>
    <x v="2"/>
    <x v="1424"/>
    <n v="1"/>
    <n v="0"/>
    <n v="0"/>
    <n v="0"/>
    <n v="0"/>
    <n v="0"/>
    <n v="0"/>
    <n v="0"/>
    <m/>
    <m/>
    <m/>
    <m/>
    <m/>
    <m/>
  </r>
  <r>
    <x v="206"/>
    <x v="1"/>
    <x v="1425"/>
    <n v="1"/>
    <n v="0"/>
    <n v="0"/>
    <n v="0"/>
    <n v="0"/>
    <n v="0"/>
    <n v="0"/>
    <n v="0"/>
    <m/>
    <m/>
    <m/>
    <m/>
    <m/>
    <m/>
  </r>
  <r>
    <x v="206"/>
    <x v="1"/>
    <x v="1426"/>
    <n v="10"/>
    <n v="0"/>
    <n v="0"/>
    <n v="0"/>
    <n v="0"/>
    <n v="0"/>
    <n v="0"/>
    <n v="0"/>
    <m/>
    <m/>
    <m/>
    <m/>
    <m/>
    <m/>
  </r>
  <r>
    <x v="206"/>
    <x v="1"/>
    <x v="1427"/>
    <n v="3"/>
    <n v="0"/>
    <n v="0"/>
    <n v="0"/>
    <n v="0"/>
    <n v="0"/>
    <n v="0"/>
    <n v="0"/>
    <m/>
    <m/>
    <m/>
    <m/>
    <m/>
    <m/>
  </r>
  <r>
    <x v="206"/>
    <x v="3"/>
    <x v="1274"/>
    <n v="1"/>
    <n v="0"/>
    <n v="0"/>
    <n v="0"/>
    <n v="0"/>
    <n v="0"/>
    <n v="0"/>
    <n v="0"/>
    <m/>
    <m/>
    <m/>
    <m/>
    <m/>
    <m/>
  </r>
  <r>
    <x v="206"/>
    <x v="1"/>
    <x v="1428"/>
    <n v="13"/>
    <n v="0"/>
    <n v="0"/>
    <n v="0"/>
    <n v="0"/>
    <n v="0"/>
    <n v="0"/>
    <n v="0"/>
    <m/>
    <m/>
    <m/>
    <m/>
    <m/>
    <m/>
  </r>
  <r>
    <x v="206"/>
    <x v="1"/>
    <x v="1429"/>
    <n v="13"/>
    <n v="0"/>
    <n v="0"/>
    <n v="0"/>
    <n v="0"/>
    <n v="0"/>
    <n v="0"/>
    <n v="0"/>
    <m/>
    <m/>
    <m/>
    <m/>
    <m/>
    <m/>
  </r>
  <r>
    <x v="206"/>
    <x v="3"/>
    <x v="1177"/>
    <n v="7"/>
    <n v="0"/>
    <n v="0"/>
    <n v="0"/>
    <n v="0"/>
    <n v="0"/>
    <n v="0"/>
    <n v="0"/>
    <m/>
    <m/>
    <m/>
    <m/>
    <m/>
    <m/>
  </r>
  <r>
    <x v="206"/>
    <x v="3"/>
    <x v="1257"/>
    <n v="9"/>
    <n v="0"/>
    <n v="0"/>
    <n v="0"/>
    <n v="0"/>
    <n v="0"/>
    <n v="0"/>
    <n v="0"/>
    <m/>
    <m/>
    <m/>
    <m/>
    <m/>
    <m/>
  </r>
  <r>
    <x v="206"/>
    <x v="3"/>
    <x v="1216"/>
    <n v="2"/>
    <n v="0"/>
    <n v="0"/>
    <n v="0"/>
    <n v="0"/>
    <n v="0"/>
    <n v="0"/>
    <n v="0"/>
    <m/>
    <m/>
    <m/>
    <m/>
    <m/>
    <m/>
  </r>
  <r>
    <x v="206"/>
    <x v="1"/>
    <x v="1430"/>
    <n v="5"/>
    <n v="0"/>
    <n v="0"/>
    <n v="0"/>
    <n v="0"/>
    <n v="0"/>
    <n v="0"/>
    <n v="0"/>
    <m/>
    <m/>
    <m/>
    <m/>
    <m/>
    <m/>
  </r>
  <r>
    <x v="206"/>
    <x v="1"/>
    <x v="1431"/>
    <n v="1"/>
    <n v="0"/>
    <n v="0"/>
    <n v="0"/>
    <n v="0"/>
    <n v="0"/>
    <n v="0"/>
    <n v="0"/>
    <m/>
    <m/>
    <m/>
    <m/>
    <m/>
    <m/>
  </r>
  <r>
    <x v="206"/>
    <x v="3"/>
    <x v="1264"/>
    <n v="2"/>
    <n v="0"/>
    <n v="0"/>
    <n v="0"/>
    <n v="0"/>
    <n v="0"/>
    <n v="0"/>
    <n v="0"/>
    <m/>
    <m/>
    <m/>
    <m/>
    <m/>
    <m/>
  </r>
  <r>
    <x v="206"/>
    <x v="4"/>
    <x v="824"/>
    <n v="10"/>
    <n v="0"/>
    <n v="0"/>
    <n v="0"/>
    <n v="0"/>
    <n v="0"/>
    <n v="0"/>
    <n v="0"/>
    <m/>
    <m/>
    <m/>
    <m/>
    <m/>
    <m/>
  </r>
  <r>
    <x v="206"/>
    <x v="1"/>
    <x v="1432"/>
    <n v="2"/>
    <n v="0"/>
    <n v="0"/>
    <n v="0"/>
    <n v="0"/>
    <n v="0"/>
    <n v="0"/>
    <n v="0"/>
    <m/>
    <m/>
    <m/>
    <m/>
    <m/>
    <m/>
  </r>
  <r>
    <x v="206"/>
    <x v="3"/>
    <x v="959"/>
    <n v="2"/>
    <n v="0"/>
    <n v="0"/>
    <n v="0"/>
    <n v="0"/>
    <n v="0"/>
    <n v="0"/>
    <n v="0"/>
    <m/>
    <m/>
    <m/>
    <m/>
    <m/>
    <m/>
  </r>
  <r>
    <x v="206"/>
    <x v="1"/>
    <x v="1433"/>
    <n v="10"/>
    <n v="0"/>
    <n v="0"/>
    <n v="0"/>
    <n v="0"/>
    <n v="0"/>
    <n v="0"/>
    <n v="0"/>
    <m/>
    <m/>
    <m/>
    <m/>
    <m/>
    <m/>
  </r>
  <r>
    <x v="206"/>
    <x v="1"/>
    <x v="1288"/>
    <n v="6"/>
    <n v="4"/>
    <n v="0"/>
    <n v="0"/>
    <n v="0"/>
    <n v="0"/>
    <n v="0"/>
    <n v="0"/>
    <m/>
    <m/>
    <m/>
    <m/>
    <m/>
    <m/>
  </r>
  <r>
    <x v="206"/>
    <x v="1"/>
    <x v="1434"/>
    <n v="2"/>
    <n v="0"/>
    <n v="0"/>
    <n v="0"/>
    <n v="0"/>
    <n v="0"/>
    <n v="0"/>
    <n v="0"/>
    <m/>
    <m/>
    <m/>
    <m/>
    <m/>
    <m/>
  </r>
  <r>
    <x v="206"/>
    <x v="1"/>
    <x v="1435"/>
    <n v="8"/>
    <n v="0"/>
    <n v="0"/>
    <n v="0"/>
    <n v="0"/>
    <n v="0"/>
    <n v="0"/>
    <n v="0"/>
    <m/>
    <m/>
    <m/>
    <m/>
    <m/>
    <m/>
  </r>
  <r>
    <x v="206"/>
    <x v="3"/>
    <x v="1256"/>
    <n v="6"/>
    <n v="0"/>
    <n v="0"/>
    <n v="0"/>
    <n v="0"/>
    <n v="0"/>
    <n v="0"/>
    <n v="0"/>
    <m/>
    <m/>
    <m/>
    <m/>
    <m/>
    <m/>
  </r>
  <r>
    <x v="206"/>
    <x v="1"/>
    <x v="1436"/>
    <n v="10"/>
    <n v="0"/>
    <n v="0"/>
    <n v="0"/>
    <n v="0"/>
    <n v="0"/>
    <n v="0"/>
    <n v="0"/>
    <m/>
    <m/>
    <m/>
    <m/>
    <m/>
    <m/>
  </r>
  <r>
    <x v="206"/>
    <x v="2"/>
    <x v="1437"/>
    <n v="1"/>
    <n v="0"/>
    <n v="0"/>
    <n v="0"/>
    <n v="0"/>
    <n v="0"/>
    <n v="0"/>
    <n v="0"/>
    <m/>
    <m/>
    <m/>
    <m/>
    <m/>
    <m/>
  </r>
  <r>
    <x v="206"/>
    <x v="1"/>
    <x v="1438"/>
    <n v="5"/>
    <n v="0"/>
    <n v="0"/>
    <n v="0"/>
    <n v="0"/>
    <n v="0"/>
    <n v="0"/>
    <n v="0"/>
    <m/>
    <m/>
    <m/>
    <m/>
    <m/>
    <m/>
  </r>
  <r>
    <x v="206"/>
    <x v="0"/>
    <x v="1439"/>
    <n v="1"/>
    <n v="0"/>
    <n v="0"/>
    <n v="0"/>
    <n v="0"/>
    <n v="0"/>
    <n v="0"/>
    <n v="0"/>
    <m/>
    <m/>
    <m/>
    <m/>
    <m/>
    <m/>
  </r>
  <r>
    <x v="206"/>
    <x v="3"/>
    <x v="1241"/>
    <n v="9"/>
    <n v="0"/>
    <n v="0"/>
    <n v="0"/>
    <n v="0"/>
    <n v="0"/>
    <n v="0"/>
    <n v="0"/>
    <m/>
    <m/>
    <m/>
    <m/>
    <m/>
    <m/>
  </r>
  <r>
    <x v="206"/>
    <x v="0"/>
    <x v="1440"/>
    <n v="1"/>
    <n v="0"/>
    <n v="0"/>
    <n v="0"/>
    <n v="0"/>
    <n v="0"/>
    <n v="0"/>
    <n v="0"/>
    <m/>
    <m/>
    <m/>
    <m/>
    <m/>
    <m/>
  </r>
  <r>
    <x v="206"/>
    <x v="0"/>
    <x v="1270"/>
    <n v="5"/>
    <n v="0"/>
    <n v="0"/>
    <n v="0"/>
    <n v="0"/>
    <n v="0"/>
    <n v="0"/>
    <n v="0"/>
    <m/>
    <m/>
    <m/>
    <m/>
    <m/>
    <m/>
  </r>
  <r>
    <x v="206"/>
    <x v="1"/>
    <x v="1441"/>
    <n v="8"/>
    <n v="0"/>
    <n v="0"/>
    <n v="0"/>
    <n v="0"/>
    <n v="0"/>
    <n v="0"/>
    <n v="0"/>
    <m/>
    <m/>
    <m/>
    <m/>
    <m/>
    <m/>
  </r>
  <r>
    <x v="206"/>
    <x v="1"/>
    <x v="1287"/>
    <n v="9"/>
    <n v="2"/>
    <n v="0"/>
    <n v="3"/>
    <n v="0"/>
    <n v="0"/>
    <n v="0"/>
    <n v="3"/>
    <s v="V"/>
    <m/>
    <m/>
    <m/>
    <m/>
    <m/>
  </r>
  <r>
    <x v="206"/>
    <x v="1"/>
    <x v="1310"/>
    <n v="9"/>
    <n v="0"/>
    <n v="0"/>
    <n v="0"/>
    <n v="0"/>
    <n v="0"/>
    <n v="0"/>
    <n v="0"/>
    <m/>
    <m/>
    <m/>
    <m/>
    <m/>
    <m/>
  </r>
  <r>
    <x v="206"/>
    <x v="1"/>
    <x v="1442"/>
    <n v="3"/>
    <n v="0"/>
    <n v="0"/>
    <n v="0"/>
    <n v="0"/>
    <n v="0"/>
    <n v="0"/>
    <n v="0"/>
    <m/>
    <m/>
    <m/>
    <m/>
    <m/>
    <m/>
  </r>
  <r>
    <x v="206"/>
    <x v="1"/>
    <x v="1443"/>
    <n v="13"/>
    <n v="0"/>
    <n v="0"/>
    <n v="0"/>
    <n v="0"/>
    <n v="0"/>
    <n v="0"/>
    <n v="0"/>
    <m/>
    <m/>
    <m/>
    <m/>
    <m/>
    <m/>
  </r>
  <r>
    <x v="206"/>
    <x v="3"/>
    <x v="1231"/>
    <n v="1"/>
    <n v="1"/>
    <n v="0"/>
    <n v="10"/>
    <n v="0"/>
    <n v="0"/>
    <n v="0"/>
    <n v="10"/>
    <s v="V"/>
    <m/>
    <m/>
    <m/>
    <m/>
    <m/>
  </r>
  <r>
    <x v="206"/>
    <x v="4"/>
    <x v="1444"/>
    <n v="3"/>
    <n v="3"/>
    <n v="0"/>
    <n v="0"/>
    <n v="0"/>
    <n v="0"/>
    <n v="0"/>
    <n v="0"/>
    <m/>
    <m/>
    <m/>
    <m/>
    <m/>
    <m/>
  </r>
  <r>
    <x v="206"/>
    <x v="3"/>
    <x v="1001"/>
    <n v="1"/>
    <n v="1"/>
    <n v="0"/>
    <n v="7"/>
    <n v="0"/>
    <n v="0"/>
    <n v="0"/>
    <n v="7"/>
    <s v="V"/>
    <m/>
    <m/>
    <m/>
    <m/>
    <m/>
  </r>
  <r>
    <x v="206"/>
    <x v="1"/>
    <x v="1384"/>
    <n v="3"/>
    <n v="3"/>
    <n v="0"/>
    <n v="0"/>
    <n v="0"/>
    <n v="0"/>
    <n v="0"/>
    <n v="0"/>
    <m/>
    <m/>
    <m/>
    <m/>
    <m/>
    <m/>
  </r>
  <r>
    <x v="206"/>
    <x v="1"/>
    <x v="1445"/>
    <n v="4"/>
    <n v="4"/>
    <n v="0"/>
    <n v="8"/>
    <n v="0"/>
    <n v="0"/>
    <n v="0"/>
    <n v="8"/>
    <s v="V"/>
    <m/>
    <m/>
    <m/>
    <m/>
    <m/>
  </r>
  <r>
    <x v="207"/>
    <x v="1"/>
    <x v="1446"/>
    <n v="3"/>
    <n v="0"/>
    <n v="0"/>
    <n v="0"/>
    <n v="0"/>
    <n v="0"/>
    <n v="0"/>
    <n v="0"/>
    <m/>
    <m/>
    <m/>
    <m/>
    <m/>
    <m/>
  </r>
  <r>
    <x v="207"/>
    <x v="3"/>
    <x v="1447"/>
    <n v="2"/>
    <n v="0"/>
    <n v="0"/>
    <n v="0"/>
    <n v="0"/>
    <n v="0"/>
    <n v="0"/>
    <n v="0"/>
    <m/>
    <m/>
    <m/>
    <m/>
    <m/>
    <m/>
  </r>
  <r>
    <x v="207"/>
    <x v="4"/>
    <x v="937"/>
    <n v="3"/>
    <n v="0"/>
    <n v="0"/>
    <n v="0"/>
    <n v="0"/>
    <n v="0"/>
    <n v="0"/>
    <n v="0"/>
    <m/>
    <m/>
    <m/>
    <m/>
    <m/>
    <m/>
  </r>
  <r>
    <x v="207"/>
    <x v="1"/>
    <x v="1448"/>
    <n v="1"/>
    <n v="0"/>
    <n v="0"/>
    <n v="0"/>
    <n v="0"/>
    <n v="0"/>
    <n v="0"/>
    <n v="0"/>
    <m/>
    <m/>
    <m/>
    <m/>
    <m/>
    <m/>
  </r>
  <r>
    <x v="207"/>
    <x v="4"/>
    <x v="1082"/>
    <n v="2"/>
    <n v="0"/>
    <n v="0"/>
    <n v="0"/>
    <n v="0"/>
    <n v="0"/>
    <n v="0"/>
    <n v="0"/>
    <m/>
    <m/>
    <m/>
    <m/>
    <m/>
    <m/>
  </r>
  <r>
    <x v="207"/>
    <x v="1"/>
    <x v="1351"/>
    <n v="1"/>
    <n v="0"/>
    <n v="0"/>
    <n v="0"/>
    <n v="0"/>
    <n v="0"/>
    <n v="0"/>
    <n v="0"/>
    <m/>
    <m/>
    <m/>
    <m/>
    <m/>
    <m/>
  </r>
  <r>
    <x v="207"/>
    <x v="2"/>
    <x v="1449"/>
    <n v="3"/>
    <n v="0"/>
    <n v="0"/>
    <n v="0"/>
    <n v="1"/>
    <n v="0"/>
    <n v="0"/>
    <n v="1"/>
    <s v="V"/>
    <m/>
    <m/>
    <m/>
    <m/>
    <m/>
  </r>
  <r>
    <x v="207"/>
    <x v="1"/>
    <x v="1450"/>
    <n v="6"/>
    <n v="0"/>
    <n v="0"/>
    <n v="0"/>
    <n v="0"/>
    <n v="0"/>
    <n v="0"/>
    <n v="0"/>
    <m/>
    <m/>
    <m/>
    <m/>
    <m/>
    <m/>
  </r>
  <r>
    <x v="207"/>
    <x v="0"/>
    <x v="1451"/>
    <n v="2"/>
    <n v="0"/>
    <n v="0"/>
    <n v="0"/>
    <n v="0"/>
    <n v="0"/>
    <n v="0"/>
    <n v="0"/>
    <m/>
    <m/>
    <m/>
    <m/>
    <m/>
    <m/>
  </r>
  <r>
    <x v="207"/>
    <x v="4"/>
    <x v="1312"/>
    <n v="1"/>
    <n v="0"/>
    <n v="0"/>
    <n v="0"/>
    <n v="0"/>
    <n v="0"/>
    <n v="0"/>
    <n v="0"/>
    <m/>
    <m/>
    <m/>
    <m/>
    <m/>
    <m/>
  </r>
  <r>
    <x v="207"/>
    <x v="3"/>
    <x v="1321"/>
    <n v="2"/>
    <n v="0"/>
    <n v="0"/>
    <n v="0"/>
    <n v="0"/>
    <n v="0"/>
    <n v="0"/>
    <n v="0"/>
    <m/>
    <m/>
    <m/>
    <m/>
    <m/>
    <m/>
  </r>
  <r>
    <x v="207"/>
    <x v="3"/>
    <x v="1452"/>
    <n v="1"/>
    <n v="0"/>
    <n v="0"/>
    <n v="0"/>
    <n v="0"/>
    <n v="0"/>
    <n v="0"/>
    <n v="0"/>
    <m/>
    <m/>
    <m/>
    <m/>
    <m/>
    <m/>
  </r>
  <r>
    <x v="207"/>
    <x v="3"/>
    <x v="1155"/>
    <n v="1"/>
    <n v="0"/>
    <n v="0"/>
    <n v="0"/>
    <n v="0"/>
    <n v="0"/>
    <n v="0"/>
    <n v="0"/>
    <m/>
    <m/>
    <m/>
    <m/>
    <m/>
    <m/>
  </r>
  <r>
    <x v="207"/>
    <x v="1"/>
    <x v="1453"/>
    <n v="13"/>
    <n v="0"/>
    <n v="0"/>
    <n v="0"/>
    <n v="0"/>
    <n v="0"/>
    <n v="0"/>
    <n v="0"/>
    <m/>
    <m/>
    <m/>
    <m/>
    <m/>
    <m/>
  </r>
  <r>
    <x v="207"/>
    <x v="4"/>
    <x v="983"/>
    <n v="1"/>
    <n v="0"/>
    <n v="0"/>
    <n v="0"/>
    <n v="0"/>
    <n v="0"/>
    <n v="0"/>
    <n v="0"/>
    <m/>
    <m/>
    <m/>
    <m/>
    <m/>
    <m/>
  </r>
  <r>
    <x v="207"/>
    <x v="4"/>
    <x v="998"/>
    <n v="1"/>
    <n v="0"/>
    <n v="0"/>
    <n v="0"/>
    <n v="0"/>
    <n v="0"/>
    <n v="0"/>
    <n v="0"/>
    <m/>
    <m/>
    <m/>
    <m/>
    <m/>
    <m/>
  </r>
  <r>
    <x v="207"/>
    <x v="4"/>
    <x v="739"/>
    <n v="2"/>
    <n v="0"/>
    <n v="0"/>
    <n v="0"/>
    <n v="0"/>
    <n v="0"/>
    <n v="0"/>
    <n v="0"/>
    <m/>
    <m/>
    <m/>
    <m/>
    <m/>
    <m/>
  </r>
  <r>
    <x v="207"/>
    <x v="3"/>
    <x v="1454"/>
    <n v="1"/>
    <n v="0"/>
    <n v="0"/>
    <n v="0"/>
    <n v="0"/>
    <n v="0"/>
    <n v="0"/>
    <n v="0"/>
    <m/>
    <m/>
    <m/>
    <m/>
    <m/>
    <m/>
  </r>
  <r>
    <x v="207"/>
    <x v="4"/>
    <x v="724"/>
    <n v="3"/>
    <n v="0"/>
    <n v="0"/>
    <n v="0"/>
    <n v="0"/>
    <n v="0"/>
    <n v="0"/>
    <n v="0"/>
    <m/>
    <m/>
    <m/>
    <m/>
    <m/>
    <m/>
  </r>
  <r>
    <x v="207"/>
    <x v="3"/>
    <x v="1455"/>
    <n v="2"/>
    <n v="0"/>
    <n v="0"/>
    <n v="0"/>
    <n v="0"/>
    <n v="0"/>
    <n v="0"/>
    <n v="0"/>
    <m/>
    <m/>
    <m/>
    <m/>
    <m/>
    <m/>
  </r>
  <r>
    <x v="207"/>
    <x v="3"/>
    <x v="1266"/>
    <n v="3"/>
    <n v="1"/>
    <n v="0"/>
    <n v="2"/>
    <n v="0"/>
    <n v="0"/>
    <n v="0"/>
    <n v="2"/>
    <s v="V"/>
    <m/>
    <m/>
    <m/>
    <m/>
    <m/>
  </r>
  <r>
    <x v="207"/>
    <x v="4"/>
    <x v="1084"/>
    <n v="2"/>
    <n v="0"/>
    <n v="0"/>
    <n v="0"/>
    <n v="0"/>
    <n v="0"/>
    <n v="0"/>
    <n v="0"/>
    <m/>
    <m/>
    <m/>
    <m/>
    <m/>
    <m/>
  </r>
  <r>
    <x v="207"/>
    <x v="1"/>
    <x v="1456"/>
    <n v="13"/>
    <n v="0"/>
    <n v="0"/>
    <n v="0"/>
    <n v="0"/>
    <n v="0"/>
    <n v="0"/>
    <n v="0"/>
    <m/>
    <m/>
    <m/>
    <m/>
    <m/>
    <m/>
  </r>
  <r>
    <x v="207"/>
    <x v="3"/>
    <x v="1109"/>
    <n v="3"/>
    <n v="0"/>
    <n v="0"/>
    <n v="0"/>
    <n v="0"/>
    <n v="0"/>
    <n v="0"/>
    <n v="0"/>
    <m/>
    <m/>
    <m/>
    <m/>
    <m/>
    <m/>
  </r>
  <r>
    <x v="207"/>
    <x v="4"/>
    <x v="947"/>
    <n v="1"/>
    <n v="0"/>
    <n v="0"/>
    <n v="0"/>
    <n v="0"/>
    <n v="0"/>
    <n v="0"/>
    <n v="0"/>
    <m/>
    <m/>
    <m/>
    <m/>
    <m/>
    <m/>
  </r>
  <r>
    <x v="207"/>
    <x v="1"/>
    <x v="1457"/>
    <n v="4"/>
    <n v="0"/>
    <n v="0"/>
    <n v="0"/>
    <n v="0"/>
    <n v="0"/>
    <n v="0"/>
    <n v="0"/>
    <m/>
    <m/>
    <m/>
    <m/>
    <m/>
    <m/>
  </r>
  <r>
    <x v="207"/>
    <x v="1"/>
    <x v="1458"/>
    <n v="12"/>
    <n v="0"/>
    <n v="0"/>
    <n v="0"/>
    <n v="0"/>
    <n v="0"/>
    <n v="0"/>
    <n v="0"/>
    <m/>
    <m/>
    <m/>
    <m/>
    <m/>
    <m/>
  </r>
  <r>
    <x v="207"/>
    <x v="1"/>
    <x v="1459"/>
    <n v="3"/>
    <n v="3"/>
    <n v="0"/>
    <n v="11"/>
    <n v="0"/>
    <n v="0"/>
    <n v="0"/>
    <n v="11"/>
    <s v="V"/>
    <m/>
    <m/>
    <m/>
    <m/>
    <m/>
  </r>
  <r>
    <x v="207"/>
    <x v="1"/>
    <x v="1460"/>
    <n v="8"/>
    <n v="8"/>
    <n v="0"/>
    <n v="22"/>
    <n v="0"/>
    <n v="0"/>
    <n v="0"/>
    <n v="22"/>
    <s v="V"/>
    <s v="V"/>
    <m/>
    <m/>
    <m/>
    <m/>
  </r>
  <r>
    <x v="207"/>
    <x v="1"/>
    <x v="1461"/>
    <n v="3"/>
    <n v="3"/>
    <n v="0"/>
    <n v="12"/>
    <n v="0"/>
    <n v="0"/>
    <n v="0"/>
    <n v="12"/>
    <s v="V"/>
    <m/>
    <m/>
    <m/>
    <m/>
    <m/>
  </r>
  <r>
    <x v="207"/>
    <x v="1"/>
    <x v="1254"/>
    <n v="1"/>
    <n v="1"/>
    <n v="0"/>
    <n v="3"/>
    <n v="0"/>
    <n v="0"/>
    <n v="0"/>
    <n v="3"/>
    <s v="V"/>
    <m/>
    <m/>
    <m/>
    <m/>
    <m/>
  </r>
  <r>
    <x v="207"/>
    <x v="1"/>
    <x v="1462"/>
    <n v="1"/>
    <n v="1"/>
    <n v="0"/>
    <n v="1"/>
    <n v="0"/>
    <n v="0"/>
    <n v="0"/>
    <n v="1"/>
    <s v="V"/>
    <m/>
    <m/>
    <m/>
    <m/>
    <m/>
  </r>
  <r>
    <x v="207"/>
    <x v="1"/>
    <x v="1463"/>
    <n v="7"/>
    <n v="7"/>
    <n v="0"/>
    <n v="24"/>
    <n v="0"/>
    <n v="0"/>
    <n v="0"/>
    <n v="24"/>
    <s v="V"/>
    <s v="V"/>
    <m/>
    <m/>
    <m/>
    <m/>
  </r>
  <r>
    <x v="207"/>
    <x v="1"/>
    <x v="1464"/>
    <n v="3"/>
    <n v="3"/>
    <n v="0"/>
    <n v="3"/>
    <n v="0"/>
    <n v="0"/>
    <n v="0"/>
    <n v="3"/>
    <s v="V"/>
    <s v="V"/>
    <m/>
    <m/>
    <m/>
    <m/>
  </r>
  <r>
    <x v="207"/>
    <x v="0"/>
    <x v="1465"/>
    <n v="4"/>
    <n v="4"/>
    <n v="0"/>
    <n v="0"/>
    <n v="0"/>
    <n v="0"/>
    <n v="0"/>
    <n v="0"/>
    <m/>
    <m/>
    <m/>
    <m/>
    <m/>
    <m/>
  </r>
  <r>
    <x v="208"/>
    <x v="3"/>
    <x v="1124"/>
    <n v="2"/>
    <n v="0"/>
    <n v="0"/>
    <n v="2"/>
    <n v="0"/>
    <n v="0"/>
    <n v="0"/>
    <n v="2"/>
    <s v="V"/>
    <m/>
    <m/>
    <m/>
    <m/>
    <m/>
  </r>
  <r>
    <x v="208"/>
    <x v="1"/>
    <x v="1466"/>
    <n v="1"/>
    <n v="0"/>
    <n v="0"/>
    <n v="0"/>
    <n v="0"/>
    <n v="0"/>
    <n v="0"/>
    <n v="0"/>
    <m/>
    <m/>
    <m/>
    <m/>
    <m/>
    <m/>
  </r>
  <r>
    <x v="208"/>
    <x v="1"/>
    <x v="1317"/>
    <n v="1"/>
    <n v="0"/>
    <n v="0"/>
    <n v="0"/>
    <n v="0"/>
    <n v="0"/>
    <n v="0"/>
    <n v="0"/>
    <m/>
    <m/>
    <m/>
    <m/>
    <m/>
    <m/>
  </r>
  <r>
    <x v="208"/>
    <x v="1"/>
    <x v="1467"/>
    <n v="13"/>
    <n v="0"/>
    <n v="0"/>
    <n v="0"/>
    <n v="0"/>
    <n v="0"/>
    <n v="0"/>
    <n v="0"/>
    <m/>
    <m/>
    <m/>
    <m/>
    <m/>
    <m/>
  </r>
  <r>
    <x v="208"/>
    <x v="1"/>
    <x v="1286"/>
    <n v="1"/>
    <n v="0"/>
    <n v="0"/>
    <n v="0"/>
    <n v="0"/>
    <n v="0"/>
    <n v="0"/>
    <n v="0"/>
    <m/>
    <m/>
    <m/>
    <m/>
    <m/>
    <m/>
  </r>
  <r>
    <x v="208"/>
    <x v="1"/>
    <x v="1468"/>
    <n v="4"/>
    <n v="0"/>
    <n v="0"/>
    <n v="0"/>
    <n v="0"/>
    <n v="0"/>
    <n v="0"/>
    <n v="0"/>
    <m/>
    <m/>
    <m/>
    <m/>
    <m/>
    <m/>
  </r>
  <r>
    <x v="208"/>
    <x v="1"/>
    <x v="1469"/>
    <n v="2"/>
    <n v="0"/>
    <n v="0"/>
    <n v="0"/>
    <n v="0"/>
    <n v="0"/>
    <n v="0"/>
    <n v="0"/>
    <m/>
    <m/>
    <m/>
    <m/>
    <m/>
    <m/>
  </r>
  <r>
    <x v="208"/>
    <x v="0"/>
    <x v="1470"/>
    <n v="4"/>
    <n v="0"/>
    <n v="0"/>
    <n v="0"/>
    <n v="0"/>
    <n v="0"/>
    <n v="0"/>
    <n v="0"/>
    <m/>
    <m/>
    <m/>
    <m/>
    <m/>
    <m/>
  </r>
  <r>
    <x v="208"/>
    <x v="1"/>
    <x v="1471"/>
    <n v="12"/>
    <n v="0"/>
    <n v="0"/>
    <n v="0"/>
    <n v="0"/>
    <n v="0"/>
    <n v="0"/>
    <n v="0"/>
    <m/>
    <m/>
    <m/>
    <m/>
    <m/>
    <m/>
  </r>
  <r>
    <x v="208"/>
    <x v="4"/>
    <x v="924"/>
    <n v="1"/>
    <n v="0"/>
    <n v="0"/>
    <n v="0"/>
    <n v="0"/>
    <n v="0"/>
    <n v="0"/>
    <n v="0"/>
    <m/>
    <m/>
    <m/>
    <m/>
    <m/>
    <m/>
  </r>
  <r>
    <x v="208"/>
    <x v="1"/>
    <x v="1401"/>
    <n v="1"/>
    <n v="0"/>
    <n v="0"/>
    <n v="0"/>
    <n v="0"/>
    <n v="0"/>
    <n v="0"/>
    <n v="0"/>
    <m/>
    <m/>
    <m/>
    <m/>
    <m/>
    <m/>
  </r>
  <r>
    <x v="208"/>
    <x v="1"/>
    <x v="1472"/>
    <n v="1"/>
    <n v="0"/>
    <n v="0"/>
    <n v="0"/>
    <n v="0"/>
    <n v="0"/>
    <n v="0"/>
    <n v="0"/>
    <m/>
    <m/>
    <m/>
    <m/>
    <m/>
    <m/>
  </r>
  <r>
    <x v="208"/>
    <x v="1"/>
    <x v="1473"/>
    <n v="13"/>
    <n v="0"/>
    <n v="0"/>
    <n v="0"/>
    <n v="0"/>
    <n v="0"/>
    <n v="0"/>
    <n v="0"/>
    <m/>
    <m/>
    <m/>
    <m/>
    <m/>
    <m/>
  </r>
  <r>
    <x v="208"/>
    <x v="4"/>
    <x v="1052"/>
    <n v="1"/>
    <n v="0"/>
    <n v="0"/>
    <n v="0"/>
    <n v="0"/>
    <n v="0"/>
    <n v="0"/>
    <n v="0"/>
    <m/>
    <m/>
    <m/>
    <m/>
    <m/>
    <m/>
  </r>
  <r>
    <x v="208"/>
    <x v="1"/>
    <x v="1474"/>
    <n v="1"/>
    <n v="0"/>
    <n v="0"/>
    <n v="0"/>
    <n v="0"/>
    <n v="0"/>
    <n v="0"/>
    <n v="0"/>
    <m/>
    <m/>
    <m/>
    <m/>
    <m/>
    <m/>
  </r>
  <r>
    <x v="208"/>
    <x v="1"/>
    <x v="1377"/>
    <n v="4"/>
    <n v="0"/>
    <n v="0"/>
    <n v="0"/>
    <n v="0"/>
    <n v="0"/>
    <n v="0"/>
    <n v="0"/>
    <m/>
    <m/>
    <m/>
    <m/>
    <m/>
    <m/>
  </r>
  <r>
    <x v="208"/>
    <x v="1"/>
    <x v="1475"/>
    <n v="1"/>
    <n v="0"/>
    <n v="0"/>
    <n v="0"/>
    <n v="0"/>
    <n v="0"/>
    <n v="0"/>
    <n v="0"/>
    <m/>
    <m/>
    <m/>
    <m/>
    <m/>
    <m/>
  </r>
  <r>
    <x v="208"/>
    <x v="1"/>
    <x v="1476"/>
    <n v="1"/>
    <n v="0"/>
    <n v="0"/>
    <n v="0"/>
    <n v="0"/>
    <n v="0"/>
    <n v="0"/>
    <n v="0"/>
    <m/>
    <m/>
    <m/>
    <m/>
    <m/>
    <m/>
  </r>
  <r>
    <x v="208"/>
    <x v="1"/>
    <x v="1477"/>
    <n v="1"/>
    <n v="0"/>
    <n v="0"/>
    <n v="0"/>
    <n v="0"/>
    <n v="0"/>
    <n v="0"/>
    <n v="0"/>
    <m/>
    <m/>
    <m/>
    <m/>
    <m/>
    <m/>
  </r>
  <r>
    <x v="208"/>
    <x v="3"/>
    <x v="1478"/>
    <n v="1"/>
    <n v="0"/>
    <n v="0"/>
    <n v="0"/>
    <n v="0"/>
    <n v="0"/>
    <n v="0"/>
    <n v="0"/>
    <m/>
    <m/>
    <m/>
    <m/>
    <m/>
    <m/>
  </r>
  <r>
    <x v="208"/>
    <x v="0"/>
    <x v="1479"/>
    <n v="4"/>
    <n v="0"/>
    <n v="0"/>
    <n v="0"/>
    <n v="0"/>
    <n v="0"/>
    <n v="0"/>
    <n v="0"/>
    <m/>
    <m/>
    <m/>
    <m/>
    <m/>
    <m/>
  </r>
  <r>
    <x v="208"/>
    <x v="4"/>
    <x v="1480"/>
    <n v="1"/>
    <n v="0"/>
    <n v="0"/>
    <n v="0"/>
    <n v="0"/>
    <n v="0"/>
    <n v="0"/>
    <n v="0"/>
    <m/>
    <m/>
    <m/>
    <m/>
    <m/>
    <m/>
  </r>
  <r>
    <x v="208"/>
    <x v="1"/>
    <x v="1481"/>
    <n v="11"/>
    <n v="0"/>
    <n v="0"/>
    <n v="0"/>
    <n v="0"/>
    <n v="0"/>
    <n v="0"/>
    <n v="0"/>
    <m/>
    <m/>
    <m/>
    <m/>
    <m/>
    <m/>
  </r>
  <r>
    <x v="208"/>
    <x v="0"/>
    <x v="1482"/>
    <n v="3"/>
    <n v="0"/>
    <n v="0"/>
    <n v="0"/>
    <n v="0"/>
    <n v="0"/>
    <n v="0"/>
    <n v="0"/>
    <m/>
    <m/>
    <m/>
    <m/>
    <m/>
    <m/>
  </r>
  <r>
    <x v="208"/>
    <x v="4"/>
    <x v="606"/>
    <n v="10"/>
    <n v="0"/>
    <n v="0"/>
    <n v="0"/>
    <n v="0"/>
    <n v="0"/>
    <n v="0"/>
    <n v="0"/>
    <m/>
    <m/>
    <m/>
    <m/>
    <m/>
    <m/>
  </r>
  <r>
    <x v="208"/>
    <x v="4"/>
    <x v="576"/>
    <n v="10"/>
    <n v="0"/>
    <n v="0"/>
    <n v="0"/>
    <n v="0"/>
    <n v="0"/>
    <n v="0"/>
    <n v="0"/>
    <m/>
    <m/>
    <m/>
    <m/>
    <m/>
    <m/>
  </r>
  <r>
    <x v="208"/>
    <x v="1"/>
    <x v="1483"/>
    <n v="1"/>
    <n v="0"/>
    <n v="0"/>
    <n v="0"/>
    <n v="0"/>
    <n v="0"/>
    <n v="0"/>
    <n v="0"/>
    <m/>
    <m/>
    <m/>
    <m/>
    <m/>
    <m/>
  </r>
  <r>
    <x v="208"/>
    <x v="4"/>
    <x v="610"/>
    <n v="1"/>
    <n v="0"/>
    <n v="0"/>
    <n v="0"/>
    <n v="0"/>
    <n v="0"/>
    <n v="0"/>
    <n v="0"/>
    <m/>
    <m/>
    <m/>
    <m/>
    <m/>
    <m/>
  </r>
  <r>
    <x v="208"/>
    <x v="4"/>
    <x v="1006"/>
    <n v="8"/>
    <n v="0"/>
    <n v="0"/>
    <n v="0"/>
    <n v="0"/>
    <n v="0"/>
    <n v="0"/>
    <n v="0"/>
    <m/>
    <m/>
    <m/>
    <m/>
    <m/>
    <m/>
  </r>
  <r>
    <x v="208"/>
    <x v="4"/>
    <x v="1081"/>
    <n v="11"/>
    <n v="0"/>
    <n v="0"/>
    <n v="0"/>
    <n v="0"/>
    <n v="0"/>
    <n v="0"/>
    <n v="0"/>
    <m/>
    <m/>
    <m/>
    <m/>
    <m/>
    <m/>
  </r>
  <r>
    <x v="208"/>
    <x v="1"/>
    <x v="1484"/>
    <n v="10"/>
    <n v="0"/>
    <n v="0"/>
    <n v="0"/>
    <n v="0"/>
    <n v="0"/>
    <n v="0"/>
    <n v="0"/>
    <m/>
    <m/>
    <m/>
    <m/>
    <m/>
    <m/>
  </r>
  <r>
    <x v="208"/>
    <x v="4"/>
    <x v="1098"/>
    <n v="1"/>
    <n v="0"/>
    <n v="0"/>
    <n v="0"/>
    <n v="0"/>
    <n v="0"/>
    <n v="0"/>
    <n v="0"/>
    <m/>
    <m/>
    <m/>
    <m/>
    <m/>
    <m/>
  </r>
  <r>
    <x v="208"/>
    <x v="4"/>
    <x v="986"/>
    <n v="1"/>
    <n v="0"/>
    <n v="0"/>
    <n v="0"/>
    <n v="0"/>
    <n v="0"/>
    <n v="0"/>
    <n v="0"/>
    <m/>
    <m/>
    <m/>
    <m/>
    <m/>
    <m/>
  </r>
  <r>
    <x v="208"/>
    <x v="4"/>
    <x v="1004"/>
    <n v="3"/>
    <n v="0"/>
    <n v="0"/>
    <n v="0"/>
    <n v="0"/>
    <n v="0"/>
    <n v="0"/>
    <n v="0"/>
    <m/>
    <m/>
    <m/>
    <m/>
    <m/>
    <m/>
  </r>
  <r>
    <x v="208"/>
    <x v="2"/>
    <x v="1485"/>
    <n v="1"/>
    <n v="0"/>
    <n v="0"/>
    <n v="0"/>
    <n v="0"/>
    <n v="0"/>
    <n v="0"/>
    <n v="0"/>
    <m/>
    <m/>
    <m/>
    <m/>
    <m/>
    <m/>
  </r>
  <r>
    <x v="208"/>
    <x v="2"/>
    <x v="1486"/>
    <n v="1"/>
    <n v="0"/>
    <n v="0"/>
    <n v="0"/>
    <n v="0"/>
    <n v="0"/>
    <n v="0"/>
    <n v="0"/>
    <m/>
    <m/>
    <m/>
    <m/>
    <m/>
    <m/>
  </r>
  <r>
    <x v="208"/>
    <x v="2"/>
    <x v="1487"/>
    <n v="1"/>
    <n v="0"/>
    <n v="0"/>
    <n v="0"/>
    <n v="0"/>
    <n v="0"/>
    <n v="0"/>
    <n v="0"/>
    <m/>
    <m/>
    <m/>
    <m/>
    <m/>
    <m/>
  </r>
  <r>
    <x v="208"/>
    <x v="1"/>
    <x v="1347"/>
    <n v="11"/>
    <n v="0"/>
    <n v="0"/>
    <n v="0"/>
    <n v="0"/>
    <n v="0"/>
    <n v="0"/>
    <n v="0"/>
    <m/>
    <m/>
    <m/>
    <m/>
    <m/>
    <m/>
  </r>
  <r>
    <x v="208"/>
    <x v="2"/>
    <x v="1488"/>
    <n v="3"/>
    <n v="0"/>
    <n v="0"/>
    <n v="0"/>
    <n v="0"/>
    <n v="0"/>
    <n v="0"/>
    <n v="0"/>
    <m/>
    <m/>
    <m/>
    <m/>
    <m/>
    <m/>
  </r>
  <r>
    <x v="208"/>
    <x v="2"/>
    <x v="1489"/>
    <n v="1"/>
    <n v="0"/>
    <n v="0"/>
    <n v="0"/>
    <n v="0"/>
    <n v="0"/>
    <n v="0"/>
    <n v="0"/>
    <m/>
    <m/>
    <m/>
    <m/>
    <m/>
    <m/>
  </r>
  <r>
    <x v="208"/>
    <x v="2"/>
    <x v="1490"/>
    <n v="1"/>
    <n v="0"/>
    <n v="0"/>
    <n v="0"/>
    <n v="0"/>
    <n v="0"/>
    <n v="0"/>
    <n v="0"/>
    <m/>
    <m/>
    <m/>
    <m/>
    <m/>
    <m/>
  </r>
  <r>
    <x v="208"/>
    <x v="2"/>
    <x v="1491"/>
    <n v="1"/>
    <n v="0"/>
    <n v="0"/>
    <n v="0"/>
    <n v="0"/>
    <n v="0"/>
    <n v="0"/>
    <n v="0"/>
    <m/>
    <m/>
    <m/>
    <m/>
    <m/>
    <m/>
  </r>
  <r>
    <x v="208"/>
    <x v="2"/>
    <x v="1492"/>
    <n v="10"/>
    <n v="0"/>
    <n v="0"/>
    <n v="0"/>
    <n v="0"/>
    <n v="0"/>
    <n v="0"/>
    <n v="0"/>
    <m/>
    <m/>
    <m/>
    <m/>
    <m/>
    <m/>
  </r>
  <r>
    <x v="208"/>
    <x v="2"/>
    <x v="1493"/>
    <n v="1"/>
    <n v="0"/>
    <n v="0"/>
    <n v="0"/>
    <n v="0"/>
    <n v="0"/>
    <n v="0"/>
    <n v="0"/>
    <m/>
    <m/>
    <m/>
    <m/>
    <m/>
    <m/>
  </r>
  <r>
    <x v="208"/>
    <x v="2"/>
    <x v="1494"/>
    <n v="1"/>
    <n v="0"/>
    <n v="0"/>
    <n v="0"/>
    <n v="0"/>
    <n v="0"/>
    <n v="0"/>
    <n v="0"/>
    <m/>
    <m/>
    <m/>
    <m/>
    <m/>
    <m/>
  </r>
  <r>
    <x v="208"/>
    <x v="2"/>
    <x v="1495"/>
    <n v="2"/>
    <n v="0"/>
    <n v="0"/>
    <n v="0"/>
    <n v="0"/>
    <n v="0"/>
    <n v="0"/>
    <n v="0"/>
    <m/>
    <m/>
    <m/>
    <m/>
    <m/>
    <m/>
  </r>
  <r>
    <x v="208"/>
    <x v="2"/>
    <x v="1496"/>
    <n v="4"/>
    <n v="0"/>
    <n v="0"/>
    <n v="0"/>
    <n v="0"/>
    <n v="0"/>
    <n v="0"/>
    <n v="0"/>
    <m/>
    <m/>
    <m/>
    <m/>
    <m/>
    <m/>
  </r>
  <r>
    <x v="208"/>
    <x v="2"/>
    <x v="1497"/>
    <n v="1"/>
    <n v="0"/>
    <n v="0"/>
    <n v="0"/>
    <n v="0"/>
    <n v="0"/>
    <n v="0"/>
    <n v="0"/>
    <m/>
    <m/>
    <m/>
    <m/>
    <m/>
    <m/>
  </r>
  <r>
    <x v="208"/>
    <x v="2"/>
    <x v="1498"/>
    <n v="1"/>
    <n v="0"/>
    <n v="0"/>
    <n v="0"/>
    <n v="0"/>
    <n v="0"/>
    <n v="0"/>
    <n v="0"/>
    <m/>
    <m/>
    <m/>
    <m/>
    <m/>
    <m/>
  </r>
  <r>
    <x v="208"/>
    <x v="2"/>
    <x v="1499"/>
    <n v="1"/>
    <n v="0"/>
    <n v="0"/>
    <n v="0"/>
    <n v="0"/>
    <n v="0"/>
    <n v="0"/>
    <n v="0"/>
    <m/>
    <m/>
    <m/>
    <m/>
    <m/>
    <m/>
  </r>
  <r>
    <x v="208"/>
    <x v="1"/>
    <x v="1252"/>
    <n v="1"/>
    <n v="1"/>
    <n v="0"/>
    <n v="0"/>
    <n v="0"/>
    <n v="0"/>
    <n v="0"/>
    <n v="0"/>
    <m/>
    <m/>
    <m/>
    <m/>
    <m/>
    <m/>
  </r>
  <r>
    <x v="208"/>
    <x v="1"/>
    <x v="1248"/>
    <n v="1"/>
    <n v="1"/>
    <n v="0"/>
    <n v="0"/>
    <n v="0"/>
    <n v="0"/>
    <n v="0"/>
    <n v="0"/>
    <m/>
    <m/>
    <m/>
    <m/>
    <m/>
    <m/>
  </r>
  <r>
    <x v="208"/>
    <x v="1"/>
    <x v="1348"/>
    <n v="4"/>
    <n v="4"/>
    <n v="0"/>
    <n v="0"/>
    <n v="0"/>
    <n v="0"/>
    <n v="0"/>
    <n v="0"/>
    <m/>
    <m/>
    <m/>
    <m/>
    <m/>
    <m/>
  </r>
  <r>
    <x v="208"/>
    <x v="1"/>
    <x v="1350"/>
    <n v="1"/>
    <n v="1"/>
    <n v="0"/>
    <n v="0"/>
    <n v="0"/>
    <n v="0"/>
    <n v="0"/>
    <n v="0"/>
    <m/>
    <m/>
    <m/>
    <m/>
    <m/>
    <m/>
  </r>
  <r>
    <x v="208"/>
    <x v="1"/>
    <x v="1346"/>
    <n v="1"/>
    <n v="1"/>
    <n v="0"/>
    <n v="0"/>
    <n v="0"/>
    <n v="0"/>
    <n v="0"/>
    <n v="0"/>
    <m/>
    <m/>
    <m/>
    <m/>
    <m/>
    <m/>
  </r>
  <r>
    <x v="208"/>
    <x v="1"/>
    <x v="1500"/>
    <n v="2"/>
    <n v="2"/>
    <n v="0"/>
    <n v="0"/>
    <n v="0"/>
    <n v="0"/>
    <n v="0"/>
    <n v="0"/>
    <m/>
    <m/>
    <m/>
    <m/>
    <m/>
    <m/>
  </r>
  <r>
    <x v="209"/>
    <x v="2"/>
    <x v="1501"/>
    <n v="1"/>
    <n v="0"/>
    <n v="0"/>
    <n v="0"/>
    <n v="0"/>
    <n v="0"/>
    <n v="0"/>
    <n v="0"/>
    <m/>
    <m/>
    <m/>
    <m/>
    <m/>
    <m/>
  </r>
  <r>
    <x v="209"/>
    <x v="2"/>
    <x v="1502"/>
    <n v="1"/>
    <n v="0"/>
    <n v="0"/>
    <n v="0"/>
    <n v="0"/>
    <n v="0"/>
    <n v="0"/>
    <n v="0"/>
    <m/>
    <m/>
    <m/>
    <m/>
    <m/>
    <m/>
  </r>
  <r>
    <x v="209"/>
    <x v="2"/>
    <x v="1503"/>
    <n v="9"/>
    <n v="0"/>
    <n v="0"/>
    <n v="0"/>
    <n v="0"/>
    <n v="0"/>
    <n v="0"/>
    <n v="0"/>
    <m/>
    <m/>
    <m/>
    <m/>
    <m/>
    <m/>
  </r>
  <r>
    <x v="209"/>
    <x v="2"/>
    <x v="1504"/>
    <n v="1"/>
    <n v="0"/>
    <n v="0"/>
    <n v="0"/>
    <n v="0"/>
    <n v="0"/>
    <n v="0"/>
    <n v="0"/>
    <m/>
    <m/>
    <m/>
    <m/>
    <m/>
    <m/>
  </r>
  <r>
    <x v="209"/>
    <x v="2"/>
    <x v="1505"/>
    <n v="1"/>
    <n v="0"/>
    <n v="0"/>
    <n v="0"/>
    <n v="0"/>
    <n v="0"/>
    <n v="0"/>
    <n v="0"/>
    <m/>
    <m/>
    <m/>
    <m/>
    <m/>
    <m/>
  </r>
  <r>
    <x v="209"/>
    <x v="2"/>
    <x v="1506"/>
    <n v="1"/>
    <n v="0"/>
    <n v="0"/>
    <n v="0"/>
    <n v="0"/>
    <n v="0"/>
    <n v="0"/>
    <n v="0"/>
    <m/>
    <m/>
    <m/>
    <m/>
    <m/>
    <m/>
  </r>
  <r>
    <x v="209"/>
    <x v="2"/>
    <x v="1507"/>
    <n v="9"/>
    <n v="0"/>
    <n v="0"/>
    <n v="0"/>
    <n v="0"/>
    <n v="0"/>
    <n v="0"/>
    <n v="0"/>
    <m/>
    <m/>
    <m/>
    <m/>
    <m/>
    <m/>
  </r>
  <r>
    <x v="209"/>
    <x v="4"/>
    <x v="1508"/>
    <n v="1"/>
    <n v="0"/>
    <n v="0"/>
    <n v="0"/>
    <n v="0"/>
    <n v="0"/>
    <n v="0"/>
    <n v="0"/>
    <m/>
    <m/>
    <m/>
    <m/>
    <m/>
    <m/>
  </r>
  <r>
    <x v="209"/>
    <x v="4"/>
    <x v="1076"/>
    <n v="2"/>
    <n v="0"/>
    <n v="0"/>
    <n v="0"/>
    <n v="0"/>
    <n v="0"/>
    <n v="0"/>
    <n v="0"/>
    <m/>
    <m/>
    <m/>
    <m/>
    <m/>
    <m/>
  </r>
  <r>
    <x v="209"/>
    <x v="3"/>
    <x v="1164"/>
    <n v="6"/>
    <n v="0"/>
    <n v="0"/>
    <n v="0"/>
    <n v="0"/>
    <n v="0"/>
    <n v="0"/>
    <n v="0"/>
    <m/>
    <m/>
    <m/>
    <m/>
    <m/>
    <m/>
  </r>
  <r>
    <x v="209"/>
    <x v="1"/>
    <x v="1509"/>
    <n v="1"/>
    <n v="0"/>
    <n v="0"/>
    <n v="0"/>
    <n v="0"/>
    <n v="0"/>
    <n v="0"/>
    <n v="0"/>
    <m/>
    <m/>
    <m/>
    <m/>
    <m/>
    <m/>
  </r>
  <r>
    <x v="209"/>
    <x v="1"/>
    <x v="1510"/>
    <n v="13"/>
    <n v="0"/>
    <n v="0"/>
    <n v="0"/>
    <n v="0"/>
    <n v="0"/>
    <n v="0"/>
    <n v="0"/>
    <m/>
    <m/>
    <m/>
    <m/>
    <m/>
    <m/>
  </r>
  <r>
    <x v="209"/>
    <x v="2"/>
    <x v="1511"/>
    <n v="2"/>
    <n v="0"/>
    <n v="0"/>
    <n v="0"/>
    <n v="0"/>
    <n v="0"/>
    <n v="0"/>
    <n v="0"/>
    <m/>
    <m/>
    <m/>
    <m/>
    <m/>
    <m/>
  </r>
  <r>
    <x v="209"/>
    <x v="1"/>
    <x v="1087"/>
    <n v="2"/>
    <n v="0"/>
    <n v="0"/>
    <n v="0"/>
    <n v="0"/>
    <n v="0"/>
    <n v="0"/>
    <n v="0"/>
    <m/>
    <m/>
    <m/>
    <m/>
    <m/>
    <m/>
  </r>
  <r>
    <x v="209"/>
    <x v="3"/>
    <x v="1512"/>
    <n v="1"/>
    <n v="0"/>
    <n v="0"/>
    <n v="0"/>
    <n v="0"/>
    <n v="0"/>
    <n v="0"/>
    <n v="0"/>
    <m/>
    <m/>
    <m/>
    <m/>
    <m/>
    <m/>
  </r>
  <r>
    <x v="209"/>
    <x v="1"/>
    <x v="1513"/>
    <n v="12"/>
    <n v="0"/>
    <n v="0"/>
    <n v="0"/>
    <n v="0"/>
    <n v="0"/>
    <n v="0"/>
    <n v="0"/>
    <m/>
    <m/>
    <m/>
    <m/>
    <m/>
    <m/>
  </r>
  <r>
    <x v="209"/>
    <x v="2"/>
    <x v="1514"/>
    <n v="1"/>
    <n v="0"/>
    <n v="0"/>
    <n v="0"/>
    <n v="0"/>
    <n v="0"/>
    <n v="0"/>
    <n v="0"/>
    <m/>
    <m/>
    <m/>
    <m/>
    <m/>
    <m/>
  </r>
  <r>
    <x v="209"/>
    <x v="1"/>
    <x v="1515"/>
    <n v="13"/>
    <n v="4"/>
    <n v="0"/>
    <n v="5"/>
    <n v="0"/>
    <n v="0"/>
    <n v="0"/>
    <n v="5"/>
    <s v="V"/>
    <m/>
    <m/>
    <m/>
    <m/>
    <m/>
  </r>
  <r>
    <x v="209"/>
    <x v="2"/>
    <x v="1516"/>
    <n v="1"/>
    <n v="0"/>
    <n v="0"/>
    <n v="0"/>
    <n v="0"/>
    <n v="0"/>
    <n v="0"/>
    <n v="0"/>
    <m/>
    <m/>
    <m/>
    <m/>
    <m/>
    <m/>
  </r>
  <r>
    <x v="209"/>
    <x v="2"/>
    <x v="1400"/>
    <n v="3"/>
    <n v="0"/>
    <n v="0"/>
    <n v="0"/>
    <n v="0"/>
    <n v="0"/>
    <n v="0"/>
    <n v="0"/>
    <m/>
    <m/>
    <m/>
    <m/>
    <m/>
    <m/>
  </r>
  <r>
    <x v="209"/>
    <x v="1"/>
    <x v="1517"/>
    <n v="11"/>
    <n v="0"/>
    <n v="0"/>
    <n v="0"/>
    <n v="0"/>
    <n v="0"/>
    <n v="0"/>
    <n v="0"/>
    <m/>
    <m/>
    <m/>
    <m/>
    <m/>
    <m/>
  </r>
  <r>
    <x v="209"/>
    <x v="4"/>
    <x v="1072"/>
    <n v="1"/>
    <n v="0"/>
    <n v="0"/>
    <n v="0"/>
    <n v="0"/>
    <n v="0"/>
    <n v="0"/>
    <n v="0"/>
    <m/>
    <m/>
    <m/>
    <m/>
    <m/>
    <m/>
  </r>
  <r>
    <x v="209"/>
    <x v="1"/>
    <x v="1518"/>
    <n v="11"/>
    <n v="0"/>
    <n v="0"/>
    <n v="0"/>
    <n v="0"/>
    <n v="0"/>
    <n v="0"/>
    <n v="0"/>
    <m/>
    <m/>
    <m/>
    <m/>
    <m/>
    <m/>
  </r>
  <r>
    <x v="209"/>
    <x v="1"/>
    <x v="1519"/>
    <n v="9"/>
    <n v="0"/>
    <n v="0"/>
    <n v="0"/>
    <n v="0"/>
    <n v="0"/>
    <n v="0"/>
    <n v="0"/>
    <m/>
    <m/>
    <m/>
    <m/>
    <m/>
    <m/>
  </r>
  <r>
    <x v="209"/>
    <x v="1"/>
    <x v="1520"/>
    <n v="7"/>
    <n v="0"/>
    <n v="0"/>
    <n v="0"/>
    <n v="0"/>
    <n v="0"/>
    <n v="0"/>
    <n v="0"/>
    <m/>
    <m/>
    <m/>
    <m/>
    <m/>
    <m/>
  </r>
  <r>
    <x v="209"/>
    <x v="1"/>
    <x v="1403"/>
    <n v="5"/>
    <n v="0"/>
    <n v="0"/>
    <n v="0"/>
    <n v="0"/>
    <n v="0"/>
    <n v="0"/>
    <n v="0"/>
    <m/>
    <m/>
    <m/>
    <m/>
    <m/>
    <m/>
  </r>
  <r>
    <x v="209"/>
    <x v="1"/>
    <x v="1230"/>
    <n v="7"/>
    <n v="0"/>
    <n v="0"/>
    <n v="0"/>
    <n v="0"/>
    <n v="0"/>
    <n v="0"/>
    <n v="0"/>
    <m/>
    <m/>
    <m/>
    <m/>
    <m/>
    <m/>
  </r>
  <r>
    <x v="209"/>
    <x v="1"/>
    <x v="1521"/>
    <n v="1"/>
    <n v="0"/>
    <n v="0"/>
    <n v="0"/>
    <n v="0"/>
    <n v="0"/>
    <n v="0"/>
    <n v="0"/>
    <m/>
    <m/>
    <m/>
    <m/>
    <m/>
    <m/>
  </r>
  <r>
    <x v="209"/>
    <x v="1"/>
    <x v="1522"/>
    <n v="1"/>
    <n v="0"/>
    <n v="0"/>
    <n v="0"/>
    <n v="0"/>
    <n v="0"/>
    <n v="0"/>
    <n v="0"/>
    <m/>
    <m/>
    <m/>
    <m/>
    <m/>
    <m/>
  </r>
  <r>
    <x v="209"/>
    <x v="1"/>
    <x v="1523"/>
    <n v="13"/>
    <n v="0"/>
    <n v="0"/>
    <n v="0"/>
    <n v="0"/>
    <n v="0"/>
    <n v="0"/>
    <n v="0"/>
    <m/>
    <m/>
    <m/>
    <m/>
    <m/>
    <m/>
  </r>
  <r>
    <x v="209"/>
    <x v="1"/>
    <x v="1524"/>
    <n v="2"/>
    <n v="0"/>
    <n v="0"/>
    <n v="0"/>
    <n v="0"/>
    <n v="0"/>
    <n v="0"/>
    <n v="0"/>
    <m/>
    <m/>
    <m/>
    <m/>
    <m/>
    <m/>
  </r>
  <r>
    <x v="209"/>
    <x v="4"/>
    <x v="942"/>
    <n v="4"/>
    <n v="0"/>
    <n v="0"/>
    <n v="0"/>
    <n v="0"/>
    <n v="0"/>
    <n v="0"/>
    <n v="0"/>
    <m/>
    <m/>
    <m/>
    <m/>
    <m/>
    <m/>
  </r>
  <r>
    <x v="209"/>
    <x v="4"/>
    <x v="952"/>
    <n v="8"/>
    <n v="0"/>
    <n v="0"/>
    <n v="0"/>
    <n v="0"/>
    <n v="0"/>
    <n v="0"/>
    <n v="0"/>
    <m/>
    <m/>
    <m/>
    <m/>
    <m/>
    <m/>
  </r>
  <r>
    <x v="209"/>
    <x v="1"/>
    <x v="1525"/>
    <n v="9"/>
    <n v="0"/>
    <n v="0"/>
    <n v="0"/>
    <n v="0"/>
    <n v="0"/>
    <n v="0"/>
    <n v="0"/>
    <m/>
    <m/>
    <m/>
    <m/>
    <m/>
    <m/>
  </r>
  <r>
    <x v="209"/>
    <x v="1"/>
    <x v="1526"/>
    <n v="4"/>
    <n v="0"/>
    <n v="0"/>
    <n v="0"/>
    <n v="0"/>
    <n v="0"/>
    <n v="0"/>
    <n v="0"/>
    <m/>
    <m/>
    <m/>
    <m/>
    <m/>
    <m/>
  </r>
  <r>
    <x v="209"/>
    <x v="1"/>
    <x v="1527"/>
    <n v="1"/>
    <n v="0"/>
    <n v="0"/>
    <n v="0"/>
    <n v="0"/>
    <n v="0"/>
    <n v="0"/>
    <n v="0"/>
    <m/>
    <m/>
    <m/>
    <m/>
    <m/>
    <m/>
  </r>
  <r>
    <x v="209"/>
    <x v="1"/>
    <x v="1528"/>
    <n v="10"/>
    <n v="0"/>
    <n v="0"/>
    <n v="0"/>
    <n v="0"/>
    <n v="0"/>
    <n v="0"/>
    <n v="0"/>
    <m/>
    <m/>
    <m/>
    <m/>
    <m/>
    <m/>
  </r>
  <r>
    <x v="209"/>
    <x v="1"/>
    <x v="1529"/>
    <n v="13"/>
    <n v="0"/>
    <n v="0"/>
    <n v="0"/>
    <n v="0"/>
    <n v="0"/>
    <n v="0"/>
    <n v="0"/>
    <m/>
    <m/>
    <m/>
    <m/>
    <m/>
    <m/>
  </r>
  <r>
    <x v="209"/>
    <x v="4"/>
    <x v="1530"/>
    <n v="4"/>
    <n v="0"/>
    <n v="0"/>
    <n v="0"/>
    <n v="0"/>
    <n v="0"/>
    <n v="0"/>
    <n v="0"/>
    <m/>
    <m/>
    <m/>
    <m/>
    <m/>
    <m/>
  </r>
  <r>
    <x v="209"/>
    <x v="4"/>
    <x v="1531"/>
    <n v="4"/>
    <n v="0"/>
    <n v="0"/>
    <n v="0"/>
    <n v="0"/>
    <n v="0"/>
    <n v="0"/>
    <n v="0"/>
    <m/>
    <m/>
    <m/>
    <m/>
    <m/>
    <m/>
  </r>
  <r>
    <x v="209"/>
    <x v="2"/>
    <x v="1532"/>
    <n v="1"/>
    <n v="0"/>
    <n v="0"/>
    <n v="0"/>
    <n v="0"/>
    <n v="0"/>
    <n v="0"/>
    <n v="0"/>
    <m/>
    <m/>
    <m/>
    <m/>
    <m/>
    <m/>
  </r>
  <r>
    <x v="209"/>
    <x v="1"/>
    <x v="1533"/>
    <n v="13"/>
    <n v="13"/>
    <n v="0"/>
    <n v="0"/>
    <n v="0"/>
    <n v="0"/>
    <n v="0"/>
    <n v="0"/>
    <m/>
    <m/>
    <m/>
    <m/>
    <m/>
    <m/>
  </r>
  <r>
    <x v="209"/>
    <x v="4"/>
    <x v="1074"/>
    <n v="1"/>
    <n v="1"/>
    <n v="0"/>
    <n v="1"/>
    <n v="0"/>
    <n v="0"/>
    <n v="0"/>
    <n v="1"/>
    <m/>
    <m/>
    <m/>
    <m/>
    <m/>
    <m/>
  </r>
  <r>
    <x v="209"/>
    <x v="1"/>
    <x v="1534"/>
    <n v="1"/>
    <n v="1"/>
    <n v="0"/>
    <n v="2"/>
    <n v="0"/>
    <n v="0"/>
    <n v="0"/>
    <n v="2"/>
    <m/>
    <m/>
    <m/>
    <m/>
    <m/>
    <m/>
  </r>
  <r>
    <x v="209"/>
    <x v="1"/>
    <x v="1463"/>
    <n v="7"/>
    <n v="7"/>
    <n v="0"/>
    <n v="0"/>
    <n v="0"/>
    <n v="0"/>
    <n v="0"/>
    <n v="0"/>
    <m/>
    <m/>
    <m/>
    <m/>
    <m/>
    <m/>
  </r>
  <r>
    <x v="209"/>
    <x v="1"/>
    <x v="1535"/>
    <n v="1"/>
    <n v="1"/>
    <n v="0"/>
    <n v="1"/>
    <n v="0"/>
    <n v="0"/>
    <n v="0"/>
    <n v="1"/>
    <m/>
    <m/>
    <m/>
    <m/>
    <m/>
    <m/>
  </r>
  <r>
    <x v="209"/>
    <x v="1"/>
    <x v="1536"/>
    <n v="1"/>
    <n v="1"/>
    <n v="0"/>
    <n v="1"/>
    <n v="0"/>
    <n v="0"/>
    <n v="0"/>
    <n v="1"/>
    <m/>
    <m/>
    <m/>
    <m/>
    <m/>
    <m/>
  </r>
  <r>
    <x v="209"/>
    <x v="1"/>
    <x v="1537"/>
    <n v="1"/>
    <n v="1"/>
    <n v="0"/>
    <n v="1"/>
    <n v="0"/>
    <n v="0"/>
    <n v="0"/>
    <n v="1"/>
    <m/>
    <m/>
    <m/>
    <m/>
    <m/>
    <m/>
  </r>
  <r>
    <x v="209"/>
    <x v="1"/>
    <x v="1538"/>
    <n v="2"/>
    <n v="2"/>
    <n v="0"/>
    <n v="3"/>
    <n v="0"/>
    <n v="0"/>
    <n v="0"/>
    <n v="3"/>
    <m/>
    <m/>
    <m/>
    <m/>
    <m/>
    <m/>
  </r>
  <r>
    <x v="209"/>
    <x v="4"/>
    <x v="1215"/>
    <n v="1"/>
    <n v="1"/>
    <n v="0"/>
    <n v="2"/>
    <n v="0"/>
    <n v="0"/>
    <n v="0"/>
    <n v="2"/>
    <m/>
    <m/>
    <m/>
    <m/>
    <m/>
    <m/>
  </r>
  <r>
    <x v="210"/>
    <x v="2"/>
    <x v="1539"/>
    <n v="2"/>
    <n v="0"/>
    <n v="0"/>
    <n v="0"/>
    <n v="0"/>
    <n v="0"/>
    <n v="0"/>
    <n v="0"/>
    <m/>
    <m/>
    <m/>
    <m/>
    <m/>
    <m/>
  </r>
  <r>
    <x v="210"/>
    <x v="0"/>
    <x v="1540"/>
    <n v="1"/>
    <n v="0"/>
    <n v="0"/>
    <n v="0"/>
    <n v="0"/>
    <n v="0"/>
    <n v="0"/>
    <n v="0"/>
    <m/>
    <m/>
    <m/>
    <m/>
    <m/>
    <m/>
  </r>
  <r>
    <x v="210"/>
    <x v="2"/>
    <x v="1541"/>
    <n v="1"/>
    <n v="0"/>
    <n v="0"/>
    <n v="0"/>
    <n v="0"/>
    <n v="0"/>
    <n v="0"/>
    <n v="0"/>
    <m/>
    <m/>
    <m/>
    <m/>
    <m/>
    <m/>
  </r>
  <r>
    <x v="210"/>
    <x v="2"/>
    <x v="1542"/>
    <n v="1"/>
    <n v="0"/>
    <n v="0"/>
    <n v="0"/>
    <n v="0"/>
    <n v="0"/>
    <n v="0"/>
    <n v="0"/>
    <m/>
    <m/>
    <m/>
    <m/>
    <m/>
    <m/>
  </r>
  <r>
    <x v="210"/>
    <x v="2"/>
    <x v="1543"/>
    <n v="1"/>
    <n v="0"/>
    <n v="0"/>
    <n v="0"/>
    <n v="0"/>
    <n v="0"/>
    <n v="0"/>
    <n v="0"/>
    <m/>
    <m/>
    <m/>
    <m/>
    <m/>
    <m/>
  </r>
  <r>
    <x v="210"/>
    <x v="1"/>
    <x v="1273"/>
    <n v="1"/>
    <n v="0"/>
    <n v="0"/>
    <n v="0"/>
    <n v="0"/>
    <n v="0"/>
    <n v="0"/>
    <n v="0"/>
    <m/>
    <m/>
    <m/>
    <m/>
    <m/>
    <m/>
  </r>
  <r>
    <x v="210"/>
    <x v="1"/>
    <x v="1544"/>
    <n v="13"/>
    <n v="0"/>
    <n v="0"/>
    <n v="0"/>
    <n v="0"/>
    <n v="0"/>
    <n v="0"/>
    <n v="0"/>
    <m/>
    <m/>
    <m/>
    <m/>
    <m/>
    <m/>
  </r>
  <r>
    <x v="210"/>
    <x v="1"/>
    <x v="1545"/>
    <n v="3"/>
    <n v="0"/>
    <n v="0"/>
    <n v="0"/>
    <n v="0"/>
    <n v="0"/>
    <n v="0"/>
    <n v="0"/>
    <m/>
    <m/>
    <m/>
    <m/>
    <m/>
    <m/>
  </r>
  <r>
    <x v="210"/>
    <x v="2"/>
    <x v="1444"/>
    <n v="3"/>
    <n v="0"/>
    <n v="0"/>
    <n v="0"/>
    <n v="0"/>
    <n v="0"/>
    <n v="0"/>
    <n v="0"/>
    <m/>
    <m/>
    <m/>
    <m/>
    <m/>
    <m/>
  </r>
  <r>
    <x v="210"/>
    <x v="1"/>
    <x v="1546"/>
    <n v="2"/>
    <n v="0"/>
    <n v="0"/>
    <n v="0"/>
    <n v="0"/>
    <n v="0"/>
    <n v="0"/>
    <n v="0"/>
    <m/>
    <m/>
    <m/>
    <m/>
    <m/>
    <m/>
  </r>
  <r>
    <x v="210"/>
    <x v="4"/>
    <x v="1307"/>
    <n v="1"/>
    <n v="0"/>
    <n v="0"/>
    <n v="0"/>
    <n v="0"/>
    <n v="0"/>
    <n v="0"/>
    <n v="0"/>
    <m/>
    <m/>
    <m/>
    <m/>
    <m/>
    <m/>
  </r>
  <r>
    <x v="210"/>
    <x v="4"/>
    <x v="1019"/>
    <n v="1"/>
    <n v="0"/>
    <n v="0"/>
    <n v="0"/>
    <n v="0"/>
    <n v="0"/>
    <n v="0"/>
    <n v="0"/>
    <m/>
    <m/>
    <m/>
    <m/>
    <m/>
    <m/>
  </r>
  <r>
    <x v="210"/>
    <x v="3"/>
    <x v="1231"/>
    <n v="1"/>
    <n v="0"/>
    <n v="0"/>
    <n v="0"/>
    <n v="0"/>
    <n v="0"/>
    <n v="0"/>
    <n v="0"/>
    <m/>
    <m/>
    <m/>
    <m/>
    <m/>
    <m/>
  </r>
  <r>
    <x v="210"/>
    <x v="0"/>
    <x v="1547"/>
    <n v="7"/>
    <n v="0"/>
    <n v="0"/>
    <n v="0"/>
    <n v="0"/>
    <n v="0"/>
    <n v="0"/>
    <n v="0"/>
    <m/>
    <m/>
    <m/>
    <m/>
    <m/>
    <m/>
  </r>
  <r>
    <x v="210"/>
    <x v="0"/>
    <x v="1548"/>
    <n v="6"/>
    <n v="0"/>
    <n v="0"/>
    <n v="0"/>
    <n v="0"/>
    <n v="0"/>
    <n v="0"/>
    <n v="0"/>
    <m/>
    <m/>
    <m/>
    <m/>
    <m/>
    <m/>
  </r>
  <r>
    <x v="210"/>
    <x v="1"/>
    <x v="1316"/>
    <n v="1"/>
    <n v="0"/>
    <n v="0"/>
    <n v="0"/>
    <n v="0"/>
    <n v="0"/>
    <n v="0"/>
    <n v="0"/>
    <m/>
    <m/>
    <m/>
    <m/>
    <m/>
    <m/>
  </r>
  <r>
    <x v="210"/>
    <x v="4"/>
    <x v="861"/>
    <n v="3"/>
    <n v="0"/>
    <n v="0"/>
    <n v="0"/>
    <n v="0"/>
    <n v="0"/>
    <n v="0"/>
    <n v="0"/>
    <m/>
    <m/>
    <m/>
    <m/>
    <m/>
    <m/>
  </r>
  <r>
    <x v="210"/>
    <x v="1"/>
    <x v="1549"/>
    <n v="2"/>
    <n v="0"/>
    <n v="0"/>
    <n v="0"/>
    <n v="0"/>
    <n v="0"/>
    <n v="0"/>
    <n v="0"/>
    <m/>
    <m/>
    <m/>
    <m/>
    <m/>
    <m/>
  </r>
  <r>
    <x v="210"/>
    <x v="4"/>
    <x v="1036"/>
    <n v="1"/>
    <n v="0"/>
    <n v="0"/>
    <n v="0"/>
    <n v="0"/>
    <n v="0"/>
    <n v="0"/>
    <n v="0"/>
    <m/>
    <m/>
    <m/>
    <m/>
    <m/>
    <m/>
  </r>
  <r>
    <x v="210"/>
    <x v="1"/>
    <x v="1550"/>
    <n v="12"/>
    <n v="0"/>
    <n v="0"/>
    <n v="0"/>
    <n v="0"/>
    <n v="0"/>
    <n v="0"/>
    <n v="0"/>
    <m/>
    <m/>
    <m/>
    <m/>
    <m/>
    <m/>
  </r>
  <r>
    <x v="210"/>
    <x v="1"/>
    <x v="1551"/>
    <n v="12"/>
    <n v="0"/>
    <n v="0"/>
    <n v="0"/>
    <n v="0"/>
    <n v="0"/>
    <n v="0"/>
    <n v="0"/>
    <m/>
    <m/>
    <m/>
    <m/>
    <m/>
    <m/>
  </r>
  <r>
    <x v="210"/>
    <x v="3"/>
    <x v="962"/>
    <n v="10"/>
    <n v="0"/>
    <n v="0"/>
    <n v="0"/>
    <n v="0"/>
    <n v="0"/>
    <n v="0"/>
    <n v="0"/>
    <m/>
    <m/>
    <m/>
    <m/>
    <m/>
    <m/>
  </r>
  <r>
    <x v="210"/>
    <x v="0"/>
    <x v="1552"/>
    <n v="9"/>
    <n v="0"/>
    <n v="0"/>
    <n v="0"/>
    <n v="0"/>
    <n v="0"/>
    <n v="0"/>
    <n v="0"/>
    <m/>
    <m/>
    <m/>
    <m/>
    <m/>
    <m/>
  </r>
  <r>
    <x v="210"/>
    <x v="0"/>
    <x v="1553"/>
    <n v="2"/>
    <n v="0"/>
    <n v="0"/>
    <n v="0"/>
    <n v="0"/>
    <n v="0"/>
    <n v="0"/>
    <n v="0"/>
    <m/>
    <m/>
    <m/>
    <m/>
    <m/>
    <m/>
  </r>
  <r>
    <x v="210"/>
    <x v="4"/>
    <x v="1046"/>
    <n v="8"/>
    <n v="0"/>
    <n v="0"/>
    <n v="0"/>
    <n v="0"/>
    <n v="0"/>
    <n v="0"/>
    <n v="0"/>
    <m/>
    <m/>
    <m/>
    <m/>
    <m/>
    <m/>
  </r>
  <r>
    <x v="210"/>
    <x v="4"/>
    <x v="1074"/>
    <n v="1"/>
    <n v="0"/>
    <n v="0"/>
    <n v="0"/>
    <n v="0"/>
    <n v="0"/>
    <n v="0"/>
    <n v="0"/>
    <m/>
    <m/>
    <m/>
    <m/>
    <m/>
    <m/>
  </r>
  <r>
    <x v="210"/>
    <x v="1"/>
    <x v="1554"/>
    <n v="3"/>
    <n v="1"/>
    <n v="0"/>
    <n v="1"/>
    <n v="0"/>
    <n v="0"/>
    <n v="0"/>
    <n v="1"/>
    <m/>
    <m/>
    <m/>
    <m/>
    <m/>
    <m/>
  </r>
  <r>
    <x v="210"/>
    <x v="1"/>
    <x v="1555"/>
    <n v="1"/>
    <n v="0"/>
    <n v="0"/>
    <n v="0"/>
    <n v="0"/>
    <n v="0"/>
    <n v="0"/>
    <n v="0"/>
    <m/>
    <m/>
    <m/>
    <m/>
    <m/>
    <m/>
  </r>
  <r>
    <x v="210"/>
    <x v="4"/>
    <x v="1309"/>
    <n v="1"/>
    <n v="0"/>
    <n v="0"/>
    <n v="0"/>
    <n v="0"/>
    <n v="0"/>
    <n v="0"/>
    <n v="0"/>
    <m/>
    <m/>
    <m/>
    <m/>
    <m/>
    <m/>
  </r>
  <r>
    <x v="210"/>
    <x v="0"/>
    <x v="1556"/>
    <n v="4"/>
    <n v="0"/>
    <n v="0"/>
    <n v="0"/>
    <n v="0"/>
    <n v="0"/>
    <n v="0"/>
    <n v="0"/>
    <m/>
    <m/>
    <m/>
    <m/>
    <m/>
    <m/>
  </r>
  <r>
    <x v="210"/>
    <x v="1"/>
    <x v="1557"/>
    <n v="2"/>
    <n v="2"/>
    <n v="0"/>
    <n v="2"/>
    <n v="0"/>
    <n v="0"/>
    <n v="0"/>
    <n v="2"/>
    <m/>
    <m/>
    <m/>
    <m/>
    <m/>
    <m/>
  </r>
  <r>
    <x v="210"/>
    <x v="4"/>
    <x v="1558"/>
    <n v="1"/>
    <n v="1"/>
    <n v="0"/>
    <n v="1"/>
    <n v="0"/>
    <n v="0"/>
    <n v="0"/>
    <n v="1"/>
    <m/>
    <m/>
    <m/>
    <m/>
    <m/>
    <m/>
  </r>
  <r>
    <x v="210"/>
    <x v="1"/>
    <x v="1559"/>
    <n v="2"/>
    <n v="2"/>
    <n v="0"/>
    <n v="5"/>
    <n v="0"/>
    <n v="0"/>
    <n v="0"/>
    <n v="5"/>
    <m/>
    <m/>
    <m/>
    <m/>
    <m/>
    <m/>
  </r>
  <r>
    <x v="210"/>
    <x v="1"/>
    <x v="1560"/>
    <n v="1"/>
    <n v="1"/>
    <n v="0"/>
    <n v="1"/>
    <n v="0"/>
    <n v="0"/>
    <n v="0"/>
    <n v="1"/>
    <m/>
    <m/>
    <m/>
    <m/>
    <m/>
    <m/>
  </r>
  <r>
    <x v="210"/>
    <x v="2"/>
    <x v="1561"/>
    <n v="5"/>
    <n v="5"/>
    <n v="0"/>
    <n v="0"/>
    <n v="0"/>
    <n v="0"/>
    <n v="0"/>
    <n v="0"/>
    <m/>
    <m/>
    <m/>
    <m/>
    <m/>
    <m/>
  </r>
  <r>
    <x v="210"/>
    <x v="2"/>
    <x v="1562"/>
    <n v="1"/>
    <n v="1"/>
    <n v="0"/>
    <n v="0"/>
    <n v="0"/>
    <n v="0"/>
    <n v="0"/>
    <n v="0"/>
    <m/>
    <m/>
    <m/>
    <m/>
    <m/>
    <m/>
  </r>
  <r>
    <x v="211"/>
    <x v="4"/>
    <x v="897"/>
    <n v="2"/>
    <n v="0"/>
    <n v="0"/>
    <n v="0"/>
    <n v="0"/>
    <n v="0"/>
    <n v="0"/>
    <n v="0"/>
    <m/>
    <m/>
    <m/>
    <m/>
    <m/>
    <m/>
  </r>
  <r>
    <x v="211"/>
    <x v="1"/>
    <x v="1563"/>
    <n v="13"/>
    <n v="0"/>
    <n v="0"/>
    <n v="0"/>
    <n v="0"/>
    <n v="0"/>
    <n v="0"/>
    <n v="0"/>
    <m/>
    <m/>
    <m/>
    <m/>
    <m/>
    <m/>
  </r>
  <r>
    <x v="211"/>
    <x v="1"/>
    <x v="1564"/>
    <n v="5"/>
    <n v="0"/>
    <n v="0"/>
    <n v="0"/>
    <n v="0"/>
    <n v="0"/>
    <n v="0"/>
    <n v="0"/>
    <m/>
    <m/>
    <m/>
    <m/>
    <m/>
    <m/>
  </r>
  <r>
    <x v="211"/>
    <x v="4"/>
    <x v="910"/>
    <n v="9"/>
    <n v="0"/>
    <n v="0"/>
    <n v="0"/>
    <n v="0"/>
    <n v="0"/>
    <n v="0"/>
    <n v="0"/>
    <m/>
    <m/>
    <m/>
    <m/>
    <m/>
    <m/>
  </r>
  <r>
    <x v="211"/>
    <x v="1"/>
    <x v="1565"/>
    <n v="13"/>
    <n v="0"/>
    <n v="0"/>
    <n v="0"/>
    <n v="0"/>
    <n v="0"/>
    <n v="0"/>
    <n v="0"/>
    <m/>
    <m/>
    <m/>
    <m/>
    <m/>
    <m/>
  </r>
  <r>
    <x v="211"/>
    <x v="1"/>
    <x v="1566"/>
    <n v="1"/>
    <n v="0"/>
    <n v="0"/>
    <n v="0"/>
    <n v="0"/>
    <n v="0"/>
    <n v="0"/>
    <n v="0"/>
    <m/>
    <m/>
    <m/>
    <m/>
    <m/>
    <m/>
  </r>
  <r>
    <x v="211"/>
    <x v="1"/>
    <x v="1252"/>
    <n v="1"/>
    <n v="0"/>
    <n v="0"/>
    <n v="0"/>
    <n v="0"/>
    <n v="0"/>
    <n v="0"/>
    <n v="0"/>
    <m/>
    <m/>
    <m/>
    <m/>
    <m/>
    <m/>
  </r>
  <r>
    <x v="211"/>
    <x v="3"/>
    <x v="1567"/>
    <n v="1"/>
    <n v="0"/>
    <n v="0"/>
    <n v="0"/>
    <n v="0"/>
    <n v="0"/>
    <n v="0"/>
    <n v="0"/>
    <m/>
    <m/>
    <m/>
    <m/>
    <m/>
    <m/>
  </r>
  <r>
    <x v="211"/>
    <x v="1"/>
    <x v="1568"/>
    <n v="6"/>
    <n v="4"/>
    <n v="0"/>
    <n v="5"/>
    <n v="0"/>
    <n v="0"/>
    <n v="0"/>
    <n v="5"/>
    <s v="V"/>
    <m/>
    <m/>
    <m/>
    <m/>
    <m/>
  </r>
  <r>
    <x v="211"/>
    <x v="1"/>
    <x v="1569"/>
    <n v="3"/>
    <n v="1"/>
    <n v="0"/>
    <n v="1"/>
    <n v="0"/>
    <n v="0"/>
    <n v="0"/>
    <n v="1"/>
    <s v="V"/>
    <s v="V"/>
    <m/>
    <m/>
    <m/>
    <m/>
  </r>
  <r>
    <x v="211"/>
    <x v="1"/>
    <x v="1570"/>
    <n v="11"/>
    <n v="0"/>
    <n v="0"/>
    <n v="0"/>
    <n v="0"/>
    <n v="0"/>
    <n v="0"/>
    <n v="0"/>
    <m/>
    <m/>
    <m/>
    <m/>
    <m/>
    <m/>
  </r>
  <r>
    <x v="211"/>
    <x v="1"/>
    <x v="1571"/>
    <n v="10"/>
    <n v="0"/>
    <n v="0"/>
    <n v="0"/>
    <n v="0"/>
    <n v="0"/>
    <n v="0"/>
    <n v="0"/>
    <m/>
    <m/>
    <m/>
    <m/>
    <m/>
    <m/>
  </r>
  <r>
    <x v="211"/>
    <x v="1"/>
    <x v="1572"/>
    <n v="12"/>
    <n v="0"/>
    <n v="0"/>
    <n v="0"/>
    <n v="0"/>
    <n v="0"/>
    <n v="0"/>
    <n v="0"/>
    <m/>
    <m/>
    <m/>
    <m/>
    <m/>
    <m/>
  </r>
  <r>
    <x v="211"/>
    <x v="1"/>
    <x v="1573"/>
    <n v="1"/>
    <n v="0"/>
    <n v="0"/>
    <n v="0"/>
    <n v="0"/>
    <n v="0"/>
    <n v="0"/>
    <n v="0"/>
    <m/>
    <m/>
    <m/>
    <m/>
    <m/>
    <m/>
  </r>
  <r>
    <x v="211"/>
    <x v="4"/>
    <x v="981"/>
    <n v="4"/>
    <n v="0"/>
    <n v="0"/>
    <n v="0"/>
    <n v="0"/>
    <n v="0"/>
    <n v="0"/>
    <n v="0"/>
    <m/>
    <m/>
    <m/>
    <m/>
    <m/>
    <m/>
  </r>
  <r>
    <x v="211"/>
    <x v="4"/>
    <x v="837"/>
    <n v="1"/>
    <n v="0"/>
    <n v="0"/>
    <n v="0"/>
    <n v="0"/>
    <n v="0"/>
    <n v="0"/>
    <n v="0"/>
    <m/>
    <m/>
    <m/>
    <m/>
    <m/>
    <m/>
  </r>
  <r>
    <x v="211"/>
    <x v="4"/>
    <x v="1222"/>
    <n v="1"/>
    <n v="0"/>
    <n v="0"/>
    <n v="0"/>
    <n v="0"/>
    <n v="0"/>
    <n v="0"/>
    <n v="0"/>
    <m/>
    <m/>
    <m/>
    <m/>
    <m/>
    <m/>
  </r>
  <r>
    <x v="211"/>
    <x v="2"/>
    <x v="1574"/>
    <n v="1"/>
    <n v="0"/>
    <n v="0"/>
    <n v="0"/>
    <n v="0"/>
    <n v="0"/>
    <n v="0"/>
    <n v="0"/>
    <m/>
    <m/>
    <m/>
    <m/>
    <m/>
    <m/>
  </r>
  <r>
    <x v="211"/>
    <x v="3"/>
    <x v="1408"/>
    <n v="9"/>
    <n v="0"/>
    <n v="0"/>
    <n v="0"/>
    <n v="0"/>
    <n v="0"/>
    <n v="0"/>
    <n v="0"/>
    <m/>
    <m/>
    <m/>
    <m/>
    <m/>
    <m/>
  </r>
  <r>
    <x v="211"/>
    <x v="1"/>
    <x v="1348"/>
    <n v="4"/>
    <n v="0"/>
    <n v="0"/>
    <n v="0"/>
    <n v="0"/>
    <n v="0"/>
    <n v="0"/>
    <n v="0"/>
    <m/>
    <m/>
    <m/>
    <m/>
    <m/>
    <m/>
  </r>
  <r>
    <x v="211"/>
    <x v="1"/>
    <x v="1346"/>
    <n v="1"/>
    <n v="0"/>
    <n v="0"/>
    <n v="0"/>
    <n v="0"/>
    <n v="0"/>
    <n v="0"/>
    <n v="0"/>
    <m/>
    <m/>
    <m/>
    <m/>
    <m/>
    <m/>
  </r>
  <r>
    <x v="211"/>
    <x v="1"/>
    <x v="1459"/>
    <n v="2"/>
    <n v="0"/>
    <n v="0"/>
    <n v="0"/>
    <n v="0"/>
    <n v="0"/>
    <n v="0"/>
    <n v="0"/>
    <m/>
    <m/>
    <m/>
    <m/>
    <m/>
    <m/>
  </r>
  <r>
    <x v="211"/>
    <x v="1"/>
    <x v="1575"/>
    <n v="12"/>
    <n v="0"/>
    <n v="0"/>
    <n v="0"/>
    <n v="0"/>
    <n v="0"/>
    <n v="0"/>
    <n v="0"/>
    <m/>
    <m/>
    <m/>
    <m/>
    <m/>
    <m/>
  </r>
  <r>
    <x v="211"/>
    <x v="1"/>
    <x v="1576"/>
    <n v="10"/>
    <n v="0"/>
    <n v="0"/>
    <n v="0"/>
    <n v="0"/>
    <n v="0"/>
    <n v="0"/>
    <n v="0"/>
    <m/>
    <m/>
    <m/>
    <m/>
    <m/>
    <m/>
  </r>
  <r>
    <x v="211"/>
    <x v="1"/>
    <x v="1254"/>
    <n v="1"/>
    <n v="0"/>
    <n v="0"/>
    <n v="0"/>
    <n v="0"/>
    <n v="0"/>
    <n v="0"/>
    <n v="0"/>
    <m/>
    <m/>
    <m/>
    <m/>
    <m/>
    <m/>
  </r>
  <r>
    <x v="211"/>
    <x v="1"/>
    <x v="1577"/>
    <n v="12"/>
    <n v="0"/>
    <n v="0"/>
    <n v="0"/>
    <n v="0"/>
    <n v="0"/>
    <n v="0"/>
    <n v="0"/>
    <m/>
    <m/>
    <m/>
    <m/>
    <m/>
    <m/>
  </r>
  <r>
    <x v="211"/>
    <x v="0"/>
    <x v="1578"/>
    <n v="1"/>
    <n v="0"/>
    <n v="0"/>
    <n v="0"/>
    <n v="0"/>
    <n v="0"/>
    <n v="0"/>
    <n v="0"/>
    <m/>
    <m/>
    <m/>
    <m/>
    <m/>
    <m/>
  </r>
  <r>
    <x v="211"/>
    <x v="4"/>
    <x v="1263"/>
    <n v="8"/>
    <n v="0"/>
    <n v="0"/>
    <n v="0"/>
    <n v="0"/>
    <n v="0"/>
    <n v="0"/>
    <n v="0"/>
    <m/>
    <m/>
    <m/>
    <m/>
    <m/>
    <m/>
  </r>
  <r>
    <x v="211"/>
    <x v="4"/>
    <x v="1170"/>
    <n v="1"/>
    <n v="0"/>
    <n v="0"/>
    <n v="0"/>
    <n v="0"/>
    <n v="0"/>
    <n v="0"/>
    <n v="0"/>
    <m/>
    <m/>
    <m/>
    <m/>
    <m/>
    <m/>
  </r>
  <r>
    <x v="211"/>
    <x v="0"/>
    <x v="1579"/>
    <n v="1"/>
    <n v="0"/>
    <n v="0"/>
    <n v="0"/>
    <n v="0"/>
    <n v="0"/>
    <n v="0"/>
    <n v="0"/>
    <m/>
    <m/>
    <m/>
    <m/>
    <m/>
    <m/>
  </r>
  <r>
    <x v="211"/>
    <x v="0"/>
    <x v="1580"/>
    <n v="13"/>
    <n v="0"/>
    <n v="0"/>
    <n v="1"/>
    <n v="0"/>
    <n v="0"/>
    <n v="0"/>
    <n v="1"/>
    <m/>
    <m/>
    <s v="V"/>
    <s v="V"/>
    <m/>
    <m/>
  </r>
  <r>
    <x v="211"/>
    <x v="2"/>
    <x v="1581"/>
    <n v="2"/>
    <n v="0"/>
    <n v="0"/>
    <n v="0"/>
    <n v="0"/>
    <n v="0"/>
    <n v="0"/>
    <n v="0"/>
    <m/>
    <m/>
    <m/>
    <m/>
    <m/>
    <m/>
  </r>
  <r>
    <x v="211"/>
    <x v="2"/>
    <x v="1582"/>
    <n v="1"/>
    <n v="0"/>
    <n v="0"/>
    <n v="0"/>
    <n v="0"/>
    <n v="0"/>
    <n v="0"/>
    <n v="0"/>
    <m/>
    <m/>
    <m/>
    <m/>
    <m/>
    <m/>
  </r>
  <r>
    <x v="211"/>
    <x v="0"/>
    <x v="1583"/>
    <n v="6"/>
    <n v="0"/>
    <n v="0"/>
    <n v="0"/>
    <n v="0"/>
    <n v="0"/>
    <n v="0"/>
    <n v="0"/>
    <m/>
    <m/>
    <m/>
    <m/>
    <m/>
    <m/>
  </r>
  <r>
    <x v="211"/>
    <x v="3"/>
    <x v="791"/>
    <n v="1"/>
    <n v="0"/>
    <n v="0"/>
    <n v="0"/>
    <n v="0"/>
    <n v="0"/>
    <n v="0"/>
    <n v="0"/>
    <m/>
    <m/>
    <m/>
    <m/>
    <m/>
    <m/>
  </r>
  <r>
    <x v="211"/>
    <x v="1"/>
    <x v="1584"/>
    <n v="4"/>
    <n v="4"/>
    <n v="0"/>
    <n v="5"/>
    <n v="0"/>
    <n v="0"/>
    <n v="0"/>
    <n v="5"/>
    <s v="V"/>
    <m/>
    <m/>
    <m/>
    <m/>
    <m/>
  </r>
  <r>
    <x v="211"/>
    <x v="1"/>
    <x v="905"/>
    <n v="13"/>
    <n v="13"/>
    <n v="0"/>
    <n v="0"/>
    <n v="0"/>
    <n v="0"/>
    <n v="0"/>
    <n v="0"/>
    <m/>
    <m/>
    <m/>
    <m/>
    <m/>
    <m/>
  </r>
  <r>
    <x v="211"/>
    <x v="1"/>
    <x v="1420"/>
    <n v="5"/>
    <n v="5"/>
    <n v="0"/>
    <n v="36"/>
    <n v="0"/>
    <n v="0"/>
    <n v="0"/>
    <n v="36"/>
    <s v="V"/>
    <s v="V"/>
    <m/>
    <m/>
    <m/>
    <m/>
  </r>
  <r>
    <x v="211"/>
    <x v="0"/>
    <x v="1585"/>
    <n v="4"/>
    <n v="4"/>
    <n v="0"/>
    <n v="10"/>
    <n v="0"/>
    <n v="0"/>
    <n v="0"/>
    <n v="10"/>
    <s v="V"/>
    <m/>
    <m/>
    <m/>
    <m/>
    <m/>
  </r>
  <r>
    <x v="211"/>
    <x v="3"/>
    <x v="1146"/>
    <n v="1"/>
    <n v="1"/>
    <n v="0"/>
    <n v="1"/>
    <n v="0"/>
    <n v="0"/>
    <n v="0"/>
    <n v="1"/>
    <s v="V"/>
    <m/>
    <m/>
    <m/>
    <m/>
    <m/>
  </r>
  <r>
    <x v="211"/>
    <x v="4"/>
    <x v="1323"/>
    <n v="1"/>
    <n v="1"/>
    <n v="0"/>
    <n v="0"/>
    <n v="0"/>
    <n v="0"/>
    <n v="0"/>
    <n v="0"/>
    <m/>
    <m/>
    <m/>
    <m/>
    <m/>
    <m/>
  </r>
  <r>
    <x v="211"/>
    <x v="0"/>
    <x v="1586"/>
    <n v="2"/>
    <n v="2"/>
    <n v="0"/>
    <n v="6"/>
    <n v="0"/>
    <n v="0"/>
    <n v="0"/>
    <n v="6"/>
    <s v="V"/>
    <m/>
    <m/>
    <m/>
    <m/>
    <m/>
  </r>
  <r>
    <x v="211"/>
    <x v="3"/>
    <x v="1587"/>
    <n v="1"/>
    <n v="1"/>
    <n v="0"/>
    <n v="0"/>
    <n v="0"/>
    <n v="0"/>
    <n v="0"/>
    <n v="0"/>
    <m/>
    <m/>
    <m/>
    <m/>
    <m/>
    <m/>
  </r>
  <r>
    <x v="211"/>
    <x v="3"/>
    <x v="1588"/>
    <n v="12"/>
    <n v="12"/>
    <n v="0"/>
    <n v="0"/>
    <n v="0"/>
    <n v="0"/>
    <n v="0"/>
    <n v="0"/>
    <m/>
    <m/>
    <m/>
    <m/>
    <m/>
    <m/>
  </r>
  <r>
    <x v="212"/>
    <x v="2"/>
    <x v="1589"/>
    <n v="1"/>
    <n v="0"/>
    <n v="0"/>
    <n v="0"/>
    <n v="0"/>
    <n v="0"/>
    <n v="0"/>
    <n v="0"/>
    <m/>
    <m/>
    <m/>
    <m/>
    <m/>
    <m/>
  </r>
  <r>
    <x v="212"/>
    <x v="4"/>
    <x v="982"/>
    <n v="1"/>
    <n v="0"/>
    <n v="0"/>
    <n v="0"/>
    <n v="0"/>
    <n v="0"/>
    <n v="0"/>
    <n v="0"/>
    <m/>
    <m/>
    <m/>
    <m/>
    <m/>
    <m/>
  </r>
  <r>
    <x v="212"/>
    <x v="4"/>
    <x v="987"/>
    <n v="1"/>
    <n v="0"/>
    <n v="0"/>
    <n v="0"/>
    <n v="0"/>
    <n v="0"/>
    <n v="0"/>
    <n v="0"/>
    <m/>
    <m/>
    <m/>
    <m/>
    <m/>
    <m/>
  </r>
  <r>
    <x v="212"/>
    <x v="4"/>
    <x v="968"/>
    <n v="12"/>
    <n v="0"/>
    <n v="0"/>
    <n v="0"/>
    <n v="0"/>
    <n v="0"/>
    <n v="0"/>
    <n v="0"/>
    <m/>
    <m/>
    <m/>
    <m/>
    <m/>
    <m/>
  </r>
  <r>
    <x v="212"/>
    <x v="4"/>
    <x v="909"/>
    <n v="10"/>
    <n v="0"/>
    <n v="0"/>
    <n v="0"/>
    <n v="0"/>
    <n v="0"/>
    <n v="0"/>
    <n v="0"/>
    <m/>
    <m/>
    <m/>
    <m/>
    <m/>
    <m/>
  </r>
  <r>
    <x v="212"/>
    <x v="2"/>
    <x v="1590"/>
    <n v="1"/>
    <n v="0"/>
    <n v="0"/>
    <n v="0"/>
    <n v="0"/>
    <n v="0"/>
    <n v="0"/>
    <n v="0"/>
    <m/>
    <m/>
    <m/>
    <m/>
    <m/>
    <m/>
  </r>
  <r>
    <x v="212"/>
    <x v="1"/>
    <x v="1464"/>
    <n v="3"/>
    <n v="0"/>
    <n v="0"/>
    <n v="0"/>
    <n v="0"/>
    <n v="0"/>
    <n v="0"/>
    <n v="0"/>
    <m/>
    <m/>
    <m/>
    <m/>
    <m/>
    <m/>
  </r>
  <r>
    <x v="212"/>
    <x v="1"/>
    <x v="1463"/>
    <n v="7"/>
    <n v="1"/>
    <n v="0"/>
    <n v="0"/>
    <n v="0"/>
    <n v="0"/>
    <n v="0"/>
    <n v="0"/>
    <m/>
    <m/>
    <m/>
    <m/>
    <m/>
    <m/>
  </r>
  <r>
    <x v="212"/>
    <x v="1"/>
    <x v="1591"/>
    <n v="12"/>
    <n v="0"/>
    <n v="0"/>
    <n v="0"/>
    <n v="0"/>
    <n v="0"/>
    <n v="0"/>
    <n v="0"/>
    <m/>
    <m/>
    <m/>
    <m/>
    <m/>
    <m/>
  </r>
  <r>
    <x v="212"/>
    <x v="1"/>
    <x v="1592"/>
    <n v="2"/>
    <n v="0"/>
    <n v="0"/>
    <n v="0"/>
    <n v="0"/>
    <n v="0"/>
    <n v="0"/>
    <n v="0"/>
    <m/>
    <m/>
    <m/>
    <m/>
    <m/>
    <m/>
  </r>
  <r>
    <x v="212"/>
    <x v="1"/>
    <x v="1593"/>
    <n v="13"/>
    <n v="0"/>
    <n v="0"/>
    <n v="0"/>
    <n v="0"/>
    <n v="0"/>
    <n v="0"/>
    <n v="0"/>
    <m/>
    <m/>
    <m/>
    <m/>
    <m/>
    <m/>
  </r>
  <r>
    <x v="212"/>
    <x v="1"/>
    <x v="1594"/>
    <n v="12"/>
    <n v="0"/>
    <n v="0"/>
    <n v="0"/>
    <n v="0"/>
    <n v="0"/>
    <n v="0"/>
    <n v="0"/>
    <m/>
    <m/>
    <m/>
    <m/>
    <m/>
    <m/>
  </r>
  <r>
    <x v="212"/>
    <x v="2"/>
    <x v="1595"/>
    <n v="1"/>
    <n v="0"/>
    <n v="0"/>
    <n v="0"/>
    <n v="0"/>
    <n v="0"/>
    <n v="0"/>
    <n v="0"/>
    <m/>
    <m/>
    <m/>
    <m/>
    <m/>
    <m/>
  </r>
  <r>
    <x v="212"/>
    <x v="1"/>
    <x v="1533"/>
    <n v="5"/>
    <n v="0"/>
    <n v="0"/>
    <n v="0"/>
    <n v="0"/>
    <n v="0"/>
    <n v="0"/>
    <n v="0"/>
    <m/>
    <m/>
    <m/>
    <m/>
    <m/>
    <m/>
  </r>
  <r>
    <x v="212"/>
    <x v="1"/>
    <x v="1596"/>
    <n v="2"/>
    <n v="0"/>
    <n v="0"/>
    <n v="0"/>
    <n v="0"/>
    <n v="0"/>
    <n v="0"/>
    <n v="0"/>
    <m/>
    <m/>
    <m/>
    <m/>
    <m/>
    <m/>
  </r>
  <r>
    <x v="212"/>
    <x v="0"/>
    <x v="1597"/>
    <n v="8"/>
    <n v="0"/>
    <n v="0"/>
    <n v="0"/>
    <n v="0"/>
    <n v="0"/>
    <n v="0"/>
    <n v="0"/>
    <m/>
    <m/>
    <m/>
    <m/>
    <m/>
    <m/>
  </r>
  <r>
    <x v="212"/>
    <x v="1"/>
    <x v="1461"/>
    <n v="2"/>
    <n v="0"/>
    <n v="0"/>
    <n v="0"/>
    <n v="0"/>
    <n v="0"/>
    <n v="0"/>
    <n v="0"/>
    <m/>
    <m/>
    <m/>
    <m/>
    <m/>
    <m/>
  </r>
  <r>
    <x v="212"/>
    <x v="1"/>
    <x v="1598"/>
    <n v="4"/>
    <n v="1"/>
    <n v="0"/>
    <n v="1"/>
    <n v="0"/>
    <n v="0"/>
    <n v="0"/>
    <n v="1"/>
    <s v="V"/>
    <m/>
    <m/>
    <m/>
    <m/>
    <m/>
  </r>
  <r>
    <x v="212"/>
    <x v="1"/>
    <x v="1445"/>
    <n v="3"/>
    <n v="0"/>
    <n v="0"/>
    <n v="0"/>
    <n v="0"/>
    <n v="0"/>
    <n v="0"/>
    <n v="0"/>
    <m/>
    <m/>
    <m/>
    <m/>
    <m/>
    <m/>
  </r>
  <r>
    <x v="212"/>
    <x v="4"/>
    <x v="1395"/>
    <n v="1"/>
    <n v="0"/>
    <n v="0"/>
    <n v="0"/>
    <n v="0"/>
    <n v="0"/>
    <n v="0"/>
    <n v="0"/>
    <m/>
    <m/>
    <m/>
    <m/>
    <m/>
    <m/>
  </r>
  <r>
    <x v="212"/>
    <x v="1"/>
    <x v="1599"/>
    <n v="9"/>
    <n v="0"/>
    <n v="0"/>
    <n v="0"/>
    <n v="0"/>
    <n v="0"/>
    <n v="0"/>
    <n v="0"/>
    <m/>
    <m/>
    <m/>
    <m/>
    <m/>
    <m/>
  </r>
  <r>
    <x v="212"/>
    <x v="0"/>
    <x v="1600"/>
    <n v="4"/>
    <n v="1"/>
    <n v="0"/>
    <n v="1"/>
    <n v="0"/>
    <n v="0"/>
    <n v="0"/>
    <n v="1"/>
    <s v="V"/>
    <m/>
    <m/>
    <m/>
    <m/>
    <m/>
  </r>
  <r>
    <x v="212"/>
    <x v="0"/>
    <x v="1601"/>
    <n v="7"/>
    <n v="3"/>
    <n v="0"/>
    <n v="0"/>
    <n v="3"/>
    <n v="0"/>
    <n v="0"/>
    <n v="3"/>
    <s v="V"/>
    <m/>
    <m/>
    <m/>
    <m/>
    <m/>
  </r>
  <r>
    <x v="212"/>
    <x v="0"/>
    <x v="1602"/>
    <n v="8"/>
    <n v="0"/>
    <n v="0"/>
    <n v="0"/>
    <n v="0"/>
    <n v="0"/>
    <n v="0"/>
    <n v="0"/>
    <m/>
    <m/>
    <m/>
    <m/>
    <m/>
    <m/>
  </r>
  <r>
    <x v="212"/>
    <x v="4"/>
    <x v="1159"/>
    <n v="3"/>
    <n v="1"/>
    <n v="0"/>
    <n v="1"/>
    <n v="0"/>
    <n v="0"/>
    <n v="0"/>
    <n v="1"/>
    <s v="V"/>
    <m/>
    <m/>
    <m/>
    <m/>
    <m/>
  </r>
  <r>
    <x v="212"/>
    <x v="1"/>
    <x v="1460"/>
    <n v="7"/>
    <n v="0"/>
    <n v="0"/>
    <n v="0"/>
    <n v="0"/>
    <n v="0"/>
    <n v="0"/>
    <n v="0"/>
    <m/>
    <m/>
    <m/>
    <m/>
    <m/>
    <m/>
  </r>
  <r>
    <x v="212"/>
    <x v="4"/>
    <x v="900"/>
    <n v="5"/>
    <n v="0"/>
    <n v="0"/>
    <n v="0"/>
    <n v="0"/>
    <n v="0"/>
    <n v="0"/>
    <n v="0"/>
    <m/>
    <m/>
    <m/>
    <m/>
    <m/>
    <m/>
  </r>
  <r>
    <x v="212"/>
    <x v="2"/>
    <x v="1603"/>
    <n v="3"/>
    <n v="0"/>
    <n v="0"/>
    <n v="0"/>
    <n v="0"/>
    <n v="0"/>
    <n v="0"/>
    <n v="0"/>
    <m/>
    <m/>
    <m/>
    <m/>
    <m/>
    <m/>
  </r>
  <r>
    <x v="212"/>
    <x v="2"/>
    <x v="1604"/>
    <n v="2"/>
    <n v="0"/>
    <n v="0"/>
    <n v="0"/>
    <n v="0"/>
    <n v="0"/>
    <n v="0"/>
    <n v="0"/>
    <m/>
    <m/>
    <m/>
    <m/>
    <m/>
    <m/>
  </r>
  <r>
    <x v="212"/>
    <x v="2"/>
    <x v="1605"/>
    <n v="1"/>
    <n v="0"/>
    <n v="0"/>
    <n v="0"/>
    <n v="0"/>
    <n v="0"/>
    <n v="0"/>
    <n v="0"/>
    <m/>
    <m/>
    <m/>
    <m/>
    <m/>
    <m/>
  </r>
  <r>
    <x v="212"/>
    <x v="4"/>
    <x v="1016"/>
    <n v="1"/>
    <n v="0"/>
    <n v="0"/>
    <n v="0"/>
    <n v="0"/>
    <n v="0"/>
    <n v="0"/>
    <n v="0"/>
    <m/>
    <m/>
    <m/>
    <m/>
    <m/>
    <m/>
  </r>
  <r>
    <x v="212"/>
    <x v="4"/>
    <x v="1077"/>
    <n v="4"/>
    <n v="0"/>
    <n v="0"/>
    <n v="0"/>
    <n v="0"/>
    <n v="0"/>
    <n v="0"/>
    <n v="0"/>
    <m/>
    <m/>
    <m/>
    <m/>
    <m/>
    <m/>
  </r>
  <r>
    <x v="212"/>
    <x v="1"/>
    <x v="1606"/>
    <n v="11"/>
    <n v="11"/>
    <n v="0"/>
    <n v="38"/>
    <n v="0"/>
    <n v="0"/>
    <n v="0"/>
    <n v="38"/>
    <s v="V"/>
    <s v="V"/>
    <m/>
    <m/>
    <m/>
    <m/>
  </r>
  <r>
    <x v="212"/>
    <x v="1"/>
    <x v="1607"/>
    <n v="1"/>
    <n v="1"/>
    <n v="0"/>
    <n v="0"/>
    <n v="2"/>
    <n v="0"/>
    <n v="0"/>
    <n v="2"/>
    <s v="V"/>
    <m/>
    <m/>
    <m/>
    <m/>
    <m/>
  </r>
  <r>
    <x v="212"/>
    <x v="4"/>
    <x v="1558"/>
    <n v="1"/>
    <n v="1"/>
    <n v="0"/>
    <n v="1"/>
    <n v="0"/>
    <n v="0"/>
    <n v="0"/>
    <n v="1"/>
    <s v="V"/>
    <m/>
    <m/>
    <m/>
    <m/>
    <m/>
  </r>
  <r>
    <x v="212"/>
    <x v="4"/>
    <x v="1608"/>
    <n v="1"/>
    <n v="1"/>
    <n v="0"/>
    <n v="0"/>
    <n v="0"/>
    <n v="0"/>
    <n v="0"/>
    <n v="0"/>
    <m/>
    <m/>
    <m/>
    <m/>
    <m/>
    <m/>
  </r>
  <r>
    <x v="213"/>
    <x v="4"/>
    <x v="971"/>
    <n v="1"/>
    <n v="0"/>
    <n v="0"/>
    <n v="0"/>
    <n v="0"/>
    <n v="0"/>
    <n v="0"/>
    <n v="0"/>
    <m/>
    <m/>
    <m/>
    <m/>
    <m/>
    <m/>
  </r>
  <r>
    <x v="213"/>
    <x v="4"/>
    <x v="692"/>
    <n v="6"/>
    <n v="0"/>
    <n v="0"/>
    <n v="0"/>
    <n v="0"/>
    <n v="0"/>
    <n v="0"/>
    <n v="0"/>
    <m/>
    <m/>
    <m/>
    <m/>
    <m/>
    <m/>
  </r>
  <r>
    <x v="213"/>
    <x v="0"/>
    <x v="1609"/>
    <n v="1"/>
    <n v="0"/>
    <n v="0"/>
    <n v="0"/>
    <n v="0"/>
    <n v="0"/>
    <n v="0"/>
    <n v="0"/>
    <m/>
    <m/>
    <m/>
    <m/>
    <m/>
    <m/>
  </r>
  <r>
    <x v="213"/>
    <x v="1"/>
    <x v="1610"/>
    <n v="9"/>
    <n v="0"/>
    <n v="0"/>
    <n v="0"/>
    <n v="0"/>
    <n v="0"/>
    <n v="0"/>
    <n v="0"/>
    <m/>
    <m/>
    <m/>
    <m/>
    <m/>
    <m/>
  </r>
  <r>
    <x v="213"/>
    <x v="4"/>
    <x v="1611"/>
    <n v="2"/>
    <n v="0"/>
    <n v="0"/>
    <n v="0"/>
    <n v="0"/>
    <n v="0"/>
    <n v="0"/>
    <n v="0"/>
    <m/>
    <m/>
    <m/>
    <m/>
    <m/>
    <m/>
  </r>
  <r>
    <x v="213"/>
    <x v="3"/>
    <x v="1612"/>
    <n v="2"/>
    <n v="1"/>
    <n v="0"/>
    <n v="1"/>
    <n v="0"/>
    <n v="0"/>
    <n v="0"/>
    <n v="1"/>
    <s v="V"/>
    <m/>
    <s v="V"/>
    <s v="V"/>
    <m/>
    <m/>
  </r>
  <r>
    <x v="213"/>
    <x v="1"/>
    <x v="1613"/>
    <n v="11"/>
    <n v="0"/>
    <n v="0"/>
    <n v="0"/>
    <n v="0"/>
    <n v="0"/>
    <n v="0"/>
    <n v="0"/>
    <m/>
    <m/>
    <m/>
    <m/>
    <m/>
    <m/>
  </r>
  <r>
    <x v="213"/>
    <x v="1"/>
    <x v="1614"/>
    <n v="10"/>
    <n v="0"/>
    <n v="0"/>
    <n v="0"/>
    <n v="0"/>
    <n v="0"/>
    <n v="0"/>
    <n v="0"/>
    <m/>
    <m/>
    <m/>
    <m/>
    <m/>
    <m/>
  </r>
  <r>
    <x v="213"/>
    <x v="1"/>
    <x v="1615"/>
    <n v="10"/>
    <n v="0"/>
    <n v="0"/>
    <n v="0"/>
    <n v="0"/>
    <n v="0"/>
    <n v="0"/>
    <n v="0"/>
    <m/>
    <m/>
    <m/>
    <m/>
    <m/>
    <m/>
  </r>
  <r>
    <x v="213"/>
    <x v="1"/>
    <x v="1616"/>
    <n v="9"/>
    <n v="0"/>
    <n v="0"/>
    <n v="0"/>
    <n v="0"/>
    <n v="0"/>
    <n v="0"/>
    <n v="0"/>
    <m/>
    <m/>
    <m/>
    <m/>
    <m/>
    <m/>
  </r>
  <r>
    <x v="213"/>
    <x v="4"/>
    <x v="973"/>
    <n v="9"/>
    <n v="0"/>
    <n v="0"/>
    <n v="0"/>
    <n v="0"/>
    <n v="0"/>
    <n v="0"/>
    <n v="0"/>
    <m/>
    <m/>
    <m/>
    <m/>
    <m/>
    <m/>
  </r>
  <r>
    <x v="213"/>
    <x v="4"/>
    <x v="1617"/>
    <n v="4"/>
    <n v="0"/>
    <n v="0"/>
    <n v="0"/>
    <n v="0"/>
    <n v="0"/>
    <n v="0"/>
    <n v="0"/>
    <m/>
    <m/>
    <m/>
    <m/>
    <m/>
    <m/>
  </r>
  <r>
    <x v="213"/>
    <x v="0"/>
    <x v="1618"/>
    <n v="3"/>
    <n v="0"/>
    <n v="0"/>
    <n v="0"/>
    <n v="0"/>
    <n v="0"/>
    <n v="0"/>
    <n v="0"/>
    <m/>
    <m/>
    <m/>
    <m/>
    <m/>
    <m/>
  </r>
  <r>
    <x v="213"/>
    <x v="2"/>
    <x v="1619"/>
    <n v="1"/>
    <n v="0"/>
    <n v="0"/>
    <n v="0"/>
    <n v="0"/>
    <n v="0"/>
    <n v="0"/>
    <n v="0"/>
    <m/>
    <m/>
    <m/>
    <m/>
    <m/>
    <m/>
  </r>
  <r>
    <x v="213"/>
    <x v="1"/>
    <x v="1620"/>
    <n v="10"/>
    <n v="0"/>
    <n v="0"/>
    <n v="0"/>
    <n v="0"/>
    <n v="0"/>
    <n v="0"/>
    <n v="0"/>
    <m/>
    <m/>
    <m/>
    <m/>
    <m/>
    <m/>
  </r>
  <r>
    <x v="213"/>
    <x v="1"/>
    <x v="1345"/>
    <n v="8"/>
    <n v="0"/>
    <n v="0"/>
    <n v="0"/>
    <n v="0"/>
    <n v="0"/>
    <n v="0"/>
    <n v="0"/>
    <m/>
    <m/>
    <m/>
    <m/>
    <m/>
    <m/>
  </r>
  <r>
    <x v="213"/>
    <x v="2"/>
    <x v="1621"/>
    <n v="1"/>
    <n v="0"/>
    <n v="0"/>
    <n v="0"/>
    <n v="0"/>
    <n v="0"/>
    <n v="0"/>
    <n v="0"/>
    <m/>
    <m/>
    <m/>
    <m/>
    <m/>
    <m/>
  </r>
  <r>
    <x v="213"/>
    <x v="2"/>
    <x v="1622"/>
    <n v="3"/>
    <n v="0"/>
    <n v="0"/>
    <n v="0"/>
    <n v="0"/>
    <n v="0"/>
    <n v="0"/>
    <n v="0"/>
    <m/>
    <m/>
    <m/>
    <m/>
    <m/>
    <m/>
  </r>
  <r>
    <x v="213"/>
    <x v="0"/>
    <x v="1623"/>
    <n v="1"/>
    <n v="0"/>
    <n v="0"/>
    <n v="0"/>
    <n v="0"/>
    <n v="0"/>
    <n v="0"/>
    <n v="0"/>
    <m/>
    <m/>
    <m/>
    <m/>
    <m/>
    <m/>
  </r>
  <r>
    <x v="213"/>
    <x v="0"/>
    <x v="1624"/>
    <n v="1"/>
    <n v="0"/>
    <n v="0"/>
    <n v="0"/>
    <n v="0"/>
    <n v="0"/>
    <n v="0"/>
    <n v="0"/>
    <m/>
    <m/>
    <m/>
    <m/>
    <m/>
    <m/>
  </r>
  <r>
    <x v="213"/>
    <x v="0"/>
    <x v="1625"/>
    <n v="11"/>
    <n v="1"/>
    <n v="0"/>
    <n v="1"/>
    <n v="0"/>
    <n v="0"/>
    <n v="0"/>
    <n v="1"/>
    <s v="V"/>
    <s v="V"/>
    <m/>
    <m/>
    <m/>
    <m/>
  </r>
  <r>
    <x v="213"/>
    <x v="0"/>
    <x v="1626"/>
    <n v="1"/>
    <n v="0"/>
    <n v="0"/>
    <n v="0"/>
    <n v="0"/>
    <n v="0"/>
    <n v="0"/>
    <n v="0"/>
    <m/>
    <m/>
    <m/>
    <m/>
    <m/>
    <m/>
  </r>
  <r>
    <x v="213"/>
    <x v="0"/>
    <x v="1627"/>
    <n v="1"/>
    <n v="0"/>
    <n v="0"/>
    <n v="0"/>
    <n v="0"/>
    <n v="0"/>
    <n v="0"/>
    <n v="0"/>
    <m/>
    <m/>
    <m/>
    <m/>
    <m/>
    <m/>
  </r>
  <r>
    <x v="213"/>
    <x v="1"/>
    <x v="1628"/>
    <n v="1"/>
    <n v="0"/>
    <n v="0"/>
    <n v="0"/>
    <n v="0"/>
    <n v="0"/>
    <n v="0"/>
    <n v="0"/>
    <m/>
    <m/>
    <m/>
    <m/>
    <m/>
    <m/>
  </r>
  <r>
    <x v="213"/>
    <x v="1"/>
    <x v="1629"/>
    <n v="1"/>
    <n v="0"/>
    <n v="0"/>
    <n v="0"/>
    <n v="0"/>
    <n v="0"/>
    <n v="0"/>
    <n v="0"/>
    <m/>
    <m/>
    <m/>
    <m/>
    <m/>
    <m/>
  </r>
  <r>
    <x v="213"/>
    <x v="0"/>
    <x v="1630"/>
    <n v="2"/>
    <n v="0"/>
    <n v="0"/>
    <n v="0"/>
    <n v="0"/>
    <n v="0"/>
    <n v="0"/>
    <n v="0"/>
    <m/>
    <m/>
    <m/>
    <m/>
    <m/>
    <m/>
  </r>
  <r>
    <x v="213"/>
    <x v="0"/>
    <x v="1631"/>
    <n v="6"/>
    <n v="0"/>
    <n v="0"/>
    <n v="0"/>
    <n v="0"/>
    <n v="0"/>
    <n v="0"/>
    <n v="0"/>
    <m/>
    <m/>
    <m/>
    <m/>
    <m/>
    <m/>
  </r>
  <r>
    <x v="213"/>
    <x v="1"/>
    <x v="1537"/>
    <n v="1"/>
    <n v="0"/>
    <n v="0"/>
    <n v="0"/>
    <n v="0"/>
    <n v="0"/>
    <n v="0"/>
    <n v="0"/>
    <m/>
    <m/>
    <m/>
    <m/>
    <m/>
    <m/>
  </r>
  <r>
    <x v="213"/>
    <x v="1"/>
    <x v="1632"/>
    <n v="1"/>
    <n v="0"/>
    <n v="0"/>
    <n v="0"/>
    <n v="0"/>
    <n v="0"/>
    <n v="0"/>
    <n v="0"/>
    <m/>
    <m/>
    <m/>
    <m/>
    <m/>
    <m/>
  </r>
  <r>
    <x v="213"/>
    <x v="1"/>
    <x v="1557"/>
    <n v="2"/>
    <n v="0"/>
    <n v="0"/>
    <n v="0"/>
    <n v="0"/>
    <n v="0"/>
    <n v="0"/>
    <n v="0"/>
    <m/>
    <m/>
    <m/>
    <m/>
    <m/>
    <m/>
  </r>
  <r>
    <x v="213"/>
    <x v="1"/>
    <x v="1462"/>
    <n v="1"/>
    <n v="0"/>
    <n v="0"/>
    <n v="0"/>
    <n v="0"/>
    <n v="0"/>
    <n v="0"/>
    <n v="0"/>
    <m/>
    <m/>
    <m/>
    <m/>
    <m/>
    <m/>
  </r>
  <r>
    <x v="213"/>
    <x v="1"/>
    <x v="1633"/>
    <n v="1"/>
    <n v="0"/>
    <n v="0"/>
    <n v="0"/>
    <n v="0"/>
    <n v="0"/>
    <n v="0"/>
    <n v="0"/>
    <m/>
    <m/>
    <m/>
    <m/>
    <m/>
    <m/>
  </r>
  <r>
    <x v="213"/>
    <x v="0"/>
    <x v="1272"/>
    <n v="2"/>
    <n v="0"/>
    <n v="0"/>
    <n v="0"/>
    <n v="0"/>
    <n v="0"/>
    <n v="0"/>
    <n v="0"/>
    <m/>
    <m/>
    <m/>
    <m/>
    <m/>
    <m/>
  </r>
  <r>
    <x v="213"/>
    <x v="0"/>
    <x v="1634"/>
    <n v="1"/>
    <n v="0"/>
    <n v="0"/>
    <n v="0"/>
    <n v="0"/>
    <n v="0"/>
    <n v="0"/>
    <n v="0"/>
    <m/>
    <m/>
    <m/>
    <m/>
    <m/>
    <m/>
  </r>
  <r>
    <x v="213"/>
    <x v="0"/>
    <x v="1635"/>
    <n v="12"/>
    <n v="0"/>
    <n v="0"/>
    <n v="0"/>
    <n v="0"/>
    <n v="0"/>
    <n v="0"/>
    <n v="0"/>
    <m/>
    <m/>
    <m/>
    <m/>
    <m/>
    <m/>
  </r>
  <r>
    <x v="213"/>
    <x v="1"/>
    <x v="1559"/>
    <n v="2"/>
    <n v="0"/>
    <n v="0"/>
    <n v="0"/>
    <n v="0"/>
    <n v="0"/>
    <n v="0"/>
    <n v="0"/>
    <m/>
    <m/>
    <m/>
    <m/>
    <m/>
    <m/>
  </r>
  <r>
    <x v="213"/>
    <x v="0"/>
    <x v="1636"/>
    <n v="13"/>
    <n v="0"/>
    <n v="0"/>
    <n v="0"/>
    <n v="0"/>
    <n v="0"/>
    <n v="0"/>
    <n v="0"/>
    <m/>
    <m/>
    <m/>
    <m/>
    <m/>
    <m/>
  </r>
  <r>
    <x v="213"/>
    <x v="1"/>
    <x v="1637"/>
    <n v="2"/>
    <n v="0"/>
    <n v="0"/>
    <n v="0"/>
    <n v="0"/>
    <n v="0"/>
    <n v="0"/>
    <n v="0"/>
    <m/>
    <m/>
    <m/>
    <m/>
    <m/>
    <m/>
  </r>
  <r>
    <x v="213"/>
    <x v="2"/>
    <x v="1638"/>
    <n v="1"/>
    <n v="0"/>
    <n v="0"/>
    <n v="0"/>
    <n v="0"/>
    <n v="0"/>
    <n v="0"/>
    <n v="0"/>
    <m/>
    <m/>
    <m/>
    <m/>
    <m/>
    <m/>
  </r>
  <r>
    <x v="213"/>
    <x v="1"/>
    <x v="1639"/>
    <n v="8"/>
    <n v="5"/>
    <n v="0"/>
    <n v="17"/>
    <n v="0"/>
    <n v="0"/>
    <n v="0"/>
    <n v="17"/>
    <s v="V"/>
    <m/>
    <m/>
    <m/>
    <m/>
    <m/>
  </r>
  <r>
    <x v="213"/>
    <x v="4"/>
    <x v="1232"/>
    <n v="8"/>
    <n v="0"/>
    <n v="0"/>
    <n v="0"/>
    <n v="0"/>
    <n v="0"/>
    <n v="0"/>
    <n v="0"/>
    <m/>
    <m/>
    <m/>
    <m/>
    <m/>
    <m/>
  </r>
  <r>
    <x v="213"/>
    <x v="1"/>
    <x v="1640"/>
    <n v="13"/>
    <n v="0"/>
    <n v="0"/>
    <n v="0"/>
    <n v="0"/>
    <n v="0"/>
    <n v="0"/>
    <n v="0"/>
    <m/>
    <m/>
    <m/>
    <m/>
    <m/>
    <m/>
  </r>
  <r>
    <x v="213"/>
    <x v="4"/>
    <x v="1179"/>
    <n v="7"/>
    <n v="7"/>
    <n v="0"/>
    <n v="0"/>
    <n v="0"/>
    <n v="0"/>
    <n v="0"/>
    <n v="0"/>
    <m/>
    <m/>
    <m/>
    <m/>
    <m/>
    <m/>
  </r>
  <r>
    <x v="213"/>
    <x v="1"/>
    <x v="1641"/>
    <n v="1"/>
    <n v="1"/>
    <n v="0"/>
    <n v="1"/>
    <n v="0"/>
    <n v="0"/>
    <n v="0"/>
    <n v="1"/>
    <s v="V"/>
    <m/>
    <m/>
    <m/>
    <m/>
    <m/>
  </r>
  <r>
    <x v="213"/>
    <x v="1"/>
    <x v="1642"/>
    <n v="1"/>
    <n v="1"/>
    <n v="0"/>
    <n v="4"/>
    <n v="0"/>
    <n v="0"/>
    <n v="0"/>
    <n v="4"/>
    <s v="V"/>
    <m/>
    <m/>
    <m/>
    <m/>
    <m/>
  </r>
  <r>
    <x v="213"/>
    <x v="1"/>
    <x v="1379"/>
    <n v="1"/>
    <n v="1"/>
    <n v="0"/>
    <n v="2"/>
    <n v="0"/>
    <n v="0"/>
    <n v="0"/>
    <n v="2"/>
    <s v="V"/>
    <m/>
    <m/>
    <m/>
    <m/>
    <m/>
  </r>
  <r>
    <x v="213"/>
    <x v="1"/>
    <x v="1643"/>
    <n v="2"/>
    <n v="2"/>
    <n v="0"/>
    <n v="2"/>
    <n v="0"/>
    <n v="0"/>
    <n v="0"/>
    <n v="2"/>
    <s v="V"/>
    <m/>
    <m/>
    <m/>
    <m/>
    <m/>
  </r>
  <r>
    <x v="213"/>
    <x v="4"/>
    <x v="1558"/>
    <n v="1"/>
    <n v="1"/>
    <n v="0"/>
    <n v="0"/>
    <n v="0"/>
    <n v="0"/>
    <n v="0"/>
    <n v="0"/>
    <m/>
    <m/>
    <m/>
    <m/>
    <m/>
    <m/>
  </r>
  <r>
    <x v="214"/>
    <x v="1"/>
    <x v="1644"/>
    <n v="7"/>
    <n v="0"/>
    <n v="0"/>
    <n v="0"/>
    <n v="0"/>
    <n v="0"/>
    <n v="0"/>
    <n v="0"/>
    <m/>
    <m/>
    <m/>
    <m/>
    <m/>
    <m/>
  </r>
  <r>
    <x v="214"/>
    <x v="1"/>
    <x v="1349"/>
    <n v="1"/>
    <n v="0"/>
    <n v="0"/>
    <n v="0"/>
    <n v="0"/>
    <n v="0"/>
    <n v="0"/>
    <n v="0"/>
    <m/>
    <m/>
    <m/>
    <m/>
    <m/>
    <m/>
  </r>
  <r>
    <x v="214"/>
    <x v="1"/>
    <x v="1584"/>
    <n v="4"/>
    <n v="0"/>
    <n v="0"/>
    <n v="0"/>
    <n v="0"/>
    <n v="0"/>
    <n v="0"/>
    <n v="0"/>
    <m/>
    <m/>
    <m/>
    <m/>
    <m/>
    <m/>
  </r>
  <r>
    <x v="214"/>
    <x v="1"/>
    <x v="1645"/>
    <n v="10"/>
    <n v="0"/>
    <n v="0"/>
    <n v="0"/>
    <n v="0"/>
    <n v="0"/>
    <n v="0"/>
    <n v="0"/>
    <m/>
    <m/>
    <m/>
    <m/>
    <m/>
    <m/>
  </r>
  <r>
    <x v="214"/>
    <x v="0"/>
    <x v="1646"/>
    <n v="1"/>
    <n v="0"/>
    <n v="0"/>
    <n v="0"/>
    <n v="0"/>
    <n v="0"/>
    <n v="0"/>
    <n v="0"/>
    <m/>
    <m/>
    <m/>
    <m/>
    <m/>
    <m/>
  </r>
  <r>
    <x v="214"/>
    <x v="0"/>
    <x v="1647"/>
    <n v="4"/>
    <n v="0"/>
    <n v="0"/>
    <n v="0"/>
    <n v="0"/>
    <n v="0"/>
    <n v="0"/>
    <n v="0"/>
    <m/>
    <m/>
    <m/>
    <m/>
    <m/>
    <m/>
  </r>
  <r>
    <x v="214"/>
    <x v="0"/>
    <x v="1648"/>
    <n v="10"/>
    <n v="0"/>
    <n v="0"/>
    <n v="0"/>
    <n v="0"/>
    <n v="0"/>
    <n v="0"/>
    <n v="0"/>
    <m/>
    <m/>
    <m/>
    <m/>
    <m/>
    <m/>
  </r>
  <r>
    <x v="214"/>
    <x v="0"/>
    <x v="1649"/>
    <n v="5"/>
    <n v="0"/>
    <n v="0"/>
    <n v="0"/>
    <n v="0"/>
    <n v="0"/>
    <n v="0"/>
    <n v="0"/>
    <m/>
    <m/>
    <m/>
    <m/>
    <m/>
    <m/>
  </r>
  <r>
    <x v="214"/>
    <x v="0"/>
    <x v="1650"/>
    <n v="5"/>
    <n v="0"/>
    <n v="0"/>
    <n v="0"/>
    <n v="0"/>
    <n v="0"/>
    <n v="0"/>
    <n v="0"/>
    <m/>
    <m/>
    <m/>
    <m/>
    <m/>
    <m/>
  </r>
  <r>
    <x v="214"/>
    <x v="2"/>
    <x v="1651"/>
    <n v="1"/>
    <n v="0"/>
    <n v="0"/>
    <n v="0"/>
    <n v="0"/>
    <n v="0"/>
    <n v="0"/>
    <n v="0"/>
    <m/>
    <m/>
    <m/>
    <m/>
    <m/>
    <m/>
  </r>
  <r>
    <x v="214"/>
    <x v="1"/>
    <x v="1412"/>
    <n v="1"/>
    <n v="0"/>
    <n v="0"/>
    <n v="0"/>
    <n v="0"/>
    <n v="0"/>
    <n v="0"/>
    <n v="0"/>
    <m/>
    <m/>
    <m/>
    <m/>
    <m/>
    <m/>
  </r>
  <r>
    <x v="214"/>
    <x v="1"/>
    <x v="1560"/>
    <n v="1"/>
    <n v="0"/>
    <n v="0"/>
    <n v="0"/>
    <n v="0"/>
    <n v="0"/>
    <n v="0"/>
    <n v="0"/>
    <m/>
    <m/>
    <m/>
    <m/>
    <m/>
    <m/>
  </r>
  <r>
    <x v="214"/>
    <x v="1"/>
    <x v="1652"/>
    <n v="6"/>
    <n v="0"/>
    <n v="0"/>
    <n v="0"/>
    <n v="0"/>
    <n v="0"/>
    <n v="0"/>
    <n v="0"/>
    <m/>
    <m/>
    <m/>
    <m/>
    <m/>
    <m/>
  </r>
  <r>
    <x v="214"/>
    <x v="1"/>
    <x v="1653"/>
    <n v="2"/>
    <n v="1"/>
    <n v="0"/>
    <n v="3"/>
    <n v="0"/>
    <n v="0"/>
    <n v="0"/>
    <n v="3"/>
    <s v="V"/>
    <m/>
    <m/>
    <m/>
    <m/>
    <m/>
  </r>
  <r>
    <x v="214"/>
    <x v="1"/>
    <x v="1654"/>
    <n v="3"/>
    <n v="0"/>
    <n v="0"/>
    <n v="0"/>
    <n v="0"/>
    <n v="0"/>
    <n v="0"/>
    <n v="0"/>
    <m/>
    <m/>
    <m/>
    <m/>
    <m/>
    <m/>
  </r>
  <r>
    <x v="214"/>
    <x v="1"/>
    <x v="1655"/>
    <n v="3"/>
    <n v="2"/>
    <n v="0"/>
    <n v="7"/>
    <n v="0"/>
    <n v="0"/>
    <n v="0"/>
    <n v="7"/>
    <s v="V"/>
    <m/>
    <m/>
    <m/>
    <m/>
    <m/>
  </r>
  <r>
    <x v="214"/>
    <x v="2"/>
    <x v="1561"/>
    <n v="3"/>
    <n v="0"/>
    <n v="0"/>
    <n v="0"/>
    <n v="0"/>
    <n v="0"/>
    <n v="0"/>
    <n v="0"/>
    <m/>
    <m/>
    <m/>
    <m/>
    <m/>
    <m/>
  </r>
  <r>
    <x v="214"/>
    <x v="1"/>
    <x v="1384"/>
    <n v="3"/>
    <n v="0"/>
    <n v="0"/>
    <n v="0"/>
    <n v="0"/>
    <n v="0"/>
    <n v="0"/>
    <n v="0"/>
    <m/>
    <m/>
    <m/>
    <m/>
    <m/>
    <m/>
  </r>
  <r>
    <x v="214"/>
    <x v="1"/>
    <x v="1656"/>
    <n v="1"/>
    <n v="0"/>
    <n v="0"/>
    <n v="0"/>
    <n v="0"/>
    <n v="0"/>
    <n v="0"/>
    <n v="0"/>
    <m/>
    <m/>
    <m/>
    <m/>
    <m/>
    <m/>
  </r>
  <r>
    <x v="214"/>
    <x v="1"/>
    <x v="1657"/>
    <n v="6"/>
    <n v="0"/>
    <n v="0"/>
    <n v="0"/>
    <n v="0"/>
    <n v="0"/>
    <n v="0"/>
    <n v="0"/>
    <m/>
    <m/>
    <m/>
    <m/>
    <m/>
    <m/>
  </r>
  <r>
    <x v="214"/>
    <x v="1"/>
    <x v="1658"/>
    <n v="1"/>
    <n v="0"/>
    <n v="0"/>
    <n v="0"/>
    <n v="0"/>
    <n v="0"/>
    <n v="0"/>
    <n v="0"/>
    <m/>
    <m/>
    <m/>
    <m/>
    <m/>
    <m/>
  </r>
  <r>
    <x v="214"/>
    <x v="0"/>
    <x v="1659"/>
    <n v="1"/>
    <n v="0"/>
    <n v="0"/>
    <n v="0"/>
    <n v="0"/>
    <n v="0"/>
    <n v="0"/>
    <n v="0"/>
    <m/>
    <m/>
    <m/>
    <m/>
    <m/>
    <m/>
  </r>
  <r>
    <x v="214"/>
    <x v="0"/>
    <x v="1660"/>
    <n v="8"/>
    <n v="1"/>
    <n v="0"/>
    <n v="2"/>
    <n v="0"/>
    <n v="0"/>
    <n v="0"/>
    <n v="2"/>
    <s v="V"/>
    <m/>
    <m/>
    <m/>
    <m/>
    <m/>
  </r>
  <r>
    <x v="214"/>
    <x v="0"/>
    <x v="1661"/>
    <n v="3"/>
    <n v="0"/>
    <n v="0"/>
    <n v="0"/>
    <n v="0"/>
    <n v="0"/>
    <n v="0"/>
    <n v="0"/>
    <m/>
    <m/>
    <m/>
    <m/>
    <m/>
    <m/>
  </r>
  <r>
    <x v="214"/>
    <x v="0"/>
    <x v="1662"/>
    <n v="1"/>
    <n v="0"/>
    <n v="0"/>
    <n v="0"/>
    <n v="0"/>
    <n v="0"/>
    <n v="0"/>
    <n v="0"/>
    <m/>
    <m/>
    <m/>
    <m/>
    <m/>
    <m/>
  </r>
  <r>
    <x v="215"/>
    <x v="6"/>
    <x v="1663"/>
    <m/>
    <m/>
    <m/>
    <m/>
    <m/>
    <m/>
    <m/>
    <m/>
    <m/>
    <m/>
    <m/>
    <m/>
    <m/>
    <m/>
  </r>
  <r>
    <x v="215"/>
    <x v="6"/>
    <x v="1663"/>
    <m/>
    <m/>
    <m/>
    <m/>
    <m/>
    <m/>
    <m/>
    <m/>
    <m/>
    <m/>
    <m/>
    <m/>
    <m/>
    <m/>
  </r>
  <r>
    <x v="215"/>
    <x v="6"/>
    <x v="1663"/>
    <m/>
    <m/>
    <m/>
    <m/>
    <m/>
    <m/>
    <m/>
    <m/>
    <m/>
    <m/>
    <m/>
    <m/>
    <m/>
    <m/>
  </r>
  <r>
    <x v="214"/>
    <x v="0"/>
    <x v="1664"/>
    <n v="2"/>
    <n v="0"/>
    <n v="0"/>
    <n v="0"/>
    <n v="0"/>
    <n v="0"/>
    <n v="0"/>
    <n v="0"/>
    <m/>
    <m/>
    <m/>
    <m/>
    <m/>
    <m/>
  </r>
  <r>
    <x v="214"/>
    <x v="0"/>
    <x v="1665"/>
    <n v="1"/>
    <n v="0"/>
    <n v="0"/>
    <n v="0"/>
    <n v="0"/>
    <n v="0"/>
    <n v="0"/>
    <n v="0"/>
    <m/>
    <m/>
    <m/>
    <m/>
    <m/>
    <m/>
  </r>
  <r>
    <x v="214"/>
    <x v="0"/>
    <x v="1666"/>
    <n v="2"/>
    <n v="0"/>
    <n v="0"/>
    <n v="0"/>
    <n v="0"/>
    <n v="0"/>
    <n v="0"/>
    <n v="0"/>
    <m/>
    <m/>
    <m/>
    <m/>
    <m/>
    <m/>
  </r>
  <r>
    <x v="214"/>
    <x v="1"/>
    <x v="1667"/>
    <n v="2"/>
    <n v="0"/>
    <n v="0"/>
    <n v="0"/>
    <n v="0"/>
    <n v="0"/>
    <n v="0"/>
    <n v="0"/>
    <m/>
    <m/>
    <m/>
    <m/>
    <m/>
    <m/>
  </r>
  <r>
    <x v="214"/>
    <x v="1"/>
    <x v="1668"/>
    <n v="1"/>
    <n v="0"/>
    <n v="0"/>
    <n v="0"/>
    <n v="0"/>
    <n v="0"/>
    <n v="0"/>
    <n v="0"/>
    <m/>
    <m/>
    <m/>
    <m/>
    <m/>
    <m/>
  </r>
  <r>
    <x v="214"/>
    <x v="0"/>
    <x v="1669"/>
    <n v="2"/>
    <n v="0"/>
    <n v="0"/>
    <n v="0"/>
    <n v="0"/>
    <n v="0"/>
    <n v="0"/>
    <n v="0"/>
    <m/>
    <m/>
    <m/>
    <m/>
    <m/>
    <m/>
  </r>
  <r>
    <x v="214"/>
    <x v="2"/>
    <x v="1670"/>
    <n v="1"/>
    <n v="0"/>
    <n v="0"/>
    <n v="0"/>
    <n v="0"/>
    <n v="0"/>
    <n v="0"/>
    <n v="0"/>
    <m/>
    <m/>
    <m/>
    <m/>
    <m/>
    <m/>
  </r>
  <r>
    <x v="214"/>
    <x v="3"/>
    <x v="1671"/>
    <n v="2"/>
    <n v="2"/>
    <n v="0"/>
    <n v="0"/>
    <n v="0"/>
    <n v="0"/>
    <n v="0"/>
    <n v="0"/>
    <m/>
    <m/>
    <m/>
    <m/>
    <m/>
    <m/>
  </r>
  <r>
    <x v="214"/>
    <x v="0"/>
    <x v="1672"/>
    <n v="1"/>
    <n v="1"/>
    <n v="0"/>
    <n v="1"/>
    <n v="0"/>
    <n v="0"/>
    <n v="0"/>
    <n v="1"/>
    <s v="V"/>
    <m/>
    <m/>
    <m/>
    <m/>
    <m/>
  </r>
  <r>
    <x v="214"/>
    <x v="1"/>
    <x v="1248"/>
    <n v="1"/>
    <n v="1"/>
    <n v="0"/>
    <n v="2"/>
    <n v="0"/>
    <n v="0"/>
    <n v="0"/>
    <n v="2"/>
    <s v="V"/>
    <m/>
    <m/>
    <m/>
    <m/>
    <m/>
  </r>
  <r>
    <x v="214"/>
    <x v="1"/>
    <x v="1673"/>
    <n v="4"/>
    <n v="4"/>
    <n v="0"/>
    <n v="5"/>
    <n v="0"/>
    <n v="0"/>
    <n v="0"/>
    <n v="5"/>
    <s v="V"/>
    <s v="V"/>
    <m/>
    <m/>
    <m/>
    <m/>
  </r>
  <r>
    <x v="214"/>
    <x v="0"/>
    <x v="1674"/>
    <n v="1"/>
    <n v="1"/>
    <n v="0"/>
    <n v="1"/>
    <n v="0"/>
    <n v="0"/>
    <n v="0"/>
    <n v="1"/>
    <s v="V"/>
    <m/>
    <m/>
    <m/>
    <m/>
    <m/>
  </r>
  <r>
    <x v="214"/>
    <x v="0"/>
    <x v="1675"/>
    <n v="8"/>
    <n v="8"/>
    <n v="0"/>
    <n v="0"/>
    <n v="0"/>
    <n v="0"/>
    <n v="0"/>
    <n v="0"/>
    <m/>
    <m/>
    <m/>
    <m/>
    <m/>
    <m/>
  </r>
  <r>
    <x v="214"/>
    <x v="1"/>
    <x v="1676"/>
    <n v="1"/>
    <n v="1"/>
    <n v="0"/>
    <n v="1"/>
    <n v="0"/>
    <n v="0"/>
    <n v="0"/>
    <n v="1"/>
    <s v="V"/>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r>
    <x v="215"/>
    <x v="6"/>
    <x v="1663"/>
    <m/>
    <m/>
    <m/>
    <m/>
    <m/>
    <m/>
    <m/>
    <m/>
    <m/>
    <m/>
    <m/>
    <m/>
    <m/>
    <m/>
  </r>
</pivotCacheRecords>
</file>

<file path=xl/pivotCache/pivotCacheRecords8.xml><?xml version="1.0" encoding="utf-8"?>
<pivotCacheRecords xmlns="http://schemas.openxmlformats.org/spreadsheetml/2006/main" xmlns:r="http://schemas.openxmlformats.org/officeDocument/2006/relationships" count="2996">
  <r>
    <x v="0"/>
    <x v="0"/>
    <x v="0"/>
    <n v="11"/>
    <n v="0"/>
    <n v="0"/>
    <n v="0"/>
    <n v="0"/>
    <n v="0"/>
    <n v="0"/>
    <n v="0"/>
    <m/>
    <m/>
    <m/>
    <m/>
    <m/>
    <m/>
    <m/>
    <m/>
    <m/>
    <m/>
    <m/>
    <m/>
    <m/>
    <m/>
  </r>
  <r>
    <x v="1"/>
    <x v="1"/>
    <x v="1"/>
    <n v="6"/>
    <n v="0"/>
    <n v="0"/>
    <n v="0"/>
    <n v="0"/>
    <n v="0"/>
    <n v="0"/>
    <n v="0"/>
    <m/>
    <m/>
    <m/>
    <m/>
    <m/>
    <m/>
    <m/>
    <m/>
    <m/>
    <m/>
    <m/>
    <m/>
    <m/>
    <m/>
  </r>
  <r>
    <x v="1"/>
    <x v="1"/>
    <x v="2"/>
    <n v="7"/>
    <n v="7"/>
    <n v="0"/>
    <n v="10"/>
    <n v="0"/>
    <n v="0"/>
    <n v="0"/>
    <n v="0"/>
    <m/>
    <m/>
    <s v="V"/>
    <s v="V"/>
    <m/>
    <m/>
    <m/>
    <m/>
    <m/>
    <m/>
    <m/>
    <m/>
    <m/>
    <m/>
  </r>
  <r>
    <x v="1"/>
    <x v="1"/>
    <x v="3"/>
    <n v="12"/>
    <n v="0"/>
    <n v="0"/>
    <n v="0"/>
    <n v="0"/>
    <n v="0"/>
    <n v="0"/>
    <n v="0"/>
    <m/>
    <m/>
    <m/>
    <m/>
    <m/>
    <m/>
    <m/>
    <m/>
    <m/>
    <m/>
    <m/>
    <m/>
    <m/>
    <m/>
  </r>
  <r>
    <x v="1"/>
    <x v="1"/>
    <x v="4"/>
    <n v="1"/>
    <n v="1"/>
    <n v="0"/>
    <n v="1"/>
    <n v="0"/>
    <n v="0"/>
    <n v="0"/>
    <n v="0"/>
    <s v="V"/>
    <m/>
    <m/>
    <m/>
    <m/>
    <m/>
    <m/>
    <m/>
    <m/>
    <m/>
    <m/>
    <m/>
    <m/>
    <m/>
  </r>
  <r>
    <x v="1"/>
    <x v="1"/>
    <x v="5"/>
    <n v="10"/>
    <n v="0"/>
    <n v="0"/>
    <n v="0"/>
    <n v="0"/>
    <n v="0"/>
    <n v="0"/>
    <n v="0"/>
    <m/>
    <m/>
    <m/>
    <m/>
    <m/>
    <m/>
    <m/>
    <m/>
    <m/>
    <m/>
    <m/>
    <m/>
    <m/>
    <m/>
  </r>
  <r>
    <x v="1"/>
    <x v="1"/>
    <x v="6"/>
    <n v="3"/>
    <n v="3"/>
    <n v="0"/>
    <n v="5"/>
    <n v="0"/>
    <n v="0"/>
    <n v="0"/>
    <n v="0"/>
    <m/>
    <m/>
    <m/>
    <s v="V"/>
    <m/>
    <m/>
    <m/>
    <m/>
    <m/>
    <m/>
    <m/>
    <m/>
    <m/>
    <m/>
  </r>
  <r>
    <x v="2"/>
    <x v="2"/>
    <x v="7"/>
    <n v="2"/>
    <n v="0"/>
    <n v="0"/>
    <n v="0"/>
    <n v="0"/>
    <n v="0"/>
    <n v="0"/>
    <n v="0"/>
    <m/>
    <m/>
    <m/>
    <m/>
    <m/>
    <m/>
    <m/>
    <m/>
    <m/>
    <m/>
    <m/>
    <m/>
    <m/>
    <m/>
  </r>
  <r>
    <x v="2"/>
    <x v="2"/>
    <x v="8"/>
    <n v="1"/>
    <n v="1"/>
    <n v="0"/>
    <n v="0"/>
    <n v="0"/>
    <n v="0"/>
    <n v="0"/>
    <n v="0"/>
    <m/>
    <m/>
    <m/>
    <m/>
    <m/>
    <m/>
    <m/>
    <m/>
    <m/>
    <m/>
    <m/>
    <m/>
    <m/>
    <m/>
  </r>
  <r>
    <x v="2"/>
    <x v="3"/>
    <x v="9"/>
    <n v="1"/>
    <n v="0"/>
    <n v="0"/>
    <n v="0"/>
    <n v="0"/>
    <n v="0"/>
    <n v="0"/>
    <n v="0"/>
    <m/>
    <m/>
    <m/>
    <m/>
    <m/>
    <m/>
    <m/>
    <m/>
    <m/>
    <m/>
    <m/>
    <m/>
    <m/>
    <m/>
  </r>
  <r>
    <x v="2"/>
    <x v="4"/>
    <x v="10"/>
    <n v="1"/>
    <n v="0"/>
    <n v="0"/>
    <n v="0"/>
    <n v="0"/>
    <n v="0"/>
    <n v="0"/>
    <n v="0"/>
    <m/>
    <m/>
    <m/>
    <m/>
    <m/>
    <m/>
    <m/>
    <m/>
    <m/>
    <m/>
    <m/>
    <m/>
    <m/>
    <m/>
  </r>
  <r>
    <x v="3"/>
    <x v="4"/>
    <x v="11"/>
    <n v="12"/>
    <n v="0"/>
    <n v="0"/>
    <n v="0"/>
    <n v="0"/>
    <n v="0"/>
    <n v="0"/>
    <n v="0"/>
    <m/>
    <m/>
    <m/>
    <m/>
    <m/>
    <m/>
    <m/>
    <m/>
    <m/>
    <m/>
    <m/>
    <m/>
    <m/>
    <m/>
  </r>
  <r>
    <x v="4"/>
    <x v="2"/>
    <x v="8"/>
    <n v="1"/>
    <n v="0"/>
    <n v="0"/>
    <n v="0"/>
    <n v="0"/>
    <n v="0"/>
    <n v="0"/>
    <n v="0"/>
    <m/>
    <m/>
    <m/>
    <m/>
    <m/>
    <m/>
    <m/>
    <m/>
    <m/>
    <m/>
    <m/>
    <m/>
    <m/>
    <m/>
  </r>
  <r>
    <x v="4"/>
    <x v="3"/>
    <x v="12"/>
    <n v="1"/>
    <n v="0"/>
    <n v="0"/>
    <n v="0"/>
    <n v="0"/>
    <n v="0"/>
    <n v="0"/>
    <n v="0"/>
    <m/>
    <m/>
    <m/>
    <m/>
    <m/>
    <m/>
    <m/>
    <m/>
    <m/>
    <m/>
    <m/>
    <m/>
    <m/>
    <m/>
  </r>
  <r>
    <x v="5"/>
    <x v="1"/>
    <x v="13"/>
    <n v="13"/>
    <n v="0"/>
    <n v="0"/>
    <n v="0"/>
    <n v="0"/>
    <n v="0"/>
    <n v="0"/>
    <n v="0"/>
    <m/>
    <m/>
    <m/>
    <m/>
    <m/>
    <m/>
    <m/>
    <m/>
    <m/>
    <m/>
    <m/>
    <m/>
    <m/>
    <m/>
  </r>
  <r>
    <x v="6"/>
    <x v="4"/>
    <x v="14"/>
    <n v="3"/>
    <n v="0"/>
    <n v="0"/>
    <n v="0"/>
    <n v="0"/>
    <n v="0"/>
    <n v="0"/>
    <n v="0"/>
    <m/>
    <m/>
    <m/>
    <m/>
    <m/>
    <m/>
    <m/>
    <m/>
    <m/>
    <m/>
    <m/>
    <m/>
    <m/>
    <m/>
  </r>
  <r>
    <x v="7"/>
    <x v="1"/>
    <x v="15"/>
    <n v="13"/>
    <n v="0"/>
    <n v="0"/>
    <n v="0"/>
    <n v="0"/>
    <n v="0"/>
    <n v="0"/>
    <n v="0"/>
    <m/>
    <m/>
    <m/>
    <m/>
    <m/>
    <m/>
    <m/>
    <m/>
    <m/>
    <m/>
    <m/>
    <m/>
    <m/>
    <m/>
  </r>
  <r>
    <x v="7"/>
    <x v="4"/>
    <x v="16"/>
    <n v="1"/>
    <n v="0"/>
    <n v="0"/>
    <n v="0"/>
    <n v="0"/>
    <n v="0"/>
    <n v="0"/>
    <n v="0"/>
    <m/>
    <m/>
    <m/>
    <m/>
    <m/>
    <m/>
    <m/>
    <m/>
    <m/>
    <m/>
    <m/>
    <m/>
    <m/>
    <m/>
  </r>
  <r>
    <x v="8"/>
    <x v="0"/>
    <x v="17"/>
    <n v="3"/>
    <n v="1"/>
    <n v="0"/>
    <n v="8"/>
    <n v="0"/>
    <n v="0"/>
    <n v="0"/>
    <n v="8"/>
    <m/>
    <m/>
    <s v="V"/>
    <s v="V"/>
    <m/>
    <m/>
    <m/>
    <m/>
    <m/>
    <m/>
    <m/>
    <m/>
    <m/>
    <m/>
  </r>
  <r>
    <x v="8"/>
    <x v="2"/>
    <x v="18"/>
    <n v="5"/>
    <n v="5"/>
    <n v="0"/>
    <n v="0"/>
    <n v="0"/>
    <n v="0"/>
    <n v="0"/>
    <n v="0"/>
    <m/>
    <m/>
    <m/>
    <m/>
    <m/>
    <m/>
    <m/>
    <m/>
    <m/>
    <n v="5"/>
    <m/>
    <m/>
    <m/>
    <n v="5"/>
  </r>
  <r>
    <x v="8"/>
    <x v="4"/>
    <x v="9"/>
    <n v="1"/>
    <n v="0"/>
    <n v="0"/>
    <n v="0"/>
    <n v="0"/>
    <n v="0"/>
    <n v="0"/>
    <n v="0"/>
    <m/>
    <m/>
    <m/>
    <m/>
    <m/>
    <m/>
    <m/>
    <m/>
    <m/>
    <m/>
    <m/>
    <m/>
    <m/>
    <m/>
  </r>
  <r>
    <x v="9"/>
    <x v="2"/>
    <x v="19"/>
    <n v="1"/>
    <n v="0"/>
    <n v="0"/>
    <n v="0"/>
    <n v="0"/>
    <n v="0"/>
    <n v="0"/>
    <n v="0"/>
    <m/>
    <m/>
    <m/>
    <m/>
    <m/>
    <m/>
    <m/>
    <m/>
    <m/>
    <m/>
    <m/>
    <m/>
    <m/>
    <m/>
  </r>
  <r>
    <x v="9"/>
    <x v="2"/>
    <x v="20"/>
    <n v="1"/>
    <n v="0"/>
    <n v="0"/>
    <n v="0"/>
    <n v="0"/>
    <n v="0"/>
    <n v="0"/>
    <n v="0"/>
    <m/>
    <m/>
    <m/>
    <m/>
    <m/>
    <m/>
    <m/>
    <m/>
    <m/>
    <m/>
    <m/>
    <m/>
    <m/>
    <m/>
  </r>
  <r>
    <x v="9"/>
    <x v="4"/>
    <x v="21"/>
    <n v="1"/>
    <n v="0"/>
    <n v="0"/>
    <n v="0"/>
    <n v="0"/>
    <n v="0"/>
    <n v="0"/>
    <n v="0"/>
    <m/>
    <m/>
    <m/>
    <m/>
    <m/>
    <m/>
    <m/>
    <m/>
    <m/>
    <m/>
    <m/>
    <m/>
    <m/>
    <m/>
  </r>
  <r>
    <x v="10"/>
    <x v="1"/>
    <x v="22"/>
    <n v="13"/>
    <n v="0"/>
    <n v="0"/>
    <n v="0"/>
    <n v="0"/>
    <n v="0"/>
    <n v="0"/>
    <n v="0"/>
    <m/>
    <m/>
    <m/>
    <m/>
    <m/>
    <m/>
    <m/>
    <m/>
    <m/>
    <m/>
    <m/>
    <m/>
    <m/>
    <m/>
  </r>
  <r>
    <x v="10"/>
    <x v="4"/>
    <x v="12"/>
    <n v="1"/>
    <n v="0"/>
    <n v="0"/>
    <n v="0"/>
    <n v="0"/>
    <n v="0"/>
    <n v="0"/>
    <n v="0"/>
    <m/>
    <m/>
    <m/>
    <m/>
    <m/>
    <m/>
    <m/>
    <m/>
    <m/>
    <m/>
    <m/>
    <m/>
    <m/>
    <m/>
  </r>
  <r>
    <x v="10"/>
    <x v="4"/>
    <x v="23"/>
    <n v="1"/>
    <n v="0"/>
    <n v="0"/>
    <n v="0"/>
    <n v="0"/>
    <n v="0"/>
    <n v="0"/>
    <n v="0"/>
    <m/>
    <m/>
    <m/>
    <m/>
    <m/>
    <m/>
    <m/>
    <m/>
    <m/>
    <m/>
    <m/>
    <m/>
    <m/>
    <m/>
  </r>
  <r>
    <x v="11"/>
    <x v="1"/>
    <x v="24"/>
    <n v="1"/>
    <n v="0"/>
    <n v="0"/>
    <n v="4"/>
    <n v="0"/>
    <n v="0"/>
    <n v="0"/>
    <n v="4"/>
    <m/>
    <m/>
    <s v="V"/>
    <s v="V"/>
    <m/>
    <m/>
    <m/>
    <m/>
    <m/>
    <m/>
    <m/>
    <m/>
    <m/>
    <m/>
  </r>
  <r>
    <x v="12"/>
    <x v="3"/>
    <x v="17"/>
    <n v="2"/>
    <n v="0"/>
    <n v="0"/>
    <n v="0"/>
    <n v="0"/>
    <n v="0"/>
    <n v="0"/>
    <n v="0"/>
    <m/>
    <m/>
    <m/>
    <m/>
    <m/>
    <m/>
    <m/>
    <m/>
    <m/>
    <m/>
    <m/>
    <m/>
    <m/>
    <m/>
  </r>
  <r>
    <x v="13"/>
    <x v="3"/>
    <x v="23"/>
    <n v="1"/>
    <n v="0"/>
    <n v="0"/>
    <n v="0"/>
    <n v="0"/>
    <n v="0"/>
    <n v="0"/>
    <n v="0"/>
    <m/>
    <m/>
    <m/>
    <m/>
    <m/>
    <m/>
    <m/>
    <m/>
    <m/>
    <m/>
    <m/>
    <m/>
    <m/>
    <m/>
  </r>
  <r>
    <x v="14"/>
    <x v="0"/>
    <x v="25"/>
    <n v="11"/>
    <n v="0"/>
    <n v="0"/>
    <n v="3"/>
    <n v="0"/>
    <n v="0"/>
    <n v="0"/>
    <n v="3"/>
    <m/>
    <m/>
    <s v="V"/>
    <s v="V"/>
    <m/>
    <m/>
    <m/>
    <m/>
    <m/>
    <m/>
    <m/>
    <m/>
    <m/>
    <m/>
  </r>
  <r>
    <x v="15"/>
    <x v="0"/>
    <x v="26"/>
    <n v="13"/>
    <n v="0"/>
    <n v="0"/>
    <n v="2"/>
    <n v="0"/>
    <n v="0"/>
    <n v="0"/>
    <n v="2"/>
    <m/>
    <m/>
    <s v="V"/>
    <s v="V"/>
    <m/>
    <m/>
    <m/>
    <m/>
    <m/>
    <m/>
    <m/>
    <m/>
    <m/>
    <m/>
  </r>
  <r>
    <x v="16"/>
    <x v="0"/>
    <x v="27"/>
    <n v="11"/>
    <n v="0"/>
    <n v="0"/>
    <n v="2"/>
    <n v="0"/>
    <n v="0"/>
    <n v="0"/>
    <n v="2"/>
    <m/>
    <m/>
    <s v="V"/>
    <s v="V"/>
    <m/>
    <m/>
    <m/>
    <m/>
    <m/>
    <m/>
    <m/>
    <m/>
    <m/>
    <m/>
  </r>
  <r>
    <x v="16"/>
    <x v="2"/>
    <x v="18"/>
    <n v="2"/>
    <n v="0"/>
    <n v="0"/>
    <n v="0"/>
    <n v="0"/>
    <n v="0"/>
    <n v="0"/>
    <n v="0"/>
    <m/>
    <m/>
    <m/>
    <m/>
    <m/>
    <m/>
    <m/>
    <m/>
    <m/>
    <m/>
    <m/>
    <m/>
    <m/>
    <m/>
  </r>
  <r>
    <x v="16"/>
    <x v="2"/>
    <x v="28"/>
    <n v="2"/>
    <n v="0"/>
    <n v="0"/>
    <n v="0"/>
    <n v="0"/>
    <n v="0"/>
    <n v="0"/>
    <n v="0"/>
    <m/>
    <m/>
    <m/>
    <m/>
    <m/>
    <m/>
    <m/>
    <m/>
    <m/>
    <m/>
    <m/>
    <m/>
    <m/>
    <m/>
  </r>
  <r>
    <x v="16"/>
    <x v="2"/>
    <x v="29"/>
    <n v="1"/>
    <n v="0"/>
    <n v="0"/>
    <n v="0"/>
    <n v="0"/>
    <n v="0"/>
    <n v="0"/>
    <n v="0"/>
    <m/>
    <m/>
    <m/>
    <m/>
    <m/>
    <m/>
    <m/>
    <m/>
    <m/>
    <m/>
    <m/>
    <m/>
    <m/>
    <m/>
  </r>
  <r>
    <x v="17"/>
    <x v="1"/>
    <x v="30"/>
    <n v="2"/>
    <n v="0"/>
    <n v="0"/>
    <n v="0"/>
    <n v="0"/>
    <n v="0"/>
    <n v="0"/>
    <n v="0"/>
    <m/>
    <m/>
    <m/>
    <m/>
    <m/>
    <m/>
    <m/>
    <m/>
    <m/>
    <m/>
    <m/>
    <m/>
    <m/>
    <m/>
  </r>
  <r>
    <x v="17"/>
    <x v="0"/>
    <x v="31"/>
    <n v="13"/>
    <n v="0"/>
    <n v="0"/>
    <n v="1"/>
    <n v="0"/>
    <n v="0"/>
    <n v="0"/>
    <n v="1"/>
    <m/>
    <m/>
    <s v="V"/>
    <s v="V"/>
    <m/>
    <m/>
    <m/>
    <m/>
    <m/>
    <m/>
    <m/>
    <m/>
    <m/>
    <m/>
  </r>
  <r>
    <x v="17"/>
    <x v="1"/>
    <x v="32"/>
    <n v="13"/>
    <n v="2"/>
    <n v="0"/>
    <n v="2"/>
    <n v="0"/>
    <n v="0"/>
    <n v="0"/>
    <n v="2"/>
    <m/>
    <m/>
    <s v="V"/>
    <s v="V"/>
    <m/>
    <m/>
    <m/>
    <m/>
    <m/>
    <m/>
    <m/>
    <m/>
    <m/>
    <m/>
  </r>
  <r>
    <x v="17"/>
    <x v="4"/>
    <x v="23"/>
    <n v="1"/>
    <n v="0"/>
    <n v="0"/>
    <n v="0"/>
    <n v="0"/>
    <n v="0"/>
    <n v="0"/>
    <n v="0"/>
    <m/>
    <m/>
    <m/>
    <m/>
    <m/>
    <m/>
    <m/>
    <m/>
    <m/>
    <m/>
    <m/>
    <m/>
    <m/>
    <m/>
  </r>
  <r>
    <x v="18"/>
    <x v="4"/>
    <x v="17"/>
    <n v="2"/>
    <n v="0"/>
    <n v="0"/>
    <n v="0"/>
    <n v="0"/>
    <n v="0"/>
    <n v="0"/>
    <n v="0"/>
    <m/>
    <m/>
    <m/>
    <m/>
    <m/>
    <m/>
    <m/>
    <m/>
    <m/>
    <m/>
    <m/>
    <m/>
    <m/>
    <m/>
  </r>
  <r>
    <x v="19"/>
    <x v="0"/>
    <x v="33"/>
    <n v="1"/>
    <n v="1"/>
    <n v="0"/>
    <n v="0"/>
    <n v="0"/>
    <n v="0"/>
    <n v="0"/>
    <n v="0"/>
    <m/>
    <m/>
    <m/>
    <m/>
    <m/>
    <m/>
    <m/>
    <m/>
    <m/>
    <m/>
    <m/>
    <m/>
    <m/>
    <m/>
  </r>
  <r>
    <x v="20"/>
    <x v="3"/>
    <x v="26"/>
    <n v="13"/>
    <n v="4"/>
    <n v="0"/>
    <n v="5"/>
    <n v="0"/>
    <n v="0"/>
    <n v="0"/>
    <n v="5"/>
    <m/>
    <m/>
    <s v="V"/>
    <s v="V"/>
    <m/>
    <m/>
    <m/>
    <m/>
    <m/>
    <m/>
    <m/>
    <m/>
    <m/>
    <m/>
  </r>
  <r>
    <x v="20"/>
    <x v="0"/>
    <x v="34"/>
    <n v="12"/>
    <n v="2"/>
    <n v="0"/>
    <n v="2"/>
    <n v="0"/>
    <n v="0"/>
    <n v="0"/>
    <n v="2"/>
    <m/>
    <m/>
    <s v="V"/>
    <s v="V"/>
    <m/>
    <m/>
    <m/>
    <m/>
    <m/>
    <m/>
    <m/>
    <m/>
    <m/>
    <m/>
  </r>
  <r>
    <x v="21"/>
    <x v="3"/>
    <x v="27"/>
    <n v="8"/>
    <n v="1"/>
    <n v="0"/>
    <n v="1"/>
    <n v="0"/>
    <n v="0"/>
    <n v="0"/>
    <n v="1"/>
    <m/>
    <m/>
    <s v="V"/>
    <s v="V"/>
    <m/>
    <m/>
    <m/>
    <m/>
    <m/>
    <m/>
    <m/>
    <m/>
    <m/>
    <m/>
  </r>
  <r>
    <x v="21"/>
    <x v="3"/>
    <x v="25"/>
    <n v="11"/>
    <n v="3"/>
    <n v="0"/>
    <n v="7"/>
    <n v="0"/>
    <n v="0"/>
    <n v="0"/>
    <n v="7"/>
    <m/>
    <m/>
    <s v="V"/>
    <s v="V"/>
    <m/>
    <m/>
    <m/>
    <m/>
    <m/>
    <m/>
    <m/>
    <m/>
    <m/>
    <m/>
  </r>
  <r>
    <x v="22"/>
    <x v="3"/>
    <x v="31"/>
    <n v="13"/>
    <n v="1"/>
    <n v="0"/>
    <n v="3"/>
    <n v="0"/>
    <n v="0"/>
    <n v="0"/>
    <n v="3"/>
    <m/>
    <m/>
    <s v="V"/>
    <s v="V"/>
    <m/>
    <m/>
    <m/>
    <m/>
    <m/>
    <m/>
    <m/>
    <m/>
    <m/>
    <m/>
  </r>
  <r>
    <x v="22"/>
    <x v="2"/>
    <x v="35"/>
    <n v="3"/>
    <n v="0"/>
    <n v="0"/>
    <n v="0"/>
    <n v="0"/>
    <n v="0"/>
    <n v="0"/>
    <n v="0"/>
    <m/>
    <m/>
    <m/>
    <m/>
    <m/>
    <m/>
    <m/>
    <m/>
    <m/>
    <m/>
    <m/>
    <m/>
    <m/>
    <m/>
  </r>
  <r>
    <x v="23"/>
    <x v="2"/>
    <x v="36"/>
    <n v="2"/>
    <n v="0"/>
    <n v="0"/>
    <n v="0"/>
    <n v="0"/>
    <n v="0"/>
    <n v="0"/>
    <n v="0"/>
    <m/>
    <m/>
    <m/>
    <m/>
    <m/>
    <m/>
    <m/>
    <m/>
    <m/>
    <m/>
    <m/>
    <m/>
    <m/>
    <m/>
  </r>
  <r>
    <x v="23"/>
    <x v="0"/>
    <x v="37"/>
    <n v="2"/>
    <n v="0"/>
    <n v="0"/>
    <n v="0"/>
    <n v="0"/>
    <n v="0"/>
    <n v="0"/>
    <n v="0"/>
    <m/>
    <m/>
    <m/>
    <m/>
    <m/>
    <m/>
    <m/>
    <m/>
    <m/>
    <m/>
    <m/>
    <m/>
    <m/>
    <m/>
  </r>
  <r>
    <x v="24"/>
    <x v="0"/>
    <x v="33"/>
    <n v="1"/>
    <n v="0"/>
    <n v="0"/>
    <n v="0"/>
    <n v="0"/>
    <n v="0"/>
    <n v="0"/>
    <n v="0"/>
    <m/>
    <m/>
    <m/>
    <m/>
    <m/>
    <m/>
    <m/>
    <m/>
    <m/>
    <m/>
    <m/>
    <m/>
    <m/>
    <m/>
  </r>
  <r>
    <x v="24"/>
    <x v="3"/>
    <x v="38"/>
    <n v="4"/>
    <n v="0"/>
    <n v="0"/>
    <n v="4"/>
    <n v="0"/>
    <n v="0"/>
    <n v="0"/>
    <n v="4"/>
    <m/>
    <m/>
    <s v="V"/>
    <s v="V"/>
    <m/>
    <m/>
    <m/>
    <m/>
    <m/>
    <m/>
    <m/>
    <m/>
    <m/>
    <m/>
  </r>
  <r>
    <x v="25"/>
    <x v="2"/>
    <x v="39"/>
    <n v="1"/>
    <n v="0"/>
    <n v="0"/>
    <n v="0"/>
    <n v="0"/>
    <n v="0"/>
    <n v="0"/>
    <n v="0"/>
    <m/>
    <m/>
    <m/>
    <m/>
    <m/>
    <m/>
    <m/>
    <m/>
    <m/>
    <m/>
    <m/>
    <m/>
    <m/>
    <m/>
  </r>
  <r>
    <x v="25"/>
    <x v="2"/>
    <x v="40"/>
    <n v="1"/>
    <n v="0"/>
    <n v="0"/>
    <n v="0"/>
    <n v="0"/>
    <n v="0"/>
    <n v="0"/>
    <n v="0"/>
    <m/>
    <m/>
    <m/>
    <m/>
    <m/>
    <m/>
    <m/>
    <m/>
    <m/>
    <m/>
    <m/>
    <m/>
    <m/>
    <m/>
  </r>
  <r>
    <x v="26"/>
    <x v="3"/>
    <x v="41"/>
    <n v="1"/>
    <n v="0"/>
    <n v="0"/>
    <n v="0"/>
    <n v="0"/>
    <n v="0"/>
    <n v="0"/>
    <n v="0"/>
    <m/>
    <m/>
    <m/>
    <m/>
    <m/>
    <m/>
    <m/>
    <m/>
    <m/>
    <m/>
    <m/>
    <m/>
    <m/>
    <m/>
  </r>
  <r>
    <x v="27"/>
    <x v="3"/>
    <x v="42"/>
    <n v="3"/>
    <n v="2"/>
    <n v="0"/>
    <n v="4"/>
    <n v="0"/>
    <n v="0"/>
    <n v="0"/>
    <n v="4"/>
    <m/>
    <m/>
    <s v="V"/>
    <s v="V"/>
    <m/>
    <m/>
    <m/>
    <m/>
    <m/>
    <m/>
    <m/>
    <m/>
    <m/>
    <m/>
  </r>
  <r>
    <x v="28"/>
    <x v="3"/>
    <x v="34"/>
    <n v="10"/>
    <n v="0"/>
    <n v="0"/>
    <n v="1"/>
    <n v="0"/>
    <n v="0"/>
    <n v="0"/>
    <n v="1"/>
    <m/>
    <m/>
    <s v="V"/>
    <s v="V"/>
    <m/>
    <m/>
    <m/>
    <m/>
    <m/>
    <m/>
    <m/>
    <m/>
    <m/>
    <m/>
  </r>
  <r>
    <x v="28"/>
    <x v="3"/>
    <x v="33"/>
    <n v="1"/>
    <n v="0"/>
    <n v="0"/>
    <n v="0"/>
    <n v="0"/>
    <n v="0"/>
    <n v="0"/>
    <n v="0"/>
    <m/>
    <m/>
    <m/>
    <m/>
    <m/>
    <m/>
    <m/>
    <m/>
    <m/>
    <m/>
    <m/>
    <m/>
    <m/>
    <m/>
  </r>
  <r>
    <x v="28"/>
    <x v="3"/>
    <x v="37"/>
    <n v="2"/>
    <n v="0"/>
    <n v="0"/>
    <n v="0"/>
    <n v="0"/>
    <n v="0"/>
    <n v="0"/>
    <n v="0"/>
    <m/>
    <m/>
    <m/>
    <m/>
    <m/>
    <m/>
    <m/>
    <m/>
    <m/>
    <m/>
    <m/>
    <m/>
    <m/>
    <m/>
  </r>
  <r>
    <x v="28"/>
    <x v="4"/>
    <x v="25"/>
    <n v="8"/>
    <n v="0"/>
    <n v="0"/>
    <n v="0"/>
    <n v="0"/>
    <n v="0"/>
    <n v="0"/>
    <n v="0"/>
    <m/>
    <m/>
    <m/>
    <m/>
    <m/>
    <m/>
    <m/>
    <m/>
    <m/>
    <m/>
    <m/>
    <m/>
    <m/>
    <m/>
  </r>
  <r>
    <x v="29"/>
    <x v="3"/>
    <x v="43"/>
    <n v="1"/>
    <n v="0"/>
    <n v="0"/>
    <n v="0"/>
    <n v="0"/>
    <n v="0"/>
    <n v="0"/>
    <n v="0"/>
    <m/>
    <m/>
    <m/>
    <m/>
    <m/>
    <m/>
    <m/>
    <m/>
    <m/>
    <m/>
    <m/>
    <m/>
    <m/>
    <m/>
  </r>
  <r>
    <x v="29"/>
    <x v="0"/>
    <x v="44"/>
    <n v="6"/>
    <n v="0"/>
    <n v="0"/>
    <n v="0"/>
    <n v="0"/>
    <n v="0"/>
    <n v="0"/>
    <n v="0"/>
    <m/>
    <m/>
    <m/>
    <m/>
    <m/>
    <m/>
    <m/>
    <m/>
    <m/>
    <m/>
    <m/>
    <m/>
    <m/>
    <m/>
  </r>
  <r>
    <x v="30"/>
    <x v="2"/>
    <x v="45"/>
    <n v="3"/>
    <n v="3"/>
    <n v="0"/>
    <n v="0"/>
    <n v="0"/>
    <n v="0"/>
    <n v="0"/>
    <n v="0"/>
    <m/>
    <m/>
    <m/>
    <m/>
    <m/>
    <m/>
    <m/>
    <m/>
    <m/>
    <m/>
    <m/>
    <m/>
    <m/>
    <m/>
  </r>
  <r>
    <x v="31"/>
    <x v="0"/>
    <x v="46"/>
    <n v="1"/>
    <n v="1"/>
    <n v="0"/>
    <n v="0"/>
    <n v="0"/>
    <n v="0"/>
    <n v="0"/>
    <n v="0"/>
    <m/>
    <m/>
    <m/>
    <m/>
    <m/>
    <m/>
    <m/>
    <m/>
    <m/>
    <m/>
    <m/>
    <m/>
    <m/>
    <m/>
  </r>
  <r>
    <x v="32"/>
    <x v="1"/>
    <x v="47"/>
    <n v="5"/>
    <n v="0"/>
    <n v="0"/>
    <n v="0"/>
    <n v="0"/>
    <n v="0"/>
    <n v="0"/>
    <n v="0"/>
    <m/>
    <m/>
    <m/>
    <m/>
    <m/>
    <m/>
    <m/>
    <m/>
    <m/>
    <m/>
    <m/>
    <m/>
    <m/>
    <m/>
  </r>
  <r>
    <x v="32"/>
    <x v="4"/>
    <x v="26"/>
    <n v="9"/>
    <n v="0"/>
    <n v="0"/>
    <n v="0"/>
    <n v="0"/>
    <n v="0"/>
    <n v="0"/>
    <n v="0"/>
    <m/>
    <m/>
    <m/>
    <m/>
    <m/>
    <m/>
    <m/>
    <m/>
    <m/>
    <m/>
    <m/>
    <m/>
    <m/>
    <m/>
  </r>
  <r>
    <x v="32"/>
    <x v="4"/>
    <x v="31"/>
    <n v="12"/>
    <n v="0"/>
    <n v="0"/>
    <n v="0"/>
    <n v="0"/>
    <n v="0"/>
    <n v="0"/>
    <n v="0"/>
    <m/>
    <m/>
    <m/>
    <m/>
    <m/>
    <m/>
    <m/>
    <m/>
    <m/>
    <m/>
    <m/>
    <m/>
    <m/>
    <m/>
  </r>
  <r>
    <x v="32"/>
    <x v="3"/>
    <x v="48"/>
    <n v="2"/>
    <n v="0"/>
    <n v="0"/>
    <n v="0"/>
    <n v="0"/>
    <n v="0"/>
    <n v="0"/>
    <n v="0"/>
    <m/>
    <m/>
    <m/>
    <m/>
    <m/>
    <m/>
    <m/>
    <m/>
    <m/>
    <m/>
    <m/>
    <m/>
    <m/>
    <m/>
  </r>
  <r>
    <x v="33"/>
    <x v="4"/>
    <x v="38"/>
    <n v="4"/>
    <n v="0"/>
    <n v="0"/>
    <n v="0"/>
    <n v="0"/>
    <n v="0"/>
    <n v="0"/>
    <n v="0"/>
    <m/>
    <m/>
    <m/>
    <m/>
    <m/>
    <m/>
    <m/>
    <m/>
    <m/>
    <m/>
    <m/>
    <m/>
    <m/>
    <m/>
  </r>
  <r>
    <x v="34"/>
    <x v="0"/>
    <x v="49"/>
    <n v="13"/>
    <n v="2"/>
    <n v="0"/>
    <n v="3"/>
    <n v="0"/>
    <n v="0"/>
    <n v="0"/>
    <n v="3"/>
    <m/>
    <m/>
    <s v="V"/>
    <s v="V"/>
    <m/>
    <m/>
    <m/>
    <m/>
    <m/>
    <m/>
    <m/>
    <m/>
    <m/>
    <m/>
  </r>
  <r>
    <x v="35"/>
    <x v="5"/>
    <x v="45"/>
    <n v="3"/>
    <n v="1"/>
    <n v="0"/>
    <n v="1"/>
    <n v="0"/>
    <n v="0"/>
    <n v="0"/>
    <n v="1"/>
    <m/>
    <m/>
    <s v="V"/>
    <s v="V"/>
    <m/>
    <m/>
    <m/>
    <m/>
    <m/>
    <m/>
    <m/>
    <m/>
    <m/>
    <m/>
  </r>
  <r>
    <x v="35"/>
    <x v="0"/>
    <x v="50"/>
    <n v="2"/>
    <n v="0"/>
    <n v="0"/>
    <n v="0"/>
    <n v="0"/>
    <n v="0"/>
    <n v="0"/>
    <n v="0"/>
    <m/>
    <m/>
    <m/>
    <m/>
    <m/>
    <m/>
    <m/>
    <m/>
    <m/>
    <m/>
    <m/>
    <m/>
    <m/>
    <m/>
  </r>
  <r>
    <x v="36"/>
    <x v="0"/>
    <x v="51"/>
    <n v="2"/>
    <n v="0"/>
    <n v="0"/>
    <n v="0"/>
    <n v="0"/>
    <n v="0"/>
    <n v="0"/>
    <n v="0"/>
    <m/>
    <m/>
    <m/>
    <m/>
    <m/>
    <m/>
    <m/>
    <m/>
    <m/>
    <m/>
    <m/>
    <m/>
    <m/>
    <m/>
  </r>
  <r>
    <x v="36"/>
    <x v="4"/>
    <x v="42"/>
    <n v="1"/>
    <n v="0"/>
    <n v="0"/>
    <n v="0"/>
    <n v="0"/>
    <n v="0"/>
    <n v="0"/>
    <n v="0"/>
    <m/>
    <m/>
    <m/>
    <m/>
    <m/>
    <m/>
    <m/>
    <m/>
    <m/>
    <m/>
    <m/>
    <m/>
    <m/>
    <m/>
  </r>
  <r>
    <x v="37"/>
    <x v="4"/>
    <x v="33"/>
    <n v="1"/>
    <n v="0"/>
    <n v="0"/>
    <n v="0"/>
    <n v="0"/>
    <n v="0"/>
    <n v="0"/>
    <n v="0"/>
    <m/>
    <m/>
    <m/>
    <m/>
    <m/>
    <m/>
    <m/>
    <m/>
    <m/>
    <m/>
    <m/>
    <m/>
    <m/>
    <m/>
  </r>
  <r>
    <x v="37"/>
    <x v="0"/>
    <x v="52"/>
    <n v="11"/>
    <n v="1"/>
    <n v="0"/>
    <n v="1"/>
    <n v="0"/>
    <n v="0"/>
    <n v="0"/>
    <n v="1"/>
    <s v="V"/>
    <s v="V"/>
    <m/>
    <m/>
    <m/>
    <m/>
    <m/>
    <m/>
    <m/>
    <m/>
    <m/>
    <m/>
    <m/>
    <m/>
  </r>
  <r>
    <x v="37"/>
    <x v="2"/>
    <x v="53"/>
    <n v="1"/>
    <n v="0"/>
    <n v="0"/>
    <n v="0"/>
    <n v="0"/>
    <n v="0"/>
    <n v="0"/>
    <n v="0"/>
    <m/>
    <m/>
    <m/>
    <m/>
    <m/>
    <m/>
    <m/>
    <m/>
    <m/>
    <m/>
    <m/>
    <m/>
    <m/>
    <m/>
  </r>
  <r>
    <x v="37"/>
    <x v="3"/>
    <x v="54"/>
    <n v="3"/>
    <n v="0"/>
    <n v="0"/>
    <n v="0"/>
    <n v="0"/>
    <n v="0"/>
    <n v="0"/>
    <n v="0"/>
    <m/>
    <m/>
    <m/>
    <m/>
    <m/>
    <m/>
    <m/>
    <m/>
    <m/>
    <m/>
    <m/>
    <m/>
    <m/>
    <m/>
  </r>
  <r>
    <x v="38"/>
    <x v="4"/>
    <x v="41"/>
    <n v="1"/>
    <n v="0"/>
    <n v="0"/>
    <n v="0"/>
    <n v="0"/>
    <n v="0"/>
    <n v="0"/>
    <n v="0"/>
    <m/>
    <m/>
    <m/>
    <m/>
    <m/>
    <m/>
    <m/>
    <m/>
    <m/>
    <m/>
    <m/>
    <m/>
    <m/>
    <m/>
  </r>
  <r>
    <x v="38"/>
    <x v="3"/>
    <x v="44"/>
    <n v="6"/>
    <n v="0"/>
    <n v="0"/>
    <n v="0"/>
    <n v="0"/>
    <n v="0"/>
    <n v="0"/>
    <n v="0"/>
    <m/>
    <m/>
    <m/>
    <m/>
    <m/>
    <m/>
    <m/>
    <m/>
    <m/>
    <m/>
    <m/>
    <m/>
    <m/>
    <m/>
  </r>
  <r>
    <x v="38"/>
    <x v="0"/>
    <x v="55"/>
    <n v="13"/>
    <n v="1"/>
    <n v="0"/>
    <n v="1"/>
    <n v="0"/>
    <n v="0"/>
    <n v="0"/>
    <n v="1"/>
    <m/>
    <m/>
    <s v="V"/>
    <s v="V"/>
    <m/>
    <m/>
    <m/>
    <m/>
    <m/>
    <m/>
    <m/>
    <m/>
    <m/>
    <m/>
  </r>
  <r>
    <x v="38"/>
    <x v="4"/>
    <x v="34"/>
    <n v="9"/>
    <n v="0"/>
    <n v="0"/>
    <n v="0"/>
    <n v="0"/>
    <n v="0"/>
    <n v="0"/>
    <n v="0"/>
    <m/>
    <m/>
    <m/>
    <m/>
    <m/>
    <m/>
    <m/>
    <m/>
    <m/>
    <m/>
    <m/>
    <m/>
    <m/>
    <m/>
  </r>
  <r>
    <x v="38"/>
    <x v="0"/>
    <x v="56"/>
    <n v="1"/>
    <n v="1"/>
    <n v="0"/>
    <n v="2"/>
    <n v="0"/>
    <n v="0"/>
    <n v="0"/>
    <n v="2"/>
    <m/>
    <m/>
    <s v="V"/>
    <s v="V"/>
    <m/>
    <m/>
    <m/>
    <m/>
    <m/>
    <m/>
    <m/>
    <m/>
    <m/>
    <m/>
  </r>
  <r>
    <x v="39"/>
    <x v="0"/>
    <x v="46"/>
    <n v="1"/>
    <n v="0"/>
    <n v="0"/>
    <n v="0"/>
    <n v="0"/>
    <n v="0"/>
    <n v="0"/>
    <n v="0"/>
    <m/>
    <m/>
    <m/>
    <m/>
    <m/>
    <m/>
    <m/>
    <m/>
    <m/>
    <m/>
    <m/>
    <m/>
    <m/>
    <m/>
  </r>
  <r>
    <x v="40"/>
    <x v="0"/>
    <x v="57"/>
    <n v="1"/>
    <n v="0"/>
    <n v="0"/>
    <n v="0"/>
    <n v="0"/>
    <n v="0"/>
    <n v="0"/>
    <n v="0"/>
    <m/>
    <m/>
    <m/>
    <m/>
    <m/>
    <m/>
    <m/>
    <m/>
    <m/>
    <m/>
    <m/>
    <m/>
    <m/>
    <m/>
  </r>
  <r>
    <x v="41"/>
    <x v="4"/>
    <x v="37"/>
    <n v="2"/>
    <n v="0"/>
    <n v="0"/>
    <n v="0"/>
    <n v="0"/>
    <n v="0"/>
    <n v="0"/>
    <n v="0"/>
    <m/>
    <m/>
    <m/>
    <m/>
    <m/>
    <m/>
    <m/>
    <m/>
    <m/>
    <m/>
    <m/>
    <m/>
    <m/>
    <m/>
  </r>
  <r>
    <x v="42"/>
    <x v="1"/>
    <x v="58"/>
    <n v="13"/>
    <n v="0"/>
    <n v="0"/>
    <n v="3"/>
    <n v="0"/>
    <n v="0"/>
    <n v="0"/>
    <n v="3"/>
    <m/>
    <m/>
    <s v="V"/>
    <s v="V"/>
    <m/>
    <m/>
    <m/>
    <m/>
    <m/>
    <m/>
    <m/>
    <m/>
    <m/>
    <m/>
  </r>
  <r>
    <x v="42"/>
    <x v="0"/>
    <x v="59"/>
    <n v="1"/>
    <n v="0"/>
    <n v="0"/>
    <n v="0"/>
    <n v="0"/>
    <n v="0"/>
    <n v="0"/>
    <n v="0"/>
    <m/>
    <m/>
    <m/>
    <m/>
    <m/>
    <m/>
    <m/>
    <m/>
    <m/>
    <m/>
    <m/>
    <m/>
    <m/>
    <m/>
  </r>
  <r>
    <x v="43"/>
    <x v="0"/>
    <x v="56"/>
    <n v="1"/>
    <n v="0"/>
    <n v="0"/>
    <n v="0"/>
    <n v="0"/>
    <n v="0"/>
    <n v="0"/>
    <n v="0"/>
    <m/>
    <m/>
    <m/>
    <m/>
    <m/>
    <m/>
    <m/>
    <m/>
    <m/>
    <m/>
    <m/>
    <m/>
    <m/>
    <m/>
  </r>
  <r>
    <x v="44"/>
    <x v="4"/>
    <x v="43"/>
    <n v="1"/>
    <n v="1"/>
    <n v="0"/>
    <n v="0"/>
    <n v="0"/>
    <n v="0"/>
    <n v="0"/>
    <n v="0"/>
    <m/>
    <m/>
    <m/>
    <m/>
    <m/>
    <m/>
    <m/>
    <m/>
    <m/>
    <m/>
    <m/>
    <m/>
    <m/>
    <m/>
  </r>
  <r>
    <x v="45"/>
    <x v="4"/>
    <x v="48"/>
    <n v="2"/>
    <n v="0"/>
    <n v="0"/>
    <n v="0"/>
    <n v="0"/>
    <n v="0"/>
    <n v="0"/>
    <n v="0"/>
    <m/>
    <m/>
    <m/>
    <m/>
    <m/>
    <m/>
    <m/>
    <m/>
    <m/>
    <m/>
    <m/>
    <m/>
    <m/>
    <m/>
  </r>
  <r>
    <x v="46"/>
    <x v="3"/>
    <x v="55"/>
    <n v="12"/>
    <n v="2"/>
    <n v="0"/>
    <n v="3"/>
    <n v="0"/>
    <n v="0"/>
    <n v="0"/>
    <n v="3"/>
    <s v="V"/>
    <s v="V"/>
    <s v="V"/>
    <s v="V"/>
    <m/>
    <m/>
    <m/>
    <m/>
    <m/>
    <m/>
    <m/>
    <m/>
    <m/>
    <m/>
  </r>
  <r>
    <x v="46"/>
    <x v="3"/>
    <x v="49"/>
    <n v="11"/>
    <n v="1"/>
    <n v="0"/>
    <n v="5"/>
    <n v="0"/>
    <n v="0"/>
    <n v="0"/>
    <n v="5"/>
    <m/>
    <m/>
    <s v="V"/>
    <s v="V"/>
    <m/>
    <m/>
    <m/>
    <m/>
    <m/>
    <m/>
    <m/>
    <m/>
    <m/>
    <m/>
  </r>
  <r>
    <x v="47"/>
    <x v="1"/>
    <x v="60"/>
    <n v="7"/>
    <n v="0"/>
    <n v="0"/>
    <n v="0"/>
    <n v="0"/>
    <n v="0"/>
    <n v="0"/>
    <n v="0"/>
    <m/>
    <m/>
    <m/>
    <m/>
    <m/>
    <m/>
    <m/>
    <m/>
    <m/>
    <m/>
    <m/>
    <m/>
    <m/>
    <m/>
  </r>
  <r>
    <x v="47"/>
    <x v="3"/>
    <x v="61"/>
    <n v="1"/>
    <n v="0"/>
    <n v="0"/>
    <n v="1"/>
    <n v="0"/>
    <n v="0"/>
    <n v="0"/>
    <n v="1"/>
    <m/>
    <m/>
    <s v="V"/>
    <s v="V"/>
    <m/>
    <m/>
    <m/>
    <m/>
    <m/>
    <m/>
    <m/>
    <m/>
    <m/>
    <m/>
  </r>
  <r>
    <x v="47"/>
    <x v="3"/>
    <x v="62"/>
    <n v="2"/>
    <n v="0"/>
    <n v="0"/>
    <n v="0"/>
    <n v="0"/>
    <n v="0"/>
    <n v="0"/>
    <n v="0"/>
    <m/>
    <m/>
    <m/>
    <m/>
    <m/>
    <m/>
    <m/>
    <m/>
    <m/>
    <m/>
    <m/>
    <m/>
    <m/>
    <m/>
  </r>
  <r>
    <x v="47"/>
    <x v="3"/>
    <x v="51"/>
    <n v="2"/>
    <n v="0"/>
    <n v="0"/>
    <n v="0"/>
    <n v="0"/>
    <n v="0"/>
    <n v="0"/>
    <n v="0"/>
    <m/>
    <m/>
    <m/>
    <m/>
    <m/>
    <m/>
    <m/>
    <m/>
    <m/>
    <m/>
    <m/>
    <m/>
    <m/>
    <m/>
  </r>
  <r>
    <x v="47"/>
    <x v="3"/>
    <x v="52"/>
    <n v="9"/>
    <n v="7"/>
    <n v="0"/>
    <n v="16"/>
    <n v="0"/>
    <n v="0"/>
    <n v="0"/>
    <n v="16"/>
    <s v="V"/>
    <s v="V"/>
    <s v="V"/>
    <s v="V"/>
    <m/>
    <m/>
    <m/>
    <m/>
    <m/>
    <m/>
    <m/>
    <m/>
    <m/>
    <m/>
  </r>
  <r>
    <x v="48"/>
    <x v="3"/>
    <x v="57"/>
    <n v="1"/>
    <n v="0"/>
    <n v="0"/>
    <n v="0"/>
    <n v="0"/>
    <n v="0"/>
    <n v="0"/>
    <n v="0"/>
    <m/>
    <m/>
    <m/>
    <m/>
    <m/>
    <m/>
    <m/>
    <m/>
    <m/>
    <m/>
    <m/>
    <m/>
    <m/>
    <m/>
  </r>
  <r>
    <x v="48"/>
    <x v="3"/>
    <x v="56"/>
    <n v="1"/>
    <n v="0"/>
    <n v="0"/>
    <n v="0"/>
    <n v="0"/>
    <n v="0"/>
    <n v="0"/>
    <n v="0"/>
    <m/>
    <m/>
    <m/>
    <m/>
    <m/>
    <m/>
    <m/>
    <m/>
    <m/>
    <m/>
    <m/>
    <m/>
    <m/>
    <m/>
  </r>
  <r>
    <x v="48"/>
    <x v="3"/>
    <x v="46"/>
    <n v="1"/>
    <n v="0"/>
    <n v="0"/>
    <n v="0"/>
    <n v="0"/>
    <n v="0"/>
    <n v="0"/>
    <n v="0"/>
    <m/>
    <m/>
    <m/>
    <m/>
    <m/>
    <m/>
    <m/>
    <m/>
    <m/>
    <m/>
    <m/>
    <m/>
    <m/>
    <m/>
  </r>
  <r>
    <x v="48"/>
    <x v="5"/>
    <x v="63"/>
    <n v="5"/>
    <n v="0"/>
    <n v="0"/>
    <n v="0"/>
    <n v="0"/>
    <n v="0"/>
    <n v="0"/>
    <n v="0"/>
    <m/>
    <m/>
    <m/>
    <m/>
    <m/>
    <m/>
    <m/>
    <m/>
    <m/>
    <m/>
    <m/>
    <m/>
    <m/>
    <m/>
  </r>
  <r>
    <x v="49"/>
    <x v="3"/>
    <x v="64"/>
    <n v="1"/>
    <n v="0"/>
    <n v="0"/>
    <n v="0"/>
    <n v="0"/>
    <n v="0"/>
    <n v="0"/>
    <n v="0"/>
    <m/>
    <m/>
    <m/>
    <m/>
    <m/>
    <m/>
    <m/>
    <m/>
    <m/>
    <m/>
    <m/>
    <m/>
    <m/>
    <m/>
  </r>
  <r>
    <x v="50"/>
    <x v="3"/>
    <x v="50"/>
    <n v="2"/>
    <n v="1"/>
    <n v="0"/>
    <n v="1"/>
    <n v="0"/>
    <n v="0"/>
    <n v="0"/>
    <n v="1"/>
    <s v="V"/>
    <s v="V"/>
    <m/>
    <m/>
    <m/>
    <m/>
    <m/>
    <m/>
    <m/>
    <m/>
    <m/>
    <m/>
    <m/>
    <m/>
  </r>
  <r>
    <x v="51"/>
    <x v="2"/>
    <x v="65"/>
    <n v="1"/>
    <n v="0"/>
    <n v="0"/>
    <n v="0"/>
    <n v="0"/>
    <n v="0"/>
    <n v="0"/>
    <n v="0"/>
    <m/>
    <m/>
    <m/>
    <m/>
    <m/>
    <m/>
    <m/>
    <m/>
    <m/>
    <m/>
    <m/>
    <m/>
    <m/>
    <m/>
  </r>
  <r>
    <x v="51"/>
    <x v="3"/>
    <x v="59"/>
    <n v="1"/>
    <n v="0"/>
    <n v="0"/>
    <n v="0"/>
    <n v="0"/>
    <n v="0"/>
    <n v="0"/>
    <n v="0"/>
    <m/>
    <m/>
    <m/>
    <m/>
    <m/>
    <m/>
    <m/>
    <m/>
    <m/>
    <m/>
    <m/>
    <m/>
    <m/>
    <m/>
  </r>
  <r>
    <x v="51"/>
    <x v="2"/>
    <x v="66"/>
    <n v="2"/>
    <n v="0"/>
    <n v="0"/>
    <n v="0"/>
    <n v="0"/>
    <n v="0"/>
    <n v="0"/>
    <n v="0"/>
    <m/>
    <m/>
    <m/>
    <m/>
    <m/>
    <m/>
    <m/>
    <m/>
    <m/>
    <m/>
    <m/>
    <m/>
    <m/>
    <m/>
  </r>
  <r>
    <x v="52"/>
    <x v="4"/>
    <x v="44"/>
    <n v="6"/>
    <n v="6"/>
    <n v="0"/>
    <n v="0"/>
    <n v="0"/>
    <n v="0"/>
    <n v="0"/>
    <n v="0"/>
    <m/>
    <m/>
    <m/>
    <m/>
    <m/>
    <m/>
    <m/>
    <m/>
    <m/>
    <m/>
    <m/>
    <m/>
    <m/>
    <m/>
  </r>
  <r>
    <x v="53"/>
    <x v="3"/>
    <x v="67"/>
    <n v="1"/>
    <n v="0"/>
    <n v="0"/>
    <n v="0"/>
    <n v="0"/>
    <n v="0"/>
    <n v="0"/>
    <n v="0"/>
    <m/>
    <m/>
    <m/>
    <m/>
    <m/>
    <m/>
    <m/>
    <m/>
    <m/>
    <m/>
    <m/>
    <m/>
    <m/>
    <m/>
  </r>
  <r>
    <x v="53"/>
    <x v="3"/>
    <x v="68"/>
    <n v="7"/>
    <n v="2"/>
    <n v="0"/>
    <n v="2"/>
    <n v="0"/>
    <n v="0"/>
    <n v="0"/>
    <n v="2"/>
    <m/>
    <m/>
    <s v="V"/>
    <s v="V"/>
    <m/>
    <m/>
    <m/>
    <m/>
    <m/>
    <m/>
    <m/>
    <m/>
    <m/>
    <m/>
  </r>
  <r>
    <x v="54"/>
    <x v="4"/>
    <x v="44"/>
    <n v="6"/>
    <n v="0"/>
    <n v="0"/>
    <n v="0"/>
    <n v="0"/>
    <n v="0"/>
    <n v="0"/>
    <n v="0"/>
    <m/>
    <m/>
    <m/>
    <m/>
    <m/>
    <m/>
    <m/>
    <m/>
    <m/>
    <m/>
    <m/>
    <m/>
    <m/>
    <m/>
  </r>
  <r>
    <x v="55"/>
    <x v="4"/>
    <x v="57"/>
    <n v="3"/>
    <n v="0"/>
    <n v="0"/>
    <n v="0"/>
    <n v="0"/>
    <n v="0"/>
    <n v="0"/>
    <n v="0"/>
    <m/>
    <m/>
    <m/>
    <m/>
    <m/>
    <m/>
    <m/>
    <m/>
    <m/>
    <m/>
    <m/>
    <m/>
    <m/>
    <m/>
  </r>
  <r>
    <x v="55"/>
    <x v="4"/>
    <x v="55"/>
    <n v="10"/>
    <n v="1"/>
    <n v="0"/>
    <n v="1"/>
    <n v="0"/>
    <n v="0"/>
    <n v="0"/>
    <n v="1"/>
    <s v="V"/>
    <s v="V"/>
    <m/>
    <m/>
    <m/>
    <m/>
    <m/>
    <m/>
    <m/>
    <m/>
    <m/>
    <m/>
    <m/>
    <m/>
  </r>
  <r>
    <x v="56"/>
    <x v="4"/>
    <x v="69"/>
    <n v="1"/>
    <n v="0"/>
    <n v="0"/>
    <n v="0"/>
    <n v="0"/>
    <n v="0"/>
    <n v="0"/>
    <n v="0"/>
    <m/>
    <m/>
    <m/>
    <m/>
    <m/>
    <m/>
    <m/>
    <m/>
    <m/>
    <m/>
    <m/>
    <m/>
    <m/>
    <m/>
  </r>
  <r>
    <x v="57"/>
    <x v="4"/>
    <x v="52"/>
    <n v="5"/>
    <n v="1"/>
    <n v="0"/>
    <n v="1"/>
    <n v="0"/>
    <n v="0"/>
    <n v="0"/>
    <n v="1"/>
    <m/>
    <m/>
    <m/>
    <m/>
    <m/>
    <m/>
    <m/>
    <m/>
    <m/>
    <m/>
    <m/>
    <m/>
    <m/>
    <m/>
  </r>
  <r>
    <x v="57"/>
    <x v="4"/>
    <x v="50"/>
    <n v="1"/>
    <n v="1"/>
    <n v="0"/>
    <n v="0"/>
    <n v="0"/>
    <n v="0"/>
    <n v="0"/>
    <n v="0"/>
    <m/>
    <m/>
    <m/>
    <m/>
    <m/>
    <m/>
    <m/>
    <m/>
    <m/>
    <m/>
    <m/>
    <m/>
    <m/>
    <m/>
  </r>
  <r>
    <x v="58"/>
    <x v="4"/>
    <x v="51"/>
    <n v="2"/>
    <n v="0"/>
    <n v="0"/>
    <n v="0"/>
    <n v="0"/>
    <n v="0"/>
    <n v="0"/>
    <n v="0"/>
    <m/>
    <m/>
    <m/>
    <m/>
    <m/>
    <m/>
    <m/>
    <m/>
    <m/>
    <m/>
    <m/>
    <m/>
    <m/>
    <m/>
  </r>
  <r>
    <x v="58"/>
    <x v="4"/>
    <x v="70"/>
    <n v="1"/>
    <n v="0"/>
    <n v="0"/>
    <n v="0"/>
    <n v="0"/>
    <n v="0"/>
    <n v="0"/>
    <n v="0"/>
    <m/>
    <m/>
    <m/>
    <m/>
    <m/>
    <m/>
    <m/>
    <m/>
    <m/>
    <m/>
    <m/>
    <m/>
    <m/>
    <m/>
  </r>
  <r>
    <x v="58"/>
    <x v="4"/>
    <x v="50"/>
    <n v="1"/>
    <n v="0"/>
    <n v="0"/>
    <n v="0"/>
    <n v="0"/>
    <n v="0"/>
    <n v="0"/>
    <n v="0"/>
    <m/>
    <m/>
    <m/>
    <m/>
    <m/>
    <m/>
    <m/>
    <m/>
    <m/>
    <m/>
    <m/>
    <m/>
    <m/>
    <m/>
  </r>
  <r>
    <x v="58"/>
    <x v="4"/>
    <x v="71"/>
    <n v="1"/>
    <n v="1"/>
    <n v="0"/>
    <n v="0"/>
    <n v="0"/>
    <n v="0"/>
    <n v="0"/>
    <n v="0"/>
    <m/>
    <m/>
    <m/>
    <m/>
    <m/>
    <m/>
    <m/>
    <m/>
    <m/>
    <m/>
    <m/>
    <m/>
    <m/>
    <m/>
  </r>
  <r>
    <x v="59"/>
    <x v="4"/>
    <x v="49"/>
    <n v="8"/>
    <n v="1"/>
    <n v="0"/>
    <n v="0"/>
    <n v="0"/>
    <n v="0"/>
    <n v="0"/>
    <n v="0"/>
    <m/>
    <s v="V"/>
    <m/>
    <m/>
    <m/>
    <m/>
    <m/>
    <m/>
    <m/>
    <m/>
    <m/>
    <m/>
    <m/>
    <m/>
  </r>
  <r>
    <x v="59"/>
    <x v="4"/>
    <x v="71"/>
    <n v="1"/>
    <n v="1"/>
    <n v="0"/>
    <n v="0"/>
    <n v="0"/>
    <n v="0"/>
    <n v="0"/>
    <n v="0"/>
    <m/>
    <m/>
    <m/>
    <m/>
    <m/>
    <m/>
    <m/>
    <m/>
    <m/>
    <m/>
    <m/>
    <m/>
    <m/>
    <m/>
  </r>
  <r>
    <x v="60"/>
    <x v="3"/>
    <x v="72"/>
    <n v="2"/>
    <n v="1"/>
    <n v="0"/>
    <n v="1"/>
    <n v="0"/>
    <n v="0"/>
    <n v="0"/>
    <n v="1"/>
    <m/>
    <m/>
    <s v="V"/>
    <s v="V"/>
    <m/>
    <m/>
    <m/>
    <m/>
    <m/>
    <m/>
    <m/>
    <m/>
    <m/>
    <m/>
  </r>
  <r>
    <x v="60"/>
    <x v="3"/>
    <x v="68"/>
    <n v="5"/>
    <n v="5"/>
    <n v="0"/>
    <n v="0"/>
    <n v="0"/>
    <n v="0"/>
    <n v="0"/>
    <n v="0"/>
    <m/>
    <m/>
    <m/>
    <m/>
    <m/>
    <m/>
    <m/>
    <m/>
    <m/>
    <m/>
    <m/>
    <m/>
    <m/>
    <m/>
  </r>
  <r>
    <x v="61"/>
    <x v="4"/>
    <x v="73"/>
    <n v="1"/>
    <n v="0"/>
    <n v="0"/>
    <n v="0"/>
    <n v="0"/>
    <n v="0"/>
    <n v="0"/>
    <n v="0"/>
    <m/>
    <m/>
    <m/>
    <m/>
    <m/>
    <m/>
    <m/>
    <m/>
    <m/>
    <m/>
    <m/>
    <m/>
    <m/>
    <m/>
  </r>
  <r>
    <x v="61"/>
    <x v="4"/>
    <x v="71"/>
    <n v="1"/>
    <n v="0"/>
    <n v="0"/>
    <n v="0"/>
    <n v="0"/>
    <n v="0"/>
    <n v="0"/>
    <n v="0"/>
    <m/>
    <m/>
    <m/>
    <m/>
    <m/>
    <m/>
    <m/>
    <m/>
    <m/>
    <m/>
    <m/>
    <m/>
    <m/>
    <m/>
  </r>
  <r>
    <x v="62"/>
    <x v="4"/>
    <x v="46"/>
    <n v="1"/>
    <n v="0"/>
    <n v="0"/>
    <n v="0"/>
    <n v="0"/>
    <n v="0"/>
    <n v="0"/>
    <n v="0"/>
    <m/>
    <m/>
    <m/>
    <m/>
    <m/>
    <m/>
    <m/>
    <m/>
    <m/>
    <m/>
    <m/>
    <m/>
    <m/>
    <m/>
  </r>
  <r>
    <x v="62"/>
    <x v="3"/>
    <x v="68"/>
    <n v="7"/>
    <n v="2"/>
    <n v="0"/>
    <n v="2"/>
    <n v="0"/>
    <n v="0"/>
    <n v="0"/>
    <n v="2"/>
    <m/>
    <m/>
    <s v="V"/>
    <s v="V"/>
    <m/>
    <m/>
    <m/>
    <m/>
    <m/>
    <m/>
    <m/>
    <m/>
    <m/>
    <m/>
  </r>
  <r>
    <x v="63"/>
    <x v="0"/>
    <x v="74"/>
    <n v="4"/>
    <n v="0"/>
    <n v="0"/>
    <n v="0"/>
    <n v="0"/>
    <n v="0"/>
    <n v="0"/>
    <n v="0"/>
    <m/>
    <m/>
    <m/>
    <m/>
    <m/>
    <m/>
    <m/>
    <m/>
    <m/>
    <m/>
    <m/>
    <m/>
    <m/>
    <m/>
  </r>
  <r>
    <x v="64"/>
    <x v="1"/>
    <x v="75"/>
    <n v="13"/>
    <n v="0"/>
    <n v="0"/>
    <n v="0"/>
    <n v="0"/>
    <n v="0"/>
    <n v="0"/>
    <n v="0"/>
    <m/>
    <m/>
    <m/>
    <m/>
    <m/>
    <m/>
    <m/>
    <m/>
    <m/>
    <m/>
    <m/>
    <m/>
    <m/>
    <m/>
  </r>
  <r>
    <x v="65"/>
    <x v="3"/>
    <x v="76"/>
    <n v="1"/>
    <n v="0"/>
    <n v="0"/>
    <n v="0"/>
    <n v="0"/>
    <n v="0"/>
    <n v="0"/>
    <n v="0"/>
    <m/>
    <m/>
    <m/>
    <m/>
    <m/>
    <m/>
    <m/>
    <m/>
    <m/>
    <m/>
    <m/>
    <m/>
    <m/>
    <m/>
  </r>
  <r>
    <x v="66"/>
    <x v="3"/>
    <x v="74"/>
    <n v="5"/>
    <n v="2"/>
    <n v="0"/>
    <n v="2"/>
    <n v="0"/>
    <n v="0"/>
    <n v="0"/>
    <n v="2"/>
    <m/>
    <m/>
    <s v="V"/>
    <s v="V"/>
    <m/>
    <m/>
    <m/>
    <m/>
    <m/>
    <m/>
    <m/>
    <m/>
    <m/>
    <m/>
  </r>
  <r>
    <x v="67"/>
    <x v="4"/>
    <x v="67"/>
    <n v="1"/>
    <n v="0"/>
    <n v="0"/>
    <n v="0"/>
    <n v="0"/>
    <n v="0"/>
    <n v="0"/>
    <n v="0"/>
    <m/>
    <m/>
    <m/>
    <m/>
    <m/>
    <m/>
    <m/>
    <m/>
    <m/>
    <m/>
    <m/>
    <m/>
    <m/>
    <m/>
  </r>
  <r>
    <x v="68"/>
    <x v="0"/>
    <x v="77"/>
    <n v="4"/>
    <n v="0"/>
    <n v="0"/>
    <n v="0"/>
    <n v="0"/>
    <n v="0"/>
    <n v="0"/>
    <n v="0"/>
    <m/>
    <m/>
    <m/>
    <m/>
    <m/>
    <m/>
    <m/>
    <m/>
    <m/>
    <m/>
    <m/>
    <m/>
    <m/>
    <m/>
  </r>
  <r>
    <x v="68"/>
    <x v="3"/>
    <x v="78"/>
    <n v="2"/>
    <n v="0"/>
    <n v="0"/>
    <n v="0"/>
    <n v="0"/>
    <n v="0"/>
    <n v="0"/>
    <n v="0"/>
    <m/>
    <m/>
    <m/>
    <m/>
    <m/>
    <m/>
    <m/>
    <m/>
    <m/>
    <m/>
    <m/>
    <m/>
    <m/>
    <m/>
  </r>
  <r>
    <x v="69"/>
    <x v="4"/>
    <x v="68"/>
    <n v="5"/>
    <n v="0"/>
    <n v="0"/>
    <n v="0"/>
    <n v="0"/>
    <n v="0"/>
    <n v="0"/>
    <n v="0"/>
    <m/>
    <m/>
    <m/>
    <m/>
    <m/>
    <m/>
    <m/>
    <m/>
    <m/>
    <m/>
    <m/>
    <m/>
    <m/>
    <m/>
  </r>
  <r>
    <x v="69"/>
    <x v="2"/>
    <x v="79"/>
    <n v="1"/>
    <n v="1"/>
    <n v="0"/>
    <n v="0"/>
    <n v="0"/>
    <n v="0"/>
    <n v="0"/>
    <n v="0"/>
    <m/>
    <m/>
    <m/>
    <m/>
    <m/>
    <m/>
    <m/>
    <m/>
    <m/>
    <m/>
    <m/>
    <m/>
    <m/>
    <m/>
  </r>
  <r>
    <x v="69"/>
    <x v="4"/>
    <x v="72"/>
    <n v="1"/>
    <n v="1"/>
    <n v="0"/>
    <n v="0"/>
    <n v="0"/>
    <n v="0"/>
    <n v="0"/>
    <n v="0"/>
    <m/>
    <m/>
    <m/>
    <m/>
    <m/>
    <m/>
    <m/>
    <m/>
    <m/>
    <m/>
    <m/>
    <m/>
    <m/>
    <m/>
  </r>
  <r>
    <x v="70"/>
    <x v="1"/>
    <x v="80"/>
    <n v="13"/>
    <n v="0"/>
    <n v="0"/>
    <n v="0"/>
    <n v="0"/>
    <n v="0"/>
    <n v="0"/>
    <n v="0"/>
    <m/>
    <m/>
    <m/>
    <m/>
    <m/>
    <m/>
    <m/>
    <m/>
    <m/>
    <m/>
    <m/>
    <m/>
    <m/>
    <m/>
  </r>
  <r>
    <x v="70"/>
    <x v="1"/>
    <x v="81"/>
    <n v="13"/>
    <n v="0"/>
    <n v="0"/>
    <n v="0"/>
    <n v="0"/>
    <n v="0"/>
    <n v="0"/>
    <n v="0"/>
    <m/>
    <m/>
    <m/>
    <m/>
    <m/>
    <m/>
    <m/>
    <m/>
    <m/>
    <m/>
    <m/>
    <m/>
    <m/>
    <m/>
  </r>
  <r>
    <x v="70"/>
    <x v="1"/>
    <x v="82"/>
    <n v="13"/>
    <n v="0"/>
    <n v="0"/>
    <n v="0"/>
    <n v="0"/>
    <n v="0"/>
    <n v="0"/>
    <n v="0"/>
    <m/>
    <m/>
    <m/>
    <m/>
    <m/>
    <m/>
    <m/>
    <m/>
    <m/>
    <m/>
    <m/>
    <m/>
    <m/>
    <m/>
  </r>
  <r>
    <x v="70"/>
    <x v="4"/>
    <x v="72"/>
    <n v="1"/>
    <n v="0"/>
    <n v="0"/>
    <n v="0"/>
    <n v="0"/>
    <n v="0"/>
    <n v="0"/>
    <n v="0"/>
    <m/>
    <m/>
    <m/>
    <m/>
    <m/>
    <m/>
    <m/>
    <m/>
    <m/>
    <m/>
    <m/>
    <m/>
    <m/>
    <m/>
  </r>
  <r>
    <x v="70"/>
    <x v="1"/>
    <x v="83"/>
    <n v="13"/>
    <n v="0"/>
    <n v="0"/>
    <n v="0"/>
    <n v="0"/>
    <n v="0"/>
    <n v="0"/>
    <n v="0"/>
    <m/>
    <m/>
    <m/>
    <m/>
    <m/>
    <m/>
    <m/>
    <m/>
    <m/>
    <m/>
    <m/>
    <m/>
    <m/>
    <m/>
  </r>
  <r>
    <x v="71"/>
    <x v="1"/>
    <x v="84"/>
    <n v="6"/>
    <n v="0"/>
    <n v="0"/>
    <n v="0"/>
    <n v="0"/>
    <n v="0"/>
    <n v="0"/>
    <n v="0"/>
    <m/>
    <m/>
    <m/>
    <m/>
    <m/>
    <m/>
    <m/>
    <m/>
    <m/>
    <m/>
    <m/>
    <m/>
    <m/>
    <m/>
  </r>
  <r>
    <x v="72"/>
    <x v="1"/>
    <x v="85"/>
    <n v="3"/>
    <n v="0"/>
    <n v="0"/>
    <n v="0"/>
    <n v="0"/>
    <n v="0"/>
    <n v="0"/>
    <n v="0"/>
    <m/>
    <m/>
    <m/>
    <m/>
    <m/>
    <m/>
    <m/>
    <m/>
    <m/>
    <m/>
    <m/>
    <m/>
    <m/>
    <m/>
  </r>
  <r>
    <x v="72"/>
    <x v="1"/>
    <x v="86"/>
    <n v="2"/>
    <n v="0"/>
    <n v="0"/>
    <n v="0"/>
    <n v="0"/>
    <n v="0"/>
    <n v="0"/>
    <n v="0"/>
    <m/>
    <m/>
    <m/>
    <m/>
    <m/>
    <m/>
    <m/>
    <m/>
    <m/>
    <m/>
    <m/>
    <m/>
    <m/>
    <m/>
  </r>
  <r>
    <x v="72"/>
    <x v="1"/>
    <x v="87"/>
    <n v="13"/>
    <n v="3"/>
    <n v="0"/>
    <n v="6"/>
    <n v="0"/>
    <n v="0"/>
    <n v="0"/>
    <n v="6"/>
    <m/>
    <m/>
    <s v="V"/>
    <s v="V"/>
    <m/>
    <m/>
    <m/>
    <m/>
    <m/>
    <m/>
    <m/>
    <m/>
    <m/>
    <m/>
  </r>
  <r>
    <x v="72"/>
    <x v="1"/>
    <x v="88"/>
    <n v="2"/>
    <n v="1"/>
    <n v="0"/>
    <n v="3"/>
    <n v="1"/>
    <n v="0"/>
    <n v="0"/>
    <n v="4"/>
    <s v="V"/>
    <m/>
    <s v="V"/>
    <s v="V"/>
    <m/>
    <m/>
    <m/>
    <m/>
    <m/>
    <m/>
    <m/>
    <m/>
    <m/>
    <m/>
  </r>
  <r>
    <x v="72"/>
    <x v="1"/>
    <x v="89"/>
    <n v="10"/>
    <n v="7"/>
    <n v="0"/>
    <n v="19"/>
    <n v="0"/>
    <n v="0"/>
    <n v="0"/>
    <n v="19"/>
    <m/>
    <m/>
    <s v="V"/>
    <s v="V"/>
    <m/>
    <m/>
    <m/>
    <m/>
    <m/>
    <m/>
    <m/>
    <m/>
    <m/>
    <m/>
  </r>
  <r>
    <x v="72"/>
    <x v="1"/>
    <x v="90"/>
    <n v="13"/>
    <n v="11"/>
    <n v="0"/>
    <n v="31"/>
    <n v="0"/>
    <n v="0"/>
    <n v="0"/>
    <n v="31"/>
    <m/>
    <m/>
    <s v="V"/>
    <s v="V"/>
    <m/>
    <m/>
    <m/>
    <m/>
    <m/>
    <m/>
    <m/>
    <m/>
    <m/>
    <m/>
  </r>
  <r>
    <x v="72"/>
    <x v="1"/>
    <x v="91"/>
    <n v="7"/>
    <n v="3"/>
    <n v="0"/>
    <n v="3"/>
    <n v="0"/>
    <n v="0"/>
    <n v="0"/>
    <n v="3"/>
    <m/>
    <m/>
    <s v="V"/>
    <s v="V"/>
    <m/>
    <m/>
    <m/>
    <m/>
    <m/>
    <m/>
    <m/>
    <m/>
    <m/>
    <m/>
  </r>
  <r>
    <x v="73"/>
    <x v="1"/>
    <x v="92"/>
    <n v="13"/>
    <n v="5"/>
    <n v="0"/>
    <n v="29"/>
    <n v="0"/>
    <n v="0"/>
    <n v="0"/>
    <n v="29"/>
    <m/>
    <m/>
    <s v="V"/>
    <s v="V"/>
    <m/>
    <m/>
    <m/>
    <m/>
    <m/>
    <m/>
    <m/>
    <m/>
    <m/>
    <m/>
  </r>
  <r>
    <x v="74"/>
    <x v="1"/>
    <x v="93"/>
    <n v="3"/>
    <n v="0"/>
    <n v="0"/>
    <n v="0"/>
    <n v="0"/>
    <n v="0"/>
    <n v="0"/>
    <n v="0"/>
    <m/>
    <m/>
    <m/>
    <m/>
    <m/>
    <m/>
    <m/>
    <m/>
    <m/>
    <m/>
    <m/>
    <m/>
    <m/>
    <m/>
  </r>
  <r>
    <x v="74"/>
    <x v="1"/>
    <x v="94"/>
    <n v="13"/>
    <n v="1"/>
    <n v="0"/>
    <n v="1"/>
    <n v="0"/>
    <n v="0"/>
    <n v="0"/>
    <n v="1"/>
    <m/>
    <m/>
    <s v="V"/>
    <s v="V"/>
    <m/>
    <m/>
    <m/>
    <m/>
    <m/>
    <m/>
    <m/>
    <m/>
    <m/>
    <m/>
  </r>
  <r>
    <x v="74"/>
    <x v="1"/>
    <x v="95"/>
    <n v="3"/>
    <n v="1"/>
    <n v="0"/>
    <n v="2"/>
    <n v="0"/>
    <n v="0"/>
    <n v="0"/>
    <n v="2"/>
    <m/>
    <m/>
    <s v="V"/>
    <s v="V"/>
    <m/>
    <m/>
    <m/>
    <m/>
    <m/>
    <m/>
    <m/>
    <m/>
    <m/>
    <m/>
  </r>
  <r>
    <x v="74"/>
    <x v="1"/>
    <x v="96"/>
    <n v="11"/>
    <n v="5"/>
    <n v="0"/>
    <n v="6"/>
    <n v="1"/>
    <n v="0"/>
    <n v="0"/>
    <n v="7"/>
    <s v="V"/>
    <m/>
    <s v="V"/>
    <s v="V"/>
    <m/>
    <m/>
    <m/>
    <m/>
    <m/>
    <m/>
    <m/>
    <m/>
    <m/>
    <m/>
  </r>
  <r>
    <x v="74"/>
    <x v="1"/>
    <x v="97"/>
    <n v="7"/>
    <n v="3"/>
    <n v="0"/>
    <n v="13"/>
    <n v="0"/>
    <n v="0"/>
    <n v="0"/>
    <n v="13"/>
    <m/>
    <m/>
    <s v="V"/>
    <s v="V"/>
    <m/>
    <m/>
    <m/>
    <m/>
    <m/>
    <m/>
    <m/>
    <m/>
    <m/>
    <m/>
  </r>
  <r>
    <x v="75"/>
    <x v="1"/>
    <x v="98"/>
    <n v="1"/>
    <n v="0"/>
    <n v="0"/>
    <n v="0"/>
    <n v="0"/>
    <n v="0"/>
    <n v="0"/>
    <n v="0"/>
    <m/>
    <m/>
    <m/>
    <m/>
    <m/>
    <m/>
    <m/>
    <m/>
    <m/>
    <m/>
    <m/>
    <m/>
    <m/>
    <m/>
  </r>
  <r>
    <x v="75"/>
    <x v="1"/>
    <x v="99"/>
    <n v="1"/>
    <n v="0"/>
    <n v="0"/>
    <n v="0"/>
    <n v="0"/>
    <n v="0"/>
    <n v="0"/>
    <n v="0"/>
    <m/>
    <m/>
    <m/>
    <m/>
    <m/>
    <m/>
    <m/>
    <m/>
    <m/>
    <m/>
    <m/>
    <m/>
    <m/>
    <m/>
  </r>
  <r>
    <x v="75"/>
    <x v="1"/>
    <x v="100"/>
    <n v="13"/>
    <n v="13"/>
    <n v="0"/>
    <n v="0"/>
    <n v="0"/>
    <n v="0"/>
    <n v="0"/>
    <n v="0"/>
    <m/>
    <m/>
    <m/>
    <m/>
    <m/>
    <m/>
    <m/>
    <m/>
    <m/>
    <m/>
    <m/>
    <m/>
    <m/>
    <m/>
  </r>
  <r>
    <x v="76"/>
    <x v="1"/>
    <x v="101"/>
    <n v="5"/>
    <n v="0"/>
    <n v="0"/>
    <n v="0"/>
    <n v="0"/>
    <n v="0"/>
    <n v="0"/>
    <n v="0"/>
    <m/>
    <m/>
    <m/>
    <m/>
    <m/>
    <m/>
    <m/>
    <m/>
    <m/>
    <m/>
    <m/>
    <m/>
    <m/>
    <m/>
  </r>
  <r>
    <x v="76"/>
    <x v="1"/>
    <x v="102"/>
    <n v="1"/>
    <n v="0"/>
    <n v="0"/>
    <n v="0"/>
    <n v="0"/>
    <n v="0"/>
    <n v="0"/>
    <n v="0"/>
    <m/>
    <m/>
    <m/>
    <m/>
    <m/>
    <m/>
    <m/>
    <m/>
    <m/>
    <m/>
    <m/>
    <m/>
    <m/>
    <m/>
  </r>
  <r>
    <x v="76"/>
    <x v="1"/>
    <x v="103"/>
    <n v="13"/>
    <n v="0"/>
    <n v="0"/>
    <n v="0"/>
    <n v="0"/>
    <n v="0"/>
    <n v="0"/>
    <n v="0"/>
    <m/>
    <m/>
    <m/>
    <m/>
    <m/>
    <m/>
    <m/>
    <m/>
    <m/>
    <m/>
    <m/>
    <m/>
    <m/>
    <m/>
  </r>
  <r>
    <x v="76"/>
    <x v="0"/>
    <x v="104"/>
    <n v="13"/>
    <n v="0"/>
    <n v="0"/>
    <n v="0"/>
    <n v="0"/>
    <n v="0"/>
    <n v="0"/>
    <n v="0"/>
    <m/>
    <m/>
    <m/>
    <m/>
    <m/>
    <m/>
    <m/>
    <m/>
    <m/>
    <m/>
    <m/>
    <m/>
    <m/>
    <m/>
  </r>
  <r>
    <x v="77"/>
    <x v="1"/>
    <x v="105"/>
    <n v="7"/>
    <n v="0"/>
    <n v="0"/>
    <n v="0"/>
    <n v="0"/>
    <n v="0"/>
    <n v="0"/>
    <n v="0"/>
    <m/>
    <m/>
    <m/>
    <m/>
    <m/>
    <m/>
    <m/>
    <m/>
    <m/>
    <m/>
    <m/>
    <m/>
    <m/>
    <m/>
  </r>
  <r>
    <x v="77"/>
    <x v="1"/>
    <x v="106"/>
    <n v="13"/>
    <n v="1"/>
    <n v="0"/>
    <n v="1"/>
    <n v="0"/>
    <n v="0"/>
    <n v="0"/>
    <n v="1"/>
    <s v="V"/>
    <m/>
    <m/>
    <m/>
    <m/>
    <m/>
    <m/>
    <m/>
    <m/>
    <m/>
    <m/>
    <m/>
    <m/>
    <m/>
  </r>
  <r>
    <x v="77"/>
    <x v="1"/>
    <x v="107"/>
    <n v="1"/>
    <n v="0"/>
    <n v="0"/>
    <n v="0"/>
    <n v="0"/>
    <n v="0"/>
    <n v="0"/>
    <n v="0"/>
    <m/>
    <m/>
    <m/>
    <m/>
    <m/>
    <m/>
    <m/>
    <m/>
    <m/>
    <m/>
    <m/>
    <m/>
    <m/>
    <m/>
  </r>
  <r>
    <x v="77"/>
    <x v="1"/>
    <x v="108"/>
    <n v="11"/>
    <n v="4"/>
    <n v="0"/>
    <n v="12"/>
    <n v="0"/>
    <n v="0"/>
    <n v="0"/>
    <n v="12"/>
    <s v="V"/>
    <m/>
    <m/>
    <m/>
    <m/>
    <m/>
    <m/>
    <m/>
    <m/>
    <m/>
    <m/>
    <m/>
    <m/>
    <m/>
  </r>
  <r>
    <x v="77"/>
    <x v="1"/>
    <x v="109"/>
    <n v="13"/>
    <n v="0"/>
    <n v="0"/>
    <n v="0"/>
    <n v="0"/>
    <n v="0"/>
    <n v="0"/>
    <n v="0"/>
    <m/>
    <m/>
    <m/>
    <m/>
    <m/>
    <m/>
    <m/>
    <m/>
    <m/>
    <m/>
    <m/>
    <m/>
    <m/>
    <m/>
  </r>
  <r>
    <x v="77"/>
    <x v="1"/>
    <x v="110"/>
    <n v="2"/>
    <n v="2"/>
    <n v="0"/>
    <n v="2"/>
    <n v="0"/>
    <n v="0"/>
    <n v="0"/>
    <n v="2"/>
    <s v="V"/>
    <m/>
    <m/>
    <m/>
    <m/>
    <m/>
    <m/>
    <m/>
    <m/>
    <m/>
    <m/>
    <m/>
    <m/>
    <m/>
  </r>
  <r>
    <x v="77"/>
    <x v="2"/>
    <x v="111"/>
    <n v="1"/>
    <n v="1"/>
    <n v="0"/>
    <n v="0"/>
    <n v="0"/>
    <n v="0"/>
    <n v="0"/>
    <n v="0"/>
    <m/>
    <m/>
    <m/>
    <m/>
    <m/>
    <m/>
    <m/>
    <m/>
    <m/>
    <m/>
    <m/>
    <m/>
    <m/>
    <m/>
  </r>
  <r>
    <x v="77"/>
    <x v="3"/>
    <x v="112"/>
    <n v="10"/>
    <n v="10"/>
    <n v="0"/>
    <n v="0"/>
    <n v="0"/>
    <n v="0"/>
    <n v="0"/>
    <n v="0"/>
    <m/>
    <m/>
    <m/>
    <m/>
    <m/>
    <m/>
    <m/>
    <m/>
    <m/>
    <m/>
    <m/>
    <m/>
    <m/>
    <m/>
  </r>
  <r>
    <x v="77"/>
    <x v="1"/>
    <x v="113"/>
    <n v="13"/>
    <n v="1"/>
    <n v="0"/>
    <n v="1"/>
    <n v="0"/>
    <n v="0"/>
    <n v="0"/>
    <n v="1"/>
    <s v="V"/>
    <s v="V"/>
    <m/>
    <m/>
    <m/>
    <m/>
    <m/>
    <m/>
    <m/>
    <m/>
    <m/>
    <m/>
    <m/>
    <m/>
  </r>
  <r>
    <x v="78"/>
    <x v="1"/>
    <x v="114"/>
    <n v="13"/>
    <n v="10"/>
    <n v="0"/>
    <n v="21"/>
    <n v="0"/>
    <n v="0"/>
    <n v="0"/>
    <n v="21"/>
    <s v="V"/>
    <s v="V"/>
    <m/>
    <m/>
    <m/>
    <m/>
    <m/>
    <m/>
    <m/>
    <m/>
    <m/>
    <m/>
    <m/>
    <m/>
  </r>
  <r>
    <x v="78"/>
    <x v="1"/>
    <x v="115"/>
    <n v="5"/>
    <n v="0"/>
    <n v="0"/>
    <n v="0"/>
    <n v="0"/>
    <n v="0"/>
    <n v="0"/>
    <n v="0"/>
    <m/>
    <m/>
    <m/>
    <m/>
    <m/>
    <m/>
    <m/>
    <m/>
    <m/>
    <m/>
    <m/>
    <m/>
    <m/>
    <m/>
  </r>
  <r>
    <x v="78"/>
    <x v="1"/>
    <x v="116"/>
    <n v="1"/>
    <n v="0"/>
    <n v="0"/>
    <n v="0"/>
    <n v="0"/>
    <n v="0"/>
    <n v="0"/>
    <n v="0"/>
    <m/>
    <m/>
    <m/>
    <m/>
    <m/>
    <m/>
    <m/>
    <m/>
    <m/>
    <m/>
    <m/>
    <m/>
    <m/>
    <m/>
  </r>
  <r>
    <x v="78"/>
    <x v="1"/>
    <x v="117"/>
    <n v="2"/>
    <n v="0"/>
    <n v="0"/>
    <n v="0"/>
    <n v="0"/>
    <n v="0"/>
    <n v="0"/>
    <n v="0"/>
    <m/>
    <m/>
    <m/>
    <m/>
    <m/>
    <m/>
    <m/>
    <m/>
    <m/>
    <m/>
    <m/>
    <m/>
    <m/>
    <m/>
  </r>
  <r>
    <x v="79"/>
    <x v="1"/>
    <x v="118"/>
    <n v="4"/>
    <n v="0"/>
    <n v="0"/>
    <n v="0"/>
    <n v="0"/>
    <n v="0"/>
    <n v="0"/>
    <n v="0"/>
    <m/>
    <m/>
    <m/>
    <m/>
    <m/>
    <m/>
    <m/>
    <m/>
    <m/>
    <m/>
    <m/>
    <m/>
    <m/>
    <m/>
  </r>
  <r>
    <x v="79"/>
    <x v="2"/>
    <x v="111"/>
    <n v="1"/>
    <n v="1"/>
    <n v="0"/>
    <n v="0"/>
    <n v="0"/>
    <n v="0"/>
    <n v="0"/>
    <n v="0"/>
    <m/>
    <m/>
    <m/>
    <m/>
    <m/>
    <m/>
    <m/>
    <m/>
    <m/>
    <m/>
    <m/>
    <m/>
    <m/>
    <m/>
  </r>
  <r>
    <x v="79"/>
    <x v="1"/>
    <x v="119"/>
    <n v="13"/>
    <n v="3"/>
    <n v="0"/>
    <n v="3"/>
    <n v="0"/>
    <n v="0"/>
    <n v="0"/>
    <n v="3"/>
    <s v="V"/>
    <m/>
    <m/>
    <m/>
    <m/>
    <m/>
    <m/>
    <m/>
    <m/>
    <m/>
    <m/>
    <m/>
    <m/>
    <m/>
  </r>
  <r>
    <x v="79"/>
    <x v="1"/>
    <x v="120"/>
    <n v="13"/>
    <n v="2"/>
    <n v="0"/>
    <n v="2"/>
    <n v="0"/>
    <n v="0"/>
    <n v="0"/>
    <n v="2"/>
    <m/>
    <m/>
    <s v="V"/>
    <s v="V"/>
    <m/>
    <m/>
    <m/>
    <m/>
    <m/>
    <m/>
    <m/>
    <m/>
    <m/>
    <m/>
  </r>
  <r>
    <x v="79"/>
    <x v="0"/>
    <x v="121"/>
    <n v="3"/>
    <n v="1"/>
    <n v="0"/>
    <n v="1"/>
    <n v="0"/>
    <n v="0"/>
    <n v="0"/>
    <n v="1"/>
    <s v="V"/>
    <m/>
    <m/>
    <m/>
    <m/>
    <m/>
    <m/>
    <m/>
    <m/>
    <m/>
    <m/>
    <m/>
    <m/>
    <m/>
  </r>
  <r>
    <x v="80"/>
    <x v="1"/>
    <x v="122"/>
    <n v="13"/>
    <n v="2"/>
    <n v="0"/>
    <n v="3"/>
    <n v="0"/>
    <n v="0"/>
    <n v="0"/>
    <n v="3"/>
    <s v="V"/>
    <m/>
    <m/>
    <m/>
    <m/>
    <m/>
    <m/>
    <m/>
    <m/>
    <m/>
    <m/>
    <m/>
    <m/>
    <m/>
  </r>
  <r>
    <x v="80"/>
    <x v="1"/>
    <x v="123"/>
    <n v="5"/>
    <n v="5"/>
    <n v="0"/>
    <n v="7"/>
    <n v="0"/>
    <n v="0"/>
    <n v="0"/>
    <n v="7"/>
    <s v="V"/>
    <s v="V"/>
    <m/>
    <m/>
    <m/>
    <m/>
    <m/>
    <m/>
    <m/>
    <m/>
    <m/>
    <m/>
    <m/>
    <m/>
  </r>
  <r>
    <x v="81"/>
    <x v="1"/>
    <x v="124"/>
    <n v="2"/>
    <n v="0"/>
    <n v="0"/>
    <n v="0"/>
    <n v="0"/>
    <n v="0"/>
    <n v="0"/>
    <n v="0"/>
    <m/>
    <m/>
    <m/>
    <m/>
    <m/>
    <m/>
    <m/>
    <m/>
    <m/>
    <m/>
    <m/>
    <m/>
    <m/>
    <m/>
  </r>
  <r>
    <x v="81"/>
    <x v="1"/>
    <x v="125"/>
    <n v="1"/>
    <n v="0"/>
    <n v="0"/>
    <n v="0"/>
    <n v="0"/>
    <n v="0"/>
    <n v="0"/>
    <n v="0"/>
    <m/>
    <m/>
    <m/>
    <m/>
    <m/>
    <m/>
    <m/>
    <m/>
    <m/>
    <m/>
    <m/>
    <m/>
    <m/>
    <m/>
  </r>
  <r>
    <x v="81"/>
    <x v="1"/>
    <x v="126"/>
    <n v="6"/>
    <n v="0"/>
    <n v="0"/>
    <n v="0"/>
    <n v="0"/>
    <n v="0"/>
    <n v="0"/>
    <n v="0"/>
    <m/>
    <m/>
    <m/>
    <m/>
    <m/>
    <m/>
    <m/>
    <m/>
    <m/>
    <m/>
    <m/>
    <m/>
    <m/>
    <m/>
  </r>
  <r>
    <x v="81"/>
    <x v="3"/>
    <x v="112"/>
    <n v="10"/>
    <n v="0"/>
    <n v="0"/>
    <n v="0"/>
    <n v="0"/>
    <n v="0"/>
    <n v="0"/>
    <n v="0"/>
    <m/>
    <m/>
    <m/>
    <m/>
    <m/>
    <m/>
    <m/>
    <m/>
    <m/>
    <m/>
    <m/>
    <m/>
    <m/>
    <m/>
  </r>
  <r>
    <x v="81"/>
    <x v="1"/>
    <x v="127"/>
    <n v="5"/>
    <n v="5"/>
    <n v="0"/>
    <n v="15"/>
    <n v="0"/>
    <n v="0"/>
    <n v="0"/>
    <n v="15"/>
    <s v="V"/>
    <s v="V"/>
    <m/>
    <m/>
    <m/>
    <m/>
    <m/>
    <m/>
    <m/>
    <m/>
    <m/>
    <m/>
    <m/>
    <m/>
  </r>
  <r>
    <x v="82"/>
    <x v="2"/>
    <x v="111"/>
    <n v="1"/>
    <n v="0"/>
    <n v="0"/>
    <n v="0"/>
    <n v="0"/>
    <n v="0"/>
    <n v="0"/>
    <n v="0"/>
    <m/>
    <m/>
    <m/>
    <m/>
    <m/>
    <m/>
    <m/>
    <m/>
    <m/>
    <m/>
    <m/>
    <m/>
    <m/>
    <m/>
  </r>
  <r>
    <x v="82"/>
    <x v="1"/>
    <x v="128"/>
    <n v="1"/>
    <n v="0"/>
    <n v="0"/>
    <n v="0"/>
    <n v="0"/>
    <n v="0"/>
    <n v="0"/>
    <n v="0"/>
    <m/>
    <m/>
    <m/>
    <m/>
    <m/>
    <m/>
    <m/>
    <m/>
    <m/>
    <m/>
    <m/>
    <m/>
    <m/>
    <m/>
  </r>
  <r>
    <x v="82"/>
    <x v="3"/>
    <x v="129"/>
    <n v="8"/>
    <n v="0"/>
    <n v="0"/>
    <n v="0"/>
    <n v="0"/>
    <n v="0"/>
    <n v="0"/>
    <n v="0"/>
    <m/>
    <m/>
    <m/>
    <m/>
    <m/>
    <m/>
    <m/>
    <m/>
    <m/>
    <m/>
    <m/>
    <m/>
    <m/>
    <m/>
  </r>
  <r>
    <x v="82"/>
    <x v="0"/>
    <x v="130"/>
    <n v="8"/>
    <n v="1"/>
    <n v="0"/>
    <n v="2"/>
    <n v="0"/>
    <n v="0"/>
    <n v="0"/>
    <n v="2"/>
    <m/>
    <m/>
    <s v="V"/>
    <s v="V"/>
    <m/>
    <m/>
    <m/>
    <m/>
    <m/>
    <m/>
    <m/>
    <m/>
    <m/>
    <m/>
  </r>
  <r>
    <x v="82"/>
    <x v="0"/>
    <x v="131"/>
    <n v="13"/>
    <n v="13"/>
    <n v="0"/>
    <n v="0"/>
    <n v="0"/>
    <n v="0"/>
    <n v="0"/>
    <n v="0"/>
    <m/>
    <m/>
    <m/>
    <m/>
    <m/>
    <m/>
    <m/>
    <m/>
    <m/>
    <m/>
    <m/>
    <m/>
    <m/>
    <m/>
  </r>
  <r>
    <x v="82"/>
    <x v="1"/>
    <x v="132"/>
    <n v="6"/>
    <n v="2"/>
    <n v="0"/>
    <n v="10"/>
    <n v="0"/>
    <n v="0"/>
    <n v="0"/>
    <n v="10"/>
    <s v="V"/>
    <m/>
    <m/>
    <m/>
    <m/>
    <m/>
    <m/>
    <m/>
    <m/>
    <m/>
    <m/>
    <m/>
    <m/>
    <m/>
  </r>
  <r>
    <x v="82"/>
    <x v="1"/>
    <x v="133"/>
    <n v="13"/>
    <n v="1"/>
    <n v="0"/>
    <n v="1"/>
    <n v="0"/>
    <n v="0"/>
    <n v="0"/>
    <n v="1"/>
    <s v="V"/>
    <m/>
    <m/>
    <m/>
    <m/>
    <m/>
    <m/>
    <m/>
    <m/>
    <m/>
    <m/>
    <m/>
    <m/>
    <m/>
  </r>
  <r>
    <x v="82"/>
    <x v="0"/>
    <x v="134"/>
    <n v="4"/>
    <n v="2"/>
    <n v="0"/>
    <n v="3"/>
    <n v="0"/>
    <n v="0"/>
    <n v="0"/>
    <n v="3"/>
    <m/>
    <m/>
    <s v="V"/>
    <s v="V"/>
    <m/>
    <m/>
    <m/>
    <m/>
    <m/>
    <m/>
    <m/>
    <m/>
    <m/>
    <m/>
  </r>
  <r>
    <x v="83"/>
    <x v="0"/>
    <x v="135"/>
    <n v="2"/>
    <n v="0"/>
    <n v="0"/>
    <n v="0"/>
    <n v="0"/>
    <n v="0"/>
    <n v="0"/>
    <n v="0"/>
    <m/>
    <m/>
    <m/>
    <m/>
    <m/>
    <m/>
    <m/>
    <m/>
    <m/>
    <m/>
    <m/>
    <m/>
    <m/>
    <m/>
  </r>
  <r>
    <x v="83"/>
    <x v="0"/>
    <x v="136"/>
    <n v="11"/>
    <n v="0"/>
    <n v="0"/>
    <n v="0"/>
    <n v="0"/>
    <n v="0"/>
    <n v="0"/>
    <n v="0"/>
    <m/>
    <m/>
    <m/>
    <m/>
    <m/>
    <m/>
    <m/>
    <m/>
    <m/>
    <m/>
    <m/>
    <m/>
    <m/>
    <m/>
  </r>
  <r>
    <x v="83"/>
    <x v="1"/>
    <x v="137"/>
    <n v="13"/>
    <n v="0"/>
    <n v="0"/>
    <n v="0"/>
    <n v="0"/>
    <n v="0"/>
    <n v="0"/>
    <n v="0"/>
    <m/>
    <m/>
    <m/>
    <m/>
    <m/>
    <m/>
    <m/>
    <m/>
    <m/>
    <m/>
    <m/>
    <m/>
    <m/>
    <m/>
  </r>
  <r>
    <x v="83"/>
    <x v="0"/>
    <x v="138"/>
    <n v="10"/>
    <n v="0"/>
    <n v="0"/>
    <n v="0"/>
    <n v="0"/>
    <n v="0"/>
    <n v="0"/>
    <n v="0"/>
    <m/>
    <m/>
    <m/>
    <m/>
    <m/>
    <m/>
    <m/>
    <m/>
    <m/>
    <m/>
    <m/>
    <m/>
    <m/>
    <m/>
  </r>
  <r>
    <x v="83"/>
    <x v="0"/>
    <x v="139"/>
    <n v="3"/>
    <n v="0"/>
    <n v="0"/>
    <n v="0"/>
    <n v="0"/>
    <n v="0"/>
    <n v="0"/>
    <n v="0"/>
    <m/>
    <m/>
    <m/>
    <m/>
    <m/>
    <m/>
    <m/>
    <m/>
    <m/>
    <m/>
    <m/>
    <m/>
    <m/>
    <m/>
  </r>
  <r>
    <x v="83"/>
    <x v="0"/>
    <x v="140"/>
    <n v="1"/>
    <n v="0"/>
    <n v="0"/>
    <n v="0"/>
    <n v="0"/>
    <n v="0"/>
    <n v="0"/>
    <n v="0"/>
    <m/>
    <m/>
    <m/>
    <m/>
    <m/>
    <m/>
    <m/>
    <m/>
    <m/>
    <m/>
    <m/>
    <m/>
    <m/>
    <m/>
  </r>
  <r>
    <x v="83"/>
    <x v="0"/>
    <x v="141"/>
    <n v="13"/>
    <n v="3"/>
    <n v="0"/>
    <n v="8"/>
    <n v="0"/>
    <n v="0"/>
    <n v="0"/>
    <n v="8"/>
    <s v="V"/>
    <s v="V"/>
    <s v="V"/>
    <s v="V"/>
    <m/>
    <m/>
    <m/>
    <m/>
    <m/>
    <m/>
    <m/>
    <m/>
    <m/>
    <m/>
  </r>
  <r>
    <x v="83"/>
    <x v="0"/>
    <x v="142"/>
    <n v="13"/>
    <n v="2"/>
    <n v="0"/>
    <n v="14"/>
    <n v="0"/>
    <n v="0"/>
    <n v="0"/>
    <n v="14"/>
    <s v="V"/>
    <s v="V"/>
    <s v="V"/>
    <s v="V"/>
    <m/>
    <m/>
    <m/>
    <m/>
    <m/>
    <m/>
    <m/>
    <m/>
    <m/>
    <m/>
  </r>
  <r>
    <x v="83"/>
    <x v="1"/>
    <x v="143"/>
    <n v="13"/>
    <n v="13"/>
    <n v="0"/>
    <n v="0"/>
    <n v="0"/>
    <n v="0"/>
    <n v="0"/>
    <n v="0"/>
    <m/>
    <m/>
    <m/>
    <m/>
    <m/>
    <m/>
    <m/>
    <m/>
    <m/>
    <m/>
    <m/>
    <m/>
    <m/>
    <m/>
  </r>
  <r>
    <x v="83"/>
    <x v="0"/>
    <x v="144"/>
    <n v="13"/>
    <n v="2"/>
    <n v="0"/>
    <n v="7"/>
    <n v="0"/>
    <n v="0"/>
    <n v="0"/>
    <n v="7"/>
    <m/>
    <m/>
    <s v="V"/>
    <s v="V"/>
    <m/>
    <m/>
    <m/>
    <m/>
    <m/>
    <m/>
    <m/>
    <m/>
    <m/>
    <m/>
  </r>
  <r>
    <x v="84"/>
    <x v="3"/>
    <x v="121"/>
    <n v="2"/>
    <n v="0"/>
    <n v="0"/>
    <n v="0"/>
    <n v="0"/>
    <n v="0"/>
    <n v="0"/>
    <n v="0"/>
    <m/>
    <m/>
    <m/>
    <m/>
    <m/>
    <m/>
    <m/>
    <m/>
    <m/>
    <m/>
    <m/>
    <m/>
    <m/>
    <m/>
  </r>
  <r>
    <x v="84"/>
    <x v="1"/>
    <x v="145"/>
    <n v="10"/>
    <n v="2"/>
    <n v="0"/>
    <n v="2"/>
    <n v="0"/>
    <n v="0"/>
    <n v="0"/>
    <n v="2"/>
    <s v="V"/>
    <m/>
    <m/>
    <m/>
    <m/>
    <m/>
    <m/>
    <m/>
    <m/>
    <m/>
    <m/>
    <m/>
    <m/>
    <m/>
  </r>
  <r>
    <x v="84"/>
    <x v="1"/>
    <x v="146"/>
    <n v="8"/>
    <n v="0"/>
    <n v="0"/>
    <n v="0"/>
    <n v="0"/>
    <n v="0"/>
    <n v="0"/>
    <n v="0"/>
    <m/>
    <m/>
    <m/>
    <m/>
    <m/>
    <m/>
    <m/>
    <m/>
    <m/>
    <m/>
    <m/>
    <m/>
    <m/>
    <m/>
  </r>
  <r>
    <x v="84"/>
    <x v="1"/>
    <x v="147"/>
    <n v="6"/>
    <n v="0"/>
    <n v="0"/>
    <n v="0"/>
    <n v="0"/>
    <n v="0"/>
    <n v="0"/>
    <n v="0"/>
    <m/>
    <m/>
    <m/>
    <m/>
    <m/>
    <m/>
    <m/>
    <m/>
    <m/>
    <m/>
    <m/>
    <m/>
    <m/>
    <m/>
  </r>
  <r>
    <x v="85"/>
    <x v="0"/>
    <x v="148"/>
    <n v="7"/>
    <n v="0"/>
    <n v="0"/>
    <n v="0"/>
    <n v="0"/>
    <n v="0"/>
    <n v="0"/>
    <n v="0"/>
    <m/>
    <m/>
    <m/>
    <m/>
    <m/>
    <m/>
    <m/>
    <m/>
    <m/>
    <m/>
    <m/>
    <m/>
    <m/>
    <m/>
  </r>
  <r>
    <x v="85"/>
    <x v="2"/>
    <x v="149"/>
    <n v="2"/>
    <n v="0"/>
    <n v="0"/>
    <n v="0"/>
    <n v="0"/>
    <n v="0"/>
    <n v="0"/>
    <n v="0"/>
    <m/>
    <m/>
    <m/>
    <m/>
    <m/>
    <m/>
    <m/>
    <m/>
    <m/>
    <m/>
    <m/>
    <m/>
    <m/>
    <m/>
  </r>
  <r>
    <x v="85"/>
    <x v="2"/>
    <x v="150"/>
    <n v="1"/>
    <n v="0"/>
    <n v="0"/>
    <n v="0"/>
    <n v="0"/>
    <n v="0"/>
    <n v="0"/>
    <n v="0"/>
    <m/>
    <m/>
    <m/>
    <m/>
    <m/>
    <m/>
    <m/>
    <m/>
    <m/>
    <m/>
    <m/>
    <m/>
    <m/>
    <m/>
  </r>
  <r>
    <x v="85"/>
    <x v="0"/>
    <x v="151"/>
    <n v="1"/>
    <n v="0"/>
    <n v="0"/>
    <n v="0"/>
    <n v="0"/>
    <n v="0"/>
    <n v="0"/>
    <n v="0"/>
    <m/>
    <m/>
    <m/>
    <m/>
    <m/>
    <m/>
    <m/>
    <m/>
    <m/>
    <m/>
    <m/>
    <m/>
    <m/>
    <m/>
  </r>
  <r>
    <x v="85"/>
    <x v="0"/>
    <x v="152"/>
    <n v="2"/>
    <n v="0"/>
    <n v="0"/>
    <n v="0"/>
    <n v="0"/>
    <n v="0"/>
    <n v="0"/>
    <n v="0"/>
    <m/>
    <m/>
    <m/>
    <m/>
    <m/>
    <m/>
    <m/>
    <m/>
    <m/>
    <m/>
    <m/>
    <m/>
    <m/>
    <m/>
  </r>
  <r>
    <x v="85"/>
    <x v="0"/>
    <x v="153"/>
    <n v="1"/>
    <n v="0"/>
    <n v="0"/>
    <n v="0"/>
    <n v="0"/>
    <n v="0"/>
    <n v="0"/>
    <n v="0"/>
    <m/>
    <m/>
    <m/>
    <m/>
    <m/>
    <m/>
    <m/>
    <m/>
    <m/>
    <m/>
    <m/>
    <m/>
    <m/>
    <m/>
  </r>
  <r>
    <x v="85"/>
    <x v="0"/>
    <x v="154"/>
    <n v="3"/>
    <n v="0"/>
    <n v="0"/>
    <n v="0"/>
    <n v="0"/>
    <n v="0"/>
    <n v="0"/>
    <n v="0"/>
    <m/>
    <m/>
    <m/>
    <m/>
    <m/>
    <m/>
    <m/>
    <m/>
    <m/>
    <m/>
    <m/>
    <m/>
    <m/>
    <m/>
  </r>
  <r>
    <x v="85"/>
    <x v="3"/>
    <x v="155"/>
    <n v="1"/>
    <n v="1"/>
    <n v="0"/>
    <n v="3"/>
    <n v="0"/>
    <n v="0"/>
    <n v="0"/>
    <n v="3"/>
    <m/>
    <m/>
    <s v="V"/>
    <s v="V"/>
    <m/>
    <m/>
    <m/>
    <m/>
    <m/>
    <m/>
    <m/>
    <m/>
    <m/>
    <m/>
  </r>
  <r>
    <x v="86"/>
    <x v="1"/>
    <x v="156"/>
    <n v="3"/>
    <n v="0"/>
    <n v="0"/>
    <n v="0"/>
    <n v="0"/>
    <n v="0"/>
    <n v="0"/>
    <n v="0"/>
    <m/>
    <m/>
    <m/>
    <m/>
    <m/>
    <m/>
    <m/>
    <m/>
    <m/>
    <m/>
    <m/>
    <m/>
    <m/>
    <m/>
  </r>
  <r>
    <x v="86"/>
    <x v="1"/>
    <x v="157"/>
    <n v="13"/>
    <n v="2"/>
    <n v="0"/>
    <n v="3"/>
    <n v="0"/>
    <n v="0"/>
    <n v="0"/>
    <n v="3"/>
    <s v="V"/>
    <m/>
    <m/>
    <m/>
    <m/>
    <m/>
    <m/>
    <m/>
    <m/>
    <m/>
    <m/>
    <m/>
    <m/>
    <m/>
  </r>
  <r>
    <x v="86"/>
    <x v="1"/>
    <x v="158"/>
    <n v="11"/>
    <n v="0"/>
    <n v="0"/>
    <n v="0"/>
    <n v="0"/>
    <n v="0"/>
    <n v="0"/>
    <n v="0"/>
    <m/>
    <m/>
    <m/>
    <m/>
    <m/>
    <m/>
    <m/>
    <m/>
    <m/>
    <m/>
    <m/>
    <m/>
    <m/>
    <m/>
  </r>
  <r>
    <x v="86"/>
    <x v="1"/>
    <x v="159"/>
    <n v="2"/>
    <n v="0"/>
    <n v="0"/>
    <n v="0"/>
    <n v="0"/>
    <n v="0"/>
    <n v="0"/>
    <n v="0"/>
    <m/>
    <m/>
    <m/>
    <m/>
    <m/>
    <m/>
    <m/>
    <m/>
    <m/>
    <m/>
    <m/>
    <m/>
    <m/>
    <m/>
  </r>
  <r>
    <x v="87"/>
    <x v="1"/>
    <x v="160"/>
    <n v="13"/>
    <n v="4"/>
    <n v="0"/>
    <n v="6"/>
    <n v="0"/>
    <n v="0"/>
    <n v="0"/>
    <n v="6"/>
    <s v="V"/>
    <m/>
    <m/>
    <m/>
    <m/>
    <m/>
    <m/>
    <m/>
    <m/>
    <m/>
    <m/>
    <m/>
    <m/>
    <m/>
  </r>
  <r>
    <x v="87"/>
    <x v="1"/>
    <x v="161"/>
    <n v="13"/>
    <n v="3"/>
    <n v="0"/>
    <n v="3"/>
    <n v="0"/>
    <n v="0"/>
    <n v="0"/>
    <n v="3"/>
    <s v="V"/>
    <m/>
    <m/>
    <m/>
    <m/>
    <m/>
    <m/>
    <m/>
    <m/>
    <m/>
    <m/>
    <m/>
    <m/>
    <m/>
  </r>
  <r>
    <x v="87"/>
    <x v="0"/>
    <x v="162"/>
    <n v="2"/>
    <n v="0"/>
    <n v="0"/>
    <n v="0"/>
    <n v="0"/>
    <n v="0"/>
    <n v="0"/>
    <n v="0"/>
    <m/>
    <m/>
    <m/>
    <m/>
    <m/>
    <m/>
    <m/>
    <m/>
    <m/>
    <m/>
    <m/>
    <m/>
    <m/>
    <m/>
  </r>
  <r>
    <x v="87"/>
    <x v="0"/>
    <x v="163"/>
    <n v="11"/>
    <n v="1"/>
    <n v="0"/>
    <n v="1"/>
    <n v="0"/>
    <n v="0"/>
    <n v="0"/>
    <n v="1"/>
    <s v="V"/>
    <m/>
    <m/>
    <m/>
    <m/>
    <m/>
    <m/>
    <m/>
    <m/>
    <m/>
    <m/>
    <m/>
    <m/>
    <m/>
  </r>
  <r>
    <x v="87"/>
    <x v="1"/>
    <x v="143"/>
    <n v="13"/>
    <n v="0"/>
    <n v="0"/>
    <n v="0"/>
    <n v="0"/>
    <n v="0"/>
    <n v="0"/>
    <n v="0"/>
    <m/>
    <m/>
    <m/>
    <m/>
    <m/>
    <m/>
    <m/>
    <m/>
    <m/>
    <m/>
    <m/>
    <m/>
    <m/>
    <m/>
  </r>
  <r>
    <x v="87"/>
    <x v="0"/>
    <x v="164"/>
    <n v="2"/>
    <n v="0"/>
    <n v="0"/>
    <n v="0"/>
    <n v="0"/>
    <n v="0"/>
    <n v="0"/>
    <n v="0"/>
    <m/>
    <m/>
    <m/>
    <m/>
    <m/>
    <m/>
    <m/>
    <m/>
    <m/>
    <m/>
    <m/>
    <m/>
    <m/>
    <m/>
  </r>
  <r>
    <x v="87"/>
    <x v="1"/>
    <x v="165"/>
    <n v="13"/>
    <n v="3"/>
    <n v="0"/>
    <n v="5"/>
    <n v="0"/>
    <n v="0"/>
    <n v="0"/>
    <n v="5"/>
    <s v="V"/>
    <m/>
    <m/>
    <m/>
    <m/>
    <m/>
    <m/>
    <m/>
    <m/>
    <m/>
    <m/>
    <m/>
    <m/>
    <m/>
  </r>
  <r>
    <x v="87"/>
    <x v="1"/>
    <x v="132"/>
    <n v="4"/>
    <n v="1"/>
    <n v="0"/>
    <n v="1"/>
    <n v="0"/>
    <n v="0"/>
    <n v="0"/>
    <n v="1"/>
    <s v="V"/>
    <m/>
    <m/>
    <m/>
    <m/>
    <m/>
    <m/>
    <m/>
    <m/>
    <m/>
    <m/>
    <m/>
    <m/>
    <m/>
  </r>
  <r>
    <x v="87"/>
    <x v="1"/>
    <x v="166"/>
    <n v="11"/>
    <n v="0"/>
    <n v="0"/>
    <n v="0"/>
    <n v="0"/>
    <n v="0"/>
    <n v="0"/>
    <n v="0"/>
    <m/>
    <m/>
    <m/>
    <m/>
    <m/>
    <m/>
    <m/>
    <m/>
    <m/>
    <m/>
    <m/>
    <m/>
    <m/>
    <m/>
  </r>
  <r>
    <x v="87"/>
    <x v="1"/>
    <x v="167"/>
    <n v="2"/>
    <n v="1"/>
    <n v="0"/>
    <n v="7"/>
    <n v="0"/>
    <n v="0"/>
    <n v="0"/>
    <n v="7"/>
    <s v="V"/>
    <m/>
    <m/>
    <m/>
    <m/>
    <m/>
    <m/>
    <m/>
    <m/>
    <m/>
    <m/>
    <m/>
    <m/>
    <m/>
  </r>
  <r>
    <x v="87"/>
    <x v="1"/>
    <x v="168"/>
    <n v="2"/>
    <n v="0"/>
    <n v="0"/>
    <n v="0"/>
    <n v="0"/>
    <n v="0"/>
    <n v="0"/>
    <n v="0"/>
    <m/>
    <m/>
    <m/>
    <m/>
    <m/>
    <m/>
    <m/>
    <m/>
    <m/>
    <m/>
    <m/>
    <m/>
    <m/>
    <m/>
  </r>
  <r>
    <x v="87"/>
    <x v="1"/>
    <x v="169"/>
    <n v="13"/>
    <n v="3"/>
    <n v="0"/>
    <n v="8"/>
    <n v="1"/>
    <n v="0"/>
    <n v="0"/>
    <n v="8"/>
    <s v="V"/>
    <m/>
    <m/>
    <m/>
    <m/>
    <m/>
    <m/>
    <m/>
    <m/>
    <m/>
    <m/>
    <m/>
    <m/>
    <m/>
  </r>
  <r>
    <x v="87"/>
    <x v="3"/>
    <x v="104"/>
    <n v="11"/>
    <n v="0"/>
    <n v="0"/>
    <n v="0"/>
    <n v="0"/>
    <n v="0"/>
    <n v="0"/>
    <n v="0"/>
    <m/>
    <m/>
    <m/>
    <m/>
    <m/>
    <m/>
    <m/>
    <m/>
    <m/>
    <m/>
    <m/>
    <m/>
    <m/>
    <m/>
  </r>
  <r>
    <x v="88"/>
    <x v="1"/>
    <x v="170"/>
    <n v="10"/>
    <n v="0"/>
    <n v="0"/>
    <n v="0"/>
    <n v="0"/>
    <n v="0"/>
    <n v="0"/>
    <n v="0"/>
    <m/>
    <m/>
    <m/>
    <m/>
    <m/>
    <m/>
    <m/>
    <m/>
    <m/>
    <m/>
    <m/>
    <m/>
    <m/>
    <m/>
  </r>
  <r>
    <x v="88"/>
    <x v="4"/>
    <x v="129"/>
    <n v="8"/>
    <n v="0"/>
    <n v="0"/>
    <n v="0"/>
    <n v="0"/>
    <n v="0"/>
    <n v="0"/>
    <n v="0"/>
    <m/>
    <m/>
    <m/>
    <m/>
    <m/>
    <m/>
    <m/>
    <m/>
    <m/>
    <m/>
    <m/>
    <m/>
    <m/>
    <m/>
  </r>
  <r>
    <x v="88"/>
    <x v="1"/>
    <x v="171"/>
    <n v="1"/>
    <n v="0"/>
    <n v="0"/>
    <n v="0"/>
    <n v="0"/>
    <n v="0"/>
    <n v="0"/>
    <n v="0"/>
    <m/>
    <m/>
    <m/>
    <m/>
    <m/>
    <m/>
    <m/>
    <m/>
    <m/>
    <m/>
    <m/>
    <m/>
    <m/>
    <m/>
  </r>
  <r>
    <x v="88"/>
    <x v="4"/>
    <x v="112"/>
    <n v="8"/>
    <n v="0"/>
    <n v="0"/>
    <n v="0"/>
    <n v="0"/>
    <n v="0"/>
    <n v="0"/>
    <n v="0"/>
    <m/>
    <m/>
    <m/>
    <m/>
    <m/>
    <m/>
    <m/>
    <m/>
    <m/>
    <m/>
    <m/>
    <m/>
    <m/>
    <m/>
  </r>
  <r>
    <x v="88"/>
    <x v="1"/>
    <x v="172"/>
    <n v="3"/>
    <n v="1"/>
    <n v="0"/>
    <n v="4"/>
    <n v="0"/>
    <n v="0"/>
    <n v="0"/>
    <n v="4"/>
    <s v="V"/>
    <m/>
    <m/>
    <m/>
    <m/>
    <m/>
    <m/>
    <m/>
    <m/>
    <m/>
    <m/>
    <m/>
    <m/>
    <m/>
  </r>
  <r>
    <x v="88"/>
    <x v="1"/>
    <x v="173"/>
    <n v="1"/>
    <n v="0"/>
    <n v="0"/>
    <n v="0"/>
    <n v="0"/>
    <n v="0"/>
    <n v="0"/>
    <n v="0"/>
    <m/>
    <m/>
    <m/>
    <m/>
    <m/>
    <m/>
    <m/>
    <m/>
    <m/>
    <m/>
    <m/>
    <m/>
    <m/>
    <m/>
  </r>
  <r>
    <x v="88"/>
    <x v="1"/>
    <x v="174"/>
    <n v="2"/>
    <n v="0"/>
    <n v="0"/>
    <n v="0"/>
    <n v="0"/>
    <n v="0"/>
    <n v="0"/>
    <n v="0"/>
    <m/>
    <m/>
    <m/>
    <m/>
    <m/>
    <m/>
    <m/>
    <m/>
    <m/>
    <m/>
    <m/>
    <m/>
    <m/>
    <m/>
  </r>
  <r>
    <x v="88"/>
    <x v="1"/>
    <x v="175"/>
    <n v="1"/>
    <n v="0"/>
    <n v="0"/>
    <n v="0"/>
    <n v="0"/>
    <n v="0"/>
    <n v="0"/>
    <n v="0"/>
    <m/>
    <m/>
    <m/>
    <m/>
    <m/>
    <m/>
    <m/>
    <m/>
    <m/>
    <m/>
    <m/>
    <m/>
    <m/>
    <m/>
  </r>
  <r>
    <x v="88"/>
    <x v="1"/>
    <x v="100"/>
    <n v="13"/>
    <n v="1"/>
    <n v="0"/>
    <n v="1"/>
    <n v="0"/>
    <n v="0"/>
    <n v="0"/>
    <n v="1"/>
    <s v="V"/>
    <m/>
    <m/>
    <m/>
    <m/>
    <m/>
    <m/>
    <m/>
    <m/>
    <m/>
    <m/>
    <m/>
    <m/>
    <m/>
  </r>
  <r>
    <x v="88"/>
    <x v="1"/>
    <x v="123"/>
    <n v="5"/>
    <n v="5"/>
    <n v="0"/>
    <n v="7"/>
    <n v="0"/>
    <n v="0"/>
    <n v="0"/>
    <n v="7"/>
    <s v="V"/>
    <m/>
    <m/>
    <m/>
    <m/>
    <m/>
    <m/>
    <m/>
    <m/>
    <m/>
    <m/>
    <m/>
    <m/>
    <m/>
  </r>
  <r>
    <x v="89"/>
    <x v="0"/>
    <x v="176"/>
    <n v="4"/>
    <n v="0"/>
    <n v="0"/>
    <n v="1"/>
    <n v="0"/>
    <n v="0"/>
    <n v="0"/>
    <n v="1"/>
    <m/>
    <m/>
    <s v="V"/>
    <s v="V"/>
    <m/>
    <m/>
    <m/>
    <m/>
    <m/>
    <m/>
    <m/>
    <m/>
    <m/>
    <m/>
  </r>
  <r>
    <x v="89"/>
    <x v="1"/>
    <x v="177"/>
    <n v="1"/>
    <n v="0"/>
    <n v="0"/>
    <n v="0"/>
    <n v="0"/>
    <n v="0"/>
    <n v="0"/>
    <n v="0"/>
    <m/>
    <m/>
    <m/>
    <m/>
    <m/>
    <m/>
    <m/>
    <m/>
    <m/>
    <m/>
    <m/>
    <m/>
    <m/>
    <m/>
  </r>
  <r>
    <x v="89"/>
    <x v="1"/>
    <x v="127"/>
    <n v="5"/>
    <n v="3"/>
    <n v="0"/>
    <n v="11"/>
    <n v="0"/>
    <n v="0"/>
    <n v="0"/>
    <n v="11"/>
    <s v="V"/>
    <m/>
    <m/>
    <m/>
    <m/>
    <m/>
    <m/>
    <m/>
    <m/>
    <m/>
    <m/>
    <m/>
    <m/>
    <m/>
  </r>
  <r>
    <x v="89"/>
    <x v="1"/>
    <x v="178"/>
    <n v="3"/>
    <n v="0"/>
    <n v="0"/>
    <n v="0"/>
    <n v="0"/>
    <n v="0"/>
    <n v="0"/>
    <n v="0"/>
    <m/>
    <m/>
    <m/>
    <m/>
    <m/>
    <m/>
    <m/>
    <m/>
    <m/>
    <m/>
    <m/>
    <m/>
    <m/>
    <m/>
  </r>
  <r>
    <x v="89"/>
    <x v="1"/>
    <x v="179"/>
    <n v="2"/>
    <n v="0"/>
    <n v="0"/>
    <n v="0"/>
    <n v="0"/>
    <n v="0"/>
    <n v="0"/>
    <n v="0"/>
    <m/>
    <m/>
    <m/>
    <m/>
    <m/>
    <m/>
    <m/>
    <m/>
    <m/>
    <m/>
    <m/>
    <m/>
    <m/>
    <m/>
  </r>
  <r>
    <x v="89"/>
    <x v="3"/>
    <x v="180"/>
    <n v="2"/>
    <n v="0"/>
    <n v="0"/>
    <n v="0"/>
    <n v="0"/>
    <n v="0"/>
    <n v="0"/>
    <n v="0"/>
    <m/>
    <m/>
    <m/>
    <m/>
    <m/>
    <m/>
    <m/>
    <m/>
    <m/>
    <m/>
    <m/>
    <m/>
    <m/>
    <m/>
  </r>
  <r>
    <x v="89"/>
    <x v="1"/>
    <x v="181"/>
    <n v="2"/>
    <n v="1"/>
    <n v="0"/>
    <n v="4"/>
    <n v="0"/>
    <n v="0"/>
    <n v="0"/>
    <n v="4"/>
    <s v="V"/>
    <m/>
    <m/>
    <m/>
    <m/>
    <m/>
    <m/>
    <m/>
    <m/>
    <m/>
    <m/>
    <m/>
    <m/>
    <m/>
  </r>
  <r>
    <x v="89"/>
    <x v="1"/>
    <x v="182"/>
    <n v="2"/>
    <n v="1"/>
    <n v="0"/>
    <n v="3"/>
    <n v="0"/>
    <n v="0"/>
    <n v="0"/>
    <n v="3"/>
    <s v="V"/>
    <m/>
    <m/>
    <m/>
    <m/>
    <m/>
    <m/>
    <m/>
    <m/>
    <m/>
    <m/>
    <m/>
    <m/>
    <m/>
  </r>
  <r>
    <x v="89"/>
    <x v="1"/>
    <x v="183"/>
    <n v="4"/>
    <n v="1"/>
    <n v="0"/>
    <n v="2"/>
    <n v="0"/>
    <n v="0"/>
    <n v="0"/>
    <n v="2"/>
    <s v="V"/>
    <m/>
    <m/>
    <m/>
    <m/>
    <m/>
    <m/>
    <m/>
    <m/>
    <m/>
    <m/>
    <m/>
    <m/>
    <m/>
  </r>
  <r>
    <x v="89"/>
    <x v="1"/>
    <x v="184"/>
    <n v="5"/>
    <n v="5"/>
    <n v="0"/>
    <n v="25"/>
    <n v="0"/>
    <n v="0"/>
    <n v="0"/>
    <n v="25"/>
    <s v="V"/>
    <m/>
    <m/>
    <m/>
    <m/>
    <m/>
    <m/>
    <m/>
    <m/>
    <m/>
    <m/>
    <m/>
    <m/>
    <m/>
  </r>
  <r>
    <x v="90"/>
    <x v="4"/>
    <x v="185"/>
    <n v="2"/>
    <n v="0"/>
    <n v="0"/>
    <n v="0"/>
    <n v="0"/>
    <n v="0"/>
    <n v="0"/>
    <n v="0"/>
    <m/>
    <m/>
    <m/>
    <m/>
    <m/>
    <m/>
    <m/>
    <m/>
    <m/>
    <m/>
    <m/>
    <m/>
    <m/>
    <m/>
  </r>
  <r>
    <x v="91"/>
    <x v="0"/>
    <x v="186"/>
    <n v="1"/>
    <n v="0"/>
    <n v="0"/>
    <n v="0"/>
    <n v="0"/>
    <n v="0"/>
    <n v="0"/>
    <n v="0"/>
    <m/>
    <m/>
    <m/>
    <m/>
    <m/>
    <m/>
    <m/>
    <m/>
    <m/>
    <m/>
    <m/>
    <m/>
    <m/>
    <m/>
  </r>
  <r>
    <x v="91"/>
    <x v="3"/>
    <x v="140"/>
    <n v="1"/>
    <n v="0"/>
    <n v="0"/>
    <n v="0"/>
    <n v="0"/>
    <n v="0"/>
    <n v="0"/>
    <n v="0"/>
    <m/>
    <m/>
    <m/>
    <m/>
    <m/>
    <m/>
    <m/>
    <m/>
    <m/>
    <m/>
    <m/>
    <m/>
    <m/>
    <m/>
  </r>
  <r>
    <x v="91"/>
    <x v="0"/>
    <x v="187"/>
    <n v="1"/>
    <n v="1"/>
    <n v="0"/>
    <n v="0"/>
    <n v="0"/>
    <n v="0"/>
    <n v="0"/>
    <n v="0"/>
    <m/>
    <m/>
    <m/>
    <m/>
    <m/>
    <m/>
    <m/>
    <m/>
    <m/>
    <m/>
    <m/>
    <m/>
    <m/>
    <m/>
  </r>
  <r>
    <x v="91"/>
    <x v="0"/>
    <x v="188"/>
    <n v="1"/>
    <n v="1"/>
    <n v="0"/>
    <n v="2"/>
    <n v="0"/>
    <n v="0"/>
    <n v="0"/>
    <n v="2"/>
    <s v="V"/>
    <m/>
    <m/>
    <m/>
    <m/>
    <m/>
    <m/>
    <m/>
    <m/>
    <m/>
    <m/>
    <m/>
    <m/>
    <m/>
  </r>
  <r>
    <x v="92"/>
    <x v="1"/>
    <x v="189"/>
    <n v="9"/>
    <n v="0"/>
    <n v="0"/>
    <n v="0"/>
    <n v="0"/>
    <n v="0"/>
    <n v="0"/>
    <n v="0"/>
    <m/>
    <m/>
    <m/>
    <m/>
    <m/>
    <m/>
    <m/>
    <m/>
    <m/>
    <m/>
    <m/>
    <m/>
    <m/>
    <m/>
  </r>
  <r>
    <x v="92"/>
    <x v="3"/>
    <x v="138"/>
    <n v="6"/>
    <n v="0"/>
    <n v="0"/>
    <n v="0"/>
    <n v="0"/>
    <n v="0"/>
    <n v="0"/>
    <n v="0"/>
    <m/>
    <m/>
    <m/>
    <m/>
    <m/>
    <m/>
    <m/>
    <m/>
    <m/>
    <m/>
    <m/>
    <m/>
    <m/>
    <m/>
  </r>
  <r>
    <x v="92"/>
    <x v="3"/>
    <x v="142"/>
    <n v="3"/>
    <n v="0"/>
    <n v="0"/>
    <n v="0"/>
    <n v="0"/>
    <n v="0"/>
    <n v="0"/>
    <n v="0"/>
    <m/>
    <m/>
    <m/>
    <m/>
    <m/>
    <m/>
    <m/>
    <m/>
    <m/>
    <m/>
    <m/>
    <m/>
    <m/>
    <m/>
  </r>
  <r>
    <x v="92"/>
    <x v="0"/>
    <x v="190"/>
    <n v="1"/>
    <n v="0"/>
    <n v="0"/>
    <n v="0"/>
    <n v="0"/>
    <n v="0"/>
    <n v="0"/>
    <n v="0"/>
    <m/>
    <m/>
    <m/>
    <m/>
    <m/>
    <m/>
    <m/>
    <m/>
    <m/>
    <m/>
    <m/>
    <m/>
    <m/>
    <m/>
  </r>
  <r>
    <x v="92"/>
    <x v="1"/>
    <x v="191"/>
    <n v="13"/>
    <n v="0"/>
    <n v="0"/>
    <n v="0"/>
    <n v="0"/>
    <n v="0"/>
    <n v="0"/>
    <n v="0"/>
    <m/>
    <m/>
    <m/>
    <m/>
    <m/>
    <m/>
    <m/>
    <m/>
    <m/>
    <m/>
    <m/>
    <m/>
    <m/>
    <m/>
  </r>
  <r>
    <x v="92"/>
    <x v="3"/>
    <x v="192"/>
    <n v="3"/>
    <n v="2"/>
    <n v="0"/>
    <n v="8"/>
    <n v="0"/>
    <n v="0"/>
    <n v="0"/>
    <n v="8"/>
    <m/>
    <m/>
    <s v="V"/>
    <s v="V"/>
    <m/>
    <m/>
    <m/>
    <m/>
    <m/>
    <m/>
    <m/>
    <m/>
    <m/>
    <m/>
  </r>
  <r>
    <x v="93"/>
    <x v="0"/>
    <x v="193"/>
    <n v="10"/>
    <n v="2"/>
    <n v="0"/>
    <n v="7"/>
    <n v="0"/>
    <n v="0"/>
    <n v="0"/>
    <n v="7"/>
    <s v="V"/>
    <s v="V"/>
    <s v="V"/>
    <s v="V"/>
    <m/>
    <m/>
    <m/>
    <m/>
    <m/>
    <m/>
    <m/>
    <m/>
    <m/>
    <m/>
  </r>
  <r>
    <x v="93"/>
    <x v="3"/>
    <x v="136"/>
    <n v="11"/>
    <n v="8"/>
    <n v="0"/>
    <n v="13"/>
    <n v="0"/>
    <n v="0"/>
    <n v="0"/>
    <n v="13"/>
    <s v="V"/>
    <m/>
    <m/>
    <m/>
    <m/>
    <m/>
    <m/>
    <m/>
    <m/>
    <m/>
    <m/>
    <m/>
    <m/>
    <m/>
  </r>
  <r>
    <x v="93"/>
    <x v="1"/>
    <x v="110"/>
    <n v="2"/>
    <n v="0"/>
    <n v="0"/>
    <n v="0"/>
    <n v="0"/>
    <n v="0"/>
    <n v="0"/>
    <n v="0"/>
    <m/>
    <m/>
    <m/>
    <m/>
    <m/>
    <m/>
    <m/>
    <m/>
    <m/>
    <m/>
    <m/>
    <m/>
    <m/>
    <m/>
  </r>
  <r>
    <x v="93"/>
    <x v="1"/>
    <x v="194"/>
    <n v="4"/>
    <n v="2"/>
    <n v="0"/>
    <n v="2"/>
    <n v="0"/>
    <n v="0"/>
    <n v="0"/>
    <n v="2"/>
    <s v="V"/>
    <m/>
    <m/>
    <m/>
    <m/>
    <m/>
    <m/>
    <m/>
    <m/>
    <m/>
    <m/>
    <m/>
    <m/>
    <m/>
  </r>
  <r>
    <x v="93"/>
    <x v="1"/>
    <x v="195"/>
    <n v="2"/>
    <n v="0"/>
    <n v="0"/>
    <n v="0"/>
    <n v="0"/>
    <n v="0"/>
    <n v="0"/>
    <n v="0"/>
    <m/>
    <m/>
    <m/>
    <m/>
    <m/>
    <m/>
    <m/>
    <m/>
    <m/>
    <m/>
    <m/>
    <m/>
    <m/>
    <m/>
  </r>
  <r>
    <x v="93"/>
    <x v="0"/>
    <x v="196"/>
    <n v="4"/>
    <n v="1"/>
    <n v="0"/>
    <n v="2"/>
    <n v="0"/>
    <n v="0"/>
    <n v="0"/>
    <n v="2"/>
    <s v="V"/>
    <m/>
    <m/>
    <m/>
    <m/>
    <m/>
    <m/>
    <m/>
    <m/>
    <m/>
    <m/>
    <m/>
    <m/>
    <m/>
  </r>
  <r>
    <x v="93"/>
    <x v="0"/>
    <x v="197"/>
    <n v="2"/>
    <n v="1"/>
    <n v="0"/>
    <n v="7"/>
    <n v="0"/>
    <n v="0"/>
    <n v="0"/>
    <n v="7"/>
    <s v="V"/>
    <s v="V"/>
    <s v="V"/>
    <s v="V"/>
    <m/>
    <m/>
    <m/>
    <m/>
    <m/>
    <m/>
    <m/>
    <m/>
    <m/>
    <m/>
  </r>
  <r>
    <x v="93"/>
    <x v="0"/>
    <x v="198"/>
    <n v="2"/>
    <n v="1"/>
    <n v="0"/>
    <n v="1"/>
    <n v="0"/>
    <n v="0"/>
    <n v="0"/>
    <n v="1"/>
    <s v="V"/>
    <m/>
    <m/>
    <m/>
    <m/>
    <m/>
    <m/>
    <m/>
    <m/>
    <m/>
    <m/>
    <m/>
    <m/>
    <m/>
  </r>
  <r>
    <x v="93"/>
    <x v="0"/>
    <x v="187"/>
    <n v="1"/>
    <n v="0"/>
    <n v="0"/>
    <n v="0"/>
    <n v="0"/>
    <n v="0"/>
    <n v="0"/>
    <n v="0"/>
    <m/>
    <m/>
    <m/>
    <m/>
    <m/>
    <m/>
    <m/>
    <m/>
    <m/>
    <m/>
    <m/>
    <m/>
    <m/>
    <m/>
  </r>
  <r>
    <x v="93"/>
    <x v="3"/>
    <x v="164"/>
    <n v="2"/>
    <n v="0"/>
    <n v="0"/>
    <n v="0"/>
    <n v="0"/>
    <n v="0"/>
    <n v="0"/>
    <n v="0"/>
    <m/>
    <m/>
    <m/>
    <m/>
    <m/>
    <m/>
    <m/>
    <m/>
    <m/>
    <m/>
    <m/>
    <m/>
    <m/>
    <m/>
  </r>
  <r>
    <x v="92"/>
    <x v="0"/>
    <x v="188"/>
    <n v="1"/>
    <n v="1"/>
    <n v="0"/>
    <n v="2"/>
    <n v="0"/>
    <n v="0"/>
    <n v="0"/>
    <n v="2"/>
    <s v="V"/>
    <m/>
    <m/>
    <m/>
    <m/>
    <m/>
    <m/>
    <m/>
    <m/>
    <m/>
    <m/>
    <m/>
    <m/>
    <m/>
  </r>
  <r>
    <x v="92"/>
    <x v="1"/>
    <x v="199"/>
    <n v="3"/>
    <n v="3"/>
    <n v="0"/>
    <n v="7"/>
    <n v="0"/>
    <n v="0"/>
    <n v="0"/>
    <n v="7"/>
    <s v="V"/>
    <m/>
    <m/>
    <m/>
    <m/>
    <m/>
    <m/>
    <m/>
    <m/>
    <m/>
    <m/>
    <m/>
    <m/>
    <m/>
  </r>
  <r>
    <x v="93"/>
    <x v="3"/>
    <x v="200"/>
    <n v="2"/>
    <n v="2"/>
    <n v="0"/>
    <n v="0"/>
    <n v="0"/>
    <n v="0"/>
    <n v="0"/>
    <n v="0"/>
    <m/>
    <m/>
    <m/>
    <m/>
    <m/>
    <m/>
    <m/>
    <m/>
    <m/>
    <m/>
    <m/>
    <m/>
    <m/>
    <m/>
  </r>
  <r>
    <x v="93"/>
    <x v="0"/>
    <x v="201"/>
    <n v="2"/>
    <n v="2"/>
    <n v="0"/>
    <n v="4"/>
    <n v="0"/>
    <n v="0"/>
    <n v="0"/>
    <n v="4"/>
    <s v="V"/>
    <m/>
    <m/>
    <m/>
    <m/>
    <m/>
    <m/>
    <m/>
    <m/>
    <m/>
    <m/>
    <m/>
    <m/>
    <m/>
  </r>
  <r>
    <x v="93"/>
    <x v="3"/>
    <x v="202"/>
    <n v="3"/>
    <n v="3"/>
    <n v="0"/>
    <n v="31"/>
    <n v="0"/>
    <n v="0"/>
    <n v="0"/>
    <n v="31"/>
    <m/>
    <m/>
    <s v="V"/>
    <s v="V"/>
    <m/>
    <m/>
    <m/>
    <m/>
    <m/>
    <m/>
    <m/>
    <m/>
    <m/>
    <m/>
  </r>
  <r>
    <x v="93"/>
    <x v="0"/>
    <x v="203"/>
    <n v="2"/>
    <n v="2"/>
    <n v="0"/>
    <n v="2"/>
    <n v="0"/>
    <n v="0"/>
    <n v="0"/>
    <n v="2"/>
    <s v="V"/>
    <m/>
    <m/>
    <m/>
    <m/>
    <m/>
    <m/>
    <m/>
    <m/>
    <m/>
    <m/>
    <m/>
    <m/>
    <m/>
  </r>
  <r>
    <x v="93"/>
    <x v="3"/>
    <x v="134"/>
    <n v="2"/>
    <n v="1"/>
    <n v="0"/>
    <n v="1"/>
    <n v="0"/>
    <n v="0"/>
    <n v="0"/>
    <n v="1"/>
    <s v="V"/>
    <m/>
    <m/>
    <m/>
    <m/>
    <m/>
    <m/>
    <m/>
    <m/>
    <m/>
    <m/>
    <m/>
    <m/>
    <m/>
  </r>
  <r>
    <x v="93"/>
    <x v="0"/>
    <x v="204"/>
    <n v="3"/>
    <n v="3"/>
    <n v="0"/>
    <n v="27"/>
    <n v="0"/>
    <n v="0"/>
    <n v="0"/>
    <n v="27"/>
    <s v="V"/>
    <m/>
    <m/>
    <m/>
    <m/>
    <m/>
    <m/>
    <m/>
    <m/>
    <m/>
    <m/>
    <m/>
    <m/>
    <m/>
  </r>
  <r>
    <x v="93"/>
    <x v="1"/>
    <x v="123"/>
    <n v="5"/>
    <n v="3"/>
    <n v="0"/>
    <n v="7"/>
    <n v="0"/>
    <n v="0"/>
    <n v="0"/>
    <n v="7"/>
    <s v="V"/>
    <s v="V"/>
    <m/>
    <m/>
    <m/>
    <m/>
    <m/>
    <m/>
    <m/>
    <m/>
    <m/>
    <m/>
    <m/>
    <m/>
  </r>
  <r>
    <x v="93"/>
    <x v="0"/>
    <x v="205"/>
    <n v="11"/>
    <n v="11"/>
    <n v="0"/>
    <n v="63"/>
    <n v="0"/>
    <n v="0"/>
    <n v="0"/>
    <n v="63"/>
    <s v="V"/>
    <m/>
    <s v="V"/>
    <s v="V"/>
    <m/>
    <m/>
    <m/>
    <m/>
    <m/>
    <m/>
    <m/>
    <m/>
    <m/>
    <m/>
  </r>
  <r>
    <x v="93"/>
    <x v="1"/>
    <x v="206"/>
    <n v="1"/>
    <n v="1"/>
    <n v="0"/>
    <n v="0"/>
    <n v="0"/>
    <n v="0"/>
    <n v="0"/>
    <n v="0"/>
    <m/>
    <m/>
    <m/>
    <m/>
    <m/>
    <m/>
    <m/>
    <m/>
    <m/>
    <m/>
    <m/>
    <m/>
    <m/>
    <m/>
  </r>
  <r>
    <x v="93"/>
    <x v="3"/>
    <x v="144"/>
    <n v="11"/>
    <n v="9"/>
    <n v="0"/>
    <n v="26"/>
    <n v="0"/>
    <n v="0"/>
    <n v="0"/>
    <n v="26"/>
    <s v="V"/>
    <s v="V"/>
    <m/>
    <m/>
    <m/>
    <m/>
    <m/>
    <m/>
    <m/>
    <m/>
    <m/>
    <m/>
    <m/>
    <m/>
  </r>
  <r>
    <x v="93"/>
    <x v="1"/>
    <x v="207"/>
    <n v="13"/>
    <n v="6"/>
    <n v="0"/>
    <n v="8"/>
    <n v="0"/>
    <n v="0"/>
    <n v="0"/>
    <n v="8"/>
    <s v="V"/>
    <m/>
    <m/>
    <m/>
    <m/>
    <m/>
    <m/>
    <m/>
    <m/>
    <m/>
    <m/>
    <m/>
    <m/>
    <m/>
  </r>
  <r>
    <x v="93"/>
    <x v="0"/>
    <x v="208"/>
    <n v="1"/>
    <n v="1"/>
    <n v="0"/>
    <n v="2"/>
    <n v="0"/>
    <n v="0"/>
    <n v="0"/>
    <n v="2"/>
    <s v="V"/>
    <m/>
    <m/>
    <m/>
    <m/>
    <m/>
    <m/>
    <m/>
    <m/>
    <m/>
    <m/>
    <m/>
    <m/>
    <m/>
  </r>
  <r>
    <x v="93"/>
    <x v="0"/>
    <x v="209"/>
    <n v="3"/>
    <n v="3"/>
    <n v="0"/>
    <n v="5"/>
    <n v="0"/>
    <n v="0"/>
    <n v="0"/>
    <n v="5"/>
    <s v="V"/>
    <m/>
    <s v="V"/>
    <s v="V"/>
    <m/>
    <m/>
    <m/>
    <m/>
    <m/>
    <m/>
    <m/>
    <m/>
    <m/>
    <m/>
  </r>
  <r>
    <x v="93"/>
    <x v="3"/>
    <x v="152"/>
    <n v="2"/>
    <n v="1"/>
    <n v="0"/>
    <n v="2"/>
    <n v="0"/>
    <n v="0"/>
    <n v="0"/>
    <n v="2"/>
    <s v="V"/>
    <m/>
    <m/>
    <m/>
    <m/>
    <m/>
    <m/>
    <m/>
    <m/>
    <m/>
    <m/>
    <m/>
    <m/>
    <m/>
  </r>
  <r>
    <x v="93"/>
    <x v="1"/>
    <x v="210"/>
    <n v="1"/>
    <n v="1"/>
    <n v="0"/>
    <n v="1"/>
    <n v="0"/>
    <n v="0"/>
    <n v="0"/>
    <n v="1"/>
    <s v="V"/>
    <m/>
    <m/>
    <m/>
    <m/>
    <m/>
    <m/>
    <m/>
    <m/>
    <m/>
    <m/>
    <m/>
    <m/>
    <m/>
  </r>
  <r>
    <x v="93"/>
    <x v="3"/>
    <x v="211"/>
    <n v="4"/>
    <n v="3"/>
    <n v="0"/>
    <n v="10"/>
    <n v="0"/>
    <n v="0"/>
    <n v="0"/>
    <n v="10"/>
    <s v="V"/>
    <m/>
    <m/>
    <m/>
    <m/>
    <m/>
    <m/>
    <m/>
    <m/>
    <m/>
    <m/>
    <m/>
    <m/>
    <m/>
  </r>
  <r>
    <x v="93"/>
    <x v="3"/>
    <x v="139"/>
    <n v="3"/>
    <n v="0"/>
    <n v="0"/>
    <n v="0"/>
    <n v="0"/>
    <n v="0"/>
    <n v="0"/>
    <n v="0"/>
    <m/>
    <m/>
    <m/>
    <m/>
    <m/>
    <m/>
    <m/>
    <m/>
    <m/>
    <m/>
    <m/>
    <m/>
    <m/>
    <m/>
  </r>
  <r>
    <x v="94"/>
    <x v="3"/>
    <x v="130"/>
    <n v="8"/>
    <n v="4"/>
    <n v="0"/>
    <n v="13"/>
    <n v="0"/>
    <n v="0"/>
    <n v="0"/>
    <n v="13"/>
    <s v="V"/>
    <m/>
    <m/>
    <m/>
    <m/>
    <m/>
    <m/>
    <m/>
    <m/>
    <m/>
    <m/>
    <m/>
    <m/>
    <m/>
  </r>
  <r>
    <x v="94"/>
    <x v="3"/>
    <x v="148"/>
    <n v="7"/>
    <n v="5"/>
    <n v="0"/>
    <n v="8"/>
    <n v="0"/>
    <n v="0"/>
    <n v="0"/>
    <n v="8"/>
    <s v="V"/>
    <m/>
    <s v="V"/>
    <s v="V"/>
    <m/>
    <m/>
    <m/>
    <m/>
    <m/>
    <m/>
    <m/>
    <m/>
    <m/>
    <m/>
  </r>
  <r>
    <x v="94"/>
    <x v="3"/>
    <x v="200"/>
    <n v="2"/>
    <n v="0"/>
    <n v="0"/>
    <n v="0"/>
    <n v="0"/>
    <n v="0"/>
    <n v="0"/>
    <n v="0"/>
    <m/>
    <m/>
    <m/>
    <m/>
    <m/>
    <m/>
    <m/>
    <m/>
    <m/>
    <m/>
    <m/>
    <m/>
    <m/>
    <m/>
  </r>
  <r>
    <x v="94"/>
    <x v="3"/>
    <x v="141"/>
    <n v="3"/>
    <n v="0"/>
    <n v="0"/>
    <n v="0"/>
    <n v="0"/>
    <n v="0"/>
    <n v="0"/>
    <n v="0"/>
    <m/>
    <m/>
    <m/>
    <m/>
    <m/>
    <m/>
    <m/>
    <m/>
    <m/>
    <m/>
    <m/>
    <m/>
    <m/>
    <m/>
  </r>
  <r>
    <x v="94"/>
    <x v="1"/>
    <x v="212"/>
    <n v="4"/>
    <n v="0"/>
    <n v="0"/>
    <n v="0"/>
    <n v="0"/>
    <n v="0"/>
    <n v="0"/>
    <n v="0"/>
    <m/>
    <m/>
    <m/>
    <m/>
    <m/>
    <m/>
    <m/>
    <m/>
    <m/>
    <m/>
    <m/>
    <m/>
    <m/>
    <m/>
  </r>
  <r>
    <x v="94"/>
    <x v="1"/>
    <x v="213"/>
    <n v="7"/>
    <n v="0"/>
    <n v="0"/>
    <n v="0"/>
    <n v="0"/>
    <n v="0"/>
    <n v="0"/>
    <n v="0"/>
    <m/>
    <m/>
    <m/>
    <m/>
    <m/>
    <m/>
    <m/>
    <m/>
    <m/>
    <m/>
    <m/>
    <m/>
    <m/>
    <m/>
  </r>
  <r>
    <x v="94"/>
    <x v="3"/>
    <x v="214"/>
    <n v="8"/>
    <n v="1"/>
    <n v="0"/>
    <n v="1"/>
    <n v="0"/>
    <n v="0"/>
    <n v="0"/>
    <n v="1"/>
    <s v="V"/>
    <m/>
    <m/>
    <m/>
    <m/>
    <m/>
    <m/>
    <m/>
    <m/>
    <m/>
    <m/>
    <m/>
    <m/>
    <m/>
  </r>
  <r>
    <x v="94"/>
    <x v="3"/>
    <x v="215"/>
    <n v="3"/>
    <n v="0"/>
    <n v="0"/>
    <n v="0"/>
    <n v="0"/>
    <n v="0"/>
    <n v="0"/>
    <n v="0"/>
    <m/>
    <m/>
    <m/>
    <m/>
    <m/>
    <m/>
    <m/>
    <m/>
    <m/>
    <m/>
    <m/>
    <m/>
    <m/>
    <m/>
  </r>
  <r>
    <x v="94"/>
    <x v="1"/>
    <x v="184"/>
    <n v="5"/>
    <n v="0"/>
    <n v="0"/>
    <n v="0"/>
    <n v="0"/>
    <n v="0"/>
    <n v="0"/>
    <n v="0"/>
    <m/>
    <m/>
    <m/>
    <m/>
    <m/>
    <m/>
    <m/>
    <m/>
    <m/>
    <m/>
    <m/>
    <m/>
    <m/>
    <m/>
  </r>
  <r>
    <x v="94"/>
    <x v="0"/>
    <x v="216"/>
    <n v="1"/>
    <n v="1"/>
    <n v="0"/>
    <n v="0"/>
    <n v="0"/>
    <n v="0"/>
    <n v="0"/>
    <n v="0"/>
    <m/>
    <m/>
    <m/>
    <m/>
    <m/>
    <m/>
    <m/>
    <m/>
    <m/>
    <m/>
    <m/>
    <m/>
    <m/>
    <m/>
  </r>
  <r>
    <x v="94"/>
    <x v="0"/>
    <x v="217"/>
    <n v="3"/>
    <n v="3"/>
    <n v="0"/>
    <n v="0"/>
    <n v="0"/>
    <n v="0"/>
    <n v="0"/>
    <n v="0"/>
    <m/>
    <m/>
    <m/>
    <m/>
    <m/>
    <m/>
    <m/>
    <m/>
    <m/>
    <m/>
    <m/>
    <m/>
    <m/>
    <m/>
  </r>
  <r>
    <x v="94"/>
    <x v="3"/>
    <x v="135"/>
    <n v="2"/>
    <n v="2"/>
    <n v="0"/>
    <n v="5"/>
    <n v="0"/>
    <n v="0"/>
    <n v="0"/>
    <n v="5"/>
    <s v="V"/>
    <m/>
    <m/>
    <m/>
    <m/>
    <m/>
    <m/>
    <m/>
    <m/>
    <m/>
    <m/>
    <m/>
    <m/>
    <m/>
  </r>
  <r>
    <x v="94"/>
    <x v="1"/>
    <x v="213"/>
    <n v="12"/>
    <n v="5"/>
    <n v="0"/>
    <n v="8"/>
    <n v="0"/>
    <n v="0"/>
    <n v="0"/>
    <n v="8"/>
    <s v="V"/>
    <m/>
    <m/>
    <m/>
    <m/>
    <m/>
    <m/>
    <m/>
    <m/>
    <m/>
    <m/>
    <m/>
    <m/>
    <m/>
  </r>
  <r>
    <x v="94"/>
    <x v="1"/>
    <x v="218"/>
    <n v="13"/>
    <n v="9"/>
    <n v="0"/>
    <n v="35"/>
    <n v="0"/>
    <n v="0"/>
    <n v="0"/>
    <n v="35"/>
    <s v="V"/>
    <s v="V"/>
    <m/>
    <m/>
    <m/>
    <m/>
    <m/>
    <m/>
    <m/>
    <m/>
    <m/>
    <m/>
    <m/>
    <m/>
  </r>
  <r>
    <x v="94"/>
    <x v="3"/>
    <x v="202"/>
    <n v="3"/>
    <n v="3"/>
    <n v="0"/>
    <n v="31"/>
    <n v="0"/>
    <n v="0"/>
    <n v="0"/>
    <n v="31"/>
    <s v="V"/>
    <m/>
    <s v="V"/>
    <s v="V"/>
    <m/>
    <m/>
    <m/>
    <m/>
    <m/>
    <m/>
    <m/>
    <m/>
    <m/>
    <m/>
  </r>
  <r>
    <x v="94"/>
    <x v="1"/>
    <x v="219"/>
    <n v="1"/>
    <n v="1"/>
    <n v="0"/>
    <n v="0"/>
    <n v="0"/>
    <n v="0"/>
    <n v="0"/>
    <n v="0"/>
    <m/>
    <m/>
    <m/>
    <m/>
    <m/>
    <m/>
    <m/>
    <m/>
    <m/>
    <m/>
    <m/>
    <m/>
    <m/>
    <m/>
  </r>
  <r>
    <x v="94"/>
    <x v="3"/>
    <x v="220"/>
    <n v="8"/>
    <n v="5"/>
    <n v="0"/>
    <n v="17"/>
    <n v="0"/>
    <n v="0"/>
    <n v="0"/>
    <n v="17"/>
    <s v="V"/>
    <m/>
    <m/>
    <m/>
    <m/>
    <m/>
    <m/>
    <m/>
    <m/>
    <m/>
    <m/>
    <m/>
    <m/>
    <m/>
  </r>
  <r>
    <x v="94"/>
    <x v="3"/>
    <x v="221"/>
    <n v="2"/>
    <n v="1"/>
    <n v="0"/>
    <n v="0"/>
    <n v="0"/>
    <n v="1"/>
    <n v="0"/>
    <n v="1"/>
    <s v="V"/>
    <m/>
    <m/>
    <m/>
    <m/>
    <m/>
    <m/>
    <m/>
    <m/>
    <m/>
    <m/>
    <m/>
    <m/>
    <m/>
  </r>
  <r>
    <x v="94"/>
    <x v="0"/>
    <x v="216"/>
    <n v="1"/>
    <n v="0"/>
    <n v="0"/>
    <n v="0"/>
    <n v="0"/>
    <n v="0"/>
    <n v="0"/>
    <n v="0"/>
    <m/>
    <m/>
    <m/>
    <m/>
    <m/>
    <m/>
    <m/>
    <m/>
    <m/>
    <m/>
    <m/>
    <m/>
    <m/>
    <m/>
  </r>
  <r>
    <x v="95"/>
    <x v="3"/>
    <x v="222"/>
    <n v="1"/>
    <n v="0"/>
    <n v="0"/>
    <n v="0"/>
    <n v="0"/>
    <n v="0"/>
    <n v="0"/>
    <n v="0"/>
    <m/>
    <m/>
    <m/>
    <m/>
    <m/>
    <m/>
    <m/>
    <m/>
    <m/>
    <m/>
    <m/>
    <m/>
    <m/>
    <m/>
  </r>
  <r>
    <x v="95"/>
    <x v="3"/>
    <x v="162"/>
    <n v="2"/>
    <n v="1"/>
    <n v="0"/>
    <n v="3"/>
    <n v="0"/>
    <n v="0"/>
    <n v="0"/>
    <n v="3"/>
    <s v="V"/>
    <m/>
    <s v="V"/>
    <s v="V"/>
    <m/>
    <m/>
    <m/>
    <m/>
    <m/>
    <m/>
    <m/>
    <m/>
    <m/>
    <m/>
  </r>
  <r>
    <x v="95"/>
    <x v="1"/>
    <x v="223"/>
    <n v="9"/>
    <n v="0"/>
    <n v="0"/>
    <n v="0"/>
    <n v="0"/>
    <n v="0"/>
    <n v="0"/>
    <n v="0"/>
    <m/>
    <m/>
    <m/>
    <m/>
    <m/>
    <m/>
    <m/>
    <m/>
    <m/>
    <m/>
    <m/>
    <m/>
    <m/>
    <m/>
  </r>
  <r>
    <x v="95"/>
    <x v="3"/>
    <x v="224"/>
    <n v="2"/>
    <n v="0"/>
    <n v="0"/>
    <n v="0"/>
    <n v="0"/>
    <n v="0"/>
    <n v="0"/>
    <n v="0"/>
    <m/>
    <m/>
    <m/>
    <m/>
    <m/>
    <m/>
    <m/>
    <m/>
    <m/>
    <m/>
    <m/>
    <m/>
    <m/>
    <m/>
  </r>
  <r>
    <x v="95"/>
    <x v="3"/>
    <x v="163"/>
    <n v="5"/>
    <n v="0"/>
    <n v="0"/>
    <n v="0"/>
    <n v="0"/>
    <n v="0"/>
    <n v="0"/>
    <n v="0"/>
    <m/>
    <m/>
    <m/>
    <m/>
    <m/>
    <m/>
    <m/>
    <m/>
    <m/>
    <m/>
    <m/>
    <m/>
    <m/>
    <m/>
  </r>
  <r>
    <x v="95"/>
    <x v="3"/>
    <x v="225"/>
    <n v="2"/>
    <n v="0"/>
    <n v="0"/>
    <n v="0"/>
    <n v="0"/>
    <n v="0"/>
    <n v="0"/>
    <n v="0"/>
    <m/>
    <m/>
    <m/>
    <m/>
    <m/>
    <m/>
    <m/>
    <m/>
    <m/>
    <m/>
    <m/>
    <m/>
    <m/>
    <m/>
  </r>
  <r>
    <x v="95"/>
    <x v="3"/>
    <x v="226"/>
    <n v="1"/>
    <n v="0"/>
    <n v="0"/>
    <n v="0"/>
    <n v="0"/>
    <n v="0"/>
    <n v="0"/>
    <n v="0"/>
    <m/>
    <m/>
    <m/>
    <m/>
    <m/>
    <m/>
    <m/>
    <m/>
    <m/>
    <m/>
    <m/>
    <m/>
    <m/>
    <m/>
  </r>
  <r>
    <x v="95"/>
    <x v="3"/>
    <x v="227"/>
    <n v="1"/>
    <n v="0"/>
    <n v="0"/>
    <n v="0"/>
    <n v="0"/>
    <n v="0"/>
    <n v="0"/>
    <n v="0"/>
    <m/>
    <m/>
    <m/>
    <m/>
    <m/>
    <m/>
    <m/>
    <m/>
    <m/>
    <m/>
    <m/>
    <m/>
    <m/>
    <m/>
  </r>
  <r>
    <x v="95"/>
    <x v="0"/>
    <x v="217"/>
    <n v="3"/>
    <n v="0"/>
    <n v="0"/>
    <n v="0"/>
    <n v="0"/>
    <n v="0"/>
    <n v="0"/>
    <n v="0"/>
    <m/>
    <m/>
    <m/>
    <m/>
    <m/>
    <m/>
    <m/>
    <m/>
    <m/>
    <m/>
    <m/>
    <m/>
    <m/>
    <m/>
  </r>
  <r>
    <x v="95"/>
    <x v="0"/>
    <x v="228"/>
    <n v="5"/>
    <n v="5"/>
    <n v="0"/>
    <n v="0"/>
    <n v="0"/>
    <n v="0"/>
    <n v="0"/>
    <n v="0"/>
    <m/>
    <m/>
    <m/>
    <m/>
    <m/>
    <m/>
    <m/>
    <m/>
    <m/>
    <m/>
    <m/>
    <m/>
    <m/>
    <m/>
  </r>
  <r>
    <x v="95"/>
    <x v="1"/>
    <x v="229"/>
    <n v="1"/>
    <n v="1"/>
    <n v="0"/>
    <n v="5"/>
    <n v="0"/>
    <n v="0"/>
    <n v="0"/>
    <n v="5"/>
    <s v="V"/>
    <m/>
    <m/>
    <m/>
    <m/>
    <m/>
    <m/>
    <m/>
    <m/>
    <m/>
    <m/>
    <m/>
    <m/>
    <m/>
  </r>
  <r>
    <x v="95"/>
    <x v="3"/>
    <x v="153"/>
    <n v="1"/>
    <n v="1"/>
    <n v="0"/>
    <n v="0"/>
    <n v="0"/>
    <n v="0"/>
    <n v="0"/>
    <n v="0"/>
    <m/>
    <m/>
    <m/>
    <m/>
    <m/>
    <m/>
    <m/>
    <m/>
    <m/>
    <m/>
    <m/>
    <m/>
    <m/>
    <m/>
  </r>
  <r>
    <x v="95"/>
    <x v="1"/>
    <x v="230"/>
    <n v="12"/>
    <n v="12"/>
    <n v="0"/>
    <n v="48"/>
    <n v="0"/>
    <n v="0"/>
    <n v="0"/>
    <n v="48"/>
    <m/>
    <m/>
    <m/>
    <m/>
    <m/>
    <m/>
    <m/>
    <m/>
    <m/>
    <m/>
    <m/>
    <m/>
    <m/>
    <m/>
  </r>
  <r>
    <x v="95"/>
    <x v="1"/>
    <x v="231"/>
    <n v="8"/>
    <n v="8"/>
    <n v="0"/>
    <n v="73"/>
    <n v="0"/>
    <n v="0"/>
    <n v="0"/>
    <n v="73"/>
    <s v="V"/>
    <m/>
    <s v="V"/>
    <s v="V"/>
    <m/>
    <m/>
    <m/>
    <m/>
    <m/>
    <m/>
    <m/>
    <m/>
    <m/>
    <m/>
  </r>
  <r>
    <x v="96"/>
    <x v="1"/>
    <x v="232"/>
    <n v="5"/>
    <n v="0"/>
    <n v="0"/>
    <n v="0"/>
    <n v="0"/>
    <n v="0"/>
    <n v="0"/>
    <n v="0"/>
    <m/>
    <m/>
    <m/>
    <m/>
    <m/>
    <m/>
    <m/>
    <m/>
    <m/>
    <m/>
    <m/>
    <m/>
    <m/>
    <m/>
  </r>
  <r>
    <x v="96"/>
    <x v="1"/>
    <x v="233"/>
    <n v="4"/>
    <n v="1"/>
    <n v="0"/>
    <n v="1"/>
    <n v="0"/>
    <n v="0"/>
    <n v="0"/>
    <n v="1"/>
    <s v="V"/>
    <s v="V"/>
    <m/>
    <m/>
    <m/>
    <m/>
    <m/>
    <m/>
    <m/>
    <m/>
    <m/>
    <m/>
    <m/>
    <m/>
  </r>
  <r>
    <x v="96"/>
    <x v="1"/>
    <x v="182"/>
    <n v="1"/>
    <n v="1"/>
    <n v="0"/>
    <n v="0"/>
    <n v="0"/>
    <n v="0"/>
    <n v="0"/>
    <n v="0"/>
    <m/>
    <m/>
    <m/>
    <m/>
    <m/>
    <m/>
    <m/>
    <m/>
    <m/>
    <m/>
    <m/>
    <m/>
    <m/>
    <m/>
  </r>
  <r>
    <x v="96"/>
    <x v="1"/>
    <x v="234"/>
    <n v="13"/>
    <n v="13"/>
    <n v="0"/>
    <n v="0"/>
    <n v="0"/>
    <n v="0"/>
    <n v="0"/>
    <n v="0"/>
    <m/>
    <m/>
    <m/>
    <m/>
    <m/>
    <m/>
    <m/>
    <m/>
    <m/>
    <m/>
    <m/>
    <m/>
    <m/>
    <m/>
  </r>
  <r>
    <x v="96"/>
    <x v="3"/>
    <x v="135"/>
    <n v="2"/>
    <n v="2"/>
    <n v="0"/>
    <n v="5"/>
    <n v="0"/>
    <n v="0"/>
    <n v="0"/>
    <n v="5"/>
    <s v="V"/>
    <s v="V"/>
    <s v="V"/>
    <s v="V"/>
    <m/>
    <m/>
    <m/>
    <m/>
    <m/>
    <m/>
    <m/>
    <m/>
    <m/>
    <m/>
  </r>
  <r>
    <x v="96"/>
    <x v="3"/>
    <x v="235"/>
    <n v="5"/>
    <n v="5"/>
    <n v="0"/>
    <n v="17"/>
    <n v="0"/>
    <n v="0"/>
    <n v="0"/>
    <n v="17"/>
    <s v="V"/>
    <m/>
    <s v="V"/>
    <s v="V"/>
    <m/>
    <m/>
    <m/>
    <m/>
    <m/>
    <m/>
    <m/>
    <m/>
    <m/>
    <m/>
  </r>
  <r>
    <x v="96"/>
    <x v="3"/>
    <x v="236"/>
    <n v="1"/>
    <n v="1"/>
    <n v="0"/>
    <n v="1"/>
    <n v="0"/>
    <n v="0"/>
    <n v="0"/>
    <n v="1"/>
    <m/>
    <m/>
    <s v="V"/>
    <s v="V"/>
    <m/>
    <m/>
    <m/>
    <m/>
    <m/>
    <m/>
    <m/>
    <m/>
    <m/>
    <m/>
  </r>
  <r>
    <x v="96"/>
    <x v="0"/>
    <x v="205"/>
    <n v="11"/>
    <n v="11"/>
    <n v="0"/>
    <n v="44"/>
    <n v="1"/>
    <n v="0"/>
    <n v="0"/>
    <n v="45"/>
    <s v="V"/>
    <s v="V"/>
    <s v="V"/>
    <s v="V"/>
    <m/>
    <m/>
    <m/>
    <m/>
    <m/>
    <m/>
    <m/>
    <m/>
    <m/>
    <m/>
  </r>
  <r>
    <x v="96"/>
    <x v="3"/>
    <x v="237"/>
    <n v="3"/>
    <n v="3"/>
    <n v="0"/>
    <n v="0"/>
    <n v="0"/>
    <n v="0"/>
    <n v="0"/>
    <n v="0"/>
    <m/>
    <m/>
    <m/>
    <m/>
    <m/>
    <m/>
    <m/>
    <m/>
    <m/>
    <m/>
    <m/>
    <m/>
    <m/>
    <m/>
  </r>
  <r>
    <x v="97"/>
    <x v="1"/>
    <x v="238"/>
    <n v="3"/>
    <n v="0"/>
    <n v="0"/>
    <n v="0"/>
    <n v="0"/>
    <n v="0"/>
    <n v="0"/>
    <n v="0"/>
    <m/>
    <m/>
    <m/>
    <m/>
    <m/>
    <n v="3"/>
    <m/>
    <m/>
    <m/>
    <m/>
    <m/>
    <m/>
    <m/>
    <m/>
  </r>
  <r>
    <x v="97"/>
    <x v="0"/>
    <x v="201"/>
    <n v="2"/>
    <n v="0"/>
    <n v="0"/>
    <n v="0"/>
    <n v="0"/>
    <n v="0"/>
    <n v="0"/>
    <n v="0"/>
    <m/>
    <m/>
    <m/>
    <m/>
    <m/>
    <n v="1"/>
    <m/>
    <m/>
    <m/>
    <m/>
    <m/>
    <m/>
    <m/>
    <m/>
  </r>
  <r>
    <x v="97"/>
    <x v="4"/>
    <x v="121"/>
    <n v="2"/>
    <n v="0"/>
    <n v="0"/>
    <n v="0"/>
    <n v="0"/>
    <n v="0"/>
    <n v="0"/>
    <n v="0"/>
    <m/>
    <m/>
    <m/>
    <m/>
    <m/>
    <n v="0"/>
    <m/>
    <m/>
    <m/>
    <m/>
    <m/>
    <m/>
    <m/>
    <m/>
  </r>
  <r>
    <x v="97"/>
    <x v="1"/>
    <x v="239"/>
    <n v="13"/>
    <n v="9"/>
    <n v="0"/>
    <n v="16"/>
    <n v="0"/>
    <n v="0"/>
    <n v="0"/>
    <n v="16"/>
    <s v="V"/>
    <s v="V"/>
    <m/>
    <m/>
    <m/>
    <n v="0"/>
    <m/>
    <m/>
    <m/>
    <m/>
    <m/>
    <m/>
    <m/>
    <m/>
  </r>
  <r>
    <x v="97"/>
    <x v="1"/>
    <x v="240"/>
    <n v="13"/>
    <n v="0"/>
    <n v="0"/>
    <n v="0"/>
    <n v="0"/>
    <n v="0"/>
    <n v="0"/>
    <n v="0"/>
    <m/>
    <m/>
    <m/>
    <m/>
    <m/>
    <n v="0"/>
    <m/>
    <m/>
    <m/>
    <m/>
    <m/>
    <m/>
    <m/>
    <m/>
  </r>
  <r>
    <x v="97"/>
    <x v="4"/>
    <x v="104"/>
    <n v="11"/>
    <n v="0"/>
    <n v="0"/>
    <n v="0"/>
    <n v="0"/>
    <n v="0"/>
    <n v="0"/>
    <n v="0"/>
    <m/>
    <m/>
    <m/>
    <m/>
    <m/>
    <n v="0"/>
    <m/>
    <m/>
    <m/>
    <m/>
    <m/>
    <m/>
    <m/>
    <m/>
  </r>
  <r>
    <x v="97"/>
    <x v="1"/>
    <x v="241"/>
    <n v="3"/>
    <n v="0"/>
    <n v="0"/>
    <n v="0"/>
    <n v="0"/>
    <n v="0"/>
    <n v="0"/>
    <n v="0"/>
    <m/>
    <m/>
    <m/>
    <m/>
    <m/>
    <n v="3"/>
    <m/>
    <m/>
    <m/>
    <m/>
    <m/>
    <m/>
    <m/>
    <m/>
  </r>
  <r>
    <x v="97"/>
    <x v="1"/>
    <x v="242"/>
    <n v="5"/>
    <n v="0"/>
    <n v="0"/>
    <n v="0"/>
    <n v="0"/>
    <n v="0"/>
    <n v="0"/>
    <n v="0"/>
    <m/>
    <m/>
    <m/>
    <m/>
    <m/>
    <n v="0"/>
    <m/>
    <m/>
    <m/>
    <m/>
    <m/>
    <m/>
    <m/>
    <m/>
  </r>
  <r>
    <x v="97"/>
    <x v="0"/>
    <x v="243"/>
    <n v="2"/>
    <n v="1"/>
    <n v="0"/>
    <n v="2"/>
    <n v="0"/>
    <n v="0"/>
    <n v="0"/>
    <n v="2"/>
    <m/>
    <m/>
    <s v="V"/>
    <s v="V"/>
    <m/>
    <n v="1"/>
    <m/>
    <m/>
    <m/>
    <m/>
    <m/>
    <m/>
    <m/>
    <m/>
  </r>
  <r>
    <x v="97"/>
    <x v="0"/>
    <x v="204"/>
    <n v="3"/>
    <n v="2"/>
    <n v="0"/>
    <n v="4"/>
    <n v="0"/>
    <n v="0"/>
    <n v="0"/>
    <n v="4"/>
    <s v="V"/>
    <m/>
    <s v="V"/>
    <s v="V"/>
    <m/>
    <n v="1"/>
    <m/>
    <m/>
    <m/>
    <m/>
    <m/>
    <m/>
    <m/>
    <m/>
  </r>
  <r>
    <x v="97"/>
    <x v="0"/>
    <x v="203"/>
    <n v="2"/>
    <n v="2"/>
    <n v="0"/>
    <n v="4"/>
    <n v="0"/>
    <n v="0"/>
    <n v="0"/>
    <n v="4"/>
    <s v="V"/>
    <m/>
    <s v="V"/>
    <s v="V"/>
    <m/>
    <n v="1"/>
    <m/>
    <m/>
    <m/>
    <m/>
    <m/>
    <m/>
    <m/>
    <m/>
  </r>
  <r>
    <x v="97"/>
    <x v="1"/>
    <x v="244"/>
    <n v="1"/>
    <n v="1"/>
    <n v="0"/>
    <n v="1"/>
    <n v="0"/>
    <n v="0"/>
    <n v="0"/>
    <n v="1"/>
    <s v="V"/>
    <m/>
    <m/>
    <m/>
    <m/>
    <n v="1"/>
    <m/>
    <m/>
    <m/>
    <m/>
    <m/>
    <m/>
    <m/>
    <m/>
  </r>
  <r>
    <x v="97"/>
    <x v="3"/>
    <x v="220"/>
    <n v="5"/>
    <n v="5"/>
    <n v="0"/>
    <n v="6"/>
    <n v="0"/>
    <n v="0"/>
    <n v="0"/>
    <n v="6"/>
    <m/>
    <m/>
    <s v="V"/>
    <s v="V"/>
    <m/>
    <n v="1"/>
    <m/>
    <m/>
    <m/>
    <m/>
    <m/>
    <m/>
    <m/>
    <m/>
  </r>
  <r>
    <x v="97"/>
    <x v="0"/>
    <x v="188"/>
    <n v="1"/>
    <n v="1"/>
    <n v="0"/>
    <n v="3"/>
    <n v="0"/>
    <n v="0"/>
    <n v="0"/>
    <n v="3"/>
    <s v="V"/>
    <m/>
    <m/>
    <m/>
    <m/>
    <n v="2"/>
    <m/>
    <m/>
    <m/>
    <m/>
    <m/>
    <m/>
    <m/>
    <m/>
  </r>
  <r>
    <x v="97"/>
    <x v="3"/>
    <x v="153"/>
    <n v="1"/>
    <n v="1"/>
    <n v="0"/>
    <n v="0"/>
    <n v="0"/>
    <n v="0"/>
    <n v="0"/>
    <n v="0"/>
    <m/>
    <m/>
    <m/>
    <m/>
    <m/>
    <n v="1"/>
    <m/>
    <m/>
    <m/>
    <m/>
    <m/>
    <m/>
    <m/>
    <m/>
  </r>
  <r>
    <x v="97"/>
    <x v="0"/>
    <x v="209"/>
    <n v="3"/>
    <n v="2"/>
    <n v="0"/>
    <n v="4"/>
    <n v="0"/>
    <n v="0"/>
    <n v="0"/>
    <n v="4"/>
    <m/>
    <m/>
    <s v="V"/>
    <s v="V"/>
    <m/>
    <n v="1"/>
    <m/>
    <m/>
    <m/>
    <m/>
    <m/>
    <m/>
    <m/>
    <m/>
  </r>
  <r>
    <x v="97"/>
    <x v="1"/>
    <x v="199"/>
    <n v="3"/>
    <n v="3"/>
    <n v="0"/>
    <n v="4"/>
    <n v="0"/>
    <n v="0"/>
    <n v="0"/>
    <n v="4"/>
    <s v="V"/>
    <m/>
    <s v="V"/>
    <s v="V"/>
    <m/>
    <n v="1"/>
    <m/>
    <m/>
    <m/>
    <m/>
    <m/>
    <m/>
    <m/>
    <m/>
  </r>
  <r>
    <x v="97"/>
    <x v="1"/>
    <x v="210"/>
    <n v="1"/>
    <n v="1"/>
    <n v="0"/>
    <n v="1"/>
    <n v="0"/>
    <n v="0"/>
    <n v="0"/>
    <n v="1"/>
    <s v="V"/>
    <m/>
    <m/>
    <m/>
    <m/>
    <n v="1"/>
    <m/>
    <m/>
    <m/>
    <m/>
    <m/>
    <m/>
    <m/>
    <m/>
  </r>
  <r>
    <x v="97"/>
    <x v="0"/>
    <x v="131"/>
    <n v="13"/>
    <n v="6"/>
    <n v="0"/>
    <n v="9"/>
    <n v="0"/>
    <n v="0"/>
    <n v="0"/>
    <n v="9"/>
    <m/>
    <m/>
    <s v="V"/>
    <s v="V"/>
    <m/>
    <n v="1"/>
    <m/>
    <m/>
    <m/>
    <m/>
    <m/>
    <m/>
    <m/>
    <m/>
  </r>
  <r>
    <x v="98"/>
    <x v="1"/>
    <x v="240"/>
    <n v="13"/>
    <n v="0"/>
    <n v="0"/>
    <n v="0"/>
    <n v="0"/>
    <n v="0"/>
    <n v="0"/>
    <n v="0"/>
    <m/>
    <m/>
    <m/>
    <m/>
    <m/>
    <n v="0"/>
    <m/>
    <m/>
    <m/>
    <m/>
    <m/>
    <m/>
    <m/>
    <m/>
  </r>
  <r>
    <x v="98"/>
    <x v="4"/>
    <x v="104"/>
    <n v="11"/>
    <n v="0"/>
    <n v="0"/>
    <n v="0"/>
    <n v="0"/>
    <n v="0"/>
    <n v="0"/>
    <n v="0"/>
    <m/>
    <m/>
    <m/>
    <m/>
    <m/>
    <n v="0"/>
    <m/>
    <m/>
    <m/>
    <m/>
    <m/>
    <m/>
    <m/>
    <m/>
  </r>
  <r>
    <x v="98"/>
    <x v="1"/>
    <x v="241"/>
    <n v="3"/>
    <n v="0"/>
    <n v="0"/>
    <n v="0"/>
    <n v="0"/>
    <n v="0"/>
    <n v="0"/>
    <n v="0"/>
    <m/>
    <m/>
    <m/>
    <m/>
    <m/>
    <n v="3"/>
    <m/>
    <m/>
    <m/>
    <m/>
    <m/>
    <m/>
    <m/>
    <m/>
  </r>
  <r>
    <x v="98"/>
    <x v="1"/>
    <x v="242"/>
    <n v="5"/>
    <n v="0"/>
    <n v="0"/>
    <n v="0"/>
    <n v="0"/>
    <n v="0"/>
    <n v="0"/>
    <n v="0"/>
    <m/>
    <m/>
    <m/>
    <m/>
    <m/>
    <n v="0"/>
    <m/>
    <m/>
    <m/>
    <m/>
    <m/>
    <m/>
    <m/>
    <m/>
  </r>
  <r>
    <x v="98"/>
    <x v="1"/>
    <x v="245"/>
    <n v="5"/>
    <n v="1"/>
    <n v="0"/>
    <n v="1"/>
    <n v="0"/>
    <n v="0"/>
    <n v="0"/>
    <n v="1"/>
    <m/>
    <m/>
    <s v="V"/>
    <s v="V"/>
    <m/>
    <n v="1"/>
    <m/>
    <m/>
    <m/>
    <m/>
    <m/>
    <m/>
    <m/>
    <m/>
  </r>
  <r>
    <x v="98"/>
    <x v="1"/>
    <x v="206"/>
    <n v="1"/>
    <n v="0"/>
    <n v="0"/>
    <n v="0"/>
    <n v="0"/>
    <n v="0"/>
    <n v="0"/>
    <n v="0"/>
    <m/>
    <m/>
    <m/>
    <m/>
    <m/>
    <n v="1"/>
    <m/>
    <m/>
    <m/>
    <m/>
    <m/>
    <m/>
    <m/>
    <m/>
  </r>
  <r>
    <x v="98"/>
    <x v="1"/>
    <x v="246"/>
    <n v="1"/>
    <n v="0"/>
    <n v="0"/>
    <n v="0"/>
    <n v="0"/>
    <n v="0"/>
    <n v="0"/>
    <n v="0"/>
    <m/>
    <m/>
    <m/>
    <m/>
    <m/>
    <n v="1"/>
    <m/>
    <m/>
    <m/>
    <m/>
    <m/>
    <m/>
    <m/>
    <m/>
  </r>
  <r>
    <x v="98"/>
    <x v="1"/>
    <x v="247"/>
    <n v="3"/>
    <n v="0"/>
    <n v="0"/>
    <n v="0"/>
    <n v="0"/>
    <n v="0"/>
    <n v="0"/>
    <n v="0"/>
    <m/>
    <m/>
    <m/>
    <m/>
    <m/>
    <n v="1"/>
    <m/>
    <m/>
    <m/>
    <m/>
    <m/>
    <m/>
    <m/>
    <m/>
  </r>
  <r>
    <x v="98"/>
    <x v="1"/>
    <x v="248"/>
    <n v="1"/>
    <n v="0"/>
    <n v="0"/>
    <n v="0"/>
    <n v="0"/>
    <n v="0"/>
    <n v="0"/>
    <n v="0"/>
    <m/>
    <m/>
    <m/>
    <m/>
    <m/>
    <n v="1"/>
    <m/>
    <m/>
    <m/>
    <m/>
    <m/>
    <m/>
    <m/>
    <m/>
  </r>
  <r>
    <x v="98"/>
    <x v="1"/>
    <x v="249"/>
    <n v="8"/>
    <n v="0"/>
    <n v="0"/>
    <n v="0"/>
    <n v="0"/>
    <n v="0"/>
    <n v="0"/>
    <n v="0"/>
    <m/>
    <m/>
    <m/>
    <m/>
    <m/>
    <n v="1"/>
    <m/>
    <m/>
    <m/>
    <m/>
    <m/>
    <m/>
    <m/>
    <m/>
  </r>
  <r>
    <x v="98"/>
    <x v="1"/>
    <x v="219"/>
    <n v="1"/>
    <n v="0"/>
    <n v="0"/>
    <n v="0"/>
    <n v="0"/>
    <n v="0"/>
    <n v="0"/>
    <n v="0"/>
    <m/>
    <m/>
    <m/>
    <m/>
    <m/>
    <n v="1"/>
    <m/>
    <m/>
    <m/>
    <m/>
    <m/>
    <m/>
    <m/>
    <m/>
  </r>
  <r>
    <x v="98"/>
    <x v="4"/>
    <x v="140"/>
    <n v="1"/>
    <n v="0"/>
    <n v="0"/>
    <n v="0"/>
    <n v="0"/>
    <n v="0"/>
    <n v="0"/>
    <n v="0"/>
    <m/>
    <m/>
    <m/>
    <m/>
    <m/>
    <n v="0"/>
    <m/>
    <m/>
    <m/>
    <m/>
    <m/>
    <m/>
    <m/>
    <m/>
  </r>
  <r>
    <x v="98"/>
    <x v="4"/>
    <x v="142"/>
    <n v="3"/>
    <n v="0"/>
    <n v="0"/>
    <n v="0"/>
    <n v="0"/>
    <n v="0"/>
    <n v="0"/>
    <n v="0"/>
    <m/>
    <m/>
    <m/>
    <m/>
    <m/>
    <m/>
    <m/>
    <m/>
    <m/>
    <m/>
    <m/>
    <m/>
    <m/>
    <m/>
  </r>
  <r>
    <x v="98"/>
    <x v="0"/>
    <x v="250"/>
    <n v="1"/>
    <n v="0"/>
    <n v="0"/>
    <n v="1"/>
    <n v="0"/>
    <n v="0"/>
    <n v="0"/>
    <n v="1"/>
    <m/>
    <m/>
    <s v="V"/>
    <s v="V"/>
    <m/>
    <m/>
    <m/>
    <m/>
    <m/>
    <m/>
    <m/>
    <m/>
    <m/>
    <m/>
  </r>
  <r>
    <x v="98"/>
    <x v="0"/>
    <x v="251"/>
    <n v="6"/>
    <n v="6"/>
    <n v="0"/>
    <n v="29"/>
    <n v="0"/>
    <n v="0"/>
    <n v="0"/>
    <n v="29"/>
    <s v="V"/>
    <m/>
    <s v="V"/>
    <s v="V"/>
    <m/>
    <m/>
    <m/>
    <m/>
    <m/>
    <m/>
    <m/>
    <m/>
    <m/>
    <m/>
  </r>
  <r>
    <x v="98"/>
    <x v="3"/>
    <x v="236"/>
    <n v="1"/>
    <n v="1"/>
    <n v="0"/>
    <n v="0"/>
    <n v="0"/>
    <n v="0"/>
    <n v="0"/>
    <n v="0"/>
    <m/>
    <m/>
    <m/>
    <m/>
    <m/>
    <m/>
    <m/>
    <m/>
    <m/>
    <m/>
    <m/>
    <m/>
    <m/>
    <m/>
  </r>
  <r>
    <x v="98"/>
    <x v="1"/>
    <x v="230"/>
    <n v="12"/>
    <n v="4"/>
    <n v="0"/>
    <n v="6"/>
    <n v="0"/>
    <n v="0"/>
    <n v="0"/>
    <n v="6"/>
    <s v="V"/>
    <m/>
    <s v="V"/>
    <s v="V"/>
    <m/>
    <m/>
    <m/>
    <m/>
    <m/>
    <m/>
    <m/>
    <m/>
    <m/>
    <m/>
  </r>
  <r>
    <x v="98"/>
    <x v="4"/>
    <x v="138"/>
    <n v="6"/>
    <n v="6"/>
    <n v="0"/>
    <n v="0"/>
    <n v="0"/>
    <n v="0"/>
    <n v="0"/>
    <n v="0"/>
    <m/>
    <m/>
    <m/>
    <m/>
    <m/>
    <m/>
    <m/>
    <m/>
    <m/>
    <m/>
    <m/>
    <m/>
    <m/>
    <m/>
  </r>
  <r>
    <x v="98"/>
    <x v="0"/>
    <x v="228"/>
    <n v="5"/>
    <n v="5"/>
    <n v="0"/>
    <n v="34"/>
    <n v="0"/>
    <n v="0"/>
    <n v="0"/>
    <n v="34"/>
    <s v="V"/>
    <m/>
    <s v="V"/>
    <s v="V"/>
    <m/>
    <m/>
    <m/>
    <m/>
    <m/>
    <m/>
    <m/>
    <m/>
    <m/>
    <m/>
  </r>
  <r>
    <x v="99"/>
    <x v="3"/>
    <x v="252"/>
    <n v="4"/>
    <n v="2"/>
    <n v="0"/>
    <n v="1"/>
    <n v="0"/>
    <n v="1"/>
    <n v="0"/>
    <n v="2"/>
    <s v="V"/>
    <m/>
    <s v="V"/>
    <s v="V"/>
    <m/>
    <m/>
    <m/>
    <m/>
    <m/>
    <m/>
    <m/>
    <m/>
    <m/>
    <m/>
  </r>
  <r>
    <x v="99"/>
    <x v="4"/>
    <x v="152"/>
    <n v="1"/>
    <n v="0"/>
    <n v="0"/>
    <n v="0"/>
    <n v="0"/>
    <n v="0"/>
    <n v="0"/>
    <n v="0"/>
    <m/>
    <m/>
    <m/>
    <m/>
    <m/>
    <m/>
    <m/>
    <m/>
    <m/>
    <m/>
    <m/>
    <m/>
    <m/>
    <m/>
  </r>
  <r>
    <x v="99"/>
    <x v="0"/>
    <x v="203"/>
    <n v="2"/>
    <n v="1"/>
    <n v="0"/>
    <n v="3"/>
    <n v="0"/>
    <n v="0"/>
    <n v="0"/>
    <n v="3"/>
    <m/>
    <m/>
    <s v="V"/>
    <s v="V"/>
    <m/>
    <m/>
    <m/>
    <m/>
    <m/>
    <m/>
    <m/>
    <m/>
    <m/>
    <m/>
  </r>
  <r>
    <x v="99"/>
    <x v="4"/>
    <x v="215"/>
    <n v="3"/>
    <n v="0"/>
    <n v="0"/>
    <n v="0"/>
    <n v="0"/>
    <n v="0"/>
    <n v="0"/>
    <n v="0"/>
    <m/>
    <m/>
    <m/>
    <m/>
    <m/>
    <m/>
    <m/>
    <m/>
    <m/>
    <m/>
    <m/>
    <m/>
    <m/>
    <m/>
  </r>
  <r>
    <x v="99"/>
    <x v="4"/>
    <x v="164"/>
    <n v="2"/>
    <n v="0"/>
    <n v="0"/>
    <n v="0"/>
    <n v="0"/>
    <n v="0"/>
    <n v="0"/>
    <n v="0"/>
    <m/>
    <m/>
    <m/>
    <m/>
    <m/>
    <m/>
    <m/>
    <m/>
    <m/>
    <m/>
    <m/>
    <m/>
    <m/>
    <m/>
  </r>
  <r>
    <x v="99"/>
    <x v="4"/>
    <x v="192"/>
    <n v="1"/>
    <n v="0"/>
    <n v="0"/>
    <n v="0"/>
    <n v="0"/>
    <n v="0"/>
    <n v="0"/>
    <n v="0"/>
    <m/>
    <m/>
    <m/>
    <m/>
    <m/>
    <m/>
    <m/>
    <m/>
    <m/>
    <m/>
    <m/>
    <m/>
    <m/>
    <m/>
  </r>
  <r>
    <x v="99"/>
    <x v="0"/>
    <x v="205"/>
    <n v="11"/>
    <n v="0"/>
    <n v="0"/>
    <n v="8"/>
    <n v="0"/>
    <n v="0"/>
    <n v="0"/>
    <n v="8"/>
    <m/>
    <m/>
    <s v="V"/>
    <s v="V"/>
    <m/>
    <m/>
    <m/>
    <m/>
    <m/>
    <m/>
    <m/>
    <m/>
    <m/>
    <m/>
  </r>
  <r>
    <x v="99"/>
    <x v="1"/>
    <x v="253"/>
    <n v="13"/>
    <n v="0"/>
    <n v="0"/>
    <n v="1"/>
    <n v="0"/>
    <n v="0"/>
    <n v="0"/>
    <n v="1"/>
    <s v="V"/>
    <m/>
    <m/>
    <m/>
    <m/>
    <m/>
    <m/>
    <m/>
    <m/>
    <m/>
    <m/>
    <m/>
    <m/>
    <m/>
  </r>
  <r>
    <x v="99"/>
    <x v="1"/>
    <x v="254"/>
    <n v="6"/>
    <n v="2"/>
    <n v="0"/>
    <n v="4"/>
    <n v="0"/>
    <n v="0"/>
    <n v="0"/>
    <n v="4"/>
    <s v="V"/>
    <m/>
    <m/>
    <m/>
    <m/>
    <m/>
    <m/>
    <m/>
    <m/>
    <m/>
    <m/>
    <m/>
    <m/>
    <m/>
  </r>
  <r>
    <x v="99"/>
    <x v="0"/>
    <x v="255"/>
    <n v="2"/>
    <n v="2"/>
    <n v="0"/>
    <n v="5"/>
    <n v="0"/>
    <n v="0"/>
    <n v="0"/>
    <n v="5"/>
    <s v="V"/>
    <m/>
    <m/>
    <m/>
    <m/>
    <m/>
    <m/>
    <m/>
    <m/>
    <m/>
    <m/>
    <m/>
    <m/>
    <m/>
  </r>
  <r>
    <x v="99"/>
    <x v="1"/>
    <x v="256"/>
    <n v="1"/>
    <n v="1"/>
    <n v="0"/>
    <n v="0"/>
    <n v="0"/>
    <n v="0"/>
    <n v="0"/>
    <n v="0"/>
    <m/>
    <m/>
    <m/>
    <m/>
    <m/>
    <m/>
    <m/>
    <m/>
    <m/>
    <m/>
    <m/>
    <m/>
    <m/>
    <m/>
  </r>
  <r>
    <x v="99"/>
    <x v="4"/>
    <x v="180"/>
    <n v="2"/>
    <n v="2"/>
    <n v="0"/>
    <n v="0"/>
    <n v="0"/>
    <n v="0"/>
    <n v="0"/>
    <n v="0"/>
    <m/>
    <m/>
    <m/>
    <m/>
    <m/>
    <m/>
    <m/>
    <m/>
    <m/>
    <m/>
    <m/>
    <m/>
    <m/>
    <m/>
  </r>
  <r>
    <x v="99"/>
    <x v="4"/>
    <x v="138"/>
    <n v="6"/>
    <n v="6"/>
    <n v="0"/>
    <n v="0"/>
    <n v="0"/>
    <n v="0"/>
    <n v="0"/>
    <n v="0"/>
    <m/>
    <m/>
    <m/>
    <m/>
    <m/>
    <m/>
    <m/>
    <m/>
    <m/>
    <m/>
    <m/>
    <m/>
    <m/>
    <m/>
  </r>
  <r>
    <x v="99"/>
    <x v="3"/>
    <x v="236"/>
    <n v="1"/>
    <n v="1"/>
    <n v="0"/>
    <n v="0"/>
    <n v="0"/>
    <n v="0"/>
    <n v="0"/>
    <n v="0"/>
    <m/>
    <m/>
    <m/>
    <m/>
    <m/>
    <m/>
    <m/>
    <m/>
    <m/>
    <m/>
    <m/>
    <m/>
    <m/>
    <m/>
  </r>
  <r>
    <x v="100"/>
    <x v="4"/>
    <x v="200"/>
    <n v="2"/>
    <n v="0"/>
    <n v="0"/>
    <n v="0"/>
    <n v="0"/>
    <n v="0"/>
    <n v="0"/>
    <n v="0"/>
    <m/>
    <m/>
    <m/>
    <m/>
    <m/>
    <m/>
    <m/>
    <m/>
    <m/>
    <m/>
    <m/>
    <m/>
    <m/>
    <m/>
  </r>
  <r>
    <x v="100"/>
    <x v="4"/>
    <x v="139"/>
    <n v="3"/>
    <n v="0"/>
    <n v="0"/>
    <n v="0"/>
    <n v="0"/>
    <n v="0"/>
    <n v="0"/>
    <n v="0"/>
    <m/>
    <m/>
    <m/>
    <m/>
    <m/>
    <m/>
    <m/>
    <m/>
    <m/>
    <m/>
    <m/>
    <m/>
    <m/>
    <m/>
  </r>
  <r>
    <x v="100"/>
    <x v="4"/>
    <x v="141"/>
    <n v="3"/>
    <n v="0"/>
    <n v="0"/>
    <n v="0"/>
    <n v="0"/>
    <n v="0"/>
    <n v="0"/>
    <n v="0"/>
    <m/>
    <m/>
    <m/>
    <m/>
    <m/>
    <m/>
    <m/>
    <m/>
    <m/>
    <m/>
    <m/>
    <m/>
    <m/>
    <m/>
  </r>
  <r>
    <x v="100"/>
    <x v="1"/>
    <x v="257"/>
    <n v="13"/>
    <n v="0"/>
    <n v="0"/>
    <n v="0"/>
    <n v="0"/>
    <n v="0"/>
    <n v="0"/>
    <n v="0"/>
    <m/>
    <m/>
    <m/>
    <m/>
    <m/>
    <m/>
    <m/>
    <m/>
    <m/>
    <m/>
    <m/>
    <m/>
    <m/>
    <m/>
  </r>
  <r>
    <x v="100"/>
    <x v="0"/>
    <x v="258"/>
    <n v="1"/>
    <n v="0"/>
    <n v="0"/>
    <n v="0"/>
    <n v="0"/>
    <n v="0"/>
    <n v="0"/>
    <n v="0"/>
    <m/>
    <m/>
    <m/>
    <m/>
    <m/>
    <m/>
    <m/>
    <m/>
    <m/>
    <m/>
    <m/>
    <m/>
    <m/>
    <m/>
  </r>
  <r>
    <x v="100"/>
    <x v="4"/>
    <x v="211"/>
    <n v="1"/>
    <n v="0"/>
    <n v="0"/>
    <n v="0"/>
    <n v="0"/>
    <n v="0"/>
    <n v="0"/>
    <n v="0"/>
    <m/>
    <m/>
    <m/>
    <m/>
    <m/>
    <m/>
    <m/>
    <m/>
    <m/>
    <m/>
    <m/>
    <m/>
    <m/>
    <m/>
  </r>
  <r>
    <x v="100"/>
    <x v="4"/>
    <x v="136"/>
    <n v="3"/>
    <n v="0"/>
    <n v="0"/>
    <n v="0"/>
    <n v="0"/>
    <n v="0"/>
    <n v="0"/>
    <n v="0"/>
    <m/>
    <m/>
    <m/>
    <m/>
    <m/>
    <m/>
    <m/>
    <m/>
    <m/>
    <m/>
    <m/>
    <m/>
    <m/>
    <m/>
  </r>
  <r>
    <x v="100"/>
    <x v="0"/>
    <x v="259"/>
    <n v="4"/>
    <n v="0"/>
    <n v="0"/>
    <n v="0"/>
    <n v="0"/>
    <n v="0"/>
    <n v="0"/>
    <n v="0"/>
    <m/>
    <m/>
    <m/>
    <m/>
    <m/>
    <m/>
    <m/>
    <m/>
    <m/>
    <m/>
    <m/>
    <m/>
    <m/>
    <m/>
  </r>
  <r>
    <x v="100"/>
    <x v="1"/>
    <x v="218"/>
    <n v="9"/>
    <n v="2"/>
    <n v="0"/>
    <n v="3"/>
    <n v="0"/>
    <n v="0"/>
    <n v="0"/>
    <n v="3"/>
    <s v="V"/>
    <m/>
    <m/>
    <m/>
    <m/>
    <m/>
    <m/>
    <m/>
    <m/>
    <m/>
    <m/>
    <m/>
    <m/>
    <m/>
  </r>
  <r>
    <x v="100"/>
    <x v="3"/>
    <x v="202"/>
    <n v="3"/>
    <n v="0"/>
    <n v="0"/>
    <n v="1"/>
    <n v="0"/>
    <n v="0"/>
    <n v="0"/>
    <n v="1"/>
    <s v="V"/>
    <s v="V"/>
    <m/>
    <m/>
    <m/>
    <m/>
    <m/>
    <m/>
    <m/>
    <m/>
    <m/>
    <m/>
    <m/>
    <m/>
  </r>
  <r>
    <x v="100"/>
    <x v="1"/>
    <x v="260"/>
    <n v="13"/>
    <n v="0"/>
    <n v="0"/>
    <n v="3"/>
    <n v="0"/>
    <n v="0"/>
    <n v="0"/>
    <n v="3"/>
    <s v="V"/>
    <m/>
    <m/>
    <m/>
    <m/>
    <m/>
    <m/>
    <m/>
    <m/>
    <m/>
    <m/>
    <m/>
    <m/>
    <m/>
  </r>
  <r>
    <x v="100"/>
    <x v="3"/>
    <x v="261"/>
    <n v="1"/>
    <n v="1"/>
    <n v="0"/>
    <n v="2"/>
    <n v="0"/>
    <n v="0"/>
    <n v="0"/>
    <n v="2"/>
    <s v="V"/>
    <m/>
    <m/>
    <m/>
    <m/>
    <m/>
    <m/>
    <m/>
    <m/>
    <m/>
    <m/>
    <m/>
    <m/>
    <m/>
  </r>
  <r>
    <x v="100"/>
    <x v="4"/>
    <x v="138"/>
    <n v="6"/>
    <n v="6"/>
    <n v="0"/>
    <n v="0"/>
    <n v="0"/>
    <n v="0"/>
    <n v="0"/>
    <n v="0"/>
    <m/>
    <m/>
    <m/>
    <m/>
    <m/>
    <m/>
    <m/>
    <m/>
    <m/>
    <m/>
    <m/>
    <m/>
    <m/>
    <m/>
  </r>
  <r>
    <x v="100"/>
    <x v="0"/>
    <x v="262"/>
    <n v="1"/>
    <n v="1"/>
    <n v="0"/>
    <n v="0"/>
    <n v="0"/>
    <n v="0"/>
    <n v="0"/>
    <n v="0"/>
    <m/>
    <m/>
    <m/>
    <m/>
    <m/>
    <m/>
    <m/>
    <m/>
    <m/>
    <m/>
    <m/>
    <m/>
    <m/>
    <m/>
  </r>
  <r>
    <x v="100"/>
    <x v="3"/>
    <x v="263"/>
    <n v="2"/>
    <n v="2"/>
    <n v="0"/>
    <n v="7"/>
    <n v="0"/>
    <n v="0"/>
    <n v="0"/>
    <n v="7"/>
    <s v="V"/>
    <m/>
    <s v="V"/>
    <s v="V"/>
    <m/>
    <m/>
    <m/>
    <m/>
    <m/>
    <m/>
    <m/>
    <m/>
    <m/>
    <m/>
  </r>
  <r>
    <x v="100"/>
    <x v="0"/>
    <x v="264"/>
    <n v="1"/>
    <n v="1"/>
    <n v="0"/>
    <n v="5"/>
    <n v="0"/>
    <n v="0"/>
    <n v="0"/>
    <n v="5"/>
    <s v="V"/>
    <m/>
    <s v="V"/>
    <s v="V"/>
    <m/>
    <m/>
    <m/>
    <m/>
    <m/>
    <m/>
    <m/>
    <m/>
    <m/>
    <m/>
  </r>
  <r>
    <x v="100"/>
    <x v="0"/>
    <x v="265"/>
    <n v="13"/>
    <n v="13"/>
    <n v="0"/>
    <n v="0"/>
    <n v="0"/>
    <n v="0"/>
    <n v="0"/>
    <n v="0"/>
    <m/>
    <m/>
    <m/>
    <m/>
    <m/>
    <m/>
    <m/>
    <m/>
    <m/>
    <m/>
    <m/>
    <m/>
    <m/>
    <m/>
  </r>
  <r>
    <x v="101"/>
    <x v="0"/>
    <x v="266"/>
    <n v="6"/>
    <n v="0"/>
    <n v="0"/>
    <n v="0"/>
    <n v="0"/>
    <n v="0"/>
    <n v="0"/>
    <n v="0"/>
    <m/>
    <m/>
    <m/>
    <m/>
    <m/>
    <m/>
    <m/>
    <m/>
    <m/>
    <m/>
    <m/>
    <m/>
    <m/>
    <m/>
  </r>
  <r>
    <x v="101"/>
    <x v="4"/>
    <x v="148"/>
    <n v="2"/>
    <n v="0"/>
    <n v="0"/>
    <n v="0"/>
    <n v="0"/>
    <n v="0"/>
    <n v="0"/>
    <n v="0"/>
    <m/>
    <m/>
    <m/>
    <m/>
    <m/>
    <m/>
    <m/>
    <m/>
    <m/>
    <m/>
    <m/>
    <m/>
    <m/>
    <m/>
  </r>
  <r>
    <x v="101"/>
    <x v="4"/>
    <x v="144"/>
    <n v="2"/>
    <n v="0"/>
    <n v="0"/>
    <n v="0"/>
    <n v="0"/>
    <n v="0"/>
    <n v="0"/>
    <n v="0"/>
    <m/>
    <m/>
    <m/>
    <m/>
    <m/>
    <m/>
    <m/>
    <m/>
    <m/>
    <m/>
    <m/>
    <m/>
    <m/>
    <m/>
  </r>
  <r>
    <x v="101"/>
    <x v="4"/>
    <x v="162"/>
    <n v="1"/>
    <n v="0"/>
    <n v="0"/>
    <n v="0"/>
    <n v="0"/>
    <n v="0"/>
    <n v="0"/>
    <n v="0"/>
    <m/>
    <m/>
    <m/>
    <m/>
    <m/>
    <m/>
    <m/>
    <m/>
    <m/>
    <m/>
    <m/>
    <m/>
    <m/>
    <m/>
  </r>
  <r>
    <x v="101"/>
    <x v="4"/>
    <x v="221"/>
    <n v="1"/>
    <n v="0"/>
    <n v="0"/>
    <n v="0"/>
    <n v="0"/>
    <n v="0"/>
    <n v="0"/>
    <n v="0"/>
    <m/>
    <m/>
    <m/>
    <m/>
    <m/>
    <m/>
    <m/>
    <m/>
    <m/>
    <m/>
    <m/>
    <m/>
    <m/>
    <m/>
  </r>
  <r>
    <x v="101"/>
    <x v="4"/>
    <x v="226"/>
    <n v="1"/>
    <n v="0"/>
    <n v="0"/>
    <n v="0"/>
    <n v="0"/>
    <n v="0"/>
    <n v="0"/>
    <n v="0"/>
    <m/>
    <m/>
    <m/>
    <m/>
    <m/>
    <m/>
    <m/>
    <m/>
    <m/>
    <m/>
    <m/>
    <m/>
    <m/>
    <m/>
  </r>
  <r>
    <x v="101"/>
    <x v="0"/>
    <x v="228"/>
    <n v="5"/>
    <n v="5"/>
    <n v="0"/>
    <n v="34"/>
    <n v="0"/>
    <n v="0"/>
    <n v="0"/>
    <n v="34"/>
    <s v="V"/>
    <m/>
    <s v="V"/>
    <s v="V"/>
    <m/>
    <m/>
    <m/>
    <m/>
    <m/>
    <m/>
    <m/>
    <m/>
    <m/>
    <m/>
  </r>
  <r>
    <x v="101"/>
    <x v="3"/>
    <x v="186"/>
    <n v="1"/>
    <n v="1"/>
    <n v="0"/>
    <n v="3"/>
    <n v="0"/>
    <n v="0"/>
    <n v="0"/>
    <n v="3"/>
    <m/>
    <m/>
    <s v="V"/>
    <s v="V"/>
    <m/>
    <m/>
    <m/>
    <m/>
    <m/>
    <m/>
    <m/>
    <m/>
    <m/>
    <m/>
  </r>
  <r>
    <x v="101"/>
    <x v="4"/>
    <x v="134"/>
    <n v="1"/>
    <n v="0"/>
    <n v="0"/>
    <n v="0"/>
    <n v="0"/>
    <n v="0"/>
    <n v="0"/>
    <n v="0"/>
    <m/>
    <m/>
    <m/>
    <m/>
    <m/>
    <m/>
    <m/>
    <m/>
    <m/>
    <m/>
    <m/>
    <m/>
    <m/>
    <m/>
  </r>
  <r>
    <x v="101"/>
    <x v="4"/>
    <x v="227"/>
    <n v="1"/>
    <n v="0"/>
    <n v="0"/>
    <n v="0"/>
    <n v="0"/>
    <n v="0"/>
    <n v="0"/>
    <n v="0"/>
    <m/>
    <m/>
    <m/>
    <m/>
    <m/>
    <m/>
    <m/>
    <m/>
    <m/>
    <m/>
    <m/>
    <m/>
    <m/>
    <m/>
  </r>
  <r>
    <x v="101"/>
    <x v="4"/>
    <x v="163"/>
    <n v="5"/>
    <n v="0"/>
    <n v="0"/>
    <n v="0"/>
    <n v="0"/>
    <n v="0"/>
    <n v="0"/>
    <n v="0"/>
    <m/>
    <m/>
    <m/>
    <m/>
    <m/>
    <m/>
    <m/>
    <m/>
    <m/>
    <m/>
    <m/>
    <m/>
    <m/>
    <m/>
  </r>
  <r>
    <x v="101"/>
    <x v="4"/>
    <x v="222"/>
    <n v="1"/>
    <n v="0"/>
    <n v="0"/>
    <n v="0"/>
    <n v="0"/>
    <n v="0"/>
    <n v="0"/>
    <n v="0"/>
    <m/>
    <m/>
    <m/>
    <m/>
    <m/>
    <m/>
    <m/>
    <m/>
    <m/>
    <m/>
    <m/>
    <m/>
    <m/>
    <m/>
  </r>
  <r>
    <x v="101"/>
    <x v="4"/>
    <x v="224"/>
    <n v="2"/>
    <n v="0"/>
    <n v="0"/>
    <n v="0"/>
    <n v="0"/>
    <n v="0"/>
    <n v="0"/>
    <n v="0"/>
    <m/>
    <m/>
    <m/>
    <m/>
    <m/>
    <m/>
    <m/>
    <m/>
    <m/>
    <m/>
    <m/>
    <m/>
    <m/>
    <m/>
  </r>
  <r>
    <x v="101"/>
    <x v="4"/>
    <x v="214"/>
    <n v="7"/>
    <n v="0"/>
    <n v="0"/>
    <n v="0"/>
    <n v="0"/>
    <n v="0"/>
    <n v="0"/>
    <n v="0"/>
    <m/>
    <m/>
    <m/>
    <m/>
    <m/>
    <m/>
    <m/>
    <m/>
    <m/>
    <m/>
    <m/>
    <m/>
    <m/>
    <m/>
  </r>
  <r>
    <x v="101"/>
    <x v="3"/>
    <x v="267"/>
    <n v="9"/>
    <n v="0"/>
    <n v="0"/>
    <n v="0"/>
    <n v="0"/>
    <n v="0"/>
    <n v="0"/>
    <n v="0"/>
    <m/>
    <m/>
    <m/>
    <m/>
    <m/>
    <m/>
    <m/>
    <m/>
    <m/>
    <m/>
    <m/>
    <m/>
    <m/>
    <m/>
  </r>
  <r>
    <x v="101"/>
    <x v="3"/>
    <x v="261"/>
    <n v="1"/>
    <n v="0"/>
    <n v="0"/>
    <n v="0"/>
    <n v="0"/>
    <n v="0"/>
    <n v="0"/>
    <n v="0"/>
    <m/>
    <m/>
    <m/>
    <m/>
    <m/>
    <m/>
    <m/>
    <m/>
    <m/>
    <m/>
    <m/>
    <m/>
    <m/>
    <m/>
  </r>
  <r>
    <x v="101"/>
    <x v="4"/>
    <x v="138"/>
    <n v="6"/>
    <n v="0"/>
    <n v="0"/>
    <n v="0"/>
    <n v="0"/>
    <n v="0"/>
    <n v="0"/>
    <n v="0"/>
    <m/>
    <m/>
    <m/>
    <m/>
    <m/>
    <m/>
    <m/>
    <m/>
    <m/>
    <m/>
    <m/>
    <m/>
    <m/>
    <m/>
  </r>
  <r>
    <x v="101"/>
    <x v="1"/>
    <x v="268"/>
    <n v="13"/>
    <n v="1"/>
    <n v="0"/>
    <n v="2"/>
    <n v="0"/>
    <n v="0"/>
    <n v="0"/>
    <n v="2"/>
    <s v="V"/>
    <m/>
    <m/>
    <m/>
    <m/>
    <m/>
    <m/>
    <m/>
    <m/>
    <m/>
    <m/>
    <m/>
    <m/>
    <m/>
  </r>
  <r>
    <x v="101"/>
    <x v="3"/>
    <x v="216"/>
    <n v="1"/>
    <n v="0"/>
    <n v="0"/>
    <n v="0"/>
    <n v="0"/>
    <n v="0"/>
    <n v="0"/>
    <n v="0"/>
    <m/>
    <m/>
    <m/>
    <m/>
    <m/>
    <m/>
    <m/>
    <m/>
    <m/>
    <m/>
    <m/>
    <m/>
    <m/>
    <m/>
  </r>
  <r>
    <x v="101"/>
    <x v="3"/>
    <x v="196"/>
    <n v="3"/>
    <n v="0"/>
    <n v="0"/>
    <n v="0"/>
    <n v="0"/>
    <n v="0"/>
    <n v="0"/>
    <n v="0"/>
    <m/>
    <m/>
    <m/>
    <m/>
    <m/>
    <m/>
    <m/>
    <m/>
    <m/>
    <m/>
    <m/>
    <m/>
    <m/>
    <m/>
  </r>
  <r>
    <x v="101"/>
    <x v="3"/>
    <x v="220"/>
    <n v="5"/>
    <n v="0"/>
    <n v="0"/>
    <n v="0"/>
    <n v="0"/>
    <n v="0"/>
    <n v="0"/>
    <n v="0"/>
    <m/>
    <m/>
    <m/>
    <m/>
    <m/>
    <m/>
    <m/>
    <m/>
    <m/>
    <m/>
    <m/>
    <m/>
    <m/>
    <m/>
  </r>
  <r>
    <x v="101"/>
    <x v="3"/>
    <x v="176"/>
    <n v="4"/>
    <n v="0"/>
    <n v="0"/>
    <n v="0"/>
    <n v="0"/>
    <n v="0"/>
    <n v="0"/>
    <n v="0"/>
    <m/>
    <m/>
    <m/>
    <m/>
    <m/>
    <m/>
    <m/>
    <m/>
    <m/>
    <m/>
    <m/>
    <m/>
    <m/>
    <m/>
  </r>
  <r>
    <x v="101"/>
    <x v="3"/>
    <x v="193"/>
    <n v="8"/>
    <n v="0"/>
    <n v="0"/>
    <n v="0"/>
    <n v="0"/>
    <n v="0"/>
    <n v="0"/>
    <n v="0"/>
    <m/>
    <m/>
    <m/>
    <m/>
    <m/>
    <m/>
    <m/>
    <m/>
    <m/>
    <m/>
    <m/>
    <m/>
    <m/>
    <m/>
  </r>
  <r>
    <x v="102"/>
    <x v="1"/>
    <x v="269"/>
    <n v="13"/>
    <n v="0"/>
    <n v="0"/>
    <n v="0"/>
    <n v="0"/>
    <n v="0"/>
    <n v="0"/>
    <n v="0"/>
    <m/>
    <m/>
    <m/>
    <m/>
    <m/>
    <m/>
    <m/>
    <m/>
    <m/>
    <m/>
    <m/>
    <m/>
    <m/>
    <m/>
  </r>
  <r>
    <x v="102"/>
    <x v="0"/>
    <x v="251"/>
    <n v="6"/>
    <n v="2"/>
    <n v="0"/>
    <n v="9"/>
    <n v="0"/>
    <n v="0"/>
    <n v="0"/>
    <n v="9"/>
    <s v="V"/>
    <m/>
    <s v="V"/>
    <s v="V"/>
    <m/>
    <m/>
    <m/>
    <m/>
    <m/>
    <m/>
    <m/>
    <m/>
    <m/>
    <m/>
  </r>
  <r>
    <x v="102"/>
    <x v="3"/>
    <x v="154"/>
    <n v="3"/>
    <n v="0"/>
    <n v="0"/>
    <n v="0"/>
    <n v="0"/>
    <n v="0"/>
    <n v="0"/>
    <n v="0"/>
    <m/>
    <m/>
    <m/>
    <m/>
    <m/>
    <m/>
    <m/>
    <m/>
    <m/>
    <m/>
    <m/>
    <m/>
    <m/>
    <m/>
  </r>
  <r>
    <x v="102"/>
    <x v="3"/>
    <x v="153"/>
    <n v="1"/>
    <n v="0"/>
    <n v="0"/>
    <n v="0"/>
    <n v="0"/>
    <n v="0"/>
    <n v="0"/>
    <n v="0"/>
    <m/>
    <m/>
    <m/>
    <m/>
    <m/>
    <m/>
    <m/>
    <m/>
    <m/>
    <m/>
    <m/>
    <m/>
    <m/>
    <m/>
  </r>
  <r>
    <x v="102"/>
    <x v="3"/>
    <x v="236"/>
    <n v="1"/>
    <n v="0"/>
    <n v="0"/>
    <n v="0"/>
    <n v="0"/>
    <n v="0"/>
    <n v="0"/>
    <n v="0"/>
    <m/>
    <m/>
    <m/>
    <m/>
    <m/>
    <m/>
    <m/>
    <m/>
    <m/>
    <m/>
    <m/>
    <m/>
    <m/>
    <m/>
  </r>
  <r>
    <x v="102"/>
    <x v="4"/>
    <x v="225"/>
    <n v="2"/>
    <n v="0"/>
    <n v="0"/>
    <n v="0"/>
    <n v="0"/>
    <n v="0"/>
    <n v="0"/>
    <n v="0"/>
    <m/>
    <m/>
    <m/>
    <m/>
    <m/>
    <m/>
    <m/>
    <m/>
    <m/>
    <m/>
    <m/>
    <m/>
    <m/>
    <m/>
  </r>
  <r>
    <x v="102"/>
    <x v="3"/>
    <x v="135"/>
    <n v="2"/>
    <n v="0"/>
    <n v="0"/>
    <n v="1"/>
    <n v="0"/>
    <n v="0"/>
    <n v="0"/>
    <n v="1"/>
    <m/>
    <m/>
    <s v="V"/>
    <s v="V"/>
    <m/>
    <m/>
    <m/>
    <m/>
    <m/>
    <m/>
    <m/>
    <m/>
    <m/>
    <m/>
  </r>
  <r>
    <x v="102"/>
    <x v="3"/>
    <x v="237"/>
    <n v="3"/>
    <n v="0"/>
    <n v="0"/>
    <n v="0"/>
    <n v="0"/>
    <n v="0"/>
    <n v="0"/>
    <n v="0"/>
    <m/>
    <m/>
    <m/>
    <m/>
    <m/>
    <m/>
    <m/>
    <m/>
    <m/>
    <m/>
    <m/>
    <m/>
    <m/>
    <m/>
  </r>
  <r>
    <x v="102"/>
    <x v="0"/>
    <x v="188"/>
    <n v="1"/>
    <n v="0"/>
    <n v="0"/>
    <n v="0"/>
    <n v="0"/>
    <n v="0"/>
    <n v="0"/>
    <n v="0"/>
    <m/>
    <m/>
    <m/>
    <m/>
    <m/>
    <m/>
    <m/>
    <m/>
    <m/>
    <m/>
    <m/>
    <m/>
    <m/>
    <m/>
  </r>
  <r>
    <x v="102"/>
    <x v="4"/>
    <x v="180"/>
    <n v="2"/>
    <n v="0"/>
    <n v="0"/>
    <n v="0"/>
    <n v="0"/>
    <n v="0"/>
    <n v="0"/>
    <n v="0"/>
    <m/>
    <m/>
    <m/>
    <m/>
    <m/>
    <m/>
    <m/>
    <m/>
    <m/>
    <m/>
    <m/>
    <m/>
    <m/>
    <m/>
  </r>
  <r>
    <x v="102"/>
    <x v="0"/>
    <x v="208"/>
    <n v="1"/>
    <n v="0"/>
    <n v="0"/>
    <n v="0"/>
    <n v="0"/>
    <n v="0"/>
    <n v="0"/>
    <n v="0"/>
    <m/>
    <m/>
    <m/>
    <m/>
    <m/>
    <m/>
    <m/>
    <m/>
    <m/>
    <m/>
    <m/>
    <m/>
    <m/>
    <m/>
  </r>
  <r>
    <x v="102"/>
    <x v="0"/>
    <x v="270"/>
    <n v="1"/>
    <n v="1"/>
    <n v="0"/>
    <n v="2"/>
    <n v="0"/>
    <n v="0"/>
    <n v="0"/>
    <n v="2"/>
    <s v="V"/>
    <m/>
    <m/>
    <m/>
    <m/>
    <m/>
    <m/>
    <m/>
    <m/>
    <m/>
    <m/>
    <m/>
    <m/>
    <m/>
  </r>
  <r>
    <x v="102"/>
    <x v="1"/>
    <x v="271"/>
    <n v="13"/>
    <n v="3"/>
    <n v="0"/>
    <n v="12"/>
    <n v="0"/>
    <n v="0"/>
    <n v="0"/>
    <n v="12"/>
    <s v="V"/>
    <m/>
    <m/>
    <m/>
    <m/>
    <m/>
    <m/>
    <m/>
    <m/>
    <m/>
    <m/>
    <m/>
    <m/>
    <m/>
  </r>
  <r>
    <x v="102"/>
    <x v="1"/>
    <x v="231"/>
    <n v="8"/>
    <n v="8"/>
    <n v="0"/>
    <n v="0"/>
    <n v="0"/>
    <n v="0"/>
    <n v="0"/>
    <n v="0"/>
    <m/>
    <m/>
    <m/>
    <m/>
    <m/>
    <m/>
    <m/>
    <m/>
    <m/>
    <m/>
    <m/>
    <m/>
    <m/>
    <m/>
  </r>
  <r>
    <x v="102"/>
    <x v="1"/>
    <x v="272"/>
    <n v="3"/>
    <n v="3"/>
    <n v="0"/>
    <n v="30"/>
    <n v="0"/>
    <n v="0"/>
    <n v="0"/>
    <n v="30"/>
    <s v="V"/>
    <m/>
    <s v="V"/>
    <s v="V"/>
    <m/>
    <m/>
    <m/>
    <m/>
    <m/>
    <m/>
    <m/>
    <m/>
    <m/>
    <m/>
  </r>
  <r>
    <x v="102"/>
    <x v="1"/>
    <x v="210"/>
    <n v="1"/>
    <n v="1"/>
    <n v="0"/>
    <n v="0"/>
    <n v="0"/>
    <n v="0"/>
    <n v="0"/>
    <n v="0"/>
    <m/>
    <m/>
    <m/>
    <m/>
    <m/>
    <m/>
    <m/>
    <m/>
    <m/>
    <m/>
    <m/>
    <m/>
    <m/>
    <m/>
  </r>
  <r>
    <x v="102"/>
    <x v="1"/>
    <x v="273"/>
    <n v="1"/>
    <n v="1"/>
    <n v="0"/>
    <n v="1"/>
    <n v="1"/>
    <n v="0"/>
    <n v="0"/>
    <n v="2"/>
    <s v="V"/>
    <m/>
    <m/>
    <m/>
    <m/>
    <m/>
    <m/>
    <m/>
    <m/>
    <m/>
    <m/>
    <m/>
    <m/>
    <m/>
  </r>
  <r>
    <x v="103"/>
    <x v="0"/>
    <x v="264"/>
    <n v="1"/>
    <n v="0"/>
    <n v="0"/>
    <n v="0"/>
    <n v="0"/>
    <n v="0"/>
    <n v="0"/>
    <n v="0"/>
    <m/>
    <m/>
    <m/>
    <m/>
    <m/>
    <m/>
    <m/>
    <m/>
    <m/>
    <m/>
    <m/>
    <m/>
    <m/>
    <m/>
  </r>
  <r>
    <x v="103"/>
    <x v="0"/>
    <x v="266"/>
    <n v="6"/>
    <n v="0"/>
    <n v="0"/>
    <n v="0"/>
    <n v="0"/>
    <n v="0"/>
    <n v="0"/>
    <n v="0"/>
    <m/>
    <m/>
    <m/>
    <m/>
    <m/>
    <m/>
    <m/>
    <m/>
    <m/>
    <m/>
    <m/>
    <m/>
    <m/>
    <m/>
  </r>
  <r>
    <x v="104"/>
    <x v="0"/>
    <x v="274"/>
    <n v="2"/>
    <n v="0"/>
    <n v="0"/>
    <n v="1"/>
    <n v="0"/>
    <n v="0"/>
    <n v="0"/>
    <n v="1"/>
    <s v="V"/>
    <m/>
    <m/>
    <m/>
    <m/>
    <m/>
    <m/>
    <m/>
    <m/>
    <m/>
    <m/>
    <m/>
    <m/>
    <m/>
  </r>
  <r>
    <x v="104"/>
    <x v="1"/>
    <x v="275"/>
    <n v="4"/>
    <n v="0"/>
    <n v="0"/>
    <n v="0"/>
    <n v="0"/>
    <n v="0"/>
    <n v="0"/>
    <n v="0"/>
    <m/>
    <m/>
    <m/>
    <m/>
    <m/>
    <m/>
    <m/>
    <m/>
    <m/>
    <m/>
    <m/>
    <m/>
    <m/>
    <m/>
  </r>
  <r>
    <x v="104"/>
    <x v="1"/>
    <x v="276"/>
    <n v="1"/>
    <n v="0"/>
    <n v="0"/>
    <n v="0"/>
    <n v="0"/>
    <n v="0"/>
    <n v="0"/>
    <n v="0"/>
    <m/>
    <m/>
    <m/>
    <m/>
    <m/>
    <m/>
    <m/>
    <m/>
    <m/>
    <m/>
    <m/>
    <m/>
    <m/>
    <m/>
  </r>
  <r>
    <x v="104"/>
    <x v="3"/>
    <x v="243"/>
    <n v="1"/>
    <n v="0"/>
    <n v="0"/>
    <n v="0"/>
    <n v="0"/>
    <n v="0"/>
    <n v="0"/>
    <n v="0"/>
    <m/>
    <m/>
    <m/>
    <m/>
    <m/>
    <m/>
    <m/>
    <m/>
    <m/>
    <m/>
    <m/>
    <m/>
    <m/>
    <m/>
  </r>
  <r>
    <x v="104"/>
    <x v="1"/>
    <x v="277"/>
    <n v="2"/>
    <n v="0"/>
    <n v="0"/>
    <n v="0"/>
    <n v="0"/>
    <n v="0"/>
    <n v="0"/>
    <n v="0"/>
    <m/>
    <m/>
    <m/>
    <m/>
    <m/>
    <m/>
    <m/>
    <m/>
    <m/>
    <m/>
    <m/>
    <m/>
    <m/>
    <m/>
  </r>
  <r>
    <x v="104"/>
    <x v="3"/>
    <x v="235"/>
    <n v="5"/>
    <n v="1"/>
    <n v="0"/>
    <n v="4"/>
    <n v="0"/>
    <n v="0"/>
    <n v="0"/>
    <n v="4"/>
    <s v="V"/>
    <m/>
    <s v="V"/>
    <s v="V"/>
    <m/>
    <m/>
    <m/>
    <m/>
    <m/>
    <m/>
    <m/>
    <m/>
    <m/>
    <m/>
  </r>
  <r>
    <x v="104"/>
    <x v="0"/>
    <x v="255"/>
    <n v="2"/>
    <n v="1"/>
    <n v="0"/>
    <n v="3"/>
    <n v="0"/>
    <n v="0"/>
    <n v="0"/>
    <n v="3"/>
    <s v="V"/>
    <m/>
    <m/>
    <m/>
    <m/>
    <m/>
    <m/>
    <m/>
    <m/>
    <m/>
    <m/>
    <m/>
    <m/>
    <m/>
  </r>
  <r>
    <x v="104"/>
    <x v="1"/>
    <x v="271"/>
    <n v="13"/>
    <n v="3"/>
    <n v="0"/>
    <n v="12"/>
    <n v="0"/>
    <n v="0"/>
    <n v="0"/>
    <n v="12"/>
    <s v="V"/>
    <m/>
    <s v="V"/>
    <s v="V"/>
    <m/>
    <m/>
    <m/>
    <m/>
    <m/>
    <m/>
    <m/>
    <m/>
    <m/>
    <m/>
  </r>
  <r>
    <x v="104"/>
    <x v="3"/>
    <x v="217"/>
    <n v="3"/>
    <n v="1"/>
    <n v="0"/>
    <n v="6"/>
    <n v="0"/>
    <n v="0"/>
    <n v="0"/>
    <n v="6"/>
    <m/>
    <m/>
    <s v="V"/>
    <s v="V"/>
    <m/>
    <m/>
    <m/>
    <m/>
    <m/>
    <m/>
    <m/>
    <m/>
    <m/>
    <m/>
  </r>
  <r>
    <x v="104"/>
    <x v="0"/>
    <x v="278"/>
    <n v="6"/>
    <n v="2"/>
    <n v="0"/>
    <n v="9"/>
    <n v="0"/>
    <n v="0"/>
    <n v="0"/>
    <n v="9"/>
    <s v="V"/>
    <m/>
    <s v="V"/>
    <s v="V"/>
    <m/>
    <m/>
    <m/>
    <m/>
    <m/>
    <m/>
    <m/>
    <m/>
    <m/>
    <m/>
  </r>
  <r>
    <x v="104"/>
    <x v="3"/>
    <x v="201"/>
    <n v="2"/>
    <n v="1"/>
    <n v="0"/>
    <n v="3"/>
    <n v="0"/>
    <n v="0"/>
    <n v="0"/>
    <n v="3"/>
    <s v="V"/>
    <m/>
    <s v="V"/>
    <s v="V"/>
    <m/>
    <m/>
    <m/>
    <m/>
    <m/>
    <m/>
    <m/>
    <m/>
    <m/>
    <m/>
  </r>
  <r>
    <x v="104"/>
    <x v="3"/>
    <x v="204"/>
    <n v="1"/>
    <n v="1"/>
    <n v="0"/>
    <n v="3"/>
    <n v="0"/>
    <n v="0"/>
    <n v="0"/>
    <n v="3"/>
    <m/>
    <m/>
    <s v="V"/>
    <s v="V"/>
    <m/>
    <m/>
    <m/>
    <m/>
    <m/>
    <m/>
    <m/>
    <m/>
    <m/>
    <m/>
  </r>
  <r>
    <x v="104"/>
    <x v="0"/>
    <x v="262"/>
    <n v="1"/>
    <n v="1"/>
    <n v="0"/>
    <n v="3"/>
    <n v="0"/>
    <n v="0"/>
    <n v="0"/>
    <n v="3"/>
    <s v="V"/>
    <m/>
    <s v="V"/>
    <s v="V"/>
    <m/>
    <m/>
    <m/>
    <m/>
    <m/>
    <m/>
    <m/>
    <m/>
    <m/>
    <m/>
  </r>
  <r>
    <x v="104"/>
    <x v="3"/>
    <x v="263"/>
    <n v="2"/>
    <n v="2"/>
    <n v="0"/>
    <n v="0"/>
    <n v="0"/>
    <n v="0"/>
    <n v="0"/>
    <n v="0"/>
    <m/>
    <m/>
    <m/>
    <m/>
    <m/>
    <m/>
    <m/>
    <m/>
    <m/>
    <m/>
    <m/>
    <m/>
    <m/>
    <m/>
  </r>
  <r>
    <x v="104"/>
    <x v="3"/>
    <x v="209"/>
    <n v="1"/>
    <n v="1"/>
    <n v="0"/>
    <n v="6"/>
    <n v="0"/>
    <n v="0"/>
    <n v="0"/>
    <n v="6"/>
    <m/>
    <m/>
    <s v="V"/>
    <s v="V"/>
    <m/>
    <m/>
    <m/>
    <m/>
    <m/>
    <m/>
    <m/>
    <m/>
    <m/>
    <m/>
  </r>
  <r>
    <x v="104"/>
    <x v="3"/>
    <x v="186"/>
    <n v="1"/>
    <n v="1"/>
    <n v="0"/>
    <n v="5"/>
    <n v="0"/>
    <n v="0"/>
    <n v="0"/>
    <n v="5"/>
    <m/>
    <m/>
    <s v="V"/>
    <s v="V"/>
    <m/>
    <m/>
    <m/>
    <m/>
    <m/>
    <m/>
    <m/>
    <m/>
    <m/>
    <m/>
  </r>
  <r>
    <x v="104"/>
    <x v="3"/>
    <x v="187"/>
    <n v="1"/>
    <n v="1"/>
    <n v="0"/>
    <n v="0"/>
    <n v="0"/>
    <n v="0"/>
    <n v="0"/>
    <n v="0"/>
    <m/>
    <m/>
    <m/>
    <m/>
    <m/>
    <m/>
    <m/>
    <m/>
    <m/>
    <m/>
    <m/>
    <m/>
    <m/>
    <m/>
  </r>
  <r>
    <x v="104"/>
    <x v="0"/>
    <x v="265"/>
    <n v="7"/>
    <n v="7"/>
    <n v="0"/>
    <n v="39"/>
    <n v="0"/>
    <n v="0"/>
    <n v="0"/>
    <n v="39"/>
    <s v="V"/>
    <m/>
    <s v="V"/>
    <s v="V"/>
    <m/>
    <m/>
    <m/>
    <m/>
    <m/>
    <m/>
    <m/>
    <m/>
    <m/>
    <m/>
  </r>
  <r>
    <x v="104"/>
    <x v="1"/>
    <x v="256"/>
    <n v="1"/>
    <n v="1"/>
    <n v="0"/>
    <n v="0"/>
    <n v="0"/>
    <n v="0"/>
    <n v="0"/>
    <n v="0"/>
    <m/>
    <m/>
    <m/>
    <m/>
    <m/>
    <m/>
    <m/>
    <m/>
    <m/>
    <m/>
    <m/>
    <m/>
    <m/>
    <m/>
  </r>
  <r>
    <x v="104"/>
    <x v="1"/>
    <x v="182"/>
    <n v="1"/>
    <n v="1"/>
    <n v="0"/>
    <n v="0"/>
    <n v="0"/>
    <n v="0"/>
    <n v="0"/>
    <n v="0"/>
    <m/>
    <m/>
    <m/>
    <m/>
    <m/>
    <m/>
    <m/>
    <m/>
    <m/>
    <m/>
    <m/>
    <m/>
    <m/>
    <m/>
  </r>
  <r>
    <x v="104"/>
    <x v="1"/>
    <x v="279"/>
    <n v="2"/>
    <n v="2"/>
    <n v="0"/>
    <n v="0"/>
    <n v="0"/>
    <n v="0"/>
    <n v="0"/>
    <n v="0"/>
    <m/>
    <m/>
    <m/>
    <m/>
    <m/>
    <m/>
    <m/>
    <m/>
    <m/>
    <m/>
    <m/>
    <m/>
    <m/>
    <m/>
  </r>
  <r>
    <x v="105"/>
    <x v="1"/>
    <x v="244"/>
    <n v="1"/>
    <n v="0"/>
    <n v="0"/>
    <n v="0"/>
    <n v="0"/>
    <n v="0"/>
    <n v="0"/>
    <n v="0"/>
    <m/>
    <m/>
    <m/>
    <m/>
    <m/>
    <m/>
    <m/>
    <m/>
    <m/>
    <m/>
    <m/>
    <m/>
    <m/>
    <m/>
  </r>
  <r>
    <x v="105"/>
    <x v="3"/>
    <x v="198"/>
    <n v="1"/>
    <n v="0"/>
    <n v="0"/>
    <n v="0"/>
    <n v="0"/>
    <n v="0"/>
    <n v="0"/>
    <n v="0"/>
    <m/>
    <m/>
    <m/>
    <m/>
    <m/>
    <m/>
    <m/>
    <m/>
    <m/>
    <m/>
    <m/>
    <m/>
    <m/>
    <m/>
  </r>
  <r>
    <x v="105"/>
    <x v="1"/>
    <x v="234"/>
    <n v="13"/>
    <n v="0"/>
    <n v="0"/>
    <n v="1"/>
    <n v="0"/>
    <n v="0"/>
    <n v="0"/>
    <n v="1"/>
    <s v="V"/>
    <m/>
    <m/>
    <m/>
    <m/>
    <m/>
    <m/>
    <m/>
    <m/>
    <m/>
    <m/>
    <m/>
    <m/>
    <m/>
  </r>
  <r>
    <x v="105"/>
    <x v="0"/>
    <x v="280"/>
    <n v="9"/>
    <n v="0"/>
    <n v="0"/>
    <n v="0"/>
    <n v="0"/>
    <n v="0"/>
    <n v="0"/>
    <n v="0"/>
    <m/>
    <m/>
    <m/>
    <m/>
    <m/>
    <m/>
    <m/>
    <m/>
    <m/>
    <m/>
    <m/>
    <m/>
    <m/>
    <m/>
  </r>
  <r>
    <x v="105"/>
    <x v="1"/>
    <x v="281"/>
    <n v="8"/>
    <n v="0"/>
    <n v="0"/>
    <n v="0"/>
    <n v="0"/>
    <n v="0"/>
    <n v="0"/>
    <n v="0"/>
    <m/>
    <m/>
    <m/>
    <m/>
    <m/>
    <m/>
    <m/>
    <m/>
    <m/>
    <m/>
    <m/>
    <m/>
    <m/>
    <m/>
  </r>
  <r>
    <x v="105"/>
    <x v="3"/>
    <x v="204"/>
    <n v="1"/>
    <n v="1"/>
    <n v="0"/>
    <n v="0"/>
    <n v="0"/>
    <n v="0"/>
    <n v="0"/>
    <n v="0"/>
    <m/>
    <m/>
    <m/>
    <m/>
    <m/>
    <m/>
    <m/>
    <m/>
    <m/>
    <m/>
    <m/>
    <m/>
    <m/>
    <m/>
  </r>
  <r>
    <x v="105"/>
    <x v="0"/>
    <x v="282"/>
    <n v="2"/>
    <n v="2"/>
    <n v="0"/>
    <n v="0"/>
    <n v="0"/>
    <n v="0"/>
    <n v="0"/>
    <n v="0"/>
    <m/>
    <m/>
    <m/>
    <m/>
    <m/>
    <m/>
    <m/>
    <m/>
    <m/>
    <m/>
    <m/>
    <m/>
    <m/>
    <m/>
  </r>
  <r>
    <x v="105"/>
    <x v="0"/>
    <x v="270"/>
    <n v="1"/>
    <n v="1"/>
    <n v="0"/>
    <n v="0"/>
    <n v="0"/>
    <n v="0"/>
    <n v="0"/>
    <n v="0"/>
    <m/>
    <m/>
    <m/>
    <m/>
    <m/>
    <m/>
    <m/>
    <m/>
    <m/>
    <m/>
    <m/>
    <m/>
    <m/>
    <m/>
  </r>
  <r>
    <x v="106"/>
    <x v="3"/>
    <x v="204"/>
    <n v="1"/>
    <n v="0"/>
    <n v="0"/>
    <n v="0"/>
    <n v="0"/>
    <n v="0"/>
    <n v="0"/>
    <n v="0"/>
    <m/>
    <m/>
    <m/>
    <m/>
    <m/>
    <m/>
    <m/>
    <m/>
    <m/>
    <m/>
    <m/>
    <m/>
    <m/>
    <m/>
  </r>
  <r>
    <x v="106"/>
    <x v="3"/>
    <x v="197"/>
    <n v="1"/>
    <n v="0"/>
    <n v="0"/>
    <n v="0"/>
    <n v="0"/>
    <n v="0"/>
    <n v="0"/>
    <n v="0"/>
    <m/>
    <m/>
    <m/>
    <m/>
    <m/>
    <m/>
    <m/>
    <m/>
    <m/>
    <m/>
    <m/>
    <m/>
    <m/>
    <m/>
  </r>
  <r>
    <x v="106"/>
    <x v="3"/>
    <x v="186"/>
    <n v="1"/>
    <n v="0"/>
    <n v="0"/>
    <n v="1"/>
    <n v="0"/>
    <n v="0"/>
    <n v="0"/>
    <n v="1"/>
    <s v="V"/>
    <m/>
    <m/>
    <m/>
    <m/>
    <m/>
    <m/>
    <m/>
    <m/>
    <m/>
    <m/>
    <m/>
    <m/>
    <m/>
  </r>
  <r>
    <x v="106"/>
    <x v="4"/>
    <x v="176"/>
    <n v="4"/>
    <n v="0"/>
    <n v="0"/>
    <n v="0"/>
    <n v="0"/>
    <n v="0"/>
    <n v="0"/>
    <n v="0"/>
    <m/>
    <m/>
    <m/>
    <m/>
    <m/>
    <m/>
    <m/>
    <m/>
    <m/>
    <m/>
    <m/>
    <m/>
    <m/>
    <m/>
  </r>
  <r>
    <x v="106"/>
    <x v="0"/>
    <x v="283"/>
    <n v="8"/>
    <n v="0"/>
    <n v="0"/>
    <n v="0"/>
    <n v="0"/>
    <n v="0"/>
    <n v="0"/>
    <n v="0"/>
    <m/>
    <m/>
    <m/>
    <m/>
    <m/>
    <m/>
    <m/>
    <m/>
    <m/>
    <m/>
    <m/>
    <m/>
    <m/>
    <m/>
  </r>
  <r>
    <x v="106"/>
    <x v="3"/>
    <x v="258"/>
    <n v="1"/>
    <n v="0"/>
    <n v="0"/>
    <n v="0"/>
    <n v="0"/>
    <n v="0"/>
    <n v="0"/>
    <n v="0"/>
    <m/>
    <m/>
    <m/>
    <m/>
    <m/>
    <m/>
    <m/>
    <m/>
    <m/>
    <m/>
    <m/>
    <m/>
    <m/>
    <m/>
  </r>
  <r>
    <x v="106"/>
    <x v="4"/>
    <x v="216"/>
    <n v="1"/>
    <n v="0"/>
    <n v="0"/>
    <n v="0"/>
    <n v="0"/>
    <n v="0"/>
    <n v="0"/>
    <n v="0"/>
    <m/>
    <m/>
    <m/>
    <m/>
    <m/>
    <m/>
    <m/>
    <m/>
    <m/>
    <m/>
    <m/>
    <m/>
    <m/>
    <m/>
  </r>
  <r>
    <x v="106"/>
    <x v="3"/>
    <x v="284"/>
    <n v="1"/>
    <n v="0"/>
    <n v="0"/>
    <n v="0"/>
    <n v="0"/>
    <n v="0"/>
    <n v="0"/>
    <n v="0"/>
    <m/>
    <m/>
    <m/>
    <m/>
    <m/>
    <m/>
    <m/>
    <m/>
    <m/>
    <m/>
    <m/>
    <m/>
    <m/>
    <m/>
  </r>
  <r>
    <x v="106"/>
    <x v="1"/>
    <x v="285"/>
    <n v="2"/>
    <n v="0"/>
    <n v="0"/>
    <n v="0"/>
    <n v="0"/>
    <n v="0"/>
    <n v="0"/>
    <n v="0"/>
    <m/>
    <m/>
    <m/>
    <m/>
    <m/>
    <m/>
    <m/>
    <m/>
    <m/>
    <m/>
    <m/>
    <m/>
    <m/>
    <m/>
  </r>
  <r>
    <x v="106"/>
    <x v="4"/>
    <x v="193"/>
    <n v="8"/>
    <n v="0"/>
    <n v="0"/>
    <n v="0"/>
    <n v="0"/>
    <n v="0"/>
    <n v="0"/>
    <n v="0"/>
    <m/>
    <m/>
    <m/>
    <m/>
    <m/>
    <m/>
    <m/>
    <m/>
    <m/>
    <m/>
    <m/>
    <m/>
    <m/>
    <m/>
  </r>
  <r>
    <x v="106"/>
    <x v="4"/>
    <x v="267"/>
    <n v="9"/>
    <n v="0"/>
    <n v="0"/>
    <n v="0"/>
    <n v="1"/>
    <n v="0"/>
    <n v="0"/>
    <n v="1"/>
    <s v="V"/>
    <m/>
    <m/>
    <m/>
    <m/>
    <m/>
    <m/>
    <m/>
    <m/>
    <m/>
    <m/>
    <m/>
    <m/>
    <m/>
  </r>
  <r>
    <x v="106"/>
    <x v="4"/>
    <x v="196"/>
    <n v="3"/>
    <n v="0"/>
    <n v="0"/>
    <n v="0"/>
    <n v="0"/>
    <n v="0"/>
    <n v="0"/>
    <n v="0"/>
    <m/>
    <m/>
    <m/>
    <m/>
    <m/>
    <m/>
    <m/>
    <m/>
    <m/>
    <m/>
    <m/>
    <m/>
    <m/>
    <m/>
  </r>
  <r>
    <x v="106"/>
    <x v="1"/>
    <x v="286"/>
    <n v="1"/>
    <n v="0"/>
    <n v="0"/>
    <n v="0"/>
    <n v="0"/>
    <n v="0"/>
    <n v="0"/>
    <n v="0"/>
    <m/>
    <m/>
    <m/>
    <m/>
    <m/>
    <m/>
    <m/>
    <m/>
    <m/>
    <m/>
    <m/>
    <m/>
    <m/>
    <m/>
  </r>
  <r>
    <x v="106"/>
    <x v="3"/>
    <x v="250"/>
    <n v="1"/>
    <n v="1"/>
    <n v="0"/>
    <n v="3"/>
    <n v="0"/>
    <n v="0"/>
    <n v="0"/>
    <n v="3"/>
    <m/>
    <m/>
    <s v="V"/>
    <s v="V"/>
    <m/>
    <m/>
    <m/>
    <m/>
    <m/>
    <m/>
    <m/>
    <m/>
    <m/>
    <m/>
  </r>
  <r>
    <x v="106"/>
    <x v="0"/>
    <x v="265"/>
    <n v="7"/>
    <n v="7"/>
    <n v="0"/>
    <n v="0"/>
    <n v="0"/>
    <n v="0"/>
    <n v="0"/>
    <n v="0"/>
    <m/>
    <m/>
    <m/>
    <m/>
    <m/>
    <m/>
    <m/>
    <m/>
    <m/>
    <m/>
    <m/>
    <m/>
    <m/>
    <m/>
  </r>
  <r>
    <x v="106"/>
    <x v="1"/>
    <x v="229"/>
    <n v="1"/>
    <n v="1"/>
    <n v="0"/>
    <n v="0"/>
    <n v="0"/>
    <n v="0"/>
    <n v="0"/>
    <n v="0"/>
    <m/>
    <m/>
    <m/>
    <m/>
    <m/>
    <m/>
    <m/>
    <m/>
    <m/>
    <m/>
    <m/>
    <m/>
    <m/>
    <m/>
  </r>
  <r>
    <x v="106"/>
    <x v="0"/>
    <x v="287"/>
    <n v="2"/>
    <n v="2"/>
    <n v="0"/>
    <n v="0"/>
    <n v="0"/>
    <n v="0"/>
    <n v="0"/>
    <n v="0"/>
    <m/>
    <m/>
    <m/>
    <m/>
    <m/>
    <m/>
    <m/>
    <m/>
    <m/>
    <m/>
    <m/>
    <m/>
    <m/>
    <m/>
  </r>
  <r>
    <x v="107"/>
    <x v="1"/>
    <x v="288"/>
    <n v="1"/>
    <n v="0"/>
    <n v="0"/>
    <n v="0"/>
    <n v="0"/>
    <n v="0"/>
    <n v="0"/>
    <n v="0"/>
    <m/>
    <m/>
    <m/>
    <m/>
    <m/>
    <m/>
    <m/>
    <m/>
    <m/>
    <m/>
    <m/>
    <m/>
    <m/>
    <m/>
  </r>
  <r>
    <x v="107"/>
    <x v="3"/>
    <x v="205"/>
    <n v="11"/>
    <n v="0"/>
    <n v="0"/>
    <n v="1"/>
    <n v="0"/>
    <n v="0"/>
    <n v="0"/>
    <n v="1"/>
    <s v="V"/>
    <m/>
    <m/>
    <m/>
    <m/>
    <m/>
    <m/>
    <m/>
    <m/>
    <m/>
    <m/>
    <m/>
    <m/>
    <m/>
  </r>
  <r>
    <x v="107"/>
    <x v="3"/>
    <x v="203"/>
    <n v="1"/>
    <n v="0"/>
    <n v="0"/>
    <n v="0"/>
    <n v="0"/>
    <n v="0"/>
    <n v="0"/>
    <n v="0"/>
    <m/>
    <m/>
    <m/>
    <m/>
    <m/>
    <m/>
    <m/>
    <m/>
    <m/>
    <m/>
    <m/>
    <m/>
    <m/>
    <m/>
  </r>
  <r>
    <x v="107"/>
    <x v="4"/>
    <x v="236"/>
    <n v="1"/>
    <n v="0"/>
    <n v="0"/>
    <n v="0"/>
    <n v="0"/>
    <n v="0"/>
    <n v="0"/>
    <n v="0"/>
    <m/>
    <m/>
    <m/>
    <m/>
    <m/>
    <m/>
    <m/>
    <m/>
    <m/>
    <m/>
    <m/>
    <m/>
    <m/>
    <m/>
  </r>
  <r>
    <x v="107"/>
    <x v="4"/>
    <x v="202"/>
    <n v="3"/>
    <n v="3"/>
    <n v="0"/>
    <n v="0"/>
    <n v="0"/>
    <n v="0"/>
    <n v="0"/>
    <n v="0"/>
    <m/>
    <m/>
    <m/>
    <m/>
    <m/>
    <m/>
    <m/>
    <m/>
    <m/>
    <m/>
    <m/>
    <m/>
    <m/>
    <m/>
  </r>
  <r>
    <x v="108"/>
    <x v="1"/>
    <x v="289"/>
    <n v="13"/>
    <n v="0"/>
    <n v="0"/>
    <n v="3"/>
    <n v="0"/>
    <n v="0"/>
    <n v="0"/>
    <n v="3"/>
    <s v="V"/>
    <m/>
    <m/>
    <m/>
    <m/>
    <m/>
    <m/>
    <m/>
    <m/>
    <m/>
    <m/>
    <m/>
    <m/>
    <m/>
  </r>
  <r>
    <x v="108"/>
    <x v="4"/>
    <x v="154"/>
    <n v="3"/>
    <n v="0"/>
    <n v="0"/>
    <n v="0"/>
    <n v="0"/>
    <n v="0"/>
    <n v="0"/>
    <n v="0"/>
    <m/>
    <m/>
    <m/>
    <m/>
    <m/>
    <m/>
    <m/>
    <m/>
    <m/>
    <m/>
    <m/>
    <m/>
    <m/>
    <m/>
  </r>
  <r>
    <x v="108"/>
    <x v="3"/>
    <x v="250"/>
    <n v="1"/>
    <n v="0"/>
    <n v="0"/>
    <n v="0"/>
    <n v="0"/>
    <n v="0"/>
    <n v="0"/>
    <n v="0"/>
    <m/>
    <m/>
    <m/>
    <m/>
    <m/>
    <m/>
    <m/>
    <m/>
    <m/>
    <m/>
    <m/>
    <m/>
    <m/>
    <m/>
  </r>
  <r>
    <x v="108"/>
    <x v="4"/>
    <x v="261"/>
    <n v="1"/>
    <n v="0"/>
    <n v="0"/>
    <n v="0"/>
    <n v="1"/>
    <n v="0"/>
    <n v="0"/>
    <n v="1"/>
    <s v="V"/>
    <m/>
    <m/>
    <m/>
    <m/>
    <m/>
    <m/>
    <m/>
    <m/>
    <m/>
    <m/>
    <m/>
    <m/>
    <m/>
  </r>
  <r>
    <x v="108"/>
    <x v="1"/>
    <x v="290"/>
    <n v="13"/>
    <n v="0"/>
    <n v="0"/>
    <n v="7"/>
    <n v="0"/>
    <n v="0"/>
    <n v="0"/>
    <n v="7"/>
    <s v="V"/>
    <m/>
    <s v="V"/>
    <s v="V"/>
    <m/>
    <m/>
    <m/>
    <m/>
    <m/>
    <m/>
    <m/>
    <m/>
    <m/>
    <m/>
  </r>
  <r>
    <x v="108"/>
    <x v="3"/>
    <x v="209"/>
    <n v="1"/>
    <n v="1"/>
    <n v="0"/>
    <n v="0"/>
    <n v="0"/>
    <n v="0"/>
    <n v="0"/>
    <n v="0"/>
    <m/>
    <m/>
    <m/>
    <m/>
    <m/>
    <m/>
    <m/>
    <m/>
    <m/>
    <m/>
    <m/>
    <m/>
    <m/>
    <m/>
  </r>
  <r>
    <x v="108"/>
    <x v="0"/>
    <x v="282"/>
    <n v="2"/>
    <n v="2"/>
    <n v="0"/>
    <n v="0"/>
    <n v="0"/>
    <n v="0"/>
    <n v="0"/>
    <n v="0"/>
    <m/>
    <m/>
    <m/>
    <m/>
    <m/>
    <m/>
    <m/>
    <m/>
    <m/>
    <m/>
    <m/>
    <m/>
    <m/>
    <m/>
  </r>
  <r>
    <x v="108"/>
    <x v="1"/>
    <x v="291"/>
    <n v="1"/>
    <n v="1"/>
    <n v="0"/>
    <n v="4"/>
    <n v="0"/>
    <n v="0"/>
    <n v="0"/>
    <n v="4"/>
    <s v="V"/>
    <m/>
    <m/>
    <m/>
    <m/>
    <m/>
    <m/>
    <m/>
    <m/>
    <m/>
    <m/>
    <m/>
    <m/>
    <m/>
  </r>
  <r>
    <x v="109"/>
    <x v="0"/>
    <x v="292"/>
    <n v="12"/>
    <n v="0"/>
    <n v="0"/>
    <n v="0"/>
    <n v="0"/>
    <n v="0"/>
    <n v="0"/>
    <n v="0"/>
    <m/>
    <m/>
    <m/>
    <m/>
    <m/>
    <m/>
    <m/>
    <m/>
    <m/>
    <m/>
    <m/>
    <m/>
    <m/>
    <m/>
  </r>
  <r>
    <x v="109"/>
    <x v="3"/>
    <x v="187"/>
    <n v="1"/>
    <n v="0"/>
    <n v="0"/>
    <n v="0"/>
    <n v="0"/>
    <n v="0"/>
    <n v="0"/>
    <n v="0"/>
    <m/>
    <m/>
    <m/>
    <m/>
    <m/>
    <m/>
    <m/>
    <m/>
    <m/>
    <m/>
    <m/>
    <m/>
    <m/>
    <m/>
  </r>
  <r>
    <x v="109"/>
    <x v="4"/>
    <x v="202"/>
    <n v="3"/>
    <n v="0"/>
    <n v="0"/>
    <n v="1"/>
    <n v="0"/>
    <n v="0"/>
    <n v="0"/>
    <n v="1"/>
    <s v="V"/>
    <s v="V"/>
    <m/>
    <m/>
    <m/>
    <m/>
    <m/>
    <m/>
    <m/>
    <m/>
    <m/>
    <m/>
    <m/>
    <m/>
  </r>
  <r>
    <x v="109"/>
    <x v="0"/>
    <x v="293"/>
    <n v="1"/>
    <n v="0"/>
    <n v="0"/>
    <n v="0"/>
    <n v="0"/>
    <n v="0"/>
    <n v="0"/>
    <n v="0"/>
    <m/>
    <m/>
    <m/>
    <m/>
    <m/>
    <m/>
    <m/>
    <m/>
    <m/>
    <m/>
    <m/>
    <m/>
    <m/>
    <m/>
  </r>
  <r>
    <x v="109"/>
    <x v="0"/>
    <x v="262"/>
    <n v="1"/>
    <n v="0"/>
    <n v="0"/>
    <n v="0"/>
    <n v="0"/>
    <n v="0"/>
    <n v="0"/>
    <n v="0"/>
    <m/>
    <m/>
    <m/>
    <m/>
    <m/>
    <m/>
    <m/>
    <m/>
    <m/>
    <m/>
    <m/>
    <m/>
    <m/>
    <m/>
  </r>
  <r>
    <x v="109"/>
    <x v="0"/>
    <x v="294"/>
    <n v="8"/>
    <n v="0"/>
    <n v="0"/>
    <n v="0"/>
    <n v="0"/>
    <n v="0"/>
    <n v="0"/>
    <n v="0"/>
    <m/>
    <m/>
    <m/>
    <m/>
    <m/>
    <m/>
    <m/>
    <m/>
    <m/>
    <m/>
    <m/>
    <m/>
    <m/>
    <m/>
  </r>
  <r>
    <x v="109"/>
    <x v="1"/>
    <x v="256"/>
    <n v="1"/>
    <n v="0"/>
    <n v="0"/>
    <n v="0"/>
    <n v="0"/>
    <n v="0"/>
    <n v="0"/>
    <n v="0"/>
    <m/>
    <m/>
    <m/>
    <m/>
    <m/>
    <m/>
    <m/>
    <m/>
    <m/>
    <m/>
    <m/>
    <m/>
    <m/>
    <m/>
  </r>
  <r>
    <x v="109"/>
    <x v="1"/>
    <x v="295"/>
    <n v="13"/>
    <n v="0"/>
    <n v="0"/>
    <n v="2"/>
    <n v="0"/>
    <n v="0"/>
    <n v="0"/>
    <n v="2"/>
    <s v="V"/>
    <m/>
    <m/>
    <m/>
    <m/>
    <m/>
    <m/>
    <m/>
    <m/>
    <m/>
    <m/>
    <m/>
    <m/>
    <m/>
  </r>
  <r>
    <x v="110"/>
    <x v="0"/>
    <x v="270"/>
    <n v="1"/>
    <n v="0"/>
    <n v="0"/>
    <n v="0"/>
    <n v="0"/>
    <n v="0"/>
    <n v="0"/>
    <n v="0"/>
    <m/>
    <m/>
    <m/>
    <m/>
    <m/>
    <m/>
    <m/>
    <m/>
    <m/>
    <m/>
    <m/>
    <m/>
    <m/>
    <m/>
  </r>
  <r>
    <x v="110"/>
    <x v="3"/>
    <x v="274"/>
    <n v="2"/>
    <n v="0"/>
    <n v="0"/>
    <n v="1"/>
    <n v="0"/>
    <n v="0"/>
    <n v="0"/>
    <n v="1"/>
    <m/>
    <m/>
    <s v="V"/>
    <s v="V"/>
    <m/>
    <m/>
    <m/>
    <m/>
    <m/>
    <m/>
    <m/>
    <m/>
    <m/>
    <m/>
  </r>
  <r>
    <x v="110"/>
    <x v="3"/>
    <x v="188"/>
    <n v="1"/>
    <n v="0"/>
    <n v="0"/>
    <n v="0"/>
    <n v="0"/>
    <n v="0"/>
    <n v="0"/>
    <n v="0"/>
    <m/>
    <m/>
    <m/>
    <m/>
    <m/>
    <m/>
    <m/>
    <m/>
    <m/>
    <m/>
    <m/>
    <m/>
    <m/>
    <m/>
  </r>
  <r>
    <x v="110"/>
    <x v="4"/>
    <x v="243"/>
    <n v="1"/>
    <n v="0"/>
    <n v="0"/>
    <n v="0"/>
    <n v="0"/>
    <n v="0"/>
    <n v="0"/>
    <n v="0"/>
    <m/>
    <m/>
    <m/>
    <m/>
    <m/>
    <m/>
    <m/>
    <m/>
    <m/>
    <m/>
    <m/>
    <m/>
    <m/>
    <m/>
  </r>
  <r>
    <x v="110"/>
    <x v="4"/>
    <x v="135"/>
    <n v="2"/>
    <n v="0"/>
    <n v="0"/>
    <n v="0"/>
    <n v="0"/>
    <n v="0"/>
    <n v="0"/>
    <n v="0"/>
    <m/>
    <m/>
    <m/>
    <m/>
    <m/>
    <m/>
    <m/>
    <m/>
    <m/>
    <m/>
    <m/>
    <m/>
    <m/>
    <m/>
  </r>
  <r>
    <x v="110"/>
    <x v="3"/>
    <x v="296"/>
    <n v="1"/>
    <n v="0"/>
    <n v="0"/>
    <n v="1"/>
    <n v="0"/>
    <n v="0"/>
    <n v="0"/>
    <n v="1"/>
    <s v="V"/>
    <m/>
    <m/>
    <m/>
    <m/>
    <m/>
    <m/>
    <m/>
    <m/>
    <m/>
    <m/>
    <m/>
    <m/>
    <m/>
  </r>
  <r>
    <x v="110"/>
    <x v="3"/>
    <x v="255"/>
    <n v="1"/>
    <n v="0"/>
    <n v="0"/>
    <n v="0"/>
    <n v="0"/>
    <n v="0"/>
    <n v="0"/>
    <n v="0"/>
    <m/>
    <m/>
    <m/>
    <m/>
    <m/>
    <m/>
    <m/>
    <m/>
    <m/>
    <m/>
    <m/>
    <m/>
    <m/>
    <m/>
  </r>
  <r>
    <x v="110"/>
    <x v="4"/>
    <x v="237"/>
    <n v="3"/>
    <n v="0"/>
    <n v="0"/>
    <n v="0"/>
    <n v="0"/>
    <n v="0"/>
    <n v="0"/>
    <n v="0"/>
    <m/>
    <m/>
    <m/>
    <m/>
    <m/>
    <m/>
    <m/>
    <m/>
    <m/>
    <m/>
    <m/>
    <m/>
    <m/>
    <m/>
  </r>
  <r>
    <x v="110"/>
    <x v="4"/>
    <x v="235"/>
    <n v="4"/>
    <n v="0"/>
    <n v="0"/>
    <n v="0"/>
    <n v="0"/>
    <n v="0"/>
    <n v="0"/>
    <n v="0"/>
    <m/>
    <m/>
    <m/>
    <m/>
    <m/>
    <m/>
    <m/>
    <m/>
    <m/>
    <m/>
    <m/>
    <m/>
    <m/>
    <m/>
  </r>
  <r>
    <x v="110"/>
    <x v="3"/>
    <x v="251"/>
    <n v="4"/>
    <n v="0"/>
    <n v="0"/>
    <n v="2"/>
    <n v="0"/>
    <n v="0"/>
    <n v="0"/>
    <n v="2"/>
    <s v="V"/>
    <m/>
    <m/>
    <m/>
    <m/>
    <m/>
    <m/>
    <m/>
    <m/>
    <m/>
    <m/>
    <m/>
    <m/>
    <m/>
  </r>
  <r>
    <x v="110"/>
    <x v="1"/>
    <x v="297"/>
    <n v="13"/>
    <n v="0"/>
    <n v="0"/>
    <n v="2"/>
    <n v="0"/>
    <n v="0"/>
    <n v="0"/>
    <n v="2"/>
    <s v="V"/>
    <m/>
    <m/>
    <m/>
    <m/>
    <m/>
    <m/>
    <m/>
    <m/>
    <m/>
    <m/>
    <m/>
    <m/>
    <m/>
  </r>
  <r>
    <x v="110"/>
    <x v="1"/>
    <x v="182"/>
    <n v="1"/>
    <n v="1"/>
    <n v="0"/>
    <n v="4"/>
    <n v="0"/>
    <n v="0"/>
    <n v="0"/>
    <n v="4"/>
    <s v="V"/>
    <m/>
    <s v="V"/>
    <s v="V"/>
    <m/>
    <m/>
    <m/>
    <m/>
    <m/>
    <m/>
    <m/>
    <m/>
    <m/>
    <m/>
  </r>
  <r>
    <x v="110"/>
    <x v="3"/>
    <x v="131"/>
    <n v="7"/>
    <n v="1"/>
    <n v="0"/>
    <n v="2"/>
    <n v="0"/>
    <n v="0"/>
    <n v="0"/>
    <n v="2"/>
    <s v="V"/>
    <m/>
    <s v="V"/>
    <s v="V"/>
    <m/>
    <m/>
    <m/>
    <m/>
    <m/>
    <m/>
    <m/>
    <m/>
    <m/>
    <m/>
  </r>
  <r>
    <x v="111"/>
    <x v="0"/>
    <x v="228"/>
    <n v="5"/>
    <n v="2"/>
    <n v="0"/>
    <n v="7"/>
    <n v="0"/>
    <n v="0"/>
    <n v="0"/>
    <n v="7"/>
    <s v="V"/>
    <m/>
    <s v="V"/>
    <s v="V"/>
    <m/>
    <m/>
    <m/>
    <m/>
    <m/>
    <m/>
    <m/>
    <m/>
    <m/>
    <m/>
  </r>
  <r>
    <x v="111"/>
    <x v="3"/>
    <x v="283"/>
    <n v="3"/>
    <n v="0"/>
    <n v="0"/>
    <n v="0"/>
    <n v="0"/>
    <n v="0"/>
    <n v="0"/>
    <n v="0"/>
    <m/>
    <m/>
    <m/>
    <m/>
    <m/>
    <m/>
    <m/>
    <m/>
    <m/>
    <m/>
    <m/>
    <m/>
    <m/>
    <m/>
  </r>
  <r>
    <x v="111"/>
    <x v="3"/>
    <x v="264"/>
    <n v="1"/>
    <n v="0"/>
    <n v="0"/>
    <n v="0"/>
    <n v="0"/>
    <n v="0"/>
    <n v="0"/>
    <n v="0"/>
    <m/>
    <m/>
    <m/>
    <m/>
    <m/>
    <m/>
    <m/>
    <m/>
    <m/>
    <m/>
    <m/>
    <m/>
    <m/>
    <m/>
  </r>
  <r>
    <x v="111"/>
    <x v="3"/>
    <x v="209"/>
    <n v="1"/>
    <n v="0"/>
    <n v="0"/>
    <n v="0"/>
    <n v="0"/>
    <n v="0"/>
    <n v="0"/>
    <n v="0"/>
    <m/>
    <m/>
    <m/>
    <m/>
    <m/>
    <m/>
    <m/>
    <m/>
    <m/>
    <m/>
    <m/>
    <m/>
    <m/>
    <m/>
  </r>
  <r>
    <x v="111"/>
    <x v="1"/>
    <x v="199"/>
    <n v="3"/>
    <n v="0"/>
    <n v="0"/>
    <n v="0"/>
    <n v="0"/>
    <n v="0"/>
    <n v="0"/>
    <n v="0"/>
    <m/>
    <m/>
    <m/>
    <m/>
    <m/>
    <m/>
    <m/>
    <m/>
    <m/>
    <m/>
    <m/>
    <m/>
    <m/>
    <m/>
  </r>
  <r>
    <x v="111"/>
    <x v="3"/>
    <x v="298"/>
    <n v="13"/>
    <n v="0"/>
    <n v="0"/>
    <n v="1"/>
    <n v="0"/>
    <n v="0"/>
    <n v="0"/>
    <n v="1"/>
    <s v="V"/>
    <m/>
    <m/>
    <m/>
    <m/>
    <m/>
    <m/>
    <m/>
    <m/>
    <m/>
    <m/>
    <m/>
    <m/>
    <m/>
  </r>
  <r>
    <x v="111"/>
    <x v="4"/>
    <x v="299"/>
    <n v="2"/>
    <n v="0"/>
    <n v="0"/>
    <n v="0"/>
    <n v="0"/>
    <n v="0"/>
    <n v="0"/>
    <n v="0"/>
    <m/>
    <m/>
    <m/>
    <m/>
    <m/>
    <m/>
    <m/>
    <m/>
    <m/>
    <m/>
    <m/>
    <m/>
    <m/>
    <m/>
  </r>
  <r>
    <x v="111"/>
    <x v="3"/>
    <x v="300"/>
    <n v="13"/>
    <n v="1"/>
    <n v="0"/>
    <n v="2"/>
    <n v="0"/>
    <n v="0"/>
    <n v="0"/>
    <n v="2"/>
    <m/>
    <m/>
    <s v="V"/>
    <s v="V"/>
    <m/>
    <m/>
    <m/>
    <m/>
    <m/>
    <m/>
    <m/>
    <m/>
    <m/>
    <m/>
  </r>
  <r>
    <x v="111"/>
    <x v="1"/>
    <x v="279"/>
    <n v="2"/>
    <n v="1"/>
    <n v="0"/>
    <n v="4"/>
    <n v="0"/>
    <n v="0"/>
    <n v="0"/>
    <n v="4"/>
    <s v="V"/>
    <m/>
    <m/>
    <m/>
    <m/>
    <m/>
    <m/>
    <m/>
    <m/>
    <m/>
    <m/>
    <m/>
    <m/>
    <m/>
  </r>
  <r>
    <x v="111"/>
    <x v="4"/>
    <x v="130"/>
    <n v="4"/>
    <n v="4"/>
    <n v="0"/>
    <n v="0"/>
    <n v="0"/>
    <n v="0"/>
    <n v="0"/>
    <n v="0"/>
    <m/>
    <m/>
    <m/>
    <m/>
    <m/>
    <m/>
    <m/>
    <m/>
    <m/>
    <m/>
    <m/>
    <m/>
    <m/>
    <m/>
  </r>
  <r>
    <x v="111"/>
    <x v="1"/>
    <x v="301"/>
    <n v="13"/>
    <n v="13"/>
    <n v="0"/>
    <n v="62"/>
    <n v="0"/>
    <n v="0"/>
    <n v="0"/>
    <n v="62"/>
    <s v="V"/>
    <s v="V"/>
    <s v="V"/>
    <s v="V"/>
    <m/>
    <m/>
    <m/>
    <m/>
    <m/>
    <m/>
    <m/>
    <m/>
    <m/>
    <m/>
  </r>
  <r>
    <x v="111"/>
    <x v="1"/>
    <x v="302"/>
    <n v="2"/>
    <n v="2"/>
    <n v="0"/>
    <n v="18"/>
    <n v="0"/>
    <n v="0"/>
    <n v="0"/>
    <n v="18"/>
    <s v="V"/>
    <m/>
    <s v="V"/>
    <s v="V"/>
    <m/>
    <m/>
    <m/>
    <m/>
    <m/>
    <m/>
    <m/>
    <m/>
    <m/>
    <m/>
  </r>
  <r>
    <x v="112"/>
    <x v="3"/>
    <x v="303"/>
    <n v="10"/>
    <n v="0"/>
    <n v="0"/>
    <n v="0"/>
    <n v="0"/>
    <n v="0"/>
    <n v="0"/>
    <n v="0"/>
    <m/>
    <m/>
    <m/>
    <m/>
    <m/>
    <m/>
    <m/>
    <m/>
    <m/>
    <m/>
    <m/>
    <m/>
    <m/>
    <m/>
  </r>
  <r>
    <x v="112"/>
    <x v="3"/>
    <x v="304"/>
    <n v="13"/>
    <n v="1"/>
    <n v="0"/>
    <n v="2"/>
    <n v="0"/>
    <n v="0"/>
    <n v="0"/>
    <n v="2"/>
    <m/>
    <s v="V"/>
    <s v="V"/>
    <s v="V"/>
    <m/>
    <m/>
    <m/>
    <m/>
    <m/>
    <m/>
    <m/>
    <m/>
    <m/>
    <m/>
  </r>
  <r>
    <x v="112"/>
    <x v="1"/>
    <x v="229"/>
    <n v="1"/>
    <n v="0"/>
    <n v="0"/>
    <n v="0"/>
    <n v="0"/>
    <n v="0"/>
    <n v="0"/>
    <n v="0"/>
    <m/>
    <m/>
    <m/>
    <m/>
    <m/>
    <m/>
    <m/>
    <m/>
    <m/>
    <m/>
    <m/>
    <m/>
    <m/>
    <m/>
  </r>
  <r>
    <x v="112"/>
    <x v="1"/>
    <x v="273"/>
    <n v="1"/>
    <n v="0"/>
    <n v="0"/>
    <n v="0"/>
    <n v="0"/>
    <n v="0"/>
    <n v="0"/>
    <n v="0"/>
    <m/>
    <m/>
    <m/>
    <m/>
    <m/>
    <m/>
    <m/>
    <m/>
    <m/>
    <m/>
    <m/>
    <m/>
    <m/>
    <m/>
  </r>
  <r>
    <x v="112"/>
    <x v="1"/>
    <x v="210"/>
    <n v="1"/>
    <n v="0"/>
    <n v="0"/>
    <n v="0"/>
    <n v="0"/>
    <n v="0"/>
    <n v="0"/>
    <n v="0"/>
    <m/>
    <m/>
    <m/>
    <m/>
    <m/>
    <m/>
    <m/>
    <m/>
    <m/>
    <m/>
    <m/>
    <m/>
    <m/>
    <m/>
  </r>
  <r>
    <x v="112"/>
    <x v="1"/>
    <x v="305"/>
    <n v="13"/>
    <n v="0"/>
    <n v="0"/>
    <n v="1"/>
    <n v="0"/>
    <n v="1"/>
    <n v="0"/>
    <n v="2"/>
    <m/>
    <s v="V"/>
    <s v="V"/>
    <s v="V"/>
    <m/>
    <m/>
    <m/>
    <m/>
    <m/>
    <m/>
    <m/>
    <m/>
    <m/>
    <m/>
  </r>
  <r>
    <x v="112"/>
    <x v="0"/>
    <x v="287"/>
    <n v="2"/>
    <n v="0"/>
    <n v="0"/>
    <n v="0"/>
    <n v="0"/>
    <n v="0"/>
    <n v="0"/>
    <n v="0"/>
    <m/>
    <m/>
    <m/>
    <m/>
    <m/>
    <m/>
    <m/>
    <m/>
    <m/>
    <m/>
    <m/>
    <m/>
    <m/>
    <m/>
  </r>
  <r>
    <x v="112"/>
    <x v="3"/>
    <x v="280"/>
    <n v="9"/>
    <n v="0"/>
    <n v="0"/>
    <n v="0"/>
    <n v="0"/>
    <n v="0"/>
    <n v="0"/>
    <n v="0"/>
    <m/>
    <m/>
    <m/>
    <m/>
    <m/>
    <m/>
    <m/>
    <m/>
    <m/>
    <m/>
    <m/>
    <m/>
    <m/>
    <m/>
  </r>
  <r>
    <x v="112"/>
    <x v="0"/>
    <x v="306"/>
    <n v="7"/>
    <n v="0"/>
    <n v="0"/>
    <n v="0"/>
    <n v="0"/>
    <n v="0"/>
    <n v="0"/>
    <n v="0"/>
    <m/>
    <m/>
    <m/>
    <m/>
    <m/>
    <m/>
    <m/>
    <m/>
    <m/>
    <m/>
    <m/>
    <m/>
    <m/>
    <m/>
  </r>
  <r>
    <x v="112"/>
    <x v="3"/>
    <x v="307"/>
    <n v="5"/>
    <n v="0"/>
    <n v="0"/>
    <n v="0"/>
    <n v="0"/>
    <n v="0"/>
    <n v="0"/>
    <n v="0"/>
    <m/>
    <m/>
    <m/>
    <m/>
    <m/>
    <m/>
    <m/>
    <m/>
    <m/>
    <m/>
    <m/>
    <m/>
    <m/>
    <m/>
  </r>
  <r>
    <x v="112"/>
    <x v="4"/>
    <x v="130"/>
    <n v="4"/>
    <n v="0"/>
    <n v="0"/>
    <n v="0"/>
    <n v="0"/>
    <n v="0"/>
    <n v="0"/>
    <n v="0"/>
    <m/>
    <m/>
    <m/>
    <m/>
    <m/>
    <m/>
    <m/>
    <m/>
    <m/>
    <m/>
    <m/>
    <m/>
    <m/>
    <m/>
  </r>
  <r>
    <x v="112"/>
    <x v="1"/>
    <x v="308"/>
    <n v="7"/>
    <n v="0"/>
    <n v="0"/>
    <n v="0"/>
    <n v="0"/>
    <n v="0"/>
    <n v="0"/>
    <n v="0"/>
    <m/>
    <m/>
    <m/>
    <m/>
    <m/>
    <m/>
    <m/>
    <m/>
    <m/>
    <m/>
    <m/>
    <m/>
    <m/>
    <m/>
  </r>
  <r>
    <x v="112"/>
    <x v="4"/>
    <x v="309"/>
    <n v="5"/>
    <n v="0"/>
    <n v="0"/>
    <n v="0"/>
    <n v="1"/>
    <n v="0"/>
    <n v="0"/>
    <n v="1"/>
    <s v="V"/>
    <m/>
    <m/>
    <m/>
    <m/>
    <m/>
    <m/>
    <m/>
    <m/>
    <m/>
    <m/>
    <m/>
    <m/>
    <m/>
  </r>
  <r>
    <x v="112"/>
    <x v="1"/>
    <x v="310"/>
    <n v="11"/>
    <n v="0"/>
    <n v="0"/>
    <n v="4"/>
    <n v="0"/>
    <n v="0"/>
    <n v="0"/>
    <n v="4"/>
    <m/>
    <m/>
    <s v="V"/>
    <s v="V"/>
    <m/>
    <m/>
    <m/>
    <m/>
    <m/>
    <m/>
    <m/>
    <m/>
    <m/>
    <m/>
  </r>
  <r>
    <x v="112"/>
    <x v="1"/>
    <x v="311"/>
    <n v="13"/>
    <n v="0"/>
    <n v="0"/>
    <n v="0"/>
    <n v="0"/>
    <n v="0"/>
    <n v="0"/>
    <n v="0"/>
    <m/>
    <m/>
    <m/>
    <m/>
    <m/>
    <m/>
    <m/>
    <m/>
    <m/>
    <m/>
    <m/>
    <m/>
    <m/>
    <m/>
  </r>
  <r>
    <x v="112"/>
    <x v="0"/>
    <x v="312"/>
    <n v="13"/>
    <n v="0"/>
    <n v="0"/>
    <n v="0"/>
    <n v="0"/>
    <n v="0"/>
    <n v="0"/>
    <n v="0"/>
    <m/>
    <m/>
    <m/>
    <m/>
    <m/>
    <m/>
    <m/>
    <m/>
    <m/>
    <m/>
    <m/>
    <m/>
    <m/>
    <m/>
  </r>
  <r>
    <x v="112"/>
    <x v="3"/>
    <x v="313"/>
    <n v="11"/>
    <n v="0"/>
    <n v="0"/>
    <n v="0"/>
    <n v="0"/>
    <n v="0"/>
    <n v="0"/>
    <n v="0"/>
    <m/>
    <m/>
    <m/>
    <m/>
    <m/>
    <m/>
    <m/>
    <m/>
    <m/>
    <m/>
    <m/>
    <m/>
    <m/>
    <m/>
  </r>
  <r>
    <x v="112"/>
    <x v="1"/>
    <x v="272"/>
    <n v="3"/>
    <n v="3"/>
    <n v="0"/>
    <n v="22"/>
    <n v="0"/>
    <n v="0"/>
    <n v="0"/>
    <n v="22"/>
    <s v="V"/>
    <m/>
    <s v="V"/>
    <s v="V"/>
    <m/>
    <m/>
    <m/>
    <m/>
    <m/>
    <m/>
    <m/>
    <m/>
    <m/>
    <m/>
  </r>
  <r>
    <x v="112"/>
    <x v="3"/>
    <x v="314"/>
    <n v="1"/>
    <n v="1"/>
    <n v="0"/>
    <n v="0"/>
    <n v="0"/>
    <n v="0"/>
    <n v="0"/>
    <n v="0"/>
    <m/>
    <m/>
    <m/>
    <m/>
    <m/>
    <m/>
    <m/>
    <m/>
    <m/>
    <m/>
    <m/>
    <m/>
    <m/>
    <m/>
  </r>
  <r>
    <x v="113"/>
    <x v="1"/>
    <x v="315"/>
    <n v="13"/>
    <n v="0"/>
    <n v="0"/>
    <n v="3"/>
    <n v="0"/>
    <n v="0"/>
    <n v="0"/>
    <n v="3"/>
    <s v="V"/>
    <m/>
    <m/>
    <m/>
    <m/>
    <m/>
    <m/>
    <m/>
    <m/>
    <m/>
    <m/>
    <m/>
    <m/>
    <m/>
  </r>
  <r>
    <x v="113"/>
    <x v="1"/>
    <x v="291"/>
    <n v="1"/>
    <n v="0"/>
    <n v="0"/>
    <n v="1"/>
    <n v="0"/>
    <n v="0"/>
    <n v="0"/>
    <n v="1"/>
    <s v="V"/>
    <m/>
    <m/>
    <m/>
    <m/>
    <m/>
    <m/>
    <m/>
    <m/>
    <m/>
    <m/>
    <m/>
    <m/>
    <m/>
  </r>
  <r>
    <x v="113"/>
    <x v="3"/>
    <x v="316"/>
    <n v="3"/>
    <n v="0"/>
    <n v="0"/>
    <n v="0"/>
    <n v="0"/>
    <n v="0"/>
    <n v="0"/>
    <n v="0"/>
    <m/>
    <m/>
    <m/>
    <m/>
    <m/>
    <m/>
    <m/>
    <m/>
    <m/>
    <m/>
    <m/>
    <m/>
    <m/>
    <m/>
  </r>
  <r>
    <x v="113"/>
    <x v="1"/>
    <x v="317"/>
    <n v="13"/>
    <n v="0"/>
    <n v="0"/>
    <n v="2"/>
    <n v="0"/>
    <n v="0"/>
    <n v="0"/>
    <n v="2"/>
    <m/>
    <m/>
    <s v="V"/>
    <s v="V"/>
    <m/>
    <m/>
    <m/>
    <m/>
    <m/>
    <m/>
    <m/>
    <m/>
    <m/>
    <m/>
  </r>
  <r>
    <x v="113"/>
    <x v="4"/>
    <x v="198"/>
    <n v="1"/>
    <n v="0"/>
    <n v="0"/>
    <n v="0"/>
    <n v="0"/>
    <n v="0"/>
    <n v="0"/>
    <n v="0"/>
    <m/>
    <m/>
    <m/>
    <m/>
    <m/>
    <m/>
    <m/>
    <m/>
    <m/>
    <m/>
    <m/>
    <m/>
    <m/>
    <m/>
  </r>
  <r>
    <x v="113"/>
    <x v="1"/>
    <x v="318"/>
    <n v="13"/>
    <n v="0"/>
    <n v="0"/>
    <n v="2"/>
    <n v="0"/>
    <n v="0"/>
    <n v="0"/>
    <n v="2"/>
    <s v="V"/>
    <m/>
    <m/>
    <m/>
    <m/>
    <m/>
    <m/>
    <m/>
    <m/>
    <m/>
    <m/>
    <m/>
    <m/>
    <m/>
  </r>
  <r>
    <x v="113"/>
    <x v="4"/>
    <x v="197"/>
    <n v="1"/>
    <n v="0"/>
    <n v="0"/>
    <n v="0"/>
    <n v="0"/>
    <n v="0"/>
    <n v="0"/>
    <n v="0"/>
    <m/>
    <m/>
    <m/>
    <m/>
    <m/>
    <m/>
    <m/>
    <m/>
    <m/>
    <m/>
    <m/>
    <m/>
    <m/>
    <m/>
  </r>
  <r>
    <x v="113"/>
    <x v="4"/>
    <x v="258"/>
    <n v="1"/>
    <n v="0"/>
    <n v="0"/>
    <n v="0"/>
    <n v="1"/>
    <n v="0"/>
    <n v="0"/>
    <n v="1"/>
    <s v="V"/>
    <m/>
    <m/>
    <m/>
    <m/>
    <m/>
    <m/>
    <m/>
    <m/>
    <m/>
    <m/>
    <m/>
    <m/>
    <m/>
  </r>
  <r>
    <x v="113"/>
    <x v="4"/>
    <x v="201"/>
    <n v="1"/>
    <n v="0"/>
    <n v="0"/>
    <n v="0"/>
    <n v="0"/>
    <n v="0"/>
    <n v="0"/>
    <n v="0"/>
    <m/>
    <m/>
    <m/>
    <m/>
    <m/>
    <m/>
    <m/>
    <m/>
    <m/>
    <m/>
    <m/>
    <m/>
    <m/>
    <m/>
  </r>
  <r>
    <x v="113"/>
    <x v="3"/>
    <x v="263"/>
    <n v="2"/>
    <n v="0"/>
    <n v="0"/>
    <n v="0"/>
    <n v="0"/>
    <n v="0"/>
    <n v="0"/>
    <n v="0"/>
    <m/>
    <m/>
    <m/>
    <m/>
    <m/>
    <m/>
    <m/>
    <m/>
    <m/>
    <m/>
    <m/>
    <m/>
    <m/>
    <m/>
  </r>
  <r>
    <x v="113"/>
    <x v="4"/>
    <x v="186"/>
    <n v="1"/>
    <n v="0"/>
    <n v="0"/>
    <n v="0"/>
    <n v="0"/>
    <n v="0"/>
    <n v="0"/>
    <n v="0"/>
    <m/>
    <m/>
    <m/>
    <m/>
    <m/>
    <m/>
    <m/>
    <m/>
    <m/>
    <m/>
    <m/>
    <m/>
    <m/>
    <m/>
  </r>
  <r>
    <x v="113"/>
    <x v="4"/>
    <x v="220"/>
    <n v="5"/>
    <n v="0"/>
    <n v="0"/>
    <n v="0"/>
    <n v="0"/>
    <n v="0"/>
    <n v="0"/>
    <n v="0"/>
    <m/>
    <m/>
    <m/>
    <m/>
    <m/>
    <m/>
    <m/>
    <m/>
    <m/>
    <m/>
    <m/>
    <m/>
    <m/>
    <m/>
  </r>
  <r>
    <x v="113"/>
    <x v="3"/>
    <x v="319"/>
    <n v="6"/>
    <n v="0"/>
    <n v="0"/>
    <n v="0"/>
    <n v="0"/>
    <n v="0"/>
    <n v="0"/>
    <n v="0"/>
    <m/>
    <m/>
    <m/>
    <m/>
    <m/>
    <m/>
    <m/>
    <m/>
    <m/>
    <m/>
    <m/>
    <m/>
    <m/>
    <m/>
  </r>
  <r>
    <x v="113"/>
    <x v="1"/>
    <x v="320"/>
    <n v="13"/>
    <n v="0"/>
    <n v="0"/>
    <n v="0"/>
    <n v="0"/>
    <n v="0"/>
    <n v="0"/>
    <n v="0"/>
    <m/>
    <m/>
    <m/>
    <m/>
    <m/>
    <m/>
    <m/>
    <m/>
    <m/>
    <m/>
    <m/>
    <m/>
    <m/>
    <m/>
  </r>
  <r>
    <x v="113"/>
    <x v="0"/>
    <x v="321"/>
    <n v="6"/>
    <n v="6"/>
    <n v="0"/>
    <n v="16"/>
    <n v="0"/>
    <n v="0"/>
    <n v="0"/>
    <n v="16"/>
    <s v="V"/>
    <m/>
    <s v="V"/>
    <s v="V"/>
    <m/>
    <m/>
    <m/>
    <m/>
    <m/>
    <m/>
    <m/>
    <m/>
    <m/>
    <m/>
  </r>
  <r>
    <x v="113"/>
    <x v="3"/>
    <x v="322"/>
    <n v="1"/>
    <n v="1"/>
    <n v="0"/>
    <n v="2"/>
    <n v="0"/>
    <n v="0"/>
    <n v="0"/>
    <n v="2"/>
    <s v="V"/>
    <m/>
    <m/>
    <m/>
    <m/>
    <m/>
    <m/>
    <m/>
    <m/>
    <m/>
    <m/>
    <m/>
    <m/>
    <m/>
  </r>
  <r>
    <x v="113"/>
    <x v="0"/>
    <x v="265"/>
    <n v="7"/>
    <n v="7"/>
    <n v="0"/>
    <n v="28"/>
    <n v="0"/>
    <n v="0"/>
    <n v="0"/>
    <n v="28"/>
    <s v="V"/>
    <m/>
    <s v="V"/>
    <s v="V"/>
    <m/>
    <m/>
    <m/>
    <m/>
    <m/>
    <m/>
    <m/>
    <m/>
    <m/>
    <m/>
  </r>
  <r>
    <x v="113"/>
    <x v="4"/>
    <x v="204"/>
    <n v="1"/>
    <n v="1"/>
    <n v="0"/>
    <n v="0"/>
    <n v="0"/>
    <n v="0"/>
    <n v="0"/>
    <n v="0"/>
    <m/>
    <m/>
    <m/>
    <m/>
    <m/>
    <m/>
    <m/>
    <m/>
    <m/>
    <m/>
    <m/>
    <m/>
    <m/>
    <m/>
  </r>
  <r>
    <x v="113"/>
    <x v="1"/>
    <x v="323"/>
    <n v="13"/>
    <n v="13"/>
    <n v="0"/>
    <n v="0"/>
    <n v="0"/>
    <n v="0"/>
    <n v="0"/>
    <n v="0"/>
    <m/>
    <m/>
    <m/>
    <m/>
    <m/>
    <m/>
    <m/>
    <m/>
    <m/>
    <m/>
    <m/>
    <m/>
    <m/>
    <m/>
  </r>
  <r>
    <x v="114"/>
    <x v="0"/>
    <x v="324"/>
    <n v="4"/>
    <n v="4"/>
    <n v="0"/>
    <n v="0"/>
    <n v="0"/>
    <n v="0"/>
    <n v="0"/>
    <n v="0"/>
    <m/>
    <m/>
    <m/>
    <m/>
    <m/>
    <m/>
    <m/>
    <m/>
    <m/>
    <m/>
    <m/>
    <m/>
    <m/>
    <m/>
  </r>
  <r>
    <x v="114"/>
    <x v="0"/>
    <x v="325"/>
    <n v="2"/>
    <n v="0"/>
    <n v="0"/>
    <n v="1"/>
    <n v="0"/>
    <n v="0"/>
    <n v="0"/>
    <n v="1"/>
    <m/>
    <m/>
    <s v="V"/>
    <s v="V"/>
    <m/>
    <m/>
    <m/>
    <m/>
    <m/>
    <m/>
    <m/>
    <m/>
    <m/>
    <m/>
  </r>
  <r>
    <x v="114"/>
    <x v="3"/>
    <x v="294"/>
    <n v="3"/>
    <n v="0"/>
    <n v="0"/>
    <n v="0"/>
    <n v="0"/>
    <n v="0"/>
    <n v="0"/>
    <n v="0"/>
    <m/>
    <m/>
    <m/>
    <m/>
    <m/>
    <m/>
    <m/>
    <m/>
    <m/>
    <m/>
    <m/>
    <m/>
    <m/>
    <m/>
  </r>
  <r>
    <x v="114"/>
    <x v="3"/>
    <x v="292"/>
    <n v="12"/>
    <n v="0"/>
    <n v="0"/>
    <n v="0"/>
    <n v="0"/>
    <n v="0"/>
    <n v="0"/>
    <n v="0"/>
    <m/>
    <m/>
    <m/>
    <m/>
    <m/>
    <m/>
    <m/>
    <m/>
    <m/>
    <m/>
    <m/>
    <m/>
    <m/>
    <m/>
  </r>
  <r>
    <x v="114"/>
    <x v="4"/>
    <x v="250"/>
    <n v="1"/>
    <n v="0"/>
    <n v="0"/>
    <n v="0"/>
    <n v="0"/>
    <n v="0"/>
    <n v="0"/>
    <n v="0"/>
    <m/>
    <m/>
    <m/>
    <m/>
    <m/>
    <m/>
    <m/>
    <m/>
    <m/>
    <m/>
    <m/>
    <m/>
    <m/>
    <m/>
  </r>
  <r>
    <x v="114"/>
    <x v="3"/>
    <x v="326"/>
    <n v="1"/>
    <n v="0"/>
    <n v="0"/>
    <n v="1"/>
    <n v="0"/>
    <n v="0"/>
    <n v="0"/>
    <n v="1"/>
    <m/>
    <m/>
    <s v="V"/>
    <s v="V"/>
    <m/>
    <m/>
    <m/>
    <m/>
    <m/>
    <m/>
    <m/>
    <m/>
    <m/>
    <m/>
  </r>
  <r>
    <x v="114"/>
    <x v="3"/>
    <x v="322"/>
    <n v="1"/>
    <n v="0"/>
    <n v="0"/>
    <n v="0"/>
    <n v="0"/>
    <n v="0"/>
    <n v="0"/>
    <n v="0"/>
    <m/>
    <m/>
    <m/>
    <m/>
    <m/>
    <m/>
    <m/>
    <m/>
    <m/>
    <m/>
    <m/>
    <m/>
    <m/>
    <m/>
  </r>
  <r>
    <x v="114"/>
    <x v="3"/>
    <x v="327"/>
    <n v="1"/>
    <n v="0"/>
    <n v="0"/>
    <n v="0"/>
    <n v="0"/>
    <n v="0"/>
    <n v="0"/>
    <n v="0"/>
    <m/>
    <m/>
    <m/>
    <m/>
    <m/>
    <m/>
    <m/>
    <m/>
    <m/>
    <m/>
    <m/>
    <m/>
    <m/>
    <m/>
  </r>
  <r>
    <x v="114"/>
    <x v="3"/>
    <x v="328"/>
    <n v="1"/>
    <n v="0"/>
    <n v="0"/>
    <n v="0"/>
    <n v="0"/>
    <n v="0"/>
    <n v="0"/>
    <n v="0"/>
    <m/>
    <m/>
    <m/>
    <m/>
    <m/>
    <m/>
    <m/>
    <m/>
    <m/>
    <m/>
    <m/>
    <m/>
    <m/>
    <m/>
  </r>
  <r>
    <x v="114"/>
    <x v="4"/>
    <x v="329"/>
    <n v="7"/>
    <n v="0"/>
    <n v="0"/>
    <n v="0"/>
    <n v="0"/>
    <n v="0"/>
    <n v="0"/>
    <n v="0"/>
    <m/>
    <m/>
    <m/>
    <m/>
    <m/>
    <m/>
    <m/>
    <m/>
    <m/>
    <m/>
    <m/>
    <m/>
    <m/>
    <m/>
  </r>
  <r>
    <x v="114"/>
    <x v="4"/>
    <x v="330"/>
    <n v="4"/>
    <n v="0"/>
    <n v="0"/>
    <n v="1"/>
    <n v="0"/>
    <n v="0"/>
    <n v="0"/>
    <n v="1"/>
    <m/>
    <m/>
    <s v="V"/>
    <s v="V"/>
    <m/>
    <m/>
    <m/>
    <m/>
    <m/>
    <m/>
    <m/>
    <m/>
    <m/>
    <m/>
  </r>
  <r>
    <x v="114"/>
    <x v="0"/>
    <x v="331"/>
    <n v="4"/>
    <n v="0"/>
    <n v="0"/>
    <n v="0"/>
    <n v="0"/>
    <n v="0"/>
    <n v="0"/>
    <n v="0"/>
    <m/>
    <m/>
    <m/>
    <m/>
    <m/>
    <m/>
    <m/>
    <m/>
    <m/>
    <m/>
    <m/>
    <m/>
    <m/>
    <m/>
  </r>
  <r>
    <x v="114"/>
    <x v="4"/>
    <x v="204"/>
    <n v="1"/>
    <n v="0"/>
    <n v="0"/>
    <n v="1"/>
    <n v="0"/>
    <n v="0"/>
    <n v="0"/>
    <n v="1"/>
    <m/>
    <m/>
    <s v="V"/>
    <s v="V"/>
    <m/>
    <m/>
    <m/>
    <m/>
    <m/>
    <m/>
    <m/>
    <m/>
    <m/>
    <m/>
  </r>
  <r>
    <x v="114"/>
    <x v="0"/>
    <x v="332"/>
    <n v="1"/>
    <n v="0"/>
    <n v="0"/>
    <n v="0"/>
    <n v="0"/>
    <n v="0"/>
    <n v="0"/>
    <n v="0"/>
    <m/>
    <m/>
    <m/>
    <m/>
    <m/>
    <m/>
    <m/>
    <m/>
    <m/>
    <m/>
    <m/>
    <m/>
    <m/>
    <m/>
  </r>
  <r>
    <x v="114"/>
    <x v="0"/>
    <x v="333"/>
    <n v="9"/>
    <n v="0"/>
    <n v="0"/>
    <n v="0"/>
    <n v="0"/>
    <n v="0"/>
    <n v="0"/>
    <n v="0"/>
    <m/>
    <m/>
    <m/>
    <m/>
    <m/>
    <m/>
    <m/>
    <m/>
    <m/>
    <m/>
    <m/>
    <m/>
    <m/>
    <m/>
  </r>
  <r>
    <x v="114"/>
    <x v="1"/>
    <x v="334"/>
    <n v="9"/>
    <n v="0"/>
    <n v="0"/>
    <n v="0"/>
    <n v="0"/>
    <n v="0"/>
    <n v="0"/>
    <n v="0"/>
    <m/>
    <m/>
    <m/>
    <m/>
    <m/>
    <m/>
    <m/>
    <m/>
    <m/>
    <m/>
    <m/>
    <m/>
    <m/>
    <m/>
  </r>
  <r>
    <x v="114"/>
    <x v="4"/>
    <x v="335"/>
    <n v="10"/>
    <n v="10"/>
    <n v="0"/>
    <n v="0"/>
    <n v="0"/>
    <n v="0"/>
    <n v="0"/>
    <n v="0"/>
    <m/>
    <m/>
    <m/>
    <m/>
    <m/>
    <m/>
    <m/>
    <m/>
    <m/>
    <m/>
    <m/>
    <m/>
    <m/>
    <m/>
  </r>
  <r>
    <x v="115"/>
    <x v="1"/>
    <x v="336"/>
    <n v="3"/>
    <n v="0"/>
    <n v="0"/>
    <n v="0"/>
    <n v="0"/>
    <n v="0"/>
    <n v="0"/>
    <n v="0"/>
    <m/>
    <m/>
    <m/>
    <m/>
    <m/>
    <m/>
    <m/>
    <m/>
    <m/>
    <m/>
    <m/>
    <m/>
    <m/>
    <m/>
  </r>
  <r>
    <x v="115"/>
    <x v="4"/>
    <x v="203"/>
    <n v="1"/>
    <n v="0"/>
    <n v="0"/>
    <n v="0"/>
    <n v="0"/>
    <n v="0"/>
    <n v="0"/>
    <n v="0"/>
    <m/>
    <m/>
    <m/>
    <m/>
    <m/>
    <m/>
    <m/>
    <m/>
    <m/>
    <m/>
    <m/>
    <m/>
    <m/>
    <m/>
  </r>
  <r>
    <x v="115"/>
    <x v="4"/>
    <x v="252"/>
    <n v="2"/>
    <n v="0"/>
    <n v="0"/>
    <n v="0"/>
    <n v="0"/>
    <n v="0"/>
    <n v="0"/>
    <n v="0"/>
    <m/>
    <m/>
    <m/>
    <m/>
    <m/>
    <m/>
    <m/>
    <m/>
    <m/>
    <m/>
    <m/>
    <m/>
    <m/>
    <m/>
  </r>
  <r>
    <x v="115"/>
    <x v="4"/>
    <x v="337"/>
    <n v="4"/>
    <n v="0"/>
    <n v="0"/>
    <n v="0"/>
    <n v="0"/>
    <n v="0"/>
    <n v="0"/>
    <n v="0"/>
    <m/>
    <m/>
    <m/>
    <m/>
    <m/>
    <m/>
    <m/>
    <m/>
    <m/>
    <m/>
    <m/>
    <m/>
    <m/>
    <m/>
  </r>
  <r>
    <x v="115"/>
    <x v="4"/>
    <x v="338"/>
    <n v="2"/>
    <n v="0"/>
    <n v="0"/>
    <n v="0"/>
    <n v="0"/>
    <n v="0"/>
    <n v="0"/>
    <n v="0"/>
    <m/>
    <m/>
    <m/>
    <m/>
    <m/>
    <m/>
    <m/>
    <m/>
    <m/>
    <m/>
    <m/>
    <m/>
    <m/>
    <m/>
  </r>
  <r>
    <x v="115"/>
    <x v="4"/>
    <x v="339"/>
    <n v="2"/>
    <n v="0"/>
    <n v="0"/>
    <n v="0"/>
    <n v="0"/>
    <n v="0"/>
    <n v="0"/>
    <n v="0"/>
    <m/>
    <m/>
    <m/>
    <m/>
    <m/>
    <m/>
    <m/>
    <m/>
    <m/>
    <m/>
    <m/>
    <m/>
    <m/>
    <m/>
  </r>
  <r>
    <x v="115"/>
    <x v="1"/>
    <x v="340"/>
    <n v="13"/>
    <n v="0"/>
    <n v="0"/>
    <n v="2"/>
    <n v="0"/>
    <n v="0"/>
    <n v="0"/>
    <n v="2"/>
    <s v="V"/>
    <m/>
    <m/>
    <m/>
    <m/>
    <m/>
    <m/>
    <m/>
    <m/>
    <m/>
    <m/>
    <m/>
    <m/>
    <m/>
  </r>
  <r>
    <x v="115"/>
    <x v="4"/>
    <x v="341"/>
    <n v="1"/>
    <n v="0"/>
    <n v="0"/>
    <n v="0"/>
    <n v="0"/>
    <n v="0"/>
    <n v="0"/>
    <n v="0"/>
    <m/>
    <m/>
    <m/>
    <m/>
    <m/>
    <m/>
    <m/>
    <m/>
    <m/>
    <m/>
    <m/>
    <m/>
    <m/>
    <m/>
  </r>
  <r>
    <x v="115"/>
    <x v="4"/>
    <x v="283"/>
    <n v="1"/>
    <n v="0"/>
    <n v="0"/>
    <n v="0"/>
    <n v="0"/>
    <n v="0"/>
    <n v="0"/>
    <n v="0"/>
    <m/>
    <m/>
    <m/>
    <m/>
    <m/>
    <m/>
    <m/>
    <m/>
    <m/>
    <m/>
    <m/>
    <m/>
    <m/>
    <m/>
  </r>
  <r>
    <x v="115"/>
    <x v="4"/>
    <x v="342"/>
    <n v="5"/>
    <n v="0"/>
    <n v="0"/>
    <n v="0"/>
    <n v="0"/>
    <n v="0"/>
    <n v="0"/>
    <n v="0"/>
    <m/>
    <m/>
    <m/>
    <m/>
    <m/>
    <m/>
    <m/>
    <m/>
    <m/>
    <m/>
    <m/>
    <m/>
    <m/>
    <m/>
  </r>
  <r>
    <x v="115"/>
    <x v="4"/>
    <x v="343"/>
    <n v="9"/>
    <n v="0"/>
    <n v="0"/>
    <n v="0"/>
    <n v="0"/>
    <n v="0"/>
    <n v="0"/>
    <n v="0"/>
    <m/>
    <m/>
    <m/>
    <m/>
    <m/>
    <m/>
    <m/>
    <m/>
    <m/>
    <m/>
    <m/>
    <m/>
    <m/>
    <m/>
  </r>
  <r>
    <x v="115"/>
    <x v="1"/>
    <x v="344"/>
    <n v="4"/>
    <n v="0"/>
    <n v="0"/>
    <n v="0"/>
    <n v="0"/>
    <n v="0"/>
    <n v="0"/>
    <n v="0"/>
    <m/>
    <m/>
    <m/>
    <m/>
    <m/>
    <m/>
    <m/>
    <m/>
    <m/>
    <m/>
    <m/>
    <m/>
    <m/>
    <m/>
  </r>
  <r>
    <x v="115"/>
    <x v="0"/>
    <x v="345"/>
    <n v="4"/>
    <n v="0"/>
    <n v="0"/>
    <n v="0"/>
    <n v="0"/>
    <n v="0"/>
    <n v="0"/>
    <n v="0"/>
    <m/>
    <m/>
    <m/>
    <m/>
    <m/>
    <m/>
    <m/>
    <m/>
    <m/>
    <m/>
    <m/>
    <m/>
    <m/>
    <m/>
  </r>
  <r>
    <x v="115"/>
    <x v="0"/>
    <x v="321"/>
    <n v="6"/>
    <n v="6"/>
    <n v="0"/>
    <n v="0"/>
    <n v="0"/>
    <n v="0"/>
    <n v="0"/>
    <n v="0"/>
    <m/>
    <m/>
    <m/>
    <m/>
    <m/>
    <m/>
    <m/>
    <m/>
    <m/>
    <m/>
    <m/>
    <m/>
    <m/>
    <m/>
  </r>
  <r>
    <x v="115"/>
    <x v="4"/>
    <x v="346"/>
    <n v="6"/>
    <n v="0"/>
    <n v="0"/>
    <n v="0"/>
    <n v="0"/>
    <n v="0"/>
    <n v="0"/>
    <n v="0"/>
    <m/>
    <m/>
    <m/>
    <m/>
    <m/>
    <m/>
    <m/>
    <m/>
    <m/>
    <m/>
    <m/>
    <m/>
    <m/>
    <m/>
  </r>
  <r>
    <x v="116"/>
    <x v="4"/>
    <x v="187"/>
    <n v="1"/>
    <n v="0"/>
    <n v="0"/>
    <n v="0"/>
    <n v="0"/>
    <n v="0"/>
    <n v="0"/>
    <n v="0"/>
    <m/>
    <m/>
    <m/>
    <m/>
    <m/>
    <m/>
    <m/>
    <m/>
    <m/>
    <m/>
    <m/>
    <m/>
    <m/>
    <m/>
  </r>
  <r>
    <x v="116"/>
    <x v="4"/>
    <x v="188"/>
    <n v="1"/>
    <n v="0"/>
    <n v="0"/>
    <n v="0"/>
    <n v="0"/>
    <n v="0"/>
    <n v="0"/>
    <n v="0"/>
    <m/>
    <m/>
    <m/>
    <m/>
    <m/>
    <m/>
    <m/>
    <m/>
    <m/>
    <m/>
    <m/>
    <m/>
    <m/>
    <m/>
  </r>
  <r>
    <x v="116"/>
    <x v="4"/>
    <x v="347"/>
    <n v="13"/>
    <n v="0"/>
    <n v="0"/>
    <n v="0"/>
    <n v="0"/>
    <n v="0"/>
    <n v="0"/>
    <n v="0"/>
    <m/>
    <m/>
    <m/>
    <m/>
    <m/>
    <m/>
    <m/>
    <m/>
    <m/>
    <m/>
    <m/>
    <m/>
    <m/>
    <m/>
  </r>
  <r>
    <x v="116"/>
    <x v="4"/>
    <x v="296"/>
    <n v="1"/>
    <n v="0"/>
    <n v="0"/>
    <n v="0"/>
    <n v="0"/>
    <n v="0"/>
    <n v="0"/>
    <n v="0"/>
    <m/>
    <m/>
    <m/>
    <m/>
    <m/>
    <m/>
    <m/>
    <m/>
    <m/>
    <m/>
    <m/>
    <m/>
    <m/>
    <m/>
  </r>
  <r>
    <x v="116"/>
    <x v="4"/>
    <x v="264"/>
    <n v="1"/>
    <n v="0"/>
    <n v="0"/>
    <n v="0"/>
    <n v="0"/>
    <n v="0"/>
    <n v="0"/>
    <n v="0"/>
    <m/>
    <m/>
    <m/>
    <m/>
    <m/>
    <m/>
    <m/>
    <m/>
    <m/>
    <m/>
    <m/>
    <m/>
    <m/>
    <m/>
  </r>
  <r>
    <x v="116"/>
    <x v="3"/>
    <x v="348"/>
    <n v="2"/>
    <n v="0"/>
    <n v="0"/>
    <n v="0"/>
    <n v="0"/>
    <n v="0"/>
    <n v="0"/>
    <n v="0"/>
    <m/>
    <m/>
    <m/>
    <m/>
    <m/>
    <m/>
    <m/>
    <m/>
    <m/>
    <m/>
    <m/>
    <m/>
    <m/>
    <m/>
  </r>
  <r>
    <x v="116"/>
    <x v="4"/>
    <x v="274"/>
    <n v="2"/>
    <n v="0"/>
    <n v="0"/>
    <n v="0"/>
    <n v="0"/>
    <n v="0"/>
    <n v="0"/>
    <n v="0"/>
    <m/>
    <m/>
    <m/>
    <m/>
    <m/>
    <m/>
    <m/>
    <m/>
    <m/>
    <m/>
    <m/>
    <m/>
    <m/>
    <m/>
  </r>
  <r>
    <x v="116"/>
    <x v="3"/>
    <x v="349"/>
    <n v="3"/>
    <n v="0"/>
    <n v="0"/>
    <n v="0"/>
    <n v="0"/>
    <n v="0"/>
    <n v="0"/>
    <n v="0"/>
    <m/>
    <m/>
    <m/>
    <m/>
    <m/>
    <m/>
    <m/>
    <m/>
    <m/>
    <m/>
    <m/>
    <m/>
    <m/>
    <m/>
  </r>
  <r>
    <x v="116"/>
    <x v="4"/>
    <x v="217"/>
    <n v="2"/>
    <n v="0"/>
    <n v="0"/>
    <n v="0"/>
    <n v="0"/>
    <n v="0"/>
    <n v="0"/>
    <n v="0"/>
    <m/>
    <m/>
    <m/>
    <m/>
    <m/>
    <m/>
    <m/>
    <m/>
    <m/>
    <m/>
    <m/>
    <m/>
    <m/>
    <m/>
  </r>
  <r>
    <x v="116"/>
    <x v="4"/>
    <x v="284"/>
    <n v="1"/>
    <n v="0"/>
    <n v="0"/>
    <n v="0"/>
    <n v="0"/>
    <n v="0"/>
    <n v="0"/>
    <n v="0"/>
    <m/>
    <m/>
    <m/>
    <m/>
    <m/>
    <m/>
    <m/>
    <m/>
    <m/>
    <m/>
    <m/>
    <m/>
    <m/>
    <m/>
  </r>
  <r>
    <x v="116"/>
    <x v="1"/>
    <x v="350"/>
    <n v="1"/>
    <n v="0"/>
    <n v="0"/>
    <n v="0"/>
    <n v="0"/>
    <n v="0"/>
    <n v="0"/>
    <n v="0"/>
    <m/>
    <m/>
    <m/>
    <m/>
    <m/>
    <m/>
    <m/>
    <m/>
    <m/>
    <m/>
    <m/>
    <m/>
    <m/>
    <m/>
  </r>
  <r>
    <x v="116"/>
    <x v="4"/>
    <x v="351"/>
    <n v="3"/>
    <n v="0"/>
    <n v="0"/>
    <n v="0"/>
    <n v="0"/>
    <n v="0"/>
    <n v="0"/>
    <n v="0"/>
    <m/>
    <m/>
    <m/>
    <m/>
    <m/>
    <m/>
    <m/>
    <m/>
    <m/>
    <m/>
    <m/>
    <m/>
    <m/>
    <m/>
  </r>
  <r>
    <x v="116"/>
    <x v="4"/>
    <x v="335"/>
    <n v="10"/>
    <n v="0"/>
    <n v="0"/>
    <n v="0"/>
    <n v="0"/>
    <n v="0"/>
    <n v="0"/>
    <n v="0"/>
    <m/>
    <m/>
    <m/>
    <m/>
    <m/>
    <m/>
    <m/>
    <m/>
    <m/>
    <m/>
    <m/>
    <m/>
    <m/>
    <m/>
  </r>
  <r>
    <x v="116"/>
    <x v="1"/>
    <x v="352"/>
    <n v="13"/>
    <n v="0"/>
    <n v="0"/>
    <n v="0"/>
    <n v="0"/>
    <n v="0"/>
    <n v="0"/>
    <n v="0"/>
    <m/>
    <m/>
    <m/>
    <m/>
    <m/>
    <m/>
    <m/>
    <m/>
    <m/>
    <m/>
    <m/>
    <m/>
    <m/>
    <m/>
  </r>
  <r>
    <x v="116"/>
    <x v="1"/>
    <x v="302"/>
    <n v="2"/>
    <n v="0"/>
    <n v="0"/>
    <n v="0"/>
    <n v="0"/>
    <n v="0"/>
    <n v="0"/>
    <n v="0"/>
    <m/>
    <m/>
    <m/>
    <m/>
    <m/>
    <m/>
    <m/>
    <m/>
    <m/>
    <m/>
    <m/>
    <m/>
    <m/>
    <m/>
  </r>
  <r>
    <x v="116"/>
    <x v="1"/>
    <x v="272"/>
    <n v="3"/>
    <n v="0"/>
    <n v="0"/>
    <n v="0"/>
    <n v="0"/>
    <n v="0"/>
    <n v="0"/>
    <n v="0"/>
    <m/>
    <m/>
    <m/>
    <m/>
    <m/>
    <m/>
    <m/>
    <m/>
    <m/>
    <m/>
    <m/>
    <m/>
    <m/>
    <m/>
  </r>
  <r>
    <x v="116"/>
    <x v="4"/>
    <x v="209"/>
    <n v="1"/>
    <n v="0"/>
    <n v="0"/>
    <n v="0"/>
    <n v="0"/>
    <n v="0"/>
    <n v="0"/>
    <n v="0"/>
    <m/>
    <m/>
    <m/>
    <m/>
    <m/>
    <m/>
    <m/>
    <m/>
    <m/>
    <m/>
    <m/>
    <m/>
    <m/>
    <m/>
  </r>
  <r>
    <x v="116"/>
    <x v="4"/>
    <x v="153"/>
    <n v="1"/>
    <n v="0"/>
    <n v="0"/>
    <n v="0"/>
    <n v="0"/>
    <n v="0"/>
    <n v="0"/>
    <n v="0"/>
    <m/>
    <m/>
    <m/>
    <m/>
    <m/>
    <m/>
    <m/>
    <m/>
    <m/>
    <m/>
    <m/>
    <m/>
    <m/>
    <m/>
  </r>
  <r>
    <x v="116"/>
    <x v="2"/>
    <x v="353"/>
    <n v="1"/>
    <n v="0"/>
    <n v="0"/>
    <n v="0"/>
    <n v="0"/>
    <n v="0"/>
    <n v="0"/>
    <n v="0"/>
    <m/>
    <m/>
    <m/>
    <m/>
    <m/>
    <m/>
    <m/>
    <m/>
    <m/>
    <m/>
    <m/>
    <m/>
    <m/>
    <m/>
  </r>
  <r>
    <x v="116"/>
    <x v="3"/>
    <x v="314"/>
    <n v="1"/>
    <n v="1"/>
    <n v="0"/>
    <n v="0"/>
    <n v="0"/>
    <n v="0"/>
    <n v="0"/>
    <n v="0"/>
    <m/>
    <m/>
    <m/>
    <m/>
    <m/>
    <m/>
    <m/>
    <m/>
    <m/>
    <m/>
    <m/>
    <m/>
    <m/>
    <m/>
  </r>
  <r>
    <x v="116"/>
    <x v="0"/>
    <x v="354"/>
    <n v="3"/>
    <n v="3"/>
    <n v="0"/>
    <n v="0"/>
    <n v="0"/>
    <n v="0"/>
    <n v="0"/>
    <n v="0"/>
    <m/>
    <m/>
    <m/>
    <m/>
    <m/>
    <m/>
    <m/>
    <m/>
    <m/>
    <m/>
    <m/>
    <m/>
    <m/>
    <m/>
  </r>
  <r>
    <x v="116"/>
    <x v="0"/>
    <x v="355"/>
    <n v="3"/>
    <n v="3"/>
    <n v="0"/>
    <n v="6"/>
    <n v="0"/>
    <n v="0"/>
    <n v="0"/>
    <n v="6"/>
    <m/>
    <m/>
    <s v="V"/>
    <s v="V"/>
    <m/>
    <m/>
    <m/>
    <m/>
    <m/>
    <m/>
    <m/>
    <m/>
    <m/>
    <m/>
  </r>
  <r>
    <x v="116"/>
    <x v="0"/>
    <x v="356"/>
    <n v="9"/>
    <n v="6"/>
    <n v="0"/>
    <n v="15"/>
    <n v="0"/>
    <n v="0"/>
    <n v="0"/>
    <n v="15"/>
    <s v="V"/>
    <m/>
    <s v="V"/>
    <s v="V"/>
    <m/>
    <m/>
    <m/>
    <m/>
    <m/>
    <m/>
    <m/>
    <m/>
    <m/>
    <m/>
  </r>
  <r>
    <x v="117"/>
    <x v="4"/>
    <x v="304"/>
    <n v="12"/>
    <n v="0"/>
    <n v="0"/>
    <n v="0"/>
    <n v="0"/>
    <n v="0"/>
    <n v="0"/>
    <n v="0"/>
    <m/>
    <m/>
    <m/>
    <m/>
    <m/>
    <m/>
    <m/>
    <m/>
    <m/>
    <m/>
    <m/>
    <m/>
    <m/>
    <m/>
  </r>
  <r>
    <x v="117"/>
    <x v="4"/>
    <x v="131"/>
    <n v="6"/>
    <n v="0"/>
    <n v="0"/>
    <n v="0"/>
    <n v="0"/>
    <n v="0"/>
    <n v="0"/>
    <n v="0"/>
    <m/>
    <m/>
    <m/>
    <m/>
    <m/>
    <m/>
    <m/>
    <m/>
    <m/>
    <m/>
    <m/>
    <m/>
    <m/>
    <m/>
  </r>
  <r>
    <x v="117"/>
    <x v="0"/>
    <x v="265"/>
    <n v="4"/>
    <n v="0"/>
    <n v="0"/>
    <n v="1"/>
    <n v="0"/>
    <n v="0"/>
    <n v="0"/>
    <n v="1"/>
    <m/>
    <m/>
    <s v="V"/>
    <s v="V"/>
    <m/>
    <m/>
    <m/>
    <m/>
    <m/>
    <m/>
    <m/>
    <m/>
    <m/>
    <m/>
  </r>
  <r>
    <x v="117"/>
    <x v="4"/>
    <x v="280"/>
    <n v="6"/>
    <n v="0"/>
    <n v="0"/>
    <n v="0"/>
    <n v="0"/>
    <n v="0"/>
    <n v="0"/>
    <n v="0"/>
    <m/>
    <m/>
    <m/>
    <m/>
    <m/>
    <m/>
    <m/>
    <m/>
    <m/>
    <m/>
    <m/>
    <m/>
    <m/>
    <m/>
  </r>
  <r>
    <x v="117"/>
    <x v="1"/>
    <x v="357"/>
    <n v="1"/>
    <n v="0"/>
    <n v="0"/>
    <n v="1"/>
    <n v="0"/>
    <n v="0"/>
    <n v="0"/>
    <n v="1"/>
    <s v="V"/>
    <m/>
    <m/>
    <m/>
    <m/>
    <m/>
    <m/>
    <m/>
    <m/>
    <m/>
    <m/>
    <m/>
    <m/>
    <m/>
  </r>
  <r>
    <x v="117"/>
    <x v="3"/>
    <x v="358"/>
    <n v="3"/>
    <n v="0"/>
    <n v="0"/>
    <n v="0"/>
    <n v="0"/>
    <n v="0"/>
    <n v="0"/>
    <n v="0"/>
    <m/>
    <m/>
    <m/>
    <m/>
    <m/>
    <m/>
    <m/>
    <m/>
    <m/>
    <m/>
    <m/>
    <m/>
    <m/>
    <m/>
  </r>
  <r>
    <x v="117"/>
    <x v="4"/>
    <x v="359"/>
    <n v="6"/>
    <n v="0"/>
    <n v="0"/>
    <n v="0"/>
    <n v="0"/>
    <n v="0"/>
    <n v="0"/>
    <n v="0"/>
    <m/>
    <m/>
    <m/>
    <m/>
    <m/>
    <m/>
    <m/>
    <m/>
    <m/>
    <m/>
    <m/>
    <m/>
    <m/>
    <m/>
  </r>
  <r>
    <x v="117"/>
    <x v="4"/>
    <x v="360"/>
    <n v="7"/>
    <n v="0"/>
    <n v="0"/>
    <n v="0"/>
    <n v="0"/>
    <n v="0"/>
    <n v="0"/>
    <n v="0"/>
    <m/>
    <m/>
    <m/>
    <m/>
    <m/>
    <m/>
    <m/>
    <m/>
    <m/>
    <m/>
    <m/>
    <m/>
    <m/>
    <m/>
  </r>
  <r>
    <x v="117"/>
    <x v="2"/>
    <x v="361"/>
    <n v="1"/>
    <n v="0"/>
    <n v="0"/>
    <n v="0"/>
    <n v="0"/>
    <n v="0"/>
    <n v="0"/>
    <n v="0"/>
    <m/>
    <m/>
    <m/>
    <m/>
    <m/>
    <m/>
    <m/>
    <m/>
    <m/>
    <m/>
    <m/>
    <m/>
    <m/>
    <m/>
  </r>
  <r>
    <x v="117"/>
    <x v="4"/>
    <x v="313"/>
    <n v="11"/>
    <n v="0"/>
    <n v="0"/>
    <n v="0"/>
    <n v="0"/>
    <n v="0"/>
    <n v="0"/>
    <n v="0"/>
    <m/>
    <m/>
    <m/>
    <m/>
    <m/>
    <m/>
    <m/>
    <m/>
    <m/>
    <m/>
    <m/>
    <m/>
    <m/>
    <m/>
  </r>
  <r>
    <x v="117"/>
    <x v="3"/>
    <x v="362"/>
    <n v="1"/>
    <n v="0"/>
    <n v="0"/>
    <n v="0"/>
    <n v="0"/>
    <n v="0"/>
    <n v="0"/>
    <n v="0"/>
    <m/>
    <m/>
    <m/>
    <m/>
    <m/>
    <m/>
    <m/>
    <m/>
    <m/>
    <m/>
    <m/>
    <m/>
    <m/>
    <m/>
  </r>
  <r>
    <x v="118"/>
    <x v="4"/>
    <x v="292"/>
    <n v="9"/>
    <n v="0"/>
    <n v="0"/>
    <n v="0"/>
    <n v="0"/>
    <n v="0"/>
    <n v="0"/>
    <n v="0"/>
    <m/>
    <m/>
    <m/>
    <m/>
    <m/>
    <m/>
    <m/>
    <m/>
    <m/>
    <m/>
    <m/>
    <m/>
    <m/>
    <m/>
  </r>
  <r>
    <x v="118"/>
    <x v="4"/>
    <x v="303"/>
    <n v="10"/>
    <n v="0"/>
    <n v="0"/>
    <n v="0"/>
    <n v="0"/>
    <n v="0"/>
    <n v="0"/>
    <n v="0"/>
    <m/>
    <m/>
    <m/>
    <m/>
    <m/>
    <m/>
    <m/>
    <m/>
    <m/>
    <m/>
    <m/>
    <m/>
    <m/>
    <m/>
  </r>
  <r>
    <x v="118"/>
    <x v="4"/>
    <x v="251"/>
    <n v="4"/>
    <n v="0"/>
    <n v="0"/>
    <n v="0"/>
    <n v="0"/>
    <n v="0"/>
    <n v="0"/>
    <n v="0"/>
    <m/>
    <m/>
    <m/>
    <m/>
    <m/>
    <m/>
    <m/>
    <m/>
    <m/>
    <m/>
    <m/>
    <m/>
    <m/>
    <m/>
  </r>
  <r>
    <x v="118"/>
    <x v="4"/>
    <x v="300"/>
    <n v="12"/>
    <n v="0"/>
    <n v="0"/>
    <n v="0"/>
    <n v="0"/>
    <n v="0"/>
    <n v="0"/>
    <n v="0"/>
    <m/>
    <m/>
    <m/>
    <m/>
    <m/>
    <m/>
    <m/>
    <m/>
    <m/>
    <m/>
    <m/>
    <m/>
    <m/>
    <m/>
  </r>
  <r>
    <x v="118"/>
    <x v="4"/>
    <x v="255"/>
    <n v="1"/>
    <n v="0"/>
    <n v="0"/>
    <n v="0"/>
    <n v="0"/>
    <n v="0"/>
    <n v="0"/>
    <n v="0"/>
    <m/>
    <m/>
    <m/>
    <m/>
    <m/>
    <m/>
    <m/>
    <m/>
    <m/>
    <m/>
    <m/>
    <m/>
    <m/>
    <m/>
  </r>
  <r>
    <x v="118"/>
    <x v="0"/>
    <x v="282"/>
    <n v="2"/>
    <n v="0"/>
    <n v="0"/>
    <n v="0"/>
    <n v="0"/>
    <n v="0"/>
    <n v="0"/>
    <n v="0"/>
    <m/>
    <m/>
    <m/>
    <m/>
    <m/>
    <m/>
    <m/>
    <m/>
    <m/>
    <m/>
    <m/>
    <m/>
    <m/>
    <m/>
  </r>
  <r>
    <x v="118"/>
    <x v="3"/>
    <x v="363"/>
    <n v="1"/>
    <n v="0"/>
    <n v="0"/>
    <n v="1"/>
    <n v="0"/>
    <n v="0"/>
    <n v="0"/>
    <n v="1"/>
    <m/>
    <m/>
    <s v="V"/>
    <s v="V"/>
    <m/>
    <m/>
    <m/>
    <m/>
    <m/>
    <m/>
    <m/>
    <m/>
    <m/>
    <m/>
  </r>
  <r>
    <x v="118"/>
    <x v="4"/>
    <x v="364"/>
    <n v="6"/>
    <n v="0"/>
    <n v="0"/>
    <n v="0"/>
    <n v="0"/>
    <n v="0"/>
    <n v="0"/>
    <n v="0"/>
    <m/>
    <m/>
    <m/>
    <m/>
    <m/>
    <m/>
    <m/>
    <m/>
    <m/>
    <m/>
    <m/>
    <m/>
    <m/>
    <m/>
  </r>
  <r>
    <x v="118"/>
    <x v="3"/>
    <x v="365"/>
    <n v="1"/>
    <n v="0"/>
    <n v="0"/>
    <n v="1"/>
    <n v="0"/>
    <n v="0"/>
    <n v="0"/>
    <n v="1"/>
    <m/>
    <m/>
    <s v="V"/>
    <s v="V"/>
    <m/>
    <m/>
    <m/>
    <m/>
    <m/>
    <m/>
    <m/>
    <m/>
    <m/>
    <m/>
  </r>
  <r>
    <x v="118"/>
    <x v="3"/>
    <x v="366"/>
    <n v="5"/>
    <n v="0"/>
    <n v="0"/>
    <n v="0"/>
    <n v="0"/>
    <n v="0"/>
    <n v="0"/>
    <n v="0"/>
    <m/>
    <m/>
    <m/>
    <m/>
    <m/>
    <m/>
    <m/>
    <m/>
    <m/>
    <m/>
    <m/>
    <m/>
    <m/>
    <m/>
  </r>
  <r>
    <x v="118"/>
    <x v="0"/>
    <x v="367"/>
    <n v="3"/>
    <n v="0"/>
    <n v="0"/>
    <n v="0"/>
    <n v="0"/>
    <n v="0"/>
    <n v="0"/>
    <n v="0"/>
    <m/>
    <m/>
    <m/>
    <m/>
    <m/>
    <m/>
    <m/>
    <m/>
    <m/>
    <m/>
    <m/>
    <m/>
    <m/>
    <m/>
  </r>
  <r>
    <x v="118"/>
    <x v="4"/>
    <x v="294"/>
    <n v="1"/>
    <n v="0"/>
    <n v="0"/>
    <n v="0"/>
    <n v="0"/>
    <n v="0"/>
    <n v="0"/>
    <n v="0"/>
    <m/>
    <m/>
    <m/>
    <m/>
    <m/>
    <m/>
    <m/>
    <m/>
    <m/>
    <m/>
    <m/>
    <m/>
    <m/>
    <m/>
  </r>
  <r>
    <x v="118"/>
    <x v="4"/>
    <x v="368"/>
    <n v="7"/>
    <n v="0"/>
    <n v="0"/>
    <n v="0"/>
    <n v="0"/>
    <n v="0"/>
    <n v="0"/>
    <n v="0"/>
    <m/>
    <m/>
    <m/>
    <m/>
    <m/>
    <m/>
    <m/>
    <m/>
    <m/>
    <m/>
    <m/>
    <m/>
    <m/>
    <m/>
  </r>
  <r>
    <x v="118"/>
    <x v="0"/>
    <x v="369"/>
    <n v="4"/>
    <n v="0"/>
    <n v="0"/>
    <n v="2"/>
    <n v="0"/>
    <n v="0"/>
    <n v="0"/>
    <n v="2"/>
    <s v="V"/>
    <s v="V"/>
    <m/>
    <m/>
    <m/>
    <m/>
    <m/>
    <m/>
    <m/>
    <m/>
    <m/>
    <m/>
    <m/>
    <m/>
  </r>
  <r>
    <x v="118"/>
    <x v="4"/>
    <x v="205"/>
    <n v="11"/>
    <n v="11"/>
    <n v="0"/>
    <n v="0"/>
    <n v="0"/>
    <n v="0"/>
    <n v="0"/>
    <n v="0"/>
    <m/>
    <m/>
    <m/>
    <m/>
    <m/>
    <m/>
    <m/>
    <m/>
    <m/>
    <m/>
    <m/>
    <m/>
    <m/>
    <m/>
  </r>
  <r>
    <x v="118"/>
    <x v="3"/>
    <x v="314"/>
    <n v="1"/>
    <n v="1"/>
    <n v="0"/>
    <n v="0"/>
    <n v="0"/>
    <n v="0"/>
    <n v="0"/>
    <n v="0"/>
    <m/>
    <m/>
    <m/>
    <m/>
    <m/>
    <m/>
    <m/>
    <m/>
    <m/>
    <m/>
    <m/>
    <m/>
    <m/>
    <m/>
  </r>
  <r>
    <x v="118"/>
    <x v="3"/>
    <x v="370"/>
    <n v="8"/>
    <n v="8"/>
    <n v="0"/>
    <n v="26"/>
    <n v="0"/>
    <n v="0"/>
    <n v="0"/>
    <n v="26"/>
    <s v="V"/>
    <m/>
    <s v="V"/>
    <s v="V"/>
    <m/>
    <m/>
    <m/>
    <m/>
    <m/>
    <m/>
    <m/>
    <m/>
    <m/>
    <m/>
  </r>
  <r>
    <x v="118"/>
    <x v="1"/>
    <x v="371"/>
    <n v="13"/>
    <n v="13"/>
    <n v="0"/>
    <n v="0"/>
    <n v="0"/>
    <n v="0"/>
    <n v="0"/>
    <n v="0"/>
    <m/>
    <m/>
    <m/>
    <m/>
    <m/>
    <m/>
    <m/>
    <m/>
    <m/>
    <m/>
    <m/>
    <m/>
    <m/>
    <m/>
  </r>
  <r>
    <x v="119"/>
    <x v="3"/>
    <x v="372"/>
    <n v="7"/>
    <n v="0"/>
    <n v="0"/>
    <n v="7"/>
    <n v="0"/>
    <n v="0"/>
    <n v="0"/>
    <n v="7"/>
    <m/>
    <m/>
    <s v="V"/>
    <s v="V"/>
    <m/>
    <m/>
    <m/>
    <m/>
    <m/>
    <m/>
    <m/>
    <m/>
    <m/>
    <m/>
  </r>
  <r>
    <x v="119"/>
    <x v="3"/>
    <x v="293"/>
    <n v="1"/>
    <n v="0"/>
    <n v="0"/>
    <n v="0"/>
    <n v="0"/>
    <n v="0"/>
    <n v="0"/>
    <n v="0"/>
    <m/>
    <m/>
    <m/>
    <m/>
    <m/>
    <m/>
    <m/>
    <m/>
    <m/>
    <m/>
    <m/>
    <m/>
    <m/>
    <m/>
  </r>
  <r>
    <x v="119"/>
    <x v="3"/>
    <x v="228"/>
    <n v="3"/>
    <n v="0"/>
    <n v="0"/>
    <n v="1"/>
    <n v="0"/>
    <n v="0"/>
    <n v="0"/>
    <n v="1"/>
    <m/>
    <m/>
    <s v="V"/>
    <s v="V"/>
    <m/>
    <m/>
    <m/>
    <m/>
    <m/>
    <m/>
    <m/>
    <m/>
    <m/>
    <m/>
  </r>
  <r>
    <x v="119"/>
    <x v="0"/>
    <x v="373"/>
    <n v="1"/>
    <n v="0"/>
    <n v="0"/>
    <n v="0"/>
    <n v="0"/>
    <n v="0"/>
    <n v="0"/>
    <n v="0"/>
    <m/>
    <m/>
    <m/>
    <m/>
    <m/>
    <m/>
    <m/>
    <m/>
    <m/>
    <m/>
    <m/>
    <m/>
    <m/>
    <m/>
  </r>
  <r>
    <x v="119"/>
    <x v="3"/>
    <x v="262"/>
    <n v="1"/>
    <n v="0"/>
    <n v="0"/>
    <n v="0"/>
    <n v="0"/>
    <n v="0"/>
    <n v="0"/>
    <n v="0"/>
    <m/>
    <m/>
    <m/>
    <m/>
    <m/>
    <m/>
    <m/>
    <m/>
    <m/>
    <m/>
    <m/>
    <m/>
    <m/>
    <m/>
  </r>
  <r>
    <x v="119"/>
    <x v="1"/>
    <x v="374"/>
    <n v="13"/>
    <n v="0"/>
    <n v="0"/>
    <n v="0"/>
    <n v="0"/>
    <n v="0"/>
    <n v="0"/>
    <n v="0"/>
    <m/>
    <m/>
    <m/>
    <m/>
    <m/>
    <m/>
    <m/>
    <m/>
    <m/>
    <m/>
    <m/>
    <m/>
    <m/>
    <m/>
  </r>
  <r>
    <x v="119"/>
    <x v="1"/>
    <x v="375"/>
    <n v="13"/>
    <n v="0"/>
    <n v="0"/>
    <n v="4"/>
    <n v="0"/>
    <n v="0"/>
    <n v="0"/>
    <n v="4"/>
    <s v="V"/>
    <m/>
    <m/>
    <m/>
    <m/>
    <m/>
    <m/>
    <m/>
    <m/>
    <m/>
    <m/>
    <m/>
    <m/>
    <m/>
  </r>
  <r>
    <x v="119"/>
    <x v="0"/>
    <x v="324"/>
    <n v="4"/>
    <n v="0"/>
    <n v="0"/>
    <n v="2"/>
    <n v="0"/>
    <n v="0"/>
    <n v="0"/>
    <n v="2"/>
    <s v="V"/>
    <m/>
    <m/>
    <m/>
    <m/>
    <m/>
    <m/>
    <m/>
    <m/>
    <m/>
    <m/>
    <m/>
    <m/>
    <m/>
  </r>
  <r>
    <x v="120"/>
    <x v="1"/>
    <x v="231"/>
    <n v="8"/>
    <n v="0"/>
    <n v="0"/>
    <n v="2"/>
    <n v="0"/>
    <n v="0"/>
    <n v="0"/>
    <n v="2"/>
    <s v="V"/>
    <m/>
    <m/>
    <m/>
    <m/>
    <m/>
    <m/>
    <m/>
    <m/>
    <m/>
    <m/>
    <m/>
    <m/>
    <m/>
  </r>
  <r>
    <x v="120"/>
    <x v="1"/>
    <x v="376"/>
    <n v="13"/>
    <n v="0"/>
    <n v="0"/>
    <n v="0"/>
    <n v="0"/>
    <n v="0"/>
    <n v="0"/>
    <n v="0"/>
    <m/>
    <m/>
    <m/>
    <m/>
    <m/>
    <m/>
    <m/>
    <m/>
    <m/>
    <m/>
    <m/>
    <m/>
    <m/>
    <m/>
  </r>
  <r>
    <x v="120"/>
    <x v="1"/>
    <x v="377"/>
    <n v="13"/>
    <n v="0"/>
    <n v="0"/>
    <n v="4"/>
    <n v="0"/>
    <n v="0"/>
    <n v="0"/>
    <n v="4"/>
    <s v="V"/>
    <m/>
    <m/>
    <m/>
    <m/>
    <m/>
    <m/>
    <m/>
    <m/>
    <m/>
    <m/>
    <m/>
    <m/>
    <m/>
  </r>
  <r>
    <x v="120"/>
    <x v="0"/>
    <x v="378"/>
    <n v="4"/>
    <n v="0"/>
    <n v="0"/>
    <n v="0"/>
    <n v="0"/>
    <n v="0"/>
    <n v="0"/>
    <n v="0"/>
    <m/>
    <m/>
    <m/>
    <m/>
    <m/>
    <m/>
    <m/>
    <m/>
    <m/>
    <m/>
    <m/>
    <m/>
    <m/>
    <m/>
  </r>
  <r>
    <x v="120"/>
    <x v="0"/>
    <x v="379"/>
    <n v="5"/>
    <n v="0"/>
    <n v="0"/>
    <n v="0"/>
    <n v="0"/>
    <n v="0"/>
    <n v="0"/>
    <n v="0"/>
    <m/>
    <m/>
    <m/>
    <m/>
    <m/>
    <m/>
    <m/>
    <m/>
    <m/>
    <m/>
    <m/>
    <m/>
    <m/>
    <m/>
  </r>
  <r>
    <x v="120"/>
    <x v="0"/>
    <x v="321"/>
    <n v="6"/>
    <n v="0"/>
    <n v="0"/>
    <n v="1"/>
    <n v="0"/>
    <n v="0"/>
    <n v="0"/>
    <n v="1"/>
    <s v="V"/>
    <m/>
    <m/>
    <m/>
    <m/>
    <m/>
    <m/>
    <m/>
    <m/>
    <m/>
    <m/>
    <m/>
    <m/>
    <m/>
  </r>
  <r>
    <x v="120"/>
    <x v="4"/>
    <x v="319"/>
    <n v="6"/>
    <n v="0"/>
    <n v="0"/>
    <n v="0"/>
    <n v="0"/>
    <n v="0"/>
    <n v="0"/>
    <n v="0"/>
    <m/>
    <m/>
    <m/>
    <m/>
    <m/>
    <m/>
    <m/>
    <m/>
    <m/>
    <m/>
    <m/>
    <m/>
    <m/>
    <m/>
  </r>
  <r>
    <x v="120"/>
    <x v="1"/>
    <x v="380"/>
    <n v="13"/>
    <n v="0"/>
    <n v="0"/>
    <n v="5"/>
    <n v="0"/>
    <n v="0"/>
    <n v="0"/>
    <n v="5"/>
    <s v="V"/>
    <s v="V"/>
    <m/>
    <m/>
    <m/>
    <m/>
    <m/>
    <m/>
    <m/>
    <m/>
    <m/>
    <m/>
    <m/>
    <m/>
  </r>
  <r>
    <x v="120"/>
    <x v="1"/>
    <x v="381"/>
    <n v="13"/>
    <n v="0"/>
    <n v="0"/>
    <n v="0"/>
    <n v="0"/>
    <n v="0"/>
    <n v="0"/>
    <n v="0"/>
    <m/>
    <m/>
    <m/>
    <m/>
    <m/>
    <m/>
    <m/>
    <m/>
    <m/>
    <m/>
    <m/>
    <m/>
    <m/>
    <m/>
  </r>
  <r>
    <x v="120"/>
    <x v="1"/>
    <x v="382"/>
    <n v="12"/>
    <n v="0"/>
    <n v="0"/>
    <n v="3"/>
    <n v="0"/>
    <n v="0"/>
    <n v="0"/>
    <n v="3"/>
    <s v="V"/>
    <m/>
    <m/>
    <m/>
    <m/>
    <m/>
    <m/>
    <m/>
    <m/>
    <m/>
    <m/>
    <m/>
    <m/>
    <m/>
  </r>
  <r>
    <x v="120"/>
    <x v="1"/>
    <x v="182"/>
    <n v="1"/>
    <n v="0"/>
    <n v="0"/>
    <n v="1"/>
    <n v="0"/>
    <n v="0"/>
    <n v="0"/>
    <n v="1"/>
    <s v="V"/>
    <m/>
    <m/>
    <m/>
    <m/>
    <m/>
    <m/>
    <m/>
    <m/>
    <m/>
    <m/>
    <m/>
    <m/>
    <m/>
  </r>
  <r>
    <x v="120"/>
    <x v="3"/>
    <x v="270"/>
    <n v="1"/>
    <n v="1"/>
    <n v="0"/>
    <n v="2"/>
    <n v="0"/>
    <n v="0"/>
    <n v="0"/>
    <n v="2"/>
    <s v="V"/>
    <s v="V"/>
    <s v="V"/>
    <s v="V"/>
    <m/>
    <m/>
    <m/>
    <m/>
    <m/>
    <m/>
    <m/>
    <m/>
    <m/>
    <m/>
  </r>
  <r>
    <x v="120"/>
    <x v="0"/>
    <x v="383"/>
    <n v="6"/>
    <n v="6"/>
    <n v="0"/>
    <n v="0"/>
    <n v="0"/>
    <n v="0"/>
    <n v="0"/>
    <n v="0"/>
    <m/>
    <m/>
    <m/>
    <m/>
    <m/>
    <m/>
    <m/>
    <m/>
    <m/>
    <m/>
    <m/>
    <m/>
    <m/>
    <m/>
  </r>
  <r>
    <x v="120"/>
    <x v="2"/>
    <x v="384"/>
    <n v="1"/>
    <n v="1"/>
    <n v="0"/>
    <n v="0"/>
    <n v="0"/>
    <n v="0"/>
    <n v="0"/>
    <n v="0"/>
    <m/>
    <m/>
    <m/>
    <m/>
    <m/>
    <m/>
    <m/>
    <m/>
    <m/>
    <m/>
    <m/>
    <m/>
    <m/>
    <m/>
  </r>
  <r>
    <x v="120"/>
    <x v="2"/>
    <x v="385"/>
    <n v="1"/>
    <n v="1"/>
    <n v="0"/>
    <n v="0"/>
    <n v="0"/>
    <n v="0"/>
    <n v="0"/>
    <n v="0"/>
    <m/>
    <m/>
    <m/>
    <m/>
    <m/>
    <m/>
    <m/>
    <m/>
    <m/>
    <m/>
    <m/>
    <m/>
    <m/>
    <m/>
  </r>
  <r>
    <x v="121"/>
    <x v="3"/>
    <x v="386"/>
    <n v="4"/>
    <n v="0"/>
    <n v="0"/>
    <n v="0"/>
    <n v="0"/>
    <n v="0"/>
    <n v="0"/>
    <n v="0"/>
    <m/>
    <m/>
    <m/>
    <m/>
    <m/>
    <m/>
    <m/>
    <m/>
    <m/>
    <m/>
    <m/>
    <m/>
    <m/>
    <m/>
  </r>
  <r>
    <x v="121"/>
    <x v="4"/>
    <x v="205"/>
    <n v="11"/>
    <n v="0"/>
    <n v="0"/>
    <n v="0"/>
    <n v="0"/>
    <n v="0"/>
    <n v="0"/>
    <n v="0"/>
    <m/>
    <m/>
    <m/>
    <m/>
    <m/>
    <m/>
    <m/>
    <m/>
    <m/>
    <m/>
    <m/>
    <m/>
    <m/>
    <m/>
  </r>
  <r>
    <x v="121"/>
    <x v="1"/>
    <x v="387"/>
    <n v="13"/>
    <n v="0"/>
    <n v="0"/>
    <n v="5"/>
    <n v="0"/>
    <n v="0"/>
    <n v="0"/>
    <n v="5"/>
    <s v="V"/>
    <m/>
    <s v="V"/>
    <s v="V"/>
    <m/>
    <m/>
    <m/>
    <m/>
    <m/>
    <m/>
    <m/>
    <m/>
    <m/>
    <m/>
  </r>
  <r>
    <x v="121"/>
    <x v="1"/>
    <x v="388"/>
    <n v="13"/>
    <n v="0"/>
    <n v="0"/>
    <n v="5"/>
    <n v="0"/>
    <n v="0"/>
    <n v="0"/>
    <n v="5"/>
    <s v="V"/>
    <m/>
    <s v="V"/>
    <s v="V"/>
    <m/>
    <m/>
    <m/>
    <m/>
    <m/>
    <m/>
    <m/>
    <m/>
    <m/>
    <m/>
  </r>
  <r>
    <x v="121"/>
    <x v="1"/>
    <x v="389"/>
    <n v="8"/>
    <n v="0"/>
    <n v="0"/>
    <n v="12"/>
    <n v="0"/>
    <n v="0"/>
    <n v="0"/>
    <n v="12"/>
    <s v="V"/>
    <m/>
    <s v="V"/>
    <s v="V"/>
    <m/>
    <m/>
    <m/>
    <m/>
    <m/>
    <m/>
    <m/>
    <m/>
    <m/>
    <m/>
  </r>
  <r>
    <x v="121"/>
    <x v="1"/>
    <x v="390"/>
    <n v="4"/>
    <n v="0"/>
    <n v="0"/>
    <n v="0"/>
    <n v="0"/>
    <n v="0"/>
    <n v="0"/>
    <n v="0"/>
    <m/>
    <m/>
    <m/>
    <m/>
    <m/>
    <m/>
    <m/>
    <m/>
    <m/>
    <m/>
    <m/>
    <m/>
    <m/>
    <m/>
  </r>
  <r>
    <x v="121"/>
    <x v="3"/>
    <x v="391"/>
    <n v="9"/>
    <n v="0"/>
    <n v="0"/>
    <n v="2"/>
    <n v="0"/>
    <n v="0"/>
    <n v="0"/>
    <n v="2"/>
    <m/>
    <m/>
    <s v="V"/>
    <s v="V"/>
    <m/>
    <m/>
    <m/>
    <m/>
    <m/>
    <m/>
    <m/>
    <m/>
    <m/>
    <m/>
  </r>
  <r>
    <x v="121"/>
    <x v="3"/>
    <x v="392"/>
    <n v="1"/>
    <n v="1"/>
    <n v="0"/>
    <n v="0"/>
    <n v="0"/>
    <n v="0"/>
    <n v="0"/>
    <n v="0"/>
    <m/>
    <m/>
    <m/>
    <m/>
    <m/>
    <m/>
    <m/>
    <m/>
    <m/>
    <m/>
    <m/>
    <m/>
    <m/>
    <m/>
  </r>
  <r>
    <x v="122"/>
    <x v="2"/>
    <x v="393"/>
    <n v="1"/>
    <n v="0"/>
    <n v="0"/>
    <n v="0"/>
    <n v="0"/>
    <n v="0"/>
    <n v="0"/>
    <n v="0"/>
    <m/>
    <m/>
    <m/>
    <m/>
    <m/>
    <m/>
    <m/>
    <m/>
    <m/>
    <m/>
    <m/>
    <m/>
    <m/>
    <m/>
  </r>
  <r>
    <x v="122"/>
    <x v="0"/>
    <x v="394"/>
    <n v="5"/>
    <n v="0"/>
    <n v="0"/>
    <n v="1"/>
    <n v="0"/>
    <n v="0"/>
    <n v="0"/>
    <n v="1"/>
    <m/>
    <m/>
    <s v="V"/>
    <s v="V"/>
    <m/>
    <m/>
    <m/>
    <m/>
    <m/>
    <m/>
    <m/>
    <m/>
    <m/>
    <m/>
  </r>
  <r>
    <x v="122"/>
    <x v="1"/>
    <x v="395"/>
    <n v="13"/>
    <n v="0"/>
    <n v="0"/>
    <n v="0"/>
    <n v="0"/>
    <n v="0"/>
    <n v="0"/>
    <n v="0"/>
    <m/>
    <m/>
    <m/>
    <m/>
    <m/>
    <m/>
    <m/>
    <m/>
    <m/>
    <m/>
    <m/>
    <m/>
    <m/>
    <m/>
  </r>
  <r>
    <x v="122"/>
    <x v="1"/>
    <x v="396"/>
    <n v="13"/>
    <n v="0"/>
    <n v="0"/>
    <n v="4"/>
    <n v="0"/>
    <n v="0"/>
    <n v="0"/>
    <n v="4"/>
    <s v="V"/>
    <m/>
    <m/>
    <m/>
    <m/>
    <m/>
    <m/>
    <m/>
    <m/>
    <m/>
    <m/>
    <m/>
    <m/>
    <m/>
  </r>
  <r>
    <x v="122"/>
    <x v="2"/>
    <x v="397"/>
    <n v="1"/>
    <n v="1"/>
    <n v="0"/>
    <n v="0"/>
    <n v="0"/>
    <n v="0"/>
    <n v="0"/>
    <n v="0"/>
    <m/>
    <m/>
    <m/>
    <m/>
    <m/>
    <m/>
    <m/>
    <m/>
    <m/>
    <m/>
    <m/>
    <m/>
    <m/>
    <m/>
  </r>
  <r>
    <x v="122"/>
    <x v="2"/>
    <x v="385"/>
    <n v="1"/>
    <n v="0"/>
    <n v="0"/>
    <n v="0"/>
    <n v="0"/>
    <n v="0"/>
    <n v="0"/>
    <n v="0"/>
    <m/>
    <m/>
    <m/>
    <m/>
    <m/>
    <m/>
    <m/>
    <m/>
    <m/>
    <m/>
    <m/>
    <m/>
    <m/>
    <m/>
  </r>
  <r>
    <x v="122"/>
    <x v="2"/>
    <x v="384"/>
    <n v="1"/>
    <n v="0"/>
    <n v="0"/>
    <n v="0"/>
    <n v="0"/>
    <n v="0"/>
    <n v="0"/>
    <n v="0"/>
    <m/>
    <m/>
    <m/>
    <m/>
    <m/>
    <m/>
    <m/>
    <m/>
    <m/>
    <m/>
    <m/>
    <m/>
    <m/>
    <m/>
  </r>
  <r>
    <x v="123"/>
    <x v="1"/>
    <x v="308"/>
    <n v="7"/>
    <n v="0"/>
    <n v="0"/>
    <n v="0"/>
    <n v="0"/>
    <n v="0"/>
    <n v="0"/>
    <n v="0"/>
    <m/>
    <m/>
    <m/>
    <m/>
    <m/>
    <m/>
    <m/>
    <m/>
    <m/>
    <m/>
    <m/>
    <m/>
    <m/>
    <m/>
  </r>
  <r>
    <x v="123"/>
    <x v="3"/>
    <x v="358"/>
    <n v="3"/>
    <n v="0"/>
    <n v="0"/>
    <n v="1"/>
    <n v="0"/>
    <n v="0"/>
    <n v="0"/>
    <n v="1"/>
    <m/>
    <m/>
    <s v="V"/>
    <s v="V"/>
    <m/>
    <m/>
    <m/>
    <m/>
    <m/>
    <m/>
    <m/>
    <m/>
    <m/>
    <m/>
  </r>
  <r>
    <x v="123"/>
    <x v="3"/>
    <x v="270"/>
    <n v="1"/>
    <n v="0"/>
    <n v="0"/>
    <n v="1"/>
    <n v="0"/>
    <n v="0"/>
    <n v="0"/>
    <n v="1"/>
    <m/>
    <m/>
    <s v="V"/>
    <s v="V"/>
    <m/>
    <m/>
    <m/>
    <m/>
    <m/>
    <m/>
    <m/>
    <m/>
    <m/>
    <m/>
  </r>
  <r>
    <x v="123"/>
    <x v="0"/>
    <x v="398"/>
    <n v="1"/>
    <n v="0"/>
    <n v="0"/>
    <n v="0"/>
    <n v="0"/>
    <n v="0"/>
    <n v="0"/>
    <n v="0"/>
    <m/>
    <m/>
    <m/>
    <m/>
    <m/>
    <m/>
    <m/>
    <m/>
    <m/>
    <m/>
    <m/>
    <m/>
    <m/>
    <m/>
  </r>
  <r>
    <x v="123"/>
    <x v="4"/>
    <x v="263"/>
    <n v="2"/>
    <n v="0"/>
    <n v="0"/>
    <n v="0"/>
    <n v="0"/>
    <n v="0"/>
    <n v="0"/>
    <n v="0"/>
    <m/>
    <m/>
    <m/>
    <m/>
    <m/>
    <m/>
    <m/>
    <m/>
    <m/>
    <m/>
    <m/>
    <m/>
    <m/>
    <m/>
  </r>
  <r>
    <x v="123"/>
    <x v="4"/>
    <x v="326"/>
    <n v="1"/>
    <n v="0"/>
    <n v="0"/>
    <n v="0"/>
    <n v="0"/>
    <n v="0"/>
    <n v="0"/>
    <n v="0"/>
    <m/>
    <m/>
    <m/>
    <m/>
    <m/>
    <m/>
    <m/>
    <m/>
    <m/>
    <m/>
    <m/>
    <m/>
    <m/>
    <m/>
  </r>
  <r>
    <x v="123"/>
    <x v="0"/>
    <x v="399"/>
    <n v="4"/>
    <n v="0"/>
    <n v="0"/>
    <n v="1"/>
    <n v="0"/>
    <n v="0"/>
    <n v="0"/>
    <n v="1"/>
    <m/>
    <m/>
    <s v="V"/>
    <s v="V"/>
    <m/>
    <m/>
    <m/>
    <m/>
    <m/>
    <m/>
    <m/>
    <m/>
    <m/>
    <m/>
  </r>
  <r>
    <x v="123"/>
    <x v="2"/>
    <x v="400"/>
    <n v="5"/>
    <n v="5"/>
    <n v="0"/>
    <n v="0"/>
    <n v="0"/>
    <n v="0"/>
    <n v="0"/>
    <n v="0"/>
    <m/>
    <m/>
    <m/>
    <m/>
    <m/>
    <m/>
    <m/>
    <m/>
    <m/>
    <m/>
    <m/>
    <m/>
    <m/>
    <m/>
  </r>
  <r>
    <x v="123"/>
    <x v="0"/>
    <x v="401"/>
    <n v="3"/>
    <n v="3"/>
    <n v="0"/>
    <n v="52"/>
    <n v="0"/>
    <n v="0"/>
    <n v="0"/>
    <n v="52"/>
    <s v="V"/>
    <m/>
    <s v="V"/>
    <s v="V"/>
    <m/>
    <m/>
    <m/>
    <m/>
    <m/>
    <m/>
    <m/>
    <m/>
    <m/>
    <m/>
  </r>
  <r>
    <x v="124"/>
    <x v="3"/>
    <x v="312"/>
    <n v="6"/>
    <n v="0"/>
    <n v="0"/>
    <n v="0"/>
    <n v="0"/>
    <n v="0"/>
    <n v="0"/>
    <n v="0"/>
    <m/>
    <m/>
    <m/>
    <m/>
    <m/>
    <m/>
    <m/>
    <m/>
    <m/>
    <m/>
    <m/>
    <m/>
    <m/>
    <m/>
  </r>
  <r>
    <x v="124"/>
    <x v="4"/>
    <x v="316"/>
    <n v="3"/>
    <n v="0"/>
    <n v="0"/>
    <n v="0"/>
    <n v="0"/>
    <n v="0"/>
    <n v="0"/>
    <n v="0"/>
    <m/>
    <m/>
    <m/>
    <m/>
    <m/>
    <m/>
    <m/>
    <m/>
    <m/>
    <m/>
    <m/>
    <m/>
    <m/>
    <m/>
  </r>
  <r>
    <x v="124"/>
    <x v="4"/>
    <x v="327"/>
    <n v="1"/>
    <n v="0"/>
    <n v="0"/>
    <n v="0"/>
    <n v="0"/>
    <n v="0"/>
    <n v="0"/>
    <n v="0"/>
    <m/>
    <m/>
    <m/>
    <m/>
    <m/>
    <m/>
    <m/>
    <m/>
    <m/>
    <m/>
    <m/>
    <m/>
    <m/>
    <m/>
  </r>
  <r>
    <x v="124"/>
    <x v="4"/>
    <x v="363"/>
    <n v="1"/>
    <n v="0"/>
    <n v="0"/>
    <n v="0"/>
    <n v="0"/>
    <n v="0"/>
    <n v="0"/>
    <n v="0"/>
    <m/>
    <m/>
    <m/>
    <m/>
    <m/>
    <m/>
    <m/>
    <m/>
    <m/>
    <m/>
    <m/>
    <m/>
    <m/>
    <m/>
  </r>
  <r>
    <x v="124"/>
    <x v="4"/>
    <x v="372"/>
    <n v="7"/>
    <n v="0"/>
    <n v="0"/>
    <n v="0"/>
    <n v="0"/>
    <n v="0"/>
    <n v="0"/>
    <n v="0"/>
    <m/>
    <m/>
    <m/>
    <m/>
    <m/>
    <m/>
    <m/>
    <m/>
    <m/>
    <m/>
    <m/>
    <m/>
    <m/>
    <m/>
  </r>
  <r>
    <x v="124"/>
    <x v="0"/>
    <x v="402"/>
    <n v="8"/>
    <n v="0"/>
    <n v="0"/>
    <n v="1"/>
    <n v="0"/>
    <n v="0"/>
    <n v="0"/>
    <n v="1"/>
    <s v="V"/>
    <s v="V"/>
    <m/>
    <m/>
    <m/>
    <m/>
    <m/>
    <m/>
    <m/>
    <m/>
    <m/>
    <m/>
    <m/>
    <m/>
  </r>
  <r>
    <x v="124"/>
    <x v="4"/>
    <x v="365"/>
    <n v="1"/>
    <n v="0"/>
    <n v="0"/>
    <n v="0"/>
    <n v="0"/>
    <n v="0"/>
    <n v="0"/>
    <n v="0"/>
    <m/>
    <m/>
    <m/>
    <m/>
    <m/>
    <m/>
    <m/>
    <m/>
    <m/>
    <m/>
    <m/>
    <m/>
    <m/>
    <m/>
  </r>
  <r>
    <x v="124"/>
    <x v="3"/>
    <x v="333"/>
    <n v="9"/>
    <n v="0"/>
    <n v="0"/>
    <n v="0"/>
    <n v="0"/>
    <n v="0"/>
    <n v="0"/>
    <n v="0"/>
    <m/>
    <m/>
    <m/>
    <m/>
    <m/>
    <m/>
    <m/>
    <m/>
    <m/>
    <m/>
    <m/>
    <m/>
    <m/>
    <m/>
  </r>
  <r>
    <x v="124"/>
    <x v="0"/>
    <x v="403"/>
    <n v="12"/>
    <n v="0"/>
    <n v="0"/>
    <n v="3"/>
    <n v="0"/>
    <n v="0"/>
    <n v="0"/>
    <n v="3"/>
    <s v="V"/>
    <m/>
    <s v="V"/>
    <s v="V"/>
    <m/>
    <m/>
    <m/>
    <m/>
    <m/>
    <m/>
    <m/>
    <m/>
    <m/>
    <m/>
  </r>
  <r>
    <x v="124"/>
    <x v="3"/>
    <x v="332"/>
    <n v="1"/>
    <n v="0"/>
    <n v="0"/>
    <n v="0"/>
    <n v="0"/>
    <n v="0"/>
    <n v="0"/>
    <n v="0"/>
    <m/>
    <m/>
    <m/>
    <m/>
    <m/>
    <m/>
    <m/>
    <m/>
    <m/>
    <m/>
    <m/>
    <m/>
    <m/>
    <m/>
  </r>
  <r>
    <x v="124"/>
    <x v="0"/>
    <x v="404"/>
    <n v="7"/>
    <n v="0"/>
    <n v="0"/>
    <n v="0"/>
    <n v="0"/>
    <n v="0"/>
    <n v="0"/>
    <n v="0"/>
    <m/>
    <m/>
    <m/>
    <m/>
    <m/>
    <m/>
    <m/>
    <m/>
    <m/>
    <m/>
    <m/>
    <m/>
    <m/>
    <m/>
  </r>
  <r>
    <x v="124"/>
    <x v="0"/>
    <x v="405"/>
    <n v="7"/>
    <n v="0"/>
    <n v="0"/>
    <n v="0"/>
    <n v="0"/>
    <n v="0"/>
    <n v="0"/>
    <n v="0"/>
    <m/>
    <m/>
    <m/>
    <m/>
    <m/>
    <m/>
    <m/>
    <m/>
    <m/>
    <m/>
    <m/>
    <m/>
    <m/>
    <m/>
  </r>
  <r>
    <x v="124"/>
    <x v="0"/>
    <x v="354"/>
    <n v="3"/>
    <n v="0"/>
    <n v="0"/>
    <n v="0"/>
    <n v="0"/>
    <n v="0"/>
    <n v="0"/>
    <n v="0"/>
    <m/>
    <m/>
    <m/>
    <m/>
    <m/>
    <m/>
    <m/>
    <m/>
    <m/>
    <m/>
    <m/>
    <m/>
    <m/>
    <m/>
  </r>
  <r>
    <x v="124"/>
    <x v="4"/>
    <x v="307"/>
    <n v="5"/>
    <n v="0"/>
    <n v="0"/>
    <n v="0"/>
    <n v="0"/>
    <n v="0"/>
    <n v="0"/>
    <n v="0"/>
    <m/>
    <m/>
    <m/>
    <m/>
    <m/>
    <m/>
    <m/>
    <m/>
    <m/>
    <m/>
    <m/>
    <m/>
    <m/>
    <m/>
  </r>
  <r>
    <x v="124"/>
    <x v="1"/>
    <x v="371"/>
    <n v="13"/>
    <n v="0"/>
    <n v="0"/>
    <n v="0"/>
    <n v="0"/>
    <n v="0"/>
    <n v="0"/>
    <n v="0"/>
    <m/>
    <m/>
    <m/>
    <m/>
    <m/>
    <m/>
    <m/>
    <m/>
    <m/>
    <m/>
    <m/>
    <m/>
    <m/>
    <m/>
  </r>
  <r>
    <x v="124"/>
    <x v="0"/>
    <x v="383"/>
    <n v="5"/>
    <n v="0"/>
    <n v="0"/>
    <n v="1"/>
    <n v="0"/>
    <n v="0"/>
    <n v="0"/>
    <n v="1"/>
    <s v="V"/>
    <m/>
    <m/>
    <m/>
    <m/>
    <m/>
    <m/>
    <m/>
    <m/>
    <m/>
    <m/>
    <m/>
    <m/>
    <m/>
  </r>
  <r>
    <x v="124"/>
    <x v="1"/>
    <x v="406"/>
    <n v="12"/>
    <n v="0"/>
    <n v="0"/>
    <n v="5"/>
    <n v="0"/>
    <n v="0"/>
    <n v="0"/>
    <n v="5"/>
    <s v="V"/>
    <m/>
    <m/>
    <m/>
    <m/>
    <m/>
    <m/>
    <m/>
    <m/>
    <m/>
    <m/>
    <m/>
    <m/>
    <m/>
  </r>
  <r>
    <x v="124"/>
    <x v="0"/>
    <x v="407"/>
    <n v="12"/>
    <n v="0"/>
    <n v="0"/>
    <n v="14"/>
    <n v="0"/>
    <n v="0"/>
    <n v="0"/>
    <n v="14"/>
    <s v="V"/>
    <m/>
    <s v="V"/>
    <s v="V"/>
    <m/>
    <m/>
    <m/>
    <m/>
    <m/>
    <m/>
    <m/>
    <m/>
    <m/>
    <m/>
  </r>
  <r>
    <x v="124"/>
    <x v="0"/>
    <x v="408"/>
    <n v="7"/>
    <n v="0"/>
    <n v="0"/>
    <n v="3"/>
    <n v="0"/>
    <n v="0"/>
    <n v="0"/>
    <n v="3"/>
    <s v="V"/>
    <m/>
    <s v="V"/>
    <s v="V"/>
    <m/>
    <m/>
    <m/>
    <m/>
    <m/>
    <m/>
    <m/>
    <m/>
    <m/>
    <m/>
  </r>
  <r>
    <x v="124"/>
    <x v="2"/>
    <x v="409"/>
    <n v="1"/>
    <n v="0"/>
    <n v="0"/>
    <n v="0"/>
    <n v="0"/>
    <n v="0"/>
    <n v="0"/>
    <n v="0"/>
    <m/>
    <m/>
    <m/>
    <m/>
    <m/>
    <m/>
    <m/>
    <m/>
    <m/>
    <m/>
    <m/>
    <m/>
    <m/>
    <m/>
  </r>
  <r>
    <x v="124"/>
    <x v="4"/>
    <x v="328"/>
    <n v="1"/>
    <n v="1"/>
    <n v="0"/>
    <n v="0"/>
    <n v="0"/>
    <n v="0"/>
    <n v="0"/>
    <n v="0"/>
    <m/>
    <s v="V"/>
    <m/>
    <m/>
    <m/>
    <m/>
    <m/>
    <m/>
    <m/>
    <m/>
    <m/>
    <m/>
    <m/>
    <m/>
  </r>
  <r>
    <x v="125"/>
    <x v="2"/>
    <x v="400"/>
    <n v="6"/>
    <n v="0"/>
    <n v="0"/>
    <n v="1"/>
    <n v="0"/>
    <n v="0"/>
    <n v="0"/>
    <n v="1"/>
    <m/>
    <m/>
    <s v="V"/>
    <s v="V"/>
    <m/>
    <m/>
    <m/>
    <m/>
    <m/>
    <m/>
    <m/>
    <m/>
    <m/>
    <m/>
  </r>
  <r>
    <x v="125"/>
    <x v="1"/>
    <x v="410"/>
    <n v="6"/>
    <n v="0"/>
    <n v="0"/>
    <n v="0"/>
    <n v="0"/>
    <n v="0"/>
    <n v="0"/>
    <n v="0"/>
    <m/>
    <m/>
    <m/>
    <m/>
    <m/>
    <m/>
    <m/>
    <m/>
    <m/>
    <m/>
    <m/>
    <m/>
    <m/>
    <m/>
  </r>
  <r>
    <x v="125"/>
    <x v="3"/>
    <x v="378"/>
    <n v="4"/>
    <n v="0"/>
    <n v="0"/>
    <n v="0"/>
    <n v="0"/>
    <n v="0"/>
    <n v="0"/>
    <n v="0"/>
    <m/>
    <m/>
    <m/>
    <m/>
    <m/>
    <m/>
    <m/>
    <m/>
    <m/>
    <m/>
    <m/>
    <m/>
    <m/>
    <m/>
  </r>
  <r>
    <x v="125"/>
    <x v="0"/>
    <x v="411"/>
    <n v="6"/>
    <n v="0"/>
    <n v="0"/>
    <n v="0"/>
    <n v="0"/>
    <n v="0"/>
    <n v="0"/>
    <n v="0"/>
    <m/>
    <m/>
    <m/>
    <m/>
    <m/>
    <m/>
    <m/>
    <m/>
    <m/>
    <m/>
    <m/>
    <m/>
    <m/>
    <m/>
  </r>
  <r>
    <x v="125"/>
    <x v="3"/>
    <x v="324"/>
    <n v="4"/>
    <n v="0"/>
    <n v="0"/>
    <n v="1"/>
    <n v="0"/>
    <n v="0"/>
    <n v="0"/>
    <n v="1"/>
    <s v="V"/>
    <m/>
    <m/>
    <m/>
    <m/>
    <m/>
    <m/>
    <m/>
    <m/>
    <m/>
    <m/>
    <m/>
    <m/>
    <m/>
  </r>
  <r>
    <x v="125"/>
    <x v="3"/>
    <x v="306"/>
    <n v="7"/>
    <n v="0"/>
    <n v="0"/>
    <n v="0"/>
    <n v="0"/>
    <n v="0"/>
    <n v="0"/>
    <n v="0"/>
    <m/>
    <m/>
    <m/>
    <m/>
    <m/>
    <m/>
    <m/>
    <m/>
    <m/>
    <m/>
    <m/>
    <m/>
    <m/>
    <m/>
  </r>
  <r>
    <x v="125"/>
    <x v="1"/>
    <x v="231"/>
    <n v="8"/>
    <n v="0"/>
    <n v="0"/>
    <n v="0"/>
    <n v="0"/>
    <n v="0"/>
    <n v="0"/>
    <n v="0"/>
    <m/>
    <m/>
    <m/>
    <m/>
    <m/>
    <m/>
    <m/>
    <m/>
    <m/>
    <m/>
    <m/>
    <m/>
    <m/>
    <m/>
  </r>
  <r>
    <x v="125"/>
    <x v="0"/>
    <x v="412"/>
    <n v="1"/>
    <n v="0"/>
    <n v="0"/>
    <n v="0"/>
    <n v="0"/>
    <n v="0"/>
    <n v="0"/>
    <n v="0"/>
    <m/>
    <m/>
    <m/>
    <m/>
    <m/>
    <m/>
    <m/>
    <m/>
    <m/>
    <m/>
    <m/>
    <m/>
    <m/>
    <m/>
  </r>
  <r>
    <x v="125"/>
    <x v="0"/>
    <x v="413"/>
    <n v="12"/>
    <n v="0"/>
    <n v="0"/>
    <n v="0"/>
    <n v="0"/>
    <n v="0"/>
    <n v="0"/>
    <n v="0"/>
    <m/>
    <m/>
    <m/>
    <m/>
    <m/>
    <m/>
    <m/>
    <m/>
    <m/>
    <m/>
    <m/>
    <m/>
    <m/>
    <m/>
  </r>
  <r>
    <x v="125"/>
    <x v="3"/>
    <x v="392"/>
    <n v="1"/>
    <n v="0"/>
    <n v="0"/>
    <n v="0"/>
    <n v="0"/>
    <n v="0"/>
    <n v="0"/>
    <n v="0"/>
    <m/>
    <m/>
    <m/>
    <m/>
    <m/>
    <m/>
    <m/>
    <m/>
    <m/>
    <m/>
    <m/>
    <m/>
    <m/>
    <m/>
  </r>
  <r>
    <x v="125"/>
    <x v="4"/>
    <x v="262"/>
    <n v="1"/>
    <n v="0"/>
    <n v="0"/>
    <n v="0"/>
    <n v="0"/>
    <n v="0"/>
    <n v="0"/>
    <n v="0"/>
    <m/>
    <m/>
    <m/>
    <m/>
    <m/>
    <m/>
    <m/>
    <m/>
    <m/>
    <m/>
    <m/>
    <m/>
    <m/>
    <m/>
  </r>
  <r>
    <x v="125"/>
    <x v="1"/>
    <x v="323"/>
    <n v="13"/>
    <n v="0"/>
    <n v="0"/>
    <n v="3"/>
    <n v="0"/>
    <n v="0"/>
    <n v="0"/>
    <n v="3"/>
    <s v="V"/>
    <m/>
    <s v="V"/>
    <s v="V"/>
    <m/>
    <m/>
    <m/>
    <m/>
    <m/>
    <m/>
    <m/>
    <m/>
    <m/>
    <m/>
  </r>
  <r>
    <x v="125"/>
    <x v="3"/>
    <x v="414"/>
    <n v="7"/>
    <n v="0"/>
    <n v="0"/>
    <n v="0"/>
    <n v="0"/>
    <n v="0"/>
    <n v="0"/>
    <n v="0"/>
    <m/>
    <m/>
    <m/>
    <m/>
    <m/>
    <m/>
    <m/>
    <m/>
    <m/>
    <m/>
    <m/>
    <m/>
    <m/>
    <m/>
  </r>
  <r>
    <x v="125"/>
    <x v="0"/>
    <x v="415"/>
    <n v="7"/>
    <n v="0"/>
    <n v="0"/>
    <n v="0"/>
    <n v="0"/>
    <n v="0"/>
    <n v="0"/>
    <n v="0"/>
    <m/>
    <m/>
    <m/>
    <m/>
    <m/>
    <m/>
    <m/>
    <m/>
    <m/>
    <m/>
    <m/>
    <m/>
    <m/>
    <m/>
  </r>
  <r>
    <x v="125"/>
    <x v="1"/>
    <x v="416"/>
    <n v="13"/>
    <n v="0"/>
    <n v="0"/>
    <n v="0"/>
    <n v="0"/>
    <n v="0"/>
    <n v="0"/>
    <n v="0"/>
    <m/>
    <m/>
    <m/>
    <m/>
    <m/>
    <m/>
    <m/>
    <m/>
    <m/>
    <m/>
    <m/>
    <m/>
    <m/>
    <m/>
  </r>
  <r>
    <x v="125"/>
    <x v="3"/>
    <x v="417"/>
    <n v="2"/>
    <n v="0"/>
    <n v="0"/>
    <n v="0"/>
    <n v="0"/>
    <n v="0"/>
    <n v="0"/>
    <n v="0"/>
    <m/>
    <m/>
    <m/>
    <m/>
    <m/>
    <m/>
    <m/>
    <m/>
    <m/>
    <m/>
    <m/>
    <m/>
    <m/>
    <m/>
  </r>
  <r>
    <x v="125"/>
    <x v="0"/>
    <x v="418"/>
    <n v="12"/>
    <n v="0"/>
    <n v="0"/>
    <n v="0"/>
    <n v="0"/>
    <n v="0"/>
    <n v="0"/>
    <n v="0"/>
    <m/>
    <m/>
    <m/>
    <m/>
    <m/>
    <m/>
    <m/>
    <m/>
    <m/>
    <m/>
    <m/>
    <m/>
    <m/>
    <m/>
  </r>
  <r>
    <x v="125"/>
    <x v="0"/>
    <x v="419"/>
    <n v="7"/>
    <n v="0"/>
    <n v="0"/>
    <n v="0"/>
    <n v="0"/>
    <n v="0"/>
    <n v="0"/>
    <n v="0"/>
    <m/>
    <m/>
    <m/>
    <m/>
    <m/>
    <m/>
    <m/>
    <m/>
    <m/>
    <m/>
    <m/>
    <m/>
    <m/>
    <m/>
  </r>
  <r>
    <x v="125"/>
    <x v="4"/>
    <x v="228"/>
    <n v="3"/>
    <n v="0"/>
    <n v="0"/>
    <n v="0"/>
    <n v="0"/>
    <n v="0"/>
    <n v="0"/>
    <n v="0"/>
    <m/>
    <m/>
    <m/>
    <m/>
    <m/>
    <m/>
    <m/>
    <m/>
    <m/>
    <m/>
    <m/>
    <m/>
    <m/>
    <m/>
  </r>
  <r>
    <x v="125"/>
    <x v="3"/>
    <x v="325"/>
    <n v="2"/>
    <n v="0"/>
    <n v="0"/>
    <n v="1"/>
    <n v="0"/>
    <n v="0"/>
    <n v="0"/>
    <n v="1"/>
    <s v="V"/>
    <m/>
    <m/>
    <m/>
    <m/>
    <m/>
    <m/>
    <m/>
    <m/>
    <m/>
    <m/>
    <m/>
    <m/>
    <m/>
  </r>
  <r>
    <x v="125"/>
    <x v="3"/>
    <x v="370"/>
    <n v="7"/>
    <n v="7"/>
    <n v="0"/>
    <n v="25"/>
    <n v="0"/>
    <n v="0"/>
    <n v="0"/>
    <n v="25"/>
    <s v="V"/>
    <m/>
    <m/>
    <m/>
    <m/>
    <m/>
    <m/>
    <m/>
    <m/>
    <m/>
    <m/>
    <m/>
    <m/>
    <m/>
  </r>
  <r>
    <x v="125"/>
    <x v="3"/>
    <x v="420"/>
    <n v="1"/>
    <n v="1"/>
    <n v="0"/>
    <n v="0"/>
    <n v="0"/>
    <n v="0"/>
    <n v="0"/>
    <n v="0"/>
    <m/>
    <m/>
    <m/>
    <m/>
    <m/>
    <m/>
    <m/>
    <m/>
    <m/>
    <m/>
    <m/>
    <m/>
    <m/>
    <m/>
  </r>
  <r>
    <x v="125"/>
    <x v="1"/>
    <x v="421"/>
    <n v="13"/>
    <n v="1"/>
    <n v="0"/>
    <n v="1"/>
    <n v="1"/>
    <n v="0"/>
    <n v="0"/>
    <n v="2"/>
    <s v="V"/>
    <m/>
    <m/>
    <m/>
    <m/>
    <m/>
    <m/>
    <m/>
    <m/>
    <m/>
    <m/>
    <m/>
    <m/>
    <m/>
  </r>
  <r>
    <x v="125"/>
    <x v="4"/>
    <x v="349"/>
    <n v="3"/>
    <n v="3"/>
    <n v="0"/>
    <n v="0"/>
    <n v="0"/>
    <n v="0"/>
    <n v="0"/>
    <n v="0"/>
    <m/>
    <m/>
    <m/>
    <m/>
    <m/>
    <m/>
    <m/>
    <m/>
    <m/>
    <m/>
    <m/>
    <m/>
    <m/>
    <m/>
  </r>
  <r>
    <x v="126"/>
    <x v="4"/>
    <x v="362"/>
    <n v="1"/>
    <n v="0"/>
    <n v="0"/>
    <n v="0"/>
    <n v="0"/>
    <n v="0"/>
    <n v="0"/>
    <n v="0"/>
    <m/>
    <m/>
    <m/>
    <m/>
    <m/>
    <m/>
    <m/>
    <m/>
    <m/>
    <m/>
    <m/>
    <m/>
    <m/>
    <m/>
  </r>
  <r>
    <x v="126"/>
    <x v="4"/>
    <x v="348"/>
    <n v="2"/>
    <n v="0"/>
    <n v="0"/>
    <n v="1"/>
    <n v="0"/>
    <n v="0"/>
    <n v="0"/>
    <n v="1"/>
    <m/>
    <m/>
    <s v="V"/>
    <s v="V"/>
    <m/>
    <m/>
    <m/>
    <m/>
    <m/>
    <m/>
    <m/>
    <m/>
    <m/>
    <m/>
  </r>
  <r>
    <x v="126"/>
    <x v="4"/>
    <x v="322"/>
    <n v="1"/>
    <n v="0"/>
    <n v="0"/>
    <n v="0"/>
    <n v="0"/>
    <n v="0"/>
    <n v="0"/>
    <n v="0"/>
    <m/>
    <m/>
    <m/>
    <m/>
    <m/>
    <m/>
    <m/>
    <m/>
    <m/>
    <m/>
    <m/>
    <m/>
    <m/>
    <m/>
  </r>
  <r>
    <x v="126"/>
    <x v="4"/>
    <x v="293"/>
    <n v="1"/>
    <n v="0"/>
    <n v="0"/>
    <n v="0"/>
    <n v="0"/>
    <n v="0"/>
    <n v="0"/>
    <n v="0"/>
    <m/>
    <m/>
    <m/>
    <m/>
    <m/>
    <m/>
    <m/>
    <m/>
    <m/>
    <m/>
    <m/>
    <m/>
    <m/>
    <m/>
  </r>
  <r>
    <x v="126"/>
    <x v="3"/>
    <x v="190"/>
    <n v="1"/>
    <n v="0"/>
    <n v="0"/>
    <n v="1"/>
    <n v="0"/>
    <n v="0"/>
    <n v="0"/>
    <n v="1"/>
    <m/>
    <m/>
    <s v="V"/>
    <s v="V"/>
    <m/>
    <m/>
    <m/>
    <m/>
    <m/>
    <m/>
    <m/>
    <m/>
    <m/>
    <m/>
  </r>
  <r>
    <x v="126"/>
    <x v="3"/>
    <x v="208"/>
    <n v="1"/>
    <n v="0"/>
    <n v="0"/>
    <n v="1"/>
    <n v="0"/>
    <n v="0"/>
    <n v="0"/>
    <n v="1"/>
    <m/>
    <m/>
    <s v="V"/>
    <s v="V"/>
    <m/>
    <m/>
    <m/>
    <m/>
    <m/>
    <m/>
    <m/>
    <m/>
    <m/>
    <m/>
  </r>
  <r>
    <x v="126"/>
    <x v="0"/>
    <x v="422"/>
    <n v="13"/>
    <n v="0"/>
    <n v="0"/>
    <n v="0"/>
    <n v="0"/>
    <n v="0"/>
    <n v="0"/>
    <n v="0"/>
    <m/>
    <m/>
    <m/>
    <m/>
    <m/>
    <m/>
    <m/>
    <m/>
    <m/>
    <m/>
    <m/>
    <m/>
    <m/>
    <m/>
  </r>
  <r>
    <x v="126"/>
    <x v="0"/>
    <x v="423"/>
    <n v="2"/>
    <n v="0"/>
    <n v="0"/>
    <n v="0"/>
    <n v="0"/>
    <n v="0"/>
    <n v="0"/>
    <n v="0"/>
    <m/>
    <m/>
    <m/>
    <m/>
    <m/>
    <m/>
    <m/>
    <m/>
    <m/>
    <m/>
    <m/>
    <m/>
    <m/>
    <m/>
  </r>
  <r>
    <x v="126"/>
    <x v="4"/>
    <x v="328"/>
    <n v="1"/>
    <n v="0"/>
    <n v="0"/>
    <n v="0"/>
    <n v="0"/>
    <n v="0"/>
    <n v="0"/>
    <n v="0"/>
    <m/>
    <m/>
    <m/>
    <m/>
    <m/>
    <m/>
    <m/>
    <m/>
    <m/>
    <m/>
    <m/>
    <m/>
    <m/>
    <m/>
  </r>
  <r>
    <x v="126"/>
    <x v="0"/>
    <x v="424"/>
    <n v="9"/>
    <n v="0"/>
    <n v="0"/>
    <n v="6"/>
    <n v="0"/>
    <n v="0"/>
    <n v="0"/>
    <n v="6"/>
    <s v="V"/>
    <m/>
    <m/>
    <m/>
    <m/>
    <m/>
    <m/>
    <m/>
    <m/>
    <m/>
    <m/>
    <m/>
    <m/>
    <m/>
  </r>
  <r>
    <x v="126"/>
    <x v="1"/>
    <x v="425"/>
    <n v="13"/>
    <n v="0"/>
    <n v="0"/>
    <n v="0"/>
    <n v="0"/>
    <n v="0"/>
    <n v="0"/>
    <n v="0"/>
    <m/>
    <m/>
    <m/>
    <m/>
    <m/>
    <m/>
    <m/>
    <m/>
    <m/>
    <m/>
    <m/>
    <m/>
    <m/>
    <m/>
  </r>
  <r>
    <x v="126"/>
    <x v="4"/>
    <x v="298"/>
    <n v="13"/>
    <n v="13"/>
    <n v="0"/>
    <n v="0"/>
    <n v="0"/>
    <n v="0"/>
    <n v="0"/>
    <n v="0"/>
    <m/>
    <m/>
    <m/>
    <m/>
    <m/>
    <m/>
    <m/>
    <m/>
    <m/>
    <m/>
    <m/>
    <m/>
    <m/>
    <m/>
  </r>
  <r>
    <x v="126"/>
    <x v="1"/>
    <x v="426"/>
    <n v="1"/>
    <n v="1"/>
    <n v="0"/>
    <n v="3"/>
    <n v="0"/>
    <n v="0"/>
    <n v="0"/>
    <n v="3"/>
    <s v="V"/>
    <m/>
    <m/>
    <m/>
    <m/>
    <m/>
    <m/>
    <m/>
    <m/>
    <m/>
    <m/>
    <m/>
    <m/>
    <m/>
  </r>
  <r>
    <x v="127"/>
    <x v="3"/>
    <x v="266"/>
    <n v="6"/>
    <n v="0"/>
    <n v="0"/>
    <n v="1"/>
    <n v="0"/>
    <n v="0"/>
    <n v="0"/>
    <n v="1"/>
    <s v="V"/>
    <m/>
    <m/>
    <m/>
    <m/>
    <m/>
    <m/>
    <m/>
    <m/>
    <m/>
    <m/>
    <m/>
    <m/>
    <m/>
  </r>
  <r>
    <x v="127"/>
    <x v="0"/>
    <x v="427"/>
    <n v="13"/>
    <n v="0"/>
    <n v="0"/>
    <n v="0"/>
    <n v="0"/>
    <n v="0"/>
    <n v="0"/>
    <n v="0"/>
    <m/>
    <m/>
    <m/>
    <m/>
    <m/>
    <m/>
    <m/>
    <m/>
    <m/>
    <m/>
    <m/>
    <m/>
    <m/>
    <m/>
  </r>
  <r>
    <x v="127"/>
    <x v="3"/>
    <x v="314"/>
    <n v="1"/>
    <n v="0"/>
    <n v="0"/>
    <n v="0"/>
    <n v="0"/>
    <n v="0"/>
    <n v="0"/>
    <n v="0"/>
    <m/>
    <m/>
    <m/>
    <m/>
    <m/>
    <m/>
    <m/>
    <m/>
    <m/>
    <m/>
    <m/>
    <m/>
    <m/>
    <m/>
  </r>
  <r>
    <x v="127"/>
    <x v="3"/>
    <x v="370"/>
    <n v="7"/>
    <n v="0"/>
    <n v="0"/>
    <n v="1"/>
    <n v="0"/>
    <n v="0"/>
    <n v="0"/>
    <n v="1"/>
    <s v="V"/>
    <m/>
    <m/>
    <m/>
    <m/>
    <m/>
    <m/>
    <m/>
    <m/>
    <m/>
    <m/>
    <m/>
    <m/>
    <m/>
  </r>
  <r>
    <x v="127"/>
    <x v="0"/>
    <x v="355"/>
    <n v="3"/>
    <n v="0"/>
    <n v="0"/>
    <n v="0"/>
    <n v="0"/>
    <n v="0"/>
    <n v="0"/>
    <n v="0"/>
    <m/>
    <m/>
    <m/>
    <m/>
    <m/>
    <m/>
    <m/>
    <m/>
    <m/>
    <m/>
    <m/>
    <m/>
    <m/>
    <m/>
  </r>
  <r>
    <x v="127"/>
    <x v="0"/>
    <x v="428"/>
    <n v="12"/>
    <n v="0"/>
    <n v="0"/>
    <n v="1"/>
    <n v="0"/>
    <n v="0"/>
    <n v="0"/>
    <n v="1"/>
    <s v="V"/>
    <m/>
    <m/>
    <m/>
    <m/>
    <m/>
    <m/>
    <m/>
    <m/>
    <m/>
    <m/>
    <m/>
    <m/>
    <m/>
  </r>
  <r>
    <x v="127"/>
    <x v="0"/>
    <x v="429"/>
    <n v="3"/>
    <n v="0"/>
    <n v="0"/>
    <n v="0"/>
    <n v="0"/>
    <n v="0"/>
    <n v="0"/>
    <n v="0"/>
    <m/>
    <m/>
    <m/>
    <m/>
    <m/>
    <m/>
    <m/>
    <m/>
    <m/>
    <m/>
    <m/>
    <m/>
    <m/>
    <m/>
  </r>
  <r>
    <x v="127"/>
    <x v="3"/>
    <x v="354"/>
    <n v="3"/>
    <n v="0"/>
    <n v="0"/>
    <n v="0"/>
    <n v="0"/>
    <n v="0"/>
    <n v="0"/>
    <n v="0"/>
    <m/>
    <m/>
    <m/>
    <m/>
    <m/>
    <m/>
    <m/>
    <m/>
    <m/>
    <m/>
    <m/>
    <m/>
    <m/>
    <m/>
  </r>
  <r>
    <x v="127"/>
    <x v="4"/>
    <x v="349"/>
    <n v="3"/>
    <n v="0"/>
    <n v="0"/>
    <n v="0"/>
    <n v="0"/>
    <n v="0"/>
    <n v="0"/>
    <n v="0"/>
    <m/>
    <m/>
    <m/>
    <m/>
    <m/>
    <m/>
    <m/>
    <m/>
    <m/>
    <m/>
    <m/>
    <m/>
    <m/>
    <m/>
  </r>
  <r>
    <x v="127"/>
    <x v="3"/>
    <x v="404"/>
    <n v="7"/>
    <n v="0"/>
    <n v="0"/>
    <n v="0"/>
    <n v="0"/>
    <n v="0"/>
    <n v="0"/>
    <n v="0"/>
    <m/>
    <m/>
    <m/>
    <m/>
    <m/>
    <m/>
    <m/>
    <m/>
    <m/>
    <m/>
    <m/>
    <m/>
    <m/>
    <m/>
  </r>
  <r>
    <x v="128"/>
    <x v="2"/>
    <x v="430"/>
    <n v="1"/>
    <n v="0"/>
    <n v="0"/>
    <n v="0"/>
    <n v="0"/>
    <n v="0"/>
    <n v="0"/>
    <n v="0"/>
    <m/>
    <m/>
    <m/>
    <m/>
    <m/>
    <m/>
    <m/>
    <m/>
    <m/>
    <m/>
    <m/>
    <m/>
    <m/>
    <m/>
  </r>
  <r>
    <x v="128"/>
    <x v="2"/>
    <x v="431"/>
    <n v="2"/>
    <n v="0"/>
    <n v="0"/>
    <n v="0"/>
    <n v="0"/>
    <n v="0"/>
    <n v="0"/>
    <n v="0"/>
    <m/>
    <m/>
    <m/>
    <m/>
    <m/>
    <m/>
    <m/>
    <m/>
    <m/>
    <m/>
    <m/>
    <m/>
    <m/>
    <m/>
  </r>
  <r>
    <x v="128"/>
    <x v="3"/>
    <x v="420"/>
    <n v="1"/>
    <n v="0"/>
    <n v="0"/>
    <n v="0"/>
    <n v="0"/>
    <n v="0"/>
    <n v="0"/>
    <n v="0"/>
    <m/>
    <m/>
    <m/>
    <m/>
    <m/>
    <m/>
    <m/>
    <m/>
    <m/>
    <m/>
    <m/>
    <m/>
    <m/>
    <m/>
  </r>
  <r>
    <x v="128"/>
    <x v="3"/>
    <x v="405"/>
    <n v="1"/>
    <n v="0"/>
    <n v="0"/>
    <n v="0"/>
    <n v="0"/>
    <n v="0"/>
    <n v="0"/>
    <n v="0"/>
    <m/>
    <m/>
    <m/>
    <m/>
    <m/>
    <m/>
    <m/>
    <m/>
    <m/>
    <m/>
    <m/>
    <m/>
    <m/>
    <m/>
  </r>
  <r>
    <x v="128"/>
    <x v="3"/>
    <x v="398"/>
    <n v="1"/>
    <n v="0"/>
    <n v="0"/>
    <n v="0"/>
    <n v="0"/>
    <n v="0"/>
    <n v="0"/>
    <n v="0"/>
    <m/>
    <m/>
    <m/>
    <m/>
    <m/>
    <m/>
    <m/>
    <m/>
    <m/>
    <m/>
    <m/>
    <m/>
    <m/>
    <m/>
  </r>
  <r>
    <x v="129"/>
    <x v="3"/>
    <x v="418"/>
    <n v="12"/>
    <n v="0"/>
    <n v="0"/>
    <n v="0"/>
    <n v="0"/>
    <n v="0"/>
    <n v="0"/>
    <n v="0"/>
    <m/>
    <m/>
    <m/>
    <m/>
    <m/>
    <m/>
    <m/>
    <m/>
    <m/>
    <m/>
    <m/>
    <m/>
    <m/>
    <m/>
  </r>
  <r>
    <x v="129"/>
    <x v="3"/>
    <x v="356"/>
    <n v="1"/>
    <n v="0"/>
    <n v="0"/>
    <n v="0"/>
    <n v="0"/>
    <n v="0"/>
    <n v="0"/>
    <n v="0"/>
    <m/>
    <m/>
    <m/>
    <m/>
    <m/>
    <m/>
    <m/>
    <m/>
    <m/>
    <m/>
    <m/>
    <m/>
    <m/>
    <m/>
  </r>
  <r>
    <x v="129"/>
    <x v="3"/>
    <x v="282"/>
    <n v="2"/>
    <n v="0"/>
    <n v="0"/>
    <n v="0"/>
    <n v="0"/>
    <n v="0"/>
    <n v="0"/>
    <n v="0"/>
    <m/>
    <m/>
    <m/>
    <m/>
    <m/>
    <m/>
    <m/>
    <m/>
    <m/>
    <m/>
    <m/>
    <m/>
    <m/>
    <m/>
  </r>
  <r>
    <x v="129"/>
    <x v="3"/>
    <x v="432"/>
    <n v="2"/>
    <n v="2"/>
    <n v="0"/>
    <n v="12"/>
    <n v="0"/>
    <n v="0"/>
    <n v="0"/>
    <n v="12"/>
    <m/>
    <m/>
    <s v="V"/>
    <s v="V"/>
    <m/>
    <m/>
    <m/>
    <m/>
    <m/>
    <m/>
    <m/>
    <m/>
    <m/>
    <m/>
  </r>
  <r>
    <x v="129"/>
    <x v="1"/>
    <x v="433"/>
    <n v="9"/>
    <n v="0"/>
    <n v="0"/>
    <n v="4"/>
    <n v="0"/>
    <n v="0"/>
    <n v="0"/>
    <n v="4"/>
    <s v="V"/>
    <m/>
    <m/>
    <m/>
    <m/>
    <m/>
    <m/>
    <m/>
    <m/>
    <m/>
    <m/>
    <m/>
    <m/>
    <m/>
  </r>
  <r>
    <x v="129"/>
    <x v="4"/>
    <x v="312"/>
    <n v="6"/>
    <n v="0"/>
    <n v="0"/>
    <n v="0"/>
    <n v="0"/>
    <n v="0"/>
    <n v="0"/>
    <n v="0"/>
    <m/>
    <m/>
    <m/>
    <m/>
    <m/>
    <m/>
    <m/>
    <m/>
    <m/>
    <m/>
    <m/>
    <m/>
    <m/>
    <m/>
  </r>
  <r>
    <x v="129"/>
    <x v="4"/>
    <x v="298"/>
    <n v="13"/>
    <n v="0"/>
    <n v="0"/>
    <n v="0"/>
    <n v="0"/>
    <n v="0"/>
    <n v="0"/>
    <n v="0"/>
    <m/>
    <m/>
    <m/>
    <m/>
    <m/>
    <m/>
    <m/>
    <m/>
    <m/>
    <m/>
    <m/>
    <m/>
    <m/>
    <m/>
  </r>
  <r>
    <x v="129"/>
    <x v="4"/>
    <x v="270"/>
    <n v="1"/>
    <n v="0"/>
    <n v="0"/>
    <n v="0"/>
    <n v="0"/>
    <n v="0"/>
    <n v="0"/>
    <n v="0"/>
    <m/>
    <m/>
    <m/>
    <m/>
    <m/>
    <m/>
    <m/>
    <m/>
    <m/>
    <m/>
    <m/>
    <m/>
    <m/>
    <m/>
  </r>
  <r>
    <x v="129"/>
    <x v="3"/>
    <x v="345"/>
    <n v="4"/>
    <n v="0"/>
    <n v="0"/>
    <n v="0"/>
    <n v="0"/>
    <n v="0"/>
    <n v="0"/>
    <n v="0"/>
    <m/>
    <m/>
    <m/>
    <m/>
    <m/>
    <m/>
    <m/>
    <m/>
    <m/>
    <m/>
    <m/>
    <m/>
    <m/>
    <m/>
  </r>
  <r>
    <x v="129"/>
    <x v="1"/>
    <x v="301"/>
    <n v="13"/>
    <n v="0"/>
    <n v="0"/>
    <n v="6"/>
    <n v="0"/>
    <n v="0"/>
    <n v="0"/>
    <n v="6"/>
    <s v="V"/>
    <s v="V"/>
    <m/>
    <m/>
    <m/>
    <m/>
    <m/>
    <m/>
    <m/>
    <m/>
    <m/>
    <m/>
    <m/>
    <m/>
  </r>
  <r>
    <x v="129"/>
    <x v="4"/>
    <x v="391"/>
    <n v="9"/>
    <n v="9"/>
    <n v="0"/>
    <n v="0"/>
    <n v="0"/>
    <n v="0"/>
    <n v="0"/>
    <n v="0"/>
    <m/>
    <m/>
    <m/>
    <m/>
    <m/>
    <m/>
    <m/>
    <m/>
    <m/>
    <m/>
    <m/>
    <m/>
    <m/>
    <m/>
  </r>
  <r>
    <x v="130"/>
    <x v="4"/>
    <x v="434"/>
    <n v="1"/>
    <n v="0"/>
    <n v="0"/>
    <n v="0"/>
    <n v="0"/>
    <n v="0"/>
    <n v="0"/>
    <n v="0"/>
    <m/>
    <m/>
    <m/>
    <m/>
    <m/>
    <m/>
    <m/>
    <m/>
    <m/>
    <m/>
    <m/>
    <m/>
    <m/>
    <m/>
  </r>
  <r>
    <x v="130"/>
    <x v="4"/>
    <x v="333"/>
    <n v="9"/>
    <n v="0"/>
    <n v="0"/>
    <n v="0"/>
    <n v="0"/>
    <n v="0"/>
    <n v="0"/>
    <n v="0"/>
    <m/>
    <m/>
    <m/>
    <m/>
    <m/>
    <m/>
    <m/>
    <m/>
    <m/>
    <m/>
    <m/>
    <m/>
    <m/>
    <m/>
  </r>
  <r>
    <x v="130"/>
    <x v="4"/>
    <x v="392"/>
    <n v="1"/>
    <n v="0"/>
    <n v="0"/>
    <n v="0"/>
    <n v="0"/>
    <n v="0"/>
    <n v="0"/>
    <n v="0"/>
    <m/>
    <m/>
    <m/>
    <m/>
    <m/>
    <m/>
    <m/>
    <m/>
    <m/>
    <m/>
    <m/>
    <m/>
    <m/>
    <m/>
  </r>
  <r>
    <x v="130"/>
    <x v="0"/>
    <x v="435"/>
    <n v="5"/>
    <n v="0"/>
    <n v="0"/>
    <n v="1"/>
    <n v="0"/>
    <n v="0"/>
    <n v="0"/>
    <n v="1"/>
    <m/>
    <m/>
    <s v="V"/>
    <s v="V"/>
    <m/>
    <m/>
    <m/>
    <m/>
    <m/>
    <m/>
    <m/>
    <m/>
    <m/>
    <m/>
  </r>
  <r>
    <x v="130"/>
    <x v="4"/>
    <x v="324"/>
    <n v="4"/>
    <n v="0"/>
    <n v="0"/>
    <n v="0"/>
    <n v="0"/>
    <n v="0"/>
    <n v="0"/>
    <n v="0"/>
    <m/>
    <m/>
    <m/>
    <m/>
    <m/>
    <m/>
    <m/>
    <m/>
    <m/>
    <m/>
    <m/>
    <m/>
    <m/>
    <m/>
  </r>
  <r>
    <x v="130"/>
    <x v="4"/>
    <x v="386"/>
    <n v="4"/>
    <n v="0"/>
    <n v="0"/>
    <n v="0"/>
    <n v="0"/>
    <n v="0"/>
    <n v="0"/>
    <n v="0"/>
    <m/>
    <m/>
    <m/>
    <m/>
    <m/>
    <m/>
    <m/>
    <m/>
    <m/>
    <m/>
    <m/>
    <m/>
    <m/>
    <m/>
  </r>
  <r>
    <x v="130"/>
    <x v="3"/>
    <x v="422"/>
    <n v="13"/>
    <n v="0"/>
    <n v="0"/>
    <n v="0"/>
    <n v="0"/>
    <n v="0"/>
    <n v="0"/>
    <n v="0"/>
    <m/>
    <m/>
    <m/>
    <m/>
    <m/>
    <m/>
    <m/>
    <m/>
    <m/>
    <m/>
    <m/>
    <m/>
    <m/>
    <m/>
  </r>
  <r>
    <x v="130"/>
    <x v="1"/>
    <x v="436"/>
    <n v="13"/>
    <n v="0"/>
    <n v="0"/>
    <n v="0"/>
    <n v="0"/>
    <n v="0"/>
    <n v="0"/>
    <n v="0"/>
    <m/>
    <m/>
    <m/>
    <m/>
    <m/>
    <m/>
    <m/>
    <m/>
    <m/>
    <m/>
    <m/>
    <m/>
    <m/>
    <m/>
  </r>
  <r>
    <x v="130"/>
    <x v="3"/>
    <x v="369"/>
    <n v="4"/>
    <n v="0"/>
    <n v="0"/>
    <n v="0"/>
    <n v="0"/>
    <n v="0"/>
    <n v="0"/>
    <n v="0"/>
    <m/>
    <m/>
    <m/>
    <m/>
    <m/>
    <m/>
    <m/>
    <m/>
    <m/>
    <m/>
    <m/>
    <m/>
    <m/>
    <m/>
  </r>
  <r>
    <x v="130"/>
    <x v="3"/>
    <x v="419"/>
    <n v="7"/>
    <n v="0"/>
    <n v="0"/>
    <n v="0"/>
    <n v="0"/>
    <n v="0"/>
    <n v="0"/>
    <n v="0"/>
    <m/>
    <m/>
    <m/>
    <m/>
    <m/>
    <m/>
    <m/>
    <m/>
    <m/>
    <m/>
    <m/>
    <m/>
    <m/>
    <m/>
  </r>
  <r>
    <x v="130"/>
    <x v="4"/>
    <x v="378"/>
    <n v="4"/>
    <n v="0"/>
    <n v="0"/>
    <n v="0"/>
    <n v="0"/>
    <n v="0"/>
    <n v="0"/>
    <n v="0"/>
    <m/>
    <m/>
    <m/>
    <m/>
    <m/>
    <m/>
    <m/>
    <m/>
    <m/>
    <m/>
    <m/>
    <m/>
    <m/>
    <m/>
  </r>
  <r>
    <x v="130"/>
    <x v="2"/>
    <x v="437"/>
    <n v="2"/>
    <n v="0"/>
    <n v="0"/>
    <n v="0"/>
    <n v="0"/>
    <n v="0"/>
    <n v="0"/>
    <n v="0"/>
    <m/>
    <m/>
    <m/>
    <m/>
    <m/>
    <m/>
    <m/>
    <m/>
    <m/>
    <m/>
    <m/>
    <m/>
    <m/>
    <m/>
  </r>
  <r>
    <x v="130"/>
    <x v="1"/>
    <x v="438"/>
    <n v="13"/>
    <n v="0"/>
    <n v="0"/>
    <n v="4"/>
    <n v="0"/>
    <n v="0"/>
    <n v="0"/>
    <n v="4"/>
    <s v="V"/>
    <m/>
    <m/>
    <m/>
    <m/>
    <m/>
    <m/>
    <m/>
    <m/>
    <m/>
    <m/>
    <m/>
    <m/>
    <m/>
  </r>
  <r>
    <x v="130"/>
    <x v="3"/>
    <x v="373"/>
    <n v="1"/>
    <n v="0"/>
    <n v="0"/>
    <n v="0"/>
    <n v="0"/>
    <n v="0"/>
    <n v="0"/>
    <n v="0"/>
    <m/>
    <m/>
    <m/>
    <m/>
    <m/>
    <m/>
    <m/>
    <m/>
    <m/>
    <m/>
    <m/>
    <m/>
    <m/>
    <m/>
  </r>
  <r>
    <x v="130"/>
    <x v="1"/>
    <x v="439"/>
    <n v="12"/>
    <n v="0"/>
    <n v="0"/>
    <n v="6"/>
    <n v="0"/>
    <n v="0"/>
    <n v="0"/>
    <n v="6"/>
    <s v="V"/>
    <s v="V"/>
    <s v="V"/>
    <s v="V"/>
    <m/>
    <m/>
    <m/>
    <m/>
    <m/>
    <m/>
    <m/>
    <m/>
    <m/>
    <m/>
  </r>
  <r>
    <x v="130"/>
    <x v="4"/>
    <x v="440"/>
    <n v="1"/>
    <n v="1"/>
    <n v="0"/>
    <n v="4"/>
    <n v="0"/>
    <n v="0"/>
    <n v="0"/>
    <n v="4"/>
    <m/>
    <m/>
    <s v="V"/>
    <s v="V"/>
    <m/>
    <m/>
    <m/>
    <m/>
    <m/>
    <m/>
    <m/>
    <m/>
    <m/>
    <m/>
  </r>
  <r>
    <x v="130"/>
    <x v="0"/>
    <x v="441"/>
    <n v="13"/>
    <n v="13"/>
    <n v="0"/>
    <n v="0"/>
    <n v="0"/>
    <n v="0"/>
    <n v="0"/>
    <n v="0"/>
    <m/>
    <m/>
    <m/>
    <m/>
    <m/>
    <m/>
    <m/>
    <m/>
    <m/>
    <m/>
    <m/>
    <m/>
    <m/>
    <m/>
  </r>
  <r>
    <x v="131"/>
    <x v="3"/>
    <x v="403"/>
    <n v="12"/>
    <n v="1"/>
    <n v="0"/>
    <n v="1"/>
    <n v="0"/>
    <n v="4"/>
    <n v="0"/>
    <n v="5"/>
    <s v="V"/>
    <m/>
    <s v="V"/>
    <s v="V"/>
    <m/>
    <m/>
    <m/>
    <m/>
    <m/>
    <m/>
    <m/>
    <m/>
    <m/>
    <m/>
  </r>
  <r>
    <x v="131"/>
    <x v="3"/>
    <x v="399"/>
    <n v="12"/>
    <n v="0"/>
    <n v="0"/>
    <n v="0"/>
    <n v="0"/>
    <n v="0"/>
    <n v="0"/>
    <n v="0"/>
    <m/>
    <m/>
    <m/>
    <m/>
    <m/>
    <m/>
    <m/>
    <m/>
    <m/>
    <m/>
    <m/>
    <m/>
    <m/>
    <m/>
  </r>
  <r>
    <x v="131"/>
    <x v="4"/>
    <x v="266"/>
    <n v="6"/>
    <n v="0"/>
    <n v="0"/>
    <n v="0"/>
    <n v="0"/>
    <n v="0"/>
    <n v="0"/>
    <n v="0"/>
    <m/>
    <m/>
    <m/>
    <m/>
    <m/>
    <m/>
    <m/>
    <m/>
    <m/>
    <m/>
    <m/>
    <m/>
    <m/>
    <m/>
  </r>
  <r>
    <x v="131"/>
    <x v="0"/>
    <x v="442"/>
    <n v="4"/>
    <n v="0"/>
    <n v="0"/>
    <n v="2"/>
    <n v="0"/>
    <n v="0"/>
    <n v="0"/>
    <n v="2"/>
    <m/>
    <m/>
    <s v="V"/>
    <s v="V"/>
    <m/>
    <m/>
    <m/>
    <m/>
    <m/>
    <m/>
    <m/>
    <m/>
    <m/>
    <m/>
  </r>
  <r>
    <x v="131"/>
    <x v="4"/>
    <x v="414"/>
    <n v="7"/>
    <n v="0"/>
    <n v="0"/>
    <n v="0"/>
    <n v="0"/>
    <n v="0"/>
    <n v="0"/>
    <n v="0"/>
    <m/>
    <m/>
    <m/>
    <m/>
    <m/>
    <m/>
    <m/>
    <m/>
    <m/>
    <m/>
    <m/>
    <m/>
    <m/>
    <m/>
  </r>
  <r>
    <x v="131"/>
    <x v="3"/>
    <x v="321"/>
    <n v="6"/>
    <n v="0"/>
    <n v="0"/>
    <n v="0"/>
    <n v="0"/>
    <n v="0"/>
    <n v="0"/>
    <n v="0"/>
    <m/>
    <m/>
    <m/>
    <m/>
    <m/>
    <m/>
    <m/>
    <m/>
    <m/>
    <m/>
    <m/>
    <m/>
    <m/>
    <m/>
  </r>
  <r>
    <x v="131"/>
    <x v="0"/>
    <x v="443"/>
    <n v="13"/>
    <n v="0"/>
    <n v="0"/>
    <n v="0"/>
    <n v="0"/>
    <n v="0"/>
    <n v="0"/>
    <n v="0"/>
    <m/>
    <m/>
    <m/>
    <m/>
    <m/>
    <m/>
    <m/>
    <m/>
    <m/>
    <m/>
    <m/>
    <m/>
    <m/>
    <m/>
  </r>
  <r>
    <x v="131"/>
    <x v="2"/>
    <x v="444"/>
    <n v="1"/>
    <n v="1"/>
    <n v="0"/>
    <n v="0"/>
    <n v="0"/>
    <n v="0"/>
    <n v="0"/>
    <n v="0"/>
    <m/>
    <m/>
    <m/>
    <m/>
    <m/>
    <m/>
    <m/>
    <m/>
    <m/>
    <m/>
    <m/>
    <m/>
    <m/>
    <m/>
  </r>
  <r>
    <x v="132"/>
    <x v="1"/>
    <x v="445"/>
    <n v="12"/>
    <n v="0"/>
    <n v="0"/>
    <n v="17"/>
    <n v="0"/>
    <n v="0"/>
    <n v="0"/>
    <n v="17"/>
    <s v="V"/>
    <s v="V"/>
    <m/>
    <m/>
    <m/>
    <m/>
    <m/>
    <m/>
    <m/>
    <m/>
    <m/>
    <m/>
    <m/>
    <m/>
  </r>
  <r>
    <x v="132"/>
    <x v="4"/>
    <x v="325"/>
    <n v="2"/>
    <n v="0"/>
    <n v="0"/>
    <n v="1"/>
    <n v="0"/>
    <n v="0"/>
    <n v="0"/>
    <n v="1"/>
    <s v="V"/>
    <m/>
    <m/>
    <m/>
    <m/>
    <m/>
    <m/>
    <m/>
    <m/>
    <m/>
    <m/>
    <m/>
    <m/>
    <m/>
  </r>
  <r>
    <x v="132"/>
    <x v="3"/>
    <x v="415"/>
    <n v="7"/>
    <n v="0"/>
    <n v="0"/>
    <n v="0"/>
    <n v="0"/>
    <n v="0"/>
    <n v="0"/>
    <n v="0"/>
    <m/>
    <m/>
    <m/>
    <m/>
    <m/>
    <m/>
    <m/>
    <m/>
    <m/>
    <m/>
    <m/>
    <m/>
    <m/>
    <m/>
  </r>
  <r>
    <x v="132"/>
    <x v="1"/>
    <x v="446"/>
    <n v="13"/>
    <n v="5"/>
    <n v="0"/>
    <n v="8"/>
    <n v="0"/>
    <n v="0"/>
    <n v="0"/>
    <n v="8"/>
    <s v="V"/>
    <m/>
    <m/>
    <m/>
    <m/>
    <m/>
    <m/>
    <m/>
    <m/>
    <m/>
    <m/>
    <m/>
    <m/>
    <m/>
  </r>
  <r>
    <x v="132"/>
    <x v="3"/>
    <x v="394"/>
    <n v="5"/>
    <n v="0"/>
    <n v="0"/>
    <n v="3"/>
    <n v="0"/>
    <n v="0"/>
    <n v="0"/>
    <n v="3"/>
    <s v="V"/>
    <m/>
    <m/>
    <m/>
    <m/>
    <m/>
    <m/>
    <m/>
    <m/>
    <m/>
    <m/>
    <m/>
    <m/>
    <m/>
  </r>
  <r>
    <x v="132"/>
    <x v="1"/>
    <x v="447"/>
    <n v="1"/>
    <n v="0"/>
    <n v="0"/>
    <n v="0"/>
    <n v="0"/>
    <n v="0"/>
    <n v="0"/>
    <n v="0"/>
    <m/>
    <m/>
    <m/>
    <m/>
    <m/>
    <m/>
    <m/>
    <m/>
    <m/>
    <m/>
    <m/>
    <m/>
    <m/>
    <m/>
  </r>
  <r>
    <x v="132"/>
    <x v="3"/>
    <x v="424"/>
    <n v="9"/>
    <n v="0"/>
    <n v="0"/>
    <n v="3"/>
    <n v="0"/>
    <n v="0"/>
    <n v="0"/>
    <n v="3"/>
    <s v="V"/>
    <m/>
    <s v="V"/>
    <s v="V"/>
    <m/>
    <m/>
    <m/>
    <m/>
    <m/>
    <m/>
    <m/>
    <m/>
    <m/>
    <m/>
  </r>
  <r>
    <x v="132"/>
    <x v="0"/>
    <x v="448"/>
    <n v="9"/>
    <n v="0"/>
    <n v="0"/>
    <n v="0"/>
    <n v="0"/>
    <n v="0"/>
    <n v="0"/>
    <n v="0"/>
    <m/>
    <m/>
    <m/>
    <m/>
    <m/>
    <m/>
    <m/>
    <m/>
    <m/>
    <m/>
    <m/>
    <m/>
    <m/>
    <m/>
  </r>
  <r>
    <x v="132"/>
    <x v="1"/>
    <x v="449"/>
    <n v="12"/>
    <n v="6"/>
    <n v="0"/>
    <n v="52"/>
    <n v="0"/>
    <n v="0"/>
    <n v="0"/>
    <n v="52"/>
    <s v="V"/>
    <m/>
    <s v="V"/>
    <s v="V"/>
    <m/>
    <m/>
    <m/>
    <m/>
    <m/>
    <m/>
    <m/>
    <m/>
    <m/>
    <m/>
  </r>
  <r>
    <x v="132"/>
    <x v="4"/>
    <x v="440"/>
    <n v="1"/>
    <n v="0"/>
    <n v="0"/>
    <n v="2"/>
    <n v="0"/>
    <n v="0"/>
    <n v="0"/>
    <n v="2"/>
    <m/>
    <m/>
    <s v="V"/>
    <s v="V"/>
    <m/>
    <m/>
    <m/>
    <m/>
    <m/>
    <m/>
    <m/>
    <m/>
    <m/>
    <m/>
  </r>
  <r>
    <x v="132"/>
    <x v="4"/>
    <x v="420"/>
    <n v="1"/>
    <n v="1"/>
    <n v="0"/>
    <n v="0"/>
    <n v="0"/>
    <n v="0"/>
    <n v="0"/>
    <n v="0"/>
    <m/>
    <m/>
    <m/>
    <m/>
    <m/>
    <m/>
    <m/>
    <m/>
    <m/>
    <m/>
    <m/>
    <m/>
    <m/>
    <m/>
  </r>
  <r>
    <x v="133"/>
    <x v="1"/>
    <x v="450"/>
    <n v="12"/>
    <n v="0"/>
    <n v="0"/>
    <n v="10"/>
    <n v="0"/>
    <n v="0"/>
    <n v="0"/>
    <n v="10"/>
    <s v="V"/>
    <m/>
    <m/>
    <m/>
    <m/>
    <m/>
    <m/>
    <m/>
    <m/>
    <m/>
    <m/>
    <m/>
    <m/>
    <m/>
  </r>
  <r>
    <x v="133"/>
    <x v="0"/>
    <x v="401"/>
    <n v="3"/>
    <n v="0"/>
    <n v="0"/>
    <n v="3"/>
    <n v="0"/>
    <n v="0"/>
    <n v="0"/>
    <n v="3"/>
    <m/>
    <m/>
    <s v="V"/>
    <s v="V"/>
    <m/>
    <m/>
    <m/>
    <m/>
    <m/>
    <m/>
    <m/>
    <m/>
    <m/>
    <m/>
  </r>
  <r>
    <x v="133"/>
    <x v="2"/>
    <x v="444"/>
    <n v="1"/>
    <n v="0"/>
    <n v="0"/>
    <n v="0"/>
    <n v="0"/>
    <n v="0"/>
    <n v="0"/>
    <n v="0"/>
    <m/>
    <m/>
    <m/>
    <m/>
    <m/>
    <m/>
    <m/>
    <m/>
    <m/>
    <m/>
    <m/>
    <m/>
    <m/>
    <m/>
  </r>
  <r>
    <x v="133"/>
    <x v="3"/>
    <x v="407"/>
    <n v="12"/>
    <n v="0"/>
    <n v="0"/>
    <n v="3"/>
    <n v="0"/>
    <n v="0"/>
    <n v="0"/>
    <n v="3"/>
    <s v="V"/>
    <m/>
    <s v="V"/>
    <s v="V"/>
    <m/>
    <m/>
    <m/>
    <m/>
    <m/>
    <m/>
    <m/>
    <m/>
    <m/>
    <m/>
  </r>
  <r>
    <x v="133"/>
    <x v="3"/>
    <x v="413"/>
    <n v="12"/>
    <n v="0"/>
    <n v="0"/>
    <n v="0"/>
    <n v="0"/>
    <n v="0"/>
    <n v="0"/>
    <n v="0"/>
    <m/>
    <m/>
    <m/>
    <m/>
    <m/>
    <m/>
    <m/>
    <m/>
    <m/>
    <m/>
    <m/>
    <m/>
    <m/>
    <m/>
  </r>
  <r>
    <x v="133"/>
    <x v="4"/>
    <x v="306"/>
    <n v="7"/>
    <n v="0"/>
    <n v="0"/>
    <n v="0"/>
    <n v="0"/>
    <n v="0"/>
    <n v="0"/>
    <n v="0"/>
    <m/>
    <m/>
    <m/>
    <m/>
    <m/>
    <m/>
    <m/>
    <m/>
    <m/>
    <m/>
    <m/>
    <m/>
    <m/>
    <m/>
  </r>
  <r>
    <x v="133"/>
    <x v="4"/>
    <x v="354"/>
    <n v="3"/>
    <n v="0"/>
    <n v="0"/>
    <n v="0"/>
    <n v="0"/>
    <n v="0"/>
    <n v="0"/>
    <n v="0"/>
    <m/>
    <m/>
    <m/>
    <m/>
    <m/>
    <m/>
    <m/>
    <m/>
    <m/>
    <m/>
    <m/>
    <m/>
    <m/>
    <m/>
  </r>
  <r>
    <x v="133"/>
    <x v="2"/>
    <x v="451"/>
    <n v="2"/>
    <n v="0"/>
    <n v="0"/>
    <n v="0"/>
    <n v="0"/>
    <n v="0"/>
    <n v="0"/>
    <n v="0"/>
    <m/>
    <m/>
    <m/>
    <m/>
    <m/>
    <m/>
    <m/>
    <m/>
    <m/>
    <m/>
    <m/>
    <m/>
    <m/>
    <m/>
  </r>
  <r>
    <x v="133"/>
    <x v="2"/>
    <x v="452"/>
    <n v="1"/>
    <n v="0"/>
    <n v="0"/>
    <n v="0"/>
    <n v="0"/>
    <n v="0"/>
    <n v="0"/>
    <n v="0"/>
    <m/>
    <m/>
    <m/>
    <m/>
    <m/>
    <m/>
    <m/>
    <m/>
    <m/>
    <m/>
    <m/>
    <m/>
    <m/>
    <m/>
  </r>
  <r>
    <x v="133"/>
    <x v="1"/>
    <x v="453"/>
    <n v="12"/>
    <n v="0"/>
    <n v="0"/>
    <n v="0"/>
    <n v="0"/>
    <n v="0"/>
    <n v="0"/>
    <n v="0"/>
    <m/>
    <m/>
    <m/>
    <m/>
    <m/>
    <m/>
    <m/>
    <m/>
    <m/>
    <m/>
    <m/>
    <m/>
    <m/>
    <m/>
  </r>
  <r>
    <x v="133"/>
    <x v="3"/>
    <x v="432"/>
    <n v="2"/>
    <n v="0"/>
    <n v="0"/>
    <n v="0"/>
    <n v="0"/>
    <n v="0"/>
    <n v="0"/>
    <n v="0"/>
    <m/>
    <m/>
    <m/>
    <m/>
    <m/>
    <m/>
    <m/>
    <m/>
    <m/>
    <m/>
    <m/>
    <m/>
    <m/>
    <m/>
  </r>
  <r>
    <x v="133"/>
    <x v="4"/>
    <x v="314"/>
    <n v="1"/>
    <n v="0"/>
    <n v="0"/>
    <n v="1"/>
    <n v="0"/>
    <n v="0"/>
    <n v="0"/>
    <n v="1"/>
    <s v="V"/>
    <m/>
    <m/>
    <m/>
    <m/>
    <m/>
    <m/>
    <m/>
    <m/>
    <m/>
    <m/>
    <m/>
    <m/>
    <m/>
  </r>
  <r>
    <x v="133"/>
    <x v="3"/>
    <x v="408"/>
    <n v="7"/>
    <n v="0"/>
    <n v="0"/>
    <n v="2"/>
    <n v="0"/>
    <n v="0"/>
    <n v="0"/>
    <n v="2"/>
    <m/>
    <m/>
    <s v="V"/>
    <s v="V"/>
    <m/>
    <m/>
    <m/>
    <m/>
    <m/>
    <m/>
    <m/>
    <m/>
    <m/>
    <m/>
  </r>
  <r>
    <x v="133"/>
    <x v="1"/>
    <x v="454"/>
    <n v="12"/>
    <n v="12"/>
    <n v="0"/>
    <n v="62"/>
    <n v="0"/>
    <n v="0"/>
    <n v="0"/>
    <n v="62"/>
    <s v="V"/>
    <s v="V"/>
    <s v="V"/>
    <s v="V"/>
    <m/>
    <m/>
    <m/>
    <m/>
    <m/>
    <m/>
    <m/>
    <m/>
    <m/>
    <m/>
  </r>
  <r>
    <x v="134"/>
    <x v="1"/>
    <x v="455"/>
    <n v="12"/>
    <n v="0"/>
    <n v="0"/>
    <n v="1"/>
    <n v="0"/>
    <n v="0"/>
    <n v="0"/>
    <n v="1"/>
    <s v="V"/>
    <m/>
    <m/>
    <m/>
    <m/>
    <m/>
    <m/>
    <m/>
    <m/>
    <m/>
    <m/>
    <m/>
    <m/>
    <m/>
  </r>
  <r>
    <x v="134"/>
    <x v="1"/>
    <x v="456"/>
    <n v="12"/>
    <n v="0"/>
    <n v="0"/>
    <n v="4"/>
    <n v="0"/>
    <n v="0"/>
    <n v="0"/>
    <n v="4"/>
    <s v="V"/>
    <m/>
    <m/>
    <m/>
    <m/>
    <m/>
    <m/>
    <m/>
    <m/>
    <m/>
    <m/>
    <m/>
    <m/>
    <m/>
  </r>
  <r>
    <x v="134"/>
    <x v="4"/>
    <x v="391"/>
    <n v="9"/>
    <n v="0"/>
    <n v="0"/>
    <n v="0"/>
    <n v="0"/>
    <n v="0"/>
    <n v="0"/>
    <n v="0"/>
    <m/>
    <m/>
    <m/>
    <m/>
    <m/>
    <m/>
    <m/>
    <m/>
    <m/>
    <m/>
    <m/>
    <m/>
    <m/>
    <m/>
  </r>
  <r>
    <x v="134"/>
    <x v="4"/>
    <x v="332"/>
    <n v="1"/>
    <n v="0"/>
    <n v="0"/>
    <n v="0"/>
    <n v="0"/>
    <n v="0"/>
    <n v="0"/>
    <n v="0"/>
    <m/>
    <m/>
    <m/>
    <m/>
    <m/>
    <m/>
    <m/>
    <m/>
    <m/>
    <m/>
    <m/>
    <m/>
    <m/>
    <m/>
  </r>
  <r>
    <x v="134"/>
    <x v="3"/>
    <x v="427"/>
    <n v="10"/>
    <n v="0"/>
    <n v="0"/>
    <n v="0"/>
    <n v="0"/>
    <n v="0"/>
    <n v="0"/>
    <n v="0"/>
    <m/>
    <m/>
    <m/>
    <m/>
    <m/>
    <m/>
    <m/>
    <m/>
    <m/>
    <m/>
    <m/>
    <m/>
    <m/>
    <m/>
  </r>
  <r>
    <x v="134"/>
    <x v="0"/>
    <x v="457"/>
    <n v="13"/>
    <n v="0"/>
    <n v="0"/>
    <n v="0"/>
    <n v="0"/>
    <n v="0"/>
    <n v="0"/>
    <n v="0"/>
    <m/>
    <m/>
    <m/>
    <m/>
    <m/>
    <m/>
    <m/>
    <m/>
    <m/>
    <m/>
    <m/>
    <m/>
    <m/>
    <m/>
  </r>
  <r>
    <x v="134"/>
    <x v="0"/>
    <x v="458"/>
    <n v="13"/>
    <n v="0"/>
    <n v="0"/>
    <n v="0"/>
    <n v="0"/>
    <n v="0"/>
    <n v="0"/>
    <n v="0"/>
    <m/>
    <m/>
    <m/>
    <m/>
    <m/>
    <m/>
    <m/>
    <m/>
    <m/>
    <m/>
    <m/>
    <m/>
    <m/>
    <m/>
  </r>
  <r>
    <x v="134"/>
    <x v="2"/>
    <x v="459"/>
    <n v="3"/>
    <n v="0"/>
    <n v="0"/>
    <n v="1"/>
    <n v="0"/>
    <n v="0"/>
    <n v="0"/>
    <n v="1"/>
    <s v="V"/>
    <s v="V"/>
    <m/>
    <m/>
    <m/>
    <m/>
    <m/>
    <m/>
    <m/>
    <m/>
    <m/>
    <m/>
    <m/>
    <m/>
  </r>
  <r>
    <x v="134"/>
    <x v="2"/>
    <x v="437"/>
    <n v="2"/>
    <n v="0"/>
    <n v="0"/>
    <n v="0"/>
    <n v="0"/>
    <n v="0"/>
    <n v="0"/>
    <n v="0"/>
    <m/>
    <m/>
    <m/>
    <m/>
    <m/>
    <m/>
    <m/>
    <m/>
    <m/>
    <m/>
    <m/>
    <m/>
    <m/>
    <m/>
  </r>
  <r>
    <x v="134"/>
    <x v="4"/>
    <x v="282"/>
    <n v="2"/>
    <n v="0"/>
    <n v="0"/>
    <n v="0"/>
    <n v="0"/>
    <n v="0"/>
    <n v="0"/>
    <n v="0"/>
    <m/>
    <m/>
    <m/>
    <m/>
    <m/>
    <m/>
    <m/>
    <m/>
    <m/>
    <m/>
    <m/>
    <m/>
    <m/>
    <m/>
  </r>
  <r>
    <x v="134"/>
    <x v="4"/>
    <x v="398"/>
    <n v="1"/>
    <n v="0"/>
    <n v="0"/>
    <n v="1"/>
    <n v="0"/>
    <n v="0"/>
    <n v="0"/>
    <n v="1"/>
    <m/>
    <m/>
    <s v="V"/>
    <s v="V"/>
    <m/>
    <m/>
    <m/>
    <m/>
    <m/>
    <m/>
    <m/>
    <m/>
    <m/>
    <m/>
  </r>
  <r>
    <x v="134"/>
    <x v="4"/>
    <x v="418"/>
    <n v="12"/>
    <n v="0"/>
    <n v="0"/>
    <n v="0"/>
    <n v="0"/>
    <n v="0"/>
    <n v="0"/>
    <n v="0"/>
    <m/>
    <m/>
    <m/>
    <m/>
    <m/>
    <m/>
    <m/>
    <m/>
    <m/>
    <m/>
    <m/>
    <m/>
    <m/>
    <m/>
  </r>
  <r>
    <x v="134"/>
    <x v="0"/>
    <x v="460"/>
    <n v="13"/>
    <n v="0"/>
    <n v="0"/>
    <n v="0"/>
    <n v="0"/>
    <n v="0"/>
    <n v="0"/>
    <n v="0"/>
    <m/>
    <m/>
    <m/>
    <m/>
    <m/>
    <m/>
    <m/>
    <m/>
    <m/>
    <m/>
    <m/>
    <m/>
    <m/>
    <m/>
  </r>
  <r>
    <x v="134"/>
    <x v="1"/>
    <x v="461"/>
    <n v="6"/>
    <n v="0"/>
    <n v="0"/>
    <n v="1"/>
    <n v="0"/>
    <n v="0"/>
    <n v="0"/>
    <n v="1"/>
    <s v="V"/>
    <m/>
    <m/>
    <m/>
    <m/>
    <m/>
    <m/>
    <m/>
    <m/>
    <m/>
    <m/>
    <m/>
    <m/>
    <m/>
  </r>
  <r>
    <x v="134"/>
    <x v="0"/>
    <x v="462"/>
    <n v="8"/>
    <n v="0"/>
    <n v="0"/>
    <n v="0"/>
    <n v="0"/>
    <n v="0"/>
    <n v="0"/>
    <n v="0"/>
    <m/>
    <m/>
    <m/>
    <m/>
    <m/>
    <m/>
    <m/>
    <m/>
    <m/>
    <m/>
    <m/>
    <m/>
    <m/>
    <m/>
  </r>
  <r>
    <x v="134"/>
    <x v="3"/>
    <x v="413"/>
    <n v="12"/>
    <n v="12"/>
    <n v="0"/>
    <n v="41"/>
    <n v="0"/>
    <n v="31"/>
    <n v="0"/>
    <n v="72"/>
    <s v="V"/>
    <m/>
    <s v="V"/>
    <s v="V"/>
    <m/>
    <m/>
    <m/>
    <m/>
    <m/>
    <m/>
    <m/>
    <m/>
    <m/>
    <m/>
  </r>
  <r>
    <x v="135"/>
    <x v="3"/>
    <x v="428"/>
    <n v="12"/>
    <n v="2"/>
    <n v="0"/>
    <n v="10"/>
    <n v="0"/>
    <n v="0"/>
    <n v="0"/>
    <n v="10"/>
    <s v="V"/>
    <m/>
    <s v="V"/>
    <s v="V"/>
    <m/>
    <m/>
    <m/>
    <m/>
    <m/>
    <m/>
    <m/>
    <m/>
    <m/>
    <m/>
  </r>
  <r>
    <x v="135"/>
    <x v="4"/>
    <x v="358"/>
    <n v="2"/>
    <n v="0"/>
    <n v="0"/>
    <n v="0"/>
    <n v="0"/>
    <n v="0"/>
    <n v="0"/>
    <n v="0"/>
    <m/>
    <m/>
    <m/>
    <m/>
    <m/>
    <m/>
    <m/>
    <m/>
    <m/>
    <m/>
    <m/>
    <m/>
    <m/>
    <m/>
  </r>
  <r>
    <x v="135"/>
    <x v="3"/>
    <x v="411"/>
    <n v="6"/>
    <n v="0"/>
    <n v="0"/>
    <n v="0"/>
    <n v="0"/>
    <n v="0"/>
    <n v="0"/>
    <n v="0"/>
    <m/>
    <m/>
    <m/>
    <m/>
    <m/>
    <m/>
    <m/>
    <m/>
    <m/>
    <m/>
    <m/>
    <m/>
    <m/>
    <m/>
  </r>
  <r>
    <x v="135"/>
    <x v="3"/>
    <x v="367"/>
    <n v="3"/>
    <n v="0"/>
    <n v="0"/>
    <n v="0"/>
    <n v="0"/>
    <n v="0"/>
    <n v="0"/>
    <n v="0"/>
    <m/>
    <m/>
    <m/>
    <m/>
    <m/>
    <m/>
    <m/>
    <m/>
    <m/>
    <m/>
    <m/>
    <m/>
    <m/>
    <m/>
  </r>
  <r>
    <x v="135"/>
    <x v="1"/>
    <x v="463"/>
    <n v="6"/>
    <n v="0"/>
    <n v="0"/>
    <n v="1"/>
    <n v="0"/>
    <n v="0"/>
    <n v="0"/>
    <n v="1"/>
    <s v="V"/>
    <m/>
    <m/>
    <m/>
    <m/>
    <m/>
    <m/>
    <m/>
    <m/>
    <m/>
    <m/>
    <m/>
    <m/>
    <m/>
  </r>
  <r>
    <x v="135"/>
    <x v="4"/>
    <x v="420"/>
    <n v="1"/>
    <n v="0"/>
    <n v="0"/>
    <n v="0"/>
    <n v="0"/>
    <n v="0"/>
    <n v="0"/>
    <n v="0"/>
    <m/>
    <m/>
    <m/>
    <m/>
    <m/>
    <m/>
    <m/>
    <m/>
    <m/>
    <m/>
    <m/>
    <m/>
    <m/>
    <m/>
  </r>
  <r>
    <x v="135"/>
    <x v="0"/>
    <x v="464"/>
    <n v="12"/>
    <n v="0"/>
    <n v="0"/>
    <n v="0"/>
    <n v="0"/>
    <n v="0"/>
    <n v="0"/>
    <n v="0"/>
    <m/>
    <m/>
    <m/>
    <m/>
    <m/>
    <m/>
    <m/>
    <m/>
    <m/>
    <m/>
    <m/>
    <m/>
    <m/>
    <m/>
  </r>
  <r>
    <x v="135"/>
    <x v="4"/>
    <x v="370"/>
    <n v="4"/>
    <n v="0"/>
    <n v="0"/>
    <n v="0"/>
    <n v="0"/>
    <n v="0"/>
    <n v="0"/>
    <n v="0"/>
    <m/>
    <m/>
    <m/>
    <m/>
    <m/>
    <m/>
    <m/>
    <m/>
    <m/>
    <m/>
    <m/>
    <m/>
    <m/>
    <m/>
  </r>
  <r>
    <x v="135"/>
    <x v="1"/>
    <x v="465"/>
    <n v="13"/>
    <n v="0"/>
    <n v="0"/>
    <n v="0"/>
    <n v="0"/>
    <n v="0"/>
    <n v="0"/>
    <n v="0"/>
    <m/>
    <m/>
    <m/>
    <m/>
    <m/>
    <m/>
    <m/>
    <m/>
    <m/>
    <m/>
    <m/>
    <m/>
    <m/>
    <m/>
  </r>
  <r>
    <x v="135"/>
    <x v="2"/>
    <x v="466"/>
    <n v="2"/>
    <n v="0"/>
    <n v="0"/>
    <n v="0"/>
    <n v="0"/>
    <n v="0"/>
    <n v="0"/>
    <n v="0"/>
    <m/>
    <m/>
    <m/>
    <m/>
    <m/>
    <m/>
    <m/>
    <m/>
    <m/>
    <m/>
    <m/>
    <m/>
    <m/>
    <m/>
  </r>
  <r>
    <x v="135"/>
    <x v="0"/>
    <x v="441"/>
    <n v="11"/>
    <n v="0"/>
    <n v="0"/>
    <n v="0"/>
    <n v="0"/>
    <n v="0"/>
    <n v="0"/>
    <n v="0"/>
    <m/>
    <m/>
    <m/>
    <m/>
    <m/>
    <m/>
    <m/>
    <m/>
    <m/>
    <m/>
    <m/>
    <m/>
    <m/>
    <m/>
  </r>
  <r>
    <x v="135"/>
    <x v="1"/>
    <x v="467"/>
    <n v="13"/>
    <n v="0"/>
    <n v="0"/>
    <n v="0"/>
    <n v="0"/>
    <n v="0"/>
    <n v="0"/>
    <n v="0"/>
    <m/>
    <m/>
    <m/>
    <m/>
    <m/>
    <m/>
    <m/>
    <m/>
    <m/>
    <m/>
    <m/>
    <m/>
    <m/>
    <m/>
  </r>
  <r>
    <x v="135"/>
    <x v="0"/>
    <x v="468"/>
    <n v="1"/>
    <n v="0"/>
    <n v="0"/>
    <n v="0"/>
    <n v="0"/>
    <n v="0"/>
    <n v="0"/>
    <n v="0"/>
    <m/>
    <m/>
    <m/>
    <m/>
    <m/>
    <m/>
    <m/>
    <m/>
    <m/>
    <m/>
    <m/>
    <m/>
    <m/>
    <m/>
  </r>
  <r>
    <x v="135"/>
    <x v="1"/>
    <x v="454"/>
    <n v="12"/>
    <n v="12"/>
    <n v="0"/>
    <n v="124"/>
    <n v="0"/>
    <n v="0"/>
    <n v="0"/>
    <n v="124"/>
    <s v="V"/>
    <s v="V"/>
    <s v="V"/>
    <s v="V"/>
    <m/>
    <m/>
    <m/>
    <m/>
    <m/>
    <m/>
    <m/>
    <m/>
    <m/>
    <m/>
  </r>
  <r>
    <x v="135"/>
    <x v="2"/>
    <x v="469"/>
    <n v="1"/>
    <n v="1"/>
    <n v="0"/>
    <n v="0"/>
    <n v="0"/>
    <n v="0"/>
    <n v="0"/>
    <n v="0"/>
    <m/>
    <s v="V"/>
    <m/>
    <m/>
    <m/>
    <m/>
    <m/>
    <m/>
    <m/>
    <m/>
    <m/>
    <m/>
    <m/>
    <m/>
  </r>
  <r>
    <x v="136"/>
    <x v="4"/>
    <x v="422"/>
    <n v="13"/>
    <n v="0"/>
    <n v="0"/>
    <n v="0"/>
    <n v="0"/>
    <n v="0"/>
    <n v="0"/>
    <n v="0"/>
    <m/>
    <m/>
    <m/>
    <m/>
    <m/>
    <m/>
    <m/>
    <m/>
    <m/>
    <m/>
    <m/>
    <m/>
    <m/>
    <m/>
  </r>
  <r>
    <x v="136"/>
    <x v="0"/>
    <x v="470"/>
    <n v="7"/>
    <n v="0"/>
    <n v="0"/>
    <n v="0"/>
    <n v="0"/>
    <n v="0"/>
    <n v="0"/>
    <n v="0"/>
    <m/>
    <m/>
    <m/>
    <m/>
    <m/>
    <m/>
    <m/>
    <m/>
    <m/>
    <m/>
    <m/>
    <m/>
    <m/>
    <m/>
  </r>
  <r>
    <x v="136"/>
    <x v="4"/>
    <x v="471"/>
    <n v="3"/>
    <n v="2"/>
    <n v="0"/>
    <n v="4"/>
    <n v="0"/>
    <n v="0"/>
    <n v="0"/>
    <n v="4"/>
    <s v="V"/>
    <m/>
    <m/>
    <m/>
    <m/>
    <m/>
    <m/>
    <m/>
    <m/>
    <m/>
    <m/>
    <m/>
    <m/>
    <m/>
  </r>
  <r>
    <x v="136"/>
    <x v="3"/>
    <x v="443"/>
    <n v="13"/>
    <n v="0"/>
    <n v="0"/>
    <n v="0"/>
    <n v="0"/>
    <n v="0"/>
    <n v="0"/>
    <n v="0"/>
    <m/>
    <m/>
    <m/>
    <m/>
    <m/>
    <m/>
    <m/>
    <m/>
    <m/>
    <m/>
    <m/>
    <m/>
    <m/>
    <m/>
  </r>
  <r>
    <x v="136"/>
    <x v="2"/>
    <x v="472"/>
    <n v="1"/>
    <n v="0"/>
    <n v="0"/>
    <n v="0"/>
    <n v="0"/>
    <n v="0"/>
    <n v="0"/>
    <n v="0"/>
    <m/>
    <m/>
    <m/>
    <m/>
    <m/>
    <m/>
    <m/>
    <m/>
    <m/>
    <m/>
    <m/>
    <m/>
    <m/>
    <m/>
  </r>
  <r>
    <x v="136"/>
    <x v="3"/>
    <x v="473"/>
    <n v="3"/>
    <n v="1"/>
    <n v="0"/>
    <n v="2"/>
    <n v="0"/>
    <n v="0"/>
    <n v="0"/>
    <n v="2"/>
    <m/>
    <m/>
    <s v="V"/>
    <s v="V"/>
    <m/>
    <m/>
    <m/>
    <m/>
    <m/>
    <m/>
    <m/>
    <m/>
    <m/>
    <m/>
  </r>
  <r>
    <x v="136"/>
    <x v="1"/>
    <x v="474"/>
    <n v="3"/>
    <n v="0"/>
    <n v="0"/>
    <n v="0"/>
    <n v="0"/>
    <n v="0"/>
    <n v="0"/>
    <n v="0"/>
    <m/>
    <m/>
    <m/>
    <m/>
    <m/>
    <m/>
    <m/>
    <m/>
    <m/>
    <m/>
    <m/>
    <m/>
    <m/>
    <m/>
  </r>
  <r>
    <x v="136"/>
    <x v="0"/>
    <x v="475"/>
    <n v="12"/>
    <n v="0"/>
    <n v="0"/>
    <n v="0"/>
    <n v="0"/>
    <n v="0"/>
    <n v="0"/>
    <n v="0"/>
    <m/>
    <m/>
    <m/>
    <m/>
    <m/>
    <m/>
    <m/>
    <m/>
    <m/>
    <m/>
    <m/>
    <m/>
    <m/>
    <m/>
  </r>
  <r>
    <x v="136"/>
    <x v="0"/>
    <x v="476"/>
    <n v="6"/>
    <n v="1"/>
    <n v="0"/>
    <n v="8"/>
    <n v="0"/>
    <n v="0"/>
    <n v="0"/>
    <n v="8"/>
    <s v="V"/>
    <m/>
    <s v="V"/>
    <s v="V"/>
    <m/>
    <m/>
    <m/>
    <m/>
    <m/>
    <m/>
    <m/>
    <m/>
    <m/>
    <m/>
  </r>
  <r>
    <x v="136"/>
    <x v="1"/>
    <x v="477"/>
    <n v="3"/>
    <n v="0"/>
    <n v="0"/>
    <n v="0"/>
    <n v="0"/>
    <n v="0"/>
    <n v="0"/>
    <n v="0"/>
    <m/>
    <m/>
    <m/>
    <m/>
    <m/>
    <m/>
    <m/>
    <m/>
    <m/>
    <m/>
    <m/>
    <m/>
    <m/>
    <m/>
  </r>
  <r>
    <x v="137"/>
    <x v="1"/>
    <x v="478"/>
    <n v="13"/>
    <n v="0"/>
    <n v="0"/>
    <n v="1"/>
    <n v="0"/>
    <n v="0"/>
    <n v="0"/>
    <n v="1"/>
    <s v="V"/>
    <m/>
    <m/>
    <m/>
    <m/>
    <m/>
    <m/>
    <m/>
    <m/>
    <m/>
    <m/>
    <m/>
    <m/>
    <m/>
  </r>
  <r>
    <x v="137"/>
    <x v="1"/>
    <x v="479"/>
    <n v="5"/>
    <n v="0"/>
    <n v="0"/>
    <n v="0"/>
    <n v="0"/>
    <n v="0"/>
    <n v="0"/>
    <n v="0"/>
    <m/>
    <m/>
    <m/>
    <m/>
    <m/>
    <m/>
    <m/>
    <m/>
    <m/>
    <m/>
    <m/>
    <m/>
    <m/>
    <m/>
  </r>
  <r>
    <x v="137"/>
    <x v="4"/>
    <x v="417"/>
    <n v="2"/>
    <n v="0"/>
    <n v="0"/>
    <n v="0"/>
    <n v="0"/>
    <n v="0"/>
    <n v="0"/>
    <n v="0"/>
    <m/>
    <m/>
    <m/>
    <m/>
    <m/>
    <m/>
    <m/>
    <m/>
    <m/>
    <m/>
    <m/>
    <m/>
    <m/>
    <m/>
  </r>
  <r>
    <x v="137"/>
    <x v="0"/>
    <x v="480"/>
    <n v="5"/>
    <n v="0"/>
    <n v="0"/>
    <n v="0"/>
    <n v="0"/>
    <n v="0"/>
    <n v="0"/>
    <n v="0"/>
    <m/>
    <m/>
    <m/>
    <m/>
    <m/>
    <m/>
    <m/>
    <m/>
    <m/>
    <m/>
    <m/>
    <m/>
    <m/>
    <m/>
  </r>
  <r>
    <x v="137"/>
    <x v="4"/>
    <x v="366"/>
    <n v="2"/>
    <n v="0"/>
    <n v="0"/>
    <n v="0"/>
    <n v="0"/>
    <n v="0"/>
    <n v="0"/>
    <n v="0"/>
    <m/>
    <m/>
    <m/>
    <m/>
    <m/>
    <m/>
    <m/>
    <m/>
    <m/>
    <m/>
    <m/>
    <m/>
    <m/>
    <m/>
  </r>
  <r>
    <x v="137"/>
    <x v="4"/>
    <x v="415"/>
    <n v="7"/>
    <n v="0"/>
    <n v="0"/>
    <n v="0"/>
    <n v="0"/>
    <n v="0"/>
    <n v="0"/>
    <n v="0"/>
    <m/>
    <m/>
    <m/>
    <m/>
    <m/>
    <m/>
    <m/>
    <m/>
    <m/>
    <m/>
    <m/>
    <m/>
    <m/>
    <m/>
  </r>
  <r>
    <x v="137"/>
    <x v="4"/>
    <x v="403"/>
    <n v="11"/>
    <n v="0"/>
    <n v="0"/>
    <n v="0"/>
    <n v="0"/>
    <n v="0"/>
    <n v="0"/>
    <n v="0"/>
    <m/>
    <m/>
    <m/>
    <m/>
    <m/>
    <m/>
    <m/>
    <m/>
    <m/>
    <m/>
    <m/>
    <m/>
    <m/>
    <m/>
  </r>
  <r>
    <x v="137"/>
    <x v="2"/>
    <x v="469"/>
    <n v="1"/>
    <n v="0"/>
    <n v="0"/>
    <n v="0"/>
    <n v="0"/>
    <n v="0"/>
    <n v="0"/>
    <n v="0"/>
    <m/>
    <m/>
    <m/>
    <m/>
    <m/>
    <m/>
    <m/>
    <m/>
    <m/>
    <m/>
    <m/>
    <m/>
    <m/>
    <m/>
  </r>
  <r>
    <x v="137"/>
    <x v="4"/>
    <x v="373"/>
    <n v="1"/>
    <n v="0"/>
    <n v="0"/>
    <n v="0"/>
    <n v="0"/>
    <n v="0"/>
    <n v="0"/>
    <n v="0"/>
    <m/>
    <m/>
    <m/>
    <m/>
    <m/>
    <m/>
    <m/>
    <m/>
    <m/>
    <m/>
    <m/>
    <m/>
    <m/>
    <m/>
  </r>
  <r>
    <x v="137"/>
    <x v="1"/>
    <x v="481"/>
    <n v="7"/>
    <n v="0"/>
    <n v="0"/>
    <n v="0"/>
    <n v="0"/>
    <n v="0"/>
    <n v="0"/>
    <n v="0"/>
    <m/>
    <m/>
    <m/>
    <m/>
    <m/>
    <m/>
    <m/>
    <m/>
    <m/>
    <m/>
    <m/>
    <m/>
    <m/>
    <m/>
  </r>
  <r>
    <x v="137"/>
    <x v="3"/>
    <x v="458"/>
    <n v="2"/>
    <n v="0"/>
    <n v="0"/>
    <n v="0"/>
    <n v="0"/>
    <n v="0"/>
    <n v="0"/>
    <n v="0"/>
    <m/>
    <m/>
    <m/>
    <m/>
    <m/>
    <m/>
    <m/>
    <m/>
    <m/>
    <m/>
    <m/>
    <m/>
    <m/>
    <m/>
  </r>
  <r>
    <x v="137"/>
    <x v="0"/>
    <x v="482"/>
    <n v="6"/>
    <n v="0"/>
    <n v="0"/>
    <n v="0"/>
    <n v="0"/>
    <n v="0"/>
    <n v="0"/>
    <n v="0"/>
    <m/>
    <m/>
    <m/>
    <m/>
    <m/>
    <m/>
    <m/>
    <m/>
    <m/>
    <m/>
    <m/>
    <m/>
    <m/>
    <m/>
  </r>
  <r>
    <x v="137"/>
    <x v="1"/>
    <x v="483"/>
    <n v="13"/>
    <n v="0"/>
    <n v="0"/>
    <n v="3"/>
    <n v="0"/>
    <n v="0"/>
    <n v="0"/>
    <n v="3"/>
    <s v="V"/>
    <m/>
    <s v="V"/>
    <s v="V"/>
    <m/>
    <m/>
    <m/>
    <m/>
    <m/>
    <m/>
    <m/>
    <m/>
    <m/>
    <m/>
  </r>
  <r>
    <x v="137"/>
    <x v="1"/>
    <x v="484"/>
    <n v="2"/>
    <n v="0"/>
    <n v="0"/>
    <n v="1"/>
    <n v="0"/>
    <n v="0"/>
    <n v="0"/>
    <n v="1"/>
    <s v="V"/>
    <m/>
    <m/>
    <m/>
    <m/>
    <m/>
    <m/>
    <m/>
    <m/>
    <m/>
    <m/>
    <m/>
    <m/>
    <m/>
  </r>
  <r>
    <x v="137"/>
    <x v="0"/>
    <x v="485"/>
    <n v="1"/>
    <n v="0"/>
    <n v="0"/>
    <n v="0"/>
    <n v="0"/>
    <n v="0"/>
    <n v="0"/>
    <n v="0"/>
    <m/>
    <m/>
    <m/>
    <m/>
    <m/>
    <m/>
    <m/>
    <m/>
    <m/>
    <m/>
    <m/>
    <m/>
    <m/>
    <m/>
  </r>
  <r>
    <x v="138"/>
    <x v="4"/>
    <x v="399"/>
    <n v="12"/>
    <n v="0"/>
    <n v="0"/>
    <n v="0"/>
    <n v="0"/>
    <n v="0"/>
    <n v="0"/>
    <n v="0"/>
    <m/>
    <m/>
    <m/>
    <m/>
    <m/>
    <m/>
    <m/>
    <m/>
    <m/>
    <m/>
    <m/>
    <m/>
    <m/>
    <m/>
  </r>
  <r>
    <x v="138"/>
    <x v="3"/>
    <x v="457"/>
    <n v="13"/>
    <n v="0"/>
    <n v="0"/>
    <n v="0"/>
    <n v="0"/>
    <n v="0"/>
    <n v="0"/>
    <n v="0"/>
    <m/>
    <m/>
    <m/>
    <m/>
    <m/>
    <m/>
    <m/>
    <m/>
    <m/>
    <m/>
    <m/>
    <m/>
    <m/>
    <m/>
  </r>
  <r>
    <x v="138"/>
    <x v="2"/>
    <x v="486"/>
    <n v="3"/>
    <n v="0"/>
    <n v="0"/>
    <n v="0"/>
    <n v="0"/>
    <n v="0"/>
    <n v="0"/>
    <n v="0"/>
    <m/>
    <m/>
    <m/>
    <m/>
    <m/>
    <m/>
    <m/>
    <m/>
    <m/>
    <m/>
    <m/>
    <m/>
    <m/>
    <m/>
  </r>
  <r>
    <x v="138"/>
    <x v="3"/>
    <x v="487"/>
    <n v="2"/>
    <n v="0"/>
    <n v="0"/>
    <n v="0"/>
    <n v="0"/>
    <n v="0"/>
    <n v="0"/>
    <n v="0"/>
    <m/>
    <m/>
    <m/>
    <m/>
    <m/>
    <m/>
    <m/>
    <m/>
    <m/>
    <m/>
    <m/>
    <m/>
    <m/>
    <m/>
  </r>
  <r>
    <x v="138"/>
    <x v="3"/>
    <x v="488"/>
    <n v="11"/>
    <n v="0"/>
    <n v="0"/>
    <n v="0"/>
    <n v="0"/>
    <n v="0"/>
    <n v="0"/>
    <n v="0"/>
    <m/>
    <m/>
    <m/>
    <m/>
    <m/>
    <m/>
    <m/>
    <m/>
    <m/>
    <m/>
    <m/>
    <m/>
    <m/>
    <m/>
  </r>
  <r>
    <x v="138"/>
    <x v="0"/>
    <x v="489"/>
    <n v="13"/>
    <n v="0"/>
    <n v="0"/>
    <n v="5"/>
    <n v="0"/>
    <n v="0"/>
    <n v="0"/>
    <n v="5"/>
    <s v="V"/>
    <m/>
    <s v="V"/>
    <s v="V"/>
    <m/>
    <m/>
    <m/>
    <m/>
    <m/>
    <m/>
    <m/>
    <m/>
    <m/>
    <m/>
  </r>
  <r>
    <x v="138"/>
    <x v="4"/>
    <x v="419"/>
    <n v="7"/>
    <n v="0"/>
    <n v="0"/>
    <n v="0"/>
    <n v="0"/>
    <n v="0"/>
    <n v="0"/>
    <n v="0"/>
    <m/>
    <m/>
    <m/>
    <m/>
    <m/>
    <m/>
    <m/>
    <m/>
    <m/>
    <m/>
    <m/>
    <m/>
    <m/>
    <m/>
  </r>
  <r>
    <x v="138"/>
    <x v="0"/>
    <x v="490"/>
    <n v="12"/>
    <n v="0"/>
    <n v="0"/>
    <n v="1"/>
    <n v="0"/>
    <n v="0"/>
    <n v="0"/>
    <n v="1"/>
    <m/>
    <m/>
    <s v="V"/>
    <s v="V"/>
    <m/>
    <m/>
    <m/>
    <m/>
    <m/>
    <m/>
    <m/>
    <m/>
    <m/>
    <m/>
  </r>
  <r>
    <x v="138"/>
    <x v="3"/>
    <x v="460"/>
    <n v="13"/>
    <n v="0"/>
    <n v="0"/>
    <n v="0"/>
    <n v="0"/>
    <n v="0"/>
    <n v="0"/>
    <n v="0"/>
    <m/>
    <m/>
    <m/>
    <m/>
    <m/>
    <m/>
    <m/>
    <m/>
    <m/>
    <m/>
    <m/>
    <m/>
    <m/>
    <m/>
  </r>
  <r>
    <x v="138"/>
    <x v="0"/>
    <x v="491"/>
    <n v="13"/>
    <n v="0"/>
    <n v="0"/>
    <n v="0"/>
    <n v="0"/>
    <n v="0"/>
    <n v="0"/>
    <n v="0"/>
    <m/>
    <m/>
    <m/>
    <m/>
    <m/>
    <m/>
    <m/>
    <m/>
    <m/>
    <m/>
    <m/>
    <m/>
    <m/>
    <m/>
  </r>
  <r>
    <x v="138"/>
    <x v="0"/>
    <x v="492"/>
    <n v="12"/>
    <n v="0"/>
    <n v="0"/>
    <n v="0"/>
    <n v="0"/>
    <n v="0"/>
    <n v="0"/>
    <n v="0"/>
    <m/>
    <m/>
    <m/>
    <m/>
    <m/>
    <m/>
    <m/>
    <m/>
    <m/>
    <m/>
    <m/>
    <m/>
    <m/>
    <m/>
  </r>
  <r>
    <x v="138"/>
    <x v="0"/>
    <x v="493"/>
    <n v="2"/>
    <n v="0"/>
    <n v="0"/>
    <n v="0"/>
    <n v="0"/>
    <n v="0"/>
    <n v="0"/>
    <n v="0"/>
    <m/>
    <m/>
    <m/>
    <m/>
    <m/>
    <m/>
    <m/>
    <m/>
    <m/>
    <m/>
    <m/>
    <m/>
    <m/>
    <m/>
  </r>
  <r>
    <x v="138"/>
    <x v="0"/>
    <x v="494"/>
    <n v="1"/>
    <n v="0"/>
    <n v="0"/>
    <n v="0"/>
    <n v="0"/>
    <n v="0"/>
    <n v="0"/>
    <n v="0"/>
    <m/>
    <m/>
    <m/>
    <m/>
    <m/>
    <m/>
    <m/>
    <m/>
    <m/>
    <m/>
    <m/>
    <m/>
    <m/>
    <m/>
  </r>
  <r>
    <x v="138"/>
    <x v="0"/>
    <x v="495"/>
    <n v="13"/>
    <n v="0"/>
    <n v="0"/>
    <n v="0"/>
    <n v="0"/>
    <n v="0"/>
    <n v="0"/>
    <n v="0"/>
    <m/>
    <m/>
    <m/>
    <m/>
    <m/>
    <m/>
    <m/>
    <m/>
    <m/>
    <m/>
    <m/>
    <m/>
    <m/>
    <m/>
  </r>
  <r>
    <x v="138"/>
    <x v="0"/>
    <x v="496"/>
    <n v="13"/>
    <n v="0"/>
    <n v="0"/>
    <n v="0"/>
    <n v="0"/>
    <n v="0"/>
    <n v="0"/>
    <n v="0"/>
    <m/>
    <m/>
    <m/>
    <m/>
    <m/>
    <m/>
    <m/>
    <m/>
    <m/>
    <m/>
    <m/>
    <m/>
    <m/>
    <m/>
  </r>
  <r>
    <x v="138"/>
    <x v="0"/>
    <x v="497"/>
    <n v="4"/>
    <n v="0"/>
    <n v="0"/>
    <n v="0"/>
    <n v="0"/>
    <n v="0"/>
    <n v="0"/>
    <n v="0"/>
    <m/>
    <m/>
    <m/>
    <m/>
    <m/>
    <m/>
    <m/>
    <m/>
    <m/>
    <m/>
    <m/>
    <m/>
    <m/>
    <m/>
  </r>
  <r>
    <x v="138"/>
    <x v="0"/>
    <x v="498"/>
    <n v="13"/>
    <n v="0"/>
    <n v="0"/>
    <n v="0"/>
    <n v="0"/>
    <n v="0"/>
    <n v="0"/>
    <n v="0"/>
    <m/>
    <m/>
    <m/>
    <m/>
    <m/>
    <m/>
    <m/>
    <m/>
    <m/>
    <m/>
    <m/>
    <m/>
    <m/>
    <m/>
  </r>
  <r>
    <x v="138"/>
    <x v="3"/>
    <x v="265"/>
    <n v="2"/>
    <n v="0"/>
    <n v="0"/>
    <n v="0"/>
    <n v="0"/>
    <n v="0"/>
    <n v="0"/>
    <n v="0"/>
    <m/>
    <m/>
    <m/>
    <m/>
    <m/>
    <m/>
    <m/>
    <m/>
    <m/>
    <m/>
    <m/>
    <m/>
    <m/>
    <m/>
  </r>
  <r>
    <x v="138"/>
    <x v="4"/>
    <x v="499"/>
    <n v="2"/>
    <n v="2"/>
    <n v="0"/>
    <n v="25"/>
    <n v="0"/>
    <n v="0"/>
    <n v="0"/>
    <n v="25"/>
    <s v="V"/>
    <m/>
    <s v="V"/>
    <s v="V"/>
    <m/>
    <m/>
    <m/>
    <m/>
    <m/>
    <m/>
    <m/>
    <m/>
    <m/>
    <m/>
  </r>
  <r>
    <x v="138"/>
    <x v="3"/>
    <x v="500"/>
    <n v="1"/>
    <n v="1"/>
    <n v="0"/>
    <n v="0"/>
    <n v="0"/>
    <n v="0"/>
    <n v="0"/>
    <n v="0"/>
    <m/>
    <m/>
    <m/>
    <m/>
    <m/>
    <m/>
    <m/>
    <m/>
    <m/>
    <m/>
    <m/>
    <m/>
    <m/>
    <m/>
  </r>
  <r>
    <x v="138"/>
    <x v="4"/>
    <x v="345"/>
    <n v="5"/>
    <n v="5"/>
    <n v="0"/>
    <n v="0"/>
    <n v="0"/>
    <n v="0"/>
    <n v="0"/>
    <n v="0"/>
    <m/>
    <m/>
    <m/>
    <m/>
    <m/>
    <m/>
    <m/>
    <m/>
    <m/>
    <m/>
    <m/>
    <m/>
    <m/>
    <m/>
  </r>
  <r>
    <x v="138"/>
    <x v="4"/>
    <x v="408"/>
    <n v="7"/>
    <n v="7"/>
    <n v="0"/>
    <n v="0"/>
    <n v="0"/>
    <n v="0"/>
    <n v="0"/>
    <n v="0"/>
    <m/>
    <m/>
    <m/>
    <m/>
    <m/>
    <m/>
    <m/>
    <m/>
    <m/>
    <m/>
    <m/>
    <m/>
    <m/>
    <m/>
  </r>
  <r>
    <x v="138"/>
    <x v="0"/>
    <x v="501"/>
    <n v="8"/>
    <n v="8"/>
    <n v="0"/>
    <n v="0"/>
    <n v="0"/>
    <n v="0"/>
    <n v="0"/>
    <n v="0"/>
    <m/>
    <m/>
    <m/>
    <m/>
    <m/>
    <m/>
    <m/>
    <m/>
    <m/>
    <m/>
    <m/>
    <m/>
    <m/>
    <m/>
  </r>
  <r>
    <x v="139"/>
    <x v="3"/>
    <x v="435"/>
    <n v="5"/>
    <n v="0"/>
    <n v="0"/>
    <n v="0"/>
    <n v="0"/>
    <n v="0"/>
    <n v="0"/>
    <n v="0"/>
    <m/>
    <m/>
    <m/>
    <m/>
    <m/>
    <m/>
    <m/>
    <m/>
    <m/>
    <m/>
    <m/>
    <m/>
    <m/>
    <m/>
  </r>
  <r>
    <x v="139"/>
    <x v="0"/>
    <x v="502"/>
    <n v="6"/>
    <n v="0"/>
    <n v="0"/>
    <n v="0"/>
    <n v="0"/>
    <n v="0"/>
    <n v="0"/>
    <n v="0"/>
    <m/>
    <m/>
    <m/>
    <m/>
    <m/>
    <m/>
    <m/>
    <m/>
    <m/>
    <m/>
    <m/>
    <m/>
    <m/>
    <m/>
  </r>
  <r>
    <x v="139"/>
    <x v="0"/>
    <x v="503"/>
    <n v="9"/>
    <n v="0"/>
    <n v="0"/>
    <n v="0"/>
    <n v="0"/>
    <n v="0"/>
    <n v="0"/>
    <n v="0"/>
    <m/>
    <m/>
    <m/>
    <m/>
    <m/>
    <m/>
    <m/>
    <m/>
    <m/>
    <m/>
    <m/>
    <m/>
    <m/>
    <m/>
  </r>
  <r>
    <x v="139"/>
    <x v="0"/>
    <x v="504"/>
    <n v="5"/>
    <n v="0"/>
    <n v="0"/>
    <n v="0"/>
    <n v="0"/>
    <n v="0"/>
    <n v="0"/>
    <n v="0"/>
    <m/>
    <m/>
    <m/>
    <m/>
    <m/>
    <m/>
    <m/>
    <m/>
    <m/>
    <m/>
    <m/>
    <m/>
    <m/>
    <m/>
  </r>
  <r>
    <x v="139"/>
    <x v="0"/>
    <x v="505"/>
    <n v="6"/>
    <n v="0"/>
    <n v="0"/>
    <n v="0"/>
    <n v="0"/>
    <n v="0"/>
    <n v="0"/>
    <n v="0"/>
    <m/>
    <m/>
    <m/>
    <m/>
    <m/>
    <m/>
    <m/>
    <m/>
    <m/>
    <m/>
    <m/>
    <m/>
    <m/>
    <m/>
  </r>
  <r>
    <x v="139"/>
    <x v="3"/>
    <x v="383"/>
    <n v="4"/>
    <n v="0"/>
    <n v="0"/>
    <n v="1"/>
    <n v="0"/>
    <n v="0"/>
    <n v="0"/>
    <n v="1"/>
    <s v="V"/>
    <s v="V"/>
    <m/>
    <m/>
    <m/>
    <m/>
    <m/>
    <m/>
    <m/>
    <m/>
    <m/>
    <m/>
    <m/>
    <m/>
  </r>
  <r>
    <x v="139"/>
    <x v="0"/>
    <x v="506"/>
    <n v="1"/>
    <n v="1"/>
    <n v="0"/>
    <n v="6"/>
    <n v="0"/>
    <n v="0"/>
    <n v="0"/>
    <n v="6"/>
    <s v="V"/>
    <m/>
    <s v="V"/>
    <s v="V"/>
    <m/>
    <m/>
    <m/>
    <m/>
    <m/>
    <m/>
    <m/>
    <m/>
    <m/>
    <m/>
  </r>
  <r>
    <x v="139"/>
    <x v="0"/>
    <x v="507"/>
    <n v="2"/>
    <n v="2"/>
    <n v="0"/>
    <n v="4"/>
    <n v="0"/>
    <n v="0"/>
    <n v="0"/>
    <n v="4"/>
    <s v="V"/>
    <m/>
    <s v="V"/>
    <s v="V"/>
    <m/>
    <m/>
    <m/>
    <m/>
    <m/>
    <m/>
    <m/>
    <m/>
    <m/>
    <m/>
  </r>
  <r>
    <x v="140"/>
    <x v="4"/>
    <x v="321"/>
    <n v="6"/>
    <n v="0"/>
    <n v="0"/>
    <n v="0"/>
    <n v="0"/>
    <n v="0"/>
    <n v="0"/>
    <n v="0"/>
    <m/>
    <m/>
    <m/>
    <m/>
    <m/>
    <m/>
    <m/>
    <m/>
    <m/>
    <m/>
    <m/>
    <m/>
    <m/>
    <m/>
  </r>
  <r>
    <x v="140"/>
    <x v="2"/>
    <x v="508"/>
    <n v="1"/>
    <n v="0"/>
    <n v="0"/>
    <n v="0"/>
    <n v="1"/>
    <n v="0"/>
    <n v="0"/>
    <n v="1"/>
    <s v="V"/>
    <m/>
    <m/>
    <m/>
    <m/>
    <m/>
    <m/>
    <m/>
    <m/>
    <m/>
    <m/>
    <m/>
    <m/>
    <m/>
  </r>
  <r>
    <x v="140"/>
    <x v="0"/>
    <x v="509"/>
    <n v="4"/>
    <n v="0"/>
    <n v="0"/>
    <n v="2"/>
    <n v="0"/>
    <n v="0"/>
    <n v="0"/>
    <n v="2"/>
    <m/>
    <m/>
    <s v="V"/>
    <s v="V"/>
    <m/>
    <m/>
    <m/>
    <m/>
    <m/>
    <m/>
    <m/>
    <m/>
    <m/>
    <m/>
  </r>
  <r>
    <x v="140"/>
    <x v="4"/>
    <x v="499"/>
    <n v="2"/>
    <n v="1"/>
    <n v="0"/>
    <n v="4"/>
    <n v="0"/>
    <n v="0"/>
    <n v="0"/>
    <n v="4"/>
    <s v="V"/>
    <m/>
    <m/>
    <m/>
    <m/>
    <m/>
    <m/>
    <m/>
    <m/>
    <m/>
    <m/>
    <m/>
    <m/>
    <m/>
  </r>
  <r>
    <x v="140"/>
    <x v="4"/>
    <x v="369"/>
    <n v="4"/>
    <n v="0"/>
    <n v="0"/>
    <n v="0"/>
    <n v="0"/>
    <n v="0"/>
    <n v="0"/>
    <n v="0"/>
    <m/>
    <m/>
    <m/>
    <m/>
    <m/>
    <m/>
    <m/>
    <m/>
    <m/>
    <m/>
    <m/>
    <m/>
    <m/>
    <m/>
  </r>
  <r>
    <x v="140"/>
    <x v="1"/>
    <x v="510"/>
    <n v="13"/>
    <n v="0"/>
    <n v="0"/>
    <n v="2"/>
    <n v="0"/>
    <n v="0"/>
    <n v="0"/>
    <n v="2"/>
    <s v="V"/>
    <m/>
    <m/>
    <m/>
    <m/>
    <m/>
    <m/>
    <m/>
    <m/>
    <m/>
    <m/>
    <m/>
    <m/>
    <m/>
  </r>
  <r>
    <x v="140"/>
    <x v="4"/>
    <x v="408"/>
    <n v="7"/>
    <n v="0"/>
    <n v="0"/>
    <n v="1"/>
    <n v="0"/>
    <n v="0"/>
    <n v="0"/>
    <n v="1"/>
    <m/>
    <m/>
    <s v="V"/>
    <s v="V"/>
    <m/>
    <m/>
    <m/>
    <m/>
    <m/>
    <m/>
    <m/>
    <m/>
    <m/>
    <m/>
  </r>
  <r>
    <x v="140"/>
    <x v="4"/>
    <x v="345"/>
    <n v="4"/>
    <n v="0"/>
    <n v="0"/>
    <n v="0"/>
    <n v="0"/>
    <n v="0"/>
    <n v="0"/>
    <n v="0"/>
    <m/>
    <m/>
    <m/>
    <m/>
    <m/>
    <m/>
    <m/>
    <m/>
    <m/>
    <m/>
    <m/>
    <m/>
    <m/>
    <m/>
  </r>
  <r>
    <x v="140"/>
    <x v="0"/>
    <x v="511"/>
    <n v="7"/>
    <n v="3"/>
    <n v="0"/>
    <n v="8"/>
    <n v="0"/>
    <n v="0"/>
    <n v="0"/>
    <n v="8"/>
    <m/>
    <m/>
    <s v="V"/>
    <s v="V"/>
    <m/>
    <m/>
    <m/>
    <m/>
    <m/>
    <m/>
    <m/>
    <m/>
    <m/>
    <m/>
  </r>
  <r>
    <x v="140"/>
    <x v="2"/>
    <x v="512"/>
    <n v="1"/>
    <n v="0"/>
    <n v="0"/>
    <n v="0"/>
    <n v="0"/>
    <n v="0"/>
    <n v="0"/>
    <n v="0"/>
    <m/>
    <m/>
    <m/>
    <m/>
    <m/>
    <m/>
    <m/>
    <m/>
    <m/>
    <m/>
    <m/>
    <m/>
    <m/>
    <m/>
  </r>
  <r>
    <x v="140"/>
    <x v="2"/>
    <x v="513"/>
    <n v="1"/>
    <n v="0"/>
    <n v="0"/>
    <n v="0"/>
    <n v="0"/>
    <n v="0"/>
    <n v="0"/>
    <n v="0"/>
    <m/>
    <m/>
    <m/>
    <m/>
    <m/>
    <m/>
    <m/>
    <m/>
    <m/>
    <m/>
    <m/>
    <m/>
    <m/>
    <m/>
  </r>
  <r>
    <x v="140"/>
    <x v="2"/>
    <x v="514"/>
    <n v="1"/>
    <n v="0"/>
    <n v="0"/>
    <n v="0"/>
    <n v="0"/>
    <n v="0"/>
    <n v="0"/>
    <n v="0"/>
    <m/>
    <m/>
    <m/>
    <m/>
    <m/>
    <m/>
    <m/>
    <m/>
    <m/>
    <m/>
    <m/>
    <m/>
    <m/>
    <m/>
  </r>
  <r>
    <x v="140"/>
    <x v="2"/>
    <x v="515"/>
    <n v="2"/>
    <n v="0"/>
    <n v="0"/>
    <n v="4"/>
    <n v="0"/>
    <n v="0"/>
    <n v="0"/>
    <n v="4"/>
    <s v="V"/>
    <m/>
    <m/>
    <m/>
    <m/>
    <m/>
    <m/>
    <m/>
    <m/>
    <m/>
    <m/>
    <m/>
    <m/>
    <m/>
  </r>
  <r>
    <x v="140"/>
    <x v="3"/>
    <x v="516"/>
    <n v="2"/>
    <n v="2"/>
    <n v="0"/>
    <n v="7"/>
    <n v="0"/>
    <n v="0"/>
    <n v="0"/>
    <n v="7"/>
    <s v="V"/>
    <m/>
    <s v="V"/>
    <s v="V"/>
    <m/>
    <m/>
    <m/>
    <m/>
    <m/>
    <m/>
    <m/>
    <m/>
    <m/>
    <m/>
  </r>
  <r>
    <x v="140"/>
    <x v="4"/>
    <x v="517"/>
    <n v="1"/>
    <n v="1"/>
    <n v="0"/>
    <n v="0"/>
    <n v="0"/>
    <n v="0"/>
    <n v="0"/>
    <n v="0"/>
    <m/>
    <m/>
    <m/>
    <m/>
    <m/>
    <m/>
    <m/>
    <m/>
    <m/>
    <m/>
    <m/>
    <m/>
    <m/>
    <m/>
  </r>
  <r>
    <x v="140"/>
    <x v="3"/>
    <x v="429"/>
    <n v="3"/>
    <n v="2"/>
    <n v="0"/>
    <n v="13"/>
    <n v="0"/>
    <n v="0"/>
    <n v="0"/>
    <n v="13"/>
    <s v="V"/>
    <m/>
    <m/>
    <m/>
    <m/>
    <m/>
    <m/>
    <m/>
    <m/>
    <m/>
    <m/>
    <m/>
    <m/>
    <m/>
  </r>
  <r>
    <x v="141"/>
    <x v="3"/>
    <x v="518"/>
    <n v="1"/>
    <n v="0"/>
    <n v="0"/>
    <n v="0"/>
    <n v="0"/>
    <n v="0"/>
    <n v="0"/>
    <n v="0"/>
    <m/>
    <m/>
    <m/>
    <m/>
    <m/>
    <m/>
    <m/>
    <m/>
    <m/>
    <m/>
    <m/>
    <m/>
    <m/>
    <m/>
  </r>
  <r>
    <x v="141"/>
    <x v="3"/>
    <x v="442"/>
    <n v="4"/>
    <n v="0"/>
    <n v="0"/>
    <n v="0"/>
    <n v="0"/>
    <n v="0"/>
    <n v="0"/>
    <n v="0"/>
    <m/>
    <m/>
    <m/>
    <m/>
    <m/>
    <m/>
    <m/>
    <m/>
    <m/>
    <m/>
    <m/>
    <m/>
    <m/>
    <m/>
  </r>
  <r>
    <x v="141"/>
    <x v="2"/>
    <x v="519"/>
    <n v="2"/>
    <n v="0"/>
    <n v="0"/>
    <n v="0"/>
    <n v="0"/>
    <n v="0"/>
    <n v="0"/>
    <n v="0"/>
    <m/>
    <m/>
    <m/>
    <m/>
    <m/>
    <m/>
    <m/>
    <m/>
    <m/>
    <m/>
    <m/>
    <m/>
    <m/>
    <m/>
  </r>
  <r>
    <x v="141"/>
    <x v="2"/>
    <x v="520"/>
    <n v="3"/>
    <n v="0"/>
    <n v="0"/>
    <n v="0"/>
    <n v="0"/>
    <n v="0"/>
    <n v="0"/>
    <n v="0"/>
    <m/>
    <m/>
    <m/>
    <m/>
    <m/>
    <m/>
    <m/>
    <m/>
    <m/>
    <m/>
    <m/>
    <m/>
    <m/>
    <m/>
  </r>
  <r>
    <x v="141"/>
    <x v="2"/>
    <x v="521"/>
    <n v="5"/>
    <n v="0"/>
    <n v="0"/>
    <n v="0"/>
    <n v="0"/>
    <n v="0"/>
    <n v="0"/>
    <n v="0"/>
    <m/>
    <m/>
    <m/>
    <m/>
    <m/>
    <m/>
    <m/>
    <m/>
    <m/>
    <m/>
    <m/>
    <m/>
    <m/>
    <m/>
  </r>
  <r>
    <x v="141"/>
    <x v="2"/>
    <x v="522"/>
    <n v="2"/>
    <n v="0"/>
    <n v="0"/>
    <n v="0"/>
    <n v="0"/>
    <n v="0"/>
    <n v="0"/>
    <n v="0"/>
    <m/>
    <m/>
    <m/>
    <m/>
    <m/>
    <m/>
    <m/>
    <m/>
    <m/>
    <m/>
    <m/>
    <m/>
    <m/>
    <m/>
  </r>
  <r>
    <x v="141"/>
    <x v="2"/>
    <x v="523"/>
    <n v="3"/>
    <n v="0"/>
    <n v="0"/>
    <n v="0"/>
    <n v="0"/>
    <n v="0"/>
    <n v="0"/>
    <n v="0"/>
    <m/>
    <m/>
    <m/>
    <m/>
    <m/>
    <m/>
    <m/>
    <m/>
    <m/>
    <m/>
    <m/>
    <m/>
    <m/>
    <m/>
  </r>
  <r>
    <x v="141"/>
    <x v="4"/>
    <x v="208"/>
    <n v="1"/>
    <n v="0"/>
    <n v="0"/>
    <n v="0"/>
    <n v="0"/>
    <n v="0"/>
    <n v="0"/>
    <n v="0"/>
    <m/>
    <m/>
    <m/>
    <m/>
    <m/>
    <m/>
    <m/>
    <m/>
    <m/>
    <m/>
    <m/>
    <m/>
    <m/>
    <m/>
  </r>
  <r>
    <x v="141"/>
    <x v="4"/>
    <x v="457"/>
    <n v="13"/>
    <n v="0"/>
    <n v="0"/>
    <n v="0"/>
    <n v="0"/>
    <n v="0"/>
    <n v="0"/>
    <n v="0"/>
    <m/>
    <m/>
    <m/>
    <m/>
    <m/>
    <m/>
    <m/>
    <m/>
    <m/>
    <m/>
    <m/>
    <m/>
    <m/>
    <m/>
  </r>
  <r>
    <x v="141"/>
    <x v="3"/>
    <x v="468"/>
    <n v="1"/>
    <n v="0"/>
    <n v="0"/>
    <n v="0"/>
    <n v="0"/>
    <n v="0"/>
    <n v="0"/>
    <n v="0"/>
    <m/>
    <m/>
    <m/>
    <m/>
    <m/>
    <m/>
    <m/>
    <m/>
    <m/>
    <m/>
    <m/>
    <m/>
    <m/>
    <m/>
  </r>
  <r>
    <x v="141"/>
    <x v="3"/>
    <x v="470"/>
    <n v="12"/>
    <n v="0"/>
    <n v="0"/>
    <n v="1"/>
    <n v="0"/>
    <n v="0"/>
    <n v="0"/>
    <n v="1"/>
    <m/>
    <m/>
    <s v="V"/>
    <s v="V"/>
    <m/>
    <m/>
    <m/>
    <m/>
    <m/>
    <m/>
    <m/>
    <m/>
    <m/>
    <m/>
  </r>
  <r>
    <x v="141"/>
    <x v="4"/>
    <x v="432"/>
    <n v="3"/>
    <n v="0"/>
    <n v="0"/>
    <n v="0"/>
    <n v="0"/>
    <n v="0"/>
    <n v="0"/>
    <n v="0"/>
    <m/>
    <m/>
    <m/>
    <m/>
    <m/>
    <m/>
    <m/>
    <m/>
    <m/>
    <m/>
    <m/>
    <m/>
    <m/>
    <m/>
  </r>
  <r>
    <x v="141"/>
    <x v="4"/>
    <x v="458"/>
    <n v="11"/>
    <n v="0"/>
    <n v="0"/>
    <n v="0"/>
    <n v="0"/>
    <n v="0"/>
    <n v="0"/>
    <n v="0"/>
    <m/>
    <m/>
    <m/>
    <m/>
    <m/>
    <m/>
    <m/>
    <m/>
    <m/>
    <m/>
    <m/>
    <m/>
    <m/>
    <m/>
  </r>
  <r>
    <x v="141"/>
    <x v="4"/>
    <x v="524"/>
    <n v="2"/>
    <n v="0"/>
    <n v="0"/>
    <n v="0"/>
    <n v="0"/>
    <n v="0"/>
    <n v="0"/>
    <n v="0"/>
    <m/>
    <m/>
    <m/>
    <m/>
    <m/>
    <m/>
    <m/>
    <m/>
    <m/>
    <m/>
    <m/>
    <m/>
    <m/>
    <m/>
  </r>
  <r>
    <x v="141"/>
    <x v="4"/>
    <x v="424"/>
    <n v="9"/>
    <n v="0"/>
    <n v="0"/>
    <n v="0"/>
    <n v="0"/>
    <n v="0"/>
    <n v="0"/>
    <n v="0"/>
    <m/>
    <m/>
    <m/>
    <m/>
    <m/>
    <m/>
    <m/>
    <m/>
    <m/>
    <m/>
    <m/>
    <m/>
    <m/>
    <m/>
  </r>
  <r>
    <x v="141"/>
    <x v="3"/>
    <x v="464"/>
    <n v="10"/>
    <n v="0"/>
    <n v="0"/>
    <n v="0"/>
    <n v="0"/>
    <n v="0"/>
    <n v="0"/>
    <n v="0"/>
    <m/>
    <m/>
    <m/>
    <m/>
    <m/>
    <m/>
    <m/>
    <m/>
    <m/>
    <m/>
    <m/>
    <m/>
    <m/>
    <m/>
  </r>
  <r>
    <x v="141"/>
    <x v="4"/>
    <x v="394"/>
    <n v="5"/>
    <n v="0"/>
    <n v="0"/>
    <n v="1"/>
    <n v="0"/>
    <n v="0"/>
    <n v="0"/>
    <n v="1"/>
    <s v="V"/>
    <m/>
    <m/>
    <m/>
    <m/>
    <m/>
    <m/>
    <m/>
    <m/>
    <m/>
    <m/>
    <m/>
    <m/>
    <m/>
  </r>
  <r>
    <x v="141"/>
    <x v="3"/>
    <x v="516"/>
    <n v="2"/>
    <n v="2"/>
    <n v="0"/>
    <n v="0"/>
    <n v="0"/>
    <n v="0"/>
    <n v="0"/>
    <n v="0"/>
    <m/>
    <m/>
    <m/>
    <m/>
    <m/>
    <m/>
    <m/>
    <m/>
    <m/>
    <m/>
    <m/>
    <m/>
    <m/>
    <m/>
  </r>
  <r>
    <x v="141"/>
    <x v="3"/>
    <x v="525"/>
    <n v="2"/>
    <n v="2"/>
    <n v="0"/>
    <n v="4"/>
    <n v="0"/>
    <n v="0"/>
    <n v="0"/>
    <n v="4"/>
    <s v="V"/>
    <m/>
    <m/>
    <m/>
    <m/>
    <m/>
    <m/>
    <m/>
    <m/>
    <m/>
    <m/>
    <m/>
    <m/>
    <m/>
  </r>
  <r>
    <x v="141"/>
    <x v="4"/>
    <x v="526"/>
    <n v="1"/>
    <n v="1"/>
    <n v="0"/>
    <n v="0"/>
    <n v="0"/>
    <n v="0"/>
    <n v="0"/>
    <n v="0"/>
    <m/>
    <m/>
    <m/>
    <m/>
    <m/>
    <m/>
    <m/>
    <m/>
    <m/>
    <m/>
    <m/>
    <m/>
    <m/>
    <m/>
  </r>
  <r>
    <x v="142"/>
    <x v="3"/>
    <x v="462"/>
    <n v="8"/>
    <n v="0"/>
    <n v="0"/>
    <n v="0"/>
    <n v="0"/>
    <n v="0"/>
    <n v="0"/>
    <n v="0"/>
    <m/>
    <m/>
    <m/>
    <m/>
    <m/>
    <m/>
    <m/>
    <m/>
    <m/>
    <m/>
    <m/>
    <m/>
    <m/>
    <m/>
  </r>
  <r>
    <x v="142"/>
    <x v="1"/>
    <x v="454"/>
    <n v="12"/>
    <n v="0"/>
    <n v="0"/>
    <n v="2"/>
    <n v="1"/>
    <n v="0"/>
    <n v="0"/>
    <n v="3"/>
    <s v="V"/>
    <m/>
    <m/>
    <m/>
    <m/>
    <m/>
    <m/>
    <m/>
    <m/>
    <m/>
    <m/>
    <m/>
    <m/>
    <m/>
  </r>
  <r>
    <x v="142"/>
    <x v="4"/>
    <x v="404"/>
    <n v="4"/>
    <n v="0"/>
    <n v="0"/>
    <n v="0"/>
    <n v="0"/>
    <n v="0"/>
    <n v="0"/>
    <n v="0"/>
    <m/>
    <m/>
    <m/>
    <m/>
    <m/>
    <m/>
    <m/>
    <m/>
    <m/>
    <m/>
    <m/>
    <m/>
    <m/>
    <m/>
  </r>
  <r>
    <x v="142"/>
    <x v="4"/>
    <x v="405"/>
    <n v="1"/>
    <n v="0"/>
    <n v="0"/>
    <n v="0"/>
    <n v="0"/>
    <n v="0"/>
    <n v="0"/>
    <n v="0"/>
    <m/>
    <m/>
    <m/>
    <m/>
    <m/>
    <m/>
    <m/>
    <m/>
    <m/>
    <m/>
    <m/>
    <m/>
    <m/>
    <m/>
  </r>
  <r>
    <x v="142"/>
    <x v="2"/>
    <x v="527"/>
    <n v="1"/>
    <n v="0"/>
    <n v="0"/>
    <n v="0"/>
    <n v="33"/>
    <n v="0"/>
    <n v="0"/>
    <n v="33"/>
    <s v="V"/>
    <m/>
    <m/>
    <m/>
    <m/>
    <m/>
    <m/>
    <m/>
    <m/>
    <m/>
    <m/>
    <m/>
    <m/>
    <m/>
  </r>
  <r>
    <x v="142"/>
    <x v="4"/>
    <x v="427"/>
    <n v="12"/>
    <n v="0"/>
    <n v="0"/>
    <n v="0"/>
    <n v="0"/>
    <n v="0"/>
    <n v="0"/>
    <n v="0"/>
    <m/>
    <m/>
    <m/>
    <m/>
    <m/>
    <m/>
    <m/>
    <m/>
    <m/>
    <m/>
    <m/>
    <m/>
    <m/>
    <m/>
  </r>
  <r>
    <x v="142"/>
    <x v="0"/>
    <x v="528"/>
    <n v="3"/>
    <n v="0"/>
    <n v="0"/>
    <n v="0"/>
    <n v="0"/>
    <n v="0"/>
    <n v="0"/>
    <n v="0"/>
    <m/>
    <m/>
    <m/>
    <m/>
    <m/>
    <m/>
    <m/>
    <m/>
    <m/>
    <m/>
    <m/>
    <m/>
    <m/>
    <m/>
  </r>
  <r>
    <x v="142"/>
    <x v="0"/>
    <x v="506"/>
    <n v="1"/>
    <n v="0"/>
    <n v="0"/>
    <n v="0"/>
    <n v="0"/>
    <n v="0"/>
    <n v="0"/>
    <n v="0"/>
    <m/>
    <m/>
    <m/>
    <m/>
    <m/>
    <m/>
    <m/>
    <m/>
    <m/>
    <m/>
    <m/>
    <m/>
    <m/>
    <m/>
  </r>
  <r>
    <x v="142"/>
    <x v="0"/>
    <x v="529"/>
    <n v="1"/>
    <n v="0"/>
    <n v="0"/>
    <n v="0"/>
    <n v="0"/>
    <n v="0"/>
    <n v="0"/>
    <n v="0"/>
    <m/>
    <m/>
    <m/>
    <m/>
    <m/>
    <m/>
    <m/>
    <m/>
    <m/>
    <m/>
    <m/>
    <m/>
    <m/>
    <m/>
  </r>
  <r>
    <x v="142"/>
    <x v="0"/>
    <x v="507"/>
    <n v="2"/>
    <n v="0"/>
    <n v="0"/>
    <n v="0"/>
    <n v="0"/>
    <n v="0"/>
    <n v="0"/>
    <n v="0"/>
    <m/>
    <m/>
    <m/>
    <m/>
    <m/>
    <m/>
    <m/>
    <m/>
    <m/>
    <m/>
    <m/>
    <m/>
    <m/>
    <m/>
  </r>
  <r>
    <x v="142"/>
    <x v="3"/>
    <x v="516"/>
    <n v="2"/>
    <n v="1"/>
    <n v="0"/>
    <n v="2"/>
    <n v="0"/>
    <n v="0"/>
    <n v="0"/>
    <n v="2"/>
    <s v="V"/>
    <s v="V"/>
    <s v="V"/>
    <s v="V"/>
    <m/>
    <m/>
    <m/>
    <m/>
    <m/>
    <m/>
    <m/>
    <m/>
    <m/>
    <m/>
  </r>
  <r>
    <x v="142"/>
    <x v="4"/>
    <x v="407"/>
    <n v="12"/>
    <n v="1"/>
    <n v="0"/>
    <n v="0"/>
    <n v="0"/>
    <n v="0"/>
    <n v="0"/>
    <n v="0"/>
    <m/>
    <s v="V"/>
    <m/>
    <m/>
    <m/>
    <m/>
    <m/>
    <m/>
    <m/>
    <m/>
    <m/>
    <m/>
    <m/>
    <m/>
  </r>
  <r>
    <x v="142"/>
    <x v="4"/>
    <x v="190"/>
    <n v="1"/>
    <n v="1"/>
    <n v="0"/>
    <n v="0"/>
    <n v="0"/>
    <n v="0"/>
    <n v="0"/>
    <n v="0"/>
    <m/>
    <m/>
    <m/>
    <m/>
    <m/>
    <m/>
    <m/>
    <m/>
    <m/>
    <m/>
    <m/>
    <m/>
    <m/>
    <m/>
  </r>
  <r>
    <x v="142"/>
    <x v="3"/>
    <x v="530"/>
    <n v="2"/>
    <n v="2"/>
    <n v="0"/>
    <n v="0"/>
    <n v="0"/>
    <n v="0"/>
    <n v="0"/>
    <n v="0"/>
    <m/>
    <m/>
    <m/>
    <m/>
    <m/>
    <m/>
    <m/>
    <m/>
    <m/>
    <m/>
    <m/>
    <m/>
    <m/>
    <m/>
  </r>
  <r>
    <x v="143"/>
    <x v="4"/>
    <x v="428"/>
    <n v="10"/>
    <n v="0"/>
    <n v="0"/>
    <n v="0"/>
    <n v="0"/>
    <n v="0"/>
    <n v="0"/>
    <n v="0"/>
    <m/>
    <m/>
    <m/>
    <m/>
    <m/>
    <m/>
    <m/>
    <m/>
    <m/>
    <m/>
    <m/>
    <m/>
    <m/>
    <m/>
  </r>
  <r>
    <x v="143"/>
    <x v="4"/>
    <x v="379"/>
    <n v="5"/>
    <n v="0"/>
    <n v="0"/>
    <n v="1"/>
    <n v="0"/>
    <n v="0"/>
    <n v="0"/>
    <n v="1"/>
    <s v="V"/>
    <m/>
    <m/>
    <m/>
    <m/>
    <m/>
    <m/>
    <m/>
    <m/>
    <m/>
    <m/>
    <m/>
    <m/>
    <m/>
  </r>
  <r>
    <x v="143"/>
    <x v="1"/>
    <x v="531"/>
    <n v="12"/>
    <n v="0"/>
    <n v="0"/>
    <n v="1"/>
    <n v="0"/>
    <n v="0"/>
    <n v="0"/>
    <n v="1"/>
    <m/>
    <m/>
    <s v="V"/>
    <s v="V"/>
    <m/>
    <m/>
    <m/>
    <m/>
    <m/>
    <m/>
    <m/>
    <m/>
    <m/>
    <m/>
  </r>
  <r>
    <x v="143"/>
    <x v="1"/>
    <x v="532"/>
    <n v="12"/>
    <n v="0"/>
    <n v="0"/>
    <n v="0"/>
    <n v="0"/>
    <n v="0"/>
    <n v="0"/>
    <n v="0"/>
    <m/>
    <m/>
    <m/>
    <m/>
    <m/>
    <m/>
    <m/>
    <m/>
    <m/>
    <m/>
    <m/>
    <m/>
    <m/>
    <m/>
  </r>
  <r>
    <x v="143"/>
    <x v="0"/>
    <x v="533"/>
    <n v="2"/>
    <n v="1"/>
    <n v="0"/>
    <n v="10"/>
    <n v="0"/>
    <n v="0"/>
    <n v="0"/>
    <n v="10"/>
    <s v="V"/>
    <m/>
    <m/>
    <m/>
    <m/>
    <m/>
    <m/>
    <m/>
    <m/>
    <m/>
    <m/>
    <m/>
    <m/>
    <m/>
  </r>
  <r>
    <x v="143"/>
    <x v="4"/>
    <x v="190"/>
    <n v="1"/>
    <n v="0"/>
    <n v="0"/>
    <n v="0"/>
    <n v="0"/>
    <n v="0"/>
    <n v="0"/>
    <n v="0"/>
    <m/>
    <m/>
    <m/>
    <m/>
    <m/>
    <m/>
    <m/>
    <m/>
    <m/>
    <m/>
    <m/>
    <m/>
    <m/>
    <m/>
  </r>
  <r>
    <x v="143"/>
    <x v="4"/>
    <x v="534"/>
    <n v="1"/>
    <n v="0"/>
    <n v="0"/>
    <n v="0"/>
    <n v="0"/>
    <n v="0"/>
    <n v="0"/>
    <n v="0"/>
    <m/>
    <m/>
    <m/>
    <m/>
    <m/>
    <m/>
    <m/>
    <m/>
    <m/>
    <m/>
    <m/>
    <m/>
    <m/>
    <m/>
  </r>
  <r>
    <x v="143"/>
    <x v="4"/>
    <x v="383"/>
    <n v="4"/>
    <n v="0"/>
    <n v="0"/>
    <n v="1"/>
    <n v="0"/>
    <n v="0"/>
    <n v="0"/>
    <n v="1"/>
    <s v="V"/>
    <s v="V"/>
    <m/>
    <m/>
    <m/>
    <m/>
    <m/>
    <m/>
    <m/>
    <m/>
    <m/>
    <m/>
    <m/>
    <m/>
  </r>
  <r>
    <x v="143"/>
    <x v="3"/>
    <x v="492"/>
    <n v="12"/>
    <n v="0"/>
    <n v="0"/>
    <n v="0"/>
    <n v="0"/>
    <n v="0"/>
    <n v="0"/>
    <n v="0"/>
    <m/>
    <m/>
    <m/>
    <m/>
    <m/>
    <m/>
    <m/>
    <m/>
    <m/>
    <m/>
    <m/>
    <m/>
    <m/>
    <m/>
  </r>
  <r>
    <x v="143"/>
    <x v="3"/>
    <x v="502"/>
    <n v="3"/>
    <n v="0"/>
    <n v="0"/>
    <n v="0"/>
    <n v="0"/>
    <n v="0"/>
    <n v="0"/>
    <n v="0"/>
    <m/>
    <m/>
    <m/>
    <m/>
    <m/>
    <m/>
    <m/>
    <m/>
    <m/>
    <m/>
    <m/>
    <m/>
    <m/>
    <m/>
  </r>
  <r>
    <x v="143"/>
    <x v="4"/>
    <x v="535"/>
    <n v="1"/>
    <n v="1"/>
    <n v="0"/>
    <n v="0"/>
    <n v="0"/>
    <n v="0"/>
    <n v="0"/>
    <n v="0"/>
    <m/>
    <m/>
    <m/>
    <m/>
    <m/>
    <m/>
    <m/>
    <m/>
    <m/>
    <m/>
    <m/>
    <m/>
    <m/>
    <m/>
  </r>
  <r>
    <x v="144"/>
    <x v="3"/>
    <x v="491"/>
    <n v="8"/>
    <n v="0"/>
    <n v="0"/>
    <n v="0"/>
    <n v="0"/>
    <n v="0"/>
    <n v="0"/>
    <n v="0"/>
    <m/>
    <m/>
    <m/>
    <m/>
    <m/>
    <m/>
    <m/>
    <m/>
    <m/>
    <m/>
    <m/>
    <m/>
    <m/>
    <m/>
  </r>
  <r>
    <x v="144"/>
    <x v="3"/>
    <x v="490"/>
    <n v="12"/>
    <n v="0"/>
    <n v="0"/>
    <n v="0"/>
    <n v="0"/>
    <n v="0"/>
    <n v="0"/>
    <n v="0"/>
    <m/>
    <m/>
    <m/>
    <m/>
    <m/>
    <m/>
    <m/>
    <m/>
    <m/>
    <m/>
    <m/>
    <m/>
    <m/>
    <m/>
  </r>
  <r>
    <x v="144"/>
    <x v="3"/>
    <x v="536"/>
    <n v="3"/>
    <n v="0"/>
    <n v="0"/>
    <n v="2"/>
    <n v="0"/>
    <n v="0"/>
    <n v="0"/>
    <n v="2"/>
    <m/>
    <m/>
    <s v="V"/>
    <s v="V"/>
    <m/>
    <m/>
    <m/>
    <m/>
    <m/>
    <m/>
    <m/>
    <m/>
    <m/>
    <m/>
  </r>
  <r>
    <x v="144"/>
    <x v="2"/>
    <x v="526"/>
    <n v="1"/>
    <n v="0"/>
    <n v="0"/>
    <n v="0"/>
    <n v="0"/>
    <n v="0"/>
    <n v="0"/>
    <n v="0"/>
    <m/>
    <m/>
    <m/>
    <m/>
    <m/>
    <m/>
    <m/>
    <m/>
    <m/>
    <m/>
    <m/>
    <m/>
    <m/>
    <m/>
  </r>
  <r>
    <x v="144"/>
    <x v="3"/>
    <x v="537"/>
    <n v="5"/>
    <n v="1"/>
    <n v="0"/>
    <n v="2"/>
    <n v="0"/>
    <n v="0"/>
    <n v="0"/>
    <n v="2"/>
    <s v="V"/>
    <s v="V"/>
    <m/>
    <m/>
    <m/>
    <m/>
    <m/>
    <m/>
    <m/>
    <m/>
    <m/>
    <m/>
    <m/>
    <m/>
  </r>
  <r>
    <x v="144"/>
    <x v="3"/>
    <x v="489"/>
    <n v="13"/>
    <n v="0"/>
    <n v="0"/>
    <n v="1"/>
    <n v="0"/>
    <n v="0"/>
    <n v="0"/>
    <n v="1"/>
    <s v="V"/>
    <m/>
    <m/>
    <m/>
    <m/>
    <m/>
    <m/>
    <m/>
    <m/>
    <m/>
    <m/>
    <m/>
    <m/>
    <m/>
  </r>
  <r>
    <x v="144"/>
    <x v="3"/>
    <x v="503"/>
    <n v="9"/>
    <n v="2"/>
    <n v="0"/>
    <n v="13"/>
    <n v="0"/>
    <n v="0"/>
    <n v="0"/>
    <n v="13"/>
    <s v="V"/>
    <s v="V"/>
    <s v="V"/>
    <s v="V"/>
    <m/>
    <m/>
    <m/>
    <m/>
    <m/>
    <m/>
    <m/>
    <m/>
    <m/>
    <m/>
  </r>
  <r>
    <x v="144"/>
    <x v="1"/>
    <x v="538"/>
    <n v="13"/>
    <n v="3"/>
    <n v="0"/>
    <n v="8"/>
    <n v="0"/>
    <n v="0"/>
    <n v="0"/>
    <n v="8"/>
    <s v="V"/>
    <s v="V"/>
    <m/>
    <m/>
    <m/>
    <m/>
    <m/>
    <m/>
    <m/>
    <m/>
    <m/>
    <m/>
    <m/>
    <m/>
  </r>
  <r>
    <x v="145"/>
    <x v="4"/>
    <x v="535"/>
    <n v="1"/>
    <n v="0"/>
    <n v="0"/>
    <n v="0"/>
    <n v="0"/>
    <n v="0"/>
    <n v="0"/>
    <n v="0"/>
    <m/>
    <m/>
    <m/>
    <m/>
    <m/>
    <m/>
    <m/>
    <m/>
    <m/>
    <m/>
    <m/>
    <m/>
    <m/>
    <m/>
  </r>
  <r>
    <x v="145"/>
    <x v="1"/>
    <x v="539"/>
    <n v="12"/>
    <n v="0"/>
    <n v="0"/>
    <n v="1"/>
    <n v="0"/>
    <n v="0"/>
    <n v="0"/>
    <n v="1"/>
    <m/>
    <m/>
    <s v="V"/>
    <s v="V"/>
    <m/>
    <m/>
    <m/>
    <m/>
    <m/>
    <m/>
    <m/>
    <m/>
    <m/>
    <m/>
  </r>
  <r>
    <x v="145"/>
    <x v="1"/>
    <x v="540"/>
    <n v="3"/>
    <n v="0"/>
    <n v="0"/>
    <n v="0"/>
    <n v="0"/>
    <n v="0"/>
    <n v="0"/>
    <n v="0"/>
    <m/>
    <m/>
    <m/>
    <m/>
    <m/>
    <m/>
    <m/>
    <m/>
    <m/>
    <m/>
    <m/>
    <m/>
    <m/>
    <m/>
  </r>
  <r>
    <x v="145"/>
    <x v="4"/>
    <x v="468"/>
    <n v="1"/>
    <n v="0"/>
    <n v="0"/>
    <n v="0"/>
    <n v="0"/>
    <n v="0"/>
    <n v="0"/>
    <n v="0"/>
    <m/>
    <m/>
    <m/>
    <m/>
    <m/>
    <m/>
    <m/>
    <m/>
    <m/>
    <m/>
    <m/>
    <m/>
    <m/>
    <m/>
  </r>
  <r>
    <x v="145"/>
    <x v="4"/>
    <x v="518"/>
    <n v="1"/>
    <n v="0"/>
    <n v="0"/>
    <n v="0"/>
    <n v="0"/>
    <n v="0"/>
    <n v="0"/>
    <n v="0"/>
    <m/>
    <m/>
    <m/>
    <m/>
    <m/>
    <m/>
    <m/>
    <m/>
    <m/>
    <m/>
    <m/>
    <m/>
    <m/>
    <m/>
  </r>
  <r>
    <x v="145"/>
    <x v="4"/>
    <x v="462"/>
    <n v="8"/>
    <n v="1"/>
    <n v="0"/>
    <n v="3"/>
    <n v="0"/>
    <n v="0"/>
    <n v="0"/>
    <n v="3"/>
    <s v="V"/>
    <m/>
    <s v="V"/>
    <s v="V"/>
    <m/>
    <m/>
    <m/>
    <m/>
    <m/>
    <m/>
    <m/>
    <m/>
    <m/>
    <m/>
  </r>
  <r>
    <x v="146"/>
    <x v="3"/>
    <x v="485"/>
    <n v="1"/>
    <n v="0"/>
    <n v="0"/>
    <n v="0"/>
    <n v="0"/>
    <n v="0"/>
    <n v="0"/>
    <n v="0"/>
    <m/>
    <m/>
    <m/>
    <m/>
    <m/>
    <m/>
    <m/>
    <m/>
    <m/>
    <m/>
    <m/>
    <m/>
    <m/>
    <m/>
  </r>
  <r>
    <x v="146"/>
    <x v="4"/>
    <x v="367"/>
    <n v="3"/>
    <n v="0"/>
    <n v="0"/>
    <n v="0"/>
    <n v="0"/>
    <n v="0"/>
    <n v="0"/>
    <n v="0"/>
    <m/>
    <m/>
    <m/>
    <m/>
    <m/>
    <m/>
    <m/>
    <m/>
    <m/>
    <m/>
    <m/>
    <m/>
    <m/>
    <m/>
  </r>
  <r>
    <x v="146"/>
    <x v="3"/>
    <x v="507"/>
    <n v="2"/>
    <n v="0"/>
    <n v="0"/>
    <n v="0"/>
    <n v="0"/>
    <n v="0"/>
    <n v="0"/>
    <n v="0"/>
    <m/>
    <m/>
    <m/>
    <m/>
    <m/>
    <m/>
    <m/>
    <m/>
    <m/>
    <m/>
    <m/>
    <m/>
    <m/>
    <m/>
  </r>
  <r>
    <x v="146"/>
    <x v="3"/>
    <x v="529"/>
    <n v="1"/>
    <n v="0"/>
    <n v="0"/>
    <n v="0"/>
    <n v="0"/>
    <n v="0"/>
    <n v="0"/>
    <n v="0"/>
    <m/>
    <m/>
    <m/>
    <m/>
    <m/>
    <m/>
    <m/>
    <m/>
    <m/>
    <m/>
    <m/>
    <m/>
    <m/>
    <m/>
  </r>
  <r>
    <x v="146"/>
    <x v="0"/>
    <x v="541"/>
    <n v="5"/>
    <n v="0"/>
    <n v="0"/>
    <n v="1"/>
    <n v="0"/>
    <n v="0"/>
    <n v="0"/>
    <n v="1"/>
    <m/>
    <m/>
    <s v="V"/>
    <s v="V"/>
    <m/>
    <m/>
    <m/>
    <m/>
    <m/>
    <m/>
    <m/>
    <m/>
    <m/>
    <m/>
  </r>
  <r>
    <x v="146"/>
    <x v="3"/>
    <x v="542"/>
    <n v="1"/>
    <n v="0"/>
    <n v="0"/>
    <n v="0"/>
    <n v="0"/>
    <n v="0"/>
    <n v="0"/>
    <n v="0"/>
    <m/>
    <m/>
    <m/>
    <m/>
    <m/>
    <m/>
    <m/>
    <m/>
    <m/>
    <m/>
    <m/>
    <m/>
    <m/>
    <m/>
  </r>
  <r>
    <x v="146"/>
    <x v="4"/>
    <x v="464"/>
    <n v="10"/>
    <n v="0"/>
    <n v="0"/>
    <n v="0"/>
    <n v="0"/>
    <n v="0"/>
    <n v="0"/>
    <n v="0"/>
    <m/>
    <m/>
    <m/>
    <m/>
    <m/>
    <m/>
    <m/>
    <m/>
    <m/>
    <m/>
    <m/>
    <m/>
    <m/>
    <m/>
  </r>
  <r>
    <x v="146"/>
    <x v="3"/>
    <x v="543"/>
    <n v="1"/>
    <n v="0"/>
    <n v="0"/>
    <n v="0"/>
    <n v="0"/>
    <n v="0"/>
    <n v="0"/>
    <n v="0"/>
    <m/>
    <m/>
    <m/>
    <m/>
    <m/>
    <m/>
    <m/>
    <m/>
    <m/>
    <m/>
    <m/>
    <m/>
    <m/>
    <m/>
  </r>
  <r>
    <x v="146"/>
    <x v="0"/>
    <x v="544"/>
    <n v="5"/>
    <n v="0"/>
    <n v="0"/>
    <n v="0"/>
    <n v="0"/>
    <n v="0"/>
    <n v="0"/>
    <n v="0"/>
    <m/>
    <m/>
    <m/>
    <m/>
    <m/>
    <m/>
    <m/>
    <m/>
    <m/>
    <m/>
    <m/>
    <m/>
    <m/>
    <m/>
  </r>
  <r>
    <x v="146"/>
    <x v="1"/>
    <x v="545"/>
    <n v="12"/>
    <n v="1"/>
    <n v="0"/>
    <n v="3"/>
    <n v="0"/>
    <n v="0"/>
    <n v="0"/>
    <n v="3"/>
    <s v="V"/>
    <m/>
    <m/>
    <m/>
    <m/>
    <m/>
    <m/>
    <m/>
    <m/>
    <m/>
    <m/>
    <m/>
    <m/>
    <m/>
  </r>
  <r>
    <x v="146"/>
    <x v="1"/>
    <x v="546"/>
    <n v="13"/>
    <n v="13"/>
    <n v="0"/>
    <n v="340"/>
    <n v="0"/>
    <n v="0"/>
    <n v="0"/>
    <n v="340"/>
    <s v="V"/>
    <s v="V"/>
    <s v="V"/>
    <s v="V"/>
    <m/>
    <m/>
    <m/>
    <m/>
    <m/>
    <m/>
    <m/>
    <m/>
    <m/>
    <m/>
  </r>
  <r>
    <x v="147"/>
    <x v="3"/>
    <x v="500"/>
    <n v="1"/>
    <n v="0"/>
    <n v="0"/>
    <n v="1"/>
    <n v="0"/>
    <n v="0"/>
    <n v="0"/>
    <n v="1"/>
    <m/>
    <m/>
    <s v="V"/>
    <s v="V"/>
    <m/>
    <m/>
    <m/>
    <m/>
    <m/>
    <m/>
    <m/>
    <m/>
    <m/>
    <m/>
  </r>
  <r>
    <x v="147"/>
    <x v="0"/>
    <x v="547"/>
    <n v="9"/>
    <n v="0"/>
    <n v="0"/>
    <n v="0"/>
    <n v="0"/>
    <n v="0"/>
    <n v="0"/>
    <n v="0"/>
    <m/>
    <m/>
    <m/>
    <m/>
    <m/>
    <m/>
    <m/>
    <m/>
    <m/>
    <m/>
    <m/>
    <m/>
    <m/>
    <m/>
  </r>
  <r>
    <x v="147"/>
    <x v="3"/>
    <x v="495"/>
    <n v="13"/>
    <n v="0"/>
    <n v="0"/>
    <n v="0"/>
    <n v="0"/>
    <n v="0"/>
    <n v="0"/>
    <n v="0"/>
    <m/>
    <m/>
    <m/>
    <m/>
    <m/>
    <m/>
    <m/>
    <m/>
    <m/>
    <m/>
    <m/>
    <m/>
    <m/>
    <m/>
  </r>
  <r>
    <x v="147"/>
    <x v="4"/>
    <x v="548"/>
    <n v="1"/>
    <n v="0"/>
    <n v="0"/>
    <n v="0"/>
    <n v="0"/>
    <n v="0"/>
    <n v="0"/>
    <n v="0"/>
    <m/>
    <m/>
    <m/>
    <m/>
    <m/>
    <m/>
    <m/>
    <m/>
    <m/>
    <m/>
    <m/>
    <m/>
    <m/>
    <m/>
  </r>
  <r>
    <x v="147"/>
    <x v="0"/>
    <x v="549"/>
    <n v="3"/>
    <n v="0"/>
    <n v="0"/>
    <n v="1"/>
    <n v="0"/>
    <n v="0"/>
    <n v="0"/>
    <n v="1"/>
    <m/>
    <m/>
    <s v="V"/>
    <s v="V"/>
    <m/>
    <m/>
    <m/>
    <m/>
    <m/>
    <m/>
    <m/>
    <m/>
    <m/>
    <m/>
  </r>
  <r>
    <x v="147"/>
    <x v="1"/>
    <x v="550"/>
    <n v="13"/>
    <n v="0"/>
    <n v="0"/>
    <n v="0"/>
    <n v="0"/>
    <n v="0"/>
    <n v="0"/>
    <n v="0"/>
    <m/>
    <m/>
    <m/>
    <m/>
    <m/>
    <m/>
    <m/>
    <m/>
    <m/>
    <m/>
    <m/>
    <m/>
    <m/>
    <m/>
  </r>
  <r>
    <x v="147"/>
    <x v="4"/>
    <x v="411"/>
    <n v="6"/>
    <n v="6"/>
    <n v="0"/>
    <n v="0"/>
    <n v="0"/>
    <n v="0"/>
    <n v="0"/>
    <n v="0"/>
    <m/>
    <m/>
    <m/>
    <m/>
    <m/>
    <m/>
    <m/>
    <m/>
    <m/>
    <m/>
    <m/>
    <m/>
    <m/>
    <m/>
  </r>
  <r>
    <x v="148"/>
    <x v="0"/>
    <x v="551"/>
    <n v="1"/>
    <n v="0"/>
    <n v="0"/>
    <n v="0"/>
    <n v="0"/>
    <n v="0"/>
    <n v="0"/>
    <n v="0"/>
    <m/>
    <m/>
    <m/>
    <m/>
    <m/>
    <m/>
    <m/>
    <m/>
    <m/>
    <m/>
    <m/>
    <m/>
    <m/>
    <m/>
  </r>
  <r>
    <x v="148"/>
    <x v="3"/>
    <x v="525"/>
    <n v="2"/>
    <n v="0"/>
    <n v="0"/>
    <n v="0"/>
    <n v="0"/>
    <n v="0"/>
    <n v="0"/>
    <n v="0"/>
    <m/>
    <m/>
    <m/>
    <m/>
    <m/>
    <m/>
    <m/>
    <m/>
    <m/>
    <m/>
    <m/>
    <m/>
    <m/>
    <m/>
  </r>
  <r>
    <x v="148"/>
    <x v="1"/>
    <x v="552"/>
    <n v="11"/>
    <n v="0"/>
    <n v="0"/>
    <n v="0"/>
    <n v="0"/>
    <n v="0"/>
    <n v="0"/>
    <n v="0"/>
    <m/>
    <m/>
    <m/>
    <m/>
    <m/>
    <m/>
    <m/>
    <m/>
    <m/>
    <m/>
    <m/>
    <m/>
    <m/>
    <m/>
  </r>
  <r>
    <x v="148"/>
    <x v="4"/>
    <x v="502"/>
    <n v="3"/>
    <n v="0"/>
    <n v="0"/>
    <n v="0"/>
    <n v="0"/>
    <n v="0"/>
    <n v="0"/>
    <n v="0"/>
    <m/>
    <m/>
    <m/>
    <m/>
    <m/>
    <m/>
    <m/>
    <m/>
    <m/>
    <m/>
    <m/>
    <m/>
    <m/>
    <m/>
  </r>
  <r>
    <x v="148"/>
    <x v="4"/>
    <x v="470"/>
    <n v="12"/>
    <n v="0"/>
    <n v="0"/>
    <n v="1"/>
    <n v="0"/>
    <n v="0"/>
    <n v="0"/>
    <n v="1"/>
    <s v="V"/>
    <s v="V"/>
    <m/>
    <m/>
    <m/>
    <m/>
    <m/>
    <m/>
    <m/>
    <m/>
    <m/>
    <m/>
    <m/>
    <m/>
  </r>
  <r>
    <x v="148"/>
    <x v="4"/>
    <x v="487"/>
    <n v="2"/>
    <n v="0"/>
    <n v="0"/>
    <n v="0"/>
    <n v="0"/>
    <n v="0"/>
    <n v="0"/>
    <n v="0"/>
    <m/>
    <m/>
    <m/>
    <m/>
    <m/>
    <m/>
    <m/>
    <m/>
    <m/>
    <m/>
    <m/>
    <m/>
    <m/>
    <m/>
  </r>
  <r>
    <x v="148"/>
    <x v="4"/>
    <x v="536"/>
    <n v="3"/>
    <n v="0"/>
    <n v="0"/>
    <n v="0"/>
    <n v="0"/>
    <n v="0"/>
    <n v="0"/>
    <n v="0"/>
    <m/>
    <m/>
    <m/>
    <m/>
    <m/>
    <m/>
    <m/>
    <m/>
    <m/>
    <m/>
    <m/>
    <m/>
    <m/>
    <m/>
  </r>
  <r>
    <x v="148"/>
    <x v="0"/>
    <x v="553"/>
    <n v="1"/>
    <n v="0"/>
    <n v="0"/>
    <n v="0"/>
    <n v="0"/>
    <n v="0"/>
    <n v="0"/>
    <n v="0"/>
    <m/>
    <m/>
    <m/>
    <m/>
    <m/>
    <m/>
    <m/>
    <m/>
    <m/>
    <m/>
    <m/>
    <m/>
    <m/>
    <m/>
  </r>
  <r>
    <x v="148"/>
    <x v="4"/>
    <x v="537"/>
    <n v="4"/>
    <n v="0"/>
    <n v="0"/>
    <n v="0"/>
    <n v="0"/>
    <n v="0"/>
    <n v="0"/>
    <n v="0"/>
    <m/>
    <m/>
    <m/>
    <m/>
    <m/>
    <m/>
    <m/>
    <m/>
    <m/>
    <m/>
    <m/>
    <m/>
    <m/>
    <m/>
  </r>
  <r>
    <x v="148"/>
    <x v="4"/>
    <x v="516"/>
    <n v="1"/>
    <n v="0"/>
    <n v="0"/>
    <n v="0"/>
    <n v="0"/>
    <n v="0"/>
    <n v="0"/>
    <n v="0"/>
    <m/>
    <m/>
    <m/>
    <m/>
    <m/>
    <m/>
    <m/>
    <m/>
    <m/>
    <m/>
    <m/>
    <m/>
    <m/>
    <m/>
  </r>
  <r>
    <x v="148"/>
    <x v="4"/>
    <x v="503"/>
    <n v="7"/>
    <n v="0"/>
    <n v="0"/>
    <n v="0"/>
    <n v="0"/>
    <n v="0"/>
    <n v="0"/>
    <n v="0"/>
    <m/>
    <m/>
    <m/>
    <m/>
    <m/>
    <m/>
    <m/>
    <m/>
    <m/>
    <m/>
    <m/>
    <m/>
    <m/>
    <m/>
  </r>
  <r>
    <x v="148"/>
    <x v="4"/>
    <x v="490"/>
    <n v="12"/>
    <n v="2"/>
    <n v="0"/>
    <n v="1"/>
    <n v="0"/>
    <n v="0"/>
    <n v="0"/>
    <n v="1"/>
    <s v="V"/>
    <m/>
    <m/>
    <m/>
    <m/>
    <m/>
    <m/>
    <m/>
    <m/>
    <m/>
    <m/>
    <m/>
    <m/>
    <m/>
  </r>
  <r>
    <x v="148"/>
    <x v="4"/>
    <x v="489"/>
    <n v="13"/>
    <n v="13"/>
    <n v="0"/>
    <n v="0"/>
    <n v="0"/>
    <n v="0"/>
    <n v="0"/>
    <n v="0"/>
    <m/>
    <m/>
    <m/>
    <m/>
    <m/>
    <m/>
    <m/>
    <m/>
    <m/>
    <m/>
    <m/>
    <m/>
    <m/>
    <m/>
  </r>
  <r>
    <x v="149"/>
    <x v="4"/>
    <x v="491"/>
    <n v="8"/>
    <n v="0"/>
    <n v="0"/>
    <n v="1"/>
    <n v="0"/>
    <n v="0"/>
    <n v="0"/>
    <n v="1"/>
    <m/>
    <m/>
    <s v="V"/>
    <s v="V"/>
    <m/>
    <m/>
    <m/>
    <m/>
    <m/>
    <m/>
    <m/>
    <m/>
    <m/>
    <m/>
  </r>
  <r>
    <x v="149"/>
    <x v="4"/>
    <x v="492"/>
    <n v="12"/>
    <n v="0"/>
    <n v="0"/>
    <n v="0"/>
    <n v="0"/>
    <n v="0"/>
    <n v="0"/>
    <n v="0"/>
    <m/>
    <m/>
    <m/>
    <m/>
    <m/>
    <m/>
    <m/>
    <m/>
    <m/>
    <m/>
    <m/>
    <m/>
    <m/>
    <m/>
  </r>
  <r>
    <x v="149"/>
    <x v="1"/>
    <x v="554"/>
    <n v="12"/>
    <n v="0"/>
    <n v="0"/>
    <n v="5"/>
    <n v="0"/>
    <n v="0"/>
    <n v="0"/>
    <n v="6"/>
    <s v="V"/>
    <m/>
    <m/>
    <m/>
    <m/>
    <m/>
    <m/>
    <m/>
    <m/>
    <m/>
    <m/>
    <m/>
    <m/>
    <m/>
  </r>
  <r>
    <x v="149"/>
    <x v="4"/>
    <x v="489"/>
    <n v="13"/>
    <n v="0"/>
    <n v="0"/>
    <n v="1"/>
    <n v="0"/>
    <n v="0"/>
    <n v="0"/>
    <n v="1"/>
    <s v="V"/>
    <m/>
    <m/>
    <m/>
    <m/>
    <m/>
    <m/>
    <m/>
    <m/>
    <m/>
    <m/>
    <m/>
    <m/>
    <m/>
  </r>
  <r>
    <x v="149"/>
    <x v="2"/>
    <x v="555"/>
    <n v="1"/>
    <n v="0"/>
    <n v="0"/>
    <n v="1"/>
    <n v="0"/>
    <n v="0"/>
    <n v="0"/>
    <n v="1"/>
    <m/>
    <m/>
    <s v="V"/>
    <s v="V"/>
    <m/>
    <m/>
    <m/>
    <m/>
    <m/>
    <m/>
    <m/>
    <m/>
    <m/>
    <m/>
  </r>
  <r>
    <x v="149"/>
    <x v="1"/>
    <x v="556"/>
    <n v="8"/>
    <n v="8"/>
    <n v="0"/>
    <n v="0"/>
    <n v="0"/>
    <n v="0"/>
    <n v="0"/>
    <n v="0"/>
    <m/>
    <m/>
    <m/>
    <m/>
    <m/>
    <m/>
    <m/>
    <m/>
    <m/>
    <m/>
    <m/>
    <m/>
    <m/>
    <m/>
  </r>
  <r>
    <x v="150"/>
    <x v="4"/>
    <x v="529"/>
    <n v="1"/>
    <n v="0"/>
    <n v="0"/>
    <n v="0"/>
    <n v="0"/>
    <n v="0"/>
    <n v="0"/>
    <n v="0"/>
    <m/>
    <m/>
    <m/>
    <m/>
    <m/>
    <m/>
    <m/>
    <m/>
    <m/>
    <m/>
    <m/>
    <m/>
    <m/>
    <m/>
  </r>
  <r>
    <x v="150"/>
    <x v="4"/>
    <x v="411"/>
    <n v="6"/>
    <n v="0"/>
    <n v="0"/>
    <n v="0"/>
    <n v="0"/>
    <n v="0"/>
    <n v="0"/>
    <n v="0"/>
    <m/>
    <m/>
    <m/>
    <m/>
    <m/>
    <m/>
    <m/>
    <m/>
    <m/>
    <m/>
    <m/>
    <m/>
    <m/>
    <m/>
  </r>
  <r>
    <x v="150"/>
    <x v="2"/>
    <x v="557"/>
    <n v="3"/>
    <n v="0"/>
    <n v="0"/>
    <n v="1"/>
    <n v="0"/>
    <n v="0"/>
    <n v="0"/>
    <n v="1"/>
    <s v="V"/>
    <s v="V"/>
    <m/>
    <m/>
    <m/>
    <m/>
    <m/>
    <m/>
    <m/>
    <m/>
    <m/>
    <m/>
    <m/>
    <m/>
  </r>
  <r>
    <x v="150"/>
    <x v="1"/>
    <x v="558"/>
    <n v="12"/>
    <n v="3"/>
    <n v="0"/>
    <n v="8"/>
    <n v="0"/>
    <n v="0"/>
    <n v="0"/>
    <n v="8"/>
    <s v="V"/>
    <s v="V"/>
    <m/>
    <m/>
    <m/>
    <m/>
    <m/>
    <m/>
    <m/>
    <m/>
    <m/>
    <m/>
    <m/>
    <m/>
  </r>
  <r>
    <x v="150"/>
    <x v="1"/>
    <x v="559"/>
    <n v="12"/>
    <n v="2"/>
    <n v="0"/>
    <n v="6"/>
    <n v="0"/>
    <n v="0"/>
    <n v="0"/>
    <n v="6"/>
    <s v="V"/>
    <s v="V"/>
    <m/>
    <m/>
    <m/>
    <m/>
    <m/>
    <m/>
    <m/>
    <m/>
    <m/>
    <m/>
    <m/>
    <m/>
  </r>
  <r>
    <x v="150"/>
    <x v="1"/>
    <x v="560"/>
    <n v="13"/>
    <n v="0"/>
    <n v="0"/>
    <n v="0"/>
    <n v="0"/>
    <n v="0"/>
    <n v="0"/>
    <n v="0"/>
    <m/>
    <m/>
    <m/>
    <m/>
    <m/>
    <m/>
    <m/>
    <m/>
    <m/>
    <m/>
    <m/>
    <m/>
    <m/>
    <m/>
  </r>
  <r>
    <x v="150"/>
    <x v="0"/>
    <x v="561"/>
    <n v="3"/>
    <n v="0"/>
    <n v="0"/>
    <n v="0"/>
    <n v="0"/>
    <n v="0"/>
    <n v="0"/>
    <n v="0"/>
    <m/>
    <m/>
    <m/>
    <m/>
    <m/>
    <m/>
    <m/>
    <m/>
    <m/>
    <m/>
    <m/>
    <m/>
    <m/>
    <m/>
  </r>
  <r>
    <x v="150"/>
    <x v="3"/>
    <x v="528"/>
    <n v="3"/>
    <n v="1"/>
    <n v="0"/>
    <n v="3"/>
    <n v="0"/>
    <n v="0"/>
    <n v="0"/>
    <n v="3"/>
    <s v="V"/>
    <s v="V"/>
    <m/>
    <m/>
    <m/>
    <m/>
    <m/>
    <m/>
    <m/>
    <m/>
    <m/>
    <m/>
    <m/>
    <m/>
  </r>
  <r>
    <x v="150"/>
    <x v="0"/>
    <x v="562"/>
    <n v="4"/>
    <n v="0"/>
    <n v="0"/>
    <n v="2"/>
    <n v="0"/>
    <n v="0"/>
    <n v="0"/>
    <n v="2"/>
    <m/>
    <m/>
    <s v="V"/>
    <s v="V"/>
    <m/>
    <m/>
    <m/>
    <m/>
    <m/>
    <m/>
    <m/>
    <m/>
    <m/>
    <m/>
  </r>
  <r>
    <x v="151"/>
    <x v="2"/>
    <x v="563"/>
    <n v="1"/>
    <n v="0"/>
    <n v="0"/>
    <n v="0"/>
    <n v="24"/>
    <n v="0"/>
    <n v="0"/>
    <n v="24"/>
    <m/>
    <m/>
    <m/>
    <m/>
    <m/>
    <m/>
    <m/>
    <m/>
    <m/>
    <m/>
    <m/>
    <m/>
    <m/>
    <m/>
  </r>
  <r>
    <x v="151"/>
    <x v="4"/>
    <x v="511"/>
    <n v="4"/>
    <n v="0"/>
    <n v="0"/>
    <n v="2"/>
    <n v="0"/>
    <n v="0"/>
    <n v="0"/>
    <n v="2"/>
    <m/>
    <m/>
    <s v="V"/>
    <s v="V"/>
    <m/>
    <m/>
    <m/>
    <m/>
    <m/>
    <m/>
    <m/>
    <m/>
    <m/>
    <m/>
  </r>
  <r>
    <x v="151"/>
    <x v="2"/>
    <x v="564"/>
    <n v="3"/>
    <n v="0"/>
    <n v="0"/>
    <n v="0"/>
    <n v="0"/>
    <n v="0"/>
    <n v="0"/>
    <n v="0"/>
    <m/>
    <m/>
    <m/>
    <m/>
    <m/>
    <m/>
    <m/>
    <m/>
    <m/>
    <m/>
    <m/>
    <m/>
    <m/>
    <m/>
  </r>
  <r>
    <x v="151"/>
    <x v="3"/>
    <x v="565"/>
    <n v="2"/>
    <n v="0"/>
    <n v="0"/>
    <n v="0"/>
    <n v="0"/>
    <n v="0"/>
    <n v="0"/>
    <n v="0"/>
    <m/>
    <m/>
    <m/>
    <m/>
    <m/>
    <m/>
    <m/>
    <m/>
    <m/>
    <m/>
    <m/>
    <m/>
    <m/>
    <m/>
  </r>
  <r>
    <x v="151"/>
    <x v="4"/>
    <x v="543"/>
    <n v="1"/>
    <n v="0"/>
    <n v="0"/>
    <n v="0"/>
    <n v="0"/>
    <n v="0"/>
    <n v="0"/>
    <n v="0"/>
    <m/>
    <m/>
    <m/>
    <m/>
    <m/>
    <m/>
    <m/>
    <m/>
    <m/>
    <m/>
    <m/>
    <m/>
    <m/>
    <m/>
  </r>
  <r>
    <x v="151"/>
    <x v="4"/>
    <x v="530"/>
    <n v="2"/>
    <n v="2"/>
    <n v="0"/>
    <n v="0"/>
    <n v="0"/>
    <n v="0"/>
    <n v="0"/>
    <n v="0"/>
    <m/>
    <m/>
    <m/>
    <m/>
    <m/>
    <m/>
    <m/>
    <m/>
    <m/>
    <m/>
    <m/>
    <m/>
    <m/>
    <m/>
  </r>
  <r>
    <x v="151"/>
    <x v="4"/>
    <x v="485"/>
    <n v="1"/>
    <n v="1"/>
    <n v="0"/>
    <n v="0"/>
    <n v="0"/>
    <n v="0"/>
    <n v="0"/>
    <n v="0"/>
    <m/>
    <m/>
    <m/>
    <m/>
    <m/>
    <m/>
    <m/>
    <m/>
    <m/>
    <m/>
    <m/>
    <m/>
    <m/>
    <m/>
  </r>
  <r>
    <x v="152"/>
    <x v="3"/>
    <x v="413"/>
    <n v="10"/>
    <n v="0"/>
    <n v="0"/>
    <n v="0"/>
    <n v="0"/>
    <n v="0"/>
    <n v="0"/>
    <n v="0"/>
    <m/>
    <m/>
    <m/>
    <m/>
    <m/>
    <m/>
    <m/>
    <m/>
    <m/>
    <m/>
    <m/>
    <m/>
    <m/>
    <m/>
  </r>
  <r>
    <x v="152"/>
    <x v="4"/>
    <x v="530"/>
    <n v="2"/>
    <n v="0"/>
    <n v="0"/>
    <n v="0"/>
    <n v="0"/>
    <n v="0"/>
    <n v="0"/>
    <n v="0"/>
    <m/>
    <m/>
    <m/>
    <m/>
    <m/>
    <m/>
    <m/>
    <m/>
    <m/>
    <m/>
    <m/>
    <m/>
    <m/>
    <m/>
  </r>
  <r>
    <x v="152"/>
    <x v="1"/>
    <x v="559"/>
    <n v="12"/>
    <n v="2"/>
    <n v="0"/>
    <n v="6"/>
    <n v="0"/>
    <n v="0"/>
    <n v="0"/>
    <n v="6"/>
    <s v="V"/>
    <s v="V"/>
    <s v="V"/>
    <s v="V"/>
    <m/>
    <m/>
    <m/>
    <m/>
    <m/>
    <m/>
    <m/>
    <m/>
    <m/>
    <m/>
  </r>
  <r>
    <x v="152"/>
    <x v="4"/>
    <x v="507"/>
    <n v="2"/>
    <n v="0"/>
    <n v="0"/>
    <n v="0"/>
    <n v="0"/>
    <n v="0"/>
    <n v="0"/>
    <n v="0"/>
    <m/>
    <m/>
    <m/>
    <m/>
    <m/>
    <m/>
    <m/>
    <m/>
    <m/>
    <m/>
    <m/>
    <m/>
    <m/>
    <m/>
  </r>
  <r>
    <x v="152"/>
    <x v="3"/>
    <x v="496"/>
    <n v="13"/>
    <n v="0"/>
    <n v="0"/>
    <n v="0"/>
    <n v="0"/>
    <n v="0"/>
    <n v="0"/>
    <n v="0"/>
    <m/>
    <m/>
    <m/>
    <m/>
    <m/>
    <m/>
    <m/>
    <m/>
    <m/>
    <m/>
    <m/>
    <m/>
    <m/>
    <m/>
  </r>
  <r>
    <x v="152"/>
    <x v="3"/>
    <x v="494"/>
    <n v="1"/>
    <n v="0"/>
    <n v="0"/>
    <n v="0"/>
    <n v="0"/>
    <n v="0"/>
    <n v="0"/>
    <n v="0"/>
    <m/>
    <m/>
    <m/>
    <m/>
    <m/>
    <m/>
    <m/>
    <m/>
    <m/>
    <m/>
    <m/>
    <m/>
    <m/>
    <m/>
  </r>
  <r>
    <x v="152"/>
    <x v="3"/>
    <x v="497"/>
    <n v="4"/>
    <n v="0"/>
    <n v="0"/>
    <n v="0"/>
    <n v="0"/>
    <n v="0"/>
    <n v="0"/>
    <n v="0"/>
    <m/>
    <m/>
    <m/>
    <m/>
    <m/>
    <m/>
    <m/>
    <m/>
    <m/>
    <m/>
    <m/>
    <m/>
    <m/>
    <m/>
  </r>
  <r>
    <x v="152"/>
    <x v="3"/>
    <x v="504"/>
    <n v="3"/>
    <n v="0"/>
    <n v="0"/>
    <n v="0"/>
    <n v="0"/>
    <n v="0"/>
    <n v="0"/>
    <n v="0"/>
    <m/>
    <m/>
    <m/>
    <m/>
    <m/>
    <m/>
    <m/>
    <m/>
    <m/>
    <m/>
    <m/>
    <m/>
    <m/>
    <m/>
  </r>
  <r>
    <x v="152"/>
    <x v="3"/>
    <x v="566"/>
    <n v="2"/>
    <n v="0"/>
    <n v="0"/>
    <n v="0"/>
    <n v="0"/>
    <n v="0"/>
    <n v="0"/>
    <n v="0"/>
    <m/>
    <m/>
    <m/>
    <m/>
    <m/>
    <m/>
    <m/>
    <m/>
    <m/>
    <m/>
    <m/>
    <m/>
    <m/>
    <m/>
  </r>
  <r>
    <x v="152"/>
    <x v="1"/>
    <x v="567"/>
    <n v="3"/>
    <n v="0"/>
    <n v="0"/>
    <n v="0"/>
    <n v="0"/>
    <n v="0"/>
    <n v="0"/>
    <n v="0"/>
    <m/>
    <m/>
    <m/>
    <m/>
    <m/>
    <m/>
    <m/>
    <m/>
    <m/>
    <m/>
    <m/>
    <m/>
    <m/>
    <m/>
  </r>
  <r>
    <x v="152"/>
    <x v="1"/>
    <x v="568"/>
    <n v="12"/>
    <n v="0"/>
    <n v="0"/>
    <n v="0"/>
    <n v="0"/>
    <n v="0"/>
    <n v="0"/>
    <n v="0"/>
    <m/>
    <m/>
    <m/>
    <m/>
    <m/>
    <m/>
    <m/>
    <m/>
    <m/>
    <m/>
    <m/>
    <m/>
    <m/>
    <m/>
  </r>
  <r>
    <x v="152"/>
    <x v="1"/>
    <x v="569"/>
    <n v="2"/>
    <n v="0"/>
    <n v="0"/>
    <n v="1"/>
    <n v="0"/>
    <n v="0"/>
    <n v="0"/>
    <n v="1"/>
    <s v="V"/>
    <m/>
    <m/>
    <m/>
    <m/>
    <m/>
    <m/>
    <m/>
    <m/>
    <m/>
    <m/>
    <m/>
    <m/>
    <m/>
  </r>
  <r>
    <x v="152"/>
    <x v="1"/>
    <x v="546"/>
    <n v="13"/>
    <n v="13"/>
    <n v="0"/>
    <n v="0"/>
    <n v="0"/>
    <n v="0"/>
    <n v="0"/>
    <n v="0"/>
    <m/>
    <m/>
    <m/>
    <m/>
    <m/>
    <m/>
    <m/>
    <m/>
    <m/>
    <m/>
    <m/>
    <m/>
    <m/>
    <m/>
  </r>
  <r>
    <x v="153"/>
    <x v="3"/>
    <x v="401"/>
    <n v="3"/>
    <n v="0"/>
    <n v="0"/>
    <n v="0"/>
    <n v="0"/>
    <n v="0"/>
    <n v="0"/>
    <n v="0"/>
    <m/>
    <m/>
    <m/>
    <m/>
    <m/>
    <m/>
    <m/>
    <m/>
    <m/>
    <m/>
    <m/>
    <m/>
    <m/>
    <m/>
  </r>
  <r>
    <x v="153"/>
    <x v="1"/>
    <x v="570"/>
    <n v="12"/>
    <n v="0"/>
    <n v="0"/>
    <n v="3"/>
    <n v="0"/>
    <n v="0"/>
    <n v="0"/>
    <n v="3"/>
    <s v="V"/>
    <m/>
    <m/>
    <m/>
    <m/>
    <m/>
    <m/>
    <m/>
    <m/>
    <m/>
    <m/>
    <m/>
    <m/>
    <m/>
  </r>
  <r>
    <x v="153"/>
    <x v="2"/>
    <x v="571"/>
    <n v="5"/>
    <n v="0"/>
    <n v="0"/>
    <n v="6"/>
    <n v="1"/>
    <n v="0"/>
    <n v="0"/>
    <n v="7"/>
    <s v="V"/>
    <m/>
    <s v="V"/>
    <s v="V"/>
    <m/>
    <m/>
    <m/>
    <m/>
    <m/>
    <m/>
    <m/>
    <m/>
    <m/>
    <m/>
  </r>
  <r>
    <x v="153"/>
    <x v="2"/>
    <x v="572"/>
    <n v="7"/>
    <n v="0"/>
    <n v="0"/>
    <n v="5"/>
    <n v="0"/>
    <n v="0"/>
    <n v="0"/>
    <n v="5"/>
    <s v="V"/>
    <m/>
    <s v="V"/>
    <s v="V"/>
    <m/>
    <m/>
    <m/>
    <m/>
    <m/>
    <m/>
    <m/>
    <m/>
    <m/>
    <m/>
  </r>
  <r>
    <x v="153"/>
    <x v="0"/>
    <x v="573"/>
    <n v="3"/>
    <n v="0"/>
    <n v="0"/>
    <n v="1"/>
    <n v="0"/>
    <n v="0"/>
    <n v="0"/>
    <n v="1"/>
    <m/>
    <m/>
    <s v="V"/>
    <s v="V"/>
    <m/>
    <m/>
    <m/>
    <m/>
    <m/>
    <m/>
    <m/>
    <m/>
    <m/>
    <m/>
  </r>
  <r>
    <x v="153"/>
    <x v="0"/>
    <x v="574"/>
    <n v="11"/>
    <n v="0"/>
    <n v="0"/>
    <n v="1"/>
    <n v="0"/>
    <n v="0"/>
    <n v="0"/>
    <n v="1"/>
    <s v="V"/>
    <s v="V"/>
    <m/>
    <m/>
    <m/>
    <m/>
    <m/>
    <m/>
    <m/>
    <m/>
    <m/>
    <m/>
    <m/>
    <m/>
  </r>
  <r>
    <x v="153"/>
    <x v="0"/>
    <x v="575"/>
    <n v="7"/>
    <n v="0"/>
    <n v="0"/>
    <n v="0"/>
    <n v="0"/>
    <n v="0"/>
    <n v="0"/>
    <n v="0"/>
    <m/>
    <m/>
    <m/>
    <m/>
    <m/>
    <m/>
    <m/>
    <m/>
    <m/>
    <m/>
    <m/>
    <m/>
    <m/>
    <m/>
  </r>
  <r>
    <x v="153"/>
    <x v="0"/>
    <x v="576"/>
    <n v="12"/>
    <n v="0"/>
    <n v="0"/>
    <n v="0"/>
    <n v="0"/>
    <n v="0"/>
    <n v="0"/>
    <n v="0"/>
    <m/>
    <m/>
    <m/>
    <m/>
    <m/>
    <m/>
    <m/>
    <m/>
    <m/>
    <m/>
    <m/>
    <m/>
    <m/>
    <m/>
  </r>
  <r>
    <x v="153"/>
    <x v="1"/>
    <x v="577"/>
    <n v="1"/>
    <n v="0"/>
    <n v="0"/>
    <n v="0"/>
    <n v="0"/>
    <n v="0"/>
    <n v="0"/>
    <n v="0"/>
    <m/>
    <m/>
    <m/>
    <m/>
    <m/>
    <m/>
    <m/>
    <m/>
    <m/>
    <m/>
    <m/>
    <m/>
    <m/>
    <m/>
  </r>
  <r>
    <x v="153"/>
    <x v="0"/>
    <x v="578"/>
    <n v="1"/>
    <n v="0"/>
    <n v="0"/>
    <n v="1"/>
    <n v="0"/>
    <n v="0"/>
    <n v="0"/>
    <n v="1"/>
    <m/>
    <m/>
    <s v="V"/>
    <s v="V"/>
    <m/>
    <m/>
    <m/>
    <m/>
    <m/>
    <m/>
    <m/>
    <m/>
    <m/>
    <m/>
  </r>
  <r>
    <x v="153"/>
    <x v="1"/>
    <x v="579"/>
    <n v="12"/>
    <n v="12"/>
    <n v="0"/>
    <n v="0"/>
    <n v="0"/>
    <n v="0"/>
    <n v="0"/>
    <n v="0"/>
    <m/>
    <m/>
    <m/>
    <m/>
    <m/>
    <m/>
    <m/>
    <m/>
    <m/>
    <m/>
    <m/>
    <m/>
    <m/>
    <m/>
  </r>
  <r>
    <x v="153"/>
    <x v="1"/>
    <x v="580"/>
    <n v="2"/>
    <n v="2"/>
    <n v="0"/>
    <n v="0"/>
    <n v="0"/>
    <n v="0"/>
    <n v="0"/>
    <n v="0"/>
    <m/>
    <m/>
    <m/>
    <m/>
    <m/>
    <m/>
    <m/>
    <m/>
    <m/>
    <m/>
    <m/>
    <m/>
    <m/>
    <m/>
  </r>
  <r>
    <x v="153"/>
    <x v="1"/>
    <x v="581"/>
    <n v="6"/>
    <n v="4"/>
    <n v="0"/>
    <n v="33"/>
    <n v="0"/>
    <n v="0"/>
    <n v="0"/>
    <n v="33"/>
    <s v="V"/>
    <s v="V"/>
    <s v="V"/>
    <s v="V"/>
    <m/>
    <m/>
    <m/>
    <m/>
    <m/>
    <m/>
    <m/>
    <m/>
    <m/>
    <m/>
  </r>
  <r>
    <x v="154"/>
    <x v="4"/>
    <x v="442"/>
    <n v="4"/>
    <n v="0"/>
    <n v="0"/>
    <n v="1"/>
    <n v="0"/>
    <n v="0"/>
    <n v="0"/>
    <n v="1"/>
    <s v="V"/>
    <m/>
    <m/>
    <m/>
    <m/>
    <m/>
    <m/>
    <m/>
    <m/>
    <m/>
    <m/>
    <m/>
    <m/>
    <m/>
  </r>
  <r>
    <x v="154"/>
    <x v="0"/>
    <x v="582"/>
    <n v="1"/>
    <n v="0"/>
    <n v="0"/>
    <n v="1"/>
    <n v="0"/>
    <n v="0"/>
    <n v="0"/>
    <n v="1"/>
    <s v="V"/>
    <m/>
    <m/>
    <m/>
    <m/>
    <m/>
    <m/>
    <m/>
    <m/>
    <m/>
    <m/>
    <m/>
    <m/>
    <m/>
  </r>
  <r>
    <x v="154"/>
    <x v="1"/>
    <x v="583"/>
    <n v="5"/>
    <n v="0"/>
    <n v="0"/>
    <n v="0"/>
    <n v="0"/>
    <n v="0"/>
    <n v="0"/>
    <n v="0"/>
    <m/>
    <m/>
    <m/>
    <m/>
    <m/>
    <m/>
    <m/>
    <m/>
    <m/>
    <m/>
    <m/>
    <m/>
    <m/>
    <m/>
  </r>
  <r>
    <x v="154"/>
    <x v="1"/>
    <x v="581"/>
    <n v="2"/>
    <n v="0"/>
    <n v="0"/>
    <n v="1"/>
    <n v="0"/>
    <n v="0"/>
    <n v="0"/>
    <n v="1"/>
    <s v="V"/>
    <m/>
    <m/>
    <m/>
    <m/>
    <m/>
    <m/>
    <m/>
    <m/>
    <m/>
    <m/>
    <m/>
    <m/>
    <m/>
  </r>
  <r>
    <x v="154"/>
    <x v="2"/>
    <x v="584"/>
    <n v="1"/>
    <n v="0"/>
    <n v="0"/>
    <n v="2"/>
    <n v="0"/>
    <n v="0"/>
    <n v="0"/>
    <n v="2"/>
    <s v="V"/>
    <s v="V"/>
    <s v="V"/>
    <s v="V"/>
    <m/>
    <m/>
    <m/>
    <m/>
    <m/>
    <m/>
    <m/>
    <m/>
    <m/>
    <m/>
  </r>
  <r>
    <x v="154"/>
    <x v="4"/>
    <x v="585"/>
    <n v="1"/>
    <n v="1"/>
    <n v="0"/>
    <n v="0"/>
    <n v="0"/>
    <n v="0"/>
    <n v="0"/>
    <n v="0"/>
    <m/>
    <m/>
    <m/>
    <m/>
    <m/>
    <m/>
    <m/>
    <m/>
    <m/>
    <m/>
    <m/>
    <m/>
    <m/>
    <m/>
  </r>
  <r>
    <x v="155"/>
    <x v="0"/>
    <x v="586"/>
    <n v="13"/>
    <n v="0"/>
    <n v="0"/>
    <n v="0"/>
    <n v="0"/>
    <n v="0"/>
    <n v="0"/>
    <n v="0"/>
    <m/>
    <m/>
    <m/>
    <m/>
    <m/>
    <m/>
    <m/>
    <m/>
    <m/>
    <m/>
    <m/>
    <m/>
    <m/>
    <m/>
  </r>
  <r>
    <x v="155"/>
    <x v="1"/>
    <x v="556"/>
    <n v="8"/>
    <n v="0"/>
    <n v="0"/>
    <n v="3"/>
    <n v="0"/>
    <n v="0"/>
    <n v="0"/>
    <n v="3"/>
    <m/>
    <m/>
    <m/>
    <m/>
    <m/>
    <m/>
    <m/>
    <m/>
    <m/>
    <m/>
    <m/>
    <m/>
    <m/>
    <m/>
  </r>
  <r>
    <x v="155"/>
    <x v="3"/>
    <x v="480"/>
    <n v="5"/>
    <n v="0"/>
    <n v="0"/>
    <n v="0"/>
    <n v="0"/>
    <n v="0"/>
    <n v="0"/>
    <n v="0"/>
    <m/>
    <m/>
    <m/>
    <m/>
    <m/>
    <m/>
    <m/>
    <m/>
    <m/>
    <m/>
    <m/>
    <m/>
    <m/>
    <m/>
  </r>
  <r>
    <x v="155"/>
    <x v="1"/>
    <x v="587"/>
    <n v="1"/>
    <n v="0"/>
    <n v="0"/>
    <n v="0"/>
    <n v="0"/>
    <n v="0"/>
    <n v="0"/>
    <n v="0"/>
    <m/>
    <m/>
    <m/>
    <m/>
    <m/>
    <m/>
    <m/>
    <m/>
    <m/>
    <m/>
    <m/>
    <m/>
    <m/>
    <m/>
  </r>
  <r>
    <x v="155"/>
    <x v="1"/>
    <x v="588"/>
    <n v="13"/>
    <n v="0"/>
    <n v="0"/>
    <n v="0"/>
    <n v="0"/>
    <n v="0"/>
    <n v="0"/>
    <n v="0"/>
    <m/>
    <m/>
    <m/>
    <m/>
    <m/>
    <m/>
    <m/>
    <m/>
    <m/>
    <m/>
    <m/>
    <m/>
    <m/>
    <m/>
  </r>
  <r>
    <x v="155"/>
    <x v="1"/>
    <x v="589"/>
    <n v="10"/>
    <n v="0"/>
    <n v="0"/>
    <n v="0"/>
    <n v="0"/>
    <n v="0"/>
    <n v="0"/>
    <n v="0"/>
    <m/>
    <m/>
    <m/>
    <m/>
    <m/>
    <m/>
    <m/>
    <m/>
    <m/>
    <m/>
    <m/>
    <m/>
    <m/>
    <m/>
  </r>
  <r>
    <x v="155"/>
    <x v="1"/>
    <x v="590"/>
    <n v="12"/>
    <n v="12"/>
    <n v="0"/>
    <n v="38"/>
    <n v="0"/>
    <n v="0"/>
    <n v="0"/>
    <n v="38"/>
    <s v="V"/>
    <s v="V"/>
    <s v="V"/>
    <s v="V"/>
    <m/>
    <m/>
    <m/>
    <m/>
    <m/>
    <m/>
    <m/>
    <m/>
    <m/>
    <m/>
  </r>
  <r>
    <x v="155"/>
    <x v="2"/>
    <x v="591"/>
    <n v="3"/>
    <n v="3"/>
    <n v="0"/>
    <n v="0"/>
    <n v="0"/>
    <n v="0"/>
    <n v="0"/>
    <n v="0"/>
    <m/>
    <m/>
    <m/>
    <m/>
    <m/>
    <m/>
    <m/>
    <m/>
    <m/>
    <m/>
    <m/>
    <m/>
    <m/>
    <m/>
  </r>
  <r>
    <x v="156"/>
    <x v="0"/>
    <x v="592"/>
    <n v="4"/>
    <n v="0"/>
    <n v="0"/>
    <n v="2"/>
    <n v="0"/>
    <n v="0"/>
    <n v="0"/>
    <n v="2"/>
    <m/>
    <m/>
    <s v="V"/>
    <s v="V"/>
    <m/>
    <m/>
    <m/>
    <m/>
    <m/>
    <m/>
    <m/>
    <m/>
    <m/>
    <m/>
  </r>
  <r>
    <x v="156"/>
    <x v="4"/>
    <x v="475"/>
    <n v="12"/>
    <n v="0"/>
    <n v="0"/>
    <n v="0"/>
    <n v="0"/>
    <n v="0"/>
    <n v="0"/>
    <n v="0"/>
    <m/>
    <m/>
    <m/>
    <m/>
    <m/>
    <m/>
    <m/>
    <m/>
    <m/>
    <m/>
    <m/>
    <m/>
    <m/>
    <m/>
  </r>
  <r>
    <x v="156"/>
    <x v="4"/>
    <x v="528"/>
    <n v="2"/>
    <n v="0"/>
    <n v="0"/>
    <n v="0"/>
    <n v="0"/>
    <n v="0"/>
    <n v="0"/>
    <n v="0"/>
    <m/>
    <m/>
    <m/>
    <m/>
    <m/>
    <m/>
    <m/>
    <m/>
    <m/>
    <m/>
    <m/>
    <m/>
    <m/>
    <m/>
  </r>
  <r>
    <x v="156"/>
    <x v="3"/>
    <x v="544"/>
    <n v="5"/>
    <n v="0"/>
    <n v="0"/>
    <n v="5"/>
    <n v="0"/>
    <n v="0"/>
    <n v="0"/>
    <n v="5"/>
    <s v="V"/>
    <m/>
    <m/>
    <m/>
    <m/>
    <m/>
    <m/>
    <m/>
    <m/>
    <m/>
    <m/>
    <m/>
    <m/>
    <m/>
  </r>
  <r>
    <x v="156"/>
    <x v="1"/>
    <x v="593"/>
    <n v="3"/>
    <n v="0"/>
    <n v="0"/>
    <n v="0"/>
    <n v="0"/>
    <n v="0"/>
    <n v="0"/>
    <n v="0"/>
    <m/>
    <m/>
    <m/>
    <m/>
    <m/>
    <m/>
    <m/>
    <m/>
    <m/>
    <m/>
    <m/>
    <m/>
    <m/>
    <m/>
  </r>
  <r>
    <x v="156"/>
    <x v="1"/>
    <x v="594"/>
    <n v="12"/>
    <n v="2"/>
    <n v="0"/>
    <n v="4"/>
    <n v="0"/>
    <n v="0"/>
    <n v="0"/>
    <n v="4"/>
    <s v="V"/>
    <m/>
    <m/>
    <m/>
    <m/>
    <m/>
    <m/>
    <m/>
    <m/>
    <m/>
    <m/>
    <m/>
    <m/>
    <m/>
  </r>
  <r>
    <x v="157"/>
    <x v="4"/>
    <x v="331"/>
    <n v="4"/>
    <n v="0"/>
    <n v="0"/>
    <n v="0"/>
    <n v="0"/>
    <n v="0"/>
    <n v="0"/>
    <n v="0"/>
    <m/>
    <m/>
    <m/>
    <m/>
    <m/>
    <m/>
    <m/>
    <m/>
    <m/>
    <m/>
    <m/>
    <m/>
    <m/>
    <m/>
  </r>
  <r>
    <x v="157"/>
    <x v="1"/>
    <x v="595"/>
    <n v="13"/>
    <n v="0"/>
    <n v="0"/>
    <n v="0"/>
    <n v="0"/>
    <n v="0"/>
    <n v="0"/>
    <n v="0"/>
    <m/>
    <m/>
    <m/>
    <m/>
    <m/>
    <m/>
    <m/>
    <m/>
    <m/>
    <m/>
    <m/>
    <m/>
    <m/>
    <m/>
  </r>
  <r>
    <x v="157"/>
    <x v="3"/>
    <x v="547"/>
    <n v="9"/>
    <n v="0"/>
    <n v="0"/>
    <n v="0"/>
    <n v="0"/>
    <n v="0"/>
    <n v="0"/>
    <n v="0"/>
    <m/>
    <m/>
    <m/>
    <m/>
    <m/>
    <m/>
    <m/>
    <m/>
    <m/>
    <m/>
    <m/>
    <m/>
    <m/>
    <m/>
  </r>
  <r>
    <x v="157"/>
    <x v="1"/>
    <x v="596"/>
    <n v="7"/>
    <n v="1"/>
    <n v="0"/>
    <n v="0"/>
    <n v="1"/>
    <n v="0"/>
    <n v="0"/>
    <n v="1"/>
    <s v="V"/>
    <m/>
    <m/>
    <m/>
    <m/>
    <m/>
    <m/>
    <m/>
    <m/>
    <m/>
    <m/>
    <m/>
    <m/>
    <m/>
  </r>
  <r>
    <x v="157"/>
    <x v="1"/>
    <x v="597"/>
    <n v="12"/>
    <n v="0"/>
    <n v="0"/>
    <n v="0"/>
    <n v="0"/>
    <n v="0"/>
    <n v="0"/>
    <n v="0"/>
    <m/>
    <m/>
    <m/>
    <m/>
    <m/>
    <m/>
    <m/>
    <m/>
    <m/>
    <m/>
    <m/>
    <m/>
    <m/>
    <m/>
  </r>
  <r>
    <x v="157"/>
    <x v="0"/>
    <x v="598"/>
    <n v="5"/>
    <n v="0"/>
    <n v="0"/>
    <n v="0"/>
    <n v="0"/>
    <n v="0"/>
    <n v="0"/>
    <n v="0"/>
    <m/>
    <m/>
    <m/>
    <m/>
    <m/>
    <m/>
    <m/>
    <m/>
    <m/>
    <m/>
    <m/>
    <m/>
    <m/>
    <m/>
  </r>
  <r>
    <x v="157"/>
    <x v="2"/>
    <x v="599"/>
    <n v="3"/>
    <n v="0"/>
    <n v="0"/>
    <n v="0"/>
    <n v="0"/>
    <n v="0"/>
    <n v="0"/>
    <n v="0"/>
    <m/>
    <m/>
    <m/>
    <m/>
    <m/>
    <m/>
    <m/>
    <m/>
    <m/>
    <m/>
    <m/>
    <m/>
    <m/>
    <m/>
  </r>
  <r>
    <x v="157"/>
    <x v="0"/>
    <x v="600"/>
    <n v="11"/>
    <n v="0"/>
    <n v="0"/>
    <n v="0"/>
    <n v="0"/>
    <n v="0"/>
    <n v="0"/>
    <n v="0"/>
    <m/>
    <m/>
    <m/>
    <m/>
    <m/>
    <m/>
    <m/>
    <m/>
    <m/>
    <m/>
    <m/>
    <m/>
    <m/>
    <m/>
  </r>
  <r>
    <x v="157"/>
    <x v="0"/>
    <x v="601"/>
    <n v="13"/>
    <n v="0"/>
    <n v="0"/>
    <n v="0"/>
    <n v="0"/>
    <n v="0"/>
    <n v="0"/>
    <n v="0"/>
    <m/>
    <m/>
    <m/>
    <m/>
    <m/>
    <m/>
    <m/>
    <m/>
    <m/>
    <m/>
    <m/>
    <m/>
    <m/>
    <m/>
  </r>
  <r>
    <x v="157"/>
    <x v="2"/>
    <x v="602"/>
    <n v="1"/>
    <n v="0"/>
    <n v="0"/>
    <n v="2"/>
    <n v="0"/>
    <n v="0"/>
    <n v="0"/>
    <n v="2"/>
    <s v="V"/>
    <m/>
    <m/>
    <m/>
    <m/>
    <m/>
    <m/>
    <m/>
    <m/>
    <m/>
    <m/>
    <m/>
    <m/>
    <m/>
  </r>
  <r>
    <x v="158"/>
    <x v="2"/>
    <x v="603"/>
    <n v="2"/>
    <n v="0"/>
    <n v="0"/>
    <n v="0"/>
    <n v="0"/>
    <n v="0"/>
    <n v="0"/>
    <n v="0"/>
    <m/>
    <m/>
    <m/>
    <m/>
    <m/>
    <m/>
    <m/>
    <m/>
    <m/>
    <m/>
    <m/>
    <m/>
    <m/>
    <m/>
  </r>
  <r>
    <x v="158"/>
    <x v="1"/>
    <x v="580"/>
    <n v="2"/>
    <n v="0"/>
    <n v="0"/>
    <n v="0"/>
    <n v="0"/>
    <n v="0"/>
    <n v="0"/>
    <n v="0"/>
    <m/>
    <m/>
    <m/>
    <m/>
    <m/>
    <m/>
    <m/>
    <m/>
    <m/>
    <m/>
    <m/>
    <m/>
    <m/>
    <m/>
  </r>
  <r>
    <x v="158"/>
    <x v="4"/>
    <x v="413"/>
    <n v="4"/>
    <n v="0"/>
    <n v="0"/>
    <n v="0"/>
    <n v="0"/>
    <n v="0"/>
    <n v="0"/>
    <n v="0"/>
    <m/>
    <m/>
    <m/>
    <m/>
    <m/>
    <m/>
    <m/>
    <m/>
    <m/>
    <m/>
    <m/>
    <m/>
    <m/>
    <m/>
  </r>
  <r>
    <x v="158"/>
    <x v="0"/>
    <x v="604"/>
    <n v="13"/>
    <n v="0"/>
    <n v="0"/>
    <n v="0"/>
    <n v="0"/>
    <n v="0"/>
    <n v="0"/>
    <n v="0"/>
    <m/>
    <m/>
    <m/>
    <m/>
    <m/>
    <m/>
    <m/>
    <m/>
    <m/>
    <m/>
    <m/>
    <m/>
    <m/>
    <m/>
  </r>
  <r>
    <x v="158"/>
    <x v="2"/>
    <x v="605"/>
    <n v="2"/>
    <n v="0"/>
    <n v="0"/>
    <n v="0"/>
    <n v="0"/>
    <n v="0"/>
    <n v="0"/>
    <n v="0"/>
    <m/>
    <m/>
    <m/>
    <m/>
    <m/>
    <m/>
    <m/>
    <m/>
    <m/>
    <m/>
    <m/>
    <m/>
    <m/>
    <m/>
  </r>
  <r>
    <x v="158"/>
    <x v="0"/>
    <x v="606"/>
    <n v="13"/>
    <n v="0"/>
    <n v="0"/>
    <n v="0"/>
    <n v="0"/>
    <n v="0"/>
    <n v="0"/>
    <n v="0"/>
    <m/>
    <m/>
    <m/>
    <m/>
    <m/>
    <m/>
    <m/>
    <m/>
    <m/>
    <m/>
    <m/>
    <m/>
    <m/>
    <m/>
  </r>
  <r>
    <x v="158"/>
    <x v="4"/>
    <x v="496"/>
    <n v="13"/>
    <n v="0"/>
    <n v="0"/>
    <n v="0"/>
    <n v="0"/>
    <n v="0"/>
    <n v="0"/>
    <n v="0"/>
    <m/>
    <m/>
    <m/>
    <m/>
    <m/>
    <m/>
    <m/>
    <m/>
    <m/>
    <m/>
    <m/>
    <m/>
    <m/>
    <m/>
  </r>
  <r>
    <x v="158"/>
    <x v="2"/>
    <x v="607"/>
    <n v="1"/>
    <n v="0"/>
    <n v="0"/>
    <n v="0"/>
    <n v="0"/>
    <n v="0"/>
    <n v="0"/>
    <n v="0"/>
    <m/>
    <m/>
    <m/>
    <m/>
    <m/>
    <m/>
    <m/>
    <m/>
    <m/>
    <m/>
    <m/>
    <m/>
    <m/>
    <m/>
  </r>
  <r>
    <x v="158"/>
    <x v="1"/>
    <x v="608"/>
    <n v="4"/>
    <n v="0"/>
    <n v="0"/>
    <n v="4"/>
    <n v="0"/>
    <n v="0"/>
    <n v="0"/>
    <n v="4"/>
    <s v="V"/>
    <m/>
    <m/>
    <m/>
    <m/>
    <m/>
    <m/>
    <m/>
    <m/>
    <m/>
    <m/>
    <m/>
    <m/>
    <m/>
  </r>
  <r>
    <x v="158"/>
    <x v="0"/>
    <x v="609"/>
    <n v="13"/>
    <n v="0"/>
    <n v="0"/>
    <n v="0"/>
    <n v="0"/>
    <n v="0"/>
    <n v="0"/>
    <n v="0"/>
    <m/>
    <m/>
    <m/>
    <m/>
    <m/>
    <m/>
    <m/>
    <m/>
    <m/>
    <m/>
    <m/>
    <m/>
    <m/>
    <m/>
  </r>
  <r>
    <x v="158"/>
    <x v="0"/>
    <x v="610"/>
    <n v="4"/>
    <n v="0"/>
    <n v="0"/>
    <n v="0"/>
    <n v="0"/>
    <n v="0"/>
    <n v="0"/>
    <n v="0"/>
    <m/>
    <m/>
    <m/>
    <m/>
    <m/>
    <m/>
    <m/>
    <m/>
    <m/>
    <m/>
    <m/>
    <m/>
    <m/>
    <m/>
  </r>
  <r>
    <x v="158"/>
    <x v="3"/>
    <x v="498"/>
    <n v="1"/>
    <n v="0"/>
    <n v="0"/>
    <n v="0"/>
    <n v="0"/>
    <n v="0"/>
    <n v="0"/>
    <n v="0"/>
    <m/>
    <m/>
    <m/>
    <m/>
    <m/>
    <m/>
    <m/>
    <m/>
    <m/>
    <m/>
    <m/>
    <m/>
    <m/>
    <m/>
  </r>
  <r>
    <x v="158"/>
    <x v="2"/>
    <x v="611"/>
    <n v="1"/>
    <n v="1"/>
    <n v="0"/>
    <n v="0"/>
    <n v="0"/>
    <n v="0"/>
    <n v="0"/>
    <n v="0"/>
    <m/>
    <m/>
    <m/>
    <m/>
    <m/>
    <m/>
    <m/>
    <m/>
    <m/>
    <m/>
    <m/>
    <m/>
    <m/>
    <m/>
  </r>
  <r>
    <x v="158"/>
    <x v="1"/>
    <x v="612"/>
    <n v="12"/>
    <n v="3"/>
    <n v="0"/>
    <n v="21"/>
    <n v="0"/>
    <n v="0"/>
    <n v="0"/>
    <n v="21"/>
    <s v="V"/>
    <m/>
    <s v="V"/>
    <s v="V"/>
    <m/>
    <m/>
    <m/>
    <m/>
    <m/>
    <m/>
    <m/>
    <m/>
    <m/>
    <m/>
  </r>
  <r>
    <x v="158"/>
    <x v="4"/>
    <x v="585"/>
    <n v="1"/>
    <n v="1"/>
    <n v="0"/>
    <n v="0"/>
    <n v="0"/>
    <n v="0"/>
    <n v="0"/>
    <n v="0"/>
    <m/>
    <m/>
    <m/>
    <m/>
    <m/>
    <m/>
    <m/>
    <m/>
    <m/>
    <m/>
    <m/>
    <m/>
    <m/>
    <m/>
  </r>
  <r>
    <x v="158"/>
    <x v="3"/>
    <x v="533"/>
    <n v="1"/>
    <n v="1"/>
    <n v="0"/>
    <n v="0"/>
    <n v="0"/>
    <n v="0"/>
    <n v="0"/>
    <n v="0"/>
    <m/>
    <m/>
    <m/>
    <m/>
    <m/>
    <m/>
    <m/>
    <m/>
    <m/>
    <m/>
    <m/>
    <m/>
    <m/>
    <m/>
  </r>
  <r>
    <x v="159"/>
    <x v="2"/>
    <x v="613"/>
    <n v="1"/>
    <n v="0"/>
    <n v="0"/>
    <n v="0"/>
    <n v="0"/>
    <n v="0"/>
    <n v="0"/>
    <n v="0"/>
    <m/>
    <m/>
    <m/>
    <m/>
    <m/>
    <m/>
    <m/>
    <m/>
    <m/>
    <m/>
    <m/>
    <m/>
    <m/>
    <m/>
  </r>
  <r>
    <x v="159"/>
    <x v="2"/>
    <x v="614"/>
    <n v="1"/>
    <n v="0"/>
    <n v="0"/>
    <n v="0"/>
    <n v="0"/>
    <n v="0"/>
    <n v="0"/>
    <n v="0"/>
    <m/>
    <m/>
    <m/>
    <m/>
    <m/>
    <m/>
    <m/>
    <m/>
    <m/>
    <m/>
    <m/>
    <m/>
    <m/>
    <m/>
  </r>
  <r>
    <x v="159"/>
    <x v="3"/>
    <x v="505"/>
    <n v="6"/>
    <n v="0"/>
    <n v="0"/>
    <n v="0"/>
    <n v="0"/>
    <n v="0"/>
    <n v="0"/>
    <n v="0"/>
    <m/>
    <m/>
    <m/>
    <m/>
    <m/>
    <m/>
    <m/>
    <m/>
    <m/>
    <m/>
    <m/>
    <m/>
    <m/>
    <m/>
  </r>
  <r>
    <x v="159"/>
    <x v="2"/>
    <x v="615"/>
    <n v="1"/>
    <n v="0"/>
    <n v="0"/>
    <n v="0"/>
    <n v="0"/>
    <n v="0"/>
    <n v="0"/>
    <n v="0"/>
    <m/>
    <m/>
    <m/>
    <m/>
    <m/>
    <m/>
    <m/>
    <m/>
    <m/>
    <m/>
    <m/>
    <m/>
    <m/>
    <m/>
  </r>
  <r>
    <x v="159"/>
    <x v="2"/>
    <x v="616"/>
    <n v="2"/>
    <n v="0"/>
    <n v="0"/>
    <n v="0"/>
    <n v="0"/>
    <n v="0"/>
    <n v="0"/>
    <n v="0"/>
    <m/>
    <m/>
    <m/>
    <m/>
    <m/>
    <m/>
    <m/>
    <m/>
    <m/>
    <m/>
    <m/>
    <m/>
    <m/>
    <m/>
  </r>
  <r>
    <x v="159"/>
    <x v="3"/>
    <x v="509"/>
    <n v="3"/>
    <n v="0"/>
    <n v="0"/>
    <n v="1"/>
    <n v="0"/>
    <n v="0"/>
    <n v="0"/>
    <n v="1"/>
    <s v="V"/>
    <s v="V"/>
    <m/>
    <m/>
    <m/>
    <m/>
    <m/>
    <m/>
    <m/>
    <m/>
    <m/>
    <m/>
    <m/>
    <m/>
  </r>
  <r>
    <x v="159"/>
    <x v="2"/>
    <x v="617"/>
    <n v="1"/>
    <n v="0"/>
    <n v="0"/>
    <n v="0"/>
    <n v="0"/>
    <n v="0"/>
    <n v="0"/>
    <n v="0"/>
    <m/>
    <m/>
    <m/>
    <m/>
    <m/>
    <m/>
    <m/>
    <m/>
    <m/>
    <m/>
    <m/>
    <m/>
    <m/>
    <m/>
  </r>
  <r>
    <x v="159"/>
    <x v="2"/>
    <x v="618"/>
    <n v="2"/>
    <n v="0"/>
    <n v="0"/>
    <n v="0"/>
    <n v="0"/>
    <n v="0"/>
    <n v="0"/>
    <n v="0"/>
    <m/>
    <m/>
    <m/>
    <m/>
    <m/>
    <m/>
    <m/>
    <m/>
    <m/>
    <m/>
    <m/>
    <m/>
    <m/>
    <m/>
  </r>
  <r>
    <x v="159"/>
    <x v="3"/>
    <x v="619"/>
    <n v="1"/>
    <n v="0"/>
    <n v="0"/>
    <n v="0"/>
    <n v="0"/>
    <n v="0"/>
    <n v="0"/>
    <n v="0"/>
    <m/>
    <m/>
    <m/>
    <m/>
    <m/>
    <m/>
    <m/>
    <m/>
    <m/>
    <m/>
    <m/>
    <m/>
    <m/>
    <m/>
  </r>
  <r>
    <x v="159"/>
    <x v="2"/>
    <x v="620"/>
    <n v="1"/>
    <n v="0"/>
    <n v="0"/>
    <n v="0"/>
    <n v="0"/>
    <n v="0"/>
    <n v="0"/>
    <n v="0"/>
    <m/>
    <m/>
    <m/>
    <m/>
    <m/>
    <m/>
    <m/>
    <m/>
    <m/>
    <m/>
    <m/>
    <m/>
    <m/>
    <m/>
  </r>
  <r>
    <x v="159"/>
    <x v="2"/>
    <x v="621"/>
    <n v="1"/>
    <n v="0"/>
    <n v="0"/>
    <n v="0"/>
    <n v="0"/>
    <n v="0"/>
    <n v="0"/>
    <n v="0"/>
    <m/>
    <m/>
    <m/>
    <m/>
    <m/>
    <m/>
    <m/>
    <m/>
    <m/>
    <m/>
    <m/>
    <m/>
    <m/>
    <m/>
  </r>
  <r>
    <x v="159"/>
    <x v="3"/>
    <x v="506"/>
    <n v="1"/>
    <n v="0"/>
    <n v="0"/>
    <n v="1"/>
    <n v="0"/>
    <n v="0"/>
    <n v="0"/>
    <n v="1"/>
    <m/>
    <m/>
    <s v="V"/>
    <s v="V"/>
    <m/>
    <m/>
    <m/>
    <m/>
    <m/>
    <m/>
    <m/>
    <m/>
    <m/>
    <m/>
  </r>
  <r>
    <x v="159"/>
    <x v="0"/>
    <x v="622"/>
    <n v="12"/>
    <n v="0"/>
    <n v="0"/>
    <n v="0"/>
    <n v="0"/>
    <n v="0"/>
    <n v="0"/>
    <n v="0"/>
    <m/>
    <m/>
    <m/>
    <m/>
    <m/>
    <m/>
    <m/>
    <m/>
    <m/>
    <m/>
    <m/>
    <m/>
    <m/>
    <m/>
  </r>
  <r>
    <x v="159"/>
    <x v="2"/>
    <x v="611"/>
    <n v="1"/>
    <n v="0"/>
    <n v="0"/>
    <n v="0"/>
    <n v="0"/>
    <n v="0"/>
    <n v="0"/>
    <n v="0"/>
    <m/>
    <m/>
    <m/>
    <m/>
    <m/>
    <m/>
    <m/>
    <m/>
    <m/>
    <m/>
    <m/>
    <m/>
    <m/>
    <m/>
  </r>
  <r>
    <x v="159"/>
    <x v="1"/>
    <x v="623"/>
    <n v="13"/>
    <n v="0"/>
    <n v="0"/>
    <n v="0"/>
    <n v="0"/>
    <n v="0"/>
    <n v="0"/>
    <n v="0"/>
    <m/>
    <m/>
    <m/>
    <m/>
    <m/>
    <m/>
    <m/>
    <m/>
    <m/>
    <m/>
    <m/>
    <m/>
    <m/>
    <m/>
  </r>
  <r>
    <x v="159"/>
    <x v="1"/>
    <x v="624"/>
    <n v="12"/>
    <n v="0"/>
    <n v="0"/>
    <n v="2"/>
    <n v="0"/>
    <n v="0"/>
    <n v="0"/>
    <n v="2"/>
    <s v="V"/>
    <m/>
    <m/>
    <m/>
    <m/>
    <m/>
    <m/>
    <m/>
    <m/>
    <m/>
    <m/>
    <m/>
    <m/>
    <m/>
  </r>
  <r>
    <x v="159"/>
    <x v="4"/>
    <x v="485"/>
    <n v="1"/>
    <n v="1"/>
    <n v="0"/>
    <n v="0"/>
    <n v="0"/>
    <n v="0"/>
    <n v="0"/>
    <n v="0"/>
    <m/>
    <m/>
    <m/>
    <m/>
    <m/>
    <m/>
    <m/>
    <m/>
    <m/>
    <m/>
    <m/>
    <m/>
    <m/>
    <m/>
  </r>
  <r>
    <x v="159"/>
    <x v="4"/>
    <x v="497"/>
    <n v="4"/>
    <n v="4"/>
    <n v="0"/>
    <n v="0"/>
    <n v="0"/>
    <n v="0"/>
    <n v="0"/>
    <n v="0"/>
    <m/>
    <m/>
    <m/>
    <m/>
    <m/>
    <m/>
    <m/>
    <m/>
    <m/>
    <m/>
    <m/>
    <m/>
    <m/>
    <m/>
  </r>
  <r>
    <x v="159"/>
    <x v="4"/>
    <x v="495"/>
    <n v="13"/>
    <n v="13"/>
    <n v="0"/>
    <n v="0"/>
    <n v="0"/>
    <n v="0"/>
    <n v="0"/>
    <n v="0"/>
    <m/>
    <m/>
    <m/>
    <m/>
    <m/>
    <m/>
    <m/>
    <m/>
    <m/>
    <m/>
    <m/>
    <m/>
    <m/>
    <m/>
  </r>
  <r>
    <x v="160"/>
    <x v="3"/>
    <x v="625"/>
    <n v="1"/>
    <n v="0"/>
    <n v="0"/>
    <n v="0"/>
    <n v="0"/>
    <n v="0"/>
    <n v="0"/>
    <n v="0"/>
    <m/>
    <m/>
    <m/>
    <m/>
    <m/>
    <m/>
    <m/>
    <m/>
    <m/>
    <m/>
    <m/>
    <m/>
    <m/>
    <m/>
  </r>
  <r>
    <x v="160"/>
    <x v="0"/>
    <x v="626"/>
    <n v="7"/>
    <n v="0"/>
    <n v="0"/>
    <n v="0"/>
    <n v="0"/>
    <n v="0"/>
    <n v="0"/>
    <n v="0"/>
    <m/>
    <m/>
    <m/>
    <m/>
    <m/>
    <m/>
    <m/>
    <m/>
    <m/>
    <m/>
    <m/>
    <m/>
    <m/>
    <m/>
  </r>
  <r>
    <x v="160"/>
    <x v="3"/>
    <x v="482"/>
    <n v="6"/>
    <n v="0"/>
    <n v="0"/>
    <n v="0"/>
    <n v="0"/>
    <n v="0"/>
    <n v="0"/>
    <n v="0"/>
    <m/>
    <m/>
    <m/>
    <m/>
    <m/>
    <m/>
    <m/>
    <m/>
    <m/>
    <m/>
    <m/>
    <m/>
    <m/>
    <m/>
  </r>
  <r>
    <x v="160"/>
    <x v="1"/>
    <x v="627"/>
    <n v="12"/>
    <n v="0"/>
    <n v="0"/>
    <n v="0"/>
    <n v="0"/>
    <n v="0"/>
    <n v="0"/>
    <n v="0"/>
    <m/>
    <m/>
    <m/>
    <m/>
    <m/>
    <m/>
    <m/>
    <m/>
    <m/>
    <m/>
    <m/>
    <m/>
    <m/>
    <m/>
  </r>
  <r>
    <x v="160"/>
    <x v="1"/>
    <x v="546"/>
    <n v="13"/>
    <n v="0"/>
    <n v="0"/>
    <n v="1"/>
    <n v="0"/>
    <n v="0"/>
    <n v="0"/>
    <n v="1"/>
    <s v="V"/>
    <m/>
    <m/>
    <m/>
    <m/>
    <m/>
    <m/>
    <m/>
    <m/>
    <m/>
    <m/>
    <m/>
    <m/>
    <m/>
  </r>
  <r>
    <x v="160"/>
    <x v="1"/>
    <x v="628"/>
    <n v="13"/>
    <n v="0"/>
    <n v="0"/>
    <n v="0"/>
    <n v="0"/>
    <n v="0"/>
    <n v="0"/>
    <n v="0"/>
    <m/>
    <m/>
    <m/>
    <m/>
    <m/>
    <m/>
    <m/>
    <m/>
    <m/>
    <m/>
    <m/>
    <m/>
    <m/>
    <m/>
  </r>
  <r>
    <x v="160"/>
    <x v="2"/>
    <x v="629"/>
    <n v="3"/>
    <n v="3"/>
    <n v="0"/>
    <n v="0"/>
    <n v="0"/>
    <n v="0"/>
    <n v="0"/>
    <n v="0"/>
    <m/>
    <m/>
    <m/>
    <m/>
    <m/>
    <m/>
    <m/>
    <m/>
    <m/>
    <m/>
    <m/>
    <m/>
    <m/>
    <m/>
  </r>
  <r>
    <x v="160"/>
    <x v="4"/>
    <x v="566"/>
    <n v="2"/>
    <n v="2"/>
    <n v="0"/>
    <n v="0"/>
    <n v="0"/>
    <n v="0"/>
    <n v="0"/>
    <n v="0"/>
    <m/>
    <s v="V"/>
    <m/>
    <m/>
    <m/>
    <m/>
    <m/>
    <m/>
    <m/>
    <m/>
    <m/>
    <m/>
    <m/>
    <m/>
  </r>
  <r>
    <x v="160"/>
    <x v="2"/>
    <x v="630"/>
    <n v="1"/>
    <n v="1"/>
    <n v="0"/>
    <n v="0"/>
    <n v="0"/>
    <n v="0"/>
    <n v="0"/>
    <n v="0"/>
    <m/>
    <m/>
    <m/>
    <m/>
    <m/>
    <m/>
    <m/>
    <m/>
    <m/>
    <m/>
    <m/>
    <m/>
    <m/>
    <m/>
  </r>
  <r>
    <x v="160"/>
    <x v="2"/>
    <x v="631"/>
    <n v="1"/>
    <n v="1"/>
    <n v="0"/>
    <n v="0"/>
    <n v="0"/>
    <n v="0"/>
    <n v="0"/>
    <n v="0"/>
    <m/>
    <m/>
    <m/>
    <m/>
    <m/>
    <m/>
    <m/>
    <m/>
    <m/>
    <m/>
    <m/>
    <m/>
    <m/>
    <m/>
  </r>
  <r>
    <x v="160"/>
    <x v="1"/>
    <x v="590"/>
    <n v="12"/>
    <n v="7"/>
    <n v="0"/>
    <n v="14"/>
    <n v="0"/>
    <n v="0"/>
    <n v="0"/>
    <n v="14"/>
    <s v="V"/>
    <s v="V"/>
    <s v="V"/>
    <s v="V"/>
    <m/>
    <m/>
    <m/>
    <m/>
    <m/>
    <m/>
    <m/>
    <m/>
    <m/>
    <m/>
  </r>
  <r>
    <x v="161"/>
    <x v="1"/>
    <x v="632"/>
    <n v="1"/>
    <n v="0"/>
    <n v="0"/>
    <n v="1"/>
    <n v="0"/>
    <n v="0"/>
    <n v="0"/>
    <n v="1"/>
    <s v="V"/>
    <m/>
    <m/>
    <m/>
    <m/>
    <m/>
    <m/>
    <m/>
    <m/>
    <m/>
    <m/>
    <m/>
    <m/>
    <m/>
  </r>
  <r>
    <x v="161"/>
    <x v="1"/>
    <x v="633"/>
    <n v="4"/>
    <n v="0"/>
    <n v="0"/>
    <n v="1"/>
    <n v="0"/>
    <n v="0"/>
    <n v="0"/>
    <n v="1"/>
    <s v="V"/>
    <m/>
    <m/>
    <m/>
    <m/>
    <m/>
    <m/>
    <m/>
    <m/>
    <m/>
    <m/>
    <m/>
    <m/>
    <m/>
  </r>
  <r>
    <x v="161"/>
    <x v="0"/>
    <x v="634"/>
    <n v="13"/>
    <n v="0"/>
    <n v="0"/>
    <n v="0"/>
    <n v="0"/>
    <n v="0"/>
    <n v="0"/>
    <n v="0"/>
    <m/>
    <m/>
    <m/>
    <m/>
    <m/>
    <m/>
    <m/>
    <m/>
    <m/>
    <m/>
    <m/>
    <m/>
    <m/>
    <m/>
  </r>
  <r>
    <x v="161"/>
    <x v="0"/>
    <x v="635"/>
    <n v="13"/>
    <n v="0"/>
    <n v="0"/>
    <n v="0"/>
    <n v="0"/>
    <n v="0"/>
    <n v="0"/>
    <n v="0"/>
    <m/>
    <m/>
    <m/>
    <m/>
    <m/>
    <m/>
    <m/>
    <m/>
    <m/>
    <m/>
    <m/>
    <m/>
    <m/>
    <m/>
  </r>
  <r>
    <x v="161"/>
    <x v="0"/>
    <x v="636"/>
    <n v="7"/>
    <n v="0"/>
    <n v="0"/>
    <n v="0"/>
    <n v="0"/>
    <n v="0"/>
    <n v="0"/>
    <n v="0"/>
    <m/>
    <m/>
    <m/>
    <m/>
    <m/>
    <m/>
    <m/>
    <m/>
    <m/>
    <m/>
    <m/>
    <m/>
    <m/>
    <m/>
  </r>
  <r>
    <x v="161"/>
    <x v="0"/>
    <x v="637"/>
    <n v="13"/>
    <n v="0"/>
    <n v="0"/>
    <n v="2"/>
    <n v="0"/>
    <n v="0"/>
    <n v="0"/>
    <n v="2"/>
    <m/>
    <m/>
    <s v="V"/>
    <s v="V"/>
    <m/>
    <m/>
    <m/>
    <m/>
    <m/>
    <m/>
    <m/>
    <m/>
    <m/>
    <m/>
  </r>
  <r>
    <x v="161"/>
    <x v="0"/>
    <x v="638"/>
    <n v="1"/>
    <n v="0"/>
    <n v="0"/>
    <n v="0"/>
    <n v="0"/>
    <n v="0"/>
    <n v="0"/>
    <n v="0"/>
    <m/>
    <m/>
    <m/>
    <m/>
    <m/>
    <m/>
    <m/>
    <m/>
    <m/>
    <m/>
    <m/>
    <m/>
    <m/>
    <m/>
  </r>
  <r>
    <x v="161"/>
    <x v="0"/>
    <x v="639"/>
    <n v="1"/>
    <n v="0"/>
    <n v="0"/>
    <n v="0"/>
    <n v="0"/>
    <n v="0"/>
    <n v="0"/>
    <n v="0"/>
    <m/>
    <m/>
    <m/>
    <m/>
    <m/>
    <m/>
    <m/>
    <m/>
    <m/>
    <m/>
    <m/>
    <m/>
    <m/>
    <m/>
  </r>
  <r>
    <x v="161"/>
    <x v="2"/>
    <x v="640"/>
    <n v="2"/>
    <n v="0"/>
    <n v="0"/>
    <n v="0"/>
    <n v="0"/>
    <n v="0"/>
    <n v="0"/>
    <n v="0"/>
    <m/>
    <m/>
    <m/>
    <m/>
    <m/>
    <m/>
    <m/>
    <m/>
    <m/>
    <m/>
    <m/>
    <m/>
    <m/>
    <m/>
  </r>
  <r>
    <x v="161"/>
    <x v="2"/>
    <x v="641"/>
    <n v="1"/>
    <n v="0"/>
    <n v="0"/>
    <n v="0"/>
    <n v="0"/>
    <n v="0"/>
    <n v="0"/>
    <n v="0"/>
    <m/>
    <m/>
    <m/>
    <m/>
    <m/>
    <m/>
    <m/>
    <m/>
    <m/>
    <m/>
    <m/>
    <m/>
    <m/>
    <m/>
  </r>
  <r>
    <x v="161"/>
    <x v="2"/>
    <x v="642"/>
    <n v="2"/>
    <n v="0"/>
    <n v="0"/>
    <n v="1"/>
    <n v="0"/>
    <n v="0"/>
    <n v="0"/>
    <n v="1"/>
    <s v="V"/>
    <m/>
    <m/>
    <m/>
    <m/>
    <m/>
    <m/>
    <m/>
    <m/>
    <m/>
    <m/>
    <m/>
    <m/>
    <m/>
  </r>
  <r>
    <x v="161"/>
    <x v="1"/>
    <x v="590"/>
    <n v="5"/>
    <n v="0"/>
    <n v="0"/>
    <n v="0"/>
    <n v="0"/>
    <n v="0"/>
    <n v="0"/>
    <n v="0"/>
    <m/>
    <m/>
    <m/>
    <m/>
    <m/>
    <m/>
    <m/>
    <m/>
    <m/>
    <m/>
    <m/>
    <m/>
    <m/>
    <m/>
  </r>
  <r>
    <x v="161"/>
    <x v="1"/>
    <x v="643"/>
    <n v="12"/>
    <n v="0"/>
    <n v="0"/>
    <n v="0"/>
    <n v="0"/>
    <n v="0"/>
    <n v="0"/>
    <n v="0"/>
    <m/>
    <m/>
    <m/>
    <m/>
    <m/>
    <m/>
    <m/>
    <m/>
    <m/>
    <m/>
    <m/>
    <m/>
    <m/>
    <m/>
  </r>
  <r>
    <x v="161"/>
    <x v="1"/>
    <x v="644"/>
    <n v="12"/>
    <n v="0"/>
    <n v="0"/>
    <n v="0"/>
    <n v="0"/>
    <n v="0"/>
    <n v="0"/>
    <n v="0"/>
    <m/>
    <m/>
    <m/>
    <m/>
    <m/>
    <m/>
    <m/>
    <m/>
    <m/>
    <m/>
    <m/>
    <m/>
    <m/>
    <m/>
  </r>
  <r>
    <x v="161"/>
    <x v="1"/>
    <x v="645"/>
    <n v="2"/>
    <n v="0"/>
    <n v="0"/>
    <n v="1"/>
    <n v="0"/>
    <n v="0"/>
    <n v="0"/>
    <n v="1"/>
    <s v="V"/>
    <m/>
    <m/>
    <m/>
    <m/>
    <m/>
    <m/>
    <m/>
    <m/>
    <m/>
    <m/>
    <m/>
    <m/>
    <m/>
  </r>
  <r>
    <x v="161"/>
    <x v="2"/>
    <x v="646"/>
    <n v="1"/>
    <n v="0"/>
    <n v="0"/>
    <n v="0"/>
    <n v="0"/>
    <n v="0"/>
    <n v="0"/>
    <n v="0"/>
    <m/>
    <m/>
    <m/>
    <m/>
    <m/>
    <m/>
    <m/>
    <m/>
    <m/>
    <m/>
    <m/>
    <m/>
    <m/>
    <m/>
  </r>
  <r>
    <x v="161"/>
    <x v="2"/>
    <x v="647"/>
    <n v="1"/>
    <n v="0"/>
    <n v="0"/>
    <n v="0"/>
    <n v="0"/>
    <n v="0"/>
    <n v="0"/>
    <n v="0"/>
    <m/>
    <m/>
    <m/>
    <m/>
    <m/>
    <m/>
    <m/>
    <m/>
    <m/>
    <m/>
    <m/>
    <m/>
    <m/>
    <m/>
  </r>
  <r>
    <x v="161"/>
    <x v="2"/>
    <x v="648"/>
    <n v="2"/>
    <n v="0"/>
    <n v="0"/>
    <n v="0"/>
    <n v="0"/>
    <n v="0"/>
    <n v="0"/>
    <n v="0"/>
    <m/>
    <m/>
    <m/>
    <m/>
    <m/>
    <m/>
    <m/>
    <m/>
    <m/>
    <m/>
    <m/>
    <m/>
    <m/>
    <m/>
  </r>
  <r>
    <x v="161"/>
    <x v="1"/>
    <x v="649"/>
    <n v="3"/>
    <n v="3"/>
    <n v="0"/>
    <n v="0"/>
    <n v="0"/>
    <n v="0"/>
    <n v="0"/>
    <n v="0"/>
    <m/>
    <m/>
    <m/>
    <m/>
    <m/>
    <m/>
    <m/>
    <m/>
    <m/>
    <m/>
    <m/>
    <m/>
    <m/>
    <m/>
  </r>
  <r>
    <x v="162"/>
    <x v="1"/>
    <x v="650"/>
    <n v="13"/>
    <n v="0"/>
    <n v="0"/>
    <n v="0"/>
    <n v="0"/>
    <n v="0"/>
    <n v="0"/>
    <n v="0"/>
    <m/>
    <m/>
    <m/>
    <m/>
    <m/>
    <m/>
    <m/>
    <m/>
    <m/>
    <m/>
    <m/>
    <m/>
    <m/>
    <m/>
  </r>
  <r>
    <x v="162"/>
    <x v="0"/>
    <x v="651"/>
    <n v="5"/>
    <n v="0"/>
    <n v="0"/>
    <n v="0"/>
    <n v="0"/>
    <n v="0"/>
    <n v="0"/>
    <n v="0"/>
    <m/>
    <m/>
    <m/>
    <m/>
    <m/>
    <m/>
    <m/>
    <m/>
    <m/>
    <m/>
    <m/>
    <m/>
    <m/>
    <m/>
  </r>
  <r>
    <x v="162"/>
    <x v="0"/>
    <x v="652"/>
    <n v="9"/>
    <n v="0"/>
    <n v="0"/>
    <n v="0"/>
    <n v="0"/>
    <n v="0"/>
    <n v="0"/>
    <n v="0"/>
    <m/>
    <m/>
    <m/>
    <m/>
    <m/>
    <m/>
    <m/>
    <m/>
    <m/>
    <m/>
    <m/>
    <m/>
    <m/>
    <m/>
  </r>
  <r>
    <x v="162"/>
    <x v="0"/>
    <x v="653"/>
    <n v="13"/>
    <n v="0"/>
    <n v="0"/>
    <n v="1"/>
    <n v="0"/>
    <n v="0"/>
    <n v="0"/>
    <n v="1"/>
    <s v="V"/>
    <m/>
    <m/>
    <m/>
    <m/>
    <m/>
    <m/>
    <m/>
    <m/>
    <m/>
    <m/>
    <m/>
    <m/>
    <m/>
  </r>
  <r>
    <x v="162"/>
    <x v="4"/>
    <x v="497"/>
    <n v="4"/>
    <n v="0"/>
    <n v="0"/>
    <n v="0"/>
    <n v="0"/>
    <n v="0"/>
    <n v="0"/>
    <n v="0"/>
    <m/>
    <m/>
    <m/>
    <m/>
    <m/>
    <m/>
    <m/>
    <m/>
    <m/>
    <m/>
    <m/>
    <m/>
    <m/>
    <m/>
  </r>
  <r>
    <x v="162"/>
    <x v="2"/>
    <x v="629"/>
    <n v="3"/>
    <n v="0"/>
    <n v="0"/>
    <n v="0"/>
    <n v="0"/>
    <n v="0"/>
    <n v="0"/>
    <n v="0"/>
    <m/>
    <m/>
    <m/>
    <m/>
    <m/>
    <m/>
    <m/>
    <m/>
    <m/>
    <m/>
    <m/>
    <m/>
    <m/>
    <m/>
  </r>
  <r>
    <x v="162"/>
    <x v="2"/>
    <x v="591"/>
    <n v="3"/>
    <n v="0"/>
    <n v="0"/>
    <n v="1"/>
    <n v="0"/>
    <n v="0"/>
    <n v="0"/>
    <n v="1"/>
    <s v="V"/>
    <s v="V"/>
    <m/>
    <m/>
    <m/>
    <m/>
    <m/>
    <m/>
    <m/>
    <m/>
    <m/>
    <m/>
    <m/>
    <m/>
  </r>
  <r>
    <x v="162"/>
    <x v="0"/>
    <x v="654"/>
    <n v="3"/>
    <n v="0"/>
    <n v="0"/>
    <n v="0"/>
    <n v="0"/>
    <n v="0"/>
    <n v="0"/>
    <n v="0"/>
    <m/>
    <m/>
    <m/>
    <m/>
    <m/>
    <m/>
    <m/>
    <m/>
    <m/>
    <m/>
    <m/>
    <m/>
    <m/>
    <m/>
  </r>
  <r>
    <x v="162"/>
    <x v="0"/>
    <x v="655"/>
    <n v="5"/>
    <n v="0"/>
    <n v="0"/>
    <n v="0"/>
    <n v="0"/>
    <n v="0"/>
    <n v="0"/>
    <n v="0"/>
    <m/>
    <m/>
    <m/>
    <m/>
    <m/>
    <m/>
    <m/>
    <m/>
    <m/>
    <m/>
    <m/>
    <m/>
    <m/>
    <m/>
  </r>
  <r>
    <x v="162"/>
    <x v="0"/>
    <x v="656"/>
    <n v="10"/>
    <n v="0"/>
    <n v="0"/>
    <n v="0"/>
    <n v="0"/>
    <n v="0"/>
    <n v="0"/>
    <n v="0"/>
    <m/>
    <m/>
    <m/>
    <m/>
    <m/>
    <m/>
    <m/>
    <m/>
    <m/>
    <m/>
    <m/>
    <m/>
    <m/>
    <m/>
  </r>
  <r>
    <x v="162"/>
    <x v="1"/>
    <x v="657"/>
    <n v="1"/>
    <n v="0"/>
    <n v="0"/>
    <n v="0"/>
    <n v="0"/>
    <n v="0"/>
    <n v="0"/>
    <n v="0"/>
    <m/>
    <m/>
    <m/>
    <m/>
    <m/>
    <m/>
    <m/>
    <m/>
    <m/>
    <m/>
    <m/>
    <m/>
    <m/>
    <m/>
  </r>
  <r>
    <x v="162"/>
    <x v="0"/>
    <x v="658"/>
    <n v="1"/>
    <n v="0"/>
    <n v="0"/>
    <n v="0"/>
    <n v="0"/>
    <n v="0"/>
    <n v="0"/>
    <n v="0"/>
    <m/>
    <m/>
    <m/>
    <m/>
    <m/>
    <m/>
    <m/>
    <m/>
    <m/>
    <m/>
    <m/>
    <m/>
    <m/>
    <m/>
  </r>
  <r>
    <x v="162"/>
    <x v="0"/>
    <x v="659"/>
    <n v="2"/>
    <n v="0"/>
    <n v="0"/>
    <n v="0"/>
    <n v="0"/>
    <n v="0"/>
    <n v="0"/>
    <n v="0"/>
    <m/>
    <m/>
    <m/>
    <m/>
    <m/>
    <m/>
    <m/>
    <m/>
    <m/>
    <m/>
    <m/>
    <m/>
    <m/>
    <m/>
  </r>
  <r>
    <x v="162"/>
    <x v="0"/>
    <x v="660"/>
    <n v="11"/>
    <n v="0"/>
    <n v="0"/>
    <n v="2"/>
    <n v="0"/>
    <n v="0"/>
    <n v="0"/>
    <n v="2"/>
    <s v="V"/>
    <m/>
    <m/>
    <m/>
    <m/>
    <m/>
    <m/>
    <m/>
    <m/>
    <m/>
    <m/>
    <m/>
    <m/>
    <m/>
  </r>
  <r>
    <x v="162"/>
    <x v="2"/>
    <x v="630"/>
    <n v="1"/>
    <n v="0"/>
    <n v="0"/>
    <n v="0"/>
    <n v="0"/>
    <n v="0"/>
    <n v="0"/>
    <n v="0"/>
    <m/>
    <m/>
    <m/>
    <m/>
    <m/>
    <m/>
    <m/>
    <m/>
    <m/>
    <m/>
    <m/>
    <m/>
    <m/>
    <m/>
  </r>
  <r>
    <x v="162"/>
    <x v="2"/>
    <x v="661"/>
    <n v="1"/>
    <n v="0"/>
    <n v="0"/>
    <n v="0"/>
    <n v="0"/>
    <n v="0"/>
    <n v="0"/>
    <n v="0"/>
    <m/>
    <m/>
    <m/>
    <m/>
    <m/>
    <m/>
    <m/>
    <m/>
    <m/>
    <m/>
    <m/>
    <m/>
    <m/>
    <m/>
  </r>
  <r>
    <x v="162"/>
    <x v="2"/>
    <x v="662"/>
    <n v="1"/>
    <n v="0"/>
    <n v="0"/>
    <n v="0"/>
    <n v="0"/>
    <n v="0"/>
    <n v="0"/>
    <n v="0"/>
    <m/>
    <m/>
    <m/>
    <m/>
    <m/>
    <m/>
    <m/>
    <m/>
    <m/>
    <m/>
    <m/>
    <m/>
    <m/>
    <m/>
  </r>
  <r>
    <x v="162"/>
    <x v="4"/>
    <x v="663"/>
    <n v="2"/>
    <n v="0"/>
    <n v="0"/>
    <n v="0"/>
    <n v="0"/>
    <n v="0"/>
    <n v="0"/>
    <n v="0"/>
    <m/>
    <m/>
    <m/>
    <m/>
    <m/>
    <m/>
    <m/>
    <m/>
    <m/>
    <m/>
    <m/>
    <m/>
    <m/>
    <m/>
  </r>
  <r>
    <x v="162"/>
    <x v="2"/>
    <x v="664"/>
    <n v="1"/>
    <n v="0"/>
    <n v="0"/>
    <n v="0"/>
    <n v="0"/>
    <n v="0"/>
    <n v="0"/>
    <n v="0"/>
    <m/>
    <m/>
    <m/>
    <m/>
    <m/>
    <m/>
    <m/>
    <m/>
    <m/>
    <m/>
    <m/>
    <m/>
    <m/>
    <m/>
  </r>
  <r>
    <x v="162"/>
    <x v="2"/>
    <x v="631"/>
    <n v="1"/>
    <n v="0"/>
    <n v="0"/>
    <n v="0"/>
    <n v="0"/>
    <n v="0"/>
    <n v="0"/>
    <n v="0"/>
    <m/>
    <m/>
    <m/>
    <m/>
    <m/>
    <m/>
    <m/>
    <m/>
    <m/>
    <m/>
    <m/>
    <m/>
    <m/>
    <m/>
  </r>
  <r>
    <x v="162"/>
    <x v="0"/>
    <x v="665"/>
    <n v="2"/>
    <n v="0"/>
    <n v="0"/>
    <n v="0"/>
    <n v="0"/>
    <n v="0"/>
    <n v="0"/>
    <n v="0"/>
    <m/>
    <m/>
    <m/>
    <m/>
    <m/>
    <m/>
    <m/>
    <m/>
    <m/>
    <m/>
    <m/>
    <m/>
    <m/>
    <m/>
  </r>
  <r>
    <x v="162"/>
    <x v="0"/>
    <x v="666"/>
    <n v="11"/>
    <n v="0"/>
    <n v="0"/>
    <n v="0"/>
    <n v="0"/>
    <n v="0"/>
    <n v="0"/>
    <n v="0"/>
    <m/>
    <m/>
    <m/>
    <m/>
    <m/>
    <m/>
    <m/>
    <m/>
    <m/>
    <m/>
    <m/>
    <m/>
    <m/>
    <m/>
  </r>
  <r>
    <x v="162"/>
    <x v="3"/>
    <x v="549"/>
    <n v="3"/>
    <n v="3"/>
    <n v="0"/>
    <n v="6"/>
    <n v="0"/>
    <n v="0"/>
    <n v="0"/>
    <n v="6"/>
    <s v="V"/>
    <m/>
    <m/>
    <m/>
    <m/>
    <m/>
    <m/>
    <m/>
    <m/>
    <m/>
    <m/>
    <m/>
    <m/>
    <m/>
  </r>
  <r>
    <x v="162"/>
    <x v="0"/>
    <x v="667"/>
    <n v="4"/>
    <n v="4"/>
    <n v="0"/>
    <n v="6"/>
    <n v="0"/>
    <n v="0"/>
    <n v="0"/>
    <n v="6"/>
    <s v="V"/>
    <s v="V"/>
    <m/>
    <m/>
    <m/>
    <m/>
    <m/>
    <m/>
    <m/>
    <m/>
    <m/>
    <m/>
    <m/>
    <m/>
  </r>
  <r>
    <x v="163"/>
    <x v="0"/>
    <x v="501"/>
    <n v="8"/>
    <n v="0"/>
    <n v="0"/>
    <n v="0"/>
    <n v="0"/>
    <n v="0"/>
    <n v="0"/>
    <n v="0"/>
    <m/>
    <m/>
    <m/>
    <m/>
    <m/>
    <m/>
    <m/>
    <m/>
    <m/>
    <m/>
    <m/>
    <m/>
    <m/>
    <m/>
  </r>
  <r>
    <x v="163"/>
    <x v="4"/>
    <x v="495"/>
    <n v="13"/>
    <n v="0"/>
    <n v="0"/>
    <n v="0"/>
    <n v="0"/>
    <n v="0"/>
    <n v="0"/>
    <n v="0"/>
    <m/>
    <m/>
    <m/>
    <m/>
    <m/>
    <m/>
    <m/>
    <m/>
    <m/>
    <m/>
    <m/>
    <m/>
    <m/>
    <m/>
  </r>
  <r>
    <x v="163"/>
    <x v="4"/>
    <x v="566"/>
    <n v="2"/>
    <n v="0"/>
    <n v="0"/>
    <n v="0"/>
    <n v="0"/>
    <n v="0"/>
    <n v="0"/>
    <n v="0"/>
    <m/>
    <m/>
    <m/>
    <m/>
    <m/>
    <m/>
    <m/>
    <m/>
    <m/>
    <m/>
    <m/>
    <m/>
    <m/>
    <m/>
  </r>
  <r>
    <x v="163"/>
    <x v="2"/>
    <x v="668"/>
    <n v="3"/>
    <n v="0"/>
    <n v="0"/>
    <n v="0"/>
    <n v="1"/>
    <n v="0"/>
    <n v="0"/>
    <n v="1"/>
    <s v="V"/>
    <m/>
    <m/>
    <m/>
    <m/>
    <m/>
    <m/>
    <m/>
    <m/>
    <m/>
    <m/>
    <m/>
    <m/>
    <m/>
  </r>
  <r>
    <x v="163"/>
    <x v="0"/>
    <x v="669"/>
    <n v="12"/>
    <n v="1"/>
    <n v="0"/>
    <n v="7"/>
    <n v="0"/>
    <n v="0"/>
    <n v="0"/>
    <n v="7"/>
    <s v="V"/>
    <s v="V"/>
    <s v="V"/>
    <s v="V"/>
    <m/>
    <m/>
    <m/>
    <m/>
    <m/>
    <m/>
    <m/>
    <m/>
    <m/>
    <m/>
  </r>
  <r>
    <x v="163"/>
    <x v="1"/>
    <x v="670"/>
    <n v="7"/>
    <n v="0"/>
    <n v="0"/>
    <n v="0"/>
    <n v="0"/>
    <n v="0"/>
    <n v="0"/>
    <n v="0"/>
    <m/>
    <m/>
    <m/>
    <m/>
    <m/>
    <m/>
    <m/>
    <m/>
    <m/>
    <m/>
    <m/>
    <m/>
    <m/>
    <m/>
  </r>
  <r>
    <x v="163"/>
    <x v="1"/>
    <x v="671"/>
    <n v="3"/>
    <n v="0"/>
    <n v="0"/>
    <n v="1"/>
    <n v="0"/>
    <n v="0"/>
    <n v="0"/>
    <n v="1"/>
    <s v="V"/>
    <m/>
    <m/>
    <m/>
    <m/>
    <m/>
    <m/>
    <m/>
    <m/>
    <m/>
    <m/>
    <m/>
    <m/>
    <m/>
  </r>
  <r>
    <x v="163"/>
    <x v="1"/>
    <x v="672"/>
    <n v="10"/>
    <n v="3"/>
    <n v="0"/>
    <n v="0"/>
    <n v="11"/>
    <n v="0"/>
    <n v="0"/>
    <n v="11"/>
    <s v="V"/>
    <m/>
    <m/>
    <m/>
    <m/>
    <m/>
    <m/>
    <m/>
    <m/>
    <m/>
    <m/>
    <m/>
    <m/>
    <m/>
  </r>
  <r>
    <x v="163"/>
    <x v="0"/>
    <x v="673"/>
    <n v="1"/>
    <n v="0"/>
    <n v="0"/>
    <n v="0"/>
    <n v="0"/>
    <n v="0"/>
    <n v="0"/>
    <n v="0"/>
    <m/>
    <m/>
    <m/>
    <m/>
    <m/>
    <m/>
    <m/>
    <m/>
    <m/>
    <m/>
    <m/>
    <m/>
    <m/>
    <m/>
  </r>
  <r>
    <x v="163"/>
    <x v="2"/>
    <x v="674"/>
    <n v="1"/>
    <n v="0"/>
    <n v="0"/>
    <n v="0"/>
    <n v="0"/>
    <n v="0"/>
    <n v="0"/>
    <n v="0"/>
    <m/>
    <m/>
    <m/>
    <m/>
    <m/>
    <m/>
    <m/>
    <m/>
    <m/>
    <m/>
    <m/>
    <m/>
    <m/>
    <m/>
  </r>
  <r>
    <x v="163"/>
    <x v="2"/>
    <x v="675"/>
    <n v="1"/>
    <n v="0"/>
    <n v="0"/>
    <n v="0"/>
    <n v="0"/>
    <n v="0"/>
    <n v="0"/>
    <n v="0"/>
    <m/>
    <m/>
    <m/>
    <m/>
    <m/>
    <m/>
    <m/>
    <m/>
    <m/>
    <m/>
    <m/>
    <m/>
    <m/>
    <m/>
  </r>
  <r>
    <x v="163"/>
    <x v="0"/>
    <x v="676"/>
    <n v="3"/>
    <n v="0"/>
    <n v="0"/>
    <n v="0"/>
    <n v="0"/>
    <n v="0"/>
    <n v="0"/>
    <n v="0"/>
    <m/>
    <m/>
    <m/>
    <m/>
    <m/>
    <m/>
    <m/>
    <m/>
    <m/>
    <m/>
    <m/>
    <m/>
    <m/>
    <m/>
  </r>
  <r>
    <x v="163"/>
    <x v="0"/>
    <x v="677"/>
    <n v="2"/>
    <n v="0"/>
    <n v="0"/>
    <n v="0"/>
    <n v="0"/>
    <n v="0"/>
    <n v="0"/>
    <n v="0"/>
    <m/>
    <m/>
    <m/>
    <m/>
    <m/>
    <m/>
    <m/>
    <m/>
    <m/>
    <m/>
    <m/>
    <m/>
    <m/>
    <m/>
  </r>
  <r>
    <x v="163"/>
    <x v="0"/>
    <x v="678"/>
    <n v="2"/>
    <n v="0"/>
    <n v="0"/>
    <n v="0"/>
    <n v="0"/>
    <n v="0"/>
    <n v="0"/>
    <n v="0"/>
    <m/>
    <m/>
    <m/>
    <m/>
    <m/>
    <m/>
    <m/>
    <m/>
    <m/>
    <m/>
    <m/>
    <m/>
    <m/>
    <m/>
  </r>
  <r>
    <x v="163"/>
    <x v="2"/>
    <x v="679"/>
    <n v="3"/>
    <n v="3"/>
    <n v="0"/>
    <n v="0"/>
    <n v="0"/>
    <n v="0"/>
    <n v="0"/>
    <n v="0"/>
    <m/>
    <m/>
    <m/>
    <m/>
    <m/>
    <m/>
    <m/>
    <m/>
    <m/>
    <m/>
    <m/>
    <m/>
    <m/>
    <m/>
  </r>
  <r>
    <x v="163"/>
    <x v="3"/>
    <x v="582"/>
    <n v="1"/>
    <n v="1"/>
    <n v="0"/>
    <n v="0"/>
    <n v="0"/>
    <n v="0"/>
    <n v="0"/>
    <n v="0"/>
    <m/>
    <m/>
    <m/>
    <m/>
    <m/>
    <m/>
    <m/>
    <m/>
    <m/>
    <m/>
    <m/>
    <m/>
    <m/>
    <m/>
  </r>
  <r>
    <x v="163"/>
    <x v="1"/>
    <x v="680"/>
    <n v="8"/>
    <n v="8"/>
    <n v="0"/>
    <n v="0"/>
    <n v="0"/>
    <n v="0"/>
    <n v="0"/>
    <n v="0"/>
    <m/>
    <m/>
    <m/>
    <m/>
    <m/>
    <m/>
    <m/>
    <m/>
    <m/>
    <m/>
    <m/>
    <m/>
    <m/>
    <m/>
  </r>
  <r>
    <x v="164"/>
    <x v="0"/>
    <x v="681"/>
    <n v="1"/>
    <n v="0"/>
    <n v="0"/>
    <n v="0"/>
    <n v="0"/>
    <n v="0"/>
    <n v="0"/>
    <n v="0"/>
    <m/>
    <m/>
    <m/>
    <m/>
    <m/>
    <m/>
    <m/>
    <m/>
    <m/>
    <m/>
    <m/>
    <m/>
    <m/>
    <m/>
  </r>
  <r>
    <x v="164"/>
    <x v="2"/>
    <x v="682"/>
    <n v="1"/>
    <n v="0"/>
    <n v="0"/>
    <n v="0"/>
    <n v="0"/>
    <n v="0"/>
    <n v="0"/>
    <n v="0"/>
    <m/>
    <m/>
    <m/>
    <m/>
    <m/>
    <m/>
    <m/>
    <m/>
    <m/>
    <m/>
    <m/>
    <m/>
    <m/>
    <m/>
  </r>
  <r>
    <x v="164"/>
    <x v="2"/>
    <x v="683"/>
    <n v="1"/>
    <n v="0"/>
    <n v="0"/>
    <n v="0"/>
    <n v="0"/>
    <n v="0"/>
    <n v="0"/>
    <n v="0"/>
    <m/>
    <m/>
    <m/>
    <m/>
    <m/>
    <m/>
    <m/>
    <m/>
    <m/>
    <m/>
    <m/>
    <m/>
    <m/>
    <m/>
  </r>
  <r>
    <x v="164"/>
    <x v="0"/>
    <x v="684"/>
    <n v="13"/>
    <n v="0"/>
    <n v="0"/>
    <n v="0"/>
    <n v="0"/>
    <n v="0"/>
    <n v="0"/>
    <n v="0"/>
    <m/>
    <m/>
    <m/>
    <m/>
    <m/>
    <m/>
    <m/>
    <m/>
    <m/>
    <m/>
    <m/>
    <m/>
    <m/>
    <m/>
  </r>
  <r>
    <x v="164"/>
    <x v="0"/>
    <x v="685"/>
    <n v="11"/>
    <n v="0"/>
    <n v="0"/>
    <n v="0"/>
    <n v="0"/>
    <n v="0"/>
    <n v="0"/>
    <n v="0"/>
    <m/>
    <m/>
    <m/>
    <m/>
    <m/>
    <m/>
    <m/>
    <m/>
    <m/>
    <m/>
    <m/>
    <m/>
    <m/>
    <m/>
  </r>
  <r>
    <x v="164"/>
    <x v="4"/>
    <x v="506"/>
    <n v="1"/>
    <n v="0"/>
    <n v="0"/>
    <n v="0"/>
    <n v="0"/>
    <n v="0"/>
    <n v="0"/>
    <n v="0"/>
    <m/>
    <m/>
    <m/>
    <m/>
    <m/>
    <m/>
    <m/>
    <m/>
    <m/>
    <m/>
    <m/>
    <m/>
    <m/>
    <m/>
  </r>
  <r>
    <x v="164"/>
    <x v="0"/>
    <x v="686"/>
    <n v="8"/>
    <n v="0"/>
    <n v="0"/>
    <n v="0"/>
    <n v="0"/>
    <n v="0"/>
    <n v="0"/>
    <n v="0"/>
    <m/>
    <m/>
    <m/>
    <m/>
    <m/>
    <m/>
    <m/>
    <m/>
    <m/>
    <m/>
    <m/>
    <m/>
    <m/>
    <m/>
  </r>
  <r>
    <x v="164"/>
    <x v="2"/>
    <x v="687"/>
    <n v="1"/>
    <n v="0"/>
    <n v="0"/>
    <n v="0"/>
    <n v="0"/>
    <n v="0"/>
    <n v="0"/>
    <n v="0"/>
    <m/>
    <m/>
    <m/>
    <m/>
    <m/>
    <m/>
    <m/>
    <m/>
    <m/>
    <m/>
    <m/>
    <m/>
    <m/>
    <m/>
  </r>
  <r>
    <x v="164"/>
    <x v="2"/>
    <x v="688"/>
    <n v="2"/>
    <n v="0"/>
    <n v="0"/>
    <n v="0"/>
    <n v="0"/>
    <n v="0"/>
    <n v="0"/>
    <n v="0"/>
    <m/>
    <m/>
    <m/>
    <m/>
    <m/>
    <m/>
    <m/>
    <m/>
    <m/>
    <m/>
    <m/>
    <m/>
    <m/>
    <m/>
  </r>
  <r>
    <x v="164"/>
    <x v="4"/>
    <x v="509"/>
    <n v="3"/>
    <n v="0"/>
    <n v="0"/>
    <n v="0"/>
    <n v="0"/>
    <n v="0"/>
    <n v="0"/>
    <n v="0"/>
    <m/>
    <m/>
    <m/>
    <m/>
    <m/>
    <m/>
    <m/>
    <m/>
    <m/>
    <m/>
    <m/>
    <m/>
    <m/>
    <m/>
  </r>
  <r>
    <x v="164"/>
    <x v="1"/>
    <x v="689"/>
    <n v="13"/>
    <n v="0"/>
    <n v="0"/>
    <n v="0"/>
    <n v="0"/>
    <n v="0"/>
    <n v="0"/>
    <n v="0"/>
    <m/>
    <m/>
    <m/>
    <m/>
    <m/>
    <m/>
    <m/>
    <m/>
    <m/>
    <m/>
    <m/>
    <m/>
    <m/>
    <m/>
  </r>
  <r>
    <x v="164"/>
    <x v="1"/>
    <x v="690"/>
    <n v="3"/>
    <n v="0"/>
    <n v="0"/>
    <n v="0"/>
    <n v="0"/>
    <n v="0"/>
    <n v="0"/>
    <n v="0"/>
    <m/>
    <m/>
    <m/>
    <m/>
    <m/>
    <m/>
    <m/>
    <m/>
    <m/>
    <m/>
    <m/>
    <m/>
    <m/>
    <m/>
  </r>
  <r>
    <x v="164"/>
    <x v="2"/>
    <x v="679"/>
    <n v="3"/>
    <n v="0"/>
    <n v="0"/>
    <n v="0"/>
    <n v="0"/>
    <n v="0"/>
    <n v="0"/>
    <n v="0"/>
    <m/>
    <m/>
    <m/>
    <m/>
    <m/>
    <m/>
    <m/>
    <m/>
    <m/>
    <m/>
    <m/>
    <m/>
    <m/>
    <m/>
  </r>
  <r>
    <x v="164"/>
    <x v="3"/>
    <x v="600"/>
    <n v="11"/>
    <n v="0"/>
    <n v="0"/>
    <n v="0"/>
    <n v="0"/>
    <n v="0"/>
    <n v="0"/>
    <n v="0"/>
    <m/>
    <m/>
    <m/>
    <m/>
    <m/>
    <m/>
    <m/>
    <m/>
    <m/>
    <m/>
    <m/>
    <m/>
    <m/>
    <m/>
  </r>
  <r>
    <x v="164"/>
    <x v="3"/>
    <x v="561"/>
    <n v="3"/>
    <n v="0"/>
    <n v="0"/>
    <n v="2"/>
    <n v="0"/>
    <n v="0"/>
    <n v="0"/>
    <n v="2"/>
    <s v="V"/>
    <m/>
    <m/>
    <m/>
    <m/>
    <m/>
    <m/>
    <m/>
    <m/>
    <m/>
    <m/>
    <m/>
    <m/>
    <m/>
  </r>
  <r>
    <x v="164"/>
    <x v="3"/>
    <x v="598"/>
    <n v="5"/>
    <n v="0"/>
    <n v="0"/>
    <n v="0"/>
    <n v="0"/>
    <n v="0"/>
    <n v="0"/>
    <n v="0"/>
    <m/>
    <m/>
    <m/>
    <m/>
    <m/>
    <m/>
    <m/>
    <m/>
    <m/>
    <m/>
    <m/>
    <m/>
    <m/>
    <m/>
  </r>
  <r>
    <x v="164"/>
    <x v="0"/>
    <x v="691"/>
    <n v="1"/>
    <n v="0"/>
    <n v="0"/>
    <n v="0"/>
    <n v="0"/>
    <n v="0"/>
    <n v="0"/>
    <n v="0"/>
    <m/>
    <m/>
    <m/>
    <m/>
    <m/>
    <m/>
    <m/>
    <m/>
    <m/>
    <m/>
    <m/>
    <m/>
    <m/>
    <m/>
  </r>
  <r>
    <x v="164"/>
    <x v="0"/>
    <x v="692"/>
    <n v="13"/>
    <n v="13"/>
    <n v="0"/>
    <n v="0"/>
    <n v="0"/>
    <n v="0"/>
    <n v="0"/>
    <n v="0"/>
    <m/>
    <m/>
    <m/>
    <m/>
    <m/>
    <m/>
    <m/>
    <m/>
    <m/>
    <m/>
    <m/>
    <m/>
    <m/>
    <m/>
  </r>
  <r>
    <x v="164"/>
    <x v="4"/>
    <x v="500"/>
    <n v="1"/>
    <n v="1"/>
    <n v="0"/>
    <n v="1"/>
    <n v="0"/>
    <n v="0"/>
    <n v="0"/>
    <n v="1"/>
    <s v="V"/>
    <m/>
    <m/>
    <m/>
    <m/>
    <m/>
    <m/>
    <m/>
    <m/>
    <m/>
    <m/>
    <m/>
    <m/>
    <m/>
  </r>
  <r>
    <x v="165"/>
    <x v="0"/>
    <x v="693"/>
    <n v="11"/>
    <n v="0"/>
    <n v="0"/>
    <n v="0"/>
    <n v="0"/>
    <n v="0"/>
    <n v="0"/>
    <n v="0"/>
    <m/>
    <m/>
    <m/>
    <m/>
    <m/>
    <m/>
    <m/>
    <m/>
    <m/>
    <m/>
    <m/>
    <m/>
    <m/>
    <m/>
  </r>
  <r>
    <x v="165"/>
    <x v="2"/>
    <x v="694"/>
    <n v="2"/>
    <n v="0"/>
    <n v="0"/>
    <n v="1"/>
    <n v="0"/>
    <n v="0"/>
    <n v="0"/>
    <n v="1"/>
    <s v="V"/>
    <m/>
    <m/>
    <m/>
    <m/>
    <m/>
    <m/>
    <m/>
    <m/>
    <m/>
    <m/>
    <m/>
    <m/>
    <m/>
  </r>
  <r>
    <x v="165"/>
    <x v="0"/>
    <x v="695"/>
    <n v="2"/>
    <n v="1"/>
    <n v="0"/>
    <n v="1"/>
    <n v="0"/>
    <n v="0"/>
    <n v="0"/>
    <n v="1"/>
    <s v="V"/>
    <m/>
    <m/>
    <m/>
    <m/>
    <m/>
    <m/>
    <m/>
    <m/>
    <m/>
    <m/>
    <m/>
    <m/>
    <m/>
  </r>
  <r>
    <x v="165"/>
    <x v="0"/>
    <x v="696"/>
    <n v="1"/>
    <n v="0"/>
    <n v="0"/>
    <n v="0"/>
    <n v="0"/>
    <n v="0"/>
    <n v="0"/>
    <n v="0"/>
    <m/>
    <m/>
    <m/>
    <m/>
    <m/>
    <m/>
    <m/>
    <m/>
    <m/>
    <m/>
    <m/>
    <m/>
    <m/>
    <m/>
  </r>
  <r>
    <x v="165"/>
    <x v="3"/>
    <x v="636"/>
    <n v="7"/>
    <n v="0"/>
    <n v="0"/>
    <n v="0"/>
    <n v="0"/>
    <n v="0"/>
    <n v="0"/>
    <n v="0"/>
    <m/>
    <m/>
    <m/>
    <m/>
    <m/>
    <m/>
    <m/>
    <m/>
    <m/>
    <m/>
    <m/>
    <m/>
    <m/>
    <m/>
  </r>
  <r>
    <x v="165"/>
    <x v="3"/>
    <x v="549"/>
    <n v="2"/>
    <n v="0"/>
    <n v="0"/>
    <n v="0"/>
    <n v="0"/>
    <n v="0"/>
    <n v="0"/>
    <n v="0"/>
    <m/>
    <m/>
    <m/>
    <m/>
    <m/>
    <m/>
    <m/>
    <m/>
    <m/>
    <m/>
    <m/>
    <m/>
    <m/>
    <m/>
  </r>
  <r>
    <x v="165"/>
    <x v="0"/>
    <x v="697"/>
    <n v="2"/>
    <n v="0"/>
    <n v="0"/>
    <n v="0"/>
    <n v="0"/>
    <n v="0"/>
    <n v="0"/>
    <n v="0"/>
    <m/>
    <m/>
    <m/>
    <m/>
    <m/>
    <m/>
    <m/>
    <m/>
    <m/>
    <m/>
    <m/>
    <m/>
    <m/>
    <m/>
  </r>
  <r>
    <x v="165"/>
    <x v="0"/>
    <x v="698"/>
    <n v="6"/>
    <n v="0"/>
    <n v="0"/>
    <n v="0"/>
    <n v="0"/>
    <n v="0"/>
    <n v="0"/>
    <n v="0"/>
    <m/>
    <m/>
    <m/>
    <m/>
    <m/>
    <m/>
    <m/>
    <m/>
    <m/>
    <m/>
    <m/>
    <m/>
    <m/>
    <m/>
  </r>
  <r>
    <x v="165"/>
    <x v="0"/>
    <x v="699"/>
    <n v="1"/>
    <n v="0"/>
    <n v="0"/>
    <n v="0"/>
    <n v="0"/>
    <n v="0"/>
    <n v="0"/>
    <n v="0"/>
    <m/>
    <m/>
    <m/>
    <m/>
    <m/>
    <m/>
    <m/>
    <m/>
    <m/>
    <m/>
    <m/>
    <m/>
    <m/>
    <m/>
  </r>
  <r>
    <x v="165"/>
    <x v="0"/>
    <x v="700"/>
    <n v="2"/>
    <n v="0"/>
    <n v="0"/>
    <n v="0"/>
    <n v="0"/>
    <n v="0"/>
    <n v="0"/>
    <n v="0"/>
    <m/>
    <m/>
    <m/>
    <m/>
    <m/>
    <m/>
    <m/>
    <m/>
    <m/>
    <m/>
    <m/>
    <m/>
    <m/>
    <m/>
  </r>
  <r>
    <x v="165"/>
    <x v="0"/>
    <x v="701"/>
    <n v="12"/>
    <n v="0"/>
    <n v="0"/>
    <n v="2"/>
    <n v="0"/>
    <n v="0"/>
    <n v="0"/>
    <n v="2"/>
    <s v="V"/>
    <m/>
    <s v="V"/>
    <s v="V"/>
    <m/>
    <m/>
    <m/>
    <m/>
    <m/>
    <m/>
    <m/>
    <m/>
    <m/>
    <m/>
  </r>
  <r>
    <x v="165"/>
    <x v="0"/>
    <x v="702"/>
    <n v="1"/>
    <n v="0"/>
    <n v="0"/>
    <n v="0"/>
    <n v="0"/>
    <n v="0"/>
    <n v="0"/>
    <n v="0"/>
    <m/>
    <m/>
    <m/>
    <m/>
    <m/>
    <m/>
    <m/>
    <m/>
    <m/>
    <m/>
    <m/>
    <m/>
    <m/>
    <m/>
  </r>
  <r>
    <x v="165"/>
    <x v="0"/>
    <x v="703"/>
    <n v="11"/>
    <n v="0"/>
    <n v="0"/>
    <n v="2"/>
    <n v="0"/>
    <n v="0"/>
    <n v="0"/>
    <n v="2"/>
    <s v="V"/>
    <m/>
    <m/>
    <m/>
    <m/>
    <m/>
    <m/>
    <m/>
    <m/>
    <m/>
    <m/>
    <m/>
    <m/>
    <m/>
  </r>
  <r>
    <x v="165"/>
    <x v="4"/>
    <x v="704"/>
    <n v="2"/>
    <n v="0"/>
    <n v="0"/>
    <n v="0"/>
    <n v="0"/>
    <n v="0"/>
    <n v="0"/>
    <n v="0"/>
    <m/>
    <m/>
    <m/>
    <m/>
    <m/>
    <m/>
    <m/>
    <m/>
    <m/>
    <m/>
    <m/>
    <m/>
    <m/>
    <m/>
  </r>
  <r>
    <x v="165"/>
    <x v="4"/>
    <x v="619"/>
    <n v="1"/>
    <n v="0"/>
    <n v="0"/>
    <n v="0"/>
    <n v="0"/>
    <n v="0"/>
    <n v="0"/>
    <n v="0"/>
    <m/>
    <m/>
    <m/>
    <m/>
    <m/>
    <m/>
    <m/>
    <m/>
    <m/>
    <m/>
    <m/>
    <m/>
    <m/>
    <m/>
  </r>
  <r>
    <x v="165"/>
    <x v="3"/>
    <x v="653"/>
    <n v="13"/>
    <n v="0"/>
    <n v="0"/>
    <n v="0"/>
    <n v="0"/>
    <n v="0"/>
    <n v="0"/>
    <n v="0"/>
    <m/>
    <m/>
    <m/>
    <m/>
    <m/>
    <m/>
    <m/>
    <m/>
    <m/>
    <m/>
    <m/>
    <m/>
    <m/>
    <m/>
  </r>
  <r>
    <x v="165"/>
    <x v="1"/>
    <x v="705"/>
    <n v="13"/>
    <n v="0"/>
    <n v="0"/>
    <n v="0"/>
    <n v="0"/>
    <n v="0"/>
    <n v="0"/>
    <n v="0"/>
    <m/>
    <m/>
    <m/>
    <m/>
    <m/>
    <m/>
    <m/>
    <m/>
    <m/>
    <m/>
    <m/>
    <m/>
    <m/>
    <m/>
  </r>
  <r>
    <x v="165"/>
    <x v="0"/>
    <x v="706"/>
    <n v="13"/>
    <n v="0"/>
    <n v="0"/>
    <n v="0"/>
    <n v="0"/>
    <n v="0"/>
    <n v="0"/>
    <n v="0"/>
    <m/>
    <m/>
    <m/>
    <m/>
    <m/>
    <m/>
    <m/>
    <m/>
    <m/>
    <m/>
    <m/>
    <m/>
    <m/>
    <m/>
  </r>
  <r>
    <x v="165"/>
    <x v="2"/>
    <x v="707"/>
    <n v="2"/>
    <n v="0"/>
    <n v="0"/>
    <n v="0"/>
    <n v="0"/>
    <n v="0"/>
    <n v="0"/>
    <n v="0"/>
    <m/>
    <m/>
    <m/>
    <m/>
    <m/>
    <m/>
    <m/>
    <m/>
    <m/>
    <m/>
    <m/>
    <m/>
    <m/>
    <m/>
  </r>
  <r>
    <x v="165"/>
    <x v="1"/>
    <x v="708"/>
    <n v="12"/>
    <n v="0"/>
    <n v="0"/>
    <n v="0"/>
    <n v="0"/>
    <n v="0"/>
    <n v="0"/>
    <n v="0"/>
    <m/>
    <m/>
    <m/>
    <m/>
    <m/>
    <m/>
    <m/>
    <m/>
    <m/>
    <m/>
    <m/>
    <m/>
    <m/>
    <m/>
  </r>
  <r>
    <x v="165"/>
    <x v="1"/>
    <x v="709"/>
    <n v="3"/>
    <n v="0"/>
    <n v="0"/>
    <n v="1"/>
    <n v="0"/>
    <n v="0"/>
    <n v="0"/>
    <n v="1"/>
    <s v="V"/>
    <m/>
    <m/>
    <m/>
    <m/>
    <m/>
    <m/>
    <m/>
    <m/>
    <m/>
    <m/>
    <m/>
    <m/>
    <m/>
  </r>
  <r>
    <x v="165"/>
    <x v="0"/>
    <x v="710"/>
    <n v="1"/>
    <n v="0"/>
    <n v="0"/>
    <n v="0"/>
    <n v="0"/>
    <n v="0"/>
    <n v="0"/>
    <n v="0"/>
    <m/>
    <m/>
    <m/>
    <m/>
    <m/>
    <m/>
    <m/>
    <m/>
    <m/>
    <m/>
    <m/>
    <m/>
    <m/>
    <m/>
  </r>
  <r>
    <x v="165"/>
    <x v="2"/>
    <x v="711"/>
    <n v="2"/>
    <n v="0"/>
    <n v="0"/>
    <n v="1"/>
    <n v="0"/>
    <n v="0"/>
    <n v="0"/>
    <n v="1"/>
    <m/>
    <m/>
    <s v="V"/>
    <s v="V"/>
    <m/>
    <m/>
    <m/>
    <m/>
    <m/>
    <m/>
    <m/>
    <m/>
    <m/>
    <m/>
  </r>
  <r>
    <x v="165"/>
    <x v="3"/>
    <x v="637"/>
    <n v="11"/>
    <n v="0"/>
    <n v="0"/>
    <n v="0"/>
    <n v="0"/>
    <n v="0"/>
    <n v="0"/>
    <n v="0"/>
    <m/>
    <m/>
    <m/>
    <m/>
    <m/>
    <m/>
    <m/>
    <m/>
    <m/>
    <m/>
    <m/>
    <m/>
    <m/>
    <m/>
  </r>
  <r>
    <x v="165"/>
    <x v="0"/>
    <x v="712"/>
    <n v="3"/>
    <n v="0"/>
    <n v="0"/>
    <n v="0"/>
    <n v="0"/>
    <n v="0"/>
    <n v="0"/>
    <n v="0"/>
    <m/>
    <m/>
    <m/>
    <m/>
    <m/>
    <m/>
    <m/>
    <m/>
    <m/>
    <m/>
    <m/>
    <m/>
    <m/>
    <m/>
  </r>
  <r>
    <x v="165"/>
    <x v="0"/>
    <x v="713"/>
    <n v="1"/>
    <n v="0"/>
    <n v="0"/>
    <n v="0"/>
    <n v="0"/>
    <n v="0"/>
    <n v="0"/>
    <n v="0"/>
    <m/>
    <m/>
    <m/>
    <m/>
    <m/>
    <m/>
    <m/>
    <m/>
    <m/>
    <m/>
    <m/>
    <m/>
    <m/>
    <m/>
  </r>
  <r>
    <x v="165"/>
    <x v="0"/>
    <x v="714"/>
    <n v="6"/>
    <n v="0"/>
    <n v="0"/>
    <n v="1"/>
    <n v="0"/>
    <n v="0"/>
    <n v="0"/>
    <n v="1"/>
    <m/>
    <m/>
    <s v="V"/>
    <s v="V"/>
    <m/>
    <m/>
    <m/>
    <m/>
    <m/>
    <m/>
    <m/>
    <m/>
    <m/>
    <m/>
  </r>
  <r>
    <x v="165"/>
    <x v="3"/>
    <x v="574"/>
    <n v="11"/>
    <n v="0"/>
    <n v="0"/>
    <n v="1"/>
    <n v="0"/>
    <n v="0"/>
    <n v="0"/>
    <n v="1"/>
    <m/>
    <m/>
    <s v="V"/>
    <s v="V"/>
    <m/>
    <m/>
    <m/>
    <m/>
    <m/>
    <m/>
    <m/>
    <m/>
    <m/>
    <m/>
  </r>
  <r>
    <x v="165"/>
    <x v="0"/>
    <x v="715"/>
    <n v="1"/>
    <n v="0"/>
    <n v="0"/>
    <n v="0"/>
    <n v="0"/>
    <n v="0"/>
    <n v="0"/>
    <n v="0"/>
    <m/>
    <m/>
    <m/>
    <m/>
    <m/>
    <m/>
    <m/>
    <m/>
    <m/>
    <m/>
    <m/>
    <m/>
    <m/>
    <m/>
  </r>
  <r>
    <x v="165"/>
    <x v="2"/>
    <x v="716"/>
    <n v="1"/>
    <n v="0"/>
    <n v="0"/>
    <n v="0"/>
    <n v="0"/>
    <n v="0"/>
    <n v="0"/>
    <n v="0"/>
    <m/>
    <m/>
    <m/>
    <m/>
    <m/>
    <m/>
    <m/>
    <m/>
    <m/>
    <m/>
    <m/>
    <m/>
    <m/>
    <m/>
  </r>
  <r>
    <x v="165"/>
    <x v="2"/>
    <x v="717"/>
    <n v="1"/>
    <n v="0"/>
    <n v="0"/>
    <n v="0"/>
    <n v="0"/>
    <n v="0"/>
    <n v="0"/>
    <n v="0"/>
    <m/>
    <m/>
    <m/>
    <m/>
    <m/>
    <m/>
    <m/>
    <m/>
    <m/>
    <m/>
    <m/>
    <m/>
    <m/>
    <m/>
  </r>
  <r>
    <x v="165"/>
    <x v="2"/>
    <x v="718"/>
    <n v="2"/>
    <n v="0"/>
    <n v="0"/>
    <n v="0"/>
    <n v="0"/>
    <n v="0"/>
    <n v="0"/>
    <n v="0"/>
    <m/>
    <m/>
    <m/>
    <m/>
    <m/>
    <m/>
    <m/>
    <m/>
    <m/>
    <m/>
    <m/>
    <m/>
    <m/>
    <m/>
  </r>
  <r>
    <x v="165"/>
    <x v="2"/>
    <x v="719"/>
    <n v="1"/>
    <n v="0"/>
    <n v="0"/>
    <n v="1"/>
    <n v="0"/>
    <n v="0"/>
    <n v="0"/>
    <n v="1"/>
    <m/>
    <m/>
    <s v="V"/>
    <s v="V"/>
    <m/>
    <m/>
    <m/>
    <m/>
    <m/>
    <m/>
    <m/>
    <m/>
    <m/>
    <m/>
  </r>
  <r>
    <x v="165"/>
    <x v="2"/>
    <x v="720"/>
    <n v="1"/>
    <n v="0"/>
    <n v="0"/>
    <n v="0"/>
    <n v="0"/>
    <n v="0"/>
    <n v="0"/>
    <n v="0"/>
    <m/>
    <m/>
    <m/>
    <m/>
    <m/>
    <m/>
    <m/>
    <m/>
    <m/>
    <m/>
    <m/>
    <m/>
    <m/>
    <m/>
  </r>
  <r>
    <x v="165"/>
    <x v="4"/>
    <x v="721"/>
    <n v="1"/>
    <n v="1"/>
    <n v="0"/>
    <n v="3"/>
    <n v="0"/>
    <n v="0"/>
    <n v="0"/>
    <n v="3"/>
    <s v="V"/>
    <m/>
    <m/>
    <m/>
    <m/>
    <m/>
    <m/>
    <m/>
    <m/>
    <m/>
    <m/>
    <m/>
    <m/>
    <m/>
  </r>
  <r>
    <x v="166"/>
    <x v="0"/>
    <x v="722"/>
    <n v="6"/>
    <n v="0"/>
    <n v="0"/>
    <n v="0"/>
    <n v="0"/>
    <n v="0"/>
    <n v="0"/>
    <n v="0"/>
    <m/>
    <m/>
    <m/>
    <m/>
    <m/>
    <m/>
    <m/>
    <m/>
    <m/>
    <m/>
    <m/>
    <m/>
    <m/>
    <m/>
  </r>
  <r>
    <x v="166"/>
    <x v="1"/>
    <x v="723"/>
    <n v="3"/>
    <n v="0"/>
    <n v="0"/>
    <n v="0"/>
    <n v="0"/>
    <n v="0"/>
    <n v="0"/>
    <n v="0"/>
    <m/>
    <m/>
    <m/>
    <m/>
    <m/>
    <m/>
    <m/>
    <m/>
    <m/>
    <m/>
    <m/>
    <m/>
    <m/>
    <m/>
  </r>
  <r>
    <x v="166"/>
    <x v="3"/>
    <x v="562"/>
    <n v="4"/>
    <n v="0"/>
    <n v="0"/>
    <n v="0"/>
    <n v="0"/>
    <n v="0"/>
    <n v="0"/>
    <n v="0"/>
    <m/>
    <m/>
    <m/>
    <m/>
    <m/>
    <m/>
    <m/>
    <m/>
    <m/>
    <m/>
    <m/>
    <m/>
    <m/>
    <m/>
  </r>
  <r>
    <x v="166"/>
    <x v="3"/>
    <x v="635"/>
    <n v="13"/>
    <n v="1"/>
    <n v="0"/>
    <n v="1"/>
    <n v="0"/>
    <n v="0"/>
    <n v="0"/>
    <n v="1"/>
    <s v="V"/>
    <s v="V"/>
    <m/>
    <m/>
    <m/>
    <m/>
    <m/>
    <m/>
    <m/>
    <m/>
    <m/>
    <m/>
    <m/>
    <m/>
  </r>
  <r>
    <x v="166"/>
    <x v="0"/>
    <x v="724"/>
    <n v="4"/>
    <n v="0"/>
    <n v="0"/>
    <n v="0"/>
    <n v="0"/>
    <n v="0"/>
    <n v="0"/>
    <n v="0"/>
    <m/>
    <m/>
    <m/>
    <m/>
    <m/>
    <m/>
    <m/>
    <m/>
    <m/>
    <m/>
    <m/>
    <m/>
    <m/>
    <m/>
  </r>
  <r>
    <x v="166"/>
    <x v="0"/>
    <x v="725"/>
    <n v="3"/>
    <n v="0"/>
    <n v="0"/>
    <n v="0"/>
    <n v="0"/>
    <n v="0"/>
    <n v="0"/>
    <n v="0"/>
    <m/>
    <m/>
    <m/>
    <m/>
    <m/>
    <m/>
    <m/>
    <m/>
    <m/>
    <m/>
    <m/>
    <m/>
    <m/>
    <m/>
  </r>
  <r>
    <x v="166"/>
    <x v="3"/>
    <x v="586"/>
    <n v="13"/>
    <n v="0"/>
    <n v="0"/>
    <n v="0"/>
    <n v="0"/>
    <n v="0"/>
    <n v="0"/>
    <n v="0"/>
    <m/>
    <m/>
    <m/>
    <m/>
    <m/>
    <m/>
    <m/>
    <m/>
    <m/>
    <m/>
    <m/>
    <m/>
    <m/>
    <m/>
  </r>
  <r>
    <x v="166"/>
    <x v="0"/>
    <x v="726"/>
    <n v="11"/>
    <n v="0"/>
    <n v="0"/>
    <n v="0"/>
    <n v="0"/>
    <n v="0"/>
    <n v="0"/>
    <n v="0"/>
    <m/>
    <m/>
    <m/>
    <m/>
    <m/>
    <m/>
    <m/>
    <m/>
    <m/>
    <m/>
    <m/>
    <m/>
    <m/>
    <m/>
  </r>
  <r>
    <x v="166"/>
    <x v="4"/>
    <x v="505"/>
    <n v="5"/>
    <n v="0"/>
    <n v="0"/>
    <n v="2"/>
    <n v="0"/>
    <n v="0"/>
    <n v="0"/>
    <n v="2"/>
    <s v="V"/>
    <m/>
    <m/>
    <m/>
    <m/>
    <m/>
    <m/>
    <m/>
    <m/>
    <m/>
    <m/>
    <m/>
    <m/>
    <m/>
  </r>
  <r>
    <x v="166"/>
    <x v="4"/>
    <x v="494"/>
    <n v="1"/>
    <n v="0"/>
    <n v="0"/>
    <n v="0"/>
    <n v="0"/>
    <n v="0"/>
    <n v="0"/>
    <n v="0"/>
    <m/>
    <m/>
    <m/>
    <m/>
    <m/>
    <m/>
    <m/>
    <m/>
    <m/>
    <m/>
    <m/>
    <m/>
    <m/>
    <m/>
  </r>
  <r>
    <x v="166"/>
    <x v="3"/>
    <x v="721"/>
    <n v="1"/>
    <n v="0"/>
    <n v="0"/>
    <n v="0"/>
    <n v="0"/>
    <n v="0"/>
    <n v="0"/>
    <n v="0"/>
    <m/>
    <m/>
    <m/>
    <m/>
    <m/>
    <m/>
    <m/>
    <m/>
    <m/>
    <m/>
    <m/>
    <m/>
    <m/>
    <m/>
  </r>
  <r>
    <x v="166"/>
    <x v="4"/>
    <x v="485"/>
    <n v="1"/>
    <n v="0"/>
    <n v="0"/>
    <n v="0"/>
    <n v="0"/>
    <n v="0"/>
    <n v="0"/>
    <n v="0"/>
    <m/>
    <m/>
    <m/>
    <m/>
    <m/>
    <m/>
    <m/>
    <m/>
    <m/>
    <m/>
    <m/>
    <m/>
    <m/>
    <m/>
  </r>
  <r>
    <x v="166"/>
    <x v="4"/>
    <x v="480"/>
    <n v="5"/>
    <n v="0"/>
    <n v="0"/>
    <n v="0"/>
    <n v="0"/>
    <n v="0"/>
    <n v="0"/>
    <n v="0"/>
    <m/>
    <m/>
    <m/>
    <m/>
    <m/>
    <m/>
    <m/>
    <m/>
    <m/>
    <m/>
    <m/>
    <m/>
    <m/>
    <m/>
  </r>
  <r>
    <x v="166"/>
    <x v="0"/>
    <x v="727"/>
    <n v="13"/>
    <n v="13"/>
    <n v="0"/>
    <n v="0"/>
    <n v="0"/>
    <n v="0"/>
    <n v="0"/>
    <n v="0"/>
    <m/>
    <m/>
    <m/>
    <m/>
    <m/>
    <m/>
    <m/>
    <m/>
    <m/>
    <m/>
    <m/>
    <m/>
    <m/>
    <m/>
  </r>
  <r>
    <x v="166"/>
    <x v="4"/>
    <x v="500"/>
    <n v="1"/>
    <n v="1"/>
    <n v="0"/>
    <n v="3"/>
    <n v="0"/>
    <n v="0"/>
    <n v="0"/>
    <n v="3"/>
    <s v="V"/>
    <m/>
    <m/>
    <m/>
    <m/>
    <m/>
    <m/>
    <m/>
    <m/>
    <m/>
    <m/>
    <m/>
    <m/>
    <m/>
  </r>
  <r>
    <x v="166"/>
    <x v="1"/>
    <x v="728"/>
    <n v="13"/>
    <n v="8"/>
    <n v="0"/>
    <n v="60"/>
    <n v="0"/>
    <n v="0"/>
    <n v="0"/>
    <n v="60"/>
    <s v="V"/>
    <s v="V"/>
    <m/>
    <m/>
    <m/>
    <m/>
    <m/>
    <m/>
    <m/>
    <m/>
    <m/>
    <m/>
    <m/>
    <m/>
  </r>
  <r>
    <x v="167"/>
    <x v="1"/>
    <x v="729"/>
    <n v="3"/>
    <n v="0"/>
    <n v="0"/>
    <n v="0"/>
    <n v="0"/>
    <n v="0"/>
    <n v="0"/>
    <n v="0"/>
    <m/>
    <m/>
    <m/>
    <m/>
    <m/>
    <m/>
    <m/>
    <m/>
    <m/>
    <m/>
    <m/>
    <m/>
    <m/>
    <m/>
  </r>
  <r>
    <x v="167"/>
    <x v="3"/>
    <x v="651"/>
    <n v="3"/>
    <n v="0"/>
    <n v="0"/>
    <n v="0"/>
    <n v="0"/>
    <n v="0"/>
    <n v="0"/>
    <n v="0"/>
    <m/>
    <m/>
    <m/>
    <m/>
    <m/>
    <m/>
    <m/>
    <m/>
    <m/>
    <m/>
    <m/>
    <m/>
    <m/>
    <m/>
  </r>
  <r>
    <x v="167"/>
    <x v="3"/>
    <x v="656"/>
    <n v="10"/>
    <n v="0"/>
    <n v="0"/>
    <n v="0"/>
    <n v="0"/>
    <n v="0"/>
    <n v="0"/>
    <n v="0"/>
    <m/>
    <m/>
    <m/>
    <m/>
    <m/>
    <m/>
    <m/>
    <m/>
    <m/>
    <m/>
    <m/>
    <m/>
    <m/>
    <m/>
  </r>
  <r>
    <x v="167"/>
    <x v="1"/>
    <x v="730"/>
    <n v="13"/>
    <n v="0"/>
    <n v="0"/>
    <n v="1"/>
    <n v="0"/>
    <n v="0"/>
    <n v="0"/>
    <n v="1"/>
    <s v="V"/>
    <m/>
    <m/>
    <m/>
    <m/>
    <m/>
    <m/>
    <m/>
    <m/>
    <m/>
    <m/>
    <m/>
    <m/>
    <m/>
  </r>
  <r>
    <x v="167"/>
    <x v="3"/>
    <x v="654"/>
    <n v="3"/>
    <n v="0"/>
    <n v="0"/>
    <n v="0"/>
    <n v="0"/>
    <n v="0"/>
    <n v="0"/>
    <n v="0"/>
    <m/>
    <m/>
    <m/>
    <m/>
    <m/>
    <m/>
    <m/>
    <m/>
    <m/>
    <m/>
    <m/>
    <m/>
    <m/>
    <m/>
  </r>
  <r>
    <x v="167"/>
    <x v="3"/>
    <x v="601"/>
    <n v="13"/>
    <n v="0"/>
    <n v="0"/>
    <n v="0"/>
    <n v="0"/>
    <n v="0"/>
    <n v="0"/>
    <n v="0"/>
    <m/>
    <m/>
    <m/>
    <m/>
    <m/>
    <m/>
    <m/>
    <m/>
    <m/>
    <m/>
    <m/>
    <m/>
    <m/>
    <m/>
  </r>
  <r>
    <x v="167"/>
    <x v="1"/>
    <x v="649"/>
    <n v="3"/>
    <n v="0"/>
    <n v="0"/>
    <n v="0"/>
    <n v="0"/>
    <n v="0"/>
    <n v="0"/>
    <n v="0"/>
    <m/>
    <m/>
    <m/>
    <m/>
    <m/>
    <m/>
    <m/>
    <m/>
    <m/>
    <m/>
    <m/>
    <m/>
    <m/>
    <m/>
  </r>
  <r>
    <x v="167"/>
    <x v="1"/>
    <x v="731"/>
    <n v="2"/>
    <n v="0"/>
    <n v="0"/>
    <n v="0"/>
    <n v="0"/>
    <n v="0"/>
    <n v="0"/>
    <n v="0"/>
    <m/>
    <m/>
    <m/>
    <m/>
    <m/>
    <m/>
    <m/>
    <m/>
    <m/>
    <m/>
    <m/>
    <m/>
    <m/>
    <m/>
  </r>
  <r>
    <x v="167"/>
    <x v="1"/>
    <x v="732"/>
    <n v="3"/>
    <n v="0"/>
    <n v="0"/>
    <n v="0"/>
    <n v="0"/>
    <n v="0"/>
    <n v="0"/>
    <n v="0"/>
    <m/>
    <m/>
    <m/>
    <m/>
    <m/>
    <m/>
    <m/>
    <m/>
    <m/>
    <m/>
    <m/>
    <m/>
    <m/>
    <m/>
  </r>
  <r>
    <x v="167"/>
    <x v="4"/>
    <x v="733"/>
    <n v="1"/>
    <n v="0"/>
    <n v="0"/>
    <n v="1"/>
    <n v="0"/>
    <n v="0"/>
    <n v="0"/>
    <n v="1"/>
    <s v="V"/>
    <m/>
    <m/>
    <m/>
    <m/>
    <m/>
    <m/>
    <m/>
    <m/>
    <m/>
    <m/>
    <m/>
    <m/>
    <m/>
  </r>
  <r>
    <x v="168"/>
    <x v="2"/>
    <x v="734"/>
    <n v="1"/>
    <n v="0"/>
    <n v="0"/>
    <n v="0"/>
    <n v="0"/>
    <n v="0"/>
    <n v="0"/>
    <n v="0"/>
    <m/>
    <m/>
    <m/>
    <m/>
    <m/>
    <m/>
    <m/>
    <m/>
    <m/>
    <m/>
    <m/>
    <m/>
    <m/>
    <m/>
  </r>
  <r>
    <x v="168"/>
    <x v="2"/>
    <x v="735"/>
    <n v="1"/>
    <n v="0"/>
    <n v="0"/>
    <n v="0"/>
    <n v="0"/>
    <n v="0"/>
    <n v="0"/>
    <n v="0"/>
    <m/>
    <m/>
    <m/>
    <m/>
    <m/>
    <m/>
    <m/>
    <m/>
    <m/>
    <m/>
    <m/>
    <m/>
    <m/>
    <m/>
  </r>
  <r>
    <x v="168"/>
    <x v="2"/>
    <x v="736"/>
    <n v="1"/>
    <n v="0"/>
    <n v="0"/>
    <n v="0"/>
    <n v="0"/>
    <n v="0"/>
    <n v="0"/>
    <n v="0"/>
    <m/>
    <m/>
    <m/>
    <m/>
    <m/>
    <m/>
    <m/>
    <m/>
    <m/>
    <m/>
    <m/>
    <m/>
    <m/>
    <m/>
  </r>
  <r>
    <x v="168"/>
    <x v="2"/>
    <x v="737"/>
    <n v="1"/>
    <n v="0"/>
    <n v="0"/>
    <n v="0"/>
    <n v="0"/>
    <n v="0"/>
    <n v="0"/>
    <n v="0"/>
    <m/>
    <m/>
    <m/>
    <m/>
    <m/>
    <m/>
    <m/>
    <m/>
    <m/>
    <m/>
    <m/>
    <m/>
    <m/>
    <m/>
  </r>
  <r>
    <x v="168"/>
    <x v="3"/>
    <x v="576"/>
    <n v="12"/>
    <n v="0"/>
    <n v="0"/>
    <n v="0"/>
    <n v="0"/>
    <n v="0"/>
    <n v="0"/>
    <n v="0"/>
    <m/>
    <m/>
    <m/>
    <m/>
    <m/>
    <m/>
    <m/>
    <m/>
    <m/>
    <m/>
    <m/>
    <m/>
    <m/>
    <m/>
  </r>
  <r>
    <x v="168"/>
    <x v="3"/>
    <x v="658"/>
    <n v="1"/>
    <n v="0"/>
    <n v="0"/>
    <n v="0"/>
    <n v="0"/>
    <n v="0"/>
    <n v="0"/>
    <n v="0"/>
    <m/>
    <m/>
    <m/>
    <m/>
    <m/>
    <m/>
    <m/>
    <m/>
    <m/>
    <m/>
    <m/>
    <m/>
    <m/>
    <m/>
  </r>
  <r>
    <x v="168"/>
    <x v="0"/>
    <x v="738"/>
    <n v="13"/>
    <n v="0"/>
    <n v="0"/>
    <n v="0"/>
    <n v="0"/>
    <n v="0"/>
    <n v="0"/>
    <n v="0"/>
    <m/>
    <m/>
    <m/>
    <m/>
    <m/>
    <m/>
    <m/>
    <m/>
    <m/>
    <m/>
    <m/>
    <m/>
    <m/>
    <m/>
  </r>
  <r>
    <x v="168"/>
    <x v="3"/>
    <x v="739"/>
    <n v="2"/>
    <n v="0"/>
    <n v="0"/>
    <n v="0"/>
    <n v="0"/>
    <n v="0"/>
    <n v="0"/>
    <n v="0"/>
    <m/>
    <m/>
    <m/>
    <m/>
    <m/>
    <m/>
    <m/>
    <m/>
    <m/>
    <m/>
    <m/>
    <m/>
    <m/>
    <m/>
  </r>
  <r>
    <x v="168"/>
    <x v="4"/>
    <x v="482"/>
    <n v="6"/>
    <n v="0"/>
    <n v="0"/>
    <n v="0"/>
    <n v="0"/>
    <n v="0"/>
    <n v="0"/>
    <n v="0"/>
    <m/>
    <m/>
    <m/>
    <m/>
    <m/>
    <m/>
    <m/>
    <m/>
    <m/>
    <m/>
    <m/>
    <m/>
    <m/>
    <m/>
  </r>
  <r>
    <x v="168"/>
    <x v="0"/>
    <x v="740"/>
    <n v="1"/>
    <n v="0"/>
    <n v="0"/>
    <n v="0"/>
    <n v="0"/>
    <n v="0"/>
    <n v="0"/>
    <n v="0"/>
    <m/>
    <m/>
    <m/>
    <m/>
    <m/>
    <m/>
    <m/>
    <m/>
    <m/>
    <m/>
    <m/>
    <m/>
    <m/>
    <m/>
  </r>
  <r>
    <x v="168"/>
    <x v="0"/>
    <x v="741"/>
    <n v="9"/>
    <n v="0"/>
    <n v="0"/>
    <n v="0"/>
    <n v="0"/>
    <n v="0"/>
    <n v="0"/>
    <n v="0"/>
    <m/>
    <m/>
    <m/>
    <m/>
    <m/>
    <m/>
    <m/>
    <m/>
    <m/>
    <m/>
    <m/>
    <m/>
    <m/>
    <m/>
  </r>
  <r>
    <x v="168"/>
    <x v="0"/>
    <x v="742"/>
    <n v="2"/>
    <n v="0"/>
    <n v="0"/>
    <n v="0"/>
    <n v="0"/>
    <n v="0"/>
    <n v="0"/>
    <n v="0"/>
    <m/>
    <m/>
    <m/>
    <m/>
    <m/>
    <m/>
    <m/>
    <m/>
    <m/>
    <m/>
    <m/>
    <m/>
    <m/>
    <m/>
  </r>
  <r>
    <x v="168"/>
    <x v="2"/>
    <x v="743"/>
    <n v="1"/>
    <n v="0"/>
    <n v="0"/>
    <n v="0"/>
    <n v="0"/>
    <n v="0"/>
    <n v="0"/>
    <n v="0"/>
    <m/>
    <m/>
    <m/>
    <m/>
    <m/>
    <m/>
    <m/>
    <m/>
    <m/>
    <m/>
    <m/>
    <m/>
    <m/>
    <m/>
  </r>
  <r>
    <x v="168"/>
    <x v="0"/>
    <x v="744"/>
    <n v="7"/>
    <n v="0"/>
    <n v="0"/>
    <n v="0"/>
    <n v="0"/>
    <n v="0"/>
    <n v="0"/>
    <n v="0"/>
    <m/>
    <m/>
    <m/>
    <m/>
    <m/>
    <m/>
    <m/>
    <m/>
    <m/>
    <m/>
    <m/>
    <m/>
    <m/>
    <m/>
  </r>
  <r>
    <x v="168"/>
    <x v="2"/>
    <x v="745"/>
    <n v="1"/>
    <n v="0"/>
    <n v="0"/>
    <n v="0"/>
    <n v="0"/>
    <n v="0"/>
    <n v="0"/>
    <n v="0"/>
    <m/>
    <m/>
    <m/>
    <m/>
    <m/>
    <m/>
    <m/>
    <m/>
    <m/>
    <m/>
    <m/>
    <m/>
    <m/>
    <m/>
  </r>
  <r>
    <x v="168"/>
    <x v="2"/>
    <x v="746"/>
    <n v="1"/>
    <n v="0"/>
    <n v="0"/>
    <n v="0"/>
    <n v="0"/>
    <n v="0"/>
    <n v="0"/>
    <n v="0"/>
    <m/>
    <m/>
    <m/>
    <m/>
    <m/>
    <m/>
    <m/>
    <m/>
    <m/>
    <m/>
    <m/>
    <m/>
    <m/>
    <m/>
  </r>
  <r>
    <x v="168"/>
    <x v="4"/>
    <x v="544"/>
    <n v="3"/>
    <n v="0"/>
    <n v="0"/>
    <n v="0"/>
    <n v="0"/>
    <n v="0"/>
    <n v="0"/>
    <n v="0"/>
    <m/>
    <m/>
    <m/>
    <m/>
    <m/>
    <m/>
    <m/>
    <m/>
    <m/>
    <m/>
    <m/>
    <m/>
    <m/>
    <m/>
  </r>
  <r>
    <x v="168"/>
    <x v="1"/>
    <x v="747"/>
    <n v="8"/>
    <n v="0"/>
    <n v="0"/>
    <n v="0"/>
    <n v="0"/>
    <n v="0"/>
    <n v="0"/>
    <n v="0"/>
    <m/>
    <m/>
    <m/>
    <m/>
    <m/>
    <m/>
    <m/>
    <m/>
    <m/>
    <m/>
    <m/>
    <m/>
    <m/>
    <m/>
  </r>
  <r>
    <x v="168"/>
    <x v="1"/>
    <x v="680"/>
    <n v="8"/>
    <n v="0"/>
    <n v="0"/>
    <n v="0"/>
    <n v="0"/>
    <n v="0"/>
    <n v="0"/>
    <n v="0"/>
    <m/>
    <m/>
    <m/>
    <m/>
    <m/>
    <m/>
    <m/>
    <m/>
    <m/>
    <m/>
    <m/>
    <m/>
    <m/>
    <m/>
  </r>
  <r>
    <x v="168"/>
    <x v="2"/>
    <x v="748"/>
    <n v="1"/>
    <n v="0"/>
    <n v="0"/>
    <n v="0"/>
    <n v="0"/>
    <n v="0"/>
    <n v="0"/>
    <n v="0"/>
    <m/>
    <m/>
    <m/>
    <m/>
    <m/>
    <m/>
    <m/>
    <m/>
    <m/>
    <m/>
    <m/>
    <m/>
    <m/>
    <m/>
  </r>
  <r>
    <x v="168"/>
    <x v="0"/>
    <x v="749"/>
    <n v="4"/>
    <n v="0"/>
    <n v="0"/>
    <n v="0"/>
    <n v="0"/>
    <n v="0"/>
    <n v="0"/>
    <n v="0"/>
    <m/>
    <m/>
    <m/>
    <m/>
    <m/>
    <m/>
    <m/>
    <m/>
    <m/>
    <m/>
    <m/>
    <m/>
    <m/>
    <m/>
  </r>
  <r>
    <x v="168"/>
    <x v="0"/>
    <x v="750"/>
    <n v="4"/>
    <n v="0"/>
    <n v="0"/>
    <n v="1"/>
    <n v="0"/>
    <n v="0"/>
    <n v="0"/>
    <n v="1"/>
    <s v="V"/>
    <m/>
    <m/>
    <m/>
    <m/>
    <m/>
    <m/>
    <m/>
    <m/>
    <m/>
    <m/>
    <m/>
    <m/>
    <m/>
  </r>
  <r>
    <x v="168"/>
    <x v="2"/>
    <x v="751"/>
    <n v="1"/>
    <n v="1"/>
    <n v="0"/>
    <n v="0"/>
    <n v="0"/>
    <n v="0"/>
    <n v="0"/>
    <n v="0"/>
    <m/>
    <m/>
    <m/>
    <m/>
    <m/>
    <m/>
    <m/>
    <m/>
    <m/>
    <m/>
    <m/>
    <m/>
    <m/>
    <m/>
  </r>
  <r>
    <x v="168"/>
    <x v="3"/>
    <x v="573"/>
    <n v="3"/>
    <n v="3"/>
    <n v="0"/>
    <n v="0"/>
    <n v="0"/>
    <n v="0"/>
    <n v="0"/>
    <n v="0"/>
    <m/>
    <m/>
    <m/>
    <m/>
    <m/>
    <m/>
    <m/>
    <m/>
    <m/>
    <m/>
    <m/>
    <m/>
    <m/>
    <m/>
  </r>
  <r>
    <x v="168"/>
    <x v="2"/>
    <x v="752"/>
    <n v="1"/>
    <n v="1"/>
    <n v="0"/>
    <n v="0"/>
    <n v="0"/>
    <n v="0"/>
    <n v="0"/>
    <n v="0"/>
    <m/>
    <m/>
    <m/>
    <m/>
    <m/>
    <m/>
    <m/>
    <m/>
    <m/>
    <m/>
    <m/>
    <m/>
    <m/>
    <m/>
  </r>
  <r>
    <x v="168"/>
    <x v="2"/>
    <x v="753"/>
    <n v="1"/>
    <n v="1"/>
    <n v="0"/>
    <n v="0"/>
    <n v="0"/>
    <n v="0"/>
    <n v="0"/>
    <n v="0"/>
    <m/>
    <m/>
    <m/>
    <m/>
    <m/>
    <m/>
    <m/>
    <m/>
    <m/>
    <m/>
    <m/>
    <m/>
    <m/>
    <m/>
  </r>
  <r>
    <x v="168"/>
    <x v="1"/>
    <x v="754"/>
    <n v="11"/>
    <n v="11"/>
    <n v="0"/>
    <n v="88"/>
    <n v="0"/>
    <n v="0"/>
    <n v="0"/>
    <n v="88"/>
    <s v="V"/>
    <m/>
    <m/>
    <m/>
    <m/>
    <m/>
    <m/>
    <m/>
    <m/>
    <m/>
    <m/>
    <m/>
    <m/>
    <m/>
  </r>
  <r>
    <x v="168"/>
    <x v="1"/>
    <x v="755"/>
    <n v="13"/>
    <n v="3"/>
    <n v="0"/>
    <n v="3"/>
    <n v="0"/>
    <n v="0"/>
    <n v="0"/>
    <n v="3"/>
    <m/>
    <m/>
    <m/>
    <m/>
    <m/>
    <m/>
    <m/>
    <m/>
    <m/>
    <m/>
    <m/>
    <m/>
    <m/>
    <m/>
  </r>
  <r>
    <x v="168"/>
    <x v="1"/>
    <x v="747"/>
    <n v="11"/>
    <n v="3"/>
    <n v="0"/>
    <n v="3"/>
    <n v="0"/>
    <n v="0"/>
    <n v="0"/>
    <n v="3"/>
    <s v="V"/>
    <m/>
    <m/>
    <m/>
    <m/>
    <m/>
    <m/>
    <m/>
    <m/>
    <m/>
    <m/>
    <m/>
    <m/>
    <m/>
  </r>
  <r>
    <x v="169"/>
    <x v="2"/>
    <x v="756"/>
    <n v="1"/>
    <n v="0"/>
    <n v="0"/>
    <n v="0"/>
    <n v="0"/>
    <n v="0"/>
    <n v="0"/>
    <n v="0"/>
    <m/>
    <m/>
    <m/>
    <m/>
    <m/>
    <m/>
    <m/>
    <m/>
    <m/>
    <m/>
    <m/>
    <m/>
    <m/>
    <m/>
  </r>
  <r>
    <x v="169"/>
    <x v="2"/>
    <x v="757"/>
    <n v="1"/>
    <n v="0"/>
    <n v="0"/>
    <n v="1"/>
    <n v="0"/>
    <n v="0"/>
    <n v="0"/>
    <n v="1"/>
    <s v="V"/>
    <m/>
    <m/>
    <m/>
    <m/>
    <m/>
    <m/>
    <m/>
    <m/>
    <m/>
    <m/>
    <m/>
    <m/>
    <m/>
  </r>
  <r>
    <x v="169"/>
    <x v="3"/>
    <x v="582"/>
    <n v="1"/>
    <n v="0"/>
    <n v="0"/>
    <n v="0"/>
    <n v="0"/>
    <n v="0"/>
    <n v="0"/>
    <n v="0"/>
    <m/>
    <m/>
    <m/>
    <m/>
    <m/>
    <m/>
    <m/>
    <m/>
    <m/>
    <m/>
    <m/>
    <m/>
    <m/>
    <m/>
  </r>
  <r>
    <x v="169"/>
    <x v="3"/>
    <x v="575"/>
    <n v="7"/>
    <n v="0"/>
    <n v="0"/>
    <n v="0"/>
    <n v="0"/>
    <n v="0"/>
    <n v="0"/>
    <n v="0"/>
    <m/>
    <m/>
    <m/>
    <m/>
    <m/>
    <m/>
    <m/>
    <m/>
    <m/>
    <m/>
    <m/>
    <m/>
    <m/>
    <m/>
  </r>
  <r>
    <x v="169"/>
    <x v="4"/>
    <x v="500"/>
    <n v="1"/>
    <n v="0"/>
    <n v="0"/>
    <n v="0"/>
    <n v="0"/>
    <n v="0"/>
    <n v="0"/>
    <n v="0"/>
    <m/>
    <m/>
    <m/>
    <m/>
    <m/>
    <m/>
    <m/>
    <m/>
    <m/>
    <m/>
    <m/>
    <m/>
    <m/>
    <m/>
  </r>
  <r>
    <x v="169"/>
    <x v="4"/>
    <x v="585"/>
    <n v="1"/>
    <n v="0"/>
    <n v="0"/>
    <n v="0"/>
    <n v="0"/>
    <n v="0"/>
    <n v="0"/>
    <n v="0"/>
    <m/>
    <m/>
    <m/>
    <m/>
    <m/>
    <m/>
    <m/>
    <m/>
    <m/>
    <m/>
    <m/>
    <m/>
    <m/>
    <m/>
  </r>
  <r>
    <x v="169"/>
    <x v="3"/>
    <x v="678"/>
    <n v="2"/>
    <n v="0"/>
    <n v="0"/>
    <n v="0"/>
    <n v="0"/>
    <n v="0"/>
    <n v="0"/>
    <n v="0"/>
    <m/>
    <m/>
    <m/>
    <m/>
    <m/>
    <m/>
    <m/>
    <m/>
    <m/>
    <m/>
    <m/>
    <m/>
    <m/>
    <m/>
  </r>
  <r>
    <x v="169"/>
    <x v="1"/>
    <x v="758"/>
    <n v="3"/>
    <n v="0"/>
    <n v="0"/>
    <n v="3"/>
    <n v="0"/>
    <n v="0"/>
    <n v="0"/>
    <n v="3"/>
    <s v="V"/>
    <m/>
    <m/>
    <m/>
    <m/>
    <m/>
    <m/>
    <m/>
    <m/>
    <m/>
    <m/>
    <m/>
    <m/>
    <m/>
  </r>
  <r>
    <x v="169"/>
    <x v="0"/>
    <x v="759"/>
    <n v="8"/>
    <n v="0"/>
    <n v="0"/>
    <n v="0"/>
    <n v="0"/>
    <n v="0"/>
    <n v="0"/>
    <n v="0"/>
    <m/>
    <m/>
    <m/>
    <m/>
    <m/>
    <m/>
    <m/>
    <m/>
    <m/>
    <m/>
    <m/>
    <m/>
    <m/>
    <m/>
  </r>
  <r>
    <x v="169"/>
    <x v="2"/>
    <x v="760"/>
    <n v="1"/>
    <n v="0"/>
    <n v="0"/>
    <n v="0"/>
    <n v="0"/>
    <n v="0"/>
    <n v="0"/>
    <n v="0"/>
    <m/>
    <m/>
    <m/>
    <m/>
    <m/>
    <m/>
    <m/>
    <m/>
    <m/>
    <m/>
    <m/>
    <m/>
    <m/>
    <m/>
  </r>
  <r>
    <x v="170"/>
    <x v="3"/>
    <x v="702"/>
    <n v="1"/>
    <n v="0"/>
    <n v="0"/>
    <n v="0"/>
    <n v="0"/>
    <n v="0"/>
    <n v="0"/>
    <n v="0"/>
    <m/>
    <m/>
    <m/>
    <m/>
    <m/>
    <m/>
    <m/>
    <m/>
    <m/>
    <m/>
    <m/>
    <m/>
    <m/>
    <m/>
  </r>
  <r>
    <x v="170"/>
    <x v="3"/>
    <x v="659"/>
    <n v="2"/>
    <n v="0"/>
    <n v="0"/>
    <n v="0"/>
    <n v="0"/>
    <n v="0"/>
    <n v="0"/>
    <n v="0"/>
    <m/>
    <m/>
    <m/>
    <m/>
    <m/>
    <m/>
    <m/>
    <m/>
    <m/>
    <m/>
    <m/>
    <m/>
    <m/>
    <m/>
  </r>
  <r>
    <x v="170"/>
    <x v="3"/>
    <x v="677"/>
    <n v="2"/>
    <n v="0"/>
    <n v="0"/>
    <n v="0"/>
    <n v="0"/>
    <n v="0"/>
    <n v="0"/>
    <n v="0"/>
    <m/>
    <m/>
    <m/>
    <m/>
    <m/>
    <m/>
    <m/>
    <m/>
    <m/>
    <m/>
    <m/>
    <m/>
    <m/>
    <m/>
  </r>
  <r>
    <x v="170"/>
    <x v="0"/>
    <x v="761"/>
    <n v="4"/>
    <n v="0"/>
    <n v="0"/>
    <n v="0"/>
    <n v="0"/>
    <n v="0"/>
    <n v="0"/>
    <n v="0"/>
    <m/>
    <m/>
    <m/>
    <m/>
    <m/>
    <m/>
    <m/>
    <m/>
    <m/>
    <m/>
    <m/>
    <m/>
    <m/>
    <m/>
  </r>
  <r>
    <x v="170"/>
    <x v="4"/>
    <x v="636"/>
    <n v="7"/>
    <n v="0"/>
    <n v="0"/>
    <n v="0"/>
    <n v="0"/>
    <n v="0"/>
    <n v="0"/>
    <n v="0"/>
    <m/>
    <m/>
    <m/>
    <m/>
    <m/>
    <m/>
    <m/>
    <m/>
    <m/>
    <m/>
    <m/>
    <m/>
    <m/>
    <m/>
  </r>
  <r>
    <x v="170"/>
    <x v="0"/>
    <x v="762"/>
    <n v="5"/>
    <n v="0"/>
    <n v="0"/>
    <n v="0"/>
    <n v="0"/>
    <n v="0"/>
    <n v="0"/>
    <n v="0"/>
    <m/>
    <m/>
    <m/>
    <m/>
    <m/>
    <m/>
    <m/>
    <m/>
    <m/>
    <m/>
    <m/>
    <m/>
    <m/>
    <m/>
  </r>
  <r>
    <x v="170"/>
    <x v="3"/>
    <x v="691"/>
    <n v="1"/>
    <n v="0"/>
    <n v="0"/>
    <n v="0"/>
    <n v="0"/>
    <n v="0"/>
    <n v="0"/>
    <n v="0"/>
    <m/>
    <m/>
    <m/>
    <m/>
    <m/>
    <m/>
    <m/>
    <m/>
    <m/>
    <m/>
    <m/>
    <m/>
    <m/>
    <m/>
  </r>
  <r>
    <x v="170"/>
    <x v="4"/>
    <x v="637"/>
    <n v="11"/>
    <n v="0"/>
    <n v="0"/>
    <n v="0"/>
    <n v="0"/>
    <n v="0"/>
    <n v="0"/>
    <n v="0"/>
    <m/>
    <m/>
    <m/>
    <m/>
    <m/>
    <m/>
    <m/>
    <m/>
    <m/>
    <m/>
    <m/>
    <m/>
    <m/>
    <m/>
  </r>
  <r>
    <x v="170"/>
    <x v="3"/>
    <x v="665"/>
    <n v="2"/>
    <n v="0"/>
    <n v="0"/>
    <n v="0"/>
    <n v="0"/>
    <n v="0"/>
    <n v="0"/>
    <n v="0"/>
    <m/>
    <m/>
    <m/>
    <m/>
    <m/>
    <m/>
    <m/>
    <m/>
    <m/>
    <m/>
    <m/>
    <m/>
    <m/>
    <m/>
  </r>
  <r>
    <x v="170"/>
    <x v="3"/>
    <x v="573"/>
    <n v="3"/>
    <n v="0"/>
    <n v="0"/>
    <n v="3"/>
    <n v="0"/>
    <n v="0"/>
    <n v="0"/>
    <n v="3"/>
    <s v="V"/>
    <m/>
    <m/>
    <m/>
    <m/>
    <m/>
    <m/>
    <m/>
    <m/>
    <m/>
    <m/>
    <m/>
    <m/>
    <m/>
  </r>
  <r>
    <x v="170"/>
    <x v="3"/>
    <x v="634"/>
    <n v="10"/>
    <n v="0"/>
    <n v="0"/>
    <n v="0"/>
    <n v="0"/>
    <n v="0"/>
    <n v="0"/>
    <n v="0"/>
    <m/>
    <m/>
    <m/>
    <m/>
    <m/>
    <m/>
    <m/>
    <m/>
    <m/>
    <m/>
    <m/>
    <m/>
    <m/>
    <m/>
  </r>
  <r>
    <x v="170"/>
    <x v="1"/>
    <x v="763"/>
    <n v="8"/>
    <n v="0"/>
    <n v="0"/>
    <n v="0"/>
    <n v="0"/>
    <n v="0"/>
    <n v="0"/>
    <n v="0"/>
    <m/>
    <m/>
    <m/>
    <m/>
    <m/>
    <m/>
    <m/>
    <m/>
    <m/>
    <m/>
    <m/>
    <m/>
    <m/>
    <m/>
  </r>
  <r>
    <x v="170"/>
    <x v="0"/>
    <x v="764"/>
    <n v="6"/>
    <n v="0"/>
    <n v="0"/>
    <n v="0"/>
    <n v="0"/>
    <n v="0"/>
    <n v="0"/>
    <n v="0"/>
    <m/>
    <m/>
    <m/>
    <m/>
    <m/>
    <m/>
    <m/>
    <m/>
    <m/>
    <m/>
    <m/>
    <m/>
    <m/>
    <m/>
  </r>
  <r>
    <x v="170"/>
    <x v="4"/>
    <x v="653"/>
    <n v="13"/>
    <n v="2"/>
    <n v="0"/>
    <n v="7"/>
    <n v="0"/>
    <n v="0"/>
    <n v="0"/>
    <n v="7"/>
    <s v="V"/>
    <m/>
    <m/>
    <m/>
    <m/>
    <m/>
    <m/>
    <m/>
    <m/>
    <m/>
    <m/>
    <m/>
    <m/>
    <m/>
  </r>
  <r>
    <x v="170"/>
    <x v="1"/>
    <x v="765"/>
    <n v="3"/>
    <n v="0"/>
    <n v="0"/>
    <n v="0"/>
    <n v="0"/>
    <n v="0"/>
    <n v="0"/>
    <n v="0"/>
    <m/>
    <m/>
    <m/>
    <m/>
    <m/>
    <m/>
    <m/>
    <m/>
    <m/>
    <m/>
    <m/>
    <m/>
    <m/>
    <m/>
  </r>
  <r>
    <x v="170"/>
    <x v="2"/>
    <x v="751"/>
    <n v="1"/>
    <n v="1"/>
    <n v="0"/>
    <n v="0"/>
    <n v="0"/>
    <n v="0"/>
    <n v="0"/>
    <n v="0"/>
    <m/>
    <m/>
    <m/>
    <m/>
    <m/>
    <m/>
    <m/>
    <m/>
    <m/>
    <m/>
    <m/>
    <m/>
    <m/>
    <m/>
  </r>
  <r>
    <x v="171"/>
    <x v="3"/>
    <x v="669"/>
    <n v="11"/>
    <n v="0"/>
    <n v="0"/>
    <n v="0"/>
    <n v="0"/>
    <n v="0"/>
    <n v="0"/>
    <n v="0"/>
    <m/>
    <m/>
    <m/>
    <m/>
    <m/>
    <m/>
    <m/>
    <m/>
    <m/>
    <m/>
    <m/>
    <m/>
    <m/>
    <m/>
  </r>
  <r>
    <x v="171"/>
    <x v="3"/>
    <x v="766"/>
    <n v="3"/>
    <n v="0"/>
    <n v="0"/>
    <n v="0"/>
    <n v="0"/>
    <n v="0"/>
    <n v="0"/>
    <n v="0"/>
    <m/>
    <m/>
    <m/>
    <m/>
    <m/>
    <m/>
    <m/>
    <m/>
    <m/>
    <m/>
    <m/>
    <m/>
    <m/>
    <m/>
  </r>
  <r>
    <x v="171"/>
    <x v="3"/>
    <x v="696"/>
    <n v="1"/>
    <n v="0"/>
    <n v="0"/>
    <n v="0"/>
    <n v="0"/>
    <n v="0"/>
    <n v="0"/>
    <n v="0"/>
    <m/>
    <m/>
    <m/>
    <m/>
    <m/>
    <m/>
    <m/>
    <m/>
    <m/>
    <m/>
    <m/>
    <m/>
    <m/>
    <m/>
  </r>
  <r>
    <x v="171"/>
    <x v="0"/>
    <x v="767"/>
    <n v="2"/>
    <n v="0"/>
    <n v="0"/>
    <n v="1"/>
    <n v="0"/>
    <n v="0"/>
    <n v="0"/>
    <n v="1"/>
    <s v="V"/>
    <m/>
    <m/>
    <m/>
    <m/>
    <m/>
    <m/>
    <m/>
    <m/>
    <m/>
    <m/>
    <m/>
    <m/>
    <m/>
  </r>
  <r>
    <x v="171"/>
    <x v="3"/>
    <x v="693"/>
    <n v="7"/>
    <n v="0"/>
    <n v="0"/>
    <n v="0"/>
    <n v="0"/>
    <n v="0"/>
    <n v="0"/>
    <n v="0"/>
    <m/>
    <m/>
    <m/>
    <m/>
    <m/>
    <m/>
    <m/>
    <m/>
    <m/>
    <m/>
    <m/>
    <m/>
    <m/>
    <m/>
  </r>
  <r>
    <x v="171"/>
    <x v="0"/>
    <x v="768"/>
    <n v="10"/>
    <n v="0"/>
    <n v="0"/>
    <n v="0"/>
    <n v="0"/>
    <n v="0"/>
    <n v="0"/>
    <n v="0"/>
    <m/>
    <m/>
    <m/>
    <m/>
    <m/>
    <m/>
    <m/>
    <m/>
    <m/>
    <m/>
    <m/>
    <m/>
    <m/>
    <m/>
  </r>
  <r>
    <x v="171"/>
    <x v="0"/>
    <x v="769"/>
    <n v="9"/>
    <n v="0"/>
    <n v="0"/>
    <n v="0"/>
    <n v="0"/>
    <n v="0"/>
    <n v="0"/>
    <n v="0"/>
    <m/>
    <m/>
    <m/>
    <m/>
    <m/>
    <m/>
    <m/>
    <m/>
    <m/>
    <m/>
    <m/>
    <m/>
    <m/>
    <m/>
  </r>
  <r>
    <x v="171"/>
    <x v="3"/>
    <x v="609"/>
    <n v="13"/>
    <n v="0"/>
    <n v="0"/>
    <n v="1"/>
    <n v="0"/>
    <n v="0"/>
    <n v="0"/>
    <n v="1"/>
    <s v="V"/>
    <m/>
    <m/>
    <m/>
    <m/>
    <m/>
    <m/>
    <m/>
    <m/>
    <m/>
    <m/>
    <m/>
    <m/>
    <m/>
  </r>
  <r>
    <x v="171"/>
    <x v="0"/>
    <x v="770"/>
    <n v="2"/>
    <n v="0"/>
    <n v="0"/>
    <n v="0"/>
    <n v="0"/>
    <n v="0"/>
    <n v="0"/>
    <n v="0"/>
    <m/>
    <m/>
    <m/>
    <m/>
    <m/>
    <m/>
    <m/>
    <m/>
    <m/>
    <m/>
    <m/>
    <m/>
    <m/>
    <m/>
  </r>
  <r>
    <x v="171"/>
    <x v="2"/>
    <x v="753"/>
    <n v="1"/>
    <n v="0"/>
    <n v="0"/>
    <n v="0"/>
    <n v="0"/>
    <n v="0"/>
    <n v="0"/>
    <n v="0"/>
    <m/>
    <m/>
    <m/>
    <m/>
    <m/>
    <m/>
    <m/>
    <m/>
    <m/>
    <m/>
    <m/>
    <m/>
    <m/>
    <m/>
  </r>
  <r>
    <x v="171"/>
    <x v="3"/>
    <x v="666"/>
    <n v="11"/>
    <n v="2"/>
    <n v="0"/>
    <n v="2"/>
    <n v="0"/>
    <n v="0"/>
    <n v="0"/>
    <n v="2"/>
    <s v="V"/>
    <m/>
    <m/>
    <m/>
    <m/>
    <m/>
    <m/>
    <m/>
    <m/>
    <m/>
    <m/>
    <m/>
    <m/>
    <m/>
  </r>
  <r>
    <x v="171"/>
    <x v="3"/>
    <x v="684"/>
    <n v="13"/>
    <n v="2"/>
    <n v="0"/>
    <n v="4"/>
    <n v="0"/>
    <n v="0"/>
    <n v="0"/>
    <n v="4"/>
    <s v="V"/>
    <s v="V"/>
    <m/>
    <m/>
    <m/>
    <m/>
    <m/>
    <m/>
    <m/>
    <m/>
    <m/>
    <m/>
    <m/>
    <m/>
  </r>
  <r>
    <x v="171"/>
    <x v="3"/>
    <x v="700"/>
    <n v="2"/>
    <n v="0"/>
    <n v="0"/>
    <n v="0"/>
    <n v="0"/>
    <n v="0"/>
    <n v="0"/>
    <n v="0"/>
    <m/>
    <m/>
    <m/>
    <m/>
    <m/>
    <m/>
    <m/>
    <m/>
    <m/>
    <m/>
    <m/>
    <m/>
    <m/>
    <m/>
  </r>
  <r>
    <x v="171"/>
    <x v="2"/>
    <x v="771"/>
    <n v="1"/>
    <n v="0"/>
    <n v="0"/>
    <n v="0"/>
    <n v="0"/>
    <n v="0"/>
    <n v="0"/>
    <n v="0"/>
    <m/>
    <m/>
    <m/>
    <m/>
    <m/>
    <m/>
    <m/>
    <m/>
    <m/>
    <m/>
    <m/>
    <m/>
    <m/>
    <m/>
  </r>
  <r>
    <x v="171"/>
    <x v="2"/>
    <x v="772"/>
    <n v="1"/>
    <n v="0"/>
    <n v="0"/>
    <n v="0"/>
    <n v="0"/>
    <n v="0"/>
    <n v="0"/>
    <n v="0"/>
    <m/>
    <m/>
    <m/>
    <m/>
    <m/>
    <m/>
    <m/>
    <m/>
    <m/>
    <m/>
    <m/>
    <m/>
    <m/>
    <m/>
  </r>
  <r>
    <x v="171"/>
    <x v="2"/>
    <x v="773"/>
    <n v="2"/>
    <n v="0"/>
    <n v="0"/>
    <n v="0"/>
    <n v="0"/>
    <n v="0"/>
    <n v="0"/>
    <n v="0"/>
    <m/>
    <m/>
    <m/>
    <m/>
    <m/>
    <m/>
    <m/>
    <m/>
    <m/>
    <m/>
    <m/>
    <m/>
    <m/>
    <m/>
  </r>
  <r>
    <x v="171"/>
    <x v="2"/>
    <x v="774"/>
    <n v="1"/>
    <n v="0"/>
    <n v="0"/>
    <n v="0"/>
    <n v="0"/>
    <n v="0"/>
    <n v="0"/>
    <n v="0"/>
    <m/>
    <m/>
    <m/>
    <m/>
    <m/>
    <m/>
    <m/>
    <m/>
    <m/>
    <m/>
    <m/>
    <m/>
    <m/>
    <m/>
  </r>
  <r>
    <x v="171"/>
    <x v="2"/>
    <x v="752"/>
    <n v="1"/>
    <n v="0"/>
    <n v="0"/>
    <n v="0"/>
    <n v="0"/>
    <n v="0"/>
    <n v="0"/>
    <n v="0"/>
    <m/>
    <m/>
    <m/>
    <m/>
    <m/>
    <m/>
    <m/>
    <m/>
    <m/>
    <m/>
    <m/>
    <m/>
    <m/>
    <m/>
  </r>
  <r>
    <x v="171"/>
    <x v="1"/>
    <x v="775"/>
    <n v="3"/>
    <n v="0"/>
    <n v="0"/>
    <n v="0"/>
    <n v="0"/>
    <n v="0"/>
    <n v="0"/>
    <n v="0"/>
    <m/>
    <m/>
    <m/>
    <m/>
    <m/>
    <m/>
    <m/>
    <m/>
    <m/>
    <m/>
    <m/>
    <m/>
    <m/>
    <m/>
  </r>
  <r>
    <x v="171"/>
    <x v="2"/>
    <x v="776"/>
    <n v="3"/>
    <n v="0"/>
    <n v="0"/>
    <n v="0"/>
    <n v="0"/>
    <n v="0"/>
    <n v="0"/>
    <n v="0"/>
    <m/>
    <m/>
    <m/>
    <m/>
    <m/>
    <m/>
    <m/>
    <m/>
    <m/>
    <m/>
    <m/>
    <m/>
    <m/>
    <m/>
  </r>
  <r>
    <x v="171"/>
    <x v="4"/>
    <x v="600"/>
    <n v="11"/>
    <n v="11"/>
    <n v="0"/>
    <n v="96"/>
    <n v="0"/>
    <n v="0"/>
    <n v="0"/>
    <n v="96"/>
    <s v="V"/>
    <m/>
    <m/>
    <m/>
    <m/>
    <m/>
    <m/>
    <m/>
    <m/>
    <m/>
    <m/>
    <m/>
    <m/>
    <m/>
  </r>
  <r>
    <x v="171"/>
    <x v="3"/>
    <x v="777"/>
    <n v="4"/>
    <n v="2"/>
    <n v="0"/>
    <n v="2"/>
    <n v="0"/>
    <n v="0"/>
    <n v="0"/>
    <n v="2"/>
    <s v="V"/>
    <m/>
    <m/>
    <m/>
    <m/>
    <m/>
    <m/>
    <m/>
    <m/>
    <m/>
    <m/>
    <m/>
    <m/>
    <m/>
  </r>
  <r>
    <x v="172"/>
    <x v="0"/>
    <x v="778"/>
    <n v="5"/>
    <n v="0"/>
    <n v="0"/>
    <n v="2"/>
    <n v="0"/>
    <n v="0"/>
    <n v="0"/>
    <n v="2"/>
    <s v="V"/>
    <m/>
    <s v="V"/>
    <s v="V"/>
    <m/>
    <m/>
    <m/>
    <m/>
    <m/>
    <m/>
    <m/>
    <m/>
    <m/>
    <m/>
  </r>
  <r>
    <x v="172"/>
    <x v="3"/>
    <x v="695"/>
    <n v="1"/>
    <n v="0"/>
    <n v="0"/>
    <n v="0"/>
    <n v="0"/>
    <n v="0"/>
    <n v="0"/>
    <n v="0"/>
    <m/>
    <m/>
    <m/>
    <m/>
    <m/>
    <m/>
    <m/>
    <m/>
    <m/>
    <m/>
    <m/>
    <m/>
    <m/>
    <m/>
  </r>
  <r>
    <x v="172"/>
    <x v="3"/>
    <x v="681"/>
    <n v="1"/>
    <n v="0"/>
    <n v="0"/>
    <n v="0"/>
    <n v="0"/>
    <n v="0"/>
    <n v="0"/>
    <n v="0"/>
    <m/>
    <m/>
    <m/>
    <m/>
    <m/>
    <m/>
    <m/>
    <m/>
    <m/>
    <m/>
    <m/>
    <m/>
    <m/>
    <m/>
  </r>
  <r>
    <x v="172"/>
    <x v="4"/>
    <x v="779"/>
    <n v="2"/>
    <n v="0"/>
    <n v="0"/>
    <n v="0"/>
    <n v="0"/>
    <n v="0"/>
    <n v="0"/>
    <n v="0"/>
    <m/>
    <m/>
    <m/>
    <m/>
    <m/>
    <m/>
    <m/>
    <m/>
    <m/>
    <m/>
    <m/>
    <m/>
    <m/>
    <m/>
  </r>
  <r>
    <x v="172"/>
    <x v="3"/>
    <x v="685"/>
    <n v="11"/>
    <n v="9"/>
    <n v="0"/>
    <n v="12"/>
    <n v="0"/>
    <n v="0"/>
    <n v="0"/>
    <n v="12"/>
    <s v="V"/>
    <m/>
    <m/>
    <m/>
    <m/>
    <m/>
    <m/>
    <m/>
    <m/>
    <m/>
    <m/>
    <m/>
    <m/>
    <m/>
  </r>
  <r>
    <x v="172"/>
    <x v="2"/>
    <x v="780"/>
    <n v="1"/>
    <n v="0"/>
    <n v="0"/>
    <n v="0"/>
    <n v="0"/>
    <n v="0"/>
    <n v="0"/>
    <n v="0"/>
    <m/>
    <m/>
    <m/>
    <m/>
    <m/>
    <m/>
    <m/>
    <m/>
    <m/>
    <m/>
    <m/>
    <m/>
    <m/>
    <m/>
  </r>
  <r>
    <x v="172"/>
    <x v="4"/>
    <x v="561"/>
    <n v="3"/>
    <n v="0"/>
    <n v="0"/>
    <n v="0"/>
    <n v="0"/>
    <n v="0"/>
    <n v="0"/>
    <n v="0"/>
    <m/>
    <m/>
    <m/>
    <m/>
    <m/>
    <m/>
    <m/>
    <m/>
    <m/>
    <m/>
    <m/>
    <m/>
    <m/>
    <m/>
  </r>
  <r>
    <x v="172"/>
    <x v="3"/>
    <x v="713"/>
    <n v="1"/>
    <n v="0"/>
    <n v="0"/>
    <n v="0"/>
    <n v="0"/>
    <n v="0"/>
    <n v="0"/>
    <n v="0"/>
    <m/>
    <m/>
    <m/>
    <m/>
    <m/>
    <m/>
    <m/>
    <m/>
    <m/>
    <m/>
    <m/>
    <m/>
    <m/>
    <m/>
  </r>
  <r>
    <x v="172"/>
    <x v="3"/>
    <x v="714"/>
    <n v="6"/>
    <n v="0"/>
    <n v="0"/>
    <n v="0"/>
    <n v="0"/>
    <n v="0"/>
    <n v="0"/>
    <n v="0"/>
    <m/>
    <m/>
    <m/>
    <m/>
    <m/>
    <m/>
    <m/>
    <m/>
    <m/>
    <m/>
    <m/>
    <m/>
    <m/>
    <m/>
  </r>
  <r>
    <x v="172"/>
    <x v="3"/>
    <x v="710"/>
    <n v="1"/>
    <n v="0"/>
    <n v="0"/>
    <n v="0"/>
    <n v="0"/>
    <n v="0"/>
    <n v="0"/>
    <n v="0"/>
    <m/>
    <m/>
    <m/>
    <m/>
    <m/>
    <m/>
    <m/>
    <m/>
    <m/>
    <m/>
    <m/>
    <m/>
    <m/>
    <m/>
  </r>
  <r>
    <x v="172"/>
    <x v="3"/>
    <x v="725"/>
    <n v="3"/>
    <n v="0"/>
    <n v="0"/>
    <n v="0"/>
    <n v="0"/>
    <n v="0"/>
    <n v="0"/>
    <n v="0"/>
    <m/>
    <m/>
    <m/>
    <m/>
    <m/>
    <m/>
    <m/>
    <m/>
    <m/>
    <m/>
    <m/>
    <m/>
    <m/>
    <m/>
  </r>
  <r>
    <x v="172"/>
    <x v="3"/>
    <x v="655"/>
    <n v="5"/>
    <n v="0"/>
    <n v="0"/>
    <n v="0"/>
    <n v="0"/>
    <n v="0"/>
    <n v="0"/>
    <n v="0"/>
    <m/>
    <m/>
    <m/>
    <m/>
    <m/>
    <m/>
    <m/>
    <m/>
    <m/>
    <m/>
    <m/>
    <m/>
    <m/>
    <m/>
  </r>
  <r>
    <x v="172"/>
    <x v="3"/>
    <x v="622"/>
    <n v="12"/>
    <n v="0"/>
    <n v="0"/>
    <n v="0"/>
    <n v="0"/>
    <n v="0"/>
    <n v="0"/>
    <n v="0"/>
    <m/>
    <m/>
    <m/>
    <m/>
    <m/>
    <m/>
    <m/>
    <m/>
    <m/>
    <m/>
    <m/>
    <m/>
    <m/>
    <m/>
  </r>
  <r>
    <x v="172"/>
    <x v="4"/>
    <x v="721"/>
    <n v="1"/>
    <n v="0"/>
    <n v="0"/>
    <n v="0"/>
    <n v="0"/>
    <n v="0"/>
    <n v="0"/>
    <n v="0"/>
    <m/>
    <m/>
    <m/>
    <m/>
    <m/>
    <m/>
    <m/>
    <m/>
    <m/>
    <m/>
    <m/>
    <m/>
    <m/>
    <m/>
  </r>
  <r>
    <x v="172"/>
    <x v="1"/>
    <x v="579"/>
    <n v="10"/>
    <n v="0"/>
    <n v="0"/>
    <n v="0"/>
    <n v="0"/>
    <n v="0"/>
    <n v="0"/>
    <n v="0"/>
    <m/>
    <m/>
    <m/>
    <m/>
    <m/>
    <m/>
    <m/>
    <m/>
    <m/>
    <m/>
    <m/>
    <m/>
    <m/>
    <m/>
  </r>
  <r>
    <x v="172"/>
    <x v="1"/>
    <x v="781"/>
    <n v="6"/>
    <n v="0"/>
    <n v="0"/>
    <n v="3"/>
    <n v="0"/>
    <n v="0"/>
    <n v="0"/>
    <n v="3"/>
    <s v="V"/>
    <m/>
    <m/>
    <m/>
    <m/>
    <m/>
    <m/>
    <m/>
    <m/>
    <m/>
    <m/>
    <m/>
    <m/>
    <m/>
  </r>
  <r>
    <x v="172"/>
    <x v="1"/>
    <x v="782"/>
    <n v="13"/>
    <n v="0"/>
    <n v="0"/>
    <n v="0"/>
    <n v="0"/>
    <n v="0"/>
    <n v="0"/>
    <n v="0"/>
    <m/>
    <m/>
    <m/>
    <m/>
    <m/>
    <m/>
    <m/>
    <m/>
    <m/>
    <m/>
    <m/>
    <m/>
    <m/>
    <m/>
  </r>
  <r>
    <x v="172"/>
    <x v="0"/>
    <x v="727"/>
    <n v="13"/>
    <n v="0"/>
    <n v="0"/>
    <n v="41"/>
    <n v="0"/>
    <n v="0"/>
    <n v="0"/>
    <n v="41"/>
    <s v="V"/>
    <m/>
    <s v="V"/>
    <s v="V"/>
    <m/>
    <m/>
    <m/>
    <m/>
    <m/>
    <m/>
    <m/>
    <m/>
    <m/>
    <m/>
  </r>
  <r>
    <x v="172"/>
    <x v="3"/>
    <x v="722"/>
    <n v="6"/>
    <n v="0"/>
    <n v="0"/>
    <n v="0"/>
    <n v="0"/>
    <n v="0"/>
    <n v="0"/>
    <n v="0"/>
    <m/>
    <m/>
    <m/>
    <m/>
    <m/>
    <m/>
    <m/>
    <m/>
    <m/>
    <m/>
    <m/>
    <m/>
    <m/>
    <m/>
  </r>
  <r>
    <x v="172"/>
    <x v="3"/>
    <x v="699"/>
    <n v="1"/>
    <n v="0"/>
    <n v="0"/>
    <n v="0"/>
    <n v="0"/>
    <n v="0"/>
    <n v="0"/>
    <n v="0"/>
    <m/>
    <m/>
    <m/>
    <m/>
    <m/>
    <m/>
    <m/>
    <m/>
    <m/>
    <m/>
    <m/>
    <m/>
    <m/>
    <m/>
  </r>
  <r>
    <x v="172"/>
    <x v="4"/>
    <x v="598"/>
    <n v="5"/>
    <n v="0"/>
    <n v="0"/>
    <n v="0"/>
    <n v="0"/>
    <n v="0"/>
    <n v="0"/>
    <n v="0"/>
    <m/>
    <m/>
    <m/>
    <m/>
    <m/>
    <m/>
    <m/>
    <m/>
    <m/>
    <m/>
    <m/>
    <m/>
    <m/>
    <m/>
  </r>
  <r>
    <x v="172"/>
    <x v="4"/>
    <x v="651"/>
    <n v="3"/>
    <n v="0"/>
    <n v="0"/>
    <n v="0"/>
    <n v="0"/>
    <n v="0"/>
    <n v="0"/>
    <n v="0"/>
    <m/>
    <m/>
    <m/>
    <m/>
    <m/>
    <m/>
    <m/>
    <m/>
    <m/>
    <m/>
    <m/>
    <m/>
    <m/>
    <m/>
  </r>
  <r>
    <x v="172"/>
    <x v="4"/>
    <x v="783"/>
    <n v="2"/>
    <n v="0"/>
    <n v="0"/>
    <n v="0"/>
    <n v="0"/>
    <n v="0"/>
    <n v="0"/>
    <n v="0"/>
    <m/>
    <m/>
    <m/>
    <m/>
    <m/>
    <m/>
    <m/>
    <m/>
    <m/>
    <m/>
    <m/>
    <m/>
    <m/>
    <m/>
  </r>
  <r>
    <x v="172"/>
    <x v="3"/>
    <x v="660"/>
    <n v="4"/>
    <n v="0"/>
    <n v="0"/>
    <n v="0"/>
    <n v="0"/>
    <n v="0"/>
    <n v="0"/>
    <n v="0"/>
    <m/>
    <m/>
    <m/>
    <m/>
    <m/>
    <m/>
    <m/>
    <m/>
    <m/>
    <m/>
    <m/>
    <m/>
    <m/>
    <m/>
  </r>
  <r>
    <x v="172"/>
    <x v="4"/>
    <x v="549"/>
    <n v="2"/>
    <n v="2"/>
    <n v="0"/>
    <n v="0"/>
    <n v="0"/>
    <n v="0"/>
    <n v="0"/>
    <n v="0"/>
    <m/>
    <m/>
    <m/>
    <m/>
    <m/>
    <m/>
    <m/>
    <m/>
    <m/>
    <m/>
    <m/>
    <m/>
    <m/>
    <m/>
  </r>
  <r>
    <x v="172"/>
    <x v="4"/>
    <x v="504"/>
    <n v="3"/>
    <n v="3"/>
    <n v="0"/>
    <n v="0"/>
    <n v="0"/>
    <n v="0"/>
    <n v="0"/>
    <n v="0"/>
    <m/>
    <m/>
    <m/>
    <m/>
    <m/>
    <m/>
    <m/>
    <m/>
    <m/>
    <m/>
    <m/>
    <m/>
    <m/>
    <m/>
  </r>
  <r>
    <x v="172"/>
    <x v="4"/>
    <x v="784"/>
    <n v="2"/>
    <n v="2"/>
    <n v="0"/>
    <n v="3"/>
    <n v="1"/>
    <n v="0"/>
    <n v="0"/>
    <n v="4"/>
    <s v="V"/>
    <m/>
    <m/>
    <m/>
    <m/>
    <m/>
    <m/>
    <m/>
    <m/>
    <m/>
    <m/>
    <m/>
    <m/>
    <m/>
  </r>
  <r>
    <x v="173"/>
    <x v="4"/>
    <x v="600"/>
    <n v="8"/>
    <n v="0"/>
    <n v="0"/>
    <n v="0"/>
    <n v="0"/>
    <n v="0"/>
    <n v="0"/>
    <n v="0"/>
    <m/>
    <m/>
    <m/>
    <m/>
    <m/>
    <m/>
    <m/>
    <m/>
    <m/>
    <m/>
    <m/>
    <m/>
    <m/>
    <m/>
  </r>
  <r>
    <x v="173"/>
    <x v="0"/>
    <x v="785"/>
    <n v="1"/>
    <n v="0"/>
    <n v="0"/>
    <n v="0"/>
    <n v="0"/>
    <n v="0"/>
    <n v="0"/>
    <n v="0"/>
    <m/>
    <m/>
    <m/>
    <m/>
    <m/>
    <m/>
    <m/>
    <m/>
    <m/>
    <m/>
    <m/>
    <m/>
    <m/>
    <m/>
  </r>
  <r>
    <x v="173"/>
    <x v="0"/>
    <x v="786"/>
    <n v="3"/>
    <n v="0"/>
    <n v="0"/>
    <n v="0"/>
    <n v="0"/>
    <n v="0"/>
    <n v="0"/>
    <n v="0"/>
    <m/>
    <m/>
    <m/>
    <m/>
    <m/>
    <m/>
    <m/>
    <m/>
    <m/>
    <m/>
    <m/>
    <m/>
    <m/>
    <m/>
  </r>
  <r>
    <x v="173"/>
    <x v="2"/>
    <x v="787"/>
    <n v="2"/>
    <n v="0"/>
    <n v="0"/>
    <n v="0"/>
    <n v="0"/>
    <n v="0"/>
    <n v="0"/>
    <n v="0"/>
    <m/>
    <m/>
    <m/>
    <m/>
    <m/>
    <m/>
    <m/>
    <m/>
    <m/>
    <m/>
    <m/>
    <m/>
    <m/>
    <m/>
  </r>
  <r>
    <x v="173"/>
    <x v="1"/>
    <x v="788"/>
    <n v="13"/>
    <n v="0"/>
    <n v="0"/>
    <n v="0"/>
    <n v="0"/>
    <n v="0"/>
    <n v="0"/>
    <n v="0"/>
    <m/>
    <m/>
    <m/>
    <m/>
    <m/>
    <m/>
    <m/>
    <m/>
    <m/>
    <m/>
    <m/>
    <m/>
    <m/>
    <m/>
  </r>
  <r>
    <x v="173"/>
    <x v="2"/>
    <x v="789"/>
    <n v="1"/>
    <n v="0"/>
    <n v="0"/>
    <n v="0"/>
    <n v="0"/>
    <n v="0"/>
    <n v="0"/>
    <n v="0"/>
    <m/>
    <m/>
    <m/>
    <m/>
    <m/>
    <m/>
    <m/>
    <m/>
    <m/>
    <m/>
    <m/>
    <m/>
    <m/>
    <m/>
  </r>
  <r>
    <x v="173"/>
    <x v="4"/>
    <x v="656"/>
    <n v="7"/>
    <n v="0"/>
    <n v="0"/>
    <n v="0"/>
    <n v="0"/>
    <n v="0"/>
    <n v="0"/>
    <n v="0"/>
    <m/>
    <m/>
    <m/>
    <m/>
    <m/>
    <m/>
    <m/>
    <m/>
    <m/>
    <m/>
    <m/>
    <m/>
    <m/>
    <m/>
  </r>
  <r>
    <x v="173"/>
    <x v="4"/>
    <x v="542"/>
    <n v="1"/>
    <n v="0"/>
    <n v="0"/>
    <n v="0"/>
    <n v="0"/>
    <n v="0"/>
    <n v="0"/>
    <n v="0"/>
    <m/>
    <m/>
    <m/>
    <m/>
    <m/>
    <m/>
    <m/>
    <m/>
    <m/>
    <m/>
    <m/>
    <m/>
    <m/>
    <m/>
  </r>
  <r>
    <x v="173"/>
    <x v="3"/>
    <x v="698"/>
    <n v="6"/>
    <n v="0"/>
    <n v="0"/>
    <n v="1"/>
    <n v="0"/>
    <n v="0"/>
    <n v="0"/>
    <n v="1"/>
    <s v="V"/>
    <m/>
    <m/>
    <m/>
    <m/>
    <m/>
    <m/>
    <m/>
    <m/>
    <m/>
    <m/>
    <m/>
    <m/>
    <m/>
  </r>
  <r>
    <x v="173"/>
    <x v="3"/>
    <x v="790"/>
    <n v="1"/>
    <n v="0"/>
    <n v="0"/>
    <n v="0"/>
    <n v="0"/>
    <n v="0"/>
    <n v="0"/>
    <n v="0"/>
    <m/>
    <m/>
    <m/>
    <m/>
    <m/>
    <m/>
    <m/>
    <m/>
    <m/>
    <m/>
    <m/>
    <m/>
    <m/>
    <m/>
  </r>
  <r>
    <x v="173"/>
    <x v="4"/>
    <x v="435"/>
    <n v="5"/>
    <n v="0"/>
    <n v="0"/>
    <n v="0"/>
    <n v="0"/>
    <n v="0"/>
    <n v="0"/>
    <n v="0"/>
    <m/>
    <m/>
    <m/>
    <m/>
    <m/>
    <m/>
    <m/>
    <m/>
    <m/>
    <m/>
    <m/>
    <m/>
    <m/>
    <m/>
  </r>
  <r>
    <x v="173"/>
    <x v="3"/>
    <x v="750"/>
    <n v="4"/>
    <n v="0"/>
    <n v="0"/>
    <n v="0"/>
    <n v="0"/>
    <n v="0"/>
    <n v="0"/>
    <n v="0"/>
    <m/>
    <m/>
    <m/>
    <m/>
    <m/>
    <m/>
    <m/>
    <m/>
    <m/>
    <m/>
    <m/>
    <m/>
    <m/>
    <m/>
  </r>
  <r>
    <x v="173"/>
    <x v="0"/>
    <x v="791"/>
    <n v="1"/>
    <n v="0"/>
    <n v="0"/>
    <n v="0"/>
    <n v="0"/>
    <n v="0"/>
    <n v="0"/>
    <n v="0"/>
    <m/>
    <m/>
    <m/>
    <m/>
    <m/>
    <m/>
    <m/>
    <m/>
    <m/>
    <m/>
    <m/>
    <m/>
    <m/>
    <m/>
  </r>
  <r>
    <x v="173"/>
    <x v="4"/>
    <x v="792"/>
    <n v="1"/>
    <n v="0"/>
    <n v="0"/>
    <n v="0"/>
    <n v="0"/>
    <n v="0"/>
    <n v="0"/>
    <n v="0"/>
    <m/>
    <m/>
    <m/>
    <m/>
    <m/>
    <m/>
    <m/>
    <m/>
    <m/>
    <m/>
    <m/>
    <m/>
    <m/>
    <m/>
  </r>
  <r>
    <x v="173"/>
    <x v="4"/>
    <x v="549"/>
    <n v="2"/>
    <n v="0"/>
    <n v="0"/>
    <n v="0"/>
    <n v="0"/>
    <n v="0"/>
    <n v="0"/>
    <n v="0"/>
    <m/>
    <m/>
    <m/>
    <m/>
    <m/>
    <m/>
    <m/>
    <m/>
    <m/>
    <m/>
    <m/>
    <m/>
    <m/>
    <m/>
  </r>
  <r>
    <x v="173"/>
    <x v="3"/>
    <x v="712"/>
    <n v="3"/>
    <n v="1"/>
    <n v="0"/>
    <n v="1"/>
    <n v="0"/>
    <n v="0"/>
    <n v="0"/>
    <n v="1"/>
    <s v="V"/>
    <s v="V"/>
    <m/>
    <m/>
    <m/>
    <m/>
    <m/>
    <m/>
    <m/>
    <m/>
    <m/>
    <m/>
    <m/>
    <m/>
  </r>
  <r>
    <x v="173"/>
    <x v="2"/>
    <x v="793"/>
    <n v="1"/>
    <n v="0"/>
    <n v="0"/>
    <n v="0"/>
    <n v="0"/>
    <n v="0"/>
    <n v="0"/>
    <n v="0"/>
    <m/>
    <m/>
    <m/>
    <m/>
    <m/>
    <m/>
    <m/>
    <m/>
    <m/>
    <m/>
    <m/>
    <m/>
    <m/>
    <m/>
  </r>
  <r>
    <x v="173"/>
    <x v="3"/>
    <x v="703"/>
    <n v="12"/>
    <n v="1"/>
    <n v="0"/>
    <n v="4"/>
    <n v="0"/>
    <n v="0"/>
    <n v="0"/>
    <n v="4"/>
    <s v="V"/>
    <s v="V"/>
    <m/>
    <m/>
    <m/>
    <m/>
    <m/>
    <m/>
    <m/>
    <m/>
    <m/>
    <m/>
    <m/>
    <m/>
  </r>
  <r>
    <x v="173"/>
    <x v="3"/>
    <x v="794"/>
    <n v="1"/>
    <n v="0"/>
    <n v="0"/>
    <n v="0"/>
    <n v="0"/>
    <n v="0"/>
    <n v="0"/>
    <n v="0"/>
    <m/>
    <m/>
    <m/>
    <m/>
    <m/>
    <m/>
    <m/>
    <m/>
    <m/>
    <m/>
    <m/>
    <m/>
    <m/>
    <m/>
  </r>
  <r>
    <x v="173"/>
    <x v="1"/>
    <x v="795"/>
    <n v="13"/>
    <n v="0"/>
    <n v="0"/>
    <n v="0"/>
    <n v="0"/>
    <n v="0"/>
    <n v="0"/>
    <n v="0"/>
    <m/>
    <m/>
    <m/>
    <m/>
    <m/>
    <m/>
    <m/>
    <m/>
    <m/>
    <m/>
    <m/>
    <m/>
    <m/>
    <m/>
  </r>
  <r>
    <x v="173"/>
    <x v="1"/>
    <x v="796"/>
    <n v="13"/>
    <n v="0"/>
    <n v="0"/>
    <n v="0"/>
    <n v="0"/>
    <n v="0"/>
    <n v="0"/>
    <n v="0"/>
    <m/>
    <m/>
    <m/>
    <m/>
    <m/>
    <m/>
    <m/>
    <m/>
    <m/>
    <m/>
    <m/>
    <m/>
    <m/>
    <m/>
  </r>
  <r>
    <x v="173"/>
    <x v="2"/>
    <x v="797"/>
    <n v="1"/>
    <n v="1"/>
    <n v="0"/>
    <n v="0"/>
    <n v="0"/>
    <n v="0"/>
    <n v="0"/>
    <n v="0"/>
    <m/>
    <m/>
    <m/>
    <m/>
    <m/>
    <m/>
    <m/>
    <m/>
    <m/>
    <m/>
    <m/>
    <m/>
    <m/>
    <m/>
  </r>
  <r>
    <x v="173"/>
    <x v="1"/>
    <x v="798"/>
    <n v="1"/>
    <n v="1"/>
    <n v="0"/>
    <n v="1"/>
    <n v="0"/>
    <n v="0"/>
    <n v="0"/>
    <n v="1"/>
    <s v="V"/>
    <m/>
    <m/>
    <m/>
    <m/>
    <m/>
    <m/>
    <m/>
    <m/>
    <m/>
    <m/>
    <m/>
    <m/>
    <m/>
  </r>
  <r>
    <x v="173"/>
    <x v="4"/>
    <x v="799"/>
    <n v="3"/>
    <n v="3"/>
    <n v="0"/>
    <n v="4"/>
    <n v="1"/>
    <n v="0"/>
    <n v="0"/>
    <n v="5"/>
    <s v="V"/>
    <m/>
    <m/>
    <m/>
    <m/>
    <m/>
    <m/>
    <m/>
    <m/>
    <m/>
    <m/>
    <m/>
    <m/>
    <m/>
  </r>
  <r>
    <x v="174"/>
    <x v="3"/>
    <x v="741"/>
    <n v="9"/>
    <n v="0"/>
    <n v="0"/>
    <n v="0"/>
    <n v="0"/>
    <n v="0"/>
    <n v="0"/>
    <n v="0"/>
    <m/>
    <m/>
    <m/>
    <m/>
    <m/>
    <m/>
    <m/>
    <m/>
    <m/>
    <m/>
    <m/>
    <m/>
    <m/>
    <m/>
  </r>
  <r>
    <x v="174"/>
    <x v="3"/>
    <x v="740"/>
    <n v="1"/>
    <n v="0"/>
    <n v="0"/>
    <n v="0"/>
    <n v="0"/>
    <n v="0"/>
    <n v="0"/>
    <n v="0"/>
    <m/>
    <m/>
    <m/>
    <m/>
    <m/>
    <m/>
    <m/>
    <m/>
    <m/>
    <m/>
    <m/>
    <m/>
    <m/>
    <m/>
  </r>
  <r>
    <x v="174"/>
    <x v="4"/>
    <x v="654"/>
    <n v="3"/>
    <n v="0"/>
    <n v="0"/>
    <n v="0"/>
    <n v="0"/>
    <n v="0"/>
    <n v="0"/>
    <n v="0"/>
    <m/>
    <m/>
    <m/>
    <m/>
    <m/>
    <m/>
    <m/>
    <m/>
    <m/>
    <m/>
    <m/>
    <m/>
    <m/>
    <m/>
  </r>
  <r>
    <x v="174"/>
    <x v="2"/>
    <x v="800"/>
    <n v="1"/>
    <n v="0"/>
    <n v="0"/>
    <n v="0"/>
    <n v="0"/>
    <n v="0"/>
    <n v="0"/>
    <n v="0"/>
    <m/>
    <m/>
    <m/>
    <m/>
    <m/>
    <m/>
    <m/>
    <m/>
    <m/>
    <m/>
    <m/>
    <m/>
    <m/>
    <m/>
  </r>
  <r>
    <x v="174"/>
    <x v="2"/>
    <x v="801"/>
    <n v="1"/>
    <n v="0"/>
    <n v="0"/>
    <n v="0"/>
    <n v="0"/>
    <n v="0"/>
    <n v="0"/>
    <n v="0"/>
    <m/>
    <m/>
    <m/>
    <m/>
    <m/>
    <m/>
    <m/>
    <m/>
    <m/>
    <m/>
    <m/>
    <m/>
    <m/>
    <m/>
  </r>
  <r>
    <x v="174"/>
    <x v="3"/>
    <x v="802"/>
    <n v="2"/>
    <n v="0"/>
    <n v="0"/>
    <n v="0"/>
    <n v="0"/>
    <n v="0"/>
    <n v="0"/>
    <n v="0"/>
    <m/>
    <m/>
    <m/>
    <m/>
    <m/>
    <m/>
    <m/>
    <m/>
    <m/>
    <m/>
    <m/>
    <m/>
    <m/>
    <m/>
  </r>
  <r>
    <x v="174"/>
    <x v="3"/>
    <x v="676"/>
    <n v="3"/>
    <n v="0"/>
    <n v="0"/>
    <n v="0"/>
    <n v="0"/>
    <n v="0"/>
    <n v="0"/>
    <n v="0"/>
    <m/>
    <m/>
    <m/>
    <m/>
    <m/>
    <m/>
    <m/>
    <m/>
    <m/>
    <m/>
    <m/>
    <m/>
    <m/>
    <m/>
  </r>
  <r>
    <x v="174"/>
    <x v="2"/>
    <x v="803"/>
    <n v="1"/>
    <n v="0"/>
    <n v="0"/>
    <n v="0"/>
    <n v="0"/>
    <n v="0"/>
    <n v="0"/>
    <n v="0"/>
    <m/>
    <m/>
    <m/>
    <m/>
    <m/>
    <m/>
    <m/>
    <m/>
    <m/>
    <m/>
    <m/>
    <m/>
    <m/>
    <m/>
  </r>
  <r>
    <x v="174"/>
    <x v="3"/>
    <x v="804"/>
    <n v="7"/>
    <n v="5"/>
    <n v="0"/>
    <n v="7"/>
    <n v="0"/>
    <n v="0"/>
    <n v="0"/>
    <n v="7"/>
    <s v="V"/>
    <m/>
    <m/>
    <m/>
    <m/>
    <m/>
    <m/>
    <m/>
    <m/>
    <m/>
    <m/>
    <m/>
    <m/>
    <m/>
  </r>
  <r>
    <x v="174"/>
    <x v="1"/>
    <x v="805"/>
    <n v="13"/>
    <n v="0"/>
    <n v="0"/>
    <n v="0"/>
    <n v="0"/>
    <n v="0"/>
    <n v="0"/>
    <n v="0"/>
    <m/>
    <m/>
    <m/>
    <m/>
    <m/>
    <m/>
    <m/>
    <m/>
    <m/>
    <m/>
    <m/>
    <m/>
    <m/>
    <m/>
  </r>
  <r>
    <x v="174"/>
    <x v="3"/>
    <x v="738"/>
    <n v="13"/>
    <n v="1"/>
    <n v="0"/>
    <n v="1"/>
    <n v="0"/>
    <n v="0"/>
    <n v="0"/>
    <n v="1"/>
    <s v="V"/>
    <s v="V"/>
    <m/>
    <m/>
    <m/>
    <m/>
    <m/>
    <m/>
    <m/>
    <m/>
    <m/>
    <m/>
    <m/>
    <m/>
  </r>
  <r>
    <x v="174"/>
    <x v="3"/>
    <x v="652"/>
    <n v="6"/>
    <n v="0"/>
    <n v="0"/>
    <n v="0"/>
    <n v="0"/>
    <n v="0"/>
    <n v="0"/>
    <n v="0"/>
    <m/>
    <m/>
    <m/>
    <m/>
    <m/>
    <m/>
    <m/>
    <m/>
    <m/>
    <m/>
    <m/>
    <m/>
    <m/>
    <m/>
  </r>
  <r>
    <x v="174"/>
    <x v="3"/>
    <x v="701"/>
    <n v="9"/>
    <n v="0"/>
    <n v="0"/>
    <n v="0"/>
    <n v="0"/>
    <n v="0"/>
    <n v="0"/>
    <n v="0"/>
    <m/>
    <m/>
    <m/>
    <m/>
    <m/>
    <m/>
    <m/>
    <m/>
    <m/>
    <m/>
    <m/>
    <m/>
    <m/>
    <m/>
  </r>
  <r>
    <x v="174"/>
    <x v="4"/>
    <x v="635"/>
    <n v="12"/>
    <n v="0"/>
    <n v="0"/>
    <n v="0"/>
    <n v="0"/>
    <n v="0"/>
    <n v="0"/>
    <n v="0"/>
    <m/>
    <m/>
    <m/>
    <m/>
    <m/>
    <m/>
    <m/>
    <m/>
    <m/>
    <m/>
    <m/>
    <m/>
    <m/>
    <m/>
  </r>
  <r>
    <x v="174"/>
    <x v="2"/>
    <x v="806"/>
    <n v="1"/>
    <n v="1"/>
    <n v="0"/>
    <n v="0"/>
    <n v="0"/>
    <n v="0"/>
    <n v="0"/>
    <n v="0"/>
    <m/>
    <m/>
    <m/>
    <m/>
    <m/>
    <m/>
    <m/>
    <m/>
    <m/>
    <m/>
    <m/>
    <m/>
    <m/>
    <m/>
  </r>
  <r>
    <x v="174"/>
    <x v="2"/>
    <x v="807"/>
    <n v="1"/>
    <n v="1"/>
    <n v="0"/>
    <n v="0"/>
    <n v="0"/>
    <n v="0"/>
    <n v="0"/>
    <n v="0"/>
    <m/>
    <m/>
    <m/>
    <m/>
    <m/>
    <m/>
    <m/>
    <m/>
    <m/>
    <m/>
    <m/>
    <m/>
    <m/>
    <m/>
  </r>
  <r>
    <x v="174"/>
    <x v="0"/>
    <x v="808"/>
    <n v="3"/>
    <n v="1"/>
    <n v="0"/>
    <n v="2"/>
    <n v="0"/>
    <n v="0"/>
    <n v="0"/>
    <n v="2"/>
    <s v="V"/>
    <s v="V"/>
    <m/>
    <m/>
    <m/>
    <m/>
    <m/>
    <m/>
    <m/>
    <m/>
    <m/>
    <m/>
    <m/>
    <m/>
  </r>
  <r>
    <x v="175"/>
    <x v="1"/>
    <x v="809"/>
    <n v="12"/>
    <n v="0"/>
    <n v="0"/>
    <n v="0"/>
    <n v="0"/>
    <n v="0"/>
    <n v="0"/>
    <n v="0"/>
    <m/>
    <m/>
    <m/>
    <m/>
    <m/>
    <m/>
    <m/>
    <m/>
    <m/>
    <m/>
    <m/>
    <m/>
    <m/>
    <m/>
  </r>
  <r>
    <x v="175"/>
    <x v="3"/>
    <x v="697"/>
    <n v="1"/>
    <n v="0"/>
    <n v="0"/>
    <n v="0"/>
    <n v="0"/>
    <n v="0"/>
    <n v="0"/>
    <n v="0"/>
    <m/>
    <m/>
    <m/>
    <m/>
    <m/>
    <m/>
    <m/>
    <m/>
    <m/>
    <m/>
    <m/>
    <m/>
    <m/>
    <m/>
  </r>
  <r>
    <x v="175"/>
    <x v="2"/>
    <x v="751"/>
    <n v="1"/>
    <n v="0"/>
    <n v="0"/>
    <n v="0"/>
    <n v="0"/>
    <n v="0"/>
    <n v="0"/>
    <n v="0"/>
    <m/>
    <m/>
    <m/>
    <m/>
    <m/>
    <m/>
    <m/>
    <m/>
    <m/>
    <m/>
    <m/>
    <m/>
    <m/>
    <m/>
  </r>
  <r>
    <x v="175"/>
    <x v="2"/>
    <x v="810"/>
    <n v="4"/>
    <n v="0"/>
    <n v="0"/>
    <n v="0"/>
    <n v="0"/>
    <n v="0"/>
    <n v="0"/>
    <n v="0"/>
    <m/>
    <m/>
    <m/>
    <m/>
    <m/>
    <m/>
    <m/>
    <m/>
    <m/>
    <m/>
    <m/>
    <m/>
    <m/>
    <m/>
  </r>
  <r>
    <x v="175"/>
    <x v="3"/>
    <x v="811"/>
    <n v="1"/>
    <n v="0"/>
    <n v="0"/>
    <n v="0"/>
    <n v="0"/>
    <n v="0"/>
    <n v="0"/>
    <n v="0"/>
    <m/>
    <m/>
    <m/>
    <m/>
    <m/>
    <m/>
    <m/>
    <m/>
    <m/>
    <m/>
    <m/>
    <m/>
    <m/>
    <m/>
  </r>
  <r>
    <x v="175"/>
    <x v="3"/>
    <x v="812"/>
    <n v="2"/>
    <n v="0"/>
    <n v="0"/>
    <n v="1"/>
    <n v="0"/>
    <n v="0"/>
    <n v="0"/>
    <n v="1"/>
    <s v="V"/>
    <m/>
    <m/>
    <m/>
    <m/>
    <m/>
    <m/>
    <m/>
    <m/>
    <m/>
    <m/>
    <m/>
    <m/>
    <m/>
  </r>
  <r>
    <x v="175"/>
    <x v="3"/>
    <x v="448"/>
    <n v="9"/>
    <n v="0"/>
    <n v="0"/>
    <n v="0"/>
    <n v="0"/>
    <n v="0"/>
    <n v="0"/>
    <n v="0"/>
    <m/>
    <m/>
    <m/>
    <m/>
    <m/>
    <m/>
    <m/>
    <m/>
    <m/>
    <m/>
    <m/>
    <m/>
    <m/>
    <m/>
  </r>
  <r>
    <x v="175"/>
    <x v="3"/>
    <x v="759"/>
    <n v="8"/>
    <n v="0"/>
    <n v="0"/>
    <n v="0"/>
    <n v="0"/>
    <n v="0"/>
    <n v="0"/>
    <n v="0"/>
    <m/>
    <m/>
    <m/>
    <m/>
    <m/>
    <m/>
    <m/>
    <m/>
    <m/>
    <m/>
    <m/>
    <m/>
    <m/>
    <m/>
  </r>
  <r>
    <x v="175"/>
    <x v="0"/>
    <x v="813"/>
    <n v="11"/>
    <n v="0"/>
    <n v="0"/>
    <n v="1"/>
    <n v="0"/>
    <n v="0"/>
    <n v="0"/>
    <n v="1"/>
    <s v="V"/>
    <s v="V"/>
    <m/>
    <m/>
    <m/>
    <m/>
    <m/>
    <m/>
    <m/>
    <m/>
    <m/>
    <m/>
    <m/>
    <m/>
  </r>
  <r>
    <x v="175"/>
    <x v="0"/>
    <x v="814"/>
    <n v="2"/>
    <n v="0"/>
    <n v="0"/>
    <n v="0"/>
    <n v="0"/>
    <n v="0"/>
    <n v="0"/>
    <n v="0"/>
    <m/>
    <m/>
    <m/>
    <m/>
    <m/>
    <m/>
    <m/>
    <m/>
    <m/>
    <m/>
    <m/>
    <m/>
    <m/>
    <m/>
  </r>
  <r>
    <x v="175"/>
    <x v="2"/>
    <x v="797"/>
    <n v="1"/>
    <n v="0"/>
    <n v="0"/>
    <n v="0"/>
    <n v="0"/>
    <n v="0"/>
    <n v="0"/>
    <n v="0"/>
    <m/>
    <m/>
    <m/>
    <m/>
    <m/>
    <m/>
    <m/>
    <m/>
    <m/>
    <m/>
    <m/>
    <m/>
    <m/>
    <m/>
  </r>
  <r>
    <x v="175"/>
    <x v="4"/>
    <x v="625"/>
    <n v="1"/>
    <n v="0"/>
    <n v="0"/>
    <n v="0"/>
    <n v="0"/>
    <n v="0"/>
    <n v="0"/>
    <n v="0"/>
    <m/>
    <m/>
    <m/>
    <m/>
    <m/>
    <m/>
    <m/>
    <m/>
    <m/>
    <m/>
    <m/>
    <m/>
    <m/>
    <m/>
  </r>
  <r>
    <x v="175"/>
    <x v="2"/>
    <x v="815"/>
    <n v="1"/>
    <n v="0"/>
    <n v="0"/>
    <n v="0"/>
    <n v="0"/>
    <n v="0"/>
    <n v="0"/>
    <n v="0"/>
    <m/>
    <m/>
    <m/>
    <m/>
    <m/>
    <m/>
    <m/>
    <m/>
    <m/>
    <m/>
    <m/>
    <m/>
    <m/>
    <m/>
  </r>
  <r>
    <x v="175"/>
    <x v="3"/>
    <x v="742"/>
    <n v="2"/>
    <n v="0"/>
    <n v="0"/>
    <n v="0"/>
    <n v="0"/>
    <n v="0"/>
    <n v="0"/>
    <n v="0"/>
    <m/>
    <m/>
    <m/>
    <m/>
    <m/>
    <m/>
    <m/>
    <m/>
    <m/>
    <m/>
    <m/>
    <m/>
    <m/>
    <m/>
  </r>
  <r>
    <x v="175"/>
    <x v="3"/>
    <x v="816"/>
    <n v="1"/>
    <n v="0"/>
    <n v="0"/>
    <n v="0"/>
    <n v="0"/>
    <n v="0"/>
    <n v="0"/>
    <n v="0"/>
    <m/>
    <m/>
    <m/>
    <m/>
    <m/>
    <m/>
    <m/>
    <m/>
    <m/>
    <m/>
    <m/>
    <m/>
    <m/>
    <m/>
  </r>
  <r>
    <x v="175"/>
    <x v="3"/>
    <x v="761"/>
    <n v="4"/>
    <n v="0"/>
    <n v="0"/>
    <n v="2"/>
    <n v="0"/>
    <n v="0"/>
    <n v="0"/>
    <n v="2"/>
    <s v="V"/>
    <m/>
    <m/>
    <m/>
    <m/>
    <m/>
    <m/>
    <m/>
    <m/>
    <m/>
    <m/>
    <m/>
    <m/>
    <m/>
  </r>
  <r>
    <x v="175"/>
    <x v="2"/>
    <x v="817"/>
    <n v="2"/>
    <n v="0"/>
    <n v="0"/>
    <n v="0"/>
    <n v="0"/>
    <n v="0"/>
    <n v="0"/>
    <n v="0"/>
    <m/>
    <m/>
    <m/>
    <m/>
    <m/>
    <m/>
    <m/>
    <m/>
    <m/>
    <m/>
    <m/>
    <m/>
    <m/>
    <m/>
  </r>
  <r>
    <x v="175"/>
    <x v="3"/>
    <x v="726"/>
    <n v="11"/>
    <n v="0"/>
    <n v="0"/>
    <n v="0"/>
    <n v="0"/>
    <n v="0"/>
    <n v="0"/>
    <n v="0"/>
    <m/>
    <m/>
    <m/>
    <m/>
    <m/>
    <m/>
    <m/>
    <m/>
    <m/>
    <m/>
    <m/>
    <m/>
    <m/>
    <m/>
  </r>
  <r>
    <x v="175"/>
    <x v="3"/>
    <x v="818"/>
    <n v="3"/>
    <n v="2"/>
    <n v="0"/>
    <n v="3"/>
    <n v="0"/>
    <n v="0"/>
    <n v="0"/>
    <n v="3"/>
    <s v="V"/>
    <m/>
    <m/>
    <m/>
    <m/>
    <m/>
    <m/>
    <m/>
    <m/>
    <m/>
    <m/>
    <m/>
    <m/>
    <m/>
  </r>
  <r>
    <x v="175"/>
    <x v="4"/>
    <x v="582"/>
    <n v="1"/>
    <n v="0"/>
    <n v="0"/>
    <n v="0"/>
    <n v="0"/>
    <n v="0"/>
    <n v="0"/>
    <n v="0"/>
    <m/>
    <m/>
    <m/>
    <m/>
    <m/>
    <m/>
    <m/>
    <m/>
    <m/>
    <m/>
    <m/>
    <m/>
    <m/>
    <m/>
  </r>
  <r>
    <x v="175"/>
    <x v="1"/>
    <x v="819"/>
    <n v="2"/>
    <n v="0"/>
    <n v="0"/>
    <n v="1"/>
    <n v="0"/>
    <n v="0"/>
    <n v="0"/>
    <n v="1"/>
    <s v="V"/>
    <m/>
    <m/>
    <m/>
    <m/>
    <m/>
    <m/>
    <m/>
    <m/>
    <m/>
    <m/>
    <m/>
    <m/>
    <m/>
  </r>
  <r>
    <x v="175"/>
    <x v="2"/>
    <x v="820"/>
    <n v="1"/>
    <n v="0"/>
    <n v="0"/>
    <n v="0"/>
    <n v="0"/>
    <n v="0"/>
    <n v="0"/>
    <n v="0"/>
    <m/>
    <m/>
    <m/>
    <m/>
    <m/>
    <m/>
    <m/>
    <m/>
    <m/>
    <m/>
    <m/>
    <m/>
    <m/>
    <m/>
  </r>
  <r>
    <x v="175"/>
    <x v="3"/>
    <x v="749"/>
    <n v="4"/>
    <n v="0"/>
    <n v="0"/>
    <n v="1"/>
    <n v="0"/>
    <n v="0"/>
    <n v="0"/>
    <n v="1"/>
    <s v="V"/>
    <m/>
    <m/>
    <m/>
    <m/>
    <m/>
    <m/>
    <m/>
    <m/>
    <m/>
    <m/>
    <m/>
    <m/>
    <m/>
  </r>
  <r>
    <x v="175"/>
    <x v="4"/>
    <x v="784"/>
    <n v="2"/>
    <n v="0"/>
    <n v="0"/>
    <n v="0"/>
    <n v="0"/>
    <n v="0"/>
    <n v="0"/>
    <n v="0"/>
    <m/>
    <m/>
    <m/>
    <m/>
    <m/>
    <m/>
    <m/>
    <m/>
    <m/>
    <m/>
    <m/>
    <m/>
    <m/>
    <m/>
  </r>
  <r>
    <x v="175"/>
    <x v="0"/>
    <x v="808"/>
    <n v="2"/>
    <n v="0"/>
    <n v="0"/>
    <n v="0"/>
    <n v="0"/>
    <n v="0"/>
    <n v="0"/>
    <n v="0"/>
    <m/>
    <m/>
    <m/>
    <m/>
    <m/>
    <m/>
    <m/>
    <m/>
    <m/>
    <m/>
    <m/>
    <m/>
    <m/>
    <m/>
  </r>
  <r>
    <x v="175"/>
    <x v="0"/>
    <x v="821"/>
    <n v="1"/>
    <n v="1"/>
    <n v="0"/>
    <n v="1"/>
    <n v="0"/>
    <n v="0"/>
    <n v="0"/>
    <n v="1"/>
    <s v="V"/>
    <m/>
    <m/>
    <m/>
    <m/>
    <m/>
    <m/>
    <m/>
    <m/>
    <m/>
    <m/>
    <m/>
    <m/>
    <m/>
  </r>
  <r>
    <x v="175"/>
    <x v="3"/>
    <x v="626"/>
    <n v="7"/>
    <n v="7"/>
    <n v="0"/>
    <n v="0"/>
    <n v="0"/>
    <n v="0"/>
    <n v="0"/>
    <n v="0"/>
    <m/>
    <m/>
    <m/>
    <m/>
    <m/>
    <m/>
    <m/>
    <m/>
    <m/>
    <m/>
    <m/>
    <m/>
    <m/>
    <m/>
  </r>
  <r>
    <x v="175"/>
    <x v="3"/>
    <x v="822"/>
    <n v="1"/>
    <n v="1"/>
    <n v="0"/>
    <n v="0"/>
    <n v="0"/>
    <n v="0"/>
    <n v="0"/>
    <n v="0"/>
    <m/>
    <m/>
    <m/>
    <m/>
    <m/>
    <m/>
    <m/>
    <m/>
    <m/>
    <m/>
    <m/>
    <m/>
    <m/>
    <m/>
  </r>
  <r>
    <x v="175"/>
    <x v="3"/>
    <x v="823"/>
    <n v="1"/>
    <n v="1"/>
    <n v="0"/>
    <n v="1"/>
    <n v="0"/>
    <n v="0"/>
    <n v="0"/>
    <n v="1"/>
    <s v="V"/>
    <m/>
    <m/>
    <m/>
    <m/>
    <m/>
    <m/>
    <m/>
    <m/>
    <m/>
    <m/>
    <m/>
    <m/>
    <m/>
  </r>
  <r>
    <x v="175"/>
    <x v="4"/>
    <x v="562"/>
    <n v="4"/>
    <n v="1"/>
    <n v="0"/>
    <n v="6"/>
    <n v="0"/>
    <n v="0"/>
    <n v="0"/>
    <n v="6"/>
    <s v="V"/>
    <m/>
    <m/>
    <m/>
    <m/>
    <m/>
    <m/>
    <m/>
    <m/>
    <m/>
    <m/>
    <m/>
    <m/>
    <m/>
  </r>
  <r>
    <x v="176"/>
    <x v="0"/>
    <x v="824"/>
    <n v="9"/>
    <n v="0"/>
    <n v="0"/>
    <n v="0"/>
    <n v="0"/>
    <n v="0"/>
    <n v="0"/>
    <n v="0"/>
    <m/>
    <m/>
    <m/>
    <m/>
    <m/>
    <m/>
    <m/>
    <m/>
    <m/>
    <m/>
    <m/>
    <m/>
    <m/>
    <m/>
  </r>
  <r>
    <x v="176"/>
    <x v="4"/>
    <x v="702"/>
    <n v="1"/>
    <n v="0"/>
    <n v="0"/>
    <n v="0"/>
    <n v="0"/>
    <n v="0"/>
    <n v="0"/>
    <n v="0"/>
    <m/>
    <m/>
    <m/>
    <m/>
    <m/>
    <m/>
    <m/>
    <m/>
    <m/>
    <m/>
    <m/>
    <m/>
    <m/>
    <m/>
  </r>
  <r>
    <x v="176"/>
    <x v="0"/>
    <x v="825"/>
    <n v="1"/>
    <n v="0"/>
    <n v="0"/>
    <n v="0"/>
    <n v="0"/>
    <n v="0"/>
    <n v="0"/>
    <n v="0"/>
    <m/>
    <m/>
    <m/>
    <m/>
    <m/>
    <m/>
    <m/>
    <m/>
    <m/>
    <m/>
    <m/>
    <m/>
    <m/>
    <m/>
  </r>
  <r>
    <x v="176"/>
    <x v="2"/>
    <x v="826"/>
    <n v="1"/>
    <n v="0"/>
    <n v="0"/>
    <n v="0"/>
    <n v="0"/>
    <n v="0"/>
    <n v="0"/>
    <n v="0"/>
    <m/>
    <m/>
    <m/>
    <m/>
    <m/>
    <m/>
    <m/>
    <m/>
    <m/>
    <m/>
    <m/>
    <m/>
    <m/>
    <m/>
  </r>
  <r>
    <x v="176"/>
    <x v="4"/>
    <x v="695"/>
    <n v="1"/>
    <n v="0"/>
    <n v="0"/>
    <n v="0"/>
    <n v="0"/>
    <n v="0"/>
    <n v="0"/>
    <n v="0"/>
    <m/>
    <m/>
    <m/>
    <m/>
    <m/>
    <m/>
    <m/>
    <m/>
    <m/>
    <m/>
    <m/>
    <m/>
    <m/>
    <m/>
  </r>
  <r>
    <x v="176"/>
    <x v="4"/>
    <x v="601"/>
    <n v="9"/>
    <n v="0"/>
    <n v="0"/>
    <n v="0"/>
    <n v="0"/>
    <n v="0"/>
    <n v="0"/>
    <n v="0"/>
    <m/>
    <m/>
    <m/>
    <m/>
    <m/>
    <m/>
    <m/>
    <m/>
    <m/>
    <m/>
    <m/>
    <m/>
    <m/>
    <m/>
  </r>
  <r>
    <x v="176"/>
    <x v="2"/>
    <x v="827"/>
    <n v="1"/>
    <n v="0"/>
    <n v="0"/>
    <n v="0"/>
    <n v="0"/>
    <n v="0"/>
    <n v="0"/>
    <n v="0"/>
    <m/>
    <m/>
    <m/>
    <m/>
    <m/>
    <m/>
    <m/>
    <m/>
    <m/>
    <m/>
    <m/>
    <m/>
    <m/>
    <m/>
  </r>
  <r>
    <x v="176"/>
    <x v="2"/>
    <x v="828"/>
    <n v="1"/>
    <n v="0"/>
    <n v="0"/>
    <n v="0"/>
    <n v="0"/>
    <n v="0"/>
    <n v="0"/>
    <n v="0"/>
    <m/>
    <m/>
    <m/>
    <m/>
    <m/>
    <m/>
    <m/>
    <m/>
    <m/>
    <m/>
    <m/>
    <m/>
    <m/>
    <m/>
  </r>
  <r>
    <x v="176"/>
    <x v="1"/>
    <x v="829"/>
    <n v="6"/>
    <n v="0"/>
    <n v="0"/>
    <n v="0"/>
    <n v="0"/>
    <n v="0"/>
    <n v="0"/>
    <n v="0"/>
    <m/>
    <m/>
    <m/>
    <m/>
    <m/>
    <m/>
    <m/>
    <m/>
    <m/>
    <m/>
    <m/>
    <m/>
    <m/>
    <m/>
  </r>
  <r>
    <x v="176"/>
    <x v="1"/>
    <x v="830"/>
    <n v="13"/>
    <n v="0"/>
    <n v="0"/>
    <n v="0"/>
    <n v="0"/>
    <n v="0"/>
    <n v="0"/>
    <n v="0"/>
    <m/>
    <m/>
    <m/>
    <m/>
    <m/>
    <m/>
    <m/>
    <m/>
    <m/>
    <m/>
    <m/>
    <m/>
    <m/>
    <m/>
  </r>
  <r>
    <x v="176"/>
    <x v="1"/>
    <x v="831"/>
    <n v="12"/>
    <n v="0"/>
    <n v="0"/>
    <n v="0"/>
    <n v="0"/>
    <n v="0"/>
    <n v="0"/>
    <n v="0"/>
    <m/>
    <m/>
    <m/>
    <m/>
    <m/>
    <m/>
    <m/>
    <m/>
    <m/>
    <m/>
    <m/>
    <m/>
    <m/>
    <m/>
  </r>
  <r>
    <x v="176"/>
    <x v="4"/>
    <x v="574"/>
    <n v="11"/>
    <n v="0"/>
    <n v="0"/>
    <n v="0"/>
    <n v="0"/>
    <n v="0"/>
    <n v="0"/>
    <n v="0"/>
    <m/>
    <m/>
    <m/>
    <m/>
    <m/>
    <m/>
    <m/>
    <m/>
    <m/>
    <m/>
    <m/>
    <m/>
    <m/>
    <m/>
  </r>
  <r>
    <x v="176"/>
    <x v="4"/>
    <x v="665"/>
    <n v="2"/>
    <n v="0"/>
    <n v="0"/>
    <n v="0"/>
    <n v="0"/>
    <n v="0"/>
    <n v="0"/>
    <n v="0"/>
    <m/>
    <m/>
    <m/>
    <m/>
    <m/>
    <m/>
    <m/>
    <m/>
    <m/>
    <m/>
    <m/>
    <m/>
    <m/>
    <m/>
  </r>
  <r>
    <x v="176"/>
    <x v="0"/>
    <x v="832"/>
    <n v="9"/>
    <n v="0"/>
    <n v="0"/>
    <n v="0"/>
    <n v="0"/>
    <n v="0"/>
    <n v="0"/>
    <n v="0"/>
    <m/>
    <m/>
    <m/>
    <m/>
    <m/>
    <m/>
    <m/>
    <m/>
    <m/>
    <m/>
    <m/>
    <m/>
    <m/>
    <m/>
  </r>
  <r>
    <x v="176"/>
    <x v="0"/>
    <x v="833"/>
    <n v="2"/>
    <n v="0"/>
    <n v="0"/>
    <n v="0"/>
    <n v="0"/>
    <n v="0"/>
    <n v="0"/>
    <n v="0"/>
    <m/>
    <m/>
    <m/>
    <m/>
    <m/>
    <m/>
    <m/>
    <m/>
    <m/>
    <m/>
    <m/>
    <m/>
    <m/>
    <m/>
  </r>
  <r>
    <x v="176"/>
    <x v="3"/>
    <x v="770"/>
    <n v="2"/>
    <n v="1"/>
    <n v="0"/>
    <n v="1"/>
    <n v="0"/>
    <n v="0"/>
    <n v="0"/>
    <n v="1"/>
    <s v="V"/>
    <s v="V"/>
    <m/>
    <m/>
    <m/>
    <m/>
    <m/>
    <m/>
    <m/>
    <m/>
    <m/>
    <m/>
    <m/>
    <m/>
  </r>
  <r>
    <x v="176"/>
    <x v="3"/>
    <x v="834"/>
    <n v="5"/>
    <n v="4"/>
    <n v="0"/>
    <n v="0"/>
    <n v="0"/>
    <n v="0"/>
    <n v="0"/>
    <n v="0"/>
    <m/>
    <m/>
    <m/>
    <m/>
    <m/>
    <m/>
    <m/>
    <m/>
    <m/>
    <m/>
    <m/>
    <m/>
    <m/>
    <m/>
  </r>
  <r>
    <x v="176"/>
    <x v="3"/>
    <x v="578"/>
    <n v="1"/>
    <n v="0"/>
    <n v="0"/>
    <n v="0"/>
    <n v="0"/>
    <n v="0"/>
    <n v="0"/>
    <n v="0"/>
    <m/>
    <m/>
    <m/>
    <m/>
    <m/>
    <m/>
    <m/>
    <m/>
    <m/>
    <m/>
    <m/>
    <m/>
    <m/>
    <m/>
  </r>
  <r>
    <x v="176"/>
    <x v="3"/>
    <x v="604"/>
    <n v="13"/>
    <n v="0"/>
    <n v="0"/>
    <n v="0"/>
    <n v="0"/>
    <n v="0"/>
    <n v="0"/>
    <n v="0"/>
    <m/>
    <m/>
    <m/>
    <m/>
    <m/>
    <m/>
    <m/>
    <m/>
    <m/>
    <m/>
    <m/>
    <m/>
    <m/>
    <m/>
  </r>
  <r>
    <x v="176"/>
    <x v="1"/>
    <x v="835"/>
    <n v="3"/>
    <n v="0"/>
    <n v="0"/>
    <n v="1"/>
    <n v="0"/>
    <n v="0"/>
    <n v="0"/>
    <n v="1"/>
    <s v="V"/>
    <m/>
    <m/>
    <m/>
    <m/>
    <m/>
    <m/>
    <m/>
    <m/>
    <m/>
    <m/>
    <m/>
    <m/>
    <m/>
  </r>
  <r>
    <x v="176"/>
    <x v="1"/>
    <x v="836"/>
    <n v="13"/>
    <n v="0"/>
    <n v="0"/>
    <n v="0"/>
    <n v="0"/>
    <n v="0"/>
    <n v="0"/>
    <n v="0"/>
    <m/>
    <m/>
    <m/>
    <m/>
    <m/>
    <m/>
    <m/>
    <m/>
    <m/>
    <m/>
    <m/>
    <m/>
    <m/>
    <m/>
  </r>
  <r>
    <x v="176"/>
    <x v="4"/>
    <x v="678"/>
    <n v="2"/>
    <n v="0"/>
    <n v="0"/>
    <n v="0"/>
    <n v="0"/>
    <n v="0"/>
    <n v="0"/>
    <n v="0"/>
    <m/>
    <m/>
    <m/>
    <m/>
    <m/>
    <m/>
    <m/>
    <m/>
    <m/>
    <m/>
    <m/>
    <m/>
    <m/>
    <m/>
  </r>
  <r>
    <x v="176"/>
    <x v="4"/>
    <x v="634"/>
    <n v="8"/>
    <n v="0"/>
    <n v="0"/>
    <n v="0"/>
    <n v="0"/>
    <n v="0"/>
    <n v="0"/>
    <n v="0"/>
    <m/>
    <m/>
    <m/>
    <m/>
    <m/>
    <m/>
    <m/>
    <m/>
    <m/>
    <m/>
    <m/>
    <m/>
    <m/>
    <m/>
  </r>
  <r>
    <x v="176"/>
    <x v="4"/>
    <x v="696"/>
    <n v="1"/>
    <n v="0"/>
    <n v="0"/>
    <n v="0"/>
    <n v="0"/>
    <n v="0"/>
    <n v="0"/>
    <n v="0"/>
    <m/>
    <m/>
    <m/>
    <m/>
    <m/>
    <m/>
    <m/>
    <m/>
    <m/>
    <m/>
    <m/>
    <m/>
    <m/>
    <m/>
  </r>
  <r>
    <x v="176"/>
    <x v="0"/>
    <x v="837"/>
    <n v="1"/>
    <n v="1"/>
    <n v="0"/>
    <n v="5"/>
    <n v="0"/>
    <n v="0"/>
    <n v="0"/>
    <n v="5"/>
    <s v="V"/>
    <m/>
    <m/>
    <m/>
    <m/>
    <m/>
    <m/>
    <m/>
    <m/>
    <m/>
    <m/>
    <m/>
    <m/>
    <m/>
  </r>
  <r>
    <x v="176"/>
    <x v="1"/>
    <x v="838"/>
    <n v="13"/>
    <n v="13"/>
    <n v="0"/>
    <n v="39"/>
    <n v="0"/>
    <n v="0"/>
    <n v="0"/>
    <n v="39"/>
    <s v="V"/>
    <s v="V"/>
    <m/>
    <m/>
    <m/>
    <m/>
    <m/>
    <m/>
    <m/>
    <m/>
    <m/>
    <m/>
    <m/>
    <m/>
  </r>
  <r>
    <x v="176"/>
    <x v="3"/>
    <x v="839"/>
    <n v="1"/>
    <n v="1"/>
    <n v="0"/>
    <n v="2"/>
    <n v="0"/>
    <n v="0"/>
    <n v="0"/>
    <n v="2"/>
    <s v="V"/>
    <m/>
    <m/>
    <m/>
    <m/>
    <m/>
    <m/>
    <m/>
    <m/>
    <m/>
    <m/>
    <m/>
    <m/>
    <m/>
  </r>
  <r>
    <x v="176"/>
    <x v="2"/>
    <x v="840"/>
    <n v="2"/>
    <n v="2"/>
    <n v="0"/>
    <n v="0"/>
    <n v="0"/>
    <n v="0"/>
    <n v="0"/>
    <n v="0"/>
    <m/>
    <m/>
    <m/>
    <m/>
    <m/>
    <m/>
    <m/>
    <m/>
    <m/>
    <m/>
    <m/>
    <m/>
    <m/>
    <m/>
  </r>
  <r>
    <x v="176"/>
    <x v="4"/>
    <x v="658"/>
    <n v="1"/>
    <n v="1"/>
    <n v="0"/>
    <n v="1"/>
    <n v="0"/>
    <n v="0"/>
    <n v="0"/>
    <n v="1"/>
    <s v="V"/>
    <m/>
    <m/>
    <m/>
    <m/>
    <m/>
    <m/>
    <m/>
    <m/>
    <m/>
    <m/>
    <m/>
    <m/>
    <m/>
  </r>
  <r>
    <x v="176"/>
    <x v="4"/>
    <x v="841"/>
    <n v="4"/>
    <n v="4"/>
    <n v="0"/>
    <n v="4"/>
    <n v="0"/>
    <n v="0"/>
    <n v="0"/>
    <n v="4"/>
    <s v="V"/>
    <m/>
    <m/>
    <m/>
    <m/>
    <m/>
    <m/>
    <m/>
    <m/>
    <m/>
    <m/>
    <m/>
    <m/>
    <m/>
  </r>
  <r>
    <x v="177"/>
    <x v="4"/>
    <x v="842"/>
    <n v="6"/>
    <n v="0"/>
    <n v="0"/>
    <n v="0"/>
    <n v="0"/>
    <n v="0"/>
    <n v="0"/>
    <n v="0"/>
    <m/>
    <m/>
    <m/>
    <m/>
    <m/>
    <m/>
    <m/>
    <m/>
    <m/>
    <m/>
    <m/>
    <m/>
    <m/>
    <m/>
  </r>
  <r>
    <x v="177"/>
    <x v="2"/>
    <x v="806"/>
    <n v="1"/>
    <n v="0"/>
    <n v="0"/>
    <n v="0"/>
    <n v="0"/>
    <n v="0"/>
    <n v="0"/>
    <n v="0"/>
    <m/>
    <m/>
    <m/>
    <m/>
    <m/>
    <m/>
    <m/>
    <m/>
    <m/>
    <m/>
    <m/>
    <m/>
    <m/>
    <m/>
  </r>
  <r>
    <x v="177"/>
    <x v="1"/>
    <x v="843"/>
    <n v="13"/>
    <n v="0"/>
    <n v="0"/>
    <n v="0"/>
    <n v="0"/>
    <n v="0"/>
    <n v="0"/>
    <n v="0"/>
    <m/>
    <m/>
    <m/>
    <m/>
    <m/>
    <m/>
    <m/>
    <m/>
    <m/>
    <m/>
    <m/>
    <m/>
    <m/>
    <m/>
  </r>
  <r>
    <x v="177"/>
    <x v="1"/>
    <x v="844"/>
    <n v="13"/>
    <n v="0"/>
    <n v="0"/>
    <n v="0"/>
    <n v="0"/>
    <n v="0"/>
    <n v="0"/>
    <n v="0"/>
    <m/>
    <m/>
    <m/>
    <m/>
    <m/>
    <m/>
    <m/>
    <m/>
    <m/>
    <m/>
    <m/>
    <m/>
    <m/>
    <m/>
  </r>
  <r>
    <x v="177"/>
    <x v="2"/>
    <x v="845"/>
    <n v="1"/>
    <n v="0"/>
    <n v="0"/>
    <n v="0"/>
    <n v="0"/>
    <n v="0"/>
    <n v="0"/>
    <n v="0"/>
    <m/>
    <m/>
    <m/>
    <m/>
    <m/>
    <m/>
    <m/>
    <m/>
    <m/>
    <m/>
    <m/>
    <m/>
    <m/>
    <m/>
  </r>
  <r>
    <x v="177"/>
    <x v="4"/>
    <x v="846"/>
    <n v="1"/>
    <n v="0"/>
    <n v="0"/>
    <n v="0"/>
    <n v="0"/>
    <n v="0"/>
    <n v="0"/>
    <n v="0"/>
    <m/>
    <m/>
    <m/>
    <m/>
    <m/>
    <m/>
    <m/>
    <m/>
    <m/>
    <m/>
    <m/>
    <m/>
    <m/>
    <m/>
  </r>
  <r>
    <x v="177"/>
    <x v="2"/>
    <x v="847"/>
    <n v="1"/>
    <n v="0"/>
    <n v="0"/>
    <n v="0"/>
    <n v="0"/>
    <n v="0"/>
    <n v="0"/>
    <n v="0"/>
    <m/>
    <m/>
    <m/>
    <m/>
    <m/>
    <m/>
    <m/>
    <m/>
    <m/>
    <m/>
    <m/>
    <m/>
    <m/>
    <m/>
  </r>
  <r>
    <x v="177"/>
    <x v="1"/>
    <x v="848"/>
    <n v="12"/>
    <n v="0"/>
    <n v="0"/>
    <n v="0"/>
    <n v="0"/>
    <n v="0"/>
    <n v="0"/>
    <n v="0"/>
    <m/>
    <m/>
    <m/>
    <m/>
    <m/>
    <m/>
    <m/>
    <m/>
    <m/>
    <m/>
    <m/>
    <m/>
    <m/>
    <m/>
  </r>
  <r>
    <x v="177"/>
    <x v="4"/>
    <x v="693"/>
    <n v="6"/>
    <n v="0"/>
    <n v="0"/>
    <n v="0"/>
    <n v="0"/>
    <n v="0"/>
    <n v="0"/>
    <n v="0"/>
    <m/>
    <m/>
    <m/>
    <m/>
    <m/>
    <m/>
    <m/>
    <m/>
    <m/>
    <m/>
    <m/>
    <m/>
    <m/>
    <m/>
  </r>
  <r>
    <x v="177"/>
    <x v="4"/>
    <x v="677"/>
    <n v="2"/>
    <n v="1"/>
    <n v="0"/>
    <n v="1"/>
    <n v="0"/>
    <n v="0"/>
    <n v="0"/>
    <n v="0"/>
    <s v="V"/>
    <m/>
    <m/>
    <m/>
    <m/>
    <m/>
    <m/>
    <m/>
    <m/>
    <m/>
    <m/>
    <m/>
    <m/>
    <m/>
  </r>
  <r>
    <x v="177"/>
    <x v="3"/>
    <x v="849"/>
    <n v="2"/>
    <n v="1"/>
    <n v="0"/>
    <n v="0"/>
    <n v="0"/>
    <n v="0"/>
    <n v="0"/>
    <n v="0"/>
    <m/>
    <m/>
    <m/>
    <m/>
    <m/>
    <m/>
    <m/>
    <m/>
    <m/>
    <m/>
    <m/>
    <m/>
    <m/>
    <m/>
  </r>
  <r>
    <x v="177"/>
    <x v="4"/>
    <x v="850"/>
    <n v="2"/>
    <n v="1"/>
    <n v="0"/>
    <n v="1"/>
    <n v="0"/>
    <n v="0"/>
    <n v="0"/>
    <n v="0"/>
    <s v="V"/>
    <m/>
    <m/>
    <m/>
    <m/>
    <m/>
    <m/>
    <m/>
    <m/>
    <m/>
    <m/>
    <m/>
    <m/>
    <m/>
  </r>
  <r>
    <x v="177"/>
    <x v="3"/>
    <x v="762"/>
    <n v="5"/>
    <n v="0"/>
    <n v="0"/>
    <n v="0"/>
    <n v="0"/>
    <n v="0"/>
    <n v="0"/>
    <n v="0"/>
    <m/>
    <m/>
    <m/>
    <m/>
    <m/>
    <m/>
    <m/>
    <m/>
    <m/>
    <m/>
    <m/>
    <m/>
    <m/>
    <m/>
  </r>
  <r>
    <x v="177"/>
    <x v="3"/>
    <x v="767"/>
    <n v="2"/>
    <n v="0"/>
    <n v="0"/>
    <n v="0"/>
    <n v="0"/>
    <n v="0"/>
    <n v="0"/>
    <n v="0"/>
    <m/>
    <m/>
    <m/>
    <m/>
    <m/>
    <m/>
    <m/>
    <m/>
    <m/>
    <m/>
    <m/>
    <m/>
    <m/>
    <m/>
  </r>
  <r>
    <x v="177"/>
    <x v="4"/>
    <x v="659"/>
    <n v="2"/>
    <n v="0"/>
    <n v="0"/>
    <n v="0"/>
    <n v="0"/>
    <n v="0"/>
    <n v="0"/>
    <n v="0"/>
    <m/>
    <m/>
    <m/>
    <m/>
    <m/>
    <m/>
    <m/>
    <m/>
    <m/>
    <m/>
    <m/>
    <m/>
    <m/>
    <m/>
  </r>
  <r>
    <x v="177"/>
    <x v="3"/>
    <x v="744"/>
    <n v="7"/>
    <n v="0"/>
    <n v="0"/>
    <n v="1"/>
    <n v="0"/>
    <n v="0"/>
    <n v="0"/>
    <n v="0"/>
    <s v="V"/>
    <s v="V"/>
    <m/>
    <m/>
    <m/>
    <m/>
    <m/>
    <m/>
    <m/>
    <m/>
    <m/>
    <m/>
    <m/>
    <m/>
  </r>
  <r>
    <x v="177"/>
    <x v="4"/>
    <x v="766"/>
    <n v="3"/>
    <n v="0"/>
    <n v="0"/>
    <n v="0"/>
    <n v="0"/>
    <n v="0"/>
    <n v="0"/>
    <n v="0"/>
    <m/>
    <m/>
    <m/>
    <m/>
    <m/>
    <m/>
    <m/>
    <m/>
    <m/>
    <m/>
    <m/>
    <m/>
    <m/>
    <m/>
  </r>
  <r>
    <x v="177"/>
    <x v="4"/>
    <x v="660"/>
    <n v="4"/>
    <n v="0"/>
    <n v="0"/>
    <n v="0"/>
    <n v="0"/>
    <n v="0"/>
    <n v="0"/>
    <n v="0"/>
    <m/>
    <m/>
    <m/>
    <m/>
    <m/>
    <m/>
    <m/>
    <m/>
    <m/>
    <m/>
    <m/>
    <m/>
    <m/>
    <m/>
  </r>
  <r>
    <x v="177"/>
    <x v="2"/>
    <x v="851"/>
    <n v="2"/>
    <n v="0"/>
    <n v="0"/>
    <n v="0"/>
    <n v="0"/>
    <n v="0"/>
    <n v="0"/>
    <n v="0"/>
    <m/>
    <m/>
    <m/>
    <m/>
    <m/>
    <m/>
    <m/>
    <m/>
    <m/>
    <m/>
    <m/>
    <m/>
    <m/>
    <m/>
  </r>
  <r>
    <x v="177"/>
    <x v="4"/>
    <x v="725"/>
    <n v="3"/>
    <n v="0"/>
    <n v="0"/>
    <n v="0"/>
    <n v="0"/>
    <n v="0"/>
    <n v="0"/>
    <n v="0"/>
    <m/>
    <m/>
    <m/>
    <m/>
    <m/>
    <m/>
    <m/>
    <m/>
    <m/>
    <m/>
    <m/>
    <m/>
    <m/>
    <m/>
  </r>
  <r>
    <x v="177"/>
    <x v="4"/>
    <x v="685"/>
    <n v="2"/>
    <n v="0"/>
    <n v="0"/>
    <n v="0"/>
    <n v="0"/>
    <n v="0"/>
    <n v="0"/>
    <n v="0"/>
    <m/>
    <m/>
    <m/>
    <m/>
    <m/>
    <m/>
    <m/>
    <m/>
    <m/>
    <m/>
    <m/>
    <m/>
    <m/>
    <m/>
  </r>
  <r>
    <x v="177"/>
    <x v="2"/>
    <x v="852"/>
    <n v="1"/>
    <n v="0"/>
    <n v="0"/>
    <n v="0"/>
    <n v="0"/>
    <n v="0"/>
    <n v="0"/>
    <n v="0"/>
    <m/>
    <m/>
    <m/>
    <m/>
    <m/>
    <m/>
    <m/>
    <m/>
    <m/>
    <m/>
    <m/>
    <m/>
    <m/>
    <m/>
  </r>
  <r>
    <x v="177"/>
    <x v="2"/>
    <x v="853"/>
    <n v="1"/>
    <n v="0"/>
    <n v="0"/>
    <n v="0"/>
    <n v="0"/>
    <n v="0"/>
    <n v="0"/>
    <n v="0"/>
    <m/>
    <m/>
    <m/>
    <m/>
    <m/>
    <m/>
    <m/>
    <m/>
    <m/>
    <m/>
    <m/>
    <m/>
    <m/>
    <m/>
  </r>
  <r>
    <x v="177"/>
    <x v="1"/>
    <x v="854"/>
    <n v="13"/>
    <n v="0"/>
    <n v="0"/>
    <n v="0"/>
    <n v="0"/>
    <n v="0"/>
    <n v="0"/>
    <n v="0"/>
    <m/>
    <m/>
    <m/>
    <m/>
    <m/>
    <m/>
    <m/>
    <m/>
    <m/>
    <m/>
    <m/>
    <m/>
    <m/>
    <m/>
  </r>
  <r>
    <x v="177"/>
    <x v="4"/>
    <x v="799"/>
    <n v="3"/>
    <n v="2"/>
    <n v="0"/>
    <n v="3"/>
    <n v="0"/>
    <n v="0"/>
    <n v="0"/>
    <n v="3"/>
    <s v="V"/>
    <m/>
    <m/>
    <m/>
    <m/>
    <m/>
    <m/>
    <m/>
    <m/>
    <m/>
    <m/>
    <m/>
    <m/>
    <m/>
  </r>
  <r>
    <x v="177"/>
    <x v="4"/>
    <x v="655"/>
    <n v="5"/>
    <n v="5"/>
    <n v="0"/>
    <n v="0"/>
    <n v="0"/>
    <n v="0"/>
    <n v="0"/>
    <n v="0"/>
    <m/>
    <m/>
    <m/>
    <m/>
    <m/>
    <m/>
    <m/>
    <m/>
    <m/>
    <m/>
    <m/>
    <m/>
    <m/>
    <m/>
  </r>
  <r>
    <x v="177"/>
    <x v="1"/>
    <x v="855"/>
    <n v="13"/>
    <n v="8"/>
    <n v="0"/>
    <n v="21"/>
    <n v="0"/>
    <n v="0"/>
    <n v="0"/>
    <n v="21"/>
    <s v="V"/>
    <m/>
    <m/>
    <m/>
    <m/>
    <m/>
    <m/>
    <m/>
    <m/>
    <m/>
    <m/>
    <m/>
    <m/>
    <m/>
  </r>
  <r>
    <x v="177"/>
    <x v="1"/>
    <x v="856"/>
    <n v="6"/>
    <n v="6"/>
    <n v="0"/>
    <n v="0"/>
    <n v="0"/>
    <n v="0"/>
    <n v="0"/>
    <n v="0"/>
    <m/>
    <m/>
    <m/>
    <m/>
    <m/>
    <m/>
    <m/>
    <m/>
    <m/>
    <m/>
    <m/>
    <m/>
    <m/>
    <m/>
  </r>
  <r>
    <x v="177"/>
    <x v="4"/>
    <x v="722"/>
    <n v="6"/>
    <n v="6"/>
    <n v="0"/>
    <n v="0"/>
    <n v="0"/>
    <n v="0"/>
    <n v="0"/>
    <n v="0"/>
    <m/>
    <m/>
    <m/>
    <m/>
    <m/>
    <m/>
    <m/>
    <m/>
    <m/>
    <m/>
    <m/>
    <m/>
    <m/>
    <m/>
  </r>
  <r>
    <x v="177"/>
    <x v="1"/>
    <x v="857"/>
    <n v="13"/>
    <n v="13"/>
    <n v="0"/>
    <n v="128"/>
    <n v="0"/>
    <n v="0"/>
    <n v="0"/>
    <n v="128"/>
    <s v="V"/>
    <s v="V"/>
    <m/>
    <m/>
    <m/>
    <m/>
    <m/>
    <m/>
    <m/>
    <m/>
    <m/>
    <m/>
    <m/>
    <m/>
  </r>
  <r>
    <x v="178"/>
    <x v="4"/>
    <x v="712"/>
    <n v="2"/>
    <n v="0"/>
    <n v="0"/>
    <n v="0"/>
    <n v="0"/>
    <n v="0"/>
    <n v="0"/>
    <n v="0"/>
    <m/>
    <m/>
    <m/>
    <m/>
    <m/>
    <m/>
    <m/>
    <m/>
    <m/>
    <m/>
    <m/>
    <m/>
    <m/>
    <m/>
  </r>
  <r>
    <x v="178"/>
    <x v="1"/>
    <x v="858"/>
    <n v="12"/>
    <n v="0"/>
    <n v="0"/>
    <n v="0"/>
    <n v="0"/>
    <n v="0"/>
    <n v="0"/>
    <n v="0"/>
    <m/>
    <m/>
    <m/>
    <m/>
    <m/>
    <m/>
    <m/>
    <m/>
    <m/>
    <m/>
    <m/>
    <m/>
    <m/>
    <m/>
  </r>
  <r>
    <x v="178"/>
    <x v="2"/>
    <x v="859"/>
    <n v="1"/>
    <n v="0"/>
    <n v="0"/>
    <n v="0"/>
    <n v="0"/>
    <n v="0"/>
    <n v="0"/>
    <n v="0"/>
    <m/>
    <m/>
    <m/>
    <m/>
    <m/>
    <m/>
    <m/>
    <m/>
    <m/>
    <m/>
    <m/>
    <m/>
    <m/>
    <m/>
  </r>
  <r>
    <x v="178"/>
    <x v="4"/>
    <x v="622"/>
    <n v="12"/>
    <n v="0"/>
    <n v="0"/>
    <n v="0"/>
    <n v="0"/>
    <n v="0"/>
    <n v="0"/>
    <n v="0"/>
    <m/>
    <m/>
    <m/>
    <m/>
    <m/>
    <m/>
    <m/>
    <m/>
    <m/>
    <m/>
    <m/>
    <m/>
    <m/>
    <m/>
  </r>
  <r>
    <x v="178"/>
    <x v="4"/>
    <x v="710"/>
    <n v="1"/>
    <n v="0"/>
    <n v="0"/>
    <n v="0"/>
    <n v="0"/>
    <n v="0"/>
    <n v="0"/>
    <n v="0"/>
    <m/>
    <m/>
    <m/>
    <m/>
    <m/>
    <m/>
    <m/>
    <m/>
    <m/>
    <m/>
    <m/>
    <m/>
    <m/>
    <m/>
  </r>
  <r>
    <x v="178"/>
    <x v="4"/>
    <x v="691"/>
    <n v="1"/>
    <n v="0"/>
    <n v="0"/>
    <n v="0"/>
    <n v="0"/>
    <n v="0"/>
    <n v="0"/>
    <n v="0"/>
    <m/>
    <m/>
    <m/>
    <m/>
    <m/>
    <m/>
    <m/>
    <m/>
    <m/>
    <m/>
    <m/>
    <m/>
    <m/>
    <m/>
  </r>
  <r>
    <x v="178"/>
    <x v="3"/>
    <x v="686"/>
    <n v="8"/>
    <n v="0"/>
    <n v="0"/>
    <n v="0"/>
    <n v="0"/>
    <n v="0"/>
    <n v="0"/>
    <n v="0"/>
    <m/>
    <m/>
    <m/>
    <m/>
    <m/>
    <m/>
    <m/>
    <m/>
    <m/>
    <m/>
    <m/>
    <m/>
    <m/>
    <m/>
  </r>
  <r>
    <x v="178"/>
    <x v="2"/>
    <x v="807"/>
    <n v="1"/>
    <n v="0"/>
    <n v="0"/>
    <n v="0"/>
    <n v="0"/>
    <n v="0"/>
    <n v="0"/>
    <n v="0"/>
    <m/>
    <m/>
    <m/>
    <m/>
    <m/>
    <m/>
    <m/>
    <m/>
    <m/>
    <m/>
    <m/>
    <m/>
    <m/>
    <m/>
  </r>
  <r>
    <x v="178"/>
    <x v="2"/>
    <x v="860"/>
    <n v="1"/>
    <n v="0"/>
    <n v="0"/>
    <n v="0"/>
    <n v="0"/>
    <n v="0"/>
    <n v="0"/>
    <n v="0"/>
    <m/>
    <m/>
    <m/>
    <m/>
    <m/>
    <m/>
    <m/>
    <m/>
    <m/>
    <m/>
    <m/>
    <m/>
    <m/>
    <m/>
  </r>
  <r>
    <x v="178"/>
    <x v="0"/>
    <x v="861"/>
    <n v="8"/>
    <n v="0"/>
    <n v="0"/>
    <n v="2"/>
    <n v="0"/>
    <n v="0"/>
    <n v="0"/>
    <n v="2"/>
    <s v="V"/>
    <m/>
    <m/>
    <m/>
    <m/>
    <m/>
    <m/>
    <m/>
    <m/>
    <m/>
    <m/>
    <m/>
    <m/>
    <m/>
  </r>
  <r>
    <x v="178"/>
    <x v="4"/>
    <x v="684"/>
    <n v="10"/>
    <n v="0"/>
    <n v="0"/>
    <n v="0"/>
    <n v="0"/>
    <n v="0"/>
    <n v="0"/>
    <n v="0"/>
    <m/>
    <m/>
    <m/>
    <m/>
    <m/>
    <m/>
    <m/>
    <m/>
    <m/>
    <m/>
    <m/>
    <m/>
    <m/>
    <m/>
  </r>
  <r>
    <x v="178"/>
    <x v="3"/>
    <x v="764"/>
    <n v="5"/>
    <n v="0"/>
    <n v="0"/>
    <n v="1"/>
    <n v="0"/>
    <n v="0"/>
    <n v="0"/>
    <n v="1"/>
    <s v="V"/>
    <m/>
    <m/>
    <m/>
    <m/>
    <m/>
    <m/>
    <m/>
    <m/>
    <m/>
    <m/>
    <m/>
    <m/>
    <m/>
  </r>
  <r>
    <x v="178"/>
    <x v="2"/>
    <x v="840"/>
    <n v="2"/>
    <n v="0"/>
    <n v="0"/>
    <n v="0"/>
    <n v="0"/>
    <n v="0"/>
    <n v="0"/>
    <n v="0"/>
    <m/>
    <m/>
    <m/>
    <m/>
    <m/>
    <m/>
    <m/>
    <m/>
    <m/>
    <m/>
    <m/>
    <m/>
    <m/>
    <m/>
  </r>
  <r>
    <x v="178"/>
    <x v="4"/>
    <x v="655"/>
    <n v="5"/>
    <n v="1"/>
    <n v="0"/>
    <n v="1"/>
    <n v="0"/>
    <n v="0"/>
    <n v="0"/>
    <n v="1"/>
    <s v="V"/>
    <m/>
    <m/>
    <m/>
    <m/>
    <m/>
    <m/>
    <m/>
    <m/>
    <m/>
    <m/>
    <m/>
    <m/>
    <m/>
  </r>
  <r>
    <x v="178"/>
    <x v="4"/>
    <x v="777"/>
    <n v="4"/>
    <n v="2"/>
    <n v="0"/>
    <n v="2"/>
    <n v="0"/>
    <n v="0"/>
    <n v="0"/>
    <n v="2"/>
    <s v="V"/>
    <m/>
    <m/>
    <m/>
    <m/>
    <m/>
    <m/>
    <m/>
    <m/>
    <m/>
    <m/>
    <m/>
    <m/>
    <m/>
  </r>
  <r>
    <x v="178"/>
    <x v="4"/>
    <x v="862"/>
    <n v="1"/>
    <n v="0"/>
    <n v="0"/>
    <n v="0"/>
    <n v="0"/>
    <n v="0"/>
    <n v="0"/>
    <n v="0"/>
    <m/>
    <m/>
    <m/>
    <m/>
    <m/>
    <m/>
    <m/>
    <m/>
    <m/>
    <m/>
    <m/>
    <m/>
    <m/>
    <m/>
  </r>
  <r>
    <x v="178"/>
    <x v="4"/>
    <x v="666"/>
    <n v="9"/>
    <n v="0"/>
    <n v="0"/>
    <n v="0"/>
    <n v="0"/>
    <n v="0"/>
    <n v="0"/>
    <n v="0"/>
    <m/>
    <m/>
    <m/>
    <m/>
    <m/>
    <m/>
    <m/>
    <m/>
    <m/>
    <m/>
    <m/>
    <m/>
    <m/>
    <m/>
  </r>
  <r>
    <x v="178"/>
    <x v="2"/>
    <x v="863"/>
    <n v="2"/>
    <n v="1"/>
    <n v="0"/>
    <n v="1"/>
    <n v="0"/>
    <n v="0"/>
    <n v="0"/>
    <n v="1"/>
    <s v="V"/>
    <s v="V"/>
    <m/>
    <m/>
    <m/>
    <m/>
    <m/>
    <m/>
    <m/>
    <m/>
    <m/>
    <m/>
    <m/>
    <m/>
  </r>
  <r>
    <x v="178"/>
    <x v="0"/>
    <x v="864"/>
    <n v="3"/>
    <n v="3"/>
    <n v="0"/>
    <n v="0"/>
    <n v="0"/>
    <n v="0"/>
    <n v="0"/>
    <n v="0"/>
    <m/>
    <m/>
    <m/>
    <m/>
    <m/>
    <m/>
    <m/>
    <m/>
    <m/>
    <m/>
    <m/>
    <m/>
    <m/>
    <m/>
  </r>
  <r>
    <x v="178"/>
    <x v="3"/>
    <x v="865"/>
    <n v="2"/>
    <n v="1"/>
    <n v="0"/>
    <n v="1"/>
    <n v="0"/>
    <n v="0"/>
    <n v="0"/>
    <n v="1"/>
    <s v="V"/>
    <m/>
    <m/>
    <m/>
    <m/>
    <m/>
    <m/>
    <m/>
    <m/>
    <m/>
    <m/>
    <m/>
    <m/>
    <m/>
  </r>
  <r>
    <x v="178"/>
    <x v="1"/>
    <x v="866"/>
    <n v="1"/>
    <n v="1"/>
    <n v="0"/>
    <n v="1"/>
    <n v="0"/>
    <n v="0"/>
    <n v="0"/>
    <n v="1"/>
    <s v="V"/>
    <m/>
    <m/>
    <m/>
    <m/>
    <m/>
    <m/>
    <m/>
    <m/>
    <m/>
    <m/>
    <m/>
    <m/>
    <m/>
  </r>
  <r>
    <x v="178"/>
    <x v="1"/>
    <x v="867"/>
    <n v="7"/>
    <n v="5"/>
    <n v="0"/>
    <n v="7"/>
    <n v="0"/>
    <n v="0"/>
    <n v="0"/>
    <n v="7"/>
    <s v="V"/>
    <m/>
    <m/>
    <m/>
    <m/>
    <m/>
    <m/>
    <m/>
    <m/>
    <m/>
    <m/>
    <m/>
    <m/>
    <m/>
  </r>
  <r>
    <x v="178"/>
    <x v="2"/>
    <x v="868"/>
    <n v="1"/>
    <n v="1"/>
    <n v="0"/>
    <n v="2"/>
    <n v="0"/>
    <n v="0"/>
    <n v="0"/>
    <n v="2"/>
    <s v="V"/>
    <m/>
    <m/>
    <m/>
    <m/>
    <m/>
    <m/>
    <m/>
    <m/>
    <m/>
    <m/>
    <m/>
    <m/>
    <m/>
  </r>
  <r>
    <x v="178"/>
    <x v="4"/>
    <x v="841"/>
    <n v="4"/>
    <n v="4"/>
    <n v="0"/>
    <n v="0"/>
    <n v="0"/>
    <n v="0"/>
    <n v="0"/>
    <n v="0"/>
    <m/>
    <m/>
    <m/>
    <m/>
    <m/>
    <m/>
    <m/>
    <m/>
    <m/>
    <m/>
    <m/>
    <m/>
    <m/>
    <m/>
  </r>
  <r>
    <x v="179"/>
    <x v="4"/>
    <x v="681"/>
    <n v="1"/>
    <n v="0"/>
    <n v="0"/>
    <n v="0"/>
    <n v="0"/>
    <n v="0"/>
    <n v="0"/>
    <n v="0"/>
    <m/>
    <m/>
    <m/>
    <m/>
    <m/>
    <m/>
    <m/>
    <m/>
    <m/>
    <m/>
    <m/>
    <m/>
    <m/>
    <m/>
  </r>
  <r>
    <x v="179"/>
    <x v="3"/>
    <x v="869"/>
    <n v="1"/>
    <n v="0"/>
    <n v="0"/>
    <n v="0"/>
    <n v="0"/>
    <n v="0"/>
    <n v="0"/>
    <n v="0"/>
    <m/>
    <m/>
    <m/>
    <m/>
    <m/>
    <m/>
    <m/>
    <m/>
    <m/>
    <m/>
    <m/>
    <m/>
    <m/>
    <m/>
  </r>
  <r>
    <x v="179"/>
    <x v="4"/>
    <x v="652"/>
    <n v="6"/>
    <n v="0"/>
    <n v="0"/>
    <n v="0"/>
    <n v="0"/>
    <n v="0"/>
    <n v="0"/>
    <n v="0"/>
    <m/>
    <m/>
    <m/>
    <m/>
    <m/>
    <m/>
    <m/>
    <m/>
    <m/>
    <m/>
    <m/>
    <m/>
    <m/>
    <m/>
  </r>
  <r>
    <x v="179"/>
    <x v="1"/>
    <x v="870"/>
    <n v="12"/>
    <n v="0"/>
    <n v="0"/>
    <n v="0"/>
    <n v="0"/>
    <n v="0"/>
    <n v="0"/>
    <n v="0"/>
    <m/>
    <m/>
    <m/>
    <m/>
    <m/>
    <m/>
    <m/>
    <m/>
    <m/>
    <m/>
    <m/>
    <m/>
    <m/>
    <m/>
  </r>
  <r>
    <x v="179"/>
    <x v="4"/>
    <x v="699"/>
    <n v="1"/>
    <n v="0"/>
    <n v="0"/>
    <n v="0"/>
    <n v="0"/>
    <n v="0"/>
    <n v="0"/>
    <n v="0"/>
    <m/>
    <m/>
    <m/>
    <m/>
    <m/>
    <m/>
    <m/>
    <m/>
    <m/>
    <m/>
    <m/>
    <m/>
    <m/>
    <m/>
  </r>
  <r>
    <x v="179"/>
    <x v="4"/>
    <x v="700"/>
    <n v="2"/>
    <n v="0"/>
    <n v="0"/>
    <n v="0"/>
    <n v="0"/>
    <n v="0"/>
    <n v="0"/>
    <n v="0"/>
    <m/>
    <m/>
    <m/>
    <m/>
    <m/>
    <m/>
    <m/>
    <m/>
    <m/>
    <m/>
    <m/>
    <m/>
    <m/>
    <m/>
  </r>
  <r>
    <x v="179"/>
    <x v="4"/>
    <x v="713"/>
    <n v="1"/>
    <n v="0"/>
    <n v="0"/>
    <n v="0"/>
    <n v="0"/>
    <n v="0"/>
    <n v="0"/>
    <n v="0"/>
    <m/>
    <m/>
    <m/>
    <m/>
    <m/>
    <m/>
    <m/>
    <m/>
    <m/>
    <m/>
    <m/>
    <m/>
    <m/>
    <m/>
  </r>
  <r>
    <x v="179"/>
    <x v="1"/>
    <x v="871"/>
    <n v="13"/>
    <n v="0"/>
    <n v="0"/>
    <n v="0"/>
    <n v="0"/>
    <n v="0"/>
    <n v="0"/>
    <n v="0"/>
    <m/>
    <m/>
    <m/>
    <m/>
    <m/>
    <m/>
    <m/>
    <m/>
    <m/>
    <m/>
    <m/>
    <m/>
    <m/>
    <m/>
  </r>
  <r>
    <x v="179"/>
    <x v="4"/>
    <x v="698"/>
    <n v="6"/>
    <n v="0"/>
    <n v="0"/>
    <n v="0"/>
    <n v="0"/>
    <n v="0"/>
    <n v="0"/>
    <n v="0"/>
    <m/>
    <m/>
    <m/>
    <m/>
    <m/>
    <m/>
    <m/>
    <m/>
    <m/>
    <m/>
    <m/>
    <m/>
    <m/>
    <m/>
  </r>
  <r>
    <x v="179"/>
    <x v="4"/>
    <x v="790"/>
    <n v="1"/>
    <n v="0"/>
    <n v="0"/>
    <n v="0"/>
    <n v="0"/>
    <n v="0"/>
    <n v="0"/>
    <n v="0"/>
    <m/>
    <m/>
    <m/>
    <m/>
    <m/>
    <m/>
    <m/>
    <m/>
    <m/>
    <m/>
    <m/>
    <m/>
    <m/>
    <m/>
  </r>
  <r>
    <x v="179"/>
    <x v="4"/>
    <x v="812"/>
    <n v="2"/>
    <n v="0"/>
    <n v="0"/>
    <n v="0"/>
    <n v="0"/>
    <n v="0"/>
    <n v="0"/>
    <n v="0"/>
    <m/>
    <m/>
    <m/>
    <m/>
    <m/>
    <m/>
    <m/>
    <m/>
    <m/>
    <m/>
    <m/>
    <m/>
    <m/>
    <m/>
  </r>
  <r>
    <x v="179"/>
    <x v="4"/>
    <x v="741"/>
    <n v="9"/>
    <n v="0"/>
    <n v="0"/>
    <n v="3"/>
    <n v="0"/>
    <n v="0"/>
    <n v="0"/>
    <n v="3"/>
    <s v="V"/>
    <m/>
    <m/>
    <m/>
    <m/>
    <m/>
    <m/>
    <m/>
    <m/>
    <m/>
    <m/>
    <m/>
    <m/>
    <m/>
  </r>
  <r>
    <x v="179"/>
    <x v="1"/>
    <x v="872"/>
    <n v="13"/>
    <n v="0"/>
    <n v="0"/>
    <n v="0"/>
    <n v="0"/>
    <n v="0"/>
    <n v="0"/>
    <n v="0"/>
    <m/>
    <m/>
    <m/>
    <m/>
    <m/>
    <m/>
    <m/>
    <m/>
    <m/>
    <m/>
    <m/>
    <m/>
    <m/>
    <m/>
  </r>
  <r>
    <x v="179"/>
    <x v="1"/>
    <x v="754"/>
    <n v="11"/>
    <n v="0"/>
    <n v="0"/>
    <n v="0"/>
    <n v="0"/>
    <n v="0"/>
    <n v="0"/>
    <n v="0"/>
    <m/>
    <m/>
    <m/>
    <m/>
    <m/>
    <m/>
    <m/>
    <m/>
    <m/>
    <m/>
    <m/>
    <m/>
    <m/>
    <m/>
  </r>
  <r>
    <x v="179"/>
    <x v="4"/>
    <x v="811"/>
    <n v="1"/>
    <n v="0"/>
    <n v="0"/>
    <n v="0"/>
    <n v="0"/>
    <n v="0"/>
    <n v="0"/>
    <n v="0"/>
    <m/>
    <m/>
    <m/>
    <m/>
    <m/>
    <m/>
    <m/>
    <m/>
    <m/>
    <m/>
    <m/>
    <m/>
    <m/>
    <m/>
  </r>
  <r>
    <x v="179"/>
    <x v="2"/>
    <x v="873"/>
    <n v="1"/>
    <n v="1"/>
    <n v="0"/>
    <n v="4"/>
    <n v="0"/>
    <n v="0"/>
    <n v="0"/>
    <n v="4"/>
    <s v="V"/>
    <s v="V"/>
    <m/>
    <m/>
    <m/>
    <m/>
    <m/>
    <m/>
    <m/>
    <m/>
    <m/>
    <m/>
    <m/>
    <m/>
  </r>
  <r>
    <x v="179"/>
    <x v="1"/>
    <x v="874"/>
    <n v="1"/>
    <n v="1"/>
    <n v="0"/>
    <n v="2"/>
    <n v="0"/>
    <n v="0"/>
    <n v="0"/>
    <n v="2"/>
    <s v="V"/>
    <m/>
    <m/>
    <m/>
    <m/>
    <m/>
    <m/>
    <m/>
    <m/>
    <m/>
    <m/>
    <m/>
    <m/>
    <m/>
  </r>
  <r>
    <x v="179"/>
    <x v="4"/>
    <x v="658"/>
    <n v="1"/>
    <n v="1"/>
    <n v="0"/>
    <n v="2"/>
    <n v="0"/>
    <n v="0"/>
    <n v="0"/>
    <n v="2"/>
    <s v="V"/>
    <m/>
    <m/>
    <m/>
    <m/>
    <m/>
    <m/>
    <m/>
    <m/>
    <m/>
    <m/>
    <m/>
    <m/>
    <m/>
  </r>
  <r>
    <x v="180"/>
    <x v="1"/>
    <x v="875"/>
    <n v="1"/>
    <n v="0"/>
    <n v="0"/>
    <n v="1"/>
    <n v="0"/>
    <n v="0"/>
    <n v="0"/>
    <n v="1"/>
    <s v="V"/>
    <m/>
    <m/>
    <m/>
    <m/>
    <m/>
    <m/>
    <m/>
    <m/>
    <m/>
    <m/>
    <m/>
    <m/>
    <m/>
  </r>
  <r>
    <x v="180"/>
    <x v="1"/>
    <x v="876"/>
    <n v="4"/>
    <n v="0"/>
    <n v="0"/>
    <n v="0"/>
    <n v="0"/>
    <n v="0"/>
    <n v="0"/>
    <n v="0"/>
    <m/>
    <m/>
    <m/>
    <m/>
    <m/>
    <m/>
    <m/>
    <m/>
    <m/>
    <m/>
    <m/>
    <m/>
    <m/>
    <m/>
  </r>
  <r>
    <x v="180"/>
    <x v="2"/>
    <x v="877"/>
    <n v="2"/>
    <n v="0"/>
    <n v="0"/>
    <n v="0"/>
    <n v="0"/>
    <n v="0"/>
    <n v="0"/>
    <n v="0"/>
    <m/>
    <m/>
    <m/>
    <m/>
    <m/>
    <m/>
    <m/>
    <m/>
    <m/>
    <m/>
    <m/>
    <m/>
    <m/>
    <m/>
  </r>
  <r>
    <x v="180"/>
    <x v="1"/>
    <x v="878"/>
    <n v="2"/>
    <n v="0"/>
    <n v="0"/>
    <n v="0"/>
    <n v="0"/>
    <n v="0"/>
    <n v="0"/>
    <n v="0"/>
    <m/>
    <m/>
    <m/>
    <m/>
    <m/>
    <m/>
    <m/>
    <m/>
    <m/>
    <m/>
    <m/>
    <m/>
    <m/>
    <m/>
  </r>
  <r>
    <x v="180"/>
    <x v="3"/>
    <x v="879"/>
    <n v="1"/>
    <n v="0"/>
    <n v="0"/>
    <n v="0"/>
    <n v="0"/>
    <n v="0"/>
    <n v="0"/>
    <n v="0"/>
    <m/>
    <m/>
    <m/>
    <m/>
    <m/>
    <m/>
    <m/>
    <m/>
    <m/>
    <m/>
    <m/>
    <m/>
    <m/>
    <m/>
  </r>
  <r>
    <x v="180"/>
    <x v="1"/>
    <x v="880"/>
    <n v="7"/>
    <n v="0"/>
    <n v="0"/>
    <n v="0"/>
    <n v="0"/>
    <n v="0"/>
    <n v="0"/>
    <n v="0"/>
    <m/>
    <m/>
    <m/>
    <m/>
    <m/>
    <m/>
    <m/>
    <m/>
    <m/>
    <m/>
    <m/>
    <m/>
    <m/>
    <m/>
  </r>
  <r>
    <x v="180"/>
    <x v="1"/>
    <x v="881"/>
    <n v="12"/>
    <n v="0"/>
    <n v="0"/>
    <n v="1"/>
    <n v="0"/>
    <n v="0"/>
    <n v="0"/>
    <n v="1"/>
    <s v="V"/>
    <m/>
    <m/>
    <m/>
    <m/>
    <m/>
    <m/>
    <m/>
    <m/>
    <m/>
    <m/>
    <m/>
    <m/>
    <m/>
  </r>
  <r>
    <x v="180"/>
    <x v="4"/>
    <x v="802"/>
    <n v="2"/>
    <n v="0"/>
    <n v="0"/>
    <n v="0"/>
    <n v="0"/>
    <n v="0"/>
    <n v="0"/>
    <n v="0"/>
    <m/>
    <m/>
    <m/>
    <m/>
    <m/>
    <m/>
    <m/>
    <m/>
    <m/>
    <m/>
    <m/>
    <m/>
    <m/>
    <m/>
  </r>
  <r>
    <x v="180"/>
    <x v="4"/>
    <x v="834"/>
    <n v="1"/>
    <n v="0"/>
    <n v="0"/>
    <n v="0"/>
    <n v="0"/>
    <n v="0"/>
    <n v="0"/>
    <n v="0"/>
    <m/>
    <m/>
    <m/>
    <m/>
    <m/>
    <m/>
    <m/>
    <m/>
    <m/>
    <m/>
    <m/>
    <m/>
    <m/>
    <m/>
  </r>
  <r>
    <x v="180"/>
    <x v="3"/>
    <x v="823"/>
    <n v="1"/>
    <n v="0"/>
    <n v="0"/>
    <n v="0"/>
    <n v="0"/>
    <n v="0"/>
    <n v="0"/>
    <n v="0"/>
    <m/>
    <m/>
    <m/>
    <m/>
    <m/>
    <m/>
    <m/>
    <m/>
    <m/>
    <m/>
    <m/>
    <m/>
    <m/>
    <m/>
  </r>
  <r>
    <x v="180"/>
    <x v="3"/>
    <x v="822"/>
    <n v="1"/>
    <n v="0"/>
    <n v="0"/>
    <n v="0"/>
    <n v="0"/>
    <n v="0"/>
    <n v="0"/>
    <n v="0"/>
    <m/>
    <m/>
    <m/>
    <m/>
    <m/>
    <m/>
    <m/>
    <m/>
    <m/>
    <m/>
    <m/>
    <m/>
    <m/>
    <m/>
  </r>
  <r>
    <x v="180"/>
    <x v="0"/>
    <x v="821"/>
    <n v="1"/>
    <n v="0"/>
    <n v="0"/>
    <n v="0"/>
    <n v="0"/>
    <n v="0"/>
    <n v="0"/>
    <n v="0"/>
    <m/>
    <m/>
    <m/>
    <m/>
    <m/>
    <m/>
    <m/>
    <m/>
    <m/>
    <m/>
    <m/>
    <m/>
    <m/>
    <m/>
  </r>
  <r>
    <x v="180"/>
    <x v="4"/>
    <x v="547"/>
    <n v="9"/>
    <n v="0"/>
    <n v="0"/>
    <n v="0"/>
    <n v="0"/>
    <n v="0"/>
    <n v="0"/>
    <n v="0"/>
    <m/>
    <m/>
    <m/>
    <m/>
    <m/>
    <m/>
    <m/>
    <m/>
    <m/>
    <m/>
    <m/>
    <m/>
    <m/>
    <m/>
  </r>
  <r>
    <x v="180"/>
    <x v="4"/>
    <x v="749"/>
    <n v="4"/>
    <n v="0"/>
    <n v="0"/>
    <n v="0"/>
    <n v="0"/>
    <n v="0"/>
    <n v="0"/>
    <n v="0"/>
    <m/>
    <m/>
    <m/>
    <m/>
    <m/>
    <m/>
    <m/>
    <m/>
    <m/>
    <m/>
    <m/>
    <m/>
    <m/>
    <m/>
  </r>
  <r>
    <x v="180"/>
    <x v="4"/>
    <x v="882"/>
    <n v="1"/>
    <n v="0"/>
    <n v="0"/>
    <n v="0"/>
    <n v="0"/>
    <n v="0"/>
    <n v="0"/>
    <n v="0"/>
    <m/>
    <m/>
    <m/>
    <m/>
    <m/>
    <m/>
    <m/>
    <m/>
    <m/>
    <m/>
    <m/>
    <m/>
    <m/>
    <m/>
  </r>
  <r>
    <x v="180"/>
    <x v="3"/>
    <x v="883"/>
    <n v="9"/>
    <n v="0"/>
    <n v="0"/>
    <n v="0"/>
    <n v="0"/>
    <n v="0"/>
    <n v="0"/>
    <n v="0"/>
    <m/>
    <m/>
    <m/>
    <m/>
    <m/>
    <m/>
    <m/>
    <m/>
    <m/>
    <m/>
    <m/>
    <m/>
    <m/>
    <m/>
  </r>
  <r>
    <x v="180"/>
    <x v="3"/>
    <x v="884"/>
    <n v="1"/>
    <n v="0"/>
    <n v="0"/>
    <n v="0"/>
    <n v="0"/>
    <n v="0"/>
    <n v="0"/>
    <n v="0"/>
    <m/>
    <m/>
    <m/>
    <m/>
    <m/>
    <m/>
    <m/>
    <m/>
    <m/>
    <m/>
    <m/>
    <m/>
    <m/>
    <m/>
  </r>
  <r>
    <x v="180"/>
    <x v="3"/>
    <x v="778"/>
    <n v="5"/>
    <n v="0"/>
    <n v="0"/>
    <n v="0"/>
    <n v="0"/>
    <n v="0"/>
    <n v="0"/>
    <n v="0"/>
    <m/>
    <m/>
    <m/>
    <m/>
    <m/>
    <m/>
    <m/>
    <m/>
    <m/>
    <m/>
    <m/>
    <m/>
    <m/>
    <m/>
  </r>
  <r>
    <x v="180"/>
    <x v="3"/>
    <x v="606"/>
    <n v="13"/>
    <n v="2"/>
    <n v="0"/>
    <n v="2"/>
    <n v="0"/>
    <n v="0"/>
    <n v="0"/>
    <n v="2"/>
    <s v="V"/>
    <s v="V"/>
    <m/>
    <m/>
    <m/>
    <m/>
    <m/>
    <m/>
    <m/>
    <m/>
    <m/>
    <m/>
    <m/>
    <m/>
  </r>
  <r>
    <x v="180"/>
    <x v="4"/>
    <x v="669"/>
    <n v="11"/>
    <n v="0"/>
    <n v="0"/>
    <n v="1"/>
    <n v="0"/>
    <n v="0"/>
    <n v="0"/>
    <n v="1"/>
    <s v="V"/>
    <m/>
    <m/>
    <m/>
    <m/>
    <m/>
    <m/>
    <m/>
    <m/>
    <m/>
    <m/>
    <m/>
    <m/>
    <m/>
  </r>
  <r>
    <x v="180"/>
    <x v="0"/>
    <x v="885"/>
    <n v="10"/>
    <n v="0"/>
    <n v="0"/>
    <n v="0"/>
    <n v="0"/>
    <n v="0"/>
    <n v="0"/>
    <n v="0"/>
    <m/>
    <m/>
    <m/>
    <m/>
    <m/>
    <m/>
    <m/>
    <m/>
    <m/>
    <m/>
    <m/>
    <m/>
    <m/>
    <m/>
  </r>
  <r>
    <x v="180"/>
    <x v="3"/>
    <x v="886"/>
    <n v="4"/>
    <n v="2"/>
    <n v="0"/>
    <n v="3"/>
    <n v="0"/>
    <n v="0"/>
    <n v="0"/>
    <n v="3"/>
    <s v="V"/>
    <m/>
    <m/>
    <m/>
    <m/>
    <m/>
    <m/>
    <m/>
    <m/>
    <m/>
    <m/>
    <m/>
    <m/>
    <m/>
  </r>
  <r>
    <x v="180"/>
    <x v="0"/>
    <x v="667"/>
    <n v="4"/>
    <n v="2"/>
    <n v="0"/>
    <n v="4"/>
    <n v="0"/>
    <n v="0"/>
    <n v="0"/>
    <n v="4"/>
    <s v="V"/>
    <m/>
    <m/>
    <m/>
    <m/>
    <m/>
    <m/>
    <m/>
    <m/>
    <m/>
    <m/>
    <m/>
    <m/>
    <m/>
  </r>
  <r>
    <x v="180"/>
    <x v="4"/>
    <x v="722"/>
    <n v="6"/>
    <n v="2"/>
    <n v="0"/>
    <n v="0"/>
    <n v="0"/>
    <n v="0"/>
    <n v="0"/>
    <n v="0"/>
    <m/>
    <m/>
    <m/>
    <m/>
    <m/>
    <m/>
    <m/>
    <m/>
    <m/>
    <m/>
    <m/>
    <m/>
    <m/>
    <m/>
  </r>
  <r>
    <x v="180"/>
    <x v="4"/>
    <x v="759"/>
    <n v="6"/>
    <n v="0"/>
    <n v="0"/>
    <n v="0"/>
    <n v="0"/>
    <n v="0"/>
    <n v="0"/>
    <n v="0"/>
    <m/>
    <m/>
    <m/>
    <m/>
    <m/>
    <m/>
    <m/>
    <m/>
    <m/>
    <m/>
    <m/>
    <m/>
    <m/>
    <m/>
  </r>
  <r>
    <x v="180"/>
    <x v="4"/>
    <x v="849"/>
    <n v="1"/>
    <n v="0"/>
    <n v="0"/>
    <n v="0"/>
    <n v="0"/>
    <n v="0"/>
    <n v="0"/>
    <n v="0"/>
    <m/>
    <m/>
    <m/>
    <m/>
    <m/>
    <m/>
    <m/>
    <m/>
    <m/>
    <m/>
    <m/>
    <m/>
    <m/>
    <m/>
  </r>
  <r>
    <x v="180"/>
    <x v="4"/>
    <x v="818"/>
    <n v="1"/>
    <n v="0"/>
    <n v="0"/>
    <n v="0"/>
    <n v="0"/>
    <n v="0"/>
    <n v="0"/>
    <n v="0"/>
    <m/>
    <m/>
    <m/>
    <m/>
    <m/>
    <m/>
    <m/>
    <m/>
    <m/>
    <m/>
    <m/>
    <m/>
    <m/>
    <m/>
  </r>
  <r>
    <x v="180"/>
    <x v="4"/>
    <x v="714"/>
    <n v="4"/>
    <n v="0"/>
    <n v="0"/>
    <n v="0"/>
    <n v="0"/>
    <n v="0"/>
    <n v="0"/>
    <n v="0"/>
    <m/>
    <m/>
    <m/>
    <m/>
    <m/>
    <m/>
    <m/>
    <m/>
    <m/>
    <m/>
    <m/>
    <m/>
    <m/>
    <m/>
  </r>
  <r>
    <x v="180"/>
    <x v="3"/>
    <x v="887"/>
    <n v="1"/>
    <n v="0"/>
    <n v="0"/>
    <n v="0"/>
    <n v="0"/>
    <n v="0"/>
    <n v="0"/>
    <n v="0"/>
    <m/>
    <m/>
    <m/>
    <m/>
    <m/>
    <m/>
    <m/>
    <m/>
    <m/>
    <m/>
    <m/>
    <m/>
    <m/>
    <m/>
  </r>
  <r>
    <x v="180"/>
    <x v="4"/>
    <x v="750"/>
    <n v="4"/>
    <n v="0"/>
    <n v="0"/>
    <n v="0"/>
    <n v="0"/>
    <n v="0"/>
    <n v="0"/>
    <n v="0"/>
    <m/>
    <m/>
    <m/>
    <m/>
    <m/>
    <m/>
    <m/>
    <m/>
    <m/>
    <m/>
    <m/>
    <m/>
    <m/>
    <m/>
  </r>
  <r>
    <x v="180"/>
    <x v="3"/>
    <x v="888"/>
    <n v="1"/>
    <n v="0"/>
    <n v="0"/>
    <n v="0"/>
    <n v="0"/>
    <n v="0"/>
    <n v="0"/>
    <n v="0"/>
    <m/>
    <m/>
    <m/>
    <m/>
    <m/>
    <m/>
    <m/>
    <m/>
    <m/>
    <m/>
    <m/>
    <m/>
    <m/>
    <m/>
  </r>
  <r>
    <x v="180"/>
    <x v="4"/>
    <x v="697"/>
    <n v="1"/>
    <n v="0"/>
    <n v="0"/>
    <n v="0"/>
    <n v="0"/>
    <n v="0"/>
    <n v="0"/>
    <n v="0"/>
    <m/>
    <m/>
    <m/>
    <m/>
    <m/>
    <m/>
    <m/>
    <m/>
    <m/>
    <m/>
    <m/>
    <m/>
    <m/>
    <m/>
  </r>
  <r>
    <x v="180"/>
    <x v="1"/>
    <x v="889"/>
    <n v="13"/>
    <n v="0"/>
    <n v="0"/>
    <n v="1"/>
    <n v="0"/>
    <n v="0"/>
    <n v="0"/>
    <n v="1"/>
    <s v="V"/>
    <m/>
    <m/>
    <m/>
    <m/>
    <m/>
    <m/>
    <m/>
    <m/>
    <m/>
    <m/>
    <m/>
    <m/>
    <m/>
  </r>
  <r>
    <x v="180"/>
    <x v="1"/>
    <x v="890"/>
    <n v="13"/>
    <n v="0"/>
    <n v="0"/>
    <n v="1"/>
    <n v="0"/>
    <n v="0"/>
    <n v="0"/>
    <n v="1"/>
    <s v="V"/>
    <m/>
    <m/>
    <m/>
    <m/>
    <m/>
    <m/>
    <m/>
    <m/>
    <m/>
    <m/>
    <m/>
    <m/>
    <m/>
  </r>
  <r>
    <x v="180"/>
    <x v="1"/>
    <x v="891"/>
    <n v="13"/>
    <n v="0"/>
    <n v="0"/>
    <n v="0"/>
    <n v="0"/>
    <n v="0"/>
    <n v="0"/>
    <n v="0"/>
    <m/>
    <m/>
    <m/>
    <m/>
    <m/>
    <m/>
    <m/>
    <m/>
    <m/>
    <m/>
    <m/>
    <m/>
    <m/>
    <m/>
  </r>
  <r>
    <x v="181"/>
    <x v="4"/>
    <x v="740"/>
    <n v="1"/>
    <n v="0"/>
    <n v="0"/>
    <n v="0"/>
    <n v="0"/>
    <n v="0"/>
    <n v="0"/>
    <n v="0"/>
    <m/>
    <m/>
    <m/>
    <m/>
    <m/>
    <m/>
    <m/>
    <m/>
    <m/>
    <m/>
    <m/>
    <m/>
    <m/>
    <m/>
  </r>
  <r>
    <x v="181"/>
    <x v="4"/>
    <x v="892"/>
    <n v="1"/>
    <n v="0"/>
    <n v="0"/>
    <n v="0"/>
    <n v="0"/>
    <n v="0"/>
    <n v="0"/>
    <n v="0"/>
    <m/>
    <m/>
    <m/>
    <m/>
    <m/>
    <m/>
    <m/>
    <m/>
    <m/>
    <m/>
    <m/>
    <m/>
    <m/>
    <m/>
  </r>
  <r>
    <x v="181"/>
    <x v="4"/>
    <x v="804"/>
    <n v="2"/>
    <n v="0"/>
    <n v="0"/>
    <n v="0"/>
    <n v="0"/>
    <n v="0"/>
    <n v="0"/>
    <n v="0"/>
    <m/>
    <m/>
    <m/>
    <m/>
    <m/>
    <m/>
    <m/>
    <m/>
    <m/>
    <m/>
    <m/>
    <m/>
    <m/>
    <m/>
  </r>
  <r>
    <x v="181"/>
    <x v="0"/>
    <x v="893"/>
    <n v="2"/>
    <n v="0"/>
    <n v="0"/>
    <n v="0"/>
    <n v="0"/>
    <n v="0"/>
    <n v="0"/>
    <n v="0"/>
    <m/>
    <m/>
    <m/>
    <m/>
    <m/>
    <m/>
    <m/>
    <m/>
    <m/>
    <m/>
    <m/>
    <m/>
    <m/>
    <m/>
  </r>
  <r>
    <x v="181"/>
    <x v="3"/>
    <x v="894"/>
    <n v="1"/>
    <n v="0"/>
    <n v="0"/>
    <n v="0"/>
    <n v="0"/>
    <n v="0"/>
    <n v="0"/>
    <n v="0"/>
    <m/>
    <m/>
    <m/>
    <m/>
    <m/>
    <m/>
    <m/>
    <m/>
    <m/>
    <m/>
    <m/>
    <m/>
    <m/>
    <m/>
  </r>
  <r>
    <x v="181"/>
    <x v="4"/>
    <x v="761"/>
    <n v="4"/>
    <n v="0"/>
    <n v="0"/>
    <n v="0"/>
    <n v="0"/>
    <n v="0"/>
    <n v="0"/>
    <n v="0"/>
    <m/>
    <m/>
    <m/>
    <m/>
    <m/>
    <m/>
    <m/>
    <m/>
    <m/>
    <m/>
    <m/>
    <m/>
    <m/>
    <m/>
  </r>
  <r>
    <x v="181"/>
    <x v="4"/>
    <x v="575"/>
    <n v="7"/>
    <n v="0"/>
    <n v="0"/>
    <n v="0"/>
    <n v="0"/>
    <n v="0"/>
    <n v="0"/>
    <n v="0"/>
    <m/>
    <m/>
    <m/>
    <m/>
    <m/>
    <m/>
    <m/>
    <m/>
    <m/>
    <m/>
    <m/>
    <m/>
    <m/>
    <m/>
  </r>
  <r>
    <x v="181"/>
    <x v="0"/>
    <x v="895"/>
    <n v="1"/>
    <n v="0"/>
    <n v="0"/>
    <n v="0"/>
    <n v="0"/>
    <n v="0"/>
    <n v="0"/>
    <n v="0"/>
    <m/>
    <m/>
    <m/>
    <m/>
    <m/>
    <m/>
    <m/>
    <m/>
    <m/>
    <m/>
    <m/>
    <m/>
    <m/>
    <m/>
  </r>
  <r>
    <x v="181"/>
    <x v="0"/>
    <x v="896"/>
    <n v="2"/>
    <n v="0"/>
    <n v="0"/>
    <n v="0"/>
    <n v="0"/>
    <n v="0"/>
    <n v="0"/>
    <n v="0"/>
    <m/>
    <m/>
    <m/>
    <m/>
    <m/>
    <m/>
    <m/>
    <m/>
    <m/>
    <m/>
    <m/>
    <m/>
    <m/>
    <m/>
  </r>
  <r>
    <x v="181"/>
    <x v="0"/>
    <x v="897"/>
    <n v="2"/>
    <n v="0"/>
    <n v="0"/>
    <n v="0"/>
    <n v="0"/>
    <n v="0"/>
    <n v="0"/>
    <n v="0"/>
    <m/>
    <m/>
    <m/>
    <m/>
    <m/>
    <m/>
    <m/>
    <m/>
    <m/>
    <m/>
    <m/>
    <m/>
    <m/>
    <m/>
  </r>
  <r>
    <x v="181"/>
    <x v="4"/>
    <x v="738"/>
    <n v="11"/>
    <n v="0"/>
    <n v="0"/>
    <n v="0"/>
    <n v="0"/>
    <n v="0"/>
    <n v="0"/>
    <n v="0"/>
    <m/>
    <m/>
    <m/>
    <m/>
    <m/>
    <m/>
    <m/>
    <m/>
    <m/>
    <m/>
    <m/>
    <m/>
    <m/>
    <m/>
  </r>
  <r>
    <x v="181"/>
    <x v="4"/>
    <x v="841"/>
    <n v="4"/>
    <n v="0"/>
    <n v="0"/>
    <n v="0"/>
    <n v="0"/>
    <n v="0"/>
    <n v="0"/>
    <n v="0"/>
    <m/>
    <m/>
    <m/>
    <m/>
    <m/>
    <m/>
    <m/>
    <m/>
    <m/>
    <m/>
    <m/>
    <m/>
    <m/>
    <m/>
  </r>
  <r>
    <x v="181"/>
    <x v="0"/>
    <x v="898"/>
    <n v="3"/>
    <n v="0"/>
    <n v="0"/>
    <n v="1"/>
    <n v="0"/>
    <n v="0"/>
    <n v="0"/>
    <n v="1"/>
    <s v="V"/>
    <m/>
    <m/>
    <m/>
    <m/>
    <m/>
    <m/>
    <m/>
    <m/>
    <m/>
    <m/>
    <m/>
    <m/>
    <m/>
  </r>
  <r>
    <x v="181"/>
    <x v="4"/>
    <x v="899"/>
    <n v="1"/>
    <n v="0"/>
    <n v="0"/>
    <n v="0"/>
    <n v="0"/>
    <n v="0"/>
    <n v="0"/>
    <n v="0"/>
    <m/>
    <m/>
    <m/>
    <m/>
    <m/>
    <m/>
    <m/>
    <m/>
    <m/>
    <m/>
    <m/>
    <m/>
    <m/>
    <m/>
  </r>
  <r>
    <x v="181"/>
    <x v="2"/>
    <x v="868"/>
    <n v="2"/>
    <n v="0"/>
    <n v="0"/>
    <n v="0"/>
    <n v="0"/>
    <n v="0"/>
    <n v="0"/>
    <n v="0"/>
    <m/>
    <m/>
    <m/>
    <m/>
    <m/>
    <m/>
    <m/>
    <m/>
    <m/>
    <m/>
    <m/>
    <m/>
    <m/>
    <m/>
  </r>
  <r>
    <x v="181"/>
    <x v="4"/>
    <x v="578"/>
    <n v="1"/>
    <n v="0"/>
    <n v="0"/>
    <n v="0"/>
    <n v="0"/>
    <n v="0"/>
    <n v="0"/>
    <n v="0"/>
    <m/>
    <m/>
    <m/>
    <m/>
    <m/>
    <m/>
    <m/>
    <m/>
    <m/>
    <m/>
    <m/>
    <m/>
    <m/>
    <m/>
  </r>
  <r>
    <x v="181"/>
    <x v="4"/>
    <x v="573"/>
    <n v="3"/>
    <n v="0"/>
    <n v="0"/>
    <n v="1"/>
    <n v="0"/>
    <n v="0"/>
    <n v="0"/>
    <n v="1"/>
    <s v="V"/>
    <m/>
    <m/>
    <m/>
    <m/>
    <m/>
    <m/>
    <m/>
    <m/>
    <m/>
    <m/>
    <m/>
    <m/>
    <m/>
  </r>
  <r>
    <x v="181"/>
    <x v="4"/>
    <x v="703"/>
    <n v="11"/>
    <n v="0"/>
    <n v="0"/>
    <n v="0"/>
    <n v="0"/>
    <n v="0"/>
    <n v="0"/>
    <n v="0"/>
    <m/>
    <m/>
    <m/>
    <m/>
    <m/>
    <m/>
    <m/>
    <m/>
    <m/>
    <m/>
    <m/>
    <m/>
    <m/>
    <m/>
  </r>
  <r>
    <x v="181"/>
    <x v="4"/>
    <x v="816"/>
    <n v="1"/>
    <n v="0"/>
    <n v="0"/>
    <n v="0"/>
    <n v="0"/>
    <n v="0"/>
    <n v="0"/>
    <n v="0"/>
    <m/>
    <m/>
    <m/>
    <m/>
    <m/>
    <m/>
    <m/>
    <m/>
    <m/>
    <m/>
    <m/>
    <m/>
    <m/>
    <m/>
  </r>
  <r>
    <x v="181"/>
    <x v="3"/>
    <x v="785"/>
    <n v="1"/>
    <n v="0"/>
    <n v="0"/>
    <n v="0"/>
    <n v="0"/>
    <n v="0"/>
    <n v="0"/>
    <n v="0"/>
    <m/>
    <m/>
    <m/>
    <m/>
    <m/>
    <m/>
    <m/>
    <m/>
    <m/>
    <m/>
    <m/>
    <m/>
    <m/>
    <m/>
  </r>
  <r>
    <x v="181"/>
    <x v="0"/>
    <x v="900"/>
    <n v="8"/>
    <n v="0"/>
    <n v="0"/>
    <n v="0"/>
    <n v="0"/>
    <n v="0"/>
    <n v="0"/>
    <n v="0"/>
    <m/>
    <m/>
    <m/>
    <m/>
    <m/>
    <m/>
    <m/>
    <m/>
    <m/>
    <m/>
    <m/>
    <m/>
    <m/>
    <m/>
  </r>
  <r>
    <x v="181"/>
    <x v="4"/>
    <x v="901"/>
    <n v="2"/>
    <n v="1"/>
    <n v="0"/>
    <n v="1"/>
    <n v="0"/>
    <n v="0"/>
    <n v="0"/>
    <n v="1"/>
    <s v="V"/>
    <m/>
    <m/>
    <m/>
    <m/>
    <m/>
    <m/>
    <m/>
    <m/>
    <m/>
    <m/>
    <m/>
    <m/>
    <m/>
  </r>
  <r>
    <x v="181"/>
    <x v="1"/>
    <x v="902"/>
    <n v="13"/>
    <n v="0"/>
    <n v="0"/>
    <n v="0"/>
    <n v="0"/>
    <n v="0"/>
    <n v="0"/>
    <n v="0"/>
    <m/>
    <m/>
    <m/>
    <m/>
    <m/>
    <m/>
    <m/>
    <m/>
    <m/>
    <m/>
    <m/>
    <m/>
    <m/>
    <m/>
  </r>
  <r>
    <x v="181"/>
    <x v="2"/>
    <x v="903"/>
    <n v="1"/>
    <n v="0"/>
    <n v="0"/>
    <n v="0"/>
    <n v="0"/>
    <n v="0"/>
    <n v="0"/>
    <n v="0"/>
    <m/>
    <m/>
    <m/>
    <m/>
    <m/>
    <m/>
    <m/>
    <m/>
    <m/>
    <m/>
    <m/>
    <m/>
    <m/>
    <m/>
  </r>
  <r>
    <x v="181"/>
    <x v="4"/>
    <x v="726"/>
    <n v="13"/>
    <n v="0"/>
    <n v="0"/>
    <n v="0"/>
    <n v="0"/>
    <n v="0"/>
    <n v="0"/>
    <n v="0"/>
    <m/>
    <m/>
    <m/>
    <m/>
    <m/>
    <m/>
    <m/>
    <m/>
    <m/>
    <m/>
    <m/>
    <m/>
    <m/>
    <m/>
  </r>
  <r>
    <x v="181"/>
    <x v="1"/>
    <x v="904"/>
    <n v="13"/>
    <n v="0"/>
    <n v="0"/>
    <n v="0"/>
    <n v="0"/>
    <n v="0"/>
    <n v="0"/>
    <n v="0"/>
    <m/>
    <m/>
    <m/>
    <m/>
    <m/>
    <m/>
    <m/>
    <m/>
    <m/>
    <m/>
    <m/>
    <m/>
    <m/>
    <m/>
  </r>
  <r>
    <x v="181"/>
    <x v="4"/>
    <x v="701"/>
    <n v="9"/>
    <n v="0"/>
    <n v="0"/>
    <n v="1"/>
    <n v="0"/>
    <n v="0"/>
    <n v="0"/>
    <n v="1"/>
    <s v="V"/>
    <m/>
    <m/>
    <m/>
    <m/>
    <m/>
    <m/>
    <m/>
    <m/>
    <m/>
    <m/>
    <m/>
    <m/>
    <m/>
  </r>
  <r>
    <x v="181"/>
    <x v="1"/>
    <x v="905"/>
    <n v="13"/>
    <n v="0"/>
    <n v="0"/>
    <n v="0"/>
    <n v="0"/>
    <n v="0"/>
    <n v="0"/>
    <n v="0"/>
    <m/>
    <m/>
    <m/>
    <m/>
    <m/>
    <m/>
    <m/>
    <m/>
    <m/>
    <m/>
    <m/>
    <m/>
    <m/>
    <m/>
  </r>
  <r>
    <x v="181"/>
    <x v="1"/>
    <x v="906"/>
    <n v="2"/>
    <n v="0"/>
    <n v="0"/>
    <n v="0"/>
    <n v="0"/>
    <n v="0"/>
    <n v="0"/>
    <n v="0"/>
    <m/>
    <m/>
    <m/>
    <m/>
    <m/>
    <m/>
    <m/>
    <m/>
    <m/>
    <m/>
    <m/>
    <m/>
    <m/>
    <m/>
  </r>
  <r>
    <x v="181"/>
    <x v="4"/>
    <x v="907"/>
    <n v="1"/>
    <n v="0"/>
    <n v="0"/>
    <n v="0"/>
    <n v="0"/>
    <n v="0"/>
    <n v="0"/>
    <n v="0"/>
    <m/>
    <m/>
    <m/>
    <m/>
    <m/>
    <m/>
    <m/>
    <m/>
    <m/>
    <m/>
    <m/>
    <m/>
    <m/>
    <m/>
  </r>
  <r>
    <x v="181"/>
    <x v="1"/>
    <x v="908"/>
    <n v="13"/>
    <n v="0"/>
    <n v="0"/>
    <n v="0"/>
    <n v="0"/>
    <n v="0"/>
    <n v="0"/>
    <n v="0"/>
    <m/>
    <m/>
    <m/>
    <m/>
    <m/>
    <m/>
    <m/>
    <m/>
    <m/>
    <m/>
    <m/>
    <m/>
    <m/>
    <m/>
  </r>
  <r>
    <x v="181"/>
    <x v="0"/>
    <x v="909"/>
    <n v="9"/>
    <n v="0"/>
    <n v="0"/>
    <n v="0"/>
    <n v="0"/>
    <n v="0"/>
    <n v="0"/>
    <n v="0"/>
    <m/>
    <m/>
    <m/>
    <m/>
    <m/>
    <m/>
    <m/>
    <m/>
    <m/>
    <m/>
    <m/>
    <m/>
    <m/>
    <m/>
  </r>
  <r>
    <x v="181"/>
    <x v="0"/>
    <x v="910"/>
    <n v="2"/>
    <n v="0"/>
    <n v="0"/>
    <n v="0"/>
    <n v="0"/>
    <n v="0"/>
    <n v="0"/>
    <n v="0"/>
    <m/>
    <m/>
    <m/>
    <m/>
    <m/>
    <m/>
    <m/>
    <m/>
    <m/>
    <m/>
    <m/>
    <m/>
    <m/>
    <m/>
  </r>
  <r>
    <x v="181"/>
    <x v="0"/>
    <x v="911"/>
    <n v="1"/>
    <n v="0"/>
    <n v="0"/>
    <n v="0"/>
    <n v="0"/>
    <n v="0"/>
    <n v="0"/>
    <n v="0"/>
    <m/>
    <m/>
    <m/>
    <m/>
    <m/>
    <m/>
    <m/>
    <m/>
    <m/>
    <m/>
    <m/>
    <m/>
    <m/>
    <m/>
  </r>
  <r>
    <x v="181"/>
    <x v="1"/>
    <x v="912"/>
    <n v="13"/>
    <n v="0"/>
    <n v="0"/>
    <n v="0"/>
    <n v="0"/>
    <n v="0"/>
    <n v="0"/>
    <n v="0"/>
    <m/>
    <m/>
    <m/>
    <m/>
    <m/>
    <m/>
    <m/>
    <m/>
    <m/>
    <m/>
    <m/>
    <m/>
    <m/>
    <m/>
  </r>
  <r>
    <x v="181"/>
    <x v="4"/>
    <x v="913"/>
    <n v="2"/>
    <n v="2"/>
    <n v="0"/>
    <n v="7"/>
    <n v="0"/>
    <n v="0"/>
    <n v="0"/>
    <n v="7"/>
    <s v="V"/>
    <m/>
    <m/>
    <m/>
    <m/>
    <m/>
    <m/>
    <m/>
    <m/>
    <m/>
    <m/>
    <m/>
    <m/>
    <m/>
  </r>
  <r>
    <x v="181"/>
    <x v="1"/>
    <x v="914"/>
    <n v="8"/>
    <n v="6"/>
    <n v="0"/>
    <n v="9"/>
    <n v="0"/>
    <n v="0"/>
    <n v="0"/>
    <n v="9"/>
    <s v="V"/>
    <m/>
    <m/>
    <m/>
    <m/>
    <m/>
    <m/>
    <m/>
    <m/>
    <m/>
    <m/>
    <m/>
    <m/>
    <m/>
  </r>
  <r>
    <x v="181"/>
    <x v="1"/>
    <x v="915"/>
    <n v="13"/>
    <n v="13"/>
    <n v="0"/>
    <n v="52"/>
    <n v="0"/>
    <n v="0"/>
    <n v="0"/>
    <n v="52"/>
    <s v="V"/>
    <s v="V"/>
    <m/>
    <m/>
    <m/>
    <m/>
    <m/>
    <m/>
    <m/>
    <m/>
    <m/>
    <m/>
    <m/>
    <m/>
  </r>
  <r>
    <x v="182"/>
    <x v="0"/>
    <x v="916"/>
    <n v="12"/>
    <n v="1"/>
    <n v="0"/>
    <n v="2"/>
    <n v="0"/>
    <n v="0"/>
    <n v="0"/>
    <n v="2"/>
    <s v="V"/>
    <s v="V"/>
    <m/>
    <m/>
    <m/>
    <m/>
    <m/>
    <m/>
    <m/>
    <m/>
    <m/>
    <m/>
    <m/>
    <m/>
  </r>
  <r>
    <x v="182"/>
    <x v="0"/>
    <x v="917"/>
    <n v="11"/>
    <n v="3"/>
    <n v="0"/>
    <n v="5"/>
    <n v="0"/>
    <n v="0"/>
    <n v="0"/>
    <n v="5"/>
    <s v="V"/>
    <s v="V"/>
    <m/>
    <m/>
    <m/>
    <m/>
    <m/>
    <m/>
    <m/>
    <m/>
    <m/>
    <m/>
    <m/>
    <m/>
  </r>
  <r>
    <x v="182"/>
    <x v="1"/>
    <x v="918"/>
    <n v="13"/>
    <n v="0"/>
    <n v="0"/>
    <n v="0"/>
    <n v="0"/>
    <n v="0"/>
    <n v="0"/>
    <n v="0"/>
    <m/>
    <m/>
    <m/>
    <m/>
    <m/>
    <m/>
    <m/>
    <m/>
    <m/>
    <m/>
    <m/>
    <m/>
    <m/>
    <m/>
  </r>
  <r>
    <x v="182"/>
    <x v="1"/>
    <x v="919"/>
    <n v="13"/>
    <n v="0"/>
    <n v="0"/>
    <n v="0"/>
    <n v="0"/>
    <n v="0"/>
    <n v="0"/>
    <n v="0"/>
    <m/>
    <m/>
    <m/>
    <m/>
    <m/>
    <m/>
    <m/>
    <m/>
    <m/>
    <m/>
    <m/>
    <m/>
    <m/>
    <m/>
  </r>
  <r>
    <x v="182"/>
    <x v="1"/>
    <x v="920"/>
    <n v="1"/>
    <n v="0"/>
    <n v="0"/>
    <n v="2"/>
    <n v="0"/>
    <n v="0"/>
    <n v="0"/>
    <n v="2"/>
    <s v="V"/>
    <m/>
    <m/>
    <m/>
    <m/>
    <m/>
    <m/>
    <m/>
    <m/>
    <m/>
    <m/>
    <m/>
    <m/>
    <m/>
  </r>
  <r>
    <x v="182"/>
    <x v="1"/>
    <x v="921"/>
    <n v="13"/>
    <n v="0"/>
    <n v="0"/>
    <n v="0"/>
    <n v="0"/>
    <n v="0"/>
    <n v="0"/>
    <n v="0"/>
    <m/>
    <m/>
    <m/>
    <m/>
    <m/>
    <m/>
    <m/>
    <m/>
    <m/>
    <m/>
    <m/>
    <m/>
    <m/>
    <m/>
  </r>
  <r>
    <x v="182"/>
    <x v="1"/>
    <x v="922"/>
    <n v="13"/>
    <n v="0"/>
    <n v="0"/>
    <n v="0"/>
    <n v="0"/>
    <n v="0"/>
    <n v="0"/>
    <n v="0"/>
    <m/>
    <m/>
    <m/>
    <m/>
    <m/>
    <m/>
    <m/>
    <m/>
    <m/>
    <m/>
    <m/>
    <m/>
    <m/>
    <m/>
  </r>
  <r>
    <x v="182"/>
    <x v="0"/>
    <x v="923"/>
    <n v="2"/>
    <n v="0"/>
    <n v="0"/>
    <n v="0"/>
    <n v="0"/>
    <n v="0"/>
    <n v="0"/>
    <n v="0"/>
    <m/>
    <m/>
    <m/>
    <m/>
    <m/>
    <m/>
    <m/>
    <m/>
    <m/>
    <m/>
    <m/>
    <m/>
    <m/>
    <m/>
  </r>
  <r>
    <x v="182"/>
    <x v="0"/>
    <x v="924"/>
    <n v="1"/>
    <n v="0"/>
    <n v="0"/>
    <n v="0"/>
    <n v="0"/>
    <n v="0"/>
    <n v="0"/>
    <n v="0"/>
    <m/>
    <m/>
    <m/>
    <m/>
    <m/>
    <m/>
    <m/>
    <m/>
    <m/>
    <m/>
    <m/>
    <m/>
    <m/>
    <m/>
  </r>
  <r>
    <x v="182"/>
    <x v="0"/>
    <x v="925"/>
    <n v="7"/>
    <n v="1"/>
    <n v="0"/>
    <n v="1"/>
    <n v="0"/>
    <n v="0"/>
    <n v="0"/>
    <n v="1"/>
    <s v="V"/>
    <s v="V"/>
    <m/>
    <m/>
    <m/>
    <m/>
    <m/>
    <m/>
    <m/>
    <m/>
    <m/>
    <m/>
    <m/>
    <m/>
  </r>
  <r>
    <x v="182"/>
    <x v="1"/>
    <x v="856"/>
    <n v="6"/>
    <n v="6"/>
    <n v="0"/>
    <n v="0"/>
    <n v="0"/>
    <n v="0"/>
    <n v="0"/>
    <n v="0"/>
    <m/>
    <m/>
    <m/>
    <m/>
    <m/>
    <m/>
    <m/>
    <m/>
    <m/>
    <m/>
    <m/>
    <m/>
    <m/>
    <m/>
  </r>
  <r>
    <x v="182"/>
    <x v="1"/>
    <x v="926"/>
    <n v="3"/>
    <n v="2"/>
    <n v="0"/>
    <n v="3"/>
    <n v="0"/>
    <n v="0"/>
    <n v="0"/>
    <n v="3"/>
    <s v="V"/>
    <s v="V"/>
    <m/>
    <m/>
    <m/>
    <m/>
    <m/>
    <m/>
    <m/>
    <m/>
    <m/>
    <m/>
    <m/>
    <m/>
  </r>
  <r>
    <x v="182"/>
    <x v="1"/>
    <x v="927"/>
    <n v="13"/>
    <n v="13"/>
    <n v="0"/>
    <n v="0"/>
    <n v="0"/>
    <n v="0"/>
    <n v="0"/>
    <n v="0"/>
    <m/>
    <m/>
    <m/>
    <m/>
    <m/>
    <m/>
    <m/>
    <m/>
    <m/>
    <m/>
    <m/>
    <m/>
    <m/>
    <m/>
  </r>
  <r>
    <x v="182"/>
    <x v="2"/>
    <x v="928"/>
    <n v="2"/>
    <n v="2"/>
    <n v="0"/>
    <n v="2"/>
    <n v="0"/>
    <n v="0"/>
    <n v="0"/>
    <n v="2"/>
    <s v="V"/>
    <m/>
    <m/>
    <m/>
    <m/>
    <m/>
    <m/>
    <m/>
    <m/>
    <m/>
    <m/>
    <m/>
    <m/>
    <m/>
  </r>
  <r>
    <x v="182"/>
    <x v="0"/>
    <x v="929"/>
    <n v="2"/>
    <n v="2"/>
    <n v="0"/>
    <n v="3"/>
    <n v="0"/>
    <n v="0"/>
    <n v="0"/>
    <n v="3"/>
    <s v="V"/>
    <m/>
    <m/>
    <m/>
    <m/>
    <m/>
    <m/>
    <m/>
    <m/>
    <m/>
    <m/>
    <m/>
    <m/>
    <m/>
  </r>
  <r>
    <x v="183"/>
    <x v="3"/>
    <x v="839"/>
    <n v="1"/>
    <n v="0"/>
    <n v="0"/>
    <n v="0"/>
    <n v="0"/>
    <n v="0"/>
    <n v="0"/>
    <n v="0"/>
    <m/>
    <m/>
    <m/>
    <m/>
    <m/>
    <m/>
    <m/>
    <m/>
    <m/>
    <m/>
    <m/>
    <m/>
    <m/>
    <m/>
  </r>
  <r>
    <x v="183"/>
    <x v="1"/>
    <x v="798"/>
    <n v="1"/>
    <n v="0"/>
    <n v="0"/>
    <n v="0"/>
    <n v="0"/>
    <n v="0"/>
    <n v="0"/>
    <n v="0"/>
    <m/>
    <m/>
    <m/>
    <m/>
    <m/>
    <m/>
    <m/>
    <m/>
    <m/>
    <m/>
    <m/>
    <m/>
    <m/>
    <m/>
  </r>
  <r>
    <x v="183"/>
    <x v="1"/>
    <x v="930"/>
    <n v="13"/>
    <n v="0"/>
    <n v="0"/>
    <n v="0"/>
    <n v="0"/>
    <n v="0"/>
    <n v="0"/>
    <n v="0"/>
    <m/>
    <m/>
    <m/>
    <m/>
    <m/>
    <m/>
    <m/>
    <m/>
    <m/>
    <m/>
    <m/>
    <m/>
    <m/>
    <m/>
  </r>
  <r>
    <x v="183"/>
    <x v="1"/>
    <x v="931"/>
    <n v="13"/>
    <n v="0"/>
    <n v="0"/>
    <n v="0"/>
    <n v="0"/>
    <n v="0"/>
    <n v="0"/>
    <n v="0"/>
    <m/>
    <m/>
    <m/>
    <m/>
    <m/>
    <m/>
    <m/>
    <m/>
    <m/>
    <m/>
    <m/>
    <m/>
    <m/>
    <m/>
  </r>
  <r>
    <x v="183"/>
    <x v="1"/>
    <x v="932"/>
    <n v="5"/>
    <n v="0"/>
    <n v="0"/>
    <n v="0"/>
    <n v="0"/>
    <n v="0"/>
    <n v="0"/>
    <n v="0"/>
    <m/>
    <m/>
    <m/>
    <m/>
    <m/>
    <m/>
    <m/>
    <m/>
    <m/>
    <m/>
    <m/>
    <m/>
    <m/>
    <m/>
  </r>
  <r>
    <x v="183"/>
    <x v="1"/>
    <x v="933"/>
    <n v="8"/>
    <n v="0"/>
    <n v="0"/>
    <n v="0"/>
    <n v="0"/>
    <n v="0"/>
    <n v="0"/>
    <n v="0"/>
    <m/>
    <m/>
    <m/>
    <m/>
    <m/>
    <m/>
    <m/>
    <m/>
    <m/>
    <m/>
    <m/>
    <m/>
    <m/>
    <m/>
  </r>
  <r>
    <x v="183"/>
    <x v="1"/>
    <x v="934"/>
    <n v="13"/>
    <n v="0"/>
    <n v="0"/>
    <n v="0"/>
    <n v="0"/>
    <n v="0"/>
    <n v="0"/>
    <n v="0"/>
    <m/>
    <m/>
    <m/>
    <m/>
    <m/>
    <m/>
    <m/>
    <m/>
    <m/>
    <m/>
    <m/>
    <m/>
    <m/>
    <m/>
  </r>
  <r>
    <x v="183"/>
    <x v="1"/>
    <x v="935"/>
    <n v="7"/>
    <n v="0"/>
    <n v="0"/>
    <n v="0"/>
    <n v="0"/>
    <n v="0"/>
    <n v="0"/>
    <n v="0"/>
    <m/>
    <m/>
    <m/>
    <m/>
    <m/>
    <m/>
    <m/>
    <m/>
    <m/>
    <m/>
    <m/>
    <m/>
    <m/>
    <m/>
  </r>
  <r>
    <x v="183"/>
    <x v="1"/>
    <x v="936"/>
    <n v="11"/>
    <n v="0"/>
    <n v="0"/>
    <n v="0"/>
    <n v="0"/>
    <n v="0"/>
    <n v="0"/>
    <n v="0"/>
    <m/>
    <m/>
    <m/>
    <m/>
    <m/>
    <m/>
    <m/>
    <m/>
    <m/>
    <m/>
    <m/>
    <m/>
    <m/>
    <m/>
  </r>
  <r>
    <x v="183"/>
    <x v="0"/>
    <x v="937"/>
    <n v="2"/>
    <n v="0"/>
    <n v="0"/>
    <n v="0"/>
    <n v="0"/>
    <n v="0"/>
    <n v="0"/>
    <n v="0"/>
    <m/>
    <m/>
    <m/>
    <m/>
    <m/>
    <m/>
    <m/>
    <m/>
    <m/>
    <m/>
    <m/>
    <m/>
    <m/>
    <m/>
  </r>
  <r>
    <x v="183"/>
    <x v="0"/>
    <x v="938"/>
    <n v="6"/>
    <n v="0"/>
    <n v="0"/>
    <n v="1"/>
    <n v="0"/>
    <n v="0"/>
    <n v="0"/>
    <n v="1"/>
    <s v="V"/>
    <m/>
    <m/>
    <m/>
    <m/>
    <m/>
    <m/>
    <m/>
    <m/>
    <m/>
    <m/>
    <m/>
    <m/>
    <m/>
  </r>
  <r>
    <x v="183"/>
    <x v="2"/>
    <x v="939"/>
    <n v="2"/>
    <n v="0"/>
    <n v="0"/>
    <n v="0"/>
    <n v="0"/>
    <n v="0"/>
    <n v="0"/>
    <n v="0"/>
    <m/>
    <m/>
    <m/>
    <m/>
    <m/>
    <m/>
    <m/>
    <m/>
    <m/>
    <m/>
    <m/>
    <m/>
    <m/>
    <m/>
  </r>
  <r>
    <x v="183"/>
    <x v="0"/>
    <x v="929"/>
    <n v="2"/>
    <n v="2"/>
    <n v="0"/>
    <n v="2"/>
    <n v="0"/>
    <n v="0"/>
    <n v="0"/>
    <n v="2"/>
    <s v="V"/>
    <m/>
    <m/>
    <m/>
    <m/>
    <m/>
    <m/>
    <m/>
    <m/>
    <m/>
    <m/>
    <m/>
    <m/>
    <m/>
  </r>
  <r>
    <x v="183"/>
    <x v="1"/>
    <x v="940"/>
    <n v="1"/>
    <n v="1"/>
    <n v="0"/>
    <n v="1"/>
    <n v="0"/>
    <n v="0"/>
    <n v="0"/>
    <n v="1"/>
    <s v="V"/>
    <m/>
    <m/>
    <m/>
    <m/>
    <m/>
    <m/>
    <m/>
    <m/>
    <m/>
    <m/>
    <m/>
    <m/>
    <m/>
  </r>
  <r>
    <x v="183"/>
    <x v="0"/>
    <x v="941"/>
    <n v="1"/>
    <n v="1"/>
    <n v="0"/>
    <n v="2"/>
    <n v="0"/>
    <n v="0"/>
    <n v="0"/>
    <n v="2"/>
    <s v="V"/>
    <m/>
    <m/>
    <m/>
    <m/>
    <m/>
    <m/>
    <m/>
    <m/>
    <m/>
    <m/>
    <m/>
    <m/>
    <m/>
  </r>
  <r>
    <x v="183"/>
    <x v="0"/>
    <x v="942"/>
    <n v="6"/>
    <n v="6"/>
    <n v="0"/>
    <n v="28"/>
    <n v="0"/>
    <n v="0"/>
    <n v="0"/>
    <n v="28"/>
    <s v="V"/>
    <s v="V"/>
    <s v="V"/>
    <s v="V"/>
    <m/>
    <m/>
    <m/>
    <m/>
    <m/>
    <m/>
    <m/>
    <m/>
    <m/>
    <m/>
  </r>
  <r>
    <x v="183"/>
    <x v="2"/>
    <x v="943"/>
    <n v="2"/>
    <n v="2"/>
    <n v="0"/>
    <n v="5"/>
    <n v="0"/>
    <n v="0"/>
    <n v="0"/>
    <n v="5"/>
    <s v="V"/>
    <m/>
    <m/>
    <m/>
    <m/>
    <m/>
    <m/>
    <m/>
    <m/>
    <m/>
    <m/>
    <m/>
    <m/>
    <m/>
  </r>
  <r>
    <x v="183"/>
    <x v="0"/>
    <x v="944"/>
    <n v="2"/>
    <n v="2"/>
    <n v="0"/>
    <n v="3"/>
    <n v="0"/>
    <n v="0"/>
    <n v="0"/>
    <n v="3"/>
    <s v="V"/>
    <m/>
    <m/>
    <m/>
    <m/>
    <m/>
    <m/>
    <m/>
    <m/>
    <m/>
    <m/>
    <m/>
    <m/>
    <m/>
  </r>
  <r>
    <x v="183"/>
    <x v="0"/>
    <x v="837"/>
    <n v="1"/>
    <n v="1"/>
    <n v="0"/>
    <n v="0"/>
    <n v="0"/>
    <n v="0"/>
    <n v="0"/>
    <n v="0"/>
    <m/>
    <m/>
    <m/>
    <m/>
    <m/>
    <m/>
    <m/>
    <m/>
    <m/>
    <m/>
    <m/>
    <m/>
    <m/>
    <m/>
  </r>
  <r>
    <x v="184"/>
    <x v="3"/>
    <x v="610"/>
    <n v="4"/>
    <n v="0"/>
    <n v="0"/>
    <n v="0"/>
    <n v="0"/>
    <n v="0"/>
    <n v="0"/>
    <n v="0"/>
    <m/>
    <m/>
    <m/>
    <m/>
    <m/>
    <m/>
    <m/>
    <m/>
    <m/>
    <m/>
    <m/>
    <m/>
    <m/>
    <m/>
  </r>
  <r>
    <x v="184"/>
    <x v="1"/>
    <x v="945"/>
    <n v="13"/>
    <n v="0"/>
    <n v="0"/>
    <n v="0"/>
    <n v="0"/>
    <n v="0"/>
    <n v="0"/>
    <n v="0"/>
    <m/>
    <m/>
    <m/>
    <m/>
    <m/>
    <m/>
    <m/>
    <m/>
    <m/>
    <m/>
    <m/>
    <m/>
    <m/>
    <m/>
  </r>
  <r>
    <x v="184"/>
    <x v="1"/>
    <x v="946"/>
    <n v="13"/>
    <n v="0"/>
    <n v="0"/>
    <n v="0"/>
    <n v="0"/>
    <n v="0"/>
    <n v="0"/>
    <n v="0"/>
    <m/>
    <m/>
    <m/>
    <m/>
    <m/>
    <m/>
    <m/>
    <m/>
    <m/>
    <m/>
    <m/>
    <m/>
    <m/>
    <m/>
  </r>
  <r>
    <x v="184"/>
    <x v="3"/>
    <x v="825"/>
    <n v="1"/>
    <n v="0"/>
    <n v="0"/>
    <n v="0"/>
    <n v="0"/>
    <n v="0"/>
    <n v="0"/>
    <n v="0"/>
    <m/>
    <m/>
    <m/>
    <m/>
    <m/>
    <m/>
    <m/>
    <m/>
    <m/>
    <m/>
    <m/>
    <m/>
    <m/>
    <m/>
  </r>
  <r>
    <x v="184"/>
    <x v="0"/>
    <x v="947"/>
    <n v="1"/>
    <n v="0"/>
    <n v="0"/>
    <n v="0"/>
    <n v="0"/>
    <n v="0"/>
    <n v="0"/>
    <n v="0"/>
    <m/>
    <m/>
    <m/>
    <m/>
    <m/>
    <m/>
    <m/>
    <m/>
    <m/>
    <m/>
    <m/>
    <m/>
    <m/>
    <m/>
  </r>
  <r>
    <x v="184"/>
    <x v="0"/>
    <x v="948"/>
    <n v="2"/>
    <n v="0"/>
    <n v="0"/>
    <n v="0"/>
    <n v="0"/>
    <n v="0"/>
    <n v="0"/>
    <n v="0"/>
    <m/>
    <m/>
    <m/>
    <m/>
    <m/>
    <m/>
    <m/>
    <m/>
    <m/>
    <m/>
    <m/>
    <m/>
    <m/>
    <m/>
  </r>
  <r>
    <x v="184"/>
    <x v="2"/>
    <x v="949"/>
    <n v="3"/>
    <n v="0"/>
    <n v="0"/>
    <n v="0"/>
    <n v="0"/>
    <n v="0"/>
    <n v="0"/>
    <n v="0"/>
    <m/>
    <m/>
    <m/>
    <m/>
    <m/>
    <m/>
    <m/>
    <m/>
    <m/>
    <m/>
    <m/>
    <m/>
    <m/>
    <m/>
  </r>
  <r>
    <x v="184"/>
    <x v="0"/>
    <x v="950"/>
    <n v="10"/>
    <n v="0"/>
    <n v="0"/>
    <n v="1"/>
    <n v="0"/>
    <n v="0"/>
    <n v="0"/>
    <n v="1"/>
    <s v="V"/>
    <s v="V"/>
    <m/>
    <m/>
    <m/>
    <m/>
    <m/>
    <m/>
    <m/>
    <m/>
    <m/>
    <m/>
    <m/>
    <m/>
  </r>
  <r>
    <x v="184"/>
    <x v="0"/>
    <x v="951"/>
    <n v="9"/>
    <n v="0"/>
    <n v="0"/>
    <n v="0"/>
    <n v="0"/>
    <n v="0"/>
    <n v="0"/>
    <n v="0"/>
    <m/>
    <m/>
    <m/>
    <m/>
    <m/>
    <m/>
    <m/>
    <m/>
    <m/>
    <m/>
    <m/>
    <m/>
    <m/>
    <m/>
  </r>
  <r>
    <x v="184"/>
    <x v="0"/>
    <x v="952"/>
    <n v="12"/>
    <n v="0"/>
    <n v="0"/>
    <n v="0"/>
    <n v="0"/>
    <n v="0"/>
    <n v="0"/>
    <n v="0"/>
    <m/>
    <m/>
    <m/>
    <m/>
    <m/>
    <m/>
    <m/>
    <m/>
    <m/>
    <m/>
    <m/>
    <m/>
    <m/>
    <m/>
  </r>
  <r>
    <x v="184"/>
    <x v="3"/>
    <x v="768"/>
    <n v="7"/>
    <n v="0"/>
    <n v="0"/>
    <n v="0"/>
    <n v="0"/>
    <n v="0"/>
    <n v="0"/>
    <n v="0"/>
    <m/>
    <m/>
    <m/>
    <m/>
    <m/>
    <m/>
    <m/>
    <m/>
    <m/>
    <m/>
    <m/>
    <m/>
    <m/>
    <m/>
  </r>
  <r>
    <x v="184"/>
    <x v="3"/>
    <x v="833"/>
    <n v="2"/>
    <n v="0"/>
    <n v="0"/>
    <n v="0"/>
    <n v="0"/>
    <n v="0"/>
    <n v="0"/>
    <n v="0"/>
    <m/>
    <m/>
    <m/>
    <m/>
    <m/>
    <m/>
    <m/>
    <m/>
    <m/>
    <m/>
    <m/>
    <m/>
    <m/>
    <m/>
  </r>
  <r>
    <x v="184"/>
    <x v="3"/>
    <x v="953"/>
    <n v="1"/>
    <n v="0"/>
    <n v="0"/>
    <n v="0"/>
    <n v="0"/>
    <n v="0"/>
    <n v="0"/>
    <n v="0"/>
    <m/>
    <m/>
    <m/>
    <m/>
    <m/>
    <m/>
    <m/>
    <m/>
    <m/>
    <m/>
    <m/>
    <m/>
    <m/>
    <m/>
  </r>
  <r>
    <x v="184"/>
    <x v="1"/>
    <x v="954"/>
    <n v="2"/>
    <n v="0"/>
    <n v="0"/>
    <n v="0"/>
    <n v="0"/>
    <n v="0"/>
    <n v="0"/>
    <n v="0"/>
    <m/>
    <m/>
    <m/>
    <m/>
    <m/>
    <m/>
    <m/>
    <m/>
    <m/>
    <m/>
    <m/>
    <m/>
    <m/>
    <m/>
  </r>
  <r>
    <x v="184"/>
    <x v="1"/>
    <x v="955"/>
    <n v="13"/>
    <n v="0"/>
    <n v="0"/>
    <n v="0"/>
    <n v="0"/>
    <n v="0"/>
    <n v="0"/>
    <n v="0"/>
    <m/>
    <m/>
    <m/>
    <m/>
    <m/>
    <m/>
    <m/>
    <m/>
    <m/>
    <m/>
    <m/>
    <m/>
    <m/>
    <m/>
  </r>
  <r>
    <x v="184"/>
    <x v="1"/>
    <x v="956"/>
    <n v="13"/>
    <n v="0"/>
    <n v="0"/>
    <n v="0"/>
    <n v="0"/>
    <n v="0"/>
    <n v="0"/>
    <n v="0"/>
    <m/>
    <m/>
    <m/>
    <m/>
    <m/>
    <m/>
    <m/>
    <m/>
    <m/>
    <m/>
    <m/>
    <m/>
    <m/>
    <m/>
  </r>
  <r>
    <x v="184"/>
    <x v="2"/>
    <x v="957"/>
    <n v="1"/>
    <n v="0"/>
    <n v="0"/>
    <n v="0"/>
    <n v="0"/>
    <n v="0"/>
    <n v="0"/>
    <n v="0"/>
    <m/>
    <m/>
    <m/>
    <m/>
    <m/>
    <m/>
    <m/>
    <m/>
    <m/>
    <m/>
    <m/>
    <m/>
    <m/>
    <m/>
  </r>
  <r>
    <x v="184"/>
    <x v="4"/>
    <x v="767"/>
    <n v="2"/>
    <n v="0"/>
    <n v="0"/>
    <n v="0"/>
    <n v="0"/>
    <n v="0"/>
    <n v="0"/>
    <n v="0"/>
    <m/>
    <m/>
    <m/>
    <m/>
    <m/>
    <m/>
    <m/>
    <m/>
    <m/>
    <m/>
    <m/>
    <m/>
    <m/>
    <m/>
  </r>
  <r>
    <x v="184"/>
    <x v="1"/>
    <x v="958"/>
    <n v="1"/>
    <n v="1"/>
    <n v="0"/>
    <n v="1"/>
    <n v="0"/>
    <n v="0"/>
    <n v="0"/>
    <n v="1"/>
    <s v="V"/>
    <m/>
    <m/>
    <m/>
    <m/>
    <m/>
    <m/>
    <m/>
    <m/>
    <m/>
    <m/>
    <m/>
    <m/>
    <m/>
  </r>
  <r>
    <x v="184"/>
    <x v="0"/>
    <x v="959"/>
    <n v="2"/>
    <n v="2"/>
    <n v="0"/>
    <n v="4"/>
    <n v="0"/>
    <n v="0"/>
    <n v="0"/>
    <n v="4"/>
    <s v="V"/>
    <m/>
    <m/>
    <m/>
    <m/>
    <m/>
    <m/>
    <m/>
    <m/>
    <m/>
    <m/>
    <m/>
    <m/>
    <m/>
  </r>
  <r>
    <x v="184"/>
    <x v="1"/>
    <x v="960"/>
    <n v="1"/>
    <n v="1"/>
    <n v="0"/>
    <n v="1"/>
    <n v="0"/>
    <n v="0"/>
    <n v="0"/>
    <n v="1"/>
    <s v="V"/>
    <m/>
    <m/>
    <m/>
    <m/>
    <m/>
    <m/>
    <m/>
    <m/>
    <m/>
    <m/>
    <m/>
    <m/>
    <m/>
  </r>
  <r>
    <x v="184"/>
    <x v="2"/>
    <x v="961"/>
    <n v="1"/>
    <n v="1"/>
    <n v="0"/>
    <n v="5"/>
    <n v="0"/>
    <n v="0"/>
    <n v="0"/>
    <n v="5"/>
    <s v="V"/>
    <m/>
    <m/>
    <m/>
    <m/>
    <m/>
    <m/>
    <m/>
    <m/>
    <m/>
    <m/>
    <m/>
    <m/>
    <m/>
  </r>
  <r>
    <x v="184"/>
    <x v="0"/>
    <x v="962"/>
    <n v="12"/>
    <n v="12"/>
    <n v="0"/>
    <n v="21"/>
    <n v="0"/>
    <n v="0"/>
    <n v="0"/>
    <n v="21"/>
    <s v="V"/>
    <m/>
    <s v="V"/>
    <s v="V"/>
    <m/>
    <m/>
    <m/>
    <m/>
    <m/>
    <m/>
    <m/>
    <m/>
    <m/>
    <m/>
  </r>
  <r>
    <x v="185"/>
    <x v="2"/>
    <x v="943"/>
    <n v="2"/>
    <n v="0"/>
    <n v="0"/>
    <n v="0"/>
    <n v="0"/>
    <n v="0"/>
    <n v="0"/>
    <n v="0"/>
    <m/>
    <m/>
    <m/>
    <m/>
    <m/>
    <m/>
    <m/>
    <m/>
    <m/>
    <m/>
    <m/>
    <m/>
    <m/>
    <m/>
  </r>
  <r>
    <x v="185"/>
    <x v="3"/>
    <x v="727"/>
    <n v="1"/>
    <n v="0"/>
    <n v="0"/>
    <n v="11"/>
    <n v="0"/>
    <n v="0"/>
    <n v="0"/>
    <n v="11"/>
    <s v="V"/>
    <m/>
    <s v="V"/>
    <s v="V"/>
    <m/>
    <m/>
    <m/>
    <m/>
    <m/>
    <m/>
    <m/>
    <m/>
    <m/>
    <m/>
  </r>
  <r>
    <x v="185"/>
    <x v="0"/>
    <x v="963"/>
    <n v="1"/>
    <n v="0"/>
    <n v="0"/>
    <n v="0"/>
    <n v="0"/>
    <n v="0"/>
    <n v="0"/>
    <n v="0"/>
    <m/>
    <m/>
    <m/>
    <m/>
    <m/>
    <m/>
    <m/>
    <m/>
    <m/>
    <m/>
    <m/>
    <m/>
    <m/>
    <m/>
  </r>
  <r>
    <x v="185"/>
    <x v="1"/>
    <x v="964"/>
    <n v="12"/>
    <n v="0"/>
    <n v="0"/>
    <n v="0"/>
    <n v="0"/>
    <n v="0"/>
    <n v="0"/>
    <n v="0"/>
    <m/>
    <m/>
    <m/>
    <m/>
    <m/>
    <m/>
    <m/>
    <m/>
    <m/>
    <m/>
    <m/>
    <m/>
    <m/>
    <m/>
  </r>
  <r>
    <x v="185"/>
    <x v="1"/>
    <x v="965"/>
    <n v="11"/>
    <n v="0"/>
    <n v="0"/>
    <n v="0"/>
    <n v="0"/>
    <n v="0"/>
    <n v="0"/>
    <n v="0"/>
    <m/>
    <m/>
    <m/>
    <m/>
    <m/>
    <m/>
    <m/>
    <m/>
    <m/>
    <m/>
    <m/>
    <m/>
    <m/>
    <m/>
  </r>
  <r>
    <x v="185"/>
    <x v="2"/>
    <x v="928"/>
    <n v="2"/>
    <n v="0"/>
    <n v="0"/>
    <n v="0"/>
    <n v="0"/>
    <n v="0"/>
    <n v="0"/>
    <n v="0"/>
    <m/>
    <m/>
    <m/>
    <m/>
    <m/>
    <m/>
    <m/>
    <m/>
    <m/>
    <m/>
    <m/>
    <m/>
    <m/>
    <m/>
  </r>
  <r>
    <x v="185"/>
    <x v="2"/>
    <x v="966"/>
    <n v="1"/>
    <n v="0"/>
    <n v="0"/>
    <n v="0"/>
    <n v="0"/>
    <n v="0"/>
    <n v="0"/>
    <n v="0"/>
    <m/>
    <m/>
    <m/>
    <m/>
    <m/>
    <m/>
    <m/>
    <m/>
    <m/>
    <m/>
    <m/>
    <m/>
    <m/>
    <m/>
  </r>
  <r>
    <x v="185"/>
    <x v="1"/>
    <x v="967"/>
    <n v="13"/>
    <n v="0"/>
    <n v="0"/>
    <n v="0"/>
    <n v="0"/>
    <n v="0"/>
    <n v="0"/>
    <n v="0"/>
    <m/>
    <m/>
    <m/>
    <m/>
    <m/>
    <m/>
    <m/>
    <m/>
    <m/>
    <m/>
    <m/>
    <m/>
    <m/>
    <m/>
  </r>
  <r>
    <x v="185"/>
    <x v="0"/>
    <x v="968"/>
    <n v="12"/>
    <n v="0"/>
    <n v="0"/>
    <n v="1"/>
    <n v="0"/>
    <n v="0"/>
    <n v="0"/>
    <n v="1"/>
    <s v="V"/>
    <m/>
    <m/>
    <m/>
    <m/>
    <m/>
    <m/>
    <m/>
    <m/>
    <m/>
    <m/>
    <m/>
    <m/>
    <m/>
  </r>
  <r>
    <x v="185"/>
    <x v="1"/>
    <x v="969"/>
    <n v="12"/>
    <n v="0"/>
    <n v="0"/>
    <n v="0"/>
    <n v="0"/>
    <n v="0"/>
    <n v="0"/>
    <n v="0"/>
    <m/>
    <m/>
    <m/>
    <m/>
    <m/>
    <m/>
    <m/>
    <m/>
    <m/>
    <m/>
    <m/>
    <m/>
    <m/>
    <m/>
  </r>
  <r>
    <x v="185"/>
    <x v="0"/>
    <x v="929"/>
    <n v="2"/>
    <n v="0"/>
    <n v="0"/>
    <n v="0"/>
    <n v="0"/>
    <n v="0"/>
    <n v="0"/>
    <n v="0"/>
    <m/>
    <m/>
    <m/>
    <m/>
    <m/>
    <m/>
    <m/>
    <m/>
    <m/>
    <m/>
    <m/>
    <m/>
    <m/>
    <m/>
  </r>
  <r>
    <x v="185"/>
    <x v="1"/>
    <x v="970"/>
    <n v="13"/>
    <n v="0"/>
    <n v="0"/>
    <n v="0"/>
    <n v="0"/>
    <n v="0"/>
    <n v="0"/>
    <n v="0"/>
    <m/>
    <m/>
    <m/>
    <m/>
    <m/>
    <m/>
    <m/>
    <m/>
    <m/>
    <m/>
    <m/>
    <m/>
    <m/>
    <m/>
  </r>
  <r>
    <x v="185"/>
    <x v="0"/>
    <x v="971"/>
    <n v="2"/>
    <n v="0"/>
    <n v="0"/>
    <n v="0"/>
    <n v="0"/>
    <n v="0"/>
    <n v="0"/>
    <n v="0"/>
    <m/>
    <m/>
    <m/>
    <m/>
    <m/>
    <m/>
    <m/>
    <m/>
    <m/>
    <m/>
    <m/>
    <m/>
    <m/>
    <m/>
  </r>
  <r>
    <x v="185"/>
    <x v="2"/>
    <x v="972"/>
    <n v="1"/>
    <n v="0"/>
    <n v="0"/>
    <n v="0"/>
    <n v="0"/>
    <n v="0"/>
    <n v="0"/>
    <n v="0"/>
    <m/>
    <m/>
    <m/>
    <m/>
    <m/>
    <m/>
    <m/>
    <m/>
    <m/>
    <m/>
    <m/>
    <m/>
    <m/>
    <m/>
  </r>
  <r>
    <x v="185"/>
    <x v="4"/>
    <x v="744"/>
    <n v="7"/>
    <n v="0"/>
    <n v="0"/>
    <n v="0"/>
    <n v="0"/>
    <n v="0"/>
    <n v="0"/>
    <n v="0"/>
    <m/>
    <m/>
    <m/>
    <m/>
    <m/>
    <m/>
    <m/>
    <m/>
    <m/>
    <m/>
    <m/>
    <m/>
    <m/>
    <m/>
  </r>
  <r>
    <x v="185"/>
    <x v="0"/>
    <x v="973"/>
    <n v="8"/>
    <n v="0"/>
    <n v="0"/>
    <n v="0"/>
    <n v="0"/>
    <n v="0"/>
    <n v="0"/>
    <n v="0"/>
    <m/>
    <m/>
    <m/>
    <m/>
    <m/>
    <m/>
    <m/>
    <m/>
    <m/>
    <m/>
    <m/>
    <m/>
    <m/>
    <m/>
  </r>
  <r>
    <x v="185"/>
    <x v="4"/>
    <x v="822"/>
    <n v="1"/>
    <n v="0"/>
    <n v="0"/>
    <n v="0"/>
    <n v="0"/>
    <n v="0"/>
    <n v="0"/>
    <n v="0"/>
    <m/>
    <m/>
    <m/>
    <m/>
    <m/>
    <m/>
    <m/>
    <m/>
    <m/>
    <m/>
    <m/>
    <m/>
    <m/>
    <m/>
  </r>
  <r>
    <x v="185"/>
    <x v="4"/>
    <x v="770"/>
    <n v="1"/>
    <n v="0"/>
    <n v="0"/>
    <n v="0"/>
    <n v="0"/>
    <n v="0"/>
    <n v="0"/>
    <n v="0"/>
    <m/>
    <m/>
    <m/>
    <m/>
    <m/>
    <m/>
    <m/>
    <m/>
    <m/>
    <m/>
    <m/>
    <m/>
    <m/>
    <m/>
  </r>
  <r>
    <x v="185"/>
    <x v="1"/>
    <x v="974"/>
    <n v="13"/>
    <n v="0"/>
    <n v="0"/>
    <n v="0"/>
    <n v="0"/>
    <n v="0"/>
    <n v="0"/>
    <n v="0"/>
    <m/>
    <m/>
    <m/>
    <m/>
    <m/>
    <m/>
    <m/>
    <m/>
    <m/>
    <m/>
    <m/>
    <m/>
    <m/>
    <m/>
  </r>
  <r>
    <x v="185"/>
    <x v="1"/>
    <x v="975"/>
    <n v="8"/>
    <n v="8"/>
    <n v="0"/>
    <n v="47"/>
    <n v="0"/>
    <n v="0"/>
    <n v="0"/>
    <n v="47"/>
    <s v="V"/>
    <s v="V"/>
    <m/>
    <m/>
    <m/>
    <m/>
    <m/>
    <m/>
    <m/>
    <m/>
    <m/>
    <m/>
    <m/>
    <m/>
  </r>
  <r>
    <x v="185"/>
    <x v="2"/>
    <x v="976"/>
    <n v="1"/>
    <n v="1"/>
    <n v="0"/>
    <n v="1"/>
    <n v="0"/>
    <n v="0"/>
    <n v="0"/>
    <n v="1"/>
    <s v="V"/>
    <m/>
    <m/>
    <m/>
    <m/>
    <m/>
    <m/>
    <m/>
    <m/>
    <m/>
    <m/>
    <m/>
    <m/>
    <m/>
  </r>
  <r>
    <x v="185"/>
    <x v="3"/>
    <x v="977"/>
    <n v="3"/>
    <n v="2"/>
    <n v="0"/>
    <n v="2"/>
    <n v="0"/>
    <n v="0"/>
    <n v="0"/>
    <n v="2"/>
    <s v="V"/>
    <m/>
    <m/>
    <m/>
    <m/>
    <m/>
    <m/>
    <m/>
    <m/>
    <m/>
    <m/>
    <m/>
    <m/>
    <m/>
  </r>
  <r>
    <x v="186"/>
    <x v="1"/>
    <x v="978"/>
    <n v="7"/>
    <n v="0"/>
    <n v="0"/>
    <n v="0"/>
    <n v="0"/>
    <n v="0"/>
    <n v="0"/>
    <n v="0"/>
    <m/>
    <m/>
    <m/>
    <m/>
    <m/>
    <m/>
    <m/>
    <m/>
    <m/>
    <m/>
    <m/>
    <m/>
    <m/>
    <m/>
  </r>
  <r>
    <x v="186"/>
    <x v="1"/>
    <x v="857"/>
    <n v="5"/>
    <n v="0"/>
    <n v="0"/>
    <n v="0"/>
    <n v="0"/>
    <n v="0"/>
    <n v="0"/>
    <n v="0"/>
    <m/>
    <m/>
    <m/>
    <m/>
    <m/>
    <m/>
    <m/>
    <m/>
    <m/>
    <m/>
    <m/>
    <m/>
    <m/>
    <m/>
  </r>
  <r>
    <x v="186"/>
    <x v="1"/>
    <x v="979"/>
    <n v="9"/>
    <n v="0"/>
    <n v="0"/>
    <n v="0"/>
    <n v="0"/>
    <n v="0"/>
    <n v="0"/>
    <n v="0"/>
    <m/>
    <m/>
    <m/>
    <m/>
    <m/>
    <m/>
    <m/>
    <m/>
    <m/>
    <m/>
    <m/>
    <m/>
    <m/>
    <m/>
  </r>
  <r>
    <x v="186"/>
    <x v="2"/>
    <x v="980"/>
    <n v="1"/>
    <n v="0"/>
    <n v="0"/>
    <n v="0"/>
    <n v="0"/>
    <n v="0"/>
    <n v="0"/>
    <n v="0"/>
    <m/>
    <m/>
    <m/>
    <m/>
    <m/>
    <m/>
    <m/>
    <m/>
    <m/>
    <m/>
    <m/>
    <m/>
    <m/>
    <m/>
  </r>
  <r>
    <x v="186"/>
    <x v="0"/>
    <x v="981"/>
    <n v="4"/>
    <n v="0"/>
    <n v="0"/>
    <n v="0"/>
    <n v="0"/>
    <n v="0"/>
    <n v="0"/>
    <n v="0"/>
    <m/>
    <m/>
    <m/>
    <m/>
    <m/>
    <m/>
    <m/>
    <m/>
    <m/>
    <m/>
    <m/>
    <m/>
    <m/>
    <m/>
  </r>
  <r>
    <x v="186"/>
    <x v="3"/>
    <x v="786"/>
    <n v="2"/>
    <n v="1"/>
    <n v="0"/>
    <n v="2"/>
    <n v="0"/>
    <n v="0"/>
    <n v="0"/>
    <n v="2"/>
    <s v="V"/>
    <m/>
    <m/>
    <m/>
    <m/>
    <m/>
    <m/>
    <m/>
    <m/>
    <m/>
    <m/>
    <m/>
    <m/>
    <m/>
  </r>
  <r>
    <x v="186"/>
    <x v="0"/>
    <x v="942"/>
    <n v="6"/>
    <n v="0"/>
    <n v="0"/>
    <n v="0"/>
    <n v="0"/>
    <n v="0"/>
    <n v="0"/>
    <n v="0"/>
    <m/>
    <m/>
    <m/>
    <m/>
    <m/>
    <m/>
    <m/>
    <m/>
    <m/>
    <m/>
    <m/>
    <m/>
    <m/>
    <m/>
  </r>
  <r>
    <x v="186"/>
    <x v="0"/>
    <x v="982"/>
    <n v="1"/>
    <n v="0"/>
    <n v="0"/>
    <n v="0"/>
    <n v="0"/>
    <n v="0"/>
    <n v="0"/>
    <n v="0"/>
    <m/>
    <m/>
    <m/>
    <m/>
    <m/>
    <m/>
    <m/>
    <m/>
    <m/>
    <m/>
    <m/>
    <m/>
    <m/>
    <m/>
  </r>
  <r>
    <x v="186"/>
    <x v="0"/>
    <x v="983"/>
    <n v="1"/>
    <n v="0"/>
    <n v="0"/>
    <n v="0"/>
    <n v="0"/>
    <n v="0"/>
    <n v="0"/>
    <n v="0"/>
    <m/>
    <m/>
    <m/>
    <m/>
    <m/>
    <m/>
    <m/>
    <m/>
    <m/>
    <m/>
    <m/>
    <m/>
    <m/>
    <m/>
  </r>
  <r>
    <x v="186"/>
    <x v="2"/>
    <x v="984"/>
    <n v="1"/>
    <n v="0"/>
    <n v="0"/>
    <n v="1"/>
    <n v="0"/>
    <n v="0"/>
    <n v="0"/>
    <n v="1"/>
    <s v="V"/>
    <s v="V"/>
    <m/>
    <m/>
    <m/>
    <m/>
    <m/>
    <m/>
    <m/>
    <m/>
    <m/>
    <m/>
    <m/>
    <m/>
  </r>
  <r>
    <x v="186"/>
    <x v="2"/>
    <x v="985"/>
    <n v="2"/>
    <n v="0"/>
    <n v="0"/>
    <n v="0"/>
    <n v="0"/>
    <n v="0"/>
    <n v="0"/>
    <n v="0"/>
    <m/>
    <m/>
    <m/>
    <m/>
    <m/>
    <m/>
    <m/>
    <m/>
    <m/>
    <m/>
    <m/>
    <m/>
    <m/>
    <m/>
  </r>
  <r>
    <x v="186"/>
    <x v="1"/>
    <x v="932"/>
    <n v="5"/>
    <n v="0"/>
    <n v="0"/>
    <n v="0"/>
    <n v="0"/>
    <n v="0"/>
    <n v="0"/>
    <n v="0"/>
    <m/>
    <m/>
    <m/>
    <m/>
    <m/>
    <m/>
    <m/>
    <m/>
    <m/>
    <m/>
    <m/>
    <m/>
    <m/>
    <m/>
  </r>
  <r>
    <x v="186"/>
    <x v="0"/>
    <x v="986"/>
    <n v="1"/>
    <n v="0"/>
    <n v="0"/>
    <n v="0"/>
    <n v="0"/>
    <n v="0"/>
    <n v="0"/>
    <n v="0"/>
    <m/>
    <m/>
    <m/>
    <m/>
    <m/>
    <m/>
    <m/>
    <m/>
    <m/>
    <m/>
    <m/>
    <m/>
    <m/>
    <m/>
  </r>
  <r>
    <x v="186"/>
    <x v="0"/>
    <x v="987"/>
    <n v="1"/>
    <n v="0"/>
    <n v="0"/>
    <n v="0"/>
    <n v="0"/>
    <n v="0"/>
    <n v="0"/>
    <n v="0"/>
    <m/>
    <m/>
    <m/>
    <m/>
    <m/>
    <m/>
    <m/>
    <m/>
    <m/>
    <m/>
    <m/>
    <m/>
    <m/>
    <m/>
  </r>
  <r>
    <x v="186"/>
    <x v="1"/>
    <x v="940"/>
    <n v="1"/>
    <n v="0"/>
    <n v="0"/>
    <n v="0"/>
    <n v="0"/>
    <n v="0"/>
    <n v="0"/>
    <n v="0"/>
    <m/>
    <m/>
    <m/>
    <m/>
    <m/>
    <m/>
    <m/>
    <m/>
    <m/>
    <m/>
    <m/>
    <m/>
    <m/>
    <m/>
  </r>
  <r>
    <x v="186"/>
    <x v="2"/>
    <x v="988"/>
    <n v="1"/>
    <n v="0"/>
    <n v="0"/>
    <n v="0"/>
    <n v="0"/>
    <n v="0"/>
    <n v="0"/>
    <n v="0"/>
    <m/>
    <m/>
    <m/>
    <m/>
    <m/>
    <m/>
    <m/>
    <m/>
    <m/>
    <m/>
    <m/>
    <m/>
    <m/>
    <m/>
  </r>
  <r>
    <x v="186"/>
    <x v="0"/>
    <x v="989"/>
    <n v="1"/>
    <n v="0"/>
    <n v="0"/>
    <n v="0"/>
    <n v="0"/>
    <n v="0"/>
    <n v="0"/>
    <n v="0"/>
    <m/>
    <m/>
    <m/>
    <m/>
    <m/>
    <m/>
    <m/>
    <m/>
    <m/>
    <m/>
    <m/>
    <m/>
    <m/>
    <m/>
  </r>
  <r>
    <x v="186"/>
    <x v="1"/>
    <x v="866"/>
    <n v="1"/>
    <n v="0"/>
    <n v="0"/>
    <n v="0"/>
    <n v="0"/>
    <n v="0"/>
    <n v="0"/>
    <n v="0"/>
    <m/>
    <m/>
    <m/>
    <m/>
    <m/>
    <m/>
    <m/>
    <m/>
    <m/>
    <m/>
    <m/>
    <m/>
    <m/>
    <m/>
  </r>
  <r>
    <x v="186"/>
    <x v="2"/>
    <x v="990"/>
    <n v="2"/>
    <n v="1"/>
    <n v="0"/>
    <n v="1"/>
    <n v="0"/>
    <n v="0"/>
    <n v="0"/>
    <n v="1"/>
    <s v="V"/>
    <m/>
    <m/>
    <m/>
    <m/>
    <m/>
    <m/>
    <m/>
    <m/>
    <m/>
    <m/>
    <m/>
    <m/>
    <m/>
  </r>
  <r>
    <x v="186"/>
    <x v="3"/>
    <x v="991"/>
    <n v="4"/>
    <n v="0"/>
    <n v="0"/>
    <n v="5"/>
    <n v="0"/>
    <n v="0"/>
    <n v="0"/>
    <n v="5"/>
    <s v="V"/>
    <s v="V"/>
    <m/>
    <m/>
    <m/>
    <m/>
    <m/>
    <m/>
    <m/>
    <m/>
    <m/>
    <m/>
    <m/>
    <m/>
  </r>
  <r>
    <x v="186"/>
    <x v="4"/>
    <x v="992"/>
    <n v="1"/>
    <n v="0"/>
    <n v="0"/>
    <n v="0"/>
    <n v="0"/>
    <n v="0"/>
    <n v="0"/>
    <n v="0"/>
    <m/>
    <m/>
    <m/>
    <m/>
    <m/>
    <m/>
    <m/>
    <m/>
    <m/>
    <m/>
    <m/>
    <m/>
    <m/>
    <m/>
  </r>
  <r>
    <x v="186"/>
    <x v="2"/>
    <x v="993"/>
    <n v="1"/>
    <n v="0"/>
    <n v="0"/>
    <n v="1"/>
    <n v="1"/>
    <n v="0"/>
    <n v="0"/>
    <n v="2"/>
    <s v="V"/>
    <m/>
    <m/>
    <m/>
    <m/>
    <m/>
    <m/>
    <m/>
    <m/>
    <m/>
    <m/>
    <m/>
    <m/>
    <m/>
  </r>
  <r>
    <x v="186"/>
    <x v="2"/>
    <x v="994"/>
    <n v="1"/>
    <n v="1"/>
    <n v="0"/>
    <n v="2"/>
    <n v="0"/>
    <n v="0"/>
    <n v="0"/>
    <n v="2"/>
    <s v="V"/>
    <m/>
    <m/>
    <m/>
    <m/>
    <m/>
    <m/>
    <m/>
    <m/>
    <m/>
    <m/>
    <m/>
    <m/>
    <m/>
  </r>
  <r>
    <x v="186"/>
    <x v="1"/>
    <x v="995"/>
    <n v="2"/>
    <n v="2"/>
    <n v="0"/>
    <n v="0"/>
    <n v="0"/>
    <n v="0"/>
    <n v="0"/>
    <n v="0"/>
    <m/>
    <m/>
    <m/>
    <m/>
    <m/>
    <m/>
    <m/>
    <m/>
    <m/>
    <m/>
    <m/>
    <m/>
    <m/>
    <m/>
  </r>
  <r>
    <x v="186"/>
    <x v="2"/>
    <x v="961"/>
    <n v="1"/>
    <n v="1"/>
    <n v="0"/>
    <n v="5"/>
    <n v="0"/>
    <n v="0"/>
    <n v="0"/>
    <n v="5"/>
    <s v="V"/>
    <m/>
    <m/>
    <m/>
    <m/>
    <m/>
    <m/>
    <m/>
    <m/>
    <m/>
    <m/>
    <m/>
    <m/>
    <m/>
  </r>
  <r>
    <x v="186"/>
    <x v="3"/>
    <x v="996"/>
    <n v="8"/>
    <n v="8"/>
    <n v="0"/>
    <n v="0"/>
    <n v="0"/>
    <n v="0"/>
    <n v="0"/>
    <n v="0"/>
    <m/>
    <m/>
    <m/>
    <m/>
    <m/>
    <m/>
    <m/>
    <m/>
    <m/>
    <m/>
    <m/>
    <m/>
    <m/>
    <m/>
  </r>
  <r>
    <x v="187"/>
    <x v="0"/>
    <x v="997"/>
    <n v="3"/>
    <n v="0"/>
    <n v="0"/>
    <n v="0"/>
    <n v="0"/>
    <n v="0"/>
    <n v="0"/>
    <n v="0"/>
    <m/>
    <m/>
    <m/>
    <m/>
    <m/>
    <m/>
    <m/>
    <m/>
    <m/>
    <m/>
    <m/>
    <m/>
    <m/>
    <m/>
  </r>
  <r>
    <x v="187"/>
    <x v="0"/>
    <x v="998"/>
    <n v="1"/>
    <n v="0"/>
    <n v="0"/>
    <n v="0"/>
    <n v="0"/>
    <n v="0"/>
    <n v="0"/>
    <n v="0"/>
    <m/>
    <m/>
    <m/>
    <m/>
    <m/>
    <m/>
    <m/>
    <m/>
    <m/>
    <m/>
    <m/>
    <m/>
    <m/>
    <m/>
  </r>
  <r>
    <x v="187"/>
    <x v="0"/>
    <x v="999"/>
    <n v="1"/>
    <n v="0"/>
    <n v="0"/>
    <n v="0"/>
    <n v="0"/>
    <n v="0"/>
    <n v="0"/>
    <n v="0"/>
    <m/>
    <m/>
    <m/>
    <m/>
    <m/>
    <m/>
    <m/>
    <m/>
    <m/>
    <m/>
    <m/>
    <m/>
    <m/>
    <m/>
  </r>
  <r>
    <x v="187"/>
    <x v="0"/>
    <x v="1000"/>
    <n v="2"/>
    <n v="0"/>
    <n v="0"/>
    <n v="0"/>
    <n v="0"/>
    <n v="0"/>
    <n v="0"/>
    <n v="0"/>
    <m/>
    <m/>
    <m/>
    <m/>
    <m/>
    <m/>
    <m/>
    <m/>
    <m/>
    <m/>
    <m/>
    <m/>
    <m/>
    <m/>
  </r>
  <r>
    <x v="187"/>
    <x v="0"/>
    <x v="1001"/>
    <n v="1"/>
    <n v="0"/>
    <n v="0"/>
    <n v="0"/>
    <n v="0"/>
    <n v="0"/>
    <n v="0"/>
    <n v="0"/>
    <m/>
    <m/>
    <m/>
    <m/>
    <m/>
    <m/>
    <m/>
    <m/>
    <m/>
    <m/>
    <m/>
    <m/>
    <m/>
    <m/>
  </r>
  <r>
    <x v="187"/>
    <x v="2"/>
    <x v="1002"/>
    <n v="1"/>
    <n v="0"/>
    <n v="0"/>
    <n v="0"/>
    <n v="0"/>
    <n v="0"/>
    <n v="0"/>
    <n v="0"/>
    <m/>
    <m/>
    <m/>
    <m/>
    <m/>
    <m/>
    <m/>
    <m/>
    <m/>
    <m/>
    <m/>
    <m/>
    <m/>
    <m/>
  </r>
  <r>
    <x v="187"/>
    <x v="0"/>
    <x v="1003"/>
    <n v="1"/>
    <n v="0"/>
    <n v="0"/>
    <n v="0"/>
    <n v="0"/>
    <n v="0"/>
    <n v="0"/>
    <n v="0"/>
    <m/>
    <m/>
    <m/>
    <m/>
    <m/>
    <m/>
    <m/>
    <m/>
    <m/>
    <m/>
    <m/>
    <m/>
    <m/>
    <m/>
  </r>
  <r>
    <x v="187"/>
    <x v="0"/>
    <x v="1004"/>
    <n v="2"/>
    <n v="0"/>
    <n v="0"/>
    <n v="0"/>
    <n v="0"/>
    <n v="0"/>
    <n v="0"/>
    <n v="0"/>
    <m/>
    <m/>
    <m/>
    <m/>
    <m/>
    <m/>
    <m/>
    <m/>
    <m/>
    <m/>
    <m/>
    <m/>
    <m/>
    <m/>
  </r>
  <r>
    <x v="187"/>
    <x v="2"/>
    <x v="1005"/>
    <n v="1"/>
    <n v="0"/>
    <n v="0"/>
    <n v="0"/>
    <n v="0"/>
    <n v="0"/>
    <n v="0"/>
    <n v="0"/>
    <m/>
    <m/>
    <m/>
    <m/>
    <m/>
    <m/>
    <m/>
    <m/>
    <m/>
    <m/>
    <m/>
    <m/>
    <m/>
    <m/>
  </r>
  <r>
    <x v="187"/>
    <x v="0"/>
    <x v="1006"/>
    <n v="12"/>
    <n v="0"/>
    <n v="0"/>
    <n v="0"/>
    <n v="0"/>
    <n v="0"/>
    <n v="0"/>
    <n v="0"/>
    <m/>
    <m/>
    <m/>
    <m/>
    <m/>
    <m/>
    <m/>
    <m/>
    <m/>
    <m/>
    <m/>
    <m/>
    <m/>
    <m/>
  </r>
  <r>
    <x v="187"/>
    <x v="2"/>
    <x v="1007"/>
    <n v="1"/>
    <n v="0"/>
    <n v="0"/>
    <n v="0"/>
    <n v="0"/>
    <n v="0"/>
    <n v="0"/>
    <n v="0"/>
    <m/>
    <m/>
    <m/>
    <m/>
    <m/>
    <m/>
    <m/>
    <m/>
    <m/>
    <m/>
    <m/>
    <m/>
    <m/>
    <m/>
  </r>
  <r>
    <x v="187"/>
    <x v="3"/>
    <x v="1008"/>
    <n v="2"/>
    <n v="0"/>
    <n v="0"/>
    <n v="0"/>
    <n v="0"/>
    <n v="0"/>
    <n v="0"/>
    <n v="0"/>
    <m/>
    <m/>
    <m/>
    <m/>
    <m/>
    <m/>
    <m/>
    <m/>
    <m/>
    <m/>
    <m/>
    <m/>
    <m/>
    <m/>
  </r>
  <r>
    <x v="187"/>
    <x v="0"/>
    <x v="1009"/>
    <n v="1"/>
    <n v="0"/>
    <n v="0"/>
    <n v="0"/>
    <n v="0"/>
    <n v="0"/>
    <n v="0"/>
    <n v="0"/>
    <m/>
    <m/>
    <m/>
    <m/>
    <m/>
    <m/>
    <m/>
    <m/>
    <m/>
    <m/>
    <m/>
    <m/>
    <m/>
    <m/>
  </r>
  <r>
    <x v="187"/>
    <x v="1"/>
    <x v="1010"/>
    <n v="2"/>
    <n v="0"/>
    <n v="0"/>
    <n v="0"/>
    <n v="0"/>
    <n v="0"/>
    <n v="0"/>
    <n v="0"/>
    <m/>
    <m/>
    <m/>
    <m/>
    <m/>
    <m/>
    <m/>
    <m/>
    <m/>
    <m/>
    <m/>
    <m/>
    <m/>
    <m/>
  </r>
  <r>
    <x v="187"/>
    <x v="1"/>
    <x v="958"/>
    <n v="1"/>
    <n v="0"/>
    <n v="0"/>
    <n v="0"/>
    <n v="0"/>
    <n v="0"/>
    <n v="0"/>
    <n v="0"/>
    <m/>
    <m/>
    <m/>
    <m/>
    <m/>
    <m/>
    <m/>
    <m/>
    <m/>
    <m/>
    <m/>
    <m/>
    <m/>
    <m/>
  </r>
  <r>
    <x v="187"/>
    <x v="1"/>
    <x v="1011"/>
    <n v="1"/>
    <n v="0"/>
    <n v="0"/>
    <n v="0"/>
    <n v="0"/>
    <n v="0"/>
    <n v="0"/>
    <n v="0"/>
    <m/>
    <m/>
    <m/>
    <m/>
    <m/>
    <m/>
    <m/>
    <m/>
    <m/>
    <m/>
    <m/>
    <m/>
    <m/>
    <m/>
  </r>
  <r>
    <x v="187"/>
    <x v="3"/>
    <x v="813"/>
    <n v="11"/>
    <n v="0"/>
    <n v="0"/>
    <n v="3"/>
    <n v="0"/>
    <n v="0"/>
    <n v="0"/>
    <n v="3"/>
    <s v="V"/>
    <s v="V"/>
    <m/>
    <m/>
    <m/>
    <m/>
    <m/>
    <m/>
    <m/>
    <m/>
    <m/>
    <m/>
    <m/>
    <m/>
  </r>
  <r>
    <x v="187"/>
    <x v="1"/>
    <x v="1012"/>
    <n v="2"/>
    <n v="1"/>
    <n v="0"/>
    <n v="2"/>
    <n v="0"/>
    <n v="0"/>
    <n v="0"/>
    <n v="2"/>
    <s v="V"/>
    <m/>
    <m/>
    <m/>
    <m/>
    <m/>
    <m/>
    <m/>
    <m/>
    <m/>
    <m/>
    <m/>
    <m/>
    <m/>
  </r>
  <r>
    <x v="187"/>
    <x v="1"/>
    <x v="927"/>
    <n v="13"/>
    <n v="0"/>
    <n v="0"/>
    <n v="0"/>
    <n v="0"/>
    <n v="0"/>
    <n v="0"/>
    <n v="0"/>
    <m/>
    <m/>
    <m/>
    <m/>
    <m/>
    <m/>
    <m/>
    <m/>
    <m/>
    <m/>
    <m/>
    <m/>
    <m/>
    <m/>
  </r>
  <r>
    <x v="187"/>
    <x v="2"/>
    <x v="1013"/>
    <n v="1"/>
    <n v="0"/>
    <n v="0"/>
    <n v="0"/>
    <n v="0"/>
    <n v="0"/>
    <n v="0"/>
    <n v="0"/>
    <m/>
    <m/>
    <m/>
    <m/>
    <m/>
    <m/>
    <m/>
    <m/>
    <m/>
    <m/>
    <m/>
    <m/>
    <m/>
    <m/>
  </r>
  <r>
    <x v="187"/>
    <x v="2"/>
    <x v="1014"/>
    <n v="1"/>
    <n v="0"/>
    <n v="0"/>
    <n v="0"/>
    <n v="0"/>
    <n v="0"/>
    <n v="0"/>
    <n v="0"/>
    <m/>
    <m/>
    <m/>
    <m/>
    <m/>
    <m/>
    <m/>
    <m/>
    <m/>
    <m/>
    <m/>
    <m/>
    <m/>
    <m/>
  </r>
  <r>
    <x v="187"/>
    <x v="2"/>
    <x v="1015"/>
    <n v="1"/>
    <n v="0"/>
    <n v="0"/>
    <n v="1"/>
    <n v="0"/>
    <n v="0"/>
    <n v="0"/>
    <n v="1"/>
    <s v="V"/>
    <m/>
    <m/>
    <m/>
    <m/>
    <m/>
    <m/>
    <m/>
    <m/>
    <m/>
    <m/>
    <m/>
    <m/>
    <m/>
  </r>
  <r>
    <x v="187"/>
    <x v="0"/>
    <x v="1016"/>
    <n v="1"/>
    <n v="1"/>
    <n v="0"/>
    <n v="2"/>
    <n v="0"/>
    <n v="0"/>
    <n v="0"/>
    <n v="2"/>
    <s v="V"/>
    <s v="V"/>
    <m/>
    <m/>
    <m/>
    <m/>
    <m/>
    <m/>
    <m/>
    <m/>
    <m/>
    <m/>
    <m/>
    <m/>
  </r>
  <r>
    <x v="187"/>
    <x v="1"/>
    <x v="1017"/>
    <n v="1"/>
    <n v="1"/>
    <n v="0"/>
    <n v="1"/>
    <n v="0"/>
    <n v="0"/>
    <n v="0"/>
    <n v="1"/>
    <s v="V"/>
    <m/>
    <m/>
    <m/>
    <m/>
    <m/>
    <m/>
    <m/>
    <m/>
    <m/>
    <m/>
    <m/>
    <m/>
    <m/>
  </r>
  <r>
    <x v="187"/>
    <x v="1"/>
    <x v="1018"/>
    <n v="1"/>
    <n v="1"/>
    <n v="0"/>
    <n v="1"/>
    <n v="0"/>
    <n v="0"/>
    <n v="0"/>
    <n v="1"/>
    <s v="V"/>
    <m/>
    <m/>
    <m/>
    <m/>
    <m/>
    <m/>
    <m/>
    <m/>
    <m/>
    <m/>
    <m/>
    <m/>
    <m/>
  </r>
  <r>
    <x v="187"/>
    <x v="0"/>
    <x v="1019"/>
    <n v="1"/>
    <n v="1"/>
    <n v="0"/>
    <n v="3"/>
    <n v="0"/>
    <n v="0"/>
    <n v="0"/>
    <n v="3"/>
    <s v="V"/>
    <m/>
    <m/>
    <m/>
    <m/>
    <m/>
    <m/>
    <m/>
    <m/>
    <m/>
    <m/>
    <m/>
    <m/>
    <m/>
  </r>
  <r>
    <x v="187"/>
    <x v="1"/>
    <x v="874"/>
    <n v="1"/>
    <n v="1"/>
    <n v="0"/>
    <n v="2"/>
    <n v="0"/>
    <n v="0"/>
    <n v="0"/>
    <n v="2"/>
    <s v="V"/>
    <s v="V"/>
    <m/>
    <m/>
    <m/>
    <m/>
    <m/>
    <m/>
    <m/>
    <m/>
    <m/>
    <m/>
    <m/>
    <m/>
  </r>
  <r>
    <x v="187"/>
    <x v="1"/>
    <x v="1020"/>
    <n v="1"/>
    <n v="1"/>
    <n v="0"/>
    <n v="1"/>
    <n v="0"/>
    <n v="0"/>
    <n v="0"/>
    <n v="1"/>
    <s v="V"/>
    <m/>
    <m/>
    <m/>
    <m/>
    <m/>
    <m/>
    <m/>
    <m/>
    <m/>
    <m/>
    <m/>
    <m/>
    <m/>
  </r>
  <r>
    <x v="187"/>
    <x v="1"/>
    <x v="1021"/>
    <n v="13"/>
    <n v="13"/>
    <n v="0"/>
    <n v="0"/>
    <n v="0"/>
    <n v="0"/>
    <n v="0"/>
    <n v="0"/>
    <m/>
    <m/>
    <m/>
    <m/>
    <m/>
    <m/>
    <m/>
    <m/>
    <m/>
    <m/>
    <m/>
    <m/>
    <m/>
    <m/>
  </r>
  <r>
    <x v="187"/>
    <x v="4"/>
    <x v="739"/>
    <n v="2"/>
    <n v="2"/>
    <n v="0"/>
    <n v="0"/>
    <n v="0"/>
    <n v="0"/>
    <n v="0"/>
    <n v="0"/>
    <m/>
    <m/>
    <m/>
    <m/>
    <m/>
    <m/>
    <m/>
    <m/>
    <m/>
    <m/>
    <m/>
    <m/>
    <m/>
    <m/>
  </r>
  <r>
    <x v="187"/>
    <x v="1"/>
    <x v="1022"/>
    <n v="1"/>
    <n v="1"/>
    <n v="0"/>
    <n v="1"/>
    <n v="0"/>
    <n v="0"/>
    <n v="0"/>
    <n v="1"/>
    <s v="V"/>
    <m/>
    <m/>
    <m/>
    <m/>
    <m/>
    <m/>
    <m/>
    <m/>
    <m/>
    <m/>
    <m/>
    <m/>
    <m/>
  </r>
  <r>
    <x v="187"/>
    <x v="1"/>
    <x v="1023"/>
    <n v="1"/>
    <n v="1"/>
    <n v="0"/>
    <n v="1"/>
    <n v="0"/>
    <n v="0"/>
    <n v="0"/>
    <n v="1"/>
    <s v="V"/>
    <m/>
    <m/>
    <m/>
    <m/>
    <m/>
    <m/>
    <m/>
    <m/>
    <m/>
    <m/>
    <m/>
    <m/>
    <m/>
  </r>
  <r>
    <x v="187"/>
    <x v="1"/>
    <x v="1024"/>
    <n v="1"/>
    <n v="1"/>
    <n v="0"/>
    <n v="1"/>
    <n v="0"/>
    <n v="0"/>
    <n v="0"/>
    <n v="1"/>
    <s v="V"/>
    <m/>
    <m/>
    <m/>
    <m/>
    <m/>
    <m/>
    <m/>
    <m/>
    <m/>
    <m/>
    <m/>
    <m/>
    <m/>
  </r>
  <r>
    <x v="187"/>
    <x v="1"/>
    <x v="1025"/>
    <n v="5"/>
    <n v="5"/>
    <n v="0"/>
    <n v="0"/>
    <n v="0"/>
    <n v="0"/>
    <n v="0"/>
    <n v="0"/>
    <m/>
    <m/>
    <m/>
    <m/>
    <m/>
    <m/>
    <m/>
    <m/>
    <m/>
    <m/>
    <m/>
    <m/>
    <m/>
    <m/>
  </r>
  <r>
    <x v="188"/>
    <x v="2"/>
    <x v="1026"/>
    <n v="1"/>
    <n v="0"/>
    <n v="0"/>
    <n v="0"/>
    <n v="0"/>
    <n v="0"/>
    <n v="0"/>
    <n v="0"/>
    <m/>
    <m/>
    <m/>
    <m/>
    <m/>
    <m/>
    <m/>
    <m/>
    <m/>
    <m/>
    <m/>
    <m/>
    <m/>
    <m/>
  </r>
  <r>
    <x v="188"/>
    <x v="2"/>
    <x v="1027"/>
    <n v="1"/>
    <n v="0"/>
    <n v="0"/>
    <n v="1"/>
    <n v="0"/>
    <n v="0"/>
    <n v="0"/>
    <n v="1"/>
    <s v="V"/>
    <m/>
    <m/>
    <m/>
    <m/>
    <m/>
    <m/>
    <m/>
    <m/>
    <m/>
    <m/>
    <m/>
    <m/>
    <m/>
  </r>
  <r>
    <x v="188"/>
    <x v="1"/>
    <x v="1028"/>
    <n v="1"/>
    <n v="0"/>
    <n v="0"/>
    <n v="0"/>
    <n v="0"/>
    <n v="0"/>
    <n v="0"/>
    <n v="0"/>
    <m/>
    <m/>
    <m/>
    <m/>
    <m/>
    <m/>
    <m/>
    <m/>
    <m/>
    <m/>
    <m/>
    <m/>
    <m/>
    <m/>
  </r>
  <r>
    <x v="188"/>
    <x v="2"/>
    <x v="1029"/>
    <n v="1"/>
    <n v="0"/>
    <n v="0"/>
    <n v="1"/>
    <n v="0"/>
    <n v="0"/>
    <n v="0"/>
    <n v="1"/>
    <s v="V"/>
    <m/>
    <m/>
    <m/>
    <m/>
    <m/>
    <m/>
    <m/>
    <m/>
    <m/>
    <m/>
    <m/>
    <m/>
    <m/>
  </r>
  <r>
    <x v="188"/>
    <x v="3"/>
    <x v="1030"/>
    <n v="1"/>
    <n v="0"/>
    <n v="0"/>
    <n v="0"/>
    <n v="0"/>
    <n v="0"/>
    <n v="0"/>
    <n v="0"/>
    <m/>
    <m/>
    <m/>
    <m/>
    <m/>
    <m/>
    <m/>
    <m/>
    <m/>
    <m/>
    <m/>
    <m/>
    <m/>
    <m/>
  </r>
  <r>
    <x v="188"/>
    <x v="2"/>
    <x v="1031"/>
    <n v="1"/>
    <n v="0"/>
    <n v="0"/>
    <n v="1"/>
    <n v="0"/>
    <n v="0"/>
    <n v="0"/>
    <n v="1"/>
    <s v="V"/>
    <m/>
    <m/>
    <m/>
    <m/>
    <m/>
    <m/>
    <m/>
    <m/>
    <m/>
    <m/>
    <m/>
    <m/>
    <m/>
  </r>
  <r>
    <x v="188"/>
    <x v="1"/>
    <x v="1032"/>
    <n v="13"/>
    <n v="0"/>
    <n v="0"/>
    <n v="0"/>
    <n v="0"/>
    <n v="0"/>
    <n v="0"/>
    <n v="0"/>
    <m/>
    <m/>
    <m/>
    <m/>
    <m/>
    <m/>
    <m/>
    <m/>
    <m/>
    <m/>
    <m/>
    <m/>
    <m/>
    <m/>
  </r>
  <r>
    <x v="188"/>
    <x v="4"/>
    <x v="504"/>
    <n v="2"/>
    <n v="0"/>
    <n v="0"/>
    <n v="0"/>
    <n v="0"/>
    <n v="0"/>
    <n v="0"/>
    <n v="0"/>
    <m/>
    <m/>
    <m/>
    <m/>
    <m/>
    <m/>
    <m/>
    <m/>
    <m/>
    <m/>
    <m/>
    <m/>
    <m/>
    <m/>
  </r>
  <r>
    <x v="188"/>
    <x v="4"/>
    <x v="913"/>
    <n v="2"/>
    <n v="0"/>
    <n v="0"/>
    <n v="0"/>
    <n v="0"/>
    <n v="0"/>
    <n v="0"/>
    <n v="0"/>
    <m/>
    <m/>
    <m/>
    <m/>
    <m/>
    <m/>
    <m/>
    <m/>
    <m/>
    <m/>
    <m/>
    <m/>
    <m/>
    <m/>
  </r>
  <r>
    <x v="188"/>
    <x v="1"/>
    <x v="1033"/>
    <n v="11"/>
    <n v="0"/>
    <n v="0"/>
    <n v="0"/>
    <n v="0"/>
    <n v="0"/>
    <n v="0"/>
    <n v="0"/>
    <m/>
    <m/>
    <m/>
    <m/>
    <m/>
    <m/>
    <m/>
    <m/>
    <m/>
    <m/>
    <m/>
    <m/>
    <m/>
    <m/>
  </r>
  <r>
    <x v="188"/>
    <x v="1"/>
    <x v="1034"/>
    <n v="13"/>
    <n v="0"/>
    <n v="0"/>
    <n v="0"/>
    <n v="0"/>
    <n v="0"/>
    <n v="0"/>
    <n v="0"/>
    <m/>
    <m/>
    <m/>
    <m/>
    <m/>
    <m/>
    <m/>
    <m/>
    <m/>
    <m/>
    <m/>
    <m/>
    <m/>
    <m/>
  </r>
  <r>
    <x v="188"/>
    <x v="4"/>
    <x v="1035"/>
    <n v="1"/>
    <n v="0"/>
    <n v="0"/>
    <n v="0"/>
    <n v="0"/>
    <n v="0"/>
    <n v="0"/>
    <n v="0"/>
    <m/>
    <m/>
    <m/>
    <m/>
    <m/>
    <m/>
    <m/>
    <m/>
    <m/>
    <m/>
    <m/>
    <m/>
    <m/>
    <m/>
  </r>
  <r>
    <x v="188"/>
    <x v="0"/>
    <x v="1036"/>
    <n v="1"/>
    <n v="0"/>
    <n v="0"/>
    <n v="0"/>
    <n v="0"/>
    <n v="0"/>
    <n v="0"/>
    <n v="0"/>
    <m/>
    <m/>
    <m/>
    <m/>
    <m/>
    <m/>
    <m/>
    <m/>
    <m/>
    <m/>
    <m/>
    <m/>
    <m/>
    <m/>
  </r>
  <r>
    <x v="188"/>
    <x v="1"/>
    <x v="1037"/>
    <n v="12"/>
    <n v="0"/>
    <n v="0"/>
    <n v="0"/>
    <n v="0"/>
    <n v="0"/>
    <n v="0"/>
    <n v="0"/>
    <m/>
    <m/>
    <m/>
    <m/>
    <m/>
    <m/>
    <m/>
    <m/>
    <m/>
    <m/>
    <m/>
    <m/>
    <m/>
    <m/>
  </r>
  <r>
    <x v="188"/>
    <x v="2"/>
    <x v="1038"/>
    <n v="1"/>
    <n v="0"/>
    <n v="0"/>
    <n v="0"/>
    <n v="0"/>
    <n v="0"/>
    <n v="0"/>
    <n v="0"/>
    <m/>
    <m/>
    <m/>
    <m/>
    <m/>
    <m/>
    <m/>
    <m/>
    <m/>
    <m/>
    <m/>
    <m/>
    <m/>
    <m/>
  </r>
  <r>
    <x v="188"/>
    <x v="2"/>
    <x v="1039"/>
    <n v="1"/>
    <n v="0"/>
    <n v="0"/>
    <n v="1"/>
    <n v="0"/>
    <n v="0"/>
    <n v="0"/>
    <n v="1"/>
    <s v="V"/>
    <m/>
    <m/>
    <m/>
    <m/>
    <m/>
    <m/>
    <m/>
    <m/>
    <m/>
    <m/>
    <m/>
    <m/>
    <m/>
  </r>
  <r>
    <x v="188"/>
    <x v="1"/>
    <x v="1040"/>
    <n v="6"/>
    <n v="0"/>
    <n v="0"/>
    <n v="0"/>
    <n v="0"/>
    <n v="0"/>
    <n v="0"/>
    <n v="0"/>
    <m/>
    <m/>
    <m/>
    <m/>
    <m/>
    <m/>
    <m/>
    <m/>
    <m/>
    <m/>
    <m/>
    <m/>
    <m/>
    <m/>
  </r>
  <r>
    <x v="188"/>
    <x v="1"/>
    <x v="1041"/>
    <n v="2"/>
    <n v="2"/>
    <n v="0"/>
    <n v="2"/>
    <n v="0"/>
    <n v="0"/>
    <n v="0"/>
    <n v="2"/>
    <s v="V"/>
    <m/>
    <m/>
    <m/>
    <m/>
    <m/>
    <m/>
    <m/>
    <m/>
    <m/>
    <m/>
    <m/>
    <m/>
    <m/>
  </r>
  <r>
    <x v="188"/>
    <x v="1"/>
    <x v="1042"/>
    <n v="1"/>
    <n v="1"/>
    <n v="0"/>
    <n v="1"/>
    <n v="0"/>
    <n v="0"/>
    <n v="0"/>
    <n v="1"/>
    <s v="V"/>
    <m/>
    <m/>
    <m/>
    <m/>
    <m/>
    <m/>
    <m/>
    <m/>
    <m/>
    <m/>
    <m/>
    <m/>
    <m/>
  </r>
  <r>
    <x v="189"/>
    <x v="4"/>
    <x v="865"/>
    <n v="1"/>
    <n v="0"/>
    <n v="0"/>
    <n v="0"/>
    <n v="0"/>
    <n v="0"/>
    <n v="0"/>
    <n v="0"/>
    <m/>
    <m/>
    <m/>
    <m/>
    <m/>
    <m/>
    <m/>
    <m/>
    <m/>
    <m/>
    <m/>
    <m/>
    <m/>
    <m/>
  </r>
  <r>
    <x v="189"/>
    <x v="1"/>
    <x v="1043"/>
    <n v="13"/>
    <n v="0"/>
    <n v="0"/>
    <n v="0"/>
    <n v="0"/>
    <n v="0"/>
    <n v="0"/>
    <n v="0"/>
    <m/>
    <m/>
    <m/>
    <m/>
    <m/>
    <m/>
    <m/>
    <m/>
    <m/>
    <m/>
    <m/>
    <m/>
    <m/>
    <m/>
  </r>
  <r>
    <x v="189"/>
    <x v="1"/>
    <x v="1044"/>
    <n v="13"/>
    <n v="0"/>
    <n v="0"/>
    <n v="0"/>
    <n v="0"/>
    <n v="0"/>
    <n v="0"/>
    <n v="0"/>
    <m/>
    <m/>
    <m/>
    <m/>
    <m/>
    <m/>
    <m/>
    <m/>
    <m/>
    <m/>
    <m/>
    <m/>
    <m/>
    <m/>
  </r>
  <r>
    <x v="189"/>
    <x v="1"/>
    <x v="1045"/>
    <n v="13"/>
    <n v="0"/>
    <n v="0"/>
    <n v="0"/>
    <n v="0"/>
    <n v="0"/>
    <n v="0"/>
    <n v="0"/>
    <m/>
    <m/>
    <m/>
    <m/>
    <m/>
    <m/>
    <m/>
    <m/>
    <m/>
    <m/>
    <m/>
    <m/>
    <m/>
    <m/>
  </r>
  <r>
    <x v="189"/>
    <x v="2"/>
    <x v="976"/>
    <n v="1"/>
    <n v="0"/>
    <n v="0"/>
    <n v="1"/>
    <n v="0"/>
    <n v="0"/>
    <n v="0"/>
    <n v="1"/>
    <s v="V"/>
    <m/>
    <m/>
    <m/>
    <m/>
    <m/>
    <m/>
    <m/>
    <m/>
    <m/>
    <m/>
    <m/>
    <m/>
    <m/>
  </r>
  <r>
    <x v="189"/>
    <x v="0"/>
    <x v="1046"/>
    <n v="10"/>
    <n v="0"/>
    <n v="0"/>
    <n v="0"/>
    <n v="0"/>
    <n v="0"/>
    <n v="0"/>
    <n v="0"/>
    <m/>
    <m/>
    <m/>
    <m/>
    <m/>
    <m/>
    <m/>
    <m/>
    <m/>
    <m/>
    <m/>
    <m/>
    <m/>
    <m/>
  </r>
  <r>
    <x v="189"/>
    <x v="2"/>
    <x v="1047"/>
    <n v="1"/>
    <n v="0"/>
    <n v="0"/>
    <n v="2"/>
    <n v="0"/>
    <n v="0"/>
    <n v="0"/>
    <n v="2"/>
    <s v="V"/>
    <m/>
    <m/>
    <m/>
    <m/>
    <m/>
    <m/>
    <m/>
    <m/>
    <m/>
    <m/>
    <m/>
    <m/>
    <m/>
  </r>
  <r>
    <x v="189"/>
    <x v="1"/>
    <x v="1048"/>
    <n v="1"/>
    <n v="0"/>
    <n v="0"/>
    <n v="0"/>
    <n v="0"/>
    <n v="0"/>
    <n v="0"/>
    <n v="0"/>
    <m/>
    <m/>
    <m/>
    <m/>
    <m/>
    <m/>
    <m/>
    <m/>
    <m/>
    <m/>
    <m/>
    <m/>
    <m/>
    <m/>
  </r>
  <r>
    <x v="189"/>
    <x v="1"/>
    <x v="1049"/>
    <n v="8"/>
    <n v="0"/>
    <n v="0"/>
    <n v="0"/>
    <n v="0"/>
    <n v="0"/>
    <n v="0"/>
    <n v="0"/>
    <m/>
    <m/>
    <m/>
    <m/>
    <m/>
    <m/>
    <m/>
    <m/>
    <m/>
    <m/>
    <m/>
    <m/>
    <m/>
    <m/>
  </r>
  <r>
    <x v="189"/>
    <x v="4"/>
    <x v="884"/>
    <n v="1"/>
    <n v="0"/>
    <n v="0"/>
    <n v="0"/>
    <n v="0"/>
    <n v="0"/>
    <n v="0"/>
    <n v="0"/>
    <m/>
    <m/>
    <m/>
    <m/>
    <m/>
    <m/>
    <m/>
    <m/>
    <m/>
    <m/>
    <m/>
    <m/>
    <m/>
    <m/>
  </r>
  <r>
    <x v="189"/>
    <x v="0"/>
    <x v="864"/>
    <n v="3"/>
    <n v="0"/>
    <n v="0"/>
    <n v="1"/>
    <n v="0"/>
    <n v="0"/>
    <n v="0"/>
    <n v="1"/>
    <s v="V"/>
    <m/>
    <m/>
    <m/>
    <m/>
    <m/>
    <m/>
    <m/>
    <m/>
    <m/>
    <m/>
    <m/>
    <m/>
    <m/>
  </r>
  <r>
    <x v="189"/>
    <x v="4"/>
    <x v="778"/>
    <n v="5"/>
    <n v="0"/>
    <n v="0"/>
    <n v="0"/>
    <n v="0"/>
    <n v="0"/>
    <n v="0"/>
    <n v="0"/>
    <m/>
    <m/>
    <m/>
    <m/>
    <m/>
    <m/>
    <m/>
    <m/>
    <m/>
    <m/>
    <m/>
    <m/>
    <m/>
    <m/>
  </r>
  <r>
    <x v="189"/>
    <x v="3"/>
    <x v="667"/>
    <n v="1"/>
    <n v="0"/>
    <n v="0"/>
    <n v="0"/>
    <n v="0"/>
    <n v="0"/>
    <n v="0"/>
    <n v="0"/>
    <m/>
    <m/>
    <m/>
    <m/>
    <m/>
    <m/>
    <m/>
    <m/>
    <m/>
    <m/>
    <m/>
    <m/>
    <m/>
    <m/>
  </r>
  <r>
    <x v="189"/>
    <x v="1"/>
    <x v="931"/>
    <n v="6"/>
    <n v="0"/>
    <n v="0"/>
    <n v="0"/>
    <n v="0"/>
    <n v="0"/>
    <n v="0"/>
    <n v="0"/>
    <m/>
    <m/>
    <m/>
    <m/>
    <m/>
    <m/>
    <m/>
    <m/>
    <m/>
    <m/>
    <m/>
    <m/>
    <m/>
    <m/>
  </r>
  <r>
    <x v="189"/>
    <x v="4"/>
    <x v="869"/>
    <n v="1"/>
    <n v="0"/>
    <n v="0"/>
    <n v="0"/>
    <n v="0"/>
    <n v="0"/>
    <n v="0"/>
    <n v="0"/>
    <m/>
    <m/>
    <m/>
    <m/>
    <m/>
    <m/>
    <m/>
    <m/>
    <m/>
    <m/>
    <m/>
    <m/>
    <m/>
    <m/>
  </r>
  <r>
    <x v="189"/>
    <x v="4"/>
    <x v="764"/>
    <n v="5"/>
    <n v="0"/>
    <n v="0"/>
    <n v="0"/>
    <n v="0"/>
    <n v="0"/>
    <n v="0"/>
    <n v="0"/>
    <m/>
    <m/>
    <m/>
    <m/>
    <m/>
    <m/>
    <m/>
    <m/>
    <m/>
    <m/>
    <m/>
    <m/>
    <m/>
    <m/>
  </r>
  <r>
    <x v="189"/>
    <x v="3"/>
    <x v="1050"/>
    <n v="1"/>
    <n v="0"/>
    <n v="0"/>
    <n v="0"/>
    <n v="0"/>
    <n v="0"/>
    <n v="0"/>
    <n v="0"/>
    <m/>
    <m/>
    <m/>
    <m/>
    <m/>
    <m/>
    <m/>
    <m/>
    <m/>
    <m/>
    <m/>
    <m/>
    <m/>
    <m/>
  </r>
  <r>
    <x v="189"/>
    <x v="0"/>
    <x v="941"/>
    <n v="1"/>
    <n v="0"/>
    <n v="0"/>
    <n v="0"/>
    <n v="0"/>
    <n v="0"/>
    <n v="0"/>
    <n v="0"/>
    <m/>
    <m/>
    <m/>
    <m/>
    <m/>
    <m/>
    <m/>
    <m/>
    <m/>
    <m/>
    <m/>
    <m/>
    <m/>
    <m/>
  </r>
  <r>
    <x v="189"/>
    <x v="1"/>
    <x v="1051"/>
    <n v="13"/>
    <n v="0"/>
    <n v="0"/>
    <n v="0"/>
    <n v="0"/>
    <n v="0"/>
    <n v="0"/>
    <n v="0"/>
    <m/>
    <m/>
    <m/>
    <m/>
    <m/>
    <m/>
    <m/>
    <m/>
    <m/>
    <m/>
    <m/>
    <m/>
    <m/>
    <m/>
  </r>
  <r>
    <x v="189"/>
    <x v="0"/>
    <x v="1052"/>
    <n v="1"/>
    <n v="0"/>
    <n v="0"/>
    <n v="0"/>
    <n v="0"/>
    <n v="0"/>
    <n v="0"/>
    <n v="0"/>
    <m/>
    <m/>
    <m/>
    <m/>
    <m/>
    <m/>
    <m/>
    <m/>
    <m/>
    <m/>
    <m/>
    <m/>
    <m/>
    <m/>
  </r>
  <r>
    <x v="189"/>
    <x v="1"/>
    <x v="1053"/>
    <n v="12"/>
    <n v="0"/>
    <n v="0"/>
    <n v="0"/>
    <n v="0"/>
    <n v="0"/>
    <n v="0"/>
    <n v="0"/>
    <m/>
    <m/>
    <m/>
    <m/>
    <m/>
    <m/>
    <m/>
    <m/>
    <m/>
    <m/>
    <m/>
    <m/>
    <m/>
    <m/>
  </r>
  <r>
    <x v="189"/>
    <x v="1"/>
    <x v="1054"/>
    <n v="13"/>
    <n v="0"/>
    <n v="0"/>
    <n v="0"/>
    <n v="0"/>
    <n v="0"/>
    <n v="0"/>
    <n v="0"/>
    <m/>
    <m/>
    <m/>
    <m/>
    <m/>
    <m/>
    <m/>
    <m/>
    <m/>
    <m/>
    <m/>
    <m/>
    <m/>
    <m/>
  </r>
  <r>
    <x v="189"/>
    <x v="1"/>
    <x v="1055"/>
    <n v="1"/>
    <n v="0"/>
    <n v="0"/>
    <n v="0"/>
    <n v="0"/>
    <n v="0"/>
    <n v="0"/>
    <n v="0"/>
    <m/>
    <m/>
    <m/>
    <m/>
    <m/>
    <m/>
    <m/>
    <m/>
    <m/>
    <m/>
    <m/>
    <m/>
    <m/>
    <m/>
  </r>
  <r>
    <x v="189"/>
    <x v="2"/>
    <x v="1056"/>
    <n v="1"/>
    <n v="0"/>
    <n v="0"/>
    <n v="2"/>
    <n v="0"/>
    <n v="0"/>
    <n v="0"/>
    <n v="2"/>
    <s v="V"/>
    <m/>
    <m/>
    <m/>
    <m/>
    <m/>
    <m/>
    <m/>
    <m/>
    <m/>
    <m/>
    <m/>
    <m/>
    <m/>
  </r>
  <r>
    <x v="189"/>
    <x v="0"/>
    <x v="1057"/>
    <n v="1"/>
    <n v="0"/>
    <n v="0"/>
    <n v="0"/>
    <n v="0"/>
    <n v="0"/>
    <n v="0"/>
    <n v="0"/>
    <m/>
    <m/>
    <m/>
    <m/>
    <m/>
    <m/>
    <m/>
    <m/>
    <m/>
    <m/>
    <m/>
    <m/>
    <m/>
    <m/>
  </r>
  <r>
    <x v="189"/>
    <x v="2"/>
    <x v="994"/>
    <n v="1"/>
    <n v="0"/>
    <n v="0"/>
    <n v="2"/>
    <n v="0"/>
    <n v="0"/>
    <n v="0"/>
    <n v="2"/>
    <s v="V"/>
    <m/>
    <m/>
    <m/>
    <m/>
    <m/>
    <m/>
    <m/>
    <m/>
    <m/>
    <m/>
    <m/>
    <m/>
    <m/>
  </r>
  <r>
    <x v="189"/>
    <x v="2"/>
    <x v="961"/>
    <n v="1"/>
    <n v="0"/>
    <n v="0"/>
    <n v="0"/>
    <n v="0"/>
    <n v="0"/>
    <n v="0"/>
    <n v="0"/>
    <m/>
    <m/>
    <m/>
    <m/>
    <m/>
    <m/>
    <m/>
    <m/>
    <m/>
    <m/>
    <m/>
    <m/>
    <m/>
    <m/>
  </r>
  <r>
    <x v="189"/>
    <x v="4"/>
    <x v="883"/>
    <n v="7"/>
    <n v="0"/>
    <n v="0"/>
    <n v="0"/>
    <n v="0"/>
    <n v="0"/>
    <n v="0"/>
    <n v="0"/>
    <m/>
    <m/>
    <m/>
    <m/>
    <m/>
    <m/>
    <m/>
    <m/>
    <m/>
    <m/>
    <m/>
    <m/>
    <m/>
    <m/>
  </r>
  <r>
    <x v="189"/>
    <x v="1"/>
    <x v="1058"/>
    <n v="13"/>
    <n v="0"/>
    <n v="0"/>
    <n v="0"/>
    <n v="0"/>
    <n v="0"/>
    <n v="0"/>
    <n v="0"/>
    <m/>
    <m/>
    <m/>
    <m/>
    <m/>
    <m/>
    <m/>
    <m/>
    <m/>
    <m/>
    <m/>
    <m/>
    <m/>
    <m/>
  </r>
  <r>
    <x v="189"/>
    <x v="0"/>
    <x v="692"/>
    <n v="9"/>
    <n v="0"/>
    <n v="0"/>
    <n v="0"/>
    <n v="0"/>
    <n v="0"/>
    <n v="0"/>
    <n v="0"/>
    <m/>
    <m/>
    <m/>
    <m/>
    <m/>
    <m/>
    <m/>
    <m/>
    <m/>
    <m/>
    <m/>
    <m/>
    <m/>
    <m/>
  </r>
  <r>
    <x v="189"/>
    <x v="0"/>
    <x v="1059"/>
    <n v="2"/>
    <n v="0"/>
    <n v="0"/>
    <n v="0"/>
    <n v="0"/>
    <n v="0"/>
    <n v="0"/>
    <n v="0"/>
    <m/>
    <m/>
    <m/>
    <m/>
    <m/>
    <m/>
    <m/>
    <m/>
    <m/>
    <m/>
    <m/>
    <m/>
    <m/>
    <m/>
  </r>
  <r>
    <x v="189"/>
    <x v="4"/>
    <x v="1060"/>
    <n v="2"/>
    <n v="0"/>
    <n v="0"/>
    <n v="0"/>
    <n v="0"/>
    <n v="0"/>
    <n v="0"/>
    <n v="0"/>
    <m/>
    <m/>
    <m/>
    <m/>
    <m/>
    <m/>
    <m/>
    <m/>
    <m/>
    <m/>
    <m/>
    <m/>
    <m/>
    <m/>
  </r>
  <r>
    <x v="189"/>
    <x v="1"/>
    <x v="1017"/>
    <n v="1"/>
    <n v="0"/>
    <n v="0"/>
    <n v="0"/>
    <n v="0"/>
    <n v="0"/>
    <n v="0"/>
    <n v="0"/>
    <m/>
    <m/>
    <m/>
    <m/>
    <m/>
    <m/>
    <m/>
    <m/>
    <m/>
    <m/>
    <m/>
    <m/>
    <m/>
    <m/>
  </r>
  <r>
    <x v="189"/>
    <x v="0"/>
    <x v="1061"/>
    <n v="2"/>
    <n v="0"/>
    <n v="0"/>
    <n v="0"/>
    <n v="0"/>
    <n v="0"/>
    <n v="0"/>
    <n v="0"/>
    <m/>
    <m/>
    <m/>
    <m/>
    <m/>
    <m/>
    <m/>
    <m/>
    <m/>
    <m/>
    <m/>
    <m/>
    <m/>
    <m/>
  </r>
  <r>
    <x v="189"/>
    <x v="0"/>
    <x v="1062"/>
    <n v="1"/>
    <n v="0"/>
    <n v="0"/>
    <n v="0"/>
    <n v="0"/>
    <n v="0"/>
    <n v="0"/>
    <n v="0"/>
    <m/>
    <m/>
    <m/>
    <m/>
    <m/>
    <m/>
    <m/>
    <m/>
    <m/>
    <m/>
    <m/>
    <m/>
    <m/>
    <m/>
  </r>
  <r>
    <x v="189"/>
    <x v="2"/>
    <x v="1063"/>
    <n v="2"/>
    <n v="0"/>
    <n v="0"/>
    <n v="0"/>
    <n v="0"/>
    <n v="0"/>
    <n v="0"/>
    <n v="0"/>
    <m/>
    <m/>
    <m/>
    <m/>
    <m/>
    <m/>
    <m/>
    <m/>
    <m/>
    <m/>
    <m/>
    <m/>
    <m/>
    <m/>
  </r>
  <r>
    <x v="189"/>
    <x v="2"/>
    <x v="1064"/>
    <n v="2"/>
    <n v="0"/>
    <n v="0"/>
    <n v="0"/>
    <n v="0"/>
    <n v="0"/>
    <n v="0"/>
    <n v="0"/>
    <m/>
    <m/>
    <m/>
    <m/>
    <m/>
    <m/>
    <m/>
    <m/>
    <m/>
    <m/>
    <m/>
    <m/>
    <m/>
    <m/>
  </r>
  <r>
    <x v="189"/>
    <x v="0"/>
    <x v="1065"/>
    <n v="2"/>
    <n v="0"/>
    <n v="0"/>
    <n v="0"/>
    <n v="0"/>
    <n v="0"/>
    <n v="0"/>
    <n v="0"/>
    <m/>
    <m/>
    <m/>
    <m/>
    <m/>
    <m/>
    <m/>
    <m/>
    <m/>
    <m/>
    <m/>
    <m/>
    <m/>
    <m/>
  </r>
  <r>
    <x v="189"/>
    <x v="1"/>
    <x v="1066"/>
    <n v="10"/>
    <n v="0"/>
    <n v="0"/>
    <n v="0"/>
    <n v="0"/>
    <n v="0"/>
    <n v="0"/>
    <n v="0"/>
    <m/>
    <m/>
    <m/>
    <m/>
    <m/>
    <m/>
    <m/>
    <m/>
    <m/>
    <m/>
    <m/>
    <m/>
    <m/>
    <m/>
  </r>
  <r>
    <x v="189"/>
    <x v="1"/>
    <x v="1067"/>
    <n v="13"/>
    <n v="0"/>
    <n v="0"/>
    <n v="1"/>
    <n v="0"/>
    <n v="0"/>
    <n v="0"/>
    <n v="1"/>
    <s v="V"/>
    <m/>
    <m/>
    <m/>
    <m/>
    <m/>
    <m/>
    <m/>
    <m/>
    <m/>
    <m/>
    <m/>
    <m/>
    <m/>
  </r>
  <r>
    <x v="189"/>
    <x v="2"/>
    <x v="1068"/>
    <n v="2"/>
    <n v="0"/>
    <n v="0"/>
    <n v="0"/>
    <n v="0"/>
    <n v="0"/>
    <n v="0"/>
    <n v="0"/>
    <m/>
    <m/>
    <m/>
    <m/>
    <m/>
    <m/>
    <m/>
    <m/>
    <m/>
    <m/>
    <m/>
    <m/>
    <m/>
    <m/>
  </r>
  <r>
    <x v="189"/>
    <x v="1"/>
    <x v="1069"/>
    <n v="5"/>
    <n v="5"/>
    <n v="0"/>
    <n v="6"/>
    <n v="0"/>
    <n v="0"/>
    <n v="0"/>
    <n v="6"/>
    <s v="V"/>
    <m/>
    <m/>
    <m/>
    <m/>
    <m/>
    <m/>
    <m/>
    <m/>
    <m/>
    <m/>
    <m/>
    <m/>
    <m/>
  </r>
  <r>
    <x v="189"/>
    <x v="1"/>
    <x v="1070"/>
    <n v="5"/>
    <n v="5"/>
    <n v="0"/>
    <n v="0"/>
    <n v="0"/>
    <n v="0"/>
    <n v="0"/>
    <n v="0"/>
    <m/>
    <m/>
    <m/>
    <m/>
    <m/>
    <m/>
    <m/>
    <m/>
    <m/>
    <m/>
    <m/>
    <m/>
    <m/>
    <m/>
  </r>
  <r>
    <x v="189"/>
    <x v="2"/>
    <x v="1071"/>
    <n v="1"/>
    <n v="1"/>
    <n v="0"/>
    <n v="3"/>
    <n v="0"/>
    <n v="0"/>
    <n v="0"/>
    <n v="3"/>
    <s v="V"/>
    <m/>
    <m/>
    <m/>
    <m/>
    <m/>
    <m/>
    <m/>
    <m/>
    <m/>
    <m/>
    <m/>
    <m/>
    <m/>
  </r>
  <r>
    <x v="189"/>
    <x v="3"/>
    <x v="1072"/>
    <n v="2"/>
    <n v="2"/>
    <n v="0"/>
    <n v="21"/>
    <n v="0"/>
    <n v="0"/>
    <n v="0"/>
    <n v="21"/>
    <s v="V"/>
    <m/>
    <m/>
    <m/>
    <m/>
    <m/>
    <m/>
    <m/>
    <m/>
    <m/>
    <m/>
    <m/>
    <m/>
    <m/>
  </r>
  <r>
    <x v="189"/>
    <x v="4"/>
    <x v="823"/>
    <n v="1"/>
    <n v="1"/>
    <n v="0"/>
    <n v="2"/>
    <n v="0"/>
    <n v="0"/>
    <n v="0"/>
    <n v="2"/>
    <s v="V"/>
    <m/>
    <m/>
    <m/>
    <m/>
    <m/>
    <m/>
    <m/>
    <m/>
    <m/>
    <m/>
    <m/>
    <m/>
    <m/>
  </r>
  <r>
    <x v="189"/>
    <x v="4"/>
    <x v="1073"/>
    <n v="2"/>
    <n v="2"/>
    <n v="0"/>
    <n v="3"/>
    <n v="0"/>
    <n v="0"/>
    <n v="0"/>
    <n v="3"/>
    <s v="V"/>
    <m/>
    <m/>
    <m/>
    <m/>
    <m/>
    <m/>
    <m/>
    <m/>
    <m/>
    <m/>
    <m/>
    <m/>
    <m/>
  </r>
  <r>
    <x v="189"/>
    <x v="3"/>
    <x v="1074"/>
    <n v="1"/>
    <n v="1"/>
    <n v="0"/>
    <n v="3"/>
    <n v="0"/>
    <n v="0"/>
    <n v="0"/>
    <n v="3"/>
    <s v="V"/>
    <m/>
    <m/>
    <m/>
    <m/>
    <m/>
    <m/>
    <m/>
    <m/>
    <m/>
    <m/>
    <m/>
    <m/>
    <m/>
  </r>
  <r>
    <x v="190"/>
    <x v="2"/>
    <x v="1075"/>
    <n v="2"/>
    <n v="0"/>
    <n v="0"/>
    <n v="0"/>
    <n v="0"/>
    <n v="0"/>
    <n v="0"/>
    <n v="0"/>
    <m/>
    <m/>
    <m/>
    <m/>
    <m/>
    <m/>
    <m/>
    <m/>
    <m/>
    <m/>
    <m/>
    <m/>
    <m/>
    <m/>
  </r>
  <r>
    <x v="190"/>
    <x v="0"/>
    <x v="1076"/>
    <n v="2"/>
    <n v="0"/>
    <n v="0"/>
    <n v="0"/>
    <n v="0"/>
    <n v="0"/>
    <n v="0"/>
    <n v="0"/>
    <m/>
    <m/>
    <m/>
    <m/>
    <m/>
    <m/>
    <m/>
    <m/>
    <m/>
    <m/>
    <m/>
    <m/>
    <m/>
    <m/>
  </r>
  <r>
    <x v="190"/>
    <x v="0"/>
    <x v="1077"/>
    <n v="4"/>
    <n v="0"/>
    <n v="0"/>
    <n v="1"/>
    <n v="0"/>
    <n v="0"/>
    <n v="0"/>
    <n v="1"/>
    <s v="V"/>
    <m/>
    <m/>
    <m/>
    <m/>
    <m/>
    <m/>
    <m/>
    <m/>
    <m/>
    <m/>
    <m/>
    <m/>
    <m/>
  </r>
  <r>
    <x v="190"/>
    <x v="1"/>
    <x v="1078"/>
    <n v="5"/>
    <n v="1"/>
    <n v="0"/>
    <n v="1"/>
    <n v="0"/>
    <n v="0"/>
    <n v="0"/>
    <n v="1"/>
    <s v="V"/>
    <m/>
    <m/>
    <m/>
    <m/>
    <m/>
    <n v="1"/>
    <m/>
    <m/>
    <m/>
    <m/>
    <m/>
    <m/>
    <m/>
  </r>
  <r>
    <x v="190"/>
    <x v="0"/>
    <x v="1079"/>
    <n v="4"/>
    <n v="0"/>
    <n v="0"/>
    <n v="0"/>
    <n v="0"/>
    <n v="0"/>
    <n v="0"/>
    <n v="0"/>
    <m/>
    <m/>
    <m/>
    <m/>
    <m/>
    <m/>
    <m/>
    <m/>
    <m/>
    <m/>
    <m/>
    <m/>
    <m/>
    <m/>
  </r>
  <r>
    <x v="190"/>
    <x v="1"/>
    <x v="960"/>
    <n v="1"/>
    <n v="0"/>
    <n v="0"/>
    <n v="0"/>
    <n v="0"/>
    <n v="0"/>
    <n v="0"/>
    <n v="0"/>
    <m/>
    <m/>
    <m/>
    <m/>
    <m/>
    <m/>
    <m/>
    <m/>
    <m/>
    <m/>
    <m/>
    <m/>
    <m/>
    <m/>
  </r>
  <r>
    <x v="190"/>
    <x v="3"/>
    <x v="885"/>
    <n v="10"/>
    <n v="0"/>
    <n v="0"/>
    <n v="0"/>
    <n v="0"/>
    <n v="0"/>
    <n v="0"/>
    <n v="0"/>
    <m/>
    <m/>
    <m/>
    <m/>
    <m/>
    <m/>
    <m/>
    <m/>
    <m/>
    <m/>
    <m/>
    <m/>
    <m/>
    <m/>
  </r>
  <r>
    <x v="190"/>
    <x v="3"/>
    <x v="1080"/>
    <n v="1"/>
    <n v="0"/>
    <n v="0"/>
    <n v="0"/>
    <n v="0"/>
    <n v="0"/>
    <n v="0"/>
    <n v="0"/>
    <m/>
    <m/>
    <m/>
    <m/>
    <m/>
    <m/>
    <m/>
    <m/>
    <m/>
    <m/>
    <m/>
    <m/>
    <m/>
    <m/>
  </r>
  <r>
    <x v="190"/>
    <x v="0"/>
    <x v="1081"/>
    <n v="13"/>
    <n v="0"/>
    <n v="0"/>
    <n v="0"/>
    <n v="0"/>
    <n v="0"/>
    <n v="0"/>
    <n v="0"/>
    <m/>
    <m/>
    <m/>
    <m/>
    <m/>
    <m/>
    <m/>
    <m/>
    <m/>
    <m/>
    <m/>
    <m/>
    <m/>
    <m/>
  </r>
  <r>
    <x v="190"/>
    <x v="4"/>
    <x v="785"/>
    <n v="1"/>
    <n v="0"/>
    <n v="0"/>
    <n v="0"/>
    <n v="0"/>
    <n v="0"/>
    <n v="0"/>
    <n v="0"/>
    <m/>
    <m/>
    <m/>
    <m/>
    <m/>
    <m/>
    <m/>
    <m/>
    <m/>
    <m/>
    <m/>
    <m/>
    <m/>
    <m/>
  </r>
  <r>
    <x v="190"/>
    <x v="0"/>
    <x v="1082"/>
    <n v="2"/>
    <n v="0"/>
    <n v="0"/>
    <n v="0"/>
    <n v="0"/>
    <n v="0"/>
    <n v="0"/>
    <n v="0"/>
    <m/>
    <m/>
    <m/>
    <m/>
    <m/>
    <m/>
    <m/>
    <m/>
    <m/>
    <m/>
    <m/>
    <m/>
    <m/>
    <m/>
  </r>
  <r>
    <x v="190"/>
    <x v="3"/>
    <x v="996"/>
    <n v="8"/>
    <n v="0"/>
    <n v="0"/>
    <n v="1"/>
    <n v="0"/>
    <n v="0"/>
    <n v="0"/>
    <n v="1"/>
    <s v="V"/>
    <m/>
    <m/>
    <m/>
    <m/>
    <m/>
    <m/>
    <m/>
    <m/>
    <m/>
    <m/>
    <m/>
    <m/>
    <m/>
  </r>
  <r>
    <x v="190"/>
    <x v="1"/>
    <x v="855"/>
    <n v="8"/>
    <n v="0"/>
    <n v="0"/>
    <n v="1"/>
    <n v="0"/>
    <n v="0"/>
    <n v="0"/>
    <n v="1"/>
    <s v="V"/>
    <m/>
    <m/>
    <m/>
    <m/>
    <m/>
    <m/>
    <m/>
    <m/>
    <m/>
    <m/>
    <m/>
    <m/>
    <m/>
  </r>
  <r>
    <x v="190"/>
    <x v="1"/>
    <x v="914"/>
    <n v="6"/>
    <n v="0"/>
    <n v="0"/>
    <n v="0"/>
    <n v="0"/>
    <n v="0"/>
    <n v="0"/>
    <n v="0"/>
    <m/>
    <m/>
    <m/>
    <m/>
    <m/>
    <m/>
    <m/>
    <m/>
    <m/>
    <m/>
    <m/>
    <m/>
    <m/>
    <m/>
  </r>
  <r>
    <x v="190"/>
    <x v="1"/>
    <x v="1083"/>
    <n v="10"/>
    <n v="0"/>
    <n v="0"/>
    <n v="0"/>
    <n v="0"/>
    <n v="0"/>
    <n v="0"/>
    <n v="0"/>
    <m/>
    <m/>
    <m/>
    <m/>
    <m/>
    <m/>
    <m/>
    <m/>
    <m/>
    <m/>
    <m/>
    <m/>
    <m/>
    <m/>
  </r>
  <r>
    <x v="190"/>
    <x v="0"/>
    <x v="1084"/>
    <n v="3"/>
    <n v="0"/>
    <n v="0"/>
    <n v="0"/>
    <n v="0"/>
    <n v="0"/>
    <n v="0"/>
    <n v="0"/>
    <m/>
    <m/>
    <m/>
    <m/>
    <m/>
    <m/>
    <m/>
    <m/>
    <m/>
    <m/>
    <m/>
    <m/>
    <m/>
    <m/>
  </r>
  <r>
    <x v="190"/>
    <x v="4"/>
    <x v="609"/>
    <n v="5"/>
    <n v="0"/>
    <n v="0"/>
    <n v="0"/>
    <n v="0"/>
    <n v="0"/>
    <n v="0"/>
    <n v="0"/>
    <m/>
    <m/>
    <m/>
    <m/>
    <m/>
    <m/>
    <m/>
    <m/>
    <m/>
    <m/>
    <m/>
    <m/>
    <m/>
    <m/>
  </r>
  <r>
    <x v="190"/>
    <x v="4"/>
    <x v="658"/>
    <n v="1"/>
    <n v="0"/>
    <n v="0"/>
    <n v="0"/>
    <n v="0"/>
    <n v="0"/>
    <n v="0"/>
    <n v="0"/>
    <m/>
    <m/>
    <m/>
    <m/>
    <m/>
    <m/>
    <m/>
    <m/>
    <m/>
    <m/>
    <m/>
    <m/>
    <m/>
    <m/>
  </r>
  <r>
    <x v="190"/>
    <x v="1"/>
    <x v="1085"/>
    <n v="1"/>
    <n v="1"/>
    <n v="0"/>
    <n v="0"/>
    <n v="0"/>
    <n v="0"/>
    <n v="0"/>
    <n v="0"/>
    <m/>
    <m/>
    <m/>
    <m/>
    <m/>
    <m/>
    <m/>
    <n v="1"/>
    <m/>
    <m/>
    <m/>
    <m/>
    <m/>
    <m/>
  </r>
  <r>
    <x v="190"/>
    <x v="3"/>
    <x v="1086"/>
    <n v="2"/>
    <n v="2"/>
    <n v="0"/>
    <n v="0"/>
    <n v="0"/>
    <n v="0"/>
    <n v="0"/>
    <n v="0"/>
    <m/>
    <m/>
    <m/>
    <m/>
    <m/>
    <m/>
    <m/>
    <n v="2"/>
    <m/>
    <m/>
    <m/>
    <m/>
    <m/>
    <m/>
  </r>
  <r>
    <x v="190"/>
    <x v="2"/>
    <x v="1071"/>
    <n v="1"/>
    <n v="1"/>
    <n v="0"/>
    <n v="3"/>
    <n v="0"/>
    <n v="0"/>
    <n v="0"/>
    <n v="3"/>
    <s v="V"/>
    <m/>
    <m/>
    <m/>
    <m/>
    <m/>
    <n v="1"/>
    <m/>
    <m/>
    <m/>
    <m/>
    <m/>
    <m/>
    <m/>
  </r>
  <r>
    <x v="190"/>
    <x v="3"/>
    <x v="1087"/>
    <n v="2"/>
    <n v="2"/>
    <n v="0"/>
    <n v="0"/>
    <n v="0"/>
    <n v="0"/>
    <n v="0"/>
    <n v="0"/>
    <m/>
    <m/>
    <m/>
    <m/>
    <m/>
    <m/>
    <m/>
    <n v="2"/>
    <m/>
    <m/>
    <m/>
    <m/>
    <m/>
    <m/>
  </r>
  <r>
    <x v="190"/>
    <x v="1"/>
    <x v="1088"/>
    <n v="1"/>
    <n v="1"/>
    <n v="0"/>
    <n v="1"/>
    <n v="0"/>
    <n v="0"/>
    <n v="0"/>
    <n v="1"/>
    <s v="V"/>
    <m/>
    <m/>
    <m/>
    <m/>
    <m/>
    <n v="1"/>
    <m/>
    <m/>
    <m/>
    <m/>
    <m/>
    <m/>
    <m/>
  </r>
  <r>
    <x v="190"/>
    <x v="1"/>
    <x v="874"/>
    <n v="1"/>
    <n v="1"/>
    <n v="0"/>
    <n v="2"/>
    <n v="0"/>
    <n v="0"/>
    <n v="0"/>
    <n v="2"/>
    <s v="V"/>
    <m/>
    <m/>
    <m/>
    <m/>
    <m/>
    <m/>
    <m/>
    <m/>
    <m/>
    <m/>
    <m/>
    <m/>
    <m/>
  </r>
  <r>
    <x v="190"/>
    <x v="2"/>
    <x v="1089"/>
    <n v="1"/>
    <n v="1"/>
    <n v="0"/>
    <n v="0"/>
    <n v="0"/>
    <n v="0"/>
    <n v="0"/>
    <n v="0"/>
    <m/>
    <m/>
    <m/>
    <m/>
    <m/>
    <m/>
    <m/>
    <n v="1"/>
    <m/>
    <m/>
    <m/>
    <m/>
    <m/>
    <m/>
  </r>
  <r>
    <x v="190"/>
    <x v="2"/>
    <x v="1090"/>
    <n v="1"/>
    <n v="1"/>
    <n v="0"/>
    <n v="0"/>
    <n v="0"/>
    <n v="0"/>
    <n v="0"/>
    <n v="0"/>
    <m/>
    <m/>
    <m/>
    <m/>
    <m/>
    <m/>
    <m/>
    <n v="1"/>
    <m/>
    <m/>
    <m/>
    <m/>
    <m/>
    <m/>
  </r>
  <r>
    <x v="190"/>
    <x v="2"/>
    <x v="1091"/>
    <n v="1"/>
    <n v="1"/>
    <n v="0"/>
    <n v="0"/>
    <n v="0"/>
    <n v="0"/>
    <n v="0"/>
    <n v="0"/>
    <m/>
    <m/>
    <m/>
    <m/>
    <m/>
    <m/>
    <m/>
    <n v="1"/>
    <m/>
    <m/>
    <m/>
    <m/>
    <m/>
    <m/>
  </r>
  <r>
    <x v="190"/>
    <x v="0"/>
    <x v="837"/>
    <n v="1"/>
    <n v="1"/>
    <n v="0"/>
    <n v="1"/>
    <n v="0"/>
    <n v="0"/>
    <n v="0"/>
    <n v="1"/>
    <s v="V"/>
    <m/>
    <m/>
    <m/>
    <m/>
    <m/>
    <n v="1"/>
    <m/>
    <m/>
    <m/>
    <m/>
    <m/>
    <m/>
    <m/>
  </r>
  <r>
    <x v="190"/>
    <x v="0"/>
    <x v="1092"/>
    <n v="13"/>
    <n v="13"/>
    <n v="0"/>
    <n v="0"/>
    <n v="0"/>
    <n v="0"/>
    <n v="0"/>
    <n v="0"/>
    <m/>
    <m/>
    <m/>
    <m/>
    <m/>
    <m/>
    <m/>
    <n v="13"/>
    <m/>
    <m/>
    <m/>
    <m/>
    <m/>
    <m/>
  </r>
  <r>
    <x v="190"/>
    <x v="2"/>
    <x v="1093"/>
    <n v="1"/>
    <n v="1"/>
    <n v="0"/>
    <n v="0"/>
    <n v="0"/>
    <n v="0"/>
    <n v="0"/>
    <n v="0"/>
    <m/>
    <m/>
    <m/>
    <m/>
    <m/>
    <m/>
    <m/>
    <n v="1"/>
    <m/>
    <m/>
    <m/>
    <m/>
    <m/>
    <m/>
  </r>
  <r>
    <x v="191"/>
    <x v="1"/>
    <x v="933"/>
    <n v="6"/>
    <n v="0"/>
    <n v="0"/>
    <n v="0"/>
    <n v="0"/>
    <n v="0"/>
    <n v="0"/>
    <n v="0"/>
    <m/>
    <m/>
    <m/>
    <m/>
    <m/>
    <m/>
    <m/>
    <m/>
    <m/>
    <m/>
    <m/>
    <m/>
    <m/>
    <m/>
  </r>
  <r>
    <x v="191"/>
    <x v="2"/>
    <x v="1094"/>
    <n v="1"/>
    <n v="0"/>
    <n v="0"/>
    <n v="2"/>
    <n v="1"/>
    <n v="0"/>
    <n v="0"/>
    <n v="3"/>
    <s v="V"/>
    <m/>
    <s v="V"/>
    <s v="V"/>
    <m/>
    <m/>
    <m/>
    <m/>
    <m/>
    <m/>
    <m/>
    <m/>
    <m/>
    <m/>
  </r>
  <r>
    <x v="191"/>
    <x v="4"/>
    <x v="727"/>
    <n v="1"/>
    <n v="0"/>
    <n v="0"/>
    <n v="2"/>
    <n v="0"/>
    <n v="0"/>
    <n v="0"/>
    <n v="2"/>
    <s v="V"/>
    <m/>
    <m/>
    <m/>
    <m/>
    <m/>
    <m/>
    <m/>
    <m/>
    <m/>
    <m/>
    <m/>
    <m/>
    <m/>
  </r>
  <r>
    <x v="191"/>
    <x v="2"/>
    <x v="1071"/>
    <n v="1"/>
    <n v="0"/>
    <n v="0"/>
    <n v="0"/>
    <n v="0"/>
    <n v="0"/>
    <n v="0"/>
    <n v="0"/>
    <m/>
    <m/>
    <m/>
    <m/>
    <m/>
    <m/>
    <m/>
    <m/>
    <m/>
    <m/>
    <m/>
    <m/>
    <m/>
    <m/>
  </r>
  <r>
    <x v="191"/>
    <x v="0"/>
    <x v="1016"/>
    <n v="1"/>
    <n v="0"/>
    <n v="0"/>
    <n v="0"/>
    <n v="0"/>
    <n v="0"/>
    <n v="0"/>
    <n v="0"/>
    <m/>
    <m/>
    <m/>
    <m/>
    <m/>
    <m/>
    <m/>
    <m/>
    <m/>
    <m/>
    <m/>
    <m/>
    <m/>
    <m/>
  </r>
  <r>
    <x v="191"/>
    <x v="0"/>
    <x v="1019"/>
    <n v="1"/>
    <n v="0"/>
    <n v="0"/>
    <n v="0"/>
    <n v="0"/>
    <n v="0"/>
    <n v="0"/>
    <n v="0"/>
    <m/>
    <m/>
    <m/>
    <m/>
    <m/>
    <m/>
    <m/>
    <m/>
    <m/>
    <m/>
    <m/>
    <m/>
    <m/>
    <m/>
  </r>
  <r>
    <x v="191"/>
    <x v="1"/>
    <x v="1095"/>
    <n v="13"/>
    <n v="0"/>
    <n v="0"/>
    <n v="0"/>
    <n v="0"/>
    <n v="0"/>
    <n v="0"/>
    <n v="0"/>
    <m/>
    <m/>
    <m/>
    <m/>
    <m/>
    <m/>
    <m/>
    <m/>
    <m/>
    <m/>
    <m/>
    <m/>
    <m/>
    <m/>
  </r>
  <r>
    <x v="191"/>
    <x v="1"/>
    <x v="1069"/>
    <n v="5"/>
    <n v="0"/>
    <n v="0"/>
    <n v="0"/>
    <n v="0"/>
    <n v="0"/>
    <n v="0"/>
    <n v="0"/>
    <m/>
    <m/>
    <m/>
    <m/>
    <m/>
    <m/>
    <m/>
    <m/>
    <m/>
    <m/>
    <m/>
    <m/>
    <m/>
    <m/>
  </r>
  <r>
    <x v="191"/>
    <x v="1"/>
    <x v="1096"/>
    <n v="13"/>
    <n v="1"/>
    <n v="0"/>
    <n v="1"/>
    <n v="0"/>
    <n v="0"/>
    <n v="0"/>
    <n v="1"/>
    <s v="V"/>
    <m/>
    <m/>
    <m/>
    <m/>
    <m/>
    <n v="1"/>
    <m/>
    <m/>
    <m/>
    <m/>
    <m/>
    <m/>
    <m/>
  </r>
  <r>
    <x v="191"/>
    <x v="4"/>
    <x v="991"/>
    <n v="4"/>
    <n v="0"/>
    <n v="0"/>
    <n v="0"/>
    <n v="0"/>
    <n v="0"/>
    <n v="0"/>
    <n v="0"/>
    <m/>
    <m/>
    <m/>
    <m/>
    <m/>
    <m/>
    <m/>
    <m/>
    <m/>
    <m/>
    <m/>
    <m/>
    <m/>
    <m/>
  </r>
  <r>
    <x v="191"/>
    <x v="1"/>
    <x v="1097"/>
    <n v="7"/>
    <n v="0"/>
    <n v="0"/>
    <n v="1"/>
    <n v="0"/>
    <n v="0"/>
    <n v="0"/>
    <n v="1"/>
    <s v="V"/>
    <m/>
    <m/>
    <m/>
    <m/>
    <m/>
    <m/>
    <m/>
    <m/>
    <m/>
    <m/>
    <m/>
    <m/>
    <m/>
  </r>
  <r>
    <x v="191"/>
    <x v="1"/>
    <x v="856"/>
    <n v="6"/>
    <n v="0"/>
    <n v="0"/>
    <n v="0"/>
    <n v="0"/>
    <n v="0"/>
    <n v="0"/>
    <n v="0"/>
    <m/>
    <m/>
    <m/>
    <m/>
    <m/>
    <m/>
    <m/>
    <m/>
    <m/>
    <m/>
    <m/>
    <m/>
    <m/>
    <m/>
  </r>
  <r>
    <x v="191"/>
    <x v="0"/>
    <x v="1098"/>
    <n v="1"/>
    <n v="0"/>
    <n v="0"/>
    <n v="0"/>
    <n v="0"/>
    <n v="0"/>
    <n v="0"/>
    <n v="0"/>
    <m/>
    <m/>
    <m/>
    <m/>
    <m/>
    <m/>
    <m/>
    <m/>
    <m/>
    <m/>
    <m/>
    <m/>
    <m/>
    <m/>
  </r>
  <r>
    <x v="191"/>
    <x v="1"/>
    <x v="1099"/>
    <n v="13"/>
    <n v="0"/>
    <n v="0"/>
    <n v="0"/>
    <n v="0"/>
    <n v="0"/>
    <n v="0"/>
    <n v="0"/>
    <m/>
    <m/>
    <m/>
    <m/>
    <m/>
    <m/>
    <m/>
    <m/>
    <m/>
    <m/>
    <m/>
    <m/>
    <m/>
    <m/>
  </r>
  <r>
    <x v="191"/>
    <x v="3"/>
    <x v="893"/>
    <n v="2"/>
    <n v="1"/>
    <n v="0"/>
    <n v="1"/>
    <n v="0"/>
    <n v="0"/>
    <n v="0"/>
    <n v="1"/>
    <s v="V"/>
    <m/>
    <m/>
    <m/>
    <m/>
    <m/>
    <n v="1"/>
    <m/>
    <m/>
    <m/>
    <m/>
    <m/>
    <m/>
    <m/>
  </r>
  <r>
    <x v="191"/>
    <x v="3"/>
    <x v="1100"/>
    <n v="1"/>
    <n v="0"/>
    <n v="0"/>
    <n v="0"/>
    <n v="0"/>
    <n v="0"/>
    <n v="0"/>
    <n v="0"/>
    <m/>
    <m/>
    <m/>
    <m/>
    <m/>
    <m/>
    <m/>
    <m/>
    <m/>
    <m/>
    <m/>
    <m/>
    <m/>
    <m/>
  </r>
  <r>
    <x v="191"/>
    <x v="4"/>
    <x v="762"/>
    <n v="3"/>
    <n v="0"/>
    <n v="0"/>
    <n v="0"/>
    <n v="0"/>
    <n v="0"/>
    <n v="0"/>
    <n v="0"/>
    <m/>
    <m/>
    <m/>
    <m/>
    <m/>
    <m/>
    <m/>
    <m/>
    <m/>
    <m/>
    <m/>
    <m/>
    <m/>
    <m/>
  </r>
  <r>
    <x v="191"/>
    <x v="4"/>
    <x v="1101"/>
    <n v="1"/>
    <n v="0"/>
    <n v="0"/>
    <n v="0"/>
    <n v="0"/>
    <n v="0"/>
    <n v="0"/>
    <n v="0"/>
    <m/>
    <m/>
    <m/>
    <m/>
    <m/>
    <m/>
    <m/>
    <m/>
    <m/>
    <m/>
    <m/>
    <m/>
    <m/>
    <m/>
  </r>
  <r>
    <x v="191"/>
    <x v="1"/>
    <x v="798"/>
    <n v="1"/>
    <n v="1"/>
    <n v="0"/>
    <n v="1"/>
    <n v="0"/>
    <n v="0"/>
    <n v="0"/>
    <n v="1"/>
    <s v="V"/>
    <m/>
    <m/>
    <m/>
    <m/>
    <m/>
    <n v="1"/>
    <m/>
    <m/>
    <m/>
    <m/>
    <m/>
    <m/>
    <m/>
  </r>
  <r>
    <x v="191"/>
    <x v="3"/>
    <x v="814"/>
    <n v="2"/>
    <n v="2"/>
    <n v="0"/>
    <n v="2"/>
    <n v="0"/>
    <n v="0"/>
    <n v="0"/>
    <n v="2"/>
    <s v="V"/>
    <m/>
    <m/>
    <m/>
    <m/>
    <m/>
    <n v="2"/>
    <m/>
    <m/>
    <m/>
    <m/>
    <m/>
    <m/>
    <m/>
  </r>
  <r>
    <x v="191"/>
    <x v="0"/>
    <x v="1102"/>
    <n v="1"/>
    <n v="1"/>
    <n v="0"/>
    <n v="4"/>
    <n v="0"/>
    <n v="0"/>
    <n v="0"/>
    <n v="4"/>
    <s v="V"/>
    <m/>
    <m/>
    <m/>
    <m/>
    <m/>
    <n v="1"/>
    <m/>
    <m/>
    <m/>
    <m/>
    <m/>
    <m/>
    <m/>
  </r>
  <r>
    <x v="191"/>
    <x v="1"/>
    <x v="1103"/>
    <n v="2"/>
    <n v="2"/>
    <n v="0"/>
    <n v="2"/>
    <n v="0"/>
    <n v="0"/>
    <n v="0"/>
    <n v="2"/>
    <s v="V"/>
    <m/>
    <m/>
    <m/>
    <m/>
    <m/>
    <n v="2"/>
    <m/>
    <m/>
    <m/>
    <m/>
    <m/>
    <m/>
    <m/>
  </r>
  <r>
    <x v="191"/>
    <x v="3"/>
    <x v="1104"/>
    <n v="1"/>
    <n v="1"/>
    <n v="0"/>
    <n v="1"/>
    <n v="0"/>
    <n v="0"/>
    <n v="0"/>
    <n v="1"/>
    <s v="V"/>
    <m/>
    <m/>
    <m/>
    <m/>
    <m/>
    <n v="1"/>
    <m/>
    <m/>
    <m/>
    <m/>
    <m/>
    <m/>
    <m/>
  </r>
  <r>
    <x v="191"/>
    <x v="1"/>
    <x v="1105"/>
    <n v="2"/>
    <n v="2"/>
    <n v="0"/>
    <n v="2"/>
    <n v="0"/>
    <n v="0"/>
    <n v="0"/>
    <n v="2"/>
    <s v="V"/>
    <m/>
    <m/>
    <m/>
    <m/>
    <m/>
    <n v="2"/>
    <m/>
    <m/>
    <m/>
    <m/>
    <m/>
    <m/>
    <m/>
  </r>
  <r>
    <x v="191"/>
    <x v="1"/>
    <x v="1106"/>
    <n v="8"/>
    <n v="8"/>
    <n v="0"/>
    <n v="0"/>
    <n v="0"/>
    <n v="0"/>
    <n v="0"/>
    <n v="0"/>
    <m/>
    <m/>
    <m/>
    <m/>
    <m/>
    <m/>
    <m/>
    <m/>
    <m/>
    <m/>
    <n v="8"/>
    <m/>
    <m/>
    <m/>
  </r>
  <r>
    <x v="192"/>
    <x v="1"/>
    <x v="890"/>
    <n v="5"/>
    <n v="0"/>
    <n v="0"/>
    <n v="0"/>
    <n v="0"/>
    <n v="0"/>
    <n v="0"/>
    <n v="0"/>
    <m/>
    <m/>
    <m/>
    <m/>
    <m/>
    <m/>
    <m/>
    <m/>
    <m/>
    <m/>
    <m/>
    <m/>
    <m/>
    <m/>
  </r>
  <r>
    <x v="192"/>
    <x v="4"/>
    <x v="839"/>
    <n v="1"/>
    <n v="0"/>
    <n v="0"/>
    <n v="0"/>
    <n v="0"/>
    <n v="0"/>
    <n v="0"/>
    <n v="0"/>
    <m/>
    <m/>
    <m/>
    <m/>
    <m/>
    <m/>
    <m/>
    <m/>
    <m/>
    <m/>
    <m/>
    <m/>
    <m/>
    <m/>
  </r>
  <r>
    <x v="192"/>
    <x v="3"/>
    <x v="1107"/>
    <n v="1"/>
    <n v="0"/>
    <n v="0"/>
    <n v="0"/>
    <n v="0"/>
    <n v="0"/>
    <n v="0"/>
    <n v="0"/>
    <m/>
    <m/>
    <m/>
    <m/>
    <m/>
    <m/>
    <m/>
    <m/>
    <m/>
    <m/>
    <m/>
    <m/>
    <m/>
    <m/>
  </r>
  <r>
    <x v="192"/>
    <x v="1"/>
    <x v="1108"/>
    <n v="1"/>
    <n v="0"/>
    <n v="0"/>
    <n v="0"/>
    <n v="0"/>
    <n v="0"/>
    <n v="0"/>
    <n v="0"/>
    <m/>
    <m/>
    <m/>
    <m/>
    <m/>
    <m/>
    <m/>
    <m/>
    <m/>
    <m/>
    <m/>
    <m/>
    <m/>
    <m/>
  </r>
  <r>
    <x v="192"/>
    <x v="4"/>
    <x v="886"/>
    <n v="2"/>
    <n v="0"/>
    <n v="0"/>
    <n v="0"/>
    <n v="0"/>
    <n v="0"/>
    <n v="0"/>
    <n v="0"/>
    <m/>
    <m/>
    <m/>
    <m/>
    <m/>
    <m/>
    <m/>
    <m/>
    <m/>
    <m/>
    <m/>
    <m/>
    <m/>
    <m/>
  </r>
  <r>
    <x v="192"/>
    <x v="1"/>
    <x v="1024"/>
    <n v="1"/>
    <n v="0"/>
    <n v="0"/>
    <n v="0"/>
    <n v="0"/>
    <n v="0"/>
    <n v="0"/>
    <n v="0"/>
    <m/>
    <m/>
    <m/>
    <m/>
    <m/>
    <m/>
    <m/>
    <m/>
    <m/>
    <m/>
    <m/>
    <m/>
    <m/>
    <m/>
  </r>
  <r>
    <x v="192"/>
    <x v="0"/>
    <x v="1109"/>
    <n v="3"/>
    <n v="0"/>
    <n v="0"/>
    <n v="0"/>
    <n v="0"/>
    <n v="0"/>
    <n v="0"/>
    <n v="0"/>
    <m/>
    <m/>
    <m/>
    <m/>
    <m/>
    <m/>
    <m/>
    <m/>
    <m/>
    <m/>
    <m/>
    <m/>
    <m/>
    <m/>
  </r>
  <r>
    <x v="192"/>
    <x v="3"/>
    <x v="1074"/>
    <n v="1"/>
    <n v="0"/>
    <n v="0"/>
    <n v="0"/>
    <n v="0"/>
    <n v="0"/>
    <n v="0"/>
    <n v="0"/>
    <m/>
    <m/>
    <m/>
    <m/>
    <m/>
    <m/>
    <m/>
    <m/>
    <m/>
    <m/>
    <m/>
    <m/>
    <m/>
    <m/>
  </r>
  <r>
    <x v="192"/>
    <x v="1"/>
    <x v="1110"/>
    <n v="13"/>
    <n v="0"/>
    <n v="0"/>
    <n v="0"/>
    <n v="0"/>
    <n v="0"/>
    <n v="0"/>
    <n v="0"/>
    <m/>
    <m/>
    <m/>
    <m/>
    <m/>
    <m/>
    <m/>
    <m/>
    <m/>
    <m/>
    <m/>
    <m/>
    <m/>
    <m/>
  </r>
  <r>
    <x v="192"/>
    <x v="3"/>
    <x v="824"/>
    <n v="10"/>
    <n v="0"/>
    <n v="0"/>
    <n v="0"/>
    <n v="0"/>
    <n v="0"/>
    <n v="0"/>
    <n v="0"/>
    <m/>
    <m/>
    <m/>
    <m/>
    <m/>
    <m/>
    <m/>
    <m/>
    <m/>
    <m/>
    <m/>
    <m/>
    <m/>
    <m/>
  </r>
  <r>
    <x v="192"/>
    <x v="1"/>
    <x v="1111"/>
    <n v="11"/>
    <n v="0"/>
    <n v="0"/>
    <n v="0"/>
    <n v="0"/>
    <n v="0"/>
    <n v="0"/>
    <n v="0"/>
    <m/>
    <m/>
    <m/>
    <m/>
    <m/>
    <m/>
    <m/>
    <m/>
    <m/>
    <m/>
    <m/>
    <m/>
    <m/>
    <m/>
  </r>
  <r>
    <x v="192"/>
    <x v="4"/>
    <x v="498"/>
    <n v="1"/>
    <n v="0"/>
    <n v="0"/>
    <n v="0"/>
    <n v="0"/>
    <n v="0"/>
    <n v="0"/>
    <n v="0"/>
    <m/>
    <m/>
    <m/>
    <m/>
    <m/>
    <m/>
    <m/>
    <m/>
    <m/>
    <m/>
    <m/>
    <m/>
    <m/>
    <m/>
  </r>
  <r>
    <x v="192"/>
    <x v="0"/>
    <x v="944"/>
    <n v="2"/>
    <n v="0"/>
    <n v="0"/>
    <n v="0"/>
    <n v="0"/>
    <n v="0"/>
    <n v="0"/>
    <n v="0"/>
    <m/>
    <m/>
    <m/>
    <m/>
    <m/>
    <m/>
    <m/>
    <m/>
    <m/>
    <m/>
    <m/>
    <m/>
    <m/>
    <m/>
  </r>
  <r>
    <x v="192"/>
    <x v="1"/>
    <x v="1112"/>
    <n v="13"/>
    <n v="0"/>
    <n v="0"/>
    <n v="0"/>
    <n v="0"/>
    <n v="0"/>
    <n v="0"/>
    <n v="0"/>
    <m/>
    <m/>
    <m/>
    <m/>
    <m/>
    <m/>
    <m/>
    <m/>
    <m/>
    <m/>
    <m/>
    <m/>
    <m/>
    <m/>
  </r>
  <r>
    <x v="192"/>
    <x v="1"/>
    <x v="1113"/>
    <n v="13"/>
    <n v="0"/>
    <n v="0"/>
    <n v="0"/>
    <n v="0"/>
    <n v="0"/>
    <n v="0"/>
    <n v="0"/>
    <m/>
    <m/>
    <m/>
    <m/>
    <m/>
    <m/>
    <m/>
    <m/>
    <m/>
    <m/>
    <m/>
    <m/>
    <m/>
    <m/>
  </r>
  <r>
    <x v="192"/>
    <x v="1"/>
    <x v="1114"/>
    <n v="13"/>
    <n v="0"/>
    <n v="0"/>
    <n v="0"/>
    <n v="0"/>
    <n v="0"/>
    <n v="0"/>
    <n v="0"/>
    <m/>
    <m/>
    <m/>
    <m/>
    <m/>
    <m/>
    <m/>
    <m/>
    <m/>
    <m/>
    <m/>
    <m/>
    <m/>
    <m/>
  </r>
  <r>
    <x v="192"/>
    <x v="1"/>
    <x v="1115"/>
    <n v="10"/>
    <n v="0"/>
    <n v="0"/>
    <n v="0"/>
    <n v="0"/>
    <n v="0"/>
    <n v="0"/>
    <n v="0"/>
    <m/>
    <m/>
    <m/>
    <m/>
    <m/>
    <m/>
    <m/>
    <m/>
    <m/>
    <m/>
    <m/>
    <m/>
    <m/>
    <m/>
  </r>
  <r>
    <x v="192"/>
    <x v="1"/>
    <x v="1116"/>
    <n v="11"/>
    <n v="0"/>
    <n v="0"/>
    <n v="0"/>
    <n v="0"/>
    <n v="0"/>
    <n v="0"/>
    <n v="0"/>
    <m/>
    <m/>
    <m/>
    <m/>
    <m/>
    <m/>
    <m/>
    <m/>
    <m/>
    <m/>
    <m/>
    <m/>
    <m/>
    <m/>
  </r>
  <r>
    <x v="192"/>
    <x v="1"/>
    <x v="1117"/>
    <n v="10"/>
    <n v="0"/>
    <n v="0"/>
    <n v="0"/>
    <n v="0"/>
    <n v="0"/>
    <n v="0"/>
    <n v="0"/>
    <m/>
    <m/>
    <m/>
    <m/>
    <m/>
    <m/>
    <m/>
    <m/>
    <m/>
    <m/>
    <m/>
    <m/>
    <m/>
    <m/>
  </r>
  <r>
    <x v="192"/>
    <x v="2"/>
    <x v="1118"/>
    <n v="1"/>
    <n v="0"/>
    <n v="0"/>
    <n v="0"/>
    <n v="0"/>
    <n v="0"/>
    <n v="0"/>
    <n v="0"/>
    <m/>
    <m/>
    <m/>
    <m/>
    <m/>
    <m/>
    <m/>
    <m/>
    <m/>
    <m/>
    <m/>
    <m/>
    <m/>
    <m/>
  </r>
  <r>
    <x v="192"/>
    <x v="4"/>
    <x v="1119"/>
    <n v="2"/>
    <n v="2"/>
    <n v="0"/>
    <n v="3"/>
    <n v="0"/>
    <n v="0"/>
    <n v="0"/>
    <n v="3"/>
    <s v="V"/>
    <m/>
    <m/>
    <m/>
    <m/>
    <m/>
    <n v="2"/>
    <m/>
    <m/>
    <m/>
    <m/>
    <m/>
    <m/>
    <m/>
  </r>
  <r>
    <x v="192"/>
    <x v="1"/>
    <x v="1120"/>
    <n v="4"/>
    <n v="4"/>
    <n v="0"/>
    <n v="4"/>
    <n v="0"/>
    <n v="0"/>
    <n v="0"/>
    <n v="4"/>
    <s v="V"/>
    <s v="V"/>
    <m/>
    <m/>
    <m/>
    <m/>
    <n v="4"/>
    <m/>
    <m/>
    <m/>
    <m/>
    <m/>
    <m/>
    <m/>
  </r>
  <r>
    <x v="192"/>
    <x v="1"/>
    <x v="1121"/>
    <n v="1"/>
    <n v="1"/>
    <n v="0"/>
    <n v="1"/>
    <n v="0"/>
    <n v="0"/>
    <n v="0"/>
    <n v="1"/>
    <s v="V"/>
    <m/>
    <m/>
    <m/>
    <m/>
    <m/>
    <n v="1"/>
    <m/>
    <m/>
    <m/>
    <m/>
    <m/>
    <m/>
    <m/>
  </r>
  <r>
    <x v="192"/>
    <x v="1"/>
    <x v="1122"/>
    <n v="4"/>
    <n v="4"/>
    <n v="0"/>
    <n v="11"/>
    <n v="0"/>
    <n v="0"/>
    <n v="0"/>
    <n v="11"/>
    <s v="V"/>
    <s v="V"/>
    <m/>
    <m/>
    <m/>
    <m/>
    <n v="4"/>
    <m/>
    <m/>
    <m/>
    <m/>
    <m/>
    <m/>
    <m/>
  </r>
  <r>
    <x v="192"/>
    <x v="1"/>
    <x v="1041"/>
    <n v="2"/>
    <n v="2"/>
    <n v="0"/>
    <n v="3"/>
    <n v="0"/>
    <n v="0"/>
    <n v="0"/>
    <n v="3"/>
    <s v="V"/>
    <m/>
    <m/>
    <m/>
    <m/>
    <m/>
    <n v="2"/>
    <m/>
    <m/>
    <m/>
    <m/>
    <m/>
    <m/>
    <m/>
  </r>
  <r>
    <x v="192"/>
    <x v="1"/>
    <x v="1123"/>
    <n v="3"/>
    <n v="3"/>
    <n v="0"/>
    <n v="7"/>
    <n v="0"/>
    <n v="0"/>
    <n v="0"/>
    <n v="7"/>
    <s v="V"/>
    <m/>
    <m/>
    <m/>
    <m/>
    <m/>
    <n v="3"/>
    <m/>
    <m/>
    <m/>
    <m/>
    <m/>
    <m/>
    <m/>
  </r>
  <r>
    <x v="193"/>
    <x v="2"/>
    <x v="1090"/>
    <n v="1"/>
    <n v="0"/>
    <n v="0"/>
    <n v="0"/>
    <n v="0"/>
    <n v="0"/>
    <n v="0"/>
    <n v="0"/>
    <m/>
    <m/>
    <m/>
    <m/>
    <m/>
    <m/>
    <m/>
    <m/>
    <m/>
    <m/>
    <m/>
    <m/>
    <m/>
    <m/>
  </r>
  <r>
    <x v="193"/>
    <x v="0"/>
    <x v="1124"/>
    <n v="2"/>
    <n v="0"/>
    <n v="0"/>
    <n v="0"/>
    <n v="0"/>
    <n v="0"/>
    <n v="0"/>
    <n v="0"/>
    <m/>
    <m/>
    <m/>
    <m/>
    <m/>
    <m/>
    <m/>
    <m/>
    <m/>
    <m/>
    <m/>
    <m/>
    <m/>
    <m/>
  </r>
  <r>
    <x v="193"/>
    <x v="3"/>
    <x v="948"/>
    <n v="2"/>
    <n v="0"/>
    <n v="0"/>
    <n v="0"/>
    <n v="0"/>
    <n v="0"/>
    <n v="0"/>
    <n v="0"/>
    <m/>
    <m/>
    <m/>
    <m/>
    <m/>
    <m/>
    <m/>
    <m/>
    <m/>
    <m/>
    <m/>
    <m/>
    <m/>
    <m/>
  </r>
  <r>
    <x v="193"/>
    <x v="1"/>
    <x v="1125"/>
    <n v="12"/>
    <n v="0"/>
    <n v="0"/>
    <n v="0"/>
    <n v="0"/>
    <n v="0"/>
    <n v="0"/>
    <n v="0"/>
    <m/>
    <m/>
    <m/>
    <m/>
    <m/>
    <m/>
    <m/>
    <m/>
    <m/>
    <m/>
    <m/>
    <m/>
    <m/>
    <m/>
  </r>
  <r>
    <x v="193"/>
    <x v="1"/>
    <x v="1126"/>
    <n v="13"/>
    <n v="0"/>
    <n v="0"/>
    <n v="0"/>
    <n v="0"/>
    <n v="0"/>
    <n v="0"/>
    <n v="0"/>
    <m/>
    <m/>
    <m/>
    <m/>
    <m/>
    <m/>
    <m/>
    <m/>
    <m/>
    <m/>
    <m/>
    <m/>
    <m/>
    <m/>
  </r>
  <r>
    <x v="193"/>
    <x v="1"/>
    <x v="1127"/>
    <n v="13"/>
    <n v="0"/>
    <n v="0"/>
    <n v="0"/>
    <n v="0"/>
    <n v="0"/>
    <n v="0"/>
    <n v="0"/>
    <m/>
    <m/>
    <m/>
    <m/>
    <m/>
    <m/>
    <m/>
    <m/>
    <m/>
    <m/>
    <m/>
    <m/>
    <m/>
    <m/>
  </r>
  <r>
    <x v="193"/>
    <x v="1"/>
    <x v="1128"/>
    <n v="7"/>
    <n v="0"/>
    <n v="0"/>
    <n v="0"/>
    <n v="0"/>
    <n v="0"/>
    <n v="0"/>
    <n v="0"/>
    <m/>
    <m/>
    <m/>
    <m/>
    <m/>
    <m/>
    <m/>
    <m/>
    <m/>
    <m/>
    <m/>
    <m/>
    <m/>
    <m/>
  </r>
  <r>
    <x v="193"/>
    <x v="1"/>
    <x v="1129"/>
    <n v="7"/>
    <n v="0"/>
    <n v="0"/>
    <n v="0"/>
    <n v="0"/>
    <n v="0"/>
    <n v="0"/>
    <n v="0"/>
    <m/>
    <m/>
    <m/>
    <m/>
    <m/>
    <m/>
    <m/>
    <m/>
    <m/>
    <m/>
    <m/>
    <m/>
    <m/>
    <m/>
  </r>
  <r>
    <x v="193"/>
    <x v="1"/>
    <x v="1130"/>
    <n v="1"/>
    <n v="0"/>
    <n v="0"/>
    <n v="0"/>
    <n v="0"/>
    <n v="0"/>
    <n v="0"/>
    <n v="0"/>
    <m/>
    <m/>
    <m/>
    <m/>
    <m/>
    <m/>
    <m/>
    <m/>
    <m/>
    <m/>
    <m/>
    <m/>
    <m/>
    <m/>
  </r>
  <r>
    <x v="193"/>
    <x v="2"/>
    <x v="1089"/>
    <n v="2"/>
    <n v="0"/>
    <n v="0"/>
    <n v="0"/>
    <n v="0"/>
    <n v="0"/>
    <n v="0"/>
    <n v="0"/>
    <m/>
    <m/>
    <m/>
    <m/>
    <m/>
    <m/>
    <m/>
    <m/>
    <m/>
    <m/>
    <m/>
    <m/>
    <m/>
    <m/>
  </r>
  <r>
    <x v="193"/>
    <x v="1"/>
    <x v="1131"/>
    <n v="13"/>
    <n v="0"/>
    <n v="0"/>
    <n v="0"/>
    <n v="0"/>
    <n v="0"/>
    <n v="0"/>
    <n v="0"/>
    <m/>
    <m/>
    <m/>
    <m/>
    <m/>
    <m/>
    <m/>
    <m/>
    <m/>
    <m/>
    <m/>
    <m/>
    <m/>
    <m/>
  </r>
  <r>
    <x v="193"/>
    <x v="1"/>
    <x v="838"/>
    <n v="13"/>
    <n v="0"/>
    <n v="0"/>
    <n v="0"/>
    <n v="0"/>
    <n v="0"/>
    <n v="0"/>
    <n v="0"/>
    <m/>
    <m/>
    <m/>
    <m/>
    <m/>
    <m/>
    <m/>
    <m/>
    <m/>
    <m/>
    <m/>
    <m/>
    <m/>
    <m/>
  </r>
  <r>
    <x v="193"/>
    <x v="1"/>
    <x v="1132"/>
    <n v="4"/>
    <n v="0"/>
    <n v="0"/>
    <n v="0"/>
    <n v="0"/>
    <n v="0"/>
    <n v="0"/>
    <n v="0"/>
    <m/>
    <m/>
    <m/>
    <m/>
    <m/>
    <m/>
    <m/>
    <m/>
    <m/>
    <m/>
    <m/>
    <m/>
    <m/>
    <m/>
  </r>
  <r>
    <x v="193"/>
    <x v="1"/>
    <x v="1023"/>
    <n v="1"/>
    <n v="0"/>
    <n v="0"/>
    <n v="0"/>
    <n v="0"/>
    <n v="0"/>
    <n v="0"/>
    <n v="0"/>
    <m/>
    <m/>
    <m/>
    <m/>
    <m/>
    <m/>
    <m/>
    <m/>
    <m/>
    <m/>
    <m/>
    <m/>
    <m/>
    <m/>
  </r>
  <r>
    <x v="193"/>
    <x v="1"/>
    <x v="1133"/>
    <n v="1"/>
    <n v="0"/>
    <n v="0"/>
    <n v="0"/>
    <n v="0"/>
    <n v="0"/>
    <n v="0"/>
    <n v="0"/>
    <m/>
    <m/>
    <m/>
    <m/>
    <m/>
    <m/>
    <m/>
    <m/>
    <m/>
    <m/>
    <m/>
    <m/>
    <m/>
    <m/>
  </r>
  <r>
    <x v="193"/>
    <x v="1"/>
    <x v="1134"/>
    <n v="2"/>
    <n v="0"/>
    <n v="0"/>
    <n v="0"/>
    <n v="0"/>
    <n v="0"/>
    <n v="0"/>
    <n v="0"/>
    <m/>
    <m/>
    <m/>
    <m/>
    <m/>
    <m/>
    <m/>
    <m/>
    <m/>
    <m/>
    <m/>
    <m/>
    <m/>
    <m/>
  </r>
  <r>
    <x v="193"/>
    <x v="1"/>
    <x v="1135"/>
    <n v="1"/>
    <n v="0"/>
    <n v="0"/>
    <n v="0"/>
    <n v="0"/>
    <n v="0"/>
    <n v="0"/>
    <n v="0"/>
    <m/>
    <m/>
    <m/>
    <m/>
    <m/>
    <m/>
    <m/>
    <m/>
    <m/>
    <m/>
    <m/>
    <m/>
    <m/>
    <m/>
  </r>
  <r>
    <x v="193"/>
    <x v="1"/>
    <x v="1022"/>
    <n v="1"/>
    <n v="0"/>
    <n v="0"/>
    <n v="0"/>
    <n v="0"/>
    <n v="0"/>
    <n v="0"/>
    <n v="0"/>
    <m/>
    <m/>
    <m/>
    <m/>
    <m/>
    <m/>
    <m/>
    <m/>
    <m/>
    <m/>
    <m/>
    <m/>
    <m/>
    <m/>
  </r>
  <r>
    <x v="193"/>
    <x v="1"/>
    <x v="1136"/>
    <n v="7"/>
    <n v="0"/>
    <n v="0"/>
    <n v="0"/>
    <n v="0"/>
    <n v="0"/>
    <n v="0"/>
    <n v="0"/>
    <m/>
    <m/>
    <m/>
    <m/>
    <m/>
    <m/>
    <m/>
    <m/>
    <m/>
    <m/>
    <m/>
    <m/>
    <m/>
    <m/>
  </r>
  <r>
    <x v="193"/>
    <x v="1"/>
    <x v="1137"/>
    <n v="3"/>
    <n v="0"/>
    <n v="0"/>
    <n v="0"/>
    <n v="0"/>
    <n v="0"/>
    <n v="0"/>
    <n v="0"/>
    <m/>
    <m/>
    <m/>
    <m/>
    <m/>
    <m/>
    <m/>
    <m/>
    <m/>
    <m/>
    <m/>
    <m/>
    <m/>
    <m/>
  </r>
  <r>
    <x v="193"/>
    <x v="1"/>
    <x v="1020"/>
    <n v="1"/>
    <n v="0"/>
    <n v="0"/>
    <n v="0"/>
    <n v="0"/>
    <n v="0"/>
    <n v="0"/>
    <n v="0"/>
    <m/>
    <m/>
    <m/>
    <m/>
    <m/>
    <m/>
    <m/>
    <m/>
    <m/>
    <m/>
    <m/>
    <m/>
    <m/>
    <m/>
  </r>
  <r>
    <x v="193"/>
    <x v="1"/>
    <x v="1138"/>
    <n v="2"/>
    <n v="0"/>
    <n v="0"/>
    <n v="0"/>
    <n v="0"/>
    <n v="0"/>
    <n v="0"/>
    <n v="0"/>
    <m/>
    <m/>
    <m/>
    <m/>
    <m/>
    <m/>
    <m/>
    <m/>
    <m/>
    <m/>
    <m/>
    <m/>
    <m/>
    <m/>
  </r>
  <r>
    <x v="193"/>
    <x v="1"/>
    <x v="1139"/>
    <n v="2"/>
    <n v="0"/>
    <n v="0"/>
    <n v="0"/>
    <n v="0"/>
    <n v="0"/>
    <n v="0"/>
    <n v="0"/>
    <m/>
    <m/>
    <m/>
    <m/>
    <m/>
    <m/>
    <m/>
    <m/>
    <m/>
    <m/>
    <m/>
    <m/>
    <m/>
    <m/>
  </r>
  <r>
    <x v="193"/>
    <x v="1"/>
    <x v="1140"/>
    <n v="13"/>
    <n v="0"/>
    <n v="0"/>
    <n v="0"/>
    <n v="0"/>
    <n v="0"/>
    <n v="0"/>
    <n v="0"/>
    <m/>
    <m/>
    <m/>
    <m/>
    <m/>
    <m/>
    <m/>
    <m/>
    <m/>
    <m/>
    <m/>
    <m/>
    <m/>
    <m/>
  </r>
  <r>
    <x v="193"/>
    <x v="1"/>
    <x v="1141"/>
    <n v="12"/>
    <n v="0"/>
    <n v="0"/>
    <n v="0"/>
    <n v="0"/>
    <n v="0"/>
    <n v="0"/>
    <n v="0"/>
    <m/>
    <m/>
    <m/>
    <m/>
    <m/>
    <m/>
    <m/>
    <m/>
    <m/>
    <m/>
    <m/>
    <m/>
    <m/>
    <m/>
  </r>
  <r>
    <x v="193"/>
    <x v="1"/>
    <x v="1142"/>
    <n v="13"/>
    <n v="0"/>
    <n v="0"/>
    <n v="0"/>
    <n v="0"/>
    <n v="0"/>
    <n v="0"/>
    <n v="0"/>
    <m/>
    <m/>
    <m/>
    <m/>
    <m/>
    <m/>
    <m/>
    <m/>
    <m/>
    <m/>
    <m/>
    <m/>
    <m/>
    <m/>
  </r>
  <r>
    <x v="193"/>
    <x v="1"/>
    <x v="1143"/>
    <n v="12"/>
    <n v="0"/>
    <n v="0"/>
    <n v="0"/>
    <n v="0"/>
    <n v="0"/>
    <n v="0"/>
    <n v="0"/>
    <m/>
    <m/>
    <m/>
    <m/>
    <m/>
    <m/>
    <m/>
    <m/>
    <m/>
    <m/>
    <m/>
    <m/>
    <m/>
    <m/>
  </r>
  <r>
    <x v="193"/>
    <x v="1"/>
    <x v="1144"/>
    <n v="13"/>
    <n v="0"/>
    <n v="0"/>
    <n v="0"/>
    <n v="0"/>
    <n v="0"/>
    <n v="0"/>
    <n v="0"/>
    <m/>
    <m/>
    <m/>
    <m/>
    <m/>
    <m/>
    <m/>
    <m/>
    <m/>
    <m/>
    <m/>
    <m/>
    <m/>
    <m/>
  </r>
  <r>
    <x v="193"/>
    <x v="1"/>
    <x v="1123"/>
    <n v="3"/>
    <n v="3"/>
    <n v="0"/>
    <n v="7"/>
    <n v="0"/>
    <n v="0"/>
    <n v="0"/>
    <n v="7"/>
    <s v="V"/>
    <m/>
    <m/>
    <m/>
    <m/>
    <m/>
    <n v="3"/>
    <m/>
    <m/>
    <m/>
    <m/>
    <m/>
    <m/>
    <m/>
  </r>
  <r>
    <x v="193"/>
    <x v="1"/>
    <x v="1145"/>
    <n v="2"/>
    <n v="2"/>
    <n v="0"/>
    <n v="2"/>
    <n v="0"/>
    <n v="0"/>
    <n v="0"/>
    <n v="2"/>
    <s v="V"/>
    <m/>
    <m/>
    <m/>
    <m/>
    <m/>
    <n v="2"/>
    <m/>
    <m/>
    <m/>
    <m/>
    <m/>
    <m/>
    <m/>
  </r>
  <r>
    <x v="193"/>
    <x v="3"/>
    <x v="1146"/>
    <n v="1"/>
    <n v="1"/>
    <n v="0"/>
    <n v="2"/>
    <n v="0"/>
    <n v="0"/>
    <n v="0"/>
    <n v="2"/>
    <s v="V"/>
    <m/>
    <m/>
    <m/>
    <m/>
    <m/>
    <n v="1"/>
    <m/>
    <m/>
    <m/>
    <m/>
    <m/>
    <m/>
    <m/>
  </r>
  <r>
    <x v="193"/>
    <x v="1"/>
    <x v="1042"/>
    <n v="1"/>
    <n v="1"/>
    <n v="0"/>
    <n v="4"/>
    <n v="0"/>
    <n v="0"/>
    <n v="0"/>
    <n v="4"/>
    <s v="V"/>
    <m/>
    <m/>
    <m/>
    <m/>
    <m/>
    <n v="1"/>
    <m/>
    <m/>
    <m/>
    <m/>
    <m/>
    <m/>
    <m/>
  </r>
  <r>
    <x v="193"/>
    <x v="2"/>
    <x v="1147"/>
    <n v="1"/>
    <n v="1"/>
    <n v="0"/>
    <n v="0"/>
    <n v="0"/>
    <n v="0"/>
    <n v="0"/>
    <n v="0"/>
    <m/>
    <m/>
    <m/>
    <m/>
    <m/>
    <m/>
    <m/>
    <m/>
    <m/>
    <m/>
    <m/>
    <m/>
    <m/>
    <m/>
  </r>
  <r>
    <x v="193"/>
    <x v="2"/>
    <x v="1148"/>
    <n v="1"/>
    <n v="1"/>
    <n v="0"/>
    <n v="0"/>
    <n v="0"/>
    <n v="0"/>
    <n v="0"/>
    <n v="0"/>
    <m/>
    <m/>
    <m/>
    <m/>
    <m/>
    <m/>
    <m/>
    <m/>
    <m/>
    <m/>
    <m/>
    <m/>
    <m/>
    <m/>
  </r>
  <r>
    <x v="193"/>
    <x v="2"/>
    <x v="1149"/>
    <n v="1"/>
    <n v="1"/>
    <n v="0"/>
    <n v="0"/>
    <n v="0"/>
    <n v="0"/>
    <n v="0"/>
    <n v="0"/>
    <m/>
    <m/>
    <m/>
    <m/>
    <m/>
    <m/>
    <m/>
    <m/>
    <m/>
    <m/>
    <m/>
    <m/>
    <m/>
    <m/>
  </r>
  <r>
    <x v="193"/>
    <x v="2"/>
    <x v="1150"/>
    <n v="1"/>
    <n v="1"/>
    <n v="0"/>
    <n v="0"/>
    <n v="0"/>
    <n v="0"/>
    <n v="0"/>
    <n v="0"/>
    <m/>
    <m/>
    <m/>
    <m/>
    <m/>
    <m/>
    <m/>
    <m/>
    <m/>
    <m/>
    <m/>
    <m/>
    <m/>
    <m/>
  </r>
  <r>
    <x v="193"/>
    <x v="1"/>
    <x v="1151"/>
    <n v="2"/>
    <n v="2"/>
    <n v="0"/>
    <n v="0"/>
    <n v="0"/>
    <n v="0"/>
    <n v="0"/>
    <n v="0"/>
    <m/>
    <m/>
    <m/>
    <m/>
    <m/>
    <m/>
    <m/>
    <n v="2"/>
    <m/>
    <m/>
    <m/>
    <m/>
    <m/>
    <m/>
  </r>
  <r>
    <x v="194"/>
    <x v="0"/>
    <x v="959"/>
    <n v="2"/>
    <n v="0"/>
    <n v="0"/>
    <n v="0"/>
    <n v="0"/>
    <n v="0"/>
    <n v="0"/>
    <n v="0"/>
    <m/>
    <m/>
    <m/>
    <m/>
    <m/>
    <m/>
    <m/>
    <m/>
    <m/>
    <m/>
    <m/>
    <m/>
    <m/>
    <m/>
  </r>
  <r>
    <x v="194"/>
    <x v="0"/>
    <x v="1152"/>
    <n v="6"/>
    <n v="0"/>
    <n v="0"/>
    <n v="0"/>
    <n v="0"/>
    <n v="0"/>
    <n v="0"/>
    <n v="0"/>
    <m/>
    <m/>
    <m/>
    <m/>
    <m/>
    <m/>
    <m/>
    <m/>
    <m/>
    <m/>
    <m/>
    <m/>
    <m/>
    <m/>
  </r>
  <r>
    <x v="194"/>
    <x v="0"/>
    <x v="962"/>
    <n v="8"/>
    <n v="0"/>
    <n v="0"/>
    <n v="0"/>
    <n v="0"/>
    <n v="0"/>
    <n v="0"/>
    <n v="0"/>
    <m/>
    <m/>
    <m/>
    <m/>
    <m/>
    <m/>
    <m/>
    <m/>
    <m/>
    <m/>
    <m/>
    <m/>
    <m/>
    <m/>
  </r>
  <r>
    <x v="194"/>
    <x v="1"/>
    <x v="1153"/>
    <n v="1"/>
    <n v="0"/>
    <n v="0"/>
    <n v="0"/>
    <n v="0"/>
    <n v="0"/>
    <n v="0"/>
    <n v="0"/>
    <m/>
    <m/>
    <m/>
    <m/>
    <m/>
    <m/>
    <m/>
    <m/>
    <m/>
    <m/>
    <m/>
    <m/>
    <m/>
    <m/>
  </r>
  <r>
    <x v="194"/>
    <x v="0"/>
    <x v="1102"/>
    <n v="1"/>
    <n v="0"/>
    <n v="0"/>
    <n v="0"/>
    <n v="0"/>
    <n v="0"/>
    <n v="0"/>
    <n v="0"/>
    <m/>
    <m/>
    <m/>
    <m/>
    <m/>
    <m/>
    <m/>
    <m/>
    <m/>
    <m/>
    <m/>
    <m/>
    <m/>
    <m/>
  </r>
  <r>
    <x v="194"/>
    <x v="2"/>
    <x v="1154"/>
    <n v="3"/>
    <n v="1"/>
    <n v="0"/>
    <n v="3"/>
    <n v="0"/>
    <n v="0"/>
    <n v="0"/>
    <n v="3"/>
    <s v="V"/>
    <m/>
    <m/>
    <m/>
    <m/>
    <m/>
    <n v="1"/>
    <m/>
    <m/>
    <m/>
    <m/>
    <m/>
    <m/>
    <m/>
  </r>
  <r>
    <x v="194"/>
    <x v="4"/>
    <x v="953"/>
    <n v="1"/>
    <n v="0"/>
    <n v="0"/>
    <n v="0"/>
    <n v="0"/>
    <n v="0"/>
    <n v="0"/>
    <n v="0"/>
    <m/>
    <m/>
    <m/>
    <m/>
    <m/>
    <m/>
    <m/>
    <m/>
    <m/>
    <m/>
    <m/>
    <m/>
    <m/>
    <m/>
  </r>
  <r>
    <x v="194"/>
    <x v="0"/>
    <x v="837"/>
    <n v="1"/>
    <n v="0"/>
    <n v="0"/>
    <n v="0"/>
    <n v="0"/>
    <n v="0"/>
    <n v="0"/>
    <n v="0"/>
    <m/>
    <m/>
    <m/>
    <m/>
    <m/>
    <m/>
    <m/>
    <m/>
    <m/>
    <m/>
    <m/>
    <m/>
    <m/>
    <m/>
  </r>
  <r>
    <x v="194"/>
    <x v="0"/>
    <x v="1155"/>
    <n v="1"/>
    <n v="0"/>
    <n v="0"/>
    <n v="0"/>
    <n v="0"/>
    <n v="0"/>
    <n v="0"/>
    <n v="0"/>
    <m/>
    <m/>
    <m/>
    <m/>
    <m/>
    <m/>
    <m/>
    <m/>
    <m/>
    <m/>
    <m/>
    <m/>
    <m/>
    <m/>
  </r>
  <r>
    <x v="194"/>
    <x v="0"/>
    <x v="1156"/>
    <n v="4"/>
    <n v="0"/>
    <n v="0"/>
    <n v="1"/>
    <n v="0"/>
    <n v="0"/>
    <n v="0"/>
    <n v="1"/>
    <s v="V"/>
    <m/>
    <m/>
    <m/>
    <m/>
    <m/>
    <m/>
    <m/>
    <m/>
    <m/>
    <m/>
    <m/>
    <m/>
    <m/>
  </r>
  <r>
    <x v="194"/>
    <x v="3"/>
    <x v="925"/>
    <n v="6"/>
    <n v="0"/>
    <n v="0"/>
    <n v="0"/>
    <n v="0"/>
    <n v="0"/>
    <n v="0"/>
    <n v="0"/>
    <m/>
    <m/>
    <m/>
    <m/>
    <m/>
    <m/>
    <m/>
    <m/>
    <m/>
    <m/>
    <m/>
    <m/>
    <m/>
    <m/>
  </r>
  <r>
    <x v="194"/>
    <x v="4"/>
    <x v="786"/>
    <n v="1"/>
    <n v="0"/>
    <n v="0"/>
    <n v="0"/>
    <n v="0"/>
    <n v="0"/>
    <n v="0"/>
    <n v="0"/>
    <m/>
    <m/>
    <m/>
    <m/>
    <m/>
    <m/>
    <m/>
    <m/>
    <m/>
    <m/>
    <m/>
    <m/>
    <m/>
    <m/>
  </r>
  <r>
    <x v="194"/>
    <x v="1"/>
    <x v="1157"/>
    <n v="13"/>
    <n v="0"/>
    <n v="0"/>
    <n v="0"/>
    <n v="0"/>
    <n v="0"/>
    <n v="0"/>
    <n v="0"/>
    <m/>
    <m/>
    <m/>
    <m/>
    <m/>
    <m/>
    <m/>
    <m/>
    <m/>
    <m/>
    <m/>
    <m/>
    <m/>
    <m/>
  </r>
  <r>
    <x v="194"/>
    <x v="1"/>
    <x v="1158"/>
    <n v="6"/>
    <n v="0"/>
    <n v="0"/>
    <n v="0"/>
    <n v="0"/>
    <n v="0"/>
    <n v="0"/>
    <n v="0"/>
    <m/>
    <m/>
    <m/>
    <m/>
    <m/>
    <m/>
    <m/>
    <m/>
    <m/>
    <m/>
    <m/>
    <m/>
    <m/>
    <m/>
  </r>
  <r>
    <x v="194"/>
    <x v="3"/>
    <x v="983"/>
    <n v="1"/>
    <n v="0"/>
    <n v="0"/>
    <n v="0"/>
    <n v="0"/>
    <n v="0"/>
    <n v="0"/>
    <n v="0"/>
    <m/>
    <m/>
    <m/>
    <m/>
    <m/>
    <m/>
    <m/>
    <m/>
    <m/>
    <m/>
    <m/>
    <m/>
    <m/>
    <m/>
  </r>
  <r>
    <x v="194"/>
    <x v="3"/>
    <x v="814"/>
    <n v="2"/>
    <n v="0"/>
    <n v="0"/>
    <n v="0"/>
    <n v="0"/>
    <n v="0"/>
    <n v="0"/>
    <n v="0"/>
    <m/>
    <m/>
    <m/>
    <m/>
    <m/>
    <m/>
    <m/>
    <m/>
    <m/>
    <m/>
    <m/>
    <m/>
    <m/>
    <m/>
  </r>
  <r>
    <x v="194"/>
    <x v="0"/>
    <x v="1159"/>
    <n v="3"/>
    <n v="0"/>
    <n v="0"/>
    <n v="0"/>
    <n v="0"/>
    <n v="0"/>
    <n v="0"/>
    <n v="0"/>
    <m/>
    <m/>
    <m/>
    <m/>
    <m/>
    <m/>
    <m/>
    <m/>
    <m/>
    <m/>
    <m/>
    <m/>
    <m/>
    <m/>
  </r>
  <r>
    <x v="194"/>
    <x v="0"/>
    <x v="1160"/>
    <n v="3"/>
    <n v="0"/>
    <n v="0"/>
    <n v="0"/>
    <n v="0"/>
    <n v="0"/>
    <n v="0"/>
    <n v="0"/>
    <m/>
    <m/>
    <m/>
    <m/>
    <m/>
    <m/>
    <m/>
    <m/>
    <m/>
    <m/>
    <m/>
    <m/>
    <m/>
    <m/>
  </r>
  <r>
    <x v="194"/>
    <x v="1"/>
    <x v="874"/>
    <n v="1"/>
    <n v="0"/>
    <n v="0"/>
    <n v="0"/>
    <n v="0"/>
    <n v="0"/>
    <n v="0"/>
    <n v="0"/>
    <m/>
    <m/>
    <m/>
    <m/>
    <m/>
    <m/>
    <m/>
    <m/>
    <m/>
    <m/>
    <m/>
    <m/>
    <m/>
    <m/>
  </r>
  <r>
    <x v="194"/>
    <x v="1"/>
    <x v="1161"/>
    <n v="13"/>
    <n v="0"/>
    <n v="0"/>
    <n v="0"/>
    <n v="0"/>
    <n v="0"/>
    <n v="0"/>
    <n v="0"/>
    <m/>
    <m/>
    <m/>
    <m/>
    <m/>
    <m/>
    <m/>
    <m/>
    <m/>
    <m/>
    <m/>
    <m/>
    <m/>
    <m/>
  </r>
  <r>
    <x v="194"/>
    <x v="1"/>
    <x v="1162"/>
    <n v="6"/>
    <n v="0"/>
    <n v="0"/>
    <n v="0"/>
    <n v="0"/>
    <n v="0"/>
    <n v="0"/>
    <n v="0"/>
    <m/>
    <m/>
    <m/>
    <m/>
    <m/>
    <m/>
    <m/>
    <m/>
    <m/>
    <m/>
    <m/>
    <m/>
    <m/>
    <m/>
  </r>
  <r>
    <x v="194"/>
    <x v="3"/>
    <x v="592"/>
    <n v="4"/>
    <n v="0"/>
    <n v="0"/>
    <n v="1"/>
    <n v="0"/>
    <n v="0"/>
    <n v="0"/>
    <n v="1"/>
    <s v="V"/>
    <m/>
    <m/>
    <m/>
    <m/>
    <m/>
    <m/>
    <m/>
    <m/>
    <m/>
    <m/>
    <m/>
    <m/>
    <m/>
  </r>
  <r>
    <x v="194"/>
    <x v="1"/>
    <x v="1163"/>
    <n v="13"/>
    <n v="9"/>
    <n v="0"/>
    <n v="24"/>
    <n v="0"/>
    <n v="0"/>
    <n v="0"/>
    <n v="24"/>
    <s v="V"/>
    <m/>
    <m/>
    <m/>
    <m/>
    <m/>
    <n v="9"/>
    <m/>
    <m/>
    <m/>
    <m/>
    <m/>
    <m/>
    <m/>
  </r>
  <r>
    <x v="194"/>
    <x v="0"/>
    <x v="1164"/>
    <n v="4"/>
    <n v="0"/>
    <n v="0"/>
    <n v="0"/>
    <n v="0"/>
    <n v="0"/>
    <n v="0"/>
    <n v="0"/>
    <m/>
    <m/>
    <m/>
    <m/>
    <m/>
    <m/>
    <m/>
    <m/>
    <m/>
    <m/>
    <m/>
    <m/>
    <m/>
    <m/>
  </r>
  <r>
    <x v="194"/>
    <x v="1"/>
    <x v="1165"/>
    <n v="6"/>
    <n v="6"/>
    <n v="0"/>
    <n v="18"/>
    <n v="0"/>
    <n v="0"/>
    <n v="0"/>
    <n v="18"/>
    <s v="V"/>
    <m/>
    <m/>
    <m/>
    <m/>
    <m/>
    <n v="6"/>
    <m/>
    <m/>
    <m/>
    <m/>
    <m/>
    <m/>
    <m/>
  </r>
  <r>
    <x v="194"/>
    <x v="2"/>
    <x v="1166"/>
    <n v="1"/>
    <n v="1"/>
    <n v="0"/>
    <n v="18"/>
    <n v="0"/>
    <n v="0"/>
    <n v="0"/>
    <n v="18"/>
    <s v="V"/>
    <m/>
    <m/>
    <m/>
    <m/>
    <m/>
    <n v="1"/>
    <m/>
    <m/>
    <m/>
    <m/>
    <m/>
    <m/>
    <m/>
  </r>
  <r>
    <x v="194"/>
    <x v="1"/>
    <x v="1167"/>
    <n v="5"/>
    <n v="5"/>
    <n v="0"/>
    <n v="0"/>
    <n v="0"/>
    <n v="0"/>
    <n v="0"/>
    <n v="0"/>
    <m/>
    <m/>
    <m/>
    <m/>
    <m/>
    <m/>
    <m/>
    <m/>
    <n v="5"/>
    <m/>
    <m/>
    <m/>
    <m/>
    <m/>
  </r>
  <r>
    <x v="194"/>
    <x v="1"/>
    <x v="1168"/>
    <n v="1"/>
    <n v="1"/>
    <n v="0"/>
    <n v="2"/>
    <n v="0"/>
    <n v="0"/>
    <n v="0"/>
    <n v="2"/>
    <s v="V"/>
    <m/>
    <m/>
    <m/>
    <m/>
    <m/>
    <n v="1"/>
    <m/>
    <m/>
    <m/>
    <m/>
    <m/>
    <m/>
    <m/>
  </r>
  <r>
    <x v="194"/>
    <x v="2"/>
    <x v="1169"/>
    <n v="1"/>
    <n v="1"/>
    <n v="0"/>
    <n v="0"/>
    <n v="0"/>
    <n v="0"/>
    <n v="0"/>
    <n v="0"/>
    <m/>
    <m/>
    <m/>
    <m/>
    <m/>
    <m/>
    <m/>
    <n v="1"/>
    <m/>
    <m/>
    <m/>
    <m/>
    <m/>
    <m/>
  </r>
  <r>
    <x v="194"/>
    <x v="4"/>
    <x v="894"/>
    <n v="1"/>
    <n v="1"/>
    <n v="0"/>
    <n v="0"/>
    <n v="0"/>
    <n v="0"/>
    <n v="0"/>
    <n v="0"/>
    <m/>
    <m/>
    <m/>
    <m/>
    <m/>
    <m/>
    <m/>
    <n v="1"/>
    <m/>
    <m/>
    <m/>
    <m/>
    <m/>
    <m/>
  </r>
  <r>
    <x v="194"/>
    <x v="0"/>
    <x v="1170"/>
    <n v="1"/>
    <n v="1"/>
    <n v="0"/>
    <n v="0"/>
    <n v="0"/>
    <n v="0"/>
    <n v="0"/>
    <n v="0"/>
    <m/>
    <m/>
    <m/>
    <m/>
    <m/>
    <m/>
    <m/>
    <n v="1"/>
    <m/>
    <m/>
    <m/>
    <m/>
    <m/>
    <m/>
  </r>
  <r>
    <x v="194"/>
    <x v="1"/>
    <x v="915"/>
    <n v="8"/>
    <n v="8"/>
    <n v="0"/>
    <n v="0"/>
    <n v="0"/>
    <n v="0"/>
    <n v="0"/>
    <n v="0"/>
    <m/>
    <m/>
    <m/>
    <m/>
    <m/>
    <m/>
    <m/>
    <m/>
    <n v="8"/>
    <m/>
    <m/>
    <m/>
    <m/>
    <m/>
  </r>
  <r>
    <x v="194"/>
    <x v="1"/>
    <x v="1171"/>
    <n v="1"/>
    <n v="1"/>
    <n v="0"/>
    <n v="1"/>
    <n v="0"/>
    <n v="0"/>
    <n v="0"/>
    <n v="1"/>
    <s v="V"/>
    <m/>
    <m/>
    <m/>
    <m/>
    <m/>
    <n v="1"/>
    <m/>
    <m/>
    <m/>
    <m/>
    <m/>
    <m/>
    <m/>
  </r>
  <r>
    <x v="194"/>
    <x v="1"/>
    <x v="1172"/>
    <n v="13"/>
    <n v="13"/>
    <n v="0"/>
    <n v="0"/>
    <n v="0"/>
    <n v="0"/>
    <n v="0"/>
    <n v="0"/>
    <m/>
    <m/>
    <m/>
    <m/>
    <m/>
    <m/>
    <m/>
    <m/>
    <n v="13"/>
    <m/>
    <m/>
    <m/>
    <m/>
    <m/>
  </r>
  <r>
    <x v="194"/>
    <x v="1"/>
    <x v="1173"/>
    <n v="13"/>
    <n v="13"/>
    <n v="0"/>
    <n v="0"/>
    <n v="0"/>
    <n v="0"/>
    <n v="0"/>
    <n v="0"/>
    <m/>
    <m/>
    <m/>
    <m/>
    <m/>
    <m/>
    <m/>
    <m/>
    <n v="13"/>
    <m/>
    <m/>
    <m/>
    <m/>
    <m/>
  </r>
  <r>
    <x v="195"/>
    <x v="1"/>
    <x v="1174"/>
    <n v="11"/>
    <n v="0"/>
    <n v="0"/>
    <n v="0"/>
    <n v="0"/>
    <n v="0"/>
    <n v="0"/>
    <n v="0"/>
    <m/>
    <m/>
    <m/>
    <m/>
    <m/>
    <m/>
    <m/>
    <m/>
    <m/>
    <m/>
    <m/>
    <m/>
    <m/>
    <m/>
  </r>
  <r>
    <x v="195"/>
    <x v="2"/>
    <x v="1175"/>
    <n v="1"/>
    <n v="0"/>
    <n v="0"/>
    <n v="2"/>
    <n v="0"/>
    <n v="0"/>
    <n v="0"/>
    <n v="2"/>
    <s v="V"/>
    <m/>
    <m/>
    <m/>
    <m/>
    <m/>
    <m/>
    <m/>
    <m/>
    <m/>
    <m/>
    <m/>
    <m/>
    <m/>
  </r>
  <r>
    <x v="195"/>
    <x v="1"/>
    <x v="1176"/>
    <n v="7"/>
    <n v="0"/>
    <n v="0"/>
    <n v="0"/>
    <n v="0"/>
    <n v="0"/>
    <n v="0"/>
    <n v="0"/>
    <m/>
    <m/>
    <m/>
    <m/>
    <m/>
    <m/>
    <m/>
    <m/>
    <m/>
    <m/>
    <m/>
    <m/>
    <m/>
    <m/>
  </r>
  <r>
    <x v="195"/>
    <x v="0"/>
    <x v="1177"/>
    <n v="10"/>
    <n v="0"/>
    <n v="0"/>
    <n v="0"/>
    <n v="0"/>
    <n v="0"/>
    <n v="0"/>
    <n v="0"/>
    <m/>
    <m/>
    <m/>
    <m/>
    <m/>
    <m/>
    <m/>
    <m/>
    <m/>
    <m/>
    <m/>
    <m/>
    <m/>
    <m/>
  </r>
  <r>
    <x v="195"/>
    <x v="1"/>
    <x v="995"/>
    <n v="2"/>
    <n v="0"/>
    <n v="0"/>
    <n v="0"/>
    <n v="0"/>
    <n v="0"/>
    <n v="0"/>
    <n v="0"/>
    <m/>
    <m/>
    <m/>
    <m/>
    <m/>
    <m/>
    <m/>
    <m/>
    <m/>
    <m/>
    <m/>
    <m/>
    <m/>
    <m/>
  </r>
  <r>
    <x v="195"/>
    <x v="3"/>
    <x v="999"/>
    <n v="1"/>
    <n v="0"/>
    <n v="0"/>
    <n v="0"/>
    <n v="0"/>
    <n v="0"/>
    <n v="0"/>
    <n v="0"/>
    <m/>
    <m/>
    <m/>
    <m/>
    <m/>
    <m/>
    <m/>
    <m/>
    <m/>
    <m/>
    <m/>
    <m/>
    <m/>
    <m/>
  </r>
  <r>
    <x v="195"/>
    <x v="3"/>
    <x v="1178"/>
    <n v="1"/>
    <n v="0"/>
    <n v="0"/>
    <n v="0"/>
    <n v="0"/>
    <n v="0"/>
    <n v="0"/>
    <n v="0"/>
    <m/>
    <m/>
    <m/>
    <m/>
    <m/>
    <m/>
    <m/>
    <m/>
    <m/>
    <m/>
    <m/>
    <m/>
    <m/>
    <m/>
  </r>
  <r>
    <x v="195"/>
    <x v="0"/>
    <x v="1179"/>
    <n v="5"/>
    <n v="0"/>
    <n v="0"/>
    <n v="0"/>
    <n v="0"/>
    <n v="0"/>
    <n v="0"/>
    <n v="0"/>
    <m/>
    <m/>
    <m/>
    <m/>
    <m/>
    <m/>
    <m/>
    <m/>
    <m/>
    <m/>
    <m/>
    <m/>
    <m/>
    <m/>
  </r>
  <r>
    <x v="195"/>
    <x v="1"/>
    <x v="1180"/>
    <n v="1"/>
    <n v="0"/>
    <n v="0"/>
    <n v="0"/>
    <n v="0"/>
    <n v="0"/>
    <n v="0"/>
    <n v="0"/>
    <m/>
    <m/>
    <m/>
    <m/>
    <m/>
    <m/>
    <m/>
    <m/>
    <m/>
    <m/>
    <m/>
    <m/>
    <m/>
    <m/>
  </r>
  <r>
    <x v="195"/>
    <x v="2"/>
    <x v="1091"/>
    <n v="1"/>
    <n v="0"/>
    <n v="0"/>
    <n v="0"/>
    <n v="0"/>
    <n v="0"/>
    <n v="0"/>
    <n v="0"/>
    <m/>
    <m/>
    <m/>
    <m/>
    <m/>
    <m/>
    <m/>
    <m/>
    <m/>
    <m/>
    <m/>
    <m/>
    <m/>
    <m/>
  </r>
  <r>
    <x v="195"/>
    <x v="0"/>
    <x v="1181"/>
    <n v="3"/>
    <n v="0"/>
    <n v="0"/>
    <n v="0"/>
    <n v="0"/>
    <n v="0"/>
    <n v="0"/>
    <n v="0"/>
    <m/>
    <m/>
    <m/>
    <m/>
    <m/>
    <m/>
    <m/>
    <m/>
    <m/>
    <m/>
    <m/>
    <m/>
    <m/>
    <m/>
  </r>
  <r>
    <x v="195"/>
    <x v="1"/>
    <x v="1182"/>
    <n v="11"/>
    <n v="0"/>
    <n v="0"/>
    <n v="0"/>
    <n v="0"/>
    <n v="0"/>
    <n v="0"/>
    <n v="0"/>
    <m/>
    <m/>
    <m/>
    <m/>
    <m/>
    <m/>
    <m/>
    <m/>
    <m/>
    <m/>
    <m/>
    <m/>
    <m/>
    <m/>
  </r>
  <r>
    <x v="195"/>
    <x v="1"/>
    <x v="1183"/>
    <n v="13"/>
    <n v="0"/>
    <n v="0"/>
    <n v="0"/>
    <n v="0"/>
    <n v="0"/>
    <n v="0"/>
    <n v="0"/>
    <m/>
    <m/>
    <m/>
    <m/>
    <m/>
    <m/>
    <m/>
    <m/>
    <m/>
    <m/>
    <m/>
    <m/>
    <m/>
    <m/>
  </r>
  <r>
    <x v="195"/>
    <x v="2"/>
    <x v="1148"/>
    <n v="1"/>
    <n v="0"/>
    <n v="0"/>
    <n v="0"/>
    <n v="0"/>
    <n v="0"/>
    <n v="0"/>
    <n v="0"/>
    <m/>
    <m/>
    <m/>
    <m/>
    <m/>
    <m/>
    <m/>
    <m/>
    <m/>
    <m/>
    <m/>
    <m/>
    <m/>
    <m/>
  </r>
  <r>
    <x v="195"/>
    <x v="0"/>
    <x v="1184"/>
    <n v="11"/>
    <n v="0"/>
    <n v="0"/>
    <n v="0"/>
    <n v="0"/>
    <n v="0"/>
    <n v="0"/>
    <n v="0"/>
    <m/>
    <m/>
    <m/>
    <m/>
    <m/>
    <m/>
    <m/>
    <m/>
    <m/>
    <m/>
    <m/>
    <m/>
    <m/>
    <m/>
  </r>
  <r>
    <x v="195"/>
    <x v="0"/>
    <x v="1185"/>
    <n v="12"/>
    <n v="0"/>
    <n v="0"/>
    <n v="1"/>
    <n v="0"/>
    <n v="0"/>
    <n v="0"/>
    <n v="1"/>
    <s v="V"/>
    <m/>
    <m/>
    <m/>
    <m/>
    <m/>
    <m/>
    <m/>
    <m/>
    <m/>
    <m/>
    <m/>
    <m/>
    <m/>
  </r>
  <r>
    <x v="195"/>
    <x v="3"/>
    <x v="724"/>
    <n v="2"/>
    <n v="0"/>
    <n v="0"/>
    <n v="0"/>
    <n v="0"/>
    <n v="0"/>
    <n v="0"/>
    <n v="0"/>
    <m/>
    <m/>
    <m/>
    <m/>
    <m/>
    <m/>
    <m/>
    <m/>
    <m/>
    <m/>
    <m/>
    <m/>
    <m/>
    <m/>
  </r>
  <r>
    <x v="195"/>
    <x v="3"/>
    <x v="952"/>
    <n v="12"/>
    <n v="0"/>
    <n v="0"/>
    <n v="0"/>
    <n v="0"/>
    <n v="0"/>
    <n v="0"/>
    <n v="0"/>
    <m/>
    <m/>
    <m/>
    <m/>
    <m/>
    <m/>
    <m/>
    <m/>
    <m/>
    <m/>
    <m/>
    <m/>
    <m/>
    <m/>
  </r>
  <r>
    <x v="195"/>
    <x v="2"/>
    <x v="1149"/>
    <n v="1"/>
    <n v="0"/>
    <n v="0"/>
    <n v="2"/>
    <n v="0"/>
    <n v="0"/>
    <n v="0"/>
    <n v="2"/>
    <s v="V"/>
    <m/>
    <m/>
    <m/>
    <m/>
    <m/>
    <m/>
    <m/>
    <m/>
    <m/>
    <m/>
    <m/>
    <m/>
    <m/>
  </r>
  <r>
    <x v="195"/>
    <x v="4"/>
    <x v="1073"/>
    <n v="2"/>
    <n v="0"/>
    <n v="0"/>
    <n v="0"/>
    <n v="0"/>
    <n v="0"/>
    <n v="0"/>
    <n v="0"/>
    <m/>
    <m/>
    <m/>
    <m/>
    <m/>
    <m/>
    <m/>
    <m/>
    <m/>
    <m/>
    <m/>
    <m/>
    <m/>
    <m/>
  </r>
  <r>
    <x v="195"/>
    <x v="4"/>
    <x v="768"/>
    <n v="7"/>
    <n v="0"/>
    <n v="0"/>
    <n v="0"/>
    <n v="0"/>
    <n v="0"/>
    <n v="0"/>
    <n v="0"/>
    <m/>
    <m/>
    <m/>
    <m/>
    <m/>
    <m/>
    <m/>
    <m/>
    <m/>
    <m/>
    <m/>
    <m/>
    <m/>
    <m/>
  </r>
  <r>
    <x v="195"/>
    <x v="2"/>
    <x v="1147"/>
    <n v="1"/>
    <n v="0"/>
    <n v="0"/>
    <n v="3"/>
    <n v="0"/>
    <n v="0"/>
    <n v="0"/>
    <n v="3"/>
    <s v="V"/>
    <m/>
    <s v="V"/>
    <s v="V"/>
    <m/>
    <m/>
    <m/>
    <m/>
    <m/>
    <m/>
    <m/>
    <m/>
    <m/>
    <m/>
  </r>
  <r>
    <x v="195"/>
    <x v="2"/>
    <x v="1186"/>
    <n v="1"/>
    <n v="0"/>
    <n v="0"/>
    <n v="4"/>
    <n v="0"/>
    <n v="0"/>
    <n v="0"/>
    <n v="4"/>
    <s v="V"/>
    <m/>
    <s v="V"/>
    <s v="V"/>
    <m/>
    <m/>
    <m/>
    <m/>
    <m/>
    <m/>
    <m/>
    <m/>
    <m/>
    <m/>
  </r>
  <r>
    <x v="195"/>
    <x v="3"/>
    <x v="1187"/>
    <n v="1"/>
    <n v="0"/>
    <n v="0"/>
    <n v="0"/>
    <n v="0"/>
    <n v="0"/>
    <n v="0"/>
    <n v="0"/>
    <m/>
    <m/>
    <m/>
    <m/>
    <m/>
    <m/>
    <m/>
    <m/>
    <m/>
    <m/>
    <m/>
    <m/>
    <m/>
    <m/>
  </r>
  <r>
    <x v="195"/>
    <x v="4"/>
    <x v="977"/>
    <n v="1"/>
    <n v="0"/>
    <n v="0"/>
    <n v="0"/>
    <n v="0"/>
    <n v="0"/>
    <n v="0"/>
    <n v="0"/>
    <m/>
    <m/>
    <m/>
    <m/>
    <m/>
    <m/>
    <m/>
    <m/>
    <m/>
    <m/>
    <m/>
    <m/>
    <m/>
    <m/>
  </r>
  <r>
    <x v="195"/>
    <x v="4"/>
    <x v="813"/>
    <n v="11"/>
    <n v="0"/>
    <n v="0"/>
    <n v="1"/>
    <n v="0"/>
    <n v="0"/>
    <n v="0"/>
    <n v="1"/>
    <s v="V"/>
    <m/>
    <m/>
    <m/>
    <m/>
    <m/>
    <m/>
    <m/>
    <m/>
    <m/>
    <m/>
    <m/>
    <m/>
    <m/>
  </r>
  <r>
    <x v="195"/>
    <x v="2"/>
    <x v="1188"/>
    <n v="1"/>
    <n v="0"/>
    <n v="0"/>
    <n v="0"/>
    <n v="0"/>
    <n v="0"/>
    <n v="0"/>
    <n v="0"/>
    <m/>
    <m/>
    <m/>
    <m/>
    <m/>
    <m/>
    <m/>
    <m/>
    <m/>
    <m/>
    <m/>
    <m/>
    <m/>
    <m/>
  </r>
  <r>
    <x v="195"/>
    <x v="1"/>
    <x v="1103"/>
    <n v="2"/>
    <n v="0"/>
    <n v="0"/>
    <n v="0"/>
    <n v="0"/>
    <n v="0"/>
    <n v="0"/>
    <n v="0"/>
    <m/>
    <m/>
    <m/>
    <m/>
    <m/>
    <m/>
    <m/>
    <m/>
    <m/>
    <m/>
    <m/>
    <m/>
    <m/>
    <m/>
  </r>
  <r>
    <x v="195"/>
    <x v="1"/>
    <x v="1189"/>
    <n v="5"/>
    <n v="0"/>
    <n v="0"/>
    <n v="0"/>
    <n v="0"/>
    <n v="0"/>
    <n v="0"/>
    <n v="0"/>
    <m/>
    <m/>
    <m/>
    <m/>
    <m/>
    <m/>
    <m/>
    <m/>
    <m/>
    <m/>
    <m/>
    <m/>
    <m/>
    <m/>
  </r>
  <r>
    <x v="195"/>
    <x v="1"/>
    <x v="1190"/>
    <n v="12"/>
    <n v="0"/>
    <n v="0"/>
    <n v="0"/>
    <n v="0"/>
    <n v="0"/>
    <n v="0"/>
    <n v="0"/>
    <m/>
    <m/>
    <m/>
    <m/>
    <m/>
    <m/>
    <m/>
    <m/>
    <m/>
    <m/>
    <m/>
    <m/>
    <m/>
    <m/>
  </r>
  <r>
    <x v="195"/>
    <x v="1"/>
    <x v="1191"/>
    <n v="1"/>
    <n v="0"/>
    <n v="0"/>
    <n v="0"/>
    <n v="0"/>
    <n v="0"/>
    <n v="0"/>
    <n v="0"/>
    <m/>
    <m/>
    <m/>
    <m/>
    <m/>
    <m/>
    <m/>
    <m/>
    <m/>
    <m/>
    <m/>
    <m/>
    <m/>
    <m/>
  </r>
  <r>
    <x v="195"/>
    <x v="1"/>
    <x v="1192"/>
    <n v="13"/>
    <n v="0"/>
    <n v="0"/>
    <n v="0"/>
    <n v="0"/>
    <n v="0"/>
    <n v="0"/>
    <n v="0"/>
    <m/>
    <m/>
    <m/>
    <m/>
    <m/>
    <m/>
    <m/>
    <m/>
    <m/>
    <m/>
    <m/>
    <m/>
    <m/>
    <m/>
  </r>
  <r>
    <x v="195"/>
    <x v="1"/>
    <x v="1193"/>
    <n v="10"/>
    <n v="0"/>
    <n v="0"/>
    <n v="0"/>
    <n v="0"/>
    <n v="0"/>
    <n v="0"/>
    <n v="0"/>
    <m/>
    <m/>
    <m/>
    <m/>
    <m/>
    <m/>
    <m/>
    <m/>
    <m/>
    <m/>
    <m/>
    <m/>
    <m/>
    <m/>
  </r>
  <r>
    <x v="195"/>
    <x v="1"/>
    <x v="1194"/>
    <n v="13"/>
    <n v="0"/>
    <n v="0"/>
    <n v="0"/>
    <n v="0"/>
    <n v="0"/>
    <n v="0"/>
    <n v="0"/>
    <m/>
    <m/>
    <m/>
    <m/>
    <m/>
    <m/>
    <m/>
    <m/>
    <m/>
    <m/>
    <m/>
    <m/>
    <m/>
    <m/>
  </r>
  <r>
    <x v="195"/>
    <x v="3"/>
    <x v="626"/>
    <n v="7"/>
    <n v="0"/>
    <n v="0"/>
    <n v="0"/>
    <n v="0"/>
    <n v="0"/>
    <n v="0"/>
    <n v="0"/>
    <m/>
    <m/>
    <m/>
    <m/>
    <m/>
    <m/>
    <m/>
    <m/>
    <m/>
    <m/>
    <m/>
    <m/>
    <m/>
    <m/>
  </r>
  <r>
    <x v="195"/>
    <x v="3"/>
    <x v="998"/>
    <n v="1"/>
    <n v="0"/>
    <n v="0"/>
    <n v="0"/>
    <n v="0"/>
    <n v="0"/>
    <n v="0"/>
    <n v="0"/>
    <m/>
    <m/>
    <m/>
    <m/>
    <m/>
    <m/>
    <m/>
    <m/>
    <m/>
    <m/>
    <m/>
    <m/>
    <m/>
    <m/>
  </r>
  <r>
    <x v="195"/>
    <x v="4"/>
    <x v="888"/>
    <n v="1"/>
    <n v="0"/>
    <n v="0"/>
    <n v="0"/>
    <n v="0"/>
    <n v="0"/>
    <n v="0"/>
    <n v="0"/>
    <m/>
    <m/>
    <m/>
    <m/>
    <m/>
    <m/>
    <m/>
    <m/>
    <m/>
    <m/>
    <m/>
    <m/>
    <m/>
    <m/>
  </r>
  <r>
    <x v="195"/>
    <x v="2"/>
    <x v="1169"/>
    <n v="1"/>
    <n v="0"/>
    <n v="0"/>
    <n v="0"/>
    <n v="0"/>
    <n v="0"/>
    <n v="0"/>
    <n v="0"/>
    <m/>
    <m/>
    <m/>
    <m/>
    <m/>
    <m/>
    <m/>
    <m/>
    <m/>
    <m/>
    <m/>
    <m/>
    <m/>
    <m/>
  </r>
  <r>
    <x v="195"/>
    <x v="2"/>
    <x v="1195"/>
    <n v="1"/>
    <n v="0"/>
    <n v="0"/>
    <n v="2"/>
    <n v="0"/>
    <n v="0"/>
    <n v="0"/>
    <n v="2"/>
    <m/>
    <m/>
    <m/>
    <m/>
    <m/>
    <m/>
    <m/>
    <m/>
    <m/>
    <m/>
    <m/>
    <m/>
    <m/>
    <m/>
  </r>
  <r>
    <x v="195"/>
    <x v="4"/>
    <x v="686"/>
    <n v="8"/>
    <n v="0"/>
    <n v="0"/>
    <n v="0"/>
    <n v="0"/>
    <n v="0"/>
    <n v="0"/>
    <n v="0"/>
    <m/>
    <m/>
    <m/>
    <m/>
    <m/>
    <m/>
    <m/>
    <m/>
    <m/>
    <m/>
    <m/>
    <m/>
    <m/>
    <m/>
  </r>
  <r>
    <x v="195"/>
    <x v="2"/>
    <x v="1166"/>
    <n v="1"/>
    <n v="0"/>
    <n v="0"/>
    <n v="0"/>
    <n v="0"/>
    <n v="0"/>
    <n v="0"/>
    <n v="0"/>
    <m/>
    <m/>
    <m/>
    <m/>
    <m/>
    <m/>
    <m/>
    <m/>
    <m/>
    <m/>
    <m/>
    <m/>
    <m/>
    <m/>
  </r>
  <r>
    <x v="195"/>
    <x v="1"/>
    <x v="1196"/>
    <n v="3"/>
    <n v="3"/>
    <n v="0"/>
    <n v="0"/>
    <n v="0"/>
    <n v="0"/>
    <n v="0"/>
    <n v="0"/>
    <m/>
    <m/>
    <m/>
    <m/>
    <m/>
    <m/>
    <m/>
    <m/>
    <n v="3"/>
    <m/>
    <m/>
    <m/>
    <m/>
    <m/>
  </r>
  <r>
    <x v="195"/>
    <x v="0"/>
    <x v="1197"/>
    <n v="1"/>
    <n v="1"/>
    <n v="0"/>
    <n v="3"/>
    <n v="0"/>
    <n v="0"/>
    <n v="0"/>
    <n v="3"/>
    <s v="V"/>
    <s v="V"/>
    <m/>
    <m/>
    <m/>
    <m/>
    <n v="1"/>
    <m/>
    <m/>
    <m/>
    <m/>
    <m/>
    <m/>
    <m/>
  </r>
  <r>
    <x v="195"/>
    <x v="1"/>
    <x v="889"/>
    <n v="13"/>
    <n v="13"/>
    <n v="0"/>
    <n v="0"/>
    <n v="0"/>
    <n v="0"/>
    <n v="0"/>
    <n v="0"/>
    <m/>
    <m/>
    <m/>
    <m/>
    <m/>
    <m/>
    <m/>
    <m/>
    <n v="13"/>
    <m/>
    <m/>
    <m/>
    <m/>
    <m/>
  </r>
  <r>
    <x v="195"/>
    <x v="1"/>
    <x v="1198"/>
    <n v="13"/>
    <n v="13"/>
    <n v="0"/>
    <n v="0"/>
    <n v="0"/>
    <n v="0"/>
    <n v="0"/>
    <n v="0"/>
    <m/>
    <m/>
    <m/>
    <m/>
    <m/>
    <m/>
    <m/>
    <m/>
    <n v="13"/>
    <m/>
    <m/>
    <m/>
    <m/>
    <m/>
  </r>
  <r>
    <x v="195"/>
    <x v="0"/>
    <x v="1199"/>
    <n v="13"/>
    <n v="13"/>
    <n v="0"/>
    <n v="0"/>
    <n v="0"/>
    <n v="0"/>
    <n v="0"/>
    <n v="0"/>
    <m/>
    <m/>
    <m/>
    <m/>
    <m/>
    <m/>
    <m/>
    <m/>
    <n v="13"/>
    <m/>
    <m/>
    <m/>
    <m/>
    <m/>
  </r>
  <r>
    <x v="196"/>
    <x v="2"/>
    <x v="1150"/>
    <n v="1"/>
    <n v="0"/>
    <n v="0"/>
    <n v="0"/>
    <n v="0"/>
    <n v="0"/>
    <n v="0"/>
    <n v="0"/>
    <m/>
    <m/>
    <m/>
    <m/>
    <m/>
    <m/>
    <m/>
    <m/>
    <m/>
    <m/>
    <m/>
    <m/>
    <m/>
    <m/>
  </r>
  <r>
    <x v="196"/>
    <x v="2"/>
    <x v="1200"/>
    <n v="1"/>
    <n v="0"/>
    <n v="0"/>
    <n v="1"/>
    <n v="0"/>
    <n v="0"/>
    <n v="0"/>
    <n v="1"/>
    <s v="V"/>
    <m/>
    <m/>
    <m/>
    <m/>
    <m/>
    <m/>
    <m/>
    <m/>
    <m/>
    <m/>
    <m/>
    <m/>
    <m/>
  </r>
  <r>
    <x v="196"/>
    <x v="1"/>
    <x v="1201"/>
    <n v="3"/>
    <n v="0"/>
    <n v="0"/>
    <n v="0"/>
    <n v="0"/>
    <n v="0"/>
    <n v="0"/>
    <n v="0"/>
    <m/>
    <m/>
    <m/>
    <m/>
    <m/>
    <m/>
    <m/>
    <m/>
    <m/>
    <m/>
    <m/>
    <m/>
    <m/>
    <m/>
  </r>
  <r>
    <x v="196"/>
    <x v="1"/>
    <x v="1202"/>
    <n v="13"/>
    <n v="0"/>
    <n v="0"/>
    <n v="0"/>
    <n v="0"/>
    <n v="0"/>
    <n v="0"/>
    <n v="0"/>
    <m/>
    <m/>
    <m/>
    <m/>
    <m/>
    <m/>
    <m/>
    <m/>
    <m/>
    <m/>
    <m/>
    <m/>
    <m/>
    <m/>
  </r>
  <r>
    <x v="196"/>
    <x v="2"/>
    <x v="1203"/>
    <n v="1"/>
    <n v="0"/>
    <n v="0"/>
    <n v="3"/>
    <n v="0"/>
    <n v="0"/>
    <n v="0"/>
    <n v="3"/>
    <s v="V"/>
    <m/>
    <m/>
    <m/>
    <m/>
    <m/>
    <m/>
    <m/>
    <m/>
    <m/>
    <m/>
    <m/>
    <m/>
    <m/>
  </r>
  <r>
    <x v="196"/>
    <x v="2"/>
    <x v="1204"/>
    <n v="3"/>
    <n v="0"/>
    <n v="0"/>
    <n v="2"/>
    <n v="0"/>
    <n v="0"/>
    <n v="0"/>
    <n v="2"/>
    <s v="V"/>
    <m/>
    <m/>
    <m/>
    <m/>
    <m/>
    <m/>
    <m/>
    <m/>
    <m/>
    <m/>
    <m/>
    <m/>
    <m/>
  </r>
  <r>
    <x v="196"/>
    <x v="3"/>
    <x v="942"/>
    <n v="6"/>
    <n v="1"/>
    <n v="0"/>
    <n v="0"/>
    <n v="0"/>
    <n v="0"/>
    <n v="0"/>
    <n v="0"/>
    <m/>
    <m/>
    <m/>
    <m/>
    <m/>
    <m/>
    <n v="1"/>
    <m/>
    <m/>
    <m/>
    <m/>
    <m/>
    <m/>
    <m/>
  </r>
  <r>
    <x v="196"/>
    <x v="3"/>
    <x v="1072"/>
    <n v="1"/>
    <n v="0"/>
    <n v="0"/>
    <n v="1"/>
    <n v="0"/>
    <n v="0"/>
    <n v="0"/>
    <n v="1"/>
    <s v="V"/>
    <m/>
    <m/>
    <m/>
    <m/>
    <m/>
    <m/>
    <m/>
    <m/>
    <m/>
    <m/>
    <m/>
    <m/>
    <m/>
  </r>
  <r>
    <x v="196"/>
    <x v="0"/>
    <x v="1205"/>
    <n v="1"/>
    <n v="0"/>
    <n v="0"/>
    <n v="0"/>
    <n v="0"/>
    <n v="0"/>
    <n v="0"/>
    <n v="0"/>
    <m/>
    <m/>
    <m/>
    <m/>
    <m/>
    <m/>
    <m/>
    <m/>
    <m/>
    <m/>
    <m/>
    <m/>
    <m/>
    <m/>
  </r>
  <r>
    <x v="196"/>
    <x v="4"/>
    <x v="1119"/>
    <n v="2"/>
    <n v="0"/>
    <n v="0"/>
    <n v="0"/>
    <n v="0"/>
    <n v="0"/>
    <n v="0"/>
    <n v="0"/>
    <m/>
    <m/>
    <m/>
    <m/>
    <m/>
    <m/>
    <m/>
    <m/>
    <m/>
    <m/>
    <m/>
    <m/>
    <m/>
    <m/>
  </r>
  <r>
    <x v="196"/>
    <x v="0"/>
    <x v="1206"/>
    <n v="2"/>
    <n v="0"/>
    <n v="0"/>
    <n v="0"/>
    <n v="0"/>
    <n v="0"/>
    <n v="0"/>
    <n v="0"/>
    <m/>
    <m/>
    <m/>
    <m/>
    <m/>
    <m/>
    <m/>
    <m/>
    <m/>
    <m/>
    <m/>
    <m/>
    <m/>
    <m/>
  </r>
  <r>
    <x v="196"/>
    <x v="0"/>
    <x v="1207"/>
    <n v="5"/>
    <n v="0"/>
    <n v="0"/>
    <n v="0"/>
    <n v="0"/>
    <n v="0"/>
    <n v="0"/>
    <n v="0"/>
    <m/>
    <m/>
    <m/>
    <m/>
    <m/>
    <m/>
    <m/>
    <m/>
    <m/>
    <m/>
    <m/>
    <m/>
    <m/>
    <m/>
  </r>
  <r>
    <x v="196"/>
    <x v="4"/>
    <x v="823"/>
    <n v="1"/>
    <n v="0"/>
    <n v="0"/>
    <n v="0"/>
    <n v="0"/>
    <n v="0"/>
    <n v="0"/>
    <n v="0"/>
    <m/>
    <m/>
    <m/>
    <m/>
    <m/>
    <m/>
    <m/>
    <m/>
    <m/>
    <m/>
    <m/>
    <m/>
    <m/>
    <m/>
  </r>
  <r>
    <x v="196"/>
    <x v="1"/>
    <x v="1208"/>
    <n v="13"/>
    <n v="1"/>
    <n v="0"/>
    <n v="1"/>
    <n v="0"/>
    <n v="0"/>
    <n v="0"/>
    <n v="1"/>
    <s v="V"/>
    <s v="V"/>
    <m/>
    <m/>
    <m/>
    <m/>
    <n v="1"/>
    <m/>
    <m/>
    <m/>
    <m/>
    <m/>
    <m/>
    <m/>
  </r>
  <r>
    <x v="196"/>
    <x v="1"/>
    <x v="1209"/>
    <n v="10"/>
    <n v="0"/>
    <n v="0"/>
    <n v="0"/>
    <n v="0"/>
    <n v="0"/>
    <n v="0"/>
    <n v="0"/>
    <m/>
    <m/>
    <m/>
    <m/>
    <m/>
    <m/>
    <m/>
    <m/>
    <m/>
    <m/>
    <m/>
    <m/>
    <m/>
    <m/>
  </r>
  <r>
    <x v="196"/>
    <x v="1"/>
    <x v="1210"/>
    <n v="4"/>
    <n v="0"/>
    <n v="0"/>
    <n v="0"/>
    <n v="0"/>
    <n v="0"/>
    <n v="0"/>
    <n v="0"/>
    <m/>
    <m/>
    <m/>
    <m/>
    <m/>
    <m/>
    <m/>
    <m/>
    <m/>
    <m/>
    <m/>
    <m/>
    <m/>
    <m/>
  </r>
  <r>
    <x v="196"/>
    <x v="1"/>
    <x v="1211"/>
    <n v="1"/>
    <n v="0"/>
    <n v="0"/>
    <n v="0"/>
    <n v="0"/>
    <n v="0"/>
    <n v="0"/>
    <n v="0"/>
    <m/>
    <m/>
    <m/>
    <m/>
    <m/>
    <m/>
    <m/>
    <m/>
    <m/>
    <m/>
    <m/>
    <m/>
    <m/>
    <m/>
  </r>
  <r>
    <x v="196"/>
    <x v="1"/>
    <x v="1058"/>
    <n v="3"/>
    <n v="0"/>
    <n v="0"/>
    <n v="0"/>
    <n v="0"/>
    <n v="0"/>
    <n v="0"/>
    <n v="0"/>
    <m/>
    <m/>
    <m/>
    <m/>
    <m/>
    <m/>
    <m/>
    <m/>
    <m/>
    <m/>
    <m/>
    <m/>
    <m/>
    <m/>
  </r>
  <r>
    <x v="196"/>
    <x v="1"/>
    <x v="1212"/>
    <n v="7"/>
    <n v="0"/>
    <n v="0"/>
    <n v="0"/>
    <n v="0"/>
    <n v="0"/>
    <n v="0"/>
    <n v="0"/>
    <m/>
    <m/>
    <m/>
    <m/>
    <m/>
    <m/>
    <m/>
    <m/>
    <m/>
    <m/>
    <m/>
    <m/>
    <m/>
    <m/>
  </r>
  <r>
    <x v="196"/>
    <x v="1"/>
    <x v="1213"/>
    <n v="13"/>
    <n v="0"/>
    <n v="0"/>
    <n v="0"/>
    <n v="0"/>
    <n v="0"/>
    <n v="0"/>
    <n v="0"/>
    <m/>
    <m/>
    <m/>
    <m/>
    <m/>
    <m/>
    <m/>
    <m/>
    <m/>
    <m/>
    <m/>
    <m/>
    <m/>
    <m/>
  </r>
  <r>
    <x v="196"/>
    <x v="1"/>
    <x v="1120"/>
    <n v="4"/>
    <n v="0"/>
    <n v="0"/>
    <n v="0"/>
    <n v="0"/>
    <n v="0"/>
    <n v="0"/>
    <n v="0"/>
    <m/>
    <m/>
    <m/>
    <m/>
    <m/>
    <m/>
    <m/>
    <m/>
    <m/>
    <m/>
    <m/>
    <m/>
    <m/>
    <m/>
  </r>
  <r>
    <x v="196"/>
    <x v="1"/>
    <x v="1214"/>
    <n v="12"/>
    <n v="0"/>
    <n v="0"/>
    <n v="0"/>
    <n v="0"/>
    <n v="0"/>
    <n v="0"/>
    <n v="0"/>
    <m/>
    <m/>
    <m/>
    <m/>
    <m/>
    <m/>
    <m/>
    <m/>
    <m/>
    <m/>
    <m/>
    <m/>
    <m/>
    <m/>
  </r>
  <r>
    <x v="196"/>
    <x v="1"/>
    <x v="975"/>
    <n v="8"/>
    <n v="0"/>
    <n v="0"/>
    <n v="0"/>
    <n v="0"/>
    <n v="0"/>
    <n v="0"/>
    <n v="0"/>
    <m/>
    <m/>
    <m/>
    <m/>
    <m/>
    <m/>
    <m/>
    <m/>
    <m/>
    <m/>
    <m/>
    <m/>
    <m/>
    <m/>
  </r>
  <r>
    <x v="196"/>
    <x v="3"/>
    <x v="1215"/>
    <n v="1"/>
    <n v="0"/>
    <n v="0"/>
    <n v="0"/>
    <n v="0"/>
    <n v="0"/>
    <n v="0"/>
    <n v="0"/>
    <m/>
    <m/>
    <m/>
    <m/>
    <m/>
    <m/>
    <m/>
    <m/>
    <m/>
    <m/>
    <m/>
    <m/>
    <m/>
    <m/>
  </r>
  <r>
    <x v="196"/>
    <x v="4"/>
    <x v="667"/>
    <n v="1"/>
    <n v="0"/>
    <n v="0"/>
    <n v="0"/>
    <n v="0"/>
    <n v="0"/>
    <n v="0"/>
    <n v="0"/>
    <m/>
    <m/>
    <m/>
    <m/>
    <m/>
    <m/>
    <m/>
    <m/>
    <m/>
    <m/>
    <m/>
    <m/>
    <m/>
    <m/>
  </r>
  <r>
    <x v="196"/>
    <x v="4"/>
    <x v="1008"/>
    <n v="2"/>
    <n v="0"/>
    <n v="0"/>
    <n v="0"/>
    <n v="0"/>
    <n v="0"/>
    <n v="0"/>
    <n v="0"/>
    <m/>
    <m/>
    <m/>
    <m/>
    <m/>
    <m/>
    <m/>
    <m/>
    <m/>
    <m/>
    <m/>
    <m/>
    <m/>
    <m/>
  </r>
  <r>
    <x v="196"/>
    <x v="3"/>
    <x v="895"/>
    <n v="1"/>
    <n v="0"/>
    <n v="0"/>
    <n v="0"/>
    <n v="0"/>
    <n v="0"/>
    <n v="0"/>
    <n v="0"/>
    <m/>
    <m/>
    <m/>
    <m/>
    <m/>
    <m/>
    <m/>
    <m/>
    <m/>
    <m/>
    <m/>
    <m/>
    <m/>
    <m/>
  </r>
  <r>
    <x v="196"/>
    <x v="0"/>
    <x v="1216"/>
    <n v="2"/>
    <n v="0"/>
    <n v="0"/>
    <n v="1"/>
    <n v="0"/>
    <n v="0"/>
    <n v="0"/>
    <n v="1"/>
    <s v="V"/>
    <m/>
    <m/>
    <m/>
    <m/>
    <m/>
    <m/>
    <m/>
    <m/>
    <m/>
    <m/>
    <m/>
    <m/>
    <m/>
  </r>
  <r>
    <x v="196"/>
    <x v="1"/>
    <x v="1217"/>
    <n v="8"/>
    <n v="0"/>
    <n v="0"/>
    <n v="0"/>
    <n v="0"/>
    <n v="0"/>
    <n v="0"/>
    <n v="0"/>
    <m/>
    <m/>
    <m/>
    <m/>
    <m/>
    <m/>
    <m/>
    <m/>
    <m/>
    <m/>
    <m/>
    <m/>
    <m/>
    <m/>
  </r>
  <r>
    <x v="196"/>
    <x v="1"/>
    <x v="1218"/>
    <n v="9"/>
    <n v="0"/>
    <n v="0"/>
    <n v="0"/>
    <n v="0"/>
    <n v="0"/>
    <n v="0"/>
    <n v="0"/>
    <m/>
    <m/>
    <m/>
    <m/>
    <m/>
    <m/>
    <m/>
    <m/>
    <m/>
    <m/>
    <m/>
    <m/>
    <m/>
    <m/>
  </r>
  <r>
    <x v="196"/>
    <x v="1"/>
    <x v="1025"/>
    <n v="3"/>
    <n v="0"/>
    <n v="0"/>
    <n v="0"/>
    <n v="0"/>
    <n v="0"/>
    <n v="0"/>
    <n v="0"/>
    <m/>
    <m/>
    <m/>
    <m/>
    <m/>
    <m/>
    <m/>
    <m/>
    <m/>
    <m/>
    <m/>
    <m/>
    <m/>
    <m/>
  </r>
  <r>
    <x v="196"/>
    <x v="1"/>
    <x v="1219"/>
    <n v="12"/>
    <n v="1"/>
    <n v="0"/>
    <n v="1"/>
    <n v="0"/>
    <n v="0"/>
    <n v="0"/>
    <n v="1"/>
    <s v="V"/>
    <s v="V"/>
    <m/>
    <m/>
    <m/>
    <m/>
    <n v="1"/>
    <m/>
    <m/>
    <m/>
    <m/>
    <m/>
    <m/>
    <m/>
  </r>
  <r>
    <x v="196"/>
    <x v="1"/>
    <x v="1220"/>
    <n v="12"/>
    <n v="0"/>
    <n v="0"/>
    <n v="0"/>
    <n v="0"/>
    <n v="0"/>
    <n v="0"/>
    <n v="0"/>
    <m/>
    <m/>
    <m/>
    <m/>
    <m/>
    <m/>
    <m/>
    <m/>
    <m/>
    <m/>
    <m/>
    <m/>
    <m/>
    <m/>
  </r>
  <r>
    <x v="196"/>
    <x v="3"/>
    <x v="937"/>
    <n v="2"/>
    <n v="0"/>
    <n v="0"/>
    <n v="0"/>
    <n v="0"/>
    <n v="0"/>
    <n v="0"/>
    <n v="0"/>
    <m/>
    <m/>
    <m/>
    <m/>
    <m/>
    <m/>
    <m/>
    <m/>
    <m/>
    <m/>
    <m/>
    <m/>
    <m/>
    <m/>
  </r>
  <r>
    <x v="196"/>
    <x v="1"/>
    <x v="1221"/>
    <n v="9"/>
    <n v="0"/>
    <n v="0"/>
    <n v="0"/>
    <n v="0"/>
    <n v="0"/>
    <n v="0"/>
    <n v="0"/>
    <m/>
    <m/>
    <m/>
    <m/>
    <m/>
    <m/>
    <m/>
    <m/>
    <m/>
    <m/>
    <m/>
    <m/>
    <m/>
    <m/>
  </r>
  <r>
    <x v="196"/>
    <x v="3"/>
    <x v="1222"/>
    <n v="1"/>
    <n v="1"/>
    <n v="0"/>
    <n v="1"/>
    <n v="0"/>
    <n v="0"/>
    <n v="0"/>
    <n v="1"/>
    <s v="V"/>
    <m/>
    <m/>
    <m/>
    <m/>
    <m/>
    <n v="1"/>
    <m/>
    <m/>
    <m/>
    <m/>
    <m/>
    <m/>
    <m/>
  </r>
  <r>
    <x v="196"/>
    <x v="0"/>
    <x v="1223"/>
    <n v="1"/>
    <n v="1"/>
    <n v="0"/>
    <n v="1"/>
    <n v="0"/>
    <n v="0"/>
    <n v="0"/>
    <n v="1"/>
    <s v="V"/>
    <m/>
    <m/>
    <m/>
    <m/>
    <m/>
    <n v="1"/>
    <m/>
    <m/>
    <m/>
    <m/>
    <m/>
    <m/>
    <m/>
  </r>
  <r>
    <x v="196"/>
    <x v="1"/>
    <x v="1224"/>
    <n v="1"/>
    <n v="1"/>
    <n v="0"/>
    <n v="1"/>
    <n v="0"/>
    <n v="0"/>
    <n v="0"/>
    <n v="1"/>
    <s v="V"/>
    <m/>
    <m/>
    <m/>
    <m/>
    <m/>
    <n v="1"/>
    <m/>
    <m/>
    <m/>
    <m/>
    <m/>
    <m/>
    <m/>
  </r>
  <r>
    <x v="196"/>
    <x v="0"/>
    <x v="1225"/>
    <n v="1"/>
    <n v="1"/>
    <n v="0"/>
    <n v="3"/>
    <n v="0"/>
    <n v="0"/>
    <n v="0"/>
    <n v="3"/>
    <s v="V"/>
    <m/>
    <m/>
    <m/>
    <m/>
    <m/>
    <n v="1"/>
    <m/>
    <m/>
    <m/>
    <m/>
    <m/>
    <m/>
    <m/>
  </r>
  <r>
    <x v="196"/>
    <x v="1"/>
    <x v="1105"/>
    <n v="2"/>
    <n v="2"/>
    <n v="0"/>
    <n v="5"/>
    <n v="0"/>
    <n v="0"/>
    <n v="0"/>
    <n v="5"/>
    <s v="V"/>
    <m/>
    <m/>
    <m/>
    <m/>
    <m/>
    <n v="2"/>
    <m/>
    <m/>
    <m/>
    <m/>
    <m/>
    <m/>
    <m/>
  </r>
  <r>
    <x v="196"/>
    <x v="1"/>
    <x v="1121"/>
    <n v="1"/>
    <n v="1"/>
    <n v="0"/>
    <n v="2"/>
    <n v="0"/>
    <n v="0"/>
    <n v="0"/>
    <n v="2"/>
    <s v="V"/>
    <m/>
    <m/>
    <m/>
    <m/>
    <m/>
    <n v="1"/>
    <m/>
    <m/>
    <m/>
    <m/>
    <m/>
    <m/>
    <m/>
  </r>
  <r>
    <x v="196"/>
    <x v="1"/>
    <x v="1226"/>
    <n v="3"/>
    <n v="3"/>
    <n v="0"/>
    <n v="4"/>
    <n v="0"/>
    <n v="0"/>
    <n v="0"/>
    <n v="4"/>
    <s v="V"/>
    <m/>
    <m/>
    <m/>
    <m/>
    <m/>
    <n v="3"/>
    <m/>
    <m/>
    <m/>
    <m/>
    <m/>
    <m/>
    <m/>
  </r>
  <r>
    <x v="196"/>
    <x v="1"/>
    <x v="1227"/>
    <n v="1"/>
    <n v="1"/>
    <n v="0"/>
    <n v="1"/>
    <n v="0"/>
    <n v="0"/>
    <n v="0"/>
    <n v="1"/>
    <s v="V"/>
    <m/>
    <m/>
    <m/>
    <m/>
    <m/>
    <n v="1"/>
    <m/>
    <m/>
    <m/>
    <m/>
    <m/>
    <m/>
    <m/>
  </r>
  <r>
    <x v="196"/>
    <x v="1"/>
    <x v="1228"/>
    <n v="1"/>
    <n v="1"/>
    <n v="0"/>
    <n v="1"/>
    <n v="0"/>
    <n v="0"/>
    <n v="0"/>
    <n v="1"/>
    <s v="V"/>
    <s v="V"/>
    <m/>
    <m/>
    <m/>
    <m/>
    <n v="1"/>
    <m/>
    <m/>
    <m/>
    <m/>
    <m/>
    <m/>
    <m/>
  </r>
  <r>
    <x v="196"/>
    <x v="1"/>
    <x v="1229"/>
    <n v="4"/>
    <n v="4"/>
    <n v="0"/>
    <n v="13"/>
    <n v="0"/>
    <n v="0"/>
    <n v="0"/>
    <n v="13"/>
    <s v="V"/>
    <m/>
    <m/>
    <m/>
    <m/>
    <m/>
    <n v="4"/>
    <m/>
    <m/>
    <m/>
    <m/>
    <m/>
    <m/>
    <m/>
  </r>
  <r>
    <x v="196"/>
    <x v="1"/>
    <x v="1230"/>
    <n v="10"/>
    <n v="10"/>
    <n v="0"/>
    <n v="102"/>
    <n v="0"/>
    <n v="0"/>
    <n v="0"/>
    <n v="102"/>
    <s v="V"/>
    <s v="V"/>
    <m/>
    <m/>
    <m/>
    <m/>
    <n v="10"/>
    <m/>
    <m/>
    <m/>
    <m/>
    <m/>
    <m/>
    <m/>
  </r>
  <r>
    <x v="197"/>
    <x v="0"/>
    <x v="1231"/>
    <n v="1"/>
    <n v="0"/>
    <n v="0"/>
    <n v="0"/>
    <n v="0"/>
    <n v="0"/>
    <n v="0"/>
    <n v="0"/>
    <m/>
    <m/>
    <m/>
    <m/>
    <m/>
    <m/>
    <m/>
    <m/>
    <m/>
    <m/>
    <m/>
    <m/>
    <m/>
    <m/>
  </r>
  <r>
    <x v="197"/>
    <x v="3"/>
    <x v="1104"/>
    <n v="1"/>
    <n v="0"/>
    <n v="0"/>
    <n v="0"/>
    <n v="0"/>
    <n v="0"/>
    <n v="0"/>
    <n v="0"/>
    <m/>
    <m/>
    <m/>
    <m/>
    <m/>
    <m/>
    <m/>
    <m/>
    <m/>
    <m/>
    <m/>
    <m/>
    <m/>
    <m/>
  </r>
  <r>
    <x v="197"/>
    <x v="3"/>
    <x v="1082"/>
    <n v="2"/>
    <n v="0"/>
    <n v="0"/>
    <n v="0"/>
    <n v="0"/>
    <n v="0"/>
    <n v="0"/>
    <n v="0"/>
    <m/>
    <m/>
    <m/>
    <m/>
    <m/>
    <m/>
    <m/>
    <m/>
    <m/>
    <m/>
    <m/>
    <m/>
    <m/>
    <m/>
  </r>
  <r>
    <x v="197"/>
    <x v="0"/>
    <x v="1197"/>
    <n v="1"/>
    <n v="0"/>
    <n v="0"/>
    <n v="0"/>
    <n v="0"/>
    <n v="0"/>
    <n v="0"/>
    <n v="0"/>
    <m/>
    <m/>
    <m/>
    <m/>
    <m/>
    <m/>
    <m/>
    <m/>
    <m/>
    <m/>
    <m/>
    <m/>
    <m/>
    <m/>
  </r>
  <r>
    <x v="197"/>
    <x v="4"/>
    <x v="604"/>
    <n v="13"/>
    <n v="1"/>
    <n v="0"/>
    <n v="0"/>
    <n v="1"/>
    <n v="0"/>
    <n v="0"/>
    <n v="1"/>
    <s v="V"/>
    <m/>
    <m/>
    <m/>
    <m/>
    <m/>
    <m/>
    <m/>
    <m/>
    <m/>
    <m/>
    <m/>
    <n v="1"/>
    <m/>
  </r>
  <r>
    <x v="197"/>
    <x v="4"/>
    <x v="1050"/>
    <n v="1"/>
    <n v="0"/>
    <n v="0"/>
    <n v="0"/>
    <n v="0"/>
    <n v="0"/>
    <n v="0"/>
    <n v="0"/>
    <m/>
    <m/>
    <m/>
    <m/>
    <m/>
    <m/>
    <m/>
    <m/>
    <m/>
    <m/>
    <m/>
    <m/>
    <m/>
    <m/>
  </r>
  <r>
    <x v="197"/>
    <x v="0"/>
    <x v="1232"/>
    <n v="8"/>
    <n v="0"/>
    <n v="0"/>
    <n v="0"/>
    <n v="0"/>
    <n v="0"/>
    <n v="0"/>
    <n v="0"/>
    <m/>
    <m/>
    <m/>
    <m/>
    <m/>
    <m/>
    <m/>
    <m/>
    <m/>
    <m/>
    <m/>
    <m/>
    <m/>
    <m/>
  </r>
  <r>
    <x v="197"/>
    <x v="0"/>
    <x v="1233"/>
    <n v="3"/>
    <n v="0"/>
    <n v="0"/>
    <n v="0"/>
    <n v="0"/>
    <n v="0"/>
    <n v="0"/>
    <n v="0"/>
    <m/>
    <m/>
    <m/>
    <m/>
    <m/>
    <m/>
    <m/>
    <m/>
    <m/>
    <m/>
    <m/>
    <m/>
    <m/>
    <m/>
  </r>
  <r>
    <x v="197"/>
    <x v="1"/>
    <x v="1234"/>
    <n v="12"/>
    <n v="0"/>
    <n v="0"/>
    <n v="0"/>
    <n v="0"/>
    <n v="0"/>
    <n v="0"/>
    <n v="0"/>
    <m/>
    <m/>
    <m/>
    <m/>
    <m/>
    <m/>
    <m/>
    <m/>
    <m/>
    <m/>
    <m/>
    <m/>
    <m/>
    <m/>
  </r>
  <r>
    <x v="197"/>
    <x v="1"/>
    <x v="1235"/>
    <n v="5"/>
    <n v="0"/>
    <n v="0"/>
    <n v="0"/>
    <n v="0"/>
    <n v="0"/>
    <n v="0"/>
    <n v="0"/>
    <m/>
    <m/>
    <m/>
    <m/>
    <m/>
    <m/>
    <m/>
    <m/>
    <m/>
    <m/>
    <m/>
    <m/>
    <m/>
    <m/>
  </r>
  <r>
    <x v="197"/>
    <x v="4"/>
    <x v="1236"/>
    <n v="2"/>
    <n v="1"/>
    <n v="0"/>
    <n v="5"/>
    <n v="0"/>
    <n v="0"/>
    <n v="0"/>
    <n v="5"/>
    <s v="V"/>
    <m/>
    <m/>
    <m/>
    <m/>
    <m/>
    <n v="1"/>
    <m/>
    <m/>
    <m/>
    <m/>
    <m/>
    <m/>
    <m/>
  </r>
  <r>
    <x v="197"/>
    <x v="1"/>
    <x v="1085"/>
    <n v="1"/>
    <n v="0"/>
    <n v="0"/>
    <n v="0"/>
    <n v="0"/>
    <n v="0"/>
    <n v="0"/>
    <n v="0"/>
    <m/>
    <m/>
    <m/>
    <m/>
    <m/>
    <m/>
    <m/>
    <m/>
    <m/>
    <m/>
    <m/>
    <m/>
    <m/>
    <m/>
  </r>
  <r>
    <x v="197"/>
    <x v="1"/>
    <x v="1237"/>
    <n v="8"/>
    <n v="0"/>
    <n v="0"/>
    <n v="0"/>
    <n v="0"/>
    <n v="0"/>
    <n v="0"/>
    <n v="0"/>
    <m/>
    <m/>
    <m/>
    <m/>
    <m/>
    <m/>
    <m/>
    <m/>
    <m/>
    <m/>
    <m/>
    <m/>
    <m/>
    <m/>
  </r>
  <r>
    <x v="197"/>
    <x v="1"/>
    <x v="1238"/>
    <n v="11"/>
    <n v="11"/>
    <n v="0"/>
    <n v="53"/>
    <n v="0"/>
    <n v="0"/>
    <n v="0"/>
    <n v="53"/>
    <s v="V"/>
    <m/>
    <m/>
    <m/>
    <m/>
    <m/>
    <n v="11"/>
    <m/>
    <m/>
    <m/>
    <m/>
    <m/>
    <m/>
    <m/>
  </r>
  <r>
    <x v="197"/>
    <x v="2"/>
    <x v="1239"/>
    <n v="1"/>
    <n v="0"/>
    <n v="0"/>
    <n v="0"/>
    <n v="0"/>
    <n v="0"/>
    <n v="0"/>
    <n v="0"/>
    <m/>
    <m/>
    <m/>
    <m/>
    <m/>
    <m/>
    <m/>
    <m/>
    <m/>
    <m/>
    <m/>
    <m/>
    <m/>
    <m/>
  </r>
  <r>
    <x v="197"/>
    <x v="1"/>
    <x v="1240"/>
    <n v="3"/>
    <n v="0"/>
    <n v="0"/>
    <n v="0"/>
    <n v="0"/>
    <n v="0"/>
    <n v="0"/>
    <n v="0"/>
    <m/>
    <m/>
    <m/>
    <m/>
    <m/>
    <m/>
    <m/>
    <m/>
    <m/>
    <m/>
    <m/>
    <m/>
    <m/>
    <m/>
  </r>
  <r>
    <x v="197"/>
    <x v="3"/>
    <x v="861"/>
    <n v="8"/>
    <n v="0"/>
    <n v="0"/>
    <n v="0"/>
    <n v="0"/>
    <n v="0"/>
    <n v="0"/>
    <n v="0"/>
    <m/>
    <m/>
    <m/>
    <m/>
    <m/>
    <m/>
    <m/>
    <m/>
    <m/>
    <m/>
    <m/>
    <m/>
    <m/>
    <m/>
  </r>
  <r>
    <x v="197"/>
    <x v="0"/>
    <x v="1241"/>
    <n v="10"/>
    <n v="0"/>
    <n v="0"/>
    <n v="0"/>
    <n v="0"/>
    <n v="0"/>
    <n v="0"/>
    <n v="0"/>
    <m/>
    <m/>
    <m/>
    <m/>
    <m/>
    <m/>
    <m/>
    <m/>
    <m/>
    <m/>
    <m/>
    <m/>
    <m/>
    <m/>
  </r>
  <r>
    <x v="197"/>
    <x v="1"/>
    <x v="1242"/>
    <n v="12"/>
    <n v="0"/>
    <n v="0"/>
    <n v="1"/>
    <n v="0"/>
    <n v="0"/>
    <n v="0"/>
    <n v="1"/>
    <s v="V"/>
    <s v="V"/>
    <m/>
    <m/>
    <m/>
    <m/>
    <m/>
    <m/>
    <m/>
    <m/>
    <m/>
    <m/>
    <m/>
    <m/>
  </r>
  <r>
    <x v="197"/>
    <x v="3"/>
    <x v="924"/>
    <n v="1"/>
    <n v="0"/>
    <n v="0"/>
    <n v="0"/>
    <n v="0"/>
    <n v="0"/>
    <n v="0"/>
    <n v="0"/>
    <m/>
    <m/>
    <m/>
    <m/>
    <m/>
    <m/>
    <m/>
    <m/>
    <m/>
    <m/>
    <m/>
    <m/>
    <m/>
    <m/>
  </r>
  <r>
    <x v="197"/>
    <x v="0"/>
    <x v="1243"/>
    <n v="3"/>
    <n v="0"/>
    <n v="0"/>
    <n v="0"/>
    <n v="0"/>
    <n v="0"/>
    <n v="0"/>
    <n v="0"/>
    <m/>
    <m/>
    <m/>
    <m/>
    <m/>
    <m/>
    <m/>
    <m/>
    <m/>
    <m/>
    <m/>
    <m/>
    <m/>
    <m/>
  </r>
  <r>
    <x v="197"/>
    <x v="1"/>
    <x v="1244"/>
    <n v="1"/>
    <n v="0"/>
    <n v="0"/>
    <n v="0"/>
    <n v="0"/>
    <n v="0"/>
    <n v="0"/>
    <n v="0"/>
    <m/>
    <m/>
    <m/>
    <m/>
    <m/>
    <m/>
    <m/>
    <m/>
    <m/>
    <m/>
    <m/>
    <m/>
    <m/>
    <m/>
  </r>
  <r>
    <x v="197"/>
    <x v="1"/>
    <x v="1245"/>
    <n v="2"/>
    <n v="0"/>
    <n v="0"/>
    <n v="0"/>
    <n v="0"/>
    <n v="0"/>
    <n v="0"/>
    <n v="0"/>
    <m/>
    <m/>
    <m/>
    <m/>
    <m/>
    <m/>
    <m/>
    <m/>
    <m/>
    <m/>
    <m/>
    <m/>
    <m/>
    <m/>
  </r>
  <r>
    <x v="197"/>
    <x v="1"/>
    <x v="1246"/>
    <n v="13"/>
    <n v="0"/>
    <n v="0"/>
    <n v="0"/>
    <n v="0"/>
    <n v="0"/>
    <n v="0"/>
    <n v="0"/>
    <m/>
    <m/>
    <m/>
    <m/>
    <m/>
    <m/>
    <m/>
    <m/>
    <m/>
    <m/>
    <m/>
    <m/>
    <m/>
    <m/>
  </r>
  <r>
    <x v="197"/>
    <x v="1"/>
    <x v="1122"/>
    <n v="4"/>
    <n v="0"/>
    <n v="0"/>
    <n v="0"/>
    <n v="0"/>
    <n v="0"/>
    <n v="0"/>
    <n v="0"/>
    <m/>
    <m/>
    <m/>
    <m/>
    <m/>
    <m/>
    <m/>
    <m/>
    <m/>
    <m/>
    <m/>
    <m/>
    <m/>
    <m/>
  </r>
  <r>
    <x v="197"/>
    <x v="0"/>
    <x v="1247"/>
    <n v="10"/>
    <n v="0"/>
    <n v="0"/>
    <n v="0"/>
    <n v="0"/>
    <n v="0"/>
    <n v="0"/>
    <n v="0"/>
    <m/>
    <m/>
    <m/>
    <m/>
    <m/>
    <m/>
    <m/>
    <m/>
    <m/>
    <m/>
    <m/>
    <m/>
    <m/>
    <m/>
  </r>
  <r>
    <x v="197"/>
    <x v="1"/>
    <x v="798"/>
    <n v="1"/>
    <n v="0"/>
    <n v="0"/>
    <n v="0"/>
    <n v="0"/>
    <n v="0"/>
    <n v="0"/>
    <n v="0"/>
    <m/>
    <m/>
    <m/>
    <m/>
    <m/>
    <m/>
    <m/>
    <m/>
    <m/>
    <m/>
    <m/>
    <m/>
    <m/>
    <m/>
  </r>
  <r>
    <x v="197"/>
    <x v="3"/>
    <x v="1065"/>
    <n v="2"/>
    <n v="0"/>
    <n v="0"/>
    <n v="0"/>
    <n v="0"/>
    <n v="0"/>
    <n v="0"/>
    <n v="0"/>
    <m/>
    <m/>
    <m/>
    <m/>
    <m/>
    <m/>
    <m/>
    <m/>
    <m/>
    <m/>
    <m/>
    <m/>
    <m/>
    <m/>
  </r>
  <r>
    <x v="197"/>
    <x v="3"/>
    <x v="909"/>
    <n v="10"/>
    <n v="10"/>
    <n v="0"/>
    <n v="0"/>
    <n v="0"/>
    <n v="0"/>
    <n v="0"/>
    <n v="0"/>
    <m/>
    <m/>
    <m/>
    <m/>
    <m/>
    <m/>
    <m/>
    <m/>
    <n v="10"/>
    <m/>
    <m/>
    <m/>
    <m/>
    <m/>
  </r>
  <r>
    <x v="197"/>
    <x v="1"/>
    <x v="1248"/>
    <n v="1"/>
    <n v="1"/>
    <n v="0"/>
    <n v="1"/>
    <n v="0"/>
    <n v="0"/>
    <n v="0"/>
    <n v="1"/>
    <s v="V"/>
    <m/>
    <m/>
    <m/>
    <m/>
    <m/>
    <n v="1"/>
    <m/>
    <m/>
    <m/>
    <m/>
    <m/>
    <m/>
    <m/>
  </r>
  <r>
    <x v="197"/>
    <x v="1"/>
    <x v="1249"/>
    <n v="2"/>
    <n v="2"/>
    <n v="0"/>
    <n v="2"/>
    <n v="0"/>
    <n v="0"/>
    <n v="0"/>
    <n v="2"/>
    <s v="V"/>
    <m/>
    <m/>
    <m/>
    <m/>
    <m/>
    <n v="2"/>
    <m/>
    <m/>
    <m/>
    <m/>
    <m/>
    <m/>
    <m/>
  </r>
  <r>
    <x v="197"/>
    <x v="1"/>
    <x v="1070"/>
    <n v="5"/>
    <n v="5"/>
    <n v="0"/>
    <n v="0"/>
    <n v="0"/>
    <n v="0"/>
    <n v="0"/>
    <n v="0"/>
    <m/>
    <m/>
    <m/>
    <m/>
    <m/>
    <m/>
    <m/>
    <m/>
    <n v="5"/>
    <m/>
    <m/>
    <m/>
    <m/>
    <m/>
  </r>
  <r>
    <x v="197"/>
    <x v="1"/>
    <x v="1250"/>
    <n v="1"/>
    <n v="5"/>
    <n v="0"/>
    <n v="0"/>
    <n v="0"/>
    <n v="0"/>
    <n v="0"/>
    <n v="0"/>
    <m/>
    <m/>
    <m/>
    <m/>
    <m/>
    <m/>
    <m/>
    <n v="5"/>
    <m/>
    <m/>
    <m/>
    <m/>
    <m/>
    <m/>
  </r>
  <r>
    <x v="197"/>
    <x v="1"/>
    <x v="1251"/>
    <n v="3"/>
    <n v="3"/>
    <n v="0"/>
    <n v="3"/>
    <n v="0"/>
    <n v="0"/>
    <n v="0"/>
    <n v="3"/>
    <s v="V"/>
    <m/>
    <m/>
    <m/>
    <m/>
    <m/>
    <n v="3"/>
    <m/>
    <m/>
    <m/>
    <m/>
    <m/>
    <m/>
    <m/>
  </r>
  <r>
    <x v="197"/>
    <x v="1"/>
    <x v="1252"/>
    <n v="1"/>
    <n v="1"/>
    <n v="0"/>
    <n v="2"/>
    <n v="0"/>
    <n v="0"/>
    <n v="0"/>
    <n v="2"/>
    <s v="V"/>
    <m/>
    <m/>
    <m/>
    <m/>
    <m/>
    <n v="1"/>
    <m/>
    <m/>
    <m/>
    <m/>
    <m/>
    <m/>
    <m/>
  </r>
  <r>
    <x v="197"/>
    <x v="1"/>
    <x v="1253"/>
    <n v="2"/>
    <n v="2"/>
    <n v="0"/>
    <n v="5"/>
    <n v="0"/>
    <n v="0"/>
    <n v="0"/>
    <n v="5"/>
    <s v="V"/>
    <m/>
    <m/>
    <m/>
    <m/>
    <m/>
    <n v="2"/>
    <m/>
    <m/>
    <m/>
    <m/>
    <m/>
    <m/>
    <m/>
  </r>
  <r>
    <x v="197"/>
    <x v="1"/>
    <x v="1254"/>
    <n v="1"/>
    <n v="1"/>
    <n v="0"/>
    <n v="1"/>
    <n v="0"/>
    <n v="0"/>
    <n v="0"/>
    <n v="1"/>
    <s v="V"/>
    <m/>
    <m/>
    <m/>
    <m/>
    <m/>
    <n v="1"/>
    <m/>
    <m/>
    <m/>
    <m/>
    <m/>
    <m/>
    <m/>
  </r>
  <r>
    <x v="198"/>
    <x v="0"/>
    <x v="1255"/>
    <n v="3"/>
    <n v="0"/>
    <n v="0"/>
    <n v="0"/>
    <n v="0"/>
    <n v="0"/>
    <n v="0"/>
    <n v="0"/>
    <m/>
    <m/>
    <m/>
    <m/>
    <m/>
    <m/>
    <m/>
    <m/>
    <m/>
    <m/>
    <m/>
    <m/>
    <m/>
    <m/>
  </r>
  <r>
    <x v="198"/>
    <x v="0"/>
    <x v="1256"/>
    <n v="4"/>
    <n v="0"/>
    <n v="0"/>
    <n v="0"/>
    <n v="0"/>
    <n v="0"/>
    <n v="0"/>
    <n v="0"/>
    <m/>
    <m/>
    <m/>
    <m/>
    <m/>
    <m/>
    <m/>
    <m/>
    <m/>
    <m/>
    <m/>
    <m/>
    <m/>
    <m/>
  </r>
  <r>
    <x v="198"/>
    <x v="0"/>
    <x v="1257"/>
    <n v="12"/>
    <n v="2"/>
    <n v="0"/>
    <n v="3"/>
    <n v="0"/>
    <n v="0"/>
    <n v="0"/>
    <n v="3"/>
    <s v="V"/>
    <s v="V"/>
    <m/>
    <m/>
    <m/>
    <m/>
    <n v="2"/>
    <m/>
    <m/>
    <m/>
    <m/>
    <m/>
    <m/>
    <m/>
  </r>
  <r>
    <x v="198"/>
    <x v="1"/>
    <x v="1123"/>
    <n v="2"/>
    <n v="0"/>
    <n v="0"/>
    <n v="0"/>
    <n v="0"/>
    <n v="0"/>
    <n v="0"/>
    <n v="0"/>
    <m/>
    <m/>
    <m/>
    <m/>
    <m/>
    <m/>
    <m/>
    <m/>
    <m/>
    <m/>
    <m/>
    <m/>
    <m/>
    <m/>
  </r>
  <r>
    <x v="198"/>
    <x v="2"/>
    <x v="1258"/>
    <n v="1"/>
    <n v="0"/>
    <n v="0"/>
    <n v="0"/>
    <n v="0"/>
    <n v="0"/>
    <n v="0"/>
    <n v="0"/>
    <m/>
    <m/>
    <m/>
    <m/>
    <m/>
    <m/>
    <m/>
    <m/>
    <m/>
    <m/>
    <m/>
    <m/>
    <m/>
    <m/>
  </r>
  <r>
    <x v="198"/>
    <x v="1"/>
    <x v="1259"/>
    <n v="7"/>
    <n v="0"/>
    <n v="0"/>
    <n v="0"/>
    <n v="0"/>
    <n v="0"/>
    <n v="0"/>
    <n v="0"/>
    <m/>
    <m/>
    <m/>
    <m/>
    <m/>
    <m/>
    <m/>
    <m/>
    <m/>
    <m/>
    <m/>
    <m/>
    <m/>
    <m/>
  </r>
  <r>
    <x v="198"/>
    <x v="1"/>
    <x v="1260"/>
    <n v="5"/>
    <n v="4"/>
    <n v="0"/>
    <n v="6"/>
    <n v="0"/>
    <n v="0"/>
    <n v="0"/>
    <n v="6"/>
    <s v="V"/>
    <m/>
    <m/>
    <m/>
    <m/>
    <m/>
    <n v="4"/>
    <m/>
    <m/>
    <m/>
    <m/>
    <m/>
    <m/>
    <m/>
  </r>
  <r>
    <x v="198"/>
    <x v="1"/>
    <x v="1041"/>
    <n v="2"/>
    <n v="1"/>
    <n v="0"/>
    <n v="3"/>
    <n v="0"/>
    <n v="0"/>
    <n v="0"/>
    <n v="3"/>
    <s v="V"/>
    <m/>
    <m/>
    <m/>
    <m/>
    <m/>
    <n v="1"/>
    <m/>
    <m/>
    <m/>
    <m/>
    <m/>
    <m/>
    <m/>
  </r>
  <r>
    <x v="198"/>
    <x v="1"/>
    <x v="1261"/>
    <n v="2"/>
    <n v="1"/>
    <n v="0"/>
    <n v="6"/>
    <n v="0"/>
    <n v="0"/>
    <n v="0"/>
    <n v="6"/>
    <s v="V"/>
    <m/>
    <m/>
    <m/>
    <m/>
    <m/>
    <n v="1"/>
    <m/>
    <m/>
    <m/>
    <m/>
    <m/>
    <m/>
    <m/>
  </r>
  <r>
    <x v="198"/>
    <x v="1"/>
    <x v="1262"/>
    <n v="11"/>
    <n v="0"/>
    <n v="0"/>
    <n v="0"/>
    <n v="0"/>
    <n v="0"/>
    <n v="0"/>
    <n v="0"/>
    <m/>
    <m/>
    <m/>
    <m/>
    <m/>
    <m/>
    <m/>
    <m/>
    <m/>
    <m/>
    <m/>
    <m/>
    <m/>
    <m/>
  </r>
  <r>
    <x v="198"/>
    <x v="0"/>
    <x v="1263"/>
    <n v="8"/>
    <n v="0"/>
    <n v="0"/>
    <n v="0"/>
    <n v="0"/>
    <n v="0"/>
    <n v="0"/>
    <n v="0"/>
    <s v="V"/>
    <m/>
    <m/>
    <m/>
    <m/>
    <m/>
    <m/>
    <m/>
    <m/>
    <m/>
    <m/>
    <m/>
    <m/>
    <m/>
  </r>
  <r>
    <x v="198"/>
    <x v="1"/>
    <x v="915"/>
    <n v="7"/>
    <n v="2"/>
    <n v="0"/>
    <n v="3"/>
    <n v="0"/>
    <n v="0"/>
    <n v="0"/>
    <n v="3"/>
    <s v="V"/>
    <m/>
    <m/>
    <m/>
    <m/>
    <m/>
    <n v="2"/>
    <m/>
    <m/>
    <m/>
    <m/>
    <m/>
    <m/>
    <m/>
  </r>
  <r>
    <x v="198"/>
    <x v="1"/>
    <x v="1224"/>
    <n v="1"/>
    <n v="0"/>
    <n v="0"/>
    <n v="0"/>
    <n v="0"/>
    <n v="0"/>
    <n v="0"/>
    <n v="0"/>
    <m/>
    <m/>
    <m/>
    <m/>
    <m/>
    <m/>
    <m/>
    <m/>
    <m/>
    <m/>
    <m/>
    <m/>
    <m/>
    <m/>
  </r>
  <r>
    <x v="198"/>
    <x v="0"/>
    <x v="1264"/>
    <n v="2"/>
    <n v="0"/>
    <n v="0"/>
    <n v="0"/>
    <n v="0"/>
    <n v="0"/>
    <n v="0"/>
    <n v="0"/>
    <m/>
    <m/>
    <m/>
    <m/>
    <m/>
    <m/>
    <m/>
    <m/>
    <m/>
    <m/>
    <m/>
    <m/>
    <m/>
    <m/>
  </r>
  <r>
    <x v="198"/>
    <x v="1"/>
    <x v="1265"/>
    <n v="13"/>
    <n v="1"/>
    <n v="0"/>
    <n v="1"/>
    <n v="0"/>
    <n v="0"/>
    <n v="0"/>
    <n v="1"/>
    <s v="V"/>
    <m/>
    <m/>
    <m/>
    <m/>
    <m/>
    <n v="1"/>
    <m/>
    <m/>
    <m/>
    <m/>
    <m/>
    <m/>
    <m/>
  </r>
  <r>
    <x v="198"/>
    <x v="1"/>
    <x v="1145"/>
    <n v="2"/>
    <n v="0"/>
    <n v="0"/>
    <n v="0"/>
    <n v="0"/>
    <n v="0"/>
    <n v="0"/>
    <n v="0"/>
    <m/>
    <m/>
    <m/>
    <m/>
    <m/>
    <m/>
    <m/>
    <m/>
    <m/>
    <m/>
    <m/>
    <m/>
    <m/>
    <m/>
  </r>
  <r>
    <x v="198"/>
    <x v="0"/>
    <x v="1266"/>
    <n v="3"/>
    <n v="0"/>
    <n v="0"/>
    <n v="0"/>
    <n v="0"/>
    <n v="0"/>
    <n v="0"/>
    <n v="0"/>
    <m/>
    <m/>
    <m/>
    <m/>
    <m/>
    <m/>
    <m/>
    <m/>
    <m/>
    <m/>
    <m/>
    <m/>
    <m/>
    <m/>
  </r>
  <r>
    <x v="198"/>
    <x v="0"/>
    <x v="1267"/>
    <n v="1"/>
    <n v="0"/>
    <n v="0"/>
    <n v="0"/>
    <n v="0"/>
    <n v="0"/>
    <n v="0"/>
    <n v="0"/>
    <m/>
    <m/>
    <m/>
    <m/>
    <m/>
    <m/>
    <m/>
    <m/>
    <m/>
    <m/>
    <m/>
    <m/>
    <m/>
    <m/>
  </r>
  <r>
    <x v="198"/>
    <x v="2"/>
    <x v="1268"/>
    <n v="1"/>
    <n v="0"/>
    <n v="0"/>
    <n v="0"/>
    <n v="0"/>
    <n v="0"/>
    <n v="0"/>
    <n v="0"/>
    <m/>
    <m/>
    <m/>
    <m/>
    <m/>
    <m/>
    <m/>
    <m/>
    <m/>
    <m/>
    <m/>
    <m/>
    <m/>
    <m/>
  </r>
  <r>
    <x v="198"/>
    <x v="3"/>
    <x v="986"/>
    <n v="1"/>
    <n v="0"/>
    <n v="0"/>
    <n v="0"/>
    <n v="0"/>
    <n v="0"/>
    <n v="0"/>
    <n v="0"/>
    <m/>
    <m/>
    <m/>
    <m/>
    <m/>
    <m/>
    <m/>
    <m/>
    <m/>
    <m/>
    <m/>
    <m/>
    <m/>
    <m/>
  </r>
  <r>
    <x v="198"/>
    <x v="4"/>
    <x v="894"/>
    <n v="1"/>
    <n v="0"/>
    <n v="0"/>
    <n v="0"/>
    <n v="0"/>
    <n v="0"/>
    <n v="0"/>
    <n v="0"/>
    <m/>
    <m/>
    <m/>
    <m/>
    <m/>
    <m/>
    <m/>
    <m/>
    <m/>
    <m/>
    <m/>
    <m/>
    <m/>
    <m/>
  </r>
  <r>
    <x v="198"/>
    <x v="0"/>
    <x v="1269"/>
    <n v="7"/>
    <n v="0"/>
    <n v="0"/>
    <n v="0"/>
    <n v="0"/>
    <n v="0"/>
    <n v="0"/>
    <n v="0"/>
    <m/>
    <m/>
    <m/>
    <m/>
    <m/>
    <m/>
    <m/>
    <m/>
    <m/>
    <m/>
    <m/>
    <m/>
    <m/>
    <m/>
  </r>
  <r>
    <x v="198"/>
    <x v="4"/>
    <x v="1107"/>
    <n v="1"/>
    <n v="0"/>
    <n v="0"/>
    <n v="0"/>
    <n v="0"/>
    <n v="0"/>
    <n v="0"/>
    <n v="0"/>
    <m/>
    <m/>
    <m/>
    <m/>
    <m/>
    <m/>
    <m/>
    <m/>
    <m/>
    <m/>
    <m/>
    <m/>
    <m/>
    <m/>
  </r>
  <r>
    <x v="198"/>
    <x v="3"/>
    <x v="1019"/>
    <n v="1"/>
    <n v="0"/>
    <n v="0"/>
    <n v="0"/>
    <n v="0"/>
    <n v="0"/>
    <n v="0"/>
    <n v="0"/>
    <m/>
    <m/>
    <m/>
    <m/>
    <m/>
    <m/>
    <m/>
    <m/>
    <m/>
    <m/>
    <m/>
    <m/>
    <m/>
    <m/>
  </r>
  <r>
    <x v="198"/>
    <x v="3"/>
    <x v="1076"/>
    <n v="2"/>
    <n v="0"/>
    <n v="0"/>
    <n v="0"/>
    <n v="0"/>
    <n v="0"/>
    <n v="0"/>
    <n v="0"/>
    <m/>
    <m/>
    <m/>
    <m/>
    <m/>
    <m/>
    <m/>
    <m/>
    <m/>
    <m/>
    <m/>
    <m/>
    <m/>
    <m/>
  </r>
  <r>
    <x v="198"/>
    <x v="3"/>
    <x v="1098"/>
    <n v="1"/>
    <n v="0"/>
    <n v="0"/>
    <n v="0"/>
    <n v="0"/>
    <n v="0"/>
    <n v="0"/>
    <n v="0"/>
    <m/>
    <m/>
    <m/>
    <m/>
    <m/>
    <m/>
    <m/>
    <m/>
    <m/>
    <m/>
    <m/>
    <m/>
    <m/>
    <m/>
  </r>
  <r>
    <x v="198"/>
    <x v="3"/>
    <x v="1052"/>
    <n v="1"/>
    <n v="0"/>
    <n v="0"/>
    <n v="0"/>
    <n v="0"/>
    <n v="0"/>
    <n v="0"/>
    <n v="0"/>
    <m/>
    <m/>
    <m/>
    <m/>
    <m/>
    <m/>
    <m/>
    <m/>
    <m/>
    <m/>
    <m/>
    <m/>
    <m/>
    <m/>
  </r>
  <r>
    <x v="198"/>
    <x v="4"/>
    <x v="996"/>
    <n v="8"/>
    <n v="0"/>
    <n v="0"/>
    <n v="0"/>
    <n v="0"/>
    <n v="0"/>
    <n v="0"/>
    <n v="0"/>
    <m/>
    <m/>
    <m/>
    <m/>
    <m/>
    <m/>
    <m/>
    <m/>
    <m/>
    <m/>
    <m/>
    <m/>
    <m/>
    <m/>
  </r>
  <r>
    <x v="198"/>
    <x v="3"/>
    <x v="1004"/>
    <n v="3"/>
    <n v="0"/>
    <n v="0"/>
    <n v="0"/>
    <n v="0"/>
    <n v="0"/>
    <n v="0"/>
    <n v="0"/>
    <m/>
    <m/>
    <m/>
    <m/>
    <m/>
    <m/>
    <m/>
    <m/>
    <m/>
    <m/>
    <m/>
    <m/>
    <m/>
    <m/>
  </r>
  <r>
    <x v="198"/>
    <x v="3"/>
    <x v="1001"/>
    <n v="1"/>
    <n v="1"/>
    <n v="0"/>
    <n v="2"/>
    <n v="0"/>
    <n v="0"/>
    <n v="0"/>
    <n v="2"/>
    <s v="V"/>
    <m/>
    <m/>
    <m/>
    <m/>
    <m/>
    <n v="1"/>
    <m/>
    <m/>
    <m/>
    <m/>
    <m/>
    <m/>
    <m/>
  </r>
  <r>
    <x v="198"/>
    <x v="0"/>
    <x v="1270"/>
    <n v="9"/>
    <n v="9"/>
    <n v="0"/>
    <n v="47"/>
    <n v="0"/>
    <n v="0"/>
    <n v="0"/>
    <n v="47"/>
    <s v="V"/>
    <m/>
    <s v="V"/>
    <s v="V"/>
    <m/>
    <m/>
    <n v="9"/>
    <m/>
    <m/>
    <m/>
    <m/>
    <m/>
    <m/>
    <m/>
  </r>
  <r>
    <x v="198"/>
    <x v="1"/>
    <x v="1271"/>
    <n v="7"/>
    <n v="7"/>
    <n v="0"/>
    <n v="27"/>
    <n v="0"/>
    <n v="0"/>
    <n v="0"/>
    <n v="27"/>
    <m/>
    <m/>
    <m/>
    <m/>
    <m/>
    <m/>
    <n v="7"/>
    <m/>
    <m/>
    <m/>
    <m/>
    <m/>
    <m/>
    <m/>
  </r>
  <r>
    <x v="198"/>
    <x v="0"/>
    <x v="1272"/>
    <n v="2"/>
    <n v="2"/>
    <n v="0"/>
    <n v="0"/>
    <n v="0"/>
    <n v="0"/>
    <n v="0"/>
    <n v="0"/>
    <m/>
    <m/>
    <m/>
    <m/>
    <m/>
    <m/>
    <m/>
    <m/>
    <n v="2"/>
    <m/>
    <m/>
    <m/>
    <m/>
    <m/>
  </r>
  <r>
    <x v="198"/>
    <x v="1"/>
    <x v="1273"/>
    <n v="1"/>
    <n v="1"/>
    <n v="0"/>
    <n v="0"/>
    <n v="0"/>
    <n v="0"/>
    <n v="0"/>
    <n v="0"/>
    <m/>
    <m/>
    <m/>
    <m/>
    <m/>
    <m/>
    <m/>
    <m/>
    <m/>
    <m/>
    <n v="1"/>
    <m/>
    <m/>
    <m/>
  </r>
  <r>
    <x v="198"/>
    <x v="3"/>
    <x v="1062"/>
    <n v="1"/>
    <n v="1"/>
    <n v="0"/>
    <n v="1"/>
    <n v="0"/>
    <n v="0"/>
    <n v="0"/>
    <n v="1"/>
    <s v="V"/>
    <m/>
    <m/>
    <m/>
    <m/>
    <m/>
    <n v="1"/>
    <m/>
    <m/>
    <m/>
    <m/>
    <m/>
    <m/>
    <m/>
  </r>
  <r>
    <x v="199"/>
    <x v="3"/>
    <x v="1046"/>
    <n v="10"/>
    <n v="0"/>
    <n v="0"/>
    <n v="0"/>
    <n v="0"/>
    <n v="0"/>
    <n v="0"/>
    <n v="0"/>
    <m/>
    <m/>
    <m/>
    <m/>
    <m/>
    <m/>
    <m/>
    <m/>
    <m/>
    <m/>
    <m/>
    <m/>
    <m/>
    <m/>
  </r>
  <r>
    <x v="199"/>
    <x v="3"/>
    <x v="973"/>
    <n v="6"/>
    <n v="0"/>
    <n v="0"/>
    <n v="0"/>
    <n v="0"/>
    <n v="0"/>
    <n v="0"/>
    <n v="0"/>
    <m/>
    <m/>
    <m/>
    <m/>
    <m/>
    <m/>
    <m/>
    <m/>
    <m/>
    <m/>
    <m/>
    <m/>
    <m/>
    <m/>
  </r>
  <r>
    <x v="199"/>
    <x v="0"/>
    <x v="1223"/>
    <n v="1"/>
    <n v="0"/>
    <n v="0"/>
    <n v="0"/>
    <n v="0"/>
    <n v="0"/>
    <n v="0"/>
    <n v="0"/>
    <m/>
    <m/>
    <m/>
    <m/>
    <m/>
    <m/>
    <m/>
    <m/>
    <m/>
    <m/>
    <m/>
    <m/>
    <m/>
    <m/>
  </r>
  <r>
    <x v="199"/>
    <x v="3"/>
    <x v="1081"/>
    <n v="12"/>
    <n v="0"/>
    <n v="0"/>
    <n v="0"/>
    <n v="0"/>
    <n v="0"/>
    <n v="0"/>
    <n v="0"/>
    <m/>
    <m/>
    <m/>
    <m/>
    <m/>
    <m/>
    <m/>
    <m/>
    <m/>
    <m/>
    <m/>
    <m/>
    <m/>
    <m/>
  </r>
  <r>
    <x v="199"/>
    <x v="3"/>
    <x v="947"/>
    <n v="1"/>
    <n v="0"/>
    <n v="0"/>
    <n v="0"/>
    <n v="0"/>
    <n v="0"/>
    <n v="0"/>
    <n v="0"/>
    <m/>
    <m/>
    <m/>
    <m/>
    <m/>
    <m/>
    <m/>
    <m/>
    <m/>
    <m/>
    <m/>
    <m/>
    <m/>
    <m/>
  </r>
  <r>
    <x v="199"/>
    <x v="1"/>
    <x v="889"/>
    <n v="13"/>
    <n v="0"/>
    <n v="0"/>
    <n v="0"/>
    <n v="0"/>
    <n v="0"/>
    <n v="0"/>
    <n v="0"/>
    <m/>
    <m/>
    <m/>
    <m/>
    <m/>
    <m/>
    <m/>
    <m/>
    <m/>
    <m/>
    <m/>
    <m/>
    <m/>
    <m/>
  </r>
  <r>
    <x v="199"/>
    <x v="0"/>
    <x v="1274"/>
    <n v="1"/>
    <n v="0"/>
    <n v="0"/>
    <n v="0"/>
    <n v="0"/>
    <n v="0"/>
    <n v="0"/>
    <n v="0"/>
    <m/>
    <m/>
    <m/>
    <m/>
    <m/>
    <m/>
    <m/>
    <m/>
    <m/>
    <m/>
    <m/>
    <m/>
    <m/>
    <m/>
  </r>
  <r>
    <x v="199"/>
    <x v="1"/>
    <x v="1167"/>
    <n v="4"/>
    <n v="0"/>
    <n v="0"/>
    <n v="0"/>
    <n v="0"/>
    <n v="0"/>
    <n v="0"/>
    <n v="0"/>
    <m/>
    <m/>
    <m/>
    <m/>
    <m/>
    <m/>
    <m/>
    <m/>
    <m/>
    <m/>
    <m/>
    <m/>
    <m/>
    <m/>
  </r>
  <r>
    <x v="199"/>
    <x v="3"/>
    <x v="910"/>
    <n v="9"/>
    <n v="0"/>
    <n v="0"/>
    <n v="1"/>
    <n v="0"/>
    <n v="0"/>
    <n v="0"/>
    <n v="1"/>
    <s v="V"/>
    <m/>
    <m/>
    <m/>
    <m/>
    <m/>
    <m/>
    <m/>
    <m/>
    <m/>
    <m/>
    <m/>
    <m/>
    <m/>
  </r>
  <r>
    <x v="199"/>
    <x v="3"/>
    <x v="864"/>
    <n v="3"/>
    <n v="0"/>
    <n v="0"/>
    <n v="0"/>
    <n v="0"/>
    <n v="0"/>
    <n v="0"/>
    <n v="0"/>
    <m/>
    <m/>
    <m/>
    <m/>
    <m/>
    <m/>
    <m/>
    <m/>
    <m/>
    <m/>
    <m/>
    <m/>
    <m/>
    <m/>
  </r>
  <r>
    <x v="199"/>
    <x v="1"/>
    <x v="1275"/>
    <n v="5"/>
    <n v="0"/>
    <n v="0"/>
    <n v="0"/>
    <n v="0"/>
    <n v="0"/>
    <n v="0"/>
    <n v="0"/>
    <m/>
    <m/>
    <m/>
    <m/>
    <m/>
    <m/>
    <m/>
    <m/>
    <m/>
    <m/>
    <m/>
    <m/>
    <m/>
    <m/>
  </r>
  <r>
    <x v="199"/>
    <x v="1"/>
    <x v="1276"/>
    <n v="7"/>
    <n v="0"/>
    <n v="0"/>
    <n v="0"/>
    <n v="0"/>
    <n v="0"/>
    <n v="0"/>
    <n v="0"/>
    <m/>
    <m/>
    <m/>
    <m/>
    <m/>
    <m/>
    <m/>
    <m/>
    <m/>
    <m/>
    <m/>
    <m/>
    <m/>
    <m/>
  </r>
  <r>
    <x v="199"/>
    <x v="3"/>
    <x v="1277"/>
    <n v="1"/>
    <n v="0"/>
    <n v="0"/>
    <n v="0"/>
    <n v="0"/>
    <n v="0"/>
    <n v="0"/>
    <n v="0"/>
    <m/>
    <m/>
    <m/>
    <m/>
    <m/>
    <m/>
    <m/>
    <m/>
    <m/>
    <m/>
    <m/>
    <m/>
    <m/>
    <m/>
  </r>
  <r>
    <x v="199"/>
    <x v="3"/>
    <x v="1278"/>
    <n v="2"/>
    <n v="0"/>
    <n v="0"/>
    <n v="0"/>
    <n v="0"/>
    <n v="0"/>
    <n v="0"/>
    <n v="0"/>
    <m/>
    <m/>
    <m/>
    <m/>
    <m/>
    <m/>
    <m/>
    <m/>
    <m/>
    <m/>
    <m/>
    <m/>
    <m/>
    <m/>
  </r>
  <r>
    <x v="199"/>
    <x v="1"/>
    <x v="1279"/>
    <n v="1"/>
    <n v="0"/>
    <n v="0"/>
    <n v="0"/>
    <n v="0"/>
    <n v="0"/>
    <n v="0"/>
    <n v="0"/>
    <m/>
    <m/>
    <m/>
    <m/>
    <m/>
    <m/>
    <m/>
    <m/>
    <m/>
    <m/>
    <m/>
    <m/>
    <m/>
    <m/>
  </r>
  <r>
    <x v="199"/>
    <x v="1"/>
    <x v="1105"/>
    <n v="2"/>
    <n v="1"/>
    <n v="0"/>
    <n v="1"/>
    <n v="0"/>
    <n v="0"/>
    <n v="0"/>
    <n v="1"/>
    <s v="V"/>
    <m/>
    <m/>
    <m/>
    <m/>
    <m/>
    <n v="1"/>
    <m/>
    <m/>
    <m/>
    <m/>
    <m/>
    <m/>
    <m/>
  </r>
  <r>
    <x v="199"/>
    <x v="1"/>
    <x v="1280"/>
    <n v="11"/>
    <n v="0"/>
    <n v="0"/>
    <n v="0"/>
    <n v="0"/>
    <n v="0"/>
    <n v="0"/>
    <n v="0"/>
    <m/>
    <m/>
    <m/>
    <m/>
    <m/>
    <m/>
    <m/>
    <m/>
    <m/>
    <m/>
    <m/>
    <m/>
    <m/>
    <m/>
  </r>
  <r>
    <x v="199"/>
    <x v="3"/>
    <x v="1281"/>
    <n v="1"/>
    <n v="0"/>
    <n v="0"/>
    <n v="0"/>
    <n v="0"/>
    <n v="0"/>
    <n v="0"/>
    <n v="0"/>
    <m/>
    <m/>
    <m/>
    <m/>
    <m/>
    <m/>
    <m/>
    <m/>
    <m/>
    <m/>
    <m/>
    <m/>
    <m/>
    <m/>
  </r>
  <r>
    <x v="199"/>
    <x v="1"/>
    <x v="1088"/>
    <n v="1"/>
    <n v="0"/>
    <n v="0"/>
    <n v="0"/>
    <n v="0"/>
    <n v="0"/>
    <n v="0"/>
    <n v="0"/>
    <m/>
    <m/>
    <m/>
    <m/>
    <m/>
    <m/>
    <m/>
    <m/>
    <m/>
    <m/>
    <m/>
    <m/>
    <m/>
    <m/>
  </r>
  <r>
    <x v="199"/>
    <x v="4"/>
    <x v="948"/>
    <n v="2"/>
    <n v="0"/>
    <n v="0"/>
    <n v="0"/>
    <n v="0"/>
    <n v="0"/>
    <n v="0"/>
    <n v="0"/>
    <m/>
    <m/>
    <m/>
    <m/>
    <m/>
    <m/>
    <m/>
    <m/>
    <m/>
    <m/>
    <m/>
    <m/>
    <m/>
    <m/>
  </r>
  <r>
    <x v="199"/>
    <x v="3"/>
    <x v="1077"/>
    <n v="4"/>
    <n v="0"/>
    <n v="0"/>
    <n v="0"/>
    <n v="0"/>
    <n v="0"/>
    <n v="0"/>
    <n v="0"/>
    <m/>
    <m/>
    <m/>
    <m/>
    <m/>
    <m/>
    <m/>
    <m/>
    <m/>
    <m/>
    <m/>
    <m/>
    <m/>
    <m/>
  </r>
  <r>
    <x v="199"/>
    <x v="0"/>
    <x v="1170"/>
    <n v="1"/>
    <n v="0"/>
    <n v="0"/>
    <n v="0"/>
    <n v="0"/>
    <n v="0"/>
    <n v="0"/>
    <n v="0"/>
    <m/>
    <m/>
    <m/>
    <m/>
    <m/>
    <m/>
    <m/>
    <m/>
    <m/>
    <m/>
    <m/>
    <m/>
    <m/>
    <m/>
  </r>
  <r>
    <x v="199"/>
    <x v="1"/>
    <x v="1282"/>
    <n v="1"/>
    <n v="0"/>
    <n v="0"/>
    <n v="0"/>
    <n v="0"/>
    <n v="0"/>
    <n v="0"/>
    <n v="0"/>
    <m/>
    <m/>
    <m/>
    <m/>
    <m/>
    <m/>
    <m/>
    <m/>
    <m/>
    <m/>
    <m/>
    <m/>
    <m/>
    <m/>
  </r>
  <r>
    <x v="199"/>
    <x v="1"/>
    <x v="1283"/>
    <n v="2"/>
    <n v="0"/>
    <n v="0"/>
    <n v="0"/>
    <n v="0"/>
    <n v="0"/>
    <n v="0"/>
    <n v="0"/>
    <m/>
    <m/>
    <m/>
    <m/>
    <m/>
    <m/>
    <m/>
    <m/>
    <m/>
    <m/>
    <m/>
    <m/>
    <m/>
    <m/>
  </r>
  <r>
    <x v="199"/>
    <x v="1"/>
    <x v="1284"/>
    <n v="12"/>
    <n v="0"/>
    <n v="0"/>
    <n v="0"/>
    <n v="0"/>
    <n v="0"/>
    <n v="0"/>
    <n v="0"/>
    <m/>
    <m/>
    <m/>
    <m/>
    <m/>
    <m/>
    <m/>
    <m/>
    <m/>
    <m/>
    <m/>
    <m/>
    <m/>
    <m/>
  </r>
  <r>
    <x v="199"/>
    <x v="1"/>
    <x v="1196"/>
    <n v="3"/>
    <n v="1"/>
    <n v="0"/>
    <n v="1"/>
    <n v="0"/>
    <n v="0"/>
    <n v="0"/>
    <n v="1"/>
    <s v="V"/>
    <m/>
    <m/>
    <m/>
    <m/>
    <m/>
    <n v="1"/>
    <m/>
    <m/>
    <m/>
    <m/>
    <m/>
    <m/>
    <m/>
  </r>
  <r>
    <x v="199"/>
    <x v="3"/>
    <x v="1084"/>
    <n v="3"/>
    <n v="1"/>
    <n v="0"/>
    <n v="1"/>
    <n v="0"/>
    <n v="0"/>
    <n v="0"/>
    <n v="1"/>
    <s v="V"/>
    <s v="V"/>
    <m/>
    <m/>
    <m/>
    <m/>
    <n v="1"/>
    <m/>
    <m/>
    <m/>
    <m/>
    <m/>
    <m/>
    <m/>
  </r>
  <r>
    <x v="199"/>
    <x v="1"/>
    <x v="1285"/>
    <n v="1"/>
    <n v="0"/>
    <n v="0"/>
    <n v="0"/>
    <n v="0"/>
    <n v="0"/>
    <n v="0"/>
    <n v="0"/>
    <m/>
    <m/>
    <m/>
    <m/>
    <m/>
    <m/>
    <m/>
    <m/>
    <m/>
    <m/>
    <m/>
    <m/>
    <m/>
    <m/>
  </r>
  <r>
    <x v="199"/>
    <x v="3"/>
    <x v="1006"/>
    <n v="12"/>
    <n v="0"/>
    <n v="0"/>
    <n v="0"/>
    <n v="0"/>
    <n v="0"/>
    <n v="0"/>
    <n v="0"/>
    <m/>
    <m/>
    <m/>
    <m/>
    <m/>
    <m/>
    <m/>
    <m/>
    <m/>
    <m/>
    <m/>
    <m/>
    <m/>
    <m/>
  </r>
  <r>
    <x v="199"/>
    <x v="3"/>
    <x v="987"/>
    <n v="1"/>
    <n v="1"/>
    <n v="0"/>
    <n v="4"/>
    <n v="0"/>
    <n v="0"/>
    <n v="0"/>
    <n v="4"/>
    <s v="V"/>
    <s v="V"/>
    <m/>
    <m/>
    <m/>
    <m/>
    <n v="1"/>
    <m/>
    <m/>
    <m/>
    <m/>
    <m/>
    <m/>
    <m/>
  </r>
  <r>
    <x v="199"/>
    <x v="1"/>
    <x v="1286"/>
    <n v="8"/>
    <n v="8"/>
    <n v="0"/>
    <n v="10"/>
    <n v="0"/>
    <n v="0"/>
    <n v="0"/>
    <n v="10"/>
    <s v="V"/>
    <s v="V"/>
    <m/>
    <m/>
    <m/>
    <m/>
    <n v="8"/>
    <m/>
    <m/>
    <m/>
    <m/>
    <m/>
    <m/>
    <m/>
  </r>
  <r>
    <x v="199"/>
    <x v="1"/>
    <x v="1287"/>
    <n v="9"/>
    <n v="9"/>
    <n v="0"/>
    <n v="9"/>
    <n v="0"/>
    <n v="0"/>
    <n v="0"/>
    <n v="9"/>
    <s v="V"/>
    <m/>
    <m/>
    <m/>
    <m/>
    <m/>
    <n v="9"/>
    <m/>
    <m/>
    <m/>
    <m/>
    <m/>
    <m/>
    <m/>
  </r>
  <r>
    <x v="199"/>
    <x v="1"/>
    <x v="1288"/>
    <n v="6"/>
    <n v="6"/>
    <n v="0"/>
    <n v="10"/>
    <n v="0"/>
    <n v="0"/>
    <n v="0"/>
    <n v="10"/>
    <s v="V"/>
    <m/>
    <m/>
    <m/>
    <m/>
    <m/>
    <n v="6"/>
    <m/>
    <m/>
    <m/>
    <m/>
    <m/>
    <m/>
    <m/>
  </r>
  <r>
    <x v="200"/>
    <x v="1"/>
    <x v="1168"/>
    <n v="1"/>
    <n v="0"/>
    <n v="0"/>
    <n v="0"/>
    <n v="0"/>
    <n v="0"/>
    <n v="0"/>
    <n v="0"/>
    <m/>
    <m/>
    <m/>
    <m/>
    <m/>
    <m/>
    <m/>
    <m/>
    <m/>
    <m/>
    <m/>
    <m/>
    <m/>
    <m/>
  </r>
  <r>
    <x v="200"/>
    <x v="1"/>
    <x v="1289"/>
    <n v="4"/>
    <n v="0"/>
    <n v="0"/>
    <n v="0"/>
    <n v="0"/>
    <n v="0"/>
    <n v="0"/>
    <n v="0"/>
    <m/>
    <m/>
    <m/>
    <m/>
    <m/>
    <m/>
    <m/>
    <m/>
    <m/>
    <m/>
    <m/>
    <m/>
    <m/>
    <m/>
  </r>
  <r>
    <x v="200"/>
    <x v="1"/>
    <x v="1290"/>
    <n v="12"/>
    <n v="0"/>
    <n v="0"/>
    <n v="0"/>
    <n v="0"/>
    <n v="0"/>
    <n v="0"/>
    <n v="0"/>
    <m/>
    <m/>
    <m/>
    <m/>
    <m/>
    <m/>
    <m/>
    <m/>
    <m/>
    <m/>
    <m/>
    <m/>
    <m/>
    <m/>
  </r>
  <r>
    <x v="200"/>
    <x v="3"/>
    <x v="897"/>
    <n v="2"/>
    <n v="0"/>
    <n v="0"/>
    <n v="0"/>
    <n v="0"/>
    <n v="0"/>
    <n v="0"/>
    <n v="0"/>
    <m/>
    <m/>
    <m/>
    <m/>
    <m/>
    <m/>
    <m/>
    <m/>
    <m/>
    <m/>
    <m/>
    <m/>
    <m/>
    <m/>
  </r>
  <r>
    <x v="200"/>
    <x v="3"/>
    <x v="917"/>
    <n v="7"/>
    <n v="0"/>
    <n v="0"/>
    <n v="0"/>
    <n v="0"/>
    <n v="0"/>
    <n v="0"/>
    <n v="0"/>
    <m/>
    <m/>
    <m/>
    <m/>
    <m/>
    <m/>
    <m/>
    <m/>
    <m/>
    <m/>
    <m/>
    <m/>
    <m/>
    <m/>
  </r>
  <r>
    <x v="200"/>
    <x v="3"/>
    <x v="982"/>
    <n v="1"/>
    <n v="0"/>
    <n v="0"/>
    <n v="0"/>
    <n v="0"/>
    <n v="0"/>
    <n v="0"/>
    <n v="0"/>
    <m/>
    <m/>
    <m/>
    <m/>
    <m/>
    <m/>
    <m/>
    <m/>
    <m/>
    <m/>
    <m/>
    <m/>
    <m/>
    <m/>
  </r>
  <r>
    <x v="200"/>
    <x v="3"/>
    <x v="941"/>
    <n v="4"/>
    <n v="0"/>
    <n v="0"/>
    <n v="0"/>
    <n v="0"/>
    <n v="0"/>
    <n v="0"/>
    <n v="0"/>
    <m/>
    <m/>
    <m/>
    <m/>
    <m/>
    <m/>
    <m/>
    <m/>
    <m/>
    <m/>
    <m/>
    <m/>
    <m/>
    <m/>
  </r>
  <r>
    <x v="200"/>
    <x v="4"/>
    <x v="893"/>
    <n v="1"/>
    <n v="0"/>
    <n v="0"/>
    <n v="0"/>
    <n v="0"/>
    <n v="0"/>
    <n v="0"/>
    <n v="0"/>
    <m/>
    <m/>
    <m/>
    <m/>
    <m/>
    <m/>
    <m/>
    <m/>
    <m/>
    <m/>
    <m/>
    <m/>
    <m/>
    <m/>
  </r>
  <r>
    <x v="200"/>
    <x v="3"/>
    <x v="1000"/>
    <n v="2"/>
    <n v="0"/>
    <n v="0"/>
    <n v="0"/>
    <n v="0"/>
    <n v="0"/>
    <n v="0"/>
    <n v="0"/>
    <m/>
    <m/>
    <m/>
    <m/>
    <m/>
    <m/>
    <m/>
    <m/>
    <m/>
    <m/>
    <m/>
    <m/>
    <m/>
    <m/>
  </r>
  <r>
    <x v="200"/>
    <x v="3"/>
    <x v="1291"/>
    <n v="1"/>
    <n v="0"/>
    <n v="0"/>
    <n v="0"/>
    <n v="0"/>
    <n v="0"/>
    <n v="0"/>
    <n v="0"/>
    <m/>
    <m/>
    <m/>
    <m/>
    <m/>
    <m/>
    <m/>
    <m/>
    <m/>
    <m/>
    <m/>
    <m/>
    <m/>
    <m/>
  </r>
  <r>
    <x v="200"/>
    <x v="3"/>
    <x v="968"/>
    <n v="12"/>
    <n v="0"/>
    <n v="0"/>
    <n v="2"/>
    <n v="0"/>
    <n v="0"/>
    <n v="0"/>
    <n v="2"/>
    <s v="V"/>
    <s v="V"/>
    <m/>
    <m/>
    <m/>
    <m/>
    <m/>
    <m/>
    <m/>
    <m/>
    <m/>
    <m/>
    <m/>
    <m/>
  </r>
  <r>
    <x v="200"/>
    <x v="3"/>
    <x v="916"/>
    <n v="11"/>
    <n v="0"/>
    <n v="0"/>
    <n v="0"/>
    <n v="0"/>
    <n v="0"/>
    <n v="0"/>
    <n v="0"/>
    <m/>
    <m/>
    <m/>
    <m/>
    <m/>
    <m/>
    <m/>
    <m/>
    <m/>
    <m/>
    <m/>
    <m/>
    <m/>
    <m/>
  </r>
  <r>
    <x v="200"/>
    <x v="0"/>
    <x v="1292"/>
    <n v="2"/>
    <n v="0"/>
    <n v="0"/>
    <n v="0"/>
    <n v="0"/>
    <n v="0"/>
    <n v="0"/>
    <n v="0"/>
    <m/>
    <m/>
    <m/>
    <m/>
    <m/>
    <m/>
    <m/>
    <m/>
    <m/>
    <m/>
    <m/>
    <m/>
    <m/>
    <m/>
  </r>
  <r>
    <x v="200"/>
    <x v="1"/>
    <x v="1173"/>
    <n v="7"/>
    <n v="0"/>
    <n v="0"/>
    <n v="0"/>
    <n v="0"/>
    <n v="0"/>
    <n v="0"/>
    <n v="0"/>
    <m/>
    <m/>
    <m/>
    <m/>
    <m/>
    <m/>
    <m/>
    <m/>
    <m/>
    <m/>
    <m/>
    <m/>
    <m/>
    <m/>
  </r>
  <r>
    <x v="200"/>
    <x v="1"/>
    <x v="1121"/>
    <n v="1"/>
    <n v="0"/>
    <n v="0"/>
    <n v="0"/>
    <n v="0"/>
    <n v="0"/>
    <n v="0"/>
    <n v="0"/>
    <m/>
    <m/>
    <m/>
    <m/>
    <m/>
    <m/>
    <m/>
    <m/>
    <m/>
    <m/>
    <m/>
    <m/>
    <m/>
    <m/>
  </r>
  <r>
    <x v="200"/>
    <x v="3"/>
    <x v="951"/>
    <n v="7"/>
    <n v="0"/>
    <n v="0"/>
    <n v="0"/>
    <n v="0"/>
    <n v="0"/>
    <n v="0"/>
    <n v="0"/>
    <m/>
    <m/>
    <m/>
    <m/>
    <m/>
    <m/>
    <m/>
    <m/>
    <m/>
    <m/>
    <m/>
    <m/>
    <m/>
    <m/>
  </r>
  <r>
    <x v="200"/>
    <x v="3"/>
    <x v="900"/>
    <n v="5"/>
    <n v="0"/>
    <n v="0"/>
    <n v="0"/>
    <n v="0"/>
    <n v="0"/>
    <n v="0"/>
    <n v="0"/>
    <m/>
    <m/>
    <m/>
    <m/>
    <m/>
    <m/>
    <m/>
    <m/>
    <m/>
    <m/>
    <m/>
    <m/>
    <m/>
    <m/>
  </r>
  <r>
    <x v="200"/>
    <x v="1"/>
    <x v="1293"/>
    <n v="13"/>
    <n v="0"/>
    <n v="0"/>
    <n v="0"/>
    <n v="0"/>
    <n v="0"/>
    <n v="0"/>
    <n v="0"/>
    <m/>
    <m/>
    <m/>
    <m/>
    <m/>
    <m/>
    <m/>
    <m/>
    <m/>
    <m/>
    <m/>
    <m/>
    <m/>
    <m/>
  </r>
  <r>
    <x v="200"/>
    <x v="1"/>
    <x v="1294"/>
    <n v="13"/>
    <n v="0"/>
    <n v="0"/>
    <n v="0"/>
    <n v="0"/>
    <n v="0"/>
    <n v="0"/>
    <n v="0"/>
    <m/>
    <m/>
    <m/>
    <m/>
    <m/>
    <m/>
    <m/>
    <m/>
    <m/>
    <m/>
    <m/>
    <m/>
    <m/>
    <m/>
  </r>
  <r>
    <x v="200"/>
    <x v="4"/>
    <x v="1295"/>
    <n v="1"/>
    <n v="0"/>
    <n v="0"/>
    <n v="0"/>
    <n v="0"/>
    <n v="0"/>
    <n v="0"/>
    <n v="0"/>
    <m/>
    <m/>
    <m/>
    <m/>
    <m/>
    <m/>
    <m/>
    <m/>
    <m/>
    <m/>
    <m/>
    <m/>
    <m/>
    <m/>
  </r>
  <r>
    <x v="200"/>
    <x v="3"/>
    <x v="1222"/>
    <n v="1"/>
    <n v="0"/>
    <n v="0"/>
    <n v="0"/>
    <n v="0"/>
    <n v="0"/>
    <n v="0"/>
    <n v="0"/>
    <m/>
    <m/>
    <m/>
    <m/>
    <m/>
    <m/>
    <m/>
    <m/>
    <m/>
    <m/>
    <m/>
    <m/>
    <m/>
    <m/>
  </r>
  <r>
    <x v="200"/>
    <x v="1"/>
    <x v="1296"/>
    <n v="4"/>
    <n v="1"/>
    <n v="0"/>
    <n v="2"/>
    <n v="0"/>
    <n v="0"/>
    <n v="0"/>
    <n v="2"/>
    <s v="V"/>
    <m/>
    <m/>
    <m/>
    <m/>
    <m/>
    <n v="1"/>
    <m/>
    <m/>
    <m/>
    <m/>
    <m/>
    <m/>
    <m/>
  </r>
  <r>
    <x v="200"/>
    <x v="1"/>
    <x v="1297"/>
    <n v="2"/>
    <n v="0"/>
    <n v="0"/>
    <n v="0"/>
    <n v="0"/>
    <n v="0"/>
    <n v="0"/>
    <n v="0"/>
    <m/>
    <m/>
    <m/>
    <m/>
    <m/>
    <m/>
    <m/>
    <m/>
    <m/>
    <m/>
    <m/>
    <m/>
    <m/>
    <m/>
  </r>
  <r>
    <x v="200"/>
    <x v="1"/>
    <x v="1165"/>
    <n v="3"/>
    <n v="0"/>
    <n v="0"/>
    <n v="0"/>
    <n v="0"/>
    <n v="0"/>
    <n v="0"/>
    <n v="0"/>
    <m/>
    <m/>
    <m/>
    <m/>
    <m/>
    <m/>
    <m/>
    <m/>
    <m/>
    <m/>
    <m/>
    <m/>
    <m/>
    <m/>
  </r>
  <r>
    <x v="200"/>
    <x v="1"/>
    <x v="1298"/>
    <n v="2"/>
    <n v="0"/>
    <n v="0"/>
    <n v="0"/>
    <n v="0"/>
    <n v="0"/>
    <n v="0"/>
    <n v="0"/>
    <m/>
    <m/>
    <m/>
    <m/>
    <m/>
    <m/>
    <m/>
    <m/>
    <m/>
    <m/>
    <m/>
    <m/>
    <m/>
    <m/>
  </r>
  <r>
    <x v="200"/>
    <x v="2"/>
    <x v="1299"/>
    <n v="2"/>
    <n v="0"/>
    <n v="0"/>
    <n v="0"/>
    <n v="0"/>
    <n v="0"/>
    <n v="0"/>
    <n v="0"/>
    <m/>
    <m/>
    <m/>
    <m/>
    <m/>
    <m/>
    <m/>
    <m/>
    <m/>
    <m/>
    <m/>
    <m/>
    <m/>
    <m/>
  </r>
  <r>
    <x v="200"/>
    <x v="1"/>
    <x v="1300"/>
    <n v="11"/>
    <n v="0"/>
    <n v="0"/>
    <n v="0"/>
    <n v="0"/>
    <n v="0"/>
    <n v="0"/>
    <n v="0"/>
    <m/>
    <m/>
    <m/>
    <m/>
    <m/>
    <m/>
    <m/>
    <m/>
    <m/>
    <m/>
    <m/>
    <m/>
    <m/>
    <m/>
  </r>
  <r>
    <x v="200"/>
    <x v="1"/>
    <x v="1301"/>
    <n v="10"/>
    <n v="0"/>
    <n v="0"/>
    <n v="0"/>
    <n v="0"/>
    <n v="0"/>
    <n v="0"/>
    <n v="0"/>
    <m/>
    <m/>
    <m/>
    <m/>
    <m/>
    <m/>
    <m/>
    <m/>
    <m/>
    <m/>
    <m/>
    <m/>
    <m/>
    <m/>
  </r>
  <r>
    <x v="200"/>
    <x v="1"/>
    <x v="1302"/>
    <n v="11"/>
    <n v="0"/>
    <n v="0"/>
    <n v="0"/>
    <n v="0"/>
    <n v="0"/>
    <n v="0"/>
    <n v="0"/>
    <m/>
    <m/>
    <m/>
    <m/>
    <m/>
    <m/>
    <m/>
    <m/>
    <m/>
    <m/>
    <m/>
    <m/>
    <m/>
    <m/>
  </r>
  <r>
    <x v="200"/>
    <x v="3"/>
    <x v="1036"/>
    <n v="1"/>
    <n v="0"/>
    <n v="0"/>
    <n v="0"/>
    <n v="0"/>
    <n v="0"/>
    <n v="0"/>
    <n v="0"/>
    <m/>
    <m/>
    <m/>
    <m/>
    <m/>
    <m/>
    <m/>
    <m/>
    <m/>
    <m/>
    <m/>
    <m/>
    <m/>
    <m/>
  </r>
  <r>
    <x v="200"/>
    <x v="3"/>
    <x v="950"/>
    <n v="8"/>
    <n v="0"/>
    <n v="0"/>
    <n v="0"/>
    <n v="0"/>
    <n v="0"/>
    <n v="0"/>
    <n v="0"/>
    <m/>
    <m/>
    <m/>
    <m/>
    <m/>
    <m/>
    <m/>
    <m/>
    <m/>
    <m/>
    <m/>
    <m/>
    <m/>
    <m/>
  </r>
  <r>
    <x v="200"/>
    <x v="1"/>
    <x v="1303"/>
    <n v="1"/>
    <n v="0"/>
    <n v="0"/>
    <n v="0"/>
    <n v="0"/>
    <n v="0"/>
    <n v="0"/>
    <n v="0"/>
    <m/>
    <m/>
    <m/>
    <m/>
    <m/>
    <m/>
    <m/>
    <m/>
    <m/>
    <m/>
    <m/>
    <m/>
    <m/>
    <m/>
  </r>
  <r>
    <x v="200"/>
    <x v="2"/>
    <x v="1304"/>
    <n v="1"/>
    <n v="0"/>
    <n v="0"/>
    <n v="0"/>
    <n v="0"/>
    <n v="0"/>
    <n v="0"/>
    <n v="0"/>
    <m/>
    <m/>
    <m/>
    <m/>
    <m/>
    <m/>
    <m/>
    <m/>
    <m/>
    <m/>
    <m/>
    <m/>
    <m/>
    <m/>
  </r>
  <r>
    <x v="200"/>
    <x v="2"/>
    <x v="1305"/>
    <n v="1"/>
    <n v="0"/>
    <n v="0"/>
    <n v="0"/>
    <n v="0"/>
    <n v="0"/>
    <n v="0"/>
    <n v="0"/>
    <m/>
    <m/>
    <m/>
    <m/>
    <m/>
    <m/>
    <m/>
    <m/>
    <m/>
    <m/>
    <m/>
    <m/>
    <m/>
    <m/>
  </r>
  <r>
    <x v="200"/>
    <x v="2"/>
    <x v="1306"/>
    <n v="1"/>
    <n v="0"/>
    <n v="0"/>
    <n v="5"/>
    <n v="0"/>
    <n v="0"/>
    <n v="0"/>
    <n v="5"/>
    <s v="V"/>
    <m/>
    <s v="V"/>
    <s v="V"/>
    <m/>
    <m/>
    <m/>
    <m/>
    <m/>
    <m/>
    <m/>
    <m/>
    <m/>
    <m/>
  </r>
  <r>
    <x v="200"/>
    <x v="3"/>
    <x v="1307"/>
    <n v="1"/>
    <n v="0"/>
    <n v="0"/>
    <n v="0"/>
    <n v="0"/>
    <n v="0"/>
    <n v="0"/>
    <n v="0"/>
    <m/>
    <m/>
    <m/>
    <m/>
    <m/>
    <m/>
    <m/>
    <m/>
    <m/>
    <m/>
    <m/>
    <m/>
    <m/>
    <m/>
  </r>
  <r>
    <x v="200"/>
    <x v="2"/>
    <x v="1308"/>
    <n v="4"/>
    <n v="0"/>
    <n v="0"/>
    <n v="11"/>
    <n v="0"/>
    <n v="0"/>
    <n v="0"/>
    <n v="11"/>
    <s v="V"/>
    <m/>
    <s v="V"/>
    <s v="V"/>
    <m/>
    <m/>
    <m/>
    <m/>
    <m/>
    <m/>
    <m/>
    <m/>
    <m/>
    <m/>
  </r>
  <r>
    <x v="200"/>
    <x v="3"/>
    <x v="1309"/>
    <n v="1"/>
    <n v="1"/>
    <n v="0"/>
    <n v="2"/>
    <n v="0"/>
    <n v="0"/>
    <n v="0"/>
    <n v="2"/>
    <s v="V"/>
    <m/>
    <m/>
    <m/>
    <m/>
    <m/>
    <n v="1"/>
    <m/>
    <m/>
    <m/>
    <m/>
    <m/>
    <m/>
    <m/>
  </r>
  <r>
    <x v="200"/>
    <x v="1"/>
    <x v="1310"/>
    <n v="12"/>
    <n v="12"/>
    <n v="0"/>
    <n v="23"/>
    <n v="0"/>
    <n v="0"/>
    <n v="0"/>
    <n v="23"/>
    <m/>
    <m/>
    <m/>
    <m/>
    <m/>
    <m/>
    <n v="12"/>
    <m/>
    <m/>
    <m/>
    <m/>
    <m/>
    <m/>
    <m/>
  </r>
  <r>
    <x v="200"/>
    <x v="1"/>
    <x v="1311"/>
    <n v="1"/>
    <n v="1"/>
    <n v="0"/>
    <n v="1"/>
    <n v="0"/>
    <n v="0"/>
    <n v="0"/>
    <n v="1"/>
    <s v="V"/>
    <m/>
    <m/>
    <m/>
    <m/>
    <m/>
    <n v="1"/>
    <m/>
    <m/>
    <m/>
    <m/>
    <m/>
    <m/>
    <m/>
  </r>
  <r>
    <x v="200"/>
    <x v="4"/>
    <x v="1312"/>
    <n v="1"/>
    <n v="1"/>
    <n v="0"/>
    <n v="0"/>
    <n v="1"/>
    <n v="0"/>
    <n v="0"/>
    <n v="1"/>
    <s v="V"/>
    <m/>
    <m/>
    <m/>
    <m/>
    <m/>
    <m/>
    <m/>
    <m/>
    <m/>
    <m/>
    <m/>
    <n v="1"/>
    <m/>
  </r>
  <r>
    <x v="201"/>
    <x v="1"/>
    <x v="1313"/>
    <n v="2"/>
    <n v="0"/>
    <n v="0"/>
    <n v="0"/>
    <n v="0"/>
    <n v="0"/>
    <n v="0"/>
    <n v="0"/>
    <m/>
    <m/>
    <m/>
    <m/>
    <m/>
    <m/>
    <m/>
    <m/>
    <m/>
    <m/>
    <m/>
    <m/>
    <m/>
    <m/>
  </r>
  <r>
    <x v="201"/>
    <x v="0"/>
    <x v="1225"/>
    <n v="1"/>
    <n v="0"/>
    <n v="0"/>
    <n v="0"/>
    <n v="0"/>
    <n v="0"/>
    <n v="0"/>
    <n v="0"/>
    <m/>
    <m/>
    <m/>
    <m/>
    <m/>
    <m/>
    <m/>
    <m/>
    <m/>
    <m/>
    <m/>
    <m/>
    <m/>
    <m/>
  </r>
  <r>
    <x v="201"/>
    <x v="4"/>
    <x v="825"/>
    <n v="1"/>
    <n v="0"/>
    <n v="0"/>
    <n v="0"/>
    <n v="0"/>
    <n v="0"/>
    <n v="0"/>
    <n v="0"/>
    <m/>
    <m/>
    <m/>
    <m/>
    <m/>
    <m/>
    <m/>
    <m/>
    <m/>
    <m/>
    <m/>
    <m/>
    <m/>
    <m/>
  </r>
  <r>
    <x v="201"/>
    <x v="1"/>
    <x v="1314"/>
    <n v="1"/>
    <n v="0"/>
    <n v="0"/>
    <n v="0"/>
    <n v="0"/>
    <n v="0"/>
    <n v="0"/>
    <n v="0"/>
    <m/>
    <m/>
    <m/>
    <m/>
    <m/>
    <m/>
    <m/>
    <m/>
    <m/>
    <m/>
    <m/>
    <m/>
    <m/>
    <m/>
  </r>
  <r>
    <x v="201"/>
    <x v="4"/>
    <x v="885"/>
    <n v="9"/>
    <n v="0"/>
    <n v="0"/>
    <n v="0"/>
    <n v="0"/>
    <n v="0"/>
    <n v="0"/>
    <n v="0"/>
    <m/>
    <m/>
    <m/>
    <m/>
    <m/>
    <m/>
    <m/>
    <m/>
    <m/>
    <m/>
    <m/>
    <m/>
    <m/>
    <m/>
  </r>
  <r>
    <x v="201"/>
    <x v="1"/>
    <x v="1151"/>
    <n v="1"/>
    <n v="0"/>
    <n v="0"/>
    <n v="0"/>
    <n v="0"/>
    <n v="0"/>
    <n v="0"/>
    <n v="0"/>
    <m/>
    <m/>
    <m/>
    <m/>
    <m/>
    <m/>
    <m/>
    <m/>
    <m/>
    <m/>
    <m/>
    <m/>
    <m/>
    <m/>
  </r>
  <r>
    <x v="201"/>
    <x v="3"/>
    <x v="692"/>
    <n v="6"/>
    <n v="0"/>
    <n v="0"/>
    <n v="0"/>
    <n v="0"/>
    <n v="0"/>
    <n v="0"/>
    <n v="0"/>
    <m/>
    <m/>
    <m/>
    <m/>
    <m/>
    <m/>
    <m/>
    <m/>
    <m/>
    <m/>
    <m/>
    <m/>
    <m/>
    <m/>
  </r>
  <r>
    <x v="201"/>
    <x v="4"/>
    <x v="999"/>
    <n v="1"/>
    <n v="0"/>
    <n v="0"/>
    <n v="0"/>
    <n v="0"/>
    <n v="0"/>
    <n v="0"/>
    <n v="0"/>
    <m/>
    <m/>
    <m/>
    <m/>
    <m/>
    <m/>
    <m/>
    <m/>
    <m/>
    <m/>
    <m/>
    <m/>
    <m/>
    <m/>
  </r>
  <r>
    <x v="201"/>
    <x v="4"/>
    <x v="925"/>
    <n v="6"/>
    <n v="0"/>
    <n v="0"/>
    <n v="0"/>
    <n v="0"/>
    <n v="0"/>
    <n v="0"/>
    <n v="0"/>
    <m/>
    <m/>
    <m/>
    <m/>
    <m/>
    <m/>
    <m/>
    <m/>
    <m/>
    <m/>
    <m/>
    <m/>
    <m/>
    <m/>
  </r>
  <r>
    <x v="201"/>
    <x v="0"/>
    <x v="1315"/>
    <n v="1"/>
    <n v="0"/>
    <n v="0"/>
    <n v="0"/>
    <n v="0"/>
    <n v="0"/>
    <n v="0"/>
    <n v="0"/>
    <m/>
    <m/>
    <m/>
    <m/>
    <m/>
    <m/>
    <m/>
    <m/>
    <m/>
    <m/>
    <m/>
    <m/>
    <m/>
    <m/>
  </r>
  <r>
    <x v="201"/>
    <x v="1"/>
    <x v="1245"/>
    <n v="5"/>
    <n v="2"/>
    <n v="0"/>
    <n v="2"/>
    <n v="0"/>
    <n v="0"/>
    <n v="0"/>
    <n v="2"/>
    <s v="V"/>
    <m/>
    <m/>
    <m/>
    <m/>
    <m/>
    <n v="2"/>
    <m/>
    <m/>
    <m/>
    <m/>
    <m/>
    <m/>
    <m/>
  </r>
  <r>
    <x v="201"/>
    <x v="1"/>
    <x v="1229"/>
    <n v="4"/>
    <n v="0"/>
    <n v="0"/>
    <n v="0"/>
    <n v="0"/>
    <n v="0"/>
    <n v="0"/>
    <n v="0"/>
    <m/>
    <m/>
    <m/>
    <m/>
    <m/>
    <m/>
    <m/>
    <m/>
    <m/>
    <m/>
    <m/>
    <m/>
    <m/>
    <m/>
  </r>
  <r>
    <x v="201"/>
    <x v="1"/>
    <x v="1316"/>
    <n v="1"/>
    <n v="1"/>
    <n v="0"/>
    <n v="2"/>
    <n v="0"/>
    <n v="0"/>
    <n v="0"/>
    <n v="2"/>
    <s v="V"/>
    <m/>
    <m/>
    <m/>
    <m/>
    <m/>
    <n v="1"/>
    <m/>
    <m/>
    <m/>
    <m/>
    <m/>
    <m/>
    <m/>
  </r>
  <r>
    <x v="201"/>
    <x v="1"/>
    <x v="1317"/>
    <n v="1"/>
    <n v="1"/>
    <n v="0"/>
    <n v="1"/>
    <n v="0"/>
    <n v="0"/>
    <n v="0"/>
    <n v="1"/>
    <s v="V"/>
    <m/>
    <m/>
    <m/>
    <m/>
    <m/>
    <n v="1"/>
    <m/>
    <m/>
    <m/>
    <m/>
    <m/>
    <m/>
    <m/>
  </r>
  <r>
    <x v="201"/>
    <x v="0"/>
    <x v="1318"/>
    <n v="6"/>
    <n v="6"/>
    <n v="0"/>
    <n v="0"/>
    <n v="0"/>
    <n v="0"/>
    <n v="0"/>
    <n v="0"/>
    <m/>
    <m/>
    <m/>
    <m/>
    <m/>
    <m/>
    <m/>
    <m/>
    <n v="6"/>
    <m/>
    <m/>
    <m/>
    <m/>
    <m/>
  </r>
  <r>
    <x v="201"/>
    <x v="1"/>
    <x v="1250"/>
    <n v="1"/>
    <n v="1"/>
    <n v="0"/>
    <n v="1"/>
    <n v="0"/>
    <n v="0"/>
    <n v="0"/>
    <n v="1"/>
    <s v="V"/>
    <m/>
    <m/>
    <m/>
    <m/>
    <m/>
    <n v="1"/>
    <m/>
    <m/>
    <m/>
    <m/>
    <m/>
    <m/>
    <m/>
  </r>
  <r>
    <x v="201"/>
    <x v="1"/>
    <x v="1319"/>
    <n v="1"/>
    <n v="1"/>
    <n v="0"/>
    <n v="1"/>
    <n v="0"/>
    <n v="0"/>
    <n v="0"/>
    <n v="1"/>
    <s v="V"/>
    <m/>
    <m/>
    <m/>
    <m/>
    <m/>
    <n v="1"/>
    <m/>
    <m/>
    <m/>
    <m/>
    <m/>
    <m/>
    <m/>
  </r>
  <r>
    <x v="201"/>
    <x v="0"/>
    <x v="1320"/>
    <n v="1"/>
    <n v="1"/>
    <n v="0"/>
    <n v="7"/>
    <n v="0"/>
    <n v="0"/>
    <n v="0"/>
    <n v="7"/>
    <s v="V"/>
    <m/>
    <m/>
    <m/>
    <m/>
    <m/>
    <n v="1"/>
    <m/>
    <m/>
    <m/>
    <m/>
    <m/>
    <m/>
    <m/>
  </r>
  <r>
    <x v="201"/>
    <x v="3"/>
    <x v="1321"/>
    <n v="2"/>
    <n v="2"/>
    <n v="0"/>
    <n v="4"/>
    <n v="0"/>
    <n v="0"/>
    <n v="0"/>
    <n v="4"/>
    <s v="V"/>
    <s v="V"/>
    <m/>
    <m/>
    <m/>
    <m/>
    <n v="2"/>
    <m/>
    <m/>
    <m/>
    <m/>
    <m/>
    <m/>
    <m/>
  </r>
  <r>
    <x v="201"/>
    <x v="3"/>
    <x v="1322"/>
    <n v="5"/>
    <n v="5"/>
    <n v="0"/>
    <n v="14"/>
    <n v="0"/>
    <n v="0"/>
    <n v="0"/>
    <n v="14"/>
    <s v="V"/>
    <m/>
    <m/>
    <m/>
    <m/>
    <m/>
    <n v="5"/>
    <m/>
    <m/>
    <m/>
    <m/>
    <m/>
    <m/>
    <m/>
  </r>
  <r>
    <x v="201"/>
    <x v="3"/>
    <x v="1323"/>
    <n v="1"/>
    <n v="1"/>
    <n v="0"/>
    <n v="2"/>
    <n v="0"/>
    <n v="0"/>
    <n v="0"/>
    <n v="2"/>
    <s v="V"/>
    <m/>
    <m/>
    <m/>
    <m/>
    <m/>
    <n v="1"/>
    <m/>
    <m/>
    <m/>
    <m/>
    <m/>
    <m/>
    <m/>
  </r>
  <r>
    <x v="201"/>
    <x v="0"/>
    <x v="1324"/>
    <n v="3"/>
    <n v="3"/>
    <n v="0"/>
    <n v="8"/>
    <n v="0"/>
    <n v="0"/>
    <n v="0"/>
    <n v="8"/>
    <s v="V"/>
    <m/>
    <s v="V"/>
    <s v="V"/>
    <m/>
    <m/>
    <n v="3"/>
    <m/>
    <m/>
    <m/>
    <m/>
    <m/>
    <m/>
    <m/>
  </r>
  <r>
    <x v="202"/>
    <x v="3"/>
    <x v="1325"/>
    <n v="1"/>
    <n v="0"/>
    <n v="0"/>
    <n v="0"/>
    <n v="0"/>
    <n v="0"/>
    <n v="0"/>
    <n v="0"/>
    <m/>
    <m/>
    <m/>
    <m/>
    <m/>
    <m/>
    <m/>
    <m/>
    <m/>
    <m/>
    <m/>
    <m/>
    <m/>
    <m/>
  </r>
  <r>
    <x v="202"/>
    <x v="4"/>
    <x v="814"/>
    <n v="2"/>
    <n v="0"/>
    <n v="0"/>
    <n v="0"/>
    <n v="0"/>
    <n v="0"/>
    <n v="0"/>
    <n v="0"/>
    <m/>
    <m/>
    <m/>
    <m/>
    <m/>
    <m/>
    <m/>
    <m/>
    <m/>
    <m/>
    <m/>
    <m/>
    <m/>
    <m/>
  </r>
  <r>
    <x v="202"/>
    <x v="3"/>
    <x v="1326"/>
    <n v="2"/>
    <n v="0"/>
    <n v="0"/>
    <n v="0"/>
    <n v="0"/>
    <n v="0"/>
    <n v="0"/>
    <n v="0"/>
    <m/>
    <m/>
    <m/>
    <m/>
    <m/>
    <m/>
    <m/>
    <m/>
    <m/>
    <m/>
    <m/>
    <m/>
    <m/>
    <m/>
  </r>
  <r>
    <x v="202"/>
    <x v="3"/>
    <x v="1327"/>
    <n v="1"/>
    <n v="0"/>
    <n v="0"/>
    <n v="0"/>
    <n v="0"/>
    <n v="0"/>
    <n v="0"/>
    <n v="0"/>
    <m/>
    <m/>
    <m/>
    <m/>
    <m/>
    <m/>
    <m/>
    <m/>
    <m/>
    <m/>
    <m/>
    <m/>
    <m/>
    <m/>
  </r>
  <r>
    <x v="202"/>
    <x v="1"/>
    <x v="1328"/>
    <n v="11"/>
    <n v="0"/>
    <n v="0"/>
    <n v="0"/>
    <n v="0"/>
    <n v="0"/>
    <n v="0"/>
    <n v="0"/>
    <m/>
    <m/>
    <m/>
    <m/>
    <m/>
    <m/>
    <m/>
    <m/>
    <m/>
    <m/>
    <m/>
    <m/>
    <m/>
    <m/>
  </r>
  <r>
    <x v="202"/>
    <x v="2"/>
    <x v="1329"/>
    <n v="2"/>
    <n v="0"/>
    <n v="0"/>
    <n v="0"/>
    <n v="0"/>
    <n v="0"/>
    <n v="0"/>
    <n v="0"/>
    <m/>
    <m/>
    <m/>
    <m/>
    <m/>
    <m/>
    <m/>
    <m/>
    <m/>
    <m/>
    <m/>
    <m/>
    <m/>
    <m/>
  </r>
  <r>
    <x v="202"/>
    <x v="1"/>
    <x v="1330"/>
    <n v="9"/>
    <n v="0"/>
    <n v="0"/>
    <n v="0"/>
    <n v="0"/>
    <n v="0"/>
    <n v="0"/>
    <n v="0"/>
    <m/>
    <m/>
    <m/>
    <m/>
    <m/>
    <m/>
    <m/>
    <m/>
    <m/>
    <m/>
    <m/>
    <m/>
    <m/>
    <m/>
  </r>
  <r>
    <x v="202"/>
    <x v="1"/>
    <x v="1331"/>
    <n v="13"/>
    <n v="0"/>
    <n v="0"/>
    <n v="0"/>
    <n v="0"/>
    <n v="0"/>
    <n v="0"/>
    <n v="0"/>
    <m/>
    <m/>
    <m/>
    <m/>
    <m/>
    <m/>
    <m/>
    <m/>
    <m/>
    <m/>
    <m/>
    <m/>
    <m/>
    <m/>
  </r>
  <r>
    <x v="202"/>
    <x v="1"/>
    <x v="1332"/>
    <n v="1"/>
    <n v="0"/>
    <n v="0"/>
    <n v="0"/>
    <n v="0"/>
    <n v="0"/>
    <n v="0"/>
    <n v="0"/>
    <m/>
    <m/>
    <m/>
    <m/>
    <m/>
    <m/>
    <m/>
    <m/>
    <m/>
    <m/>
    <m/>
    <m/>
    <m/>
    <m/>
  </r>
  <r>
    <x v="202"/>
    <x v="1"/>
    <x v="1333"/>
    <n v="11"/>
    <n v="0"/>
    <n v="0"/>
    <n v="1"/>
    <n v="0"/>
    <n v="0"/>
    <n v="0"/>
    <n v="1"/>
    <s v="V"/>
    <m/>
    <m/>
    <m/>
    <m/>
    <m/>
    <m/>
    <m/>
    <m/>
    <m/>
    <m/>
    <m/>
    <m/>
    <m/>
  </r>
  <r>
    <x v="202"/>
    <x v="1"/>
    <x v="1334"/>
    <n v="9"/>
    <n v="0"/>
    <n v="0"/>
    <n v="0"/>
    <n v="0"/>
    <n v="0"/>
    <n v="0"/>
    <n v="0"/>
    <m/>
    <m/>
    <m/>
    <m/>
    <m/>
    <m/>
    <m/>
    <m/>
    <m/>
    <m/>
    <m/>
    <m/>
    <m/>
    <m/>
  </r>
  <r>
    <x v="202"/>
    <x v="1"/>
    <x v="1335"/>
    <n v="2"/>
    <n v="0"/>
    <n v="0"/>
    <n v="0"/>
    <n v="0"/>
    <n v="0"/>
    <n v="0"/>
    <n v="0"/>
    <m/>
    <m/>
    <m/>
    <m/>
    <m/>
    <m/>
    <m/>
    <m/>
    <m/>
    <m/>
    <m/>
    <m/>
    <m/>
    <m/>
  </r>
  <r>
    <x v="202"/>
    <x v="0"/>
    <x v="1336"/>
    <n v="1"/>
    <n v="0"/>
    <n v="0"/>
    <n v="0"/>
    <n v="0"/>
    <n v="0"/>
    <n v="0"/>
    <n v="0"/>
    <m/>
    <m/>
    <m/>
    <m/>
    <m/>
    <m/>
    <m/>
    <m/>
    <m/>
    <m/>
    <m/>
    <m/>
    <m/>
    <m/>
  </r>
  <r>
    <x v="202"/>
    <x v="1"/>
    <x v="1337"/>
    <n v="2"/>
    <n v="0"/>
    <n v="0"/>
    <n v="0"/>
    <n v="0"/>
    <n v="0"/>
    <n v="0"/>
    <n v="0"/>
    <m/>
    <m/>
    <m/>
    <m/>
    <m/>
    <m/>
    <m/>
    <m/>
    <m/>
    <m/>
    <m/>
    <m/>
    <m/>
    <m/>
  </r>
  <r>
    <x v="202"/>
    <x v="1"/>
    <x v="1338"/>
    <n v="4"/>
    <n v="0"/>
    <n v="0"/>
    <n v="0"/>
    <n v="0"/>
    <n v="0"/>
    <n v="0"/>
    <n v="0"/>
    <m/>
    <m/>
    <m/>
    <m/>
    <m/>
    <m/>
    <m/>
    <m/>
    <m/>
    <m/>
    <m/>
    <m/>
    <m/>
    <m/>
  </r>
  <r>
    <x v="202"/>
    <x v="3"/>
    <x v="1309"/>
    <n v="1"/>
    <n v="0"/>
    <n v="0"/>
    <n v="0"/>
    <n v="0"/>
    <n v="0"/>
    <n v="0"/>
    <n v="0"/>
    <m/>
    <m/>
    <m/>
    <m/>
    <m/>
    <m/>
    <m/>
    <m/>
    <m/>
    <m/>
    <m/>
    <m/>
    <m/>
    <m/>
  </r>
  <r>
    <x v="202"/>
    <x v="1"/>
    <x v="1070"/>
    <n v="5"/>
    <n v="0"/>
    <n v="0"/>
    <n v="0"/>
    <n v="0"/>
    <n v="0"/>
    <n v="0"/>
    <n v="0"/>
    <m/>
    <m/>
    <m/>
    <m/>
    <m/>
    <m/>
    <m/>
    <m/>
    <m/>
    <m/>
    <m/>
    <m/>
    <m/>
    <m/>
  </r>
  <r>
    <x v="202"/>
    <x v="1"/>
    <x v="1271"/>
    <n v="3"/>
    <n v="0"/>
    <n v="0"/>
    <n v="0"/>
    <n v="0"/>
    <n v="0"/>
    <n v="0"/>
    <n v="0"/>
    <m/>
    <m/>
    <m/>
    <m/>
    <m/>
    <m/>
    <m/>
    <m/>
    <m/>
    <m/>
    <m/>
    <m/>
    <m/>
    <m/>
  </r>
  <r>
    <x v="202"/>
    <x v="1"/>
    <x v="1339"/>
    <n v="7"/>
    <n v="0"/>
    <n v="0"/>
    <n v="0"/>
    <n v="0"/>
    <n v="0"/>
    <n v="0"/>
    <n v="0"/>
    <m/>
    <m/>
    <m/>
    <m/>
    <m/>
    <m/>
    <m/>
    <m/>
    <m/>
    <m/>
    <m/>
    <m/>
    <m/>
    <m/>
  </r>
  <r>
    <x v="202"/>
    <x v="2"/>
    <x v="1340"/>
    <n v="1"/>
    <n v="0"/>
    <n v="0"/>
    <n v="0"/>
    <n v="0"/>
    <n v="0"/>
    <n v="0"/>
    <n v="0"/>
    <m/>
    <m/>
    <m/>
    <m/>
    <m/>
    <m/>
    <m/>
    <m/>
    <m/>
    <m/>
    <m/>
    <m/>
    <m/>
    <m/>
  </r>
  <r>
    <x v="202"/>
    <x v="2"/>
    <x v="1341"/>
    <n v="1"/>
    <n v="0"/>
    <n v="0"/>
    <n v="0"/>
    <n v="0"/>
    <n v="0"/>
    <n v="0"/>
    <n v="0"/>
    <m/>
    <m/>
    <m/>
    <m/>
    <m/>
    <m/>
    <m/>
    <m/>
    <m/>
    <m/>
    <m/>
    <m/>
    <m/>
    <m/>
  </r>
  <r>
    <x v="202"/>
    <x v="1"/>
    <x v="1251"/>
    <n v="2"/>
    <n v="0"/>
    <n v="0"/>
    <n v="0"/>
    <n v="0"/>
    <n v="0"/>
    <n v="0"/>
    <n v="0"/>
    <m/>
    <m/>
    <m/>
    <m/>
    <m/>
    <m/>
    <m/>
    <m/>
    <m/>
    <m/>
    <m/>
    <m/>
    <m/>
    <m/>
  </r>
  <r>
    <x v="202"/>
    <x v="1"/>
    <x v="1342"/>
    <n v="5"/>
    <n v="0"/>
    <n v="0"/>
    <n v="0"/>
    <n v="0"/>
    <n v="0"/>
    <n v="0"/>
    <n v="0"/>
    <m/>
    <m/>
    <m/>
    <m/>
    <m/>
    <m/>
    <m/>
    <m/>
    <m/>
    <m/>
    <m/>
    <m/>
    <m/>
    <m/>
  </r>
  <r>
    <x v="202"/>
    <x v="1"/>
    <x v="1343"/>
    <n v="5"/>
    <n v="0"/>
    <n v="0"/>
    <n v="0"/>
    <n v="0"/>
    <n v="0"/>
    <n v="0"/>
    <n v="0"/>
    <m/>
    <m/>
    <m/>
    <m/>
    <m/>
    <m/>
    <m/>
    <m/>
    <m/>
    <m/>
    <m/>
    <m/>
    <m/>
    <m/>
  </r>
  <r>
    <x v="202"/>
    <x v="0"/>
    <x v="1344"/>
    <n v="1"/>
    <n v="1"/>
    <n v="0"/>
    <n v="0"/>
    <n v="0"/>
    <n v="0"/>
    <n v="0"/>
    <n v="0"/>
    <m/>
    <m/>
    <m/>
    <m/>
    <m/>
    <m/>
    <m/>
    <m/>
    <m/>
    <m/>
    <n v="1"/>
    <m/>
    <m/>
    <m/>
  </r>
  <r>
    <x v="202"/>
    <x v="3"/>
    <x v="1345"/>
    <n v="13"/>
    <n v="13"/>
    <n v="0"/>
    <n v="0"/>
    <n v="0"/>
    <n v="0"/>
    <n v="0"/>
    <n v="0"/>
    <m/>
    <m/>
    <m/>
    <m/>
    <m/>
    <m/>
    <m/>
    <n v="13"/>
    <m/>
    <m/>
    <m/>
    <m/>
    <m/>
    <m/>
  </r>
  <r>
    <x v="202"/>
    <x v="1"/>
    <x v="1346"/>
    <n v="1"/>
    <n v="1"/>
    <n v="0"/>
    <n v="1"/>
    <n v="0"/>
    <n v="0"/>
    <n v="0"/>
    <n v="1"/>
    <s v="V"/>
    <m/>
    <m/>
    <m/>
    <m/>
    <m/>
    <n v="1"/>
    <m/>
    <m/>
    <m/>
    <m/>
    <m/>
    <m/>
    <m/>
  </r>
  <r>
    <x v="202"/>
    <x v="1"/>
    <x v="1347"/>
    <n v="12"/>
    <n v="13"/>
    <n v="0"/>
    <n v="0"/>
    <n v="0"/>
    <n v="0"/>
    <n v="0"/>
    <n v="0"/>
    <m/>
    <m/>
    <m/>
    <m/>
    <m/>
    <m/>
    <m/>
    <n v="13"/>
    <m/>
    <m/>
    <m/>
    <m/>
    <m/>
    <m/>
  </r>
  <r>
    <x v="202"/>
    <x v="1"/>
    <x v="1348"/>
    <n v="4"/>
    <n v="4"/>
    <n v="0"/>
    <n v="4"/>
    <n v="0"/>
    <n v="0"/>
    <n v="0"/>
    <n v="4"/>
    <s v="V"/>
    <s v="V"/>
    <m/>
    <m/>
    <m/>
    <m/>
    <n v="4"/>
    <m/>
    <m/>
    <m/>
    <m/>
    <m/>
    <m/>
    <m/>
  </r>
  <r>
    <x v="202"/>
    <x v="1"/>
    <x v="1349"/>
    <n v="1"/>
    <n v="1"/>
    <n v="0"/>
    <n v="1"/>
    <n v="0"/>
    <n v="0"/>
    <n v="0"/>
    <n v="1"/>
    <s v="V"/>
    <m/>
    <m/>
    <m/>
    <m/>
    <m/>
    <n v="1"/>
    <m/>
    <m/>
    <m/>
    <m/>
    <m/>
    <m/>
    <m/>
  </r>
  <r>
    <x v="202"/>
    <x v="1"/>
    <x v="1350"/>
    <n v="1"/>
    <n v="1"/>
    <n v="0"/>
    <n v="2"/>
    <n v="0"/>
    <n v="0"/>
    <n v="0"/>
    <n v="2"/>
    <s v="V"/>
    <m/>
    <m/>
    <m/>
    <m/>
    <m/>
    <n v="1"/>
    <m/>
    <m/>
    <m/>
    <m/>
    <m/>
    <m/>
    <m/>
  </r>
  <r>
    <x v="202"/>
    <x v="1"/>
    <x v="1230"/>
    <n v="10"/>
    <n v="10"/>
    <n v="0"/>
    <n v="53"/>
    <n v="0"/>
    <n v="0"/>
    <n v="0"/>
    <n v="53"/>
    <s v="V"/>
    <m/>
    <m/>
    <m/>
    <m/>
    <m/>
    <n v="10"/>
    <m/>
    <m/>
    <m/>
    <m/>
    <m/>
    <m/>
    <m/>
  </r>
  <r>
    <x v="202"/>
    <x v="1"/>
    <x v="1351"/>
    <n v="1"/>
    <n v="1"/>
    <n v="0"/>
    <n v="1"/>
    <n v="0"/>
    <n v="0"/>
    <n v="0"/>
    <n v="1"/>
    <s v="V"/>
    <m/>
    <m/>
    <m/>
    <m/>
    <m/>
    <n v="1"/>
    <m/>
    <m/>
    <m/>
    <m/>
    <m/>
    <m/>
    <m/>
  </r>
  <r>
    <x v="203"/>
    <x v="2"/>
    <x v="1352"/>
    <n v="4"/>
    <n v="0"/>
    <n v="0"/>
    <n v="1"/>
    <n v="0"/>
    <n v="0"/>
    <n v="0"/>
    <n v="1"/>
    <s v="V"/>
    <m/>
    <m/>
    <m/>
    <m/>
    <m/>
    <m/>
    <m/>
    <m/>
    <m/>
    <m/>
    <m/>
    <m/>
    <m/>
  </r>
  <r>
    <x v="203"/>
    <x v="2"/>
    <x v="1353"/>
    <n v="5"/>
    <n v="0"/>
    <n v="0"/>
    <n v="2"/>
    <n v="0"/>
    <n v="0"/>
    <n v="0"/>
    <n v="2"/>
    <s v="V"/>
    <m/>
    <m/>
    <m/>
    <m/>
    <m/>
    <m/>
    <m/>
    <m/>
    <m/>
    <m/>
    <m/>
    <m/>
    <m/>
  </r>
  <r>
    <x v="203"/>
    <x v="2"/>
    <x v="1354"/>
    <n v="1"/>
    <n v="0"/>
    <n v="0"/>
    <n v="1"/>
    <n v="0"/>
    <n v="0"/>
    <n v="0"/>
    <n v="1"/>
    <s v="V"/>
    <m/>
    <m/>
    <m/>
    <m/>
    <m/>
    <m/>
    <m/>
    <m/>
    <m/>
    <m/>
    <m/>
    <m/>
    <m/>
  </r>
  <r>
    <x v="203"/>
    <x v="1"/>
    <x v="1355"/>
    <n v="2"/>
    <n v="0"/>
    <n v="0"/>
    <n v="0"/>
    <n v="0"/>
    <n v="0"/>
    <n v="0"/>
    <n v="0"/>
    <m/>
    <m/>
    <m/>
    <m/>
    <m/>
    <m/>
    <m/>
    <m/>
    <m/>
    <m/>
    <m/>
    <m/>
    <m/>
    <m/>
  </r>
  <r>
    <x v="203"/>
    <x v="1"/>
    <x v="1356"/>
    <n v="13"/>
    <n v="0"/>
    <n v="0"/>
    <n v="0"/>
    <n v="0"/>
    <n v="0"/>
    <n v="0"/>
    <n v="0"/>
    <m/>
    <m/>
    <m/>
    <m/>
    <m/>
    <m/>
    <m/>
    <m/>
    <m/>
    <m/>
    <m/>
    <m/>
    <m/>
    <m/>
  </r>
  <r>
    <x v="203"/>
    <x v="1"/>
    <x v="1357"/>
    <n v="13"/>
    <n v="0"/>
    <n v="0"/>
    <n v="0"/>
    <n v="0"/>
    <n v="0"/>
    <n v="0"/>
    <n v="0"/>
    <m/>
    <m/>
    <m/>
    <m/>
    <m/>
    <m/>
    <m/>
    <m/>
    <m/>
    <m/>
    <m/>
    <m/>
    <m/>
    <m/>
  </r>
  <r>
    <x v="203"/>
    <x v="3"/>
    <x v="909"/>
    <n v="10"/>
    <n v="0"/>
    <n v="0"/>
    <n v="0"/>
    <n v="0"/>
    <n v="0"/>
    <n v="0"/>
    <n v="0"/>
    <m/>
    <m/>
    <m/>
    <m/>
    <m/>
    <m/>
    <m/>
    <m/>
    <m/>
    <m/>
    <m/>
    <m/>
    <m/>
    <m/>
  </r>
  <r>
    <x v="203"/>
    <x v="4"/>
    <x v="1358"/>
    <n v="1"/>
    <n v="0"/>
    <n v="0"/>
    <n v="0"/>
    <n v="0"/>
    <n v="0"/>
    <n v="0"/>
    <n v="0"/>
    <m/>
    <m/>
    <m/>
    <m/>
    <m/>
    <m/>
    <m/>
    <m/>
    <m/>
    <m/>
    <m/>
    <m/>
    <m/>
    <m/>
  </r>
  <r>
    <x v="203"/>
    <x v="1"/>
    <x v="1106"/>
    <n v="8"/>
    <n v="0"/>
    <n v="0"/>
    <n v="0"/>
    <n v="0"/>
    <n v="0"/>
    <n v="0"/>
    <n v="0"/>
    <m/>
    <m/>
    <m/>
    <m/>
    <m/>
    <m/>
    <m/>
    <m/>
    <m/>
    <m/>
    <m/>
    <m/>
    <m/>
    <m/>
  </r>
  <r>
    <x v="203"/>
    <x v="1"/>
    <x v="1319"/>
    <n v="4"/>
    <n v="0"/>
    <n v="0"/>
    <n v="0"/>
    <n v="0"/>
    <n v="0"/>
    <n v="0"/>
    <n v="0"/>
    <m/>
    <m/>
    <m/>
    <m/>
    <m/>
    <m/>
    <m/>
    <m/>
    <m/>
    <m/>
    <m/>
    <m/>
    <m/>
    <m/>
  </r>
  <r>
    <x v="203"/>
    <x v="1"/>
    <x v="1359"/>
    <n v="4"/>
    <n v="0"/>
    <n v="0"/>
    <n v="0"/>
    <n v="0"/>
    <n v="0"/>
    <n v="0"/>
    <n v="0"/>
    <m/>
    <m/>
    <m/>
    <m/>
    <m/>
    <m/>
    <m/>
    <m/>
    <m/>
    <m/>
    <m/>
    <m/>
    <m/>
    <m/>
  </r>
  <r>
    <x v="203"/>
    <x v="0"/>
    <x v="1360"/>
    <n v="3"/>
    <n v="0"/>
    <n v="0"/>
    <n v="0"/>
    <n v="0"/>
    <n v="0"/>
    <n v="0"/>
    <n v="0"/>
    <m/>
    <m/>
    <m/>
    <m/>
    <m/>
    <m/>
    <m/>
    <m/>
    <m/>
    <m/>
    <m/>
    <m/>
    <m/>
    <m/>
  </r>
  <r>
    <x v="203"/>
    <x v="1"/>
    <x v="1086"/>
    <n v="2"/>
    <n v="0"/>
    <n v="0"/>
    <n v="0"/>
    <n v="0"/>
    <n v="0"/>
    <n v="0"/>
    <n v="0"/>
    <m/>
    <m/>
    <m/>
    <m/>
    <m/>
    <m/>
    <m/>
    <m/>
    <m/>
    <m/>
    <m/>
    <m/>
    <m/>
    <m/>
  </r>
  <r>
    <x v="203"/>
    <x v="3"/>
    <x v="1361"/>
    <n v="1"/>
    <n v="0"/>
    <n v="0"/>
    <n v="0"/>
    <n v="0"/>
    <n v="0"/>
    <n v="0"/>
    <n v="0"/>
    <m/>
    <m/>
    <m/>
    <m/>
    <m/>
    <m/>
    <m/>
    <m/>
    <m/>
    <m/>
    <m/>
    <m/>
    <m/>
    <m/>
  </r>
  <r>
    <x v="203"/>
    <x v="3"/>
    <x v="1016"/>
    <n v="1"/>
    <n v="0"/>
    <n v="0"/>
    <n v="0"/>
    <n v="0"/>
    <n v="0"/>
    <n v="0"/>
    <n v="0"/>
    <m/>
    <m/>
    <m/>
    <m/>
    <m/>
    <m/>
    <m/>
    <m/>
    <m/>
    <m/>
    <m/>
    <m/>
    <m/>
    <m/>
  </r>
  <r>
    <x v="203"/>
    <x v="3"/>
    <x v="1062"/>
    <n v="1"/>
    <n v="0"/>
    <n v="0"/>
    <n v="0"/>
    <n v="0"/>
    <n v="0"/>
    <n v="0"/>
    <n v="0"/>
    <m/>
    <m/>
    <m/>
    <m/>
    <m/>
    <m/>
    <m/>
    <m/>
    <m/>
    <m/>
    <m/>
    <m/>
    <m/>
    <m/>
  </r>
  <r>
    <x v="203"/>
    <x v="1"/>
    <x v="1362"/>
    <n v="13"/>
    <n v="0"/>
    <n v="0"/>
    <n v="0"/>
    <n v="0"/>
    <n v="0"/>
    <n v="0"/>
    <n v="0"/>
    <m/>
    <m/>
    <m/>
    <m/>
    <m/>
    <m/>
    <m/>
    <m/>
    <m/>
    <m/>
    <m/>
    <m/>
    <m/>
    <m/>
  </r>
  <r>
    <x v="203"/>
    <x v="1"/>
    <x v="1363"/>
    <n v="11"/>
    <n v="0"/>
    <n v="0"/>
    <n v="0"/>
    <n v="0"/>
    <n v="0"/>
    <n v="0"/>
    <n v="0"/>
    <m/>
    <m/>
    <m/>
    <m/>
    <m/>
    <m/>
    <m/>
    <m/>
    <m/>
    <m/>
    <m/>
    <m/>
    <m/>
    <m/>
  </r>
  <r>
    <x v="203"/>
    <x v="1"/>
    <x v="1021"/>
    <n v="9"/>
    <n v="0"/>
    <n v="0"/>
    <n v="0"/>
    <n v="0"/>
    <n v="0"/>
    <n v="0"/>
    <n v="0"/>
    <m/>
    <m/>
    <m/>
    <m/>
    <m/>
    <m/>
    <m/>
    <m/>
    <m/>
    <m/>
    <m/>
    <m/>
    <m/>
    <m/>
  </r>
  <r>
    <x v="203"/>
    <x v="1"/>
    <x v="1198"/>
    <n v="13"/>
    <n v="12"/>
    <n v="0"/>
    <n v="39"/>
    <n v="0"/>
    <n v="0"/>
    <n v="0"/>
    <n v="39"/>
    <m/>
    <m/>
    <m/>
    <m/>
    <m/>
    <m/>
    <n v="12"/>
    <m/>
    <m/>
    <m/>
    <m/>
    <m/>
    <m/>
    <m/>
  </r>
  <r>
    <x v="203"/>
    <x v="1"/>
    <x v="1364"/>
    <n v="12"/>
    <n v="0"/>
    <n v="0"/>
    <n v="0"/>
    <n v="0"/>
    <n v="0"/>
    <n v="0"/>
    <n v="0"/>
    <m/>
    <m/>
    <m/>
    <m/>
    <m/>
    <m/>
    <m/>
    <m/>
    <m/>
    <m/>
    <m/>
    <m/>
    <m/>
    <m/>
  </r>
  <r>
    <x v="203"/>
    <x v="2"/>
    <x v="1365"/>
    <n v="1"/>
    <n v="0"/>
    <n v="0"/>
    <n v="0"/>
    <n v="0"/>
    <n v="0"/>
    <n v="0"/>
    <n v="0"/>
    <m/>
    <m/>
    <m/>
    <m/>
    <m/>
    <m/>
    <m/>
    <m/>
    <m/>
    <m/>
    <m/>
    <m/>
    <m/>
    <m/>
  </r>
  <r>
    <x v="203"/>
    <x v="1"/>
    <x v="1171"/>
    <n v="1"/>
    <n v="0"/>
    <n v="0"/>
    <n v="0"/>
    <n v="0"/>
    <n v="0"/>
    <n v="0"/>
    <n v="0"/>
    <m/>
    <m/>
    <m/>
    <m/>
    <m/>
    <m/>
    <m/>
    <m/>
    <m/>
    <m/>
    <m/>
    <m/>
    <m/>
    <m/>
  </r>
  <r>
    <x v="203"/>
    <x v="1"/>
    <x v="1366"/>
    <n v="1"/>
    <n v="0"/>
    <n v="0"/>
    <n v="0"/>
    <n v="0"/>
    <n v="0"/>
    <n v="0"/>
    <n v="0"/>
    <m/>
    <m/>
    <m/>
    <m/>
    <m/>
    <m/>
    <m/>
    <m/>
    <m/>
    <m/>
    <m/>
    <m/>
    <m/>
    <m/>
  </r>
  <r>
    <x v="203"/>
    <x v="2"/>
    <x v="1367"/>
    <n v="1"/>
    <n v="0"/>
    <n v="0"/>
    <n v="0"/>
    <n v="0"/>
    <n v="0"/>
    <n v="0"/>
    <n v="0"/>
    <m/>
    <m/>
    <m/>
    <m/>
    <m/>
    <m/>
    <m/>
    <m/>
    <m/>
    <m/>
    <m/>
    <m/>
    <m/>
    <m/>
  </r>
  <r>
    <x v="203"/>
    <x v="1"/>
    <x v="1368"/>
    <n v="13"/>
    <n v="0"/>
    <n v="0"/>
    <n v="0"/>
    <n v="0"/>
    <n v="0"/>
    <n v="0"/>
    <n v="0"/>
    <m/>
    <m/>
    <m/>
    <m/>
    <m/>
    <m/>
    <m/>
    <m/>
    <m/>
    <m/>
    <m/>
    <m/>
    <m/>
    <m/>
  </r>
  <r>
    <x v="203"/>
    <x v="1"/>
    <x v="1369"/>
    <n v="12"/>
    <n v="0"/>
    <n v="0"/>
    <n v="0"/>
    <n v="0"/>
    <n v="0"/>
    <n v="0"/>
    <n v="0"/>
    <m/>
    <m/>
    <m/>
    <m/>
    <m/>
    <m/>
    <m/>
    <m/>
    <m/>
    <m/>
    <m/>
    <m/>
    <m/>
    <m/>
  </r>
  <r>
    <x v="203"/>
    <x v="2"/>
    <x v="1370"/>
    <n v="1"/>
    <n v="0"/>
    <n v="0"/>
    <n v="2"/>
    <n v="0"/>
    <n v="0"/>
    <n v="0"/>
    <n v="2"/>
    <s v="V"/>
    <m/>
    <s v="V"/>
    <s v="V"/>
    <m/>
    <m/>
    <m/>
    <m/>
    <m/>
    <m/>
    <m/>
    <m/>
    <m/>
    <m/>
  </r>
  <r>
    <x v="203"/>
    <x v="3"/>
    <x v="1322"/>
    <n v="5"/>
    <n v="0"/>
    <n v="0"/>
    <n v="1"/>
    <n v="0"/>
    <n v="0"/>
    <n v="0"/>
    <n v="1"/>
    <s v="V"/>
    <m/>
    <m/>
    <m/>
    <m/>
    <m/>
    <m/>
    <m/>
    <m/>
    <m/>
    <m/>
    <m/>
    <m/>
    <m/>
  </r>
  <r>
    <x v="203"/>
    <x v="4"/>
    <x v="448"/>
    <n v="9"/>
    <n v="0"/>
    <n v="0"/>
    <n v="0"/>
    <n v="0"/>
    <n v="0"/>
    <n v="0"/>
    <n v="0"/>
    <m/>
    <m/>
    <m/>
    <m/>
    <m/>
    <m/>
    <m/>
    <m/>
    <m/>
    <m/>
    <m/>
    <m/>
    <m/>
    <m/>
  </r>
  <r>
    <x v="203"/>
    <x v="2"/>
    <x v="1371"/>
    <n v="4"/>
    <n v="0"/>
    <n v="0"/>
    <n v="0"/>
    <n v="0"/>
    <n v="0"/>
    <n v="0"/>
    <n v="0"/>
    <m/>
    <m/>
    <m/>
    <m/>
    <m/>
    <m/>
    <m/>
    <m/>
    <m/>
    <m/>
    <m/>
    <m/>
    <m/>
    <m/>
  </r>
  <r>
    <x v="203"/>
    <x v="2"/>
    <x v="1372"/>
    <n v="1"/>
    <n v="0"/>
    <n v="0"/>
    <n v="0"/>
    <n v="0"/>
    <n v="0"/>
    <n v="0"/>
    <n v="0"/>
    <m/>
    <m/>
    <m/>
    <m/>
    <m/>
    <m/>
    <m/>
    <m/>
    <m/>
    <m/>
    <m/>
    <m/>
    <m/>
    <m/>
  </r>
  <r>
    <x v="203"/>
    <x v="1"/>
    <x v="1227"/>
    <n v="1"/>
    <n v="0"/>
    <n v="0"/>
    <n v="0"/>
    <n v="0"/>
    <n v="0"/>
    <n v="0"/>
    <n v="0"/>
    <m/>
    <m/>
    <m/>
    <m/>
    <m/>
    <m/>
    <m/>
    <m/>
    <m/>
    <m/>
    <m/>
    <m/>
    <m/>
    <m/>
  </r>
  <r>
    <x v="203"/>
    <x v="2"/>
    <x v="1373"/>
    <n v="1"/>
    <n v="0"/>
    <n v="0"/>
    <n v="0"/>
    <n v="0"/>
    <n v="0"/>
    <n v="0"/>
    <n v="0"/>
    <m/>
    <m/>
    <m/>
    <m/>
    <m/>
    <m/>
    <m/>
    <m/>
    <m/>
    <m/>
    <m/>
    <m/>
    <m/>
    <m/>
  </r>
  <r>
    <x v="203"/>
    <x v="1"/>
    <x v="1374"/>
    <n v="4"/>
    <n v="1"/>
    <n v="0"/>
    <n v="2"/>
    <n v="0"/>
    <n v="0"/>
    <n v="0"/>
    <n v="2"/>
    <s v="V"/>
    <m/>
    <m/>
    <m/>
    <m/>
    <m/>
    <n v="1"/>
    <m/>
    <m/>
    <m/>
    <m/>
    <m/>
    <m/>
    <m/>
  </r>
  <r>
    <x v="203"/>
    <x v="1"/>
    <x v="1375"/>
    <n v="7"/>
    <n v="0"/>
    <n v="0"/>
    <n v="0"/>
    <n v="0"/>
    <n v="0"/>
    <n v="0"/>
    <n v="0"/>
    <m/>
    <m/>
    <m/>
    <m/>
    <m/>
    <m/>
    <m/>
    <m/>
    <m/>
    <m/>
    <m/>
    <m/>
    <m/>
    <m/>
  </r>
  <r>
    <x v="203"/>
    <x v="1"/>
    <x v="1376"/>
    <n v="13"/>
    <n v="1"/>
    <n v="0"/>
    <n v="1"/>
    <n v="0"/>
    <n v="0"/>
    <n v="0"/>
    <n v="1"/>
    <s v="V"/>
    <m/>
    <m/>
    <m/>
    <m/>
    <m/>
    <n v="1"/>
    <m/>
    <m/>
    <m/>
    <m/>
    <m/>
    <m/>
    <m/>
  </r>
  <r>
    <x v="203"/>
    <x v="4"/>
    <x v="586"/>
    <n v="13"/>
    <n v="0"/>
    <n v="0"/>
    <n v="0"/>
    <n v="0"/>
    <n v="0"/>
    <n v="0"/>
    <n v="0"/>
    <m/>
    <m/>
    <m/>
    <m/>
    <m/>
    <m/>
    <m/>
    <m/>
    <m/>
    <m/>
    <m/>
    <m/>
    <m/>
    <m/>
  </r>
  <r>
    <x v="203"/>
    <x v="1"/>
    <x v="1273"/>
    <n v="1"/>
    <n v="1"/>
    <n v="0"/>
    <n v="0"/>
    <n v="0"/>
    <n v="0"/>
    <n v="0"/>
    <n v="0"/>
    <m/>
    <m/>
    <m/>
    <m/>
    <m/>
    <m/>
    <m/>
    <m/>
    <m/>
    <m/>
    <n v="1"/>
    <m/>
    <m/>
    <m/>
  </r>
  <r>
    <x v="203"/>
    <x v="1"/>
    <x v="1377"/>
    <n v="4"/>
    <n v="4"/>
    <n v="0"/>
    <n v="7"/>
    <n v="0"/>
    <n v="0"/>
    <n v="0"/>
    <n v="7"/>
    <s v="V"/>
    <m/>
    <m/>
    <m/>
    <m/>
    <m/>
    <n v="4"/>
    <m/>
    <m/>
    <m/>
    <m/>
    <m/>
    <m/>
    <m/>
  </r>
  <r>
    <x v="203"/>
    <x v="0"/>
    <x v="1378"/>
    <n v="6"/>
    <n v="6"/>
    <n v="0"/>
    <n v="0"/>
    <n v="0"/>
    <n v="0"/>
    <n v="0"/>
    <n v="0"/>
    <m/>
    <m/>
    <m/>
    <m/>
    <m/>
    <m/>
    <m/>
    <n v="6"/>
    <m/>
    <m/>
    <m/>
    <m/>
    <m/>
    <m/>
  </r>
  <r>
    <x v="203"/>
    <x v="1"/>
    <x v="1379"/>
    <n v="1"/>
    <n v="1"/>
    <n v="0"/>
    <n v="2"/>
    <n v="0"/>
    <n v="0"/>
    <n v="0"/>
    <n v="2"/>
    <s v="V"/>
    <m/>
    <m/>
    <m/>
    <m/>
    <m/>
    <n v="1"/>
    <m/>
    <m/>
    <m/>
    <m/>
    <m/>
    <m/>
    <m/>
  </r>
  <r>
    <x v="204"/>
    <x v="1"/>
    <x v="1380"/>
    <n v="4"/>
    <n v="0"/>
    <n v="0"/>
    <n v="0"/>
    <n v="0"/>
    <n v="0"/>
    <n v="0"/>
    <n v="0"/>
    <m/>
    <m/>
    <m/>
    <m/>
    <m/>
    <m/>
    <m/>
    <m/>
    <m/>
    <m/>
    <m/>
    <m/>
    <m/>
    <m/>
  </r>
  <r>
    <x v="204"/>
    <x v="1"/>
    <x v="1381"/>
    <n v="1"/>
    <n v="0"/>
    <n v="0"/>
    <n v="0"/>
    <n v="0"/>
    <n v="0"/>
    <n v="0"/>
    <n v="0"/>
    <m/>
    <m/>
    <m/>
    <m/>
    <m/>
    <m/>
    <m/>
    <m/>
    <m/>
    <m/>
    <m/>
    <m/>
    <m/>
    <m/>
  </r>
  <r>
    <x v="204"/>
    <x v="1"/>
    <x v="1382"/>
    <n v="2"/>
    <n v="0"/>
    <n v="0"/>
    <n v="0"/>
    <n v="0"/>
    <n v="0"/>
    <n v="0"/>
    <n v="0"/>
    <m/>
    <m/>
    <m/>
    <m/>
    <m/>
    <m/>
    <m/>
    <m/>
    <m/>
    <m/>
    <m/>
    <m/>
    <m/>
    <m/>
  </r>
  <r>
    <x v="204"/>
    <x v="1"/>
    <x v="1311"/>
    <n v="1"/>
    <n v="0"/>
    <n v="0"/>
    <n v="0"/>
    <n v="0"/>
    <n v="0"/>
    <n v="0"/>
    <n v="0"/>
    <m/>
    <m/>
    <m/>
    <m/>
    <m/>
    <m/>
    <m/>
    <m/>
    <m/>
    <m/>
    <m/>
    <m/>
    <m/>
    <m/>
  </r>
  <r>
    <x v="204"/>
    <x v="3"/>
    <x v="1247"/>
    <n v="10"/>
    <n v="0"/>
    <n v="0"/>
    <n v="0"/>
    <n v="0"/>
    <n v="0"/>
    <n v="0"/>
    <n v="0"/>
    <m/>
    <m/>
    <m/>
    <m/>
    <m/>
    <m/>
    <m/>
    <m/>
    <m/>
    <m/>
    <m/>
    <m/>
    <m/>
    <m/>
  </r>
  <r>
    <x v="204"/>
    <x v="1"/>
    <x v="1383"/>
    <n v="13"/>
    <n v="0"/>
    <n v="0"/>
    <n v="0"/>
    <n v="0"/>
    <n v="0"/>
    <n v="0"/>
    <n v="0"/>
    <m/>
    <m/>
    <m/>
    <m/>
    <m/>
    <m/>
    <m/>
    <m/>
    <m/>
    <m/>
    <m/>
    <m/>
    <m/>
    <m/>
  </r>
  <r>
    <x v="204"/>
    <x v="1"/>
    <x v="1384"/>
    <n v="3"/>
    <n v="0"/>
    <n v="0"/>
    <n v="0"/>
    <n v="0"/>
    <n v="0"/>
    <n v="0"/>
    <n v="0"/>
    <m/>
    <m/>
    <m/>
    <m/>
    <m/>
    <m/>
    <m/>
    <m/>
    <m/>
    <m/>
    <m/>
    <m/>
    <m/>
    <m/>
  </r>
  <r>
    <x v="204"/>
    <x v="1"/>
    <x v="1385"/>
    <n v="1"/>
    <n v="0"/>
    <n v="0"/>
    <n v="0"/>
    <n v="0"/>
    <n v="0"/>
    <n v="0"/>
    <n v="0"/>
    <m/>
    <m/>
    <m/>
    <m/>
    <m/>
    <m/>
    <m/>
    <m/>
    <m/>
    <m/>
    <m/>
    <m/>
    <m/>
    <m/>
  </r>
  <r>
    <x v="204"/>
    <x v="1"/>
    <x v="1386"/>
    <n v="12"/>
    <n v="0"/>
    <n v="0"/>
    <n v="0"/>
    <n v="0"/>
    <n v="0"/>
    <n v="0"/>
    <n v="0"/>
    <m/>
    <m/>
    <m/>
    <m/>
    <m/>
    <m/>
    <m/>
    <m/>
    <m/>
    <m/>
    <m/>
    <m/>
    <m/>
    <m/>
  </r>
  <r>
    <x v="204"/>
    <x v="3"/>
    <x v="1387"/>
    <n v="3"/>
    <n v="0"/>
    <n v="0"/>
    <n v="0"/>
    <n v="0"/>
    <n v="0"/>
    <n v="0"/>
    <n v="0"/>
    <m/>
    <m/>
    <m/>
    <m/>
    <m/>
    <m/>
    <m/>
    <m/>
    <m/>
    <m/>
    <m/>
    <m/>
    <m/>
    <m/>
  </r>
  <r>
    <x v="204"/>
    <x v="3"/>
    <x v="971"/>
    <n v="2"/>
    <n v="1"/>
    <n v="0"/>
    <n v="4"/>
    <n v="0"/>
    <n v="0"/>
    <n v="0"/>
    <n v="4"/>
    <s v="V"/>
    <m/>
    <m/>
    <m/>
    <m/>
    <m/>
    <m/>
    <m/>
    <m/>
    <m/>
    <m/>
    <m/>
    <m/>
    <m/>
  </r>
  <r>
    <x v="204"/>
    <x v="1"/>
    <x v="1388"/>
    <n v="13"/>
    <n v="1"/>
    <n v="0"/>
    <n v="1"/>
    <n v="0"/>
    <n v="0"/>
    <n v="0"/>
    <n v="1"/>
    <s v="V"/>
    <m/>
    <m/>
    <m/>
    <m/>
    <m/>
    <m/>
    <m/>
    <m/>
    <m/>
    <m/>
    <m/>
    <m/>
    <m/>
  </r>
  <r>
    <x v="204"/>
    <x v="1"/>
    <x v="1042"/>
    <n v="1"/>
    <n v="0"/>
    <n v="0"/>
    <n v="0"/>
    <n v="0"/>
    <n v="0"/>
    <n v="0"/>
    <n v="0"/>
    <m/>
    <m/>
    <m/>
    <m/>
    <m/>
    <m/>
    <m/>
    <m/>
    <m/>
    <m/>
    <m/>
    <m/>
    <m/>
    <m/>
  </r>
  <r>
    <x v="204"/>
    <x v="1"/>
    <x v="1389"/>
    <n v="10"/>
    <n v="0"/>
    <n v="0"/>
    <n v="0"/>
    <n v="0"/>
    <n v="0"/>
    <n v="0"/>
    <n v="0"/>
    <m/>
    <m/>
    <m/>
    <m/>
    <m/>
    <m/>
    <m/>
    <m/>
    <m/>
    <m/>
    <m/>
    <m/>
    <m/>
    <m/>
  </r>
  <r>
    <x v="204"/>
    <x v="1"/>
    <x v="1390"/>
    <n v="12"/>
    <n v="0"/>
    <n v="0"/>
    <n v="0"/>
    <n v="0"/>
    <n v="0"/>
    <n v="0"/>
    <n v="0"/>
    <m/>
    <m/>
    <m/>
    <m/>
    <m/>
    <m/>
    <m/>
    <m/>
    <m/>
    <m/>
    <m/>
    <m/>
    <m/>
    <m/>
  </r>
  <r>
    <x v="204"/>
    <x v="1"/>
    <x v="1391"/>
    <n v="12"/>
    <n v="0"/>
    <n v="0"/>
    <n v="0"/>
    <n v="0"/>
    <n v="0"/>
    <n v="0"/>
    <n v="0"/>
    <m/>
    <m/>
    <m/>
    <m/>
    <m/>
    <m/>
    <m/>
    <m/>
    <m/>
    <m/>
    <m/>
    <m/>
    <m/>
    <m/>
  </r>
  <r>
    <x v="204"/>
    <x v="1"/>
    <x v="1392"/>
    <n v="3"/>
    <n v="0"/>
    <n v="0"/>
    <n v="0"/>
    <n v="0"/>
    <n v="0"/>
    <n v="0"/>
    <n v="0"/>
    <m/>
    <m/>
    <m/>
    <m/>
    <m/>
    <m/>
    <m/>
    <m/>
    <m/>
    <m/>
    <m/>
    <m/>
    <m/>
    <m/>
  </r>
  <r>
    <x v="204"/>
    <x v="1"/>
    <x v="1393"/>
    <n v="1"/>
    <n v="0"/>
    <n v="0"/>
    <n v="0"/>
    <n v="0"/>
    <n v="0"/>
    <n v="0"/>
    <n v="0"/>
    <m/>
    <m/>
    <m/>
    <m/>
    <m/>
    <m/>
    <m/>
    <m/>
    <m/>
    <m/>
    <m/>
    <m/>
    <m/>
    <m/>
  </r>
  <r>
    <x v="204"/>
    <x v="1"/>
    <x v="1394"/>
    <n v="1"/>
    <n v="0"/>
    <n v="0"/>
    <n v="0"/>
    <n v="0"/>
    <n v="0"/>
    <n v="0"/>
    <n v="0"/>
    <m/>
    <m/>
    <m/>
    <m/>
    <m/>
    <m/>
    <m/>
    <m/>
    <m/>
    <m/>
    <m/>
    <m/>
    <m/>
    <m/>
  </r>
  <r>
    <x v="204"/>
    <x v="4"/>
    <x v="1080"/>
    <n v="1"/>
    <n v="0"/>
    <n v="0"/>
    <n v="0"/>
    <n v="0"/>
    <n v="0"/>
    <n v="0"/>
    <n v="0"/>
    <m/>
    <m/>
    <m/>
    <m/>
    <m/>
    <m/>
    <m/>
    <m/>
    <m/>
    <m/>
    <m/>
    <m/>
    <m/>
    <m/>
  </r>
  <r>
    <x v="204"/>
    <x v="0"/>
    <x v="1324"/>
    <n v="3"/>
    <n v="0"/>
    <n v="0"/>
    <n v="0"/>
    <n v="0"/>
    <n v="0"/>
    <n v="0"/>
    <n v="0"/>
    <m/>
    <m/>
    <m/>
    <m/>
    <m/>
    <m/>
    <m/>
    <m/>
    <m/>
    <m/>
    <m/>
    <m/>
    <m/>
    <m/>
  </r>
  <r>
    <x v="204"/>
    <x v="3"/>
    <x v="1395"/>
    <n v="1"/>
    <n v="0"/>
    <n v="0"/>
    <n v="0"/>
    <n v="0"/>
    <n v="0"/>
    <n v="0"/>
    <n v="0"/>
    <m/>
    <m/>
    <m/>
    <m/>
    <m/>
    <m/>
    <m/>
    <m/>
    <m/>
    <m/>
    <m/>
    <m/>
    <m/>
    <m/>
  </r>
  <r>
    <x v="204"/>
    <x v="3"/>
    <x v="1323"/>
    <n v="1"/>
    <n v="0"/>
    <n v="0"/>
    <n v="0"/>
    <n v="0"/>
    <n v="0"/>
    <n v="0"/>
    <n v="0"/>
    <m/>
    <m/>
    <m/>
    <m/>
    <m/>
    <m/>
    <m/>
    <m/>
    <m/>
    <m/>
    <m/>
    <m/>
    <m/>
    <m/>
  </r>
  <r>
    <x v="204"/>
    <x v="3"/>
    <x v="1185"/>
    <n v="12"/>
    <n v="0"/>
    <n v="0"/>
    <n v="1"/>
    <n v="0"/>
    <n v="0"/>
    <n v="0"/>
    <n v="1"/>
    <s v="V"/>
    <m/>
    <m/>
    <m/>
    <m/>
    <m/>
    <m/>
    <m/>
    <m/>
    <m/>
    <m/>
    <m/>
    <m/>
    <m/>
  </r>
  <r>
    <x v="204"/>
    <x v="2"/>
    <x v="1396"/>
    <n v="1"/>
    <n v="0"/>
    <n v="0"/>
    <n v="0"/>
    <n v="0"/>
    <n v="0"/>
    <n v="0"/>
    <n v="0"/>
    <m/>
    <m/>
    <m/>
    <m/>
    <m/>
    <m/>
    <m/>
    <m/>
    <m/>
    <m/>
    <m/>
    <m/>
    <m/>
    <m/>
  </r>
  <r>
    <x v="204"/>
    <x v="4"/>
    <x v="1397"/>
    <n v="1"/>
    <n v="0"/>
    <n v="0"/>
    <n v="0"/>
    <n v="0"/>
    <n v="0"/>
    <n v="0"/>
    <n v="0"/>
    <m/>
    <m/>
    <m/>
    <m/>
    <m/>
    <m/>
    <m/>
    <m/>
    <m/>
    <m/>
    <m/>
    <m/>
    <m/>
    <m/>
  </r>
  <r>
    <x v="204"/>
    <x v="3"/>
    <x v="1398"/>
    <n v="1"/>
    <n v="1"/>
    <n v="0"/>
    <n v="0"/>
    <n v="0"/>
    <n v="0"/>
    <n v="0"/>
    <n v="0"/>
    <m/>
    <m/>
    <m/>
    <m/>
    <m/>
    <m/>
    <m/>
    <n v="1"/>
    <m/>
    <m/>
    <m/>
    <m/>
    <m/>
    <m/>
  </r>
  <r>
    <x v="204"/>
    <x v="1"/>
    <x v="1399"/>
    <n v="1"/>
    <n v="1"/>
    <n v="0"/>
    <n v="0"/>
    <n v="0"/>
    <n v="0"/>
    <n v="0"/>
    <n v="0"/>
    <m/>
    <m/>
    <m/>
    <m/>
    <m/>
    <m/>
    <m/>
    <m/>
    <m/>
    <m/>
    <n v="1"/>
    <m/>
    <m/>
    <m/>
  </r>
  <r>
    <x v="204"/>
    <x v="2"/>
    <x v="1400"/>
    <n v="3"/>
    <n v="3"/>
    <n v="0"/>
    <n v="0"/>
    <n v="0"/>
    <n v="0"/>
    <n v="0"/>
    <n v="0"/>
    <m/>
    <m/>
    <m/>
    <m/>
    <m/>
    <m/>
    <m/>
    <n v="3"/>
    <m/>
    <m/>
    <m/>
    <m/>
    <m/>
    <m/>
  </r>
  <r>
    <x v="204"/>
    <x v="1"/>
    <x v="1401"/>
    <n v="1"/>
    <n v="1"/>
    <n v="0"/>
    <n v="1"/>
    <n v="0"/>
    <n v="0"/>
    <n v="0"/>
    <n v="1"/>
    <s v="V"/>
    <m/>
    <m/>
    <m/>
    <m/>
    <m/>
    <n v="1"/>
    <m/>
    <m/>
    <m/>
    <m/>
    <m/>
    <m/>
    <m/>
  </r>
  <r>
    <x v="204"/>
    <x v="1"/>
    <x v="1402"/>
    <n v="3"/>
    <n v="3"/>
    <n v="0"/>
    <n v="0"/>
    <n v="0"/>
    <n v="0"/>
    <n v="0"/>
    <n v="0"/>
    <m/>
    <m/>
    <m/>
    <m/>
    <m/>
    <m/>
    <m/>
    <m/>
    <m/>
    <m/>
    <n v="3"/>
    <m/>
    <m/>
    <m/>
  </r>
  <r>
    <x v="204"/>
    <x v="1"/>
    <x v="1403"/>
    <n v="13"/>
    <n v="13"/>
    <n v="0"/>
    <n v="111"/>
    <n v="0"/>
    <n v="0"/>
    <n v="0"/>
    <n v="111"/>
    <s v="V"/>
    <m/>
    <m/>
    <m/>
    <m/>
    <m/>
    <n v="13"/>
    <m/>
    <m/>
    <m/>
    <m/>
    <m/>
    <m/>
    <m/>
  </r>
  <r>
    <x v="205"/>
    <x v="2"/>
    <x v="1404"/>
    <n v="2"/>
    <n v="0"/>
    <n v="0"/>
    <n v="3"/>
    <n v="0"/>
    <n v="0"/>
    <n v="0"/>
    <n v="3"/>
    <s v="V"/>
    <m/>
    <s v="V"/>
    <s v="V"/>
    <m/>
    <m/>
    <m/>
    <m/>
    <m/>
    <m/>
    <m/>
    <m/>
    <m/>
    <m/>
  </r>
  <r>
    <x v="205"/>
    <x v="3"/>
    <x v="987"/>
    <n v="1"/>
    <n v="0"/>
    <n v="0"/>
    <n v="0"/>
    <n v="0"/>
    <n v="0"/>
    <n v="0"/>
    <n v="0"/>
    <m/>
    <m/>
    <m/>
    <m/>
    <m/>
    <m/>
    <m/>
    <m/>
    <m/>
    <m/>
    <m/>
    <m/>
    <m/>
    <m/>
  </r>
  <r>
    <x v="205"/>
    <x v="1"/>
    <x v="1249"/>
    <n v="2"/>
    <n v="0"/>
    <n v="0"/>
    <n v="0"/>
    <n v="0"/>
    <n v="0"/>
    <n v="0"/>
    <n v="0"/>
    <m/>
    <m/>
    <m/>
    <m/>
    <m/>
    <m/>
    <m/>
    <m/>
    <m/>
    <m/>
    <m/>
    <m/>
    <m/>
    <m/>
  </r>
  <r>
    <x v="205"/>
    <x v="3"/>
    <x v="989"/>
    <n v="1"/>
    <n v="0"/>
    <n v="0"/>
    <n v="0"/>
    <n v="0"/>
    <n v="0"/>
    <n v="0"/>
    <n v="0"/>
    <m/>
    <m/>
    <m/>
    <m/>
    <m/>
    <m/>
    <m/>
    <m/>
    <m/>
    <m/>
    <m/>
    <m/>
    <m/>
    <m/>
  </r>
  <r>
    <x v="205"/>
    <x v="3"/>
    <x v="1102"/>
    <n v="1"/>
    <n v="0"/>
    <n v="0"/>
    <n v="0"/>
    <n v="0"/>
    <n v="0"/>
    <n v="0"/>
    <n v="0"/>
    <m/>
    <m/>
    <m/>
    <m/>
    <m/>
    <m/>
    <m/>
    <m/>
    <m/>
    <m/>
    <m/>
    <m/>
    <m/>
    <m/>
  </r>
  <r>
    <x v="205"/>
    <x v="1"/>
    <x v="1238"/>
    <n v="11"/>
    <n v="0"/>
    <n v="0"/>
    <n v="0"/>
    <n v="0"/>
    <n v="0"/>
    <n v="0"/>
    <n v="0"/>
    <m/>
    <m/>
    <m/>
    <m/>
    <m/>
    <m/>
    <m/>
    <m/>
    <m/>
    <m/>
    <m/>
    <m/>
    <m/>
    <m/>
  </r>
  <r>
    <x v="205"/>
    <x v="3"/>
    <x v="1233"/>
    <n v="3"/>
    <n v="0"/>
    <n v="0"/>
    <n v="0"/>
    <n v="0"/>
    <n v="0"/>
    <n v="0"/>
    <n v="0"/>
    <m/>
    <m/>
    <m/>
    <m/>
    <m/>
    <m/>
    <m/>
    <m/>
    <m/>
    <m/>
    <m/>
    <m/>
    <m/>
    <m/>
  </r>
  <r>
    <x v="205"/>
    <x v="3"/>
    <x v="981"/>
    <n v="4"/>
    <n v="0"/>
    <n v="0"/>
    <n v="0"/>
    <n v="0"/>
    <n v="0"/>
    <n v="0"/>
    <n v="0"/>
    <m/>
    <m/>
    <m/>
    <m/>
    <m/>
    <m/>
    <m/>
    <m/>
    <m/>
    <m/>
    <m/>
    <m/>
    <m/>
    <m/>
  </r>
  <r>
    <x v="205"/>
    <x v="0"/>
    <x v="1405"/>
    <n v="1"/>
    <n v="0"/>
    <n v="0"/>
    <n v="0"/>
    <n v="0"/>
    <n v="0"/>
    <n v="0"/>
    <n v="0"/>
    <m/>
    <m/>
    <m/>
    <m/>
    <m/>
    <m/>
    <m/>
    <m/>
    <m/>
    <m/>
    <m/>
    <m/>
    <m/>
    <m/>
  </r>
  <r>
    <x v="205"/>
    <x v="3"/>
    <x v="1232"/>
    <n v="8"/>
    <n v="0"/>
    <n v="0"/>
    <n v="0"/>
    <n v="0"/>
    <n v="0"/>
    <n v="0"/>
    <n v="0"/>
    <m/>
    <m/>
    <m/>
    <m/>
    <m/>
    <m/>
    <m/>
    <m/>
    <m/>
    <m/>
    <m/>
    <m/>
    <m/>
    <m/>
  </r>
  <r>
    <x v="205"/>
    <x v="1"/>
    <x v="1250"/>
    <n v="1"/>
    <n v="0"/>
    <n v="0"/>
    <n v="0"/>
    <n v="0"/>
    <n v="0"/>
    <n v="0"/>
    <n v="0"/>
    <m/>
    <m/>
    <m/>
    <m/>
    <m/>
    <m/>
    <m/>
    <m/>
    <m/>
    <m/>
    <m/>
    <m/>
    <m/>
    <m/>
  </r>
  <r>
    <x v="205"/>
    <x v="0"/>
    <x v="1406"/>
    <n v="2"/>
    <n v="0"/>
    <n v="0"/>
    <n v="0"/>
    <n v="0"/>
    <n v="0"/>
    <n v="0"/>
    <n v="0"/>
    <m/>
    <m/>
    <m/>
    <m/>
    <m/>
    <m/>
    <m/>
    <m/>
    <m/>
    <m/>
    <m/>
    <m/>
    <m/>
    <m/>
  </r>
  <r>
    <x v="205"/>
    <x v="3"/>
    <x v="1184"/>
    <n v="13"/>
    <n v="0"/>
    <n v="0"/>
    <n v="0"/>
    <n v="0"/>
    <n v="0"/>
    <n v="0"/>
    <n v="0"/>
    <m/>
    <m/>
    <m/>
    <m/>
    <m/>
    <m/>
    <m/>
    <m/>
    <m/>
    <m/>
    <m/>
    <m/>
    <m/>
    <m/>
  </r>
  <r>
    <x v="205"/>
    <x v="3"/>
    <x v="1179"/>
    <n v="7"/>
    <n v="0"/>
    <n v="0"/>
    <n v="0"/>
    <n v="0"/>
    <n v="0"/>
    <n v="0"/>
    <n v="0"/>
    <m/>
    <m/>
    <m/>
    <m/>
    <m/>
    <m/>
    <m/>
    <m/>
    <m/>
    <m/>
    <m/>
    <m/>
    <m/>
    <m/>
  </r>
  <r>
    <x v="205"/>
    <x v="1"/>
    <x v="1407"/>
    <n v="2"/>
    <n v="1"/>
    <n v="0"/>
    <n v="1"/>
    <n v="0"/>
    <n v="0"/>
    <n v="0"/>
    <n v="1"/>
    <s v="V"/>
    <m/>
    <m/>
    <m/>
    <m/>
    <m/>
    <n v="1"/>
    <m/>
    <m/>
    <m/>
    <m/>
    <m/>
    <m/>
    <m/>
  </r>
  <r>
    <x v="205"/>
    <x v="1"/>
    <x v="1228"/>
    <n v="1"/>
    <n v="0"/>
    <n v="0"/>
    <n v="0"/>
    <n v="0"/>
    <n v="0"/>
    <n v="0"/>
    <n v="0"/>
    <m/>
    <m/>
    <m/>
    <m/>
    <m/>
    <m/>
    <m/>
    <m/>
    <m/>
    <m/>
    <m/>
    <m/>
    <m/>
    <m/>
  </r>
  <r>
    <x v="205"/>
    <x v="3"/>
    <x v="1170"/>
    <n v="1"/>
    <n v="0"/>
    <n v="0"/>
    <n v="0"/>
    <n v="0"/>
    <n v="0"/>
    <n v="0"/>
    <n v="0"/>
    <m/>
    <m/>
    <m/>
    <m/>
    <m/>
    <m/>
    <m/>
    <m/>
    <m/>
    <m/>
    <m/>
    <m/>
    <m/>
    <m/>
  </r>
  <r>
    <x v="205"/>
    <x v="0"/>
    <x v="1408"/>
    <n v="10"/>
    <n v="0"/>
    <n v="0"/>
    <n v="0"/>
    <n v="0"/>
    <n v="0"/>
    <n v="0"/>
    <n v="0"/>
    <m/>
    <m/>
    <m/>
    <m/>
    <m/>
    <m/>
    <m/>
    <m/>
    <m/>
    <m/>
    <m/>
    <m/>
    <m/>
    <m/>
  </r>
  <r>
    <x v="205"/>
    <x v="3"/>
    <x v="1409"/>
    <n v="1"/>
    <n v="0"/>
    <n v="0"/>
    <n v="0"/>
    <n v="0"/>
    <n v="0"/>
    <n v="0"/>
    <n v="0"/>
    <m/>
    <m/>
    <m/>
    <m/>
    <m/>
    <m/>
    <m/>
    <m/>
    <m/>
    <m/>
    <m/>
    <m/>
    <m/>
    <m/>
  </r>
  <r>
    <x v="205"/>
    <x v="3"/>
    <x v="1223"/>
    <n v="1"/>
    <n v="0"/>
    <n v="0"/>
    <n v="0"/>
    <n v="0"/>
    <n v="0"/>
    <n v="0"/>
    <n v="0"/>
    <m/>
    <m/>
    <m/>
    <m/>
    <m/>
    <m/>
    <m/>
    <m/>
    <m/>
    <m/>
    <m/>
    <m/>
    <m/>
    <m/>
  </r>
  <r>
    <x v="205"/>
    <x v="2"/>
    <x v="1410"/>
    <n v="2"/>
    <n v="0"/>
    <n v="0"/>
    <n v="0"/>
    <n v="0"/>
    <n v="0"/>
    <n v="0"/>
    <n v="0"/>
    <m/>
    <m/>
    <m/>
    <m/>
    <m/>
    <m/>
    <m/>
    <m/>
    <m/>
    <m/>
    <m/>
    <m/>
    <m/>
    <m/>
  </r>
  <r>
    <x v="205"/>
    <x v="1"/>
    <x v="1411"/>
    <n v="13"/>
    <n v="0"/>
    <n v="0"/>
    <n v="0"/>
    <n v="0"/>
    <n v="0"/>
    <n v="0"/>
    <n v="0"/>
    <m/>
    <m/>
    <m/>
    <m/>
    <m/>
    <m/>
    <m/>
    <m/>
    <m/>
    <m/>
    <m/>
    <m/>
    <m/>
    <m/>
  </r>
  <r>
    <x v="205"/>
    <x v="1"/>
    <x v="1412"/>
    <n v="1"/>
    <n v="0"/>
    <n v="0"/>
    <n v="0"/>
    <n v="0"/>
    <n v="0"/>
    <n v="0"/>
    <n v="0"/>
    <m/>
    <m/>
    <m/>
    <m/>
    <m/>
    <m/>
    <m/>
    <m/>
    <m/>
    <m/>
    <m/>
    <m/>
    <m/>
    <m/>
  </r>
  <r>
    <x v="205"/>
    <x v="3"/>
    <x v="1263"/>
    <n v="7"/>
    <n v="0"/>
    <n v="0"/>
    <n v="0"/>
    <n v="0"/>
    <n v="0"/>
    <n v="0"/>
    <n v="0"/>
    <m/>
    <m/>
    <m/>
    <m/>
    <m/>
    <m/>
    <m/>
    <m/>
    <m/>
    <m/>
    <m/>
    <m/>
    <m/>
    <m/>
  </r>
  <r>
    <x v="205"/>
    <x v="2"/>
    <x v="1413"/>
    <n v="1"/>
    <n v="0"/>
    <n v="0"/>
    <n v="0"/>
    <n v="2"/>
    <n v="0"/>
    <n v="0"/>
    <n v="2"/>
    <s v="V"/>
    <m/>
    <m/>
    <m/>
    <m/>
    <m/>
    <m/>
    <m/>
    <m/>
    <m/>
    <m/>
    <m/>
    <m/>
    <m/>
  </r>
  <r>
    <x v="205"/>
    <x v="0"/>
    <x v="1414"/>
    <n v="3"/>
    <n v="0"/>
    <n v="0"/>
    <n v="1"/>
    <n v="0"/>
    <n v="0"/>
    <n v="0"/>
    <n v="1"/>
    <s v="V"/>
    <m/>
    <m/>
    <m/>
    <m/>
    <m/>
    <m/>
    <m/>
    <m/>
    <m/>
    <m/>
    <m/>
    <m/>
    <m/>
  </r>
  <r>
    <x v="205"/>
    <x v="2"/>
    <x v="1415"/>
    <n v="1"/>
    <n v="0"/>
    <n v="0"/>
    <n v="1"/>
    <n v="0"/>
    <n v="0"/>
    <n v="0"/>
    <n v="1"/>
    <s v="V"/>
    <m/>
    <m/>
    <m/>
    <m/>
    <m/>
    <m/>
    <m/>
    <m/>
    <m/>
    <m/>
    <m/>
    <m/>
    <m/>
  </r>
  <r>
    <x v="205"/>
    <x v="3"/>
    <x v="1416"/>
    <n v="1"/>
    <n v="0"/>
    <n v="0"/>
    <n v="0"/>
    <n v="0"/>
    <n v="0"/>
    <n v="0"/>
    <n v="0"/>
    <m/>
    <m/>
    <m/>
    <m/>
    <m/>
    <m/>
    <m/>
    <m/>
    <m/>
    <m/>
    <m/>
    <m/>
    <m/>
    <m/>
  </r>
  <r>
    <x v="205"/>
    <x v="0"/>
    <x v="1318"/>
    <n v="6"/>
    <n v="0"/>
    <n v="0"/>
    <n v="1"/>
    <n v="0"/>
    <n v="0"/>
    <n v="0"/>
    <n v="1"/>
    <s v="V"/>
    <m/>
    <s v="V"/>
    <s v="V"/>
    <m/>
    <m/>
    <m/>
    <m/>
    <m/>
    <m/>
    <m/>
    <m/>
    <m/>
    <m/>
  </r>
  <r>
    <x v="205"/>
    <x v="0"/>
    <x v="1417"/>
    <n v="2"/>
    <n v="0"/>
    <n v="0"/>
    <n v="0"/>
    <n v="0"/>
    <n v="0"/>
    <n v="0"/>
    <n v="0"/>
    <m/>
    <m/>
    <m/>
    <m/>
    <m/>
    <m/>
    <m/>
    <m/>
    <m/>
    <m/>
    <m/>
    <m/>
    <m/>
    <m/>
  </r>
  <r>
    <x v="205"/>
    <x v="3"/>
    <x v="1159"/>
    <n v="3"/>
    <n v="0"/>
    <n v="0"/>
    <n v="0"/>
    <n v="0"/>
    <n v="0"/>
    <n v="0"/>
    <n v="0"/>
    <m/>
    <m/>
    <m/>
    <m/>
    <m/>
    <m/>
    <m/>
    <m/>
    <m/>
    <m/>
    <m/>
    <m/>
    <m/>
    <m/>
  </r>
  <r>
    <x v="205"/>
    <x v="1"/>
    <x v="1418"/>
    <n v="12"/>
    <n v="0"/>
    <n v="0"/>
    <n v="0"/>
    <n v="0"/>
    <n v="0"/>
    <n v="0"/>
    <n v="0"/>
    <m/>
    <m/>
    <m/>
    <m/>
    <m/>
    <m/>
    <m/>
    <m/>
    <m/>
    <m/>
    <m/>
    <m/>
    <m/>
    <m/>
  </r>
  <r>
    <x v="205"/>
    <x v="0"/>
    <x v="1419"/>
    <n v="3"/>
    <n v="0"/>
    <n v="0"/>
    <n v="0"/>
    <n v="0"/>
    <n v="0"/>
    <n v="0"/>
    <n v="0"/>
    <m/>
    <m/>
    <m/>
    <m/>
    <m/>
    <m/>
    <m/>
    <m/>
    <m/>
    <m/>
    <m/>
    <m/>
    <m/>
    <m/>
  </r>
  <r>
    <x v="205"/>
    <x v="1"/>
    <x v="1420"/>
    <n v="5"/>
    <n v="5"/>
    <n v="0"/>
    <n v="6"/>
    <n v="0"/>
    <n v="0"/>
    <n v="0"/>
    <n v="6"/>
    <s v="V"/>
    <m/>
    <m/>
    <m/>
    <m/>
    <m/>
    <n v="5"/>
    <m/>
    <m/>
    <m/>
    <m/>
    <m/>
    <m/>
    <m/>
  </r>
  <r>
    <x v="206"/>
    <x v="1"/>
    <x v="1421"/>
    <n v="5"/>
    <n v="0"/>
    <n v="0"/>
    <n v="0"/>
    <n v="0"/>
    <n v="0"/>
    <n v="0"/>
    <n v="0"/>
    <m/>
    <m/>
    <m/>
    <m/>
    <m/>
    <m/>
    <m/>
    <m/>
    <m/>
    <m/>
    <m/>
    <m/>
    <m/>
    <m/>
  </r>
  <r>
    <x v="206"/>
    <x v="1"/>
    <x v="1422"/>
    <n v="10"/>
    <n v="0"/>
    <n v="0"/>
    <n v="0"/>
    <n v="0"/>
    <n v="0"/>
    <n v="0"/>
    <n v="0"/>
    <m/>
    <m/>
    <m/>
    <m/>
    <m/>
    <m/>
    <m/>
    <m/>
    <m/>
    <m/>
    <m/>
    <m/>
    <m/>
    <m/>
  </r>
  <r>
    <x v="206"/>
    <x v="0"/>
    <x v="1423"/>
    <n v="9"/>
    <n v="0"/>
    <n v="0"/>
    <n v="0"/>
    <n v="0"/>
    <n v="0"/>
    <n v="0"/>
    <n v="0"/>
    <m/>
    <m/>
    <m/>
    <m/>
    <m/>
    <m/>
    <m/>
    <m/>
    <m/>
    <m/>
    <m/>
    <m/>
    <m/>
    <m/>
  </r>
  <r>
    <x v="206"/>
    <x v="3"/>
    <x v="1152"/>
    <n v="6"/>
    <n v="0"/>
    <n v="0"/>
    <n v="0"/>
    <n v="0"/>
    <n v="0"/>
    <n v="0"/>
    <n v="0"/>
    <m/>
    <m/>
    <m/>
    <m/>
    <m/>
    <m/>
    <m/>
    <m/>
    <m/>
    <m/>
    <m/>
    <m/>
    <m/>
    <m/>
  </r>
  <r>
    <x v="206"/>
    <x v="3"/>
    <x v="837"/>
    <n v="1"/>
    <n v="0"/>
    <n v="0"/>
    <n v="0"/>
    <n v="0"/>
    <n v="0"/>
    <n v="0"/>
    <n v="0"/>
    <m/>
    <m/>
    <m/>
    <m/>
    <m/>
    <m/>
    <m/>
    <m/>
    <m/>
    <m/>
    <m/>
    <m/>
    <m/>
    <m/>
  </r>
  <r>
    <x v="206"/>
    <x v="3"/>
    <x v="1243"/>
    <n v="3"/>
    <n v="0"/>
    <n v="0"/>
    <n v="1"/>
    <n v="0"/>
    <n v="0"/>
    <n v="0"/>
    <n v="1"/>
    <s v="V"/>
    <m/>
    <m/>
    <m/>
    <m/>
    <m/>
    <m/>
    <m/>
    <m/>
    <m/>
    <m/>
    <m/>
    <m/>
    <m/>
  </r>
  <r>
    <x v="206"/>
    <x v="2"/>
    <x v="1424"/>
    <n v="1"/>
    <n v="0"/>
    <n v="0"/>
    <n v="0"/>
    <n v="0"/>
    <n v="0"/>
    <n v="0"/>
    <n v="0"/>
    <m/>
    <m/>
    <m/>
    <m/>
    <m/>
    <m/>
    <m/>
    <m/>
    <m/>
    <m/>
    <m/>
    <m/>
    <m/>
    <m/>
  </r>
  <r>
    <x v="206"/>
    <x v="1"/>
    <x v="1425"/>
    <n v="1"/>
    <n v="0"/>
    <n v="0"/>
    <n v="0"/>
    <n v="0"/>
    <n v="0"/>
    <n v="0"/>
    <n v="0"/>
    <m/>
    <m/>
    <m/>
    <m/>
    <m/>
    <m/>
    <m/>
    <m/>
    <m/>
    <m/>
    <m/>
    <m/>
    <m/>
    <m/>
  </r>
  <r>
    <x v="206"/>
    <x v="1"/>
    <x v="1426"/>
    <n v="10"/>
    <n v="0"/>
    <n v="0"/>
    <n v="0"/>
    <n v="0"/>
    <n v="0"/>
    <n v="0"/>
    <n v="0"/>
    <m/>
    <m/>
    <m/>
    <m/>
    <m/>
    <m/>
    <m/>
    <m/>
    <m/>
    <m/>
    <m/>
    <m/>
    <m/>
    <m/>
  </r>
  <r>
    <x v="206"/>
    <x v="1"/>
    <x v="1427"/>
    <n v="3"/>
    <n v="0"/>
    <n v="0"/>
    <n v="0"/>
    <n v="0"/>
    <n v="0"/>
    <n v="0"/>
    <n v="0"/>
    <m/>
    <m/>
    <m/>
    <m/>
    <m/>
    <m/>
    <m/>
    <m/>
    <m/>
    <m/>
    <m/>
    <m/>
    <m/>
    <m/>
  </r>
  <r>
    <x v="206"/>
    <x v="3"/>
    <x v="1274"/>
    <n v="1"/>
    <n v="0"/>
    <n v="0"/>
    <n v="0"/>
    <n v="0"/>
    <n v="0"/>
    <n v="0"/>
    <n v="0"/>
    <m/>
    <m/>
    <m/>
    <m/>
    <m/>
    <m/>
    <m/>
    <m/>
    <m/>
    <m/>
    <m/>
    <m/>
    <m/>
    <m/>
  </r>
  <r>
    <x v="206"/>
    <x v="1"/>
    <x v="1428"/>
    <n v="13"/>
    <n v="0"/>
    <n v="0"/>
    <n v="0"/>
    <n v="0"/>
    <n v="0"/>
    <n v="0"/>
    <n v="0"/>
    <m/>
    <m/>
    <m/>
    <m/>
    <m/>
    <m/>
    <m/>
    <m/>
    <m/>
    <m/>
    <m/>
    <m/>
    <m/>
    <m/>
  </r>
  <r>
    <x v="206"/>
    <x v="1"/>
    <x v="1429"/>
    <n v="13"/>
    <n v="0"/>
    <n v="0"/>
    <n v="0"/>
    <n v="0"/>
    <n v="0"/>
    <n v="0"/>
    <n v="0"/>
    <m/>
    <m/>
    <m/>
    <m/>
    <m/>
    <m/>
    <m/>
    <m/>
    <m/>
    <m/>
    <m/>
    <m/>
    <m/>
    <m/>
  </r>
  <r>
    <x v="206"/>
    <x v="3"/>
    <x v="1177"/>
    <n v="7"/>
    <n v="0"/>
    <n v="0"/>
    <n v="0"/>
    <n v="0"/>
    <n v="0"/>
    <n v="0"/>
    <n v="0"/>
    <m/>
    <m/>
    <m/>
    <m/>
    <m/>
    <m/>
    <m/>
    <m/>
    <m/>
    <m/>
    <m/>
    <m/>
    <m/>
    <m/>
  </r>
  <r>
    <x v="206"/>
    <x v="3"/>
    <x v="1257"/>
    <n v="9"/>
    <n v="0"/>
    <n v="0"/>
    <n v="0"/>
    <n v="0"/>
    <n v="0"/>
    <n v="0"/>
    <n v="0"/>
    <m/>
    <m/>
    <m/>
    <m/>
    <m/>
    <m/>
    <m/>
    <m/>
    <m/>
    <m/>
    <m/>
    <m/>
    <m/>
    <m/>
  </r>
  <r>
    <x v="206"/>
    <x v="3"/>
    <x v="1216"/>
    <n v="2"/>
    <n v="0"/>
    <n v="0"/>
    <n v="0"/>
    <n v="0"/>
    <n v="0"/>
    <n v="0"/>
    <n v="0"/>
    <m/>
    <m/>
    <m/>
    <m/>
    <m/>
    <m/>
    <m/>
    <m/>
    <m/>
    <m/>
    <m/>
    <m/>
    <m/>
    <m/>
  </r>
  <r>
    <x v="206"/>
    <x v="1"/>
    <x v="1430"/>
    <n v="5"/>
    <n v="0"/>
    <n v="0"/>
    <n v="0"/>
    <n v="0"/>
    <n v="0"/>
    <n v="0"/>
    <n v="0"/>
    <m/>
    <m/>
    <m/>
    <m/>
    <m/>
    <m/>
    <m/>
    <m/>
    <m/>
    <m/>
    <m/>
    <m/>
    <m/>
    <m/>
  </r>
  <r>
    <x v="206"/>
    <x v="1"/>
    <x v="1431"/>
    <n v="1"/>
    <n v="0"/>
    <n v="0"/>
    <n v="0"/>
    <n v="0"/>
    <n v="0"/>
    <n v="0"/>
    <n v="0"/>
    <m/>
    <m/>
    <m/>
    <m/>
    <m/>
    <m/>
    <m/>
    <m/>
    <m/>
    <m/>
    <m/>
    <m/>
    <m/>
    <m/>
  </r>
  <r>
    <x v="206"/>
    <x v="3"/>
    <x v="1264"/>
    <n v="2"/>
    <n v="0"/>
    <n v="0"/>
    <n v="0"/>
    <n v="0"/>
    <n v="0"/>
    <n v="0"/>
    <n v="0"/>
    <m/>
    <m/>
    <m/>
    <m/>
    <m/>
    <m/>
    <m/>
    <m/>
    <m/>
    <m/>
    <m/>
    <m/>
    <m/>
    <m/>
  </r>
  <r>
    <x v="206"/>
    <x v="4"/>
    <x v="824"/>
    <n v="10"/>
    <n v="0"/>
    <n v="0"/>
    <n v="0"/>
    <n v="0"/>
    <n v="0"/>
    <n v="0"/>
    <n v="0"/>
    <m/>
    <m/>
    <m/>
    <m/>
    <m/>
    <m/>
    <m/>
    <m/>
    <m/>
    <m/>
    <m/>
    <m/>
    <m/>
    <m/>
  </r>
  <r>
    <x v="206"/>
    <x v="1"/>
    <x v="1432"/>
    <n v="2"/>
    <n v="0"/>
    <n v="0"/>
    <n v="0"/>
    <n v="0"/>
    <n v="0"/>
    <n v="0"/>
    <n v="0"/>
    <m/>
    <m/>
    <m/>
    <m/>
    <m/>
    <m/>
    <m/>
    <m/>
    <m/>
    <m/>
    <m/>
    <m/>
    <m/>
    <m/>
  </r>
  <r>
    <x v="206"/>
    <x v="3"/>
    <x v="959"/>
    <n v="2"/>
    <n v="0"/>
    <n v="0"/>
    <n v="0"/>
    <n v="0"/>
    <n v="0"/>
    <n v="0"/>
    <n v="0"/>
    <m/>
    <m/>
    <m/>
    <m/>
    <m/>
    <m/>
    <m/>
    <m/>
    <m/>
    <m/>
    <m/>
    <m/>
    <m/>
    <m/>
  </r>
  <r>
    <x v="206"/>
    <x v="1"/>
    <x v="1433"/>
    <n v="10"/>
    <n v="0"/>
    <n v="0"/>
    <n v="0"/>
    <n v="0"/>
    <n v="0"/>
    <n v="0"/>
    <n v="0"/>
    <m/>
    <m/>
    <m/>
    <m/>
    <m/>
    <m/>
    <m/>
    <m/>
    <m/>
    <m/>
    <m/>
    <m/>
    <m/>
    <m/>
  </r>
  <r>
    <x v="206"/>
    <x v="1"/>
    <x v="1288"/>
    <n v="6"/>
    <n v="4"/>
    <n v="0"/>
    <n v="0"/>
    <n v="0"/>
    <n v="0"/>
    <n v="0"/>
    <n v="0"/>
    <m/>
    <m/>
    <m/>
    <m/>
    <m/>
    <m/>
    <m/>
    <m/>
    <m/>
    <m/>
    <n v="4"/>
    <m/>
    <m/>
    <m/>
  </r>
  <r>
    <x v="206"/>
    <x v="1"/>
    <x v="1434"/>
    <n v="2"/>
    <n v="0"/>
    <n v="0"/>
    <n v="0"/>
    <n v="0"/>
    <n v="0"/>
    <n v="0"/>
    <n v="0"/>
    <m/>
    <m/>
    <m/>
    <m/>
    <m/>
    <m/>
    <m/>
    <m/>
    <m/>
    <m/>
    <m/>
    <m/>
    <m/>
    <m/>
  </r>
  <r>
    <x v="206"/>
    <x v="1"/>
    <x v="1435"/>
    <n v="8"/>
    <n v="0"/>
    <n v="0"/>
    <n v="0"/>
    <n v="0"/>
    <n v="0"/>
    <n v="0"/>
    <n v="0"/>
    <m/>
    <m/>
    <m/>
    <m/>
    <m/>
    <m/>
    <m/>
    <m/>
    <m/>
    <m/>
    <m/>
    <m/>
    <m/>
    <m/>
  </r>
  <r>
    <x v="206"/>
    <x v="3"/>
    <x v="1256"/>
    <n v="6"/>
    <n v="0"/>
    <n v="0"/>
    <n v="0"/>
    <n v="0"/>
    <n v="0"/>
    <n v="0"/>
    <n v="0"/>
    <m/>
    <m/>
    <m/>
    <m/>
    <m/>
    <m/>
    <m/>
    <m/>
    <m/>
    <m/>
    <m/>
    <m/>
    <m/>
    <m/>
  </r>
  <r>
    <x v="206"/>
    <x v="1"/>
    <x v="1436"/>
    <n v="10"/>
    <n v="0"/>
    <n v="0"/>
    <n v="0"/>
    <n v="0"/>
    <n v="0"/>
    <n v="0"/>
    <n v="0"/>
    <m/>
    <m/>
    <m/>
    <m/>
    <m/>
    <m/>
    <m/>
    <m/>
    <m/>
    <m/>
    <m/>
    <m/>
    <m/>
    <m/>
  </r>
  <r>
    <x v="206"/>
    <x v="2"/>
    <x v="1437"/>
    <n v="1"/>
    <n v="0"/>
    <n v="0"/>
    <n v="0"/>
    <n v="0"/>
    <n v="0"/>
    <n v="0"/>
    <n v="0"/>
    <m/>
    <m/>
    <m/>
    <m/>
    <m/>
    <m/>
    <m/>
    <m/>
    <m/>
    <m/>
    <m/>
    <m/>
    <m/>
    <m/>
  </r>
  <r>
    <x v="206"/>
    <x v="1"/>
    <x v="1438"/>
    <n v="5"/>
    <n v="0"/>
    <n v="0"/>
    <n v="0"/>
    <n v="0"/>
    <n v="0"/>
    <n v="0"/>
    <n v="0"/>
    <m/>
    <m/>
    <m/>
    <m/>
    <m/>
    <m/>
    <m/>
    <m/>
    <m/>
    <m/>
    <m/>
    <m/>
    <m/>
    <m/>
  </r>
  <r>
    <x v="206"/>
    <x v="0"/>
    <x v="1439"/>
    <n v="1"/>
    <n v="0"/>
    <n v="0"/>
    <n v="0"/>
    <n v="0"/>
    <n v="0"/>
    <n v="0"/>
    <n v="0"/>
    <m/>
    <m/>
    <m/>
    <m/>
    <m/>
    <m/>
    <m/>
    <m/>
    <m/>
    <m/>
    <m/>
    <m/>
    <m/>
    <m/>
  </r>
  <r>
    <x v="206"/>
    <x v="3"/>
    <x v="1241"/>
    <n v="9"/>
    <n v="0"/>
    <n v="0"/>
    <n v="0"/>
    <n v="0"/>
    <n v="0"/>
    <n v="0"/>
    <n v="0"/>
    <m/>
    <m/>
    <m/>
    <m/>
    <m/>
    <m/>
    <m/>
    <m/>
    <m/>
    <m/>
    <m/>
    <m/>
    <m/>
    <m/>
  </r>
  <r>
    <x v="206"/>
    <x v="0"/>
    <x v="1440"/>
    <n v="1"/>
    <n v="0"/>
    <n v="0"/>
    <n v="0"/>
    <n v="0"/>
    <n v="0"/>
    <n v="0"/>
    <n v="0"/>
    <m/>
    <m/>
    <m/>
    <m/>
    <m/>
    <m/>
    <m/>
    <m/>
    <m/>
    <m/>
    <m/>
    <m/>
    <m/>
    <m/>
  </r>
  <r>
    <x v="206"/>
    <x v="0"/>
    <x v="1270"/>
    <n v="5"/>
    <n v="0"/>
    <n v="0"/>
    <n v="0"/>
    <n v="0"/>
    <n v="0"/>
    <n v="0"/>
    <n v="0"/>
    <m/>
    <m/>
    <m/>
    <m/>
    <m/>
    <m/>
    <m/>
    <m/>
    <m/>
    <m/>
    <m/>
    <m/>
    <m/>
    <m/>
  </r>
  <r>
    <x v="206"/>
    <x v="1"/>
    <x v="1441"/>
    <n v="8"/>
    <n v="0"/>
    <n v="0"/>
    <n v="0"/>
    <n v="0"/>
    <n v="0"/>
    <n v="0"/>
    <n v="0"/>
    <m/>
    <m/>
    <m/>
    <m/>
    <m/>
    <m/>
    <m/>
    <m/>
    <m/>
    <m/>
    <m/>
    <m/>
    <m/>
    <m/>
  </r>
  <r>
    <x v="206"/>
    <x v="1"/>
    <x v="1287"/>
    <n v="9"/>
    <n v="2"/>
    <n v="0"/>
    <n v="3"/>
    <n v="0"/>
    <n v="0"/>
    <n v="0"/>
    <n v="3"/>
    <s v="V"/>
    <m/>
    <m/>
    <m/>
    <m/>
    <m/>
    <n v="2"/>
    <m/>
    <m/>
    <m/>
    <m/>
    <m/>
    <m/>
    <m/>
  </r>
  <r>
    <x v="206"/>
    <x v="1"/>
    <x v="1310"/>
    <n v="9"/>
    <n v="0"/>
    <n v="0"/>
    <n v="0"/>
    <n v="0"/>
    <n v="0"/>
    <n v="0"/>
    <n v="0"/>
    <m/>
    <m/>
    <m/>
    <m/>
    <m/>
    <m/>
    <m/>
    <m/>
    <m/>
    <m/>
    <m/>
    <m/>
    <m/>
    <m/>
  </r>
  <r>
    <x v="206"/>
    <x v="1"/>
    <x v="1442"/>
    <n v="3"/>
    <n v="0"/>
    <n v="0"/>
    <n v="0"/>
    <n v="0"/>
    <n v="0"/>
    <n v="0"/>
    <n v="0"/>
    <m/>
    <m/>
    <m/>
    <m/>
    <m/>
    <m/>
    <m/>
    <m/>
    <m/>
    <m/>
    <m/>
    <m/>
    <m/>
    <m/>
  </r>
  <r>
    <x v="206"/>
    <x v="1"/>
    <x v="1443"/>
    <n v="13"/>
    <n v="0"/>
    <n v="0"/>
    <n v="0"/>
    <n v="0"/>
    <n v="0"/>
    <n v="0"/>
    <n v="0"/>
    <m/>
    <m/>
    <m/>
    <m/>
    <m/>
    <m/>
    <m/>
    <m/>
    <m/>
    <m/>
    <m/>
    <m/>
    <m/>
    <m/>
  </r>
  <r>
    <x v="206"/>
    <x v="3"/>
    <x v="1231"/>
    <n v="1"/>
    <n v="1"/>
    <n v="0"/>
    <n v="10"/>
    <n v="0"/>
    <n v="0"/>
    <n v="0"/>
    <n v="10"/>
    <s v="V"/>
    <m/>
    <m/>
    <m/>
    <m/>
    <m/>
    <n v="1"/>
    <m/>
    <m/>
    <m/>
    <m/>
    <m/>
    <m/>
    <m/>
  </r>
  <r>
    <x v="206"/>
    <x v="4"/>
    <x v="1444"/>
    <n v="3"/>
    <n v="3"/>
    <n v="0"/>
    <n v="0"/>
    <n v="0"/>
    <n v="0"/>
    <n v="0"/>
    <n v="0"/>
    <m/>
    <m/>
    <m/>
    <m/>
    <m/>
    <m/>
    <m/>
    <n v="3"/>
    <m/>
    <m/>
    <m/>
    <m/>
    <m/>
    <m/>
  </r>
  <r>
    <x v="206"/>
    <x v="3"/>
    <x v="1001"/>
    <n v="1"/>
    <n v="1"/>
    <n v="0"/>
    <n v="7"/>
    <n v="0"/>
    <n v="0"/>
    <n v="0"/>
    <n v="7"/>
    <s v="V"/>
    <m/>
    <m/>
    <m/>
    <m/>
    <m/>
    <n v="1"/>
    <m/>
    <m/>
    <m/>
    <m/>
    <m/>
    <m/>
    <m/>
  </r>
  <r>
    <x v="206"/>
    <x v="1"/>
    <x v="1384"/>
    <n v="3"/>
    <n v="3"/>
    <n v="0"/>
    <n v="0"/>
    <n v="0"/>
    <n v="0"/>
    <n v="0"/>
    <n v="0"/>
    <m/>
    <m/>
    <m/>
    <m/>
    <m/>
    <m/>
    <m/>
    <m/>
    <m/>
    <m/>
    <n v="3"/>
    <m/>
    <m/>
    <m/>
  </r>
  <r>
    <x v="206"/>
    <x v="1"/>
    <x v="1445"/>
    <n v="4"/>
    <n v="4"/>
    <n v="0"/>
    <n v="8"/>
    <n v="0"/>
    <n v="0"/>
    <n v="0"/>
    <n v="8"/>
    <s v="V"/>
    <m/>
    <m/>
    <m/>
    <m/>
    <m/>
    <n v="4"/>
    <m/>
    <m/>
    <m/>
    <m/>
    <m/>
    <m/>
    <m/>
  </r>
  <r>
    <x v="207"/>
    <x v="1"/>
    <x v="1446"/>
    <n v="3"/>
    <n v="0"/>
    <n v="0"/>
    <n v="0"/>
    <n v="0"/>
    <n v="0"/>
    <n v="0"/>
    <n v="0"/>
    <m/>
    <m/>
    <m/>
    <m/>
    <m/>
    <m/>
    <m/>
    <m/>
    <m/>
    <m/>
    <m/>
    <m/>
    <m/>
    <m/>
  </r>
  <r>
    <x v="207"/>
    <x v="3"/>
    <x v="1447"/>
    <n v="2"/>
    <n v="0"/>
    <n v="0"/>
    <n v="0"/>
    <n v="0"/>
    <n v="0"/>
    <n v="0"/>
    <n v="0"/>
    <m/>
    <m/>
    <m/>
    <m/>
    <m/>
    <m/>
    <m/>
    <m/>
    <m/>
    <m/>
    <m/>
    <m/>
    <m/>
    <m/>
  </r>
  <r>
    <x v="207"/>
    <x v="4"/>
    <x v="937"/>
    <n v="3"/>
    <n v="0"/>
    <n v="0"/>
    <n v="0"/>
    <n v="0"/>
    <n v="0"/>
    <n v="0"/>
    <n v="0"/>
    <m/>
    <m/>
    <m/>
    <m/>
    <m/>
    <m/>
    <m/>
    <m/>
    <m/>
    <m/>
    <m/>
    <m/>
    <m/>
    <m/>
  </r>
  <r>
    <x v="207"/>
    <x v="1"/>
    <x v="1448"/>
    <n v="1"/>
    <n v="0"/>
    <n v="0"/>
    <n v="0"/>
    <n v="0"/>
    <n v="0"/>
    <n v="0"/>
    <n v="0"/>
    <m/>
    <m/>
    <m/>
    <m/>
    <m/>
    <m/>
    <m/>
    <m/>
    <m/>
    <m/>
    <m/>
    <m/>
    <m/>
    <m/>
  </r>
  <r>
    <x v="207"/>
    <x v="4"/>
    <x v="1082"/>
    <n v="2"/>
    <n v="0"/>
    <n v="0"/>
    <n v="0"/>
    <n v="0"/>
    <n v="0"/>
    <n v="0"/>
    <n v="0"/>
    <m/>
    <m/>
    <m/>
    <m/>
    <m/>
    <m/>
    <m/>
    <m/>
    <m/>
    <m/>
    <m/>
    <m/>
    <m/>
    <m/>
  </r>
  <r>
    <x v="207"/>
    <x v="1"/>
    <x v="1351"/>
    <n v="1"/>
    <n v="0"/>
    <n v="0"/>
    <n v="0"/>
    <n v="0"/>
    <n v="0"/>
    <n v="0"/>
    <n v="0"/>
    <m/>
    <m/>
    <m/>
    <m/>
    <m/>
    <m/>
    <m/>
    <m/>
    <m/>
    <m/>
    <m/>
    <m/>
    <m/>
    <m/>
  </r>
  <r>
    <x v="207"/>
    <x v="2"/>
    <x v="1449"/>
    <n v="3"/>
    <n v="0"/>
    <n v="0"/>
    <n v="0"/>
    <n v="1"/>
    <n v="0"/>
    <n v="0"/>
    <n v="1"/>
    <s v="V"/>
    <m/>
    <m/>
    <m/>
    <m/>
    <m/>
    <m/>
    <m/>
    <m/>
    <m/>
    <m/>
    <m/>
    <m/>
    <m/>
  </r>
  <r>
    <x v="207"/>
    <x v="1"/>
    <x v="1450"/>
    <n v="6"/>
    <n v="0"/>
    <n v="0"/>
    <n v="0"/>
    <n v="0"/>
    <n v="0"/>
    <n v="0"/>
    <n v="0"/>
    <m/>
    <m/>
    <m/>
    <m/>
    <m/>
    <m/>
    <m/>
    <m/>
    <m/>
    <m/>
    <m/>
    <m/>
    <m/>
    <m/>
  </r>
  <r>
    <x v="207"/>
    <x v="0"/>
    <x v="1451"/>
    <n v="2"/>
    <n v="0"/>
    <n v="0"/>
    <n v="0"/>
    <n v="0"/>
    <n v="0"/>
    <n v="0"/>
    <n v="0"/>
    <m/>
    <m/>
    <m/>
    <m/>
    <m/>
    <m/>
    <m/>
    <m/>
    <m/>
    <m/>
    <m/>
    <m/>
    <m/>
    <m/>
  </r>
  <r>
    <x v="207"/>
    <x v="4"/>
    <x v="1312"/>
    <n v="1"/>
    <n v="0"/>
    <n v="0"/>
    <n v="0"/>
    <n v="0"/>
    <n v="0"/>
    <n v="0"/>
    <n v="0"/>
    <m/>
    <m/>
    <m/>
    <m/>
    <m/>
    <m/>
    <m/>
    <m/>
    <m/>
    <m/>
    <m/>
    <m/>
    <m/>
    <m/>
  </r>
  <r>
    <x v="207"/>
    <x v="3"/>
    <x v="1321"/>
    <n v="2"/>
    <n v="0"/>
    <n v="0"/>
    <n v="0"/>
    <n v="0"/>
    <n v="0"/>
    <n v="0"/>
    <n v="0"/>
    <m/>
    <m/>
    <m/>
    <m/>
    <m/>
    <m/>
    <m/>
    <m/>
    <m/>
    <m/>
    <m/>
    <m/>
    <m/>
    <m/>
  </r>
  <r>
    <x v="207"/>
    <x v="3"/>
    <x v="1452"/>
    <n v="1"/>
    <n v="0"/>
    <n v="0"/>
    <n v="0"/>
    <n v="0"/>
    <n v="0"/>
    <n v="0"/>
    <n v="0"/>
    <m/>
    <m/>
    <m/>
    <m/>
    <m/>
    <m/>
    <m/>
    <m/>
    <m/>
    <m/>
    <m/>
    <m/>
    <m/>
    <m/>
  </r>
  <r>
    <x v="207"/>
    <x v="3"/>
    <x v="1155"/>
    <n v="1"/>
    <n v="0"/>
    <n v="0"/>
    <n v="0"/>
    <n v="0"/>
    <n v="0"/>
    <n v="0"/>
    <n v="0"/>
    <m/>
    <m/>
    <m/>
    <m/>
    <m/>
    <m/>
    <m/>
    <m/>
    <m/>
    <m/>
    <m/>
    <m/>
    <m/>
    <m/>
  </r>
  <r>
    <x v="207"/>
    <x v="1"/>
    <x v="1453"/>
    <n v="13"/>
    <n v="0"/>
    <n v="0"/>
    <n v="0"/>
    <n v="0"/>
    <n v="0"/>
    <n v="0"/>
    <n v="0"/>
    <m/>
    <m/>
    <m/>
    <m/>
    <m/>
    <m/>
    <m/>
    <m/>
    <m/>
    <m/>
    <m/>
    <m/>
    <m/>
    <m/>
  </r>
  <r>
    <x v="207"/>
    <x v="4"/>
    <x v="983"/>
    <n v="1"/>
    <n v="0"/>
    <n v="0"/>
    <n v="0"/>
    <n v="0"/>
    <n v="0"/>
    <n v="0"/>
    <n v="0"/>
    <m/>
    <m/>
    <m/>
    <m/>
    <m/>
    <m/>
    <m/>
    <m/>
    <m/>
    <m/>
    <m/>
    <m/>
    <m/>
    <m/>
  </r>
  <r>
    <x v="207"/>
    <x v="4"/>
    <x v="998"/>
    <n v="1"/>
    <n v="0"/>
    <n v="0"/>
    <n v="0"/>
    <n v="0"/>
    <n v="0"/>
    <n v="0"/>
    <n v="0"/>
    <m/>
    <m/>
    <m/>
    <m/>
    <m/>
    <m/>
    <m/>
    <m/>
    <m/>
    <m/>
    <m/>
    <m/>
    <m/>
    <m/>
  </r>
  <r>
    <x v="207"/>
    <x v="4"/>
    <x v="739"/>
    <n v="2"/>
    <n v="0"/>
    <n v="0"/>
    <n v="0"/>
    <n v="0"/>
    <n v="0"/>
    <n v="0"/>
    <n v="0"/>
    <m/>
    <m/>
    <m/>
    <m/>
    <m/>
    <m/>
    <m/>
    <m/>
    <m/>
    <m/>
    <m/>
    <m/>
    <m/>
    <m/>
  </r>
  <r>
    <x v="207"/>
    <x v="3"/>
    <x v="1454"/>
    <n v="1"/>
    <n v="0"/>
    <n v="0"/>
    <n v="0"/>
    <n v="0"/>
    <n v="0"/>
    <n v="0"/>
    <n v="0"/>
    <m/>
    <m/>
    <m/>
    <m/>
    <m/>
    <m/>
    <m/>
    <m/>
    <m/>
    <m/>
    <m/>
    <m/>
    <m/>
    <m/>
  </r>
  <r>
    <x v="207"/>
    <x v="4"/>
    <x v="724"/>
    <n v="3"/>
    <n v="0"/>
    <n v="0"/>
    <n v="0"/>
    <n v="0"/>
    <n v="0"/>
    <n v="0"/>
    <n v="0"/>
    <m/>
    <m/>
    <m/>
    <m/>
    <m/>
    <m/>
    <m/>
    <m/>
    <m/>
    <m/>
    <m/>
    <m/>
    <m/>
    <m/>
  </r>
  <r>
    <x v="207"/>
    <x v="3"/>
    <x v="1455"/>
    <n v="2"/>
    <n v="0"/>
    <n v="0"/>
    <n v="0"/>
    <n v="0"/>
    <n v="0"/>
    <n v="0"/>
    <n v="0"/>
    <m/>
    <m/>
    <m/>
    <m/>
    <m/>
    <m/>
    <m/>
    <m/>
    <m/>
    <m/>
    <m/>
    <m/>
    <m/>
    <m/>
  </r>
  <r>
    <x v="207"/>
    <x v="3"/>
    <x v="1266"/>
    <n v="3"/>
    <n v="1"/>
    <n v="0"/>
    <n v="2"/>
    <n v="0"/>
    <n v="0"/>
    <n v="0"/>
    <n v="2"/>
    <s v="V"/>
    <m/>
    <m/>
    <m/>
    <m/>
    <m/>
    <n v="1"/>
    <m/>
    <m/>
    <m/>
    <m/>
    <m/>
    <m/>
    <m/>
  </r>
  <r>
    <x v="207"/>
    <x v="4"/>
    <x v="1084"/>
    <n v="2"/>
    <n v="0"/>
    <n v="0"/>
    <n v="0"/>
    <n v="0"/>
    <n v="0"/>
    <n v="0"/>
    <n v="0"/>
    <m/>
    <m/>
    <m/>
    <m/>
    <m/>
    <m/>
    <m/>
    <m/>
    <m/>
    <m/>
    <m/>
    <m/>
    <m/>
    <m/>
  </r>
  <r>
    <x v="207"/>
    <x v="1"/>
    <x v="1456"/>
    <n v="13"/>
    <n v="0"/>
    <n v="0"/>
    <n v="0"/>
    <n v="0"/>
    <n v="0"/>
    <n v="0"/>
    <n v="0"/>
    <m/>
    <m/>
    <m/>
    <m/>
    <m/>
    <m/>
    <m/>
    <m/>
    <m/>
    <m/>
    <m/>
    <m/>
    <m/>
    <m/>
  </r>
  <r>
    <x v="207"/>
    <x v="3"/>
    <x v="1109"/>
    <n v="3"/>
    <n v="0"/>
    <n v="0"/>
    <n v="0"/>
    <n v="0"/>
    <n v="0"/>
    <n v="0"/>
    <n v="0"/>
    <m/>
    <m/>
    <m/>
    <m/>
    <m/>
    <m/>
    <m/>
    <m/>
    <m/>
    <m/>
    <m/>
    <m/>
    <m/>
    <m/>
  </r>
  <r>
    <x v="207"/>
    <x v="4"/>
    <x v="947"/>
    <n v="1"/>
    <n v="0"/>
    <n v="0"/>
    <n v="0"/>
    <n v="0"/>
    <n v="0"/>
    <n v="0"/>
    <n v="0"/>
    <m/>
    <m/>
    <m/>
    <m/>
    <m/>
    <m/>
    <m/>
    <m/>
    <m/>
    <m/>
    <m/>
    <m/>
    <m/>
    <m/>
  </r>
  <r>
    <x v="207"/>
    <x v="1"/>
    <x v="1457"/>
    <n v="4"/>
    <n v="0"/>
    <n v="0"/>
    <n v="0"/>
    <n v="0"/>
    <n v="0"/>
    <n v="0"/>
    <n v="0"/>
    <m/>
    <m/>
    <m/>
    <m/>
    <m/>
    <m/>
    <m/>
    <m/>
    <m/>
    <m/>
    <m/>
    <m/>
    <m/>
    <m/>
  </r>
  <r>
    <x v="207"/>
    <x v="1"/>
    <x v="1458"/>
    <n v="12"/>
    <n v="0"/>
    <n v="0"/>
    <n v="0"/>
    <n v="0"/>
    <n v="0"/>
    <n v="0"/>
    <n v="0"/>
    <m/>
    <m/>
    <m/>
    <m/>
    <m/>
    <m/>
    <m/>
    <m/>
    <m/>
    <m/>
    <m/>
    <m/>
    <m/>
    <m/>
  </r>
  <r>
    <x v="207"/>
    <x v="1"/>
    <x v="1459"/>
    <n v="3"/>
    <n v="3"/>
    <n v="0"/>
    <n v="11"/>
    <n v="0"/>
    <n v="0"/>
    <n v="0"/>
    <n v="11"/>
    <s v="V"/>
    <m/>
    <m/>
    <m/>
    <m/>
    <m/>
    <n v="3"/>
    <m/>
    <m/>
    <m/>
    <m/>
    <m/>
    <m/>
    <m/>
  </r>
  <r>
    <x v="207"/>
    <x v="1"/>
    <x v="1460"/>
    <n v="8"/>
    <n v="8"/>
    <n v="0"/>
    <n v="22"/>
    <n v="0"/>
    <n v="0"/>
    <n v="0"/>
    <n v="22"/>
    <s v="V"/>
    <s v="V"/>
    <m/>
    <m/>
    <m/>
    <m/>
    <n v="8"/>
    <m/>
    <m/>
    <m/>
    <m/>
    <m/>
    <m/>
    <m/>
  </r>
  <r>
    <x v="207"/>
    <x v="1"/>
    <x v="1461"/>
    <n v="3"/>
    <n v="3"/>
    <n v="0"/>
    <n v="12"/>
    <n v="0"/>
    <n v="0"/>
    <n v="0"/>
    <n v="12"/>
    <s v="V"/>
    <m/>
    <m/>
    <m/>
    <m/>
    <m/>
    <n v="3"/>
    <m/>
    <m/>
    <m/>
    <m/>
    <m/>
    <m/>
    <m/>
  </r>
  <r>
    <x v="207"/>
    <x v="1"/>
    <x v="1254"/>
    <n v="1"/>
    <n v="1"/>
    <n v="0"/>
    <n v="3"/>
    <n v="0"/>
    <n v="0"/>
    <n v="0"/>
    <n v="3"/>
    <s v="V"/>
    <m/>
    <m/>
    <m/>
    <m/>
    <m/>
    <n v="1"/>
    <m/>
    <m/>
    <m/>
    <m/>
    <m/>
    <m/>
    <m/>
  </r>
  <r>
    <x v="207"/>
    <x v="1"/>
    <x v="1462"/>
    <n v="1"/>
    <n v="1"/>
    <n v="0"/>
    <n v="1"/>
    <n v="0"/>
    <n v="0"/>
    <n v="0"/>
    <n v="1"/>
    <s v="V"/>
    <m/>
    <m/>
    <m/>
    <m/>
    <m/>
    <n v="1"/>
    <m/>
    <m/>
    <m/>
    <m/>
    <m/>
    <m/>
    <m/>
  </r>
  <r>
    <x v="207"/>
    <x v="1"/>
    <x v="1463"/>
    <n v="7"/>
    <n v="7"/>
    <n v="0"/>
    <n v="24"/>
    <n v="0"/>
    <n v="0"/>
    <n v="0"/>
    <n v="24"/>
    <s v="V"/>
    <s v="V"/>
    <m/>
    <m/>
    <m/>
    <m/>
    <n v="7"/>
    <m/>
    <m/>
    <m/>
    <m/>
    <m/>
    <m/>
    <m/>
  </r>
  <r>
    <x v="207"/>
    <x v="1"/>
    <x v="1464"/>
    <n v="3"/>
    <n v="3"/>
    <n v="0"/>
    <n v="3"/>
    <n v="0"/>
    <n v="0"/>
    <n v="0"/>
    <n v="3"/>
    <s v="V"/>
    <s v="V"/>
    <m/>
    <m/>
    <m/>
    <m/>
    <n v="3"/>
    <m/>
    <m/>
    <m/>
    <m/>
    <m/>
    <m/>
    <m/>
  </r>
  <r>
    <x v="207"/>
    <x v="0"/>
    <x v="1465"/>
    <n v="4"/>
    <n v="4"/>
    <n v="0"/>
    <n v="0"/>
    <n v="0"/>
    <n v="0"/>
    <n v="0"/>
    <n v="0"/>
    <m/>
    <m/>
    <m/>
    <m/>
    <m/>
    <m/>
    <m/>
    <m/>
    <m/>
    <m/>
    <n v="4"/>
    <m/>
    <m/>
    <m/>
  </r>
  <r>
    <x v="208"/>
    <x v="3"/>
    <x v="1124"/>
    <n v="2"/>
    <n v="0"/>
    <n v="0"/>
    <n v="2"/>
    <n v="0"/>
    <n v="0"/>
    <n v="0"/>
    <n v="2"/>
    <s v="V"/>
    <m/>
    <m/>
    <m/>
    <m/>
    <m/>
    <m/>
    <m/>
    <m/>
    <m/>
    <m/>
    <m/>
    <m/>
    <m/>
  </r>
  <r>
    <x v="208"/>
    <x v="1"/>
    <x v="1466"/>
    <n v="1"/>
    <n v="0"/>
    <n v="0"/>
    <n v="0"/>
    <n v="0"/>
    <n v="0"/>
    <n v="0"/>
    <n v="0"/>
    <m/>
    <m/>
    <m/>
    <m/>
    <m/>
    <m/>
    <m/>
    <m/>
    <m/>
    <m/>
    <m/>
    <m/>
    <m/>
    <m/>
  </r>
  <r>
    <x v="208"/>
    <x v="1"/>
    <x v="1317"/>
    <n v="1"/>
    <n v="0"/>
    <n v="0"/>
    <n v="0"/>
    <n v="0"/>
    <n v="0"/>
    <n v="0"/>
    <n v="0"/>
    <m/>
    <m/>
    <m/>
    <m/>
    <m/>
    <m/>
    <m/>
    <m/>
    <m/>
    <m/>
    <m/>
    <m/>
    <m/>
    <m/>
  </r>
  <r>
    <x v="208"/>
    <x v="1"/>
    <x v="1467"/>
    <n v="13"/>
    <n v="0"/>
    <n v="0"/>
    <n v="0"/>
    <n v="0"/>
    <n v="0"/>
    <n v="0"/>
    <n v="0"/>
    <m/>
    <m/>
    <m/>
    <m/>
    <m/>
    <m/>
    <m/>
    <m/>
    <m/>
    <m/>
    <m/>
    <m/>
    <m/>
    <m/>
  </r>
  <r>
    <x v="208"/>
    <x v="1"/>
    <x v="1286"/>
    <n v="1"/>
    <n v="0"/>
    <n v="0"/>
    <n v="0"/>
    <n v="0"/>
    <n v="0"/>
    <n v="0"/>
    <n v="0"/>
    <m/>
    <m/>
    <m/>
    <m/>
    <m/>
    <m/>
    <m/>
    <m/>
    <m/>
    <m/>
    <m/>
    <m/>
    <m/>
    <m/>
  </r>
  <r>
    <x v="208"/>
    <x v="1"/>
    <x v="1468"/>
    <n v="4"/>
    <n v="0"/>
    <n v="0"/>
    <n v="0"/>
    <n v="0"/>
    <n v="0"/>
    <n v="0"/>
    <n v="0"/>
    <m/>
    <m/>
    <m/>
    <m/>
    <m/>
    <m/>
    <m/>
    <m/>
    <m/>
    <m/>
    <m/>
    <m/>
    <m/>
    <m/>
  </r>
  <r>
    <x v="208"/>
    <x v="1"/>
    <x v="1469"/>
    <n v="2"/>
    <n v="0"/>
    <n v="0"/>
    <n v="0"/>
    <n v="0"/>
    <n v="0"/>
    <n v="0"/>
    <n v="0"/>
    <m/>
    <m/>
    <m/>
    <m/>
    <m/>
    <m/>
    <m/>
    <m/>
    <m/>
    <m/>
    <m/>
    <m/>
    <m/>
    <m/>
  </r>
  <r>
    <x v="208"/>
    <x v="0"/>
    <x v="1470"/>
    <n v="4"/>
    <n v="0"/>
    <n v="0"/>
    <n v="0"/>
    <n v="0"/>
    <n v="0"/>
    <n v="0"/>
    <n v="0"/>
    <m/>
    <m/>
    <m/>
    <m/>
    <m/>
    <m/>
    <m/>
    <m/>
    <m/>
    <m/>
    <m/>
    <m/>
    <m/>
    <m/>
  </r>
  <r>
    <x v="208"/>
    <x v="1"/>
    <x v="1471"/>
    <n v="12"/>
    <n v="0"/>
    <n v="0"/>
    <n v="0"/>
    <n v="0"/>
    <n v="0"/>
    <n v="0"/>
    <n v="0"/>
    <m/>
    <m/>
    <m/>
    <m/>
    <m/>
    <m/>
    <m/>
    <m/>
    <m/>
    <m/>
    <m/>
    <m/>
    <m/>
    <m/>
  </r>
  <r>
    <x v="208"/>
    <x v="4"/>
    <x v="924"/>
    <n v="1"/>
    <n v="0"/>
    <n v="0"/>
    <n v="0"/>
    <n v="0"/>
    <n v="0"/>
    <n v="0"/>
    <n v="0"/>
    <m/>
    <m/>
    <m/>
    <m/>
    <m/>
    <m/>
    <m/>
    <m/>
    <m/>
    <m/>
    <m/>
    <m/>
    <m/>
    <m/>
  </r>
  <r>
    <x v="208"/>
    <x v="1"/>
    <x v="1401"/>
    <n v="1"/>
    <n v="0"/>
    <n v="0"/>
    <n v="0"/>
    <n v="0"/>
    <n v="0"/>
    <n v="0"/>
    <n v="0"/>
    <m/>
    <m/>
    <m/>
    <m/>
    <m/>
    <m/>
    <m/>
    <m/>
    <m/>
    <m/>
    <m/>
    <m/>
    <m/>
    <m/>
  </r>
  <r>
    <x v="208"/>
    <x v="1"/>
    <x v="1472"/>
    <n v="1"/>
    <n v="0"/>
    <n v="0"/>
    <n v="0"/>
    <n v="0"/>
    <n v="0"/>
    <n v="0"/>
    <n v="0"/>
    <m/>
    <m/>
    <m/>
    <m/>
    <m/>
    <m/>
    <m/>
    <m/>
    <m/>
    <m/>
    <m/>
    <m/>
    <m/>
    <m/>
  </r>
  <r>
    <x v="208"/>
    <x v="1"/>
    <x v="1473"/>
    <n v="13"/>
    <n v="0"/>
    <n v="0"/>
    <n v="0"/>
    <n v="0"/>
    <n v="0"/>
    <n v="0"/>
    <n v="0"/>
    <m/>
    <m/>
    <m/>
    <m/>
    <m/>
    <m/>
    <m/>
    <m/>
    <m/>
    <m/>
    <m/>
    <m/>
    <m/>
    <m/>
  </r>
  <r>
    <x v="208"/>
    <x v="4"/>
    <x v="1052"/>
    <n v="1"/>
    <n v="0"/>
    <n v="0"/>
    <n v="0"/>
    <n v="0"/>
    <n v="0"/>
    <n v="0"/>
    <n v="0"/>
    <m/>
    <m/>
    <m/>
    <m/>
    <m/>
    <m/>
    <m/>
    <m/>
    <m/>
    <m/>
    <m/>
    <m/>
    <m/>
    <m/>
  </r>
  <r>
    <x v="208"/>
    <x v="1"/>
    <x v="1474"/>
    <n v="1"/>
    <n v="0"/>
    <n v="0"/>
    <n v="0"/>
    <n v="0"/>
    <n v="0"/>
    <n v="0"/>
    <n v="0"/>
    <m/>
    <m/>
    <m/>
    <m/>
    <m/>
    <m/>
    <m/>
    <m/>
    <m/>
    <m/>
    <m/>
    <m/>
    <m/>
    <m/>
  </r>
  <r>
    <x v="208"/>
    <x v="1"/>
    <x v="1377"/>
    <n v="4"/>
    <n v="0"/>
    <n v="0"/>
    <n v="0"/>
    <n v="0"/>
    <n v="0"/>
    <n v="0"/>
    <n v="0"/>
    <m/>
    <m/>
    <m/>
    <m/>
    <m/>
    <m/>
    <m/>
    <m/>
    <m/>
    <m/>
    <m/>
    <m/>
    <m/>
    <m/>
  </r>
  <r>
    <x v="208"/>
    <x v="1"/>
    <x v="1475"/>
    <n v="1"/>
    <n v="0"/>
    <n v="0"/>
    <n v="0"/>
    <n v="0"/>
    <n v="0"/>
    <n v="0"/>
    <n v="0"/>
    <m/>
    <m/>
    <m/>
    <m/>
    <m/>
    <m/>
    <m/>
    <m/>
    <m/>
    <m/>
    <m/>
    <m/>
    <m/>
    <m/>
  </r>
  <r>
    <x v="208"/>
    <x v="1"/>
    <x v="1476"/>
    <n v="1"/>
    <n v="0"/>
    <n v="0"/>
    <n v="0"/>
    <n v="0"/>
    <n v="0"/>
    <n v="0"/>
    <n v="0"/>
    <m/>
    <m/>
    <m/>
    <m/>
    <m/>
    <m/>
    <m/>
    <m/>
    <m/>
    <m/>
    <m/>
    <m/>
    <m/>
    <m/>
  </r>
  <r>
    <x v="208"/>
    <x v="1"/>
    <x v="1477"/>
    <n v="1"/>
    <n v="0"/>
    <n v="0"/>
    <n v="0"/>
    <n v="0"/>
    <n v="0"/>
    <n v="0"/>
    <n v="0"/>
    <m/>
    <m/>
    <m/>
    <m/>
    <m/>
    <m/>
    <m/>
    <m/>
    <m/>
    <m/>
    <m/>
    <m/>
    <m/>
    <m/>
  </r>
  <r>
    <x v="208"/>
    <x v="3"/>
    <x v="1478"/>
    <n v="1"/>
    <n v="0"/>
    <n v="0"/>
    <n v="0"/>
    <n v="0"/>
    <n v="0"/>
    <n v="0"/>
    <n v="0"/>
    <m/>
    <m/>
    <m/>
    <m/>
    <m/>
    <m/>
    <m/>
    <m/>
    <m/>
    <m/>
    <m/>
    <m/>
    <m/>
    <m/>
  </r>
  <r>
    <x v="208"/>
    <x v="0"/>
    <x v="1479"/>
    <n v="4"/>
    <n v="0"/>
    <n v="0"/>
    <n v="0"/>
    <n v="0"/>
    <n v="0"/>
    <n v="0"/>
    <n v="0"/>
    <m/>
    <m/>
    <m/>
    <m/>
    <m/>
    <m/>
    <m/>
    <m/>
    <m/>
    <m/>
    <m/>
    <m/>
    <m/>
    <m/>
  </r>
  <r>
    <x v="208"/>
    <x v="4"/>
    <x v="1480"/>
    <n v="1"/>
    <n v="0"/>
    <n v="0"/>
    <n v="0"/>
    <n v="0"/>
    <n v="0"/>
    <n v="0"/>
    <n v="0"/>
    <m/>
    <m/>
    <m/>
    <m/>
    <m/>
    <m/>
    <m/>
    <m/>
    <m/>
    <m/>
    <m/>
    <m/>
    <m/>
    <m/>
  </r>
  <r>
    <x v="208"/>
    <x v="1"/>
    <x v="1481"/>
    <n v="11"/>
    <n v="0"/>
    <n v="0"/>
    <n v="0"/>
    <n v="0"/>
    <n v="0"/>
    <n v="0"/>
    <n v="0"/>
    <m/>
    <m/>
    <m/>
    <m/>
    <m/>
    <m/>
    <m/>
    <m/>
    <m/>
    <m/>
    <m/>
    <m/>
    <m/>
    <m/>
  </r>
  <r>
    <x v="208"/>
    <x v="0"/>
    <x v="1482"/>
    <n v="3"/>
    <n v="0"/>
    <n v="0"/>
    <n v="0"/>
    <n v="0"/>
    <n v="0"/>
    <n v="0"/>
    <n v="0"/>
    <m/>
    <m/>
    <m/>
    <m/>
    <m/>
    <m/>
    <m/>
    <m/>
    <m/>
    <m/>
    <m/>
    <m/>
    <m/>
    <m/>
  </r>
  <r>
    <x v="208"/>
    <x v="4"/>
    <x v="606"/>
    <n v="10"/>
    <n v="0"/>
    <n v="0"/>
    <n v="0"/>
    <n v="0"/>
    <n v="0"/>
    <n v="0"/>
    <n v="0"/>
    <m/>
    <m/>
    <m/>
    <m/>
    <m/>
    <m/>
    <m/>
    <m/>
    <m/>
    <m/>
    <m/>
    <m/>
    <m/>
    <m/>
  </r>
  <r>
    <x v="208"/>
    <x v="4"/>
    <x v="576"/>
    <n v="10"/>
    <n v="0"/>
    <n v="0"/>
    <n v="0"/>
    <n v="0"/>
    <n v="0"/>
    <n v="0"/>
    <n v="0"/>
    <m/>
    <m/>
    <m/>
    <m/>
    <m/>
    <m/>
    <m/>
    <m/>
    <m/>
    <m/>
    <m/>
    <m/>
    <m/>
    <m/>
  </r>
  <r>
    <x v="208"/>
    <x v="1"/>
    <x v="1483"/>
    <n v="1"/>
    <n v="0"/>
    <n v="0"/>
    <n v="0"/>
    <n v="0"/>
    <n v="0"/>
    <n v="0"/>
    <n v="0"/>
    <m/>
    <m/>
    <m/>
    <m/>
    <m/>
    <m/>
    <m/>
    <m/>
    <m/>
    <m/>
    <m/>
    <m/>
    <m/>
    <m/>
  </r>
  <r>
    <x v="208"/>
    <x v="4"/>
    <x v="610"/>
    <n v="1"/>
    <n v="0"/>
    <n v="0"/>
    <n v="0"/>
    <n v="0"/>
    <n v="0"/>
    <n v="0"/>
    <n v="0"/>
    <m/>
    <m/>
    <m/>
    <m/>
    <m/>
    <m/>
    <m/>
    <m/>
    <m/>
    <m/>
    <m/>
    <m/>
    <m/>
    <m/>
  </r>
  <r>
    <x v="208"/>
    <x v="4"/>
    <x v="1006"/>
    <n v="8"/>
    <n v="0"/>
    <n v="0"/>
    <n v="0"/>
    <n v="0"/>
    <n v="0"/>
    <n v="0"/>
    <n v="0"/>
    <m/>
    <m/>
    <m/>
    <m/>
    <m/>
    <m/>
    <m/>
    <m/>
    <m/>
    <m/>
    <m/>
    <m/>
    <m/>
    <m/>
  </r>
  <r>
    <x v="208"/>
    <x v="4"/>
    <x v="1081"/>
    <n v="11"/>
    <n v="0"/>
    <n v="0"/>
    <n v="0"/>
    <n v="0"/>
    <n v="0"/>
    <n v="0"/>
    <n v="0"/>
    <m/>
    <m/>
    <m/>
    <m/>
    <m/>
    <m/>
    <m/>
    <m/>
    <m/>
    <m/>
    <m/>
    <m/>
    <m/>
    <m/>
  </r>
  <r>
    <x v="208"/>
    <x v="1"/>
    <x v="1484"/>
    <n v="10"/>
    <n v="0"/>
    <n v="0"/>
    <n v="0"/>
    <n v="0"/>
    <n v="0"/>
    <n v="0"/>
    <n v="0"/>
    <m/>
    <m/>
    <m/>
    <m/>
    <m/>
    <m/>
    <m/>
    <m/>
    <m/>
    <m/>
    <m/>
    <m/>
    <m/>
    <m/>
  </r>
  <r>
    <x v="208"/>
    <x v="4"/>
    <x v="1098"/>
    <n v="1"/>
    <n v="0"/>
    <n v="0"/>
    <n v="0"/>
    <n v="0"/>
    <n v="0"/>
    <n v="0"/>
    <n v="0"/>
    <m/>
    <m/>
    <m/>
    <m/>
    <m/>
    <m/>
    <m/>
    <m/>
    <m/>
    <m/>
    <m/>
    <m/>
    <m/>
    <m/>
  </r>
  <r>
    <x v="208"/>
    <x v="4"/>
    <x v="986"/>
    <n v="1"/>
    <n v="0"/>
    <n v="0"/>
    <n v="0"/>
    <n v="0"/>
    <n v="0"/>
    <n v="0"/>
    <n v="0"/>
    <m/>
    <m/>
    <m/>
    <m/>
    <m/>
    <m/>
    <m/>
    <m/>
    <m/>
    <m/>
    <m/>
    <m/>
    <m/>
    <m/>
  </r>
  <r>
    <x v="208"/>
    <x v="4"/>
    <x v="1004"/>
    <n v="3"/>
    <n v="0"/>
    <n v="0"/>
    <n v="0"/>
    <n v="0"/>
    <n v="0"/>
    <n v="0"/>
    <n v="0"/>
    <m/>
    <m/>
    <m/>
    <m/>
    <m/>
    <m/>
    <m/>
    <m/>
    <m/>
    <m/>
    <m/>
    <m/>
    <m/>
    <m/>
  </r>
  <r>
    <x v="208"/>
    <x v="2"/>
    <x v="1485"/>
    <n v="1"/>
    <n v="0"/>
    <n v="0"/>
    <n v="0"/>
    <n v="0"/>
    <n v="0"/>
    <n v="0"/>
    <n v="0"/>
    <m/>
    <m/>
    <m/>
    <m/>
    <m/>
    <m/>
    <m/>
    <m/>
    <m/>
    <m/>
    <m/>
    <m/>
    <m/>
    <m/>
  </r>
  <r>
    <x v="208"/>
    <x v="2"/>
    <x v="1486"/>
    <n v="1"/>
    <n v="0"/>
    <n v="0"/>
    <n v="0"/>
    <n v="0"/>
    <n v="0"/>
    <n v="0"/>
    <n v="0"/>
    <m/>
    <m/>
    <m/>
    <m/>
    <m/>
    <m/>
    <m/>
    <m/>
    <m/>
    <m/>
    <m/>
    <m/>
    <m/>
    <m/>
  </r>
  <r>
    <x v="208"/>
    <x v="2"/>
    <x v="1487"/>
    <n v="1"/>
    <n v="0"/>
    <n v="0"/>
    <n v="0"/>
    <n v="0"/>
    <n v="0"/>
    <n v="0"/>
    <n v="0"/>
    <m/>
    <m/>
    <m/>
    <m/>
    <m/>
    <m/>
    <m/>
    <m/>
    <m/>
    <m/>
    <m/>
    <m/>
    <m/>
    <m/>
  </r>
  <r>
    <x v="208"/>
    <x v="1"/>
    <x v="1347"/>
    <n v="11"/>
    <n v="0"/>
    <n v="0"/>
    <n v="0"/>
    <n v="0"/>
    <n v="0"/>
    <n v="0"/>
    <n v="0"/>
    <m/>
    <m/>
    <m/>
    <m/>
    <m/>
    <m/>
    <m/>
    <m/>
    <m/>
    <m/>
    <m/>
    <m/>
    <m/>
    <m/>
  </r>
  <r>
    <x v="208"/>
    <x v="2"/>
    <x v="1488"/>
    <n v="3"/>
    <n v="0"/>
    <n v="0"/>
    <n v="0"/>
    <n v="0"/>
    <n v="0"/>
    <n v="0"/>
    <n v="0"/>
    <m/>
    <m/>
    <m/>
    <m/>
    <m/>
    <m/>
    <m/>
    <m/>
    <m/>
    <m/>
    <m/>
    <m/>
    <m/>
    <m/>
  </r>
  <r>
    <x v="208"/>
    <x v="2"/>
    <x v="1489"/>
    <n v="1"/>
    <n v="0"/>
    <n v="0"/>
    <n v="0"/>
    <n v="0"/>
    <n v="0"/>
    <n v="0"/>
    <n v="0"/>
    <m/>
    <m/>
    <m/>
    <m/>
    <m/>
    <m/>
    <m/>
    <m/>
    <m/>
    <m/>
    <m/>
    <m/>
    <m/>
    <m/>
  </r>
  <r>
    <x v="208"/>
    <x v="2"/>
    <x v="1490"/>
    <n v="1"/>
    <n v="0"/>
    <n v="0"/>
    <n v="0"/>
    <n v="0"/>
    <n v="0"/>
    <n v="0"/>
    <n v="0"/>
    <m/>
    <m/>
    <m/>
    <m/>
    <m/>
    <m/>
    <m/>
    <m/>
    <m/>
    <m/>
    <m/>
    <m/>
    <m/>
    <m/>
  </r>
  <r>
    <x v="208"/>
    <x v="2"/>
    <x v="1491"/>
    <n v="1"/>
    <n v="0"/>
    <n v="0"/>
    <n v="0"/>
    <n v="0"/>
    <n v="0"/>
    <n v="0"/>
    <n v="0"/>
    <m/>
    <m/>
    <m/>
    <m/>
    <m/>
    <m/>
    <m/>
    <m/>
    <m/>
    <m/>
    <m/>
    <m/>
    <m/>
    <m/>
  </r>
  <r>
    <x v="208"/>
    <x v="2"/>
    <x v="1492"/>
    <n v="10"/>
    <n v="0"/>
    <n v="0"/>
    <n v="0"/>
    <n v="0"/>
    <n v="0"/>
    <n v="0"/>
    <n v="0"/>
    <m/>
    <m/>
    <m/>
    <m/>
    <m/>
    <m/>
    <m/>
    <m/>
    <m/>
    <m/>
    <m/>
    <m/>
    <m/>
    <m/>
  </r>
  <r>
    <x v="208"/>
    <x v="2"/>
    <x v="1493"/>
    <n v="1"/>
    <n v="0"/>
    <n v="0"/>
    <n v="0"/>
    <n v="0"/>
    <n v="0"/>
    <n v="0"/>
    <n v="0"/>
    <m/>
    <m/>
    <m/>
    <m/>
    <m/>
    <m/>
    <m/>
    <m/>
    <m/>
    <m/>
    <m/>
    <m/>
    <m/>
    <m/>
  </r>
  <r>
    <x v="208"/>
    <x v="2"/>
    <x v="1494"/>
    <n v="1"/>
    <n v="0"/>
    <n v="0"/>
    <n v="0"/>
    <n v="0"/>
    <n v="0"/>
    <n v="0"/>
    <n v="0"/>
    <m/>
    <m/>
    <m/>
    <m/>
    <m/>
    <m/>
    <m/>
    <m/>
    <m/>
    <m/>
    <m/>
    <m/>
    <m/>
    <m/>
  </r>
  <r>
    <x v="208"/>
    <x v="2"/>
    <x v="1495"/>
    <n v="2"/>
    <n v="0"/>
    <n v="0"/>
    <n v="0"/>
    <n v="0"/>
    <n v="0"/>
    <n v="0"/>
    <n v="0"/>
    <m/>
    <m/>
    <m/>
    <m/>
    <m/>
    <m/>
    <m/>
    <m/>
    <m/>
    <m/>
    <m/>
    <m/>
    <m/>
    <m/>
  </r>
  <r>
    <x v="208"/>
    <x v="2"/>
    <x v="1496"/>
    <n v="4"/>
    <n v="0"/>
    <n v="0"/>
    <n v="0"/>
    <n v="0"/>
    <n v="0"/>
    <n v="0"/>
    <n v="0"/>
    <m/>
    <m/>
    <m/>
    <m/>
    <m/>
    <m/>
    <m/>
    <m/>
    <m/>
    <m/>
    <m/>
    <m/>
    <m/>
    <m/>
  </r>
  <r>
    <x v="208"/>
    <x v="2"/>
    <x v="1497"/>
    <n v="1"/>
    <n v="0"/>
    <n v="0"/>
    <n v="0"/>
    <n v="0"/>
    <n v="0"/>
    <n v="0"/>
    <n v="0"/>
    <m/>
    <m/>
    <m/>
    <m/>
    <m/>
    <m/>
    <m/>
    <m/>
    <m/>
    <m/>
    <m/>
    <m/>
    <m/>
    <m/>
  </r>
  <r>
    <x v="208"/>
    <x v="2"/>
    <x v="1498"/>
    <n v="1"/>
    <n v="0"/>
    <n v="0"/>
    <n v="0"/>
    <n v="0"/>
    <n v="0"/>
    <n v="0"/>
    <n v="0"/>
    <m/>
    <m/>
    <m/>
    <m/>
    <m/>
    <m/>
    <m/>
    <m/>
    <m/>
    <m/>
    <m/>
    <m/>
    <m/>
    <m/>
  </r>
  <r>
    <x v="208"/>
    <x v="2"/>
    <x v="1499"/>
    <n v="1"/>
    <n v="0"/>
    <n v="0"/>
    <n v="0"/>
    <n v="0"/>
    <n v="0"/>
    <n v="0"/>
    <n v="0"/>
    <m/>
    <m/>
    <m/>
    <m/>
    <m/>
    <m/>
    <m/>
    <m/>
    <m/>
    <m/>
    <m/>
    <m/>
    <m/>
    <m/>
  </r>
  <r>
    <x v="208"/>
    <x v="1"/>
    <x v="1252"/>
    <n v="1"/>
    <n v="1"/>
    <n v="0"/>
    <n v="0"/>
    <n v="0"/>
    <n v="0"/>
    <n v="0"/>
    <n v="0"/>
    <m/>
    <m/>
    <m/>
    <m/>
    <m/>
    <m/>
    <m/>
    <m/>
    <m/>
    <m/>
    <n v="1"/>
    <m/>
    <m/>
    <m/>
  </r>
  <r>
    <x v="208"/>
    <x v="1"/>
    <x v="1248"/>
    <n v="1"/>
    <n v="1"/>
    <n v="0"/>
    <n v="0"/>
    <n v="0"/>
    <n v="0"/>
    <n v="0"/>
    <n v="0"/>
    <m/>
    <m/>
    <m/>
    <m/>
    <m/>
    <m/>
    <m/>
    <m/>
    <m/>
    <m/>
    <n v="1"/>
    <m/>
    <m/>
    <m/>
  </r>
  <r>
    <x v="208"/>
    <x v="1"/>
    <x v="1348"/>
    <n v="4"/>
    <n v="4"/>
    <n v="0"/>
    <n v="0"/>
    <n v="0"/>
    <n v="0"/>
    <n v="0"/>
    <n v="0"/>
    <m/>
    <m/>
    <m/>
    <m/>
    <m/>
    <m/>
    <m/>
    <m/>
    <m/>
    <m/>
    <n v="4"/>
    <m/>
    <m/>
    <m/>
  </r>
  <r>
    <x v="208"/>
    <x v="1"/>
    <x v="1350"/>
    <n v="1"/>
    <n v="1"/>
    <n v="0"/>
    <n v="0"/>
    <n v="0"/>
    <n v="0"/>
    <n v="0"/>
    <n v="0"/>
    <m/>
    <m/>
    <m/>
    <m/>
    <m/>
    <m/>
    <m/>
    <m/>
    <m/>
    <m/>
    <n v="1"/>
    <m/>
    <m/>
    <m/>
  </r>
  <r>
    <x v="208"/>
    <x v="1"/>
    <x v="1346"/>
    <n v="1"/>
    <n v="1"/>
    <n v="0"/>
    <n v="0"/>
    <n v="0"/>
    <n v="0"/>
    <n v="0"/>
    <n v="0"/>
    <m/>
    <m/>
    <m/>
    <m/>
    <m/>
    <m/>
    <m/>
    <m/>
    <m/>
    <m/>
    <n v="1"/>
    <m/>
    <m/>
    <m/>
  </r>
  <r>
    <x v="208"/>
    <x v="1"/>
    <x v="1500"/>
    <n v="2"/>
    <n v="2"/>
    <n v="0"/>
    <n v="0"/>
    <n v="0"/>
    <n v="0"/>
    <n v="0"/>
    <n v="0"/>
    <m/>
    <m/>
    <m/>
    <m/>
    <m/>
    <m/>
    <m/>
    <m/>
    <m/>
    <m/>
    <n v="2"/>
    <m/>
    <m/>
    <m/>
  </r>
  <r>
    <x v="209"/>
    <x v="2"/>
    <x v="1501"/>
    <n v="1"/>
    <n v="0"/>
    <n v="0"/>
    <n v="0"/>
    <n v="0"/>
    <n v="0"/>
    <n v="0"/>
    <n v="0"/>
    <m/>
    <m/>
    <m/>
    <m/>
    <m/>
    <m/>
    <m/>
    <m/>
    <m/>
    <m/>
    <m/>
    <m/>
    <m/>
    <m/>
  </r>
  <r>
    <x v="209"/>
    <x v="2"/>
    <x v="1502"/>
    <n v="1"/>
    <n v="0"/>
    <n v="0"/>
    <n v="0"/>
    <n v="0"/>
    <n v="0"/>
    <n v="0"/>
    <n v="0"/>
    <m/>
    <m/>
    <m/>
    <m/>
    <m/>
    <m/>
    <m/>
    <m/>
    <m/>
    <m/>
    <m/>
    <m/>
    <m/>
    <m/>
  </r>
  <r>
    <x v="209"/>
    <x v="2"/>
    <x v="1503"/>
    <n v="9"/>
    <n v="0"/>
    <n v="0"/>
    <n v="0"/>
    <n v="0"/>
    <n v="0"/>
    <n v="0"/>
    <n v="0"/>
    <m/>
    <m/>
    <m/>
    <m/>
    <m/>
    <m/>
    <m/>
    <m/>
    <m/>
    <m/>
    <m/>
    <m/>
    <m/>
    <m/>
  </r>
  <r>
    <x v="209"/>
    <x v="2"/>
    <x v="1504"/>
    <n v="1"/>
    <n v="0"/>
    <n v="0"/>
    <n v="0"/>
    <n v="0"/>
    <n v="0"/>
    <n v="0"/>
    <n v="0"/>
    <m/>
    <m/>
    <m/>
    <m/>
    <m/>
    <m/>
    <m/>
    <m/>
    <m/>
    <m/>
    <m/>
    <m/>
    <m/>
    <m/>
  </r>
  <r>
    <x v="209"/>
    <x v="2"/>
    <x v="1505"/>
    <n v="1"/>
    <n v="0"/>
    <n v="0"/>
    <n v="0"/>
    <n v="0"/>
    <n v="0"/>
    <n v="0"/>
    <n v="0"/>
    <m/>
    <m/>
    <m/>
    <m/>
    <m/>
    <m/>
    <m/>
    <m/>
    <m/>
    <m/>
    <m/>
    <m/>
    <m/>
    <m/>
  </r>
  <r>
    <x v="209"/>
    <x v="2"/>
    <x v="1506"/>
    <n v="1"/>
    <n v="0"/>
    <n v="0"/>
    <n v="0"/>
    <n v="0"/>
    <n v="0"/>
    <n v="0"/>
    <n v="0"/>
    <m/>
    <m/>
    <m/>
    <m/>
    <m/>
    <m/>
    <m/>
    <m/>
    <m/>
    <m/>
    <m/>
    <m/>
    <m/>
    <m/>
  </r>
  <r>
    <x v="209"/>
    <x v="2"/>
    <x v="1507"/>
    <n v="9"/>
    <n v="0"/>
    <n v="0"/>
    <n v="0"/>
    <n v="0"/>
    <n v="0"/>
    <n v="0"/>
    <n v="0"/>
    <m/>
    <m/>
    <m/>
    <m/>
    <m/>
    <m/>
    <m/>
    <m/>
    <m/>
    <m/>
    <m/>
    <m/>
    <m/>
    <m/>
  </r>
  <r>
    <x v="209"/>
    <x v="4"/>
    <x v="1508"/>
    <n v="1"/>
    <n v="0"/>
    <n v="0"/>
    <n v="0"/>
    <n v="0"/>
    <n v="0"/>
    <n v="0"/>
    <n v="0"/>
    <m/>
    <m/>
    <m/>
    <m/>
    <m/>
    <m/>
    <m/>
    <m/>
    <m/>
    <m/>
    <m/>
    <m/>
    <m/>
    <m/>
  </r>
  <r>
    <x v="209"/>
    <x v="4"/>
    <x v="1076"/>
    <n v="2"/>
    <n v="0"/>
    <n v="0"/>
    <n v="0"/>
    <n v="0"/>
    <n v="0"/>
    <n v="0"/>
    <n v="0"/>
    <m/>
    <m/>
    <m/>
    <m/>
    <m/>
    <m/>
    <m/>
    <m/>
    <m/>
    <m/>
    <m/>
    <m/>
    <m/>
    <m/>
  </r>
  <r>
    <x v="209"/>
    <x v="3"/>
    <x v="1164"/>
    <n v="6"/>
    <n v="0"/>
    <n v="0"/>
    <n v="0"/>
    <n v="0"/>
    <n v="0"/>
    <n v="0"/>
    <n v="0"/>
    <m/>
    <m/>
    <m/>
    <m/>
    <m/>
    <m/>
    <m/>
    <m/>
    <m/>
    <m/>
    <m/>
    <m/>
    <m/>
    <m/>
  </r>
  <r>
    <x v="209"/>
    <x v="1"/>
    <x v="1509"/>
    <n v="1"/>
    <n v="0"/>
    <n v="0"/>
    <n v="0"/>
    <n v="0"/>
    <n v="0"/>
    <n v="0"/>
    <n v="0"/>
    <m/>
    <m/>
    <m/>
    <m/>
    <m/>
    <m/>
    <m/>
    <m/>
    <m/>
    <m/>
    <m/>
    <m/>
    <m/>
    <m/>
  </r>
  <r>
    <x v="209"/>
    <x v="1"/>
    <x v="1510"/>
    <n v="13"/>
    <n v="0"/>
    <n v="0"/>
    <n v="0"/>
    <n v="0"/>
    <n v="0"/>
    <n v="0"/>
    <n v="0"/>
    <m/>
    <m/>
    <m/>
    <m/>
    <m/>
    <m/>
    <m/>
    <m/>
    <m/>
    <m/>
    <m/>
    <m/>
    <m/>
    <m/>
  </r>
  <r>
    <x v="209"/>
    <x v="2"/>
    <x v="1511"/>
    <n v="2"/>
    <n v="0"/>
    <n v="0"/>
    <n v="0"/>
    <n v="0"/>
    <n v="0"/>
    <n v="0"/>
    <n v="0"/>
    <m/>
    <m/>
    <m/>
    <m/>
    <m/>
    <m/>
    <m/>
    <m/>
    <m/>
    <m/>
    <m/>
    <m/>
    <m/>
    <m/>
  </r>
  <r>
    <x v="209"/>
    <x v="1"/>
    <x v="1087"/>
    <n v="2"/>
    <n v="0"/>
    <n v="0"/>
    <n v="0"/>
    <n v="0"/>
    <n v="0"/>
    <n v="0"/>
    <n v="0"/>
    <m/>
    <m/>
    <m/>
    <m/>
    <m/>
    <m/>
    <m/>
    <m/>
    <m/>
    <m/>
    <m/>
    <m/>
    <m/>
    <m/>
  </r>
  <r>
    <x v="209"/>
    <x v="3"/>
    <x v="1512"/>
    <n v="1"/>
    <n v="0"/>
    <n v="0"/>
    <n v="0"/>
    <n v="0"/>
    <n v="0"/>
    <n v="0"/>
    <n v="0"/>
    <m/>
    <m/>
    <m/>
    <m/>
    <m/>
    <m/>
    <m/>
    <m/>
    <m/>
    <m/>
    <m/>
    <m/>
    <m/>
    <m/>
  </r>
  <r>
    <x v="209"/>
    <x v="1"/>
    <x v="1513"/>
    <n v="12"/>
    <n v="0"/>
    <n v="0"/>
    <n v="0"/>
    <n v="0"/>
    <n v="0"/>
    <n v="0"/>
    <n v="0"/>
    <m/>
    <m/>
    <m/>
    <m/>
    <m/>
    <m/>
    <m/>
    <m/>
    <m/>
    <m/>
    <m/>
    <m/>
    <m/>
    <m/>
  </r>
  <r>
    <x v="209"/>
    <x v="2"/>
    <x v="1514"/>
    <n v="1"/>
    <n v="0"/>
    <n v="0"/>
    <n v="0"/>
    <n v="0"/>
    <n v="0"/>
    <n v="0"/>
    <n v="0"/>
    <m/>
    <m/>
    <m/>
    <m/>
    <m/>
    <m/>
    <m/>
    <m/>
    <m/>
    <m/>
    <m/>
    <m/>
    <m/>
    <m/>
  </r>
  <r>
    <x v="209"/>
    <x v="1"/>
    <x v="1515"/>
    <n v="13"/>
    <n v="4"/>
    <n v="0"/>
    <n v="5"/>
    <n v="0"/>
    <n v="0"/>
    <n v="0"/>
    <n v="5"/>
    <s v="V"/>
    <m/>
    <m/>
    <m/>
    <m/>
    <m/>
    <n v="4"/>
    <m/>
    <m/>
    <m/>
    <m/>
    <m/>
    <m/>
    <m/>
  </r>
  <r>
    <x v="209"/>
    <x v="2"/>
    <x v="1516"/>
    <n v="1"/>
    <n v="0"/>
    <n v="0"/>
    <n v="0"/>
    <n v="0"/>
    <n v="0"/>
    <n v="0"/>
    <n v="0"/>
    <m/>
    <m/>
    <m/>
    <m/>
    <m/>
    <m/>
    <m/>
    <m/>
    <m/>
    <m/>
    <m/>
    <m/>
    <m/>
    <m/>
  </r>
  <r>
    <x v="209"/>
    <x v="2"/>
    <x v="1400"/>
    <n v="3"/>
    <n v="0"/>
    <n v="0"/>
    <n v="0"/>
    <n v="0"/>
    <n v="0"/>
    <n v="0"/>
    <n v="0"/>
    <m/>
    <m/>
    <m/>
    <m/>
    <m/>
    <m/>
    <m/>
    <m/>
    <m/>
    <m/>
    <m/>
    <m/>
    <m/>
    <m/>
  </r>
  <r>
    <x v="209"/>
    <x v="1"/>
    <x v="1517"/>
    <n v="11"/>
    <n v="0"/>
    <n v="0"/>
    <n v="0"/>
    <n v="0"/>
    <n v="0"/>
    <n v="0"/>
    <n v="0"/>
    <m/>
    <m/>
    <m/>
    <m/>
    <m/>
    <m/>
    <m/>
    <m/>
    <m/>
    <m/>
    <m/>
    <m/>
    <m/>
    <m/>
  </r>
  <r>
    <x v="209"/>
    <x v="4"/>
    <x v="1072"/>
    <n v="1"/>
    <n v="0"/>
    <n v="0"/>
    <n v="0"/>
    <n v="0"/>
    <n v="0"/>
    <n v="0"/>
    <n v="0"/>
    <m/>
    <m/>
    <m/>
    <m/>
    <m/>
    <m/>
    <m/>
    <m/>
    <m/>
    <m/>
    <m/>
    <m/>
    <m/>
    <m/>
  </r>
  <r>
    <x v="209"/>
    <x v="1"/>
    <x v="1518"/>
    <n v="11"/>
    <n v="0"/>
    <n v="0"/>
    <n v="0"/>
    <n v="0"/>
    <n v="0"/>
    <n v="0"/>
    <n v="0"/>
    <m/>
    <m/>
    <m/>
    <m/>
    <m/>
    <m/>
    <m/>
    <m/>
    <m/>
    <m/>
    <m/>
    <m/>
    <m/>
    <m/>
  </r>
  <r>
    <x v="209"/>
    <x v="1"/>
    <x v="1519"/>
    <n v="9"/>
    <n v="0"/>
    <n v="0"/>
    <n v="0"/>
    <n v="0"/>
    <n v="0"/>
    <n v="0"/>
    <n v="0"/>
    <m/>
    <m/>
    <m/>
    <m/>
    <m/>
    <m/>
    <m/>
    <m/>
    <m/>
    <m/>
    <m/>
    <m/>
    <m/>
    <m/>
  </r>
  <r>
    <x v="209"/>
    <x v="1"/>
    <x v="1520"/>
    <n v="7"/>
    <n v="0"/>
    <n v="0"/>
    <n v="0"/>
    <n v="0"/>
    <n v="0"/>
    <n v="0"/>
    <n v="0"/>
    <m/>
    <m/>
    <m/>
    <m/>
    <m/>
    <m/>
    <m/>
    <m/>
    <m/>
    <m/>
    <m/>
    <m/>
    <m/>
    <m/>
  </r>
  <r>
    <x v="209"/>
    <x v="1"/>
    <x v="1403"/>
    <n v="5"/>
    <n v="0"/>
    <n v="0"/>
    <n v="0"/>
    <n v="0"/>
    <n v="0"/>
    <n v="0"/>
    <n v="0"/>
    <m/>
    <m/>
    <m/>
    <m/>
    <m/>
    <m/>
    <m/>
    <m/>
    <m/>
    <m/>
    <m/>
    <m/>
    <m/>
    <m/>
  </r>
  <r>
    <x v="209"/>
    <x v="1"/>
    <x v="1230"/>
    <n v="7"/>
    <n v="0"/>
    <n v="0"/>
    <n v="0"/>
    <n v="0"/>
    <n v="0"/>
    <n v="0"/>
    <n v="0"/>
    <m/>
    <m/>
    <m/>
    <m/>
    <m/>
    <m/>
    <m/>
    <m/>
    <m/>
    <m/>
    <m/>
    <m/>
    <m/>
    <m/>
  </r>
  <r>
    <x v="209"/>
    <x v="1"/>
    <x v="1521"/>
    <n v="1"/>
    <n v="0"/>
    <n v="0"/>
    <n v="0"/>
    <n v="0"/>
    <n v="0"/>
    <n v="0"/>
    <n v="0"/>
    <m/>
    <m/>
    <m/>
    <m/>
    <m/>
    <m/>
    <m/>
    <m/>
    <m/>
    <m/>
    <m/>
    <m/>
    <m/>
    <m/>
  </r>
  <r>
    <x v="209"/>
    <x v="1"/>
    <x v="1522"/>
    <n v="1"/>
    <n v="0"/>
    <n v="0"/>
    <n v="0"/>
    <n v="0"/>
    <n v="0"/>
    <n v="0"/>
    <n v="0"/>
    <m/>
    <m/>
    <m/>
    <m/>
    <m/>
    <m/>
    <m/>
    <m/>
    <m/>
    <m/>
    <m/>
    <m/>
    <m/>
    <m/>
  </r>
  <r>
    <x v="209"/>
    <x v="1"/>
    <x v="1523"/>
    <n v="13"/>
    <n v="0"/>
    <n v="0"/>
    <n v="0"/>
    <n v="0"/>
    <n v="0"/>
    <n v="0"/>
    <n v="0"/>
    <m/>
    <m/>
    <m/>
    <m/>
    <m/>
    <m/>
    <m/>
    <m/>
    <m/>
    <m/>
    <m/>
    <m/>
    <m/>
    <m/>
  </r>
  <r>
    <x v="209"/>
    <x v="1"/>
    <x v="1524"/>
    <n v="2"/>
    <n v="0"/>
    <n v="0"/>
    <n v="0"/>
    <n v="0"/>
    <n v="0"/>
    <n v="0"/>
    <n v="0"/>
    <m/>
    <m/>
    <m/>
    <m/>
    <m/>
    <m/>
    <m/>
    <m/>
    <m/>
    <m/>
    <m/>
    <m/>
    <m/>
    <m/>
  </r>
  <r>
    <x v="209"/>
    <x v="4"/>
    <x v="942"/>
    <n v="4"/>
    <n v="0"/>
    <n v="0"/>
    <n v="0"/>
    <n v="0"/>
    <n v="0"/>
    <n v="0"/>
    <n v="0"/>
    <m/>
    <m/>
    <m/>
    <m/>
    <m/>
    <m/>
    <m/>
    <m/>
    <m/>
    <m/>
    <m/>
    <m/>
    <m/>
    <m/>
  </r>
  <r>
    <x v="209"/>
    <x v="4"/>
    <x v="952"/>
    <n v="8"/>
    <n v="0"/>
    <n v="0"/>
    <n v="0"/>
    <n v="0"/>
    <n v="0"/>
    <n v="0"/>
    <n v="0"/>
    <m/>
    <m/>
    <m/>
    <m/>
    <m/>
    <m/>
    <m/>
    <m/>
    <m/>
    <m/>
    <m/>
    <m/>
    <m/>
    <m/>
  </r>
  <r>
    <x v="209"/>
    <x v="1"/>
    <x v="1525"/>
    <n v="9"/>
    <n v="0"/>
    <n v="0"/>
    <n v="0"/>
    <n v="0"/>
    <n v="0"/>
    <n v="0"/>
    <n v="0"/>
    <m/>
    <m/>
    <m/>
    <m/>
    <m/>
    <m/>
    <m/>
    <m/>
    <m/>
    <m/>
    <m/>
    <m/>
    <m/>
    <m/>
  </r>
  <r>
    <x v="209"/>
    <x v="1"/>
    <x v="1526"/>
    <n v="4"/>
    <n v="0"/>
    <n v="0"/>
    <n v="0"/>
    <n v="0"/>
    <n v="0"/>
    <n v="0"/>
    <n v="0"/>
    <m/>
    <m/>
    <m/>
    <m/>
    <m/>
    <m/>
    <m/>
    <m/>
    <m/>
    <m/>
    <m/>
    <m/>
    <m/>
    <m/>
  </r>
  <r>
    <x v="209"/>
    <x v="1"/>
    <x v="1527"/>
    <n v="1"/>
    <n v="0"/>
    <n v="0"/>
    <n v="0"/>
    <n v="0"/>
    <n v="0"/>
    <n v="0"/>
    <n v="0"/>
    <m/>
    <m/>
    <m/>
    <m/>
    <m/>
    <m/>
    <m/>
    <m/>
    <m/>
    <m/>
    <m/>
    <m/>
    <m/>
    <m/>
  </r>
  <r>
    <x v="209"/>
    <x v="1"/>
    <x v="1528"/>
    <n v="10"/>
    <n v="0"/>
    <n v="0"/>
    <n v="0"/>
    <n v="0"/>
    <n v="0"/>
    <n v="0"/>
    <n v="0"/>
    <m/>
    <m/>
    <m/>
    <m/>
    <m/>
    <m/>
    <m/>
    <m/>
    <m/>
    <m/>
    <m/>
    <m/>
    <m/>
    <m/>
  </r>
  <r>
    <x v="209"/>
    <x v="1"/>
    <x v="1529"/>
    <n v="13"/>
    <n v="0"/>
    <n v="0"/>
    <n v="0"/>
    <n v="0"/>
    <n v="0"/>
    <n v="0"/>
    <n v="0"/>
    <m/>
    <m/>
    <m/>
    <m/>
    <m/>
    <m/>
    <m/>
    <m/>
    <m/>
    <m/>
    <m/>
    <m/>
    <m/>
    <m/>
  </r>
  <r>
    <x v="209"/>
    <x v="4"/>
    <x v="1530"/>
    <n v="4"/>
    <n v="0"/>
    <n v="0"/>
    <n v="0"/>
    <n v="0"/>
    <n v="0"/>
    <n v="0"/>
    <n v="0"/>
    <m/>
    <m/>
    <m/>
    <m/>
    <m/>
    <m/>
    <m/>
    <m/>
    <m/>
    <m/>
    <m/>
    <m/>
    <m/>
    <m/>
  </r>
  <r>
    <x v="209"/>
    <x v="4"/>
    <x v="1531"/>
    <n v="4"/>
    <n v="0"/>
    <n v="0"/>
    <n v="0"/>
    <n v="0"/>
    <n v="0"/>
    <n v="0"/>
    <n v="0"/>
    <m/>
    <m/>
    <m/>
    <m/>
    <m/>
    <m/>
    <m/>
    <m/>
    <m/>
    <m/>
    <m/>
    <m/>
    <m/>
    <m/>
  </r>
  <r>
    <x v="209"/>
    <x v="2"/>
    <x v="1532"/>
    <n v="1"/>
    <n v="0"/>
    <n v="0"/>
    <n v="0"/>
    <n v="0"/>
    <n v="0"/>
    <n v="0"/>
    <n v="0"/>
    <m/>
    <m/>
    <m/>
    <m/>
    <m/>
    <m/>
    <m/>
    <m/>
    <m/>
    <m/>
    <m/>
    <m/>
    <m/>
    <m/>
  </r>
  <r>
    <x v="209"/>
    <x v="1"/>
    <x v="1533"/>
    <n v="13"/>
    <n v="13"/>
    <n v="0"/>
    <n v="0"/>
    <n v="0"/>
    <n v="0"/>
    <n v="0"/>
    <n v="0"/>
    <m/>
    <m/>
    <m/>
    <m/>
    <m/>
    <m/>
    <m/>
    <n v="13"/>
    <m/>
    <m/>
    <m/>
    <m/>
    <m/>
    <m/>
  </r>
  <r>
    <x v="209"/>
    <x v="4"/>
    <x v="1074"/>
    <n v="1"/>
    <n v="1"/>
    <n v="0"/>
    <n v="1"/>
    <n v="0"/>
    <n v="0"/>
    <n v="0"/>
    <n v="1"/>
    <m/>
    <m/>
    <m/>
    <m/>
    <m/>
    <m/>
    <n v="1"/>
    <m/>
    <m/>
    <m/>
    <m/>
    <m/>
    <m/>
    <m/>
  </r>
  <r>
    <x v="209"/>
    <x v="1"/>
    <x v="1534"/>
    <n v="1"/>
    <n v="1"/>
    <n v="0"/>
    <n v="2"/>
    <n v="0"/>
    <n v="0"/>
    <n v="0"/>
    <n v="2"/>
    <m/>
    <m/>
    <m/>
    <m/>
    <m/>
    <m/>
    <n v="1"/>
    <m/>
    <m/>
    <m/>
    <m/>
    <m/>
    <m/>
    <m/>
  </r>
  <r>
    <x v="209"/>
    <x v="1"/>
    <x v="1463"/>
    <n v="7"/>
    <n v="7"/>
    <n v="0"/>
    <n v="0"/>
    <n v="0"/>
    <n v="0"/>
    <n v="0"/>
    <n v="0"/>
    <m/>
    <m/>
    <m/>
    <m/>
    <m/>
    <m/>
    <m/>
    <n v="7"/>
    <m/>
    <m/>
    <m/>
    <m/>
    <m/>
    <m/>
  </r>
  <r>
    <x v="209"/>
    <x v="1"/>
    <x v="1535"/>
    <n v="1"/>
    <n v="1"/>
    <n v="0"/>
    <n v="1"/>
    <n v="0"/>
    <n v="0"/>
    <n v="0"/>
    <n v="1"/>
    <m/>
    <m/>
    <m/>
    <m/>
    <m/>
    <m/>
    <n v="1"/>
    <m/>
    <m/>
    <m/>
    <m/>
    <m/>
    <m/>
    <m/>
  </r>
  <r>
    <x v="209"/>
    <x v="1"/>
    <x v="1536"/>
    <n v="1"/>
    <n v="1"/>
    <n v="0"/>
    <n v="1"/>
    <n v="0"/>
    <n v="0"/>
    <n v="0"/>
    <n v="1"/>
    <m/>
    <m/>
    <m/>
    <m/>
    <m/>
    <m/>
    <n v="1"/>
    <m/>
    <m/>
    <m/>
    <m/>
    <m/>
    <m/>
    <m/>
  </r>
  <r>
    <x v="209"/>
    <x v="1"/>
    <x v="1537"/>
    <n v="1"/>
    <n v="1"/>
    <n v="0"/>
    <n v="1"/>
    <n v="0"/>
    <n v="0"/>
    <n v="0"/>
    <n v="1"/>
    <m/>
    <m/>
    <m/>
    <m/>
    <m/>
    <m/>
    <n v="1"/>
    <m/>
    <m/>
    <m/>
    <m/>
    <m/>
    <m/>
    <m/>
  </r>
  <r>
    <x v="209"/>
    <x v="1"/>
    <x v="1538"/>
    <n v="2"/>
    <n v="2"/>
    <n v="0"/>
    <n v="3"/>
    <n v="0"/>
    <n v="0"/>
    <n v="0"/>
    <n v="3"/>
    <m/>
    <m/>
    <m/>
    <m/>
    <m/>
    <m/>
    <n v="2"/>
    <m/>
    <m/>
    <m/>
    <m/>
    <m/>
    <m/>
    <m/>
  </r>
  <r>
    <x v="209"/>
    <x v="4"/>
    <x v="1215"/>
    <n v="1"/>
    <n v="1"/>
    <n v="0"/>
    <n v="2"/>
    <n v="0"/>
    <n v="0"/>
    <n v="0"/>
    <n v="2"/>
    <m/>
    <m/>
    <m/>
    <m/>
    <m/>
    <m/>
    <n v="1"/>
    <m/>
    <m/>
    <m/>
    <m/>
    <m/>
    <m/>
    <m/>
  </r>
  <r>
    <x v="210"/>
    <x v="2"/>
    <x v="1539"/>
    <n v="2"/>
    <n v="0"/>
    <n v="0"/>
    <n v="0"/>
    <n v="0"/>
    <n v="0"/>
    <n v="0"/>
    <n v="0"/>
    <m/>
    <m/>
    <m/>
    <m/>
    <m/>
    <m/>
    <m/>
    <m/>
    <m/>
    <m/>
    <m/>
    <m/>
    <m/>
    <m/>
  </r>
  <r>
    <x v="210"/>
    <x v="0"/>
    <x v="1540"/>
    <n v="1"/>
    <n v="0"/>
    <n v="0"/>
    <n v="0"/>
    <n v="0"/>
    <n v="0"/>
    <n v="0"/>
    <n v="0"/>
    <m/>
    <m/>
    <m/>
    <m/>
    <m/>
    <m/>
    <m/>
    <m/>
    <m/>
    <m/>
    <m/>
    <m/>
    <m/>
    <m/>
  </r>
  <r>
    <x v="210"/>
    <x v="2"/>
    <x v="1541"/>
    <n v="1"/>
    <n v="0"/>
    <n v="0"/>
    <n v="0"/>
    <n v="0"/>
    <n v="0"/>
    <n v="0"/>
    <n v="0"/>
    <m/>
    <m/>
    <m/>
    <m/>
    <m/>
    <m/>
    <m/>
    <m/>
    <m/>
    <m/>
    <m/>
    <m/>
    <m/>
    <m/>
  </r>
  <r>
    <x v="210"/>
    <x v="2"/>
    <x v="1542"/>
    <n v="1"/>
    <n v="0"/>
    <n v="0"/>
    <n v="0"/>
    <n v="0"/>
    <n v="0"/>
    <n v="0"/>
    <n v="0"/>
    <m/>
    <m/>
    <m/>
    <m/>
    <m/>
    <m/>
    <m/>
    <m/>
    <m/>
    <m/>
    <m/>
    <m/>
    <m/>
    <m/>
  </r>
  <r>
    <x v="210"/>
    <x v="2"/>
    <x v="1543"/>
    <n v="1"/>
    <n v="0"/>
    <n v="0"/>
    <n v="0"/>
    <n v="0"/>
    <n v="0"/>
    <n v="0"/>
    <n v="0"/>
    <m/>
    <m/>
    <m/>
    <m/>
    <m/>
    <m/>
    <m/>
    <m/>
    <m/>
    <m/>
    <m/>
    <m/>
    <m/>
    <m/>
  </r>
  <r>
    <x v="210"/>
    <x v="1"/>
    <x v="1273"/>
    <n v="1"/>
    <n v="0"/>
    <n v="0"/>
    <n v="0"/>
    <n v="0"/>
    <n v="0"/>
    <n v="0"/>
    <n v="0"/>
    <m/>
    <m/>
    <m/>
    <m/>
    <m/>
    <m/>
    <m/>
    <m/>
    <m/>
    <m/>
    <m/>
    <m/>
    <m/>
    <m/>
  </r>
  <r>
    <x v="210"/>
    <x v="1"/>
    <x v="1544"/>
    <n v="13"/>
    <n v="0"/>
    <n v="0"/>
    <n v="0"/>
    <n v="0"/>
    <n v="0"/>
    <n v="0"/>
    <n v="0"/>
    <m/>
    <m/>
    <m/>
    <m/>
    <m/>
    <m/>
    <m/>
    <m/>
    <m/>
    <m/>
    <m/>
    <m/>
    <m/>
    <m/>
  </r>
  <r>
    <x v="210"/>
    <x v="1"/>
    <x v="1545"/>
    <n v="3"/>
    <n v="0"/>
    <n v="0"/>
    <n v="0"/>
    <n v="0"/>
    <n v="0"/>
    <n v="0"/>
    <n v="0"/>
    <m/>
    <m/>
    <m/>
    <m/>
    <m/>
    <m/>
    <m/>
    <m/>
    <m/>
    <m/>
    <m/>
    <m/>
    <m/>
    <m/>
  </r>
  <r>
    <x v="210"/>
    <x v="2"/>
    <x v="1444"/>
    <n v="3"/>
    <n v="0"/>
    <n v="0"/>
    <n v="0"/>
    <n v="0"/>
    <n v="0"/>
    <n v="0"/>
    <n v="0"/>
    <m/>
    <m/>
    <m/>
    <m/>
    <m/>
    <m/>
    <m/>
    <m/>
    <m/>
    <m/>
    <m/>
    <m/>
    <m/>
    <m/>
  </r>
  <r>
    <x v="210"/>
    <x v="1"/>
    <x v="1546"/>
    <n v="2"/>
    <n v="0"/>
    <n v="0"/>
    <n v="0"/>
    <n v="0"/>
    <n v="0"/>
    <n v="0"/>
    <n v="0"/>
    <m/>
    <m/>
    <m/>
    <m/>
    <m/>
    <m/>
    <m/>
    <m/>
    <m/>
    <m/>
    <m/>
    <m/>
    <m/>
    <m/>
  </r>
  <r>
    <x v="210"/>
    <x v="4"/>
    <x v="1307"/>
    <n v="1"/>
    <n v="0"/>
    <n v="0"/>
    <n v="0"/>
    <n v="0"/>
    <n v="0"/>
    <n v="0"/>
    <n v="0"/>
    <m/>
    <m/>
    <m/>
    <m/>
    <m/>
    <m/>
    <m/>
    <m/>
    <m/>
    <m/>
    <m/>
    <m/>
    <m/>
    <m/>
  </r>
  <r>
    <x v="210"/>
    <x v="4"/>
    <x v="1019"/>
    <n v="1"/>
    <n v="0"/>
    <n v="0"/>
    <n v="0"/>
    <n v="0"/>
    <n v="0"/>
    <n v="0"/>
    <n v="0"/>
    <m/>
    <m/>
    <m/>
    <m/>
    <m/>
    <m/>
    <m/>
    <m/>
    <m/>
    <m/>
    <m/>
    <m/>
    <m/>
    <m/>
  </r>
  <r>
    <x v="210"/>
    <x v="3"/>
    <x v="1231"/>
    <n v="1"/>
    <n v="0"/>
    <n v="0"/>
    <n v="0"/>
    <n v="0"/>
    <n v="0"/>
    <n v="0"/>
    <n v="0"/>
    <m/>
    <m/>
    <m/>
    <m/>
    <m/>
    <m/>
    <m/>
    <m/>
    <m/>
    <m/>
    <m/>
    <m/>
    <m/>
    <m/>
  </r>
  <r>
    <x v="210"/>
    <x v="0"/>
    <x v="1547"/>
    <n v="7"/>
    <n v="0"/>
    <n v="0"/>
    <n v="0"/>
    <n v="0"/>
    <n v="0"/>
    <n v="0"/>
    <n v="0"/>
    <m/>
    <m/>
    <m/>
    <m/>
    <m/>
    <m/>
    <m/>
    <m/>
    <m/>
    <m/>
    <m/>
    <m/>
    <m/>
    <m/>
  </r>
  <r>
    <x v="210"/>
    <x v="0"/>
    <x v="1548"/>
    <n v="6"/>
    <n v="0"/>
    <n v="0"/>
    <n v="0"/>
    <n v="0"/>
    <n v="0"/>
    <n v="0"/>
    <n v="0"/>
    <m/>
    <m/>
    <m/>
    <m/>
    <m/>
    <m/>
    <m/>
    <m/>
    <m/>
    <m/>
    <m/>
    <m/>
    <m/>
    <m/>
  </r>
  <r>
    <x v="210"/>
    <x v="1"/>
    <x v="1316"/>
    <n v="1"/>
    <n v="0"/>
    <n v="0"/>
    <n v="0"/>
    <n v="0"/>
    <n v="0"/>
    <n v="0"/>
    <n v="0"/>
    <m/>
    <m/>
    <m/>
    <m/>
    <m/>
    <m/>
    <m/>
    <m/>
    <m/>
    <m/>
    <m/>
    <m/>
    <m/>
    <m/>
  </r>
  <r>
    <x v="210"/>
    <x v="4"/>
    <x v="861"/>
    <n v="3"/>
    <n v="0"/>
    <n v="0"/>
    <n v="0"/>
    <n v="0"/>
    <n v="0"/>
    <n v="0"/>
    <n v="0"/>
    <m/>
    <m/>
    <m/>
    <m/>
    <m/>
    <m/>
    <m/>
    <m/>
    <m/>
    <m/>
    <m/>
    <m/>
    <m/>
    <m/>
  </r>
  <r>
    <x v="210"/>
    <x v="1"/>
    <x v="1549"/>
    <n v="2"/>
    <n v="0"/>
    <n v="0"/>
    <n v="0"/>
    <n v="0"/>
    <n v="0"/>
    <n v="0"/>
    <n v="0"/>
    <m/>
    <m/>
    <m/>
    <m/>
    <m/>
    <m/>
    <m/>
    <m/>
    <m/>
    <m/>
    <m/>
    <m/>
    <m/>
    <m/>
  </r>
  <r>
    <x v="210"/>
    <x v="4"/>
    <x v="1036"/>
    <n v="1"/>
    <n v="0"/>
    <n v="0"/>
    <n v="0"/>
    <n v="0"/>
    <n v="0"/>
    <n v="0"/>
    <n v="0"/>
    <m/>
    <m/>
    <m/>
    <m/>
    <m/>
    <m/>
    <m/>
    <m/>
    <m/>
    <m/>
    <m/>
    <m/>
    <m/>
    <m/>
  </r>
  <r>
    <x v="210"/>
    <x v="1"/>
    <x v="1550"/>
    <n v="12"/>
    <n v="0"/>
    <n v="0"/>
    <n v="0"/>
    <n v="0"/>
    <n v="0"/>
    <n v="0"/>
    <n v="0"/>
    <m/>
    <m/>
    <m/>
    <m/>
    <m/>
    <m/>
    <m/>
    <m/>
    <m/>
    <m/>
    <m/>
    <m/>
    <m/>
    <m/>
  </r>
  <r>
    <x v="210"/>
    <x v="1"/>
    <x v="1551"/>
    <n v="12"/>
    <n v="0"/>
    <n v="0"/>
    <n v="0"/>
    <n v="0"/>
    <n v="0"/>
    <n v="0"/>
    <n v="0"/>
    <m/>
    <m/>
    <m/>
    <m/>
    <m/>
    <m/>
    <m/>
    <m/>
    <m/>
    <m/>
    <m/>
    <m/>
    <m/>
    <m/>
  </r>
  <r>
    <x v="210"/>
    <x v="3"/>
    <x v="962"/>
    <n v="10"/>
    <n v="0"/>
    <n v="0"/>
    <n v="0"/>
    <n v="0"/>
    <n v="0"/>
    <n v="0"/>
    <n v="0"/>
    <m/>
    <m/>
    <m/>
    <m/>
    <m/>
    <m/>
    <m/>
    <m/>
    <m/>
    <m/>
    <m/>
    <m/>
    <m/>
    <m/>
  </r>
  <r>
    <x v="210"/>
    <x v="0"/>
    <x v="1552"/>
    <n v="9"/>
    <n v="0"/>
    <n v="0"/>
    <n v="0"/>
    <n v="0"/>
    <n v="0"/>
    <n v="0"/>
    <n v="0"/>
    <m/>
    <m/>
    <m/>
    <m/>
    <m/>
    <m/>
    <m/>
    <m/>
    <m/>
    <m/>
    <m/>
    <m/>
    <m/>
    <m/>
  </r>
  <r>
    <x v="210"/>
    <x v="0"/>
    <x v="1553"/>
    <n v="2"/>
    <n v="0"/>
    <n v="0"/>
    <n v="0"/>
    <n v="0"/>
    <n v="0"/>
    <n v="0"/>
    <n v="0"/>
    <m/>
    <m/>
    <m/>
    <m/>
    <m/>
    <m/>
    <m/>
    <m/>
    <m/>
    <m/>
    <m/>
    <m/>
    <m/>
    <m/>
  </r>
  <r>
    <x v="210"/>
    <x v="4"/>
    <x v="1046"/>
    <n v="8"/>
    <n v="0"/>
    <n v="0"/>
    <n v="0"/>
    <n v="0"/>
    <n v="0"/>
    <n v="0"/>
    <n v="0"/>
    <m/>
    <m/>
    <m/>
    <m/>
    <m/>
    <m/>
    <m/>
    <m/>
    <m/>
    <m/>
    <m/>
    <m/>
    <m/>
    <m/>
  </r>
  <r>
    <x v="210"/>
    <x v="4"/>
    <x v="1074"/>
    <n v="1"/>
    <n v="0"/>
    <n v="0"/>
    <n v="0"/>
    <n v="0"/>
    <n v="0"/>
    <n v="0"/>
    <n v="0"/>
    <m/>
    <m/>
    <m/>
    <m/>
    <m/>
    <m/>
    <m/>
    <m/>
    <m/>
    <m/>
    <m/>
    <m/>
    <m/>
    <m/>
  </r>
  <r>
    <x v="210"/>
    <x v="1"/>
    <x v="1554"/>
    <n v="3"/>
    <n v="1"/>
    <n v="0"/>
    <n v="1"/>
    <n v="0"/>
    <n v="0"/>
    <n v="0"/>
    <n v="1"/>
    <m/>
    <m/>
    <m/>
    <m/>
    <m/>
    <m/>
    <n v="1"/>
    <m/>
    <m/>
    <m/>
    <m/>
    <m/>
    <m/>
    <m/>
  </r>
  <r>
    <x v="210"/>
    <x v="1"/>
    <x v="1555"/>
    <n v="1"/>
    <n v="0"/>
    <n v="0"/>
    <n v="0"/>
    <n v="0"/>
    <n v="0"/>
    <n v="0"/>
    <n v="0"/>
    <m/>
    <m/>
    <m/>
    <m/>
    <m/>
    <m/>
    <m/>
    <m/>
    <m/>
    <m/>
    <m/>
    <m/>
    <m/>
    <m/>
  </r>
  <r>
    <x v="210"/>
    <x v="4"/>
    <x v="1309"/>
    <n v="1"/>
    <n v="0"/>
    <n v="0"/>
    <n v="0"/>
    <n v="0"/>
    <n v="0"/>
    <n v="0"/>
    <n v="0"/>
    <m/>
    <m/>
    <m/>
    <m/>
    <m/>
    <m/>
    <m/>
    <m/>
    <m/>
    <m/>
    <m/>
    <m/>
    <m/>
    <m/>
  </r>
  <r>
    <x v="210"/>
    <x v="0"/>
    <x v="1556"/>
    <n v="4"/>
    <n v="0"/>
    <n v="0"/>
    <n v="0"/>
    <n v="0"/>
    <n v="0"/>
    <n v="0"/>
    <n v="0"/>
    <m/>
    <m/>
    <m/>
    <m/>
    <m/>
    <m/>
    <m/>
    <m/>
    <m/>
    <m/>
    <m/>
    <m/>
    <m/>
    <m/>
  </r>
  <r>
    <x v="210"/>
    <x v="1"/>
    <x v="1557"/>
    <n v="2"/>
    <n v="2"/>
    <n v="0"/>
    <n v="2"/>
    <n v="0"/>
    <n v="0"/>
    <n v="0"/>
    <n v="2"/>
    <m/>
    <m/>
    <m/>
    <m/>
    <m/>
    <m/>
    <n v="2"/>
    <m/>
    <m/>
    <m/>
    <m/>
    <m/>
    <m/>
    <m/>
  </r>
  <r>
    <x v="210"/>
    <x v="4"/>
    <x v="1558"/>
    <n v="1"/>
    <n v="1"/>
    <n v="0"/>
    <n v="1"/>
    <n v="0"/>
    <n v="0"/>
    <n v="0"/>
    <n v="1"/>
    <m/>
    <m/>
    <m/>
    <m/>
    <m/>
    <m/>
    <n v="1"/>
    <m/>
    <m/>
    <m/>
    <m/>
    <m/>
    <m/>
    <m/>
  </r>
  <r>
    <x v="210"/>
    <x v="1"/>
    <x v="1559"/>
    <n v="2"/>
    <n v="2"/>
    <n v="0"/>
    <n v="5"/>
    <n v="0"/>
    <n v="0"/>
    <n v="0"/>
    <n v="5"/>
    <m/>
    <m/>
    <m/>
    <m/>
    <m/>
    <m/>
    <n v="2"/>
    <m/>
    <m/>
    <m/>
    <m/>
    <m/>
    <m/>
    <m/>
  </r>
  <r>
    <x v="210"/>
    <x v="1"/>
    <x v="1560"/>
    <n v="1"/>
    <n v="1"/>
    <n v="0"/>
    <n v="1"/>
    <n v="0"/>
    <n v="0"/>
    <n v="0"/>
    <n v="1"/>
    <m/>
    <m/>
    <m/>
    <m/>
    <m/>
    <m/>
    <n v="1"/>
    <m/>
    <m/>
    <m/>
    <m/>
    <m/>
    <m/>
    <m/>
  </r>
  <r>
    <x v="210"/>
    <x v="2"/>
    <x v="1561"/>
    <n v="5"/>
    <n v="5"/>
    <n v="0"/>
    <n v="0"/>
    <n v="0"/>
    <n v="0"/>
    <n v="0"/>
    <n v="0"/>
    <m/>
    <m/>
    <m/>
    <m/>
    <m/>
    <m/>
    <m/>
    <m/>
    <n v="5"/>
    <m/>
    <m/>
    <m/>
    <m/>
    <m/>
  </r>
  <r>
    <x v="210"/>
    <x v="2"/>
    <x v="1562"/>
    <n v="1"/>
    <n v="1"/>
    <n v="0"/>
    <n v="0"/>
    <n v="0"/>
    <n v="0"/>
    <n v="0"/>
    <n v="0"/>
    <m/>
    <m/>
    <m/>
    <m/>
    <m/>
    <m/>
    <m/>
    <n v="1"/>
    <m/>
    <m/>
    <m/>
    <m/>
    <m/>
    <m/>
  </r>
  <r>
    <x v="211"/>
    <x v="4"/>
    <x v="897"/>
    <n v="2"/>
    <n v="0"/>
    <n v="0"/>
    <n v="0"/>
    <n v="0"/>
    <n v="0"/>
    <n v="0"/>
    <n v="0"/>
    <m/>
    <m/>
    <m/>
    <m/>
    <m/>
    <m/>
    <m/>
    <m/>
    <m/>
    <m/>
    <m/>
    <m/>
    <m/>
    <m/>
  </r>
  <r>
    <x v="211"/>
    <x v="1"/>
    <x v="1563"/>
    <n v="13"/>
    <n v="0"/>
    <n v="0"/>
    <n v="0"/>
    <n v="0"/>
    <n v="0"/>
    <n v="0"/>
    <n v="0"/>
    <m/>
    <m/>
    <m/>
    <m/>
    <m/>
    <m/>
    <m/>
    <m/>
    <m/>
    <m/>
    <m/>
    <m/>
    <m/>
    <m/>
  </r>
  <r>
    <x v="211"/>
    <x v="1"/>
    <x v="1564"/>
    <n v="5"/>
    <n v="0"/>
    <n v="0"/>
    <n v="0"/>
    <n v="0"/>
    <n v="0"/>
    <n v="0"/>
    <n v="0"/>
    <m/>
    <m/>
    <m/>
    <m/>
    <m/>
    <m/>
    <m/>
    <m/>
    <m/>
    <m/>
    <m/>
    <m/>
    <m/>
    <m/>
  </r>
  <r>
    <x v="211"/>
    <x v="4"/>
    <x v="910"/>
    <n v="9"/>
    <n v="0"/>
    <n v="0"/>
    <n v="0"/>
    <n v="0"/>
    <n v="0"/>
    <n v="0"/>
    <n v="0"/>
    <m/>
    <m/>
    <m/>
    <m/>
    <m/>
    <m/>
    <m/>
    <m/>
    <m/>
    <m/>
    <m/>
    <m/>
    <m/>
    <m/>
  </r>
  <r>
    <x v="211"/>
    <x v="1"/>
    <x v="1565"/>
    <n v="13"/>
    <n v="0"/>
    <n v="0"/>
    <n v="0"/>
    <n v="0"/>
    <n v="0"/>
    <n v="0"/>
    <n v="0"/>
    <m/>
    <m/>
    <m/>
    <m/>
    <m/>
    <m/>
    <m/>
    <m/>
    <m/>
    <m/>
    <m/>
    <m/>
    <m/>
    <m/>
  </r>
  <r>
    <x v="211"/>
    <x v="1"/>
    <x v="1566"/>
    <n v="1"/>
    <n v="0"/>
    <n v="0"/>
    <n v="0"/>
    <n v="0"/>
    <n v="0"/>
    <n v="0"/>
    <n v="0"/>
    <m/>
    <m/>
    <m/>
    <m/>
    <m/>
    <m/>
    <m/>
    <m/>
    <m/>
    <m/>
    <m/>
    <m/>
    <m/>
    <m/>
  </r>
  <r>
    <x v="211"/>
    <x v="1"/>
    <x v="1252"/>
    <n v="1"/>
    <n v="0"/>
    <n v="0"/>
    <n v="0"/>
    <n v="0"/>
    <n v="0"/>
    <n v="0"/>
    <n v="0"/>
    <m/>
    <m/>
    <m/>
    <m/>
    <m/>
    <m/>
    <m/>
    <m/>
    <m/>
    <m/>
    <m/>
    <m/>
    <m/>
    <m/>
  </r>
  <r>
    <x v="211"/>
    <x v="3"/>
    <x v="1567"/>
    <n v="1"/>
    <n v="0"/>
    <n v="0"/>
    <n v="0"/>
    <n v="0"/>
    <n v="0"/>
    <n v="0"/>
    <n v="0"/>
    <m/>
    <m/>
    <m/>
    <m/>
    <m/>
    <m/>
    <m/>
    <m/>
    <m/>
    <m/>
    <m/>
    <m/>
    <m/>
    <m/>
  </r>
  <r>
    <x v="211"/>
    <x v="1"/>
    <x v="1568"/>
    <n v="6"/>
    <n v="4"/>
    <n v="0"/>
    <n v="5"/>
    <n v="0"/>
    <n v="0"/>
    <n v="0"/>
    <n v="5"/>
    <s v="V"/>
    <m/>
    <m/>
    <m/>
    <m/>
    <m/>
    <n v="4"/>
    <m/>
    <m/>
    <m/>
    <m/>
    <m/>
    <m/>
    <m/>
  </r>
  <r>
    <x v="211"/>
    <x v="1"/>
    <x v="1569"/>
    <n v="3"/>
    <n v="1"/>
    <n v="0"/>
    <n v="1"/>
    <n v="0"/>
    <n v="0"/>
    <n v="0"/>
    <n v="1"/>
    <s v="V"/>
    <s v="V"/>
    <m/>
    <m/>
    <m/>
    <m/>
    <n v="1"/>
    <m/>
    <m/>
    <m/>
    <m/>
    <m/>
    <m/>
    <m/>
  </r>
  <r>
    <x v="211"/>
    <x v="1"/>
    <x v="1570"/>
    <n v="11"/>
    <n v="0"/>
    <n v="0"/>
    <n v="0"/>
    <n v="0"/>
    <n v="0"/>
    <n v="0"/>
    <n v="0"/>
    <m/>
    <m/>
    <m/>
    <m/>
    <m/>
    <m/>
    <m/>
    <m/>
    <m/>
    <m/>
    <m/>
    <m/>
    <m/>
    <m/>
  </r>
  <r>
    <x v="211"/>
    <x v="1"/>
    <x v="1571"/>
    <n v="10"/>
    <n v="0"/>
    <n v="0"/>
    <n v="0"/>
    <n v="0"/>
    <n v="0"/>
    <n v="0"/>
    <n v="0"/>
    <m/>
    <m/>
    <m/>
    <m/>
    <m/>
    <m/>
    <m/>
    <m/>
    <m/>
    <m/>
    <m/>
    <m/>
    <m/>
    <m/>
  </r>
  <r>
    <x v="211"/>
    <x v="1"/>
    <x v="1572"/>
    <n v="12"/>
    <n v="0"/>
    <n v="0"/>
    <n v="0"/>
    <n v="0"/>
    <n v="0"/>
    <n v="0"/>
    <n v="0"/>
    <m/>
    <m/>
    <m/>
    <m/>
    <m/>
    <m/>
    <m/>
    <m/>
    <m/>
    <m/>
    <m/>
    <m/>
    <m/>
    <m/>
  </r>
  <r>
    <x v="211"/>
    <x v="1"/>
    <x v="1573"/>
    <n v="1"/>
    <n v="0"/>
    <n v="0"/>
    <n v="0"/>
    <n v="0"/>
    <n v="0"/>
    <n v="0"/>
    <n v="0"/>
    <m/>
    <m/>
    <m/>
    <m/>
    <m/>
    <m/>
    <m/>
    <m/>
    <m/>
    <m/>
    <m/>
    <m/>
    <m/>
    <m/>
  </r>
  <r>
    <x v="211"/>
    <x v="4"/>
    <x v="981"/>
    <n v="4"/>
    <n v="0"/>
    <n v="0"/>
    <n v="0"/>
    <n v="0"/>
    <n v="0"/>
    <n v="0"/>
    <n v="0"/>
    <m/>
    <m/>
    <m/>
    <m/>
    <m/>
    <m/>
    <m/>
    <m/>
    <m/>
    <m/>
    <m/>
    <m/>
    <m/>
    <m/>
  </r>
  <r>
    <x v="211"/>
    <x v="4"/>
    <x v="837"/>
    <n v="1"/>
    <n v="0"/>
    <n v="0"/>
    <n v="0"/>
    <n v="0"/>
    <n v="0"/>
    <n v="0"/>
    <n v="0"/>
    <m/>
    <m/>
    <m/>
    <m/>
    <m/>
    <m/>
    <m/>
    <m/>
    <m/>
    <m/>
    <m/>
    <m/>
    <m/>
    <m/>
  </r>
  <r>
    <x v="211"/>
    <x v="4"/>
    <x v="1222"/>
    <n v="1"/>
    <n v="0"/>
    <n v="0"/>
    <n v="0"/>
    <n v="0"/>
    <n v="0"/>
    <n v="0"/>
    <n v="0"/>
    <m/>
    <m/>
    <m/>
    <m/>
    <m/>
    <m/>
    <m/>
    <m/>
    <m/>
    <m/>
    <m/>
    <m/>
    <m/>
    <m/>
  </r>
  <r>
    <x v="211"/>
    <x v="2"/>
    <x v="1574"/>
    <n v="1"/>
    <n v="0"/>
    <n v="0"/>
    <n v="0"/>
    <n v="0"/>
    <n v="0"/>
    <n v="0"/>
    <n v="0"/>
    <m/>
    <m/>
    <m/>
    <m/>
    <m/>
    <m/>
    <m/>
    <m/>
    <m/>
    <m/>
    <m/>
    <m/>
    <m/>
    <m/>
  </r>
  <r>
    <x v="211"/>
    <x v="3"/>
    <x v="1408"/>
    <n v="9"/>
    <n v="0"/>
    <n v="0"/>
    <n v="0"/>
    <n v="0"/>
    <n v="0"/>
    <n v="0"/>
    <n v="0"/>
    <m/>
    <m/>
    <m/>
    <m/>
    <m/>
    <m/>
    <m/>
    <m/>
    <m/>
    <m/>
    <m/>
    <m/>
    <m/>
    <m/>
  </r>
  <r>
    <x v="211"/>
    <x v="1"/>
    <x v="1348"/>
    <n v="4"/>
    <n v="0"/>
    <n v="0"/>
    <n v="0"/>
    <n v="0"/>
    <n v="0"/>
    <n v="0"/>
    <n v="0"/>
    <m/>
    <m/>
    <m/>
    <m/>
    <m/>
    <m/>
    <m/>
    <m/>
    <m/>
    <m/>
    <m/>
    <m/>
    <m/>
    <m/>
  </r>
  <r>
    <x v="211"/>
    <x v="1"/>
    <x v="1346"/>
    <n v="1"/>
    <n v="0"/>
    <n v="0"/>
    <n v="0"/>
    <n v="0"/>
    <n v="0"/>
    <n v="0"/>
    <n v="0"/>
    <m/>
    <m/>
    <m/>
    <m/>
    <m/>
    <m/>
    <m/>
    <m/>
    <m/>
    <m/>
    <m/>
    <m/>
    <m/>
    <m/>
  </r>
  <r>
    <x v="211"/>
    <x v="1"/>
    <x v="1459"/>
    <n v="2"/>
    <n v="0"/>
    <n v="0"/>
    <n v="0"/>
    <n v="0"/>
    <n v="0"/>
    <n v="0"/>
    <n v="0"/>
    <m/>
    <m/>
    <m/>
    <m/>
    <m/>
    <m/>
    <m/>
    <m/>
    <m/>
    <m/>
    <m/>
    <m/>
    <m/>
    <m/>
  </r>
  <r>
    <x v="211"/>
    <x v="1"/>
    <x v="1575"/>
    <n v="12"/>
    <n v="0"/>
    <n v="0"/>
    <n v="0"/>
    <n v="0"/>
    <n v="0"/>
    <n v="0"/>
    <n v="0"/>
    <m/>
    <m/>
    <m/>
    <m/>
    <m/>
    <m/>
    <m/>
    <m/>
    <m/>
    <m/>
    <m/>
    <m/>
    <m/>
    <m/>
  </r>
  <r>
    <x v="211"/>
    <x v="1"/>
    <x v="1576"/>
    <n v="10"/>
    <n v="0"/>
    <n v="0"/>
    <n v="0"/>
    <n v="0"/>
    <n v="0"/>
    <n v="0"/>
    <n v="0"/>
    <m/>
    <m/>
    <m/>
    <m/>
    <m/>
    <m/>
    <m/>
    <m/>
    <m/>
    <m/>
    <m/>
    <m/>
    <m/>
    <m/>
  </r>
  <r>
    <x v="211"/>
    <x v="1"/>
    <x v="1254"/>
    <n v="1"/>
    <n v="0"/>
    <n v="0"/>
    <n v="0"/>
    <n v="0"/>
    <n v="0"/>
    <n v="0"/>
    <n v="0"/>
    <m/>
    <m/>
    <m/>
    <m/>
    <m/>
    <m/>
    <m/>
    <m/>
    <m/>
    <m/>
    <m/>
    <m/>
    <m/>
    <m/>
  </r>
  <r>
    <x v="211"/>
    <x v="1"/>
    <x v="1577"/>
    <n v="12"/>
    <n v="0"/>
    <n v="0"/>
    <n v="0"/>
    <n v="0"/>
    <n v="0"/>
    <n v="0"/>
    <n v="0"/>
    <m/>
    <m/>
    <m/>
    <m/>
    <m/>
    <m/>
    <m/>
    <m/>
    <m/>
    <m/>
    <m/>
    <m/>
    <m/>
    <m/>
  </r>
  <r>
    <x v="211"/>
    <x v="0"/>
    <x v="1578"/>
    <n v="1"/>
    <n v="0"/>
    <n v="0"/>
    <n v="0"/>
    <n v="0"/>
    <n v="0"/>
    <n v="0"/>
    <n v="0"/>
    <m/>
    <m/>
    <m/>
    <m/>
    <m/>
    <m/>
    <m/>
    <m/>
    <m/>
    <m/>
    <m/>
    <m/>
    <m/>
    <m/>
  </r>
  <r>
    <x v="211"/>
    <x v="4"/>
    <x v="1263"/>
    <n v="8"/>
    <n v="0"/>
    <n v="0"/>
    <n v="0"/>
    <n v="0"/>
    <n v="0"/>
    <n v="0"/>
    <n v="0"/>
    <m/>
    <m/>
    <m/>
    <m/>
    <m/>
    <m/>
    <m/>
    <m/>
    <m/>
    <m/>
    <m/>
    <m/>
    <m/>
    <m/>
  </r>
  <r>
    <x v="211"/>
    <x v="4"/>
    <x v="1170"/>
    <n v="1"/>
    <n v="0"/>
    <n v="0"/>
    <n v="0"/>
    <n v="0"/>
    <n v="0"/>
    <n v="0"/>
    <n v="0"/>
    <m/>
    <m/>
    <m/>
    <m/>
    <m/>
    <m/>
    <m/>
    <m/>
    <m/>
    <m/>
    <m/>
    <m/>
    <m/>
    <m/>
  </r>
  <r>
    <x v="211"/>
    <x v="0"/>
    <x v="1579"/>
    <n v="1"/>
    <n v="0"/>
    <n v="0"/>
    <n v="0"/>
    <n v="0"/>
    <n v="0"/>
    <n v="0"/>
    <n v="0"/>
    <m/>
    <m/>
    <m/>
    <m/>
    <m/>
    <m/>
    <m/>
    <m/>
    <m/>
    <m/>
    <m/>
    <m/>
    <m/>
    <m/>
  </r>
  <r>
    <x v="211"/>
    <x v="0"/>
    <x v="1580"/>
    <n v="13"/>
    <n v="0"/>
    <n v="0"/>
    <n v="1"/>
    <n v="0"/>
    <n v="0"/>
    <n v="0"/>
    <n v="1"/>
    <m/>
    <m/>
    <s v="V"/>
    <s v="V"/>
    <m/>
    <m/>
    <m/>
    <m/>
    <m/>
    <m/>
    <m/>
    <m/>
    <m/>
    <m/>
  </r>
  <r>
    <x v="211"/>
    <x v="2"/>
    <x v="1581"/>
    <n v="2"/>
    <n v="0"/>
    <n v="0"/>
    <n v="0"/>
    <n v="0"/>
    <n v="0"/>
    <n v="0"/>
    <n v="0"/>
    <m/>
    <m/>
    <m/>
    <m/>
    <m/>
    <m/>
    <m/>
    <m/>
    <m/>
    <m/>
    <m/>
    <m/>
    <m/>
    <m/>
  </r>
  <r>
    <x v="211"/>
    <x v="2"/>
    <x v="1582"/>
    <n v="1"/>
    <n v="0"/>
    <n v="0"/>
    <n v="0"/>
    <n v="0"/>
    <n v="0"/>
    <n v="0"/>
    <n v="0"/>
    <m/>
    <m/>
    <m/>
    <m/>
    <m/>
    <m/>
    <m/>
    <m/>
    <m/>
    <m/>
    <m/>
    <m/>
    <m/>
    <m/>
  </r>
  <r>
    <x v="211"/>
    <x v="0"/>
    <x v="1583"/>
    <n v="6"/>
    <n v="0"/>
    <n v="0"/>
    <n v="0"/>
    <n v="0"/>
    <n v="0"/>
    <n v="0"/>
    <n v="0"/>
    <m/>
    <m/>
    <m/>
    <m/>
    <m/>
    <m/>
    <m/>
    <m/>
    <m/>
    <m/>
    <m/>
    <m/>
    <m/>
    <m/>
  </r>
  <r>
    <x v="211"/>
    <x v="3"/>
    <x v="791"/>
    <n v="1"/>
    <n v="0"/>
    <n v="0"/>
    <n v="0"/>
    <n v="0"/>
    <n v="0"/>
    <n v="0"/>
    <n v="0"/>
    <m/>
    <m/>
    <m/>
    <m/>
    <m/>
    <m/>
    <m/>
    <m/>
    <m/>
    <m/>
    <m/>
    <m/>
    <m/>
    <m/>
  </r>
  <r>
    <x v="211"/>
    <x v="1"/>
    <x v="1584"/>
    <n v="4"/>
    <n v="4"/>
    <n v="0"/>
    <n v="5"/>
    <n v="0"/>
    <n v="0"/>
    <n v="0"/>
    <n v="5"/>
    <s v="V"/>
    <m/>
    <m/>
    <m/>
    <m/>
    <m/>
    <n v="4"/>
    <m/>
    <m/>
    <m/>
    <m/>
    <m/>
    <m/>
    <m/>
  </r>
  <r>
    <x v="211"/>
    <x v="1"/>
    <x v="905"/>
    <n v="13"/>
    <n v="13"/>
    <n v="0"/>
    <n v="0"/>
    <n v="0"/>
    <n v="0"/>
    <n v="0"/>
    <n v="0"/>
    <m/>
    <m/>
    <m/>
    <m/>
    <m/>
    <m/>
    <m/>
    <n v="13"/>
    <m/>
    <m/>
    <m/>
    <m/>
    <m/>
    <m/>
  </r>
  <r>
    <x v="211"/>
    <x v="1"/>
    <x v="1420"/>
    <n v="5"/>
    <n v="5"/>
    <n v="0"/>
    <n v="36"/>
    <n v="0"/>
    <n v="0"/>
    <n v="0"/>
    <n v="36"/>
    <s v="V"/>
    <s v="V"/>
    <m/>
    <m/>
    <m/>
    <m/>
    <n v="5"/>
    <m/>
    <m/>
    <m/>
    <m/>
    <m/>
    <m/>
    <m/>
  </r>
  <r>
    <x v="211"/>
    <x v="0"/>
    <x v="1585"/>
    <n v="4"/>
    <n v="4"/>
    <n v="0"/>
    <n v="10"/>
    <n v="0"/>
    <n v="0"/>
    <n v="0"/>
    <n v="10"/>
    <s v="V"/>
    <m/>
    <m/>
    <m/>
    <m/>
    <m/>
    <n v="4"/>
    <m/>
    <m/>
    <m/>
    <m/>
    <m/>
    <m/>
    <m/>
  </r>
  <r>
    <x v="211"/>
    <x v="3"/>
    <x v="1146"/>
    <n v="1"/>
    <n v="1"/>
    <n v="0"/>
    <n v="1"/>
    <n v="0"/>
    <n v="0"/>
    <n v="0"/>
    <n v="1"/>
    <s v="V"/>
    <m/>
    <m/>
    <m/>
    <m/>
    <m/>
    <n v="1"/>
    <m/>
    <m/>
    <m/>
    <m/>
    <m/>
    <m/>
    <m/>
  </r>
  <r>
    <x v="211"/>
    <x v="4"/>
    <x v="1323"/>
    <n v="1"/>
    <n v="1"/>
    <n v="0"/>
    <n v="0"/>
    <n v="0"/>
    <n v="0"/>
    <n v="0"/>
    <n v="0"/>
    <m/>
    <m/>
    <m/>
    <m/>
    <m/>
    <m/>
    <m/>
    <m/>
    <n v="1"/>
    <m/>
    <m/>
    <m/>
    <m/>
    <m/>
  </r>
  <r>
    <x v="211"/>
    <x v="0"/>
    <x v="1586"/>
    <n v="2"/>
    <n v="2"/>
    <n v="0"/>
    <n v="6"/>
    <n v="0"/>
    <n v="0"/>
    <n v="0"/>
    <n v="6"/>
    <s v="V"/>
    <m/>
    <m/>
    <m/>
    <m/>
    <m/>
    <n v="2"/>
    <m/>
    <m/>
    <m/>
    <m/>
    <m/>
    <m/>
    <m/>
  </r>
  <r>
    <x v="211"/>
    <x v="3"/>
    <x v="1587"/>
    <n v="1"/>
    <n v="1"/>
    <n v="0"/>
    <n v="0"/>
    <n v="0"/>
    <n v="0"/>
    <n v="0"/>
    <n v="0"/>
    <m/>
    <m/>
    <m/>
    <m/>
    <m/>
    <m/>
    <m/>
    <n v="1"/>
    <m/>
    <m/>
    <m/>
    <m/>
    <m/>
    <m/>
  </r>
  <r>
    <x v="211"/>
    <x v="3"/>
    <x v="1588"/>
    <n v="12"/>
    <n v="12"/>
    <n v="0"/>
    <n v="0"/>
    <n v="0"/>
    <n v="0"/>
    <n v="0"/>
    <n v="0"/>
    <m/>
    <m/>
    <m/>
    <m/>
    <m/>
    <m/>
    <m/>
    <n v="12"/>
    <m/>
    <m/>
    <m/>
    <m/>
    <m/>
    <m/>
  </r>
  <r>
    <x v="212"/>
    <x v="2"/>
    <x v="1589"/>
    <n v="1"/>
    <n v="0"/>
    <n v="0"/>
    <n v="0"/>
    <n v="0"/>
    <n v="0"/>
    <n v="0"/>
    <n v="0"/>
    <m/>
    <m/>
    <m/>
    <m/>
    <m/>
    <m/>
    <m/>
    <m/>
    <m/>
    <m/>
    <m/>
    <m/>
    <m/>
    <m/>
  </r>
  <r>
    <x v="212"/>
    <x v="4"/>
    <x v="982"/>
    <n v="1"/>
    <n v="0"/>
    <n v="0"/>
    <n v="0"/>
    <n v="0"/>
    <n v="0"/>
    <n v="0"/>
    <n v="0"/>
    <m/>
    <m/>
    <m/>
    <m/>
    <m/>
    <m/>
    <m/>
    <m/>
    <m/>
    <m/>
    <m/>
    <m/>
    <m/>
    <m/>
  </r>
  <r>
    <x v="212"/>
    <x v="4"/>
    <x v="987"/>
    <n v="1"/>
    <n v="0"/>
    <n v="0"/>
    <n v="0"/>
    <n v="0"/>
    <n v="0"/>
    <n v="0"/>
    <n v="0"/>
    <m/>
    <m/>
    <m/>
    <m/>
    <m/>
    <m/>
    <m/>
    <m/>
    <m/>
    <m/>
    <m/>
    <m/>
    <m/>
    <m/>
  </r>
  <r>
    <x v="212"/>
    <x v="4"/>
    <x v="968"/>
    <n v="12"/>
    <n v="0"/>
    <n v="0"/>
    <n v="0"/>
    <n v="0"/>
    <n v="0"/>
    <n v="0"/>
    <n v="0"/>
    <m/>
    <m/>
    <m/>
    <m/>
    <m/>
    <m/>
    <m/>
    <m/>
    <m/>
    <m/>
    <m/>
    <m/>
    <m/>
    <m/>
  </r>
  <r>
    <x v="212"/>
    <x v="4"/>
    <x v="909"/>
    <n v="10"/>
    <n v="0"/>
    <n v="0"/>
    <n v="0"/>
    <n v="0"/>
    <n v="0"/>
    <n v="0"/>
    <n v="0"/>
    <m/>
    <m/>
    <m/>
    <m/>
    <m/>
    <m/>
    <m/>
    <m/>
    <m/>
    <m/>
    <m/>
    <m/>
    <m/>
    <m/>
  </r>
  <r>
    <x v="212"/>
    <x v="2"/>
    <x v="1590"/>
    <n v="1"/>
    <n v="0"/>
    <n v="0"/>
    <n v="0"/>
    <n v="0"/>
    <n v="0"/>
    <n v="0"/>
    <n v="0"/>
    <m/>
    <m/>
    <m/>
    <m/>
    <m/>
    <m/>
    <m/>
    <m/>
    <m/>
    <m/>
    <m/>
    <m/>
    <m/>
    <m/>
  </r>
  <r>
    <x v="212"/>
    <x v="1"/>
    <x v="1464"/>
    <n v="3"/>
    <n v="0"/>
    <n v="0"/>
    <n v="0"/>
    <n v="0"/>
    <n v="0"/>
    <n v="0"/>
    <n v="0"/>
    <m/>
    <m/>
    <m/>
    <m/>
    <m/>
    <m/>
    <m/>
    <m/>
    <m/>
    <m/>
    <m/>
    <m/>
    <m/>
    <m/>
  </r>
  <r>
    <x v="212"/>
    <x v="1"/>
    <x v="1463"/>
    <n v="7"/>
    <n v="1"/>
    <n v="0"/>
    <n v="0"/>
    <n v="0"/>
    <n v="0"/>
    <n v="0"/>
    <n v="0"/>
    <m/>
    <m/>
    <m/>
    <m/>
    <m/>
    <m/>
    <m/>
    <m/>
    <m/>
    <m/>
    <n v="1"/>
    <m/>
    <m/>
    <m/>
  </r>
  <r>
    <x v="212"/>
    <x v="1"/>
    <x v="1591"/>
    <n v="12"/>
    <n v="0"/>
    <n v="0"/>
    <n v="0"/>
    <n v="0"/>
    <n v="0"/>
    <n v="0"/>
    <n v="0"/>
    <m/>
    <m/>
    <m/>
    <m/>
    <m/>
    <m/>
    <m/>
    <m/>
    <m/>
    <m/>
    <m/>
    <m/>
    <m/>
    <m/>
  </r>
  <r>
    <x v="212"/>
    <x v="1"/>
    <x v="1592"/>
    <n v="2"/>
    <n v="0"/>
    <n v="0"/>
    <n v="0"/>
    <n v="0"/>
    <n v="0"/>
    <n v="0"/>
    <n v="0"/>
    <m/>
    <m/>
    <m/>
    <m/>
    <m/>
    <m/>
    <m/>
    <m/>
    <m/>
    <m/>
    <m/>
    <m/>
    <m/>
    <m/>
  </r>
  <r>
    <x v="212"/>
    <x v="1"/>
    <x v="1593"/>
    <n v="13"/>
    <n v="0"/>
    <n v="0"/>
    <n v="0"/>
    <n v="0"/>
    <n v="0"/>
    <n v="0"/>
    <n v="0"/>
    <m/>
    <m/>
    <m/>
    <m/>
    <m/>
    <m/>
    <m/>
    <m/>
    <m/>
    <m/>
    <m/>
    <m/>
    <m/>
    <m/>
  </r>
  <r>
    <x v="212"/>
    <x v="1"/>
    <x v="1594"/>
    <n v="12"/>
    <n v="0"/>
    <n v="0"/>
    <n v="0"/>
    <n v="0"/>
    <n v="0"/>
    <n v="0"/>
    <n v="0"/>
    <m/>
    <m/>
    <m/>
    <m/>
    <m/>
    <m/>
    <m/>
    <m/>
    <m/>
    <m/>
    <m/>
    <m/>
    <m/>
    <m/>
  </r>
  <r>
    <x v="212"/>
    <x v="2"/>
    <x v="1595"/>
    <n v="1"/>
    <n v="0"/>
    <n v="0"/>
    <n v="0"/>
    <n v="0"/>
    <n v="0"/>
    <n v="0"/>
    <n v="0"/>
    <m/>
    <m/>
    <m/>
    <m/>
    <m/>
    <m/>
    <m/>
    <m/>
    <m/>
    <m/>
    <m/>
    <m/>
    <m/>
    <m/>
  </r>
  <r>
    <x v="212"/>
    <x v="1"/>
    <x v="1533"/>
    <n v="5"/>
    <n v="0"/>
    <n v="0"/>
    <n v="0"/>
    <n v="0"/>
    <n v="0"/>
    <n v="0"/>
    <n v="0"/>
    <m/>
    <m/>
    <m/>
    <m/>
    <m/>
    <m/>
    <m/>
    <m/>
    <m/>
    <m/>
    <m/>
    <m/>
    <m/>
    <m/>
  </r>
  <r>
    <x v="212"/>
    <x v="1"/>
    <x v="1596"/>
    <n v="2"/>
    <n v="0"/>
    <n v="0"/>
    <n v="0"/>
    <n v="0"/>
    <n v="0"/>
    <n v="0"/>
    <n v="0"/>
    <m/>
    <m/>
    <m/>
    <m/>
    <m/>
    <m/>
    <m/>
    <m/>
    <m/>
    <m/>
    <m/>
    <m/>
    <m/>
    <m/>
  </r>
  <r>
    <x v="212"/>
    <x v="0"/>
    <x v="1597"/>
    <n v="8"/>
    <n v="0"/>
    <n v="0"/>
    <n v="0"/>
    <n v="0"/>
    <n v="0"/>
    <n v="0"/>
    <n v="0"/>
    <m/>
    <m/>
    <m/>
    <m/>
    <m/>
    <m/>
    <m/>
    <m/>
    <m/>
    <m/>
    <m/>
    <m/>
    <m/>
    <m/>
  </r>
  <r>
    <x v="212"/>
    <x v="1"/>
    <x v="1461"/>
    <n v="2"/>
    <n v="0"/>
    <n v="0"/>
    <n v="0"/>
    <n v="0"/>
    <n v="0"/>
    <n v="0"/>
    <n v="0"/>
    <m/>
    <m/>
    <m/>
    <m/>
    <m/>
    <m/>
    <m/>
    <m/>
    <m/>
    <m/>
    <m/>
    <m/>
    <m/>
    <m/>
  </r>
  <r>
    <x v="212"/>
    <x v="1"/>
    <x v="1598"/>
    <n v="4"/>
    <n v="1"/>
    <n v="0"/>
    <n v="1"/>
    <n v="0"/>
    <n v="0"/>
    <n v="0"/>
    <n v="1"/>
    <s v="V"/>
    <m/>
    <m/>
    <m/>
    <m/>
    <m/>
    <n v="1"/>
    <m/>
    <m/>
    <m/>
    <m/>
    <m/>
    <m/>
    <m/>
  </r>
  <r>
    <x v="212"/>
    <x v="1"/>
    <x v="1445"/>
    <n v="3"/>
    <n v="0"/>
    <n v="0"/>
    <n v="0"/>
    <n v="0"/>
    <n v="0"/>
    <n v="0"/>
    <n v="0"/>
    <m/>
    <m/>
    <m/>
    <m/>
    <m/>
    <m/>
    <m/>
    <m/>
    <m/>
    <m/>
    <m/>
    <m/>
    <m/>
    <m/>
  </r>
  <r>
    <x v="212"/>
    <x v="4"/>
    <x v="1395"/>
    <n v="1"/>
    <n v="0"/>
    <n v="0"/>
    <n v="0"/>
    <n v="0"/>
    <n v="0"/>
    <n v="0"/>
    <n v="0"/>
    <m/>
    <m/>
    <m/>
    <m/>
    <m/>
    <m/>
    <m/>
    <m/>
    <m/>
    <m/>
    <m/>
    <m/>
    <m/>
    <m/>
  </r>
  <r>
    <x v="212"/>
    <x v="1"/>
    <x v="1599"/>
    <n v="9"/>
    <n v="0"/>
    <n v="0"/>
    <n v="0"/>
    <n v="0"/>
    <n v="0"/>
    <n v="0"/>
    <n v="0"/>
    <m/>
    <m/>
    <m/>
    <m/>
    <m/>
    <m/>
    <m/>
    <m/>
    <m/>
    <m/>
    <m/>
    <m/>
    <m/>
    <m/>
  </r>
  <r>
    <x v="212"/>
    <x v="0"/>
    <x v="1600"/>
    <n v="4"/>
    <n v="1"/>
    <n v="0"/>
    <n v="1"/>
    <n v="0"/>
    <n v="0"/>
    <n v="0"/>
    <n v="1"/>
    <s v="V"/>
    <m/>
    <m/>
    <m/>
    <m/>
    <m/>
    <n v="1"/>
    <m/>
    <m/>
    <m/>
    <m/>
    <m/>
    <m/>
    <m/>
  </r>
  <r>
    <x v="212"/>
    <x v="0"/>
    <x v="1601"/>
    <n v="7"/>
    <n v="3"/>
    <n v="0"/>
    <n v="0"/>
    <n v="3"/>
    <n v="0"/>
    <n v="0"/>
    <n v="3"/>
    <s v="V"/>
    <m/>
    <m/>
    <m/>
    <m/>
    <m/>
    <m/>
    <m/>
    <m/>
    <m/>
    <m/>
    <m/>
    <n v="3"/>
    <m/>
  </r>
  <r>
    <x v="212"/>
    <x v="0"/>
    <x v="1602"/>
    <n v="8"/>
    <n v="0"/>
    <n v="0"/>
    <n v="0"/>
    <n v="0"/>
    <n v="0"/>
    <n v="0"/>
    <n v="0"/>
    <m/>
    <m/>
    <m/>
    <m/>
    <m/>
    <m/>
    <m/>
    <m/>
    <m/>
    <m/>
    <m/>
    <m/>
    <m/>
    <m/>
  </r>
  <r>
    <x v="212"/>
    <x v="4"/>
    <x v="1159"/>
    <n v="3"/>
    <n v="1"/>
    <n v="0"/>
    <n v="1"/>
    <n v="0"/>
    <n v="0"/>
    <n v="0"/>
    <n v="1"/>
    <s v="V"/>
    <m/>
    <m/>
    <m/>
    <m/>
    <m/>
    <n v="1"/>
    <m/>
    <m/>
    <m/>
    <m/>
    <m/>
    <m/>
    <m/>
  </r>
  <r>
    <x v="212"/>
    <x v="1"/>
    <x v="1460"/>
    <n v="7"/>
    <n v="0"/>
    <n v="0"/>
    <n v="0"/>
    <n v="0"/>
    <n v="0"/>
    <n v="0"/>
    <n v="0"/>
    <m/>
    <m/>
    <m/>
    <m/>
    <m/>
    <m/>
    <m/>
    <m/>
    <m/>
    <m/>
    <m/>
    <m/>
    <m/>
    <m/>
  </r>
  <r>
    <x v="212"/>
    <x v="4"/>
    <x v="900"/>
    <n v="5"/>
    <n v="0"/>
    <n v="0"/>
    <n v="0"/>
    <n v="0"/>
    <n v="0"/>
    <n v="0"/>
    <n v="0"/>
    <m/>
    <m/>
    <m/>
    <m/>
    <m/>
    <m/>
    <m/>
    <m/>
    <m/>
    <m/>
    <m/>
    <m/>
    <m/>
    <m/>
  </r>
  <r>
    <x v="212"/>
    <x v="2"/>
    <x v="1603"/>
    <n v="3"/>
    <n v="0"/>
    <n v="0"/>
    <n v="0"/>
    <n v="0"/>
    <n v="0"/>
    <n v="0"/>
    <n v="0"/>
    <m/>
    <m/>
    <m/>
    <m/>
    <m/>
    <m/>
    <m/>
    <m/>
    <m/>
    <m/>
    <m/>
    <m/>
    <m/>
    <m/>
  </r>
  <r>
    <x v="212"/>
    <x v="2"/>
    <x v="1604"/>
    <n v="2"/>
    <n v="0"/>
    <n v="0"/>
    <n v="0"/>
    <n v="0"/>
    <n v="0"/>
    <n v="0"/>
    <n v="0"/>
    <m/>
    <m/>
    <m/>
    <m/>
    <m/>
    <m/>
    <m/>
    <m/>
    <m/>
    <m/>
    <m/>
    <m/>
    <m/>
    <m/>
  </r>
  <r>
    <x v="212"/>
    <x v="2"/>
    <x v="1605"/>
    <n v="1"/>
    <n v="0"/>
    <n v="0"/>
    <n v="0"/>
    <n v="0"/>
    <n v="0"/>
    <n v="0"/>
    <n v="0"/>
    <m/>
    <m/>
    <m/>
    <m/>
    <m/>
    <m/>
    <m/>
    <m/>
    <m/>
    <m/>
    <m/>
    <m/>
    <m/>
    <m/>
  </r>
  <r>
    <x v="212"/>
    <x v="4"/>
    <x v="1016"/>
    <n v="1"/>
    <n v="0"/>
    <n v="0"/>
    <n v="0"/>
    <n v="0"/>
    <n v="0"/>
    <n v="0"/>
    <n v="0"/>
    <m/>
    <m/>
    <m/>
    <m/>
    <m/>
    <m/>
    <m/>
    <m/>
    <m/>
    <m/>
    <m/>
    <m/>
    <m/>
    <m/>
  </r>
  <r>
    <x v="212"/>
    <x v="4"/>
    <x v="1077"/>
    <n v="4"/>
    <n v="0"/>
    <n v="0"/>
    <n v="0"/>
    <n v="0"/>
    <n v="0"/>
    <n v="0"/>
    <n v="0"/>
    <m/>
    <m/>
    <m/>
    <m/>
    <m/>
    <m/>
    <m/>
    <m/>
    <m/>
    <m/>
    <m/>
    <m/>
    <m/>
    <m/>
  </r>
  <r>
    <x v="212"/>
    <x v="1"/>
    <x v="1606"/>
    <n v="11"/>
    <n v="11"/>
    <n v="0"/>
    <n v="38"/>
    <n v="0"/>
    <n v="0"/>
    <n v="0"/>
    <n v="38"/>
    <s v="V"/>
    <s v="V"/>
    <m/>
    <m/>
    <m/>
    <m/>
    <n v="11"/>
    <m/>
    <m/>
    <m/>
    <m/>
    <m/>
    <m/>
    <m/>
  </r>
  <r>
    <x v="212"/>
    <x v="1"/>
    <x v="1607"/>
    <n v="1"/>
    <n v="1"/>
    <n v="0"/>
    <n v="0"/>
    <n v="2"/>
    <n v="0"/>
    <n v="0"/>
    <n v="2"/>
    <s v="V"/>
    <m/>
    <m/>
    <m/>
    <m/>
    <m/>
    <m/>
    <m/>
    <m/>
    <m/>
    <m/>
    <m/>
    <n v="1"/>
    <m/>
  </r>
  <r>
    <x v="212"/>
    <x v="4"/>
    <x v="1558"/>
    <n v="1"/>
    <n v="1"/>
    <n v="0"/>
    <n v="1"/>
    <n v="0"/>
    <n v="0"/>
    <n v="0"/>
    <n v="1"/>
    <s v="V"/>
    <m/>
    <m/>
    <m/>
    <m/>
    <m/>
    <n v="1"/>
    <m/>
    <m/>
    <m/>
    <m/>
    <m/>
    <m/>
    <m/>
  </r>
  <r>
    <x v="212"/>
    <x v="4"/>
    <x v="1608"/>
    <n v="1"/>
    <n v="1"/>
    <n v="0"/>
    <n v="0"/>
    <n v="0"/>
    <n v="0"/>
    <n v="0"/>
    <n v="0"/>
    <m/>
    <m/>
    <m/>
    <m/>
    <m/>
    <m/>
    <m/>
    <m/>
    <n v="1"/>
    <m/>
    <m/>
    <m/>
    <m/>
    <m/>
  </r>
  <r>
    <x v="213"/>
    <x v="4"/>
    <x v="971"/>
    <n v="1"/>
    <n v="0"/>
    <n v="0"/>
    <n v="0"/>
    <n v="0"/>
    <n v="0"/>
    <n v="0"/>
    <n v="0"/>
    <m/>
    <m/>
    <m/>
    <m/>
    <m/>
    <m/>
    <m/>
    <m/>
    <m/>
    <m/>
    <m/>
    <m/>
    <m/>
    <m/>
  </r>
  <r>
    <x v="213"/>
    <x v="4"/>
    <x v="692"/>
    <n v="6"/>
    <n v="0"/>
    <n v="0"/>
    <n v="0"/>
    <n v="0"/>
    <n v="0"/>
    <n v="0"/>
    <n v="0"/>
    <m/>
    <m/>
    <m/>
    <m/>
    <m/>
    <m/>
    <m/>
    <m/>
    <m/>
    <m/>
    <m/>
    <m/>
    <m/>
    <m/>
  </r>
  <r>
    <x v="213"/>
    <x v="0"/>
    <x v="1609"/>
    <n v="1"/>
    <n v="0"/>
    <n v="0"/>
    <n v="0"/>
    <n v="0"/>
    <n v="0"/>
    <n v="0"/>
    <n v="0"/>
    <m/>
    <m/>
    <m/>
    <m/>
    <m/>
    <m/>
    <m/>
    <m/>
    <m/>
    <m/>
    <m/>
    <m/>
    <m/>
    <m/>
  </r>
  <r>
    <x v="213"/>
    <x v="1"/>
    <x v="1610"/>
    <n v="9"/>
    <n v="0"/>
    <n v="0"/>
    <n v="0"/>
    <n v="0"/>
    <n v="0"/>
    <n v="0"/>
    <n v="0"/>
    <m/>
    <m/>
    <m/>
    <m/>
    <m/>
    <m/>
    <m/>
    <m/>
    <m/>
    <m/>
    <m/>
    <m/>
    <m/>
    <m/>
  </r>
  <r>
    <x v="213"/>
    <x v="4"/>
    <x v="1611"/>
    <n v="2"/>
    <n v="0"/>
    <n v="0"/>
    <n v="0"/>
    <n v="0"/>
    <n v="0"/>
    <n v="0"/>
    <n v="0"/>
    <m/>
    <m/>
    <m/>
    <m/>
    <m/>
    <m/>
    <m/>
    <m/>
    <m/>
    <m/>
    <m/>
    <m/>
    <m/>
    <m/>
  </r>
  <r>
    <x v="213"/>
    <x v="3"/>
    <x v="1612"/>
    <n v="2"/>
    <n v="1"/>
    <n v="0"/>
    <n v="1"/>
    <n v="0"/>
    <n v="0"/>
    <n v="0"/>
    <n v="1"/>
    <s v="V"/>
    <m/>
    <s v="V"/>
    <s v="V"/>
    <m/>
    <m/>
    <n v="1"/>
    <m/>
    <m/>
    <m/>
    <m/>
    <m/>
    <m/>
    <m/>
  </r>
  <r>
    <x v="213"/>
    <x v="1"/>
    <x v="1613"/>
    <n v="11"/>
    <n v="0"/>
    <n v="0"/>
    <n v="0"/>
    <n v="0"/>
    <n v="0"/>
    <n v="0"/>
    <n v="0"/>
    <m/>
    <m/>
    <m/>
    <m/>
    <m/>
    <m/>
    <m/>
    <m/>
    <m/>
    <m/>
    <m/>
    <m/>
    <m/>
    <m/>
  </r>
  <r>
    <x v="213"/>
    <x v="1"/>
    <x v="1614"/>
    <n v="10"/>
    <n v="0"/>
    <n v="0"/>
    <n v="0"/>
    <n v="0"/>
    <n v="0"/>
    <n v="0"/>
    <n v="0"/>
    <m/>
    <m/>
    <m/>
    <m/>
    <m/>
    <m/>
    <m/>
    <m/>
    <m/>
    <m/>
    <m/>
    <m/>
    <m/>
    <m/>
  </r>
  <r>
    <x v="213"/>
    <x v="1"/>
    <x v="1615"/>
    <n v="10"/>
    <n v="0"/>
    <n v="0"/>
    <n v="0"/>
    <n v="0"/>
    <n v="0"/>
    <n v="0"/>
    <n v="0"/>
    <m/>
    <m/>
    <m/>
    <m/>
    <m/>
    <m/>
    <m/>
    <m/>
    <m/>
    <m/>
    <m/>
    <m/>
    <m/>
    <m/>
  </r>
  <r>
    <x v="213"/>
    <x v="1"/>
    <x v="1616"/>
    <n v="9"/>
    <n v="0"/>
    <n v="0"/>
    <n v="0"/>
    <n v="0"/>
    <n v="0"/>
    <n v="0"/>
    <n v="0"/>
    <m/>
    <m/>
    <m/>
    <m/>
    <m/>
    <m/>
    <m/>
    <m/>
    <m/>
    <m/>
    <m/>
    <m/>
    <m/>
    <m/>
  </r>
  <r>
    <x v="213"/>
    <x v="4"/>
    <x v="973"/>
    <n v="9"/>
    <n v="0"/>
    <n v="0"/>
    <n v="0"/>
    <n v="0"/>
    <n v="0"/>
    <n v="0"/>
    <n v="0"/>
    <m/>
    <m/>
    <m/>
    <m/>
    <m/>
    <m/>
    <m/>
    <m/>
    <m/>
    <m/>
    <m/>
    <m/>
    <m/>
    <m/>
  </r>
  <r>
    <x v="213"/>
    <x v="4"/>
    <x v="1617"/>
    <n v="4"/>
    <n v="0"/>
    <n v="0"/>
    <n v="0"/>
    <n v="0"/>
    <n v="0"/>
    <n v="0"/>
    <n v="0"/>
    <m/>
    <m/>
    <m/>
    <m/>
    <m/>
    <m/>
    <m/>
    <m/>
    <m/>
    <m/>
    <m/>
    <m/>
    <m/>
    <m/>
  </r>
  <r>
    <x v="213"/>
    <x v="0"/>
    <x v="1618"/>
    <n v="3"/>
    <n v="0"/>
    <n v="0"/>
    <n v="0"/>
    <n v="0"/>
    <n v="0"/>
    <n v="0"/>
    <n v="0"/>
    <m/>
    <m/>
    <m/>
    <m/>
    <m/>
    <m/>
    <m/>
    <m/>
    <m/>
    <m/>
    <m/>
    <m/>
    <m/>
    <m/>
  </r>
  <r>
    <x v="213"/>
    <x v="2"/>
    <x v="1619"/>
    <n v="1"/>
    <n v="0"/>
    <n v="0"/>
    <n v="0"/>
    <n v="0"/>
    <n v="0"/>
    <n v="0"/>
    <n v="0"/>
    <m/>
    <m/>
    <m/>
    <m/>
    <m/>
    <m/>
    <m/>
    <m/>
    <m/>
    <m/>
    <m/>
    <m/>
    <m/>
    <m/>
  </r>
  <r>
    <x v="213"/>
    <x v="1"/>
    <x v="1620"/>
    <n v="10"/>
    <n v="0"/>
    <n v="0"/>
    <n v="0"/>
    <n v="0"/>
    <n v="0"/>
    <n v="0"/>
    <n v="0"/>
    <m/>
    <m/>
    <m/>
    <m/>
    <m/>
    <m/>
    <m/>
    <m/>
    <m/>
    <m/>
    <m/>
    <m/>
    <m/>
    <m/>
  </r>
  <r>
    <x v="213"/>
    <x v="1"/>
    <x v="1345"/>
    <n v="8"/>
    <n v="0"/>
    <n v="0"/>
    <n v="0"/>
    <n v="0"/>
    <n v="0"/>
    <n v="0"/>
    <n v="0"/>
    <m/>
    <m/>
    <m/>
    <m/>
    <m/>
    <m/>
    <m/>
    <m/>
    <m/>
    <m/>
    <m/>
    <m/>
    <m/>
    <m/>
  </r>
  <r>
    <x v="213"/>
    <x v="2"/>
    <x v="1621"/>
    <n v="1"/>
    <n v="0"/>
    <n v="0"/>
    <n v="0"/>
    <n v="0"/>
    <n v="0"/>
    <n v="0"/>
    <n v="0"/>
    <m/>
    <m/>
    <m/>
    <m/>
    <m/>
    <m/>
    <m/>
    <m/>
    <m/>
    <m/>
    <m/>
    <m/>
    <m/>
    <m/>
  </r>
  <r>
    <x v="213"/>
    <x v="2"/>
    <x v="1622"/>
    <n v="3"/>
    <n v="0"/>
    <n v="0"/>
    <n v="0"/>
    <n v="0"/>
    <n v="0"/>
    <n v="0"/>
    <n v="0"/>
    <m/>
    <m/>
    <m/>
    <m/>
    <m/>
    <m/>
    <m/>
    <m/>
    <m/>
    <m/>
    <m/>
    <m/>
    <m/>
    <m/>
  </r>
  <r>
    <x v="213"/>
    <x v="0"/>
    <x v="1623"/>
    <n v="1"/>
    <n v="0"/>
    <n v="0"/>
    <n v="0"/>
    <n v="0"/>
    <n v="0"/>
    <n v="0"/>
    <n v="0"/>
    <m/>
    <m/>
    <m/>
    <m/>
    <m/>
    <m/>
    <m/>
    <m/>
    <m/>
    <m/>
    <m/>
    <m/>
    <m/>
    <m/>
  </r>
  <r>
    <x v="213"/>
    <x v="0"/>
    <x v="1624"/>
    <n v="1"/>
    <n v="0"/>
    <n v="0"/>
    <n v="0"/>
    <n v="0"/>
    <n v="0"/>
    <n v="0"/>
    <n v="0"/>
    <m/>
    <m/>
    <m/>
    <m/>
    <m/>
    <m/>
    <m/>
    <m/>
    <m/>
    <m/>
    <m/>
    <m/>
    <m/>
    <m/>
  </r>
  <r>
    <x v="213"/>
    <x v="0"/>
    <x v="1625"/>
    <n v="11"/>
    <n v="1"/>
    <n v="0"/>
    <n v="1"/>
    <n v="0"/>
    <n v="0"/>
    <n v="0"/>
    <n v="1"/>
    <s v="V"/>
    <s v="V"/>
    <m/>
    <m/>
    <m/>
    <m/>
    <n v="1"/>
    <m/>
    <m/>
    <m/>
    <m/>
    <m/>
    <m/>
    <m/>
  </r>
  <r>
    <x v="213"/>
    <x v="0"/>
    <x v="1626"/>
    <n v="1"/>
    <n v="0"/>
    <n v="0"/>
    <n v="0"/>
    <n v="0"/>
    <n v="0"/>
    <n v="0"/>
    <n v="0"/>
    <m/>
    <m/>
    <m/>
    <m/>
    <m/>
    <m/>
    <m/>
    <m/>
    <m/>
    <m/>
    <m/>
    <m/>
    <m/>
    <m/>
  </r>
  <r>
    <x v="213"/>
    <x v="0"/>
    <x v="1627"/>
    <n v="1"/>
    <n v="0"/>
    <n v="0"/>
    <n v="0"/>
    <n v="0"/>
    <n v="0"/>
    <n v="0"/>
    <n v="0"/>
    <m/>
    <m/>
    <m/>
    <m/>
    <m/>
    <m/>
    <m/>
    <m/>
    <m/>
    <m/>
    <m/>
    <m/>
    <m/>
    <m/>
  </r>
  <r>
    <x v="213"/>
    <x v="1"/>
    <x v="1628"/>
    <n v="1"/>
    <n v="0"/>
    <n v="0"/>
    <n v="0"/>
    <n v="0"/>
    <n v="0"/>
    <n v="0"/>
    <n v="0"/>
    <m/>
    <m/>
    <m/>
    <m/>
    <m/>
    <m/>
    <m/>
    <m/>
    <m/>
    <m/>
    <m/>
    <m/>
    <m/>
    <m/>
  </r>
  <r>
    <x v="213"/>
    <x v="1"/>
    <x v="1629"/>
    <n v="1"/>
    <n v="0"/>
    <n v="0"/>
    <n v="0"/>
    <n v="0"/>
    <n v="0"/>
    <n v="0"/>
    <n v="0"/>
    <m/>
    <m/>
    <m/>
    <m/>
    <m/>
    <m/>
    <m/>
    <m/>
    <m/>
    <m/>
    <m/>
    <m/>
    <m/>
    <m/>
  </r>
  <r>
    <x v="213"/>
    <x v="0"/>
    <x v="1630"/>
    <n v="2"/>
    <n v="0"/>
    <n v="0"/>
    <n v="0"/>
    <n v="0"/>
    <n v="0"/>
    <n v="0"/>
    <n v="0"/>
    <m/>
    <m/>
    <m/>
    <m/>
    <m/>
    <m/>
    <m/>
    <m/>
    <m/>
    <m/>
    <m/>
    <m/>
    <m/>
    <m/>
  </r>
  <r>
    <x v="213"/>
    <x v="0"/>
    <x v="1631"/>
    <n v="6"/>
    <n v="0"/>
    <n v="0"/>
    <n v="0"/>
    <n v="0"/>
    <n v="0"/>
    <n v="0"/>
    <n v="0"/>
    <m/>
    <m/>
    <m/>
    <m/>
    <m/>
    <m/>
    <m/>
    <m/>
    <m/>
    <m/>
    <m/>
    <m/>
    <m/>
    <m/>
  </r>
  <r>
    <x v="213"/>
    <x v="1"/>
    <x v="1537"/>
    <n v="1"/>
    <n v="0"/>
    <n v="0"/>
    <n v="0"/>
    <n v="0"/>
    <n v="0"/>
    <n v="0"/>
    <n v="0"/>
    <m/>
    <m/>
    <m/>
    <m/>
    <m/>
    <m/>
    <m/>
    <m/>
    <m/>
    <m/>
    <m/>
    <m/>
    <m/>
    <m/>
  </r>
  <r>
    <x v="213"/>
    <x v="1"/>
    <x v="1632"/>
    <n v="1"/>
    <n v="0"/>
    <n v="0"/>
    <n v="0"/>
    <n v="0"/>
    <n v="0"/>
    <n v="0"/>
    <n v="0"/>
    <m/>
    <m/>
    <m/>
    <m/>
    <m/>
    <m/>
    <m/>
    <m/>
    <m/>
    <m/>
    <m/>
    <m/>
    <m/>
    <m/>
  </r>
  <r>
    <x v="213"/>
    <x v="1"/>
    <x v="1557"/>
    <n v="2"/>
    <n v="0"/>
    <n v="0"/>
    <n v="0"/>
    <n v="0"/>
    <n v="0"/>
    <n v="0"/>
    <n v="0"/>
    <m/>
    <m/>
    <m/>
    <m/>
    <m/>
    <m/>
    <m/>
    <m/>
    <m/>
    <m/>
    <m/>
    <m/>
    <m/>
    <m/>
  </r>
  <r>
    <x v="213"/>
    <x v="1"/>
    <x v="1462"/>
    <n v="1"/>
    <n v="0"/>
    <n v="0"/>
    <n v="0"/>
    <n v="0"/>
    <n v="0"/>
    <n v="0"/>
    <n v="0"/>
    <m/>
    <m/>
    <m/>
    <m/>
    <m/>
    <m/>
    <m/>
    <m/>
    <m/>
    <m/>
    <m/>
    <m/>
    <m/>
    <m/>
  </r>
  <r>
    <x v="213"/>
    <x v="1"/>
    <x v="1633"/>
    <n v="1"/>
    <n v="0"/>
    <n v="0"/>
    <n v="0"/>
    <n v="0"/>
    <n v="0"/>
    <n v="0"/>
    <n v="0"/>
    <m/>
    <m/>
    <m/>
    <m/>
    <m/>
    <m/>
    <m/>
    <m/>
    <m/>
    <m/>
    <m/>
    <m/>
    <m/>
    <m/>
  </r>
  <r>
    <x v="213"/>
    <x v="0"/>
    <x v="1272"/>
    <n v="2"/>
    <n v="0"/>
    <n v="0"/>
    <n v="0"/>
    <n v="0"/>
    <n v="0"/>
    <n v="0"/>
    <n v="0"/>
    <m/>
    <m/>
    <m/>
    <m/>
    <m/>
    <m/>
    <m/>
    <m/>
    <m/>
    <m/>
    <m/>
    <m/>
    <m/>
    <m/>
  </r>
  <r>
    <x v="213"/>
    <x v="0"/>
    <x v="1634"/>
    <n v="1"/>
    <n v="0"/>
    <n v="0"/>
    <n v="0"/>
    <n v="0"/>
    <n v="0"/>
    <n v="0"/>
    <n v="0"/>
    <m/>
    <m/>
    <m/>
    <m/>
    <m/>
    <m/>
    <m/>
    <m/>
    <m/>
    <m/>
    <m/>
    <m/>
    <m/>
    <m/>
  </r>
  <r>
    <x v="213"/>
    <x v="0"/>
    <x v="1635"/>
    <n v="12"/>
    <n v="0"/>
    <n v="0"/>
    <n v="0"/>
    <n v="0"/>
    <n v="0"/>
    <n v="0"/>
    <n v="0"/>
    <m/>
    <m/>
    <m/>
    <m/>
    <m/>
    <m/>
    <m/>
    <m/>
    <m/>
    <m/>
    <m/>
    <m/>
    <m/>
    <m/>
  </r>
  <r>
    <x v="213"/>
    <x v="1"/>
    <x v="1559"/>
    <n v="2"/>
    <n v="0"/>
    <n v="0"/>
    <n v="0"/>
    <n v="0"/>
    <n v="0"/>
    <n v="0"/>
    <n v="0"/>
    <m/>
    <m/>
    <m/>
    <m/>
    <m/>
    <m/>
    <m/>
    <m/>
    <m/>
    <m/>
    <m/>
    <m/>
    <m/>
    <m/>
  </r>
  <r>
    <x v="213"/>
    <x v="0"/>
    <x v="1636"/>
    <n v="13"/>
    <n v="0"/>
    <n v="0"/>
    <n v="0"/>
    <n v="0"/>
    <n v="0"/>
    <n v="0"/>
    <n v="0"/>
    <m/>
    <m/>
    <m/>
    <m/>
    <m/>
    <m/>
    <m/>
    <m/>
    <m/>
    <m/>
    <m/>
    <m/>
    <m/>
    <m/>
  </r>
  <r>
    <x v="213"/>
    <x v="1"/>
    <x v="1637"/>
    <n v="2"/>
    <n v="0"/>
    <n v="0"/>
    <n v="0"/>
    <n v="0"/>
    <n v="0"/>
    <n v="0"/>
    <n v="0"/>
    <m/>
    <m/>
    <m/>
    <m/>
    <m/>
    <m/>
    <m/>
    <m/>
    <m/>
    <m/>
    <m/>
    <m/>
    <m/>
    <m/>
  </r>
  <r>
    <x v="213"/>
    <x v="2"/>
    <x v="1638"/>
    <n v="1"/>
    <n v="0"/>
    <n v="0"/>
    <n v="0"/>
    <n v="0"/>
    <n v="0"/>
    <n v="0"/>
    <n v="0"/>
    <m/>
    <m/>
    <m/>
    <m/>
    <m/>
    <m/>
    <m/>
    <m/>
    <m/>
    <m/>
    <m/>
    <m/>
    <m/>
    <m/>
  </r>
  <r>
    <x v="213"/>
    <x v="1"/>
    <x v="1639"/>
    <n v="8"/>
    <n v="5"/>
    <n v="0"/>
    <n v="17"/>
    <n v="0"/>
    <n v="0"/>
    <n v="0"/>
    <n v="17"/>
    <s v="V"/>
    <m/>
    <m/>
    <m/>
    <m/>
    <m/>
    <n v="5"/>
    <m/>
    <m/>
    <m/>
    <m/>
    <m/>
    <m/>
    <m/>
  </r>
  <r>
    <x v="213"/>
    <x v="4"/>
    <x v="1232"/>
    <n v="8"/>
    <n v="0"/>
    <n v="0"/>
    <n v="0"/>
    <n v="0"/>
    <n v="0"/>
    <n v="0"/>
    <n v="0"/>
    <m/>
    <m/>
    <m/>
    <m/>
    <m/>
    <m/>
    <m/>
    <m/>
    <m/>
    <m/>
    <m/>
    <m/>
    <m/>
    <m/>
  </r>
  <r>
    <x v="213"/>
    <x v="1"/>
    <x v="1640"/>
    <n v="13"/>
    <n v="0"/>
    <n v="0"/>
    <n v="0"/>
    <n v="0"/>
    <n v="0"/>
    <n v="0"/>
    <n v="0"/>
    <m/>
    <m/>
    <m/>
    <m/>
    <m/>
    <m/>
    <m/>
    <m/>
    <m/>
    <m/>
    <m/>
    <m/>
    <m/>
    <m/>
  </r>
  <r>
    <x v="213"/>
    <x v="4"/>
    <x v="1179"/>
    <n v="7"/>
    <n v="7"/>
    <n v="0"/>
    <n v="0"/>
    <n v="0"/>
    <n v="0"/>
    <n v="0"/>
    <n v="0"/>
    <m/>
    <m/>
    <m/>
    <m/>
    <m/>
    <m/>
    <m/>
    <m/>
    <n v="7"/>
    <m/>
    <m/>
    <m/>
    <m/>
    <m/>
  </r>
  <r>
    <x v="213"/>
    <x v="1"/>
    <x v="1641"/>
    <n v="1"/>
    <n v="1"/>
    <n v="0"/>
    <n v="1"/>
    <n v="0"/>
    <n v="0"/>
    <n v="0"/>
    <n v="1"/>
    <s v="V"/>
    <m/>
    <m/>
    <m/>
    <m/>
    <m/>
    <n v="1"/>
    <m/>
    <m/>
    <m/>
    <m/>
    <m/>
    <m/>
    <m/>
  </r>
  <r>
    <x v="213"/>
    <x v="1"/>
    <x v="1642"/>
    <n v="1"/>
    <n v="1"/>
    <n v="0"/>
    <n v="4"/>
    <n v="0"/>
    <n v="0"/>
    <n v="0"/>
    <n v="4"/>
    <s v="V"/>
    <m/>
    <m/>
    <m/>
    <m/>
    <m/>
    <n v="1"/>
    <m/>
    <m/>
    <m/>
    <m/>
    <m/>
    <m/>
    <m/>
  </r>
  <r>
    <x v="213"/>
    <x v="1"/>
    <x v="1379"/>
    <n v="1"/>
    <n v="1"/>
    <n v="0"/>
    <n v="2"/>
    <n v="0"/>
    <n v="0"/>
    <n v="0"/>
    <n v="2"/>
    <s v="V"/>
    <m/>
    <m/>
    <m/>
    <m/>
    <m/>
    <n v="1"/>
    <m/>
    <m/>
    <m/>
    <m/>
    <m/>
    <m/>
    <m/>
  </r>
  <r>
    <x v="213"/>
    <x v="1"/>
    <x v="1643"/>
    <n v="2"/>
    <n v="2"/>
    <n v="0"/>
    <n v="2"/>
    <n v="0"/>
    <n v="0"/>
    <n v="0"/>
    <n v="2"/>
    <s v="V"/>
    <m/>
    <m/>
    <m/>
    <m/>
    <m/>
    <n v="2"/>
    <m/>
    <m/>
    <m/>
    <m/>
    <m/>
    <m/>
    <m/>
  </r>
  <r>
    <x v="213"/>
    <x v="4"/>
    <x v="1558"/>
    <n v="1"/>
    <n v="1"/>
    <n v="0"/>
    <n v="0"/>
    <n v="0"/>
    <n v="0"/>
    <n v="0"/>
    <n v="0"/>
    <m/>
    <m/>
    <m/>
    <m/>
    <m/>
    <m/>
    <m/>
    <m/>
    <n v="1"/>
    <m/>
    <m/>
    <m/>
    <m/>
    <m/>
  </r>
  <r>
    <x v="214"/>
    <x v="1"/>
    <x v="1644"/>
    <n v="7"/>
    <n v="0"/>
    <n v="0"/>
    <n v="0"/>
    <n v="0"/>
    <n v="0"/>
    <n v="0"/>
    <n v="0"/>
    <m/>
    <m/>
    <m/>
    <m/>
    <m/>
    <m/>
    <m/>
    <m/>
    <m/>
    <m/>
    <m/>
    <m/>
    <m/>
    <m/>
  </r>
  <r>
    <x v="214"/>
    <x v="1"/>
    <x v="1349"/>
    <n v="1"/>
    <n v="0"/>
    <n v="0"/>
    <n v="0"/>
    <n v="0"/>
    <n v="0"/>
    <n v="0"/>
    <n v="0"/>
    <m/>
    <m/>
    <m/>
    <m/>
    <m/>
    <m/>
    <m/>
    <m/>
    <m/>
    <m/>
    <m/>
    <m/>
    <m/>
    <m/>
  </r>
  <r>
    <x v="214"/>
    <x v="1"/>
    <x v="1584"/>
    <n v="4"/>
    <n v="0"/>
    <n v="0"/>
    <n v="0"/>
    <n v="0"/>
    <n v="0"/>
    <n v="0"/>
    <n v="0"/>
    <m/>
    <m/>
    <m/>
    <m/>
    <m/>
    <m/>
    <m/>
    <m/>
    <m/>
    <m/>
    <m/>
    <m/>
    <m/>
    <m/>
  </r>
  <r>
    <x v="214"/>
    <x v="1"/>
    <x v="1645"/>
    <n v="10"/>
    <n v="0"/>
    <n v="0"/>
    <n v="0"/>
    <n v="0"/>
    <n v="0"/>
    <n v="0"/>
    <n v="0"/>
    <m/>
    <m/>
    <m/>
    <m/>
    <m/>
    <m/>
    <m/>
    <m/>
    <m/>
    <m/>
    <m/>
    <m/>
    <m/>
    <m/>
  </r>
  <r>
    <x v="214"/>
    <x v="0"/>
    <x v="1646"/>
    <n v="1"/>
    <n v="0"/>
    <n v="0"/>
    <n v="0"/>
    <n v="0"/>
    <n v="0"/>
    <n v="0"/>
    <n v="0"/>
    <m/>
    <m/>
    <m/>
    <m/>
    <m/>
    <m/>
    <m/>
    <m/>
    <m/>
    <m/>
    <m/>
    <m/>
    <m/>
    <m/>
  </r>
  <r>
    <x v="214"/>
    <x v="0"/>
    <x v="1647"/>
    <n v="4"/>
    <n v="0"/>
    <n v="0"/>
    <n v="0"/>
    <n v="0"/>
    <n v="0"/>
    <n v="0"/>
    <n v="0"/>
    <m/>
    <m/>
    <m/>
    <m/>
    <m/>
    <m/>
    <m/>
    <m/>
    <m/>
    <m/>
    <m/>
    <m/>
    <m/>
    <m/>
  </r>
  <r>
    <x v="214"/>
    <x v="0"/>
    <x v="1648"/>
    <n v="10"/>
    <n v="0"/>
    <n v="0"/>
    <n v="0"/>
    <n v="0"/>
    <n v="0"/>
    <n v="0"/>
    <n v="0"/>
    <m/>
    <m/>
    <m/>
    <m/>
    <m/>
    <m/>
    <m/>
    <m/>
    <m/>
    <m/>
    <m/>
    <m/>
    <m/>
    <m/>
  </r>
  <r>
    <x v="214"/>
    <x v="0"/>
    <x v="1649"/>
    <n v="5"/>
    <n v="0"/>
    <n v="0"/>
    <n v="0"/>
    <n v="0"/>
    <n v="0"/>
    <n v="0"/>
    <n v="0"/>
    <m/>
    <m/>
    <m/>
    <m/>
    <m/>
    <m/>
    <m/>
    <m/>
    <m/>
    <m/>
    <m/>
    <m/>
    <m/>
    <m/>
  </r>
  <r>
    <x v="214"/>
    <x v="0"/>
    <x v="1650"/>
    <n v="5"/>
    <n v="0"/>
    <n v="0"/>
    <n v="0"/>
    <n v="0"/>
    <n v="0"/>
    <n v="0"/>
    <n v="0"/>
    <m/>
    <m/>
    <m/>
    <m/>
    <m/>
    <m/>
    <m/>
    <m/>
    <m/>
    <m/>
    <m/>
    <m/>
    <m/>
    <m/>
  </r>
  <r>
    <x v="214"/>
    <x v="2"/>
    <x v="1651"/>
    <n v="1"/>
    <n v="0"/>
    <n v="0"/>
    <n v="0"/>
    <n v="0"/>
    <n v="0"/>
    <n v="0"/>
    <n v="0"/>
    <m/>
    <m/>
    <m/>
    <m/>
    <m/>
    <m/>
    <m/>
    <m/>
    <m/>
    <m/>
    <m/>
    <m/>
    <m/>
    <m/>
  </r>
  <r>
    <x v="214"/>
    <x v="1"/>
    <x v="1412"/>
    <n v="1"/>
    <n v="0"/>
    <n v="0"/>
    <n v="0"/>
    <n v="0"/>
    <n v="0"/>
    <n v="0"/>
    <n v="0"/>
    <m/>
    <m/>
    <m/>
    <m/>
    <m/>
    <m/>
    <m/>
    <m/>
    <m/>
    <m/>
    <m/>
    <m/>
    <m/>
    <m/>
  </r>
  <r>
    <x v="214"/>
    <x v="1"/>
    <x v="1560"/>
    <n v="1"/>
    <n v="0"/>
    <n v="0"/>
    <n v="0"/>
    <n v="0"/>
    <n v="0"/>
    <n v="0"/>
    <n v="0"/>
    <m/>
    <m/>
    <m/>
    <m/>
    <m/>
    <m/>
    <m/>
    <m/>
    <m/>
    <m/>
    <m/>
    <m/>
    <m/>
    <m/>
  </r>
  <r>
    <x v="214"/>
    <x v="1"/>
    <x v="1652"/>
    <n v="6"/>
    <n v="0"/>
    <n v="0"/>
    <n v="0"/>
    <n v="0"/>
    <n v="0"/>
    <n v="0"/>
    <n v="0"/>
    <m/>
    <m/>
    <m/>
    <m/>
    <m/>
    <m/>
    <m/>
    <m/>
    <m/>
    <m/>
    <m/>
    <m/>
    <m/>
    <m/>
  </r>
  <r>
    <x v="214"/>
    <x v="1"/>
    <x v="1653"/>
    <n v="2"/>
    <n v="1"/>
    <n v="0"/>
    <n v="3"/>
    <n v="0"/>
    <n v="0"/>
    <n v="0"/>
    <n v="3"/>
    <s v="V"/>
    <m/>
    <m/>
    <m/>
    <m/>
    <m/>
    <n v="1"/>
    <m/>
    <m/>
    <m/>
    <m/>
    <m/>
    <m/>
    <m/>
  </r>
  <r>
    <x v="214"/>
    <x v="1"/>
    <x v="1654"/>
    <n v="3"/>
    <n v="0"/>
    <n v="0"/>
    <n v="0"/>
    <n v="0"/>
    <n v="0"/>
    <n v="0"/>
    <n v="0"/>
    <m/>
    <m/>
    <m/>
    <m/>
    <m/>
    <m/>
    <m/>
    <m/>
    <m/>
    <m/>
    <m/>
    <m/>
    <m/>
    <m/>
  </r>
  <r>
    <x v="214"/>
    <x v="1"/>
    <x v="1655"/>
    <n v="3"/>
    <n v="2"/>
    <n v="0"/>
    <n v="7"/>
    <n v="0"/>
    <n v="0"/>
    <n v="0"/>
    <n v="7"/>
    <s v="V"/>
    <m/>
    <m/>
    <m/>
    <m/>
    <m/>
    <n v="2"/>
    <m/>
    <m/>
    <m/>
    <m/>
    <m/>
    <m/>
    <m/>
  </r>
  <r>
    <x v="214"/>
    <x v="2"/>
    <x v="1561"/>
    <n v="3"/>
    <n v="0"/>
    <n v="0"/>
    <n v="0"/>
    <n v="0"/>
    <n v="0"/>
    <n v="0"/>
    <n v="0"/>
    <m/>
    <m/>
    <m/>
    <m/>
    <m/>
    <m/>
    <m/>
    <m/>
    <m/>
    <m/>
    <m/>
    <m/>
    <m/>
    <m/>
  </r>
  <r>
    <x v="214"/>
    <x v="1"/>
    <x v="1384"/>
    <n v="3"/>
    <n v="0"/>
    <n v="0"/>
    <n v="0"/>
    <n v="0"/>
    <n v="0"/>
    <n v="0"/>
    <n v="0"/>
    <m/>
    <m/>
    <m/>
    <m/>
    <m/>
    <m/>
    <m/>
    <m/>
    <m/>
    <m/>
    <m/>
    <m/>
    <m/>
    <m/>
  </r>
  <r>
    <x v="214"/>
    <x v="1"/>
    <x v="1656"/>
    <n v="1"/>
    <n v="0"/>
    <n v="0"/>
    <n v="0"/>
    <n v="0"/>
    <n v="0"/>
    <n v="0"/>
    <n v="0"/>
    <m/>
    <m/>
    <m/>
    <m/>
    <m/>
    <m/>
    <m/>
    <m/>
    <m/>
    <m/>
    <m/>
    <m/>
    <m/>
    <m/>
  </r>
  <r>
    <x v="214"/>
    <x v="1"/>
    <x v="1657"/>
    <n v="6"/>
    <n v="0"/>
    <n v="0"/>
    <n v="0"/>
    <n v="0"/>
    <n v="0"/>
    <n v="0"/>
    <n v="0"/>
    <m/>
    <m/>
    <m/>
    <m/>
    <m/>
    <m/>
    <m/>
    <m/>
    <m/>
    <m/>
    <m/>
    <m/>
    <m/>
    <m/>
  </r>
  <r>
    <x v="214"/>
    <x v="1"/>
    <x v="1658"/>
    <n v="1"/>
    <n v="0"/>
    <n v="0"/>
    <n v="0"/>
    <n v="0"/>
    <n v="0"/>
    <n v="0"/>
    <n v="0"/>
    <m/>
    <m/>
    <m/>
    <m/>
    <m/>
    <m/>
    <m/>
    <m/>
    <m/>
    <m/>
    <m/>
    <m/>
    <m/>
    <m/>
  </r>
  <r>
    <x v="214"/>
    <x v="0"/>
    <x v="1659"/>
    <n v="1"/>
    <n v="0"/>
    <n v="0"/>
    <n v="0"/>
    <n v="0"/>
    <n v="0"/>
    <n v="0"/>
    <n v="0"/>
    <m/>
    <m/>
    <m/>
    <m/>
    <m/>
    <m/>
    <m/>
    <m/>
    <m/>
    <m/>
    <m/>
    <m/>
    <m/>
    <m/>
  </r>
  <r>
    <x v="214"/>
    <x v="0"/>
    <x v="1660"/>
    <n v="8"/>
    <n v="1"/>
    <n v="0"/>
    <n v="2"/>
    <n v="0"/>
    <n v="0"/>
    <n v="0"/>
    <n v="2"/>
    <s v="V"/>
    <m/>
    <m/>
    <m/>
    <m/>
    <m/>
    <n v="1"/>
    <m/>
    <m/>
    <m/>
    <m/>
    <m/>
    <m/>
    <m/>
  </r>
  <r>
    <x v="214"/>
    <x v="0"/>
    <x v="1661"/>
    <n v="3"/>
    <n v="0"/>
    <n v="0"/>
    <n v="0"/>
    <n v="0"/>
    <n v="0"/>
    <n v="0"/>
    <n v="0"/>
    <m/>
    <m/>
    <m/>
    <m/>
    <m/>
    <m/>
    <m/>
    <m/>
    <m/>
    <m/>
    <m/>
    <m/>
    <m/>
    <m/>
  </r>
  <r>
    <x v="214"/>
    <x v="0"/>
    <x v="1662"/>
    <n v="1"/>
    <n v="0"/>
    <n v="0"/>
    <n v="0"/>
    <n v="0"/>
    <n v="0"/>
    <n v="0"/>
    <n v="0"/>
    <m/>
    <m/>
    <m/>
    <m/>
    <m/>
    <m/>
    <m/>
    <m/>
    <m/>
    <m/>
    <m/>
    <m/>
    <m/>
    <m/>
  </r>
  <r>
    <x v="215"/>
    <x v="6"/>
    <x v="1663"/>
    <m/>
    <m/>
    <m/>
    <m/>
    <m/>
    <m/>
    <m/>
    <m/>
    <m/>
    <m/>
    <m/>
    <m/>
    <m/>
    <m/>
    <m/>
    <m/>
    <m/>
    <m/>
    <m/>
    <m/>
    <m/>
    <m/>
  </r>
  <r>
    <x v="215"/>
    <x v="6"/>
    <x v="1663"/>
    <m/>
    <m/>
    <m/>
    <m/>
    <m/>
    <m/>
    <m/>
    <m/>
    <m/>
    <m/>
    <m/>
    <m/>
    <m/>
    <m/>
    <m/>
    <m/>
    <m/>
    <m/>
    <m/>
    <m/>
    <m/>
    <m/>
  </r>
  <r>
    <x v="215"/>
    <x v="6"/>
    <x v="1663"/>
    <m/>
    <m/>
    <m/>
    <m/>
    <m/>
    <m/>
    <m/>
    <m/>
    <m/>
    <m/>
    <m/>
    <m/>
    <m/>
    <m/>
    <m/>
    <m/>
    <m/>
    <m/>
    <m/>
    <m/>
    <m/>
    <m/>
  </r>
  <r>
    <x v="214"/>
    <x v="0"/>
    <x v="1664"/>
    <n v="2"/>
    <n v="0"/>
    <n v="0"/>
    <n v="0"/>
    <n v="0"/>
    <n v="0"/>
    <n v="0"/>
    <n v="0"/>
    <m/>
    <m/>
    <m/>
    <m/>
    <m/>
    <m/>
    <m/>
    <m/>
    <m/>
    <m/>
    <m/>
    <m/>
    <m/>
    <m/>
  </r>
  <r>
    <x v="214"/>
    <x v="0"/>
    <x v="1665"/>
    <n v="1"/>
    <n v="0"/>
    <n v="0"/>
    <n v="0"/>
    <n v="0"/>
    <n v="0"/>
    <n v="0"/>
    <n v="0"/>
    <m/>
    <m/>
    <m/>
    <m/>
    <m/>
    <m/>
    <m/>
    <m/>
    <m/>
    <m/>
    <m/>
    <m/>
    <m/>
    <m/>
  </r>
  <r>
    <x v="214"/>
    <x v="0"/>
    <x v="1666"/>
    <n v="2"/>
    <n v="0"/>
    <n v="0"/>
    <n v="0"/>
    <n v="0"/>
    <n v="0"/>
    <n v="0"/>
    <n v="0"/>
    <m/>
    <m/>
    <m/>
    <m/>
    <m/>
    <m/>
    <m/>
    <m/>
    <m/>
    <m/>
    <m/>
    <m/>
    <m/>
    <m/>
  </r>
  <r>
    <x v="214"/>
    <x v="1"/>
    <x v="1667"/>
    <n v="2"/>
    <n v="0"/>
    <n v="0"/>
    <n v="0"/>
    <n v="0"/>
    <n v="0"/>
    <n v="0"/>
    <n v="0"/>
    <m/>
    <m/>
    <m/>
    <m/>
    <m/>
    <m/>
    <m/>
    <m/>
    <m/>
    <m/>
    <m/>
    <m/>
    <m/>
    <m/>
  </r>
  <r>
    <x v="214"/>
    <x v="1"/>
    <x v="1668"/>
    <n v="1"/>
    <n v="0"/>
    <n v="0"/>
    <n v="0"/>
    <n v="0"/>
    <n v="0"/>
    <n v="0"/>
    <n v="0"/>
    <m/>
    <m/>
    <m/>
    <m/>
    <m/>
    <m/>
    <m/>
    <m/>
    <m/>
    <m/>
    <m/>
    <m/>
    <m/>
    <m/>
  </r>
  <r>
    <x v="214"/>
    <x v="0"/>
    <x v="1669"/>
    <n v="2"/>
    <n v="0"/>
    <n v="0"/>
    <n v="0"/>
    <n v="0"/>
    <n v="0"/>
    <n v="0"/>
    <n v="0"/>
    <m/>
    <m/>
    <m/>
    <m/>
    <m/>
    <m/>
    <m/>
    <m/>
    <m/>
    <m/>
    <m/>
    <m/>
    <m/>
    <m/>
  </r>
  <r>
    <x v="214"/>
    <x v="2"/>
    <x v="1670"/>
    <n v="1"/>
    <n v="0"/>
    <n v="0"/>
    <n v="0"/>
    <n v="0"/>
    <n v="0"/>
    <n v="0"/>
    <n v="0"/>
    <m/>
    <m/>
    <m/>
    <m/>
    <m/>
    <m/>
    <m/>
    <m/>
    <m/>
    <m/>
    <m/>
    <m/>
    <m/>
    <m/>
  </r>
  <r>
    <x v="214"/>
    <x v="3"/>
    <x v="1671"/>
    <n v="2"/>
    <n v="2"/>
    <n v="0"/>
    <n v="0"/>
    <n v="0"/>
    <n v="0"/>
    <n v="0"/>
    <n v="0"/>
    <m/>
    <m/>
    <m/>
    <m/>
    <m/>
    <m/>
    <m/>
    <n v="2"/>
    <m/>
    <m/>
    <m/>
    <m/>
    <m/>
    <m/>
  </r>
  <r>
    <x v="214"/>
    <x v="0"/>
    <x v="1672"/>
    <n v="1"/>
    <n v="1"/>
    <n v="0"/>
    <n v="1"/>
    <n v="0"/>
    <n v="0"/>
    <n v="0"/>
    <n v="1"/>
    <s v="V"/>
    <m/>
    <m/>
    <m/>
    <m/>
    <m/>
    <n v="1"/>
    <m/>
    <m/>
    <m/>
    <m/>
    <m/>
    <m/>
    <m/>
  </r>
  <r>
    <x v="214"/>
    <x v="1"/>
    <x v="1248"/>
    <n v="1"/>
    <n v="1"/>
    <n v="0"/>
    <n v="2"/>
    <n v="0"/>
    <n v="0"/>
    <n v="0"/>
    <n v="2"/>
    <s v="V"/>
    <m/>
    <m/>
    <m/>
    <m/>
    <m/>
    <n v="1"/>
    <m/>
    <m/>
    <m/>
    <m/>
    <m/>
    <m/>
    <m/>
  </r>
  <r>
    <x v="214"/>
    <x v="1"/>
    <x v="1673"/>
    <n v="4"/>
    <n v="4"/>
    <n v="0"/>
    <n v="5"/>
    <n v="0"/>
    <n v="0"/>
    <n v="0"/>
    <n v="5"/>
    <s v="V"/>
    <s v="V"/>
    <m/>
    <m/>
    <m/>
    <m/>
    <n v="4"/>
    <m/>
    <m/>
    <m/>
    <m/>
    <m/>
    <m/>
    <m/>
  </r>
  <r>
    <x v="214"/>
    <x v="0"/>
    <x v="1674"/>
    <n v="1"/>
    <n v="1"/>
    <n v="0"/>
    <n v="1"/>
    <n v="0"/>
    <n v="0"/>
    <n v="0"/>
    <n v="1"/>
    <s v="V"/>
    <m/>
    <m/>
    <m/>
    <m/>
    <m/>
    <n v="1"/>
    <m/>
    <m/>
    <m/>
    <m/>
    <m/>
    <m/>
    <m/>
  </r>
  <r>
    <x v="214"/>
    <x v="0"/>
    <x v="1675"/>
    <n v="8"/>
    <n v="8"/>
    <n v="0"/>
    <n v="0"/>
    <n v="0"/>
    <n v="0"/>
    <n v="0"/>
    <n v="0"/>
    <m/>
    <m/>
    <m/>
    <m/>
    <m/>
    <m/>
    <m/>
    <n v="8"/>
    <m/>
    <m/>
    <m/>
    <m/>
    <m/>
    <m/>
  </r>
  <r>
    <x v="214"/>
    <x v="1"/>
    <x v="1676"/>
    <n v="1"/>
    <n v="1"/>
    <n v="0"/>
    <n v="1"/>
    <n v="0"/>
    <n v="0"/>
    <n v="0"/>
    <n v="1"/>
    <s v="V"/>
    <m/>
    <m/>
    <m/>
    <m/>
    <m/>
    <n v="1"/>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r>
    <x v="215"/>
    <x v="6"/>
    <x v="1663"/>
    <m/>
    <m/>
    <m/>
    <m/>
    <m/>
    <m/>
    <m/>
    <m/>
    <m/>
    <m/>
    <m/>
    <m/>
    <m/>
    <m/>
    <m/>
    <m/>
    <m/>
    <m/>
    <m/>
    <m/>
    <m/>
    <m/>
  </r>
</pivotCacheRecords>
</file>

<file path=xl/pivotCache/pivotCacheRecords9.xml><?xml version="1.0" encoding="utf-8"?>
<pivotCacheRecords xmlns="http://schemas.openxmlformats.org/spreadsheetml/2006/main" xmlns:r="http://schemas.openxmlformats.org/officeDocument/2006/relationships" count="2454">
  <r>
    <x v="0"/>
    <x v="0"/>
    <x v="0"/>
    <n v="7"/>
    <n v="0"/>
    <n v="0"/>
    <n v="22"/>
    <n v="0"/>
    <n v="0"/>
    <n v="0"/>
    <n v="22"/>
    <m/>
    <m/>
    <s v="V"/>
    <s v="V"/>
    <m/>
    <m/>
    <m/>
    <m/>
    <m/>
    <m/>
    <m/>
    <m/>
    <m/>
    <m/>
  </r>
  <r>
    <x v="0"/>
    <x v="1"/>
    <x v="1"/>
    <n v="10"/>
    <n v="10"/>
    <n v="0"/>
    <n v="0"/>
    <n v="0"/>
    <n v="0"/>
    <n v="0"/>
    <n v="0"/>
    <m/>
    <m/>
    <m/>
    <m/>
    <m/>
    <m/>
    <m/>
    <m/>
    <m/>
    <m/>
    <m/>
    <m/>
    <m/>
    <m/>
  </r>
  <r>
    <x v="1"/>
    <x v="0"/>
    <x v="2"/>
    <n v="9"/>
    <n v="1"/>
    <n v="0"/>
    <n v="46"/>
    <n v="0"/>
    <n v="0"/>
    <n v="0"/>
    <n v="46"/>
    <m/>
    <m/>
    <s v="V"/>
    <s v="V"/>
    <m/>
    <m/>
    <m/>
    <m/>
    <m/>
    <m/>
    <m/>
    <m/>
    <m/>
    <m/>
  </r>
  <r>
    <x v="1"/>
    <x v="0"/>
    <x v="3"/>
    <n v="9"/>
    <n v="0"/>
    <n v="0"/>
    <n v="13"/>
    <n v="0"/>
    <n v="0"/>
    <n v="0"/>
    <n v="13"/>
    <m/>
    <m/>
    <s v="V"/>
    <s v="V"/>
    <m/>
    <m/>
    <m/>
    <m/>
    <m/>
    <m/>
    <m/>
    <m/>
    <m/>
    <m/>
  </r>
  <r>
    <x v="2"/>
    <x v="0"/>
    <x v="4"/>
    <n v="1"/>
    <n v="0"/>
    <n v="0"/>
    <n v="1"/>
    <n v="0"/>
    <n v="0"/>
    <n v="0"/>
    <n v="1"/>
    <m/>
    <m/>
    <s v="V"/>
    <s v="V"/>
    <m/>
    <m/>
    <m/>
    <m/>
    <m/>
    <m/>
    <m/>
    <m/>
    <m/>
    <m/>
  </r>
  <r>
    <x v="2"/>
    <x v="2"/>
    <x v="1"/>
    <n v="10"/>
    <n v="0"/>
    <n v="0"/>
    <n v="0"/>
    <n v="0"/>
    <n v="0"/>
    <n v="0"/>
    <n v="0"/>
    <m/>
    <m/>
    <m/>
    <m/>
    <m/>
    <m/>
    <m/>
    <m/>
    <m/>
    <m/>
    <m/>
    <m/>
    <m/>
    <m/>
  </r>
  <r>
    <x v="3"/>
    <x v="3"/>
    <x v="5"/>
    <n v="2"/>
    <n v="0"/>
    <n v="0"/>
    <n v="0"/>
    <n v="0"/>
    <n v="0"/>
    <n v="0"/>
    <n v="0"/>
    <m/>
    <m/>
    <m/>
    <m/>
    <m/>
    <m/>
    <m/>
    <m/>
    <m/>
    <m/>
    <m/>
    <m/>
    <m/>
    <m/>
  </r>
  <r>
    <x v="3"/>
    <x v="4"/>
    <x v="6"/>
    <n v="13"/>
    <n v="0"/>
    <n v="0"/>
    <n v="1"/>
    <n v="0"/>
    <n v="0"/>
    <n v="0"/>
    <n v="1"/>
    <m/>
    <m/>
    <s v="V"/>
    <s v="V"/>
    <m/>
    <m/>
    <m/>
    <m/>
    <m/>
    <m/>
    <m/>
    <m/>
    <m/>
    <m/>
  </r>
  <r>
    <x v="3"/>
    <x v="4"/>
    <x v="7"/>
    <n v="8"/>
    <n v="0"/>
    <n v="0"/>
    <n v="3"/>
    <n v="0"/>
    <n v="0"/>
    <n v="0"/>
    <n v="3"/>
    <m/>
    <m/>
    <s v="V"/>
    <s v="V"/>
    <m/>
    <m/>
    <m/>
    <m/>
    <m/>
    <m/>
    <m/>
    <m/>
    <m/>
    <m/>
  </r>
  <r>
    <x v="3"/>
    <x v="3"/>
    <x v="8"/>
    <n v="2"/>
    <n v="2"/>
    <n v="0"/>
    <n v="0"/>
    <n v="0"/>
    <n v="0"/>
    <n v="0"/>
    <n v="0"/>
    <m/>
    <m/>
    <m/>
    <m/>
    <m/>
    <m/>
    <m/>
    <m/>
    <m/>
    <m/>
    <m/>
    <m/>
    <m/>
    <m/>
  </r>
  <r>
    <x v="3"/>
    <x v="5"/>
    <x v="9"/>
    <n v="12"/>
    <n v="12"/>
    <n v="0"/>
    <n v="0"/>
    <n v="0"/>
    <n v="0"/>
    <n v="0"/>
    <n v="0"/>
    <m/>
    <m/>
    <m/>
    <m/>
    <m/>
    <m/>
    <m/>
    <m/>
    <m/>
    <m/>
    <m/>
    <m/>
    <m/>
    <m/>
  </r>
  <r>
    <x v="4"/>
    <x v="6"/>
    <x v="10"/>
    <n v="13"/>
    <n v="0"/>
    <n v="0"/>
    <n v="3"/>
    <n v="0"/>
    <n v="0"/>
    <n v="0"/>
    <n v="3"/>
    <m/>
    <m/>
    <s v="V"/>
    <s v="V"/>
    <m/>
    <m/>
    <m/>
    <m/>
    <m/>
    <m/>
    <m/>
    <m/>
    <m/>
    <m/>
  </r>
  <r>
    <x v="4"/>
    <x v="3"/>
    <x v="11"/>
    <n v="8"/>
    <n v="0"/>
    <n v="0"/>
    <n v="0"/>
    <n v="0"/>
    <n v="0"/>
    <n v="0"/>
    <n v="0"/>
    <m/>
    <m/>
    <m/>
    <m/>
    <m/>
    <m/>
    <m/>
    <m/>
    <m/>
    <m/>
    <m/>
    <m/>
    <m/>
    <m/>
  </r>
  <r>
    <x v="4"/>
    <x v="7"/>
    <x v="3"/>
    <n v="9"/>
    <n v="0"/>
    <n v="0"/>
    <n v="4"/>
    <n v="0"/>
    <n v="0"/>
    <n v="0"/>
    <n v="4"/>
    <m/>
    <m/>
    <s v="V"/>
    <s v="V"/>
    <m/>
    <m/>
    <m/>
    <m/>
    <m/>
    <m/>
    <m/>
    <m/>
    <m/>
    <m/>
  </r>
  <r>
    <x v="4"/>
    <x v="5"/>
    <x v="12"/>
    <n v="12"/>
    <n v="0"/>
    <n v="0"/>
    <n v="2"/>
    <n v="0"/>
    <n v="0"/>
    <n v="0"/>
    <n v="2"/>
    <m/>
    <m/>
    <s v="V"/>
    <s v="V"/>
    <m/>
    <m/>
    <m/>
    <m/>
    <m/>
    <m/>
    <m/>
    <m/>
    <m/>
    <m/>
  </r>
  <r>
    <x v="4"/>
    <x v="5"/>
    <x v="13"/>
    <n v="12"/>
    <n v="0"/>
    <n v="0"/>
    <n v="2"/>
    <n v="0"/>
    <n v="0"/>
    <n v="0"/>
    <n v="2"/>
    <m/>
    <m/>
    <s v="V"/>
    <s v="V"/>
    <m/>
    <m/>
    <m/>
    <m/>
    <m/>
    <m/>
    <m/>
    <m/>
    <m/>
    <m/>
  </r>
  <r>
    <x v="4"/>
    <x v="5"/>
    <x v="14"/>
    <n v="12"/>
    <n v="0"/>
    <n v="0"/>
    <n v="4"/>
    <n v="0"/>
    <n v="0"/>
    <n v="0"/>
    <n v="4"/>
    <s v="V"/>
    <s v="V"/>
    <s v="V"/>
    <s v="V"/>
    <m/>
    <m/>
    <m/>
    <m/>
    <m/>
    <m/>
    <m/>
    <m/>
    <m/>
    <m/>
  </r>
  <r>
    <x v="4"/>
    <x v="7"/>
    <x v="2"/>
    <n v="8"/>
    <n v="0"/>
    <n v="0"/>
    <n v="13"/>
    <n v="11"/>
    <n v="0"/>
    <n v="0"/>
    <n v="24"/>
    <s v="V"/>
    <m/>
    <s v="V"/>
    <s v="V"/>
    <m/>
    <m/>
    <m/>
    <m/>
    <m/>
    <m/>
    <m/>
    <m/>
    <m/>
    <m/>
  </r>
  <r>
    <x v="4"/>
    <x v="7"/>
    <x v="0"/>
    <n v="7"/>
    <n v="0"/>
    <n v="0"/>
    <n v="7"/>
    <n v="0"/>
    <n v="0"/>
    <n v="0"/>
    <n v="7"/>
    <m/>
    <m/>
    <s v="V"/>
    <s v="V"/>
    <m/>
    <m/>
    <m/>
    <m/>
    <m/>
    <m/>
    <m/>
    <m/>
    <m/>
    <m/>
  </r>
  <r>
    <x v="4"/>
    <x v="5"/>
    <x v="15"/>
    <n v="12"/>
    <n v="0"/>
    <n v="0"/>
    <n v="8"/>
    <n v="0"/>
    <n v="0"/>
    <n v="0"/>
    <n v="8"/>
    <m/>
    <m/>
    <s v="V"/>
    <s v="V"/>
    <m/>
    <m/>
    <m/>
    <m/>
    <m/>
    <m/>
    <m/>
    <m/>
    <m/>
    <m/>
  </r>
  <r>
    <x v="4"/>
    <x v="5"/>
    <x v="16"/>
    <n v="12"/>
    <n v="0"/>
    <n v="0"/>
    <n v="0"/>
    <n v="0"/>
    <n v="0"/>
    <n v="0"/>
    <n v="0"/>
    <m/>
    <m/>
    <m/>
    <m/>
    <m/>
    <m/>
    <m/>
    <m/>
    <m/>
    <m/>
    <m/>
    <m/>
    <m/>
    <m/>
  </r>
  <r>
    <x v="4"/>
    <x v="5"/>
    <x v="17"/>
    <n v="12"/>
    <n v="0"/>
    <n v="0"/>
    <n v="2"/>
    <n v="0"/>
    <n v="0"/>
    <n v="0"/>
    <n v="2"/>
    <m/>
    <m/>
    <s v="V"/>
    <s v="V"/>
    <m/>
    <m/>
    <m/>
    <m/>
    <m/>
    <m/>
    <m/>
    <m/>
    <m/>
    <m/>
  </r>
  <r>
    <x v="4"/>
    <x v="5"/>
    <x v="9"/>
    <n v="12"/>
    <n v="0"/>
    <n v="0"/>
    <n v="15"/>
    <n v="0"/>
    <n v="0"/>
    <n v="0"/>
    <n v="15"/>
    <m/>
    <m/>
    <s v="V"/>
    <s v="V"/>
    <m/>
    <m/>
    <m/>
    <m/>
    <m/>
    <m/>
    <m/>
    <m/>
    <m/>
    <m/>
  </r>
  <r>
    <x v="5"/>
    <x v="5"/>
    <x v="18"/>
    <n v="12"/>
    <n v="0"/>
    <n v="0"/>
    <n v="5"/>
    <n v="0"/>
    <n v="0"/>
    <n v="0"/>
    <n v="5"/>
    <m/>
    <m/>
    <s v="V"/>
    <s v="V"/>
    <m/>
    <m/>
    <m/>
    <m/>
    <m/>
    <m/>
    <m/>
    <m/>
    <m/>
    <m/>
  </r>
  <r>
    <x v="5"/>
    <x v="3"/>
    <x v="8"/>
    <n v="2"/>
    <n v="0"/>
    <n v="0"/>
    <n v="0"/>
    <n v="0"/>
    <n v="0"/>
    <n v="0"/>
    <n v="0"/>
    <m/>
    <m/>
    <m/>
    <m/>
    <m/>
    <m/>
    <m/>
    <m/>
    <m/>
    <m/>
    <m/>
    <m/>
    <m/>
    <m/>
  </r>
  <r>
    <x v="5"/>
    <x v="8"/>
    <x v="19"/>
    <n v="13"/>
    <n v="0"/>
    <n v="0"/>
    <n v="3"/>
    <n v="0"/>
    <n v="0"/>
    <n v="0"/>
    <n v="3"/>
    <m/>
    <m/>
    <s v="V"/>
    <s v="V"/>
    <m/>
    <m/>
    <m/>
    <m/>
    <m/>
    <m/>
    <m/>
    <m/>
    <m/>
    <m/>
  </r>
  <r>
    <x v="6"/>
    <x v="9"/>
    <x v="4"/>
    <n v="1"/>
    <n v="0"/>
    <n v="0"/>
    <n v="4"/>
    <n v="0"/>
    <n v="0"/>
    <n v="0"/>
    <n v="4"/>
    <m/>
    <m/>
    <s v="V"/>
    <s v="V"/>
    <m/>
    <m/>
    <m/>
    <m/>
    <m/>
    <m/>
    <m/>
    <m/>
    <m/>
    <m/>
  </r>
  <r>
    <x v="6"/>
    <x v="10"/>
    <x v="20"/>
    <n v="1"/>
    <n v="0"/>
    <n v="0"/>
    <n v="5"/>
    <n v="0"/>
    <n v="0"/>
    <n v="0"/>
    <n v="5"/>
    <m/>
    <m/>
    <s v="V"/>
    <s v="V"/>
    <m/>
    <m/>
    <m/>
    <m/>
    <m/>
    <m/>
    <m/>
    <m/>
    <m/>
    <m/>
  </r>
  <r>
    <x v="7"/>
    <x v="11"/>
    <x v="21"/>
    <n v="13"/>
    <n v="13"/>
    <n v="0"/>
    <n v="5"/>
    <n v="0"/>
    <n v="0"/>
    <n v="0"/>
    <n v="0"/>
    <m/>
    <m/>
    <m/>
    <m/>
    <m/>
    <m/>
    <m/>
    <m/>
    <m/>
    <m/>
    <m/>
    <m/>
    <m/>
    <m/>
  </r>
  <r>
    <x v="8"/>
    <x v="12"/>
    <x v="13"/>
    <n v="12"/>
    <n v="0"/>
    <n v="0"/>
    <n v="0"/>
    <n v="0"/>
    <n v="0"/>
    <n v="0"/>
    <n v="0"/>
    <m/>
    <m/>
    <m/>
    <m/>
    <m/>
    <m/>
    <m/>
    <m/>
    <m/>
    <m/>
    <m/>
    <m/>
    <m/>
    <m/>
  </r>
  <r>
    <x v="8"/>
    <x v="12"/>
    <x v="14"/>
    <n v="12"/>
    <n v="0"/>
    <n v="0"/>
    <n v="0"/>
    <n v="0"/>
    <n v="0"/>
    <n v="0"/>
    <n v="0"/>
    <m/>
    <m/>
    <m/>
    <m/>
    <m/>
    <m/>
    <m/>
    <m/>
    <m/>
    <m/>
    <m/>
    <m/>
    <m/>
    <m/>
  </r>
  <r>
    <x v="8"/>
    <x v="12"/>
    <x v="12"/>
    <n v="12"/>
    <n v="0"/>
    <n v="0"/>
    <n v="0"/>
    <n v="0"/>
    <n v="0"/>
    <n v="0"/>
    <n v="0"/>
    <m/>
    <m/>
    <m/>
    <m/>
    <m/>
    <m/>
    <m/>
    <m/>
    <m/>
    <m/>
    <m/>
    <m/>
    <m/>
    <m/>
  </r>
  <r>
    <x v="8"/>
    <x v="12"/>
    <x v="17"/>
    <n v="12"/>
    <n v="0"/>
    <n v="0"/>
    <n v="0"/>
    <n v="0"/>
    <n v="0"/>
    <n v="0"/>
    <n v="0"/>
    <m/>
    <m/>
    <m/>
    <m/>
    <m/>
    <m/>
    <m/>
    <m/>
    <m/>
    <m/>
    <m/>
    <m/>
    <m/>
    <m/>
  </r>
  <r>
    <x v="8"/>
    <x v="4"/>
    <x v="10"/>
    <n v="13"/>
    <n v="0"/>
    <n v="0"/>
    <n v="0"/>
    <n v="0"/>
    <n v="0"/>
    <n v="0"/>
    <n v="0"/>
    <m/>
    <m/>
    <m/>
    <m/>
    <m/>
    <m/>
    <m/>
    <m/>
    <m/>
    <m/>
    <m/>
    <m/>
    <m/>
    <m/>
  </r>
  <r>
    <x v="8"/>
    <x v="12"/>
    <x v="9"/>
    <n v="12"/>
    <n v="0"/>
    <n v="0"/>
    <n v="0"/>
    <n v="0"/>
    <n v="0"/>
    <n v="0"/>
    <n v="0"/>
    <m/>
    <m/>
    <m/>
    <m/>
    <m/>
    <m/>
    <m/>
    <m/>
    <m/>
    <m/>
    <m/>
    <m/>
    <m/>
    <m/>
  </r>
  <r>
    <x v="8"/>
    <x v="7"/>
    <x v="21"/>
    <n v="13"/>
    <n v="7"/>
    <n v="0"/>
    <n v="0"/>
    <n v="0"/>
    <n v="0"/>
    <n v="0"/>
    <n v="0"/>
    <m/>
    <m/>
    <m/>
    <m/>
    <m/>
    <m/>
    <m/>
    <m/>
    <m/>
    <m/>
    <m/>
    <m/>
    <m/>
    <m/>
  </r>
  <r>
    <x v="9"/>
    <x v="12"/>
    <x v="18"/>
    <n v="12"/>
    <n v="0"/>
    <n v="0"/>
    <n v="0"/>
    <n v="0"/>
    <n v="0"/>
    <n v="0"/>
    <n v="0"/>
    <m/>
    <m/>
    <m/>
    <m/>
    <m/>
    <m/>
    <m/>
    <m/>
    <m/>
    <m/>
    <m/>
    <m/>
    <m/>
    <m/>
  </r>
  <r>
    <x v="10"/>
    <x v="13"/>
    <x v="2"/>
    <n v="8"/>
    <n v="5"/>
    <n v="0"/>
    <n v="12"/>
    <n v="0"/>
    <n v="14"/>
    <n v="0"/>
    <n v="56"/>
    <s v="V"/>
    <s v="V"/>
    <s v="V"/>
    <s v="V"/>
    <m/>
    <m/>
    <m/>
    <m/>
    <m/>
    <m/>
    <m/>
    <m/>
    <m/>
    <m/>
  </r>
  <r>
    <x v="10"/>
    <x v="13"/>
    <x v="4"/>
    <n v="1"/>
    <n v="0"/>
    <n v="0"/>
    <n v="0"/>
    <n v="0"/>
    <n v="0"/>
    <n v="0"/>
    <n v="0"/>
    <m/>
    <m/>
    <m/>
    <m/>
    <m/>
    <m/>
    <m/>
    <m/>
    <m/>
    <m/>
    <m/>
    <m/>
    <m/>
    <m/>
  </r>
  <r>
    <x v="10"/>
    <x v="13"/>
    <x v="22"/>
    <n v="6"/>
    <n v="0"/>
    <n v="0"/>
    <n v="0"/>
    <n v="0"/>
    <n v="0"/>
    <n v="0"/>
    <n v="0"/>
    <m/>
    <m/>
    <m/>
    <m/>
    <m/>
    <m/>
    <m/>
    <m/>
    <m/>
    <m/>
    <m/>
    <m/>
    <m/>
    <m/>
  </r>
  <r>
    <x v="11"/>
    <x v="7"/>
    <x v="23"/>
    <n v="1"/>
    <n v="1"/>
    <n v="0"/>
    <n v="0"/>
    <n v="0"/>
    <n v="0"/>
    <n v="0"/>
    <n v="0"/>
    <m/>
    <m/>
    <m/>
    <m/>
    <m/>
    <m/>
    <m/>
    <m/>
    <m/>
    <m/>
    <m/>
    <m/>
    <m/>
    <m/>
  </r>
  <r>
    <x v="11"/>
    <x v="1"/>
    <x v="24"/>
    <n v="5"/>
    <n v="5"/>
    <n v="0"/>
    <n v="0"/>
    <n v="0"/>
    <n v="0"/>
    <n v="0"/>
    <n v="0"/>
    <m/>
    <m/>
    <m/>
    <m/>
    <m/>
    <m/>
    <m/>
    <m/>
    <m/>
    <m/>
    <m/>
    <m/>
    <m/>
    <m/>
  </r>
  <r>
    <x v="12"/>
    <x v="13"/>
    <x v="25"/>
    <n v="5"/>
    <n v="0"/>
    <n v="0"/>
    <n v="0"/>
    <n v="0"/>
    <n v="0"/>
    <n v="0"/>
    <n v="0"/>
    <m/>
    <m/>
    <m/>
    <m/>
    <m/>
    <m/>
    <m/>
    <m/>
    <m/>
    <m/>
    <m/>
    <m/>
    <m/>
    <m/>
  </r>
  <r>
    <x v="13"/>
    <x v="0"/>
    <x v="26"/>
    <n v="13"/>
    <n v="0"/>
    <n v="0"/>
    <n v="0"/>
    <n v="0"/>
    <n v="0"/>
    <n v="0"/>
    <n v="0"/>
    <m/>
    <m/>
    <m/>
    <m/>
    <m/>
    <m/>
    <m/>
    <m/>
    <m/>
    <m/>
    <m/>
    <m/>
    <m/>
    <m/>
  </r>
  <r>
    <x v="13"/>
    <x v="1"/>
    <x v="27"/>
    <n v="8"/>
    <n v="0"/>
    <n v="0"/>
    <n v="0"/>
    <n v="0"/>
    <n v="0"/>
    <n v="0"/>
    <n v="0"/>
    <m/>
    <m/>
    <m/>
    <m/>
    <m/>
    <m/>
    <m/>
    <m/>
    <m/>
    <m/>
    <m/>
    <m/>
    <m/>
    <m/>
  </r>
  <r>
    <x v="13"/>
    <x v="7"/>
    <x v="23"/>
    <n v="7"/>
    <n v="0"/>
    <n v="0"/>
    <n v="0"/>
    <n v="0"/>
    <n v="0"/>
    <n v="0"/>
    <n v="0"/>
    <m/>
    <m/>
    <m/>
    <m/>
    <m/>
    <m/>
    <m/>
    <m/>
    <m/>
    <m/>
    <m/>
    <m/>
    <m/>
    <m/>
  </r>
  <r>
    <x v="13"/>
    <x v="1"/>
    <x v="24"/>
    <n v="1"/>
    <n v="0"/>
    <n v="0"/>
    <n v="0"/>
    <n v="0"/>
    <n v="0"/>
    <n v="0"/>
    <n v="0"/>
    <m/>
    <m/>
    <m/>
    <m/>
    <m/>
    <m/>
    <m/>
    <m/>
    <m/>
    <m/>
    <m/>
    <m/>
    <m/>
    <m/>
  </r>
  <r>
    <x v="14"/>
    <x v="14"/>
    <x v="4"/>
    <n v="1"/>
    <n v="0"/>
    <n v="0"/>
    <n v="0"/>
    <n v="0"/>
    <n v="0"/>
    <n v="0"/>
    <n v="0"/>
    <m/>
    <m/>
    <m/>
    <m/>
    <m/>
    <m/>
    <m/>
    <m/>
    <m/>
    <m/>
    <m/>
    <m/>
    <m/>
    <m/>
  </r>
  <r>
    <x v="15"/>
    <x v="15"/>
    <x v="21"/>
    <n v="6"/>
    <n v="0"/>
    <n v="0"/>
    <n v="0"/>
    <n v="0"/>
    <n v="0"/>
    <n v="0"/>
    <n v="0"/>
    <m/>
    <m/>
    <m/>
    <m/>
    <m/>
    <m/>
    <m/>
    <m/>
    <m/>
    <m/>
    <m/>
    <m/>
    <m/>
    <m/>
  </r>
  <r>
    <x v="16"/>
    <x v="14"/>
    <x v="25"/>
    <n v="5"/>
    <n v="0"/>
    <n v="0"/>
    <n v="0"/>
    <n v="0"/>
    <n v="0"/>
    <n v="0"/>
    <n v="0"/>
    <m/>
    <m/>
    <m/>
    <m/>
    <m/>
    <m/>
    <m/>
    <m/>
    <m/>
    <m/>
    <m/>
    <m/>
    <m/>
    <m/>
  </r>
  <r>
    <x v="16"/>
    <x v="14"/>
    <x v="2"/>
    <n v="3"/>
    <n v="0"/>
    <n v="0"/>
    <n v="0"/>
    <n v="0"/>
    <n v="0"/>
    <n v="0"/>
    <n v="0"/>
    <m/>
    <m/>
    <m/>
    <m/>
    <m/>
    <m/>
    <m/>
    <m/>
    <m/>
    <m/>
    <m/>
    <m/>
    <m/>
    <m/>
  </r>
  <r>
    <x v="16"/>
    <x v="14"/>
    <x v="22"/>
    <n v="6"/>
    <n v="0"/>
    <n v="0"/>
    <n v="0"/>
    <n v="0"/>
    <n v="0"/>
    <n v="0"/>
    <n v="0"/>
    <m/>
    <m/>
    <m/>
    <m/>
    <m/>
    <m/>
    <m/>
    <m/>
    <m/>
    <m/>
    <m/>
    <m/>
    <m/>
    <m/>
  </r>
  <r>
    <x v="16"/>
    <x v="14"/>
    <x v="3"/>
    <n v="3"/>
    <n v="0"/>
    <n v="0"/>
    <n v="0"/>
    <n v="0"/>
    <n v="0"/>
    <n v="0"/>
    <n v="0"/>
    <m/>
    <m/>
    <m/>
    <m/>
    <m/>
    <m/>
    <m/>
    <m/>
    <m/>
    <m/>
    <m/>
    <m/>
    <m/>
    <m/>
  </r>
  <r>
    <x v="16"/>
    <x v="12"/>
    <x v="28"/>
    <n v="4"/>
    <n v="4"/>
    <n v="0"/>
    <n v="0"/>
    <n v="0"/>
    <n v="0"/>
    <n v="0"/>
    <n v="0"/>
    <m/>
    <m/>
    <m/>
    <m/>
    <m/>
    <m/>
    <m/>
    <m/>
    <m/>
    <m/>
    <m/>
    <m/>
    <m/>
    <m/>
  </r>
  <r>
    <x v="16"/>
    <x v="12"/>
    <x v="29"/>
    <n v="4"/>
    <n v="4"/>
    <n v="0"/>
    <n v="0"/>
    <n v="0"/>
    <n v="0"/>
    <n v="0"/>
    <n v="0"/>
    <m/>
    <m/>
    <m/>
    <m/>
    <m/>
    <m/>
    <m/>
    <m/>
    <m/>
    <m/>
    <m/>
    <m/>
    <m/>
    <m/>
  </r>
  <r>
    <x v="17"/>
    <x v="14"/>
    <x v="0"/>
    <n v="7"/>
    <n v="0"/>
    <n v="0"/>
    <n v="0"/>
    <n v="0"/>
    <n v="0"/>
    <n v="0"/>
    <n v="0"/>
    <m/>
    <m/>
    <m/>
    <m/>
    <m/>
    <m/>
    <m/>
    <m/>
    <m/>
    <m/>
    <m/>
    <m/>
    <m/>
    <m/>
  </r>
  <r>
    <x v="17"/>
    <x v="0"/>
    <x v="30"/>
    <n v="2"/>
    <n v="0"/>
    <n v="0"/>
    <n v="7"/>
    <n v="0"/>
    <n v="0"/>
    <n v="0"/>
    <n v="7"/>
    <m/>
    <m/>
    <s v="V"/>
    <s v="V"/>
    <m/>
    <m/>
    <m/>
    <m/>
    <m/>
    <m/>
    <m/>
    <m/>
    <m/>
    <m/>
  </r>
  <r>
    <x v="17"/>
    <x v="15"/>
    <x v="23"/>
    <n v="7"/>
    <n v="0"/>
    <n v="0"/>
    <n v="10"/>
    <n v="0"/>
    <n v="0"/>
    <n v="0"/>
    <n v="10"/>
    <m/>
    <m/>
    <s v="V"/>
    <s v="V"/>
    <m/>
    <m/>
    <m/>
    <m/>
    <m/>
    <m/>
    <m/>
    <m/>
    <m/>
    <m/>
  </r>
  <r>
    <x v="17"/>
    <x v="11"/>
    <x v="20"/>
    <n v="1"/>
    <n v="0"/>
    <n v="0"/>
    <n v="0"/>
    <n v="0"/>
    <n v="0"/>
    <n v="0"/>
    <n v="0"/>
    <m/>
    <m/>
    <m/>
    <m/>
    <m/>
    <m/>
    <m/>
    <m/>
    <m/>
    <m/>
    <m/>
    <m/>
    <m/>
    <m/>
  </r>
  <r>
    <x v="18"/>
    <x v="0"/>
    <x v="31"/>
    <n v="8"/>
    <n v="0"/>
    <n v="0"/>
    <n v="72"/>
    <n v="0"/>
    <n v="0"/>
    <n v="0"/>
    <n v="72"/>
    <m/>
    <m/>
    <s v="V"/>
    <s v="V"/>
    <m/>
    <m/>
    <m/>
    <m/>
    <m/>
    <m/>
    <m/>
    <m/>
    <m/>
    <m/>
  </r>
  <r>
    <x v="19"/>
    <x v="16"/>
    <x v="32"/>
    <n v="1"/>
    <n v="0"/>
    <n v="0"/>
    <n v="0"/>
    <n v="0"/>
    <n v="0"/>
    <n v="0"/>
    <n v="0"/>
    <m/>
    <m/>
    <m/>
    <m/>
    <m/>
    <m/>
    <m/>
    <m/>
    <m/>
    <m/>
    <m/>
    <m/>
    <m/>
    <m/>
  </r>
  <r>
    <x v="20"/>
    <x v="7"/>
    <x v="31"/>
    <n v="8"/>
    <n v="0"/>
    <n v="0"/>
    <n v="0"/>
    <n v="0"/>
    <n v="0"/>
    <n v="0"/>
    <n v="0"/>
    <m/>
    <m/>
    <m/>
    <m/>
    <m/>
    <m/>
    <m/>
    <m/>
    <m/>
    <m/>
    <m/>
    <m/>
    <m/>
    <m/>
  </r>
  <r>
    <x v="20"/>
    <x v="7"/>
    <x v="30"/>
    <n v="2"/>
    <n v="0"/>
    <n v="0"/>
    <n v="0"/>
    <n v="0"/>
    <n v="0"/>
    <n v="0"/>
    <n v="0"/>
    <m/>
    <m/>
    <m/>
    <m/>
    <m/>
    <m/>
    <m/>
    <m/>
    <m/>
    <m/>
    <m/>
    <m/>
    <m/>
    <m/>
  </r>
  <r>
    <x v="21"/>
    <x v="11"/>
    <x v="26"/>
    <n v="13"/>
    <n v="0"/>
    <n v="0"/>
    <n v="1"/>
    <n v="0"/>
    <n v="0"/>
    <n v="0"/>
    <n v="1"/>
    <m/>
    <m/>
    <s v="V"/>
    <s v="V"/>
    <m/>
    <m/>
    <m/>
    <m/>
    <m/>
    <m/>
    <m/>
    <m/>
    <m/>
    <m/>
  </r>
  <r>
    <x v="21"/>
    <x v="12"/>
    <x v="29"/>
    <n v="4"/>
    <n v="4"/>
    <n v="0"/>
    <n v="0"/>
    <n v="0"/>
    <n v="0"/>
    <n v="0"/>
    <n v="0"/>
    <m/>
    <m/>
    <m/>
    <m/>
    <m/>
    <m/>
    <m/>
    <m/>
    <m/>
    <m/>
    <m/>
    <m/>
    <m/>
    <m/>
  </r>
  <r>
    <x v="22"/>
    <x v="0"/>
    <x v="33"/>
    <n v="8"/>
    <n v="0"/>
    <n v="0"/>
    <n v="4"/>
    <n v="0"/>
    <n v="0"/>
    <n v="0"/>
    <n v="4"/>
    <m/>
    <m/>
    <s v="V"/>
    <s v="V"/>
    <m/>
    <m/>
    <m/>
    <m/>
    <m/>
    <m/>
    <m/>
    <m/>
    <m/>
    <m/>
  </r>
  <r>
    <x v="22"/>
    <x v="16"/>
    <x v="34"/>
    <n v="2"/>
    <n v="0"/>
    <n v="0"/>
    <n v="0"/>
    <n v="0"/>
    <n v="0"/>
    <n v="0"/>
    <n v="0"/>
    <m/>
    <m/>
    <m/>
    <m/>
    <m/>
    <m/>
    <m/>
    <m/>
    <m/>
    <m/>
    <m/>
    <m/>
    <m/>
    <m/>
  </r>
  <r>
    <x v="22"/>
    <x v="16"/>
    <x v="35"/>
    <n v="3"/>
    <n v="0"/>
    <n v="0"/>
    <n v="0"/>
    <n v="0"/>
    <n v="0"/>
    <n v="0"/>
    <n v="0"/>
    <m/>
    <m/>
    <m/>
    <m/>
    <m/>
    <m/>
    <m/>
    <m/>
    <m/>
    <m/>
    <m/>
    <m/>
    <m/>
    <m/>
  </r>
  <r>
    <x v="23"/>
    <x v="17"/>
    <x v="19"/>
    <n v="13"/>
    <n v="13"/>
    <n v="0"/>
    <n v="0"/>
    <n v="0"/>
    <n v="0"/>
    <n v="0"/>
    <n v="0"/>
    <m/>
    <m/>
    <m/>
    <m/>
    <m/>
    <m/>
    <m/>
    <m/>
    <m/>
    <m/>
    <m/>
    <m/>
    <m/>
    <m/>
  </r>
  <r>
    <x v="24"/>
    <x v="0"/>
    <x v="36"/>
    <n v="1"/>
    <n v="1"/>
    <n v="0"/>
    <n v="0"/>
    <n v="0"/>
    <n v="0"/>
    <n v="0"/>
    <n v="0"/>
    <m/>
    <m/>
    <m/>
    <m/>
    <m/>
    <m/>
    <m/>
    <m/>
    <m/>
    <m/>
    <m/>
    <m/>
    <m/>
    <m/>
  </r>
  <r>
    <x v="25"/>
    <x v="18"/>
    <x v="31"/>
    <n v="7"/>
    <n v="0"/>
    <n v="0"/>
    <n v="0"/>
    <n v="0"/>
    <n v="0"/>
    <n v="0"/>
    <n v="0"/>
    <m/>
    <m/>
    <m/>
    <m/>
    <m/>
    <m/>
    <m/>
    <m/>
    <m/>
    <m/>
    <m/>
    <m/>
    <m/>
    <m/>
  </r>
  <r>
    <x v="25"/>
    <x v="18"/>
    <x v="37"/>
    <n v="1"/>
    <n v="1"/>
    <n v="0"/>
    <n v="0"/>
    <n v="0"/>
    <n v="0"/>
    <n v="0"/>
    <n v="0"/>
    <m/>
    <m/>
    <m/>
    <m/>
    <m/>
    <m/>
    <m/>
    <m/>
    <m/>
    <m/>
    <m/>
    <m/>
    <m/>
    <m/>
  </r>
  <r>
    <x v="25"/>
    <x v="17"/>
    <x v="38"/>
    <n v="3"/>
    <n v="3"/>
    <n v="0"/>
    <n v="0"/>
    <n v="0"/>
    <n v="0"/>
    <n v="0"/>
    <n v="0"/>
    <m/>
    <m/>
    <m/>
    <m/>
    <m/>
    <m/>
    <m/>
    <m/>
    <m/>
    <m/>
    <m/>
    <m/>
    <m/>
    <m/>
  </r>
  <r>
    <x v="26"/>
    <x v="18"/>
    <x v="37"/>
    <n v="1"/>
    <n v="0"/>
    <n v="0"/>
    <n v="0"/>
    <n v="0"/>
    <n v="0"/>
    <n v="0"/>
    <n v="0"/>
    <m/>
    <m/>
    <m/>
    <m/>
    <m/>
    <m/>
    <m/>
    <m/>
    <m/>
    <m/>
    <m/>
    <m/>
    <m/>
    <m/>
  </r>
  <r>
    <x v="27"/>
    <x v="9"/>
    <x v="33"/>
    <n v="7"/>
    <n v="0"/>
    <n v="0"/>
    <n v="0"/>
    <n v="0"/>
    <n v="0"/>
    <n v="0"/>
    <n v="0"/>
    <m/>
    <m/>
    <m/>
    <m/>
    <m/>
    <m/>
    <m/>
    <m/>
    <m/>
    <m/>
    <m/>
    <m/>
    <m/>
    <m/>
  </r>
  <r>
    <x v="27"/>
    <x v="9"/>
    <x v="39"/>
    <n v="1"/>
    <n v="0"/>
    <n v="0"/>
    <n v="0"/>
    <n v="0"/>
    <n v="0"/>
    <n v="0"/>
    <n v="0"/>
    <m/>
    <m/>
    <m/>
    <m/>
    <m/>
    <m/>
    <m/>
    <m/>
    <m/>
    <m/>
    <m/>
    <m/>
    <m/>
    <m/>
  </r>
  <r>
    <x v="27"/>
    <x v="17"/>
    <x v="40"/>
    <n v="8"/>
    <n v="8"/>
    <n v="0"/>
    <n v="0"/>
    <n v="0"/>
    <n v="0"/>
    <n v="0"/>
    <n v="0"/>
    <m/>
    <m/>
    <m/>
    <m/>
    <m/>
    <m/>
    <m/>
    <m/>
    <m/>
    <m/>
    <m/>
    <m/>
    <m/>
    <m/>
  </r>
  <r>
    <x v="27"/>
    <x v="17"/>
    <x v="41"/>
    <n v="5"/>
    <n v="5"/>
    <n v="0"/>
    <n v="0"/>
    <n v="0"/>
    <n v="0"/>
    <n v="0"/>
    <n v="0"/>
    <m/>
    <m/>
    <m/>
    <m/>
    <m/>
    <m/>
    <m/>
    <m/>
    <m/>
    <m/>
    <m/>
    <m/>
    <m/>
    <m/>
  </r>
  <r>
    <x v="27"/>
    <x v="19"/>
    <x v="42"/>
    <n v="8"/>
    <n v="8"/>
    <n v="0"/>
    <n v="239"/>
    <n v="0"/>
    <n v="0"/>
    <n v="0"/>
    <n v="239"/>
    <m/>
    <m/>
    <s v="V"/>
    <s v="V"/>
    <m/>
    <m/>
    <m/>
    <m/>
    <m/>
    <m/>
    <m/>
    <m/>
    <m/>
    <m/>
  </r>
  <r>
    <x v="28"/>
    <x v="12"/>
    <x v="29"/>
    <n v="3"/>
    <n v="0"/>
    <n v="0"/>
    <n v="4"/>
    <n v="0"/>
    <n v="0"/>
    <n v="0"/>
    <n v="4"/>
    <m/>
    <m/>
    <s v="V"/>
    <s v="V"/>
    <m/>
    <m/>
    <m/>
    <m/>
    <m/>
    <m/>
    <m/>
    <m/>
    <m/>
    <m/>
  </r>
  <r>
    <x v="29"/>
    <x v="20"/>
    <x v="37"/>
    <n v="1"/>
    <n v="1"/>
    <n v="0"/>
    <n v="0"/>
    <n v="0"/>
    <n v="0"/>
    <n v="0"/>
    <n v="0"/>
    <m/>
    <m/>
    <m/>
    <m/>
    <m/>
    <m/>
    <m/>
    <m/>
    <m/>
    <m/>
    <m/>
    <m/>
    <m/>
    <m/>
  </r>
  <r>
    <x v="30"/>
    <x v="20"/>
    <x v="31"/>
    <n v="7"/>
    <n v="0"/>
    <n v="0"/>
    <n v="0"/>
    <n v="0"/>
    <n v="0"/>
    <n v="0"/>
    <n v="0"/>
    <m/>
    <m/>
    <m/>
    <m/>
    <m/>
    <m/>
    <m/>
    <m/>
    <m/>
    <m/>
    <m/>
    <m/>
    <m/>
    <m/>
  </r>
  <r>
    <x v="30"/>
    <x v="21"/>
    <x v="43"/>
    <n v="9"/>
    <n v="0"/>
    <n v="0"/>
    <n v="0"/>
    <n v="0"/>
    <n v="0"/>
    <n v="0"/>
    <n v="0"/>
    <m/>
    <m/>
    <m/>
    <m/>
    <m/>
    <m/>
    <m/>
    <m/>
    <m/>
    <m/>
    <m/>
    <m/>
    <m/>
    <m/>
  </r>
  <r>
    <x v="30"/>
    <x v="22"/>
    <x v="44"/>
    <n v="2"/>
    <n v="0"/>
    <n v="0"/>
    <n v="0"/>
    <n v="0"/>
    <n v="0"/>
    <n v="0"/>
    <n v="0"/>
    <m/>
    <m/>
    <m/>
    <m/>
    <m/>
    <m/>
    <m/>
    <m/>
    <m/>
    <m/>
    <m/>
    <m/>
    <m/>
    <m/>
  </r>
  <r>
    <x v="30"/>
    <x v="22"/>
    <x v="42"/>
    <n v="8"/>
    <n v="0"/>
    <n v="0"/>
    <n v="21"/>
    <n v="0"/>
    <n v="0"/>
    <n v="0"/>
    <n v="21"/>
    <m/>
    <m/>
    <s v="V"/>
    <s v="V"/>
    <m/>
    <m/>
    <m/>
    <m/>
    <m/>
    <m/>
    <m/>
    <m/>
    <m/>
    <m/>
  </r>
  <r>
    <x v="30"/>
    <x v="22"/>
    <x v="45"/>
    <n v="5"/>
    <n v="0"/>
    <n v="0"/>
    <n v="47"/>
    <n v="0"/>
    <n v="0"/>
    <n v="0"/>
    <n v="47"/>
    <m/>
    <m/>
    <s v="V"/>
    <s v="V"/>
    <m/>
    <m/>
    <m/>
    <m/>
    <m/>
    <m/>
    <m/>
    <m/>
    <m/>
    <m/>
  </r>
  <r>
    <x v="31"/>
    <x v="20"/>
    <x v="37"/>
    <n v="1"/>
    <n v="0"/>
    <n v="0"/>
    <n v="0"/>
    <n v="0"/>
    <n v="0"/>
    <n v="0"/>
    <n v="0"/>
    <m/>
    <m/>
    <m/>
    <m/>
    <m/>
    <m/>
    <m/>
    <m/>
    <m/>
    <m/>
    <m/>
    <m/>
    <m/>
    <m/>
  </r>
  <r>
    <x v="31"/>
    <x v="23"/>
    <x v="26"/>
    <n v="13"/>
    <n v="0"/>
    <n v="0"/>
    <n v="18"/>
    <n v="0"/>
    <n v="0"/>
    <n v="0"/>
    <n v="18"/>
    <m/>
    <m/>
    <s v="V"/>
    <s v="V"/>
    <m/>
    <m/>
    <m/>
    <m/>
    <m/>
    <m/>
    <m/>
    <m/>
    <m/>
    <m/>
  </r>
  <r>
    <x v="31"/>
    <x v="21"/>
    <x v="46"/>
    <n v="9"/>
    <n v="0"/>
    <n v="0"/>
    <n v="0"/>
    <n v="0"/>
    <n v="0"/>
    <n v="0"/>
    <n v="0"/>
    <m/>
    <m/>
    <m/>
    <m/>
    <m/>
    <m/>
    <m/>
    <m/>
    <m/>
    <m/>
    <m/>
    <m/>
    <m/>
    <m/>
  </r>
  <r>
    <x v="32"/>
    <x v="5"/>
    <x v="47"/>
    <n v="12"/>
    <n v="0"/>
    <n v="0"/>
    <n v="1"/>
    <n v="0"/>
    <n v="0"/>
    <n v="0"/>
    <n v="1"/>
    <s v="V"/>
    <m/>
    <m/>
    <m/>
    <m/>
    <m/>
    <m/>
    <m/>
    <m/>
    <m/>
    <m/>
    <m/>
    <m/>
    <m/>
  </r>
  <r>
    <x v="32"/>
    <x v="22"/>
    <x v="36"/>
    <n v="1"/>
    <n v="0"/>
    <n v="0"/>
    <n v="4"/>
    <n v="0"/>
    <n v="0"/>
    <n v="0"/>
    <n v="4"/>
    <m/>
    <m/>
    <s v="V"/>
    <s v="V"/>
    <m/>
    <m/>
    <m/>
    <m/>
    <m/>
    <m/>
    <m/>
    <m/>
    <m/>
    <m/>
  </r>
  <r>
    <x v="32"/>
    <x v="12"/>
    <x v="28"/>
    <n v="4"/>
    <n v="0"/>
    <n v="0"/>
    <n v="3"/>
    <n v="0"/>
    <n v="0"/>
    <n v="0"/>
    <n v="3"/>
    <s v="V"/>
    <m/>
    <m/>
    <m/>
    <m/>
    <m/>
    <m/>
    <m/>
    <m/>
    <m/>
    <m/>
    <m/>
    <m/>
    <m/>
  </r>
  <r>
    <x v="32"/>
    <x v="18"/>
    <x v="33"/>
    <n v="8"/>
    <n v="8"/>
    <n v="0"/>
    <n v="0"/>
    <n v="0"/>
    <n v="0"/>
    <n v="0"/>
    <n v="0"/>
    <m/>
    <m/>
    <m/>
    <m/>
    <m/>
    <m/>
    <m/>
    <m/>
    <m/>
    <m/>
    <m/>
    <m/>
    <m/>
    <m/>
  </r>
  <r>
    <x v="33"/>
    <x v="18"/>
    <x v="33"/>
    <n v="8"/>
    <n v="0"/>
    <n v="0"/>
    <n v="0"/>
    <n v="0"/>
    <n v="0"/>
    <n v="0"/>
    <n v="0"/>
    <m/>
    <m/>
    <m/>
    <m/>
    <m/>
    <m/>
    <m/>
    <m/>
    <m/>
    <m/>
    <m/>
    <m/>
    <m/>
    <m/>
  </r>
  <r>
    <x v="34"/>
    <x v="9"/>
    <x v="45"/>
    <n v="5"/>
    <n v="0"/>
    <n v="0"/>
    <n v="0"/>
    <n v="0"/>
    <n v="0"/>
    <n v="0"/>
    <n v="0"/>
    <m/>
    <m/>
    <m/>
    <m/>
    <m/>
    <m/>
    <m/>
    <m/>
    <m/>
    <m/>
    <m/>
    <m/>
    <m/>
    <m/>
  </r>
  <r>
    <x v="34"/>
    <x v="9"/>
    <x v="44"/>
    <n v="2"/>
    <n v="0"/>
    <n v="0"/>
    <n v="0"/>
    <n v="0"/>
    <n v="0"/>
    <n v="0"/>
    <n v="0"/>
    <m/>
    <m/>
    <m/>
    <m/>
    <m/>
    <m/>
    <m/>
    <m/>
    <m/>
    <m/>
    <m/>
    <m/>
    <m/>
    <m/>
  </r>
  <r>
    <x v="35"/>
    <x v="16"/>
    <x v="48"/>
    <n v="6"/>
    <n v="0"/>
    <n v="0"/>
    <n v="0"/>
    <n v="0"/>
    <n v="0"/>
    <n v="0"/>
    <n v="0"/>
    <m/>
    <m/>
    <m/>
    <m/>
    <m/>
    <m/>
    <m/>
    <m/>
    <m/>
    <m/>
    <m/>
    <m/>
    <m/>
    <m/>
  </r>
  <r>
    <x v="35"/>
    <x v="24"/>
    <x v="49"/>
    <n v="12"/>
    <n v="0"/>
    <n v="0"/>
    <n v="66"/>
    <n v="0"/>
    <n v="0"/>
    <n v="0"/>
    <n v="66"/>
    <m/>
    <m/>
    <s v="V"/>
    <s v="V"/>
    <m/>
    <m/>
    <m/>
    <m/>
    <m/>
    <m/>
    <m/>
    <m/>
    <m/>
    <m/>
  </r>
  <r>
    <x v="35"/>
    <x v="9"/>
    <x v="42"/>
    <n v="8"/>
    <n v="0"/>
    <n v="0"/>
    <n v="0"/>
    <n v="0"/>
    <n v="0"/>
    <n v="0"/>
    <n v="0"/>
    <m/>
    <m/>
    <m/>
    <m/>
    <m/>
    <m/>
    <m/>
    <m/>
    <m/>
    <m/>
    <m/>
    <m/>
    <m/>
    <m/>
  </r>
  <r>
    <x v="35"/>
    <x v="24"/>
    <x v="50"/>
    <n v="12"/>
    <n v="0"/>
    <n v="0"/>
    <n v="25"/>
    <n v="0"/>
    <n v="0"/>
    <n v="0"/>
    <n v="25"/>
    <m/>
    <m/>
    <s v="V"/>
    <s v="V"/>
    <m/>
    <m/>
    <m/>
    <m/>
    <m/>
    <m/>
    <m/>
    <m/>
    <m/>
    <m/>
  </r>
  <r>
    <x v="35"/>
    <x v="16"/>
    <x v="51"/>
    <n v="1"/>
    <n v="0"/>
    <n v="0"/>
    <n v="0"/>
    <n v="0"/>
    <n v="0"/>
    <n v="0"/>
    <n v="0"/>
    <m/>
    <m/>
    <m/>
    <m/>
    <m/>
    <m/>
    <m/>
    <m/>
    <m/>
    <m/>
    <m/>
    <m/>
    <m/>
    <m/>
  </r>
  <r>
    <x v="36"/>
    <x v="18"/>
    <x v="44"/>
    <n v="2"/>
    <n v="0"/>
    <n v="0"/>
    <n v="0"/>
    <n v="0"/>
    <n v="0"/>
    <n v="0"/>
    <n v="0"/>
    <m/>
    <m/>
    <m/>
    <m/>
    <m/>
    <m/>
    <m/>
    <m/>
    <m/>
    <m/>
    <m/>
    <m/>
    <m/>
    <m/>
  </r>
  <r>
    <x v="36"/>
    <x v="18"/>
    <x v="45"/>
    <n v="5"/>
    <n v="0"/>
    <n v="0"/>
    <n v="0"/>
    <n v="0"/>
    <n v="0"/>
    <n v="0"/>
    <n v="0"/>
    <m/>
    <m/>
    <m/>
    <m/>
    <m/>
    <m/>
    <m/>
    <m/>
    <m/>
    <m/>
    <m/>
    <m/>
    <m/>
    <m/>
  </r>
  <r>
    <x v="37"/>
    <x v="25"/>
    <x v="33"/>
    <n v="8"/>
    <n v="0"/>
    <n v="0"/>
    <n v="0"/>
    <n v="0"/>
    <n v="0"/>
    <n v="0"/>
    <n v="0"/>
    <m/>
    <m/>
    <m/>
    <m/>
    <m/>
    <m/>
    <m/>
    <m/>
    <m/>
    <m/>
    <m/>
    <m/>
    <m/>
    <m/>
  </r>
  <r>
    <x v="37"/>
    <x v="9"/>
    <x v="36"/>
    <n v="1"/>
    <n v="0"/>
    <n v="0"/>
    <n v="0"/>
    <n v="0"/>
    <n v="0"/>
    <n v="0"/>
    <n v="0"/>
    <m/>
    <m/>
    <m/>
    <m/>
    <m/>
    <m/>
    <m/>
    <m/>
    <m/>
    <m/>
    <m/>
    <m/>
    <m/>
    <m/>
  </r>
  <r>
    <x v="38"/>
    <x v="26"/>
    <x v="50"/>
    <n v="12"/>
    <n v="0"/>
    <n v="0"/>
    <n v="4"/>
    <n v="0"/>
    <n v="0"/>
    <n v="0"/>
    <n v="4"/>
    <m/>
    <m/>
    <s v="V"/>
    <s v="V"/>
    <m/>
    <m/>
    <m/>
    <m/>
    <m/>
    <m/>
    <m/>
    <m/>
    <m/>
    <m/>
  </r>
  <r>
    <x v="38"/>
    <x v="26"/>
    <x v="49"/>
    <n v="12"/>
    <n v="2"/>
    <n v="0"/>
    <n v="45"/>
    <n v="0"/>
    <n v="0"/>
    <n v="0"/>
    <n v="45"/>
    <s v="V"/>
    <s v="V"/>
    <s v="V"/>
    <s v="V"/>
    <m/>
    <m/>
    <m/>
    <m/>
    <m/>
    <m/>
    <m/>
    <m/>
    <m/>
    <m/>
  </r>
  <r>
    <x v="38"/>
    <x v="18"/>
    <x v="42"/>
    <n v="8"/>
    <n v="0"/>
    <n v="0"/>
    <n v="0"/>
    <n v="0"/>
    <n v="0"/>
    <n v="0"/>
    <n v="0"/>
    <m/>
    <m/>
    <m/>
    <m/>
    <m/>
    <m/>
    <m/>
    <m/>
    <m/>
    <m/>
    <m/>
    <m/>
    <m/>
    <m/>
  </r>
  <r>
    <x v="39"/>
    <x v="25"/>
    <x v="44"/>
    <n v="2"/>
    <n v="0"/>
    <n v="0"/>
    <n v="0"/>
    <n v="0"/>
    <n v="0"/>
    <n v="0"/>
    <n v="0"/>
    <m/>
    <m/>
    <m/>
    <m/>
    <m/>
    <m/>
    <m/>
    <m/>
    <m/>
    <m/>
    <m/>
    <m/>
    <m/>
    <m/>
  </r>
  <r>
    <x v="39"/>
    <x v="25"/>
    <x v="45"/>
    <n v="5"/>
    <n v="0"/>
    <n v="0"/>
    <n v="0"/>
    <n v="0"/>
    <n v="0"/>
    <n v="0"/>
    <n v="0"/>
    <m/>
    <m/>
    <m/>
    <m/>
    <m/>
    <m/>
    <m/>
    <m/>
    <m/>
    <m/>
    <m/>
    <m/>
    <m/>
    <m/>
  </r>
  <r>
    <x v="40"/>
    <x v="18"/>
    <x v="30"/>
    <n v="2"/>
    <n v="0"/>
    <n v="0"/>
    <n v="0"/>
    <n v="0"/>
    <n v="0"/>
    <n v="0"/>
    <n v="0"/>
    <m/>
    <m/>
    <m/>
    <m/>
    <m/>
    <m/>
    <m/>
    <m/>
    <m/>
    <m/>
    <m/>
    <m/>
    <m/>
    <m/>
  </r>
  <r>
    <x v="40"/>
    <x v="18"/>
    <x v="36"/>
    <n v="1"/>
    <n v="0"/>
    <n v="0"/>
    <n v="0"/>
    <n v="0"/>
    <n v="0"/>
    <n v="0"/>
    <n v="0"/>
    <m/>
    <m/>
    <m/>
    <m/>
    <m/>
    <m/>
    <m/>
    <m/>
    <m/>
    <m/>
    <m/>
    <m/>
    <m/>
    <m/>
  </r>
  <r>
    <x v="40"/>
    <x v="27"/>
    <x v="52"/>
    <n v="1"/>
    <n v="0"/>
    <n v="0"/>
    <n v="0"/>
    <n v="0"/>
    <n v="0"/>
    <n v="0"/>
    <n v="0"/>
    <m/>
    <m/>
    <m/>
    <m/>
    <m/>
    <m/>
    <m/>
    <m/>
    <m/>
    <m/>
    <m/>
    <m/>
    <m/>
    <m/>
  </r>
  <r>
    <x v="41"/>
    <x v="28"/>
    <x v="53"/>
    <n v="12"/>
    <n v="0"/>
    <n v="0"/>
    <n v="0"/>
    <n v="0"/>
    <n v="0"/>
    <n v="0"/>
    <n v="0"/>
    <m/>
    <m/>
    <m/>
    <m/>
    <m/>
    <m/>
    <m/>
    <m/>
    <m/>
    <m/>
    <m/>
    <m/>
    <m/>
    <m/>
  </r>
  <r>
    <x v="41"/>
    <x v="28"/>
    <x v="54"/>
    <n v="12"/>
    <n v="0"/>
    <n v="0"/>
    <n v="3"/>
    <n v="0"/>
    <n v="0"/>
    <n v="0"/>
    <n v="3"/>
    <m/>
    <m/>
    <m/>
    <m/>
    <m/>
    <m/>
    <m/>
    <m/>
    <m/>
    <m/>
    <m/>
    <m/>
    <m/>
    <m/>
  </r>
  <r>
    <x v="41"/>
    <x v="29"/>
    <x v="55"/>
    <n v="3"/>
    <n v="3"/>
    <n v="0"/>
    <n v="0"/>
    <n v="0"/>
    <n v="0"/>
    <n v="0"/>
    <n v="0"/>
    <m/>
    <m/>
    <m/>
    <m/>
    <m/>
    <m/>
    <m/>
    <m/>
    <m/>
    <m/>
    <m/>
    <m/>
    <m/>
    <m/>
  </r>
  <r>
    <x v="42"/>
    <x v="19"/>
    <x v="56"/>
    <n v="1"/>
    <n v="0"/>
    <n v="0"/>
    <n v="0"/>
    <n v="0"/>
    <n v="0"/>
    <n v="0"/>
    <n v="0"/>
    <m/>
    <m/>
    <m/>
    <m/>
    <m/>
    <m/>
    <m/>
    <m/>
    <m/>
    <m/>
    <m/>
    <m/>
    <m/>
    <m/>
  </r>
  <r>
    <x v="42"/>
    <x v="30"/>
    <x v="57"/>
    <n v="5"/>
    <n v="5"/>
    <n v="0"/>
    <n v="0"/>
    <n v="0"/>
    <n v="0"/>
    <n v="0"/>
    <n v="0"/>
    <m/>
    <m/>
    <m/>
    <m/>
    <m/>
    <m/>
    <m/>
    <m/>
    <m/>
    <m/>
    <m/>
    <m/>
    <m/>
    <m/>
  </r>
  <r>
    <x v="42"/>
    <x v="29"/>
    <x v="55"/>
    <n v="3"/>
    <n v="3"/>
    <n v="0"/>
    <n v="0"/>
    <n v="0"/>
    <n v="0"/>
    <n v="0"/>
    <n v="0"/>
    <m/>
    <m/>
    <m/>
    <m/>
    <m/>
    <m/>
    <m/>
    <m/>
    <m/>
    <m/>
    <m/>
    <m/>
    <m/>
    <m/>
  </r>
  <r>
    <x v="42"/>
    <x v="29"/>
    <x v="58"/>
    <n v="3"/>
    <n v="3"/>
    <n v="0"/>
    <n v="0"/>
    <n v="0"/>
    <n v="0"/>
    <n v="0"/>
    <n v="0"/>
    <m/>
    <m/>
    <m/>
    <m/>
    <m/>
    <m/>
    <m/>
    <m/>
    <m/>
    <m/>
    <m/>
    <m/>
    <m/>
    <m/>
  </r>
  <r>
    <x v="43"/>
    <x v="25"/>
    <x v="30"/>
    <n v="2"/>
    <n v="2"/>
    <n v="0"/>
    <n v="0"/>
    <n v="0"/>
    <n v="0"/>
    <n v="0"/>
    <n v="0"/>
    <m/>
    <m/>
    <m/>
    <m/>
    <m/>
    <m/>
    <m/>
    <m/>
    <m/>
    <m/>
    <m/>
    <m/>
    <m/>
    <m/>
  </r>
  <r>
    <x v="43"/>
    <x v="25"/>
    <x v="42"/>
    <n v="2"/>
    <n v="2"/>
    <n v="0"/>
    <n v="0"/>
    <n v="0"/>
    <n v="0"/>
    <n v="0"/>
    <n v="0"/>
    <m/>
    <m/>
    <m/>
    <m/>
    <m/>
    <m/>
    <m/>
    <m/>
    <m/>
    <m/>
    <m/>
    <m/>
    <m/>
    <m/>
  </r>
  <r>
    <x v="44"/>
    <x v="31"/>
    <x v="49"/>
    <n v="10"/>
    <n v="0"/>
    <n v="0"/>
    <n v="25"/>
    <n v="0"/>
    <n v="0"/>
    <n v="0"/>
    <n v="25"/>
    <m/>
    <m/>
    <s v="V"/>
    <s v="V"/>
    <m/>
    <m/>
    <m/>
    <m/>
    <m/>
    <m/>
    <m/>
    <m/>
    <m/>
    <m/>
  </r>
  <r>
    <x v="45"/>
    <x v="25"/>
    <x v="59"/>
    <n v="6"/>
    <n v="0"/>
    <n v="0"/>
    <n v="0"/>
    <n v="0"/>
    <n v="0"/>
    <n v="0"/>
    <n v="0"/>
    <m/>
    <m/>
    <m/>
    <m/>
    <m/>
    <m/>
    <m/>
    <m/>
    <m/>
    <m/>
    <m/>
    <m/>
    <m/>
    <m/>
  </r>
  <r>
    <x v="45"/>
    <x v="25"/>
    <x v="30"/>
    <n v="2"/>
    <n v="0"/>
    <n v="0"/>
    <n v="0"/>
    <n v="0"/>
    <n v="0"/>
    <n v="0"/>
    <n v="0"/>
    <m/>
    <m/>
    <m/>
    <m/>
    <m/>
    <m/>
    <m/>
    <m/>
    <m/>
    <m/>
    <m/>
    <m/>
    <m/>
    <m/>
  </r>
  <r>
    <x v="45"/>
    <x v="31"/>
    <x v="50"/>
    <n v="12"/>
    <n v="0"/>
    <n v="0"/>
    <n v="17"/>
    <n v="0"/>
    <n v="0"/>
    <n v="0"/>
    <n v="17"/>
    <m/>
    <m/>
    <s v="V"/>
    <s v="V"/>
    <m/>
    <m/>
    <m/>
    <m/>
    <m/>
    <m/>
    <m/>
    <m/>
    <m/>
    <m/>
  </r>
  <r>
    <x v="45"/>
    <x v="16"/>
    <x v="60"/>
    <n v="7"/>
    <n v="0"/>
    <n v="0"/>
    <n v="0"/>
    <n v="0"/>
    <n v="0"/>
    <n v="0"/>
    <n v="0"/>
    <m/>
    <m/>
    <m/>
    <m/>
    <m/>
    <m/>
    <m/>
    <m/>
    <m/>
    <m/>
    <m/>
    <m/>
    <m/>
    <m/>
  </r>
  <r>
    <x v="45"/>
    <x v="16"/>
    <x v="61"/>
    <n v="1"/>
    <n v="0"/>
    <n v="0"/>
    <n v="0"/>
    <n v="0"/>
    <n v="0"/>
    <n v="0"/>
    <n v="0"/>
    <m/>
    <m/>
    <m/>
    <m/>
    <m/>
    <m/>
    <m/>
    <m/>
    <m/>
    <m/>
    <m/>
    <m/>
    <m/>
    <m/>
  </r>
  <r>
    <x v="45"/>
    <x v="29"/>
    <x v="55"/>
    <n v="3"/>
    <n v="0"/>
    <n v="0"/>
    <n v="0"/>
    <n v="0"/>
    <n v="0"/>
    <n v="0"/>
    <n v="0"/>
    <m/>
    <m/>
    <m/>
    <m/>
    <m/>
    <m/>
    <m/>
    <m/>
    <m/>
    <m/>
    <m/>
    <m/>
    <m/>
    <m/>
  </r>
  <r>
    <x v="45"/>
    <x v="32"/>
    <x v="62"/>
    <n v="3"/>
    <n v="0"/>
    <n v="0"/>
    <n v="0"/>
    <n v="0"/>
    <n v="0"/>
    <n v="0"/>
    <n v="0"/>
    <m/>
    <m/>
    <m/>
    <m/>
    <m/>
    <m/>
    <m/>
    <m/>
    <m/>
    <m/>
    <m/>
    <m/>
    <m/>
    <m/>
  </r>
  <r>
    <x v="45"/>
    <x v="29"/>
    <x v="58"/>
    <n v="3"/>
    <n v="3"/>
    <n v="0"/>
    <n v="0"/>
    <n v="0"/>
    <n v="0"/>
    <n v="0"/>
    <n v="0"/>
    <m/>
    <m/>
    <m/>
    <m/>
    <m/>
    <m/>
    <m/>
    <m/>
    <m/>
    <m/>
    <m/>
    <m/>
    <m/>
    <m/>
  </r>
  <r>
    <x v="46"/>
    <x v="16"/>
    <x v="36"/>
    <n v="1"/>
    <n v="0"/>
    <n v="0"/>
    <n v="0"/>
    <n v="0"/>
    <n v="0"/>
    <n v="0"/>
    <n v="0"/>
    <m/>
    <m/>
    <m/>
    <m/>
    <m/>
    <m/>
    <m/>
    <m/>
    <m/>
    <m/>
    <m/>
    <m/>
    <m/>
    <m/>
  </r>
  <r>
    <x v="46"/>
    <x v="16"/>
    <x v="42"/>
    <n v="2"/>
    <n v="0"/>
    <n v="0"/>
    <n v="0"/>
    <n v="0"/>
    <n v="0"/>
    <n v="0"/>
    <n v="0"/>
    <m/>
    <m/>
    <m/>
    <m/>
    <m/>
    <m/>
    <m/>
    <m/>
    <m/>
    <m/>
    <m/>
    <m/>
    <m/>
    <m/>
  </r>
  <r>
    <x v="46"/>
    <x v="33"/>
    <x v="47"/>
    <n v="12"/>
    <n v="0"/>
    <n v="0"/>
    <n v="0"/>
    <n v="0"/>
    <n v="0"/>
    <n v="0"/>
    <n v="0"/>
    <m/>
    <m/>
    <m/>
    <m/>
    <m/>
    <m/>
    <m/>
    <m/>
    <m/>
    <m/>
    <m/>
    <m/>
    <m/>
    <m/>
  </r>
  <r>
    <x v="46"/>
    <x v="29"/>
    <x v="58"/>
    <n v="3"/>
    <n v="3"/>
    <n v="0"/>
    <n v="0"/>
    <n v="0"/>
    <n v="0"/>
    <n v="0"/>
    <n v="0"/>
    <m/>
    <m/>
    <m/>
    <m/>
    <m/>
    <m/>
    <m/>
    <m/>
    <m/>
    <m/>
    <m/>
    <m/>
    <m/>
    <m/>
  </r>
  <r>
    <x v="47"/>
    <x v="29"/>
    <x v="63"/>
    <n v="12"/>
    <n v="0"/>
    <n v="0"/>
    <n v="0"/>
    <n v="0"/>
    <n v="0"/>
    <n v="0"/>
    <n v="0"/>
    <m/>
    <m/>
    <m/>
    <m/>
    <m/>
    <m/>
    <m/>
    <m/>
    <m/>
    <m/>
    <m/>
    <m/>
    <m/>
    <m/>
  </r>
  <r>
    <x v="47"/>
    <x v="29"/>
    <x v="58"/>
    <n v="3"/>
    <n v="3"/>
    <n v="0"/>
    <n v="0"/>
    <n v="0"/>
    <n v="0"/>
    <n v="0"/>
    <n v="0"/>
    <m/>
    <m/>
    <m/>
    <m/>
    <m/>
    <m/>
    <m/>
    <m/>
    <m/>
    <m/>
    <m/>
    <m/>
    <m/>
    <m/>
  </r>
  <r>
    <x v="48"/>
    <x v="29"/>
    <x v="58"/>
    <n v="3"/>
    <n v="0"/>
    <n v="0"/>
    <n v="0"/>
    <n v="0"/>
    <n v="0"/>
    <n v="0"/>
    <n v="0"/>
    <m/>
    <m/>
    <m/>
    <m/>
    <m/>
    <m/>
    <m/>
    <m/>
    <m/>
    <m/>
    <m/>
    <m/>
    <m/>
    <m/>
  </r>
  <r>
    <x v="49"/>
    <x v="9"/>
    <x v="56"/>
    <n v="1"/>
    <n v="0"/>
    <n v="0"/>
    <n v="0"/>
    <n v="0"/>
    <n v="0"/>
    <n v="0"/>
    <n v="0"/>
    <m/>
    <m/>
    <m/>
    <m/>
    <m/>
    <m/>
    <m/>
    <m/>
    <m/>
    <m/>
    <m/>
    <m/>
    <m/>
    <m/>
  </r>
  <r>
    <x v="49"/>
    <x v="10"/>
    <x v="64"/>
    <n v="4"/>
    <n v="0"/>
    <n v="0"/>
    <n v="0"/>
    <n v="0"/>
    <n v="0"/>
    <n v="0"/>
    <n v="0"/>
    <m/>
    <m/>
    <m/>
    <m/>
    <m/>
    <m/>
    <m/>
    <m/>
    <m/>
    <m/>
    <m/>
    <m/>
    <m/>
    <m/>
  </r>
  <r>
    <x v="49"/>
    <x v="10"/>
    <x v="65"/>
    <n v="12"/>
    <n v="0"/>
    <n v="0"/>
    <n v="2"/>
    <n v="0"/>
    <n v="0"/>
    <n v="0"/>
    <n v="2"/>
    <m/>
    <m/>
    <s v="V"/>
    <s v="V"/>
    <m/>
    <m/>
    <m/>
    <m/>
    <m/>
    <m/>
    <m/>
    <m/>
    <m/>
    <m/>
  </r>
  <r>
    <x v="49"/>
    <x v="10"/>
    <x v="66"/>
    <n v="12"/>
    <n v="0"/>
    <n v="0"/>
    <n v="3"/>
    <n v="0"/>
    <n v="0"/>
    <n v="0"/>
    <n v="3"/>
    <m/>
    <m/>
    <s v="V"/>
    <s v="V"/>
    <m/>
    <m/>
    <m/>
    <m/>
    <m/>
    <m/>
    <m/>
    <m/>
    <m/>
    <m/>
  </r>
  <r>
    <x v="50"/>
    <x v="32"/>
    <x v="55"/>
    <n v="3"/>
    <n v="3"/>
    <n v="0"/>
    <n v="0"/>
    <n v="0"/>
    <n v="0"/>
    <n v="0"/>
    <n v="0"/>
    <m/>
    <m/>
    <m/>
    <m/>
    <m/>
    <m/>
    <m/>
    <m/>
    <m/>
    <m/>
    <m/>
    <m/>
    <m/>
    <m/>
  </r>
  <r>
    <x v="50"/>
    <x v="32"/>
    <x v="55"/>
    <n v="3"/>
    <n v="0"/>
    <n v="0"/>
    <n v="0"/>
    <n v="0"/>
    <n v="0"/>
    <n v="0"/>
    <n v="0"/>
    <m/>
    <m/>
    <m/>
    <m/>
    <m/>
    <m/>
    <m/>
    <m/>
    <m/>
    <m/>
    <m/>
    <m/>
    <m/>
    <m/>
  </r>
  <r>
    <x v="51"/>
    <x v="31"/>
    <x v="67"/>
    <n v="2"/>
    <n v="0"/>
    <n v="0"/>
    <n v="1"/>
    <n v="0"/>
    <n v="0"/>
    <n v="0"/>
    <n v="1"/>
    <s v="V"/>
    <m/>
    <m/>
    <m/>
    <m/>
    <m/>
    <m/>
    <m/>
    <m/>
    <m/>
    <m/>
    <m/>
    <m/>
    <m/>
  </r>
  <r>
    <x v="51"/>
    <x v="10"/>
    <x v="68"/>
    <n v="12"/>
    <n v="0"/>
    <n v="0"/>
    <n v="5"/>
    <n v="0"/>
    <n v="0"/>
    <n v="0"/>
    <n v="5"/>
    <s v="V"/>
    <m/>
    <m/>
    <m/>
    <m/>
    <m/>
    <m/>
    <m/>
    <m/>
    <m/>
    <m/>
    <m/>
    <m/>
    <m/>
  </r>
  <r>
    <x v="51"/>
    <x v="32"/>
    <x v="58"/>
    <n v="3"/>
    <n v="0"/>
    <n v="0"/>
    <n v="0"/>
    <n v="0"/>
    <n v="0"/>
    <n v="0"/>
    <n v="0"/>
    <m/>
    <m/>
    <m/>
    <m/>
    <m/>
    <m/>
    <m/>
    <m/>
    <m/>
    <m/>
    <m/>
    <m/>
    <m/>
    <m/>
  </r>
  <r>
    <x v="51"/>
    <x v="31"/>
    <x v="55"/>
    <n v="3"/>
    <n v="0"/>
    <n v="0"/>
    <n v="0"/>
    <n v="0"/>
    <n v="0"/>
    <n v="0"/>
    <n v="0"/>
    <m/>
    <m/>
    <m/>
    <m/>
    <m/>
    <m/>
    <m/>
    <m/>
    <m/>
    <m/>
    <m/>
    <m/>
    <m/>
    <m/>
  </r>
  <r>
    <x v="52"/>
    <x v="30"/>
    <x v="57"/>
    <n v="5"/>
    <n v="0"/>
    <n v="0"/>
    <n v="8"/>
    <n v="0"/>
    <n v="0"/>
    <n v="0"/>
    <n v="8"/>
    <s v="V"/>
    <m/>
    <s v="V"/>
    <s v="V"/>
    <m/>
    <m/>
    <m/>
    <m/>
    <m/>
    <m/>
    <m/>
    <m/>
    <m/>
    <m/>
  </r>
  <r>
    <x v="53"/>
    <x v="30"/>
    <x v="69"/>
    <n v="4"/>
    <n v="0"/>
    <n v="0"/>
    <n v="7"/>
    <n v="0"/>
    <n v="0"/>
    <n v="0"/>
    <n v="7"/>
    <m/>
    <m/>
    <s v="V"/>
    <s v="V"/>
    <m/>
    <m/>
    <m/>
    <m/>
    <m/>
    <m/>
    <m/>
    <m/>
    <m/>
    <m/>
  </r>
  <r>
    <x v="54"/>
    <x v="34"/>
    <x v="53"/>
    <n v="12"/>
    <n v="0"/>
    <n v="0"/>
    <n v="9"/>
    <n v="0"/>
    <n v="0"/>
    <n v="0"/>
    <n v="9"/>
    <m/>
    <m/>
    <s v="V"/>
    <s v="V"/>
    <m/>
    <m/>
    <m/>
    <m/>
    <m/>
    <m/>
    <m/>
    <m/>
    <m/>
    <m/>
  </r>
  <r>
    <x v="54"/>
    <x v="16"/>
    <x v="70"/>
    <n v="7"/>
    <n v="0"/>
    <n v="0"/>
    <n v="0"/>
    <n v="0"/>
    <n v="0"/>
    <n v="0"/>
    <n v="0"/>
    <m/>
    <m/>
    <m/>
    <m/>
    <m/>
    <m/>
    <m/>
    <m/>
    <m/>
    <m/>
    <m/>
    <m/>
    <m/>
    <m/>
  </r>
  <r>
    <x v="54"/>
    <x v="31"/>
    <x v="58"/>
    <n v="3"/>
    <n v="0"/>
    <n v="0"/>
    <n v="0"/>
    <n v="0"/>
    <n v="0"/>
    <n v="0"/>
    <n v="0"/>
    <m/>
    <m/>
    <m/>
    <m/>
    <m/>
    <m/>
    <m/>
    <m/>
    <m/>
    <m/>
    <m/>
    <m/>
    <m/>
    <m/>
  </r>
  <r>
    <x v="54"/>
    <x v="17"/>
    <x v="19"/>
    <n v="13"/>
    <n v="0"/>
    <n v="0"/>
    <n v="42"/>
    <n v="0"/>
    <n v="0"/>
    <n v="0"/>
    <n v="42"/>
    <s v="V"/>
    <m/>
    <s v="V"/>
    <s v="V"/>
    <m/>
    <m/>
    <m/>
    <m/>
    <m/>
    <m/>
    <m/>
    <m/>
    <m/>
    <m/>
  </r>
  <r>
    <x v="54"/>
    <x v="17"/>
    <x v="38"/>
    <n v="3"/>
    <n v="0"/>
    <n v="0"/>
    <n v="7"/>
    <n v="0"/>
    <n v="0"/>
    <n v="0"/>
    <n v="7"/>
    <m/>
    <m/>
    <m/>
    <m/>
    <m/>
    <m/>
    <m/>
    <m/>
    <m/>
    <m/>
    <m/>
    <m/>
    <m/>
    <m/>
  </r>
  <r>
    <x v="54"/>
    <x v="34"/>
    <x v="71"/>
    <n v="2"/>
    <n v="2"/>
    <n v="0"/>
    <n v="0"/>
    <n v="0"/>
    <n v="0"/>
    <n v="0"/>
    <n v="0"/>
    <m/>
    <m/>
    <m/>
    <m/>
    <m/>
    <m/>
    <m/>
    <m/>
    <m/>
    <m/>
    <m/>
    <m/>
    <m/>
    <m/>
  </r>
  <r>
    <x v="55"/>
    <x v="29"/>
    <x v="72"/>
    <n v="4"/>
    <n v="0"/>
    <n v="0"/>
    <n v="0"/>
    <n v="0"/>
    <n v="0"/>
    <n v="0"/>
    <n v="0"/>
    <m/>
    <m/>
    <m/>
    <m/>
    <m/>
    <m/>
    <m/>
    <m/>
    <m/>
    <m/>
    <m/>
    <m/>
    <m/>
    <m/>
  </r>
  <r>
    <x v="55"/>
    <x v="11"/>
    <x v="65"/>
    <n v="12"/>
    <n v="0"/>
    <n v="0"/>
    <n v="2"/>
    <n v="0"/>
    <n v="0"/>
    <n v="0"/>
    <n v="2"/>
    <m/>
    <m/>
    <s v="V"/>
    <s v="V"/>
    <m/>
    <m/>
    <m/>
    <m/>
    <m/>
    <m/>
    <m/>
    <m/>
    <m/>
    <m/>
  </r>
  <r>
    <x v="56"/>
    <x v="34"/>
    <x v="54"/>
    <n v="10"/>
    <n v="0"/>
    <n v="0"/>
    <n v="0"/>
    <n v="0"/>
    <n v="0"/>
    <n v="0"/>
    <n v="0"/>
    <m/>
    <m/>
    <m/>
    <m/>
    <m/>
    <m/>
    <m/>
    <m/>
    <m/>
    <m/>
    <m/>
    <m/>
    <m/>
    <m/>
  </r>
  <r>
    <x v="56"/>
    <x v="34"/>
    <x v="63"/>
    <n v="12"/>
    <n v="0"/>
    <n v="0"/>
    <n v="0"/>
    <n v="0"/>
    <n v="0"/>
    <n v="0"/>
    <n v="0"/>
    <m/>
    <m/>
    <m/>
    <m/>
    <m/>
    <m/>
    <m/>
    <m/>
    <m/>
    <m/>
    <m/>
    <m/>
    <m/>
    <m/>
  </r>
  <r>
    <x v="56"/>
    <x v="16"/>
    <x v="73"/>
    <n v="1"/>
    <n v="0"/>
    <n v="0"/>
    <n v="0"/>
    <n v="0"/>
    <n v="0"/>
    <n v="0"/>
    <n v="0"/>
    <m/>
    <m/>
    <m/>
    <m/>
    <m/>
    <m/>
    <m/>
    <m/>
    <m/>
    <m/>
    <m/>
    <m/>
    <m/>
    <m/>
  </r>
  <r>
    <x v="56"/>
    <x v="31"/>
    <x v="62"/>
    <n v="3"/>
    <n v="0"/>
    <n v="0"/>
    <n v="0"/>
    <n v="0"/>
    <n v="0"/>
    <n v="0"/>
    <n v="0"/>
    <m/>
    <m/>
    <m/>
    <m/>
    <m/>
    <m/>
    <m/>
    <m/>
    <m/>
    <m/>
    <m/>
    <m/>
    <m/>
    <m/>
  </r>
  <r>
    <x v="56"/>
    <x v="16"/>
    <x v="74"/>
    <n v="2"/>
    <n v="0"/>
    <n v="0"/>
    <n v="0"/>
    <n v="0"/>
    <n v="0"/>
    <n v="0"/>
    <n v="0"/>
    <m/>
    <m/>
    <m/>
    <m/>
    <m/>
    <m/>
    <m/>
    <m/>
    <m/>
    <m/>
    <m/>
    <m/>
    <m/>
    <m/>
  </r>
  <r>
    <x v="56"/>
    <x v="17"/>
    <x v="6"/>
    <n v="8"/>
    <n v="0"/>
    <n v="0"/>
    <n v="0"/>
    <n v="0"/>
    <n v="0"/>
    <n v="0"/>
    <n v="0"/>
    <m/>
    <m/>
    <m/>
    <m/>
    <m/>
    <m/>
    <m/>
    <m/>
    <m/>
    <m/>
    <m/>
    <m/>
    <m/>
    <m/>
  </r>
  <r>
    <x v="56"/>
    <x v="17"/>
    <x v="41"/>
    <n v="5"/>
    <n v="1"/>
    <n v="0"/>
    <n v="0"/>
    <n v="0"/>
    <n v="0"/>
    <n v="0"/>
    <n v="0"/>
    <m/>
    <m/>
    <m/>
    <m/>
    <m/>
    <m/>
    <m/>
    <m/>
    <m/>
    <m/>
    <m/>
    <m/>
    <m/>
    <m/>
  </r>
  <r>
    <x v="57"/>
    <x v="11"/>
    <x v="66"/>
    <n v="12"/>
    <n v="0"/>
    <n v="0"/>
    <n v="0"/>
    <n v="0"/>
    <n v="0"/>
    <n v="0"/>
    <n v="0"/>
    <m/>
    <m/>
    <m/>
    <m/>
    <m/>
    <m/>
    <m/>
    <m/>
    <m/>
    <m/>
    <m/>
    <m/>
    <m/>
    <m/>
  </r>
  <r>
    <x v="57"/>
    <x v="34"/>
    <x v="75"/>
    <n v="1"/>
    <n v="0"/>
    <n v="0"/>
    <n v="0"/>
    <n v="0"/>
    <n v="0"/>
    <n v="0"/>
    <n v="0"/>
    <m/>
    <m/>
    <m/>
    <m/>
    <m/>
    <m/>
    <m/>
    <m/>
    <m/>
    <m/>
    <m/>
    <m/>
    <m/>
    <m/>
  </r>
  <r>
    <x v="58"/>
    <x v="28"/>
    <x v="76"/>
    <n v="12"/>
    <n v="0"/>
    <n v="0"/>
    <n v="1"/>
    <n v="0"/>
    <n v="0"/>
    <n v="0"/>
    <n v="1"/>
    <m/>
    <m/>
    <s v="V"/>
    <s v="V"/>
    <m/>
    <m/>
    <m/>
    <m/>
    <m/>
    <m/>
    <m/>
    <m/>
    <m/>
    <m/>
  </r>
  <r>
    <x v="58"/>
    <x v="34"/>
    <x v="71"/>
    <n v="2"/>
    <n v="0"/>
    <n v="0"/>
    <n v="0"/>
    <n v="0"/>
    <n v="0"/>
    <n v="0"/>
    <n v="0"/>
    <m/>
    <m/>
    <m/>
    <m/>
    <m/>
    <m/>
    <m/>
    <m/>
    <m/>
    <m/>
    <m/>
    <m/>
    <m/>
    <m/>
  </r>
  <r>
    <x v="58"/>
    <x v="35"/>
    <x v="77"/>
    <n v="12"/>
    <n v="0"/>
    <n v="0"/>
    <n v="0"/>
    <n v="0"/>
    <n v="0"/>
    <n v="0"/>
    <n v="0"/>
    <m/>
    <m/>
    <m/>
    <m/>
    <m/>
    <m/>
    <m/>
    <m/>
    <m/>
    <m/>
    <m/>
    <m/>
    <m/>
    <m/>
  </r>
  <r>
    <x v="59"/>
    <x v="32"/>
    <x v="72"/>
    <n v="4"/>
    <n v="0"/>
    <n v="0"/>
    <n v="0"/>
    <n v="0"/>
    <n v="0"/>
    <n v="0"/>
    <n v="0"/>
    <m/>
    <m/>
    <m/>
    <m/>
    <m/>
    <m/>
    <m/>
    <m/>
    <m/>
    <m/>
    <m/>
    <m/>
    <m/>
    <m/>
  </r>
  <r>
    <x v="59"/>
    <x v="11"/>
    <x v="68"/>
    <n v="12"/>
    <n v="0"/>
    <n v="0"/>
    <n v="0"/>
    <n v="0"/>
    <n v="0"/>
    <n v="0"/>
    <n v="0"/>
    <m/>
    <m/>
    <m/>
    <m/>
    <m/>
    <m/>
    <m/>
    <m/>
    <m/>
    <m/>
    <m/>
    <m/>
    <m/>
    <m/>
  </r>
  <r>
    <x v="60"/>
    <x v="16"/>
    <x v="78"/>
    <n v="2"/>
    <n v="0"/>
    <n v="0"/>
    <n v="0"/>
    <n v="0"/>
    <n v="0"/>
    <n v="0"/>
    <n v="0"/>
    <m/>
    <m/>
    <m/>
    <m/>
    <m/>
    <m/>
    <m/>
    <m/>
    <m/>
    <m/>
    <m/>
    <m/>
    <m/>
    <m/>
  </r>
  <r>
    <x v="61"/>
    <x v="35"/>
    <x v="79"/>
    <n v="10"/>
    <n v="0"/>
    <n v="0"/>
    <n v="0"/>
    <n v="0"/>
    <n v="0"/>
    <n v="0"/>
    <n v="0"/>
    <m/>
    <m/>
    <m/>
    <m/>
    <m/>
    <m/>
    <m/>
    <m/>
    <m/>
    <m/>
    <m/>
    <m/>
    <m/>
    <m/>
  </r>
  <r>
    <x v="61"/>
    <x v="35"/>
    <x v="80"/>
    <n v="2"/>
    <n v="0"/>
    <n v="0"/>
    <n v="0"/>
    <n v="0"/>
    <n v="0"/>
    <n v="0"/>
    <n v="0"/>
    <m/>
    <m/>
    <m/>
    <m/>
    <m/>
    <m/>
    <m/>
    <m/>
    <m/>
    <m/>
    <m/>
    <m/>
    <m/>
    <m/>
  </r>
  <r>
    <x v="61"/>
    <x v="16"/>
    <x v="81"/>
    <n v="4"/>
    <n v="0"/>
    <n v="0"/>
    <n v="0"/>
    <n v="0"/>
    <n v="0"/>
    <n v="0"/>
    <n v="0"/>
    <m/>
    <m/>
    <m/>
    <m/>
    <m/>
    <m/>
    <m/>
    <m/>
    <m/>
    <m/>
    <m/>
    <m/>
    <m/>
    <m/>
  </r>
  <r>
    <x v="61"/>
    <x v="15"/>
    <x v="65"/>
    <n v="12"/>
    <n v="0"/>
    <n v="0"/>
    <n v="0"/>
    <n v="0"/>
    <n v="0"/>
    <n v="0"/>
    <n v="0"/>
    <m/>
    <m/>
    <m/>
    <m/>
    <m/>
    <m/>
    <m/>
    <m/>
    <m/>
    <m/>
    <m/>
    <m/>
    <m/>
    <m/>
  </r>
  <r>
    <x v="62"/>
    <x v="16"/>
    <x v="82"/>
    <n v="1"/>
    <n v="0"/>
    <n v="0"/>
    <n v="0"/>
    <n v="0"/>
    <n v="0"/>
    <n v="0"/>
    <n v="0"/>
    <m/>
    <m/>
    <m/>
    <m/>
    <m/>
    <m/>
    <m/>
    <m/>
    <m/>
    <m/>
    <m/>
    <m/>
    <m/>
    <m/>
  </r>
  <r>
    <x v="63"/>
    <x v="17"/>
    <x v="83"/>
    <n v="1"/>
    <n v="0"/>
    <n v="0"/>
    <n v="0"/>
    <n v="0"/>
    <n v="0"/>
    <n v="0"/>
    <n v="0"/>
    <m/>
    <m/>
    <m/>
    <m/>
    <m/>
    <m/>
    <m/>
    <m/>
    <m/>
    <m/>
    <m/>
    <m/>
    <m/>
    <m/>
  </r>
  <r>
    <x v="64"/>
    <x v="31"/>
    <x v="72"/>
    <n v="4"/>
    <n v="0"/>
    <n v="0"/>
    <n v="0"/>
    <n v="0"/>
    <n v="0"/>
    <n v="0"/>
    <n v="0"/>
    <m/>
    <m/>
    <m/>
    <m/>
    <m/>
    <m/>
    <m/>
    <m/>
    <m/>
    <m/>
    <m/>
    <m/>
    <m/>
    <m/>
  </r>
  <r>
    <x v="64"/>
    <x v="15"/>
    <x v="66"/>
    <n v="12"/>
    <n v="12"/>
    <n v="0"/>
    <n v="0"/>
    <n v="0"/>
    <n v="0"/>
    <n v="0"/>
    <n v="0"/>
    <m/>
    <m/>
    <m/>
    <m/>
    <m/>
    <m/>
    <m/>
    <m/>
    <m/>
    <m/>
    <m/>
    <m/>
    <m/>
    <m/>
  </r>
  <r>
    <x v="65"/>
    <x v="15"/>
    <x v="20"/>
    <n v="1"/>
    <n v="0"/>
    <n v="0"/>
    <n v="0"/>
    <n v="4"/>
    <n v="0"/>
    <n v="0"/>
    <n v="4"/>
    <s v="V"/>
    <m/>
    <m/>
    <m/>
    <m/>
    <m/>
    <m/>
    <m/>
    <m/>
    <m/>
    <m/>
    <m/>
    <m/>
    <m/>
  </r>
  <r>
    <x v="66"/>
    <x v="36"/>
    <x v="84"/>
    <n v="3"/>
    <n v="3"/>
    <n v="0"/>
    <n v="0"/>
    <n v="0"/>
    <n v="0"/>
    <n v="0"/>
    <n v="0"/>
    <m/>
    <m/>
    <m/>
    <m/>
    <m/>
    <m/>
    <m/>
    <m/>
    <m/>
    <m/>
    <m/>
    <m/>
    <m/>
    <m/>
  </r>
  <r>
    <x v="66"/>
    <x v="37"/>
    <x v="85"/>
    <n v="1"/>
    <n v="0"/>
    <n v="0"/>
    <n v="1"/>
    <n v="0"/>
    <n v="0"/>
    <n v="0"/>
    <n v="1"/>
    <m/>
    <m/>
    <s v="V"/>
    <s v="V"/>
    <m/>
    <m/>
    <m/>
    <m/>
    <m/>
    <m/>
    <m/>
    <m/>
    <m/>
    <m/>
  </r>
  <r>
    <x v="66"/>
    <x v="11"/>
    <x v="64"/>
    <n v="4"/>
    <n v="0"/>
    <n v="0"/>
    <n v="0"/>
    <n v="0"/>
    <n v="0"/>
    <n v="0"/>
    <n v="0"/>
    <m/>
    <m/>
    <m/>
    <m/>
    <m/>
    <m/>
    <m/>
    <m/>
    <m/>
    <m/>
    <m/>
    <m/>
    <m/>
    <m/>
  </r>
  <r>
    <x v="67"/>
    <x v="38"/>
    <x v="86"/>
    <n v="3"/>
    <n v="0"/>
    <n v="0"/>
    <n v="0"/>
    <n v="0"/>
    <n v="0"/>
    <n v="0"/>
    <n v="0"/>
    <m/>
    <m/>
    <m/>
    <m/>
    <m/>
    <m/>
    <m/>
    <m/>
    <m/>
    <m/>
    <m/>
    <m/>
    <m/>
    <m/>
  </r>
  <r>
    <x v="67"/>
    <x v="34"/>
    <x v="54"/>
    <n v="10"/>
    <n v="0"/>
    <n v="0"/>
    <n v="2"/>
    <n v="0"/>
    <n v="0"/>
    <n v="0"/>
    <n v="2"/>
    <m/>
    <m/>
    <s v="V"/>
    <s v="V"/>
    <m/>
    <m/>
    <m/>
    <m/>
    <m/>
    <m/>
    <m/>
    <m/>
    <m/>
    <m/>
  </r>
  <r>
    <x v="68"/>
    <x v="29"/>
    <x v="87"/>
    <n v="12"/>
    <n v="8"/>
    <n v="0"/>
    <n v="100"/>
    <n v="0"/>
    <n v="0"/>
    <n v="0"/>
    <n v="100"/>
    <m/>
    <m/>
    <s v="V"/>
    <s v="V"/>
    <m/>
    <m/>
    <m/>
    <m/>
    <m/>
    <m/>
    <m/>
    <m/>
    <m/>
    <m/>
  </r>
  <r>
    <x v="69"/>
    <x v="29"/>
    <x v="88"/>
    <n v="13"/>
    <n v="0"/>
    <n v="0"/>
    <n v="0"/>
    <n v="0"/>
    <n v="0"/>
    <n v="0"/>
    <n v="0"/>
    <m/>
    <m/>
    <m/>
    <m/>
    <m/>
    <m/>
    <m/>
    <m/>
    <m/>
    <m/>
    <m/>
    <m/>
    <m/>
    <m/>
  </r>
  <r>
    <x v="69"/>
    <x v="29"/>
    <x v="89"/>
    <n v="12"/>
    <n v="12"/>
    <n v="0"/>
    <n v="156"/>
    <n v="0"/>
    <n v="0"/>
    <n v="0"/>
    <n v="156"/>
    <s v="V"/>
    <m/>
    <s v="V"/>
    <s v="V"/>
    <m/>
    <m/>
    <m/>
    <m/>
    <m/>
    <m/>
    <m/>
    <m/>
    <m/>
    <m/>
  </r>
  <r>
    <x v="70"/>
    <x v="29"/>
    <x v="90"/>
    <n v="8"/>
    <n v="8"/>
    <n v="0"/>
    <n v="271"/>
    <n v="0"/>
    <n v="0"/>
    <n v="0"/>
    <n v="271"/>
    <s v="V"/>
    <m/>
    <s v="V"/>
    <s v="V"/>
    <m/>
    <m/>
    <m/>
    <m/>
    <m/>
    <m/>
    <m/>
    <m/>
    <m/>
    <m/>
  </r>
  <r>
    <x v="70"/>
    <x v="29"/>
    <x v="89"/>
    <n v="12"/>
    <n v="12"/>
    <n v="0"/>
    <n v="96"/>
    <n v="0"/>
    <n v="0"/>
    <n v="0"/>
    <n v="96"/>
    <s v="V"/>
    <m/>
    <s v="V"/>
    <s v="V"/>
    <m/>
    <m/>
    <m/>
    <m/>
    <m/>
    <m/>
    <m/>
    <m/>
    <m/>
    <m/>
  </r>
  <r>
    <x v="71"/>
    <x v="29"/>
    <x v="91"/>
    <n v="3"/>
    <n v="0"/>
    <n v="0"/>
    <n v="4"/>
    <n v="0"/>
    <n v="0"/>
    <n v="0"/>
    <n v="4"/>
    <m/>
    <m/>
    <s v="V"/>
    <s v="V"/>
    <m/>
    <m/>
    <m/>
    <m/>
    <m/>
    <m/>
    <m/>
    <m/>
    <m/>
    <m/>
  </r>
  <r>
    <x v="72"/>
    <x v="32"/>
    <x v="87"/>
    <n v="4"/>
    <n v="0"/>
    <n v="0"/>
    <n v="7"/>
    <n v="0"/>
    <n v="0"/>
    <n v="0"/>
    <n v="7"/>
    <m/>
    <m/>
    <s v="V"/>
    <s v="V"/>
    <m/>
    <m/>
    <m/>
    <m/>
    <m/>
    <m/>
    <m/>
    <m/>
    <m/>
    <m/>
  </r>
  <r>
    <x v="73"/>
    <x v="28"/>
    <x v="84"/>
    <n v="3"/>
    <n v="0"/>
    <n v="0"/>
    <n v="10"/>
    <n v="0"/>
    <n v="0"/>
    <n v="0"/>
    <n v="10"/>
    <m/>
    <m/>
    <s v="V"/>
    <s v="V"/>
    <m/>
    <m/>
    <m/>
    <m/>
    <m/>
    <m/>
    <m/>
    <m/>
    <m/>
    <m/>
  </r>
  <r>
    <x v="73"/>
    <x v="29"/>
    <x v="92"/>
    <n v="12"/>
    <n v="0"/>
    <n v="0"/>
    <n v="16"/>
    <n v="0"/>
    <n v="0"/>
    <n v="0"/>
    <n v="16"/>
    <m/>
    <m/>
    <s v="V"/>
    <s v="V"/>
    <m/>
    <m/>
    <m/>
    <m/>
    <m/>
    <m/>
    <m/>
    <m/>
    <m/>
    <m/>
  </r>
  <r>
    <x v="73"/>
    <x v="10"/>
    <x v="93"/>
    <n v="12"/>
    <n v="12"/>
    <n v="0"/>
    <n v="0"/>
    <n v="0"/>
    <n v="0"/>
    <n v="0"/>
    <n v="0"/>
    <m/>
    <m/>
    <m/>
    <m/>
    <m/>
    <m/>
    <m/>
    <m/>
    <m/>
    <m/>
    <m/>
    <m/>
    <m/>
    <m/>
  </r>
  <r>
    <x v="74"/>
    <x v="29"/>
    <x v="89"/>
    <n v="12"/>
    <n v="7"/>
    <n v="0"/>
    <n v="61"/>
    <n v="0"/>
    <n v="0"/>
    <n v="0"/>
    <n v="61"/>
    <s v="V"/>
    <m/>
    <s v="V"/>
    <s v="V"/>
    <m/>
    <m/>
    <m/>
    <m/>
    <m/>
    <m/>
    <m/>
    <m/>
    <m/>
    <m/>
  </r>
  <r>
    <x v="75"/>
    <x v="10"/>
    <x v="94"/>
    <n v="12"/>
    <n v="0"/>
    <n v="0"/>
    <n v="2"/>
    <n v="0"/>
    <n v="0"/>
    <n v="0"/>
    <n v="2"/>
    <m/>
    <m/>
    <s v="V"/>
    <s v="V"/>
    <m/>
    <m/>
    <m/>
    <m/>
    <m/>
    <m/>
    <m/>
    <m/>
    <m/>
    <m/>
  </r>
  <r>
    <x v="75"/>
    <x v="10"/>
    <x v="95"/>
    <n v="12"/>
    <n v="0"/>
    <n v="0"/>
    <n v="0"/>
    <n v="0"/>
    <n v="0"/>
    <n v="0"/>
    <n v="0"/>
    <m/>
    <m/>
    <m/>
    <m/>
    <m/>
    <m/>
    <m/>
    <m/>
    <m/>
    <m/>
    <m/>
    <m/>
    <m/>
    <m/>
  </r>
  <r>
    <x v="75"/>
    <x v="29"/>
    <x v="96"/>
    <n v="1"/>
    <n v="0"/>
    <n v="0"/>
    <n v="4"/>
    <n v="0"/>
    <n v="0"/>
    <n v="0"/>
    <n v="4"/>
    <m/>
    <m/>
    <m/>
    <m/>
    <m/>
    <m/>
    <m/>
    <m/>
    <m/>
    <m/>
    <m/>
    <m/>
    <m/>
    <m/>
  </r>
  <r>
    <x v="75"/>
    <x v="29"/>
    <x v="90"/>
    <n v="8"/>
    <n v="8"/>
    <n v="0"/>
    <n v="0"/>
    <n v="0"/>
    <n v="0"/>
    <n v="0"/>
    <n v="0"/>
    <m/>
    <m/>
    <m/>
    <m/>
    <m/>
    <m/>
    <m/>
    <m/>
    <m/>
    <m/>
    <m/>
    <m/>
    <m/>
    <m/>
  </r>
  <r>
    <x v="76"/>
    <x v="10"/>
    <x v="97"/>
    <n v="12"/>
    <n v="12"/>
    <n v="0"/>
    <n v="0"/>
    <n v="0"/>
    <n v="0"/>
    <n v="0"/>
    <n v="0"/>
    <m/>
    <m/>
    <m/>
    <m/>
    <m/>
    <m/>
    <m/>
    <m/>
    <m/>
    <m/>
    <m/>
    <m/>
    <m/>
    <m/>
  </r>
  <r>
    <x v="77"/>
    <x v="29"/>
    <x v="90"/>
    <n v="8"/>
    <n v="8"/>
    <n v="0"/>
    <n v="87"/>
    <n v="0"/>
    <n v="0"/>
    <n v="0"/>
    <n v="87"/>
    <m/>
    <m/>
    <s v="V"/>
    <s v="V"/>
    <m/>
    <m/>
    <m/>
    <m/>
    <m/>
    <m/>
    <m/>
    <m/>
    <m/>
    <m/>
  </r>
  <r>
    <x v="78"/>
    <x v="32"/>
    <x v="92"/>
    <n v="12"/>
    <n v="1"/>
    <n v="0"/>
    <n v="28"/>
    <n v="0"/>
    <n v="0"/>
    <n v="0"/>
    <n v="28"/>
    <s v="V"/>
    <s v="V"/>
    <s v="V"/>
    <s v="V"/>
    <m/>
    <m/>
    <m/>
    <m/>
    <m/>
    <m/>
    <m/>
    <m/>
    <m/>
    <m/>
  </r>
  <r>
    <x v="78"/>
    <x v="31"/>
    <x v="87"/>
    <n v="4"/>
    <n v="0"/>
    <n v="0"/>
    <n v="13"/>
    <n v="0"/>
    <n v="0"/>
    <n v="0"/>
    <n v="13"/>
    <m/>
    <m/>
    <s v="V"/>
    <s v="V"/>
    <m/>
    <m/>
    <m/>
    <m/>
    <m/>
    <m/>
    <m/>
    <m/>
    <m/>
    <m/>
  </r>
  <r>
    <x v="78"/>
    <x v="28"/>
    <x v="98"/>
    <n v="12"/>
    <n v="0"/>
    <n v="0"/>
    <n v="4"/>
    <n v="0"/>
    <n v="0"/>
    <n v="0"/>
    <n v="4"/>
    <m/>
    <m/>
    <s v="V"/>
    <s v="V"/>
    <m/>
    <m/>
    <m/>
    <m/>
    <m/>
    <m/>
    <m/>
    <m/>
    <m/>
    <m/>
  </r>
  <r>
    <x v="78"/>
    <x v="28"/>
    <x v="99"/>
    <n v="12"/>
    <n v="0"/>
    <n v="0"/>
    <n v="0"/>
    <n v="0"/>
    <n v="0"/>
    <n v="0"/>
    <n v="0"/>
    <m/>
    <m/>
    <m/>
    <m/>
    <m/>
    <m/>
    <m/>
    <m/>
    <m/>
    <m/>
    <m/>
    <m/>
    <m/>
    <m/>
  </r>
  <r>
    <x v="78"/>
    <x v="28"/>
    <x v="100"/>
    <n v="12"/>
    <n v="0"/>
    <n v="0"/>
    <n v="5"/>
    <n v="0"/>
    <n v="0"/>
    <n v="0"/>
    <n v="5"/>
    <m/>
    <m/>
    <s v="V"/>
    <s v="V"/>
    <m/>
    <m/>
    <m/>
    <m/>
    <m/>
    <m/>
    <m/>
    <m/>
    <m/>
    <m/>
  </r>
  <r>
    <x v="78"/>
    <x v="28"/>
    <x v="101"/>
    <n v="12"/>
    <n v="0"/>
    <n v="0"/>
    <n v="20"/>
    <n v="0"/>
    <n v="0"/>
    <n v="0"/>
    <n v="20"/>
    <s v="V"/>
    <m/>
    <s v="V"/>
    <s v="V"/>
    <m/>
    <m/>
    <m/>
    <m/>
    <m/>
    <m/>
    <m/>
    <m/>
    <m/>
    <m/>
  </r>
  <r>
    <x v="78"/>
    <x v="34"/>
    <x v="76"/>
    <n v="12"/>
    <n v="0"/>
    <n v="0"/>
    <n v="0"/>
    <n v="0"/>
    <n v="0"/>
    <n v="0"/>
    <n v="0"/>
    <m/>
    <m/>
    <m/>
    <m/>
    <m/>
    <m/>
    <m/>
    <m/>
    <m/>
    <m/>
    <m/>
    <m/>
    <m/>
    <m/>
  </r>
  <r>
    <x v="78"/>
    <x v="32"/>
    <x v="91"/>
    <n v="2"/>
    <n v="0"/>
    <n v="0"/>
    <n v="0"/>
    <n v="0"/>
    <n v="0"/>
    <n v="0"/>
    <n v="0"/>
    <m/>
    <m/>
    <m/>
    <m/>
    <m/>
    <m/>
    <m/>
    <m/>
    <m/>
    <m/>
    <m/>
    <m/>
    <m/>
    <m/>
  </r>
  <r>
    <x v="78"/>
    <x v="32"/>
    <x v="102"/>
    <n v="1"/>
    <n v="0"/>
    <n v="0"/>
    <n v="4"/>
    <n v="0"/>
    <n v="0"/>
    <n v="0"/>
    <n v="4"/>
    <s v="V"/>
    <s v="V"/>
    <s v="V"/>
    <s v="V"/>
    <m/>
    <m/>
    <m/>
    <m/>
    <m/>
    <m/>
    <m/>
    <m/>
    <m/>
    <m/>
  </r>
  <r>
    <x v="78"/>
    <x v="11"/>
    <x v="103"/>
    <n v="1"/>
    <n v="0"/>
    <n v="0"/>
    <n v="0"/>
    <n v="0"/>
    <n v="0"/>
    <n v="0"/>
    <n v="0"/>
    <m/>
    <m/>
    <m/>
    <m/>
    <m/>
    <m/>
    <m/>
    <m/>
    <m/>
    <m/>
    <m/>
    <m/>
    <m/>
    <m/>
  </r>
  <r>
    <x v="78"/>
    <x v="28"/>
    <x v="104"/>
    <n v="3"/>
    <n v="3"/>
    <n v="0"/>
    <n v="0"/>
    <n v="0"/>
    <n v="0"/>
    <n v="0"/>
    <n v="0"/>
    <m/>
    <m/>
    <m/>
    <m/>
    <m/>
    <m/>
    <m/>
    <m/>
    <m/>
    <m/>
    <m/>
    <m/>
    <m/>
    <m/>
  </r>
  <r>
    <x v="78"/>
    <x v="28"/>
    <x v="105"/>
    <n v="12"/>
    <n v="2"/>
    <n v="0"/>
    <n v="38"/>
    <n v="0"/>
    <n v="0"/>
    <n v="0"/>
    <n v="38"/>
    <s v="V"/>
    <m/>
    <s v="V"/>
    <s v="V"/>
    <m/>
    <m/>
    <m/>
    <m/>
    <m/>
    <m/>
    <m/>
    <m/>
    <m/>
    <m/>
  </r>
  <r>
    <x v="79"/>
    <x v="28"/>
    <x v="106"/>
    <n v="9"/>
    <n v="0"/>
    <n v="0"/>
    <n v="4"/>
    <n v="0"/>
    <n v="0"/>
    <n v="0"/>
    <n v="4"/>
    <s v="V"/>
    <m/>
    <m/>
    <m/>
    <m/>
    <m/>
    <m/>
    <m/>
    <m/>
    <m/>
    <m/>
    <m/>
    <m/>
    <m/>
  </r>
  <r>
    <x v="79"/>
    <x v="27"/>
    <x v="7"/>
    <n v="3"/>
    <n v="0"/>
    <n v="0"/>
    <n v="0"/>
    <n v="0"/>
    <n v="0"/>
    <n v="0"/>
    <n v="0"/>
    <m/>
    <m/>
    <m/>
    <m/>
    <m/>
    <m/>
    <m/>
    <m/>
    <m/>
    <m/>
    <m/>
    <m/>
    <m/>
    <m/>
  </r>
  <r>
    <x v="79"/>
    <x v="32"/>
    <x v="89"/>
    <n v="5"/>
    <n v="3"/>
    <n v="0"/>
    <n v="36"/>
    <n v="0"/>
    <n v="0"/>
    <n v="0"/>
    <n v="36"/>
    <s v="V"/>
    <s v="V"/>
    <s v="V"/>
    <s v="V"/>
    <m/>
    <m/>
    <m/>
    <m/>
    <m/>
    <m/>
    <m/>
    <m/>
    <m/>
    <m/>
  </r>
  <r>
    <x v="80"/>
    <x v="28"/>
    <x v="107"/>
    <n v="12"/>
    <n v="0"/>
    <n v="0"/>
    <n v="0"/>
    <n v="0"/>
    <n v="0"/>
    <n v="0"/>
    <n v="0"/>
    <m/>
    <m/>
    <m/>
    <m/>
    <m/>
    <m/>
    <m/>
    <m/>
    <m/>
    <m/>
    <m/>
    <m/>
    <m/>
    <m/>
  </r>
  <r>
    <x v="80"/>
    <x v="15"/>
    <x v="108"/>
    <n v="2"/>
    <n v="2"/>
    <n v="0"/>
    <n v="11"/>
    <n v="1"/>
    <n v="0"/>
    <n v="0"/>
    <n v="12"/>
    <s v="V"/>
    <m/>
    <s v="V"/>
    <s v="V"/>
    <m/>
    <m/>
    <m/>
    <m/>
    <m/>
    <m/>
    <m/>
    <m/>
    <m/>
    <m/>
  </r>
  <r>
    <x v="81"/>
    <x v="28"/>
    <x v="109"/>
    <n v="2"/>
    <n v="0"/>
    <n v="0"/>
    <n v="6"/>
    <n v="0"/>
    <n v="0"/>
    <n v="0"/>
    <n v="6"/>
    <m/>
    <m/>
    <s v="V"/>
    <s v="V"/>
    <m/>
    <m/>
    <m/>
    <m/>
    <m/>
    <m/>
    <m/>
    <m/>
    <m/>
    <m/>
  </r>
  <r>
    <x v="81"/>
    <x v="34"/>
    <x v="88"/>
    <n v="13"/>
    <n v="13"/>
    <n v="0"/>
    <n v="0"/>
    <n v="0"/>
    <n v="0"/>
    <n v="0"/>
    <n v="0"/>
    <m/>
    <m/>
    <m/>
    <m/>
    <m/>
    <m/>
    <m/>
    <m/>
    <m/>
    <m/>
    <m/>
    <m/>
    <m/>
    <m/>
  </r>
  <r>
    <x v="82"/>
    <x v="28"/>
    <x v="104"/>
    <n v="3"/>
    <n v="1"/>
    <n v="0"/>
    <n v="0"/>
    <n v="0"/>
    <n v="0"/>
    <n v="0"/>
    <n v="0"/>
    <m/>
    <m/>
    <m/>
    <m/>
    <m/>
    <m/>
    <m/>
    <m/>
    <m/>
    <m/>
    <m/>
    <m/>
    <m/>
    <m/>
  </r>
  <r>
    <x v="82"/>
    <x v="15"/>
    <x v="110"/>
    <n v="4"/>
    <n v="1"/>
    <n v="0"/>
    <n v="0"/>
    <n v="0"/>
    <n v="0"/>
    <n v="0"/>
    <n v="0"/>
    <m/>
    <s v="V"/>
    <m/>
    <m/>
    <m/>
    <m/>
    <m/>
    <m/>
    <m/>
    <m/>
    <m/>
    <m/>
    <m/>
    <m/>
  </r>
  <r>
    <x v="83"/>
    <x v="28"/>
    <x v="104"/>
    <n v="3"/>
    <n v="1"/>
    <n v="0"/>
    <n v="0"/>
    <n v="0"/>
    <n v="0"/>
    <n v="0"/>
    <n v="0"/>
    <m/>
    <m/>
    <m/>
    <m/>
    <m/>
    <m/>
    <m/>
    <m/>
    <m/>
    <m/>
    <m/>
    <m/>
    <m/>
    <m/>
  </r>
  <r>
    <x v="83"/>
    <x v="29"/>
    <x v="90"/>
    <n v="8"/>
    <n v="0"/>
    <n v="0"/>
    <n v="26"/>
    <n v="0"/>
    <n v="0"/>
    <n v="0"/>
    <n v="26"/>
    <s v="V"/>
    <m/>
    <s v="V"/>
    <s v="V"/>
    <m/>
    <m/>
    <m/>
    <m/>
    <m/>
    <m/>
    <m/>
    <m/>
    <m/>
    <m/>
  </r>
  <r>
    <x v="83"/>
    <x v="29"/>
    <x v="111"/>
    <n v="1"/>
    <n v="0"/>
    <n v="0"/>
    <n v="5"/>
    <n v="0"/>
    <n v="0"/>
    <n v="0"/>
    <n v="5"/>
    <m/>
    <m/>
    <s v="V"/>
    <s v="V"/>
    <m/>
    <m/>
    <m/>
    <m/>
    <m/>
    <m/>
    <m/>
    <m/>
    <m/>
    <m/>
  </r>
  <r>
    <x v="83"/>
    <x v="29"/>
    <x v="112"/>
    <n v="6"/>
    <n v="6"/>
    <n v="0"/>
    <n v="85"/>
    <n v="0"/>
    <n v="0"/>
    <n v="0"/>
    <n v="85"/>
    <m/>
    <m/>
    <s v="V"/>
    <s v="V"/>
    <m/>
    <m/>
    <m/>
    <m/>
    <m/>
    <m/>
    <m/>
    <m/>
    <m/>
    <m/>
  </r>
  <r>
    <x v="84"/>
    <x v="15"/>
    <x v="66"/>
    <n v="6"/>
    <n v="0"/>
    <n v="0"/>
    <n v="0"/>
    <n v="0"/>
    <n v="9"/>
    <n v="0"/>
    <n v="9"/>
    <s v="V"/>
    <m/>
    <m/>
    <m/>
    <m/>
    <m/>
    <m/>
    <m/>
    <m/>
    <m/>
    <m/>
    <m/>
    <m/>
    <m/>
  </r>
  <r>
    <x v="84"/>
    <x v="34"/>
    <x v="113"/>
    <n v="12"/>
    <n v="0"/>
    <n v="0"/>
    <n v="1"/>
    <n v="0"/>
    <n v="0"/>
    <n v="0"/>
    <n v="1"/>
    <m/>
    <m/>
    <s v="V"/>
    <s v="V"/>
    <m/>
    <m/>
    <m/>
    <m/>
    <m/>
    <m/>
    <m/>
    <m/>
    <m/>
    <m/>
  </r>
  <r>
    <x v="85"/>
    <x v="34"/>
    <x v="107"/>
    <n v="12"/>
    <n v="0"/>
    <n v="0"/>
    <n v="4"/>
    <n v="0"/>
    <n v="0"/>
    <n v="0"/>
    <n v="4"/>
    <s v="V"/>
    <m/>
    <s v="V"/>
    <s v="V"/>
    <m/>
    <m/>
    <m/>
    <m/>
    <m/>
    <m/>
    <m/>
    <m/>
    <m/>
    <m/>
  </r>
  <r>
    <x v="85"/>
    <x v="32"/>
    <x v="114"/>
    <n v="3"/>
    <n v="0"/>
    <n v="0"/>
    <n v="14"/>
    <n v="0"/>
    <n v="0"/>
    <n v="0"/>
    <n v="14"/>
    <s v="V"/>
    <s v="V"/>
    <s v="V"/>
    <s v="V"/>
    <m/>
    <m/>
    <m/>
    <m/>
    <m/>
    <m/>
    <m/>
    <m/>
    <m/>
    <m/>
  </r>
  <r>
    <x v="85"/>
    <x v="34"/>
    <x v="98"/>
    <n v="12"/>
    <n v="12"/>
    <n v="0"/>
    <n v="0"/>
    <n v="0"/>
    <n v="0"/>
    <n v="0"/>
    <n v="0"/>
    <m/>
    <m/>
    <m/>
    <m/>
    <m/>
    <m/>
    <m/>
    <m/>
    <m/>
    <m/>
    <m/>
    <m/>
    <m/>
    <m/>
  </r>
  <r>
    <x v="86"/>
    <x v="34"/>
    <x v="100"/>
    <n v="12"/>
    <n v="0"/>
    <n v="0"/>
    <n v="0"/>
    <n v="0"/>
    <n v="0"/>
    <n v="0"/>
    <n v="0"/>
    <m/>
    <m/>
    <m/>
    <m/>
    <m/>
    <m/>
    <m/>
    <m/>
    <m/>
    <m/>
    <m/>
    <m/>
    <m/>
    <m/>
  </r>
  <r>
    <x v="86"/>
    <x v="10"/>
    <x v="93"/>
    <n v="12"/>
    <n v="12"/>
    <n v="0"/>
    <n v="0"/>
    <n v="0"/>
    <n v="0"/>
    <n v="0"/>
    <n v="0"/>
    <m/>
    <m/>
    <m/>
    <m/>
    <m/>
    <m/>
    <m/>
    <m/>
    <m/>
    <m/>
    <m/>
    <m/>
    <m/>
    <m/>
  </r>
  <r>
    <x v="87"/>
    <x v="29"/>
    <x v="112"/>
    <n v="6"/>
    <n v="6"/>
    <n v="0"/>
    <n v="0"/>
    <n v="0"/>
    <n v="0"/>
    <n v="0"/>
    <n v="0"/>
    <m/>
    <m/>
    <m/>
    <m/>
    <m/>
    <m/>
    <m/>
    <m/>
    <m/>
    <m/>
    <m/>
    <m/>
    <m/>
    <m/>
  </r>
  <r>
    <x v="87"/>
    <x v="34"/>
    <x v="105"/>
    <n v="12"/>
    <n v="0"/>
    <n v="0"/>
    <n v="0"/>
    <n v="0"/>
    <n v="0"/>
    <n v="0"/>
    <n v="0"/>
    <m/>
    <m/>
    <m/>
    <m/>
    <m/>
    <m/>
    <m/>
    <m/>
    <m/>
    <m/>
    <m/>
    <m/>
    <m/>
    <m/>
  </r>
  <r>
    <x v="87"/>
    <x v="35"/>
    <x v="115"/>
    <n v="1"/>
    <n v="0"/>
    <n v="0"/>
    <n v="0"/>
    <n v="0"/>
    <n v="0"/>
    <n v="0"/>
    <n v="0"/>
    <m/>
    <m/>
    <m/>
    <m/>
    <m/>
    <m/>
    <m/>
    <m/>
    <m/>
    <m/>
    <m/>
    <m/>
    <m/>
    <m/>
  </r>
  <r>
    <x v="88"/>
    <x v="10"/>
    <x v="93"/>
    <n v="12"/>
    <n v="0"/>
    <n v="0"/>
    <n v="5"/>
    <n v="0"/>
    <n v="0"/>
    <n v="0"/>
    <n v="5"/>
    <m/>
    <m/>
    <s v="V"/>
    <s v="V"/>
    <m/>
    <m/>
    <m/>
    <m/>
    <m/>
    <m/>
    <m/>
    <m/>
    <m/>
    <m/>
  </r>
  <r>
    <x v="88"/>
    <x v="11"/>
    <x v="95"/>
    <n v="12"/>
    <n v="1"/>
    <n v="0"/>
    <n v="0"/>
    <n v="0"/>
    <n v="0"/>
    <n v="0"/>
    <n v="0"/>
    <m/>
    <m/>
    <m/>
    <m/>
    <m/>
    <m/>
    <m/>
    <m/>
    <m/>
    <m/>
    <m/>
    <m/>
    <m/>
    <m/>
  </r>
  <r>
    <x v="88"/>
    <x v="34"/>
    <x v="101"/>
    <n v="12"/>
    <n v="0"/>
    <n v="0"/>
    <n v="4"/>
    <n v="0"/>
    <n v="0"/>
    <n v="0"/>
    <n v="4"/>
    <m/>
    <m/>
    <s v="V"/>
    <s v="V"/>
    <m/>
    <m/>
    <m/>
    <m/>
    <m/>
    <m/>
    <m/>
    <m/>
    <m/>
    <m/>
  </r>
  <r>
    <x v="88"/>
    <x v="11"/>
    <x v="97"/>
    <n v="12"/>
    <n v="0"/>
    <n v="0"/>
    <n v="1"/>
    <n v="0"/>
    <n v="0"/>
    <n v="0"/>
    <n v="1"/>
    <s v="V"/>
    <m/>
    <m/>
    <m/>
    <m/>
    <m/>
    <m/>
    <m/>
    <m/>
    <m/>
    <m/>
    <m/>
    <m/>
    <m/>
  </r>
  <r>
    <x v="88"/>
    <x v="31"/>
    <x v="89"/>
    <n v="2"/>
    <n v="0"/>
    <n v="0"/>
    <n v="1"/>
    <n v="0"/>
    <n v="0"/>
    <n v="0"/>
    <n v="1"/>
    <s v="V"/>
    <m/>
    <m/>
    <m/>
    <m/>
    <m/>
    <m/>
    <m/>
    <m/>
    <m/>
    <m/>
    <m/>
    <m/>
    <m/>
  </r>
  <r>
    <x v="88"/>
    <x v="34"/>
    <x v="116"/>
    <n v="2"/>
    <n v="0"/>
    <n v="0"/>
    <n v="0"/>
    <n v="0"/>
    <n v="0"/>
    <n v="0"/>
    <n v="0"/>
    <m/>
    <m/>
    <m/>
    <m/>
    <m/>
    <m/>
    <m/>
    <m/>
    <m/>
    <m/>
    <m/>
    <m/>
    <m/>
    <m/>
  </r>
  <r>
    <x v="88"/>
    <x v="11"/>
    <x v="94"/>
    <n v="12"/>
    <n v="0"/>
    <n v="0"/>
    <n v="1"/>
    <n v="0"/>
    <n v="0"/>
    <n v="0"/>
    <n v="1"/>
    <s v="V"/>
    <m/>
    <m/>
    <m/>
    <m/>
    <m/>
    <m/>
    <m/>
    <m/>
    <m/>
    <m/>
    <m/>
    <m/>
    <m/>
  </r>
  <r>
    <x v="88"/>
    <x v="34"/>
    <x v="106"/>
    <n v="7"/>
    <n v="0"/>
    <n v="0"/>
    <n v="13"/>
    <n v="0"/>
    <n v="0"/>
    <n v="0"/>
    <n v="13"/>
    <s v="V"/>
    <m/>
    <m/>
    <m/>
    <m/>
    <m/>
    <m/>
    <m/>
    <m/>
    <m/>
    <m/>
    <m/>
    <m/>
    <m/>
  </r>
  <r>
    <x v="88"/>
    <x v="28"/>
    <x v="117"/>
    <n v="1"/>
    <n v="0"/>
    <n v="0"/>
    <n v="0"/>
    <n v="0"/>
    <n v="0"/>
    <n v="0"/>
    <n v="0"/>
    <m/>
    <m/>
    <m/>
    <m/>
    <m/>
    <m/>
    <m/>
    <m/>
    <m/>
    <m/>
    <m/>
    <m/>
    <m/>
    <m/>
  </r>
  <r>
    <x v="88"/>
    <x v="34"/>
    <x v="104"/>
    <n v="2"/>
    <n v="0"/>
    <n v="0"/>
    <n v="0"/>
    <n v="0"/>
    <n v="0"/>
    <n v="0"/>
    <n v="0"/>
    <m/>
    <m/>
    <m/>
    <m/>
    <m/>
    <m/>
    <m/>
    <m/>
    <m/>
    <m/>
    <m/>
    <m/>
    <m/>
    <m/>
  </r>
  <r>
    <x v="88"/>
    <x v="34"/>
    <x v="98"/>
    <n v="12"/>
    <n v="0"/>
    <n v="0"/>
    <n v="1"/>
    <n v="0"/>
    <n v="0"/>
    <n v="0"/>
    <n v="1"/>
    <s v="V"/>
    <m/>
    <m/>
    <m/>
    <m/>
    <m/>
    <m/>
    <m/>
    <m/>
    <m/>
    <m/>
    <m/>
    <m/>
    <m/>
  </r>
  <r>
    <x v="88"/>
    <x v="34"/>
    <x v="99"/>
    <n v="12"/>
    <n v="0"/>
    <n v="0"/>
    <n v="0"/>
    <n v="0"/>
    <n v="0"/>
    <n v="0"/>
    <n v="0"/>
    <m/>
    <m/>
    <m/>
    <m/>
    <m/>
    <m/>
    <m/>
    <m/>
    <m/>
    <m/>
    <m/>
    <m/>
    <m/>
    <m/>
  </r>
  <r>
    <x v="89"/>
    <x v="15"/>
    <x v="108"/>
    <n v="2"/>
    <n v="0"/>
    <n v="0"/>
    <n v="0"/>
    <n v="0"/>
    <n v="0"/>
    <n v="0"/>
    <n v="0"/>
    <m/>
    <m/>
    <m/>
    <m/>
    <m/>
    <m/>
    <m/>
    <m/>
    <m/>
    <m/>
    <m/>
    <m/>
    <m/>
    <m/>
  </r>
  <r>
    <x v="89"/>
    <x v="31"/>
    <x v="92"/>
    <n v="13"/>
    <n v="0"/>
    <n v="0"/>
    <n v="12"/>
    <n v="0"/>
    <n v="0"/>
    <n v="0"/>
    <n v="12"/>
    <m/>
    <m/>
    <s v="V"/>
    <s v="V"/>
    <m/>
    <m/>
    <m/>
    <m/>
    <m/>
    <m/>
    <m/>
    <m/>
    <m/>
    <m/>
  </r>
  <r>
    <x v="90"/>
    <x v="35"/>
    <x v="118"/>
    <n v="1"/>
    <n v="0"/>
    <n v="0"/>
    <n v="0"/>
    <n v="0"/>
    <n v="0"/>
    <n v="0"/>
    <n v="0"/>
    <m/>
    <m/>
    <m/>
    <m/>
    <m/>
    <m/>
    <m/>
    <m/>
    <m/>
    <m/>
    <m/>
    <m/>
    <m/>
    <m/>
  </r>
  <r>
    <x v="90"/>
    <x v="15"/>
    <x v="119"/>
    <n v="1"/>
    <n v="0"/>
    <n v="0"/>
    <n v="0"/>
    <n v="0"/>
    <n v="0"/>
    <n v="0"/>
    <n v="0"/>
    <m/>
    <m/>
    <m/>
    <m/>
    <m/>
    <m/>
    <m/>
    <m/>
    <m/>
    <m/>
    <m/>
    <m/>
    <m/>
    <m/>
  </r>
  <r>
    <x v="91"/>
    <x v="31"/>
    <x v="114"/>
    <n v="3"/>
    <n v="0"/>
    <n v="0"/>
    <n v="4"/>
    <n v="0"/>
    <n v="0"/>
    <n v="0"/>
    <n v="4"/>
    <m/>
    <m/>
    <s v="V"/>
    <s v="V"/>
    <m/>
    <m/>
    <m/>
    <m/>
    <m/>
    <m/>
    <m/>
    <m/>
    <m/>
    <m/>
  </r>
  <r>
    <x v="91"/>
    <x v="29"/>
    <x v="112"/>
    <n v="6"/>
    <n v="0"/>
    <n v="0"/>
    <n v="12"/>
    <n v="0"/>
    <n v="0"/>
    <n v="0"/>
    <n v="12"/>
    <s v="V"/>
    <s v="V"/>
    <s v="V"/>
    <s v="V"/>
    <m/>
    <m/>
    <m/>
    <m/>
    <m/>
    <m/>
    <m/>
    <m/>
    <m/>
    <m/>
  </r>
  <r>
    <x v="92"/>
    <x v="11"/>
    <x v="120"/>
    <n v="1"/>
    <n v="0"/>
    <n v="0"/>
    <n v="0"/>
    <n v="0"/>
    <n v="0"/>
    <n v="0"/>
    <n v="0"/>
    <m/>
    <m/>
    <m/>
    <m/>
    <m/>
    <m/>
    <m/>
    <m/>
    <m/>
    <m/>
    <m/>
    <m/>
    <m/>
    <m/>
  </r>
  <r>
    <x v="93"/>
    <x v="11"/>
    <x v="93"/>
    <n v="12"/>
    <n v="0"/>
    <n v="0"/>
    <n v="4"/>
    <n v="0"/>
    <n v="0"/>
    <n v="0"/>
    <n v="4"/>
    <s v="V"/>
    <m/>
    <m/>
    <m/>
    <m/>
    <m/>
    <m/>
    <m/>
    <m/>
    <m/>
    <m/>
    <m/>
    <m/>
    <m/>
  </r>
  <r>
    <x v="93"/>
    <x v="35"/>
    <x v="121"/>
    <n v="1"/>
    <n v="0"/>
    <n v="0"/>
    <n v="0"/>
    <n v="0"/>
    <n v="0"/>
    <n v="0"/>
    <n v="0"/>
    <m/>
    <m/>
    <m/>
    <m/>
    <m/>
    <m/>
    <m/>
    <m/>
    <m/>
    <m/>
    <m/>
    <m/>
    <m/>
    <m/>
  </r>
  <r>
    <x v="94"/>
    <x v="15"/>
    <x v="94"/>
    <n v="12"/>
    <n v="12"/>
    <n v="0"/>
    <n v="0"/>
    <n v="0"/>
    <n v="0"/>
    <n v="0"/>
    <n v="0"/>
    <s v="V"/>
    <m/>
    <m/>
    <m/>
    <m/>
    <m/>
    <m/>
    <m/>
    <m/>
    <m/>
    <m/>
    <m/>
    <m/>
    <m/>
  </r>
  <r>
    <x v="95"/>
    <x v="32"/>
    <x v="90"/>
    <n v="8"/>
    <n v="0"/>
    <n v="0"/>
    <n v="9"/>
    <n v="0"/>
    <n v="0"/>
    <n v="0"/>
    <n v="9"/>
    <m/>
    <m/>
    <s v="V"/>
    <s v="V"/>
    <m/>
    <m/>
    <m/>
    <m/>
    <m/>
    <m/>
    <m/>
    <m/>
    <m/>
    <m/>
  </r>
  <r>
    <x v="95"/>
    <x v="31"/>
    <x v="91"/>
    <n v="2"/>
    <n v="0"/>
    <n v="0"/>
    <n v="0"/>
    <n v="0"/>
    <n v="0"/>
    <n v="0"/>
    <n v="0"/>
    <m/>
    <m/>
    <m/>
    <m/>
    <m/>
    <m/>
    <m/>
    <m/>
    <m/>
    <m/>
    <m/>
    <m/>
    <m/>
    <m/>
  </r>
  <r>
    <x v="96"/>
    <x v="28"/>
    <x v="122"/>
    <n v="12"/>
    <n v="0"/>
    <n v="0"/>
    <n v="0"/>
    <n v="0"/>
    <n v="0"/>
    <n v="0"/>
    <n v="0"/>
    <m/>
    <m/>
    <m/>
    <m/>
    <m/>
    <m/>
    <m/>
    <m/>
    <m/>
    <m/>
    <m/>
    <m/>
    <m/>
    <m/>
  </r>
  <r>
    <x v="96"/>
    <x v="15"/>
    <x v="97"/>
    <n v="12"/>
    <n v="12"/>
    <n v="0"/>
    <n v="0"/>
    <n v="0"/>
    <n v="0"/>
    <n v="0"/>
    <n v="0"/>
    <m/>
    <m/>
    <m/>
    <m/>
    <m/>
    <m/>
    <m/>
    <m/>
    <m/>
    <m/>
    <m/>
    <m/>
    <m/>
    <m/>
  </r>
  <r>
    <x v="97"/>
    <x v="17"/>
    <x v="69"/>
    <n v="4"/>
    <n v="0"/>
    <n v="0"/>
    <n v="0"/>
    <n v="0"/>
    <n v="0"/>
    <n v="0"/>
    <n v="0"/>
    <m/>
    <m/>
    <m/>
    <m/>
    <m/>
    <m/>
    <m/>
    <m/>
    <m/>
    <m/>
    <m/>
    <m/>
    <m/>
    <m/>
  </r>
  <r>
    <x v="97"/>
    <x v="32"/>
    <x v="111"/>
    <n v="1"/>
    <n v="0"/>
    <n v="0"/>
    <n v="5"/>
    <n v="0"/>
    <n v="0"/>
    <n v="0"/>
    <n v="5"/>
    <s v="V"/>
    <m/>
    <s v="V"/>
    <s v="V"/>
    <m/>
    <m/>
    <m/>
    <m/>
    <m/>
    <m/>
    <m/>
    <m/>
    <m/>
    <m/>
  </r>
  <r>
    <x v="97"/>
    <x v="35"/>
    <x v="123"/>
    <n v="4"/>
    <n v="0"/>
    <n v="0"/>
    <n v="0"/>
    <n v="0"/>
    <n v="0"/>
    <n v="0"/>
    <n v="0"/>
    <m/>
    <m/>
    <m/>
    <m/>
    <m/>
    <m/>
    <m/>
    <m/>
    <m/>
    <m/>
    <m/>
    <m/>
    <m/>
    <m/>
  </r>
  <r>
    <x v="98"/>
    <x v="15"/>
    <x v="95"/>
    <n v="11"/>
    <n v="0"/>
    <n v="0"/>
    <n v="0"/>
    <n v="1"/>
    <n v="0"/>
    <n v="0"/>
    <n v="1"/>
    <s v="V"/>
    <m/>
    <m/>
    <m/>
    <m/>
    <m/>
    <m/>
    <m/>
    <m/>
    <m/>
    <m/>
    <m/>
    <m/>
    <m/>
  </r>
  <r>
    <x v="98"/>
    <x v="34"/>
    <x v="117"/>
    <n v="1"/>
    <n v="0"/>
    <n v="0"/>
    <n v="0"/>
    <n v="0"/>
    <n v="0"/>
    <n v="0"/>
    <n v="0"/>
    <m/>
    <m/>
    <m/>
    <m/>
    <m/>
    <m/>
    <m/>
    <m/>
    <m/>
    <m/>
    <m/>
    <m/>
    <m/>
    <m/>
  </r>
  <r>
    <x v="98"/>
    <x v="15"/>
    <x v="93"/>
    <n v="12"/>
    <n v="0"/>
    <n v="0"/>
    <n v="0"/>
    <n v="0"/>
    <n v="0"/>
    <n v="0"/>
    <n v="0"/>
    <m/>
    <m/>
    <m/>
    <m/>
    <m/>
    <m/>
    <m/>
    <m/>
    <m/>
    <m/>
    <m/>
    <m/>
    <m/>
    <m/>
  </r>
  <r>
    <x v="99"/>
    <x v="15"/>
    <x v="97"/>
    <n v="12"/>
    <n v="0"/>
    <n v="0"/>
    <n v="0"/>
    <n v="0"/>
    <n v="0"/>
    <n v="0"/>
    <n v="0"/>
    <m/>
    <m/>
    <m/>
    <m/>
    <m/>
    <m/>
    <m/>
    <m/>
    <m/>
    <m/>
    <m/>
    <m/>
    <m/>
    <m/>
  </r>
  <r>
    <x v="100"/>
    <x v="32"/>
    <x v="112"/>
    <n v="6"/>
    <n v="0"/>
    <n v="0"/>
    <n v="0"/>
    <n v="0"/>
    <n v="0"/>
    <n v="0"/>
    <n v="0"/>
    <m/>
    <m/>
    <m/>
    <m/>
    <m/>
    <m/>
    <m/>
    <m/>
    <m/>
    <m/>
    <m/>
    <m/>
    <m/>
    <m/>
  </r>
  <r>
    <x v="101"/>
    <x v="15"/>
    <x v="94"/>
    <n v="9"/>
    <n v="0"/>
    <n v="0"/>
    <n v="1"/>
    <n v="0"/>
    <n v="0"/>
    <n v="0"/>
    <n v="1"/>
    <s v="V"/>
    <m/>
    <m/>
    <m/>
    <m/>
    <m/>
    <m/>
    <m/>
    <m/>
    <m/>
    <m/>
    <m/>
    <m/>
    <m/>
  </r>
  <r>
    <x v="102"/>
    <x v="31"/>
    <x v="111"/>
    <n v="1"/>
    <n v="0"/>
    <n v="0"/>
    <n v="0"/>
    <n v="0"/>
    <n v="0"/>
    <n v="0"/>
    <n v="0"/>
    <m/>
    <m/>
    <m/>
    <m/>
    <m/>
    <m/>
    <m/>
    <m/>
    <m/>
    <m/>
    <m/>
    <m/>
    <m/>
    <m/>
  </r>
  <r>
    <x v="102"/>
    <x v="31"/>
    <x v="90"/>
    <n v="8"/>
    <n v="0"/>
    <n v="0"/>
    <n v="5"/>
    <n v="0"/>
    <n v="0"/>
    <n v="0"/>
    <n v="5"/>
    <m/>
    <m/>
    <s v="V"/>
    <s v="V"/>
    <m/>
    <m/>
    <m/>
    <m/>
    <m/>
    <m/>
    <m/>
    <m/>
    <m/>
    <m/>
  </r>
  <r>
    <x v="103"/>
    <x v="15"/>
    <x v="124"/>
    <n v="3"/>
    <n v="0"/>
    <n v="0"/>
    <n v="1"/>
    <n v="0"/>
    <n v="0"/>
    <n v="0"/>
    <n v="1"/>
    <s v="V"/>
    <m/>
    <m/>
    <m/>
    <m/>
    <m/>
    <m/>
    <m/>
    <m/>
    <m/>
    <m/>
    <m/>
    <m/>
    <m/>
  </r>
  <r>
    <x v="103"/>
    <x v="11"/>
    <x v="57"/>
    <n v="4"/>
    <n v="4"/>
    <n v="0"/>
    <n v="0"/>
    <n v="0"/>
    <n v="0"/>
    <n v="0"/>
    <n v="0"/>
    <m/>
    <m/>
    <m/>
    <m/>
    <m/>
    <m/>
    <m/>
    <m/>
    <m/>
    <m/>
    <m/>
    <m/>
    <m/>
    <m/>
  </r>
  <r>
    <x v="104"/>
    <x v="15"/>
    <x v="120"/>
    <n v="1"/>
    <n v="0"/>
    <n v="0"/>
    <n v="0"/>
    <n v="0"/>
    <n v="0"/>
    <n v="0"/>
    <n v="0"/>
    <m/>
    <m/>
    <m/>
    <m/>
    <m/>
    <m/>
    <m/>
    <m/>
    <m/>
    <m/>
    <m/>
    <m/>
    <m/>
    <m/>
  </r>
  <r>
    <x v="105"/>
    <x v="32"/>
    <x v="85"/>
    <n v="1"/>
    <n v="0"/>
    <n v="0"/>
    <n v="2"/>
    <n v="0"/>
    <n v="0"/>
    <n v="0"/>
    <n v="2"/>
    <m/>
    <m/>
    <s v="V"/>
    <s v="V"/>
    <m/>
    <m/>
    <m/>
    <m/>
    <m/>
    <m/>
    <m/>
    <m/>
    <m/>
    <m/>
  </r>
  <r>
    <x v="105"/>
    <x v="31"/>
    <x v="112"/>
    <n v="6"/>
    <n v="0"/>
    <n v="0"/>
    <n v="3"/>
    <n v="0"/>
    <n v="0"/>
    <n v="0"/>
    <n v="3"/>
    <m/>
    <m/>
    <s v="V"/>
    <s v="V"/>
    <m/>
    <m/>
    <m/>
    <m/>
    <m/>
    <m/>
    <m/>
    <m/>
    <m/>
    <m/>
  </r>
  <r>
    <x v="105"/>
    <x v="35"/>
    <x v="125"/>
    <n v="10"/>
    <n v="0"/>
    <n v="0"/>
    <n v="0"/>
    <n v="0"/>
    <n v="0"/>
    <n v="0"/>
    <n v="0"/>
    <m/>
    <m/>
    <m/>
    <m/>
    <m/>
    <m/>
    <m/>
    <m/>
    <m/>
    <m/>
    <m/>
    <m/>
    <m/>
    <m/>
  </r>
  <r>
    <x v="105"/>
    <x v="35"/>
    <x v="126"/>
    <n v="2"/>
    <n v="0"/>
    <n v="0"/>
    <n v="0"/>
    <n v="0"/>
    <n v="0"/>
    <n v="0"/>
    <n v="0"/>
    <m/>
    <m/>
    <m/>
    <m/>
    <m/>
    <m/>
    <m/>
    <m/>
    <m/>
    <m/>
    <m/>
    <m/>
    <m/>
    <m/>
  </r>
  <r>
    <x v="106"/>
    <x v="34"/>
    <x v="88"/>
    <n v="13"/>
    <n v="13"/>
    <n v="0"/>
    <n v="176"/>
    <n v="0"/>
    <n v="0"/>
    <n v="0"/>
    <n v="176"/>
    <s v="V"/>
    <m/>
    <s v="V"/>
    <s v="V"/>
    <m/>
    <m/>
    <n v="13"/>
    <m/>
    <m/>
    <m/>
    <m/>
    <m/>
    <m/>
    <m/>
  </r>
  <r>
    <x v="107"/>
    <x v="11"/>
    <x v="57"/>
    <n v="4"/>
    <n v="0"/>
    <n v="0"/>
    <n v="7"/>
    <n v="0"/>
    <n v="0"/>
    <n v="0"/>
    <n v="7"/>
    <s v="V"/>
    <m/>
    <m/>
    <m/>
    <m/>
    <m/>
    <m/>
    <m/>
    <m/>
    <m/>
    <m/>
    <m/>
    <m/>
    <m/>
  </r>
  <r>
    <x v="107"/>
    <x v="28"/>
    <x v="127"/>
    <n v="12"/>
    <n v="0"/>
    <n v="0"/>
    <n v="2"/>
    <n v="0"/>
    <n v="0"/>
    <n v="0"/>
    <n v="2"/>
    <m/>
    <m/>
    <s v="V"/>
    <s v="V"/>
    <m/>
    <m/>
    <m/>
    <m/>
    <m/>
    <m/>
    <m/>
    <m/>
    <m/>
    <m/>
  </r>
  <r>
    <x v="108"/>
    <x v="35"/>
    <x v="128"/>
    <n v="1"/>
    <n v="0"/>
    <n v="0"/>
    <n v="0"/>
    <n v="0"/>
    <n v="0"/>
    <n v="0"/>
    <n v="0"/>
    <m/>
    <m/>
    <m/>
    <m/>
    <m/>
    <m/>
    <m/>
    <m/>
    <m/>
    <m/>
    <m/>
    <m/>
    <m/>
    <m/>
  </r>
  <r>
    <x v="109"/>
    <x v="35"/>
    <x v="129"/>
    <n v="4"/>
    <n v="0"/>
    <n v="0"/>
    <n v="0"/>
    <n v="0"/>
    <n v="0"/>
    <n v="0"/>
    <n v="0"/>
    <m/>
    <m/>
    <m/>
    <m/>
    <m/>
    <m/>
    <m/>
    <m/>
    <m/>
    <m/>
    <m/>
    <m/>
    <m/>
    <m/>
  </r>
  <r>
    <x v="109"/>
    <x v="34"/>
    <x v="88"/>
    <n v="13"/>
    <n v="0"/>
    <n v="0"/>
    <n v="14"/>
    <n v="0"/>
    <n v="0"/>
    <n v="0"/>
    <n v="14"/>
    <s v="V"/>
    <m/>
    <m/>
    <m/>
    <m/>
    <m/>
    <m/>
    <m/>
    <m/>
    <m/>
    <m/>
    <m/>
    <m/>
    <m/>
  </r>
  <r>
    <x v="110"/>
    <x v="35"/>
    <x v="130"/>
    <n v="2"/>
    <n v="1"/>
    <n v="0"/>
    <n v="0"/>
    <n v="0"/>
    <n v="0"/>
    <n v="0"/>
    <n v="0"/>
    <m/>
    <m/>
    <m/>
    <m/>
    <m/>
    <m/>
    <m/>
    <m/>
    <m/>
    <m/>
    <m/>
    <n v="1"/>
    <m/>
    <m/>
  </r>
  <r>
    <x v="110"/>
    <x v="35"/>
    <x v="131"/>
    <n v="4"/>
    <n v="1"/>
    <n v="0"/>
    <n v="0"/>
    <n v="0"/>
    <n v="0"/>
    <n v="0"/>
    <n v="0"/>
    <m/>
    <m/>
    <m/>
    <m/>
    <m/>
    <m/>
    <m/>
    <m/>
    <m/>
    <m/>
    <m/>
    <n v="1"/>
    <m/>
    <m/>
  </r>
  <r>
    <x v="110"/>
    <x v="35"/>
    <x v="132"/>
    <n v="4"/>
    <n v="0"/>
    <n v="0"/>
    <n v="0"/>
    <n v="0"/>
    <n v="0"/>
    <n v="0"/>
    <n v="0"/>
    <m/>
    <m/>
    <m/>
    <m/>
    <m/>
    <m/>
    <m/>
    <m/>
    <m/>
    <m/>
    <m/>
    <m/>
    <m/>
    <m/>
  </r>
  <r>
    <x v="111"/>
    <x v="34"/>
    <x v="127"/>
    <n v="12"/>
    <n v="0"/>
    <n v="0"/>
    <n v="0"/>
    <n v="0"/>
    <n v="0"/>
    <n v="0"/>
    <n v="0"/>
    <m/>
    <m/>
    <m/>
    <m/>
    <m/>
    <m/>
    <m/>
    <m/>
    <m/>
    <m/>
    <m/>
    <m/>
    <m/>
    <m/>
  </r>
  <r>
    <x v="112"/>
    <x v="29"/>
    <x v="133"/>
    <n v="7"/>
    <n v="7"/>
    <n v="0"/>
    <n v="151"/>
    <n v="0"/>
    <n v="0"/>
    <n v="0"/>
    <n v="151"/>
    <s v="V"/>
    <m/>
    <s v="V"/>
    <s v="V"/>
    <m/>
    <m/>
    <n v="7"/>
    <m/>
    <m/>
    <m/>
    <m/>
    <m/>
    <m/>
    <m/>
  </r>
  <r>
    <x v="112"/>
    <x v="29"/>
    <x v="134"/>
    <n v="2"/>
    <n v="2"/>
    <n v="0"/>
    <n v="14"/>
    <n v="0"/>
    <n v="0"/>
    <n v="0"/>
    <n v="14"/>
    <s v="V"/>
    <m/>
    <s v="V"/>
    <s v="V"/>
    <m/>
    <m/>
    <n v="2"/>
    <m/>
    <m/>
    <m/>
    <m/>
    <m/>
    <m/>
    <m/>
  </r>
  <r>
    <x v="112"/>
    <x v="29"/>
    <x v="135"/>
    <n v="12"/>
    <n v="7"/>
    <n v="0"/>
    <n v="32"/>
    <n v="0"/>
    <n v="0"/>
    <n v="0"/>
    <n v="32"/>
    <s v="V"/>
    <m/>
    <s v="V"/>
    <s v="V"/>
    <m/>
    <m/>
    <n v="7"/>
    <m/>
    <m/>
    <m/>
    <m/>
    <m/>
    <m/>
    <m/>
  </r>
  <r>
    <x v="113"/>
    <x v="29"/>
    <x v="136"/>
    <n v="8"/>
    <n v="8"/>
    <n v="0"/>
    <n v="41"/>
    <n v="0"/>
    <n v="0"/>
    <n v="0"/>
    <n v="41"/>
    <m/>
    <m/>
    <s v="V"/>
    <s v="V"/>
    <m/>
    <m/>
    <n v="8"/>
    <m/>
    <m/>
    <m/>
    <m/>
    <m/>
    <m/>
    <m/>
  </r>
  <r>
    <x v="114"/>
    <x v="29"/>
    <x v="134"/>
    <n v="1"/>
    <n v="0"/>
    <n v="0"/>
    <n v="0"/>
    <n v="0"/>
    <n v="0"/>
    <n v="0"/>
    <n v="0"/>
    <m/>
    <m/>
    <m/>
    <m/>
    <m/>
    <m/>
    <m/>
    <m/>
    <m/>
    <m/>
    <m/>
    <m/>
    <m/>
    <m/>
  </r>
  <r>
    <x v="115"/>
    <x v="29"/>
    <x v="136"/>
    <n v="8"/>
    <n v="0"/>
    <n v="0"/>
    <n v="9"/>
    <n v="0"/>
    <n v="0"/>
    <n v="0"/>
    <n v="9"/>
    <s v="V"/>
    <m/>
    <s v="V"/>
    <s v="V"/>
    <m/>
    <m/>
    <m/>
    <m/>
    <m/>
    <m/>
    <m/>
    <m/>
    <m/>
    <m/>
  </r>
  <r>
    <x v="115"/>
    <x v="29"/>
    <x v="137"/>
    <n v="7"/>
    <n v="6"/>
    <n v="0"/>
    <n v="38"/>
    <n v="0"/>
    <n v="0"/>
    <n v="0"/>
    <n v="38"/>
    <s v="V"/>
    <s v="V"/>
    <s v="V"/>
    <s v="V"/>
    <m/>
    <m/>
    <n v="6"/>
    <m/>
    <m/>
    <m/>
    <m/>
    <m/>
    <m/>
    <m/>
  </r>
  <r>
    <x v="116"/>
    <x v="29"/>
    <x v="138"/>
    <n v="12"/>
    <n v="12"/>
    <n v="0"/>
    <n v="94"/>
    <n v="0"/>
    <n v="0"/>
    <n v="0"/>
    <n v="94"/>
    <m/>
    <m/>
    <s v="V"/>
    <s v="V"/>
    <m/>
    <m/>
    <n v="12"/>
    <m/>
    <m/>
    <m/>
    <m/>
    <m/>
    <m/>
    <m/>
  </r>
  <r>
    <x v="117"/>
    <x v="29"/>
    <x v="139"/>
    <n v="11"/>
    <n v="0"/>
    <n v="0"/>
    <n v="9"/>
    <n v="0"/>
    <n v="0"/>
    <n v="0"/>
    <n v="9"/>
    <s v="V"/>
    <m/>
    <s v="V"/>
    <s v="V"/>
    <m/>
    <m/>
    <m/>
    <m/>
    <m/>
    <m/>
    <m/>
    <m/>
    <m/>
    <m/>
  </r>
  <r>
    <x v="117"/>
    <x v="29"/>
    <x v="140"/>
    <n v="8"/>
    <n v="0"/>
    <n v="0"/>
    <n v="7"/>
    <n v="0"/>
    <n v="0"/>
    <n v="0"/>
    <n v="7"/>
    <m/>
    <m/>
    <s v="V"/>
    <s v="V"/>
    <m/>
    <m/>
    <m/>
    <m/>
    <m/>
    <m/>
    <m/>
    <m/>
    <m/>
    <m/>
  </r>
  <r>
    <x v="118"/>
    <x v="29"/>
    <x v="141"/>
    <n v="6"/>
    <n v="6"/>
    <n v="0"/>
    <n v="178"/>
    <n v="0"/>
    <n v="0"/>
    <n v="0"/>
    <n v="178"/>
    <s v="V"/>
    <m/>
    <s v="V"/>
    <s v="V"/>
    <m/>
    <m/>
    <n v="6"/>
    <m/>
    <m/>
    <m/>
    <m/>
    <m/>
    <m/>
    <m/>
  </r>
  <r>
    <x v="118"/>
    <x v="29"/>
    <x v="138"/>
    <n v="12"/>
    <n v="12"/>
    <n v="0"/>
    <n v="176"/>
    <n v="0"/>
    <n v="0"/>
    <n v="0"/>
    <n v="176"/>
    <s v="V"/>
    <m/>
    <s v="V"/>
    <s v="V"/>
    <m/>
    <m/>
    <n v="12"/>
    <m/>
    <m/>
    <m/>
    <m/>
    <m/>
    <m/>
    <m/>
  </r>
  <r>
    <x v="119"/>
    <x v="29"/>
    <x v="133"/>
    <n v="7"/>
    <n v="7"/>
    <n v="0"/>
    <n v="326"/>
    <n v="0"/>
    <n v="0"/>
    <n v="0"/>
    <n v="326"/>
    <m/>
    <m/>
    <s v="V"/>
    <s v="V"/>
    <m/>
    <m/>
    <n v="7"/>
    <m/>
    <m/>
    <m/>
    <m/>
    <m/>
    <m/>
    <m/>
  </r>
  <r>
    <x v="119"/>
    <x v="29"/>
    <x v="142"/>
    <n v="12"/>
    <n v="0"/>
    <n v="0"/>
    <n v="4"/>
    <n v="0"/>
    <n v="0"/>
    <n v="0"/>
    <n v="4"/>
    <s v="V"/>
    <m/>
    <s v="V"/>
    <s v="V"/>
    <m/>
    <m/>
    <m/>
    <m/>
    <m/>
    <m/>
    <m/>
    <m/>
    <m/>
    <m/>
  </r>
  <r>
    <x v="120"/>
    <x v="29"/>
    <x v="143"/>
    <n v="12"/>
    <n v="0"/>
    <n v="0"/>
    <n v="0"/>
    <n v="0"/>
    <n v="0"/>
    <n v="0"/>
    <n v="0"/>
    <m/>
    <m/>
    <m/>
    <m/>
    <m/>
    <m/>
    <m/>
    <m/>
    <m/>
    <m/>
    <m/>
    <m/>
    <m/>
    <m/>
  </r>
  <r>
    <x v="120"/>
    <x v="29"/>
    <x v="144"/>
    <n v="11"/>
    <n v="0"/>
    <n v="0"/>
    <n v="0"/>
    <n v="0"/>
    <n v="0"/>
    <n v="0"/>
    <n v="0"/>
    <m/>
    <m/>
    <m/>
    <m/>
    <m/>
    <m/>
    <m/>
    <m/>
    <m/>
    <m/>
    <m/>
    <m/>
    <m/>
    <m/>
  </r>
  <r>
    <x v="121"/>
    <x v="29"/>
    <x v="137"/>
    <n v="1"/>
    <n v="0"/>
    <n v="0"/>
    <n v="0"/>
    <n v="0"/>
    <n v="0"/>
    <n v="0"/>
    <n v="0"/>
    <m/>
    <m/>
    <m/>
    <m/>
    <m/>
    <m/>
    <m/>
    <m/>
    <m/>
    <m/>
    <m/>
    <m/>
    <m/>
    <m/>
  </r>
  <r>
    <x v="121"/>
    <x v="29"/>
    <x v="145"/>
    <n v="1"/>
    <n v="0"/>
    <n v="0"/>
    <n v="1"/>
    <n v="0"/>
    <n v="0"/>
    <n v="0"/>
    <n v="1"/>
    <s v="V"/>
    <m/>
    <s v="V"/>
    <s v="V"/>
    <m/>
    <m/>
    <m/>
    <m/>
    <m/>
    <m/>
    <m/>
    <m/>
    <m/>
    <m/>
  </r>
  <r>
    <x v="121"/>
    <x v="28"/>
    <x v="146"/>
    <n v="12"/>
    <n v="0"/>
    <n v="0"/>
    <n v="1"/>
    <n v="0"/>
    <n v="0"/>
    <n v="0"/>
    <n v="1"/>
    <s v="V"/>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r>
    <x v="122"/>
    <x v="39"/>
    <x v="147"/>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樞紐分析表6" cacheId="13"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419">
  <location ref="B53:M55" firstHeaderRow="0" firstDataRow="1" firstDataCol="1"/>
  <pivotFields count="26">
    <pivotField axis="axisRow" showAll="0">
      <items count="841">
        <item h="1" sd="0" x="226"/>
        <item h="1" sd="0" x="227"/>
        <item h="1" sd="0" x="228"/>
        <item h="1" sd="0" x="229"/>
        <item h="1" sd="0" x="230"/>
        <item h="1" sd="0" x="231"/>
        <item h="1" sd="0" x="232"/>
        <item h="1" sd="0" x="233"/>
        <item sd="0" x="83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h="1" sd="0" x="368"/>
        <item h="1" sd="0" x="369"/>
        <item h="1" sd="0" x="370"/>
        <item h="1" sd="0" x="371"/>
        <item h="1" sd="0" x="372"/>
        <item h="1" sd="0" x="373"/>
        <item h="1" sd="0" x="374"/>
        <item h="1" sd="0" x="375"/>
        <item h="1" sd="0" x="376"/>
        <item h="1" sd="0" x="377"/>
        <item h="1" sd="0" x="378"/>
        <item h="1" sd="0" x="379"/>
        <item h="1" sd="0" x="380"/>
        <item h="1" sd="0" x="381"/>
        <item h="1" sd="0" x="382"/>
        <item h="1" sd="0" x="383"/>
        <item h="1" sd="0" x="384"/>
        <item h="1" sd="0" x="385"/>
        <item h="1" sd="0" x="386"/>
        <item h="1" sd="0" x="387"/>
        <item h="1" sd="0" x="388"/>
        <item h="1" sd="0" x="389"/>
        <item h="1" sd="0" x="390"/>
        <item h="1" sd="0" x="391"/>
        <item h="1" sd="0" x="392"/>
        <item h="1" sd="0" x="393"/>
        <item h="1" sd="0" x="394"/>
        <item h="1" sd="0" x="395"/>
        <item h="1" sd="0" x="396"/>
        <item h="1" sd="0" x="397"/>
        <item h="1" sd="0" x="398"/>
        <item h="1" sd="0" x="399"/>
        <item h="1" sd="0" x="400"/>
        <item h="1" sd="0" x="401"/>
        <item h="1" sd="0" x="402"/>
        <item h="1" sd="0" x="403"/>
        <item h="1" sd="0" x="404"/>
        <item h="1" sd="0" x="405"/>
        <item h="1" sd="0" x="406"/>
        <item h="1" sd="0" x="407"/>
        <item h="1" sd="0" x="408"/>
        <item h="1" sd="0" x="409"/>
        <item h="1" sd="0" x="410"/>
        <item h="1" sd="0" x="411"/>
        <item h="1" sd="0" x="412"/>
        <item h="1" sd="0" x="413"/>
        <item h="1" sd="0" x="414"/>
        <item h="1" sd="0" x="415"/>
        <item h="1" sd="0" x="416"/>
        <item h="1" sd="0" x="417"/>
        <item h="1" sd="0" x="418"/>
        <item h="1" sd="0" x="419"/>
        <item h="1" sd="0" x="420"/>
        <item h="1" sd="0" x="421"/>
        <item h="1" sd="0" x="422"/>
        <item h="1" sd="0" x="423"/>
        <item h="1" sd="0" x="424"/>
        <item h="1" sd="0" x="425"/>
        <item h="1" sd="0" x="426"/>
        <item h="1" sd="0" x="427"/>
        <item h="1" sd="0" x="428"/>
        <item h="1" sd="0" x="429"/>
        <item h="1" sd="0" x="430"/>
        <item h="1" sd="0" x="431"/>
        <item h="1" sd="0" x="432"/>
        <item h="1" sd="0" x="433"/>
        <item h="1" sd="0" x="434"/>
        <item h="1" sd="0" x="435"/>
        <item h="1" sd="0" x="436"/>
        <item h="1" sd="0" x="437"/>
        <item h="1" sd="0" x="438"/>
        <item h="1" sd="0" x="439"/>
        <item h="1" sd="0" x="440"/>
        <item h="1" sd="0" x="441"/>
        <item h="1" sd="0" x="442"/>
        <item h="1" sd="0" x="443"/>
        <item h="1" sd="0" x="444"/>
        <item h="1" sd="0" x="445"/>
        <item h="1" sd="0" x="446"/>
        <item h="1" sd="0" x="447"/>
        <item h="1" sd="0" x="448"/>
        <item h="1" sd="0" x="449"/>
        <item h="1" sd="0" x="450"/>
        <item h="1" sd="0" x="451"/>
        <item h="1" sd="0" x="452"/>
        <item h="1" sd="0" x="453"/>
        <item h="1" sd="0" x="454"/>
        <item h="1" sd="0" x="455"/>
        <item h="1" sd="0" x="456"/>
        <item h="1" sd="0" x="457"/>
        <item h="1" sd="0" x="458"/>
        <item h="1" sd="0" x="459"/>
        <item h="1" sd="0" x="460"/>
        <item h="1" sd="0" x="461"/>
        <item h="1" sd="0" x="462"/>
        <item h="1" sd="0" x="463"/>
        <item h="1" sd="0" x="464"/>
        <item h="1" sd="0" x="465"/>
        <item h="1" sd="0" x="466"/>
        <item h="1" sd="0" x="467"/>
        <item h="1" sd="0" x="468"/>
        <item h="1" sd="0" x="469"/>
        <item h="1" sd="0" x="470"/>
        <item h="1" sd="0" x="471"/>
        <item h="1" sd="0" x="472"/>
        <item h="1" sd="0" x="473"/>
        <item h="1" sd="0" x="474"/>
        <item h="1" sd="0" x="475"/>
        <item h="1" sd="0" x="476"/>
        <item h="1" sd="0" x="477"/>
        <item h="1" sd="0" x="478"/>
        <item h="1" sd="0" x="479"/>
        <item h="1" sd="0" x="480"/>
        <item h="1" sd="0" x="481"/>
        <item h="1" sd="0" x="482"/>
        <item h="1" sd="0" x="483"/>
        <item h="1" sd="0" x="484"/>
        <item h="1" sd="0" x="485"/>
        <item h="1" sd="0" x="486"/>
        <item h="1" sd="0" x="487"/>
        <item h="1" sd="0" x="488"/>
        <item h="1" sd="0" x="489"/>
        <item h="1" sd="0" x="490"/>
        <item h="1" sd="0" x="491"/>
        <item h="1" sd="0" x="492"/>
        <item h="1" sd="0" x="493"/>
        <item h="1" sd="0" x="494"/>
        <item h="1" sd="0" x="495"/>
        <item h="1" sd="0" x="496"/>
        <item h="1" sd="0" x="497"/>
        <item h="1" sd="0" x="498"/>
        <item h="1" sd="0" x="499"/>
        <item h="1" sd="0" x="500"/>
        <item h="1" sd="0" x="501"/>
        <item h="1" sd="0" x="502"/>
        <item h="1" sd="0" x="503"/>
        <item h="1" sd="0" x="504"/>
        <item h="1" sd="0" x="505"/>
        <item h="1" sd="0" x="506"/>
        <item h="1" sd="0" x="507"/>
        <item h="1" sd="0" x="508"/>
        <item h="1" sd="0" x="509"/>
        <item h="1" sd="0" x="510"/>
        <item h="1" sd="0" x="511"/>
        <item h="1" sd="0" x="512"/>
        <item h="1" sd="0" x="513"/>
        <item h="1" sd="0" x="514"/>
        <item h="1" sd="0" x="515"/>
        <item h="1" sd="0" x="516"/>
        <item h="1" sd="0" x="517"/>
        <item h="1" sd="0" x="518"/>
        <item h="1" sd="0" x="519"/>
        <item h="1" sd="0" x="520"/>
        <item h="1" sd="0" x="521"/>
        <item h="1" sd="0" x="522"/>
        <item h="1" sd="0" x="523"/>
        <item h="1" sd="0" x="524"/>
        <item h="1" sd="0" x="525"/>
        <item h="1" sd="0" x="526"/>
        <item h="1" sd="0" x="527"/>
        <item h="1" sd="0" x="528"/>
        <item h="1" sd="0" x="529"/>
        <item h="1" sd="0" x="530"/>
        <item h="1" sd="0" x="531"/>
        <item h="1" sd="0" x="532"/>
        <item h="1" sd="0" x="533"/>
        <item h="1" sd="0" x="534"/>
        <item h="1" sd="0" x="535"/>
        <item h="1" sd="0" x="536"/>
        <item h="1" sd="0" x="537"/>
        <item h="1" sd="0" x="538"/>
        <item h="1" sd="0" x="539"/>
        <item h="1" sd="0" x="540"/>
        <item h="1" sd="0" x="541"/>
        <item h="1" sd="0" x="542"/>
        <item h="1" sd="0" x="543"/>
        <item h="1" sd="0" x="544"/>
        <item h="1" sd="0" x="545"/>
        <item h="1" sd="0" x="546"/>
        <item h="1" sd="0" x="547"/>
        <item h="1" sd="0" x="548"/>
        <item h="1" sd="0" x="549"/>
        <item h="1" sd="0" x="550"/>
        <item h="1" sd="0" x="551"/>
        <item h="1" sd="0" x="552"/>
        <item h="1" sd="0" x="553"/>
        <item h="1" sd="0" x="554"/>
        <item h="1" sd="0" x="555"/>
        <item h="1" sd="0" x="556"/>
        <item h="1" sd="0" x="557"/>
        <item h="1" sd="0" x="558"/>
        <item h="1" sd="0" x="559"/>
        <item h="1" sd="0" x="560"/>
        <item h="1" sd="0" x="561"/>
        <item h="1" sd="0" x="562"/>
        <item h="1" sd="0" x="563"/>
        <item h="1" sd="0" x="564"/>
        <item h="1" sd="0" x="565"/>
        <item h="1" sd="0" x="566"/>
        <item h="1" sd="0" x="567"/>
        <item h="1" sd="0" x="568"/>
        <item h="1" sd="0" x="569"/>
        <item h="1" sd="0" x="570"/>
        <item h="1" sd="0" x="571"/>
        <item h="1" sd="0" x="572"/>
        <item h="1" sd="0" x="573"/>
        <item h="1" sd="0" x="574"/>
        <item h="1" sd="0" x="575"/>
        <item h="1" sd="0" x="576"/>
        <item h="1" sd="0" x="577"/>
        <item h="1" sd="0" x="578"/>
        <item h="1" sd="0" x="579"/>
        <item h="1" sd="0" x="580"/>
        <item h="1" sd="0" x="581"/>
        <item h="1" sd="0" x="582"/>
        <item h="1" sd="0" x="583"/>
        <item h="1" sd="0" x="584"/>
        <item h="1" sd="0" x="585"/>
        <item h="1" sd="0" x="586"/>
        <item h="1" sd="0" x="587"/>
        <item h="1" sd="0" x="588"/>
        <item h="1" sd="0" x="589"/>
        <item h="1" sd="0" x="590"/>
        <item h="1" sd="0" x="591"/>
        <item h="1" sd="0" x="592"/>
        <item h="1" sd="0" x="593"/>
        <item h="1" sd="0" x="594"/>
        <item h="1" sd="0" x="595"/>
        <item h="1" sd="0" x="596"/>
        <item h="1" sd="0" x="597"/>
        <item h="1" sd="0" x="598"/>
        <item h="1" sd="0" x="599"/>
        <item h="1" sd="0" x="600"/>
        <item h="1" sd="0" x="601"/>
        <item h="1" sd="0" x="602"/>
        <item h="1" sd="0" x="603"/>
        <item h="1" sd="0" x="604"/>
        <item h="1" sd="0" x="605"/>
        <item h="1" sd="0" x="606"/>
        <item h="1" sd="0" x="607"/>
        <item h="1" sd="0" x="608"/>
        <item h="1" sd="0" x="609"/>
        <item h="1" sd="0" x="610"/>
        <item h="1" sd="0" x="611"/>
        <item h="1" sd="0" x="612"/>
        <item h="1" sd="0" x="613"/>
        <item h="1" sd="0" x="614"/>
        <item h="1" sd="0" x="615"/>
        <item h="1" sd="0" x="616"/>
        <item h="1" sd="0" x="617"/>
        <item h="1" sd="0" x="618"/>
        <item h="1" sd="0" x="619"/>
        <item h="1" sd="0" x="620"/>
        <item h="1" sd="0" x="621"/>
        <item h="1" sd="0" x="622"/>
        <item h="1" sd="0" x="623"/>
        <item h="1" sd="0" x="624"/>
        <item h="1" sd="0" x="625"/>
        <item h="1" sd="0" x="626"/>
        <item h="1" sd="0" x="627"/>
        <item h="1" sd="0" x="628"/>
        <item h="1" sd="0" x="629"/>
        <item h="1" sd="0" x="630"/>
        <item h="1" sd="0" x="631"/>
        <item h="1" sd="0" x="632"/>
        <item h="1" sd="0" x="633"/>
        <item h="1" sd="0" x="634"/>
        <item h="1" sd="0" x="635"/>
        <item h="1" sd="0" x="636"/>
        <item h="1" sd="0" x="637"/>
        <item h="1" sd="0" x="638"/>
        <item h="1" sd="0" x="639"/>
        <item h="1" sd="0" x="640"/>
        <item h="1" sd="0" x="641"/>
        <item h="1" sd="0" x="642"/>
        <item h="1" sd="0" x="643"/>
        <item h="1" sd="0" x="644"/>
        <item h="1" sd="0" x="645"/>
        <item h="1" sd="0" x="646"/>
        <item h="1" sd="0" x="647"/>
        <item h="1" sd="0" x="648"/>
        <item h="1" sd="0" x="649"/>
        <item h="1" sd="0" x="650"/>
        <item h="1" sd="0" x="651"/>
        <item h="1" sd="0" x="652"/>
        <item h="1" sd="0" x="653"/>
        <item h="1" sd="0" x="654"/>
        <item h="1" sd="0" x="655"/>
        <item h="1" sd="0" x="656"/>
        <item h="1" sd="0" x="657"/>
        <item h="1" sd="0" x="658"/>
        <item h="1" sd="0" x="659"/>
        <item h="1" sd="0" x="660"/>
        <item h="1" sd="0" x="661"/>
        <item h="1" sd="0" x="662"/>
        <item h="1" sd="0" x="663"/>
        <item h="1" sd="0" x="664"/>
        <item h="1" sd="0" x="665"/>
        <item h="1" sd="0" x="666"/>
        <item h="1" sd="0" x="667"/>
        <item h="1" sd="0" x="668"/>
        <item h="1" sd="0" x="669"/>
        <item h="1" sd="0" x="670"/>
        <item h="1" sd="0" x="671"/>
        <item h="1" sd="0" x="672"/>
        <item h="1" sd="0" x="673"/>
        <item h="1" sd="0" x="674"/>
        <item h="1" sd="0" x="675"/>
        <item h="1" sd="0" x="676"/>
        <item h="1" sd="0" x="677"/>
        <item h="1" sd="0" x="678"/>
        <item h="1" sd="0" x="679"/>
        <item h="1" sd="0" x="680"/>
        <item h="1" sd="0" x="681"/>
        <item h="1" sd="0" x="682"/>
        <item h="1" sd="0" x="683"/>
        <item h="1" sd="0" x="684"/>
        <item h="1" sd="0" x="685"/>
        <item h="1" sd="0" x="686"/>
        <item h="1" sd="0" x="687"/>
        <item h="1" sd="0" x="688"/>
        <item h="1" sd="0" x="689"/>
        <item h="1" sd="0" x="690"/>
        <item h="1" sd="0" x="691"/>
        <item h="1" sd="0" x="692"/>
        <item h="1" sd="0" x="693"/>
        <item h="1" sd="0" x="694"/>
        <item h="1" sd="0" x="695"/>
        <item h="1" sd="0" x="696"/>
        <item h="1" sd="0" x="697"/>
        <item h="1" sd="0" x="698"/>
        <item h="1" sd="0" x="699"/>
        <item h="1" sd="0" x="700"/>
        <item h="1" sd="0" x="701"/>
        <item h="1" sd="0" x="702"/>
        <item h="1" sd="0" x="703"/>
        <item h="1" sd="0" x="704"/>
        <item h="1" sd="0" x="705"/>
        <item h="1" sd="0" x="706"/>
        <item h="1" sd="0" x="707"/>
        <item h="1" sd="0" x="708"/>
        <item h="1" sd="0" x="709"/>
        <item h="1" sd="0" x="710"/>
        <item h="1" sd="0" x="711"/>
        <item h="1" sd="0" x="712"/>
        <item h="1" sd="0" x="713"/>
        <item h="1" sd="0" x="714"/>
        <item h="1" sd="0" x="715"/>
        <item h="1" sd="0" x="716"/>
        <item h="1" sd="0" x="717"/>
        <item h="1" sd="0" x="718"/>
        <item h="1" sd="0" x="719"/>
        <item h="1" sd="0" x="720"/>
        <item h="1" sd="0" x="721"/>
        <item h="1" sd="0" x="722"/>
        <item h="1" sd="0" x="723"/>
        <item h="1" sd="0" x="724"/>
        <item h="1" sd="0" x="725"/>
        <item h="1" sd="0" x="726"/>
        <item h="1" sd="0" x="727"/>
        <item h="1" sd="0" x="728"/>
        <item h="1" sd="0" x="729"/>
        <item h="1" sd="0" x="730"/>
        <item h="1" sd="0" x="731"/>
        <item h="1" sd="0" x="732"/>
        <item h="1" sd="0" x="733"/>
        <item h="1" sd="0" x="734"/>
        <item h="1" sd="0" x="735"/>
        <item h="1" sd="0" x="736"/>
        <item h="1" sd="0" x="737"/>
        <item h="1" sd="0" x="738"/>
        <item h="1" sd="0" x="739"/>
        <item h="1" sd="0" x="740"/>
        <item h="1" sd="0" x="741"/>
        <item h="1" sd="0" x="742"/>
        <item h="1" sd="0" x="743"/>
        <item h="1" sd="0" x="744"/>
        <item h="1" sd="0" x="745"/>
        <item h="1" sd="0" x="746"/>
        <item h="1" sd="0" x="747"/>
        <item h="1" sd="0" x="748"/>
        <item h="1" sd="0" x="749"/>
        <item h="1" sd="0" x="750"/>
        <item h="1" sd="0" x="751"/>
        <item h="1" sd="0" x="752"/>
        <item h="1" sd="0" x="753"/>
        <item h="1" sd="0" x="754"/>
        <item h="1" sd="0" x="755"/>
        <item h="1" sd="0" x="756"/>
        <item h="1" sd="0" x="757"/>
        <item h="1" sd="0" x="758"/>
        <item h="1" sd="0" x="759"/>
        <item h="1" sd="0" x="760"/>
        <item h="1" sd="0" x="761"/>
        <item h="1" sd="0" x="762"/>
        <item h="1" sd="0" x="763"/>
        <item h="1" sd="0" x="764"/>
        <item h="1" sd="0" x="765"/>
        <item h="1" sd="0" x="766"/>
        <item h="1" sd="0" x="767"/>
        <item h="1" sd="0" x="768"/>
        <item h="1" sd="0" x="769"/>
        <item h="1" sd="0" x="770"/>
        <item h="1" sd="0" x="771"/>
        <item h="1" sd="0" x="772"/>
        <item h="1" sd="0" x="773"/>
        <item h="1" sd="0" x="774"/>
        <item h="1" sd="0" x="775"/>
        <item h="1" sd="0" x="776"/>
        <item h="1" sd="0" x="777"/>
        <item h="1" sd="0" x="778"/>
        <item h="1" sd="0" x="779"/>
        <item h="1" sd="0" x="780"/>
        <item h="1" sd="0" x="781"/>
        <item h="1" sd="0" x="782"/>
        <item h="1" sd="0" x="783"/>
        <item h="1" sd="0" x="784"/>
        <item h="1" sd="0" x="785"/>
        <item h="1" sd="0" x="786"/>
        <item h="1" sd="0" x="787"/>
        <item h="1" sd="0" x="788"/>
        <item h="1" sd="0" x="789"/>
        <item h="1" sd="0" x="790"/>
        <item h="1" sd="0" x="791"/>
        <item h="1" sd="0" x="792"/>
        <item h="1" sd="0" x="793"/>
        <item h="1" sd="0" x="794"/>
        <item h="1" sd="0" x="795"/>
        <item h="1" sd="0" x="796"/>
        <item h="1" sd="0" x="797"/>
        <item h="1" sd="0" x="798"/>
        <item h="1" sd="0" x="799"/>
        <item h="1" sd="0" x="800"/>
        <item h="1" sd="0" x="801"/>
        <item h="1" sd="0" x="802"/>
        <item h="1" sd="0" x="803"/>
        <item h="1" sd="0" x="804"/>
        <item h="1" sd="0" x="805"/>
        <item h="1" sd="0" x="806"/>
        <item h="1" sd="0" x="807"/>
        <item h="1" sd="0" x="808"/>
        <item h="1" sd="0" x="809"/>
        <item h="1" sd="0" x="810"/>
        <item h="1" sd="0" x="811"/>
        <item h="1" sd="0" x="812"/>
        <item h="1" sd="0" x="813"/>
        <item h="1" sd="0" x="814"/>
        <item h="1" sd="0" x="815"/>
        <item h="1" sd="0" x="816"/>
        <item h="1" sd="0" x="817"/>
        <item h="1" sd="0" x="818"/>
        <item h="1" sd="0" x="819"/>
        <item h="1" sd="0" x="820"/>
        <item h="1" sd="0" x="821"/>
        <item h="1" sd="0" x="822"/>
        <item h="1" sd="0" x="823"/>
        <item h="1" sd="0" x="824"/>
        <item h="1" sd="0" x="825"/>
        <item h="1" sd="0" x="826"/>
        <item h="1" sd="0" x="827"/>
        <item h="1" sd="0" x="828"/>
        <item h="1" sd="0" x="829"/>
        <item h="1" sd="0" x="830"/>
        <item h="1" sd="0" x="831"/>
        <item h="1" x="832"/>
        <item h="1" x="833"/>
        <item h="1" x="834"/>
        <item h="1" x="836"/>
        <item h="1" x="837"/>
        <item h="1" x="835"/>
        <item h="1" x="838"/>
        <item t="default" sd="0"/>
      </items>
    </pivotField>
    <pivotField axis="axisRow" showAll="0">
      <items count="29">
        <item sd="0" x="7"/>
        <item sd="0" x="11"/>
        <item sd="0" x="8"/>
        <item sd="0" x="15"/>
        <item sd="0" x="17"/>
        <item sd="0" x="9"/>
        <item sd="0" x="14"/>
        <item sd="0" x="18"/>
        <item sd="0" x="19"/>
        <item sd="0" x="16"/>
        <item sd="0" x="20"/>
        <item sd="0" x="12"/>
        <item sd="0" x="13"/>
        <item sd="0" x="10"/>
        <item sd="0" x="21"/>
        <item sd="0" x="0"/>
        <item sd="0" x="1"/>
        <item sd="0" x="2"/>
        <item sd="0" x="4"/>
        <item sd="0" x="3"/>
        <item sd="0" x="5"/>
        <item sd="0" x="23"/>
        <item sd="0" x="22"/>
        <item sd="0" x="24"/>
        <item sd="0" x="26"/>
        <item sd="0" x="25"/>
        <item h="1" sd="0" x="6"/>
        <item h="1" m="1" x="27"/>
        <item t="default" sd="0"/>
      </items>
    </pivotField>
    <pivotField axis="axisRow" showAll="0">
      <items count="1135">
        <item x="104"/>
        <item x="272"/>
        <item x="206"/>
        <item x="204"/>
        <item x="209"/>
        <item x="231"/>
        <item x="232"/>
        <item x="233"/>
        <item x="236"/>
        <item x="234"/>
        <item x="242"/>
        <item x="246"/>
        <item x="245"/>
        <item x="240"/>
        <item x="312"/>
        <item x="368"/>
        <item x="278"/>
        <item x="410"/>
        <item x="281"/>
        <item x="314"/>
        <item x="292"/>
        <item x="300"/>
        <item x="311"/>
        <item x="391"/>
        <item x="290"/>
        <item x="293"/>
        <item x="294"/>
        <item x="313"/>
        <item x="337"/>
        <item x="395"/>
        <item x="336"/>
        <item x="320"/>
        <item x="321"/>
        <item x="322"/>
        <item x="302"/>
        <item x="327"/>
        <item x="334"/>
        <item x="409"/>
        <item x="335"/>
        <item x="332"/>
        <item x="352"/>
        <item x="390"/>
        <item x="343"/>
        <item x="422"/>
        <item x="351"/>
        <item x="354"/>
        <item x="350"/>
        <item x="353"/>
        <item x="362"/>
        <item x="393"/>
        <item x="363"/>
        <item x="364"/>
        <item x="394"/>
        <item x="447"/>
        <item x="468"/>
        <item x="373"/>
        <item x="372"/>
        <item x="402"/>
        <item x="374"/>
        <item x="401"/>
        <item x="252"/>
        <item x="257"/>
        <item x="325"/>
        <item x="537"/>
        <item x="686"/>
        <item x="532"/>
        <item x="538"/>
        <item x="549"/>
        <item x="584"/>
        <item x="684"/>
        <item x="707"/>
        <item x="512"/>
        <item x="693"/>
        <item x="711"/>
        <item x="691"/>
        <item x="745"/>
        <item x="694"/>
        <item x="738"/>
        <item x="243"/>
        <item x="248"/>
        <item x="247"/>
        <item x="261"/>
        <item x="258"/>
        <item x="262"/>
        <item x="239"/>
        <item x="237"/>
        <item x="238"/>
        <item x="244"/>
        <item x="253"/>
        <item x="794"/>
        <item x="259"/>
        <item x="265"/>
        <item x="255"/>
        <item x="256"/>
        <item x="268"/>
        <item x="269"/>
        <item x="263"/>
        <item x="264"/>
        <item x="282"/>
        <item x="283"/>
        <item x="816"/>
        <item x="288"/>
        <item x="817"/>
        <item x="810"/>
        <item x="809"/>
        <item x="811"/>
        <item x="287"/>
        <item x="284"/>
        <item x="285"/>
        <item x="295"/>
        <item x="299"/>
        <item x="289"/>
        <item x="301"/>
        <item x="304"/>
        <item x="298"/>
        <item x="315"/>
        <item x="296"/>
        <item x="308"/>
        <item x="297"/>
        <item x="306"/>
        <item x="305"/>
        <item x="310"/>
        <item x="318"/>
        <item x="319"/>
        <item x="309"/>
        <item x="316"/>
        <item x="317"/>
        <item x="323"/>
        <item x="331"/>
        <item x="324"/>
        <item x="329"/>
        <item x="328"/>
        <item x="330"/>
        <item x="333"/>
        <item x="345"/>
        <item x="347"/>
        <item x="341"/>
        <item x="827"/>
        <item x="818"/>
        <item x="823"/>
        <item x="819"/>
        <item x="821"/>
        <item x="820"/>
        <item x="825"/>
        <item x="826"/>
        <item x="339"/>
        <item x="349"/>
        <item x="356"/>
        <item x="342"/>
        <item x="344"/>
        <item x="355"/>
        <item x="361"/>
        <item x="348"/>
        <item x="340"/>
        <item x="357"/>
        <item x="367"/>
        <item x="359"/>
        <item x="360"/>
        <item x="413"/>
        <item x="416"/>
        <item x="828"/>
        <item x="824"/>
        <item x="831"/>
        <item x="365"/>
        <item x="358"/>
        <item x="383"/>
        <item x="855"/>
        <item x="856"/>
        <item x="834"/>
        <item x="840"/>
        <item x="830"/>
        <item x="832"/>
        <item x="833"/>
        <item x="838"/>
        <item x="376"/>
        <item x="380"/>
        <item x="381"/>
        <item x="369"/>
        <item x="377"/>
        <item x="384"/>
        <item x="379"/>
        <item x="385"/>
        <item x="387"/>
        <item x="835"/>
        <item x="382"/>
        <item x="371"/>
        <item x="839"/>
        <item x="841"/>
        <item x="862"/>
        <item x="844"/>
        <item x="850"/>
        <item x="829"/>
        <item x="849"/>
        <item x="854"/>
        <item x="845"/>
        <item x="848"/>
        <item x="868"/>
        <item x="874"/>
        <item x="859"/>
        <item x="366"/>
        <item x="370"/>
        <item x="861"/>
        <item x="863"/>
        <item x="865"/>
        <item x="867"/>
        <item x="870"/>
        <item x="857"/>
        <item x="866"/>
        <item x="869"/>
        <item x="864"/>
        <item x="858"/>
        <item x="420"/>
        <item x="396"/>
        <item x="397"/>
        <item x="389"/>
        <item x="388"/>
        <item x="398"/>
        <item x="853"/>
        <item x="892"/>
        <item x="386"/>
        <item x="392"/>
        <item x="408"/>
        <item x="467"/>
        <item x="407"/>
        <item x="518"/>
        <item x="400"/>
        <item x="403"/>
        <item x="406"/>
        <item x="411"/>
        <item x="414"/>
        <item x="424"/>
        <item x="399"/>
        <item x="871"/>
        <item x="875"/>
        <item x="884"/>
        <item x="903"/>
        <item x="873"/>
        <item x="876"/>
        <item x="885"/>
        <item x="880"/>
        <item x="882"/>
        <item x="412"/>
        <item x="417"/>
        <item x="497"/>
        <item x="480"/>
        <item x="522"/>
        <item x="478"/>
        <item x="479"/>
        <item x="542"/>
        <item x="772"/>
        <item x="773"/>
        <item x="425"/>
        <item x="428"/>
        <item x="419"/>
        <item x="423"/>
        <item x="431"/>
        <item x="429"/>
        <item x="418"/>
        <item x="426"/>
        <item x="421"/>
        <item x="427"/>
        <item x="432"/>
        <item x="433"/>
        <item x="437"/>
        <item x="430"/>
        <item x="434"/>
        <item x="439"/>
        <item x="445"/>
        <item x="465"/>
        <item x="438"/>
        <item x="449"/>
        <item x="444"/>
        <item x="453"/>
        <item x="440"/>
        <item x="454"/>
        <item x="452"/>
        <item x="254"/>
        <item x="435"/>
        <item x="466"/>
        <item x="464"/>
        <item x="489"/>
        <item x="474"/>
        <item x="488"/>
        <item x="442"/>
        <item x="448"/>
        <item x="455"/>
        <item x="462"/>
        <item x="463"/>
        <item x="470"/>
        <item x="456"/>
        <item x="458"/>
        <item x="459"/>
        <item x="491"/>
        <item x="492"/>
        <item x="490"/>
        <item x="502"/>
        <item x="496"/>
        <item x="516"/>
        <item x="495"/>
        <item x="503"/>
        <item x="498"/>
        <item x="523"/>
        <item x="527"/>
        <item x="524"/>
        <item x="529"/>
        <item x="528"/>
        <item x="530"/>
        <item x="569"/>
        <item x="551"/>
        <item x="550"/>
        <item x="543"/>
        <item x="536"/>
        <item x="540"/>
        <item x="541"/>
        <item x="460"/>
        <item x="484"/>
        <item x="475"/>
        <item x="877"/>
        <item x="881"/>
        <item x="883"/>
        <item x="461"/>
        <item x="477"/>
        <item x="487"/>
        <item x="469"/>
        <item x="471"/>
        <item x="473"/>
        <item x="472"/>
        <item x="450"/>
        <item x="451"/>
        <item x="554"/>
        <item x="555"/>
        <item x="443"/>
        <item x="441"/>
        <item x="481"/>
        <item x="476"/>
        <item x="485"/>
        <item x="483"/>
        <item x="482"/>
        <item x="457"/>
        <item x="486"/>
        <item x="493"/>
        <item x="494"/>
        <item x="499"/>
        <item x="501"/>
        <item x="893"/>
        <item x="907"/>
        <item x="891"/>
        <item x="894"/>
        <item x="895"/>
        <item x="908"/>
        <item x="909"/>
        <item x="900"/>
        <item x="899"/>
        <item x="902"/>
        <item x="906"/>
        <item x="905"/>
        <item x="904"/>
        <item x="500"/>
        <item x="16"/>
        <item x="1"/>
        <item x="5"/>
        <item x="9"/>
        <item x="18"/>
        <item x="0"/>
        <item x="10"/>
        <item x="4"/>
        <item x="8"/>
        <item x="3"/>
        <item x="15"/>
        <item x="7"/>
        <item x="517"/>
        <item x="525"/>
        <item x="546"/>
        <item x="531"/>
        <item x="519"/>
        <item x="521"/>
        <item x="520"/>
        <item x="612"/>
        <item x="619"/>
        <item x="623"/>
        <item x="644"/>
        <item x="640"/>
        <item x="675"/>
        <item x="677"/>
        <item x="641"/>
        <item x="639"/>
        <item x="2"/>
        <item x="6"/>
        <item x="11"/>
        <item x="14"/>
        <item x="12"/>
        <item x="13"/>
        <item x="17"/>
        <item x="66"/>
        <item x="60"/>
        <item x="506"/>
        <item x="507"/>
        <item x="505"/>
        <item x="504"/>
        <item x="509"/>
        <item x="508"/>
        <item x="511"/>
        <item x="514"/>
        <item x="510"/>
        <item x="515"/>
        <item x="534"/>
        <item x="535"/>
        <item x="23"/>
        <item x="897"/>
        <item x="898"/>
        <item x="901"/>
        <item x="896"/>
        <item x="556"/>
        <item x="45"/>
        <item x="67"/>
        <item x="32"/>
        <item x="51"/>
        <item x="25"/>
        <item x="39"/>
        <item x="59"/>
        <item x="79"/>
        <item x="44"/>
        <item x="558"/>
        <item x="910"/>
        <item x="577"/>
        <item x="580"/>
        <item x="582"/>
        <item x="544"/>
        <item x="561"/>
        <item x="545"/>
        <item x="563"/>
        <item x="553"/>
        <item x="574"/>
        <item x="567"/>
        <item x="552"/>
        <item x="560"/>
        <item x="559"/>
        <item x="557"/>
        <item x="562"/>
        <item x="593"/>
        <item x="565"/>
        <item x="573"/>
        <item x="583"/>
        <item x="566"/>
        <item x="564"/>
        <item x="575"/>
        <item x="591"/>
        <item x="568"/>
        <item x="581"/>
        <item x="572"/>
        <item x="570"/>
        <item x="636"/>
        <item x="571"/>
        <item x="590"/>
        <item x="592"/>
        <item x="576"/>
        <item x="579"/>
        <item x="609"/>
        <item x="608"/>
        <item x="638"/>
        <item x="585"/>
        <item x="646"/>
        <item x="659"/>
        <item x="586"/>
        <item x="613"/>
        <item x="589"/>
        <item x="588"/>
        <item x="611"/>
        <item x="614"/>
        <item x="624"/>
        <item x="625"/>
        <item x="618"/>
        <item x="597"/>
        <item x="607"/>
        <item x="635"/>
        <item x="610"/>
        <item x="606"/>
        <item x="658"/>
        <item x="685"/>
        <item x="626"/>
        <item x="661"/>
        <item x="642"/>
        <item x="654"/>
        <item x="596"/>
        <item x="539"/>
        <item x="55"/>
        <item x="40"/>
        <item x="24"/>
        <item x="26"/>
        <item x="29"/>
        <item x="34"/>
        <item x="41"/>
        <item x="52"/>
        <item x="53"/>
        <item x="58"/>
        <item x="37"/>
        <item x="27"/>
        <item x="28"/>
        <item x="30"/>
        <item x="42"/>
        <item x="43"/>
        <item x="61"/>
        <item x="19"/>
        <item x="22"/>
        <item x="21"/>
        <item x="46"/>
        <item x="31"/>
        <item x="47"/>
        <item x="20"/>
        <item x="54"/>
        <item x="56"/>
        <item x="57"/>
        <item x="76"/>
        <item x="70"/>
        <item x="110"/>
        <item x="33"/>
        <item x="594"/>
        <item x="911"/>
        <item x="913"/>
        <item x="912"/>
        <item x="595"/>
        <item x="35"/>
        <item x="38"/>
        <item x="36"/>
        <item x="598"/>
        <item x="600"/>
        <item x="601"/>
        <item x="50"/>
        <item x="48"/>
        <item x="49"/>
        <item x="599"/>
        <item x="602"/>
        <item x="604"/>
        <item x="615"/>
        <item x="578"/>
        <item x="62"/>
        <item x="64"/>
        <item x="83"/>
        <item x="97"/>
        <item x="63"/>
        <item x="65"/>
        <item x="71"/>
        <item x="80"/>
        <item x="605"/>
        <item x="603"/>
        <item x="620"/>
        <item x="72"/>
        <item x="74"/>
        <item x="75"/>
        <item x="82"/>
        <item x="84"/>
        <item x="513"/>
        <item x="68"/>
        <item x="77"/>
        <item x="69"/>
        <item x="616"/>
        <item x="621"/>
        <item x="617"/>
        <item x="622"/>
        <item x="629"/>
        <item x="628"/>
        <item x="637"/>
        <item x="630"/>
        <item x="648"/>
        <item x="649"/>
        <item x="587"/>
        <item x="631"/>
        <item x="633"/>
        <item x="653"/>
        <item x="632"/>
        <item x="634"/>
        <item x="656"/>
        <item x="73"/>
        <item x="78"/>
        <item x="548"/>
        <item x="547"/>
        <item x="109"/>
        <item x="129"/>
        <item x="131"/>
        <item x="145"/>
        <item x="176"/>
        <item x="166"/>
        <item x="657"/>
        <item x="666"/>
        <item x="667"/>
        <item x="81"/>
        <item x="87"/>
        <item x="90"/>
        <item x="85"/>
        <item x="103"/>
        <item x="144"/>
        <item x="150"/>
        <item x="676"/>
        <item x="674"/>
        <item x="681"/>
        <item x="668"/>
        <item x="670"/>
        <item x="669"/>
        <item x="86"/>
        <item x="99"/>
        <item x="94"/>
        <item x="100"/>
        <item x="96"/>
        <item x="92"/>
        <item x="98"/>
        <item x="105"/>
        <item x="88"/>
        <item x="89"/>
        <item x="91"/>
        <item x="117"/>
        <item x="107"/>
        <item x="95"/>
        <item x="627"/>
        <item x="678"/>
        <item x="680"/>
        <item x="683"/>
        <item x="688"/>
        <item x="682"/>
        <item x="695"/>
        <item x="699"/>
        <item x="647"/>
        <item x="643"/>
        <item x="690"/>
        <item x="679"/>
        <item x="645"/>
        <item x="655"/>
        <item x="652"/>
        <item x="709"/>
        <item x="651"/>
        <item x="650"/>
        <item x="710"/>
        <item x="731"/>
        <item x="663"/>
        <item x="689"/>
        <item x="660"/>
        <item x="687"/>
        <item x="662"/>
        <item x="664"/>
        <item x="665"/>
        <item x="700"/>
        <item x="702"/>
        <item x="705"/>
        <item x="704"/>
        <item x="713"/>
        <item x="701"/>
        <item x="703"/>
        <item x="706"/>
        <item x="708"/>
        <item x="101"/>
        <item x="121"/>
        <item x="106"/>
        <item x="108"/>
        <item x="147"/>
        <item x="146"/>
        <item x="102"/>
        <item x="93"/>
        <item x="184"/>
        <item x="717"/>
        <item x="715"/>
        <item x="716"/>
        <item x="672"/>
        <item x="673"/>
        <item x="119"/>
        <item x="125"/>
        <item x="112"/>
        <item x="118"/>
        <item x="123"/>
        <item x="142"/>
        <item x="194"/>
        <item x="188"/>
        <item x="199"/>
        <item x="115"/>
        <item x="113"/>
        <item x="120"/>
        <item x="134"/>
        <item x="140"/>
        <item x="141"/>
        <item x="135"/>
        <item x="122"/>
        <item x="126"/>
        <item x="139"/>
        <item x="111"/>
        <item x="130"/>
        <item x="671"/>
        <item x="714"/>
        <item x="692"/>
        <item x="776"/>
        <item x="779"/>
        <item x="124"/>
        <item x="153"/>
        <item x="526"/>
        <item x="533"/>
        <item x="698"/>
        <item x="768"/>
        <item x="697"/>
        <item x="822"/>
        <item x="696"/>
        <item x="775"/>
        <item x="148"/>
        <item x="172"/>
        <item x="733"/>
        <item x="736"/>
        <item x="739"/>
        <item x="732"/>
        <item x="737"/>
        <item x="742"/>
        <item x="712"/>
        <item x="740"/>
        <item x="741"/>
        <item x="743"/>
        <item x="744"/>
        <item x="750"/>
        <item x="753"/>
        <item x="751"/>
        <item x="752"/>
        <item x="757"/>
        <item x="722"/>
        <item x="114"/>
        <item x="116"/>
        <item x="719"/>
        <item x="718"/>
        <item x="143"/>
        <item x="127"/>
        <item x="149"/>
        <item x="151"/>
        <item x="195"/>
        <item x="132"/>
        <item x="128"/>
        <item x="133"/>
        <item x="173"/>
        <item x="159"/>
        <item x="169"/>
        <item x="136"/>
        <item x="137"/>
        <item x="160"/>
        <item x="404"/>
        <item x="415"/>
        <item x="138"/>
        <item x="405"/>
        <item x="721"/>
        <item x="720"/>
        <item x="152"/>
        <item x="723"/>
        <item x="729"/>
        <item x="724"/>
        <item x="727"/>
        <item x="767"/>
        <item x="804"/>
        <item x="815"/>
        <item x="725"/>
        <item x="749"/>
        <item x="801"/>
        <item x="726"/>
        <item x="784"/>
        <item x="730"/>
        <item x="787"/>
        <item x="806"/>
        <item x="728"/>
        <item x="780"/>
        <item x="734"/>
        <item x="805"/>
        <item x="735"/>
        <item x="759"/>
        <item x="747"/>
        <item x="748"/>
        <item x="777"/>
        <item x="782"/>
        <item x="746"/>
        <item x="754"/>
        <item x="778"/>
        <item x="771"/>
        <item x="760"/>
        <item x="781"/>
        <item x="769"/>
        <item x="765"/>
        <item x="783"/>
        <item x="814"/>
        <item x="764"/>
        <item x="786"/>
        <item x="788"/>
        <item x="785"/>
        <item x="798"/>
        <item x="774"/>
        <item x="755"/>
        <item x="761"/>
        <item x="758"/>
        <item x="770"/>
        <item x="756"/>
        <item x="763"/>
        <item x="762"/>
        <item x="766"/>
        <item x="250"/>
        <item x="156"/>
        <item x="161"/>
        <item x="157"/>
        <item x="163"/>
        <item x="197"/>
        <item x="164"/>
        <item x="198"/>
        <item x="171"/>
        <item x="165"/>
        <item x="260"/>
        <item x="212"/>
        <item x="280"/>
        <item x="286"/>
        <item x="177"/>
        <item x="170"/>
        <item x="158"/>
        <item x="200"/>
        <item x="211"/>
        <item x="267"/>
        <item x="271"/>
        <item x="162"/>
        <item x="802"/>
        <item x="803"/>
        <item x="808"/>
        <item x="812"/>
        <item x="807"/>
        <item x="813"/>
        <item x="886"/>
        <item x="888"/>
        <item x="889"/>
        <item x="890"/>
        <item x="887"/>
        <item x="155"/>
        <item x="154"/>
        <item x="187"/>
        <item x="191"/>
        <item x="185"/>
        <item x="186"/>
        <item x="192"/>
        <item x="178"/>
        <item x="179"/>
        <item x="167"/>
        <item x="168"/>
        <item x="251"/>
        <item x="175"/>
        <item x="174"/>
        <item x="180"/>
        <item x="182"/>
        <item x="181"/>
        <item x="279"/>
        <item x="227"/>
        <item x="241"/>
        <item x="193"/>
        <item x="183"/>
        <item x="201"/>
        <item x="249"/>
        <item x="189"/>
        <item x="228"/>
        <item x="196"/>
        <item x="190"/>
        <item x="221"/>
        <item x="226"/>
        <item x="326"/>
        <item x="378"/>
        <item x="213"/>
        <item x="222"/>
        <item x="266"/>
        <item x="219"/>
        <item x="203"/>
        <item x="205"/>
        <item x="215"/>
        <item x="216"/>
        <item x="217"/>
        <item x="218"/>
        <item x="214"/>
        <item x="225"/>
        <item x="276"/>
        <item x="291"/>
        <item x="375"/>
        <item x="270"/>
        <item x="275"/>
        <item x="307"/>
        <item x="273"/>
        <item x="274"/>
        <item x="277"/>
        <item x="338"/>
        <item x="837"/>
        <item x="878"/>
        <item x="836"/>
        <item x="879"/>
        <item x="847"/>
        <item x="860"/>
        <item x="851"/>
        <item x="852"/>
        <item x="843"/>
        <item x="872"/>
        <item x="846"/>
        <item x="842"/>
        <item x="789"/>
        <item x="790"/>
        <item x="793"/>
        <item x="795"/>
        <item x="796"/>
        <item x="799"/>
        <item x="800"/>
        <item x="791"/>
        <item x="792"/>
        <item x="797"/>
        <item x="207"/>
        <item x="223"/>
        <item x="229"/>
        <item x="230"/>
        <item x="208"/>
        <item x="202"/>
        <item x="210"/>
        <item x="446"/>
        <item x="220"/>
        <item x="303"/>
        <item x="436"/>
        <item x="224"/>
        <item x="346"/>
        <item x="113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23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1"/>
        <item x="980"/>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9"/>
        <item x="1097"/>
        <item x="1098"/>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8"/>
        <item x="1129"/>
        <item x="1130"/>
        <item x="1131"/>
        <item x="1127"/>
        <item x="1132"/>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2">
    <i>
      <x v="8"/>
    </i>
    <i t="grand">
      <x/>
    </i>
  </rowItems>
  <colFields count="1">
    <field x="-2"/>
  </colFields>
  <colItems count="11">
    <i>
      <x/>
    </i>
    <i i="1">
      <x v="1"/>
    </i>
    <i i="2">
      <x v="2"/>
    </i>
    <i i="3">
      <x v="3"/>
    </i>
    <i i="4">
      <x v="4"/>
    </i>
    <i i="5">
      <x v="5"/>
    </i>
    <i i="6">
      <x v="6"/>
    </i>
    <i i="7">
      <x v="7"/>
    </i>
    <i i="8">
      <x v="8"/>
    </i>
    <i i="9">
      <x v="9"/>
    </i>
    <i i="10">
      <x v="10"/>
    </i>
  </colItems>
  <dataFields count="11">
    <dataField name="- Wafer Q'ty" fld="3" baseField="0" baseItem="823"/>
    <dataField name="-Rework wafer" fld="4" baseField="0" baseItem="114"/>
    <dataField name="加總 - RW-Particle" fld="17" baseField="0" baseItem="823"/>
    <dataField name="加總 - RW-Machine alarm" fld="18" baseField="0" baseItem="824"/>
    <dataField name="加總 - RW-Over Q-time" fld="19" baseField="0" baseItem="824"/>
    <dataField name="加總 - RW-buy-off" fld="20" baseField="0" baseItem="824"/>
    <dataField name="加總 - RW-oxidation" fld="21" baseField="0" baseItem="823"/>
    <dataField name="加總 - RW-PR damage" fld="22" baseField="0" baseItem="823"/>
    <dataField name="加總 - RW-Bubble" fld="23" baseField="0" baseItem="823"/>
    <dataField name="加總 - RW-Peeling" fld="24" baseField="0" baseItem="0"/>
    <dataField name="加總 - RW-Gel" fld="25" baseField="0" baseItem="0"/>
  </dataFields>
  <chartFormats count="10">
    <chartFormat chart="0" format="1"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1"/>
          </reference>
        </references>
      </pivotArea>
    </chartFormat>
    <chartFormat chart="206" format="5" series="1">
      <pivotArea type="data" outline="0" fieldPosition="0">
        <references count="1">
          <reference field="4294967294" count="1" selected="0">
            <x v="1"/>
          </reference>
        </references>
      </pivotArea>
    </chartFormat>
    <chartFormat chart="207" format="8" series="1">
      <pivotArea type="data" outline="0" fieldPosition="0">
        <references count="1">
          <reference field="4294967294" count="1" selected="0">
            <x v="1"/>
          </reference>
        </references>
      </pivotArea>
    </chartFormat>
    <chartFormat chart="225" format="5" series="1">
      <pivotArea type="data" outline="0" fieldPosition="0">
        <references count="1">
          <reference field="4294967294" count="1" selected="0">
            <x v="1"/>
          </reference>
        </references>
      </pivotArea>
    </chartFormat>
    <chartFormat chart="226" format="8" series="1">
      <pivotArea type="data" outline="0" fieldPosition="0">
        <references count="1">
          <reference field="4294967294" count="1" selected="0">
            <x v="1"/>
          </reference>
        </references>
      </pivotArea>
    </chartFormat>
    <chartFormat chart="232" format="5" series="1">
      <pivotArea type="data" outline="0" fieldPosition="0">
        <references count="1">
          <reference field="4294967294" count="1" selected="0">
            <x v="1"/>
          </reference>
        </references>
      </pivotArea>
    </chartFormat>
    <chartFormat chart="233" format="8" series="1">
      <pivotArea type="data" outline="0" fieldPosition="0">
        <references count="1">
          <reference field="4294967294" count="1" selected="0">
            <x v="1"/>
          </reference>
        </references>
      </pivotArea>
    </chartFormat>
    <chartFormat chart="275" format="5" series="1">
      <pivotArea type="data" outline="0" fieldPosition="0">
        <references count="1">
          <reference field="4294967294" count="1" selected="0">
            <x v="1"/>
          </reference>
        </references>
      </pivotArea>
    </chartFormat>
    <chartFormat chart="27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樞紐分析表16" cacheId="46"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375">
  <location ref="BC53:BM59" firstHeaderRow="0" firstDataRow="1" firstDataCol="1"/>
  <pivotFields count="25">
    <pivotField axis="axisRow" showAll="0" sortType="ascending">
      <items count="21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sd="0" x="197"/>
        <item h="1" sd="0" x="198"/>
        <item h="1" sd="0" x="199"/>
        <item h="1" sd="0" x="200"/>
        <item h="1" sd="0" x="201"/>
        <item h="1" sd="0" x="202"/>
        <item h="1" sd="0" x="203"/>
        <item h="1" x="204"/>
        <item h="1" x="205"/>
        <item h="1" x="206"/>
        <item h="1" x="207"/>
        <item h="1" sd="0" x="208"/>
        <item h="1" x="209"/>
        <item h="1" x="210"/>
        <item h="1" x="211"/>
        <item h="1" x="212"/>
        <item h="1" x="213"/>
        <item x="214"/>
        <item h="1" x="215"/>
        <item t="default"/>
      </items>
    </pivotField>
    <pivotField axis="axisRow" showAll="0">
      <items count="9">
        <item h="1" x="0"/>
        <item h="1" x="3"/>
        <item h="1" x="4"/>
        <item h="1" x="6"/>
        <item x="2"/>
        <item h="1" x="1"/>
        <item h="1" x="5"/>
        <item h="1" m="1" x="7"/>
        <item t="default"/>
      </items>
    </pivotField>
    <pivotField axis="axisRow" showAll="0">
      <items count="1678">
        <item x="16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72"/>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6"/>
        <item x="123"/>
        <item x="124"/>
        <item x="125"/>
        <item x="127"/>
        <item x="128"/>
        <item x="129"/>
        <item x="130"/>
        <item x="131"/>
        <item x="132"/>
        <item x="133"/>
        <item x="134"/>
        <item x="135"/>
        <item x="136"/>
        <item x="137"/>
        <item x="138"/>
        <item x="139"/>
        <item x="140"/>
        <item x="141"/>
        <item x="142"/>
        <item x="143"/>
        <item x="162"/>
        <item x="144"/>
        <item x="145"/>
        <item x="146"/>
        <item x="147"/>
        <item x="148"/>
        <item x="149"/>
        <item x="150"/>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5"/>
        <item x="935"/>
        <item x="916"/>
        <item x="917"/>
        <item x="918"/>
        <item x="919"/>
        <item x="920"/>
        <item x="921"/>
        <item x="922"/>
        <item x="923"/>
        <item x="924"/>
        <item x="925"/>
        <item x="926"/>
        <item x="927"/>
        <item x="928"/>
        <item x="929"/>
        <item x="914"/>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238"/>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574"/>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4"/>
        <item x="1665"/>
        <item x="1666"/>
        <item x="1667"/>
        <item x="1668"/>
        <item x="1669"/>
        <item x="1670"/>
        <item x="1671"/>
        <item x="1672"/>
        <item x="1673"/>
        <item x="1674"/>
        <item x="1675"/>
        <item x="1676"/>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6">
    <i>
      <x v="214"/>
    </i>
    <i r="1">
      <x v="4"/>
    </i>
    <i r="2">
      <x v="1563"/>
    </i>
    <i r="2">
      <x v="1652"/>
    </i>
    <i r="2">
      <x v="1670"/>
    </i>
    <i t="grand">
      <x/>
    </i>
  </rowItems>
  <colFields count="1">
    <field x="-2"/>
  </colFields>
  <colItems count="10">
    <i>
      <x/>
    </i>
    <i i="1">
      <x v="1"/>
    </i>
    <i i="2">
      <x v="2"/>
    </i>
    <i i="3">
      <x v="3"/>
    </i>
    <i i="4">
      <x v="4"/>
    </i>
    <i i="5">
      <x v="5"/>
    </i>
    <i i="6">
      <x v="6"/>
    </i>
    <i i="7">
      <x v="7"/>
    </i>
    <i i="8">
      <x v="8"/>
    </i>
    <i i="9">
      <x v="9"/>
    </i>
  </colItems>
  <dataFields count="10">
    <dataField name="- Wafer Q'ty" fld="3" baseField="0" baseItem="197"/>
    <dataField name="-Rework wafer" fld="4" baseField="0" baseItem="114"/>
    <dataField name="加總 - RW-Particle" fld="17" baseField="0" baseItem="197"/>
    <dataField name="加總 - RW-Machine alarm" fld="18" baseField="0" baseItem="197"/>
    <dataField name="加總 - RW-Over Q-time" fld="19" baseField="0" baseItem="197"/>
    <dataField name="加總 - RW-buy-off" fld="20" baseField="0" baseItem="197"/>
    <dataField name="加總 - RW-oxidation" fld="21" baseField="0" baseItem="197"/>
    <dataField name="加總 - RW-PR damage" fld="22" baseField="0" baseItem="197"/>
    <dataField name="加總 - RW-Bubble" fld="23" baseField="0" baseItem="197"/>
    <dataField name="加總 - RW-WES shift" fld="24" baseField="0" baseItem="197"/>
  </dataFields>
  <chartFormats count="11">
    <chartFormat chart="0" format="1"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1"/>
          </reference>
        </references>
      </pivotArea>
    </chartFormat>
    <chartFormat chart="155" format="5" series="1">
      <pivotArea type="data" outline="0" fieldPosition="0">
        <references count="1">
          <reference field="4294967294" count="1" selected="0">
            <x v="1"/>
          </reference>
        </references>
      </pivotArea>
    </chartFormat>
    <chartFormat chart="243" format="8" series="1">
      <pivotArea type="data" outline="0" fieldPosition="0">
        <references count="1">
          <reference field="4294967294" count="1" selected="0">
            <x v="1"/>
          </reference>
        </references>
      </pivotArea>
    </chartFormat>
    <chartFormat chart="244" format="11" series="1">
      <pivotArea type="data" outline="0" fieldPosition="0">
        <references count="1">
          <reference field="4294967294" count="1" selected="0">
            <x v="1"/>
          </reference>
        </references>
      </pivotArea>
    </chartFormat>
    <chartFormat chart="245" format="8" series="1">
      <pivotArea type="data" outline="0" fieldPosition="0">
        <references count="1">
          <reference field="4294967294" count="1" selected="0">
            <x v="1"/>
          </reference>
        </references>
      </pivotArea>
    </chartFormat>
    <chartFormat chart="246" format="11" series="1">
      <pivotArea type="data" outline="0" fieldPosition="0">
        <references count="1">
          <reference field="4294967294" count="1" selected="0">
            <x v="1"/>
          </reference>
        </references>
      </pivotArea>
    </chartFormat>
    <chartFormat chart="247" format="8" series="1">
      <pivotArea type="data" outline="0" fieldPosition="0">
        <references count="1">
          <reference field="4294967294" count="1" selected="0">
            <x v="1"/>
          </reference>
        </references>
      </pivotArea>
    </chartFormat>
    <chartFormat chart="248" format="11" series="1">
      <pivotArea type="data" outline="0" fieldPosition="0">
        <references count="1">
          <reference field="4294967294" count="1" selected="0">
            <x v="1"/>
          </reference>
        </references>
      </pivotArea>
    </chartFormat>
    <chartFormat chart="261" format="8" series="1">
      <pivotArea type="data" outline="0" fieldPosition="0">
        <references count="1">
          <reference field="4294967294" count="1" selected="0">
            <x v="1"/>
          </reference>
        </references>
      </pivotArea>
    </chartFormat>
    <chartFormat chart="26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樞紐分析表8" cacheId="13"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418">
  <location ref="P53:AA54" firstHeaderRow="0" firstDataRow="1" firstDataCol="1"/>
  <pivotFields count="26">
    <pivotField axis="axisRow" showAll="0">
      <items count="841">
        <item h="1" x="226"/>
        <item h="1" x="227"/>
        <item h="1" x="228"/>
        <item h="1" x="229"/>
        <item h="1" x="230"/>
        <item h="1" x="231"/>
        <item h="1" x="232"/>
        <item h="1" x="233"/>
        <item x="83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sd="0" x="822"/>
        <item h="1" sd="0" x="823"/>
        <item h="1" sd="0" x="824"/>
        <item h="1" sd="0" x="825"/>
        <item h="1" sd="0" x="826"/>
        <item h="1" sd="0" x="827"/>
        <item h="1" x="828"/>
        <item h="1" x="829"/>
        <item h="1" x="830"/>
        <item h="1" x="831"/>
        <item h="1" x="832"/>
        <item h="1" x="833"/>
        <item h="1" x="834"/>
        <item h="1" x="836"/>
        <item h="1" x="837"/>
        <item h="1" x="835"/>
        <item h="1" x="838"/>
        <item t="default"/>
      </items>
    </pivotField>
    <pivotField axis="axisRow" showAll="0">
      <items count="29">
        <item h="1" x="7"/>
        <item h="1" x="11"/>
        <item h="1" x="8"/>
        <item h="1" x="15"/>
        <item h="1" x="17"/>
        <item h="1" x="9"/>
        <item h="1" x="14"/>
        <item h="1" x="18"/>
        <item h="1" x="19"/>
        <item h="1" x="16"/>
        <item h="1" x="20"/>
        <item h="1" x="12"/>
        <item h="1" x="13"/>
        <item h="1" x="10"/>
        <item h="1" x="21"/>
        <item h="1" x="0"/>
        <item h="1" x="1"/>
        <item h="1" x="2"/>
        <item h="1" x="4"/>
        <item h="1" x="3"/>
        <item h="1" x="5"/>
        <item h="1" x="23"/>
        <item h="1" x="22"/>
        <item h="1" x="24"/>
        <item h="1" x="26"/>
        <item h="1" x="25"/>
        <item x="6"/>
        <item h="1" m="1" x="27"/>
        <item t="default"/>
      </items>
    </pivotField>
    <pivotField axis="axisRow" showAll="0">
      <items count="1135">
        <item x="104"/>
        <item x="272"/>
        <item x="206"/>
        <item x="204"/>
        <item x="209"/>
        <item x="231"/>
        <item x="232"/>
        <item x="233"/>
        <item x="236"/>
        <item x="234"/>
        <item x="242"/>
        <item x="246"/>
        <item x="245"/>
        <item x="240"/>
        <item x="312"/>
        <item x="368"/>
        <item x="278"/>
        <item x="410"/>
        <item x="281"/>
        <item x="314"/>
        <item x="292"/>
        <item x="300"/>
        <item x="311"/>
        <item x="391"/>
        <item x="290"/>
        <item x="293"/>
        <item x="294"/>
        <item x="313"/>
        <item x="337"/>
        <item x="395"/>
        <item x="336"/>
        <item x="320"/>
        <item x="321"/>
        <item x="322"/>
        <item x="302"/>
        <item x="327"/>
        <item x="334"/>
        <item x="409"/>
        <item x="335"/>
        <item x="332"/>
        <item x="352"/>
        <item x="390"/>
        <item x="343"/>
        <item x="422"/>
        <item x="351"/>
        <item x="354"/>
        <item x="350"/>
        <item x="353"/>
        <item x="362"/>
        <item x="393"/>
        <item x="363"/>
        <item x="364"/>
        <item x="394"/>
        <item x="447"/>
        <item x="468"/>
        <item x="373"/>
        <item x="372"/>
        <item x="402"/>
        <item x="374"/>
        <item x="401"/>
        <item x="252"/>
        <item x="257"/>
        <item x="325"/>
        <item x="537"/>
        <item x="686"/>
        <item x="532"/>
        <item x="538"/>
        <item x="549"/>
        <item x="584"/>
        <item x="684"/>
        <item x="707"/>
        <item x="512"/>
        <item x="693"/>
        <item x="711"/>
        <item x="691"/>
        <item x="745"/>
        <item x="694"/>
        <item x="738"/>
        <item x="243"/>
        <item x="248"/>
        <item x="247"/>
        <item x="261"/>
        <item x="258"/>
        <item x="262"/>
        <item x="239"/>
        <item x="237"/>
        <item x="238"/>
        <item x="244"/>
        <item x="253"/>
        <item x="794"/>
        <item x="259"/>
        <item x="265"/>
        <item x="255"/>
        <item x="256"/>
        <item x="268"/>
        <item x="269"/>
        <item x="263"/>
        <item x="264"/>
        <item x="282"/>
        <item x="283"/>
        <item x="816"/>
        <item x="288"/>
        <item x="817"/>
        <item x="810"/>
        <item x="809"/>
        <item x="811"/>
        <item x="287"/>
        <item x="284"/>
        <item x="285"/>
        <item x="295"/>
        <item x="299"/>
        <item x="289"/>
        <item x="301"/>
        <item x="304"/>
        <item x="298"/>
        <item x="315"/>
        <item x="296"/>
        <item x="308"/>
        <item x="297"/>
        <item x="306"/>
        <item x="305"/>
        <item x="310"/>
        <item x="318"/>
        <item x="319"/>
        <item x="309"/>
        <item x="316"/>
        <item x="317"/>
        <item x="323"/>
        <item x="331"/>
        <item x="324"/>
        <item x="329"/>
        <item x="328"/>
        <item x="330"/>
        <item x="333"/>
        <item x="345"/>
        <item x="347"/>
        <item x="341"/>
        <item x="827"/>
        <item x="818"/>
        <item x="823"/>
        <item x="819"/>
        <item x="821"/>
        <item x="820"/>
        <item x="825"/>
        <item x="826"/>
        <item x="339"/>
        <item x="349"/>
        <item x="356"/>
        <item x="342"/>
        <item x="344"/>
        <item x="355"/>
        <item x="361"/>
        <item x="348"/>
        <item x="340"/>
        <item x="357"/>
        <item x="367"/>
        <item x="359"/>
        <item x="360"/>
        <item x="413"/>
        <item x="416"/>
        <item x="828"/>
        <item x="824"/>
        <item x="831"/>
        <item x="365"/>
        <item x="358"/>
        <item x="383"/>
        <item x="855"/>
        <item x="856"/>
        <item x="834"/>
        <item x="840"/>
        <item x="830"/>
        <item x="832"/>
        <item x="833"/>
        <item x="838"/>
        <item x="376"/>
        <item x="380"/>
        <item x="381"/>
        <item x="369"/>
        <item x="377"/>
        <item x="384"/>
        <item x="379"/>
        <item x="385"/>
        <item x="387"/>
        <item x="835"/>
        <item x="382"/>
        <item x="371"/>
        <item x="839"/>
        <item x="841"/>
        <item x="862"/>
        <item x="844"/>
        <item x="850"/>
        <item x="829"/>
        <item x="849"/>
        <item x="854"/>
        <item x="845"/>
        <item x="848"/>
        <item x="868"/>
        <item x="874"/>
        <item x="859"/>
        <item x="366"/>
        <item x="370"/>
        <item x="861"/>
        <item x="863"/>
        <item x="865"/>
        <item x="867"/>
        <item x="870"/>
        <item x="857"/>
        <item x="866"/>
        <item x="869"/>
        <item x="864"/>
        <item x="858"/>
        <item x="420"/>
        <item x="396"/>
        <item x="397"/>
        <item x="389"/>
        <item x="388"/>
        <item x="398"/>
        <item x="853"/>
        <item x="892"/>
        <item x="386"/>
        <item x="392"/>
        <item x="408"/>
        <item x="467"/>
        <item x="407"/>
        <item x="518"/>
        <item x="400"/>
        <item x="403"/>
        <item x="406"/>
        <item x="411"/>
        <item x="414"/>
        <item x="424"/>
        <item x="399"/>
        <item x="871"/>
        <item x="875"/>
        <item x="884"/>
        <item x="903"/>
        <item x="873"/>
        <item x="876"/>
        <item x="885"/>
        <item x="880"/>
        <item x="882"/>
        <item x="412"/>
        <item x="417"/>
        <item x="497"/>
        <item x="480"/>
        <item x="522"/>
        <item x="478"/>
        <item x="479"/>
        <item x="542"/>
        <item x="772"/>
        <item x="773"/>
        <item x="425"/>
        <item x="428"/>
        <item x="419"/>
        <item x="423"/>
        <item x="431"/>
        <item x="429"/>
        <item x="418"/>
        <item x="426"/>
        <item x="421"/>
        <item x="427"/>
        <item x="432"/>
        <item x="433"/>
        <item x="437"/>
        <item x="430"/>
        <item x="434"/>
        <item x="439"/>
        <item x="445"/>
        <item x="465"/>
        <item x="438"/>
        <item x="449"/>
        <item x="444"/>
        <item x="453"/>
        <item x="440"/>
        <item x="454"/>
        <item x="452"/>
        <item x="254"/>
        <item x="435"/>
        <item x="466"/>
        <item x="464"/>
        <item x="489"/>
        <item x="474"/>
        <item x="488"/>
        <item x="442"/>
        <item x="448"/>
        <item x="455"/>
        <item x="462"/>
        <item x="463"/>
        <item x="470"/>
        <item x="456"/>
        <item x="458"/>
        <item x="459"/>
        <item x="491"/>
        <item x="492"/>
        <item x="490"/>
        <item x="502"/>
        <item x="496"/>
        <item x="516"/>
        <item x="495"/>
        <item x="503"/>
        <item x="498"/>
        <item x="523"/>
        <item x="527"/>
        <item x="524"/>
        <item x="529"/>
        <item x="528"/>
        <item x="530"/>
        <item x="569"/>
        <item x="551"/>
        <item x="550"/>
        <item x="543"/>
        <item x="536"/>
        <item x="540"/>
        <item x="541"/>
        <item x="460"/>
        <item x="484"/>
        <item x="475"/>
        <item x="877"/>
        <item x="881"/>
        <item x="883"/>
        <item x="461"/>
        <item x="477"/>
        <item x="487"/>
        <item x="469"/>
        <item x="471"/>
        <item x="473"/>
        <item x="472"/>
        <item x="450"/>
        <item x="451"/>
        <item x="554"/>
        <item x="555"/>
        <item x="443"/>
        <item x="441"/>
        <item x="481"/>
        <item x="476"/>
        <item x="485"/>
        <item x="483"/>
        <item x="482"/>
        <item x="457"/>
        <item x="486"/>
        <item x="493"/>
        <item x="494"/>
        <item x="499"/>
        <item x="501"/>
        <item x="893"/>
        <item x="907"/>
        <item x="891"/>
        <item x="894"/>
        <item x="895"/>
        <item x="908"/>
        <item x="909"/>
        <item x="900"/>
        <item x="899"/>
        <item x="902"/>
        <item x="906"/>
        <item x="905"/>
        <item x="904"/>
        <item x="500"/>
        <item x="16"/>
        <item x="1"/>
        <item x="5"/>
        <item x="9"/>
        <item x="18"/>
        <item x="0"/>
        <item x="10"/>
        <item x="4"/>
        <item x="8"/>
        <item x="3"/>
        <item x="15"/>
        <item x="7"/>
        <item x="517"/>
        <item x="525"/>
        <item x="546"/>
        <item x="531"/>
        <item x="519"/>
        <item x="521"/>
        <item x="520"/>
        <item x="612"/>
        <item x="619"/>
        <item x="623"/>
        <item x="644"/>
        <item x="640"/>
        <item x="675"/>
        <item x="677"/>
        <item x="641"/>
        <item x="639"/>
        <item x="2"/>
        <item x="6"/>
        <item x="11"/>
        <item x="14"/>
        <item x="12"/>
        <item x="13"/>
        <item x="17"/>
        <item x="66"/>
        <item x="60"/>
        <item x="506"/>
        <item x="507"/>
        <item x="505"/>
        <item x="504"/>
        <item x="509"/>
        <item x="508"/>
        <item x="511"/>
        <item x="514"/>
        <item x="510"/>
        <item x="515"/>
        <item x="534"/>
        <item x="535"/>
        <item x="23"/>
        <item x="897"/>
        <item x="898"/>
        <item x="901"/>
        <item x="896"/>
        <item x="556"/>
        <item x="45"/>
        <item x="67"/>
        <item x="32"/>
        <item x="51"/>
        <item x="25"/>
        <item x="39"/>
        <item x="59"/>
        <item x="79"/>
        <item x="44"/>
        <item x="558"/>
        <item x="910"/>
        <item x="577"/>
        <item x="580"/>
        <item x="582"/>
        <item x="544"/>
        <item x="561"/>
        <item x="545"/>
        <item x="563"/>
        <item x="553"/>
        <item x="574"/>
        <item x="567"/>
        <item x="552"/>
        <item x="560"/>
        <item x="559"/>
        <item x="557"/>
        <item x="562"/>
        <item x="593"/>
        <item x="565"/>
        <item x="573"/>
        <item x="583"/>
        <item x="566"/>
        <item x="564"/>
        <item x="575"/>
        <item x="591"/>
        <item x="568"/>
        <item x="581"/>
        <item x="572"/>
        <item x="570"/>
        <item x="636"/>
        <item x="571"/>
        <item x="590"/>
        <item x="592"/>
        <item x="576"/>
        <item x="579"/>
        <item x="609"/>
        <item x="608"/>
        <item x="638"/>
        <item x="585"/>
        <item x="646"/>
        <item x="659"/>
        <item x="586"/>
        <item x="613"/>
        <item x="589"/>
        <item x="588"/>
        <item x="611"/>
        <item x="614"/>
        <item x="624"/>
        <item x="625"/>
        <item x="618"/>
        <item x="597"/>
        <item x="607"/>
        <item x="635"/>
        <item x="610"/>
        <item x="606"/>
        <item x="658"/>
        <item x="685"/>
        <item x="626"/>
        <item x="661"/>
        <item x="642"/>
        <item x="654"/>
        <item x="596"/>
        <item x="539"/>
        <item x="55"/>
        <item x="40"/>
        <item x="24"/>
        <item x="26"/>
        <item x="29"/>
        <item x="34"/>
        <item x="41"/>
        <item x="52"/>
        <item x="53"/>
        <item x="58"/>
        <item x="37"/>
        <item x="27"/>
        <item x="28"/>
        <item x="30"/>
        <item x="42"/>
        <item x="43"/>
        <item x="61"/>
        <item x="19"/>
        <item x="22"/>
        <item x="21"/>
        <item x="46"/>
        <item x="31"/>
        <item x="47"/>
        <item x="20"/>
        <item x="54"/>
        <item x="56"/>
        <item x="57"/>
        <item x="76"/>
        <item x="70"/>
        <item x="110"/>
        <item x="33"/>
        <item x="594"/>
        <item x="911"/>
        <item x="913"/>
        <item x="912"/>
        <item x="595"/>
        <item x="35"/>
        <item x="38"/>
        <item x="36"/>
        <item x="598"/>
        <item x="600"/>
        <item x="601"/>
        <item x="50"/>
        <item x="48"/>
        <item x="49"/>
        <item x="599"/>
        <item x="602"/>
        <item x="604"/>
        <item x="615"/>
        <item x="578"/>
        <item x="62"/>
        <item x="64"/>
        <item x="83"/>
        <item x="97"/>
        <item x="63"/>
        <item x="65"/>
        <item x="71"/>
        <item x="80"/>
        <item x="605"/>
        <item x="603"/>
        <item x="620"/>
        <item x="72"/>
        <item x="74"/>
        <item x="75"/>
        <item x="82"/>
        <item x="84"/>
        <item x="513"/>
        <item x="68"/>
        <item x="77"/>
        <item x="69"/>
        <item x="616"/>
        <item x="621"/>
        <item x="617"/>
        <item x="622"/>
        <item x="629"/>
        <item x="628"/>
        <item x="637"/>
        <item x="630"/>
        <item x="648"/>
        <item x="649"/>
        <item x="587"/>
        <item x="631"/>
        <item x="633"/>
        <item x="653"/>
        <item x="632"/>
        <item x="634"/>
        <item x="656"/>
        <item x="73"/>
        <item x="78"/>
        <item x="548"/>
        <item x="547"/>
        <item x="109"/>
        <item x="129"/>
        <item x="131"/>
        <item x="145"/>
        <item x="176"/>
        <item x="166"/>
        <item x="657"/>
        <item x="666"/>
        <item x="667"/>
        <item x="81"/>
        <item x="87"/>
        <item x="90"/>
        <item x="85"/>
        <item x="103"/>
        <item x="144"/>
        <item x="150"/>
        <item x="676"/>
        <item x="674"/>
        <item x="681"/>
        <item x="668"/>
        <item x="670"/>
        <item x="669"/>
        <item x="86"/>
        <item x="99"/>
        <item x="94"/>
        <item x="100"/>
        <item x="96"/>
        <item x="92"/>
        <item x="98"/>
        <item x="105"/>
        <item x="88"/>
        <item x="89"/>
        <item x="91"/>
        <item x="117"/>
        <item x="107"/>
        <item x="95"/>
        <item x="627"/>
        <item x="678"/>
        <item x="680"/>
        <item x="683"/>
        <item x="688"/>
        <item x="682"/>
        <item x="695"/>
        <item x="699"/>
        <item x="647"/>
        <item x="643"/>
        <item x="690"/>
        <item x="679"/>
        <item x="645"/>
        <item x="655"/>
        <item x="652"/>
        <item x="709"/>
        <item x="651"/>
        <item x="650"/>
        <item x="710"/>
        <item x="731"/>
        <item x="663"/>
        <item x="689"/>
        <item x="660"/>
        <item x="687"/>
        <item x="662"/>
        <item x="664"/>
        <item x="665"/>
        <item x="700"/>
        <item x="702"/>
        <item x="705"/>
        <item x="704"/>
        <item x="713"/>
        <item x="701"/>
        <item x="703"/>
        <item x="706"/>
        <item x="708"/>
        <item x="101"/>
        <item x="121"/>
        <item x="106"/>
        <item x="108"/>
        <item x="147"/>
        <item x="146"/>
        <item x="102"/>
        <item x="93"/>
        <item x="184"/>
        <item x="717"/>
        <item x="715"/>
        <item x="716"/>
        <item x="672"/>
        <item x="673"/>
        <item x="119"/>
        <item x="125"/>
        <item x="112"/>
        <item x="118"/>
        <item x="123"/>
        <item x="142"/>
        <item x="194"/>
        <item x="188"/>
        <item x="199"/>
        <item x="115"/>
        <item x="113"/>
        <item x="120"/>
        <item x="134"/>
        <item x="140"/>
        <item x="141"/>
        <item x="135"/>
        <item x="122"/>
        <item x="126"/>
        <item x="139"/>
        <item x="111"/>
        <item x="130"/>
        <item x="671"/>
        <item x="714"/>
        <item x="692"/>
        <item x="776"/>
        <item x="779"/>
        <item x="124"/>
        <item x="153"/>
        <item x="526"/>
        <item x="533"/>
        <item x="698"/>
        <item x="768"/>
        <item x="697"/>
        <item x="822"/>
        <item x="696"/>
        <item x="775"/>
        <item x="148"/>
        <item x="172"/>
        <item x="733"/>
        <item x="736"/>
        <item x="739"/>
        <item x="732"/>
        <item x="737"/>
        <item x="742"/>
        <item x="712"/>
        <item x="740"/>
        <item x="741"/>
        <item x="743"/>
        <item x="744"/>
        <item x="750"/>
        <item x="753"/>
        <item x="751"/>
        <item x="752"/>
        <item x="757"/>
        <item x="722"/>
        <item x="114"/>
        <item x="116"/>
        <item x="719"/>
        <item x="718"/>
        <item x="143"/>
        <item x="127"/>
        <item x="149"/>
        <item x="151"/>
        <item x="195"/>
        <item x="132"/>
        <item x="128"/>
        <item x="133"/>
        <item x="173"/>
        <item x="159"/>
        <item x="169"/>
        <item x="136"/>
        <item x="137"/>
        <item x="160"/>
        <item x="404"/>
        <item x="415"/>
        <item x="138"/>
        <item x="405"/>
        <item x="721"/>
        <item x="720"/>
        <item x="152"/>
        <item x="723"/>
        <item x="729"/>
        <item x="724"/>
        <item x="727"/>
        <item x="767"/>
        <item x="804"/>
        <item x="815"/>
        <item x="725"/>
        <item x="749"/>
        <item x="801"/>
        <item x="726"/>
        <item x="784"/>
        <item x="730"/>
        <item x="787"/>
        <item x="806"/>
        <item x="728"/>
        <item x="780"/>
        <item x="734"/>
        <item x="805"/>
        <item x="735"/>
        <item x="759"/>
        <item x="747"/>
        <item x="748"/>
        <item x="777"/>
        <item x="782"/>
        <item x="746"/>
        <item x="754"/>
        <item x="778"/>
        <item x="771"/>
        <item x="760"/>
        <item x="781"/>
        <item x="769"/>
        <item x="765"/>
        <item x="783"/>
        <item x="814"/>
        <item x="764"/>
        <item x="786"/>
        <item x="788"/>
        <item x="785"/>
        <item x="798"/>
        <item x="774"/>
        <item x="755"/>
        <item x="761"/>
        <item x="758"/>
        <item x="770"/>
        <item x="756"/>
        <item x="763"/>
        <item x="762"/>
        <item x="766"/>
        <item x="250"/>
        <item x="156"/>
        <item x="161"/>
        <item x="157"/>
        <item x="163"/>
        <item x="197"/>
        <item x="164"/>
        <item x="198"/>
        <item x="171"/>
        <item x="165"/>
        <item x="260"/>
        <item x="212"/>
        <item x="280"/>
        <item x="286"/>
        <item x="177"/>
        <item x="170"/>
        <item x="158"/>
        <item x="200"/>
        <item x="211"/>
        <item x="267"/>
        <item x="271"/>
        <item x="162"/>
        <item x="802"/>
        <item x="803"/>
        <item x="808"/>
        <item x="812"/>
        <item x="807"/>
        <item x="813"/>
        <item x="886"/>
        <item x="888"/>
        <item x="889"/>
        <item x="890"/>
        <item x="887"/>
        <item x="155"/>
        <item x="154"/>
        <item x="187"/>
        <item x="191"/>
        <item x="185"/>
        <item x="186"/>
        <item x="192"/>
        <item x="178"/>
        <item x="179"/>
        <item x="167"/>
        <item x="168"/>
        <item x="251"/>
        <item x="175"/>
        <item x="174"/>
        <item x="180"/>
        <item x="182"/>
        <item x="181"/>
        <item x="279"/>
        <item x="227"/>
        <item x="241"/>
        <item x="193"/>
        <item x="183"/>
        <item x="201"/>
        <item x="249"/>
        <item x="189"/>
        <item x="228"/>
        <item x="196"/>
        <item x="190"/>
        <item x="221"/>
        <item x="226"/>
        <item x="326"/>
        <item x="378"/>
        <item x="213"/>
        <item x="222"/>
        <item x="266"/>
        <item x="219"/>
        <item x="203"/>
        <item x="205"/>
        <item x="215"/>
        <item x="216"/>
        <item x="217"/>
        <item x="218"/>
        <item x="214"/>
        <item x="225"/>
        <item x="276"/>
        <item x="291"/>
        <item x="375"/>
        <item x="270"/>
        <item x="275"/>
        <item x="307"/>
        <item x="273"/>
        <item x="274"/>
        <item x="277"/>
        <item x="338"/>
        <item x="837"/>
        <item x="878"/>
        <item x="836"/>
        <item x="879"/>
        <item x="847"/>
        <item x="860"/>
        <item x="851"/>
        <item x="852"/>
        <item x="843"/>
        <item x="872"/>
        <item x="846"/>
        <item x="842"/>
        <item x="789"/>
        <item x="790"/>
        <item x="793"/>
        <item x="795"/>
        <item x="796"/>
        <item x="799"/>
        <item x="800"/>
        <item x="791"/>
        <item x="792"/>
        <item x="797"/>
        <item x="207"/>
        <item x="223"/>
        <item x="229"/>
        <item x="230"/>
        <item x="208"/>
        <item x="202"/>
        <item x="210"/>
        <item x="446"/>
        <item x="220"/>
        <item x="303"/>
        <item x="436"/>
        <item x="224"/>
        <item x="346"/>
        <item x="113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23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1"/>
        <item x="980"/>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9"/>
        <item x="1097"/>
        <item x="1098"/>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8"/>
        <item x="1129"/>
        <item x="1130"/>
        <item x="1131"/>
        <item x="1127"/>
        <item x="1132"/>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1">
    <i t="grand">
      <x/>
    </i>
  </rowItems>
  <colFields count="1">
    <field x="-2"/>
  </colFields>
  <colItems count="11">
    <i>
      <x/>
    </i>
    <i i="1">
      <x v="1"/>
    </i>
    <i i="2">
      <x v="2"/>
    </i>
    <i i="3">
      <x v="3"/>
    </i>
    <i i="4">
      <x v="4"/>
    </i>
    <i i="5">
      <x v="5"/>
    </i>
    <i i="6">
      <x v="6"/>
    </i>
    <i i="7">
      <x v="7"/>
    </i>
    <i i="8">
      <x v="8"/>
    </i>
    <i i="9">
      <x v="9"/>
    </i>
    <i i="10">
      <x v="10"/>
    </i>
  </colItems>
  <dataFields count="11">
    <dataField name="- Wafer Q'ty" fld="3" baseField="0" baseItem="0"/>
    <dataField name="-Rework wafer" fld="4" baseField="0" baseItem="114"/>
    <dataField name="加總 - RW-Particle" fld="17" baseField="0" baseItem="0"/>
    <dataField name="加總 - RW-Machine alarm" fld="18" baseField="0" baseItem="0"/>
    <dataField name="加總 - RW-Over Q-time" fld="19" baseField="0" baseItem="0"/>
    <dataField name="加總 - RW-buy-off" fld="20" baseField="0" baseItem="0"/>
    <dataField name="加總 - RW-oxidation" fld="21" baseField="0" baseItem="0"/>
    <dataField name="加總 - RW-PR damage" fld="22" baseField="0" baseItem="0"/>
    <dataField name="加總 - RW-Bubble" fld="23" baseField="0" baseItem="0"/>
    <dataField name="加總 - RW-Peeling" fld="24" baseField="0" baseItem="0"/>
    <dataField name="加總 - RW-Gel" fld="25" baseField="0" baseItem="0"/>
  </dataFields>
  <chartFormats count="10">
    <chartFormat chart="0" format="1"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1"/>
          </reference>
        </references>
      </pivotArea>
    </chartFormat>
    <chartFormat chart="206" format="5" series="1">
      <pivotArea type="data" outline="0" fieldPosition="0">
        <references count="1">
          <reference field="4294967294" count="1" selected="0">
            <x v="1"/>
          </reference>
        </references>
      </pivotArea>
    </chartFormat>
    <chartFormat chart="207" format="8" series="1">
      <pivotArea type="data" outline="0" fieldPosition="0">
        <references count="1">
          <reference field="4294967294" count="1" selected="0">
            <x v="1"/>
          </reference>
        </references>
      </pivotArea>
    </chartFormat>
    <chartFormat chart="225" format="5" series="1">
      <pivotArea type="data" outline="0" fieldPosition="0">
        <references count="1">
          <reference field="4294967294" count="1" selected="0">
            <x v="1"/>
          </reference>
        </references>
      </pivotArea>
    </chartFormat>
    <chartFormat chart="226" format="8" series="1">
      <pivotArea type="data" outline="0" fieldPosition="0">
        <references count="1">
          <reference field="4294967294" count="1" selected="0">
            <x v="1"/>
          </reference>
        </references>
      </pivotArea>
    </chartFormat>
    <chartFormat chart="232" format="5" series="1">
      <pivotArea type="data" outline="0" fieldPosition="0">
        <references count="1">
          <reference field="4294967294" count="1" selected="0">
            <x v="1"/>
          </reference>
        </references>
      </pivotArea>
    </chartFormat>
    <chartFormat chart="233" format="8" series="1">
      <pivotArea type="data" outline="0" fieldPosition="0">
        <references count="1">
          <reference field="4294967294" count="1" selected="0">
            <x v="1"/>
          </reference>
        </references>
      </pivotArea>
    </chartFormat>
    <chartFormat chart="275" format="5" series="1">
      <pivotArea type="data" outline="0" fieldPosition="0">
        <references count="1">
          <reference field="4294967294" count="1" selected="0">
            <x v="1"/>
          </reference>
        </references>
      </pivotArea>
    </chartFormat>
    <chartFormat chart="27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樞紐分析表15" cacheId="46"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375">
  <location ref="AQ53:BA75" firstHeaderRow="0" firstDataRow="1" firstDataCol="1"/>
  <pivotFields count="25">
    <pivotField axis="axisRow" showAll="0" sortType="ascending">
      <items count="21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sd="0" x="197"/>
        <item h="1" sd="0" x="198"/>
        <item h="1" sd="0" x="199"/>
        <item h="1" sd="0" x="200"/>
        <item h="1" sd="0" x="201"/>
        <item h="1" sd="0" x="202"/>
        <item h="1" sd="0" x="203"/>
        <item h="1" x="204"/>
        <item h="1" x="205"/>
        <item h="1" x="206"/>
        <item h="1" x="207"/>
        <item h="1" sd="0" x="208"/>
        <item h="1" x="209"/>
        <item h="1" x="210"/>
        <item h="1" x="211"/>
        <item h="1" x="212"/>
        <item h="1" x="213"/>
        <item x="214"/>
        <item h="1" x="215"/>
        <item t="default"/>
      </items>
    </pivotField>
    <pivotField axis="axisRow" showAll="0">
      <items count="9">
        <item h="1" x="0"/>
        <item h="1" x="3"/>
        <item h="1" x="4"/>
        <item h="1" x="6"/>
        <item h="1" x="2"/>
        <item x="1"/>
        <item h="1" x="5"/>
        <item h="1" m="1" x="7"/>
        <item t="default"/>
      </items>
    </pivotField>
    <pivotField axis="axisRow" showAll="0">
      <items count="1678">
        <item x="16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72"/>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6"/>
        <item x="123"/>
        <item x="124"/>
        <item x="125"/>
        <item x="127"/>
        <item x="128"/>
        <item x="129"/>
        <item x="130"/>
        <item x="131"/>
        <item x="132"/>
        <item x="133"/>
        <item x="134"/>
        <item x="135"/>
        <item x="136"/>
        <item x="137"/>
        <item x="138"/>
        <item x="139"/>
        <item x="140"/>
        <item x="141"/>
        <item x="142"/>
        <item x="143"/>
        <item x="162"/>
        <item x="144"/>
        <item x="145"/>
        <item x="146"/>
        <item x="147"/>
        <item x="148"/>
        <item x="149"/>
        <item x="150"/>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5"/>
        <item x="935"/>
        <item x="916"/>
        <item x="917"/>
        <item x="918"/>
        <item x="919"/>
        <item x="920"/>
        <item x="921"/>
        <item x="922"/>
        <item x="923"/>
        <item x="924"/>
        <item x="925"/>
        <item x="926"/>
        <item x="927"/>
        <item x="928"/>
        <item x="929"/>
        <item x="914"/>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238"/>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574"/>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4"/>
        <item x="1665"/>
        <item x="1666"/>
        <item x="1667"/>
        <item x="1668"/>
        <item x="1669"/>
        <item x="1670"/>
        <item x="1671"/>
        <item x="1672"/>
        <item x="1673"/>
        <item x="1674"/>
        <item x="1675"/>
        <item x="1676"/>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22">
    <i>
      <x v="214"/>
    </i>
    <i r="1">
      <x v="5"/>
    </i>
    <i r="2">
      <x v="1248"/>
    </i>
    <i r="2">
      <x v="1350"/>
    </i>
    <i r="2">
      <x v="1385"/>
    </i>
    <i r="2">
      <x v="1413"/>
    </i>
    <i r="2">
      <x v="1562"/>
    </i>
    <i r="2">
      <x v="1585"/>
    </i>
    <i r="2">
      <x v="1645"/>
    </i>
    <i r="2">
      <x v="1646"/>
    </i>
    <i r="2">
      <x v="1653"/>
    </i>
    <i r="2">
      <x v="1654"/>
    </i>
    <i r="2">
      <x v="1655"/>
    </i>
    <i r="2">
      <x v="1656"/>
    </i>
    <i r="2">
      <x v="1657"/>
    </i>
    <i r="2">
      <x v="1658"/>
    </i>
    <i r="2">
      <x v="1659"/>
    </i>
    <i r="2">
      <x v="1667"/>
    </i>
    <i r="2">
      <x v="1668"/>
    </i>
    <i r="2">
      <x v="1673"/>
    </i>
    <i r="2">
      <x v="1676"/>
    </i>
    <i t="grand">
      <x/>
    </i>
  </rowItems>
  <colFields count="1">
    <field x="-2"/>
  </colFields>
  <colItems count="10">
    <i>
      <x/>
    </i>
    <i i="1">
      <x v="1"/>
    </i>
    <i i="2">
      <x v="2"/>
    </i>
    <i i="3">
      <x v="3"/>
    </i>
    <i i="4">
      <x v="4"/>
    </i>
    <i i="5">
      <x v="5"/>
    </i>
    <i i="6">
      <x v="6"/>
    </i>
    <i i="7">
      <x v="7"/>
    </i>
    <i i="8">
      <x v="8"/>
    </i>
    <i i="9">
      <x v="9"/>
    </i>
  </colItems>
  <dataFields count="10">
    <dataField name="- Wafer Q'ty" fld="3" baseField="0" baseItem="197"/>
    <dataField name="-Rework wafer" fld="4" baseField="0" baseItem="114"/>
    <dataField name="加總 - RW-Particle" fld="17" baseField="0" baseItem="197"/>
    <dataField name="加總 - RW-Machine alarm" fld="18" baseField="0" baseItem="197"/>
    <dataField name="加總 - RW-Over Q-time" fld="19" baseField="0" baseItem="197"/>
    <dataField name="加總 - RW-buy-off" fld="20" baseField="0" baseItem="197"/>
    <dataField name="加總 - RW-oxidation" fld="21" baseField="0" baseItem="197"/>
    <dataField name="加總 - RW-PR damage" fld="22" baseField="0" baseItem="197"/>
    <dataField name="加總 - RW-Bubble" fld="23" baseField="0" baseItem="197"/>
    <dataField name="加總 - RW-WES shift" fld="24" baseField="0" baseItem="197"/>
  </dataFields>
  <chartFormats count="11">
    <chartFormat chart="0" format="1"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1"/>
          </reference>
        </references>
      </pivotArea>
    </chartFormat>
    <chartFormat chart="155" format="5" series="1">
      <pivotArea type="data" outline="0" fieldPosition="0">
        <references count="1">
          <reference field="4294967294" count="1" selected="0">
            <x v="1"/>
          </reference>
        </references>
      </pivotArea>
    </chartFormat>
    <chartFormat chart="243" format="8" series="1">
      <pivotArea type="data" outline="0" fieldPosition="0">
        <references count="1">
          <reference field="4294967294" count="1" selected="0">
            <x v="1"/>
          </reference>
        </references>
      </pivotArea>
    </chartFormat>
    <chartFormat chart="244" format="11" series="1">
      <pivotArea type="data" outline="0" fieldPosition="0">
        <references count="1">
          <reference field="4294967294" count="1" selected="0">
            <x v="1"/>
          </reference>
        </references>
      </pivotArea>
    </chartFormat>
    <chartFormat chart="245" format="8" series="1">
      <pivotArea type="data" outline="0" fieldPosition="0">
        <references count="1">
          <reference field="4294967294" count="1" selected="0">
            <x v="1"/>
          </reference>
        </references>
      </pivotArea>
    </chartFormat>
    <chartFormat chart="246" format="11" series="1">
      <pivotArea type="data" outline="0" fieldPosition="0">
        <references count="1">
          <reference field="4294967294" count="1" selected="0">
            <x v="1"/>
          </reference>
        </references>
      </pivotArea>
    </chartFormat>
    <chartFormat chart="247" format="8" series="1">
      <pivotArea type="data" outline="0" fieldPosition="0">
        <references count="1">
          <reference field="4294967294" count="1" selected="0">
            <x v="1"/>
          </reference>
        </references>
      </pivotArea>
    </chartFormat>
    <chartFormat chart="248" format="11" series="1">
      <pivotArea type="data" outline="0" fieldPosition="0">
        <references count="1">
          <reference field="4294967294" count="1" selected="0">
            <x v="1"/>
          </reference>
        </references>
      </pivotArea>
    </chartFormat>
    <chartFormat chart="261" format="8" series="1">
      <pivotArea type="data" outline="0" fieldPosition="0">
        <references count="1">
          <reference field="4294967294" count="1" selected="0">
            <x v="1"/>
          </reference>
        </references>
      </pivotArea>
    </chartFormat>
    <chartFormat chart="26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樞紐分析表18" cacheId="51"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641">
  <location ref="CA53:CK54" firstHeaderRow="0" firstDataRow="1" firstDataCol="1"/>
  <pivotFields count="25">
    <pivotField axis="axisRow" showAll="0" sortType="ascending" defaultSubtotal="0">
      <items count="12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sd="0" x="112"/>
        <item h="1" x="113"/>
        <item h="1" x="114"/>
        <item h="1" x="115"/>
        <item h="1" x="116"/>
        <item h="1" x="117"/>
        <item h="1" x="118"/>
        <item h="1" x="119"/>
        <item h="1" x="120"/>
        <item x="121"/>
        <item h="1" sd="0" x="122"/>
      </items>
    </pivotField>
    <pivotField axis="axisRow" showAll="0">
      <items count="41">
        <item h="1" x="39"/>
        <item h="1" x="0"/>
        <item h="1" x="1"/>
        <item h="1" x="2"/>
        <item h="1" x="3"/>
        <item x="4"/>
        <item h="1" x="5"/>
        <item h="1" x="6"/>
        <item h="1" x="7"/>
        <item h="1" x="8"/>
        <item h="1" x="9"/>
        <item h="1" x="10"/>
        <item h="1" x="11"/>
        <item x="12"/>
        <item h="1" x="13"/>
        <item h="1" x="14"/>
        <item x="15"/>
        <item h="1" x="16"/>
        <item h="1" x="17"/>
        <item h="1" x="18"/>
        <item h="1" x="19"/>
        <item h="1" x="20"/>
        <item h="1" x="21"/>
        <item h="1" x="22"/>
        <item x="23"/>
        <item h="1" x="24"/>
        <item h="1" x="25"/>
        <item h="1" x="26"/>
        <item x="27"/>
        <item h="1" x="28"/>
        <item h="1" x="29"/>
        <item h="1" x="30"/>
        <item h="1" x="31"/>
        <item h="1" x="32"/>
        <item x="33"/>
        <item x="34"/>
        <item h="1" x="35"/>
        <item h="1" x="36"/>
        <item h="1" x="37"/>
        <item h="1" x="38"/>
        <item t="default"/>
      </items>
    </pivotField>
    <pivotField axis="axisRow" showAll="0">
      <items count="149">
        <item x="147"/>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8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dataField="1" showAll="0"/>
    <pivotField dataField="1"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1">
    <i t="grand">
      <x/>
    </i>
  </rowItems>
  <colFields count="1">
    <field x="-2"/>
  </colFields>
  <colItems count="10">
    <i>
      <x/>
    </i>
    <i i="1">
      <x v="1"/>
    </i>
    <i i="2">
      <x v="2"/>
    </i>
    <i i="3">
      <x v="3"/>
    </i>
    <i i="4">
      <x v="4"/>
    </i>
    <i i="5">
      <x v="5"/>
    </i>
    <i i="6">
      <x v="6"/>
    </i>
    <i i="7">
      <x v="7"/>
    </i>
    <i i="8">
      <x v="8"/>
    </i>
    <i i="9">
      <x v="9"/>
    </i>
  </colItems>
  <dataFields count="10">
    <dataField name="- Wafer Q'ty" fld="3" baseField="0" baseItem="111"/>
    <dataField name="- Rework wafer" fld="4" baseField="0" baseItem="0"/>
    <dataField name="加總 - RW-Particle" fld="17" baseField="0" baseItem="112"/>
    <dataField name="加總 - RW-Machine alarm" fld="18" baseField="0" baseItem="112"/>
    <dataField name="加總 - RW-Over Q-time" fld="19" baseField="0" baseItem="112"/>
    <dataField name="加總 - RW-buy-off" fld="20" baseField="0" baseItem="112"/>
    <dataField name="加總 - RW-oxidation" fld="21" baseField="0" baseItem="112"/>
    <dataField name="加總 - RW-PR damage" fld="22" baseField="0" baseItem="112"/>
    <dataField name="加總 - RW-Bubble" fld="23" baseField="0" baseItem="112"/>
    <dataField name="加總 - RW-WES shift" fld="24" baseField="0" baseItem="112"/>
  </dataFields>
  <chartFormats count="14">
    <chartFormat chart="29" format="4"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452" format="10" series="1">
      <pivotArea type="data" outline="0" fieldPosition="0">
        <references count="1">
          <reference field="4294967294" count="1" selected="0">
            <x v="1"/>
          </reference>
        </references>
      </pivotArea>
    </chartFormat>
    <chartFormat chart="453" format="13" series="1">
      <pivotArea type="data" outline="0" fieldPosition="0">
        <references count="1">
          <reference field="4294967294" count="1" selected="0">
            <x v="1"/>
          </reference>
        </references>
      </pivotArea>
    </chartFormat>
    <chartFormat chart="463" format="10" series="1">
      <pivotArea type="data" outline="0" fieldPosition="0">
        <references count="1">
          <reference field="4294967294" count="1" selected="0">
            <x v="1"/>
          </reference>
        </references>
      </pivotArea>
    </chartFormat>
    <chartFormat chart="464" format="13" series="1">
      <pivotArea type="data" outline="0" fieldPosition="0">
        <references count="1">
          <reference field="4294967294" count="1" selected="0">
            <x v="1"/>
          </reference>
        </references>
      </pivotArea>
    </chartFormat>
    <chartFormat chart="478" format="10" series="1">
      <pivotArea type="data" outline="0" fieldPosition="0">
        <references count="1">
          <reference field="4294967294" count="1" selected="0">
            <x v="1"/>
          </reference>
        </references>
      </pivotArea>
    </chartFormat>
    <chartFormat chart="479" format="13" series="1">
      <pivotArea type="data" outline="0" fieldPosition="0">
        <references count="1">
          <reference field="4294967294" count="1" selected="0">
            <x v="1"/>
          </reference>
        </references>
      </pivotArea>
    </chartFormat>
    <chartFormat chart="492" format="10" series="1">
      <pivotArea type="data" outline="0" fieldPosition="0">
        <references count="1">
          <reference field="4294967294" count="1" selected="0">
            <x v="1"/>
          </reference>
        </references>
      </pivotArea>
    </chartFormat>
    <chartFormat chart="493" format="13" series="1">
      <pivotArea type="data" outline="0" fieldPosition="0">
        <references count="1">
          <reference field="4294967294" count="1" selected="0">
            <x v="1"/>
          </reference>
        </references>
      </pivotArea>
    </chartFormat>
    <chartFormat chart="516" format="10" series="1">
      <pivotArea type="data" outline="0" fieldPosition="0">
        <references count="1">
          <reference field="4294967294" count="1" selected="0">
            <x v="1"/>
          </reference>
        </references>
      </pivotArea>
    </chartFormat>
    <chartFormat chart="517" format="13" series="1">
      <pivotArea type="data" outline="0" fieldPosition="0">
        <references count="1">
          <reference field="4294967294" count="1" selected="0">
            <x v="1"/>
          </reference>
        </references>
      </pivotArea>
    </chartFormat>
    <chartFormat chart="583" format="10" series="1">
      <pivotArea type="data" outline="0" fieldPosition="0">
        <references count="1">
          <reference field="4294967294" count="1" selected="0">
            <x v="1"/>
          </reference>
        </references>
      </pivotArea>
    </chartFormat>
    <chartFormat chart="58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樞紐分析表17" cacheId="51"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641">
  <location ref="BO53:BY60" firstHeaderRow="0" firstDataRow="1" firstDataCol="1"/>
  <pivotFields count="25">
    <pivotField axis="axisRow" showAll="0" sortType="ascending" defaultSubtotal="0">
      <items count="12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sd="0" x="112"/>
        <item h="1" x="113"/>
        <item h="1" x="114"/>
        <item h="1" x="115"/>
        <item h="1" x="116"/>
        <item h="1" x="117"/>
        <item h="1" x="118"/>
        <item h="1" x="119"/>
        <item h="1" x="120"/>
        <item x="121"/>
        <item h="1" sd="0" x="122"/>
      </items>
    </pivotField>
    <pivotField axis="axisRow" showAll="0">
      <items count="41">
        <item x="39"/>
        <item x="0"/>
        <item x="1"/>
        <item x="2"/>
        <item x="3"/>
        <item h="1" x="4"/>
        <item x="5"/>
        <item x="6"/>
        <item x="7"/>
        <item x="8"/>
        <item x="9"/>
        <item x="10"/>
        <item x="11"/>
        <item h="1" x="12"/>
        <item x="13"/>
        <item x="14"/>
        <item h="1" x="15"/>
        <item x="16"/>
        <item x="17"/>
        <item x="18"/>
        <item x="19"/>
        <item x="20"/>
        <item x="21"/>
        <item x="22"/>
        <item h="1" x="23"/>
        <item x="24"/>
        <item x="25"/>
        <item x="26"/>
        <item h="1" x="27"/>
        <item x="28"/>
        <item x="29"/>
        <item x="30"/>
        <item x="31"/>
        <item x="32"/>
        <item h="1" x="33"/>
        <item h="1" x="34"/>
        <item x="35"/>
        <item x="36"/>
        <item x="37"/>
        <item x="38"/>
        <item t="default"/>
      </items>
    </pivotField>
    <pivotField axis="axisRow" showAll="0">
      <items count="149">
        <item x="147"/>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8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dataField="1" showAll="0"/>
    <pivotField dataField="1"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7">
    <i>
      <x v="121"/>
    </i>
    <i r="1">
      <x v="29"/>
    </i>
    <i r="2">
      <x v="147"/>
    </i>
    <i r="1">
      <x v="30"/>
    </i>
    <i r="2">
      <x v="138"/>
    </i>
    <i r="2">
      <x v="146"/>
    </i>
    <i t="grand">
      <x/>
    </i>
  </rowItems>
  <colFields count="1">
    <field x="-2"/>
  </colFields>
  <colItems count="10">
    <i>
      <x/>
    </i>
    <i i="1">
      <x v="1"/>
    </i>
    <i i="2">
      <x v="2"/>
    </i>
    <i i="3">
      <x v="3"/>
    </i>
    <i i="4">
      <x v="4"/>
    </i>
    <i i="5">
      <x v="5"/>
    </i>
    <i i="6">
      <x v="6"/>
    </i>
    <i i="7">
      <x v="7"/>
    </i>
    <i i="8">
      <x v="8"/>
    </i>
    <i i="9">
      <x v="9"/>
    </i>
  </colItems>
  <dataFields count="10">
    <dataField name="- Wafer Q'ty" fld="3" baseField="0" baseItem="112"/>
    <dataField name="- Rework wafer" fld="4" baseField="0" baseItem="0"/>
    <dataField name="加總 - RW-Particle" fld="17" baseField="0" baseItem="112"/>
    <dataField name="加總 - RW-Machine alarm" fld="18" baseField="0" baseItem="112"/>
    <dataField name="加總 - RW-Over Q-time" fld="19" baseField="0" baseItem="112"/>
    <dataField name="加總 - RW-buy-off" fld="20" baseField="0" baseItem="112"/>
    <dataField name="加總 - RW-oxidation" fld="21" baseField="0" baseItem="112"/>
    <dataField name="加總 - RW-PR damage" fld="22" baseField="0" baseItem="112"/>
    <dataField name="加總 - RW-Bubble" fld="23" baseField="0" baseItem="112"/>
    <dataField name="加總 - RW-WES shift" fld="24" baseField="0" baseItem="112"/>
  </dataFields>
  <chartFormats count="14">
    <chartFormat chart="29" format="4"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452" format="10" series="1">
      <pivotArea type="data" outline="0" fieldPosition="0">
        <references count="1">
          <reference field="4294967294" count="1" selected="0">
            <x v="1"/>
          </reference>
        </references>
      </pivotArea>
    </chartFormat>
    <chartFormat chart="453" format="13" series="1">
      <pivotArea type="data" outline="0" fieldPosition="0">
        <references count="1">
          <reference field="4294967294" count="1" selected="0">
            <x v="1"/>
          </reference>
        </references>
      </pivotArea>
    </chartFormat>
    <chartFormat chart="463" format="10" series="1">
      <pivotArea type="data" outline="0" fieldPosition="0">
        <references count="1">
          <reference field="4294967294" count="1" selected="0">
            <x v="1"/>
          </reference>
        </references>
      </pivotArea>
    </chartFormat>
    <chartFormat chart="464" format="13" series="1">
      <pivotArea type="data" outline="0" fieldPosition="0">
        <references count="1">
          <reference field="4294967294" count="1" selected="0">
            <x v="1"/>
          </reference>
        </references>
      </pivotArea>
    </chartFormat>
    <chartFormat chart="478" format="10" series="1">
      <pivotArea type="data" outline="0" fieldPosition="0">
        <references count="1">
          <reference field="4294967294" count="1" selected="0">
            <x v="1"/>
          </reference>
        </references>
      </pivotArea>
    </chartFormat>
    <chartFormat chart="479" format="13" series="1">
      <pivotArea type="data" outline="0" fieldPosition="0">
        <references count="1">
          <reference field="4294967294" count="1" selected="0">
            <x v="1"/>
          </reference>
        </references>
      </pivotArea>
    </chartFormat>
    <chartFormat chart="492" format="10" series="1">
      <pivotArea type="data" outline="0" fieldPosition="0">
        <references count="1">
          <reference field="4294967294" count="1" selected="0">
            <x v="1"/>
          </reference>
        </references>
      </pivotArea>
    </chartFormat>
    <chartFormat chart="493" format="13" series="1">
      <pivotArea type="data" outline="0" fieldPosition="0">
        <references count="1">
          <reference field="4294967294" count="1" selected="0">
            <x v="1"/>
          </reference>
        </references>
      </pivotArea>
    </chartFormat>
    <chartFormat chart="516" format="10" series="1">
      <pivotArea type="data" outline="0" fieldPosition="0">
        <references count="1">
          <reference field="4294967294" count="1" selected="0">
            <x v="1"/>
          </reference>
        </references>
      </pivotArea>
    </chartFormat>
    <chartFormat chart="517" format="13" series="1">
      <pivotArea type="data" outline="0" fieldPosition="0">
        <references count="1">
          <reference field="4294967294" count="1" selected="0">
            <x v="1"/>
          </reference>
        </references>
      </pivotArea>
    </chartFormat>
    <chartFormat chart="583" format="10" series="1">
      <pivotArea type="data" outline="0" fieldPosition="0">
        <references count="1">
          <reference field="4294967294" count="1" selected="0">
            <x v="1"/>
          </reference>
        </references>
      </pivotArea>
    </chartFormat>
    <chartFormat chart="58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樞紐分析表14" cacheId="46"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375">
  <location ref="AC53:AM74" firstHeaderRow="0" firstDataRow="1" firstDataCol="1"/>
  <pivotFields count="25">
    <pivotField axis="axisRow" showAll="0" sortType="ascending">
      <items count="21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sd="0" x="197"/>
        <item h="1" sd="0" x="198"/>
        <item h="1" sd="0" x="199"/>
        <item h="1" sd="0" x="200"/>
        <item h="1" sd="0" x="201"/>
        <item h="1" sd="0" x="202"/>
        <item h="1" sd="0" x="203"/>
        <item h="1" x="204"/>
        <item h="1" x="205"/>
        <item h="1" x="206"/>
        <item h="1" sd="0" x="207"/>
        <item h="1" sd="0" x="208"/>
        <item h="1" x="209"/>
        <item h="1" x="210"/>
        <item h="1" x="211"/>
        <item h="1" x="212"/>
        <item h="1" x="213"/>
        <item x="214"/>
        <item h="1" x="215"/>
        <item t="default"/>
      </items>
    </pivotField>
    <pivotField axis="axisRow" showAll="0">
      <items count="9">
        <item x="0"/>
        <item x="3"/>
        <item x="4"/>
        <item x="6"/>
        <item h="1" x="2"/>
        <item h="1" x="1"/>
        <item x="5"/>
        <item h="1" m="1" x="7"/>
        <item t="default"/>
      </items>
    </pivotField>
    <pivotField axis="axisRow" showAll="0">
      <items count="1678">
        <item x="16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72"/>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6"/>
        <item x="123"/>
        <item x="124"/>
        <item x="125"/>
        <item x="127"/>
        <item x="128"/>
        <item x="129"/>
        <item x="130"/>
        <item x="131"/>
        <item x="132"/>
        <item x="133"/>
        <item x="134"/>
        <item x="135"/>
        <item x="136"/>
        <item x="137"/>
        <item x="138"/>
        <item x="139"/>
        <item x="140"/>
        <item x="141"/>
        <item x="142"/>
        <item x="143"/>
        <item x="162"/>
        <item x="144"/>
        <item x="145"/>
        <item x="146"/>
        <item x="147"/>
        <item x="148"/>
        <item x="149"/>
        <item x="150"/>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5"/>
        <item x="935"/>
        <item x="916"/>
        <item x="917"/>
        <item x="918"/>
        <item x="919"/>
        <item x="920"/>
        <item x="921"/>
        <item x="922"/>
        <item x="923"/>
        <item x="924"/>
        <item x="925"/>
        <item x="926"/>
        <item x="927"/>
        <item x="928"/>
        <item x="929"/>
        <item x="914"/>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238"/>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574"/>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4"/>
        <item x="1665"/>
        <item x="1666"/>
        <item x="1667"/>
        <item x="1668"/>
        <item x="1669"/>
        <item x="1670"/>
        <item x="1671"/>
        <item x="1672"/>
        <item x="1673"/>
        <item x="1674"/>
        <item x="1675"/>
        <item x="1676"/>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3">
    <field x="0"/>
    <field x="1"/>
    <field x="2"/>
  </rowFields>
  <rowItems count="21">
    <i>
      <x v="214"/>
    </i>
    <i r="1">
      <x/>
    </i>
    <i r="2">
      <x v="1647"/>
    </i>
    <i r="2">
      <x v="1648"/>
    </i>
    <i r="2">
      <x v="1649"/>
    </i>
    <i r="2">
      <x v="1650"/>
    </i>
    <i r="2">
      <x v="1651"/>
    </i>
    <i r="2">
      <x v="1660"/>
    </i>
    <i r="2">
      <x v="1661"/>
    </i>
    <i r="2">
      <x v="1662"/>
    </i>
    <i r="2">
      <x v="1663"/>
    </i>
    <i r="2">
      <x v="1664"/>
    </i>
    <i r="2">
      <x v="1665"/>
    </i>
    <i r="2">
      <x v="1666"/>
    </i>
    <i r="2">
      <x v="1669"/>
    </i>
    <i r="2">
      <x v="1672"/>
    </i>
    <i r="2">
      <x v="1674"/>
    </i>
    <i r="2">
      <x v="1675"/>
    </i>
    <i r="1">
      <x v="1"/>
    </i>
    <i r="2">
      <x v="1671"/>
    </i>
    <i t="grand">
      <x/>
    </i>
  </rowItems>
  <colFields count="1">
    <field x="-2"/>
  </colFields>
  <colItems count="10">
    <i>
      <x/>
    </i>
    <i i="1">
      <x v="1"/>
    </i>
    <i i="2">
      <x v="2"/>
    </i>
    <i i="3">
      <x v="3"/>
    </i>
    <i i="4">
      <x v="4"/>
    </i>
    <i i="5">
      <x v="5"/>
    </i>
    <i i="6">
      <x v="6"/>
    </i>
    <i i="7">
      <x v="7"/>
    </i>
    <i i="8">
      <x v="8"/>
    </i>
    <i i="9">
      <x v="9"/>
    </i>
  </colItems>
  <dataFields count="10">
    <dataField name="- Wafer Q'ty" fld="3" baseField="0" baseItem="197"/>
    <dataField name="-Rework wafer" fld="4" baseField="0" baseItem="114"/>
    <dataField name="加總 - RW-Particle" fld="17" baseField="0" baseItem="197"/>
    <dataField name="加總 - RW-Machine alarm" fld="18" baseField="0" baseItem="197"/>
    <dataField name="加總 - RW-Over Q-time" fld="19" baseField="0" baseItem="197"/>
    <dataField name="加總 - RW-buy-off" fld="20" baseField="0" baseItem="197"/>
    <dataField name="加總 - RW-oxidation" fld="21" baseField="0" baseItem="197"/>
    <dataField name="加總 - RW-PR damage" fld="22" baseField="0" baseItem="197"/>
    <dataField name="加總 - RW-Bubble" fld="23" baseField="0" baseItem="197"/>
    <dataField name="加總 - RW-WES shift" fld="24" baseField="0" baseItem="197"/>
  </dataFields>
  <chartFormats count="11">
    <chartFormat chart="0" format="1"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1"/>
          </reference>
        </references>
      </pivotArea>
    </chartFormat>
    <chartFormat chart="155" format="5" series="1">
      <pivotArea type="data" outline="0" fieldPosition="0">
        <references count="1">
          <reference field="4294967294" count="1" selected="0">
            <x v="1"/>
          </reference>
        </references>
      </pivotArea>
    </chartFormat>
    <chartFormat chart="243" format="8" series="1">
      <pivotArea type="data" outline="0" fieldPosition="0">
        <references count="1">
          <reference field="4294967294" count="1" selected="0">
            <x v="1"/>
          </reference>
        </references>
      </pivotArea>
    </chartFormat>
    <chartFormat chart="244" format="11" series="1">
      <pivotArea type="data" outline="0" fieldPosition="0">
        <references count="1">
          <reference field="4294967294" count="1" selected="0">
            <x v="1"/>
          </reference>
        </references>
      </pivotArea>
    </chartFormat>
    <chartFormat chart="245" format="8" series="1">
      <pivotArea type="data" outline="0" fieldPosition="0">
        <references count="1">
          <reference field="4294967294" count="1" selected="0">
            <x v="1"/>
          </reference>
        </references>
      </pivotArea>
    </chartFormat>
    <chartFormat chart="246" format="11" series="1">
      <pivotArea type="data" outline="0" fieldPosition="0">
        <references count="1">
          <reference field="4294967294" count="1" selected="0">
            <x v="1"/>
          </reference>
        </references>
      </pivotArea>
    </chartFormat>
    <chartFormat chart="247" format="8" series="1">
      <pivotArea type="data" outline="0" fieldPosition="0">
        <references count="1">
          <reference field="4294967294" count="1" selected="0">
            <x v="1"/>
          </reference>
        </references>
      </pivotArea>
    </chartFormat>
    <chartFormat chart="248" format="11" series="1">
      <pivotArea type="data" outline="0" fieldPosition="0">
        <references count="1">
          <reference field="4294967294" count="1" selected="0">
            <x v="1"/>
          </reference>
        </references>
      </pivotArea>
    </chartFormat>
    <chartFormat chart="261" format="8" series="1">
      <pivotArea type="data" outline="0" fieldPosition="0">
        <references count="1">
          <reference field="4294967294" count="1" selected="0">
            <x v="1"/>
          </reference>
        </references>
      </pivotArea>
    </chartFormat>
    <chartFormat chart="26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樞紐分析表1" cacheId="19"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494">
  <location ref="A3:D93" firstHeaderRow="0" firstDataRow="1" firstDataCol="1"/>
  <pivotFields count="17">
    <pivotField axis="axisRow" showAll="0">
      <items count="842">
        <item h="1" x="226"/>
        <item h="1" x="227"/>
        <item h="1" x="228"/>
        <item h="1" x="229"/>
        <item h="1" x="230"/>
        <item h="1" x="231"/>
        <item h="1" x="232"/>
        <item h="1" x="233"/>
        <item h="1" x="83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m="1" x="840"/>
        <item h="1" x="806"/>
        <item h="1" x="807"/>
        <item h="1" x="808"/>
        <item h="1" x="809"/>
        <item h="1" x="810"/>
        <item h="1" x="811"/>
        <item h="1" x="812"/>
        <item h="1" x="813"/>
        <item h="1" x="814"/>
        <item h="1" x="815"/>
        <item h="1" x="816"/>
        <item h="1" x="817"/>
        <item h="1" x="818"/>
        <item h="1" x="819"/>
        <item h="1" x="820"/>
        <item h="1" x="821"/>
        <item h="1" x="822"/>
        <item h="1" x="823"/>
        <item h="1" x="824"/>
        <item x="825"/>
        <item x="826"/>
        <item x="827"/>
        <item x="828"/>
        <item x="829"/>
        <item x="830"/>
        <item x="831"/>
        <item x="832"/>
        <item x="833"/>
        <item x="834"/>
        <item x="836"/>
        <item x="837"/>
        <item x="835"/>
        <item x="838"/>
        <item t="default"/>
      </items>
    </pivotField>
    <pivotField axis="axisRow" showAll="0">
      <items count="37">
        <item m="1" x="33"/>
        <item m="1" x="29"/>
        <item m="1" x="31"/>
        <item m="1" x="28"/>
        <item x="7"/>
        <item x="11"/>
        <item x="8"/>
        <item x="15"/>
        <item x="17"/>
        <item x="9"/>
        <item x="14"/>
        <item x="18"/>
        <item x="19"/>
        <item x="16"/>
        <item x="20"/>
        <item x="12"/>
        <item x="13"/>
        <item x="10"/>
        <item x="21"/>
        <item x="0"/>
        <item x="1"/>
        <item x="2"/>
        <item x="4"/>
        <item x="3"/>
        <item x="5"/>
        <item x="23"/>
        <item x="22"/>
        <item x="24"/>
        <item x="26"/>
        <item x="25"/>
        <item x="6"/>
        <item m="1" x="27"/>
        <item m="1" x="34"/>
        <item m="1" x="35"/>
        <item m="1" x="30"/>
        <item m="1" x="32"/>
        <item t="default"/>
      </items>
    </pivotField>
    <pivotField axis="axisRow" showAll="0">
      <items count="1136">
        <item x="104"/>
        <item x="272"/>
        <item x="206"/>
        <item x="204"/>
        <item x="209"/>
        <item x="231"/>
        <item x="232"/>
        <item x="233"/>
        <item x="236"/>
        <item x="234"/>
        <item x="242"/>
        <item x="246"/>
        <item x="245"/>
        <item x="240"/>
        <item x="312"/>
        <item x="368"/>
        <item x="278"/>
        <item x="410"/>
        <item x="281"/>
        <item x="314"/>
        <item x="292"/>
        <item x="300"/>
        <item x="311"/>
        <item x="391"/>
        <item x="290"/>
        <item x="293"/>
        <item x="294"/>
        <item x="313"/>
        <item x="337"/>
        <item x="395"/>
        <item x="336"/>
        <item x="320"/>
        <item x="321"/>
        <item x="322"/>
        <item x="302"/>
        <item x="327"/>
        <item x="334"/>
        <item x="409"/>
        <item x="335"/>
        <item x="332"/>
        <item x="352"/>
        <item x="390"/>
        <item x="343"/>
        <item x="422"/>
        <item x="351"/>
        <item x="354"/>
        <item x="350"/>
        <item x="353"/>
        <item x="362"/>
        <item x="393"/>
        <item x="363"/>
        <item x="364"/>
        <item x="394"/>
        <item x="447"/>
        <item x="468"/>
        <item x="373"/>
        <item x="372"/>
        <item x="402"/>
        <item x="374"/>
        <item x="401"/>
        <item x="252"/>
        <item x="257"/>
        <item m="1" x="1134"/>
        <item x="325"/>
        <item x="537"/>
        <item x="686"/>
        <item x="532"/>
        <item x="538"/>
        <item x="549"/>
        <item x="584"/>
        <item x="684"/>
        <item x="707"/>
        <item x="512"/>
        <item x="693"/>
        <item x="711"/>
        <item x="691"/>
        <item x="745"/>
        <item x="694"/>
        <item x="738"/>
        <item x="243"/>
        <item x="248"/>
        <item x="247"/>
        <item x="261"/>
        <item x="258"/>
        <item x="262"/>
        <item x="239"/>
        <item x="237"/>
        <item x="238"/>
        <item x="244"/>
        <item x="253"/>
        <item x="794"/>
        <item x="259"/>
        <item x="265"/>
        <item x="255"/>
        <item x="256"/>
        <item x="268"/>
        <item x="269"/>
        <item x="263"/>
        <item x="264"/>
        <item x="282"/>
        <item x="283"/>
        <item x="816"/>
        <item x="288"/>
        <item x="817"/>
        <item x="810"/>
        <item x="809"/>
        <item x="811"/>
        <item x="287"/>
        <item x="284"/>
        <item x="285"/>
        <item x="295"/>
        <item x="299"/>
        <item x="289"/>
        <item x="301"/>
        <item x="304"/>
        <item x="298"/>
        <item x="315"/>
        <item x="296"/>
        <item x="308"/>
        <item x="297"/>
        <item x="306"/>
        <item x="305"/>
        <item x="310"/>
        <item x="318"/>
        <item x="319"/>
        <item x="309"/>
        <item x="316"/>
        <item x="317"/>
        <item x="323"/>
        <item x="331"/>
        <item x="324"/>
        <item x="329"/>
        <item x="328"/>
        <item x="330"/>
        <item x="333"/>
        <item x="345"/>
        <item x="347"/>
        <item x="341"/>
        <item x="827"/>
        <item x="818"/>
        <item x="823"/>
        <item x="819"/>
        <item x="821"/>
        <item x="820"/>
        <item x="825"/>
        <item x="826"/>
        <item x="339"/>
        <item x="349"/>
        <item x="356"/>
        <item x="342"/>
        <item x="344"/>
        <item x="355"/>
        <item x="361"/>
        <item x="348"/>
        <item x="340"/>
        <item x="357"/>
        <item x="367"/>
        <item x="359"/>
        <item x="360"/>
        <item x="413"/>
        <item x="416"/>
        <item x="828"/>
        <item x="824"/>
        <item x="831"/>
        <item x="365"/>
        <item x="358"/>
        <item x="383"/>
        <item x="855"/>
        <item x="856"/>
        <item x="834"/>
        <item x="840"/>
        <item x="830"/>
        <item x="832"/>
        <item x="833"/>
        <item x="838"/>
        <item x="376"/>
        <item x="380"/>
        <item x="381"/>
        <item x="369"/>
        <item x="377"/>
        <item x="384"/>
        <item x="379"/>
        <item x="385"/>
        <item x="387"/>
        <item x="835"/>
        <item x="382"/>
        <item x="371"/>
        <item x="839"/>
        <item x="841"/>
        <item x="862"/>
        <item x="844"/>
        <item x="850"/>
        <item x="829"/>
        <item x="849"/>
        <item x="854"/>
        <item x="845"/>
        <item x="848"/>
        <item x="868"/>
        <item x="874"/>
        <item x="859"/>
        <item x="366"/>
        <item x="370"/>
        <item x="861"/>
        <item x="863"/>
        <item x="865"/>
        <item x="867"/>
        <item x="870"/>
        <item x="857"/>
        <item x="866"/>
        <item x="869"/>
        <item x="864"/>
        <item x="858"/>
        <item x="420"/>
        <item x="396"/>
        <item x="397"/>
        <item x="389"/>
        <item x="388"/>
        <item x="398"/>
        <item x="853"/>
        <item x="892"/>
        <item x="386"/>
        <item x="392"/>
        <item x="408"/>
        <item x="467"/>
        <item x="407"/>
        <item x="518"/>
        <item x="400"/>
        <item x="403"/>
        <item x="406"/>
        <item x="411"/>
        <item x="414"/>
        <item x="424"/>
        <item x="399"/>
        <item x="871"/>
        <item x="875"/>
        <item x="884"/>
        <item x="903"/>
        <item x="873"/>
        <item x="876"/>
        <item x="885"/>
        <item x="880"/>
        <item x="882"/>
        <item x="412"/>
        <item x="417"/>
        <item x="497"/>
        <item x="480"/>
        <item x="522"/>
        <item x="478"/>
        <item x="479"/>
        <item x="542"/>
        <item x="772"/>
        <item x="773"/>
        <item x="425"/>
        <item x="428"/>
        <item x="419"/>
        <item x="423"/>
        <item x="431"/>
        <item x="429"/>
        <item x="418"/>
        <item x="426"/>
        <item x="421"/>
        <item x="427"/>
        <item x="432"/>
        <item x="433"/>
        <item x="437"/>
        <item x="430"/>
        <item x="434"/>
        <item x="439"/>
        <item x="445"/>
        <item x="465"/>
        <item x="438"/>
        <item x="449"/>
        <item x="444"/>
        <item x="453"/>
        <item x="440"/>
        <item x="454"/>
        <item x="452"/>
        <item x="254"/>
        <item x="435"/>
        <item x="466"/>
        <item x="464"/>
        <item x="489"/>
        <item x="474"/>
        <item x="488"/>
        <item x="442"/>
        <item x="448"/>
        <item x="455"/>
        <item x="462"/>
        <item x="463"/>
        <item x="470"/>
        <item x="456"/>
        <item x="458"/>
        <item x="459"/>
        <item x="491"/>
        <item x="492"/>
        <item x="490"/>
        <item x="502"/>
        <item x="496"/>
        <item x="516"/>
        <item x="495"/>
        <item x="503"/>
        <item x="498"/>
        <item x="523"/>
        <item x="527"/>
        <item x="524"/>
        <item x="529"/>
        <item x="528"/>
        <item x="530"/>
        <item x="569"/>
        <item x="551"/>
        <item x="550"/>
        <item x="543"/>
        <item x="536"/>
        <item x="540"/>
        <item x="541"/>
        <item x="460"/>
        <item x="484"/>
        <item x="475"/>
        <item x="877"/>
        <item x="881"/>
        <item x="883"/>
        <item x="461"/>
        <item x="477"/>
        <item x="487"/>
        <item x="469"/>
        <item x="471"/>
        <item x="473"/>
        <item x="472"/>
        <item x="450"/>
        <item x="451"/>
        <item x="554"/>
        <item x="555"/>
        <item x="443"/>
        <item x="441"/>
        <item x="481"/>
        <item x="476"/>
        <item x="485"/>
        <item x="483"/>
        <item x="482"/>
        <item x="457"/>
        <item x="486"/>
        <item x="493"/>
        <item x="494"/>
        <item x="499"/>
        <item x="501"/>
        <item x="893"/>
        <item x="907"/>
        <item x="891"/>
        <item x="894"/>
        <item x="895"/>
        <item x="908"/>
        <item x="909"/>
        <item x="900"/>
        <item x="899"/>
        <item x="902"/>
        <item x="906"/>
        <item x="905"/>
        <item x="904"/>
        <item x="500"/>
        <item x="16"/>
        <item x="1"/>
        <item x="5"/>
        <item x="9"/>
        <item x="18"/>
        <item x="0"/>
        <item x="10"/>
        <item x="4"/>
        <item x="8"/>
        <item x="3"/>
        <item x="15"/>
        <item x="7"/>
        <item x="517"/>
        <item x="525"/>
        <item x="546"/>
        <item x="531"/>
        <item x="519"/>
        <item x="521"/>
        <item x="520"/>
        <item x="612"/>
        <item x="619"/>
        <item x="623"/>
        <item x="644"/>
        <item x="640"/>
        <item x="675"/>
        <item x="677"/>
        <item x="641"/>
        <item x="639"/>
        <item x="2"/>
        <item x="6"/>
        <item x="11"/>
        <item x="14"/>
        <item x="12"/>
        <item x="13"/>
        <item x="17"/>
        <item x="66"/>
        <item x="60"/>
        <item x="506"/>
        <item x="507"/>
        <item x="505"/>
        <item x="504"/>
        <item x="509"/>
        <item x="508"/>
        <item x="511"/>
        <item x="514"/>
        <item x="510"/>
        <item x="515"/>
        <item x="534"/>
        <item x="535"/>
        <item x="23"/>
        <item x="897"/>
        <item x="898"/>
        <item x="901"/>
        <item x="896"/>
        <item x="556"/>
        <item x="45"/>
        <item x="67"/>
        <item x="32"/>
        <item x="51"/>
        <item x="25"/>
        <item x="39"/>
        <item x="59"/>
        <item x="79"/>
        <item x="44"/>
        <item x="558"/>
        <item x="910"/>
        <item x="577"/>
        <item x="580"/>
        <item x="582"/>
        <item x="544"/>
        <item x="561"/>
        <item x="545"/>
        <item x="563"/>
        <item x="553"/>
        <item x="574"/>
        <item x="567"/>
        <item x="552"/>
        <item x="560"/>
        <item x="559"/>
        <item x="557"/>
        <item x="562"/>
        <item x="593"/>
        <item x="565"/>
        <item x="573"/>
        <item x="583"/>
        <item x="566"/>
        <item x="564"/>
        <item x="575"/>
        <item x="591"/>
        <item x="568"/>
        <item x="581"/>
        <item x="572"/>
        <item x="570"/>
        <item x="636"/>
        <item x="571"/>
        <item x="590"/>
        <item x="592"/>
        <item x="576"/>
        <item x="579"/>
        <item x="609"/>
        <item x="608"/>
        <item x="638"/>
        <item x="585"/>
        <item x="646"/>
        <item x="659"/>
        <item x="586"/>
        <item x="613"/>
        <item x="589"/>
        <item x="588"/>
        <item x="611"/>
        <item x="614"/>
        <item x="624"/>
        <item x="625"/>
        <item x="618"/>
        <item x="597"/>
        <item x="607"/>
        <item x="635"/>
        <item x="610"/>
        <item x="606"/>
        <item x="658"/>
        <item x="685"/>
        <item x="626"/>
        <item x="661"/>
        <item x="642"/>
        <item x="654"/>
        <item x="596"/>
        <item x="539"/>
        <item x="55"/>
        <item x="40"/>
        <item x="24"/>
        <item x="26"/>
        <item x="29"/>
        <item x="34"/>
        <item x="41"/>
        <item x="52"/>
        <item x="53"/>
        <item x="58"/>
        <item x="37"/>
        <item x="27"/>
        <item x="28"/>
        <item x="30"/>
        <item x="42"/>
        <item x="43"/>
        <item x="61"/>
        <item x="19"/>
        <item x="22"/>
        <item x="21"/>
        <item x="46"/>
        <item x="31"/>
        <item x="47"/>
        <item x="20"/>
        <item x="54"/>
        <item x="56"/>
        <item x="57"/>
        <item x="76"/>
        <item x="70"/>
        <item x="110"/>
        <item x="33"/>
        <item x="594"/>
        <item x="911"/>
        <item x="913"/>
        <item x="912"/>
        <item x="595"/>
        <item x="35"/>
        <item x="38"/>
        <item x="36"/>
        <item x="598"/>
        <item x="600"/>
        <item x="601"/>
        <item x="50"/>
        <item x="48"/>
        <item x="49"/>
        <item x="599"/>
        <item x="602"/>
        <item x="604"/>
        <item x="615"/>
        <item x="578"/>
        <item x="62"/>
        <item x="64"/>
        <item x="83"/>
        <item x="97"/>
        <item x="63"/>
        <item x="65"/>
        <item x="71"/>
        <item x="80"/>
        <item x="605"/>
        <item x="603"/>
        <item x="620"/>
        <item x="72"/>
        <item x="74"/>
        <item x="75"/>
        <item x="82"/>
        <item x="84"/>
        <item x="513"/>
        <item x="68"/>
        <item x="77"/>
        <item x="69"/>
        <item x="616"/>
        <item x="621"/>
        <item x="617"/>
        <item x="622"/>
        <item x="629"/>
        <item x="628"/>
        <item x="637"/>
        <item x="630"/>
        <item x="648"/>
        <item x="649"/>
        <item x="587"/>
        <item x="631"/>
        <item x="633"/>
        <item x="653"/>
        <item x="632"/>
        <item x="634"/>
        <item x="656"/>
        <item x="73"/>
        <item x="78"/>
        <item x="548"/>
        <item x="547"/>
        <item x="109"/>
        <item x="129"/>
        <item x="131"/>
        <item x="145"/>
        <item x="176"/>
        <item x="166"/>
        <item x="657"/>
        <item x="666"/>
        <item x="667"/>
        <item x="81"/>
        <item x="87"/>
        <item x="90"/>
        <item x="85"/>
        <item x="103"/>
        <item x="144"/>
        <item x="150"/>
        <item x="676"/>
        <item x="674"/>
        <item x="681"/>
        <item x="668"/>
        <item x="670"/>
        <item x="669"/>
        <item x="86"/>
        <item x="99"/>
        <item x="94"/>
        <item x="100"/>
        <item x="96"/>
        <item x="92"/>
        <item x="98"/>
        <item x="105"/>
        <item x="88"/>
        <item x="89"/>
        <item x="91"/>
        <item x="117"/>
        <item x="107"/>
        <item x="95"/>
        <item x="627"/>
        <item x="678"/>
        <item x="680"/>
        <item x="683"/>
        <item x="688"/>
        <item x="682"/>
        <item x="695"/>
        <item x="699"/>
        <item x="647"/>
        <item x="643"/>
        <item x="690"/>
        <item x="679"/>
        <item x="645"/>
        <item x="655"/>
        <item x="652"/>
        <item x="709"/>
        <item x="651"/>
        <item x="650"/>
        <item x="710"/>
        <item x="731"/>
        <item x="663"/>
        <item x="689"/>
        <item x="660"/>
        <item x="687"/>
        <item x="662"/>
        <item x="664"/>
        <item x="665"/>
        <item x="700"/>
        <item x="702"/>
        <item x="705"/>
        <item x="704"/>
        <item x="713"/>
        <item x="701"/>
        <item x="703"/>
        <item x="706"/>
        <item x="708"/>
        <item x="101"/>
        <item x="121"/>
        <item x="106"/>
        <item x="108"/>
        <item x="147"/>
        <item x="146"/>
        <item x="102"/>
        <item x="93"/>
        <item x="184"/>
        <item x="717"/>
        <item x="715"/>
        <item x="716"/>
        <item x="672"/>
        <item x="673"/>
        <item x="119"/>
        <item x="125"/>
        <item x="112"/>
        <item x="118"/>
        <item x="123"/>
        <item x="142"/>
        <item x="194"/>
        <item x="188"/>
        <item x="199"/>
        <item x="115"/>
        <item x="113"/>
        <item x="120"/>
        <item x="134"/>
        <item x="140"/>
        <item x="141"/>
        <item x="135"/>
        <item x="122"/>
        <item x="126"/>
        <item x="139"/>
        <item x="111"/>
        <item x="130"/>
        <item x="671"/>
        <item x="714"/>
        <item x="692"/>
        <item x="776"/>
        <item x="779"/>
        <item x="124"/>
        <item x="153"/>
        <item x="526"/>
        <item x="533"/>
        <item x="698"/>
        <item x="768"/>
        <item x="697"/>
        <item x="822"/>
        <item x="696"/>
        <item x="775"/>
        <item x="148"/>
        <item x="172"/>
        <item x="733"/>
        <item x="736"/>
        <item x="739"/>
        <item x="732"/>
        <item x="737"/>
        <item x="742"/>
        <item x="712"/>
        <item x="740"/>
        <item x="741"/>
        <item x="743"/>
        <item x="744"/>
        <item x="750"/>
        <item x="753"/>
        <item x="751"/>
        <item x="752"/>
        <item x="757"/>
        <item x="722"/>
        <item x="114"/>
        <item x="116"/>
        <item x="719"/>
        <item x="718"/>
        <item x="143"/>
        <item x="127"/>
        <item x="149"/>
        <item x="151"/>
        <item x="195"/>
        <item x="132"/>
        <item x="128"/>
        <item x="133"/>
        <item x="173"/>
        <item x="159"/>
        <item x="169"/>
        <item x="136"/>
        <item x="137"/>
        <item x="160"/>
        <item x="404"/>
        <item x="415"/>
        <item x="138"/>
        <item x="405"/>
        <item x="721"/>
        <item x="720"/>
        <item x="152"/>
        <item x="723"/>
        <item x="729"/>
        <item x="724"/>
        <item x="727"/>
        <item x="767"/>
        <item x="804"/>
        <item x="815"/>
        <item x="725"/>
        <item x="749"/>
        <item x="801"/>
        <item x="726"/>
        <item x="784"/>
        <item x="730"/>
        <item x="787"/>
        <item x="806"/>
        <item x="728"/>
        <item x="780"/>
        <item x="734"/>
        <item x="805"/>
        <item x="735"/>
        <item x="759"/>
        <item x="747"/>
        <item x="748"/>
        <item x="777"/>
        <item x="782"/>
        <item x="746"/>
        <item x="754"/>
        <item x="778"/>
        <item x="771"/>
        <item x="760"/>
        <item x="781"/>
        <item x="769"/>
        <item x="765"/>
        <item x="783"/>
        <item x="814"/>
        <item x="764"/>
        <item x="786"/>
        <item x="788"/>
        <item x="785"/>
        <item x="798"/>
        <item x="774"/>
        <item x="755"/>
        <item x="761"/>
        <item x="758"/>
        <item x="770"/>
        <item x="756"/>
        <item x="763"/>
        <item x="762"/>
        <item x="766"/>
        <item x="250"/>
        <item x="156"/>
        <item x="161"/>
        <item x="157"/>
        <item x="163"/>
        <item x="197"/>
        <item x="164"/>
        <item x="198"/>
        <item x="171"/>
        <item x="165"/>
        <item x="260"/>
        <item x="212"/>
        <item x="280"/>
        <item x="286"/>
        <item x="177"/>
        <item x="170"/>
        <item x="158"/>
        <item x="200"/>
        <item x="211"/>
        <item x="267"/>
        <item x="271"/>
        <item x="162"/>
        <item x="802"/>
        <item x="803"/>
        <item x="808"/>
        <item x="812"/>
        <item x="807"/>
        <item x="813"/>
        <item x="886"/>
        <item x="888"/>
        <item x="889"/>
        <item x="890"/>
        <item x="887"/>
        <item x="155"/>
        <item x="154"/>
        <item x="187"/>
        <item x="191"/>
        <item x="185"/>
        <item x="186"/>
        <item x="192"/>
        <item x="178"/>
        <item x="179"/>
        <item x="167"/>
        <item x="168"/>
        <item x="251"/>
        <item x="175"/>
        <item x="174"/>
        <item x="180"/>
        <item x="182"/>
        <item x="181"/>
        <item x="279"/>
        <item x="227"/>
        <item x="241"/>
        <item x="193"/>
        <item x="183"/>
        <item x="201"/>
        <item x="249"/>
        <item x="189"/>
        <item x="228"/>
        <item x="196"/>
        <item x="190"/>
        <item x="221"/>
        <item x="226"/>
        <item x="326"/>
        <item x="378"/>
        <item x="213"/>
        <item x="222"/>
        <item x="266"/>
        <item x="219"/>
        <item x="203"/>
        <item x="205"/>
        <item x="215"/>
        <item x="216"/>
        <item x="217"/>
        <item x="218"/>
        <item x="214"/>
        <item x="225"/>
        <item x="276"/>
        <item x="291"/>
        <item x="375"/>
        <item x="270"/>
        <item x="275"/>
        <item x="307"/>
        <item x="273"/>
        <item x="274"/>
        <item x="277"/>
        <item x="338"/>
        <item x="837"/>
        <item x="878"/>
        <item x="836"/>
        <item x="879"/>
        <item x="847"/>
        <item x="860"/>
        <item x="851"/>
        <item x="852"/>
        <item x="843"/>
        <item x="872"/>
        <item x="846"/>
        <item x="842"/>
        <item x="789"/>
        <item x="790"/>
        <item x="793"/>
        <item x="795"/>
        <item x="796"/>
        <item x="799"/>
        <item x="800"/>
        <item x="791"/>
        <item x="792"/>
        <item x="797"/>
        <item x="207"/>
        <item x="223"/>
        <item x="229"/>
        <item x="230"/>
        <item x="208"/>
        <item x="202"/>
        <item x="210"/>
        <item x="446"/>
        <item x="220"/>
        <item x="303"/>
        <item x="436"/>
        <item x="224"/>
        <item x="346"/>
        <item x="113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23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1"/>
        <item x="980"/>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9"/>
        <item x="1097"/>
        <item x="1098"/>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8"/>
        <item x="1129"/>
        <item x="1130"/>
        <item x="1131"/>
        <item x="1127"/>
        <item x="1132"/>
        <item t="default"/>
      </items>
    </pivotField>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s>
  <rowFields count="3">
    <field x="0"/>
    <field x="1"/>
    <field x="2"/>
  </rowFields>
  <rowItems count="90">
    <i>
      <x v="827"/>
    </i>
    <i r="1">
      <x v="21"/>
    </i>
    <i r="2">
      <x v="1093"/>
    </i>
    <i r="2">
      <x v="1095"/>
    </i>
    <i r="2">
      <x v="1121"/>
    </i>
    <i r="1">
      <x v="22"/>
    </i>
    <i r="2">
      <x v="1120"/>
    </i>
    <i r="1">
      <x v="23"/>
    </i>
    <i r="2">
      <x v="1044"/>
    </i>
    <i r="2">
      <x v="1091"/>
    </i>
    <i r="2">
      <x v="1099"/>
    </i>
    <i>
      <x v="828"/>
    </i>
    <i r="1">
      <x v="21"/>
    </i>
    <i r="2">
      <x v="1080"/>
    </i>
    <i r="2">
      <x v="1101"/>
    </i>
    <i r="2">
      <x v="1122"/>
    </i>
    <i r="1">
      <x v="27"/>
    </i>
    <i r="2">
      <x v="1055"/>
    </i>
    <i>
      <x v="829"/>
    </i>
    <i r="1">
      <x v="27"/>
    </i>
    <i r="2">
      <x v="1037"/>
    </i>
    <i r="2">
      <x v="1060"/>
    </i>
    <i>
      <x v="830"/>
    </i>
    <i r="1">
      <x v="20"/>
    </i>
    <i r="2">
      <x v="1123"/>
    </i>
    <i>
      <x v="831"/>
    </i>
    <i r="1">
      <x v="20"/>
    </i>
    <i r="2">
      <x v="1124"/>
    </i>
    <i r="1">
      <x v="21"/>
    </i>
    <i r="2">
      <x v="1080"/>
    </i>
    <i r="1">
      <x v="27"/>
    </i>
    <i r="2">
      <x v="1091"/>
    </i>
    <i>
      <x v="832"/>
    </i>
    <i r="1">
      <x v="23"/>
    </i>
    <i r="2">
      <x v="1072"/>
    </i>
    <i r="1">
      <x v="27"/>
    </i>
    <i r="2">
      <x v="1044"/>
    </i>
    <i>
      <x v="833"/>
    </i>
    <i r="1">
      <x v="20"/>
    </i>
    <i r="2">
      <x v="1123"/>
    </i>
    <i>
      <x v="834"/>
    </i>
    <i r="1">
      <x v="20"/>
    </i>
    <i r="2">
      <x v="1119"/>
    </i>
    <i r="1">
      <x v="27"/>
    </i>
    <i r="2">
      <x v="1046"/>
    </i>
    <i>
      <x v="835"/>
    </i>
    <i r="1">
      <x v="22"/>
    </i>
    <i r="2">
      <x v="1052"/>
    </i>
    <i r="2">
      <x v="1125"/>
    </i>
    <i r="1">
      <x v="23"/>
    </i>
    <i r="2">
      <x v="1070"/>
    </i>
    <i>
      <x v="836"/>
    </i>
    <i r="1">
      <x v="23"/>
    </i>
    <i r="2">
      <x v="1051"/>
    </i>
    <i r="1">
      <x v="30"/>
    </i>
    <i r="2">
      <x v="1126"/>
    </i>
    <i r="2">
      <x v="1127"/>
    </i>
    <i r="2">
      <x v="1128"/>
    </i>
    <i>
      <x v="837"/>
    </i>
    <i r="1">
      <x v="22"/>
    </i>
    <i r="2">
      <x v="1101"/>
    </i>
    <i r="2">
      <x v="1125"/>
    </i>
    <i r="2">
      <x v="1129"/>
    </i>
    <i r="1">
      <x v="23"/>
    </i>
    <i r="2">
      <x v="1077"/>
    </i>
    <i r="1">
      <x v="30"/>
    </i>
    <i r="2">
      <x v="1130"/>
    </i>
    <i>
      <x v="838"/>
    </i>
    <i r="1">
      <x v="22"/>
    </i>
    <i r="2">
      <x v="1134"/>
    </i>
    <i r="1">
      <x v="30"/>
    </i>
    <i r="2">
      <x v="1127"/>
    </i>
    <i r="2">
      <x v="1131"/>
    </i>
    <i r="2">
      <x v="1132"/>
    </i>
    <i>
      <x v="839"/>
    </i>
    <i r="1">
      <x v="22"/>
    </i>
    <i r="2">
      <x v="1096"/>
    </i>
    <i r="1">
      <x v="30"/>
    </i>
    <i r="2">
      <x v="1127"/>
    </i>
    <i r="2">
      <x v="1128"/>
    </i>
    <i r="2">
      <x v="1133"/>
    </i>
    <i>
      <x v="840"/>
    </i>
    <i r="1">
      <x v="21"/>
    </i>
    <i r="2">
      <x v="1124"/>
    </i>
    <i r="1">
      <x v="22"/>
    </i>
    <i r="2">
      <x v="1069"/>
    </i>
    <i r="2">
      <x v="1125"/>
    </i>
    <i r="1">
      <x v="27"/>
    </i>
    <i r="2">
      <x v="1072"/>
    </i>
    <i t="grand">
      <x/>
    </i>
  </rowItems>
  <colFields count="1">
    <field x="-2"/>
  </colFields>
  <colItems count="3">
    <i>
      <x/>
    </i>
    <i i="1">
      <x v="1"/>
    </i>
    <i i="2">
      <x v="2"/>
    </i>
  </colItems>
  <dataFields count="3">
    <dataField name="- Wafer Q'ty" fld="3" baseField="0" baseItem="114"/>
    <dataField name="-Rework wafer" fld="4" baseField="0" baseItem="114"/>
    <dataField name="- Addition defect" fld="10" baseField="0" baseItem="114"/>
  </dataFields>
  <chartFormats count="30">
    <chartFormat chart="48"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 chart="48" format="6" series="1">
      <pivotArea type="data" outline="0" fieldPosition="0">
        <references count="1">
          <reference field="4294967294" count="1" selected="0">
            <x v="2"/>
          </reference>
        </references>
      </pivotArea>
    </chartFormat>
    <chartFormat chart="206" format="4" series="1">
      <pivotArea type="data" outline="0" fieldPosition="0">
        <references count="1">
          <reference field="4294967294" count="1" selected="0">
            <x v="0"/>
          </reference>
        </references>
      </pivotArea>
    </chartFormat>
    <chartFormat chart="206" format="5" series="1">
      <pivotArea type="data" outline="0" fieldPosition="0">
        <references count="1">
          <reference field="4294967294" count="1" selected="0">
            <x v="1"/>
          </reference>
        </references>
      </pivotArea>
    </chartFormat>
    <chartFormat chart="206" format="6" series="1">
      <pivotArea type="data" outline="0" fieldPosition="0">
        <references count="1">
          <reference field="4294967294" count="1" selected="0">
            <x v="2"/>
          </reference>
        </references>
      </pivotArea>
    </chartFormat>
    <chartFormat chart="207" format="7" series="1">
      <pivotArea type="data" outline="0" fieldPosition="0">
        <references count="1">
          <reference field="4294967294" count="1" selected="0">
            <x v="0"/>
          </reference>
        </references>
      </pivotArea>
    </chartFormat>
    <chartFormat chart="207" format="8" series="1">
      <pivotArea type="data" outline="0" fieldPosition="0">
        <references count="1">
          <reference field="4294967294" count="1" selected="0">
            <x v="1"/>
          </reference>
        </references>
      </pivotArea>
    </chartFormat>
    <chartFormat chart="207" format="9" series="1">
      <pivotArea type="data" outline="0" fieldPosition="0">
        <references count="1">
          <reference field="4294967294" count="1" selected="0">
            <x v="2"/>
          </reference>
        </references>
      </pivotArea>
    </chartFormat>
    <chartFormat chart="225" format="4" series="1">
      <pivotArea type="data" outline="0" fieldPosition="0">
        <references count="1">
          <reference field="4294967294" count="1" selected="0">
            <x v="0"/>
          </reference>
        </references>
      </pivotArea>
    </chartFormat>
    <chartFormat chart="225" format="5" series="1">
      <pivotArea type="data" outline="0" fieldPosition="0">
        <references count="1">
          <reference field="4294967294" count="1" selected="0">
            <x v="1"/>
          </reference>
        </references>
      </pivotArea>
    </chartFormat>
    <chartFormat chart="225" format="6" series="1">
      <pivotArea type="data" outline="0" fieldPosition="0">
        <references count="1">
          <reference field="4294967294" count="1" selected="0">
            <x v="2"/>
          </reference>
        </references>
      </pivotArea>
    </chartFormat>
    <chartFormat chart="226" format="7" series="1">
      <pivotArea type="data" outline="0" fieldPosition="0">
        <references count="1">
          <reference field="4294967294" count="1" selected="0">
            <x v="0"/>
          </reference>
        </references>
      </pivotArea>
    </chartFormat>
    <chartFormat chart="226" format="8" series="1">
      <pivotArea type="data" outline="0" fieldPosition="0">
        <references count="1">
          <reference field="4294967294" count="1" selected="0">
            <x v="1"/>
          </reference>
        </references>
      </pivotArea>
    </chartFormat>
    <chartFormat chart="226" format="9" series="1">
      <pivotArea type="data" outline="0" fieldPosition="0">
        <references count="1">
          <reference field="4294967294" count="1" selected="0">
            <x v="2"/>
          </reference>
        </references>
      </pivotArea>
    </chartFormat>
    <chartFormat chart="232" format="4" series="1">
      <pivotArea type="data" outline="0" fieldPosition="0">
        <references count="1">
          <reference field="4294967294" count="1" selected="0">
            <x v="0"/>
          </reference>
        </references>
      </pivotArea>
    </chartFormat>
    <chartFormat chart="232" format="5" series="1">
      <pivotArea type="data" outline="0" fieldPosition="0">
        <references count="1">
          <reference field="4294967294" count="1" selected="0">
            <x v="1"/>
          </reference>
        </references>
      </pivotArea>
    </chartFormat>
    <chartFormat chart="232" format="6" series="1">
      <pivotArea type="data" outline="0" fieldPosition="0">
        <references count="1">
          <reference field="4294967294" count="1" selected="0">
            <x v="2"/>
          </reference>
        </references>
      </pivotArea>
    </chartFormat>
    <chartFormat chart="233" format="7" series="1">
      <pivotArea type="data" outline="0" fieldPosition="0">
        <references count="1">
          <reference field="4294967294" count="1" selected="0">
            <x v="0"/>
          </reference>
        </references>
      </pivotArea>
    </chartFormat>
    <chartFormat chart="233" format="8" series="1">
      <pivotArea type="data" outline="0" fieldPosition="0">
        <references count="1">
          <reference field="4294967294" count="1" selected="0">
            <x v="1"/>
          </reference>
        </references>
      </pivotArea>
    </chartFormat>
    <chartFormat chart="233" format="9" series="1">
      <pivotArea type="data" outline="0" fieldPosition="0">
        <references count="1">
          <reference field="4294967294" count="1" selected="0">
            <x v="2"/>
          </reference>
        </references>
      </pivotArea>
    </chartFormat>
    <chartFormat chart="275" format="4" series="1">
      <pivotArea type="data" outline="0" fieldPosition="0">
        <references count="1">
          <reference field="4294967294" count="1" selected="0">
            <x v="0"/>
          </reference>
        </references>
      </pivotArea>
    </chartFormat>
    <chartFormat chart="275" format="5" series="1">
      <pivotArea type="data" outline="0" fieldPosition="0">
        <references count="1">
          <reference field="4294967294" count="1" selected="0">
            <x v="1"/>
          </reference>
        </references>
      </pivotArea>
    </chartFormat>
    <chartFormat chart="275" format="6" series="1">
      <pivotArea type="data" outline="0" fieldPosition="0">
        <references count="1">
          <reference field="4294967294" count="1" selected="0">
            <x v="2"/>
          </reference>
        </references>
      </pivotArea>
    </chartFormat>
    <chartFormat chart="276" format="7" series="1">
      <pivotArea type="data" outline="0" fieldPosition="0">
        <references count="1">
          <reference field="4294967294" count="1" selected="0">
            <x v="0"/>
          </reference>
        </references>
      </pivotArea>
    </chartFormat>
    <chartFormat chart="276" format="8" series="1">
      <pivotArea type="data" outline="0" fieldPosition="0">
        <references count="1">
          <reference field="4294967294" count="1" selected="0">
            <x v="1"/>
          </reference>
        </references>
      </pivotArea>
    </chartFormat>
    <chartFormat chart="276" format="9"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樞紐分析表1" cacheId="41"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383">
  <location ref="A3:D675" firstHeaderRow="0" firstDataRow="1" firstDataCol="1"/>
  <pivotFields count="17">
    <pivotField axis="axisRow" showAll="0" sortType="ascending">
      <items count="21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m="1" x="216"/>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x="199"/>
        <item x="200"/>
        <item x="201"/>
        <item x="202"/>
        <item x="203"/>
        <item x="204"/>
        <item x="205"/>
        <item x="206"/>
        <item x="207"/>
        <item x="208"/>
        <item x="209"/>
        <item x="210"/>
        <item x="211"/>
        <item x="212"/>
        <item x="213"/>
        <item h="1" x="214"/>
        <item h="1" x="215"/>
        <item t="default"/>
      </items>
    </pivotField>
    <pivotField axis="axisRow" showAll="0">
      <items count="9">
        <item x="0"/>
        <item x="3"/>
        <item x="4"/>
        <item x="6"/>
        <item x="2"/>
        <item x="1"/>
        <item x="5"/>
        <item m="1" x="7"/>
        <item t="default"/>
      </items>
    </pivotField>
    <pivotField axis="axisRow" showAll="0">
      <items count="1681">
        <item x="16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72"/>
        <item x="68"/>
        <item x="69"/>
        <item x="70"/>
        <item x="71"/>
        <item x="73"/>
        <item x="74"/>
        <item x="75"/>
        <item x="76"/>
        <item x="77"/>
        <item x="78"/>
        <item x="79"/>
        <item x="80"/>
        <item x="81"/>
        <item x="82"/>
        <item x="83"/>
        <item x="84"/>
        <item x="85"/>
        <item x="86"/>
        <item x="87"/>
        <item x="88"/>
        <item x="89"/>
        <item x="90"/>
        <item x="91"/>
        <item x="92"/>
        <item x="93"/>
        <item x="94"/>
        <item x="95"/>
        <item x="96"/>
        <item x="97"/>
        <item m="1" x="1678"/>
        <item x="98"/>
        <item x="99"/>
        <item x="100"/>
        <item x="101"/>
        <item x="102"/>
        <item x="103"/>
        <item x="104"/>
        <item x="105"/>
        <item x="106"/>
        <item x="107"/>
        <item x="108"/>
        <item x="109"/>
        <item x="110"/>
        <item x="111"/>
        <item x="112"/>
        <item x="113"/>
        <item x="114"/>
        <item x="115"/>
        <item x="116"/>
        <item x="117"/>
        <item x="118"/>
        <item x="119"/>
        <item x="120"/>
        <item x="121"/>
        <item x="122"/>
        <item x="126"/>
        <item x="123"/>
        <item x="124"/>
        <item x="125"/>
        <item x="127"/>
        <item x="128"/>
        <item x="129"/>
        <item x="130"/>
        <item x="131"/>
        <item x="132"/>
        <item x="133"/>
        <item x="134"/>
        <item x="135"/>
        <item x="136"/>
        <item x="137"/>
        <item x="138"/>
        <item x="139"/>
        <item x="140"/>
        <item x="141"/>
        <item x="142"/>
        <item x="143"/>
        <item x="162"/>
        <item x="144"/>
        <item x="145"/>
        <item x="146"/>
        <item x="147"/>
        <item x="148"/>
        <item x="149"/>
        <item x="150"/>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m="1" x="1677"/>
        <item x="915"/>
        <item x="935"/>
        <item x="916"/>
        <item x="917"/>
        <item x="918"/>
        <item x="919"/>
        <item x="920"/>
        <item x="921"/>
        <item x="922"/>
        <item x="923"/>
        <item x="924"/>
        <item x="925"/>
        <item x="926"/>
        <item x="927"/>
        <item x="928"/>
        <item x="929"/>
        <item x="914"/>
        <item x="930"/>
        <item x="931"/>
        <item x="932"/>
        <item x="933"/>
        <item x="934"/>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m="1" x="1679"/>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238"/>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465"/>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574"/>
        <item x="1463"/>
        <item x="1464"/>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4"/>
        <item x="1665"/>
        <item x="1666"/>
        <item x="1667"/>
        <item x="1668"/>
        <item x="1669"/>
        <item x="1670"/>
        <item x="1671"/>
        <item x="1672"/>
        <item x="1673"/>
        <item x="1674"/>
        <item x="1675"/>
        <item x="1676"/>
        <item t="default"/>
      </items>
    </pivotField>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s>
  <rowFields count="3">
    <field x="0"/>
    <field x="1"/>
    <field x="2"/>
  </rowFields>
  <rowItems count="672">
    <i>
      <x v="200"/>
    </i>
    <i r="1">
      <x/>
    </i>
    <i r="2">
      <x v="1173"/>
    </i>
    <i r="2">
      <x v="1226"/>
    </i>
    <i r="2">
      <x v="1277"/>
    </i>
    <i r="1">
      <x v="1"/>
    </i>
    <i r="2">
      <x v="866"/>
    </i>
    <i r="2">
      <x v="912"/>
    </i>
    <i r="2">
      <x v="950"/>
    </i>
    <i r="2">
      <x v="976"/>
    </i>
    <i r="2">
      <x v="990"/>
    </i>
    <i r="2">
      <x v="1009"/>
    </i>
    <i r="2">
      <x v="1049"/>
    </i>
    <i r="2">
      <x v="1080"/>
    </i>
    <i r="2">
      <x v="1084"/>
    </i>
    <i r="2">
      <x v="1087"/>
    </i>
    <i r="2">
      <x v="1280"/>
    </i>
    <i r="2">
      <x v="1281"/>
    </i>
    <i r="2">
      <x v="1284"/>
    </i>
    <i r="1">
      <x v="2"/>
    </i>
    <i r="2">
      <x v="951"/>
    </i>
    <i r="1">
      <x v="5"/>
    </i>
    <i r="2">
      <x v="891"/>
    </i>
    <i r="2">
      <x v="1091"/>
    </i>
    <i r="2">
      <x v="1108"/>
    </i>
    <i r="2">
      <x v="1170"/>
    </i>
    <i r="2">
      <x v="1199"/>
    </i>
    <i r="2">
      <x v="1278"/>
    </i>
    <i r="2">
      <x v="1279"/>
    </i>
    <i r="2">
      <x v="1282"/>
    </i>
    <i r="2">
      <x v="1283"/>
    </i>
    <i r="2">
      <x v="1285"/>
    </i>
    <i r="2">
      <x v="1286"/>
    </i>
    <i r="2">
      <x v="1287"/>
    </i>
    <i r="2">
      <x v="1288"/>
    </i>
    <i r="2">
      <x v="1289"/>
    </i>
    <i r="2">
      <x v="1290"/>
    </i>
    <i r="2">
      <x v="1291"/>
    </i>
    <i>
      <x v="201"/>
    </i>
    <i r="1">
      <x/>
    </i>
    <i r="2">
      <x v="1295"/>
    </i>
    <i r="1">
      <x v="1"/>
    </i>
    <i r="2">
      <x v="899"/>
    </i>
    <i r="2">
      <x v="902"/>
    </i>
    <i r="2">
      <x v="919"/>
    </i>
    <i r="2">
      <x v="920"/>
    </i>
    <i r="2">
      <x v="944"/>
    </i>
    <i r="2">
      <x v="953"/>
    </i>
    <i r="2">
      <x v="954"/>
    </i>
    <i r="2">
      <x v="971"/>
    </i>
    <i r="2">
      <x v="985"/>
    </i>
    <i r="2">
      <x v="1003"/>
    </i>
    <i r="2">
      <x v="1039"/>
    </i>
    <i r="2">
      <x v="1225"/>
    </i>
    <i r="2">
      <x v="1294"/>
    </i>
    <i r="2">
      <x v="1310"/>
    </i>
    <i r="2">
      <x v="1312"/>
    </i>
    <i r="1">
      <x v="2"/>
    </i>
    <i r="2">
      <x v="895"/>
    </i>
    <i r="2">
      <x v="1298"/>
    </i>
    <i r="2">
      <x v="1315"/>
    </i>
    <i r="1">
      <x v="4"/>
    </i>
    <i r="2">
      <x v="1302"/>
    </i>
    <i r="2">
      <x v="1307"/>
    </i>
    <i r="2">
      <x v="1308"/>
    </i>
    <i r="2">
      <x v="1309"/>
    </i>
    <i r="2">
      <x v="1311"/>
    </i>
    <i r="1">
      <x v="5"/>
    </i>
    <i r="2">
      <x v="1124"/>
    </i>
    <i r="2">
      <x v="1168"/>
    </i>
    <i r="2">
      <x v="1171"/>
    </i>
    <i r="2">
      <x v="1176"/>
    </i>
    <i r="2">
      <x v="1292"/>
    </i>
    <i r="2">
      <x v="1293"/>
    </i>
    <i r="2">
      <x v="1296"/>
    </i>
    <i r="2">
      <x v="1297"/>
    </i>
    <i r="2">
      <x v="1299"/>
    </i>
    <i r="2">
      <x v="1300"/>
    </i>
    <i r="2">
      <x v="1301"/>
    </i>
    <i r="2">
      <x v="1303"/>
    </i>
    <i r="2">
      <x v="1304"/>
    </i>
    <i r="2">
      <x v="1305"/>
    </i>
    <i r="2">
      <x v="1306"/>
    </i>
    <i r="2">
      <x v="1313"/>
    </i>
    <i r="2">
      <x v="1314"/>
    </i>
    <i>
      <x v="202"/>
    </i>
    <i r="1">
      <x/>
    </i>
    <i r="2">
      <x v="1228"/>
    </i>
    <i r="2">
      <x v="1319"/>
    </i>
    <i r="2">
      <x v="1322"/>
    </i>
    <i r="2">
      <x v="1324"/>
    </i>
    <i r="2">
      <x v="1328"/>
    </i>
    <i r="1">
      <x v="1"/>
    </i>
    <i r="2">
      <x v="694"/>
    </i>
    <i r="2">
      <x v="1325"/>
    </i>
    <i r="2">
      <x v="1326"/>
    </i>
    <i r="2">
      <x v="1327"/>
    </i>
    <i r="1">
      <x v="2"/>
    </i>
    <i r="2">
      <x v="827"/>
    </i>
    <i r="2">
      <x v="887"/>
    </i>
    <i r="2">
      <x v="928"/>
    </i>
    <i r="2">
      <x v="1002"/>
    </i>
    <i r="1">
      <x v="5"/>
    </i>
    <i r="2">
      <x v="1154"/>
    </i>
    <i r="2">
      <x v="1232"/>
    </i>
    <i r="2">
      <x v="1248"/>
    </i>
    <i r="2">
      <x v="1253"/>
    </i>
    <i r="2">
      <x v="1317"/>
    </i>
    <i r="2">
      <x v="1318"/>
    </i>
    <i r="2">
      <x v="1320"/>
    </i>
    <i r="2">
      <x v="1321"/>
    </i>
    <i r="2">
      <x v="1323"/>
    </i>
    <i>
      <x v="203"/>
    </i>
    <i r="1">
      <x/>
    </i>
    <i r="2">
      <x v="1340"/>
    </i>
    <i r="2">
      <x v="1348"/>
    </i>
    <i r="1">
      <x v="1"/>
    </i>
    <i r="2">
      <x v="1312"/>
    </i>
    <i r="2">
      <x v="1329"/>
    </i>
    <i r="2">
      <x v="1330"/>
    </i>
    <i r="2">
      <x v="1331"/>
    </i>
    <i r="2">
      <x v="1349"/>
    </i>
    <i r="1">
      <x v="2"/>
    </i>
    <i r="2">
      <x v="816"/>
    </i>
    <i r="1">
      <x v="4"/>
    </i>
    <i r="2">
      <x v="1333"/>
    </i>
    <i r="2">
      <x v="1344"/>
    </i>
    <i r="2">
      <x v="1345"/>
    </i>
    <i r="1">
      <x v="5"/>
    </i>
    <i r="2">
      <x v="1073"/>
    </i>
    <i r="2">
      <x v="1233"/>
    </i>
    <i r="2">
      <x v="1254"/>
    </i>
    <i r="2">
      <x v="1274"/>
    </i>
    <i r="2">
      <x v="1332"/>
    </i>
    <i r="2">
      <x v="1334"/>
    </i>
    <i r="2">
      <x v="1335"/>
    </i>
    <i r="2">
      <x v="1336"/>
    </i>
    <i r="2">
      <x v="1337"/>
    </i>
    <i r="2">
      <x v="1338"/>
    </i>
    <i r="2">
      <x v="1339"/>
    </i>
    <i r="2">
      <x v="1341"/>
    </i>
    <i r="2">
      <x v="1342"/>
    </i>
    <i r="2">
      <x v="1343"/>
    </i>
    <i r="2">
      <x v="1346"/>
    </i>
    <i r="2">
      <x v="1347"/>
    </i>
    <i r="2">
      <x v="1350"/>
    </i>
    <i r="2">
      <x v="1351"/>
    </i>
    <i r="2">
      <x v="1352"/>
    </i>
    <i r="2">
      <x v="1353"/>
    </i>
    <i r="2">
      <x v="1354"/>
    </i>
    <i r="2">
      <x v="1355"/>
    </i>
    <i>
      <x v="204"/>
    </i>
    <i r="1">
      <x/>
    </i>
    <i r="2">
      <x v="1364"/>
    </i>
    <i r="2">
      <x v="1383"/>
    </i>
    <i r="1">
      <x v="1"/>
    </i>
    <i r="2">
      <x v="911"/>
    </i>
    <i r="2">
      <x v="1019"/>
    </i>
    <i r="2">
      <x v="1065"/>
    </i>
    <i r="2">
      <x v="1326"/>
    </i>
    <i r="2">
      <x v="1365"/>
    </i>
    <i r="1">
      <x v="2"/>
    </i>
    <i r="2">
      <x v="450"/>
    </i>
    <i r="2">
      <x v="588"/>
    </i>
    <i r="2">
      <x v="1362"/>
    </i>
    <i r="1">
      <x v="4"/>
    </i>
    <i r="2">
      <x v="1356"/>
    </i>
    <i r="2">
      <x v="1357"/>
    </i>
    <i r="2">
      <x v="1358"/>
    </i>
    <i r="2">
      <x v="1369"/>
    </i>
    <i r="2">
      <x v="1371"/>
    </i>
    <i r="2">
      <x v="1374"/>
    </i>
    <i r="2">
      <x v="1375"/>
    </i>
    <i r="2">
      <x v="1376"/>
    </i>
    <i r="2">
      <x v="1377"/>
    </i>
    <i r="1">
      <x v="5"/>
    </i>
    <i r="2">
      <x v="1024"/>
    </i>
    <i r="2">
      <x v="1089"/>
    </i>
    <i r="2">
      <x v="1109"/>
    </i>
    <i r="2">
      <x v="1174"/>
    </i>
    <i r="2">
      <x v="1201"/>
    </i>
    <i r="2">
      <x v="1230"/>
    </i>
    <i r="2">
      <x v="1276"/>
    </i>
    <i r="2">
      <x v="1323"/>
    </i>
    <i r="2">
      <x v="1359"/>
    </i>
    <i r="2">
      <x v="1360"/>
    </i>
    <i r="2">
      <x v="1361"/>
    </i>
    <i r="2">
      <x v="1363"/>
    </i>
    <i r="2">
      <x v="1366"/>
    </i>
    <i r="2">
      <x v="1367"/>
    </i>
    <i r="2">
      <x v="1368"/>
    </i>
    <i r="2">
      <x v="1370"/>
    </i>
    <i r="2">
      <x v="1372"/>
    </i>
    <i r="2">
      <x v="1373"/>
    </i>
    <i r="2">
      <x v="1378"/>
    </i>
    <i r="2">
      <x v="1379"/>
    </i>
    <i r="2">
      <x v="1380"/>
    </i>
    <i r="2">
      <x v="1381"/>
    </i>
    <i r="2">
      <x v="1384"/>
    </i>
    <i>
      <x v="205"/>
    </i>
    <i r="1">
      <x/>
    </i>
    <i r="2">
      <x v="1328"/>
    </i>
    <i r="1">
      <x v="1"/>
    </i>
    <i r="2">
      <x v="974"/>
    </i>
    <i r="2">
      <x v="1188"/>
    </i>
    <i r="2">
      <x v="1250"/>
    </i>
    <i r="2">
      <x v="1327"/>
    </i>
    <i r="2">
      <x v="1392"/>
    </i>
    <i r="2">
      <x v="1400"/>
    </i>
    <i r="2">
      <x v="1403"/>
    </i>
    <i r="1">
      <x v="2"/>
    </i>
    <i r="2">
      <x v="1083"/>
    </i>
    <i r="2">
      <x v="1402"/>
    </i>
    <i r="1">
      <x v="4"/>
    </i>
    <i r="2">
      <x v="1401"/>
    </i>
    <i r="2">
      <x v="1405"/>
    </i>
    <i r="1">
      <x v="5"/>
    </i>
    <i r="2">
      <x v="1045"/>
    </i>
    <i r="2">
      <x v="1314"/>
    </i>
    <i r="2">
      <x v="1385"/>
    </i>
    <i r="2">
      <x v="1386"/>
    </i>
    <i r="2">
      <x v="1387"/>
    </i>
    <i r="2">
      <x v="1388"/>
    </i>
    <i r="2">
      <x v="1389"/>
    </i>
    <i r="2">
      <x v="1390"/>
    </i>
    <i r="2">
      <x v="1391"/>
    </i>
    <i r="2">
      <x v="1393"/>
    </i>
    <i r="2">
      <x v="1394"/>
    </i>
    <i r="2">
      <x v="1395"/>
    </i>
    <i r="2">
      <x v="1396"/>
    </i>
    <i r="2">
      <x v="1397"/>
    </i>
    <i r="2">
      <x v="1398"/>
    </i>
    <i r="2">
      <x v="1399"/>
    </i>
    <i r="2">
      <x v="1404"/>
    </i>
    <i r="2">
      <x v="1406"/>
    </i>
    <i r="2">
      <x v="1407"/>
    </i>
    <i r="2">
      <x v="1408"/>
    </i>
    <i>
      <x v="206"/>
    </i>
    <i r="1">
      <x/>
    </i>
    <i r="2">
      <x v="1322"/>
    </i>
    <i r="2">
      <x v="1410"/>
    </i>
    <i r="2">
      <x v="1411"/>
    </i>
    <i r="2">
      <x v="1413"/>
    </i>
    <i r="2">
      <x v="1419"/>
    </i>
    <i r="2">
      <x v="1422"/>
    </i>
    <i r="2">
      <x v="1424"/>
    </i>
    <i r="1">
      <x v="1"/>
    </i>
    <i r="2">
      <x v="984"/>
    </i>
    <i r="2">
      <x v="990"/>
    </i>
    <i r="2">
      <x v="992"/>
    </i>
    <i r="2">
      <x v="1105"/>
    </i>
    <i r="2">
      <x v="1162"/>
    </i>
    <i r="2">
      <x v="1173"/>
    </i>
    <i r="2">
      <x v="1182"/>
    </i>
    <i r="2">
      <x v="1187"/>
    </i>
    <i r="2">
      <x v="1226"/>
    </i>
    <i r="2">
      <x v="1235"/>
    </i>
    <i r="2">
      <x v="1236"/>
    </i>
    <i r="2">
      <x v="1266"/>
    </i>
    <i r="2">
      <x v="1414"/>
    </i>
    <i r="2">
      <x v="1421"/>
    </i>
    <i r="1">
      <x v="4"/>
    </i>
    <i r="2">
      <x v="1409"/>
    </i>
    <i r="2">
      <x v="1415"/>
    </i>
    <i r="2">
      <x v="1418"/>
    </i>
    <i r="2">
      <x v="1420"/>
    </i>
    <i r="1">
      <x v="5"/>
    </i>
    <i r="2">
      <x v="1231"/>
    </i>
    <i r="2">
      <x v="1252"/>
    </i>
    <i r="2">
      <x v="1253"/>
    </i>
    <i r="2">
      <x v="1316"/>
    </i>
    <i r="2">
      <x v="1412"/>
    </i>
    <i r="2">
      <x v="1416"/>
    </i>
    <i r="2">
      <x v="1417"/>
    </i>
    <i r="2">
      <x v="1423"/>
    </i>
    <i r="2">
      <x v="1425"/>
    </i>
    <i>
      <x v="207"/>
    </i>
    <i r="1">
      <x/>
    </i>
    <i r="2">
      <x v="1273"/>
    </i>
    <i r="2">
      <x v="1428"/>
    </i>
    <i r="2">
      <x v="1444"/>
    </i>
    <i r="2">
      <x v="1445"/>
    </i>
    <i r="1">
      <x v="1"/>
    </i>
    <i r="2">
      <x v="839"/>
    </i>
    <i r="2">
      <x v="962"/>
    </i>
    <i r="2">
      <x v="1004"/>
    </i>
    <i r="2">
      <x v="1155"/>
    </i>
    <i r="2">
      <x v="1180"/>
    </i>
    <i r="2">
      <x v="1219"/>
    </i>
    <i r="2">
      <x v="1234"/>
    </i>
    <i r="2">
      <x v="1244"/>
    </i>
    <i r="2">
      <x v="1246"/>
    </i>
    <i r="2">
      <x v="1259"/>
    </i>
    <i r="2">
      <x v="1260"/>
    </i>
    <i r="2">
      <x v="1267"/>
    </i>
    <i r="2">
      <x v="1277"/>
    </i>
    <i r="1">
      <x v="2"/>
    </i>
    <i r="2">
      <x v="826"/>
    </i>
    <i r="2">
      <x v="1449"/>
    </i>
    <i r="1">
      <x v="4"/>
    </i>
    <i r="2">
      <x v="1429"/>
    </i>
    <i r="2">
      <x v="1442"/>
    </i>
    <i r="1">
      <x v="5"/>
    </i>
    <i r="2">
      <x v="1290"/>
    </i>
    <i r="2">
      <x v="1291"/>
    </i>
    <i r="2">
      <x v="1313"/>
    </i>
    <i r="2">
      <x v="1389"/>
    </i>
    <i r="2">
      <x v="1426"/>
    </i>
    <i r="2">
      <x v="1427"/>
    </i>
    <i r="2">
      <x v="1430"/>
    </i>
    <i r="2">
      <x v="1431"/>
    </i>
    <i r="2">
      <x v="1432"/>
    </i>
    <i r="2">
      <x v="1433"/>
    </i>
    <i r="2">
      <x v="1434"/>
    </i>
    <i r="2">
      <x v="1435"/>
    </i>
    <i r="2">
      <x v="1436"/>
    </i>
    <i r="2">
      <x v="1437"/>
    </i>
    <i r="2">
      <x v="1438"/>
    </i>
    <i r="2">
      <x v="1439"/>
    </i>
    <i r="2">
      <x v="1440"/>
    </i>
    <i r="2">
      <x v="1441"/>
    </i>
    <i r="2">
      <x v="1443"/>
    </i>
    <i r="2">
      <x v="1446"/>
    </i>
    <i r="2">
      <x v="1447"/>
    </i>
    <i r="2">
      <x v="1448"/>
    </i>
    <i r="2">
      <x v="1450"/>
    </i>
    <i>
      <x v="208"/>
    </i>
    <i r="1">
      <x/>
    </i>
    <i r="2">
      <x v="1382"/>
    </i>
    <i r="2">
      <x v="1456"/>
    </i>
    <i r="1">
      <x v="1"/>
    </i>
    <i r="2">
      <x v="1112"/>
    </i>
    <i r="2">
      <x v="1158"/>
    </i>
    <i r="2">
      <x v="1269"/>
    </i>
    <i r="2">
      <x v="1325"/>
    </i>
    <i r="2">
      <x v="1452"/>
    </i>
    <i r="2">
      <x v="1457"/>
    </i>
    <i r="2">
      <x v="1459"/>
    </i>
    <i r="2">
      <x v="1460"/>
    </i>
    <i r="1">
      <x v="2"/>
    </i>
    <i r="2">
      <x v="726"/>
    </i>
    <i r="2">
      <x v="741"/>
    </i>
    <i r="2">
      <x v="940"/>
    </i>
    <i r="2">
      <x v="950"/>
    </i>
    <i r="2">
      <x v="986"/>
    </i>
    <i r="2">
      <x v="1001"/>
    </i>
    <i r="2">
      <x v="1085"/>
    </i>
    <i r="2">
      <x v="1087"/>
    </i>
    <i r="2">
      <x v="1315"/>
    </i>
    <i r="1">
      <x v="4"/>
    </i>
    <i r="2">
      <x v="1454"/>
    </i>
    <i r="1">
      <x v="5"/>
    </i>
    <i r="2">
      <x v="1257"/>
    </i>
    <i r="2">
      <x v="1355"/>
    </i>
    <i r="2">
      <x v="1451"/>
    </i>
    <i r="2">
      <x v="1453"/>
    </i>
    <i r="2">
      <x v="1455"/>
    </i>
    <i r="2">
      <x v="1458"/>
    </i>
    <i r="2">
      <x v="1461"/>
    </i>
    <i r="2">
      <x v="1462"/>
    </i>
    <i r="2">
      <x v="1463"/>
    </i>
    <i r="2">
      <x v="1464"/>
    </i>
    <i r="2">
      <x v="1465"/>
    </i>
    <i r="2">
      <x v="1466"/>
    </i>
    <i r="2">
      <x v="1467"/>
    </i>
    <i r="2">
      <x v="1469"/>
    </i>
    <i r="2">
      <x v="1470"/>
    </i>
    <i>
      <x v="209"/>
    </i>
    <i r="1">
      <x/>
    </i>
    <i r="2">
      <x v="1475"/>
    </i>
    <i r="2">
      <x v="1484"/>
    </i>
    <i r="2">
      <x v="1487"/>
    </i>
    <i r="1">
      <x v="1"/>
    </i>
    <i r="2">
      <x v="1127"/>
    </i>
    <i r="2">
      <x v="1483"/>
    </i>
    <i r="1">
      <x v="2"/>
    </i>
    <i r="2">
      <x v="578"/>
    </i>
    <i r="2">
      <x v="608"/>
    </i>
    <i r="2">
      <x v="612"/>
    </i>
    <i r="2">
      <x v="927"/>
    </i>
    <i r="2">
      <x v="989"/>
    </i>
    <i r="2">
      <x v="1007"/>
    </i>
    <i r="2">
      <x v="1009"/>
    </i>
    <i r="2">
      <x v="1055"/>
    </i>
    <i r="2">
      <x v="1084"/>
    </i>
    <i r="2">
      <x v="1101"/>
    </i>
    <i r="2">
      <x v="1485"/>
    </i>
    <i r="1">
      <x v="4"/>
    </i>
    <i r="2">
      <x v="1490"/>
    </i>
    <i r="2">
      <x v="1491"/>
    </i>
    <i r="2">
      <x v="1492"/>
    </i>
    <i r="2">
      <x v="1493"/>
    </i>
    <i r="2">
      <x v="1494"/>
    </i>
    <i r="2">
      <x v="1495"/>
    </i>
    <i r="2">
      <x v="1496"/>
    </i>
    <i r="2">
      <x v="1497"/>
    </i>
    <i r="2">
      <x v="1498"/>
    </i>
    <i r="2">
      <x v="1499"/>
    </i>
    <i r="2">
      <x v="1500"/>
    </i>
    <i r="2">
      <x v="1501"/>
    </i>
    <i r="2">
      <x v="1502"/>
    </i>
    <i r="2">
      <x v="1503"/>
    </i>
    <i r="2">
      <x v="1504"/>
    </i>
    <i r="1">
      <x v="5"/>
    </i>
    <i r="2">
      <x v="1251"/>
    </i>
    <i r="2">
      <x v="1255"/>
    </i>
    <i r="2">
      <x v="1289"/>
    </i>
    <i r="2">
      <x v="1321"/>
    </i>
    <i r="2">
      <x v="1350"/>
    </i>
    <i r="2">
      <x v="1351"/>
    </i>
    <i r="2">
      <x v="1352"/>
    </i>
    <i r="2">
      <x v="1354"/>
    </i>
    <i r="2">
      <x v="1381"/>
    </i>
    <i r="2">
      <x v="1406"/>
    </i>
    <i r="2">
      <x v="1471"/>
    </i>
    <i r="2">
      <x v="1472"/>
    </i>
    <i r="2">
      <x v="1473"/>
    </i>
    <i r="2">
      <x v="1474"/>
    </i>
    <i r="2">
      <x v="1476"/>
    </i>
    <i r="2">
      <x v="1477"/>
    </i>
    <i r="2">
      <x v="1478"/>
    </i>
    <i r="2">
      <x v="1479"/>
    </i>
    <i r="2">
      <x v="1480"/>
    </i>
    <i r="2">
      <x v="1481"/>
    </i>
    <i r="2">
      <x v="1482"/>
    </i>
    <i r="2">
      <x v="1486"/>
    </i>
    <i r="2">
      <x v="1488"/>
    </i>
    <i r="2">
      <x v="1489"/>
    </i>
    <i r="2">
      <x v="1505"/>
    </i>
    <i>
      <x v="210"/>
    </i>
    <i r="1">
      <x v="1"/>
    </i>
    <i r="2">
      <x v="1167"/>
    </i>
    <i r="2">
      <x v="1517"/>
    </i>
    <i r="1">
      <x v="2"/>
    </i>
    <i r="2">
      <x v="945"/>
    </i>
    <i r="2">
      <x v="955"/>
    </i>
    <i r="2">
      <x v="1075"/>
    </i>
    <i r="2">
      <x v="1077"/>
    </i>
    <i r="2">
      <x v="1079"/>
    </i>
    <i r="2">
      <x v="1218"/>
    </i>
    <i r="2">
      <x v="1513"/>
    </i>
    <i r="2">
      <x v="1535"/>
    </i>
    <i r="2">
      <x v="1536"/>
    </i>
    <i r="1">
      <x v="4"/>
    </i>
    <i r="2">
      <x v="1405"/>
    </i>
    <i r="2">
      <x v="1506"/>
    </i>
    <i r="2">
      <x v="1507"/>
    </i>
    <i r="2">
      <x v="1508"/>
    </i>
    <i r="2">
      <x v="1509"/>
    </i>
    <i r="2">
      <x v="1510"/>
    </i>
    <i r="2">
      <x v="1511"/>
    </i>
    <i r="2">
      <x v="1512"/>
    </i>
    <i r="2">
      <x v="1516"/>
    </i>
    <i r="2">
      <x v="1519"/>
    </i>
    <i r="2">
      <x v="1521"/>
    </i>
    <i r="2">
      <x v="1537"/>
    </i>
    <i r="1">
      <x v="5"/>
    </i>
    <i r="2">
      <x v="1090"/>
    </i>
    <i r="2">
      <x v="1233"/>
    </i>
    <i r="2">
      <x v="1408"/>
    </i>
    <i r="2">
      <x v="1469"/>
    </i>
    <i r="2">
      <x v="1514"/>
    </i>
    <i r="2">
      <x v="1515"/>
    </i>
    <i r="2">
      <x v="1518"/>
    </i>
    <i r="2">
      <x v="1520"/>
    </i>
    <i r="2">
      <x v="1522"/>
    </i>
    <i r="2">
      <x v="1523"/>
    </i>
    <i r="2">
      <x v="1524"/>
    </i>
    <i r="2">
      <x v="1525"/>
    </i>
    <i r="2">
      <x v="1526"/>
    </i>
    <i r="2">
      <x v="1527"/>
    </i>
    <i r="2">
      <x v="1528"/>
    </i>
    <i r="2">
      <x v="1529"/>
    </i>
    <i r="2">
      <x v="1530"/>
    </i>
    <i r="2">
      <x v="1531"/>
    </i>
    <i r="2">
      <x v="1532"/>
    </i>
    <i r="2">
      <x v="1533"/>
    </i>
    <i r="2">
      <x v="1534"/>
    </i>
    <i r="2">
      <x v="1538"/>
    </i>
    <i r="2">
      <x v="1539"/>
    </i>
    <i r="2">
      <x v="1540"/>
    </i>
    <i r="2">
      <x v="1541"/>
    </i>
    <i r="2">
      <x v="1542"/>
    </i>
    <i r="2">
      <x v="1543"/>
    </i>
    <i>
      <x v="211"/>
    </i>
    <i r="1">
      <x/>
    </i>
    <i r="2">
      <x v="1545"/>
    </i>
    <i r="2">
      <x v="1552"/>
    </i>
    <i r="2">
      <x v="1553"/>
    </i>
    <i r="2">
      <x v="1557"/>
    </i>
    <i r="2">
      <x v="1558"/>
    </i>
    <i r="2">
      <x v="1561"/>
    </i>
    <i r="1">
      <x v="1"/>
    </i>
    <i r="2">
      <x v="965"/>
    </i>
    <i r="2">
      <x v="1234"/>
    </i>
    <i r="1">
      <x v="2"/>
    </i>
    <i r="2">
      <x v="863"/>
    </i>
    <i r="2">
      <x v="1022"/>
    </i>
    <i r="2">
      <x v="1039"/>
    </i>
    <i r="2">
      <x v="1049"/>
    </i>
    <i r="2">
      <x v="1077"/>
    </i>
    <i r="2">
      <x v="1310"/>
    </i>
    <i r="2">
      <x v="1312"/>
    </i>
    <i r="2">
      <x v="1563"/>
    </i>
    <i r="1">
      <x v="4"/>
    </i>
    <i r="2">
      <x v="1449"/>
    </i>
    <i r="2">
      <x v="1544"/>
    </i>
    <i r="2">
      <x v="1546"/>
    </i>
    <i r="2">
      <x v="1547"/>
    </i>
    <i r="2">
      <x v="1548"/>
    </i>
    <i r="2">
      <x v="1566"/>
    </i>
    <i r="2">
      <x v="1567"/>
    </i>
    <i r="1">
      <x v="5"/>
    </i>
    <i r="2">
      <x v="1276"/>
    </i>
    <i r="2">
      <x v="1320"/>
    </i>
    <i r="2">
      <x v="1549"/>
    </i>
    <i r="2">
      <x v="1550"/>
    </i>
    <i r="2">
      <x v="1551"/>
    </i>
    <i r="2">
      <x v="1554"/>
    </i>
    <i r="2">
      <x v="1555"/>
    </i>
    <i r="2">
      <x v="1556"/>
    </i>
    <i r="2">
      <x v="1559"/>
    </i>
    <i r="2">
      <x v="1560"/>
    </i>
    <i r="2">
      <x v="1562"/>
    </i>
    <i r="2">
      <x v="1564"/>
    </i>
    <i r="2">
      <x v="1565"/>
    </i>
    <i>
      <x v="212"/>
    </i>
    <i r="1">
      <x/>
    </i>
    <i r="2">
      <x v="1582"/>
    </i>
    <i r="2">
      <x v="1583"/>
    </i>
    <i r="2">
      <x v="1584"/>
    </i>
    <i r="2">
      <x v="1587"/>
    </i>
    <i r="2">
      <x v="1589"/>
    </i>
    <i r="2">
      <x v="1590"/>
    </i>
    <i r="1">
      <x v="1"/>
    </i>
    <i r="2">
      <x v="793"/>
    </i>
    <i r="2">
      <x v="1149"/>
    </i>
    <i r="2">
      <x v="1413"/>
    </i>
    <i r="2">
      <x v="1572"/>
    </i>
    <i r="2">
      <x v="1591"/>
    </i>
    <i r="2">
      <x v="1592"/>
    </i>
    <i r="1">
      <x v="2"/>
    </i>
    <i r="2">
      <x v="839"/>
    </i>
    <i r="2">
      <x v="899"/>
    </i>
    <i r="2">
      <x v="912"/>
    </i>
    <i r="2">
      <x v="984"/>
    </i>
    <i r="2">
      <x v="1173"/>
    </i>
    <i r="2">
      <x v="1225"/>
    </i>
    <i r="2">
      <x v="1266"/>
    </i>
    <i r="2">
      <x v="1327"/>
    </i>
    <i r="1">
      <x v="4"/>
    </i>
    <i r="2">
      <x v="1468"/>
    </i>
    <i r="2">
      <x v="1585"/>
    </i>
    <i r="2">
      <x v="1586"/>
    </i>
    <i r="1">
      <x v="5"/>
    </i>
    <i r="2">
      <x v="907"/>
    </i>
    <i r="2">
      <x v="1255"/>
    </i>
    <i r="2">
      <x v="1257"/>
    </i>
    <i r="2">
      <x v="1350"/>
    </i>
    <i r="2">
      <x v="1352"/>
    </i>
    <i r="2">
      <x v="1425"/>
    </i>
    <i r="2">
      <x v="1464"/>
    </i>
    <i r="2">
      <x v="1568"/>
    </i>
    <i r="2">
      <x v="1569"/>
    </i>
    <i r="2">
      <x v="1570"/>
    </i>
    <i r="2">
      <x v="1571"/>
    </i>
    <i r="2">
      <x v="1573"/>
    </i>
    <i r="2">
      <x v="1574"/>
    </i>
    <i r="2">
      <x v="1575"/>
    </i>
    <i r="2">
      <x v="1576"/>
    </i>
    <i r="2">
      <x v="1577"/>
    </i>
    <i r="2">
      <x v="1578"/>
    </i>
    <i r="2">
      <x v="1579"/>
    </i>
    <i r="2">
      <x v="1580"/>
    </i>
    <i r="2">
      <x v="1581"/>
    </i>
    <i r="2">
      <x v="1588"/>
    </i>
    <i>
      <x v="213"/>
    </i>
    <i r="1">
      <x/>
    </i>
    <i r="2">
      <x v="1601"/>
    </i>
    <i r="2">
      <x v="1604"/>
    </i>
    <i r="2">
      <x v="1605"/>
    </i>
    <i r="2">
      <x v="1606"/>
    </i>
    <i r="1">
      <x v="2"/>
    </i>
    <i r="2">
      <x v="902"/>
    </i>
    <i r="2">
      <x v="911"/>
    </i>
    <i r="2">
      <x v="971"/>
    </i>
    <i r="2">
      <x v="985"/>
    </i>
    <i r="2">
      <x v="990"/>
    </i>
    <i r="2">
      <x v="1019"/>
    </i>
    <i r="2">
      <x v="1080"/>
    </i>
    <i r="2">
      <x v="1162"/>
    </i>
    <i r="2">
      <x v="1400"/>
    </i>
    <i r="2">
      <x v="1563"/>
    </i>
    <i r="2">
      <x v="1612"/>
    </i>
    <i r="1">
      <x v="4"/>
    </i>
    <i r="2">
      <x v="1593"/>
    </i>
    <i r="2">
      <x v="1594"/>
    </i>
    <i r="2">
      <x v="1599"/>
    </i>
    <i r="2">
      <x v="1607"/>
    </i>
    <i r="2">
      <x v="1608"/>
    </i>
    <i r="2">
      <x v="1609"/>
    </i>
    <i r="1">
      <x v="5"/>
    </i>
    <i r="2">
      <x v="1450"/>
    </i>
    <i r="2">
      <x v="1465"/>
    </i>
    <i r="2">
      <x v="1466"/>
    </i>
    <i r="2">
      <x v="1469"/>
    </i>
    <i r="2">
      <x v="1470"/>
    </i>
    <i r="2">
      <x v="1538"/>
    </i>
    <i r="2">
      <x v="1595"/>
    </i>
    <i r="2">
      <x v="1596"/>
    </i>
    <i r="2">
      <x v="1597"/>
    </i>
    <i r="2">
      <x v="1598"/>
    </i>
    <i r="2">
      <x v="1600"/>
    </i>
    <i r="2">
      <x v="1602"/>
    </i>
    <i r="2">
      <x v="1603"/>
    </i>
    <i r="2">
      <x v="1610"/>
    </i>
    <i r="2">
      <x v="1611"/>
    </i>
    <i>
      <x v="214"/>
    </i>
    <i r="1">
      <x/>
    </i>
    <i r="2">
      <x v="1275"/>
    </i>
    <i r="2">
      <x v="1613"/>
    </i>
    <i r="2">
      <x v="1622"/>
    </i>
    <i r="2">
      <x v="1627"/>
    </i>
    <i r="2">
      <x v="1628"/>
    </i>
    <i r="2">
      <x v="1629"/>
    </i>
    <i r="2">
      <x v="1630"/>
    </i>
    <i r="2">
      <x v="1631"/>
    </i>
    <i r="2">
      <x v="1634"/>
    </i>
    <i r="2">
      <x v="1635"/>
    </i>
    <i r="2">
      <x v="1638"/>
    </i>
    <i r="2">
      <x v="1639"/>
    </i>
    <i r="2">
      <x v="1640"/>
    </i>
    <i r="1">
      <x v="1"/>
    </i>
    <i r="2">
      <x v="1616"/>
    </i>
    <i r="1">
      <x v="2"/>
    </i>
    <i r="2">
      <x v="694"/>
    </i>
    <i r="2">
      <x v="974"/>
    </i>
    <i r="2">
      <x v="976"/>
    </i>
    <i r="2">
      <x v="1182"/>
    </i>
    <i r="2">
      <x v="1235"/>
    </i>
    <i r="2">
      <x v="1563"/>
    </i>
    <i r="2">
      <x v="1615"/>
    </i>
    <i r="2">
      <x v="1621"/>
    </i>
    <i r="1">
      <x v="4"/>
    </i>
    <i r="2">
      <x v="1623"/>
    </i>
    <i r="2">
      <x v="1625"/>
    </i>
    <i r="2">
      <x v="1626"/>
    </i>
    <i r="2">
      <x v="1642"/>
    </i>
    <i r="1">
      <x v="5"/>
    </i>
    <i r="2">
      <x v="1349"/>
    </i>
    <i r="2">
      <x v="1384"/>
    </i>
    <i r="2">
      <x v="1467"/>
    </i>
    <i r="2">
      <x v="1542"/>
    </i>
    <i r="2">
      <x v="1562"/>
    </i>
    <i r="2">
      <x v="1564"/>
    </i>
    <i r="2">
      <x v="1614"/>
    </i>
    <i r="2">
      <x v="1617"/>
    </i>
    <i r="2">
      <x v="1618"/>
    </i>
    <i r="2">
      <x v="1619"/>
    </i>
    <i r="2">
      <x v="1620"/>
    </i>
    <i r="2">
      <x v="1624"/>
    </i>
    <i r="2">
      <x v="1632"/>
    </i>
    <i r="2">
      <x v="1633"/>
    </i>
    <i r="2">
      <x v="1636"/>
    </i>
    <i r="2">
      <x v="1637"/>
    </i>
    <i r="2">
      <x v="1641"/>
    </i>
    <i r="2">
      <x v="1643"/>
    </i>
    <i r="2">
      <x v="1644"/>
    </i>
    <i r="2">
      <x v="1645"/>
    </i>
    <i r="2">
      <x v="1646"/>
    </i>
    <i r="2">
      <x v="1647"/>
    </i>
    <i t="grand">
      <x/>
    </i>
  </rowItems>
  <colFields count="1">
    <field x="-2"/>
  </colFields>
  <colItems count="3">
    <i>
      <x/>
    </i>
    <i i="1">
      <x v="1"/>
    </i>
    <i i="2">
      <x v="2"/>
    </i>
  </colItems>
  <dataFields count="3">
    <dataField name="- Wafer Q'ty" fld="3" baseField="0" baseItem="114"/>
    <dataField name="-Rework wafer" fld="4" baseField="0" baseItem="114"/>
    <dataField name="- Addition defect" fld="10" baseField="0" baseItem="114"/>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8"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 chart="48" format="6" series="1">
      <pivotArea type="data" outline="0" fieldPosition="0">
        <references count="1">
          <reference field="4294967294" count="1" selected="0">
            <x v="2"/>
          </reference>
        </references>
      </pivotArea>
    </chartFormat>
    <chartFormat chart="155" format="4" series="1">
      <pivotArea type="data" outline="0" fieldPosition="0">
        <references count="1">
          <reference field="4294967294" count="1" selected="0">
            <x v="0"/>
          </reference>
        </references>
      </pivotArea>
    </chartFormat>
    <chartFormat chart="155" format="5" series="1">
      <pivotArea type="data" outline="0" fieldPosition="0">
        <references count="1">
          <reference field="4294967294" count="1" selected="0">
            <x v="1"/>
          </reference>
        </references>
      </pivotArea>
    </chartFormat>
    <chartFormat chart="155" format="6" series="1">
      <pivotArea type="data" outline="0" fieldPosition="0">
        <references count="1">
          <reference field="4294967294" count="1" selected="0">
            <x v="2"/>
          </reference>
        </references>
      </pivotArea>
    </chartFormat>
    <chartFormat chart="243" format="7" series="1">
      <pivotArea type="data" outline="0" fieldPosition="0">
        <references count="1">
          <reference field="4294967294" count="1" selected="0">
            <x v="0"/>
          </reference>
        </references>
      </pivotArea>
    </chartFormat>
    <chartFormat chart="243" format="8" series="1">
      <pivotArea type="data" outline="0" fieldPosition="0">
        <references count="1">
          <reference field="4294967294" count="1" selected="0">
            <x v="1"/>
          </reference>
        </references>
      </pivotArea>
    </chartFormat>
    <chartFormat chart="243" format="9" series="1">
      <pivotArea type="data" outline="0" fieldPosition="0">
        <references count="1">
          <reference field="4294967294" count="1" selected="0">
            <x v="2"/>
          </reference>
        </references>
      </pivotArea>
    </chartFormat>
    <chartFormat chart="244" format="10" series="1">
      <pivotArea type="data" outline="0" fieldPosition="0">
        <references count="1">
          <reference field="4294967294" count="1" selected="0">
            <x v="0"/>
          </reference>
        </references>
      </pivotArea>
    </chartFormat>
    <chartFormat chart="244" format="11" series="1">
      <pivotArea type="data" outline="0" fieldPosition="0">
        <references count="1">
          <reference field="4294967294" count="1" selected="0">
            <x v="1"/>
          </reference>
        </references>
      </pivotArea>
    </chartFormat>
    <chartFormat chart="244" format="12" series="1">
      <pivotArea type="data" outline="0" fieldPosition="0">
        <references count="1">
          <reference field="4294967294" count="1" selected="0">
            <x v="2"/>
          </reference>
        </references>
      </pivotArea>
    </chartFormat>
    <chartFormat chart="245" format="7" series="1">
      <pivotArea type="data" outline="0" fieldPosition="0">
        <references count="1">
          <reference field="4294967294" count="1" selected="0">
            <x v="0"/>
          </reference>
        </references>
      </pivotArea>
    </chartFormat>
    <chartFormat chart="245" format="8" series="1">
      <pivotArea type="data" outline="0" fieldPosition="0">
        <references count="1">
          <reference field="4294967294" count="1" selected="0">
            <x v="1"/>
          </reference>
        </references>
      </pivotArea>
    </chartFormat>
    <chartFormat chart="245" format="9" series="1">
      <pivotArea type="data" outline="0" fieldPosition="0">
        <references count="1">
          <reference field="4294967294" count="1" selected="0">
            <x v="2"/>
          </reference>
        </references>
      </pivotArea>
    </chartFormat>
    <chartFormat chart="246" format="10" series="1">
      <pivotArea type="data" outline="0" fieldPosition="0">
        <references count="1">
          <reference field="4294967294" count="1" selected="0">
            <x v="0"/>
          </reference>
        </references>
      </pivotArea>
    </chartFormat>
    <chartFormat chart="246" format="11" series="1">
      <pivotArea type="data" outline="0" fieldPosition="0">
        <references count="1">
          <reference field="4294967294" count="1" selected="0">
            <x v="1"/>
          </reference>
        </references>
      </pivotArea>
    </chartFormat>
    <chartFormat chart="246" format="12" series="1">
      <pivotArea type="data" outline="0" fieldPosition="0">
        <references count="1">
          <reference field="4294967294" count="1" selected="0">
            <x v="2"/>
          </reference>
        </references>
      </pivotArea>
    </chartFormat>
    <chartFormat chart="247" format="7" series="1">
      <pivotArea type="data" outline="0" fieldPosition="0">
        <references count="1">
          <reference field="4294967294" count="1" selected="0">
            <x v="0"/>
          </reference>
        </references>
      </pivotArea>
    </chartFormat>
    <chartFormat chart="247" format="8" series="1">
      <pivotArea type="data" outline="0" fieldPosition="0">
        <references count="1">
          <reference field="4294967294" count="1" selected="0">
            <x v="1"/>
          </reference>
        </references>
      </pivotArea>
    </chartFormat>
    <chartFormat chart="247" format="9" series="1">
      <pivotArea type="data" outline="0" fieldPosition="0">
        <references count="1">
          <reference field="4294967294" count="1" selected="0">
            <x v="2"/>
          </reference>
        </references>
      </pivotArea>
    </chartFormat>
    <chartFormat chart="248" format="10" series="1">
      <pivotArea type="data" outline="0" fieldPosition="0">
        <references count="1">
          <reference field="4294967294" count="1" selected="0">
            <x v="0"/>
          </reference>
        </references>
      </pivotArea>
    </chartFormat>
    <chartFormat chart="248" format="11" series="1">
      <pivotArea type="data" outline="0" fieldPosition="0">
        <references count="1">
          <reference field="4294967294" count="1" selected="0">
            <x v="1"/>
          </reference>
        </references>
      </pivotArea>
    </chartFormat>
    <chartFormat chart="248" format="12" series="1">
      <pivotArea type="data" outline="0" fieldPosition="0">
        <references count="1">
          <reference field="4294967294" count="1" selected="0">
            <x v="2"/>
          </reference>
        </references>
      </pivotArea>
    </chartFormat>
    <chartFormat chart="261" format="7" series="1">
      <pivotArea type="data" outline="0" fieldPosition="0">
        <references count="1">
          <reference field="4294967294" count="1" selected="0">
            <x v="0"/>
          </reference>
        </references>
      </pivotArea>
    </chartFormat>
    <chartFormat chart="261" format="8" series="1">
      <pivotArea type="data" outline="0" fieldPosition="0">
        <references count="1">
          <reference field="4294967294" count="1" selected="0">
            <x v="1"/>
          </reference>
        </references>
      </pivotArea>
    </chartFormat>
    <chartFormat chart="261" format="9" series="1">
      <pivotArea type="data" outline="0" fieldPosition="0">
        <references count="1">
          <reference field="4294967294" count="1" selected="0">
            <x v="2"/>
          </reference>
        </references>
      </pivotArea>
    </chartFormat>
    <chartFormat chart="262" format="10" series="1">
      <pivotArea type="data" outline="0" fieldPosition="0">
        <references count="1">
          <reference field="4294967294" count="1" selected="0">
            <x v="0"/>
          </reference>
        </references>
      </pivotArea>
    </chartFormat>
    <chartFormat chart="262" format="11" series="1">
      <pivotArea type="data" outline="0" fieldPosition="0">
        <references count="1">
          <reference field="4294967294" count="1" selected="0">
            <x v="1"/>
          </reference>
        </references>
      </pivotArea>
    </chartFormat>
    <chartFormat chart="262"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樞紐分析表3" cacheId="36"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723">
  <location ref="A3:D47" firstHeaderRow="0" firstDataRow="1" firstDataCol="1"/>
  <pivotFields count="15">
    <pivotField axis="axisRow" showAll="0" sortType="ascending" defaultSubtotal="0">
      <items count="306">
        <item h="1" m="1" x="157"/>
        <item h="1" m="1" x="247"/>
        <item h="1" m="1" x="161"/>
        <item h="1" m="1" x="251"/>
        <item h="1" m="1" x="165"/>
        <item h="1" m="1" x="256"/>
        <item h="1" m="1" x="170"/>
        <item h="1" m="1" x="261"/>
        <item h="1" m="1" x="175"/>
        <item h="1" m="1" x="267"/>
        <item h="1" m="1" x="181"/>
        <item h="1" m="1" x="273"/>
        <item h="1" m="1" x="187"/>
        <item h="1" m="1" x="279"/>
        <item h="1" m="1" x="193"/>
        <item h="1" m="1" x="285"/>
        <item h="1" m="1" x="199"/>
        <item h="1" m="1" x="291"/>
        <item h="1" m="1" x="237"/>
        <item h="1" m="1" x="151"/>
        <item h="1" m="1" x="239"/>
        <item h="1" m="1" x="152"/>
        <item h="1" m="1" x="240"/>
        <item h="1" m="1" x="153"/>
        <item h="1" m="1" x="242"/>
        <item h="1" m="1" x="155"/>
        <item h="1" m="1" x="244"/>
        <item h="1" m="1" x="158"/>
        <item h="1" m="1" x="248"/>
        <item h="1" m="1" x="162"/>
        <item h="1" m="1" x="252"/>
        <item h="1" m="1" x="166"/>
        <item h="1" m="1" x="257"/>
        <item h="1" m="1" x="171"/>
        <item h="1" m="1" x="262"/>
        <item h="1" m="1" x="176"/>
        <item h="1" m="1" x="268"/>
        <item h="1" m="1" x="182"/>
        <item h="1" m="1" x="274"/>
        <item h="1" m="1" x="188"/>
        <item h="1" m="1" x="280"/>
        <item h="1" m="1" x="194"/>
        <item h="1" m="1" x="286"/>
        <item h="1" m="1" x="200"/>
        <item h="1" m="1" x="292"/>
        <item h="1" m="1" x="205"/>
        <item h="1" m="1" x="297"/>
        <item h="1" m="1" x="210"/>
        <item h="1" m="1" x="302"/>
        <item h="1" m="1" x="241"/>
        <item h="1" m="1" x="154"/>
        <item h="1" m="1" x="243"/>
        <item h="1" m="1" x="156"/>
        <item h="1" m="1" x="245"/>
        <item h="1" m="1" x="159"/>
        <item h="1" m="1" x="249"/>
        <item h="1" m="1" x="163"/>
        <item h="1" m="1" x="253"/>
        <item h="1" m="1" x="167"/>
        <item h="1" m="1" x="258"/>
        <item h="1" m="1" x="172"/>
        <item h="1" m="1" x="263"/>
        <item h="1" m="1" x="177"/>
        <item h="1" m="1" x="269"/>
        <item h="1" m="1" x="183"/>
        <item h="1" m="1" x="275"/>
        <item h="1" m="1" x="189"/>
        <item h="1" m="1" x="281"/>
        <item h="1" m="1" x="195"/>
        <item h="1" m="1" x="287"/>
        <item h="1" m="1" x="201"/>
        <item h="1" m="1" x="293"/>
        <item h="1" m="1" x="206"/>
        <item h="1" m="1" x="298"/>
        <item h="1" m="1" x="211"/>
        <item h="1" m="1" x="303"/>
        <item h="1" m="1" x="215"/>
        <item h="1" m="1" x="124"/>
        <item h="1" m="1" x="219"/>
        <item h="1" m="1" x="246"/>
        <item h="1" m="1" x="160"/>
        <item h="1" m="1" x="250"/>
        <item h="1" m="1" x="164"/>
        <item h="1" m="1" x="254"/>
        <item h="1" m="1" x="168"/>
        <item h="1" m="1" x="259"/>
        <item h="1" m="1" x="173"/>
        <item h="1" m="1" x="264"/>
        <item h="1" m="1" x="178"/>
        <item h="1" m="1" x="270"/>
        <item h="1" m="1" x="184"/>
        <item h="1" m="1" x="276"/>
        <item h="1" m="1" x="190"/>
        <item h="1" m="1" x="282"/>
        <item h="1" m="1" x="196"/>
        <item h="1" m="1" x="288"/>
        <item h="1" m="1" x="202"/>
        <item h="1" m="1" x="294"/>
        <item h="1" m="1" x="207"/>
        <item h="1" m="1" x="299"/>
        <item h="1" m="1" x="212"/>
        <item h="1" m="1" x="304"/>
        <item h="1" m="1" x="216"/>
        <item h="1" m="1" x="125"/>
        <item h="1" m="1" x="220"/>
        <item h="1" m="1" x="128"/>
        <item h="1" m="1" x="223"/>
        <item h="1" m="1" x="131"/>
        <item h="1" m="1" x="226"/>
        <item h="1" m="1" x="134"/>
        <item h="1" m="1" x="255"/>
        <item h="1" m="1" x="169"/>
        <item h="1" m="1" x="260"/>
        <item h="1" m="1" x="174"/>
        <item h="1" m="1" x="265"/>
        <item h="1" m="1" x="179"/>
        <item h="1" m="1" x="271"/>
        <item h="1" m="1" x="185"/>
        <item h="1" m="1" x="277"/>
        <item h="1" m="1" x="191"/>
        <item h="1" m="1" x="283"/>
        <item h="1" m="1" x="197"/>
        <item h="1" m="1" x="289"/>
        <item h="1" m="1" x="203"/>
        <item h="1" m="1" x="295"/>
        <item h="1" m="1" x="208"/>
        <item h="1" m="1" x="300"/>
        <item h="1" m="1" x="213"/>
        <item h="1" m="1" x="305"/>
        <item h="1" m="1" x="217"/>
        <item h="1" m="1" x="126"/>
        <item h="1" m="1" x="221"/>
        <item h="1" m="1" x="129"/>
        <item h="1" m="1" x="224"/>
        <item h="1" m="1" x="132"/>
        <item h="1" m="1" x="227"/>
        <item h="1" m="1" x="135"/>
        <item h="1" m="1" x="229"/>
        <item h="1" m="1" x="266"/>
        <item h="1" m="1" x="180"/>
        <item h="1" m="1" x="272"/>
        <item h="1" m="1" x="186"/>
        <item h="1" m="1" x="278"/>
        <item h="1" m="1" x="192"/>
        <item h="1" m="1" x="284"/>
        <item h="1" m="1" x="198"/>
        <item h="1" m="1" x="290"/>
        <item h="1" m="1" x="204"/>
        <item h="1" m="1" x="296"/>
        <item h="1" m="1" x="209"/>
        <item h="1" m="1" x="301"/>
        <item h="1" m="1" x="214"/>
        <item h="1" m="1" x="123"/>
        <item h="1" m="1" x="218"/>
        <item h="1" m="1" x="127"/>
        <item h="1" m="1" x="222"/>
        <item h="1" m="1" x="130"/>
        <item h="1" m="1" x="225"/>
        <item h="1" m="1" x="133"/>
        <item h="1" m="1" x="228"/>
        <item h="1" m="1" x="136"/>
        <item h="1" m="1" x="230"/>
        <item h="1" m="1" x="137"/>
        <item h="1" m="1" x="232"/>
        <item h="1" m="1" x="141"/>
        <item h="1" m="1" x="233"/>
        <item h="1" m="1" x="143"/>
        <item h="1" m="1" x="139"/>
        <item h="1" m="1" x="144"/>
        <item h="1" m="1" x="145"/>
        <item h="1" m="1" x="235"/>
        <item h="1" m="1" x="146"/>
        <item h="1" m="1" x="147"/>
        <item h="1" m="1" x="148"/>
        <item h="1" m="1" x="236"/>
        <item h="1" m="1" x="149"/>
        <item h="1" m="1" x="150"/>
        <item h="1" m="1" x="238"/>
        <item h="1" m="1" x="231"/>
        <item h="1" m="1" x="138"/>
        <item h="1" m="1" x="140"/>
        <item h="1" m="1" x="142"/>
        <item h="1" m="1" x="23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x="111"/>
        <item x="112"/>
        <item x="113"/>
        <item x="114"/>
        <item x="115"/>
        <item x="116"/>
        <item x="117"/>
        <item x="118"/>
        <item x="119"/>
        <item x="120"/>
        <item x="121"/>
        <item h="1" x="122"/>
      </items>
    </pivotField>
    <pivotField axis="axisRow" showAll="0">
      <items count="45">
        <item x="39"/>
        <item m="1" x="41"/>
        <item m="1" x="43"/>
        <item m="1" x="40"/>
        <item m="1" x="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803">
        <item m="1" x="538"/>
        <item m="1" x="759"/>
        <item m="1" x="157"/>
        <item m="1" x="257"/>
        <item m="1" x="153"/>
        <item m="1" x="247"/>
        <item m="1" x="222"/>
        <item m="1" x="714"/>
        <item m="1" x="705"/>
        <item m="1" x="774"/>
        <item m="1" x="329"/>
        <item m="1" x="330"/>
        <item m="1" x="420"/>
        <item m="1" x="267"/>
        <item m="1" x="606"/>
        <item m="1" x="610"/>
        <item m="1" x="268"/>
        <item m="1" x="583"/>
        <item m="1" x="243"/>
        <item m="1" x="545"/>
        <item m="1" x="206"/>
        <item m="1" x="194"/>
        <item m="1" x="177"/>
        <item m="1" x="489"/>
        <item x="147"/>
        <item m="1" x="155"/>
        <item m="1" x="516"/>
        <item m="1" x="738"/>
        <item m="1" x="503"/>
        <item m="1" x="460"/>
        <item m="1" x="441"/>
        <item m="1" x="410"/>
        <item m="1" x="565"/>
        <item m="1" x="752"/>
        <item m="1" x="494"/>
        <item m="1" x="574"/>
        <item m="1" x="713"/>
        <item m="1" x="387"/>
        <item m="1" x="309"/>
        <item m="1" x="319"/>
        <item m="1" x="437"/>
        <item m="1" x="786"/>
        <item m="1" x="602"/>
        <item m="1" x="704"/>
        <item m="1" x="170"/>
        <item m="1" x="798"/>
        <item m="1" x="238"/>
        <item m="1" x="172"/>
        <item m="1" x="377"/>
        <item m="1" x="595"/>
        <item m="1" x="596"/>
        <item m="1" x="524"/>
        <item m="1" x="401"/>
        <item m="1" x="703"/>
        <item m="1" x="168"/>
        <item m="1" x="187"/>
        <item m="1" x="369"/>
        <item m="1" x="210"/>
        <item m="1" x="447"/>
        <item m="1" x="208"/>
        <item m="1" x="797"/>
        <item m="1" x="493"/>
        <item m="1" x="605"/>
        <item m="1" x="719"/>
        <item m="1" x="731"/>
        <item m="1" x="382"/>
        <item m="1" x="368"/>
        <item m="1" x="424"/>
        <item m="1" x="275"/>
        <item m="1" x="485"/>
        <item m="1" x="438"/>
        <item m="1" x="776"/>
        <item m="1" x="762"/>
        <item m="1" x="615"/>
        <item m="1" x="398"/>
        <item m="1" x="375"/>
        <item m="1" x="392"/>
        <item m="1" x="450"/>
        <item m="1" x="354"/>
        <item m="1" x="570"/>
        <item m="1" x="183"/>
        <item m="1" x="429"/>
        <item m="1" x="695"/>
        <item m="1" x="399"/>
        <item m="1" x="165"/>
        <item m="1" x="320"/>
        <item m="1" x="788"/>
        <item m="1" x="764"/>
        <item m="1" x="512"/>
        <item m="1" x="473"/>
        <item m="1" x="355"/>
        <item m="1" x="484"/>
        <item m="1" x="778"/>
        <item m="1" x="345"/>
        <item m="1" x="216"/>
        <item m="1" x="148"/>
        <item m="1" x="791"/>
        <item m="1" x="228"/>
        <item m="1" x="553"/>
        <item m="1" x="253"/>
        <item m="1" x="256"/>
        <item m="1" x="461"/>
        <item m="1" x="408"/>
        <item m="1" x="556"/>
        <item m="1" x="613"/>
        <item m="1" x="767"/>
        <item m="1" x="362"/>
        <item m="1" x="775"/>
        <item m="1" x="471"/>
        <item m="1" x="744"/>
        <item m="1" x="589"/>
        <item m="1" x="284"/>
        <item m="1" x="799"/>
        <item m="1" x="787"/>
        <item m="1" x="448"/>
        <item m="1" x="444"/>
        <item m="1" x="156"/>
        <item m="1" x="765"/>
        <item m="1" x="273"/>
        <item m="1" x="226"/>
        <item m="1" x="472"/>
        <item m="1" x="462"/>
        <item m="1" x="439"/>
        <item m="1" x="384"/>
        <item m="1" x="421"/>
        <item m="1" x="659"/>
        <item m="1" x="733"/>
        <item m="1" x="756"/>
        <item m="1" x="394"/>
        <item m="1" x="800"/>
        <item m="1" x="675"/>
        <item m="1" x="707"/>
        <item m="1" x="499"/>
        <item m="1" x="396"/>
        <item m="1" x="746"/>
        <item m="1" x="779"/>
        <item m="1" x="740"/>
        <item m="1" x="449"/>
        <item m="1" x="497"/>
        <item m="1" x="405"/>
        <item m="1" x="370"/>
        <item m="1" x="669"/>
        <item m="1" x="617"/>
        <item m="1" x="164"/>
        <item m="1" x="272"/>
        <item m="1" x="305"/>
        <item m="1" x="604"/>
        <item m="1" x="318"/>
        <item m="1" x="383"/>
        <item m="1" x="777"/>
        <item m="1" x="715"/>
        <item m="1" x="577"/>
        <item m="1" x="262"/>
        <item m="1" x="643"/>
        <item m="1" x="753"/>
        <item m="1" x="264"/>
        <item m="1" x="250"/>
        <item m="1" x="672"/>
        <item m="1" x="344"/>
        <item m="1" x="430"/>
        <item m="1" x="749"/>
        <item m="1" x="724"/>
        <item m="1" x="614"/>
        <item m="1" x="274"/>
        <item m="1" x="735"/>
        <item m="1" x="440"/>
        <item m="1" x="782"/>
        <item m="1" x="708"/>
        <item m="1" x="323"/>
        <item m="1" x="603"/>
        <item m="1" x="691"/>
        <item m="1" x="359"/>
        <item m="1" x="750"/>
        <item m="1" x="374"/>
        <item m="1" x="772"/>
        <item m="1" x="490"/>
        <item m="1" x="361"/>
        <item m="1" x="239"/>
        <item m="1" x="590"/>
        <item m="1" x="591"/>
        <item m="1" x="658"/>
        <item m="1" x="432"/>
        <item m="1" x="404"/>
        <item m="1" x="385"/>
        <item m="1" x="263"/>
        <item m="1" x="579"/>
        <item m="1" x="217"/>
        <item m="1" x="414"/>
        <item m="1" x="533"/>
        <item m="1" x="205"/>
        <item m="1" x="255"/>
        <item m="1" x="193"/>
        <item m="1" x="182"/>
        <item m="1" x="409"/>
        <item m="1" x="743"/>
        <item m="1" x="544"/>
        <item m="1" x="751"/>
        <item m="1" x="400"/>
        <item m="1" x="737"/>
        <item m="1" x="569"/>
        <item m="1" x="464"/>
        <item m="1" x="436"/>
        <item m="1" x="426"/>
        <item m="1" x="227"/>
        <item m="1" x="388"/>
        <item m="1" x="640"/>
        <item m="1" x="304"/>
        <item m="1" x="620"/>
        <item m="1" x="325"/>
        <item m="1" x="608"/>
        <item m="1" x="593"/>
        <item m="1" x="314"/>
        <item m="1" x="427"/>
        <item m="1" x="417"/>
        <item m="1" x="477"/>
        <item m="1" x="754"/>
        <item m="1" x="176"/>
        <item m="1" x="511"/>
        <item m="1" x="278"/>
        <item m="1" x="521"/>
        <item m="1" x="748"/>
        <item m="1" x="357"/>
        <item m="1" x="425"/>
        <item m="1" x="307"/>
        <item m="1" x="580"/>
        <item m="1" x="225"/>
        <item m="1" x="523"/>
        <item m="1" x="630"/>
        <item m="1" x="601"/>
        <item m="1" x="727"/>
        <item m="1" x="736"/>
        <item m="1" x="758"/>
        <item m="1" x="214"/>
        <item m="1" x="542"/>
        <item m="1" x="761"/>
        <item m="1" x="376"/>
        <item m="1" x="423"/>
        <item m="1" x="413"/>
        <item m="1" x="397"/>
        <item m="1" x="265"/>
        <item m="1" x="189"/>
        <item m="1" x="531"/>
        <item m="1" x="718"/>
        <item m="1" x="204"/>
        <item m="1" x="555"/>
        <item m="1" x="372"/>
        <item m="1" x="358"/>
        <item m="1" x="244"/>
        <item m="1" x="173"/>
        <item m="1" x="343"/>
        <item m="1" x="415"/>
        <item m="1" x="301"/>
        <item m="1" x="650"/>
        <item m="1" x="242"/>
        <item m="1" x="386"/>
        <item m="1" x="335"/>
        <item m="1" x="726"/>
        <item m="1" x="693"/>
        <item m="1" x="541"/>
        <item m="1" x="502"/>
        <item m="1" x="622"/>
        <item m="1" x="742"/>
        <item m="1" x="312"/>
        <item m="1" x="638"/>
        <item m="1" x="676"/>
        <item m="1" x="324"/>
        <item m="1" x="306"/>
        <item m="1" x="649"/>
        <item m="1" x="663"/>
        <item m="1" x="582"/>
        <item m="1" x="431"/>
        <item m="1" x="592"/>
        <item m="1" x="660"/>
        <item m="1" x="664"/>
        <item m="1" x="540"/>
        <item m="1" x="201"/>
        <item m="1" x="287"/>
        <item m="1" x="628"/>
        <item m="1" x="757"/>
        <item m="1" x="528"/>
        <item m="1" x="412"/>
        <item m="1" x="300"/>
        <item m="1" x="747"/>
        <item m="1" x="276"/>
        <item m="1" x="422"/>
        <item m="1" x="631"/>
        <item m="1" x="609"/>
        <item m="1" x="215"/>
        <item m="1" x="371"/>
        <item m="1" x="543"/>
        <item m="1" x="506"/>
        <item m="1" x="488"/>
        <item m="1" x="651"/>
        <item m="1" x="406"/>
        <item m="1" x="734"/>
        <item m="1" x="618"/>
        <item m="1" x="741"/>
        <item m="1" x="167"/>
        <item m="1" x="771"/>
        <item m="1" x="332"/>
        <item m="1" x="766"/>
        <item m="1" x="395"/>
        <item m="1" x="636"/>
        <item m="1" x="333"/>
        <item m="1" x="646"/>
        <item m="1" x="285"/>
        <item m="1" x="644"/>
        <item m="1" x="341"/>
        <item m="1" x="682"/>
        <item m="1" x="295"/>
        <item m="1" x="261"/>
        <item m="1" x="507"/>
        <item m="1" x="241"/>
        <item m="1" x="321"/>
        <item m="1" x="587"/>
        <item m="1" x="246"/>
        <item m="1" x="486"/>
        <item m="1" x="212"/>
        <item m="1" x="331"/>
        <item m="1" x="655"/>
        <item m="1" x="670"/>
        <item m="1" x="568"/>
        <item m="1" x="652"/>
        <item m="1" x="373"/>
        <item m="1" x="739"/>
        <item m="1" x="504"/>
        <item m="1" x="310"/>
        <item m="1" x="607"/>
        <item m="1" x="252"/>
        <item m="1" x="469"/>
        <item m="1" x="219"/>
        <item m="1" x="530"/>
        <item m="1" x="160"/>
        <item m="1" x="794"/>
        <item m="1" x="152"/>
        <item m="1" x="573"/>
        <item m="1" x="526"/>
        <item m="1" x="467"/>
        <item m="1" x="554"/>
        <item m="1" x="783"/>
        <item m="1" x="184"/>
        <item m="1" x="196"/>
        <item m="1" x="522"/>
        <item m="1" x="169"/>
        <item m="1" x="224"/>
        <item m="1" x="445"/>
        <item m="1" x="694"/>
        <item m="1" x="688"/>
        <item m="1" x="680"/>
        <item m="1" x="407"/>
        <item m="1" x="254"/>
        <item m="1" x="729"/>
        <item m="1" x="474"/>
        <item m="1" x="334"/>
        <item m="1" x="322"/>
        <item m="1" x="495"/>
        <item m="1" x="338"/>
        <item m="1" x="480"/>
        <item m="1" x="536"/>
        <item m="1" x="259"/>
        <item m="1" x="297"/>
        <item m="1" x="260"/>
        <item m="1" x="700"/>
        <item m="1" x="279"/>
        <item m="1" x="266"/>
        <item m="1" x="717"/>
        <item m="1" x="356"/>
        <item m="1" x="686"/>
        <item m="1" x="317"/>
        <item m="1" x="496"/>
        <item m="1" x="685"/>
        <item m="1" x="350"/>
        <item m="1" x="637"/>
        <item m="1" x="483"/>
        <item m="1" x="296"/>
        <item m="1" x="286"/>
        <item m="1" x="311"/>
        <item m="1" x="673"/>
        <item m="1" x="639"/>
        <item m="1" x="616"/>
        <item m="1" x="315"/>
        <item m="1" x="403"/>
        <item m="1" x="760"/>
        <item m="1" x="163"/>
        <item m="1" x="476"/>
        <item m="1" x="288"/>
        <item m="1" x="560"/>
        <item m="1" x="784"/>
        <item m="1" x="456"/>
        <item m="1" x="674"/>
        <item m="1" x="232"/>
        <item m="1" x="654"/>
        <item m="1" x="308"/>
        <item m="1" x="559"/>
        <item m="1" x="367"/>
        <item m="1" x="513"/>
        <item m="1" x="547"/>
        <item m="1" x="269"/>
        <item m="1" x="598"/>
        <item m="1" x="535"/>
        <item m="1" x="178"/>
        <item m="1" x="188"/>
        <item m="1" x="498"/>
        <item m="1" x="213"/>
        <item m="1" x="313"/>
        <item m="1" x="684"/>
        <item m="1" x="641"/>
        <item m="1" x="466"/>
        <item m="1" x="730"/>
        <item m="1" x="154"/>
        <item m="1" x="699"/>
        <item m="1" x="342"/>
        <item m="1" x="327"/>
        <item m="1" x="585"/>
        <item m="1" x="525"/>
        <item m="1" x="667"/>
        <item m="1" x="245"/>
        <item m="1" x="781"/>
        <item m="1" x="720"/>
        <item m="1" x="662"/>
        <item m="1" x="234"/>
        <item m="1" x="302"/>
        <item m="1" x="514"/>
        <item m="1" x="465"/>
        <item m="1" x="364"/>
        <item m="1" x="710"/>
        <item m="1" x="698"/>
        <item m="1" x="149"/>
        <item m="1" x="773"/>
        <item m="1" x="258"/>
        <item m="1" x="611"/>
        <item m="1" x="235"/>
        <item m="1" x="180"/>
        <item m="1" x="479"/>
        <item m="1" x="454"/>
        <item m="1" x="619"/>
        <item m="1" x="629"/>
        <item m="1" x="586"/>
        <item m="1" x="790"/>
        <item m="1" x="291"/>
        <item m="1" x="491"/>
        <item m="1" x="195"/>
        <item m="1" x="487"/>
        <item m="1" x="271"/>
        <item m="1" x="509"/>
        <item m="1" x="248"/>
        <item m="1" x="572"/>
        <item m="1" x="792"/>
        <item m="1" x="728"/>
        <item m="1" x="299"/>
        <item m="1" x="625"/>
        <item m="1" x="249"/>
        <item m="1" x="294"/>
        <item m="1" x="711"/>
        <item m="1" x="191"/>
        <item m="1" x="677"/>
        <item m="1" x="679"/>
        <item m="1" x="326"/>
        <item m="1" x="723"/>
        <item m="1" x="597"/>
        <item m="1" x="207"/>
        <item m="1" x="348"/>
        <item m="1" x="292"/>
        <item m="1" x="236"/>
        <item m="1" x="230"/>
        <item m="1" x="158"/>
        <item m="1" x="290"/>
        <item m="1" x="185"/>
        <item m="1" x="635"/>
        <item m="1" x="712"/>
        <item m="1" x="346"/>
        <item m="1" x="337"/>
        <item m="1" x="293"/>
        <item m="1" x="303"/>
        <item m="1" x="599"/>
        <item m="1" x="198"/>
        <item m="1" x="316"/>
        <item m="1" x="378"/>
        <item m="1" x="633"/>
        <item m="1" x="732"/>
        <item m="1" x="492"/>
        <item m="1" x="634"/>
        <item m="1" x="666"/>
        <item m="1" x="681"/>
        <item m="1" x="709"/>
        <item m="1" x="508"/>
        <item m="1" x="701"/>
        <item m="1" x="161"/>
        <item m="1" x="220"/>
        <item m="1" x="197"/>
        <item m="1" x="624"/>
        <item m="1" x="564"/>
        <item m="1" x="339"/>
        <item m="1" x="561"/>
        <item m="1" x="562"/>
        <item m="1" x="328"/>
        <item m="1" x="697"/>
        <item m="1" x="501"/>
        <item m="1" x="505"/>
        <item m="1" x="233"/>
        <item m="1" x="668"/>
        <item m="1" x="612"/>
        <item m="1" x="702"/>
        <item m="1" x="351"/>
        <item m="1" x="549"/>
        <item m="1" x="171"/>
        <item m="1" x="527"/>
        <item m="1" x="482"/>
        <item m="1" x="390"/>
        <item m="1" x="594"/>
        <item m="1" x="363"/>
        <item m="1" x="453"/>
        <item m="1" x="537"/>
        <item m="1" x="353"/>
        <item m="1" x="416"/>
        <item m="1" x="532"/>
        <item m="1" x="203"/>
        <item m="1" x="584"/>
        <item m="1" x="283"/>
        <item m="1" x="192"/>
        <item m="1" x="211"/>
        <item m="1" x="529"/>
        <item m="1" x="280"/>
        <item m="1" x="360"/>
        <item m="1" x="578"/>
        <item m="1" x="621"/>
        <item m="1" x="181"/>
        <item m="1" x="175"/>
        <item m="1" x="435"/>
        <item m="1" x="600"/>
        <item m="1" x="519"/>
        <item m="1" x="365"/>
        <item m="1" x="520"/>
        <item m="1" x="763"/>
        <item m="1" x="174"/>
        <item m="1" x="209"/>
        <item m="1" x="199"/>
        <item m="1" x="696"/>
        <item m="1" x="162"/>
        <item m="1" x="567"/>
        <item m="1" x="770"/>
        <item m="1" x="223"/>
        <item m="1" x="653"/>
        <item m="1" x="769"/>
        <item m="1" x="657"/>
        <item m="1" x="789"/>
        <item m="1" x="795"/>
        <item m="1" x="352"/>
        <item m="1" x="648"/>
        <item m="1" x="166"/>
        <item m="1" x="433"/>
        <item m="1" x="661"/>
        <item m="1" x="475"/>
        <item m="1" x="463"/>
        <item m="1" x="428"/>
        <item m="1" x="202"/>
        <item m="1" x="200"/>
        <item m="1" x="647"/>
        <item m="1" x="576"/>
        <item m="1" x="689"/>
        <item m="1" x="548"/>
        <item m="1" x="690"/>
        <item m="1" x="451"/>
        <item m="1" x="780"/>
        <item m="1" x="240"/>
        <item m="1" x="642"/>
        <item m="1" x="510"/>
        <item m="1" x="551"/>
        <item m="1" x="179"/>
        <item m="1" x="282"/>
        <item m="1" x="389"/>
        <item m="1" x="539"/>
        <item m="1" x="801"/>
        <item m="1" x="468"/>
        <item m="1" x="457"/>
        <item m="1" x="768"/>
        <item m="1" x="381"/>
        <item m="1" x="159"/>
        <item m="1" x="481"/>
        <item m="1" x="518"/>
        <item m="1" x="627"/>
        <item m="1" x="289"/>
        <item m="1" x="459"/>
        <item m="1" x="515"/>
        <item m="1" x="721"/>
        <item m="1" x="336"/>
        <item m="1" x="550"/>
        <item m="1" x="458"/>
        <item m="1" x="793"/>
        <item m="1" x="298"/>
        <item m="1" x="402"/>
        <item m="1" x="277"/>
        <item m="1" x="380"/>
        <item m="1" x="190"/>
        <item m="1" x="150"/>
        <item m="1" x="683"/>
        <item m="1" x="566"/>
        <item m="1" x="186"/>
        <item m="1" x="446"/>
        <item m="1" x="575"/>
        <item m="1" x="623"/>
        <item m="1" x="281"/>
        <item m="1" x="588"/>
        <item m="1" x="557"/>
        <item m="1" x="231"/>
        <item m="1" x="626"/>
        <item m="1" x="656"/>
        <item m="1" x="379"/>
        <item m="1" x="452"/>
        <item m="1" x="455"/>
        <item m="1" x="571"/>
        <item m="1" x="218"/>
        <item m="1" x="552"/>
        <item m="1" x="716"/>
        <item m="1" x="411"/>
        <item m="1" x="151"/>
        <item m="1" x="785"/>
        <item m="1" x="671"/>
        <item m="1" x="500"/>
        <item m="1" x="418"/>
        <item m="1" x="366"/>
        <item m="1" x="229"/>
        <item m="1" x="419"/>
        <item m="1" x="745"/>
        <item m="1" x="478"/>
        <item m="1" x="692"/>
        <item m="1" x="391"/>
        <item m="1" x="755"/>
        <item m="1" x="434"/>
        <item m="1" x="443"/>
        <item m="1" x="347"/>
        <item m="1" x="442"/>
        <item m="1" x="251"/>
        <item m="1" x="558"/>
        <item m="1" x="546"/>
        <item m="1" x="534"/>
        <item m="1" x="349"/>
        <item m="1" x="645"/>
        <item m="1" x="517"/>
        <item m="1" x="706"/>
        <item m="1" x="221"/>
        <item m="1" x="687"/>
        <item m="1" x="270"/>
        <item m="1" x="470"/>
        <item m="1" x="340"/>
        <item m="1" x="722"/>
        <item m="1" x="632"/>
        <item m="1" x="725"/>
        <item m="1" x="237"/>
        <item m="1" x="796"/>
        <item m="1" x="581"/>
        <item m="1" x="563"/>
        <item m="1" x="678"/>
        <item m="1" x="665"/>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m="1" x="393"/>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8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dataField="1" showAll="0"/>
    <pivotField dataField="1"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pivotFields>
  <rowFields count="3">
    <field x="0"/>
    <field x="1"/>
    <field x="2"/>
  </rowFields>
  <rowItems count="44">
    <i>
      <x v="294"/>
    </i>
    <i r="1">
      <x v="39"/>
    </i>
    <i r="2">
      <x v="782"/>
    </i>
    <i>
      <x v="295"/>
    </i>
    <i r="1">
      <x v="34"/>
    </i>
    <i r="2">
      <x v="788"/>
    </i>
    <i r="2">
      <x v="789"/>
    </i>
    <i r="2">
      <x v="790"/>
    </i>
    <i>
      <x v="296"/>
    </i>
    <i r="1">
      <x v="34"/>
    </i>
    <i r="2">
      <x v="791"/>
    </i>
    <i>
      <x v="297"/>
    </i>
    <i r="1">
      <x v="34"/>
    </i>
    <i r="2">
      <x v="789"/>
    </i>
    <i>
      <x v="298"/>
    </i>
    <i r="1">
      <x v="34"/>
    </i>
    <i r="2">
      <x v="791"/>
    </i>
    <i r="2">
      <x v="792"/>
    </i>
    <i>
      <x v="299"/>
    </i>
    <i r="1">
      <x v="34"/>
    </i>
    <i r="2">
      <x v="793"/>
    </i>
    <i>
      <x v="300"/>
    </i>
    <i r="1">
      <x v="34"/>
    </i>
    <i r="2">
      <x v="794"/>
    </i>
    <i r="2">
      <x v="795"/>
    </i>
    <i>
      <x v="301"/>
    </i>
    <i r="1">
      <x v="34"/>
    </i>
    <i r="2">
      <x v="793"/>
    </i>
    <i r="2">
      <x v="796"/>
    </i>
    <i>
      <x v="302"/>
    </i>
    <i r="1">
      <x v="34"/>
    </i>
    <i r="2">
      <x v="788"/>
    </i>
    <i r="2">
      <x v="797"/>
    </i>
    <i>
      <x v="303"/>
    </i>
    <i r="1">
      <x v="34"/>
    </i>
    <i r="2">
      <x v="798"/>
    </i>
    <i r="2">
      <x v="799"/>
    </i>
    <i>
      <x v="304"/>
    </i>
    <i r="1">
      <x v="33"/>
    </i>
    <i r="2">
      <x v="801"/>
    </i>
    <i r="1">
      <x v="34"/>
    </i>
    <i r="2">
      <x v="792"/>
    </i>
    <i r="2">
      <x v="800"/>
    </i>
    <i t="grand">
      <x/>
    </i>
  </rowItems>
  <colFields count="1">
    <field x="-2"/>
  </colFields>
  <colItems count="3">
    <i>
      <x/>
    </i>
    <i i="1">
      <x v="1"/>
    </i>
    <i i="2">
      <x v="2"/>
    </i>
  </colItems>
  <dataFields count="3">
    <dataField name="- Wafer Q'ty" fld="3" baseField="0" baseItem="0"/>
    <dataField name="- Rework wafer" fld="4" baseField="0" baseItem="0"/>
    <dataField name="- Addition defect" fld="10" baseField="0" baseItem="0"/>
  </dataFields>
  <chartFormats count="42">
    <chartFormat chart="29"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1"/>
          </reference>
        </references>
      </pivotArea>
    </chartFormat>
    <chartFormat chart="29"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452" format="9" series="1">
      <pivotArea type="data" outline="0" fieldPosition="0">
        <references count="1">
          <reference field="4294967294" count="1" selected="0">
            <x v="0"/>
          </reference>
        </references>
      </pivotArea>
    </chartFormat>
    <chartFormat chart="452" format="10" series="1">
      <pivotArea type="data" outline="0" fieldPosition="0">
        <references count="1">
          <reference field="4294967294" count="1" selected="0">
            <x v="1"/>
          </reference>
        </references>
      </pivotArea>
    </chartFormat>
    <chartFormat chart="452" format="11" series="1">
      <pivotArea type="data" outline="0" fieldPosition="0">
        <references count="1">
          <reference field="4294967294" count="1" selected="0">
            <x v="2"/>
          </reference>
        </references>
      </pivotArea>
    </chartFormat>
    <chartFormat chart="453" format="12" series="1">
      <pivotArea type="data" outline="0" fieldPosition="0">
        <references count="1">
          <reference field="4294967294" count="1" selected="0">
            <x v="0"/>
          </reference>
        </references>
      </pivotArea>
    </chartFormat>
    <chartFormat chart="453" format="13" series="1">
      <pivotArea type="data" outline="0" fieldPosition="0">
        <references count="1">
          <reference field="4294967294" count="1" selected="0">
            <x v="1"/>
          </reference>
        </references>
      </pivotArea>
    </chartFormat>
    <chartFormat chart="453" format="14" series="1">
      <pivotArea type="data" outline="0" fieldPosition="0">
        <references count="1">
          <reference field="4294967294" count="1" selected="0">
            <x v="2"/>
          </reference>
        </references>
      </pivotArea>
    </chartFormat>
    <chartFormat chart="463" format="9" series="1">
      <pivotArea type="data" outline="0" fieldPosition="0">
        <references count="1">
          <reference field="4294967294" count="1" selected="0">
            <x v="0"/>
          </reference>
        </references>
      </pivotArea>
    </chartFormat>
    <chartFormat chart="463" format="10" series="1">
      <pivotArea type="data" outline="0" fieldPosition="0">
        <references count="1">
          <reference field="4294967294" count="1" selected="0">
            <x v="1"/>
          </reference>
        </references>
      </pivotArea>
    </chartFormat>
    <chartFormat chart="463" format="11" series="1">
      <pivotArea type="data" outline="0" fieldPosition="0">
        <references count="1">
          <reference field="4294967294" count="1" selected="0">
            <x v="2"/>
          </reference>
        </references>
      </pivotArea>
    </chartFormat>
    <chartFormat chart="464" format="12" series="1">
      <pivotArea type="data" outline="0" fieldPosition="0">
        <references count="1">
          <reference field="4294967294" count="1" selected="0">
            <x v="0"/>
          </reference>
        </references>
      </pivotArea>
    </chartFormat>
    <chartFormat chart="464" format="13" series="1">
      <pivotArea type="data" outline="0" fieldPosition="0">
        <references count="1">
          <reference field="4294967294" count="1" selected="0">
            <x v="1"/>
          </reference>
        </references>
      </pivotArea>
    </chartFormat>
    <chartFormat chart="464" format="14" series="1">
      <pivotArea type="data" outline="0" fieldPosition="0">
        <references count="1">
          <reference field="4294967294" count="1" selected="0">
            <x v="2"/>
          </reference>
        </references>
      </pivotArea>
    </chartFormat>
    <chartFormat chart="478" format="9" series="1">
      <pivotArea type="data" outline="0" fieldPosition="0">
        <references count="1">
          <reference field="4294967294" count="1" selected="0">
            <x v="0"/>
          </reference>
        </references>
      </pivotArea>
    </chartFormat>
    <chartFormat chart="478" format="10" series="1">
      <pivotArea type="data" outline="0" fieldPosition="0">
        <references count="1">
          <reference field="4294967294" count="1" selected="0">
            <x v="1"/>
          </reference>
        </references>
      </pivotArea>
    </chartFormat>
    <chartFormat chart="478" format="11" series="1">
      <pivotArea type="data" outline="0" fieldPosition="0">
        <references count="1">
          <reference field="4294967294" count="1" selected="0">
            <x v="2"/>
          </reference>
        </references>
      </pivotArea>
    </chartFormat>
    <chartFormat chart="479" format="12" series="1">
      <pivotArea type="data" outline="0" fieldPosition="0">
        <references count="1">
          <reference field="4294967294" count="1" selected="0">
            <x v="0"/>
          </reference>
        </references>
      </pivotArea>
    </chartFormat>
    <chartFormat chart="479" format="13" series="1">
      <pivotArea type="data" outline="0" fieldPosition="0">
        <references count="1">
          <reference field="4294967294" count="1" selected="0">
            <x v="1"/>
          </reference>
        </references>
      </pivotArea>
    </chartFormat>
    <chartFormat chart="479" format="14" series="1">
      <pivotArea type="data" outline="0" fieldPosition="0">
        <references count="1">
          <reference field="4294967294" count="1" selected="0">
            <x v="2"/>
          </reference>
        </references>
      </pivotArea>
    </chartFormat>
    <chartFormat chart="492" format="9" series="1">
      <pivotArea type="data" outline="0" fieldPosition="0">
        <references count="1">
          <reference field="4294967294" count="1" selected="0">
            <x v="0"/>
          </reference>
        </references>
      </pivotArea>
    </chartFormat>
    <chartFormat chart="492" format="10" series="1">
      <pivotArea type="data" outline="0" fieldPosition="0">
        <references count="1">
          <reference field="4294967294" count="1" selected="0">
            <x v="1"/>
          </reference>
        </references>
      </pivotArea>
    </chartFormat>
    <chartFormat chart="492" format="11" series="1">
      <pivotArea type="data" outline="0" fieldPosition="0">
        <references count="1">
          <reference field="4294967294" count="1" selected="0">
            <x v="2"/>
          </reference>
        </references>
      </pivotArea>
    </chartFormat>
    <chartFormat chart="493" format="12" series="1">
      <pivotArea type="data" outline="0" fieldPosition="0">
        <references count="1">
          <reference field="4294967294" count="1" selected="0">
            <x v="0"/>
          </reference>
        </references>
      </pivotArea>
    </chartFormat>
    <chartFormat chart="493" format="13" series="1">
      <pivotArea type="data" outline="0" fieldPosition="0">
        <references count="1">
          <reference field="4294967294" count="1" selected="0">
            <x v="1"/>
          </reference>
        </references>
      </pivotArea>
    </chartFormat>
    <chartFormat chart="493" format="14" series="1">
      <pivotArea type="data" outline="0" fieldPosition="0">
        <references count="1">
          <reference field="4294967294" count="1" selected="0">
            <x v="2"/>
          </reference>
        </references>
      </pivotArea>
    </chartFormat>
    <chartFormat chart="516" format="9" series="1">
      <pivotArea type="data" outline="0" fieldPosition="0">
        <references count="1">
          <reference field="4294967294" count="1" selected="0">
            <x v="0"/>
          </reference>
        </references>
      </pivotArea>
    </chartFormat>
    <chartFormat chart="516" format="10" series="1">
      <pivotArea type="data" outline="0" fieldPosition="0">
        <references count="1">
          <reference field="4294967294" count="1" selected="0">
            <x v="1"/>
          </reference>
        </references>
      </pivotArea>
    </chartFormat>
    <chartFormat chart="516" format="11" series="1">
      <pivotArea type="data" outline="0" fieldPosition="0">
        <references count="1">
          <reference field="4294967294" count="1" selected="0">
            <x v="2"/>
          </reference>
        </references>
      </pivotArea>
    </chartFormat>
    <chartFormat chart="517" format="12" series="1">
      <pivotArea type="data" outline="0" fieldPosition="0">
        <references count="1">
          <reference field="4294967294" count="1" selected="0">
            <x v="0"/>
          </reference>
        </references>
      </pivotArea>
    </chartFormat>
    <chartFormat chart="517" format="13" series="1">
      <pivotArea type="data" outline="0" fieldPosition="0">
        <references count="1">
          <reference field="4294967294" count="1" selected="0">
            <x v="1"/>
          </reference>
        </references>
      </pivotArea>
    </chartFormat>
    <chartFormat chart="517" format="14" series="1">
      <pivotArea type="data" outline="0" fieldPosition="0">
        <references count="1">
          <reference field="4294967294" count="1" selected="0">
            <x v="2"/>
          </reference>
        </references>
      </pivotArea>
    </chartFormat>
    <chartFormat chart="583" format="9" series="1">
      <pivotArea type="data" outline="0" fieldPosition="0">
        <references count="1">
          <reference field="4294967294" count="1" selected="0">
            <x v="0"/>
          </reference>
        </references>
      </pivotArea>
    </chartFormat>
    <chartFormat chart="583" format="10" series="1">
      <pivotArea type="data" outline="0" fieldPosition="0">
        <references count="1">
          <reference field="4294967294" count="1" selected="0">
            <x v="1"/>
          </reference>
        </references>
      </pivotArea>
    </chartFormat>
    <chartFormat chart="583" format="11" series="1">
      <pivotArea type="data" outline="0" fieldPosition="0">
        <references count="1">
          <reference field="4294967294" count="1" selected="0">
            <x v="2"/>
          </reference>
        </references>
      </pivotArea>
    </chartFormat>
    <chartFormat chart="584" format="12" series="1">
      <pivotArea type="data" outline="0" fieldPosition="0">
        <references count="1">
          <reference field="4294967294" count="1" selected="0">
            <x v="0"/>
          </reference>
        </references>
      </pivotArea>
    </chartFormat>
    <chartFormat chart="584" format="13" series="1">
      <pivotArea type="data" outline="0" fieldPosition="0">
        <references count="1">
          <reference field="4294967294" count="1" selected="0">
            <x v="1"/>
          </reference>
        </references>
      </pivotArea>
    </chartFormat>
    <chartFormat chart="58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樞紐分析表6" cacheId="23"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location ref="A3:D5" firstHeaderRow="0" firstDataRow="1" firstDataCol="1"/>
  <pivotFields count="15">
    <pivotField axis="axisRow" showAll="0">
      <items count="266">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175"/>
        <item h="1" x="176"/>
        <item x="262"/>
        <item h="1" x="253"/>
        <item h="1" x="254"/>
        <item h="1" x="255"/>
        <item h="1" x="256"/>
        <item h="1" x="257"/>
        <item h="1" m="1" x="263"/>
        <item h="1" x="258"/>
        <item h="1" x="259"/>
        <item h="1" x="260"/>
        <item h="1" x="261"/>
        <item m="1" x="264"/>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2">
    <i>
      <x v="253"/>
    </i>
    <i t="grand">
      <x/>
    </i>
  </rowItems>
  <colFields count="1">
    <field x="-2"/>
  </colFields>
  <colItems count="3">
    <i>
      <x/>
    </i>
    <i i="1">
      <x v="1"/>
    </i>
    <i i="2">
      <x v="2"/>
    </i>
  </colItems>
  <dataFields count="3">
    <dataField name=" B5-Wafer Q'ty" fld="3" baseField="0" baseItem="192"/>
    <dataField name=" B5-Rework wafer" fld="4" baseField="0" baseItem="192"/>
    <dataField name="B5-Lot" fld="3" subtotal="count" baseField="0" baseItem="19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樞紐分析表13" cacheId="19"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3">
  <location ref="A33:D37" firstHeaderRow="0" firstDataRow="1" firstDataCol="1"/>
  <pivotFields count="17">
    <pivotField axis="axisRow" showAll="0">
      <items count="842">
        <item h="1" x="226"/>
        <item h="1" x="227"/>
        <item h="1" x="228"/>
        <item h="1" x="229"/>
        <item h="1" x="230"/>
        <item h="1" x="231"/>
        <item h="1" x="232"/>
        <item h="1" x="233"/>
        <item h="1" x="83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m="1" x="840"/>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6"/>
        <item h="1" x="837"/>
        <item h="1" x="835"/>
        <item h="1" x="838"/>
        <item t="default"/>
      </items>
    </pivotField>
    <pivotField axis="axisRow" showAll="0">
      <items count="37">
        <item h="1" m="1" x="33"/>
        <item h="1" m="1" x="29"/>
        <item h="1" m="1" x="31"/>
        <item h="1" m="1" x="28"/>
        <item h="1" x="7"/>
        <item h="1" x="11"/>
        <item h="1" x="8"/>
        <item h="1" x="15"/>
        <item h="1" x="17"/>
        <item h="1" x="9"/>
        <item h="1" x="14"/>
        <item h="1" x="18"/>
        <item h="1" x="19"/>
        <item h="1" x="16"/>
        <item h="1" x="20"/>
        <item h="1" x="12"/>
        <item h="1" x="13"/>
        <item h="1" x="10"/>
        <item h="1" x="21"/>
        <item x="0"/>
        <item x="1"/>
        <item x="2"/>
        <item x="4"/>
        <item x="3"/>
        <item x="5"/>
        <item x="23"/>
        <item x="22"/>
        <item x="24"/>
        <item h="1" x="26"/>
        <item x="25"/>
        <item h="1" x="6"/>
        <item h="1" m="1" x="27"/>
        <item h="1" m="1" x="34"/>
        <item h="1" m="1" x="35"/>
        <item h="1" m="1" x="30"/>
        <item h="1" m="1" x="32"/>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0"/>
    <field x="1"/>
  </rowFields>
  <rowItems count="4">
    <i>
      <x v="648"/>
    </i>
    <i r="1">
      <x v="22"/>
    </i>
    <i r="1">
      <x v="29"/>
    </i>
    <i t="grand">
      <x/>
    </i>
  </rowItems>
  <colFields count="1">
    <field x="-2"/>
  </colFields>
  <colItems count="3">
    <i>
      <x/>
    </i>
    <i i="1">
      <x v="1"/>
    </i>
    <i i="2">
      <x v="2"/>
    </i>
  </colItems>
  <dataFields count="3">
    <dataField name="M7- Wafer Q'ty" fld="3" baseField="0" baseItem="0"/>
    <dataField name="M7-Rework wafer" fld="4" baseField="0" baseItem="0"/>
    <dataField name="M7-Lot"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樞紐分析表7" cacheId="23"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location ref="E3:F5" firstHeaderRow="1" firstDataRow="1" firstDataCol="1" rowPageCount="1" colPageCount="1"/>
  <pivotFields count="15">
    <pivotField axis="axisRow" showAll="0">
      <items count="266">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175"/>
        <item h="1" x="176"/>
        <item h="1" x="262"/>
        <item h="1" x="253"/>
        <item h="1" x="254"/>
        <item h="1" x="255"/>
        <item h="1" x="256"/>
        <item h="1" x="257"/>
        <item h="1" m="1" x="263"/>
        <item h="1" x="258"/>
        <item h="1" x="259"/>
        <item h="1" x="260"/>
        <item x="261"/>
        <item h="1" m="1" x="264"/>
        <item t="default"/>
      </items>
    </pivotField>
    <pivotField showAll="0"/>
    <pivotField showAll="0"/>
    <pivotField showAll="0"/>
    <pivotField axis="axisPage" dataField="1" multipleItemSelectionAllowed="1" showAll="0">
      <items count="16">
        <item h="1" x="0"/>
        <item x="1"/>
        <item x="3"/>
        <item x="7"/>
        <item x="11"/>
        <item x="9"/>
        <item x="6"/>
        <item x="10"/>
        <item x="13"/>
        <item x="4"/>
        <item x="12"/>
        <item x="5"/>
        <item x="8"/>
        <item x="2"/>
        <item h="1" x="14"/>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2">
    <i>
      <x v="25"/>
    </i>
    <i t="grand">
      <x/>
    </i>
  </rowItems>
  <colItems count="1">
    <i/>
  </colItems>
  <pageFields count="1">
    <pageField fld="4" hier="-1"/>
  </pageFields>
  <dataFields count="1">
    <dataField name="RwLot" fld="4" subtotal="count" baseField="0" baseItem="19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樞紐分析表10" cacheId="30"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location ref="E23:F25" firstHeaderRow="1" firstDataRow="1" firstDataCol="1" rowPageCount="1" colPageCount="1"/>
  <pivotFields count="5">
    <pivotField axis="axisRow" showAll="0" defaultSubtotal="0">
      <items count="30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303"/>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x="296"/>
        <item x="297"/>
        <item x="298"/>
        <item h="1" x="299"/>
        <item h="1" x="300"/>
        <item h="1" x="301"/>
        <item h="1" x="302"/>
      </items>
    </pivotField>
    <pivotField showAll="0"/>
    <pivotField dataField="1" showAll="0"/>
    <pivotField showAll="0"/>
    <pivotField axis="axisPage" multipleItemSelectionAllowed="1" showAll="0" defaultSubtotal="0">
      <items count="15">
        <item h="1" x="0"/>
        <item x="2"/>
        <item x="1"/>
        <item x="4"/>
        <item x="7"/>
        <item x="5"/>
        <item x="3"/>
        <item x="13"/>
        <item x="8"/>
        <item x="10"/>
        <item x="12"/>
        <item x="9"/>
        <item x="11"/>
        <item x="6"/>
        <item h="1" x="14"/>
      </items>
    </pivotField>
  </pivotFields>
  <rowFields count="1">
    <field x="0"/>
  </rowFields>
  <rowItems count="2">
    <i>
      <x v="297"/>
    </i>
    <i t="grand">
      <x/>
    </i>
  </rowItems>
  <colItems count="1">
    <i/>
  </colItems>
  <pageFields count="1">
    <pageField fld="4" hier="-1"/>
  </pageFields>
  <dataFields count="1">
    <dataField name="Tp-lot" fld="2" subtotal="count" baseField="0" baseItem="9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樞紐分析表5" cacheId="30"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location ref="A23:D27" firstHeaderRow="0" firstDataRow="1" firstDataCol="1"/>
  <pivotFields count="5">
    <pivotField axis="axisRow" showAll="0" defaultSubtotal="0">
      <items count="30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303"/>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x="296"/>
        <item x="297"/>
        <item x="298"/>
        <item h="1" x="299"/>
        <item h="1" x="300"/>
        <item h="1" x="301"/>
        <item h="1" x="302"/>
      </items>
    </pivotField>
    <pivotField showAll="0"/>
    <pivotField dataField="1" showAll="0"/>
    <pivotField dataField="1" showAll="0"/>
    <pivotField dataField="1" showAll="0" defaultSubtotal="0"/>
  </pivotFields>
  <rowFields count="1">
    <field x="0"/>
  </rowFields>
  <rowItems count="4">
    <i>
      <x v="297"/>
    </i>
    <i>
      <x v="298"/>
    </i>
    <i>
      <x v="299"/>
    </i>
    <i t="grand">
      <x/>
    </i>
  </rowItems>
  <colFields count="1">
    <field x="-2"/>
  </colFields>
  <colItems count="3">
    <i>
      <x/>
    </i>
    <i i="1">
      <x v="1"/>
    </i>
    <i i="2">
      <x v="2"/>
    </i>
  </colItems>
  <dataFields count="3">
    <dataField name="Tp - Wafer Q'ty" fld="3" baseField="0" baseItem="139"/>
    <dataField name="Tp Rework wafer" fld="4" baseField="0" baseItem="139"/>
    <dataField name="Tp-lot" fld="2" subtotal="count" baseField="0" baseItem="9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樞紐分析表8" cacheId="36"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location ref="A11:D12" firstHeaderRow="0" firstDataRow="1" firstDataCol="1"/>
  <pivotFields count="15">
    <pivotField axis="axisRow" showAll="0" defaultSubtotal="0">
      <items count="306">
        <item h="1" m="1" x="157"/>
        <item h="1" m="1" x="247"/>
        <item h="1" m="1" x="161"/>
        <item h="1" m="1" x="251"/>
        <item h="1" m="1" x="165"/>
        <item h="1" m="1" x="256"/>
        <item h="1" m="1" x="170"/>
        <item h="1" m="1" x="261"/>
        <item h="1" m="1" x="175"/>
        <item h="1" m="1" x="267"/>
        <item h="1" m="1" x="181"/>
        <item h="1" m="1" x="273"/>
        <item h="1" m="1" x="187"/>
        <item h="1" m="1" x="279"/>
        <item h="1" m="1" x="193"/>
        <item h="1" m="1" x="285"/>
        <item h="1" m="1" x="199"/>
        <item h="1" m="1" x="291"/>
        <item h="1" m="1" x="237"/>
        <item h="1" m="1" x="151"/>
        <item h="1" m="1" x="239"/>
        <item h="1" m="1" x="152"/>
        <item h="1" m="1" x="240"/>
        <item h="1" m="1" x="153"/>
        <item h="1" m="1" x="242"/>
        <item h="1" m="1" x="155"/>
        <item h="1" m="1" x="244"/>
        <item h="1" m="1" x="158"/>
        <item h="1" m="1" x="248"/>
        <item h="1" m="1" x="162"/>
        <item h="1" m="1" x="252"/>
        <item h="1" m="1" x="166"/>
        <item h="1" m="1" x="257"/>
        <item h="1" m="1" x="171"/>
        <item h="1" m="1" x="262"/>
        <item h="1" m="1" x="176"/>
        <item h="1" m="1" x="268"/>
        <item h="1" m="1" x="182"/>
        <item h="1" m="1" x="274"/>
        <item h="1" m="1" x="188"/>
        <item h="1" m="1" x="280"/>
        <item h="1" m="1" x="194"/>
        <item h="1" m="1" x="286"/>
        <item h="1" m="1" x="200"/>
        <item h="1" m="1" x="292"/>
        <item h="1" m="1" x="205"/>
        <item h="1" m="1" x="297"/>
        <item h="1" m="1" x="210"/>
        <item h="1" m="1" x="302"/>
        <item h="1" m="1" x="241"/>
        <item h="1" m="1" x="154"/>
        <item h="1" m="1" x="243"/>
        <item h="1" m="1" x="156"/>
        <item h="1" m="1" x="245"/>
        <item h="1" m="1" x="159"/>
        <item h="1" m="1" x="249"/>
        <item h="1" m="1" x="163"/>
        <item h="1" m="1" x="253"/>
        <item h="1" m="1" x="167"/>
        <item h="1" m="1" x="258"/>
        <item h="1" m="1" x="172"/>
        <item h="1" m="1" x="263"/>
        <item h="1" m="1" x="177"/>
        <item h="1" m="1" x="269"/>
        <item h="1" m="1" x="183"/>
        <item h="1" m="1" x="275"/>
        <item h="1" m="1" x="189"/>
        <item h="1" m="1" x="281"/>
        <item h="1" m="1" x="195"/>
        <item h="1" m="1" x="287"/>
        <item h="1" m="1" x="201"/>
        <item h="1" m="1" x="293"/>
        <item h="1" m="1" x="206"/>
        <item h="1" m="1" x="298"/>
        <item h="1" m="1" x="211"/>
        <item h="1" m="1" x="303"/>
        <item h="1" m="1" x="215"/>
        <item h="1" m="1" x="124"/>
        <item h="1" m="1" x="219"/>
        <item h="1" m="1" x="246"/>
        <item h="1" m="1" x="160"/>
        <item h="1" m="1" x="250"/>
        <item h="1" m="1" x="164"/>
        <item h="1" m="1" x="254"/>
        <item h="1" m="1" x="168"/>
        <item h="1" m="1" x="259"/>
        <item h="1" m="1" x="173"/>
        <item h="1" m="1" x="264"/>
        <item h="1" m="1" x="178"/>
        <item h="1" m="1" x="270"/>
        <item h="1" m="1" x="184"/>
        <item h="1" m="1" x="276"/>
        <item h="1" m="1" x="190"/>
        <item h="1" x="122"/>
        <item h="1" m="1" x="282"/>
        <item h="1" m="1" x="196"/>
        <item h="1" m="1" x="288"/>
        <item h="1" m="1" x="202"/>
        <item h="1" m="1" x="294"/>
        <item h="1" m="1" x="207"/>
        <item h="1" m="1" x="299"/>
        <item h="1" m="1" x="212"/>
        <item h="1" m="1" x="304"/>
        <item h="1" m="1" x="216"/>
        <item h="1" m="1" x="125"/>
        <item h="1" m="1" x="220"/>
        <item h="1" m="1" x="128"/>
        <item h="1" m="1" x="223"/>
        <item h="1" m="1" x="131"/>
        <item h="1" m="1" x="226"/>
        <item h="1" m="1" x="134"/>
        <item h="1" m="1" x="255"/>
        <item h="1" m="1" x="169"/>
        <item h="1" m="1" x="260"/>
        <item h="1" m="1" x="174"/>
        <item h="1" m="1" x="265"/>
        <item h="1" m="1" x="179"/>
        <item h="1" m="1" x="271"/>
        <item h="1" m="1" x="185"/>
        <item h="1" m="1" x="277"/>
        <item h="1" m="1" x="191"/>
        <item h="1" m="1" x="283"/>
        <item h="1" m="1" x="197"/>
        <item h="1" m="1" x="289"/>
        <item h="1" m="1" x="203"/>
        <item h="1" m="1" x="295"/>
        <item h="1" m="1" x="208"/>
        <item h="1" m="1" x="300"/>
        <item h="1" m="1" x="213"/>
        <item h="1" m="1" x="305"/>
        <item h="1" m="1" x="217"/>
        <item h="1" m="1" x="126"/>
        <item h="1" m="1" x="221"/>
        <item h="1" m="1" x="129"/>
        <item h="1" m="1" x="224"/>
        <item h="1" m="1" x="132"/>
        <item h="1" m="1" x="227"/>
        <item h="1" m="1" x="135"/>
        <item h="1" m="1" x="229"/>
        <item h="1" m="1" x="266"/>
        <item h="1" m="1" x="180"/>
        <item h="1" m="1" x="272"/>
        <item h="1" m="1" x="186"/>
        <item h="1" m="1" x="278"/>
        <item h="1" m="1" x="192"/>
        <item h="1" m="1" x="284"/>
        <item h="1" m="1" x="198"/>
        <item h="1" m="1" x="290"/>
        <item h="1" m="1" x="204"/>
        <item h="1" m="1" x="296"/>
        <item h="1" m="1" x="209"/>
        <item h="1" m="1" x="301"/>
        <item h="1" m="1" x="214"/>
        <item h="1" m="1" x="123"/>
        <item h="1" m="1" x="218"/>
        <item h="1" m="1" x="127"/>
        <item h="1" m="1" x="222"/>
        <item h="1" m="1" x="130"/>
        <item h="1" m="1" x="225"/>
        <item h="1" m="1" x="133"/>
        <item h="1" m="1" x="228"/>
        <item h="1" m="1" x="136"/>
        <item h="1" m="1" x="230"/>
        <item h="1" m="1" x="137"/>
        <item h="1" m="1" x="232"/>
        <item h="1" m="1" x="141"/>
        <item h="1" m="1" x="233"/>
        <item h="1" m="1" x="143"/>
        <item h="1" m="1" x="139"/>
        <item h="1" m="1" x="144"/>
        <item h="1" m="1" x="145"/>
        <item h="1" m="1" x="235"/>
        <item h="1" m="1" x="146"/>
        <item h="1" m="1" x="147"/>
        <item h="1" m="1" x="148"/>
        <item h="1" m="1" x="236"/>
        <item h="1" m="1" x="149"/>
        <item h="1" m="1" x="150"/>
        <item h="1" m="1" x="238"/>
        <item h="1" m="1" x="231"/>
        <item h="1" m="1" x="138"/>
        <item h="1" m="1" x="140"/>
        <item m="1" x="142"/>
        <item m="1" x="23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5"/>
        <item h="1" x="24"/>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s>
    </pivotField>
    <pivotField showAll="0"/>
    <pivotField showAll="0"/>
    <pivotField dataField="1" showAll="0"/>
    <pivotField dataField="1"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s>
  <rowFields count="1">
    <field x="0"/>
  </rowFields>
  <rowItems count="1">
    <i t="grand">
      <x/>
    </i>
  </rowItems>
  <colFields count="1">
    <field x="-2"/>
  </colFields>
  <colItems count="3">
    <i>
      <x/>
    </i>
    <i i="1">
      <x v="1"/>
    </i>
    <i i="2">
      <x v="2"/>
    </i>
  </colItems>
  <dataFields count="3">
    <dataField name="B1-Wafer Q'ty" fld="3" baseField="0" baseItem="2"/>
    <dataField name="B1- Rework wafer" fld="4" baseField="0" baseItem="2"/>
    <dataField name="B1-Lot" fld="3"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樞紐分析表14" cacheId="19"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chartFormat="3">
  <location ref="E33:F34" firstHeaderRow="1" firstDataRow="1" firstDataCol="1" rowPageCount="1" colPageCount="1"/>
  <pivotFields count="17">
    <pivotField axis="axisRow" showAll="0">
      <items count="842">
        <item x="226"/>
        <item h="1" x="227"/>
        <item h="1" x="228"/>
        <item h="1" x="229"/>
        <item h="1" x="230"/>
        <item h="1" x="231"/>
        <item h="1" x="232"/>
        <item h="1" x="233"/>
        <item h="1" x="83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m="1" x="840"/>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6"/>
        <item h="1" x="837"/>
        <item h="1" x="835"/>
        <item h="1" x="838"/>
        <item t="default"/>
      </items>
    </pivotField>
    <pivotField axis="axisRow" showAll="0">
      <items count="37">
        <item h="1" m="1" x="33"/>
        <item h="1" m="1" x="29"/>
        <item h="1" m="1" x="31"/>
        <item h="1" m="1" x="28"/>
        <item h="1" x="7"/>
        <item h="1" x="11"/>
        <item h="1" x="8"/>
        <item h="1" x="15"/>
        <item h="1" x="17"/>
        <item h="1" x="9"/>
        <item h="1" x="14"/>
        <item h="1" x="18"/>
        <item h="1" x="19"/>
        <item h="1" x="16"/>
        <item h="1" x="20"/>
        <item h="1" x="12"/>
        <item h="1" x="13"/>
        <item h="1" x="10"/>
        <item h="1" x="21"/>
        <item x="0"/>
        <item x="1"/>
        <item x="2"/>
        <item x="4"/>
        <item x="3"/>
        <item x="5"/>
        <item x="23"/>
        <item x="22"/>
        <item x="24"/>
        <item h="1" x="26"/>
        <item h="1" x="25"/>
        <item h="1" x="6"/>
        <item h="1" m="1" x="27"/>
        <item h="1" m="1" x="34"/>
        <item h="1" m="1" x="35"/>
        <item h="1" m="1" x="30"/>
        <item h="1" m="1" x="32"/>
        <item t="default"/>
      </items>
    </pivotField>
    <pivotField showAll="0"/>
    <pivotField dataField="1" showAll="0"/>
    <pivotField axis="axisPage" multipleItemSelectionAllowed="1" showAll="0">
      <items count="17">
        <item h="1" x="1"/>
        <item x="0"/>
        <item x="4"/>
        <item x="5"/>
        <item x="10"/>
        <item x="3"/>
        <item x="8"/>
        <item x="2"/>
        <item x="6"/>
        <item x="9"/>
        <item x="14"/>
        <item x="12"/>
        <item x="13"/>
        <item x="11"/>
        <item h="1" x="7"/>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0"/>
    <field x="1"/>
  </rowFields>
  <rowItems count="1">
    <i t="grand">
      <x/>
    </i>
  </rowItems>
  <colItems count="1">
    <i/>
  </colItems>
  <pageFields count="1">
    <pageField fld="4" hier="-1"/>
  </pageFields>
  <dataFields count="1">
    <dataField name="M7-Lo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樞紐分析表9" cacheId="36" applyNumberFormats="0" applyBorderFormats="0" applyFontFormats="0" applyPatternFormats="0" applyAlignmentFormats="0" applyWidthHeightFormats="1" dataCaption="數值" updatedVersion="6" minRefreshableVersion="3" useAutoFormatting="1" itemPrintTitles="1" createdVersion="5" indent="0" outline="1" outlineData="1" multipleFieldFilters="0">
  <location ref="E11:F12" firstHeaderRow="1" firstDataRow="1" firstDataCol="1" rowPageCount="1" colPageCount="1"/>
  <pivotFields count="15">
    <pivotField axis="axisRow" showAll="0" defaultSubtotal="0">
      <items count="306">
        <item h="1" m="1" x="157"/>
        <item h="1" m="1" x="247"/>
        <item h="1" m="1" x="161"/>
        <item h="1" m="1" x="251"/>
        <item h="1" m="1" x="165"/>
        <item h="1" m="1" x="256"/>
        <item h="1" m="1" x="170"/>
        <item h="1" m="1" x="261"/>
        <item h="1" m="1" x="175"/>
        <item h="1" m="1" x="267"/>
        <item h="1" m="1" x="181"/>
        <item h="1" m="1" x="273"/>
        <item h="1" m="1" x="187"/>
        <item h="1" m="1" x="279"/>
        <item h="1" m="1" x="193"/>
        <item h="1" m="1" x="285"/>
        <item h="1" m="1" x="199"/>
        <item h="1" m="1" x="291"/>
        <item h="1" m="1" x="237"/>
        <item h="1" m="1" x="151"/>
        <item h="1" m="1" x="239"/>
        <item h="1" m="1" x="152"/>
        <item h="1" m="1" x="240"/>
        <item h="1" m="1" x="153"/>
        <item h="1" m="1" x="242"/>
        <item h="1" m="1" x="155"/>
        <item h="1" m="1" x="244"/>
        <item h="1" m="1" x="158"/>
        <item h="1" m="1" x="248"/>
        <item h="1" m="1" x="162"/>
        <item h="1" m="1" x="252"/>
        <item h="1" m="1" x="166"/>
        <item h="1" m="1" x="257"/>
        <item h="1" m="1" x="171"/>
        <item h="1" m="1" x="262"/>
        <item h="1" m="1" x="176"/>
        <item h="1" m="1" x="268"/>
        <item h="1" m="1" x="182"/>
        <item h="1" m="1" x="274"/>
        <item h="1" m="1" x="188"/>
        <item h="1" m="1" x="280"/>
        <item h="1" m="1" x="194"/>
        <item h="1" m="1" x="286"/>
        <item h="1" m="1" x="200"/>
        <item h="1" m="1" x="292"/>
        <item h="1" m="1" x="205"/>
        <item h="1" m="1" x="297"/>
        <item h="1" m="1" x="210"/>
        <item h="1" m="1" x="302"/>
        <item h="1" m="1" x="241"/>
        <item h="1" m="1" x="154"/>
        <item h="1" m="1" x="243"/>
        <item h="1" m="1" x="156"/>
        <item h="1" m="1" x="245"/>
        <item h="1" m="1" x="159"/>
        <item h="1" m="1" x="249"/>
        <item h="1" m="1" x="163"/>
        <item h="1" m="1" x="253"/>
        <item h="1" m="1" x="167"/>
        <item h="1" m="1" x="258"/>
        <item h="1" m="1" x="172"/>
        <item h="1" m="1" x="263"/>
        <item h="1" m="1" x="177"/>
        <item h="1" m="1" x="269"/>
        <item h="1" m="1" x="183"/>
        <item h="1" m="1" x="275"/>
        <item h="1" m="1" x="189"/>
        <item h="1" m="1" x="281"/>
        <item h="1" m="1" x="195"/>
        <item h="1" m="1" x="287"/>
        <item h="1" m="1" x="201"/>
        <item h="1" m="1" x="293"/>
        <item h="1" m="1" x="206"/>
        <item h="1" m="1" x="298"/>
        <item h="1" m="1" x="211"/>
        <item h="1" m="1" x="303"/>
        <item h="1" m="1" x="215"/>
        <item h="1" m="1" x="124"/>
        <item h="1" m="1" x="219"/>
        <item h="1" m="1" x="246"/>
        <item h="1" m="1" x="160"/>
        <item h="1" m="1" x="250"/>
        <item h="1" m="1" x="164"/>
        <item h="1" m="1" x="254"/>
        <item h="1" m="1" x="168"/>
        <item h="1" m="1" x="259"/>
        <item h="1" m="1" x="173"/>
        <item h="1" m="1" x="264"/>
        <item h="1" m="1" x="178"/>
        <item h="1" m="1" x="270"/>
        <item h="1" m="1" x="184"/>
        <item h="1" m="1" x="276"/>
        <item h="1" m="1" x="190"/>
        <item h="1" x="122"/>
        <item h="1" m="1" x="282"/>
        <item h="1" m="1" x="196"/>
        <item h="1" m="1" x="288"/>
        <item h="1" m="1" x="202"/>
        <item h="1" m="1" x="294"/>
        <item h="1" m="1" x="207"/>
        <item h="1" m="1" x="299"/>
        <item h="1" m="1" x="212"/>
        <item h="1" m="1" x="304"/>
        <item h="1" m="1" x="216"/>
        <item h="1" m="1" x="125"/>
        <item h="1" m="1" x="220"/>
        <item h="1" m="1" x="128"/>
        <item h="1" m="1" x="223"/>
        <item h="1" m="1" x="131"/>
        <item h="1" m="1" x="226"/>
        <item h="1" m="1" x="134"/>
        <item h="1" m="1" x="255"/>
        <item h="1" m="1" x="169"/>
        <item h="1" m="1" x="260"/>
        <item h="1" m="1" x="174"/>
        <item h="1" m="1" x="265"/>
        <item h="1" m="1" x="179"/>
        <item h="1" m="1" x="271"/>
        <item h="1" m="1" x="185"/>
        <item h="1" m="1" x="277"/>
        <item h="1" m="1" x="191"/>
        <item h="1" m="1" x="283"/>
        <item h="1" m="1" x="197"/>
        <item h="1" m="1" x="289"/>
        <item h="1" m="1" x="203"/>
        <item h="1" m="1" x="295"/>
        <item h="1" m="1" x="208"/>
        <item h="1" m="1" x="300"/>
        <item h="1" m="1" x="213"/>
        <item h="1" m="1" x="305"/>
        <item h="1" m="1" x="217"/>
        <item h="1" m="1" x="126"/>
        <item h="1" m="1" x="221"/>
        <item h="1" m="1" x="129"/>
        <item h="1" m="1" x="224"/>
        <item h="1" m="1" x="132"/>
        <item h="1" m="1" x="227"/>
        <item h="1" m="1" x="135"/>
        <item h="1" m="1" x="229"/>
        <item h="1" m="1" x="266"/>
        <item h="1" m="1" x="180"/>
        <item h="1" m="1" x="272"/>
        <item h="1" m="1" x="186"/>
        <item h="1" m="1" x="278"/>
        <item h="1" m="1" x="192"/>
        <item h="1" m="1" x="284"/>
        <item h="1" m="1" x="198"/>
        <item h="1" m="1" x="290"/>
        <item h="1" m="1" x="204"/>
        <item h="1" m="1" x="296"/>
        <item h="1" m="1" x="209"/>
        <item h="1" m="1" x="301"/>
        <item h="1" m="1" x="214"/>
        <item h="1" m="1" x="123"/>
        <item h="1" m="1" x="218"/>
        <item h="1" m="1" x="127"/>
        <item h="1" m="1" x="222"/>
        <item h="1" m="1" x="130"/>
        <item h="1" m="1" x="225"/>
        <item h="1" m="1" x="133"/>
        <item h="1" m="1" x="228"/>
        <item h="1" m="1" x="136"/>
        <item h="1" m="1" x="230"/>
        <item h="1" m="1" x="137"/>
        <item h="1" m="1" x="232"/>
        <item h="1" m="1" x="141"/>
        <item h="1" m="1" x="233"/>
        <item h="1" m="1" x="143"/>
        <item h="1" m="1" x="139"/>
        <item h="1" m="1" x="144"/>
        <item h="1" m="1" x="145"/>
        <item h="1" m="1" x="235"/>
        <item h="1" m="1" x="146"/>
        <item h="1" m="1" x="147"/>
        <item h="1" m="1" x="148"/>
        <item h="1" m="1" x="236"/>
        <item h="1" m="1" x="149"/>
        <item h="1" m="1" x="150"/>
        <item h="1" m="1" x="238"/>
        <item h="1" m="1" x="231"/>
        <item h="1" m="1" x="138"/>
        <item h="1" m="1" x="140"/>
        <item m="1" x="142"/>
        <item m="1" x="23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5"/>
        <item h="1" x="24"/>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s>
    </pivotField>
    <pivotField showAll="0"/>
    <pivotField showAll="0"/>
    <pivotField dataField="1" showAll="0"/>
    <pivotField axis="axisPage" multipleItemSelectionAllowed="1" showAll="0">
      <items count="16">
        <item h="1" x="0"/>
        <item x="2"/>
        <item m="1" x="13"/>
        <item x="4"/>
        <item x="5"/>
        <item h="1" x="12"/>
        <item x="7"/>
        <item x="6"/>
        <item x="3"/>
        <item x="9"/>
        <item m="1" x="14"/>
        <item x="10"/>
        <item x="8"/>
        <item x="1"/>
        <item x="11"/>
        <item t="default"/>
      </items>
    </pivotField>
    <pivotField showAll="0"/>
    <pivotField showAll="0"/>
    <pivotField showAll="0"/>
    <pivotField showAll="0"/>
    <pivotField showAll="0"/>
    <pivotField showAll="0"/>
    <pivotField showAll="0" defaultSubtotal="0"/>
    <pivotField showAll="0" defaultSubtotal="0"/>
    <pivotField showAll="0" defaultSubtotal="0"/>
    <pivotField showAll="0" defaultSubtotal="0"/>
  </pivotFields>
  <rowFields count="1">
    <field x="0"/>
  </rowFields>
  <rowItems count="1">
    <i t="grand">
      <x/>
    </i>
  </rowItems>
  <colItems count="1">
    <i/>
  </colItems>
  <pageFields count="1">
    <pageField fld="4" hier="-1"/>
  </pageFields>
  <dataFields count="1">
    <dataField name="B1-RwLot" fld="3"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樞紐分析表2" cacheId="26"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chartFormat="3" rowHeaderCaption="Data">
  <location ref="A1:D41" firstHeaderRow="0" firstDataRow="1" firstDataCol="1"/>
  <pivotFields count="15">
    <pivotField axis="axisRow"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3">
    <i>
      <x/>
    </i>
    <i i="1">
      <x v="1"/>
    </i>
    <i i="2">
      <x v="2"/>
    </i>
  </colItems>
  <dataFields count="3">
    <dataField name="加總 - Wafer Q'ty" fld="3" baseField="0" baseItem="0"/>
    <dataField name="加總 - Rework wafer" fld="4" baseField="0" baseItem="0"/>
    <dataField name="計數 - Wafer Q'ty2" fld="3" subtotal="count" baseField="0"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DI_date" sourceName="ADI date">
  <pivotTables>
    <pivotTable tabId="32" name="樞紐分析表6"/>
    <pivotTable tabId="32" name="樞紐分析表8"/>
  </pivotTables>
  <data>
    <tabular pivotCacheId="9" showMissing="0" crossFilter="showItemsWithNoData">
      <items count="840">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9"/>
        <i x="278"/>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3"/>
        <i x="452"/>
        <i x="454"/>
        <i x="455"/>
        <i x="456"/>
        <i x="457"/>
        <i x="458"/>
        <i x="459"/>
        <i x="460"/>
        <i x="461"/>
        <i x="462"/>
        <i x="464"/>
        <i x="463"/>
        <i x="465"/>
        <i x="466"/>
        <i x="467"/>
        <i x="468"/>
        <i x="469"/>
        <i x="470"/>
        <i x="471"/>
        <i x="472"/>
        <i x="473"/>
        <i x="474"/>
        <i x="475"/>
        <i x="476"/>
        <i x="477"/>
        <i x="478"/>
        <i x="479"/>
        <i x="480"/>
        <i x="481"/>
        <i x="482"/>
        <i x="483"/>
        <i x="484"/>
        <i x="485"/>
        <i x="486"/>
        <i x="487"/>
        <i x="488"/>
        <i x="489"/>
        <i x="490"/>
        <i x="491"/>
        <i x="492"/>
        <i x="493"/>
        <i x="494"/>
        <i x="495"/>
        <i x="496"/>
        <i x="497"/>
        <i x="498"/>
        <i x="502"/>
        <i x="499"/>
        <i x="500"/>
        <i x="501"/>
        <i x="503"/>
        <i x="504"/>
        <i x="505"/>
        <i x="506"/>
        <i x="507"/>
        <i x="508"/>
        <i x="509"/>
        <i x="510"/>
        <i x="511"/>
        <i x="512"/>
        <i x="513"/>
        <i x="514"/>
        <i x="515"/>
        <i x="516"/>
        <i x="517"/>
        <i x="518"/>
        <i x="519"/>
        <i x="520"/>
        <i x="521"/>
        <i x="522"/>
        <i x="523"/>
        <i x="524"/>
        <i x="525"/>
        <i x="526"/>
        <i x="527"/>
        <i x="528"/>
        <i x="529"/>
        <i x="530"/>
        <i x="531"/>
        <i x="532"/>
        <i x="533"/>
        <i x="534"/>
        <i x="535"/>
        <i x="536"/>
        <i x="537"/>
        <i x="539"/>
        <i x="538"/>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90"/>
        <i x="589"/>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8"/>
        <i x="637"/>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 x="794"/>
        <i x="795"/>
        <i x="796"/>
        <i x="797"/>
        <i x="798"/>
        <i x="799"/>
        <i x="800"/>
        <i x="801"/>
        <i x="802"/>
        <i x="803"/>
        <i x="804"/>
        <i x="805"/>
        <i x="806"/>
        <i x="807"/>
        <i x="808"/>
        <i x="809"/>
        <i x="810"/>
        <i x="811"/>
        <i x="812"/>
        <i x="813"/>
        <i x="814"/>
        <i x="815"/>
        <i x="816"/>
        <i x="817"/>
        <i x="818"/>
        <i x="819"/>
        <i x="820"/>
        <i x="821"/>
        <i x="822"/>
        <i x="823"/>
        <i x="824"/>
        <i x="825"/>
        <i x="826"/>
        <i x="827"/>
        <i x="828"/>
        <i x="829"/>
        <i x="830"/>
        <i x="831"/>
        <i x="832"/>
        <i x="833"/>
        <i x="834"/>
        <i x="835"/>
        <i x="836"/>
        <i x="837"/>
        <i x="838"/>
        <i x="83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DI_date1" sourceName="ADI date">
  <pivotTables>
    <pivotTable tabId="32" name="樞紐分析表14"/>
    <pivotTable tabId="32" name="樞紐分析表15"/>
    <pivotTable tabId="32" name="樞紐分析表16"/>
  </pivotTables>
  <data>
    <tabular pivotCacheId="4" showMissing="0" crossFilter="showItemsWithNoData">
      <items count="216">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s="1"/>
        <i x="21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I_date2" sourceName="ADI date">
  <pivotTables>
    <pivotTable tabId="32" name="樞紐分析表17"/>
    <pivotTable tabId="32" name="樞紐分析表18"/>
  </pivotTables>
  <data>
    <tabular pivotCacheId="5" showMissing="0" crossFilter="showItemsWithNoData">
      <items count="123">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s="1"/>
        <i x="12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DI_date3" sourceName="ADI date">
  <pivotTables>
    <pivotTable tabId="31" name="樞紐分析表1"/>
  </pivotTables>
  <data>
    <tabular pivotCacheId="6" showMissing="0" crossFilter="showItemsWithNoData">
      <items count="841">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9"/>
        <i x="278"/>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3"/>
        <i x="452"/>
        <i x="454"/>
        <i x="455"/>
        <i x="456"/>
        <i x="457"/>
        <i x="458"/>
        <i x="459"/>
        <i x="460"/>
        <i x="461"/>
        <i x="462"/>
        <i x="464"/>
        <i x="463"/>
        <i x="465"/>
        <i x="466"/>
        <i x="467"/>
        <i x="468"/>
        <i x="469"/>
        <i x="470"/>
        <i x="471"/>
        <i x="472"/>
        <i x="473"/>
        <i x="474"/>
        <i x="475"/>
        <i x="476"/>
        <i x="477"/>
        <i x="478"/>
        <i x="479"/>
        <i x="480"/>
        <i x="481"/>
        <i x="482"/>
        <i x="483"/>
        <i x="484"/>
        <i x="485"/>
        <i x="486"/>
        <i x="487"/>
        <i x="488"/>
        <i x="489"/>
        <i x="490"/>
        <i x="491"/>
        <i x="492"/>
        <i x="493"/>
        <i x="494"/>
        <i x="495"/>
        <i x="496"/>
        <i x="497"/>
        <i x="498"/>
        <i x="502"/>
        <i x="499"/>
        <i x="500"/>
        <i x="501"/>
        <i x="503"/>
        <i x="504"/>
        <i x="505"/>
        <i x="506"/>
        <i x="507"/>
        <i x="508"/>
        <i x="509"/>
        <i x="510"/>
        <i x="511"/>
        <i x="512"/>
        <i x="513"/>
        <i x="514"/>
        <i x="515"/>
        <i x="516"/>
        <i x="517"/>
        <i x="518"/>
        <i x="519"/>
        <i x="520"/>
        <i x="521"/>
        <i x="522"/>
        <i x="523"/>
        <i x="524"/>
        <i x="525"/>
        <i x="526"/>
        <i x="527"/>
        <i x="528"/>
        <i x="529"/>
        <i x="530"/>
        <i x="531"/>
        <i x="532"/>
        <i x="533"/>
        <i x="534"/>
        <i x="535"/>
        <i x="536"/>
        <i x="537"/>
        <i x="539"/>
        <i x="538"/>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90"/>
        <i x="589"/>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8"/>
        <i x="637"/>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 x="794"/>
        <i x="795"/>
        <i x="796"/>
        <i x="797"/>
        <i x="798"/>
        <i x="799"/>
        <i x="800"/>
        <i x="801"/>
        <i x="802"/>
        <i x="803"/>
        <i x="804"/>
        <i x="805"/>
        <i x="806"/>
        <i x="807"/>
        <i x="808"/>
        <i x="809"/>
        <i x="810"/>
        <i x="811"/>
        <i x="812"/>
        <i x="813"/>
        <i x="814"/>
        <i x="815"/>
        <i x="816"/>
        <i x="817"/>
        <i x="818"/>
        <i x="819"/>
        <i x="820"/>
        <i x="821"/>
        <i x="822"/>
        <i x="823"/>
        <i x="824"/>
        <i x="825" s="1"/>
        <i x="826" s="1"/>
        <i x="827" s="1"/>
        <i x="828" s="1"/>
        <i x="829" s="1"/>
        <i x="830" s="1"/>
        <i x="831" s="1"/>
        <i x="832" s="1"/>
        <i x="833" s="1"/>
        <i x="834" s="1"/>
        <i x="835" s="1"/>
        <i x="836" s="1"/>
        <i x="837" s="1"/>
        <i x="838" s="1"/>
        <i x="839" nd="1"/>
        <i x="84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DI_date4" sourceName="ADI date">
  <pivotTables>
    <pivotTable tabId="41" name="樞紐分析表1"/>
  </pivotTables>
  <data>
    <tabular pivotCacheId="7" showMissing="0" crossFilter="showItemsWithNoData">
      <items count="217">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s="1"/>
        <i x="200" s="1"/>
        <i x="201" s="1"/>
        <i x="202" s="1"/>
        <i x="203" s="1"/>
        <i x="204" s="1"/>
        <i x="205" s="1"/>
        <i x="206" s="1"/>
        <i x="207" s="1"/>
        <i x="208" s="1"/>
        <i x="209" s="1"/>
        <i x="210" s="1"/>
        <i x="211" s="1"/>
        <i x="212" s="1"/>
        <i x="213" s="1"/>
        <i x="214"/>
        <i x="215" nd="1"/>
        <i x="216"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DI_date5" sourceName="ADI date">
  <pivotTables>
    <pivotTable tabId="34" name="樞紐分析表3"/>
  </pivotTables>
  <data>
    <tabular pivotCacheId="8" showMissing="0" crossFilter="showItemsWithNoData">
      <items count="306">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s="1"/>
        <i x="112" s="1"/>
        <i x="113" s="1"/>
        <i x="114" s="1"/>
        <i x="115" s="1"/>
        <i x="116" s="1"/>
        <i x="117" s="1"/>
        <i x="118" s="1"/>
        <i x="119" s="1"/>
        <i x="120" s="1"/>
        <i x="121" s="1"/>
        <i x="122" nd="1"/>
        <i x="157" nd="1"/>
        <i x="247" nd="1"/>
        <i x="161" nd="1"/>
        <i x="251" nd="1"/>
        <i x="165" nd="1"/>
        <i x="256" nd="1"/>
        <i x="170" nd="1"/>
        <i x="261" nd="1"/>
        <i x="175" nd="1"/>
        <i x="267" nd="1"/>
        <i x="181" nd="1"/>
        <i x="273" nd="1"/>
        <i x="187" nd="1"/>
        <i x="279" nd="1"/>
        <i x="193" nd="1"/>
        <i x="285" nd="1"/>
        <i x="199" nd="1"/>
        <i x="291" nd="1"/>
        <i x="237" nd="1"/>
        <i x="151" nd="1"/>
        <i x="239" nd="1"/>
        <i x="152" nd="1"/>
        <i x="240" nd="1"/>
        <i x="153" nd="1"/>
        <i x="242" nd="1"/>
        <i x="155" nd="1"/>
        <i x="244" nd="1"/>
        <i x="158" nd="1"/>
        <i x="248" nd="1"/>
        <i x="162" nd="1"/>
        <i x="252" nd="1"/>
        <i x="166" nd="1"/>
        <i x="257" nd="1"/>
        <i x="171" nd="1"/>
        <i x="262" nd="1"/>
        <i x="176" nd="1"/>
        <i x="268" nd="1"/>
        <i x="182" nd="1"/>
        <i x="274" nd="1"/>
        <i x="188" nd="1"/>
        <i x="280" nd="1"/>
        <i x="194" nd="1"/>
        <i x="286" nd="1"/>
        <i x="200" nd="1"/>
        <i x="292" nd="1"/>
        <i x="205" nd="1"/>
        <i x="297" nd="1"/>
        <i x="210" nd="1"/>
        <i x="302" nd="1"/>
        <i x="241" nd="1"/>
        <i x="154" nd="1"/>
        <i x="243" nd="1"/>
        <i x="156" nd="1"/>
        <i x="245" nd="1"/>
        <i x="159" nd="1"/>
        <i x="249" nd="1"/>
        <i x="163" nd="1"/>
        <i x="253" nd="1"/>
        <i x="167" nd="1"/>
        <i x="258" nd="1"/>
        <i x="172" nd="1"/>
        <i x="263" nd="1"/>
        <i x="177" nd="1"/>
        <i x="269" nd="1"/>
        <i x="183" nd="1"/>
        <i x="275" nd="1"/>
        <i x="189" nd="1"/>
        <i x="281" nd="1"/>
        <i x="195" nd="1"/>
        <i x="287" nd="1"/>
        <i x="201" nd="1"/>
        <i x="293" nd="1"/>
        <i x="206" nd="1"/>
        <i x="298" nd="1"/>
        <i x="211" nd="1"/>
        <i x="303" nd="1"/>
        <i x="215" nd="1"/>
        <i x="124" nd="1"/>
        <i x="219" nd="1"/>
        <i x="246" nd="1"/>
        <i x="160" nd="1"/>
        <i x="250" nd="1"/>
        <i x="164" nd="1"/>
        <i x="254" nd="1"/>
        <i x="168" nd="1"/>
        <i x="259" nd="1"/>
        <i x="173" nd="1"/>
        <i x="264" nd="1"/>
        <i x="178" nd="1"/>
        <i x="270" nd="1"/>
        <i x="184" nd="1"/>
        <i x="276" nd="1"/>
        <i x="190" nd="1"/>
        <i x="282" nd="1"/>
        <i x="196" nd="1"/>
        <i x="288" nd="1"/>
        <i x="202" nd="1"/>
        <i x="294" nd="1"/>
        <i x="207" nd="1"/>
        <i x="299" nd="1"/>
        <i x="212" nd="1"/>
        <i x="304" nd="1"/>
        <i x="216" nd="1"/>
        <i x="125" nd="1"/>
        <i x="220" nd="1"/>
        <i x="128" nd="1"/>
        <i x="223" nd="1"/>
        <i x="131" nd="1"/>
        <i x="226" nd="1"/>
        <i x="134" nd="1"/>
        <i x="255" nd="1"/>
        <i x="169" nd="1"/>
        <i x="260" nd="1"/>
        <i x="174" nd="1"/>
        <i x="265" nd="1"/>
        <i x="179" nd="1"/>
        <i x="271" nd="1"/>
        <i x="185" nd="1"/>
        <i x="277" nd="1"/>
        <i x="191" nd="1"/>
        <i x="283" nd="1"/>
        <i x="197" nd="1"/>
        <i x="289" nd="1"/>
        <i x="203" nd="1"/>
        <i x="295" nd="1"/>
        <i x="208" nd="1"/>
        <i x="300" nd="1"/>
        <i x="213" nd="1"/>
        <i x="305" nd="1"/>
        <i x="217" nd="1"/>
        <i x="126" nd="1"/>
        <i x="221" nd="1"/>
        <i x="129" nd="1"/>
        <i x="224" nd="1"/>
        <i x="132" nd="1"/>
        <i x="227" nd="1"/>
        <i x="135" nd="1"/>
        <i x="229" nd="1"/>
        <i x="266" nd="1"/>
        <i x="180" nd="1"/>
        <i x="272" nd="1"/>
        <i x="186" nd="1"/>
        <i x="278" nd="1"/>
        <i x="192" nd="1"/>
        <i x="284" nd="1"/>
        <i x="198" nd="1"/>
        <i x="290" nd="1"/>
        <i x="204" nd="1"/>
        <i x="296" nd="1"/>
        <i x="209" nd="1"/>
        <i x="301" nd="1"/>
        <i x="214" nd="1"/>
        <i x="123" nd="1"/>
        <i x="218" nd="1"/>
        <i x="127" nd="1"/>
        <i x="222" nd="1"/>
        <i x="130" nd="1"/>
        <i x="225" nd="1"/>
        <i x="133" nd="1"/>
        <i x="228" nd="1"/>
        <i x="136" nd="1"/>
        <i x="230" nd="1"/>
        <i x="137" nd="1"/>
        <i x="232" nd="1"/>
        <i x="141" nd="1"/>
        <i x="233" nd="1"/>
        <i x="143" nd="1"/>
        <i x="139" nd="1"/>
        <i x="144" nd="1"/>
        <i x="145" nd="1"/>
        <i x="235" nd="1"/>
        <i x="146" nd="1"/>
        <i x="147" nd="1"/>
        <i x="148" nd="1"/>
        <i x="236" nd="1"/>
        <i x="149" nd="1"/>
        <i x="150" nd="1"/>
        <i x="238" nd="1"/>
        <i x="231" nd="1"/>
        <i x="138" nd="1"/>
        <i x="140" nd="1"/>
        <i x="142" nd="1"/>
        <i x="23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DI date" cache="Slicer_ADI_date" caption="ADI date" startItem="834" rowHeight="222250"/>
  <slicer name="ADI date 1" cache="Slicer_ADI_date1" caption="ADI date" startItem="210" rowHeight="222250"/>
  <slicer name="ADI date 2" cache="Slicer_ADI_date2" caption="ADI date" startItem="117" rowHeight="222250"/>
</slicers>
</file>

<file path=xl/slicers/slicer2.xml><?xml version="1.0" encoding="utf-8"?>
<slicers xmlns="http://schemas.microsoft.com/office/spreadsheetml/2009/9/main" xmlns:mc="http://schemas.openxmlformats.org/markup-compatibility/2006" xmlns:x="http://schemas.openxmlformats.org/spreadsheetml/2006/main" mc:Ignorable="x">
  <slicer name="ADI date 3" cache="Slicer_ADI_date3" caption="ADI date" startItem="821" rowHeight="180000"/>
</slicers>
</file>

<file path=xl/slicers/slicer3.xml><?xml version="1.0" encoding="utf-8"?>
<slicers xmlns="http://schemas.microsoft.com/office/spreadsheetml/2009/9/main" xmlns:mc="http://schemas.openxmlformats.org/markup-compatibility/2006" xmlns:x="http://schemas.openxmlformats.org/spreadsheetml/2006/main" mc:Ignorable="x">
  <slicer name="ADI date 4" cache="Slicer_ADI_date4" caption="ADI date" startItem="197" rowHeight="180000"/>
</slicers>
</file>

<file path=xl/slicers/slicer4.xml><?xml version="1.0" encoding="utf-8"?>
<slicers xmlns="http://schemas.microsoft.com/office/spreadsheetml/2009/9/main" xmlns:mc="http://schemas.openxmlformats.org/markup-compatibility/2006" xmlns:x="http://schemas.openxmlformats.org/spreadsheetml/2006/main" mc:Ignorable="x">
  <slicer name="ADI date 5" cache="Slicer_ADI_date5" caption="ADI date" startItem="104" rowHeight="180000"/>
</slicer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8.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9.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10.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P@"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openxmlformats.org/officeDocument/2006/relationships/drawing" Target="../drawings/drawing8.xml"/><Relationship Id="rId4" Type="http://schemas.openxmlformats.org/officeDocument/2006/relationships/pivotTable" Target="../pivotTables/pivotTable14.xml"/><Relationship Id="rId9"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3.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tabColor theme="4"/>
  </sheetPr>
  <dimension ref="B1:CK2217"/>
  <sheetViews>
    <sheetView tabSelected="1" topLeftCell="A7" zoomScale="85" zoomScaleNormal="85" workbookViewId="0">
      <selection activeCell="F39" sqref="F39"/>
    </sheetView>
  </sheetViews>
  <sheetFormatPr defaultColWidth="9" defaultRowHeight="16.2"/>
  <cols>
    <col min="1" max="1" width="9" style="21"/>
    <col min="2" max="2" width="11.44140625" style="21" customWidth="1"/>
    <col min="3" max="3" width="14" style="21" customWidth="1"/>
    <col min="4" max="4" width="16.5546875" style="21" customWidth="1"/>
    <col min="5" max="5" width="21.33203125" style="21" customWidth="1"/>
    <col min="6" max="6" width="28.88671875" style="21" customWidth="1"/>
    <col min="7" max="7" width="26.5546875" style="21" customWidth="1"/>
    <col min="8" max="8" width="21.109375" style="21" customWidth="1"/>
    <col min="9" max="9" width="23.109375" style="21" customWidth="1"/>
    <col min="10" max="10" width="25.21875" style="21" customWidth="1"/>
    <col min="11" max="11" width="20.88671875" style="21" customWidth="1"/>
    <col min="12" max="12" width="21.109375" style="21" customWidth="1"/>
    <col min="13" max="13" width="17.109375" style="21" customWidth="1"/>
    <col min="14" max="14" width="10.77734375" style="21" customWidth="1"/>
    <col min="15" max="15" width="13.5546875" style="21" customWidth="1"/>
    <col min="16" max="16" width="11.44140625" style="21" customWidth="1"/>
    <col min="17" max="17" width="14" style="21" customWidth="1"/>
    <col min="18" max="18" width="16.5546875" style="21" customWidth="1"/>
    <col min="19" max="19" width="21.33203125" style="21" customWidth="1"/>
    <col min="20" max="20" width="28.88671875" style="21" customWidth="1"/>
    <col min="21" max="21" width="26.5546875" style="21" customWidth="1"/>
    <col min="22" max="22" width="21.109375" style="21" customWidth="1"/>
    <col min="23" max="23" width="23.109375" style="21" customWidth="1"/>
    <col min="24" max="24" width="25.21875" style="21" customWidth="1"/>
    <col min="25" max="25" width="20.88671875" style="21" customWidth="1"/>
    <col min="26" max="26" width="21.109375" style="21" customWidth="1"/>
    <col min="27" max="27" width="17.109375" style="21" bestFit="1" customWidth="1"/>
    <col min="28" max="28" width="16" style="21" customWidth="1"/>
    <col min="29" max="29" width="23.109375" style="21" customWidth="1"/>
    <col min="30" max="30" width="14" style="21" customWidth="1"/>
    <col min="31" max="31" width="16.5546875" style="21" customWidth="1"/>
    <col min="32" max="32" width="21.33203125" style="21" bestFit="1" customWidth="1"/>
    <col min="33" max="33" width="28.88671875" style="21" customWidth="1"/>
    <col min="34" max="34" width="26.5546875" style="21" bestFit="1" customWidth="1"/>
    <col min="35" max="35" width="21.109375" style="21" bestFit="1" customWidth="1"/>
    <col min="36" max="36" width="23.109375" style="21" customWidth="1"/>
    <col min="37" max="37" width="25.21875" style="21" bestFit="1" customWidth="1"/>
    <col min="38" max="38" width="20.88671875" style="21" customWidth="1"/>
    <col min="39" max="39" width="24" style="21" bestFit="1" customWidth="1"/>
    <col min="40" max="40" width="16" style="21" bestFit="1" customWidth="1"/>
    <col min="41" max="41" width="20.6640625" style="21" bestFit="1" customWidth="1"/>
    <col min="42" max="42" width="28.109375" style="21" bestFit="1" customWidth="1"/>
    <col min="43" max="43" width="23.33203125" style="21" customWidth="1"/>
    <col min="44" max="44" width="14" style="21" customWidth="1"/>
    <col min="45" max="45" width="16.5546875" style="21" customWidth="1"/>
    <col min="46" max="46" width="21.33203125" style="21" customWidth="1"/>
    <col min="47" max="47" width="28.88671875" style="21" bestFit="1" customWidth="1"/>
    <col min="48" max="48" width="26.5546875" style="21" bestFit="1" customWidth="1"/>
    <col min="49" max="49" width="21.109375" style="21" bestFit="1" customWidth="1"/>
    <col min="50" max="50" width="23.109375" style="21" customWidth="1"/>
    <col min="51" max="51" width="25.21875" style="21" bestFit="1" customWidth="1"/>
    <col min="52" max="52" width="20.88671875" style="21" bestFit="1" customWidth="1"/>
    <col min="53" max="53" width="24" style="21" bestFit="1" customWidth="1"/>
    <col min="54" max="54" width="28.109375" style="21" bestFit="1" customWidth="1"/>
    <col min="55" max="55" width="22.6640625" style="21" customWidth="1"/>
    <col min="56" max="56" width="14" style="21" customWidth="1"/>
    <col min="57" max="57" width="16.5546875" style="21" customWidth="1"/>
    <col min="58" max="58" width="21.33203125" style="21" customWidth="1"/>
    <col min="59" max="59" width="28.88671875" style="21" bestFit="1" customWidth="1"/>
    <col min="60" max="60" width="26.5546875" style="21" bestFit="1" customWidth="1"/>
    <col min="61" max="61" width="21.109375" style="21" bestFit="1" customWidth="1"/>
    <col min="62" max="62" width="23.109375" style="21" customWidth="1"/>
    <col min="63" max="63" width="25.21875" style="21" bestFit="1" customWidth="1"/>
    <col min="64" max="64" width="20.88671875" style="21" bestFit="1" customWidth="1"/>
    <col min="65" max="65" width="24" style="21" bestFit="1" customWidth="1"/>
    <col min="66" max="66" width="28.109375" style="21" bestFit="1" customWidth="1"/>
    <col min="67" max="67" width="23.77734375" style="21" customWidth="1"/>
    <col min="68" max="68" width="14" style="21" customWidth="1"/>
    <col min="69" max="69" width="17.33203125" style="21" customWidth="1"/>
    <col min="70" max="70" width="21.33203125" style="21" customWidth="1"/>
    <col min="71" max="71" width="28.88671875" style="21" bestFit="1" customWidth="1"/>
    <col min="72" max="72" width="26.5546875" style="21" bestFit="1" customWidth="1"/>
    <col min="73" max="73" width="21.109375" style="21" bestFit="1" customWidth="1"/>
    <col min="74" max="74" width="23.109375" style="21" customWidth="1"/>
    <col min="75" max="75" width="25.21875" style="21" bestFit="1" customWidth="1"/>
    <col min="76" max="76" width="20.88671875" style="21" bestFit="1" customWidth="1"/>
    <col min="77" max="77" width="24" style="21" bestFit="1" customWidth="1"/>
    <col min="78" max="78" width="28.109375" style="21" bestFit="1" customWidth="1"/>
    <col min="79" max="79" width="11.44140625" style="21" customWidth="1"/>
    <col min="80" max="80" width="14" style="21" customWidth="1"/>
    <col min="81" max="81" width="17.33203125" style="21" customWidth="1"/>
    <col min="82" max="82" width="21.33203125" style="21" customWidth="1"/>
    <col min="83" max="83" width="28.88671875" style="21" bestFit="1" customWidth="1"/>
    <col min="84" max="84" width="26.5546875" style="21" bestFit="1" customWidth="1"/>
    <col min="85" max="85" width="21.109375" style="21" bestFit="1" customWidth="1"/>
    <col min="86" max="86" width="23.109375" style="21" bestFit="1" customWidth="1"/>
    <col min="87" max="87" width="25.21875" style="21" bestFit="1" customWidth="1"/>
    <col min="88" max="88" width="20.88671875" style="21" bestFit="1" customWidth="1"/>
    <col min="89" max="89" width="24" style="21" bestFit="1" customWidth="1"/>
    <col min="90" max="16384" width="9" style="21"/>
  </cols>
  <sheetData>
    <row r="1" spans="2:28" s="168" customFormat="1">
      <c r="B1" s="15"/>
      <c r="C1" s="15"/>
      <c r="D1" s="15" t="s">
        <v>10062</v>
      </c>
      <c r="E1" s="15" t="s">
        <v>10063</v>
      </c>
      <c r="F1" s="15" t="s">
        <v>10068</v>
      </c>
      <c r="G1" s="15" t="s">
        <v>10065</v>
      </c>
      <c r="I1" s="15"/>
      <c r="K1" s="224" t="s">
        <v>10922</v>
      </c>
      <c r="L1" s="225"/>
      <c r="M1" s="224" t="s">
        <v>10923</v>
      </c>
      <c r="N1" s="225"/>
      <c r="O1" s="224" t="s">
        <v>10924</v>
      </c>
      <c r="P1" s="225"/>
      <c r="Q1" s="224" t="s">
        <v>11064</v>
      </c>
      <c r="R1" s="225"/>
      <c r="S1" s="224" t="s">
        <v>11065</v>
      </c>
      <c r="T1" s="225"/>
      <c r="U1" s="224" t="s">
        <v>10925</v>
      </c>
      <c r="V1" s="225"/>
      <c r="W1" s="224" t="s">
        <v>10926</v>
      </c>
      <c r="X1" s="225"/>
      <c r="Y1" s="224" t="s">
        <v>10927</v>
      </c>
      <c r="Z1" s="225"/>
      <c r="AA1" s="224" t="s">
        <v>11154</v>
      </c>
      <c r="AB1" s="225"/>
    </row>
    <row r="2" spans="2:28" s="168" customFormat="1">
      <c r="B2" s="229" t="s">
        <v>10060</v>
      </c>
      <c r="C2" s="194" t="s">
        <v>10065</v>
      </c>
      <c r="D2" s="195">
        <f>GETPIVOTDATA("- Wafer Q'ty",$B$53)</f>
        <v>0</v>
      </c>
      <c r="E2" s="195">
        <f>GETPIVOTDATA("- Wafer Q'ty",$AC$53)</f>
        <v>57</v>
      </c>
      <c r="F2" s="195">
        <f>GETPIVOTDATA("- Wafer Q'ty",$BO$53)</f>
        <v>14</v>
      </c>
      <c r="G2" s="196">
        <f>SUM(D2:F2)</f>
        <v>71</v>
      </c>
      <c r="H2" s="179"/>
      <c r="I2" s="226" t="s">
        <v>11053</v>
      </c>
      <c r="J2" s="196" t="s">
        <v>11047</v>
      </c>
      <c r="K2" s="195">
        <f>GETPIVOTDATA("加總 - RW-Particle",$B$53)</f>
        <v>0</v>
      </c>
      <c r="L2" s="197" t="e">
        <f>K2/$D$2</f>
        <v>#DIV/0!</v>
      </c>
      <c r="M2" s="195">
        <f>GETPIVOTDATA("加總 - RW-Machine alarm",$B$53)</f>
        <v>0</v>
      </c>
      <c r="N2" s="197" t="e">
        <f>M2/$D$2</f>
        <v>#DIV/0!</v>
      </c>
      <c r="O2" s="195">
        <f>GETPIVOTDATA("加總 - RW-Over Q-time",$B$53)</f>
        <v>0</v>
      </c>
      <c r="P2" s="197" t="e">
        <f>O2/$D$2</f>
        <v>#DIV/0!</v>
      </c>
      <c r="Q2" s="195">
        <f>GETPIVOTDATA("加總 - RW-oxidation",$B$53)</f>
        <v>0</v>
      </c>
      <c r="R2" s="197" t="e">
        <f>Q2/$D$2</f>
        <v>#DIV/0!</v>
      </c>
      <c r="S2" s="195">
        <f>GETPIVOTDATA("加總 - RW-buy-off",$B$53)</f>
        <v>0</v>
      </c>
      <c r="T2" s="197" t="e">
        <f>S2/$D$2</f>
        <v>#DIV/0!</v>
      </c>
      <c r="U2" s="195">
        <f>GETPIVOTDATA("加總 - RW-PR damage",$B$53)</f>
        <v>0</v>
      </c>
      <c r="V2" s="197" t="e">
        <f>U2/$D$2</f>
        <v>#DIV/0!</v>
      </c>
      <c r="W2" s="195">
        <f>GETPIVOTDATA("加總 - RW-Bubble",$B$53)</f>
        <v>0</v>
      </c>
      <c r="X2" s="197" t="e">
        <f>W2/$D$2</f>
        <v>#DIV/0!</v>
      </c>
      <c r="Y2" s="195" t="e">
        <f>GETPIVOTDATA("加總 - RW-WES shift",$B$53)</f>
        <v>#REF!</v>
      </c>
      <c r="Z2" s="197" t="e">
        <f>Y2/$D$2</f>
        <v>#REF!</v>
      </c>
      <c r="AA2" s="195">
        <f>GETPIVOTDATA("加總 - RW-Gel",$B$53)</f>
        <v>0</v>
      </c>
      <c r="AB2" s="197" t="e">
        <f>AA2/$D$2</f>
        <v>#DIV/0!</v>
      </c>
    </row>
    <row r="3" spans="2:28" s="168" customFormat="1">
      <c r="B3" s="229"/>
      <c r="C3" s="194" t="s">
        <v>10066</v>
      </c>
      <c r="D3" s="195">
        <f>GETPIVOTDATA("-Rework wafer",$B$53)</f>
        <v>0</v>
      </c>
      <c r="E3" s="195">
        <f>GETPIVOTDATA("-Rework wafer",$AC$53)</f>
        <v>13</v>
      </c>
      <c r="F3" s="195">
        <f>GETPIVOTDATA("- Rework wafer",$BO$53)</f>
        <v>0</v>
      </c>
      <c r="G3" s="196">
        <f>SUM(D3:F3)</f>
        <v>13</v>
      </c>
      <c r="H3" s="179"/>
      <c r="I3" s="226"/>
      <c r="J3" s="196" t="s">
        <v>11049</v>
      </c>
      <c r="K3" s="195">
        <f>GETPIVOTDATA("加總 - RW-Particle",$AC$53)</f>
        <v>3</v>
      </c>
      <c r="L3" s="197">
        <f>K3/$E$2</f>
        <v>5.2631578947368418E-2</v>
      </c>
      <c r="M3" s="195">
        <f>GETPIVOTDATA("加總 - RW-Machine alarm",$AC$53)</f>
        <v>10</v>
      </c>
      <c r="N3" s="197">
        <f>M3/$E$2</f>
        <v>0.17543859649122806</v>
      </c>
      <c r="O3" s="195">
        <f>GETPIVOTDATA("加總 - RW-Over Q-time",$AC$53)</f>
        <v>0</v>
      </c>
      <c r="P3" s="197">
        <f>O3/$E$2</f>
        <v>0</v>
      </c>
      <c r="Q3" s="195">
        <f>GETPIVOTDATA("加總 - RW-oxidation",$AC$53)</f>
        <v>0</v>
      </c>
      <c r="R3" s="197">
        <f>Q3/$E$2</f>
        <v>0</v>
      </c>
      <c r="S3" s="195">
        <f>GETPIVOTDATA("加總 - RW-buy-off",$AC$53)</f>
        <v>0</v>
      </c>
      <c r="T3" s="197">
        <f>S3/$E$2</f>
        <v>0</v>
      </c>
      <c r="U3" s="195">
        <f>GETPIVOTDATA("加總 - RW-PR damage",$AC$53)</f>
        <v>0</v>
      </c>
      <c r="V3" s="197">
        <f>U3/$E$2</f>
        <v>0</v>
      </c>
      <c r="W3" s="195">
        <f>GETPIVOTDATA("加總 - RW-Bubble",$AC$53)</f>
        <v>0</v>
      </c>
      <c r="X3" s="197">
        <f>W3/$E$2</f>
        <v>0</v>
      </c>
      <c r="Y3" s="195">
        <f>GETPIVOTDATA("加總 - RW-WES shift",$AC$53)</f>
        <v>0</v>
      </c>
      <c r="Z3" s="197">
        <f>Y3/$E$2</f>
        <v>0</v>
      </c>
      <c r="AA3" s="195" t="e">
        <f>GETPIVOTDATA("加總 - RW-Gel",$AC$53)</f>
        <v>#REF!</v>
      </c>
      <c r="AB3" s="197" t="e">
        <f>AA3/$E$2</f>
        <v>#REF!</v>
      </c>
    </row>
    <row r="4" spans="2:28" s="168" customFormat="1">
      <c r="B4" s="229"/>
      <c r="C4" s="194" t="s">
        <v>10067</v>
      </c>
      <c r="D4" s="197" t="e">
        <f>D3/D2</f>
        <v>#DIV/0!</v>
      </c>
      <c r="E4" s="197">
        <f>E3/E2</f>
        <v>0.22807017543859648</v>
      </c>
      <c r="F4" s="197">
        <f>F3/F2</f>
        <v>0</v>
      </c>
      <c r="G4" s="197">
        <f>G3/G2</f>
        <v>0.18309859154929578</v>
      </c>
      <c r="H4" s="110"/>
      <c r="I4" s="226"/>
      <c r="J4" s="197" t="s">
        <v>11051</v>
      </c>
      <c r="K4" s="195">
        <f>GETPIVOTDATA("加總 - RW-Particle",$BO$53)</f>
        <v>0</v>
      </c>
      <c r="L4" s="197">
        <f>K4/$F$2</f>
        <v>0</v>
      </c>
      <c r="M4" s="195">
        <f>GETPIVOTDATA("加總 - RW-Machine alarm",$BO$53)</f>
        <v>0</v>
      </c>
      <c r="N4" s="197">
        <f>M4/$F$2</f>
        <v>0</v>
      </c>
      <c r="O4" s="195">
        <f>GETPIVOTDATA("加總 - RW-Over Q-time",$BO$53)</f>
        <v>0</v>
      </c>
      <c r="P4" s="197">
        <f>O4/$F$2</f>
        <v>0</v>
      </c>
      <c r="Q4" s="195">
        <f>GETPIVOTDATA("加總 - RW-oxidation",$BO$53)</f>
        <v>0</v>
      </c>
      <c r="R4" s="197">
        <f>Q4/$F$2</f>
        <v>0</v>
      </c>
      <c r="S4" s="195">
        <f>GETPIVOTDATA("加總 - RW-buy-off",$BO$53)</f>
        <v>0</v>
      </c>
      <c r="T4" s="197">
        <f>S4/$F$2</f>
        <v>0</v>
      </c>
      <c r="U4" s="195">
        <f>GETPIVOTDATA("加總 - RW-PR damage",$BO$53)</f>
        <v>0</v>
      </c>
      <c r="V4" s="197">
        <f>U4/$F$2</f>
        <v>0</v>
      </c>
      <c r="W4" s="195">
        <f>GETPIVOTDATA("加總 - RW-Bubble",$BO$53)</f>
        <v>0</v>
      </c>
      <c r="X4" s="197">
        <f>W4/$F$2</f>
        <v>0</v>
      </c>
      <c r="Y4" s="195">
        <f>GETPIVOTDATA("加總 - RW-WES shift",$BO$53)</f>
        <v>0</v>
      </c>
      <c r="Z4" s="197">
        <f>Y4/$F$2</f>
        <v>0</v>
      </c>
      <c r="AA4" s="195" t="e">
        <f>GETPIVOTDATA("加總 - RW-Gel",$BO$53)</f>
        <v>#REF!</v>
      </c>
      <c r="AB4" s="197" t="e">
        <f>AA4/$F$2</f>
        <v>#REF!</v>
      </c>
    </row>
    <row r="5" spans="2:28" s="168" customFormat="1">
      <c r="B5" s="230" t="s">
        <v>10064</v>
      </c>
      <c r="C5" s="202" t="s">
        <v>10065</v>
      </c>
      <c r="D5" s="203">
        <v>0</v>
      </c>
      <c r="E5" s="204">
        <f>GETPIVOTDATA("- Wafer Q'ty",$AQ$53)</f>
        <v>58</v>
      </c>
      <c r="F5" s="204">
        <f>GETPIVOTDATA("- Wafer Q'ty",$CA$53)</f>
        <v>0</v>
      </c>
      <c r="G5" s="203">
        <f>SUM(D5:F5)</f>
        <v>58</v>
      </c>
      <c r="H5" s="179"/>
      <c r="I5" s="227" t="s">
        <v>11054</v>
      </c>
      <c r="J5" s="203" t="s">
        <v>11047</v>
      </c>
      <c r="K5" s="202" t="s">
        <v>11052</v>
      </c>
      <c r="L5" s="205" t="e">
        <f>K5/$D$5</f>
        <v>#VALUE!</v>
      </c>
      <c r="M5" s="202" t="s">
        <v>11052</v>
      </c>
      <c r="N5" s="205" t="e">
        <f>M5/$D$5</f>
        <v>#VALUE!</v>
      </c>
      <c r="O5" s="202" t="s">
        <v>11052</v>
      </c>
      <c r="P5" s="205" t="e">
        <f>O5/$D$5</f>
        <v>#VALUE!</v>
      </c>
      <c r="Q5" s="202" t="s">
        <v>11052</v>
      </c>
      <c r="R5" s="205" t="e">
        <f>Q5/$D$5</f>
        <v>#VALUE!</v>
      </c>
      <c r="S5" s="202" t="s">
        <v>11052</v>
      </c>
      <c r="T5" s="205" t="e">
        <f>S5/$D$5</f>
        <v>#VALUE!</v>
      </c>
      <c r="U5" s="202" t="s">
        <v>11052</v>
      </c>
      <c r="V5" s="205" t="e">
        <f>U5/$D$5</f>
        <v>#VALUE!</v>
      </c>
      <c r="W5" s="202" t="s">
        <v>11052</v>
      </c>
      <c r="X5" s="205" t="e">
        <f>W5/$D$5</f>
        <v>#VALUE!</v>
      </c>
      <c r="Y5" s="202" t="s">
        <v>11052</v>
      </c>
      <c r="Z5" s="205" t="e">
        <f>Y5/$D$5</f>
        <v>#VALUE!</v>
      </c>
      <c r="AA5" s="213" t="s">
        <v>6393</v>
      </c>
      <c r="AB5" s="205" t="e">
        <f>AA5/$D$5</f>
        <v>#VALUE!</v>
      </c>
    </row>
    <row r="6" spans="2:28" s="168" customFormat="1">
      <c r="B6" s="230"/>
      <c r="C6" s="202" t="s">
        <v>10066</v>
      </c>
      <c r="D6" s="203">
        <v>0</v>
      </c>
      <c r="E6" s="204">
        <f>GETPIVOTDATA("-Rework wafer",$AQ$53)</f>
        <v>9</v>
      </c>
      <c r="F6" s="204">
        <f>GETPIVOTDATA("- Rework wafer",$CA$53)</f>
        <v>0</v>
      </c>
      <c r="G6" s="203">
        <f>SUM(D6:F6)</f>
        <v>9</v>
      </c>
      <c r="H6" s="179"/>
      <c r="I6" s="227"/>
      <c r="J6" s="203" t="s">
        <v>11049</v>
      </c>
      <c r="K6" s="204">
        <f>GETPIVOTDATA("加總 - RW-Particle",$AQ$53)</f>
        <v>9</v>
      </c>
      <c r="L6" s="205">
        <f>K6/$E$5</f>
        <v>0.15517241379310345</v>
      </c>
      <c r="M6" s="204">
        <f>GETPIVOTDATA("加總 - RW-Machine alarm",$AQ$53)</f>
        <v>0</v>
      </c>
      <c r="N6" s="205">
        <f>M6/$E$5</f>
        <v>0</v>
      </c>
      <c r="O6" s="204">
        <f>GETPIVOTDATA("加總 - RW-Over Q-time",$AQ$53)</f>
        <v>0</v>
      </c>
      <c r="P6" s="205">
        <f>O6/$E$5</f>
        <v>0</v>
      </c>
      <c r="Q6" s="204">
        <f>GETPIVOTDATA("加總 - RW-oxidation",$AQ$53)</f>
        <v>0</v>
      </c>
      <c r="R6" s="205">
        <f>Q6/$E$5</f>
        <v>0</v>
      </c>
      <c r="S6" s="204">
        <f>GETPIVOTDATA("加總 - RW-buy-off",$AQ$53)</f>
        <v>0</v>
      </c>
      <c r="T6" s="205">
        <f>S6/$E$5</f>
        <v>0</v>
      </c>
      <c r="U6" s="204">
        <f>GETPIVOTDATA("加總 - RW-PR damage",$AQ$53)</f>
        <v>0</v>
      </c>
      <c r="V6" s="205">
        <f>U6/$E$5</f>
        <v>0</v>
      </c>
      <c r="W6" s="204">
        <f>GETPIVOTDATA("加總 - RW-Bubble",$AQ$53)</f>
        <v>0</v>
      </c>
      <c r="X6" s="205">
        <f>W6/$E$5</f>
        <v>0</v>
      </c>
      <c r="Y6" s="204">
        <f>GETPIVOTDATA("加總 - RW-WES shift",$AQ$53)</f>
        <v>0</v>
      </c>
      <c r="Z6" s="205">
        <f>Y6/$E$5</f>
        <v>0</v>
      </c>
      <c r="AA6" s="204" t="e">
        <f>GETPIVOTDATA("加總 - RW-Gel",$AQ$53)</f>
        <v>#REF!</v>
      </c>
      <c r="AB6" s="205" t="e">
        <f>AA6/$E$5</f>
        <v>#REF!</v>
      </c>
    </row>
    <row r="7" spans="2:28" s="168" customFormat="1">
      <c r="B7" s="230"/>
      <c r="C7" s="202" t="s">
        <v>10067</v>
      </c>
      <c r="D7" s="205">
        <v>0</v>
      </c>
      <c r="E7" s="205">
        <f>E6/E5</f>
        <v>0.15517241379310345</v>
      </c>
      <c r="F7" s="205" t="e">
        <f>F6/F5</f>
        <v>#DIV/0!</v>
      </c>
      <c r="G7" s="205">
        <f>G6/G5</f>
        <v>0.15517241379310345</v>
      </c>
      <c r="H7" s="110"/>
      <c r="I7" s="227"/>
      <c r="J7" s="205" t="s">
        <v>11051</v>
      </c>
      <c r="K7" s="204">
        <f>GETPIVOTDATA("加總 - RW-Particle",$CA$53)</f>
        <v>0</v>
      </c>
      <c r="L7" s="205" t="e">
        <f>K7/$F$5</f>
        <v>#DIV/0!</v>
      </c>
      <c r="M7" s="204">
        <f>GETPIVOTDATA("加總 - RW-Machine alarm",$CA$53)</f>
        <v>0</v>
      </c>
      <c r="N7" s="205" t="e">
        <f>M7/$F$5</f>
        <v>#DIV/0!</v>
      </c>
      <c r="O7" s="204">
        <f>GETPIVOTDATA("加總 - RW-Over Q-time",$CA$53)</f>
        <v>0</v>
      </c>
      <c r="P7" s="205" t="e">
        <f>O7/$F$5</f>
        <v>#DIV/0!</v>
      </c>
      <c r="Q7" s="204">
        <f>GETPIVOTDATA("加總 - RW-oxidation",$CA$53)</f>
        <v>0</v>
      </c>
      <c r="R7" s="205" t="e">
        <f>Q7/$F$5</f>
        <v>#DIV/0!</v>
      </c>
      <c r="S7" s="204">
        <f>GETPIVOTDATA("加總 - RW-buy-off",$CA$53)</f>
        <v>0</v>
      </c>
      <c r="T7" s="205" t="e">
        <f>S7/$F$5</f>
        <v>#DIV/0!</v>
      </c>
      <c r="U7" s="204">
        <f>GETPIVOTDATA("加總 - RW-PR damage",$CA$53)</f>
        <v>0</v>
      </c>
      <c r="V7" s="205" t="e">
        <f>U7/$F$5</f>
        <v>#DIV/0!</v>
      </c>
      <c r="W7" s="204">
        <f>GETPIVOTDATA("加總 - RW-Bubble",$CA$53)</f>
        <v>0</v>
      </c>
      <c r="X7" s="205" t="e">
        <f>W7/$F$5</f>
        <v>#DIV/0!</v>
      </c>
      <c r="Y7" s="204">
        <f>GETPIVOTDATA("加總 - RW-WES shift",$CA$53)</f>
        <v>0</v>
      </c>
      <c r="Z7" s="205" t="e">
        <f>Y7/$F$5</f>
        <v>#DIV/0!</v>
      </c>
      <c r="AA7" s="204" t="e">
        <f>GETPIVOTDATA("加總 - RW-Gel",$CA$53)</f>
        <v>#REF!</v>
      </c>
      <c r="AB7" s="205" t="e">
        <f>AA7/$F$5</f>
        <v>#REF!</v>
      </c>
    </row>
    <row r="8" spans="2:28" s="168" customFormat="1">
      <c r="B8" s="231" t="s">
        <v>10061</v>
      </c>
      <c r="C8" s="206" t="s">
        <v>10065</v>
      </c>
      <c r="D8" s="207">
        <f>GETPIVOTDATA("- Wafer Q'ty",$U$53)</f>
        <v>0</v>
      </c>
      <c r="E8" s="207">
        <f>GETPIVOTDATA("- Wafer Q'ty",$BC$53)</f>
        <v>5</v>
      </c>
      <c r="F8" s="208">
        <v>0</v>
      </c>
      <c r="G8" s="208">
        <f>SUM(D8:F8)</f>
        <v>5</v>
      </c>
      <c r="H8" s="179"/>
      <c r="I8" s="228" t="s">
        <v>11055</v>
      </c>
      <c r="J8" s="208" t="s">
        <v>11047</v>
      </c>
      <c r="K8" s="207">
        <f>GETPIVOTDATA("加總 - RW-Particle",$P$53)</f>
        <v>0</v>
      </c>
      <c r="L8" s="209" t="e">
        <f>K8/$D$8</f>
        <v>#DIV/0!</v>
      </c>
      <c r="M8" s="207">
        <f>GETPIVOTDATA("加總 - RW-Machine alarm",$P$53)</f>
        <v>0</v>
      </c>
      <c r="N8" s="209" t="e">
        <f>M8/$D$8</f>
        <v>#DIV/0!</v>
      </c>
      <c r="O8" s="207">
        <f>GETPIVOTDATA("加總 - RW-Over Q-time",$P$53)</f>
        <v>0</v>
      </c>
      <c r="P8" s="209" t="e">
        <f>O8/$D$8</f>
        <v>#DIV/0!</v>
      </c>
      <c r="Q8" s="207">
        <f>GETPIVOTDATA("加總 - RW-oxidation",$P$53)</f>
        <v>0</v>
      </c>
      <c r="R8" s="209" t="e">
        <f>Q8/$D$8</f>
        <v>#DIV/0!</v>
      </c>
      <c r="S8" s="207">
        <f>GETPIVOTDATA("加總 - RW-buy-off",$P$53)</f>
        <v>0</v>
      </c>
      <c r="T8" s="209" t="e">
        <f>S8/$D$8</f>
        <v>#DIV/0!</v>
      </c>
      <c r="U8" s="207">
        <f>GETPIVOTDATA("加總 - RW-PR damage",$P$53)</f>
        <v>0</v>
      </c>
      <c r="V8" s="209" t="e">
        <f>U8/$D$8</f>
        <v>#DIV/0!</v>
      </c>
      <c r="W8" s="207">
        <f>GETPIVOTDATA("加總 - RW-Bubble",$P$53)</f>
        <v>0</v>
      </c>
      <c r="X8" s="209" t="e">
        <f>W8/$D$8</f>
        <v>#DIV/0!</v>
      </c>
      <c r="Y8" s="207" t="e">
        <f>GETPIVOTDATA("加總 - RW-WES shift",$P$53)</f>
        <v>#REF!</v>
      </c>
      <c r="Z8" s="209" t="e">
        <f>Y8/$D$8</f>
        <v>#REF!</v>
      </c>
      <c r="AA8" s="207">
        <f>GETPIVOTDATA("加總 - RW-Gel",$P$53)</f>
        <v>0</v>
      </c>
      <c r="AB8" s="209" t="e">
        <f>AA8/$D$8</f>
        <v>#DIV/0!</v>
      </c>
    </row>
    <row r="9" spans="2:28" s="168" customFormat="1">
      <c r="B9" s="231"/>
      <c r="C9" s="206" t="s">
        <v>10066</v>
      </c>
      <c r="D9" s="207">
        <f>GETPIVOTDATA("-Rework wafer",$U$53)</f>
        <v>0</v>
      </c>
      <c r="E9" s="207">
        <f>GETPIVOTDATA("-Rework wafer",$BC$53)</f>
        <v>0</v>
      </c>
      <c r="F9" s="208">
        <v>0</v>
      </c>
      <c r="G9" s="208">
        <f>SUM(D9:F9)</f>
        <v>0</v>
      </c>
      <c r="H9" s="179"/>
      <c r="I9" s="228"/>
      <c r="J9" s="208" t="s">
        <v>11049</v>
      </c>
      <c r="K9" s="207">
        <f>GETPIVOTDATA("加總 - RW-Particle",$BC$53)</f>
        <v>0</v>
      </c>
      <c r="L9" s="209">
        <f>K9/$E$8</f>
        <v>0</v>
      </c>
      <c r="M9" s="207">
        <f>GETPIVOTDATA("加總 - RW-Machine alarm",$BC$53)</f>
        <v>0</v>
      </c>
      <c r="N9" s="209">
        <f>M9/$E$8</f>
        <v>0</v>
      </c>
      <c r="O9" s="207">
        <f>GETPIVOTDATA("加總 - RW-Over Q-time",$BC$53)</f>
        <v>0</v>
      </c>
      <c r="P9" s="209">
        <f>O9/$E$8</f>
        <v>0</v>
      </c>
      <c r="Q9" s="207">
        <f>GETPIVOTDATA("加總 - RW-oxidation",$BC$53)</f>
        <v>0</v>
      </c>
      <c r="R9" s="209">
        <f>Q9/$E$8</f>
        <v>0</v>
      </c>
      <c r="S9" s="207">
        <f>GETPIVOTDATA("加總 - RW-buy-off",$BC$53)</f>
        <v>0</v>
      </c>
      <c r="T9" s="209">
        <f>S9/$E$8</f>
        <v>0</v>
      </c>
      <c r="U9" s="207">
        <f>GETPIVOTDATA("加總 - RW-PR damage",$BC$53)</f>
        <v>0</v>
      </c>
      <c r="V9" s="209">
        <f>U9/$E$8</f>
        <v>0</v>
      </c>
      <c r="W9" s="207">
        <f>GETPIVOTDATA("加總 - RW-Bubble",$BC$53)</f>
        <v>0</v>
      </c>
      <c r="X9" s="209">
        <f>W9/$E$8</f>
        <v>0</v>
      </c>
      <c r="Y9" s="207">
        <f>GETPIVOTDATA("加總 - RW-WES shift",$BC$53)</f>
        <v>0</v>
      </c>
      <c r="Z9" s="209">
        <f>Y9/$E$8</f>
        <v>0</v>
      </c>
      <c r="AA9" s="207" t="e">
        <f>GETPIVOTDATA("加總 - RW-Gel",$BC$53)</f>
        <v>#REF!</v>
      </c>
      <c r="AB9" s="209" t="e">
        <f>AA9/$E$8</f>
        <v>#REF!</v>
      </c>
    </row>
    <row r="10" spans="2:28" s="168" customFormat="1">
      <c r="B10" s="231"/>
      <c r="C10" s="206" t="s">
        <v>10067</v>
      </c>
      <c r="D10" s="209" t="e">
        <f>D9/D8</f>
        <v>#DIV/0!</v>
      </c>
      <c r="E10" s="209">
        <f>E9/E8</f>
        <v>0</v>
      </c>
      <c r="F10" s="209">
        <v>0</v>
      </c>
      <c r="G10" s="209">
        <f>G9/G8</f>
        <v>0</v>
      </c>
      <c r="H10" s="110"/>
      <c r="I10" s="228"/>
      <c r="J10" s="209" t="s">
        <v>11051</v>
      </c>
      <c r="K10" s="206" t="s">
        <v>11052</v>
      </c>
      <c r="L10" s="209" t="e">
        <f>K10/$F$8</f>
        <v>#VALUE!</v>
      </c>
      <c r="M10" s="206" t="s">
        <v>11052</v>
      </c>
      <c r="N10" s="209" t="e">
        <f>M10/$F$8</f>
        <v>#VALUE!</v>
      </c>
      <c r="O10" s="206" t="s">
        <v>11052</v>
      </c>
      <c r="P10" s="209" t="e">
        <f>O10/$F$8</f>
        <v>#VALUE!</v>
      </c>
      <c r="Q10" s="206" t="s">
        <v>11052</v>
      </c>
      <c r="R10" s="209" t="e">
        <f>Q10/$F$8</f>
        <v>#VALUE!</v>
      </c>
      <c r="S10" s="206" t="s">
        <v>11052</v>
      </c>
      <c r="T10" s="209" t="e">
        <f>S10/$F$8</f>
        <v>#VALUE!</v>
      </c>
      <c r="U10" s="206" t="s">
        <v>11052</v>
      </c>
      <c r="V10" s="209" t="e">
        <f>U10/$F$8</f>
        <v>#VALUE!</v>
      </c>
      <c r="W10" s="206" t="s">
        <v>11052</v>
      </c>
      <c r="X10" s="209" t="e">
        <f>W10/$F$8</f>
        <v>#VALUE!</v>
      </c>
      <c r="Y10" s="206" t="s">
        <v>11052</v>
      </c>
      <c r="Z10" s="209" t="e">
        <f>Y10/$F$8</f>
        <v>#VALUE!</v>
      </c>
      <c r="AA10" s="214" t="s">
        <v>6393</v>
      </c>
      <c r="AB10" s="209" t="e">
        <f>AA10/$F$8</f>
        <v>#VALUE!</v>
      </c>
    </row>
    <row r="11" spans="2:28" s="168" customFormat="1">
      <c r="B11" s="232" t="s">
        <v>11059</v>
      </c>
      <c r="C11" s="198" t="s">
        <v>11058</v>
      </c>
      <c r="D11" s="211">
        <f t="shared" ref="D11:G12" si="0">SUM(D2,D5,D8)</f>
        <v>0</v>
      </c>
      <c r="E11" s="211">
        <f t="shared" si="0"/>
        <v>120</v>
      </c>
      <c r="F11" s="211">
        <f t="shared" si="0"/>
        <v>14</v>
      </c>
      <c r="G11" s="211">
        <f t="shared" si="0"/>
        <v>134</v>
      </c>
      <c r="H11" s="110"/>
      <c r="I11" s="233" t="s">
        <v>11063</v>
      </c>
      <c r="J11" s="201" t="s">
        <v>11046</v>
      </c>
      <c r="K11" s="200">
        <f>SUM(K2,K5,K8)</f>
        <v>0</v>
      </c>
      <c r="L11" s="201" t="e">
        <f>K11/$D$11</f>
        <v>#DIV/0!</v>
      </c>
      <c r="M11" s="200">
        <f>SUM(M2,M5,M8)</f>
        <v>0</v>
      </c>
      <c r="N11" s="201" t="e">
        <f>M11/$D$11</f>
        <v>#DIV/0!</v>
      </c>
      <c r="O11" s="200">
        <f>SUM(O2,O5,O8)</f>
        <v>0</v>
      </c>
      <c r="P11" s="201" t="e">
        <f>O11/$D$11</f>
        <v>#DIV/0!</v>
      </c>
      <c r="Q11" s="200">
        <f>SUM(Q2,Q5,Q8)</f>
        <v>0</v>
      </c>
      <c r="R11" s="201" t="e">
        <f>Q11/$D$11</f>
        <v>#DIV/0!</v>
      </c>
      <c r="S11" s="200">
        <f>SUM(S2,S5,S8)</f>
        <v>0</v>
      </c>
      <c r="T11" s="201" t="e">
        <f>S11/$D$11</f>
        <v>#DIV/0!</v>
      </c>
      <c r="U11" s="200">
        <f>SUM(U2,U5,U8)</f>
        <v>0</v>
      </c>
      <c r="V11" s="201" t="e">
        <f>U11/$D$11</f>
        <v>#DIV/0!</v>
      </c>
      <c r="W11" s="200">
        <f>SUM(W2,W5,W8)</f>
        <v>0</v>
      </c>
      <c r="X11" s="201" t="e">
        <f>W11/$D$11</f>
        <v>#DIV/0!</v>
      </c>
      <c r="Y11" s="200" t="e">
        <f>SUM(Y2,Y5,Y8)</f>
        <v>#REF!</v>
      </c>
      <c r="Z11" s="201" t="e">
        <f>Y11/$D$11</f>
        <v>#REF!</v>
      </c>
      <c r="AA11" s="200">
        <f>SUM(AA2,AA5,AA8)</f>
        <v>0</v>
      </c>
      <c r="AB11" s="201" t="e">
        <f>AA11/$D$11</f>
        <v>#DIV/0!</v>
      </c>
    </row>
    <row r="12" spans="2:28" s="168" customFormat="1">
      <c r="B12" s="232"/>
      <c r="C12" s="198" t="s">
        <v>11060</v>
      </c>
      <c r="D12" s="200">
        <f t="shared" si="0"/>
        <v>0</v>
      </c>
      <c r="E12" s="200">
        <f t="shared" si="0"/>
        <v>22</v>
      </c>
      <c r="F12" s="200">
        <f t="shared" si="0"/>
        <v>0</v>
      </c>
      <c r="G12" s="200">
        <f t="shared" si="0"/>
        <v>22</v>
      </c>
      <c r="H12" s="110"/>
      <c r="I12" s="233"/>
      <c r="J12" s="201" t="s">
        <v>11048</v>
      </c>
      <c r="K12" s="200">
        <f>SUM(K6,K9,K3)</f>
        <v>12</v>
      </c>
      <c r="L12" s="201">
        <f>K12/$E$11</f>
        <v>0.1</v>
      </c>
      <c r="M12" s="200">
        <f>SUM(M3,M6,M9)</f>
        <v>10</v>
      </c>
      <c r="N12" s="201">
        <f>M12/$E$11</f>
        <v>8.3333333333333329E-2</v>
      </c>
      <c r="O12" s="200">
        <f>SUM(O3,O6,O9)</f>
        <v>0</v>
      </c>
      <c r="P12" s="201">
        <f>O12/$E$11</f>
        <v>0</v>
      </c>
      <c r="Q12" s="200">
        <f>SUM(Q3,Q6,Q9)</f>
        <v>0</v>
      </c>
      <c r="R12" s="201">
        <f>Q12/$E$11</f>
        <v>0</v>
      </c>
      <c r="S12" s="200">
        <f>SUM(S3,S6,S9)</f>
        <v>0</v>
      </c>
      <c r="T12" s="201">
        <f>S12/$E$11</f>
        <v>0</v>
      </c>
      <c r="U12" s="200">
        <f>SUM(U3,U6,U9)</f>
        <v>0</v>
      </c>
      <c r="V12" s="201">
        <f>U12/$E$11</f>
        <v>0</v>
      </c>
      <c r="W12" s="200">
        <f>SUM(W3,W6,W9)</f>
        <v>0</v>
      </c>
      <c r="X12" s="201">
        <f>W12/$E$11</f>
        <v>0</v>
      </c>
      <c r="Y12" s="200">
        <f>SUM(Y3,Y6,Y9)</f>
        <v>0</v>
      </c>
      <c r="Z12" s="201">
        <f>Y12/$E$11</f>
        <v>0</v>
      </c>
      <c r="AA12" s="200" t="s">
        <v>11162</v>
      </c>
      <c r="AB12" s="201" t="e">
        <f>AA12/$E$11</f>
        <v>#VALUE!</v>
      </c>
    </row>
    <row r="13" spans="2:28" s="168" customFormat="1">
      <c r="B13" s="232"/>
      <c r="C13" s="198" t="s">
        <v>11061</v>
      </c>
      <c r="D13" s="201" t="e">
        <f>D12/D11</f>
        <v>#DIV/0!</v>
      </c>
      <c r="E13" s="201">
        <f>E12/E11</f>
        <v>0.18333333333333332</v>
      </c>
      <c r="F13" s="201">
        <f>F12/F11</f>
        <v>0</v>
      </c>
      <c r="G13" s="201">
        <f>G12/G11</f>
        <v>0.16417910447761194</v>
      </c>
      <c r="H13" s="110"/>
      <c r="I13" s="233"/>
      <c r="J13" s="201" t="s">
        <v>11050</v>
      </c>
      <c r="K13" s="199">
        <f>SUM(K4,K7,K10)</f>
        <v>0</v>
      </c>
      <c r="L13" s="201">
        <f>K13/$F$11</f>
        <v>0</v>
      </c>
      <c r="M13" s="199">
        <f>SUM(M4,M7,M10)</f>
        <v>0</v>
      </c>
      <c r="N13" s="201">
        <f>M13/$F$11</f>
        <v>0</v>
      </c>
      <c r="O13" s="199">
        <f>SUM(O4,O7,O10)</f>
        <v>0</v>
      </c>
      <c r="P13" s="201">
        <f>O13/$F$11</f>
        <v>0</v>
      </c>
      <c r="Q13" s="199">
        <f>SUM(Q4,Q7,Q10)</f>
        <v>0</v>
      </c>
      <c r="R13" s="201">
        <f>Q13/$F$11</f>
        <v>0</v>
      </c>
      <c r="S13" s="199">
        <f>SUM(S4,S7,S10)</f>
        <v>0</v>
      </c>
      <c r="T13" s="201">
        <f>S13/$F$11</f>
        <v>0</v>
      </c>
      <c r="U13" s="199">
        <f>SUM(U4,U7,U10)</f>
        <v>0</v>
      </c>
      <c r="V13" s="201">
        <f>U13/$F$11</f>
        <v>0</v>
      </c>
      <c r="W13" s="199">
        <f>SUM(W4,W7,W10)</f>
        <v>0</v>
      </c>
      <c r="X13" s="201">
        <f>W13/$F$11</f>
        <v>0</v>
      </c>
      <c r="Y13" s="199">
        <f>SUM(Y4,Y7,Y10)</f>
        <v>0</v>
      </c>
      <c r="Z13" s="201">
        <f>Y13/$F$11</f>
        <v>0</v>
      </c>
      <c r="AA13" s="212" t="s">
        <v>11162</v>
      </c>
      <c r="AB13" s="201" t="e">
        <f>AA13/$F$11</f>
        <v>#VALUE!</v>
      </c>
    </row>
    <row r="14" spans="2:28" s="168" customFormat="1"/>
    <row r="15" spans="2:28" s="168" customFormat="1">
      <c r="C15" s="210" t="s">
        <v>11056</v>
      </c>
      <c r="E15" s="210" t="s">
        <v>11057</v>
      </c>
      <c r="G15" s="210" t="s">
        <v>11062</v>
      </c>
    </row>
    <row r="16" spans="2:28" s="168" customFormat="1">
      <c r="J16" s="215" t="s">
        <v>1</v>
      </c>
      <c r="K16" s="215" t="s">
        <v>2861</v>
      </c>
      <c r="L16" s="215" t="s">
        <v>3768</v>
      </c>
      <c r="M16" s="215" t="s">
        <v>9536</v>
      </c>
      <c r="N16" s="215" t="s">
        <v>6419</v>
      </c>
      <c r="O16" s="215" t="s">
        <v>9533</v>
      </c>
      <c r="P16" s="215" t="s">
        <v>9534</v>
      </c>
      <c r="Q16" s="215" t="s">
        <v>9535</v>
      </c>
      <c r="R16" s="215" t="s">
        <v>9711</v>
      </c>
      <c r="S16" s="215" t="s">
        <v>11161</v>
      </c>
      <c r="T16" s="215"/>
    </row>
    <row r="17" spans="3:19" s="168" customFormat="1">
      <c r="I17" s="168" t="s">
        <v>11158</v>
      </c>
      <c r="J17" s="215">
        <f>D11</f>
        <v>0</v>
      </c>
      <c r="K17" s="215">
        <f>J17-SUM(L17:S17)</f>
        <v>0</v>
      </c>
      <c r="L17" s="217">
        <f>K11</f>
        <v>0</v>
      </c>
      <c r="M17" s="217">
        <f>M11</f>
        <v>0</v>
      </c>
      <c r="N17" s="217">
        <f>O11</f>
        <v>0</v>
      </c>
      <c r="O17" s="217">
        <f>S11</f>
        <v>0</v>
      </c>
      <c r="P17" s="217">
        <f>Q11</f>
        <v>0</v>
      </c>
      <c r="Q17" s="217">
        <f>U11</f>
        <v>0</v>
      </c>
      <c r="R17" s="217">
        <f>W11</f>
        <v>0</v>
      </c>
      <c r="S17" s="217">
        <f>AA11</f>
        <v>0</v>
      </c>
    </row>
    <row r="18" spans="3:19" s="168" customFormat="1">
      <c r="I18" s="168" t="s">
        <v>11159</v>
      </c>
      <c r="J18" s="215">
        <f>E11</f>
        <v>120</v>
      </c>
      <c r="K18" s="215">
        <f>J18-SUM(L18:S18)</f>
        <v>98</v>
      </c>
      <c r="L18" s="217">
        <f>K12</f>
        <v>12</v>
      </c>
      <c r="M18" s="217">
        <f>M12</f>
        <v>10</v>
      </c>
      <c r="N18" s="217">
        <f>O12</f>
        <v>0</v>
      </c>
      <c r="O18" s="217">
        <f>S12</f>
        <v>0</v>
      </c>
      <c r="P18" s="217">
        <f>Q12</f>
        <v>0</v>
      </c>
      <c r="Q18" s="217">
        <f>U12</f>
        <v>0</v>
      </c>
      <c r="R18" s="217">
        <f>W12</f>
        <v>0</v>
      </c>
      <c r="S18" s="217" t="str">
        <f>AA12</f>
        <v>-</v>
      </c>
    </row>
    <row r="19" spans="3:19" s="168" customFormat="1">
      <c r="I19" s="168" t="s">
        <v>11160</v>
      </c>
      <c r="J19" s="215">
        <f>F11</f>
        <v>14</v>
      </c>
      <c r="K19" s="215">
        <f>J19-SUM(L19:S19)</f>
        <v>14</v>
      </c>
      <c r="L19" s="217">
        <f>K13</f>
        <v>0</v>
      </c>
      <c r="M19" s="217">
        <f>M13</f>
        <v>0</v>
      </c>
      <c r="N19" s="217">
        <f>O13</f>
        <v>0</v>
      </c>
      <c r="O19" s="217">
        <f>S13</f>
        <v>0</v>
      </c>
      <c r="P19" s="217">
        <f>Q13</f>
        <v>0</v>
      </c>
      <c r="Q19" s="217">
        <f>U13</f>
        <v>0</v>
      </c>
      <c r="R19" s="217">
        <f>W13</f>
        <v>0</v>
      </c>
      <c r="S19" s="217" t="str">
        <f>AA13</f>
        <v>-</v>
      </c>
    </row>
    <row r="20" spans="3:19" s="168" customFormat="1"/>
    <row r="21" spans="3:19" s="168" customFormat="1"/>
    <row r="22" spans="3:19" s="168" customFormat="1"/>
    <row r="23" spans="3:19" s="168" customFormat="1"/>
    <row r="24" spans="3:19" s="168" customFormat="1"/>
    <row r="25" spans="3:19" s="168" customFormat="1"/>
    <row r="26" spans="3:19" s="168" customFormat="1"/>
    <row r="27" spans="3:19" s="168" customFormat="1"/>
    <row r="28" spans="3:19" s="168" customFormat="1">
      <c r="C28" s="222" t="s">
        <v>11309</v>
      </c>
      <c r="D28" s="222"/>
      <c r="E28" s="222"/>
    </row>
    <row r="29" spans="3:19" s="168" customFormat="1">
      <c r="C29" s="218" t="s">
        <v>10063</v>
      </c>
      <c r="D29" s="218" t="s">
        <v>11307</v>
      </c>
      <c r="E29" s="218" t="s">
        <v>10065</v>
      </c>
    </row>
    <row r="30" spans="3:19" s="168" customFormat="1">
      <c r="C30" s="218">
        <f>E11</f>
        <v>120</v>
      </c>
      <c r="D30" s="15">
        <f>F11</f>
        <v>14</v>
      </c>
      <c r="E30" s="15">
        <f>C30+D30</f>
        <v>134</v>
      </c>
    </row>
    <row r="31" spans="3:19" s="168" customFormat="1">
      <c r="C31" s="220">
        <f>E12</f>
        <v>22</v>
      </c>
      <c r="D31" s="221">
        <f>F12</f>
        <v>0</v>
      </c>
      <c r="E31" s="15">
        <f>C31+D31</f>
        <v>22</v>
      </c>
    </row>
    <row r="32" spans="3:19" s="168" customFormat="1">
      <c r="C32" s="219" t="str">
        <f>IFERROR(TEXT(C31/C30, "0.00%"), 0%)</f>
        <v>18.33%</v>
      </c>
      <c r="D32" s="219" t="str">
        <f>IFERROR(TEXT(D31/D30, "0.00%"), 0%)</f>
        <v>0.00%</v>
      </c>
      <c r="E32" s="219" t="str">
        <f>IFERROR(TEXT(E31/E30, "0.00%"), 0%)</f>
        <v>16.42%</v>
      </c>
    </row>
    <row r="33" spans="3:7" s="168" customFormat="1">
      <c r="C33" s="223" t="str">
        <f>TEXT((K12+K13)/E30,"0.00%")&amp;" "&amp;"("&amp;K12+K13&amp;"/"&amp;E30&amp;")"</f>
        <v>8.96% (12/134)</v>
      </c>
      <c r="D33" s="223"/>
      <c r="E33" s="223"/>
    </row>
    <row r="34" spans="3:7" s="168" customFormat="1">
      <c r="C34" s="223" t="str">
        <f>TEXT((O12+O13)/E30,"0.00%")&amp;" "&amp;"("&amp;O12+O13&amp;"/"&amp;E30&amp;")"</f>
        <v>0.00% (0/134)</v>
      </c>
      <c r="D34" s="223"/>
      <c r="E34" s="223"/>
    </row>
    <row r="35" spans="3:7" s="168" customFormat="1">
      <c r="C35" s="223" t="str">
        <f>TEXT((M12+M13)/E30,"0.00%")&amp;" "&amp;"("&amp;M12+M13&amp;"/"&amp;E30&amp;")"</f>
        <v>7.46% (10/134)</v>
      </c>
      <c r="D35" s="223"/>
      <c r="E35" s="223"/>
    </row>
    <row r="36" spans="3:7" s="168" customFormat="1">
      <c r="C36" s="235" t="s">
        <v>11308</v>
      </c>
      <c r="D36" s="236"/>
      <c r="E36" s="237"/>
    </row>
    <row r="37" spans="3:7" s="168" customFormat="1">
      <c r="C37" s="220">
        <f>E2</f>
        <v>57</v>
      </c>
      <c r="D37" s="221">
        <f>F2</f>
        <v>14</v>
      </c>
      <c r="E37" s="15">
        <f>C37+D37</f>
        <v>71</v>
      </c>
      <c r="G37" s="56"/>
    </row>
    <row r="38" spans="3:7" s="168" customFormat="1">
      <c r="C38" s="220">
        <f>E3</f>
        <v>13</v>
      </c>
      <c r="D38" s="221">
        <f>F12</f>
        <v>0</v>
      </c>
      <c r="E38" s="15">
        <f>C38+D38</f>
        <v>13</v>
      </c>
      <c r="G38" s="56"/>
    </row>
    <row r="39" spans="3:7" s="168" customFormat="1">
      <c r="C39" s="219" t="str">
        <f>IFERROR(TEXT(C38/C37, "0.00%"), "0.00%")</f>
        <v>22.81%</v>
      </c>
      <c r="D39" s="219" t="str">
        <f>IFERROR(TEXT(D38/D37, "0.00%"), "0.00%")</f>
        <v>0.00%</v>
      </c>
      <c r="E39" s="219" t="str">
        <f>IFERROR(TEXT(E38/E37, "0.00%"), "0.00%")</f>
        <v>18.31%</v>
      </c>
      <c r="G39"/>
    </row>
    <row r="40" spans="3:7" s="168" customFormat="1">
      <c r="C40" s="220">
        <f>E5</f>
        <v>58</v>
      </c>
      <c r="D40" s="221">
        <f>F5</f>
        <v>0</v>
      </c>
      <c r="E40" s="15">
        <f>C40+D40</f>
        <v>58</v>
      </c>
    </row>
    <row r="41" spans="3:7" s="168" customFormat="1">
      <c r="C41" s="220">
        <f>E6</f>
        <v>9</v>
      </c>
      <c r="D41" s="221">
        <f>F6</f>
        <v>0</v>
      </c>
      <c r="E41" s="15">
        <f>C41+D41</f>
        <v>9</v>
      </c>
    </row>
    <row r="42" spans="3:7" s="168" customFormat="1">
      <c r="C42" s="219" t="str">
        <f>IFERROR(TEXT(C41/C40, "0.00%"), "0.00%")</f>
        <v>15.52%</v>
      </c>
      <c r="D42" s="219" t="str">
        <f>IFERROR(TEXT(D41/D40, "0.00%"), "0.00%")</f>
        <v>0.00%</v>
      </c>
      <c r="E42" s="219" t="str">
        <f>IFERROR(TEXT(E41/E40, "0.00%"), "0.00%")</f>
        <v>15.52%</v>
      </c>
    </row>
    <row r="43" spans="3:7" s="168" customFormat="1">
      <c r="C43" s="221">
        <f>E8</f>
        <v>5</v>
      </c>
      <c r="D43" s="15">
        <v>0</v>
      </c>
      <c r="E43" s="15">
        <f>C43+D43</f>
        <v>5</v>
      </c>
    </row>
    <row r="44" spans="3:7" s="168" customFormat="1">
      <c r="C44" s="221">
        <f>E9</f>
        <v>0</v>
      </c>
      <c r="D44" s="15">
        <v>0</v>
      </c>
      <c r="E44" s="15">
        <v>0</v>
      </c>
    </row>
    <row r="45" spans="3:7" s="168" customFormat="1">
      <c r="C45" s="219" t="str">
        <f>IFERROR(TEXT(C44/C43, "0.00%"), "0.00%")</f>
        <v>0.00%</v>
      </c>
      <c r="D45" s="219" t="str">
        <f>IFERROR(TEXT(D44/D43, "0.00%"), "0.00%")</f>
        <v>0.00%</v>
      </c>
      <c r="E45" s="219" t="str">
        <f>IFERROR(TEXT(E44/E43, "0.00%"), "0.00%")</f>
        <v>0.00%</v>
      </c>
    </row>
    <row r="46" spans="3:7" s="168" customFormat="1"/>
    <row r="47" spans="3:7" s="168" customFormat="1"/>
    <row r="48" spans="3:7" s="168" customFormat="1"/>
    <row r="49" spans="2:89" s="168" customFormat="1"/>
    <row r="50" spans="2:89">
      <c r="B50"/>
      <c r="C50"/>
      <c r="D50"/>
      <c r="E50"/>
      <c r="G50"/>
      <c r="H50"/>
      <c r="I50"/>
      <c r="J50"/>
      <c r="L50"/>
      <c r="M50"/>
      <c r="Y50"/>
      <c r="AA50" s="168"/>
    </row>
    <row r="51" spans="2:89">
      <c r="B51" s="168" t="s">
        <v>10062</v>
      </c>
      <c r="C51"/>
      <c r="D51"/>
      <c r="E51"/>
      <c r="G51"/>
      <c r="H51"/>
      <c r="I51"/>
      <c r="J51"/>
      <c r="L51"/>
      <c r="M51" s="168"/>
      <c r="N51" s="168"/>
      <c r="O51"/>
      <c r="P51" s="168" t="s">
        <v>10062</v>
      </c>
      <c r="Q51" s="168"/>
      <c r="R51" s="168"/>
      <c r="S51" s="168"/>
      <c r="T51" s="168"/>
      <c r="U51" s="168"/>
      <c r="V51" s="168"/>
      <c r="W51" s="168"/>
      <c r="X51" s="168"/>
      <c r="Y51" s="168"/>
      <c r="Z51" s="168"/>
      <c r="AA51" s="168"/>
      <c r="AB51"/>
      <c r="AC51" s="168" t="s">
        <v>10063</v>
      </c>
      <c r="AD51" s="168"/>
      <c r="AE51" s="168"/>
      <c r="AF51" s="168"/>
      <c r="AG51"/>
      <c r="AH51"/>
      <c r="AI51"/>
      <c r="AJ51"/>
      <c r="AK51"/>
      <c r="AL51"/>
      <c r="AM51" s="168"/>
      <c r="AN51" s="168"/>
      <c r="AO51" s="168"/>
      <c r="AQ51" s="168" t="s">
        <v>10063</v>
      </c>
      <c r="AR51" s="168"/>
      <c r="AS51" s="168"/>
      <c r="AT51" s="168"/>
      <c r="AU51" s="168"/>
      <c r="AV51" s="168"/>
      <c r="AW51" s="168"/>
      <c r="AX51" s="168"/>
      <c r="AY51" s="168"/>
      <c r="AZ51" s="168"/>
      <c r="BA51"/>
      <c r="BC51" s="168" t="s">
        <v>10063</v>
      </c>
      <c r="BD51" s="168"/>
      <c r="BE51" s="168"/>
      <c r="BF51" s="168"/>
      <c r="BG51" s="168"/>
      <c r="BH51" s="168"/>
      <c r="BI51" s="168"/>
      <c r="BJ51" s="168"/>
      <c r="BK51" s="168"/>
      <c r="BL51" s="168"/>
      <c r="BM51"/>
      <c r="BO51" s="168" t="s">
        <v>10068</v>
      </c>
      <c r="BP51" s="168"/>
      <c r="BQ51" s="168"/>
      <c r="BR51" s="168"/>
      <c r="BS51"/>
      <c r="BT51"/>
      <c r="BU51"/>
      <c r="BV51"/>
      <c r="BW51"/>
      <c r="BX51"/>
      <c r="BY51"/>
      <c r="BZ51"/>
      <c r="CA51" s="168" t="s">
        <v>10068</v>
      </c>
      <c r="CB51" s="168"/>
      <c r="CC51" s="168"/>
      <c r="CD51" s="168"/>
      <c r="CE51" s="168"/>
      <c r="CF51" s="168"/>
      <c r="CG51" s="168"/>
      <c r="CH51" s="168"/>
      <c r="CI51" s="168"/>
      <c r="CJ51" s="168"/>
      <c r="CK51"/>
    </row>
    <row r="52" spans="2:89">
      <c r="B52" s="168" t="s">
        <v>10060</v>
      </c>
      <c r="C52"/>
      <c r="D52"/>
      <c r="E52"/>
      <c r="G52"/>
      <c r="H52"/>
      <c r="I52"/>
      <c r="J52"/>
      <c r="L52"/>
      <c r="M52" s="168"/>
      <c r="N52" s="168"/>
      <c r="O52"/>
      <c r="P52" s="168" t="s">
        <v>7133</v>
      </c>
      <c r="Q52" s="168"/>
      <c r="R52" s="168"/>
      <c r="S52" s="168"/>
      <c r="T52" s="168"/>
      <c r="U52" s="168"/>
      <c r="V52" s="168"/>
      <c r="W52" s="168"/>
      <c r="X52" s="168"/>
      <c r="Y52" s="168"/>
      <c r="Z52" s="168"/>
      <c r="AA52" s="168"/>
      <c r="AB52"/>
      <c r="AC52" s="168" t="s">
        <v>10060</v>
      </c>
      <c r="AD52" s="168"/>
      <c r="AE52" s="168"/>
      <c r="AF52" s="168"/>
      <c r="AG52"/>
      <c r="AH52"/>
      <c r="AI52"/>
      <c r="AJ52"/>
      <c r="AK52"/>
      <c r="AL52"/>
      <c r="AM52" s="168"/>
      <c r="AN52" s="168"/>
      <c r="AO52" s="168"/>
      <c r="AQ52" s="168" t="s">
        <v>8117</v>
      </c>
      <c r="AR52" s="168"/>
      <c r="AS52" s="168"/>
      <c r="AT52" s="168"/>
      <c r="AU52" s="168"/>
      <c r="AV52" s="168"/>
      <c r="AW52" s="168"/>
      <c r="AX52" s="168"/>
      <c r="AY52" s="168"/>
      <c r="AZ52" s="168"/>
      <c r="BA52"/>
      <c r="BC52" s="168" t="s">
        <v>7133</v>
      </c>
      <c r="BD52" s="168"/>
      <c r="BE52" s="168"/>
      <c r="BF52" s="168"/>
      <c r="BG52" s="168"/>
      <c r="BH52" s="168"/>
      <c r="BI52" s="168"/>
      <c r="BJ52" s="168"/>
      <c r="BK52" s="168"/>
      <c r="BL52" s="168"/>
      <c r="BM52"/>
      <c r="BO52" s="168" t="s">
        <v>10060</v>
      </c>
      <c r="BP52" s="168"/>
      <c r="BQ52" s="168"/>
      <c r="BR52" s="168"/>
      <c r="BS52"/>
      <c r="BT52"/>
      <c r="BU52"/>
      <c r="BY52"/>
      <c r="BZ52"/>
      <c r="CA52" s="168" t="s">
        <v>8117</v>
      </c>
      <c r="CB52" s="168"/>
      <c r="CC52" s="168"/>
      <c r="CD52" s="168"/>
      <c r="CE52" s="168"/>
      <c r="CF52" s="168"/>
      <c r="CG52" s="168"/>
      <c r="CH52" s="168"/>
      <c r="CI52" s="168"/>
      <c r="CJ52" s="168"/>
      <c r="CK52"/>
    </row>
    <row r="53" spans="2:89">
      <c r="B53" s="111" t="s">
        <v>3522</v>
      </c>
      <c r="C53" s="168" t="s">
        <v>5939</v>
      </c>
      <c r="D53" s="168" t="s">
        <v>5937</v>
      </c>
      <c r="E53" s="168" t="s">
        <v>10937</v>
      </c>
      <c r="F53" s="168" t="s">
        <v>10938</v>
      </c>
      <c r="G53" s="168" t="s">
        <v>10939</v>
      </c>
      <c r="H53" s="168" t="s">
        <v>10940</v>
      </c>
      <c r="I53" s="168" t="s">
        <v>10941</v>
      </c>
      <c r="J53" s="168" t="s">
        <v>10942</v>
      </c>
      <c r="K53" s="168" t="s">
        <v>10936</v>
      </c>
      <c r="L53" s="168" t="s">
        <v>11156</v>
      </c>
      <c r="M53" s="168" t="s">
        <v>11157</v>
      </c>
      <c r="N53" s="168"/>
      <c r="O53"/>
      <c r="P53" s="111" t="s">
        <v>3522</v>
      </c>
      <c r="Q53" s="168" t="s">
        <v>5939</v>
      </c>
      <c r="R53" s="168" t="s">
        <v>5937</v>
      </c>
      <c r="S53" s="168" t="s">
        <v>10937</v>
      </c>
      <c r="T53" s="168" t="s">
        <v>10938</v>
      </c>
      <c r="U53" s="168" t="s">
        <v>10939</v>
      </c>
      <c r="V53" s="168" t="s">
        <v>10940</v>
      </c>
      <c r="W53" s="168" t="s">
        <v>10941</v>
      </c>
      <c r="X53" s="168" t="s">
        <v>10942</v>
      </c>
      <c r="Y53" s="168" t="s">
        <v>10936</v>
      </c>
      <c r="Z53" s="168" t="s">
        <v>11156</v>
      </c>
      <c r="AA53" s="168" t="s">
        <v>11157</v>
      </c>
      <c r="AB53"/>
      <c r="AC53" s="111" t="s">
        <v>3522</v>
      </c>
      <c r="AD53" s="168" t="s">
        <v>5939</v>
      </c>
      <c r="AE53" s="168" t="s">
        <v>5937</v>
      </c>
      <c r="AF53" s="168" t="s">
        <v>10937</v>
      </c>
      <c r="AG53" s="168" t="s">
        <v>10938</v>
      </c>
      <c r="AH53" s="168" t="s">
        <v>10939</v>
      </c>
      <c r="AI53" s="168" t="s">
        <v>10940</v>
      </c>
      <c r="AJ53" s="168" t="s">
        <v>10941</v>
      </c>
      <c r="AK53" s="168" t="s">
        <v>10942</v>
      </c>
      <c r="AL53" s="168" t="s">
        <v>10936</v>
      </c>
      <c r="AM53" s="168" t="s">
        <v>10943</v>
      </c>
      <c r="AN53" s="168"/>
      <c r="AO53" s="168"/>
      <c r="AQ53" s="111" t="s">
        <v>3522</v>
      </c>
      <c r="AR53" s="168" t="s">
        <v>5939</v>
      </c>
      <c r="AS53" s="168" t="s">
        <v>5937</v>
      </c>
      <c r="AT53" s="168" t="s">
        <v>10937</v>
      </c>
      <c r="AU53" s="168" t="s">
        <v>10938</v>
      </c>
      <c r="AV53" s="168" t="s">
        <v>10939</v>
      </c>
      <c r="AW53" s="168" t="s">
        <v>10940</v>
      </c>
      <c r="AX53" s="168" t="s">
        <v>10941</v>
      </c>
      <c r="AY53" s="168" t="s">
        <v>10942</v>
      </c>
      <c r="AZ53" s="168" t="s">
        <v>10936</v>
      </c>
      <c r="BA53" s="168" t="s">
        <v>10943</v>
      </c>
      <c r="BC53" s="111" t="s">
        <v>3522</v>
      </c>
      <c r="BD53" s="168" t="s">
        <v>5939</v>
      </c>
      <c r="BE53" s="168" t="s">
        <v>5937</v>
      </c>
      <c r="BF53" s="168" t="s">
        <v>10937</v>
      </c>
      <c r="BG53" s="168" t="s">
        <v>10938</v>
      </c>
      <c r="BH53" s="168" t="s">
        <v>10939</v>
      </c>
      <c r="BI53" s="168" t="s">
        <v>10940</v>
      </c>
      <c r="BJ53" s="168" t="s">
        <v>10941</v>
      </c>
      <c r="BK53" s="168" t="s">
        <v>10942</v>
      </c>
      <c r="BL53" s="168" t="s">
        <v>10936</v>
      </c>
      <c r="BM53" s="168" t="s">
        <v>10943</v>
      </c>
      <c r="BO53" s="111" t="s">
        <v>3522</v>
      </c>
      <c r="BP53" s="168" t="s">
        <v>5939</v>
      </c>
      <c r="BQ53" s="168" t="s">
        <v>5940</v>
      </c>
      <c r="BR53" s="168" t="s">
        <v>10937</v>
      </c>
      <c r="BS53" s="168" t="s">
        <v>10938</v>
      </c>
      <c r="BT53" s="168" t="s">
        <v>10939</v>
      </c>
      <c r="BU53" s="168" t="s">
        <v>10940</v>
      </c>
      <c r="BV53" s="168" t="s">
        <v>10941</v>
      </c>
      <c r="BW53" s="168" t="s">
        <v>10942</v>
      </c>
      <c r="BX53" s="168" t="s">
        <v>10936</v>
      </c>
      <c r="BY53" s="168" t="s">
        <v>10943</v>
      </c>
      <c r="BZ53"/>
      <c r="CA53" s="111" t="s">
        <v>3522</v>
      </c>
      <c r="CB53" s="168" t="s">
        <v>5939</v>
      </c>
      <c r="CC53" s="168" t="s">
        <v>5940</v>
      </c>
      <c r="CD53" s="168" t="s">
        <v>10937</v>
      </c>
      <c r="CE53" s="168" t="s">
        <v>10938</v>
      </c>
      <c r="CF53" s="168" t="s">
        <v>10939</v>
      </c>
      <c r="CG53" s="168" t="s">
        <v>10940</v>
      </c>
      <c r="CH53" s="168" t="s">
        <v>10941</v>
      </c>
      <c r="CI53" s="168" t="s">
        <v>10942</v>
      </c>
      <c r="CJ53" s="168" t="s">
        <v>10936</v>
      </c>
      <c r="CK53" s="168" t="s">
        <v>10943</v>
      </c>
    </row>
    <row r="54" spans="2:89">
      <c r="B54" s="113" t="s">
        <v>6036</v>
      </c>
      <c r="C54" s="112"/>
      <c r="D54" s="112"/>
      <c r="E54" s="112"/>
      <c r="F54" s="112"/>
      <c r="G54" s="112"/>
      <c r="H54" s="112"/>
      <c r="I54" s="112"/>
      <c r="J54" s="112"/>
      <c r="K54" s="112"/>
      <c r="L54" s="112"/>
      <c r="M54" s="112"/>
      <c r="N54" s="168"/>
      <c r="O54"/>
      <c r="P54" s="113" t="s">
        <v>1920</v>
      </c>
      <c r="Q54" s="112"/>
      <c r="R54" s="112"/>
      <c r="S54" s="112"/>
      <c r="T54" s="112"/>
      <c r="U54" s="112"/>
      <c r="V54" s="112"/>
      <c r="W54" s="112"/>
      <c r="X54" s="112"/>
      <c r="Y54" s="112"/>
      <c r="Z54" s="112"/>
      <c r="AA54" s="112"/>
      <c r="AB54"/>
      <c r="AC54" s="130">
        <v>46265</v>
      </c>
      <c r="AD54" s="112">
        <v>57</v>
      </c>
      <c r="AE54" s="112">
        <v>13</v>
      </c>
      <c r="AF54" s="112">
        <v>3</v>
      </c>
      <c r="AG54" s="112">
        <v>10</v>
      </c>
      <c r="AH54" s="112"/>
      <c r="AI54" s="112"/>
      <c r="AJ54" s="112"/>
      <c r="AK54" s="112"/>
      <c r="AL54" s="112"/>
      <c r="AM54" s="112"/>
      <c r="AN54" s="112"/>
      <c r="AO54" s="112"/>
      <c r="AQ54" s="130">
        <v>46265</v>
      </c>
      <c r="AR54" s="112">
        <v>58</v>
      </c>
      <c r="AS54" s="112">
        <v>9</v>
      </c>
      <c r="AT54" s="112">
        <v>9</v>
      </c>
      <c r="AU54" s="112"/>
      <c r="AV54" s="112"/>
      <c r="AW54" s="112"/>
      <c r="AX54" s="112"/>
      <c r="AY54" s="112"/>
      <c r="AZ54" s="112"/>
      <c r="BA54" s="112"/>
      <c r="BC54" s="130">
        <v>46265</v>
      </c>
      <c r="BD54" s="112">
        <v>5</v>
      </c>
      <c r="BE54" s="112">
        <v>0</v>
      </c>
      <c r="BF54" s="112"/>
      <c r="BG54" s="112"/>
      <c r="BH54" s="112"/>
      <c r="BI54" s="112"/>
      <c r="BJ54" s="112"/>
      <c r="BK54" s="112"/>
      <c r="BL54" s="112"/>
      <c r="BM54" s="112"/>
      <c r="BO54" s="130">
        <v>46265</v>
      </c>
      <c r="BP54" s="112"/>
      <c r="BQ54" s="112"/>
      <c r="BR54" s="112"/>
      <c r="BS54" s="112"/>
      <c r="BT54" s="112"/>
      <c r="BU54" s="112"/>
      <c r="BV54" s="112"/>
      <c r="BW54" s="112"/>
      <c r="BX54" s="112"/>
      <c r="BY54" s="112"/>
      <c r="BZ54"/>
      <c r="CA54" s="113" t="s">
        <v>1920</v>
      </c>
      <c r="CB54" s="112"/>
      <c r="CC54" s="112"/>
      <c r="CD54" s="112"/>
      <c r="CE54" s="112"/>
      <c r="CF54" s="112"/>
      <c r="CG54" s="112"/>
      <c r="CH54" s="112"/>
      <c r="CI54" s="112"/>
      <c r="CJ54" s="112"/>
      <c r="CK54" s="112"/>
    </row>
    <row r="55" spans="2:89">
      <c r="B55" s="113" t="s">
        <v>1920</v>
      </c>
      <c r="C55" s="112"/>
      <c r="D55" s="112"/>
      <c r="E55" s="112"/>
      <c r="F55" s="112"/>
      <c r="G55" s="112"/>
      <c r="H55" s="112"/>
      <c r="I55" s="112"/>
      <c r="J55" s="112"/>
      <c r="K55" s="112"/>
      <c r="L55" s="112"/>
      <c r="M55" s="112"/>
      <c r="N55" s="168"/>
      <c r="O55"/>
      <c r="P55"/>
      <c r="Q55"/>
      <c r="R55"/>
      <c r="S55"/>
      <c r="T55"/>
      <c r="U55"/>
      <c r="V55"/>
      <c r="W55"/>
      <c r="X55"/>
      <c r="Y55"/>
      <c r="Z55"/>
      <c r="AA55"/>
      <c r="AB55"/>
      <c r="AC55" s="114" t="s">
        <v>635</v>
      </c>
      <c r="AD55" s="112">
        <v>55</v>
      </c>
      <c r="AE55" s="112">
        <v>11</v>
      </c>
      <c r="AF55" s="112">
        <v>3</v>
      </c>
      <c r="AG55" s="112">
        <v>8</v>
      </c>
      <c r="AH55" s="112"/>
      <c r="AI55" s="112"/>
      <c r="AJ55" s="112"/>
      <c r="AK55" s="112"/>
      <c r="AL55" s="112"/>
      <c r="AM55" s="112"/>
      <c r="AN55" s="112"/>
      <c r="AO55" s="112"/>
      <c r="AQ55" s="114" t="s">
        <v>7011</v>
      </c>
      <c r="AR55" s="112">
        <v>58</v>
      </c>
      <c r="AS55" s="112">
        <v>9</v>
      </c>
      <c r="AT55" s="112">
        <v>9</v>
      </c>
      <c r="AU55" s="112"/>
      <c r="AV55" s="112"/>
      <c r="AW55" s="112"/>
      <c r="AX55" s="112"/>
      <c r="AY55" s="112"/>
      <c r="AZ55" s="112"/>
      <c r="BA55" s="112"/>
      <c r="BC55" s="114" t="s">
        <v>6897</v>
      </c>
      <c r="BD55" s="112">
        <v>5</v>
      </c>
      <c r="BE55" s="112">
        <v>0</v>
      </c>
      <c r="BF55" s="112"/>
      <c r="BG55" s="112"/>
      <c r="BH55" s="112"/>
      <c r="BI55" s="112"/>
      <c r="BJ55" s="112"/>
      <c r="BK55" s="112"/>
      <c r="BL55" s="112"/>
      <c r="BM55" s="112"/>
      <c r="BO55" s="114" t="s">
        <v>11349</v>
      </c>
      <c r="BP55" s="112">
        <v>12</v>
      </c>
      <c r="BQ55" s="112">
        <v>0</v>
      </c>
      <c r="BR55" s="112"/>
      <c r="BS55" s="112"/>
      <c r="BT55" s="112"/>
      <c r="BU55" s="112"/>
      <c r="BV55" s="112"/>
      <c r="BW55" s="112"/>
      <c r="BX55" s="112"/>
      <c r="BY55" s="112"/>
      <c r="BZ55"/>
      <c r="CA55"/>
      <c r="CB55"/>
      <c r="CC55"/>
      <c r="CD55"/>
      <c r="CE55"/>
      <c r="CF55"/>
      <c r="CG55"/>
      <c r="CH55"/>
      <c r="CI55"/>
      <c r="CJ55"/>
      <c r="CK55"/>
    </row>
    <row r="56" spans="2:89">
      <c r="B56"/>
      <c r="C56"/>
      <c r="D56"/>
      <c r="E56"/>
      <c r="F56"/>
      <c r="G56"/>
      <c r="H56"/>
      <c r="I56"/>
      <c r="J56"/>
      <c r="K56"/>
      <c r="L56"/>
      <c r="M56"/>
      <c r="N56" s="168"/>
      <c r="O56"/>
      <c r="P56"/>
      <c r="Q56"/>
      <c r="R56"/>
      <c r="S56"/>
      <c r="T56"/>
      <c r="U56"/>
      <c r="V56"/>
      <c r="W56"/>
      <c r="X56"/>
      <c r="Y56"/>
      <c r="Z56"/>
      <c r="AA56"/>
      <c r="AB56"/>
      <c r="AC56" s="115" t="s">
        <v>11312</v>
      </c>
      <c r="AD56" s="112">
        <v>1</v>
      </c>
      <c r="AE56" s="112">
        <v>0</v>
      </c>
      <c r="AF56" s="112"/>
      <c r="AG56" s="112"/>
      <c r="AH56" s="112"/>
      <c r="AI56" s="112"/>
      <c r="AJ56" s="112"/>
      <c r="AK56" s="112"/>
      <c r="AL56" s="112"/>
      <c r="AM56" s="112"/>
      <c r="AN56" s="168"/>
      <c r="AO56" s="168"/>
      <c r="AQ56" s="115" t="s">
        <v>10757</v>
      </c>
      <c r="AR56" s="112">
        <v>1</v>
      </c>
      <c r="AS56" s="112">
        <v>1</v>
      </c>
      <c r="AT56" s="112">
        <v>1</v>
      </c>
      <c r="AU56" s="112"/>
      <c r="AV56" s="112"/>
      <c r="AW56" s="112"/>
      <c r="AX56" s="112"/>
      <c r="AY56" s="112"/>
      <c r="AZ56" s="112"/>
      <c r="BA56" s="112"/>
      <c r="BC56" s="115" t="s">
        <v>11185</v>
      </c>
      <c r="BD56" s="112">
        <v>3</v>
      </c>
      <c r="BE56" s="112">
        <v>0</v>
      </c>
      <c r="BF56" s="112"/>
      <c r="BG56" s="112"/>
      <c r="BH56" s="112"/>
      <c r="BI56" s="112"/>
      <c r="BJ56" s="112"/>
      <c r="BK56" s="112"/>
      <c r="BL56" s="112"/>
      <c r="BM56" s="112"/>
      <c r="BO56" s="115" t="s">
        <v>11348</v>
      </c>
      <c r="BP56" s="112">
        <v>12</v>
      </c>
      <c r="BQ56" s="112">
        <v>0</v>
      </c>
      <c r="BR56" s="112"/>
      <c r="BS56" s="112"/>
      <c r="BT56" s="112"/>
      <c r="BU56" s="112"/>
      <c r="BV56" s="112"/>
      <c r="BW56" s="112"/>
      <c r="BX56" s="112"/>
      <c r="BY56" s="112"/>
      <c r="BZ56"/>
      <c r="CA56"/>
      <c r="CB56"/>
      <c r="CC56"/>
      <c r="CD56"/>
      <c r="CE56"/>
      <c r="CF56"/>
      <c r="CG56"/>
      <c r="CH56"/>
      <c r="CI56"/>
      <c r="CJ56"/>
      <c r="CK56"/>
    </row>
    <row r="57" spans="2:89">
      <c r="B57"/>
      <c r="C57"/>
      <c r="D57"/>
      <c r="E57"/>
      <c r="F57"/>
      <c r="G57"/>
      <c r="H57"/>
      <c r="I57"/>
      <c r="J57"/>
      <c r="K57"/>
      <c r="L57"/>
      <c r="M57"/>
      <c r="N57" s="168"/>
      <c r="O57"/>
      <c r="P57"/>
      <c r="Q57"/>
      <c r="R57"/>
      <c r="S57"/>
      <c r="T57"/>
      <c r="U57"/>
      <c r="V57"/>
      <c r="W57"/>
      <c r="X57"/>
      <c r="Y57"/>
      <c r="Z57"/>
      <c r="AA57"/>
      <c r="AB57"/>
      <c r="AC57" s="115" t="s">
        <v>11313</v>
      </c>
      <c r="AD57" s="112">
        <v>4</v>
      </c>
      <c r="AE57" s="112">
        <v>0</v>
      </c>
      <c r="AF57" s="112"/>
      <c r="AG57" s="112"/>
      <c r="AH57" s="112"/>
      <c r="AI57" s="112"/>
      <c r="AJ57" s="112"/>
      <c r="AK57" s="112"/>
      <c r="AL57" s="112"/>
      <c r="AM57" s="112"/>
      <c r="AN57" s="168"/>
      <c r="AO57" s="168"/>
      <c r="AQ57" s="115" t="s">
        <v>10870</v>
      </c>
      <c r="AR57" s="112">
        <v>1</v>
      </c>
      <c r="AS57" s="112">
        <v>0</v>
      </c>
      <c r="AT57" s="112"/>
      <c r="AU57" s="112"/>
      <c r="AV57" s="112"/>
      <c r="AW57" s="112"/>
      <c r="AX57" s="112"/>
      <c r="AY57" s="112"/>
      <c r="AZ57" s="112"/>
      <c r="BA57" s="112"/>
      <c r="BC57" s="115" t="s">
        <v>11317</v>
      </c>
      <c r="BD57" s="112">
        <v>1</v>
      </c>
      <c r="BE57" s="112">
        <v>0</v>
      </c>
      <c r="BF57" s="112"/>
      <c r="BG57" s="112"/>
      <c r="BH57" s="112"/>
      <c r="BI57" s="112"/>
      <c r="BJ57" s="112"/>
      <c r="BK57" s="112"/>
      <c r="BL57" s="112"/>
      <c r="BM57" s="112"/>
      <c r="BO57" s="114" t="s">
        <v>10916</v>
      </c>
      <c r="BP57" s="112">
        <v>2</v>
      </c>
      <c r="BQ57" s="112">
        <v>0</v>
      </c>
      <c r="BR57" s="112"/>
      <c r="BS57" s="112"/>
      <c r="BT57" s="112"/>
      <c r="BU57" s="112"/>
      <c r="BV57" s="112"/>
      <c r="BW57" s="112"/>
      <c r="BX57" s="112"/>
      <c r="BY57" s="112"/>
      <c r="BZ57" s="168"/>
      <c r="CA57"/>
      <c r="CB57"/>
      <c r="CC57"/>
      <c r="CD57"/>
      <c r="CE57"/>
      <c r="CF57"/>
      <c r="CG57"/>
      <c r="CH57"/>
      <c r="CI57"/>
      <c r="CJ57"/>
      <c r="CK57"/>
    </row>
    <row r="58" spans="2:89">
      <c r="B58"/>
      <c r="C58"/>
      <c r="D58"/>
      <c r="E58"/>
      <c r="F58"/>
      <c r="G58"/>
      <c r="H58"/>
      <c r="I58"/>
      <c r="J58"/>
      <c r="K58"/>
      <c r="L58"/>
      <c r="M58"/>
      <c r="N58" s="168"/>
      <c r="O58"/>
      <c r="P58"/>
      <c r="Q58"/>
      <c r="R58"/>
      <c r="S58"/>
      <c r="T58"/>
      <c r="U58"/>
      <c r="V58"/>
      <c r="W58"/>
      <c r="X58"/>
      <c r="Y58"/>
      <c r="Z58"/>
      <c r="AA58"/>
      <c r="AB58"/>
      <c r="AC58" s="115" t="s">
        <v>11314</v>
      </c>
      <c r="AD58" s="112">
        <v>10</v>
      </c>
      <c r="AE58" s="112">
        <v>0</v>
      </c>
      <c r="AF58" s="112"/>
      <c r="AG58" s="112"/>
      <c r="AH58" s="112"/>
      <c r="AI58" s="112"/>
      <c r="AJ58" s="112"/>
      <c r="AK58" s="112"/>
      <c r="AL58" s="112"/>
      <c r="AM58" s="112"/>
      <c r="AN58" s="168"/>
      <c r="AO58" s="168"/>
      <c r="AQ58" s="115" t="s">
        <v>10948</v>
      </c>
      <c r="AR58" s="112">
        <v>3</v>
      </c>
      <c r="AS58" s="112">
        <v>0</v>
      </c>
      <c r="AT58" s="112"/>
      <c r="AU58" s="112"/>
      <c r="AV58" s="112"/>
      <c r="AW58" s="112"/>
      <c r="AX58" s="112"/>
      <c r="AY58" s="112"/>
      <c r="AZ58" s="112"/>
      <c r="BA58" s="112"/>
      <c r="BC58" s="115" t="s">
        <v>11335</v>
      </c>
      <c r="BD58" s="112">
        <v>1</v>
      </c>
      <c r="BE58" s="112">
        <v>0</v>
      </c>
      <c r="BF58" s="112"/>
      <c r="BG58" s="112"/>
      <c r="BH58" s="112"/>
      <c r="BI58" s="112"/>
      <c r="BJ58" s="112"/>
      <c r="BK58" s="112"/>
      <c r="BL58" s="112"/>
      <c r="BM58" s="112"/>
      <c r="BO58" s="115" t="s">
        <v>11041</v>
      </c>
      <c r="BP58" s="112">
        <v>1</v>
      </c>
      <c r="BQ58" s="112">
        <v>0</v>
      </c>
      <c r="BR58" s="112"/>
      <c r="BS58" s="112"/>
      <c r="BT58" s="112"/>
      <c r="BU58" s="112"/>
      <c r="BV58" s="112"/>
      <c r="BW58" s="112"/>
      <c r="BX58" s="112"/>
      <c r="BY58" s="112"/>
      <c r="BZ58" s="168"/>
    </row>
    <row r="59" spans="2:89">
      <c r="B59"/>
      <c r="C59"/>
      <c r="D59"/>
      <c r="E59"/>
      <c r="F59"/>
      <c r="G59"/>
      <c r="H59"/>
      <c r="I59"/>
      <c r="J59"/>
      <c r="K59"/>
      <c r="L59"/>
      <c r="M59"/>
      <c r="N59" s="168"/>
      <c r="O59"/>
      <c r="P59"/>
      <c r="Q59"/>
      <c r="R59"/>
      <c r="S59"/>
      <c r="T59"/>
      <c r="U59"/>
      <c r="V59"/>
      <c r="W59"/>
      <c r="X59"/>
      <c r="Y59"/>
      <c r="Z59"/>
      <c r="AA59"/>
      <c r="AB59"/>
      <c r="AC59" s="115" t="s">
        <v>11315</v>
      </c>
      <c r="AD59" s="112">
        <v>5</v>
      </c>
      <c r="AE59" s="112">
        <v>0</v>
      </c>
      <c r="AF59" s="112"/>
      <c r="AG59" s="112"/>
      <c r="AH59" s="112"/>
      <c r="AI59" s="112"/>
      <c r="AJ59" s="112"/>
      <c r="AK59" s="112"/>
      <c r="AL59" s="112"/>
      <c r="AM59" s="112"/>
      <c r="AN59" s="168"/>
      <c r="AO59" s="168"/>
      <c r="AQ59" s="115" t="s">
        <v>10970</v>
      </c>
      <c r="AR59" s="112">
        <v>1</v>
      </c>
      <c r="AS59" s="112">
        <v>0</v>
      </c>
      <c r="AT59" s="112"/>
      <c r="AU59" s="112"/>
      <c r="AV59" s="112"/>
      <c r="AW59" s="112"/>
      <c r="AX59" s="112"/>
      <c r="AY59" s="112"/>
      <c r="AZ59" s="112"/>
      <c r="BA59" s="112"/>
      <c r="BC59" s="113" t="s">
        <v>1920</v>
      </c>
      <c r="BD59" s="112">
        <v>5</v>
      </c>
      <c r="BE59" s="112">
        <v>0</v>
      </c>
      <c r="BF59" s="112"/>
      <c r="BG59" s="112"/>
      <c r="BH59" s="112"/>
      <c r="BI59" s="112"/>
      <c r="BJ59" s="112"/>
      <c r="BK59" s="112"/>
      <c r="BL59" s="112"/>
      <c r="BM59" s="112"/>
      <c r="BO59" s="115" t="s">
        <v>11347</v>
      </c>
      <c r="BP59" s="112">
        <v>1</v>
      </c>
      <c r="BQ59" s="112">
        <v>0</v>
      </c>
      <c r="BR59" s="112"/>
      <c r="BS59" s="112"/>
      <c r="BT59" s="112"/>
      <c r="BU59" s="112"/>
      <c r="BV59" s="112"/>
      <c r="BW59" s="112"/>
      <c r="BX59" s="112"/>
      <c r="BY59" s="112"/>
      <c r="BZ59" s="168"/>
    </row>
    <row r="60" spans="2:89">
      <c r="B60"/>
      <c r="C60"/>
      <c r="D60"/>
      <c r="E60"/>
      <c r="F60"/>
      <c r="G60"/>
      <c r="H60"/>
      <c r="I60"/>
      <c r="J60"/>
      <c r="K60"/>
      <c r="L60"/>
      <c r="M60"/>
      <c r="N60"/>
      <c r="O60"/>
      <c r="P60"/>
      <c r="Q60"/>
      <c r="R60"/>
      <c r="S60"/>
      <c r="T60"/>
      <c r="U60"/>
      <c r="V60"/>
      <c r="W60"/>
      <c r="X60"/>
      <c r="Y60"/>
      <c r="Z60"/>
      <c r="AA60"/>
      <c r="AB60"/>
      <c r="AC60" s="115" t="s">
        <v>11316</v>
      </c>
      <c r="AD60" s="112">
        <v>5</v>
      </c>
      <c r="AE60" s="112">
        <v>0</v>
      </c>
      <c r="AF60" s="112"/>
      <c r="AG60" s="112"/>
      <c r="AH60" s="112"/>
      <c r="AI60" s="112"/>
      <c r="AJ60" s="112"/>
      <c r="AK60" s="112"/>
      <c r="AL60" s="112"/>
      <c r="AM60" s="112"/>
      <c r="AN60" s="168"/>
      <c r="AO60" s="168"/>
      <c r="AP60"/>
      <c r="AQ60" s="115" t="s">
        <v>11184</v>
      </c>
      <c r="AR60" s="112">
        <v>1</v>
      </c>
      <c r="AS60" s="112">
        <v>0</v>
      </c>
      <c r="AT60" s="112"/>
      <c r="AU60" s="112"/>
      <c r="AV60" s="112"/>
      <c r="AW60" s="112"/>
      <c r="AX60" s="112"/>
      <c r="AY60" s="112"/>
      <c r="AZ60" s="112"/>
      <c r="BA60" s="112"/>
      <c r="BB60"/>
      <c r="BC60"/>
      <c r="BD60"/>
      <c r="BE60"/>
      <c r="BF60"/>
      <c r="BG60"/>
      <c r="BH60"/>
      <c r="BI60"/>
      <c r="BJ60"/>
      <c r="BK60"/>
      <c r="BL60"/>
      <c r="BM60"/>
      <c r="BN60" s="113"/>
      <c r="BO60" s="113" t="s">
        <v>1920</v>
      </c>
      <c r="BP60" s="112">
        <v>14</v>
      </c>
      <c r="BQ60" s="112">
        <v>0</v>
      </c>
      <c r="BR60" s="112"/>
      <c r="BS60" s="112"/>
      <c r="BT60" s="112"/>
      <c r="BU60" s="112"/>
      <c r="BV60" s="112"/>
      <c r="BW60" s="112"/>
      <c r="BX60" s="112"/>
      <c r="BY60" s="112"/>
    </row>
    <row r="61" spans="2:89" s="168" customFormat="1">
      <c r="B61"/>
      <c r="C61"/>
      <c r="D61"/>
      <c r="E61"/>
      <c r="F61"/>
      <c r="G61"/>
      <c r="H61"/>
      <c r="I61"/>
      <c r="J61"/>
      <c r="K61"/>
      <c r="L61"/>
      <c r="M61"/>
      <c r="P61"/>
      <c r="Q61"/>
      <c r="R61"/>
      <c r="S61"/>
      <c r="T61"/>
      <c r="U61"/>
      <c r="V61"/>
      <c r="W61"/>
      <c r="X61"/>
      <c r="Y61"/>
      <c r="Z61"/>
      <c r="AA61"/>
      <c r="AB61"/>
      <c r="AC61" s="115" t="s">
        <v>11325</v>
      </c>
      <c r="AD61" s="112">
        <v>1</v>
      </c>
      <c r="AE61" s="112">
        <v>0</v>
      </c>
      <c r="AF61" s="112"/>
      <c r="AG61" s="112"/>
      <c r="AH61" s="112"/>
      <c r="AI61" s="112"/>
      <c r="AJ61" s="112"/>
      <c r="AK61" s="112"/>
      <c r="AL61" s="112"/>
      <c r="AM61" s="112"/>
      <c r="AO61"/>
      <c r="AP61"/>
      <c r="AQ61" s="115" t="s">
        <v>11219</v>
      </c>
      <c r="AR61" s="112">
        <v>4</v>
      </c>
      <c r="AS61" s="112">
        <v>0</v>
      </c>
      <c r="AT61" s="112"/>
      <c r="AU61" s="112"/>
      <c r="AV61" s="112"/>
      <c r="AW61" s="112"/>
      <c r="AX61" s="112"/>
      <c r="AY61" s="112"/>
      <c r="AZ61" s="112"/>
      <c r="BA61" s="112"/>
      <c r="BB61"/>
      <c r="BC61"/>
      <c r="BD61"/>
      <c r="BE61"/>
      <c r="BF61"/>
      <c r="BG61"/>
      <c r="BH61"/>
      <c r="BI61"/>
      <c r="BJ61"/>
      <c r="BK61"/>
      <c r="BL61"/>
      <c r="BM61"/>
      <c r="BN61" s="112"/>
      <c r="BO61"/>
      <c r="BP61"/>
      <c r="BQ61"/>
      <c r="BR61"/>
      <c r="BS61"/>
      <c r="BT61"/>
      <c r="BU61"/>
      <c r="BV61"/>
      <c r="BW61"/>
      <c r="BX61"/>
      <c r="BY61"/>
    </row>
    <row r="62" spans="2:89" s="168" customFormat="1">
      <c r="B62"/>
      <c r="C62"/>
      <c r="D62"/>
      <c r="E62"/>
      <c r="F62"/>
      <c r="G62"/>
      <c r="H62"/>
      <c r="I62"/>
      <c r="J62"/>
      <c r="K62"/>
      <c r="L62"/>
      <c r="M62"/>
      <c r="P62"/>
      <c r="Q62"/>
      <c r="R62"/>
      <c r="S62"/>
      <c r="T62"/>
      <c r="U62"/>
      <c r="V62"/>
      <c r="W62"/>
      <c r="X62"/>
      <c r="Y62"/>
      <c r="Z62"/>
      <c r="AA62"/>
      <c r="AB62"/>
      <c r="AC62" s="115" t="s">
        <v>11326</v>
      </c>
      <c r="AD62" s="112">
        <v>8</v>
      </c>
      <c r="AE62" s="112">
        <v>1</v>
      </c>
      <c r="AF62" s="112">
        <v>1</v>
      </c>
      <c r="AG62" s="112"/>
      <c r="AH62" s="112"/>
      <c r="AI62" s="112"/>
      <c r="AJ62" s="112"/>
      <c r="AK62" s="112"/>
      <c r="AL62" s="112"/>
      <c r="AM62" s="112"/>
      <c r="AO62"/>
      <c r="AP62"/>
      <c r="AQ62" s="115" t="s">
        <v>11310</v>
      </c>
      <c r="AR62" s="112">
        <v>7</v>
      </c>
      <c r="AS62" s="112">
        <v>0</v>
      </c>
      <c r="AT62" s="112"/>
      <c r="AU62" s="112"/>
      <c r="AV62" s="112"/>
      <c r="AW62" s="112"/>
      <c r="AX62" s="112"/>
      <c r="AY62" s="112"/>
      <c r="AZ62" s="112"/>
      <c r="BA62" s="112"/>
      <c r="BB62"/>
      <c r="BC62"/>
      <c r="BD62"/>
      <c r="BE62"/>
      <c r="BF62"/>
      <c r="BG62"/>
      <c r="BH62"/>
      <c r="BI62"/>
      <c r="BJ62"/>
      <c r="BK62"/>
      <c r="BL62"/>
      <c r="BM62"/>
      <c r="BN62" s="112"/>
      <c r="BO62"/>
      <c r="BP62"/>
      <c r="BQ62"/>
      <c r="BR62"/>
      <c r="BS62"/>
      <c r="BT62"/>
      <c r="BU62"/>
      <c r="BV62"/>
      <c r="BW62"/>
      <c r="BX62"/>
      <c r="BY62"/>
    </row>
    <row r="63" spans="2:89" s="168" customFormat="1">
      <c r="B63"/>
      <c r="C63"/>
      <c r="D63"/>
      <c r="E63"/>
      <c r="F63"/>
      <c r="G63"/>
      <c r="H63"/>
      <c r="I63"/>
      <c r="J63"/>
      <c r="K63"/>
      <c r="L63"/>
      <c r="M63"/>
      <c r="P63"/>
      <c r="Q63"/>
      <c r="R63"/>
      <c r="S63"/>
      <c r="T63"/>
      <c r="U63"/>
      <c r="V63"/>
      <c r="W63"/>
      <c r="X63"/>
      <c r="Y63"/>
      <c r="Z63"/>
      <c r="AA63"/>
      <c r="AB63"/>
      <c r="AC63" s="115" t="s">
        <v>11327</v>
      </c>
      <c r="AD63" s="112">
        <v>3</v>
      </c>
      <c r="AE63" s="112">
        <v>0</v>
      </c>
      <c r="AF63" s="112"/>
      <c r="AG63" s="112"/>
      <c r="AH63" s="112"/>
      <c r="AI63" s="112"/>
      <c r="AJ63" s="112"/>
      <c r="AK63" s="112"/>
      <c r="AL63" s="112"/>
      <c r="AM63" s="112"/>
      <c r="AO63"/>
      <c r="AP63"/>
      <c r="AQ63" s="115" t="s">
        <v>11311</v>
      </c>
      <c r="AR63" s="112">
        <v>10</v>
      </c>
      <c r="AS63" s="112">
        <v>0</v>
      </c>
      <c r="AT63" s="112"/>
      <c r="AU63" s="112"/>
      <c r="AV63" s="112"/>
      <c r="AW63" s="112"/>
      <c r="AX63" s="112"/>
      <c r="AY63" s="112"/>
      <c r="AZ63" s="112"/>
      <c r="BA63" s="112"/>
      <c r="BB63"/>
      <c r="BC63"/>
      <c r="BD63"/>
      <c r="BE63"/>
      <c r="BF63"/>
      <c r="BG63"/>
      <c r="BH63"/>
      <c r="BI63"/>
      <c r="BJ63"/>
      <c r="BK63"/>
      <c r="BL63"/>
      <c r="BM63"/>
      <c r="BN63" s="112"/>
      <c r="BO63"/>
      <c r="BP63"/>
      <c r="BQ63"/>
      <c r="BR63"/>
      <c r="BS63"/>
      <c r="BT63"/>
      <c r="BU63"/>
      <c r="BV63"/>
      <c r="BW63"/>
      <c r="BX63"/>
      <c r="BY63"/>
    </row>
    <row r="64" spans="2:89" s="168" customFormat="1">
      <c r="B64"/>
      <c r="C64"/>
      <c r="D64"/>
      <c r="E64"/>
      <c r="F64"/>
      <c r="G64"/>
      <c r="H64"/>
      <c r="I64"/>
      <c r="J64"/>
      <c r="K64"/>
      <c r="L64"/>
      <c r="M64"/>
      <c r="P64"/>
      <c r="Q64"/>
      <c r="R64"/>
      <c r="S64"/>
      <c r="T64"/>
      <c r="U64"/>
      <c r="V64"/>
      <c r="W64"/>
      <c r="X64"/>
      <c r="Y64"/>
      <c r="Z64"/>
      <c r="AA64"/>
      <c r="AB64"/>
      <c r="AC64" s="115" t="s">
        <v>11328</v>
      </c>
      <c r="AD64" s="112">
        <v>1</v>
      </c>
      <c r="AE64" s="112">
        <v>0</v>
      </c>
      <c r="AF64" s="112"/>
      <c r="AG64" s="112"/>
      <c r="AH64" s="112"/>
      <c r="AI64" s="112"/>
      <c r="AJ64" s="112"/>
      <c r="AK64" s="112"/>
      <c r="AL64" s="112"/>
      <c r="AM64" s="112"/>
      <c r="AO64"/>
      <c r="AP64"/>
      <c r="AQ64" s="115" t="s">
        <v>11318</v>
      </c>
      <c r="AR64" s="112">
        <v>6</v>
      </c>
      <c r="AS64" s="112">
        <v>0</v>
      </c>
      <c r="AT64" s="112"/>
      <c r="AU64" s="112"/>
      <c r="AV64" s="112"/>
      <c r="AW64" s="112"/>
      <c r="AX64" s="112"/>
      <c r="AY64" s="112"/>
      <c r="AZ64" s="112"/>
      <c r="BA64" s="112"/>
      <c r="BB64"/>
      <c r="BC64"/>
      <c r="BD64"/>
      <c r="BE64"/>
      <c r="BF64"/>
      <c r="BG64"/>
      <c r="BH64"/>
      <c r="BI64"/>
      <c r="BJ64"/>
      <c r="BK64"/>
      <c r="BL64"/>
      <c r="BM64"/>
      <c r="BN64" s="112"/>
      <c r="BO64"/>
      <c r="BP64"/>
      <c r="BQ64"/>
      <c r="BR64"/>
      <c r="BS64"/>
      <c r="BT64"/>
      <c r="BU64"/>
      <c r="BV64"/>
      <c r="BW64"/>
      <c r="BX64"/>
      <c r="BY64"/>
    </row>
    <row r="65" spans="2:77" s="168" customFormat="1">
      <c r="B65"/>
      <c r="C65"/>
      <c r="D65"/>
      <c r="E65"/>
      <c r="F65"/>
      <c r="G65"/>
      <c r="H65"/>
      <c r="I65"/>
      <c r="J65"/>
      <c r="K65"/>
      <c r="L65"/>
      <c r="M65"/>
      <c r="P65"/>
      <c r="Q65"/>
      <c r="R65"/>
      <c r="S65"/>
      <c r="T65"/>
      <c r="U65"/>
      <c r="V65"/>
      <c r="W65"/>
      <c r="X65"/>
      <c r="Y65"/>
      <c r="Z65"/>
      <c r="AA65"/>
      <c r="AB65"/>
      <c r="AC65" s="115" t="s">
        <v>11329</v>
      </c>
      <c r="AD65" s="112">
        <v>2</v>
      </c>
      <c r="AE65" s="112">
        <v>0</v>
      </c>
      <c r="AF65" s="112"/>
      <c r="AG65" s="112"/>
      <c r="AH65" s="112"/>
      <c r="AI65" s="112"/>
      <c r="AJ65" s="112"/>
      <c r="AK65" s="112"/>
      <c r="AL65" s="112"/>
      <c r="AM65" s="112"/>
      <c r="AN65"/>
      <c r="AO65"/>
      <c r="AP65"/>
      <c r="AQ65" s="115" t="s">
        <v>11319</v>
      </c>
      <c r="AR65" s="112">
        <v>2</v>
      </c>
      <c r="AS65" s="112">
        <v>1</v>
      </c>
      <c r="AT65" s="112">
        <v>1</v>
      </c>
      <c r="AU65" s="112"/>
      <c r="AV65" s="112"/>
      <c r="AW65" s="112"/>
      <c r="AX65" s="112"/>
      <c r="AY65" s="112"/>
      <c r="AZ65" s="112"/>
      <c r="BA65" s="112"/>
      <c r="BB65"/>
      <c r="BC65"/>
      <c r="BD65"/>
      <c r="BE65"/>
      <c r="BF65"/>
      <c r="BG65"/>
      <c r="BH65"/>
      <c r="BI65"/>
      <c r="BJ65"/>
      <c r="BK65"/>
      <c r="BL65"/>
      <c r="BM65"/>
      <c r="BN65" s="112"/>
      <c r="BO65"/>
      <c r="BP65"/>
      <c r="BQ65"/>
      <c r="BR65"/>
      <c r="BS65"/>
      <c r="BT65"/>
      <c r="BU65"/>
      <c r="BV65"/>
      <c r="BW65"/>
      <c r="BX65"/>
      <c r="BY65"/>
    </row>
    <row r="66" spans="2:77" s="168" customFormat="1">
      <c r="B66"/>
      <c r="C66"/>
      <c r="D66"/>
      <c r="E66"/>
      <c r="F66"/>
      <c r="G66"/>
      <c r="H66"/>
      <c r="I66"/>
      <c r="J66"/>
      <c r="K66"/>
      <c r="L66"/>
      <c r="M66"/>
      <c r="P66"/>
      <c r="Q66"/>
      <c r="R66"/>
      <c r="S66"/>
      <c r="T66"/>
      <c r="U66"/>
      <c r="V66"/>
      <c r="W66"/>
      <c r="X66"/>
      <c r="Y66"/>
      <c r="Z66"/>
      <c r="AA66"/>
      <c r="AB66"/>
      <c r="AC66" s="115" t="s">
        <v>11330</v>
      </c>
      <c r="AD66" s="112">
        <v>1</v>
      </c>
      <c r="AE66" s="112">
        <v>0</v>
      </c>
      <c r="AF66" s="112"/>
      <c r="AG66" s="112"/>
      <c r="AH66" s="112"/>
      <c r="AI66" s="112"/>
      <c r="AJ66" s="112"/>
      <c r="AK66" s="112"/>
      <c r="AL66" s="112"/>
      <c r="AM66" s="112"/>
      <c r="AN66"/>
      <c r="AO66"/>
      <c r="AP66"/>
      <c r="AQ66" s="115" t="s">
        <v>11320</v>
      </c>
      <c r="AR66" s="112">
        <v>3</v>
      </c>
      <c r="AS66" s="112">
        <v>0</v>
      </c>
      <c r="AT66" s="112"/>
      <c r="AU66" s="112"/>
      <c r="AV66" s="112"/>
      <c r="AW66" s="112"/>
      <c r="AX66" s="112"/>
      <c r="AY66" s="112"/>
      <c r="AZ66" s="112"/>
      <c r="BA66" s="112"/>
      <c r="BB66"/>
      <c r="BC66"/>
      <c r="BD66"/>
      <c r="BE66"/>
      <c r="BF66"/>
      <c r="BG66"/>
      <c r="BH66"/>
      <c r="BI66"/>
      <c r="BJ66"/>
      <c r="BK66"/>
      <c r="BL66"/>
      <c r="BM66"/>
      <c r="BN66"/>
      <c r="BO66"/>
      <c r="BP66"/>
      <c r="BQ66"/>
      <c r="BR66"/>
      <c r="BS66"/>
      <c r="BT66"/>
      <c r="BU66"/>
      <c r="BV66"/>
      <c r="BW66"/>
      <c r="BX66"/>
      <c r="BY66"/>
    </row>
    <row r="67" spans="2:77" s="168" customFormat="1">
      <c r="B67"/>
      <c r="C67"/>
      <c r="D67"/>
      <c r="E67"/>
      <c r="F67"/>
      <c r="G67"/>
      <c r="H67"/>
      <c r="I67"/>
      <c r="J67"/>
      <c r="K67"/>
      <c r="L67"/>
      <c r="M67"/>
      <c r="P67"/>
      <c r="Q67"/>
      <c r="R67"/>
      <c r="S67"/>
      <c r="T67"/>
      <c r="U67"/>
      <c r="V67"/>
      <c r="W67"/>
      <c r="X67"/>
      <c r="Y67"/>
      <c r="Z67"/>
      <c r="AA67"/>
      <c r="AB67"/>
      <c r="AC67" s="115" t="s">
        <v>11331</v>
      </c>
      <c r="AD67" s="112">
        <v>2</v>
      </c>
      <c r="AE67" s="112">
        <v>0</v>
      </c>
      <c r="AF67" s="112"/>
      <c r="AG67" s="112"/>
      <c r="AH67" s="112"/>
      <c r="AI67" s="112"/>
      <c r="AJ67" s="112"/>
      <c r="AK67" s="112"/>
      <c r="AL67" s="112"/>
      <c r="AM67" s="112"/>
      <c r="AN67"/>
      <c r="AO67"/>
      <c r="AP67"/>
      <c r="AQ67" s="115" t="s">
        <v>11321</v>
      </c>
      <c r="AR67" s="112">
        <v>3</v>
      </c>
      <c r="AS67" s="112">
        <v>2</v>
      </c>
      <c r="AT67" s="112">
        <v>2</v>
      </c>
      <c r="AU67" s="112"/>
      <c r="AV67" s="112"/>
      <c r="AW67" s="112"/>
      <c r="AX67" s="112"/>
      <c r="AY67" s="112"/>
      <c r="AZ67" s="112"/>
      <c r="BA67" s="112"/>
      <c r="BB67"/>
      <c r="BC67"/>
      <c r="BD67"/>
      <c r="BE67"/>
      <c r="BF67"/>
      <c r="BG67"/>
      <c r="BH67"/>
      <c r="BI67"/>
      <c r="BJ67"/>
      <c r="BK67"/>
      <c r="BL67"/>
      <c r="BM67"/>
      <c r="BN67"/>
      <c r="BO67"/>
      <c r="BP67"/>
      <c r="BQ67"/>
      <c r="BR67"/>
      <c r="BS67"/>
      <c r="BT67"/>
      <c r="BU67"/>
      <c r="BV67"/>
      <c r="BW67"/>
      <c r="BX67"/>
      <c r="BY67"/>
    </row>
    <row r="68" spans="2:77">
      <c r="B68"/>
      <c r="C68"/>
      <c r="D68"/>
      <c r="E68"/>
      <c r="F68"/>
      <c r="G68"/>
      <c r="H68"/>
      <c r="I68"/>
      <c r="J68"/>
      <c r="K68"/>
      <c r="L68"/>
      <c r="M68"/>
      <c r="N68"/>
      <c r="O68"/>
      <c r="Q68"/>
      <c r="R68"/>
      <c r="S68"/>
      <c r="T68"/>
      <c r="V68"/>
      <c r="W68"/>
      <c r="X68"/>
      <c r="Y68"/>
      <c r="Z68"/>
      <c r="AA68"/>
      <c r="AB68"/>
      <c r="AC68" s="115" t="s">
        <v>11334</v>
      </c>
      <c r="AD68" s="112">
        <v>2</v>
      </c>
      <c r="AE68" s="112">
        <v>0</v>
      </c>
      <c r="AF68" s="112"/>
      <c r="AG68" s="112"/>
      <c r="AH68" s="112"/>
      <c r="AI68" s="112"/>
      <c r="AJ68" s="112"/>
      <c r="AK68" s="112"/>
      <c r="AL68" s="112"/>
      <c r="AM68" s="112"/>
      <c r="AN68"/>
      <c r="AO68"/>
      <c r="AP68"/>
      <c r="AQ68" s="115" t="s">
        <v>11322</v>
      </c>
      <c r="AR68" s="112">
        <v>1</v>
      </c>
      <c r="AS68" s="112">
        <v>0</v>
      </c>
      <c r="AT68" s="112"/>
      <c r="AU68" s="112"/>
      <c r="AV68" s="112"/>
      <c r="AW68" s="112"/>
      <c r="AX68" s="112"/>
      <c r="AY68" s="112"/>
      <c r="AZ68" s="112"/>
      <c r="BA68" s="112"/>
      <c r="BB68"/>
      <c r="BC68"/>
      <c r="BD68"/>
      <c r="BE68"/>
      <c r="BF68"/>
      <c r="BG68"/>
      <c r="BH68"/>
      <c r="BI68"/>
      <c r="BJ68"/>
      <c r="BK68"/>
      <c r="BL68"/>
      <c r="BM68"/>
      <c r="BO68"/>
      <c r="BP68"/>
      <c r="BQ68"/>
      <c r="BR68"/>
      <c r="BS68"/>
      <c r="BT68"/>
      <c r="BU68"/>
      <c r="BV68"/>
      <c r="BW68"/>
      <c r="BX68"/>
      <c r="BY68"/>
    </row>
    <row r="69" spans="2:77" s="168" customFormat="1">
      <c r="Z69"/>
      <c r="AA69"/>
      <c r="AB69"/>
      <c r="AC69" s="115" t="s">
        <v>11337</v>
      </c>
      <c r="AD69" s="112">
        <v>1</v>
      </c>
      <c r="AE69" s="112">
        <v>1</v>
      </c>
      <c r="AF69" s="112">
        <v>1</v>
      </c>
      <c r="AG69" s="112"/>
      <c r="AH69" s="112"/>
      <c r="AI69" s="112"/>
      <c r="AJ69" s="112"/>
      <c r="AK69" s="112"/>
      <c r="AL69" s="112"/>
      <c r="AM69" s="112"/>
      <c r="AN69"/>
      <c r="AO69"/>
      <c r="AP69"/>
      <c r="AQ69" s="115" t="s">
        <v>11323</v>
      </c>
      <c r="AR69" s="112">
        <v>6</v>
      </c>
      <c r="AS69" s="112">
        <v>0</v>
      </c>
      <c r="AT69" s="112"/>
      <c r="AU69" s="112"/>
      <c r="AV69" s="112"/>
      <c r="AW69" s="112"/>
      <c r="AX69" s="112"/>
      <c r="AY69" s="112"/>
      <c r="AZ69" s="112"/>
      <c r="BA69" s="112"/>
      <c r="BB69"/>
      <c r="BC69"/>
      <c r="BD69"/>
      <c r="BE69"/>
      <c r="BF69"/>
      <c r="BG69"/>
      <c r="BH69"/>
      <c r="BI69"/>
      <c r="BJ69"/>
      <c r="BK69"/>
      <c r="BL69"/>
      <c r="BM69"/>
      <c r="BO69"/>
      <c r="BP69"/>
      <c r="BQ69"/>
      <c r="BR69"/>
      <c r="BS69"/>
      <c r="BT69"/>
      <c r="BU69"/>
      <c r="BV69"/>
      <c r="BW69"/>
      <c r="BX69"/>
      <c r="BY69"/>
    </row>
    <row r="70" spans="2:77" s="168" customFormat="1">
      <c r="Z70"/>
      <c r="AA70"/>
      <c r="AB70"/>
      <c r="AC70" s="115" t="s">
        <v>11339</v>
      </c>
      <c r="AD70" s="112">
        <v>1</v>
      </c>
      <c r="AE70" s="112">
        <v>1</v>
      </c>
      <c r="AF70" s="112">
        <v>1</v>
      </c>
      <c r="AG70" s="112"/>
      <c r="AH70" s="112"/>
      <c r="AI70" s="112"/>
      <c r="AJ70" s="112"/>
      <c r="AK70" s="112"/>
      <c r="AL70" s="112"/>
      <c r="AM70" s="112"/>
      <c r="AN70"/>
      <c r="AO70"/>
      <c r="AP70"/>
      <c r="AQ70" s="115" t="s">
        <v>11324</v>
      </c>
      <c r="AR70" s="112">
        <v>1</v>
      </c>
      <c r="AS70" s="112">
        <v>0</v>
      </c>
      <c r="AT70" s="112"/>
      <c r="AU70" s="112"/>
      <c r="AV70" s="112"/>
      <c r="AW70" s="112"/>
      <c r="AX70" s="112"/>
      <c r="AY70" s="112"/>
      <c r="AZ70" s="112"/>
      <c r="BA70" s="112"/>
      <c r="BB70"/>
      <c r="BC70"/>
      <c r="BD70"/>
      <c r="BE70"/>
      <c r="BF70"/>
      <c r="BG70"/>
      <c r="BH70"/>
      <c r="BI70"/>
      <c r="BJ70"/>
      <c r="BK70"/>
      <c r="BL70"/>
      <c r="BM70"/>
      <c r="BO70"/>
      <c r="BP70"/>
      <c r="BQ70"/>
      <c r="BR70"/>
      <c r="BS70"/>
      <c r="BT70"/>
      <c r="BU70"/>
      <c r="BV70"/>
      <c r="BW70"/>
      <c r="BX70"/>
      <c r="BY70"/>
    </row>
    <row r="71" spans="2:77" s="168" customFormat="1">
      <c r="Z71"/>
      <c r="AA71"/>
      <c r="AB71"/>
      <c r="AC71" s="115" t="s">
        <v>11340</v>
      </c>
      <c r="AD71" s="112">
        <v>8</v>
      </c>
      <c r="AE71" s="112">
        <v>8</v>
      </c>
      <c r="AF71" s="112"/>
      <c r="AG71" s="112">
        <v>8</v>
      </c>
      <c r="AH71" s="112"/>
      <c r="AI71" s="112"/>
      <c r="AJ71" s="112"/>
      <c r="AK71" s="112"/>
      <c r="AL71" s="112"/>
      <c r="AM71" s="112"/>
      <c r="AN71"/>
      <c r="AO71"/>
      <c r="AP71"/>
      <c r="AQ71" s="115" t="s">
        <v>11332</v>
      </c>
      <c r="AR71" s="112">
        <v>2</v>
      </c>
      <c r="AS71" s="112">
        <v>0</v>
      </c>
      <c r="AT71" s="112"/>
      <c r="AU71" s="112"/>
      <c r="AV71" s="112"/>
      <c r="AW71" s="112"/>
      <c r="AX71" s="112"/>
      <c r="AY71" s="112"/>
      <c r="AZ71" s="112"/>
      <c r="BA71" s="112"/>
      <c r="BB71"/>
      <c r="BC71"/>
      <c r="BD71"/>
      <c r="BE71"/>
      <c r="BF71"/>
      <c r="BG71"/>
      <c r="BH71"/>
      <c r="BI71"/>
      <c r="BJ71"/>
      <c r="BK71"/>
      <c r="BL71"/>
      <c r="BM71"/>
      <c r="BO71"/>
      <c r="BP71"/>
      <c r="BQ71"/>
      <c r="BR71"/>
      <c r="BS71"/>
      <c r="BT71"/>
      <c r="BU71"/>
      <c r="BV71"/>
      <c r="BW71"/>
      <c r="BX71"/>
      <c r="BY71"/>
    </row>
    <row r="72" spans="2:77" s="168" customFormat="1">
      <c r="Z72"/>
      <c r="AA72"/>
      <c r="AB72"/>
      <c r="AC72" s="114" t="s">
        <v>3130</v>
      </c>
      <c r="AD72" s="112">
        <v>2</v>
      </c>
      <c r="AE72" s="112">
        <v>2</v>
      </c>
      <c r="AF72" s="112"/>
      <c r="AG72" s="112">
        <v>2</v>
      </c>
      <c r="AH72" s="112"/>
      <c r="AI72" s="112"/>
      <c r="AJ72" s="112"/>
      <c r="AK72" s="112"/>
      <c r="AL72" s="112"/>
      <c r="AM72" s="112"/>
      <c r="AN72"/>
      <c r="AO72"/>
      <c r="AP72"/>
      <c r="AQ72" s="115" t="s">
        <v>11333</v>
      </c>
      <c r="AR72" s="112">
        <v>1</v>
      </c>
      <c r="AS72" s="112">
        <v>0</v>
      </c>
      <c r="AT72" s="112"/>
      <c r="AU72" s="112"/>
      <c r="AV72" s="112"/>
      <c r="AW72" s="112"/>
      <c r="AX72" s="112"/>
      <c r="AY72" s="112"/>
      <c r="AZ72" s="112"/>
      <c r="BA72" s="112"/>
      <c r="BB72"/>
      <c r="BC72"/>
      <c r="BD72"/>
      <c r="BE72"/>
      <c r="BF72"/>
      <c r="BG72"/>
      <c r="BH72"/>
      <c r="BI72"/>
      <c r="BJ72"/>
      <c r="BK72"/>
      <c r="BL72"/>
      <c r="BM72"/>
      <c r="BO72"/>
      <c r="BP72"/>
      <c r="BQ72"/>
      <c r="BR72"/>
      <c r="BS72"/>
      <c r="BT72"/>
      <c r="BU72"/>
      <c r="BV72"/>
      <c r="BW72"/>
      <c r="BX72"/>
      <c r="BY72"/>
    </row>
    <row r="73" spans="2:77" s="168" customFormat="1">
      <c r="B73" s="113"/>
      <c r="C73" s="112"/>
      <c r="D73" s="112"/>
      <c r="E73" s="112"/>
      <c r="F73" s="112"/>
      <c r="G73" s="112"/>
      <c r="H73" s="112"/>
      <c r="I73" s="112"/>
      <c r="J73" s="112"/>
      <c r="K73" s="112"/>
      <c r="L73" s="112"/>
      <c r="Z73"/>
      <c r="AA73"/>
      <c r="AB73"/>
      <c r="AC73" s="115" t="s">
        <v>11336</v>
      </c>
      <c r="AD73" s="112">
        <v>2</v>
      </c>
      <c r="AE73" s="112">
        <v>2</v>
      </c>
      <c r="AF73" s="112"/>
      <c r="AG73" s="112">
        <v>2</v>
      </c>
      <c r="AH73" s="112"/>
      <c r="AI73" s="112"/>
      <c r="AJ73" s="112"/>
      <c r="AK73" s="112"/>
      <c r="AL73" s="112"/>
      <c r="AM73" s="112"/>
      <c r="AN73"/>
      <c r="AO73"/>
      <c r="AP73"/>
      <c r="AQ73" s="115" t="s">
        <v>11338</v>
      </c>
      <c r="AR73" s="112">
        <v>4</v>
      </c>
      <c r="AS73" s="112">
        <v>4</v>
      </c>
      <c r="AT73" s="112">
        <v>4</v>
      </c>
      <c r="AU73" s="112"/>
      <c r="AV73" s="112"/>
      <c r="AW73" s="112"/>
      <c r="AX73" s="112"/>
      <c r="AY73" s="112"/>
      <c r="AZ73" s="112"/>
      <c r="BA73" s="112"/>
      <c r="BC73"/>
      <c r="BD73"/>
      <c r="BE73"/>
      <c r="BF73"/>
      <c r="BG73"/>
      <c r="BH73"/>
      <c r="BI73"/>
      <c r="BJ73"/>
      <c r="BK73"/>
      <c r="BL73"/>
      <c r="BM73"/>
      <c r="BO73"/>
      <c r="BP73"/>
      <c r="BQ73"/>
      <c r="BR73"/>
      <c r="BS73"/>
      <c r="BT73"/>
      <c r="BU73"/>
      <c r="BV73"/>
      <c r="BW73"/>
      <c r="BX73"/>
      <c r="BY73"/>
    </row>
    <row r="74" spans="2:77" s="168" customFormat="1">
      <c r="B74" s="113"/>
      <c r="C74" s="112"/>
      <c r="D74" s="112"/>
      <c r="E74" s="112"/>
      <c r="F74" s="112"/>
      <c r="G74" s="112"/>
      <c r="H74" s="112"/>
      <c r="I74" s="112"/>
      <c r="J74" s="112"/>
      <c r="K74" s="112"/>
      <c r="L74" s="112"/>
      <c r="Z74"/>
      <c r="AA74"/>
      <c r="AB74"/>
      <c r="AC74" s="113" t="s">
        <v>1920</v>
      </c>
      <c r="AD74" s="112">
        <v>57</v>
      </c>
      <c r="AE74" s="112">
        <v>13</v>
      </c>
      <c r="AF74" s="112">
        <v>3</v>
      </c>
      <c r="AG74" s="112">
        <v>10</v>
      </c>
      <c r="AH74" s="112"/>
      <c r="AI74" s="112"/>
      <c r="AJ74" s="112"/>
      <c r="AK74" s="112"/>
      <c r="AL74" s="112"/>
      <c r="AM74" s="112"/>
      <c r="AN74"/>
      <c r="AO74"/>
      <c r="AP74"/>
      <c r="AQ74" s="115" t="s">
        <v>11341</v>
      </c>
      <c r="AR74" s="112">
        <v>1</v>
      </c>
      <c r="AS74" s="112">
        <v>1</v>
      </c>
      <c r="AT74" s="112">
        <v>1</v>
      </c>
      <c r="AU74" s="112"/>
      <c r="AV74" s="112"/>
      <c r="AW74" s="112"/>
      <c r="AX74" s="112"/>
      <c r="AY74" s="112"/>
      <c r="AZ74" s="112"/>
      <c r="BA74" s="112"/>
      <c r="BC74"/>
      <c r="BD74"/>
      <c r="BE74"/>
      <c r="BF74"/>
      <c r="BG74"/>
      <c r="BH74"/>
      <c r="BI74"/>
      <c r="BJ74"/>
      <c r="BK74"/>
      <c r="BL74"/>
      <c r="BM74"/>
      <c r="BO74"/>
      <c r="BP74"/>
      <c r="BQ74"/>
      <c r="BR74"/>
      <c r="BS74"/>
      <c r="BT74"/>
      <c r="BU74"/>
      <c r="BV74"/>
      <c r="BW74"/>
      <c r="BX74"/>
      <c r="BY74"/>
    </row>
    <row r="75" spans="2:77" s="168" customFormat="1">
      <c r="B75" s="113"/>
      <c r="C75" s="112"/>
      <c r="D75" s="112"/>
      <c r="E75" s="112"/>
      <c r="F75" s="112"/>
      <c r="G75" s="112"/>
      <c r="H75" s="112"/>
      <c r="I75" s="112"/>
      <c r="J75" s="112"/>
      <c r="K75" s="112"/>
      <c r="L75" s="112"/>
      <c r="Z75"/>
      <c r="AA75"/>
      <c r="AB75"/>
      <c r="AC75"/>
      <c r="AD75"/>
      <c r="AE75"/>
      <c r="AF75"/>
      <c r="AG75"/>
      <c r="AH75"/>
      <c r="AI75"/>
      <c r="AJ75"/>
      <c r="AK75"/>
      <c r="AL75"/>
      <c r="AM75"/>
      <c r="AN75"/>
      <c r="AO75"/>
      <c r="AP75"/>
      <c r="AQ75" s="113" t="s">
        <v>1920</v>
      </c>
      <c r="AR75" s="112">
        <v>58</v>
      </c>
      <c r="AS75" s="112">
        <v>9</v>
      </c>
      <c r="AT75" s="112">
        <v>9</v>
      </c>
      <c r="AU75" s="112"/>
      <c r="AV75" s="112"/>
      <c r="AW75" s="112"/>
      <c r="AX75" s="112"/>
      <c r="AY75" s="112"/>
      <c r="AZ75" s="112"/>
      <c r="BA75" s="112"/>
      <c r="BC75"/>
      <c r="BD75"/>
      <c r="BE75"/>
      <c r="BF75"/>
      <c r="BG75"/>
      <c r="BH75"/>
      <c r="BI75"/>
      <c r="BJ75"/>
      <c r="BK75"/>
      <c r="BL75"/>
      <c r="BM75"/>
      <c r="BN75"/>
      <c r="BO75"/>
      <c r="BP75"/>
      <c r="BQ75"/>
      <c r="BR75"/>
      <c r="BS75"/>
      <c r="BT75"/>
      <c r="BU75"/>
      <c r="BV75"/>
      <c r="BW75"/>
      <c r="BX75"/>
      <c r="BY75"/>
    </row>
    <row r="76" spans="2:77" s="168" customFormat="1">
      <c r="B76" s="113"/>
      <c r="C76" s="112"/>
      <c r="D76" s="112"/>
      <c r="E76" s="112"/>
      <c r="F76" s="112"/>
      <c r="G76" s="112"/>
      <c r="H76" s="112"/>
      <c r="I76" s="112"/>
      <c r="J76" s="112"/>
      <c r="K76" s="112"/>
      <c r="L76" s="112"/>
      <c r="Z76"/>
      <c r="AA76"/>
      <c r="AB76"/>
      <c r="AC76"/>
      <c r="AD76"/>
      <c r="AE76"/>
      <c r="AF76"/>
      <c r="AG76"/>
      <c r="AH76"/>
      <c r="AI76"/>
      <c r="AJ76"/>
      <c r="AK76"/>
      <c r="AL76"/>
      <c r="AM76"/>
      <c r="AN76"/>
      <c r="AO76"/>
      <c r="AP76"/>
      <c r="AQ76"/>
      <c r="AR76"/>
      <c r="AS76"/>
      <c r="AT76"/>
      <c r="AU76"/>
      <c r="AV76"/>
      <c r="AW76"/>
      <c r="AX76"/>
      <c r="AY76"/>
      <c r="AZ76"/>
      <c r="BA76"/>
      <c r="BC76"/>
      <c r="BD76"/>
      <c r="BE76"/>
      <c r="BF76"/>
      <c r="BG76"/>
      <c r="BH76"/>
      <c r="BI76"/>
      <c r="BJ76"/>
      <c r="BK76"/>
      <c r="BL76"/>
      <c r="BM76"/>
    </row>
    <row r="77" spans="2:77" s="168" customFormat="1">
      <c r="B77" s="113"/>
      <c r="C77" s="112"/>
      <c r="D77" s="112"/>
      <c r="E77" s="112"/>
      <c r="F77" s="112"/>
      <c r="G77" s="112"/>
      <c r="H77" s="112"/>
      <c r="I77" s="112"/>
      <c r="J77" s="112"/>
      <c r="K77" s="112"/>
      <c r="L77" s="112"/>
      <c r="Z77"/>
      <c r="AA77"/>
      <c r="AB77"/>
      <c r="AC77"/>
      <c r="AD77"/>
      <c r="AE77"/>
      <c r="AF77"/>
      <c r="AG77"/>
      <c r="AH77"/>
      <c r="AI77"/>
      <c r="AJ77"/>
      <c r="AK77"/>
      <c r="AL77"/>
      <c r="AM77"/>
      <c r="AN77"/>
      <c r="AO77"/>
      <c r="AP77"/>
      <c r="AQ77"/>
      <c r="AR77"/>
      <c r="AS77"/>
      <c r="AT77"/>
      <c r="AU77"/>
      <c r="AV77"/>
      <c r="AW77"/>
      <c r="AX77"/>
      <c r="AY77"/>
      <c r="AZ77"/>
      <c r="BA77"/>
      <c r="BC77"/>
      <c r="BD77"/>
      <c r="BE77"/>
      <c r="BF77"/>
      <c r="BG77"/>
      <c r="BH77"/>
      <c r="BI77"/>
      <c r="BJ77"/>
      <c r="BK77"/>
      <c r="BL77"/>
      <c r="BM77"/>
    </row>
    <row r="78" spans="2:77" s="168" customFormat="1">
      <c r="B78" s="113"/>
      <c r="C78" s="112"/>
      <c r="D78" s="112"/>
      <c r="E78" s="112"/>
      <c r="F78" s="112"/>
      <c r="G78" s="112"/>
      <c r="H78" s="112"/>
      <c r="I78" s="112"/>
      <c r="J78" s="112"/>
      <c r="K78" s="112"/>
      <c r="L78" s="112"/>
      <c r="Z78"/>
      <c r="AA78"/>
      <c r="AB78"/>
      <c r="AC78"/>
      <c r="AD78"/>
      <c r="AE78"/>
      <c r="AF78"/>
      <c r="AG78"/>
      <c r="AH78"/>
      <c r="AI78"/>
      <c r="AJ78"/>
      <c r="AK78"/>
      <c r="AL78"/>
      <c r="AM78"/>
      <c r="AN78"/>
      <c r="AO78"/>
      <c r="AP78"/>
      <c r="AQ78"/>
      <c r="AR78"/>
      <c r="AS78"/>
      <c r="AT78"/>
      <c r="AU78"/>
      <c r="AV78"/>
      <c r="AW78"/>
      <c r="AX78"/>
      <c r="AY78"/>
      <c r="AZ78"/>
      <c r="BA78"/>
      <c r="BC78"/>
      <c r="BD78"/>
      <c r="BE78"/>
      <c r="BF78"/>
      <c r="BG78"/>
      <c r="BH78"/>
      <c r="BI78"/>
      <c r="BJ78"/>
      <c r="BK78"/>
      <c r="BL78"/>
      <c r="BM78"/>
    </row>
    <row r="79" spans="2:77" s="168" customFormat="1">
      <c r="B79" s="113"/>
      <c r="C79" s="112"/>
      <c r="D79" s="112"/>
      <c r="E79" s="112"/>
      <c r="F79" s="112"/>
      <c r="G79" s="112"/>
      <c r="H79" s="112"/>
      <c r="I79" s="112"/>
      <c r="J79" s="112"/>
      <c r="K79" s="112"/>
      <c r="L79" s="112"/>
      <c r="Z79"/>
      <c r="AA79"/>
      <c r="AB79"/>
      <c r="AC79"/>
      <c r="AD79"/>
      <c r="AE79"/>
      <c r="AF79"/>
      <c r="AG79"/>
      <c r="AH79"/>
      <c r="AI79"/>
      <c r="AJ79"/>
      <c r="AK79"/>
      <c r="AL79"/>
      <c r="AM79"/>
      <c r="AN79"/>
      <c r="AO79"/>
      <c r="AP79"/>
      <c r="AQ79"/>
      <c r="AR79"/>
      <c r="AS79"/>
      <c r="AT79"/>
      <c r="AU79"/>
      <c r="AV79"/>
      <c r="AW79"/>
      <c r="AX79"/>
      <c r="AY79"/>
      <c r="AZ79"/>
      <c r="BA79"/>
      <c r="BC79"/>
      <c r="BD79"/>
      <c r="BE79"/>
      <c r="BF79"/>
      <c r="BG79"/>
      <c r="BH79"/>
      <c r="BI79"/>
      <c r="BJ79"/>
      <c r="BK79"/>
      <c r="BL79"/>
      <c r="BM79"/>
    </row>
    <row r="80" spans="2:77" s="168" customFormat="1">
      <c r="B80" s="113"/>
      <c r="C80" s="112"/>
      <c r="D80" s="112"/>
      <c r="E80" s="112"/>
      <c r="F80" s="112"/>
      <c r="G80" s="112"/>
      <c r="H80" s="112"/>
      <c r="I80" s="112"/>
      <c r="J80" s="112"/>
      <c r="K80" s="112"/>
      <c r="L80" s="112"/>
      <c r="Z80"/>
      <c r="AA80"/>
      <c r="AB80"/>
      <c r="AC80"/>
      <c r="AD80"/>
      <c r="AE80"/>
      <c r="AF80"/>
      <c r="AG80"/>
      <c r="AH80"/>
      <c r="AI80"/>
      <c r="AJ80"/>
      <c r="AK80"/>
      <c r="AL80"/>
      <c r="AM80"/>
      <c r="AN80"/>
      <c r="AO80"/>
      <c r="AP80"/>
      <c r="AQ80"/>
      <c r="AR80"/>
      <c r="AS80"/>
      <c r="AT80"/>
      <c r="AU80"/>
      <c r="AV80"/>
      <c r="AW80"/>
      <c r="AX80"/>
      <c r="AY80"/>
      <c r="AZ80"/>
      <c r="BA80"/>
      <c r="BC80"/>
      <c r="BD80"/>
      <c r="BE80"/>
      <c r="BF80"/>
      <c r="BG80"/>
      <c r="BH80"/>
      <c r="BI80"/>
      <c r="BJ80"/>
      <c r="BK80"/>
      <c r="BL80"/>
      <c r="BM80"/>
    </row>
    <row r="81" spans="2:65" s="168" customFormat="1">
      <c r="B81"/>
      <c r="C81"/>
      <c r="D81"/>
      <c r="E81"/>
      <c r="F81"/>
      <c r="G81"/>
      <c r="H81"/>
      <c r="I81"/>
      <c r="J81"/>
      <c r="K81"/>
      <c r="Z81"/>
      <c r="AA81"/>
      <c r="AB81"/>
      <c r="AC81"/>
      <c r="AD81"/>
      <c r="AE81"/>
      <c r="AF81"/>
      <c r="AG81"/>
      <c r="AH81"/>
      <c r="AI81"/>
      <c r="AJ81"/>
      <c r="AK81"/>
      <c r="AL81"/>
      <c r="AM81"/>
      <c r="AN81"/>
      <c r="AO81"/>
      <c r="AP81"/>
      <c r="AQ81"/>
      <c r="AR81"/>
      <c r="AS81"/>
      <c r="AT81"/>
      <c r="AU81"/>
      <c r="AV81"/>
      <c r="AW81"/>
      <c r="AX81"/>
      <c r="AY81"/>
      <c r="AZ81"/>
      <c r="BA81"/>
      <c r="BC81"/>
      <c r="BD81"/>
      <c r="BE81"/>
      <c r="BF81"/>
      <c r="BG81"/>
      <c r="BH81"/>
      <c r="BI81"/>
      <c r="BJ81"/>
      <c r="BK81"/>
      <c r="BL81"/>
      <c r="BM81"/>
    </row>
    <row r="82" spans="2:65" s="168" customFormat="1">
      <c r="Z82"/>
      <c r="AA82"/>
      <c r="AB82"/>
      <c r="AC82"/>
      <c r="AD82"/>
      <c r="AE82"/>
      <c r="AF82"/>
      <c r="AG82"/>
      <c r="AH82"/>
      <c r="AI82"/>
      <c r="AJ82"/>
      <c r="AK82"/>
      <c r="AL82"/>
      <c r="AM82"/>
      <c r="AN82"/>
      <c r="AO82"/>
      <c r="AP82"/>
      <c r="AQ82"/>
      <c r="AR82"/>
      <c r="AS82"/>
      <c r="AT82"/>
      <c r="AU82"/>
      <c r="AV82"/>
      <c r="AW82"/>
      <c r="AX82"/>
      <c r="AY82"/>
      <c r="AZ82"/>
      <c r="BA82"/>
      <c r="BC82"/>
      <c r="BD82"/>
      <c r="BE82"/>
      <c r="BF82"/>
      <c r="BG82"/>
      <c r="BH82"/>
      <c r="BI82"/>
      <c r="BJ82"/>
      <c r="BK82"/>
      <c r="BL82"/>
      <c r="BM82"/>
    </row>
    <row r="83" spans="2:65" s="168" customFormat="1">
      <c r="Z83"/>
      <c r="AA83"/>
      <c r="AB83"/>
      <c r="AC83"/>
      <c r="AD83"/>
      <c r="AE83"/>
      <c r="AF83"/>
      <c r="AG83"/>
      <c r="AH83"/>
      <c r="AI83"/>
      <c r="AJ83"/>
      <c r="AK83"/>
      <c r="AL83"/>
      <c r="AM83"/>
      <c r="AN83"/>
      <c r="AO83"/>
      <c r="AP83"/>
      <c r="AQ83"/>
      <c r="AR83"/>
      <c r="AS83"/>
      <c r="AT83"/>
      <c r="AU83"/>
      <c r="AV83"/>
      <c r="AW83"/>
      <c r="AX83"/>
      <c r="AY83"/>
      <c r="AZ83"/>
      <c r="BA83"/>
      <c r="BC83"/>
      <c r="BD83"/>
      <c r="BE83"/>
      <c r="BF83"/>
      <c r="BG83"/>
      <c r="BH83"/>
      <c r="BI83"/>
      <c r="BJ83"/>
      <c r="BK83"/>
      <c r="BL83"/>
      <c r="BM83"/>
    </row>
    <row r="84" spans="2:65" s="168" customFormat="1">
      <c r="M84"/>
      <c r="Z84"/>
      <c r="AA84"/>
      <c r="AB84"/>
      <c r="AC84"/>
      <c r="AD84"/>
      <c r="AE84"/>
      <c r="AF84"/>
      <c r="AG84"/>
      <c r="AH84"/>
      <c r="AI84"/>
      <c r="AJ84"/>
      <c r="AK84"/>
      <c r="AL84"/>
      <c r="AM84"/>
      <c r="AN84"/>
      <c r="AO84"/>
      <c r="AP84"/>
      <c r="AQ84"/>
      <c r="AR84"/>
      <c r="AS84"/>
      <c r="AT84"/>
      <c r="AU84"/>
      <c r="AV84"/>
      <c r="AW84"/>
      <c r="AX84"/>
      <c r="AY84"/>
      <c r="AZ84"/>
      <c r="BA84"/>
      <c r="BC84"/>
      <c r="BD84"/>
      <c r="BE84"/>
      <c r="BF84"/>
      <c r="BG84"/>
      <c r="BH84"/>
      <c r="BI84"/>
      <c r="BJ84"/>
      <c r="BK84"/>
      <c r="BL84"/>
      <c r="BM84"/>
    </row>
    <row r="85" spans="2:65" s="168" customFormat="1">
      <c r="M85"/>
      <c r="Z85"/>
      <c r="AA85"/>
      <c r="AB85"/>
      <c r="AC85"/>
      <c r="AD85"/>
      <c r="AE85"/>
      <c r="AF85"/>
      <c r="AG85"/>
      <c r="AH85"/>
      <c r="AI85"/>
      <c r="AJ85"/>
      <c r="AK85"/>
      <c r="AL85"/>
      <c r="AM85"/>
      <c r="AN85"/>
      <c r="AO85"/>
      <c r="AP85"/>
      <c r="AQ85"/>
      <c r="AR85"/>
      <c r="AS85"/>
      <c r="AT85"/>
      <c r="AU85"/>
      <c r="AV85"/>
      <c r="AW85"/>
      <c r="AX85"/>
      <c r="AY85"/>
      <c r="AZ85"/>
      <c r="BA85"/>
      <c r="BC85"/>
      <c r="BD85"/>
      <c r="BE85"/>
      <c r="BF85"/>
      <c r="BG85"/>
      <c r="BH85"/>
      <c r="BI85"/>
      <c r="BJ85"/>
      <c r="BK85"/>
      <c r="BL85"/>
      <c r="BM85"/>
    </row>
    <row r="86" spans="2:65" s="168" customFormat="1">
      <c r="M86"/>
      <c r="Z86"/>
      <c r="AA86"/>
      <c r="AB86"/>
      <c r="AC86"/>
      <c r="AD86"/>
      <c r="AE86"/>
      <c r="AF86"/>
      <c r="AG86"/>
      <c r="AH86"/>
      <c r="AI86"/>
      <c r="AJ86"/>
      <c r="AK86"/>
      <c r="AL86"/>
      <c r="AM86"/>
      <c r="AN86"/>
      <c r="AO86"/>
      <c r="AP86"/>
      <c r="AQ86"/>
      <c r="AR86"/>
      <c r="AS86"/>
      <c r="AT86"/>
      <c r="AU86"/>
      <c r="AV86"/>
      <c r="AW86"/>
      <c r="AX86"/>
      <c r="AY86"/>
      <c r="AZ86"/>
      <c r="BA86"/>
      <c r="BC86"/>
      <c r="BD86"/>
      <c r="BE86"/>
      <c r="BF86"/>
      <c r="BG86"/>
      <c r="BH86"/>
      <c r="BI86"/>
      <c r="BJ86"/>
      <c r="BK86"/>
      <c r="BL86"/>
      <c r="BM86"/>
    </row>
    <row r="87" spans="2:65">
      <c r="B87"/>
      <c r="C87"/>
      <c r="D87"/>
      <c r="E87"/>
      <c r="F87"/>
      <c r="G87"/>
      <c r="H87"/>
      <c r="I87"/>
      <c r="J87"/>
      <c r="K87"/>
      <c r="L87"/>
      <c r="M87"/>
      <c r="N87"/>
      <c r="O87"/>
      <c r="Q87"/>
      <c r="R87"/>
      <c r="S87"/>
      <c r="T87"/>
      <c r="V87"/>
      <c r="W87"/>
      <c r="X87"/>
      <c r="Y87"/>
      <c r="Z87"/>
      <c r="AA87"/>
      <c r="AB87"/>
      <c r="AC87"/>
      <c r="AD87"/>
      <c r="AE87"/>
      <c r="AF87"/>
      <c r="AG87"/>
      <c r="AH87"/>
      <c r="AI87"/>
      <c r="AJ87"/>
      <c r="AK87"/>
      <c r="AL87"/>
      <c r="AM87"/>
      <c r="AN87"/>
      <c r="AO87"/>
      <c r="AP87"/>
      <c r="AQ87"/>
      <c r="AR87"/>
      <c r="AS87"/>
      <c r="AT87"/>
      <c r="AU87"/>
      <c r="AV87"/>
      <c r="AW87"/>
      <c r="AX87"/>
      <c r="AY87"/>
      <c r="AZ87"/>
      <c r="BA87"/>
      <c r="BC87"/>
      <c r="BD87"/>
      <c r="BE87"/>
      <c r="BF87"/>
      <c r="BG87"/>
      <c r="BH87"/>
      <c r="BI87"/>
      <c r="BJ87"/>
      <c r="BK87"/>
      <c r="BL87"/>
      <c r="BM87"/>
    </row>
    <row r="88" spans="2:65">
      <c r="B88"/>
      <c r="C88"/>
      <c r="D88"/>
      <c r="E88"/>
      <c r="F88"/>
      <c r="G88"/>
      <c r="H88"/>
      <c r="I88"/>
      <c r="J88"/>
      <c r="K88"/>
      <c r="L88"/>
      <c r="M88"/>
      <c r="N88"/>
      <c r="O88"/>
      <c r="Q88"/>
      <c r="R88"/>
      <c r="S88"/>
      <c r="T88"/>
      <c r="V88"/>
      <c r="W88"/>
      <c r="X88"/>
      <c r="Y88"/>
      <c r="Z88"/>
      <c r="AA88"/>
      <c r="AB88"/>
      <c r="AC88"/>
      <c r="AD88"/>
      <c r="AE88"/>
      <c r="AF88"/>
      <c r="AG88"/>
      <c r="AH88"/>
      <c r="AI88"/>
      <c r="AJ88"/>
      <c r="AK88"/>
      <c r="AL88"/>
      <c r="AM88"/>
      <c r="AN88"/>
      <c r="AO88"/>
      <c r="AP88"/>
      <c r="AQ88"/>
      <c r="AR88"/>
      <c r="AS88"/>
      <c r="AT88"/>
      <c r="AU88"/>
      <c r="AV88"/>
      <c r="AW88"/>
      <c r="AX88"/>
      <c r="AY88"/>
      <c r="AZ88"/>
      <c r="BA88"/>
      <c r="BC88"/>
      <c r="BD88"/>
      <c r="BE88"/>
      <c r="BF88"/>
      <c r="BG88"/>
      <c r="BH88"/>
      <c r="BI88"/>
      <c r="BJ88"/>
      <c r="BK88"/>
      <c r="BL88"/>
      <c r="BM88"/>
    </row>
    <row r="89" spans="2:65">
      <c r="B89"/>
      <c r="C89"/>
      <c r="D89"/>
      <c r="E89"/>
      <c r="F89"/>
      <c r="G89"/>
      <c r="H89"/>
      <c r="I89"/>
      <c r="J89"/>
      <c r="K89"/>
      <c r="L89"/>
      <c r="M89"/>
      <c r="N89"/>
      <c r="O89"/>
      <c r="Q89"/>
      <c r="R89"/>
      <c r="S89"/>
      <c r="T89"/>
      <c r="V89"/>
      <c r="W89"/>
      <c r="X89"/>
      <c r="Y89"/>
      <c r="Z89"/>
      <c r="AA89"/>
      <c r="AB89"/>
      <c r="AC89"/>
      <c r="AD89"/>
      <c r="AE89"/>
      <c r="AF89"/>
      <c r="AG89"/>
      <c r="AH89"/>
      <c r="AI89"/>
      <c r="AJ89"/>
      <c r="AK89"/>
      <c r="AL89"/>
      <c r="AM89"/>
      <c r="AN89"/>
      <c r="AO89"/>
      <c r="AP89"/>
      <c r="AQ89"/>
      <c r="AR89"/>
      <c r="AS89"/>
      <c r="AT89"/>
      <c r="AU89"/>
      <c r="AV89"/>
      <c r="AW89"/>
      <c r="AX89"/>
      <c r="AY89"/>
      <c r="AZ89"/>
      <c r="BA89"/>
      <c r="BC89"/>
      <c r="BD89"/>
      <c r="BE89"/>
      <c r="BF89"/>
      <c r="BG89"/>
      <c r="BH89"/>
      <c r="BI89"/>
      <c r="BJ89"/>
      <c r="BK89"/>
      <c r="BL89"/>
      <c r="BM89"/>
    </row>
    <row r="90" spans="2:65">
      <c r="B90"/>
      <c r="C90"/>
      <c r="D90"/>
      <c r="E90"/>
      <c r="F90"/>
      <c r="G90"/>
      <c r="H90"/>
      <c r="I90"/>
      <c r="J90"/>
      <c r="K90"/>
      <c r="L90"/>
      <c r="M90"/>
      <c r="N90"/>
      <c r="O90"/>
      <c r="Q90"/>
      <c r="R90"/>
      <c r="S90"/>
      <c r="T90"/>
      <c r="V90"/>
      <c r="W90"/>
      <c r="X90"/>
      <c r="Y90"/>
      <c r="Z90"/>
      <c r="AA90"/>
      <c r="AB90"/>
      <c r="AC90"/>
      <c r="AD90"/>
      <c r="AE90"/>
      <c r="AF90"/>
      <c r="AG90"/>
      <c r="AH90"/>
      <c r="AI90"/>
      <c r="AJ90"/>
      <c r="AK90"/>
      <c r="AL90"/>
      <c r="AM90"/>
      <c r="AN90"/>
      <c r="AO90"/>
      <c r="AP90"/>
      <c r="AQ90"/>
      <c r="AR90"/>
      <c r="AS90"/>
      <c r="AT90"/>
      <c r="AU90"/>
      <c r="AV90"/>
      <c r="AW90"/>
      <c r="AX90"/>
      <c r="AY90"/>
      <c r="AZ90"/>
      <c r="BA90"/>
      <c r="BC90"/>
      <c r="BD90"/>
      <c r="BE90"/>
      <c r="BF90"/>
      <c r="BG90"/>
      <c r="BH90"/>
      <c r="BI90"/>
      <c r="BJ90"/>
      <c r="BK90"/>
      <c r="BL90"/>
      <c r="BM90"/>
    </row>
    <row r="91" spans="2:65">
      <c r="B91"/>
      <c r="C91"/>
      <c r="D91"/>
      <c r="E91"/>
      <c r="F91"/>
      <c r="G91"/>
      <c r="H91"/>
      <c r="I91"/>
      <c r="J91"/>
      <c r="K91"/>
      <c r="L91"/>
      <c r="M91"/>
      <c r="N91"/>
      <c r="O91"/>
      <c r="Q91"/>
      <c r="R91"/>
      <c r="S91"/>
      <c r="T91"/>
      <c r="V91"/>
      <c r="W91"/>
      <c r="X91"/>
      <c r="Y91"/>
      <c r="Z91"/>
      <c r="AA91"/>
      <c r="AB91"/>
      <c r="AC91"/>
      <c r="AD91"/>
      <c r="AE91"/>
      <c r="AF91"/>
      <c r="AG91"/>
      <c r="AH91"/>
      <c r="AI91"/>
      <c r="AJ91"/>
      <c r="AK91"/>
      <c r="AL91"/>
      <c r="AM91"/>
      <c r="AN91"/>
      <c r="AO91"/>
      <c r="AP91"/>
      <c r="AQ91"/>
      <c r="AR91"/>
      <c r="AS91"/>
      <c r="AT91"/>
      <c r="AU91"/>
      <c r="AV91"/>
      <c r="AW91"/>
      <c r="AX91"/>
      <c r="AY91"/>
      <c r="AZ91"/>
      <c r="BA91"/>
      <c r="BC91"/>
      <c r="BD91"/>
      <c r="BE91"/>
      <c r="BF91"/>
      <c r="BG91"/>
      <c r="BH91"/>
      <c r="BI91"/>
      <c r="BJ91"/>
      <c r="BK91"/>
      <c r="BL91"/>
      <c r="BM91"/>
    </row>
    <row r="92" spans="2:65">
      <c r="B92"/>
      <c r="C92"/>
      <c r="D92"/>
      <c r="E92"/>
      <c r="F92"/>
      <c r="G92"/>
      <c r="H92"/>
      <c r="I92"/>
      <c r="J92"/>
      <c r="K92"/>
      <c r="L92"/>
      <c r="M92"/>
      <c r="N92"/>
      <c r="O92"/>
      <c r="Q92"/>
      <c r="R92"/>
      <c r="S92"/>
      <c r="T92"/>
      <c r="V92"/>
      <c r="W92"/>
      <c r="X92"/>
      <c r="Y92"/>
      <c r="Z92"/>
      <c r="AA92"/>
      <c r="AB92"/>
      <c r="AC92"/>
      <c r="AD92"/>
      <c r="AE92"/>
      <c r="AF92"/>
      <c r="AG92"/>
      <c r="AH92"/>
      <c r="AI92"/>
      <c r="AJ92"/>
      <c r="AK92"/>
      <c r="AL92"/>
      <c r="AM92"/>
      <c r="AN92"/>
      <c r="AO92"/>
      <c r="AP92"/>
      <c r="AQ92"/>
      <c r="AR92"/>
      <c r="AS92"/>
      <c r="AT92"/>
      <c r="AU92"/>
      <c r="AV92"/>
      <c r="AW92"/>
      <c r="AX92"/>
      <c r="AY92"/>
      <c r="AZ92"/>
      <c r="BA92"/>
      <c r="BC92"/>
      <c r="BD92"/>
      <c r="BE92"/>
      <c r="BF92"/>
      <c r="BG92"/>
      <c r="BH92"/>
      <c r="BI92"/>
      <c r="BJ92"/>
      <c r="BK92"/>
      <c r="BL92"/>
      <c r="BM92"/>
    </row>
    <row r="93" spans="2:65" s="168" customFormat="1">
      <c r="B93" s="113"/>
      <c r="C93" s="112"/>
      <c r="D93" s="112"/>
      <c r="E93" s="112"/>
      <c r="F93" s="112"/>
      <c r="G93" s="112"/>
      <c r="H93" s="112"/>
      <c r="I93" s="112"/>
      <c r="J93" s="112"/>
      <c r="K93" s="112"/>
      <c r="L93" s="112"/>
      <c r="Z93"/>
      <c r="AA93"/>
      <c r="AB93"/>
      <c r="AC93"/>
      <c r="AD93"/>
      <c r="AE93"/>
      <c r="AF93"/>
      <c r="AG93"/>
      <c r="AH93"/>
      <c r="AI93"/>
      <c r="AJ93"/>
      <c r="AK93"/>
      <c r="AL93"/>
      <c r="AM93"/>
      <c r="AN93"/>
      <c r="AO93"/>
      <c r="AP93"/>
      <c r="AQ93"/>
      <c r="AR93"/>
      <c r="AS93"/>
      <c r="AT93"/>
      <c r="AU93"/>
      <c r="AV93"/>
      <c r="AW93"/>
      <c r="AX93"/>
      <c r="AY93"/>
      <c r="AZ93"/>
      <c r="BA93"/>
      <c r="BC93"/>
      <c r="BD93"/>
      <c r="BE93"/>
      <c r="BF93"/>
      <c r="BG93"/>
      <c r="BH93"/>
      <c r="BI93"/>
      <c r="BJ93"/>
      <c r="BK93"/>
      <c r="BL93"/>
      <c r="BM93"/>
    </row>
    <row r="94" spans="2:65" s="168" customFormat="1">
      <c r="B94" s="113"/>
      <c r="C94" s="112"/>
      <c r="D94" s="112"/>
      <c r="E94" s="112"/>
      <c r="F94" s="112"/>
      <c r="G94" s="112"/>
      <c r="H94" s="112"/>
      <c r="I94" s="112"/>
      <c r="J94" s="112"/>
      <c r="K94" s="112"/>
      <c r="L94" s="112"/>
      <c r="Z94"/>
      <c r="AA94"/>
      <c r="AB94"/>
      <c r="AC94"/>
      <c r="AD94"/>
      <c r="AE94"/>
      <c r="AF94"/>
      <c r="AG94"/>
      <c r="AH94"/>
      <c r="AI94"/>
      <c r="AJ94"/>
      <c r="AK94"/>
      <c r="AL94"/>
      <c r="AM94"/>
      <c r="AN94"/>
      <c r="AO94"/>
      <c r="AP94"/>
      <c r="AQ94"/>
      <c r="AR94"/>
      <c r="AS94"/>
      <c r="AT94"/>
      <c r="AU94"/>
      <c r="AV94"/>
      <c r="AW94"/>
      <c r="AX94"/>
      <c r="AY94"/>
      <c r="AZ94"/>
      <c r="BA94"/>
      <c r="BC94"/>
      <c r="BD94"/>
      <c r="BE94"/>
      <c r="BF94"/>
      <c r="BG94"/>
      <c r="BH94"/>
      <c r="BI94"/>
      <c r="BJ94"/>
      <c r="BK94"/>
      <c r="BL94"/>
      <c r="BM94"/>
    </row>
    <row r="95" spans="2:65" s="168" customFormat="1">
      <c r="B95" s="113"/>
      <c r="C95" s="112"/>
      <c r="D95" s="112"/>
      <c r="E95" s="112"/>
      <c r="F95" s="112"/>
      <c r="G95" s="112"/>
      <c r="H95" s="112"/>
      <c r="I95" s="112"/>
      <c r="J95" s="112"/>
      <c r="K95" s="112"/>
      <c r="L95" s="112"/>
      <c r="Z95"/>
      <c r="AA95"/>
      <c r="AB95"/>
      <c r="AC95"/>
      <c r="AD95"/>
      <c r="AE95"/>
      <c r="AF95"/>
      <c r="AG95"/>
      <c r="AH95"/>
      <c r="AI95"/>
      <c r="AJ95"/>
      <c r="AK95"/>
      <c r="AL95"/>
      <c r="AM95"/>
      <c r="AN95"/>
      <c r="AO95"/>
      <c r="AP95"/>
      <c r="AQ95"/>
      <c r="AR95"/>
      <c r="AS95"/>
      <c r="AT95"/>
      <c r="AU95"/>
      <c r="AV95"/>
      <c r="AW95"/>
      <c r="AX95"/>
      <c r="AY95"/>
      <c r="AZ95"/>
      <c r="BA95"/>
      <c r="BC95"/>
      <c r="BD95"/>
      <c r="BE95"/>
      <c r="BF95"/>
      <c r="BG95"/>
      <c r="BH95"/>
      <c r="BI95"/>
      <c r="BJ95"/>
      <c r="BK95"/>
      <c r="BL95"/>
      <c r="BM95"/>
    </row>
    <row r="96" spans="2:65" s="168" customFormat="1">
      <c r="B96" s="113"/>
      <c r="C96" s="112"/>
      <c r="D96" s="112"/>
      <c r="E96" s="112"/>
      <c r="F96" s="112"/>
      <c r="G96" s="112"/>
      <c r="H96" s="112"/>
      <c r="I96" s="112"/>
      <c r="J96" s="112"/>
      <c r="K96" s="112"/>
      <c r="L96" s="112"/>
      <c r="Z96"/>
      <c r="AA96"/>
      <c r="AB96"/>
      <c r="AC96"/>
      <c r="AD96"/>
      <c r="AE96"/>
      <c r="AF96"/>
      <c r="AG96"/>
      <c r="AH96"/>
      <c r="AI96"/>
      <c r="AJ96"/>
      <c r="AK96"/>
      <c r="AL96"/>
      <c r="AM96"/>
      <c r="AN96"/>
      <c r="AO96"/>
      <c r="AP96"/>
      <c r="AQ96"/>
      <c r="AR96"/>
      <c r="AS96"/>
      <c r="AT96"/>
      <c r="AU96"/>
      <c r="AV96"/>
      <c r="AW96"/>
      <c r="AX96"/>
      <c r="AY96"/>
      <c r="AZ96"/>
      <c r="BA96"/>
      <c r="BC96"/>
      <c r="BD96"/>
      <c r="BE96"/>
      <c r="BF96"/>
      <c r="BG96"/>
      <c r="BH96"/>
      <c r="BI96"/>
      <c r="BJ96"/>
      <c r="BK96"/>
      <c r="BL96"/>
      <c r="BM96"/>
    </row>
    <row r="97" spans="2:65" s="168" customFormat="1">
      <c r="B97" s="113"/>
      <c r="C97" s="112"/>
      <c r="D97" s="112"/>
      <c r="E97" s="112"/>
      <c r="F97" s="112"/>
      <c r="G97" s="112"/>
      <c r="H97" s="112"/>
      <c r="I97" s="112"/>
      <c r="J97" s="112"/>
      <c r="K97" s="112"/>
      <c r="L97" s="112"/>
      <c r="Z97"/>
      <c r="AA97"/>
      <c r="AB97"/>
      <c r="AC97"/>
      <c r="AD97"/>
      <c r="AE97"/>
      <c r="AF97"/>
      <c r="AG97"/>
      <c r="AH97"/>
      <c r="AI97"/>
      <c r="AJ97"/>
      <c r="AK97"/>
      <c r="AL97"/>
      <c r="AM97"/>
      <c r="AN97"/>
      <c r="AO97"/>
      <c r="AP97"/>
      <c r="AQ97"/>
      <c r="AR97"/>
      <c r="AS97"/>
      <c r="AT97"/>
      <c r="AU97"/>
      <c r="AV97"/>
      <c r="AW97"/>
      <c r="AX97"/>
      <c r="AY97"/>
      <c r="AZ97"/>
      <c r="BA97"/>
      <c r="BC97"/>
      <c r="BD97"/>
      <c r="BE97"/>
      <c r="BF97"/>
      <c r="BG97"/>
      <c r="BH97"/>
      <c r="BI97"/>
      <c r="BJ97"/>
      <c r="BK97"/>
      <c r="BL97"/>
      <c r="BM97"/>
    </row>
    <row r="98" spans="2:65" s="168" customFormat="1">
      <c r="B98" s="113"/>
      <c r="C98" s="112"/>
      <c r="D98" s="112"/>
      <c r="E98" s="112"/>
      <c r="F98" s="112"/>
      <c r="G98" s="112"/>
      <c r="H98" s="112"/>
      <c r="I98" s="112"/>
      <c r="J98" s="112"/>
      <c r="K98" s="112"/>
      <c r="L98" s="112"/>
      <c r="Z98"/>
      <c r="AA98"/>
      <c r="AB98"/>
      <c r="AC98"/>
      <c r="AD98"/>
      <c r="AE98"/>
      <c r="AF98"/>
      <c r="AG98"/>
      <c r="AH98"/>
      <c r="AI98"/>
      <c r="AJ98"/>
      <c r="AK98"/>
      <c r="AL98"/>
      <c r="AM98"/>
      <c r="AN98"/>
      <c r="AO98"/>
      <c r="AP98"/>
      <c r="AQ98"/>
      <c r="AR98"/>
      <c r="AS98"/>
      <c r="AT98"/>
      <c r="AU98"/>
      <c r="AV98"/>
      <c r="AW98"/>
      <c r="AX98"/>
      <c r="AY98"/>
      <c r="AZ98"/>
      <c r="BA98"/>
      <c r="BC98"/>
      <c r="BD98"/>
      <c r="BE98"/>
      <c r="BF98"/>
      <c r="BG98"/>
      <c r="BH98"/>
      <c r="BI98"/>
      <c r="BJ98"/>
      <c r="BK98"/>
      <c r="BL98"/>
      <c r="BM98"/>
    </row>
    <row r="99" spans="2:65" s="168" customFormat="1">
      <c r="B99" s="113"/>
      <c r="C99" s="112"/>
      <c r="D99" s="112"/>
      <c r="E99" s="112"/>
      <c r="F99" s="112"/>
      <c r="G99" s="112"/>
      <c r="H99" s="112"/>
      <c r="I99" s="112"/>
      <c r="J99" s="112"/>
      <c r="K99" s="112"/>
      <c r="L99" s="112"/>
      <c r="Z99"/>
      <c r="AA99"/>
      <c r="AB99"/>
      <c r="AC99"/>
      <c r="AD99"/>
      <c r="AE99"/>
      <c r="AF99"/>
      <c r="AG99"/>
      <c r="AH99"/>
      <c r="AI99"/>
      <c r="AJ99"/>
      <c r="AK99"/>
      <c r="AL99"/>
      <c r="AM99"/>
      <c r="AN99"/>
      <c r="AO99"/>
      <c r="AP99"/>
      <c r="AQ99"/>
      <c r="AR99"/>
      <c r="AS99"/>
      <c r="AT99"/>
      <c r="AU99"/>
      <c r="AV99"/>
      <c r="AW99"/>
      <c r="AX99"/>
      <c r="AY99"/>
      <c r="AZ99"/>
      <c r="BA99"/>
      <c r="BC99"/>
      <c r="BD99"/>
      <c r="BE99"/>
      <c r="BF99"/>
      <c r="BG99"/>
      <c r="BH99"/>
      <c r="BI99"/>
      <c r="BJ99"/>
      <c r="BK99"/>
      <c r="BL99"/>
      <c r="BM99"/>
    </row>
    <row r="100" spans="2:65" s="168" customFormat="1">
      <c r="B100" s="113"/>
      <c r="C100" s="112"/>
      <c r="D100" s="112"/>
      <c r="E100" s="112"/>
      <c r="F100" s="112"/>
      <c r="G100" s="112"/>
      <c r="H100" s="112"/>
      <c r="I100" s="112"/>
      <c r="J100" s="112"/>
      <c r="K100" s="112"/>
      <c r="L100" s="112"/>
      <c r="Z100"/>
      <c r="AA100"/>
      <c r="AB100"/>
      <c r="AC100"/>
      <c r="AD100"/>
      <c r="AE100"/>
      <c r="AF100"/>
      <c r="AG100"/>
      <c r="AH100"/>
      <c r="AI100"/>
      <c r="AJ100"/>
      <c r="AK100"/>
      <c r="AL100"/>
      <c r="AM100"/>
      <c r="AN100"/>
      <c r="AO100"/>
      <c r="AP100"/>
      <c r="AQ100"/>
      <c r="AR100"/>
      <c r="AS100"/>
      <c r="AT100"/>
      <c r="AU100"/>
      <c r="AV100"/>
      <c r="AW100"/>
      <c r="AX100"/>
      <c r="AY100"/>
      <c r="AZ100"/>
      <c r="BA100"/>
      <c r="BC100"/>
      <c r="BD100"/>
      <c r="BE100"/>
      <c r="BF100"/>
      <c r="BG100"/>
      <c r="BH100"/>
      <c r="BI100"/>
      <c r="BJ100"/>
      <c r="BK100"/>
      <c r="BL100"/>
      <c r="BM100"/>
    </row>
    <row r="101" spans="2:65" s="168" customFormat="1">
      <c r="B101" s="113"/>
      <c r="C101" s="112"/>
      <c r="D101" s="112"/>
      <c r="E101" s="112"/>
      <c r="F101" s="112"/>
      <c r="G101" s="112"/>
      <c r="H101" s="112"/>
      <c r="I101" s="112"/>
      <c r="J101" s="112"/>
      <c r="K101" s="112"/>
      <c r="L101" s="112"/>
      <c r="Z101"/>
      <c r="AA101"/>
      <c r="AB101"/>
      <c r="AC101"/>
      <c r="AD101"/>
      <c r="AE101"/>
      <c r="AF101"/>
      <c r="AG101"/>
      <c r="AH101"/>
      <c r="AI101"/>
      <c r="AJ101"/>
      <c r="AK101"/>
      <c r="AL101"/>
      <c r="AM101"/>
      <c r="AN101"/>
      <c r="AO101"/>
      <c r="AP101"/>
      <c r="AQ101"/>
      <c r="AR101"/>
      <c r="AS101"/>
      <c r="AT101"/>
      <c r="AU101"/>
      <c r="AV101"/>
      <c r="AW101"/>
      <c r="AX101"/>
      <c r="AY101"/>
      <c r="AZ101"/>
      <c r="BA101"/>
      <c r="BC101"/>
      <c r="BD101"/>
      <c r="BE101"/>
      <c r="BF101"/>
      <c r="BG101"/>
      <c r="BH101"/>
      <c r="BI101"/>
      <c r="BJ101"/>
      <c r="BK101"/>
      <c r="BL101"/>
      <c r="BM101"/>
    </row>
    <row r="102" spans="2:65">
      <c r="B102"/>
      <c r="C102"/>
      <c r="D102"/>
      <c r="E102"/>
      <c r="F102"/>
      <c r="G102"/>
      <c r="H102"/>
      <c r="L102"/>
      <c r="M102"/>
      <c r="N102"/>
      <c r="O102"/>
      <c r="Q102"/>
      <c r="R102"/>
      <c r="S102"/>
      <c r="T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C102"/>
      <c r="BD102"/>
      <c r="BE102"/>
      <c r="BF102"/>
      <c r="BG102"/>
      <c r="BH102"/>
      <c r="BI102"/>
      <c r="BJ102"/>
      <c r="BK102"/>
      <c r="BL102"/>
      <c r="BM102"/>
    </row>
    <row r="103" spans="2:65">
      <c r="M103"/>
      <c r="N103"/>
      <c r="O103"/>
      <c r="Q103"/>
      <c r="R103"/>
      <c r="S103"/>
      <c r="T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C103"/>
      <c r="BD103"/>
      <c r="BE103"/>
      <c r="BF103"/>
      <c r="BG103"/>
      <c r="BH103"/>
      <c r="BI103"/>
      <c r="BJ103"/>
      <c r="BK103"/>
      <c r="BL103"/>
      <c r="BM103"/>
    </row>
    <row r="104" spans="2:65">
      <c r="M104"/>
      <c r="N104"/>
      <c r="O104"/>
      <c r="Q104"/>
      <c r="R104"/>
      <c r="S104"/>
      <c r="T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C104"/>
      <c r="BD104"/>
      <c r="BE104"/>
      <c r="BF104"/>
      <c r="BG104"/>
      <c r="BH104"/>
      <c r="BI104"/>
      <c r="BJ104"/>
      <c r="BK104"/>
      <c r="BL104"/>
      <c r="BM104"/>
    </row>
    <row r="105" spans="2:65">
      <c r="M105"/>
      <c r="N105"/>
      <c r="O105"/>
      <c r="Q105"/>
      <c r="R105"/>
      <c r="S105"/>
      <c r="T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C105"/>
      <c r="BD105"/>
      <c r="BE105"/>
      <c r="BF105"/>
      <c r="BG105"/>
      <c r="BH105"/>
      <c r="BI105"/>
      <c r="BJ105"/>
      <c r="BK105"/>
      <c r="BL105"/>
      <c r="BM105"/>
    </row>
    <row r="106" spans="2:65">
      <c r="M106"/>
      <c r="N106"/>
      <c r="O106"/>
      <c r="Q106"/>
      <c r="R106"/>
      <c r="S106"/>
      <c r="T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C106"/>
      <c r="BD106"/>
      <c r="BE106"/>
      <c r="BF106"/>
      <c r="BG106"/>
      <c r="BH106"/>
      <c r="BI106"/>
      <c r="BJ106"/>
      <c r="BK106"/>
      <c r="BL106"/>
      <c r="BM106"/>
    </row>
    <row r="107" spans="2:65">
      <c r="M107"/>
      <c r="N107"/>
      <c r="O107"/>
      <c r="Q107"/>
      <c r="R107"/>
      <c r="S107"/>
      <c r="T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C107"/>
      <c r="BD107"/>
      <c r="BE107"/>
      <c r="BF107"/>
      <c r="BG107"/>
      <c r="BH107"/>
      <c r="BI107"/>
      <c r="BJ107"/>
      <c r="BK107"/>
      <c r="BL107"/>
      <c r="BM107"/>
    </row>
    <row r="108" spans="2:65">
      <c r="B108"/>
      <c r="C108"/>
      <c r="D108"/>
      <c r="E108"/>
      <c r="F108"/>
      <c r="G108"/>
      <c r="H108"/>
      <c r="I108"/>
      <c r="J108"/>
      <c r="K108"/>
      <c r="L108"/>
      <c r="M108"/>
      <c r="N108"/>
      <c r="O108"/>
      <c r="Q108"/>
      <c r="R108"/>
      <c r="S108"/>
      <c r="T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C108"/>
      <c r="BD108"/>
      <c r="BE108"/>
      <c r="BF108"/>
      <c r="BG108"/>
      <c r="BH108"/>
      <c r="BI108"/>
      <c r="BJ108"/>
      <c r="BK108"/>
      <c r="BL108"/>
      <c r="BM108"/>
    </row>
    <row r="109" spans="2:65">
      <c r="B109"/>
      <c r="C109"/>
      <c r="D109"/>
      <c r="E109"/>
      <c r="F109"/>
      <c r="G109"/>
      <c r="H109"/>
      <c r="I109"/>
      <c r="J109"/>
      <c r="K109"/>
      <c r="L109"/>
      <c r="M109"/>
      <c r="N109"/>
      <c r="O109"/>
      <c r="Q109"/>
      <c r="R109"/>
      <c r="S109"/>
      <c r="T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C109"/>
      <c r="BD109"/>
      <c r="BE109"/>
      <c r="BF109"/>
      <c r="BG109"/>
      <c r="BH109"/>
      <c r="BI109"/>
      <c r="BJ109"/>
      <c r="BK109"/>
      <c r="BL109"/>
      <c r="BM109"/>
    </row>
    <row r="110" spans="2:65">
      <c r="B110"/>
      <c r="C110"/>
      <c r="D110"/>
      <c r="E110"/>
      <c r="F110"/>
      <c r="G110"/>
      <c r="H110"/>
      <c r="I110"/>
      <c r="J110"/>
      <c r="K110"/>
      <c r="L110"/>
      <c r="M110"/>
      <c r="N110"/>
      <c r="O110"/>
      <c r="Q110"/>
      <c r="R110"/>
      <c r="S110"/>
      <c r="T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C110"/>
      <c r="BD110"/>
      <c r="BE110"/>
      <c r="BF110"/>
      <c r="BG110"/>
      <c r="BH110"/>
      <c r="BI110"/>
      <c r="BJ110"/>
      <c r="BK110"/>
      <c r="BL110"/>
      <c r="BM110"/>
    </row>
    <row r="111" spans="2:65">
      <c r="B111"/>
      <c r="C111"/>
      <c r="D111"/>
      <c r="E111"/>
      <c r="F111"/>
      <c r="G111"/>
      <c r="H111"/>
      <c r="I111"/>
      <c r="J111"/>
      <c r="K111"/>
      <c r="L111"/>
      <c r="M111"/>
      <c r="N111"/>
      <c r="O111"/>
      <c r="Q111"/>
      <c r="R111"/>
      <c r="S111"/>
      <c r="T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C111"/>
      <c r="BD111"/>
      <c r="BE111"/>
      <c r="BF111"/>
      <c r="BG111"/>
      <c r="BH111"/>
      <c r="BI111"/>
      <c r="BJ111"/>
      <c r="BK111"/>
      <c r="BL111"/>
      <c r="BM111"/>
    </row>
    <row r="112" spans="2:65">
      <c r="B112"/>
      <c r="C112"/>
      <c r="D112"/>
      <c r="E112"/>
      <c r="F112"/>
      <c r="G112"/>
      <c r="H112"/>
      <c r="I112"/>
      <c r="J112"/>
      <c r="K112"/>
      <c r="L112"/>
      <c r="M112"/>
      <c r="N112"/>
      <c r="O112"/>
      <c r="Q112"/>
      <c r="R112"/>
      <c r="S112"/>
      <c r="T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C112"/>
      <c r="BD112"/>
      <c r="BE112"/>
      <c r="BF112"/>
      <c r="BG112"/>
      <c r="BH112"/>
      <c r="BI112"/>
      <c r="BJ112"/>
      <c r="BK112"/>
      <c r="BL112"/>
      <c r="BM112"/>
    </row>
    <row r="113" spans="2:65">
      <c r="B113"/>
      <c r="C113"/>
      <c r="D113"/>
      <c r="E113"/>
      <c r="F113"/>
      <c r="G113"/>
      <c r="H113"/>
      <c r="I113"/>
      <c r="J113"/>
      <c r="K113"/>
      <c r="L113"/>
      <c r="M113"/>
      <c r="N113"/>
      <c r="O113"/>
      <c r="Q113"/>
      <c r="R113"/>
      <c r="S113"/>
      <c r="T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C113"/>
      <c r="BD113"/>
      <c r="BE113"/>
      <c r="BF113"/>
      <c r="BG113"/>
      <c r="BH113"/>
      <c r="BI113"/>
      <c r="BJ113"/>
      <c r="BK113"/>
      <c r="BL113"/>
      <c r="BM113"/>
    </row>
    <row r="114" spans="2:65" s="168" customFormat="1">
      <c r="B114" s="113"/>
      <c r="C114" s="112"/>
      <c r="D114" s="112"/>
      <c r="E114" s="112"/>
      <c r="F114" s="112"/>
      <c r="G114" s="112"/>
      <c r="H114" s="112"/>
      <c r="I114" s="112"/>
      <c r="J114" s="112"/>
      <c r="K114" s="112"/>
      <c r="L114" s="112"/>
      <c r="Z114"/>
      <c r="AA114"/>
      <c r="AB114"/>
      <c r="AC114"/>
      <c r="AD114"/>
      <c r="AE114"/>
      <c r="AF114"/>
      <c r="AG114"/>
      <c r="AH114"/>
      <c r="AI114"/>
      <c r="AJ114"/>
      <c r="AK114"/>
      <c r="AL114"/>
      <c r="AM114"/>
      <c r="AN114"/>
      <c r="AO114"/>
      <c r="AP114"/>
      <c r="AQ114"/>
      <c r="AR114"/>
      <c r="AS114"/>
      <c r="AT114"/>
      <c r="AU114"/>
      <c r="AV114"/>
      <c r="AW114"/>
      <c r="AX114"/>
      <c r="AY114"/>
      <c r="AZ114"/>
      <c r="BA114"/>
      <c r="BC114"/>
      <c r="BD114"/>
      <c r="BE114"/>
      <c r="BF114"/>
      <c r="BG114"/>
      <c r="BH114"/>
      <c r="BI114"/>
      <c r="BJ114"/>
      <c r="BK114"/>
      <c r="BL114"/>
      <c r="BM114"/>
    </row>
    <row r="115" spans="2:65" s="168" customFormat="1">
      <c r="B115" s="113"/>
      <c r="C115" s="112"/>
      <c r="D115" s="112"/>
      <c r="E115" s="112"/>
      <c r="F115" s="112"/>
      <c r="G115" s="112"/>
      <c r="H115" s="112"/>
      <c r="I115" s="112"/>
      <c r="J115" s="112"/>
      <c r="K115" s="112"/>
      <c r="L115" s="112"/>
      <c r="Z115"/>
      <c r="AA115"/>
      <c r="AB115"/>
      <c r="AC115"/>
      <c r="AD115"/>
      <c r="AE115"/>
      <c r="AF115"/>
      <c r="AG115"/>
      <c r="AH115"/>
      <c r="AI115"/>
      <c r="AJ115"/>
      <c r="AK115"/>
      <c r="AL115"/>
      <c r="AM115"/>
      <c r="AN115"/>
      <c r="AO115"/>
      <c r="AP115"/>
      <c r="AQ115"/>
      <c r="AR115"/>
      <c r="AS115"/>
      <c r="AT115"/>
      <c r="AU115"/>
      <c r="AV115"/>
      <c r="AW115"/>
      <c r="AX115"/>
      <c r="AY115"/>
      <c r="AZ115"/>
      <c r="BA115"/>
      <c r="BC115"/>
      <c r="BD115"/>
      <c r="BE115"/>
      <c r="BF115"/>
      <c r="BG115"/>
      <c r="BH115"/>
      <c r="BI115"/>
      <c r="BJ115"/>
      <c r="BK115"/>
      <c r="BL115"/>
      <c r="BM115"/>
    </row>
    <row r="116" spans="2:65" s="168" customFormat="1">
      <c r="B116" s="113"/>
      <c r="C116" s="112"/>
      <c r="D116" s="112"/>
      <c r="E116" s="112"/>
      <c r="F116" s="112"/>
      <c r="G116" s="112"/>
      <c r="H116" s="112"/>
      <c r="I116" s="112"/>
      <c r="J116" s="112"/>
      <c r="K116" s="112"/>
      <c r="L116" s="112"/>
      <c r="Z116"/>
      <c r="AA116"/>
      <c r="AB116"/>
      <c r="AC116"/>
      <c r="AD116"/>
      <c r="AE116"/>
      <c r="AF116"/>
      <c r="AG116"/>
      <c r="AH116"/>
      <c r="AI116"/>
      <c r="AJ116"/>
      <c r="AK116"/>
      <c r="AL116"/>
      <c r="AM116"/>
      <c r="AN116"/>
      <c r="AO116"/>
      <c r="AP116"/>
      <c r="AQ116"/>
      <c r="AR116"/>
      <c r="AS116"/>
      <c r="AT116"/>
      <c r="AU116"/>
      <c r="AV116"/>
      <c r="AW116"/>
      <c r="AX116"/>
      <c r="AY116"/>
      <c r="AZ116"/>
      <c r="BA116"/>
      <c r="BC116"/>
      <c r="BD116"/>
      <c r="BE116"/>
      <c r="BF116"/>
      <c r="BG116"/>
      <c r="BH116"/>
      <c r="BI116"/>
      <c r="BJ116"/>
      <c r="BK116"/>
      <c r="BL116"/>
      <c r="BM116"/>
    </row>
    <row r="117" spans="2:65" s="168" customFormat="1">
      <c r="B117" s="113"/>
      <c r="C117" s="112"/>
      <c r="D117" s="112"/>
      <c r="E117" s="112"/>
      <c r="F117" s="112"/>
      <c r="G117" s="112"/>
      <c r="H117" s="112"/>
      <c r="I117" s="112"/>
      <c r="J117" s="112"/>
      <c r="K117" s="112"/>
      <c r="L117" s="112"/>
      <c r="Z117"/>
      <c r="AA117"/>
      <c r="AB117"/>
      <c r="AC117"/>
      <c r="AD117"/>
      <c r="AE117"/>
      <c r="AF117"/>
      <c r="AG117"/>
      <c r="AH117"/>
      <c r="AI117"/>
      <c r="AJ117"/>
      <c r="AK117"/>
      <c r="AL117"/>
      <c r="AM117"/>
      <c r="AN117"/>
      <c r="AO117"/>
      <c r="AP117"/>
      <c r="AQ117"/>
      <c r="AR117"/>
      <c r="AS117"/>
      <c r="AT117"/>
      <c r="AU117"/>
      <c r="AV117"/>
      <c r="AW117"/>
      <c r="AX117"/>
      <c r="AY117"/>
      <c r="AZ117"/>
      <c r="BA117"/>
      <c r="BC117"/>
      <c r="BD117"/>
      <c r="BE117"/>
      <c r="BF117"/>
      <c r="BG117"/>
      <c r="BH117"/>
      <c r="BI117"/>
      <c r="BJ117"/>
      <c r="BK117"/>
      <c r="BL117"/>
      <c r="BM117"/>
    </row>
    <row r="118" spans="2:65" s="168" customFormat="1">
      <c r="B118" s="113"/>
      <c r="C118" s="112"/>
      <c r="D118" s="112"/>
      <c r="E118" s="112"/>
      <c r="F118" s="112"/>
      <c r="G118" s="112"/>
      <c r="H118" s="112"/>
      <c r="I118" s="112"/>
      <c r="J118" s="112"/>
      <c r="K118" s="112"/>
      <c r="L118" s="112"/>
      <c r="Z118"/>
      <c r="AA118"/>
      <c r="AB118"/>
      <c r="AC118"/>
      <c r="AD118"/>
      <c r="AE118"/>
      <c r="AF118"/>
      <c r="AG118"/>
      <c r="AH118"/>
      <c r="AI118"/>
      <c r="AJ118"/>
      <c r="AK118"/>
      <c r="AL118"/>
      <c r="AM118"/>
      <c r="AN118"/>
      <c r="AO118"/>
      <c r="AP118"/>
      <c r="AQ118"/>
      <c r="AR118"/>
      <c r="AS118"/>
      <c r="AT118"/>
      <c r="AU118"/>
      <c r="AV118"/>
      <c r="AW118"/>
      <c r="AX118"/>
      <c r="AY118"/>
      <c r="AZ118"/>
      <c r="BA118"/>
      <c r="BC118"/>
      <c r="BD118"/>
      <c r="BE118"/>
      <c r="BF118"/>
      <c r="BG118"/>
      <c r="BH118"/>
      <c r="BI118"/>
      <c r="BJ118"/>
      <c r="BK118"/>
      <c r="BL118"/>
      <c r="BM118"/>
    </row>
    <row r="119" spans="2:65" s="168" customFormat="1">
      <c r="B119" s="113"/>
      <c r="C119" s="112"/>
      <c r="D119" s="112"/>
      <c r="E119" s="112"/>
      <c r="F119" s="112"/>
      <c r="G119" s="112"/>
      <c r="H119" s="112"/>
      <c r="I119" s="112"/>
      <c r="J119" s="112"/>
      <c r="K119" s="112"/>
      <c r="L119" s="112"/>
      <c r="Z119"/>
      <c r="AA119"/>
      <c r="AB119"/>
      <c r="AC119"/>
      <c r="AD119"/>
      <c r="AE119"/>
      <c r="AF119"/>
      <c r="AG119"/>
      <c r="AH119"/>
      <c r="AI119"/>
      <c r="AJ119"/>
      <c r="AK119"/>
      <c r="AL119"/>
      <c r="AM119"/>
      <c r="AN119"/>
      <c r="AO119"/>
      <c r="AP119"/>
      <c r="AQ119"/>
      <c r="AR119"/>
      <c r="AS119"/>
      <c r="AT119"/>
      <c r="AU119"/>
      <c r="AV119"/>
      <c r="AW119"/>
      <c r="AX119"/>
      <c r="AY119"/>
      <c r="AZ119"/>
      <c r="BA119"/>
      <c r="BC119"/>
      <c r="BD119"/>
      <c r="BE119"/>
      <c r="BF119"/>
      <c r="BG119"/>
      <c r="BH119"/>
      <c r="BI119"/>
      <c r="BJ119"/>
      <c r="BK119"/>
      <c r="BL119"/>
      <c r="BM119"/>
    </row>
    <row r="120" spans="2:65" s="168" customFormat="1">
      <c r="B120" s="113"/>
      <c r="C120" s="112"/>
      <c r="D120" s="112"/>
      <c r="E120" s="112"/>
      <c r="F120" s="112"/>
      <c r="G120" s="112"/>
      <c r="H120" s="112"/>
      <c r="I120" s="112"/>
      <c r="J120" s="112"/>
      <c r="K120" s="112"/>
      <c r="L120" s="112"/>
      <c r="Z120"/>
      <c r="AA120"/>
      <c r="AB120"/>
      <c r="AC120"/>
      <c r="AD120"/>
      <c r="AE120"/>
      <c r="AF120"/>
      <c r="AG120"/>
      <c r="AH120"/>
      <c r="AI120"/>
      <c r="AJ120"/>
      <c r="AK120"/>
      <c r="AL120"/>
      <c r="AM120"/>
      <c r="AN120"/>
      <c r="AO120"/>
      <c r="AP120"/>
      <c r="AQ120"/>
      <c r="AR120"/>
      <c r="AS120"/>
      <c r="AT120"/>
      <c r="AU120"/>
      <c r="AV120"/>
      <c r="AW120"/>
      <c r="AX120"/>
      <c r="AY120"/>
      <c r="AZ120"/>
      <c r="BA120"/>
    </row>
    <row r="121" spans="2:65" s="168" customFormat="1">
      <c r="B121" s="113"/>
      <c r="C121" s="112"/>
      <c r="D121" s="112"/>
      <c r="E121" s="112"/>
      <c r="F121" s="112"/>
      <c r="G121" s="112"/>
      <c r="H121" s="112"/>
      <c r="I121" s="112"/>
      <c r="J121" s="112"/>
      <c r="K121" s="112"/>
      <c r="L121" s="112"/>
      <c r="Z121"/>
      <c r="AA121"/>
      <c r="AB121"/>
      <c r="AC121"/>
      <c r="AD121"/>
      <c r="AE121"/>
      <c r="AF121"/>
      <c r="AG121"/>
      <c r="AH121"/>
      <c r="AI121"/>
      <c r="AJ121"/>
      <c r="AK121"/>
      <c r="AL121"/>
      <c r="AM121"/>
      <c r="AN121"/>
      <c r="AO121"/>
      <c r="AP121"/>
      <c r="AQ121"/>
      <c r="AR121"/>
      <c r="AS121"/>
      <c r="AT121"/>
      <c r="AU121"/>
      <c r="AV121"/>
      <c r="AW121"/>
      <c r="AX121"/>
      <c r="AY121"/>
      <c r="AZ121"/>
      <c r="BA121"/>
    </row>
    <row r="122" spans="2:65">
      <c r="B122"/>
      <c r="C122"/>
      <c r="D122"/>
      <c r="E122"/>
      <c r="F122"/>
      <c r="G122"/>
      <c r="H122"/>
      <c r="L122"/>
      <c r="M122"/>
      <c r="N122"/>
      <c r="O122"/>
      <c r="Q122"/>
      <c r="R122"/>
      <c r="S122"/>
      <c r="T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row>
    <row r="123" spans="2:65">
      <c r="M123"/>
      <c r="N123"/>
      <c r="O123"/>
      <c r="Q123"/>
      <c r="R123"/>
      <c r="S123"/>
      <c r="T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row>
    <row r="124" spans="2:65">
      <c r="M124"/>
      <c r="N124"/>
      <c r="O124"/>
      <c r="Q124"/>
      <c r="R124"/>
      <c r="S124"/>
      <c r="T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row>
    <row r="125" spans="2:65">
      <c r="M125"/>
      <c r="N125"/>
      <c r="O125"/>
      <c r="Q125"/>
      <c r="R125"/>
      <c r="S125"/>
      <c r="T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row>
    <row r="126" spans="2:65">
      <c r="M126"/>
      <c r="N126"/>
      <c r="O126"/>
      <c r="Q126"/>
      <c r="R126"/>
      <c r="S126"/>
      <c r="T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row>
    <row r="127" spans="2:65">
      <c r="M127"/>
      <c r="N127"/>
      <c r="O127"/>
      <c r="Q127"/>
      <c r="R127"/>
      <c r="S127"/>
      <c r="T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row>
    <row r="128" spans="2:65">
      <c r="B128"/>
      <c r="C128"/>
      <c r="D128"/>
      <c r="E128"/>
      <c r="F128"/>
      <c r="G128"/>
      <c r="H128"/>
      <c r="I128"/>
      <c r="J128"/>
      <c r="K128"/>
      <c r="L128"/>
      <c r="M128"/>
      <c r="N128"/>
      <c r="O128"/>
      <c r="Q128"/>
      <c r="R128"/>
      <c r="S128"/>
      <c r="T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row>
    <row r="129" spans="2:53">
      <c r="B129"/>
      <c r="C129"/>
      <c r="D129"/>
      <c r="E129"/>
      <c r="F129"/>
      <c r="G129"/>
      <c r="H129"/>
      <c r="I129"/>
      <c r="J129"/>
      <c r="K129"/>
      <c r="L129"/>
      <c r="M129"/>
      <c r="N129"/>
      <c r="O129"/>
      <c r="Q129"/>
      <c r="R129"/>
      <c r="S129"/>
      <c r="T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row>
    <row r="130" spans="2:53">
      <c r="B130"/>
      <c r="C130"/>
      <c r="D130"/>
      <c r="E130"/>
      <c r="F130"/>
      <c r="G130"/>
      <c r="H130"/>
      <c r="I130"/>
      <c r="J130"/>
      <c r="K130"/>
      <c r="L130"/>
      <c r="M130"/>
      <c r="N130"/>
      <c r="O130"/>
      <c r="Q130"/>
      <c r="R130"/>
      <c r="S130"/>
      <c r="T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row>
    <row r="131" spans="2:53">
      <c r="B131"/>
      <c r="C131"/>
      <c r="D131"/>
      <c r="E131"/>
      <c r="F131"/>
      <c r="G131"/>
      <c r="H131"/>
      <c r="I131"/>
      <c r="J131"/>
      <c r="K131"/>
      <c r="L131"/>
      <c r="M131"/>
      <c r="N131"/>
      <c r="O131"/>
      <c r="Q131"/>
      <c r="R131"/>
      <c r="S131"/>
      <c r="T131"/>
      <c r="V131"/>
      <c r="W131"/>
      <c r="X131"/>
      <c r="Y131"/>
      <c r="Z131"/>
      <c r="AA131"/>
      <c r="AB131"/>
      <c r="AC131"/>
      <c r="AD131"/>
      <c r="AE131"/>
      <c r="AF131"/>
      <c r="AG131"/>
      <c r="AH131"/>
      <c r="AI131"/>
      <c r="AJ131"/>
      <c r="AK131"/>
      <c r="AL131"/>
      <c r="AM131"/>
      <c r="AQ131"/>
      <c r="AR131"/>
      <c r="AS131"/>
      <c r="AT131"/>
      <c r="AU131"/>
      <c r="AV131"/>
      <c r="AW131"/>
      <c r="AX131"/>
      <c r="AY131"/>
      <c r="AZ131"/>
      <c r="BA131"/>
    </row>
    <row r="132" spans="2:53" s="168" customFormat="1">
      <c r="B132" s="113"/>
      <c r="C132" s="112"/>
      <c r="D132" s="112"/>
      <c r="E132" s="112"/>
      <c r="F132" s="112"/>
      <c r="G132" s="112"/>
      <c r="H132" s="112"/>
      <c r="I132" s="112"/>
      <c r="J132" s="112"/>
      <c r="K132" s="112"/>
      <c r="L132" s="112"/>
      <c r="Z132"/>
      <c r="AA132"/>
      <c r="AB132"/>
      <c r="AC132"/>
      <c r="AD132"/>
      <c r="AE132"/>
      <c r="AF132"/>
      <c r="AG132"/>
      <c r="AH132"/>
      <c r="AI132"/>
      <c r="AJ132"/>
      <c r="AK132"/>
      <c r="AL132"/>
      <c r="AM132"/>
      <c r="AQ132"/>
      <c r="AR132"/>
      <c r="AS132"/>
      <c r="AT132"/>
      <c r="AU132"/>
      <c r="AV132"/>
      <c r="AW132"/>
      <c r="AX132"/>
      <c r="AY132"/>
      <c r="AZ132"/>
      <c r="BA132"/>
    </row>
    <row r="133" spans="2:53" s="168" customFormat="1">
      <c r="B133" s="113"/>
      <c r="C133" s="112"/>
      <c r="D133" s="112"/>
      <c r="E133" s="112"/>
      <c r="F133" s="112"/>
      <c r="G133" s="112"/>
      <c r="H133" s="112"/>
      <c r="I133" s="112"/>
      <c r="J133" s="112"/>
      <c r="K133" s="112"/>
      <c r="L133" s="112"/>
      <c r="Z133"/>
      <c r="AA133"/>
      <c r="AB133"/>
      <c r="AC133"/>
      <c r="AD133"/>
      <c r="AE133"/>
      <c r="AF133"/>
      <c r="AG133"/>
      <c r="AH133"/>
      <c r="AI133"/>
      <c r="AJ133"/>
      <c r="AK133"/>
      <c r="AL133"/>
      <c r="AM133"/>
      <c r="AQ133"/>
      <c r="AR133"/>
      <c r="AS133"/>
      <c r="AT133"/>
      <c r="AU133"/>
      <c r="AV133"/>
      <c r="AW133"/>
      <c r="AX133"/>
      <c r="AY133"/>
      <c r="AZ133"/>
      <c r="BA133"/>
    </row>
    <row r="134" spans="2:53" s="168" customFormat="1">
      <c r="B134" s="113"/>
      <c r="C134" s="112"/>
      <c r="D134" s="112"/>
      <c r="E134" s="112"/>
      <c r="F134" s="112"/>
      <c r="G134" s="112"/>
      <c r="H134" s="112"/>
      <c r="I134" s="112"/>
      <c r="J134" s="112"/>
      <c r="K134" s="112"/>
      <c r="L134" s="112"/>
      <c r="Z134"/>
      <c r="AA134"/>
      <c r="AB134"/>
      <c r="AC134"/>
      <c r="AD134"/>
      <c r="AE134"/>
      <c r="AF134"/>
      <c r="AG134"/>
      <c r="AH134"/>
      <c r="AI134"/>
      <c r="AJ134"/>
      <c r="AK134"/>
      <c r="AL134"/>
      <c r="AM134"/>
      <c r="AQ134"/>
      <c r="AR134"/>
      <c r="AS134"/>
      <c r="AT134"/>
      <c r="AU134"/>
      <c r="AV134"/>
      <c r="AW134"/>
      <c r="AX134"/>
      <c r="AY134"/>
      <c r="AZ134"/>
      <c r="BA134"/>
    </row>
    <row r="135" spans="2:53" s="168" customFormat="1">
      <c r="B135" s="113"/>
      <c r="C135" s="112"/>
      <c r="D135" s="112"/>
      <c r="E135" s="112"/>
      <c r="F135" s="112"/>
      <c r="G135" s="112"/>
      <c r="H135" s="112"/>
      <c r="I135" s="112"/>
      <c r="J135" s="112"/>
      <c r="K135" s="112"/>
      <c r="L135" s="112"/>
      <c r="Z135"/>
      <c r="AA135"/>
      <c r="AB135"/>
      <c r="AC135"/>
      <c r="AD135"/>
      <c r="AE135"/>
      <c r="AF135"/>
      <c r="AG135"/>
      <c r="AH135"/>
      <c r="AI135"/>
      <c r="AJ135"/>
      <c r="AK135"/>
      <c r="AL135"/>
      <c r="AM135"/>
      <c r="AQ135"/>
      <c r="AR135"/>
      <c r="AS135"/>
      <c r="AT135"/>
      <c r="AU135"/>
      <c r="AV135"/>
      <c r="AW135"/>
      <c r="AX135"/>
      <c r="AY135"/>
      <c r="AZ135"/>
      <c r="BA135"/>
    </row>
    <row r="136" spans="2:53" s="168" customFormat="1">
      <c r="B136" s="113"/>
      <c r="C136" s="112"/>
      <c r="D136" s="112"/>
      <c r="E136" s="112"/>
      <c r="F136" s="112"/>
      <c r="G136" s="112"/>
      <c r="H136" s="112"/>
      <c r="I136" s="112"/>
      <c r="J136" s="112"/>
      <c r="K136" s="112"/>
      <c r="L136" s="112"/>
      <c r="Z136"/>
      <c r="AA136"/>
      <c r="AB136"/>
      <c r="AC136"/>
      <c r="AD136"/>
      <c r="AE136"/>
      <c r="AF136"/>
      <c r="AG136"/>
      <c r="AH136"/>
      <c r="AI136"/>
      <c r="AJ136"/>
      <c r="AK136"/>
      <c r="AL136"/>
      <c r="AM136"/>
      <c r="AQ136"/>
      <c r="AR136"/>
      <c r="AS136"/>
      <c r="AT136"/>
      <c r="AU136"/>
      <c r="AV136"/>
      <c r="AW136"/>
      <c r="AX136"/>
      <c r="AY136"/>
      <c r="AZ136"/>
      <c r="BA136"/>
    </row>
    <row r="137" spans="2:53" s="168" customFormat="1">
      <c r="B137" s="113"/>
      <c r="C137" s="112"/>
      <c r="D137" s="112"/>
      <c r="E137" s="112"/>
      <c r="F137" s="112"/>
      <c r="G137" s="112"/>
      <c r="H137" s="112"/>
      <c r="I137" s="112"/>
      <c r="J137" s="112"/>
      <c r="K137" s="112"/>
      <c r="L137" s="112"/>
      <c r="Z137"/>
      <c r="AA137"/>
      <c r="AB137"/>
      <c r="AC137"/>
      <c r="AD137"/>
      <c r="AE137"/>
      <c r="AF137"/>
      <c r="AG137"/>
      <c r="AH137"/>
      <c r="AI137"/>
      <c r="AJ137"/>
      <c r="AK137"/>
      <c r="AL137"/>
      <c r="AM137"/>
      <c r="AQ137"/>
      <c r="AR137"/>
      <c r="AS137"/>
      <c r="AT137"/>
      <c r="AU137"/>
      <c r="AV137"/>
      <c r="AW137"/>
      <c r="AX137"/>
      <c r="AY137"/>
      <c r="AZ137"/>
      <c r="BA137"/>
    </row>
    <row r="138" spans="2:53" s="168" customFormat="1">
      <c r="B138" s="113"/>
      <c r="C138" s="112"/>
      <c r="D138" s="112"/>
      <c r="E138" s="112"/>
      <c r="F138" s="112"/>
      <c r="G138" s="112"/>
      <c r="H138" s="112"/>
      <c r="I138" s="112"/>
      <c r="J138" s="112"/>
      <c r="K138" s="112"/>
      <c r="L138" s="112"/>
      <c r="Z138"/>
      <c r="AA138"/>
      <c r="AB138"/>
      <c r="AC138"/>
      <c r="AD138"/>
      <c r="AE138"/>
      <c r="AF138"/>
      <c r="AG138"/>
      <c r="AH138"/>
      <c r="AI138"/>
      <c r="AJ138"/>
      <c r="AK138"/>
      <c r="AL138"/>
      <c r="AM138"/>
      <c r="AQ138"/>
      <c r="AR138"/>
      <c r="AS138"/>
      <c r="AT138"/>
      <c r="AU138"/>
      <c r="AV138"/>
      <c r="AW138"/>
      <c r="AX138"/>
      <c r="AY138"/>
      <c r="AZ138"/>
      <c r="BA138"/>
    </row>
    <row r="139" spans="2:53">
      <c r="B139"/>
      <c r="C139"/>
      <c r="D139"/>
      <c r="E139"/>
      <c r="F139"/>
      <c r="G139"/>
      <c r="H139"/>
      <c r="I139"/>
      <c r="J139"/>
      <c r="K139"/>
      <c r="L139"/>
      <c r="M139"/>
      <c r="N139"/>
      <c r="O139"/>
      <c r="Q139"/>
      <c r="R139"/>
      <c r="S139"/>
      <c r="T139"/>
      <c r="V139"/>
      <c r="W139"/>
      <c r="X139"/>
      <c r="Y139"/>
      <c r="Z139"/>
      <c r="AA139"/>
      <c r="AB139"/>
      <c r="AC139"/>
      <c r="AD139"/>
      <c r="AE139"/>
      <c r="AF139"/>
      <c r="AG139"/>
      <c r="AH139"/>
      <c r="AI139"/>
      <c r="AJ139"/>
      <c r="AK139"/>
      <c r="AL139"/>
      <c r="AM139"/>
      <c r="AQ139"/>
      <c r="AR139"/>
      <c r="AS139"/>
      <c r="AT139"/>
      <c r="AU139"/>
      <c r="AV139"/>
      <c r="AW139"/>
      <c r="AX139"/>
      <c r="AY139"/>
      <c r="AZ139"/>
      <c r="BA139"/>
    </row>
    <row r="140" spans="2:53">
      <c r="N140"/>
      <c r="O140"/>
      <c r="Q140"/>
      <c r="R140"/>
      <c r="S140"/>
      <c r="T140"/>
      <c r="V140"/>
      <c r="W140"/>
      <c r="X140"/>
      <c r="Y140"/>
      <c r="AC140"/>
      <c r="AD140"/>
      <c r="AE140"/>
      <c r="AF140"/>
      <c r="AG140"/>
      <c r="AH140"/>
      <c r="AI140"/>
      <c r="AJ140"/>
      <c r="AK140"/>
      <c r="AL140"/>
      <c r="AM140"/>
      <c r="AQ140"/>
      <c r="AR140"/>
      <c r="AS140"/>
      <c r="AT140"/>
      <c r="AU140"/>
      <c r="AV140"/>
      <c r="AW140"/>
      <c r="AX140"/>
      <c r="AY140"/>
      <c r="AZ140"/>
      <c r="BA140"/>
    </row>
    <row r="141" spans="2:53">
      <c r="N141"/>
      <c r="O141"/>
      <c r="Q141"/>
      <c r="R141"/>
      <c r="S141"/>
      <c r="T141"/>
      <c r="V141"/>
      <c r="W141"/>
      <c r="X141"/>
      <c r="Y141"/>
      <c r="AC141"/>
      <c r="AD141"/>
      <c r="AE141"/>
      <c r="AF141"/>
      <c r="AG141"/>
      <c r="AH141"/>
      <c r="AI141"/>
      <c r="AJ141"/>
      <c r="AK141"/>
      <c r="AL141"/>
      <c r="AM141"/>
      <c r="AQ141"/>
      <c r="AR141"/>
      <c r="AS141"/>
      <c r="AT141"/>
      <c r="AU141"/>
      <c r="AV141"/>
      <c r="AW141"/>
      <c r="AX141"/>
      <c r="AY141"/>
      <c r="AZ141"/>
      <c r="BA141"/>
    </row>
    <row r="142" spans="2:53">
      <c r="N142"/>
      <c r="O142"/>
      <c r="Q142"/>
      <c r="R142"/>
      <c r="S142"/>
      <c r="T142"/>
      <c r="V142"/>
      <c r="W142"/>
      <c r="X142"/>
      <c r="Y142"/>
      <c r="AC142"/>
      <c r="AD142"/>
      <c r="AE142"/>
      <c r="AF142"/>
      <c r="AG142"/>
      <c r="AH142"/>
      <c r="AI142"/>
      <c r="AJ142"/>
      <c r="AK142"/>
      <c r="AL142"/>
      <c r="AM142"/>
      <c r="AQ142"/>
      <c r="AR142"/>
      <c r="AS142"/>
      <c r="AT142"/>
      <c r="AU142"/>
      <c r="AV142"/>
      <c r="AW142"/>
      <c r="AX142"/>
      <c r="AY142"/>
      <c r="AZ142"/>
      <c r="BA142"/>
    </row>
    <row r="143" spans="2:53">
      <c r="N143"/>
      <c r="O143"/>
      <c r="Q143"/>
      <c r="R143"/>
      <c r="S143"/>
      <c r="T143"/>
      <c r="V143"/>
      <c r="W143"/>
      <c r="X143"/>
      <c r="Y143"/>
      <c r="AC143"/>
      <c r="AD143"/>
      <c r="AE143"/>
      <c r="AF143"/>
      <c r="AG143"/>
      <c r="AH143"/>
      <c r="AI143"/>
      <c r="AJ143"/>
      <c r="AK143"/>
      <c r="AL143"/>
      <c r="AM143"/>
      <c r="AQ143"/>
      <c r="AR143"/>
      <c r="AS143"/>
      <c r="AT143"/>
      <c r="AU143"/>
      <c r="AV143"/>
      <c r="AW143"/>
      <c r="AX143"/>
      <c r="AY143"/>
      <c r="AZ143"/>
      <c r="BA143"/>
    </row>
    <row r="144" spans="2:53">
      <c r="N144"/>
      <c r="O144"/>
      <c r="Q144"/>
      <c r="R144"/>
      <c r="S144"/>
      <c r="T144"/>
      <c r="V144"/>
      <c r="W144"/>
      <c r="X144"/>
      <c r="Y144"/>
      <c r="AC144"/>
      <c r="AD144"/>
      <c r="AE144"/>
      <c r="AF144"/>
      <c r="AG144"/>
      <c r="AH144"/>
      <c r="AI144"/>
      <c r="AJ144"/>
      <c r="AK144"/>
      <c r="AL144"/>
      <c r="AM144"/>
      <c r="AQ144"/>
      <c r="AR144"/>
      <c r="AS144"/>
      <c r="AT144"/>
      <c r="AU144"/>
      <c r="AV144"/>
      <c r="AW144"/>
      <c r="AX144"/>
      <c r="AY144"/>
      <c r="AZ144"/>
      <c r="BA144"/>
    </row>
    <row r="145" spans="14:53">
      <c r="N145"/>
      <c r="O145"/>
      <c r="Q145"/>
      <c r="R145"/>
      <c r="S145"/>
      <c r="T145"/>
      <c r="V145"/>
      <c r="W145"/>
      <c r="X145"/>
      <c r="Y145"/>
      <c r="AC145"/>
      <c r="AD145"/>
      <c r="AE145"/>
      <c r="AF145"/>
      <c r="AG145"/>
      <c r="AH145"/>
      <c r="AI145"/>
      <c r="AJ145"/>
      <c r="AK145"/>
      <c r="AL145"/>
      <c r="AM145"/>
      <c r="AQ145"/>
      <c r="AR145"/>
      <c r="AS145"/>
      <c r="AT145"/>
      <c r="AU145"/>
      <c r="AV145"/>
      <c r="AW145"/>
      <c r="AX145"/>
      <c r="AY145"/>
      <c r="AZ145"/>
      <c r="BA145"/>
    </row>
    <row r="146" spans="14:53" s="168" customFormat="1">
      <c r="AC146"/>
      <c r="AD146"/>
      <c r="AE146"/>
      <c r="AF146"/>
      <c r="AG146"/>
      <c r="AH146"/>
      <c r="AI146"/>
      <c r="AJ146"/>
      <c r="AK146"/>
      <c r="AL146"/>
      <c r="AM146"/>
      <c r="AQ146"/>
      <c r="AR146"/>
      <c r="AS146"/>
      <c r="AT146"/>
      <c r="AU146"/>
      <c r="AV146"/>
      <c r="AW146"/>
      <c r="AX146"/>
      <c r="AY146"/>
      <c r="AZ146"/>
      <c r="BA146"/>
    </row>
    <row r="147" spans="14:53" s="168" customFormat="1">
      <c r="AC147"/>
      <c r="AD147"/>
      <c r="AE147"/>
      <c r="AF147"/>
      <c r="AG147"/>
      <c r="AH147"/>
      <c r="AI147"/>
      <c r="AJ147"/>
      <c r="AK147"/>
      <c r="AL147"/>
      <c r="AM147"/>
      <c r="AQ147"/>
      <c r="AR147"/>
      <c r="AS147"/>
      <c r="AT147"/>
      <c r="AU147"/>
      <c r="AV147"/>
      <c r="AW147"/>
      <c r="AX147"/>
      <c r="AY147"/>
      <c r="AZ147"/>
      <c r="BA147"/>
    </row>
    <row r="148" spans="14:53" s="168" customFormat="1">
      <c r="AC148"/>
      <c r="AD148"/>
      <c r="AE148"/>
      <c r="AF148"/>
      <c r="AG148"/>
      <c r="AH148"/>
      <c r="AI148"/>
      <c r="AJ148"/>
      <c r="AK148"/>
      <c r="AL148"/>
      <c r="AM148"/>
      <c r="AQ148"/>
      <c r="AR148"/>
      <c r="AS148"/>
      <c r="AT148"/>
      <c r="AU148"/>
      <c r="AV148"/>
      <c r="AW148"/>
      <c r="AX148"/>
      <c r="AY148"/>
      <c r="AZ148"/>
      <c r="BA148"/>
    </row>
    <row r="149" spans="14:53" s="168" customFormat="1">
      <c r="AC149"/>
      <c r="AD149"/>
      <c r="AE149"/>
      <c r="AF149"/>
      <c r="AG149"/>
      <c r="AH149"/>
      <c r="AI149"/>
      <c r="AJ149"/>
      <c r="AK149"/>
      <c r="AL149"/>
      <c r="AM149"/>
      <c r="AQ149"/>
      <c r="AR149"/>
      <c r="AS149"/>
      <c r="AT149"/>
      <c r="AU149"/>
      <c r="AV149"/>
      <c r="AW149"/>
      <c r="AX149"/>
      <c r="AY149"/>
      <c r="AZ149"/>
      <c r="BA149"/>
    </row>
    <row r="150" spans="14:53" s="168" customFormat="1">
      <c r="AC150"/>
      <c r="AD150"/>
      <c r="AE150"/>
      <c r="AF150"/>
      <c r="AG150"/>
      <c r="AH150"/>
      <c r="AI150"/>
      <c r="AJ150"/>
      <c r="AK150"/>
      <c r="AL150"/>
      <c r="AM150"/>
      <c r="AQ150"/>
      <c r="AR150"/>
      <c r="AS150"/>
      <c r="AT150"/>
      <c r="AU150"/>
      <c r="AV150"/>
      <c r="AW150"/>
      <c r="AX150"/>
      <c r="AY150"/>
      <c r="AZ150"/>
      <c r="BA150"/>
    </row>
    <row r="151" spans="14:53" s="168" customFormat="1">
      <c r="AC151"/>
      <c r="AD151"/>
      <c r="AE151"/>
      <c r="AF151"/>
      <c r="AG151"/>
      <c r="AH151"/>
      <c r="AI151"/>
      <c r="AJ151"/>
      <c r="AK151"/>
      <c r="AL151"/>
      <c r="AM151"/>
      <c r="AQ151"/>
      <c r="AR151"/>
      <c r="AS151"/>
      <c r="AT151"/>
      <c r="AU151"/>
      <c r="AV151"/>
      <c r="AW151"/>
      <c r="AX151"/>
      <c r="AY151"/>
      <c r="AZ151"/>
      <c r="BA151"/>
    </row>
    <row r="152" spans="14:53" s="168" customFormat="1">
      <c r="AC152"/>
      <c r="AD152"/>
      <c r="AE152"/>
      <c r="AF152"/>
      <c r="AG152"/>
      <c r="AH152"/>
      <c r="AI152"/>
      <c r="AJ152"/>
      <c r="AK152"/>
      <c r="AL152"/>
      <c r="AM152"/>
      <c r="AQ152"/>
      <c r="AR152"/>
      <c r="AS152"/>
      <c r="AT152"/>
      <c r="AU152"/>
      <c r="AV152"/>
      <c r="AW152"/>
      <c r="AX152"/>
      <c r="AY152"/>
      <c r="AZ152"/>
      <c r="BA152"/>
    </row>
    <row r="153" spans="14:53" s="168" customFormat="1">
      <c r="AC153"/>
      <c r="AD153"/>
      <c r="AE153"/>
      <c r="AF153"/>
      <c r="AG153"/>
      <c r="AH153"/>
      <c r="AI153"/>
      <c r="AJ153"/>
      <c r="AK153"/>
      <c r="AL153"/>
      <c r="AM153"/>
      <c r="AQ153"/>
      <c r="AR153"/>
      <c r="AS153"/>
      <c r="AT153"/>
      <c r="AU153"/>
      <c r="AV153"/>
      <c r="AW153"/>
      <c r="AX153"/>
      <c r="AY153"/>
      <c r="AZ153"/>
      <c r="BA153"/>
    </row>
    <row r="154" spans="14:53" s="168" customFormat="1">
      <c r="AC154"/>
      <c r="AD154"/>
      <c r="AE154"/>
      <c r="AF154"/>
      <c r="AG154"/>
      <c r="AH154"/>
      <c r="AI154"/>
      <c r="AJ154"/>
      <c r="AK154"/>
      <c r="AL154"/>
      <c r="AM154"/>
      <c r="AQ154"/>
      <c r="AR154"/>
      <c r="AS154"/>
      <c r="AT154"/>
      <c r="AU154"/>
      <c r="AV154"/>
      <c r="AW154"/>
      <c r="AX154"/>
      <c r="AY154"/>
      <c r="AZ154"/>
      <c r="BA154"/>
    </row>
    <row r="155" spans="14:53">
      <c r="N155"/>
      <c r="O155"/>
      <c r="Q155"/>
      <c r="R155"/>
      <c r="S155"/>
      <c r="T155"/>
      <c r="V155"/>
      <c r="W155"/>
      <c r="X155"/>
      <c r="Y155"/>
      <c r="AC155"/>
      <c r="AD155"/>
      <c r="AE155"/>
      <c r="AF155"/>
      <c r="AG155"/>
      <c r="AH155"/>
      <c r="AI155"/>
      <c r="AJ155"/>
      <c r="AK155"/>
      <c r="AL155"/>
      <c r="AM155"/>
      <c r="AQ155"/>
      <c r="AR155"/>
      <c r="AS155"/>
      <c r="AT155"/>
      <c r="AU155"/>
      <c r="AV155"/>
      <c r="AW155"/>
      <c r="AX155"/>
      <c r="AY155"/>
      <c r="AZ155"/>
      <c r="BA155"/>
    </row>
    <row r="156" spans="14:53">
      <c r="N156"/>
      <c r="O156"/>
      <c r="Q156"/>
      <c r="R156"/>
      <c r="S156"/>
      <c r="T156"/>
      <c r="V156"/>
      <c r="W156"/>
      <c r="X156"/>
      <c r="Y156"/>
      <c r="AC156"/>
      <c r="AD156"/>
      <c r="AE156"/>
      <c r="AF156"/>
      <c r="AG156"/>
      <c r="AH156"/>
      <c r="AI156"/>
      <c r="AJ156"/>
      <c r="AK156"/>
      <c r="AL156"/>
      <c r="AM156"/>
      <c r="AQ156"/>
      <c r="AR156"/>
      <c r="AS156"/>
      <c r="AT156"/>
      <c r="AU156"/>
      <c r="AV156"/>
      <c r="AW156"/>
      <c r="AX156"/>
      <c r="AY156"/>
      <c r="AZ156"/>
      <c r="BA156"/>
    </row>
    <row r="157" spans="14:53">
      <c r="N157"/>
      <c r="O157"/>
      <c r="Q157"/>
      <c r="R157"/>
      <c r="S157"/>
      <c r="T157"/>
      <c r="V157"/>
      <c r="W157"/>
      <c r="X157"/>
      <c r="Y157"/>
      <c r="AC157"/>
      <c r="AD157"/>
      <c r="AE157"/>
      <c r="AF157"/>
      <c r="AG157"/>
      <c r="AH157"/>
      <c r="AI157"/>
      <c r="AJ157"/>
      <c r="AK157"/>
      <c r="AL157"/>
      <c r="AM157"/>
      <c r="AQ157"/>
      <c r="AR157"/>
      <c r="AS157"/>
      <c r="AT157"/>
      <c r="AU157"/>
      <c r="AV157"/>
      <c r="AW157"/>
      <c r="AX157"/>
      <c r="AY157"/>
      <c r="AZ157"/>
      <c r="BA157"/>
    </row>
    <row r="158" spans="14:53">
      <c r="N158"/>
      <c r="O158"/>
      <c r="Q158"/>
      <c r="R158"/>
      <c r="S158"/>
      <c r="T158"/>
      <c r="V158"/>
      <c r="W158"/>
      <c r="X158"/>
      <c r="Y158"/>
      <c r="AC158"/>
      <c r="AD158"/>
      <c r="AE158"/>
      <c r="AF158"/>
      <c r="AG158"/>
      <c r="AH158"/>
      <c r="AI158"/>
      <c r="AJ158"/>
      <c r="AK158"/>
      <c r="AL158"/>
      <c r="AM158"/>
      <c r="AQ158"/>
      <c r="AR158"/>
      <c r="AS158"/>
      <c r="AT158"/>
      <c r="AU158"/>
      <c r="AV158"/>
      <c r="AW158"/>
      <c r="AX158"/>
      <c r="AY158"/>
      <c r="AZ158"/>
      <c r="BA158"/>
    </row>
    <row r="159" spans="14:53">
      <c r="N159"/>
      <c r="O159"/>
      <c r="Q159"/>
      <c r="R159"/>
      <c r="S159"/>
      <c r="T159"/>
      <c r="V159"/>
      <c r="W159"/>
      <c r="X159"/>
      <c r="Y159"/>
      <c r="AC159"/>
      <c r="AD159"/>
      <c r="AE159"/>
      <c r="AF159"/>
      <c r="AG159"/>
      <c r="AH159"/>
      <c r="AI159"/>
      <c r="AJ159"/>
      <c r="AK159"/>
      <c r="AL159"/>
      <c r="AM159"/>
      <c r="AQ159"/>
      <c r="AR159"/>
      <c r="AS159"/>
      <c r="AT159"/>
      <c r="AU159"/>
      <c r="AV159"/>
      <c r="AW159"/>
      <c r="AX159"/>
      <c r="AY159"/>
      <c r="AZ159"/>
      <c r="BA159"/>
    </row>
    <row r="160" spans="14:53">
      <c r="N160"/>
      <c r="O160"/>
      <c r="Q160"/>
      <c r="R160"/>
      <c r="S160"/>
      <c r="T160"/>
      <c r="V160"/>
      <c r="W160"/>
      <c r="X160"/>
      <c r="Y160"/>
      <c r="AC160"/>
      <c r="AD160"/>
      <c r="AE160"/>
      <c r="AF160"/>
      <c r="AG160"/>
      <c r="AH160"/>
      <c r="AI160"/>
      <c r="AJ160"/>
      <c r="AK160"/>
      <c r="AL160"/>
      <c r="AM160"/>
      <c r="AQ160"/>
      <c r="AR160"/>
      <c r="AS160"/>
      <c r="AT160"/>
      <c r="AU160"/>
      <c r="AV160"/>
      <c r="AW160"/>
      <c r="AX160"/>
      <c r="AY160"/>
      <c r="AZ160"/>
      <c r="BA160"/>
    </row>
    <row r="161" spans="2:53">
      <c r="N161"/>
      <c r="O161"/>
      <c r="Q161"/>
      <c r="R161"/>
      <c r="S161"/>
      <c r="T161"/>
      <c r="V161"/>
      <c r="W161"/>
      <c r="X161"/>
      <c r="Y161"/>
      <c r="AC161"/>
      <c r="AD161"/>
      <c r="AE161"/>
      <c r="AF161"/>
      <c r="AG161"/>
      <c r="AH161"/>
      <c r="AI161"/>
      <c r="AJ161"/>
      <c r="AK161"/>
      <c r="AL161"/>
      <c r="AM161"/>
      <c r="AQ161"/>
      <c r="AR161"/>
      <c r="AS161"/>
      <c r="AT161"/>
      <c r="AU161"/>
      <c r="AV161"/>
      <c r="AW161"/>
      <c r="AX161"/>
      <c r="AY161"/>
      <c r="AZ161"/>
      <c r="BA161"/>
    </row>
    <row r="162" spans="2:53">
      <c r="N162"/>
      <c r="O162"/>
      <c r="Q162"/>
      <c r="R162"/>
      <c r="S162"/>
      <c r="T162"/>
      <c r="V162"/>
      <c r="W162"/>
      <c r="X162"/>
      <c r="Y162"/>
      <c r="AC162"/>
      <c r="AD162"/>
      <c r="AE162"/>
      <c r="AF162"/>
      <c r="AG162"/>
      <c r="AH162"/>
      <c r="AI162"/>
      <c r="AJ162"/>
      <c r="AK162"/>
      <c r="AL162"/>
      <c r="AM162"/>
      <c r="AQ162"/>
      <c r="AR162"/>
      <c r="AS162"/>
      <c r="AT162"/>
      <c r="AU162"/>
      <c r="AV162"/>
      <c r="AW162"/>
      <c r="AX162"/>
      <c r="AY162"/>
      <c r="AZ162"/>
      <c r="BA162"/>
    </row>
    <row r="163" spans="2:53">
      <c r="N163"/>
      <c r="O163"/>
      <c r="Q163"/>
      <c r="R163"/>
      <c r="S163"/>
      <c r="T163"/>
      <c r="V163"/>
      <c r="W163"/>
      <c r="X163"/>
      <c r="Y163"/>
      <c r="AC163"/>
      <c r="AD163"/>
      <c r="AE163"/>
      <c r="AF163"/>
      <c r="AG163"/>
      <c r="AH163"/>
      <c r="AI163"/>
      <c r="AJ163"/>
      <c r="AK163"/>
      <c r="AL163"/>
      <c r="AM163"/>
      <c r="AQ163"/>
      <c r="AR163"/>
      <c r="AS163"/>
      <c r="AT163"/>
      <c r="AU163"/>
      <c r="AV163"/>
      <c r="AW163"/>
      <c r="AX163"/>
      <c r="AY163"/>
      <c r="AZ163"/>
      <c r="BA163"/>
    </row>
    <row r="164" spans="2:53">
      <c r="N164"/>
      <c r="O164"/>
      <c r="Q164"/>
      <c r="R164"/>
      <c r="S164"/>
      <c r="T164"/>
      <c r="V164"/>
      <c r="W164"/>
      <c r="X164"/>
      <c r="Y164"/>
      <c r="AC164"/>
      <c r="AD164"/>
      <c r="AE164"/>
      <c r="AF164"/>
      <c r="AG164"/>
      <c r="AH164"/>
      <c r="AI164"/>
      <c r="AJ164"/>
      <c r="AK164"/>
      <c r="AL164"/>
      <c r="AM164"/>
      <c r="AQ164"/>
      <c r="AR164"/>
      <c r="AS164"/>
      <c r="AT164"/>
      <c r="AU164"/>
      <c r="AV164"/>
      <c r="AW164"/>
      <c r="AX164"/>
      <c r="AY164"/>
      <c r="AZ164"/>
      <c r="BA164"/>
    </row>
    <row r="165" spans="2:53">
      <c r="B165"/>
      <c r="C165"/>
      <c r="D165"/>
      <c r="E165"/>
      <c r="F165"/>
      <c r="G165"/>
      <c r="H165"/>
      <c r="L165"/>
      <c r="M165"/>
      <c r="N165"/>
      <c r="O165"/>
      <c r="Q165"/>
      <c r="R165"/>
      <c r="S165"/>
      <c r="T165"/>
      <c r="V165"/>
      <c r="W165"/>
      <c r="X165"/>
      <c r="Y165"/>
      <c r="AC165"/>
      <c r="AD165"/>
      <c r="AE165"/>
      <c r="AF165"/>
      <c r="AG165"/>
      <c r="AH165"/>
      <c r="AI165"/>
      <c r="AJ165"/>
      <c r="AK165"/>
      <c r="AL165"/>
      <c r="AM165"/>
      <c r="AQ165"/>
      <c r="AR165"/>
      <c r="AS165"/>
      <c r="AT165"/>
      <c r="AU165"/>
      <c r="AV165"/>
      <c r="AW165"/>
      <c r="AX165"/>
      <c r="AY165"/>
      <c r="AZ165"/>
      <c r="BA165"/>
    </row>
    <row r="166" spans="2:53">
      <c r="B166"/>
      <c r="C166"/>
      <c r="D166"/>
      <c r="E166"/>
      <c r="F166"/>
      <c r="G166"/>
      <c r="H166"/>
      <c r="L166"/>
      <c r="M166"/>
      <c r="N166"/>
      <c r="O166"/>
      <c r="Q166"/>
      <c r="R166"/>
      <c r="S166"/>
      <c r="T166"/>
      <c r="V166"/>
      <c r="W166"/>
      <c r="X166"/>
      <c r="Y166"/>
      <c r="AC166"/>
      <c r="AD166"/>
      <c r="AE166"/>
      <c r="AF166"/>
      <c r="AG166"/>
      <c r="AH166"/>
      <c r="AI166"/>
      <c r="AJ166"/>
      <c r="AK166"/>
      <c r="AL166"/>
      <c r="AM166"/>
      <c r="AQ166"/>
      <c r="AR166"/>
      <c r="AS166"/>
      <c r="AT166"/>
      <c r="AU166"/>
      <c r="AV166"/>
      <c r="AW166"/>
      <c r="AX166"/>
      <c r="AY166"/>
      <c r="AZ166"/>
      <c r="BA166"/>
    </row>
    <row r="167" spans="2:53">
      <c r="B167"/>
      <c r="C167"/>
      <c r="D167"/>
      <c r="E167"/>
      <c r="F167"/>
      <c r="G167"/>
      <c r="H167"/>
      <c r="L167"/>
      <c r="M167"/>
      <c r="N167"/>
      <c r="O167"/>
      <c r="Q167"/>
      <c r="R167"/>
      <c r="S167"/>
      <c r="T167"/>
      <c r="V167"/>
      <c r="W167"/>
      <c r="X167"/>
      <c r="Y167"/>
      <c r="AC167"/>
      <c r="AD167"/>
      <c r="AE167"/>
      <c r="AF167"/>
      <c r="AG167"/>
      <c r="AH167"/>
      <c r="AI167"/>
      <c r="AJ167"/>
      <c r="AK167"/>
      <c r="AL167"/>
      <c r="AM167"/>
      <c r="AQ167"/>
      <c r="AR167"/>
      <c r="AS167"/>
      <c r="AT167"/>
      <c r="AU167"/>
      <c r="AV167"/>
      <c r="AW167"/>
      <c r="AX167"/>
      <c r="AY167"/>
      <c r="AZ167"/>
      <c r="BA167"/>
    </row>
    <row r="168" spans="2:53">
      <c r="B168"/>
      <c r="C168"/>
      <c r="D168"/>
      <c r="E168"/>
      <c r="F168"/>
      <c r="G168"/>
      <c r="H168"/>
      <c r="L168"/>
      <c r="M168"/>
      <c r="N168"/>
      <c r="O168"/>
      <c r="Q168"/>
      <c r="R168"/>
      <c r="S168"/>
      <c r="T168"/>
      <c r="V168"/>
      <c r="W168"/>
      <c r="X168"/>
      <c r="Y168"/>
      <c r="AC168"/>
      <c r="AD168"/>
      <c r="AE168"/>
      <c r="AF168"/>
      <c r="AG168"/>
      <c r="AH168"/>
      <c r="AI168"/>
      <c r="AJ168"/>
      <c r="AK168"/>
      <c r="AL168"/>
      <c r="AM168"/>
      <c r="AQ168"/>
      <c r="AR168"/>
      <c r="AS168"/>
      <c r="AT168"/>
      <c r="AU168"/>
      <c r="AV168"/>
      <c r="AW168"/>
      <c r="AX168"/>
      <c r="AY168"/>
      <c r="AZ168"/>
      <c r="BA168"/>
    </row>
    <row r="169" spans="2:53">
      <c r="B169"/>
      <c r="C169"/>
      <c r="D169"/>
      <c r="E169"/>
      <c r="F169"/>
      <c r="G169"/>
      <c r="H169"/>
      <c r="L169"/>
      <c r="M169"/>
      <c r="N169"/>
      <c r="O169"/>
      <c r="Q169"/>
      <c r="R169"/>
      <c r="S169"/>
      <c r="T169"/>
      <c r="V169"/>
      <c r="W169"/>
      <c r="X169"/>
      <c r="Y169"/>
      <c r="AC169"/>
      <c r="AD169"/>
      <c r="AE169"/>
      <c r="AF169"/>
      <c r="AG169"/>
      <c r="AH169"/>
      <c r="AI169"/>
      <c r="AJ169"/>
      <c r="AK169"/>
      <c r="AL169"/>
      <c r="AM169"/>
      <c r="AQ169"/>
      <c r="AR169"/>
      <c r="AS169"/>
      <c r="AT169"/>
      <c r="AU169"/>
      <c r="AV169"/>
      <c r="AW169"/>
      <c r="AX169"/>
      <c r="AY169"/>
      <c r="AZ169"/>
      <c r="BA169"/>
    </row>
    <row r="170" spans="2:53">
      <c r="B170"/>
      <c r="C170"/>
      <c r="D170"/>
      <c r="E170"/>
      <c r="F170"/>
      <c r="G170"/>
      <c r="H170"/>
      <c r="L170"/>
      <c r="M170"/>
      <c r="N170"/>
      <c r="O170"/>
      <c r="Q170"/>
      <c r="R170"/>
      <c r="S170"/>
      <c r="T170"/>
      <c r="V170"/>
      <c r="W170"/>
      <c r="X170"/>
      <c r="Y170"/>
      <c r="AC170"/>
      <c r="AD170"/>
      <c r="AE170"/>
      <c r="AF170"/>
      <c r="AG170"/>
      <c r="AH170"/>
      <c r="AI170"/>
      <c r="AJ170"/>
      <c r="AK170"/>
      <c r="AL170"/>
      <c r="AM170"/>
      <c r="AQ170"/>
      <c r="AR170"/>
      <c r="AS170"/>
      <c r="AT170"/>
      <c r="AU170"/>
      <c r="AV170"/>
      <c r="AW170"/>
      <c r="AX170"/>
      <c r="AY170"/>
      <c r="AZ170"/>
      <c r="BA170"/>
    </row>
    <row r="171" spans="2:53">
      <c r="B171"/>
      <c r="C171"/>
      <c r="D171"/>
      <c r="E171"/>
      <c r="F171"/>
      <c r="G171"/>
      <c r="H171"/>
      <c r="L171"/>
      <c r="M171"/>
      <c r="N171"/>
      <c r="O171"/>
      <c r="Q171"/>
      <c r="R171"/>
      <c r="S171"/>
      <c r="T171"/>
      <c r="V171"/>
      <c r="W171"/>
      <c r="X171"/>
      <c r="Y171"/>
      <c r="AC171"/>
      <c r="AD171"/>
      <c r="AE171"/>
      <c r="AF171"/>
      <c r="AG171"/>
      <c r="AH171"/>
      <c r="AI171"/>
      <c r="AJ171"/>
      <c r="AK171"/>
      <c r="AL171"/>
      <c r="AM171"/>
      <c r="AQ171"/>
      <c r="AR171"/>
      <c r="AS171"/>
      <c r="AT171"/>
      <c r="AU171"/>
      <c r="AV171"/>
      <c r="AW171"/>
      <c r="AX171"/>
      <c r="AY171"/>
      <c r="AZ171"/>
      <c r="BA171"/>
    </row>
    <row r="172" spans="2:53">
      <c r="B172"/>
      <c r="C172"/>
      <c r="D172"/>
      <c r="E172"/>
      <c r="F172"/>
      <c r="G172"/>
      <c r="H172"/>
      <c r="L172"/>
      <c r="M172"/>
      <c r="N172"/>
      <c r="O172"/>
      <c r="Q172"/>
      <c r="R172"/>
      <c r="S172"/>
      <c r="T172"/>
      <c r="V172"/>
      <c r="W172"/>
      <c r="X172"/>
      <c r="Y172"/>
      <c r="AC172"/>
      <c r="AD172"/>
      <c r="AE172"/>
      <c r="AF172"/>
      <c r="AG172"/>
      <c r="AH172"/>
      <c r="AI172"/>
      <c r="AJ172"/>
      <c r="AK172"/>
      <c r="AL172"/>
      <c r="AM172"/>
      <c r="AQ172"/>
      <c r="AR172"/>
      <c r="AS172"/>
      <c r="AT172"/>
      <c r="AU172"/>
      <c r="AV172"/>
      <c r="AW172"/>
      <c r="AX172"/>
      <c r="AY172"/>
      <c r="AZ172"/>
      <c r="BA172"/>
    </row>
    <row r="173" spans="2:53">
      <c r="B173"/>
      <c r="C173"/>
      <c r="D173"/>
      <c r="E173"/>
      <c r="F173"/>
      <c r="G173"/>
      <c r="H173"/>
      <c r="L173"/>
      <c r="M173"/>
      <c r="N173"/>
      <c r="O173"/>
      <c r="Q173"/>
      <c r="R173"/>
      <c r="S173"/>
      <c r="T173"/>
      <c r="V173"/>
      <c r="W173"/>
      <c r="X173"/>
      <c r="Y173"/>
      <c r="AC173"/>
      <c r="AD173"/>
      <c r="AE173"/>
      <c r="AF173"/>
      <c r="AG173"/>
      <c r="AH173"/>
      <c r="AI173"/>
      <c r="AJ173"/>
      <c r="AK173"/>
      <c r="AL173"/>
      <c r="AM173"/>
      <c r="AQ173"/>
      <c r="AR173"/>
      <c r="AS173"/>
      <c r="AT173"/>
      <c r="AU173"/>
      <c r="AV173"/>
      <c r="AW173"/>
      <c r="AX173"/>
      <c r="AY173"/>
      <c r="AZ173"/>
      <c r="BA173"/>
    </row>
    <row r="174" spans="2:53">
      <c r="B174"/>
      <c r="C174"/>
      <c r="D174"/>
      <c r="E174"/>
      <c r="F174"/>
      <c r="G174"/>
      <c r="H174"/>
      <c r="L174"/>
      <c r="M174"/>
      <c r="N174"/>
      <c r="O174"/>
      <c r="Q174"/>
      <c r="R174"/>
      <c r="S174"/>
      <c r="T174"/>
      <c r="V174"/>
      <c r="W174"/>
      <c r="X174"/>
      <c r="Y174"/>
      <c r="AC174"/>
      <c r="AD174"/>
      <c r="AE174"/>
      <c r="AF174"/>
      <c r="AG174"/>
      <c r="AH174"/>
      <c r="AI174"/>
      <c r="AJ174"/>
      <c r="AK174"/>
      <c r="AL174"/>
      <c r="AM174"/>
      <c r="AQ174"/>
      <c r="AR174"/>
      <c r="AS174"/>
      <c r="AT174"/>
      <c r="AU174"/>
      <c r="AV174"/>
      <c r="AW174"/>
      <c r="AX174"/>
      <c r="AY174"/>
      <c r="AZ174"/>
      <c r="BA174"/>
    </row>
    <row r="175" spans="2:53">
      <c r="B175"/>
      <c r="C175"/>
      <c r="D175"/>
      <c r="E175"/>
      <c r="F175"/>
      <c r="G175"/>
      <c r="H175"/>
      <c r="L175"/>
      <c r="M175"/>
      <c r="N175"/>
      <c r="O175"/>
      <c r="Q175"/>
      <c r="R175"/>
      <c r="S175"/>
      <c r="T175"/>
      <c r="V175"/>
      <c r="W175"/>
      <c r="X175"/>
      <c r="Y175"/>
      <c r="AC175"/>
      <c r="AD175"/>
      <c r="AE175"/>
      <c r="AF175"/>
      <c r="AG175"/>
      <c r="AH175"/>
      <c r="AI175"/>
      <c r="AJ175"/>
      <c r="AK175"/>
      <c r="AL175"/>
      <c r="AM175"/>
      <c r="AQ175"/>
      <c r="AR175"/>
      <c r="AS175"/>
      <c r="AT175"/>
      <c r="AU175"/>
      <c r="AV175"/>
      <c r="AW175"/>
      <c r="AX175"/>
      <c r="AY175"/>
      <c r="AZ175"/>
      <c r="BA175"/>
    </row>
    <row r="176" spans="2:53">
      <c r="B176"/>
      <c r="C176"/>
      <c r="D176"/>
      <c r="E176"/>
      <c r="F176"/>
      <c r="G176"/>
      <c r="H176"/>
      <c r="L176"/>
      <c r="M176"/>
      <c r="N176"/>
      <c r="O176"/>
      <c r="Q176"/>
      <c r="R176"/>
      <c r="S176"/>
      <c r="T176"/>
      <c r="V176"/>
      <c r="W176"/>
      <c r="X176"/>
      <c r="Y176"/>
      <c r="AC176"/>
      <c r="AD176"/>
      <c r="AE176"/>
      <c r="AF176"/>
      <c r="AG176"/>
      <c r="AH176"/>
      <c r="AI176"/>
      <c r="AJ176"/>
      <c r="AK176"/>
      <c r="AL176"/>
      <c r="AM176"/>
      <c r="AQ176"/>
      <c r="AR176"/>
      <c r="AS176"/>
      <c r="AT176"/>
      <c r="AU176"/>
      <c r="AV176"/>
      <c r="AW176"/>
      <c r="AX176"/>
      <c r="AY176"/>
      <c r="AZ176"/>
      <c r="BA176"/>
    </row>
    <row r="177" spans="2:53">
      <c r="B177"/>
      <c r="C177"/>
      <c r="D177"/>
      <c r="E177"/>
      <c r="F177"/>
      <c r="G177"/>
      <c r="H177"/>
      <c r="L177"/>
      <c r="M177"/>
      <c r="N177"/>
      <c r="O177"/>
      <c r="Q177"/>
      <c r="R177"/>
      <c r="S177"/>
      <c r="T177"/>
      <c r="V177"/>
      <c r="W177"/>
      <c r="X177"/>
      <c r="Y177"/>
      <c r="AC177"/>
      <c r="AD177"/>
      <c r="AE177"/>
      <c r="AF177"/>
      <c r="AG177"/>
      <c r="AH177"/>
      <c r="AI177"/>
      <c r="AJ177"/>
      <c r="AK177"/>
      <c r="AL177"/>
      <c r="AM177"/>
      <c r="AQ177"/>
      <c r="AR177"/>
      <c r="AS177"/>
      <c r="AT177"/>
      <c r="AU177"/>
      <c r="AV177"/>
      <c r="AW177"/>
      <c r="AX177"/>
      <c r="AY177"/>
      <c r="AZ177"/>
      <c r="BA177"/>
    </row>
    <row r="178" spans="2:53">
      <c r="B178"/>
      <c r="C178"/>
      <c r="D178"/>
      <c r="E178"/>
      <c r="F178"/>
      <c r="G178"/>
      <c r="H178"/>
      <c r="L178"/>
      <c r="M178"/>
      <c r="N178"/>
      <c r="O178"/>
      <c r="Q178"/>
      <c r="R178"/>
      <c r="S178"/>
      <c r="T178"/>
      <c r="V178"/>
      <c r="W178"/>
      <c r="X178"/>
      <c r="Y178"/>
      <c r="AC178"/>
      <c r="AD178"/>
      <c r="AE178"/>
      <c r="AF178"/>
      <c r="AG178"/>
      <c r="AH178"/>
      <c r="AI178"/>
      <c r="AJ178"/>
      <c r="AK178"/>
      <c r="AL178"/>
      <c r="AM178"/>
      <c r="AQ178"/>
      <c r="AR178"/>
      <c r="AS178"/>
      <c r="AT178"/>
      <c r="AU178"/>
      <c r="AV178"/>
      <c r="AW178"/>
      <c r="AX178"/>
      <c r="AY178"/>
      <c r="AZ178"/>
      <c r="BA178"/>
    </row>
    <row r="179" spans="2:53">
      <c r="B179"/>
      <c r="C179"/>
      <c r="D179"/>
      <c r="E179"/>
      <c r="F179"/>
      <c r="G179"/>
      <c r="H179"/>
      <c r="L179"/>
      <c r="M179"/>
      <c r="N179"/>
      <c r="O179"/>
      <c r="Q179"/>
      <c r="R179"/>
      <c r="S179"/>
      <c r="T179"/>
      <c r="V179"/>
      <c r="W179"/>
      <c r="X179"/>
      <c r="Y179"/>
      <c r="AC179"/>
      <c r="AD179"/>
      <c r="AE179"/>
      <c r="AF179"/>
      <c r="AG179"/>
      <c r="AH179"/>
      <c r="AI179"/>
      <c r="AJ179"/>
      <c r="AK179"/>
      <c r="AL179"/>
      <c r="AM179"/>
      <c r="AQ179"/>
      <c r="AR179"/>
      <c r="AS179"/>
      <c r="AT179"/>
      <c r="AU179"/>
      <c r="AV179"/>
      <c r="AW179"/>
      <c r="AX179"/>
      <c r="AY179"/>
      <c r="AZ179"/>
      <c r="BA179"/>
    </row>
    <row r="180" spans="2:53">
      <c r="B180"/>
      <c r="C180"/>
      <c r="D180"/>
      <c r="E180"/>
      <c r="F180"/>
      <c r="G180"/>
      <c r="H180"/>
      <c r="L180"/>
      <c r="M180"/>
      <c r="N180"/>
      <c r="O180"/>
      <c r="Q180"/>
      <c r="R180"/>
      <c r="S180"/>
      <c r="T180"/>
      <c r="V180"/>
      <c r="W180"/>
      <c r="X180"/>
      <c r="Y180"/>
      <c r="AC180"/>
      <c r="AD180"/>
      <c r="AE180"/>
      <c r="AF180"/>
      <c r="AG180"/>
      <c r="AH180"/>
      <c r="AI180"/>
      <c r="AJ180"/>
      <c r="AK180"/>
      <c r="AL180"/>
      <c r="AM180"/>
      <c r="AQ180"/>
      <c r="AR180"/>
      <c r="AS180"/>
      <c r="AT180"/>
      <c r="AU180"/>
      <c r="AV180"/>
      <c r="AW180"/>
      <c r="AX180"/>
      <c r="AY180"/>
      <c r="AZ180"/>
      <c r="BA180"/>
    </row>
    <row r="181" spans="2:53">
      <c r="B181"/>
      <c r="C181"/>
      <c r="D181"/>
      <c r="E181"/>
      <c r="F181"/>
      <c r="G181"/>
      <c r="H181"/>
      <c r="L181"/>
      <c r="M181"/>
      <c r="N181"/>
      <c r="O181"/>
      <c r="Q181"/>
      <c r="R181"/>
      <c r="S181"/>
      <c r="T181"/>
      <c r="V181"/>
      <c r="W181"/>
      <c r="X181"/>
      <c r="Y181"/>
      <c r="AC181"/>
      <c r="AD181"/>
      <c r="AE181"/>
      <c r="AF181"/>
      <c r="AG181"/>
      <c r="AH181"/>
      <c r="AI181"/>
      <c r="AJ181"/>
      <c r="AK181"/>
      <c r="AL181"/>
      <c r="AM181"/>
      <c r="AQ181"/>
      <c r="AR181"/>
      <c r="AS181"/>
      <c r="AT181"/>
      <c r="AU181"/>
      <c r="AV181"/>
      <c r="AW181"/>
      <c r="AX181"/>
      <c r="AY181"/>
      <c r="AZ181"/>
      <c r="BA181"/>
    </row>
    <row r="182" spans="2:53">
      <c r="B182"/>
      <c r="C182"/>
      <c r="D182"/>
      <c r="E182"/>
      <c r="F182"/>
      <c r="G182"/>
      <c r="H182"/>
      <c r="L182"/>
      <c r="M182"/>
      <c r="N182"/>
      <c r="O182"/>
      <c r="Q182"/>
      <c r="R182"/>
      <c r="S182"/>
      <c r="T182"/>
      <c r="V182"/>
      <c r="W182"/>
      <c r="X182"/>
      <c r="Y182"/>
      <c r="AC182"/>
      <c r="AD182"/>
      <c r="AE182"/>
      <c r="AF182"/>
      <c r="AG182"/>
      <c r="AH182"/>
      <c r="AI182"/>
      <c r="AJ182"/>
      <c r="AK182"/>
      <c r="AL182"/>
      <c r="AM182"/>
      <c r="AQ182"/>
      <c r="AR182"/>
      <c r="AS182"/>
      <c r="AT182"/>
      <c r="AU182"/>
      <c r="AV182"/>
      <c r="AW182"/>
      <c r="AX182"/>
      <c r="AY182"/>
      <c r="AZ182"/>
      <c r="BA182"/>
    </row>
    <row r="183" spans="2:53">
      <c r="B183"/>
      <c r="C183"/>
      <c r="D183"/>
      <c r="E183"/>
      <c r="F183"/>
      <c r="G183"/>
      <c r="H183"/>
      <c r="L183"/>
      <c r="M183"/>
      <c r="N183"/>
      <c r="O183"/>
      <c r="Q183"/>
      <c r="R183"/>
      <c r="S183"/>
      <c r="T183"/>
      <c r="V183"/>
      <c r="W183"/>
      <c r="X183"/>
      <c r="Y183"/>
      <c r="AC183"/>
      <c r="AD183"/>
      <c r="AE183"/>
      <c r="AF183"/>
      <c r="AG183"/>
      <c r="AH183"/>
      <c r="AI183"/>
      <c r="AJ183"/>
      <c r="AK183"/>
      <c r="AL183"/>
      <c r="AM183"/>
      <c r="AQ183"/>
      <c r="AR183"/>
      <c r="AS183"/>
      <c r="AT183"/>
      <c r="AU183"/>
      <c r="AV183"/>
      <c r="AW183"/>
      <c r="AX183"/>
      <c r="AY183"/>
      <c r="AZ183"/>
      <c r="BA183"/>
    </row>
    <row r="184" spans="2:53">
      <c r="B184"/>
      <c r="C184"/>
      <c r="D184"/>
      <c r="E184"/>
      <c r="F184"/>
      <c r="G184"/>
      <c r="H184"/>
      <c r="L184"/>
      <c r="M184"/>
      <c r="N184"/>
      <c r="O184"/>
      <c r="Q184"/>
      <c r="R184"/>
      <c r="S184"/>
      <c r="T184"/>
      <c r="V184"/>
      <c r="W184"/>
      <c r="X184"/>
      <c r="Y184"/>
      <c r="AC184"/>
      <c r="AD184"/>
      <c r="AE184"/>
      <c r="AF184"/>
      <c r="AG184"/>
      <c r="AH184"/>
      <c r="AI184"/>
      <c r="AJ184"/>
      <c r="AK184"/>
      <c r="AL184"/>
      <c r="AM184"/>
      <c r="AQ184"/>
      <c r="AR184"/>
      <c r="AS184"/>
      <c r="AT184"/>
      <c r="AU184"/>
      <c r="AV184"/>
      <c r="AW184"/>
      <c r="AX184"/>
      <c r="AY184"/>
      <c r="AZ184"/>
      <c r="BA184"/>
    </row>
    <row r="185" spans="2:53">
      <c r="B185"/>
      <c r="C185"/>
      <c r="D185"/>
      <c r="E185"/>
      <c r="F185"/>
      <c r="G185"/>
      <c r="H185"/>
      <c r="L185"/>
      <c r="M185"/>
      <c r="N185"/>
      <c r="O185"/>
      <c r="Q185"/>
      <c r="R185"/>
      <c r="S185"/>
      <c r="T185"/>
      <c r="V185"/>
      <c r="W185"/>
      <c r="X185"/>
      <c r="Y185"/>
      <c r="AC185"/>
      <c r="AD185"/>
      <c r="AE185"/>
      <c r="AF185"/>
      <c r="AG185"/>
      <c r="AH185"/>
      <c r="AI185"/>
      <c r="AJ185"/>
      <c r="AK185"/>
      <c r="AL185"/>
      <c r="AM185"/>
      <c r="AQ185"/>
      <c r="AR185"/>
      <c r="AS185"/>
      <c r="AT185"/>
      <c r="AU185"/>
      <c r="AV185"/>
      <c r="AW185"/>
      <c r="AX185"/>
      <c r="AY185"/>
      <c r="AZ185"/>
      <c r="BA185"/>
    </row>
    <row r="186" spans="2:53">
      <c r="B186"/>
      <c r="C186"/>
      <c r="D186"/>
      <c r="E186"/>
      <c r="F186"/>
      <c r="G186"/>
      <c r="H186"/>
      <c r="L186"/>
      <c r="M186"/>
      <c r="N186"/>
      <c r="O186"/>
      <c r="Q186"/>
      <c r="R186"/>
      <c r="S186"/>
      <c r="T186"/>
      <c r="V186"/>
      <c r="W186"/>
      <c r="X186"/>
      <c r="Y186"/>
      <c r="AC186"/>
      <c r="AD186"/>
      <c r="AE186"/>
      <c r="AF186"/>
      <c r="AG186"/>
      <c r="AH186"/>
      <c r="AI186"/>
      <c r="AJ186"/>
      <c r="AK186"/>
      <c r="AL186"/>
      <c r="AM186"/>
      <c r="AQ186"/>
      <c r="AR186"/>
      <c r="AS186"/>
      <c r="AT186"/>
      <c r="AU186"/>
      <c r="AV186"/>
      <c r="AW186"/>
      <c r="AX186"/>
      <c r="AY186"/>
      <c r="AZ186"/>
      <c r="BA186"/>
    </row>
    <row r="187" spans="2:53">
      <c r="B187"/>
      <c r="C187"/>
      <c r="D187"/>
      <c r="E187"/>
      <c r="F187"/>
      <c r="G187"/>
      <c r="H187"/>
      <c r="L187"/>
      <c r="M187"/>
      <c r="N187"/>
      <c r="O187"/>
      <c r="Q187"/>
      <c r="R187"/>
      <c r="S187"/>
      <c r="T187"/>
      <c r="V187"/>
      <c r="W187"/>
      <c r="X187"/>
      <c r="Y187"/>
      <c r="AC187"/>
      <c r="AD187"/>
      <c r="AE187"/>
      <c r="AF187"/>
      <c r="AG187"/>
      <c r="AH187"/>
      <c r="AI187"/>
      <c r="AJ187"/>
      <c r="AK187"/>
      <c r="AL187"/>
      <c r="AM187"/>
      <c r="AQ187"/>
      <c r="AR187"/>
      <c r="AS187"/>
      <c r="AT187"/>
      <c r="AU187"/>
      <c r="AV187"/>
      <c r="AW187"/>
      <c r="AX187"/>
      <c r="AY187"/>
      <c r="AZ187"/>
      <c r="BA187"/>
    </row>
    <row r="188" spans="2:53">
      <c r="B188"/>
      <c r="C188"/>
      <c r="D188"/>
      <c r="E188"/>
      <c r="F188"/>
      <c r="G188"/>
      <c r="H188"/>
      <c r="L188"/>
      <c r="M188"/>
      <c r="N188"/>
      <c r="O188"/>
      <c r="Q188"/>
      <c r="R188"/>
      <c r="S188"/>
      <c r="T188"/>
      <c r="V188"/>
      <c r="W188"/>
      <c r="X188"/>
      <c r="Y188"/>
      <c r="AC188"/>
      <c r="AD188"/>
      <c r="AE188"/>
      <c r="AF188"/>
      <c r="AG188"/>
      <c r="AH188"/>
      <c r="AI188"/>
      <c r="AJ188"/>
      <c r="AK188"/>
      <c r="AL188"/>
      <c r="AM188"/>
      <c r="AQ188"/>
      <c r="AR188"/>
      <c r="AS188"/>
      <c r="AT188"/>
      <c r="AU188"/>
      <c r="AV188"/>
      <c r="AW188"/>
      <c r="AX188"/>
      <c r="AY188"/>
      <c r="AZ188"/>
      <c r="BA188"/>
    </row>
    <row r="189" spans="2:53">
      <c r="B189"/>
      <c r="C189"/>
      <c r="D189"/>
      <c r="E189"/>
      <c r="F189"/>
      <c r="G189"/>
      <c r="H189"/>
      <c r="L189"/>
      <c r="M189"/>
      <c r="N189"/>
      <c r="O189"/>
      <c r="Q189"/>
      <c r="R189"/>
      <c r="S189"/>
      <c r="T189"/>
      <c r="V189"/>
      <c r="W189"/>
      <c r="X189"/>
      <c r="Y189"/>
      <c r="AC189"/>
      <c r="AD189"/>
      <c r="AE189"/>
      <c r="AF189"/>
      <c r="AG189"/>
      <c r="AH189"/>
      <c r="AI189"/>
      <c r="AJ189"/>
      <c r="AK189"/>
      <c r="AL189"/>
      <c r="AM189"/>
      <c r="AQ189"/>
      <c r="AR189"/>
      <c r="AS189"/>
      <c r="AT189"/>
      <c r="AU189"/>
      <c r="AV189"/>
      <c r="AW189"/>
      <c r="AX189"/>
      <c r="AY189"/>
      <c r="AZ189"/>
      <c r="BA189"/>
    </row>
    <row r="190" spans="2:53">
      <c r="B190"/>
      <c r="C190"/>
      <c r="D190"/>
      <c r="E190"/>
      <c r="F190"/>
      <c r="G190"/>
      <c r="H190"/>
      <c r="L190"/>
      <c r="M190"/>
      <c r="N190"/>
      <c r="O190"/>
      <c r="Q190"/>
      <c r="R190"/>
      <c r="S190"/>
      <c r="T190"/>
      <c r="V190"/>
      <c r="W190"/>
      <c r="X190"/>
      <c r="Y190"/>
      <c r="AC190"/>
      <c r="AD190"/>
      <c r="AE190"/>
      <c r="AF190"/>
      <c r="AG190"/>
      <c r="AH190"/>
      <c r="AI190"/>
      <c r="AJ190"/>
      <c r="AK190"/>
      <c r="AL190"/>
      <c r="AM190"/>
      <c r="AQ190"/>
      <c r="AR190"/>
      <c r="AS190"/>
      <c r="AT190"/>
      <c r="AU190"/>
      <c r="AV190"/>
      <c r="AW190"/>
      <c r="AX190"/>
      <c r="AY190"/>
      <c r="AZ190"/>
      <c r="BA190"/>
    </row>
    <row r="191" spans="2:53">
      <c r="B191"/>
      <c r="C191"/>
      <c r="D191"/>
      <c r="E191"/>
      <c r="F191"/>
      <c r="G191"/>
      <c r="H191"/>
      <c r="L191"/>
      <c r="M191"/>
      <c r="N191"/>
      <c r="O191"/>
      <c r="Q191"/>
      <c r="R191"/>
      <c r="S191"/>
      <c r="T191"/>
      <c r="V191"/>
      <c r="W191"/>
      <c r="X191"/>
      <c r="Y191"/>
      <c r="AC191"/>
      <c r="AD191"/>
      <c r="AE191"/>
      <c r="AF191"/>
      <c r="AG191"/>
      <c r="AH191"/>
      <c r="AI191"/>
      <c r="AJ191"/>
      <c r="AK191"/>
      <c r="AL191"/>
      <c r="AM191"/>
      <c r="AQ191"/>
      <c r="AR191"/>
      <c r="AS191"/>
      <c r="AT191"/>
      <c r="AU191"/>
      <c r="AV191"/>
      <c r="AW191"/>
      <c r="AX191"/>
      <c r="AY191"/>
      <c r="AZ191"/>
      <c r="BA191"/>
    </row>
    <row r="192" spans="2:53">
      <c r="B192"/>
      <c r="C192"/>
      <c r="D192"/>
      <c r="E192"/>
      <c r="F192"/>
      <c r="G192"/>
      <c r="H192"/>
      <c r="L192"/>
      <c r="M192"/>
      <c r="N192"/>
      <c r="O192"/>
      <c r="Q192"/>
      <c r="R192"/>
      <c r="S192"/>
      <c r="T192"/>
      <c r="V192"/>
      <c r="W192"/>
      <c r="X192"/>
      <c r="Y192"/>
      <c r="AC192"/>
      <c r="AD192"/>
      <c r="AE192"/>
      <c r="AF192"/>
      <c r="AG192"/>
      <c r="AH192"/>
      <c r="AI192"/>
      <c r="AJ192"/>
      <c r="AK192"/>
      <c r="AL192"/>
      <c r="AM192"/>
      <c r="AQ192"/>
      <c r="AR192"/>
      <c r="AS192"/>
      <c r="AT192"/>
      <c r="AU192"/>
      <c r="AV192"/>
      <c r="AW192"/>
      <c r="AX192"/>
      <c r="AY192"/>
      <c r="AZ192"/>
      <c r="BA192"/>
    </row>
    <row r="193" spans="2:53">
      <c r="B193"/>
      <c r="C193"/>
      <c r="D193"/>
      <c r="E193"/>
      <c r="F193"/>
      <c r="G193"/>
      <c r="H193"/>
      <c r="L193"/>
      <c r="M193"/>
      <c r="N193"/>
      <c r="O193"/>
      <c r="Q193"/>
      <c r="R193"/>
      <c r="S193"/>
      <c r="T193"/>
      <c r="V193"/>
      <c r="W193"/>
      <c r="X193"/>
      <c r="Y193"/>
      <c r="AC193"/>
      <c r="AD193"/>
      <c r="AE193"/>
      <c r="AF193"/>
      <c r="AG193"/>
      <c r="AH193"/>
      <c r="AI193"/>
      <c r="AJ193"/>
      <c r="AK193"/>
      <c r="AL193"/>
      <c r="AM193"/>
      <c r="AQ193"/>
      <c r="AR193"/>
      <c r="AS193"/>
      <c r="AT193"/>
      <c r="AU193"/>
      <c r="AV193"/>
      <c r="AW193"/>
      <c r="AX193"/>
      <c r="AY193"/>
      <c r="AZ193"/>
      <c r="BA193"/>
    </row>
    <row r="194" spans="2:53">
      <c r="B194"/>
      <c r="C194"/>
      <c r="D194"/>
      <c r="E194"/>
      <c r="F194"/>
      <c r="G194"/>
      <c r="H194"/>
      <c r="L194"/>
      <c r="M194"/>
      <c r="N194"/>
      <c r="O194"/>
      <c r="Q194"/>
      <c r="R194"/>
      <c r="S194"/>
      <c r="T194"/>
      <c r="V194"/>
      <c r="W194"/>
      <c r="X194"/>
      <c r="Y194"/>
      <c r="AC194"/>
      <c r="AD194"/>
      <c r="AE194"/>
      <c r="AF194"/>
      <c r="AG194"/>
      <c r="AH194"/>
      <c r="AI194"/>
      <c r="AJ194"/>
      <c r="AK194"/>
      <c r="AL194"/>
      <c r="AM194"/>
      <c r="AQ194"/>
      <c r="AR194"/>
      <c r="AS194"/>
      <c r="AT194"/>
      <c r="AU194"/>
      <c r="AV194"/>
      <c r="AW194"/>
      <c r="AX194"/>
      <c r="AY194"/>
      <c r="AZ194"/>
      <c r="BA194"/>
    </row>
    <row r="195" spans="2:53">
      <c r="B195"/>
      <c r="C195"/>
      <c r="D195"/>
      <c r="E195"/>
      <c r="F195"/>
      <c r="G195"/>
      <c r="H195"/>
      <c r="L195"/>
      <c r="M195"/>
      <c r="N195"/>
      <c r="O195"/>
      <c r="Q195"/>
      <c r="R195"/>
      <c r="S195"/>
      <c r="T195"/>
      <c r="V195"/>
      <c r="W195"/>
      <c r="X195"/>
      <c r="Y195"/>
      <c r="AC195"/>
      <c r="AD195"/>
      <c r="AE195"/>
      <c r="AF195"/>
      <c r="AG195"/>
      <c r="AH195"/>
      <c r="AI195"/>
      <c r="AJ195"/>
      <c r="AK195"/>
      <c r="AL195"/>
      <c r="AM195"/>
      <c r="AQ195"/>
      <c r="AR195"/>
      <c r="AS195"/>
      <c r="AT195"/>
      <c r="AU195"/>
      <c r="AV195"/>
      <c r="AW195"/>
      <c r="AX195"/>
      <c r="AY195"/>
      <c r="AZ195"/>
      <c r="BA195"/>
    </row>
    <row r="196" spans="2:53">
      <c r="B196"/>
      <c r="C196"/>
      <c r="D196"/>
      <c r="E196"/>
      <c r="F196"/>
      <c r="G196"/>
      <c r="H196"/>
      <c r="L196"/>
      <c r="M196"/>
      <c r="N196"/>
      <c r="O196"/>
      <c r="Q196"/>
      <c r="R196"/>
      <c r="S196"/>
      <c r="T196"/>
      <c r="V196"/>
      <c r="W196"/>
      <c r="X196"/>
      <c r="Y196"/>
      <c r="AC196"/>
      <c r="AD196"/>
      <c r="AE196"/>
      <c r="AF196"/>
      <c r="AG196"/>
      <c r="AH196"/>
      <c r="AI196"/>
      <c r="AJ196"/>
      <c r="AK196"/>
      <c r="AL196"/>
      <c r="AM196"/>
      <c r="AQ196"/>
      <c r="AR196"/>
      <c r="AS196"/>
      <c r="AT196"/>
      <c r="AU196"/>
      <c r="AV196"/>
      <c r="AW196"/>
      <c r="AX196"/>
      <c r="AY196"/>
      <c r="AZ196"/>
      <c r="BA196"/>
    </row>
    <row r="197" spans="2:53">
      <c r="B197"/>
      <c r="C197"/>
      <c r="D197"/>
      <c r="E197"/>
      <c r="F197"/>
      <c r="G197"/>
      <c r="H197"/>
      <c r="L197"/>
      <c r="M197"/>
      <c r="N197"/>
      <c r="O197"/>
      <c r="Q197"/>
      <c r="R197"/>
      <c r="S197"/>
      <c r="T197"/>
      <c r="V197"/>
      <c r="W197"/>
      <c r="X197"/>
      <c r="Y197"/>
      <c r="AQ197"/>
      <c r="AR197"/>
      <c r="AS197"/>
      <c r="AT197"/>
      <c r="AU197"/>
      <c r="AV197"/>
      <c r="AW197"/>
      <c r="AX197"/>
      <c r="AY197"/>
      <c r="AZ197"/>
      <c r="BA197"/>
    </row>
    <row r="198" spans="2:53">
      <c r="B198"/>
      <c r="C198"/>
      <c r="D198"/>
      <c r="E198"/>
      <c r="F198"/>
      <c r="G198"/>
      <c r="H198"/>
      <c r="L198"/>
      <c r="M198"/>
      <c r="N198"/>
      <c r="O198"/>
      <c r="Q198"/>
      <c r="R198"/>
      <c r="S198"/>
      <c r="T198"/>
      <c r="V198"/>
      <c r="W198"/>
      <c r="X198"/>
      <c r="Y198"/>
      <c r="AQ198"/>
      <c r="AR198"/>
      <c r="AS198"/>
      <c r="AT198"/>
      <c r="AU198"/>
      <c r="AV198"/>
      <c r="AW198"/>
      <c r="AX198"/>
      <c r="AY198"/>
      <c r="AZ198"/>
      <c r="BA198"/>
    </row>
    <row r="199" spans="2:53">
      <c r="B199"/>
      <c r="C199"/>
      <c r="D199"/>
      <c r="E199"/>
      <c r="F199"/>
      <c r="G199"/>
      <c r="H199"/>
      <c r="L199"/>
      <c r="M199"/>
      <c r="N199"/>
      <c r="O199"/>
      <c r="Q199"/>
      <c r="R199"/>
      <c r="S199"/>
      <c r="T199"/>
      <c r="V199"/>
      <c r="W199"/>
      <c r="X199"/>
      <c r="Y199"/>
      <c r="AQ199"/>
      <c r="AR199"/>
      <c r="AS199"/>
      <c r="AT199"/>
      <c r="AU199"/>
      <c r="AV199"/>
      <c r="AW199"/>
      <c r="AX199"/>
      <c r="AY199"/>
      <c r="AZ199"/>
      <c r="BA199"/>
    </row>
    <row r="200" spans="2:53">
      <c r="B200"/>
      <c r="C200"/>
      <c r="D200"/>
      <c r="E200"/>
      <c r="F200"/>
      <c r="G200"/>
      <c r="H200"/>
      <c r="L200"/>
      <c r="M200"/>
      <c r="N200"/>
      <c r="O200"/>
      <c r="Q200"/>
      <c r="R200"/>
      <c r="S200"/>
      <c r="T200"/>
      <c r="V200"/>
      <c r="W200"/>
      <c r="X200"/>
      <c r="Y200"/>
      <c r="AQ200"/>
      <c r="AR200"/>
      <c r="AS200"/>
      <c r="AT200"/>
      <c r="AU200"/>
      <c r="AV200"/>
      <c r="AW200"/>
      <c r="AX200"/>
      <c r="AY200"/>
      <c r="AZ200"/>
      <c r="BA200"/>
    </row>
    <row r="201" spans="2:53">
      <c r="B201"/>
      <c r="C201"/>
      <c r="D201"/>
      <c r="E201"/>
      <c r="F201"/>
      <c r="G201"/>
      <c r="H201"/>
      <c r="L201"/>
      <c r="M201"/>
      <c r="N201"/>
      <c r="O201"/>
      <c r="Q201"/>
      <c r="R201"/>
      <c r="S201"/>
      <c r="T201"/>
      <c r="V201"/>
      <c r="W201"/>
      <c r="X201"/>
      <c r="Y201"/>
      <c r="AQ201"/>
      <c r="AR201"/>
      <c r="AS201"/>
      <c r="AT201"/>
      <c r="AU201"/>
      <c r="AV201"/>
      <c r="AW201"/>
      <c r="AX201"/>
      <c r="AY201"/>
      <c r="AZ201"/>
      <c r="BA201"/>
    </row>
    <row r="202" spans="2:53">
      <c r="B202"/>
      <c r="C202"/>
      <c r="D202"/>
      <c r="E202"/>
      <c r="F202"/>
      <c r="G202"/>
      <c r="H202"/>
      <c r="L202"/>
      <c r="M202"/>
      <c r="N202"/>
      <c r="O202"/>
      <c r="Q202"/>
      <c r="R202"/>
      <c r="S202"/>
      <c r="T202"/>
      <c r="V202"/>
      <c r="W202"/>
      <c r="X202"/>
      <c r="Y202"/>
      <c r="AQ202"/>
      <c r="AR202"/>
      <c r="AS202"/>
      <c r="AT202"/>
      <c r="AU202"/>
      <c r="AV202"/>
      <c r="AW202"/>
      <c r="AX202"/>
      <c r="AY202"/>
      <c r="AZ202"/>
      <c r="BA202"/>
    </row>
    <row r="203" spans="2:53">
      <c r="B203"/>
      <c r="C203"/>
      <c r="D203"/>
      <c r="E203"/>
      <c r="F203"/>
      <c r="G203"/>
      <c r="H203"/>
      <c r="L203"/>
      <c r="M203"/>
      <c r="N203"/>
      <c r="O203"/>
      <c r="Q203"/>
      <c r="R203"/>
      <c r="S203"/>
      <c r="T203"/>
      <c r="V203"/>
      <c r="W203"/>
      <c r="X203"/>
      <c r="Y203"/>
      <c r="AQ203"/>
      <c r="AR203"/>
      <c r="AS203"/>
      <c r="AT203"/>
      <c r="AU203"/>
      <c r="AV203"/>
      <c r="AW203"/>
      <c r="AX203"/>
      <c r="AY203"/>
      <c r="AZ203"/>
      <c r="BA203"/>
    </row>
    <row r="204" spans="2:53">
      <c r="B204"/>
      <c r="C204"/>
      <c r="D204"/>
      <c r="E204"/>
      <c r="F204"/>
      <c r="G204"/>
      <c r="H204"/>
      <c r="L204"/>
      <c r="M204"/>
      <c r="N204"/>
      <c r="O204"/>
      <c r="Q204"/>
      <c r="R204"/>
      <c r="S204"/>
      <c r="T204"/>
      <c r="V204"/>
      <c r="W204"/>
      <c r="X204"/>
      <c r="Y204"/>
      <c r="AQ204"/>
      <c r="AR204"/>
      <c r="AS204"/>
      <c r="AT204"/>
      <c r="AU204"/>
      <c r="AV204"/>
      <c r="AW204"/>
      <c r="AX204"/>
      <c r="AY204"/>
      <c r="AZ204"/>
      <c r="BA204"/>
    </row>
    <row r="205" spans="2:53">
      <c r="B205"/>
      <c r="C205"/>
      <c r="D205"/>
      <c r="E205"/>
      <c r="F205"/>
      <c r="G205"/>
      <c r="H205"/>
      <c r="L205"/>
      <c r="M205"/>
      <c r="N205"/>
      <c r="O205"/>
      <c r="Q205"/>
      <c r="R205"/>
      <c r="S205"/>
      <c r="T205"/>
      <c r="V205"/>
      <c r="W205"/>
      <c r="X205"/>
      <c r="Y205"/>
      <c r="AQ205"/>
      <c r="AR205"/>
      <c r="AS205"/>
      <c r="AT205"/>
      <c r="AU205"/>
      <c r="AV205"/>
      <c r="AW205"/>
      <c r="AX205"/>
      <c r="AY205"/>
      <c r="AZ205"/>
      <c r="BA205"/>
    </row>
    <row r="206" spans="2:53">
      <c r="B206"/>
      <c r="C206"/>
      <c r="D206"/>
      <c r="E206"/>
      <c r="F206"/>
      <c r="G206"/>
      <c r="H206"/>
      <c r="L206"/>
      <c r="M206"/>
      <c r="N206"/>
      <c r="O206"/>
      <c r="Q206"/>
      <c r="R206"/>
      <c r="S206"/>
      <c r="T206"/>
      <c r="V206"/>
      <c r="W206"/>
      <c r="X206"/>
      <c r="Y206"/>
      <c r="AQ206"/>
      <c r="AR206"/>
      <c r="AS206"/>
      <c r="AT206"/>
      <c r="AU206"/>
      <c r="AV206"/>
      <c r="AW206"/>
      <c r="AX206"/>
      <c r="AY206"/>
      <c r="AZ206"/>
      <c r="BA206"/>
    </row>
    <row r="207" spans="2:53">
      <c r="B207"/>
      <c r="C207"/>
      <c r="D207"/>
      <c r="E207"/>
      <c r="F207"/>
      <c r="G207"/>
      <c r="H207"/>
      <c r="L207"/>
      <c r="M207"/>
      <c r="N207"/>
      <c r="O207"/>
      <c r="Q207"/>
      <c r="R207"/>
      <c r="S207"/>
      <c r="T207"/>
      <c r="V207"/>
      <c r="W207"/>
      <c r="X207"/>
      <c r="Y207"/>
      <c r="AQ207"/>
      <c r="AR207"/>
      <c r="AS207"/>
      <c r="AT207"/>
      <c r="AU207"/>
      <c r="AV207"/>
      <c r="AW207"/>
      <c r="AX207"/>
      <c r="AY207"/>
      <c r="AZ207"/>
      <c r="BA207"/>
    </row>
    <row r="208" spans="2:53">
      <c r="B208"/>
      <c r="C208"/>
      <c r="D208"/>
      <c r="E208"/>
      <c r="F208"/>
      <c r="G208"/>
      <c r="H208"/>
      <c r="L208"/>
      <c r="M208"/>
      <c r="N208"/>
      <c r="O208"/>
      <c r="Q208"/>
      <c r="R208"/>
      <c r="S208"/>
      <c r="T208"/>
      <c r="V208"/>
      <c r="W208"/>
      <c r="X208"/>
      <c r="Y208"/>
      <c r="AQ208"/>
      <c r="AR208"/>
      <c r="AS208"/>
      <c r="AT208"/>
      <c r="AU208"/>
      <c r="AV208"/>
      <c r="AW208"/>
      <c r="AX208"/>
      <c r="AY208"/>
      <c r="AZ208"/>
      <c r="BA208"/>
    </row>
    <row r="209" spans="2:53">
      <c r="B209"/>
      <c r="C209"/>
      <c r="D209"/>
      <c r="E209"/>
      <c r="F209"/>
      <c r="G209"/>
      <c r="H209"/>
      <c r="L209"/>
      <c r="M209"/>
      <c r="N209"/>
      <c r="O209"/>
      <c r="Q209"/>
      <c r="R209"/>
      <c r="S209"/>
      <c r="T209"/>
      <c r="V209"/>
      <c r="W209"/>
      <c r="X209"/>
      <c r="Y209"/>
      <c r="AQ209"/>
      <c r="AR209"/>
      <c r="AS209"/>
      <c r="AT209"/>
      <c r="AU209"/>
      <c r="AV209"/>
      <c r="AW209"/>
      <c r="AX209"/>
      <c r="AY209"/>
      <c r="AZ209"/>
      <c r="BA209"/>
    </row>
    <row r="210" spans="2:53">
      <c r="B210"/>
      <c r="C210"/>
      <c r="D210"/>
      <c r="E210"/>
      <c r="F210"/>
      <c r="G210"/>
      <c r="H210"/>
      <c r="L210"/>
      <c r="M210"/>
      <c r="N210"/>
      <c r="O210"/>
      <c r="Q210"/>
      <c r="R210"/>
      <c r="S210"/>
      <c r="T210"/>
      <c r="V210"/>
      <c r="W210"/>
      <c r="X210"/>
      <c r="Y210"/>
      <c r="AQ210"/>
      <c r="AR210"/>
      <c r="AS210"/>
      <c r="AT210"/>
      <c r="AU210"/>
      <c r="AV210"/>
      <c r="AW210"/>
      <c r="AX210"/>
      <c r="AY210"/>
      <c r="AZ210"/>
      <c r="BA210"/>
    </row>
    <row r="211" spans="2:53">
      <c r="B211"/>
      <c r="C211"/>
      <c r="D211"/>
      <c r="E211"/>
      <c r="F211"/>
      <c r="G211"/>
      <c r="H211"/>
      <c r="L211"/>
      <c r="M211"/>
      <c r="N211"/>
      <c r="O211"/>
      <c r="Q211"/>
      <c r="R211"/>
      <c r="S211"/>
      <c r="T211"/>
      <c r="V211"/>
      <c r="W211"/>
      <c r="X211"/>
      <c r="Y211"/>
      <c r="AQ211"/>
      <c r="AR211"/>
      <c r="AS211"/>
      <c r="AT211"/>
      <c r="AU211"/>
      <c r="AV211"/>
      <c r="AW211"/>
      <c r="AX211"/>
      <c r="AY211"/>
      <c r="AZ211"/>
      <c r="BA211"/>
    </row>
    <row r="212" spans="2:53">
      <c r="B212"/>
      <c r="C212"/>
      <c r="D212"/>
      <c r="E212"/>
      <c r="F212"/>
      <c r="G212"/>
      <c r="H212"/>
      <c r="L212"/>
      <c r="M212"/>
      <c r="N212"/>
      <c r="O212"/>
      <c r="Q212"/>
      <c r="R212"/>
      <c r="S212"/>
      <c r="T212"/>
      <c r="V212"/>
      <c r="W212"/>
      <c r="X212"/>
      <c r="Y212"/>
      <c r="AQ212"/>
      <c r="AR212"/>
      <c r="AS212"/>
      <c r="AT212"/>
      <c r="AU212"/>
      <c r="AV212"/>
      <c r="AW212"/>
      <c r="AX212"/>
      <c r="AY212"/>
      <c r="AZ212"/>
      <c r="BA212"/>
    </row>
    <row r="213" spans="2:53">
      <c r="B213"/>
      <c r="C213"/>
      <c r="D213"/>
      <c r="E213"/>
      <c r="F213"/>
      <c r="G213"/>
      <c r="H213"/>
      <c r="L213"/>
      <c r="M213"/>
      <c r="N213"/>
      <c r="O213"/>
      <c r="Q213"/>
      <c r="R213"/>
      <c r="S213"/>
      <c r="T213"/>
      <c r="V213"/>
      <c r="W213"/>
      <c r="X213"/>
      <c r="Y213"/>
      <c r="AQ213"/>
      <c r="AR213"/>
      <c r="AS213"/>
      <c r="AT213"/>
      <c r="AU213"/>
      <c r="AV213"/>
      <c r="AW213"/>
      <c r="AX213"/>
      <c r="AY213"/>
      <c r="AZ213"/>
      <c r="BA213"/>
    </row>
    <row r="214" spans="2:53">
      <c r="B214"/>
      <c r="C214"/>
      <c r="D214"/>
      <c r="E214"/>
      <c r="F214"/>
      <c r="G214"/>
      <c r="H214"/>
      <c r="L214"/>
      <c r="M214"/>
      <c r="N214"/>
      <c r="O214"/>
      <c r="Q214"/>
      <c r="R214"/>
      <c r="S214"/>
      <c r="T214"/>
      <c r="V214"/>
      <c r="W214"/>
      <c r="X214"/>
      <c r="Y214"/>
      <c r="AQ214"/>
      <c r="AR214"/>
      <c r="AS214"/>
      <c r="AT214"/>
      <c r="AU214"/>
      <c r="AV214"/>
      <c r="AW214"/>
      <c r="AX214"/>
      <c r="AY214"/>
      <c r="AZ214"/>
      <c r="BA214"/>
    </row>
    <row r="215" spans="2:53">
      <c r="B215"/>
      <c r="C215"/>
      <c r="D215"/>
      <c r="E215"/>
      <c r="F215"/>
      <c r="G215"/>
      <c r="H215"/>
      <c r="L215"/>
      <c r="M215"/>
      <c r="N215"/>
      <c r="O215"/>
      <c r="Q215"/>
      <c r="R215"/>
      <c r="S215"/>
      <c r="T215"/>
      <c r="V215"/>
      <c r="W215"/>
      <c r="X215"/>
      <c r="Y215"/>
      <c r="AQ215"/>
      <c r="AR215"/>
      <c r="AS215"/>
      <c r="AT215"/>
      <c r="AU215"/>
      <c r="AV215"/>
      <c r="AW215"/>
      <c r="AX215"/>
      <c r="AY215"/>
      <c r="AZ215"/>
      <c r="BA215"/>
    </row>
    <row r="216" spans="2:53">
      <c r="B216"/>
      <c r="C216"/>
      <c r="D216"/>
      <c r="E216"/>
      <c r="F216"/>
      <c r="G216"/>
      <c r="H216"/>
      <c r="L216"/>
      <c r="M216"/>
      <c r="N216"/>
      <c r="O216"/>
      <c r="Q216"/>
      <c r="R216"/>
      <c r="S216"/>
      <c r="T216"/>
      <c r="V216"/>
      <c r="W216"/>
      <c r="X216"/>
      <c r="Y216"/>
      <c r="AQ216"/>
      <c r="AR216"/>
      <c r="AS216"/>
      <c r="AT216"/>
      <c r="AU216"/>
      <c r="AV216"/>
      <c r="AW216"/>
      <c r="AX216"/>
      <c r="AY216"/>
      <c r="AZ216"/>
      <c r="BA216"/>
    </row>
    <row r="217" spans="2:53">
      <c r="B217"/>
      <c r="C217"/>
      <c r="D217"/>
      <c r="E217"/>
      <c r="F217"/>
      <c r="G217"/>
      <c r="H217"/>
      <c r="L217"/>
      <c r="M217"/>
      <c r="N217"/>
      <c r="O217"/>
      <c r="Q217"/>
      <c r="R217"/>
      <c r="S217"/>
      <c r="T217"/>
      <c r="V217"/>
      <c r="W217"/>
      <c r="X217"/>
      <c r="Y217"/>
      <c r="AQ217"/>
      <c r="AR217"/>
      <c r="AS217"/>
      <c r="AT217"/>
      <c r="AU217"/>
      <c r="AV217"/>
      <c r="AW217"/>
      <c r="AX217"/>
      <c r="AY217"/>
      <c r="AZ217"/>
      <c r="BA217"/>
    </row>
    <row r="218" spans="2:53">
      <c r="B218"/>
      <c r="C218"/>
      <c r="D218"/>
      <c r="E218"/>
      <c r="F218"/>
      <c r="G218"/>
      <c r="H218"/>
      <c r="L218"/>
      <c r="M218"/>
      <c r="N218"/>
      <c r="O218"/>
      <c r="Q218"/>
      <c r="R218"/>
      <c r="S218"/>
      <c r="T218"/>
      <c r="V218"/>
      <c r="W218"/>
      <c r="X218"/>
      <c r="Y218"/>
      <c r="AQ218"/>
      <c r="AR218"/>
      <c r="AS218"/>
      <c r="AT218"/>
      <c r="AU218"/>
      <c r="AV218"/>
      <c r="AW218"/>
      <c r="AX218"/>
      <c r="AY218"/>
      <c r="AZ218"/>
      <c r="BA218"/>
    </row>
    <row r="219" spans="2:53">
      <c r="B219"/>
      <c r="C219"/>
      <c r="D219"/>
      <c r="E219"/>
      <c r="F219"/>
      <c r="G219"/>
      <c r="H219"/>
      <c r="L219"/>
      <c r="M219"/>
      <c r="N219"/>
      <c r="O219"/>
      <c r="Q219"/>
      <c r="R219"/>
      <c r="S219"/>
      <c r="T219"/>
      <c r="V219"/>
      <c r="W219"/>
      <c r="X219"/>
      <c r="Y219"/>
      <c r="AQ219"/>
      <c r="AR219"/>
      <c r="AS219"/>
      <c r="AT219"/>
      <c r="AU219"/>
      <c r="AV219"/>
      <c r="AW219"/>
      <c r="AX219"/>
      <c r="AY219"/>
      <c r="AZ219"/>
      <c r="BA219"/>
    </row>
    <row r="220" spans="2:53">
      <c r="B220"/>
      <c r="C220"/>
      <c r="D220"/>
      <c r="E220"/>
      <c r="F220"/>
      <c r="G220"/>
      <c r="H220"/>
      <c r="L220"/>
      <c r="M220"/>
      <c r="N220"/>
      <c r="O220"/>
      <c r="Q220"/>
      <c r="R220"/>
      <c r="S220"/>
      <c r="T220"/>
      <c r="V220"/>
      <c r="W220"/>
      <c r="X220"/>
      <c r="Y220"/>
      <c r="AQ220"/>
      <c r="AR220"/>
      <c r="AS220"/>
      <c r="AT220"/>
      <c r="AU220"/>
      <c r="AV220"/>
      <c r="AW220"/>
      <c r="AX220"/>
      <c r="AY220"/>
      <c r="AZ220"/>
      <c r="BA220"/>
    </row>
    <row r="221" spans="2:53">
      <c r="B221"/>
      <c r="C221"/>
      <c r="D221"/>
      <c r="E221"/>
      <c r="F221"/>
      <c r="G221"/>
      <c r="H221"/>
      <c r="L221"/>
      <c r="M221"/>
      <c r="N221"/>
      <c r="O221"/>
      <c r="Q221"/>
      <c r="R221"/>
      <c r="S221"/>
      <c r="T221"/>
      <c r="V221"/>
      <c r="W221"/>
      <c r="X221"/>
      <c r="Y221"/>
      <c r="AQ221"/>
      <c r="AR221"/>
      <c r="AS221"/>
      <c r="AT221"/>
      <c r="AU221"/>
      <c r="AV221"/>
      <c r="AW221"/>
      <c r="AX221"/>
      <c r="AY221"/>
      <c r="AZ221"/>
      <c r="BA221"/>
    </row>
    <row r="222" spans="2:53">
      <c r="B222"/>
      <c r="C222"/>
      <c r="D222"/>
      <c r="E222"/>
      <c r="F222"/>
      <c r="G222"/>
      <c r="H222"/>
      <c r="L222"/>
      <c r="M222"/>
      <c r="N222"/>
      <c r="O222"/>
      <c r="Q222"/>
      <c r="R222"/>
      <c r="S222"/>
      <c r="T222"/>
      <c r="V222"/>
      <c r="W222"/>
      <c r="X222"/>
      <c r="Y222"/>
      <c r="AQ222"/>
      <c r="AR222"/>
      <c r="AS222"/>
      <c r="AT222"/>
      <c r="AU222"/>
      <c r="AV222"/>
      <c r="AW222"/>
      <c r="AX222"/>
      <c r="AY222"/>
      <c r="AZ222"/>
      <c r="BA222"/>
    </row>
    <row r="223" spans="2:53">
      <c r="B223"/>
      <c r="C223"/>
      <c r="D223"/>
      <c r="E223"/>
      <c r="F223"/>
      <c r="G223"/>
      <c r="H223"/>
      <c r="L223"/>
      <c r="M223"/>
      <c r="N223"/>
      <c r="O223"/>
      <c r="Q223"/>
      <c r="R223"/>
      <c r="S223"/>
      <c r="T223"/>
      <c r="V223"/>
      <c r="W223"/>
      <c r="X223"/>
      <c r="Y223"/>
      <c r="AQ223"/>
      <c r="AR223"/>
      <c r="AS223"/>
      <c r="AT223"/>
      <c r="AU223"/>
      <c r="AV223"/>
      <c r="AW223"/>
      <c r="AX223"/>
      <c r="AY223"/>
      <c r="AZ223"/>
      <c r="BA223"/>
    </row>
    <row r="224" spans="2:53">
      <c r="B224"/>
      <c r="C224"/>
      <c r="D224"/>
      <c r="E224"/>
      <c r="F224"/>
      <c r="G224"/>
      <c r="H224"/>
      <c r="L224"/>
      <c r="M224"/>
      <c r="N224"/>
      <c r="O224"/>
      <c r="Q224"/>
      <c r="R224"/>
      <c r="S224"/>
      <c r="T224"/>
      <c r="V224"/>
      <c r="W224"/>
      <c r="X224"/>
      <c r="Y224"/>
    </row>
    <row r="225" spans="2:25">
      <c r="B225"/>
      <c r="C225"/>
      <c r="D225"/>
      <c r="E225"/>
      <c r="F225"/>
      <c r="G225"/>
      <c r="H225"/>
      <c r="L225"/>
      <c r="M225"/>
      <c r="N225"/>
      <c r="O225"/>
      <c r="Q225"/>
      <c r="R225"/>
      <c r="S225"/>
      <c r="T225"/>
      <c r="V225"/>
      <c r="W225"/>
      <c r="X225"/>
      <c r="Y225"/>
    </row>
    <row r="226" spans="2:25">
      <c r="B226"/>
      <c r="C226"/>
      <c r="D226"/>
      <c r="E226"/>
      <c r="F226"/>
      <c r="G226"/>
      <c r="H226"/>
      <c r="L226"/>
      <c r="M226"/>
      <c r="N226"/>
      <c r="O226"/>
      <c r="Q226"/>
      <c r="R226"/>
      <c r="S226"/>
      <c r="T226"/>
      <c r="V226"/>
      <c r="W226"/>
      <c r="X226"/>
      <c r="Y226"/>
    </row>
    <row r="227" spans="2:25">
      <c r="B227"/>
      <c r="C227"/>
      <c r="D227"/>
      <c r="E227"/>
      <c r="F227"/>
      <c r="G227"/>
      <c r="H227"/>
      <c r="L227"/>
      <c r="M227"/>
      <c r="N227"/>
      <c r="O227"/>
      <c r="Q227"/>
      <c r="R227"/>
      <c r="S227"/>
      <c r="T227"/>
      <c r="V227"/>
      <c r="W227"/>
      <c r="X227"/>
      <c r="Y227"/>
    </row>
    <row r="228" spans="2:25">
      <c r="B228"/>
      <c r="C228"/>
      <c r="D228"/>
      <c r="E228"/>
      <c r="F228"/>
      <c r="G228"/>
      <c r="H228"/>
      <c r="L228"/>
      <c r="M228"/>
      <c r="N228"/>
      <c r="O228"/>
      <c r="Q228"/>
      <c r="R228"/>
      <c r="S228"/>
      <c r="T228"/>
      <c r="V228"/>
      <c r="W228"/>
      <c r="X228"/>
      <c r="Y228"/>
    </row>
    <row r="229" spans="2:25">
      <c r="B229"/>
      <c r="C229"/>
      <c r="D229"/>
      <c r="E229"/>
      <c r="F229"/>
      <c r="G229"/>
      <c r="H229"/>
      <c r="L229"/>
      <c r="M229"/>
      <c r="N229"/>
      <c r="O229"/>
      <c r="Q229"/>
      <c r="R229"/>
      <c r="S229"/>
      <c r="T229"/>
      <c r="V229"/>
      <c r="W229"/>
      <c r="X229"/>
      <c r="Y229"/>
    </row>
    <row r="230" spans="2:25">
      <c r="B230"/>
      <c r="C230"/>
      <c r="D230"/>
      <c r="E230"/>
      <c r="F230"/>
      <c r="G230"/>
      <c r="H230"/>
      <c r="L230"/>
      <c r="M230"/>
      <c r="N230"/>
      <c r="O230"/>
      <c r="Q230"/>
      <c r="R230"/>
      <c r="S230"/>
      <c r="T230"/>
      <c r="V230"/>
      <c r="W230"/>
      <c r="X230"/>
      <c r="Y230"/>
    </row>
    <row r="231" spans="2:25">
      <c r="B231"/>
      <c r="C231"/>
      <c r="D231"/>
      <c r="E231"/>
      <c r="F231"/>
      <c r="G231"/>
      <c r="H231"/>
      <c r="L231"/>
      <c r="M231"/>
      <c r="N231"/>
      <c r="O231"/>
      <c r="Q231"/>
      <c r="R231"/>
      <c r="S231"/>
      <c r="T231"/>
      <c r="V231"/>
      <c r="W231"/>
      <c r="X231"/>
      <c r="Y231"/>
    </row>
    <row r="232" spans="2:25">
      <c r="B232"/>
      <c r="C232"/>
      <c r="D232"/>
      <c r="E232"/>
      <c r="F232"/>
      <c r="G232"/>
      <c r="H232"/>
      <c r="L232"/>
      <c r="M232"/>
      <c r="N232"/>
      <c r="O232"/>
      <c r="Q232"/>
      <c r="R232"/>
      <c r="S232"/>
      <c r="T232"/>
      <c r="V232"/>
      <c r="W232"/>
      <c r="X232"/>
      <c r="Y232"/>
    </row>
    <row r="233" spans="2:25">
      <c r="B233"/>
      <c r="C233"/>
      <c r="D233"/>
      <c r="E233"/>
      <c r="F233"/>
      <c r="G233"/>
      <c r="H233"/>
      <c r="L233"/>
      <c r="M233"/>
      <c r="N233"/>
      <c r="O233"/>
      <c r="Q233"/>
      <c r="R233"/>
      <c r="S233"/>
      <c r="T233"/>
      <c r="V233"/>
      <c r="W233"/>
      <c r="X233"/>
      <c r="Y233"/>
    </row>
    <row r="234" spans="2:25">
      <c r="B234"/>
      <c r="C234"/>
      <c r="D234"/>
      <c r="E234"/>
      <c r="F234"/>
      <c r="G234"/>
      <c r="H234"/>
      <c r="L234"/>
      <c r="M234"/>
      <c r="N234"/>
      <c r="O234"/>
      <c r="Q234"/>
      <c r="R234"/>
      <c r="S234"/>
      <c r="T234"/>
      <c r="V234"/>
      <c r="W234"/>
      <c r="X234"/>
      <c r="Y234"/>
    </row>
    <row r="235" spans="2:25">
      <c r="B235"/>
      <c r="C235"/>
      <c r="D235"/>
      <c r="E235"/>
      <c r="F235"/>
      <c r="G235"/>
      <c r="H235"/>
      <c r="L235"/>
      <c r="M235"/>
      <c r="N235"/>
      <c r="O235"/>
      <c r="Q235"/>
      <c r="R235"/>
      <c r="S235"/>
      <c r="T235"/>
      <c r="V235"/>
      <c r="W235"/>
      <c r="X235"/>
      <c r="Y235"/>
    </row>
    <row r="236" spans="2:25">
      <c r="B236"/>
      <c r="C236"/>
      <c r="D236"/>
      <c r="E236"/>
      <c r="F236"/>
      <c r="G236"/>
      <c r="H236"/>
      <c r="L236"/>
      <c r="M236"/>
      <c r="N236"/>
      <c r="O236"/>
      <c r="Q236"/>
      <c r="R236"/>
      <c r="S236"/>
      <c r="T236"/>
      <c r="V236"/>
      <c r="W236"/>
      <c r="X236"/>
      <c r="Y236"/>
    </row>
    <row r="237" spans="2:25">
      <c r="B237"/>
      <c r="C237"/>
      <c r="D237"/>
      <c r="E237"/>
      <c r="F237"/>
      <c r="G237"/>
      <c r="H237"/>
      <c r="L237"/>
      <c r="M237"/>
      <c r="N237"/>
      <c r="O237"/>
      <c r="Q237"/>
      <c r="R237"/>
      <c r="S237"/>
      <c r="T237"/>
      <c r="V237"/>
      <c r="W237"/>
      <c r="X237"/>
      <c r="Y237"/>
    </row>
    <row r="238" spans="2:25">
      <c r="B238"/>
      <c r="C238"/>
      <c r="D238"/>
      <c r="E238"/>
      <c r="F238"/>
      <c r="G238"/>
      <c r="H238"/>
      <c r="L238"/>
      <c r="M238"/>
      <c r="N238"/>
      <c r="O238"/>
      <c r="Q238"/>
      <c r="R238"/>
      <c r="S238"/>
      <c r="T238"/>
      <c r="V238"/>
      <c r="W238"/>
      <c r="X238"/>
      <c r="Y238"/>
    </row>
    <row r="239" spans="2:25">
      <c r="B239"/>
      <c r="C239"/>
      <c r="D239"/>
      <c r="E239"/>
      <c r="F239"/>
      <c r="G239"/>
      <c r="H239"/>
      <c r="L239"/>
      <c r="M239"/>
      <c r="N239"/>
      <c r="O239"/>
      <c r="Q239"/>
      <c r="R239"/>
      <c r="S239"/>
      <c r="T239"/>
      <c r="V239"/>
      <c r="W239"/>
      <c r="X239"/>
      <c r="Y239"/>
    </row>
    <row r="240" spans="2:25">
      <c r="B240"/>
      <c r="C240"/>
      <c r="D240"/>
      <c r="E240"/>
      <c r="F240"/>
      <c r="G240"/>
      <c r="H240"/>
      <c r="L240"/>
      <c r="M240"/>
      <c r="N240"/>
      <c r="O240"/>
      <c r="Q240"/>
      <c r="R240"/>
      <c r="S240"/>
      <c r="T240"/>
      <c r="V240"/>
      <c r="W240"/>
      <c r="X240"/>
      <c r="Y240"/>
    </row>
    <row r="241" spans="2:25">
      <c r="B241"/>
      <c r="C241"/>
      <c r="D241"/>
      <c r="E241"/>
      <c r="F241"/>
      <c r="G241"/>
      <c r="H241"/>
      <c r="L241"/>
      <c r="M241"/>
      <c r="N241"/>
      <c r="O241"/>
      <c r="Q241"/>
      <c r="R241"/>
      <c r="S241"/>
      <c r="T241"/>
      <c r="V241"/>
      <c r="W241"/>
      <c r="X241"/>
      <c r="Y241"/>
    </row>
    <row r="242" spans="2:25">
      <c r="B242"/>
      <c r="C242"/>
      <c r="D242"/>
      <c r="E242"/>
      <c r="F242"/>
      <c r="G242"/>
      <c r="H242"/>
      <c r="L242"/>
      <c r="M242"/>
      <c r="N242"/>
      <c r="O242"/>
      <c r="Q242"/>
      <c r="R242"/>
      <c r="S242"/>
      <c r="T242"/>
      <c r="V242"/>
      <c r="W242"/>
      <c r="X242"/>
      <c r="Y242"/>
    </row>
    <row r="243" spans="2:25">
      <c r="B243"/>
      <c r="C243"/>
      <c r="D243"/>
      <c r="E243"/>
      <c r="F243"/>
      <c r="G243"/>
      <c r="H243"/>
      <c r="L243"/>
      <c r="M243"/>
      <c r="N243"/>
      <c r="O243"/>
      <c r="Q243"/>
      <c r="R243"/>
      <c r="S243"/>
      <c r="T243"/>
      <c r="V243"/>
      <c r="W243"/>
      <c r="X243"/>
      <c r="Y243"/>
    </row>
    <row r="244" spans="2:25">
      <c r="B244"/>
      <c r="C244"/>
      <c r="D244"/>
      <c r="E244"/>
      <c r="F244"/>
      <c r="G244"/>
      <c r="H244"/>
      <c r="L244"/>
      <c r="M244"/>
      <c r="N244"/>
      <c r="O244"/>
      <c r="Q244"/>
      <c r="R244"/>
      <c r="S244"/>
      <c r="T244"/>
      <c r="V244"/>
      <c r="W244"/>
      <c r="X244"/>
      <c r="Y244"/>
    </row>
    <row r="245" spans="2:25">
      <c r="B245"/>
      <c r="C245"/>
      <c r="D245"/>
      <c r="E245"/>
      <c r="F245"/>
      <c r="G245"/>
      <c r="H245"/>
      <c r="L245"/>
      <c r="M245"/>
      <c r="N245"/>
      <c r="O245"/>
      <c r="Q245"/>
      <c r="R245"/>
      <c r="S245"/>
      <c r="T245"/>
      <c r="V245"/>
      <c r="W245"/>
      <c r="X245"/>
      <c r="Y245"/>
    </row>
    <row r="246" spans="2:25">
      <c r="B246"/>
      <c r="C246"/>
      <c r="D246"/>
      <c r="E246"/>
      <c r="F246"/>
      <c r="G246"/>
      <c r="H246"/>
      <c r="L246"/>
      <c r="M246"/>
      <c r="N246"/>
      <c r="O246"/>
      <c r="Q246"/>
      <c r="R246"/>
      <c r="S246"/>
      <c r="T246"/>
      <c r="V246"/>
      <c r="W246"/>
      <c r="X246"/>
      <c r="Y246"/>
    </row>
    <row r="247" spans="2:25">
      <c r="B247"/>
      <c r="C247"/>
      <c r="D247"/>
      <c r="E247"/>
      <c r="F247"/>
      <c r="G247"/>
      <c r="H247"/>
      <c r="L247"/>
      <c r="M247"/>
      <c r="N247"/>
      <c r="O247"/>
      <c r="Q247"/>
      <c r="R247"/>
      <c r="S247"/>
      <c r="T247"/>
      <c r="V247"/>
      <c r="W247"/>
      <c r="X247"/>
      <c r="Y247"/>
    </row>
    <row r="248" spans="2:25">
      <c r="B248"/>
      <c r="C248"/>
      <c r="D248"/>
      <c r="E248"/>
      <c r="F248"/>
      <c r="G248"/>
      <c r="H248"/>
      <c r="L248"/>
      <c r="M248"/>
      <c r="N248"/>
      <c r="O248"/>
      <c r="Q248"/>
      <c r="R248"/>
      <c r="S248"/>
      <c r="T248"/>
      <c r="V248"/>
      <c r="W248"/>
      <c r="X248"/>
      <c r="Y248"/>
    </row>
    <row r="249" spans="2:25">
      <c r="B249"/>
      <c r="C249"/>
      <c r="D249"/>
      <c r="E249"/>
      <c r="F249"/>
      <c r="G249"/>
      <c r="H249"/>
      <c r="L249"/>
      <c r="M249"/>
      <c r="N249"/>
      <c r="O249"/>
      <c r="Q249"/>
      <c r="R249"/>
      <c r="S249"/>
      <c r="T249"/>
      <c r="V249"/>
      <c r="W249"/>
      <c r="X249"/>
      <c r="Y249"/>
    </row>
    <row r="250" spans="2:25">
      <c r="B250"/>
      <c r="C250"/>
      <c r="D250"/>
      <c r="E250"/>
      <c r="F250"/>
      <c r="G250"/>
      <c r="H250"/>
      <c r="L250"/>
      <c r="M250"/>
      <c r="N250"/>
      <c r="O250"/>
      <c r="Q250"/>
      <c r="R250"/>
      <c r="S250"/>
      <c r="T250"/>
      <c r="V250"/>
      <c r="W250"/>
      <c r="X250"/>
      <c r="Y250"/>
    </row>
    <row r="251" spans="2:25">
      <c r="B251"/>
      <c r="C251"/>
      <c r="D251"/>
      <c r="E251"/>
      <c r="F251"/>
      <c r="G251"/>
      <c r="H251"/>
      <c r="L251"/>
      <c r="M251"/>
      <c r="N251"/>
      <c r="O251"/>
      <c r="Q251"/>
      <c r="R251"/>
      <c r="S251"/>
      <c r="T251"/>
      <c r="V251"/>
      <c r="W251"/>
      <c r="X251"/>
      <c r="Y251"/>
    </row>
    <row r="252" spans="2:25">
      <c r="B252"/>
      <c r="C252"/>
      <c r="D252"/>
      <c r="E252"/>
      <c r="F252"/>
      <c r="G252"/>
      <c r="H252"/>
      <c r="L252"/>
      <c r="M252"/>
      <c r="N252"/>
      <c r="O252"/>
      <c r="Q252"/>
      <c r="R252"/>
      <c r="S252"/>
      <c r="T252"/>
      <c r="V252"/>
      <c r="W252"/>
      <c r="X252"/>
      <c r="Y252"/>
    </row>
    <row r="253" spans="2:25">
      <c r="B253"/>
      <c r="C253"/>
      <c r="D253"/>
      <c r="E253"/>
      <c r="F253"/>
      <c r="G253"/>
      <c r="H253"/>
      <c r="L253"/>
      <c r="M253"/>
      <c r="N253"/>
      <c r="O253"/>
      <c r="Q253"/>
      <c r="R253"/>
      <c r="S253"/>
      <c r="T253"/>
      <c r="V253"/>
      <c r="W253"/>
      <c r="X253"/>
      <c r="Y253"/>
    </row>
    <row r="254" spans="2:25">
      <c r="B254"/>
      <c r="C254"/>
      <c r="D254"/>
      <c r="E254"/>
      <c r="F254"/>
      <c r="G254"/>
      <c r="H254"/>
      <c r="L254"/>
      <c r="M254"/>
      <c r="N254"/>
      <c r="O254"/>
      <c r="Q254"/>
      <c r="R254"/>
      <c r="S254"/>
      <c r="T254"/>
      <c r="V254"/>
      <c r="W254"/>
      <c r="X254"/>
      <c r="Y254"/>
    </row>
    <row r="255" spans="2:25">
      <c r="B255"/>
      <c r="C255"/>
      <c r="D255"/>
      <c r="E255"/>
      <c r="F255"/>
      <c r="G255"/>
      <c r="H255"/>
      <c r="L255"/>
      <c r="M255"/>
      <c r="N255"/>
      <c r="O255"/>
      <c r="Q255"/>
      <c r="R255"/>
      <c r="S255"/>
      <c r="T255"/>
      <c r="V255"/>
      <c r="W255"/>
      <c r="X255"/>
      <c r="Y255"/>
    </row>
    <row r="256" spans="2:25">
      <c r="B256"/>
      <c r="C256"/>
      <c r="D256"/>
      <c r="E256"/>
      <c r="F256"/>
      <c r="G256"/>
      <c r="H256"/>
      <c r="L256"/>
      <c r="M256"/>
      <c r="N256"/>
      <c r="O256"/>
      <c r="Q256"/>
      <c r="R256"/>
      <c r="S256"/>
      <c r="T256"/>
      <c r="V256"/>
      <c r="W256"/>
      <c r="X256"/>
      <c r="Y256"/>
    </row>
    <row r="257" spans="2:25">
      <c r="B257"/>
      <c r="C257"/>
      <c r="D257"/>
      <c r="E257"/>
      <c r="F257"/>
      <c r="G257"/>
      <c r="H257"/>
      <c r="L257"/>
      <c r="M257"/>
      <c r="N257"/>
      <c r="O257"/>
      <c r="Q257"/>
      <c r="R257"/>
      <c r="S257"/>
      <c r="T257"/>
      <c r="V257"/>
      <c r="W257"/>
      <c r="X257"/>
      <c r="Y257"/>
    </row>
    <row r="258" spans="2:25">
      <c r="B258"/>
      <c r="C258"/>
      <c r="D258"/>
      <c r="E258"/>
      <c r="F258"/>
      <c r="G258"/>
      <c r="H258"/>
      <c r="L258"/>
      <c r="M258"/>
      <c r="N258"/>
      <c r="O258"/>
      <c r="Q258"/>
      <c r="R258"/>
      <c r="S258"/>
      <c r="T258"/>
      <c r="V258"/>
      <c r="W258"/>
      <c r="X258"/>
      <c r="Y258"/>
    </row>
    <row r="259" spans="2:25">
      <c r="B259"/>
      <c r="C259"/>
      <c r="D259"/>
      <c r="E259"/>
      <c r="F259"/>
      <c r="G259"/>
      <c r="H259"/>
      <c r="L259"/>
      <c r="M259"/>
      <c r="N259"/>
      <c r="O259"/>
      <c r="Q259"/>
      <c r="R259"/>
      <c r="S259"/>
      <c r="T259"/>
      <c r="V259"/>
      <c r="W259"/>
      <c r="X259"/>
      <c r="Y259"/>
    </row>
    <row r="260" spans="2:25">
      <c r="B260"/>
      <c r="C260"/>
      <c r="D260"/>
      <c r="E260"/>
      <c r="F260"/>
      <c r="G260"/>
      <c r="H260"/>
      <c r="L260"/>
      <c r="M260"/>
      <c r="N260"/>
      <c r="O260"/>
      <c r="Q260"/>
      <c r="R260"/>
      <c r="S260"/>
      <c r="T260"/>
      <c r="V260"/>
      <c r="W260"/>
      <c r="X260"/>
      <c r="Y260"/>
    </row>
    <row r="261" spans="2:25">
      <c r="B261"/>
      <c r="C261"/>
      <c r="D261"/>
      <c r="E261"/>
      <c r="F261"/>
      <c r="G261"/>
      <c r="H261"/>
      <c r="L261"/>
      <c r="M261"/>
      <c r="N261"/>
      <c r="O261"/>
      <c r="Q261"/>
      <c r="R261"/>
      <c r="S261"/>
      <c r="T261"/>
      <c r="V261"/>
      <c r="W261"/>
      <c r="X261"/>
      <c r="Y261"/>
    </row>
    <row r="262" spans="2:25">
      <c r="B262"/>
      <c r="C262"/>
      <c r="D262"/>
      <c r="E262"/>
      <c r="F262"/>
      <c r="G262"/>
      <c r="H262"/>
      <c r="L262"/>
      <c r="M262"/>
      <c r="N262"/>
      <c r="O262"/>
      <c r="Q262"/>
      <c r="R262"/>
      <c r="S262"/>
      <c r="T262"/>
      <c r="V262"/>
      <c r="W262"/>
      <c r="X262"/>
      <c r="Y262"/>
    </row>
    <row r="263" spans="2:25">
      <c r="B263"/>
      <c r="C263"/>
      <c r="D263"/>
      <c r="E263"/>
      <c r="F263"/>
      <c r="G263"/>
      <c r="H263"/>
      <c r="L263"/>
      <c r="M263"/>
      <c r="N263"/>
      <c r="O263"/>
      <c r="Q263"/>
      <c r="R263"/>
      <c r="S263"/>
      <c r="T263"/>
      <c r="V263"/>
      <c r="W263"/>
      <c r="X263"/>
      <c r="Y263"/>
    </row>
    <row r="264" spans="2:25">
      <c r="B264"/>
      <c r="C264"/>
      <c r="D264"/>
      <c r="E264"/>
      <c r="F264"/>
      <c r="G264"/>
      <c r="H264"/>
      <c r="L264"/>
      <c r="M264"/>
      <c r="N264"/>
      <c r="O264"/>
      <c r="Q264"/>
      <c r="R264"/>
      <c r="S264"/>
      <c r="T264"/>
      <c r="V264"/>
      <c r="W264"/>
      <c r="X264"/>
      <c r="Y264"/>
    </row>
    <row r="265" spans="2:25">
      <c r="B265"/>
      <c r="C265"/>
      <c r="D265"/>
      <c r="E265"/>
      <c r="F265"/>
      <c r="G265"/>
      <c r="H265"/>
      <c r="L265"/>
      <c r="M265"/>
      <c r="N265"/>
      <c r="O265"/>
      <c r="Q265"/>
      <c r="R265"/>
      <c r="S265"/>
      <c r="T265"/>
      <c r="V265"/>
      <c r="W265"/>
      <c r="X265"/>
      <c r="Y265"/>
    </row>
    <row r="266" spans="2:25">
      <c r="B266"/>
      <c r="C266"/>
      <c r="D266"/>
      <c r="E266"/>
      <c r="F266"/>
      <c r="G266"/>
      <c r="H266"/>
      <c r="L266"/>
      <c r="M266"/>
      <c r="N266"/>
      <c r="O266"/>
      <c r="Q266"/>
      <c r="R266"/>
      <c r="S266"/>
      <c r="T266"/>
      <c r="V266"/>
      <c r="W266"/>
      <c r="X266"/>
      <c r="Y266"/>
    </row>
    <row r="267" spans="2:25">
      <c r="B267"/>
      <c r="C267"/>
      <c r="D267"/>
      <c r="E267"/>
      <c r="F267"/>
      <c r="G267"/>
      <c r="H267"/>
      <c r="L267"/>
      <c r="M267"/>
      <c r="N267"/>
      <c r="O267"/>
      <c r="Q267"/>
      <c r="R267"/>
      <c r="S267"/>
      <c r="T267"/>
      <c r="V267"/>
      <c r="W267"/>
      <c r="X267"/>
      <c r="Y267"/>
    </row>
    <row r="268" spans="2:25">
      <c r="B268"/>
      <c r="C268"/>
      <c r="D268"/>
      <c r="E268"/>
      <c r="F268"/>
      <c r="G268"/>
      <c r="H268"/>
      <c r="L268"/>
      <c r="M268"/>
      <c r="N268"/>
      <c r="O268"/>
      <c r="Q268"/>
      <c r="R268"/>
      <c r="S268"/>
      <c r="T268"/>
      <c r="V268"/>
      <c r="W268"/>
      <c r="X268"/>
      <c r="Y268"/>
    </row>
    <row r="269" spans="2:25">
      <c r="B269"/>
      <c r="C269"/>
      <c r="D269"/>
      <c r="E269"/>
      <c r="F269"/>
      <c r="G269"/>
      <c r="H269"/>
      <c r="L269"/>
      <c r="M269"/>
      <c r="N269"/>
      <c r="O269"/>
      <c r="Q269"/>
      <c r="R269"/>
      <c r="S269"/>
      <c r="T269"/>
      <c r="V269"/>
      <c r="W269"/>
      <c r="X269"/>
      <c r="Y269"/>
    </row>
    <row r="270" spans="2:25">
      <c r="B270"/>
      <c r="C270"/>
      <c r="D270"/>
      <c r="E270"/>
      <c r="F270"/>
      <c r="G270"/>
      <c r="H270"/>
      <c r="L270"/>
      <c r="M270"/>
      <c r="N270"/>
      <c r="O270"/>
      <c r="Q270"/>
      <c r="R270"/>
      <c r="S270"/>
      <c r="T270"/>
      <c r="V270"/>
      <c r="W270"/>
      <c r="X270"/>
      <c r="Y270"/>
    </row>
    <row r="271" spans="2:25">
      <c r="B271"/>
      <c r="C271"/>
      <c r="D271"/>
      <c r="E271"/>
      <c r="F271"/>
      <c r="G271"/>
      <c r="H271"/>
      <c r="L271"/>
      <c r="M271"/>
      <c r="N271"/>
      <c r="O271"/>
      <c r="Q271"/>
      <c r="R271"/>
      <c r="S271"/>
      <c r="T271"/>
      <c r="V271"/>
      <c r="W271"/>
      <c r="X271"/>
      <c r="Y271"/>
    </row>
    <row r="272" spans="2:25">
      <c r="B272"/>
      <c r="C272"/>
      <c r="D272"/>
      <c r="E272"/>
      <c r="F272"/>
      <c r="G272"/>
      <c r="H272"/>
      <c r="L272"/>
      <c r="M272"/>
      <c r="N272"/>
      <c r="O272"/>
      <c r="Q272"/>
      <c r="R272"/>
      <c r="S272"/>
      <c r="T272"/>
      <c r="V272"/>
      <c r="W272"/>
      <c r="X272"/>
      <c r="Y272"/>
    </row>
    <row r="273" spans="2:8">
      <c r="B273"/>
      <c r="C273"/>
      <c r="D273"/>
      <c r="E273"/>
      <c r="F273"/>
      <c r="G273"/>
      <c r="H273"/>
    </row>
    <row r="274" spans="2:8">
      <c r="B274"/>
      <c r="C274"/>
      <c r="D274"/>
      <c r="E274"/>
      <c r="F274"/>
      <c r="G274"/>
      <c r="H274"/>
    </row>
    <row r="275" spans="2:8">
      <c r="B275"/>
      <c r="C275"/>
      <c r="D275"/>
      <c r="E275"/>
      <c r="F275"/>
      <c r="G275"/>
      <c r="H275"/>
    </row>
    <row r="276" spans="2:8">
      <c r="B276"/>
      <c r="C276"/>
      <c r="D276"/>
      <c r="E276"/>
      <c r="F276"/>
      <c r="G276"/>
      <c r="H276"/>
    </row>
    <row r="277" spans="2:8">
      <c r="B277"/>
      <c r="C277"/>
      <c r="D277"/>
      <c r="E277"/>
      <c r="F277"/>
      <c r="G277"/>
      <c r="H277"/>
    </row>
    <row r="278" spans="2:8">
      <c r="B278"/>
      <c r="C278"/>
      <c r="D278"/>
      <c r="E278"/>
      <c r="F278"/>
      <c r="G278"/>
      <c r="H278"/>
    </row>
    <row r="279" spans="2:8">
      <c r="B279"/>
      <c r="C279"/>
      <c r="D279"/>
      <c r="E279"/>
      <c r="F279"/>
      <c r="G279"/>
      <c r="H279"/>
    </row>
    <row r="280" spans="2:8">
      <c r="B280"/>
      <c r="C280"/>
      <c r="D280"/>
      <c r="E280"/>
      <c r="F280"/>
      <c r="G280"/>
      <c r="H280"/>
    </row>
    <row r="281" spans="2:8">
      <c r="B281"/>
      <c r="C281"/>
      <c r="D281"/>
      <c r="E281"/>
      <c r="F281"/>
      <c r="G281"/>
      <c r="H281"/>
    </row>
    <row r="282" spans="2:8">
      <c r="B282"/>
      <c r="C282"/>
      <c r="D282"/>
      <c r="E282"/>
      <c r="F282"/>
      <c r="G282"/>
      <c r="H282"/>
    </row>
    <row r="283" spans="2:8">
      <c r="B283"/>
      <c r="C283"/>
      <c r="D283"/>
      <c r="E283"/>
      <c r="F283"/>
      <c r="G283"/>
      <c r="H283"/>
    </row>
    <row r="284" spans="2:8">
      <c r="B284"/>
      <c r="C284"/>
      <c r="D284"/>
      <c r="E284"/>
      <c r="F284"/>
      <c r="G284"/>
      <c r="H284"/>
    </row>
    <row r="285" spans="2:8">
      <c r="B285"/>
      <c r="C285"/>
      <c r="D285"/>
      <c r="E285"/>
      <c r="F285"/>
      <c r="G285"/>
      <c r="H285"/>
    </row>
    <row r="286" spans="2:8">
      <c r="B286"/>
      <c r="C286"/>
      <c r="D286"/>
      <c r="E286"/>
      <c r="F286"/>
      <c r="G286"/>
      <c r="H286"/>
    </row>
    <row r="287" spans="2:8">
      <c r="B287"/>
      <c r="C287"/>
      <c r="D287"/>
      <c r="E287"/>
      <c r="F287"/>
      <c r="G287"/>
      <c r="H287"/>
    </row>
    <row r="288" spans="2:8">
      <c r="B288"/>
      <c r="C288"/>
      <c r="D288"/>
      <c r="E288"/>
      <c r="F288"/>
      <c r="G288"/>
      <c r="H288"/>
    </row>
    <row r="289" spans="2:8">
      <c r="B289"/>
      <c r="C289"/>
      <c r="D289"/>
      <c r="E289"/>
      <c r="F289"/>
      <c r="G289"/>
      <c r="H289"/>
    </row>
    <row r="290" spans="2:8">
      <c r="B290"/>
      <c r="C290"/>
      <c r="D290"/>
      <c r="E290"/>
      <c r="F290"/>
      <c r="G290"/>
      <c r="H290"/>
    </row>
    <row r="291" spans="2:8">
      <c r="B291"/>
      <c r="C291"/>
      <c r="D291"/>
      <c r="E291"/>
      <c r="F291"/>
      <c r="G291"/>
      <c r="H291"/>
    </row>
    <row r="292" spans="2:8">
      <c r="B292"/>
      <c r="C292"/>
      <c r="D292"/>
      <c r="E292"/>
      <c r="F292"/>
      <c r="G292"/>
      <c r="H292"/>
    </row>
    <row r="293" spans="2:8">
      <c r="B293"/>
      <c r="C293"/>
      <c r="D293"/>
      <c r="E293"/>
      <c r="F293"/>
      <c r="G293"/>
      <c r="H293"/>
    </row>
    <row r="294" spans="2:8">
      <c r="B294"/>
      <c r="C294"/>
      <c r="D294"/>
      <c r="E294"/>
      <c r="F294"/>
      <c r="G294"/>
      <c r="H294"/>
    </row>
    <row r="295" spans="2:8">
      <c r="B295"/>
      <c r="C295"/>
      <c r="D295"/>
      <c r="E295"/>
      <c r="F295"/>
      <c r="G295"/>
      <c r="H295"/>
    </row>
    <row r="296" spans="2:8">
      <c r="B296"/>
      <c r="C296"/>
      <c r="D296"/>
      <c r="E296"/>
      <c r="F296"/>
      <c r="G296"/>
      <c r="H296"/>
    </row>
    <row r="297" spans="2:8">
      <c r="B297"/>
      <c r="C297"/>
      <c r="D297"/>
      <c r="E297"/>
      <c r="F297"/>
      <c r="G297"/>
      <c r="H297"/>
    </row>
    <row r="298" spans="2:8">
      <c r="B298"/>
      <c r="C298"/>
      <c r="D298"/>
      <c r="E298"/>
      <c r="F298"/>
      <c r="G298"/>
      <c r="H298"/>
    </row>
    <row r="299" spans="2:8">
      <c r="B299"/>
      <c r="C299"/>
      <c r="D299"/>
      <c r="E299"/>
      <c r="F299"/>
      <c r="G299"/>
      <c r="H299"/>
    </row>
    <row r="300" spans="2:8">
      <c r="B300"/>
      <c r="C300"/>
      <c r="D300"/>
      <c r="E300"/>
      <c r="F300"/>
      <c r="G300"/>
      <c r="H300"/>
    </row>
    <row r="301" spans="2:8">
      <c r="B301"/>
      <c r="C301"/>
      <c r="D301"/>
      <c r="E301"/>
      <c r="F301"/>
      <c r="G301"/>
      <c r="H301"/>
    </row>
    <row r="302" spans="2:8">
      <c r="B302"/>
      <c r="C302"/>
      <c r="D302"/>
      <c r="E302"/>
      <c r="F302"/>
      <c r="G302"/>
      <c r="H302"/>
    </row>
    <row r="303" spans="2:8">
      <c r="B303"/>
      <c r="C303"/>
      <c r="D303"/>
      <c r="E303"/>
      <c r="F303"/>
      <c r="G303"/>
      <c r="H303"/>
    </row>
    <row r="304" spans="2:8">
      <c r="B304"/>
      <c r="C304"/>
      <c r="D304"/>
      <c r="E304"/>
      <c r="F304"/>
      <c r="G304"/>
      <c r="H304"/>
    </row>
    <row r="305" spans="2:8">
      <c r="B305"/>
      <c r="C305"/>
      <c r="D305"/>
      <c r="E305"/>
      <c r="F305"/>
      <c r="G305"/>
      <c r="H305"/>
    </row>
    <row r="306" spans="2:8">
      <c r="B306"/>
      <c r="C306"/>
      <c r="D306"/>
      <c r="E306"/>
      <c r="F306"/>
      <c r="G306"/>
      <c r="H306"/>
    </row>
    <row r="307" spans="2:8">
      <c r="B307"/>
      <c r="C307"/>
      <c r="D307"/>
      <c r="E307"/>
      <c r="F307"/>
      <c r="G307"/>
      <c r="H307"/>
    </row>
    <row r="308" spans="2:8">
      <c r="B308"/>
      <c r="C308"/>
      <c r="D308"/>
      <c r="E308"/>
      <c r="F308"/>
      <c r="G308"/>
      <c r="H308"/>
    </row>
    <row r="309" spans="2:8">
      <c r="B309"/>
      <c r="C309"/>
      <c r="D309"/>
      <c r="E309"/>
      <c r="F309"/>
      <c r="G309"/>
      <c r="H309"/>
    </row>
    <row r="310" spans="2:8">
      <c r="B310"/>
      <c r="C310"/>
      <c r="D310"/>
      <c r="E310"/>
      <c r="F310"/>
      <c r="G310"/>
      <c r="H310"/>
    </row>
    <row r="311" spans="2:8">
      <c r="B311"/>
      <c r="C311"/>
      <c r="D311"/>
      <c r="E311"/>
      <c r="F311"/>
      <c r="G311"/>
      <c r="H311"/>
    </row>
    <row r="312" spans="2:8">
      <c r="B312"/>
      <c r="C312"/>
      <c r="D312"/>
      <c r="E312"/>
      <c r="F312"/>
      <c r="G312"/>
      <c r="H312"/>
    </row>
    <row r="313" spans="2:8">
      <c r="B313"/>
      <c r="C313"/>
      <c r="D313"/>
      <c r="E313"/>
      <c r="F313"/>
      <c r="G313"/>
      <c r="H313"/>
    </row>
    <row r="314" spans="2:8">
      <c r="B314"/>
      <c r="C314"/>
      <c r="D314"/>
      <c r="E314"/>
      <c r="F314"/>
      <c r="G314"/>
      <c r="H314"/>
    </row>
    <row r="315" spans="2:8">
      <c r="B315"/>
      <c r="C315"/>
      <c r="D315"/>
      <c r="E315"/>
      <c r="F315"/>
      <c r="G315"/>
      <c r="H315"/>
    </row>
    <row r="316" spans="2:8">
      <c r="B316"/>
      <c r="C316"/>
      <c r="D316"/>
      <c r="E316"/>
      <c r="F316"/>
      <c r="G316"/>
      <c r="H316"/>
    </row>
    <row r="317" spans="2:8">
      <c r="B317"/>
      <c r="C317"/>
      <c r="D317"/>
      <c r="E317"/>
      <c r="F317"/>
      <c r="G317"/>
      <c r="H317"/>
    </row>
    <row r="318" spans="2:8">
      <c r="B318"/>
      <c r="C318"/>
      <c r="D318"/>
      <c r="E318"/>
      <c r="F318"/>
      <c r="G318"/>
      <c r="H318"/>
    </row>
    <row r="319" spans="2:8">
      <c r="B319"/>
      <c r="C319"/>
      <c r="D319"/>
      <c r="E319"/>
      <c r="F319"/>
      <c r="G319"/>
      <c r="H319"/>
    </row>
    <row r="320" spans="2:8">
      <c r="B320"/>
      <c r="C320"/>
      <c r="D320"/>
      <c r="E320"/>
      <c r="F320"/>
      <c r="G320"/>
      <c r="H320"/>
    </row>
    <row r="321" spans="2:8">
      <c r="B321"/>
      <c r="C321"/>
      <c r="D321"/>
      <c r="E321"/>
      <c r="F321"/>
      <c r="G321"/>
      <c r="H321"/>
    </row>
    <row r="322" spans="2:8">
      <c r="B322"/>
      <c r="C322"/>
      <c r="D322"/>
      <c r="E322"/>
      <c r="F322"/>
      <c r="G322"/>
      <c r="H322"/>
    </row>
    <row r="323" spans="2:8">
      <c r="B323"/>
      <c r="C323"/>
      <c r="D323"/>
      <c r="E323"/>
      <c r="F323"/>
      <c r="G323"/>
      <c r="H323"/>
    </row>
    <row r="324" spans="2:8">
      <c r="B324"/>
      <c r="C324"/>
      <c r="D324"/>
      <c r="E324"/>
      <c r="F324"/>
      <c r="G324"/>
      <c r="H324"/>
    </row>
    <row r="325" spans="2:8">
      <c r="B325"/>
      <c r="C325"/>
      <c r="D325"/>
      <c r="E325"/>
      <c r="F325"/>
      <c r="G325"/>
      <c r="H325"/>
    </row>
    <row r="326" spans="2:8">
      <c r="B326"/>
      <c r="C326"/>
      <c r="D326"/>
      <c r="E326"/>
      <c r="F326"/>
      <c r="G326"/>
      <c r="H326"/>
    </row>
    <row r="327" spans="2:8">
      <c r="B327"/>
      <c r="C327"/>
      <c r="D327"/>
      <c r="E327"/>
      <c r="F327"/>
      <c r="G327"/>
      <c r="H327"/>
    </row>
    <row r="328" spans="2:8">
      <c r="B328"/>
      <c r="C328"/>
      <c r="D328"/>
      <c r="E328"/>
      <c r="F328"/>
      <c r="G328"/>
      <c r="H328"/>
    </row>
    <row r="329" spans="2:8">
      <c r="B329"/>
      <c r="C329"/>
      <c r="D329"/>
      <c r="E329"/>
      <c r="F329"/>
      <c r="G329"/>
      <c r="H329"/>
    </row>
    <row r="330" spans="2:8">
      <c r="B330"/>
      <c r="C330"/>
      <c r="D330"/>
      <c r="E330"/>
      <c r="F330"/>
      <c r="G330"/>
      <c r="H330"/>
    </row>
    <row r="331" spans="2:8">
      <c r="B331"/>
      <c r="C331"/>
      <c r="D331"/>
      <c r="E331"/>
      <c r="F331"/>
      <c r="G331"/>
      <c r="H331"/>
    </row>
    <row r="332" spans="2:8">
      <c r="B332"/>
      <c r="C332"/>
      <c r="D332"/>
      <c r="E332"/>
      <c r="F332"/>
      <c r="G332"/>
      <c r="H332"/>
    </row>
    <row r="333" spans="2:8">
      <c r="B333"/>
      <c r="C333"/>
      <c r="D333"/>
      <c r="E333"/>
      <c r="F333"/>
      <c r="G333"/>
      <c r="H333"/>
    </row>
    <row r="334" spans="2:8">
      <c r="B334"/>
      <c r="C334"/>
      <c r="D334"/>
      <c r="E334"/>
      <c r="F334"/>
      <c r="G334"/>
      <c r="H334"/>
    </row>
    <row r="335" spans="2:8">
      <c r="B335"/>
      <c r="C335"/>
      <c r="D335"/>
      <c r="E335"/>
      <c r="F335"/>
      <c r="G335"/>
      <c r="H335"/>
    </row>
    <row r="336" spans="2:8">
      <c r="B336"/>
      <c r="C336"/>
      <c r="D336"/>
      <c r="E336"/>
      <c r="F336"/>
      <c r="G336"/>
      <c r="H336"/>
    </row>
    <row r="337" spans="2:8">
      <c r="B337"/>
      <c r="C337"/>
      <c r="D337"/>
      <c r="E337"/>
      <c r="F337"/>
      <c r="G337"/>
      <c r="H337"/>
    </row>
    <row r="338" spans="2:8">
      <c r="B338"/>
      <c r="C338"/>
      <c r="D338"/>
      <c r="E338"/>
      <c r="F338"/>
      <c r="G338"/>
      <c r="H338"/>
    </row>
    <row r="339" spans="2:8">
      <c r="B339"/>
      <c r="C339"/>
      <c r="D339"/>
      <c r="E339"/>
      <c r="F339"/>
      <c r="G339"/>
      <c r="H339"/>
    </row>
    <row r="340" spans="2:8">
      <c r="B340"/>
      <c r="C340"/>
      <c r="D340"/>
      <c r="E340"/>
      <c r="F340"/>
      <c r="G340"/>
      <c r="H340"/>
    </row>
    <row r="341" spans="2:8">
      <c r="B341"/>
      <c r="C341"/>
      <c r="D341"/>
      <c r="E341"/>
      <c r="F341"/>
      <c r="G341"/>
      <c r="H341"/>
    </row>
    <row r="342" spans="2:8">
      <c r="B342"/>
      <c r="C342"/>
      <c r="D342"/>
      <c r="E342"/>
      <c r="F342"/>
      <c r="G342"/>
      <c r="H342"/>
    </row>
    <row r="343" spans="2:8">
      <c r="B343"/>
      <c r="C343"/>
      <c r="D343"/>
      <c r="E343"/>
      <c r="F343"/>
      <c r="G343"/>
      <c r="H343"/>
    </row>
    <row r="344" spans="2:8">
      <c r="B344"/>
      <c r="C344"/>
      <c r="D344"/>
      <c r="E344"/>
      <c r="F344"/>
      <c r="G344"/>
      <c r="H344"/>
    </row>
    <row r="345" spans="2:8">
      <c r="B345"/>
      <c r="C345"/>
      <c r="D345"/>
      <c r="E345"/>
      <c r="F345"/>
      <c r="G345"/>
      <c r="H345"/>
    </row>
    <row r="346" spans="2:8">
      <c r="B346"/>
      <c r="C346"/>
      <c r="D346"/>
      <c r="E346"/>
      <c r="F346"/>
      <c r="G346"/>
      <c r="H346"/>
    </row>
    <row r="347" spans="2:8">
      <c r="B347"/>
      <c r="C347"/>
      <c r="D347"/>
      <c r="E347"/>
      <c r="F347"/>
      <c r="G347"/>
      <c r="H347"/>
    </row>
    <row r="348" spans="2:8">
      <c r="B348"/>
      <c r="C348"/>
      <c r="D348"/>
      <c r="E348"/>
      <c r="F348"/>
      <c r="G348"/>
      <c r="H348"/>
    </row>
    <row r="349" spans="2:8">
      <c r="B349"/>
      <c r="C349"/>
      <c r="D349"/>
      <c r="E349"/>
      <c r="F349"/>
      <c r="G349"/>
      <c r="H349"/>
    </row>
    <row r="350" spans="2:8">
      <c r="B350"/>
      <c r="C350"/>
      <c r="D350"/>
      <c r="E350"/>
      <c r="F350"/>
      <c r="G350"/>
      <c r="H350"/>
    </row>
    <row r="351" spans="2:8">
      <c r="B351"/>
      <c r="C351"/>
      <c r="D351"/>
      <c r="E351"/>
      <c r="F351"/>
      <c r="G351"/>
      <c r="H351"/>
    </row>
    <row r="352" spans="2:8">
      <c r="B352"/>
      <c r="C352"/>
      <c r="D352"/>
      <c r="E352"/>
      <c r="F352"/>
      <c r="G352"/>
      <c r="H352"/>
    </row>
    <row r="353" spans="2:8">
      <c r="B353"/>
      <c r="C353"/>
      <c r="D353"/>
      <c r="E353"/>
      <c r="F353"/>
      <c r="G353"/>
      <c r="H353"/>
    </row>
    <row r="354" spans="2:8">
      <c r="B354"/>
      <c r="C354"/>
      <c r="D354"/>
      <c r="E354"/>
      <c r="F354"/>
      <c r="G354"/>
      <c r="H354"/>
    </row>
    <row r="355" spans="2:8">
      <c r="B355"/>
      <c r="C355"/>
      <c r="D355"/>
      <c r="E355"/>
      <c r="F355"/>
      <c r="G355"/>
      <c r="H355"/>
    </row>
    <row r="356" spans="2:8">
      <c r="B356"/>
      <c r="C356"/>
      <c r="D356"/>
      <c r="E356"/>
      <c r="F356"/>
      <c r="G356"/>
      <c r="H356"/>
    </row>
    <row r="357" spans="2:8">
      <c r="B357"/>
      <c r="C357"/>
      <c r="D357"/>
      <c r="E357"/>
      <c r="F357"/>
      <c r="G357"/>
      <c r="H357"/>
    </row>
    <row r="358" spans="2:8">
      <c r="B358"/>
      <c r="C358"/>
      <c r="D358"/>
      <c r="E358"/>
      <c r="F358"/>
      <c r="G358"/>
      <c r="H358"/>
    </row>
    <row r="359" spans="2:8">
      <c r="B359"/>
      <c r="C359"/>
      <c r="D359"/>
      <c r="E359"/>
      <c r="F359"/>
      <c r="G359"/>
      <c r="H359"/>
    </row>
    <row r="360" spans="2:8">
      <c r="B360"/>
      <c r="C360"/>
      <c r="D360"/>
      <c r="E360"/>
      <c r="F360"/>
      <c r="G360"/>
      <c r="H360"/>
    </row>
    <row r="361" spans="2:8">
      <c r="B361"/>
      <c r="C361"/>
      <c r="D361"/>
      <c r="E361"/>
      <c r="F361"/>
      <c r="G361"/>
      <c r="H361"/>
    </row>
    <row r="362" spans="2:8">
      <c r="B362"/>
      <c r="C362"/>
      <c r="D362"/>
      <c r="E362"/>
      <c r="F362"/>
      <c r="G362"/>
      <c r="H362"/>
    </row>
    <row r="363" spans="2:8">
      <c r="B363"/>
      <c r="C363"/>
      <c r="D363"/>
      <c r="E363"/>
      <c r="F363"/>
      <c r="G363"/>
      <c r="H363"/>
    </row>
    <row r="364" spans="2:8">
      <c r="B364"/>
      <c r="C364"/>
      <c r="D364"/>
      <c r="E364"/>
      <c r="F364"/>
      <c r="G364"/>
      <c r="H364"/>
    </row>
    <row r="365" spans="2:8">
      <c r="B365"/>
      <c r="C365"/>
      <c r="D365"/>
      <c r="E365"/>
      <c r="F365"/>
      <c r="G365"/>
      <c r="H365"/>
    </row>
    <row r="366" spans="2:8">
      <c r="B366"/>
      <c r="C366"/>
      <c r="D366"/>
      <c r="E366"/>
      <c r="F366"/>
      <c r="G366"/>
      <c r="H366"/>
    </row>
    <row r="367" spans="2:8">
      <c r="B367"/>
      <c r="C367"/>
      <c r="D367"/>
      <c r="E367"/>
      <c r="F367"/>
      <c r="G367"/>
      <c r="H367"/>
    </row>
    <row r="368" spans="2:8">
      <c r="B368"/>
      <c r="C368"/>
      <c r="D368"/>
      <c r="E368"/>
      <c r="F368"/>
      <c r="G368"/>
      <c r="H368"/>
    </row>
    <row r="369" spans="2:8">
      <c r="B369"/>
      <c r="C369"/>
      <c r="D369"/>
      <c r="E369"/>
      <c r="F369"/>
      <c r="G369"/>
      <c r="H369"/>
    </row>
    <row r="370" spans="2:8">
      <c r="B370"/>
      <c r="C370"/>
      <c r="D370"/>
      <c r="E370"/>
      <c r="F370"/>
      <c r="G370"/>
      <c r="H370"/>
    </row>
    <row r="371" spans="2:8">
      <c r="B371"/>
      <c r="C371"/>
      <c r="D371"/>
      <c r="E371"/>
      <c r="F371"/>
      <c r="G371"/>
      <c r="H371"/>
    </row>
    <row r="372" spans="2:8">
      <c r="B372"/>
      <c r="C372"/>
      <c r="D372"/>
      <c r="E372"/>
      <c r="F372"/>
      <c r="G372"/>
      <c r="H372"/>
    </row>
    <row r="373" spans="2:8">
      <c r="B373"/>
      <c r="C373"/>
      <c r="D373"/>
      <c r="E373"/>
      <c r="F373"/>
      <c r="G373"/>
      <c r="H373"/>
    </row>
    <row r="374" spans="2:8">
      <c r="B374"/>
      <c r="C374"/>
      <c r="D374"/>
      <c r="E374"/>
      <c r="F374"/>
      <c r="G374"/>
      <c r="H374"/>
    </row>
    <row r="375" spans="2:8">
      <c r="B375"/>
      <c r="C375"/>
      <c r="D375"/>
      <c r="E375"/>
      <c r="F375"/>
      <c r="G375"/>
      <c r="H375"/>
    </row>
    <row r="376" spans="2:8">
      <c r="B376"/>
      <c r="C376"/>
      <c r="D376"/>
      <c r="E376"/>
      <c r="F376"/>
      <c r="G376"/>
      <c r="H376"/>
    </row>
    <row r="377" spans="2:8">
      <c r="B377"/>
      <c r="C377"/>
      <c r="D377"/>
      <c r="E377"/>
      <c r="F377"/>
      <c r="G377"/>
      <c r="H377"/>
    </row>
    <row r="378" spans="2:8">
      <c r="B378"/>
      <c r="C378"/>
      <c r="D378"/>
      <c r="E378"/>
      <c r="F378"/>
      <c r="G378"/>
      <c r="H378"/>
    </row>
    <row r="379" spans="2:8">
      <c r="B379"/>
      <c r="C379"/>
      <c r="D379"/>
      <c r="E379"/>
      <c r="F379"/>
      <c r="G379"/>
      <c r="H379"/>
    </row>
    <row r="380" spans="2:8">
      <c r="B380"/>
      <c r="C380"/>
      <c r="D380"/>
      <c r="E380"/>
      <c r="F380"/>
      <c r="G380"/>
      <c r="H380"/>
    </row>
    <row r="381" spans="2:8">
      <c r="B381"/>
      <c r="C381"/>
      <c r="D381"/>
      <c r="E381"/>
      <c r="F381"/>
      <c r="G381"/>
      <c r="H381"/>
    </row>
    <row r="382" spans="2:8">
      <c r="B382"/>
      <c r="C382"/>
      <c r="D382"/>
      <c r="E382"/>
      <c r="F382"/>
      <c r="G382"/>
      <c r="H382"/>
    </row>
    <row r="383" spans="2:8">
      <c r="B383"/>
      <c r="C383"/>
      <c r="D383"/>
      <c r="E383"/>
      <c r="F383"/>
      <c r="G383"/>
      <c r="H383"/>
    </row>
    <row r="384" spans="2:8">
      <c r="B384"/>
      <c r="C384"/>
      <c r="D384"/>
      <c r="E384"/>
      <c r="F384"/>
      <c r="G384"/>
      <c r="H384"/>
    </row>
    <row r="385" spans="2:8">
      <c r="B385"/>
      <c r="C385"/>
      <c r="D385"/>
      <c r="E385"/>
      <c r="F385"/>
      <c r="G385"/>
      <c r="H385"/>
    </row>
    <row r="386" spans="2:8">
      <c r="B386"/>
      <c r="C386"/>
      <c r="D386"/>
      <c r="E386"/>
      <c r="F386"/>
      <c r="G386"/>
      <c r="H386"/>
    </row>
    <row r="387" spans="2:8">
      <c r="B387"/>
      <c r="C387"/>
      <c r="D387"/>
      <c r="E387"/>
      <c r="F387"/>
      <c r="G387"/>
      <c r="H387"/>
    </row>
    <row r="388" spans="2:8">
      <c r="B388"/>
      <c r="C388"/>
      <c r="D388"/>
      <c r="E388"/>
      <c r="F388"/>
      <c r="G388"/>
      <c r="H388"/>
    </row>
    <row r="389" spans="2:8">
      <c r="B389"/>
      <c r="C389"/>
      <c r="D389"/>
      <c r="E389"/>
      <c r="F389"/>
      <c r="G389"/>
      <c r="H389"/>
    </row>
    <row r="390" spans="2:8">
      <c r="B390"/>
      <c r="C390"/>
      <c r="D390"/>
      <c r="E390"/>
      <c r="F390"/>
      <c r="G390"/>
      <c r="H390"/>
    </row>
    <row r="391" spans="2:8">
      <c r="B391"/>
      <c r="C391"/>
      <c r="D391"/>
      <c r="E391"/>
      <c r="F391"/>
      <c r="G391"/>
      <c r="H391"/>
    </row>
    <row r="392" spans="2:8">
      <c r="B392"/>
      <c r="C392"/>
      <c r="D392"/>
      <c r="E392"/>
      <c r="F392"/>
      <c r="G392"/>
      <c r="H392"/>
    </row>
    <row r="393" spans="2:8">
      <c r="B393"/>
      <c r="C393"/>
      <c r="D393"/>
      <c r="E393"/>
      <c r="F393"/>
      <c r="G393"/>
      <c r="H393"/>
    </row>
    <row r="394" spans="2:8">
      <c r="B394"/>
      <c r="C394"/>
      <c r="D394"/>
      <c r="E394"/>
      <c r="F394"/>
      <c r="G394"/>
      <c r="H394"/>
    </row>
    <row r="395" spans="2:8">
      <c r="B395"/>
      <c r="C395"/>
      <c r="D395"/>
      <c r="E395"/>
      <c r="F395"/>
      <c r="G395"/>
      <c r="H395"/>
    </row>
    <row r="396" spans="2:8">
      <c r="B396"/>
      <c r="C396"/>
      <c r="D396"/>
      <c r="E396"/>
      <c r="F396"/>
      <c r="G396"/>
      <c r="H396"/>
    </row>
    <row r="397" spans="2:8">
      <c r="B397"/>
      <c r="C397"/>
      <c r="D397"/>
      <c r="E397"/>
      <c r="F397"/>
      <c r="G397"/>
      <c r="H397"/>
    </row>
    <row r="398" spans="2:8">
      <c r="B398"/>
      <c r="C398"/>
      <c r="D398"/>
      <c r="E398"/>
      <c r="F398"/>
      <c r="G398"/>
      <c r="H398"/>
    </row>
    <row r="399" spans="2:8">
      <c r="B399"/>
      <c r="C399"/>
      <c r="D399"/>
      <c r="E399"/>
      <c r="F399"/>
      <c r="G399"/>
      <c r="H399"/>
    </row>
    <row r="400" spans="2:8">
      <c r="B400"/>
      <c r="C400"/>
      <c r="D400"/>
      <c r="E400"/>
      <c r="F400"/>
      <c r="G400"/>
      <c r="H400"/>
    </row>
    <row r="401" spans="2:8">
      <c r="B401"/>
      <c r="C401"/>
      <c r="D401"/>
      <c r="E401"/>
      <c r="F401"/>
      <c r="G401"/>
      <c r="H401"/>
    </row>
    <row r="402" spans="2:8">
      <c r="B402"/>
      <c r="C402"/>
      <c r="D402"/>
      <c r="E402"/>
      <c r="F402"/>
      <c r="G402"/>
      <c r="H402"/>
    </row>
    <row r="403" spans="2:8">
      <c r="B403"/>
      <c r="C403"/>
      <c r="D403"/>
      <c r="E403"/>
      <c r="F403"/>
      <c r="G403"/>
      <c r="H403"/>
    </row>
    <row r="404" spans="2:8">
      <c r="B404"/>
      <c r="C404"/>
      <c r="D404"/>
      <c r="E404"/>
      <c r="F404"/>
      <c r="G404"/>
      <c r="H404"/>
    </row>
    <row r="405" spans="2:8">
      <c r="B405"/>
      <c r="C405"/>
      <c r="D405"/>
      <c r="E405"/>
      <c r="F405"/>
      <c r="G405"/>
      <c r="H405"/>
    </row>
    <row r="406" spans="2:8">
      <c r="B406"/>
      <c r="C406"/>
      <c r="D406"/>
      <c r="E406"/>
      <c r="F406"/>
      <c r="G406"/>
      <c r="H406"/>
    </row>
    <row r="407" spans="2:8">
      <c r="B407"/>
      <c r="C407"/>
      <c r="D407"/>
      <c r="E407"/>
      <c r="F407"/>
      <c r="G407"/>
      <c r="H407"/>
    </row>
    <row r="408" spans="2:8">
      <c r="B408"/>
      <c r="C408"/>
      <c r="D408"/>
      <c r="E408"/>
      <c r="F408"/>
      <c r="G408"/>
      <c r="H408"/>
    </row>
    <row r="409" spans="2:8">
      <c r="B409"/>
      <c r="C409"/>
      <c r="D409"/>
      <c r="E409"/>
      <c r="F409"/>
      <c r="G409"/>
      <c r="H409"/>
    </row>
    <row r="410" spans="2:8">
      <c r="B410"/>
      <c r="C410"/>
      <c r="D410"/>
      <c r="E410"/>
      <c r="F410"/>
      <c r="G410"/>
      <c r="H410"/>
    </row>
    <row r="411" spans="2:8">
      <c r="B411"/>
      <c r="C411"/>
      <c r="D411"/>
      <c r="E411"/>
      <c r="F411"/>
      <c r="G411"/>
      <c r="H411"/>
    </row>
    <row r="412" spans="2:8">
      <c r="B412"/>
      <c r="C412"/>
      <c r="D412"/>
      <c r="E412"/>
      <c r="F412"/>
      <c r="G412"/>
      <c r="H412"/>
    </row>
    <row r="413" spans="2:8">
      <c r="B413"/>
      <c r="C413"/>
      <c r="D413"/>
      <c r="E413"/>
      <c r="F413"/>
      <c r="G413"/>
      <c r="H413"/>
    </row>
    <row r="414" spans="2:8">
      <c r="B414"/>
      <c r="C414"/>
      <c r="D414"/>
      <c r="E414"/>
      <c r="F414"/>
      <c r="G414"/>
      <c r="H414"/>
    </row>
    <row r="415" spans="2:8">
      <c r="B415"/>
      <c r="C415"/>
      <c r="D415"/>
      <c r="E415"/>
      <c r="F415"/>
      <c r="G415"/>
      <c r="H415"/>
    </row>
    <row r="416" spans="2:8">
      <c r="B416"/>
      <c r="C416"/>
      <c r="D416"/>
      <c r="E416"/>
      <c r="F416"/>
      <c r="G416"/>
      <c r="H416"/>
    </row>
    <row r="417" spans="2:8">
      <c r="B417"/>
      <c r="C417"/>
      <c r="D417"/>
      <c r="E417"/>
      <c r="F417"/>
      <c r="G417"/>
      <c r="H417"/>
    </row>
    <row r="418" spans="2:8">
      <c r="B418"/>
      <c r="C418"/>
      <c r="D418"/>
      <c r="E418"/>
      <c r="F418"/>
      <c r="G418"/>
      <c r="H418"/>
    </row>
    <row r="419" spans="2:8">
      <c r="B419"/>
      <c r="C419"/>
      <c r="D419"/>
      <c r="E419"/>
      <c r="F419"/>
      <c r="G419"/>
      <c r="H419"/>
    </row>
    <row r="420" spans="2:8">
      <c r="B420"/>
      <c r="C420"/>
      <c r="D420"/>
      <c r="E420"/>
      <c r="F420"/>
      <c r="G420"/>
      <c r="H420"/>
    </row>
    <row r="421" spans="2:8">
      <c r="B421"/>
      <c r="C421"/>
      <c r="D421"/>
      <c r="E421"/>
      <c r="F421"/>
      <c r="G421"/>
      <c r="H421"/>
    </row>
    <row r="422" spans="2:8">
      <c r="B422"/>
      <c r="C422"/>
      <c r="D422"/>
      <c r="E422"/>
      <c r="F422"/>
      <c r="G422"/>
      <c r="H422"/>
    </row>
    <row r="423" spans="2:8">
      <c r="B423"/>
      <c r="C423"/>
      <c r="D423"/>
      <c r="E423"/>
      <c r="F423"/>
      <c r="G423"/>
      <c r="H423"/>
    </row>
    <row r="424" spans="2:8">
      <c r="B424"/>
      <c r="C424"/>
      <c r="D424"/>
      <c r="E424"/>
      <c r="F424"/>
      <c r="G424"/>
      <c r="H424"/>
    </row>
    <row r="425" spans="2:8">
      <c r="B425"/>
      <c r="C425"/>
      <c r="D425"/>
      <c r="E425"/>
      <c r="F425"/>
      <c r="G425"/>
      <c r="H425"/>
    </row>
    <row r="426" spans="2:8">
      <c r="B426"/>
      <c r="C426"/>
      <c r="D426"/>
      <c r="E426"/>
      <c r="F426"/>
      <c r="G426"/>
      <c r="H426"/>
    </row>
    <row r="427" spans="2:8">
      <c r="B427"/>
      <c r="C427"/>
      <c r="D427"/>
      <c r="E427"/>
      <c r="F427"/>
      <c r="G427"/>
      <c r="H427"/>
    </row>
    <row r="428" spans="2:8">
      <c r="B428"/>
      <c r="C428"/>
      <c r="D428"/>
      <c r="E428"/>
      <c r="F428"/>
      <c r="G428"/>
      <c r="H428"/>
    </row>
    <row r="429" spans="2:8">
      <c r="B429"/>
      <c r="C429"/>
      <c r="D429"/>
      <c r="E429"/>
      <c r="F429"/>
      <c r="G429"/>
      <c r="H429"/>
    </row>
    <row r="430" spans="2:8">
      <c r="B430"/>
      <c r="C430"/>
      <c r="D430"/>
      <c r="E430"/>
      <c r="F430"/>
      <c r="G430"/>
      <c r="H430"/>
    </row>
    <row r="431" spans="2:8">
      <c r="B431"/>
      <c r="C431"/>
      <c r="D431"/>
      <c r="E431"/>
      <c r="F431"/>
      <c r="G431"/>
      <c r="H431"/>
    </row>
    <row r="432" spans="2:8">
      <c r="B432"/>
      <c r="C432"/>
      <c r="D432"/>
      <c r="E432"/>
      <c r="F432"/>
      <c r="G432"/>
      <c r="H432"/>
    </row>
    <row r="433" spans="2:8">
      <c r="B433"/>
      <c r="C433"/>
      <c r="D433"/>
      <c r="E433"/>
      <c r="F433"/>
      <c r="G433"/>
      <c r="H433"/>
    </row>
    <row r="434" spans="2:8">
      <c r="B434"/>
      <c r="C434"/>
      <c r="D434"/>
      <c r="E434"/>
      <c r="F434"/>
      <c r="G434"/>
      <c r="H434"/>
    </row>
    <row r="435" spans="2:8">
      <c r="B435"/>
      <c r="C435"/>
      <c r="D435"/>
      <c r="E435"/>
      <c r="F435"/>
      <c r="G435"/>
      <c r="H435"/>
    </row>
    <row r="436" spans="2:8">
      <c r="B436"/>
      <c r="C436"/>
      <c r="D436"/>
      <c r="E436"/>
      <c r="F436"/>
      <c r="G436"/>
      <c r="H436"/>
    </row>
    <row r="437" spans="2:8">
      <c r="B437"/>
      <c r="C437"/>
      <c r="D437"/>
      <c r="E437"/>
      <c r="F437"/>
      <c r="G437"/>
      <c r="H437"/>
    </row>
    <row r="438" spans="2:8">
      <c r="B438"/>
      <c r="C438"/>
      <c r="D438"/>
      <c r="E438"/>
      <c r="F438"/>
      <c r="G438"/>
      <c r="H438"/>
    </row>
    <row r="439" spans="2:8">
      <c r="B439"/>
      <c r="C439"/>
      <c r="D439"/>
      <c r="E439"/>
      <c r="F439"/>
      <c r="G439"/>
      <c r="H439"/>
    </row>
    <row r="440" spans="2:8">
      <c r="B440"/>
      <c r="C440"/>
      <c r="D440"/>
      <c r="E440"/>
      <c r="F440"/>
      <c r="G440"/>
      <c r="H440"/>
    </row>
    <row r="441" spans="2:8">
      <c r="B441"/>
      <c r="C441"/>
      <c r="D441"/>
      <c r="E441"/>
      <c r="F441"/>
      <c r="G441"/>
      <c r="H441"/>
    </row>
    <row r="442" spans="2:8">
      <c r="B442"/>
      <c r="C442"/>
      <c r="D442"/>
      <c r="E442"/>
      <c r="F442"/>
      <c r="G442"/>
      <c r="H442"/>
    </row>
    <row r="443" spans="2:8">
      <c r="B443"/>
      <c r="C443"/>
      <c r="D443"/>
      <c r="E443"/>
      <c r="F443"/>
      <c r="G443"/>
      <c r="H443"/>
    </row>
    <row r="444" spans="2:8">
      <c r="B444"/>
      <c r="C444"/>
      <c r="D444"/>
      <c r="E444"/>
      <c r="F444"/>
      <c r="G444"/>
      <c r="H444"/>
    </row>
    <row r="445" spans="2:8">
      <c r="B445"/>
      <c r="C445"/>
      <c r="D445"/>
      <c r="E445"/>
      <c r="F445"/>
      <c r="G445"/>
      <c r="H445"/>
    </row>
    <row r="446" spans="2:8">
      <c r="B446"/>
      <c r="C446"/>
      <c r="D446"/>
      <c r="E446"/>
      <c r="F446"/>
      <c r="G446"/>
      <c r="H446"/>
    </row>
    <row r="447" spans="2:8">
      <c r="B447"/>
      <c r="C447"/>
      <c r="D447"/>
      <c r="E447"/>
      <c r="F447"/>
      <c r="G447"/>
      <c r="H447"/>
    </row>
    <row r="448" spans="2:8">
      <c r="B448"/>
      <c r="C448"/>
      <c r="D448"/>
      <c r="E448"/>
      <c r="F448"/>
      <c r="G448"/>
      <c r="H448"/>
    </row>
    <row r="449" spans="2:8">
      <c r="B449"/>
      <c r="C449"/>
      <c r="D449"/>
      <c r="E449"/>
      <c r="F449"/>
      <c r="G449"/>
      <c r="H449"/>
    </row>
    <row r="450" spans="2:8">
      <c r="B450"/>
      <c r="C450"/>
      <c r="D450"/>
      <c r="E450"/>
      <c r="F450"/>
      <c r="G450"/>
      <c r="H450"/>
    </row>
    <row r="451" spans="2:8">
      <c r="B451"/>
      <c r="C451"/>
      <c r="D451"/>
      <c r="E451"/>
      <c r="F451"/>
      <c r="G451"/>
      <c r="H451"/>
    </row>
    <row r="452" spans="2:8">
      <c r="B452"/>
      <c r="C452"/>
      <c r="D452"/>
      <c r="E452"/>
      <c r="F452"/>
      <c r="G452"/>
      <c r="H452"/>
    </row>
    <row r="453" spans="2:8">
      <c r="B453"/>
      <c r="C453"/>
      <c r="D453"/>
      <c r="E453"/>
      <c r="F453"/>
      <c r="G453"/>
      <c r="H453"/>
    </row>
    <row r="454" spans="2:8">
      <c r="B454"/>
      <c r="C454"/>
      <c r="D454"/>
      <c r="E454"/>
      <c r="F454"/>
      <c r="G454"/>
      <c r="H454"/>
    </row>
    <row r="455" spans="2:8">
      <c r="B455"/>
      <c r="C455"/>
      <c r="D455"/>
      <c r="E455"/>
      <c r="F455"/>
      <c r="G455"/>
      <c r="H455"/>
    </row>
    <row r="456" spans="2:8">
      <c r="B456"/>
      <c r="C456"/>
      <c r="D456"/>
      <c r="E456"/>
      <c r="F456"/>
      <c r="G456"/>
      <c r="H456"/>
    </row>
    <row r="457" spans="2:8">
      <c r="B457"/>
      <c r="C457"/>
      <c r="D457"/>
      <c r="E457"/>
      <c r="F457"/>
      <c r="G457"/>
      <c r="H457"/>
    </row>
    <row r="458" spans="2:8">
      <c r="B458"/>
      <c r="C458"/>
      <c r="D458"/>
      <c r="E458"/>
      <c r="F458"/>
      <c r="G458"/>
      <c r="H458"/>
    </row>
    <row r="459" spans="2:8">
      <c r="B459"/>
      <c r="C459"/>
      <c r="D459"/>
      <c r="E459"/>
      <c r="F459"/>
      <c r="G459"/>
      <c r="H459"/>
    </row>
    <row r="460" spans="2:8">
      <c r="B460"/>
      <c r="C460"/>
      <c r="D460"/>
      <c r="E460"/>
      <c r="F460"/>
      <c r="G460"/>
      <c r="H460"/>
    </row>
    <row r="461" spans="2:8">
      <c r="B461"/>
      <c r="C461"/>
      <c r="D461"/>
      <c r="E461"/>
      <c r="F461"/>
      <c r="G461"/>
      <c r="H461"/>
    </row>
    <row r="462" spans="2:8">
      <c r="B462"/>
      <c r="C462"/>
      <c r="D462"/>
      <c r="E462"/>
      <c r="F462"/>
      <c r="G462"/>
      <c r="H462"/>
    </row>
    <row r="463" spans="2:8">
      <c r="B463"/>
      <c r="C463"/>
      <c r="D463"/>
      <c r="E463"/>
      <c r="F463"/>
      <c r="G463"/>
      <c r="H463"/>
    </row>
    <row r="464" spans="2:8">
      <c r="B464"/>
      <c r="C464"/>
      <c r="D464"/>
      <c r="E464"/>
      <c r="F464"/>
      <c r="G464"/>
      <c r="H464"/>
    </row>
    <row r="465" spans="2:8">
      <c r="B465"/>
      <c r="C465"/>
      <c r="D465"/>
      <c r="E465"/>
      <c r="F465"/>
      <c r="G465"/>
      <c r="H465"/>
    </row>
    <row r="466" spans="2:8">
      <c r="B466"/>
      <c r="C466"/>
      <c r="D466"/>
      <c r="E466"/>
      <c r="F466"/>
      <c r="G466"/>
      <c r="H466"/>
    </row>
    <row r="467" spans="2:8">
      <c r="B467"/>
      <c r="C467"/>
      <c r="D467"/>
      <c r="E467"/>
      <c r="F467"/>
      <c r="G467"/>
      <c r="H467"/>
    </row>
    <row r="468" spans="2:8">
      <c r="B468"/>
      <c r="C468"/>
      <c r="D468"/>
      <c r="E468"/>
      <c r="F468"/>
      <c r="G468"/>
      <c r="H468"/>
    </row>
    <row r="469" spans="2:8">
      <c r="B469"/>
      <c r="C469"/>
      <c r="D469"/>
      <c r="E469"/>
      <c r="F469"/>
      <c r="G469"/>
      <c r="H469"/>
    </row>
    <row r="470" spans="2:8">
      <c r="B470"/>
      <c r="C470"/>
      <c r="D470"/>
      <c r="E470"/>
      <c r="F470"/>
      <c r="G470"/>
      <c r="H470"/>
    </row>
    <row r="471" spans="2:8">
      <c r="B471"/>
      <c r="C471"/>
      <c r="D471"/>
      <c r="E471"/>
      <c r="F471"/>
      <c r="G471"/>
      <c r="H471"/>
    </row>
    <row r="472" spans="2:8">
      <c r="B472"/>
      <c r="C472"/>
      <c r="D472"/>
      <c r="E472"/>
      <c r="F472"/>
      <c r="G472"/>
      <c r="H472"/>
    </row>
    <row r="473" spans="2:8">
      <c r="B473"/>
      <c r="C473"/>
      <c r="D473"/>
      <c r="E473"/>
      <c r="F473"/>
      <c r="G473"/>
      <c r="H473"/>
    </row>
    <row r="474" spans="2:8">
      <c r="B474"/>
      <c r="C474"/>
      <c r="D474"/>
      <c r="E474"/>
      <c r="F474"/>
      <c r="G474"/>
      <c r="H474"/>
    </row>
    <row r="475" spans="2:8">
      <c r="B475"/>
      <c r="C475"/>
      <c r="D475"/>
      <c r="E475"/>
      <c r="F475"/>
      <c r="G475"/>
      <c r="H475"/>
    </row>
    <row r="476" spans="2:8">
      <c r="B476"/>
      <c r="C476"/>
      <c r="D476"/>
      <c r="E476"/>
      <c r="F476"/>
      <c r="G476"/>
      <c r="H476"/>
    </row>
    <row r="477" spans="2:8">
      <c r="B477"/>
      <c r="C477"/>
      <c r="D477"/>
      <c r="E477"/>
      <c r="F477"/>
      <c r="G477"/>
      <c r="H477"/>
    </row>
    <row r="478" spans="2:8">
      <c r="B478"/>
      <c r="C478"/>
      <c r="D478"/>
      <c r="E478"/>
      <c r="F478"/>
      <c r="G478"/>
      <c r="H478"/>
    </row>
    <row r="479" spans="2:8">
      <c r="B479"/>
      <c r="C479"/>
      <c r="D479"/>
      <c r="E479"/>
      <c r="F479"/>
      <c r="G479"/>
      <c r="H479"/>
    </row>
    <row r="480" spans="2:8">
      <c r="B480"/>
      <c r="C480"/>
      <c r="D480"/>
      <c r="E480"/>
      <c r="F480"/>
      <c r="G480"/>
      <c r="H480"/>
    </row>
    <row r="481" spans="2:8">
      <c r="B481"/>
      <c r="C481"/>
      <c r="D481"/>
      <c r="E481"/>
      <c r="F481"/>
      <c r="G481"/>
      <c r="H481"/>
    </row>
    <row r="482" spans="2:8">
      <c r="B482"/>
      <c r="C482"/>
      <c r="D482"/>
      <c r="E482"/>
      <c r="F482"/>
      <c r="G482"/>
      <c r="H482"/>
    </row>
    <row r="483" spans="2:8">
      <c r="B483"/>
      <c r="C483"/>
      <c r="D483"/>
      <c r="E483"/>
      <c r="F483"/>
      <c r="G483"/>
      <c r="H483"/>
    </row>
    <row r="484" spans="2:8">
      <c r="B484"/>
      <c r="C484"/>
      <c r="D484"/>
      <c r="E484"/>
      <c r="F484"/>
      <c r="G484"/>
      <c r="H484"/>
    </row>
    <row r="485" spans="2:8">
      <c r="B485"/>
      <c r="C485"/>
      <c r="D485"/>
      <c r="E485"/>
      <c r="F485"/>
      <c r="G485"/>
      <c r="H485"/>
    </row>
    <row r="486" spans="2:8">
      <c r="B486"/>
      <c r="C486"/>
      <c r="D486"/>
      <c r="E486"/>
      <c r="F486"/>
      <c r="G486"/>
      <c r="H486"/>
    </row>
    <row r="487" spans="2:8">
      <c r="B487"/>
      <c r="C487"/>
      <c r="D487"/>
      <c r="E487"/>
      <c r="F487"/>
      <c r="G487"/>
      <c r="H487"/>
    </row>
    <row r="488" spans="2:8">
      <c r="B488"/>
      <c r="C488"/>
      <c r="D488"/>
      <c r="E488"/>
      <c r="F488"/>
      <c r="G488"/>
      <c r="H488"/>
    </row>
    <row r="489" spans="2:8">
      <c r="B489"/>
      <c r="C489"/>
      <c r="D489"/>
      <c r="E489"/>
      <c r="F489"/>
      <c r="G489"/>
      <c r="H489"/>
    </row>
    <row r="490" spans="2:8">
      <c r="B490"/>
      <c r="C490"/>
      <c r="D490"/>
      <c r="E490"/>
      <c r="F490"/>
      <c r="G490"/>
      <c r="H490"/>
    </row>
    <row r="491" spans="2:8">
      <c r="B491"/>
      <c r="C491"/>
      <c r="D491"/>
      <c r="E491"/>
      <c r="F491"/>
      <c r="G491"/>
      <c r="H491"/>
    </row>
    <row r="492" spans="2:8">
      <c r="B492"/>
      <c r="C492"/>
      <c r="D492"/>
      <c r="E492"/>
      <c r="F492"/>
      <c r="G492"/>
      <c r="H492"/>
    </row>
    <row r="493" spans="2:8">
      <c r="B493"/>
      <c r="C493"/>
      <c r="D493"/>
      <c r="E493"/>
      <c r="F493"/>
      <c r="G493"/>
      <c r="H493"/>
    </row>
    <row r="494" spans="2:8">
      <c r="B494"/>
      <c r="C494"/>
      <c r="D494"/>
      <c r="E494"/>
      <c r="F494"/>
      <c r="G494"/>
      <c r="H494"/>
    </row>
    <row r="495" spans="2:8">
      <c r="B495"/>
      <c r="C495"/>
      <c r="D495"/>
      <c r="E495"/>
      <c r="F495"/>
      <c r="G495"/>
      <c r="H495"/>
    </row>
    <row r="496" spans="2:8">
      <c r="B496"/>
      <c r="C496"/>
      <c r="D496"/>
      <c r="E496"/>
      <c r="F496"/>
      <c r="G496"/>
      <c r="H496"/>
    </row>
    <row r="497" spans="2:8">
      <c r="B497"/>
      <c r="C497"/>
      <c r="D497"/>
      <c r="E497"/>
      <c r="F497"/>
      <c r="G497"/>
      <c r="H497"/>
    </row>
    <row r="498" spans="2:8">
      <c r="B498"/>
      <c r="C498"/>
      <c r="D498"/>
      <c r="E498"/>
      <c r="F498"/>
      <c r="G498"/>
      <c r="H498"/>
    </row>
    <row r="499" spans="2:8">
      <c r="B499"/>
      <c r="C499"/>
      <c r="D499"/>
      <c r="E499"/>
      <c r="F499"/>
      <c r="G499"/>
      <c r="H499"/>
    </row>
    <row r="500" spans="2:8">
      <c r="B500"/>
      <c r="C500"/>
      <c r="D500"/>
      <c r="E500"/>
      <c r="F500"/>
      <c r="G500"/>
      <c r="H500"/>
    </row>
    <row r="501" spans="2:8">
      <c r="B501"/>
      <c r="C501"/>
      <c r="D501"/>
      <c r="E501"/>
      <c r="F501"/>
      <c r="G501"/>
      <c r="H501"/>
    </row>
    <row r="502" spans="2:8">
      <c r="B502"/>
      <c r="C502"/>
      <c r="D502"/>
      <c r="E502"/>
      <c r="F502"/>
      <c r="G502"/>
      <c r="H502"/>
    </row>
    <row r="503" spans="2:8">
      <c r="B503"/>
      <c r="C503"/>
      <c r="D503"/>
      <c r="E503"/>
      <c r="F503"/>
      <c r="G503"/>
      <c r="H503"/>
    </row>
    <row r="504" spans="2:8">
      <c r="B504"/>
      <c r="C504"/>
      <c r="D504"/>
      <c r="E504"/>
      <c r="F504"/>
      <c r="G504"/>
      <c r="H504"/>
    </row>
    <row r="505" spans="2:8">
      <c r="B505"/>
      <c r="C505"/>
      <c r="D505"/>
      <c r="E505"/>
      <c r="F505"/>
      <c r="G505"/>
      <c r="H505"/>
    </row>
    <row r="506" spans="2:8">
      <c r="B506"/>
      <c r="C506"/>
      <c r="D506"/>
      <c r="E506"/>
      <c r="F506"/>
      <c r="G506"/>
      <c r="H506"/>
    </row>
    <row r="507" spans="2:8">
      <c r="B507"/>
      <c r="C507"/>
      <c r="D507"/>
      <c r="E507"/>
      <c r="F507"/>
      <c r="G507"/>
      <c r="H507"/>
    </row>
    <row r="508" spans="2:8">
      <c r="B508"/>
      <c r="C508"/>
      <c r="D508"/>
      <c r="E508"/>
      <c r="F508"/>
      <c r="G508"/>
      <c r="H508"/>
    </row>
    <row r="509" spans="2:8">
      <c r="B509"/>
      <c r="C509"/>
      <c r="D509"/>
      <c r="E509"/>
      <c r="F509"/>
      <c r="G509"/>
      <c r="H509"/>
    </row>
    <row r="510" spans="2:8">
      <c r="B510"/>
      <c r="C510"/>
      <c r="D510"/>
      <c r="E510"/>
      <c r="F510"/>
      <c r="G510"/>
      <c r="H510"/>
    </row>
    <row r="511" spans="2:8">
      <c r="B511"/>
      <c r="C511"/>
      <c r="D511"/>
      <c r="E511"/>
      <c r="F511"/>
      <c r="G511"/>
      <c r="H511"/>
    </row>
    <row r="512" spans="2:8">
      <c r="B512"/>
      <c r="C512"/>
      <c r="D512"/>
      <c r="E512"/>
      <c r="F512"/>
      <c r="G512"/>
      <c r="H512"/>
    </row>
    <row r="513" spans="2:8">
      <c r="B513"/>
      <c r="C513"/>
      <c r="D513"/>
      <c r="E513"/>
      <c r="F513"/>
      <c r="G513"/>
      <c r="H513"/>
    </row>
    <row r="514" spans="2:8">
      <c r="B514"/>
      <c r="C514"/>
      <c r="D514"/>
      <c r="E514"/>
      <c r="F514"/>
      <c r="G514"/>
      <c r="H514"/>
    </row>
    <row r="515" spans="2:8">
      <c r="B515"/>
      <c r="C515"/>
      <c r="D515"/>
      <c r="E515"/>
      <c r="F515"/>
      <c r="G515"/>
      <c r="H515"/>
    </row>
    <row r="516" spans="2:8">
      <c r="B516"/>
      <c r="C516"/>
      <c r="D516"/>
      <c r="E516"/>
      <c r="F516"/>
      <c r="G516"/>
      <c r="H516"/>
    </row>
    <row r="517" spans="2:8">
      <c r="B517"/>
      <c r="C517"/>
      <c r="D517"/>
      <c r="E517"/>
      <c r="F517"/>
      <c r="G517"/>
      <c r="H517"/>
    </row>
    <row r="518" spans="2:8">
      <c r="B518"/>
      <c r="C518"/>
      <c r="D518"/>
      <c r="E518"/>
      <c r="F518"/>
      <c r="G518"/>
      <c r="H518"/>
    </row>
    <row r="519" spans="2:8">
      <c r="B519"/>
      <c r="C519"/>
      <c r="D519"/>
      <c r="E519"/>
      <c r="F519"/>
      <c r="G519"/>
      <c r="H519"/>
    </row>
    <row r="520" spans="2:8">
      <c r="B520"/>
      <c r="C520"/>
      <c r="D520"/>
      <c r="E520"/>
      <c r="F520"/>
      <c r="G520"/>
      <c r="H520"/>
    </row>
    <row r="521" spans="2:8">
      <c r="B521"/>
      <c r="C521"/>
      <c r="D521"/>
      <c r="E521"/>
      <c r="F521"/>
      <c r="G521"/>
      <c r="H521"/>
    </row>
    <row r="522" spans="2:8">
      <c r="B522"/>
      <c r="C522"/>
      <c r="D522"/>
      <c r="E522"/>
      <c r="F522"/>
      <c r="G522"/>
      <c r="H522"/>
    </row>
    <row r="523" spans="2:8">
      <c r="B523"/>
      <c r="C523"/>
      <c r="D523"/>
      <c r="E523"/>
      <c r="F523"/>
      <c r="G523"/>
      <c r="H523"/>
    </row>
    <row r="524" spans="2:8">
      <c r="B524"/>
      <c r="C524"/>
      <c r="D524"/>
      <c r="E524"/>
      <c r="F524"/>
      <c r="G524"/>
      <c r="H524"/>
    </row>
    <row r="525" spans="2:8">
      <c r="B525"/>
      <c r="C525"/>
      <c r="D525"/>
      <c r="E525"/>
      <c r="F525"/>
      <c r="G525"/>
      <c r="H525"/>
    </row>
    <row r="526" spans="2:8">
      <c r="B526"/>
      <c r="C526"/>
      <c r="D526"/>
      <c r="E526"/>
      <c r="F526"/>
      <c r="G526"/>
      <c r="H526"/>
    </row>
    <row r="527" spans="2:8">
      <c r="B527"/>
      <c r="C527"/>
      <c r="D527"/>
      <c r="E527"/>
      <c r="F527"/>
      <c r="G527"/>
      <c r="H527"/>
    </row>
    <row r="528" spans="2:8">
      <c r="B528"/>
      <c r="C528"/>
      <c r="D528"/>
      <c r="E528"/>
      <c r="F528"/>
      <c r="G528"/>
      <c r="H528"/>
    </row>
    <row r="529" spans="2:8">
      <c r="B529"/>
      <c r="C529"/>
      <c r="D529"/>
      <c r="E529"/>
      <c r="F529"/>
      <c r="G529"/>
      <c r="H529"/>
    </row>
    <row r="530" spans="2:8">
      <c r="B530"/>
      <c r="C530"/>
      <c r="D530"/>
      <c r="E530"/>
      <c r="F530"/>
      <c r="G530"/>
      <c r="H530"/>
    </row>
    <row r="531" spans="2:8">
      <c r="B531"/>
      <c r="C531"/>
      <c r="D531"/>
      <c r="E531"/>
      <c r="F531"/>
      <c r="G531"/>
      <c r="H531"/>
    </row>
    <row r="532" spans="2:8">
      <c r="B532"/>
      <c r="C532"/>
      <c r="D532"/>
      <c r="E532"/>
      <c r="F532"/>
      <c r="G532"/>
      <c r="H532"/>
    </row>
    <row r="533" spans="2:8">
      <c r="B533"/>
      <c r="C533"/>
      <c r="D533"/>
      <c r="E533"/>
      <c r="F533"/>
      <c r="G533"/>
      <c r="H533"/>
    </row>
    <row r="534" spans="2:8">
      <c r="B534"/>
      <c r="C534"/>
      <c r="D534"/>
      <c r="E534"/>
      <c r="F534"/>
      <c r="G534"/>
      <c r="H534"/>
    </row>
    <row r="535" spans="2:8">
      <c r="B535"/>
      <c r="C535"/>
      <c r="D535"/>
      <c r="E535"/>
      <c r="F535"/>
      <c r="G535"/>
      <c r="H535"/>
    </row>
    <row r="536" spans="2:8">
      <c r="B536"/>
      <c r="C536"/>
      <c r="D536"/>
      <c r="E536"/>
      <c r="F536"/>
      <c r="G536"/>
      <c r="H536"/>
    </row>
    <row r="537" spans="2:8">
      <c r="B537"/>
      <c r="C537"/>
      <c r="D537"/>
      <c r="E537"/>
      <c r="F537"/>
      <c r="G537"/>
      <c r="H537"/>
    </row>
    <row r="538" spans="2:8">
      <c r="B538"/>
      <c r="C538"/>
      <c r="D538"/>
      <c r="E538"/>
      <c r="F538"/>
      <c r="G538"/>
      <c r="H538"/>
    </row>
    <row r="539" spans="2:8">
      <c r="B539"/>
      <c r="C539"/>
      <c r="D539"/>
      <c r="E539"/>
      <c r="F539"/>
      <c r="G539"/>
      <c r="H539"/>
    </row>
    <row r="540" spans="2:8">
      <c r="B540"/>
      <c r="C540"/>
      <c r="D540"/>
      <c r="E540"/>
      <c r="F540"/>
      <c r="G540"/>
      <c r="H540"/>
    </row>
    <row r="541" spans="2:8">
      <c r="B541"/>
      <c r="C541"/>
      <c r="D541"/>
      <c r="E541"/>
      <c r="F541"/>
      <c r="G541"/>
      <c r="H541"/>
    </row>
    <row r="542" spans="2:8">
      <c r="B542"/>
      <c r="C542"/>
      <c r="D542"/>
      <c r="E542"/>
      <c r="F542"/>
      <c r="G542"/>
      <c r="H542"/>
    </row>
    <row r="543" spans="2:8">
      <c r="B543"/>
      <c r="C543"/>
      <c r="D543"/>
      <c r="E543"/>
      <c r="F543"/>
      <c r="G543"/>
      <c r="H543"/>
    </row>
    <row r="544" spans="2:8">
      <c r="B544"/>
      <c r="C544"/>
      <c r="D544"/>
      <c r="E544"/>
      <c r="F544"/>
      <c r="G544"/>
      <c r="H544"/>
    </row>
    <row r="545" spans="2:8">
      <c r="B545"/>
      <c r="C545"/>
      <c r="D545"/>
      <c r="E545"/>
      <c r="F545"/>
      <c r="G545"/>
      <c r="H545"/>
    </row>
    <row r="546" spans="2:8">
      <c r="B546"/>
      <c r="C546"/>
      <c r="D546"/>
      <c r="E546"/>
      <c r="F546"/>
      <c r="G546"/>
      <c r="H546"/>
    </row>
    <row r="547" spans="2:8">
      <c r="B547"/>
      <c r="C547"/>
      <c r="D547"/>
      <c r="E547"/>
      <c r="F547"/>
      <c r="G547"/>
      <c r="H547"/>
    </row>
    <row r="548" spans="2:8">
      <c r="B548"/>
      <c r="C548"/>
      <c r="D548"/>
      <c r="E548"/>
      <c r="F548"/>
      <c r="G548"/>
      <c r="H548"/>
    </row>
    <row r="549" spans="2:8">
      <c r="B549"/>
      <c r="C549"/>
      <c r="D549"/>
      <c r="E549"/>
      <c r="F549"/>
      <c r="G549"/>
      <c r="H549"/>
    </row>
    <row r="550" spans="2:8">
      <c r="B550"/>
      <c r="C550"/>
      <c r="D550"/>
      <c r="E550"/>
      <c r="F550"/>
      <c r="G550"/>
      <c r="H550"/>
    </row>
    <row r="551" spans="2:8">
      <c r="B551"/>
      <c r="C551"/>
      <c r="D551"/>
      <c r="E551"/>
      <c r="F551"/>
      <c r="G551"/>
      <c r="H551"/>
    </row>
    <row r="552" spans="2:8">
      <c r="B552"/>
      <c r="C552"/>
      <c r="D552"/>
      <c r="E552"/>
      <c r="F552"/>
      <c r="G552"/>
      <c r="H552"/>
    </row>
    <row r="553" spans="2:8">
      <c r="B553"/>
      <c r="C553"/>
      <c r="D553"/>
      <c r="E553"/>
      <c r="F553"/>
      <c r="G553"/>
      <c r="H553"/>
    </row>
    <row r="554" spans="2:8">
      <c r="B554"/>
      <c r="C554"/>
      <c r="D554"/>
      <c r="E554"/>
      <c r="F554"/>
      <c r="G554"/>
      <c r="H554"/>
    </row>
    <row r="555" spans="2:8">
      <c r="B555"/>
      <c r="C555"/>
      <c r="D555"/>
      <c r="E555"/>
      <c r="F555"/>
      <c r="G555"/>
      <c r="H555"/>
    </row>
    <row r="556" spans="2:8">
      <c r="B556"/>
      <c r="C556"/>
      <c r="D556"/>
      <c r="E556"/>
      <c r="F556"/>
      <c r="G556"/>
      <c r="H556"/>
    </row>
    <row r="557" spans="2:8">
      <c r="B557"/>
      <c r="C557"/>
      <c r="D557"/>
      <c r="E557"/>
      <c r="F557"/>
      <c r="G557"/>
      <c r="H557"/>
    </row>
    <row r="558" spans="2:8">
      <c r="B558"/>
      <c r="C558"/>
      <c r="D558"/>
      <c r="E558"/>
      <c r="F558"/>
      <c r="G558"/>
      <c r="H558"/>
    </row>
    <row r="559" spans="2:8">
      <c r="B559"/>
      <c r="C559"/>
      <c r="D559"/>
      <c r="E559"/>
      <c r="F559"/>
      <c r="G559"/>
      <c r="H559"/>
    </row>
    <row r="560" spans="2:8">
      <c r="B560"/>
      <c r="C560"/>
      <c r="D560"/>
      <c r="E560"/>
      <c r="F560"/>
      <c r="G560"/>
      <c r="H560"/>
    </row>
    <row r="561" spans="2:8">
      <c r="B561"/>
      <c r="C561"/>
      <c r="D561"/>
      <c r="E561"/>
      <c r="F561"/>
      <c r="G561"/>
      <c r="H561"/>
    </row>
    <row r="562" spans="2:8">
      <c r="B562"/>
      <c r="C562"/>
      <c r="D562"/>
      <c r="E562"/>
      <c r="F562"/>
      <c r="G562"/>
      <c r="H562"/>
    </row>
    <row r="563" spans="2:8">
      <c r="B563"/>
      <c r="C563"/>
      <c r="D563"/>
      <c r="E563"/>
      <c r="F563"/>
      <c r="G563"/>
      <c r="H563"/>
    </row>
    <row r="564" spans="2:8">
      <c r="B564"/>
      <c r="C564"/>
      <c r="D564"/>
      <c r="E564"/>
      <c r="F564"/>
      <c r="G564"/>
      <c r="H564"/>
    </row>
    <row r="565" spans="2:8">
      <c r="B565"/>
      <c r="C565"/>
      <c r="D565"/>
      <c r="E565"/>
      <c r="F565"/>
      <c r="G565"/>
      <c r="H565"/>
    </row>
    <row r="566" spans="2:8">
      <c r="B566"/>
      <c r="C566"/>
      <c r="D566"/>
      <c r="E566"/>
      <c r="F566"/>
      <c r="G566"/>
      <c r="H566"/>
    </row>
    <row r="567" spans="2:8">
      <c r="B567"/>
      <c r="C567"/>
      <c r="D567"/>
      <c r="E567"/>
      <c r="F567"/>
      <c r="G567"/>
      <c r="H567"/>
    </row>
    <row r="568" spans="2:8">
      <c r="B568"/>
      <c r="C568"/>
      <c r="D568"/>
      <c r="E568"/>
      <c r="F568"/>
      <c r="G568"/>
      <c r="H568"/>
    </row>
    <row r="569" spans="2:8">
      <c r="B569"/>
      <c r="C569"/>
      <c r="D569"/>
      <c r="E569"/>
      <c r="F569"/>
      <c r="G569"/>
      <c r="H569"/>
    </row>
    <row r="570" spans="2:8">
      <c r="B570"/>
      <c r="C570"/>
      <c r="D570"/>
      <c r="E570"/>
      <c r="F570"/>
      <c r="G570"/>
      <c r="H570"/>
    </row>
    <row r="571" spans="2:8">
      <c r="B571"/>
      <c r="C571"/>
      <c r="D571"/>
      <c r="E571"/>
      <c r="F571"/>
      <c r="G571"/>
      <c r="H571"/>
    </row>
    <row r="572" spans="2:8">
      <c r="B572"/>
      <c r="C572"/>
      <c r="D572"/>
      <c r="E572"/>
      <c r="F572"/>
      <c r="G572"/>
      <c r="H572"/>
    </row>
    <row r="573" spans="2:8">
      <c r="B573"/>
      <c r="C573"/>
      <c r="D573"/>
      <c r="E573"/>
      <c r="F573"/>
      <c r="G573"/>
      <c r="H573"/>
    </row>
    <row r="574" spans="2:8">
      <c r="B574"/>
      <c r="C574"/>
      <c r="D574"/>
      <c r="E574"/>
      <c r="F574"/>
      <c r="G574"/>
      <c r="H574"/>
    </row>
    <row r="575" spans="2:8">
      <c r="B575"/>
      <c r="C575"/>
      <c r="D575"/>
      <c r="E575"/>
      <c r="F575"/>
      <c r="G575"/>
      <c r="H575"/>
    </row>
    <row r="576" spans="2:8">
      <c r="B576"/>
      <c r="C576"/>
      <c r="D576"/>
      <c r="E576"/>
      <c r="F576"/>
      <c r="G576"/>
      <c r="H576"/>
    </row>
    <row r="577" spans="2:8">
      <c r="B577"/>
      <c r="C577"/>
      <c r="D577"/>
      <c r="E577"/>
      <c r="F577"/>
      <c r="G577"/>
      <c r="H577"/>
    </row>
    <row r="578" spans="2:8">
      <c r="B578"/>
      <c r="C578"/>
      <c r="D578"/>
      <c r="E578"/>
      <c r="F578"/>
      <c r="G578"/>
      <c r="H578"/>
    </row>
    <row r="579" spans="2:8">
      <c r="B579"/>
      <c r="C579"/>
      <c r="D579"/>
      <c r="E579"/>
      <c r="F579"/>
      <c r="G579"/>
      <c r="H579"/>
    </row>
    <row r="580" spans="2:8">
      <c r="B580"/>
      <c r="C580"/>
      <c r="D580"/>
      <c r="E580"/>
      <c r="F580"/>
      <c r="G580"/>
      <c r="H580"/>
    </row>
    <row r="581" spans="2:8">
      <c r="B581"/>
      <c r="C581"/>
      <c r="D581"/>
      <c r="E581"/>
      <c r="F581"/>
      <c r="G581"/>
      <c r="H581"/>
    </row>
    <row r="582" spans="2:8">
      <c r="B582"/>
      <c r="C582"/>
      <c r="D582"/>
      <c r="E582"/>
      <c r="F582"/>
      <c r="G582"/>
      <c r="H582"/>
    </row>
    <row r="583" spans="2:8">
      <c r="B583"/>
      <c r="C583"/>
      <c r="D583"/>
      <c r="E583"/>
      <c r="F583"/>
      <c r="G583"/>
      <c r="H583"/>
    </row>
    <row r="584" spans="2:8">
      <c r="B584"/>
      <c r="C584"/>
      <c r="D584"/>
      <c r="E584"/>
      <c r="F584"/>
      <c r="G584"/>
      <c r="H584"/>
    </row>
    <row r="585" spans="2:8">
      <c r="B585"/>
      <c r="C585"/>
      <c r="D585"/>
      <c r="E585"/>
      <c r="F585"/>
      <c r="G585"/>
      <c r="H585"/>
    </row>
    <row r="586" spans="2:8">
      <c r="B586"/>
      <c r="C586"/>
      <c r="D586"/>
      <c r="E586"/>
      <c r="F586"/>
      <c r="G586"/>
      <c r="H586"/>
    </row>
    <row r="587" spans="2:8">
      <c r="B587"/>
      <c r="C587"/>
      <c r="D587"/>
      <c r="E587"/>
      <c r="F587"/>
      <c r="G587"/>
      <c r="H587"/>
    </row>
    <row r="588" spans="2:8">
      <c r="B588"/>
      <c r="C588"/>
      <c r="D588"/>
      <c r="E588"/>
      <c r="F588"/>
      <c r="G588"/>
      <c r="H588"/>
    </row>
    <row r="589" spans="2:8">
      <c r="B589"/>
      <c r="C589"/>
      <c r="D589"/>
      <c r="E589"/>
      <c r="F589"/>
      <c r="G589"/>
      <c r="H589"/>
    </row>
    <row r="590" spans="2:8">
      <c r="B590"/>
      <c r="C590"/>
      <c r="D590"/>
      <c r="E590"/>
      <c r="F590"/>
      <c r="G590"/>
      <c r="H590"/>
    </row>
    <row r="591" spans="2:8">
      <c r="B591"/>
      <c r="C591"/>
      <c r="D591"/>
      <c r="E591"/>
      <c r="F591"/>
      <c r="G591"/>
      <c r="H591"/>
    </row>
    <row r="592" spans="2:8">
      <c r="B592"/>
      <c r="C592"/>
      <c r="D592"/>
      <c r="E592"/>
      <c r="F592"/>
      <c r="G592"/>
      <c r="H592"/>
    </row>
    <row r="593" spans="2:8">
      <c r="B593"/>
      <c r="C593"/>
      <c r="D593"/>
      <c r="E593"/>
      <c r="F593"/>
      <c r="G593"/>
      <c r="H593"/>
    </row>
    <row r="594" spans="2:8">
      <c r="B594"/>
      <c r="C594"/>
      <c r="D594"/>
      <c r="E594"/>
      <c r="F594"/>
      <c r="G594"/>
      <c r="H594"/>
    </row>
    <row r="595" spans="2:8">
      <c r="B595"/>
      <c r="C595"/>
      <c r="D595"/>
      <c r="E595"/>
      <c r="F595"/>
      <c r="G595"/>
      <c r="H595"/>
    </row>
    <row r="596" spans="2:8">
      <c r="B596"/>
      <c r="C596"/>
      <c r="D596"/>
      <c r="E596"/>
      <c r="F596"/>
      <c r="G596"/>
      <c r="H596"/>
    </row>
    <row r="597" spans="2:8">
      <c r="B597"/>
      <c r="C597"/>
      <c r="D597"/>
      <c r="E597"/>
      <c r="F597"/>
      <c r="G597"/>
      <c r="H597"/>
    </row>
    <row r="598" spans="2:8">
      <c r="B598"/>
      <c r="C598"/>
      <c r="D598"/>
      <c r="E598"/>
      <c r="F598"/>
      <c r="G598"/>
      <c r="H598"/>
    </row>
    <row r="599" spans="2:8">
      <c r="B599"/>
      <c r="C599"/>
      <c r="D599"/>
      <c r="E599"/>
      <c r="F599"/>
      <c r="G599"/>
      <c r="H599"/>
    </row>
    <row r="600" spans="2:8">
      <c r="B600"/>
      <c r="C600"/>
      <c r="D600"/>
      <c r="E600"/>
      <c r="F600"/>
      <c r="G600"/>
      <c r="H600"/>
    </row>
    <row r="601" spans="2:8">
      <c r="B601"/>
      <c r="C601"/>
      <c r="D601"/>
      <c r="E601"/>
      <c r="F601"/>
      <c r="G601"/>
      <c r="H601"/>
    </row>
    <row r="602" spans="2:8">
      <c r="B602"/>
      <c r="C602"/>
      <c r="D602"/>
      <c r="E602"/>
      <c r="F602"/>
      <c r="G602"/>
      <c r="H602"/>
    </row>
    <row r="603" spans="2:8">
      <c r="B603"/>
      <c r="C603"/>
      <c r="D603"/>
      <c r="E603"/>
      <c r="F603"/>
      <c r="G603"/>
      <c r="H603"/>
    </row>
    <row r="604" spans="2:8">
      <c r="B604"/>
      <c r="C604"/>
      <c r="D604"/>
      <c r="E604"/>
      <c r="F604"/>
      <c r="G604"/>
      <c r="H604"/>
    </row>
    <row r="605" spans="2:8">
      <c r="B605"/>
      <c r="C605"/>
      <c r="D605"/>
      <c r="E605"/>
      <c r="F605"/>
      <c r="G605"/>
      <c r="H605"/>
    </row>
    <row r="606" spans="2:8">
      <c r="B606"/>
      <c r="C606"/>
      <c r="D606"/>
      <c r="E606"/>
      <c r="F606"/>
      <c r="G606"/>
      <c r="H606"/>
    </row>
    <row r="607" spans="2:8">
      <c r="B607"/>
      <c r="C607"/>
      <c r="D607"/>
      <c r="E607"/>
      <c r="F607"/>
      <c r="G607"/>
      <c r="H607"/>
    </row>
    <row r="608" spans="2:8">
      <c r="B608"/>
      <c r="C608"/>
      <c r="D608"/>
      <c r="E608"/>
      <c r="F608"/>
      <c r="G608"/>
      <c r="H608"/>
    </row>
    <row r="609" spans="2:8">
      <c r="B609"/>
      <c r="C609"/>
      <c r="D609"/>
      <c r="E609"/>
      <c r="F609"/>
      <c r="G609"/>
      <c r="H609"/>
    </row>
    <row r="610" spans="2:8">
      <c r="B610"/>
      <c r="C610"/>
      <c r="D610"/>
      <c r="E610"/>
      <c r="F610"/>
      <c r="G610"/>
      <c r="H610"/>
    </row>
    <row r="611" spans="2:8">
      <c r="B611"/>
      <c r="C611"/>
      <c r="D611"/>
      <c r="E611"/>
      <c r="F611"/>
      <c r="G611"/>
      <c r="H611"/>
    </row>
    <row r="612" spans="2:8">
      <c r="B612"/>
      <c r="C612"/>
      <c r="D612"/>
      <c r="E612"/>
      <c r="F612"/>
      <c r="G612"/>
      <c r="H612"/>
    </row>
    <row r="613" spans="2:8">
      <c r="B613"/>
      <c r="C613"/>
      <c r="D613"/>
      <c r="E613"/>
      <c r="F613"/>
      <c r="G613"/>
      <c r="H613"/>
    </row>
    <row r="614" spans="2:8">
      <c r="B614"/>
      <c r="C614"/>
      <c r="D614"/>
      <c r="E614"/>
      <c r="F614"/>
      <c r="G614"/>
      <c r="H614"/>
    </row>
    <row r="615" spans="2:8">
      <c r="B615"/>
      <c r="C615"/>
      <c r="D615"/>
      <c r="E615"/>
      <c r="F615"/>
      <c r="G615"/>
      <c r="H615"/>
    </row>
    <row r="616" spans="2:8">
      <c r="B616"/>
      <c r="C616"/>
      <c r="D616"/>
      <c r="E616"/>
      <c r="F616"/>
      <c r="G616"/>
      <c r="H616"/>
    </row>
    <row r="617" spans="2:8">
      <c r="B617"/>
      <c r="C617"/>
      <c r="D617"/>
      <c r="E617"/>
      <c r="F617"/>
      <c r="G617"/>
      <c r="H617"/>
    </row>
    <row r="618" spans="2:8">
      <c r="B618"/>
      <c r="C618"/>
      <c r="D618"/>
      <c r="E618"/>
      <c r="F618"/>
      <c r="G618"/>
      <c r="H618"/>
    </row>
    <row r="619" spans="2:8">
      <c r="B619"/>
      <c r="C619"/>
      <c r="D619"/>
      <c r="E619"/>
      <c r="F619"/>
      <c r="G619"/>
      <c r="H619"/>
    </row>
    <row r="620" spans="2:8">
      <c r="B620"/>
      <c r="C620"/>
      <c r="D620"/>
      <c r="E620"/>
      <c r="F620"/>
      <c r="G620"/>
      <c r="H620"/>
    </row>
    <row r="621" spans="2:8">
      <c r="B621"/>
      <c r="C621"/>
      <c r="D621"/>
      <c r="E621"/>
      <c r="F621"/>
      <c r="G621"/>
      <c r="H621"/>
    </row>
    <row r="622" spans="2:8">
      <c r="B622"/>
      <c r="C622"/>
      <c r="D622"/>
      <c r="E622"/>
      <c r="F622"/>
      <c r="G622"/>
      <c r="H622"/>
    </row>
    <row r="623" spans="2:8">
      <c r="B623"/>
      <c r="C623"/>
      <c r="D623"/>
      <c r="E623"/>
      <c r="F623"/>
      <c r="G623"/>
      <c r="H623"/>
    </row>
    <row r="624" spans="2:8">
      <c r="B624"/>
      <c r="C624"/>
      <c r="D624"/>
      <c r="E624"/>
      <c r="F624"/>
      <c r="G624"/>
      <c r="H624"/>
    </row>
    <row r="625" spans="2:8">
      <c r="B625"/>
      <c r="C625"/>
      <c r="D625"/>
      <c r="E625"/>
      <c r="F625"/>
      <c r="G625"/>
      <c r="H625"/>
    </row>
    <row r="626" spans="2:8">
      <c r="B626"/>
      <c r="C626"/>
      <c r="D626"/>
      <c r="E626"/>
      <c r="F626"/>
      <c r="G626"/>
      <c r="H626"/>
    </row>
    <row r="627" spans="2:8">
      <c r="B627"/>
      <c r="C627"/>
      <c r="D627"/>
      <c r="E627"/>
      <c r="F627"/>
      <c r="G627"/>
      <c r="H627"/>
    </row>
    <row r="628" spans="2:8">
      <c r="B628"/>
      <c r="C628"/>
      <c r="D628"/>
      <c r="E628"/>
      <c r="F628"/>
      <c r="G628"/>
      <c r="H628"/>
    </row>
    <row r="629" spans="2:8">
      <c r="B629"/>
      <c r="C629"/>
      <c r="D629"/>
      <c r="E629"/>
      <c r="F629"/>
      <c r="G629"/>
      <c r="H629"/>
    </row>
    <row r="630" spans="2:8">
      <c r="B630"/>
      <c r="C630"/>
      <c r="D630"/>
      <c r="E630"/>
      <c r="F630"/>
      <c r="G630"/>
      <c r="H630"/>
    </row>
    <row r="631" spans="2:8">
      <c r="B631"/>
      <c r="C631"/>
      <c r="D631"/>
      <c r="E631"/>
      <c r="F631"/>
      <c r="G631"/>
      <c r="H631"/>
    </row>
    <row r="632" spans="2:8">
      <c r="B632"/>
      <c r="C632"/>
      <c r="D632"/>
      <c r="E632"/>
      <c r="F632"/>
      <c r="G632"/>
      <c r="H632"/>
    </row>
    <row r="633" spans="2:8">
      <c r="B633"/>
      <c r="C633"/>
      <c r="D633"/>
      <c r="E633"/>
      <c r="F633"/>
      <c r="G633"/>
      <c r="H633"/>
    </row>
    <row r="634" spans="2:8">
      <c r="B634"/>
      <c r="C634"/>
      <c r="D634"/>
      <c r="E634"/>
      <c r="F634"/>
      <c r="G634"/>
      <c r="H634"/>
    </row>
    <row r="635" spans="2:8">
      <c r="B635"/>
      <c r="C635"/>
      <c r="D635"/>
      <c r="E635"/>
      <c r="F635"/>
      <c r="G635"/>
      <c r="H635"/>
    </row>
    <row r="636" spans="2:8">
      <c r="B636"/>
      <c r="C636"/>
      <c r="D636"/>
      <c r="E636"/>
      <c r="F636"/>
      <c r="G636"/>
      <c r="H636"/>
    </row>
    <row r="637" spans="2:8">
      <c r="B637"/>
      <c r="C637"/>
      <c r="D637"/>
      <c r="E637"/>
      <c r="F637"/>
      <c r="G637"/>
      <c r="H637"/>
    </row>
    <row r="638" spans="2:8">
      <c r="B638"/>
      <c r="C638"/>
      <c r="D638"/>
      <c r="E638"/>
      <c r="F638"/>
      <c r="G638"/>
      <c r="H638"/>
    </row>
    <row r="639" spans="2:8">
      <c r="B639"/>
      <c r="C639"/>
      <c r="D639"/>
      <c r="E639"/>
      <c r="F639"/>
      <c r="G639"/>
      <c r="H639"/>
    </row>
    <row r="640" spans="2:8">
      <c r="B640"/>
      <c r="C640"/>
      <c r="D640"/>
      <c r="E640"/>
      <c r="F640"/>
      <c r="G640"/>
      <c r="H640"/>
    </row>
    <row r="641" spans="2:8">
      <c r="B641"/>
      <c r="C641"/>
      <c r="D641"/>
      <c r="E641"/>
      <c r="F641"/>
      <c r="G641"/>
      <c r="H641"/>
    </row>
    <row r="642" spans="2:8">
      <c r="B642"/>
      <c r="C642"/>
      <c r="D642"/>
      <c r="E642"/>
      <c r="F642"/>
      <c r="G642"/>
      <c r="H642"/>
    </row>
    <row r="643" spans="2:8">
      <c r="B643"/>
      <c r="C643"/>
      <c r="D643"/>
      <c r="E643"/>
      <c r="F643"/>
      <c r="G643"/>
      <c r="H643"/>
    </row>
    <row r="644" spans="2:8">
      <c r="B644"/>
      <c r="C644"/>
      <c r="D644"/>
      <c r="E644"/>
      <c r="F644"/>
      <c r="G644"/>
      <c r="H644"/>
    </row>
    <row r="645" spans="2:8">
      <c r="B645"/>
      <c r="C645"/>
      <c r="D645"/>
      <c r="E645"/>
      <c r="F645"/>
      <c r="G645"/>
      <c r="H645"/>
    </row>
    <row r="646" spans="2:8">
      <c r="B646"/>
      <c r="C646"/>
      <c r="D646"/>
      <c r="E646"/>
      <c r="F646"/>
      <c r="G646"/>
      <c r="H646"/>
    </row>
    <row r="647" spans="2:8">
      <c r="B647"/>
      <c r="C647"/>
      <c r="D647"/>
      <c r="E647"/>
      <c r="F647"/>
      <c r="G647"/>
      <c r="H647"/>
    </row>
    <row r="648" spans="2:8">
      <c r="B648"/>
      <c r="C648"/>
      <c r="D648"/>
      <c r="E648"/>
      <c r="F648"/>
      <c r="G648"/>
      <c r="H648"/>
    </row>
    <row r="649" spans="2:8">
      <c r="B649"/>
      <c r="C649"/>
      <c r="D649"/>
      <c r="E649"/>
      <c r="F649"/>
      <c r="G649"/>
      <c r="H649"/>
    </row>
    <row r="650" spans="2:8">
      <c r="B650"/>
      <c r="C650"/>
      <c r="D650"/>
      <c r="E650"/>
      <c r="F650"/>
      <c r="G650"/>
      <c r="H650"/>
    </row>
    <row r="651" spans="2:8">
      <c r="B651"/>
      <c r="C651"/>
      <c r="D651"/>
      <c r="E651"/>
      <c r="F651"/>
      <c r="G651"/>
      <c r="H651"/>
    </row>
    <row r="652" spans="2:8">
      <c r="B652"/>
      <c r="C652"/>
      <c r="D652"/>
      <c r="E652"/>
      <c r="F652"/>
      <c r="G652"/>
      <c r="H652"/>
    </row>
    <row r="653" spans="2:8">
      <c r="B653"/>
      <c r="C653"/>
      <c r="D653"/>
      <c r="E653"/>
      <c r="F653"/>
      <c r="G653"/>
      <c r="H653"/>
    </row>
    <row r="654" spans="2:8">
      <c r="B654"/>
      <c r="C654"/>
      <c r="D654"/>
      <c r="E654"/>
      <c r="F654"/>
      <c r="G654"/>
      <c r="H654"/>
    </row>
    <row r="655" spans="2:8">
      <c r="B655"/>
      <c r="C655"/>
      <c r="D655"/>
      <c r="E655"/>
      <c r="F655"/>
      <c r="G655"/>
      <c r="H655"/>
    </row>
    <row r="656" spans="2:8">
      <c r="B656"/>
      <c r="C656"/>
      <c r="D656"/>
      <c r="E656"/>
      <c r="F656"/>
      <c r="G656"/>
      <c r="H656"/>
    </row>
    <row r="657" spans="2:8">
      <c r="B657"/>
      <c r="C657"/>
      <c r="D657"/>
      <c r="E657"/>
      <c r="F657"/>
      <c r="G657"/>
      <c r="H657"/>
    </row>
    <row r="658" spans="2:8">
      <c r="B658"/>
      <c r="C658"/>
      <c r="D658"/>
      <c r="E658"/>
      <c r="F658"/>
      <c r="G658"/>
      <c r="H658"/>
    </row>
    <row r="659" spans="2:8">
      <c r="B659"/>
      <c r="C659"/>
      <c r="D659"/>
      <c r="E659"/>
      <c r="F659"/>
      <c r="G659"/>
      <c r="H659"/>
    </row>
    <row r="660" spans="2:8">
      <c r="B660"/>
      <c r="C660"/>
      <c r="D660"/>
      <c r="E660"/>
      <c r="F660"/>
      <c r="G660"/>
      <c r="H660"/>
    </row>
    <row r="661" spans="2:8">
      <c r="B661"/>
      <c r="C661"/>
      <c r="D661"/>
      <c r="E661"/>
      <c r="F661"/>
      <c r="G661"/>
      <c r="H661"/>
    </row>
    <row r="662" spans="2:8">
      <c r="B662"/>
      <c r="C662"/>
      <c r="D662"/>
      <c r="E662"/>
      <c r="F662"/>
      <c r="G662"/>
      <c r="H662"/>
    </row>
    <row r="663" spans="2:8">
      <c r="B663"/>
      <c r="C663"/>
      <c r="D663"/>
      <c r="E663"/>
      <c r="F663"/>
      <c r="G663"/>
      <c r="H663"/>
    </row>
    <row r="664" spans="2:8">
      <c r="B664"/>
      <c r="C664"/>
      <c r="D664"/>
      <c r="E664"/>
      <c r="F664"/>
      <c r="G664"/>
      <c r="H664"/>
    </row>
    <row r="665" spans="2:8">
      <c r="B665"/>
      <c r="C665"/>
      <c r="D665"/>
      <c r="E665"/>
      <c r="F665"/>
      <c r="G665"/>
      <c r="H665"/>
    </row>
    <row r="666" spans="2:8">
      <c r="B666"/>
      <c r="C666"/>
      <c r="D666"/>
      <c r="E666"/>
      <c r="F666"/>
      <c r="G666"/>
      <c r="H666"/>
    </row>
    <row r="667" spans="2:8">
      <c r="B667"/>
      <c r="C667"/>
      <c r="D667"/>
      <c r="E667"/>
      <c r="F667"/>
      <c r="G667"/>
      <c r="H667"/>
    </row>
    <row r="668" spans="2:8">
      <c r="B668"/>
      <c r="C668"/>
      <c r="D668"/>
      <c r="E668"/>
      <c r="F668"/>
      <c r="G668"/>
      <c r="H668"/>
    </row>
    <row r="669" spans="2:8">
      <c r="B669"/>
      <c r="C669"/>
      <c r="D669"/>
      <c r="E669"/>
      <c r="F669"/>
      <c r="G669"/>
      <c r="H669"/>
    </row>
    <row r="670" spans="2:8">
      <c r="B670"/>
      <c r="C670"/>
      <c r="D670"/>
      <c r="E670"/>
      <c r="F670"/>
      <c r="G670"/>
      <c r="H670"/>
    </row>
    <row r="671" spans="2:8">
      <c r="B671"/>
      <c r="C671"/>
      <c r="D671"/>
      <c r="E671"/>
      <c r="F671"/>
      <c r="G671"/>
      <c r="H671"/>
    </row>
    <row r="672" spans="2:8">
      <c r="B672"/>
      <c r="C672"/>
      <c r="D672"/>
      <c r="E672"/>
      <c r="F672"/>
      <c r="G672"/>
      <c r="H672"/>
    </row>
    <row r="673" spans="2:8">
      <c r="B673"/>
      <c r="C673"/>
      <c r="D673"/>
      <c r="E673"/>
      <c r="F673"/>
      <c r="G673"/>
      <c r="H673"/>
    </row>
    <row r="674" spans="2:8">
      <c r="B674"/>
      <c r="C674"/>
      <c r="D674"/>
      <c r="E674"/>
      <c r="F674"/>
      <c r="G674"/>
      <c r="H674"/>
    </row>
    <row r="675" spans="2:8">
      <c r="B675"/>
      <c r="C675"/>
      <c r="D675"/>
      <c r="E675"/>
      <c r="F675"/>
      <c r="G675"/>
      <c r="H675"/>
    </row>
    <row r="676" spans="2:8">
      <c r="B676"/>
      <c r="C676"/>
      <c r="D676"/>
      <c r="E676"/>
      <c r="F676"/>
      <c r="G676"/>
      <c r="H676"/>
    </row>
    <row r="677" spans="2:8">
      <c r="B677"/>
      <c r="C677"/>
      <c r="D677"/>
      <c r="E677"/>
      <c r="F677"/>
      <c r="G677"/>
      <c r="H677"/>
    </row>
    <row r="678" spans="2:8">
      <c r="B678"/>
      <c r="C678"/>
      <c r="D678"/>
      <c r="E678"/>
      <c r="F678"/>
      <c r="G678"/>
      <c r="H678"/>
    </row>
    <row r="679" spans="2:8">
      <c r="B679"/>
      <c r="C679"/>
      <c r="D679"/>
      <c r="E679"/>
      <c r="F679"/>
      <c r="G679"/>
      <c r="H679"/>
    </row>
    <row r="680" spans="2:8">
      <c r="B680"/>
      <c r="C680"/>
      <c r="D680"/>
      <c r="E680"/>
      <c r="F680"/>
      <c r="G680"/>
      <c r="H680"/>
    </row>
    <row r="681" spans="2:8">
      <c r="B681"/>
      <c r="C681"/>
      <c r="D681"/>
      <c r="E681"/>
      <c r="F681"/>
      <c r="G681"/>
      <c r="H681"/>
    </row>
    <row r="682" spans="2:8">
      <c r="B682"/>
      <c r="C682"/>
      <c r="D682"/>
      <c r="E682"/>
      <c r="F682"/>
      <c r="G682"/>
      <c r="H682"/>
    </row>
    <row r="683" spans="2:8">
      <c r="B683"/>
      <c r="C683"/>
      <c r="D683"/>
      <c r="E683"/>
      <c r="F683"/>
      <c r="G683"/>
      <c r="H683"/>
    </row>
    <row r="684" spans="2:8">
      <c r="B684"/>
      <c r="C684"/>
      <c r="D684"/>
      <c r="E684"/>
      <c r="F684"/>
      <c r="G684"/>
      <c r="H684"/>
    </row>
    <row r="685" spans="2:8">
      <c r="B685"/>
      <c r="C685"/>
      <c r="D685"/>
      <c r="E685"/>
      <c r="F685"/>
      <c r="G685"/>
      <c r="H685"/>
    </row>
    <row r="686" spans="2:8">
      <c r="B686"/>
      <c r="C686"/>
      <c r="D686"/>
      <c r="E686"/>
      <c r="F686"/>
      <c r="G686"/>
      <c r="H686"/>
    </row>
    <row r="687" spans="2:8">
      <c r="B687"/>
      <c r="C687"/>
      <c r="D687"/>
      <c r="E687"/>
      <c r="F687"/>
      <c r="G687"/>
      <c r="H687"/>
    </row>
    <row r="688" spans="2:8">
      <c r="B688"/>
      <c r="C688"/>
      <c r="D688"/>
      <c r="E688"/>
      <c r="F688"/>
      <c r="G688"/>
      <c r="H688"/>
    </row>
    <row r="689" spans="2:8">
      <c r="B689"/>
      <c r="C689"/>
      <c r="D689"/>
      <c r="E689"/>
      <c r="F689"/>
      <c r="G689"/>
      <c r="H689"/>
    </row>
    <row r="690" spans="2:8">
      <c r="B690"/>
      <c r="C690"/>
      <c r="D690"/>
      <c r="E690"/>
      <c r="F690"/>
      <c r="G690"/>
      <c r="H690"/>
    </row>
    <row r="691" spans="2:8">
      <c r="B691"/>
      <c r="C691"/>
      <c r="D691"/>
      <c r="E691"/>
      <c r="F691"/>
      <c r="G691"/>
      <c r="H691"/>
    </row>
    <row r="692" spans="2:8">
      <c r="B692"/>
      <c r="C692"/>
      <c r="D692"/>
      <c r="E692"/>
      <c r="F692"/>
      <c r="G692"/>
      <c r="H692"/>
    </row>
    <row r="693" spans="2:8">
      <c r="B693"/>
      <c r="C693"/>
      <c r="D693"/>
      <c r="E693"/>
      <c r="F693"/>
      <c r="G693"/>
      <c r="H693"/>
    </row>
    <row r="694" spans="2:8">
      <c r="B694"/>
      <c r="C694"/>
      <c r="D694"/>
      <c r="E694"/>
      <c r="F694"/>
      <c r="G694"/>
      <c r="H694"/>
    </row>
    <row r="695" spans="2:8">
      <c r="B695"/>
      <c r="C695"/>
      <c r="D695"/>
      <c r="E695"/>
      <c r="F695"/>
      <c r="G695"/>
      <c r="H695"/>
    </row>
    <row r="696" spans="2:8">
      <c r="B696"/>
      <c r="C696"/>
      <c r="D696"/>
      <c r="E696"/>
      <c r="F696"/>
      <c r="G696"/>
      <c r="H696"/>
    </row>
    <row r="697" spans="2:8">
      <c r="B697"/>
      <c r="C697"/>
      <c r="D697"/>
      <c r="E697"/>
      <c r="F697"/>
      <c r="G697"/>
      <c r="H697"/>
    </row>
    <row r="698" spans="2:8">
      <c r="B698"/>
      <c r="C698"/>
      <c r="D698"/>
      <c r="E698"/>
      <c r="F698"/>
      <c r="G698"/>
      <c r="H698"/>
    </row>
    <row r="699" spans="2:8">
      <c r="B699"/>
      <c r="C699"/>
      <c r="D699"/>
      <c r="E699"/>
      <c r="F699"/>
      <c r="G699"/>
      <c r="H699"/>
    </row>
    <row r="700" spans="2:8">
      <c r="B700"/>
      <c r="C700"/>
      <c r="D700"/>
      <c r="E700"/>
      <c r="F700"/>
      <c r="G700"/>
      <c r="H700"/>
    </row>
    <row r="701" spans="2:8">
      <c r="B701"/>
      <c r="C701"/>
      <c r="D701"/>
      <c r="E701"/>
      <c r="F701"/>
      <c r="G701"/>
      <c r="H701"/>
    </row>
    <row r="702" spans="2:8">
      <c r="B702"/>
      <c r="C702"/>
      <c r="D702"/>
      <c r="E702"/>
      <c r="F702"/>
      <c r="G702"/>
      <c r="H702"/>
    </row>
    <row r="703" spans="2:8">
      <c r="B703"/>
      <c r="C703"/>
      <c r="D703"/>
      <c r="E703"/>
      <c r="F703"/>
      <c r="G703"/>
      <c r="H703"/>
    </row>
    <row r="704" spans="2:8">
      <c r="B704"/>
      <c r="C704"/>
      <c r="D704"/>
      <c r="E704"/>
      <c r="F704"/>
      <c r="G704"/>
      <c r="H704"/>
    </row>
    <row r="705" spans="2:8">
      <c r="B705"/>
      <c r="C705"/>
      <c r="D705"/>
      <c r="E705"/>
      <c r="F705"/>
      <c r="G705"/>
      <c r="H705"/>
    </row>
    <row r="706" spans="2:8">
      <c r="B706"/>
      <c r="C706"/>
      <c r="D706"/>
      <c r="E706"/>
      <c r="F706"/>
      <c r="G706"/>
      <c r="H706"/>
    </row>
    <row r="707" spans="2:8">
      <c r="B707"/>
      <c r="C707"/>
      <c r="D707"/>
      <c r="E707"/>
      <c r="F707"/>
      <c r="G707"/>
      <c r="H707"/>
    </row>
    <row r="708" spans="2:8">
      <c r="B708"/>
      <c r="C708"/>
      <c r="D708"/>
      <c r="E708"/>
      <c r="F708"/>
      <c r="G708"/>
      <c r="H708"/>
    </row>
    <row r="709" spans="2:8">
      <c r="B709"/>
      <c r="C709"/>
      <c r="D709"/>
      <c r="E709"/>
      <c r="F709"/>
      <c r="G709"/>
      <c r="H709"/>
    </row>
    <row r="710" spans="2:8">
      <c r="B710"/>
      <c r="C710"/>
      <c r="D710"/>
      <c r="E710"/>
      <c r="F710"/>
      <c r="G710"/>
      <c r="H710"/>
    </row>
    <row r="711" spans="2:8">
      <c r="B711"/>
      <c r="C711"/>
      <c r="D711"/>
      <c r="E711"/>
      <c r="F711"/>
      <c r="G711"/>
      <c r="H711"/>
    </row>
    <row r="712" spans="2:8">
      <c r="B712"/>
      <c r="C712"/>
      <c r="D712"/>
      <c r="E712"/>
      <c r="F712"/>
      <c r="G712"/>
      <c r="H712"/>
    </row>
    <row r="713" spans="2:8">
      <c r="B713"/>
      <c r="C713"/>
      <c r="D713"/>
      <c r="E713"/>
      <c r="F713"/>
      <c r="G713"/>
      <c r="H713"/>
    </row>
    <row r="714" spans="2:8">
      <c r="B714"/>
      <c r="C714"/>
      <c r="D714"/>
      <c r="E714"/>
      <c r="F714"/>
      <c r="G714"/>
      <c r="H714"/>
    </row>
    <row r="715" spans="2:8">
      <c r="B715"/>
      <c r="C715"/>
      <c r="D715"/>
      <c r="E715"/>
      <c r="F715"/>
      <c r="G715"/>
      <c r="H715"/>
    </row>
    <row r="716" spans="2:8">
      <c r="B716"/>
      <c r="C716"/>
      <c r="D716"/>
      <c r="E716"/>
      <c r="F716"/>
      <c r="G716"/>
      <c r="H716"/>
    </row>
    <row r="717" spans="2:8">
      <c r="B717"/>
      <c r="C717"/>
      <c r="D717"/>
      <c r="E717"/>
      <c r="F717"/>
      <c r="G717"/>
      <c r="H717"/>
    </row>
    <row r="718" spans="2:8">
      <c r="B718"/>
      <c r="C718"/>
      <c r="D718"/>
      <c r="E718"/>
      <c r="F718"/>
      <c r="G718"/>
      <c r="H718"/>
    </row>
    <row r="719" spans="2:8">
      <c r="B719"/>
      <c r="C719"/>
      <c r="D719"/>
      <c r="E719"/>
      <c r="F719"/>
      <c r="G719"/>
      <c r="H719"/>
    </row>
    <row r="720" spans="2:8">
      <c r="B720"/>
      <c r="C720"/>
      <c r="D720"/>
      <c r="E720"/>
      <c r="F720"/>
      <c r="G720"/>
      <c r="H720"/>
    </row>
    <row r="721" spans="2:8">
      <c r="B721"/>
      <c r="C721"/>
      <c r="D721"/>
      <c r="E721"/>
      <c r="F721"/>
      <c r="G721"/>
      <c r="H721"/>
    </row>
    <row r="722" spans="2:8">
      <c r="B722"/>
      <c r="C722"/>
      <c r="D722"/>
      <c r="E722"/>
      <c r="F722"/>
      <c r="G722"/>
      <c r="H722"/>
    </row>
    <row r="723" spans="2:8">
      <c r="B723"/>
      <c r="C723"/>
      <c r="D723"/>
      <c r="E723"/>
      <c r="F723"/>
      <c r="G723"/>
      <c r="H723"/>
    </row>
    <row r="724" spans="2:8">
      <c r="B724"/>
      <c r="C724"/>
      <c r="D724"/>
      <c r="E724"/>
      <c r="F724"/>
      <c r="G724"/>
      <c r="H724"/>
    </row>
    <row r="725" spans="2:8">
      <c r="B725"/>
      <c r="C725"/>
      <c r="D725"/>
      <c r="E725"/>
      <c r="F725"/>
      <c r="G725"/>
      <c r="H725"/>
    </row>
    <row r="726" spans="2:8">
      <c r="B726"/>
      <c r="C726"/>
      <c r="D726"/>
      <c r="E726"/>
      <c r="F726"/>
      <c r="G726"/>
      <c r="H726"/>
    </row>
    <row r="727" spans="2:8">
      <c r="B727"/>
      <c r="C727"/>
      <c r="D727"/>
      <c r="E727"/>
      <c r="F727"/>
      <c r="G727"/>
      <c r="H727"/>
    </row>
    <row r="728" spans="2:8">
      <c r="B728"/>
      <c r="C728"/>
      <c r="D728"/>
      <c r="E728"/>
      <c r="F728"/>
      <c r="G728"/>
      <c r="H728"/>
    </row>
    <row r="729" spans="2:8">
      <c r="B729"/>
      <c r="C729"/>
      <c r="D729"/>
      <c r="E729"/>
      <c r="F729"/>
      <c r="G729"/>
      <c r="H729"/>
    </row>
    <row r="730" spans="2:8">
      <c r="B730"/>
      <c r="C730"/>
      <c r="D730"/>
      <c r="E730"/>
      <c r="F730"/>
      <c r="G730"/>
      <c r="H730"/>
    </row>
    <row r="731" spans="2:8">
      <c r="B731"/>
      <c r="C731"/>
      <c r="D731"/>
      <c r="E731"/>
      <c r="F731"/>
      <c r="G731"/>
      <c r="H731"/>
    </row>
    <row r="732" spans="2:8">
      <c r="B732"/>
      <c r="C732"/>
      <c r="D732"/>
      <c r="E732"/>
      <c r="F732"/>
      <c r="G732"/>
      <c r="H732"/>
    </row>
    <row r="733" spans="2:8">
      <c r="B733"/>
      <c r="C733"/>
      <c r="D733"/>
      <c r="E733"/>
      <c r="F733"/>
      <c r="G733"/>
      <c r="H733"/>
    </row>
    <row r="734" spans="2:8">
      <c r="B734"/>
      <c r="C734"/>
      <c r="D734"/>
      <c r="E734"/>
      <c r="F734"/>
      <c r="G734"/>
      <c r="H734"/>
    </row>
    <row r="735" spans="2:8">
      <c r="B735"/>
      <c r="C735"/>
      <c r="D735"/>
      <c r="E735"/>
      <c r="F735"/>
      <c r="G735"/>
      <c r="H735"/>
    </row>
    <row r="736" spans="2:8">
      <c r="B736"/>
      <c r="C736"/>
      <c r="D736"/>
      <c r="E736"/>
      <c r="F736"/>
      <c r="G736"/>
      <c r="H736"/>
    </row>
    <row r="737" spans="2:8">
      <c r="B737"/>
      <c r="C737"/>
      <c r="D737"/>
      <c r="E737"/>
      <c r="F737"/>
      <c r="G737"/>
      <c r="H737"/>
    </row>
    <row r="738" spans="2:8">
      <c r="B738"/>
      <c r="C738"/>
      <c r="D738"/>
      <c r="E738"/>
      <c r="F738"/>
      <c r="G738"/>
      <c r="H738"/>
    </row>
    <row r="739" spans="2:8">
      <c r="B739"/>
      <c r="C739"/>
      <c r="D739"/>
      <c r="E739"/>
      <c r="F739"/>
      <c r="G739"/>
      <c r="H739"/>
    </row>
    <row r="740" spans="2:8">
      <c r="B740"/>
      <c r="C740"/>
      <c r="D740"/>
      <c r="E740"/>
      <c r="F740"/>
      <c r="G740"/>
      <c r="H740"/>
    </row>
    <row r="741" spans="2:8">
      <c r="B741"/>
      <c r="C741"/>
      <c r="D741"/>
      <c r="E741"/>
      <c r="F741"/>
      <c r="G741"/>
      <c r="H741"/>
    </row>
    <row r="742" spans="2:8">
      <c r="B742"/>
      <c r="C742"/>
      <c r="D742"/>
      <c r="E742"/>
      <c r="F742"/>
      <c r="G742"/>
      <c r="H742"/>
    </row>
    <row r="743" spans="2:8">
      <c r="B743"/>
      <c r="C743"/>
      <c r="D743"/>
      <c r="E743"/>
      <c r="F743"/>
      <c r="G743"/>
      <c r="H743"/>
    </row>
    <row r="744" spans="2:8">
      <c r="B744"/>
      <c r="C744"/>
      <c r="D744"/>
      <c r="E744"/>
      <c r="F744"/>
      <c r="G744"/>
      <c r="H744"/>
    </row>
    <row r="745" spans="2:8">
      <c r="B745"/>
      <c r="C745"/>
      <c r="D745"/>
      <c r="E745"/>
      <c r="F745"/>
      <c r="G745"/>
      <c r="H745"/>
    </row>
    <row r="746" spans="2:8">
      <c r="B746"/>
      <c r="C746"/>
      <c r="D746"/>
      <c r="E746"/>
      <c r="F746"/>
      <c r="G746"/>
      <c r="H746"/>
    </row>
    <row r="747" spans="2:8">
      <c r="B747"/>
      <c r="C747"/>
      <c r="D747"/>
      <c r="E747"/>
      <c r="F747"/>
      <c r="G747"/>
      <c r="H747"/>
    </row>
    <row r="748" spans="2:8">
      <c r="B748"/>
      <c r="C748"/>
      <c r="D748"/>
      <c r="E748"/>
      <c r="F748"/>
      <c r="G748"/>
      <c r="H748"/>
    </row>
    <row r="749" spans="2:8">
      <c r="B749"/>
      <c r="C749"/>
      <c r="D749"/>
      <c r="E749"/>
      <c r="F749"/>
      <c r="G749"/>
      <c r="H749"/>
    </row>
    <row r="750" spans="2:8">
      <c r="B750"/>
      <c r="C750"/>
      <c r="D750"/>
      <c r="E750"/>
      <c r="F750"/>
      <c r="G750"/>
      <c r="H750"/>
    </row>
    <row r="751" spans="2:8">
      <c r="B751"/>
      <c r="C751"/>
      <c r="D751"/>
      <c r="E751"/>
      <c r="F751"/>
      <c r="G751"/>
      <c r="H751"/>
    </row>
    <row r="752" spans="2:8">
      <c r="B752"/>
      <c r="C752"/>
      <c r="D752"/>
      <c r="E752"/>
      <c r="F752"/>
      <c r="G752"/>
      <c r="H752"/>
    </row>
    <row r="753" spans="2:8">
      <c r="B753"/>
      <c r="C753"/>
      <c r="D753"/>
      <c r="E753"/>
      <c r="F753"/>
      <c r="G753"/>
      <c r="H753"/>
    </row>
    <row r="754" spans="2:8">
      <c r="B754"/>
      <c r="C754"/>
      <c r="D754"/>
      <c r="E754"/>
      <c r="F754"/>
      <c r="G754"/>
      <c r="H754"/>
    </row>
    <row r="755" spans="2:8">
      <c r="B755"/>
      <c r="C755"/>
      <c r="D755"/>
      <c r="E755"/>
      <c r="F755"/>
      <c r="G755"/>
      <c r="H755"/>
    </row>
    <row r="756" spans="2:8">
      <c r="B756"/>
      <c r="C756"/>
      <c r="D756"/>
      <c r="E756"/>
      <c r="F756"/>
      <c r="G756"/>
      <c r="H756"/>
    </row>
    <row r="757" spans="2:8">
      <c r="B757"/>
      <c r="C757"/>
      <c r="D757"/>
      <c r="E757"/>
      <c r="F757"/>
      <c r="G757"/>
      <c r="H757"/>
    </row>
    <row r="758" spans="2:8">
      <c r="B758"/>
      <c r="C758"/>
      <c r="D758"/>
      <c r="E758"/>
      <c r="F758"/>
      <c r="G758"/>
      <c r="H758"/>
    </row>
    <row r="759" spans="2:8">
      <c r="B759"/>
      <c r="C759"/>
      <c r="D759"/>
      <c r="E759"/>
      <c r="F759"/>
      <c r="G759"/>
      <c r="H759"/>
    </row>
    <row r="760" spans="2:8">
      <c r="B760"/>
      <c r="C760"/>
      <c r="D760"/>
      <c r="E760"/>
      <c r="F760"/>
      <c r="G760"/>
      <c r="H760"/>
    </row>
    <row r="761" spans="2:8">
      <c r="B761"/>
      <c r="C761"/>
      <c r="D761"/>
      <c r="E761"/>
      <c r="F761"/>
      <c r="G761"/>
      <c r="H761"/>
    </row>
    <row r="762" spans="2:8">
      <c r="B762"/>
      <c r="C762"/>
      <c r="D762"/>
      <c r="E762"/>
      <c r="F762"/>
      <c r="G762"/>
      <c r="H762"/>
    </row>
    <row r="763" spans="2:8">
      <c r="B763"/>
      <c r="C763"/>
      <c r="D763"/>
      <c r="E763"/>
      <c r="F763"/>
      <c r="G763"/>
      <c r="H763"/>
    </row>
    <row r="764" spans="2:8">
      <c r="B764"/>
      <c r="C764"/>
      <c r="D764"/>
      <c r="E764"/>
      <c r="F764"/>
      <c r="G764"/>
      <c r="H764"/>
    </row>
    <row r="765" spans="2:8">
      <c r="B765"/>
      <c r="C765"/>
      <c r="D765"/>
      <c r="E765"/>
      <c r="F765"/>
      <c r="G765"/>
      <c r="H765"/>
    </row>
    <row r="766" spans="2:8">
      <c r="B766"/>
      <c r="C766"/>
      <c r="D766"/>
      <c r="E766"/>
      <c r="F766"/>
      <c r="G766"/>
      <c r="H766"/>
    </row>
    <row r="767" spans="2:8">
      <c r="B767"/>
      <c r="C767"/>
      <c r="D767"/>
      <c r="E767"/>
      <c r="F767"/>
      <c r="G767"/>
      <c r="H767"/>
    </row>
    <row r="768" spans="2:8">
      <c r="B768"/>
      <c r="C768"/>
      <c r="D768"/>
      <c r="E768"/>
      <c r="F768"/>
      <c r="G768"/>
      <c r="H768"/>
    </row>
    <row r="769" spans="2:8">
      <c r="B769"/>
      <c r="C769"/>
      <c r="D769"/>
      <c r="E769"/>
      <c r="F769"/>
      <c r="G769"/>
      <c r="H769"/>
    </row>
    <row r="770" spans="2:8">
      <c r="B770"/>
      <c r="C770"/>
      <c r="D770"/>
      <c r="E770"/>
      <c r="F770"/>
      <c r="G770"/>
      <c r="H770"/>
    </row>
    <row r="771" spans="2:8">
      <c r="B771"/>
      <c r="C771"/>
      <c r="D771"/>
      <c r="E771"/>
      <c r="F771"/>
      <c r="G771"/>
      <c r="H771"/>
    </row>
    <row r="772" spans="2:8">
      <c r="B772"/>
      <c r="C772"/>
      <c r="D772"/>
      <c r="E772"/>
      <c r="F772"/>
      <c r="G772"/>
      <c r="H772"/>
    </row>
    <row r="773" spans="2:8">
      <c r="B773"/>
      <c r="C773"/>
      <c r="D773"/>
      <c r="E773"/>
      <c r="F773"/>
      <c r="G773"/>
      <c r="H773"/>
    </row>
    <row r="774" spans="2:8">
      <c r="B774"/>
      <c r="C774"/>
      <c r="D774"/>
      <c r="E774"/>
      <c r="F774"/>
      <c r="G774"/>
      <c r="H774"/>
    </row>
    <row r="775" spans="2:8">
      <c r="B775"/>
      <c r="C775"/>
      <c r="D775"/>
      <c r="E775"/>
      <c r="F775"/>
      <c r="G775"/>
      <c r="H775"/>
    </row>
    <row r="776" spans="2:8">
      <c r="B776"/>
      <c r="C776"/>
      <c r="D776"/>
      <c r="E776"/>
      <c r="F776"/>
      <c r="G776"/>
      <c r="H776"/>
    </row>
    <row r="777" spans="2:8">
      <c r="B777"/>
      <c r="C777"/>
      <c r="D777"/>
      <c r="E777"/>
      <c r="F777"/>
      <c r="G777"/>
      <c r="H777"/>
    </row>
    <row r="778" spans="2:8">
      <c r="B778"/>
      <c r="C778"/>
      <c r="D778"/>
      <c r="E778"/>
      <c r="F778"/>
      <c r="G778"/>
      <c r="H778"/>
    </row>
    <row r="779" spans="2:8">
      <c r="B779"/>
      <c r="C779"/>
      <c r="D779"/>
      <c r="E779"/>
      <c r="F779"/>
      <c r="G779"/>
      <c r="H779"/>
    </row>
    <row r="780" spans="2:8">
      <c r="B780"/>
      <c r="C780"/>
      <c r="D780"/>
      <c r="E780"/>
      <c r="F780"/>
      <c r="G780"/>
      <c r="H780"/>
    </row>
    <row r="781" spans="2:8">
      <c r="B781"/>
      <c r="C781"/>
      <c r="D781"/>
      <c r="E781"/>
      <c r="F781"/>
      <c r="G781"/>
      <c r="H781"/>
    </row>
    <row r="782" spans="2:8">
      <c r="B782"/>
      <c r="C782"/>
      <c r="D782"/>
      <c r="E782"/>
      <c r="F782"/>
      <c r="G782"/>
      <c r="H782"/>
    </row>
    <row r="783" spans="2:8">
      <c r="B783"/>
      <c r="C783"/>
      <c r="D783"/>
      <c r="E783"/>
      <c r="F783"/>
      <c r="G783"/>
      <c r="H783"/>
    </row>
    <row r="784" spans="2:8">
      <c r="B784"/>
      <c r="C784"/>
      <c r="D784"/>
      <c r="E784"/>
      <c r="F784"/>
      <c r="G784"/>
      <c r="H784"/>
    </row>
    <row r="785" spans="2:8">
      <c r="B785"/>
      <c r="C785"/>
      <c r="D785"/>
      <c r="E785"/>
      <c r="F785"/>
      <c r="G785"/>
      <c r="H785"/>
    </row>
    <row r="786" spans="2:8">
      <c r="B786"/>
      <c r="C786"/>
      <c r="D786"/>
      <c r="E786"/>
      <c r="F786"/>
      <c r="G786"/>
      <c r="H786"/>
    </row>
    <row r="787" spans="2:8">
      <c r="B787"/>
      <c r="C787"/>
      <c r="D787"/>
      <c r="E787"/>
      <c r="F787"/>
      <c r="G787"/>
      <c r="H787"/>
    </row>
    <row r="788" spans="2:8">
      <c r="B788"/>
      <c r="C788"/>
      <c r="D788"/>
      <c r="E788"/>
      <c r="F788"/>
      <c r="G788"/>
      <c r="H788"/>
    </row>
    <row r="789" spans="2:8">
      <c r="B789"/>
      <c r="C789"/>
      <c r="D789"/>
      <c r="E789"/>
      <c r="F789"/>
      <c r="G789"/>
      <c r="H789"/>
    </row>
    <row r="790" spans="2:8">
      <c r="B790"/>
      <c r="C790"/>
      <c r="D790"/>
      <c r="E790"/>
      <c r="F790"/>
      <c r="G790"/>
      <c r="H790"/>
    </row>
    <row r="791" spans="2:8">
      <c r="B791"/>
      <c r="C791"/>
      <c r="D791"/>
      <c r="E791"/>
      <c r="F791"/>
      <c r="G791"/>
      <c r="H791"/>
    </row>
    <row r="792" spans="2:8">
      <c r="B792"/>
      <c r="C792"/>
      <c r="D792"/>
      <c r="E792"/>
      <c r="F792"/>
      <c r="G792"/>
      <c r="H792"/>
    </row>
    <row r="793" spans="2:8">
      <c r="B793"/>
      <c r="C793"/>
      <c r="D793"/>
      <c r="E793"/>
      <c r="F793"/>
      <c r="G793"/>
      <c r="H793"/>
    </row>
    <row r="794" spans="2:8">
      <c r="B794"/>
      <c r="C794"/>
      <c r="D794"/>
      <c r="E794"/>
      <c r="F794"/>
      <c r="G794"/>
      <c r="H794"/>
    </row>
    <row r="795" spans="2:8">
      <c r="B795"/>
      <c r="C795"/>
      <c r="D795"/>
      <c r="E795"/>
      <c r="F795"/>
      <c r="G795"/>
      <c r="H795"/>
    </row>
    <row r="796" spans="2:8">
      <c r="B796"/>
      <c r="C796"/>
      <c r="D796"/>
      <c r="E796"/>
      <c r="F796"/>
      <c r="G796"/>
      <c r="H796"/>
    </row>
    <row r="797" spans="2:8">
      <c r="B797"/>
      <c r="C797"/>
      <c r="D797"/>
      <c r="E797"/>
      <c r="F797"/>
      <c r="G797"/>
      <c r="H797"/>
    </row>
    <row r="798" spans="2:8">
      <c r="B798"/>
      <c r="C798"/>
      <c r="D798"/>
      <c r="E798"/>
      <c r="F798"/>
      <c r="G798"/>
      <c r="H798"/>
    </row>
    <row r="799" spans="2:8">
      <c r="B799"/>
      <c r="C799"/>
      <c r="D799"/>
      <c r="E799"/>
      <c r="F799"/>
      <c r="G799"/>
      <c r="H799"/>
    </row>
    <row r="800" spans="2:8">
      <c r="B800"/>
      <c r="C800"/>
      <c r="D800"/>
      <c r="E800"/>
      <c r="F800"/>
      <c r="G800"/>
      <c r="H800"/>
    </row>
    <row r="801" spans="2:8">
      <c r="B801"/>
      <c r="C801"/>
      <c r="D801"/>
      <c r="E801"/>
      <c r="F801"/>
      <c r="G801"/>
      <c r="H801"/>
    </row>
    <row r="802" spans="2:8">
      <c r="B802"/>
      <c r="C802"/>
      <c r="D802"/>
      <c r="E802"/>
      <c r="F802"/>
      <c r="G802"/>
      <c r="H802"/>
    </row>
    <row r="803" spans="2:8">
      <c r="B803"/>
      <c r="C803"/>
      <c r="D803"/>
      <c r="E803"/>
      <c r="F803"/>
      <c r="G803"/>
      <c r="H803"/>
    </row>
    <row r="804" spans="2:8">
      <c r="B804"/>
      <c r="C804"/>
      <c r="D804"/>
      <c r="E804"/>
      <c r="F804"/>
      <c r="G804"/>
      <c r="H804"/>
    </row>
    <row r="805" spans="2:8">
      <c r="B805"/>
      <c r="C805"/>
      <c r="D805"/>
      <c r="E805"/>
      <c r="F805"/>
      <c r="G805"/>
      <c r="H805"/>
    </row>
    <row r="806" spans="2:8">
      <c r="B806"/>
      <c r="C806"/>
      <c r="D806"/>
      <c r="E806"/>
      <c r="F806"/>
      <c r="G806"/>
      <c r="H806"/>
    </row>
    <row r="807" spans="2:8">
      <c r="B807"/>
      <c r="C807"/>
      <c r="D807"/>
      <c r="E807"/>
      <c r="F807"/>
      <c r="G807"/>
      <c r="H807"/>
    </row>
    <row r="808" spans="2:8">
      <c r="B808"/>
      <c r="C808"/>
      <c r="D808"/>
      <c r="E808"/>
      <c r="F808"/>
      <c r="G808"/>
      <c r="H808"/>
    </row>
    <row r="809" spans="2:8">
      <c r="B809"/>
      <c r="C809"/>
      <c r="D809"/>
      <c r="E809"/>
      <c r="F809"/>
      <c r="G809"/>
      <c r="H809"/>
    </row>
    <row r="810" spans="2:8">
      <c r="B810"/>
      <c r="C810"/>
      <c r="D810"/>
      <c r="E810"/>
      <c r="F810"/>
      <c r="G810"/>
      <c r="H810"/>
    </row>
    <row r="811" spans="2:8">
      <c r="B811"/>
      <c r="C811"/>
      <c r="D811"/>
      <c r="E811"/>
      <c r="F811"/>
      <c r="G811"/>
      <c r="H811"/>
    </row>
    <row r="812" spans="2:8">
      <c r="B812"/>
      <c r="C812"/>
      <c r="D812"/>
      <c r="E812"/>
      <c r="F812"/>
      <c r="G812"/>
      <c r="H812"/>
    </row>
    <row r="813" spans="2:8">
      <c r="B813"/>
      <c r="C813"/>
      <c r="D813"/>
      <c r="E813"/>
      <c r="F813"/>
      <c r="G813"/>
      <c r="H813"/>
    </row>
    <row r="814" spans="2:8">
      <c r="B814"/>
      <c r="C814"/>
      <c r="D814"/>
      <c r="E814"/>
      <c r="F814"/>
      <c r="G814"/>
      <c r="H814"/>
    </row>
    <row r="815" spans="2:8">
      <c r="B815"/>
      <c r="C815"/>
      <c r="D815"/>
      <c r="E815"/>
      <c r="F815"/>
      <c r="G815"/>
      <c r="H815"/>
    </row>
    <row r="816" spans="2:8">
      <c r="B816"/>
      <c r="C816"/>
      <c r="D816"/>
      <c r="E816"/>
      <c r="F816"/>
      <c r="G816"/>
      <c r="H816"/>
    </row>
    <row r="817" spans="2:8">
      <c r="B817"/>
      <c r="C817"/>
      <c r="D817"/>
      <c r="E817"/>
      <c r="F817"/>
      <c r="G817"/>
      <c r="H817"/>
    </row>
    <row r="818" spans="2:8">
      <c r="B818"/>
      <c r="C818"/>
      <c r="D818"/>
      <c r="E818"/>
      <c r="F818"/>
      <c r="G818"/>
      <c r="H818"/>
    </row>
    <row r="819" spans="2:8">
      <c r="B819"/>
      <c r="C819"/>
      <c r="D819"/>
      <c r="E819"/>
      <c r="F819"/>
      <c r="G819"/>
      <c r="H819"/>
    </row>
    <row r="820" spans="2:8">
      <c r="B820"/>
      <c r="C820"/>
      <c r="D820"/>
      <c r="E820"/>
      <c r="F820"/>
      <c r="G820"/>
      <c r="H820"/>
    </row>
    <row r="821" spans="2:8">
      <c r="B821"/>
      <c r="C821"/>
      <c r="D821"/>
      <c r="E821"/>
      <c r="F821"/>
      <c r="G821"/>
      <c r="H821"/>
    </row>
    <row r="822" spans="2:8">
      <c r="B822"/>
      <c r="C822"/>
      <c r="D822"/>
      <c r="E822"/>
      <c r="F822"/>
      <c r="G822"/>
      <c r="H822"/>
    </row>
    <row r="823" spans="2:8">
      <c r="B823"/>
      <c r="C823"/>
      <c r="D823"/>
      <c r="E823"/>
      <c r="F823"/>
      <c r="G823"/>
      <c r="H823"/>
    </row>
    <row r="824" spans="2:8">
      <c r="B824"/>
      <c r="C824"/>
      <c r="D824"/>
      <c r="E824"/>
      <c r="F824"/>
      <c r="G824"/>
      <c r="H824"/>
    </row>
    <row r="825" spans="2:8">
      <c r="B825"/>
      <c r="C825"/>
      <c r="D825"/>
      <c r="E825"/>
      <c r="F825"/>
      <c r="G825"/>
      <c r="H825"/>
    </row>
    <row r="826" spans="2:8">
      <c r="B826"/>
      <c r="C826"/>
      <c r="D826"/>
      <c r="E826"/>
      <c r="F826"/>
      <c r="G826"/>
      <c r="H826"/>
    </row>
    <row r="827" spans="2:8">
      <c r="B827"/>
      <c r="C827"/>
      <c r="D827"/>
      <c r="E827"/>
      <c r="F827"/>
      <c r="G827"/>
      <c r="H827"/>
    </row>
    <row r="828" spans="2:8">
      <c r="B828"/>
      <c r="C828"/>
      <c r="D828"/>
      <c r="E828"/>
      <c r="F828"/>
      <c r="G828"/>
      <c r="H828"/>
    </row>
    <row r="829" spans="2:8">
      <c r="B829"/>
      <c r="C829"/>
      <c r="D829"/>
      <c r="E829"/>
      <c r="F829"/>
      <c r="G829"/>
      <c r="H829"/>
    </row>
    <row r="830" spans="2:8">
      <c r="B830"/>
      <c r="C830"/>
      <c r="D830"/>
      <c r="E830"/>
      <c r="F830"/>
      <c r="G830"/>
      <c r="H830"/>
    </row>
    <row r="831" spans="2:8">
      <c r="B831"/>
      <c r="C831"/>
      <c r="D831"/>
      <c r="E831"/>
      <c r="F831"/>
      <c r="G831"/>
      <c r="H831"/>
    </row>
    <row r="832" spans="2:8">
      <c r="B832"/>
      <c r="C832"/>
      <c r="D832"/>
      <c r="E832"/>
      <c r="F832"/>
      <c r="G832"/>
      <c r="H832"/>
    </row>
    <row r="833" spans="2:8">
      <c r="B833"/>
      <c r="C833"/>
      <c r="D833"/>
      <c r="E833"/>
      <c r="F833"/>
      <c r="G833"/>
      <c r="H833"/>
    </row>
    <row r="834" spans="2:8">
      <c r="B834"/>
      <c r="C834"/>
      <c r="D834"/>
      <c r="E834"/>
      <c r="F834"/>
      <c r="G834"/>
      <c r="H834"/>
    </row>
    <row r="835" spans="2:8">
      <c r="B835"/>
      <c r="C835"/>
      <c r="D835"/>
      <c r="E835"/>
      <c r="F835"/>
      <c r="G835"/>
      <c r="H835"/>
    </row>
    <row r="836" spans="2:8">
      <c r="B836"/>
      <c r="C836"/>
      <c r="D836"/>
      <c r="E836"/>
      <c r="F836"/>
      <c r="G836"/>
      <c r="H836"/>
    </row>
    <row r="837" spans="2:8">
      <c r="B837"/>
      <c r="C837"/>
      <c r="D837"/>
      <c r="E837"/>
      <c r="F837"/>
      <c r="G837"/>
      <c r="H837"/>
    </row>
    <row r="838" spans="2:8">
      <c r="B838"/>
      <c r="C838"/>
      <c r="D838"/>
      <c r="E838"/>
      <c r="F838"/>
      <c r="G838"/>
      <c r="H838"/>
    </row>
    <row r="839" spans="2:8">
      <c r="B839"/>
      <c r="C839"/>
      <c r="D839"/>
      <c r="E839"/>
      <c r="F839"/>
      <c r="G839"/>
      <c r="H839"/>
    </row>
    <row r="840" spans="2:8">
      <c r="B840"/>
      <c r="C840"/>
      <c r="D840"/>
      <c r="E840"/>
      <c r="F840"/>
      <c r="G840"/>
      <c r="H840"/>
    </row>
    <row r="841" spans="2:8">
      <c r="B841"/>
      <c r="C841"/>
      <c r="D841"/>
      <c r="E841"/>
      <c r="F841"/>
      <c r="G841"/>
      <c r="H841"/>
    </row>
    <row r="842" spans="2:8">
      <c r="B842"/>
      <c r="C842"/>
      <c r="D842"/>
      <c r="E842"/>
      <c r="F842"/>
      <c r="G842"/>
      <c r="H842"/>
    </row>
    <row r="843" spans="2:8">
      <c r="B843"/>
      <c r="C843"/>
      <c r="D843"/>
      <c r="E843"/>
      <c r="F843"/>
      <c r="G843"/>
      <c r="H843"/>
    </row>
    <row r="844" spans="2:8">
      <c r="B844"/>
      <c r="C844"/>
      <c r="D844"/>
      <c r="E844"/>
      <c r="F844"/>
      <c r="G844"/>
      <c r="H844"/>
    </row>
    <row r="845" spans="2:8">
      <c r="B845"/>
      <c r="C845"/>
      <c r="D845"/>
      <c r="E845"/>
      <c r="F845"/>
      <c r="G845"/>
      <c r="H845"/>
    </row>
    <row r="846" spans="2:8">
      <c r="B846"/>
      <c r="C846"/>
      <c r="D846"/>
      <c r="E846"/>
      <c r="F846"/>
      <c r="G846"/>
      <c r="H846"/>
    </row>
    <row r="847" spans="2:8">
      <c r="B847"/>
      <c r="C847"/>
      <c r="D847"/>
      <c r="E847"/>
      <c r="F847"/>
      <c r="G847"/>
      <c r="H847"/>
    </row>
    <row r="848" spans="2:8">
      <c r="B848"/>
      <c r="C848"/>
      <c r="D848"/>
      <c r="E848"/>
      <c r="F848"/>
      <c r="G848"/>
      <c r="H848"/>
    </row>
    <row r="849" spans="2:8">
      <c r="B849"/>
      <c r="C849"/>
      <c r="D849"/>
      <c r="E849"/>
      <c r="F849"/>
      <c r="G849"/>
      <c r="H849"/>
    </row>
    <row r="850" spans="2:8">
      <c r="B850"/>
      <c r="C850"/>
      <c r="D850"/>
      <c r="E850"/>
      <c r="F850"/>
      <c r="G850"/>
      <c r="H850"/>
    </row>
    <row r="851" spans="2:8">
      <c r="B851"/>
      <c r="C851"/>
      <c r="D851"/>
      <c r="E851"/>
      <c r="F851"/>
      <c r="G851"/>
      <c r="H851"/>
    </row>
    <row r="852" spans="2:8">
      <c r="B852"/>
      <c r="C852"/>
      <c r="D852"/>
      <c r="E852"/>
      <c r="F852"/>
      <c r="G852"/>
      <c r="H852"/>
    </row>
    <row r="853" spans="2:8">
      <c r="B853"/>
      <c r="C853"/>
      <c r="D853"/>
      <c r="E853"/>
      <c r="F853"/>
      <c r="G853"/>
      <c r="H853"/>
    </row>
    <row r="854" spans="2:8">
      <c r="B854"/>
      <c r="C854"/>
      <c r="D854"/>
      <c r="E854"/>
      <c r="F854"/>
      <c r="G854"/>
      <c r="H854"/>
    </row>
    <row r="855" spans="2:8">
      <c r="B855"/>
      <c r="C855"/>
      <c r="D855"/>
      <c r="E855"/>
      <c r="F855"/>
      <c r="G855"/>
      <c r="H855"/>
    </row>
    <row r="856" spans="2:8">
      <c r="B856"/>
      <c r="C856"/>
      <c r="D856"/>
      <c r="E856"/>
      <c r="F856"/>
      <c r="G856"/>
      <c r="H856"/>
    </row>
    <row r="857" spans="2:8">
      <c r="B857"/>
      <c r="C857"/>
      <c r="D857"/>
      <c r="E857"/>
      <c r="F857"/>
      <c r="G857"/>
      <c r="H857"/>
    </row>
    <row r="858" spans="2:8">
      <c r="B858"/>
      <c r="C858"/>
      <c r="D858"/>
      <c r="E858"/>
      <c r="F858"/>
      <c r="G858"/>
      <c r="H858"/>
    </row>
    <row r="859" spans="2:8">
      <c r="B859"/>
      <c r="C859"/>
      <c r="D859"/>
      <c r="E859"/>
      <c r="F859"/>
      <c r="G859"/>
      <c r="H859"/>
    </row>
    <row r="860" spans="2:8">
      <c r="B860"/>
      <c r="C860"/>
      <c r="D860"/>
      <c r="E860"/>
      <c r="F860"/>
      <c r="G860"/>
      <c r="H860"/>
    </row>
    <row r="861" spans="2:8">
      <c r="B861"/>
      <c r="C861"/>
      <c r="D861"/>
      <c r="E861"/>
      <c r="F861"/>
      <c r="G861"/>
      <c r="H861"/>
    </row>
    <row r="862" spans="2:8">
      <c r="B862"/>
      <c r="C862"/>
      <c r="D862"/>
      <c r="E862"/>
      <c r="F862"/>
      <c r="G862"/>
      <c r="H862"/>
    </row>
    <row r="863" spans="2:8">
      <c r="B863"/>
      <c r="C863"/>
      <c r="D863"/>
      <c r="E863"/>
      <c r="F863"/>
      <c r="G863"/>
      <c r="H863"/>
    </row>
    <row r="864" spans="2:8">
      <c r="B864"/>
      <c r="C864"/>
      <c r="D864"/>
      <c r="E864"/>
      <c r="F864"/>
      <c r="G864"/>
      <c r="H864"/>
    </row>
    <row r="865" spans="2:8">
      <c r="B865"/>
      <c r="C865"/>
      <c r="D865"/>
      <c r="E865"/>
      <c r="F865"/>
      <c r="G865"/>
      <c r="H865"/>
    </row>
    <row r="866" spans="2:8">
      <c r="B866"/>
      <c r="C866"/>
      <c r="D866"/>
      <c r="E866"/>
      <c r="F866"/>
      <c r="G866"/>
      <c r="H866"/>
    </row>
    <row r="867" spans="2:8">
      <c r="B867"/>
      <c r="C867"/>
      <c r="D867"/>
      <c r="E867"/>
      <c r="F867"/>
      <c r="G867"/>
      <c r="H867"/>
    </row>
    <row r="868" spans="2:8">
      <c r="B868"/>
      <c r="C868"/>
      <c r="D868"/>
      <c r="E868"/>
      <c r="F868"/>
      <c r="G868"/>
      <c r="H868"/>
    </row>
    <row r="869" spans="2:8">
      <c r="B869"/>
      <c r="C869"/>
      <c r="D869"/>
      <c r="E869"/>
      <c r="F869"/>
      <c r="G869"/>
      <c r="H869"/>
    </row>
    <row r="870" spans="2:8">
      <c r="B870"/>
      <c r="C870"/>
      <c r="D870"/>
      <c r="E870"/>
      <c r="F870"/>
      <c r="G870"/>
      <c r="H870"/>
    </row>
    <row r="871" spans="2:8">
      <c r="B871"/>
      <c r="C871"/>
      <c r="D871"/>
      <c r="E871"/>
      <c r="F871"/>
      <c r="G871"/>
      <c r="H871"/>
    </row>
    <row r="872" spans="2:8">
      <c r="B872"/>
      <c r="C872"/>
      <c r="D872"/>
      <c r="E872"/>
      <c r="F872"/>
      <c r="G872"/>
      <c r="H872"/>
    </row>
    <row r="873" spans="2:8">
      <c r="B873"/>
      <c r="C873"/>
      <c r="D873"/>
      <c r="E873"/>
      <c r="F873"/>
      <c r="G873"/>
      <c r="H873"/>
    </row>
    <row r="874" spans="2:8">
      <c r="B874"/>
      <c r="C874"/>
      <c r="D874"/>
      <c r="E874"/>
      <c r="F874"/>
      <c r="G874"/>
      <c r="H874"/>
    </row>
    <row r="875" spans="2:8">
      <c r="B875"/>
      <c r="C875"/>
      <c r="D875"/>
      <c r="E875"/>
      <c r="F875"/>
      <c r="G875"/>
      <c r="H875"/>
    </row>
    <row r="876" spans="2:8">
      <c r="B876"/>
      <c r="C876"/>
      <c r="D876"/>
      <c r="E876"/>
      <c r="F876"/>
      <c r="G876"/>
      <c r="H876"/>
    </row>
    <row r="877" spans="2:8">
      <c r="B877"/>
      <c r="C877"/>
      <c r="D877"/>
      <c r="E877"/>
      <c r="F877"/>
      <c r="G877"/>
      <c r="H877"/>
    </row>
    <row r="878" spans="2:8">
      <c r="B878"/>
      <c r="C878"/>
      <c r="D878"/>
      <c r="E878"/>
      <c r="F878"/>
      <c r="G878"/>
      <c r="H878"/>
    </row>
    <row r="879" spans="2:8">
      <c r="B879"/>
      <c r="C879"/>
      <c r="D879"/>
      <c r="E879"/>
      <c r="F879"/>
      <c r="G879"/>
      <c r="H879"/>
    </row>
    <row r="880" spans="2:8">
      <c r="B880"/>
      <c r="C880"/>
      <c r="D880"/>
      <c r="E880"/>
      <c r="F880"/>
      <c r="G880"/>
      <c r="H880"/>
    </row>
    <row r="881" spans="2:8">
      <c r="B881"/>
      <c r="C881"/>
      <c r="D881"/>
      <c r="E881"/>
      <c r="F881"/>
      <c r="G881"/>
      <c r="H881"/>
    </row>
    <row r="882" spans="2:8">
      <c r="B882"/>
      <c r="C882"/>
      <c r="D882"/>
      <c r="E882"/>
      <c r="F882"/>
      <c r="G882"/>
      <c r="H882"/>
    </row>
    <row r="883" spans="2:8">
      <c r="B883"/>
      <c r="C883"/>
      <c r="D883"/>
      <c r="E883"/>
      <c r="F883"/>
      <c r="G883"/>
      <c r="H883"/>
    </row>
    <row r="884" spans="2:8">
      <c r="B884"/>
      <c r="C884"/>
      <c r="D884"/>
      <c r="E884"/>
      <c r="F884"/>
      <c r="G884"/>
      <c r="H884"/>
    </row>
    <row r="885" spans="2:8">
      <c r="B885"/>
      <c r="C885"/>
      <c r="D885"/>
      <c r="E885"/>
      <c r="F885"/>
      <c r="G885"/>
      <c r="H885"/>
    </row>
    <row r="886" spans="2:8">
      <c r="B886"/>
      <c r="C886"/>
      <c r="D886"/>
      <c r="E886"/>
      <c r="F886"/>
      <c r="G886"/>
      <c r="H886"/>
    </row>
    <row r="887" spans="2:8">
      <c r="B887"/>
      <c r="C887"/>
      <c r="D887"/>
      <c r="E887"/>
      <c r="F887"/>
      <c r="G887"/>
      <c r="H887"/>
    </row>
    <row r="888" spans="2:8">
      <c r="B888"/>
      <c r="C888"/>
      <c r="D888"/>
      <c r="E888"/>
      <c r="F888"/>
      <c r="G888"/>
      <c r="H888"/>
    </row>
    <row r="889" spans="2:8">
      <c r="B889"/>
      <c r="C889"/>
      <c r="D889"/>
      <c r="E889"/>
      <c r="F889"/>
      <c r="G889"/>
      <c r="H889"/>
    </row>
    <row r="890" spans="2:8">
      <c r="B890"/>
      <c r="C890"/>
      <c r="D890"/>
      <c r="E890"/>
      <c r="F890"/>
      <c r="G890"/>
      <c r="H890"/>
    </row>
    <row r="891" spans="2:8">
      <c r="B891"/>
      <c r="C891"/>
      <c r="D891"/>
      <c r="E891"/>
      <c r="F891"/>
      <c r="G891"/>
      <c r="H891"/>
    </row>
    <row r="892" spans="2:8">
      <c r="B892"/>
      <c r="C892"/>
      <c r="D892"/>
      <c r="E892"/>
      <c r="F892"/>
      <c r="G892"/>
      <c r="H892"/>
    </row>
    <row r="893" spans="2:8">
      <c r="B893"/>
      <c r="C893"/>
      <c r="D893"/>
      <c r="E893"/>
      <c r="F893"/>
      <c r="G893"/>
      <c r="H893"/>
    </row>
    <row r="894" spans="2:8">
      <c r="B894"/>
      <c r="C894"/>
      <c r="D894"/>
      <c r="E894"/>
      <c r="F894"/>
      <c r="G894"/>
      <c r="H894"/>
    </row>
    <row r="895" spans="2:8">
      <c r="B895"/>
      <c r="C895"/>
      <c r="D895"/>
      <c r="E895"/>
      <c r="F895"/>
      <c r="G895"/>
      <c r="H895"/>
    </row>
    <row r="896" spans="2:8">
      <c r="B896"/>
      <c r="C896"/>
      <c r="D896"/>
      <c r="E896"/>
      <c r="F896"/>
      <c r="G896"/>
      <c r="H896"/>
    </row>
    <row r="897" spans="2:8">
      <c r="B897"/>
      <c r="C897"/>
      <c r="D897"/>
      <c r="E897"/>
      <c r="F897"/>
      <c r="G897"/>
      <c r="H897"/>
    </row>
    <row r="898" spans="2:8">
      <c r="B898"/>
      <c r="C898"/>
      <c r="D898"/>
      <c r="E898"/>
      <c r="F898"/>
      <c r="G898"/>
      <c r="H898"/>
    </row>
    <row r="899" spans="2:8">
      <c r="B899"/>
      <c r="C899"/>
      <c r="D899"/>
      <c r="E899"/>
      <c r="F899"/>
      <c r="G899"/>
      <c r="H899"/>
    </row>
    <row r="900" spans="2:8">
      <c r="B900"/>
      <c r="C900"/>
      <c r="D900"/>
      <c r="E900"/>
      <c r="F900"/>
      <c r="G900"/>
      <c r="H900"/>
    </row>
    <row r="901" spans="2:8">
      <c r="B901"/>
      <c r="C901"/>
      <c r="D901"/>
      <c r="E901"/>
      <c r="F901"/>
      <c r="G901"/>
      <c r="H901"/>
    </row>
    <row r="902" spans="2:8">
      <c r="B902"/>
      <c r="C902"/>
      <c r="D902"/>
      <c r="E902"/>
      <c r="F902"/>
      <c r="G902"/>
      <c r="H902"/>
    </row>
    <row r="903" spans="2:8">
      <c r="B903"/>
      <c r="C903"/>
      <c r="D903"/>
      <c r="E903"/>
      <c r="F903"/>
      <c r="G903"/>
      <c r="H903"/>
    </row>
    <row r="904" spans="2:8">
      <c r="B904"/>
      <c r="C904"/>
      <c r="D904"/>
      <c r="E904"/>
      <c r="F904"/>
      <c r="G904"/>
      <c r="H904"/>
    </row>
    <row r="905" spans="2:8">
      <c r="B905"/>
      <c r="C905"/>
      <c r="D905"/>
      <c r="E905"/>
      <c r="F905"/>
      <c r="G905"/>
      <c r="H905"/>
    </row>
    <row r="906" spans="2:8">
      <c r="B906"/>
      <c r="C906"/>
      <c r="D906"/>
      <c r="E906"/>
      <c r="F906"/>
      <c r="G906"/>
      <c r="H906"/>
    </row>
    <row r="907" spans="2:8">
      <c r="B907"/>
      <c r="C907"/>
      <c r="D907"/>
      <c r="E907"/>
      <c r="F907"/>
      <c r="G907"/>
      <c r="H907"/>
    </row>
    <row r="908" spans="2:8">
      <c r="B908"/>
      <c r="C908"/>
      <c r="D908"/>
      <c r="E908"/>
      <c r="F908"/>
      <c r="G908"/>
      <c r="H908"/>
    </row>
    <row r="909" spans="2:8">
      <c r="B909"/>
      <c r="C909"/>
      <c r="D909"/>
      <c r="E909"/>
      <c r="F909"/>
      <c r="G909"/>
      <c r="H909"/>
    </row>
    <row r="910" spans="2:8">
      <c r="B910"/>
      <c r="C910"/>
      <c r="D910"/>
      <c r="E910"/>
      <c r="F910"/>
      <c r="G910"/>
      <c r="H910"/>
    </row>
    <row r="911" spans="2:8">
      <c r="B911"/>
      <c r="C911"/>
      <c r="D911"/>
      <c r="E911"/>
      <c r="F911"/>
      <c r="G911"/>
      <c r="H911"/>
    </row>
    <row r="912" spans="2:8">
      <c r="B912"/>
      <c r="C912"/>
      <c r="D912"/>
      <c r="E912"/>
      <c r="F912"/>
      <c r="G912"/>
      <c r="H912"/>
    </row>
    <row r="913" spans="2:8">
      <c r="B913"/>
      <c r="C913"/>
      <c r="D913"/>
      <c r="E913"/>
      <c r="F913"/>
      <c r="G913"/>
      <c r="H913"/>
    </row>
    <row r="914" spans="2:8">
      <c r="B914"/>
      <c r="C914"/>
      <c r="D914"/>
      <c r="E914"/>
      <c r="F914"/>
      <c r="G914"/>
      <c r="H914"/>
    </row>
    <row r="915" spans="2:8">
      <c r="B915"/>
      <c r="C915"/>
      <c r="D915"/>
      <c r="E915"/>
      <c r="F915"/>
      <c r="G915"/>
      <c r="H915"/>
    </row>
    <row r="916" spans="2:8">
      <c r="B916"/>
      <c r="C916"/>
      <c r="D916"/>
      <c r="E916"/>
      <c r="F916"/>
      <c r="G916"/>
      <c r="H916"/>
    </row>
    <row r="917" spans="2:8">
      <c r="B917"/>
      <c r="C917"/>
      <c r="D917"/>
      <c r="E917"/>
      <c r="F917"/>
      <c r="G917"/>
      <c r="H917"/>
    </row>
    <row r="918" spans="2:8">
      <c r="B918"/>
      <c r="C918"/>
      <c r="D918"/>
      <c r="E918"/>
      <c r="F918"/>
      <c r="G918"/>
      <c r="H918"/>
    </row>
    <row r="919" spans="2:8">
      <c r="B919"/>
      <c r="C919"/>
      <c r="D919"/>
      <c r="E919"/>
      <c r="F919"/>
      <c r="G919"/>
      <c r="H919"/>
    </row>
    <row r="920" spans="2:8">
      <c r="B920"/>
      <c r="C920"/>
      <c r="D920"/>
      <c r="E920"/>
      <c r="F920"/>
      <c r="G920"/>
      <c r="H920"/>
    </row>
    <row r="921" spans="2:8">
      <c r="B921"/>
      <c r="C921"/>
      <c r="D921"/>
      <c r="E921"/>
      <c r="F921"/>
      <c r="G921"/>
      <c r="H921"/>
    </row>
    <row r="922" spans="2:8">
      <c r="B922"/>
      <c r="C922"/>
      <c r="D922"/>
      <c r="E922"/>
      <c r="F922"/>
      <c r="G922"/>
      <c r="H922"/>
    </row>
    <row r="923" spans="2:8">
      <c r="B923"/>
      <c r="C923"/>
      <c r="D923"/>
      <c r="E923"/>
      <c r="F923"/>
      <c r="G923"/>
      <c r="H923"/>
    </row>
    <row r="924" spans="2:8">
      <c r="B924"/>
      <c r="C924"/>
      <c r="D924"/>
      <c r="E924"/>
      <c r="F924"/>
      <c r="G924"/>
      <c r="H924"/>
    </row>
    <row r="925" spans="2:8">
      <c r="B925"/>
      <c r="C925"/>
      <c r="D925"/>
      <c r="E925"/>
      <c r="F925"/>
      <c r="G925"/>
      <c r="H925"/>
    </row>
    <row r="926" spans="2:8">
      <c r="B926"/>
      <c r="C926"/>
      <c r="D926"/>
      <c r="E926"/>
      <c r="F926"/>
      <c r="G926"/>
      <c r="H926"/>
    </row>
    <row r="927" spans="2:8">
      <c r="B927"/>
      <c r="C927"/>
      <c r="D927"/>
      <c r="E927"/>
      <c r="F927"/>
      <c r="G927"/>
      <c r="H927"/>
    </row>
    <row r="928" spans="2:8">
      <c r="B928"/>
      <c r="C928"/>
      <c r="D928"/>
      <c r="E928"/>
      <c r="F928"/>
      <c r="G928"/>
      <c r="H928"/>
    </row>
    <row r="929" spans="2:8">
      <c r="B929"/>
      <c r="C929"/>
      <c r="D929"/>
      <c r="E929"/>
      <c r="F929"/>
      <c r="G929"/>
      <c r="H929"/>
    </row>
    <row r="930" spans="2:8">
      <c r="B930"/>
      <c r="C930"/>
      <c r="D930"/>
      <c r="E930"/>
      <c r="F930"/>
      <c r="G930"/>
      <c r="H930"/>
    </row>
    <row r="931" spans="2:8">
      <c r="B931"/>
      <c r="C931"/>
      <c r="D931"/>
      <c r="E931"/>
      <c r="F931"/>
      <c r="G931"/>
      <c r="H931"/>
    </row>
    <row r="932" spans="2:8">
      <c r="B932"/>
      <c r="C932"/>
      <c r="D932"/>
      <c r="E932"/>
      <c r="F932"/>
      <c r="G932"/>
      <c r="H932"/>
    </row>
    <row r="933" spans="2:8">
      <c r="B933"/>
      <c r="C933"/>
      <c r="D933"/>
      <c r="E933"/>
      <c r="F933"/>
      <c r="G933"/>
      <c r="H933"/>
    </row>
    <row r="934" spans="2:8">
      <c r="B934"/>
      <c r="C934"/>
      <c r="D934"/>
      <c r="E934"/>
      <c r="F934"/>
      <c r="G934"/>
      <c r="H934"/>
    </row>
    <row r="935" spans="2:8">
      <c r="B935"/>
      <c r="C935"/>
      <c r="D935"/>
      <c r="E935"/>
      <c r="F935"/>
      <c r="G935"/>
      <c r="H935"/>
    </row>
    <row r="936" spans="2:8">
      <c r="B936"/>
      <c r="C936"/>
      <c r="D936"/>
      <c r="E936"/>
      <c r="F936"/>
      <c r="G936"/>
      <c r="H936"/>
    </row>
    <row r="937" spans="2:8">
      <c r="B937"/>
      <c r="C937"/>
      <c r="D937"/>
      <c r="E937"/>
      <c r="F937"/>
      <c r="G937"/>
      <c r="H937"/>
    </row>
    <row r="938" spans="2:8">
      <c r="B938"/>
      <c r="C938"/>
      <c r="D938"/>
      <c r="E938"/>
      <c r="F938"/>
      <c r="G938"/>
      <c r="H938"/>
    </row>
    <row r="939" spans="2:8">
      <c r="B939"/>
      <c r="C939"/>
      <c r="D939"/>
      <c r="E939"/>
      <c r="F939"/>
      <c r="G939"/>
      <c r="H939"/>
    </row>
    <row r="940" spans="2:8">
      <c r="B940"/>
      <c r="C940"/>
      <c r="D940"/>
      <c r="E940"/>
      <c r="F940"/>
      <c r="G940"/>
      <c r="H940"/>
    </row>
    <row r="941" spans="2:8">
      <c r="B941"/>
      <c r="C941"/>
      <c r="D941"/>
      <c r="E941"/>
      <c r="F941"/>
      <c r="G941"/>
      <c r="H941"/>
    </row>
    <row r="942" spans="2:8">
      <c r="B942"/>
      <c r="C942"/>
      <c r="D942"/>
      <c r="E942"/>
      <c r="F942"/>
      <c r="G942"/>
      <c r="H942"/>
    </row>
    <row r="943" spans="2:8">
      <c r="B943"/>
      <c r="C943"/>
      <c r="D943"/>
      <c r="E943"/>
      <c r="F943"/>
      <c r="G943"/>
      <c r="H943"/>
    </row>
    <row r="944" spans="2:8">
      <c r="B944"/>
      <c r="C944"/>
      <c r="D944"/>
      <c r="E944"/>
      <c r="F944"/>
      <c r="G944"/>
      <c r="H944"/>
    </row>
    <row r="945" spans="2:8">
      <c r="B945"/>
      <c r="C945"/>
      <c r="D945"/>
      <c r="E945"/>
      <c r="F945"/>
      <c r="G945"/>
      <c r="H945"/>
    </row>
    <row r="946" spans="2:8">
      <c r="B946"/>
      <c r="C946"/>
      <c r="D946"/>
      <c r="E946"/>
      <c r="F946"/>
      <c r="G946"/>
      <c r="H946"/>
    </row>
    <row r="947" spans="2:8">
      <c r="B947"/>
      <c r="C947"/>
      <c r="D947"/>
      <c r="E947"/>
      <c r="F947"/>
      <c r="G947"/>
      <c r="H947"/>
    </row>
    <row r="948" spans="2:8">
      <c r="B948"/>
      <c r="C948"/>
      <c r="D948"/>
      <c r="E948"/>
      <c r="F948"/>
      <c r="G948"/>
      <c r="H948"/>
    </row>
    <row r="949" spans="2:8">
      <c r="B949"/>
      <c r="C949"/>
      <c r="D949"/>
      <c r="E949"/>
      <c r="F949"/>
      <c r="G949"/>
      <c r="H949"/>
    </row>
    <row r="950" spans="2:8">
      <c r="B950"/>
      <c r="C950"/>
      <c r="D950"/>
      <c r="E950"/>
      <c r="F950"/>
      <c r="G950"/>
      <c r="H950"/>
    </row>
    <row r="951" spans="2:8">
      <c r="B951"/>
      <c r="C951"/>
      <c r="D951"/>
      <c r="E951"/>
      <c r="F951"/>
      <c r="G951"/>
      <c r="H951"/>
    </row>
    <row r="952" spans="2:8">
      <c r="B952"/>
      <c r="C952"/>
      <c r="D952"/>
      <c r="E952"/>
      <c r="F952"/>
      <c r="G952"/>
      <c r="H952"/>
    </row>
    <row r="953" spans="2:8">
      <c r="B953"/>
      <c r="C953"/>
      <c r="D953"/>
      <c r="E953"/>
      <c r="F953"/>
      <c r="G953"/>
      <c r="H953"/>
    </row>
    <row r="954" spans="2:8">
      <c r="B954"/>
      <c r="C954"/>
      <c r="D954"/>
      <c r="E954"/>
      <c r="F954"/>
      <c r="G954"/>
      <c r="H954"/>
    </row>
    <row r="955" spans="2:8">
      <c r="B955"/>
      <c r="C955"/>
      <c r="D955"/>
      <c r="E955"/>
      <c r="F955"/>
      <c r="G955"/>
      <c r="H955"/>
    </row>
    <row r="956" spans="2:8">
      <c r="B956"/>
      <c r="C956"/>
      <c r="D956"/>
      <c r="E956"/>
      <c r="F956"/>
      <c r="G956"/>
      <c r="H956"/>
    </row>
    <row r="957" spans="2:8">
      <c r="B957"/>
      <c r="C957"/>
      <c r="D957"/>
      <c r="E957"/>
      <c r="F957"/>
      <c r="G957"/>
      <c r="H957"/>
    </row>
    <row r="958" spans="2:8">
      <c r="B958"/>
      <c r="C958"/>
      <c r="D958"/>
      <c r="E958"/>
      <c r="F958"/>
      <c r="G958"/>
      <c r="H958"/>
    </row>
    <row r="959" spans="2:8">
      <c r="B959"/>
      <c r="C959"/>
      <c r="D959"/>
      <c r="E959"/>
      <c r="F959"/>
      <c r="G959"/>
      <c r="H959"/>
    </row>
    <row r="960" spans="2:8">
      <c r="B960"/>
      <c r="C960"/>
      <c r="D960"/>
      <c r="E960"/>
      <c r="F960"/>
      <c r="G960"/>
      <c r="H960"/>
    </row>
    <row r="961" spans="2:8">
      <c r="B961"/>
      <c r="C961"/>
      <c r="D961"/>
      <c r="E961"/>
      <c r="F961"/>
      <c r="G961"/>
      <c r="H961"/>
    </row>
    <row r="962" spans="2:8">
      <c r="B962"/>
      <c r="C962"/>
      <c r="D962"/>
      <c r="E962"/>
      <c r="F962"/>
      <c r="G962"/>
      <c r="H962"/>
    </row>
    <row r="963" spans="2:8">
      <c r="B963"/>
      <c r="C963"/>
      <c r="D963"/>
      <c r="E963"/>
      <c r="F963"/>
      <c r="G963"/>
      <c r="H963"/>
    </row>
    <row r="964" spans="2:8">
      <c r="B964"/>
      <c r="C964"/>
      <c r="D964"/>
      <c r="E964"/>
      <c r="F964"/>
      <c r="G964"/>
      <c r="H964"/>
    </row>
    <row r="965" spans="2:8">
      <c r="B965"/>
      <c r="C965"/>
      <c r="D965"/>
      <c r="E965"/>
      <c r="F965"/>
      <c r="G965"/>
      <c r="H965"/>
    </row>
    <row r="966" spans="2:8">
      <c r="B966"/>
      <c r="C966"/>
      <c r="D966"/>
      <c r="E966"/>
      <c r="F966"/>
      <c r="G966"/>
      <c r="H966"/>
    </row>
    <row r="967" spans="2:8">
      <c r="B967"/>
      <c r="C967"/>
      <c r="D967"/>
      <c r="E967"/>
      <c r="F967"/>
      <c r="G967"/>
      <c r="H967"/>
    </row>
    <row r="968" spans="2:8">
      <c r="B968"/>
      <c r="C968"/>
      <c r="D968"/>
      <c r="E968"/>
      <c r="F968"/>
      <c r="G968"/>
      <c r="H968"/>
    </row>
    <row r="969" spans="2:8">
      <c r="B969"/>
      <c r="C969"/>
      <c r="D969"/>
      <c r="E969"/>
      <c r="F969"/>
      <c r="G969"/>
      <c r="H969"/>
    </row>
    <row r="970" spans="2:8">
      <c r="B970"/>
      <c r="C970"/>
      <c r="D970"/>
      <c r="E970"/>
      <c r="F970"/>
      <c r="G970"/>
      <c r="H970"/>
    </row>
    <row r="971" spans="2:8">
      <c r="B971"/>
      <c r="C971"/>
      <c r="D971"/>
      <c r="E971"/>
      <c r="F971"/>
      <c r="G971"/>
      <c r="H971"/>
    </row>
    <row r="972" spans="2:8">
      <c r="B972"/>
      <c r="C972"/>
      <c r="D972"/>
      <c r="E972"/>
      <c r="F972"/>
      <c r="G972"/>
      <c r="H972"/>
    </row>
    <row r="973" spans="2:8">
      <c r="B973"/>
      <c r="C973"/>
      <c r="D973"/>
      <c r="E973"/>
      <c r="F973"/>
      <c r="G973"/>
      <c r="H973"/>
    </row>
    <row r="974" spans="2:8">
      <c r="B974"/>
      <c r="C974"/>
      <c r="D974"/>
      <c r="E974"/>
      <c r="F974"/>
      <c r="G974"/>
      <c r="H974"/>
    </row>
    <row r="975" spans="2:8">
      <c r="B975"/>
      <c r="C975"/>
      <c r="D975"/>
      <c r="E975"/>
      <c r="F975"/>
      <c r="G975"/>
      <c r="H975"/>
    </row>
    <row r="976" spans="2:8">
      <c r="B976"/>
      <c r="C976"/>
      <c r="D976"/>
      <c r="E976"/>
      <c r="F976"/>
      <c r="G976"/>
      <c r="H976"/>
    </row>
    <row r="977" spans="2:8">
      <c r="B977"/>
      <c r="C977"/>
      <c r="D977"/>
      <c r="E977"/>
      <c r="F977"/>
      <c r="G977"/>
      <c r="H977"/>
    </row>
    <row r="978" spans="2:8">
      <c r="B978"/>
      <c r="C978"/>
      <c r="D978"/>
      <c r="E978"/>
      <c r="F978"/>
      <c r="G978"/>
      <c r="H978"/>
    </row>
    <row r="979" spans="2:8">
      <c r="B979"/>
      <c r="C979"/>
      <c r="D979"/>
      <c r="E979"/>
      <c r="F979"/>
      <c r="G979"/>
      <c r="H979"/>
    </row>
    <row r="980" spans="2:8">
      <c r="B980"/>
      <c r="C980"/>
      <c r="D980"/>
      <c r="E980"/>
      <c r="F980"/>
      <c r="G980"/>
      <c r="H980"/>
    </row>
    <row r="981" spans="2:8">
      <c r="B981"/>
      <c r="C981"/>
      <c r="D981"/>
      <c r="E981"/>
      <c r="F981"/>
      <c r="G981"/>
      <c r="H981"/>
    </row>
    <row r="982" spans="2:8">
      <c r="B982"/>
      <c r="C982"/>
      <c r="D982"/>
      <c r="E982"/>
      <c r="F982"/>
      <c r="G982"/>
      <c r="H982"/>
    </row>
    <row r="983" spans="2:8">
      <c r="B983"/>
      <c r="C983"/>
      <c r="D983"/>
      <c r="E983"/>
      <c r="F983"/>
      <c r="G983"/>
      <c r="H983"/>
    </row>
    <row r="984" spans="2:8">
      <c r="B984"/>
      <c r="C984"/>
      <c r="D984"/>
      <c r="E984"/>
      <c r="F984"/>
      <c r="G984"/>
      <c r="H984"/>
    </row>
    <row r="985" spans="2:8">
      <c r="B985"/>
      <c r="C985"/>
      <c r="D985"/>
      <c r="E985"/>
      <c r="F985"/>
      <c r="G985"/>
      <c r="H985"/>
    </row>
    <row r="986" spans="2:8">
      <c r="B986"/>
      <c r="C986"/>
      <c r="D986"/>
      <c r="E986"/>
      <c r="F986"/>
      <c r="G986"/>
      <c r="H986"/>
    </row>
    <row r="987" spans="2:8">
      <c r="B987"/>
      <c r="C987"/>
      <c r="D987"/>
      <c r="E987"/>
      <c r="F987"/>
      <c r="G987"/>
      <c r="H987"/>
    </row>
    <row r="988" spans="2:8">
      <c r="B988"/>
      <c r="C988"/>
      <c r="D988"/>
      <c r="E988"/>
      <c r="F988"/>
      <c r="G988"/>
      <c r="H988"/>
    </row>
    <row r="989" spans="2:8">
      <c r="B989"/>
      <c r="C989"/>
      <c r="D989"/>
      <c r="E989"/>
      <c r="F989"/>
      <c r="G989"/>
      <c r="H989"/>
    </row>
    <row r="990" spans="2:8">
      <c r="B990"/>
      <c r="C990"/>
      <c r="D990"/>
      <c r="E990"/>
      <c r="F990"/>
      <c r="G990"/>
      <c r="H990"/>
    </row>
    <row r="991" spans="2:8">
      <c r="B991"/>
      <c r="C991"/>
      <c r="D991"/>
      <c r="E991"/>
      <c r="F991"/>
      <c r="G991"/>
      <c r="H991"/>
    </row>
    <row r="992" spans="2:8">
      <c r="B992"/>
      <c r="C992"/>
      <c r="D992"/>
      <c r="E992"/>
      <c r="F992"/>
      <c r="G992"/>
      <c r="H992"/>
    </row>
    <row r="993" spans="2:8">
      <c r="B993"/>
      <c r="C993"/>
      <c r="D993"/>
      <c r="E993"/>
      <c r="F993"/>
      <c r="G993"/>
      <c r="H993"/>
    </row>
    <row r="994" spans="2:8">
      <c r="B994"/>
      <c r="C994"/>
      <c r="D994"/>
      <c r="E994"/>
      <c r="F994"/>
      <c r="G994"/>
      <c r="H994"/>
    </row>
    <row r="995" spans="2:8">
      <c r="B995"/>
      <c r="C995"/>
      <c r="D995"/>
      <c r="E995"/>
      <c r="F995"/>
      <c r="G995"/>
      <c r="H995"/>
    </row>
    <row r="996" spans="2:8">
      <c r="B996"/>
      <c r="C996"/>
      <c r="D996"/>
      <c r="E996"/>
      <c r="F996"/>
      <c r="G996"/>
      <c r="H996"/>
    </row>
    <row r="997" spans="2:8">
      <c r="B997"/>
      <c r="C997"/>
      <c r="D997"/>
      <c r="E997"/>
      <c r="F997"/>
      <c r="G997"/>
      <c r="H997"/>
    </row>
    <row r="998" spans="2:8">
      <c r="B998"/>
      <c r="C998"/>
      <c r="D998"/>
      <c r="E998"/>
      <c r="F998"/>
      <c r="G998"/>
      <c r="H998"/>
    </row>
    <row r="999" spans="2:8">
      <c r="B999"/>
      <c r="C999"/>
      <c r="D999"/>
      <c r="E999"/>
      <c r="F999"/>
      <c r="G999"/>
      <c r="H999"/>
    </row>
    <row r="1000" spans="2:8">
      <c r="B1000"/>
      <c r="C1000"/>
      <c r="D1000"/>
      <c r="E1000"/>
      <c r="F1000"/>
      <c r="G1000"/>
      <c r="H1000"/>
    </row>
    <row r="1001" spans="2:8">
      <c r="B1001"/>
      <c r="C1001"/>
      <c r="D1001"/>
      <c r="E1001"/>
      <c r="F1001"/>
      <c r="G1001"/>
      <c r="H1001"/>
    </row>
    <row r="1002" spans="2:8">
      <c r="B1002"/>
      <c r="C1002"/>
      <c r="D1002"/>
      <c r="E1002"/>
      <c r="F1002"/>
      <c r="G1002"/>
      <c r="H1002"/>
    </row>
    <row r="1003" spans="2:8">
      <c r="B1003"/>
      <c r="C1003"/>
      <c r="D1003"/>
      <c r="E1003"/>
      <c r="F1003"/>
      <c r="G1003"/>
      <c r="H1003"/>
    </row>
    <row r="1004" spans="2:8">
      <c r="B1004"/>
      <c r="C1004"/>
      <c r="D1004"/>
      <c r="E1004"/>
      <c r="F1004"/>
      <c r="G1004"/>
      <c r="H1004"/>
    </row>
    <row r="1005" spans="2:8">
      <c r="B1005"/>
      <c r="C1005"/>
      <c r="D1005"/>
      <c r="E1005"/>
      <c r="F1005"/>
      <c r="G1005"/>
      <c r="H1005"/>
    </row>
    <row r="1006" spans="2:8">
      <c r="B1006"/>
      <c r="C1006"/>
      <c r="D1006"/>
      <c r="E1006"/>
      <c r="F1006"/>
      <c r="G1006"/>
      <c r="H1006"/>
    </row>
    <row r="1007" spans="2:8">
      <c r="B1007"/>
      <c r="C1007"/>
      <c r="D1007"/>
      <c r="E1007"/>
      <c r="F1007"/>
      <c r="G1007"/>
      <c r="H1007"/>
    </row>
    <row r="1008" spans="2:8">
      <c r="B1008"/>
      <c r="C1008"/>
      <c r="D1008"/>
      <c r="E1008"/>
      <c r="F1008"/>
      <c r="G1008"/>
      <c r="H1008"/>
    </row>
    <row r="1009" spans="2:8">
      <c r="B1009"/>
      <c r="C1009"/>
      <c r="D1009"/>
      <c r="E1009"/>
      <c r="F1009"/>
      <c r="G1009"/>
      <c r="H1009"/>
    </row>
    <row r="1010" spans="2:8">
      <c r="B1010"/>
      <c r="C1010"/>
      <c r="D1010"/>
      <c r="E1010"/>
      <c r="F1010"/>
      <c r="G1010"/>
      <c r="H1010"/>
    </row>
    <row r="1011" spans="2:8">
      <c r="B1011"/>
      <c r="C1011"/>
      <c r="D1011"/>
      <c r="E1011"/>
      <c r="F1011"/>
      <c r="G1011"/>
      <c r="H1011"/>
    </row>
    <row r="1012" spans="2:8">
      <c r="B1012"/>
      <c r="C1012"/>
      <c r="D1012"/>
      <c r="E1012"/>
      <c r="F1012"/>
      <c r="G1012"/>
      <c r="H1012"/>
    </row>
    <row r="1013" spans="2:8">
      <c r="B1013"/>
      <c r="C1013"/>
      <c r="D1013"/>
      <c r="E1013"/>
      <c r="F1013"/>
      <c r="G1013"/>
      <c r="H1013"/>
    </row>
    <row r="1014" spans="2:8">
      <c r="B1014"/>
      <c r="C1014"/>
      <c r="D1014"/>
      <c r="E1014"/>
      <c r="F1014"/>
      <c r="G1014"/>
      <c r="H1014"/>
    </row>
    <row r="1015" spans="2:8">
      <c r="B1015"/>
      <c r="C1015"/>
      <c r="D1015"/>
      <c r="E1015"/>
      <c r="F1015"/>
      <c r="G1015"/>
      <c r="H1015"/>
    </row>
    <row r="1016" spans="2:8">
      <c r="B1016"/>
      <c r="C1016"/>
      <c r="D1016"/>
      <c r="E1016"/>
      <c r="F1016"/>
      <c r="G1016"/>
      <c r="H1016"/>
    </row>
    <row r="1017" spans="2:8">
      <c r="B1017"/>
      <c r="C1017"/>
      <c r="D1017"/>
      <c r="E1017"/>
      <c r="F1017"/>
      <c r="G1017"/>
      <c r="H1017"/>
    </row>
    <row r="1018" spans="2:8">
      <c r="B1018"/>
      <c r="C1018"/>
      <c r="D1018"/>
      <c r="E1018"/>
      <c r="F1018"/>
      <c r="G1018"/>
      <c r="H1018"/>
    </row>
    <row r="1019" spans="2:8">
      <c r="B1019"/>
      <c r="C1019"/>
      <c r="D1019"/>
      <c r="E1019"/>
      <c r="F1019"/>
      <c r="G1019"/>
      <c r="H1019"/>
    </row>
    <row r="1020" spans="2:8">
      <c r="B1020"/>
      <c r="C1020"/>
      <c r="D1020"/>
      <c r="E1020"/>
      <c r="F1020"/>
      <c r="G1020"/>
      <c r="H1020"/>
    </row>
    <row r="1021" spans="2:8">
      <c r="B1021"/>
      <c r="C1021"/>
      <c r="D1021"/>
      <c r="E1021"/>
      <c r="F1021"/>
      <c r="G1021"/>
      <c r="H1021"/>
    </row>
    <row r="1022" spans="2:8">
      <c r="B1022"/>
      <c r="C1022"/>
      <c r="D1022"/>
      <c r="E1022"/>
      <c r="F1022"/>
      <c r="G1022"/>
      <c r="H1022"/>
    </row>
    <row r="1023" spans="2:8">
      <c r="B1023"/>
      <c r="C1023"/>
      <c r="D1023"/>
      <c r="E1023"/>
      <c r="F1023"/>
      <c r="G1023"/>
      <c r="H1023"/>
    </row>
    <row r="1024" spans="2:8">
      <c r="B1024"/>
      <c r="C1024"/>
      <c r="D1024"/>
      <c r="E1024"/>
      <c r="F1024"/>
      <c r="G1024"/>
      <c r="H1024"/>
    </row>
    <row r="1025" spans="2:8">
      <c r="B1025"/>
      <c r="C1025"/>
      <c r="D1025"/>
      <c r="E1025"/>
      <c r="F1025"/>
      <c r="G1025"/>
      <c r="H1025"/>
    </row>
    <row r="1026" spans="2:8">
      <c r="B1026"/>
      <c r="C1026"/>
      <c r="D1026"/>
      <c r="E1026"/>
      <c r="F1026"/>
      <c r="G1026"/>
      <c r="H1026"/>
    </row>
    <row r="1027" spans="2:8">
      <c r="B1027"/>
      <c r="C1027"/>
      <c r="D1027"/>
      <c r="E1027"/>
      <c r="F1027"/>
      <c r="G1027"/>
      <c r="H1027"/>
    </row>
    <row r="1028" spans="2:8">
      <c r="B1028"/>
      <c r="C1028"/>
      <c r="D1028"/>
      <c r="E1028"/>
      <c r="F1028"/>
      <c r="G1028"/>
      <c r="H1028"/>
    </row>
    <row r="1029" spans="2:8">
      <c r="B1029"/>
      <c r="C1029"/>
      <c r="D1029"/>
      <c r="E1029"/>
      <c r="F1029"/>
      <c r="G1029"/>
      <c r="H1029"/>
    </row>
    <row r="1030" spans="2:8">
      <c r="B1030"/>
      <c r="C1030"/>
      <c r="D1030"/>
      <c r="E1030"/>
      <c r="F1030"/>
      <c r="G1030"/>
      <c r="H1030"/>
    </row>
    <row r="1031" spans="2:8">
      <c r="B1031"/>
      <c r="C1031"/>
      <c r="D1031"/>
      <c r="E1031"/>
      <c r="F1031"/>
      <c r="G1031"/>
      <c r="H1031"/>
    </row>
    <row r="1032" spans="2:8">
      <c r="B1032"/>
      <c r="C1032"/>
      <c r="D1032"/>
      <c r="E1032"/>
      <c r="F1032"/>
      <c r="G1032"/>
      <c r="H1032"/>
    </row>
    <row r="1033" spans="2:8">
      <c r="B1033"/>
      <c r="C1033"/>
      <c r="D1033"/>
      <c r="E1033"/>
      <c r="F1033"/>
      <c r="G1033"/>
      <c r="H1033"/>
    </row>
    <row r="1034" spans="2:8">
      <c r="B1034"/>
      <c r="C1034"/>
      <c r="D1034"/>
      <c r="E1034"/>
      <c r="F1034"/>
      <c r="G1034"/>
      <c r="H1034"/>
    </row>
    <row r="1035" spans="2:8">
      <c r="B1035"/>
      <c r="C1035"/>
      <c r="D1035"/>
      <c r="E1035"/>
      <c r="F1035"/>
      <c r="G1035"/>
      <c r="H1035"/>
    </row>
    <row r="1036" spans="2:8">
      <c r="B1036"/>
      <c r="C1036"/>
      <c r="D1036"/>
      <c r="E1036"/>
      <c r="F1036"/>
      <c r="G1036"/>
      <c r="H1036"/>
    </row>
    <row r="1037" spans="2:8">
      <c r="B1037"/>
      <c r="C1037"/>
      <c r="D1037"/>
      <c r="E1037"/>
      <c r="F1037"/>
      <c r="G1037"/>
      <c r="H1037"/>
    </row>
    <row r="1038" spans="2:8">
      <c r="B1038"/>
      <c r="C1038"/>
      <c r="D1038"/>
      <c r="E1038"/>
      <c r="F1038"/>
      <c r="G1038"/>
      <c r="H1038"/>
    </row>
    <row r="1039" spans="2:8">
      <c r="B1039"/>
      <c r="C1039"/>
      <c r="D1039"/>
      <c r="E1039"/>
      <c r="F1039"/>
      <c r="G1039"/>
      <c r="H1039"/>
    </row>
    <row r="1040" spans="2:8">
      <c r="B1040"/>
      <c r="C1040"/>
      <c r="D1040"/>
      <c r="E1040"/>
      <c r="F1040"/>
      <c r="G1040"/>
      <c r="H1040"/>
    </row>
    <row r="1041" spans="2:8">
      <c r="B1041"/>
      <c r="C1041"/>
      <c r="D1041"/>
      <c r="E1041"/>
      <c r="F1041"/>
      <c r="G1041"/>
      <c r="H1041"/>
    </row>
    <row r="1042" spans="2:8">
      <c r="B1042"/>
      <c r="C1042"/>
      <c r="D1042"/>
      <c r="E1042"/>
      <c r="F1042"/>
      <c r="G1042"/>
      <c r="H1042"/>
    </row>
    <row r="1043" spans="2:8">
      <c r="B1043"/>
      <c r="C1043"/>
      <c r="D1043"/>
      <c r="E1043"/>
      <c r="F1043"/>
      <c r="G1043"/>
      <c r="H1043"/>
    </row>
    <row r="1044" spans="2:8">
      <c r="B1044"/>
      <c r="C1044"/>
      <c r="D1044"/>
      <c r="E1044"/>
      <c r="F1044"/>
      <c r="G1044"/>
      <c r="H1044"/>
    </row>
    <row r="1045" spans="2:8">
      <c r="B1045"/>
      <c r="C1045"/>
      <c r="D1045"/>
      <c r="E1045"/>
      <c r="F1045"/>
      <c r="G1045"/>
      <c r="H1045"/>
    </row>
    <row r="1046" spans="2:8">
      <c r="B1046"/>
      <c r="C1046"/>
      <c r="D1046"/>
      <c r="E1046"/>
      <c r="F1046"/>
      <c r="G1046"/>
      <c r="H1046"/>
    </row>
    <row r="1047" spans="2:8">
      <c r="B1047"/>
      <c r="C1047"/>
      <c r="D1047"/>
      <c r="E1047"/>
      <c r="F1047"/>
      <c r="G1047"/>
      <c r="H1047"/>
    </row>
    <row r="1048" spans="2:8">
      <c r="B1048"/>
      <c r="C1048"/>
      <c r="D1048"/>
      <c r="E1048"/>
      <c r="F1048"/>
      <c r="G1048"/>
      <c r="H1048"/>
    </row>
    <row r="1049" spans="2:8">
      <c r="B1049"/>
      <c r="C1049"/>
      <c r="D1049"/>
      <c r="E1049"/>
      <c r="F1049"/>
      <c r="G1049"/>
      <c r="H1049"/>
    </row>
    <row r="1050" spans="2:8">
      <c r="B1050"/>
      <c r="C1050"/>
      <c r="D1050"/>
      <c r="E1050"/>
      <c r="F1050"/>
      <c r="G1050"/>
      <c r="H1050"/>
    </row>
    <row r="1051" spans="2:8">
      <c r="B1051"/>
      <c r="C1051"/>
      <c r="D1051"/>
      <c r="E1051"/>
      <c r="F1051"/>
      <c r="G1051"/>
      <c r="H1051"/>
    </row>
    <row r="1052" spans="2:8">
      <c r="B1052"/>
      <c r="C1052"/>
      <c r="D1052"/>
      <c r="E1052"/>
      <c r="F1052"/>
      <c r="G1052"/>
      <c r="H1052"/>
    </row>
    <row r="1053" spans="2:8">
      <c r="B1053"/>
      <c r="C1053"/>
      <c r="D1053"/>
      <c r="E1053"/>
      <c r="F1053"/>
      <c r="G1053"/>
      <c r="H1053"/>
    </row>
    <row r="1054" spans="2:8">
      <c r="B1054"/>
      <c r="C1054"/>
      <c r="D1054"/>
      <c r="E1054"/>
      <c r="F1054"/>
      <c r="G1054"/>
      <c r="H1054"/>
    </row>
    <row r="1055" spans="2:8">
      <c r="B1055"/>
      <c r="C1055"/>
      <c r="D1055"/>
      <c r="E1055"/>
      <c r="F1055"/>
      <c r="G1055"/>
      <c r="H1055"/>
    </row>
    <row r="1056" spans="2:8">
      <c r="B1056"/>
      <c r="C1056"/>
      <c r="D1056"/>
      <c r="E1056"/>
      <c r="F1056"/>
      <c r="G1056"/>
      <c r="H1056"/>
    </row>
    <row r="1057" spans="2:8">
      <c r="B1057"/>
      <c r="C1057"/>
      <c r="D1057"/>
      <c r="E1057"/>
      <c r="F1057"/>
      <c r="G1057"/>
      <c r="H1057"/>
    </row>
    <row r="1058" spans="2:8">
      <c r="B1058"/>
      <c r="C1058"/>
      <c r="D1058"/>
      <c r="E1058"/>
      <c r="F1058"/>
      <c r="G1058"/>
      <c r="H1058"/>
    </row>
    <row r="1059" spans="2:8">
      <c r="B1059"/>
      <c r="C1059"/>
      <c r="D1059"/>
      <c r="E1059"/>
      <c r="F1059"/>
      <c r="G1059"/>
      <c r="H1059"/>
    </row>
    <row r="1060" spans="2:8">
      <c r="B1060"/>
      <c r="C1060"/>
      <c r="D1060"/>
      <c r="E1060"/>
      <c r="F1060"/>
      <c r="G1060"/>
      <c r="H1060"/>
    </row>
    <row r="1061" spans="2:8">
      <c r="B1061"/>
      <c r="C1061"/>
      <c r="D1061"/>
      <c r="E1061"/>
      <c r="F1061"/>
      <c r="G1061"/>
      <c r="H1061"/>
    </row>
    <row r="1062" spans="2:8">
      <c r="B1062"/>
      <c r="C1062"/>
      <c r="D1062"/>
      <c r="E1062"/>
      <c r="F1062"/>
      <c r="G1062"/>
      <c r="H1062"/>
    </row>
    <row r="1063" spans="2:8">
      <c r="B1063"/>
      <c r="C1063"/>
      <c r="D1063"/>
      <c r="E1063"/>
      <c r="F1063"/>
      <c r="G1063"/>
      <c r="H1063"/>
    </row>
    <row r="1064" spans="2:8">
      <c r="B1064"/>
      <c r="C1064"/>
      <c r="D1064"/>
      <c r="E1064"/>
      <c r="F1064"/>
      <c r="G1064"/>
      <c r="H1064"/>
    </row>
    <row r="1065" spans="2:8">
      <c r="B1065"/>
      <c r="C1065"/>
      <c r="D1065"/>
      <c r="E1065"/>
      <c r="F1065"/>
      <c r="G1065"/>
      <c r="H1065"/>
    </row>
    <row r="1066" spans="2:8">
      <c r="B1066"/>
      <c r="C1066"/>
      <c r="D1066"/>
      <c r="E1066"/>
      <c r="F1066"/>
      <c r="G1066"/>
      <c r="H1066"/>
    </row>
    <row r="1067" spans="2:8">
      <c r="B1067"/>
      <c r="C1067"/>
      <c r="D1067"/>
      <c r="E1067"/>
      <c r="F1067"/>
      <c r="G1067"/>
      <c r="H1067"/>
    </row>
    <row r="1068" spans="2:8">
      <c r="B1068"/>
      <c r="C1068"/>
      <c r="D1068"/>
      <c r="E1068"/>
      <c r="F1068"/>
      <c r="G1068"/>
      <c r="H1068"/>
    </row>
    <row r="1069" spans="2:8">
      <c r="B1069"/>
      <c r="C1069"/>
      <c r="D1069"/>
      <c r="E1069"/>
      <c r="F1069"/>
      <c r="G1069"/>
      <c r="H1069"/>
    </row>
    <row r="1070" spans="2:8">
      <c r="B1070"/>
      <c r="C1070"/>
      <c r="D1070"/>
      <c r="E1070"/>
      <c r="F1070"/>
      <c r="G1070"/>
      <c r="H1070"/>
    </row>
    <row r="1071" spans="2:8">
      <c r="B1071"/>
      <c r="C1071"/>
      <c r="D1071"/>
      <c r="E1071"/>
      <c r="F1071"/>
      <c r="G1071"/>
      <c r="H1071"/>
    </row>
    <row r="1072" spans="2:8">
      <c r="B1072"/>
      <c r="C1072"/>
      <c r="D1072"/>
      <c r="E1072"/>
      <c r="F1072"/>
      <c r="G1072"/>
      <c r="H1072"/>
    </row>
    <row r="1073" spans="2:8">
      <c r="B1073"/>
      <c r="C1073"/>
      <c r="D1073"/>
      <c r="E1073"/>
      <c r="F1073"/>
      <c r="G1073"/>
      <c r="H1073"/>
    </row>
    <row r="1074" spans="2:8">
      <c r="B1074"/>
      <c r="C1074"/>
      <c r="D1074"/>
      <c r="E1074"/>
      <c r="F1074"/>
      <c r="G1074"/>
      <c r="H1074"/>
    </row>
    <row r="1075" spans="2:8">
      <c r="B1075"/>
      <c r="C1075"/>
      <c r="D1075"/>
      <c r="E1075"/>
      <c r="F1075"/>
      <c r="G1075"/>
      <c r="H1075"/>
    </row>
    <row r="1076" spans="2:8">
      <c r="B1076"/>
      <c r="C1076"/>
      <c r="D1076"/>
      <c r="E1076"/>
      <c r="F1076"/>
      <c r="G1076"/>
      <c r="H1076"/>
    </row>
    <row r="1077" spans="2:8">
      <c r="B1077"/>
      <c r="C1077"/>
      <c r="D1077"/>
      <c r="E1077"/>
      <c r="F1077"/>
      <c r="G1077"/>
      <c r="H1077"/>
    </row>
    <row r="1078" spans="2:8">
      <c r="B1078"/>
      <c r="C1078"/>
      <c r="D1078"/>
      <c r="E1078"/>
      <c r="F1078"/>
      <c r="G1078"/>
      <c r="H1078"/>
    </row>
    <row r="1079" spans="2:8">
      <c r="B1079"/>
      <c r="C1079"/>
      <c r="D1079"/>
      <c r="E1079"/>
      <c r="F1079"/>
      <c r="G1079"/>
      <c r="H1079"/>
    </row>
    <row r="1080" spans="2:8">
      <c r="B1080"/>
      <c r="C1080"/>
      <c r="D1080"/>
      <c r="E1080"/>
      <c r="F1080"/>
      <c r="G1080"/>
      <c r="H1080"/>
    </row>
    <row r="1081" spans="2:8">
      <c r="B1081"/>
      <c r="C1081"/>
      <c r="D1081"/>
      <c r="E1081"/>
      <c r="F1081"/>
      <c r="G1081"/>
      <c r="H1081"/>
    </row>
    <row r="1082" spans="2:8">
      <c r="B1082"/>
      <c r="C1082"/>
      <c r="D1082"/>
      <c r="E1082"/>
      <c r="F1082"/>
      <c r="G1082"/>
      <c r="H1082"/>
    </row>
    <row r="1083" spans="2:8">
      <c r="B1083"/>
      <c r="C1083"/>
      <c r="D1083"/>
      <c r="E1083"/>
      <c r="F1083"/>
      <c r="G1083"/>
      <c r="H1083"/>
    </row>
    <row r="1084" spans="2:8">
      <c r="B1084"/>
      <c r="C1084"/>
      <c r="D1084"/>
      <c r="E1084"/>
      <c r="F1084"/>
      <c r="G1084"/>
      <c r="H1084"/>
    </row>
    <row r="1085" spans="2:8">
      <c r="B1085"/>
      <c r="C1085"/>
      <c r="D1085"/>
      <c r="E1085"/>
      <c r="F1085"/>
      <c r="G1085"/>
      <c r="H1085"/>
    </row>
    <row r="1086" spans="2:8">
      <c r="B1086"/>
      <c r="C1086"/>
      <c r="D1086"/>
      <c r="E1086"/>
      <c r="F1086"/>
      <c r="G1086"/>
      <c r="H1086"/>
    </row>
    <row r="1087" spans="2:8">
      <c r="B1087"/>
      <c r="C1087"/>
      <c r="D1087"/>
      <c r="E1087"/>
      <c r="F1087"/>
      <c r="G1087"/>
      <c r="H1087"/>
    </row>
    <row r="1088" spans="2:8">
      <c r="B1088"/>
      <c r="C1088"/>
      <c r="D1088"/>
      <c r="E1088"/>
      <c r="F1088"/>
      <c r="G1088"/>
      <c r="H1088"/>
    </row>
    <row r="1089" spans="2:8">
      <c r="B1089"/>
      <c r="C1089"/>
      <c r="D1089"/>
      <c r="E1089"/>
      <c r="F1089"/>
      <c r="G1089"/>
      <c r="H1089"/>
    </row>
    <row r="1090" spans="2:8">
      <c r="B1090"/>
      <c r="C1090"/>
      <c r="D1090"/>
      <c r="E1090"/>
      <c r="F1090"/>
      <c r="G1090"/>
      <c r="H1090"/>
    </row>
    <row r="1091" spans="2:8">
      <c r="B1091"/>
      <c r="C1091"/>
      <c r="D1091"/>
      <c r="E1091"/>
      <c r="F1091"/>
      <c r="G1091"/>
      <c r="H1091"/>
    </row>
    <row r="1092" spans="2:8">
      <c r="B1092"/>
      <c r="C1092"/>
      <c r="D1092"/>
      <c r="E1092"/>
      <c r="F1092"/>
      <c r="G1092"/>
      <c r="H1092"/>
    </row>
    <row r="1093" spans="2:8">
      <c r="B1093"/>
      <c r="C1093"/>
      <c r="D1093"/>
      <c r="E1093"/>
      <c r="F1093"/>
      <c r="G1093"/>
      <c r="H1093"/>
    </row>
    <row r="1094" spans="2:8">
      <c r="B1094"/>
      <c r="C1094"/>
      <c r="D1094"/>
      <c r="E1094"/>
      <c r="F1094"/>
      <c r="G1094"/>
      <c r="H1094"/>
    </row>
    <row r="1095" spans="2:8">
      <c r="B1095"/>
      <c r="C1095"/>
      <c r="D1095"/>
      <c r="E1095"/>
      <c r="F1095"/>
      <c r="G1095"/>
      <c r="H1095"/>
    </row>
    <row r="1096" spans="2:8">
      <c r="B1096"/>
      <c r="C1096"/>
      <c r="D1096"/>
      <c r="E1096"/>
      <c r="F1096"/>
      <c r="G1096"/>
      <c r="H1096"/>
    </row>
    <row r="1097" spans="2:8">
      <c r="B1097"/>
      <c r="C1097"/>
      <c r="D1097"/>
      <c r="E1097"/>
      <c r="F1097"/>
      <c r="G1097"/>
      <c r="H1097"/>
    </row>
    <row r="1098" spans="2:8">
      <c r="B1098"/>
      <c r="C1098"/>
      <c r="D1098"/>
      <c r="E1098"/>
      <c r="F1098"/>
      <c r="G1098"/>
      <c r="H1098"/>
    </row>
    <row r="1099" spans="2:8">
      <c r="B1099"/>
      <c r="C1099"/>
      <c r="D1099"/>
      <c r="E1099"/>
      <c r="F1099"/>
      <c r="G1099"/>
      <c r="H1099"/>
    </row>
    <row r="1100" spans="2:8">
      <c r="B1100"/>
      <c r="C1100"/>
      <c r="D1100"/>
      <c r="E1100"/>
      <c r="F1100"/>
      <c r="G1100"/>
      <c r="H1100"/>
    </row>
    <row r="1101" spans="2:8">
      <c r="B1101"/>
      <c r="C1101"/>
      <c r="D1101"/>
      <c r="E1101"/>
      <c r="F1101"/>
      <c r="G1101"/>
      <c r="H1101"/>
    </row>
    <row r="1102" spans="2:8">
      <c r="B1102"/>
      <c r="C1102"/>
      <c r="D1102"/>
      <c r="E1102"/>
      <c r="F1102"/>
      <c r="G1102"/>
      <c r="H1102"/>
    </row>
    <row r="1103" spans="2:8">
      <c r="B1103"/>
      <c r="C1103"/>
      <c r="D1103"/>
      <c r="E1103"/>
      <c r="F1103"/>
      <c r="G1103"/>
      <c r="H1103"/>
    </row>
    <row r="1104" spans="2:8">
      <c r="B1104"/>
      <c r="C1104"/>
      <c r="D1104"/>
      <c r="E1104"/>
      <c r="F1104"/>
      <c r="G1104"/>
      <c r="H1104"/>
    </row>
    <row r="1105" spans="2:8">
      <c r="B1105"/>
      <c r="C1105"/>
      <c r="D1105"/>
      <c r="E1105"/>
      <c r="F1105"/>
      <c r="G1105"/>
      <c r="H1105"/>
    </row>
    <row r="1106" spans="2:8">
      <c r="B1106"/>
      <c r="C1106"/>
      <c r="D1106"/>
      <c r="E1106"/>
      <c r="F1106"/>
      <c r="G1106"/>
      <c r="H1106"/>
    </row>
    <row r="1107" spans="2:8">
      <c r="B1107"/>
      <c r="C1107"/>
      <c r="D1107"/>
      <c r="E1107"/>
      <c r="F1107"/>
      <c r="G1107"/>
      <c r="H1107"/>
    </row>
    <row r="1108" spans="2:8">
      <c r="B1108"/>
      <c r="C1108"/>
      <c r="D1108"/>
      <c r="E1108"/>
      <c r="F1108"/>
      <c r="G1108"/>
      <c r="H1108"/>
    </row>
    <row r="1109" spans="2:8">
      <c r="B1109"/>
      <c r="C1109"/>
      <c r="D1109"/>
      <c r="E1109"/>
      <c r="F1109"/>
      <c r="G1109"/>
      <c r="H1109"/>
    </row>
    <row r="1110" spans="2:8">
      <c r="B1110"/>
      <c r="C1110"/>
      <c r="D1110"/>
      <c r="E1110"/>
      <c r="F1110"/>
      <c r="G1110"/>
      <c r="H1110"/>
    </row>
    <row r="1111" spans="2:8">
      <c r="B1111"/>
      <c r="C1111"/>
      <c r="D1111"/>
      <c r="E1111"/>
      <c r="F1111"/>
      <c r="G1111"/>
      <c r="H1111"/>
    </row>
    <row r="1112" spans="2:8">
      <c r="B1112"/>
      <c r="C1112"/>
      <c r="D1112"/>
      <c r="E1112"/>
      <c r="F1112"/>
      <c r="G1112"/>
      <c r="H1112"/>
    </row>
    <row r="1113" spans="2:8">
      <c r="B1113"/>
      <c r="C1113"/>
      <c r="D1113"/>
      <c r="E1113"/>
      <c r="F1113"/>
      <c r="G1113"/>
      <c r="H1113"/>
    </row>
    <row r="1114" spans="2:8">
      <c r="B1114"/>
      <c r="C1114"/>
      <c r="D1114"/>
      <c r="E1114"/>
      <c r="F1114"/>
      <c r="G1114"/>
      <c r="H1114"/>
    </row>
    <row r="1115" spans="2:8">
      <c r="B1115"/>
      <c r="C1115"/>
      <c r="D1115"/>
      <c r="E1115"/>
      <c r="F1115"/>
      <c r="G1115"/>
      <c r="H1115"/>
    </row>
    <row r="1116" spans="2:8">
      <c r="B1116"/>
      <c r="C1116"/>
      <c r="D1116"/>
      <c r="E1116"/>
      <c r="F1116"/>
      <c r="G1116"/>
      <c r="H1116"/>
    </row>
    <row r="1117" spans="2:8">
      <c r="B1117"/>
      <c r="C1117"/>
      <c r="D1117"/>
      <c r="E1117"/>
      <c r="F1117"/>
      <c r="G1117"/>
      <c r="H1117"/>
    </row>
    <row r="1118" spans="2:8">
      <c r="B1118"/>
      <c r="C1118"/>
      <c r="D1118"/>
      <c r="E1118"/>
      <c r="F1118"/>
      <c r="G1118"/>
      <c r="H1118"/>
    </row>
    <row r="1119" spans="2:8">
      <c r="B1119"/>
      <c r="C1119"/>
      <c r="D1119"/>
      <c r="E1119"/>
      <c r="F1119"/>
      <c r="G1119"/>
      <c r="H1119"/>
    </row>
    <row r="1120" spans="2:8">
      <c r="B1120"/>
      <c r="C1120"/>
      <c r="D1120"/>
      <c r="E1120"/>
      <c r="F1120"/>
      <c r="G1120"/>
      <c r="H1120"/>
    </row>
    <row r="1121" spans="2:8">
      <c r="B1121"/>
      <c r="C1121"/>
      <c r="D1121"/>
      <c r="E1121"/>
      <c r="F1121"/>
      <c r="G1121"/>
      <c r="H1121"/>
    </row>
    <row r="1122" spans="2:8">
      <c r="B1122"/>
      <c r="C1122"/>
      <c r="D1122"/>
      <c r="E1122"/>
      <c r="F1122"/>
      <c r="G1122"/>
      <c r="H1122"/>
    </row>
    <row r="1123" spans="2:8">
      <c r="B1123"/>
      <c r="C1123"/>
      <c r="D1123"/>
      <c r="E1123"/>
      <c r="F1123"/>
      <c r="G1123"/>
      <c r="H1123"/>
    </row>
    <row r="1124" spans="2:8">
      <c r="B1124"/>
      <c r="C1124"/>
      <c r="D1124"/>
      <c r="E1124"/>
      <c r="F1124"/>
      <c r="G1124"/>
      <c r="H1124"/>
    </row>
    <row r="1125" spans="2:8">
      <c r="B1125"/>
      <c r="C1125"/>
      <c r="D1125"/>
      <c r="E1125"/>
      <c r="F1125"/>
      <c r="G1125"/>
      <c r="H1125"/>
    </row>
    <row r="1126" spans="2:8">
      <c r="B1126"/>
      <c r="C1126"/>
      <c r="D1126"/>
      <c r="E1126"/>
      <c r="F1126"/>
      <c r="G1126"/>
      <c r="H1126"/>
    </row>
    <row r="1127" spans="2:8">
      <c r="B1127"/>
      <c r="C1127"/>
      <c r="D1127"/>
      <c r="E1127"/>
      <c r="F1127"/>
      <c r="G1127"/>
      <c r="H1127"/>
    </row>
    <row r="1128" spans="2:8">
      <c r="B1128"/>
      <c r="C1128"/>
      <c r="D1128"/>
      <c r="E1128"/>
      <c r="F1128"/>
      <c r="G1128"/>
      <c r="H1128"/>
    </row>
    <row r="1129" spans="2:8">
      <c r="B1129"/>
      <c r="C1129"/>
      <c r="D1129"/>
      <c r="E1129"/>
      <c r="F1129"/>
      <c r="G1129"/>
      <c r="H1129"/>
    </row>
    <row r="1130" spans="2:8">
      <c r="B1130"/>
      <c r="C1130"/>
      <c r="D1130"/>
      <c r="E1130"/>
      <c r="F1130"/>
      <c r="G1130"/>
      <c r="H1130"/>
    </row>
    <row r="1131" spans="2:8">
      <c r="B1131"/>
      <c r="C1131"/>
      <c r="D1131"/>
      <c r="E1131"/>
      <c r="F1131"/>
      <c r="G1131"/>
      <c r="H1131"/>
    </row>
    <row r="1132" spans="2:8">
      <c r="B1132"/>
      <c r="C1132"/>
      <c r="D1132"/>
      <c r="E1132"/>
      <c r="F1132"/>
      <c r="G1132"/>
      <c r="H1132"/>
    </row>
    <row r="1133" spans="2:8">
      <c r="B1133"/>
      <c r="C1133"/>
      <c r="D1133"/>
      <c r="E1133"/>
      <c r="F1133"/>
      <c r="G1133"/>
      <c r="H1133"/>
    </row>
    <row r="1134" spans="2:8">
      <c r="B1134"/>
      <c r="C1134"/>
      <c r="D1134"/>
      <c r="E1134"/>
      <c r="F1134"/>
      <c r="G1134"/>
      <c r="H1134"/>
    </row>
    <row r="1135" spans="2:8">
      <c r="B1135"/>
      <c r="C1135"/>
      <c r="D1135"/>
      <c r="E1135"/>
      <c r="F1135"/>
      <c r="G1135"/>
      <c r="H1135"/>
    </row>
    <row r="1136" spans="2:8">
      <c r="B1136"/>
      <c r="C1136"/>
      <c r="D1136"/>
      <c r="E1136"/>
      <c r="F1136"/>
      <c r="G1136"/>
      <c r="H1136"/>
    </row>
    <row r="1137" spans="2:8">
      <c r="B1137"/>
      <c r="C1137"/>
      <c r="D1137"/>
      <c r="E1137"/>
      <c r="F1137"/>
      <c r="G1137"/>
      <c r="H1137"/>
    </row>
    <row r="1138" spans="2:8">
      <c r="B1138"/>
      <c r="C1138"/>
      <c r="D1138"/>
      <c r="E1138"/>
      <c r="F1138"/>
      <c r="G1138"/>
      <c r="H1138"/>
    </row>
    <row r="1139" spans="2:8">
      <c r="B1139"/>
      <c r="C1139"/>
      <c r="D1139"/>
      <c r="E1139"/>
      <c r="F1139"/>
      <c r="G1139"/>
      <c r="H1139"/>
    </row>
    <row r="1140" spans="2:8">
      <c r="B1140"/>
      <c r="C1140"/>
      <c r="D1140"/>
      <c r="E1140"/>
      <c r="F1140"/>
      <c r="G1140"/>
      <c r="H1140"/>
    </row>
    <row r="1141" spans="2:8">
      <c r="B1141"/>
      <c r="C1141"/>
      <c r="D1141"/>
      <c r="E1141"/>
      <c r="F1141"/>
      <c r="G1141"/>
      <c r="H1141"/>
    </row>
    <row r="1142" spans="2:8">
      <c r="B1142"/>
      <c r="C1142"/>
      <c r="D1142"/>
      <c r="E1142"/>
      <c r="F1142"/>
      <c r="G1142"/>
      <c r="H1142"/>
    </row>
    <row r="1143" spans="2:8">
      <c r="B1143"/>
      <c r="C1143"/>
      <c r="D1143"/>
      <c r="E1143"/>
      <c r="F1143"/>
      <c r="G1143"/>
      <c r="H1143"/>
    </row>
    <row r="1144" spans="2:8">
      <c r="B1144"/>
      <c r="C1144"/>
      <c r="D1144"/>
      <c r="E1144"/>
      <c r="F1144"/>
      <c r="G1144"/>
      <c r="H1144"/>
    </row>
    <row r="1145" spans="2:8">
      <c r="B1145"/>
      <c r="C1145"/>
      <c r="D1145"/>
      <c r="E1145"/>
      <c r="F1145"/>
      <c r="G1145"/>
      <c r="H1145"/>
    </row>
    <row r="1146" spans="2:8">
      <c r="B1146"/>
      <c r="C1146"/>
      <c r="D1146"/>
      <c r="E1146"/>
      <c r="F1146"/>
      <c r="G1146"/>
      <c r="H1146"/>
    </row>
    <row r="1147" spans="2:8">
      <c r="B1147"/>
      <c r="C1147"/>
      <c r="D1147"/>
      <c r="E1147"/>
      <c r="F1147"/>
      <c r="G1147"/>
      <c r="H1147"/>
    </row>
    <row r="1148" spans="2:8">
      <c r="B1148"/>
      <c r="C1148"/>
      <c r="D1148"/>
      <c r="E1148"/>
      <c r="F1148"/>
      <c r="G1148"/>
      <c r="H1148"/>
    </row>
    <row r="1149" spans="2:8">
      <c r="B1149"/>
      <c r="C1149"/>
      <c r="D1149"/>
      <c r="E1149"/>
      <c r="F1149"/>
      <c r="G1149"/>
      <c r="H1149"/>
    </row>
    <row r="1150" spans="2:8">
      <c r="B1150"/>
      <c r="C1150"/>
      <c r="D1150"/>
      <c r="E1150"/>
      <c r="F1150"/>
      <c r="G1150"/>
      <c r="H1150"/>
    </row>
    <row r="1151" spans="2:8">
      <c r="B1151"/>
      <c r="C1151"/>
      <c r="D1151"/>
      <c r="E1151"/>
      <c r="F1151"/>
      <c r="G1151"/>
      <c r="H1151"/>
    </row>
    <row r="1152" spans="2:8">
      <c r="B1152"/>
      <c r="C1152"/>
      <c r="D1152"/>
      <c r="E1152"/>
      <c r="F1152"/>
      <c r="G1152"/>
      <c r="H1152"/>
    </row>
    <row r="1153" spans="2:8">
      <c r="B1153"/>
      <c r="C1153"/>
      <c r="D1153"/>
      <c r="E1153"/>
      <c r="F1153"/>
      <c r="G1153"/>
      <c r="H1153"/>
    </row>
    <row r="1154" spans="2:8">
      <c r="B1154"/>
      <c r="C1154"/>
      <c r="D1154"/>
      <c r="E1154"/>
      <c r="F1154"/>
      <c r="G1154"/>
      <c r="H1154"/>
    </row>
    <row r="1155" spans="2:8">
      <c r="B1155"/>
      <c r="C1155"/>
      <c r="D1155"/>
      <c r="E1155"/>
      <c r="F1155"/>
      <c r="G1155"/>
      <c r="H1155"/>
    </row>
    <row r="1156" spans="2:8">
      <c r="B1156"/>
      <c r="C1156"/>
      <c r="D1156"/>
      <c r="E1156"/>
      <c r="F1156"/>
      <c r="G1156"/>
      <c r="H1156"/>
    </row>
    <row r="1157" spans="2:8">
      <c r="B1157"/>
      <c r="C1157"/>
      <c r="D1157"/>
      <c r="E1157"/>
      <c r="F1157"/>
      <c r="G1157"/>
      <c r="H1157"/>
    </row>
    <row r="1158" spans="2:8">
      <c r="B1158"/>
      <c r="C1158"/>
      <c r="D1158"/>
      <c r="E1158"/>
      <c r="F1158"/>
      <c r="G1158"/>
      <c r="H1158"/>
    </row>
    <row r="1159" spans="2:8">
      <c r="B1159"/>
      <c r="C1159"/>
      <c r="D1159"/>
      <c r="E1159"/>
      <c r="F1159"/>
      <c r="G1159"/>
      <c r="H1159"/>
    </row>
    <row r="1160" spans="2:8">
      <c r="B1160"/>
      <c r="C1160"/>
      <c r="D1160"/>
      <c r="E1160"/>
      <c r="F1160"/>
      <c r="G1160"/>
      <c r="H1160"/>
    </row>
    <row r="1161" spans="2:8">
      <c r="B1161"/>
      <c r="C1161"/>
      <c r="D1161"/>
      <c r="E1161"/>
      <c r="F1161"/>
      <c r="G1161"/>
      <c r="H1161"/>
    </row>
    <row r="1162" spans="2:8">
      <c r="B1162"/>
      <c r="C1162"/>
      <c r="D1162"/>
      <c r="E1162"/>
      <c r="F1162"/>
      <c r="G1162"/>
      <c r="H1162"/>
    </row>
    <row r="1163" spans="2:8">
      <c r="B1163"/>
      <c r="C1163"/>
      <c r="D1163"/>
      <c r="E1163"/>
      <c r="F1163"/>
      <c r="G1163"/>
      <c r="H1163"/>
    </row>
    <row r="1164" spans="2:8">
      <c r="B1164"/>
      <c r="C1164"/>
      <c r="D1164"/>
      <c r="E1164"/>
      <c r="F1164"/>
      <c r="G1164"/>
      <c r="H1164"/>
    </row>
    <row r="1165" spans="2:8">
      <c r="B1165"/>
      <c r="C1165"/>
      <c r="D1165"/>
      <c r="E1165"/>
      <c r="F1165"/>
      <c r="G1165"/>
      <c r="H1165"/>
    </row>
    <row r="1166" spans="2:8">
      <c r="B1166"/>
      <c r="C1166"/>
      <c r="D1166"/>
      <c r="E1166"/>
      <c r="F1166"/>
      <c r="G1166"/>
      <c r="H1166"/>
    </row>
    <row r="1167" spans="2:8">
      <c r="B1167"/>
      <c r="C1167"/>
      <c r="D1167"/>
      <c r="E1167"/>
      <c r="F1167"/>
      <c r="G1167"/>
      <c r="H1167"/>
    </row>
    <row r="1168" spans="2:8">
      <c r="B1168"/>
      <c r="C1168"/>
      <c r="D1168"/>
      <c r="E1168"/>
      <c r="F1168"/>
      <c r="G1168"/>
      <c r="H1168"/>
    </row>
    <row r="1169" spans="2:8">
      <c r="B1169"/>
      <c r="C1169"/>
      <c r="D1169"/>
      <c r="E1169"/>
      <c r="F1169"/>
      <c r="G1169"/>
      <c r="H1169"/>
    </row>
    <row r="1170" spans="2:8">
      <c r="B1170"/>
      <c r="C1170"/>
      <c r="D1170"/>
      <c r="E1170"/>
      <c r="F1170"/>
      <c r="G1170"/>
      <c r="H1170"/>
    </row>
    <row r="1171" spans="2:8">
      <c r="B1171"/>
      <c r="C1171"/>
      <c r="D1171"/>
      <c r="E1171"/>
      <c r="F1171"/>
      <c r="G1171"/>
      <c r="H1171"/>
    </row>
    <row r="1172" spans="2:8">
      <c r="B1172"/>
      <c r="C1172"/>
      <c r="D1172"/>
      <c r="E1172"/>
      <c r="F1172"/>
      <c r="G1172"/>
      <c r="H1172"/>
    </row>
    <row r="1173" spans="2:8">
      <c r="B1173"/>
      <c r="C1173"/>
      <c r="D1173"/>
      <c r="E1173"/>
      <c r="F1173"/>
      <c r="G1173"/>
      <c r="H1173"/>
    </row>
    <row r="1174" spans="2:8">
      <c r="B1174"/>
      <c r="C1174"/>
      <c r="D1174"/>
      <c r="E1174"/>
      <c r="F1174"/>
      <c r="G1174"/>
      <c r="H1174"/>
    </row>
    <row r="1175" spans="2:8">
      <c r="B1175"/>
      <c r="C1175"/>
      <c r="D1175"/>
      <c r="E1175"/>
      <c r="F1175"/>
      <c r="G1175"/>
      <c r="H1175"/>
    </row>
    <row r="1176" spans="2:8">
      <c r="B1176"/>
      <c r="C1176"/>
      <c r="D1176"/>
      <c r="E1176"/>
      <c r="F1176"/>
      <c r="G1176"/>
      <c r="H1176"/>
    </row>
    <row r="1177" spans="2:8">
      <c r="B1177"/>
      <c r="C1177"/>
      <c r="D1177"/>
      <c r="E1177"/>
      <c r="F1177"/>
      <c r="G1177"/>
      <c r="H1177"/>
    </row>
    <row r="1178" spans="2:8">
      <c r="B1178"/>
      <c r="C1178"/>
      <c r="D1178"/>
      <c r="E1178"/>
      <c r="F1178"/>
      <c r="G1178"/>
      <c r="H1178"/>
    </row>
    <row r="1179" spans="2:8">
      <c r="B1179"/>
      <c r="C1179"/>
      <c r="D1179"/>
      <c r="E1179"/>
      <c r="F1179"/>
      <c r="G1179"/>
      <c r="H1179"/>
    </row>
    <row r="1180" spans="2:8">
      <c r="B1180"/>
      <c r="C1180"/>
      <c r="D1180"/>
      <c r="E1180"/>
      <c r="F1180"/>
      <c r="G1180"/>
      <c r="H1180"/>
    </row>
    <row r="1181" spans="2:8">
      <c r="B1181"/>
      <c r="C1181"/>
      <c r="D1181"/>
      <c r="E1181"/>
      <c r="F1181"/>
      <c r="G1181"/>
      <c r="H1181"/>
    </row>
    <row r="1182" spans="2:8">
      <c r="B1182"/>
      <c r="C1182"/>
      <c r="D1182"/>
      <c r="E1182"/>
      <c r="F1182"/>
      <c r="G1182"/>
      <c r="H1182"/>
    </row>
    <row r="1183" spans="2:8">
      <c r="B1183"/>
      <c r="C1183"/>
      <c r="D1183"/>
      <c r="E1183"/>
      <c r="F1183"/>
      <c r="G1183"/>
      <c r="H1183"/>
    </row>
    <row r="1184" spans="2:8">
      <c r="B1184"/>
      <c r="C1184"/>
      <c r="D1184"/>
      <c r="E1184"/>
      <c r="F1184"/>
      <c r="G1184"/>
      <c r="H1184"/>
    </row>
    <row r="1185" spans="2:8">
      <c r="B1185"/>
      <c r="C1185"/>
      <c r="D1185"/>
      <c r="E1185"/>
      <c r="F1185"/>
      <c r="G1185"/>
      <c r="H1185"/>
    </row>
    <row r="1186" spans="2:8">
      <c r="B1186"/>
      <c r="C1186"/>
      <c r="D1186"/>
      <c r="E1186"/>
      <c r="F1186"/>
      <c r="G1186"/>
      <c r="H1186"/>
    </row>
    <row r="1187" spans="2:8">
      <c r="B1187"/>
      <c r="C1187"/>
      <c r="D1187"/>
      <c r="E1187"/>
      <c r="F1187"/>
      <c r="G1187"/>
      <c r="H1187"/>
    </row>
    <row r="1188" spans="2:8">
      <c r="B1188"/>
      <c r="C1188"/>
      <c r="D1188"/>
      <c r="E1188"/>
      <c r="F1188"/>
      <c r="G1188"/>
      <c r="H1188"/>
    </row>
    <row r="1189" spans="2:8">
      <c r="B1189"/>
      <c r="C1189"/>
      <c r="D1189"/>
      <c r="E1189"/>
      <c r="F1189"/>
      <c r="G1189"/>
      <c r="H1189"/>
    </row>
    <row r="1190" spans="2:8">
      <c r="B1190"/>
      <c r="C1190"/>
      <c r="D1190"/>
      <c r="E1190"/>
      <c r="F1190"/>
      <c r="G1190"/>
      <c r="H1190"/>
    </row>
    <row r="1191" spans="2:8">
      <c r="B1191"/>
      <c r="C1191"/>
      <c r="D1191"/>
      <c r="E1191"/>
      <c r="F1191"/>
      <c r="G1191"/>
      <c r="H1191"/>
    </row>
    <row r="1192" spans="2:8">
      <c r="B1192"/>
      <c r="C1192"/>
      <c r="D1192"/>
      <c r="E1192"/>
      <c r="F1192"/>
      <c r="G1192"/>
      <c r="H1192"/>
    </row>
    <row r="1193" spans="2:8">
      <c r="B1193"/>
      <c r="C1193"/>
      <c r="D1193"/>
      <c r="E1193"/>
      <c r="F1193"/>
      <c r="G1193"/>
      <c r="H1193"/>
    </row>
    <row r="1194" spans="2:8">
      <c r="B1194"/>
      <c r="C1194"/>
      <c r="D1194"/>
      <c r="E1194"/>
      <c r="F1194"/>
      <c r="G1194"/>
      <c r="H1194"/>
    </row>
    <row r="1195" spans="2:8">
      <c r="B1195"/>
      <c r="C1195"/>
      <c r="D1195"/>
      <c r="E1195"/>
      <c r="F1195"/>
      <c r="G1195"/>
      <c r="H1195"/>
    </row>
    <row r="1196" spans="2:8">
      <c r="B1196"/>
      <c r="C1196"/>
      <c r="D1196"/>
      <c r="E1196"/>
      <c r="F1196"/>
      <c r="G1196"/>
      <c r="H1196"/>
    </row>
    <row r="1197" spans="2:8">
      <c r="B1197"/>
      <c r="C1197"/>
      <c r="D1197"/>
      <c r="E1197"/>
      <c r="F1197"/>
      <c r="G1197"/>
      <c r="H1197"/>
    </row>
    <row r="1198" spans="2:8">
      <c r="B1198"/>
      <c r="C1198"/>
      <c r="D1198"/>
      <c r="E1198"/>
      <c r="F1198"/>
      <c r="G1198"/>
      <c r="H1198"/>
    </row>
    <row r="1199" spans="2:8">
      <c r="B1199"/>
      <c r="C1199"/>
      <c r="D1199"/>
      <c r="E1199"/>
      <c r="F1199"/>
      <c r="G1199"/>
      <c r="H1199"/>
    </row>
    <row r="1200" spans="2:8">
      <c r="B1200"/>
      <c r="C1200"/>
      <c r="D1200"/>
      <c r="E1200"/>
      <c r="F1200"/>
      <c r="G1200"/>
      <c r="H1200"/>
    </row>
    <row r="1201" spans="2:8">
      <c r="B1201"/>
      <c r="C1201"/>
      <c r="D1201"/>
      <c r="E1201"/>
      <c r="F1201"/>
      <c r="G1201"/>
      <c r="H1201"/>
    </row>
    <row r="1202" spans="2:8">
      <c r="B1202"/>
      <c r="C1202"/>
      <c r="D1202"/>
      <c r="E1202"/>
      <c r="F1202"/>
      <c r="G1202"/>
      <c r="H1202"/>
    </row>
    <row r="1203" spans="2:8">
      <c r="B1203"/>
      <c r="C1203"/>
      <c r="D1203"/>
      <c r="E1203"/>
      <c r="F1203"/>
      <c r="G1203"/>
      <c r="H1203"/>
    </row>
    <row r="1204" spans="2:8">
      <c r="B1204"/>
      <c r="C1204"/>
      <c r="D1204"/>
      <c r="E1204"/>
      <c r="F1204"/>
      <c r="G1204"/>
      <c r="H1204"/>
    </row>
    <row r="1205" spans="2:8">
      <c r="B1205"/>
      <c r="C1205"/>
      <c r="D1205"/>
      <c r="E1205"/>
      <c r="F1205"/>
      <c r="G1205"/>
      <c r="H1205"/>
    </row>
    <row r="1206" spans="2:8">
      <c r="B1206"/>
      <c r="C1206"/>
      <c r="D1206"/>
      <c r="E1206"/>
      <c r="F1206"/>
      <c r="G1206"/>
      <c r="H1206"/>
    </row>
    <row r="1207" spans="2:8">
      <c r="B1207"/>
      <c r="C1207"/>
      <c r="D1207"/>
      <c r="E1207"/>
      <c r="F1207"/>
      <c r="G1207"/>
      <c r="H1207"/>
    </row>
    <row r="1208" spans="2:8">
      <c r="B1208"/>
      <c r="C1208"/>
      <c r="D1208"/>
      <c r="E1208"/>
      <c r="F1208"/>
      <c r="G1208"/>
      <c r="H1208"/>
    </row>
    <row r="1209" spans="2:8">
      <c r="B1209"/>
      <c r="C1209"/>
      <c r="D1209"/>
      <c r="E1209"/>
      <c r="F1209"/>
      <c r="G1209"/>
      <c r="H1209"/>
    </row>
    <row r="1210" spans="2:8">
      <c r="B1210"/>
      <c r="C1210"/>
      <c r="D1210"/>
      <c r="E1210"/>
      <c r="F1210"/>
      <c r="G1210"/>
      <c r="H1210"/>
    </row>
    <row r="1211" spans="2:8">
      <c r="B1211"/>
      <c r="C1211"/>
      <c r="D1211"/>
      <c r="E1211"/>
      <c r="F1211"/>
      <c r="G1211"/>
      <c r="H1211"/>
    </row>
    <row r="1212" spans="2:8">
      <c r="B1212"/>
      <c r="C1212"/>
      <c r="D1212"/>
      <c r="E1212"/>
      <c r="F1212"/>
      <c r="G1212"/>
      <c r="H1212"/>
    </row>
    <row r="1213" spans="2:8">
      <c r="B1213"/>
      <c r="C1213"/>
      <c r="D1213"/>
      <c r="E1213"/>
      <c r="F1213"/>
      <c r="G1213"/>
      <c r="H1213"/>
    </row>
    <row r="1214" spans="2:8">
      <c r="B1214"/>
      <c r="C1214"/>
      <c r="D1214"/>
      <c r="E1214"/>
      <c r="F1214"/>
      <c r="G1214"/>
      <c r="H1214"/>
    </row>
    <row r="1215" spans="2:8">
      <c r="B1215"/>
      <c r="C1215"/>
      <c r="D1215"/>
      <c r="E1215"/>
      <c r="F1215"/>
      <c r="G1215"/>
      <c r="H1215"/>
    </row>
    <row r="1216" spans="2:8">
      <c r="B1216"/>
      <c r="C1216"/>
      <c r="D1216"/>
      <c r="E1216"/>
      <c r="F1216"/>
      <c r="G1216"/>
      <c r="H1216"/>
    </row>
    <row r="1217" spans="2:8">
      <c r="B1217"/>
      <c r="C1217"/>
      <c r="D1217"/>
      <c r="E1217"/>
      <c r="F1217"/>
      <c r="G1217"/>
      <c r="H1217"/>
    </row>
    <row r="1218" spans="2:8">
      <c r="B1218"/>
      <c r="C1218"/>
      <c r="D1218"/>
      <c r="E1218"/>
      <c r="F1218"/>
      <c r="G1218"/>
      <c r="H1218"/>
    </row>
    <row r="1219" spans="2:8">
      <c r="B1219"/>
      <c r="C1219"/>
      <c r="D1219"/>
      <c r="E1219"/>
      <c r="F1219"/>
      <c r="G1219"/>
      <c r="H1219"/>
    </row>
    <row r="1220" spans="2:8">
      <c r="B1220"/>
      <c r="C1220"/>
      <c r="D1220"/>
      <c r="E1220"/>
      <c r="F1220"/>
      <c r="G1220"/>
      <c r="H1220"/>
    </row>
    <row r="1221" spans="2:8">
      <c r="B1221"/>
      <c r="C1221"/>
      <c r="D1221"/>
      <c r="E1221"/>
      <c r="F1221"/>
      <c r="G1221"/>
      <c r="H1221"/>
    </row>
    <row r="1222" spans="2:8">
      <c r="B1222"/>
      <c r="C1222"/>
      <c r="D1222"/>
      <c r="E1222"/>
      <c r="F1222"/>
      <c r="G1222"/>
      <c r="H1222"/>
    </row>
    <row r="1223" spans="2:8">
      <c r="B1223"/>
      <c r="C1223"/>
      <c r="D1223"/>
      <c r="E1223"/>
      <c r="F1223"/>
      <c r="G1223"/>
      <c r="H1223"/>
    </row>
    <row r="1224" spans="2:8">
      <c r="B1224"/>
      <c r="C1224"/>
      <c r="D1224"/>
      <c r="E1224"/>
      <c r="F1224"/>
      <c r="G1224"/>
      <c r="H1224"/>
    </row>
    <row r="1225" spans="2:8">
      <c r="B1225"/>
      <c r="C1225"/>
      <c r="D1225"/>
      <c r="E1225"/>
      <c r="F1225"/>
      <c r="G1225"/>
      <c r="H1225"/>
    </row>
    <row r="1226" spans="2:8">
      <c r="B1226"/>
      <c r="C1226"/>
      <c r="D1226"/>
      <c r="E1226"/>
      <c r="F1226"/>
      <c r="G1226"/>
      <c r="H1226"/>
    </row>
    <row r="1227" spans="2:8">
      <c r="B1227"/>
      <c r="C1227"/>
      <c r="D1227"/>
      <c r="E1227"/>
      <c r="F1227"/>
      <c r="G1227"/>
      <c r="H1227"/>
    </row>
    <row r="1228" spans="2:8">
      <c r="B1228"/>
      <c r="C1228"/>
      <c r="D1228"/>
      <c r="E1228"/>
      <c r="F1228"/>
      <c r="G1228"/>
      <c r="H1228"/>
    </row>
    <row r="1229" spans="2:8">
      <c r="B1229"/>
      <c r="C1229"/>
      <c r="D1229"/>
      <c r="E1229"/>
      <c r="F1229"/>
      <c r="G1229"/>
      <c r="H1229"/>
    </row>
    <row r="1230" spans="2:8">
      <c r="B1230"/>
      <c r="C1230"/>
      <c r="D1230"/>
      <c r="E1230"/>
      <c r="F1230"/>
      <c r="G1230"/>
      <c r="H1230"/>
    </row>
    <row r="1231" spans="2:8">
      <c r="B1231"/>
      <c r="C1231"/>
      <c r="D1231"/>
      <c r="E1231"/>
      <c r="F1231"/>
      <c r="G1231"/>
      <c r="H1231"/>
    </row>
    <row r="1232" spans="2:8">
      <c r="B1232"/>
      <c r="C1232"/>
      <c r="D1232"/>
      <c r="E1232"/>
      <c r="F1232"/>
      <c r="G1232"/>
      <c r="H1232"/>
    </row>
    <row r="1233" spans="2:8">
      <c r="B1233"/>
      <c r="C1233"/>
      <c r="D1233"/>
      <c r="E1233"/>
      <c r="F1233"/>
      <c r="G1233"/>
      <c r="H1233"/>
    </row>
    <row r="1234" spans="2:8">
      <c r="B1234"/>
      <c r="C1234"/>
      <c r="D1234"/>
      <c r="E1234"/>
      <c r="F1234"/>
      <c r="G1234"/>
      <c r="H1234"/>
    </row>
    <row r="1235" spans="2:8">
      <c r="B1235"/>
      <c r="C1235"/>
      <c r="D1235"/>
      <c r="E1235"/>
      <c r="F1235"/>
      <c r="G1235"/>
      <c r="H1235"/>
    </row>
    <row r="1236" spans="2:8">
      <c r="B1236"/>
      <c r="C1236"/>
      <c r="D1236"/>
      <c r="E1236"/>
      <c r="F1236"/>
      <c r="G1236"/>
      <c r="H1236"/>
    </row>
    <row r="1237" spans="2:8">
      <c r="B1237"/>
      <c r="C1237"/>
      <c r="D1237"/>
      <c r="E1237"/>
      <c r="F1237"/>
      <c r="G1237"/>
      <c r="H1237"/>
    </row>
    <row r="1238" spans="2:8">
      <c r="B1238"/>
      <c r="C1238"/>
      <c r="D1238"/>
      <c r="E1238"/>
      <c r="F1238"/>
      <c r="G1238"/>
      <c r="H1238"/>
    </row>
    <row r="1239" spans="2:8">
      <c r="B1239"/>
      <c r="C1239"/>
      <c r="D1239"/>
      <c r="E1239"/>
      <c r="F1239"/>
      <c r="G1239"/>
      <c r="H1239"/>
    </row>
    <row r="1240" spans="2:8">
      <c r="B1240"/>
      <c r="C1240"/>
      <c r="D1240"/>
      <c r="E1240"/>
      <c r="F1240"/>
      <c r="G1240"/>
      <c r="H1240"/>
    </row>
    <row r="1241" spans="2:8">
      <c r="B1241"/>
      <c r="C1241"/>
      <c r="D1241"/>
      <c r="E1241"/>
      <c r="F1241"/>
      <c r="G1241"/>
      <c r="H1241"/>
    </row>
    <row r="1242" spans="2:8">
      <c r="B1242"/>
      <c r="C1242"/>
      <c r="D1242"/>
      <c r="E1242"/>
      <c r="F1242"/>
      <c r="G1242"/>
      <c r="H1242"/>
    </row>
    <row r="1243" spans="2:8">
      <c r="B1243"/>
      <c r="C1243"/>
      <c r="D1243"/>
      <c r="E1243"/>
      <c r="F1243"/>
      <c r="G1243"/>
      <c r="H1243"/>
    </row>
    <row r="1244" spans="2:8">
      <c r="B1244"/>
      <c r="C1244"/>
      <c r="D1244"/>
      <c r="E1244"/>
      <c r="F1244"/>
      <c r="G1244"/>
      <c r="H1244"/>
    </row>
    <row r="1245" spans="2:8">
      <c r="B1245"/>
      <c r="C1245"/>
      <c r="D1245"/>
      <c r="E1245"/>
      <c r="F1245"/>
      <c r="G1245"/>
      <c r="H1245"/>
    </row>
    <row r="1246" spans="2:8">
      <c r="B1246"/>
      <c r="C1246"/>
      <c r="D1246"/>
      <c r="E1246"/>
      <c r="F1246"/>
      <c r="G1246"/>
      <c r="H1246"/>
    </row>
    <row r="1247" spans="2:8">
      <c r="B1247"/>
      <c r="C1247"/>
      <c r="D1247"/>
      <c r="E1247"/>
      <c r="F1247"/>
      <c r="G1247"/>
      <c r="H1247"/>
    </row>
    <row r="1248" spans="2:8">
      <c r="B1248"/>
      <c r="C1248"/>
      <c r="D1248"/>
      <c r="E1248"/>
      <c r="F1248"/>
      <c r="G1248"/>
      <c r="H1248"/>
    </row>
    <row r="1249" spans="2:8">
      <c r="B1249"/>
      <c r="C1249"/>
      <c r="D1249"/>
      <c r="E1249"/>
      <c r="F1249"/>
      <c r="G1249"/>
      <c r="H1249"/>
    </row>
    <row r="1250" spans="2:8">
      <c r="B1250"/>
      <c r="C1250"/>
      <c r="D1250"/>
      <c r="E1250"/>
      <c r="F1250"/>
      <c r="G1250"/>
      <c r="H1250"/>
    </row>
    <row r="1251" spans="2:8">
      <c r="B1251"/>
      <c r="C1251"/>
      <c r="D1251"/>
      <c r="E1251"/>
      <c r="F1251"/>
      <c r="G1251"/>
      <c r="H1251"/>
    </row>
    <row r="1252" spans="2:8">
      <c r="B1252"/>
      <c r="C1252"/>
      <c r="D1252"/>
      <c r="E1252"/>
      <c r="F1252"/>
      <c r="G1252"/>
      <c r="H1252"/>
    </row>
    <row r="1253" spans="2:8">
      <c r="B1253"/>
      <c r="C1253"/>
      <c r="D1253"/>
      <c r="E1253"/>
      <c r="F1253"/>
      <c r="G1253"/>
      <c r="H1253"/>
    </row>
    <row r="1254" spans="2:8">
      <c r="B1254"/>
      <c r="C1254"/>
      <c r="D1254"/>
      <c r="E1254"/>
      <c r="F1254"/>
      <c r="G1254"/>
      <c r="H1254"/>
    </row>
    <row r="1255" spans="2:8">
      <c r="B1255"/>
      <c r="C1255"/>
      <c r="D1255"/>
      <c r="E1255"/>
      <c r="F1255"/>
      <c r="G1255"/>
      <c r="H1255"/>
    </row>
    <row r="1256" spans="2:8">
      <c r="B1256"/>
      <c r="C1256"/>
      <c r="D1256"/>
      <c r="E1256"/>
      <c r="F1256"/>
      <c r="G1256"/>
      <c r="H1256"/>
    </row>
    <row r="1257" spans="2:8">
      <c r="B1257"/>
      <c r="C1257"/>
      <c r="D1257"/>
      <c r="E1257"/>
      <c r="F1257"/>
      <c r="G1257"/>
      <c r="H1257"/>
    </row>
    <row r="1258" spans="2:8">
      <c r="B1258"/>
      <c r="C1258"/>
      <c r="D1258"/>
      <c r="E1258"/>
      <c r="F1258"/>
      <c r="G1258"/>
      <c r="H1258"/>
    </row>
    <row r="1259" spans="2:8">
      <c r="B1259"/>
      <c r="C1259"/>
      <c r="D1259"/>
      <c r="E1259"/>
      <c r="F1259"/>
      <c r="G1259"/>
      <c r="H1259"/>
    </row>
    <row r="1260" spans="2:8">
      <c r="B1260"/>
      <c r="C1260"/>
      <c r="D1260"/>
      <c r="E1260"/>
      <c r="F1260"/>
      <c r="G1260"/>
      <c r="H1260"/>
    </row>
    <row r="1261" spans="2:8">
      <c r="B1261"/>
      <c r="C1261"/>
      <c r="D1261"/>
      <c r="E1261"/>
      <c r="F1261"/>
      <c r="G1261"/>
      <c r="H1261"/>
    </row>
    <row r="1262" spans="2:8">
      <c r="B1262"/>
      <c r="C1262"/>
      <c r="D1262"/>
      <c r="E1262"/>
      <c r="F1262"/>
      <c r="G1262"/>
      <c r="H1262"/>
    </row>
    <row r="1263" spans="2:8">
      <c r="B1263"/>
      <c r="C1263"/>
      <c r="D1263"/>
      <c r="E1263"/>
      <c r="F1263"/>
      <c r="G1263"/>
      <c r="H1263"/>
    </row>
    <row r="1264" spans="2:8">
      <c r="B1264"/>
      <c r="C1264"/>
      <c r="D1264"/>
      <c r="E1264"/>
      <c r="F1264"/>
      <c r="G1264"/>
      <c r="H1264"/>
    </row>
    <row r="1265" spans="2:8">
      <c r="B1265"/>
      <c r="C1265"/>
      <c r="D1265"/>
      <c r="E1265"/>
      <c r="F1265"/>
      <c r="G1265"/>
      <c r="H1265"/>
    </row>
    <row r="1266" spans="2:8">
      <c r="B1266"/>
      <c r="C1266"/>
      <c r="D1266"/>
      <c r="E1266"/>
      <c r="F1266"/>
      <c r="G1266"/>
      <c r="H1266"/>
    </row>
    <row r="1267" spans="2:8">
      <c r="B1267"/>
      <c r="C1267"/>
      <c r="D1267"/>
      <c r="E1267"/>
      <c r="F1267"/>
      <c r="G1267"/>
      <c r="H1267"/>
    </row>
    <row r="1268" spans="2:8">
      <c r="B1268"/>
      <c r="C1268"/>
      <c r="D1268"/>
      <c r="E1268"/>
      <c r="F1268"/>
      <c r="G1268"/>
      <c r="H1268"/>
    </row>
    <row r="1269" spans="2:8">
      <c r="B1269"/>
      <c r="C1269"/>
      <c r="D1269"/>
      <c r="E1269"/>
      <c r="F1269"/>
      <c r="G1269"/>
      <c r="H1269"/>
    </row>
    <row r="1270" spans="2:8">
      <c r="B1270"/>
      <c r="C1270"/>
      <c r="D1270"/>
      <c r="E1270"/>
      <c r="F1270"/>
      <c r="G1270"/>
      <c r="H1270"/>
    </row>
    <row r="1271" spans="2:8">
      <c r="B1271"/>
      <c r="C1271"/>
      <c r="D1271"/>
      <c r="E1271"/>
      <c r="F1271"/>
      <c r="G1271"/>
      <c r="H1271"/>
    </row>
    <row r="1272" spans="2:8">
      <c r="B1272"/>
      <c r="C1272"/>
      <c r="D1272"/>
      <c r="E1272"/>
      <c r="F1272"/>
      <c r="G1272"/>
      <c r="H1272"/>
    </row>
    <row r="1273" spans="2:8">
      <c r="B1273"/>
      <c r="C1273"/>
      <c r="D1273"/>
      <c r="E1273"/>
      <c r="F1273"/>
      <c r="G1273"/>
      <c r="H1273"/>
    </row>
    <row r="1274" spans="2:8">
      <c r="B1274"/>
      <c r="C1274"/>
      <c r="D1274"/>
      <c r="E1274"/>
      <c r="F1274"/>
      <c r="G1274"/>
      <c r="H1274"/>
    </row>
    <row r="1275" spans="2:8">
      <c r="B1275"/>
      <c r="C1275"/>
      <c r="D1275"/>
      <c r="E1275"/>
      <c r="F1275"/>
      <c r="G1275"/>
      <c r="H1275"/>
    </row>
    <row r="1276" spans="2:8">
      <c r="B1276"/>
      <c r="C1276"/>
      <c r="D1276"/>
      <c r="E1276"/>
      <c r="F1276"/>
      <c r="G1276"/>
      <c r="H1276"/>
    </row>
    <row r="1277" spans="2:8">
      <c r="B1277"/>
      <c r="C1277"/>
      <c r="D1277"/>
      <c r="E1277"/>
      <c r="F1277"/>
      <c r="G1277"/>
      <c r="H1277"/>
    </row>
    <row r="1278" spans="2:8">
      <c r="B1278"/>
      <c r="C1278"/>
      <c r="D1278"/>
      <c r="E1278"/>
      <c r="F1278"/>
      <c r="G1278"/>
      <c r="H1278"/>
    </row>
    <row r="1279" spans="2:8">
      <c r="B1279"/>
      <c r="C1279"/>
      <c r="D1279"/>
      <c r="E1279"/>
      <c r="F1279"/>
      <c r="G1279"/>
      <c r="H1279"/>
    </row>
    <row r="1280" spans="2:8">
      <c r="B1280"/>
      <c r="C1280"/>
      <c r="D1280"/>
      <c r="E1280"/>
      <c r="F1280"/>
      <c r="G1280"/>
      <c r="H1280"/>
    </row>
    <row r="1281" spans="2:8">
      <c r="B1281"/>
      <c r="C1281"/>
      <c r="D1281"/>
      <c r="E1281"/>
      <c r="F1281"/>
      <c r="G1281"/>
      <c r="H1281"/>
    </row>
    <row r="1282" spans="2:8">
      <c r="B1282"/>
      <c r="C1282"/>
      <c r="D1282"/>
      <c r="E1282"/>
      <c r="F1282"/>
      <c r="G1282"/>
      <c r="H1282"/>
    </row>
    <row r="1283" spans="2:8">
      <c r="B1283"/>
      <c r="C1283"/>
      <c r="D1283"/>
      <c r="E1283"/>
      <c r="F1283"/>
      <c r="G1283"/>
      <c r="H1283"/>
    </row>
    <row r="1284" spans="2:8">
      <c r="B1284"/>
      <c r="C1284"/>
      <c r="D1284"/>
      <c r="E1284"/>
      <c r="F1284"/>
      <c r="G1284"/>
      <c r="H1284"/>
    </row>
    <row r="1285" spans="2:8">
      <c r="B1285"/>
      <c r="C1285"/>
      <c r="D1285"/>
      <c r="E1285"/>
      <c r="F1285"/>
      <c r="G1285"/>
      <c r="H1285"/>
    </row>
    <row r="1286" spans="2:8">
      <c r="B1286"/>
      <c r="C1286"/>
      <c r="D1286"/>
      <c r="E1286"/>
      <c r="F1286"/>
      <c r="G1286"/>
      <c r="H1286"/>
    </row>
    <row r="1287" spans="2:8">
      <c r="B1287"/>
      <c r="C1287"/>
      <c r="D1287"/>
      <c r="E1287"/>
      <c r="F1287"/>
      <c r="G1287"/>
      <c r="H1287"/>
    </row>
    <row r="1288" spans="2:8">
      <c r="B1288"/>
      <c r="C1288"/>
      <c r="D1288"/>
      <c r="E1288"/>
      <c r="F1288"/>
      <c r="G1288"/>
      <c r="H1288"/>
    </row>
    <row r="1289" spans="2:8">
      <c r="B1289"/>
      <c r="C1289"/>
      <c r="D1289"/>
      <c r="E1289"/>
      <c r="F1289"/>
      <c r="G1289"/>
      <c r="H1289"/>
    </row>
    <row r="1290" spans="2:8">
      <c r="B1290"/>
      <c r="C1290"/>
      <c r="D1290"/>
      <c r="E1290"/>
      <c r="F1290"/>
      <c r="G1290"/>
      <c r="H1290"/>
    </row>
    <row r="1291" spans="2:8">
      <c r="B1291"/>
      <c r="C1291"/>
      <c r="D1291"/>
      <c r="E1291"/>
      <c r="F1291"/>
      <c r="G1291"/>
      <c r="H1291"/>
    </row>
    <row r="1292" spans="2:8">
      <c r="B1292"/>
      <c r="C1292"/>
      <c r="D1292"/>
      <c r="E1292"/>
      <c r="F1292"/>
      <c r="G1292"/>
      <c r="H1292"/>
    </row>
    <row r="1293" spans="2:8">
      <c r="B1293"/>
      <c r="C1293"/>
      <c r="D1293"/>
      <c r="E1293"/>
      <c r="F1293"/>
      <c r="G1293"/>
      <c r="H1293"/>
    </row>
    <row r="1294" spans="2:8">
      <c r="B1294"/>
      <c r="C1294"/>
      <c r="D1294"/>
      <c r="E1294"/>
      <c r="F1294"/>
      <c r="G1294"/>
      <c r="H1294"/>
    </row>
    <row r="1295" spans="2:8">
      <c r="B1295"/>
      <c r="C1295"/>
      <c r="D1295"/>
      <c r="E1295"/>
      <c r="F1295"/>
      <c r="G1295"/>
      <c r="H1295"/>
    </row>
    <row r="1296" spans="2:8">
      <c r="B1296"/>
      <c r="C1296"/>
      <c r="D1296"/>
      <c r="E1296"/>
      <c r="F1296"/>
      <c r="G1296"/>
      <c r="H1296"/>
    </row>
    <row r="1297" spans="2:8">
      <c r="B1297"/>
      <c r="C1297"/>
      <c r="D1297"/>
      <c r="E1297"/>
      <c r="F1297"/>
      <c r="G1297"/>
      <c r="H1297"/>
    </row>
    <row r="1298" spans="2:8">
      <c r="B1298"/>
      <c r="C1298"/>
      <c r="D1298"/>
      <c r="E1298"/>
      <c r="F1298"/>
      <c r="G1298"/>
      <c r="H1298"/>
    </row>
    <row r="1299" spans="2:8">
      <c r="B1299"/>
      <c r="C1299"/>
      <c r="D1299"/>
      <c r="E1299"/>
      <c r="F1299"/>
      <c r="G1299"/>
      <c r="H1299"/>
    </row>
    <row r="1300" spans="2:8">
      <c r="B1300"/>
      <c r="C1300"/>
      <c r="D1300"/>
      <c r="E1300"/>
      <c r="F1300"/>
      <c r="G1300"/>
      <c r="H1300"/>
    </row>
    <row r="1301" spans="2:8">
      <c r="B1301"/>
      <c r="C1301"/>
      <c r="D1301"/>
      <c r="E1301"/>
      <c r="F1301"/>
      <c r="G1301"/>
      <c r="H1301"/>
    </row>
    <row r="1302" spans="2:8">
      <c r="B1302"/>
      <c r="C1302"/>
      <c r="D1302"/>
      <c r="E1302"/>
      <c r="F1302"/>
      <c r="G1302"/>
      <c r="H1302"/>
    </row>
    <row r="1303" spans="2:8">
      <c r="B1303"/>
      <c r="C1303"/>
      <c r="D1303"/>
      <c r="E1303"/>
      <c r="F1303"/>
      <c r="G1303"/>
      <c r="H1303"/>
    </row>
    <row r="1304" spans="2:8">
      <c r="B1304"/>
      <c r="C1304"/>
      <c r="D1304"/>
      <c r="E1304"/>
      <c r="F1304"/>
      <c r="G1304"/>
      <c r="H1304"/>
    </row>
    <row r="1305" spans="2:8">
      <c r="B1305"/>
      <c r="C1305"/>
      <c r="D1305"/>
      <c r="E1305"/>
      <c r="F1305"/>
      <c r="G1305"/>
      <c r="H1305"/>
    </row>
    <row r="1306" spans="2:8">
      <c r="B1306"/>
      <c r="C1306"/>
      <c r="D1306"/>
      <c r="E1306"/>
      <c r="F1306"/>
      <c r="G1306"/>
      <c r="H1306"/>
    </row>
    <row r="1307" spans="2:8">
      <c r="B1307"/>
      <c r="C1307"/>
      <c r="D1307"/>
      <c r="E1307"/>
      <c r="F1307"/>
      <c r="G1307"/>
      <c r="H1307"/>
    </row>
    <row r="1308" spans="2:8">
      <c r="B1308"/>
      <c r="C1308"/>
      <c r="D1308"/>
      <c r="E1308"/>
      <c r="F1308"/>
      <c r="G1308"/>
      <c r="H1308"/>
    </row>
    <row r="1309" spans="2:8">
      <c r="B1309"/>
      <c r="C1309"/>
      <c r="D1309"/>
      <c r="E1309"/>
      <c r="F1309"/>
      <c r="G1309"/>
      <c r="H1309"/>
    </row>
    <row r="1310" spans="2:8">
      <c r="B1310"/>
      <c r="C1310"/>
      <c r="D1310"/>
      <c r="E1310"/>
      <c r="F1310"/>
      <c r="G1310"/>
      <c r="H1310"/>
    </row>
    <row r="1311" spans="2:8">
      <c r="B1311"/>
      <c r="C1311"/>
      <c r="D1311"/>
      <c r="E1311"/>
      <c r="F1311"/>
      <c r="G1311"/>
      <c r="H1311"/>
    </row>
    <row r="1312" spans="2:8">
      <c r="B1312"/>
      <c r="C1312"/>
      <c r="D1312"/>
      <c r="E1312"/>
      <c r="F1312"/>
      <c r="G1312"/>
      <c r="H1312"/>
    </row>
    <row r="1313" spans="2:8">
      <c r="B1313"/>
      <c r="C1313"/>
      <c r="D1313"/>
      <c r="E1313"/>
      <c r="F1313"/>
      <c r="G1313"/>
      <c r="H1313"/>
    </row>
    <row r="1314" spans="2:8">
      <c r="B1314"/>
      <c r="C1314"/>
      <c r="D1314"/>
      <c r="E1314"/>
      <c r="F1314"/>
      <c r="G1314"/>
      <c r="H1314"/>
    </row>
    <row r="1315" spans="2:8">
      <c r="B1315"/>
      <c r="C1315"/>
      <c r="D1315"/>
      <c r="E1315"/>
      <c r="F1315"/>
      <c r="G1315"/>
      <c r="H1315"/>
    </row>
    <row r="1316" spans="2:8">
      <c r="B1316"/>
      <c r="C1316"/>
      <c r="D1316"/>
      <c r="E1316"/>
      <c r="F1316"/>
      <c r="G1316"/>
      <c r="H1316"/>
    </row>
    <row r="1317" spans="2:8">
      <c r="B1317"/>
      <c r="C1317"/>
      <c r="D1317"/>
      <c r="E1317"/>
      <c r="F1317"/>
      <c r="G1317"/>
      <c r="H1317"/>
    </row>
    <row r="1318" spans="2:8">
      <c r="B1318"/>
      <c r="C1318"/>
      <c r="D1318"/>
      <c r="E1318"/>
      <c r="F1318"/>
      <c r="G1318"/>
      <c r="H1318"/>
    </row>
    <row r="1319" spans="2:8">
      <c r="B1319"/>
      <c r="C1319"/>
      <c r="D1319"/>
      <c r="E1319"/>
      <c r="F1319"/>
      <c r="G1319"/>
      <c r="H1319"/>
    </row>
    <row r="1320" spans="2:8">
      <c r="B1320"/>
      <c r="C1320"/>
      <c r="D1320"/>
      <c r="E1320"/>
      <c r="F1320"/>
      <c r="G1320"/>
      <c r="H1320"/>
    </row>
    <row r="1321" spans="2:8">
      <c r="B1321"/>
      <c r="C1321"/>
      <c r="D1321"/>
      <c r="E1321"/>
      <c r="F1321"/>
      <c r="G1321"/>
      <c r="H1321"/>
    </row>
    <row r="1322" spans="2:8">
      <c r="B1322"/>
      <c r="C1322"/>
      <c r="D1322"/>
      <c r="E1322"/>
      <c r="F1322"/>
      <c r="G1322"/>
      <c r="H1322"/>
    </row>
    <row r="1323" spans="2:8">
      <c r="B1323"/>
      <c r="C1323"/>
      <c r="D1323"/>
      <c r="E1323"/>
      <c r="F1323"/>
      <c r="G1323"/>
      <c r="H1323"/>
    </row>
    <row r="1324" spans="2:8">
      <c r="B1324"/>
      <c r="C1324"/>
      <c r="D1324"/>
      <c r="E1324"/>
      <c r="F1324"/>
      <c r="G1324"/>
      <c r="H1324"/>
    </row>
    <row r="1325" spans="2:8">
      <c r="B1325"/>
      <c r="C1325"/>
      <c r="D1325"/>
      <c r="E1325"/>
      <c r="F1325"/>
      <c r="G1325"/>
      <c r="H1325"/>
    </row>
    <row r="1326" spans="2:8">
      <c r="B1326"/>
      <c r="C1326"/>
      <c r="D1326"/>
      <c r="E1326"/>
      <c r="F1326"/>
      <c r="G1326"/>
      <c r="H1326"/>
    </row>
    <row r="1327" spans="2:8">
      <c r="B1327"/>
      <c r="C1327"/>
      <c r="D1327"/>
      <c r="E1327"/>
      <c r="F1327"/>
      <c r="G1327"/>
      <c r="H1327"/>
    </row>
    <row r="1328" spans="2:8">
      <c r="B1328"/>
      <c r="C1328"/>
      <c r="D1328"/>
      <c r="E1328"/>
      <c r="F1328"/>
      <c r="G1328"/>
      <c r="H1328"/>
    </row>
    <row r="1329" spans="2:8">
      <c r="B1329"/>
      <c r="C1329"/>
      <c r="D1329"/>
      <c r="E1329"/>
      <c r="F1329"/>
      <c r="G1329"/>
      <c r="H1329"/>
    </row>
    <row r="1330" spans="2:8">
      <c r="B1330"/>
      <c r="C1330"/>
      <c r="D1330"/>
      <c r="E1330"/>
      <c r="F1330"/>
      <c r="G1330"/>
      <c r="H1330"/>
    </row>
    <row r="1331" spans="2:8">
      <c r="B1331"/>
      <c r="C1331"/>
      <c r="D1331"/>
      <c r="E1331"/>
      <c r="F1331"/>
      <c r="G1331"/>
      <c r="H1331"/>
    </row>
    <row r="1332" spans="2:8">
      <c r="B1332"/>
      <c r="C1332"/>
      <c r="D1332"/>
      <c r="E1332"/>
      <c r="F1332"/>
      <c r="G1332"/>
      <c r="H1332"/>
    </row>
    <row r="1333" spans="2:8">
      <c r="B1333"/>
      <c r="C1333"/>
      <c r="D1333"/>
      <c r="E1333"/>
      <c r="F1333"/>
      <c r="G1333"/>
      <c r="H1333"/>
    </row>
    <row r="1334" spans="2:8">
      <c r="B1334"/>
      <c r="C1334"/>
      <c r="D1334"/>
      <c r="E1334"/>
      <c r="F1334"/>
      <c r="G1334"/>
      <c r="H1334"/>
    </row>
    <row r="1335" spans="2:8">
      <c r="B1335"/>
      <c r="C1335"/>
      <c r="D1335"/>
      <c r="E1335"/>
      <c r="F1335"/>
      <c r="G1335"/>
      <c r="H1335"/>
    </row>
    <row r="1336" spans="2:8">
      <c r="B1336"/>
      <c r="C1336"/>
      <c r="D1336"/>
      <c r="E1336"/>
      <c r="F1336"/>
      <c r="G1336"/>
      <c r="H1336"/>
    </row>
    <row r="1337" spans="2:8">
      <c r="B1337"/>
      <c r="C1337"/>
      <c r="D1337"/>
      <c r="E1337"/>
      <c r="F1337"/>
      <c r="G1337"/>
      <c r="H1337"/>
    </row>
    <row r="1338" spans="2:8">
      <c r="B1338"/>
      <c r="C1338"/>
      <c r="D1338"/>
      <c r="E1338"/>
      <c r="F1338"/>
      <c r="G1338"/>
      <c r="H1338"/>
    </row>
    <row r="1339" spans="2:8">
      <c r="B1339"/>
      <c r="C1339"/>
      <c r="D1339"/>
      <c r="E1339"/>
      <c r="F1339"/>
      <c r="G1339"/>
      <c r="H1339"/>
    </row>
    <row r="1340" spans="2:8">
      <c r="B1340"/>
      <c r="C1340"/>
      <c r="D1340"/>
      <c r="E1340"/>
      <c r="F1340"/>
      <c r="G1340"/>
      <c r="H1340"/>
    </row>
    <row r="1341" spans="2:8">
      <c r="B1341"/>
      <c r="C1341"/>
      <c r="D1341"/>
      <c r="E1341"/>
      <c r="F1341"/>
      <c r="G1341"/>
      <c r="H1341"/>
    </row>
    <row r="1342" spans="2:8">
      <c r="B1342"/>
      <c r="C1342"/>
      <c r="D1342"/>
      <c r="E1342"/>
      <c r="F1342"/>
      <c r="G1342"/>
      <c r="H1342"/>
    </row>
    <row r="1343" spans="2:8">
      <c r="B1343"/>
      <c r="C1343"/>
      <c r="D1343"/>
      <c r="E1343"/>
      <c r="F1343"/>
      <c r="G1343"/>
      <c r="H1343"/>
    </row>
    <row r="1344" spans="2:8">
      <c r="B1344"/>
      <c r="C1344"/>
      <c r="D1344"/>
      <c r="E1344"/>
      <c r="F1344"/>
      <c r="G1344"/>
      <c r="H1344"/>
    </row>
    <row r="1345" spans="2:8">
      <c r="B1345"/>
      <c r="C1345"/>
      <c r="D1345"/>
      <c r="E1345"/>
      <c r="F1345"/>
      <c r="G1345"/>
      <c r="H1345"/>
    </row>
    <row r="1346" spans="2:8">
      <c r="B1346"/>
      <c r="C1346"/>
      <c r="D1346"/>
      <c r="E1346"/>
      <c r="F1346"/>
      <c r="G1346"/>
      <c r="H1346"/>
    </row>
    <row r="1347" spans="2:8">
      <c r="B1347"/>
      <c r="C1347"/>
      <c r="D1347"/>
      <c r="E1347"/>
      <c r="F1347"/>
      <c r="G1347"/>
      <c r="H1347"/>
    </row>
    <row r="1348" spans="2:8">
      <c r="B1348"/>
      <c r="C1348"/>
      <c r="D1348"/>
      <c r="E1348"/>
      <c r="F1348"/>
      <c r="G1348"/>
      <c r="H1348"/>
    </row>
    <row r="1349" spans="2:8">
      <c r="B1349"/>
      <c r="C1349"/>
      <c r="D1349"/>
      <c r="E1349"/>
      <c r="F1349"/>
      <c r="G1349"/>
      <c r="H1349"/>
    </row>
    <row r="1350" spans="2:8">
      <c r="B1350"/>
      <c r="C1350"/>
      <c r="D1350"/>
      <c r="E1350"/>
      <c r="F1350"/>
      <c r="G1350"/>
      <c r="H1350"/>
    </row>
    <row r="1351" spans="2:8">
      <c r="B1351"/>
      <c r="C1351"/>
      <c r="D1351"/>
      <c r="E1351"/>
      <c r="F1351"/>
      <c r="G1351"/>
      <c r="H1351"/>
    </row>
    <row r="1352" spans="2:8">
      <c r="B1352"/>
      <c r="C1352"/>
      <c r="D1352"/>
      <c r="E1352"/>
      <c r="F1352"/>
      <c r="G1352"/>
      <c r="H1352"/>
    </row>
    <row r="1353" spans="2:8">
      <c r="B1353"/>
      <c r="C1353"/>
      <c r="D1353"/>
      <c r="E1353"/>
      <c r="F1353"/>
      <c r="G1353"/>
      <c r="H1353"/>
    </row>
    <row r="1354" spans="2:8">
      <c r="B1354"/>
      <c r="C1354"/>
      <c r="D1354"/>
      <c r="E1354"/>
      <c r="F1354"/>
      <c r="G1354"/>
      <c r="H1354"/>
    </row>
    <row r="1355" spans="2:8">
      <c r="B1355"/>
      <c r="C1355"/>
      <c r="D1355"/>
      <c r="E1355"/>
      <c r="F1355"/>
      <c r="G1355"/>
      <c r="H1355"/>
    </row>
    <row r="1356" spans="2:8">
      <c r="B1356"/>
      <c r="C1356"/>
      <c r="D1356"/>
      <c r="E1356"/>
      <c r="F1356"/>
      <c r="G1356"/>
      <c r="H1356"/>
    </row>
    <row r="1357" spans="2:8">
      <c r="B1357"/>
      <c r="C1357"/>
      <c r="D1357"/>
      <c r="E1357"/>
      <c r="F1357"/>
      <c r="G1357"/>
      <c r="H1357"/>
    </row>
    <row r="1358" spans="2:8">
      <c r="B1358"/>
      <c r="C1358"/>
      <c r="D1358"/>
      <c r="E1358"/>
      <c r="F1358"/>
      <c r="G1358"/>
      <c r="H1358"/>
    </row>
    <row r="1359" spans="2:8">
      <c r="B1359"/>
      <c r="C1359"/>
      <c r="D1359"/>
      <c r="E1359"/>
      <c r="F1359"/>
      <c r="G1359"/>
      <c r="H1359"/>
    </row>
    <row r="1360" spans="2:8">
      <c r="B1360"/>
      <c r="C1360"/>
      <c r="D1360"/>
      <c r="E1360"/>
      <c r="F1360"/>
      <c r="G1360"/>
      <c r="H1360"/>
    </row>
    <row r="1361" spans="2:8">
      <c r="B1361"/>
      <c r="C1361"/>
      <c r="D1361"/>
      <c r="E1361"/>
      <c r="F1361"/>
      <c r="G1361"/>
      <c r="H1361"/>
    </row>
    <row r="1362" spans="2:8">
      <c r="B1362"/>
      <c r="C1362"/>
      <c r="D1362"/>
      <c r="E1362"/>
      <c r="F1362"/>
      <c r="G1362"/>
      <c r="H1362"/>
    </row>
    <row r="1363" spans="2:8">
      <c r="B1363"/>
      <c r="C1363"/>
      <c r="D1363"/>
      <c r="E1363"/>
      <c r="F1363"/>
      <c r="G1363"/>
      <c r="H1363"/>
    </row>
    <row r="1364" spans="2:8">
      <c r="B1364"/>
      <c r="C1364"/>
      <c r="D1364"/>
      <c r="E1364"/>
      <c r="F1364"/>
      <c r="G1364"/>
      <c r="H1364"/>
    </row>
    <row r="1365" spans="2:8">
      <c r="B1365"/>
      <c r="C1365"/>
      <c r="D1365"/>
      <c r="E1365"/>
      <c r="F1365"/>
      <c r="G1365"/>
      <c r="H1365"/>
    </row>
    <row r="1366" spans="2:8">
      <c r="B1366"/>
      <c r="C1366"/>
      <c r="D1366"/>
      <c r="E1366"/>
      <c r="F1366"/>
      <c r="G1366"/>
      <c r="H1366"/>
    </row>
    <row r="1367" spans="2:8">
      <c r="B1367"/>
      <c r="C1367"/>
      <c r="D1367"/>
      <c r="E1367"/>
      <c r="F1367"/>
      <c r="G1367"/>
      <c r="H1367"/>
    </row>
    <row r="1368" spans="2:8">
      <c r="B1368"/>
      <c r="C1368"/>
      <c r="D1368"/>
      <c r="E1368"/>
      <c r="F1368"/>
      <c r="G1368"/>
      <c r="H1368"/>
    </row>
    <row r="1369" spans="2:8">
      <c r="B1369"/>
      <c r="C1369"/>
      <c r="D1369"/>
      <c r="E1369"/>
      <c r="F1369"/>
      <c r="G1369"/>
      <c r="H1369"/>
    </row>
    <row r="1370" spans="2:8">
      <c r="B1370"/>
      <c r="C1370"/>
      <c r="D1370"/>
      <c r="E1370"/>
      <c r="F1370"/>
      <c r="G1370"/>
      <c r="H1370"/>
    </row>
    <row r="1371" spans="2:8">
      <c r="B1371"/>
      <c r="C1371"/>
      <c r="D1371"/>
      <c r="E1371"/>
      <c r="F1371"/>
      <c r="G1371"/>
      <c r="H1371"/>
    </row>
    <row r="1372" spans="2:8">
      <c r="B1372"/>
      <c r="C1372"/>
      <c r="D1372"/>
      <c r="E1372"/>
      <c r="F1372"/>
      <c r="G1372"/>
      <c r="H1372"/>
    </row>
    <row r="1373" spans="2:8">
      <c r="B1373"/>
      <c r="C1373"/>
      <c r="D1373"/>
      <c r="E1373"/>
      <c r="F1373"/>
      <c r="G1373"/>
      <c r="H1373"/>
    </row>
    <row r="1374" spans="2:8">
      <c r="B1374"/>
      <c r="C1374"/>
      <c r="D1374"/>
      <c r="E1374"/>
      <c r="F1374"/>
      <c r="G1374"/>
      <c r="H1374"/>
    </row>
    <row r="1375" spans="2:8">
      <c r="B1375"/>
      <c r="C1375"/>
      <c r="D1375"/>
      <c r="E1375"/>
      <c r="F1375"/>
      <c r="G1375"/>
      <c r="H1375"/>
    </row>
    <row r="1376" spans="2:8">
      <c r="B1376"/>
      <c r="C1376"/>
      <c r="D1376"/>
      <c r="E1376"/>
      <c r="F1376"/>
      <c r="G1376"/>
      <c r="H1376"/>
    </row>
    <row r="1377" spans="2:8">
      <c r="B1377"/>
      <c r="C1377"/>
      <c r="D1377"/>
      <c r="E1377"/>
      <c r="F1377"/>
      <c r="G1377"/>
      <c r="H1377"/>
    </row>
    <row r="1378" spans="2:8">
      <c r="B1378"/>
      <c r="C1378"/>
      <c r="D1378"/>
      <c r="E1378"/>
      <c r="F1378"/>
      <c r="G1378"/>
      <c r="H1378"/>
    </row>
    <row r="1379" spans="2:8">
      <c r="B1379"/>
      <c r="C1379"/>
      <c r="D1379"/>
      <c r="E1379"/>
      <c r="F1379"/>
      <c r="G1379"/>
      <c r="H1379"/>
    </row>
    <row r="1380" spans="2:8">
      <c r="B1380"/>
      <c r="C1380"/>
      <c r="D1380"/>
      <c r="E1380"/>
      <c r="F1380"/>
      <c r="G1380"/>
      <c r="H1380"/>
    </row>
    <row r="1381" spans="2:8">
      <c r="B1381"/>
      <c r="C1381"/>
      <c r="D1381"/>
      <c r="E1381"/>
      <c r="F1381"/>
      <c r="G1381"/>
      <c r="H1381"/>
    </row>
    <row r="1382" spans="2:8">
      <c r="B1382"/>
      <c r="C1382"/>
      <c r="D1382"/>
      <c r="E1382"/>
      <c r="F1382"/>
      <c r="G1382"/>
      <c r="H1382"/>
    </row>
    <row r="1383" spans="2:8">
      <c r="B1383"/>
      <c r="C1383"/>
      <c r="D1383"/>
      <c r="E1383"/>
      <c r="F1383"/>
      <c r="G1383"/>
      <c r="H1383"/>
    </row>
    <row r="1384" spans="2:8">
      <c r="B1384"/>
      <c r="C1384"/>
      <c r="D1384"/>
      <c r="E1384"/>
      <c r="F1384"/>
      <c r="G1384"/>
      <c r="H1384"/>
    </row>
    <row r="1385" spans="2:8">
      <c r="B1385"/>
      <c r="C1385"/>
      <c r="D1385"/>
      <c r="E1385"/>
      <c r="F1385"/>
      <c r="G1385"/>
      <c r="H1385"/>
    </row>
    <row r="1386" spans="2:8">
      <c r="B1386"/>
      <c r="C1386"/>
      <c r="D1386"/>
      <c r="E1386"/>
      <c r="F1386"/>
      <c r="G1386"/>
      <c r="H1386"/>
    </row>
    <row r="1387" spans="2:8">
      <c r="B1387"/>
      <c r="C1387"/>
      <c r="D1387"/>
      <c r="E1387"/>
      <c r="F1387"/>
      <c r="G1387"/>
      <c r="H1387"/>
    </row>
    <row r="1388" spans="2:8">
      <c r="B1388"/>
      <c r="C1388"/>
      <c r="D1388"/>
      <c r="E1388"/>
      <c r="F1388"/>
      <c r="G1388"/>
      <c r="H1388"/>
    </row>
    <row r="1389" spans="2:8">
      <c r="B1389"/>
      <c r="C1389"/>
      <c r="D1389"/>
      <c r="E1389"/>
      <c r="F1389"/>
      <c r="G1389"/>
      <c r="H1389"/>
    </row>
    <row r="1390" spans="2:8">
      <c r="B1390"/>
      <c r="C1390"/>
      <c r="D1390"/>
      <c r="E1390"/>
      <c r="F1390"/>
      <c r="G1390"/>
      <c r="H1390"/>
    </row>
    <row r="1391" spans="2:8">
      <c r="B1391"/>
      <c r="C1391"/>
      <c r="D1391"/>
      <c r="E1391"/>
      <c r="F1391"/>
      <c r="G1391"/>
      <c r="H1391"/>
    </row>
    <row r="1392" spans="2:8">
      <c r="B1392"/>
      <c r="C1392"/>
      <c r="D1392"/>
      <c r="E1392"/>
      <c r="F1392"/>
      <c r="G1392"/>
      <c r="H1392"/>
    </row>
    <row r="1393" spans="2:8">
      <c r="B1393"/>
      <c r="C1393"/>
      <c r="D1393"/>
      <c r="E1393"/>
      <c r="F1393"/>
      <c r="G1393"/>
      <c r="H1393"/>
    </row>
    <row r="1394" spans="2:8">
      <c r="B1394"/>
      <c r="C1394"/>
      <c r="D1394"/>
      <c r="E1394"/>
      <c r="F1394"/>
      <c r="G1394"/>
      <c r="H1394"/>
    </row>
    <row r="1395" spans="2:8">
      <c r="B1395"/>
      <c r="C1395"/>
      <c r="D1395"/>
      <c r="E1395"/>
      <c r="F1395"/>
      <c r="G1395"/>
      <c r="H1395"/>
    </row>
    <row r="1396" spans="2:8">
      <c r="B1396"/>
      <c r="C1396"/>
      <c r="D1396"/>
      <c r="E1396"/>
      <c r="F1396"/>
      <c r="G1396"/>
      <c r="H1396"/>
    </row>
    <row r="1397" spans="2:8">
      <c r="B1397"/>
      <c r="C1397"/>
      <c r="D1397"/>
      <c r="E1397"/>
      <c r="F1397"/>
      <c r="G1397"/>
      <c r="H1397"/>
    </row>
    <row r="1398" spans="2:8">
      <c r="B1398"/>
      <c r="C1398"/>
      <c r="D1398"/>
      <c r="E1398"/>
      <c r="F1398"/>
      <c r="G1398"/>
      <c r="H1398"/>
    </row>
    <row r="1399" spans="2:8">
      <c r="B1399"/>
      <c r="C1399"/>
      <c r="D1399"/>
      <c r="E1399"/>
      <c r="F1399"/>
      <c r="G1399"/>
      <c r="H1399"/>
    </row>
    <row r="1400" spans="2:8">
      <c r="B1400"/>
      <c r="C1400"/>
      <c r="D1400"/>
      <c r="E1400"/>
      <c r="F1400"/>
      <c r="G1400"/>
      <c r="H1400"/>
    </row>
    <row r="1401" spans="2:8">
      <c r="B1401"/>
      <c r="C1401"/>
      <c r="D1401"/>
      <c r="E1401"/>
      <c r="F1401"/>
      <c r="G1401"/>
      <c r="H1401"/>
    </row>
    <row r="1402" spans="2:8">
      <c r="B1402"/>
      <c r="C1402"/>
      <c r="D1402"/>
      <c r="E1402"/>
      <c r="F1402"/>
      <c r="G1402"/>
      <c r="H1402"/>
    </row>
    <row r="1403" spans="2:8">
      <c r="B1403"/>
      <c r="C1403"/>
      <c r="D1403"/>
      <c r="E1403"/>
      <c r="F1403"/>
      <c r="G1403"/>
      <c r="H1403"/>
    </row>
    <row r="1404" spans="2:8">
      <c r="B1404"/>
      <c r="C1404"/>
      <c r="D1404"/>
      <c r="E1404"/>
      <c r="F1404"/>
      <c r="G1404"/>
      <c r="H1404"/>
    </row>
    <row r="1405" spans="2:8">
      <c r="B1405"/>
      <c r="C1405"/>
      <c r="D1405"/>
      <c r="E1405"/>
      <c r="F1405"/>
      <c r="G1405"/>
      <c r="H1405"/>
    </row>
    <row r="1406" spans="2:8">
      <c r="B1406"/>
      <c r="C1406"/>
      <c r="D1406"/>
      <c r="E1406"/>
      <c r="F1406"/>
      <c r="G1406"/>
      <c r="H1406"/>
    </row>
    <row r="1407" spans="2:8">
      <c r="B1407"/>
      <c r="C1407"/>
      <c r="D1407"/>
      <c r="E1407"/>
      <c r="F1407"/>
      <c r="G1407"/>
      <c r="H1407"/>
    </row>
    <row r="1408" spans="2:8">
      <c r="B1408"/>
      <c r="C1408"/>
      <c r="D1408"/>
      <c r="E1408"/>
      <c r="F1408"/>
      <c r="G1408"/>
      <c r="H1408"/>
    </row>
    <row r="1409" spans="2:8">
      <c r="B1409"/>
      <c r="C1409"/>
      <c r="D1409"/>
      <c r="E1409"/>
      <c r="F1409"/>
      <c r="G1409"/>
      <c r="H1409"/>
    </row>
    <row r="1410" spans="2:8">
      <c r="B1410"/>
      <c r="C1410"/>
      <c r="D1410"/>
      <c r="E1410"/>
      <c r="F1410"/>
      <c r="G1410"/>
      <c r="H1410"/>
    </row>
    <row r="1411" spans="2:8">
      <c r="B1411"/>
      <c r="C1411"/>
      <c r="D1411"/>
      <c r="E1411"/>
      <c r="F1411"/>
      <c r="G1411"/>
      <c r="H1411"/>
    </row>
    <row r="1412" spans="2:8">
      <c r="B1412"/>
      <c r="C1412"/>
      <c r="D1412"/>
      <c r="E1412"/>
      <c r="F1412"/>
      <c r="G1412"/>
      <c r="H1412"/>
    </row>
    <row r="1413" spans="2:8">
      <c r="B1413"/>
      <c r="C1413"/>
      <c r="D1413"/>
      <c r="E1413"/>
      <c r="F1413"/>
      <c r="G1413"/>
      <c r="H1413"/>
    </row>
    <row r="1414" spans="2:8">
      <c r="B1414"/>
      <c r="C1414"/>
      <c r="D1414"/>
      <c r="E1414"/>
      <c r="F1414"/>
      <c r="G1414"/>
      <c r="H1414"/>
    </row>
    <row r="1415" spans="2:8">
      <c r="B1415"/>
      <c r="C1415"/>
      <c r="D1415"/>
      <c r="E1415"/>
      <c r="F1415"/>
      <c r="G1415"/>
      <c r="H1415"/>
    </row>
    <row r="1416" spans="2:8">
      <c r="B1416"/>
      <c r="C1416"/>
      <c r="D1416"/>
      <c r="E1416"/>
      <c r="F1416"/>
      <c r="G1416"/>
      <c r="H1416"/>
    </row>
    <row r="1417" spans="2:8">
      <c r="B1417"/>
      <c r="C1417"/>
      <c r="D1417"/>
      <c r="E1417"/>
      <c r="F1417"/>
      <c r="G1417"/>
      <c r="H1417"/>
    </row>
    <row r="1418" spans="2:8">
      <c r="B1418"/>
      <c r="C1418"/>
      <c r="D1418"/>
      <c r="E1418"/>
      <c r="F1418"/>
      <c r="G1418"/>
      <c r="H1418"/>
    </row>
    <row r="1419" spans="2:8">
      <c r="B1419"/>
      <c r="C1419"/>
      <c r="D1419"/>
      <c r="E1419"/>
      <c r="F1419"/>
      <c r="G1419"/>
      <c r="H1419"/>
    </row>
    <row r="1420" spans="2:8">
      <c r="B1420"/>
      <c r="C1420"/>
      <c r="D1420"/>
      <c r="E1420"/>
      <c r="F1420"/>
      <c r="G1420"/>
      <c r="H1420"/>
    </row>
    <row r="1421" spans="2:8">
      <c r="B1421"/>
      <c r="C1421"/>
      <c r="D1421"/>
      <c r="E1421"/>
      <c r="F1421"/>
      <c r="G1421"/>
      <c r="H1421"/>
    </row>
    <row r="1422" spans="2:8">
      <c r="B1422"/>
      <c r="C1422"/>
      <c r="D1422"/>
      <c r="E1422"/>
      <c r="F1422"/>
      <c r="G1422"/>
      <c r="H1422"/>
    </row>
    <row r="1423" spans="2:8">
      <c r="B1423"/>
      <c r="C1423"/>
      <c r="D1423"/>
      <c r="E1423"/>
      <c r="F1423"/>
      <c r="G1423"/>
      <c r="H1423"/>
    </row>
    <row r="1424" spans="2:8">
      <c r="B1424"/>
      <c r="C1424"/>
      <c r="D1424"/>
      <c r="E1424"/>
      <c r="F1424"/>
      <c r="G1424"/>
      <c r="H1424"/>
    </row>
    <row r="1425" spans="2:8">
      <c r="B1425"/>
      <c r="C1425"/>
      <c r="D1425"/>
      <c r="E1425"/>
      <c r="F1425"/>
      <c r="G1425"/>
      <c r="H1425"/>
    </row>
    <row r="1426" spans="2:8">
      <c r="B1426"/>
      <c r="C1426"/>
      <c r="D1426"/>
      <c r="E1426"/>
      <c r="F1426"/>
      <c r="G1426"/>
      <c r="H1426"/>
    </row>
    <row r="1427" spans="2:8">
      <c r="B1427"/>
      <c r="C1427"/>
      <c r="D1427"/>
      <c r="E1427"/>
      <c r="F1427"/>
      <c r="G1427"/>
      <c r="H1427"/>
    </row>
    <row r="1428" spans="2:8">
      <c r="B1428"/>
      <c r="C1428"/>
      <c r="D1428"/>
      <c r="E1428"/>
      <c r="F1428"/>
      <c r="G1428"/>
      <c r="H1428"/>
    </row>
    <row r="1429" spans="2:8">
      <c r="B1429"/>
      <c r="C1429"/>
      <c r="D1429"/>
      <c r="E1429"/>
      <c r="F1429"/>
      <c r="G1429"/>
      <c r="H1429"/>
    </row>
    <row r="1430" spans="2:8">
      <c r="B1430"/>
      <c r="C1430"/>
      <c r="D1430"/>
      <c r="E1430"/>
      <c r="F1430"/>
      <c r="G1430"/>
      <c r="H1430"/>
    </row>
    <row r="1431" spans="2:8">
      <c r="B1431"/>
      <c r="C1431"/>
      <c r="D1431"/>
      <c r="E1431"/>
      <c r="F1431"/>
      <c r="G1431"/>
      <c r="H1431"/>
    </row>
    <row r="1432" spans="2:8">
      <c r="B1432"/>
      <c r="C1432"/>
      <c r="D1432"/>
      <c r="E1432"/>
      <c r="F1432"/>
      <c r="G1432"/>
      <c r="H1432"/>
    </row>
    <row r="1433" spans="2:8">
      <c r="B1433"/>
      <c r="C1433"/>
      <c r="D1433"/>
      <c r="E1433"/>
      <c r="F1433"/>
      <c r="G1433"/>
      <c r="H1433"/>
    </row>
    <row r="1434" spans="2:8">
      <c r="B1434"/>
      <c r="C1434"/>
      <c r="D1434"/>
      <c r="E1434"/>
      <c r="F1434"/>
      <c r="G1434"/>
      <c r="H1434"/>
    </row>
    <row r="1435" spans="2:8">
      <c r="B1435"/>
      <c r="C1435"/>
      <c r="D1435"/>
      <c r="E1435"/>
      <c r="F1435"/>
      <c r="G1435"/>
      <c r="H1435"/>
    </row>
    <row r="1436" spans="2:8">
      <c r="B1436"/>
      <c r="C1436"/>
      <c r="D1436"/>
      <c r="E1436"/>
      <c r="F1436"/>
      <c r="G1436"/>
      <c r="H1436"/>
    </row>
    <row r="1437" spans="2:8">
      <c r="B1437"/>
      <c r="C1437"/>
      <c r="D1437"/>
      <c r="E1437"/>
      <c r="F1437"/>
      <c r="G1437"/>
      <c r="H1437"/>
    </row>
    <row r="1438" spans="2:8">
      <c r="B1438"/>
      <c r="C1438"/>
      <c r="D1438"/>
      <c r="E1438"/>
      <c r="F1438"/>
      <c r="G1438"/>
      <c r="H1438"/>
    </row>
    <row r="1439" spans="2:8">
      <c r="B1439"/>
      <c r="C1439"/>
      <c r="D1439"/>
      <c r="E1439"/>
      <c r="F1439"/>
      <c r="G1439"/>
      <c r="H1439"/>
    </row>
    <row r="1440" spans="2:8">
      <c r="B1440"/>
      <c r="C1440"/>
      <c r="D1440"/>
      <c r="E1440"/>
      <c r="F1440"/>
      <c r="G1440"/>
      <c r="H1440"/>
    </row>
    <row r="1441" spans="2:8">
      <c r="B1441"/>
      <c r="C1441"/>
      <c r="D1441"/>
      <c r="E1441"/>
      <c r="F1441"/>
      <c r="G1441"/>
      <c r="H1441"/>
    </row>
    <row r="1442" spans="2:8">
      <c r="B1442"/>
      <c r="C1442"/>
      <c r="D1442"/>
      <c r="E1442"/>
      <c r="F1442"/>
      <c r="G1442"/>
      <c r="H1442"/>
    </row>
    <row r="1443" spans="2:8">
      <c r="B1443"/>
      <c r="C1443"/>
      <c r="D1443"/>
      <c r="E1443"/>
      <c r="F1443"/>
      <c r="G1443"/>
      <c r="H1443"/>
    </row>
    <row r="1444" spans="2:8">
      <c r="B1444"/>
      <c r="C1444"/>
      <c r="D1444"/>
      <c r="E1444"/>
      <c r="F1444"/>
      <c r="G1444"/>
      <c r="H1444"/>
    </row>
    <row r="1445" spans="2:8">
      <c r="B1445"/>
      <c r="C1445"/>
      <c r="D1445"/>
      <c r="E1445"/>
      <c r="F1445"/>
      <c r="G1445"/>
      <c r="H1445"/>
    </row>
    <row r="1446" spans="2:8">
      <c r="B1446"/>
      <c r="C1446"/>
      <c r="D1446"/>
      <c r="E1446"/>
      <c r="F1446"/>
      <c r="G1446"/>
      <c r="H1446"/>
    </row>
    <row r="1447" spans="2:8">
      <c r="B1447"/>
      <c r="C1447"/>
      <c r="D1447"/>
      <c r="E1447"/>
      <c r="F1447"/>
      <c r="G1447"/>
      <c r="H1447"/>
    </row>
    <row r="1448" spans="2:8">
      <c r="B1448"/>
      <c r="C1448"/>
      <c r="D1448"/>
      <c r="E1448"/>
      <c r="F1448"/>
      <c r="G1448"/>
      <c r="H1448"/>
    </row>
    <row r="1449" spans="2:8">
      <c r="B1449"/>
      <c r="C1449"/>
      <c r="D1449"/>
      <c r="E1449"/>
      <c r="F1449"/>
      <c r="G1449"/>
      <c r="H1449"/>
    </row>
    <row r="1450" spans="2:8">
      <c r="B1450"/>
      <c r="C1450"/>
      <c r="D1450"/>
      <c r="E1450"/>
      <c r="F1450"/>
      <c r="G1450"/>
      <c r="H1450"/>
    </row>
    <row r="1451" spans="2:8">
      <c r="B1451"/>
      <c r="C1451"/>
      <c r="D1451"/>
      <c r="E1451"/>
      <c r="F1451"/>
      <c r="G1451"/>
      <c r="H1451"/>
    </row>
    <row r="1452" spans="2:8">
      <c r="B1452"/>
      <c r="C1452"/>
      <c r="D1452"/>
      <c r="E1452"/>
      <c r="F1452"/>
      <c r="G1452"/>
      <c r="H1452"/>
    </row>
    <row r="1453" spans="2:8">
      <c r="B1453"/>
      <c r="C1453"/>
      <c r="D1453"/>
      <c r="E1453"/>
      <c r="F1453"/>
      <c r="G1453"/>
      <c r="H1453"/>
    </row>
    <row r="1454" spans="2:8">
      <c r="B1454"/>
      <c r="C1454"/>
      <c r="D1454"/>
      <c r="E1454"/>
      <c r="F1454"/>
      <c r="G1454"/>
      <c r="H1454"/>
    </row>
    <row r="1455" spans="2:8">
      <c r="B1455"/>
      <c r="C1455"/>
      <c r="D1455"/>
      <c r="E1455"/>
      <c r="F1455"/>
      <c r="G1455"/>
      <c r="H1455"/>
    </row>
    <row r="1456" spans="2:8">
      <c r="B1456"/>
      <c r="C1456"/>
      <c r="D1456"/>
      <c r="E1456"/>
      <c r="F1456"/>
      <c r="G1456"/>
      <c r="H1456"/>
    </row>
    <row r="1457" spans="2:8">
      <c r="B1457"/>
      <c r="C1457"/>
      <c r="D1457"/>
      <c r="E1457"/>
      <c r="F1457"/>
      <c r="G1457"/>
      <c r="H1457"/>
    </row>
    <row r="1458" spans="2:8">
      <c r="B1458"/>
      <c r="C1458"/>
      <c r="D1458"/>
      <c r="E1458"/>
      <c r="F1458"/>
      <c r="G1458"/>
      <c r="H1458"/>
    </row>
    <row r="1459" spans="2:8">
      <c r="B1459"/>
      <c r="C1459"/>
      <c r="D1459"/>
      <c r="E1459"/>
      <c r="F1459"/>
      <c r="G1459"/>
      <c r="H1459"/>
    </row>
    <row r="1460" spans="2:8">
      <c r="B1460"/>
      <c r="C1460"/>
      <c r="D1460"/>
      <c r="E1460"/>
      <c r="F1460"/>
      <c r="G1460"/>
      <c r="H1460"/>
    </row>
    <row r="1461" spans="2:8">
      <c r="B1461"/>
      <c r="C1461"/>
      <c r="D1461"/>
      <c r="E1461"/>
      <c r="F1461"/>
      <c r="G1461"/>
      <c r="H1461"/>
    </row>
    <row r="1462" spans="2:8">
      <c r="B1462"/>
      <c r="C1462"/>
      <c r="D1462"/>
      <c r="E1462"/>
      <c r="F1462"/>
      <c r="G1462"/>
      <c r="H1462"/>
    </row>
    <row r="1463" spans="2:8">
      <c r="B1463"/>
      <c r="C1463"/>
      <c r="D1463"/>
      <c r="E1463"/>
      <c r="F1463"/>
      <c r="G1463"/>
      <c r="H1463"/>
    </row>
    <row r="1464" spans="2:8">
      <c r="B1464"/>
      <c r="C1464"/>
      <c r="D1464"/>
      <c r="E1464"/>
      <c r="F1464"/>
      <c r="G1464"/>
      <c r="H1464"/>
    </row>
    <row r="1465" spans="2:8">
      <c r="B1465"/>
      <c r="C1465"/>
      <c r="D1465"/>
      <c r="E1465"/>
      <c r="F1465"/>
      <c r="G1465"/>
      <c r="H1465"/>
    </row>
    <row r="1466" spans="2:8">
      <c r="B1466"/>
      <c r="C1466"/>
      <c r="D1466"/>
      <c r="E1466"/>
      <c r="F1466"/>
      <c r="G1466"/>
      <c r="H1466"/>
    </row>
    <row r="1467" spans="2:8">
      <c r="B1467"/>
      <c r="C1467"/>
      <c r="D1467"/>
      <c r="E1467"/>
      <c r="F1467"/>
      <c r="G1467"/>
      <c r="H1467"/>
    </row>
    <row r="1468" spans="2:8">
      <c r="B1468"/>
      <c r="C1468"/>
      <c r="D1468"/>
      <c r="E1468"/>
      <c r="F1468"/>
      <c r="G1468"/>
      <c r="H1468"/>
    </row>
    <row r="1469" spans="2:8">
      <c r="B1469"/>
      <c r="C1469"/>
      <c r="D1469"/>
      <c r="E1469"/>
      <c r="F1469"/>
      <c r="G1469"/>
      <c r="H1469"/>
    </row>
    <row r="1470" spans="2:8">
      <c r="B1470"/>
      <c r="C1470"/>
      <c r="D1470"/>
      <c r="E1470"/>
      <c r="F1470"/>
      <c r="G1470"/>
      <c r="H1470"/>
    </row>
    <row r="1471" spans="2:8">
      <c r="B1471"/>
      <c r="C1471"/>
      <c r="D1471"/>
      <c r="E1471"/>
      <c r="F1471"/>
      <c r="G1471"/>
      <c r="H1471"/>
    </row>
    <row r="1472" spans="2:8">
      <c r="B1472"/>
      <c r="C1472"/>
      <c r="D1472"/>
      <c r="E1472"/>
      <c r="F1472"/>
      <c r="G1472"/>
      <c r="H1472"/>
    </row>
    <row r="1473" spans="2:8">
      <c r="B1473"/>
      <c r="C1473"/>
      <c r="D1473"/>
      <c r="E1473"/>
      <c r="F1473"/>
      <c r="G1473"/>
      <c r="H1473"/>
    </row>
    <row r="1474" spans="2:8">
      <c r="B1474"/>
      <c r="C1474"/>
      <c r="D1474"/>
      <c r="E1474"/>
      <c r="F1474"/>
      <c r="G1474"/>
      <c r="H1474"/>
    </row>
    <row r="1475" spans="2:8">
      <c r="B1475"/>
      <c r="C1475"/>
      <c r="D1475"/>
      <c r="E1475"/>
      <c r="F1475"/>
      <c r="G1475"/>
      <c r="H1475"/>
    </row>
    <row r="1476" spans="2:8">
      <c r="B1476"/>
      <c r="C1476"/>
      <c r="D1476"/>
      <c r="E1476"/>
      <c r="F1476"/>
      <c r="G1476"/>
      <c r="H1476"/>
    </row>
    <row r="1477" spans="2:8">
      <c r="B1477"/>
      <c r="C1477"/>
      <c r="D1477"/>
      <c r="E1477"/>
      <c r="F1477"/>
      <c r="G1477"/>
      <c r="H1477"/>
    </row>
    <row r="1478" spans="2:8">
      <c r="B1478"/>
      <c r="C1478"/>
      <c r="D1478"/>
      <c r="E1478"/>
      <c r="F1478"/>
      <c r="G1478"/>
      <c r="H1478"/>
    </row>
    <row r="1479" spans="2:8">
      <c r="B1479"/>
      <c r="C1479"/>
      <c r="D1479"/>
      <c r="E1479"/>
      <c r="F1479"/>
      <c r="G1479"/>
      <c r="H1479"/>
    </row>
    <row r="1480" spans="2:8">
      <c r="B1480"/>
      <c r="C1480"/>
      <c r="D1480"/>
      <c r="E1480"/>
      <c r="F1480"/>
      <c r="G1480"/>
      <c r="H1480"/>
    </row>
    <row r="1481" spans="2:8">
      <c r="B1481"/>
      <c r="C1481"/>
      <c r="D1481"/>
      <c r="E1481"/>
      <c r="F1481"/>
      <c r="G1481"/>
      <c r="H1481"/>
    </row>
    <row r="1482" spans="2:8">
      <c r="B1482"/>
      <c r="C1482"/>
      <c r="D1482"/>
      <c r="E1482"/>
      <c r="F1482"/>
      <c r="G1482"/>
      <c r="H1482"/>
    </row>
    <row r="1483" spans="2:8">
      <c r="B1483"/>
      <c r="C1483"/>
      <c r="D1483"/>
      <c r="E1483"/>
      <c r="F1483"/>
      <c r="G1483"/>
      <c r="H1483"/>
    </row>
    <row r="1484" spans="2:8">
      <c r="B1484"/>
      <c r="C1484"/>
      <c r="D1484"/>
      <c r="E1484"/>
      <c r="F1484"/>
      <c r="G1484"/>
      <c r="H1484"/>
    </row>
    <row r="1485" spans="2:8">
      <c r="B1485"/>
      <c r="C1485"/>
      <c r="D1485"/>
      <c r="E1485"/>
      <c r="F1485"/>
      <c r="G1485"/>
      <c r="H1485"/>
    </row>
    <row r="1486" spans="2:8">
      <c r="B1486"/>
      <c r="C1486"/>
      <c r="D1486"/>
      <c r="E1486"/>
      <c r="F1486"/>
      <c r="G1486"/>
      <c r="H1486"/>
    </row>
    <row r="1487" spans="2:8">
      <c r="B1487"/>
      <c r="C1487"/>
      <c r="D1487"/>
      <c r="E1487"/>
      <c r="F1487"/>
      <c r="G1487"/>
      <c r="H1487"/>
    </row>
    <row r="1488" spans="2:8">
      <c r="B1488"/>
      <c r="C1488"/>
      <c r="D1488"/>
      <c r="E1488"/>
      <c r="F1488"/>
      <c r="G1488"/>
      <c r="H1488"/>
    </row>
    <row r="1489" spans="2:8">
      <c r="B1489"/>
      <c r="C1489"/>
      <c r="D1489"/>
      <c r="E1489"/>
      <c r="F1489"/>
      <c r="G1489"/>
      <c r="H1489"/>
    </row>
    <row r="1490" spans="2:8">
      <c r="B1490"/>
      <c r="C1490"/>
      <c r="D1490"/>
      <c r="E1490"/>
      <c r="F1490"/>
      <c r="G1490"/>
      <c r="H1490"/>
    </row>
    <row r="1491" spans="2:8">
      <c r="B1491"/>
      <c r="C1491"/>
      <c r="D1491"/>
      <c r="E1491"/>
      <c r="F1491"/>
      <c r="G1491"/>
      <c r="H1491"/>
    </row>
    <row r="1492" spans="2:8">
      <c r="B1492"/>
      <c r="C1492"/>
      <c r="D1492"/>
      <c r="E1492"/>
      <c r="F1492"/>
      <c r="G1492"/>
      <c r="H1492"/>
    </row>
    <row r="1493" spans="2:8">
      <c r="B1493"/>
      <c r="C1493"/>
      <c r="D1493"/>
      <c r="E1493"/>
      <c r="F1493"/>
      <c r="G1493"/>
      <c r="H1493"/>
    </row>
    <row r="1494" spans="2:8">
      <c r="B1494"/>
      <c r="C1494"/>
      <c r="D1494"/>
      <c r="E1494"/>
      <c r="F1494"/>
      <c r="G1494"/>
      <c r="H1494"/>
    </row>
    <row r="1495" spans="2:8">
      <c r="B1495"/>
      <c r="C1495"/>
      <c r="D1495"/>
      <c r="E1495"/>
      <c r="F1495"/>
      <c r="G1495"/>
      <c r="H1495"/>
    </row>
    <row r="1496" spans="2:8">
      <c r="B1496"/>
      <c r="C1496"/>
      <c r="D1496"/>
      <c r="E1496"/>
      <c r="F1496"/>
      <c r="G1496"/>
      <c r="H1496"/>
    </row>
    <row r="1497" spans="2:8">
      <c r="B1497"/>
      <c r="C1497"/>
      <c r="D1497"/>
      <c r="E1497"/>
      <c r="F1497"/>
      <c r="G1497"/>
      <c r="H1497"/>
    </row>
    <row r="1498" spans="2:8">
      <c r="B1498"/>
      <c r="C1498"/>
      <c r="D1498"/>
      <c r="E1498"/>
      <c r="F1498"/>
      <c r="G1498"/>
      <c r="H1498"/>
    </row>
    <row r="1499" spans="2:8">
      <c r="B1499"/>
      <c r="C1499"/>
      <c r="D1499"/>
      <c r="E1499"/>
      <c r="F1499"/>
      <c r="G1499"/>
      <c r="H1499"/>
    </row>
    <row r="1500" spans="2:8">
      <c r="B1500"/>
      <c r="C1500"/>
      <c r="D1500"/>
      <c r="E1500"/>
      <c r="F1500"/>
      <c r="G1500"/>
      <c r="H1500"/>
    </row>
    <row r="1501" spans="2:8">
      <c r="B1501"/>
      <c r="C1501"/>
      <c r="D1501"/>
      <c r="E1501"/>
      <c r="F1501"/>
      <c r="G1501"/>
      <c r="H1501"/>
    </row>
    <row r="1502" spans="2:8">
      <c r="B1502"/>
      <c r="C1502"/>
      <c r="D1502"/>
      <c r="E1502"/>
      <c r="F1502"/>
      <c r="G1502"/>
      <c r="H1502"/>
    </row>
    <row r="1503" spans="2:8">
      <c r="B1503"/>
      <c r="C1503"/>
      <c r="D1503"/>
      <c r="E1503"/>
      <c r="F1503"/>
      <c r="G1503"/>
      <c r="H1503"/>
    </row>
    <row r="1504" spans="2:8">
      <c r="B1504"/>
      <c r="C1504"/>
      <c r="D1504"/>
      <c r="E1504"/>
      <c r="F1504"/>
      <c r="G1504"/>
      <c r="H1504"/>
    </row>
    <row r="1505" spans="2:8">
      <c r="B1505"/>
      <c r="C1505"/>
      <c r="D1505"/>
      <c r="E1505"/>
      <c r="F1505"/>
      <c r="G1505"/>
      <c r="H1505"/>
    </row>
    <row r="1506" spans="2:8">
      <c r="B1506"/>
      <c r="C1506"/>
      <c r="D1506"/>
      <c r="E1506"/>
      <c r="F1506"/>
      <c r="G1506"/>
      <c r="H1506"/>
    </row>
    <row r="1507" spans="2:8">
      <c r="B1507"/>
      <c r="C1507"/>
      <c r="D1507"/>
      <c r="E1507"/>
      <c r="F1507"/>
      <c r="G1507"/>
      <c r="H1507"/>
    </row>
    <row r="1508" spans="2:8">
      <c r="B1508"/>
      <c r="C1508"/>
      <c r="D1508"/>
      <c r="E1508"/>
      <c r="F1508"/>
      <c r="G1508"/>
      <c r="H1508"/>
    </row>
    <row r="1509" spans="2:8">
      <c r="B1509"/>
      <c r="C1509"/>
      <c r="D1509"/>
      <c r="E1509"/>
      <c r="F1509"/>
      <c r="G1509"/>
      <c r="H1509"/>
    </row>
    <row r="1510" spans="2:8">
      <c r="B1510"/>
      <c r="C1510"/>
      <c r="D1510"/>
      <c r="E1510"/>
      <c r="F1510"/>
      <c r="G1510"/>
      <c r="H1510"/>
    </row>
    <row r="1511" spans="2:8">
      <c r="B1511"/>
      <c r="C1511"/>
      <c r="D1511"/>
      <c r="E1511"/>
      <c r="F1511"/>
      <c r="G1511"/>
      <c r="H1511"/>
    </row>
    <row r="1512" spans="2:8">
      <c r="B1512"/>
      <c r="C1512"/>
      <c r="D1512"/>
      <c r="E1512"/>
      <c r="F1512"/>
      <c r="G1512"/>
      <c r="H1512"/>
    </row>
    <row r="1513" spans="2:8">
      <c r="B1513"/>
      <c r="C1513"/>
      <c r="D1513"/>
      <c r="E1513"/>
      <c r="F1513"/>
      <c r="G1513"/>
      <c r="H1513"/>
    </row>
    <row r="1514" spans="2:8">
      <c r="B1514"/>
      <c r="C1514"/>
      <c r="D1514"/>
      <c r="E1514"/>
      <c r="F1514"/>
      <c r="G1514"/>
      <c r="H1514"/>
    </row>
    <row r="1515" spans="2:8">
      <c r="B1515"/>
      <c r="C1515"/>
      <c r="D1515"/>
      <c r="E1515"/>
      <c r="F1515"/>
      <c r="G1515"/>
      <c r="H1515"/>
    </row>
    <row r="1516" spans="2:8">
      <c r="B1516"/>
      <c r="C1516"/>
      <c r="D1516"/>
      <c r="E1516"/>
      <c r="F1516"/>
      <c r="G1516"/>
      <c r="H1516"/>
    </row>
    <row r="1517" spans="2:8">
      <c r="B1517"/>
      <c r="C1517"/>
      <c r="D1517"/>
      <c r="E1517"/>
      <c r="F1517"/>
      <c r="G1517"/>
      <c r="H1517"/>
    </row>
    <row r="1518" spans="2:8">
      <c r="B1518"/>
      <c r="C1518"/>
      <c r="D1518"/>
      <c r="E1518"/>
      <c r="F1518"/>
      <c r="G1518"/>
      <c r="H1518"/>
    </row>
    <row r="1519" spans="2:8">
      <c r="B1519"/>
      <c r="C1519"/>
      <c r="D1519"/>
      <c r="E1519"/>
      <c r="F1519"/>
      <c r="G1519"/>
      <c r="H1519"/>
    </row>
    <row r="1520" spans="2:8">
      <c r="B1520"/>
      <c r="C1520"/>
      <c r="D1520"/>
      <c r="E1520"/>
      <c r="F1520"/>
      <c r="G1520"/>
      <c r="H1520"/>
    </row>
    <row r="1521" spans="2:8">
      <c r="B1521"/>
      <c r="C1521"/>
      <c r="D1521"/>
      <c r="E1521"/>
      <c r="F1521"/>
      <c r="G1521"/>
      <c r="H1521"/>
    </row>
    <row r="1522" spans="2:8">
      <c r="B1522"/>
      <c r="C1522"/>
      <c r="D1522"/>
      <c r="E1522"/>
      <c r="F1522"/>
      <c r="G1522"/>
      <c r="H1522"/>
    </row>
    <row r="1523" spans="2:8">
      <c r="B1523"/>
      <c r="C1523"/>
      <c r="D1523"/>
      <c r="E1523"/>
      <c r="F1523"/>
      <c r="G1523"/>
      <c r="H1523"/>
    </row>
    <row r="1524" spans="2:8">
      <c r="B1524"/>
      <c r="C1524"/>
      <c r="D1524"/>
      <c r="E1524"/>
      <c r="F1524"/>
      <c r="G1524"/>
      <c r="H1524"/>
    </row>
    <row r="1525" spans="2:8">
      <c r="B1525"/>
      <c r="C1525"/>
      <c r="D1525"/>
      <c r="E1525"/>
      <c r="F1525"/>
      <c r="G1525"/>
      <c r="H1525"/>
    </row>
    <row r="1526" spans="2:8">
      <c r="B1526"/>
      <c r="C1526"/>
      <c r="D1526"/>
      <c r="E1526"/>
      <c r="F1526"/>
      <c r="G1526"/>
      <c r="H1526"/>
    </row>
    <row r="1527" spans="2:8">
      <c r="B1527"/>
      <c r="C1527"/>
      <c r="D1527"/>
      <c r="E1527"/>
      <c r="F1527"/>
      <c r="G1527"/>
      <c r="H1527"/>
    </row>
    <row r="1528" spans="2:8">
      <c r="B1528"/>
      <c r="C1528"/>
      <c r="D1528"/>
      <c r="E1528"/>
      <c r="F1528"/>
      <c r="G1528"/>
      <c r="H1528"/>
    </row>
    <row r="1529" spans="2:8">
      <c r="B1529"/>
      <c r="C1529"/>
      <c r="D1529"/>
      <c r="E1529"/>
      <c r="F1529"/>
      <c r="G1529"/>
      <c r="H1529"/>
    </row>
    <row r="1530" spans="2:8">
      <c r="B1530"/>
      <c r="C1530"/>
      <c r="D1530"/>
      <c r="E1530"/>
      <c r="F1530"/>
      <c r="G1530"/>
      <c r="H1530"/>
    </row>
    <row r="1531" spans="2:8">
      <c r="B1531"/>
      <c r="C1531"/>
      <c r="D1531"/>
      <c r="E1531"/>
      <c r="F1531"/>
      <c r="G1531"/>
      <c r="H1531"/>
    </row>
    <row r="1532" spans="2:8">
      <c r="B1532"/>
      <c r="C1532"/>
      <c r="D1532"/>
      <c r="E1532"/>
      <c r="F1532"/>
      <c r="G1532"/>
      <c r="H1532"/>
    </row>
    <row r="1533" spans="2:8">
      <c r="B1533"/>
      <c r="C1533"/>
      <c r="D1533"/>
      <c r="E1533"/>
      <c r="F1533"/>
      <c r="G1533"/>
      <c r="H1533"/>
    </row>
    <row r="1534" spans="2:8">
      <c r="B1534"/>
      <c r="C1534"/>
      <c r="D1534"/>
      <c r="E1534"/>
      <c r="F1534"/>
      <c r="G1534"/>
      <c r="H1534"/>
    </row>
    <row r="1535" spans="2:8">
      <c r="B1535"/>
      <c r="C1535"/>
      <c r="D1535"/>
      <c r="E1535"/>
      <c r="F1535"/>
      <c r="G1535"/>
      <c r="H1535"/>
    </row>
    <row r="1536" spans="2:8">
      <c r="B1536"/>
      <c r="C1536"/>
      <c r="D1536"/>
      <c r="E1536"/>
      <c r="F1536"/>
      <c r="G1536"/>
      <c r="H1536"/>
    </row>
    <row r="1537" spans="2:8">
      <c r="B1537"/>
      <c r="C1537"/>
      <c r="D1537"/>
      <c r="E1537"/>
      <c r="F1537"/>
      <c r="G1537"/>
      <c r="H1537"/>
    </row>
    <row r="1538" spans="2:8">
      <c r="B1538"/>
      <c r="C1538"/>
      <c r="D1538"/>
      <c r="E1538"/>
      <c r="F1538"/>
      <c r="G1538"/>
      <c r="H1538"/>
    </row>
    <row r="1539" spans="2:8">
      <c r="B1539"/>
      <c r="C1539"/>
      <c r="D1539"/>
      <c r="E1539"/>
      <c r="F1539"/>
      <c r="G1539"/>
      <c r="H1539"/>
    </row>
    <row r="1540" spans="2:8">
      <c r="B1540"/>
      <c r="C1540"/>
      <c r="D1540"/>
      <c r="E1540"/>
      <c r="F1540"/>
      <c r="G1540"/>
      <c r="H1540"/>
    </row>
    <row r="1541" spans="2:8">
      <c r="B1541"/>
      <c r="C1541"/>
      <c r="D1541"/>
      <c r="E1541"/>
      <c r="F1541"/>
      <c r="G1541"/>
      <c r="H1541"/>
    </row>
    <row r="1542" spans="2:8">
      <c r="B1542"/>
      <c r="C1542"/>
      <c r="D1542"/>
      <c r="E1542"/>
      <c r="F1542"/>
      <c r="G1542"/>
      <c r="H1542"/>
    </row>
    <row r="1543" spans="2:8">
      <c r="B1543"/>
      <c r="C1543"/>
      <c r="D1543"/>
      <c r="E1543"/>
      <c r="F1543"/>
      <c r="G1543"/>
      <c r="H1543"/>
    </row>
    <row r="1544" spans="2:8">
      <c r="B1544"/>
      <c r="C1544"/>
      <c r="D1544"/>
      <c r="E1544"/>
      <c r="F1544"/>
      <c r="G1544"/>
      <c r="H1544"/>
    </row>
    <row r="1545" spans="2:8">
      <c r="B1545"/>
      <c r="C1545"/>
      <c r="D1545"/>
      <c r="E1545"/>
      <c r="F1545"/>
      <c r="G1545"/>
      <c r="H1545"/>
    </row>
    <row r="1546" spans="2:8">
      <c r="B1546"/>
      <c r="C1546"/>
      <c r="D1546"/>
      <c r="E1546"/>
      <c r="F1546"/>
      <c r="G1546"/>
      <c r="H1546"/>
    </row>
    <row r="1547" spans="2:8">
      <c r="B1547"/>
      <c r="C1547"/>
      <c r="D1547"/>
      <c r="E1547"/>
      <c r="F1547"/>
      <c r="G1547"/>
      <c r="H1547"/>
    </row>
    <row r="1548" spans="2:8">
      <c r="B1548"/>
      <c r="C1548"/>
      <c r="D1548"/>
      <c r="E1548"/>
      <c r="F1548"/>
      <c r="G1548"/>
      <c r="H1548"/>
    </row>
    <row r="1549" spans="2:8">
      <c r="B1549"/>
      <c r="C1549"/>
      <c r="D1549"/>
      <c r="E1549"/>
      <c r="F1549"/>
      <c r="G1549"/>
      <c r="H1549"/>
    </row>
    <row r="1550" spans="2:8">
      <c r="B1550"/>
      <c r="C1550"/>
      <c r="D1550"/>
      <c r="E1550"/>
      <c r="F1550"/>
      <c r="G1550"/>
      <c r="H1550"/>
    </row>
    <row r="1551" spans="2:8">
      <c r="B1551"/>
      <c r="C1551"/>
      <c r="D1551"/>
      <c r="E1551"/>
      <c r="F1551"/>
      <c r="G1551"/>
      <c r="H1551"/>
    </row>
    <row r="1552" spans="2:8">
      <c r="B1552"/>
      <c r="C1552"/>
      <c r="D1552"/>
      <c r="E1552"/>
      <c r="F1552"/>
      <c r="G1552"/>
      <c r="H1552"/>
    </row>
    <row r="1553" spans="2:8">
      <c r="B1553"/>
      <c r="C1553"/>
      <c r="D1553"/>
      <c r="E1553"/>
      <c r="F1553"/>
      <c r="G1553"/>
      <c r="H1553"/>
    </row>
    <row r="1554" spans="2:8">
      <c r="B1554"/>
      <c r="C1554"/>
      <c r="D1554"/>
      <c r="E1554"/>
      <c r="F1554"/>
      <c r="G1554"/>
      <c r="H1554"/>
    </row>
    <row r="1555" spans="2:8">
      <c r="B1555"/>
      <c r="C1555"/>
      <c r="D1555"/>
      <c r="E1555"/>
      <c r="F1555"/>
      <c r="G1555"/>
      <c r="H1555"/>
    </row>
    <row r="1556" spans="2:8">
      <c r="B1556"/>
      <c r="C1556"/>
      <c r="D1556"/>
      <c r="E1556"/>
      <c r="F1556"/>
      <c r="G1556"/>
      <c r="H1556"/>
    </row>
    <row r="1557" spans="2:8">
      <c r="B1557"/>
      <c r="C1557"/>
      <c r="D1557"/>
      <c r="E1557"/>
      <c r="F1557"/>
      <c r="G1557"/>
      <c r="H1557"/>
    </row>
    <row r="1558" spans="2:8">
      <c r="B1558"/>
      <c r="C1558"/>
      <c r="D1558"/>
      <c r="E1558"/>
      <c r="F1558"/>
      <c r="G1558"/>
      <c r="H1558"/>
    </row>
    <row r="1559" spans="2:8">
      <c r="B1559"/>
      <c r="C1559"/>
      <c r="D1559"/>
      <c r="E1559"/>
      <c r="F1559"/>
      <c r="G1559"/>
      <c r="H1559"/>
    </row>
    <row r="1560" spans="2:8">
      <c r="B1560"/>
      <c r="C1560"/>
      <c r="D1560"/>
      <c r="E1560"/>
      <c r="F1560"/>
      <c r="G1560"/>
      <c r="H1560"/>
    </row>
    <row r="1561" spans="2:8">
      <c r="B1561"/>
      <c r="C1561"/>
      <c r="D1561"/>
      <c r="E1561"/>
      <c r="F1561"/>
      <c r="G1561"/>
      <c r="H1561"/>
    </row>
    <row r="1562" spans="2:8">
      <c r="B1562"/>
      <c r="C1562"/>
      <c r="D1562"/>
      <c r="E1562"/>
      <c r="F1562"/>
      <c r="G1562"/>
      <c r="H1562"/>
    </row>
    <row r="1563" spans="2:8">
      <c r="B1563"/>
      <c r="C1563"/>
      <c r="D1563"/>
      <c r="E1563"/>
      <c r="F1563"/>
      <c r="G1563"/>
      <c r="H1563"/>
    </row>
    <row r="1564" spans="2:8">
      <c r="B1564"/>
      <c r="C1564"/>
      <c r="D1564"/>
      <c r="E1564"/>
      <c r="F1564"/>
      <c r="G1564"/>
      <c r="H1564"/>
    </row>
    <row r="1565" spans="2:8">
      <c r="B1565"/>
      <c r="C1565"/>
      <c r="D1565"/>
      <c r="E1565"/>
      <c r="F1565"/>
      <c r="G1565"/>
      <c r="H1565"/>
    </row>
    <row r="1566" spans="2:8">
      <c r="B1566"/>
      <c r="C1566"/>
      <c r="D1566"/>
      <c r="E1566"/>
      <c r="F1566"/>
      <c r="G1566"/>
      <c r="H1566"/>
    </row>
    <row r="1567" spans="2:8">
      <c r="B1567"/>
      <c r="C1567"/>
      <c r="D1567"/>
      <c r="E1567"/>
      <c r="F1567"/>
      <c r="G1567"/>
      <c r="H1567"/>
    </row>
    <row r="1568" spans="2:8">
      <c r="B1568"/>
      <c r="C1568"/>
      <c r="D1568"/>
      <c r="E1568"/>
      <c r="F1568"/>
      <c r="G1568"/>
      <c r="H1568"/>
    </row>
    <row r="1569" spans="2:8">
      <c r="B1569"/>
      <c r="C1569"/>
      <c r="D1569"/>
      <c r="E1569"/>
      <c r="F1569"/>
      <c r="G1569"/>
      <c r="H1569"/>
    </row>
    <row r="1570" spans="2:8">
      <c r="B1570"/>
      <c r="C1570"/>
      <c r="D1570"/>
      <c r="E1570"/>
      <c r="F1570"/>
      <c r="G1570"/>
      <c r="H1570"/>
    </row>
    <row r="1571" spans="2:8">
      <c r="B1571"/>
      <c r="C1571"/>
      <c r="D1571"/>
      <c r="E1571"/>
      <c r="F1571"/>
      <c r="G1571"/>
      <c r="H1571"/>
    </row>
    <row r="1572" spans="2:8">
      <c r="B1572"/>
      <c r="C1572"/>
      <c r="D1572"/>
      <c r="E1572"/>
      <c r="F1572"/>
      <c r="G1572"/>
      <c r="H1572"/>
    </row>
    <row r="1573" spans="2:8">
      <c r="B1573"/>
      <c r="C1573"/>
      <c r="D1573"/>
      <c r="E1573"/>
      <c r="F1573"/>
      <c r="G1573"/>
      <c r="H1573"/>
    </row>
    <row r="1574" spans="2:8">
      <c r="B1574"/>
      <c r="C1574"/>
      <c r="D1574"/>
      <c r="E1574"/>
      <c r="F1574"/>
      <c r="G1574"/>
      <c r="H1574"/>
    </row>
    <row r="1575" spans="2:8">
      <c r="B1575"/>
      <c r="C1575"/>
      <c r="D1575"/>
      <c r="E1575"/>
      <c r="F1575"/>
      <c r="G1575"/>
      <c r="H1575"/>
    </row>
    <row r="1576" spans="2:8">
      <c r="B1576"/>
      <c r="C1576"/>
      <c r="D1576"/>
      <c r="E1576"/>
      <c r="F1576"/>
      <c r="G1576"/>
      <c r="H1576"/>
    </row>
    <row r="1577" spans="2:8">
      <c r="B1577"/>
      <c r="C1577"/>
      <c r="D1577"/>
      <c r="E1577"/>
      <c r="F1577"/>
      <c r="G1577"/>
      <c r="H1577"/>
    </row>
    <row r="1578" spans="2:8">
      <c r="B1578"/>
      <c r="C1578"/>
      <c r="D1578"/>
      <c r="E1578"/>
      <c r="F1578"/>
      <c r="G1578"/>
      <c r="H1578"/>
    </row>
    <row r="1579" spans="2:8">
      <c r="B1579"/>
      <c r="C1579"/>
      <c r="D1579"/>
      <c r="E1579"/>
      <c r="F1579"/>
      <c r="G1579"/>
      <c r="H1579"/>
    </row>
    <row r="1580" spans="2:8">
      <c r="B1580"/>
      <c r="C1580"/>
      <c r="D1580"/>
      <c r="E1580"/>
      <c r="F1580"/>
      <c r="G1580"/>
      <c r="H1580"/>
    </row>
    <row r="1581" spans="2:8">
      <c r="B1581"/>
      <c r="C1581"/>
      <c r="D1581"/>
      <c r="E1581"/>
      <c r="F1581"/>
      <c r="G1581"/>
      <c r="H1581"/>
    </row>
    <row r="1582" spans="2:8">
      <c r="B1582"/>
      <c r="C1582"/>
      <c r="D1582"/>
      <c r="E1582"/>
      <c r="F1582"/>
      <c r="G1582"/>
      <c r="H1582"/>
    </row>
    <row r="1583" spans="2:8">
      <c r="B1583"/>
      <c r="C1583"/>
      <c r="D1583"/>
      <c r="E1583"/>
      <c r="F1583"/>
      <c r="G1583"/>
      <c r="H1583"/>
    </row>
    <row r="1584" spans="2:8">
      <c r="B1584"/>
      <c r="C1584"/>
      <c r="D1584"/>
      <c r="E1584"/>
      <c r="F1584"/>
      <c r="G1584"/>
      <c r="H1584"/>
    </row>
    <row r="1585" spans="2:8">
      <c r="B1585"/>
      <c r="C1585"/>
      <c r="D1585"/>
      <c r="E1585"/>
      <c r="F1585"/>
      <c r="G1585"/>
      <c r="H1585"/>
    </row>
    <row r="1586" spans="2:8">
      <c r="B1586"/>
      <c r="C1586"/>
      <c r="D1586"/>
      <c r="E1586"/>
      <c r="F1586"/>
      <c r="G1586"/>
      <c r="H1586"/>
    </row>
    <row r="1587" spans="2:8">
      <c r="B1587"/>
      <c r="C1587"/>
      <c r="D1587"/>
      <c r="E1587"/>
      <c r="F1587"/>
      <c r="G1587"/>
      <c r="H1587"/>
    </row>
    <row r="1588" spans="2:8">
      <c r="B1588"/>
      <c r="C1588"/>
      <c r="D1588"/>
      <c r="E1588"/>
      <c r="F1588"/>
      <c r="G1588"/>
      <c r="H1588"/>
    </row>
    <row r="1589" spans="2:8">
      <c r="B1589"/>
      <c r="C1589"/>
      <c r="D1589"/>
      <c r="E1589"/>
      <c r="F1589"/>
      <c r="G1589"/>
      <c r="H1589"/>
    </row>
    <row r="1590" spans="2:8">
      <c r="B1590"/>
      <c r="C1590"/>
      <c r="D1590"/>
      <c r="E1590"/>
      <c r="F1590"/>
      <c r="G1590"/>
      <c r="H1590"/>
    </row>
    <row r="1591" spans="2:8">
      <c r="B1591"/>
      <c r="C1591"/>
      <c r="D1591"/>
      <c r="E1591"/>
      <c r="F1591"/>
      <c r="G1591"/>
      <c r="H1591"/>
    </row>
    <row r="1592" spans="2:8">
      <c r="B1592"/>
      <c r="C1592"/>
      <c r="D1592"/>
      <c r="E1592"/>
      <c r="F1592"/>
      <c r="G1592"/>
      <c r="H1592"/>
    </row>
    <row r="1593" spans="2:8">
      <c r="B1593"/>
      <c r="C1593"/>
      <c r="D1593"/>
      <c r="E1593"/>
      <c r="F1593"/>
      <c r="G1593"/>
      <c r="H1593"/>
    </row>
    <row r="1594" spans="2:8">
      <c r="B1594"/>
      <c r="C1594"/>
      <c r="D1594"/>
      <c r="E1594"/>
      <c r="F1594"/>
      <c r="G1594"/>
      <c r="H1594"/>
    </row>
    <row r="1595" spans="2:8">
      <c r="B1595"/>
      <c r="C1595"/>
      <c r="D1595"/>
      <c r="E1595"/>
      <c r="F1595"/>
      <c r="G1595"/>
      <c r="H1595"/>
    </row>
    <row r="1596" spans="2:8">
      <c r="B1596"/>
      <c r="C1596"/>
      <c r="D1596"/>
      <c r="E1596"/>
      <c r="F1596"/>
      <c r="G1596"/>
      <c r="H1596"/>
    </row>
    <row r="1597" spans="2:8">
      <c r="B1597"/>
      <c r="C1597"/>
      <c r="D1597"/>
      <c r="E1597"/>
      <c r="F1597"/>
      <c r="G1597"/>
      <c r="H1597"/>
    </row>
    <row r="1598" spans="2:8">
      <c r="B1598"/>
      <c r="C1598"/>
      <c r="D1598"/>
      <c r="E1598"/>
      <c r="F1598"/>
      <c r="G1598"/>
      <c r="H1598"/>
    </row>
    <row r="1599" spans="2:8">
      <c r="B1599"/>
      <c r="C1599"/>
      <c r="D1599"/>
      <c r="E1599"/>
      <c r="F1599"/>
      <c r="G1599"/>
      <c r="H1599"/>
    </row>
    <row r="1600" spans="2:8">
      <c r="B1600"/>
      <c r="C1600"/>
      <c r="D1600"/>
      <c r="E1600"/>
      <c r="F1600"/>
      <c r="G1600"/>
      <c r="H1600"/>
    </row>
    <row r="1601" spans="2:8">
      <c r="B1601"/>
      <c r="C1601"/>
      <c r="D1601"/>
      <c r="E1601"/>
      <c r="F1601"/>
      <c r="G1601"/>
      <c r="H1601"/>
    </row>
    <row r="1602" spans="2:8">
      <c r="B1602"/>
      <c r="C1602"/>
      <c r="D1602"/>
      <c r="E1602"/>
      <c r="F1602"/>
      <c r="G1602"/>
      <c r="H1602"/>
    </row>
    <row r="1603" spans="2:8">
      <c r="B1603"/>
      <c r="C1603"/>
      <c r="D1603"/>
      <c r="E1603"/>
      <c r="F1603"/>
      <c r="G1603"/>
      <c r="H1603"/>
    </row>
    <row r="1604" spans="2:8">
      <c r="B1604"/>
      <c r="C1604"/>
      <c r="D1604"/>
      <c r="E1604"/>
      <c r="F1604"/>
      <c r="G1604"/>
      <c r="H1604"/>
    </row>
    <row r="1605" spans="2:8">
      <c r="B1605"/>
      <c r="C1605"/>
      <c r="D1605"/>
      <c r="E1605"/>
      <c r="F1605"/>
      <c r="G1605"/>
      <c r="H1605"/>
    </row>
    <row r="1606" spans="2:8">
      <c r="B1606"/>
      <c r="C1606"/>
      <c r="D1606"/>
      <c r="E1606"/>
      <c r="F1606"/>
      <c r="G1606"/>
      <c r="H1606"/>
    </row>
    <row r="1607" spans="2:8">
      <c r="B1607"/>
      <c r="C1607"/>
      <c r="D1607"/>
      <c r="E1607"/>
      <c r="F1607"/>
      <c r="G1607"/>
      <c r="H1607"/>
    </row>
    <row r="1608" spans="2:8">
      <c r="B1608"/>
      <c r="C1608"/>
      <c r="D1608"/>
      <c r="E1608"/>
      <c r="F1608"/>
      <c r="G1608"/>
      <c r="H1608"/>
    </row>
    <row r="1609" spans="2:8">
      <c r="B1609"/>
      <c r="C1609"/>
      <c r="D1609"/>
      <c r="E1609"/>
      <c r="F1609"/>
      <c r="G1609"/>
      <c r="H1609"/>
    </row>
    <row r="1610" spans="2:8">
      <c r="B1610"/>
      <c r="C1610"/>
      <c r="D1610"/>
      <c r="E1610"/>
      <c r="F1610"/>
      <c r="G1610"/>
      <c r="H1610"/>
    </row>
    <row r="1611" spans="2:8">
      <c r="B1611"/>
      <c r="C1611"/>
      <c r="D1611"/>
      <c r="E1611"/>
      <c r="F1611"/>
      <c r="G1611"/>
      <c r="H1611"/>
    </row>
    <row r="1612" spans="2:8">
      <c r="B1612"/>
      <c r="C1612"/>
      <c r="D1612"/>
      <c r="E1612"/>
      <c r="F1612"/>
      <c r="G1612"/>
      <c r="H1612"/>
    </row>
    <row r="1613" spans="2:8">
      <c r="B1613"/>
      <c r="C1613"/>
      <c r="D1613"/>
      <c r="E1613"/>
      <c r="F1613"/>
      <c r="G1613"/>
      <c r="H1613"/>
    </row>
    <row r="1614" spans="2:8">
      <c r="B1614"/>
      <c r="C1614"/>
      <c r="D1614"/>
      <c r="E1614"/>
      <c r="F1614"/>
      <c r="G1614"/>
      <c r="H1614"/>
    </row>
    <row r="1615" spans="2:8">
      <c r="B1615"/>
      <c r="C1615"/>
      <c r="D1615"/>
      <c r="E1615"/>
      <c r="F1615"/>
      <c r="G1615"/>
      <c r="H1615"/>
    </row>
    <row r="1616" spans="2:8">
      <c r="B1616"/>
      <c r="C1616"/>
      <c r="D1616"/>
      <c r="E1616"/>
      <c r="F1616"/>
      <c r="G1616"/>
      <c r="H1616"/>
    </row>
    <row r="1617" spans="2:8">
      <c r="B1617"/>
      <c r="C1617"/>
      <c r="D1617"/>
      <c r="E1617"/>
      <c r="F1617"/>
      <c r="G1617"/>
      <c r="H1617"/>
    </row>
    <row r="1618" spans="2:8">
      <c r="B1618"/>
      <c r="C1618"/>
      <c r="D1618"/>
      <c r="E1618"/>
      <c r="F1618"/>
      <c r="G1618"/>
      <c r="H1618"/>
    </row>
    <row r="1619" spans="2:8">
      <c r="B1619"/>
      <c r="C1619"/>
      <c r="D1619"/>
      <c r="E1619"/>
      <c r="F1619"/>
      <c r="G1619"/>
      <c r="H1619"/>
    </row>
    <row r="1620" spans="2:8">
      <c r="B1620"/>
      <c r="C1620"/>
      <c r="D1620"/>
      <c r="E1620"/>
      <c r="F1620"/>
      <c r="G1620"/>
      <c r="H1620"/>
    </row>
    <row r="1621" spans="2:8">
      <c r="B1621"/>
      <c r="C1621"/>
      <c r="D1621"/>
      <c r="E1621"/>
      <c r="F1621"/>
      <c r="G1621"/>
      <c r="H1621"/>
    </row>
    <row r="1622" spans="2:8">
      <c r="B1622"/>
      <c r="C1622"/>
      <c r="D1622"/>
      <c r="E1622"/>
      <c r="F1622"/>
      <c r="G1622"/>
      <c r="H1622"/>
    </row>
    <row r="1623" spans="2:8">
      <c r="B1623"/>
      <c r="C1623"/>
      <c r="D1623"/>
      <c r="E1623"/>
      <c r="F1623"/>
      <c r="G1623"/>
      <c r="H1623"/>
    </row>
    <row r="1624" spans="2:8">
      <c r="B1624"/>
      <c r="C1624"/>
      <c r="D1624"/>
      <c r="E1624"/>
      <c r="F1624"/>
      <c r="G1624"/>
      <c r="H1624"/>
    </row>
    <row r="1625" spans="2:8">
      <c r="B1625"/>
      <c r="C1625"/>
      <c r="D1625"/>
      <c r="E1625"/>
      <c r="F1625"/>
      <c r="G1625"/>
      <c r="H1625"/>
    </row>
    <row r="1626" spans="2:8">
      <c r="B1626"/>
      <c r="C1626"/>
      <c r="D1626"/>
      <c r="E1626"/>
      <c r="F1626"/>
      <c r="G1626"/>
      <c r="H1626"/>
    </row>
    <row r="1627" spans="2:8">
      <c r="B1627"/>
      <c r="C1627"/>
      <c r="D1627"/>
      <c r="E1627"/>
      <c r="F1627"/>
      <c r="G1627"/>
      <c r="H1627"/>
    </row>
    <row r="1628" spans="2:8">
      <c r="B1628"/>
      <c r="C1628"/>
      <c r="D1628"/>
      <c r="E1628"/>
      <c r="F1628"/>
      <c r="G1628"/>
      <c r="H1628"/>
    </row>
    <row r="1629" spans="2:8">
      <c r="B1629"/>
      <c r="C1629"/>
      <c r="D1629"/>
      <c r="E1629"/>
      <c r="F1629"/>
      <c r="G1629"/>
      <c r="H1629"/>
    </row>
    <row r="1630" spans="2:8">
      <c r="B1630"/>
      <c r="C1630"/>
      <c r="D1630"/>
      <c r="E1630"/>
      <c r="F1630"/>
      <c r="G1630"/>
      <c r="H1630"/>
    </row>
    <row r="1631" spans="2:8">
      <c r="B1631"/>
      <c r="C1631"/>
      <c r="D1631"/>
      <c r="E1631"/>
      <c r="F1631"/>
      <c r="G1631"/>
      <c r="H1631"/>
    </row>
    <row r="1632" spans="2:8">
      <c r="B1632"/>
      <c r="C1632"/>
      <c r="D1632"/>
      <c r="E1632"/>
      <c r="F1632"/>
      <c r="G1632"/>
      <c r="H1632"/>
    </row>
    <row r="1633" spans="2:8">
      <c r="B1633"/>
      <c r="C1633"/>
      <c r="D1633"/>
      <c r="E1633"/>
      <c r="F1633"/>
      <c r="G1633"/>
      <c r="H1633"/>
    </row>
    <row r="1634" spans="2:8">
      <c r="B1634"/>
      <c r="C1634"/>
      <c r="D1634"/>
      <c r="E1634"/>
      <c r="F1634"/>
      <c r="G1634"/>
      <c r="H1634"/>
    </row>
    <row r="1635" spans="2:8">
      <c r="B1635"/>
      <c r="C1635"/>
      <c r="D1635"/>
      <c r="E1635"/>
      <c r="F1635"/>
      <c r="G1635"/>
      <c r="H1635"/>
    </row>
    <row r="1636" spans="2:8">
      <c r="B1636"/>
      <c r="C1636"/>
      <c r="D1636"/>
      <c r="E1636"/>
      <c r="F1636"/>
      <c r="G1636"/>
      <c r="H1636"/>
    </row>
    <row r="1637" spans="2:8">
      <c r="B1637"/>
      <c r="C1637"/>
      <c r="D1637"/>
      <c r="E1637"/>
      <c r="F1637"/>
      <c r="G1637"/>
      <c r="H1637"/>
    </row>
    <row r="1638" spans="2:8">
      <c r="B1638"/>
      <c r="C1638"/>
      <c r="D1638"/>
      <c r="E1638"/>
      <c r="F1638"/>
      <c r="G1638"/>
      <c r="H1638"/>
    </row>
    <row r="1639" spans="2:8">
      <c r="B1639"/>
      <c r="C1639"/>
      <c r="D1639"/>
      <c r="E1639"/>
      <c r="F1639"/>
      <c r="G1639"/>
      <c r="H1639"/>
    </row>
    <row r="1640" spans="2:8">
      <c r="B1640"/>
      <c r="C1640"/>
      <c r="D1640"/>
      <c r="E1640"/>
      <c r="F1640"/>
      <c r="G1640"/>
      <c r="H1640"/>
    </row>
    <row r="1641" spans="2:8">
      <c r="B1641"/>
      <c r="C1641"/>
      <c r="D1641"/>
      <c r="E1641"/>
      <c r="F1641"/>
      <c r="G1641"/>
      <c r="H1641"/>
    </row>
    <row r="1642" spans="2:8">
      <c r="B1642"/>
      <c r="C1642"/>
      <c r="D1642"/>
      <c r="E1642"/>
      <c r="F1642"/>
      <c r="G1642"/>
      <c r="H1642"/>
    </row>
    <row r="1643" spans="2:8">
      <c r="B1643"/>
      <c r="C1643"/>
      <c r="D1643"/>
      <c r="E1643"/>
      <c r="F1643"/>
      <c r="G1643"/>
      <c r="H1643"/>
    </row>
    <row r="1644" spans="2:8">
      <c r="B1644"/>
      <c r="C1644"/>
      <c r="D1644"/>
      <c r="E1644"/>
      <c r="F1644"/>
      <c r="G1644"/>
      <c r="H1644"/>
    </row>
    <row r="1645" spans="2:8">
      <c r="B1645"/>
      <c r="C1645"/>
      <c r="D1645"/>
      <c r="E1645"/>
      <c r="F1645"/>
      <c r="G1645"/>
      <c r="H1645"/>
    </row>
    <row r="1646" spans="2:8">
      <c r="B1646"/>
      <c r="C1646"/>
      <c r="D1646"/>
      <c r="E1646"/>
      <c r="F1646"/>
      <c r="G1646"/>
      <c r="H1646"/>
    </row>
    <row r="1647" spans="2:8">
      <c r="B1647"/>
      <c r="C1647"/>
      <c r="D1647"/>
      <c r="E1647"/>
      <c r="F1647"/>
      <c r="G1647"/>
      <c r="H1647"/>
    </row>
    <row r="1648" spans="2:8">
      <c r="B1648"/>
      <c r="C1648"/>
      <c r="D1648"/>
      <c r="E1648"/>
      <c r="F1648"/>
      <c r="G1648"/>
      <c r="H1648"/>
    </row>
    <row r="1649" spans="2:8">
      <c r="B1649"/>
      <c r="C1649"/>
      <c r="D1649"/>
      <c r="E1649"/>
      <c r="F1649"/>
      <c r="G1649"/>
      <c r="H1649"/>
    </row>
    <row r="1650" spans="2:8">
      <c r="B1650"/>
      <c r="C1650"/>
      <c r="D1650"/>
      <c r="E1650"/>
      <c r="F1650"/>
      <c r="G1650"/>
      <c r="H1650"/>
    </row>
    <row r="1651" spans="2:8">
      <c r="B1651"/>
      <c r="C1651"/>
      <c r="D1651"/>
      <c r="E1651"/>
      <c r="F1651"/>
      <c r="G1651"/>
      <c r="H1651"/>
    </row>
    <row r="1652" spans="2:8">
      <c r="B1652"/>
      <c r="C1652"/>
      <c r="D1652"/>
      <c r="E1652"/>
      <c r="F1652"/>
      <c r="G1652"/>
      <c r="H1652"/>
    </row>
    <row r="1653" spans="2:8">
      <c r="B1653"/>
      <c r="C1653"/>
      <c r="D1653"/>
      <c r="E1653"/>
      <c r="F1653"/>
      <c r="G1653"/>
      <c r="H1653"/>
    </row>
    <row r="1654" spans="2:8">
      <c r="B1654"/>
      <c r="C1654"/>
      <c r="D1654"/>
      <c r="E1654"/>
      <c r="F1654"/>
      <c r="G1654"/>
      <c r="H1654"/>
    </row>
    <row r="1655" spans="2:8">
      <c r="B1655"/>
      <c r="C1655"/>
      <c r="D1655"/>
      <c r="E1655"/>
      <c r="F1655"/>
      <c r="G1655"/>
      <c r="H1655"/>
    </row>
    <row r="1656" spans="2:8">
      <c r="B1656"/>
      <c r="C1656"/>
      <c r="D1656"/>
      <c r="E1656"/>
      <c r="F1656"/>
      <c r="G1656"/>
      <c r="H1656"/>
    </row>
    <row r="1657" spans="2:8">
      <c r="B1657"/>
      <c r="C1657"/>
      <c r="D1657"/>
      <c r="E1657"/>
      <c r="F1657"/>
      <c r="G1657"/>
      <c r="H1657"/>
    </row>
    <row r="1658" spans="2:8">
      <c r="B1658"/>
      <c r="C1658"/>
      <c r="D1658"/>
      <c r="E1658"/>
      <c r="F1658"/>
      <c r="G1658"/>
      <c r="H1658"/>
    </row>
    <row r="1659" spans="2:8">
      <c r="B1659"/>
      <c r="C1659"/>
      <c r="D1659"/>
      <c r="E1659"/>
      <c r="F1659"/>
      <c r="G1659"/>
      <c r="H1659"/>
    </row>
    <row r="1660" spans="2:8">
      <c r="B1660"/>
      <c r="C1660"/>
      <c r="D1660"/>
      <c r="E1660"/>
      <c r="F1660"/>
      <c r="G1660"/>
      <c r="H1660"/>
    </row>
    <row r="1661" spans="2:8">
      <c r="B1661"/>
      <c r="C1661"/>
      <c r="D1661"/>
      <c r="E1661"/>
      <c r="F1661"/>
      <c r="G1661"/>
      <c r="H1661"/>
    </row>
    <row r="1662" spans="2:8">
      <c r="B1662"/>
      <c r="C1662"/>
      <c r="D1662"/>
      <c r="E1662"/>
      <c r="F1662"/>
      <c r="G1662"/>
      <c r="H1662"/>
    </row>
    <row r="1663" spans="2:8">
      <c r="B1663"/>
      <c r="C1663"/>
      <c r="D1663"/>
      <c r="E1663"/>
      <c r="F1663"/>
      <c r="G1663"/>
      <c r="H1663"/>
    </row>
    <row r="1664" spans="2:8">
      <c r="B1664"/>
      <c r="C1664"/>
      <c r="D1664"/>
      <c r="E1664"/>
      <c r="F1664"/>
      <c r="G1664"/>
      <c r="H1664"/>
    </row>
    <row r="1665" spans="2:8">
      <c r="B1665"/>
      <c r="C1665"/>
      <c r="D1665"/>
      <c r="E1665"/>
      <c r="F1665"/>
      <c r="G1665"/>
      <c r="H1665"/>
    </row>
    <row r="1666" spans="2:8">
      <c r="B1666"/>
      <c r="C1666"/>
      <c r="D1666"/>
      <c r="E1666"/>
      <c r="F1666"/>
      <c r="G1666"/>
      <c r="H1666"/>
    </row>
    <row r="1667" spans="2:8">
      <c r="B1667"/>
      <c r="C1667"/>
      <c r="D1667"/>
      <c r="E1667"/>
      <c r="F1667"/>
      <c r="G1667"/>
      <c r="H1667"/>
    </row>
    <row r="1668" spans="2:8">
      <c r="B1668"/>
      <c r="C1668"/>
      <c r="D1668"/>
      <c r="E1668"/>
      <c r="F1668"/>
      <c r="G1668"/>
      <c r="H1668"/>
    </row>
    <row r="1669" spans="2:8">
      <c r="B1669"/>
      <c r="C1669"/>
      <c r="D1669"/>
      <c r="E1669"/>
      <c r="F1669"/>
      <c r="G1669"/>
      <c r="H1669"/>
    </row>
    <row r="1670" spans="2:8">
      <c r="B1670"/>
      <c r="C1670"/>
      <c r="D1670"/>
      <c r="E1670"/>
      <c r="F1670"/>
      <c r="G1670"/>
      <c r="H1670"/>
    </row>
    <row r="1671" spans="2:8">
      <c r="B1671"/>
      <c r="C1671"/>
      <c r="D1671"/>
      <c r="E1671"/>
      <c r="F1671"/>
      <c r="G1671"/>
      <c r="H1671"/>
    </row>
    <row r="1672" spans="2:8">
      <c r="B1672"/>
      <c r="C1672"/>
      <c r="D1672"/>
      <c r="E1672"/>
      <c r="F1672"/>
      <c r="G1672"/>
      <c r="H1672"/>
    </row>
    <row r="1673" spans="2:8">
      <c r="B1673"/>
      <c r="C1673"/>
      <c r="D1673"/>
      <c r="E1673"/>
      <c r="F1673"/>
      <c r="G1673"/>
      <c r="H1673"/>
    </row>
    <row r="1674" spans="2:8">
      <c r="B1674"/>
      <c r="C1674"/>
      <c r="D1674"/>
      <c r="E1674"/>
      <c r="F1674"/>
      <c r="G1674"/>
      <c r="H1674"/>
    </row>
    <row r="1675" spans="2:8">
      <c r="B1675"/>
      <c r="C1675"/>
      <c r="D1675"/>
      <c r="E1675"/>
      <c r="F1675"/>
      <c r="G1675"/>
      <c r="H1675"/>
    </row>
    <row r="1676" spans="2:8">
      <c r="B1676"/>
      <c r="C1676"/>
      <c r="D1676"/>
      <c r="E1676"/>
      <c r="F1676"/>
      <c r="G1676"/>
      <c r="H1676"/>
    </row>
    <row r="1677" spans="2:8">
      <c r="B1677"/>
      <c r="C1677"/>
      <c r="D1677"/>
      <c r="E1677"/>
      <c r="F1677"/>
      <c r="G1677"/>
      <c r="H1677"/>
    </row>
    <row r="1678" spans="2:8">
      <c r="B1678"/>
      <c r="C1678"/>
      <c r="D1678"/>
      <c r="E1678"/>
      <c r="F1678"/>
      <c r="G1678"/>
      <c r="H1678"/>
    </row>
    <row r="1679" spans="2:8">
      <c r="B1679"/>
      <c r="C1679"/>
      <c r="D1679"/>
      <c r="E1679"/>
      <c r="F1679"/>
      <c r="G1679"/>
      <c r="H1679"/>
    </row>
    <row r="1680" spans="2:8">
      <c r="B1680"/>
      <c r="C1680"/>
      <c r="D1680"/>
      <c r="E1680"/>
      <c r="F1680"/>
      <c r="G1680"/>
      <c r="H1680"/>
    </row>
    <row r="1681" spans="2:8">
      <c r="B1681"/>
      <c r="C1681"/>
      <c r="D1681"/>
      <c r="E1681"/>
      <c r="F1681"/>
      <c r="G1681"/>
      <c r="H1681"/>
    </row>
    <row r="1682" spans="2:8">
      <c r="B1682"/>
      <c r="C1682"/>
      <c r="D1682"/>
      <c r="E1682"/>
      <c r="F1682"/>
      <c r="G1682"/>
      <c r="H1682"/>
    </row>
    <row r="1683" spans="2:8">
      <c r="B1683"/>
      <c r="C1683"/>
      <c r="D1683"/>
      <c r="E1683"/>
      <c r="F1683"/>
      <c r="G1683"/>
      <c r="H1683"/>
    </row>
    <row r="1684" spans="2:8">
      <c r="B1684"/>
      <c r="C1684"/>
      <c r="D1684"/>
      <c r="E1684"/>
      <c r="F1684"/>
      <c r="G1684"/>
      <c r="H1684"/>
    </row>
    <row r="1685" spans="2:8">
      <c r="B1685"/>
      <c r="C1685"/>
      <c r="D1685"/>
      <c r="E1685"/>
      <c r="F1685"/>
      <c r="G1685"/>
      <c r="H1685"/>
    </row>
    <row r="1686" spans="2:8">
      <c r="B1686"/>
      <c r="C1686"/>
      <c r="D1686"/>
      <c r="E1686"/>
      <c r="F1686"/>
      <c r="G1686"/>
      <c r="H1686"/>
    </row>
    <row r="1687" spans="2:8">
      <c r="B1687"/>
      <c r="C1687"/>
      <c r="D1687"/>
      <c r="E1687"/>
      <c r="F1687"/>
      <c r="G1687"/>
      <c r="H1687"/>
    </row>
    <row r="1688" spans="2:8">
      <c r="B1688"/>
      <c r="C1688"/>
      <c r="D1688"/>
      <c r="E1688"/>
      <c r="F1688"/>
      <c r="G1688"/>
      <c r="H1688"/>
    </row>
    <row r="1689" spans="2:8">
      <c r="B1689"/>
      <c r="C1689"/>
      <c r="D1689"/>
      <c r="E1689"/>
      <c r="F1689"/>
      <c r="G1689"/>
      <c r="H1689"/>
    </row>
    <row r="1690" spans="2:8">
      <c r="B1690"/>
      <c r="C1690"/>
      <c r="D1690"/>
      <c r="E1690"/>
      <c r="F1690"/>
      <c r="G1690"/>
      <c r="H1690"/>
    </row>
    <row r="1691" spans="2:8">
      <c r="B1691"/>
      <c r="C1691"/>
      <c r="D1691"/>
      <c r="E1691"/>
      <c r="F1691"/>
      <c r="G1691"/>
      <c r="H1691"/>
    </row>
    <row r="1692" spans="2:8">
      <c r="B1692"/>
      <c r="C1692"/>
      <c r="D1692"/>
      <c r="E1692"/>
      <c r="F1692"/>
      <c r="G1692"/>
      <c r="H1692"/>
    </row>
    <row r="1693" spans="2:8">
      <c r="B1693"/>
      <c r="C1693"/>
      <c r="D1693"/>
      <c r="E1693"/>
      <c r="F1693"/>
      <c r="G1693"/>
      <c r="H1693"/>
    </row>
    <row r="1694" spans="2:8">
      <c r="B1694"/>
      <c r="C1694"/>
      <c r="D1694"/>
      <c r="E1694"/>
      <c r="F1694"/>
      <c r="G1694"/>
      <c r="H1694"/>
    </row>
    <row r="1695" spans="2:8">
      <c r="B1695"/>
      <c r="C1695"/>
      <c r="D1695"/>
      <c r="E1695"/>
      <c r="F1695"/>
      <c r="G1695"/>
      <c r="H1695"/>
    </row>
    <row r="1696" spans="2:8">
      <c r="B1696"/>
      <c r="C1696"/>
      <c r="D1696"/>
      <c r="E1696"/>
      <c r="F1696"/>
      <c r="G1696"/>
      <c r="H1696"/>
    </row>
    <row r="1697" spans="2:8">
      <c r="B1697"/>
      <c r="C1697"/>
      <c r="D1697"/>
      <c r="E1697"/>
      <c r="F1697"/>
      <c r="G1697"/>
      <c r="H1697"/>
    </row>
    <row r="1698" spans="2:8">
      <c r="B1698"/>
      <c r="C1698"/>
      <c r="D1698"/>
      <c r="E1698"/>
      <c r="F1698"/>
      <c r="G1698"/>
      <c r="H1698"/>
    </row>
    <row r="1699" spans="2:8">
      <c r="B1699"/>
      <c r="C1699"/>
      <c r="D1699"/>
      <c r="E1699"/>
      <c r="F1699"/>
      <c r="G1699"/>
      <c r="H1699"/>
    </row>
    <row r="1700" spans="2:8">
      <c r="B1700"/>
      <c r="C1700"/>
      <c r="D1700"/>
      <c r="E1700"/>
      <c r="F1700"/>
      <c r="G1700"/>
      <c r="H1700"/>
    </row>
    <row r="1701" spans="2:8">
      <c r="B1701"/>
      <c r="C1701"/>
      <c r="D1701"/>
      <c r="E1701"/>
      <c r="F1701"/>
      <c r="G1701"/>
      <c r="H1701"/>
    </row>
    <row r="1702" spans="2:8">
      <c r="B1702"/>
      <c r="C1702"/>
      <c r="D1702"/>
      <c r="E1702"/>
      <c r="F1702"/>
      <c r="G1702"/>
      <c r="H1702"/>
    </row>
    <row r="1703" spans="2:8">
      <c r="B1703"/>
      <c r="C1703"/>
      <c r="D1703"/>
      <c r="E1703"/>
      <c r="F1703"/>
      <c r="G1703"/>
      <c r="H1703"/>
    </row>
    <row r="1704" spans="2:8">
      <c r="B1704"/>
      <c r="C1704"/>
      <c r="D1704"/>
      <c r="E1704"/>
      <c r="F1704"/>
      <c r="G1704"/>
      <c r="H1704"/>
    </row>
    <row r="1705" spans="2:8">
      <c r="B1705"/>
      <c r="C1705"/>
      <c r="D1705"/>
      <c r="E1705"/>
      <c r="F1705"/>
      <c r="G1705"/>
      <c r="H1705"/>
    </row>
    <row r="1706" spans="2:8">
      <c r="B1706"/>
      <c r="C1706"/>
      <c r="D1706"/>
      <c r="E1706"/>
      <c r="F1706"/>
      <c r="G1706"/>
      <c r="H1706"/>
    </row>
    <row r="1707" spans="2:8">
      <c r="B1707"/>
      <c r="C1707"/>
      <c r="D1707"/>
      <c r="E1707"/>
      <c r="F1707"/>
      <c r="G1707"/>
      <c r="H1707"/>
    </row>
    <row r="1708" spans="2:8">
      <c r="B1708"/>
      <c r="C1708"/>
      <c r="D1708"/>
      <c r="E1708"/>
      <c r="F1708"/>
      <c r="G1708"/>
      <c r="H1708"/>
    </row>
    <row r="1709" spans="2:8">
      <c r="B1709"/>
      <c r="C1709"/>
      <c r="D1709"/>
      <c r="E1709"/>
      <c r="F1709"/>
      <c r="G1709"/>
      <c r="H1709"/>
    </row>
    <row r="1710" spans="2:8">
      <c r="B1710"/>
      <c r="C1710"/>
      <c r="D1710"/>
      <c r="E1710"/>
      <c r="F1710"/>
      <c r="G1710"/>
      <c r="H1710"/>
    </row>
    <row r="1711" spans="2:8">
      <c r="B1711"/>
      <c r="C1711"/>
      <c r="D1711"/>
      <c r="E1711"/>
      <c r="F1711"/>
      <c r="G1711"/>
      <c r="H1711"/>
    </row>
    <row r="1712" spans="2:8">
      <c r="B1712"/>
      <c r="C1712"/>
      <c r="D1712"/>
      <c r="E1712"/>
      <c r="F1712"/>
      <c r="G1712"/>
      <c r="H1712"/>
    </row>
    <row r="1713" spans="2:8">
      <c r="B1713"/>
      <c r="C1713"/>
      <c r="D1713"/>
      <c r="E1713"/>
      <c r="F1713"/>
      <c r="G1713"/>
      <c r="H1713"/>
    </row>
    <row r="1714" spans="2:8">
      <c r="B1714"/>
      <c r="C1714"/>
      <c r="D1714"/>
      <c r="E1714"/>
      <c r="F1714"/>
      <c r="G1714"/>
      <c r="H1714"/>
    </row>
    <row r="1715" spans="2:8">
      <c r="B1715"/>
      <c r="C1715"/>
      <c r="D1715"/>
      <c r="E1715"/>
      <c r="F1715"/>
      <c r="G1715"/>
      <c r="H1715"/>
    </row>
    <row r="1716" spans="2:8">
      <c r="B1716"/>
      <c r="C1716"/>
      <c r="D1716"/>
      <c r="E1716"/>
      <c r="F1716"/>
      <c r="G1716"/>
      <c r="H1716"/>
    </row>
    <row r="1717" spans="2:8">
      <c r="B1717"/>
      <c r="C1717"/>
      <c r="D1717"/>
      <c r="E1717"/>
      <c r="F1717"/>
      <c r="G1717"/>
      <c r="H1717"/>
    </row>
    <row r="1718" spans="2:8">
      <c r="B1718"/>
      <c r="C1718"/>
      <c r="D1718"/>
      <c r="E1718"/>
      <c r="F1718"/>
      <c r="G1718"/>
      <c r="H1718"/>
    </row>
    <row r="1719" spans="2:8">
      <c r="B1719"/>
      <c r="C1719"/>
      <c r="D1719"/>
      <c r="E1719"/>
      <c r="F1719"/>
      <c r="G1719"/>
      <c r="H1719"/>
    </row>
    <row r="1720" spans="2:8">
      <c r="B1720"/>
      <c r="C1720"/>
      <c r="D1720"/>
      <c r="E1720"/>
      <c r="F1720"/>
      <c r="G1720"/>
      <c r="H1720"/>
    </row>
    <row r="1721" spans="2:8">
      <c r="B1721"/>
      <c r="C1721"/>
      <c r="D1721"/>
      <c r="E1721"/>
      <c r="F1721"/>
      <c r="G1721"/>
      <c r="H1721"/>
    </row>
    <row r="1722" spans="2:8">
      <c r="B1722"/>
      <c r="C1722"/>
      <c r="D1722"/>
      <c r="E1722"/>
      <c r="F1722"/>
      <c r="G1722"/>
      <c r="H1722"/>
    </row>
    <row r="1723" spans="2:8">
      <c r="B1723"/>
      <c r="C1723"/>
      <c r="D1723"/>
      <c r="E1723"/>
      <c r="F1723"/>
      <c r="G1723"/>
      <c r="H1723"/>
    </row>
    <row r="1724" spans="2:8">
      <c r="B1724"/>
      <c r="C1724"/>
      <c r="D1724"/>
      <c r="E1724"/>
      <c r="F1724"/>
      <c r="G1724"/>
      <c r="H1724"/>
    </row>
    <row r="1725" spans="2:8">
      <c r="B1725"/>
      <c r="C1725"/>
      <c r="D1725"/>
      <c r="E1725"/>
      <c r="F1725"/>
      <c r="G1725"/>
      <c r="H1725"/>
    </row>
    <row r="1726" spans="2:8">
      <c r="B1726"/>
      <c r="C1726"/>
      <c r="D1726"/>
      <c r="E1726"/>
      <c r="F1726"/>
      <c r="G1726"/>
      <c r="H1726"/>
    </row>
    <row r="1727" spans="2:8">
      <c r="B1727"/>
      <c r="C1727"/>
      <c r="D1727"/>
      <c r="E1727"/>
      <c r="F1727"/>
      <c r="G1727"/>
      <c r="H1727"/>
    </row>
    <row r="1728" spans="2:8">
      <c r="B1728"/>
      <c r="C1728"/>
      <c r="D1728"/>
      <c r="E1728"/>
      <c r="F1728"/>
      <c r="G1728"/>
      <c r="H1728"/>
    </row>
    <row r="1729" spans="2:8">
      <c r="B1729"/>
      <c r="C1729"/>
      <c r="D1729"/>
      <c r="E1729"/>
      <c r="F1729"/>
      <c r="G1729"/>
      <c r="H1729"/>
    </row>
    <row r="1730" spans="2:8">
      <c r="B1730"/>
      <c r="C1730"/>
      <c r="D1730"/>
      <c r="E1730"/>
      <c r="F1730"/>
      <c r="G1730"/>
      <c r="H1730"/>
    </row>
    <row r="1731" spans="2:8">
      <c r="B1731"/>
      <c r="C1731"/>
      <c r="D1731"/>
      <c r="E1731"/>
      <c r="F1731"/>
      <c r="G1731"/>
      <c r="H1731"/>
    </row>
    <row r="1732" spans="2:8">
      <c r="B1732"/>
      <c r="C1732"/>
      <c r="D1732"/>
      <c r="E1732"/>
      <c r="F1732"/>
      <c r="G1732"/>
      <c r="H1732"/>
    </row>
    <row r="1733" spans="2:8">
      <c r="B1733"/>
      <c r="C1733"/>
      <c r="D1733"/>
      <c r="E1733"/>
      <c r="F1733"/>
      <c r="G1733"/>
      <c r="H1733"/>
    </row>
    <row r="1734" spans="2:8">
      <c r="B1734"/>
      <c r="C1734"/>
      <c r="D1734"/>
      <c r="E1734"/>
      <c r="F1734"/>
      <c r="G1734"/>
      <c r="H1734"/>
    </row>
    <row r="1735" spans="2:8">
      <c r="B1735"/>
      <c r="C1735"/>
      <c r="D1735"/>
      <c r="E1735"/>
      <c r="F1735"/>
      <c r="G1735"/>
      <c r="H1735"/>
    </row>
    <row r="1736" spans="2:8">
      <c r="B1736"/>
      <c r="C1736"/>
      <c r="D1736"/>
      <c r="E1736"/>
      <c r="F1736"/>
      <c r="G1736"/>
      <c r="H1736"/>
    </row>
    <row r="1737" spans="2:8">
      <c r="B1737"/>
      <c r="C1737"/>
      <c r="D1737"/>
      <c r="E1737"/>
      <c r="F1737"/>
      <c r="G1737"/>
      <c r="H1737"/>
    </row>
    <row r="1738" spans="2:8">
      <c r="B1738"/>
      <c r="C1738"/>
      <c r="D1738"/>
      <c r="E1738"/>
      <c r="F1738"/>
      <c r="G1738"/>
      <c r="H1738"/>
    </row>
    <row r="1739" spans="2:8">
      <c r="B1739"/>
      <c r="C1739"/>
      <c r="D1739"/>
      <c r="E1739"/>
      <c r="F1739"/>
      <c r="G1739"/>
      <c r="H1739"/>
    </row>
    <row r="1740" spans="2:8">
      <c r="B1740"/>
      <c r="C1740"/>
      <c r="D1740"/>
      <c r="E1740"/>
      <c r="F1740"/>
      <c r="G1740"/>
      <c r="H1740"/>
    </row>
    <row r="1741" spans="2:8">
      <c r="B1741"/>
      <c r="C1741"/>
      <c r="D1741"/>
      <c r="E1741"/>
      <c r="F1741"/>
      <c r="G1741"/>
      <c r="H1741"/>
    </row>
    <row r="1742" spans="2:8">
      <c r="B1742"/>
      <c r="C1742"/>
      <c r="D1742"/>
      <c r="E1742"/>
      <c r="F1742"/>
      <c r="G1742"/>
      <c r="H1742"/>
    </row>
    <row r="1743" spans="2:8">
      <c r="B1743"/>
      <c r="C1743"/>
      <c r="D1743"/>
      <c r="E1743"/>
      <c r="F1743"/>
      <c r="G1743"/>
      <c r="H1743"/>
    </row>
    <row r="1744" spans="2:8">
      <c r="B1744"/>
      <c r="C1744"/>
      <c r="D1744"/>
      <c r="E1744"/>
      <c r="F1744"/>
      <c r="G1744"/>
      <c r="H1744"/>
    </row>
    <row r="1745" spans="2:8">
      <c r="B1745"/>
      <c r="C1745"/>
      <c r="D1745"/>
      <c r="E1745"/>
      <c r="F1745"/>
      <c r="G1745"/>
      <c r="H1745"/>
    </row>
    <row r="1746" spans="2:8">
      <c r="B1746"/>
      <c r="C1746"/>
      <c r="D1746"/>
      <c r="E1746"/>
      <c r="F1746"/>
      <c r="G1746"/>
      <c r="H1746"/>
    </row>
    <row r="1747" spans="2:8">
      <c r="B1747"/>
      <c r="C1747"/>
      <c r="D1747"/>
      <c r="E1747"/>
      <c r="F1747"/>
      <c r="G1747"/>
      <c r="H1747"/>
    </row>
    <row r="1748" spans="2:8">
      <c r="B1748"/>
      <c r="C1748"/>
      <c r="D1748"/>
      <c r="E1748"/>
      <c r="F1748"/>
      <c r="G1748"/>
      <c r="H1748"/>
    </row>
    <row r="1749" spans="2:8">
      <c r="B1749"/>
      <c r="C1749"/>
      <c r="D1749"/>
      <c r="E1749"/>
      <c r="F1749"/>
      <c r="G1749"/>
      <c r="H1749"/>
    </row>
    <row r="1750" spans="2:8">
      <c r="B1750"/>
      <c r="C1750"/>
      <c r="D1750"/>
      <c r="E1750"/>
      <c r="F1750"/>
      <c r="G1750"/>
      <c r="H1750"/>
    </row>
    <row r="1751" spans="2:8">
      <c r="B1751"/>
      <c r="C1751"/>
      <c r="D1751"/>
      <c r="E1751"/>
      <c r="F1751"/>
      <c r="G1751"/>
      <c r="H1751"/>
    </row>
    <row r="1752" spans="2:8">
      <c r="B1752"/>
      <c r="C1752"/>
      <c r="D1752"/>
      <c r="E1752"/>
      <c r="F1752"/>
      <c r="G1752"/>
      <c r="H1752"/>
    </row>
    <row r="1753" spans="2:8">
      <c r="B1753"/>
      <c r="C1753"/>
      <c r="D1753"/>
      <c r="E1753"/>
      <c r="F1753"/>
      <c r="G1753"/>
      <c r="H1753"/>
    </row>
    <row r="1754" spans="2:8">
      <c r="B1754"/>
      <c r="C1754"/>
      <c r="D1754"/>
      <c r="E1754"/>
      <c r="F1754"/>
      <c r="G1754"/>
      <c r="H1754"/>
    </row>
    <row r="1755" spans="2:8">
      <c r="B1755"/>
      <c r="C1755"/>
      <c r="D1755"/>
      <c r="E1755"/>
      <c r="F1755"/>
      <c r="G1755"/>
      <c r="H1755"/>
    </row>
    <row r="1756" spans="2:8">
      <c r="B1756"/>
      <c r="C1756"/>
      <c r="D1756"/>
      <c r="E1756"/>
      <c r="F1756"/>
      <c r="G1756"/>
      <c r="H1756"/>
    </row>
    <row r="1757" spans="2:8">
      <c r="B1757"/>
      <c r="C1757"/>
      <c r="D1757"/>
      <c r="E1757"/>
      <c r="F1757"/>
      <c r="G1757"/>
      <c r="H1757"/>
    </row>
    <row r="1758" spans="2:8">
      <c r="B1758"/>
      <c r="C1758"/>
      <c r="D1758"/>
      <c r="E1758"/>
      <c r="F1758"/>
      <c r="G1758"/>
      <c r="H1758"/>
    </row>
    <row r="1759" spans="2:8">
      <c r="B1759"/>
      <c r="C1759"/>
      <c r="D1759"/>
      <c r="E1759"/>
      <c r="F1759"/>
      <c r="G1759"/>
      <c r="H1759"/>
    </row>
    <row r="1760" spans="2:8">
      <c r="B1760"/>
      <c r="C1760"/>
      <c r="D1760"/>
      <c r="E1760"/>
      <c r="F1760"/>
      <c r="G1760"/>
      <c r="H1760"/>
    </row>
    <row r="1761" spans="2:8">
      <c r="B1761"/>
      <c r="C1761"/>
      <c r="D1761"/>
      <c r="E1761"/>
      <c r="F1761"/>
      <c r="G1761"/>
      <c r="H1761"/>
    </row>
    <row r="1762" spans="2:8">
      <c r="B1762"/>
      <c r="C1762"/>
      <c r="D1762"/>
      <c r="E1762"/>
      <c r="F1762"/>
      <c r="G1762"/>
      <c r="H1762"/>
    </row>
    <row r="1763" spans="2:8">
      <c r="B1763"/>
      <c r="C1763"/>
      <c r="D1763"/>
      <c r="E1763"/>
      <c r="F1763"/>
      <c r="G1763"/>
      <c r="H1763"/>
    </row>
    <row r="1764" spans="2:8">
      <c r="B1764"/>
      <c r="C1764"/>
      <c r="D1764"/>
      <c r="E1764"/>
      <c r="F1764"/>
      <c r="G1764"/>
      <c r="H1764"/>
    </row>
    <row r="1765" spans="2:8">
      <c r="B1765"/>
      <c r="C1765"/>
      <c r="D1765"/>
      <c r="E1765"/>
      <c r="F1765"/>
      <c r="G1765"/>
      <c r="H1765"/>
    </row>
    <row r="1766" spans="2:8">
      <c r="B1766"/>
      <c r="C1766"/>
      <c r="D1766"/>
      <c r="E1766"/>
      <c r="F1766"/>
      <c r="G1766"/>
      <c r="H1766"/>
    </row>
    <row r="1767" spans="2:8">
      <c r="B1767"/>
      <c r="C1767"/>
      <c r="D1767"/>
      <c r="E1767"/>
      <c r="F1767"/>
      <c r="G1767"/>
      <c r="H1767"/>
    </row>
    <row r="1768" spans="2:8">
      <c r="B1768"/>
      <c r="C1768"/>
      <c r="D1768"/>
      <c r="E1768"/>
      <c r="F1768"/>
      <c r="G1768"/>
      <c r="H1768"/>
    </row>
    <row r="1769" spans="2:8">
      <c r="B1769"/>
      <c r="C1769"/>
      <c r="D1769"/>
      <c r="E1769"/>
      <c r="F1769"/>
      <c r="G1769"/>
      <c r="H1769"/>
    </row>
    <row r="1770" spans="2:8">
      <c r="B1770"/>
      <c r="C1770"/>
      <c r="D1770"/>
      <c r="E1770"/>
      <c r="F1770"/>
      <c r="G1770"/>
      <c r="H1770"/>
    </row>
    <row r="1771" spans="2:8">
      <c r="B1771"/>
      <c r="C1771"/>
      <c r="D1771"/>
      <c r="E1771"/>
      <c r="F1771"/>
      <c r="G1771"/>
      <c r="H1771"/>
    </row>
    <row r="1772" spans="2:8">
      <c r="B1772"/>
      <c r="C1772"/>
      <c r="D1772"/>
      <c r="E1772"/>
      <c r="F1772"/>
      <c r="G1772"/>
      <c r="H1772"/>
    </row>
    <row r="1773" spans="2:8">
      <c r="B1773"/>
      <c r="C1773"/>
      <c r="D1773"/>
      <c r="E1773"/>
      <c r="F1773"/>
      <c r="G1773"/>
      <c r="H1773"/>
    </row>
    <row r="1774" spans="2:8">
      <c r="B1774"/>
      <c r="C1774"/>
      <c r="D1774"/>
      <c r="E1774"/>
      <c r="F1774"/>
      <c r="G1774"/>
      <c r="H1774"/>
    </row>
    <row r="1775" spans="2:8">
      <c r="B1775"/>
      <c r="C1775"/>
      <c r="D1775"/>
      <c r="E1775"/>
      <c r="F1775"/>
      <c r="G1775"/>
      <c r="H1775"/>
    </row>
    <row r="1776" spans="2:8">
      <c r="B1776"/>
      <c r="C1776"/>
      <c r="D1776"/>
      <c r="E1776"/>
      <c r="F1776"/>
      <c r="G1776"/>
      <c r="H1776"/>
    </row>
    <row r="1777" spans="2:8">
      <c r="B1777"/>
      <c r="C1777"/>
      <c r="D1777"/>
      <c r="E1777"/>
      <c r="F1777"/>
      <c r="G1777"/>
      <c r="H1777"/>
    </row>
    <row r="1778" spans="2:8">
      <c r="B1778"/>
      <c r="C1778"/>
      <c r="D1778"/>
      <c r="E1778"/>
      <c r="F1778"/>
      <c r="G1778"/>
      <c r="H1778"/>
    </row>
    <row r="1779" spans="2:8">
      <c r="B1779"/>
      <c r="C1779"/>
      <c r="D1779"/>
      <c r="E1779"/>
      <c r="F1779"/>
      <c r="G1779"/>
      <c r="H1779"/>
    </row>
    <row r="1780" spans="2:8">
      <c r="B1780"/>
      <c r="C1780"/>
      <c r="D1780"/>
      <c r="E1780"/>
      <c r="F1780"/>
      <c r="G1780"/>
      <c r="H1780"/>
    </row>
    <row r="1781" spans="2:8">
      <c r="B1781"/>
      <c r="C1781"/>
      <c r="D1781"/>
      <c r="E1781"/>
      <c r="F1781"/>
      <c r="G1781"/>
      <c r="H1781"/>
    </row>
    <row r="1782" spans="2:8">
      <c r="B1782"/>
      <c r="C1782"/>
      <c r="D1782"/>
      <c r="E1782"/>
      <c r="F1782"/>
      <c r="G1782"/>
      <c r="H1782"/>
    </row>
    <row r="1783" spans="2:8">
      <c r="B1783"/>
      <c r="C1783"/>
      <c r="D1783"/>
      <c r="E1783"/>
      <c r="F1783"/>
      <c r="G1783"/>
      <c r="H1783"/>
    </row>
    <row r="1784" spans="2:8">
      <c r="B1784"/>
      <c r="C1784"/>
      <c r="D1784"/>
      <c r="E1784"/>
      <c r="F1784"/>
      <c r="G1784"/>
      <c r="H1784"/>
    </row>
    <row r="1785" spans="2:8">
      <c r="B1785"/>
      <c r="C1785"/>
      <c r="D1785"/>
      <c r="E1785"/>
      <c r="F1785"/>
      <c r="G1785"/>
      <c r="H1785"/>
    </row>
    <row r="1786" spans="2:8">
      <c r="B1786"/>
      <c r="C1786"/>
      <c r="D1786"/>
      <c r="E1786"/>
      <c r="F1786"/>
      <c r="G1786"/>
      <c r="H1786"/>
    </row>
    <row r="1787" spans="2:8">
      <c r="B1787"/>
      <c r="C1787"/>
      <c r="D1787"/>
      <c r="E1787"/>
      <c r="F1787"/>
      <c r="G1787"/>
      <c r="H1787"/>
    </row>
    <row r="1788" spans="2:8">
      <c r="B1788"/>
      <c r="C1788"/>
      <c r="D1788"/>
      <c r="E1788"/>
      <c r="F1788"/>
      <c r="G1788"/>
      <c r="H1788"/>
    </row>
    <row r="1789" spans="2:8">
      <c r="B1789"/>
      <c r="C1789"/>
      <c r="D1789"/>
      <c r="E1789"/>
      <c r="F1789"/>
      <c r="G1789"/>
      <c r="H1789"/>
    </row>
    <row r="1790" spans="2:8">
      <c r="B1790"/>
      <c r="C1790"/>
      <c r="D1790"/>
      <c r="E1790"/>
      <c r="F1790"/>
      <c r="G1790"/>
      <c r="H1790"/>
    </row>
    <row r="1791" spans="2:8">
      <c r="B1791"/>
      <c r="C1791"/>
      <c r="D1791"/>
      <c r="E1791"/>
      <c r="F1791"/>
      <c r="G1791"/>
      <c r="H1791"/>
    </row>
    <row r="1792" spans="2:8">
      <c r="B1792"/>
      <c r="C1792"/>
      <c r="D1792"/>
      <c r="E1792"/>
      <c r="F1792"/>
      <c r="G1792"/>
      <c r="H1792"/>
    </row>
    <row r="1793" spans="2:8">
      <c r="B1793"/>
      <c r="C1793"/>
      <c r="D1793"/>
      <c r="E1793"/>
      <c r="F1793"/>
      <c r="G1793"/>
      <c r="H1793"/>
    </row>
    <row r="1794" spans="2:8">
      <c r="B1794"/>
      <c r="C1794"/>
      <c r="D1794"/>
      <c r="E1794"/>
      <c r="F1794"/>
      <c r="G1794"/>
      <c r="H1794"/>
    </row>
    <row r="1795" spans="2:8">
      <c r="B1795"/>
      <c r="C1795"/>
      <c r="D1795"/>
      <c r="E1795"/>
      <c r="F1795"/>
      <c r="G1795"/>
      <c r="H1795"/>
    </row>
    <row r="1796" spans="2:8">
      <c r="B1796"/>
      <c r="C1796"/>
      <c r="D1796"/>
      <c r="E1796"/>
      <c r="F1796"/>
      <c r="G1796"/>
      <c r="H1796"/>
    </row>
    <row r="1797" spans="2:8">
      <c r="B1797"/>
      <c r="C1797"/>
      <c r="D1797"/>
      <c r="E1797"/>
      <c r="F1797"/>
      <c r="G1797"/>
      <c r="H1797"/>
    </row>
    <row r="1798" spans="2:8">
      <c r="B1798"/>
      <c r="C1798"/>
      <c r="D1798"/>
      <c r="E1798"/>
      <c r="F1798"/>
      <c r="G1798"/>
      <c r="H1798"/>
    </row>
    <row r="1799" spans="2:8">
      <c r="B1799"/>
      <c r="C1799"/>
      <c r="D1799"/>
      <c r="E1799"/>
      <c r="F1799"/>
      <c r="G1799"/>
      <c r="H1799"/>
    </row>
    <row r="1800" spans="2:8">
      <c r="B1800"/>
      <c r="C1800"/>
      <c r="D1800"/>
      <c r="E1800"/>
      <c r="F1800"/>
      <c r="G1800"/>
      <c r="H1800"/>
    </row>
    <row r="1801" spans="2:8">
      <c r="B1801"/>
      <c r="C1801"/>
      <c r="D1801"/>
      <c r="E1801"/>
      <c r="F1801"/>
      <c r="G1801"/>
      <c r="H1801"/>
    </row>
    <row r="1802" spans="2:8">
      <c r="B1802"/>
      <c r="C1802"/>
      <c r="D1802"/>
      <c r="E1802"/>
      <c r="F1802"/>
      <c r="G1802"/>
      <c r="H1802"/>
    </row>
    <row r="1803" spans="2:8">
      <c r="B1803"/>
      <c r="C1803"/>
      <c r="D1803"/>
      <c r="E1803"/>
      <c r="F1803"/>
      <c r="G1803"/>
      <c r="H1803"/>
    </row>
    <row r="1804" spans="2:8">
      <c r="B1804"/>
      <c r="C1804"/>
      <c r="D1804"/>
      <c r="E1804"/>
      <c r="F1804"/>
      <c r="G1804"/>
      <c r="H1804"/>
    </row>
    <row r="1805" spans="2:8">
      <c r="B1805"/>
      <c r="C1805"/>
      <c r="D1805"/>
      <c r="E1805"/>
      <c r="F1805"/>
      <c r="G1805"/>
      <c r="H1805"/>
    </row>
    <row r="1806" spans="2:8">
      <c r="B1806"/>
      <c r="C1806"/>
      <c r="D1806"/>
      <c r="E1806"/>
      <c r="F1806"/>
      <c r="G1806"/>
      <c r="H1806"/>
    </row>
    <row r="1807" spans="2:8">
      <c r="B1807"/>
      <c r="C1807"/>
      <c r="D1807"/>
      <c r="E1807"/>
      <c r="F1807"/>
      <c r="G1807"/>
      <c r="H1807"/>
    </row>
    <row r="1808" spans="2:8">
      <c r="B1808"/>
      <c r="C1808"/>
      <c r="D1808"/>
      <c r="E1808"/>
      <c r="F1808"/>
      <c r="G1808"/>
      <c r="H1808"/>
    </row>
    <row r="1809" spans="2:8">
      <c r="B1809"/>
      <c r="C1809"/>
      <c r="D1809"/>
      <c r="E1809"/>
      <c r="F1809"/>
      <c r="G1809"/>
      <c r="H1809"/>
    </row>
    <row r="1810" spans="2:8">
      <c r="B1810"/>
      <c r="C1810"/>
      <c r="D1810"/>
      <c r="E1810"/>
      <c r="F1810"/>
      <c r="G1810"/>
      <c r="H1810"/>
    </row>
    <row r="1811" spans="2:8">
      <c r="B1811"/>
      <c r="C1811"/>
      <c r="D1811"/>
      <c r="E1811"/>
      <c r="F1811"/>
      <c r="G1811"/>
      <c r="H1811"/>
    </row>
    <row r="1812" spans="2:8">
      <c r="B1812"/>
      <c r="C1812"/>
      <c r="D1812"/>
      <c r="E1812"/>
      <c r="F1812"/>
      <c r="G1812"/>
      <c r="H1812"/>
    </row>
    <row r="1813" spans="2:8">
      <c r="B1813"/>
      <c r="C1813"/>
      <c r="D1813"/>
      <c r="E1813"/>
      <c r="F1813"/>
      <c r="G1813"/>
      <c r="H1813"/>
    </row>
    <row r="1814" spans="2:8">
      <c r="B1814"/>
      <c r="C1814"/>
      <c r="D1814"/>
      <c r="E1814"/>
      <c r="F1814"/>
      <c r="G1814"/>
      <c r="H1814"/>
    </row>
    <row r="1815" spans="2:8">
      <c r="B1815"/>
      <c r="C1815"/>
      <c r="D1815"/>
      <c r="E1815"/>
      <c r="F1815"/>
      <c r="G1815"/>
      <c r="H1815"/>
    </row>
    <row r="1816" spans="2:8">
      <c r="B1816"/>
      <c r="C1816"/>
      <c r="D1816"/>
      <c r="E1816"/>
      <c r="F1816"/>
      <c r="G1816"/>
      <c r="H1816"/>
    </row>
    <row r="1817" spans="2:8">
      <c r="B1817"/>
      <c r="C1817"/>
      <c r="D1817"/>
      <c r="E1817"/>
      <c r="F1817"/>
      <c r="G1817"/>
      <c r="H1817"/>
    </row>
    <row r="1818" spans="2:8">
      <c r="B1818"/>
      <c r="C1818"/>
      <c r="D1818"/>
      <c r="E1818"/>
      <c r="F1818"/>
      <c r="G1818"/>
      <c r="H1818"/>
    </row>
    <row r="1819" spans="2:8">
      <c r="B1819"/>
      <c r="C1819"/>
      <c r="D1819"/>
      <c r="E1819"/>
      <c r="F1819"/>
      <c r="G1819"/>
      <c r="H1819"/>
    </row>
    <row r="1820" spans="2:8">
      <c r="B1820"/>
      <c r="C1820"/>
      <c r="D1820"/>
      <c r="E1820"/>
      <c r="F1820"/>
      <c r="G1820"/>
      <c r="H1820"/>
    </row>
    <row r="1821" spans="2:8">
      <c r="B1821"/>
      <c r="C1821"/>
      <c r="D1821"/>
      <c r="E1821"/>
      <c r="F1821"/>
      <c r="G1821"/>
      <c r="H1821"/>
    </row>
    <row r="1822" spans="2:8">
      <c r="B1822"/>
      <c r="C1822"/>
      <c r="D1822"/>
      <c r="E1822"/>
      <c r="F1822"/>
      <c r="G1822"/>
      <c r="H1822"/>
    </row>
    <row r="1823" spans="2:8">
      <c r="B1823"/>
      <c r="C1823"/>
      <c r="D1823"/>
      <c r="E1823"/>
      <c r="F1823"/>
      <c r="G1823"/>
      <c r="H1823"/>
    </row>
    <row r="1824" spans="2:8">
      <c r="B1824"/>
      <c r="C1824"/>
      <c r="D1824"/>
      <c r="E1824"/>
      <c r="F1824"/>
      <c r="G1824"/>
      <c r="H1824"/>
    </row>
    <row r="1825" spans="2:8">
      <c r="B1825"/>
      <c r="C1825"/>
      <c r="D1825"/>
      <c r="E1825"/>
      <c r="F1825"/>
      <c r="G1825"/>
      <c r="H1825"/>
    </row>
    <row r="1826" spans="2:8">
      <c r="B1826"/>
      <c r="C1826"/>
      <c r="D1826"/>
      <c r="E1826"/>
      <c r="F1826"/>
      <c r="G1826"/>
      <c r="H1826"/>
    </row>
    <row r="1827" spans="2:8">
      <c r="B1827"/>
      <c r="C1827"/>
      <c r="D1827"/>
      <c r="E1827"/>
      <c r="F1827"/>
      <c r="G1827"/>
      <c r="H1827"/>
    </row>
    <row r="1828" spans="2:8">
      <c r="B1828"/>
      <c r="C1828"/>
      <c r="D1828"/>
      <c r="E1828"/>
      <c r="F1828"/>
      <c r="G1828"/>
      <c r="H1828"/>
    </row>
    <row r="1829" spans="2:8">
      <c r="B1829"/>
      <c r="C1829"/>
      <c r="D1829"/>
      <c r="E1829"/>
      <c r="F1829"/>
      <c r="G1829"/>
      <c r="H1829"/>
    </row>
    <row r="1830" spans="2:8">
      <c r="B1830"/>
      <c r="C1830"/>
      <c r="D1830"/>
      <c r="E1830"/>
      <c r="F1830"/>
      <c r="G1830"/>
      <c r="H1830"/>
    </row>
    <row r="1831" spans="2:8">
      <c r="B1831"/>
      <c r="C1831"/>
      <c r="D1831"/>
      <c r="E1831"/>
      <c r="F1831"/>
      <c r="G1831"/>
      <c r="H1831"/>
    </row>
    <row r="1832" spans="2:8">
      <c r="B1832"/>
      <c r="C1832"/>
      <c r="D1832"/>
      <c r="E1832"/>
      <c r="F1832"/>
      <c r="G1832"/>
      <c r="H1832"/>
    </row>
    <row r="1833" spans="2:8">
      <c r="B1833"/>
      <c r="C1833"/>
      <c r="D1833"/>
      <c r="E1833"/>
      <c r="F1833"/>
      <c r="G1833"/>
      <c r="H1833"/>
    </row>
    <row r="1834" spans="2:8">
      <c r="B1834"/>
      <c r="C1834"/>
      <c r="D1834"/>
      <c r="E1834"/>
      <c r="F1834"/>
      <c r="G1834"/>
      <c r="H1834"/>
    </row>
    <row r="1835" spans="2:8">
      <c r="B1835"/>
      <c r="C1835"/>
      <c r="D1835"/>
      <c r="E1835"/>
      <c r="F1835"/>
      <c r="G1835"/>
      <c r="H1835"/>
    </row>
    <row r="1836" spans="2:8">
      <c r="B1836"/>
      <c r="C1836"/>
      <c r="D1836"/>
      <c r="E1836"/>
      <c r="F1836"/>
      <c r="G1836"/>
      <c r="H1836"/>
    </row>
    <row r="1837" spans="2:8">
      <c r="B1837"/>
      <c r="C1837"/>
      <c r="D1837"/>
      <c r="E1837"/>
      <c r="F1837"/>
      <c r="G1837"/>
      <c r="H1837"/>
    </row>
    <row r="1838" spans="2:8">
      <c r="B1838"/>
      <c r="C1838"/>
      <c r="D1838"/>
      <c r="E1838"/>
      <c r="F1838"/>
      <c r="G1838"/>
      <c r="H1838"/>
    </row>
    <row r="1839" spans="2:8">
      <c r="B1839"/>
      <c r="C1839"/>
      <c r="D1839"/>
      <c r="E1839"/>
      <c r="F1839"/>
      <c r="G1839"/>
      <c r="H1839"/>
    </row>
    <row r="1840" spans="2:8">
      <c r="B1840"/>
      <c r="C1840"/>
      <c r="D1840"/>
      <c r="E1840"/>
      <c r="F1840"/>
      <c r="G1840"/>
      <c r="H1840"/>
    </row>
    <row r="1841" spans="2:8">
      <c r="B1841"/>
      <c r="C1841"/>
      <c r="D1841"/>
      <c r="E1841"/>
      <c r="F1841"/>
      <c r="G1841"/>
      <c r="H1841"/>
    </row>
    <row r="1842" spans="2:8">
      <c r="B1842"/>
      <c r="C1842"/>
      <c r="D1842"/>
      <c r="E1842"/>
      <c r="F1842"/>
      <c r="G1842"/>
      <c r="H1842"/>
    </row>
    <row r="1843" spans="2:8">
      <c r="B1843"/>
      <c r="C1843"/>
      <c r="D1843"/>
      <c r="E1843"/>
      <c r="F1843"/>
      <c r="G1843"/>
      <c r="H1843"/>
    </row>
    <row r="1844" spans="2:8">
      <c r="B1844"/>
      <c r="C1844"/>
      <c r="D1844"/>
      <c r="E1844"/>
      <c r="F1844"/>
      <c r="G1844"/>
      <c r="H1844"/>
    </row>
    <row r="1845" spans="2:8">
      <c r="B1845"/>
      <c r="C1845"/>
      <c r="D1845"/>
      <c r="E1845"/>
      <c r="F1845"/>
      <c r="G1845"/>
      <c r="H1845"/>
    </row>
    <row r="1846" spans="2:8">
      <c r="B1846"/>
      <c r="C1846"/>
      <c r="D1846"/>
      <c r="E1846"/>
      <c r="F1846"/>
      <c r="G1846"/>
      <c r="H1846"/>
    </row>
    <row r="1847" spans="2:8">
      <c r="B1847"/>
      <c r="C1847"/>
      <c r="D1847"/>
      <c r="E1847"/>
      <c r="F1847"/>
      <c r="G1847"/>
      <c r="H1847"/>
    </row>
    <row r="1848" spans="2:8">
      <c r="B1848"/>
      <c r="C1848"/>
      <c r="D1848"/>
      <c r="E1848"/>
      <c r="F1848"/>
      <c r="G1848"/>
      <c r="H1848"/>
    </row>
    <row r="1849" spans="2:8">
      <c r="B1849"/>
      <c r="C1849"/>
      <c r="D1849"/>
      <c r="E1849"/>
      <c r="F1849"/>
      <c r="G1849"/>
      <c r="H1849"/>
    </row>
    <row r="1850" spans="2:8">
      <c r="B1850"/>
      <c r="C1850"/>
      <c r="D1850"/>
      <c r="E1850"/>
      <c r="F1850"/>
      <c r="G1850"/>
      <c r="H1850"/>
    </row>
    <row r="1851" spans="2:8">
      <c r="B1851"/>
      <c r="C1851"/>
      <c r="D1851"/>
      <c r="E1851"/>
      <c r="F1851"/>
      <c r="G1851"/>
      <c r="H1851"/>
    </row>
    <row r="1852" spans="2:8">
      <c r="B1852"/>
      <c r="C1852"/>
      <c r="D1852"/>
      <c r="E1852"/>
      <c r="F1852"/>
      <c r="G1852"/>
      <c r="H1852"/>
    </row>
    <row r="1853" spans="2:8">
      <c r="B1853"/>
      <c r="C1853"/>
      <c r="D1853"/>
      <c r="E1853"/>
      <c r="F1853"/>
      <c r="G1853"/>
      <c r="H1853"/>
    </row>
    <row r="1854" spans="2:8">
      <c r="B1854"/>
      <c r="C1854"/>
      <c r="D1854"/>
      <c r="E1854"/>
      <c r="F1854"/>
      <c r="G1854"/>
      <c r="H1854"/>
    </row>
    <row r="1855" spans="2:8">
      <c r="B1855"/>
      <c r="C1855"/>
      <c r="D1855"/>
      <c r="E1855"/>
      <c r="F1855"/>
      <c r="G1855"/>
      <c r="H1855"/>
    </row>
    <row r="1856" spans="2:8">
      <c r="B1856"/>
      <c r="C1856"/>
      <c r="D1856"/>
      <c r="E1856"/>
      <c r="F1856"/>
      <c r="G1856"/>
      <c r="H1856"/>
    </row>
    <row r="1857" spans="2:8">
      <c r="B1857"/>
      <c r="C1857"/>
      <c r="D1857"/>
      <c r="E1857"/>
      <c r="F1857"/>
      <c r="G1857"/>
      <c r="H1857"/>
    </row>
    <row r="1858" spans="2:8">
      <c r="B1858"/>
      <c r="C1858"/>
      <c r="D1858"/>
      <c r="E1858"/>
      <c r="F1858"/>
      <c r="G1858"/>
      <c r="H1858"/>
    </row>
    <row r="1859" spans="2:8">
      <c r="B1859"/>
      <c r="C1859"/>
      <c r="D1859"/>
      <c r="E1859"/>
      <c r="F1859"/>
      <c r="G1859"/>
      <c r="H1859"/>
    </row>
    <row r="1860" spans="2:8">
      <c r="B1860"/>
      <c r="C1860"/>
      <c r="D1860"/>
      <c r="E1860"/>
      <c r="F1860"/>
      <c r="G1860"/>
      <c r="H1860"/>
    </row>
    <row r="1861" spans="2:8">
      <c r="B1861"/>
      <c r="C1861"/>
      <c r="D1861"/>
      <c r="E1861"/>
      <c r="F1861"/>
      <c r="G1861"/>
      <c r="H1861"/>
    </row>
    <row r="1862" spans="2:8">
      <c r="B1862"/>
      <c r="C1862"/>
      <c r="D1862"/>
      <c r="E1862"/>
      <c r="F1862"/>
      <c r="G1862"/>
      <c r="H1862"/>
    </row>
    <row r="1863" spans="2:8">
      <c r="B1863"/>
      <c r="C1863"/>
      <c r="D1863"/>
      <c r="E1863"/>
      <c r="F1863"/>
      <c r="G1863"/>
      <c r="H1863"/>
    </row>
    <row r="1864" spans="2:8">
      <c r="B1864"/>
      <c r="C1864"/>
      <c r="D1864"/>
      <c r="E1864"/>
      <c r="F1864"/>
      <c r="G1864"/>
      <c r="H1864"/>
    </row>
    <row r="1865" spans="2:8">
      <c r="B1865"/>
      <c r="C1865"/>
      <c r="D1865"/>
      <c r="E1865"/>
      <c r="F1865"/>
      <c r="G1865"/>
      <c r="H1865"/>
    </row>
    <row r="1866" spans="2:8">
      <c r="B1866"/>
      <c r="C1866"/>
      <c r="D1866"/>
      <c r="E1866"/>
      <c r="F1866"/>
      <c r="G1866"/>
      <c r="H1866"/>
    </row>
    <row r="1867" spans="2:8">
      <c r="B1867"/>
      <c r="C1867"/>
      <c r="D1867"/>
      <c r="E1867"/>
      <c r="F1867"/>
      <c r="G1867"/>
      <c r="H1867"/>
    </row>
    <row r="1868" spans="2:8">
      <c r="B1868"/>
      <c r="C1868"/>
      <c r="D1868"/>
      <c r="E1868"/>
      <c r="F1868"/>
      <c r="G1868"/>
      <c r="H1868"/>
    </row>
    <row r="1869" spans="2:8">
      <c r="B1869"/>
      <c r="C1869"/>
      <c r="D1869"/>
      <c r="E1869"/>
      <c r="F1869"/>
      <c r="G1869"/>
      <c r="H1869"/>
    </row>
    <row r="1870" spans="2:8">
      <c r="B1870"/>
      <c r="C1870"/>
      <c r="D1870"/>
      <c r="E1870"/>
      <c r="F1870"/>
      <c r="G1870"/>
      <c r="H1870"/>
    </row>
    <row r="1871" spans="2:8">
      <c r="B1871"/>
      <c r="C1871"/>
      <c r="D1871"/>
      <c r="E1871"/>
      <c r="F1871"/>
      <c r="G1871"/>
      <c r="H1871"/>
    </row>
    <row r="1872" spans="2:8">
      <c r="B1872"/>
      <c r="C1872"/>
      <c r="D1872"/>
      <c r="E1872"/>
      <c r="F1872"/>
      <c r="G1872"/>
      <c r="H1872"/>
    </row>
    <row r="1873" spans="2:8">
      <c r="B1873"/>
      <c r="C1873"/>
      <c r="D1873"/>
      <c r="E1873"/>
      <c r="F1873"/>
      <c r="G1873"/>
      <c r="H1873"/>
    </row>
    <row r="1874" spans="2:8">
      <c r="B1874"/>
      <c r="C1874"/>
      <c r="D1874"/>
      <c r="E1874"/>
      <c r="F1874"/>
      <c r="G1874"/>
      <c r="H1874"/>
    </row>
    <row r="1875" spans="2:8">
      <c r="B1875"/>
      <c r="C1875"/>
      <c r="D1875"/>
      <c r="E1875"/>
      <c r="F1875"/>
      <c r="G1875"/>
      <c r="H1875"/>
    </row>
    <row r="1876" spans="2:8">
      <c r="B1876"/>
      <c r="C1876"/>
      <c r="D1876"/>
      <c r="E1876"/>
      <c r="F1876"/>
      <c r="G1876"/>
      <c r="H1876"/>
    </row>
    <row r="1877" spans="2:8">
      <c r="B1877"/>
      <c r="C1877"/>
      <c r="D1877"/>
      <c r="E1877"/>
      <c r="F1877"/>
      <c r="G1877"/>
      <c r="H1877"/>
    </row>
    <row r="1878" spans="2:8">
      <c r="B1878"/>
      <c r="C1878"/>
      <c r="D1878"/>
      <c r="E1878"/>
      <c r="F1878"/>
      <c r="G1878"/>
      <c r="H1878"/>
    </row>
    <row r="1879" spans="2:8">
      <c r="B1879"/>
      <c r="C1879"/>
      <c r="D1879"/>
      <c r="E1879"/>
      <c r="F1879"/>
      <c r="G1879"/>
      <c r="H1879"/>
    </row>
    <row r="1880" spans="2:8">
      <c r="B1880"/>
      <c r="C1880"/>
      <c r="D1880"/>
      <c r="E1880"/>
      <c r="F1880"/>
      <c r="G1880"/>
      <c r="H1880"/>
    </row>
    <row r="1881" spans="2:8">
      <c r="B1881"/>
      <c r="C1881"/>
      <c r="D1881"/>
      <c r="E1881"/>
      <c r="F1881"/>
      <c r="G1881"/>
      <c r="H1881"/>
    </row>
    <row r="1882" spans="2:8">
      <c r="B1882"/>
      <c r="C1882"/>
      <c r="D1882"/>
      <c r="E1882"/>
      <c r="F1882"/>
      <c r="G1882"/>
      <c r="H1882"/>
    </row>
    <row r="1883" spans="2:8">
      <c r="B1883"/>
      <c r="C1883"/>
      <c r="D1883"/>
      <c r="E1883"/>
      <c r="F1883"/>
      <c r="G1883"/>
      <c r="H1883"/>
    </row>
    <row r="1884" spans="2:8">
      <c r="B1884"/>
      <c r="C1884"/>
      <c r="D1884"/>
      <c r="E1884"/>
      <c r="F1884"/>
      <c r="G1884"/>
      <c r="H1884"/>
    </row>
    <row r="1885" spans="2:8">
      <c r="B1885"/>
      <c r="C1885"/>
      <c r="D1885"/>
      <c r="E1885"/>
      <c r="F1885"/>
      <c r="G1885"/>
      <c r="H1885"/>
    </row>
    <row r="1886" spans="2:8">
      <c r="B1886"/>
      <c r="C1886"/>
      <c r="D1886"/>
      <c r="E1886"/>
      <c r="F1886"/>
      <c r="G1886"/>
      <c r="H1886"/>
    </row>
    <row r="1887" spans="2:8">
      <c r="B1887"/>
      <c r="C1887"/>
      <c r="D1887"/>
      <c r="E1887"/>
      <c r="F1887"/>
      <c r="G1887"/>
      <c r="H1887"/>
    </row>
    <row r="1888" spans="2:8">
      <c r="B1888"/>
      <c r="C1888"/>
      <c r="D1888"/>
      <c r="E1888"/>
      <c r="F1888"/>
      <c r="G1888"/>
      <c r="H1888"/>
    </row>
    <row r="1889" spans="2:8">
      <c r="B1889"/>
      <c r="C1889"/>
      <c r="D1889"/>
      <c r="E1889"/>
      <c r="F1889"/>
      <c r="G1889"/>
      <c r="H1889"/>
    </row>
    <row r="1890" spans="2:8">
      <c r="B1890"/>
      <c r="C1890"/>
      <c r="D1890"/>
      <c r="E1890"/>
      <c r="F1890"/>
      <c r="G1890"/>
      <c r="H1890"/>
    </row>
    <row r="1891" spans="2:8">
      <c r="B1891"/>
      <c r="C1891"/>
      <c r="D1891"/>
      <c r="E1891"/>
      <c r="F1891"/>
      <c r="G1891"/>
      <c r="H1891"/>
    </row>
    <row r="1892" spans="2:8">
      <c r="B1892"/>
      <c r="C1892"/>
      <c r="D1892"/>
      <c r="E1892"/>
      <c r="F1892"/>
      <c r="G1892"/>
      <c r="H1892"/>
    </row>
    <row r="1893" spans="2:8">
      <c r="B1893"/>
      <c r="C1893"/>
      <c r="D1893"/>
      <c r="E1893"/>
      <c r="F1893"/>
      <c r="G1893"/>
      <c r="H1893"/>
    </row>
    <row r="1894" spans="2:8">
      <c r="B1894"/>
      <c r="C1894"/>
      <c r="D1894"/>
      <c r="E1894"/>
      <c r="F1894"/>
      <c r="G1894"/>
      <c r="H1894"/>
    </row>
    <row r="1895" spans="2:8">
      <c r="B1895"/>
      <c r="C1895"/>
      <c r="D1895"/>
      <c r="E1895"/>
      <c r="F1895"/>
      <c r="G1895"/>
      <c r="H1895"/>
    </row>
    <row r="1896" spans="2:8">
      <c r="B1896"/>
      <c r="C1896"/>
      <c r="D1896"/>
      <c r="E1896"/>
      <c r="F1896"/>
      <c r="G1896"/>
      <c r="H1896"/>
    </row>
    <row r="1897" spans="2:8">
      <c r="B1897"/>
      <c r="C1897"/>
      <c r="D1897"/>
      <c r="E1897"/>
      <c r="F1897"/>
      <c r="G1897"/>
      <c r="H1897"/>
    </row>
    <row r="1898" spans="2:8">
      <c r="B1898"/>
      <c r="C1898"/>
      <c r="D1898"/>
      <c r="E1898"/>
      <c r="F1898"/>
      <c r="G1898"/>
      <c r="H1898"/>
    </row>
    <row r="1899" spans="2:8">
      <c r="B1899"/>
      <c r="C1899"/>
      <c r="D1899"/>
      <c r="E1899"/>
      <c r="F1899"/>
      <c r="G1899"/>
      <c r="H1899"/>
    </row>
    <row r="1900" spans="2:8">
      <c r="B1900"/>
      <c r="C1900"/>
      <c r="D1900"/>
      <c r="E1900"/>
      <c r="F1900"/>
      <c r="G1900"/>
      <c r="H1900"/>
    </row>
    <row r="1901" spans="2:8">
      <c r="B1901"/>
      <c r="C1901"/>
      <c r="D1901"/>
      <c r="E1901"/>
      <c r="F1901"/>
      <c r="G1901"/>
      <c r="H1901"/>
    </row>
    <row r="1902" spans="2:8">
      <c r="B1902"/>
      <c r="C1902"/>
      <c r="D1902"/>
      <c r="E1902"/>
      <c r="F1902"/>
      <c r="G1902"/>
      <c r="H1902"/>
    </row>
    <row r="1903" spans="2:8">
      <c r="B1903"/>
      <c r="C1903"/>
      <c r="D1903"/>
      <c r="E1903"/>
      <c r="F1903"/>
      <c r="G1903"/>
      <c r="H1903"/>
    </row>
    <row r="1904" spans="2:8">
      <c r="B1904"/>
      <c r="C1904"/>
      <c r="D1904"/>
      <c r="E1904"/>
      <c r="F1904"/>
      <c r="G1904"/>
      <c r="H1904"/>
    </row>
    <row r="1905" spans="2:8">
      <c r="B1905"/>
      <c r="C1905"/>
      <c r="D1905"/>
      <c r="E1905"/>
      <c r="F1905"/>
      <c r="G1905"/>
      <c r="H1905"/>
    </row>
    <row r="1906" spans="2:8">
      <c r="B1906"/>
      <c r="C1906"/>
      <c r="D1906"/>
      <c r="E1906"/>
      <c r="F1906"/>
      <c r="G1906"/>
      <c r="H1906"/>
    </row>
    <row r="1907" spans="2:8">
      <c r="B1907"/>
      <c r="C1907"/>
      <c r="D1907"/>
      <c r="E1907"/>
      <c r="F1907"/>
      <c r="G1907"/>
      <c r="H1907"/>
    </row>
    <row r="1908" spans="2:8">
      <c r="B1908"/>
      <c r="C1908"/>
      <c r="D1908"/>
      <c r="E1908"/>
      <c r="F1908"/>
      <c r="G1908"/>
      <c r="H1908"/>
    </row>
    <row r="1909" spans="2:8">
      <c r="B1909"/>
      <c r="C1909"/>
      <c r="D1909"/>
      <c r="E1909"/>
      <c r="F1909"/>
      <c r="G1909"/>
      <c r="H1909"/>
    </row>
    <row r="1910" spans="2:8">
      <c r="B1910"/>
      <c r="C1910"/>
      <c r="D1910"/>
      <c r="E1910"/>
      <c r="F1910"/>
      <c r="G1910"/>
      <c r="H1910"/>
    </row>
    <row r="1911" spans="2:8">
      <c r="B1911"/>
      <c r="C1911"/>
      <c r="D1911"/>
      <c r="E1911"/>
      <c r="F1911"/>
      <c r="G1911"/>
      <c r="H1911"/>
    </row>
    <row r="1912" spans="2:8">
      <c r="B1912"/>
      <c r="C1912"/>
      <c r="D1912"/>
      <c r="E1912"/>
      <c r="F1912"/>
      <c r="G1912"/>
      <c r="H1912"/>
    </row>
    <row r="1913" spans="2:8">
      <c r="B1913"/>
      <c r="C1913"/>
      <c r="D1913"/>
      <c r="E1913"/>
      <c r="F1913"/>
      <c r="G1913"/>
      <c r="H1913"/>
    </row>
    <row r="1914" spans="2:8">
      <c r="B1914"/>
      <c r="C1914"/>
      <c r="D1914"/>
      <c r="E1914"/>
      <c r="F1914"/>
      <c r="G1914"/>
      <c r="H1914"/>
    </row>
    <row r="1915" spans="2:8">
      <c r="B1915"/>
      <c r="C1915"/>
      <c r="D1915"/>
      <c r="E1915"/>
      <c r="F1915"/>
      <c r="G1915"/>
      <c r="H1915"/>
    </row>
    <row r="1916" spans="2:8">
      <c r="B1916"/>
      <c r="C1916"/>
      <c r="D1916"/>
      <c r="E1916"/>
      <c r="F1916"/>
      <c r="G1916"/>
      <c r="H1916"/>
    </row>
    <row r="1917" spans="2:8">
      <c r="B1917"/>
      <c r="C1917"/>
      <c r="D1917"/>
      <c r="E1917"/>
      <c r="F1917"/>
      <c r="G1917"/>
      <c r="H1917"/>
    </row>
    <row r="1918" spans="2:8">
      <c r="B1918"/>
      <c r="C1918"/>
      <c r="D1918"/>
      <c r="E1918"/>
      <c r="F1918"/>
      <c r="G1918"/>
      <c r="H1918"/>
    </row>
    <row r="1919" spans="2:8">
      <c r="B1919"/>
      <c r="C1919"/>
      <c r="D1919"/>
      <c r="E1919"/>
      <c r="F1919"/>
      <c r="G1919"/>
      <c r="H1919"/>
    </row>
    <row r="1920" spans="2:8">
      <c r="B1920"/>
      <c r="C1920"/>
      <c r="D1920"/>
      <c r="E1920"/>
      <c r="F1920"/>
      <c r="G1920"/>
      <c r="H1920"/>
    </row>
    <row r="1921" spans="2:8">
      <c r="B1921"/>
      <c r="C1921"/>
      <c r="D1921"/>
      <c r="E1921"/>
      <c r="F1921"/>
      <c r="G1921"/>
      <c r="H1921"/>
    </row>
    <row r="1922" spans="2:8">
      <c r="B1922"/>
      <c r="C1922"/>
      <c r="D1922"/>
      <c r="E1922"/>
      <c r="F1922"/>
      <c r="G1922"/>
      <c r="H1922"/>
    </row>
    <row r="1923" spans="2:8">
      <c r="B1923"/>
      <c r="C1923"/>
      <c r="D1923"/>
      <c r="E1923"/>
      <c r="F1923"/>
      <c r="G1923"/>
      <c r="H1923"/>
    </row>
    <row r="1924" spans="2:8">
      <c r="B1924"/>
      <c r="C1924"/>
      <c r="D1924"/>
      <c r="E1924"/>
      <c r="F1924"/>
      <c r="G1924"/>
      <c r="H1924"/>
    </row>
    <row r="1925" spans="2:8">
      <c r="B1925"/>
      <c r="C1925"/>
      <c r="D1925"/>
      <c r="E1925"/>
      <c r="F1925"/>
      <c r="G1925"/>
      <c r="H1925"/>
    </row>
    <row r="1926" spans="2:8">
      <c r="B1926"/>
      <c r="C1926"/>
      <c r="D1926"/>
      <c r="E1926"/>
      <c r="F1926"/>
      <c r="G1926"/>
      <c r="H1926"/>
    </row>
    <row r="1927" spans="2:8">
      <c r="B1927"/>
      <c r="C1927"/>
      <c r="D1927"/>
      <c r="E1927"/>
      <c r="F1927"/>
      <c r="G1927"/>
      <c r="H1927"/>
    </row>
    <row r="1928" spans="2:8">
      <c r="B1928"/>
      <c r="C1928"/>
      <c r="D1928"/>
      <c r="E1928"/>
      <c r="F1928"/>
      <c r="G1928"/>
      <c r="H1928"/>
    </row>
    <row r="1929" spans="2:8">
      <c r="B1929"/>
      <c r="C1929"/>
      <c r="D1929"/>
      <c r="E1929"/>
      <c r="F1929"/>
      <c r="G1929"/>
      <c r="H1929"/>
    </row>
    <row r="1930" spans="2:8">
      <c r="B1930"/>
      <c r="C1930"/>
      <c r="D1930"/>
      <c r="E1930"/>
      <c r="F1930"/>
      <c r="G1930"/>
      <c r="H1930"/>
    </row>
    <row r="1931" spans="2:8">
      <c r="B1931"/>
      <c r="C1931"/>
      <c r="D1931"/>
      <c r="E1931"/>
      <c r="F1931"/>
      <c r="G1931"/>
      <c r="H1931"/>
    </row>
    <row r="1932" spans="2:8">
      <c r="B1932"/>
      <c r="C1932"/>
      <c r="D1932"/>
      <c r="E1932"/>
      <c r="F1932"/>
      <c r="G1932"/>
      <c r="H1932"/>
    </row>
    <row r="1933" spans="2:8">
      <c r="B1933"/>
      <c r="C1933"/>
      <c r="D1933"/>
      <c r="E1933"/>
      <c r="F1933"/>
      <c r="G1933"/>
      <c r="H1933"/>
    </row>
    <row r="1934" spans="2:8">
      <c r="B1934"/>
      <c r="C1934"/>
      <c r="D1934"/>
      <c r="E1934"/>
      <c r="F1934"/>
      <c r="G1934"/>
      <c r="H1934"/>
    </row>
    <row r="1935" spans="2:8">
      <c r="B1935"/>
      <c r="C1935"/>
      <c r="D1935"/>
      <c r="E1935"/>
      <c r="F1935"/>
      <c r="G1935"/>
      <c r="H1935"/>
    </row>
    <row r="1936" spans="2:8">
      <c r="B1936"/>
      <c r="C1936"/>
      <c r="D1936"/>
      <c r="E1936"/>
      <c r="F1936"/>
      <c r="G1936"/>
      <c r="H1936"/>
    </row>
    <row r="1937" spans="2:8">
      <c r="B1937"/>
      <c r="C1937"/>
      <c r="D1937"/>
      <c r="E1937"/>
      <c r="F1937"/>
      <c r="G1937"/>
      <c r="H1937"/>
    </row>
    <row r="1938" spans="2:8">
      <c r="B1938"/>
      <c r="C1938"/>
      <c r="D1938"/>
      <c r="E1938"/>
      <c r="F1938"/>
      <c r="G1938"/>
      <c r="H1938"/>
    </row>
    <row r="1939" spans="2:8">
      <c r="B1939"/>
      <c r="C1939"/>
      <c r="D1939"/>
      <c r="E1939"/>
      <c r="F1939"/>
      <c r="G1939"/>
      <c r="H1939"/>
    </row>
    <row r="1940" spans="2:8">
      <c r="B1940"/>
      <c r="C1940"/>
      <c r="D1940"/>
      <c r="E1940"/>
      <c r="F1940"/>
      <c r="G1940"/>
      <c r="H1940"/>
    </row>
    <row r="1941" spans="2:8">
      <c r="B1941"/>
      <c r="C1941"/>
      <c r="D1941"/>
      <c r="E1941"/>
      <c r="F1941"/>
      <c r="G1941"/>
      <c r="H1941"/>
    </row>
    <row r="1942" spans="2:8">
      <c r="B1942"/>
      <c r="C1942"/>
      <c r="D1942"/>
      <c r="E1942"/>
      <c r="F1942"/>
      <c r="G1942"/>
      <c r="H1942"/>
    </row>
    <row r="1943" spans="2:8">
      <c r="B1943"/>
      <c r="C1943"/>
      <c r="D1943"/>
      <c r="E1943"/>
      <c r="F1943"/>
      <c r="G1943"/>
      <c r="H1943"/>
    </row>
    <row r="1944" spans="2:8">
      <c r="B1944"/>
      <c r="C1944"/>
      <c r="D1944"/>
      <c r="E1944"/>
      <c r="F1944"/>
      <c r="G1944"/>
      <c r="H1944"/>
    </row>
    <row r="1945" spans="2:8">
      <c r="B1945"/>
      <c r="C1945"/>
      <c r="D1945"/>
      <c r="E1945"/>
      <c r="F1945"/>
      <c r="G1945"/>
      <c r="H1945"/>
    </row>
    <row r="1946" spans="2:8">
      <c r="B1946"/>
      <c r="C1946"/>
      <c r="D1946"/>
      <c r="E1946"/>
      <c r="F1946"/>
      <c r="G1946"/>
      <c r="H1946"/>
    </row>
    <row r="1947" spans="2:8">
      <c r="B1947"/>
      <c r="C1947"/>
      <c r="D1947"/>
      <c r="E1947"/>
      <c r="F1947"/>
      <c r="G1947"/>
      <c r="H1947"/>
    </row>
    <row r="1948" spans="2:8">
      <c r="B1948"/>
      <c r="C1948"/>
      <c r="D1948"/>
      <c r="E1948"/>
      <c r="F1948"/>
      <c r="G1948"/>
      <c r="H1948"/>
    </row>
    <row r="1949" spans="2:8">
      <c r="B1949"/>
      <c r="C1949"/>
      <c r="D1949"/>
      <c r="E1949"/>
      <c r="F1949"/>
      <c r="G1949"/>
      <c r="H1949"/>
    </row>
    <row r="1950" spans="2:8">
      <c r="B1950"/>
      <c r="C1950"/>
      <c r="D1950"/>
      <c r="E1950"/>
      <c r="F1950"/>
      <c r="G1950"/>
      <c r="H1950"/>
    </row>
    <row r="1951" spans="2:8">
      <c r="B1951"/>
      <c r="C1951"/>
      <c r="D1951"/>
      <c r="E1951"/>
      <c r="F1951"/>
      <c r="G1951"/>
      <c r="H1951"/>
    </row>
    <row r="1952" spans="2:8">
      <c r="B1952"/>
      <c r="C1952"/>
      <c r="D1952"/>
      <c r="E1952"/>
      <c r="F1952"/>
      <c r="G1952"/>
      <c r="H1952"/>
    </row>
    <row r="1953" spans="2:8">
      <c r="B1953"/>
      <c r="C1953"/>
      <c r="D1953"/>
      <c r="E1953"/>
      <c r="F1953"/>
      <c r="G1953"/>
      <c r="H1953"/>
    </row>
    <row r="1954" spans="2:8">
      <c r="B1954"/>
      <c r="C1954"/>
      <c r="D1954"/>
      <c r="E1954"/>
      <c r="F1954"/>
      <c r="G1954"/>
      <c r="H1954"/>
    </row>
    <row r="1955" spans="2:8">
      <c r="B1955"/>
      <c r="C1955"/>
      <c r="D1955"/>
      <c r="E1955"/>
      <c r="F1955"/>
      <c r="G1955"/>
      <c r="H1955"/>
    </row>
    <row r="1956" spans="2:8">
      <c r="B1956"/>
      <c r="C1956"/>
      <c r="D1956"/>
      <c r="E1956"/>
      <c r="F1956"/>
      <c r="G1956"/>
      <c r="H1956"/>
    </row>
    <row r="1957" spans="2:8">
      <c r="B1957"/>
      <c r="C1957"/>
      <c r="D1957"/>
      <c r="E1957"/>
      <c r="F1957"/>
      <c r="G1957"/>
      <c r="H1957"/>
    </row>
    <row r="1958" spans="2:8">
      <c r="B1958"/>
      <c r="C1958"/>
      <c r="D1958"/>
      <c r="E1958"/>
      <c r="F1958"/>
      <c r="G1958"/>
      <c r="H1958"/>
    </row>
    <row r="1959" spans="2:8">
      <c r="B1959"/>
      <c r="C1959"/>
      <c r="D1959"/>
      <c r="E1959"/>
      <c r="F1959"/>
      <c r="G1959"/>
      <c r="H1959"/>
    </row>
    <row r="1960" spans="2:8">
      <c r="B1960"/>
      <c r="C1960"/>
      <c r="D1960"/>
      <c r="E1960"/>
      <c r="F1960"/>
      <c r="G1960"/>
      <c r="H1960"/>
    </row>
    <row r="1961" spans="2:8">
      <c r="B1961"/>
      <c r="C1961"/>
      <c r="D1961"/>
      <c r="E1961"/>
      <c r="F1961"/>
      <c r="G1961"/>
      <c r="H1961"/>
    </row>
    <row r="1962" spans="2:8">
      <c r="B1962"/>
      <c r="C1962"/>
      <c r="D1962"/>
      <c r="E1962"/>
      <c r="F1962"/>
      <c r="G1962"/>
      <c r="H1962"/>
    </row>
    <row r="1963" spans="2:8">
      <c r="B1963"/>
      <c r="C1963"/>
      <c r="D1963"/>
      <c r="E1963"/>
      <c r="F1963"/>
      <c r="G1963"/>
      <c r="H1963"/>
    </row>
    <row r="1964" spans="2:8">
      <c r="B1964"/>
      <c r="C1964"/>
      <c r="D1964"/>
      <c r="E1964"/>
      <c r="F1964"/>
      <c r="G1964"/>
      <c r="H1964"/>
    </row>
    <row r="1965" spans="2:8">
      <c r="B1965"/>
      <c r="C1965"/>
      <c r="D1965"/>
      <c r="E1965"/>
      <c r="F1965"/>
      <c r="G1965"/>
      <c r="H1965"/>
    </row>
    <row r="1966" spans="2:8">
      <c r="B1966"/>
      <c r="C1966"/>
      <c r="D1966"/>
      <c r="E1966"/>
      <c r="F1966"/>
      <c r="G1966"/>
      <c r="H1966"/>
    </row>
    <row r="1967" spans="2:8">
      <c r="B1967"/>
      <c r="C1967"/>
      <c r="D1967"/>
      <c r="E1967"/>
      <c r="F1967"/>
      <c r="G1967"/>
      <c r="H1967"/>
    </row>
    <row r="1968" spans="2:8">
      <c r="B1968"/>
      <c r="C1968"/>
      <c r="D1968"/>
      <c r="E1968"/>
      <c r="F1968"/>
      <c r="G1968"/>
      <c r="H1968"/>
    </row>
    <row r="1969" spans="2:8">
      <c r="B1969"/>
      <c r="C1969"/>
      <c r="D1969"/>
      <c r="E1969"/>
      <c r="F1969"/>
      <c r="G1969"/>
      <c r="H1969"/>
    </row>
    <row r="1970" spans="2:8">
      <c r="B1970"/>
      <c r="C1970"/>
      <c r="D1970"/>
      <c r="E1970"/>
      <c r="F1970"/>
      <c r="G1970"/>
      <c r="H1970"/>
    </row>
    <row r="1971" spans="2:8">
      <c r="B1971"/>
      <c r="C1971"/>
      <c r="D1971"/>
      <c r="E1971"/>
      <c r="F1971"/>
      <c r="G1971"/>
      <c r="H1971"/>
    </row>
    <row r="1972" spans="2:8">
      <c r="B1972"/>
      <c r="C1972"/>
      <c r="D1972"/>
      <c r="E1972"/>
      <c r="F1972"/>
      <c r="G1972"/>
      <c r="H1972"/>
    </row>
    <row r="1973" spans="2:8">
      <c r="B1973"/>
      <c r="C1973"/>
      <c r="D1973"/>
      <c r="E1973"/>
      <c r="F1973"/>
      <c r="G1973"/>
      <c r="H1973"/>
    </row>
    <row r="1974" spans="2:8">
      <c r="B1974"/>
      <c r="C1974"/>
      <c r="D1974"/>
      <c r="E1974"/>
      <c r="F1974"/>
      <c r="G1974"/>
      <c r="H1974"/>
    </row>
    <row r="1975" spans="2:8">
      <c r="B1975"/>
      <c r="C1975"/>
      <c r="D1975"/>
      <c r="E1975"/>
      <c r="F1975"/>
      <c r="G1975"/>
      <c r="H1975"/>
    </row>
    <row r="1976" spans="2:8">
      <c r="B1976"/>
      <c r="C1976"/>
      <c r="D1976"/>
      <c r="E1976"/>
      <c r="F1976"/>
      <c r="G1976"/>
      <c r="H1976"/>
    </row>
    <row r="1977" spans="2:8">
      <c r="B1977"/>
      <c r="C1977"/>
      <c r="D1977"/>
      <c r="E1977"/>
      <c r="F1977"/>
      <c r="G1977"/>
      <c r="H1977"/>
    </row>
    <row r="1978" spans="2:8">
      <c r="B1978"/>
      <c r="C1978"/>
      <c r="D1978"/>
      <c r="E1978"/>
      <c r="F1978"/>
      <c r="G1978"/>
      <c r="H1978"/>
    </row>
    <row r="1979" spans="2:8">
      <c r="B1979"/>
      <c r="C1979"/>
      <c r="D1979"/>
      <c r="E1979"/>
      <c r="F1979"/>
      <c r="G1979"/>
      <c r="H1979"/>
    </row>
    <row r="1980" spans="2:8">
      <c r="B1980"/>
      <c r="C1980"/>
      <c r="D1980"/>
      <c r="E1980"/>
      <c r="F1980"/>
      <c r="G1980"/>
      <c r="H1980"/>
    </row>
    <row r="1981" spans="2:8">
      <c r="B1981"/>
      <c r="C1981"/>
      <c r="D1981"/>
      <c r="E1981"/>
      <c r="F1981"/>
      <c r="G1981"/>
      <c r="H1981"/>
    </row>
    <row r="1982" spans="2:8">
      <c r="B1982"/>
      <c r="C1982"/>
      <c r="D1982"/>
      <c r="E1982"/>
      <c r="F1982"/>
      <c r="G1982"/>
      <c r="H1982"/>
    </row>
    <row r="1983" spans="2:8">
      <c r="B1983"/>
      <c r="C1983"/>
      <c r="D1983"/>
      <c r="E1983"/>
      <c r="F1983"/>
      <c r="G1983"/>
      <c r="H1983"/>
    </row>
    <row r="1984" spans="2:8">
      <c r="B1984"/>
      <c r="C1984"/>
      <c r="D1984"/>
      <c r="E1984"/>
      <c r="F1984"/>
      <c r="G1984"/>
      <c r="H1984"/>
    </row>
    <row r="1985" spans="2:8">
      <c r="B1985"/>
      <c r="C1985"/>
      <c r="D1985"/>
      <c r="E1985"/>
      <c r="F1985"/>
      <c r="G1985"/>
      <c r="H1985"/>
    </row>
    <row r="1986" spans="2:8">
      <c r="B1986"/>
      <c r="C1986"/>
      <c r="D1986"/>
      <c r="E1986"/>
      <c r="F1986"/>
      <c r="G1986"/>
      <c r="H1986"/>
    </row>
    <row r="1987" spans="2:8">
      <c r="B1987"/>
      <c r="C1987"/>
      <c r="D1987"/>
      <c r="E1987"/>
      <c r="F1987"/>
      <c r="G1987"/>
      <c r="H1987"/>
    </row>
    <row r="1988" spans="2:8">
      <c r="B1988"/>
      <c r="C1988"/>
      <c r="D1988"/>
      <c r="E1988"/>
      <c r="F1988"/>
      <c r="G1988"/>
      <c r="H1988"/>
    </row>
    <row r="1989" spans="2:8">
      <c r="B1989"/>
      <c r="C1989"/>
      <c r="D1989"/>
      <c r="E1989"/>
      <c r="F1989"/>
      <c r="G1989"/>
      <c r="H1989"/>
    </row>
    <row r="1990" spans="2:8">
      <c r="B1990"/>
      <c r="C1990"/>
      <c r="D1990"/>
      <c r="E1990"/>
      <c r="F1990"/>
      <c r="G1990"/>
      <c r="H1990"/>
    </row>
    <row r="1991" spans="2:8">
      <c r="B1991"/>
      <c r="C1991"/>
      <c r="D1991"/>
      <c r="E1991"/>
      <c r="F1991"/>
      <c r="G1991"/>
      <c r="H1991"/>
    </row>
    <row r="1992" spans="2:8">
      <c r="B1992"/>
      <c r="C1992"/>
      <c r="D1992"/>
      <c r="E1992"/>
      <c r="F1992"/>
      <c r="G1992"/>
      <c r="H1992"/>
    </row>
    <row r="1993" spans="2:8">
      <c r="B1993"/>
      <c r="C1993"/>
      <c r="D1993"/>
      <c r="E1993"/>
      <c r="F1993"/>
      <c r="G1993"/>
      <c r="H1993"/>
    </row>
    <row r="1994" spans="2:8">
      <c r="B1994"/>
      <c r="C1994"/>
      <c r="D1994"/>
      <c r="E1994"/>
      <c r="F1994"/>
      <c r="G1994"/>
      <c r="H1994"/>
    </row>
    <row r="1995" spans="2:8">
      <c r="B1995"/>
      <c r="C1995"/>
      <c r="D1995"/>
      <c r="E1995"/>
      <c r="F1995"/>
      <c r="G1995"/>
      <c r="H1995"/>
    </row>
    <row r="1996" spans="2:8">
      <c r="B1996"/>
      <c r="C1996"/>
      <c r="D1996"/>
      <c r="E1996"/>
      <c r="F1996"/>
      <c r="G1996"/>
      <c r="H1996"/>
    </row>
    <row r="1997" spans="2:8">
      <c r="B1997"/>
      <c r="C1997"/>
      <c r="D1997"/>
      <c r="E1997"/>
      <c r="F1997"/>
      <c r="G1997"/>
      <c r="H1997"/>
    </row>
    <row r="1998" spans="2:8">
      <c r="B1998"/>
      <c r="C1998"/>
      <c r="D1998"/>
      <c r="E1998"/>
      <c r="F1998"/>
      <c r="G1998"/>
      <c r="H1998"/>
    </row>
    <row r="1999" spans="2:8">
      <c r="B1999"/>
      <c r="C1999"/>
      <c r="D1999"/>
      <c r="E1999"/>
      <c r="F1999"/>
      <c r="G1999"/>
      <c r="H1999"/>
    </row>
    <row r="2000" spans="2:8">
      <c r="B2000"/>
      <c r="C2000"/>
      <c r="D2000"/>
      <c r="E2000"/>
      <c r="F2000"/>
      <c r="G2000"/>
      <c r="H2000"/>
    </row>
    <row r="2001" spans="2:8">
      <c r="B2001"/>
      <c r="C2001"/>
      <c r="D2001"/>
      <c r="E2001"/>
      <c r="F2001"/>
      <c r="G2001"/>
      <c r="H2001"/>
    </row>
    <row r="2002" spans="2:8">
      <c r="B2002"/>
      <c r="C2002"/>
      <c r="D2002"/>
      <c r="E2002"/>
      <c r="F2002"/>
      <c r="G2002"/>
      <c r="H2002"/>
    </row>
    <row r="2003" spans="2:8">
      <c r="B2003"/>
      <c r="C2003"/>
      <c r="D2003"/>
      <c r="E2003"/>
      <c r="F2003"/>
      <c r="G2003"/>
      <c r="H2003"/>
    </row>
    <row r="2004" spans="2:8">
      <c r="B2004"/>
      <c r="C2004"/>
      <c r="D2004"/>
      <c r="E2004"/>
      <c r="F2004"/>
      <c r="G2004"/>
      <c r="H2004"/>
    </row>
    <row r="2005" spans="2:8">
      <c r="B2005"/>
      <c r="C2005"/>
      <c r="D2005"/>
      <c r="E2005"/>
      <c r="F2005"/>
      <c r="G2005"/>
      <c r="H2005"/>
    </row>
    <row r="2006" spans="2:8">
      <c r="B2006"/>
      <c r="C2006"/>
      <c r="D2006"/>
      <c r="E2006"/>
      <c r="F2006"/>
      <c r="G2006"/>
      <c r="H2006"/>
    </row>
    <row r="2007" spans="2:8">
      <c r="B2007"/>
      <c r="C2007"/>
      <c r="D2007"/>
      <c r="E2007"/>
      <c r="F2007"/>
      <c r="G2007"/>
      <c r="H2007"/>
    </row>
    <row r="2008" spans="2:8">
      <c r="B2008"/>
      <c r="C2008"/>
      <c r="D2008"/>
      <c r="E2008"/>
      <c r="F2008"/>
      <c r="G2008"/>
      <c r="H2008"/>
    </row>
    <row r="2009" spans="2:8">
      <c r="B2009"/>
      <c r="C2009"/>
      <c r="D2009"/>
      <c r="E2009"/>
      <c r="F2009"/>
      <c r="G2009"/>
      <c r="H2009"/>
    </row>
    <row r="2010" spans="2:8">
      <c r="B2010"/>
      <c r="C2010"/>
      <c r="D2010"/>
      <c r="E2010"/>
      <c r="F2010"/>
      <c r="G2010"/>
      <c r="H2010"/>
    </row>
    <row r="2011" spans="2:8">
      <c r="B2011"/>
      <c r="C2011"/>
      <c r="D2011"/>
      <c r="E2011"/>
      <c r="F2011"/>
      <c r="G2011"/>
      <c r="H2011"/>
    </row>
    <row r="2012" spans="2:8">
      <c r="B2012"/>
      <c r="C2012"/>
      <c r="D2012"/>
      <c r="E2012"/>
      <c r="F2012"/>
      <c r="G2012"/>
      <c r="H2012"/>
    </row>
    <row r="2013" spans="2:8">
      <c r="B2013"/>
      <c r="C2013"/>
      <c r="D2013"/>
      <c r="E2013"/>
      <c r="F2013"/>
      <c r="G2013"/>
      <c r="H2013"/>
    </row>
    <row r="2014" spans="2:8">
      <c r="B2014"/>
      <c r="C2014"/>
      <c r="D2014"/>
      <c r="E2014"/>
      <c r="F2014"/>
      <c r="G2014"/>
      <c r="H2014"/>
    </row>
    <row r="2015" spans="2:8">
      <c r="B2015"/>
      <c r="C2015"/>
      <c r="D2015"/>
      <c r="E2015"/>
      <c r="F2015"/>
      <c r="G2015"/>
      <c r="H2015"/>
    </row>
    <row r="2016" spans="2:8">
      <c r="B2016"/>
      <c r="C2016"/>
      <c r="D2016"/>
      <c r="E2016"/>
      <c r="F2016"/>
      <c r="G2016"/>
      <c r="H2016"/>
    </row>
    <row r="2017" spans="2:8">
      <c r="B2017"/>
      <c r="C2017"/>
      <c r="D2017"/>
      <c r="E2017"/>
      <c r="F2017"/>
      <c r="G2017"/>
      <c r="H2017"/>
    </row>
    <row r="2018" spans="2:8">
      <c r="B2018"/>
      <c r="C2018"/>
      <c r="D2018"/>
      <c r="E2018"/>
      <c r="F2018"/>
      <c r="G2018"/>
      <c r="H2018"/>
    </row>
    <row r="2019" spans="2:8">
      <c r="B2019"/>
      <c r="C2019"/>
      <c r="D2019"/>
      <c r="E2019"/>
      <c r="F2019"/>
      <c r="G2019"/>
      <c r="H2019"/>
    </row>
    <row r="2020" spans="2:8">
      <c r="B2020"/>
      <c r="C2020"/>
      <c r="D2020"/>
      <c r="E2020"/>
      <c r="F2020"/>
      <c r="G2020"/>
      <c r="H2020"/>
    </row>
    <row r="2021" spans="2:8">
      <c r="B2021"/>
      <c r="C2021"/>
      <c r="D2021"/>
      <c r="E2021"/>
      <c r="F2021"/>
      <c r="G2021"/>
      <c r="H2021"/>
    </row>
    <row r="2022" spans="2:8">
      <c r="B2022"/>
      <c r="C2022"/>
      <c r="D2022"/>
      <c r="E2022"/>
      <c r="F2022"/>
      <c r="G2022"/>
      <c r="H2022"/>
    </row>
    <row r="2023" spans="2:8">
      <c r="B2023"/>
      <c r="C2023"/>
      <c r="D2023"/>
      <c r="E2023"/>
      <c r="F2023"/>
      <c r="G2023"/>
      <c r="H2023"/>
    </row>
    <row r="2024" spans="2:8">
      <c r="B2024"/>
      <c r="C2024"/>
      <c r="D2024"/>
      <c r="E2024"/>
      <c r="F2024"/>
      <c r="G2024"/>
      <c r="H2024"/>
    </row>
    <row r="2025" spans="2:8">
      <c r="B2025"/>
      <c r="C2025"/>
      <c r="D2025"/>
      <c r="E2025"/>
      <c r="F2025"/>
      <c r="G2025"/>
      <c r="H2025"/>
    </row>
    <row r="2026" spans="2:8">
      <c r="B2026"/>
      <c r="C2026"/>
      <c r="D2026"/>
      <c r="E2026"/>
      <c r="F2026"/>
      <c r="G2026"/>
      <c r="H2026"/>
    </row>
    <row r="2027" spans="2:8">
      <c r="B2027"/>
      <c r="C2027"/>
      <c r="D2027"/>
      <c r="E2027"/>
      <c r="F2027"/>
      <c r="G2027"/>
      <c r="H2027"/>
    </row>
    <row r="2028" spans="2:8">
      <c r="B2028"/>
      <c r="C2028"/>
      <c r="D2028"/>
      <c r="E2028"/>
      <c r="F2028"/>
      <c r="G2028"/>
      <c r="H2028"/>
    </row>
    <row r="2029" spans="2:8">
      <c r="B2029"/>
      <c r="C2029"/>
      <c r="D2029"/>
      <c r="E2029"/>
      <c r="F2029"/>
      <c r="G2029"/>
      <c r="H2029"/>
    </row>
    <row r="2030" spans="2:8">
      <c r="B2030"/>
      <c r="C2030"/>
      <c r="D2030"/>
      <c r="E2030"/>
      <c r="F2030"/>
      <c r="G2030"/>
      <c r="H2030"/>
    </row>
    <row r="2031" spans="2:8">
      <c r="B2031"/>
      <c r="C2031"/>
      <c r="D2031"/>
      <c r="E2031"/>
      <c r="F2031"/>
      <c r="G2031"/>
      <c r="H2031"/>
    </row>
    <row r="2032" spans="2:8">
      <c r="B2032"/>
      <c r="C2032"/>
      <c r="D2032"/>
      <c r="E2032"/>
      <c r="F2032"/>
      <c r="G2032"/>
      <c r="H2032"/>
    </row>
    <row r="2033" spans="2:8">
      <c r="B2033"/>
      <c r="C2033"/>
      <c r="D2033"/>
      <c r="E2033"/>
      <c r="F2033"/>
      <c r="G2033"/>
      <c r="H2033"/>
    </row>
    <row r="2034" spans="2:8">
      <c r="B2034"/>
      <c r="C2034"/>
      <c r="D2034"/>
      <c r="E2034"/>
      <c r="F2034"/>
      <c r="G2034"/>
      <c r="H2034"/>
    </row>
    <row r="2035" spans="2:8">
      <c r="B2035"/>
      <c r="C2035"/>
      <c r="D2035"/>
      <c r="E2035"/>
      <c r="F2035"/>
      <c r="G2035"/>
      <c r="H2035"/>
    </row>
    <row r="2036" spans="2:8">
      <c r="B2036"/>
      <c r="C2036"/>
      <c r="D2036"/>
      <c r="E2036"/>
      <c r="F2036"/>
      <c r="G2036"/>
      <c r="H2036"/>
    </row>
    <row r="2037" spans="2:8">
      <c r="B2037"/>
      <c r="C2037"/>
      <c r="D2037"/>
      <c r="E2037"/>
      <c r="F2037"/>
      <c r="G2037"/>
      <c r="H2037"/>
    </row>
    <row r="2038" spans="2:8">
      <c r="B2038"/>
      <c r="C2038"/>
      <c r="D2038"/>
      <c r="E2038"/>
      <c r="F2038"/>
      <c r="G2038"/>
      <c r="H2038"/>
    </row>
    <row r="2039" spans="2:8">
      <c r="B2039"/>
      <c r="C2039"/>
      <c r="D2039"/>
      <c r="E2039"/>
      <c r="F2039"/>
      <c r="G2039"/>
      <c r="H2039"/>
    </row>
    <row r="2040" spans="2:8">
      <c r="B2040"/>
      <c r="C2040"/>
      <c r="D2040"/>
      <c r="E2040"/>
      <c r="F2040"/>
      <c r="G2040"/>
      <c r="H2040"/>
    </row>
    <row r="2041" spans="2:8">
      <c r="B2041"/>
      <c r="C2041"/>
      <c r="D2041"/>
      <c r="E2041"/>
      <c r="F2041"/>
      <c r="G2041"/>
      <c r="H2041"/>
    </row>
    <row r="2042" spans="2:8">
      <c r="B2042"/>
      <c r="C2042"/>
      <c r="D2042"/>
      <c r="E2042"/>
      <c r="F2042"/>
      <c r="G2042"/>
      <c r="H2042"/>
    </row>
    <row r="2043" spans="2:8">
      <c r="B2043"/>
      <c r="C2043"/>
      <c r="D2043"/>
      <c r="E2043"/>
      <c r="F2043"/>
      <c r="G2043"/>
      <c r="H2043"/>
    </row>
    <row r="2044" spans="2:8">
      <c r="B2044"/>
      <c r="C2044"/>
      <c r="D2044"/>
      <c r="E2044"/>
      <c r="F2044"/>
      <c r="G2044"/>
      <c r="H2044"/>
    </row>
    <row r="2045" spans="2:8">
      <c r="B2045"/>
      <c r="C2045"/>
      <c r="D2045"/>
      <c r="E2045"/>
      <c r="F2045"/>
      <c r="G2045"/>
      <c r="H2045"/>
    </row>
    <row r="2046" spans="2:8">
      <c r="B2046"/>
      <c r="C2046"/>
      <c r="D2046"/>
      <c r="E2046"/>
      <c r="F2046"/>
      <c r="G2046"/>
      <c r="H2046"/>
    </row>
    <row r="2047" spans="2:8">
      <c r="B2047"/>
      <c r="C2047"/>
      <c r="D2047"/>
      <c r="E2047"/>
      <c r="F2047"/>
      <c r="G2047"/>
      <c r="H2047"/>
    </row>
    <row r="2048" spans="2:8">
      <c r="B2048"/>
      <c r="C2048"/>
      <c r="D2048"/>
      <c r="E2048"/>
      <c r="F2048"/>
      <c r="G2048"/>
      <c r="H2048"/>
    </row>
    <row r="2049" spans="2:8">
      <c r="B2049"/>
      <c r="C2049"/>
      <c r="D2049"/>
      <c r="E2049"/>
      <c r="F2049"/>
      <c r="G2049"/>
      <c r="H2049"/>
    </row>
    <row r="2050" spans="2:8">
      <c r="B2050"/>
      <c r="C2050"/>
      <c r="D2050"/>
      <c r="E2050"/>
      <c r="F2050"/>
      <c r="G2050"/>
      <c r="H2050"/>
    </row>
    <row r="2051" spans="2:8">
      <c r="B2051"/>
      <c r="C2051"/>
      <c r="D2051"/>
      <c r="E2051"/>
      <c r="F2051"/>
      <c r="G2051"/>
      <c r="H2051"/>
    </row>
    <row r="2052" spans="2:8">
      <c r="B2052"/>
      <c r="C2052"/>
      <c r="D2052"/>
      <c r="E2052"/>
      <c r="F2052"/>
      <c r="G2052"/>
      <c r="H2052"/>
    </row>
    <row r="2053" spans="2:8">
      <c r="B2053"/>
      <c r="C2053"/>
      <c r="D2053"/>
      <c r="E2053"/>
      <c r="F2053"/>
      <c r="G2053"/>
      <c r="H2053"/>
    </row>
    <row r="2054" spans="2:8">
      <c r="B2054"/>
      <c r="C2054"/>
      <c r="D2054"/>
      <c r="E2054"/>
      <c r="F2054"/>
      <c r="G2054"/>
      <c r="H2054"/>
    </row>
    <row r="2055" spans="2:8">
      <c r="B2055"/>
      <c r="C2055"/>
      <c r="D2055"/>
      <c r="E2055"/>
      <c r="F2055"/>
      <c r="G2055"/>
      <c r="H2055"/>
    </row>
    <row r="2056" spans="2:8">
      <c r="B2056"/>
      <c r="C2056"/>
      <c r="D2056"/>
      <c r="E2056"/>
      <c r="F2056"/>
      <c r="G2056"/>
      <c r="H2056"/>
    </row>
    <row r="2057" spans="2:8">
      <c r="B2057"/>
      <c r="C2057"/>
      <c r="D2057"/>
      <c r="E2057"/>
      <c r="F2057"/>
      <c r="G2057"/>
      <c r="H2057"/>
    </row>
    <row r="2058" spans="2:8">
      <c r="B2058"/>
      <c r="C2058"/>
      <c r="D2058"/>
      <c r="E2058"/>
      <c r="F2058"/>
      <c r="G2058"/>
      <c r="H2058"/>
    </row>
    <row r="2059" spans="2:8">
      <c r="B2059"/>
      <c r="C2059"/>
      <c r="D2059"/>
      <c r="E2059"/>
      <c r="F2059"/>
      <c r="G2059"/>
      <c r="H2059"/>
    </row>
    <row r="2060" spans="2:8">
      <c r="B2060"/>
      <c r="C2060"/>
      <c r="D2060"/>
      <c r="E2060"/>
      <c r="F2060"/>
      <c r="G2060"/>
      <c r="H2060"/>
    </row>
    <row r="2061" spans="2:8">
      <c r="B2061"/>
      <c r="C2061"/>
      <c r="D2061"/>
      <c r="E2061"/>
      <c r="F2061"/>
      <c r="G2061"/>
      <c r="H2061"/>
    </row>
    <row r="2062" spans="2:8">
      <c r="B2062"/>
      <c r="C2062"/>
      <c r="D2062"/>
      <c r="E2062"/>
      <c r="F2062"/>
      <c r="G2062"/>
      <c r="H2062"/>
    </row>
    <row r="2063" spans="2:8">
      <c r="B2063"/>
      <c r="C2063"/>
      <c r="D2063"/>
      <c r="E2063"/>
      <c r="F2063"/>
      <c r="G2063"/>
      <c r="H2063"/>
    </row>
    <row r="2064" spans="2:8">
      <c r="B2064"/>
      <c r="C2064"/>
      <c r="D2064"/>
      <c r="E2064"/>
      <c r="F2064"/>
      <c r="G2064"/>
      <c r="H2064"/>
    </row>
    <row r="2065" spans="2:8">
      <c r="B2065"/>
      <c r="C2065"/>
      <c r="D2065"/>
      <c r="E2065"/>
      <c r="F2065"/>
      <c r="G2065"/>
      <c r="H2065"/>
    </row>
    <row r="2066" spans="2:8">
      <c r="B2066"/>
      <c r="C2066"/>
      <c r="D2066"/>
      <c r="E2066"/>
      <c r="F2066"/>
      <c r="G2066"/>
      <c r="H2066"/>
    </row>
    <row r="2067" spans="2:8">
      <c r="B2067"/>
      <c r="C2067"/>
      <c r="D2067"/>
      <c r="E2067"/>
      <c r="F2067"/>
      <c r="G2067"/>
      <c r="H2067"/>
    </row>
    <row r="2068" spans="2:8">
      <c r="B2068"/>
      <c r="C2068"/>
      <c r="D2068"/>
      <c r="E2068"/>
      <c r="F2068"/>
      <c r="G2068"/>
      <c r="H2068"/>
    </row>
    <row r="2069" spans="2:8">
      <c r="B2069"/>
      <c r="C2069"/>
      <c r="D2069"/>
      <c r="E2069"/>
      <c r="F2069"/>
      <c r="G2069"/>
      <c r="H2069"/>
    </row>
    <row r="2070" spans="2:8">
      <c r="B2070"/>
      <c r="C2070"/>
      <c r="D2070"/>
      <c r="E2070"/>
      <c r="F2070"/>
      <c r="G2070"/>
      <c r="H2070"/>
    </row>
    <row r="2071" spans="2:8">
      <c r="B2071"/>
      <c r="C2071"/>
      <c r="D2071"/>
      <c r="E2071"/>
      <c r="F2071"/>
      <c r="G2071"/>
      <c r="H2071"/>
    </row>
    <row r="2072" spans="2:8">
      <c r="B2072"/>
      <c r="C2072"/>
      <c r="D2072"/>
      <c r="E2072"/>
      <c r="F2072"/>
      <c r="G2072"/>
      <c r="H2072"/>
    </row>
    <row r="2073" spans="2:8">
      <c r="B2073"/>
      <c r="C2073"/>
      <c r="D2073"/>
      <c r="E2073"/>
      <c r="F2073"/>
      <c r="G2073"/>
      <c r="H2073"/>
    </row>
    <row r="2074" spans="2:8">
      <c r="B2074"/>
      <c r="C2074"/>
      <c r="D2074"/>
      <c r="E2074"/>
      <c r="F2074"/>
      <c r="G2074"/>
      <c r="H2074"/>
    </row>
    <row r="2075" spans="2:8">
      <c r="B2075"/>
      <c r="C2075"/>
      <c r="D2075"/>
      <c r="E2075"/>
      <c r="F2075"/>
      <c r="G2075"/>
      <c r="H2075"/>
    </row>
    <row r="2076" spans="2:8">
      <c r="B2076"/>
      <c r="C2076"/>
      <c r="D2076"/>
      <c r="E2076"/>
      <c r="F2076"/>
      <c r="G2076"/>
      <c r="H2076"/>
    </row>
    <row r="2077" spans="2:8">
      <c r="B2077"/>
      <c r="C2077"/>
      <c r="D2077"/>
      <c r="E2077"/>
      <c r="F2077"/>
      <c r="G2077"/>
      <c r="H2077"/>
    </row>
    <row r="2078" spans="2:8">
      <c r="B2078"/>
      <c r="C2078"/>
      <c r="D2078"/>
      <c r="E2078"/>
      <c r="F2078"/>
      <c r="G2078"/>
      <c r="H2078"/>
    </row>
    <row r="2079" spans="2:8">
      <c r="B2079"/>
      <c r="C2079"/>
      <c r="D2079"/>
      <c r="E2079"/>
      <c r="F2079"/>
      <c r="G2079"/>
      <c r="H2079"/>
    </row>
    <row r="2080" spans="2:8">
      <c r="B2080"/>
      <c r="C2080"/>
      <c r="D2080"/>
      <c r="E2080"/>
      <c r="F2080"/>
      <c r="G2080"/>
      <c r="H2080"/>
    </row>
    <row r="2081" spans="2:8">
      <c r="B2081"/>
      <c r="C2081"/>
      <c r="D2081"/>
      <c r="E2081"/>
      <c r="F2081"/>
      <c r="G2081"/>
      <c r="H2081"/>
    </row>
    <row r="2082" spans="2:8">
      <c r="B2082"/>
      <c r="C2082"/>
      <c r="D2082"/>
      <c r="E2082"/>
      <c r="F2082"/>
      <c r="G2082"/>
      <c r="H2082"/>
    </row>
    <row r="2083" spans="2:8">
      <c r="B2083"/>
      <c r="C2083"/>
      <c r="D2083"/>
      <c r="E2083"/>
      <c r="F2083"/>
      <c r="G2083"/>
      <c r="H2083"/>
    </row>
    <row r="2084" spans="2:8">
      <c r="B2084"/>
      <c r="C2084"/>
      <c r="D2084"/>
      <c r="E2084"/>
      <c r="F2084"/>
      <c r="G2084"/>
      <c r="H2084"/>
    </row>
    <row r="2085" spans="2:8">
      <c r="B2085"/>
      <c r="C2085"/>
      <c r="D2085"/>
      <c r="E2085"/>
      <c r="F2085"/>
      <c r="G2085"/>
      <c r="H2085"/>
    </row>
    <row r="2086" spans="2:8">
      <c r="B2086"/>
      <c r="C2086"/>
      <c r="D2086"/>
      <c r="E2086"/>
      <c r="F2086"/>
      <c r="G2086"/>
      <c r="H2086"/>
    </row>
    <row r="2087" spans="2:8">
      <c r="B2087"/>
      <c r="C2087"/>
      <c r="D2087"/>
      <c r="E2087"/>
      <c r="F2087"/>
      <c r="G2087"/>
      <c r="H2087"/>
    </row>
    <row r="2088" spans="2:8">
      <c r="B2088"/>
      <c r="C2088"/>
      <c r="D2088"/>
      <c r="E2088"/>
      <c r="F2088"/>
      <c r="G2088"/>
      <c r="H2088"/>
    </row>
    <row r="2089" spans="2:8">
      <c r="B2089"/>
      <c r="C2089"/>
      <c r="D2089"/>
      <c r="E2089"/>
      <c r="F2089"/>
      <c r="G2089"/>
      <c r="H2089"/>
    </row>
    <row r="2090" spans="2:8">
      <c r="B2090"/>
      <c r="C2090"/>
      <c r="D2090"/>
      <c r="E2090"/>
      <c r="F2090"/>
      <c r="G2090"/>
      <c r="H2090"/>
    </row>
    <row r="2091" spans="2:8">
      <c r="B2091"/>
      <c r="C2091"/>
      <c r="D2091"/>
      <c r="E2091"/>
      <c r="F2091"/>
      <c r="G2091"/>
      <c r="H2091"/>
    </row>
    <row r="2092" spans="2:8">
      <c r="B2092"/>
      <c r="C2092"/>
      <c r="D2092"/>
      <c r="E2092"/>
      <c r="F2092"/>
      <c r="G2092"/>
      <c r="H2092"/>
    </row>
    <row r="2093" spans="2:8">
      <c r="B2093"/>
      <c r="C2093"/>
      <c r="D2093"/>
      <c r="E2093"/>
      <c r="F2093"/>
      <c r="G2093"/>
      <c r="H2093"/>
    </row>
    <row r="2094" spans="2:8">
      <c r="B2094"/>
      <c r="C2094"/>
      <c r="D2094"/>
      <c r="E2094"/>
      <c r="F2094"/>
      <c r="G2094"/>
      <c r="H2094"/>
    </row>
    <row r="2095" spans="2:8">
      <c r="B2095"/>
      <c r="C2095"/>
      <c r="D2095"/>
      <c r="E2095"/>
      <c r="F2095"/>
      <c r="G2095"/>
      <c r="H2095"/>
    </row>
    <row r="2096" spans="2:8">
      <c r="B2096"/>
      <c r="C2096"/>
      <c r="D2096"/>
      <c r="E2096"/>
      <c r="F2096"/>
      <c r="G2096"/>
      <c r="H2096"/>
    </row>
    <row r="2097" spans="2:8">
      <c r="B2097"/>
      <c r="C2097"/>
      <c r="D2097"/>
      <c r="E2097"/>
      <c r="F2097"/>
      <c r="G2097"/>
      <c r="H2097"/>
    </row>
    <row r="2098" spans="2:8">
      <c r="B2098"/>
      <c r="C2098"/>
      <c r="D2098"/>
      <c r="E2098"/>
      <c r="F2098"/>
      <c r="G2098"/>
      <c r="H2098"/>
    </row>
    <row r="2099" spans="2:8">
      <c r="B2099"/>
      <c r="C2099"/>
      <c r="D2099"/>
      <c r="E2099"/>
      <c r="F2099"/>
      <c r="G2099"/>
      <c r="H2099"/>
    </row>
    <row r="2100" spans="2:8">
      <c r="B2100"/>
      <c r="C2100"/>
      <c r="D2100"/>
      <c r="E2100"/>
      <c r="F2100"/>
      <c r="G2100"/>
      <c r="H2100"/>
    </row>
    <row r="2101" spans="2:8">
      <c r="B2101"/>
      <c r="C2101"/>
      <c r="D2101"/>
      <c r="E2101"/>
      <c r="F2101"/>
      <c r="G2101"/>
      <c r="H2101"/>
    </row>
    <row r="2102" spans="2:8">
      <c r="B2102"/>
      <c r="C2102"/>
      <c r="D2102"/>
      <c r="E2102"/>
      <c r="F2102"/>
      <c r="G2102"/>
      <c r="H2102"/>
    </row>
    <row r="2103" spans="2:8">
      <c r="B2103"/>
      <c r="C2103"/>
      <c r="D2103"/>
      <c r="E2103"/>
      <c r="F2103"/>
      <c r="G2103"/>
      <c r="H2103"/>
    </row>
    <row r="2104" spans="2:8">
      <c r="B2104"/>
      <c r="C2104"/>
      <c r="D2104"/>
      <c r="E2104"/>
      <c r="F2104"/>
      <c r="G2104"/>
      <c r="H2104"/>
    </row>
    <row r="2105" spans="2:8">
      <c r="B2105"/>
      <c r="C2105"/>
      <c r="D2105"/>
      <c r="E2105"/>
      <c r="F2105"/>
      <c r="G2105"/>
      <c r="H2105"/>
    </row>
    <row r="2106" spans="2:8">
      <c r="B2106"/>
      <c r="C2106"/>
      <c r="D2106"/>
      <c r="E2106"/>
      <c r="F2106"/>
      <c r="G2106"/>
      <c r="H2106"/>
    </row>
    <row r="2107" spans="2:8">
      <c r="B2107"/>
      <c r="C2107"/>
      <c r="D2107"/>
      <c r="E2107"/>
      <c r="F2107"/>
      <c r="G2107"/>
      <c r="H2107"/>
    </row>
    <row r="2108" spans="2:8">
      <c r="B2108"/>
      <c r="C2108"/>
      <c r="D2108"/>
      <c r="E2108"/>
      <c r="F2108"/>
      <c r="G2108"/>
      <c r="H2108"/>
    </row>
    <row r="2109" spans="2:8">
      <c r="B2109"/>
      <c r="C2109"/>
      <c r="D2109"/>
      <c r="E2109"/>
      <c r="F2109"/>
      <c r="G2109"/>
      <c r="H2109"/>
    </row>
    <row r="2110" spans="2:8">
      <c r="B2110"/>
      <c r="C2110"/>
      <c r="D2110"/>
      <c r="E2110"/>
      <c r="F2110"/>
      <c r="G2110"/>
      <c r="H2110"/>
    </row>
    <row r="2111" spans="2:8">
      <c r="B2111"/>
      <c r="C2111"/>
      <c r="D2111"/>
      <c r="E2111"/>
      <c r="F2111"/>
      <c r="G2111"/>
      <c r="H2111"/>
    </row>
    <row r="2112" spans="2:8">
      <c r="B2112"/>
      <c r="C2112"/>
      <c r="D2112"/>
      <c r="E2112"/>
      <c r="F2112"/>
      <c r="G2112"/>
      <c r="H2112"/>
    </row>
    <row r="2113" spans="2:8">
      <c r="B2113"/>
      <c r="C2113"/>
      <c r="D2113"/>
      <c r="E2113"/>
      <c r="F2113"/>
      <c r="G2113"/>
      <c r="H2113"/>
    </row>
    <row r="2114" spans="2:8">
      <c r="B2114"/>
      <c r="C2114"/>
      <c r="D2114"/>
      <c r="E2114"/>
      <c r="F2114"/>
      <c r="G2114"/>
      <c r="H2114"/>
    </row>
    <row r="2115" spans="2:8">
      <c r="B2115"/>
      <c r="C2115"/>
      <c r="D2115"/>
      <c r="E2115"/>
      <c r="F2115"/>
      <c r="G2115"/>
      <c r="H2115"/>
    </row>
    <row r="2116" spans="2:8">
      <c r="B2116"/>
      <c r="C2116"/>
      <c r="D2116"/>
      <c r="E2116"/>
      <c r="F2116"/>
      <c r="G2116"/>
      <c r="H2116"/>
    </row>
    <row r="2117" spans="2:8">
      <c r="B2117"/>
      <c r="C2117"/>
      <c r="D2117"/>
      <c r="E2117"/>
      <c r="F2117"/>
      <c r="G2117"/>
      <c r="H2117"/>
    </row>
    <row r="2118" spans="2:8">
      <c r="B2118"/>
      <c r="C2118"/>
      <c r="D2118"/>
      <c r="E2118"/>
      <c r="F2118"/>
      <c r="G2118"/>
      <c r="H2118"/>
    </row>
    <row r="2119" spans="2:8">
      <c r="B2119"/>
      <c r="C2119"/>
      <c r="D2119"/>
      <c r="E2119"/>
      <c r="F2119"/>
      <c r="G2119"/>
      <c r="H2119"/>
    </row>
    <row r="2120" spans="2:8">
      <c r="B2120"/>
      <c r="C2120"/>
      <c r="D2120"/>
      <c r="E2120"/>
      <c r="F2120"/>
      <c r="G2120"/>
      <c r="H2120"/>
    </row>
    <row r="2121" spans="2:8">
      <c r="B2121"/>
      <c r="C2121"/>
      <c r="D2121"/>
      <c r="E2121"/>
      <c r="F2121"/>
      <c r="G2121"/>
      <c r="H2121"/>
    </row>
    <row r="2122" spans="2:8">
      <c r="B2122"/>
      <c r="C2122"/>
      <c r="D2122"/>
      <c r="E2122"/>
      <c r="F2122"/>
      <c r="G2122"/>
      <c r="H2122"/>
    </row>
    <row r="2123" spans="2:8">
      <c r="B2123"/>
      <c r="C2123"/>
      <c r="D2123"/>
      <c r="E2123"/>
      <c r="F2123"/>
      <c r="G2123"/>
      <c r="H2123"/>
    </row>
    <row r="2124" spans="2:8">
      <c r="B2124"/>
      <c r="C2124"/>
      <c r="D2124"/>
      <c r="E2124"/>
      <c r="F2124"/>
      <c r="G2124"/>
      <c r="H2124"/>
    </row>
    <row r="2125" spans="2:8">
      <c r="B2125"/>
      <c r="C2125"/>
      <c r="D2125"/>
      <c r="E2125"/>
      <c r="F2125"/>
      <c r="G2125"/>
      <c r="H2125"/>
    </row>
    <row r="2126" spans="2:8">
      <c r="B2126"/>
      <c r="C2126"/>
      <c r="D2126"/>
      <c r="E2126"/>
      <c r="F2126"/>
      <c r="G2126"/>
      <c r="H2126"/>
    </row>
    <row r="2127" spans="2:8">
      <c r="B2127"/>
      <c r="C2127"/>
      <c r="D2127"/>
      <c r="E2127"/>
      <c r="F2127"/>
      <c r="G2127"/>
      <c r="H2127"/>
    </row>
    <row r="2128" spans="2:8">
      <c r="B2128"/>
      <c r="C2128"/>
      <c r="D2128"/>
      <c r="E2128"/>
      <c r="F2128"/>
      <c r="G2128"/>
      <c r="H2128"/>
    </row>
    <row r="2129" spans="2:8">
      <c r="B2129"/>
      <c r="C2129"/>
      <c r="D2129"/>
      <c r="E2129"/>
      <c r="F2129"/>
      <c r="G2129"/>
      <c r="H2129"/>
    </row>
    <row r="2130" spans="2:8">
      <c r="B2130"/>
      <c r="C2130"/>
      <c r="D2130"/>
      <c r="E2130"/>
      <c r="F2130"/>
      <c r="G2130"/>
      <c r="H2130"/>
    </row>
    <row r="2131" spans="2:8">
      <c r="B2131"/>
      <c r="C2131"/>
      <c r="D2131"/>
      <c r="E2131"/>
      <c r="F2131"/>
      <c r="G2131"/>
      <c r="H2131"/>
    </row>
    <row r="2132" spans="2:8">
      <c r="B2132"/>
      <c r="C2132"/>
      <c r="D2132"/>
      <c r="E2132"/>
      <c r="F2132"/>
      <c r="G2132"/>
      <c r="H2132"/>
    </row>
    <row r="2133" spans="2:8">
      <c r="B2133"/>
      <c r="C2133"/>
      <c r="D2133"/>
      <c r="E2133"/>
      <c r="F2133"/>
      <c r="G2133"/>
      <c r="H2133"/>
    </row>
    <row r="2134" spans="2:8">
      <c r="B2134"/>
      <c r="C2134"/>
      <c r="D2134"/>
      <c r="E2134"/>
      <c r="F2134"/>
      <c r="G2134"/>
      <c r="H2134"/>
    </row>
    <row r="2135" spans="2:8">
      <c r="B2135"/>
      <c r="C2135"/>
      <c r="D2135"/>
      <c r="E2135"/>
      <c r="F2135"/>
      <c r="G2135"/>
      <c r="H2135"/>
    </row>
    <row r="2136" spans="2:8">
      <c r="B2136"/>
      <c r="C2136"/>
      <c r="D2136"/>
      <c r="E2136"/>
      <c r="F2136"/>
      <c r="G2136"/>
      <c r="H2136"/>
    </row>
    <row r="2137" spans="2:8">
      <c r="B2137"/>
      <c r="C2137"/>
      <c r="D2137"/>
      <c r="E2137"/>
      <c r="F2137"/>
      <c r="G2137"/>
      <c r="H2137"/>
    </row>
    <row r="2138" spans="2:8">
      <c r="B2138"/>
      <c r="C2138"/>
      <c r="D2138"/>
      <c r="E2138"/>
      <c r="F2138"/>
      <c r="G2138"/>
      <c r="H2138"/>
    </row>
    <row r="2139" spans="2:8">
      <c r="B2139"/>
      <c r="C2139"/>
      <c r="D2139"/>
      <c r="E2139"/>
      <c r="F2139"/>
      <c r="G2139"/>
      <c r="H2139"/>
    </row>
    <row r="2140" spans="2:8">
      <c r="B2140"/>
      <c r="C2140"/>
      <c r="D2140"/>
      <c r="E2140"/>
      <c r="F2140"/>
      <c r="G2140"/>
      <c r="H2140"/>
    </row>
    <row r="2141" spans="2:8">
      <c r="B2141"/>
      <c r="C2141"/>
      <c r="D2141"/>
      <c r="E2141"/>
      <c r="F2141"/>
      <c r="G2141"/>
      <c r="H2141"/>
    </row>
    <row r="2142" spans="2:8">
      <c r="B2142"/>
      <c r="C2142"/>
      <c r="D2142"/>
      <c r="E2142"/>
      <c r="F2142"/>
      <c r="G2142"/>
      <c r="H2142"/>
    </row>
    <row r="2143" spans="2:8">
      <c r="B2143"/>
      <c r="C2143"/>
      <c r="D2143"/>
      <c r="E2143"/>
      <c r="F2143"/>
      <c r="G2143"/>
      <c r="H2143"/>
    </row>
    <row r="2144" spans="2:8">
      <c r="B2144"/>
      <c r="C2144"/>
      <c r="D2144"/>
      <c r="E2144"/>
      <c r="F2144"/>
      <c r="G2144"/>
      <c r="H2144"/>
    </row>
    <row r="2145" spans="2:8">
      <c r="B2145"/>
      <c r="C2145"/>
      <c r="D2145"/>
      <c r="E2145"/>
      <c r="F2145"/>
      <c r="G2145"/>
      <c r="H2145"/>
    </row>
    <row r="2146" spans="2:8">
      <c r="B2146"/>
      <c r="C2146"/>
      <c r="D2146"/>
      <c r="E2146"/>
      <c r="F2146"/>
      <c r="G2146"/>
      <c r="H2146"/>
    </row>
    <row r="2147" spans="2:8">
      <c r="B2147"/>
      <c r="C2147"/>
      <c r="D2147"/>
      <c r="E2147"/>
      <c r="F2147"/>
      <c r="G2147"/>
      <c r="H2147"/>
    </row>
    <row r="2148" spans="2:8">
      <c r="B2148"/>
      <c r="C2148"/>
      <c r="D2148"/>
      <c r="E2148"/>
      <c r="F2148"/>
      <c r="G2148"/>
      <c r="H2148"/>
    </row>
    <row r="2149" spans="2:8">
      <c r="B2149"/>
      <c r="C2149"/>
      <c r="D2149"/>
      <c r="E2149"/>
      <c r="F2149"/>
      <c r="G2149"/>
      <c r="H2149"/>
    </row>
    <row r="2150" spans="2:8">
      <c r="B2150"/>
      <c r="C2150"/>
      <c r="D2150"/>
      <c r="E2150"/>
      <c r="F2150"/>
      <c r="G2150"/>
      <c r="H2150"/>
    </row>
    <row r="2151" spans="2:8">
      <c r="B2151"/>
      <c r="C2151"/>
      <c r="D2151"/>
      <c r="E2151"/>
      <c r="F2151"/>
      <c r="G2151"/>
      <c r="H2151"/>
    </row>
    <row r="2152" spans="2:8">
      <c r="B2152"/>
      <c r="C2152"/>
      <c r="D2152"/>
      <c r="E2152"/>
      <c r="F2152"/>
      <c r="G2152"/>
      <c r="H2152"/>
    </row>
    <row r="2153" spans="2:8">
      <c r="B2153"/>
      <c r="C2153"/>
      <c r="D2153"/>
      <c r="E2153"/>
      <c r="F2153"/>
      <c r="G2153"/>
      <c r="H2153"/>
    </row>
    <row r="2154" spans="2:8">
      <c r="B2154"/>
      <c r="C2154"/>
      <c r="D2154"/>
      <c r="E2154"/>
      <c r="F2154"/>
      <c r="G2154"/>
      <c r="H2154"/>
    </row>
    <row r="2155" spans="2:8">
      <c r="B2155"/>
      <c r="C2155"/>
      <c r="D2155"/>
      <c r="E2155"/>
      <c r="F2155"/>
      <c r="G2155"/>
      <c r="H2155"/>
    </row>
    <row r="2156" spans="2:8">
      <c r="B2156"/>
      <c r="C2156"/>
      <c r="D2156"/>
      <c r="E2156"/>
      <c r="F2156"/>
      <c r="G2156"/>
      <c r="H2156"/>
    </row>
    <row r="2157" spans="2:8">
      <c r="B2157"/>
      <c r="C2157"/>
      <c r="D2157"/>
      <c r="E2157"/>
      <c r="F2157"/>
      <c r="G2157"/>
      <c r="H2157"/>
    </row>
    <row r="2158" spans="2:8">
      <c r="B2158"/>
      <c r="C2158"/>
      <c r="D2158"/>
      <c r="E2158"/>
      <c r="F2158"/>
      <c r="G2158"/>
      <c r="H2158"/>
    </row>
    <row r="2159" spans="2:8">
      <c r="B2159"/>
      <c r="C2159"/>
      <c r="D2159"/>
      <c r="E2159"/>
      <c r="F2159"/>
      <c r="G2159"/>
      <c r="H2159"/>
    </row>
    <row r="2160" spans="2:8">
      <c r="B2160"/>
      <c r="C2160"/>
      <c r="D2160"/>
      <c r="E2160"/>
      <c r="F2160"/>
      <c r="G2160"/>
      <c r="H2160"/>
    </row>
    <row r="2161" spans="2:8">
      <c r="B2161"/>
      <c r="C2161"/>
      <c r="D2161"/>
      <c r="E2161"/>
      <c r="F2161"/>
      <c r="G2161"/>
      <c r="H2161"/>
    </row>
    <row r="2162" spans="2:8">
      <c r="B2162"/>
      <c r="C2162"/>
      <c r="D2162"/>
      <c r="E2162"/>
      <c r="F2162"/>
      <c r="G2162"/>
      <c r="H2162"/>
    </row>
    <row r="2163" spans="2:8">
      <c r="B2163"/>
      <c r="C2163"/>
      <c r="D2163"/>
      <c r="E2163"/>
      <c r="F2163"/>
      <c r="G2163"/>
      <c r="H2163"/>
    </row>
    <row r="2164" spans="2:8">
      <c r="B2164"/>
      <c r="C2164"/>
      <c r="D2164"/>
      <c r="E2164"/>
      <c r="F2164"/>
      <c r="G2164"/>
      <c r="H2164"/>
    </row>
    <row r="2165" spans="2:8">
      <c r="B2165"/>
      <c r="C2165"/>
      <c r="D2165"/>
      <c r="E2165"/>
      <c r="F2165"/>
      <c r="G2165"/>
      <c r="H2165"/>
    </row>
    <row r="2166" spans="2:8">
      <c r="B2166"/>
      <c r="C2166"/>
      <c r="D2166"/>
      <c r="E2166"/>
      <c r="F2166"/>
      <c r="G2166"/>
      <c r="H2166"/>
    </row>
    <row r="2167" spans="2:8">
      <c r="B2167"/>
      <c r="C2167"/>
      <c r="D2167"/>
      <c r="E2167"/>
      <c r="F2167"/>
      <c r="G2167"/>
      <c r="H2167"/>
    </row>
    <row r="2168" spans="2:8">
      <c r="B2168"/>
      <c r="C2168"/>
      <c r="D2168"/>
      <c r="E2168"/>
      <c r="F2168"/>
      <c r="G2168"/>
      <c r="H2168"/>
    </row>
    <row r="2169" spans="2:8">
      <c r="B2169"/>
      <c r="C2169"/>
      <c r="D2169"/>
      <c r="E2169"/>
      <c r="F2169"/>
      <c r="G2169"/>
      <c r="H2169"/>
    </row>
    <row r="2170" spans="2:8">
      <c r="B2170"/>
      <c r="C2170"/>
      <c r="D2170"/>
      <c r="E2170"/>
      <c r="F2170"/>
      <c r="G2170"/>
      <c r="H2170"/>
    </row>
    <row r="2171" spans="2:8">
      <c r="B2171"/>
      <c r="C2171"/>
      <c r="D2171"/>
      <c r="E2171"/>
      <c r="F2171"/>
      <c r="G2171"/>
      <c r="H2171"/>
    </row>
    <row r="2172" spans="2:8">
      <c r="B2172"/>
      <c r="C2172"/>
      <c r="D2172"/>
      <c r="E2172"/>
      <c r="F2172"/>
      <c r="G2172"/>
      <c r="H2172"/>
    </row>
    <row r="2173" spans="2:8">
      <c r="B2173"/>
      <c r="C2173"/>
      <c r="D2173"/>
      <c r="E2173"/>
      <c r="F2173"/>
      <c r="G2173"/>
      <c r="H2173"/>
    </row>
    <row r="2174" spans="2:8">
      <c r="B2174"/>
      <c r="C2174"/>
      <c r="D2174"/>
      <c r="E2174"/>
      <c r="F2174"/>
      <c r="G2174"/>
      <c r="H2174"/>
    </row>
    <row r="2175" spans="2:8">
      <c r="B2175"/>
      <c r="C2175"/>
      <c r="D2175"/>
      <c r="E2175"/>
      <c r="F2175"/>
      <c r="G2175"/>
      <c r="H2175"/>
    </row>
    <row r="2176" spans="2:8">
      <c r="B2176"/>
      <c r="C2176"/>
      <c r="D2176"/>
      <c r="E2176"/>
      <c r="F2176"/>
      <c r="G2176"/>
      <c r="H2176"/>
    </row>
    <row r="2177" spans="2:8">
      <c r="B2177"/>
      <c r="C2177"/>
      <c r="D2177"/>
      <c r="E2177"/>
      <c r="F2177"/>
      <c r="G2177"/>
      <c r="H2177"/>
    </row>
    <row r="2178" spans="2:8">
      <c r="B2178"/>
      <c r="C2178"/>
      <c r="D2178"/>
      <c r="E2178"/>
      <c r="F2178"/>
      <c r="G2178"/>
      <c r="H2178"/>
    </row>
    <row r="2179" spans="2:8">
      <c r="B2179"/>
      <c r="C2179"/>
      <c r="D2179"/>
      <c r="E2179"/>
      <c r="F2179"/>
      <c r="G2179"/>
      <c r="H2179"/>
    </row>
    <row r="2180" spans="2:8">
      <c r="B2180"/>
      <c r="C2180"/>
      <c r="D2180"/>
      <c r="E2180"/>
      <c r="F2180"/>
      <c r="G2180"/>
      <c r="H2180"/>
    </row>
    <row r="2181" spans="2:8">
      <c r="B2181"/>
      <c r="C2181"/>
      <c r="D2181"/>
      <c r="E2181"/>
      <c r="F2181"/>
      <c r="G2181"/>
      <c r="H2181"/>
    </row>
    <row r="2182" spans="2:8">
      <c r="B2182"/>
      <c r="C2182"/>
      <c r="D2182"/>
      <c r="E2182"/>
      <c r="F2182"/>
      <c r="G2182"/>
      <c r="H2182"/>
    </row>
    <row r="2183" spans="2:8">
      <c r="B2183"/>
      <c r="C2183"/>
      <c r="D2183"/>
      <c r="E2183"/>
      <c r="F2183"/>
      <c r="G2183"/>
      <c r="H2183"/>
    </row>
    <row r="2184" spans="2:8">
      <c r="B2184"/>
      <c r="C2184"/>
      <c r="D2184"/>
      <c r="E2184"/>
      <c r="F2184"/>
      <c r="G2184"/>
      <c r="H2184"/>
    </row>
    <row r="2185" spans="2:8">
      <c r="B2185"/>
      <c r="C2185"/>
      <c r="D2185"/>
      <c r="E2185"/>
      <c r="F2185"/>
      <c r="G2185"/>
      <c r="H2185"/>
    </row>
    <row r="2186" spans="2:8">
      <c r="B2186"/>
      <c r="C2186"/>
      <c r="D2186"/>
      <c r="E2186"/>
      <c r="F2186"/>
      <c r="G2186"/>
      <c r="H2186"/>
    </row>
    <row r="2187" spans="2:8">
      <c r="B2187"/>
      <c r="C2187"/>
      <c r="D2187"/>
      <c r="E2187"/>
      <c r="F2187"/>
      <c r="G2187"/>
      <c r="H2187"/>
    </row>
    <row r="2188" spans="2:8">
      <c r="B2188"/>
      <c r="C2188"/>
      <c r="D2188"/>
      <c r="E2188"/>
      <c r="F2188"/>
      <c r="G2188"/>
      <c r="H2188"/>
    </row>
    <row r="2189" spans="2:8">
      <c r="B2189"/>
      <c r="C2189"/>
      <c r="D2189"/>
      <c r="E2189"/>
      <c r="F2189"/>
      <c r="G2189"/>
      <c r="H2189"/>
    </row>
    <row r="2190" spans="2:8">
      <c r="B2190"/>
      <c r="C2190"/>
      <c r="D2190"/>
      <c r="E2190"/>
      <c r="F2190"/>
      <c r="G2190"/>
      <c r="H2190"/>
    </row>
    <row r="2191" spans="2:8">
      <c r="B2191"/>
      <c r="C2191"/>
      <c r="D2191"/>
      <c r="E2191"/>
      <c r="F2191"/>
      <c r="G2191"/>
      <c r="H2191"/>
    </row>
    <row r="2192" spans="2:8">
      <c r="B2192"/>
      <c r="C2192"/>
      <c r="D2192"/>
      <c r="E2192"/>
      <c r="F2192"/>
      <c r="G2192"/>
      <c r="H2192"/>
    </row>
    <row r="2193" spans="2:8">
      <c r="B2193"/>
      <c r="C2193"/>
      <c r="D2193"/>
      <c r="E2193"/>
      <c r="F2193"/>
      <c r="G2193"/>
      <c r="H2193"/>
    </row>
    <row r="2194" spans="2:8">
      <c r="H2194"/>
    </row>
    <row r="2195" spans="2:8">
      <c r="H2195"/>
    </row>
    <row r="2196" spans="2:8">
      <c r="H2196"/>
    </row>
    <row r="2197" spans="2:8">
      <c r="H2197"/>
    </row>
    <row r="2198" spans="2:8">
      <c r="H2198"/>
    </row>
    <row r="2199" spans="2:8">
      <c r="H2199"/>
    </row>
    <row r="2200" spans="2:8">
      <c r="H2200"/>
    </row>
    <row r="2201" spans="2:8">
      <c r="H2201"/>
    </row>
    <row r="2202" spans="2:8">
      <c r="H2202"/>
    </row>
    <row r="2203" spans="2:8">
      <c r="H2203"/>
    </row>
    <row r="2204" spans="2:8">
      <c r="H2204"/>
    </row>
    <row r="2205" spans="2:8">
      <c r="H2205"/>
    </row>
    <row r="2206" spans="2:8">
      <c r="H2206"/>
    </row>
    <row r="2207" spans="2:8">
      <c r="H2207"/>
    </row>
    <row r="2208" spans="2:8">
      <c r="H2208"/>
    </row>
    <row r="2209" spans="8:8">
      <c r="H2209"/>
    </row>
    <row r="2210" spans="8:8">
      <c r="H2210"/>
    </row>
    <row r="2211" spans="8:8">
      <c r="H2211"/>
    </row>
    <row r="2212" spans="8:8">
      <c r="H2212"/>
    </row>
    <row r="2213" spans="8:8">
      <c r="H2213"/>
    </row>
    <row r="2214" spans="8:8">
      <c r="H2214"/>
    </row>
    <row r="2215" spans="8:8">
      <c r="H2215"/>
    </row>
    <row r="2216" spans="8:8">
      <c r="H2216"/>
    </row>
    <row r="2217" spans="8:8">
      <c r="H2217"/>
    </row>
  </sheetData>
  <mergeCells count="21">
    <mergeCell ref="AA1:AB1"/>
    <mergeCell ref="S1:T1"/>
    <mergeCell ref="U1:V1"/>
    <mergeCell ref="W1:X1"/>
    <mergeCell ref="Y1:Z1"/>
    <mergeCell ref="B11:B13"/>
    <mergeCell ref="I11:I13"/>
    <mergeCell ref="K1:L1"/>
    <mergeCell ref="M1:N1"/>
    <mergeCell ref="O1:P1"/>
    <mergeCell ref="Q1:R1"/>
    <mergeCell ref="I2:I4"/>
    <mergeCell ref="I5:I7"/>
    <mergeCell ref="I8:I10"/>
    <mergeCell ref="B2:B4"/>
    <mergeCell ref="B5:B7"/>
    <mergeCell ref="B8:B10"/>
    <mergeCell ref="C28:E28"/>
    <mergeCell ref="C33:E33"/>
    <mergeCell ref="C34:E34"/>
    <mergeCell ref="C35:E35"/>
  </mergeCells>
  <phoneticPr fontId="3" type="noConversion"/>
  <conditionalFormatting sqref="K2:Z13">
    <cfRule type="cellIs" dxfId="47" priority="182" operator="greaterThan">
      <formula>0</formula>
    </cfRule>
  </conditionalFormatting>
  <conditionalFormatting sqref="AA2:AB13">
    <cfRule type="cellIs" dxfId="46" priority="181" operator="greaterThan">
      <formula>0</formula>
    </cfRule>
  </conditionalFormatting>
  <conditionalFormatting sqref="C34:E34">
    <cfRule type="expression" dxfId="45" priority="154">
      <formula>VALUE(LEFT(C34, FIND("%", C34)-1)) = 0</formula>
    </cfRule>
    <cfRule type="expression" dxfId="44" priority="155">
      <formula>VALUE(LEFT(C34, FIND("%", C34)-1)) &gt; 5</formula>
    </cfRule>
    <cfRule type="expression" dxfId="43" priority="156">
      <formula>VALUE(LEFT(C34, FIND("%", C34)-1)) &lt; 5</formula>
    </cfRule>
  </conditionalFormatting>
  <conditionalFormatting sqref="C35:E35">
    <cfRule type="expression" dxfId="42" priority="145">
      <formula>VALUE(LEFT(C35, FIND("%", C35)-1)) = 0</formula>
    </cfRule>
    <cfRule type="expression" dxfId="41" priority="146">
      <formula>VALUE(LEFT(C35, FIND("%", C35)-1)) &gt; 5</formula>
    </cfRule>
    <cfRule type="expression" dxfId="40" priority="147">
      <formula>VALUE(LEFT(C35, FIND("%", C35)-1)) &lt; 5</formula>
    </cfRule>
  </conditionalFormatting>
  <conditionalFormatting sqref="C33:E33">
    <cfRule type="expression" dxfId="39" priority="148">
      <formula>VALUE(LEFT(C33, FIND("%", C33)-1)) = 0</formula>
    </cfRule>
    <cfRule type="expression" dxfId="38" priority="149">
      <formula>VALUE(LEFT(C33, FIND("%", C33)-1)) &gt; 5</formula>
    </cfRule>
    <cfRule type="expression" dxfId="37" priority="150">
      <formula>VALUE(LEFT(C33, FIND("%", C33)-1)) &lt; 5</formula>
    </cfRule>
  </conditionalFormatting>
  <conditionalFormatting sqref="C32">
    <cfRule type="expression" dxfId="36" priority="94">
      <formula>VALUE(LEFT(C32, FIND("%", C32)-1)) = 0</formula>
    </cfRule>
    <cfRule type="expression" dxfId="35" priority="95">
      <formula>VALUE(LEFT(C32, FIND("%", C32)-1)) &gt; 5</formula>
    </cfRule>
    <cfRule type="expression" dxfId="34" priority="96">
      <formula>AND(VALUE(LEFT(C32, FIND("%", C32)-1)) &gt; 0, VALUE(LEFT(C32, FIND("%", C32)-1)) &lt; 5)</formula>
    </cfRule>
  </conditionalFormatting>
  <conditionalFormatting sqref="D32">
    <cfRule type="expression" dxfId="33" priority="82">
      <formula>VALUE(LEFT(D32, FIND("%", D32)-1)) = 0</formula>
    </cfRule>
    <cfRule type="expression" dxfId="32" priority="83">
      <formula>VALUE(LEFT(D32, FIND("%", D32)-1)) &gt; 5</formula>
    </cfRule>
    <cfRule type="expression" dxfId="31" priority="84">
      <formula>AND(VALUE(LEFT(D32, FIND("%", D32)-1)) &gt; 0, VALUE(LEFT(D32, FIND("%", D32)-1)) &lt; 5)</formula>
    </cfRule>
  </conditionalFormatting>
  <conditionalFormatting sqref="E32">
    <cfRule type="expression" dxfId="30" priority="79">
      <formula>VALUE(LEFT(E32, FIND("%", E32)-1)) = 0</formula>
    </cfRule>
    <cfRule type="expression" dxfId="29" priority="80">
      <formula>VALUE(LEFT(E32, FIND("%", E32)-1)) &gt; 5</formula>
    </cfRule>
    <cfRule type="expression" dxfId="28" priority="81">
      <formula>AND(VALUE(LEFT(E32, FIND("%", E32)-1)) &gt; 0, VALUE(LEFT(E32, FIND("%", E32)-1)) &lt; 5)</formula>
    </cfRule>
  </conditionalFormatting>
  <conditionalFormatting sqref="D42">
    <cfRule type="expression" dxfId="27" priority="49">
      <formula>VALUE(LEFT(D42, FIND("%", D42)-1)) = 0</formula>
    </cfRule>
    <cfRule type="expression" dxfId="26" priority="50">
      <formula>VALUE(LEFT(D42, FIND("%", D42)-1)) &gt; 5</formula>
    </cfRule>
    <cfRule type="expression" dxfId="25" priority="51">
      <formula>AND(VALUE(LEFT(D42, FIND("%", D42)-1)) &gt; 0, VALUE(LEFT(D42, FIND("%", D42)-1)) &lt; 5)</formula>
    </cfRule>
  </conditionalFormatting>
  <conditionalFormatting sqref="C39">
    <cfRule type="expression" dxfId="24" priority="22">
      <formula>VALUE(LEFT(C39, FIND("%", C39)-1)) = 0</formula>
    </cfRule>
    <cfRule type="expression" dxfId="23" priority="23">
      <formula>VALUE(LEFT(C39, FIND("%", C39)-1)) &gt; 5</formula>
    </cfRule>
    <cfRule type="expression" dxfId="22" priority="24">
      <formula>AND(VALUE(LEFT(C39, FIND("%", C39)-1)) &gt; 0, VALUE(LEFT(C39, FIND("%", C39)-1)) &lt; 5)</formula>
    </cfRule>
  </conditionalFormatting>
  <conditionalFormatting sqref="D39">
    <cfRule type="expression" dxfId="21" priority="19">
      <formula>VALUE(LEFT(D39, FIND("%", D39)-1)) = 0</formula>
    </cfRule>
    <cfRule type="expression" dxfId="20" priority="20">
      <formula>VALUE(LEFT(D39, FIND("%", D39)-1)) &gt; 5</formula>
    </cfRule>
    <cfRule type="expression" dxfId="19" priority="21">
      <formula>AND(VALUE(LEFT(D39, FIND("%", D39)-1)) &gt; 0, VALUE(LEFT(D39, FIND("%", D39)-1)) &lt; 5)</formula>
    </cfRule>
  </conditionalFormatting>
  <conditionalFormatting sqref="E39">
    <cfRule type="expression" dxfId="18" priority="16">
      <formula>VALUE(LEFT(E39, FIND("%", E39)-1)) = 0</formula>
    </cfRule>
    <cfRule type="expression" dxfId="17" priority="17">
      <formula>VALUE(LEFT(E39, FIND("%", E39)-1)) &gt; 5</formula>
    </cfRule>
    <cfRule type="expression" dxfId="16" priority="18">
      <formula>AND(VALUE(LEFT(E39, FIND("%", E39)-1)) &gt; 0, VALUE(LEFT(E39, FIND("%", E39)-1)) &lt; 5)</formula>
    </cfRule>
  </conditionalFormatting>
  <conditionalFormatting sqref="C42">
    <cfRule type="expression" dxfId="15" priority="13">
      <formula>VALUE(LEFT(C42, FIND("%", C42)-1)) = 0</formula>
    </cfRule>
    <cfRule type="expression" dxfId="14" priority="14">
      <formula>VALUE(LEFT(C42, FIND("%", C42)-1)) &gt; 5</formula>
    </cfRule>
    <cfRule type="expression" dxfId="13" priority="15">
      <formula>AND(VALUE(LEFT(C42, FIND("%", C42)-1)) &gt; 0, VALUE(LEFT(C42, FIND("%", C42)-1)) &lt; 5)</formula>
    </cfRule>
  </conditionalFormatting>
  <conditionalFormatting sqref="E42">
    <cfRule type="expression" dxfId="12" priority="10">
      <formula>VALUE(LEFT(E42, FIND("%", E42)-1)) = 0</formula>
    </cfRule>
    <cfRule type="expression" dxfId="11" priority="11">
      <formula>VALUE(LEFT(E42, FIND("%", E42)-1)) &gt; 5</formula>
    </cfRule>
    <cfRule type="expression" dxfId="10" priority="12">
      <formula>AND(VALUE(LEFT(E42, FIND("%", E42)-1)) &gt; 0, VALUE(LEFT(E42, FIND("%", E42)-1)) &lt; 5)</formula>
    </cfRule>
  </conditionalFormatting>
  <conditionalFormatting sqref="C45">
    <cfRule type="expression" dxfId="9" priority="7">
      <formula>VALUE(LEFT(C45, FIND("%", C45)-1)) = 0</formula>
    </cfRule>
    <cfRule type="expression" dxfId="8" priority="8">
      <formula>VALUE(LEFT(C45, FIND("%", C45)-1)) &gt; 5</formula>
    </cfRule>
    <cfRule type="expression" dxfId="7" priority="9">
      <formula>AND(VALUE(LEFT(C45, FIND("%", C45)-1)) &gt; 0, VALUE(LEFT(C45, FIND("%", C45)-1)) &lt; 5)</formula>
    </cfRule>
  </conditionalFormatting>
  <conditionalFormatting sqref="D45">
    <cfRule type="expression" dxfId="6" priority="4">
      <formula>VALUE(LEFT(D45, FIND("%", D45)-1)) = 0</formula>
    </cfRule>
    <cfRule type="expression" dxfId="5" priority="5">
      <formula>VALUE(LEFT(D45, FIND("%", D45)-1)) &gt; 5</formula>
    </cfRule>
    <cfRule type="expression" dxfId="4" priority="6">
      <formula>AND(VALUE(LEFT(D45, FIND("%", D45)-1)) &gt; 0, VALUE(LEFT(D45, FIND("%", D45)-1)) &lt; 5)</formula>
    </cfRule>
  </conditionalFormatting>
  <conditionalFormatting sqref="E45">
    <cfRule type="expression" dxfId="3" priority="1">
      <formula>VALUE(LEFT(E45, FIND("%", E45)-1)) = 0</formula>
    </cfRule>
    <cfRule type="expression" dxfId="2" priority="2">
      <formula>VALUE(LEFT(E45, FIND("%", E45)-1)) &gt; 5</formula>
    </cfRule>
    <cfRule type="expression" dxfId="1" priority="3">
      <formula>AND(VALUE(LEFT(E45, FIND("%", E45)-1)) &gt; 0, VALUE(LEFT(E45, FIND("%", E45)-1)) &lt; 5)</formula>
    </cfRule>
  </conditionalFormatting>
  <pageMargins left="0.7" right="0.7" top="0.75" bottom="0.75" header="0.3" footer="0.3"/>
  <pageSetup paperSize="9" orientation="portrait" r:id="rId8"/>
  <headerFooter>
    <oddHeader>&amp;RASE Confidential / Security-C</oddHeader>
  </headerFooter>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tabColor theme="4"/>
  </sheetPr>
  <dimension ref="A2:F93"/>
  <sheetViews>
    <sheetView zoomScaleNormal="100" workbookViewId="0">
      <selection activeCell="M22" sqref="M22"/>
    </sheetView>
  </sheetViews>
  <sheetFormatPr defaultRowHeight="16.2"/>
  <cols>
    <col min="1" max="1" width="22.21875" customWidth="1"/>
    <col min="2" max="2" width="13.5546875" customWidth="1"/>
    <col min="3" max="3" width="16" customWidth="1"/>
    <col min="4" max="4" width="18" customWidth="1"/>
  </cols>
  <sheetData>
    <row r="2" spans="1:6">
      <c r="F2" s="6">
        <f>GETPIVOTDATA("-Rework wafer",$A$3)/GETPIVOTDATA("- Wafer Q'ty",$A$3)</f>
        <v>0.4040114613180516</v>
      </c>
    </row>
    <row r="3" spans="1:6">
      <c r="A3" s="111" t="s">
        <v>3522</v>
      </c>
      <c r="B3" s="168" t="s">
        <v>5939</v>
      </c>
      <c r="C3" s="168" t="s">
        <v>5937</v>
      </c>
      <c r="D3" s="168" t="s">
        <v>5938</v>
      </c>
    </row>
    <row r="4" spans="1:6">
      <c r="A4" s="130">
        <v>46252</v>
      </c>
      <c r="B4" s="112">
        <v>47</v>
      </c>
      <c r="C4" s="112">
        <v>2</v>
      </c>
      <c r="D4" s="112">
        <v>3</v>
      </c>
    </row>
    <row r="5" spans="1:6">
      <c r="A5" s="114" t="s">
        <v>633</v>
      </c>
      <c r="B5" s="112">
        <v>27</v>
      </c>
      <c r="C5" s="112">
        <v>1</v>
      </c>
      <c r="D5" s="112">
        <v>0</v>
      </c>
    </row>
    <row r="6" spans="1:6">
      <c r="A6" s="115" t="s">
        <v>9782</v>
      </c>
      <c r="B6" s="112">
        <v>13</v>
      </c>
      <c r="C6" s="112">
        <v>0</v>
      </c>
      <c r="D6" s="112">
        <v>0</v>
      </c>
    </row>
    <row r="7" spans="1:6">
      <c r="A7" s="115" t="s">
        <v>9784</v>
      </c>
      <c r="B7" s="112">
        <v>13</v>
      </c>
      <c r="C7" s="112">
        <v>0</v>
      </c>
      <c r="D7" s="112">
        <v>0</v>
      </c>
    </row>
    <row r="8" spans="1:6">
      <c r="A8" s="115" t="s">
        <v>10839</v>
      </c>
      <c r="B8" s="112">
        <v>1</v>
      </c>
      <c r="C8" s="112">
        <v>1</v>
      </c>
      <c r="D8" s="112">
        <v>0</v>
      </c>
    </row>
    <row r="9" spans="1:6">
      <c r="A9" s="114" t="s">
        <v>3131</v>
      </c>
      <c r="B9" s="112">
        <v>2</v>
      </c>
      <c r="C9" s="112">
        <v>0</v>
      </c>
      <c r="D9" s="112">
        <v>0</v>
      </c>
    </row>
    <row r="10" spans="1:6">
      <c r="A10" s="115" t="s">
        <v>10836</v>
      </c>
      <c r="B10" s="112">
        <v>2</v>
      </c>
      <c r="C10" s="112">
        <v>0</v>
      </c>
      <c r="D10" s="112">
        <v>0</v>
      </c>
    </row>
    <row r="11" spans="1:6">
      <c r="A11" s="114" t="s">
        <v>636</v>
      </c>
      <c r="B11" s="112">
        <v>18</v>
      </c>
      <c r="C11" s="112">
        <v>1</v>
      </c>
      <c r="D11" s="112">
        <v>3</v>
      </c>
    </row>
    <row r="12" spans="1:6">
      <c r="A12" s="115" t="s">
        <v>8530</v>
      </c>
      <c r="B12" s="112">
        <v>6</v>
      </c>
      <c r="C12" s="112">
        <v>0</v>
      </c>
      <c r="D12" s="112">
        <v>0</v>
      </c>
    </row>
    <row r="13" spans="1:6">
      <c r="A13" s="115" t="s">
        <v>9771</v>
      </c>
      <c r="B13" s="112">
        <v>5</v>
      </c>
      <c r="C13" s="112">
        <v>1</v>
      </c>
      <c r="D13" s="112">
        <v>3</v>
      </c>
    </row>
    <row r="14" spans="1:6">
      <c r="A14" s="115" t="s">
        <v>9795</v>
      </c>
      <c r="B14" s="112">
        <v>7</v>
      </c>
      <c r="C14" s="112">
        <v>0</v>
      </c>
      <c r="D14" s="112">
        <v>0</v>
      </c>
    </row>
    <row r="15" spans="1:6">
      <c r="A15" s="130">
        <v>46253</v>
      </c>
      <c r="B15" s="112">
        <v>24</v>
      </c>
      <c r="C15" s="112">
        <v>11</v>
      </c>
      <c r="D15" s="112">
        <v>23</v>
      </c>
    </row>
    <row r="16" spans="1:6">
      <c r="A16" s="114" t="s">
        <v>633</v>
      </c>
      <c r="B16" s="112">
        <v>16</v>
      </c>
      <c r="C16" s="112">
        <v>11</v>
      </c>
      <c r="D16" s="112">
        <v>3</v>
      </c>
    </row>
    <row r="17" spans="1:4">
      <c r="A17" s="115" t="s">
        <v>9524</v>
      </c>
      <c r="B17" s="112">
        <v>11</v>
      </c>
      <c r="C17" s="112">
        <v>11</v>
      </c>
      <c r="D17" s="112">
        <v>0</v>
      </c>
    </row>
    <row r="18" spans="1:4">
      <c r="A18" s="115" t="s">
        <v>9829</v>
      </c>
      <c r="B18" s="112">
        <v>4</v>
      </c>
      <c r="C18" s="112">
        <v>0</v>
      </c>
      <c r="D18" s="112">
        <v>1</v>
      </c>
    </row>
    <row r="19" spans="1:4">
      <c r="A19" s="115" t="s">
        <v>10875</v>
      </c>
      <c r="B19" s="112">
        <v>1</v>
      </c>
      <c r="C19" s="112">
        <v>0</v>
      </c>
      <c r="D19" s="112">
        <v>2</v>
      </c>
    </row>
    <row r="20" spans="1:4">
      <c r="A20" s="114" t="s">
        <v>3904</v>
      </c>
      <c r="B20" s="112">
        <v>8</v>
      </c>
      <c r="C20" s="112">
        <v>0</v>
      </c>
      <c r="D20" s="112">
        <v>20</v>
      </c>
    </row>
    <row r="21" spans="1:4">
      <c r="A21" s="115" t="s">
        <v>8711</v>
      </c>
      <c r="B21" s="112">
        <v>8</v>
      </c>
      <c r="C21" s="112">
        <v>0</v>
      </c>
      <c r="D21" s="112">
        <v>20</v>
      </c>
    </row>
    <row r="22" spans="1:4">
      <c r="A22" s="130">
        <v>46254</v>
      </c>
      <c r="B22" s="112">
        <v>16</v>
      </c>
      <c r="C22" s="112">
        <v>0</v>
      </c>
      <c r="D22" s="112">
        <v>1</v>
      </c>
    </row>
    <row r="23" spans="1:4">
      <c r="A23" s="114" t="s">
        <v>3904</v>
      </c>
      <c r="B23" s="112">
        <v>16</v>
      </c>
      <c r="C23" s="112">
        <v>0</v>
      </c>
      <c r="D23" s="112">
        <v>1</v>
      </c>
    </row>
    <row r="24" spans="1:4">
      <c r="A24" s="115" t="s">
        <v>8427</v>
      </c>
      <c r="B24" s="112">
        <v>13</v>
      </c>
      <c r="C24" s="112">
        <v>0</v>
      </c>
      <c r="D24" s="112">
        <v>1</v>
      </c>
    </row>
    <row r="25" spans="1:4">
      <c r="A25" s="115" t="s">
        <v>8759</v>
      </c>
      <c r="B25" s="112">
        <v>3</v>
      </c>
      <c r="C25" s="112">
        <v>0</v>
      </c>
      <c r="D25" s="112">
        <v>0</v>
      </c>
    </row>
    <row r="26" spans="1:4">
      <c r="A26" s="130">
        <v>46255</v>
      </c>
      <c r="B26" s="112">
        <v>1</v>
      </c>
      <c r="C26" s="112">
        <v>1</v>
      </c>
      <c r="D26" s="112">
        <v>3</v>
      </c>
    </row>
    <row r="27" spans="1:4">
      <c r="A27" s="114" t="s">
        <v>3130</v>
      </c>
      <c r="B27" s="112">
        <v>1</v>
      </c>
      <c r="C27" s="112">
        <v>1</v>
      </c>
      <c r="D27" s="112">
        <v>3</v>
      </c>
    </row>
    <row r="28" spans="1:4">
      <c r="A28" s="115" t="s">
        <v>10988</v>
      </c>
      <c r="B28" s="112">
        <v>1</v>
      </c>
      <c r="C28" s="112">
        <v>1</v>
      </c>
      <c r="D28" s="112">
        <v>3</v>
      </c>
    </row>
    <row r="29" spans="1:4">
      <c r="A29" s="130">
        <v>46256</v>
      </c>
      <c r="B29" s="112">
        <v>19</v>
      </c>
      <c r="C29" s="112">
        <v>0</v>
      </c>
      <c r="D29" s="112">
        <v>4</v>
      </c>
    </row>
    <row r="30" spans="1:4">
      <c r="A30" s="114" t="s">
        <v>3130</v>
      </c>
      <c r="B30" s="112">
        <v>3</v>
      </c>
      <c r="C30" s="112">
        <v>0</v>
      </c>
      <c r="D30" s="112">
        <v>1</v>
      </c>
    </row>
    <row r="31" spans="1:4">
      <c r="A31" s="115" t="s">
        <v>10987</v>
      </c>
      <c r="B31" s="112">
        <v>3</v>
      </c>
      <c r="C31" s="112">
        <v>0</v>
      </c>
      <c r="D31" s="112">
        <v>1</v>
      </c>
    </row>
    <row r="32" spans="1:4">
      <c r="A32" s="114" t="s">
        <v>633</v>
      </c>
      <c r="B32" s="112">
        <v>12</v>
      </c>
      <c r="C32" s="112">
        <v>0</v>
      </c>
      <c r="D32" s="112">
        <v>3</v>
      </c>
    </row>
    <row r="33" spans="1:4">
      <c r="A33" s="115" t="s">
        <v>9524</v>
      </c>
      <c r="B33" s="112">
        <v>12</v>
      </c>
      <c r="C33" s="112">
        <v>0</v>
      </c>
      <c r="D33" s="112">
        <v>3</v>
      </c>
    </row>
    <row r="34" spans="1:4">
      <c r="A34" s="114" t="s">
        <v>3904</v>
      </c>
      <c r="B34" s="112">
        <v>4</v>
      </c>
      <c r="C34" s="112">
        <v>0</v>
      </c>
      <c r="D34" s="112">
        <v>0</v>
      </c>
    </row>
    <row r="35" spans="1:4">
      <c r="A35" s="115" t="s">
        <v>9771</v>
      </c>
      <c r="B35" s="112">
        <v>4</v>
      </c>
      <c r="C35" s="112">
        <v>0</v>
      </c>
      <c r="D35" s="112">
        <v>0</v>
      </c>
    </row>
    <row r="36" spans="1:4">
      <c r="A36" s="130">
        <v>46257</v>
      </c>
      <c r="B36" s="112">
        <v>14</v>
      </c>
      <c r="C36" s="112">
        <v>0</v>
      </c>
      <c r="D36" s="112">
        <v>1</v>
      </c>
    </row>
    <row r="37" spans="1:4">
      <c r="A37" s="114" t="s">
        <v>636</v>
      </c>
      <c r="B37" s="112">
        <v>1</v>
      </c>
      <c r="C37" s="112">
        <v>0</v>
      </c>
      <c r="D37" s="112">
        <v>0</v>
      </c>
    </row>
    <row r="38" spans="1:4">
      <c r="A38" s="115" t="s">
        <v>9395</v>
      </c>
      <c r="B38" s="112">
        <v>1</v>
      </c>
      <c r="C38" s="112">
        <v>0</v>
      </c>
      <c r="D38" s="112">
        <v>0</v>
      </c>
    </row>
    <row r="39" spans="1:4">
      <c r="A39" s="114" t="s">
        <v>3904</v>
      </c>
      <c r="B39" s="112">
        <v>13</v>
      </c>
      <c r="C39" s="112">
        <v>0</v>
      </c>
      <c r="D39" s="112">
        <v>1</v>
      </c>
    </row>
    <row r="40" spans="1:4">
      <c r="A40" s="115" t="s">
        <v>8530</v>
      </c>
      <c r="B40" s="112">
        <v>13</v>
      </c>
      <c r="C40" s="112">
        <v>0</v>
      </c>
      <c r="D40" s="112">
        <v>1</v>
      </c>
    </row>
    <row r="41" spans="1:4">
      <c r="A41" s="130">
        <v>46258</v>
      </c>
      <c r="B41" s="112">
        <v>1</v>
      </c>
      <c r="C41" s="112">
        <v>0</v>
      </c>
      <c r="D41" s="112">
        <v>0</v>
      </c>
    </row>
    <row r="42" spans="1:4">
      <c r="A42" s="114" t="s">
        <v>3130</v>
      </c>
      <c r="B42" s="112">
        <v>1</v>
      </c>
      <c r="C42" s="112">
        <v>0</v>
      </c>
      <c r="D42" s="112">
        <v>0</v>
      </c>
    </row>
    <row r="43" spans="1:4">
      <c r="A43" s="115" t="s">
        <v>10988</v>
      </c>
      <c r="B43" s="112">
        <v>1</v>
      </c>
      <c r="C43" s="112">
        <v>0</v>
      </c>
      <c r="D43" s="112">
        <v>0</v>
      </c>
    </row>
    <row r="44" spans="1:4">
      <c r="A44" s="130">
        <v>46259</v>
      </c>
      <c r="B44" s="112">
        <v>35</v>
      </c>
      <c r="C44" s="112">
        <v>26</v>
      </c>
      <c r="D44" s="112">
        <v>64</v>
      </c>
    </row>
    <row r="45" spans="1:4">
      <c r="A45" s="114" t="s">
        <v>3130</v>
      </c>
      <c r="B45" s="112">
        <v>26</v>
      </c>
      <c r="C45" s="112">
        <v>26</v>
      </c>
      <c r="D45" s="112">
        <v>64</v>
      </c>
    </row>
    <row r="46" spans="1:4">
      <c r="A46" s="115" t="s">
        <v>10768</v>
      </c>
      <c r="B46" s="112">
        <v>26</v>
      </c>
      <c r="C46" s="112">
        <v>26</v>
      </c>
      <c r="D46" s="112">
        <v>64</v>
      </c>
    </row>
    <row r="47" spans="1:4">
      <c r="A47" s="114" t="s">
        <v>3904</v>
      </c>
      <c r="B47" s="112">
        <v>9</v>
      </c>
      <c r="C47" s="112">
        <v>0</v>
      </c>
      <c r="D47" s="112">
        <v>0</v>
      </c>
    </row>
    <row r="48" spans="1:4">
      <c r="A48" s="115" t="s">
        <v>8547</v>
      </c>
      <c r="B48" s="112">
        <v>9</v>
      </c>
      <c r="C48" s="112">
        <v>0</v>
      </c>
      <c r="D48" s="112">
        <v>0</v>
      </c>
    </row>
    <row r="49" spans="1:4">
      <c r="A49" s="130">
        <v>46260</v>
      </c>
      <c r="B49" s="112">
        <v>37</v>
      </c>
      <c r="C49" s="112">
        <v>7</v>
      </c>
      <c r="D49" s="112">
        <v>16</v>
      </c>
    </row>
    <row r="50" spans="1:4">
      <c r="A50" s="114" t="s">
        <v>3131</v>
      </c>
      <c r="B50" s="112">
        <v>25</v>
      </c>
      <c r="C50" s="112">
        <v>7</v>
      </c>
      <c r="D50" s="112">
        <v>16</v>
      </c>
    </row>
    <row r="51" spans="1:4">
      <c r="A51" s="115" t="s">
        <v>8664</v>
      </c>
      <c r="B51" s="112">
        <v>12</v>
      </c>
      <c r="C51" s="112">
        <v>2</v>
      </c>
      <c r="D51" s="112">
        <v>4</v>
      </c>
    </row>
    <row r="52" spans="1:4">
      <c r="A52" s="115" t="s">
        <v>11150</v>
      </c>
      <c r="B52" s="112">
        <v>13</v>
      </c>
      <c r="C52" s="112">
        <v>5</v>
      </c>
      <c r="D52" s="112">
        <v>12</v>
      </c>
    </row>
    <row r="53" spans="1:4">
      <c r="A53" s="114" t="s">
        <v>636</v>
      </c>
      <c r="B53" s="112">
        <v>12</v>
      </c>
      <c r="C53" s="112">
        <v>0</v>
      </c>
      <c r="D53" s="112">
        <v>0</v>
      </c>
    </row>
    <row r="54" spans="1:4">
      <c r="A54" s="115" t="s">
        <v>9228</v>
      </c>
      <c r="B54" s="112">
        <v>12</v>
      </c>
      <c r="C54" s="112">
        <v>0</v>
      </c>
      <c r="D54" s="112">
        <v>0</v>
      </c>
    </row>
    <row r="55" spans="1:4">
      <c r="A55" s="130">
        <v>46261</v>
      </c>
      <c r="B55" s="112">
        <v>39</v>
      </c>
      <c r="C55" s="112">
        <v>25</v>
      </c>
      <c r="D55" s="112">
        <v>2</v>
      </c>
    </row>
    <row r="56" spans="1:4">
      <c r="A56" s="114" t="s">
        <v>636</v>
      </c>
      <c r="B56" s="112">
        <v>13</v>
      </c>
      <c r="C56" s="112">
        <v>0</v>
      </c>
      <c r="D56" s="112">
        <v>2</v>
      </c>
    </row>
    <row r="57" spans="1:4">
      <c r="A57" s="115" t="s">
        <v>8663</v>
      </c>
      <c r="B57" s="112">
        <v>13</v>
      </c>
      <c r="C57" s="112">
        <v>0</v>
      </c>
      <c r="D57" s="112">
        <v>2</v>
      </c>
    </row>
    <row r="58" spans="1:4">
      <c r="A58" s="114" t="s">
        <v>6897</v>
      </c>
      <c r="B58" s="112">
        <v>26</v>
      </c>
      <c r="C58" s="112">
        <v>25</v>
      </c>
      <c r="D58" s="112">
        <v>0</v>
      </c>
    </row>
    <row r="59" spans="1:4">
      <c r="A59" s="115" t="s">
        <v>11189</v>
      </c>
      <c r="B59" s="112">
        <v>1</v>
      </c>
      <c r="C59" s="112">
        <v>0</v>
      </c>
      <c r="D59" s="112">
        <v>0</v>
      </c>
    </row>
    <row r="60" spans="1:4">
      <c r="A60" s="115" t="s">
        <v>11190</v>
      </c>
      <c r="B60" s="112">
        <v>12</v>
      </c>
      <c r="C60" s="112">
        <v>12</v>
      </c>
      <c r="D60" s="112">
        <v>0</v>
      </c>
    </row>
    <row r="61" spans="1:4">
      <c r="A61" s="115" t="s">
        <v>11191</v>
      </c>
      <c r="B61" s="112">
        <v>13</v>
      </c>
      <c r="C61" s="112">
        <v>13</v>
      </c>
      <c r="D61" s="112">
        <v>0</v>
      </c>
    </row>
    <row r="62" spans="1:4">
      <c r="A62" s="130">
        <v>46263</v>
      </c>
      <c r="B62" s="112">
        <v>25</v>
      </c>
      <c r="C62" s="112">
        <v>9</v>
      </c>
      <c r="D62" s="112">
        <v>29</v>
      </c>
    </row>
    <row r="63" spans="1:4">
      <c r="A63" s="114" t="s">
        <v>3131</v>
      </c>
      <c r="B63" s="112">
        <v>11</v>
      </c>
      <c r="C63" s="112">
        <v>5</v>
      </c>
      <c r="D63" s="112">
        <v>23</v>
      </c>
    </row>
    <row r="64" spans="1:4">
      <c r="A64" s="115" t="s">
        <v>9829</v>
      </c>
      <c r="B64" s="112">
        <v>4</v>
      </c>
      <c r="C64" s="112">
        <v>0</v>
      </c>
      <c r="D64" s="112">
        <v>1</v>
      </c>
    </row>
    <row r="65" spans="1:4">
      <c r="A65" s="115" t="s">
        <v>11150</v>
      </c>
      <c r="B65" s="112">
        <v>5</v>
      </c>
      <c r="C65" s="112">
        <v>5</v>
      </c>
      <c r="D65" s="112">
        <v>21</v>
      </c>
    </row>
    <row r="66" spans="1:4">
      <c r="A66" s="115" t="s">
        <v>11291</v>
      </c>
      <c r="B66" s="112">
        <v>2</v>
      </c>
      <c r="C66" s="112">
        <v>0</v>
      </c>
      <c r="D66" s="112">
        <v>1</v>
      </c>
    </row>
    <row r="67" spans="1:4">
      <c r="A67" s="114" t="s">
        <v>636</v>
      </c>
      <c r="B67" s="112">
        <v>11</v>
      </c>
      <c r="C67" s="112">
        <v>4</v>
      </c>
      <c r="D67" s="112">
        <v>6</v>
      </c>
    </row>
    <row r="68" spans="1:4">
      <c r="A68" s="115" t="s">
        <v>9488</v>
      </c>
      <c r="B68" s="112">
        <v>11</v>
      </c>
      <c r="C68" s="112">
        <v>4</v>
      </c>
      <c r="D68" s="112">
        <v>6</v>
      </c>
    </row>
    <row r="69" spans="1:4">
      <c r="A69" s="114" t="s">
        <v>6897</v>
      </c>
      <c r="B69" s="112">
        <v>3</v>
      </c>
      <c r="C69" s="112">
        <v>0</v>
      </c>
      <c r="D69" s="112">
        <v>0</v>
      </c>
    </row>
    <row r="70" spans="1:4">
      <c r="A70" s="115" t="s">
        <v>11292</v>
      </c>
      <c r="B70" s="112">
        <v>3</v>
      </c>
      <c r="C70" s="112">
        <v>0</v>
      </c>
      <c r="D70" s="112">
        <v>0</v>
      </c>
    </row>
    <row r="71" spans="1:4">
      <c r="A71" s="130">
        <v>46264</v>
      </c>
      <c r="B71" s="112">
        <v>37</v>
      </c>
      <c r="C71" s="112">
        <v>17</v>
      </c>
      <c r="D71" s="112">
        <v>20</v>
      </c>
    </row>
    <row r="72" spans="1:4">
      <c r="A72" s="114" t="s">
        <v>3131</v>
      </c>
      <c r="B72" s="112">
        <v>5</v>
      </c>
      <c r="C72" s="112">
        <v>5</v>
      </c>
      <c r="D72" s="112">
        <v>18</v>
      </c>
    </row>
    <row r="73" spans="1:4">
      <c r="A73" s="115" t="s">
        <v>11285</v>
      </c>
      <c r="B73" s="112">
        <v>5</v>
      </c>
      <c r="C73" s="112">
        <v>5</v>
      </c>
      <c r="D73" s="112">
        <v>18</v>
      </c>
    </row>
    <row r="74" spans="1:4">
      <c r="A74" s="114" t="s">
        <v>6897</v>
      </c>
      <c r="B74" s="112">
        <v>32</v>
      </c>
      <c r="C74" s="112">
        <v>12</v>
      </c>
      <c r="D74" s="112">
        <v>2</v>
      </c>
    </row>
    <row r="75" spans="1:4">
      <c r="A75" s="115" t="s">
        <v>11190</v>
      </c>
      <c r="B75" s="112">
        <v>12</v>
      </c>
      <c r="C75" s="112">
        <v>12</v>
      </c>
      <c r="D75" s="112">
        <v>0</v>
      </c>
    </row>
    <row r="76" spans="1:4">
      <c r="A76" s="115" t="s">
        <v>11293</v>
      </c>
      <c r="B76" s="112">
        <v>11</v>
      </c>
      <c r="C76" s="112">
        <v>0</v>
      </c>
      <c r="D76" s="112">
        <v>0</v>
      </c>
    </row>
    <row r="77" spans="1:4">
      <c r="A77" s="115" t="s">
        <v>11294</v>
      </c>
      <c r="B77" s="112">
        <v>9</v>
      </c>
      <c r="C77" s="112">
        <v>0</v>
      </c>
      <c r="D77" s="112">
        <v>2</v>
      </c>
    </row>
    <row r="78" spans="1:4">
      <c r="A78" s="130">
        <v>46262</v>
      </c>
      <c r="B78" s="112">
        <v>38</v>
      </c>
      <c r="C78" s="112">
        <v>38</v>
      </c>
      <c r="D78" s="112">
        <v>0</v>
      </c>
    </row>
    <row r="79" spans="1:4">
      <c r="A79" s="114" t="s">
        <v>3131</v>
      </c>
      <c r="B79" s="112">
        <v>13</v>
      </c>
      <c r="C79" s="112">
        <v>13</v>
      </c>
      <c r="D79" s="112">
        <v>0</v>
      </c>
    </row>
    <row r="80" spans="1:4">
      <c r="A80" s="115" t="s">
        <v>9785</v>
      </c>
      <c r="B80" s="112">
        <v>13</v>
      </c>
      <c r="C80" s="112">
        <v>13</v>
      </c>
      <c r="D80" s="112">
        <v>0</v>
      </c>
    </row>
    <row r="81" spans="1:4">
      <c r="A81" s="114" t="s">
        <v>6897</v>
      </c>
      <c r="B81" s="112">
        <v>25</v>
      </c>
      <c r="C81" s="112">
        <v>25</v>
      </c>
      <c r="D81" s="112">
        <v>0</v>
      </c>
    </row>
    <row r="82" spans="1:4">
      <c r="A82" s="115" t="s">
        <v>11190</v>
      </c>
      <c r="B82" s="112">
        <v>10</v>
      </c>
      <c r="C82" s="112">
        <v>10</v>
      </c>
      <c r="D82" s="112">
        <v>0</v>
      </c>
    </row>
    <row r="83" spans="1:4">
      <c r="A83" s="115" t="s">
        <v>11191</v>
      </c>
      <c r="B83" s="112">
        <v>13</v>
      </c>
      <c r="C83" s="112">
        <v>13</v>
      </c>
      <c r="D83" s="112">
        <v>0</v>
      </c>
    </row>
    <row r="84" spans="1:4">
      <c r="A84" s="115" t="s">
        <v>11301</v>
      </c>
      <c r="B84" s="112">
        <v>2</v>
      </c>
      <c r="C84" s="112">
        <v>2</v>
      </c>
      <c r="D84" s="112">
        <v>0</v>
      </c>
    </row>
    <row r="85" spans="1:4">
      <c r="A85" s="130">
        <v>46265</v>
      </c>
      <c r="B85" s="112">
        <v>16</v>
      </c>
      <c r="C85" s="112">
        <v>5</v>
      </c>
      <c r="D85" s="112">
        <v>2</v>
      </c>
    </row>
    <row r="86" spans="1:4">
      <c r="A86" s="114" t="s">
        <v>633</v>
      </c>
      <c r="B86" s="112">
        <v>3</v>
      </c>
      <c r="C86" s="112">
        <v>0</v>
      </c>
      <c r="D86" s="112">
        <v>2</v>
      </c>
    </row>
    <row r="87" spans="1:4">
      <c r="A87" s="115" t="s">
        <v>10987</v>
      </c>
      <c r="B87" s="112">
        <v>3</v>
      </c>
      <c r="C87" s="112">
        <v>0</v>
      </c>
      <c r="D87" s="112">
        <v>2</v>
      </c>
    </row>
    <row r="88" spans="1:4">
      <c r="A88" s="114" t="s">
        <v>3131</v>
      </c>
      <c r="B88" s="112">
        <v>12</v>
      </c>
      <c r="C88" s="112">
        <v>5</v>
      </c>
      <c r="D88" s="112">
        <v>0</v>
      </c>
    </row>
    <row r="89" spans="1:4">
      <c r="A89" s="115" t="s">
        <v>9123</v>
      </c>
      <c r="B89" s="112">
        <v>7</v>
      </c>
      <c r="C89" s="112">
        <v>0</v>
      </c>
      <c r="D89" s="112">
        <v>0</v>
      </c>
    </row>
    <row r="90" spans="1:4">
      <c r="A90" s="115" t="s">
        <v>11150</v>
      </c>
      <c r="B90" s="112">
        <v>5</v>
      </c>
      <c r="C90" s="112">
        <v>5</v>
      </c>
      <c r="D90" s="112">
        <v>0</v>
      </c>
    </row>
    <row r="91" spans="1:4">
      <c r="A91" s="114" t="s">
        <v>3904</v>
      </c>
      <c r="B91" s="112">
        <v>1</v>
      </c>
      <c r="C91" s="112">
        <v>0</v>
      </c>
      <c r="D91" s="112">
        <v>0</v>
      </c>
    </row>
    <row r="92" spans="1:4">
      <c r="A92" s="115" t="s">
        <v>9395</v>
      </c>
      <c r="B92" s="112">
        <v>1</v>
      </c>
      <c r="C92" s="112">
        <v>0</v>
      </c>
      <c r="D92" s="112">
        <v>0</v>
      </c>
    </row>
    <row r="93" spans="1:4">
      <c r="A93" s="113" t="s">
        <v>1920</v>
      </c>
      <c r="B93" s="112">
        <v>349</v>
      </c>
      <c r="C93" s="112">
        <v>141</v>
      </c>
      <c r="D93" s="112">
        <v>168</v>
      </c>
    </row>
  </sheetData>
  <phoneticPr fontId="3" type="noConversion"/>
  <pageMargins left="0.7" right="0.7" top="0.75" bottom="0.75" header="0.3" footer="0.3"/>
  <pageSetup paperSize="9" orientation="portrait" r:id="rId2"/>
  <headerFooter>
    <oddHeader>&amp;RASE Confidential / Security-C</oddHeader>
  </headerFooter>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2:F704"/>
  <sheetViews>
    <sheetView topLeftCell="B1" workbookViewId="0">
      <selection activeCell="K45" sqref="K45"/>
    </sheetView>
  </sheetViews>
  <sheetFormatPr defaultColWidth="9" defaultRowHeight="16.2"/>
  <cols>
    <col min="1" max="1" width="23.77734375" style="168" customWidth="1"/>
    <col min="2" max="2" width="13.5546875" style="168" customWidth="1"/>
    <col min="3" max="3" width="16" style="168" customWidth="1"/>
    <col min="4" max="4" width="18" style="168" customWidth="1"/>
    <col min="5" max="16384" width="9" style="168"/>
  </cols>
  <sheetData>
    <row r="2" spans="1:6">
      <c r="F2" s="110">
        <f>GETPIVOTDATA("-Rework wafer",$A$3)/GETPIVOTDATA("- Wafer Q'ty",$A$3)</f>
        <v>0.1409055425448868</v>
      </c>
    </row>
    <row r="3" spans="1:6">
      <c r="A3" s="111" t="s">
        <v>3522</v>
      </c>
      <c r="B3" s="168" t="s">
        <v>5939</v>
      </c>
      <c r="C3" s="168" t="s">
        <v>5937</v>
      </c>
      <c r="D3" s="168" t="s">
        <v>5938</v>
      </c>
    </row>
    <row r="4" spans="1:6">
      <c r="A4" s="130">
        <v>46250</v>
      </c>
      <c r="B4" s="112">
        <v>156</v>
      </c>
      <c r="C4" s="112">
        <v>27</v>
      </c>
      <c r="D4" s="112">
        <v>37</v>
      </c>
    </row>
    <row r="5" spans="1:6">
      <c r="A5" s="114" t="s">
        <v>635</v>
      </c>
      <c r="B5" s="112">
        <v>3</v>
      </c>
      <c r="C5" s="112">
        <v>0</v>
      </c>
      <c r="D5" s="112">
        <v>0</v>
      </c>
    </row>
    <row r="6" spans="1:6">
      <c r="A6" s="115" t="s">
        <v>10647</v>
      </c>
      <c r="B6" s="112">
        <v>1</v>
      </c>
      <c r="C6" s="112">
        <v>0</v>
      </c>
      <c r="D6" s="112">
        <v>0</v>
      </c>
    </row>
    <row r="7" spans="1:6">
      <c r="A7" s="115" t="s">
        <v>10711</v>
      </c>
      <c r="B7" s="112">
        <v>1</v>
      </c>
      <c r="C7" s="112">
        <v>0</v>
      </c>
      <c r="D7" s="112">
        <v>0</v>
      </c>
    </row>
    <row r="8" spans="1:6">
      <c r="A8" s="115" t="s">
        <v>10773</v>
      </c>
      <c r="B8" s="112">
        <v>1</v>
      </c>
      <c r="C8" s="112">
        <v>0</v>
      </c>
      <c r="D8" s="112">
        <v>0</v>
      </c>
    </row>
    <row r="9" spans="1:6">
      <c r="A9" s="114" t="s">
        <v>3130</v>
      </c>
      <c r="B9" s="112">
        <v>65</v>
      </c>
      <c r="C9" s="112">
        <v>2</v>
      </c>
      <c r="D9" s="112">
        <v>6</v>
      </c>
    </row>
    <row r="10" spans="1:6">
      <c r="A10" s="115" t="s">
        <v>10237</v>
      </c>
      <c r="B10" s="112">
        <v>3</v>
      </c>
      <c r="C10" s="112">
        <v>0</v>
      </c>
      <c r="D10" s="112">
        <v>0</v>
      </c>
    </row>
    <row r="11" spans="1:6">
      <c r="A11" s="115" t="s">
        <v>10300</v>
      </c>
      <c r="B11" s="112">
        <v>9</v>
      </c>
      <c r="C11" s="112">
        <v>0</v>
      </c>
      <c r="D11" s="112">
        <v>1</v>
      </c>
    </row>
    <row r="12" spans="1:6">
      <c r="A12" s="115" t="s">
        <v>10345</v>
      </c>
      <c r="B12" s="112">
        <v>1</v>
      </c>
      <c r="C12" s="112">
        <v>0</v>
      </c>
      <c r="D12" s="112">
        <v>0</v>
      </c>
    </row>
    <row r="13" spans="1:6">
      <c r="A13" s="115" t="s">
        <v>10384</v>
      </c>
      <c r="B13" s="112">
        <v>6</v>
      </c>
      <c r="C13" s="112">
        <v>0</v>
      </c>
      <c r="D13" s="112">
        <v>0</v>
      </c>
    </row>
    <row r="14" spans="1:6">
      <c r="A14" s="115" t="s">
        <v>10415</v>
      </c>
      <c r="B14" s="112">
        <v>1</v>
      </c>
      <c r="C14" s="112">
        <v>1</v>
      </c>
      <c r="D14" s="112">
        <v>4</v>
      </c>
    </row>
    <row r="15" spans="1:6">
      <c r="A15" s="115" t="s">
        <v>10444</v>
      </c>
      <c r="B15" s="112">
        <v>12</v>
      </c>
      <c r="C15" s="112">
        <v>0</v>
      </c>
      <c r="D15" s="112">
        <v>0</v>
      </c>
    </row>
    <row r="16" spans="1:6">
      <c r="A16" s="115" t="s">
        <v>10495</v>
      </c>
      <c r="B16" s="112">
        <v>10</v>
      </c>
      <c r="C16" s="112">
        <v>0</v>
      </c>
      <c r="D16" s="112">
        <v>0</v>
      </c>
    </row>
    <row r="17" spans="1:4">
      <c r="A17" s="115" t="s">
        <v>10538</v>
      </c>
      <c r="B17" s="112">
        <v>4</v>
      </c>
      <c r="C17" s="112">
        <v>0</v>
      </c>
      <c r="D17" s="112">
        <v>0</v>
      </c>
    </row>
    <row r="18" spans="1:4">
      <c r="A18" s="115" t="s">
        <v>10542</v>
      </c>
      <c r="B18" s="112">
        <v>12</v>
      </c>
      <c r="C18" s="112">
        <v>0</v>
      </c>
      <c r="D18" s="112">
        <v>0</v>
      </c>
    </row>
    <row r="19" spans="1:4">
      <c r="A19" s="115" t="s">
        <v>10545</v>
      </c>
      <c r="B19" s="112">
        <v>3</v>
      </c>
      <c r="C19" s="112">
        <v>1</v>
      </c>
      <c r="D19" s="112">
        <v>1</v>
      </c>
    </row>
    <row r="20" spans="1:4">
      <c r="A20" s="115" t="s">
        <v>10776</v>
      </c>
      <c r="B20" s="112">
        <v>1</v>
      </c>
      <c r="C20" s="112">
        <v>0</v>
      </c>
      <c r="D20" s="112">
        <v>0</v>
      </c>
    </row>
    <row r="21" spans="1:4">
      <c r="A21" s="115" t="s">
        <v>10777</v>
      </c>
      <c r="B21" s="112">
        <v>2</v>
      </c>
      <c r="C21" s="112">
        <v>0</v>
      </c>
      <c r="D21" s="112">
        <v>0</v>
      </c>
    </row>
    <row r="22" spans="1:4">
      <c r="A22" s="115" t="s">
        <v>10780</v>
      </c>
      <c r="B22" s="112">
        <v>1</v>
      </c>
      <c r="C22" s="112">
        <v>0</v>
      </c>
      <c r="D22" s="112">
        <v>0</v>
      </c>
    </row>
    <row r="23" spans="1:4">
      <c r="A23" s="114" t="s">
        <v>3904</v>
      </c>
      <c r="B23" s="112">
        <v>2</v>
      </c>
      <c r="C23" s="112">
        <v>0</v>
      </c>
      <c r="D23" s="112">
        <v>0</v>
      </c>
    </row>
    <row r="24" spans="1:4">
      <c r="A24" s="115" t="s">
        <v>10346</v>
      </c>
      <c r="B24" s="112">
        <v>2</v>
      </c>
      <c r="C24" s="112">
        <v>0</v>
      </c>
      <c r="D24" s="112">
        <v>0</v>
      </c>
    </row>
    <row r="25" spans="1:4">
      <c r="A25" s="114" t="s">
        <v>7011</v>
      </c>
      <c r="B25" s="112">
        <v>86</v>
      </c>
      <c r="C25" s="112">
        <v>25</v>
      </c>
      <c r="D25" s="112">
        <v>31</v>
      </c>
    </row>
    <row r="26" spans="1:4">
      <c r="A26" s="115" t="s">
        <v>10274</v>
      </c>
      <c r="B26" s="112">
        <v>13</v>
      </c>
      <c r="C26" s="112">
        <v>0</v>
      </c>
      <c r="D26" s="112">
        <v>0</v>
      </c>
    </row>
    <row r="27" spans="1:4">
      <c r="A27" s="115" t="s">
        <v>10559</v>
      </c>
      <c r="B27" s="112">
        <v>1</v>
      </c>
      <c r="C27" s="112">
        <v>0</v>
      </c>
      <c r="D27" s="112">
        <v>0</v>
      </c>
    </row>
    <row r="28" spans="1:4">
      <c r="A28" s="115" t="s">
        <v>10568</v>
      </c>
      <c r="B28" s="112">
        <v>2</v>
      </c>
      <c r="C28" s="112">
        <v>1</v>
      </c>
      <c r="D28" s="112">
        <v>1</v>
      </c>
    </row>
    <row r="29" spans="1:4">
      <c r="A29" s="115" t="s">
        <v>10644</v>
      </c>
      <c r="B29" s="112">
        <v>4</v>
      </c>
      <c r="C29" s="112">
        <v>0</v>
      </c>
      <c r="D29" s="112">
        <v>0</v>
      </c>
    </row>
    <row r="30" spans="1:4">
      <c r="A30" s="115" t="s">
        <v>10680</v>
      </c>
      <c r="B30" s="112">
        <v>3</v>
      </c>
      <c r="C30" s="112">
        <v>1</v>
      </c>
      <c r="D30" s="112">
        <v>1</v>
      </c>
    </row>
    <row r="31" spans="1:4">
      <c r="A31" s="115" t="s">
        <v>10774</v>
      </c>
      <c r="B31" s="112">
        <v>5</v>
      </c>
      <c r="C31" s="112">
        <v>0</v>
      </c>
      <c r="D31" s="112">
        <v>0</v>
      </c>
    </row>
    <row r="32" spans="1:4">
      <c r="A32" s="115" t="s">
        <v>10775</v>
      </c>
      <c r="B32" s="112">
        <v>7</v>
      </c>
      <c r="C32" s="112">
        <v>0</v>
      </c>
      <c r="D32" s="112">
        <v>0</v>
      </c>
    </row>
    <row r="33" spans="1:4">
      <c r="A33" s="115" t="s">
        <v>10778</v>
      </c>
      <c r="B33" s="112">
        <v>1</v>
      </c>
      <c r="C33" s="112">
        <v>0</v>
      </c>
      <c r="D33" s="112">
        <v>0</v>
      </c>
    </row>
    <row r="34" spans="1:4">
      <c r="A34" s="115" t="s">
        <v>10779</v>
      </c>
      <c r="B34" s="112">
        <v>11</v>
      </c>
      <c r="C34" s="112">
        <v>0</v>
      </c>
      <c r="D34" s="112">
        <v>0</v>
      </c>
    </row>
    <row r="35" spans="1:4">
      <c r="A35" s="115" t="s">
        <v>10781</v>
      </c>
      <c r="B35" s="112">
        <v>1</v>
      </c>
      <c r="C35" s="112">
        <v>0</v>
      </c>
      <c r="D35" s="112">
        <v>0</v>
      </c>
    </row>
    <row r="36" spans="1:4">
      <c r="A36" s="115" t="s">
        <v>10782</v>
      </c>
      <c r="B36" s="112">
        <v>2</v>
      </c>
      <c r="C36" s="112">
        <v>0</v>
      </c>
      <c r="D36" s="112">
        <v>0</v>
      </c>
    </row>
    <row r="37" spans="1:4">
      <c r="A37" s="115" t="s">
        <v>10783</v>
      </c>
      <c r="B37" s="112">
        <v>12</v>
      </c>
      <c r="C37" s="112">
        <v>0</v>
      </c>
      <c r="D37" s="112">
        <v>0</v>
      </c>
    </row>
    <row r="38" spans="1:4">
      <c r="A38" s="115" t="s">
        <v>10784</v>
      </c>
      <c r="B38" s="112">
        <v>1</v>
      </c>
      <c r="C38" s="112">
        <v>0</v>
      </c>
      <c r="D38" s="112">
        <v>0</v>
      </c>
    </row>
    <row r="39" spans="1:4">
      <c r="A39" s="115" t="s">
        <v>10785</v>
      </c>
      <c r="B39" s="112">
        <v>8</v>
      </c>
      <c r="C39" s="112">
        <v>8</v>
      </c>
      <c r="D39" s="112">
        <v>10</v>
      </c>
    </row>
    <row r="40" spans="1:4">
      <c r="A40" s="115" t="s">
        <v>10786</v>
      </c>
      <c r="B40" s="112">
        <v>9</v>
      </c>
      <c r="C40" s="112">
        <v>9</v>
      </c>
      <c r="D40" s="112">
        <v>9</v>
      </c>
    </row>
    <row r="41" spans="1:4">
      <c r="A41" s="115" t="s">
        <v>10787</v>
      </c>
      <c r="B41" s="112">
        <v>6</v>
      </c>
      <c r="C41" s="112">
        <v>6</v>
      </c>
      <c r="D41" s="112">
        <v>10</v>
      </c>
    </row>
    <row r="42" spans="1:4">
      <c r="A42" s="130">
        <v>46251</v>
      </c>
      <c r="B42" s="112">
        <v>186</v>
      </c>
      <c r="C42" s="112">
        <v>16</v>
      </c>
      <c r="D42" s="112">
        <v>47</v>
      </c>
    </row>
    <row r="43" spans="1:4">
      <c r="A43" s="114" t="s">
        <v>635</v>
      </c>
      <c r="B43" s="112">
        <v>2</v>
      </c>
      <c r="C43" s="112">
        <v>0</v>
      </c>
      <c r="D43" s="112">
        <v>0</v>
      </c>
    </row>
    <row r="44" spans="1:4">
      <c r="A44" s="115" t="s">
        <v>10797</v>
      </c>
      <c r="B44" s="112">
        <v>2</v>
      </c>
      <c r="C44" s="112">
        <v>0</v>
      </c>
      <c r="D44" s="112">
        <v>0</v>
      </c>
    </row>
    <row r="45" spans="1:4">
      <c r="A45" s="114" t="s">
        <v>3130</v>
      </c>
      <c r="B45" s="112">
        <v>64</v>
      </c>
      <c r="C45" s="112">
        <v>1</v>
      </c>
      <c r="D45" s="112">
        <v>4</v>
      </c>
    </row>
    <row r="46" spans="1:4">
      <c r="A46" s="115" t="s">
        <v>10287</v>
      </c>
      <c r="B46" s="112">
        <v>2</v>
      </c>
      <c r="C46" s="112">
        <v>0</v>
      </c>
      <c r="D46" s="112">
        <v>0</v>
      </c>
    </row>
    <row r="47" spans="1:4">
      <c r="A47" s="115" t="s">
        <v>10290</v>
      </c>
      <c r="B47" s="112">
        <v>5</v>
      </c>
      <c r="C47" s="112">
        <v>0</v>
      </c>
      <c r="D47" s="112">
        <v>0</v>
      </c>
    </row>
    <row r="48" spans="1:4">
      <c r="A48" s="115" t="s">
        <v>10309</v>
      </c>
      <c r="B48" s="112">
        <v>11</v>
      </c>
      <c r="C48" s="112">
        <v>0</v>
      </c>
      <c r="D48" s="112">
        <v>0</v>
      </c>
    </row>
    <row r="49" spans="1:4">
      <c r="A49" s="115" t="s">
        <v>10310</v>
      </c>
      <c r="B49" s="112">
        <v>7</v>
      </c>
      <c r="C49" s="112">
        <v>0</v>
      </c>
      <c r="D49" s="112">
        <v>0</v>
      </c>
    </row>
    <row r="50" spans="1:4">
      <c r="A50" s="115" t="s">
        <v>10360</v>
      </c>
      <c r="B50" s="112">
        <v>4</v>
      </c>
      <c r="C50" s="112">
        <v>0</v>
      </c>
      <c r="D50" s="112">
        <v>0</v>
      </c>
    </row>
    <row r="51" spans="1:4">
      <c r="A51" s="115" t="s">
        <v>10808</v>
      </c>
      <c r="B51" s="112">
        <v>8</v>
      </c>
      <c r="C51" s="112">
        <v>0</v>
      </c>
      <c r="D51" s="112">
        <v>0</v>
      </c>
    </row>
    <row r="52" spans="1:4">
      <c r="A52" s="115" t="s">
        <v>10348</v>
      </c>
      <c r="B52" s="112">
        <v>7</v>
      </c>
      <c r="C52" s="112">
        <v>0</v>
      </c>
      <c r="D52" s="112">
        <v>0</v>
      </c>
    </row>
    <row r="53" spans="1:4">
      <c r="A53" s="115" t="s">
        <v>10379</v>
      </c>
      <c r="B53" s="112">
        <v>12</v>
      </c>
      <c r="C53" s="112">
        <v>0</v>
      </c>
      <c r="D53" s="112">
        <v>2</v>
      </c>
    </row>
    <row r="54" spans="1:4">
      <c r="A54" s="115" t="s">
        <v>10410</v>
      </c>
      <c r="B54" s="112">
        <v>1</v>
      </c>
      <c r="C54" s="112">
        <v>0</v>
      </c>
      <c r="D54" s="112">
        <v>0</v>
      </c>
    </row>
    <row r="55" spans="1:4">
      <c r="A55" s="115" t="s">
        <v>10438</v>
      </c>
      <c r="B55" s="112">
        <v>2</v>
      </c>
      <c r="C55" s="112">
        <v>0</v>
      </c>
      <c r="D55" s="112">
        <v>0</v>
      </c>
    </row>
    <row r="56" spans="1:4">
      <c r="A56" s="115" t="s">
        <v>10481</v>
      </c>
      <c r="B56" s="112">
        <v>1</v>
      </c>
      <c r="C56" s="112">
        <v>0</v>
      </c>
      <c r="D56" s="112">
        <v>0</v>
      </c>
    </row>
    <row r="57" spans="1:4">
      <c r="A57" s="115" t="s">
        <v>10710</v>
      </c>
      <c r="B57" s="112">
        <v>1</v>
      </c>
      <c r="C57" s="112">
        <v>0</v>
      </c>
      <c r="D57" s="112">
        <v>0</v>
      </c>
    </row>
    <row r="58" spans="1:4">
      <c r="A58" s="115" t="s">
        <v>10796</v>
      </c>
      <c r="B58" s="112">
        <v>1</v>
      </c>
      <c r="C58" s="112">
        <v>0</v>
      </c>
      <c r="D58" s="112">
        <v>0</v>
      </c>
    </row>
    <row r="59" spans="1:4">
      <c r="A59" s="115" t="s">
        <v>10813</v>
      </c>
      <c r="B59" s="112">
        <v>1</v>
      </c>
      <c r="C59" s="112">
        <v>0</v>
      </c>
      <c r="D59" s="112">
        <v>0</v>
      </c>
    </row>
    <row r="60" spans="1:4">
      <c r="A60" s="115" t="s">
        <v>10815</v>
      </c>
      <c r="B60" s="112">
        <v>1</v>
      </c>
      <c r="C60" s="112">
        <v>1</v>
      </c>
      <c r="D60" s="112">
        <v>2</v>
      </c>
    </row>
    <row r="61" spans="1:4">
      <c r="A61" s="114" t="s">
        <v>3904</v>
      </c>
      <c r="B61" s="112">
        <v>3</v>
      </c>
      <c r="C61" s="112">
        <v>1</v>
      </c>
      <c r="D61" s="112">
        <v>1</v>
      </c>
    </row>
    <row r="62" spans="1:4">
      <c r="A62" s="115" t="s">
        <v>10283</v>
      </c>
      <c r="B62" s="112">
        <v>1</v>
      </c>
      <c r="C62" s="112">
        <v>0</v>
      </c>
      <c r="D62" s="112">
        <v>0</v>
      </c>
    </row>
    <row r="63" spans="1:4">
      <c r="A63" s="115" t="s">
        <v>10800</v>
      </c>
      <c r="B63" s="112">
        <v>1</v>
      </c>
      <c r="C63" s="112">
        <v>0</v>
      </c>
      <c r="D63" s="112">
        <v>0</v>
      </c>
    </row>
    <row r="64" spans="1:4">
      <c r="A64" s="115" t="s">
        <v>10818</v>
      </c>
      <c r="B64" s="112">
        <v>1</v>
      </c>
      <c r="C64" s="112">
        <v>1</v>
      </c>
      <c r="D64" s="112">
        <v>1</v>
      </c>
    </row>
    <row r="65" spans="1:4">
      <c r="A65" s="114" t="s">
        <v>6897</v>
      </c>
      <c r="B65" s="112">
        <v>9</v>
      </c>
      <c r="C65" s="112">
        <v>0</v>
      </c>
      <c r="D65" s="112">
        <v>16</v>
      </c>
    </row>
    <row r="66" spans="1:4">
      <c r="A66" s="115" t="s">
        <v>10804</v>
      </c>
      <c r="B66" s="112">
        <v>2</v>
      </c>
      <c r="C66" s="112">
        <v>0</v>
      </c>
      <c r="D66" s="112">
        <v>0</v>
      </c>
    </row>
    <row r="67" spans="1:4">
      <c r="A67" s="115" t="s">
        <v>10810</v>
      </c>
      <c r="B67" s="112">
        <v>1</v>
      </c>
      <c r="C67" s="112">
        <v>0</v>
      </c>
      <c r="D67" s="112">
        <v>0</v>
      </c>
    </row>
    <row r="68" spans="1:4">
      <c r="A68" s="115" t="s">
        <v>10811</v>
      </c>
      <c r="B68" s="112">
        <v>1</v>
      </c>
      <c r="C68" s="112">
        <v>0</v>
      </c>
      <c r="D68" s="112">
        <v>0</v>
      </c>
    </row>
    <row r="69" spans="1:4">
      <c r="A69" s="115" t="s">
        <v>10812</v>
      </c>
      <c r="B69" s="112">
        <v>1</v>
      </c>
      <c r="C69" s="112">
        <v>0</v>
      </c>
      <c r="D69" s="112">
        <v>5</v>
      </c>
    </row>
    <row r="70" spans="1:4">
      <c r="A70" s="115" t="s">
        <v>10814</v>
      </c>
      <c r="B70" s="112">
        <v>4</v>
      </c>
      <c r="C70" s="112">
        <v>0</v>
      </c>
      <c r="D70" s="112">
        <v>11</v>
      </c>
    </row>
    <row r="71" spans="1:4">
      <c r="A71" s="114" t="s">
        <v>7011</v>
      </c>
      <c r="B71" s="112">
        <v>108</v>
      </c>
      <c r="C71" s="112">
        <v>14</v>
      </c>
      <c r="D71" s="112">
        <v>26</v>
      </c>
    </row>
    <row r="72" spans="1:4">
      <c r="A72" s="115" t="s">
        <v>10587</v>
      </c>
      <c r="B72" s="112">
        <v>1</v>
      </c>
      <c r="C72" s="112">
        <v>0</v>
      </c>
      <c r="D72" s="112">
        <v>0</v>
      </c>
    </row>
    <row r="73" spans="1:4">
      <c r="A73" s="115" t="s">
        <v>10642</v>
      </c>
      <c r="B73" s="112">
        <v>3</v>
      </c>
      <c r="C73" s="112">
        <v>0</v>
      </c>
      <c r="D73" s="112">
        <v>0</v>
      </c>
    </row>
    <row r="74" spans="1:4">
      <c r="A74" s="115" t="s">
        <v>10645</v>
      </c>
      <c r="B74" s="112">
        <v>1</v>
      </c>
      <c r="C74" s="112">
        <v>0</v>
      </c>
      <c r="D74" s="112">
        <v>0</v>
      </c>
    </row>
    <row r="75" spans="1:4">
      <c r="A75" s="115" t="s">
        <v>10650</v>
      </c>
      <c r="B75" s="112">
        <v>7</v>
      </c>
      <c r="C75" s="112">
        <v>0</v>
      </c>
      <c r="D75" s="112">
        <v>0</v>
      </c>
    </row>
    <row r="76" spans="1:4">
      <c r="A76" s="115" t="s">
        <v>10794</v>
      </c>
      <c r="B76" s="112">
        <v>4</v>
      </c>
      <c r="C76" s="112">
        <v>0</v>
      </c>
      <c r="D76" s="112">
        <v>0</v>
      </c>
    </row>
    <row r="77" spans="1:4">
      <c r="A77" s="115" t="s">
        <v>10795</v>
      </c>
      <c r="B77" s="112">
        <v>12</v>
      </c>
      <c r="C77" s="112">
        <v>0</v>
      </c>
      <c r="D77" s="112">
        <v>0</v>
      </c>
    </row>
    <row r="78" spans="1:4">
      <c r="A78" s="115" t="s">
        <v>10798</v>
      </c>
      <c r="B78" s="112">
        <v>13</v>
      </c>
      <c r="C78" s="112">
        <v>0</v>
      </c>
      <c r="D78" s="112">
        <v>0</v>
      </c>
    </row>
    <row r="79" spans="1:4">
      <c r="A79" s="115" t="s">
        <v>10799</v>
      </c>
      <c r="B79" s="112">
        <v>13</v>
      </c>
      <c r="C79" s="112">
        <v>0</v>
      </c>
      <c r="D79" s="112">
        <v>0</v>
      </c>
    </row>
    <row r="80" spans="1:4">
      <c r="A80" s="115" t="s">
        <v>10801</v>
      </c>
      <c r="B80" s="112">
        <v>4</v>
      </c>
      <c r="C80" s="112">
        <v>1</v>
      </c>
      <c r="D80" s="112">
        <v>2</v>
      </c>
    </row>
    <row r="81" spans="1:4">
      <c r="A81" s="115" t="s">
        <v>10802</v>
      </c>
      <c r="B81" s="112">
        <v>2</v>
      </c>
      <c r="C81" s="112">
        <v>0</v>
      </c>
      <c r="D81" s="112">
        <v>0</v>
      </c>
    </row>
    <row r="82" spans="1:4">
      <c r="A82" s="115" t="s">
        <v>10803</v>
      </c>
      <c r="B82" s="112">
        <v>2</v>
      </c>
      <c r="C82" s="112">
        <v>0</v>
      </c>
      <c r="D82" s="112">
        <v>0</v>
      </c>
    </row>
    <row r="83" spans="1:4">
      <c r="A83" s="115" t="s">
        <v>10805</v>
      </c>
      <c r="B83" s="112">
        <v>11</v>
      </c>
      <c r="C83" s="112">
        <v>0</v>
      </c>
      <c r="D83" s="112">
        <v>0</v>
      </c>
    </row>
    <row r="84" spans="1:4">
      <c r="A84" s="115" t="s">
        <v>10806</v>
      </c>
      <c r="B84" s="112">
        <v>10</v>
      </c>
      <c r="C84" s="112">
        <v>0</v>
      </c>
      <c r="D84" s="112">
        <v>0</v>
      </c>
    </row>
    <row r="85" spans="1:4">
      <c r="A85" s="115" t="s">
        <v>10807</v>
      </c>
      <c r="B85" s="112">
        <v>11</v>
      </c>
      <c r="C85" s="112">
        <v>0</v>
      </c>
      <c r="D85" s="112">
        <v>0</v>
      </c>
    </row>
    <row r="86" spans="1:4">
      <c r="A86" s="115" t="s">
        <v>10809</v>
      </c>
      <c r="B86" s="112">
        <v>1</v>
      </c>
      <c r="C86" s="112">
        <v>0</v>
      </c>
      <c r="D86" s="112">
        <v>0</v>
      </c>
    </row>
    <row r="87" spans="1:4">
      <c r="A87" s="115" t="s">
        <v>10816</v>
      </c>
      <c r="B87" s="112">
        <v>12</v>
      </c>
      <c r="C87" s="112">
        <v>12</v>
      </c>
      <c r="D87" s="112">
        <v>23</v>
      </c>
    </row>
    <row r="88" spans="1:4">
      <c r="A88" s="115" t="s">
        <v>10817</v>
      </c>
      <c r="B88" s="112">
        <v>1</v>
      </c>
      <c r="C88" s="112">
        <v>1</v>
      </c>
      <c r="D88" s="112">
        <v>1</v>
      </c>
    </row>
    <row r="89" spans="1:4">
      <c r="A89" s="130">
        <v>46252</v>
      </c>
      <c r="B89" s="112">
        <v>60</v>
      </c>
      <c r="C89" s="112">
        <v>24</v>
      </c>
      <c r="D89" s="112">
        <v>42</v>
      </c>
    </row>
    <row r="90" spans="1:4">
      <c r="A90" s="114" t="s">
        <v>635</v>
      </c>
      <c r="B90" s="112">
        <v>12</v>
      </c>
      <c r="C90" s="112">
        <v>10</v>
      </c>
      <c r="D90" s="112">
        <v>15</v>
      </c>
    </row>
    <row r="91" spans="1:4">
      <c r="A91" s="115" t="s">
        <v>10713</v>
      </c>
      <c r="B91" s="112">
        <v>1</v>
      </c>
      <c r="C91" s="112">
        <v>0</v>
      </c>
      <c r="D91" s="112">
        <v>0</v>
      </c>
    </row>
    <row r="92" spans="1:4">
      <c r="A92" s="115" t="s">
        <v>10826</v>
      </c>
      <c r="B92" s="112">
        <v>1</v>
      </c>
      <c r="C92" s="112">
        <v>0</v>
      </c>
      <c r="D92" s="112">
        <v>0</v>
      </c>
    </row>
    <row r="93" spans="1:4">
      <c r="A93" s="115" t="s">
        <v>10829</v>
      </c>
      <c r="B93" s="112">
        <v>6</v>
      </c>
      <c r="C93" s="112">
        <v>6</v>
      </c>
      <c r="D93" s="112">
        <v>0</v>
      </c>
    </row>
    <row r="94" spans="1:4">
      <c r="A94" s="115" t="s">
        <v>10831</v>
      </c>
      <c r="B94" s="112">
        <v>1</v>
      </c>
      <c r="C94" s="112">
        <v>1</v>
      </c>
      <c r="D94" s="112">
        <v>7</v>
      </c>
    </row>
    <row r="95" spans="1:4">
      <c r="A95" s="115" t="s">
        <v>10835</v>
      </c>
      <c r="B95" s="112">
        <v>3</v>
      </c>
      <c r="C95" s="112">
        <v>3</v>
      </c>
      <c r="D95" s="112">
        <v>8</v>
      </c>
    </row>
    <row r="96" spans="1:4">
      <c r="A96" s="114" t="s">
        <v>3130</v>
      </c>
      <c r="B96" s="112">
        <v>14</v>
      </c>
      <c r="C96" s="112">
        <v>8</v>
      </c>
      <c r="D96" s="112">
        <v>20</v>
      </c>
    </row>
    <row r="97" spans="1:4">
      <c r="A97" s="115" t="s">
        <v>9957</v>
      </c>
      <c r="B97" s="112">
        <v>6</v>
      </c>
      <c r="C97" s="112">
        <v>0</v>
      </c>
      <c r="D97" s="112">
        <v>0</v>
      </c>
    </row>
    <row r="98" spans="1:4">
      <c r="A98" s="115" t="s">
        <v>10832</v>
      </c>
      <c r="B98" s="112">
        <v>2</v>
      </c>
      <c r="C98" s="112">
        <v>2</v>
      </c>
      <c r="D98" s="112">
        <v>4</v>
      </c>
    </row>
    <row r="99" spans="1:4">
      <c r="A99" s="115" t="s">
        <v>10833</v>
      </c>
      <c r="B99" s="112">
        <v>5</v>
      </c>
      <c r="C99" s="112">
        <v>5</v>
      </c>
      <c r="D99" s="112">
        <v>14</v>
      </c>
    </row>
    <row r="100" spans="1:4">
      <c r="A100" s="115" t="s">
        <v>10834</v>
      </c>
      <c r="B100" s="112">
        <v>1</v>
      </c>
      <c r="C100" s="112">
        <v>1</v>
      </c>
      <c r="D100" s="112">
        <v>2</v>
      </c>
    </row>
    <row r="101" spans="1:4">
      <c r="A101" s="114" t="s">
        <v>3904</v>
      </c>
      <c r="B101" s="112">
        <v>17</v>
      </c>
      <c r="C101" s="112">
        <v>0</v>
      </c>
      <c r="D101" s="112">
        <v>0</v>
      </c>
    </row>
    <row r="102" spans="1:4">
      <c r="A102" s="115" t="s">
        <v>10180</v>
      </c>
      <c r="B102" s="112">
        <v>1</v>
      </c>
      <c r="C102" s="112">
        <v>0</v>
      </c>
      <c r="D102" s="112">
        <v>0</v>
      </c>
    </row>
    <row r="103" spans="1:4">
      <c r="A103" s="115" t="s">
        <v>10270</v>
      </c>
      <c r="B103" s="112">
        <v>9</v>
      </c>
      <c r="C103" s="112">
        <v>0</v>
      </c>
      <c r="D103" s="112">
        <v>0</v>
      </c>
    </row>
    <row r="104" spans="1:4">
      <c r="A104" s="115" t="s">
        <v>10325</v>
      </c>
      <c r="B104" s="112">
        <v>6</v>
      </c>
      <c r="C104" s="112">
        <v>0</v>
      </c>
      <c r="D104" s="112">
        <v>0</v>
      </c>
    </row>
    <row r="105" spans="1:4">
      <c r="A105" s="115" t="s">
        <v>10437</v>
      </c>
      <c r="B105" s="112">
        <v>1</v>
      </c>
      <c r="C105" s="112">
        <v>0</v>
      </c>
      <c r="D105" s="112">
        <v>0</v>
      </c>
    </row>
    <row r="106" spans="1:4">
      <c r="A106" s="114" t="s">
        <v>7011</v>
      </c>
      <c r="B106" s="112">
        <v>17</v>
      </c>
      <c r="C106" s="112">
        <v>6</v>
      </c>
      <c r="D106" s="112">
        <v>7</v>
      </c>
    </row>
    <row r="107" spans="1:4">
      <c r="A107" s="115" t="s">
        <v>10626</v>
      </c>
      <c r="B107" s="112">
        <v>1</v>
      </c>
      <c r="C107" s="112">
        <v>0</v>
      </c>
      <c r="D107" s="112">
        <v>0</v>
      </c>
    </row>
    <row r="108" spans="1:4">
      <c r="A108" s="115" t="s">
        <v>10717</v>
      </c>
      <c r="B108" s="112">
        <v>4</v>
      </c>
      <c r="C108" s="112">
        <v>0</v>
      </c>
      <c r="D108" s="112">
        <v>0</v>
      </c>
    </row>
    <row r="109" spans="1:4">
      <c r="A109" s="115" t="s">
        <v>10739</v>
      </c>
      <c r="B109" s="112">
        <v>5</v>
      </c>
      <c r="C109" s="112">
        <v>2</v>
      </c>
      <c r="D109" s="112">
        <v>2</v>
      </c>
    </row>
    <row r="110" spans="1:4">
      <c r="A110" s="115" t="s">
        <v>10759</v>
      </c>
      <c r="B110" s="112">
        <v>1</v>
      </c>
      <c r="C110" s="112">
        <v>1</v>
      </c>
      <c r="D110" s="112">
        <v>1</v>
      </c>
    </row>
    <row r="111" spans="1:4">
      <c r="A111" s="115" t="s">
        <v>10824</v>
      </c>
      <c r="B111" s="112">
        <v>2</v>
      </c>
      <c r="C111" s="112">
        <v>0</v>
      </c>
      <c r="D111" s="112">
        <v>0</v>
      </c>
    </row>
    <row r="112" spans="1:4">
      <c r="A112" s="115" t="s">
        <v>10825</v>
      </c>
      <c r="B112" s="112">
        <v>1</v>
      </c>
      <c r="C112" s="112">
        <v>0</v>
      </c>
      <c r="D112" s="112">
        <v>0</v>
      </c>
    </row>
    <row r="113" spans="1:4">
      <c r="A113" s="115" t="s">
        <v>10827</v>
      </c>
      <c r="B113" s="112">
        <v>1</v>
      </c>
      <c r="C113" s="112">
        <v>1</v>
      </c>
      <c r="D113" s="112">
        <v>2</v>
      </c>
    </row>
    <row r="114" spans="1:4">
      <c r="A114" s="115" t="s">
        <v>10828</v>
      </c>
      <c r="B114" s="112">
        <v>1</v>
      </c>
      <c r="C114" s="112">
        <v>1</v>
      </c>
      <c r="D114" s="112">
        <v>1</v>
      </c>
    </row>
    <row r="115" spans="1:4">
      <c r="A115" s="115" t="s">
        <v>10830</v>
      </c>
      <c r="B115" s="112">
        <v>1</v>
      </c>
      <c r="C115" s="112">
        <v>1</v>
      </c>
      <c r="D115" s="112">
        <v>1</v>
      </c>
    </row>
    <row r="116" spans="1:4">
      <c r="A116" s="130">
        <v>46253</v>
      </c>
      <c r="B116" s="112">
        <v>145</v>
      </c>
      <c r="C116" s="112">
        <v>45</v>
      </c>
      <c r="D116" s="112">
        <v>63</v>
      </c>
    </row>
    <row r="117" spans="1:4">
      <c r="A117" s="114" t="s">
        <v>635</v>
      </c>
      <c r="B117" s="112">
        <v>2</v>
      </c>
      <c r="C117" s="112">
        <v>1</v>
      </c>
      <c r="D117" s="112">
        <v>0</v>
      </c>
    </row>
    <row r="118" spans="1:4">
      <c r="A118" s="115" t="s">
        <v>10857</v>
      </c>
      <c r="B118" s="112">
        <v>1</v>
      </c>
      <c r="C118" s="112">
        <v>0</v>
      </c>
      <c r="D118" s="112">
        <v>0</v>
      </c>
    </row>
    <row r="119" spans="1:4">
      <c r="A119" s="115" t="s">
        <v>10865</v>
      </c>
      <c r="B119" s="112">
        <v>1</v>
      </c>
      <c r="C119" s="112">
        <v>1</v>
      </c>
      <c r="D119" s="112">
        <v>0</v>
      </c>
    </row>
    <row r="120" spans="1:4">
      <c r="A120" s="114" t="s">
        <v>3130</v>
      </c>
      <c r="B120" s="112">
        <v>18</v>
      </c>
      <c r="C120" s="112">
        <v>13</v>
      </c>
      <c r="D120" s="112">
        <v>0</v>
      </c>
    </row>
    <row r="121" spans="1:4">
      <c r="A121" s="115" t="s">
        <v>10815</v>
      </c>
      <c r="B121" s="112">
        <v>1</v>
      </c>
      <c r="C121" s="112">
        <v>0</v>
      </c>
      <c r="D121" s="112">
        <v>0</v>
      </c>
    </row>
    <row r="122" spans="1:4">
      <c r="A122" s="115" t="s">
        <v>10846</v>
      </c>
      <c r="B122" s="112">
        <v>1</v>
      </c>
      <c r="C122" s="112">
        <v>0</v>
      </c>
      <c r="D122" s="112">
        <v>0</v>
      </c>
    </row>
    <row r="123" spans="1:4">
      <c r="A123" s="115" t="s">
        <v>10847</v>
      </c>
      <c r="B123" s="112">
        <v>2</v>
      </c>
      <c r="C123" s="112">
        <v>0</v>
      </c>
      <c r="D123" s="112">
        <v>0</v>
      </c>
    </row>
    <row r="124" spans="1:4">
      <c r="A124" s="115" t="s">
        <v>10848</v>
      </c>
      <c r="B124" s="112">
        <v>1</v>
      </c>
      <c r="C124" s="112">
        <v>0</v>
      </c>
      <c r="D124" s="112">
        <v>0</v>
      </c>
    </row>
    <row r="125" spans="1:4">
      <c r="A125" s="115" t="s">
        <v>10866</v>
      </c>
      <c r="B125" s="112">
        <v>13</v>
      </c>
      <c r="C125" s="112">
        <v>13</v>
      </c>
      <c r="D125" s="112">
        <v>0</v>
      </c>
    </row>
    <row r="126" spans="1:4">
      <c r="A126" s="114" t="s">
        <v>3904</v>
      </c>
      <c r="B126" s="112">
        <v>2</v>
      </c>
      <c r="C126" s="112">
        <v>0</v>
      </c>
      <c r="D126" s="112">
        <v>0</v>
      </c>
    </row>
    <row r="127" spans="1:4">
      <c r="A127" s="115" t="s">
        <v>10162</v>
      </c>
      <c r="B127" s="112">
        <v>2</v>
      </c>
      <c r="C127" s="112">
        <v>0</v>
      </c>
      <c r="D127" s="112">
        <v>0</v>
      </c>
    </row>
    <row r="128" spans="1:4">
      <c r="A128" s="114" t="s">
        <v>6897</v>
      </c>
      <c r="B128" s="112">
        <v>4</v>
      </c>
      <c r="C128" s="112">
        <v>0</v>
      </c>
      <c r="D128" s="112">
        <v>0</v>
      </c>
    </row>
    <row r="129" spans="1:4">
      <c r="A129" s="115" t="s">
        <v>10850</v>
      </c>
      <c r="B129" s="112">
        <v>2</v>
      </c>
      <c r="C129" s="112">
        <v>0</v>
      </c>
      <c r="D129" s="112">
        <v>0</v>
      </c>
    </row>
    <row r="130" spans="1:4">
      <c r="A130" s="115" t="s">
        <v>10861</v>
      </c>
      <c r="B130" s="112">
        <v>1</v>
      </c>
      <c r="C130" s="112">
        <v>0</v>
      </c>
      <c r="D130" s="112">
        <v>0</v>
      </c>
    </row>
    <row r="131" spans="1:4">
      <c r="A131" s="115" t="s">
        <v>10862</v>
      </c>
      <c r="B131" s="112">
        <v>1</v>
      </c>
      <c r="C131" s="112">
        <v>0</v>
      </c>
      <c r="D131" s="112">
        <v>0</v>
      </c>
    </row>
    <row r="132" spans="1:4">
      <c r="A132" s="114" t="s">
        <v>7011</v>
      </c>
      <c r="B132" s="112">
        <v>119</v>
      </c>
      <c r="C132" s="112">
        <v>31</v>
      </c>
      <c r="D132" s="112">
        <v>63</v>
      </c>
    </row>
    <row r="133" spans="1:4">
      <c r="A133" s="115" t="s">
        <v>10519</v>
      </c>
      <c r="B133" s="112">
        <v>5</v>
      </c>
      <c r="C133" s="112">
        <v>0</v>
      </c>
      <c r="D133" s="112">
        <v>0</v>
      </c>
    </row>
    <row r="134" spans="1:4">
      <c r="A134" s="115" t="s">
        <v>10718</v>
      </c>
      <c r="B134" s="112">
        <v>10</v>
      </c>
      <c r="C134" s="112">
        <v>10</v>
      </c>
      <c r="D134" s="112">
        <v>53</v>
      </c>
    </row>
    <row r="135" spans="1:4">
      <c r="A135" s="115" t="s">
        <v>10760</v>
      </c>
      <c r="B135" s="112">
        <v>2</v>
      </c>
      <c r="C135" s="112">
        <v>0</v>
      </c>
      <c r="D135" s="112">
        <v>0</v>
      </c>
    </row>
    <row r="136" spans="1:4">
      <c r="A136" s="115" t="s">
        <v>10765</v>
      </c>
      <c r="B136" s="112">
        <v>3</v>
      </c>
      <c r="C136" s="112">
        <v>0</v>
      </c>
      <c r="D136" s="112">
        <v>0</v>
      </c>
    </row>
    <row r="137" spans="1:4">
      <c r="A137" s="115" t="s">
        <v>10849</v>
      </c>
      <c r="B137" s="112">
        <v>11</v>
      </c>
      <c r="C137" s="112">
        <v>0</v>
      </c>
      <c r="D137" s="112">
        <v>0</v>
      </c>
    </row>
    <row r="138" spans="1:4">
      <c r="A138" s="115" t="s">
        <v>10851</v>
      </c>
      <c r="B138" s="112">
        <v>9</v>
      </c>
      <c r="C138" s="112">
        <v>0</v>
      </c>
      <c r="D138" s="112">
        <v>0</v>
      </c>
    </row>
    <row r="139" spans="1:4">
      <c r="A139" s="115" t="s">
        <v>10852</v>
      </c>
      <c r="B139" s="112">
        <v>13</v>
      </c>
      <c r="C139" s="112">
        <v>0</v>
      </c>
      <c r="D139" s="112">
        <v>0</v>
      </c>
    </row>
    <row r="140" spans="1:4">
      <c r="A140" s="115" t="s">
        <v>10853</v>
      </c>
      <c r="B140" s="112">
        <v>1</v>
      </c>
      <c r="C140" s="112">
        <v>0</v>
      </c>
      <c r="D140" s="112">
        <v>0</v>
      </c>
    </row>
    <row r="141" spans="1:4">
      <c r="A141" s="115" t="s">
        <v>10854</v>
      </c>
      <c r="B141" s="112">
        <v>11</v>
      </c>
      <c r="C141" s="112">
        <v>0</v>
      </c>
      <c r="D141" s="112">
        <v>1</v>
      </c>
    </row>
    <row r="142" spans="1:4">
      <c r="A142" s="115" t="s">
        <v>10855</v>
      </c>
      <c r="B142" s="112">
        <v>9</v>
      </c>
      <c r="C142" s="112">
        <v>0</v>
      </c>
      <c r="D142" s="112">
        <v>0</v>
      </c>
    </row>
    <row r="143" spans="1:4">
      <c r="A143" s="115" t="s">
        <v>10856</v>
      </c>
      <c r="B143" s="112">
        <v>2</v>
      </c>
      <c r="C143" s="112">
        <v>0</v>
      </c>
      <c r="D143" s="112">
        <v>0</v>
      </c>
    </row>
    <row r="144" spans="1:4">
      <c r="A144" s="115" t="s">
        <v>10858</v>
      </c>
      <c r="B144" s="112">
        <v>2</v>
      </c>
      <c r="C144" s="112">
        <v>0</v>
      </c>
      <c r="D144" s="112">
        <v>0</v>
      </c>
    </row>
    <row r="145" spans="1:4">
      <c r="A145" s="115" t="s">
        <v>10859</v>
      </c>
      <c r="B145" s="112">
        <v>4</v>
      </c>
      <c r="C145" s="112">
        <v>0</v>
      </c>
      <c r="D145" s="112">
        <v>0</v>
      </c>
    </row>
    <row r="146" spans="1:4">
      <c r="A146" s="115" t="s">
        <v>10860</v>
      </c>
      <c r="B146" s="112">
        <v>7</v>
      </c>
      <c r="C146" s="112">
        <v>0</v>
      </c>
      <c r="D146" s="112">
        <v>0</v>
      </c>
    </row>
    <row r="147" spans="1:4">
      <c r="A147" s="115" t="s">
        <v>10863</v>
      </c>
      <c r="B147" s="112">
        <v>5</v>
      </c>
      <c r="C147" s="112">
        <v>0</v>
      </c>
      <c r="D147" s="112">
        <v>0</v>
      </c>
    </row>
    <row r="148" spans="1:4">
      <c r="A148" s="115" t="s">
        <v>10864</v>
      </c>
      <c r="B148" s="112">
        <v>5</v>
      </c>
      <c r="C148" s="112">
        <v>0</v>
      </c>
      <c r="D148" s="112">
        <v>0</v>
      </c>
    </row>
    <row r="149" spans="1:4">
      <c r="A149" s="115" t="s">
        <v>10867</v>
      </c>
      <c r="B149" s="112">
        <v>1</v>
      </c>
      <c r="C149" s="112">
        <v>1</v>
      </c>
      <c r="D149" s="112">
        <v>1</v>
      </c>
    </row>
    <row r="150" spans="1:4">
      <c r="A150" s="115" t="s">
        <v>10868</v>
      </c>
      <c r="B150" s="112">
        <v>12</v>
      </c>
      <c r="C150" s="112">
        <v>13</v>
      </c>
      <c r="D150" s="112">
        <v>0</v>
      </c>
    </row>
    <row r="151" spans="1:4">
      <c r="A151" s="115" t="s">
        <v>10869</v>
      </c>
      <c r="B151" s="112">
        <v>4</v>
      </c>
      <c r="C151" s="112">
        <v>4</v>
      </c>
      <c r="D151" s="112">
        <v>4</v>
      </c>
    </row>
    <row r="152" spans="1:4">
      <c r="A152" s="115" t="s">
        <v>10870</v>
      </c>
      <c r="B152" s="112">
        <v>1</v>
      </c>
      <c r="C152" s="112">
        <v>1</v>
      </c>
      <c r="D152" s="112">
        <v>1</v>
      </c>
    </row>
    <row r="153" spans="1:4">
      <c r="A153" s="115" t="s">
        <v>10871</v>
      </c>
      <c r="B153" s="112">
        <v>1</v>
      </c>
      <c r="C153" s="112">
        <v>1</v>
      </c>
      <c r="D153" s="112">
        <v>2</v>
      </c>
    </row>
    <row r="154" spans="1:4">
      <c r="A154" s="115" t="s">
        <v>10872</v>
      </c>
      <c r="B154" s="112">
        <v>1</v>
      </c>
      <c r="C154" s="112">
        <v>1</v>
      </c>
      <c r="D154" s="112">
        <v>1</v>
      </c>
    </row>
    <row r="155" spans="1:4">
      <c r="A155" s="130">
        <v>46254</v>
      </c>
      <c r="B155" s="112">
        <v>231</v>
      </c>
      <c r="C155" s="112">
        <v>26</v>
      </c>
      <c r="D155" s="112">
        <v>58</v>
      </c>
    </row>
    <row r="156" spans="1:4">
      <c r="A156" s="114" t="s">
        <v>635</v>
      </c>
      <c r="B156" s="112">
        <v>9</v>
      </c>
      <c r="C156" s="112">
        <v>6</v>
      </c>
      <c r="D156" s="112">
        <v>0</v>
      </c>
    </row>
    <row r="157" spans="1:4">
      <c r="A157" s="115" t="s">
        <v>10891</v>
      </c>
      <c r="B157" s="112">
        <v>3</v>
      </c>
      <c r="C157" s="112">
        <v>0</v>
      </c>
      <c r="D157" s="112">
        <v>0</v>
      </c>
    </row>
    <row r="158" spans="1:4">
      <c r="A158" s="115" t="s">
        <v>10909</v>
      </c>
      <c r="B158" s="112">
        <v>6</v>
      </c>
      <c r="C158" s="112">
        <v>6</v>
      </c>
      <c r="D158" s="112">
        <v>0</v>
      </c>
    </row>
    <row r="159" spans="1:4">
      <c r="A159" s="114" t="s">
        <v>3130</v>
      </c>
      <c r="B159" s="112">
        <v>18</v>
      </c>
      <c r="C159" s="112">
        <v>0</v>
      </c>
      <c r="D159" s="112">
        <v>1</v>
      </c>
    </row>
    <row r="160" spans="1:4">
      <c r="A160" s="115" t="s">
        <v>10299</v>
      </c>
      <c r="B160" s="112">
        <v>10</v>
      </c>
      <c r="C160" s="112">
        <v>0</v>
      </c>
      <c r="D160" s="112">
        <v>0</v>
      </c>
    </row>
    <row r="161" spans="1:4">
      <c r="A161" s="115" t="s">
        <v>10454</v>
      </c>
      <c r="B161" s="112">
        <v>1</v>
      </c>
      <c r="C161" s="112">
        <v>0</v>
      </c>
      <c r="D161" s="112">
        <v>0</v>
      </c>
    </row>
    <row r="162" spans="1:4">
      <c r="A162" s="115" t="s">
        <v>10511</v>
      </c>
      <c r="B162" s="112">
        <v>1</v>
      </c>
      <c r="C162" s="112">
        <v>0</v>
      </c>
      <c r="D162" s="112">
        <v>0</v>
      </c>
    </row>
    <row r="163" spans="1:4">
      <c r="A163" s="115" t="s">
        <v>10833</v>
      </c>
      <c r="B163" s="112">
        <v>5</v>
      </c>
      <c r="C163" s="112">
        <v>0</v>
      </c>
      <c r="D163" s="112">
        <v>1</v>
      </c>
    </row>
    <row r="164" spans="1:4">
      <c r="A164" s="115" t="s">
        <v>10892</v>
      </c>
      <c r="B164" s="112">
        <v>1</v>
      </c>
      <c r="C164" s="112">
        <v>0</v>
      </c>
      <c r="D164" s="112">
        <v>0</v>
      </c>
    </row>
    <row r="165" spans="1:4">
      <c r="A165" s="114" t="s">
        <v>3904</v>
      </c>
      <c r="B165" s="112">
        <v>23</v>
      </c>
      <c r="C165" s="112">
        <v>0</v>
      </c>
      <c r="D165" s="112">
        <v>0</v>
      </c>
    </row>
    <row r="166" spans="1:4">
      <c r="A166" s="115" t="s">
        <v>9345</v>
      </c>
      <c r="B166" s="112">
        <v>9</v>
      </c>
      <c r="C166" s="112">
        <v>0</v>
      </c>
      <c r="D166" s="112">
        <v>0</v>
      </c>
    </row>
    <row r="167" spans="1:4">
      <c r="A167" s="115" t="s">
        <v>9735</v>
      </c>
      <c r="B167" s="112">
        <v>13</v>
      </c>
      <c r="C167" s="112">
        <v>0</v>
      </c>
      <c r="D167" s="112">
        <v>0</v>
      </c>
    </row>
    <row r="168" spans="1:4">
      <c r="A168" s="115" t="s">
        <v>10889</v>
      </c>
      <c r="B168" s="112">
        <v>1</v>
      </c>
      <c r="C168" s="112">
        <v>0</v>
      </c>
      <c r="D168" s="112">
        <v>0</v>
      </c>
    </row>
    <row r="169" spans="1:4">
      <c r="A169" s="114" t="s">
        <v>6897</v>
      </c>
      <c r="B169" s="112">
        <v>19</v>
      </c>
      <c r="C169" s="112">
        <v>0</v>
      </c>
      <c r="D169" s="112">
        <v>6</v>
      </c>
    </row>
    <row r="170" spans="1:4">
      <c r="A170" s="115" t="s">
        <v>10883</v>
      </c>
      <c r="B170" s="112">
        <v>4</v>
      </c>
      <c r="C170" s="112">
        <v>0</v>
      </c>
      <c r="D170" s="112">
        <v>1</v>
      </c>
    </row>
    <row r="171" spans="1:4">
      <c r="A171" s="115" t="s">
        <v>10884</v>
      </c>
      <c r="B171" s="112">
        <v>5</v>
      </c>
      <c r="C171" s="112">
        <v>0</v>
      </c>
      <c r="D171" s="112">
        <v>2</v>
      </c>
    </row>
    <row r="172" spans="1:4">
      <c r="A172" s="115" t="s">
        <v>10885</v>
      </c>
      <c r="B172" s="112">
        <v>1</v>
      </c>
      <c r="C172" s="112">
        <v>0</v>
      </c>
      <c r="D172" s="112">
        <v>1</v>
      </c>
    </row>
    <row r="173" spans="1:4">
      <c r="A173" s="115" t="s">
        <v>10896</v>
      </c>
      <c r="B173" s="112">
        <v>1</v>
      </c>
      <c r="C173" s="112">
        <v>0</v>
      </c>
      <c r="D173" s="112">
        <v>0</v>
      </c>
    </row>
    <row r="174" spans="1:4">
      <c r="A174" s="115" t="s">
        <v>10898</v>
      </c>
      <c r="B174" s="112">
        <v>1</v>
      </c>
      <c r="C174" s="112">
        <v>0</v>
      </c>
      <c r="D174" s="112">
        <v>0</v>
      </c>
    </row>
    <row r="175" spans="1:4">
      <c r="A175" s="115" t="s">
        <v>10901</v>
      </c>
      <c r="B175" s="112">
        <v>1</v>
      </c>
      <c r="C175" s="112">
        <v>0</v>
      </c>
      <c r="D175" s="112">
        <v>2</v>
      </c>
    </row>
    <row r="176" spans="1:4">
      <c r="A176" s="115" t="s">
        <v>10902</v>
      </c>
      <c r="B176" s="112">
        <v>4</v>
      </c>
      <c r="C176" s="112">
        <v>0</v>
      </c>
      <c r="D176" s="112">
        <v>0</v>
      </c>
    </row>
    <row r="177" spans="1:4">
      <c r="A177" s="115" t="s">
        <v>10903</v>
      </c>
      <c r="B177" s="112">
        <v>1</v>
      </c>
      <c r="C177" s="112">
        <v>0</v>
      </c>
      <c r="D177" s="112">
        <v>0</v>
      </c>
    </row>
    <row r="178" spans="1:4">
      <c r="A178" s="115" t="s">
        <v>10904</v>
      </c>
      <c r="B178" s="112">
        <v>1</v>
      </c>
      <c r="C178" s="112">
        <v>0</v>
      </c>
      <c r="D178" s="112">
        <v>0</v>
      </c>
    </row>
    <row r="179" spans="1:4">
      <c r="A179" s="114" t="s">
        <v>7011</v>
      </c>
      <c r="B179" s="112">
        <v>162</v>
      </c>
      <c r="C179" s="112">
        <v>20</v>
      </c>
      <c r="D179" s="112">
        <v>51</v>
      </c>
    </row>
    <row r="180" spans="1:4">
      <c r="A180" s="115" t="s">
        <v>10459</v>
      </c>
      <c r="B180" s="112">
        <v>9</v>
      </c>
      <c r="C180" s="112">
        <v>0</v>
      </c>
      <c r="D180" s="112">
        <v>0</v>
      </c>
    </row>
    <row r="181" spans="1:4">
      <c r="A181" s="115" t="s">
        <v>10557</v>
      </c>
      <c r="B181" s="112">
        <v>2</v>
      </c>
      <c r="C181" s="112">
        <v>0</v>
      </c>
      <c r="D181" s="112">
        <v>0</v>
      </c>
    </row>
    <row r="182" spans="1:4">
      <c r="A182" s="115" t="s">
        <v>10569</v>
      </c>
      <c r="B182" s="112">
        <v>8</v>
      </c>
      <c r="C182" s="112">
        <v>0</v>
      </c>
      <c r="D182" s="112">
        <v>0</v>
      </c>
    </row>
    <row r="183" spans="1:4">
      <c r="A183" s="115" t="s">
        <v>10648</v>
      </c>
      <c r="B183" s="112">
        <v>1</v>
      </c>
      <c r="C183" s="112">
        <v>0</v>
      </c>
      <c r="D183" s="112">
        <v>0</v>
      </c>
    </row>
    <row r="184" spans="1:4">
      <c r="A184" s="115" t="s">
        <v>10682</v>
      </c>
      <c r="B184" s="112">
        <v>13</v>
      </c>
      <c r="C184" s="112">
        <v>12</v>
      </c>
      <c r="D184" s="112">
        <v>39</v>
      </c>
    </row>
    <row r="185" spans="1:4">
      <c r="A185" s="115" t="s">
        <v>10715</v>
      </c>
      <c r="B185" s="112">
        <v>1</v>
      </c>
      <c r="C185" s="112">
        <v>0</v>
      </c>
      <c r="D185" s="112">
        <v>0</v>
      </c>
    </row>
    <row r="186" spans="1:4">
      <c r="A186" s="115" t="s">
        <v>10767</v>
      </c>
      <c r="B186" s="112">
        <v>1</v>
      </c>
      <c r="C186" s="112">
        <v>1</v>
      </c>
      <c r="D186" s="112">
        <v>0</v>
      </c>
    </row>
    <row r="187" spans="1:4">
      <c r="A187" s="115" t="s">
        <v>10830</v>
      </c>
      <c r="B187" s="112">
        <v>4</v>
      </c>
      <c r="C187" s="112">
        <v>0</v>
      </c>
      <c r="D187" s="112">
        <v>0</v>
      </c>
    </row>
    <row r="188" spans="1:4">
      <c r="A188" s="115" t="s">
        <v>10886</v>
      </c>
      <c r="B188" s="112">
        <v>2</v>
      </c>
      <c r="C188" s="112">
        <v>0</v>
      </c>
      <c r="D188" s="112">
        <v>0</v>
      </c>
    </row>
    <row r="189" spans="1:4">
      <c r="A189" s="115" t="s">
        <v>10887</v>
      </c>
      <c r="B189" s="112">
        <v>13</v>
      </c>
      <c r="C189" s="112">
        <v>0</v>
      </c>
      <c r="D189" s="112">
        <v>0</v>
      </c>
    </row>
    <row r="190" spans="1:4">
      <c r="A190" s="115" t="s">
        <v>10888</v>
      </c>
      <c r="B190" s="112">
        <v>13</v>
      </c>
      <c r="C190" s="112">
        <v>0</v>
      </c>
      <c r="D190" s="112">
        <v>0</v>
      </c>
    </row>
    <row r="191" spans="1:4">
      <c r="A191" s="115" t="s">
        <v>10890</v>
      </c>
      <c r="B191" s="112">
        <v>4</v>
      </c>
      <c r="C191" s="112">
        <v>0</v>
      </c>
      <c r="D191" s="112">
        <v>0</v>
      </c>
    </row>
    <row r="192" spans="1:4">
      <c r="A192" s="115" t="s">
        <v>10893</v>
      </c>
      <c r="B192" s="112">
        <v>13</v>
      </c>
      <c r="C192" s="112">
        <v>0</v>
      </c>
      <c r="D192" s="112">
        <v>0</v>
      </c>
    </row>
    <row r="193" spans="1:4">
      <c r="A193" s="115" t="s">
        <v>10894</v>
      </c>
      <c r="B193" s="112">
        <v>11</v>
      </c>
      <c r="C193" s="112">
        <v>0</v>
      </c>
      <c r="D193" s="112">
        <v>0</v>
      </c>
    </row>
    <row r="194" spans="1:4">
      <c r="A194" s="115" t="s">
        <v>10895</v>
      </c>
      <c r="B194" s="112">
        <v>12</v>
      </c>
      <c r="C194" s="112">
        <v>0</v>
      </c>
      <c r="D194" s="112">
        <v>0</v>
      </c>
    </row>
    <row r="195" spans="1:4">
      <c r="A195" s="115" t="s">
        <v>10897</v>
      </c>
      <c r="B195" s="112">
        <v>1</v>
      </c>
      <c r="C195" s="112">
        <v>0</v>
      </c>
      <c r="D195" s="112">
        <v>0</v>
      </c>
    </row>
    <row r="196" spans="1:4">
      <c r="A196" s="115" t="s">
        <v>10899</v>
      </c>
      <c r="B196" s="112">
        <v>13</v>
      </c>
      <c r="C196" s="112">
        <v>0</v>
      </c>
      <c r="D196" s="112">
        <v>0</v>
      </c>
    </row>
    <row r="197" spans="1:4">
      <c r="A197" s="115" t="s">
        <v>10900</v>
      </c>
      <c r="B197" s="112">
        <v>12</v>
      </c>
      <c r="C197" s="112">
        <v>0</v>
      </c>
      <c r="D197" s="112">
        <v>0</v>
      </c>
    </row>
    <row r="198" spans="1:4">
      <c r="A198" s="115" t="s">
        <v>10905</v>
      </c>
      <c r="B198" s="112">
        <v>4</v>
      </c>
      <c r="C198" s="112">
        <v>1</v>
      </c>
      <c r="D198" s="112">
        <v>2</v>
      </c>
    </row>
    <row r="199" spans="1:4">
      <c r="A199" s="115" t="s">
        <v>10906</v>
      </c>
      <c r="B199" s="112">
        <v>7</v>
      </c>
      <c r="C199" s="112">
        <v>0</v>
      </c>
      <c r="D199" s="112">
        <v>0</v>
      </c>
    </row>
    <row r="200" spans="1:4">
      <c r="A200" s="115" t="s">
        <v>10907</v>
      </c>
      <c r="B200" s="112">
        <v>13</v>
      </c>
      <c r="C200" s="112">
        <v>1</v>
      </c>
      <c r="D200" s="112">
        <v>1</v>
      </c>
    </row>
    <row r="201" spans="1:4">
      <c r="A201" s="115" t="s">
        <v>10908</v>
      </c>
      <c r="B201" s="112">
        <v>4</v>
      </c>
      <c r="C201" s="112">
        <v>4</v>
      </c>
      <c r="D201" s="112">
        <v>7</v>
      </c>
    </row>
    <row r="202" spans="1:4">
      <c r="A202" s="115" t="s">
        <v>10910</v>
      </c>
      <c r="B202" s="112">
        <v>1</v>
      </c>
      <c r="C202" s="112">
        <v>1</v>
      </c>
      <c r="D202" s="112">
        <v>2</v>
      </c>
    </row>
    <row r="203" spans="1:4">
      <c r="A203" s="130">
        <v>46255</v>
      </c>
      <c r="B203" s="112">
        <v>147</v>
      </c>
      <c r="C203" s="112">
        <v>24</v>
      </c>
      <c r="D203" s="112">
        <v>118</v>
      </c>
    </row>
    <row r="204" spans="1:4">
      <c r="A204" s="114" t="s">
        <v>635</v>
      </c>
      <c r="B204" s="112">
        <v>3</v>
      </c>
      <c r="C204" s="112">
        <v>0</v>
      </c>
      <c r="D204" s="112">
        <v>0</v>
      </c>
    </row>
    <row r="205" spans="1:4">
      <c r="A205" s="115" t="s">
        <v>10835</v>
      </c>
      <c r="B205" s="112">
        <v>3</v>
      </c>
      <c r="C205" s="112">
        <v>0</v>
      </c>
      <c r="D205" s="112">
        <v>0</v>
      </c>
    </row>
    <row r="206" spans="1:4">
      <c r="A206" s="114" t="s">
        <v>3130</v>
      </c>
      <c r="B206" s="112">
        <v>30</v>
      </c>
      <c r="C206" s="112">
        <v>2</v>
      </c>
      <c r="D206" s="112">
        <v>5</v>
      </c>
    </row>
    <row r="207" spans="1:4">
      <c r="A207" s="115" t="s">
        <v>10382</v>
      </c>
      <c r="B207" s="112">
        <v>2</v>
      </c>
      <c r="C207" s="112">
        <v>1</v>
      </c>
      <c r="D207" s="112">
        <v>4</v>
      </c>
    </row>
    <row r="208" spans="1:4">
      <c r="A208" s="115" t="s">
        <v>10669</v>
      </c>
      <c r="B208" s="112">
        <v>12</v>
      </c>
      <c r="C208" s="112">
        <v>0</v>
      </c>
      <c r="D208" s="112">
        <v>1</v>
      </c>
    </row>
    <row r="209" spans="1:4">
      <c r="A209" s="115" t="s">
        <v>10741</v>
      </c>
      <c r="B209" s="112">
        <v>10</v>
      </c>
      <c r="C209" s="112">
        <v>0</v>
      </c>
      <c r="D209" s="112">
        <v>0</v>
      </c>
    </row>
    <row r="210" spans="1:4">
      <c r="A210" s="115" t="s">
        <v>10834</v>
      </c>
      <c r="B210" s="112">
        <v>1</v>
      </c>
      <c r="C210" s="112">
        <v>0</v>
      </c>
      <c r="D210" s="112">
        <v>0</v>
      </c>
    </row>
    <row r="211" spans="1:4">
      <c r="A211" s="115" t="s">
        <v>10951</v>
      </c>
      <c r="B211" s="112">
        <v>3</v>
      </c>
      <c r="C211" s="112">
        <v>0</v>
      </c>
      <c r="D211" s="112">
        <v>0</v>
      </c>
    </row>
    <row r="212" spans="1:4">
      <c r="A212" s="115" t="s">
        <v>10959</v>
      </c>
      <c r="B212" s="112">
        <v>1</v>
      </c>
      <c r="C212" s="112">
        <v>0</v>
      </c>
      <c r="D212" s="112">
        <v>0</v>
      </c>
    </row>
    <row r="213" spans="1:4">
      <c r="A213" s="115" t="s">
        <v>10980</v>
      </c>
      <c r="B213" s="112">
        <v>1</v>
      </c>
      <c r="C213" s="112">
        <v>1</v>
      </c>
      <c r="D213" s="112">
        <v>0</v>
      </c>
    </row>
    <row r="214" spans="1:4">
      <c r="A214" s="114" t="s">
        <v>3904</v>
      </c>
      <c r="B214" s="112">
        <v>2</v>
      </c>
      <c r="C214" s="112">
        <v>0</v>
      </c>
      <c r="D214" s="112">
        <v>0</v>
      </c>
    </row>
    <row r="215" spans="1:4">
      <c r="A215" s="115" t="s">
        <v>10541</v>
      </c>
      <c r="B215" s="112">
        <v>1</v>
      </c>
      <c r="C215" s="112">
        <v>0</v>
      </c>
      <c r="D215" s="112">
        <v>0</v>
      </c>
    </row>
    <row r="216" spans="1:4">
      <c r="A216" s="115" t="s">
        <v>10961</v>
      </c>
      <c r="B216" s="112">
        <v>1</v>
      </c>
      <c r="C216" s="112">
        <v>0</v>
      </c>
      <c r="D216" s="112">
        <v>0</v>
      </c>
    </row>
    <row r="217" spans="1:4">
      <c r="A217" s="114" t="s">
        <v>6897</v>
      </c>
      <c r="B217" s="112">
        <v>4</v>
      </c>
      <c r="C217" s="112">
        <v>3</v>
      </c>
      <c r="D217" s="112">
        <v>0</v>
      </c>
    </row>
    <row r="218" spans="1:4">
      <c r="A218" s="115" t="s">
        <v>10960</v>
      </c>
      <c r="B218" s="112">
        <v>1</v>
      </c>
      <c r="C218" s="112">
        <v>0</v>
      </c>
      <c r="D218" s="112">
        <v>0</v>
      </c>
    </row>
    <row r="219" spans="1:4">
      <c r="A219" s="115" t="s">
        <v>10982</v>
      </c>
      <c r="B219" s="112">
        <v>3</v>
      </c>
      <c r="C219" s="112">
        <v>3</v>
      </c>
      <c r="D219" s="112">
        <v>0</v>
      </c>
    </row>
    <row r="220" spans="1:4">
      <c r="A220" s="114" t="s">
        <v>7011</v>
      </c>
      <c r="B220" s="112">
        <v>108</v>
      </c>
      <c r="C220" s="112">
        <v>19</v>
      </c>
      <c r="D220" s="112">
        <v>113</v>
      </c>
    </row>
    <row r="221" spans="1:4">
      <c r="A221" s="115" t="s">
        <v>10487</v>
      </c>
      <c r="B221" s="112">
        <v>1</v>
      </c>
      <c r="C221" s="112">
        <v>0</v>
      </c>
      <c r="D221" s="112">
        <v>0</v>
      </c>
    </row>
    <row r="222" spans="1:4">
      <c r="A222" s="115" t="s">
        <v>10817</v>
      </c>
      <c r="B222" s="112">
        <v>1</v>
      </c>
      <c r="C222" s="112">
        <v>0</v>
      </c>
      <c r="D222" s="112">
        <v>0</v>
      </c>
    </row>
    <row r="223" spans="1:4">
      <c r="A223" s="115" t="s">
        <v>10944</v>
      </c>
      <c r="B223" s="112">
        <v>4</v>
      </c>
      <c r="C223" s="112">
        <v>0</v>
      </c>
      <c r="D223" s="112">
        <v>0</v>
      </c>
    </row>
    <row r="224" spans="1:4">
      <c r="A224" s="115" t="s">
        <v>10945</v>
      </c>
      <c r="B224" s="112">
        <v>1</v>
      </c>
      <c r="C224" s="112">
        <v>0</v>
      </c>
      <c r="D224" s="112">
        <v>0</v>
      </c>
    </row>
    <row r="225" spans="1:4">
      <c r="A225" s="115" t="s">
        <v>10946</v>
      </c>
      <c r="B225" s="112">
        <v>2</v>
      </c>
      <c r="C225" s="112">
        <v>0</v>
      </c>
      <c r="D225" s="112">
        <v>0</v>
      </c>
    </row>
    <row r="226" spans="1:4">
      <c r="A226" s="115" t="s">
        <v>10947</v>
      </c>
      <c r="B226" s="112">
        <v>13</v>
      </c>
      <c r="C226" s="112">
        <v>0</v>
      </c>
      <c r="D226" s="112">
        <v>0</v>
      </c>
    </row>
    <row r="227" spans="1:4">
      <c r="A227" s="115" t="s">
        <v>10948</v>
      </c>
      <c r="B227" s="112">
        <v>3</v>
      </c>
      <c r="C227" s="112">
        <v>0</v>
      </c>
      <c r="D227" s="112">
        <v>0</v>
      </c>
    </row>
    <row r="228" spans="1:4">
      <c r="A228" s="115" t="s">
        <v>10949</v>
      </c>
      <c r="B228" s="112">
        <v>1</v>
      </c>
      <c r="C228" s="112">
        <v>0</v>
      </c>
      <c r="D228" s="112">
        <v>0</v>
      </c>
    </row>
    <row r="229" spans="1:4">
      <c r="A229" s="115" t="s">
        <v>10950</v>
      </c>
      <c r="B229" s="112">
        <v>12</v>
      </c>
      <c r="C229" s="112">
        <v>0</v>
      </c>
      <c r="D229" s="112">
        <v>0</v>
      </c>
    </row>
    <row r="230" spans="1:4">
      <c r="A230" s="115" t="s">
        <v>10952</v>
      </c>
      <c r="B230" s="112">
        <v>13</v>
      </c>
      <c r="C230" s="112">
        <v>1</v>
      </c>
      <c r="D230" s="112">
        <v>1</v>
      </c>
    </row>
    <row r="231" spans="1:4">
      <c r="A231" s="115" t="s">
        <v>10953</v>
      </c>
      <c r="B231" s="112">
        <v>10</v>
      </c>
      <c r="C231" s="112">
        <v>0</v>
      </c>
      <c r="D231" s="112">
        <v>0</v>
      </c>
    </row>
    <row r="232" spans="1:4">
      <c r="A232" s="115" t="s">
        <v>10954</v>
      </c>
      <c r="B232" s="112">
        <v>12</v>
      </c>
      <c r="C232" s="112">
        <v>0</v>
      </c>
      <c r="D232" s="112">
        <v>0</v>
      </c>
    </row>
    <row r="233" spans="1:4">
      <c r="A233" s="115" t="s">
        <v>10955</v>
      </c>
      <c r="B233" s="112">
        <v>12</v>
      </c>
      <c r="C233" s="112">
        <v>0</v>
      </c>
      <c r="D233" s="112">
        <v>0</v>
      </c>
    </row>
    <row r="234" spans="1:4">
      <c r="A234" s="115" t="s">
        <v>10956</v>
      </c>
      <c r="B234" s="112">
        <v>3</v>
      </c>
      <c r="C234" s="112">
        <v>0</v>
      </c>
      <c r="D234" s="112">
        <v>0</v>
      </c>
    </row>
    <row r="235" spans="1:4">
      <c r="A235" s="115" t="s">
        <v>10957</v>
      </c>
      <c r="B235" s="112">
        <v>1</v>
      </c>
      <c r="C235" s="112">
        <v>0</v>
      </c>
      <c r="D235" s="112">
        <v>0</v>
      </c>
    </row>
    <row r="236" spans="1:4">
      <c r="A236" s="115" t="s">
        <v>10958</v>
      </c>
      <c r="B236" s="112">
        <v>1</v>
      </c>
      <c r="C236" s="112">
        <v>0</v>
      </c>
      <c r="D236" s="112">
        <v>0</v>
      </c>
    </row>
    <row r="237" spans="1:4">
      <c r="A237" s="115" t="s">
        <v>10981</v>
      </c>
      <c r="B237" s="112">
        <v>1</v>
      </c>
      <c r="C237" s="112">
        <v>1</v>
      </c>
      <c r="D237" s="112">
        <v>0</v>
      </c>
    </row>
    <row r="238" spans="1:4">
      <c r="A238" s="115" t="s">
        <v>10983</v>
      </c>
      <c r="B238" s="112">
        <v>1</v>
      </c>
      <c r="C238" s="112">
        <v>1</v>
      </c>
      <c r="D238" s="112">
        <v>1</v>
      </c>
    </row>
    <row r="239" spans="1:4">
      <c r="A239" s="115" t="s">
        <v>10984</v>
      </c>
      <c r="B239" s="112">
        <v>3</v>
      </c>
      <c r="C239" s="112">
        <v>3</v>
      </c>
      <c r="D239" s="112">
        <v>0</v>
      </c>
    </row>
    <row r="240" spans="1:4">
      <c r="A240" s="115" t="s">
        <v>10985</v>
      </c>
      <c r="B240" s="112">
        <v>13</v>
      </c>
      <c r="C240" s="112">
        <v>13</v>
      </c>
      <c r="D240" s="112">
        <v>111</v>
      </c>
    </row>
    <row r="241" spans="1:4">
      <c r="A241" s="130">
        <v>46256</v>
      </c>
      <c r="B241" s="112">
        <v>133</v>
      </c>
      <c r="C241" s="112">
        <v>6</v>
      </c>
      <c r="D241" s="112">
        <v>15</v>
      </c>
    </row>
    <row r="242" spans="1:4">
      <c r="A242" s="114" t="s">
        <v>635</v>
      </c>
      <c r="B242" s="112">
        <v>27</v>
      </c>
      <c r="C242" s="112">
        <v>0</v>
      </c>
      <c r="D242" s="112">
        <v>2</v>
      </c>
    </row>
    <row r="243" spans="1:4">
      <c r="A243" s="115" t="s">
        <v>10829</v>
      </c>
      <c r="B243" s="112">
        <v>6</v>
      </c>
      <c r="C243" s="112">
        <v>0</v>
      </c>
      <c r="D243" s="112">
        <v>1</v>
      </c>
    </row>
    <row r="244" spans="1:4">
      <c r="A244" s="115" t="s">
        <v>10963</v>
      </c>
      <c r="B244" s="112">
        <v>1</v>
      </c>
      <c r="C244" s="112">
        <v>0</v>
      </c>
      <c r="D244" s="112">
        <v>0</v>
      </c>
    </row>
    <row r="245" spans="1:4">
      <c r="A245" s="115" t="s">
        <v>10964</v>
      </c>
      <c r="B245" s="112">
        <v>2</v>
      </c>
      <c r="C245" s="112">
        <v>0</v>
      </c>
      <c r="D245" s="112">
        <v>0</v>
      </c>
    </row>
    <row r="246" spans="1:4">
      <c r="A246" s="115" t="s">
        <v>10966</v>
      </c>
      <c r="B246" s="112">
        <v>10</v>
      </c>
      <c r="C246" s="112">
        <v>0</v>
      </c>
      <c r="D246" s="112">
        <v>0</v>
      </c>
    </row>
    <row r="247" spans="1:4">
      <c r="A247" s="115" t="s">
        <v>10972</v>
      </c>
      <c r="B247" s="112">
        <v>3</v>
      </c>
      <c r="C247" s="112">
        <v>0</v>
      </c>
      <c r="D247" s="112">
        <v>1</v>
      </c>
    </row>
    <row r="248" spans="1:4">
      <c r="A248" s="115" t="s">
        <v>10975</v>
      </c>
      <c r="B248" s="112">
        <v>2</v>
      </c>
      <c r="C248" s="112">
        <v>0</v>
      </c>
      <c r="D248" s="112">
        <v>0</v>
      </c>
    </row>
    <row r="249" spans="1:4">
      <c r="A249" s="115" t="s">
        <v>10977</v>
      </c>
      <c r="B249" s="112">
        <v>3</v>
      </c>
      <c r="C249" s="112">
        <v>0</v>
      </c>
      <c r="D249" s="112">
        <v>0</v>
      </c>
    </row>
    <row r="250" spans="1:4">
      <c r="A250" s="114" t="s">
        <v>3130</v>
      </c>
      <c r="B250" s="112">
        <v>52</v>
      </c>
      <c r="C250" s="112">
        <v>0</v>
      </c>
      <c r="D250" s="112">
        <v>0</v>
      </c>
    </row>
    <row r="251" spans="1:4">
      <c r="A251" s="115" t="s">
        <v>10409</v>
      </c>
      <c r="B251" s="112">
        <v>4</v>
      </c>
      <c r="C251" s="112">
        <v>0</v>
      </c>
      <c r="D251" s="112">
        <v>0</v>
      </c>
    </row>
    <row r="252" spans="1:4">
      <c r="A252" s="115" t="s">
        <v>10415</v>
      </c>
      <c r="B252" s="112">
        <v>1</v>
      </c>
      <c r="C252" s="112">
        <v>0</v>
      </c>
      <c r="D252" s="112">
        <v>0</v>
      </c>
    </row>
    <row r="253" spans="1:4">
      <c r="A253" s="115" t="s">
        <v>10417</v>
      </c>
      <c r="B253" s="112">
        <v>1</v>
      </c>
      <c r="C253" s="112">
        <v>0</v>
      </c>
      <c r="D253" s="112">
        <v>0</v>
      </c>
    </row>
    <row r="254" spans="1:4">
      <c r="A254" s="115" t="s">
        <v>10565</v>
      </c>
      <c r="B254" s="112">
        <v>1</v>
      </c>
      <c r="C254" s="112">
        <v>0</v>
      </c>
      <c r="D254" s="112">
        <v>0</v>
      </c>
    </row>
    <row r="255" spans="1:4">
      <c r="A255" s="115" t="s">
        <v>10636</v>
      </c>
      <c r="B255" s="112">
        <v>3</v>
      </c>
      <c r="C255" s="112">
        <v>0</v>
      </c>
      <c r="D255" s="112">
        <v>0</v>
      </c>
    </row>
    <row r="256" spans="1:4">
      <c r="A256" s="115" t="s">
        <v>10647</v>
      </c>
      <c r="B256" s="112">
        <v>1</v>
      </c>
      <c r="C256" s="112">
        <v>0</v>
      </c>
      <c r="D256" s="112">
        <v>0</v>
      </c>
    </row>
    <row r="257" spans="1:4">
      <c r="A257" s="115" t="s">
        <v>10663</v>
      </c>
      <c r="B257" s="112">
        <v>7</v>
      </c>
      <c r="C257" s="112">
        <v>0</v>
      </c>
      <c r="D257" s="112">
        <v>0</v>
      </c>
    </row>
    <row r="258" spans="1:4">
      <c r="A258" s="115" t="s">
        <v>10668</v>
      </c>
      <c r="B258" s="112">
        <v>13</v>
      </c>
      <c r="C258" s="112">
        <v>0</v>
      </c>
      <c r="D258" s="112">
        <v>0</v>
      </c>
    </row>
    <row r="259" spans="1:4">
      <c r="A259" s="115" t="s">
        <v>10711</v>
      </c>
      <c r="B259" s="112">
        <v>1</v>
      </c>
      <c r="C259" s="112">
        <v>0</v>
      </c>
      <c r="D259" s="112">
        <v>0</v>
      </c>
    </row>
    <row r="260" spans="1:4">
      <c r="A260" s="115" t="s">
        <v>10727</v>
      </c>
      <c r="B260" s="112">
        <v>8</v>
      </c>
      <c r="C260" s="112">
        <v>0</v>
      </c>
      <c r="D260" s="112">
        <v>0</v>
      </c>
    </row>
    <row r="261" spans="1:4">
      <c r="A261" s="115" t="s">
        <v>10728</v>
      </c>
      <c r="B261" s="112">
        <v>3</v>
      </c>
      <c r="C261" s="112">
        <v>0</v>
      </c>
      <c r="D261" s="112">
        <v>0</v>
      </c>
    </row>
    <row r="262" spans="1:4">
      <c r="A262" s="115" t="s">
        <v>10750</v>
      </c>
      <c r="B262" s="112">
        <v>7</v>
      </c>
      <c r="C262" s="112">
        <v>0</v>
      </c>
      <c r="D262" s="112">
        <v>0</v>
      </c>
    </row>
    <row r="263" spans="1:4">
      <c r="A263" s="115" t="s">
        <v>10967</v>
      </c>
      <c r="B263" s="112">
        <v>1</v>
      </c>
      <c r="C263" s="112">
        <v>0</v>
      </c>
      <c r="D263" s="112">
        <v>0</v>
      </c>
    </row>
    <row r="264" spans="1:4">
      <c r="A264" s="115" t="s">
        <v>10974</v>
      </c>
      <c r="B264" s="112">
        <v>1</v>
      </c>
      <c r="C264" s="112">
        <v>0</v>
      </c>
      <c r="D264" s="112">
        <v>0</v>
      </c>
    </row>
    <row r="265" spans="1:4">
      <c r="A265" s="114" t="s">
        <v>6897</v>
      </c>
      <c r="B265" s="112">
        <v>6</v>
      </c>
      <c r="C265" s="112">
        <v>0</v>
      </c>
      <c r="D265" s="112">
        <v>6</v>
      </c>
    </row>
    <row r="266" spans="1:4">
      <c r="A266" s="115" t="s">
        <v>10962</v>
      </c>
      <c r="B266" s="112">
        <v>2</v>
      </c>
      <c r="C266" s="112">
        <v>0</v>
      </c>
      <c r="D266" s="112">
        <v>3</v>
      </c>
    </row>
    <row r="267" spans="1:4">
      <c r="A267" s="115" t="s">
        <v>10968</v>
      </c>
      <c r="B267" s="112">
        <v>2</v>
      </c>
      <c r="C267" s="112">
        <v>0</v>
      </c>
      <c r="D267" s="112">
        <v>0</v>
      </c>
    </row>
    <row r="268" spans="1:4">
      <c r="A268" s="115" t="s">
        <v>10971</v>
      </c>
      <c r="B268" s="112">
        <v>1</v>
      </c>
      <c r="C268" s="112">
        <v>0</v>
      </c>
      <c r="D268" s="112">
        <v>2</v>
      </c>
    </row>
    <row r="269" spans="1:4">
      <c r="A269" s="115" t="s">
        <v>10973</v>
      </c>
      <c r="B269" s="112">
        <v>1</v>
      </c>
      <c r="C269" s="112">
        <v>0</v>
      </c>
      <c r="D269" s="112">
        <v>1</v>
      </c>
    </row>
    <row r="270" spans="1:4">
      <c r="A270" s="114" t="s">
        <v>7011</v>
      </c>
      <c r="B270" s="112">
        <v>48</v>
      </c>
      <c r="C270" s="112">
        <v>6</v>
      </c>
      <c r="D270" s="112">
        <v>7</v>
      </c>
    </row>
    <row r="271" spans="1:4">
      <c r="A271" s="115" t="s">
        <v>10716</v>
      </c>
      <c r="B271" s="112">
        <v>1</v>
      </c>
      <c r="C271" s="112">
        <v>0</v>
      </c>
      <c r="D271" s="112">
        <v>0</v>
      </c>
    </row>
    <row r="272" spans="1:4">
      <c r="A272" s="115" t="s">
        <v>10758</v>
      </c>
      <c r="B272" s="112">
        <v>2</v>
      </c>
      <c r="C272" s="112">
        <v>0</v>
      </c>
      <c r="D272" s="112">
        <v>0</v>
      </c>
    </row>
    <row r="273" spans="1:4">
      <c r="A273" s="115" t="s">
        <v>10759</v>
      </c>
      <c r="B273" s="112">
        <v>1</v>
      </c>
      <c r="C273" s="112">
        <v>0</v>
      </c>
      <c r="D273" s="112">
        <v>0</v>
      </c>
    </row>
    <row r="274" spans="1:4">
      <c r="A274" s="115" t="s">
        <v>10845</v>
      </c>
      <c r="B274" s="112">
        <v>11</v>
      </c>
      <c r="C274" s="112">
        <v>0</v>
      </c>
      <c r="D274" s="112">
        <v>0</v>
      </c>
    </row>
    <row r="275" spans="1:4">
      <c r="A275" s="115" t="s">
        <v>10965</v>
      </c>
      <c r="B275" s="112">
        <v>2</v>
      </c>
      <c r="C275" s="112">
        <v>1</v>
      </c>
      <c r="D275" s="112">
        <v>1</v>
      </c>
    </row>
    <row r="276" spans="1:4">
      <c r="A276" s="115" t="s">
        <v>10969</v>
      </c>
      <c r="B276" s="112">
        <v>13</v>
      </c>
      <c r="C276" s="112">
        <v>0</v>
      </c>
      <c r="D276" s="112">
        <v>0</v>
      </c>
    </row>
    <row r="277" spans="1:4">
      <c r="A277" s="115" t="s">
        <v>10970</v>
      </c>
      <c r="B277" s="112">
        <v>1</v>
      </c>
      <c r="C277" s="112">
        <v>0</v>
      </c>
      <c r="D277" s="112">
        <v>0</v>
      </c>
    </row>
    <row r="278" spans="1:4">
      <c r="A278" s="115" t="s">
        <v>10976</v>
      </c>
      <c r="B278" s="112">
        <v>12</v>
      </c>
      <c r="C278" s="112">
        <v>0</v>
      </c>
      <c r="D278" s="112">
        <v>0</v>
      </c>
    </row>
    <row r="279" spans="1:4">
      <c r="A279" s="115" t="s">
        <v>10986</v>
      </c>
      <c r="B279" s="112">
        <v>5</v>
      </c>
      <c r="C279" s="112">
        <v>5</v>
      </c>
      <c r="D279" s="112">
        <v>6</v>
      </c>
    </row>
    <row r="280" spans="1:4">
      <c r="A280" s="130">
        <v>46257</v>
      </c>
      <c r="B280" s="112">
        <v>234</v>
      </c>
      <c r="C280" s="112">
        <v>18</v>
      </c>
      <c r="D280" s="112">
        <v>29</v>
      </c>
    </row>
    <row r="281" spans="1:4">
      <c r="A281" s="114" t="s">
        <v>635</v>
      </c>
      <c r="B281" s="112">
        <v>16</v>
      </c>
      <c r="C281" s="112">
        <v>0</v>
      </c>
      <c r="D281" s="112">
        <v>0</v>
      </c>
    </row>
    <row r="282" spans="1:4">
      <c r="A282" s="115" t="s">
        <v>10764</v>
      </c>
      <c r="B282" s="112">
        <v>5</v>
      </c>
      <c r="C282" s="112">
        <v>0</v>
      </c>
      <c r="D282" s="112">
        <v>0</v>
      </c>
    </row>
    <row r="283" spans="1:4">
      <c r="A283" s="115" t="s">
        <v>10993</v>
      </c>
      <c r="B283" s="112">
        <v>9</v>
      </c>
      <c r="C283" s="112">
        <v>0</v>
      </c>
      <c r="D283" s="112">
        <v>0</v>
      </c>
    </row>
    <row r="284" spans="1:4">
      <c r="A284" s="115" t="s">
        <v>11009</v>
      </c>
      <c r="B284" s="112">
        <v>1</v>
      </c>
      <c r="C284" s="112">
        <v>0</v>
      </c>
      <c r="D284" s="112">
        <v>0</v>
      </c>
    </row>
    <row r="285" spans="1:4">
      <c r="A285" s="115" t="s">
        <v>11010</v>
      </c>
      <c r="B285" s="112">
        <v>1</v>
      </c>
      <c r="C285" s="112">
        <v>0</v>
      </c>
      <c r="D285" s="112">
        <v>0</v>
      </c>
    </row>
    <row r="286" spans="1:4">
      <c r="A286" s="114" t="s">
        <v>3130</v>
      </c>
      <c r="B286" s="112">
        <v>50</v>
      </c>
      <c r="C286" s="112">
        <v>2</v>
      </c>
      <c r="D286" s="112">
        <v>18</v>
      </c>
    </row>
    <row r="287" spans="1:4">
      <c r="A287" s="115" t="s">
        <v>10192</v>
      </c>
      <c r="B287" s="112">
        <v>1</v>
      </c>
      <c r="C287" s="112">
        <v>0</v>
      </c>
      <c r="D287" s="112">
        <v>0</v>
      </c>
    </row>
    <row r="288" spans="1:4">
      <c r="A288" s="115" t="s">
        <v>10364</v>
      </c>
      <c r="B288" s="112">
        <v>2</v>
      </c>
      <c r="C288" s="112">
        <v>0</v>
      </c>
      <c r="D288" s="112">
        <v>0</v>
      </c>
    </row>
    <row r="289" spans="1:4">
      <c r="A289" s="115" t="s">
        <v>10439</v>
      </c>
      <c r="B289" s="112">
        <v>1</v>
      </c>
      <c r="C289" s="112">
        <v>1</v>
      </c>
      <c r="D289" s="112">
        <v>7</v>
      </c>
    </row>
    <row r="290" spans="1:4">
      <c r="A290" s="115" t="s">
        <v>10630</v>
      </c>
      <c r="B290" s="112">
        <v>6</v>
      </c>
      <c r="C290" s="112">
        <v>0</v>
      </c>
      <c r="D290" s="112">
        <v>0</v>
      </c>
    </row>
    <row r="291" spans="1:4">
      <c r="A291" s="115" t="s">
        <v>10661</v>
      </c>
      <c r="B291" s="112">
        <v>7</v>
      </c>
      <c r="C291" s="112">
        <v>0</v>
      </c>
      <c r="D291" s="112">
        <v>0</v>
      </c>
    </row>
    <row r="292" spans="1:4">
      <c r="A292" s="115" t="s">
        <v>10704</v>
      </c>
      <c r="B292" s="112">
        <v>2</v>
      </c>
      <c r="C292" s="112">
        <v>0</v>
      </c>
      <c r="D292" s="112">
        <v>0</v>
      </c>
    </row>
    <row r="293" spans="1:4">
      <c r="A293" s="115" t="s">
        <v>10726</v>
      </c>
      <c r="B293" s="112">
        <v>1</v>
      </c>
      <c r="C293" s="112">
        <v>1</v>
      </c>
      <c r="D293" s="112">
        <v>10</v>
      </c>
    </row>
    <row r="294" spans="1:4">
      <c r="A294" s="115" t="s">
        <v>10735</v>
      </c>
      <c r="B294" s="112">
        <v>9</v>
      </c>
      <c r="C294" s="112">
        <v>0</v>
      </c>
      <c r="D294" s="112">
        <v>0</v>
      </c>
    </row>
    <row r="295" spans="1:4">
      <c r="A295" s="115" t="s">
        <v>10737</v>
      </c>
      <c r="B295" s="112">
        <v>3</v>
      </c>
      <c r="C295" s="112">
        <v>0</v>
      </c>
      <c r="D295" s="112">
        <v>1</v>
      </c>
    </row>
    <row r="296" spans="1:4">
      <c r="A296" s="115" t="s">
        <v>10743</v>
      </c>
      <c r="B296" s="112">
        <v>6</v>
      </c>
      <c r="C296" s="112">
        <v>0</v>
      </c>
      <c r="D296" s="112">
        <v>0</v>
      </c>
    </row>
    <row r="297" spans="1:4">
      <c r="A297" s="115" t="s">
        <v>10744</v>
      </c>
      <c r="B297" s="112">
        <v>9</v>
      </c>
      <c r="C297" s="112">
        <v>0</v>
      </c>
      <c r="D297" s="112">
        <v>0</v>
      </c>
    </row>
    <row r="298" spans="1:4">
      <c r="A298" s="115" t="s">
        <v>10751</v>
      </c>
      <c r="B298" s="112">
        <v>2</v>
      </c>
      <c r="C298" s="112">
        <v>0</v>
      </c>
      <c r="D298" s="112">
        <v>0</v>
      </c>
    </row>
    <row r="299" spans="1:4">
      <c r="A299" s="115" t="s">
        <v>10773</v>
      </c>
      <c r="B299" s="112">
        <v>1</v>
      </c>
      <c r="C299" s="112">
        <v>0</v>
      </c>
      <c r="D299" s="112">
        <v>0</v>
      </c>
    </row>
    <row r="300" spans="1:4">
      <c r="A300" s="114" t="s">
        <v>3904</v>
      </c>
      <c r="B300" s="112">
        <v>13</v>
      </c>
      <c r="C300" s="112">
        <v>3</v>
      </c>
      <c r="D300" s="112">
        <v>0</v>
      </c>
    </row>
    <row r="301" spans="1:4">
      <c r="A301" s="115" t="s">
        <v>10179</v>
      </c>
      <c r="B301" s="112">
        <v>10</v>
      </c>
      <c r="C301" s="112">
        <v>0</v>
      </c>
      <c r="D301" s="112">
        <v>0</v>
      </c>
    </row>
    <row r="302" spans="1:4">
      <c r="A302" s="115" t="s">
        <v>11014</v>
      </c>
      <c r="B302" s="112">
        <v>3</v>
      </c>
      <c r="C302" s="112">
        <v>3</v>
      </c>
      <c r="D302" s="112">
        <v>0</v>
      </c>
    </row>
    <row r="303" spans="1:4">
      <c r="A303" s="114" t="s">
        <v>6897</v>
      </c>
      <c r="B303" s="112">
        <v>2</v>
      </c>
      <c r="C303" s="112">
        <v>0</v>
      </c>
      <c r="D303" s="112">
        <v>0</v>
      </c>
    </row>
    <row r="304" spans="1:4">
      <c r="A304" s="115" t="s">
        <v>10994</v>
      </c>
      <c r="B304" s="112">
        <v>1</v>
      </c>
      <c r="C304" s="112">
        <v>0</v>
      </c>
      <c r="D304" s="112">
        <v>0</v>
      </c>
    </row>
    <row r="305" spans="1:4">
      <c r="A305" s="115" t="s">
        <v>11007</v>
      </c>
      <c r="B305" s="112">
        <v>1</v>
      </c>
      <c r="C305" s="112">
        <v>0</v>
      </c>
      <c r="D305" s="112">
        <v>0</v>
      </c>
    </row>
    <row r="306" spans="1:4">
      <c r="A306" s="114" t="s">
        <v>7011</v>
      </c>
      <c r="B306" s="112">
        <v>153</v>
      </c>
      <c r="C306" s="112">
        <v>13</v>
      </c>
      <c r="D306" s="112">
        <v>11</v>
      </c>
    </row>
    <row r="307" spans="1:4">
      <c r="A307" s="115" t="s">
        <v>10786</v>
      </c>
      <c r="B307" s="112">
        <v>9</v>
      </c>
      <c r="C307" s="112">
        <v>2</v>
      </c>
      <c r="D307" s="112">
        <v>3</v>
      </c>
    </row>
    <row r="308" spans="1:4">
      <c r="A308" s="115" t="s">
        <v>10787</v>
      </c>
      <c r="B308" s="112">
        <v>6</v>
      </c>
      <c r="C308" s="112">
        <v>4</v>
      </c>
      <c r="D308" s="112">
        <v>0</v>
      </c>
    </row>
    <row r="309" spans="1:4">
      <c r="A309" s="115" t="s">
        <v>10816</v>
      </c>
      <c r="B309" s="112">
        <v>9</v>
      </c>
      <c r="C309" s="112">
        <v>0</v>
      </c>
      <c r="D309" s="112">
        <v>0</v>
      </c>
    </row>
    <row r="310" spans="1:4">
      <c r="A310" s="115" t="s">
        <v>10948</v>
      </c>
      <c r="B310" s="112">
        <v>3</v>
      </c>
      <c r="C310" s="112">
        <v>3</v>
      </c>
      <c r="D310" s="112">
        <v>0</v>
      </c>
    </row>
    <row r="311" spans="1:4">
      <c r="A311" s="115" t="s">
        <v>10978</v>
      </c>
      <c r="B311" s="112">
        <v>5</v>
      </c>
      <c r="C311" s="112">
        <v>0</v>
      </c>
      <c r="D311" s="112">
        <v>0</v>
      </c>
    </row>
    <row r="312" spans="1:4">
      <c r="A312" s="115" t="s">
        <v>10979</v>
      </c>
      <c r="B312" s="112">
        <v>10</v>
      </c>
      <c r="C312" s="112">
        <v>0</v>
      </c>
      <c r="D312" s="112">
        <v>0</v>
      </c>
    </row>
    <row r="313" spans="1:4">
      <c r="A313" s="115" t="s">
        <v>10995</v>
      </c>
      <c r="B313" s="112">
        <v>1</v>
      </c>
      <c r="C313" s="112">
        <v>0</v>
      </c>
      <c r="D313" s="112">
        <v>0</v>
      </c>
    </row>
    <row r="314" spans="1:4">
      <c r="A314" s="115" t="s">
        <v>10996</v>
      </c>
      <c r="B314" s="112">
        <v>10</v>
      </c>
      <c r="C314" s="112">
        <v>0</v>
      </c>
      <c r="D314" s="112">
        <v>0</v>
      </c>
    </row>
    <row r="315" spans="1:4">
      <c r="A315" s="115" t="s">
        <v>10997</v>
      </c>
      <c r="B315" s="112">
        <v>3</v>
      </c>
      <c r="C315" s="112">
        <v>0</v>
      </c>
      <c r="D315" s="112">
        <v>0</v>
      </c>
    </row>
    <row r="316" spans="1:4">
      <c r="A316" s="115" t="s">
        <v>10998</v>
      </c>
      <c r="B316" s="112">
        <v>13</v>
      </c>
      <c r="C316" s="112">
        <v>0</v>
      </c>
      <c r="D316" s="112">
        <v>0</v>
      </c>
    </row>
    <row r="317" spans="1:4">
      <c r="A317" s="115" t="s">
        <v>10999</v>
      </c>
      <c r="B317" s="112">
        <v>13</v>
      </c>
      <c r="C317" s="112">
        <v>0</v>
      </c>
      <c r="D317" s="112">
        <v>0</v>
      </c>
    </row>
    <row r="318" spans="1:4">
      <c r="A318" s="115" t="s">
        <v>11000</v>
      </c>
      <c r="B318" s="112">
        <v>5</v>
      </c>
      <c r="C318" s="112">
        <v>0</v>
      </c>
      <c r="D318" s="112">
        <v>0</v>
      </c>
    </row>
    <row r="319" spans="1:4">
      <c r="A319" s="115" t="s">
        <v>11001</v>
      </c>
      <c r="B319" s="112">
        <v>1</v>
      </c>
      <c r="C319" s="112">
        <v>0</v>
      </c>
      <c r="D319" s="112">
        <v>0</v>
      </c>
    </row>
    <row r="320" spans="1:4">
      <c r="A320" s="115" t="s">
        <v>11002</v>
      </c>
      <c r="B320" s="112">
        <v>2</v>
      </c>
      <c r="C320" s="112">
        <v>0</v>
      </c>
      <c r="D320" s="112">
        <v>0</v>
      </c>
    </row>
    <row r="321" spans="1:4">
      <c r="A321" s="115" t="s">
        <v>11003</v>
      </c>
      <c r="B321" s="112">
        <v>10</v>
      </c>
      <c r="C321" s="112">
        <v>0</v>
      </c>
      <c r="D321" s="112">
        <v>0</v>
      </c>
    </row>
    <row r="322" spans="1:4">
      <c r="A322" s="115" t="s">
        <v>11004</v>
      </c>
      <c r="B322" s="112">
        <v>2</v>
      </c>
      <c r="C322" s="112">
        <v>0</v>
      </c>
      <c r="D322" s="112">
        <v>0</v>
      </c>
    </row>
    <row r="323" spans="1:4">
      <c r="A323" s="115" t="s">
        <v>11005</v>
      </c>
      <c r="B323" s="112">
        <v>8</v>
      </c>
      <c r="C323" s="112">
        <v>0</v>
      </c>
      <c r="D323" s="112">
        <v>0</v>
      </c>
    </row>
    <row r="324" spans="1:4">
      <c r="A324" s="115" t="s">
        <v>11006</v>
      </c>
      <c r="B324" s="112">
        <v>10</v>
      </c>
      <c r="C324" s="112">
        <v>0</v>
      </c>
      <c r="D324" s="112">
        <v>0</v>
      </c>
    </row>
    <row r="325" spans="1:4">
      <c r="A325" s="115" t="s">
        <v>11008</v>
      </c>
      <c r="B325" s="112">
        <v>5</v>
      </c>
      <c r="C325" s="112">
        <v>0</v>
      </c>
      <c r="D325" s="112">
        <v>0</v>
      </c>
    </row>
    <row r="326" spans="1:4">
      <c r="A326" s="115" t="s">
        <v>11011</v>
      </c>
      <c r="B326" s="112">
        <v>8</v>
      </c>
      <c r="C326" s="112">
        <v>0</v>
      </c>
      <c r="D326" s="112">
        <v>0</v>
      </c>
    </row>
    <row r="327" spans="1:4">
      <c r="A327" s="115" t="s">
        <v>11012</v>
      </c>
      <c r="B327" s="112">
        <v>3</v>
      </c>
      <c r="C327" s="112">
        <v>0</v>
      </c>
      <c r="D327" s="112">
        <v>0</v>
      </c>
    </row>
    <row r="328" spans="1:4">
      <c r="A328" s="115" t="s">
        <v>11013</v>
      </c>
      <c r="B328" s="112">
        <v>13</v>
      </c>
      <c r="C328" s="112">
        <v>0</v>
      </c>
      <c r="D328" s="112">
        <v>0</v>
      </c>
    </row>
    <row r="329" spans="1:4">
      <c r="A329" s="115" t="s">
        <v>11015</v>
      </c>
      <c r="B329" s="112">
        <v>4</v>
      </c>
      <c r="C329" s="112">
        <v>4</v>
      </c>
      <c r="D329" s="112">
        <v>8</v>
      </c>
    </row>
    <row r="330" spans="1:4">
      <c r="A330" s="130">
        <v>46258</v>
      </c>
      <c r="B330" s="112">
        <v>119</v>
      </c>
      <c r="C330" s="112">
        <v>31</v>
      </c>
      <c r="D330" s="112">
        <v>79</v>
      </c>
    </row>
    <row r="331" spans="1:4">
      <c r="A331" s="114" t="s">
        <v>635</v>
      </c>
      <c r="B331" s="112">
        <v>6</v>
      </c>
      <c r="C331" s="112">
        <v>4</v>
      </c>
      <c r="D331" s="112">
        <v>0</v>
      </c>
    </row>
    <row r="332" spans="1:4">
      <c r="A332" s="115" t="s">
        <v>11040</v>
      </c>
      <c r="B332" s="112">
        <v>4</v>
      </c>
      <c r="C332" s="112">
        <v>4</v>
      </c>
      <c r="D332" s="112">
        <v>0</v>
      </c>
    </row>
    <row r="333" spans="1:4">
      <c r="A333" s="115" t="s">
        <v>11026</v>
      </c>
      <c r="B333" s="112">
        <v>2</v>
      </c>
      <c r="C333" s="112">
        <v>0</v>
      </c>
      <c r="D333" s="112">
        <v>0</v>
      </c>
    </row>
    <row r="334" spans="1:4">
      <c r="A334" s="114" t="s">
        <v>3130</v>
      </c>
      <c r="B334" s="112">
        <v>15</v>
      </c>
      <c r="C334" s="112">
        <v>1</v>
      </c>
      <c r="D334" s="112">
        <v>2</v>
      </c>
    </row>
    <row r="335" spans="1:4">
      <c r="A335" s="115" t="s">
        <v>10576</v>
      </c>
      <c r="B335" s="112">
        <v>3</v>
      </c>
      <c r="C335" s="112">
        <v>0</v>
      </c>
      <c r="D335" s="112">
        <v>0</v>
      </c>
    </row>
    <row r="336" spans="1:4">
      <c r="A336" s="115" t="s">
        <v>10633</v>
      </c>
      <c r="B336" s="112">
        <v>1</v>
      </c>
      <c r="C336" s="112">
        <v>0</v>
      </c>
      <c r="D336" s="112">
        <v>0</v>
      </c>
    </row>
    <row r="337" spans="1:4">
      <c r="A337" s="115" t="s">
        <v>10753</v>
      </c>
      <c r="B337" s="112">
        <v>3</v>
      </c>
      <c r="C337" s="112">
        <v>1</v>
      </c>
      <c r="D337" s="112">
        <v>2</v>
      </c>
    </row>
    <row r="338" spans="1:4">
      <c r="A338" s="115" t="s">
        <v>10832</v>
      </c>
      <c r="B338" s="112">
        <v>2</v>
      </c>
      <c r="C338" s="112">
        <v>0</v>
      </c>
      <c r="D338" s="112">
        <v>0</v>
      </c>
    </row>
    <row r="339" spans="1:4">
      <c r="A339" s="115" t="s">
        <v>11022</v>
      </c>
      <c r="B339" s="112">
        <v>2</v>
      </c>
      <c r="C339" s="112">
        <v>0</v>
      </c>
      <c r="D339" s="112">
        <v>0</v>
      </c>
    </row>
    <row r="340" spans="1:4">
      <c r="A340" s="115" t="s">
        <v>11027</v>
      </c>
      <c r="B340" s="112">
        <v>1</v>
      </c>
      <c r="C340" s="112">
        <v>0</v>
      </c>
      <c r="D340" s="112">
        <v>0</v>
      </c>
    </row>
    <row r="341" spans="1:4">
      <c r="A341" s="115" t="s">
        <v>11029</v>
      </c>
      <c r="B341" s="112">
        <v>1</v>
      </c>
      <c r="C341" s="112">
        <v>0</v>
      </c>
      <c r="D341" s="112">
        <v>0</v>
      </c>
    </row>
    <row r="342" spans="1:4">
      <c r="A342" s="115" t="s">
        <v>11030</v>
      </c>
      <c r="B342" s="112">
        <v>2</v>
      </c>
      <c r="C342" s="112">
        <v>0</v>
      </c>
      <c r="D342" s="112">
        <v>0</v>
      </c>
    </row>
    <row r="343" spans="1:4">
      <c r="A343" s="114" t="s">
        <v>3904</v>
      </c>
      <c r="B343" s="112">
        <v>16</v>
      </c>
      <c r="C343" s="112">
        <v>0</v>
      </c>
      <c r="D343" s="112">
        <v>0</v>
      </c>
    </row>
    <row r="344" spans="1:4">
      <c r="A344" s="115" t="s">
        <v>10008</v>
      </c>
      <c r="B344" s="112">
        <v>3</v>
      </c>
      <c r="C344" s="112">
        <v>0</v>
      </c>
      <c r="D344" s="112">
        <v>0</v>
      </c>
    </row>
    <row r="345" spans="1:4">
      <c r="A345" s="115" t="s">
        <v>10034</v>
      </c>
      <c r="B345" s="112">
        <v>2</v>
      </c>
      <c r="C345" s="112">
        <v>0</v>
      </c>
      <c r="D345" s="112">
        <v>0</v>
      </c>
    </row>
    <row r="346" spans="1:4">
      <c r="A346" s="115" t="s">
        <v>10341</v>
      </c>
      <c r="B346" s="112">
        <v>3</v>
      </c>
      <c r="C346" s="112">
        <v>0</v>
      </c>
      <c r="D346" s="112">
        <v>0</v>
      </c>
    </row>
    <row r="347" spans="1:4">
      <c r="A347" s="115" t="s">
        <v>10345</v>
      </c>
      <c r="B347" s="112">
        <v>1</v>
      </c>
      <c r="C347" s="112">
        <v>0</v>
      </c>
      <c r="D347" s="112">
        <v>0</v>
      </c>
    </row>
    <row r="348" spans="1:4">
      <c r="A348" s="115" t="s">
        <v>10411</v>
      </c>
      <c r="B348" s="112">
        <v>1</v>
      </c>
      <c r="C348" s="112">
        <v>0</v>
      </c>
      <c r="D348" s="112">
        <v>0</v>
      </c>
    </row>
    <row r="349" spans="1:4">
      <c r="A349" s="115" t="s">
        <v>10436</v>
      </c>
      <c r="B349" s="112">
        <v>1</v>
      </c>
      <c r="C349" s="112">
        <v>0</v>
      </c>
      <c r="D349" s="112">
        <v>0</v>
      </c>
    </row>
    <row r="350" spans="1:4">
      <c r="A350" s="115" t="s">
        <v>10543</v>
      </c>
      <c r="B350" s="112">
        <v>2</v>
      </c>
      <c r="C350" s="112">
        <v>0</v>
      </c>
      <c r="D350" s="112">
        <v>0</v>
      </c>
    </row>
    <row r="351" spans="1:4">
      <c r="A351" s="115" t="s">
        <v>10545</v>
      </c>
      <c r="B351" s="112">
        <v>2</v>
      </c>
      <c r="C351" s="112">
        <v>0</v>
      </c>
      <c r="D351" s="112">
        <v>0</v>
      </c>
    </row>
    <row r="352" spans="1:4">
      <c r="A352" s="115" t="s">
        <v>10818</v>
      </c>
      <c r="B352" s="112">
        <v>1</v>
      </c>
      <c r="C352" s="112">
        <v>0</v>
      </c>
      <c r="D352" s="112">
        <v>0</v>
      </c>
    </row>
    <row r="353" spans="1:4">
      <c r="A353" s="114" t="s">
        <v>6897</v>
      </c>
      <c r="B353" s="112">
        <v>3</v>
      </c>
      <c r="C353" s="112">
        <v>0</v>
      </c>
      <c r="D353" s="112">
        <v>1</v>
      </c>
    </row>
    <row r="354" spans="1:4">
      <c r="A354" s="115" t="s">
        <v>11024</v>
      </c>
      <c r="B354" s="112">
        <v>3</v>
      </c>
      <c r="C354" s="112">
        <v>0</v>
      </c>
      <c r="D354" s="112">
        <v>1</v>
      </c>
    </row>
    <row r="355" spans="1:4">
      <c r="A355" s="114" t="s">
        <v>7011</v>
      </c>
      <c r="B355" s="112">
        <v>79</v>
      </c>
      <c r="C355" s="112">
        <v>26</v>
      </c>
      <c r="D355" s="112">
        <v>76</v>
      </c>
    </row>
    <row r="356" spans="1:4">
      <c r="A356" s="115" t="s">
        <v>10763</v>
      </c>
      <c r="B356" s="112">
        <v>1</v>
      </c>
      <c r="C356" s="112">
        <v>1</v>
      </c>
      <c r="D356" s="112">
        <v>3</v>
      </c>
    </row>
    <row r="357" spans="1:4">
      <c r="A357" s="115" t="s">
        <v>10872</v>
      </c>
      <c r="B357" s="112">
        <v>1</v>
      </c>
      <c r="C357" s="112">
        <v>0</v>
      </c>
      <c r="D357" s="112">
        <v>0</v>
      </c>
    </row>
    <row r="358" spans="1:4">
      <c r="A358" s="115" t="s">
        <v>11021</v>
      </c>
      <c r="B358" s="112">
        <v>3</v>
      </c>
      <c r="C358" s="112">
        <v>0</v>
      </c>
      <c r="D358" s="112">
        <v>0</v>
      </c>
    </row>
    <row r="359" spans="1:4">
      <c r="A359" s="115" t="s">
        <v>11023</v>
      </c>
      <c r="B359" s="112">
        <v>1</v>
      </c>
      <c r="C359" s="112">
        <v>0</v>
      </c>
      <c r="D359" s="112">
        <v>0</v>
      </c>
    </row>
    <row r="360" spans="1:4">
      <c r="A360" s="115" t="s">
        <v>11025</v>
      </c>
      <c r="B360" s="112">
        <v>6</v>
      </c>
      <c r="C360" s="112">
        <v>0</v>
      </c>
      <c r="D360" s="112">
        <v>0</v>
      </c>
    </row>
    <row r="361" spans="1:4">
      <c r="A361" s="115" t="s">
        <v>11028</v>
      </c>
      <c r="B361" s="112">
        <v>13</v>
      </c>
      <c r="C361" s="112">
        <v>0</v>
      </c>
      <c r="D361" s="112">
        <v>0</v>
      </c>
    </row>
    <row r="362" spans="1:4">
      <c r="A362" s="115" t="s">
        <v>11031</v>
      </c>
      <c r="B362" s="112">
        <v>13</v>
      </c>
      <c r="C362" s="112">
        <v>0</v>
      </c>
      <c r="D362" s="112">
        <v>0</v>
      </c>
    </row>
    <row r="363" spans="1:4">
      <c r="A363" s="115" t="s">
        <v>11032</v>
      </c>
      <c r="B363" s="112">
        <v>4</v>
      </c>
      <c r="C363" s="112">
        <v>0</v>
      </c>
      <c r="D363" s="112">
        <v>0</v>
      </c>
    </row>
    <row r="364" spans="1:4">
      <c r="A364" s="115" t="s">
        <v>11033</v>
      </c>
      <c r="B364" s="112">
        <v>12</v>
      </c>
      <c r="C364" s="112">
        <v>0</v>
      </c>
      <c r="D364" s="112">
        <v>0</v>
      </c>
    </row>
    <row r="365" spans="1:4">
      <c r="A365" s="115" t="s">
        <v>11034</v>
      </c>
      <c r="B365" s="112">
        <v>3</v>
      </c>
      <c r="C365" s="112">
        <v>3</v>
      </c>
      <c r="D365" s="112">
        <v>11</v>
      </c>
    </row>
    <row r="366" spans="1:4">
      <c r="A366" s="115" t="s">
        <v>11035</v>
      </c>
      <c r="B366" s="112">
        <v>8</v>
      </c>
      <c r="C366" s="112">
        <v>8</v>
      </c>
      <c r="D366" s="112">
        <v>22</v>
      </c>
    </row>
    <row r="367" spans="1:4">
      <c r="A367" s="115" t="s">
        <v>11036</v>
      </c>
      <c r="B367" s="112">
        <v>3</v>
      </c>
      <c r="C367" s="112">
        <v>3</v>
      </c>
      <c r="D367" s="112">
        <v>12</v>
      </c>
    </row>
    <row r="368" spans="1:4">
      <c r="A368" s="115" t="s">
        <v>11037</v>
      </c>
      <c r="B368" s="112">
        <v>1</v>
      </c>
      <c r="C368" s="112">
        <v>1</v>
      </c>
      <c r="D368" s="112">
        <v>1</v>
      </c>
    </row>
    <row r="369" spans="1:4">
      <c r="A369" s="115" t="s">
        <v>11038</v>
      </c>
      <c r="B369" s="112">
        <v>7</v>
      </c>
      <c r="C369" s="112">
        <v>7</v>
      </c>
      <c r="D369" s="112">
        <v>24</v>
      </c>
    </row>
    <row r="370" spans="1:4">
      <c r="A370" s="115" t="s">
        <v>11039</v>
      </c>
      <c r="B370" s="112">
        <v>3</v>
      </c>
      <c r="C370" s="112">
        <v>3</v>
      </c>
      <c r="D370" s="112">
        <v>3</v>
      </c>
    </row>
    <row r="371" spans="1:4">
      <c r="A371" s="130">
        <v>46259</v>
      </c>
      <c r="B371" s="112">
        <v>192</v>
      </c>
      <c r="C371" s="112">
        <v>10</v>
      </c>
      <c r="D371" s="112">
        <v>2</v>
      </c>
    </row>
    <row r="372" spans="1:4">
      <c r="A372" s="114" t="s">
        <v>635</v>
      </c>
      <c r="B372" s="112">
        <v>11</v>
      </c>
      <c r="C372" s="112">
        <v>0</v>
      </c>
      <c r="D372" s="112">
        <v>0</v>
      </c>
    </row>
    <row r="373" spans="1:4">
      <c r="A373" s="115" t="s">
        <v>11070</v>
      </c>
      <c r="B373" s="112">
        <v>4</v>
      </c>
      <c r="C373" s="112">
        <v>0</v>
      </c>
      <c r="D373" s="112">
        <v>0</v>
      </c>
    </row>
    <row r="374" spans="1:4">
      <c r="A374" s="115" t="s">
        <v>11078</v>
      </c>
      <c r="B374" s="112">
        <v>4</v>
      </c>
      <c r="C374" s="112">
        <v>0</v>
      </c>
      <c r="D374" s="112">
        <v>0</v>
      </c>
    </row>
    <row r="375" spans="1:4">
      <c r="A375" s="115" t="s">
        <v>11081</v>
      </c>
      <c r="B375" s="112">
        <v>3</v>
      </c>
      <c r="C375" s="112">
        <v>0</v>
      </c>
      <c r="D375" s="112">
        <v>0</v>
      </c>
    </row>
    <row r="376" spans="1:4">
      <c r="A376" s="114" t="s">
        <v>3130</v>
      </c>
      <c r="B376" s="112">
        <v>3</v>
      </c>
      <c r="C376" s="112">
        <v>0</v>
      </c>
      <c r="D376" s="112">
        <v>2</v>
      </c>
    </row>
    <row r="377" spans="1:4">
      <c r="A377" s="115" t="s">
        <v>10599</v>
      </c>
      <c r="B377" s="112">
        <v>2</v>
      </c>
      <c r="C377" s="112">
        <v>0</v>
      </c>
      <c r="D377" s="112">
        <v>2</v>
      </c>
    </row>
    <row r="378" spans="1:4">
      <c r="A378" s="115" t="s">
        <v>11077</v>
      </c>
      <c r="B378" s="112">
        <v>1</v>
      </c>
      <c r="C378" s="112">
        <v>0</v>
      </c>
      <c r="D378" s="112">
        <v>0</v>
      </c>
    </row>
    <row r="379" spans="1:4">
      <c r="A379" s="114" t="s">
        <v>3904</v>
      </c>
      <c r="B379" s="112">
        <v>48</v>
      </c>
      <c r="C379" s="112">
        <v>0</v>
      </c>
      <c r="D379" s="112">
        <v>0</v>
      </c>
    </row>
    <row r="380" spans="1:4">
      <c r="A380" s="115" t="s">
        <v>9688</v>
      </c>
      <c r="B380" s="112">
        <v>10</v>
      </c>
      <c r="C380" s="112">
        <v>0</v>
      </c>
      <c r="D380" s="112">
        <v>0</v>
      </c>
    </row>
    <row r="381" spans="1:4">
      <c r="A381" s="115" t="s">
        <v>9817</v>
      </c>
      <c r="B381" s="112">
        <v>10</v>
      </c>
      <c r="C381" s="112">
        <v>0</v>
      </c>
      <c r="D381" s="112">
        <v>0</v>
      </c>
    </row>
    <row r="382" spans="1:4">
      <c r="A382" s="115" t="s">
        <v>9821</v>
      </c>
      <c r="B382" s="112">
        <v>1</v>
      </c>
      <c r="C382" s="112">
        <v>0</v>
      </c>
      <c r="D382" s="112">
        <v>0</v>
      </c>
    </row>
    <row r="383" spans="1:4">
      <c r="A383" s="115" t="s">
        <v>10317</v>
      </c>
      <c r="B383" s="112">
        <v>1</v>
      </c>
      <c r="C383" s="112">
        <v>0</v>
      </c>
      <c r="D383" s="112">
        <v>0</v>
      </c>
    </row>
    <row r="384" spans="1:4">
      <c r="A384" s="115" t="s">
        <v>10414</v>
      </c>
      <c r="B384" s="112">
        <v>1</v>
      </c>
      <c r="C384" s="112">
        <v>0</v>
      </c>
      <c r="D384" s="112">
        <v>0</v>
      </c>
    </row>
    <row r="385" spans="1:4">
      <c r="A385" s="115" t="s">
        <v>10442</v>
      </c>
      <c r="B385" s="112">
        <v>3</v>
      </c>
      <c r="C385" s="112">
        <v>0</v>
      </c>
      <c r="D385" s="112">
        <v>0</v>
      </c>
    </row>
    <row r="386" spans="1:4">
      <c r="A386" s="115" t="s">
        <v>10444</v>
      </c>
      <c r="B386" s="112">
        <v>8</v>
      </c>
      <c r="C386" s="112">
        <v>0</v>
      </c>
      <c r="D386" s="112">
        <v>0</v>
      </c>
    </row>
    <row r="387" spans="1:4">
      <c r="A387" s="115" t="s">
        <v>10501</v>
      </c>
      <c r="B387" s="112">
        <v>1</v>
      </c>
      <c r="C387" s="112">
        <v>0</v>
      </c>
      <c r="D387" s="112">
        <v>0</v>
      </c>
    </row>
    <row r="388" spans="1:4">
      <c r="A388" s="115" t="s">
        <v>10542</v>
      </c>
      <c r="B388" s="112">
        <v>11</v>
      </c>
      <c r="C388" s="112">
        <v>0</v>
      </c>
      <c r="D388" s="112">
        <v>0</v>
      </c>
    </row>
    <row r="389" spans="1:4">
      <c r="A389" s="115" t="s">
        <v>10550</v>
      </c>
      <c r="B389" s="112">
        <v>1</v>
      </c>
      <c r="C389" s="112">
        <v>0</v>
      </c>
      <c r="D389" s="112">
        <v>0</v>
      </c>
    </row>
    <row r="390" spans="1:4">
      <c r="A390" s="115" t="s">
        <v>11079</v>
      </c>
      <c r="B390" s="112">
        <v>1</v>
      </c>
      <c r="C390" s="112">
        <v>0</v>
      </c>
      <c r="D390" s="112">
        <v>0</v>
      </c>
    </row>
    <row r="391" spans="1:4">
      <c r="A391" s="114" t="s">
        <v>6897</v>
      </c>
      <c r="B391" s="112">
        <v>30</v>
      </c>
      <c r="C391" s="112">
        <v>0</v>
      </c>
      <c r="D391" s="112">
        <v>0</v>
      </c>
    </row>
    <row r="392" spans="1:4">
      <c r="A392" s="115" t="s">
        <v>11084</v>
      </c>
      <c r="B392" s="112">
        <v>1</v>
      </c>
      <c r="C392" s="112">
        <v>0</v>
      </c>
      <c r="D392" s="112">
        <v>0</v>
      </c>
    </row>
    <row r="393" spans="1:4">
      <c r="A393" s="115" t="s">
        <v>11085</v>
      </c>
      <c r="B393" s="112">
        <v>1</v>
      </c>
      <c r="C393" s="112">
        <v>0</v>
      </c>
      <c r="D393" s="112">
        <v>0</v>
      </c>
    </row>
    <row r="394" spans="1:4">
      <c r="A394" s="115" t="s">
        <v>11086</v>
      </c>
      <c r="B394" s="112">
        <v>1</v>
      </c>
      <c r="C394" s="112">
        <v>0</v>
      </c>
      <c r="D394" s="112">
        <v>0</v>
      </c>
    </row>
    <row r="395" spans="1:4">
      <c r="A395" s="115" t="s">
        <v>11087</v>
      </c>
      <c r="B395" s="112">
        <v>3</v>
      </c>
      <c r="C395" s="112">
        <v>0</v>
      </c>
      <c r="D395" s="112">
        <v>0</v>
      </c>
    </row>
    <row r="396" spans="1:4">
      <c r="A396" s="115" t="s">
        <v>11088</v>
      </c>
      <c r="B396" s="112">
        <v>1</v>
      </c>
      <c r="C396" s="112">
        <v>0</v>
      </c>
      <c r="D396" s="112">
        <v>0</v>
      </c>
    </row>
    <row r="397" spans="1:4">
      <c r="A397" s="115" t="s">
        <v>11089</v>
      </c>
      <c r="B397" s="112">
        <v>1</v>
      </c>
      <c r="C397" s="112">
        <v>0</v>
      </c>
      <c r="D397" s="112">
        <v>0</v>
      </c>
    </row>
    <row r="398" spans="1:4">
      <c r="A398" s="115" t="s">
        <v>11090</v>
      </c>
      <c r="B398" s="112">
        <v>1</v>
      </c>
      <c r="C398" s="112">
        <v>0</v>
      </c>
      <c r="D398" s="112">
        <v>0</v>
      </c>
    </row>
    <row r="399" spans="1:4">
      <c r="A399" s="115" t="s">
        <v>11091</v>
      </c>
      <c r="B399" s="112">
        <v>10</v>
      </c>
      <c r="C399" s="112">
        <v>0</v>
      </c>
      <c r="D399" s="112">
        <v>0</v>
      </c>
    </row>
    <row r="400" spans="1:4">
      <c r="A400" s="115" t="s">
        <v>11092</v>
      </c>
      <c r="B400" s="112">
        <v>1</v>
      </c>
      <c r="C400" s="112">
        <v>0</v>
      </c>
      <c r="D400" s="112">
        <v>0</v>
      </c>
    </row>
    <row r="401" spans="1:4">
      <c r="A401" s="115" t="s">
        <v>11093</v>
      </c>
      <c r="B401" s="112">
        <v>1</v>
      </c>
      <c r="C401" s="112">
        <v>0</v>
      </c>
      <c r="D401" s="112">
        <v>0</v>
      </c>
    </row>
    <row r="402" spans="1:4">
      <c r="A402" s="115" t="s">
        <v>11094</v>
      </c>
      <c r="B402" s="112">
        <v>2</v>
      </c>
      <c r="C402" s="112">
        <v>0</v>
      </c>
      <c r="D402" s="112">
        <v>0</v>
      </c>
    </row>
    <row r="403" spans="1:4">
      <c r="A403" s="115" t="s">
        <v>11095</v>
      </c>
      <c r="B403" s="112">
        <v>4</v>
      </c>
      <c r="C403" s="112">
        <v>0</v>
      </c>
      <c r="D403" s="112">
        <v>0</v>
      </c>
    </row>
    <row r="404" spans="1:4">
      <c r="A404" s="115" t="s">
        <v>11096</v>
      </c>
      <c r="B404" s="112">
        <v>1</v>
      </c>
      <c r="C404" s="112">
        <v>0</v>
      </c>
      <c r="D404" s="112">
        <v>0</v>
      </c>
    </row>
    <row r="405" spans="1:4">
      <c r="A405" s="115" t="s">
        <v>11097</v>
      </c>
      <c r="B405" s="112">
        <v>1</v>
      </c>
      <c r="C405" s="112">
        <v>0</v>
      </c>
      <c r="D405" s="112">
        <v>0</v>
      </c>
    </row>
    <row r="406" spans="1:4">
      <c r="A406" s="115" t="s">
        <v>11098</v>
      </c>
      <c r="B406" s="112">
        <v>1</v>
      </c>
      <c r="C406" s="112">
        <v>0</v>
      </c>
      <c r="D406" s="112">
        <v>0</v>
      </c>
    </row>
    <row r="407" spans="1:4">
      <c r="A407" s="114" t="s">
        <v>7011</v>
      </c>
      <c r="B407" s="112">
        <v>100</v>
      </c>
      <c r="C407" s="112">
        <v>10</v>
      </c>
      <c r="D407" s="112">
        <v>0</v>
      </c>
    </row>
    <row r="408" spans="1:4">
      <c r="A408" s="115" t="s">
        <v>10757</v>
      </c>
      <c r="B408" s="112">
        <v>1</v>
      </c>
      <c r="C408" s="112">
        <v>1</v>
      </c>
      <c r="D408" s="112">
        <v>0</v>
      </c>
    </row>
    <row r="409" spans="1:4">
      <c r="A409" s="115" t="s">
        <v>10761</v>
      </c>
      <c r="B409" s="112">
        <v>1</v>
      </c>
      <c r="C409" s="112">
        <v>1</v>
      </c>
      <c r="D409" s="112">
        <v>0</v>
      </c>
    </row>
    <row r="410" spans="1:4">
      <c r="A410" s="115" t="s">
        <v>10785</v>
      </c>
      <c r="B410" s="112">
        <v>1</v>
      </c>
      <c r="C410" s="112">
        <v>0</v>
      </c>
      <c r="D410" s="112">
        <v>0</v>
      </c>
    </row>
    <row r="411" spans="1:4">
      <c r="A411" s="115" t="s">
        <v>10828</v>
      </c>
      <c r="B411" s="112">
        <v>1</v>
      </c>
      <c r="C411" s="112">
        <v>0</v>
      </c>
      <c r="D411" s="112">
        <v>0</v>
      </c>
    </row>
    <row r="412" spans="1:4">
      <c r="A412" s="115" t="s">
        <v>10867</v>
      </c>
      <c r="B412" s="112">
        <v>1</v>
      </c>
      <c r="C412" s="112">
        <v>1</v>
      </c>
      <c r="D412" s="112">
        <v>0</v>
      </c>
    </row>
    <row r="413" spans="1:4">
      <c r="A413" s="115" t="s">
        <v>10868</v>
      </c>
      <c r="B413" s="112">
        <v>11</v>
      </c>
      <c r="C413" s="112">
        <v>0</v>
      </c>
      <c r="D413" s="112">
        <v>0</v>
      </c>
    </row>
    <row r="414" spans="1:4">
      <c r="A414" s="115" t="s">
        <v>10869</v>
      </c>
      <c r="B414" s="112">
        <v>4</v>
      </c>
      <c r="C414" s="112">
        <v>4</v>
      </c>
      <c r="D414" s="112">
        <v>0</v>
      </c>
    </row>
    <row r="415" spans="1:4">
      <c r="A415" s="115" t="s">
        <v>10871</v>
      </c>
      <c r="B415" s="112">
        <v>1</v>
      </c>
      <c r="C415" s="112">
        <v>1</v>
      </c>
      <c r="D415" s="112">
        <v>0</v>
      </c>
    </row>
    <row r="416" spans="1:4">
      <c r="A416" s="115" t="s">
        <v>10908</v>
      </c>
      <c r="B416" s="112">
        <v>4</v>
      </c>
      <c r="C416" s="112">
        <v>0</v>
      </c>
      <c r="D416" s="112">
        <v>0</v>
      </c>
    </row>
    <row r="417" spans="1:4">
      <c r="A417" s="115" t="s">
        <v>10983</v>
      </c>
      <c r="B417" s="112">
        <v>1</v>
      </c>
      <c r="C417" s="112">
        <v>0</v>
      </c>
      <c r="D417" s="112">
        <v>0</v>
      </c>
    </row>
    <row r="418" spans="1:4">
      <c r="A418" s="115" t="s">
        <v>11066</v>
      </c>
      <c r="B418" s="112">
        <v>1</v>
      </c>
      <c r="C418" s="112">
        <v>0</v>
      </c>
      <c r="D418" s="112">
        <v>0</v>
      </c>
    </row>
    <row r="419" spans="1:4">
      <c r="A419" s="115" t="s">
        <v>11067</v>
      </c>
      <c r="B419" s="112">
        <v>13</v>
      </c>
      <c r="C419" s="112">
        <v>0</v>
      </c>
      <c r="D419" s="112">
        <v>0</v>
      </c>
    </row>
    <row r="420" spans="1:4">
      <c r="A420" s="115" t="s">
        <v>11068</v>
      </c>
      <c r="B420" s="112">
        <v>4</v>
      </c>
      <c r="C420" s="112">
        <v>0</v>
      </c>
      <c r="D420" s="112">
        <v>0</v>
      </c>
    </row>
    <row r="421" spans="1:4">
      <c r="A421" s="115" t="s">
        <v>11069</v>
      </c>
      <c r="B421" s="112">
        <v>2</v>
      </c>
      <c r="C421" s="112">
        <v>0</v>
      </c>
      <c r="D421" s="112">
        <v>0</v>
      </c>
    </row>
    <row r="422" spans="1:4">
      <c r="A422" s="115" t="s">
        <v>11197</v>
      </c>
      <c r="B422" s="112">
        <v>12</v>
      </c>
      <c r="C422" s="112">
        <v>0</v>
      </c>
      <c r="D422" s="112">
        <v>0</v>
      </c>
    </row>
    <row r="423" spans="1:4">
      <c r="A423" s="115" t="s">
        <v>11071</v>
      </c>
      <c r="B423" s="112">
        <v>1</v>
      </c>
      <c r="C423" s="112">
        <v>0</v>
      </c>
      <c r="D423" s="112">
        <v>0</v>
      </c>
    </row>
    <row r="424" spans="1:4">
      <c r="A424" s="115" t="s">
        <v>11072</v>
      </c>
      <c r="B424" s="112">
        <v>13</v>
      </c>
      <c r="C424" s="112">
        <v>0</v>
      </c>
      <c r="D424" s="112">
        <v>0</v>
      </c>
    </row>
    <row r="425" spans="1:4">
      <c r="A425" s="115" t="s">
        <v>11073</v>
      </c>
      <c r="B425" s="112">
        <v>1</v>
      </c>
      <c r="C425" s="112">
        <v>0</v>
      </c>
      <c r="D425" s="112">
        <v>0</v>
      </c>
    </row>
    <row r="426" spans="1:4">
      <c r="A426" s="115" t="s">
        <v>11074</v>
      </c>
      <c r="B426" s="112">
        <v>1</v>
      </c>
      <c r="C426" s="112">
        <v>0</v>
      </c>
      <c r="D426" s="112">
        <v>0</v>
      </c>
    </row>
    <row r="427" spans="1:4">
      <c r="A427" s="115" t="s">
        <v>11075</v>
      </c>
      <c r="B427" s="112">
        <v>1</v>
      </c>
      <c r="C427" s="112">
        <v>0</v>
      </c>
      <c r="D427" s="112">
        <v>0</v>
      </c>
    </row>
    <row r="428" spans="1:4">
      <c r="A428" s="115" t="s">
        <v>11076</v>
      </c>
      <c r="B428" s="112">
        <v>1</v>
      </c>
      <c r="C428" s="112">
        <v>0</v>
      </c>
      <c r="D428" s="112">
        <v>0</v>
      </c>
    </row>
    <row r="429" spans="1:4">
      <c r="A429" s="115" t="s">
        <v>11080</v>
      </c>
      <c r="B429" s="112">
        <v>11</v>
      </c>
      <c r="C429" s="112">
        <v>0</v>
      </c>
      <c r="D429" s="112">
        <v>0</v>
      </c>
    </row>
    <row r="430" spans="1:4">
      <c r="A430" s="115" t="s">
        <v>11082</v>
      </c>
      <c r="B430" s="112">
        <v>1</v>
      </c>
      <c r="C430" s="112">
        <v>0</v>
      </c>
      <c r="D430" s="112">
        <v>0</v>
      </c>
    </row>
    <row r="431" spans="1:4">
      <c r="A431" s="115" t="s">
        <v>11083</v>
      </c>
      <c r="B431" s="112">
        <v>10</v>
      </c>
      <c r="C431" s="112">
        <v>0</v>
      </c>
      <c r="D431" s="112">
        <v>0</v>
      </c>
    </row>
    <row r="432" spans="1:4">
      <c r="A432" s="115" t="s">
        <v>11099</v>
      </c>
      <c r="B432" s="112">
        <v>2</v>
      </c>
      <c r="C432" s="112">
        <v>2</v>
      </c>
      <c r="D432" s="112">
        <v>0</v>
      </c>
    </row>
    <row r="433" spans="1:4">
      <c r="A433" s="130">
        <v>46260</v>
      </c>
      <c r="B433" s="112">
        <v>235</v>
      </c>
      <c r="C433" s="112">
        <v>32</v>
      </c>
      <c r="D433" s="112">
        <v>16</v>
      </c>
    </row>
    <row r="434" spans="1:4">
      <c r="A434" s="114" t="s">
        <v>3130</v>
      </c>
      <c r="B434" s="112">
        <v>7</v>
      </c>
      <c r="C434" s="112">
        <v>0</v>
      </c>
      <c r="D434" s="112">
        <v>0</v>
      </c>
    </row>
    <row r="435" spans="1:4">
      <c r="A435" s="115" t="s">
        <v>10641</v>
      </c>
      <c r="B435" s="112">
        <v>6</v>
      </c>
      <c r="C435" s="112">
        <v>0</v>
      </c>
      <c r="D435" s="112">
        <v>0</v>
      </c>
    </row>
    <row r="436" spans="1:4">
      <c r="A436" s="115" t="s">
        <v>11119</v>
      </c>
      <c r="B436" s="112">
        <v>1</v>
      </c>
      <c r="C436" s="112">
        <v>0</v>
      </c>
      <c r="D436" s="112">
        <v>0</v>
      </c>
    </row>
    <row r="437" spans="1:4">
      <c r="A437" s="114" t="s">
        <v>3904</v>
      </c>
      <c r="B437" s="112">
        <v>26</v>
      </c>
      <c r="C437" s="112">
        <v>2</v>
      </c>
      <c r="D437" s="112">
        <v>3</v>
      </c>
    </row>
    <row r="438" spans="1:4">
      <c r="A438" s="115" t="s">
        <v>10361</v>
      </c>
      <c r="B438" s="112">
        <v>4</v>
      </c>
      <c r="C438" s="112">
        <v>0</v>
      </c>
      <c r="D438" s="112">
        <v>0</v>
      </c>
    </row>
    <row r="439" spans="1:4">
      <c r="A439" s="115" t="s">
        <v>10349</v>
      </c>
      <c r="B439" s="112">
        <v>8</v>
      </c>
      <c r="C439" s="112">
        <v>0</v>
      </c>
      <c r="D439" s="112">
        <v>0</v>
      </c>
    </row>
    <row r="440" spans="1:4">
      <c r="A440" s="115" t="s">
        <v>10521</v>
      </c>
      <c r="B440" s="112">
        <v>1</v>
      </c>
      <c r="C440" s="112">
        <v>0</v>
      </c>
      <c r="D440" s="112">
        <v>0</v>
      </c>
    </row>
    <row r="441" spans="1:4">
      <c r="A441" s="115" t="s">
        <v>10523</v>
      </c>
      <c r="B441" s="112">
        <v>1</v>
      </c>
      <c r="C441" s="112">
        <v>1</v>
      </c>
      <c r="D441" s="112">
        <v>1</v>
      </c>
    </row>
    <row r="442" spans="1:4">
      <c r="A442" s="115" t="s">
        <v>10537</v>
      </c>
      <c r="B442" s="112">
        <v>2</v>
      </c>
      <c r="C442" s="112">
        <v>0</v>
      </c>
      <c r="D442" s="112">
        <v>0</v>
      </c>
    </row>
    <row r="443" spans="1:4">
      <c r="A443" s="115" t="s">
        <v>10703</v>
      </c>
      <c r="B443" s="112">
        <v>1</v>
      </c>
      <c r="C443" s="112">
        <v>1</v>
      </c>
      <c r="D443" s="112">
        <v>2</v>
      </c>
    </row>
    <row r="444" spans="1:4">
      <c r="A444" s="115" t="s">
        <v>11115</v>
      </c>
      <c r="B444" s="112">
        <v>1</v>
      </c>
      <c r="C444" s="112">
        <v>0</v>
      </c>
      <c r="D444" s="112">
        <v>0</v>
      </c>
    </row>
    <row r="445" spans="1:4">
      <c r="A445" s="115" t="s">
        <v>11137</v>
      </c>
      <c r="B445" s="112">
        <v>4</v>
      </c>
      <c r="C445" s="112">
        <v>0</v>
      </c>
      <c r="D445" s="112">
        <v>0</v>
      </c>
    </row>
    <row r="446" spans="1:4">
      <c r="A446" s="115" t="s">
        <v>11138</v>
      </c>
      <c r="B446" s="112">
        <v>4</v>
      </c>
      <c r="C446" s="112">
        <v>0</v>
      </c>
      <c r="D446" s="112">
        <v>0</v>
      </c>
    </row>
    <row r="447" spans="1:4">
      <c r="A447" s="114" t="s">
        <v>6897</v>
      </c>
      <c r="B447" s="112">
        <v>31</v>
      </c>
      <c r="C447" s="112">
        <v>0</v>
      </c>
      <c r="D447" s="112">
        <v>0</v>
      </c>
    </row>
    <row r="448" spans="1:4">
      <c r="A448" s="115" t="s">
        <v>10982</v>
      </c>
      <c r="B448" s="112">
        <v>3</v>
      </c>
      <c r="C448" s="112">
        <v>0</v>
      </c>
      <c r="D448" s="112">
        <v>0</v>
      </c>
    </row>
    <row r="449" spans="1:4">
      <c r="A449" s="115" t="s">
        <v>11108</v>
      </c>
      <c r="B449" s="112">
        <v>1</v>
      </c>
      <c r="C449" s="112">
        <v>0</v>
      </c>
      <c r="D449" s="112">
        <v>0</v>
      </c>
    </row>
    <row r="450" spans="1:4">
      <c r="A450" s="115" t="s">
        <v>11109</v>
      </c>
      <c r="B450" s="112">
        <v>1</v>
      </c>
      <c r="C450" s="112">
        <v>0</v>
      </c>
      <c r="D450" s="112">
        <v>0</v>
      </c>
    </row>
    <row r="451" spans="1:4">
      <c r="A451" s="115" t="s">
        <v>11110</v>
      </c>
      <c r="B451" s="112">
        <v>9</v>
      </c>
      <c r="C451" s="112">
        <v>0</v>
      </c>
      <c r="D451" s="112">
        <v>0</v>
      </c>
    </row>
    <row r="452" spans="1:4">
      <c r="A452" s="115" t="s">
        <v>11111</v>
      </c>
      <c r="B452" s="112">
        <v>1</v>
      </c>
      <c r="C452" s="112">
        <v>0</v>
      </c>
      <c r="D452" s="112">
        <v>0</v>
      </c>
    </row>
    <row r="453" spans="1:4">
      <c r="A453" s="115" t="s">
        <v>11112</v>
      </c>
      <c r="B453" s="112">
        <v>1</v>
      </c>
      <c r="C453" s="112">
        <v>0</v>
      </c>
      <c r="D453" s="112">
        <v>0</v>
      </c>
    </row>
    <row r="454" spans="1:4">
      <c r="A454" s="115" t="s">
        <v>11113</v>
      </c>
      <c r="B454" s="112">
        <v>1</v>
      </c>
      <c r="C454" s="112">
        <v>0</v>
      </c>
      <c r="D454" s="112">
        <v>0</v>
      </c>
    </row>
    <row r="455" spans="1:4">
      <c r="A455" s="115" t="s">
        <v>11114</v>
      </c>
      <c r="B455" s="112">
        <v>9</v>
      </c>
      <c r="C455" s="112">
        <v>0</v>
      </c>
      <c r="D455" s="112">
        <v>0</v>
      </c>
    </row>
    <row r="456" spans="1:4">
      <c r="A456" s="115" t="s">
        <v>11118</v>
      </c>
      <c r="B456" s="112">
        <v>2</v>
      </c>
      <c r="C456" s="112">
        <v>0</v>
      </c>
      <c r="D456" s="112">
        <v>0</v>
      </c>
    </row>
    <row r="457" spans="1:4">
      <c r="A457" s="115" t="s">
        <v>11121</v>
      </c>
      <c r="B457" s="112">
        <v>1</v>
      </c>
      <c r="C457" s="112">
        <v>0</v>
      </c>
      <c r="D457" s="112">
        <v>0</v>
      </c>
    </row>
    <row r="458" spans="1:4">
      <c r="A458" s="115" t="s">
        <v>11123</v>
      </c>
      <c r="B458" s="112">
        <v>1</v>
      </c>
      <c r="C458" s="112">
        <v>0</v>
      </c>
      <c r="D458" s="112">
        <v>0</v>
      </c>
    </row>
    <row r="459" spans="1:4">
      <c r="A459" s="115" t="s">
        <v>11139</v>
      </c>
      <c r="B459" s="112">
        <v>1</v>
      </c>
      <c r="C459" s="112">
        <v>0</v>
      </c>
      <c r="D459" s="112">
        <v>0</v>
      </c>
    </row>
    <row r="460" spans="1:4">
      <c r="A460" s="114" t="s">
        <v>7011</v>
      </c>
      <c r="B460" s="112">
        <v>171</v>
      </c>
      <c r="C460" s="112">
        <v>30</v>
      </c>
      <c r="D460" s="112">
        <v>13</v>
      </c>
    </row>
    <row r="461" spans="1:4">
      <c r="A461" s="115" t="s">
        <v>10558</v>
      </c>
      <c r="B461" s="112">
        <v>2</v>
      </c>
      <c r="C461" s="112">
        <v>0</v>
      </c>
      <c r="D461" s="112">
        <v>0</v>
      </c>
    </row>
    <row r="462" spans="1:4">
      <c r="A462" s="115" t="s">
        <v>10718</v>
      </c>
      <c r="B462" s="112">
        <v>7</v>
      </c>
      <c r="C462" s="112">
        <v>0</v>
      </c>
      <c r="D462" s="112">
        <v>0</v>
      </c>
    </row>
    <row r="463" spans="1:4">
      <c r="A463" s="115" t="s">
        <v>10985</v>
      </c>
      <c r="B463" s="112">
        <v>5</v>
      </c>
      <c r="C463" s="112">
        <v>0</v>
      </c>
      <c r="D463" s="112">
        <v>0</v>
      </c>
    </row>
    <row r="464" spans="1:4">
      <c r="A464" s="115" t="s">
        <v>11038</v>
      </c>
      <c r="B464" s="112">
        <v>7</v>
      </c>
      <c r="C464" s="112">
        <v>7</v>
      </c>
      <c r="D464" s="112">
        <v>0</v>
      </c>
    </row>
    <row r="465" spans="1:4">
      <c r="A465" s="115" t="s">
        <v>11116</v>
      </c>
      <c r="B465" s="112">
        <v>1</v>
      </c>
      <c r="C465" s="112">
        <v>0</v>
      </c>
      <c r="D465" s="112">
        <v>0</v>
      </c>
    </row>
    <row r="466" spans="1:4">
      <c r="A466" s="115" t="s">
        <v>11117</v>
      </c>
      <c r="B466" s="112">
        <v>13</v>
      </c>
      <c r="C466" s="112">
        <v>0</v>
      </c>
      <c r="D466" s="112">
        <v>0</v>
      </c>
    </row>
    <row r="467" spans="1:4">
      <c r="A467" s="115" t="s">
        <v>11120</v>
      </c>
      <c r="B467" s="112">
        <v>12</v>
      </c>
      <c r="C467" s="112">
        <v>0</v>
      </c>
      <c r="D467" s="112">
        <v>0</v>
      </c>
    </row>
    <row r="468" spans="1:4">
      <c r="A468" s="115" t="s">
        <v>11122</v>
      </c>
      <c r="B468" s="112">
        <v>13</v>
      </c>
      <c r="C468" s="112">
        <v>4</v>
      </c>
      <c r="D468" s="112">
        <v>5</v>
      </c>
    </row>
    <row r="469" spans="1:4">
      <c r="A469" s="115" t="s">
        <v>11124</v>
      </c>
      <c r="B469" s="112">
        <v>11</v>
      </c>
      <c r="C469" s="112">
        <v>0</v>
      </c>
      <c r="D469" s="112">
        <v>0</v>
      </c>
    </row>
    <row r="470" spans="1:4">
      <c r="A470" s="115" t="s">
        <v>11125</v>
      </c>
      <c r="B470" s="112">
        <v>11</v>
      </c>
      <c r="C470" s="112">
        <v>0</v>
      </c>
      <c r="D470" s="112">
        <v>0</v>
      </c>
    </row>
    <row r="471" spans="1:4">
      <c r="A471" s="115" t="s">
        <v>11126</v>
      </c>
      <c r="B471" s="112">
        <v>9</v>
      </c>
      <c r="C471" s="112">
        <v>0</v>
      </c>
      <c r="D471" s="112">
        <v>0</v>
      </c>
    </row>
    <row r="472" spans="1:4">
      <c r="A472" s="115" t="s">
        <v>11127</v>
      </c>
      <c r="B472" s="112">
        <v>7</v>
      </c>
      <c r="C472" s="112">
        <v>0</v>
      </c>
      <c r="D472" s="112">
        <v>0</v>
      </c>
    </row>
    <row r="473" spans="1:4">
      <c r="A473" s="115" t="s">
        <v>11128</v>
      </c>
      <c r="B473" s="112">
        <v>1</v>
      </c>
      <c r="C473" s="112">
        <v>0</v>
      </c>
      <c r="D473" s="112">
        <v>0</v>
      </c>
    </row>
    <row r="474" spans="1:4">
      <c r="A474" s="115" t="s">
        <v>11129</v>
      </c>
      <c r="B474" s="112">
        <v>1</v>
      </c>
      <c r="C474" s="112">
        <v>0</v>
      </c>
      <c r="D474" s="112">
        <v>0</v>
      </c>
    </row>
    <row r="475" spans="1:4">
      <c r="A475" s="115" t="s">
        <v>11130</v>
      </c>
      <c r="B475" s="112">
        <v>13</v>
      </c>
      <c r="C475" s="112">
        <v>0</v>
      </c>
      <c r="D475" s="112">
        <v>0</v>
      </c>
    </row>
    <row r="476" spans="1:4">
      <c r="A476" s="115" t="s">
        <v>11131</v>
      </c>
      <c r="B476" s="112">
        <v>2</v>
      </c>
      <c r="C476" s="112">
        <v>0</v>
      </c>
      <c r="D476" s="112">
        <v>0</v>
      </c>
    </row>
    <row r="477" spans="1:4">
      <c r="A477" s="115" t="s">
        <v>11132</v>
      </c>
      <c r="B477" s="112">
        <v>9</v>
      </c>
      <c r="C477" s="112">
        <v>0</v>
      </c>
      <c r="D477" s="112">
        <v>0</v>
      </c>
    </row>
    <row r="478" spans="1:4">
      <c r="A478" s="115" t="s">
        <v>11133</v>
      </c>
      <c r="B478" s="112">
        <v>4</v>
      </c>
      <c r="C478" s="112">
        <v>0</v>
      </c>
      <c r="D478" s="112">
        <v>0</v>
      </c>
    </row>
    <row r="479" spans="1:4">
      <c r="A479" s="115" t="s">
        <v>11134</v>
      </c>
      <c r="B479" s="112">
        <v>1</v>
      </c>
      <c r="C479" s="112">
        <v>0</v>
      </c>
      <c r="D479" s="112">
        <v>0</v>
      </c>
    </row>
    <row r="480" spans="1:4">
      <c r="A480" s="115" t="s">
        <v>11135</v>
      </c>
      <c r="B480" s="112">
        <v>10</v>
      </c>
      <c r="C480" s="112">
        <v>0</v>
      </c>
      <c r="D480" s="112">
        <v>0</v>
      </c>
    </row>
    <row r="481" spans="1:4">
      <c r="A481" s="115" t="s">
        <v>11136</v>
      </c>
      <c r="B481" s="112">
        <v>13</v>
      </c>
      <c r="C481" s="112">
        <v>0</v>
      </c>
      <c r="D481" s="112">
        <v>0</v>
      </c>
    </row>
    <row r="482" spans="1:4">
      <c r="A482" s="115" t="s">
        <v>11140</v>
      </c>
      <c r="B482" s="112">
        <v>13</v>
      </c>
      <c r="C482" s="112">
        <v>13</v>
      </c>
      <c r="D482" s="112">
        <v>0</v>
      </c>
    </row>
    <row r="483" spans="1:4">
      <c r="A483" s="115" t="s">
        <v>11141</v>
      </c>
      <c r="B483" s="112">
        <v>1</v>
      </c>
      <c r="C483" s="112">
        <v>1</v>
      </c>
      <c r="D483" s="112">
        <v>2</v>
      </c>
    </row>
    <row r="484" spans="1:4">
      <c r="A484" s="115" t="s">
        <v>11142</v>
      </c>
      <c r="B484" s="112">
        <v>1</v>
      </c>
      <c r="C484" s="112">
        <v>1</v>
      </c>
      <c r="D484" s="112">
        <v>1</v>
      </c>
    </row>
    <row r="485" spans="1:4">
      <c r="A485" s="115" t="s">
        <v>11143</v>
      </c>
      <c r="B485" s="112">
        <v>1</v>
      </c>
      <c r="C485" s="112">
        <v>1</v>
      </c>
      <c r="D485" s="112">
        <v>1</v>
      </c>
    </row>
    <row r="486" spans="1:4">
      <c r="A486" s="115" t="s">
        <v>11144</v>
      </c>
      <c r="B486" s="112">
        <v>1</v>
      </c>
      <c r="C486" s="112">
        <v>1</v>
      </c>
      <c r="D486" s="112">
        <v>1</v>
      </c>
    </row>
    <row r="487" spans="1:4">
      <c r="A487" s="115" t="s">
        <v>11145</v>
      </c>
      <c r="B487" s="112">
        <v>2</v>
      </c>
      <c r="C487" s="112">
        <v>2</v>
      </c>
      <c r="D487" s="112">
        <v>3</v>
      </c>
    </row>
    <row r="488" spans="1:4">
      <c r="A488" s="130">
        <v>46261</v>
      </c>
      <c r="B488" s="112">
        <v>126</v>
      </c>
      <c r="C488" s="112">
        <v>13</v>
      </c>
      <c r="D488" s="112">
        <v>10</v>
      </c>
    </row>
    <row r="489" spans="1:4">
      <c r="A489" s="114" t="s">
        <v>635</v>
      </c>
      <c r="B489" s="112">
        <v>29</v>
      </c>
      <c r="C489" s="112">
        <v>0</v>
      </c>
      <c r="D489" s="112">
        <v>0</v>
      </c>
    </row>
    <row r="490" spans="1:4">
      <c r="A490" s="115" t="s">
        <v>11164</v>
      </c>
      <c r="B490" s="112">
        <v>1</v>
      </c>
      <c r="C490" s="112">
        <v>0</v>
      </c>
      <c r="D490" s="112">
        <v>0</v>
      </c>
    </row>
    <row r="491" spans="1:4">
      <c r="A491" s="115" t="s">
        <v>11171</v>
      </c>
      <c r="B491" s="112">
        <v>7</v>
      </c>
      <c r="C491" s="112">
        <v>0</v>
      </c>
      <c r="D491" s="112">
        <v>0</v>
      </c>
    </row>
    <row r="492" spans="1:4">
      <c r="A492" s="115" t="s">
        <v>11172</v>
      </c>
      <c r="B492" s="112">
        <v>6</v>
      </c>
      <c r="C492" s="112">
        <v>0</v>
      </c>
      <c r="D492" s="112">
        <v>0</v>
      </c>
    </row>
    <row r="493" spans="1:4">
      <c r="A493" s="115" t="s">
        <v>11176</v>
      </c>
      <c r="B493" s="112">
        <v>9</v>
      </c>
      <c r="C493" s="112">
        <v>0</v>
      </c>
      <c r="D493" s="112">
        <v>0</v>
      </c>
    </row>
    <row r="494" spans="1:4">
      <c r="A494" s="115" t="s">
        <v>11177</v>
      </c>
      <c r="B494" s="112">
        <v>2</v>
      </c>
      <c r="C494" s="112">
        <v>0</v>
      </c>
      <c r="D494" s="112">
        <v>0</v>
      </c>
    </row>
    <row r="495" spans="1:4">
      <c r="A495" s="115" t="s">
        <v>11180</v>
      </c>
      <c r="B495" s="112">
        <v>4</v>
      </c>
      <c r="C495" s="112">
        <v>0</v>
      </c>
      <c r="D495" s="112">
        <v>0</v>
      </c>
    </row>
    <row r="496" spans="1:4">
      <c r="A496" s="114" t="s">
        <v>3130</v>
      </c>
      <c r="B496" s="112">
        <v>11</v>
      </c>
      <c r="C496" s="112">
        <v>0</v>
      </c>
      <c r="D496" s="112">
        <v>0</v>
      </c>
    </row>
    <row r="497" spans="1:4">
      <c r="A497" s="115" t="s">
        <v>10367</v>
      </c>
      <c r="B497" s="112">
        <v>10</v>
      </c>
      <c r="C497" s="112">
        <v>0</v>
      </c>
      <c r="D497" s="112">
        <v>0</v>
      </c>
    </row>
    <row r="498" spans="1:4">
      <c r="A498" s="115" t="s">
        <v>10726</v>
      </c>
      <c r="B498" s="112">
        <v>1</v>
      </c>
      <c r="C498" s="112">
        <v>0</v>
      </c>
      <c r="D498" s="112">
        <v>0</v>
      </c>
    </row>
    <row r="499" spans="1:4">
      <c r="A499" s="114" t="s">
        <v>3904</v>
      </c>
      <c r="B499" s="112">
        <v>17</v>
      </c>
      <c r="C499" s="112">
        <v>1</v>
      </c>
      <c r="D499" s="112">
        <v>1</v>
      </c>
    </row>
    <row r="500" spans="1:4">
      <c r="A500" s="115" t="s">
        <v>10234</v>
      </c>
      <c r="B500" s="112">
        <v>3</v>
      </c>
      <c r="C500" s="112">
        <v>0</v>
      </c>
      <c r="D500" s="112">
        <v>0</v>
      </c>
    </row>
    <row r="501" spans="1:4">
      <c r="A501" s="115" t="s">
        <v>10457</v>
      </c>
      <c r="B501" s="112">
        <v>1</v>
      </c>
      <c r="C501" s="112">
        <v>0</v>
      </c>
      <c r="D501" s="112">
        <v>0</v>
      </c>
    </row>
    <row r="502" spans="1:4">
      <c r="A502" s="115" t="s">
        <v>10481</v>
      </c>
      <c r="B502" s="112">
        <v>1</v>
      </c>
      <c r="C502" s="112">
        <v>0</v>
      </c>
      <c r="D502" s="112">
        <v>0</v>
      </c>
    </row>
    <row r="503" spans="1:4">
      <c r="A503" s="115" t="s">
        <v>10495</v>
      </c>
      <c r="B503" s="112">
        <v>8</v>
      </c>
      <c r="C503" s="112">
        <v>0</v>
      </c>
      <c r="D503" s="112">
        <v>0</v>
      </c>
    </row>
    <row r="504" spans="1:4">
      <c r="A504" s="115" t="s">
        <v>10523</v>
      </c>
      <c r="B504" s="112">
        <v>1</v>
      </c>
      <c r="C504" s="112">
        <v>0</v>
      </c>
      <c r="D504" s="112">
        <v>0</v>
      </c>
    </row>
    <row r="505" spans="1:4">
      <c r="A505" s="115" t="s">
        <v>10813</v>
      </c>
      <c r="B505" s="112">
        <v>1</v>
      </c>
      <c r="C505" s="112">
        <v>0</v>
      </c>
      <c r="D505" s="112">
        <v>0</v>
      </c>
    </row>
    <row r="506" spans="1:4">
      <c r="A506" s="115" t="s">
        <v>10815</v>
      </c>
      <c r="B506" s="112">
        <v>1</v>
      </c>
      <c r="C506" s="112">
        <v>0</v>
      </c>
      <c r="D506" s="112">
        <v>0</v>
      </c>
    </row>
    <row r="507" spans="1:4">
      <c r="A507" s="115" t="s">
        <v>11182</v>
      </c>
      <c r="B507" s="112">
        <v>1</v>
      </c>
      <c r="C507" s="112">
        <v>1</v>
      </c>
      <c r="D507" s="112">
        <v>1</v>
      </c>
    </row>
    <row r="508" spans="1:4">
      <c r="A508" s="114" t="s">
        <v>6897</v>
      </c>
      <c r="B508" s="112">
        <v>14</v>
      </c>
      <c r="C508" s="112">
        <v>6</v>
      </c>
      <c r="D508" s="112">
        <v>0</v>
      </c>
    </row>
    <row r="509" spans="1:4">
      <c r="A509" s="115" t="s">
        <v>11014</v>
      </c>
      <c r="B509" s="112">
        <v>3</v>
      </c>
      <c r="C509" s="112">
        <v>0</v>
      </c>
      <c r="D509" s="112">
        <v>0</v>
      </c>
    </row>
    <row r="510" spans="1:4">
      <c r="A510" s="115" t="s">
        <v>11163</v>
      </c>
      <c r="B510" s="112">
        <v>2</v>
      </c>
      <c r="C510" s="112">
        <v>0</v>
      </c>
      <c r="D510" s="112">
        <v>0</v>
      </c>
    </row>
    <row r="511" spans="1:4">
      <c r="A511" s="115" t="s">
        <v>11165</v>
      </c>
      <c r="B511" s="112">
        <v>1</v>
      </c>
      <c r="C511" s="112">
        <v>0</v>
      </c>
      <c r="D511" s="112">
        <v>0</v>
      </c>
    </row>
    <row r="512" spans="1:4">
      <c r="A512" s="115" t="s">
        <v>11166</v>
      </c>
      <c r="B512" s="112">
        <v>1</v>
      </c>
      <c r="C512" s="112">
        <v>0</v>
      </c>
      <c r="D512" s="112">
        <v>0</v>
      </c>
    </row>
    <row r="513" spans="1:4">
      <c r="A513" s="115" t="s">
        <v>11167</v>
      </c>
      <c r="B513" s="112">
        <v>1</v>
      </c>
      <c r="C513" s="112">
        <v>0</v>
      </c>
      <c r="D513" s="112">
        <v>0</v>
      </c>
    </row>
    <row r="514" spans="1:4">
      <c r="A514" s="115" t="s">
        <v>11185</v>
      </c>
      <c r="B514" s="112">
        <v>5</v>
      </c>
      <c r="C514" s="112">
        <v>5</v>
      </c>
      <c r="D514" s="112">
        <v>0</v>
      </c>
    </row>
    <row r="515" spans="1:4">
      <c r="A515" s="115" t="s">
        <v>11186</v>
      </c>
      <c r="B515" s="112">
        <v>1</v>
      </c>
      <c r="C515" s="112">
        <v>1</v>
      </c>
      <c r="D515" s="112">
        <v>0</v>
      </c>
    </row>
    <row r="516" spans="1:4">
      <c r="A516" s="114" t="s">
        <v>7011</v>
      </c>
      <c r="B516" s="112">
        <v>55</v>
      </c>
      <c r="C516" s="112">
        <v>6</v>
      </c>
      <c r="D516" s="112">
        <v>9</v>
      </c>
    </row>
    <row r="517" spans="1:4">
      <c r="A517" s="115" t="s">
        <v>10767</v>
      </c>
      <c r="B517" s="112">
        <v>1</v>
      </c>
      <c r="C517" s="112">
        <v>0</v>
      </c>
      <c r="D517" s="112">
        <v>0</v>
      </c>
    </row>
    <row r="518" spans="1:4">
      <c r="A518" s="115" t="s">
        <v>10827</v>
      </c>
      <c r="B518" s="112">
        <v>1</v>
      </c>
      <c r="C518" s="112">
        <v>0</v>
      </c>
      <c r="D518" s="112">
        <v>0</v>
      </c>
    </row>
    <row r="519" spans="1:4">
      <c r="A519" s="115" t="s">
        <v>11168</v>
      </c>
      <c r="B519" s="112">
        <v>13</v>
      </c>
      <c r="C519" s="112">
        <v>0</v>
      </c>
      <c r="D519" s="112">
        <v>0</v>
      </c>
    </row>
    <row r="520" spans="1:4">
      <c r="A520" s="115" t="s">
        <v>11169</v>
      </c>
      <c r="B520" s="112">
        <v>3</v>
      </c>
      <c r="C520" s="112">
        <v>0</v>
      </c>
      <c r="D520" s="112">
        <v>0</v>
      </c>
    </row>
    <row r="521" spans="1:4">
      <c r="A521" s="115" t="s">
        <v>11170</v>
      </c>
      <c r="B521" s="112">
        <v>2</v>
      </c>
      <c r="C521" s="112">
        <v>0</v>
      </c>
      <c r="D521" s="112">
        <v>0</v>
      </c>
    </row>
    <row r="522" spans="1:4">
      <c r="A522" s="115" t="s">
        <v>11173</v>
      </c>
      <c r="B522" s="112">
        <v>2</v>
      </c>
      <c r="C522" s="112">
        <v>0</v>
      </c>
      <c r="D522" s="112">
        <v>0</v>
      </c>
    </row>
    <row r="523" spans="1:4">
      <c r="A523" s="115" t="s">
        <v>11174</v>
      </c>
      <c r="B523" s="112">
        <v>12</v>
      </c>
      <c r="C523" s="112">
        <v>0</v>
      </c>
      <c r="D523" s="112">
        <v>0</v>
      </c>
    </row>
    <row r="524" spans="1:4">
      <c r="A524" s="115" t="s">
        <v>11175</v>
      </c>
      <c r="B524" s="112">
        <v>12</v>
      </c>
      <c r="C524" s="112">
        <v>0</v>
      </c>
      <c r="D524" s="112">
        <v>0</v>
      </c>
    </row>
    <row r="525" spans="1:4">
      <c r="A525" s="115" t="s">
        <v>11178</v>
      </c>
      <c r="B525" s="112">
        <v>3</v>
      </c>
      <c r="C525" s="112">
        <v>1</v>
      </c>
      <c r="D525" s="112">
        <v>1</v>
      </c>
    </row>
    <row r="526" spans="1:4">
      <c r="A526" s="115" t="s">
        <v>11179</v>
      </c>
      <c r="B526" s="112">
        <v>1</v>
      </c>
      <c r="C526" s="112">
        <v>0</v>
      </c>
      <c r="D526" s="112">
        <v>0</v>
      </c>
    </row>
    <row r="527" spans="1:4">
      <c r="A527" s="115" t="s">
        <v>11181</v>
      </c>
      <c r="B527" s="112">
        <v>2</v>
      </c>
      <c r="C527" s="112">
        <v>2</v>
      </c>
      <c r="D527" s="112">
        <v>2</v>
      </c>
    </row>
    <row r="528" spans="1:4">
      <c r="A528" s="115" t="s">
        <v>11183</v>
      </c>
      <c r="B528" s="112">
        <v>2</v>
      </c>
      <c r="C528" s="112">
        <v>2</v>
      </c>
      <c r="D528" s="112">
        <v>5</v>
      </c>
    </row>
    <row r="529" spans="1:4">
      <c r="A529" s="115" t="s">
        <v>11184</v>
      </c>
      <c r="B529" s="112">
        <v>1</v>
      </c>
      <c r="C529" s="112">
        <v>1</v>
      </c>
      <c r="D529" s="112">
        <v>1</v>
      </c>
    </row>
    <row r="530" spans="1:4">
      <c r="A530" s="130">
        <v>46262</v>
      </c>
      <c r="B530" s="112">
        <v>223</v>
      </c>
      <c r="C530" s="112">
        <v>48</v>
      </c>
      <c r="D530" s="112">
        <v>65</v>
      </c>
    </row>
    <row r="531" spans="1:4">
      <c r="A531" s="114" t="s">
        <v>635</v>
      </c>
      <c r="B531" s="112">
        <v>27</v>
      </c>
      <c r="C531" s="112">
        <v>6</v>
      </c>
      <c r="D531" s="112">
        <v>17</v>
      </c>
    </row>
    <row r="532" spans="1:4">
      <c r="A532" s="115" t="s">
        <v>11213</v>
      </c>
      <c r="B532" s="112">
        <v>1</v>
      </c>
      <c r="C532" s="112">
        <v>0</v>
      </c>
      <c r="D532" s="112">
        <v>0</v>
      </c>
    </row>
    <row r="533" spans="1:4">
      <c r="A533" s="115" t="s">
        <v>11214</v>
      </c>
      <c r="B533" s="112">
        <v>1</v>
      </c>
      <c r="C533" s="112">
        <v>0</v>
      </c>
      <c r="D533" s="112">
        <v>0</v>
      </c>
    </row>
    <row r="534" spans="1:4">
      <c r="A534" s="115" t="s">
        <v>11215</v>
      </c>
      <c r="B534" s="112">
        <v>13</v>
      </c>
      <c r="C534" s="112">
        <v>0</v>
      </c>
      <c r="D534" s="112">
        <v>1</v>
      </c>
    </row>
    <row r="535" spans="1:4">
      <c r="A535" s="115" t="s">
        <v>11218</v>
      </c>
      <c r="B535" s="112">
        <v>6</v>
      </c>
      <c r="C535" s="112">
        <v>0</v>
      </c>
      <c r="D535" s="112">
        <v>0</v>
      </c>
    </row>
    <row r="536" spans="1:4">
      <c r="A536" s="115" t="s">
        <v>11220</v>
      </c>
      <c r="B536" s="112">
        <v>4</v>
      </c>
      <c r="C536" s="112">
        <v>4</v>
      </c>
      <c r="D536" s="112">
        <v>10</v>
      </c>
    </row>
    <row r="537" spans="1:4">
      <c r="A537" s="115" t="s">
        <v>11221</v>
      </c>
      <c r="B537" s="112">
        <v>2</v>
      </c>
      <c r="C537" s="112">
        <v>2</v>
      </c>
      <c r="D537" s="112">
        <v>6</v>
      </c>
    </row>
    <row r="538" spans="1:4">
      <c r="A538" s="114" t="s">
        <v>3130</v>
      </c>
      <c r="B538" s="112">
        <v>25</v>
      </c>
      <c r="C538" s="112">
        <v>14</v>
      </c>
      <c r="D538" s="112">
        <v>1</v>
      </c>
    </row>
    <row r="539" spans="1:4">
      <c r="A539" s="115" t="s">
        <v>10122</v>
      </c>
      <c r="B539" s="112">
        <v>1</v>
      </c>
      <c r="C539" s="112">
        <v>0</v>
      </c>
      <c r="D539" s="112">
        <v>0</v>
      </c>
    </row>
    <row r="540" spans="1:4">
      <c r="A540" s="115" t="s">
        <v>10621</v>
      </c>
      <c r="B540" s="112">
        <v>1</v>
      </c>
      <c r="C540" s="112">
        <v>1</v>
      </c>
      <c r="D540" s="112">
        <v>1</v>
      </c>
    </row>
    <row r="541" spans="1:4">
      <c r="A541" s="115" t="s">
        <v>10966</v>
      </c>
      <c r="B541" s="112">
        <v>9</v>
      </c>
      <c r="C541" s="112">
        <v>0</v>
      </c>
      <c r="D541" s="112">
        <v>0</v>
      </c>
    </row>
    <row r="542" spans="1:4">
      <c r="A542" s="115" t="s">
        <v>11202</v>
      </c>
      <c r="B542" s="112">
        <v>1</v>
      </c>
      <c r="C542" s="112">
        <v>0</v>
      </c>
      <c r="D542" s="112">
        <v>0</v>
      </c>
    </row>
    <row r="543" spans="1:4">
      <c r="A543" s="115" t="s">
        <v>11226</v>
      </c>
      <c r="B543" s="112">
        <v>1</v>
      </c>
      <c r="C543" s="112">
        <v>1</v>
      </c>
      <c r="D543" s="112">
        <v>0</v>
      </c>
    </row>
    <row r="544" spans="1:4">
      <c r="A544" s="115" t="s">
        <v>11227</v>
      </c>
      <c r="B544" s="112">
        <v>12</v>
      </c>
      <c r="C544" s="112">
        <v>12</v>
      </c>
      <c r="D544" s="112">
        <v>0</v>
      </c>
    </row>
    <row r="545" spans="1:4">
      <c r="A545" s="114" t="s">
        <v>3904</v>
      </c>
      <c r="B545" s="112">
        <v>27</v>
      </c>
      <c r="C545" s="112">
        <v>1</v>
      </c>
      <c r="D545" s="112">
        <v>0</v>
      </c>
    </row>
    <row r="546" spans="1:4">
      <c r="A546" s="115" t="s">
        <v>10192</v>
      </c>
      <c r="B546" s="112">
        <v>1</v>
      </c>
      <c r="C546" s="112">
        <v>0</v>
      </c>
      <c r="D546" s="112">
        <v>0</v>
      </c>
    </row>
    <row r="547" spans="1:4">
      <c r="A547" s="115" t="s">
        <v>10287</v>
      </c>
      <c r="B547" s="112">
        <v>2</v>
      </c>
      <c r="C547" s="112">
        <v>0</v>
      </c>
      <c r="D547" s="112">
        <v>0</v>
      </c>
    </row>
    <row r="548" spans="1:4">
      <c r="A548" s="115" t="s">
        <v>10300</v>
      </c>
      <c r="B548" s="112">
        <v>9</v>
      </c>
      <c r="C548" s="112">
        <v>0</v>
      </c>
      <c r="D548" s="112">
        <v>0</v>
      </c>
    </row>
    <row r="549" spans="1:4">
      <c r="A549" s="115" t="s">
        <v>10409</v>
      </c>
      <c r="B549" s="112">
        <v>4</v>
      </c>
      <c r="C549" s="112">
        <v>0</v>
      </c>
      <c r="D549" s="112">
        <v>0</v>
      </c>
    </row>
    <row r="550" spans="1:4">
      <c r="A550" s="115" t="s">
        <v>10647</v>
      </c>
      <c r="B550" s="112">
        <v>1</v>
      </c>
      <c r="C550" s="112">
        <v>0</v>
      </c>
      <c r="D550" s="112">
        <v>0</v>
      </c>
    </row>
    <row r="551" spans="1:4">
      <c r="A551" s="115" t="s">
        <v>10710</v>
      </c>
      <c r="B551" s="112">
        <v>1</v>
      </c>
      <c r="C551" s="112">
        <v>0</v>
      </c>
      <c r="D551" s="112">
        <v>0</v>
      </c>
    </row>
    <row r="552" spans="1:4">
      <c r="A552" s="115" t="s">
        <v>10750</v>
      </c>
      <c r="B552" s="112">
        <v>8</v>
      </c>
      <c r="C552" s="112">
        <v>0</v>
      </c>
      <c r="D552" s="112">
        <v>0</v>
      </c>
    </row>
    <row r="553" spans="1:4">
      <c r="A553" s="115" t="s">
        <v>10834</v>
      </c>
      <c r="B553" s="112">
        <v>1</v>
      </c>
      <c r="C553" s="112">
        <v>1</v>
      </c>
      <c r="D553" s="112">
        <v>0</v>
      </c>
    </row>
    <row r="554" spans="1:4">
      <c r="A554" s="114" t="s">
        <v>6897</v>
      </c>
      <c r="B554" s="112">
        <v>4</v>
      </c>
      <c r="C554" s="112">
        <v>0</v>
      </c>
      <c r="D554" s="112">
        <v>0</v>
      </c>
    </row>
    <row r="555" spans="1:4">
      <c r="A555" s="115" t="s">
        <v>11209</v>
      </c>
      <c r="B555" s="112">
        <v>1</v>
      </c>
      <c r="C555" s="112">
        <v>0</v>
      </c>
      <c r="D555" s="112">
        <v>0</v>
      </c>
    </row>
    <row r="556" spans="1:4">
      <c r="A556" s="115" t="s">
        <v>11216</v>
      </c>
      <c r="B556" s="112">
        <v>2</v>
      </c>
      <c r="C556" s="112">
        <v>0</v>
      </c>
      <c r="D556" s="112">
        <v>0</v>
      </c>
    </row>
    <row r="557" spans="1:4">
      <c r="A557" s="115" t="s">
        <v>11217</v>
      </c>
      <c r="B557" s="112">
        <v>1</v>
      </c>
      <c r="C557" s="112">
        <v>0</v>
      </c>
      <c r="D557" s="112">
        <v>0</v>
      </c>
    </row>
    <row r="558" spans="1:4">
      <c r="A558" s="114" t="s">
        <v>7011</v>
      </c>
      <c r="B558" s="112">
        <v>140</v>
      </c>
      <c r="C558" s="112">
        <v>27</v>
      </c>
      <c r="D558" s="112">
        <v>47</v>
      </c>
    </row>
    <row r="559" spans="1:4">
      <c r="A559" s="115" t="s">
        <v>10295</v>
      </c>
      <c r="B559" s="112">
        <v>13</v>
      </c>
      <c r="C559" s="112">
        <v>13</v>
      </c>
      <c r="D559" s="112">
        <v>0</v>
      </c>
    </row>
    <row r="560" spans="1:4">
      <c r="A560" s="115" t="s">
        <v>10761</v>
      </c>
      <c r="B560" s="112">
        <v>1</v>
      </c>
      <c r="C560" s="112">
        <v>0</v>
      </c>
      <c r="D560" s="112">
        <v>0</v>
      </c>
    </row>
    <row r="561" spans="1:4">
      <c r="A561" s="115" t="s">
        <v>10763</v>
      </c>
      <c r="B561" s="112">
        <v>1</v>
      </c>
      <c r="C561" s="112">
        <v>0</v>
      </c>
      <c r="D561" s="112">
        <v>0</v>
      </c>
    </row>
    <row r="562" spans="1:4">
      <c r="A562" s="115" t="s">
        <v>10867</v>
      </c>
      <c r="B562" s="112">
        <v>1</v>
      </c>
      <c r="C562" s="112">
        <v>0</v>
      </c>
      <c r="D562" s="112">
        <v>0</v>
      </c>
    </row>
    <row r="563" spans="1:4">
      <c r="A563" s="115" t="s">
        <v>10869</v>
      </c>
      <c r="B563" s="112">
        <v>4</v>
      </c>
      <c r="C563" s="112">
        <v>0</v>
      </c>
      <c r="D563" s="112">
        <v>0</v>
      </c>
    </row>
    <row r="564" spans="1:4">
      <c r="A564" s="115" t="s">
        <v>10986</v>
      </c>
      <c r="B564" s="112">
        <v>5</v>
      </c>
      <c r="C564" s="112">
        <v>5</v>
      </c>
      <c r="D564" s="112">
        <v>36</v>
      </c>
    </row>
    <row r="565" spans="1:4">
      <c r="A565" s="115" t="s">
        <v>11034</v>
      </c>
      <c r="B565" s="112">
        <v>2</v>
      </c>
      <c r="C565" s="112">
        <v>0</v>
      </c>
      <c r="D565" s="112">
        <v>0</v>
      </c>
    </row>
    <row r="566" spans="1:4">
      <c r="A566" s="115" t="s">
        <v>11198</v>
      </c>
      <c r="B566" s="112">
        <v>13</v>
      </c>
      <c r="C566" s="112">
        <v>0</v>
      </c>
      <c r="D566" s="112">
        <v>0</v>
      </c>
    </row>
    <row r="567" spans="1:4">
      <c r="A567" s="115" t="s">
        <v>11199</v>
      </c>
      <c r="B567" s="112">
        <v>5</v>
      </c>
      <c r="C567" s="112">
        <v>0</v>
      </c>
      <c r="D567" s="112">
        <v>0</v>
      </c>
    </row>
    <row r="568" spans="1:4">
      <c r="A568" s="115" t="s">
        <v>11200</v>
      </c>
      <c r="B568" s="112">
        <v>13</v>
      </c>
      <c r="C568" s="112">
        <v>0</v>
      </c>
      <c r="D568" s="112">
        <v>0</v>
      </c>
    </row>
    <row r="569" spans="1:4">
      <c r="A569" s="115" t="s">
        <v>11201</v>
      </c>
      <c r="B569" s="112">
        <v>1</v>
      </c>
      <c r="C569" s="112">
        <v>0</v>
      </c>
      <c r="D569" s="112">
        <v>0</v>
      </c>
    </row>
    <row r="570" spans="1:4">
      <c r="A570" s="115" t="s">
        <v>11203</v>
      </c>
      <c r="B570" s="112">
        <v>6</v>
      </c>
      <c r="C570" s="112">
        <v>4</v>
      </c>
      <c r="D570" s="112">
        <v>5</v>
      </c>
    </row>
    <row r="571" spans="1:4">
      <c r="A571" s="115" t="s">
        <v>11204</v>
      </c>
      <c r="B571" s="112">
        <v>3</v>
      </c>
      <c r="C571" s="112">
        <v>1</v>
      </c>
      <c r="D571" s="112">
        <v>1</v>
      </c>
    </row>
    <row r="572" spans="1:4">
      <c r="A572" s="115" t="s">
        <v>11205</v>
      </c>
      <c r="B572" s="112">
        <v>11</v>
      </c>
      <c r="C572" s="112">
        <v>0</v>
      </c>
      <c r="D572" s="112">
        <v>0</v>
      </c>
    </row>
    <row r="573" spans="1:4">
      <c r="A573" s="115" t="s">
        <v>11206</v>
      </c>
      <c r="B573" s="112">
        <v>10</v>
      </c>
      <c r="C573" s="112">
        <v>0</v>
      </c>
      <c r="D573" s="112">
        <v>0</v>
      </c>
    </row>
    <row r="574" spans="1:4">
      <c r="A574" s="115" t="s">
        <v>11207</v>
      </c>
      <c r="B574" s="112">
        <v>12</v>
      </c>
      <c r="C574" s="112">
        <v>0</v>
      </c>
      <c r="D574" s="112">
        <v>0</v>
      </c>
    </row>
    <row r="575" spans="1:4">
      <c r="A575" s="115" t="s">
        <v>11208</v>
      </c>
      <c r="B575" s="112">
        <v>1</v>
      </c>
      <c r="C575" s="112">
        <v>0</v>
      </c>
      <c r="D575" s="112">
        <v>0</v>
      </c>
    </row>
    <row r="576" spans="1:4">
      <c r="A576" s="115" t="s">
        <v>11210</v>
      </c>
      <c r="B576" s="112">
        <v>12</v>
      </c>
      <c r="C576" s="112">
        <v>0</v>
      </c>
      <c r="D576" s="112">
        <v>0</v>
      </c>
    </row>
    <row r="577" spans="1:4">
      <c r="A577" s="115" t="s">
        <v>11211</v>
      </c>
      <c r="B577" s="112">
        <v>10</v>
      </c>
      <c r="C577" s="112">
        <v>0</v>
      </c>
      <c r="D577" s="112">
        <v>0</v>
      </c>
    </row>
    <row r="578" spans="1:4">
      <c r="A578" s="115" t="s">
        <v>11212</v>
      </c>
      <c r="B578" s="112">
        <v>12</v>
      </c>
      <c r="C578" s="112">
        <v>0</v>
      </c>
      <c r="D578" s="112">
        <v>0</v>
      </c>
    </row>
    <row r="579" spans="1:4">
      <c r="A579" s="115" t="s">
        <v>11219</v>
      </c>
      <c r="B579" s="112">
        <v>4</v>
      </c>
      <c r="C579" s="112">
        <v>4</v>
      </c>
      <c r="D579" s="112">
        <v>5</v>
      </c>
    </row>
    <row r="580" spans="1:4">
      <c r="A580" s="130">
        <v>46263</v>
      </c>
      <c r="B580" s="112">
        <v>169</v>
      </c>
      <c r="C580" s="112">
        <v>21</v>
      </c>
      <c r="D580" s="112">
        <v>47</v>
      </c>
    </row>
    <row r="581" spans="1:4">
      <c r="A581" s="114" t="s">
        <v>635</v>
      </c>
      <c r="B581" s="112">
        <v>27</v>
      </c>
      <c r="C581" s="112">
        <v>4</v>
      </c>
      <c r="D581" s="112">
        <v>4</v>
      </c>
    </row>
    <row r="582" spans="1:4">
      <c r="A582" s="115" t="s">
        <v>11236</v>
      </c>
      <c r="B582" s="112">
        <v>8</v>
      </c>
      <c r="C582" s="112">
        <v>0</v>
      </c>
      <c r="D582" s="112">
        <v>0</v>
      </c>
    </row>
    <row r="583" spans="1:4">
      <c r="A583" s="115" t="s">
        <v>11239</v>
      </c>
      <c r="B583" s="112">
        <v>4</v>
      </c>
      <c r="C583" s="112">
        <v>1</v>
      </c>
      <c r="D583" s="112">
        <v>1</v>
      </c>
    </row>
    <row r="584" spans="1:4">
      <c r="A584" s="115" t="s">
        <v>11304</v>
      </c>
      <c r="B584" s="112">
        <v>7</v>
      </c>
      <c r="C584" s="112">
        <v>3</v>
      </c>
      <c r="D584" s="112">
        <v>3</v>
      </c>
    </row>
    <row r="585" spans="1:4">
      <c r="A585" s="115" t="s">
        <v>11240</v>
      </c>
      <c r="B585" s="112">
        <v>8</v>
      </c>
      <c r="C585" s="112">
        <v>0</v>
      </c>
      <c r="D585" s="112">
        <v>0</v>
      </c>
    </row>
    <row r="586" spans="1:4">
      <c r="A586" s="114" t="s">
        <v>3904</v>
      </c>
      <c r="B586" s="112">
        <v>40</v>
      </c>
      <c r="C586" s="112">
        <v>3</v>
      </c>
      <c r="D586" s="112">
        <v>2</v>
      </c>
    </row>
    <row r="587" spans="1:4">
      <c r="A587" s="115" t="s">
        <v>10290</v>
      </c>
      <c r="B587" s="112">
        <v>5</v>
      </c>
      <c r="C587" s="112">
        <v>0</v>
      </c>
      <c r="D587" s="112">
        <v>0</v>
      </c>
    </row>
    <row r="588" spans="1:4">
      <c r="A588" s="115" t="s">
        <v>10299</v>
      </c>
      <c r="B588" s="112">
        <v>10</v>
      </c>
      <c r="C588" s="112">
        <v>0</v>
      </c>
      <c r="D588" s="112">
        <v>0</v>
      </c>
    </row>
    <row r="589" spans="1:4">
      <c r="A589" s="115" t="s">
        <v>10379</v>
      </c>
      <c r="B589" s="112">
        <v>12</v>
      </c>
      <c r="C589" s="112">
        <v>0</v>
      </c>
      <c r="D589" s="112">
        <v>0</v>
      </c>
    </row>
    <row r="590" spans="1:4">
      <c r="A590" s="115" t="s">
        <v>10410</v>
      </c>
      <c r="B590" s="112">
        <v>1</v>
      </c>
      <c r="C590" s="112">
        <v>0</v>
      </c>
      <c r="D590" s="112">
        <v>0</v>
      </c>
    </row>
    <row r="591" spans="1:4">
      <c r="A591" s="115" t="s">
        <v>10415</v>
      </c>
      <c r="B591" s="112">
        <v>1</v>
      </c>
      <c r="C591" s="112">
        <v>0</v>
      </c>
      <c r="D591" s="112">
        <v>0</v>
      </c>
    </row>
    <row r="592" spans="1:4">
      <c r="A592" s="115" t="s">
        <v>10454</v>
      </c>
      <c r="B592" s="112">
        <v>1</v>
      </c>
      <c r="C592" s="112">
        <v>0</v>
      </c>
      <c r="D592" s="112">
        <v>0</v>
      </c>
    </row>
    <row r="593" spans="1:4">
      <c r="A593" s="115" t="s">
        <v>10538</v>
      </c>
      <c r="B593" s="112">
        <v>4</v>
      </c>
      <c r="C593" s="112">
        <v>0</v>
      </c>
      <c r="D593" s="112">
        <v>0</v>
      </c>
    </row>
    <row r="594" spans="1:4">
      <c r="A594" s="115" t="s">
        <v>10636</v>
      </c>
      <c r="B594" s="112">
        <v>3</v>
      </c>
      <c r="C594" s="112">
        <v>1</v>
      </c>
      <c r="D594" s="112">
        <v>1</v>
      </c>
    </row>
    <row r="595" spans="1:4">
      <c r="A595" s="115" t="s">
        <v>10959</v>
      </c>
      <c r="B595" s="112">
        <v>1</v>
      </c>
      <c r="C595" s="112">
        <v>0</v>
      </c>
      <c r="D595" s="112">
        <v>0</v>
      </c>
    </row>
    <row r="596" spans="1:4">
      <c r="A596" s="115" t="s">
        <v>11182</v>
      </c>
      <c r="B596" s="112">
        <v>1</v>
      </c>
      <c r="C596" s="112">
        <v>1</v>
      </c>
      <c r="D596" s="112">
        <v>1</v>
      </c>
    </row>
    <row r="597" spans="1:4">
      <c r="A597" s="115" t="s">
        <v>11265</v>
      </c>
      <c r="B597" s="112">
        <v>1</v>
      </c>
      <c r="C597" s="112">
        <v>1</v>
      </c>
      <c r="D597" s="112">
        <v>0</v>
      </c>
    </row>
    <row r="598" spans="1:4">
      <c r="A598" s="114" t="s">
        <v>6897</v>
      </c>
      <c r="B598" s="112">
        <v>9</v>
      </c>
      <c r="C598" s="112">
        <v>0</v>
      </c>
      <c r="D598" s="112">
        <v>0</v>
      </c>
    </row>
    <row r="599" spans="1:4">
      <c r="A599" s="115" t="s">
        <v>11228</v>
      </c>
      <c r="B599" s="112">
        <v>1</v>
      </c>
      <c r="C599" s="112">
        <v>0</v>
      </c>
      <c r="D599" s="112">
        <v>0</v>
      </c>
    </row>
    <row r="600" spans="1:4">
      <c r="A600" s="115" t="s">
        <v>11229</v>
      </c>
      <c r="B600" s="112">
        <v>1</v>
      </c>
      <c r="C600" s="112">
        <v>0</v>
      </c>
      <c r="D600" s="112">
        <v>0</v>
      </c>
    </row>
    <row r="601" spans="1:4">
      <c r="A601" s="115" t="s">
        <v>11234</v>
      </c>
      <c r="B601" s="112">
        <v>1</v>
      </c>
      <c r="C601" s="112">
        <v>0</v>
      </c>
      <c r="D601" s="112">
        <v>0</v>
      </c>
    </row>
    <row r="602" spans="1:4">
      <c r="A602" s="115" t="s">
        <v>11241</v>
      </c>
      <c r="B602" s="112">
        <v>3</v>
      </c>
      <c r="C602" s="112">
        <v>0</v>
      </c>
      <c r="D602" s="112">
        <v>0</v>
      </c>
    </row>
    <row r="603" spans="1:4">
      <c r="A603" s="115" t="s">
        <v>11242</v>
      </c>
      <c r="B603" s="112">
        <v>2</v>
      </c>
      <c r="C603" s="112">
        <v>0</v>
      </c>
      <c r="D603" s="112">
        <v>0</v>
      </c>
    </row>
    <row r="604" spans="1:4">
      <c r="A604" s="115" t="s">
        <v>11243</v>
      </c>
      <c r="B604" s="112">
        <v>1</v>
      </c>
      <c r="C604" s="112">
        <v>0</v>
      </c>
      <c r="D604" s="112">
        <v>0</v>
      </c>
    </row>
    <row r="605" spans="1:4">
      <c r="A605" s="114" t="s">
        <v>7011</v>
      </c>
      <c r="B605" s="112">
        <v>93</v>
      </c>
      <c r="C605" s="112">
        <v>14</v>
      </c>
      <c r="D605" s="112">
        <v>41</v>
      </c>
    </row>
    <row r="606" spans="1:4">
      <c r="A606" s="115" t="s">
        <v>11015</v>
      </c>
      <c r="B606" s="112">
        <v>3</v>
      </c>
      <c r="C606" s="112">
        <v>0</v>
      </c>
      <c r="D606" s="112">
        <v>0</v>
      </c>
    </row>
    <row r="607" spans="1:4">
      <c r="A607" s="115" t="s">
        <v>11035</v>
      </c>
      <c r="B607" s="112">
        <v>7</v>
      </c>
      <c r="C607" s="112">
        <v>0</v>
      </c>
      <c r="D607" s="112">
        <v>0</v>
      </c>
    </row>
    <row r="608" spans="1:4">
      <c r="A608" s="115" t="s">
        <v>11036</v>
      </c>
      <c r="B608" s="112">
        <v>2</v>
      </c>
      <c r="C608" s="112">
        <v>0</v>
      </c>
      <c r="D608" s="112">
        <v>0</v>
      </c>
    </row>
    <row r="609" spans="1:4">
      <c r="A609" s="115" t="s">
        <v>11038</v>
      </c>
      <c r="B609" s="112">
        <v>7</v>
      </c>
      <c r="C609" s="112">
        <v>1</v>
      </c>
      <c r="D609" s="112">
        <v>0</v>
      </c>
    </row>
    <row r="610" spans="1:4">
      <c r="A610" s="115" t="s">
        <v>11039</v>
      </c>
      <c r="B610" s="112">
        <v>3</v>
      </c>
      <c r="C610" s="112">
        <v>0</v>
      </c>
      <c r="D610" s="112">
        <v>0</v>
      </c>
    </row>
    <row r="611" spans="1:4">
      <c r="A611" s="115" t="s">
        <v>11140</v>
      </c>
      <c r="B611" s="112">
        <v>5</v>
      </c>
      <c r="C611" s="112">
        <v>0</v>
      </c>
      <c r="D611" s="112">
        <v>0</v>
      </c>
    </row>
    <row r="612" spans="1:4">
      <c r="A612" s="115" t="s">
        <v>11230</v>
      </c>
      <c r="B612" s="112">
        <v>12</v>
      </c>
      <c r="C612" s="112">
        <v>0</v>
      </c>
      <c r="D612" s="112">
        <v>0</v>
      </c>
    </row>
    <row r="613" spans="1:4">
      <c r="A613" s="115" t="s">
        <v>11231</v>
      </c>
      <c r="B613" s="112">
        <v>2</v>
      </c>
      <c r="C613" s="112">
        <v>0</v>
      </c>
      <c r="D613" s="112">
        <v>0</v>
      </c>
    </row>
    <row r="614" spans="1:4">
      <c r="A614" s="115" t="s">
        <v>11232</v>
      </c>
      <c r="B614" s="112">
        <v>13</v>
      </c>
      <c r="C614" s="112">
        <v>0</v>
      </c>
      <c r="D614" s="112">
        <v>0</v>
      </c>
    </row>
    <row r="615" spans="1:4">
      <c r="A615" s="115" t="s">
        <v>11233</v>
      </c>
      <c r="B615" s="112">
        <v>12</v>
      </c>
      <c r="C615" s="112">
        <v>0</v>
      </c>
      <c r="D615" s="112">
        <v>0</v>
      </c>
    </row>
    <row r="616" spans="1:4">
      <c r="A616" s="115" t="s">
        <v>11235</v>
      </c>
      <c r="B616" s="112">
        <v>2</v>
      </c>
      <c r="C616" s="112">
        <v>0</v>
      </c>
      <c r="D616" s="112">
        <v>0</v>
      </c>
    </row>
    <row r="617" spans="1:4">
      <c r="A617" s="115" t="s">
        <v>11237</v>
      </c>
      <c r="B617" s="112">
        <v>4</v>
      </c>
      <c r="C617" s="112">
        <v>1</v>
      </c>
      <c r="D617" s="112">
        <v>1</v>
      </c>
    </row>
    <row r="618" spans="1:4">
      <c r="A618" s="115" t="s">
        <v>11238</v>
      </c>
      <c r="B618" s="112">
        <v>9</v>
      </c>
      <c r="C618" s="112">
        <v>0</v>
      </c>
      <c r="D618" s="112">
        <v>0</v>
      </c>
    </row>
    <row r="619" spans="1:4">
      <c r="A619" s="115" t="s">
        <v>11263</v>
      </c>
      <c r="B619" s="112">
        <v>11</v>
      </c>
      <c r="C619" s="112">
        <v>11</v>
      </c>
      <c r="D619" s="112">
        <v>38</v>
      </c>
    </row>
    <row r="620" spans="1:4">
      <c r="A620" s="115" t="s">
        <v>11264</v>
      </c>
      <c r="B620" s="112">
        <v>1</v>
      </c>
      <c r="C620" s="112">
        <v>1</v>
      </c>
      <c r="D620" s="112">
        <v>2</v>
      </c>
    </row>
    <row r="621" spans="1:4">
      <c r="A621" s="130">
        <v>46264</v>
      </c>
      <c r="B621" s="112">
        <v>206</v>
      </c>
      <c r="C621" s="112">
        <v>20</v>
      </c>
      <c r="D621" s="112">
        <v>28</v>
      </c>
    </row>
    <row r="622" spans="1:4">
      <c r="A622" s="114" t="s">
        <v>635</v>
      </c>
      <c r="B622" s="112">
        <v>55</v>
      </c>
      <c r="C622" s="112">
        <v>1</v>
      </c>
      <c r="D622" s="112">
        <v>1</v>
      </c>
    </row>
    <row r="623" spans="1:4">
      <c r="A623" s="115" t="s">
        <v>10766</v>
      </c>
      <c r="B623" s="112">
        <v>2</v>
      </c>
      <c r="C623" s="112">
        <v>0</v>
      </c>
      <c r="D623" s="112">
        <v>0</v>
      </c>
    </row>
    <row r="624" spans="1:4">
      <c r="A624" s="115" t="s">
        <v>11244</v>
      </c>
      <c r="B624" s="112">
        <v>1</v>
      </c>
      <c r="C624" s="112">
        <v>0</v>
      </c>
      <c r="D624" s="112">
        <v>0</v>
      </c>
    </row>
    <row r="625" spans="1:4">
      <c r="A625" s="115" t="s">
        <v>11253</v>
      </c>
      <c r="B625" s="112">
        <v>3</v>
      </c>
      <c r="C625" s="112">
        <v>0</v>
      </c>
      <c r="D625" s="112">
        <v>0</v>
      </c>
    </row>
    <row r="626" spans="1:4">
      <c r="A626" s="115" t="s">
        <v>11258</v>
      </c>
      <c r="B626" s="112">
        <v>1</v>
      </c>
      <c r="C626" s="112">
        <v>0</v>
      </c>
      <c r="D626" s="112">
        <v>0</v>
      </c>
    </row>
    <row r="627" spans="1:4">
      <c r="A627" s="115" t="s">
        <v>11259</v>
      </c>
      <c r="B627" s="112">
        <v>1</v>
      </c>
      <c r="C627" s="112">
        <v>0</v>
      </c>
      <c r="D627" s="112">
        <v>0</v>
      </c>
    </row>
    <row r="628" spans="1:4">
      <c r="A628" s="115" t="s">
        <v>11260</v>
      </c>
      <c r="B628" s="112">
        <v>11</v>
      </c>
      <c r="C628" s="112">
        <v>1</v>
      </c>
      <c r="D628" s="112">
        <v>1</v>
      </c>
    </row>
    <row r="629" spans="1:4">
      <c r="A629" s="115" t="s">
        <v>11261</v>
      </c>
      <c r="B629" s="112">
        <v>1</v>
      </c>
      <c r="C629" s="112">
        <v>0</v>
      </c>
      <c r="D629" s="112">
        <v>0</v>
      </c>
    </row>
    <row r="630" spans="1:4">
      <c r="A630" s="115" t="s">
        <v>11262</v>
      </c>
      <c r="B630" s="112">
        <v>1</v>
      </c>
      <c r="C630" s="112">
        <v>0</v>
      </c>
      <c r="D630" s="112">
        <v>0</v>
      </c>
    </row>
    <row r="631" spans="1:4">
      <c r="A631" s="115" t="s">
        <v>11271</v>
      </c>
      <c r="B631" s="112">
        <v>2</v>
      </c>
      <c r="C631" s="112">
        <v>0</v>
      </c>
      <c r="D631" s="112">
        <v>0</v>
      </c>
    </row>
    <row r="632" spans="1:4">
      <c r="A632" s="115" t="s">
        <v>11272</v>
      </c>
      <c r="B632" s="112">
        <v>6</v>
      </c>
      <c r="C632" s="112">
        <v>0</v>
      </c>
      <c r="D632" s="112">
        <v>0</v>
      </c>
    </row>
    <row r="633" spans="1:4">
      <c r="A633" s="115" t="s">
        <v>11275</v>
      </c>
      <c r="B633" s="112">
        <v>1</v>
      </c>
      <c r="C633" s="112">
        <v>0</v>
      </c>
      <c r="D633" s="112">
        <v>0</v>
      </c>
    </row>
    <row r="634" spans="1:4">
      <c r="A634" s="115" t="s">
        <v>11276</v>
      </c>
      <c r="B634" s="112">
        <v>12</v>
      </c>
      <c r="C634" s="112">
        <v>0</v>
      </c>
      <c r="D634" s="112">
        <v>0</v>
      </c>
    </row>
    <row r="635" spans="1:4">
      <c r="A635" s="115" t="s">
        <v>11277</v>
      </c>
      <c r="B635" s="112">
        <v>13</v>
      </c>
      <c r="C635" s="112">
        <v>0</v>
      </c>
      <c r="D635" s="112">
        <v>0</v>
      </c>
    </row>
    <row r="636" spans="1:4">
      <c r="A636" s="114" t="s">
        <v>3130</v>
      </c>
      <c r="B636" s="112">
        <v>2</v>
      </c>
      <c r="C636" s="112">
        <v>1</v>
      </c>
      <c r="D636" s="112">
        <v>1</v>
      </c>
    </row>
    <row r="637" spans="1:4">
      <c r="A637" s="115" t="s">
        <v>11247</v>
      </c>
      <c r="B637" s="112">
        <v>2</v>
      </c>
      <c r="C637" s="112">
        <v>1</v>
      </c>
      <c r="D637" s="112">
        <v>1</v>
      </c>
    </row>
    <row r="638" spans="1:4">
      <c r="A638" s="114" t="s">
        <v>3904</v>
      </c>
      <c r="B638" s="112">
        <v>38</v>
      </c>
      <c r="C638" s="112">
        <v>8</v>
      </c>
      <c r="D638" s="112">
        <v>0</v>
      </c>
    </row>
    <row r="639" spans="1:4">
      <c r="A639" s="115" t="s">
        <v>9957</v>
      </c>
      <c r="B639" s="112">
        <v>6</v>
      </c>
      <c r="C639" s="112">
        <v>0</v>
      </c>
      <c r="D639" s="112">
        <v>0</v>
      </c>
    </row>
    <row r="640" spans="1:4">
      <c r="A640" s="115" t="s">
        <v>10382</v>
      </c>
      <c r="B640" s="112">
        <v>1</v>
      </c>
      <c r="C640" s="112">
        <v>0</v>
      </c>
      <c r="D640" s="112">
        <v>0</v>
      </c>
    </row>
    <row r="641" spans="1:4">
      <c r="A641" s="115" t="s">
        <v>10384</v>
      </c>
      <c r="B641" s="112">
        <v>9</v>
      </c>
      <c r="C641" s="112">
        <v>0</v>
      </c>
      <c r="D641" s="112">
        <v>0</v>
      </c>
    </row>
    <row r="642" spans="1:4">
      <c r="A642" s="115" t="s">
        <v>10663</v>
      </c>
      <c r="B642" s="112">
        <v>7</v>
      </c>
      <c r="C642" s="112">
        <v>7</v>
      </c>
      <c r="D642" s="112">
        <v>0</v>
      </c>
    </row>
    <row r="643" spans="1:4">
      <c r="A643" s="115" t="s">
        <v>10727</v>
      </c>
      <c r="B643" s="112">
        <v>8</v>
      </c>
      <c r="C643" s="112">
        <v>0</v>
      </c>
      <c r="D643" s="112">
        <v>0</v>
      </c>
    </row>
    <row r="644" spans="1:4">
      <c r="A644" s="115" t="s">
        <v>11182</v>
      </c>
      <c r="B644" s="112">
        <v>1</v>
      </c>
      <c r="C644" s="112">
        <v>1</v>
      </c>
      <c r="D644" s="112">
        <v>0</v>
      </c>
    </row>
    <row r="645" spans="1:4">
      <c r="A645" s="115" t="s">
        <v>11246</v>
      </c>
      <c r="B645" s="112">
        <v>2</v>
      </c>
      <c r="C645" s="112">
        <v>0</v>
      </c>
      <c r="D645" s="112">
        <v>0</v>
      </c>
    </row>
    <row r="646" spans="1:4">
      <c r="A646" s="115" t="s">
        <v>11252</v>
      </c>
      <c r="B646" s="112">
        <v>4</v>
      </c>
      <c r="C646" s="112">
        <v>0</v>
      </c>
      <c r="D646" s="112">
        <v>0</v>
      </c>
    </row>
    <row r="647" spans="1:4">
      <c r="A647" s="114" t="s">
        <v>6897</v>
      </c>
      <c r="B647" s="112">
        <v>6</v>
      </c>
      <c r="C647" s="112">
        <v>0</v>
      </c>
      <c r="D647" s="112">
        <v>0</v>
      </c>
    </row>
    <row r="648" spans="1:4">
      <c r="A648" s="115" t="s">
        <v>11254</v>
      </c>
      <c r="B648" s="112">
        <v>1</v>
      </c>
      <c r="C648" s="112">
        <v>0</v>
      </c>
      <c r="D648" s="112">
        <v>0</v>
      </c>
    </row>
    <row r="649" spans="1:4">
      <c r="A649" s="115" t="s">
        <v>11256</v>
      </c>
      <c r="B649" s="112">
        <v>1</v>
      </c>
      <c r="C649" s="112">
        <v>0</v>
      </c>
      <c r="D649" s="112">
        <v>0</v>
      </c>
    </row>
    <row r="650" spans="1:4">
      <c r="A650" s="115" t="s">
        <v>11257</v>
      </c>
      <c r="B650" s="112">
        <v>3</v>
      </c>
      <c r="C650" s="112">
        <v>0</v>
      </c>
      <c r="D650" s="112">
        <v>0</v>
      </c>
    </row>
    <row r="651" spans="1:4">
      <c r="A651" s="115" t="s">
        <v>11279</v>
      </c>
      <c r="B651" s="112">
        <v>1</v>
      </c>
      <c r="C651" s="112">
        <v>0</v>
      </c>
      <c r="D651" s="112">
        <v>0</v>
      </c>
    </row>
    <row r="652" spans="1:4">
      <c r="A652" s="114" t="s">
        <v>7011</v>
      </c>
      <c r="B652" s="112">
        <v>105</v>
      </c>
      <c r="C652" s="112">
        <v>10</v>
      </c>
      <c r="D652" s="112">
        <v>26</v>
      </c>
    </row>
    <row r="653" spans="1:4">
      <c r="A653" s="115" t="s">
        <v>10866</v>
      </c>
      <c r="B653" s="112">
        <v>8</v>
      </c>
      <c r="C653" s="112">
        <v>0</v>
      </c>
      <c r="D653" s="112">
        <v>0</v>
      </c>
    </row>
    <row r="654" spans="1:4">
      <c r="A654" s="115" t="s">
        <v>10910</v>
      </c>
      <c r="B654" s="112">
        <v>1</v>
      </c>
      <c r="C654" s="112">
        <v>1</v>
      </c>
      <c r="D654" s="112">
        <v>2</v>
      </c>
    </row>
    <row r="655" spans="1:4">
      <c r="A655" s="115" t="s">
        <v>11037</v>
      </c>
      <c r="B655" s="112">
        <v>1</v>
      </c>
      <c r="C655" s="112">
        <v>0</v>
      </c>
      <c r="D655" s="112">
        <v>0</v>
      </c>
    </row>
    <row r="656" spans="1:4">
      <c r="A656" s="115" t="s">
        <v>11144</v>
      </c>
      <c r="B656" s="112">
        <v>1</v>
      </c>
      <c r="C656" s="112">
        <v>0</v>
      </c>
      <c r="D656" s="112">
        <v>0</v>
      </c>
    </row>
    <row r="657" spans="1:4">
      <c r="A657" s="115" t="s">
        <v>11181</v>
      </c>
      <c r="B657" s="112">
        <v>2</v>
      </c>
      <c r="C657" s="112">
        <v>0</v>
      </c>
      <c r="D657" s="112">
        <v>0</v>
      </c>
    </row>
    <row r="658" spans="1:4">
      <c r="A658" s="115" t="s">
        <v>11183</v>
      </c>
      <c r="B658" s="112">
        <v>2</v>
      </c>
      <c r="C658" s="112">
        <v>0</v>
      </c>
      <c r="D658" s="112">
        <v>0</v>
      </c>
    </row>
    <row r="659" spans="1:4">
      <c r="A659" s="115" t="s">
        <v>11245</v>
      </c>
      <c r="B659" s="112">
        <v>9</v>
      </c>
      <c r="C659" s="112">
        <v>0</v>
      </c>
      <c r="D659" s="112">
        <v>0</v>
      </c>
    </row>
    <row r="660" spans="1:4">
      <c r="A660" s="115" t="s">
        <v>11248</v>
      </c>
      <c r="B660" s="112">
        <v>11</v>
      </c>
      <c r="C660" s="112">
        <v>0</v>
      </c>
      <c r="D660" s="112">
        <v>0</v>
      </c>
    </row>
    <row r="661" spans="1:4">
      <c r="A661" s="115" t="s">
        <v>11249</v>
      </c>
      <c r="B661" s="112">
        <v>10</v>
      </c>
      <c r="C661" s="112">
        <v>0</v>
      </c>
      <c r="D661" s="112">
        <v>0</v>
      </c>
    </row>
    <row r="662" spans="1:4">
      <c r="A662" s="115" t="s">
        <v>11250</v>
      </c>
      <c r="B662" s="112">
        <v>10</v>
      </c>
      <c r="C662" s="112">
        <v>0</v>
      </c>
      <c r="D662" s="112">
        <v>0</v>
      </c>
    </row>
    <row r="663" spans="1:4">
      <c r="A663" s="115" t="s">
        <v>11251</v>
      </c>
      <c r="B663" s="112">
        <v>9</v>
      </c>
      <c r="C663" s="112">
        <v>0</v>
      </c>
      <c r="D663" s="112">
        <v>0</v>
      </c>
    </row>
    <row r="664" spans="1:4">
      <c r="A664" s="115" t="s">
        <v>11255</v>
      </c>
      <c r="B664" s="112">
        <v>10</v>
      </c>
      <c r="C664" s="112">
        <v>0</v>
      </c>
      <c r="D664" s="112">
        <v>0</v>
      </c>
    </row>
    <row r="665" spans="1:4">
      <c r="A665" s="115" t="s">
        <v>11269</v>
      </c>
      <c r="B665" s="112">
        <v>1</v>
      </c>
      <c r="C665" s="112">
        <v>0</v>
      </c>
      <c r="D665" s="112">
        <v>0</v>
      </c>
    </row>
    <row r="666" spans="1:4">
      <c r="A666" s="115" t="s">
        <v>11270</v>
      </c>
      <c r="B666" s="112">
        <v>1</v>
      </c>
      <c r="C666" s="112">
        <v>0</v>
      </c>
      <c r="D666" s="112">
        <v>0</v>
      </c>
    </row>
    <row r="667" spans="1:4">
      <c r="A667" s="115" t="s">
        <v>11273</v>
      </c>
      <c r="B667" s="112">
        <v>1</v>
      </c>
      <c r="C667" s="112">
        <v>0</v>
      </c>
      <c r="D667" s="112">
        <v>0</v>
      </c>
    </row>
    <row r="668" spans="1:4">
      <c r="A668" s="115" t="s">
        <v>11274</v>
      </c>
      <c r="B668" s="112">
        <v>1</v>
      </c>
      <c r="C668" s="112">
        <v>0</v>
      </c>
      <c r="D668" s="112">
        <v>0</v>
      </c>
    </row>
    <row r="669" spans="1:4">
      <c r="A669" s="115" t="s">
        <v>11278</v>
      </c>
      <c r="B669" s="112">
        <v>2</v>
      </c>
      <c r="C669" s="112">
        <v>0</v>
      </c>
      <c r="D669" s="112">
        <v>0</v>
      </c>
    </row>
    <row r="670" spans="1:4">
      <c r="A670" s="115" t="s">
        <v>11280</v>
      </c>
      <c r="B670" s="112">
        <v>8</v>
      </c>
      <c r="C670" s="112">
        <v>5</v>
      </c>
      <c r="D670" s="112">
        <v>17</v>
      </c>
    </row>
    <row r="671" spans="1:4">
      <c r="A671" s="115" t="s">
        <v>11281</v>
      </c>
      <c r="B671" s="112">
        <v>13</v>
      </c>
      <c r="C671" s="112">
        <v>0</v>
      </c>
      <c r="D671" s="112">
        <v>0</v>
      </c>
    </row>
    <row r="672" spans="1:4">
      <c r="A672" s="115" t="s">
        <v>11282</v>
      </c>
      <c r="B672" s="112">
        <v>1</v>
      </c>
      <c r="C672" s="112">
        <v>1</v>
      </c>
      <c r="D672" s="112">
        <v>1</v>
      </c>
    </row>
    <row r="673" spans="1:4">
      <c r="A673" s="115" t="s">
        <v>11283</v>
      </c>
      <c r="B673" s="112">
        <v>1</v>
      </c>
      <c r="C673" s="112">
        <v>1</v>
      </c>
      <c r="D673" s="112">
        <v>4</v>
      </c>
    </row>
    <row r="674" spans="1:4">
      <c r="A674" s="115" t="s">
        <v>11284</v>
      </c>
      <c r="B674" s="112">
        <v>2</v>
      </c>
      <c r="C674" s="112">
        <v>2</v>
      </c>
      <c r="D674" s="112">
        <v>2</v>
      </c>
    </row>
    <row r="675" spans="1:4">
      <c r="A675" s="113" t="s">
        <v>1920</v>
      </c>
      <c r="B675" s="112">
        <v>2562</v>
      </c>
      <c r="C675" s="112">
        <v>361</v>
      </c>
      <c r="D675" s="112">
        <v>656</v>
      </c>
    </row>
    <row r="676" spans="1:4">
      <c r="A676"/>
      <c r="B676"/>
      <c r="C676"/>
      <c r="D676"/>
    </row>
    <row r="677" spans="1:4">
      <c r="A677"/>
      <c r="B677"/>
      <c r="C677"/>
      <c r="D677"/>
    </row>
    <row r="678" spans="1:4">
      <c r="A678"/>
      <c r="B678"/>
      <c r="C678"/>
      <c r="D678"/>
    </row>
    <row r="679" spans="1:4">
      <c r="A679"/>
      <c r="B679"/>
      <c r="C679"/>
      <c r="D679"/>
    </row>
    <row r="680" spans="1:4">
      <c r="A680"/>
      <c r="B680"/>
      <c r="C680"/>
      <c r="D680"/>
    </row>
    <row r="681" spans="1:4">
      <c r="A681"/>
      <c r="B681"/>
      <c r="C681"/>
      <c r="D681"/>
    </row>
    <row r="682" spans="1:4">
      <c r="A682"/>
      <c r="B682"/>
      <c r="C682"/>
      <c r="D682"/>
    </row>
    <row r="683" spans="1:4">
      <c r="A683"/>
      <c r="B683"/>
      <c r="C683"/>
      <c r="D683"/>
    </row>
    <row r="684" spans="1:4">
      <c r="A684"/>
      <c r="B684"/>
      <c r="C684"/>
      <c r="D684"/>
    </row>
    <row r="685" spans="1:4">
      <c r="A685"/>
      <c r="B685"/>
      <c r="C685"/>
      <c r="D685"/>
    </row>
    <row r="686" spans="1:4">
      <c r="A686"/>
      <c r="B686"/>
      <c r="C686"/>
      <c r="D686"/>
    </row>
    <row r="687" spans="1:4">
      <c r="A687"/>
      <c r="B687"/>
      <c r="C687"/>
      <c r="D687"/>
    </row>
    <row r="688" spans="1:4">
      <c r="A688"/>
      <c r="B688"/>
      <c r="C688"/>
      <c r="D688"/>
    </row>
    <row r="689" spans="1:4">
      <c r="A689"/>
      <c r="B689"/>
      <c r="C689"/>
      <c r="D689"/>
    </row>
    <row r="690" spans="1:4">
      <c r="A690"/>
      <c r="B690"/>
      <c r="C690"/>
      <c r="D690"/>
    </row>
    <row r="691" spans="1:4">
      <c r="A691"/>
      <c r="B691"/>
      <c r="C691"/>
      <c r="D691"/>
    </row>
    <row r="692" spans="1:4">
      <c r="A692"/>
      <c r="B692"/>
      <c r="C692"/>
      <c r="D692"/>
    </row>
    <row r="693" spans="1:4">
      <c r="A693"/>
      <c r="B693"/>
      <c r="C693"/>
      <c r="D693"/>
    </row>
    <row r="694" spans="1:4">
      <c r="A694"/>
      <c r="B694"/>
      <c r="C694"/>
      <c r="D694"/>
    </row>
    <row r="695" spans="1:4">
      <c r="A695"/>
      <c r="B695"/>
      <c r="C695"/>
      <c r="D695"/>
    </row>
    <row r="696" spans="1:4">
      <c r="A696"/>
      <c r="B696"/>
      <c r="C696"/>
      <c r="D696"/>
    </row>
    <row r="697" spans="1:4">
      <c r="A697"/>
      <c r="B697"/>
      <c r="C697"/>
      <c r="D697"/>
    </row>
    <row r="698" spans="1:4">
      <c r="A698"/>
      <c r="B698"/>
      <c r="C698"/>
      <c r="D698"/>
    </row>
    <row r="699" spans="1:4">
      <c r="A699"/>
      <c r="B699"/>
      <c r="C699"/>
      <c r="D699"/>
    </row>
    <row r="700" spans="1:4">
      <c r="A700"/>
      <c r="B700"/>
      <c r="C700"/>
      <c r="D700"/>
    </row>
    <row r="701" spans="1:4">
      <c r="A701"/>
      <c r="B701"/>
      <c r="C701"/>
      <c r="D701"/>
    </row>
    <row r="702" spans="1:4">
      <c r="A702"/>
      <c r="B702"/>
      <c r="C702"/>
      <c r="D702"/>
    </row>
    <row r="703" spans="1:4">
      <c r="A703"/>
      <c r="B703"/>
      <c r="C703"/>
      <c r="D703"/>
    </row>
    <row r="704" spans="1:4">
      <c r="A704"/>
      <c r="B704"/>
      <c r="C704"/>
      <c r="D704"/>
    </row>
  </sheetData>
  <phoneticPr fontId="3" type="noConversion"/>
  <pageMargins left="0.7" right="0.7" top="0.75" bottom="0.75" header="0.3" footer="0.3"/>
  <pageSetup paperSize="9" orientation="portrait" r:id="rId2"/>
  <headerFooter>
    <oddHeader>&amp;RASE Confidential / Security-C</oddHeader>
  </headerFooter>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tabColor theme="4"/>
  </sheetPr>
  <dimension ref="A2:J47"/>
  <sheetViews>
    <sheetView workbookViewId="0">
      <selection activeCell="M24" sqref="M24"/>
    </sheetView>
  </sheetViews>
  <sheetFormatPr defaultRowHeight="16.2"/>
  <cols>
    <col min="1" max="1" width="23.109375" customWidth="1"/>
    <col min="2" max="2" width="13.5546875" customWidth="1"/>
    <col min="3" max="3" width="16.6640625" customWidth="1"/>
    <col min="4" max="4" width="18" customWidth="1"/>
  </cols>
  <sheetData>
    <row r="2" spans="1:6">
      <c r="F2" s="6">
        <f>GETPIVOTDATA("- Rework wafer",$A$3)/GETPIVOTDATA("- Wafer Q'ty",$A$3)</f>
        <v>0.41358024691358025</v>
      </c>
    </row>
    <row r="3" spans="1:6">
      <c r="A3" s="111" t="s">
        <v>3522</v>
      </c>
      <c r="B3" s="168" t="s">
        <v>5939</v>
      </c>
      <c r="C3" s="168" t="s">
        <v>5940</v>
      </c>
      <c r="D3" s="168" t="s">
        <v>5938</v>
      </c>
    </row>
    <row r="4" spans="1:6">
      <c r="A4" s="130">
        <v>46251</v>
      </c>
      <c r="B4" s="112"/>
      <c r="C4" s="112"/>
      <c r="D4" s="112"/>
    </row>
    <row r="5" spans="1:6">
      <c r="A5" s="114" t="s">
        <v>9968</v>
      </c>
      <c r="B5" s="112">
        <v>12</v>
      </c>
      <c r="C5" s="112">
        <v>0</v>
      </c>
      <c r="D5" s="112">
        <v>0</v>
      </c>
    </row>
    <row r="6" spans="1:6">
      <c r="A6" s="115" t="s">
        <v>10321</v>
      </c>
      <c r="B6" s="112">
        <v>12</v>
      </c>
      <c r="C6" s="112">
        <v>0</v>
      </c>
      <c r="D6" s="112">
        <v>0</v>
      </c>
    </row>
    <row r="7" spans="1:6">
      <c r="A7" s="130">
        <v>46254</v>
      </c>
      <c r="B7" s="112"/>
      <c r="C7" s="112"/>
      <c r="D7" s="112"/>
    </row>
    <row r="8" spans="1:6">
      <c r="A8" s="114" t="s">
        <v>10916</v>
      </c>
      <c r="B8" s="112">
        <v>21</v>
      </c>
      <c r="C8" s="112">
        <v>16</v>
      </c>
      <c r="D8" s="112">
        <v>197</v>
      </c>
    </row>
    <row r="9" spans="1:6">
      <c r="A9" s="115" t="s">
        <v>10914</v>
      </c>
      <c r="B9" s="112">
        <v>7</v>
      </c>
      <c r="C9" s="112">
        <v>7</v>
      </c>
      <c r="D9" s="112">
        <v>151</v>
      </c>
    </row>
    <row r="10" spans="1:6">
      <c r="A10" s="115" t="s">
        <v>10915</v>
      </c>
      <c r="B10" s="112">
        <v>2</v>
      </c>
      <c r="C10" s="112">
        <v>2</v>
      </c>
      <c r="D10" s="112">
        <v>14</v>
      </c>
    </row>
    <row r="11" spans="1:6">
      <c r="A11" s="115" t="s">
        <v>10919</v>
      </c>
      <c r="B11" s="112">
        <v>12</v>
      </c>
      <c r="C11" s="112">
        <v>7</v>
      </c>
      <c r="D11" s="112">
        <v>32</v>
      </c>
    </row>
    <row r="12" spans="1:6">
      <c r="A12" s="130">
        <v>46255</v>
      </c>
      <c r="B12" s="112"/>
      <c r="C12" s="112"/>
      <c r="D12" s="112"/>
    </row>
    <row r="13" spans="1:6">
      <c r="A13" s="114" t="s">
        <v>10916</v>
      </c>
      <c r="B13" s="112">
        <v>8</v>
      </c>
      <c r="C13" s="112">
        <v>8</v>
      </c>
      <c r="D13" s="112">
        <v>41</v>
      </c>
    </row>
    <row r="14" spans="1:6">
      <c r="A14" s="115" t="s">
        <v>11019</v>
      </c>
      <c r="B14" s="112">
        <v>8</v>
      </c>
      <c r="C14" s="112">
        <v>8</v>
      </c>
      <c r="D14" s="112">
        <v>41</v>
      </c>
    </row>
    <row r="15" spans="1:6">
      <c r="A15" s="130">
        <v>46257</v>
      </c>
      <c r="B15" s="112"/>
      <c r="C15" s="112"/>
      <c r="D15" s="112"/>
    </row>
    <row r="16" spans="1:6">
      <c r="A16" s="114" t="s">
        <v>10916</v>
      </c>
      <c r="B16" s="112">
        <v>1</v>
      </c>
      <c r="C16" s="112">
        <v>0</v>
      </c>
      <c r="D16" s="112">
        <v>0</v>
      </c>
    </row>
    <row r="17" spans="1:10">
      <c r="A17" s="115" t="s">
        <v>10915</v>
      </c>
      <c r="B17" s="112">
        <v>1</v>
      </c>
      <c r="C17" s="112">
        <v>0</v>
      </c>
      <c r="D17" s="112">
        <v>0</v>
      </c>
      <c r="F17" s="29"/>
      <c r="G17" s="29"/>
      <c r="H17" s="29"/>
      <c r="I17" s="29"/>
      <c r="J17" s="29"/>
    </row>
    <row r="18" spans="1:10">
      <c r="A18" s="130">
        <v>46258</v>
      </c>
      <c r="B18" s="112"/>
      <c r="C18" s="112"/>
      <c r="D18" s="112"/>
      <c r="F18" s="29"/>
      <c r="G18" s="29"/>
      <c r="H18" s="29"/>
      <c r="I18" s="29"/>
      <c r="J18" s="29"/>
    </row>
    <row r="19" spans="1:10">
      <c r="A19" s="114" t="s">
        <v>10916</v>
      </c>
      <c r="B19" s="112">
        <v>15</v>
      </c>
      <c r="C19" s="112">
        <v>6</v>
      </c>
      <c r="D19" s="112">
        <v>47</v>
      </c>
    </row>
    <row r="20" spans="1:10">
      <c r="A20" s="115" t="s">
        <v>11019</v>
      </c>
      <c r="B20" s="112">
        <v>8</v>
      </c>
      <c r="C20" s="112">
        <v>0</v>
      </c>
      <c r="D20" s="112">
        <v>9</v>
      </c>
    </row>
    <row r="21" spans="1:10">
      <c r="A21" s="115" t="s">
        <v>11041</v>
      </c>
      <c r="B21" s="112">
        <v>7</v>
      </c>
      <c r="C21" s="112">
        <v>6</v>
      </c>
      <c r="D21" s="112">
        <v>38</v>
      </c>
    </row>
    <row r="22" spans="1:10">
      <c r="A22" s="130">
        <v>46259</v>
      </c>
      <c r="B22" s="112"/>
      <c r="C22" s="112"/>
      <c r="D22" s="112"/>
    </row>
    <row r="23" spans="1:10">
      <c r="A23" s="114" t="s">
        <v>10916</v>
      </c>
      <c r="B23" s="112">
        <v>12</v>
      </c>
      <c r="C23" s="112">
        <v>12</v>
      </c>
      <c r="D23" s="112">
        <v>94</v>
      </c>
    </row>
    <row r="24" spans="1:10">
      <c r="A24" s="115" t="s">
        <v>11103</v>
      </c>
      <c r="B24" s="112">
        <v>12</v>
      </c>
      <c r="C24" s="112">
        <v>12</v>
      </c>
      <c r="D24" s="112">
        <v>94</v>
      </c>
    </row>
    <row r="25" spans="1:10">
      <c r="A25" s="130">
        <v>46260</v>
      </c>
      <c r="B25" s="112"/>
      <c r="C25" s="112"/>
      <c r="D25" s="112"/>
    </row>
    <row r="26" spans="1:10">
      <c r="A26" s="114" t="s">
        <v>10916</v>
      </c>
      <c r="B26" s="112">
        <v>19</v>
      </c>
      <c r="C26" s="112">
        <v>0</v>
      </c>
      <c r="D26" s="112">
        <v>16</v>
      </c>
    </row>
    <row r="27" spans="1:10">
      <c r="A27" s="115" t="s">
        <v>11148</v>
      </c>
      <c r="B27" s="112">
        <v>11</v>
      </c>
      <c r="C27" s="112">
        <v>0</v>
      </c>
      <c r="D27" s="112">
        <v>9</v>
      </c>
    </row>
    <row r="28" spans="1:10">
      <c r="A28" s="115" t="s">
        <v>11149</v>
      </c>
      <c r="B28" s="112">
        <v>8</v>
      </c>
      <c r="C28" s="112">
        <v>0</v>
      </c>
      <c r="D28" s="112">
        <v>7</v>
      </c>
    </row>
    <row r="29" spans="1:10">
      <c r="A29" s="130">
        <v>46261</v>
      </c>
      <c r="B29" s="112"/>
      <c r="C29" s="112"/>
      <c r="D29" s="112"/>
    </row>
    <row r="30" spans="1:10">
      <c r="A30" s="114" t="s">
        <v>10916</v>
      </c>
      <c r="B30" s="112">
        <v>18</v>
      </c>
      <c r="C30" s="112">
        <v>18</v>
      </c>
      <c r="D30" s="112">
        <v>354</v>
      </c>
    </row>
    <row r="31" spans="1:10">
      <c r="A31" s="115" t="s">
        <v>11103</v>
      </c>
      <c r="B31" s="112">
        <v>12</v>
      </c>
      <c r="C31" s="112">
        <v>12</v>
      </c>
      <c r="D31" s="112">
        <v>176</v>
      </c>
    </row>
    <row r="32" spans="1:10">
      <c r="A32" s="115" t="s">
        <v>11192</v>
      </c>
      <c r="B32" s="112">
        <v>6</v>
      </c>
      <c r="C32" s="112">
        <v>6</v>
      </c>
      <c r="D32" s="112">
        <v>178</v>
      </c>
    </row>
    <row r="33" spans="1:4">
      <c r="A33" s="130">
        <v>46262</v>
      </c>
      <c r="B33" s="112"/>
      <c r="C33" s="112"/>
      <c r="D33" s="112"/>
    </row>
    <row r="34" spans="1:4">
      <c r="A34" s="114" t="s">
        <v>10916</v>
      </c>
      <c r="B34" s="112">
        <v>19</v>
      </c>
      <c r="C34" s="112">
        <v>7</v>
      </c>
      <c r="D34" s="112">
        <v>330</v>
      </c>
    </row>
    <row r="35" spans="1:4">
      <c r="A35" s="115" t="s">
        <v>10914</v>
      </c>
      <c r="B35" s="112">
        <v>7</v>
      </c>
      <c r="C35" s="112">
        <v>7</v>
      </c>
      <c r="D35" s="112">
        <v>326</v>
      </c>
    </row>
    <row r="36" spans="1:4">
      <c r="A36" s="115" t="s">
        <v>11297</v>
      </c>
      <c r="B36" s="112">
        <v>12</v>
      </c>
      <c r="C36" s="112">
        <v>0</v>
      </c>
      <c r="D36" s="112">
        <v>4</v>
      </c>
    </row>
    <row r="37" spans="1:4">
      <c r="A37" s="130">
        <v>46263</v>
      </c>
      <c r="B37" s="112"/>
      <c r="C37" s="112"/>
      <c r="D37" s="112"/>
    </row>
    <row r="38" spans="1:4">
      <c r="A38" s="114" t="s">
        <v>10916</v>
      </c>
      <c r="B38" s="112">
        <v>23</v>
      </c>
      <c r="C38" s="112">
        <v>0</v>
      </c>
      <c r="D38" s="112">
        <v>0</v>
      </c>
    </row>
    <row r="39" spans="1:4">
      <c r="A39" s="115" t="s">
        <v>11298</v>
      </c>
      <c r="B39" s="112">
        <v>12</v>
      </c>
      <c r="C39" s="112">
        <v>0</v>
      </c>
      <c r="D39" s="112">
        <v>0</v>
      </c>
    </row>
    <row r="40" spans="1:4">
      <c r="A40" s="115" t="s">
        <v>11299</v>
      </c>
      <c r="B40" s="112">
        <v>11</v>
      </c>
      <c r="C40" s="112">
        <v>0</v>
      </c>
      <c r="D40" s="112">
        <v>0</v>
      </c>
    </row>
    <row r="41" spans="1:4">
      <c r="A41" s="130">
        <v>46265</v>
      </c>
      <c r="B41" s="112"/>
      <c r="C41" s="112"/>
      <c r="D41" s="112"/>
    </row>
    <row r="42" spans="1:4">
      <c r="A42" s="114" t="s">
        <v>11349</v>
      </c>
      <c r="B42" s="112">
        <v>12</v>
      </c>
      <c r="C42" s="112">
        <v>0</v>
      </c>
      <c r="D42" s="112">
        <v>1</v>
      </c>
    </row>
    <row r="43" spans="1:4">
      <c r="A43" s="115" t="s">
        <v>11348</v>
      </c>
      <c r="B43" s="112">
        <v>12</v>
      </c>
      <c r="C43" s="112">
        <v>0</v>
      </c>
      <c r="D43" s="112">
        <v>1</v>
      </c>
    </row>
    <row r="44" spans="1:4">
      <c r="A44" s="114" t="s">
        <v>10916</v>
      </c>
      <c r="B44" s="112">
        <v>2</v>
      </c>
      <c r="C44" s="112">
        <v>0</v>
      </c>
      <c r="D44" s="112">
        <v>1</v>
      </c>
    </row>
    <row r="45" spans="1:4">
      <c r="A45" s="115" t="s">
        <v>11041</v>
      </c>
      <c r="B45" s="112">
        <v>1</v>
      </c>
      <c r="C45" s="112">
        <v>0</v>
      </c>
      <c r="D45" s="112">
        <v>0</v>
      </c>
    </row>
    <row r="46" spans="1:4">
      <c r="A46" s="115" t="s">
        <v>11347</v>
      </c>
      <c r="B46" s="112">
        <v>1</v>
      </c>
      <c r="C46" s="112">
        <v>0</v>
      </c>
      <c r="D46" s="112">
        <v>1</v>
      </c>
    </row>
    <row r="47" spans="1:4">
      <c r="A47" s="113" t="s">
        <v>1920</v>
      </c>
      <c r="B47" s="112">
        <v>162</v>
      </c>
      <c r="C47" s="112">
        <v>67</v>
      </c>
      <c r="D47" s="112">
        <v>1081</v>
      </c>
    </row>
  </sheetData>
  <phoneticPr fontId="3" type="noConversion"/>
  <pageMargins left="0.7" right="0.7" top="0.75" bottom="0.75" header="0.3" footer="0.3"/>
  <pageSetup paperSize="9" orientation="portrait" r:id="rId2"/>
  <headerFooter>
    <oddHeader>&amp;RASE Confidential / Security-C</oddHeader>
  </headerFooter>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2">
    <tabColor theme="7" tint="0.39997558519241921"/>
  </sheetPr>
  <dimension ref="A1:AB2996"/>
  <sheetViews>
    <sheetView showGridLines="0" topLeftCell="B1" zoomScale="80" zoomScaleNormal="80" workbookViewId="0">
      <pane ySplit="1" topLeftCell="A2777" activePane="bottomLeft" state="frozen"/>
      <selection pane="bottomLeft" activeCell="N2823" sqref="N2823"/>
    </sheetView>
  </sheetViews>
  <sheetFormatPr defaultColWidth="9" defaultRowHeight="16.2"/>
  <cols>
    <col min="1" max="1" width="22.6640625" style="168" hidden="1" customWidth="1"/>
    <col min="2" max="2" width="9.77734375" style="129" customWidth="1"/>
    <col min="3" max="3" width="10.77734375" style="1" customWidth="1"/>
    <col min="4" max="4" width="13.109375" style="1" bestFit="1" customWidth="1"/>
    <col min="5" max="5" width="14.109375" style="1" bestFit="1" customWidth="1"/>
    <col min="6" max="6" width="12.44140625" style="173" customWidth="1"/>
    <col min="7" max="7" width="11.21875" style="1" customWidth="1"/>
    <col min="8" max="11" width="9.109375" style="1" customWidth="1"/>
    <col min="12" max="12" width="9" style="1"/>
    <col min="13" max="13" width="11.21875" style="1" customWidth="1"/>
    <col min="14" max="16" width="11.21875" style="13" customWidth="1"/>
    <col min="17" max="17" width="9" style="52"/>
    <col min="18" max="18" width="9" style="154"/>
    <col min="19" max="19" width="9" style="180"/>
    <col min="20" max="20" width="9" style="185"/>
    <col min="21" max="21" width="9" style="186"/>
    <col min="22" max="22" width="9" style="182"/>
    <col min="23" max="23" width="9" style="183"/>
    <col min="24" max="24" width="9" style="187"/>
    <col min="25" max="25" width="9" style="188"/>
    <col min="26" max="26" width="9" style="189"/>
    <col min="27" max="16384" width="9" style="168"/>
  </cols>
  <sheetData>
    <row r="1" spans="1:26" ht="42" thickTop="1">
      <c r="A1" s="43" t="s">
        <v>6335</v>
      </c>
      <c r="B1" s="125" t="s">
        <v>6333</v>
      </c>
      <c r="C1" s="123" t="s">
        <v>2</v>
      </c>
      <c r="D1" s="123" t="s">
        <v>3</v>
      </c>
      <c r="E1" s="5" t="s">
        <v>6</v>
      </c>
      <c r="F1" s="4" t="s">
        <v>5</v>
      </c>
      <c r="G1" s="2" t="s">
        <v>0</v>
      </c>
      <c r="H1" s="2" t="s">
        <v>10</v>
      </c>
      <c r="I1" s="2" t="s">
        <v>9</v>
      </c>
      <c r="J1" s="2" t="s">
        <v>8</v>
      </c>
      <c r="K1" s="2" t="s">
        <v>6340</v>
      </c>
      <c r="L1" s="2" t="s">
        <v>4</v>
      </c>
      <c r="M1" s="2" t="s">
        <v>432</v>
      </c>
      <c r="N1" s="2" t="s">
        <v>6343</v>
      </c>
      <c r="O1" s="2" t="s">
        <v>6344</v>
      </c>
      <c r="P1" s="2" t="s">
        <v>6345</v>
      </c>
      <c r="Q1" s="149" t="s">
        <v>6346</v>
      </c>
      <c r="R1" s="157" t="s">
        <v>6417</v>
      </c>
      <c r="S1" s="2" t="s">
        <v>10928</v>
      </c>
      <c r="T1" s="2" t="s">
        <v>10929</v>
      </c>
      <c r="U1" s="2" t="s">
        <v>10930</v>
      </c>
      <c r="V1" s="2" t="s">
        <v>10931</v>
      </c>
      <c r="W1" s="2" t="s">
        <v>10932</v>
      </c>
      <c r="X1" s="2" t="s">
        <v>10933</v>
      </c>
      <c r="Y1" s="2" t="s">
        <v>10934</v>
      </c>
      <c r="Z1" s="2" t="s">
        <v>10935</v>
      </c>
    </row>
    <row r="2" spans="1:26">
      <c r="A2" s="52"/>
      <c r="B2" s="126">
        <v>45975</v>
      </c>
      <c r="C2" s="131" t="s">
        <v>1024</v>
      </c>
      <c r="D2" s="131" t="s">
        <v>6669</v>
      </c>
      <c r="E2" s="131">
        <v>11</v>
      </c>
      <c r="F2" s="11">
        <v>0</v>
      </c>
      <c r="G2" s="131">
        <v>0</v>
      </c>
      <c r="H2" s="131">
        <v>0</v>
      </c>
      <c r="I2" s="131">
        <v>0</v>
      </c>
      <c r="J2" s="131">
        <v>0</v>
      </c>
      <c r="K2" s="131">
        <v>0</v>
      </c>
      <c r="L2" s="131">
        <v>0</v>
      </c>
      <c r="M2" s="131"/>
      <c r="N2" s="131"/>
      <c r="O2" s="131"/>
      <c r="P2" s="131"/>
    </row>
    <row r="3" spans="1:26">
      <c r="A3" s="52"/>
      <c r="B3" s="126">
        <v>45976</v>
      </c>
      <c r="C3" s="131" t="s">
        <v>6692</v>
      </c>
      <c r="D3" s="131" t="s">
        <v>6693</v>
      </c>
      <c r="E3" s="131">
        <v>6</v>
      </c>
      <c r="F3" s="11">
        <v>0</v>
      </c>
      <c r="G3" s="131">
        <v>0</v>
      </c>
      <c r="H3" s="131">
        <v>0</v>
      </c>
      <c r="I3" s="131">
        <v>0</v>
      </c>
      <c r="J3" s="131">
        <v>0</v>
      </c>
      <c r="K3" s="131">
        <v>0</v>
      </c>
      <c r="L3" s="131">
        <v>0</v>
      </c>
      <c r="M3" s="131"/>
      <c r="N3" s="131"/>
      <c r="O3" s="131"/>
      <c r="P3" s="131"/>
    </row>
    <row r="4" spans="1:26">
      <c r="A4" s="52"/>
      <c r="B4" s="126">
        <v>45976</v>
      </c>
      <c r="C4" s="131" t="s">
        <v>6692</v>
      </c>
      <c r="D4" s="131" t="s">
        <v>6694</v>
      </c>
      <c r="E4" s="131">
        <v>7</v>
      </c>
      <c r="F4" s="162">
        <v>7</v>
      </c>
      <c r="G4" s="3">
        <v>0</v>
      </c>
      <c r="H4" s="3">
        <v>10</v>
      </c>
      <c r="I4" s="3">
        <v>0</v>
      </c>
      <c r="J4" s="3">
        <v>0</v>
      </c>
      <c r="K4" s="3">
        <v>0</v>
      </c>
      <c r="L4" s="3">
        <v>0</v>
      </c>
      <c r="M4" s="131"/>
      <c r="N4" s="131"/>
      <c r="O4" s="131" t="s">
        <v>1038</v>
      </c>
      <c r="P4" s="131" t="s">
        <v>6695</v>
      </c>
    </row>
    <row r="5" spans="1:26">
      <c r="A5" s="52"/>
      <c r="B5" s="126">
        <v>45976</v>
      </c>
      <c r="C5" s="131" t="s">
        <v>6692</v>
      </c>
      <c r="D5" s="131" t="s">
        <v>6696</v>
      </c>
      <c r="E5" s="131">
        <v>12</v>
      </c>
      <c r="F5" s="11">
        <v>0</v>
      </c>
      <c r="G5" s="131">
        <v>0</v>
      </c>
      <c r="H5" s="131">
        <v>0</v>
      </c>
      <c r="I5" s="131">
        <v>0</v>
      </c>
      <c r="J5" s="131">
        <v>0</v>
      </c>
      <c r="K5" s="131">
        <v>0</v>
      </c>
      <c r="L5" s="131">
        <v>0</v>
      </c>
      <c r="M5" s="131"/>
      <c r="N5" s="131"/>
      <c r="O5" s="131"/>
      <c r="P5" s="131"/>
    </row>
    <row r="6" spans="1:26">
      <c r="A6" s="52"/>
      <c r="B6" s="126">
        <v>45976</v>
      </c>
      <c r="C6" s="131" t="s">
        <v>6692</v>
      </c>
      <c r="D6" s="131" t="s">
        <v>6697</v>
      </c>
      <c r="E6" s="131">
        <v>1</v>
      </c>
      <c r="F6" s="162">
        <v>1</v>
      </c>
      <c r="G6" s="3">
        <v>0</v>
      </c>
      <c r="H6" s="3">
        <v>1</v>
      </c>
      <c r="I6" s="3">
        <v>0</v>
      </c>
      <c r="J6" s="3">
        <v>0</v>
      </c>
      <c r="K6" s="3">
        <v>0</v>
      </c>
      <c r="L6" s="3">
        <v>0</v>
      </c>
      <c r="M6" s="131" t="s">
        <v>6698</v>
      </c>
      <c r="N6" s="131"/>
      <c r="O6" s="131"/>
      <c r="P6" s="131"/>
    </row>
    <row r="7" spans="1:26">
      <c r="A7" s="52"/>
      <c r="B7" s="126">
        <v>45976</v>
      </c>
      <c r="C7" s="131" t="s">
        <v>6692</v>
      </c>
      <c r="D7" s="131" t="s">
        <v>6700</v>
      </c>
      <c r="E7" s="131">
        <v>10</v>
      </c>
      <c r="F7" s="162">
        <v>0</v>
      </c>
      <c r="G7" s="131">
        <v>0</v>
      </c>
      <c r="H7" s="131">
        <v>0</v>
      </c>
      <c r="I7" s="131">
        <v>0</v>
      </c>
      <c r="J7" s="131">
        <v>0</v>
      </c>
      <c r="K7" s="131">
        <v>0</v>
      </c>
      <c r="L7" s="131">
        <v>0</v>
      </c>
      <c r="M7" s="131"/>
      <c r="N7" s="131"/>
      <c r="O7" s="131"/>
      <c r="P7" s="131"/>
    </row>
    <row r="8" spans="1:26">
      <c r="A8" s="52"/>
      <c r="B8" s="126">
        <v>45976</v>
      </c>
      <c r="C8" s="131" t="s">
        <v>6692</v>
      </c>
      <c r="D8" s="131" t="s">
        <v>6701</v>
      </c>
      <c r="E8" s="131">
        <v>3</v>
      </c>
      <c r="F8" s="162">
        <v>3</v>
      </c>
      <c r="G8" s="3">
        <v>0</v>
      </c>
      <c r="H8" s="3">
        <v>5</v>
      </c>
      <c r="I8" s="3">
        <v>0</v>
      </c>
      <c r="J8" s="3">
        <v>0</v>
      </c>
      <c r="K8" s="3">
        <v>0</v>
      </c>
      <c r="L8" s="3">
        <v>0</v>
      </c>
      <c r="M8" s="131"/>
      <c r="N8" s="131"/>
      <c r="O8" s="131"/>
      <c r="P8" s="131" t="s">
        <v>6695</v>
      </c>
    </row>
    <row r="9" spans="1:26">
      <c r="A9" s="52"/>
      <c r="B9" s="126">
        <v>46017</v>
      </c>
      <c r="C9" s="131" t="s">
        <v>7352</v>
      </c>
      <c r="D9" s="131" t="s">
        <v>7348</v>
      </c>
      <c r="E9" s="131">
        <v>2</v>
      </c>
      <c r="F9" s="162">
        <v>0</v>
      </c>
      <c r="G9" s="3">
        <v>0</v>
      </c>
      <c r="H9" s="3">
        <v>0</v>
      </c>
      <c r="I9" s="3">
        <v>0</v>
      </c>
      <c r="J9" s="3">
        <v>0</v>
      </c>
      <c r="K9" s="3">
        <v>0</v>
      </c>
      <c r="L9" s="3">
        <v>0</v>
      </c>
      <c r="M9" s="131"/>
      <c r="N9" s="131"/>
      <c r="O9" s="131"/>
      <c r="P9" s="131"/>
    </row>
    <row r="10" spans="1:26">
      <c r="A10" s="52"/>
      <c r="B10" s="126">
        <v>46017</v>
      </c>
      <c r="C10" s="131" t="s">
        <v>7133</v>
      </c>
      <c r="D10" s="131" t="s">
        <v>7360</v>
      </c>
      <c r="E10" s="131">
        <v>1</v>
      </c>
      <c r="F10" s="162">
        <v>1</v>
      </c>
      <c r="G10" s="3">
        <v>0</v>
      </c>
      <c r="H10" s="3">
        <v>0</v>
      </c>
      <c r="I10" s="3">
        <v>0</v>
      </c>
      <c r="J10" s="3">
        <v>0</v>
      </c>
      <c r="K10" s="3">
        <v>0</v>
      </c>
      <c r="L10" s="3">
        <v>0</v>
      </c>
      <c r="M10" s="131"/>
      <c r="N10" s="131"/>
      <c r="O10" s="131"/>
      <c r="P10" s="131"/>
    </row>
    <row r="11" spans="1:26">
      <c r="A11" s="52"/>
      <c r="B11" s="126">
        <v>46017</v>
      </c>
      <c r="C11" s="131" t="s">
        <v>7353</v>
      </c>
      <c r="D11" s="131" t="s">
        <v>7349</v>
      </c>
      <c r="E11" s="131">
        <v>1</v>
      </c>
      <c r="F11" s="162">
        <v>0</v>
      </c>
      <c r="G11" s="3">
        <v>0</v>
      </c>
      <c r="H11" s="3">
        <v>0</v>
      </c>
      <c r="I11" s="3">
        <v>0</v>
      </c>
      <c r="J11" s="3">
        <v>0</v>
      </c>
      <c r="K11" s="3">
        <v>0</v>
      </c>
      <c r="L11" s="3">
        <v>0</v>
      </c>
      <c r="M11" s="131"/>
      <c r="N11" s="131"/>
      <c r="O11" s="131"/>
      <c r="P11" s="131"/>
    </row>
    <row r="12" spans="1:26">
      <c r="A12" s="52"/>
      <c r="B12" s="126">
        <v>46017</v>
      </c>
      <c r="C12" s="131" t="s">
        <v>7354</v>
      </c>
      <c r="D12" s="131" t="s">
        <v>7351</v>
      </c>
      <c r="E12" s="131">
        <v>1</v>
      </c>
      <c r="F12" s="162">
        <v>0</v>
      </c>
      <c r="G12" s="3">
        <v>0</v>
      </c>
      <c r="H12" s="3">
        <v>0</v>
      </c>
      <c r="I12" s="3">
        <v>0</v>
      </c>
      <c r="J12" s="3">
        <v>0</v>
      </c>
      <c r="K12" s="3">
        <v>0</v>
      </c>
      <c r="L12" s="3">
        <v>0</v>
      </c>
      <c r="M12" s="131"/>
      <c r="N12" s="131"/>
      <c r="O12" s="131"/>
      <c r="P12" s="131"/>
    </row>
    <row r="13" spans="1:26">
      <c r="A13" s="52"/>
      <c r="B13" s="126">
        <v>46018</v>
      </c>
      <c r="C13" s="131" t="s">
        <v>7354</v>
      </c>
      <c r="D13" s="131" t="s">
        <v>7350</v>
      </c>
      <c r="E13" s="131">
        <v>12</v>
      </c>
      <c r="F13" s="162">
        <v>0</v>
      </c>
      <c r="G13" s="3">
        <v>0</v>
      </c>
      <c r="H13" s="3">
        <v>0</v>
      </c>
      <c r="I13" s="3">
        <v>0</v>
      </c>
      <c r="J13" s="3">
        <v>0</v>
      </c>
      <c r="K13" s="3">
        <v>0</v>
      </c>
      <c r="L13" s="3">
        <v>0</v>
      </c>
      <c r="M13" s="131"/>
      <c r="N13" s="131"/>
      <c r="O13" s="131"/>
      <c r="P13" s="131"/>
    </row>
    <row r="14" spans="1:26">
      <c r="A14" s="52"/>
      <c r="B14" s="126">
        <v>46019</v>
      </c>
      <c r="C14" s="131" t="s">
        <v>7133</v>
      </c>
      <c r="D14" s="131" t="s">
        <v>7361</v>
      </c>
      <c r="E14" s="131">
        <v>1</v>
      </c>
      <c r="F14" s="162">
        <v>0</v>
      </c>
      <c r="G14" s="3">
        <v>0</v>
      </c>
      <c r="H14" s="3">
        <v>0</v>
      </c>
      <c r="I14" s="3">
        <v>0</v>
      </c>
      <c r="J14" s="3">
        <v>0</v>
      </c>
      <c r="K14" s="3">
        <v>0</v>
      </c>
      <c r="L14" s="3">
        <v>0</v>
      </c>
      <c r="M14" s="131"/>
      <c r="N14" s="131"/>
      <c r="O14" s="131"/>
      <c r="P14" s="131"/>
    </row>
    <row r="15" spans="1:26">
      <c r="A15" s="52"/>
      <c r="B15" s="126">
        <v>46019</v>
      </c>
      <c r="C15" s="131" t="s">
        <v>18</v>
      </c>
      <c r="D15" s="131" t="s">
        <v>7362</v>
      </c>
      <c r="E15" s="131">
        <v>1</v>
      </c>
      <c r="F15" s="162">
        <v>0</v>
      </c>
      <c r="G15" s="3">
        <v>0</v>
      </c>
      <c r="H15" s="3">
        <v>0</v>
      </c>
      <c r="I15" s="3">
        <v>0</v>
      </c>
      <c r="J15" s="3">
        <v>0</v>
      </c>
      <c r="K15" s="3">
        <v>0</v>
      </c>
      <c r="L15" s="3">
        <v>0</v>
      </c>
      <c r="M15" s="131"/>
      <c r="N15" s="131"/>
      <c r="O15" s="131"/>
      <c r="P15" s="131"/>
    </row>
    <row r="16" spans="1:26">
      <c r="A16" s="52"/>
      <c r="B16" s="126">
        <v>46021</v>
      </c>
      <c r="C16" s="131" t="s">
        <v>7011</v>
      </c>
      <c r="D16" s="131" t="s">
        <v>7411</v>
      </c>
      <c r="E16" s="131">
        <v>13</v>
      </c>
      <c r="F16" s="162">
        <v>0</v>
      </c>
      <c r="G16" s="3">
        <v>0</v>
      </c>
      <c r="H16" s="3">
        <v>0</v>
      </c>
      <c r="I16" s="3">
        <v>0</v>
      </c>
      <c r="J16" s="3">
        <v>0</v>
      </c>
      <c r="K16" s="3">
        <v>0</v>
      </c>
      <c r="L16" s="3">
        <v>0</v>
      </c>
      <c r="M16" s="131"/>
      <c r="N16" s="131"/>
      <c r="O16" s="131"/>
      <c r="P16" s="131"/>
    </row>
    <row r="17" spans="1:26">
      <c r="A17" s="52"/>
      <c r="B17" s="126">
        <v>46022</v>
      </c>
      <c r="C17" s="131" t="s">
        <v>7432</v>
      </c>
      <c r="D17" s="131" t="s">
        <v>7412</v>
      </c>
      <c r="E17" s="131">
        <v>3</v>
      </c>
      <c r="F17" s="162">
        <v>0</v>
      </c>
      <c r="G17" s="3">
        <v>0</v>
      </c>
      <c r="H17" s="3">
        <v>0</v>
      </c>
      <c r="I17" s="3">
        <v>0</v>
      </c>
      <c r="J17" s="3">
        <v>0</v>
      </c>
      <c r="K17" s="3">
        <v>0</v>
      </c>
      <c r="L17" s="3">
        <v>0</v>
      </c>
      <c r="M17" s="131"/>
      <c r="N17" s="131"/>
      <c r="O17" s="131"/>
      <c r="P17" s="131"/>
    </row>
    <row r="18" spans="1:26">
      <c r="A18" s="52"/>
      <c r="B18" s="126">
        <v>46023</v>
      </c>
      <c r="C18" s="131" t="s">
        <v>7433</v>
      </c>
      <c r="D18" s="131" t="s">
        <v>7430</v>
      </c>
      <c r="E18" s="131">
        <v>13</v>
      </c>
      <c r="F18" s="162">
        <v>0</v>
      </c>
      <c r="G18" s="3">
        <v>0</v>
      </c>
      <c r="H18" s="3">
        <v>0</v>
      </c>
      <c r="I18" s="3">
        <v>0</v>
      </c>
      <c r="J18" s="3">
        <v>0</v>
      </c>
      <c r="K18" s="3">
        <v>0</v>
      </c>
      <c r="L18" s="3">
        <v>0</v>
      </c>
      <c r="M18" s="131"/>
      <c r="N18" s="131"/>
      <c r="O18" s="131"/>
      <c r="P18" s="131"/>
    </row>
    <row r="19" spans="1:26">
      <c r="A19" s="52"/>
      <c r="B19" s="126">
        <v>46023</v>
      </c>
      <c r="C19" s="131" t="s">
        <v>7432</v>
      </c>
      <c r="D19" s="131" t="s">
        <v>7431</v>
      </c>
      <c r="E19" s="131">
        <v>1</v>
      </c>
      <c r="F19" s="162">
        <v>0</v>
      </c>
      <c r="G19" s="3">
        <v>0</v>
      </c>
      <c r="H19" s="3">
        <v>0</v>
      </c>
      <c r="I19" s="3">
        <v>0</v>
      </c>
      <c r="J19" s="3">
        <v>0</v>
      </c>
      <c r="K19" s="3">
        <v>0</v>
      </c>
      <c r="L19" s="3">
        <v>0</v>
      </c>
      <c r="M19" s="131"/>
      <c r="N19" s="131"/>
      <c r="O19" s="131"/>
      <c r="P19" s="131"/>
    </row>
    <row r="20" spans="1:26">
      <c r="A20" s="52"/>
      <c r="B20" s="126">
        <v>46024</v>
      </c>
      <c r="C20" s="131" t="s">
        <v>635</v>
      </c>
      <c r="D20" s="131" t="s">
        <v>7461</v>
      </c>
      <c r="E20" s="131">
        <v>3</v>
      </c>
      <c r="F20" s="11">
        <v>1</v>
      </c>
      <c r="G20" s="3">
        <v>0</v>
      </c>
      <c r="H20" s="3">
        <v>8</v>
      </c>
      <c r="I20" s="3">
        <v>0</v>
      </c>
      <c r="J20" s="3">
        <v>0</v>
      </c>
      <c r="K20" s="3">
        <v>0</v>
      </c>
      <c r="L20" s="3">
        <v>8</v>
      </c>
      <c r="M20" s="131"/>
      <c r="N20" s="131"/>
      <c r="O20" s="131" t="s">
        <v>7460</v>
      </c>
      <c r="P20" s="131" t="s">
        <v>7460</v>
      </c>
    </row>
    <row r="21" spans="1:26">
      <c r="A21" s="52"/>
      <c r="B21" s="126">
        <v>46024</v>
      </c>
      <c r="C21" s="131" t="s">
        <v>6897</v>
      </c>
      <c r="D21" s="131" t="s">
        <v>7437</v>
      </c>
      <c r="E21" s="131">
        <v>5</v>
      </c>
      <c r="F21" s="11">
        <v>5</v>
      </c>
      <c r="G21" s="3">
        <v>0</v>
      </c>
      <c r="H21" s="3">
        <v>0</v>
      </c>
      <c r="I21" s="3">
        <v>0</v>
      </c>
      <c r="J21" s="3">
        <v>0</v>
      </c>
      <c r="K21" s="3">
        <v>0</v>
      </c>
      <c r="L21" s="3">
        <v>0</v>
      </c>
      <c r="M21" s="131"/>
      <c r="N21" s="131"/>
      <c r="O21" s="131"/>
      <c r="P21" s="131"/>
      <c r="V21" s="182">
        <v>5</v>
      </c>
      <c r="Z21" s="189">
        <v>5</v>
      </c>
    </row>
    <row r="22" spans="1:26">
      <c r="A22" s="52"/>
      <c r="B22" s="126">
        <v>46024</v>
      </c>
      <c r="C22" s="131" t="s">
        <v>7589</v>
      </c>
      <c r="D22" s="131" t="s">
        <v>7349</v>
      </c>
      <c r="E22" s="131">
        <v>1</v>
      </c>
      <c r="F22" s="162">
        <v>0</v>
      </c>
      <c r="G22" s="3">
        <v>0</v>
      </c>
      <c r="H22" s="3">
        <v>0</v>
      </c>
      <c r="I22" s="3">
        <v>0</v>
      </c>
      <c r="J22" s="3">
        <v>0</v>
      </c>
      <c r="K22" s="3">
        <v>0</v>
      </c>
      <c r="L22" s="3">
        <v>0</v>
      </c>
      <c r="M22" s="131"/>
      <c r="N22" s="131"/>
      <c r="O22" s="131"/>
      <c r="P22" s="131"/>
    </row>
    <row r="23" spans="1:26">
      <c r="A23" s="52"/>
      <c r="B23" s="126">
        <v>46025</v>
      </c>
      <c r="C23" s="131" t="s">
        <v>7506</v>
      </c>
      <c r="D23" s="131" t="s">
        <v>7485</v>
      </c>
      <c r="E23" s="131">
        <v>1</v>
      </c>
      <c r="F23" s="162">
        <v>0</v>
      </c>
      <c r="G23" s="3">
        <v>0</v>
      </c>
      <c r="H23" s="3">
        <v>0</v>
      </c>
      <c r="I23" s="3">
        <v>0</v>
      </c>
      <c r="J23" s="3">
        <v>0</v>
      </c>
      <c r="K23" s="3">
        <v>0</v>
      </c>
      <c r="L23" s="3">
        <v>0</v>
      </c>
      <c r="M23" s="131"/>
      <c r="N23" s="131"/>
      <c r="O23" s="131"/>
      <c r="P23" s="131"/>
    </row>
    <row r="24" spans="1:26">
      <c r="A24" s="52"/>
      <c r="B24" s="126">
        <v>46025</v>
      </c>
      <c r="C24" s="131" t="s">
        <v>7506</v>
      </c>
      <c r="D24" s="131" t="s">
        <v>7486</v>
      </c>
      <c r="E24" s="131">
        <v>1</v>
      </c>
      <c r="F24" s="162">
        <v>0</v>
      </c>
      <c r="G24" s="3">
        <v>0</v>
      </c>
      <c r="H24" s="3">
        <v>0</v>
      </c>
      <c r="I24" s="3">
        <v>0</v>
      </c>
      <c r="J24" s="3">
        <v>0</v>
      </c>
      <c r="K24" s="3">
        <v>0</v>
      </c>
      <c r="L24" s="3">
        <v>0</v>
      </c>
      <c r="M24" s="131"/>
      <c r="N24" s="131"/>
      <c r="O24" s="131"/>
      <c r="P24" s="131"/>
    </row>
    <row r="25" spans="1:26">
      <c r="A25" s="52"/>
      <c r="B25" s="126">
        <v>46025</v>
      </c>
      <c r="C25" s="131" t="s">
        <v>7507</v>
      </c>
      <c r="D25" s="131" t="s">
        <v>7487</v>
      </c>
      <c r="E25" s="131">
        <v>1</v>
      </c>
      <c r="F25" s="162">
        <v>0</v>
      </c>
      <c r="G25" s="3">
        <v>0</v>
      </c>
      <c r="H25" s="3">
        <v>0</v>
      </c>
      <c r="I25" s="3">
        <v>0</v>
      </c>
      <c r="J25" s="3">
        <v>0</v>
      </c>
      <c r="K25" s="3">
        <v>0</v>
      </c>
      <c r="L25" s="3">
        <v>0</v>
      </c>
      <c r="M25" s="131"/>
      <c r="N25" s="131"/>
      <c r="O25" s="131"/>
      <c r="P25" s="131"/>
    </row>
    <row r="26" spans="1:26">
      <c r="A26" s="52"/>
      <c r="B26" s="126">
        <v>46026</v>
      </c>
      <c r="C26" s="131" t="s">
        <v>7508</v>
      </c>
      <c r="D26" s="131" t="s">
        <v>7488</v>
      </c>
      <c r="E26" s="131">
        <v>13</v>
      </c>
      <c r="F26" s="162">
        <v>0</v>
      </c>
      <c r="G26" s="3">
        <v>0</v>
      </c>
      <c r="H26" s="3">
        <v>0</v>
      </c>
      <c r="I26" s="3">
        <v>0</v>
      </c>
      <c r="J26" s="3">
        <v>0</v>
      </c>
      <c r="K26" s="3">
        <v>0</v>
      </c>
      <c r="L26" s="3">
        <v>0</v>
      </c>
      <c r="M26" s="131"/>
      <c r="N26" s="131"/>
      <c r="O26" s="131"/>
      <c r="P26" s="131"/>
    </row>
    <row r="27" spans="1:26">
      <c r="A27" s="52"/>
      <c r="B27" s="126">
        <v>46026</v>
      </c>
      <c r="C27" s="131" t="s">
        <v>7507</v>
      </c>
      <c r="D27" s="131" t="s">
        <v>7362</v>
      </c>
      <c r="E27" s="131">
        <v>1</v>
      </c>
      <c r="F27" s="162">
        <v>0</v>
      </c>
      <c r="G27" s="3">
        <v>0</v>
      </c>
      <c r="H27" s="3">
        <v>0</v>
      </c>
      <c r="I27" s="3">
        <v>0</v>
      </c>
      <c r="J27" s="3">
        <v>0</v>
      </c>
      <c r="K27" s="3">
        <v>0</v>
      </c>
      <c r="L27" s="3">
        <v>0</v>
      </c>
      <c r="M27" s="131"/>
      <c r="N27" s="131"/>
      <c r="O27" s="131"/>
      <c r="P27" s="131"/>
    </row>
    <row r="28" spans="1:26">
      <c r="A28" s="52"/>
      <c r="B28" s="126">
        <v>46026</v>
      </c>
      <c r="C28" s="131" t="s">
        <v>7507</v>
      </c>
      <c r="D28" s="131" t="s">
        <v>7489</v>
      </c>
      <c r="E28" s="131">
        <v>1</v>
      </c>
      <c r="F28" s="162">
        <v>0</v>
      </c>
      <c r="G28" s="3">
        <v>0</v>
      </c>
      <c r="H28" s="3">
        <v>0</v>
      </c>
      <c r="I28" s="3">
        <v>0</v>
      </c>
      <c r="J28" s="3">
        <v>0</v>
      </c>
      <c r="K28" s="3">
        <v>0</v>
      </c>
      <c r="L28" s="3">
        <v>0</v>
      </c>
      <c r="M28" s="131"/>
      <c r="N28" s="131"/>
      <c r="O28" s="131"/>
      <c r="P28" s="131"/>
    </row>
    <row r="29" spans="1:26">
      <c r="A29" s="52"/>
      <c r="B29" s="126">
        <v>46027</v>
      </c>
      <c r="C29" s="131" t="s">
        <v>7510</v>
      </c>
      <c r="D29" s="131" t="s">
        <v>7509</v>
      </c>
      <c r="E29" s="131">
        <v>1</v>
      </c>
      <c r="F29" s="11">
        <v>0</v>
      </c>
      <c r="G29" s="3">
        <v>0</v>
      </c>
      <c r="H29" s="3">
        <v>4</v>
      </c>
      <c r="I29" s="3">
        <v>0</v>
      </c>
      <c r="J29" s="3">
        <v>0</v>
      </c>
      <c r="K29" s="3">
        <v>0</v>
      </c>
      <c r="L29" s="3">
        <v>4</v>
      </c>
      <c r="M29" s="131"/>
      <c r="N29" s="131"/>
      <c r="O29" s="131" t="s">
        <v>7520</v>
      </c>
      <c r="P29" s="131" t="s">
        <v>7521</v>
      </c>
    </row>
    <row r="30" spans="1:26">
      <c r="A30" s="52"/>
      <c r="B30" s="126">
        <v>46028</v>
      </c>
      <c r="C30" s="131" t="s">
        <v>7538</v>
      </c>
      <c r="D30" s="131" t="s">
        <v>7464</v>
      </c>
      <c r="E30" s="131">
        <v>2</v>
      </c>
      <c r="F30" s="162">
        <v>0</v>
      </c>
      <c r="G30" s="3">
        <v>0</v>
      </c>
      <c r="H30" s="3">
        <v>0</v>
      </c>
      <c r="I30" s="3">
        <v>0</v>
      </c>
      <c r="J30" s="3">
        <v>0</v>
      </c>
      <c r="K30" s="3">
        <v>0</v>
      </c>
      <c r="L30" s="3">
        <v>0</v>
      </c>
      <c r="M30" s="131"/>
      <c r="N30" s="131"/>
      <c r="O30" s="131"/>
      <c r="P30" s="131"/>
    </row>
    <row r="31" spans="1:26">
      <c r="A31" s="52"/>
      <c r="B31" s="126">
        <v>46030</v>
      </c>
      <c r="C31" s="131" t="s">
        <v>143</v>
      </c>
      <c r="D31" s="131" t="s">
        <v>7489</v>
      </c>
      <c r="E31" s="131">
        <v>1</v>
      </c>
      <c r="F31" s="162">
        <v>0</v>
      </c>
      <c r="G31" s="3">
        <v>0</v>
      </c>
      <c r="H31" s="3">
        <v>0</v>
      </c>
      <c r="I31" s="3">
        <v>0</v>
      </c>
      <c r="J31" s="3">
        <v>0</v>
      </c>
      <c r="K31" s="3">
        <v>0</v>
      </c>
      <c r="L31" s="3">
        <v>0</v>
      </c>
      <c r="M31" s="131"/>
      <c r="N31" s="131"/>
      <c r="O31" s="131"/>
      <c r="P31" s="131"/>
    </row>
    <row r="32" spans="1:26">
      <c r="A32" s="52"/>
      <c r="B32" s="126">
        <v>46033</v>
      </c>
      <c r="C32" s="131" t="s">
        <v>7591</v>
      </c>
      <c r="D32" s="131" t="s">
        <v>7590</v>
      </c>
      <c r="E32" s="131">
        <v>11</v>
      </c>
      <c r="F32" s="11">
        <v>0</v>
      </c>
      <c r="G32" s="3">
        <v>0</v>
      </c>
      <c r="H32" s="3">
        <v>3</v>
      </c>
      <c r="I32" s="3">
        <v>0</v>
      </c>
      <c r="J32" s="3">
        <v>0</v>
      </c>
      <c r="K32" s="3">
        <v>0</v>
      </c>
      <c r="L32" s="3">
        <v>3</v>
      </c>
      <c r="M32" s="131"/>
      <c r="N32" s="131"/>
      <c r="O32" s="131" t="s">
        <v>7609</v>
      </c>
      <c r="P32" s="131" t="s">
        <v>7610</v>
      </c>
    </row>
    <row r="33" spans="1:16">
      <c r="A33" s="52"/>
      <c r="B33" s="126">
        <v>46034</v>
      </c>
      <c r="C33" s="131" t="s">
        <v>7612</v>
      </c>
      <c r="D33" s="131" t="s">
        <v>7611</v>
      </c>
      <c r="E33" s="131">
        <v>13</v>
      </c>
      <c r="F33" s="11">
        <v>0</v>
      </c>
      <c r="G33" s="3">
        <v>0</v>
      </c>
      <c r="H33" s="3">
        <v>2</v>
      </c>
      <c r="I33" s="3">
        <v>0</v>
      </c>
      <c r="J33" s="3">
        <v>0</v>
      </c>
      <c r="K33" s="3">
        <v>0</v>
      </c>
      <c r="L33" s="3">
        <v>2</v>
      </c>
      <c r="M33" s="131"/>
      <c r="N33" s="131"/>
      <c r="O33" s="131" t="s">
        <v>7632</v>
      </c>
      <c r="P33" s="131" t="s">
        <v>7633</v>
      </c>
    </row>
    <row r="34" spans="1:16">
      <c r="A34" s="52"/>
      <c r="B34" s="126">
        <v>46035</v>
      </c>
      <c r="C34" s="131" t="s">
        <v>7</v>
      </c>
      <c r="D34" s="131" t="s">
        <v>7637</v>
      </c>
      <c r="E34" s="131">
        <v>11</v>
      </c>
      <c r="F34" s="11">
        <v>0</v>
      </c>
      <c r="G34" s="3">
        <v>0</v>
      </c>
      <c r="H34" s="3">
        <v>2</v>
      </c>
      <c r="I34" s="3">
        <v>0</v>
      </c>
      <c r="J34" s="3">
        <v>0</v>
      </c>
      <c r="K34" s="3">
        <v>0</v>
      </c>
      <c r="L34" s="3">
        <v>2</v>
      </c>
      <c r="M34" s="131"/>
      <c r="N34" s="131"/>
      <c r="O34" s="131" t="s">
        <v>7658</v>
      </c>
      <c r="P34" s="131" t="s">
        <v>7659</v>
      </c>
    </row>
    <row r="35" spans="1:16">
      <c r="A35" s="52"/>
      <c r="B35" s="126">
        <v>46035</v>
      </c>
      <c r="C35" s="131" t="s">
        <v>7640</v>
      </c>
      <c r="D35" s="131" t="s">
        <v>7437</v>
      </c>
      <c r="E35" s="131">
        <v>2</v>
      </c>
      <c r="F35" s="162">
        <v>0</v>
      </c>
      <c r="G35" s="3">
        <v>0</v>
      </c>
      <c r="H35" s="3">
        <v>0</v>
      </c>
      <c r="I35" s="3">
        <v>0</v>
      </c>
      <c r="J35" s="3">
        <v>0</v>
      </c>
      <c r="K35" s="3">
        <v>0</v>
      </c>
      <c r="L35" s="3">
        <v>0</v>
      </c>
      <c r="M35" s="131"/>
      <c r="N35" s="131"/>
      <c r="O35" s="131"/>
      <c r="P35" s="131"/>
    </row>
    <row r="36" spans="1:16">
      <c r="A36" s="52"/>
      <c r="B36" s="126">
        <v>46035</v>
      </c>
      <c r="C36" s="131" t="s">
        <v>7640</v>
      </c>
      <c r="D36" s="131" t="s">
        <v>7638</v>
      </c>
      <c r="E36" s="131">
        <v>2</v>
      </c>
      <c r="F36" s="162">
        <v>0</v>
      </c>
      <c r="G36" s="3">
        <v>0</v>
      </c>
      <c r="H36" s="3">
        <v>0</v>
      </c>
      <c r="I36" s="3">
        <v>0</v>
      </c>
      <c r="J36" s="3">
        <v>0</v>
      </c>
      <c r="K36" s="3">
        <v>0</v>
      </c>
      <c r="L36" s="3">
        <v>0</v>
      </c>
      <c r="M36" s="131"/>
      <c r="N36" s="131"/>
      <c r="O36" s="131"/>
      <c r="P36" s="131"/>
    </row>
    <row r="37" spans="1:16">
      <c r="A37" s="52"/>
      <c r="B37" s="126">
        <v>46035</v>
      </c>
      <c r="C37" s="131" t="s">
        <v>7640</v>
      </c>
      <c r="D37" s="131" t="s">
        <v>7639</v>
      </c>
      <c r="E37" s="131">
        <v>1</v>
      </c>
      <c r="F37" s="162">
        <v>0</v>
      </c>
      <c r="G37" s="3">
        <v>0</v>
      </c>
      <c r="H37" s="3">
        <v>0</v>
      </c>
      <c r="I37" s="3">
        <v>0</v>
      </c>
      <c r="J37" s="3">
        <v>0</v>
      </c>
      <c r="K37" s="3">
        <v>0</v>
      </c>
      <c r="L37" s="3">
        <v>0</v>
      </c>
      <c r="M37" s="131"/>
      <c r="N37" s="131"/>
      <c r="O37" s="131"/>
      <c r="P37" s="131"/>
    </row>
    <row r="38" spans="1:16">
      <c r="A38" s="52"/>
      <c r="B38" s="126">
        <v>46036</v>
      </c>
      <c r="C38" s="131" t="s">
        <v>7663</v>
      </c>
      <c r="D38" s="131" t="s">
        <v>7660</v>
      </c>
      <c r="E38" s="131">
        <v>2</v>
      </c>
      <c r="F38" s="162">
        <v>0</v>
      </c>
      <c r="G38" s="3">
        <v>0</v>
      </c>
      <c r="H38" s="3">
        <v>0</v>
      </c>
      <c r="I38" s="3">
        <v>0</v>
      </c>
      <c r="J38" s="3">
        <v>0</v>
      </c>
      <c r="K38" s="3">
        <v>0</v>
      </c>
      <c r="L38" s="3">
        <v>0</v>
      </c>
      <c r="M38" s="131"/>
      <c r="N38" s="131"/>
      <c r="O38" s="131"/>
      <c r="P38" s="131"/>
    </row>
    <row r="39" spans="1:16">
      <c r="A39" s="52"/>
      <c r="B39" s="126">
        <v>46036</v>
      </c>
      <c r="C39" s="131" t="s">
        <v>7665</v>
      </c>
      <c r="D39" s="131" t="s">
        <v>7661</v>
      </c>
      <c r="E39" s="131">
        <v>13</v>
      </c>
      <c r="F39" s="11">
        <v>0</v>
      </c>
      <c r="G39" s="3">
        <v>0</v>
      </c>
      <c r="H39" s="3">
        <v>1</v>
      </c>
      <c r="I39" s="3">
        <v>0</v>
      </c>
      <c r="J39" s="3">
        <v>0</v>
      </c>
      <c r="K39" s="3">
        <v>0</v>
      </c>
      <c r="L39" s="3">
        <v>1</v>
      </c>
      <c r="M39" s="131"/>
      <c r="N39" s="131"/>
      <c r="O39" s="131" t="s">
        <v>7671</v>
      </c>
      <c r="P39" s="131" t="s">
        <v>7671</v>
      </c>
    </row>
    <row r="40" spans="1:16">
      <c r="A40" s="52"/>
      <c r="B40" s="126">
        <v>46036</v>
      </c>
      <c r="C40" s="131" t="s">
        <v>7664</v>
      </c>
      <c r="D40" s="131" t="s">
        <v>7662</v>
      </c>
      <c r="E40" s="131">
        <v>13</v>
      </c>
      <c r="F40" s="11">
        <v>2</v>
      </c>
      <c r="G40" s="3">
        <v>0</v>
      </c>
      <c r="H40" s="3">
        <v>2</v>
      </c>
      <c r="I40" s="3">
        <v>0</v>
      </c>
      <c r="J40" s="3">
        <v>0</v>
      </c>
      <c r="K40" s="3">
        <v>0</v>
      </c>
      <c r="L40" s="3">
        <v>2</v>
      </c>
      <c r="M40" s="131"/>
      <c r="N40" s="131"/>
      <c r="O40" s="131" t="s">
        <v>7672</v>
      </c>
      <c r="P40" s="131" t="s">
        <v>7672</v>
      </c>
    </row>
    <row r="41" spans="1:16">
      <c r="A41" s="52"/>
      <c r="B41" s="126">
        <v>46036</v>
      </c>
      <c r="C41" s="131" t="s">
        <v>7666</v>
      </c>
      <c r="D41" s="131" t="s">
        <v>7489</v>
      </c>
      <c r="E41" s="131">
        <v>1</v>
      </c>
      <c r="F41" s="162">
        <v>0</v>
      </c>
      <c r="G41" s="3">
        <v>0</v>
      </c>
      <c r="H41" s="3">
        <v>0</v>
      </c>
      <c r="I41" s="3">
        <v>0</v>
      </c>
      <c r="J41" s="3">
        <v>0</v>
      </c>
      <c r="K41" s="3">
        <v>0</v>
      </c>
      <c r="L41" s="3">
        <v>0</v>
      </c>
      <c r="M41" s="131"/>
      <c r="N41" s="131"/>
      <c r="O41" s="131"/>
      <c r="P41" s="131"/>
    </row>
    <row r="42" spans="1:16">
      <c r="A42" s="52"/>
      <c r="B42" s="126">
        <v>46041</v>
      </c>
      <c r="C42" s="131" t="s">
        <v>2366</v>
      </c>
      <c r="D42" s="131" t="s">
        <v>7464</v>
      </c>
      <c r="E42" s="131">
        <v>2</v>
      </c>
      <c r="F42" s="162">
        <v>0</v>
      </c>
      <c r="G42" s="3">
        <v>0</v>
      </c>
      <c r="H42" s="3">
        <v>0</v>
      </c>
      <c r="I42" s="3">
        <v>0</v>
      </c>
      <c r="J42" s="3">
        <v>0</v>
      </c>
      <c r="K42" s="3">
        <v>0</v>
      </c>
      <c r="L42" s="3">
        <v>0</v>
      </c>
      <c r="M42" s="131"/>
      <c r="N42" s="131"/>
      <c r="O42" s="131"/>
      <c r="P42" s="131"/>
    </row>
    <row r="43" spans="1:16">
      <c r="A43" s="52"/>
      <c r="B43" s="126">
        <v>46042</v>
      </c>
      <c r="C43" s="131" t="s">
        <v>7</v>
      </c>
      <c r="D43" s="131" t="s">
        <v>7760</v>
      </c>
      <c r="E43" s="131">
        <v>1</v>
      </c>
      <c r="F43" s="11">
        <v>1</v>
      </c>
      <c r="G43" s="3">
        <v>0</v>
      </c>
      <c r="H43" s="3">
        <v>0</v>
      </c>
      <c r="I43" s="3">
        <v>0</v>
      </c>
      <c r="J43" s="3">
        <v>0</v>
      </c>
      <c r="K43" s="3">
        <v>0</v>
      </c>
      <c r="L43" s="3">
        <v>0</v>
      </c>
      <c r="M43" s="131"/>
      <c r="N43" s="131"/>
      <c r="O43" s="131"/>
      <c r="P43" s="131"/>
    </row>
    <row r="44" spans="1:16">
      <c r="A44" s="52"/>
      <c r="B44" s="126">
        <v>46043</v>
      </c>
      <c r="C44" s="131" t="s">
        <v>7777</v>
      </c>
      <c r="D44" s="131" t="s">
        <v>7611</v>
      </c>
      <c r="E44" s="131">
        <v>13</v>
      </c>
      <c r="F44" s="11">
        <v>4</v>
      </c>
      <c r="G44" s="3">
        <v>0</v>
      </c>
      <c r="H44" s="3">
        <v>5</v>
      </c>
      <c r="I44" s="3">
        <v>0</v>
      </c>
      <c r="J44" s="3">
        <v>0</v>
      </c>
      <c r="K44" s="3">
        <v>0</v>
      </c>
      <c r="L44" s="3">
        <v>5</v>
      </c>
      <c r="M44" s="131"/>
      <c r="N44" s="131"/>
      <c r="O44" s="131" t="s">
        <v>7782</v>
      </c>
      <c r="P44" s="131" t="s">
        <v>7784</v>
      </c>
    </row>
    <row r="45" spans="1:16">
      <c r="A45" s="52"/>
      <c r="B45" s="126">
        <v>46043</v>
      </c>
      <c r="C45" s="131" t="s">
        <v>7778</v>
      </c>
      <c r="D45" s="131" t="s">
        <v>7776</v>
      </c>
      <c r="E45" s="131">
        <v>12</v>
      </c>
      <c r="F45" s="11">
        <v>2</v>
      </c>
      <c r="G45" s="3">
        <v>0</v>
      </c>
      <c r="H45" s="3">
        <v>2</v>
      </c>
      <c r="I45" s="3">
        <v>0</v>
      </c>
      <c r="J45" s="3">
        <v>0</v>
      </c>
      <c r="K45" s="3">
        <v>0</v>
      </c>
      <c r="L45" s="3">
        <v>2</v>
      </c>
      <c r="M45" s="131"/>
      <c r="N45" s="131"/>
      <c r="O45" s="131" t="s">
        <v>7781</v>
      </c>
      <c r="P45" s="131" t="s">
        <v>7784</v>
      </c>
    </row>
    <row r="46" spans="1:16">
      <c r="A46" s="52"/>
      <c r="B46" s="137">
        <v>46044</v>
      </c>
      <c r="C46" s="131" t="s">
        <v>7790</v>
      </c>
      <c r="D46" s="131" t="s">
        <v>7637</v>
      </c>
      <c r="E46" s="131">
        <v>8</v>
      </c>
      <c r="F46" s="11">
        <v>1</v>
      </c>
      <c r="G46" s="3">
        <v>0</v>
      </c>
      <c r="H46" s="3">
        <v>1</v>
      </c>
      <c r="I46" s="3">
        <v>0</v>
      </c>
      <c r="J46" s="3">
        <v>0</v>
      </c>
      <c r="K46" s="3">
        <v>0</v>
      </c>
      <c r="L46" s="3">
        <v>1</v>
      </c>
      <c r="M46" s="131"/>
      <c r="N46" s="131"/>
      <c r="O46" s="131" t="s">
        <v>7804</v>
      </c>
      <c r="P46" s="131" t="s">
        <v>7805</v>
      </c>
    </row>
    <row r="47" spans="1:16">
      <c r="A47" s="52"/>
      <c r="B47" s="137">
        <v>46044</v>
      </c>
      <c r="C47" s="131" t="s">
        <v>7790</v>
      </c>
      <c r="D47" s="131" t="s">
        <v>7590</v>
      </c>
      <c r="E47" s="131">
        <v>11</v>
      </c>
      <c r="F47" s="11">
        <v>3</v>
      </c>
      <c r="G47" s="131">
        <v>0</v>
      </c>
      <c r="H47" s="131">
        <v>7</v>
      </c>
      <c r="I47" s="131">
        <v>0</v>
      </c>
      <c r="J47" s="131">
        <v>0</v>
      </c>
      <c r="K47" s="131">
        <v>0</v>
      </c>
      <c r="L47" s="131">
        <v>7</v>
      </c>
      <c r="M47" s="131"/>
      <c r="N47" s="131"/>
      <c r="O47" s="131" t="s">
        <v>7806</v>
      </c>
      <c r="P47" s="131" t="s">
        <v>7806</v>
      </c>
    </row>
    <row r="48" spans="1:16">
      <c r="A48" s="52"/>
      <c r="B48" s="137">
        <v>46047</v>
      </c>
      <c r="C48" s="131" t="s">
        <v>7838</v>
      </c>
      <c r="D48" s="131" t="s">
        <v>7661</v>
      </c>
      <c r="E48" s="131">
        <v>13</v>
      </c>
      <c r="F48" s="11">
        <v>1</v>
      </c>
      <c r="G48" s="131">
        <v>0</v>
      </c>
      <c r="H48" s="131">
        <v>3</v>
      </c>
      <c r="I48" s="131">
        <v>0</v>
      </c>
      <c r="J48" s="131">
        <v>0</v>
      </c>
      <c r="K48" s="131">
        <v>0</v>
      </c>
      <c r="L48" s="131">
        <v>3</v>
      </c>
      <c r="M48" s="131"/>
      <c r="N48" s="131"/>
      <c r="O48" s="131" t="s">
        <v>7844</v>
      </c>
      <c r="P48" s="131" t="s">
        <v>7844</v>
      </c>
    </row>
    <row r="49" spans="1:16">
      <c r="A49" s="52"/>
      <c r="B49" s="137">
        <v>46047</v>
      </c>
      <c r="C49" s="131" t="s">
        <v>7837</v>
      </c>
      <c r="D49" s="131" t="s">
        <v>7835</v>
      </c>
      <c r="E49" s="131">
        <v>3</v>
      </c>
      <c r="F49" s="11">
        <v>0</v>
      </c>
      <c r="G49" s="131">
        <v>0</v>
      </c>
      <c r="H49" s="131">
        <v>0</v>
      </c>
      <c r="I49" s="131">
        <v>0</v>
      </c>
      <c r="J49" s="131">
        <v>0</v>
      </c>
      <c r="K49" s="131">
        <v>0</v>
      </c>
      <c r="L49" s="131">
        <v>0</v>
      </c>
      <c r="M49" s="131"/>
      <c r="N49" s="131"/>
      <c r="O49" s="131"/>
      <c r="P49" s="131"/>
    </row>
    <row r="50" spans="1:16">
      <c r="A50" s="52"/>
      <c r="B50" s="137">
        <v>46048</v>
      </c>
      <c r="C50" s="131" t="s">
        <v>7837</v>
      </c>
      <c r="D50" s="131" t="s">
        <v>7855</v>
      </c>
      <c r="E50" s="131">
        <v>2</v>
      </c>
      <c r="F50" s="11">
        <v>0</v>
      </c>
      <c r="G50" s="131">
        <v>0</v>
      </c>
      <c r="H50" s="131">
        <v>0</v>
      </c>
      <c r="I50" s="131">
        <v>0</v>
      </c>
      <c r="J50" s="131">
        <v>0</v>
      </c>
      <c r="K50" s="131">
        <v>0</v>
      </c>
      <c r="L50" s="131">
        <v>0</v>
      </c>
      <c r="M50" s="131"/>
      <c r="N50" s="131"/>
      <c r="O50" s="131"/>
      <c r="P50" s="131"/>
    </row>
    <row r="51" spans="1:16">
      <c r="A51" s="52"/>
      <c r="B51" s="137">
        <v>46048</v>
      </c>
      <c r="C51" s="131" t="s">
        <v>7778</v>
      </c>
      <c r="D51" s="131" t="s">
        <v>7856</v>
      </c>
      <c r="E51" s="131">
        <v>2</v>
      </c>
      <c r="F51" s="11">
        <v>0</v>
      </c>
      <c r="G51" s="131">
        <v>0</v>
      </c>
      <c r="H51" s="131">
        <v>0</v>
      </c>
      <c r="I51" s="131">
        <v>0</v>
      </c>
      <c r="J51" s="131">
        <v>0</v>
      </c>
      <c r="K51" s="131">
        <v>0</v>
      </c>
      <c r="L51" s="131">
        <v>0</v>
      </c>
      <c r="M51" s="131"/>
      <c r="N51" s="131"/>
      <c r="O51" s="131"/>
      <c r="P51" s="131"/>
    </row>
    <row r="52" spans="1:16">
      <c r="A52" s="52"/>
      <c r="B52" s="137">
        <v>46050</v>
      </c>
      <c r="C52" s="131" t="s">
        <v>7778</v>
      </c>
      <c r="D52" s="131" t="s">
        <v>7760</v>
      </c>
      <c r="E52" s="131">
        <v>1</v>
      </c>
      <c r="F52" s="11">
        <v>0</v>
      </c>
      <c r="G52" s="131">
        <v>0</v>
      </c>
      <c r="H52" s="131">
        <v>0</v>
      </c>
      <c r="I52" s="131">
        <v>0</v>
      </c>
      <c r="J52" s="131">
        <v>0</v>
      </c>
      <c r="K52" s="131">
        <v>0</v>
      </c>
      <c r="L52" s="131">
        <v>0</v>
      </c>
      <c r="M52" s="131"/>
      <c r="N52" s="131"/>
      <c r="O52" s="131"/>
      <c r="P52" s="131"/>
    </row>
    <row r="53" spans="1:16">
      <c r="A53" s="52"/>
      <c r="B53" s="137">
        <v>46050</v>
      </c>
      <c r="C53" s="131" t="s">
        <v>7889</v>
      </c>
      <c r="D53" s="131" t="s">
        <v>7888</v>
      </c>
      <c r="E53" s="131">
        <v>4</v>
      </c>
      <c r="F53" s="11">
        <v>0</v>
      </c>
      <c r="G53" s="131">
        <v>0</v>
      </c>
      <c r="H53" s="131">
        <v>4</v>
      </c>
      <c r="I53" s="131">
        <v>0</v>
      </c>
      <c r="J53" s="131">
        <v>0</v>
      </c>
      <c r="K53" s="131">
        <v>0</v>
      </c>
      <c r="L53" s="131">
        <v>4</v>
      </c>
      <c r="M53" s="131"/>
      <c r="N53" s="131"/>
      <c r="O53" s="131" t="s">
        <v>7890</v>
      </c>
      <c r="P53" s="131" t="s">
        <v>7893</v>
      </c>
    </row>
    <row r="54" spans="1:16">
      <c r="A54" s="52"/>
      <c r="B54" s="137">
        <v>46051</v>
      </c>
      <c r="C54" s="131" t="s">
        <v>7352</v>
      </c>
      <c r="D54" s="131" t="s">
        <v>7896</v>
      </c>
      <c r="E54" s="131">
        <v>1</v>
      </c>
      <c r="F54" s="11">
        <v>0</v>
      </c>
      <c r="G54" s="131">
        <v>0</v>
      </c>
      <c r="H54" s="131">
        <v>0</v>
      </c>
      <c r="I54" s="131">
        <v>0</v>
      </c>
      <c r="J54" s="131">
        <v>0</v>
      </c>
      <c r="K54" s="131">
        <v>0</v>
      </c>
      <c r="L54" s="131">
        <v>0</v>
      </c>
      <c r="M54" s="131"/>
      <c r="N54" s="131"/>
      <c r="O54" s="131"/>
      <c r="P54" s="131"/>
    </row>
    <row r="55" spans="1:16">
      <c r="A55" s="52"/>
      <c r="B55" s="137">
        <v>46051</v>
      </c>
      <c r="C55" s="131" t="s">
        <v>7352</v>
      </c>
      <c r="D55" s="131" t="s">
        <v>7897</v>
      </c>
      <c r="E55" s="131">
        <v>1</v>
      </c>
      <c r="F55" s="11">
        <v>0</v>
      </c>
      <c r="G55" s="131">
        <v>0</v>
      </c>
      <c r="H55" s="131">
        <v>0</v>
      </c>
      <c r="I55" s="131">
        <v>0</v>
      </c>
      <c r="J55" s="131">
        <v>0</v>
      </c>
      <c r="K55" s="131">
        <v>0</v>
      </c>
      <c r="L55" s="131">
        <v>0</v>
      </c>
      <c r="M55" s="131"/>
      <c r="N55" s="131"/>
      <c r="O55" s="131"/>
      <c r="P55" s="131"/>
    </row>
    <row r="56" spans="1:16">
      <c r="A56" s="52"/>
      <c r="B56" s="137">
        <v>46052</v>
      </c>
      <c r="C56" s="131" t="s">
        <v>18</v>
      </c>
      <c r="D56" s="131" t="s">
        <v>7933</v>
      </c>
      <c r="E56" s="131">
        <v>1</v>
      </c>
      <c r="F56" s="11">
        <v>0</v>
      </c>
      <c r="G56" s="131">
        <v>0</v>
      </c>
      <c r="H56" s="131">
        <v>0</v>
      </c>
      <c r="I56" s="131">
        <v>0</v>
      </c>
      <c r="J56" s="131">
        <v>0</v>
      </c>
      <c r="K56" s="131">
        <v>0</v>
      </c>
      <c r="L56" s="131">
        <v>0</v>
      </c>
      <c r="M56" s="131"/>
      <c r="N56" s="131"/>
      <c r="O56" s="131"/>
      <c r="P56" s="131"/>
    </row>
    <row r="57" spans="1:16">
      <c r="A57" s="52"/>
      <c r="B57" s="137">
        <v>46054</v>
      </c>
      <c r="C57" s="131" t="s">
        <v>18</v>
      </c>
      <c r="D57" s="131" t="s">
        <v>7934</v>
      </c>
      <c r="E57" s="131">
        <v>3</v>
      </c>
      <c r="F57" s="11">
        <v>2</v>
      </c>
      <c r="G57" s="131">
        <v>0</v>
      </c>
      <c r="H57" s="131">
        <v>4</v>
      </c>
      <c r="I57" s="131">
        <v>0</v>
      </c>
      <c r="J57" s="131">
        <v>0</v>
      </c>
      <c r="K57" s="131">
        <v>0</v>
      </c>
      <c r="L57" s="131">
        <v>4</v>
      </c>
      <c r="M57" s="131"/>
      <c r="N57" s="131"/>
      <c r="O57" s="131" t="s">
        <v>7943</v>
      </c>
      <c r="P57" s="131" t="s">
        <v>7942</v>
      </c>
    </row>
    <row r="58" spans="1:16">
      <c r="A58" s="52"/>
      <c r="B58" s="137">
        <v>46055</v>
      </c>
      <c r="C58" s="131" t="s">
        <v>18</v>
      </c>
      <c r="D58" s="131" t="s">
        <v>7776</v>
      </c>
      <c r="E58" s="131">
        <v>10</v>
      </c>
      <c r="F58" s="11">
        <v>0</v>
      </c>
      <c r="G58" s="131">
        <v>0</v>
      </c>
      <c r="H58" s="131">
        <v>1</v>
      </c>
      <c r="I58" s="131">
        <v>0</v>
      </c>
      <c r="J58" s="131">
        <v>0</v>
      </c>
      <c r="K58" s="131">
        <v>0</v>
      </c>
      <c r="L58" s="131">
        <v>1</v>
      </c>
      <c r="M58" s="131"/>
      <c r="N58" s="131"/>
      <c r="O58" s="131" t="s">
        <v>7959</v>
      </c>
      <c r="P58" s="131" t="s">
        <v>7960</v>
      </c>
    </row>
    <row r="59" spans="1:16">
      <c r="A59" s="52"/>
      <c r="B59" s="137">
        <v>46055</v>
      </c>
      <c r="C59" s="131" t="s">
        <v>18</v>
      </c>
      <c r="D59" s="131" t="s">
        <v>7760</v>
      </c>
      <c r="E59" s="131">
        <v>1</v>
      </c>
      <c r="F59" s="11">
        <v>0</v>
      </c>
      <c r="G59" s="131">
        <v>0</v>
      </c>
      <c r="H59" s="131">
        <v>0</v>
      </c>
      <c r="I59" s="131">
        <v>0</v>
      </c>
      <c r="J59" s="131">
        <v>0</v>
      </c>
      <c r="K59" s="131">
        <v>0</v>
      </c>
      <c r="L59" s="131">
        <v>0</v>
      </c>
      <c r="M59" s="131"/>
      <c r="N59" s="131"/>
      <c r="O59" s="131"/>
      <c r="P59" s="131"/>
    </row>
    <row r="60" spans="1:16">
      <c r="A60" s="52"/>
      <c r="B60" s="137">
        <v>46055</v>
      </c>
      <c r="C60" s="131" t="s">
        <v>18</v>
      </c>
      <c r="D60" s="131" t="s">
        <v>7856</v>
      </c>
      <c r="E60" s="131">
        <v>2</v>
      </c>
      <c r="F60" s="11">
        <v>0</v>
      </c>
      <c r="G60" s="131">
        <v>0</v>
      </c>
      <c r="H60" s="131">
        <v>0</v>
      </c>
      <c r="I60" s="131">
        <v>0</v>
      </c>
      <c r="J60" s="131">
        <v>0</v>
      </c>
      <c r="K60" s="131">
        <v>0</v>
      </c>
      <c r="L60" s="131">
        <v>0</v>
      </c>
      <c r="M60" s="131"/>
      <c r="N60" s="131"/>
      <c r="O60" s="131"/>
      <c r="P60" s="131"/>
    </row>
    <row r="61" spans="1:16">
      <c r="A61" s="52"/>
      <c r="B61" s="137">
        <v>46055</v>
      </c>
      <c r="C61" s="131" t="s">
        <v>7954</v>
      </c>
      <c r="D61" s="131" t="s">
        <v>7590</v>
      </c>
      <c r="E61" s="131">
        <v>8</v>
      </c>
      <c r="F61" s="11">
        <v>0</v>
      </c>
      <c r="G61" s="131">
        <v>0</v>
      </c>
      <c r="H61" s="131">
        <v>0</v>
      </c>
      <c r="I61" s="131">
        <v>0</v>
      </c>
      <c r="J61" s="131">
        <v>0</v>
      </c>
      <c r="K61" s="131">
        <v>0</v>
      </c>
      <c r="L61" s="131">
        <v>0</v>
      </c>
      <c r="M61" s="131"/>
      <c r="N61" s="131"/>
      <c r="O61" s="131"/>
      <c r="P61" s="131"/>
    </row>
    <row r="62" spans="1:16">
      <c r="A62" s="52"/>
      <c r="B62" s="137">
        <v>46056</v>
      </c>
      <c r="C62" s="131" t="s">
        <v>18</v>
      </c>
      <c r="D62" s="131" t="s">
        <v>7979</v>
      </c>
      <c r="E62" s="131">
        <v>1</v>
      </c>
      <c r="F62" s="11">
        <v>0</v>
      </c>
      <c r="G62" s="131">
        <v>0</v>
      </c>
      <c r="H62" s="131">
        <v>0</v>
      </c>
      <c r="I62" s="131">
        <v>0</v>
      </c>
      <c r="J62" s="131">
        <v>0</v>
      </c>
      <c r="K62" s="131">
        <v>0</v>
      </c>
      <c r="L62" s="131">
        <v>0</v>
      </c>
      <c r="M62" s="131"/>
      <c r="N62" s="131"/>
      <c r="O62" s="131"/>
      <c r="P62" s="131"/>
    </row>
    <row r="63" spans="1:16">
      <c r="A63" s="52"/>
      <c r="B63" s="137">
        <v>46056</v>
      </c>
      <c r="C63" s="131" t="s">
        <v>205</v>
      </c>
      <c r="D63" s="131" t="s">
        <v>7980</v>
      </c>
      <c r="E63" s="131">
        <v>6</v>
      </c>
      <c r="F63" s="11">
        <v>0</v>
      </c>
      <c r="G63" s="131">
        <v>0</v>
      </c>
      <c r="H63" s="131">
        <v>0</v>
      </c>
      <c r="I63" s="131">
        <v>0</v>
      </c>
      <c r="J63" s="131">
        <v>0</v>
      </c>
      <c r="K63" s="131">
        <v>0</v>
      </c>
      <c r="L63" s="131">
        <v>0</v>
      </c>
      <c r="M63" s="131"/>
      <c r="N63" s="131"/>
      <c r="O63" s="131"/>
      <c r="P63" s="131"/>
    </row>
    <row r="64" spans="1:16">
      <c r="A64" s="52"/>
      <c r="B64" s="126">
        <v>46057</v>
      </c>
      <c r="C64" s="131" t="s">
        <v>7995</v>
      </c>
      <c r="D64" s="131" t="s">
        <v>7994</v>
      </c>
      <c r="E64" s="131">
        <v>3</v>
      </c>
      <c r="F64" s="11">
        <v>3</v>
      </c>
      <c r="G64" s="131">
        <v>0</v>
      </c>
      <c r="H64" s="131">
        <v>0</v>
      </c>
      <c r="I64" s="131">
        <v>0</v>
      </c>
      <c r="J64" s="131">
        <v>0</v>
      </c>
      <c r="K64" s="131">
        <v>0</v>
      </c>
      <c r="L64" s="131">
        <v>0</v>
      </c>
      <c r="M64" s="131"/>
      <c r="N64" s="131"/>
      <c r="O64" s="131"/>
      <c r="P64" s="131"/>
    </row>
    <row r="65" spans="1:16">
      <c r="A65" s="52"/>
      <c r="B65" s="126">
        <v>46058</v>
      </c>
      <c r="C65" s="131" t="s">
        <v>8016</v>
      </c>
      <c r="D65" s="131" t="s">
        <v>8015</v>
      </c>
      <c r="E65" s="131">
        <v>1</v>
      </c>
      <c r="F65" s="11">
        <v>1</v>
      </c>
      <c r="G65" s="131">
        <v>0</v>
      </c>
      <c r="H65" s="131">
        <v>0</v>
      </c>
      <c r="I65" s="131">
        <v>0</v>
      </c>
      <c r="J65" s="131">
        <v>0</v>
      </c>
      <c r="K65" s="131">
        <v>0</v>
      </c>
      <c r="L65" s="131">
        <v>0</v>
      </c>
      <c r="M65" s="131"/>
      <c r="N65" s="131"/>
      <c r="O65" s="131"/>
      <c r="P65" s="131"/>
    </row>
    <row r="66" spans="1:16">
      <c r="A66" s="52"/>
      <c r="B66" s="137">
        <v>46059</v>
      </c>
      <c r="C66" s="131" t="s">
        <v>8064</v>
      </c>
      <c r="D66" s="131" t="s">
        <v>8045</v>
      </c>
      <c r="E66" s="131">
        <v>5</v>
      </c>
      <c r="F66" s="11">
        <v>0</v>
      </c>
      <c r="G66" s="131">
        <v>0</v>
      </c>
      <c r="H66" s="131">
        <v>0</v>
      </c>
      <c r="I66" s="131">
        <v>0</v>
      </c>
      <c r="J66" s="131">
        <v>0</v>
      </c>
      <c r="K66" s="131">
        <v>0</v>
      </c>
      <c r="L66" s="131">
        <v>0</v>
      </c>
      <c r="M66" s="131"/>
      <c r="N66" s="131"/>
      <c r="O66" s="131"/>
      <c r="P66" s="131"/>
    </row>
    <row r="67" spans="1:16">
      <c r="A67" s="7"/>
      <c r="B67" s="137">
        <v>46059</v>
      </c>
      <c r="C67" s="131" t="s">
        <v>8065</v>
      </c>
      <c r="D67" s="131" t="s">
        <v>7611</v>
      </c>
      <c r="E67" s="131">
        <v>9</v>
      </c>
      <c r="F67" s="11">
        <v>0</v>
      </c>
      <c r="G67" s="131">
        <v>0</v>
      </c>
      <c r="H67" s="131">
        <v>0</v>
      </c>
      <c r="I67" s="131">
        <v>0</v>
      </c>
      <c r="J67" s="131">
        <v>0</v>
      </c>
      <c r="K67" s="131">
        <v>0</v>
      </c>
      <c r="L67" s="131">
        <v>0</v>
      </c>
      <c r="M67" s="131"/>
      <c r="N67" s="131"/>
      <c r="O67" s="131"/>
      <c r="P67" s="131"/>
    </row>
    <row r="68" spans="1:16">
      <c r="A68" s="52"/>
      <c r="B68" s="137">
        <v>46059</v>
      </c>
      <c r="C68" s="131" t="s">
        <v>8065</v>
      </c>
      <c r="D68" s="131" t="s">
        <v>7661</v>
      </c>
      <c r="E68" s="131">
        <v>12</v>
      </c>
      <c r="F68" s="11">
        <v>0</v>
      </c>
      <c r="G68" s="131">
        <v>0</v>
      </c>
      <c r="H68" s="131">
        <v>0</v>
      </c>
      <c r="I68" s="131">
        <v>0</v>
      </c>
      <c r="J68" s="131">
        <v>0</v>
      </c>
      <c r="K68" s="131">
        <v>0</v>
      </c>
      <c r="L68" s="131">
        <v>0</v>
      </c>
      <c r="M68" s="131"/>
      <c r="N68" s="131"/>
      <c r="O68" s="131"/>
      <c r="P68" s="131"/>
    </row>
    <row r="69" spans="1:16">
      <c r="A69" s="52"/>
      <c r="B69" s="137">
        <v>46059</v>
      </c>
      <c r="C69" s="131" t="s">
        <v>8066</v>
      </c>
      <c r="D69" s="131" t="s">
        <v>8046</v>
      </c>
      <c r="E69" s="131">
        <v>2</v>
      </c>
      <c r="F69" s="11">
        <v>0</v>
      </c>
      <c r="G69" s="131">
        <v>0</v>
      </c>
      <c r="H69" s="131">
        <v>0</v>
      </c>
      <c r="I69" s="131">
        <v>0</v>
      </c>
      <c r="J69" s="131">
        <v>0</v>
      </c>
      <c r="K69" s="131">
        <v>0</v>
      </c>
      <c r="L69" s="131">
        <v>0</v>
      </c>
      <c r="M69" s="131"/>
      <c r="N69" s="131"/>
      <c r="O69" s="131"/>
      <c r="P69" s="131"/>
    </row>
    <row r="70" spans="1:16" ht="16.5" customHeight="1">
      <c r="A70" s="52"/>
      <c r="B70" s="9">
        <v>46060</v>
      </c>
      <c r="C70" s="131" t="s">
        <v>8065</v>
      </c>
      <c r="D70" s="131" t="s">
        <v>7888</v>
      </c>
      <c r="E70" s="131">
        <v>4</v>
      </c>
      <c r="F70" s="11">
        <v>0</v>
      </c>
      <c r="G70" s="131">
        <v>0</v>
      </c>
      <c r="H70" s="131">
        <v>0</v>
      </c>
      <c r="I70" s="131">
        <v>0</v>
      </c>
      <c r="J70" s="131">
        <v>0</v>
      </c>
      <c r="K70" s="131">
        <v>0</v>
      </c>
      <c r="L70" s="131">
        <v>0</v>
      </c>
      <c r="M70" s="131"/>
      <c r="N70" s="131"/>
      <c r="O70" s="131"/>
      <c r="P70" s="131"/>
    </row>
    <row r="71" spans="1:16">
      <c r="A71" s="52"/>
      <c r="B71" s="9">
        <v>46061</v>
      </c>
      <c r="C71" s="131" t="s">
        <v>8067</v>
      </c>
      <c r="D71" s="131" t="s">
        <v>8055</v>
      </c>
      <c r="E71" s="131">
        <v>13</v>
      </c>
      <c r="F71" s="11">
        <v>2</v>
      </c>
      <c r="G71" s="131">
        <v>0</v>
      </c>
      <c r="H71" s="131">
        <v>3</v>
      </c>
      <c r="I71" s="131">
        <v>0</v>
      </c>
      <c r="J71" s="131">
        <v>0</v>
      </c>
      <c r="K71" s="131">
        <v>0</v>
      </c>
      <c r="L71" s="131">
        <v>3</v>
      </c>
      <c r="M71" s="131"/>
      <c r="N71" s="131"/>
      <c r="O71" s="131" t="s">
        <v>8068</v>
      </c>
      <c r="P71" s="131" t="s">
        <v>8069</v>
      </c>
    </row>
    <row r="72" spans="1:16" ht="16.5" customHeight="1">
      <c r="A72" s="52"/>
      <c r="B72" s="9">
        <v>46062</v>
      </c>
      <c r="C72" s="131" t="s">
        <v>8071</v>
      </c>
      <c r="D72" s="131" t="s">
        <v>7994</v>
      </c>
      <c r="E72" s="131">
        <v>3</v>
      </c>
      <c r="F72" s="11">
        <v>1</v>
      </c>
      <c r="G72" s="131">
        <v>0</v>
      </c>
      <c r="H72" s="131">
        <v>1</v>
      </c>
      <c r="I72" s="131">
        <v>0</v>
      </c>
      <c r="J72" s="131">
        <v>0</v>
      </c>
      <c r="K72" s="131">
        <v>0</v>
      </c>
      <c r="L72" s="131">
        <v>1</v>
      </c>
      <c r="M72" s="131"/>
      <c r="N72" s="131"/>
      <c r="O72" s="131" t="s">
        <v>8077</v>
      </c>
      <c r="P72" s="131" t="s">
        <v>8077</v>
      </c>
    </row>
    <row r="73" spans="1:16">
      <c r="A73" s="52"/>
      <c r="B73" s="9">
        <v>46062</v>
      </c>
      <c r="C73" s="131" t="s">
        <v>8072</v>
      </c>
      <c r="D73" s="131" t="s">
        <v>8070</v>
      </c>
      <c r="E73" s="131">
        <v>2</v>
      </c>
      <c r="F73" s="11">
        <v>0</v>
      </c>
      <c r="G73" s="131">
        <v>0</v>
      </c>
      <c r="H73" s="131">
        <v>0</v>
      </c>
      <c r="I73" s="131">
        <v>0</v>
      </c>
      <c r="J73" s="131">
        <v>0</v>
      </c>
      <c r="K73" s="131">
        <v>0</v>
      </c>
      <c r="L73" s="131">
        <v>0</v>
      </c>
      <c r="M73" s="131"/>
      <c r="N73" s="131"/>
      <c r="O73" s="131"/>
      <c r="P73" s="131"/>
    </row>
    <row r="74" spans="1:16">
      <c r="A74" s="52"/>
      <c r="B74" s="9">
        <v>46063</v>
      </c>
      <c r="C74" s="131" t="s">
        <v>8080</v>
      </c>
      <c r="D74" s="131" t="s">
        <v>8082</v>
      </c>
      <c r="E74" s="131">
        <v>2</v>
      </c>
      <c r="F74" s="11">
        <v>0</v>
      </c>
      <c r="G74" s="131">
        <v>0</v>
      </c>
      <c r="H74" s="131">
        <v>0</v>
      </c>
      <c r="I74" s="131">
        <v>0</v>
      </c>
      <c r="J74" s="131">
        <v>0</v>
      </c>
      <c r="K74" s="131">
        <v>0</v>
      </c>
      <c r="L74" s="131">
        <v>0</v>
      </c>
      <c r="M74" s="131"/>
      <c r="N74" s="131"/>
      <c r="O74" s="131"/>
      <c r="P74" s="131"/>
    </row>
    <row r="75" spans="1:16">
      <c r="A75" s="52"/>
      <c r="B75" s="9">
        <v>46063</v>
      </c>
      <c r="C75" s="131" t="s">
        <v>8083</v>
      </c>
      <c r="D75" s="131" t="s">
        <v>7934</v>
      </c>
      <c r="E75" s="131">
        <v>1</v>
      </c>
      <c r="F75" s="11">
        <v>0</v>
      </c>
      <c r="G75" s="131">
        <v>0</v>
      </c>
      <c r="H75" s="131">
        <v>0</v>
      </c>
      <c r="I75" s="131">
        <v>0</v>
      </c>
      <c r="J75" s="131">
        <v>0</v>
      </c>
      <c r="K75" s="131">
        <v>0</v>
      </c>
      <c r="L75" s="131">
        <v>0</v>
      </c>
      <c r="M75" s="131"/>
      <c r="N75" s="131"/>
      <c r="O75" s="131"/>
      <c r="P75" s="131"/>
    </row>
    <row r="76" spans="1:16">
      <c r="A76" s="52"/>
      <c r="B76" s="9">
        <v>46064</v>
      </c>
      <c r="C76" s="131" t="s">
        <v>2366</v>
      </c>
      <c r="D76" s="131" t="s">
        <v>7760</v>
      </c>
      <c r="E76" s="131">
        <v>1</v>
      </c>
      <c r="F76" s="11">
        <v>0</v>
      </c>
      <c r="G76" s="131">
        <v>0</v>
      </c>
      <c r="H76" s="131">
        <v>0</v>
      </c>
      <c r="I76" s="131">
        <v>0</v>
      </c>
      <c r="J76" s="131">
        <v>0</v>
      </c>
      <c r="K76" s="131">
        <v>0</v>
      </c>
      <c r="L76" s="131">
        <v>0</v>
      </c>
      <c r="M76" s="131"/>
      <c r="N76" s="131"/>
      <c r="O76" s="131"/>
      <c r="P76" s="131"/>
    </row>
    <row r="77" spans="1:16">
      <c r="A77" s="52"/>
      <c r="B77" s="9">
        <v>46064</v>
      </c>
      <c r="C77" s="131" t="s">
        <v>7</v>
      </c>
      <c r="D77" s="131" t="s">
        <v>8086</v>
      </c>
      <c r="E77" s="131">
        <v>11</v>
      </c>
      <c r="F77" s="11">
        <v>1</v>
      </c>
      <c r="G77" s="131">
        <v>0</v>
      </c>
      <c r="H77" s="131">
        <v>1</v>
      </c>
      <c r="I77" s="131">
        <v>0</v>
      </c>
      <c r="J77" s="131">
        <v>0</v>
      </c>
      <c r="K77" s="131">
        <v>0</v>
      </c>
      <c r="L77" s="131">
        <v>1</v>
      </c>
      <c r="M77" s="131" t="s">
        <v>8093</v>
      </c>
      <c r="N77" s="131" t="s">
        <v>8094</v>
      </c>
      <c r="O77" s="131"/>
      <c r="P77" s="131"/>
    </row>
    <row r="78" spans="1:16">
      <c r="A78" s="52"/>
      <c r="B78" s="9">
        <v>46064</v>
      </c>
      <c r="C78" s="131" t="s">
        <v>8089</v>
      </c>
      <c r="D78" s="131" t="s">
        <v>8087</v>
      </c>
      <c r="E78" s="131">
        <v>1</v>
      </c>
      <c r="F78" s="11">
        <v>0</v>
      </c>
      <c r="G78" s="131">
        <v>0</v>
      </c>
      <c r="H78" s="131">
        <v>0</v>
      </c>
      <c r="I78" s="131">
        <v>0</v>
      </c>
      <c r="J78" s="131">
        <v>0</v>
      </c>
      <c r="K78" s="131">
        <v>0</v>
      </c>
      <c r="L78" s="131">
        <v>0</v>
      </c>
      <c r="M78" s="131"/>
      <c r="N78" s="131"/>
      <c r="O78" s="131"/>
      <c r="P78" s="131"/>
    </row>
    <row r="79" spans="1:16">
      <c r="A79" s="52"/>
      <c r="B79" s="9">
        <v>46064</v>
      </c>
      <c r="C79" s="131" t="s">
        <v>8090</v>
      </c>
      <c r="D79" s="131" t="s">
        <v>8088</v>
      </c>
      <c r="E79" s="131">
        <v>3</v>
      </c>
      <c r="F79" s="11">
        <v>0</v>
      </c>
      <c r="G79" s="131">
        <v>0</v>
      </c>
      <c r="H79" s="131">
        <v>0</v>
      </c>
      <c r="I79" s="131">
        <v>0</v>
      </c>
      <c r="J79" s="131">
        <v>0</v>
      </c>
      <c r="K79" s="131">
        <v>0</v>
      </c>
      <c r="L79" s="131">
        <v>0</v>
      </c>
      <c r="M79" s="131"/>
      <c r="N79" s="131"/>
      <c r="O79" s="131"/>
      <c r="P79" s="131"/>
    </row>
    <row r="80" spans="1:16">
      <c r="A80" s="52"/>
      <c r="B80" s="137">
        <v>46065</v>
      </c>
      <c r="C80" s="131" t="s">
        <v>2366</v>
      </c>
      <c r="D80" s="131" t="s">
        <v>7933</v>
      </c>
      <c r="E80" s="131">
        <v>1</v>
      </c>
      <c r="F80" s="11">
        <v>0</v>
      </c>
      <c r="G80" s="131">
        <v>0</v>
      </c>
      <c r="H80" s="131">
        <v>0</v>
      </c>
      <c r="I80" s="131">
        <v>0</v>
      </c>
      <c r="J80" s="131">
        <v>0</v>
      </c>
      <c r="K80" s="131">
        <v>0</v>
      </c>
      <c r="L80" s="131">
        <v>0</v>
      </c>
      <c r="M80" s="131"/>
      <c r="N80" s="131"/>
      <c r="O80" s="131"/>
      <c r="P80" s="131"/>
    </row>
    <row r="81" spans="1:16">
      <c r="A81" s="52"/>
      <c r="B81" s="137">
        <v>46065</v>
      </c>
      <c r="C81" s="131" t="s">
        <v>8102</v>
      </c>
      <c r="D81" s="131" t="s">
        <v>7980</v>
      </c>
      <c r="E81" s="131">
        <v>6</v>
      </c>
      <c r="F81" s="11">
        <v>0</v>
      </c>
      <c r="G81" s="131">
        <v>0</v>
      </c>
      <c r="H81" s="131">
        <v>0</v>
      </c>
      <c r="I81" s="131">
        <v>0</v>
      </c>
      <c r="J81" s="131">
        <v>0</v>
      </c>
      <c r="K81" s="131">
        <v>0</v>
      </c>
      <c r="L81" s="131">
        <v>0</v>
      </c>
      <c r="M81" s="131"/>
      <c r="N81" s="131"/>
      <c r="O81" s="131"/>
      <c r="P81" s="131"/>
    </row>
    <row r="82" spans="1:16">
      <c r="A82" s="52"/>
      <c r="B82" s="137">
        <v>46065</v>
      </c>
      <c r="C82" s="131" t="s">
        <v>8101</v>
      </c>
      <c r="D82" s="131" t="s">
        <v>8100</v>
      </c>
      <c r="E82" s="131">
        <v>13</v>
      </c>
      <c r="F82" s="11">
        <v>1</v>
      </c>
      <c r="G82" s="131">
        <v>0</v>
      </c>
      <c r="H82" s="131">
        <v>1</v>
      </c>
      <c r="I82" s="131">
        <v>0</v>
      </c>
      <c r="J82" s="131">
        <v>0</v>
      </c>
      <c r="K82" s="131">
        <v>0</v>
      </c>
      <c r="L82" s="131">
        <v>1</v>
      </c>
      <c r="M82" s="131"/>
      <c r="N82" s="131"/>
      <c r="O82" s="131" t="s">
        <v>8106</v>
      </c>
      <c r="P82" s="131" t="s">
        <v>8106</v>
      </c>
    </row>
    <row r="83" spans="1:16">
      <c r="A83" s="52"/>
      <c r="B83" s="137">
        <v>46065</v>
      </c>
      <c r="C83" s="131" t="s">
        <v>2366</v>
      </c>
      <c r="D83" s="131" t="s">
        <v>7776</v>
      </c>
      <c r="E83" s="131">
        <v>9</v>
      </c>
      <c r="F83" s="11">
        <v>0</v>
      </c>
      <c r="G83" s="131">
        <v>0</v>
      </c>
      <c r="H83" s="131">
        <v>0</v>
      </c>
      <c r="I83" s="131">
        <v>0</v>
      </c>
      <c r="J83" s="131">
        <v>0</v>
      </c>
      <c r="K83" s="131">
        <v>0</v>
      </c>
      <c r="L83" s="131">
        <v>0</v>
      </c>
      <c r="M83" s="131"/>
      <c r="N83" s="131"/>
      <c r="O83" s="131"/>
      <c r="P83" s="131"/>
    </row>
    <row r="84" spans="1:16">
      <c r="A84" s="52"/>
      <c r="B84" s="137">
        <v>46065</v>
      </c>
      <c r="C84" s="131" t="s">
        <v>8101</v>
      </c>
      <c r="D84" s="131" t="s">
        <v>8103</v>
      </c>
      <c r="E84" s="131">
        <v>1</v>
      </c>
      <c r="F84" s="11">
        <v>1</v>
      </c>
      <c r="G84" s="131">
        <v>0</v>
      </c>
      <c r="H84" s="131">
        <v>2</v>
      </c>
      <c r="I84" s="131">
        <v>0</v>
      </c>
      <c r="J84" s="131">
        <v>0</v>
      </c>
      <c r="K84" s="131">
        <v>0</v>
      </c>
      <c r="L84" s="131">
        <v>2</v>
      </c>
      <c r="M84" s="131"/>
      <c r="N84" s="131"/>
      <c r="O84" s="131" t="s">
        <v>8106</v>
      </c>
      <c r="P84" s="131" t="s">
        <v>8107</v>
      </c>
    </row>
    <row r="85" spans="1:16">
      <c r="A85" s="52"/>
      <c r="B85" s="126">
        <v>46066</v>
      </c>
      <c r="C85" s="131" t="s">
        <v>7</v>
      </c>
      <c r="D85" s="131" t="s">
        <v>8015</v>
      </c>
      <c r="E85" s="131">
        <v>1</v>
      </c>
      <c r="F85" s="11">
        <v>0</v>
      </c>
      <c r="G85" s="131">
        <v>0</v>
      </c>
      <c r="H85" s="131">
        <v>0</v>
      </c>
      <c r="I85" s="131">
        <v>0</v>
      </c>
      <c r="J85" s="131">
        <v>0</v>
      </c>
      <c r="K85" s="131">
        <v>0</v>
      </c>
      <c r="L85" s="131">
        <v>0</v>
      </c>
      <c r="M85" s="131"/>
      <c r="N85" s="131"/>
      <c r="O85" s="131"/>
      <c r="P85" s="131"/>
    </row>
    <row r="86" spans="1:16">
      <c r="A86" s="52"/>
      <c r="B86" s="126">
        <v>46067</v>
      </c>
      <c r="C86" s="131" t="s">
        <v>7</v>
      </c>
      <c r="D86" s="131" t="s">
        <v>8114</v>
      </c>
      <c r="E86" s="131">
        <v>1</v>
      </c>
      <c r="F86" s="11">
        <v>0</v>
      </c>
      <c r="G86" s="131">
        <v>0</v>
      </c>
      <c r="H86" s="131">
        <v>0</v>
      </c>
      <c r="I86" s="131">
        <v>0</v>
      </c>
      <c r="J86" s="131">
        <v>0</v>
      </c>
      <c r="K86" s="131">
        <v>0</v>
      </c>
      <c r="L86" s="131">
        <v>0</v>
      </c>
      <c r="M86" s="131"/>
      <c r="N86" s="131"/>
      <c r="O86" s="131"/>
      <c r="P86" s="131"/>
    </row>
    <row r="87" spans="1:16">
      <c r="A87" s="52"/>
      <c r="B87" s="126">
        <v>46068</v>
      </c>
      <c r="C87" s="131" t="s">
        <v>2366</v>
      </c>
      <c r="D87" s="131" t="s">
        <v>7856</v>
      </c>
      <c r="E87" s="131">
        <v>2</v>
      </c>
      <c r="F87" s="11">
        <v>0</v>
      </c>
      <c r="G87" s="131">
        <v>0</v>
      </c>
      <c r="H87" s="131">
        <v>0</v>
      </c>
      <c r="I87" s="131">
        <v>0</v>
      </c>
      <c r="J87" s="131">
        <v>0</v>
      </c>
      <c r="K87" s="131">
        <v>0</v>
      </c>
      <c r="L87" s="131">
        <v>0</v>
      </c>
      <c r="M87" s="131"/>
      <c r="N87" s="131"/>
      <c r="O87" s="131"/>
      <c r="P87" s="131"/>
    </row>
    <row r="88" spans="1:16">
      <c r="A88" s="52"/>
      <c r="B88" s="126">
        <v>46069</v>
      </c>
      <c r="C88" s="131" t="s">
        <v>8117</v>
      </c>
      <c r="D88" s="131" t="s">
        <v>8115</v>
      </c>
      <c r="E88" s="131">
        <v>13</v>
      </c>
      <c r="F88" s="11">
        <v>0</v>
      </c>
      <c r="G88" s="131">
        <v>0</v>
      </c>
      <c r="H88" s="131">
        <v>3</v>
      </c>
      <c r="I88" s="131">
        <v>0</v>
      </c>
      <c r="J88" s="131">
        <v>0</v>
      </c>
      <c r="K88" s="131">
        <v>0</v>
      </c>
      <c r="L88" s="131">
        <v>3</v>
      </c>
      <c r="M88" s="131"/>
      <c r="N88" s="131"/>
      <c r="O88" s="131" t="s">
        <v>8119</v>
      </c>
      <c r="P88" s="131" t="s">
        <v>8120</v>
      </c>
    </row>
    <row r="89" spans="1:16">
      <c r="A89" s="52"/>
      <c r="B89" s="126">
        <v>46069</v>
      </c>
      <c r="C89" s="131" t="s">
        <v>7</v>
      </c>
      <c r="D89" s="131" t="s">
        <v>8116</v>
      </c>
      <c r="E89" s="131">
        <v>1</v>
      </c>
      <c r="F89" s="11">
        <v>0</v>
      </c>
      <c r="G89" s="131">
        <v>0</v>
      </c>
      <c r="H89" s="131">
        <v>0</v>
      </c>
      <c r="I89" s="131">
        <v>0</v>
      </c>
      <c r="J89" s="131">
        <v>0</v>
      </c>
      <c r="K89" s="131">
        <v>0</v>
      </c>
      <c r="L89" s="131">
        <v>0</v>
      </c>
      <c r="M89" s="131"/>
      <c r="N89" s="131"/>
      <c r="O89" s="131"/>
      <c r="P89" s="131"/>
    </row>
    <row r="90" spans="1:16">
      <c r="A90" s="52"/>
      <c r="B90" s="126">
        <v>46070</v>
      </c>
      <c r="C90" s="131" t="s">
        <v>7</v>
      </c>
      <c r="D90" s="131" t="s">
        <v>8103</v>
      </c>
      <c r="E90" s="131">
        <v>1</v>
      </c>
      <c r="F90" s="11">
        <v>0</v>
      </c>
      <c r="G90" s="131">
        <v>0</v>
      </c>
      <c r="H90" s="131">
        <v>0</v>
      </c>
      <c r="I90" s="131">
        <v>0</v>
      </c>
      <c r="J90" s="131">
        <v>0</v>
      </c>
      <c r="K90" s="131">
        <v>0</v>
      </c>
      <c r="L90" s="131">
        <v>0</v>
      </c>
      <c r="M90" s="131"/>
      <c r="N90" s="131"/>
      <c r="O90" s="131"/>
      <c r="P90" s="131"/>
    </row>
    <row r="91" spans="1:16">
      <c r="A91" s="52"/>
      <c r="B91" s="126">
        <v>46071</v>
      </c>
      <c r="C91" s="131" t="s">
        <v>2366</v>
      </c>
      <c r="D91" s="131" t="s">
        <v>7979</v>
      </c>
      <c r="E91" s="131">
        <v>1</v>
      </c>
      <c r="F91" s="11">
        <v>1</v>
      </c>
      <c r="G91" s="131">
        <v>0</v>
      </c>
      <c r="H91" s="131">
        <v>0</v>
      </c>
      <c r="I91" s="131">
        <v>0</v>
      </c>
      <c r="J91" s="131">
        <v>0</v>
      </c>
      <c r="K91" s="131">
        <v>0</v>
      </c>
      <c r="L91" s="131">
        <v>0</v>
      </c>
      <c r="M91" s="131"/>
      <c r="N91" s="131"/>
      <c r="O91" s="131"/>
      <c r="P91" s="131"/>
    </row>
    <row r="92" spans="1:16">
      <c r="A92" s="52"/>
      <c r="B92" s="126">
        <v>46072</v>
      </c>
      <c r="C92" s="131" t="s">
        <v>2366</v>
      </c>
      <c r="D92" s="131" t="s">
        <v>8121</v>
      </c>
      <c r="E92" s="131">
        <v>2</v>
      </c>
      <c r="F92" s="11">
        <v>0</v>
      </c>
      <c r="G92" s="131">
        <v>0</v>
      </c>
      <c r="H92" s="131">
        <v>0</v>
      </c>
      <c r="I92" s="131">
        <v>0</v>
      </c>
      <c r="J92" s="131">
        <v>0</v>
      </c>
      <c r="K92" s="131">
        <v>0</v>
      </c>
      <c r="L92" s="131">
        <v>0</v>
      </c>
      <c r="M92" s="131"/>
      <c r="N92" s="131"/>
      <c r="O92" s="131"/>
      <c r="P92" s="131"/>
    </row>
    <row r="93" spans="1:16">
      <c r="A93" s="52"/>
      <c r="B93" s="126">
        <v>46076</v>
      </c>
      <c r="C93" s="131" t="s">
        <v>8137</v>
      </c>
      <c r="D93" s="131" t="s">
        <v>8100</v>
      </c>
      <c r="E93" s="131">
        <v>12</v>
      </c>
      <c r="F93" s="11">
        <v>2</v>
      </c>
      <c r="G93" s="131">
        <v>0</v>
      </c>
      <c r="H93" s="131">
        <v>3</v>
      </c>
      <c r="I93" s="131">
        <v>0</v>
      </c>
      <c r="J93" s="131">
        <v>0</v>
      </c>
      <c r="K93" s="131">
        <v>0</v>
      </c>
      <c r="L93" s="131">
        <v>3</v>
      </c>
      <c r="M93" s="131" t="s">
        <v>8143</v>
      </c>
      <c r="N93" s="131" t="s">
        <v>8141</v>
      </c>
      <c r="O93" s="131" t="s">
        <v>8141</v>
      </c>
      <c r="P93" s="131" t="s">
        <v>8144</v>
      </c>
    </row>
    <row r="94" spans="1:16">
      <c r="A94" s="52"/>
      <c r="B94" s="126">
        <v>46076</v>
      </c>
      <c r="C94" s="131" t="s">
        <v>8137</v>
      </c>
      <c r="D94" s="131" t="s">
        <v>8055</v>
      </c>
      <c r="E94" s="131">
        <v>11</v>
      </c>
      <c r="F94" s="11">
        <v>1</v>
      </c>
      <c r="G94" s="131">
        <v>0</v>
      </c>
      <c r="H94" s="131">
        <v>5</v>
      </c>
      <c r="I94" s="131">
        <v>0</v>
      </c>
      <c r="J94" s="131">
        <v>0</v>
      </c>
      <c r="K94" s="131">
        <v>0</v>
      </c>
      <c r="L94" s="131">
        <v>5</v>
      </c>
      <c r="M94" s="131"/>
      <c r="N94" s="131"/>
      <c r="O94" s="131" t="s">
        <v>8141</v>
      </c>
      <c r="P94" s="131" t="s">
        <v>8140</v>
      </c>
    </row>
    <row r="95" spans="1:16">
      <c r="A95" s="52"/>
      <c r="B95" s="126">
        <v>46077</v>
      </c>
      <c r="C95" s="131" t="s">
        <v>8149</v>
      </c>
      <c r="D95" s="131" t="s">
        <v>8146</v>
      </c>
      <c r="E95" s="131">
        <v>7</v>
      </c>
      <c r="F95" s="11">
        <v>0</v>
      </c>
      <c r="G95" s="131">
        <v>0</v>
      </c>
      <c r="H95" s="131">
        <v>0</v>
      </c>
      <c r="I95" s="131">
        <v>0</v>
      </c>
      <c r="J95" s="131">
        <v>0</v>
      </c>
      <c r="K95" s="131">
        <v>0</v>
      </c>
      <c r="L95" s="131">
        <v>0</v>
      </c>
      <c r="M95" s="131"/>
      <c r="N95" s="131"/>
      <c r="O95" s="131"/>
      <c r="P95" s="131"/>
    </row>
    <row r="96" spans="1:16">
      <c r="A96" s="52"/>
      <c r="B96" s="126">
        <v>46077</v>
      </c>
      <c r="C96" s="131" t="s">
        <v>8150</v>
      </c>
      <c r="D96" s="131" t="s">
        <v>8147</v>
      </c>
      <c r="E96" s="131">
        <v>1</v>
      </c>
      <c r="F96" s="11">
        <v>0</v>
      </c>
      <c r="G96" s="131">
        <v>0</v>
      </c>
      <c r="H96" s="131">
        <v>1</v>
      </c>
      <c r="I96" s="131">
        <v>0</v>
      </c>
      <c r="J96" s="131">
        <v>0</v>
      </c>
      <c r="K96" s="131">
        <v>0</v>
      </c>
      <c r="L96" s="131">
        <v>1</v>
      </c>
      <c r="M96" s="131"/>
      <c r="N96" s="131"/>
      <c r="O96" s="131" t="s">
        <v>8156</v>
      </c>
      <c r="P96" s="131" t="s">
        <v>8157</v>
      </c>
    </row>
    <row r="97" spans="1:16">
      <c r="A97" s="52"/>
      <c r="B97" s="126">
        <v>46077</v>
      </c>
      <c r="C97" s="131" t="s">
        <v>8150</v>
      </c>
      <c r="D97" s="131" t="s">
        <v>8148</v>
      </c>
      <c r="E97" s="131">
        <v>2</v>
      </c>
      <c r="F97" s="11">
        <v>0</v>
      </c>
      <c r="G97" s="131">
        <v>0</v>
      </c>
      <c r="H97" s="131">
        <v>0</v>
      </c>
      <c r="I97" s="131">
        <v>0</v>
      </c>
      <c r="J97" s="131">
        <v>0</v>
      </c>
      <c r="K97" s="131">
        <v>0</v>
      </c>
      <c r="L97" s="131">
        <v>0</v>
      </c>
      <c r="M97" s="131"/>
      <c r="N97" s="131"/>
      <c r="O97" s="131"/>
      <c r="P97" s="131"/>
    </row>
    <row r="98" spans="1:16">
      <c r="A98" s="52"/>
      <c r="B98" s="126">
        <v>46077</v>
      </c>
      <c r="C98" s="131" t="s">
        <v>8150</v>
      </c>
      <c r="D98" s="131" t="s">
        <v>8082</v>
      </c>
      <c r="E98" s="131">
        <v>2</v>
      </c>
      <c r="F98" s="11">
        <v>0</v>
      </c>
      <c r="G98" s="131">
        <v>0</v>
      </c>
      <c r="H98" s="131">
        <v>0</v>
      </c>
      <c r="I98" s="131">
        <v>0</v>
      </c>
      <c r="J98" s="131">
        <v>0</v>
      </c>
      <c r="K98" s="131">
        <v>0</v>
      </c>
      <c r="L98" s="131">
        <v>0</v>
      </c>
      <c r="M98" s="131"/>
      <c r="N98" s="131"/>
      <c r="O98" s="131"/>
      <c r="P98" s="131"/>
    </row>
    <row r="99" spans="1:16">
      <c r="A99" s="52"/>
      <c r="B99" s="126">
        <v>46077</v>
      </c>
      <c r="C99" s="131" t="s">
        <v>8150</v>
      </c>
      <c r="D99" s="131" t="s">
        <v>8158</v>
      </c>
      <c r="E99" s="131">
        <v>9</v>
      </c>
      <c r="F99" s="11">
        <v>7</v>
      </c>
      <c r="G99" s="131">
        <v>0</v>
      </c>
      <c r="H99" s="131">
        <v>16</v>
      </c>
      <c r="I99" s="131">
        <v>0</v>
      </c>
      <c r="J99" s="131">
        <v>0</v>
      </c>
      <c r="K99" s="131">
        <v>0</v>
      </c>
      <c r="L99" s="131">
        <v>16</v>
      </c>
      <c r="M99" s="131" t="s">
        <v>8157</v>
      </c>
      <c r="N99" s="131" t="s">
        <v>8160</v>
      </c>
      <c r="O99" s="131" t="s">
        <v>8159</v>
      </c>
      <c r="P99" s="131" t="s">
        <v>8157</v>
      </c>
    </row>
    <row r="100" spans="1:16" ht="16.5" customHeight="1">
      <c r="A100" s="52"/>
      <c r="B100" s="126">
        <v>46078</v>
      </c>
      <c r="C100" s="131" t="s">
        <v>18</v>
      </c>
      <c r="D100" s="131" t="s">
        <v>8114</v>
      </c>
      <c r="E100" s="131">
        <v>1</v>
      </c>
      <c r="F100" s="11">
        <v>0</v>
      </c>
      <c r="G100" s="131">
        <v>0</v>
      </c>
      <c r="H100" s="131">
        <v>0</v>
      </c>
      <c r="I100" s="131">
        <v>0</v>
      </c>
      <c r="J100" s="131">
        <v>0</v>
      </c>
      <c r="K100" s="131">
        <v>0</v>
      </c>
      <c r="L100" s="131">
        <v>0</v>
      </c>
      <c r="M100" s="131"/>
      <c r="N100" s="131"/>
      <c r="O100" s="131"/>
      <c r="P100" s="131"/>
    </row>
    <row r="101" spans="1:16">
      <c r="A101" s="52"/>
      <c r="B101" s="126">
        <v>46078</v>
      </c>
      <c r="C101" s="131" t="s">
        <v>18</v>
      </c>
      <c r="D101" s="131" t="s">
        <v>8103</v>
      </c>
      <c r="E101" s="131">
        <v>1</v>
      </c>
      <c r="F101" s="11">
        <v>0</v>
      </c>
      <c r="G101" s="131">
        <v>0</v>
      </c>
      <c r="H101" s="131">
        <v>0</v>
      </c>
      <c r="I101" s="131">
        <v>0</v>
      </c>
      <c r="J101" s="131">
        <v>0</v>
      </c>
      <c r="K101" s="131">
        <v>0</v>
      </c>
      <c r="L101" s="131">
        <v>0</v>
      </c>
      <c r="M101" s="131"/>
      <c r="N101" s="131"/>
      <c r="O101" s="131"/>
      <c r="P101" s="131"/>
    </row>
    <row r="102" spans="1:16">
      <c r="A102" s="52"/>
      <c r="B102" s="126">
        <v>46078</v>
      </c>
      <c r="C102" s="131" t="s">
        <v>18</v>
      </c>
      <c r="D102" s="131" t="s">
        <v>8015</v>
      </c>
      <c r="E102" s="131">
        <v>1</v>
      </c>
      <c r="F102" s="11">
        <v>0</v>
      </c>
      <c r="G102" s="131">
        <v>0</v>
      </c>
      <c r="H102" s="131">
        <v>0</v>
      </c>
      <c r="I102" s="131">
        <v>0</v>
      </c>
      <c r="J102" s="131">
        <v>0</v>
      </c>
      <c r="K102" s="131">
        <v>0</v>
      </c>
      <c r="L102" s="131">
        <v>0</v>
      </c>
      <c r="M102" s="131"/>
      <c r="N102" s="131"/>
      <c r="O102" s="131"/>
      <c r="P102" s="131"/>
    </row>
    <row r="103" spans="1:16" ht="16.5" customHeight="1">
      <c r="A103" s="52"/>
      <c r="B103" s="126">
        <v>46078</v>
      </c>
      <c r="C103" s="131" t="s">
        <v>8164</v>
      </c>
      <c r="D103" s="131" t="s">
        <v>8161</v>
      </c>
      <c r="E103" s="131">
        <v>5</v>
      </c>
      <c r="F103" s="11">
        <v>0</v>
      </c>
      <c r="G103" s="131">
        <v>0</v>
      </c>
      <c r="H103" s="131">
        <v>0</v>
      </c>
      <c r="I103" s="131">
        <v>0</v>
      </c>
      <c r="J103" s="131">
        <v>0</v>
      </c>
      <c r="K103" s="131">
        <v>0</v>
      </c>
      <c r="L103" s="131">
        <v>0</v>
      </c>
      <c r="M103" s="131"/>
      <c r="N103" s="131"/>
      <c r="O103" s="131"/>
      <c r="P103" s="131"/>
    </row>
    <row r="104" spans="1:16">
      <c r="A104" s="52"/>
      <c r="B104" s="126">
        <v>46079</v>
      </c>
      <c r="C104" s="131" t="s">
        <v>18</v>
      </c>
      <c r="D104" s="131" t="s">
        <v>8166</v>
      </c>
      <c r="E104" s="131">
        <v>1</v>
      </c>
      <c r="F104" s="11">
        <v>0</v>
      </c>
      <c r="G104" s="131">
        <v>0</v>
      </c>
      <c r="H104" s="131">
        <v>0</v>
      </c>
      <c r="I104" s="131">
        <v>0</v>
      </c>
      <c r="J104" s="131">
        <v>0</v>
      </c>
      <c r="K104" s="131">
        <v>0</v>
      </c>
      <c r="L104" s="131">
        <v>0</v>
      </c>
      <c r="M104" s="131"/>
      <c r="N104" s="131"/>
      <c r="O104" s="131"/>
      <c r="P104" s="131"/>
    </row>
    <row r="105" spans="1:16">
      <c r="A105" s="52"/>
      <c r="B105" s="126">
        <v>46080</v>
      </c>
      <c r="C105" s="131" t="s">
        <v>18</v>
      </c>
      <c r="D105" s="131" t="s">
        <v>8070</v>
      </c>
      <c r="E105" s="131">
        <v>2</v>
      </c>
      <c r="F105" s="11">
        <v>1</v>
      </c>
      <c r="G105" s="131">
        <v>0</v>
      </c>
      <c r="H105" s="131">
        <v>1</v>
      </c>
      <c r="I105" s="131">
        <v>0</v>
      </c>
      <c r="J105" s="131">
        <v>0</v>
      </c>
      <c r="K105" s="131">
        <v>0</v>
      </c>
      <c r="L105" s="131">
        <v>1</v>
      </c>
      <c r="M105" s="131" t="s">
        <v>8176</v>
      </c>
      <c r="N105" s="131" t="s">
        <v>8177</v>
      </c>
      <c r="O105" s="131"/>
      <c r="P105" s="131"/>
    </row>
    <row r="106" spans="1:16">
      <c r="A106" s="52"/>
      <c r="B106" s="126">
        <v>46082</v>
      </c>
      <c r="C106" s="131" t="s">
        <v>8169</v>
      </c>
      <c r="D106" s="131" t="s">
        <v>8167</v>
      </c>
      <c r="E106" s="131">
        <v>1</v>
      </c>
      <c r="F106" s="11">
        <v>0</v>
      </c>
      <c r="G106" s="131">
        <v>0</v>
      </c>
      <c r="H106" s="131">
        <v>0</v>
      </c>
      <c r="I106" s="131">
        <v>0</v>
      </c>
      <c r="J106" s="131">
        <v>0</v>
      </c>
      <c r="K106" s="131">
        <v>0</v>
      </c>
      <c r="L106" s="131">
        <v>0</v>
      </c>
      <c r="M106" s="131"/>
      <c r="N106" s="131"/>
      <c r="O106" s="131"/>
      <c r="P106" s="131"/>
    </row>
    <row r="107" spans="1:16">
      <c r="A107" s="52"/>
      <c r="B107" s="126">
        <v>46082</v>
      </c>
      <c r="C107" s="131" t="s">
        <v>18</v>
      </c>
      <c r="D107" s="131" t="s">
        <v>8116</v>
      </c>
      <c r="E107" s="131">
        <v>1</v>
      </c>
      <c r="F107" s="11">
        <v>0</v>
      </c>
      <c r="G107" s="131">
        <v>0</v>
      </c>
      <c r="H107" s="131">
        <v>0</v>
      </c>
      <c r="I107" s="131">
        <v>0</v>
      </c>
      <c r="J107" s="131">
        <v>0</v>
      </c>
      <c r="K107" s="131">
        <v>0</v>
      </c>
      <c r="L107" s="131">
        <v>0</v>
      </c>
      <c r="M107" s="131"/>
      <c r="N107" s="131"/>
      <c r="O107" s="131"/>
      <c r="P107" s="131"/>
    </row>
    <row r="108" spans="1:16">
      <c r="A108" s="52"/>
      <c r="B108" s="126">
        <v>46082</v>
      </c>
      <c r="C108" s="131" t="s">
        <v>8169</v>
      </c>
      <c r="D108" s="131" t="s">
        <v>8168</v>
      </c>
      <c r="E108" s="131">
        <v>2</v>
      </c>
      <c r="F108" s="11">
        <v>0</v>
      </c>
      <c r="G108" s="131">
        <v>0</v>
      </c>
      <c r="H108" s="131">
        <v>0</v>
      </c>
      <c r="I108" s="131">
        <v>0</v>
      </c>
      <c r="J108" s="131">
        <v>0</v>
      </c>
      <c r="K108" s="131">
        <v>0</v>
      </c>
      <c r="L108" s="131">
        <v>0</v>
      </c>
      <c r="M108" s="131"/>
      <c r="N108" s="131"/>
      <c r="O108" s="131"/>
      <c r="P108" s="131"/>
    </row>
    <row r="109" spans="1:16">
      <c r="A109" s="52"/>
      <c r="B109" s="126">
        <v>46083</v>
      </c>
      <c r="C109" s="131" t="s">
        <v>8183</v>
      </c>
      <c r="D109" s="11" t="s">
        <v>7980</v>
      </c>
      <c r="E109" s="131">
        <v>6</v>
      </c>
      <c r="F109" s="11">
        <v>6</v>
      </c>
      <c r="G109" s="131">
        <v>0</v>
      </c>
      <c r="H109" s="131">
        <v>0</v>
      </c>
      <c r="I109" s="131">
        <v>0</v>
      </c>
      <c r="J109" s="131">
        <v>0</v>
      </c>
      <c r="K109" s="131">
        <v>0</v>
      </c>
      <c r="L109" s="131">
        <v>0</v>
      </c>
      <c r="M109" s="131"/>
      <c r="N109" s="131"/>
      <c r="O109" s="131"/>
      <c r="P109" s="131"/>
    </row>
    <row r="110" spans="1:16">
      <c r="A110" s="52"/>
      <c r="B110" s="126">
        <v>46084</v>
      </c>
      <c r="C110" s="131" t="s">
        <v>8187</v>
      </c>
      <c r="D110" s="11" t="s">
        <v>8186</v>
      </c>
      <c r="E110" s="131">
        <v>1</v>
      </c>
      <c r="F110" s="11">
        <v>0</v>
      </c>
      <c r="G110" s="131">
        <v>0</v>
      </c>
      <c r="H110" s="131">
        <v>0</v>
      </c>
      <c r="I110" s="131">
        <v>0</v>
      </c>
      <c r="J110" s="131">
        <v>0</v>
      </c>
      <c r="K110" s="131">
        <v>0</v>
      </c>
      <c r="L110" s="131">
        <v>0</v>
      </c>
      <c r="M110" s="131"/>
      <c r="N110" s="131"/>
      <c r="O110" s="131"/>
      <c r="P110" s="131"/>
    </row>
    <row r="111" spans="1:16">
      <c r="A111" s="52"/>
      <c r="B111" s="126">
        <v>46084</v>
      </c>
      <c r="C111" s="131" t="s">
        <v>8187</v>
      </c>
      <c r="D111" s="11" t="s">
        <v>8199</v>
      </c>
      <c r="E111" s="131">
        <v>7</v>
      </c>
      <c r="F111" s="11">
        <v>2</v>
      </c>
      <c r="G111" s="131">
        <v>0</v>
      </c>
      <c r="H111" s="131">
        <v>2</v>
      </c>
      <c r="I111" s="131">
        <v>0</v>
      </c>
      <c r="J111" s="131">
        <v>0</v>
      </c>
      <c r="K111" s="131">
        <v>0</v>
      </c>
      <c r="L111" s="131">
        <v>2</v>
      </c>
      <c r="M111" s="131"/>
      <c r="N111" s="131"/>
      <c r="O111" s="131" t="s">
        <v>8188</v>
      </c>
      <c r="P111" s="131" t="s">
        <v>8188</v>
      </c>
    </row>
    <row r="112" spans="1:16">
      <c r="A112" s="52"/>
      <c r="B112" s="126">
        <v>46085</v>
      </c>
      <c r="C112" s="131" t="s">
        <v>8191</v>
      </c>
      <c r="D112" s="11" t="s">
        <v>7980</v>
      </c>
      <c r="E112" s="131">
        <v>6</v>
      </c>
      <c r="F112" s="11">
        <v>0</v>
      </c>
      <c r="G112" s="131">
        <v>0</v>
      </c>
      <c r="H112" s="131">
        <v>0</v>
      </c>
      <c r="I112" s="131">
        <v>0</v>
      </c>
      <c r="J112" s="131">
        <v>0</v>
      </c>
      <c r="K112" s="131">
        <v>0</v>
      </c>
      <c r="L112" s="131">
        <v>0</v>
      </c>
      <c r="M112" s="131"/>
      <c r="N112" s="131"/>
      <c r="O112" s="131"/>
      <c r="P112" s="131"/>
    </row>
    <row r="113" spans="1:16">
      <c r="A113" s="52"/>
      <c r="B113" s="126">
        <v>46086</v>
      </c>
      <c r="C113" s="131" t="s">
        <v>2366</v>
      </c>
      <c r="D113" s="131" t="s">
        <v>8114</v>
      </c>
      <c r="E113" s="131">
        <v>3</v>
      </c>
      <c r="F113" s="11">
        <v>0</v>
      </c>
      <c r="G113" s="131">
        <v>0</v>
      </c>
      <c r="H113" s="131">
        <v>0</v>
      </c>
      <c r="I113" s="131">
        <v>0</v>
      </c>
      <c r="J113" s="131">
        <v>0</v>
      </c>
      <c r="K113" s="131">
        <v>0</v>
      </c>
      <c r="L113" s="131">
        <v>0</v>
      </c>
      <c r="M113" s="131"/>
      <c r="N113" s="131"/>
      <c r="O113" s="131"/>
      <c r="P113" s="131"/>
    </row>
    <row r="114" spans="1:16">
      <c r="A114" s="52"/>
      <c r="B114" s="126">
        <v>46086</v>
      </c>
      <c r="C114" s="131" t="s">
        <v>2366</v>
      </c>
      <c r="D114" s="131" t="s">
        <v>8100</v>
      </c>
      <c r="E114" s="131">
        <v>10</v>
      </c>
      <c r="F114" s="11">
        <v>1</v>
      </c>
      <c r="G114" s="131">
        <v>0</v>
      </c>
      <c r="H114" s="131">
        <v>1</v>
      </c>
      <c r="I114" s="131">
        <v>0</v>
      </c>
      <c r="J114" s="131">
        <v>0</v>
      </c>
      <c r="K114" s="131">
        <v>0</v>
      </c>
      <c r="L114" s="131">
        <v>1</v>
      </c>
      <c r="M114" s="131" t="s">
        <v>8197</v>
      </c>
      <c r="N114" s="131" t="s">
        <v>8198</v>
      </c>
      <c r="O114" s="131"/>
      <c r="P114" s="131"/>
    </row>
    <row r="115" spans="1:16">
      <c r="A115" s="52"/>
      <c r="B115" s="126">
        <v>46088</v>
      </c>
      <c r="C115" s="131" t="s">
        <v>2366</v>
      </c>
      <c r="D115" s="11" t="s">
        <v>8208</v>
      </c>
      <c r="E115" s="131">
        <v>1</v>
      </c>
      <c r="F115" s="11">
        <v>0</v>
      </c>
      <c r="G115" s="131">
        <v>0</v>
      </c>
      <c r="H115" s="131">
        <v>0</v>
      </c>
      <c r="I115" s="131">
        <v>0</v>
      </c>
      <c r="J115" s="131">
        <v>0</v>
      </c>
      <c r="K115" s="131">
        <v>0</v>
      </c>
      <c r="L115" s="131">
        <v>0</v>
      </c>
      <c r="M115" s="131"/>
      <c r="N115" s="131"/>
      <c r="O115" s="131"/>
      <c r="P115" s="131"/>
    </row>
    <row r="116" spans="1:16">
      <c r="A116" s="52"/>
      <c r="B116" s="126">
        <v>46089</v>
      </c>
      <c r="C116" s="131" t="s">
        <v>2366</v>
      </c>
      <c r="D116" s="11" t="s">
        <v>8086</v>
      </c>
      <c r="E116" s="131">
        <v>5</v>
      </c>
      <c r="F116" s="11">
        <v>1</v>
      </c>
      <c r="G116" s="131">
        <v>0</v>
      </c>
      <c r="H116" s="131">
        <v>1</v>
      </c>
      <c r="I116" s="131">
        <v>0</v>
      </c>
      <c r="J116" s="131">
        <v>0</v>
      </c>
      <c r="K116" s="131">
        <v>0</v>
      </c>
      <c r="L116" s="131">
        <v>1</v>
      </c>
      <c r="M116" s="131"/>
      <c r="N116" s="131"/>
      <c r="O116" s="131"/>
      <c r="P116" s="131"/>
    </row>
    <row r="117" spans="1:16">
      <c r="A117" s="52"/>
      <c r="B117" s="126">
        <v>46089</v>
      </c>
      <c r="C117" s="131" t="s">
        <v>2366</v>
      </c>
      <c r="D117" s="131" t="s">
        <v>8070</v>
      </c>
      <c r="E117" s="131">
        <v>1</v>
      </c>
      <c r="F117" s="11">
        <v>1</v>
      </c>
      <c r="G117" s="131">
        <v>0</v>
      </c>
      <c r="H117" s="131">
        <v>0</v>
      </c>
      <c r="I117" s="131">
        <v>0</v>
      </c>
      <c r="J117" s="131">
        <v>0</v>
      </c>
      <c r="K117" s="131">
        <v>0</v>
      </c>
      <c r="L117" s="131">
        <v>0</v>
      </c>
      <c r="M117" s="131"/>
      <c r="N117" s="131"/>
      <c r="O117" s="131"/>
      <c r="P117" s="131"/>
    </row>
    <row r="118" spans="1:16">
      <c r="A118" s="52"/>
      <c r="B118" s="126">
        <v>46090</v>
      </c>
      <c r="C118" s="131" t="s">
        <v>2366</v>
      </c>
      <c r="D118" s="131" t="s">
        <v>8082</v>
      </c>
      <c r="E118" s="131">
        <v>2</v>
      </c>
      <c r="F118" s="11">
        <v>0</v>
      </c>
      <c r="G118" s="131">
        <v>0</v>
      </c>
      <c r="H118" s="131">
        <v>0</v>
      </c>
      <c r="I118" s="131">
        <v>0</v>
      </c>
      <c r="J118" s="131">
        <v>0</v>
      </c>
      <c r="K118" s="131">
        <v>0</v>
      </c>
      <c r="L118" s="131">
        <v>0</v>
      </c>
      <c r="M118" s="131"/>
      <c r="N118" s="131"/>
      <c r="O118" s="131"/>
      <c r="P118" s="131"/>
    </row>
    <row r="119" spans="1:16">
      <c r="A119" s="52"/>
      <c r="B119" s="126">
        <v>46090</v>
      </c>
      <c r="C119" s="131" t="s">
        <v>2366</v>
      </c>
      <c r="D119" s="131" t="s">
        <v>8217</v>
      </c>
      <c r="E119" s="131">
        <v>1</v>
      </c>
      <c r="F119" s="11">
        <v>0</v>
      </c>
      <c r="G119" s="131">
        <v>0</v>
      </c>
      <c r="H119" s="131">
        <v>0</v>
      </c>
      <c r="I119" s="131">
        <v>0</v>
      </c>
      <c r="J119" s="131">
        <v>0</v>
      </c>
      <c r="K119" s="131">
        <v>0</v>
      </c>
      <c r="L119" s="131">
        <v>0</v>
      </c>
      <c r="M119" s="131"/>
      <c r="N119" s="131"/>
      <c r="O119" s="131"/>
      <c r="P119" s="131"/>
    </row>
    <row r="120" spans="1:16">
      <c r="A120" s="52"/>
      <c r="B120" s="126">
        <v>46090</v>
      </c>
      <c r="C120" s="131" t="s">
        <v>2366</v>
      </c>
      <c r="D120" s="131" t="s">
        <v>8070</v>
      </c>
      <c r="E120" s="131">
        <v>1</v>
      </c>
      <c r="F120" s="11">
        <v>0</v>
      </c>
      <c r="G120" s="131">
        <v>0</v>
      </c>
      <c r="H120" s="131">
        <v>0</v>
      </c>
      <c r="I120" s="131">
        <v>0</v>
      </c>
      <c r="J120" s="131">
        <v>0</v>
      </c>
      <c r="K120" s="131">
        <v>0</v>
      </c>
      <c r="L120" s="131">
        <v>0</v>
      </c>
      <c r="M120" s="131"/>
      <c r="N120" s="131"/>
      <c r="O120" s="131"/>
      <c r="P120" s="131"/>
    </row>
    <row r="121" spans="1:16">
      <c r="A121" s="52"/>
      <c r="B121" s="126">
        <v>46090</v>
      </c>
      <c r="C121" s="131" t="s">
        <v>2366</v>
      </c>
      <c r="D121" s="131" t="s">
        <v>8218</v>
      </c>
      <c r="E121" s="131">
        <v>1</v>
      </c>
      <c r="F121" s="11">
        <v>1</v>
      </c>
      <c r="G121" s="131">
        <v>0</v>
      </c>
      <c r="H121" s="131">
        <v>0</v>
      </c>
      <c r="I121" s="131">
        <v>0</v>
      </c>
      <c r="J121" s="131">
        <v>0</v>
      </c>
      <c r="K121" s="131">
        <v>0</v>
      </c>
      <c r="L121" s="131">
        <v>0</v>
      </c>
      <c r="M121" s="131"/>
      <c r="N121" s="131"/>
      <c r="O121" s="131"/>
      <c r="P121" s="131"/>
    </row>
    <row r="122" spans="1:16">
      <c r="A122" s="52"/>
      <c r="B122" s="126">
        <v>46091</v>
      </c>
      <c r="C122" s="131" t="s">
        <v>2366</v>
      </c>
      <c r="D122" s="131" t="s">
        <v>8055</v>
      </c>
      <c r="E122" s="131">
        <v>8</v>
      </c>
      <c r="F122" s="11">
        <v>1</v>
      </c>
      <c r="G122" s="131">
        <v>0</v>
      </c>
      <c r="H122" s="131">
        <v>0</v>
      </c>
      <c r="I122" s="131">
        <v>0</v>
      </c>
      <c r="J122" s="131">
        <v>0</v>
      </c>
      <c r="K122" s="131">
        <v>0</v>
      </c>
      <c r="L122" s="131">
        <v>0</v>
      </c>
      <c r="M122" s="131"/>
      <c r="N122" s="131" t="s">
        <v>8224</v>
      </c>
      <c r="O122" s="131"/>
      <c r="P122" s="131"/>
    </row>
    <row r="123" spans="1:16">
      <c r="A123" s="52"/>
      <c r="B123" s="126">
        <v>46091</v>
      </c>
      <c r="C123" s="131" t="s">
        <v>2366</v>
      </c>
      <c r="D123" s="131" t="s">
        <v>8218</v>
      </c>
      <c r="E123" s="131">
        <v>1</v>
      </c>
      <c r="F123" s="11">
        <v>1</v>
      </c>
      <c r="G123" s="131">
        <v>0</v>
      </c>
      <c r="H123" s="131">
        <v>0</v>
      </c>
      <c r="I123" s="131">
        <v>0</v>
      </c>
      <c r="J123" s="131">
        <v>0</v>
      </c>
      <c r="K123" s="131">
        <v>0</v>
      </c>
      <c r="L123" s="131">
        <v>0</v>
      </c>
      <c r="M123" s="131"/>
      <c r="N123" s="131"/>
      <c r="O123" s="131"/>
      <c r="P123" s="131"/>
    </row>
    <row r="124" spans="1:16">
      <c r="A124" s="52"/>
      <c r="B124" s="9">
        <v>46092</v>
      </c>
      <c r="C124" s="131" t="s">
        <v>8229</v>
      </c>
      <c r="D124" s="131" t="s">
        <v>8231</v>
      </c>
      <c r="E124" s="131">
        <v>2</v>
      </c>
      <c r="F124" s="11">
        <v>1</v>
      </c>
      <c r="G124" s="131">
        <v>0</v>
      </c>
      <c r="H124" s="131">
        <v>1</v>
      </c>
      <c r="I124" s="131">
        <v>0</v>
      </c>
      <c r="J124" s="131">
        <v>0</v>
      </c>
      <c r="K124" s="131">
        <v>0</v>
      </c>
      <c r="L124" s="131">
        <v>1</v>
      </c>
      <c r="M124" s="131"/>
      <c r="N124" s="131"/>
      <c r="O124" s="131" t="s">
        <v>8232</v>
      </c>
      <c r="P124" s="131" t="s">
        <v>8233</v>
      </c>
    </row>
    <row r="125" spans="1:16">
      <c r="A125" s="52"/>
      <c r="B125" s="9">
        <v>46092</v>
      </c>
      <c r="C125" s="131" t="s">
        <v>8230</v>
      </c>
      <c r="D125" s="131" t="s">
        <v>8192</v>
      </c>
      <c r="E125" s="131">
        <v>5</v>
      </c>
      <c r="F125" s="11">
        <v>5</v>
      </c>
      <c r="G125" s="131">
        <v>0</v>
      </c>
      <c r="H125" s="131">
        <v>0</v>
      </c>
      <c r="I125" s="131">
        <v>0</v>
      </c>
      <c r="J125" s="131">
        <v>0</v>
      </c>
      <c r="K125" s="131">
        <v>0</v>
      </c>
      <c r="L125" s="131">
        <v>0</v>
      </c>
      <c r="M125" s="131"/>
      <c r="N125" s="131"/>
      <c r="O125" s="131"/>
      <c r="P125" s="131"/>
    </row>
    <row r="126" spans="1:16">
      <c r="A126" s="52"/>
      <c r="B126" s="9">
        <v>46093</v>
      </c>
      <c r="C126" s="131" t="s">
        <v>2366</v>
      </c>
      <c r="D126" s="131" t="s">
        <v>8237</v>
      </c>
      <c r="E126" s="131">
        <v>1</v>
      </c>
      <c r="F126" s="11">
        <v>0</v>
      </c>
      <c r="G126" s="131">
        <v>0</v>
      </c>
      <c r="H126" s="131">
        <v>0</v>
      </c>
      <c r="I126" s="131">
        <v>0</v>
      </c>
      <c r="J126" s="131">
        <v>0</v>
      </c>
      <c r="K126" s="131">
        <v>0</v>
      </c>
      <c r="L126" s="131">
        <v>0</v>
      </c>
      <c r="M126" s="131"/>
      <c r="N126" s="131"/>
      <c r="O126" s="131"/>
      <c r="P126" s="131"/>
    </row>
    <row r="127" spans="1:16">
      <c r="A127" s="52"/>
      <c r="B127" s="9">
        <v>46093</v>
      </c>
      <c r="C127" s="131" t="s">
        <v>2366</v>
      </c>
      <c r="D127" s="131" t="s">
        <v>8218</v>
      </c>
      <c r="E127" s="131">
        <v>1</v>
      </c>
      <c r="F127" s="11">
        <v>0</v>
      </c>
      <c r="G127" s="131">
        <v>0</v>
      </c>
      <c r="H127" s="131">
        <v>0</v>
      </c>
      <c r="I127" s="131">
        <v>0</v>
      </c>
      <c r="J127" s="131">
        <v>0</v>
      </c>
      <c r="K127" s="131">
        <v>0</v>
      </c>
      <c r="L127" s="131">
        <v>0</v>
      </c>
      <c r="M127" s="131"/>
      <c r="N127" s="131"/>
      <c r="O127" s="131"/>
      <c r="P127" s="131"/>
    </row>
    <row r="128" spans="1:16">
      <c r="A128" s="52"/>
      <c r="B128" s="126">
        <v>46094</v>
      </c>
      <c r="C128" s="131" t="s">
        <v>2366</v>
      </c>
      <c r="D128" s="131" t="s">
        <v>8015</v>
      </c>
      <c r="E128" s="131">
        <v>1</v>
      </c>
      <c r="F128" s="11">
        <v>0</v>
      </c>
      <c r="G128" s="131">
        <v>0</v>
      </c>
      <c r="H128" s="131">
        <v>0</v>
      </c>
      <c r="I128" s="131">
        <v>0</v>
      </c>
      <c r="J128" s="131">
        <v>0</v>
      </c>
      <c r="K128" s="131">
        <v>0</v>
      </c>
      <c r="L128" s="131">
        <v>0</v>
      </c>
      <c r="M128" s="131"/>
      <c r="N128" s="131"/>
      <c r="O128" s="131"/>
      <c r="P128" s="131"/>
    </row>
    <row r="129" spans="1:16">
      <c r="A129" s="52"/>
      <c r="B129" s="126">
        <v>46094</v>
      </c>
      <c r="C129" s="131" t="s">
        <v>8252</v>
      </c>
      <c r="D129" s="131" t="s">
        <v>8192</v>
      </c>
      <c r="E129" s="131">
        <v>7</v>
      </c>
      <c r="F129" s="11">
        <v>2</v>
      </c>
      <c r="G129" s="131">
        <v>0</v>
      </c>
      <c r="H129" s="131">
        <v>2</v>
      </c>
      <c r="I129" s="131">
        <v>0</v>
      </c>
      <c r="J129" s="131">
        <v>0</v>
      </c>
      <c r="K129" s="131">
        <v>0</v>
      </c>
      <c r="L129" s="131">
        <v>2</v>
      </c>
      <c r="M129" s="131"/>
      <c r="N129" s="131"/>
      <c r="O129" s="131" t="s">
        <v>8253</v>
      </c>
      <c r="P129" s="131" t="s">
        <v>8253</v>
      </c>
    </row>
    <row r="130" spans="1:16">
      <c r="A130" s="52"/>
      <c r="B130" s="126">
        <v>46097</v>
      </c>
      <c r="C130" s="131" t="s">
        <v>8257</v>
      </c>
      <c r="D130" s="131" t="s">
        <v>8256</v>
      </c>
      <c r="E130" s="131">
        <v>4</v>
      </c>
      <c r="F130" s="11">
        <v>0</v>
      </c>
      <c r="G130" s="131">
        <v>0</v>
      </c>
      <c r="H130" s="131">
        <v>0</v>
      </c>
      <c r="I130" s="131">
        <v>0</v>
      </c>
      <c r="J130" s="131">
        <v>0</v>
      </c>
      <c r="K130" s="131">
        <v>0</v>
      </c>
      <c r="L130" s="131">
        <v>0</v>
      </c>
      <c r="M130" s="131"/>
      <c r="N130" s="131"/>
      <c r="O130" s="131"/>
      <c r="P130" s="131"/>
    </row>
    <row r="131" spans="1:16">
      <c r="A131" s="52"/>
      <c r="B131" s="126">
        <v>46098</v>
      </c>
      <c r="C131" s="131" t="s">
        <v>8274</v>
      </c>
      <c r="D131" s="131" t="s">
        <v>8273</v>
      </c>
      <c r="E131" s="131">
        <v>13</v>
      </c>
      <c r="F131" s="11">
        <v>0</v>
      </c>
      <c r="G131" s="131">
        <v>0</v>
      </c>
      <c r="H131" s="131">
        <v>0</v>
      </c>
      <c r="I131" s="131">
        <v>0</v>
      </c>
      <c r="J131" s="131">
        <v>0</v>
      </c>
      <c r="K131" s="131">
        <v>0</v>
      </c>
      <c r="L131" s="131">
        <v>0</v>
      </c>
      <c r="M131" s="131"/>
      <c r="N131" s="131"/>
      <c r="O131" s="131"/>
      <c r="P131" s="131"/>
    </row>
    <row r="132" spans="1:16">
      <c r="A132" s="52"/>
      <c r="B132" s="126">
        <v>46107</v>
      </c>
      <c r="C132" s="131" t="s">
        <v>8363</v>
      </c>
      <c r="D132" s="131" t="s">
        <v>8362</v>
      </c>
      <c r="E132" s="131">
        <v>1</v>
      </c>
      <c r="F132" s="11">
        <v>0</v>
      </c>
      <c r="G132" s="131">
        <v>0</v>
      </c>
      <c r="H132" s="131">
        <v>0</v>
      </c>
      <c r="I132" s="131">
        <v>0</v>
      </c>
      <c r="J132" s="131">
        <v>0</v>
      </c>
      <c r="K132" s="131">
        <v>0</v>
      </c>
      <c r="L132" s="131">
        <v>0</v>
      </c>
      <c r="M132" s="131"/>
      <c r="N132" s="131"/>
      <c r="O132" s="131"/>
      <c r="P132" s="131"/>
    </row>
    <row r="133" spans="1:16">
      <c r="A133" s="52"/>
      <c r="B133" s="126">
        <v>46108</v>
      </c>
      <c r="C133" s="131" t="s">
        <v>18</v>
      </c>
      <c r="D133" s="136" t="s">
        <v>8373</v>
      </c>
      <c r="E133" s="131">
        <v>5</v>
      </c>
      <c r="F133" s="11">
        <v>2</v>
      </c>
      <c r="G133" s="131">
        <v>0</v>
      </c>
      <c r="H133" s="131">
        <v>2</v>
      </c>
      <c r="I133" s="131">
        <v>0</v>
      </c>
      <c r="J133" s="131">
        <v>0</v>
      </c>
      <c r="K133" s="131">
        <v>0</v>
      </c>
      <c r="L133" s="131">
        <v>2</v>
      </c>
      <c r="M133" s="131"/>
      <c r="N133" s="131"/>
      <c r="O133" s="131" t="s">
        <v>436</v>
      </c>
      <c r="P133" s="131" t="s">
        <v>436</v>
      </c>
    </row>
    <row r="134" spans="1:16">
      <c r="A134" s="52"/>
      <c r="B134" s="27">
        <v>46109</v>
      </c>
      <c r="C134" s="131" t="s">
        <v>2366</v>
      </c>
      <c r="D134" s="131" t="s">
        <v>8186</v>
      </c>
      <c r="E134" s="131">
        <v>1</v>
      </c>
      <c r="F134" s="11">
        <v>0</v>
      </c>
      <c r="G134" s="131">
        <v>0</v>
      </c>
      <c r="H134" s="131">
        <v>0</v>
      </c>
      <c r="I134" s="131">
        <v>0</v>
      </c>
      <c r="J134" s="131">
        <v>0</v>
      </c>
      <c r="K134" s="131">
        <v>0</v>
      </c>
      <c r="L134" s="131">
        <v>0</v>
      </c>
      <c r="M134" s="131"/>
      <c r="N134" s="131"/>
      <c r="O134" s="131"/>
      <c r="P134" s="131"/>
    </row>
    <row r="135" spans="1:16">
      <c r="A135" s="52"/>
      <c r="B135" s="27">
        <v>46111</v>
      </c>
      <c r="C135" s="131" t="s">
        <v>7</v>
      </c>
      <c r="D135" s="131" t="s">
        <v>8378</v>
      </c>
      <c r="E135" s="131">
        <v>4</v>
      </c>
      <c r="F135" s="11">
        <v>0</v>
      </c>
      <c r="G135" s="131">
        <v>0</v>
      </c>
      <c r="H135" s="131">
        <v>0</v>
      </c>
      <c r="I135" s="131">
        <v>0</v>
      </c>
      <c r="J135" s="131">
        <v>0</v>
      </c>
      <c r="K135" s="131">
        <v>0</v>
      </c>
      <c r="L135" s="131">
        <v>0</v>
      </c>
      <c r="M135" s="131"/>
      <c r="N135" s="131"/>
      <c r="O135" s="131"/>
      <c r="P135" s="131"/>
    </row>
    <row r="136" spans="1:16">
      <c r="A136" s="52"/>
      <c r="B136" s="27">
        <v>46111</v>
      </c>
      <c r="C136" s="131" t="s">
        <v>18</v>
      </c>
      <c r="D136" s="131" t="s">
        <v>8379</v>
      </c>
      <c r="E136" s="131">
        <v>2</v>
      </c>
      <c r="F136" s="11">
        <v>0</v>
      </c>
      <c r="G136" s="131">
        <v>0</v>
      </c>
      <c r="H136" s="131">
        <v>0</v>
      </c>
      <c r="I136" s="131">
        <v>0</v>
      </c>
      <c r="J136" s="131">
        <v>0</v>
      </c>
      <c r="K136" s="131">
        <v>0</v>
      </c>
      <c r="L136" s="131">
        <v>0</v>
      </c>
      <c r="M136" s="131"/>
      <c r="N136" s="131"/>
      <c r="O136" s="131"/>
      <c r="P136" s="131"/>
    </row>
    <row r="137" spans="1:16">
      <c r="A137" s="52"/>
      <c r="B137" s="27">
        <v>46113</v>
      </c>
      <c r="C137" s="131" t="s">
        <v>2366</v>
      </c>
      <c r="D137" s="131" t="s">
        <v>8192</v>
      </c>
      <c r="E137" s="131">
        <v>5</v>
      </c>
      <c r="F137" s="11">
        <v>0</v>
      </c>
      <c r="G137" s="131">
        <v>0</v>
      </c>
      <c r="H137" s="131">
        <v>0</v>
      </c>
      <c r="I137" s="131">
        <v>0</v>
      </c>
      <c r="J137" s="131">
        <v>0</v>
      </c>
      <c r="K137" s="131">
        <v>0</v>
      </c>
      <c r="L137" s="131">
        <v>0</v>
      </c>
      <c r="M137" s="131"/>
      <c r="N137" s="131"/>
      <c r="O137" s="131"/>
      <c r="P137" s="131"/>
    </row>
    <row r="138" spans="1:16">
      <c r="A138" s="52"/>
      <c r="B138" s="27">
        <v>46113</v>
      </c>
      <c r="C138" s="131" t="s">
        <v>7133</v>
      </c>
      <c r="D138" s="131" t="s">
        <v>8387</v>
      </c>
      <c r="E138" s="131">
        <v>1</v>
      </c>
      <c r="F138" s="11">
        <v>1</v>
      </c>
      <c r="G138" s="131">
        <v>0</v>
      </c>
      <c r="H138" s="131">
        <v>0</v>
      </c>
      <c r="I138" s="131">
        <v>0</v>
      </c>
      <c r="J138" s="131">
        <v>0</v>
      </c>
      <c r="K138" s="131">
        <v>0</v>
      </c>
      <c r="L138" s="131">
        <v>0</v>
      </c>
      <c r="M138" s="131"/>
      <c r="N138" s="131"/>
      <c r="O138" s="131"/>
      <c r="P138" s="131"/>
    </row>
    <row r="139" spans="1:16">
      <c r="A139" s="52"/>
      <c r="B139" s="27">
        <v>46113</v>
      </c>
      <c r="C139" s="131" t="s">
        <v>2366</v>
      </c>
      <c r="D139" s="131" t="s">
        <v>8388</v>
      </c>
      <c r="E139" s="131">
        <v>1</v>
      </c>
      <c r="F139" s="11">
        <v>1</v>
      </c>
      <c r="G139" s="131">
        <v>0</v>
      </c>
      <c r="H139" s="131">
        <v>0</v>
      </c>
      <c r="I139" s="131">
        <v>0</v>
      </c>
      <c r="J139" s="131">
        <v>0</v>
      </c>
      <c r="K139" s="131">
        <v>0</v>
      </c>
      <c r="L139" s="131">
        <v>0</v>
      </c>
      <c r="M139" s="131"/>
      <c r="N139" s="131"/>
      <c r="O139" s="131"/>
      <c r="P139" s="131"/>
    </row>
    <row r="140" spans="1:16">
      <c r="A140" s="52"/>
      <c r="B140" s="27">
        <v>46114</v>
      </c>
      <c r="C140" s="131" t="s">
        <v>6692</v>
      </c>
      <c r="D140" s="131" t="s">
        <v>8389</v>
      </c>
      <c r="E140" s="131">
        <v>13</v>
      </c>
      <c r="F140" s="11">
        <v>0</v>
      </c>
      <c r="G140" s="131">
        <v>0</v>
      </c>
      <c r="H140" s="131">
        <v>0</v>
      </c>
      <c r="I140" s="131">
        <v>0</v>
      </c>
      <c r="J140" s="131">
        <v>0</v>
      </c>
      <c r="K140" s="131">
        <v>0</v>
      </c>
      <c r="L140" s="131">
        <v>0</v>
      </c>
      <c r="M140" s="131"/>
      <c r="N140" s="131"/>
      <c r="O140" s="131"/>
      <c r="P140" s="131"/>
    </row>
    <row r="141" spans="1:16">
      <c r="A141" s="52"/>
      <c r="B141" s="27">
        <v>46114</v>
      </c>
      <c r="C141" s="131" t="s">
        <v>6692</v>
      </c>
      <c r="D141" s="131" t="s">
        <v>8390</v>
      </c>
      <c r="E141" s="131">
        <v>13</v>
      </c>
      <c r="F141" s="11">
        <v>0</v>
      </c>
      <c r="G141" s="131">
        <v>0</v>
      </c>
      <c r="H141" s="131">
        <v>0</v>
      </c>
      <c r="I141" s="131">
        <v>0</v>
      </c>
      <c r="J141" s="131">
        <v>0</v>
      </c>
      <c r="K141" s="131">
        <v>0</v>
      </c>
      <c r="L141" s="131">
        <v>0</v>
      </c>
      <c r="M141" s="131"/>
      <c r="N141" s="131"/>
      <c r="O141" s="131"/>
      <c r="P141" s="131"/>
    </row>
    <row r="142" spans="1:16">
      <c r="A142" s="52"/>
      <c r="B142" s="27">
        <v>46114</v>
      </c>
      <c r="C142" s="131" t="s">
        <v>6692</v>
      </c>
      <c r="D142" s="131" t="s">
        <v>8391</v>
      </c>
      <c r="E142" s="131">
        <v>13</v>
      </c>
      <c r="F142" s="11">
        <v>0</v>
      </c>
      <c r="G142" s="131">
        <v>0</v>
      </c>
      <c r="H142" s="131">
        <v>0</v>
      </c>
      <c r="I142" s="131">
        <v>0</v>
      </c>
      <c r="J142" s="131">
        <v>0</v>
      </c>
      <c r="K142" s="131">
        <v>0</v>
      </c>
      <c r="L142" s="131">
        <v>0</v>
      </c>
      <c r="M142" s="131"/>
      <c r="N142" s="131"/>
      <c r="O142" s="131"/>
      <c r="P142" s="131"/>
    </row>
    <row r="143" spans="1:16">
      <c r="A143" s="52"/>
      <c r="B143" s="27">
        <v>46114</v>
      </c>
      <c r="C143" s="131" t="s">
        <v>2366</v>
      </c>
      <c r="D143" s="131" t="s">
        <v>8388</v>
      </c>
      <c r="E143" s="131">
        <v>1</v>
      </c>
      <c r="F143" s="11">
        <v>0</v>
      </c>
      <c r="G143" s="131">
        <v>0</v>
      </c>
      <c r="H143" s="131">
        <v>0</v>
      </c>
      <c r="I143" s="131">
        <v>0</v>
      </c>
      <c r="J143" s="131">
        <v>0</v>
      </c>
      <c r="K143" s="131">
        <v>0</v>
      </c>
      <c r="L143" s="131">
        <v>0</v>
      </c>
      <c r="M143" s="131"/>
      <c r="N143" s="131"/>
      <c r="O143" s="131"/>
      <c r="P143" s="131"/>
    </row>
    <row r="144" spans="1:16">
      <c r="A144" s="52"/>
      <c r="B144" s="27">
        <v>46114</v>
      </c>
      <c r="C144" s="131" t="s">
        <v>6692</v>
      </c>
      <c r="D144" s="131" t="s">
        <v>8392</v>
      </c>
      <c r="E144" s="131">
        <v>13</v>
      </c>
      <c r="F144" s="11">
        <v>0</v>
      </c>
      <c r="G144" s="131">
        <v>0</v>
      </c>
      <c r="H144" s="131">
        <v>0</v>
      </c>
      <c r="I144" s="131">
        <v>0</v>
      </c>
      <c r="J144" s="131">
        <v>0</v>
      </c>
      <c r="K144" s="131">
        <v>0</v>
      </c>
      <c r="L144" s="131">
        <v>0</v>
      </c>
      <c r="M144" s="131"/>
      <c r="N144" s="131"/>
      <c r="O144" s="131"/>
      <c r="P144" s="131"/>
    </row>
    <row r="145" spans="1:16">
      <c r="A145" s="52"/>
      <c r="B145" s="126">
        <v>46115</v>
      </c>
      <c r="C145" s="131" t="s">
        <v>6692</v>
      </c>
      <c r="D145" s="131" t="s">
        <v>8412</v>
      </c>
      <c r="E145" s="131">
        <v>6</v>
      </c>
      <c r="F145" s="11">
        <v>0</v>
      </c>
      <c r="G145" s="131">
        <v>0</v>
      </c>
      <c r="H145" s="131">
        <v>0</v>
      </c>
      <c r="I145" s="131">
        <v>0</v>
      </c>
      <c r="J145" s="131">
        <v>0</v>
      </c>
      <c r="K145" s="131">
        <v>0</v>
      </c>
      <c r="L145" s="131">
        <v>0</v>
      </c>
      <c r="M145" s="131"/>
      <c r="N145" s="131"/>
      <c r="O145" s="131"/>
      <c r="P145" s="131"/>
    </row>
    <row r="146" spans="1:16">
      <c r="A146" s="52"/>
      <c r="B146" s="126">
        <v>46118</v>
      </c>
      <c r="C146" s="131" t="s">
        <v>6692</v>
      </c>
      <c r="D146" s="131" t="s">
        <v>8399</v>
      </c>
      <c r="E146" s="131">
        <v>3</v>
      </c>
      <c r="F146" s="11">
        <v>0</v>
      </c>
      <c r="G146" s="131">
        <v>0</v>
      </c>
      <c r="H146" s="131">
        <v>0</v>
      </c>
      <c r="I146" s="131">
        <v>0</v>
      </c>
      <c r="J146" s="131">
        <v>0</v>
      </c>
      <c r="K146" s="131">
        <v>0</v>
      </c>
      <c r="L146" s="131">
        <v>0</v>
      </c>
      <c r="M146" s="131"/>
      <c r="N146" s="131"/>
      <c r="O146" s="131"/>
      <c r="P146" s="131"/>
    </row>
    <row r="147" spans="1:16">
      <c r="A147" s="52"/>
      <c r="B147" s="126">
        <v>46118</v>
      </c>
      <c r="C147" s="131" t="s">
        <v>6692</v>
      </c>
      <c r="D147" s="131" t="s">
        <v>8400</v>
      </c>
      <c r="E147" s="131">
        <v>2</v>
      </c>
      <c r="F147" s="11">
        <v>0</v>
      </c>
      <c r="G147" s="131">
        <v>0</v>
      </c>
      <c r="H147" s="131">
        <v>0</v>
      </c>
      <c r="I147" s="131">
        <v>0</v>
      </c>
      <c r="J147" s="131">
        <v>0</v>
      </c>
      <c r="K147" s="131">
        <v>0</v>
      </c>
      <c r="L147" s="131">
        <v>0</v>
      </c>
      <c r="M147" s="131"/>
      <c r="N147" s="131"/>
      <c r="O147" s="131"/>
      <c r="P147" s="131"/>
    </row>
    <row r="148" spans="1:16">
      <c r="A148" s="52"/>
      <c r="B148" s="126">
        <v>46118</v>
      </c>
      <c r="C148" s="131" t="s">
        <v>6692</v>
      </c>
      <c r="D148" s="131" t="s">
        <v>8395</v>
      </c>
      <c r="E148" s="131">
        <v>13</v>
      </c>
      <c r="F148" s="140">
        <v>3</v>
      </c>
      <c r="G148" s="131">
        <v>0</v>
      </c>
      <c r="H148" s="131">
        <v>6</v>
      </c>
      <c r="I148" s="131">
        <v>0</v>
      </c>
      <c r="J148" s="131">
        <v>0</v>
      </c>
      <c r="K148" s="131">
        <v>0</v>
      </c>
      <c r="L148" s="131">
        <v>6</v>
      </c>
      <c r="M148" s="131"/>
      <c r="N148" s="131"/>
      <c r="O148" s="131" t="s">
        <v>8413</v>
      </c>
      <c r="P148" s="131" t="s">
        <v>8414</v>
      </c>
    </row>
    <row r="149" spans="1:16">
      <c r="A149" s="52"/>
      <c r="B149" s="126">
        <v>46118</v>
      </c>
      <c r="C149" s="131" t="s">
        <v>6692</v>
      </c>
      <c r="D149" s="131" t="s">
        <v>8398</v>
      </c>
      <c r="E149" s="131">
        <v>2</v>
      </c>
      <c r="F149" s="140">
        <v>1</v>
      </c>
      <c r="G149" s="131">
        <v>0</v>
      </c>
      <c r="H149" s="131">
        <v>3</v>
      </c>
      <c r="I149" s="131">
        <v>1</v>
      </c>
      <c r="J149" s="131">
        <v>0</v>
      </c>
      <c r="K149" s="131">
        <v>0</v>
      </c>
      <c r="L149" s="131">
        <v>4</v>
      </c>
      <c r="M149" s="131" t="s">
        <v>8413</v>
      </c>
      <c r="N149" s="131"/>
      <c r="O149" s="131" t="s">
        <v>8417</v>
      </c>
      <c r="P149" s="131" t="s">
        <v>8413</v>
      </c>
    </row>
    <row r="150" spans="1:16">
      <c r="A150" s="52"/>
      <c r="B150" s="126">
        <v>46118</v>
      </c>
      <c r="C150" s="131" t="s">
        <v>6692</v>
      </c>
      <c r="D150" s="131" t="s">
        <v>8396</v>
      </c>
      <c r="E150" s="131">
        <v>10</v>
      </c>
      <c r="F150" s="140">
        <v>7</v>
      </c>
      <c r="G150" s="131">
        <v>0</v>
      </c>
      <c r="H150" s="131">
        <v>19</v>
      </c>
      <c r="I150" s="131">
        <v>0</v>
      </c>
      <c r="J150" s="131">
        <v>0</v>
      </c>
      <c r="K150" s="131">
        <v>0</v>
      </c>
      <c r="L150" s="131">
        <v>19</v>
      </c>
      <c r="M150" s="131"/>
      <c r="N150" s="131"/>
      <c r="O150" s="131" t="s">
        <v>8418</v>
      </c>
      <c r="P150" s="131" t="s">
        <v>8413</v>
      </c>
    </row>
    <row r="151" spans="1:16">
      <c r="A151" s="52"/>
      <c r="B151" s="126">
        <v>46118</v>
      </c>
      <c r="C151" s="131" t="s">
        <v>6692</v>
      </c>
      <c r="D151" s="131" t="s">
        <v>8397</v>
      </c>
      <c r="E151" s="131">
        <v>13</v>
      </c>
      <c r="F151" s="140">
        <v>11</v>
      </c>
      <c r="G151" s="131">
        <v>0</v>
      </c>
      <c r="H151" s="131">
        <v>31</v>
      </c>
      <c r="I151" s="131">
        <v>0</v>
      </c>
      <c r="J151" s="131">
        <v>0</v>
      </c>
      <c r="K151" s="131">
        <v>0</v>
      </c>
      <c r="L151" s="131">
        <v>31</v>
      </c>
      <c r="M151" s="131"/>
      <c r="N151" s="131"/>
      <c r="O151" s="131" t="s">
        <v>8413</v>
      </c>
      <c r="P151" s="131" t="s">
        <v>8413</v>
      </c>
    </row>
    <row r="152" spans="1:16">
      <c r="A152" s="52"/>
      <c r="B152" s="126">
        <v>46118</v>
      </c>
      <c r="C152" s="131" t="s">
        <v>6692</v>
      </c>
      <c r="D152" s="131" t="s">
        <v>8401</v>
      </c>
      <c r="E152" s="131">
        <v>7</v>
      </c>
      <c r="F152" s="140">
        <v>3</v>
      </c>
      <c r="G152" s="131">
        <v>0</v>
      </c>
      <c r="H152" s="131">
        <v>3</v>
      </c>
      <c r="I152" s="131">
        <v>0</v>
      </c>
      <c r="J152" s="131">
        <v>0</v>
      </c>
      <c r="K152" s="131">
        <v>0</v>
      </c>
      <c r="L152" s="131">
        <v>3</v>
      </c>
      <c r="M152" s="131"/>
      <c r="N152" s="131"/>
      <c r="O152" s="131" t="s">
        <v>8417</v>
      </c>
      <c r="P152" s="131" t="s">
        <v>8413</v>
      </c>
    </row>
    <row r="153" spans="1:16">
      <c r="A153" s="52"/>
      <c r="B153" s="126">
        <v>46119</v>
      </c>
      <c r="C153" s="131" t="s">
        <v>6692</v>
      </c>
      <c r="D153" s="131" t="s">
        <v>8419</v>
      </c>
      <c r="E153" s="131">
        <v>13</v>
      </c>
      <c r="F153" s="140">
        <v>5</v>
      </c>
      <c r="G153" s="131">
        <v>0</v>
      </c>
      <c r="H153" s="131">
        <v>29</v>
      </c>
      <c r="I153" s="131">
        <v>0</v>
      </c>
      <c r="J153" s="131">
        <v>0</v>
      </c>
      <c r="K153" s="131">
        <v>0</v>
      </c>
      <c r="L153" s="131">
        <v>29</v>
      </c>
      <c r="M153" s="131"/>
      <c r="N153" s="131"/>
      <c r="O153" s="131" t="s">
        <v>8423</v>
      </c>
      <c r="P153" s="131" t="s">
        <v>8423</v>
      </c>
    </row>
    <row r="154" spans="1:16">
      <c r="A154" s="52"/>
      <c r="B154" s="126">
        <v>46121</v>
      </c>
      <c r="C154" s="131" t="s">
        <v>6692</v>
      </c>
      <c r="D154" s="131" t="s">
        <v>8436</v>
      </c>
      <c r="E154" s="131">
        <v>3</v>
      </c>
      <c r="F154" s="11">
        <v>0</v>
      </c>
      <c r="G154" s="131">
        <v>0</v>
      </c>
      <c r="H154" s="131">
        <v>0</v>
      </c>
      <c r="I154" s="131">
        <v>0</v>
      </c>
      <c r="J154" s="131">
        <v>0</v>
      </c>
      <c r="K154" s="131">
        <v>0</v>
      </c>
      <c r="L154" s="131">
        <v>0</v>
      </c>
      <c r="M154" s="131"/>
      <c r="N154" s="131"/>
      <c r="O154" s="131"/>
      <c r="P154" s="131"/>
    </row>
    <row r="155" spans="1:16">
      <c r="A155" s="52"/>
      <c r="B155" s="126">
        <v>46121</v>
      </c>
      <c r="C155" s="131" t="s">
        <v>6692</v>
      </c>
      <c r="D155" s="131" t="s">
        <v>8437</v>
      </c>
      <c r="E155" s="131">
        <v>13</v>
      </c>
      <c r="F155" s="11">
        <v>1</v>
      </c>
      <c r="G155" s="131">
        <v>0</v>
      </c>
      <c r="H155" s="131">
        <v>1</v>
      </c>
      <c r="I155" s="131">
        <v>0</v>
      </c>
      <c r="J155" s="131">
        <v>0</v>
      </c>
      <c r="K155" s="131">
        <v>0</v>
      </c>
      <c r="L155" s="131">
        <v>1</v>
      </c>
      <c r="M155" s="131"/>
      <c r="N155" s="131"/>
      <c r="O155" s="131" t="s">
        <v>8438</v>
      </c>
      <c r="P155" s="131" t="s">
        <v>8438</v>
      </c>
    </row>
    <row r="156" spans="1:16">
      <c r="A156" s="52"/>
      <c r="B156" s="126">
        <v>46121</v>
      </c>
      <c r="C156" s="131" t="s">
        <v>6692</v>
      </c>
      <c r="D156" s="24" t="s">
        <v>8439</v>
      </c>
      <c r="E156" s="24">
        <v>3</v>
      </c>
      <c r="F156" s="11">
        <v>1</v>
      </c>
      <c r="G156" s="131">
        <v>0</v>
      </c>
      <c r="H156" s="131">
        <v>2</v>
      </c>
      <c r="I156" s="131">
        <v>0</v>
      </c>
      <c r="J156" s="131">
        <v>0</v>
      </c>
      <c r="K156" s="131">
        <v>0</v>
      </c>
      <c r="L156" s="131">
        <v>2</v>
      </c>
      <c r="M156" s="131"/>
      <c r="N156" s="131"/>
      <c r="O156" s="131" t="s">
        <v>8441</v>
      </c>
      <c r="P156" s="131" t="s">
        <v>8438</v>
      </c>
    </row>
    <row r="157" spans="1:16">
      <c r="A157" s="52"/>
      <c r="B157" s="126">
        <v>46121</v>
      </c>
      <c r="C157" s="131" t="s">
        <v>6692</v>
      </c>
      <c r="D157" s="24" t="s">
        <v>8440</v>
      </c>
      <c r="E157" s="24">
        <v>11</v>
      </c>
      <c r="F157" s="11">
        <v>5</v>
      </c>
      <c r="G157" s="131">
        <v>0</v>
      </c>
      <c r="H157" s="131">
        <v>6</v>
      </c>
      <c r="I157" s="131">
        <v>1</v>
      </c>
      <c r="J157" s="131">
        <v>0</v>
      </c>
      <c r="K157" s="131">
        <v>0</v>
      </c>
      <c r="L157" s="131">
        <v>7</v>
      </c>
      <c r="M157" s="131" t="s">
        <v>8441</v>
      </c>
      <c r="N157" s="131"/>
      <c r="O157" s="131" t="s">
        <v>8438</v>
      </c>
      <c r="P157" s="131" t="s">
        <v>8442</v>
      </c>
    </row>
    <row r="158" spans="1:16">
      <c r="A158" s="52"/>
      <c r="B158" s="126">
        <v>46121</v>
      </c>
      <c r="C158" s="131" t="s">
        <v>6692</v>
      </c>
      <c r="D158" s="131" t="s">
        <v>8443</v>
      </c>
      <c r="E158" s="131">
        <v>7</v>
      </c>
      <c r="F158" s="11">
        <v>3</v>
      </c>
      <c r="G158" s="131">
        <v>0</v>
      </c>
      <c r="H158" s="131">
        <v>13</v>
      </c>
      <c r="I158" s="131">
        <v>0</v>
      </c>
      <c r="J158" s="131">
        <v>0</v>
      </c>
      <c r="K158" s="131">
        <v>0</v>
      </c>
      <c r="L158" s="131">
        <v>13</v>
      </c>
      <c r="M158" s="131"/>
      <c r="N158" s="131"/>
      <c r="O158" s="131" t="s">
        <v>8441</v>
      </c>
      <c r="P158" s="131" t="s">
        <v>8438</v>
      </c>
    </row>
    <row r="159" spans="1:16">
      <c r="A159" s="52"/>
      <c r="B159" s="126">
        <v>46125</v>
      </c>
      <c r="C159" s="131" t="s">
        <v>6692</v>
      </c>
      <c r="D159" s="131" t="s">
        <v>8456</v>
      </c>
      <c r="E159" s="131">
        <v>1</v>
      </c>
      <c r="F159" s="11">
        <v>0</v>
      </c>
      <c r="G159" s="131">
        <v>0</v>
      </c>
      <c r="H159" s="131">
        <v>0</v>
      </c>
      <c r="I159" s="131">
        <v>0</v>
      </c>
      <c r="J159" s="131">
        <v>0</v>
      </c>
      <c r="K159" s="131">
        <v>0</v>
      </c>
      <c r="L159" s="131">
        <v>0</v>
      </c>
      <c r="M159" s="131"/>
      <c r="N159" s="131"/>
      <c r="O159" s="131"/>
      <c r="P159" s="131"/>
    </row>
    <row r="160" spans="1:16">
      <c r="A160" s="52"/>
      <c r="B160" s="126">
        <v>46125</v>
      </c>
      <c r="C160" s="131" t="s">
        <v>6692</v>
      </c>
      <c r="D160" s="131" t="s">
        <v>8457</v>
      </c>
      <c r="E160" s="131">
        <v>1</v>
      </c>
      <c r="F160" s="11">
        <v>0</v>
      </c>
      <c r="G160" s="131">
        <v>0</v>
      </c>
      <c r="H160" s="131">
        <v>0</v>
      </c>
      <c r="I160" s="131">
        <v>0</v>
      </c>
      <c r="J160" s="131">
        <v>0</v>
      </c>
      <c r="K160" s="131">
        <v>0</v>
      </c>
      <c r="L160" s="131">
        <v>0</v>
      </c>
      <c r="M160" s="131"/>
      <c r="N160" s="131"/>
      <c r="O160" s="131"/>
      <c r="P160" s="131"/>
    </row>
    <row r="161" spans="1:16">
      <c r="A161" s="52"/>
      <c r="B161" s="126">
        <v>46125</v>
      </c>
      <c r="C161" s="131" t="s">
        <v>6692</v>
      </c>
      <c r="D161" s="131" t="s">
        <v>8460</v>
      </c>
      <c r="E161" s="131">
        <v>13</v>
      </c>
      <c r="F161" s="140">
        <v>13</v>
      </c>
      <c r="G161" s="131">
        <v>0</v>
      </c>
      <c r="H161" s="131">
        <v>0</v>
      </c>
      <c r="I161" s="131">
        <v>0</v>
      </c>
      <c r="J161" s="131">
        <v>0</v>
      </c>
      <c r="K161" s="131">
        <v>0</v>
      </c>
      <c r="L161" s="131">
        <v>0</v>
      </c>
      <c r="M161" s="131"/>
      <c r="N161" s="131"/>
      <c r="O161" s="131"/>
      <c r="P161" s="131"/>
    </row>
    <row r="162" spans="1:16">
      <c r="A162" s="52"/>
      <c r="B162" s="126">
        <v>46127</v>
      </c>
      <c r="C162" s="131" t="s">
        <v>8468</v>
      </c>
      <c r="D162" s="131" t="s">
        <v>8467</v>
      </c>
      <c r="E162" s="131">
        <v>5</v>
      </c>
      <c r="F162" s="11">
        <v>0</v>
      </c>
      <c r="G162" s="131">
        <v>0</v>
      </c>
      <c r="H162" s="131">
        <v>0</v>
      </c>
      <c r="I162" s="131">
        <v>0</v>
      </c>
      <c r="J162" s="131">
        <v>0</v>
      </c>
      <c r="K162" s="131">
        <v>0</v>
      </c>
      <c r="L162" s="131">
        <v>0</v>
      </c>
      <c r="M162" s="131"/>
      <c r="N162" s="131"/>
      <c r="O162" s="131"/>
      <c r="P162" s="131"/>
    </row>
    <row r="163" spans="1:16">
      <c r="A163" s="52"/>
      <c r="B163" s="126">
        <v>46127</v>
      </c>
      <c r="C163" s="131" t="s">
        <v>8468</v>
      </c>
      <c r="D163" s="131" t="s">
        <v>8472</v>
      </c>
      <c r="E163" s="131">
        <v>1</v>
      </c>
      <c r="F163" s="11">
        <v>0</v>
      </c>
      <c r="G163" s="131">
        <v>0</v>
      </c>
      <c r="H163" s="131">
        <v>0</v>
      </c>
      <c r="I163" s="131">
        <v>0</v>
      </c>
      <c r="J163" s="131">
        <v>0</v>
      </c>
      <c r="K163" s="131">
        <v>0</v>
      </c>
      <c r="L163" s="131">
        <v>0</v>
      </c>
      <c r="M163" s="131"/>
      <c r="N163" s="131"/>
      <c r="O163" s="131"/>
      <c r="P163" s="131"/>
    </row>
    <row r="164" spans="1:16">
      <c r="A164" s="52"/>
      <c r="B164" s="126">
        <v>46127</v>
      </c>
      <c r="C164" s="131" t="s">
        <v>8468</v>
      </c>
      <c r="D164" s="131" t="s">
        <v>8473</v>
      </c>
      <c r="E164" s="131">
        <v>13</v>
      </c>
      <c r="F164" s="11">
        <v>0</v>
      </c>
      <c r="G164" s="131">
        <v>0</v>
      </c>
      <c r="H164" s="131">
        <v>0</v>
      </c>
      <c r="I164" s="131">
        <v>0</v>
      </c>
      <c r="J164" s="131">
        <v>0</v>
      </c>
      <c r="K164" s="131">
        <v>0</v>
      </c>
      <c r="L164" s="131">
        <v>0</v>
      </c>
      <c r="M164" s="131"/>
      <c r="N164" s="131"/>
      <c r="O164" s="131"/>
      <c r="P164" s="131"/>
    </row>
    <row r="165" spans="1:16">
      <c r="A165" s="52"/>
      <c r="B165" s="126">
        <v>46127</v>
      </c>
      <c r="C165" s="131" t="s">
        <v>8475</v>
      </c>
      <c r="D165" s="131" t="s">
        <v>8474</v>
      </c>
      <c r="E165" s="131">
        <v>13</v>
      </c>
      <c r="F165" s="11">
        <v>0</v>
      </c>
      <c r="G165" s="131">
        <v>0</v>
      </c>
      <c r="H165" s="131">
        <v>0</v>
      </c>
      <c r="I165" s="131">
        <v>0</v>
      </c>
      <c r="J165" s="131">
        <v>0</v>
      </c>
      <c r="K165" s="131">
        <v>0</v>
      </c>
      <c r="L165" s="131">
        <v>0</v>
      </c>
      <c r="M165" s="131"/>
      <c r="N165" s="131"/>
      <c r="O165" s="131"/>
      <c r="P165" s="131"/>
    </row>
    <row r="166" spans="1:16">
      <c r="A166" s="52"/>
      <c r="B166" s="126">
        <v>46128</v>
      </c>
      <c r="C166" s="131" t="s">
        <v>6692</v>
      </c>
      <c r="D166" s="131" t="s">
        <v>8481</v>
      </c>
      <c r="E166" s="131">
        <v>7</v>
      </c>
      <c r="F166" s="11">
        <v>0</v>
      </c>
      <c r="G166" s="131">
        <v>0</v>
      </c>
      <c r="H166" s="131">
        <v>0</v>
      </c>
      <c r="I166" s="131">
        <v>0</v>
      </c>
      <c r="J166" s="131">
        <v>0</v>
      </c>
      <c r="K166" s="131">
        <v>0</v>
      </c>
      <c r="L166" s="131">
        <v>0</v>
      </c>
      <c r="M166" s="131"/>
      <c r="N166" s="131"/>
      <c r="O166" s="131"/>
      <c r="P166" s="131"/>
    </row>
    <row r="167" spans="1:16">
      <c r="A167" s="52"/>
      <c r="B167" s="126">
        <v>46128</v>
      </c>
      <c r="C167" s="131" t="s">
        <v>6692</v>
      </c>
      <c r="D167" s="131" t="s">
        <v>8482</v>
      </c>
      <c r="E167" s="131">
        <v>13</v>
      </c>
      <c r="F167" s="11">
        <v>1</v>
      </c>
      <c r="G167" s="131">
        <v>0</v>
      </c>
      <c r="H167" s="131">
        <v>1</v>
      </c>
      <c r="I167" s="131">
        <v>0</v>
      </c>
      <c r="J167" s="131">
        <v>0</v>
      </c>
      <c r="K167" s="131">
        <v>0</v>
      </c>
      <c r="L167" s="131">
        <v>1</v>
      </c>
      <c r="M167" s="131" t="s">
        <v>8492</v>
      </c>
      <c r="N167" s="131"/>
      <c r="O167" s="131"/>
      <c r="P167" s="131"/>
    </row>
    <row r="168" spans="1:16">
      <c r="A168" s="52"/>
      <c r="B168" s="126">
        <v>46128</v>
      </c>
      <c r="C168" s="131" t="s">
        <v>6692</v>
      </c>
      <c r="D168" s="131" t="s">
        <v>8483</v>
      </c>
      <c r="E168" s="131">
        <v>1</v>
      </c>
      <c r="F168" s="11">
        <v>0</v>
      </c>
      <c r="G168" s="131">
        <v>0</v>
      </c>
      <c r="H168" s="131">
        <v>0</v>
      </c>
      <c r="I168" s="131">
        <v>0</v>
      </c>
      <c r="J168" s="131">
        <v>0</v>
      </c>
      <c r="K168" s="131">
        <v>0</v>
      </c>
      <c r="L168" s="131">
        <v>0</v>
      </c>
      <c r="M168" s="131"/>
      <c r="N168" s="131"/>
      <c r="O168" s="131"/>
      <c r="P168" s="131"/>
    </row>
    <row r="169" spans="1:16">
      <c r="A169" s="52"/>
      <c r="B169" s="126">
        <v>46128</v>
      </c>
      <c r="C169" s="131" t="s">
        <v>6692</v>
      </c>
      <c r="D169" s="131" t="s">
        <v>8484</v>
      </c>
      <c r="E169" s="131">
        <v>11</v>
      </c>
      <c r="F169" s="11">
        <v>4</v>
      </c>
      <c r="G169" s="131">
        <v>0</v>
      </c>
      <c r="H169" s="131">
        <v>12</v>
      </c>
      <c r="I169" s="131">
        <v>0</v>
      </c>
      <c r="J169" s="131">
        <v>0</v>
      </c>
      <c r="K169" s="131">
        <v>0</v>
      </c>
      <c r="L169" s="131">
        <v>12</v>
      </c>
      <c r="M169" s="131" t="s">
        <v>8493</v>
      </c>
      <c r="N169" s="131"/>
      <c r="O169" s="131"/>
      <c r="P169" s="131"/>
    </row>
    <row r="170" spans="1:16">
      <c r="A170" s="52"/>
      <c r="B170" s="126">
        <v>46128</v>
      </c>
      <c r="C170" s="131" t="s">
        <v>6692</v>
      </c>
      <c r="D170" s="131" t="s">
        <v>8485</v>
      </c>
      <c r="E170" s="131">
        <v>13</v>
      </c>
      <c r="F170" s="11">
        <v>0</v>
      </c>
      <c r="G170" s="131">
        <v>0</v>
      </c>
      <c r="H170" s="131">
        <v>0</v>
      </c>
      <c r="I170" s="131">
        <v>0</v>
      </c>
      <c r="J170" s="131">
        <v>0</v>
      </c>
      <c r="K170" s="131">
        <v>0</v>
      </c>
      <c r="L170" s="131">
        <v>0</v>
      </c>
      <c r="M170" s="131"/>
      <c r="N170" s="131"/>
      <c r="O170" s="131"/>
      <c r="P170" s="131"/>
    </row>
    <row r="171" spans="1:16">
      <c r="A171" s="52"/>
      <c r="B171" s="126">
        <v>46128</v>
      </c>
      <c r="C171" s="131" t="s">
        <v>6692</v>
      </c>
      <c r="D171" s="131" t="s">
        <v>8487</v>
      </c>
      <c r="E171" s="131">
        <v>2</v>
      </c>
      <c r="F171" s="11">
        <v>2</v>
      </c>
      <c r="G171" s="131">
        <v>0</v>
      </c>
      <c r="H171" s="131">
        <v>2</v>
      </c>
      <c r="I171" s="131">
        <v>0</v>
      </c>
      <c r="J171" s="131">
        <v>0</v>
      </c>
      <c r="K171" s="131">
        <v>0</v>
      </c>
      <c r="L171" s="131">
        <v>2</v>
      </c>
      <c r="M171" s="131" t="s">
        <v>8493</v>
      </c>
      <c r="N171" s="131"/>
      <c r="O171" s="131"/>
      <c r="P171" s="131"/>
    </row>
    <row r="172" spans="1:16">
      <c r="A172" s="52"/>
      <c r="B172" s="126">
        <v>46128</v>
      </c>
      <c r="C172" s="131" t="s">
        <v>8490</v>
      </c>
      <c r="D172" s="131" t="s">
        <v>8488</v>
      </c>
      <c r="E172" s="131">
        <v>1</v>
      </c>
      <c r="F172" s="11">
        <v>1</v>
      </c>
      <c r="G172" s="131">
        <v>0</v>
      </c>
      <c r="H172" s="131">
        <v>0</v>
      </c>
      <c r="I172" s="131">
        <v>0</v>
      </c>
      <c r="J172" s="131">
        <v>0</v>
      </c>
      <c r="K172" s="131">
        <v>0</v>
      </c>
      <c r="L172" s="131">
        <v>0</v>
      </c>
      <c r="M172" s="131"/>
      <c r="N172" s="131"/>
      <c r="O172" s="131"/>
      <c r="P172" s="131"/>
    </row>
    <row r="173" spans="1:16">
      <c r="A173" s="52"/>
      <c r="B173" s="126">
        <v>46128</v>
      </c>
      <c r="C173" s="131" t="s">
        <v>8491</v>
      </c>
      <c r="D173" s="131" t="s">
        <v>8489</v>
      </c>
      <c r="E173" s="131">
        <v>10</v>
      </c>
      <c r="F173" s="11">
        <v>10</v>
      </c>
      <c r="G173" s="131">
        <v>0</v>
      </c>
      <c r="H173" s="131">
        <v>0</v>
      </c>
      <c r="I173" s="131">
        <v>0</v>
      </c>
      <c r="J173" s="131">
        <v>0</v>
      </c>
      <c r="K173" s="131">
        <v>0</v>
      </c>
      <c r="L173" s="131">
        <v>0</v>
      </c>
      <c r="M173" s="131"/>
      <c r="N173" s="131"/>
      <c r="O173" s="131"/>
      <c r="P173" s="131"/>
    </row>
    <row r="174" spans="1:16">
      <c r="A174" s="52"/>
      <c r="B174" s="126">
        <v>46128</v>
      </c>
      <c r="C174" s="131" t="s">
        <v>6692</v>
      </c>
      <c r="D174" s="131" t="s">
        <v>8494</v>
      </c>
      <c r="E174" s="131">
        <v>13</v>
      </c>
      <c r="F174" s="11">
        <v>1</v>
      </c>
      <c r="G174" s="131">
        <v>0</v>
      </c>
      <c r="H174" s="131">
        <v>1</v>
      </c>
      <c r="I174" s="131">
        <v>0</v>
      </c>
      <c r="J174" s="131">
        <v>0</v>
      </c>
      <c r="K174" s="131">
        <v>0</v>
      </c>
      <c r="L174" s="131">
        <v>1</v>
      </c>
      <c r="M174" s="131" t="s">
        <v>8492</v>
      </c>
      <c r="N174" s="131" t="s">
        <v>8495</v>
      </c>
      <c r="O174" s="131"/>
      <c r="P174" s="131"/>
    </row>
    <row r="175" spans="1:16">
      <c r="A175" s="52"/>
      <c r="B175" s="126">
        <v>46129</v>
      </c>
      <c r="C175" s="131" t="s">
        <v>6692</v>
      </c>
      <c r="D175" s="131" t="s">
        <v>8500</v>
      </c>
      <c r="E175" s="131">
        <v>13</v>
      </c>
      <c r="F175" s="11">
        <v>10</v>
      </c>
      <c r="G175" s="131">
        <v>0</v>
      </c>
      <c r="H175" s="131">
        <v>21</v>
      </c>
      <c r="I175" s="131">
        <v>0</v>
      </c>
      <c r="J175" s="131">
        <v>0</v>
      </c>
      <c r="K175" s="131">
        <v>0</v>
      </c>
      <c r="L175" s="131">
        <v>21</v>
      </c>
      <c r="M175" s="131" t="s">
        <v>8516</v>
      </c>
      <c r="N175" s="131" t="s">
        <v>8517</v>
      </c>
      <c r="O175" s="131"/>
      <c r="P175" s="131"/>
    </row>
    <row r="176" spans="1:16">
      <c r="A176" s="52"/>
      <c r="B176" s="126">
        <v>46129</v>
      </c>
      <c r="C176" s="131" t="s">
        <v>6692</v>
      </c>
      <c r="D176" s="131" t="s">
        <v>8501</v>
      </c>
      <c r="E176" s="131">
        <v>5</v>
      </c>
      <c r="F176" s="11">
        <v>0</v>
      </c>
      <c r="G176" s="131">
        <v>0</v>
      </c>
      <c r="H176" s="131">
        <v>0</v>
      </c>
      <c r="I176" s="131">
        <v>0</v>
      </c>
      <c r="J176" s="131">
        <v>0</v>
      </c>
      <c r="K176" s="131">
        <v>0</v>
      </c>
      <c r="L176" s="131">
        <v>0</v>
      </c>
      <c r="M176" s="131"/>
      <c r="N176" s="131"/>
      <c r="O176" s="131"/>
      <c r="P176" s="131"/>
    </row>
    <row r="177" spans="1:16">
      <c r="A177" s="52"/>
      <c r="B177" s="126">
        <v>46129</v>
      </c>
      <c r="C177" s="131" t="s">
        <v>6692</v>
      </c>
      <c r="D177" s="131" t="s">
        <v>8502</v>
      </c>
      <c r="E177" s="131">
        <v>1</v>
      </c>
      <c r="F177" s="11">
        <v>0</v>
      </c>
      <c r="G177" s="131">
        <v>0</v>
      </c>
      <c r="H177" s="131">
        <v>0</v>
      </c>
      <c r="I177" s="131">
        <v>0</v>
      </c>
      <c r="J177" s="131">
        <v>0</v>
      </c>
      <c r="K177" s="131">
        <v>0</v>
      </c>
      <c r="L177" s="131">
        <v>0</v>
      </c>
      <c r="M177" s="131"/>
      <c r="N177" s="131"/>
      <c r="O177" s="131"/>
      <c r="P177" s="131"/>
    </row>
    <row r="178" spans="1:16">
      <c r="A178" s="52"/>
      <c r="B178" s="126">
        <v>46129</v>
      </c>
      <c r="C178" s="131" t="s">
        <v>6692</v>
      </c>
      <c r="D178" s="131" t="s">
        <v>8503</v>
      </c>
      <c r="E178" s="131">
        <v>2</v>
      </c>
      <c r="F178" s="11">
        <v>0</v>
      </c>
      <c r="G178" s="131">
        <v>0</v>
      </c>
      <c r="H178" s="131">
        <v>0</v>
      </c>
      <c r="I178" s="131">
        <v>0</v>
      </c>
      <c r="J178" s="131">
        <v>0</v>
      </c>
      <c r="K178" s="131">
        <v>0</v>
      </c>
      <c r="L178" s="131">
        <v>0</v>
      </c>
      <c r="M178" s="131"/>
      <c r="N178" s="131"/>
      <c r="O178" s="131"/>
      <c r="P178" s="131"/>
    </row>
    <row r="179" spans="1:16">
      <c r="A179" s="52"/>
      <c r="B179" s="126">
        <v>46130</v>
      </c>
      <c r="C179" s="131" t="s">
        <v>6692</v>
      </c>
      <c r="D179" s="131" t="s">
        <v>8504</v>
      </c>
      <c r="E179" s="131">
        <v>4</v>
      </c>
      <c r="F179" s="11">
        <v>0</v>
      </c>
      <c r="G179" s="131">
        <v>0</v>
      </c>
      <c r="H179" s="131">
        <v>0</v>
      </c>
      <c r="I179" s="131">
        <v>0</v>
      </c>
      <c r="J179" s="131">
        <v>0</v>
      </c>
      <c r="K179" s="131">
        <v>0</v>
      </c>
      <c r="L179" s="131">
        <v>0</v>
      </c>
      <c r="M179" s="131"/>
      <c r="N179" s="131"/>
      <c r="O179" s="131"/>
      <c r="P179" s="131"/>
    </row>
    <row r="180" spans="1:16">
      <c r="A180" s="52"/>
      <c r="B180" s="126">
        <v>46130</v>
      </c>
      <c r="C180" s="131" t="s">
        <v>8509</v>
      </c>
      <c r="D180" s="131" t="s">
        <v>8488</v>
      </c>
      <c r="E180" s="131">
        <v>1</v>
      </c>
      <c r="F180" s="11">
        <v>1</v>
      </c>
      <c r="G180" s="131">
        <v>0</v>
      </c>
      <c r="H180" s="131">
        <v>0</v>
      </c>
      <c r="I180" s="131">
        <v>0</v>
      </c>
      <c r="J180" s="131">
        <v>0</v>
      </c>
      <c r="K180" s="131">
        <v>0</v>
      </c>
      <c r="L180" s="131">
        <v>0</v>
      </c>
      <c r="M180" s="131"/>
      <c r="N180" s="131"/>
      <c r="O180" s="131"/>
      <c r="P180" s="131"/>
    </row>
    <row r="181" spans="1:16">
      <c r="A181" s="52"/>
      <c r="B181" s="126">
        <v>46130</v>
      </c>
      <c r="C181" s="131" t="s">
        <v>6692</v>
      </c>
      <c r="D181" s="131" t="s">
        <v>8505</v>
      </c>
      <c r="E181" s="131">
        <v>13</v>
      </c>
      <c r="F181" s="11">
        <v>3</v>
      </c>
      <c r="G181" s="131">
        <v>0</v>
      </c>
      <c r="H181" s="131">
        <v>3</v>
      </c>
      <c r="I181" s="131">
        <v>0</v>
      </c>
      <c r="J181" s="131">
        <v>0</v>
      </c>
      <c r="K181" s="131">
        <v>0</v>
      </c>
      <c r="L181" s="131">
        <v>3</v>
      </c>
      <c r="M181" s="131" t="s">
        <v>8518</v>
      </c>
      <c r="N181" s="131"/>
      <c r="O181" s="131"/>
      <c r="P181" s="131"/>
    </row>
    <row r="182" spans="1:16">
      <c r="A182" s="52"/>
      <c r="B182" s="126">
        <v>46130</v>
      </c>
      <c r="C182" s="131" t="s">
        <v>6692</v>
      </c>
      <c r="D182" s="131" t="s">
        <v>8506</v>
      </c>
      <c r="E182" s="131">
        <v>13</v>
      </c>
      <c r="F182" s="11">
        <v>2</v>
      </c>
      <c r="G182" s="131">
        <v>0</v>
      </c>
      <c r="H182" s="131">
        <v>2</v>
      </c>
      <c r="I182" s="131">
        <v>0</v>
      </c>
      <c r="J182" s="131">
        <v>0</v>
      </c>
      <c r="K182" s="131">
        <v>0</v>
      </c>
      <c r="L182" s="131">
        <v>2</v>
      </c>
      <c r="M182" s="131"/>
      <c r="N182" s="131"/>
      <c r="O182" s="131" t="s">
        <v>8518</v>
      </c>
      <c r="P182" s="131" t="s">
        <v>8517</v>
      </c>
    </row>
    <row r="183" spans="1:16">
      <c r="A183" s="52"/>
      <c r="B183" s="126">
        <v>46130</v>
      </c>
      <c r="C183" s="131" t="s">
        <v>8510</v>
      </c>
      <c r="D183" s="131" t="s">
        <v>8507</v>
      </c>
      <c r="E183" s="131">
        <v>3</v>
      </c>
      <c r="F183" s="11">
        <v>1</v>
      </c>
      <c r="G183" s="131">
        <v>0</v>
      </c>
      <c r="H183" s="131">
        <v>1</v>
      </c>
      <c r="I183" s="131">
        <v>0</v>
      </c>
      <c r="J183" s="131">
        <v>0</v>
      </c>
      <c r="K183" s="131">
        <v>0</v>
      </c>
      <c r="L183" s="131">
        <v>1</v>
      </c>
      <c r="M183" s="131" t="s">
        <v>8518</v>
      </c>
      <c r="N183" s="131"/>
      <c r="O183" s="131"/>
      <c r="P183" s="131"/>
    </row>
    <row r="184" spans="1:16">
      <c r="A184" s="52"/>
      <c r="B184" s="126">
        <v>46131</v>
      </c>
      <c r="C184" s="131" t="s">
        <v>6692</v>
      </c>
      <c r="D184" s="131" t="s">
        <v>8508</v>
      </c>
      <c r="E184" s="131">
        <v>13</v>
      </c>
      <c r="F184" s="11">
        <v>2</v>
      </c>
      <c r="G184" s="131">
        <v>0</v>
      </c>
      <c r="H184" s="131">
        <v>3</v>
      </c>
      <c r="I184" s="131">
        <v>0</v>
      </c>
      <c r="J184" s="131">
        <v>0</v>
      </c>
      <c r="K184" s="131">
        <v>0</v>
      </c>
      <c r="L184" s="131">
        <v>3</v>
      </c>
      <c r="M184" s="131" t="s">
        <v>8519</v>
      </c>
      <c r="N184" s="131"/>
      <c r="O184" s="131"/>
      <c r="P184" s="131"/>
    </row>
    <row r="185" spans="1:16">
      <c r="A185" s="52"/>
      <c r="B185" s="126">
        <v>46131</v>
      </c>
      <c r="C185" s="131" t="s">
        <v>6692</v>
      </c>
      <c r="D185" s="131" t="s">
        <v>8541</v>
      </c>
      <c r="E185" s="131">
        <v>5</v>
      </c>
      <c r="F185" s="11">
        <v>5</v>
      </c>
      <c r="G185" s="131">
        <v>0</v>
      </c>
      <c r="H185" s="131">
        <v>7</v>
      </c>
      <c r="I185" s="131">
        <v>0</v>
      </c>
      <c r="J185" s="131">
        <v>0</v>
      </c>
      <c r="K185" s="131">
        <v>0</v>
      </c>
      <c r="L185" s="131">
        <v>7</v>
      </c>
      <c r="M185" s="131" t="s">
        <v>8521</v>
      </c>
      <c r="N185" s="131" t="s">
        <v>8518</v>
      </c>
      <c r="O185" s="131"/>
      <c r="P185" s="131"/>
    </row>
    <row r="186" spans="1:16">
      <c r="A186" s="52"/>
      <c r="B186" s="126">
        <v>46132</v>
      </c>
      <c r="C186" s="131" t="s">
        <v>6692</v>
      </c>
      <c r="D186" s="131" t="s">
        <v>8525</v>
      </c>
      <c r="E186" s="131">
        <v>2</v>
      </c>
      <c r="F186" s="11">
        <v>0</v>
      </c>
      <c r="G186" s="131">
        <v>0</v>
      </c>
      <c r="H186" s="131">
        <v>0</v>
      </c>
      <c r="I186" s="131">
        <v>0</v>
      </c>
      <c r="J186" s="131">
        <v>0</v>
      </c>
      <c r="K186" s="131">
        <v>0</v>
      </c>
      <c r="L186" s="131">
        <v>0</v>
      </c>
      <c r="M186" s="131"/>
      <c r="N186" s="131"/>
      <c r="O186" s="131"/>
      <c r="P186" s="131"/>
    </row>
    <row r="187" spans="1:16">
      <c r="A187" s="52"/>
      <c r="B187" s="126">
        <v>46132</v>
      </c>
      <c r="C187" s="131" t="s">
        <v>6692</v>
      </c>
      <c r="D187" s="131" t="s">
        <v>8526</v>
      </c>
      <c r="E187" s="131">
        <v>1</v>
      </c>
      <c r="F187" s="11">
        <v>0</v>
      </c>
      <c r="G187" s="131">
        <v>0</v>
      </c>
      <c r="H187" s="131">
        <v>0</v>
      </c>
      <c r="I187" s="131">
        <v>0</v>
      </c>
      <c r="J187" s="131">
        <v>0</v>
      </c>
      <c r="K187" s="131">
        <v>0</v>
      </c>
      <c r="L187" s="131">
        <v>0</v>
      </c>
      <c r="M187" s="131"/>
      <c r="N187" s="131"/>
      <c r="O187" s="131"/>
      <c r="P187" s="131"/>
    </row>
    <row r="188" spans="1:16">
      <c r="A188" s="52"/>
      <c r="B188" s="126">
        <v>46132</v>
      </c>
      <c r="C188" s="131" t="s">
        <v>6692</v>
      </c>
      <c r="D188" s="131" t="s">
        <v>8520</v>
      </c>
      <c r="E188" s="131">
        <v>6</v>
      </c>
      <c r="F188" s="11">
        <v>0</v>
      </c>
      <c r="G188" s="131">
        <v>0</v>
      </c>
      <c r="H188" s="131">
        <v>0</v>
      </c>
      <c r="I188" s="131">
        <v>0</v>
      </c>
      <c r="J188" s="131">
        <v>0</v>
      </c>
      <c r="K188" s="131">
        <v>0</v>
      </c>
      <c r="L188" s="131">
        <v>0</v>
      </c>
      <c r="M188" s="131"/>
      <c r="N188" s="131"/>
      <c r="O188" s="131"/>
      <c r="P188" s="131"/>
    </row>
    <row r="189" spans="1:16">
      <c r="A189" s="52"/>
      <c r="B189" s="126">
        <v>46132</v>
      </c>
      <c r="C189" s="131" t="s">
        <v>8527</v>
      </c>
      <c r="D189" s="131" t="s">
        <v>8489</v>
      </c>
      <c r="E189" s="131">
        <v>10</v>
      </c>
      <c r="F189" s="11">
        <v>0</v>
      </c>
      <c r="G189" s="131">
        <v>0</v>
      </c>
      <c r="H189" s="131">
        <v>0</v>
      </c>
      <c r="I189" s="131">
        <v>0</v>
      </c>
      <c r="J189" s="131">
        <v>0</v>
      </c>
      <c r="K189" s="131">
        <v>0</v>
      </c>
      <c r="L189" s="131">
        <v>0</v>
      </c>
      <c r="M189" s="131"/>
      <c r="N189" s="131"/>
      <c r="O189" s="131"/>
      <c r="P189" s="131"/>
    </row>
    <row r="190" spans="1:16">
      <c r="A190" s="52"/>
      <c r="B190" s="126">
        <v>46132</v>
      </c>
      <c r="C190" s="131" t="s">
        <v>6692</v>
      </c>
      <c r="D190" s="131" t="s">
        <v>8539</v>
      </c>
      <c r="E190" s="131">
        <v>5</v>
      </c>
      <c r="F190" s="11">
        <v>5</v>
      </c>
      <c r="G190" s="131">
        <v>0</v>
      </c>
      <c r="H190" s="131">
        <v>15</v>
      </c>
      <c r="I190" s="131">
        <v>0</v>
      </c>
      <c r="J190" s="131">
        <v>0</v>
      </c>
      <c r="K190" s="131">
        <v>0</v>
      </c>
      <c r="L190" s="131">
        <v>15</v>
      </c>
      <c r="M190" s="131" t="s">
        <v>8542</v>
      </c>
      <c r="N190" s="131" t="s">
        <v>8536</v>
      </c>
      <c r="O190" s="131"/>
      <c r="P190" s="131"/>
    </row>
    <row r="191" spans="1:16">
      <c r="A191" s="52"/>
      <c r="B191" s="126">
        <v>46133</v>
      </c>
      <c r="C191" s="131" t="s">
        <v>8549</v>
      </c>
      <c r="D191" s="131" t="s">
        <v>8488</v>
      </c>
      <c r="E191" s="131">
        <v>1</v>
      </c>
      <c r="F191" s="11">
        <v>0</v>
      </c>
      <c r="G191" s="131">
        <v>0</v>
      </c>
      <c r="H191" s="131">
        <v>0</v>
      </c>
      <c r="I191" s="131">
        <v>0</v>
      </c>
      <c r="J191" s="131">
        <v>0</v>
      </c>
      <c r="K191" s="131">
        <v>0</v>
      </c>
      <c r="L191" s="131">
        <v>0</v>
      </c>
      <c r="M191" s="131"/>
      <c r="N191" s="131"/>
      <c r="O191" s="131"/>
      <c r="P191" s="131"/>
    </row>
    <row r="192" spans="1:16">
      <c r="A192" s="52"/>
      <c r="B192" s="126">
        <v>46133</v>
      </c>
      <c r="C192" s="131" t="s">
        <v>8550</v>
      </c>
      <c r="D192" s="131" t="s">
        <v>8543</v>
      </c>
      <c r="E192" s="131">
        <v>1</v>
      </c>
      <c r="F192" s="11">
        <v>0</v>
      </c>
      <c r="G192" s="131">
        <v>0</v>
      </c>
      <c r="H192" s="131">
        <v>0</v>
      </c>
      <c r="I192" s="131">
        <v>0</v>
      </c>
      <c r="J192" s="131">
        <v>0</v>
      </c>
      <c r="K192" s="131">
        <v>0</v>
      </c>
      <c r="L192" s="131">
        <v>0</v>
      </c>
      <c r="M192" s="131"/>
      <c r="N192" s="131"/>
      <c r="O192" s="131"/>
      <c r="P192" s="131"/>
    </row>
    <row r="193" spans="1:17">
      <c r="A193" s="52"/>
      <c r="B193" s="126">
        <v>46133</v>
      </c>
      <c r="C193" s="131" t="s">
        <v>8551</v>
      </c>
      <c r="D193" s="131" t="s">
        <v>8544</v>
      </c>
      <c r="E193" s="131">
        <v>8</v>
      </c>
      <c r="F193" s="11">
        <v>0</v>
      </c>
      <c r="G193" s="131">
        <v>0</v>
      </c>
      <c r="H193" s="131">
        <v>0</v>
      </c>
      <c r="I193" s="131">
        <v>0</v>
      </c>
      <c r="J193" s="131">
        <v>0</v>
      </c>
      <c r="K193" s="131">
        <v>0</v>
      </c>
      <c r="L193" s="131">
        <v>0</v>
      </c>
      <c r="M193" s="131"/>
      <c r="N193" s="131"/>
      <c r="O193" s="131"/>
      <c r="P193" s="131"/>
    </row>
    <row r="194" spans="1:17">
      <c r="A194" s="52"/>
      <c r="B194" s="126">
        <v>46133</v>
      </c>
      <c r="C194" s="131" t="s">
        <v>8546</v>
      </c>
      <c r="D194" s="131" t="s">
        <v>8545</v>
      </c>
      <c r="E194" s="131">
        <v>8</v>
      </c>
      <c r="F194" s="11">
        <v>1</v>
      </c>
      <c r="G194" s="131">
        <v>0</v>
      </c>
      <c r="H194" s="131">
        <v>2</v>
      </c>
      <c r="I194" s="131">
        <v>0</v>
      </c>
      <c r="J194" s="131">
        <v>0</v>
      </c>
      <c r="K194" s="131">
        <v>0</v>
      </c>
      <c r="L194" s="131">
        <v>2</v>
      </c>
      <c r="M194" s="131"/>
      <c r="N194" s="131"/>
      <c r="O194" s="131" t="s">
        <v>8564</v>
      </c>
      <c r="P194" s="131" t="s">
        <v>8564</v>
      </c>
    </row>
    <row r="195" spans="1:17">
      <c r="A195" s="52"/>
      <c r="B195" s="126">
        <v>46133</v>
      </c>
      <c r="C195" s="131" t="s">
        <v>8546</v>
      </c>
      <c r="D195" s="131" t="s">
        <v>8563</v>
      </c>
      <c r="E195" s="131">
        <v>13</v>
      </c>
      <c r="F195" s="11">
        <v>13</v>
      </c>
      <c r="G195" s="131">
        <v>0</v>
      </c>
      <c r="H195" s="131">
        <v>0</v>
      </c>
      <c r="I195" s="131">
        <v>0</v>
      </c>
      <c r="J195" s="131">
        <v>0</v>
      </c>
      <c r="K195" s="131">
        <v>0</v>
      </c>
      <c r="L195" s="131">
        <v>0</v>
      </c>
      <c r="M195" s="131"/>
      <c r="N195" s="131"/>
      <c r="O195" s="131"/>
      <c r="P195" s="131"/>
    </row>
    <row r="196" spans="1:17">
      <c r="A196" s="52"/>
      <c r="B196" s="126">
        <v>46133</v>
      </c>
      <c r="C196" s="131" t="s">
        <v>8550</v>
      </c>
      <c r="D196" s="131" t="s">
        <v>8566</v>
      </c>
      <c r="E196" s="131">
        <v>6</v>
      </c>
      <c r="F196" s="11">
        <v>2</v>
      </c>
      <c r="G196" s="131">
        <v>0</v>
      </c>
      <c r="H196" s="131">
        <v>10</v>
      </c>
      <c r="I196" s="131">
        <v>0</v>
      </c>
      <c r="J196" s="131">
        <v>0</v>
      </c>
      <c r="K196" s="131">
        <v>0</v>
      </c>
      <c r="L196" s="131">
        <v>10</v>
      </c>
      <c r="M196" s="131" t="s">
        <v>8567</v>
      </c>
      <c r="N196" s="131"/>
      <c r="O196" s="131"/>
      <c r="P196" s="131"/>
    </row>
    <row r="197" spans="1:17">
      <c r="A197" s="52"/>
      <c r="B197" s="126">
        <v>46133</v>
      </c>
      <c r="C197" s="131" t="s">
        <v>8550</v>
      </c>
      <c r="D197" s="131" t="s">
        <v>8568</v>
      </c>
      <c r="E197" s="131">
        <v>13</v>
      </c>
      <c r="F197" s="11">
        <v>1</v>
      </c>
      <c r="G197" s="131">
        <v>0</v>
      </c>
      <c r="H197" s="131">
        <v>1</v>
      </c>
      <c r="I197" s="131">
        <v>0</v>
      </c>
      <c r="J197" s="131">
        <v>0</v>
      </c>
      <c r="K197" s="131">
        <v>0</v>
      </c>
      <c r="L197" s="131">
        <v>1</v>
      </c>
      <c r="M197" s="131" t="s">
        <v>8569</v>
      </c>
      <c r="N197" s="131"/>
      <c r="O197" s="131"/>
      <c r="P197" s="131"/>
    </row>
    <row r="198" spans="1:17">
      <c r="A198" s="52"/>
      <c r="B198" s="126">
        <v>46133</v>
      </c>
      <c r="C198" s="131" t="s">
        <v>8546</v>
      </c>
      <c r="D198" s="131" t="s">
        <v>8571</v>
      </c>
      <c r="E198" s="131">
        <v>4</v>
      </c>
      <c r="F198" s="11">
        <v>2</v>
      </c>
      <c r="G198" s="131">
        <v>0</v>
      </c>
      <c r="H198" s="131">
        <v>3</v>
      </c>
      <c r="I198" s="131">
        <v>0</v>
      </c>
      <c r="J198" s="131">
        <v>0</v>
      </c>
      <c r="K198" s="131">
        <v>0</v>
      </c>
      <c r="L198" s="131">
        <v>3</v>
      </c>
      <c r="M198" s="131"/>
      <c r="N198" s="131"/>
      <c r="O198" s="131" t="s">
        <v>8567</v>
      </c>
      <c r="P198" s="131" t="s">
        <v>8569</v>
      </c>
    </row>
    <row r="199" spans="1:17">
      <c r="A199" s="52"/>
      <c r="B199" s="126">
        <v>46134</v>
      </c>
      <c r="C199" s="131" t="s">
        <v>205</v>
      </c>
      <c r="D199" s="131" t="s">
        <v>8576</v>
      </c>
      <c r="E199" s="131">
        <v>2</v>
      </c>
      <c r="F199" s="11">
        <v>0</v>
      </c>
      <c r="G199" s="131">
        <v>0</v>
      </c>
      <c r="H199" s="131">
        <v>0</v>
      </c>
      <c r="I199" s="131">
        <v>0</v>
      </c>
      <c r="J199" s="131">
        <v>0</v>
      </c>
      <c r="K199" s="131">
        <v>0</v>
      </c>
      <c r="L199" s="131">
        <v>0</v>
      </c>
      <c r="M199" s="131"/>
      <c r="N199" s="131"/>
      <c r="O199" s="131"/>
      <c r="P199" s="131"/>
    </row>
    <row r="200" spans="1:17">
      <c r="A200" s="52"/>
      <c r="B200" s="126">
        <v>46134</v>
      </c>
      <c r="C200" s="131" t="s">
        <v>205</v>
      </c>
      <c r="D200" s="131" t="s">
        <v>8577</v>
      </c>
      <c r="E200" s="131">
        <v>11</v>
      </c>
      <c r="F200" s="11">
        <v>0</v>
      </c>
      <c r="G200" s="131">
        <v>0</v>
      </c>
      <c r="H200" s="131">
        <v>0</v>
      </c>
      <c r="I200" s="131">
        <v>0</v>
      </c>
      <c r="J200" s="131">
        <v>0</v>
      </c>
      <c r="K200" s="131">
        <v>0</v>
      </c>
      <c r="L200" s="131">
        <v>0</v>
      </c>
      <c r="M200" s="131"/>
      <c r="N200" s="131"/>
      <c r="O200" s="131"/>
      <c r="P200" s="131"/>
    </row>
    <row r="201" spans="1:17">
      <c r="A201" s="52"/>
      <c r="B201" s="126">
        <v>46134</v>
      </c>
      <c r="C201" s="131" t="s">
        <v>6692</v>
      </c>
      <c r="D201" s="131" t="s">
        <v>8578</v>
      </c>
      <c r="E201" s="131">
        <v>13</v>
      </c>
      <c r="F201" s="11">
        <v>0</v>
      </c>
      <c r="G201" s="131">
        <v>0</v>
      </c>
      <c r="H201" s="131">
        <v>0</v>
      </c>
      <c r="I201" s="131">
        <v>0</v>
      </c>
      <c r="J201" s="131">
        <v>0</v>
      </c>
      <c r="K201" s="131">
        <v>0</v>
      </c>
      <c r="L201" s="131">
        <v>0</v>
      </c>
      <c r="M201" s="131"/>
      <c r="N201" s="131"/>
      <c r="O201" s="131"/>
      <c r="P201" s="131"/>
    </row>
    <row r="202" spans="1:17">
      <c r="A202" s="52"/>
      <c r="B202" s="126">
        <v>46134</v>
      </c>
      <c r="C202" s="131" t="s">
        <v>205</v>
      </c>
      <c r="D202" s="131" t="s">
        <v>8579</v>
      </c>
      <c r="E202" s="131">
        <v>10</v>
      </c>
      <c r="F202" s="11">
        <v>0</v>
      </c>
      <c r="G202" s="131">
        <v>0</v>
      </c>
      <c r="H202" s="131">
        <v>0</v>
      </c>
      <c r="I202" s="131">
        <v>0</v>
      </c>
      <c r="J202" s="131">
        <v>0</v>
      </c>
      <c r="K202" s="131">
        <v>0</v>
      </c>
      <c r="L202" s="131">
        <v>0</v>
      </c>
      <c r="M202" s="131"/>
      <c r="N202" s="131"/>
      <c r="O202" s="131"/>
      <c r="P202" s="131"/>
      <c r="Q202" s="7"/>
    </row>
    <row r="203" spans="1:17">
      <c r="A203" s="52"/>
      <c r="B203" s="126">
        <v>46134</v>
      </c>
      <c r="C203" s="131" t="s">
        <v>205</v>
      </c>
      <c r="D203" s="131" t="s">
        <v>8580</v>
      </c>
      <c r="E203" s="131">
        <v>3</v>
      </c>
      <c r="F203" s="11">
        <v>0</v>
      </c>
      <c r="G203" s="131">
        <v>0</v>
      </c>
      <c r="H203" s="131">
        <v>0</v>
      </c>
      <c r="I203" s="131">
        <v>0</v>
      </c>
      <c r="J203" s="131">
        <v>0</v>
      </c>
      <c r="K203" s="131">
        <v>0</v>
      </c>
      <c r="L203" s="131">
        <v>0</v>
      </c>
      <c r="M203" s="131"/>
      <c r="N203" s="131"/>
      <c r="O203" s="131"/>
      <c r="P203" s="131"/>
      <c r="Q203" s="7"/>
    </row>
    <row r="204" spans="1:17">
      <c r="A204" s="52"/>
      <c r="B204" s="126">
        <v>46134</v>
      </c>
      <c r="C204" s="131" t="s">
        <v>205</v>
      </c>
      <c r="D204" s="131" t="s">
        <v>8581</v>
      </c>
      <c r="E204" s="131">
        <v>1</v>
      </c>
      <c r="F204" s="11">
        <v>0</v>
      </c>
      <c r="G204" s="131">
        <v>0</v>
      </c>
      <c r="H204" s="131">
        <v>0</v>
      </c>
      <c r="I204" s="131">
        <v>0</v>
      </c>
      <c r="J204" s="131">
        <v>0</v>
      </c>
      <c r="K204" s="131">
        <v>0</v>
      </c>
      <c r="L204" s="131">
        <v>0</v>
      </c>
      <c r="M204" s="131"/>
      <c r="N204" s="131"/>
      <c r="O204" s="131"/>
      <c r="P204" s="131"/>
      <c r="Q204" s="7"/>
    </row>
    <row r="205" spans="1:17">
      <c r="A205" s="52"/>
      <c r="B205" s="126">
        <v>46134</v>
      </c>
      <c r="C205" s="131" t="s">
        <v>205</v>
      </c>
      <c r="D205" s="131" t="s">
        <v>8582</v>
      </c>
      <c r="E205" s="131">
        <v>13</v>
      </c>
      <c r="F205" s="11">
        <v>3</v>
      </c>
      <c r="G205" s="131">
        <v>0</v>
      </c>
      <c r="H205" s="131">
        <v>8</v>
      </c>
      <c r="I205" s="131">
        <v>0</v>
      </c>
      <c r="J205" s="131">
        <v>0</v>
      </c>
      <c r="K205" s="131">
        <v>0</v>
      </c>
      <c r="L205" s="131">
        <v>8</v>
      </c>
      <c r="M205" s="131" t="s">
        <v>8587</v>
      </c>
      <c r="N205" s="131" t="s">
        <v>8588</v>
      </c>
      <c r="O205" s="131" t="s">
        <v>8589</v>
      </c>
      <c r="P205" s="131" t="s">
        <v>8589</v>
      </c>
      <c r="Q205" s="7"/>
    </row>
    <row r="206" spans="1:17">
      <c r="A206" s="52"/>
      <c r="B206" s="126">
        <v>46134</v>
      </c>
      <c r="C206" s="131" t="s">
        <v>205</v>
      </c>
      <c r="D206" s="131" t="s">
        <v>8583</v>
      </c>
      <c r="E206" s="131">
        <v>13</v>
      </c>
      <c r="F206" s="11">
        <v>2</v>
      </c>
      <c r="G206" s="131">
        <v>0</v>
      </c>
      <c r="H206" s="131">
        <v>14</v>
      </c>
      <c r="I206" s="131">
        <v>0</v>
      </c>
      <c r="J206" s="131">
        <v>0</v>
      </c>
      <c r="K206" s="131">
        <v>0</v>
      </c>
      <c r="L206" s="131">
        <v>14</v>
      </c>
      <c r="M206" s="131" t="s">
        <v>8589</v>
      </c>
      <c r="N206" s="131" t="s">
        <v>8588</v>
      </c>
      <c r="O206" s="131" t="s">
        <v>8589</v>
      </c>
      <c r="P206" s="131" t="s">
        <v>8589</v>
      </c>
      <c r="Q206" s="7"/>
    </row>
    <row r="207" spans="1:17">
      <c r="A207" s="52"/>
      <c r="B207" s="126">
        <v>46134</v>
      </c>
      <c r="C207" s="131" t="s">
        <v>8585</v>
      </c>
      <c r="D207" s="131" t="s">
        <v>8584</v>
      </c>
      <c r="E207" s="131">
        <v>13</v>
      </c>
      <c r="F207" s="11">
        <v>13</v>
      </c>
      <c r="G207" s="131">
        <v>0</v>
      </c>
      <c r="H207" s="131">
        <v>0</v>
      </c>
      <c r="I207" s="131">
        <v>0</v>
      </c>
      <c r="J207" s="131">
        <v>0</v>
      </c>
      <c r="K207" s="131">
        <v>0</v>
      </c>
      <c r="L207" s="131">
        <v>0</v>
      </c>
      <c r="M207" s="131"/>
      <c r="N207" s="131"/>
      <c r="O207" s="131"/>
      <c r="P207" s="131"/>
      <c r="Q207" s="7"/>
    </row>
    <row r="208" spans="1:17">
      <c r="A208" s="52"/>
      <c r="B208" s="126">
        <v>46134</v>
      </c>
      <c r="C208" s="131" t="s">
        <v>8586</v>
      </c>
      <c r="D208" s="131" t="s">
        <v>8599</v>
      </c>
      <c r="E208" s="131">
        <v>13</v>
      </c>
      <c r="F208" s="11">
        <v>2</v>
      </c>
      <c r="G208" s="131">
        <v>0</v>
      </c>
      <c r="H208" s="131">
        <v>7</v>
      </c>
      <c r="I208" s="131">
        <v>0</v>
      </c>
      <c r="J208" s="131">
        <v>0</v>
      </c>
      <c r="K208" s="131">
        <v>0</v>
      </c>
      <c r="L208" s="131">
        <v>7</v>
      </c>
      <c r="M208" s="131"/>
      <c r="N208" s="131"/>
      <c r="O208" s="131" t="s">
        <v>8589</v>
      </c>
      <c r="P208" s="131" t="s">
        <v>8589</v>
      </c>
      <c r="Q208" s="7"/>
    </row>
    <row r="209" spans="1:17">
      <c r="A209" s="52"/>
      <c r="B209" s="126">
        <v>46135</v>
      </c>
      <c r="C209" s="131" t="s">
        <v>8597</v>
      </c>
      <c r="D209" s="131" t="s">
        <v>8507</v>
      </c>
      <c r="E209" s="131">
        <v>2</v>
      </c>
      <c r="F209" s="11">
        <v>0</v>
      </c>
      <c r="G209" s="131">
        <v>0</v>
      </c>
      <c r="H209" s="131">
        <v>0</v>
      </c>
      <c r="I209" s="131">
        <v>0</v>
      </c>
      <c r="J209" s="131">
        <v>0</v>
      </c>
      <c r="K209" s="131">
        <v>0</v>
      </c>
      <c r="L209" s="131">
        <v>0</v>
      </c>
      <c r="M209" s="131"/>
      <c r="N209" s="131"/>
      <c r="O209" s="131"/>
      <c r="P209" s="131"/>
      <c r="Q209" s="7"/>
    </row>
    <row r="210" spans="1:17">
      <c r="A210" s="52"/>
      <c r="B210" s="126">
        <v>46135</v>
      </c>
      <c r="C210" s="131" t="s">
        <v>6692</v>
      </c>
      <c r="D210" s="131" t="s">
        <v>8593</v>
      </c>
      <c r="E210" s="131">
        <v>10</v>
      </c>
      <c r="F210" s="11">
        <v>2</v>
      </c>
      <c r="G210" s="131">
        <v>0</v>
      </c>
      <c r="H210" s="131">
        <v>2</v>
      </c>
      <c r="I210" s="131">
        <v>0</v>
      </c>
      <c r="J210" s="131">
        <v>0</v>
      </c>
      <c r="K210" s="131">
        <v>0</v>
      </c>
      <c r="L210" s="131">
        <v>2</v>
      </c>
      <c r="M210" s="131" t="s">
        <v>8598</v>
      </c>
      <c r="N210" s="131"/>
      <c r="O210" s="131"/>
      <c r="P210" s="131"/>
      <c r="Q210" s="7"/>
    </row>
    <row r="211" spans="1:17">
      <c r="A211" s="52"/>
      <c r="B211" s="126">
        <v>46135</v>
      </c>
      <c r="C211" s="131" t="s">
        <v>6692</v>
      </c>
      <c r="D211" s="131" t="s">
        <v>8594</v>
      </c>
      <c r="E211" s="131">
        <v>8</v>
      </c>
      <c r="F211" s="11">
        <v>0</v>
      </c>
      <c r="G211" s="131">
        <v>0</v>
      </c>
      <c r="H211" s="131">
        <v>0</v>
      </c>
      <c r="I211" s="131">
        <v>0</v>
      </c>
      <c r="J211" s="131">
        <v>0</v>
      </c>
      <c r="K211" s="131">
        <v>0</v>
      </c>
      <c r="L211" s="131">
        <v>0</v>
      </c>
      <c r="M211" s="131"/>
      <c r="N211" s="131"/>
      <c r="O211" s="131"/>
      <c r="P211" s="131"/>
      <c r="Q211" s="7"/>
    </row>
    <row r="212" spans="1:17">
      <c r="A212" s="52"/>
      <c r="B212" s="126">
        <v>46135</v>
      </c>
      <c r="C212" s="131" t="s">
        <v>6692</v>
      </c>
      <c r="D212" s="131" t="s">
        <v>8595</v>
      </c>
      <c r="E212" s="131">
        <v>6</v>
      </c>
      <c r="F212" s="11">
        <v>0</v>
      </c>
      <c r="G212" s="131">
        <v>0</v>
      </c>
      <c r="H212" s="131">
        <v>0</v>
      </c>
      <c r="I212" s="131">
        <v>0</v>
      </c>
      <c r="J212" s="131">
        <v>0</v>
      </c>
      <c r="K212" s="131">
        <v>0</v>
      </c>
      <c r="L212" s="131">
        <v>0</v>
      </c>
      <c r="M212" s="131"/>
      <c r="N212" s="131"/>
      <c r="O212" s="131"/>
      <c r="P212" s="131"/>
      <c r="Q212" s="7"/>
    </row>
    <row r="213" spans="1:17">
      <c r="A213" s="52"/>
      <c r="B213" s="126">
        <v>46136</v>
      </c>
      <c r="C213" s="131" t="s">
        <v>8638</v>
      </c>
      <c r="D213" s="131" t="s">
        <v>8609</v>
      </c>
      <c r="E213" s="131">
        <v>7</v>
      </c>
      <c r="F213" s="11">
        <v>0</v>
      </c>
      <c r="G213" s="131">
        <v>0</v>
      </c>
      <c r="H213" s="131">
        <v>0</v>
      </c>
      <c r="I213" s="131">
        <v>0</v>
      </c>
      <c r="J213" s="131">
        <v>0</v>
      </c>
      <c r="K213" s="131">
        <v>0</v>
      </c>
      <c r="L213" s="131">
        <v>0</v>
      </c>
      <c r="M213" s="131"/>
      <c r="N213" s="131"/>
      <c r="O213" s="131"/>
      <c r="P213" s="131"/>
    </row>
    <row r="214" spans="1:17">
      <c r="A214" s="52"/>
      <c r="B214" s="126">
        <v>46136</v>
      </c>
      <c r="C214" s="131" t="s">
        <v>8639</v>
      </c>
      <c r="D214" s="131" t="s">
        <v>8611</v>
      </c>
      <c r="E214" s="131">
        <v>2</v>
      </c>
      <c r="F214" s="11">
        <v>0</v>
      </c>
      <c r="G214" s="131">
        <v>0</v>
      </c>
      <c r="H214" s="131">
        <v>0</v>
      </c>
      <c r="I214" s="131">
        <v>0</v>
      </c>
      <c r="J214" s="131">
        <v>0</v>
      </c>
      <c r="K214" s="131">
        <v>0</v>
      </c>
      <c r="L214" s="131">
        <v>0</v>
      </c>
      <c r="M214" s="131"/>
      <c r="N214" s="131"/>
      <c r="O214" s="131"/>
      <c r="P214" s="131"/>
    </row>
    <row r="215" spans="1:17">
      <c r="A215" s="52"/>
      <c r="B215" s="126">
        <v>46136</v>
      </c>
      <c r="C215" s="131" t="s">
        <v>8640</v>
      </c>
      <c r="D215" s="131" t="s">
        <v>8612</v>
      </c>
      <c r="E215" s="131">
        <v>1</v>
      </c>
      <c r="F215" s="11">
        <v>0</v>
      </c>
      <c r="G215" s="131">
        <v>0</v>
      </c>
      <c r="H215" s="131">
        <v>0</v>
      </c>
      <c r="I215" s="131">
        <v>0</v>
      </c>
      <c r="J215" s="131">
        <v>0</v>
      </c>
      <c r="K215" s="131">
        <v>0</v>
      </c>
      <c r="L215" s="131">
        <v>0</v>
      </c>
      <c r="M215" s="131"/>
      <c r="N215" s="131"/>
      <c r="O215" s="131"/>
      <c r="P215" s="131"/>
    </row>
    <row r="216" spans="1:17">
      <c r="A216" s="52"/>
      <c r="B216" s="126">
        <v>46136</v>
      </c>
      <c r="C216" s="131" t="s">
        <v>8638</v>
      </c>
      <c r="D216" s="131" t="s">
        <v>8605</v>
      </c>
      <c r="E216" s="131">
        <v>1</v>
      </c>
      <c r="F216" s="11">
        <v>0</v>
      </c>
      <c r="G216" s="131">
        <v>0</v>
      </c>
      <c r="H216" s="131">
        <v>0</v>
      </c>
      <c r="I216" s="131">
        <v>0</v>
      </c>
      <c r="J216" s="131">
        <v>0</v>
      </c>
      <c r="K216" s="131">
        <v>0</v>
      </c>
      <c r="L216" s="131">
        <v>0</v>
      </c>
      <c r="M216" s="131"/>
      <c r="N216" s="131"/>
      <c r="O216" s="131"/>
      <c r="P216" s="131"/>
    </row>
    <row r="217" spans="1:17" ht="16.5" customHeight="1">
      <c r="A217" s="52"/>
      <c r="B217" s="126">
        <v>46136</v>
      </c>
      <c r="C217" s="131" t="s">
        <v>8641</v>
      </c>
      <c r="D217" s="131" t="s">
        <v>8610</v>
      </c>
      <c r="E217" s="131">
        <v>2</v>
      </c>
      <c r="F217" s="11">
        <v>0</v>
      </c>
      <c r="G217" s="131">
        <v>0</v>
      </c>
      <c r="H217" s="131">
        <v>0</v>
      </c>
      <c r="I217" s="131">
        <v>0</v>
      </c>
      <c r="J217" s="131">
        <v>0</v>
      </c>
      <c r="K217" s="131">
        <v>0</v>
      </c>
      <c r="L217" s="131">
        <v>0</v>
      </c>
      <c r="M217" s="131"/>
      <c r="N217" s="131"/>
      <c r="O217" s="131"/>
      <c r="P217" s="131"/>
    </row>
    <row r="218" spans="1:17">
      <c r="A218" s="52"/>
      <c r="B218" s="126">
        <v>46136</v>
      </c>
      <c r="C218" s="131" t="s">
        <v>8638</v>
      </c>
      <c r="D218" s="131" t="s">
        <v>8606</v>
      </c>
      <c r="E218" s="131">
        <v>1</v>
      </c>
      <c r="F218" s="11">
        <v>0</v>
      </c>
      <c r="G218" s="131">
        <v>0</v>
      </c>
      <c r="H218" s="131">
        <v>0</v>
      </c>
      <c r="I218" s="131">
        <v>0</v>
      </c>
      <c r="J218" s="131">
        <v>0</v>
      </c>
      <c r="K218" s="131">
        <v>0</v>
      </c>
      <c r="L218" s="131">
        <v>0</v>
      </c>
      <c r="M218" s="131"/>
      <c r="N218" s="131"/>
      <c r="O218" s="131"/>
      <c r="P218" s="131"/>
    </row>
    <row r="219" spans="1:17">
      <c r="A219" s="52"/>
      <c r="B219" s="126">
        <v>46136</v>
      </c>
      <c r="C219" s="131" t="s">
        <v>8638</v>
      </c>
      <c r="D219" s="131" t="s">
        <v>8616</v>
      </c>
      <c r="E219" s="131">
        <v>3</v>
      </c>
      <c r="F219" s="11">
        <v>0</v>
      </c>
      <c r="G219" s="131">
        <v>0</v>
      </c>
      <c r="H219" s="131">
        <v>0</v>
      </c>
      <c r="I219" s="131">
        <v>0</v>
      </c>
      <c r="J219" s="131">
        <v>0</v>
      </c>
      <c r="K219" s="131">
        <v>0</v>
      </c>
      <c r="L219" s="131">
        <v>0</v>
      </c>
      <c r="M219" s="131"/>
      <c r="N219" s="131"/>
      <c r="O219" s="131"/>
      <c r="P219" s="131"/>
    </row>
    <row r="220" spans="1:17">
      <c r="A220" s="52"/>
      <c r="B220" s="126">
        <v>46136</v>
      </c>
      <c r="C220" s="131" t="s">
        <v>8635</v>
      </c>
      <c r="D220" s="131" t="s">
        <v>8634</v>
      </c>
      <c r="E220" s="131">
        <v>1</v>
      </c>
      <c r="F220" s="11">
        <v>1</v>
      </c>
      <c r="G220" s="131">
        <v>0</v>
      </c>
      <c r="H220" s="131">
        <v>3</v>
      </c>
      <c r="I220" s="131">
        <v>0</v>
      </c>
      <c r="J220" s="131">
        <v>0</v>
      </c>
      <c r="K220" s="131">
        <v>0</v>
      </c>
      <c r="L220" s="131">
        <v>3</v>
      </c>
      <c r="M220" s="131"/>
      <c r="N220" s="131"/>
      <c r="O220" s="131" t="s">
        <v>8644</v>
      </c>
      <c r="P220" s="131" t="s">
        <v>8645</v>
      </c>
    </row>
    <row r="221" spans="1:17">
      <c r="A221" s="52"/>
      <c r="B221" s="126">
        <v>46137</v>
      </c>
      <c r="C221" s="131" t="s">
        <v>8636</v>
      </c>
      <c r="D221" s="131" t="s">
        <v>8607</v>
      </c>
      <c r="E221" s="131">
        <v>3</v>
      </c>
      <c r="F221" s="11">
        <v>0</v>
      </c>
      <c r="G221" s="131">
        <v>0</v>
      </c>
      <c r="H221" s="131">
        <v>0</v>
      </c>
      <c r="I221" s="131">
        <v>0</v>
      </c>
      <c r="J221" s="131">
        <v>0</v>
      </c>
      <c r="K221" s="131">
        <v>0</v>
      </c>
      <c r="L221" s="131">
        <v>0</v>
      </c>
      <c r="M221" s="131"/>
      <c r="N221" s="131"/>
      <c r="O221" s="131"/>
      <c r="P221" s="131"/>
    </row>
    <row r="222" spans="1:17">
      <c r="A222" s="52"/>
      <c r="B222" s="126">
        <v>46137</v>
      </c>
      <c r="C222" s="131" t="s">
        <v>8642</v>
      </c>
      <c r="D222" s="131" t="s">
        <v>8613</v>
      </c>
      <c r="E222" s="131">
        <v>13</v>
      </c>
      <c r="F222" s="11">
        <v>2</v>
      </c>
      <c r="G222" s="131">
        <v>0</v>
      </c>
      <c r="H222" s="131">
        <v>3</v>
      </c>
      <c r="I222" s="131">
        <v>0</v>
      </c>
      <c r="J222" s="131">
        <v>0</v>
      </c>
      <c r="K222" s="131">
        <v>0</v>
      </c>
      <c r="L222" s="131">
        <v>3</v>
      </c>
      <c r="M222" s="131" t="s">
        <v>8646</v>
      </c>
      <c r="N222" s="131"/>
      <c r="O222" s="131"/>
      <c r="P222" s="131"/>
    </row>
    <row r="223" spans="1:17">
      <c r="A223" s="52"/>
      <c r="B223" s="126">
        <v>46137</v>
      </c>
      <c r="C223" s="24" t="s">
        <v>8636</v>
      </c>
      <c r="D223" s="131" t="s">
        <v>8614</v>
      </c>
      <c r="E223" s="131">
        <v>11</v>
      </c>
      <c r="F223" s="11">
        <v>0</v>
      </c>
      <c r="G223" s="131">
        <v>0</v>
      </c>
      <c r="H223" s="131">
        <v>0</v>
      </c>
      <c r="I223" s="131">
        <v>0</v>
      </c>
      <c r="J223" s="131">
        <v>0</v>
      </c>
      <c r="K223" s="131">
        <v>0</v>
      </c>
      <c r="L223" s="131">
        <v>0</v>
      </c>
      <c r="M223" s="131"/>
      <c r="N223" s="131"/>
      <c r="O223" s="131"/>
      <c r="P223" s="131"/>
    </row>
    <row r="224" spans="1:17">
      <c r="A224" s="52"/>
      <c r="B224" s="126">
        <v>46137</v>
      </c>
      <c r="C224" s="24" t="s">
        <v>8636</v>
      </c>
      <c r="D224" s="131" t="s">
        <v>8620</v>
      </c>
      <c r="E224" s="131">
        <v>2</v>
      </c>
      <c r="F224" s="11">
        <v>0</v>
      </c>
      <c r="G224" s="131">
        <v>0</v>
      </c>
      <c r="H224" s="131">
        <v>0</v>
      </c>
      <c r="I224" s="131">
        <v>0</v>
      </c>
      <c r="J224" s="131">
        <v>0</v>
      </c>
      <c r="K224" s="131">
        <v>0</v>
      </c>
      <c r="L224" s="131">
        <v>0</v>
      </c>
      <c r="M224" s="131"/>
      <c r="N224" s="131"/>
      <c r="O224" s="131"/>
      <c r="P224" s="131"/>
    </row>
    <row r="225" spans="1:16">
      <c r="A225" s="52"/>
      <c r="B225" s="126">
        <v>46138</v>
      </c>
      <c r="C225" s="24" t="s">
        <v>8636</v>
      </c>
      <c r="D225" s="131" t="s">
        <v>8621</v>
      </c>
      <c r="E225" s="131">
        <v>13</v>
      </c>
      <c r="F225" s="11">
        <v>4</v>
      </c>
      <c r="G225" s="131">
        <v>0</v>
      </c>
      <c r="H225" s="131">
        <v>6</v>
      </c>
      <c r="I225" s="131">
        <v>0</v>
      </c>
      <c r="J225" s="131">
        <v>0</v>
      </c>
      <c r="K225" s="131">
        <v>0</v>
      </c>
      <c r="L225" s="131">
        <v>6</v>
      </c>
      <c r="M225" s="131" t="s">
        <v>8644</v>
      </c>
      <c r="N225" s="131"/>
      <c r="O225" s="131"/>
      <c r="P225" s="131"/>
    </row>
    <row r="226" spans="1:16">
      <c r="A226" s="52"/>
      <c r="B226" s="126">
        <v>46138</v>
      </c>
      <c r="C226" s="24" t="s">
        <v>8636</v>
      </c>
      <c r="D226" s="131" t="s">
        <v>8622</v>
      </c>
      <c r="E226" s="131">
        <v>13</v>
      </c>
      <c r="F226" s="11">
        <v>3</v>
      </c>
      <c r="G226" s="131">
        <v>0</v>
      </c>
      <c r="H226" s="131">
        <v>3</v>
      </c>
      <c r="I226" s="131">
        <v>0</v>
      </c>
      <c r="J226" s="131">
        <v>0</v>
      </c>
      <c r="K226" s="131">
        <v>0</v>
      </c>
      <c r="L226" s="131">
        <v>3</v>
      </c>
      <c r="M226" s="131" t="s">
        <v>8644</v>
      </c>
      <c r="N226" s="131"/>
      <c r="O226" s="131"/>
      <c r="P226" s="131"/>
    </row>
    <row r="227" spans="1:16">
      <c r="A227" s="52"/>
      <c r="B227" s="126">
        <v>46138</v>
      </c>
      <c r="C227" s="131" t="s">
        <v>8637</v>
      </c>
      <c r="D227" s="131" t="s">
        <v>8617</v>
      </c>
      <c r="E227" s="131">
        <v>2</v>
      </c>
      <c r="F227" s="11">
        <v>0</v>
      </c>
      <c r="G227" s="131">
        <v>0</v>
      </c>
      <c r="H227" s="131">
        <v>0</v>
      </c>
      <c r="I227" s="131">
        <v>0</v>
      </c>
      <c r="J227" s="131">
        <v>0</v>
      </c>
      <c r="K227" s="131">
        <v>0</v>
      </c>
      <c r="L227" s="131">
        <v>0</v>
      </c>
      <c r="M227" s="131"/>
      <c r="N227" s="131"/>
      <c r="O227" s="131"/>
      <c r="P227" s="131"/>
    </row>
    <row r="228" spans="1:16">
      <c r="A228" s="52"/>
      <c r="B228" s="126">
        <v>46138</v>
      </c>
      <c r="C228" s="131" t="s">
        <v>8641</v>
      </c>
      <c r="D228" s="131" t="s">
        <v>8618</v>
      </c>
      <c r="E228" s="131">
        <v>11</v>
      </c>
      <c r="F228" s="11">
        <v>1</v>
      </c>
      <c r="G228" s="131">
        <v>0</v>
      </c>
      <c r="H228" s="131">
        <v>1</v>
      </c>
      <c r="I228" s="131">
        <v>0</v>
      </c>
      <c r="J228" s="131">
        <v>0</v>
      </c>
      <c r="K228" s="131">
        <v>0</v>
      </c>
      <c r="L228" s="131">
        <v>1</v>
      </c>
      <c r="M228" s="131" t="s">
        <v>8644</v>
      </c>
      <c r="N228" s="131"/>
      <c r="O228" s="131"/>
      <c r="P228" s="131"/>
    </row>
    <row r="229" spans="1:16">
      <c r="A229" s="52"/>
      <c r="B229" s="126">
        <v>46138</v>
      </c>
      <c r="C229" s="24" t="s">
        <v>8636</v>
      </c>
      <c r="D229" s="131" t="s">
        <v>8584</v>
      </c>
      <c r="E229" s="131">
        <v>13</v>
      </c>
      <c r="F229" s="11">
        <v>0</v>
      </c>
      <c r="G229" s="131">
        <v>0</v>
      </c>
      <c r="H229" s="131">
        <v>0</v>
      </c>
      <c r="I229" s="131">
        <v>0</v>
      </c>
      <c r="J229" s="131">
        <v>0</v>
      </c>
      <c r="K229" s="131">
        <v>0</v>
      </c>
      <c r="L229" s="131">
        <v>0</v>
      </c>
      <c r="M229" s="131"/>
      <c r="N229" s="131"/>
      <c r="O229" s="131"/>
      <c r="P229" s="131"/>
    </row>
    <row r="230" spans="1:16">
      <c r="A230" s="52"/>
      <c r="B230" s="126">
        <v>46138</v>
      </c>
      <c r="C230" s="131" t="s">
        <v>8638</v>
      </c>
      <c r="D230" s="131" t="s">
        <v>8619</v>
      </c>
      <c r="E230" s="131">
        <v>2</v>
      </c>
      <c r="F230" s="11">
        <v>0</v>
      </c>
      <c r="G230" s="131">
        <v>0</v>
      </c>
      <c r="H230" s="131">
        <v>0</v>
      </c>
      <c r="I230" s="131">
        <v>0</v>
      </c>
      <c r="J230" s="131">
        <v>0</v>
      </c>
      <c r="K230" s="131">
        <v>0</v>
      </c>
      <c r="L230" s="131">
        <v>0</v>
      </c>
      <c r="M230" s="131"/>
      <c r="N230" s="131"/>
      <c r="O230" s="131"/>
      <c r="P230" s="131"/>
    </row>
    <row r="231" spans="1:16">
      <c r="A231" s="52"/>
      <c r="B231" s="126">
        <v>46138</v>
      </c>
      <c r="C231" s="24" t="s">
        <v>8636</v>
      </c>
      <c r="D231" s="131" t="s">
        <v>8623</v>
      </c>
      <c r="E231" s="131">
        <v>13</v>
      </c>
      <c r="F231" s="11">
        <v>3</v>
      </c>
      <c r="G231" s="131">
        <v>0</v>
      </c>
      <c r="H231" s="131">
        <v>5</v>
      </c>
      <c r="I231" s="131">
        <v>0</v>
      </c>
      <c r="J231" s="131">
        <v>0</v>
      </c>
      <c r="K231" s="131">
        <v>0</v>
      </c>
      <c r="L231" s="131">
        <v>5</v>
      </c>
      <c r="M231" s="131" t="s">
        <v>8647</v>
      </c>
      <c r="N231" s="131"/>
      <c r="O231" s="131"/>
      <c r="P231" s="131"/>
    </row>
    <row r="232" spans="1:16">
      <c r="A232" s="52"/>
      <c r="B232" s="126">
        <v>46138</v>
      </c>
      <c r="C232" s="24" t="s">
        <v>8636</v>
      </c>
      <c r="D232" s="131" t="s">
        <v>8565</v>
      </c>
      <c r="E232" s="131">
        <v>4</v>
      </c>
      <c r="F232" s="11">
        <v>1</v>
      </c>
      <c r="G232" s="131">
        <v>0</v>
      </c>
      <c r="H232" s="131">
        <v>1</v>
      </c>
      <c r="I232" s="131">
        <v>0</v>
      </c>
      <c r="J232" s="131">
        <v>0</v>
      </c>
      <c r="K232" s="131">
        <v>0</v>
      </c>
      <c r="L232" s="131">
        <v>1</v>
      </c>
      <c r="M232" s="131" t="s">
        <v>8644</v>
      </c>
      <c r="N232" s="131"/>
      <c r="O232" s="131"/>
      <c r="P232" s="131"/>
    </row>
    <row r="233" spans="1:16">
      <c r="A233" s="52"/>
      <c r="B233" s="126">
        <v>46138</v>
      </c>
      <c r="C233" s="24" t="s">
        <v>8636</v>
      </c>
      <c r="D233" s="131" t="s">
        <v>8624</v>
      </c>
      <c r="E233" s="131">
        <v>11</v>
      </c>
      <c r="F233" s="11">
        <v>0</v>
      </c>
      <c r="G233" s="131">
        <v>0</v>
      </c>
      <c r="H233" s="131">
        <v>0</v>
      </c>
      <c r="I233" s="131">
        <v>0</v>
      </c>
      <c r="J233" s="131">
        <v>0</v>
      </c>
      <c r="K233" s="131">
        <v>0</v>
      </c>
      <c r="L233" s="131">
        <v>0</v>
      </c>
      <c r="M233" s="131"/>
      <c r="N233" s="131"/>
      <c r="O233" s="131"/>
      <c r="P233" s="131"/>
    </row>
    <row r="234" spans="1:16" ht="16.5" customHeight="1">
      <c r="A234" s="52"/>
      <c r="B234" s="126">
        <v>46138</v>
      </c>
      <c r="C234" s="24" t="s">
        <v>8636</v>
      </c>
      <c r="D234" s="131" t="s">
        <v>8615</v>
      </c>
      <c r="E234" s="131">
        <v>2</v>
      </c>
      <c r="F234" s="11">
        <v>1</v>
      </c>
      <c r="G234" s="131">
        <v>0</v>
      </c>
      <c r="H234" s="131">
        <v>7</v>
      </c>
      <c r="I234" s="131">
        <v>0</v>
      </c>
      <c r="J234" s="131">
        <v>0</v>
      </c>
      <c r="K234" s="131">
        <v>0</v>
      </c>
      <c r="L234" s="131">
        <v>7</v>
      </c>
      <c r="M234" s="131" t="s">
        <v>8644</v>
      </c>
      <c r="N234" s="131"/>
      <c r="O234" s="131"/>
      <c r="P234" s="131"/>
    </row>
    <row r="235" spans="1:16">
      <c r="A235" s="52"/>
      <c r="B235" s="126">
        <v>46138</v>
      </c>
      <c r="C235" s="24" t="s">
        <v>8636</v>
      </c>
      <c r="D235" s="131" t="s">
        <v>8625</v>
      </c>
      <c r="E235" s="131">
        <v>2</v>
      </c>
      <c r="F235" s="11">
        <v>0</v>
      </c>
      <c r="G235" s="131">
        <v>0</v>
      </c>
      <c r="H235" s="131">
        <v>0</v>
      </c>
      <c r="I235" s="131">
        <v>0</v>
      </c>
      <c r="J235" s="131">
        <v>0</v>
      </c>
      <c r="K235" s="131">
        <v>0</v>
      </c>
      <c r="L235" s="131">
        <v>0</v>
      </c>
      <c r="M235" s="131"/>
      <c r="N235" s="131"/>
      <c r="O235" s="131"/>
      <c r="P235" s="131"/>
    </row>
    <row r="236" spans="1:16">
      <c r="A236" s="52"/>
      <c r="B236" s="126">
        <v>46138</v>
      </c>
      <c r="C236" s="24" t="s">
        <v>8636</v>
      </c>
      <c r="D236" s="131" t="s">
        <v>8608</v>
      </c>
      <c r="E236" s="131">
        <v>13</v>
      </c>
      <c r="F236" s="11">
        <v>3</v>
      </c>
      <c r="G236" s="131">
        <v>0</v>
      </c>
      <c r="H236" s="131">
        <v>8</v>
      </c>
      <c r="I236" s="131">
        <v>1</v>
      </c>
      <c r="J236" s="131">
        <v>0</v>
      </c>
      <c r="K236" s="131">
        <v>0</v>
      </c>
      <c r="L236" s="131">
        <v>8</v>
      </c>
      <c r="M236" s="131" t="s">
        <v>8645</v>
      </c>
      <c r="N236" s="131"/>
      <c r="O236" s="131"/>
      <c r="P236" s="131"/>
    </row>
    <row r="237" spans="1:16" ht="16.5" customHeight="1">
      <c r="A237" s="52"/>
      <c r="B237" s="126">
        <v>46138</v>
      </c>
      <c r="C237" s="131" t="s">
        <v>8643</v>
      </c>
      <c r="D237" s="131" t="s">
        <v>8474</v>
      </c>
      <c r="E237" s="131">
        <v>11</v>
      </c>
      <c r="F237" s="11">
        <v>0</v>
      </c>
      <c r="G237" s="131">
        <v>0</v>
      </c>
      <c r="H237" s="131">
        <v>0</v>
      </c>
      <c r="I237" s="131">
        <v>0</v>
      </c>
      <c r="J237" s="131">
        <v>0</v>
      </c>
      <c r="K237" s="131">
        <v>0</v>
      </c>
      <c r="L237" s="131">
        <v>0</v>
      </c>
      <c r="M237" s="131"/>
      <c r="N237" s="131"/>
      <c r="O237" s="131"/>
      <c r="P237" s="131"/>
    </row>
    <row r="238" spans="1:16">
      <c r="A238" s="52"/>
      <c r="B238" s="126">
        <v>46139</v>
      </c>
      <c r="C238" s="24" t="s">
        <v>8636</v>
      </c>
      <c r="D238" s="131" t="s">
        <v>8657</v>
      </c>
      <c r="E238" s="131">
        <v>10</v>
      </c>
      <c r="F238" s="11">
        <v>0</v>
      </c>
      <c r="G238" s="131">
        <v>0</v>
      </c>
      <c r="H238" s="131">
        <v>0</v>
      </c>
      <c r="I238" s="131">
        <v>0</v>
      </c>
      <c r="J238" s="131">
        <v>0</v>
      </c>
      <c r="K238" s="131">
        <v>0</v>
      </c>
      <c r="L238" s="131">
        <v>0</v>
      </c>
      <c r="M238" s="131"/>
      <c r="N238" s="131"/>
      <c r="O238" s="131"/>
      <c r="P238" s="131"/>
    </row>
    <row r="239" spans="1:16">
      <c r="A239" s="52"/>
      <c r="B239" s="126">
        <v>46139</v>
      </c>
      <c r="C239" s="24" t="s">
        <v>8667</v>
      </c>
      <c r="D239" s="131" t="s">
        <v>8544</v>
      </c>
      <c r="E239" s="131">
        <v>8</v>
      </c>
      <c r="F239" s="11">
        <v>0</v>
      </c>
      <c r="G239" s="131">
        <v>0</v>
      </c>
      <c r="H239" s="131">
        <v>0</v>
      </c>
      <c r="I239" s="131">
        <v>0</v>
      </c>
      <c r="J239" s="131">
        <v>0</v>
      </c>
      <c r="K239" s="131">
        <v>0</v>
      </c>
      <c r="L239" s="131">
        <v>0</v>
      </c>
      <c r="M239" s="131"/>
      <c r="N239" s="131"/>
      <c r="O239" s="131"/>
      <c r="P239" s="131"/>
    </row>
    <row r="240" spans="1:16">
      <c r="A240" s="52"/>
      <c r="B240" s="126">
        <v>46139</v>
      </c>
      <c r="C240" s="24" t="s">
        <v>8636</v>
      </c>
      <c r="D240" s="131" t="s">
        <v>8658</v>
      </c>
      <c r="E240" s="131">
        <v>1</v>
      </c>
      <c r="F240" s="11">
        <v>0</v>
      </c>
      <c r="G240" s="131">
        <v>0</v>
      </c>
      <c r="H240" s="131">
        <v>0</v>
      </c>
      <c r="I240" s="131">
        <v>0</v>
      </c>
      <c r="J240" s="131">
        <v>0</v>
      </c>
      <c r="K240" s="131">
        <v>0</v>
      </c>
      <c r="L240" s="131">
        <v>0</v>
      </c>
      <c r="M240" s="131"/>
      <c r="N240" s="131"/>
      <c r="O240" s="131"/>
      <c r="P240" s="131"/>
    </row>
    <row r="241" spans="1:26">
      <c r="A241" s="52"/>
      <c r="B241" s="126">
        <v>46139</v>
      </c>
      <c r="C241" s="24" t="s">
        <v>8667</v>
      </c>
      <c r="D241" s="131" t="s">
        <v>8489</v>
      </c>
      <c r="E241" s="131">
        <v>8</v>
      </c>
      <c r="F241" s="11">
        <v>0</v>
      </c>
      <c r="G241" s="131">
        <v>0</v>
      </c>
      <c r="H241" s="131">
        <v>0</v>
      </c>
      <c r="I241" s="131">
        <v>0</v>
      </c>
      <c r="J241" s="131">
        <v>0</v>
      </c>
      <c r="K241" s="131">
        <v>0</v>
      </c>
      <c r="L241" s="131">
        <v>0</v>
      </c>
      <c r="M241" s="131"/>
      <c r="N241" s="131"/>
      <c r="O241" s="131"/>
      <c r="P241" s="131"/>
    </row>
    <row r="242" spans="1:26">
      <c r="A242" s="52"/>
      <c r="B242" s="126">
        <v>46139</v>
      </c>
      <c r="C242" s="24" t="s">
        <v>8636</v>
      </c>
      <c r="D242" s="131" t="s">
        <v>8659</v>
      </c>
      <c r="E242" s="24">
        <v>3</v>
      </c>
      <c r="F242" s="11">
        <v>1</v>
      </c>
      <c r="G242" s="131">
        <v>0</v>
      </c>
      <c r="H242" s="131">
        <v>4</v>
      </c>
      <c r="I242" s="131">
        <v>0</v>
      </c>
      <c r="J242" s="131">
        <v>0</v>
      </c>
      <c r="K242" s="131">
        <v>0</v>
      </c>
      <c r="L242" s="131">
        <v>4</v>
      </c>
      <c r="M242" s="131" t="s">
        <v>8669</v>
      </c>
      <c r="N242" s="131"/>
      <c r="O242" s="131"/>
      <c r="P242" s="131"/>
    </row>
    <row r="243" spans="1:26">
      <c r="A243" s="52"/>
      <c r="B243" s="126">
        <v>46139</v>
      </c>
      <c r="C243" s="24" t="s">
        <v>8636</v>
      </c>
      <c r="D243" s="131" t="s">
        <v>8660</v>
      </c>
      <c r="E243" s="131">
        <v>1</v>
      </c>
      <c r="F243" s="11">
        <v>0</v>
      </c>
      <c r="G243" s="131">
        <v>0</v>
      </c>
      <c r="H243" s="131">
        <v>0</v>
      </c>
      <c r="I243" s="131">
        <v>0</v>
      </c>
      <c r="J243" s="131">
        <v>0</v>
      </c>
      <c r="K243" s="131">
        <v>0</v>
      </c>
      <c r="L243" s="131">
        <v>0</v>
      </c>
      <c r="M243" s="131"/>
      <c r="N243" s="131"/>
      <c r="O243" s="131"/>
      <c r="P243" s="131"/>
    </row>
    <row r="244" spans="1:26" s="171" customFormat="1">
      <c r="B244" s="126">
        <v>46139</v>
      </c>
      <c r="C244" s="24" t="s">
        <v>8636</v>
      </c>
      <c r="D244" s="24" t="s">
        <v>8661</v>
      </c>
      <c r="E244" s="131">
        <v>2</v>
      </c>
      <c r="F244" s="11">
        <v>0</v>
      </c>
      <c r="G244" s="131">
        <v>0</v>
      </c>
      <c r="H244" s="131">
        <v>0</v>
      </c>
      <c r="I244" s="131">
        <v>0</v>
      </c>
      <c r="J244" s="131">
        <v>0</v>
      </c>
      <c r="K244" s="131">
        <v>0</v>
      </c>
      <c r="L244" s="131">
        <v>0</v>
      </c>
      <c r="M244" s="24"/>
      <c r="N244" s="24"/>
      <c r="O244" s="24"/>
      <c r="P244" s="15"/>
      <c r="Q244" s="49"/>
      <c r="R244" s="154"/>
      <c r="S244" s="180"/>
      <c r="T244" s="185"/>
      <c r="U244" s="186"/>
      <c r="V244" s="182"/>
      <c r="W244" s="183"/>
      <c r="X244" s="187"/>
      <c r="Y244" s="188"/>
      <c r="Z244" s="189"/>
    </row>
    <row r="245" spans="1:26">
      <c r="A245" s="52"/>
      <c r="B245" s="126">
        <v>46139</v>
      </c>
      <c r="C245" s="24" t="s">
        <v>8636</v>
      </c>
      <c r="D245" s="131" t="s">
        <v>8662</v>
      </c>
      <c r="E245" s="131">
        <v>1</v>
      </c>
      <c r="F245" s="11">
        <v>0</v>
      </c>
      <c r="G245" s="131">
        <v>0</v>
      </c>
      <c r="H245" s="131">
        <v>0</v>
      </c>
      <c r="I245" s="131">
        <v>0</v>
      </c>
      <c r="J245" s="131">
        <v>0</v>
      </c>
      <c r="K245" s="131">
        <v>0</v>
      </c>
      <c r="L245" s="131">
        <v>0</v>
      </c>
      <c r="M245" s="131"/>
      <c r="N245" s="131"/>
      <c r="O245" s="131"/>
      <c r="P245" s="131"/>
    </row>
    <row r="246" spans="1:26">
      <c r="A246" s="52"/>
      <c r="B246" s="126">
        <v>46139</v>
      </c>
      <c r="C246" s="24" t="s">
        <v>8636</v>
      </c>
      <c r="D246" s="131" t="s">
        <v>8464</v>
      </c>
      <c r="E246" s="131">
        <v>13</v>
      </c>
      <c r="F246" s="11">
        <v>1</v>
      </c>
      <c r="G246" s="131">
        <v>0</v>
      </c>
      <c r="H246" s="131">
        <v>1</v>
      </c>
      <c r="I246" s="131">
        <v>0</v>
      </c>
      <c r="J246" s="131">
        <v>0</v>
      </c>
      <c r="K246" s="131">
        <v>0</v>
      </c>
      <c r="L246" s="131">
        <v>1</v>
      </c>
      <c r="M246" s="131" t="s">
        <v>8669</v>
      </c>
      <c r="N246" s="131"/>
      <c r="O246" s="131"/>
      <c r="P246" s="131"/>
    </row>
    <row r="247" spans="1:26">
      <c r="A247" s="52"/>
      <c r="B247" s="126">
        <v>46139</v>
      </c>
      <c r="C247" s="24" t="s">
        <v>8636</v>
      </c>
      <c r="D247" s="131" t="s">
        <v>8540</v>
      </c>
      <c r="E247" s="131">
        <v>5</v>
      </c>
      <c r="F247" s="11">
        <v>5</v>
      </c>
      <c r="G247" s="131">
        <v>0</v>
      </c>
      <c r="H247" s="131">
        <v>7</v>
      </c>
      <c r="I247" s="131">
        <v>0</v>
      </c>
      <c r="J247" s="131">
        <v>0</v>
      </c>
      <c r="K247" s="131">
        <v>0</v>
      </c>
      <c r="L247" s="131">
        <v>7</v>
      </c>
      <c r="M247" s="131" t="s">
        <v>8669</v>
      </c>
      <c r="N247" s="131"/>
      <c r="O247" s="131"/>
      <c r="P247" s="131"/>
    </row>
    <row r="248" spans="1:26">
      <c r="A248" s="52"/>
      <c r="B248" s="126">
        <v>46140</v>
      </c>
      <c r="C248" s="24" t="s">
        <v>8679</v>
      </c>
      <c r="D248" s="131" t="s">
        <v>8674</v>
      </c>
      <c r="E248" s="131">
        <v>4</v>
      </c>
      <c r="F248" s="11">
        <v>0</v>
      </c>
      <c r="G248" s="131">
        <v>0</v>
      </c>
      <c r="H248" s="131">
        <v>1</v>
      </c>
      <c r="I248" s="131">
        <v>0</v>
      </c>
      <c r="J248" s="131">
        <v>0</v>
      </c>
      <c r="K248" s="131">
        <v>0</v>
      </c>
      <c r="L248" s="131">
        <v>1</v>
      </c>
      <c r="M248" s="131"/>
      <c r="N248" s="131"/>
      <c r="O248" s="131" t="s">
        <v>8687</v>
      </c>
      <c r="P248" s="131" t="s">
        <v>8688</v>
      </c>
    </row>
    <row r="249" spans="1:26">
      <c r="A249" s="52"/>
      <c r="B249" s="126">
        <v>46140</v>
      </c>
      <c r="C249" s="24" t="s">
        <v>8680</v>
      </c>
      <c r="D249" s="131" t="s">
        <v>8675</v>
      </c>
      <c r="E249" s="131">
        <v>1</v>
      </c>
      <c r="F249" s="11">
        <v>0</v>
      </c>
      <c r="G249" s="131">
        <v>0</v>
      </c>
      <c r="H249" s="131">
        <v>0</v>
      </c>
      <c r="I249" s="131">
        <v>0</v>
      </c>
      <c r="J249" s="131">
        <v>0</v>
      </c>
      <c r="K249" s="131">
        <v>0</v>
      </c>
      <c r="L249" s="131">
        <v>0</v>
      </c>
      <c r="M249" s="131"/>
      <c r="N249" s="131"/>
      <c r="O249" s="131"/>
      <c r="P249" s="131"/>
    </row>
    <row r="250" spans="1:26">
      <c r="A250" s="52"/>
      <c r="B250" s="126">
        <v>46140</v>
      </c>
      <c r="C250" s="24" t="s">
        <v>8680</v>
      </c>
      <c r="D250" s="131" t="s">
        <v>8539</v>
      </c>
      <c r="E250" s="131">
        <v>5</v>
      </c>
      <c r="F250" s="11">
        <v>3</v>
      </c>
      <c r="G250" s="131">
        <v>0</v>
      </c>
      <c r="H250" s="131">
        <v>11</v>
      </c>
      <c r="I250" s="131">
        <v>0</v>
      </c>
      <c r="J250" s="131">
        <v>0</v>
      </c>
      <c r="K250" s="131">
        <v>0</v>
      </c>
      <c r="L250" s="131">
        <v>11</v>
      </c>
      <c r="M250" s="131" t="s">
        <v>8689</v>
      </c>
      <c r="N250" s="131"/>
      <c r="O250" s="131"/>
      <c r="P250" s="131"/>
    </row>
    <row r="251" spans="1:26">
      <c r="A251" s="52"/>
      <c r="B251" s="126">
        <v>46140</v>
      </c>
      <c r="C251" s="24" t="s">
        <v>8680</v>
      </c>
      <c r="D251" s="131" t="s">
        <v>8676</v>
      </c>
      <c r="E251" s="131">
        <v>3</v>
      </c>
      <c r="F251" s="11">
        <v>0</v>
      </c>
      <c r="G251" s="131">
        <v>0</v>
      </c>
      <c r="H251" s="131">
        <v>0</v>
      </c>
      <c r="I251" s="131">
        <v>0</v>
      </c>
      <c r="J251" s="131">
        <v>0</v>
      </c>
      <c r="K251" s="131">
        <v>0</v>
      </c>
      <c r="L251" s="131">
        <v>0</v>
      </c>
      <c r="M251" s="131"/>
      <c r="N251" s="131"/>
      <c r="O251" s="131"/>
      <c r="P251" s="131"/>
    </row>
    <row r="252" spans="1:26">
      <c r="A252" s="52"/>
      <c r="B252" s="126">
        <v>46140</v>
      </c>
      <c r="C252" s="24" t="s">
        <v>8680</v>
      </c>
      <c r="D252" s="131" t="s">
        <v>8677</v>
      </c>
      <c r="E252" s="131">
        <v>2</v>
      </c>
      <c r="F252" s="11">
        <v>0</v>
      </c>
      <c r="G252" s="131">
        <v>0</v>
      </c>
      <c r="H252" s="131">
        <v>0</v>
      </c>
      <c r="I252" s="131">
        <v>0</v>
      </c>
      <c r="J252" s="131">
        <v>0</v>
      </c>
      <c r="K252" s="131">
        <v>0</v>
      </c>
      <c r="L252" s="131">
        <v>0</v>
      </c>
      <c r="M252" s="131"/>
      <c r="N252" s="131"/>
      <c r="O252" s="131"/>
      <c r="P252" s="131"/>
    </row>
    <row r="253" spans="1:26">
      <c r="A253" s="52"/>
      <c r="B253" s="126">
        <v>46140</v>
      </c>
      <c r="C253" s="131" t="s">
        <v>8681</v>
      </c>
      <c r="D253" s="131" t="s">
        <v>8678</v>
      </c>
      <c r="E253" s="131">
        <v>2</v>
      </c>
      <c r="F253" s="11">
        <v>0</v>
      </c>
      <c r="G253" s="131">
        <v>0</v>
      </c>
      <c r="H253" s="131">
        <v>0</v>
      </c>
      <c r="I253" s="131">
        <v>0</v>
      </c>
      <c r="J253" s="131">
        <v>0</v>
      </c>
      <c r="K253" s="131">
        <v>0</v>
      </c>
      <c r="L253" s="131">
        <v>0</v>
      </c>
      <c r="M253" s="131"/>
      <c r="N253" s="131"/>
      <c r="O253" s="131"/>
      <c r="P253" s="131"/>
    </row>
    <row r="254" spans="1:26">
      <c r="A254" s="52"/>
      <c r="B254" s="126">
        <v>46140</v>
      </c>
      <c r="C254" s="24" t="s">
        <v>8680</v>
      </c>
      <c r="D254" s="131" t="s">
        <v>8690</v>
      </c>
      <c r="E254" s="131">
        <v>2</v>
      </c>
      <c r="F254" s="11">
        <v>1</v>
      </c>
      <c r="G254" s="131">
        <v>0</v>
      </c>
      <c r="H254" s="131">
        <v>4</v>
      </c>
      <c r="I254" s="131">
        <v>0</v>
      </c>
      <c r="J254" s="131">
        <v>0</v>
      </c>
      <c r="K254" s="131">
        <v>0</v>
      </c>
      <c r="L254" s="131">
        <v>4</v>
      </c>
      <c r="M254" s="131" t="s">
        <v>8688</v>
      </c>
      <c r="N254" s="131"/>
      <c r="O254" s="131"/>
      <c r="P254" s="131"/>
    </row>
    <row r="255" spans="1:26">
      <c r="A255" s="52"/>
      <c r="B255" s="126">
        <v>46140</v>
      </c>
      <c r="C255" s="24" t="s">
        <v>8680</v>
      </c>
      <c r="D255" s="131" t="s">
        <v>8691</v>
      </c>
      <c r="E255" s="131">
        <v>2</v>
      </c>
      <c r="F255" s="11">
        <v>1</v>
      </c>
      <c r="G255" s="131">
        <v>0</v>
      </c>
      <c r="H255" s="131">
        <v>3</v>
      </c>
      <c r="I255" s="131">
        <v>0</v>
      </c>
      <c r="J255" s="131">
        <v>0</v>
      </c>
      <c r="K255" s="131">
        <v>0</v>
      </c>
      <c r="L255" s="131">
        <v>3</v>
      </c>
      <c r="M255" s="131" t="s">
        <v>8688</v>
      </c>
      <c r="N255" s="131"/>
      <c r="O255" s="131"/>
      <c r="P255" s="131"/>
    </row>
    <row r="256" spans="1:26">
      <c r="A256" s="52"/>
      <c r="B256" s="126">
        <v>46140</v>
      </c>
      <c r="C256" s="24" t="s">
        <v>8680</v>
      </c>
      <c r="D256" s="131" t="s">
        <v>8692</v>
      </c>
      <c r="E256" s="131">
        <v>4</v>
      </c>
      <c r="F256" s="11">
        <v>1</v>
      </c>
      <c r="G256" s="131">
        <v>0</v>
      </c>
      <c r="H256" s="131">
        <v>2</v>
      </c>
      <c r="I256" s="131">
        <v>0</v>
      </c>
      <c r="J256" s="131">
        <v>0</v>
      </c>
      <c r="K256" s="131">
        <v>0</v>
      </c>
      <c r="L256" s="131">
        <v>2</v>
      </c>
      <c r="M256" s="131" t="s">
        <v>8693</v>
      </c>
      <c r="N256" s="131"/>
      <c r="O256" s="131"/>
      <c r="P256" s="131"/>
    </row>
    <row r="257" spans="1:16">
      <c r="A257" s="52"/>
      <c r="B257" s="126">
        <v>46140</v>
      </c>
      <c r="C257" s="24" t="s">
        <v>8680</v>
      </c>
      <c r="D257" s="131" t="s">
        <v>8685</v>
      </c>
      <c r="E257" s="131">
        <v>5</v>
      </c>
      <c r="F257" s="11">
        <v>5</v>
      </c>
      <c r="G257" s="131">
        <v>0</v>
      </c>
      <c r="H257" s="131">
        <v>25</v>
      </c>
      <c r="I257" s="131">
        <v>0</v>
      </c>
      <c r="J257" s="131">
        <v>0</v>
      </c>
      <c r="K257" s="131">
        <v>0</v>
      </c>
      <c r="L257" s="131">
        <v>25</v>
      </c>
      <c r="M257" s="131" t="s">
        <v>8687</v>
      </c>
      <c r="N257" s="131"/>
      <c r="O257" s="131"/>
      <c r="P257" s="131"/>
    </row>
    <row r="258" spans="1:16">
      <c r="A258" s="52"/>
      <c r="B258" s="126">
        <v>46141</v>
      </c>
      <c r="C258" s="24" t="s">
        <v>2366</v>
      </c>
      <c r="D258" s="131" t="s">
        <v>8695</v>
      </c>
      <c r="E258" s="131">
        <v>2</v>
      </c>
      <c r="F258" s="11">
        <v>0</v>
      </c>
      <c r="G258" s="131">
        <v>0</v>
      </c>
      <c r="H258" s="131">
        <v>0</v>
      </c>
      <c r="I258" s="131">
        <v>0</v>
      </c>
      <c r="J258" s="131">
        <v>0</v>
      </c>
      <c r="K258" s="131">
        <v>0</v>
      </c>
      <c r="L258" s="131">
        <v>0</v>
      </c>
      <c r="M258" s="131"/>
      <c r="N258" s="131"/>
      <c r="O258" s="131"/>
      <c r="P258" s="131"/>
    </row>
    <row r="259" spans="1:16">
      <c r="A259" s="52"/>
      <c r="B259" s="126">
        <v>46142</v>
      </c>
      <c r="C259" s="131" t="s">
        <v>8710</v>
      </c>
      <c r="D259" s="131" t="s">
        <v>8709</v>
      </c>
      <c r="E259" s="131">
        <v>1</v>
      </c>
      <c r="F259" s="11">
        <v>0</v>
      </c>
      <c r="G259" s="131">
        <v>0</v>
      </c>
      <c r="H259" s="131">
        <v>0</v>
      </c>
      <c r="I259" s="131">
        <v>0</v>
      </c>
      <c r="J259" s="131">
        <v>0</v>
      </c>
      <c r="K259" s="131">
        <v>0</v>
      </c>
      <c r="L259" s="131">
        <v>0</v>
      </c>
      <c r="M259" s="131"/>
      <c r="N259" s="131"/>
      <c r="O259" s="131"/>
      <c r="P259" s="131"/>
    </row>
    <row r="260" spans="1:16">
      <c r="A260" s="52"/>
      <c r="B260" s="126">
        <v>46142</v>
      </c>
      <c r="C260" s="131" t="s">
        <v>18</v>
      </c>
      <c r="D260" s="131" t="s">
        <v>8581</v>
      </c>
      <c r="E260" s="131">
        <v>1</v>
      </c>
      <c r="F260" s="11">
        <v>0</v>
      </c>
      <c r="G260" s="131">
        <v>0</v>
      </c>
      <c r="H260" s="131">
        <v>0</v>
      </c>
      <c r="I260" s="131">
        <v>0</v>
      </c>
      <c r="J260" s="131">
        <v>0</v>
      </c>
      <c r="K260" s="131">
        <v>0</v>
      </c>
      <c r="L260" s="131">
        <v>0</v>
      </c>
      <c r="M260" s="131"/>
      <c r="N260" s="131"/>
      <c r="O260" s="131"/>
      <c r="P260" s="131"/>
    </row>
    <row r="261" spans="1:16">
      <c r="A261" s="52"/>
      <c r="B261" s="126">
        <v>46142</v>
      </c>
      <c r="C261" s="131" t="s">
        <v>8710</v>
      </c>
      <c r="D261" s="131" t="s">
        <v>8715</v>
      </c>
      <c r="E261" s="131">
        <v>1</v>
      </c>
      <c r="F261" s="11">
        <v>1</v>
      </c>
      <c r="G261" s="131">
        <v>0</v>
      </c>
      <c r="H261" s="131">
        <v>0</v>
      </c>
      <c r="I261" s="131">
        <v>0</v>
      </c>
      <c r="J261" s="131">
        <v>0</v>
      </c>
      <c r="K261" s="131">
        <v>0</v>
      </c>
      <c r="L261" s="131">
        <v>0</v>
      </c>
      <c r="M261" s="131"/>
      <c r="N261" s="131"/>
      <c r="O261" s="131"/>
      <c r="P261" s="131"/>
    </row>
    <row r="262" spans="1:16">
      <c r="A262" s="52"/>
      <c r="B262" s="126">
        <v>46142</v>
      </c>
      <c r="C262" s="131" t="s">
        <v>8710</v>
      </c>
      <c r="D262" s="131" t="s">
        <v>8716</v>
      </c>
      <c r="E262" s="131">
        <v>1</v>
      </c>
      <c r="F262" s="11">
        <v>1</v>
      </c>
      <c r="G262" s="131">
        <v>0</v>
      </c>
      <c r="H262" s="131">
        <v>2</v>
      </c>
      <c r="I262" s="131">
        <v>0</v>
      </c>
      <c r="J262" s="131">
        <v>0</v>
      </c>
      <c r="K262" s="131">
        <v>0</v>
      </c>
      <c r="L262" s="131">
        <v>2</v>
      </c>
      <c r="M262" s="131" t="s">
        <v>8742</v>
      </c>
      <c r="N262" s="131"/>
      <c r="O262" s="131"/>
      <c r="P262" s="131"/>
    </row>
    <row r="263" spans="1:16">
      <c r="A263" s="52"/>
      <c r="B263" s="126">
        <v>46143</v>
      </c>
      <c r="C263" s="131" t="s">
        <v>7011</v>
      </c>
      <c r="D263" s="131" t="s">
        <v>8726</v>
      </c>
      <c r="E263" s="131">
        <v>9</v>
      </c>
      <c r="F263" s="11">
        <v>0</v>
      </c>
      <c r="G263" s="131">
        <v>0</v>
      </c>
      <c r="H263" s="131">
        <v>0</v>
      </c>
      <c r="I263" s="131">
        <v>0</v>
      </c>
      <c r="J263" s="131">
        <v>0</v>
      </c>
      <c r="K263" s="131">
        <v>0</v>
      </c>
      <c r="L263" s="131">
        <v>0</v>
      </c>
      <c r="M263" s="131"/>
    </row>
    <row r="264" spans="1:16">
      <c r="A264" s="52"/>
      <c r="B264" s="126">
        <v>46143</v>
      </c>
      <c r="C264" s="131" t="s">
        <v>3130</v>
      </c>
      <c r="D264" s="131" t="s">
        <v>8579</v>
      </c>
      <c r="E264" s="131">
        <v>6</v>
      </c>
      <c r="F264" s="11">
        <v>0</v>
      </c>
      <c r="G264" s="131">
        <v>0</v>
      </c>
      <c r="H264" s="131">
        <v>0</v>
      </c>
      <c r="I264" s="131">
        <v>0</v>
      </c>
      <c r="J264" s="131">
        <v>0</v>
      </c>
      <c r="K264" s="131">
        <v>0</v>
      </c>
      <c r="L264" s="131">
        <v>0</v>
      </c>
      <c r="M264" s="131"/>
      <c r="O264" s="131"/>
      <c r="P264" s="131"/>
    </row>
    <row r="265" spans="1:16">
      <c r="A265" s="52"/>
      <c r="B265" s="126">
        <v>46143</v>
      </c>
      <c r="C265" s="131" t="s">
        <v>3130</v>
      </c>
      <c r="D265" s="131" t="s">
        <v>8583</v>
      </c>
      <c r="E265" s="131">
        <v>3</v>
      </c>
      <c r="F265" s="11">
        <v>0</v>
      </c>
      <c r="G265" s="131">
        <v>0</v>
      </c>
      <c r="H265" s="131">
        <v>0</v>
      </c>
      <c r="I265" s="131">
        <v>0</v>
      </c>
      <c r="J265" s="131">
        <v>0</v>
      </c>
      <c r="K265" s="131">
        <v>0</v>
      </c>
      <c r="L265" s="131">
        <v>0</v>
      </c>
      <c r="M265" s="131"/>
      <c r="O265" s="131"/>
      <c r="P265" s="131"/>
    </row>
    <row r="266" spans="1:16">
      <c r="A266" s="52"/>
      <c r="B266" s="126">
        <v>46143</v>
      </c>
      <c r="C266" s="131" t="s">
        <v>635</v>
      </c>
      <c r="D266" s="131" t="s">
        <v>8727</v>
      </c>
      <c r="E266" s="131">
        <v>1</v>
      </c>
      <c r="F266" s="11">
        <v>0</v>
      </c>
      <c r="G266" s="131">
        <v>0</v>
      </c>
      <c r="H266" s="131">
        <v>0</v>
      </c>
      <c r="I266" s="131">
        <v>0</v>
      </c>
      <c r="J266" s="131">
        <v>0</v>
      </c>
      <c r="K266" s="131">
        <v>0</v>
      </c>
      <c r="L266" s="131">
        <v>0</v>
      </c>
      <c r="M266" s="131"/>
    </row>
    <row r="267" spans="1:16">
      <c r="A267" s="52"/>
      <c r="B267" s="126">
        <v>46143</v>
      </c>
      <c r="C267" s="131" t="s">
        <v>7011</v>
      </c>
      <c r="D267" s="131" t="s">
        <v>8728</v>
      </c>
      <c r="E267" s="131">
        <v>13</v>
      </c>
      <c r="F267" s="11">
        <v>0</v>
      </c>
      <c r="G267" s="131">
        <v>0</v>
      </c>
      <c r="H267" s="131">
        <v>0</v>
      </c>
      <c r="I267" s="131">
        <v>0</v>
      </c>
      <c r="J267" s="131">
        <v>0</v>
      </c>
      <c r="K267" s="131">
        <v>0</v>
      </c>
      <c r="L267" s="131">
        <v>0</v>
      </c>
      <c r="M267" s="131"/>
    </row>
    <row r="268" spans="1:16">
      <c r="A268" s="52"/>
      <c r="B268" s="126">
        <v>46143</v>
      </c>
      <c r="C268" s="131" t="s">
        <v>3130</v>
      </c>
      <c r="D268" s="131" t="s">
        <v>8729</v>
      </c>
      <c r="E268" s="131">
        <v>3</v>
      </c>
      <c r="F268" s="11">
        <v>2</v>
      </c>
      <c r="G268" s="131">
        <v>0</v>
      </c>
      <c r="H268" s="131">
        <v>8</v>
      </c>
      <c r="I268" s="131">
        <v>0</v>
      </c>
      <c r="J268" s="131">
        <v>0</v>
      </c>
      <c r="K268" s="131">
        <v>0</v>
      </c>
      <c r="L268" s="131">
        <v>8</v>
      </c>
      <c r="M268" s="131"/>
      <c r="O268" s="13" t="s">
        <v>8742</v>
      </c>
      <c r="P268" s="13" t="s">
        <v>8742</v>
      </c>
    </row>
    <row r="269" spans="1:16">
      <c r="A269" s="52"/>
      <c r="B269" s="126">
        <v>46144</v>
      </c>
      <c r="C269" s="131" t="s">
        <v>635</v>
      </c>
      <c r="D269" s="131" t="s">
        <v>8730</v>
      </c>
      <c r="E269" s="131">
        <v>10</v>
      </c>
      <c r="F269" s="11">
        <v>2</v>
      </c>
      <c r="G269" s="131">
        <v>0</v>
      </c>
      <c r="H269" s="131">
        <v>7</v>
      </c>
      <c r="I269" s="131">
        <v>0</v>
      </c>
      <c r="J269" s="131">
        <v>0</v>
      </c>
      <c r="K269" s="131">
        <v>0</v>
      </c>
      <c r="L269" s="131">
        <v>7</v>
      </c>
      <c r="M269" s="131" t="s">
        <v>8771</v>
      </c>
      <c r="N269" s="13" t="s">
        <v>8771</v>
      </c>
      <c r="O269" s="13" t="s">
        <v>8742</v>
      </c>
      <c r="P269" s="13" t="s">
        <v>8742</v>
      </c>
    </row>
    <row r="270" spans="1:16">
      <c r="A270" s="52"/>
      <c r="B270" s="126">
        <v>46144</v>
      </c>
      <c r="C270" s="131" t="s">
        <v>3130</v>
      </c>
      <c r="D270" s="131" t="s">
        <v>8577</v>
      </c>
      <c r="E270" s="131">
        <v>11</v>
      </c>
      <c r="F270" s="11">
        <v>8</v>
      </c>
      <c r="G270" s="131">
        <v>0</v>
      </c>
      <c r="H270" s="131">
        <v>13</v>
      </c>
      <c r="I270" s="131">
        <v>0</v>
      </c>
      <c r="J270" s="131">
        <v>0</v>
      </c>
      <c r="K270" s="131">
        <v>0</v>
      </c>
      <c r="L270" s="131">
        <v>13</v>
      </c>
      <c r="M270" s="131" t="s">
        <v>8742</v>
      </c>
    </row>
    <row r="271" spans="1:16">
      <c r="A271" s="52"/>
      <c r="B271" s="126">
        <v>46144</v>
      </c>
      <c r="C271" s="131" t="s">
        <v>7011</v>
      </c>
      <c r="D271" s="131" t="s">
        <v>8487</v>
      </c>
      <c r="E271" s="131">
        <v>2</v>
      </c>
      <c r="F271" s="11">
        <v>0</v>
      </c>
      <c r="G271" s="131">
        <v>0</v>
      </c>
      <c r="H271" s="131">
        <v>0</v>
      </c>
      <c r="I271" s="131">
        <v>0</v>
      </c>
      <c r="J271" s="131">
        <v>0</v>
      </c>
      <c r="K271" s="131">
        <v>0</v>
      </c>
      <c r="L271" s="131">
        <v>0</v>
      </c>
      <c r="M271" s="131"/>
    </row>
    <row r="272" spans="1:16">
      <c r="A272" s="52"/>
      <c r="B272" s="126">
        <v>46144</v>
      </c>
      <c r="C272" s="131" t="s">
        <v>7011</v>
      </c>
      <c r="D272" s="131" t="s">
        <v>8731</v>
      </c>
      <c r="E272" s="131">
        <v>4</v>
      </c>
      <c r="F272" s="11">
        <v>2</v>
      </c>
      <c r="G272" s="131">
        <v>0</v>
      </c>
      <c r="H272" s="131">
        <v>2</v>
      </c>
      <c r="I272" s="131">
        <v>0</v>
      </c>
      <c r="J272" s="131">
        <v>0</v>
      </c>
      <c r="K272" s="131">
        <v>0</v>
      </c>
      <c r="L272" s="131">
        <v>2</v>
      </c>
      <c r="M272" s="131" t="s">
        <v>8742</v>
      </c>
      <c r="O272" s="131"/>
      <c r="P272" s="131"/>
    </row>
    <row r="273" spans="1:16">
      <c r="A273" s="52"/>
      <c r="B273" s="126">
        <v>46144</v>
      </c>
      <c r="C273" s="131" t="s">
        <v>7011</v>
      </c>
      <c r="D273" s="131" t="s">
        <v>8732</v>
      </c>
      <c r="E273" s="131">
        <v>2</v>
      </c>
      <c r="F273" s="11">
        <v>0</v>
      </c>
      <c r="G273" s="131">
        <v>0</v>
      </c>
      <c r="H273" s="131">
        <v>0</v>
      </c>
      <c r="I273" s="131">
        <v>0</v>
      </c>
      <c r="J273" s="131">
        <v>0</v>
      </c>
      <c r="K273" s="131">
        <v>0</v>
      </c>
      <c r="L273" s="131">
        <v>0</v>
      </c>
      <c r="M273" s="131"/>
      <c r="O273" s="131"/>
      <c r="P273" s="131"/>
    </row>
    <row r="274" spans="1:16">
      <c r="A274" s="52"/>
      <c r="B274" s="126">
        <v>46144</v>
      </c>
      <c r="C274" s="131" t="s">
        <v>635</v>
      </c>
      <c r="D274" s="131" t="s">
        <v>8772</v>
      </c>
      <c r="E274" s="131">
        <v>4</v>
      </c>
      <c r="F274" s="11">
        <v>1</v>
      </c>
      <c r="G274" s="131">
        <v>0</v>
      </c>
      <c r="H274" s="131">
        <v>2</v>
      </c>
      <c r="I274" s="131">
        <v>0</v>
      </c>
      <c r="J274" s="131">
        <v>0</v>
      </c>
      <c r="K274" s="131">
        <v>0</v>
      </c>
      <c r="L274" s="131">
        <v>2</v>
      </c>
      <c r="M274" s="131" t="s">
        <v>8773</v>
      </c>
      <c r="O274" s="131"/>
      <c r="P274" s="131"/>
    </row>
    <row r="275" spans="1:16">
      <c r="A275" s="52"/>
      <c r="B275" s="126">
        <v>46144</v>
      </c>
      <c r="C275" s="131" t="s">
        <v>635</v>
      </c>
      <c r="D275" s="131" t="s">
        <v>8734</v>
      </c>
      <c r="E275" s="11">
        <v>2</v>
      </c>
      <c r="F275" s="11">
        <v>1</v>
      </c>
      <c r="G275" s="131">
        <v>0</v>
      </c>
      <c r="H275" s="131">
        <v>7</v>
      </c>
      <c r="I275" s="131">
        <v>0</v>
      </c>
      <c r="J275" s="131">
        <v>0</v>
      </c>
      <c r="K275" s="131">
        <v>0</v>
      </c>
      <c r="L275" s="131">
        <v>7</v>
      </c>
      <c r="M275" s="131" t="s">
        <v>8770</v>
      </c>
      <c r="N275" s="13" t="s">
        <v>8771</v>
      </c>
      <c r="O275" s="131" t="s">
        <v>8742</v>
      </c>
      <c r="P275" s="131" t="s">
        <v>8742</v>
      </c>
    </row>
    <row r="276" spans="1:16">
      <c r="A276" s="52"/>
      <c r="B276" s="126">
        <v>46144</v>
      </c>
      <c r="C276" s="131" t="s">
        <v>635</v>
      </c>
      <c r="D276" s="131" t="s">
        <v>8735</v>
      </c>
      <c r="E276" s="131">
        <v>2</v>
      </c>
      <c r="F276" s="11">
        <v>1</v>
      </c>
      <c r="G276" s="131">
        <v>0</v>
      </c>
      <c r="H276" s="131">
        <v>1</v>
      </c>
      <c r="I276" s="131">
        <v>0</v>
      </c>
      <c r="J276" s="131">
        <v>0</v>
      </c>
      <c r="K276" s="131">
        <v>0</v>
      </c>
      <c r="L276" s="131">
        <v>1</v>
      </c>
      <c r="M276" s="131" t="s">
        <v>8769</v>
      </c>
      <c r="O276" s="131"/>
      <c r="P276" s="131"/>
    </row>
    <row r="277" spans="1:16">
      <c r="A277" s="52"/>
      <c r="B277" s="126">
        <v>46144</v>
      </c>
      <c r="C277" s="131" t="s">
        <v>635</v>
      </c>
      <c r="D277" s="131" t="s">
        <v>8715</v>
      </c>
      <c r="E277" s="131">
        <v>1</v>
      </c>
      <c r="F277" s="11">
        <v>0</v>
      </c>
      <c r="G277" s="131">
        <v>0</v>
      </c>
      <c r="H277" s="131">
        <v>0</v>
      </c>
      <c r="I277" s="131">
        <v>0</v>
      </c>
      <c r="J277" s="131">
        <v>0</v>
      </c>
      <c r="K277" s="131">
        <v>0</v>
      </c>
      <c r="L277" s="131">
        <v>0</v>
      </c>
      <c r="M277" s="131"/>
      <c r="O277" s="131"/>
      <c r="P277" s="131"/>
    </row>
    <row r="278" spans="1:16">
      <c r="A278" s="52"/>
      <c r="B278" s="126">
        <v>46144</v>
      </c>
      <c r="C278" s="131" t="s">
        <v>3130</v>
      </c>
      <c r="D278" s="131" t="s">
        <v>8619</v>
      </c>
      <c r="E278" s="131">
        <v>2</v>
      </c>
      <c r="F278" s="11">
        <v>0</v>
      </c>
      <c r="G278" s="131">
        <v>0</v>
      </c>
      <c r="H278" s="131">
        <v>0</v>
      </c>
      <c r="I278" s="131">
        <v>0</v>
      </c>
      <c r="J278" s="131">
        <v>0</v>
      </c>
      <c r="K278" s="131">
        <v>0</v>
      </c>
      <c r="L278" s="131">
        <v>0</v>
      </c>
      <c r="M278" s="131"/>
      <c r="N278" s="131"/>
      <c r="O278" s="131"/>
      <c r="P278" s="131"/>
    </row>
    <row r="279" spans="1:16">
      <c r="B279" s="126">
        <v>46143</v>
      </c>
      <c r="C279" s="131" t="s">
        <v>635</v>
      </c>
      <c r="D279" s="131" t="s">
        <v>8716</v>
      </c>
      <c r="E279" s="131">
        <v>1</v>
      </c>
      <c r="F279" s="11">
        <v>1</v>
      </c>
      <c r="G279" s="131">
        <v>0</v>
      </c>
      <c r="H279" s="131">
        <v>2</v>
      </c>
      <c r="I279" s="131">
        <v>0</v>
      </c>
      <c r="J279" s="131">
        <v>0</v>
      </c>
      <c r="K279" s="131">
        <v>0</v>
      </c>
      <c r="L279" s="131">
        <v>2</v>
      </c>
      <c r="M279" s="131" t="s">
        <v>8770</v>
      </c>
      <c r="N279" s="131"/>
    </row>
    <row r="280" spans="1:16">
      <c r="B280" s="126">
        <v>46143</v>
      </c>
      <c r="C280" s="131" t="s">
        <v>7011</v>
      </c>
      <c r="D280" s="131" t="s">
        <v>8743</v>
      </c>
      <c r="E280" s="131">
        <v>3</v>
      </c>
      <c r="F280" s="11">
        <v>3</v>
      </c>
      <c r="G280" s="131">
        <v>0</v>
      </c>
      <c r="H280" s="131">
        <v>7</v>
      </c>
      <c r="I280" s="131">
        <v>0</v>
      </c>
      <c r="J280" s="131">
        <v>0</v>
      </c>
      <c r="K280" s="131">
        <v>0</v>
      </c>
      <c r="L280" s="131">
        <v>7</v>
      </c>
      <c r="M280" s="131" t="s">
        <v>8771</v>
      </c>
      <c r="N280" s="131"/>
    </row>
    <row r="281" spans="1:16">
      <c r="B281" s="126">
        <v>46144</v>
      </c>
      <c r="C281" s="131" t="s">
        <v>3130</v>
      </c>
      <c r="D281" s="131" t="s">
        <v>8737</v>
      </c>
      <c r="E281" s="131">
        <v>2</v>
      </c>
      <c r="F281" s="11">
        <v>2</v>
      </c>
      <c r="G281" s="131">
        <v>0</v>
      </c>
      <c r="H281" s="131">
        <v>0</v>
      </c>
      <c r="I281" s="131">
        <v>0</v>
      </c>
      <c r="J281" s="131">
        <v>0</v>
      </c>
      <c r="K281" s="131">
        <v>0</v>
      </c>
      <c r="L281" s="131">
        <v>0</v>
      </c>
      <c r="M281" s="131"/>
      <c r="N281" s="131"/>
    </row>
    <row r="282" spans="1:16">
      <c r="B282" s="126">
        <v>46144</v>
      </c>
      <c r="C282" s="131" t="s">
        <v>635</v>
      </c>
      <c r="D282" s="131" t="s">
        <v>8745</v>
      </c>
      <c r="E282" s="131">
        <v>2</v>
      </c>
      <c r="F282" s="11">
        <v>2</v>
      </c>
      <c r="G282" s="131">
        <v>0</v>
      </c>
      <c r="H282" s="131">
        <v>4</v>
      </c>
      <c r="I282" s="131">
        <v>0</v>
      </c>
      <c r="J282" s="131">
        <v>0</v>
      </c>
      <c r="K282" s="131">
        <v>0</v>
      </c>
      <c r="L282" s="131">
        <v>4</v>
      </c>
      <c r="M282" s="131" t="s">
        <v>8742</v>
      </c>
      <c r="N282" s="131"/>
    </row>
    <row r="283" spans="1:16">
      <c r="B283" s="126">
        <v>46144</v>
      </c>
      <c r="C283" s="131" t="s">
        <v>3130</v>
      </c>
      <c r="D283" s="131" t="s">
        <v>8746</v>
      </c>
      <c r="E283" s="131">
        <v>3</v>
      </c>
      <c r="F283" s="11">
        <v>3</v>
      </c>
      <c r="G283" s="131">
        <v>0</v>
      </c>
      <c r="H283" s="131">
        <v>31</v>
      </c>
      <c r="I283" s="131">
        <v>0</v>
      </c>
      <c r="J283" s="131">
        <v>0</v>
      </c>
      <c r="K283" s="131">
        <v>0</v>
      </c>
      <c r="L283" s="131">
        <v>31</v>
      </c>
      <c r="M283" s="131"/>
      <c r="N283" s="131"/>
      <c r="O283" s="13" t="s">
        <v>8742</v>
      </c>
      <c r="P283" s="13" t="s">
        <v>8773</v>
      </c>
    </row>
    <row r="284" spans="1:16">
      <c r="B284" s="126">
        <v>46144</v>
      </c>
      <c r="C284" s="131" t="s">
        <v>635</v>
      </c>
      <c r="D284" s="131" t="s">
        <v>8747</v>
      </c>
      <c r="E284" s="131">
        <v>2</v>
      </c>
      <c r="F284" s="11">
        <v>2</v>
      </c>
      <c r="G284" s="131">
        <v>0</v>
      </c>
      <c r="H284" s="131">
        <v>2</v>
      </c>
      <c r="I284" s="131">
        <v>0</v>
      </c>
      <c r="J284" s="131">
        <v>0</v>
      </c>
      <c r="K284" s="131">
        <v>0</v>
      </c>
      <c r="L284" s="131">
        <v>2</v>
      </c>
      <c r="M284" s="131" t="s">
        <v>8770</v>
      </c>
      <c r="N284" s="131"/>
    </row>
    <row r="285" spans="1:16">
      <c r="B285" s="126">
        <v>46144</v>
      </c>
      <c r="C285" s="131" t="s">
        <v>3130</v>
      </c>
      <c r="D285" s="131" t="s">
        <v>8775</v>
      </c>
      <c r="E285" s="131">
        <v>2</v>
      </c>
      <c r="F285" s="11">
        <v>1</v>
      </c>
      <c r="G285" s="131">
        <v>0</v>
      </c>
      <c r="H285" s="131">
        <v>1</v>
      </c>
      <c r="I285" s="131">
        <v>0</v>
      </c>
      <c r="J285" s="131">
        <v>0</v>
      </c>
      <c r="K285" s="131">
        <v>0</v>
      </c>
      <c r="L285" s="131">
        <v>1</v>
      </c>
      <c r="M285" s="131" t="s">
        <v>8742</v>
      </c>
      <c r="N285" s="131"/>
    </row>
    <row r="286" spans="1:16">
      <c r="B286" s="126">
        <v>46144</v>
      </c>
      <c r="C286" s="131" t="s">
        <v>635</v>
      </c>
      <c r="D286" s="131" t="s">
        <v>8748</v>
      </c>
      <c r="E286" s="131">
        <v>3</v>
      </c>
      <c r="F286" s="11">
        <v>3</v>
      </c>
      <c r="G286" s="131">
        <v>0</v>
      </c>
      <c r="H286" s="131">
        <v>27</v>
      </c>
      <c r="I286" s="131">
        <v>0</v>
      </c>
      <c r="J286" s="131">
        <v>0</v>
      </c>
      <c r="K286" s="131">
        <v>0</v>
      </c>
      <c r="L286" s="131">
        <v>27</v>
      </c>
      <c r="M286" s="131" t="s">
        <v>8776</v>
      </c>
      <c r="N286" s="131"/>
    </row>
    <row r="287" spans="1:16">
      <c r="B287" s="126">
        <v>46144</v>
      </c>
      <c r="C287" s="131" t="s">
        <v>7011</v>
      </c>
      <c r="D287" s="131" t="s">
        <v>8777</v>
      </c>
      <c r="E287" s="131">
        <v>5</v>
      </c>
      <c r="F287" s="11">
        <v>3</v>
      </c>
      <c r="G287" s="131">
        <v>0</v>
      </c>
      <c r="H287" s="131">
        <v>7</v>
      </c>
      <c r="I287" s="131">
        <v>0</v>
      </c>
      <c r="J287" s="131">
        <v>0</v>
      </c>
      <c r="K287" s="131">
        <v>0</v>
      </c>
      <c r="L287" s="131">
        <v>7</v>
      </c>
      <c r="M287" s="131" t="s">
        <v>8742</v>
      </c>
      <c r="N287" s="131" t="s">
        <v>8742</v>
      </c>
    </row>
    <row r="288" spans="1:16">
      <c r="B288" s="126">
        <v>46144</v>
      </c>
      <c r="C288" s="131" t="s">
        <v>635</v>
      </c>
      <c r="D288" s="131" t="s">
        <v>8749</v>
      </c>
      <c r="E288" s="131">
        <v>11</v>
      </c>
      <c r="F288" s="11">
        <v>11</v>
      </c>
      <c r="G288" s="131">
        <v>0</v>
      </c>
      <c r="H288" s="131">
        <v>63</v>
      </c>
      <c r="I288" s="131">
        <v>0</v>
      </c>
      <c r="J288" s="131">
        <v>0</v>
      </c>
      <c r="K288" s="131">
        <v>0</v>
      </c>
      <c r="L288" s="131">
        <v>63</v>
      </c>
      <c r="M288" s="131" t="s">
        <v>8742</v>
      </c>
      <c r="N288" s="131"/>
      <c r="O288" s="13" t="s">
        <v>8742</v>
      </c>
      <c r="P288" s="13" t="s">
        <v>8770</v>
      </c>
    </row>
    <row r="289" spans="1:16">
      <c r="B289" s="126">
        <v>46144</v>
      </c>
      <c r="C289" s="131" t="s">
        <v>7011</v>
      </c>
      <c r="D289" s="131" t="s">
        <v>8750</v>
      </c>
      <c r="E289" s="131">
        <v>1</v>
      </c>
      <c r="F289" s="11">
        <v>1</v>
      </c>
      <c r="G289" s="131">
        <v>0</v>
      </c>
      <c r="H289" s="131">
        <v>0</v>
      </c>
      <c r="I289" s="131">
        <v>0</v>
      </c>
      <c r="J289" s="131">
        <v>0</v>
      </c>
      <c r="K289" s="131">
        <v>0</v>
      </c>
      <c r="L289" s="131">
        <v>0</v>
      </c>
      <c r="M289" s="131"/>
      <c r="N289" s="131"/>
    </row>
    <row r="290" spans="1:16">
      <c r="B290" s="126">
        <v>46144</v>
      </c>
      <c r="C290" s="131" t="s">
        <v>3130</v>
      </c>
      <c r="D290" s="131" t="s">
        <v>8778</v>
      </c>
      <c r="E290" s="131">
        <v>11</v>
      </c>
      <c r="F290" s="11">
        <v>9</v>
      </c>
      <c r="G290" s="131">
        <v>0</v>
      </c>
      <c r="H290" s="131">
        <v>26</v>
      </c>
      <c r="I290" s="131">
        <v>0</v>
      </c>
      <c r="J290" s="131">
        <v>0</v>
      </c>
      <c r="K290" s="131">
        <v>0</v>
      </c>
      <c r="L290" s="131">
        <v>26</v>
      </c>
      <c r="M290" s="131" t="s">
        <v>8771</v>
      </c>
      <c r="N290" s="131" t="s">
        <v>8769</v>
      </c>
    </row>
    <row r="291" spans="1:16">
      <c r="B291" s="126">
        <v>46144</v>
      </c>
      <c r="C291" s="131" t="s">
        <v>7011</v>
      </c>
      <c r="D291" s="131" t="s">
        <v>8779</v>
      </c>
      <c r="E291" s="131">
        <v>13</v>
      </c>
      <c r="F291" s="11">
        <v>6</v>
      </c>
      <c r="G291" s="131">
        <v>0</v>
      </c>
      <c r="H291" s="131">
        <v>8</v>
      </c>
      <c r="I291" s="131">
        <v>0</v>
      </c>
      <c r="J291" s="131">
        <v>0</v>
      </c>
      <c r="K291" s="131">
        <v>0</v>
      </c>
      <c r="L291" s="131">
        <v>8</v>
      </c>
      <c r="M291" s="131" t="s">
        <v>8742</v>
      </c>
      <c r="N291" s="131"/>
    </row>
    <row r="292" spans="1:16">
      <c r="B292" s="126">
        <v>46144</v>
      </c>
      <c r="C292" s="131" t="s">
        <v>635</v>
      </c>
      <c r="D292" s="131" t="s">
        <v>8751</v>
      </c>
      <c r="E292" s="131">
        <v>1</v>
      </c>
      <c r="F292" s="11">
        <v>1</v>
      </c>
      <c r="G292" s="131">
        <v>0</v>
      </c>
      <c r="H292" s="131">
        <v>2</v>
      </c>
      <c r="I292" s="131">
        <v>0</v>
      </c>
      <c r="J292" s="131">
        <v>0</v>
      </c>
      <c r="K292" s="131">
        <v>0</v>
      </c>
      <c r="L292" s="131">
        <v>2</v>
      </c>
      <c r="M292" s="131" t="s">
        <v>8742</v>
      </c>
      <c r="N292" s="131"/>
    </row>
    <row r="293" spans="1:16">
      <c r="B293" s="126">
        <v>46144</v>
      </c>
      <c r="C293" s="131" t="s">
        <v>635</v>
      </c>
      <c r="D293" s="131" t="s">
        <v>8752</v>
      </c>
      <c r="E293" s="131">
        <v>3</v>
      </c>
      <c r="F293" s="11">
        <v>3</v>
      </c>
      <c r="G293" s="131">
        <v>0</v>
      </c>
      <c r="H293" s="131">
        <v>5</v>
      </c>
      <c r="I293" s="131">
        <v>0</v>
      </c>
      <c r="J293" s="131">
        <v>0</v>
      </c>
      <c r="K293" s="131">
        <v>0</v>
      </c>
      <c r="L293" s="131">
        <v>5</v>
      </c>
      <c r="M293" s="131" t="s">
        <v>8770</v>
      </c>
      <c r="N293" s="131"/>
      <c r="O293" s="13" t="s">
        <v>8742</v>
      </c>
      <c r="P293" s="13" t="s">
        <v>8770</v>
      </c>
    </row>
    <row r="294" spans="1:16">
      <c r="B294" s="126">
        <v>46144</v>
      </c>
      <c r="C294" s="131" t="s">
        <v>3130</v>
      </c>
      <c r="D294" s="131" t="s">
        <v>8780</v>
      </c>
      <c r="E294" s="131">
        <v>2</v>
      </c>
      <c r="F294" s="11">
        <v>1</v>
      </c>
      <c r="G294" s="131">
        <v>0</v>
      </c>
      <c r="H294" s="131">
        <v>2</v>
      </c>
      <c r="I294" s="131">
        <v>0</v>
      </c>
      <c r="J294" s="131">
        <v>0</v>
      </c>
      <c r="K294" s="131">
        <v>0</v>
      </c>
      <c r="L294" s="131">
        <v>2</v>
      </c>
      <c r="M294" s="131" t="s">
        <v>8770</v>
      </c>
      <c r="N294" s="131"/>
    </row>
    <row r="295" spans="1:16">
      <c r="B295" s="126">
        <v>46144</v>
      </c>
      <c r="C295" s="131" t="s">
        <v>7011</v>
      </c>
      <c r="D295" s="131" t="s">
        <v>8753</v>
      </c>
      <c r="E295" s="131">
        <v>1</v>
      </c>
      <c r="F295" s="11">
        <v>1</v>
      </c>
      <c r="G295" s="131">
        <v>0</v>
      </c>
      <c r="H295" s="131">
        <v>1</v>
      </c>
      <c r="I295" s="131">
        <v>0</v>
      </c>
      <c r="J295" s="131">
        <v>0</v>
      </c>
      <c r="K295" s="131">
        <v>0</v>
      </c>
      <c r="L295" s="131">
        <v>1</v>
      </c>
      <c r="M295" s="131" t="s">
        <v>8770</v>
      </c>
      <c r="N295" s="131"/>
    </row>
    <row r="296" spans="1:16">
      <c r="A296" s="52"/>
      <c r="B296" s="126">
        <v>46144</v>
      </c>
      <c r="C296" s="131" t="s">
        <v>3130</v>
      </c>
      <c r="D296" s="131" t="s">
        <v>8736</v>
      </c>
      <c r="E296" s="131">
        <v>4</v>
      </c>
      <c r="F296" s="11">
        <v>3</v>
      </c>
      <c r="G296" s="131">
        <v>0</v>
      </c>
      <c r="H296" s="131">
        <v>10</v>
      </c>
      <c r="I296" s="131">
        <v>0</v>
      </c>
      <c r="J296" s="131">
        <v>0</v>
      </c>
      <c r="K296" s="131">
        <v>0</v>
      </c>
      <c r="L296" s="131">
        <v>10</v>
      </c>
      <c r="M296" s="131" t="s">
        <v>8770</v>
      </c>
      <c r="N296" s="131"/>
      <c r="O296" s="131"/>
      <c r="P296" s="131"/>
    </row>
    <row r="297" spans="1:16">
      <c r="A297" s="52"/>
      <c r="B297" s="126">
        <v>46144</v>
      </c>
      <c r="C297" s="131" t="s">
        <v>3130</v>
      </c>
      <c r="D297" s="131" t="s">
        <v>8580</v>
      </c>
      <c r="E297" s="131">
        <v>3</v>
      </c>
      <c r="F297" s="11">
        <v>0</v>
      </c>
      <c r="G297" s="131">
        <v>0</v>
      </c>
      <c r="H297" s="131">
        <v>0</v>
      </c>
      <c r="I297" s="131">
        <v>0</v>
      </c>
      <c r="J297" s="131">
        <v>0</v>
      </c>
      <c r="K297" s="131">
        <v>0</v>
      </c>
      <c r="L297" s="131">
        <v>0</v>
      </c>
      <c r="M297" s="131"/>
      <c r="O297" s="131"/>
      <c r="P297" s="131"/>
    </row>
    <row r="298" spans="1:16">
      <c r="A298" s="52"/>
      <c r="B298" s="126">
        <v>46145</v>
      </c>
      <c r="C298" s="131" t="s">
        <v>3130</v>
      </c>
      <c r="D298" s="131" t="s">
        <v>8545</v>
      </c>
      <c r="E298" s="131">
        <v>8</v>
      </c>
      <c r="F298" s="11">
        <v>4</v>
      </c>
      <c r="G298" s="131">
        <v>0</v>
      </c>
      <c r="H298" s="131">
        <v>13</v>
      </c>
      <c r="I298" s="131">
        <v>0</v>
      </c>
      <c r="J298" s="131">
        <v>0</v>
      </c>
      <c r="K298" s="131">
        <v>0</v>
      </c>
      <c r="L298" s="131">
        <v>13</v>
      </c>
      <c r="M298" s="131" t="s">
        <v>8742</v>
      </c>
      <c r="O298" s="131"/>
      <c r="P298" s="131"/>
    </row>
    <row r="299" spans="1:16">
      <c r="A299" s="52"/>
      <c r="B299" s="126">
        <v>46145</v>
      </c>
      <c r="C299" s="131" t="s">
        <v>3130</v>
      </c>
      <c r="D299" s="131" t="s">
        <v>8609</v>
      </c>
      <c r="E299" s="131">
        <v>7</v>
      </c>
      <c r="F299" s="11">
        <v>5</v>
      </c>
      <c r="G299" s="131">
        <v>0</v>
      </c>
      <c r="H299" s="131">
        <v>8</v>
      </c>
      <c r="I299" s="131">
        <v>0</v>
      </c>
      <c r="J299" s="131">
        <v>0</v>
      </c>
      <c r="K299" s="131">
        <v>0</v>
      </c>
      <c r="L299" s="131">
        <v>8</v>
      </c>
      <c r="M299" s="131" t="s">
        <v>8769</v>
      </c>
      <c r="O299" s="131" t="s">
        <v>8770</v>
      </c>
      <c r="P299" s="131" t="s">
        <v>8742</v>
      </c>
    </row>
    <row r="300" spans="1:16">
      <c r="A300" s="52"/>
      <c r="B300" s="126">
        <v>46145</v>
      </c>
      <c r="C300" s="131" t="s">
        <v>3130</v>
      </c>
      <c r="D300" s="131" t="s">
        <v>8737</v>
      </c>
      <c r="E300" s="131">
        <v>2</v>
      </c>
      <c r="F300" s="11">
        <v>0</v>
      </c>
      <c r="G300" s="131">
        <v>0</v>
      </c>
      <c r="H300" s="131">
        <v>0</v>
      </c>
      <c r="I300" s="131">
        <v>0</v>
      </c>
      <c r="J300" s="131">
        <v>0</v>
      </c>
      <c r="K300" s="131">
        <v>0</v>
      </c>
      <c r="L300" s="131">
        <v>0</v>
      </c>
      <c r="M300" s="131"/>
      <c r="O300" s="131"/>
      <c r="P300" s="131"/>
    </row>
    <row r="301" spans="1:16" ht="16.5" customHeight="1">
      <c r="A301" s="52"/>
      <c r="B301" s="126">
        <v>46145</v>
      </c>
      <c r="C301" s="131" t="s">
        <v>3130</v>
      </c>
      <c r="D301" s="131" t="s">
        <v>8582</v>
      </c>
      <c r="E301" s="131">
        <v>3</v>
      </c>
      <c r="F301" s="11">
        <v>0</v>
      </c>
      <c r="G301" s="131">
        <v>0</v>
      </c>
      <c r="H301" s="131">
        <v>0</v>
      </c>
      <c r="I301" s="131">
        <v>0</v>
      </c>
      <c r="J301" s="131">
        <v>0</v>
      </c>
      <c r="K301" s="131">
        <v>0</v>
      </c>
      <c r="L301" s="131">
        <v>0</v>
      </c>
      <c r="M301" s="131"/>
      <c r="N301" s="131"/>
      <c r="O301" s="131"/>
      <c r="P301" s="131"/>
    </row>
    <row r="302" spans="1:16">
      <c r="A302" s="52"/>
      <c r="B302" s="126">
        <v>46145</v>
      </c>
      <c r="C302" s="131" t="s">
        <v>7011</v>
      </c>
      <c r="D302" s="131" t="s">
        <v>8738</v>
      </c>
      <c r="E302" s="131">
        <v>4</v>
      </c>
      <c r="F302" s="11">
        <v>0</v>
      </c>
      <c r="G302" s="131">
        <v>0</v>
      </c>
      <c r="H302" s="131">
        <v>0</v>
      </c>
      <c r="I302" s="131">
        <v>0</v>
      </c>
      <c r="J302" s="131">
        <v>0</v>
      </c>
      <c r="K302" s="131">
        <v>0</v>
      </c>
      <c r="L302" s="131">
        <v>0</v>
      </c>
      <c r="M302" s="131"/>
      <c r="O302" s="131"/>
      <c r="P302" s="131"/>
    </row>
    <row r="303" spans="1:16" ht="16.5" customHeight="1">
      <c r="A303" s="52"/>
      <c r="B303" s="126">
        <v>46145</v>
      </c>
      <c r="C303" s="131" t="s">
        <v>7011</v>
      </c>
      <c r="D303" s="131" t="s">
        <v>8739</v>
      </c>
      <c r="E303" s="131">
        <v>7</v>
      </c>
      <c r="F303" s="11">
        <v>0</v>
      </c>
      <c r="G303" s="131">
        <v>0</v>
      </c>
      <c r="H303" s="131">
        <v>0</v>
      </c>
      <c r="I303" s="131">
        <v>0</v>
      </c>
      <c r="J303" s="131">
        <v>0</v>
      </c>
      <c r="K303" s="131">
        <v>0</v>
      </c>
      <c r="L303" s="131">
        <v>0</v>
      </c>
      <c r="M303" s="131"/>
      <c r="O303" s="131"/>
      <c r="P303" s="131"/>
    </row>
    <row r="304" spans="1:16">
      <c r="A304" s="52"/>
      <c r="B304" s="126">
        <v>46145</v>
      </c>
      <c r="C304" s="131" t="s">
        <v>3130</v>
      </c>
      <c r="D304" s="131" t="s">
        <v>8740</v>
      </c>
      <c r="E304" s="131">
        <v>8</v>
      </c>
      <c r="F304" s="11">
        <v>1</v>
      </c>
      <c r="G304" s="131">
        <v>0</v>
      </c>
      <c r="H304" s="131">
        <v>1</v>
      </c>
      <c r="I304" s="131">
        <v>0</v>
      </c>
      <c r="J304" s="131">
        <v>0</v>
      </c>
      <c r="K304" s="131">
        <v>0</v>
      </c>
      <c r="L304" s="131">
        <v>1</v>
      </c>
      <c r="M304" s="131" t="s">
        <v>8770</v>
      </c>
      <c r="O304" s="131"/>
      <c r="P304" s="131"/>
    </row>
    <row r="305" spans="1:16">
      <c r="A305" s="52"/>
      <c r="B305" s="126">
        <v>46145</v>
      </c>
      <c r="C305" s="131" t="s">
        <v>3130</v>
      </c>
      <c r="D305" s="131" t="s">
        <v>8741</v>
      </c>
      <c r="E305" s="131">
        <v>3</v>
      </c>
      <c r="F305" s="11">
        <v>0</v>
      </c>
      <c r="G305" s="131">
        <v>0</v>
      </c>
      <c r="H305" s="131">
        <v>0</v>
      </c>
      <c r="I305" s="131">
        <v>0</v>
      </c>
      <c r="J305" s="131">
        <v>0</v>
      </c>
      <c r="K305" s="131">
        <v>0</v>
      </c>
      <c r="L305" s="131">
        <v>0</v>
      </c>
      <c r="M305" s="131"/>
      <c r="O305" s="131"/>
      <c r="P305" s="131"/>
    </row>
    <row r="306" spans="1:16">
      <c r="A306" s="52"/>
      <c r="B306" s="126">
        <v>46145</v>
      </c>
      <c r="C306" s="131" t="s">
        <v>7011</v>
      </c>
      <c r="D306" s="131" t="s">
        <v>8685</v>
      </c>
      <c r="E306" s="131">
        <v>5</v>
      </c>
      <c r="F306" s="11">
        <v>0</v>
      </c>
      <c r="G306" s="131">
        <v>0</v>
      </c>
      <c r="H306" s="131">
        <v>0</v>
      </c>
      <c r="I306" s="131">
        <v>0</v>
      </c>
      <c r="J306" s="131">
        <v>0</v>
      </c>
      <c r="K306" s="131">
        <v>0</v>
      </c>
      <c r="L306" s="131">
        <v>0</v>
      </c>
      <c r="M306" s="131"/>
      <c r="O306" s="131"/>
      <c r="P306" s="131"/>
    </row>
    <row r="307" spans="1:16">
      <c r="A307" s="52"/>
      <c r="B307" s="126">
        <v>46145</v>
      </c>
      <c r="C307" s="131" t="s">
        <v>635</v>
      </c>
      <c r="D307" s="131" t="s">
        <v>8754</v>
      </c>
      <c r="E307" s="131">
        <v>1</v>
      </c>
      <c r="F307" s="11">
        <v>1</v>
      </c>
      <c r="G307" s="131">
        <v>0</v>
      </c>
      <c r="H307" s="131">
        <v>0</v>
      </c>
      <c r="I307" s="131">
        <v>0</v>
      </c>
      <c r="J307" s="131">
        <v>0</v>
      </c>
      <c r="K307" s="131">
        <v>0</v>
      </c>
      <c r="L307" s="131">
        <v>0</v>
      </c>
      <c r="M307" s="131"/>
      <c r="O307" s="131"/>
      <c r="P307" s="131"/>
    </row>
    <row r="308" spans="1:16" ht="16.5" customHeight="1">
      <c r="A308" s="52"/>
      <c r="B308" s="126">
        <v>46145</v>
      </c>
      <c r="C308" s="131" t="s">
        <v>635</v>
      </c>
      <c r="D308" s="131" t="s">
        <v>8755</v>
      </c>
      <c r="E308" s="131">
        <v>3</v>
      </c>
      <c r="F308" s="11">
        <v>3</v>
      </c>
      <c r="G308" s="131">
        <v>0</v>
      </c>
      <c r="H308" s="131">
        <v>0</v>
      </c>
      <c r="I308" s="131">
        <v>0</v>
      </c>
      <c r="J308" s="131">
        <v>0</v>
      </c>
      <c r="K308" s="131">
        <v>0</v>
      </c>
      <c r="L308" s="131">
        <v>0</v>
      </c>
      <c r="M308" s="131"/>
      <c r="O308" s="131"/>
      <c r="P308" s="131"/>
    </row>
    <row r="309" spans="1:16" ht="16.5" customHeight="1">
      <c r="A309" s="52"/>
      <c r="B309" s="126">
        <v>46145</v>
      </c>
      <c r="C309" s="131" t="s">
        <v>3130</v>
      </c>
      <c r="D309" s="131" t="s">
        <v>8576</v>
      </c>
      <c r="E309" s="131">
        <v>2</v>
      </c>
      <c r="F309" s="11">
        <v>2</v>
      </c>
      <c r="G309" s="131">
        <v>0</v>
      </c>
      <c r="H309" s="131">
        <v>5</v>
      </c>
      <c r="I309" s="131">
        <v>0</v>
      </c>
      <c r="J309" s="131">
        <v>0</v>
      </c>
      <c r="K309" s="131">
        <v>0</v>
      </c>
      <c r="L309" s="131">
        <v>5</v>
      </c>
      <c r="M309" s="131" t="s">
        <v>8773</v>
      </c>
      <c r="O309" s="131"/>
      <c r="P309" s="131"/>
    </row>
    <row r="310" spans="1:16">
      <c r="A310" s="52"/>
      <c r="B310" s="126">
        <v>46145</v>
      </c>
      <c r="C310" s="131" t="s">
        <v>7011</v>
      </c>
      <c r="D310" s="131" t="s">
        <v>8781</v>
      </c>
      <c r="E310" s="131">
        <v>12</v>
      </c>
      <c r="F310" s="11">
        <v>5</v>
      </c>
      <c r="G310" s="131">
        <v>0</v>
      </c>
      <c r="H310" s="131">
        <v>8</v>
      </c>
      <c r="I310" s="131">
        <v>0</v>
      </c>
      <c r="J310" s="131">
        <v>0</v>
      </c>
      <c r="K310" s="131">
        <v>0</v>
      </c>
      <c r="L310" s="131">
        <v>8</v>
      </c>
      <c r="M310" s="131" t="s">
        <v>8742</v>
      </c>
      <c r="O310" s="131"/>
      <c r="P310" s="131"/>
    </row>
    <row r="311" spans="1:16">
      <c r="A311" s="52"/>
      <c r="B311" s="126">
        <v>46145</v>
      </c>
      <c r="C311" s="131" t="s">
        <v>7011</v>
      </c>
      <c r="D311" s="131" t="s">
        <v>8756</v>
      </c>
      <c r="E311" s="131">
        <v>13</v>
      </c>
      <c r="F311" s="11">
        <v>9</v>
      </c>
      <c r="G311" s="131">
        <v>0</v>
      </c>
      <c r="H311" s="131">
        <v>35</v>
      </c>
      <c r="I311" s="131">
        <v>0</v>
      </c>
      <c r="J311" s="131">
        <v>0</v>
      </c>
      <c r="K311" s="131">
        <v>0</v>
      </c>
      <c r="L311" s="131">
        <v>35</v>
      </c>
      <c r="M311" s="131" t="s">
        <v>8742</v>
      </c>
      <c r="N311" s="13" t="s">
        <v>8742</v>
      </c>
      <c r="O311" s="131"/>
      <c r="P311" s="131"/>
    </row>
    <row r="312" spans="1:16">
      <c r="A312" s="52"/>
      <c r="B312" s="126">
        <v>46145</v>
      </c>
      <c r="C312" s="131" t="s">
        <v>3130</v>
      </c>
      <c r="D312" s="131" t="s">
        <v>8746</v>
      </c>
      <c r="E312" s="131">
        <v>3</v>
      </c>
      <c r="F312" s="11">
        <v>3</v>
      </c>
      <c r="G312" s="131">
        <v>0</v>
      </c>
      <c r="H312" s="131">
        <v>31</v>
      </c>
      <c r="I312" s="131">
        <v>0</v>
      </c>
      <c r="J312" s="131">
        <v>0</v>
      </c>
      <c r="K312" s="131">
        <v>0</v>
      </c>
      <c r="L312" s="131">
        <v>31</v>
      </c>
      <c r="M312" s="131" t="s">
        <v>8742</v>
      </c>
      <c r="O312" s="131" t="s">
        <v>8770</v>
      </c>
      <c r="P312" s="131" t="s">
        <v>8742</v>
      </c>
    </row>
    <row r="313" spans="1:16">
      <c r="A313" s="52"/>
      <c r="B313" s="126">
        <v>46145</v>
      </c>
      <c r="C313" s="131" t="s">
        <v>7011</v>
      </c>
      <c r="D313" s="131" t="s">
        <v>8757</v>
      </c>
      <c r="E313" s="131">
        <v>1</v>
      </c>
      <c r="F313" s="11">
        <v>1</v>
      </c>
      <c r="G313" s="131">
        <v>0</v>
      </c>
      <c r="H313" s="131">
        <v>0</v>
      </c>
      <c r="I313" s="131">
        <v>0</v>
      </c>
      <c r="J313" s="131">
        <v>0</v>
      </c>
      <c r="K313" s="131">
        <v>0</v>
      </c>
      <c r="L313" s="131">
        <v>0</v>
      </c>
      <c r="M313" s="131"/>
      <c r="O313" s="131"/>
      <c r="P313" s="131"/>
    </row>
    <row r="314" spans="1:16">
      <c r="A314" s="52"/>
      <c r="B314" s="126">
        <v>46145</v>
      </c>
      <c r="C314" s="131" t="s">
        <v>3130</v>
      </c>
      <c r="D314" s="131" t="s">
        <v>8758</v>
      </c>
      <c r="E314" s="131">
        <v>8</v>
      </c>
      <c r="F314" s="11">
        <v>5</v>
      </c>
      <c r="G314" s="131">
        <v>0</v>
      </c>
      <c r="H314" s="131">
        <v>17</v>
      </c>
      <c r="I314" s="131">
        <v>0</v>
      </c>
      <c r="J314" s="131">
        <v>0</v>
      </c>
      <c r="K314" s="131">
        <v>0</v>
      </c>
      <c r="L314" s="131">
        <v>17</v>
      </c>
      <c r="M314" s="131" t="s">
        <v>8742</v>
      </c>
    </row>
    <row r="315" spans="1:16">
      <c r="A315" s="52"/>
      <c r="B315" s="126">
        <v>46145</v>
      </c>
      <c r="C315" s="131" t="s">
        <v>3130</v>
      </c>
      <c r="D315" s="131" t="s">
        <v>8782</v>
      </c>
      <c r="E315" s="131">
        <v>2</v>
      </c>
      <c r="F315" s="11">
        <v>1</v>
      </c>
      <c r="G315" s="131">
        <v>0</v>
      </c>
      <c r="H315" s="131">
        <v>0</v>
      </c>
      <c r="I315" s="131">
        <v>0</v>
      </c>
      <c r="J315" s="131">
        <v>1</v>
      </c>
      <c r="K315" s="131">
        <v>0</v>
      </c>
      <c r="L315" s="131">
        <v>1</v>
      </c>
      <c r="M315" s="131" t="s">
        <v>8774</v>
      </c>
    </row>
    <row r="316" spans="1:16">
      <c r="A316" s="52"/>
      <c r="B316" s="126">
        <v>46145</v>
      </c>
      <c r="C316" s="131" t="s">
        <v>8786</v>
      </c>
      <c r="D316" s="131" t="s">
        <v>8754</v>
      </c>
      <c r="E316" s="131">
        <v>1</v>
      </c>
      <c r="F316" s="11">
        <v>0</v>
      </c>
      <c r="G316" s="131">
        <v>0</v>
      </c>
      <c r="H316" s="131">
        <v>0</v>
      </c>
      <c r="I316" s="131">
        <v>0</v>
      </c>
      <c r="J316" s="131">
        <v>0</v>
      </c>
      <c r="K316" s="131">
        <v>0</v>
      </c>
      <c r="L316" s="131">
        <v>0</v>
      </c>
      <c r="M316" s="131"/>
      <c r="O316" s="131"/>
      <c r="P316" s="131"/>
    </row>
    <row r="317" spans="1:16">
      <c r="A317" s="52"/>
      <c r="B317" s="126">
        <v>46146</v>
      </c>
      <c r="C317" s="131" t="s">
        <v>3130</v>
      </c>
      <c r="D317" s="131" t="s">
        <v>8788</v>
      </c>
      <c r="E317" s="131">
        <v>1</v>
      </c>
      <c r="F317" s="11">
        <v>0</v>
      </c>
      <c r="G317" s="131">
        <v>0</v>
      </c>
      <c r="H317" s="131">
        <v>0</v>
      </c>
      <c r="I317" s="131">
        <v>0</v>
      </c>
      <c r="J317" s="131">
        <v>0</v>
      </c>
      <c r="K317" s="131">
        <v>0</v>
      </c>
      <c r="L317" s="131">
        <v>0</v>
      </c>
      <c r="M317" s="131"/>
    </row>
    <row r="318" spans="1:16">
      <c r="A318" s="52"/>
      <c r="B318" s="126">
        <v>46146</v>
      </c>
      <c r="C318" s="131" t="s">
        <v>3130</v>
      </c>
      <c r="D318" s="131" t="s">
        <v>8617</v>
      </c>
      <c r="E318" s="131">
        <v>2</v>
      </c>
      <c r="F318" s="11">
        <v>1</v>
      </c>
      <c r="G318" s="131">
        <v>0</v>
      </c>
      <c r="H318" s="131">
        <v>3</v>
      </c>
      <c r="I318" s="131">
        <v>0</v>
      </c>
      <c r="J318" s="131">
        <v>0</v>
      </c>
      <c r="K318" s="131">
        <v>0</v>
      </c>
      <c r="L318" s="131">
        <v>3</v>
      </c>
      <c r="M318" s="131" t="s">
        <v>8803</v>
      </c>
      <c r="O318" s="13" t="s">
        <v>8804</v>
      </c>
      <c r="P318" s="13" t="s">
        <v>8804</v>
      </c>
    </row>
    <row r="319" spans="1:16">
      <c r="A319" s="52"/>
      <c r="B319" s="126">
        <v>46146</v>
      </c>
      <c r="C319" s="131" t="s">
        <v>8794</v>
      </c>
      <c r="D319" s="131" t="s">
        <v>8789</v>
      </c>
      <c r="E319" s="131">
        <v>9</v>
      </c>
      <c r="F319" s="11">
        <v>0</v>
      </c>
      <c r="G319" s="131">
        <v>0</v>
      </c>
      <c r="H319" s="131">
        <v>0</v>
      </c>
      <c r="I319" s="131">
        <v>0</v>
      </c>
      <c r="J319" s="131">
        <v>0</v>
      </c>
      <c r="K319" s="131">
        <v>0</v>
      </c>
      <c r="L319" s="131">
        <v>0</v>
      </c>
      <c r="M319" s="131"/>
      <c r="O319" s="131"/>
      <c r="P319" s="131"/>
    </row>
    <row r="320" spans="1:16">
      <c r="A320" s="52"/>
      <c r="B320" s="126">
        <v>46146</v>
      </c>
      <c r="C320" s="131" t="s">
        <v>3130</v>
      </c>
      <c r="D320" s="131" t="s">
        <v>8790</v>
      </c>
      <c r="E320" s="131">
        <v>2</v>
      </c>
      <c r="F320" s="11">
        <v>0</v>
      </c>
      <c r="G320" s="131">
        <v>0</v>
      </c>
      <c r="H320" s="131">
        <v>0</v>
      </c>
      <c r="I320" s="131">
        <v>0</v>
      </c>
      <c r="J320" s="131">
        <v>0</v>
      </c>
      <c r="K320" s="131">
        <v>0</v>
      </c>
      <c r="L320" s="131">
        <v>0</v>
      </c>
      <c r="M320" s="131"/>
      <c r="O320" s="131"/>
    </row>
    <row r="321" spans="1:16">
      <c r="A321" s="52"/>
      <c r="B321" s="126">
        <v>46146</v>
      </c>
      <c r="C321" s="131" t="s">
        <v>3130</v>
      </c>
      <c r="D321" s="131" t="s">
        <v>8618</v>
      </c>
      <c r="E321" s="131">
        <v>5</v>
      </c>
      <c r="F321" s="11">
        <v>0</v>
      </c>
      <c r="G321" s="131">
        <v>0</v>
      </c>
      <c r="H321" s="131">
        <v>0</v>
      </c>
      <c r="I321" s="131">
        <v>0</v>
      </c>
      <c r="J321" s="131">
        <v>0</v>
      </c>
      <c r="K321" s="131">
        <v>0</v>
      </c>
      <c r="L321" s="131">
        <v>0</v>
      </c>
      <c r="M321" s="131"/>
      <c r="O321" s="131"/>
    </row>
    <row r="322" spans="1:16">
      <c r="A322" s="52"/>
      <c r="B322" s="126">
        <v>46146</v>
      </c>
      <c r="C322" s="131" t="s">
        <v>3130</v>
      </c>
      <c r="D322" s="131" t="s">
        <v>8791</v>
      </c>
      <c r="E322" s="131">
        <v>2</v>
      </c>
      <c r="F322" s="11">
        <v>0</v>
      </c>
      <c r="G322" s="131">
        <v>0</v>
      </c>
      <c r="H322" s="131">
        <v>0</v>
      </c>
      <c r="I322" s="131">
        <v>0</v>
      </c>
      <c r="J322" s="131">
        <v>0</v>
      </c>
      <c r="K322" s="131">
        <v>0</v>
      </c>
      <c r="L322" s="131">
        <v>0</v>
      </c>
      <c r="M322" s="131"/>
      <c r="O322" s="131"/>
    </row>
    <row r="323" spans="1:16">
      <c r="A323" s="52"/>
      <c r="B323" s="126">
        <v>46146</v>
      </c>
      <c r="C323" s="131" t="s">
        <v>3130</v>
      </c>
      <c r="D323" s="131" t="s">
        <v>8792</v>
      </c>
      <c r="E323" s="131">
        <v>1</v>
      </c>
      <c r="F323" s="11">
        <v>0</v>
      </c>
      <c r="G323" s="131">
        <v>0</v>
      </c>
      <c r="H323" s="131">
        <v>0</v>
      </c>
      <c r="I323" s="131">
        <v>0</v>
      </c>
      <c r="J323" s="131">
        <v>0</v>
      </c>
      <c r="K323" s="131">
        <v>0</v>
      </c>
      <c r="L323" s="131">
        <v>0</v>
      </c>
      <c r="M323" s="131"/>
      <c r="O323" s="131"/>
    </row>
    <row r="324" spans="1:16">
      <c r="A324" s="52"/>
      <c r="B324" s="126">
        <v>46146</v>
      </c>
      <c r="C324" s="131" t="s">
        <v>3130</v>
      </c>
      <c r="D324" s="131" t="s">
        <v>8793</v>
      </c>
      <c r="E324" s="131">
        <v>1</v>
      </c>
      <c r="F324" s="11">
        <v>0</v>
      </c>
      <c r="G324" s="131">
        <v>0</v>
      </c>
      <c r="H324" s="131">
        <v>0</v>
      </c>
      <c r="I324" s="131">
        <v>0</v>
      </c>
      <c r="J324" s="131">
        <v>0</v>
      </c>
      <c r="K324" s="131">
        <v>0</v>
      </c>
      <c r="L324" s="131">
        <v>0</v>
      </c>
      <c r="M324" s="131"/>
    </row>
    <row r="325" spans="1:16">
      <c r="A325" s="52"/>
      <c r="B325" s="126">
        <v>46146</v>
      </c>
      <c r="C325" s="131" t="s">
        <v>8795</v>
      </c>
      <c r="D325" s="131" t="s">
        <v>8755</v>
      </c>
      <c r="E325" s="131">
        <v>3</v>
      </c>
      <c r="F325" s="11">
        <v>0</v>
      </c>
      <c r="G325" s="131">
        <v>0</v>
      </c>
      <c r="H325" s="131">
        <v>0</v>
      </c>
      <c r="I325" s="131">
        <v>0</v>
      </c>
      <c r="J325" s="131">
        <v>0</v>
      </c>
      <c r="K325" s="131">
        <v>0</v>
      </c>
      <c r="L325" s="131">
        <v>0</v>
      </c>
      <c r="M325" s="131"/>
    </row>
    <row r="326" spans="1:16">
      <c r="A326" s="52"/>
      <c r="B326" s="126">
        <v>46146</v>
      </c>
      <c r="C326" s="131" t="s">
        <v>8795</v>
      </c>
      <c r="D326" s="131" t="s">
        <v>8799</v>
      </c>
      <c r="E326" s="131">
        <v>5</v>
      </c>
      <c r="F326" s="11">
        <v>5</v>
      </c>
      <c r="G326" s="131">
        <v>0</v>
      </c>
      <c r="H326" s="131">
        <v>0</v>
      </c>
      <c r="I326" s="131">
        <v>0</v>
      </c>
      <c r="J326" s="131">
        <v>0</v>
      </c>
      <c r="K326" s="131">
        <v>0</v>
      </c>
      <c r="L326" s="131">
        <v>0</v>
      </c>
      <c r="M326" s="131"/>
    </row>
    <row r="327" spans="1:16">
      <c r="A327" s="52"/>
      <c r="B327" s="126">
        <v>46146</v>
      </c>
      <c r="C327" s="131" t="s">
        <v>8794</v>
      </c>
      <c r="D327" s="131" t="s">
        <v>8800</v>
      </c>
      <c r="E327" s="131">
        <v>1</v>
      </c>
      <c r="F327" s="11">
        <v>1</v>
      </c>
      <c r="G327" s="131">
        <v>0</v>
      </c>
      <c r="H327" s="131">
        <v>5</v>
      </c>
      <c r="I327" s="131">
        <v>0</v>
      </c>
      <c r="J327" s="131">
        <v>0</v>
      </c>
      <c r="K327" s="131">
        <v>0</v>
      </c>
      <c r="L327" s="131">
        <v>5</v>
      </c>
      <c r="M327" s="131" t="s">
        <v>8805</v>
      </c>
    </row>
    <row r="328" spans="1:16">
      <c r="A328" s="52"/>
      <c r="B328" s="126">
        <v>46146</v>
      </c>
      <c r="C328" s="131" t="s">
        <v>3130</v>
      </c>
      <c r="D328" s="131" t="s">
        <v>8606</v>
      </c>
      <c r="E328" s="131">
        <v>1</v>
      </c>
      <c r="F328" s="11">
        <v>1</v>
      </c>
      <c r="G328" s="131">
        <v>0</v>
      </c>
      <c r="H328" s="131">
        <v>0</v>
      </c>
      <c r="I328" s="131">
        <v>0</v>
      </c>
      <c r="J328" s="131">
        <v>0</v>
      </c>
      <c r="K328" s="131">
        <v>0</v>
      </c>
      <c r="L328" s="131">
        <v>0</v>
      </c>
      <c r="M328" s="131"/>
    </row>
    <row r="329" spans="1:16">
      <c r="A329" s="52"/>
      <c r="B329" s="126">
        <v>46146</v>
      </c>
      <c r="C329" s="131" t="s">
        <v>8794</v>
      </c>
      <c r="D329" s="131" t="s">
        <v>8801</v>
      </c>
      <c r="E329" s="131">
        <v>12</v>
      </c>
      <c r="F329" s="11">
        <v>12</v>
      </c>
      <c r="G329" s="131">
        <v>0</v>
      </c>
      <c r="H329" s="131">
        <v>48</v>
      </c>
      <c r="I329" s="131">
        <v>0</v>
      </c>
      <c r="J329" s="131">
        <v>0</v>
      </c>
      <c r="K329" s="131">
        <v>0</v>
      </c>
      <c r="L329" s="131">
        <v>48</v>
      </c>
      <c r="M329" s="131"/>
      <c r="N329" s="131"/>
      <c r="O329" s="131"/>
      <c r="P329" s="131"/>
    </row>
    <row r="330" spans="1:16">
      <c r="A330" s="52"/>
      <c r="B330" s="126">
        <v>46146</v>
      </c>
      <c r="C330" s="131" t="s">
        <v>8794</v>
      </c>
      <c r="D330" s="131" t="s">
        <v>8802</v>
      </c>
      <c r="E330" s="131">
        <v>8</v>
      </c>
      <c r="F330" s="11">
        <v>8</v>
      </c>
      <c r="G330" s="131">
        <v>0</v>
      </c>
      <c r="H330" s="131">
        <v>73</v>
      </c>
      <c r="I330" s="131">
        <v>0</v>
      </c>
      <c r="J330" s="131">
        <v>0</v>
      </c>
      <c r="K330" s="131">
        <v>0</v>
      </c>
      <c r="L330" s="131">
        <v>73</v>
      </c>
      <c r="M330" s="131" t="s">
        <v>8819</v>
      </c>
      <c r="N330" s="131"/>
      <c r="O330" s="131" t="s">
        <v>8819</v>
      </c>
      <c r="P330" s="131" t="s">
        <v>8819</v>
      </c>
    </row>
    <row r="331" spans="1:16">
      <c r="A331" s="52"/>
      <c r="B331" s="126">
        <v>46147</v>
      </c>
      <c r="C331" s="131" t="s">
        <v>6692</v>
      </c>
      <c r="D331" s="131" t="s">
        <v>8807</v>
      </c>
      <c r="E331" s="131">
        <v>5</v>
      </c>
      <c r="F331" s="11">
        <v>0</v>
      </c>
      <c r="G331" s="131">
        <v>0</v>
      </c>
      <c r="H331" s="131">
        <v>0</v>
      </c>
      <c r="I331" s="131">
        <v>0</v>
      </c>
      <c r="J331" s="131">
        <v>0</v>
      </c>
      <c r="K331" s="131">
        <v>0</v>
      </c>
      <c r="L331" s="131">
        <v>0</v>
      </c>
      <c r="M331" s="131"/>
      <c r="N331" s="131"/>
      <c r="O331" s="131"/>
      <c r="P331" s="131"/>
    </row>
    <row r="332" spans="1:16">
      <c r="A332" s="52"/>
      <c r="B332" s="126">
        <v>46147</v>
      </c>
      <c r="C332" s="131" t="s">
        <v>6692</v>
      </c>
      <c r="D332" s="131" t="s">
        <v>8808</v>
      </c>
      <c r="E332" s="24">
        <v>4</v>
      </c>
      <c r="F332" s="11">
        <v>1</v>
      </c>
      <c r="G332" s="131">
        <v>0</v>
      </c>
      <c r="H332" s="131">
        <v>1</v>
      </c>
      <c r="I332" s="131">
        <v>0</v>
      </c>
      <c r="J332" s="131">
        <v>0</v>
      </c>
      <c r="K332" s="131">
        <v>0</v>
      </c>
      <c r="L332" s="131">
        <v>1</v>
      </c>
      <c r="M332" s="131" t="s">
        <v>8820</v>
      </c>
      <c r="N332" s="131" t="s">
        <v>8820</v>
      </c>
      <c r="O332" s="131"/>
      <c r="P332" s="131"/>
    </row>
    <row r="333" spans="1:16">
      <c r="A333" s="52"/>
      <c r="B333" s="126">
        <v>46147</v>
      </c>
      <c r="C333" s="131" t="s">
        <v>6692</v>
      </c>
      <c r="D333" s="131" t="s">
        <v>8686</v>
      </c>
      <c r="E333" s="131">
        <v>1</v>
      </c>
      <c r="F333" s="11">
        <v>1</v>
      </c>
      <c r="G333" s="131">
        <v>0</v>
      </c>
      <c r="H333" s="131">
        <v>0</v>
      </c>
      <c r="I333" s="131">
        <v>0</v>
      </c>
      <c r="J333" s="131">
        <v>0</v>
      </c>
      <c r="K333" s="131">
        <v>0</v>
      </c>
      <c r="L333" s="131">
        <v>0</v>
      </c>
      <c r="M333" s="131"/>
      <c r="N333" s="131"/>
      <c r="O333" s="131"/>
      <c r="P333" s="131"/>
    </row>
    <row r="334" spans="1:16">
      <c r="A334" s="52"/>
      <c r="B334" s="126">
        <v>46147</v>
      </c>
      <c r="C334" s="131" t="s">
        <v>6692</v>
      </c>
      <c r="D334" s="24" t="s">
        <v>8809</v>
      </c>
      <c r="E334" s="131">
        <v>13</v>
      </c>
      <c r="F334" s="11">
        <v>13</v>
      </c>
      <c r="G334" s="131">
        <v>0</v>
      </c>
      <c r="H334" s="131">
        <v>0</v>
      </c>
      <c r="I334" s="131">
        <v>0</v>
      </c>
      <c r="J334" s="131">
        <v>0</v>
      </c>
      <c r="K334" s="131">
        <v>0</v>
      </c>
      <c r="L334" s="131">
        <v>0</v>
      </c>
      <c r="M334" s="131"/>
      <c r="N334" s="131"/>
      <c r="O334" s="131"/>
      <c r="P334" s="131"/>
    </row>
    <row r="335" spans="1:16">
      <c r="A335" s="52"/>
      <c r="B335" s="126">
        <v>46147</v>
      </c>
      <c r="C335" s="131" t="s">
        <v>8813</v>
      </c>
      <c r="D335" s="131" t="s">
        <v>8576</v>
      </c>
      <c r="E335" s="131">
        <v>2</v>
      </c>
      <c r="F335" s="11">
        <v>2</v>
      </c>
      <c r="G335" s="131">
        <v>0</v>
      </c>
      <c r="H335" s="131">
        <v>5</v>
      </c>
      <c r="I335" s="131">
        <v>0</v>
      </c>
      <c r="J335" s="131">
        <v>0</v>
      </c>
      <c r="K335" s="131">
        <v>0</v>
      </c>
      <c r="L335" s="131">
        <v>5</v>
      </c>
      <c r="M335" s="131" t="s">
        <v>8820</v>
      </c>
      <c r="N335" s="131" t="s">
        <v>8820</v>
      </c>
      <c r="O335" s="131" t="s">
        <v>8819</v>
      </c>
      <c r="P335" s="131" t="s">
        <v>8820</v>
      </c>
    </row>
    <row r="336" spans="1:16">
      <c r="A336" s="12"/>
      <c r="B336" s="126">
        <v>46147</v>
      </c>
      <c r="C336" s="131" t="s">
        <v>8813</v>
      </c>
      <c r="D336" s="131" t="s">
        <v>8810</v>
      </c>
      <c r="E336" s="131">
        <v>5</v>
      </c>
      <c r="F336" s="11">
        <v>5</v>
      </c>
      <c r="G336" s="131">
        <v>0</v>
      </c>
      <c r="H336" s="131">
        <v>17</v>
      </c>
      <c r="I336" s="131">
        <v>0</v>
      </c>
      <c r="J336" s="131">
        <v>0</v>
      </c>
      <c r="K336" s="131">
        <v>0</v>
      </c>
      <c r="L336" s="131">
        <v>17</v>
      </c>
      <c r="M336" s="131" t="s">
        <v>8820</v>
      </c>
      <c r="N336" s="131"/>
      <c r="O336" s="131" t="s">
        <v>8821</v>
      </c>
      <c r="P336" s="131" t="s">
        <v>8822</v>
      </c>
    </row>
    <row r="337" spans="1:18">
      <c r="A337" s="12"/>
      <c r="B337" s="126">
        <v>46147</v>
      </c>
      <c r="C337" s="131" t="s">
        <v>8813</v>
      </c>
      <c r="D337" s="131" t="s">
        <v>8811</v>
      </c>
      <c r="E337" s="24">
        <v>1</v>
      </c>
      <c r="F337" s="11">
        <v>1</v>
      </c>
      <c r="G337" s="131">
        <v>0</v>
      </c>
      <c r="H337" s="131">
        <v>1</v>
      </c>
      <c r="I337" s="131">
        <v>0</v>
      </c>
      <c r="J337" s="131">
        <v>0</v>
      </c>
      <c r="K337" s="131">
        <v>0</v>
      </c>
      <c r="L337" s="131">
        <v>1</v>
      </c>
      <c r="M337" s="131"/>
      <c r="N337" s="131"/>
      <c r="O337" s="131" t="s">
        <v>8820</v>
      </c>
      <c r="P337" s="131" t="s">
        <v>8820</v>
      </c>
    </row>
    <row r="338" spans="1:18">
      <c r="A338" s="12"/>
      <c r="B338" s="126">
        <v>46147</v>
      </c>
      <c r="C338" s="24" t="s">
        <v>8814</v>
      </c>
      <c r="D338" s="131" t="s">
        <v>8749</v>
      </c>
      <c r="E338" s="24">
        <v>11</v>
      </c>
      <c r="F338" s="11">
        <v>11</v>
      </c>
      <c r="G338" s="131">
        <v>0</v>
      </c>
      <c r="H338" s="131">
        <v>44</v>
      </c>
      <c r="I338" s="131">
        <v>1</v>
      </c>
      <c r="J338" s="131">
        <v>0</v>
      </c>
      <c r="K338" s="131">
        <v>0</v>
      </c>
      <c r="L338" s="131">
        <v>45</v>
      </c>
      <c r="M338" s="131" t="s">
        <v>8818</v>
      </c>
      <c r="N338" s="131" t="s">
        <v>8820</v>
      </c>
      <c r="O338" s="131" t="s">
        <v>8820</v>
      </c>
      <c r="P338" s="131" t="s">
        <v>8820</v>
      </c>
    </row>
    <row r="339" spans="1:18">
      <c r="B339" s="126">
        <v>46147</v>
      </c>
      <c r="C339" s="131" t="s">
        <v>8813</v>
      </c>
      <c r="D339" s="24" t="s">
        <v>8812</v>
      </c>
      <c r="E339" s="131">
        <v>3</v>
      </c>
      <c r="F339" s="11">
        <v>3</v>
      </c>
      <c r="G339" s="131">
        <v>0</v>
      </c>
      <c r="H339" s="131">
        <v>0</v>
      </c>
      <c r="I339" s="131">
        <v>0</v>
      </c>
      <c r="J339" s="131">
        <v>0</v>
      </c>
      <c r="K339" s="131">
        <v>0</v>
      </c>
      <c r="L339" s="131">
        <v>0</v>
      </c>
      <c r="M339" s="131"/>
      <c r="N339" s="131"/>
      <c r="O339" s="131"/>
      <c r="P339" s="131"/>
      <c r="Q339" s="49"/>
    </row>
    <row r="340" spans="1:18">
      <c r="B340" s="126">
        <v>46148</v>
      </c>
      <c r="C340" s="131" t="s">
        <v>7011</v>
      </c>
      <c r="D340" s="24" t="s">
        <v>8827</v>
      </c>
      <c r="E340" s="131">
        <v>3</v>
      </c>
      <c r="F340" s="11">
        <v>0</v>
      </c>
      <c r="G340" s="131">
        <v>0</v>
      </c>
      <c r="H340" s="131">
        <v>0</v>
      </c>
      <c r="I340" s="131">
        <v>0</v>
      </c>
      <c r="J340" s="131">
        <v>0</v>
      </c>
      <c r="K340" s="131">
        <v>0</v>
      </c>
      <c r="L340" s="131">
        <v>0</v>
      </c>
      <c r="M340" s="131"/>
      <c r="N340" s="131"/>
      <c r="O340" s="131"/>
      <c r="P340" s="131"/>
      <c r="Q340" s="49"/>
      <c r="R340" s="154">
        <v>3</v>
      </c>
    </row>
    <row r="341" spans="1:18">
      <c r="B341" s="126">
        <v>46148</v>
      </c>
      <c r="C341" s="131" t="s">
        <v>635</v>
      </c>
      <c r="D341" s="131" t="s">
        <v>8745</v>
      </c>
      <c r="E341" s="131">
        <v>2</v>
      </c>
      <c r="F341" s="11">
        <v>0</v>
      </c>
      <c r="G341" s="131">
        <v>0</v>
      </c>
      <c r="H341" s="131">
        <v>0</v>
      </c>
      <c r="I341" s="131">
        <v>0</v>
      </c>
      <c r="J341" s="131">
        <v>0</v>
      </c>
      <c r="K341" s="131">
        <v>0</v>
      </c>
      <c r="L341" s="131">
        <v>0</v>
      </c>
      <c r="M341" s="131"/>
      <c r="N341" s="131"/>
      <c r="O341" s="131"/>
      <c r="P341" s="131"/>
      <c r="R341" s="154">
        <v>1</v>
      </c>
    </row>
    <row r="342" spans="1:18">
      <c r="B342" s="126">
        <v>46148</v>
      </c>
      <c r="C342" s="131" t="s">
        <v>3904</v>
      </c>
      <c r="D342" s="131" t="s">
        <v>8507</v>
      </c>
      <c r="E342" s="131">
        <v>2</v>
      </c>
      <c r="F342" s="11">
        <v>0</v>
      </c>
      <c r="G342" s="131">
        <v>0</v>
      </c>
      <c r="H342" s="131">
        <v>0</v>
      </c>
      <c r="I342" s="131">
        <v>0</v>
      </c>
      <c r="J342" s="131">
        <v>0</v>
      </c>
      <c r="K342" s="131">
        <v>0</v>
      </c>
      <c r="L342" s="131">
        <v>0</v>
      </c>
      <c r="M342" s="131"/>
      <c r="R342" s="154">
        <v>0</v>
      </c>
    </row>
    <row r="343" spans="1:18">
      <c r="B343" s="126">
        <v>46148</v>
      </c>
      <c r="C343" s="131" t="s">
        <v>7011</v>
      </c>
      <c r="D343" s="131" t="s">
        <v>8828</v>
      </c>
      <c r="E343" s="131">
        <v>13</v>
      </c>
      <c r="F343" s="11">
        <v>9</v>
      </c>
      <c r="G343" s="131">
        <v>0</v>
      </c>
      <c r="H343" s="131">
        <v>16</v>
      </c>
      <c r="I343" s="131">
        <v>0</v>
      </c>
      <c r="J343" s="131">
        <v>0</v>
      </c>
      <c r="K343" s="131">
        <v>0</v>
      </c>
      <c r="L343" s="131">
        <v>16</v>
      </c>
      <c r="M343" s="131" t="s">
        <v>8837</v>
      </c>
      <c r="N343" s="13" t="s">
        <v>8838</v>
      </c>
      <c r="O343" s="131"/>
      <c r="P343" s="131"/>
      <c r="R343" s="154">
        <v>0</v>
      </c>
    </row>
    <row r="344" spans="1:18">
      <c r="B344" s="126">
        <v>46148</v>
      </c>
      <c r="C344" s="131" t="s">
        <v>7011</v>
      </c>
      <c r="D344" s="131" t="s">
        <v>8829</v>
      </c>
      <c r="E344" s="131">
        <v>13</v>
      </c>
      <c r="F344" s="11">
        <v>0</v>
      </c>
      <c r="G344" s="131">
        <v>0</v>
      </c>
      <c r="H344" s="131">
        <v>0</v>
      </c>
      <c r="I344" s="131">
        <v>0</v>
      </c>
      <c r="J344" s="131">
        <v>0</v>
      </c>
      <c r="K344" s="131">
        <v>0</v>
      </c>
      <c r="L344" s="131">
        <v>0</v>
      </c>
      <c r="M344" s="131"/>
      <c r="R344" s="154">
        <v>0</v>
      </c>
    </row>
    <row r="345" spans="1:18">
      <c r="B345" s="126">
        <v>46148</v>
      </c>
      <c r="C345" s="131" t="s">
        <v>3904</v>
      </c>
      <c r="D345" s="131" t="s">
        <v>8474</v>
      </c>
      <c r="E345" s="131">
        <v>11</v>
      </c>
      <c r="F345" s="11">
        <v>0</v>
      </c>
      <c r="G345" s="131">
        <v>0</v>
      </c>
      <c r="H345" s="131">
        <v>0</v>
      </c>
      <c r="I345" s="131">
        <v>0</v>
      </c>
      <c r="J345" s="131">
        <v>0</v>
      </c>
      <c r="K345" s="131">
        <v>0</v>
      </c>
      <c r="L345" s="131">
        <v>0</v>
      </c>
      <c r="M345" s="131"/>
      <c r="R345" s="154">
        <v>0</v>
      </c>
    </row>
    <row r="346" spans="1:18">
      <c r="B346" s="126">
        <v>46148</v>
      </c>
      <c r="C346" s="131" t="s">
        <v>7011</v>
      </c>
      <c r="D346" s="131" t="s">
        <v>8830</v>
      </c>
      <c r="E346" s="131">
        <v>3</v>
      </c>
      <c r="F346" s="11">
        <v>0</v>
      </c>
      <c r="G346" s="131">
        <v>0</v>
      </c>
      <c r="H346" s="131">
        <v>0</v>
      </c>
      <c r="I346" s="131">
        <v>0</v>
      </c>
      <c r="J346" s="131">
        <v>0</v>
      </c>
      <c r="K346" s="131">
        <v>0</v>
      </c>
      <c r="L346" s="131">
        <v>0</v>
      </c>
      <c r="M346" s="131"/>
      <c r="R346" s="154">
        <v>3</v>
      </c>
    </row>
    <row r="347" spans="1:18">
      <c r="B347" s="126">
        <v>46148</v>
      </c>
      <c r="C347" s="131" t="s">
        <v>7011</v>
      </c>
      <c r="D347" s="131" t="s">
        <v>8831</v>
      </c>
      <c r="E347" s="131">
        <v>5</v>
      </c>
      <c r="F347" s="11">
        <v>0</v>
      </c>
      <c r="G347" s="131">
        <v>0</v>
      </c>
      <c r="H347" s="131">
        <v>0</v>
      </c>
      <c r="I347" s="131">
        <v>0</v>
      </c>
      <c r="J347" s="131">
        <v>0</v>
      </c>
      <c r="K347" s="131">
        <v>0</v>
      </c>
      <c r="L347" s="131">
        <v>0</v>
      </c>
      <c r="M347" s="131"/>
      <c r="R347" s="154">
        <v>0</v>
      </c>
    </row>
    <row r="348" spans="1:18">
      <c r="B348" s="126">
        <v>46148</v>
      </c>
      <c r="C348" s="131" t="s">
        <v>635</v>
      </c>
      <c r="D348" s="131" t="s">
        <v>8832</v>
      </c>
      <c r="E348" s="131">
        <v>2</v>
      </c>
      <c r="F348" s="11">
        <v>1</v>
      </c>
      <c r="G348" s="131">
        <v>0</v>
      </c>
      <c r="H348" s="131">
        <v>2</v>
      </c>
      <c r="I348" s="131">
        <v>0</v>
      </c>
      <c r="J348" s="131">
        <v>0</v>
      </c>
      <c r="K348" s="131">
        <v>0</v>
      </c>
      <c r="L348" s="131">
        <v>2</v>
      </c>
      <c r="M348" s="131"/>
      <c r="O348" s="13" t="s">
        <v>8839</v>
      </c>
      <c r="P348" s="13" t="s">
        <v>8840</v>
      </c>
      <c r="R348" s="154">
        <v>1</v>
      </c>
    </row>
    <row r="349" spans="1:18">
      <c r="B349" s="126">
        <v>46148</v>
      </c>
      <c r="C349" s="131" t="s">
        <v>635</v>
      </c>
      <c r="D349" s="131" t="s">
        <v>8748</v>
      </c>
      <c r="E349" s="131">
        <v>3</v>
      </c>
      <c r="F349" s="11">
        <v>2</v>
      </c>
      <c r="G349" s="131">
        <v>0</v>
      </c>
      <c r="H349" s="131">
        <v>4</v>
      </c>
      <c r="I349" s="131">
        <v>0</v>
      </c>
      <c r="J349" s="131">
        <v>0</v>
      </c>
      <c r="K349" s="131">
        <v>0</v>
      </c>
      <c r="L349" s="131">
        <v>4</v>
      </c>
      <c r="M349" s="131" t="s">
        <v>8838</v>
      </c>
      <c r="O349" s="13" t="s">
        <v>8840</v>
      </c>
      <c r="P349" s="13" t="s">
        <v>8840</v>
      </c>
      <c r="R349" s="154">
        <v>1</v>
      </c>
    </row>
    <row r="350" spans="1:18">
      <c r="B350" s="126">
        <v>46148</v>
      </c>
      <c r="C350" s="131" t="s">
        <v>635</v>
      </c>
      <c r="D350" s="131" t="s">
        <v>8747</v>
      </c>
      <c r="E350" s="131">
        <v>2</v>
      </c>
      <c r="F350" s="11">
        <v>2</v>
      </c>
      <c r="G350" s="131">
        <v>0</v>
      </c>
      <c r="H350" s="131">
        <v>4</v>
      </c>
      <c r="I350" s="131">
        <v>0</v>
      </c>
      <c r="J350" s="131">
        <v>0</v>
      </c>
      <c r="K350" s="131">
        <v>0</v>
      </c>
      <c r="L350" s="131">
        <v>4</v>
      </c>
      <c r="M350" s="131" t="s">
        <v>8840</v>
      </c>
      <c r="O350" s="13" t="s">
        <v>8839</v>
      </c>
      <c r="P350" s="13" t="s">
        <v>8840</v>
      </c>
      <c r="R350" s="154">
        <v>1</v>
      </c>
    </row>
    <row r="351" spans="1:18">
      <c r="B351" s="126">
        <v>46148</v>
      </c>
      <c r="C351" s="131" t="s">
        <v>7011</v>
      </c>
      <c r="D351" s="131" t="s">
        <v>8833</v>
      </c>
      <c r="E351" s="131">
        <v>1</v>
      </c>
      <c r="F351" s="11">
        <v>1</v>
      </c>
      <c r="G351" s="131">
        <v>0</v>
      </c>
      <c r="H351" s="131">
        <v>1</v>
      </c>
      <c r="I351" s="131">
        <v>0</v>
      </c>
      <c r="J351" s="131">
        <v>0</v>
      </c>
      <c r="K351" s="131">
        <v>0</v>
      </c>
      <c r="L351" s="131">
        <v>1</v>
      </c>
      <c r="M351" s="131" t="s">
        <v>8840</v>
      </c>
      <c r="R351" s="154">
        <v>1</v>
      </c>
    </row>
    <row r="352" spans="1:18">
      <c r="B352" s="126">
        <v>46148</v>
      </c>
      <c r="C352" s="131" t="s">
        <v>3130</v>
      </c>
      <c r="D352" s="131" t="s">
        <v>8758</v>
      </c>
      <c r="E352" s="131">
        <v>5</v>
      </c>
      <c r="F352" s="11">
        <v>5</v>
      </c>
      <c r="G352" s="131">
        <v>0</v>
      </c>
      <c r="H352" s="131">
        <v>6</v>
      </c>
      <c r="I352" s="131">
        <v>0</v>
      </c>
      <c r="J352" s="131">
        <v>0</v>
      </c>
      <c r="K352" s="131">
        <v>0</v>
      </c>
      <c r="L352" s="131">
        <v>6</v>
      </c>
      <c r="M352" s="131"/>
      <c r="O352" s="13" t="s">
        <v>8841</v>
      </c>
      <c r="P352" s="13" t="s">
        <v>8842</v>
      </c>
      <c r="R352" s="154">
        <v>1</v>
      </c>
    </row>
    <row r="353" spans="2:28" ht="16.5" customHeight="1">
      <c r="B353" s="126">
        <v>46148</v>
      </c>
      <c r="C353" s="131" t="s">
        <v>635</v>
      </c>
      <c r="D353" s="131" t="s">
        <v>8716</v>
      </c>
      <c r="E353" s="131">
        <v>1</v>
      </c>
      <c r="F353" s="11">
        <v>1</v>
      </c>
      <c r="G353" s="131">
        <v>0</v>
      </c>
      <c r="H353" s="131">
        <v>3</v>
      </c>
      <c r="I353" s="131">
        <v>0</v>
      </c>
      <c r="J353" s="131">
        <v>0</v>
      </c>
      <c r="K353" s="131">
        <v>0</v>
      </c>
      <c r="L353" s="131">
        <v>3</v>
      </c>
      <c r="M353" s="131" t="s">
        <v>8843</v>
      </c>
      <c r="R353" s="154">
        <v>2</v>
      </c>
    </row>
    <row r="354" spans="2:28" ht="16.5" customHeight="1">
      <c r="B354" s="126">
        <v>46148</v>
      </c>
      <c r="C354" s="131" t="s">
        <v>3130</v>
      </c>
      <c r="D354" s="131" t="s">
        <v>8606</v>
      </c>
      <c r="E354" s="131">
        <v>1</v>
      </c>
      <c r="F354" s="11">
        <v>1</v>
      </c>
      <c r="G354" s="131">
        <v>0</v>
      </c>
      <c r="H354" s="131">
        <v>0</v>
      </c>
      <c r="I354" s="131">
        <v>0</v>
      </c>
      <c r="J354" s="131">
        <v>0</v>
      </c>
      <c r="K354" s="131">
        <v>0</v>
      </c>
      <c r="L354" s="131">
        <v>0</v>
      </c>
      <c r="M354" s="131"/>
      <c r="R354" s="154">
        <v>1</v>
      </c>
    </row>
    <row r="355" spans="2:28">
      <c r="B355" s="126">
        <v>46148</v>
      </c>
      <c r="C355" s="131" t="s">
        <v>635</v>
      </c>
      <c r="D355" s="131" t="s">
        <v>8844</v>
      </c>
      <c r="E355" s="131">
        <v>3</v>
      </c>
      <c r="F355" s="11">
        <v>2</v>
      </c>
      <c r="G355" s="131">
        <v>0</v>
      </c>
      <c r="H355" s="131">
        <v>4</v>
      </c>
      <c r="I355" s="131">
        <v>0</v>
      </c>
      <c r="J355" s="131">
        <v>0</v>
      </c>
      <c r="K355" s="131">
        <v>0</v>
      </c>
      <c r="L355" s="131">
        <v>4</v>
      </c>
      <c r="M355" s="131"/>
      <c r="O355" s="13" t="s">
        <v>8841</v>
      </c>
      <c r="P355" s="13" t="s">
        <v>8845</v>
      </c>
      <c r="R355" s="154">
        <v>1</v>
      </c>
    </row>
    <row r="356" spans="2:28">
      <c r="B356" s="126">
        <v>46148</v>
      </c>
      <c r="C356" s="131" t="s">
        <v>7011</v>
      </c>
      <c r="D356" s="131" t="s">
        <v>8743</v>
      </c>
      <c r="E356" s="131">
        <v>3</v>
      </c>
      <c r="F356" s="11">
        <v>3</v>
      </c>
      <c r="G356" s="131">
        <v>0</v>
      </c>
      <c r="H356" s="131">
        <v>4</v>
      </c>
      <c r="I356" s="131">
        <v>0</v>
      </c>
      <c r="J356" s="131">
        <v>0</v>
      </c>
      <c r="K356" s="131">
        <v>0</v>
      </c>
      <c r="L356" s="131">
        <v>4</v>
      </c>
      <c r="M356" s="131" t="s">
        <v>8846</v>
      </c>
      <c r="O356" s="13" t="s">
        <v>8843</v>
      </c>
      <c r="P356" s="13" t="s">
        <v>8846</v>
      </c>
      <c r="R356" s="154">
        <v>1</v>
      </c>
    </row>
    <row r="357" spans="2:28">
      <c r="B357" s="126">
        <v>46148</v>
      </c>
      <c r="C357" s="131" t="s">
        <v>7011</v>
      </c>
      <c r="D357" s="131" t="s">
        <v>8753</v>
      </c>
      <c r="E357" s="131">
        <v>1</v>
      </c>
      <c r="F357" s="11">
        <v>1</v>
      </c>
      <c r="G357" s="131">
        <v>0</v>
      </c>
      <c r="H357" s="131">
        <v>1</v>
      </c>
      <c r="I357" s="131">
        <v>0</v>
      </c>
      <c r="J357" s="131">
        <v>0</v>
      </c>
      <c r="K357" s="131">
        <v>0</v>
      </c>
      <c r="L357" s="131">
        <v>1</v>
      </c>
      <c r="M357" s="131" t="s">
        <v>8843</v>
      </c>
      <c r="R357" s="154">
        <v>1</v>
      </c>
    </row>
    <row r="358" spans="2:28">
      <c r="B358" s="126">
        <v>46148</v>
      </c>
      <c r="C358" s="131" t="s">
        <v>635</v>
      </c>
      <c r="D358" s="131" t="s">
        <v>8847</v>
      </c>
      <c r="E358" s="131">
        <v>13</v>
      </c>
      <c r="F358" s="11">
        <v>6</v>
      </c>
      <c r="G358" s="131">
        <v>0</v>
      </c>
      <c r="H358" s="131">
        <v>9</v>
      </c>
      <c r="I358" s="131">
        <v>0</v>
      </c>
      <c r="J358" s="131">
        <v>0</v>
      </c>
      <c r="K358" s="131">
        <v>0</v>
      </c>
      <c r="L358" s="131">
        <v>9</v>
      </c>
      <c r="M358" s="131"/>
      <c r="O358" s="13" t="s">
        <v>8842</v>
      </c>
      <c r="P358" s="13" t="s">
        <v>8843</v>
      </c>
      <c r="R358" s="154">
        <v>1</v>
      </c>
    </row>
    <row r="359" spans="2:28" ht="16.5" customHeight="1">
      <c r="B359" s="126">
        <v>46149</v>
      </c>
      <c r="C359" s="131" t="s">
        <v>7011</v>
      </c>
      <c r="D359" s="131" t="s">
        <v>8829</v>
      </c>
      <c r="E359" s="131">
        <v>13</v>
      </c>
      <c r="F359" s="11">
        <v>0</v>
      </c>
      <c r="G359" s="131">
        <v>0</v>
      </c>
      <c r="H359" s="131">
        <v>0</v>
      </c>
      <c r="I359" s="131">
        <v>0</v>
      </c>
      <c r="J359" s="131">
        <v>0</v>
      </c>
      <c r="K359" s="131">
        <v>0</v>
      </c>
      <c r="L359" s="131">
        <v>0</v>
      </c>
      <c r="M359" s="131"/>
      <c r="R359" s="154">
        <v>0</v>
      </c>
    </row>
    <row r="360" spans="2:28" ht="16.5" customHeight="1">
      <c r="B360" s="126">
        <v>46149</v>
      </c>
      <c r="C360" s="131" t="s">
        <v>3904</v>
      </c>
      <c r="D360" s="131" t="s">
        <v>8474</v>
      </c>
      <c r="E360" s="131">
        <v>11</v>
      </c>
      <c r="F360" s="11">
        <v>0</v>
      </c>
      <c r="G360" s="131">
        <v>0</v>
      </c>
      <c r="H360" s="131">
        <v>0</v>
      </c>
      <c r="I360" s="131">
        <v>0</v>
      </c>
      <c r="J360" s="131">
        <v>0</v>
      </c>
      <c r="K360" s="131">
        <v>0</v>
      </c>
      <c r="L360" s="131">
        <v>0</v>
      </c>
      <c r="M360" s="131"/>
      <c r="R360" s="154">
        <v>0</v>
      </c>
    </row>
    <row r="361" spans="2:28" ht="16.5" customHeight="1">
      <c r="B361" s="126">
        <v>46149</v>
      </c>
      <c r="C361" s="131" t="s">
        <v>7011</v>
      </c>
      <c r="D361" s="131" t="s">
        <v>8830</v>
      </c>
      <c r="E361" s="131">
        <v>3</v>
      </c>
      <c r="F361" s="11">
        <v>0</v>
      </c>
      <c r="G361" s="131">
        <v>0</v>
      </c>
      <c r="H361" s="131">
        <v>0</v>
      </c>
      <c r="I361" s="131">
        <v>0</v>
      </c>
      <c r="J361" s="131">
        <v>0</v>
      </c>
      <c r="K361" s="131">
        <v>0</v>
      </c>
      <c r="L361" s="131">
        <v>0</v>
      </c>
      <c r="M361" s="131"/>
      <c r="N361" s="15"/>
      <c r="R361" s="154">
        <v>3</v>
      </c>
      <c r="AB361" s="110"/>
    </row>
    <row r="362" spans="2:28" ht="16.5" customHeight="1">
      <c r="B362" s="126">
        <v>46149</v>
      </c>
      <c r="C362" s="131" t="s">
        <v>7011</v>
      </c>
      <c r="D362" s="131" t="s">
        <v>8831</v>
      </c>
      <c r="E362" s="131">
        <v>5</v>
      </c>
      <c r="F362" s="11">
        <v>0</v>
      </c>
      <c r="G362" s="131">
        <v>0</v>
      </c>
      <c r="H362" s="131">
        <v>0</v>
      </c>
      <c r="I362" s="131">
        <v>0</v>
      </c>
      <c r="J362" s="131">
        <v>0</v>
      </c>
      <c r="K362" s="131">
        <v>0</v>
      </c>
      <c r="L362" s="131">
        <v>0</v>
      </c>
      <c r="M362" s="131"/>
      <c r="N362" s="15"/>
      <c r="R362" s="154">
        <v>0</v>
      </c>
    </row>
    <row r="363" spans="2:28">
      <c r="B363" s="126">
        <v>46149</v>
      </c>
      <c r="C363" s="131" t="s">
        <v>7011</v>
      </c>
      <c r="D363" s="131" t="s">
        <v>8848</v>
      </c>
      <c r="E363" s="131">
        <v>5</v>
      </c>
      <c r="F363" s="11">
        <v>1</v>
      </c>
      <c r="G363" s="131">
        <v>0</v>
      </c>
      <c r="H363" s="131">
        <v>1</v>
      </c>
      <c r="I363" s="131">
        <v>0</v>
      </c>
      <c r="J363" s="131">
        <v>0</v>
      </c>
      <c r="K363" s="131">
        <v>0</v>
      </c>
      <c r="L363" s="131">
        <v>1</v>
      </c>
      <c r="M363" s="131"/>
      <c r="O363" s="13" t="s">
        <v>8860</v>
      </c>
      <c r="P363" s="13" t="s">
        <v>8861</v>
      </c>
      <c r="R363" s="154">
        <v>1</v>
      </c>
    </row>
    <row r="364" spans="2:28">
      <c r="B364" s="126">
        <v>46149</v>
      </c>
      <c r="C364" s="131" t="s">
        <v>7011</v>
      </c>
      <c r="D364" s="131" t="s">
        <v>8750</v>
      </c>
      <c r="E364" s="131">
        <v>1</v>
      </c>
      <c r="F364" s="11">
        <v>0</v>
      </c>
      <c r="G364" s="131">
        <v>0</v>
      </c>
      <c r="H364" s="131">
        <v>0</v>
      </c>
      <c r="I364" s="131">
        <v>0</v>
      </c>
      <c r="J364" s="131">
        <v>0</v>
      </c>
      <c r="K364" s="131">
        <v>0</v>
      </c>
      <c r="L364" s="131">
        <v>0</v>
      </c>
      <c r="M364" s="131"/>
      <c r="R364" s="154">
        <v>1</v>
      </c>
    </row>
    <row r="365" spans="2:28">
      <c r="B365" s="126">
        <v>46149</v>
      </c>
      <c r="C365" s="131" t="s">
        <v>7011</v>
      </c>
      <c r="D365" s="131" t="s">
        <v>8849</v>
      </c>
      <c r="E365" s="131">
        <v>1</v>
      </c>
      <c r="F365" s="11">
        <v>0</v>
      </c>
      <c r="G365" s="131">
        <v>0</v>
      </c>
      <c r="H365" s="131">
        <v>0</v>
      </c>
      <c r="I365" s="131">
        <v>0</v>
      </c>
      <c r="J365" s="131">
        <v>0</v>
      </c>
      <c r="K365" s="131">
        <v>0</v>
      </c>
      <c r="L365" s="131">
        <v>0</v>
      </c>
      <c r="M365" s="131"/>
      <c r="R365" s="154">
        <v>1</v>
      </c>
    </row>
    <row r="366" spans="2:28">
      <c r="B366" s="126">
        <v>46149</v>
      </c>
      <c r="C366" s="131" t="s">
        <v>7011</v>
      </c>
      <c r="D366" s="131" t="s">
        <v>8850</v>
      </c>
      <c r="E366" s="131">
        <v>3</v>
      </c>
      <c r="F366" s="11">
        <v>0</v>
      </c>
      <c r="G366" s="131">
        <v>0</v>
      </c>
      <c r="H366" s="131">
        <v>0</v>
      </c>
      <c r="I366" s="131">
        <v>0</v>
      </c>
      <c r="J366" s="131">
        <v>0</v>
      </c>
      <c r="K366" s="131">
        <v>0</v>
      </c>
      <c r="L366" s="131">
        <v>0</v>
      </c>
      <c r="M366" s="131"/>
      <c r="R366" s="154">
        <v>1</v>
      </c>
    </row>
    <row r="367" spans="2:28">
      <c r="B367" s="126">
        <v>46149</v>
      </c>
      <c r="C367" s="131" t="s">
        <v>7011</v>
      </c>
      <c r="D367" s="131" t="s">
        <v>8851</v>
      </c>
      <c r="E367" s="131">
        <v>1</v>
      </c>
      <c r="F367" s="11">
        <v>0</v>
      </c>
      <c r="G367" s="131">
        <v>0</v>
      </c>
      <c r="H367" s="131">
        <v>0</v>
      </c>
      <c r="I367" s="131">
        <v>0</v>
      </c>
      <c r="J367" s="131">
        <v>0</v>
      </c>
      <c r="K367" s="131">
        <v>0</v>
      </c>
      <c r="L367" s="131">
        <v>0</v>
      </c>
      <c r="M367" s="131"/>
      <c r="N367" s="15"/>
      <c r="R367" s="154">
        <v>1</v>
      </c>
    </row>
    <row r="368" spans="2:28">
      <c r="B368" s="126">
        <v>46149</v>
      </c>
      <c r="C368" s="131" t="s">
        <v>7011</v>
      </c>
      <c r="D368" s="131" t="s">
        <v>8852</v>
      </c>
      <c r="E368" s="131">
        <v>8</v>
      </c>
      <c r="F368" s="11">
        <v>0</v>
      </c>
      <c r="G368" s="131">
        <v>0</v>
      </c>
      <c r="H368" s="131">
        <v>0</v>
      </c>
      <c r="I368" s="131">
        <v>0</v>
      </c>
      <c r="J368" s="131">
        <v>0</v>
      </c>
      <c r="K368" s="131">
        <v>0</v>
      </c>
      <c r="L368" s="131">
        <v>0</v>
      </c>
      <c r="M368" s="131"/>
      <c r="R368" s="154">
        <v>1</v>
      </c>
    </row>
    <row r="369" spans="2:18">
      <c r="B369" s="126">
        <v>46149</v>
      </c>
      <c r="C369" s="131" t="s">
        <v>7011</v>
      </c>
      <c r="D369" s="131" t="s">
        <v>8757</v>
      </c>
      <c r="E369" s="131">
        <v>1</v>
      </c>
      <c r="F369" s="11">
        <v>0</v>
      </c>
      <c r="G369" s="131">
        <v>0</v>
      </c>
      <c r="H369" s="131">
        <v>0</v>
      </c>
      <c r="I369" s="131">
        <v>0</v>
      </c>
      <c r="J369" s="131">
        <v>0</v>
      </c>
      <c r="K369" s="131">
        <v>0</v>
      </c>
      <c r="L369" s="131">
        <v>0</v>
      </c>
      <c r="M369" s="131"/>
      <c r="R369" s="154">
        <v>1</v>
      </c>
    </row>
    <row r="370" spans="2:18">
      <c r="B370" s="126">
        <v>46149</v>
      </c>
      <c r="C370" s="131" t="s">
        <v>3904</v>
      </c>
      <c r="D370" s="131" t="s">
        <v>8581</v>
      </c>
      <c r="E370" s="131">
        <v>1</v>
      </c>
      <c r="F370" s="11">
        <v>0</v>
      </c>
      <c r="G370" s="131">
        <v>0</v>
      </c>
      <c r="H370" s="131">
        <v>0</v>
      </c>
      <c r="I370" s="131">
        <v>0</v>
      </c>
      <c r="J370" s="131">
        <v>0</v>
      </c>
      <c r="K370" s="131">
        <v>0</v>
      </c>
      <c r="L370" s="131">
        <v>0</v>
      </c>
      <c r="M370" s="131"/>
      <c r="R370" s="154">
        <v>0</v>
      </c>
    </row>
    <row r="371" spans="2:18" ht="16.5" customHeight="1">
      <c r="B371" s="126">
        <v>46149</v>
      </c>
      <c r="C371" s="131" t="s">
        <v>3904</v>
      </c>
      <c r="D371" s="131" t="s">
        <v>8583</v>
      </c>
      <c r="E371" s="131">
        <v>3</v>
      </c>
      <c r="F371" s="11">
        <v>0</v>
      </c>
      <c r="G371" s="131">
        <v>0</v>
      </c>
      <c r="H371" s="131">
        <v>0</v>
      </c>
      <c r="I371" s="131">
        <v>0</v>
      </c>
      <c r="J371" s="131">
        <v>0</v>
      </c>
      <c r="K371" s="131">
        <v>0</v>
      </c>
      <c r="L371" s="131">
        <v>0</v>
      </c>
      <c r="M371" s="131"/>
    </row>
    <row r="372" spans="2:18" ht="16.5" customHeight="1">
      <c r="B372" s="126">
        <v>46149</v>
      </c>
      <c r="C372" s="131" t="s">
        <v>635</v>
      </c>
      <c r="D372" s="131" t="s">
        <v>8853</v>
      </c>
      <c r="E372" s="131">
        <v>1</v>
      </c>
      <c r="F372" s="11">
        <v>0</v>
      </c>
      <c r="G372" s="131">
        <v>0</v>
      </c>
      <c r="H372" s="131">
        <v>1</v>
      </c>
      <c r="I372" s="131">
        <v>0</v>
      </c>
      <c r="J372" s="131">
        <v>0</v>
      </c>
      <c r="K372" s="131">
        <v>0</v>
      </c>
      <c r="L372" s="131">
        <v>1</v>
      </c>
      <c r="M372" s="131"/>
      <c r="O372" s="13" t="s">
        <v>8861</v>
      </c>
      <c r="P372" s="13" t="s">
        <v>8862</v>
      </c>
    </row>
    <row r="373" spans="2:18" ht="16.5" customHeight="1">
      <c r="B373" s="126">
        <v>46149</v>
      </c>
      <c r="C373" s="131" t="s">
        <v>635</v>
      </c>
      <c r="D373" s="131" t="s">
        <v>8854</v>
      </c>
      <c r="E373" s="131">
        <v>6</v>
      </c>
      <c r="F373" s="11">
        <v>6</v>
      </c>
      <c r="G373" s="131">
        <v>0</v>
      </c>
      <c r="H373" s="131">
        <v>29</v>
      </c>
      <c r="I373" s="131">
        <v>0</v>
      </c>
      <c r="J373" s="131">
        <v>0</v>
      </c>
      <c r="K373" s="131">
        <v>0</v>
      </c>
      <c r="L373" s="131">
        <v>29</v>
      </c>
      <c r="M373" s="131" t="s">
        <v>8861</v>
      </c>
      <c r="O373" s="13" t="s">
        <v>8862</v>
      </c>
      <c r="P373" s="13" t="s">
        <v>8862</v>
      </c>
    </row>
    <row r="374" spans="2:18">
      <c r="B374" s="126">
        <v>46149</v>
      </c>
      <c r="C374" s="131" t="s">
        <v>8855</v>
      </c>
      <c r="D374" s="131" t="s">
        <v>8811</v>
      </c>
      <c r="E374" s="131">
        <v>1</v>
      </c>
      <c r="F374" s="11">
        <v>1</v>
      </c>
      <c r="G374" s="131">
        <v>0</v>
      </c>
      <c r="H374" s="131">
        <v>0</v>
      </c>
      <c r="I374" s="131">
        <v>0</v>
      </c>
      <c r="J374" s="131">
        <v>0</v>
      </c>
      <c r="K374" s="131">
        <v>0</v>
      </c>
      <c r="L374" s="131">
        <v>0</v>
      </c>
      <c r="M374" s="131"/>
    </row>
    <row r="375" spans="2:18">
      <c r="B375" s="126">
        <v>46149</v>
      </c>
      <c r="C375" s="131" t="s">
        <v>7011</v>
      </c>
      <c r="D375" s="131" t="s">
        <v>8863</v>
      </c>
      <c r="E375" s="131">
        <v>12</v>
      </c>
      <c r="F375" s="11">
        <v>4</v>
      </c>
      <c r="G375" s="131">
        <v>0</v>
      </c>
      <c r="H375" s="131">
        <v>6</v>
      </c>
      <c r="I375" s="131">
        <v>0</v>
      </c>
      <c r="J375" s="131">
        <v>0</v>
      </c>
      <c r="K375" s="131">
        <v>0</v>
      </c>
      <c r="L375" s="131">
        <v>6</v>
      </c>
      <c r="M375" s="131" t="s">
        <v>8860</v>
      </c>
      <c r="O375" s="13" t="s">
        <v>8864</v>
      </c>
      <c r="P375" s="13" t="s">
        <v>8862</v>
      </c>
    </row>
    <row r="376" spans="2:18">
      <c r="B376" s="126">
        <v>46149</v>
      </c>
      <c r="C376" s="131" t="s">
        <v>8856</v>
      </c>
      <c r="D376" s="131" t="s">
        <v>8579</v>
      </c>
      <c r="E376" s="131">
        <v>6</v>
      </c>
      <c r="F376" s="11">
        <v>6</v>
      </c>
      <c r="G376" s="131">
        <v>0</v>
      </c>
      <c r="H376" s="131">
        <v>0</v>
      </c>
      <c r="I376" s="131">
        <v>0</v>
      </c>
      <c r="J376" s="131">
        <v>0</v>
      </c>
      <c r="K376" s="131">
        <v>0</v>
      </c>
      <c r="L376" s="131">
        <v>0</v>
      </c>
      <c r="M376" s="131"/>
      <c r="O376" s="131"/>
      <c r="P376" s="131"/>
    </row>
    <row r="377" spans="2:18">
      <c r="B377" s="126">
        <v>46149</v>
      </c>
      <c r="C377" s="131" t="s">
        <v>635</v>
      </c>
      <c r="D377" s="131" t="s">
        <v>8799</v>
      </c>
      <c r="E377" s="131">
        <v>5</v>
      </c>
      <c r="F377" s="11">
        <v>5</v>
      </c>
      <c r="G377" s="131">
        <v>0</v>
      </c>
      <c r="H377" s="131">
        <v>34</v>
      </c>
      <c r="I377" s="131">
        <v>0</v>
      </c>
      <c r="J377" s="131">
        <v>0</v>
      </c>
      <c r="K377" s="131">
        <v>0</v>
      </c>
      <c r="L377" s="131">
        <v>34</v>
      </c>
      <c r="M377" s="131" t="s">
        <v>8865</v>
      </c>
      <c r="O377" s="13" t="s">
        <v>8862</v>
      </c>
      <c r="P377" s="13" t="s">
        <v>8866</v>
      </c>
    </row>
    <row r="378" spans="2:18">
      <c r="B378" s="126">
        <v>46150</v>
      </c>
      <c r="C378" s="131" t="s">
        <v>3130</v>
      </c>
      <c r="D378" s="131" t="s">
        <v>8867</v>
      </c>
      <c r="E378" s="131">
        <v>4</v>
      </c>
      <c r="F378" s="11">
        <v>2</v>
      </c>
      <c r="G378" s="131">
        <v>0</v>
      </c>
      <c r="H378" s="131">
        <v>1</v>
      </c>
      <c r="I378" s="131">
        <v>0</v>
      </c>
      <c r="J378" s="131">
        <v>1</v>
      </c>
      <c r="K378" s="131">
        <v>0</v>
      </c>
      <c r="L378" s="131">
        <v>2</v>
      </c>
      <c r="M378" s="131" t="s">
        <v>8890</v>
      </c>
      <c r="O378" s="13" t="s">
        <v>8891</v>
      </c>
      <c r="P378" s="13" t="s">
        <v>8892</v>
      </c>
    </row>
    <row r="379" spans="2:18">
      <c r="B379" s="126">
        <v>46150</v>
      </c>
      <c r="C379" s="131" t="s">
        <v>3904</v>
      </c>
      <c r="D379" s="131" t="s">
        <v>8610</v>
      </c>
      <c r="E379" s="131">
        <v>1</v>
      </c>
      <c r="F379" s="11">
        <v>0</v>
      </c>
      <c r="G379" s="131">
        <v>0</v>
      </c>
      <c r="H379" s="131">
        <v>0</v>
      </c>
      <c r="I379" s="131">
        <v>0</v>
      </c>
      <c r="J379" s="131">
        <v>0</v>
      </c>
      <c r="K379" s="131">
        <v>0</v>
      </c>
      <c r="L379" s="131">
        <v>0</v>
      </c>
      <c r="M379" s="131"/>
    </row>
    <row r="380" spans="2:18">
      <c r="B380" s="126">
        <v>46150</v>
      </c>
      <c r="C380" s="131" t="s">
        <v>635</v>
      </c>
      <c r="D380" s="131" t="s">
        <v>8747</v>
      </c>
      <c r="E380" s="131">
        <v>2</v>
      </c>
      <c r="F380" s="11">
        <v>1</v>
      </c>
      <c r="G380" s="131">
        <v>0</v>
      </c>
      <c r="H380" s="131">
        <v>3</v>
      </c>
      <c r="I380" s="131">
        <v>0</v>
      </c>
      <c r="J380" s="131">
        <v>0</v>
      </c>
      <c r="K380" s="131">
        <v>0</v>
      </c>
      <c r="L380" s="131">
        <v>3</v>
      </c>
      <c r="M380" s="131"/>
      <c r="O380" s="13" t="s">
        <v>8893</v>
      </c>
      <c r="P380" s="13" t="s">
        <v>8891</v>
      </c>
    </row>
    <row r="381" spans="2:18">
      <c r="B381" s="126">
        <v>46150</v>
      </c>
      <c r="C381" s="131" t="s">
        <v>3904</v>
      </c>
      <c r="D381" s="131" t="s">
        <v>8741</v>
      </c>
      <c r="E381" s="131">
        <v>3</v>
      </c>
      <c r="F381" s="11">
        <v>0</v>
      </c>
      <c r="G381" s="131">
        <v>0</v>
      </c>
      <c r="H381" s="131">
        <v>0</v>
      </c>
      <c r="I381" s="131">
        <v>0</v>
      </c>
      <c r="J381" s="131">
        <v>0</v>
      </c>
      <c r="K381" s="131">
        <v>0</v>
      </c>
      <c r="L381" s="131">
        <v>0</v>
      </c>
      <c r="M381" s="131"/>
    </row>
    <row r="382" spans="2:18">
      <c r="B382" s="126">
        <v>46150</v>
      </c>
      <c r="C382" s="131" t="s">
        <v>3904</v>
      </c>
      <c r="D382" s="131" t="s">
        <v>8619</v>
      </c>
      <c r="E382" s="131">
        <v>2</v>
      </c>
      <c r="F382" s="11">
        <v>0</v>
      </c>
      <c r="G382" s="131">
        <v>0</v>
      </c>
      <c r="H382" s="131">
        <v>0</v>
      </c>
      <c r="I382" s="131">
        <v>0</v>
      </c>
      <c r="J382" s="131">
        <v>0</v>
      </c>
      <c r="K382" s="131">
        <v>0</v>
      </c>
      <c r="L382" s="131">
        <v>0</v>
      </c>
      <c r="M382" s="131"/>
    </row>
    <row r="383" spans="2:18">
      <c r="B383" s="126">
        <v>46150</v>
      </c>
      <c r="C383" s="131" t="s">
        <v>3904</v>
      </c>
      <c r="D383" s="131" t="s">
        <v>8729</v>
      </c>
      <c r="E383" s="131">
        <v>1</v>
      </c>
      <c r="F383" s="11">
        <v>0</v>
      </c>
      <c r="G383" s="131">
        <v>0</v>
      </c>
      <c r="H383" s="131">
        <v>0</v>
      </c>
      <c r="I383" s="131">
        <v>0</v>
      </c>
      <c r="J383" s="131">
        <v>0</v>
      </c>
      <c r="K383" s="131">
        <v>0</v>
      </c>
      <c r="L383" s="131">
        <v>0</v>
      </c>
      <c r="M383" s="131"/>
    </row>
    <row r="384" spans="2:18">
      <c r="B384" s="126">
        <v>46150</v>
      </c>
      <c r="C384" s="131" t="s">
        <v>635</v>
      </c>
      <c r="D384" s="131" t="s">
        <v>8749</v>
      </c>
      <c r="E384" s="131">
        <v>11</v>
      </c>
      <c r="F384" s="11">
        <v>0</v>
      </c>
      <c r="G384" s="131">
        <v>0</v>
      </c>
      <c r="H384" s="131">
        <v>8</v>
      </c>
      <c r="I384" s="131">
        <v>0</v>
      </c>
      <c r="J384" s="131">
        <v>0</v>
      </c>
      <c r="K384" s="131">
        <v>0</v>
      </c>
      <c r="L384" s="131">
        <v>8</v>
      </c>
      <c r="M384" s="131"/>
      <c r="O384" s="13" t="s">
        <v>8891</v>
      </c>
      <c r="P384" s="13" t="s">
        <v>8894</v>
      </c>
    </row>
    <row r="385" spans="2:16">
      <c r="B385" s="126">
        <v>46150</v>
      </c>
      <c r="C385" s="131" t="s">
        <v>7011</v>
      </c>
      <c r="D385" s="131" t="s">
        <v>8868</v>
      </c>
      <c r="E385" s="131">
        <v>13</v>
      </c>
      <c r="F385" s="11">
        <v>0</v>
      </c>
      <c r="G385" s="131">
        <v>0</v>
      </c>
      <c r="H385" s="131">
        <v>1</v>
      </c>
      <c r="I385" s="131">
        <v>0</v>
      </c>
      <c r="J385" s="131">
        <v>0</v>
      </c>
      <c r="K385" s="131">
        <v>0</v>
      </c>
      <c r="L385" s="131">
        <v>1</v>
      </c>
      <c r="M385" s="131" t="s">
        <v>8892</v>
      </c>
    </row>
    <row r="386" spans="2:16">
      <c r="B386" s="126">
        <v>46150</v>
      </c>
      <c r="C386" s="131" t="s">
        <v>7011</v>
      </c>
      <c r="D386" s="131" t="s">
        <v>8869</v>
      </c>
      <c r="E386" s="131">
        <v>6</v>
      </c>
      <c r="F386" s="11">
        <v>2</v>
      </c>
      <c r="G386" s="131">
        <v>0</v>
      </c>
      <c r="H386" s="131">
        <v>4</v>
      </c>
      <c r="I386" s="131">
        <v>0</v>
      </c>
      <c r="J386" s="131">
        <v>0</v>
      </c>
      <c r="K386" s="131">
        <v>0</v>
      </c>
      <c r="L386" s="131">
        <v>4</v>
      </c>
      <c r="M386" s="131" t="s">
        <v>8892</v>
      </c>
    </row>
    <row r="387" spans="2:16">
      <c r="B387" s="126">
        <v>46150</v>
      </c>
      <c r="C387" s="131" t="s">
        <v>635</v>
      </c>
      <c r="D387" s="131" t="s">
        <v>8879</v>
      </c>
      <c r="E387" s="131">
        <v>2</v>
      </c>
      <c r="F387" s="11">
        <v>2</v>
      </c>
      <c r="G387" s="131">
        <v>0</v>
      </c>
      <c r="H387" s="131">
        <v>5</v>
      </c>
      <c r="I387" s="131">
        <v>0</v>
      </c>
      <c r="J387" s="131">
        <v>0</v>
      </c>
      <c r="K387" s="131">
        <v>0</v>
      </c>
      <c r="L387" s="131">
        <v>5</v>
      </c>
      <c r="M387" s="131" t="s">
        <v>8894</v>
      </c>
      <c r="O387" s="131"/>
      <c r="P387" s="131"/>
    </row>
    <row r="388" spans="2:16">
      <c r="B388" s="126">
        <v>46150</v>
      </c>
      <c r="C388" s="131" t="s">
        <v>7011</v>
      </c>
      <c r="D388" s="131" t="s">
        <v>8880</v>
      </c>
      <c r="E388" s="131">
        <v>1</v>
      </c>
      <c r="F388" s="11">
        <v>1</v>
      </c>
      <c r="G388" s="131">
        <v>0</v>
      </c>
      <c r="H388" s="131">
        <v>0</v>
      </c>
      <c r="I388" s="131">
        <v>0</v>
      </c>
      <c r="J388" s="131">
        <v>0</v>
      </c>
      <c r="K388" s="131">
        <v>0</v>
      </c>
      <c r="L388" s="131">
        <v>0</v>
      </c>
      <c r="M388" s="131"/>
      <c r="O388" s="131"/>
      <c r="P388" s="131"/>
    </row>
    <row r="389" spans="2:16">
      <c r="B389" s="126">
        <v>46150</v>
      </c>
      <c r="C389" s="3" t="s">
        <v>3904</v>
      </c>
      <c r="D389" s="131" t="s">
        <v>8678</v>
      </c>
      <c r="E389" s="131">
        <v>2</v>
      </c>
      <c r="F389" s="11">
        <v>2</v>
      </c>
      <c r="G389" s="131">
        <v>0</v>
      </c>
      <c r="H389" s="131">
        <v>0</v>
      </c>
      <c r="I389" s="131">
        <v>0</v>
      </c>
      <c r="J389" s="131">
        <v>0</v>
      </c>
      <c r="K389" s="131">
        <v>0</v>
      </c>
      <c r="L389" s="131">
        <v>0</v>
      </c>
      <c r="M389" s="131"/>
    </row>
    <row r="390" spans="2:16">
      <c r="B390" s="126">
        <v>46150</v>
      </c>
      <c r="C390" s="3" t="s">
        <v>3904</v>
      </c>
      <c r="D390" s="131" t="s">
        <v>8579</v>
      </c>
      <c r="E390" s="131">
        <v>6</v>
      </c>
      <c r="F390" s="11">
        <v>6</v>
      </c>
      <c r="G390" s="131">
        <v>0</v>
      </c>
      <c r="H390" s="131">
        <v>0</v>
      </c>
      <c r="I390" s="131">
        <v>0</v>
      </c>
      <c r="J390" s="131">
        <v>0</v>
      </c>
      <c r="K390" s="131">
        <v>0</v>
      </c>
      <c r="L390" s="131">
        <v>0</v>
      </c>
      <c r="M390" s="131"/>
    </row>
    <row r="391" spans="2:16" ht="16.5" customHeight="1">
      <c r="B391" s="126">
        <v>46150</v>
      </c>
      <c r="C391" s="131" t="s">
        <v>3130</v>
      </c>
      <c r="D391" s="131" t="s">
        <v>8811</v>
      </c>
      <c r="E391" s="131">
        <v>1</v>
      </c>
      <c r="F391" s="11">
        <v>1</v>
      </c>
      <c r="G391" s="131">
        <v>0</v>
      </c>
      <c r="H391" s="131">
        <v>0</v>
      </c>
      <c r="I391" s="131">
        <v>0</v>
      </c>
      <c r="J391" s="131">
        <v>0</v>
      </c>
      <c r="K391" s="131">
        <v>0</v>
      </c>
      <c r="L391" s="131">
        <v>0</v>
      </c>
      <c r="M391" s="131"/>
    </row>
    <row r="392" spans="2:16">
      <c r="B392" s="126">
        <v>46151</v>
      </c>
      <c r="C392" s="131" t="s">
        <v>3904</v>
      </c>
      <c r="D392" s="131" t="s">
        <v>8737</v>
      </c>
      <c r="E392" s="131">
        <v>2</v>
      </c>
      <c r="F392" s="11">
        <v>0</v>
      </c>
      <c r="G392" s="131">
        <v>0</v>
      </c>
      <c r="H392" s="131">
        <v>0</v>
      </c>
      <c r="I392" s="131">
        <v>0</v>
      </c>
      <c r="J392" s="131">
        <v>0</v>
      </c>
      <c r="K392" s="131">
        <v>0</v>
      </c>
      <c r="L392" s="131">
        <v>0</v>
      </c>
      <c r="M392" s="131"/>
      <c r="O392" s="131"/>
      <c r="P392" s="131"/>
    </row>
    <row r="393" spans="2:16">
      <c r="B393" s="126">
        <v>46151</v>
      </c>
      <c r="C393" s="131" t="s">
        <v>3904</v>
      </c>
      <c r="D393" s="131" t="s">
        <v>8580</v>
      </c>
      <c r="E393" s="131">
        <v>3</v>
      </c>
      <c r="F393" s="11">
        <v>0</v>
      </c>
      <c r="G393" s="131">
        <v>0</v>
      </c>
      <c r="H393" s="131">
        <v>0</v>
      </c>
      <c r="I393" s="131">
        <v>0</v>
      </c>
      <c r="J393" s="131">
        <v>0</v>
      </c>
      <c r="K393" s="131">
        <v>0</v>
      </c>
      <c r="L393" s="131">
        <v>0</v>
      </c>
      <c r="M393" s="131"/>
    </row>
    <row r="394" spans="2:16">
      <c r="B394" s="126">
        <v>46151</v>
      </c>
      <c r="C394" s="131" t="s">
        <v>3904</v>
      </c>
      <c r="D394" s="131" t="s">
        <v>8582</v>
      </c>
      <c r="E394" s="131">
        <v>3</v>
      </c>
      <c r="F394" s="11">
        <v>0</v>
      </c>
      <c r="G394" s="131">
        <v>0</v>
      </c>
      <c r="H394" s="131">
        <v>0</v>
      </c>
      <c r="I394" s="131">
        <v>0</v>
      </c>
      <c r="J394" s="131">
        <v>0</v>
      </c>
      <c r="K394" s="131">
        <v>0</v>
      </c>
      <c r="L394" s="131">
        <v>0</v>
      </c>
      <c r="M394" s="131"/>
    </row>
    <row r="395" spans="2:16">
      <c r="B395" s="126">
        <v>46151</v>
      </c>
      <c r="C395" s="131" t="s">
        <v>7011</v>
      </c>
      <c r="D395" s="131" t="s">
        <v>8870</v>
      </c>
      <c r="E395" s="131">
        <v>13</v>
      </c>
      <c r="F395" s="11">
        <v>0</v>
      </c>
      <c r="G395" s="131">
        <v>0</v>
      </c>
      <c r="H395" s="131">
        <v>0</v>
      </c>
      <c r="I395" s="131">
        <v>0</v>
      </c>
      <c r="J395" s="131">
        <v>0</v>
      </c>
      <c r="K395" s="131">
        <v>0</v>
      </c>
      <c r="L395" s="131">
        <v>0</v>
      </c>
      <c r="M395" s="131"/>
      <c r="N395" s="131"/>
    </row>
    <row r="396" spans="2:16">
      <c r="B396" s="126">
        <v>46151</v>
      </c>
      <c r="C396" s="131" t="s">
        <v>635</v>
      </c>
      <c r="D396" s="131" t="s">
        <v>8871</v>
      </c>
      <c r="E396" s="131">
        <v>1</v>
      </c>
      <c r="F396" s="11">
        <v>0</v>
      </c>
      <c r="G396" s="131">
        <v>0</v>
      </c>
      <c r="H396" s="131">
        <v>0</v>
      </c>
      <c r="I396" s="131">
        <v>0</v>
      </c>
      <c r="J396" s="131">
        <v>0</v>
      </c>
      <c r="K396" s="131">
        <v>0</v>
      </c>
      <c r="L396" s="131">
        <v>0</v>
      </c>
      <c r="M396" s="131"/>
      <c r="O396" s="131"/>
      <c r="P396" s="131"/>
    </row>
    <row r="397" spans="2:16">
      <c r="B397" s="126">
        <v>46151</v>
      </c>
      <c r="C397" s="131" t="s">
        <v>3904</v>
      </c>
      <c r="D397" s="131" t="s">
        <v>8736</v>
      </c>
      <c r="E397" s="131">
        <v>1</v>
      </c>
      <c r="F397" s="11">
        <v>0</v>
      </c>
      <c r="G397" s="131">
        <v>0</v>
      </c>
      <c r="H397" s="131">
        <v>0</v>
      </c>
      <c r="I397" s="131">
        <v>0</v>
      </c>
      <c r="J397" s="131">
        <v>0</v>
      </c>
      <c r="K397" s="131">
        <v>0</v>
      </c>
      <c r="L397" s="131">
        <v>0</v>
      </c>
      <c r="M397" s="131"/>
    </row>
    <row r="398" spans="2:16">
      <c r="B398" s="126">
        <v>46151</v>
      </c>
      <c r="C398" s="131" t="s">
        <v>3904</v>
      </c>
      <c r="D398" s="131" t="s">
        <v>8577</v>
      </c>
      <c r="E398" s="131">
        <v>3</v>
      </c>
      <c r="F398" s="11">
        <v>0</v>
      </c>
      <c r="G398" s="131">
        <v>0</v>
      </c>
      <c r="H398" s="131">
        <v>0</v>
      </c>
      <c r="I398" s="131">
        <v>0</v>
      </c>
      <c r="J398" s="131">
        <v>0</v>
      </c>
      <c r="K398" s="131">
        <v>0</v>
      </c>
      <c r="L398" s="131">
        <v>0</v>
      </c>
      <c r="M398" s="131"/>
      <c r="O398" s="131"/>
      <c r="P398" s="131"/>
    </row>
    <row r="399" spans="2:16">
      <c r="B399" s="126">
        <v>46151</v>
      </c>
      <c r="C399" s="3" t="s">
        <v>635</v>
      </c>
      <c r="D399" s="131" t="s">
        <v>8872</v>
      </c>
      <c r="E399" s="131">
        <v>4</v>
      </c>
      <c r="F399" s="11">
        <v>0</v>
      </c>
      <c r="G399" s="131">
        <v>0</v>
      </c>
      <c r="H399" s="131">
        <v>0</v>
      </c>
      <c r="I399" s="131">
        <v>0</v>
      </c>
      <c r="J399" s="131">
        <v>0</v>
      </c>
      <c r="K399" s="131">
        <v>0</v>
      </c>
      <c r="L399" s="131">
        <v>0</v>
      </c>
      <c r="M399" s="131"/>
    </row>
    <row r="400" spans="2:16">
      <c r="B400" s="126">
        <v>46151</v>
      </c>
      <c r="C400" s="131" t="s">
        <v>7011</v>
      </c>
      <c r="D400" s="131" t="s">
        <v>8756</v>
      </c>
      <c r="E400" s="131">
        <v>9</v>
      </c>
      <c r="F400" s="11">
        <v>2</v>
      </c>
      <c r="G400" s="131">
        <v>0</v>
      </c>
      <c r="H400" s="131">
        <v>3</v>
      </c>
      <c r="I400" s="131">
        <v>0</v>
      </c>
      <c r="J400" s="131">
        <v>0</v>
      </c>
      <c r="K400" s="131">
        <v>0</v>
      </c>
      <c r="L400" s="131">
        <v>3</v>
      </c>
      <c r="M400" s="131" t="s">
        <v>8895</v>
      </c>
    </row>
    <row r="401" spans="2:16">
      <c r="B401" s="126">
        <v>46151</v>
      </c>
      <c r="C401" s="131" t="s">
        <v>3130</v>
      </c>
      <c r="D401" s="131" t="s">
        <v>8746</v>
      </c>
      <c r="E401" s="131">
        <v>3</v>
      </c>
      <c r="F401" s="11">
        <v>0</v>
      </c>
      <c r="G401" s="131">
        <v>0</v>
      </c>
      <c r="H401" s="131">
        <v>1</v>
      </c>
      <c r="I401" s="131">
        <v>0</v>
      </c>
      <c r="J401" s="131">
        <v>0</v>
      </c>
      <c r="K401" s="131">
        <v>0</v>
      </c>
      <c r="L401" s="131">
        <v>1</v>
      </c>
      <c r="M401" s="131" t="s">
        <v>8896</v>
      </c>
      <c r="N401" s="13" t="s">
        <v>8897</v>
      </c>
    </row>
    <row r="402" spans="2:16">
      <c r="B402" s="126">
        <v>46151</v>
      </c>
      <c r="C402" s="131" t="s">
        <v>7011</v>
      </c>
      <c r="D402" s="131" t="s">
        <v>8873</v>
      </c>
      <c r="E402" s="131">
        <v>13</v>
      </c>
      <c r="F402" s="11">
        <v>0</v>
      </c>
      <c r="G402" s="131">
        <v>0</v>
      </c>
      <c r="H402" s="131">
        <v>3</v>
      </c>
      <c r="I402" s="131">
        <v>0</v>
      </c>
      <c r="J402" s="131">
        <v>0</v>
      </c>
      <c r="K402" s="131">
        <v>0</v>
      </c>
      <c r="L402" s="131">
        <v>3</v>
      </c>
      <c r="M402" s="131" t="s">
        <v>8898</v>
      </c>
    </row>
    <row r="403" spans="2:16" ht="16.5" customHeight="1">
      <c r="B403" s="126">
        <v>46151</v>
      </c>
      <c r="C403" s="131" t="s">
        <v>3130</v>
      </c>
      <c r="D403" s="131" t="s">
        <v>8882</v>
      </c>
      <c r="E403" s="131">
        <v>1</v>
      </c>
      <c r="F403" s="11">
        <v>1</v>
      </c>
      <c r="G403" s="131">
        <v>0</v>
      </c>
      <c r="H403" s="131">
        <v>2</v>
      </c>
      <c r="I403" s="131">
        <v>0</v>
      </c>
      <c r="J403" s="131">
        <v>0</v>
      </c>
      <c r="K403" s="131">
        <v>0</v>
      </c>
      <c r="L403" s="131">
        <v>2</v>
      </c>
      <c r="M403" s="131" t="s">
        <v>8899</v>
      </c>
    </row>
    <row r="404" spans="2:16">
      <c r="B404" s="126">
        <v>46151</v>
      </c>
      <c r="C404" s="3" t="s">
        <v>3904</v>
      </c>
      <c r="D404" s="131" t="s">
        <v>8579</v>
      </c>
      <c r="E404" s="131">
        <v>6</v>
      </c>
      <c r="F404" s="11">
        <v>6</v>
      </c>
      <c r="G404" s="131">
        <v>0</v>
      </c>
      <c r="H404" s="131">
        <v>0</v>
      </c>
      <c r="I404" s="131">
        <v>0</v>
      </c>
      <c r="J404" s="131">
        <v>0</v>
      </c>
      <c r="K404" s="131">
        <v>0</v>
      </c>
      <c r="L404" s="131">
        <v>0</v>
      </c>
      <c r="M404" s="131"/>
      <c r="O404" s="131"/>
      <c r="P404" s="131"/>
    </row>
    <row r="405" spans="2:16">
      <c r="B405" s="126">
        <v>46151</v>
      </c>
      <c r="C405" s="131" t="s">
        <v>635</v>
      </c>
      <c r="D405" s="131" t="s">
        <v>8883</v>
      </c>
      <c r="E405" s="131">
        <v>1</v>
      </c>
      <c r="F405" s="11">
        <v>1</v>
      </c>
      <c r="G405" s="131">
        <v>0</v>
      </c>
      <c r="H405" s="131">
        <v>0</v>
      </c>
      <c r="I405" s="131">
        <v>0</v>
      </c>
      <c r="J405" s="131">
        <v>0</v>
      </c>
      <c r="K405" s="131">
        <v>0</v>
      </c>
      <c r="L405" s="131">
        <v>0</v>
      </c>
      <c r="M405" s="131"/>
    </row>
    <row r="406" spans="2:16">
      <c r="B406" s="126">
        <v>46151</v>
      </c>
      <c r="C406" s="131" t="s">
        <v>3130</v>
      </c>
      <c r="D406" s="131" t="s">
        <v>8881</v>
      </c>
      <c r="E406" s="131">
        <v>2</v>
      </c>
      <c r="F406" s="11">
        <v>2</v>
      </c>
      <c r="G406" s="131">
        <v>0</v>
      </c>
      <c r="H406" s="131">
        <v>7</v>
      </c>
      <c r="I406" s="131">
        <v>0</v>
      </c>
      <c r="J406" s="131">
        <v>0</v>
      </c>
      <c r="K406" s="131">
        <v>0</v>
      </c>
      <c r="L406" s="131">
        <v>7</v>
      </c>
      <c r="M406" s="131" t="s">
        <v>8899</v>
      </c>
      <c r="O406" s="13" t="s">
        <v>8899</v>
      </c>
      <c r="P406" s="13" t="s">
        <v>8899</v>
      </c>
    </row>
    <row r="407" spans="2:16">
      <c r="B407" s="126">
        <v>46151</v>
      </c>
      <c r="C407" s="131" t="s">
        <v>635</v>
      </c>
      <c r="D407" s="131" t="s">
        <v>8884</v>
      </c>
      <c r="E407" s="131">
        <v>1</v>
      </c>
      <c r="F407" s="11">
        <v>1</v>
      </c>
      <c r="G407" s="131">
        <v>0</v>
      </c>
      <c r="H407" s="131">
        <v>5</v>
      </c>
      <c r="I407" s="131">
        <v>0</v>
      </c>
      <c r="J407" s="131">
        <v>0</v>
      </c>
      <c r="K407" s="131">
        <v>0</v>
      </c>
      <c r="L407" s="131">
        <v>5</v>
      </c>
      <c r="M407" s="131" t="s">
        <v>8895</v>
      </c>
      <c r="O407" s="13" t="s">
        <v>8900</v>
      </c>
      <c r="P407" s="13" t="s">
        <v>8897</v>
      </c>
    </row>
    <row r="408" spans="2:16" ht="16.5" customHeight="1">
      <c r="B408" s="126">
        <v>46151</v>
      </c>
      <c r="C408" s="131" t="s">
        <v>635</v>
      </c>
      <c r="D408" s="131" t="s">
        <v>8885</v>
      </c>
      <c r="E408" s="131">
        <v>13</v>
      </c>
      <c r="F408" s="11">
        <v>13</v>
      </c>
      <c r="G408" s="131">
        <v>0</v>
      </c>
      <c r="H408" s="131">
        <v>0</v>
      </c>
      <c r="I408" s="131">
        <v>0</v>
      </c>
      <c r="J408" s="131">
        <v>0</v>
      </c>
      <c r="K408" s="131">
        <v>0</v>
      </c>
      <c r="L408" s="131">
        <v>0</v>
      </c>
      <c r="M408" s="131"/>
    </row>
    <row r="409" spans="2:16">
      <c r="B409" s="126">
        <v>46152</v>
      </c>
      <c r="C409" s="131" t="s">
        <v>635</v>
      </c>
      <c r="D409" s="131" t="s">
        <v>8874</v>
      </c>
      <c r="E409" s="131">
        <v>6</v>
      </c>
      <c r="F409" s="11">
        <v>0</v>
      </c>
      <c r="G409" s="131">
        <v>0</v>
      </c>
      <c r="H409" s="131">
        <v>0</v>
      </c>
      <c r="I409" s="131">
        <v>0</v>
      </c>
      <c r="J409" s="131">
        <v>0</v>
      </c>
      <c r="K409" s="131">
        <v>0</v>
      </c>
      <c r="L409" s="131">
        <v>0</v>
      </c>
      <c r="M409" s="131"/>
    </row>
    <row r="410" spans="2:16">
      <c r="B410" s="126">
        <v>46152</v>
      </c>
      <c r="C410" s="3" t="s">
        <v>3904</v>
      </c>
      <c r="D410" s="131" t="s">
        <v>8609</v>
      </c>
      <c r="E410" s="131">
        <v>2</v>
      </c>
      <c r="F410" s="11">
        <v>0</v>
      </c>
      <c r="G410" s="131">
        <v>0</v>
      </c>
      <c r="H410" s="131">
        <v>0</v>
      </c>
      <c r="I410" s="131">
        <v>0</v>
      </c>
      <c r="J410" s="131">
        <v>0</v>
      </c>
      <c r="K410" s="131">
        <v>0</v>
      </c>
      <c r="L410" s="131">
        <v>0</v>
      </c>
      <c r="M410" s="131"/>
    </row>
    <row r="411" spans="2:16">
      <c r="B411" s="126">
        <v>46152</v>
      </c>
      <c r="C411" s="3" t="s">
        <v>3904</v>
      </c>
      <c r="D411" s="131" t="s">
        <v>8596</v>
      </c>
      <c r="E411" s="131">
        <v>2</v>
      </c>
      <c r="F411" s="11">
        <v>0</v>
      </c>
      <c r="G411" s="131">
        <v>0</v>
      </c>
      <c r="H411" s="131">
        <v>0</v>
      </c>
      <c r="I411" s="131">
        <v>0</v>
      </c>
      <c r="J411" s="131">
        <v>0</v>
      </c>
      <c r="K411" s="131">
        <v>0</v>
      </c>
      <c r="L411" s="131">
        <v>0</v>
      </c>
      <c r="M411" s="131"/>
      <c r="O411" s="131"/>
      <c r="P411" s="131"/>
    </row>
    <row r="412" spans="2:16">
      <c r="B412" s="126">
        <v>46152</v>
      </c>
      <c r="C412" s="3" t="s">
        <v>3904</v>
      </c>
      <c r="D412" s="131" t="s">
        <v>8617</v>
      </c>
      <c r="E412" s="131">
        <v>1</v>
      </c>
      <c r="F412" s="11">
        <v>0</v>
      </c>
      <c r="G412" s="131">
        <v>0</v>
      </c>
      <c r="H412" s="131">
        <v>0</v>
      </c>
      <c r="I412" s="131">
        <v>0</v>
      </c>
      <c r="J412" s="131">
        <v>0</v>
      </c>
      <c r="K412" s="131">
        <v>0</v>
      </c>
      <c r="L412" s="131">
        <v>0</v>
      </c>
      <c r="M412" s="131"/>
    </row>
    <row r="413" spans="2:16">
      <c r="B413" s="126">
        <v>46152</v>
      </c>
      <c r="C413" s="3" t="s">
        <v>3904</v>
      </c>
      <c r="D413" s="131" t="s">
        <v>8744</v>
      </c>
      <c r="E413" s="131">
        <v>1</v>
      </c>
      <c r="F413" s="11">
        <v>0</v>
      </c>
      <c r="G413" s="131">
        <v>0</v>
      </c>
      <c r="H413" s="131">
        <v>0</v>
      </c>
      <c r="I413" s="131">
        <v>0</v>
      </c>
      <c r="J413" s="131">
        <v>0</v>
      </c>
      <c r="K413" s="131">
        <v>0</v>
      </c>
      <c r="L413" s="131">
        <v>0</v>
      </c>
      <c r="M413" s="131"/>
    </row>
    <row r="414" spans="2:16">
      <c r="B414" s="126">
        <v>46152</v>
      </c>
      <c r="C414" s="3" t="s">
        <v>3904</v>
      </c>
      <c r="D414" s="131" t="s">
        <v>8792</v>
      </c>
      <c r="E414" s="131">
        <v>1</v>
      </c>
      <c r="F414" s="11">
        <v>0</v>
      </c>
      <c r="G414" s="131">
        <v>0</v>
      </c>
      <c r="H414" s="131">
        <v>0</v>
      </c>
      <c r="I414" s="131">
        <v>0</v>
      </c>
      <c r="J414" s="131">
        <v>0</v>
      </c>
      <c r="K414" s="131">
        <v>0</v>
      </c>
      <c r="L414" s="131">
        <v>0</v>
      </c>
      <c r="M414" s="131"/>
    </row>
    <row r="415" spans="2:16" ht="16.5" customHeight="1">
      <c r="B415" s="126">
        <v>46152</v>
      </c>
      <c r="C415" s="131" t="s">
        <v>635</v>
      </c>
      <c r="D415" s="131" t="s">
        <v>8799</v>
      </c>
      <c r="E415" s="131">
        <v>5</v>
      </c>
      <c r="F415" s="11">
        <v>5</v>
      </c>
      <c r="G415" s="131">
        <v>0</v>
      </c>
      <c r="H415" s="131">
        <v>34</v>
      </c>
      <c r="I415" s="131">
        <v>0</v>
      </c>
      <c r="J415" s="131">
        <v>0</v>
      </c>
      <c r="K415" s="131">
        <v>0</v>
      </c>
      <c r="L415" s="131">
        <v>34</v>
      </c>
      <c r="M415" s="131" t="s">
        <v>8899</v>
      </c>
      <c r="N415" s="131"/>
      <c r="O415" s="13" t="s">
        <v>8897</v>
      </c>
      <c r="P415" s="13" t="s">
        <v>8899</v>
      </c>
    </row>
    <row r="416" spans="2:16" ht="16.5" customHeight="1">
      <c r="B416" s="126">
        <v>46152</v>
      </c>
      <c r="C416" s="131" t="s">
        <v>3130</v>
      </c>
      <c r="D416" s="131" t="s">
        <v>8709</v>
      </c>
      <c r="E416" s="131">
        <v>1</v>
      </c>
      <c r="F416" s="11">
        <v>1</v>
      </c>
      <c r="G416" s="131">
        <v>0</v>
      </c>
      <c r="H416" s="131">
        <v>3</v>
      </c>
      <c r="I416" s="131">
        <v>0</v>
      </c>
      <c r="J416" s="131">
        <v>0</v>
      </c>
      <c r="K416" s="131">
        <v>0</v>
      </c>
      <c r="L416" s="131">
        <v>3</v>
      </c>
      <c r="M416" s="131"/>
      <c r="O416" s="13" t="s">
        <v>8899</v>
      </c>
      <c r="P416" s="13" t="s">
        <v>8904</v>
      </c>
    </row>
    <row r="417" spans="2:17">
      <c r="B417" s="126">
        <v>46152</v>
      </c>
      <c r="C417" s="131" t="s">
        <v>3904</v>
      </c>
      <c r="D417" s="131" t="s">
        <v>8570</v>
      </c>
      <c r="E417" s="131">
        <v>1</v>
      </c>
      <c r="F417" s="11">
        <v>0</v>
      </c>
      <c r="G417" s="131">
        <v>0</v>
      </c>
      <c r="H417" s="131">
        <v>0</v>
      </c>
      <c r="I417" s="131">
        <v>0</v>
      </c>
      <c r="J417" s="131">
        <v>0</v>
      </c>
      <c r="K417" s="131">
        <v>0</v>
      </c>
      <c r="L417" s="131">
        <v>0</v>
      </c>
      <c r="M417" s="131"/>
    </row>
    <row r="418" spans="2:17">
      <c r="B418" s="126">
        <v>46152</v>
      </c>
      <c r="C418" s="131" t="s">
        <v>3904</v>
      </c>
      <c r="D418" s="131" t="s">
        <v>8793</v>
      </c>
      <c r="E418" s="131">
        <v>1</v>
      </c>
      <c r="F418" s="11">
        <v>0</v>
      </c>
      <c r="G418" s="131">
        <v>0</v>
      </c>
      <c r="H418" s="131">
        <v>0</v>
      </c>
      <c r="I418" s="131">
        <v>0</v>
      </c>
      <c r="J418" s="131">
        <v>0</v>
      </c>
      <c r="K418" s="131">
        <v>0</v>
      </c>
      <c r="L418" s="131">
        <v>0</v>
      </c>
      <c r="M418" s="131"/>
    </row>
    <row r="419" spans="2:17">
      <c r="B419" s="126">
        <v>46152</v>
      </c>
      <c r="C419" s="131" t="s">
        <v>3904</v>
      </c>
      <c r="D419" s="131" t="s">
        <v>8618</v>
      </c>
      <c r="E419" s="131">
        <v>5</v>
      </c>
      <c r="F419" s="11">
        <v>0</v>
      </c>
      <c r="G419" s="131">
        <v>0</v>
      </c>
      <c r="H419" s="131">
        <v>0</v>
      </c>
      <c r="I419" s="131">
        <v>0</v>
      </c>
      <c r="J419" s="131">
        <v>0</v>
      </c>
      <c r="K419" s="131">
        <v>0</v>
      </c>
      <c r="L419" s="131">
        <v>0</v>
      </c>
      <c r="M419" s="131"/>
    </row>
    <row r="420" spans="2:17">
      <c r="B420" s="126">
        <v>46152</v>
      </c>
      <c r="C420" s="131" t="s">
        <v>3904</v>
      </c>
      <c r="D420" s="131" t="s">
        <v>8788</v>
      </c>
      <c r="E420" s="131">
        <v>1</v>
      </c>
      <c r="F420" s="11">
        <v>0</v>
      </c>
      <c r="G420" s="131">
        <v>0</v>
      </c>
      <c r="H420" s="131">
        <v>0</v>
      </c>
      <c r="I420" s="131">
        <v>0</v>
      </c>
      <c r="J420" s="131">
        <v>0</v>
      </c>
      <c r="K420" s="131">
        <v>0</v>
      </c>
      <c r="L420" s="131">
        <v>0</v>
      </c>
      <c r="M420" s="131"/>
    </row>
    <row r="421" spans="2:17">
      <c r="B421" s="126">
        <v>46152</v>
      </c>
      <c r="C421" s="131" t="s">
        <v>3904</v>
      </c>
      <c r="D421" s="131" t="s">
        <v>8790</v>
      </c>
      <c r="E421" s="131">
        <v>2</v>
      </c>
      <c r="F421" s="11">
        <v>0</v>
      </c>
      <c r="G421" s="131">
        <v>0</v>
      </c>
      <c r="H421" s="131">
        <v>0</v>
      </c>
      <c r="I421" s="131">
        <v>0</v>
      </c>
      <c r="J421" s="131">
        <v>0</v>
      </c>
      <c r="K421" s="131">
        <v>0</v>
      </c>
      <c r="L421" s="131">
        <v>0</v>
      </c>
      <c r="M421" s="131"/>
    </row>
    <row r="422" spans="2:17">
      <c r="B422" s="126">
        <v>46152</v>
      </c>
      <c r="C422" s="131" t="s">
        <v>3904</v>
      </c>
      <c r="D422" s="131" t="s">
        <v>8740</v>
      </c>
      <c r="E422" s="131">
        <v>7</v>
      </c>
      <c r="F422" s="11">
        <v>0</v>
      </c>
      <c r="G422" s="131">
        <v>0</v>
      </c>
      <c r="H422" s="131">
        <v>0</v>
      </c>
      <c r="I422" s="131">
        <v>0</v>
      </c>
      <c r="J422" s="131">
        <v>0</v>
      </c>
      <c r="K422" s="131">
        <v>0</v>
      </c>
      <c r="L422" s="131">
        <v>0</v>
      </c>
      <c r="M422" s="131"/>
    </row>
    <row r="423" spans="2:17">
      <c r="B423" s="126">
        <v>46152</v>
      </c>
      <c r="C423" s="131" t="s">
        <v>3130</v>
      </c>
      <c r="D423" s="131" t="s">
        <v>8901</v>
      </c>
      <c r="E423" s="131">
        <v>9</v>
      </c>
      <c r="F423" s="11">
        <v>0</v>
      </c>
      <c r="G423" s="131">
        <v>0</v>
      </c>
      <c r="H423" s="131">
        <v>0</v>
      </c>
      <c r="I423" s="131">
        <v>0</v>
      </c>
      <c r="J423" s="131">
        <v>0</v>
      </c>
      <c r="K423" s="131">
        <v>0</v>
      </c>
      <c r="L423" s="131">
        <v>0</v>
      </c>
      <c r="M423" s="131"/>
    </row>
    <row r="424" spans="2:17">
      <c r="B424" s="126">
        <v>46152</v>
      </c>
      <c r="C424" s="131" t="s">
        <v>3130</v>
      </c>
      <c r="D424" s="131" t="s">
        <v>8882</v>
      </c>
      <c r="E424" s="131">
        <v>1</v>
      </c>
      <c r="F424" s="11">
        <v>0</v>
      </c>
      <c r="G424" s="131">
        <v>0</v>
      </c>
      <c r="H424" s="131">
        <v>0</v>
      </c>
      <c r="I424" s="131">
        <v>0</v>
      </c>
      <c r="J424" s="131">
        <v>0</v>
      </c>
      <c r="K424" s="131">
        <v>0</v>
      </c>
      <c r="L424" s="131">
        <v>0</v>
      </c>
    </row>
    <row r="425" spans="2:17">
      <c r="B425" s="126">
        <v>46152</v>
      </c>
      <c r="C425" s="131" t="s">
        <v>3904</v>
      </c>
      <c r="D425" s="131" t="s">
        <v>8579</v>
      </c>
      <c r="E425" s="131">
        <v>6</v>
      </c>
      <c r="F425" s="11">
        <v>0</v>
      </c>
      <c r="G425" s="131">
        <v>0</v>
      </c>
      <c r="H425" s="131">
        <v>0</v>
      </c>
      <c r="I425" s="131">
        <v>0</v>
      </c>
      <c r="J425" s="131">
        <v>0</v>
      </c>
      <c r="K425" s="131">
        <v>0</v>
      </c>
      <c r="L425" s="131">
        <v>0</v>
      </c>
    </row>
    <row r="426" spans="2:17">
      <c r="B426" s="126">
        <v>46152</v>
      </c>
      <c r="C426" s="131" t="s">
        <v>8905</v>
      </c>
      <c r="D426" s="131" t="s">
        <v>8902</v>
      </c>
      <c r="E426" s="131">
        <v>13</v>
      </c>
      <c r="F426" s="11">
        <v>1</v>
      </c>
      <c r="G426" s="131">
        <v>0</v>
      </c>
      <c r="H426" s="131">
        <v>2</v>
      </c>
      <c r="I426" s="131">
        <v>0</v>
      </c>
      <c r="J426" s="131">
        <v>0</v>
      </c>
      <c r="K426" s="131">
        <v>0</v>
      </c>
      <c r="L426" s="131">
        <v>2</v>
      </c>
      <c r="M426" s="131" t="s">
        <v>8899</v>
      </c>
    </row>
    <row r="427" spans="2:17" ht="16.5" customHeight="1">
      <c r="B427" s="126">
        <v>46152</v>
      </c>
      <c r="C427" s="131" t="s">
        <v>3130</v>
      </c>
      <c r="D427" s="131" t="s">
        <v>8754</v>
      </c>
      <c r="E427" s="131">
        <v>1</v>
      </c>
      <c r="F427" s="11">
        <v>0</v>
      </c>
      <c r="G427" s="131">
        <v>0</v>
      </c>
      <c r="H427" s="131">
        <v>0</v>
      </c>
      <c r="I427" s="131">
        <v>0</v>
      </c>
      <c r="J427" s="131">
        <v>0</v>
      </c>
      <c r="K427" s="131">
        <v>0</v>
      </c>
      <c r="L427" s="131">
        <v>0</v>
      </c>
      <c r="M427" s="131"/>
    </row>
    <row r="428" spans="2:17" ht="16.5" customHeight="1">
      <c r="B428" s="126">
        <v>46152</v>
      </c>
      <c r="C428" s="131" t="s">
        <v>3130</v>
      </c>
      <c r="D428" s="131" t="s">
        <v>8733</v>
      </c>
      <c r="E428" s="131">
        <v>3</v>
      </c>
      <c r="F428" s="11">
        <v>0</v>
      </c>
      <c r="G428" s="131">
        <v>0</v>
      </c>
      <c r="H428" s="131">
        <v>0</v>
      </c>
      <c r="I428" s="131">
        <v>0</v>
      </c>
      <c r="J428" s="131">
        <v>0</v>
      </c>
      <c r="K428" s="131">
        <v>0</v>
      </c>
      <c r="L428" s="131">
        <v>0</v>
      </c>
      <c r="M428" s="131"/>
    </row>
    <row r="429" spans="2:17" ht="16.5" customHeight="1">
      <c r="B429" s="126">
        <v>46152</v>
      </c>
      <c r="C429" s="131" t="s">
        <v>3130</v>
      </c>
      <c r="D429" s="131" t="s">
        <v>8758</v>
      </c>
      <c r="E429" s="131">
        <v>5</v>
      </c>
      <c r="F429" s="11">
        <v>0</v>
      </c>
      <c r="G429" s="131">
        <v>0</v>
      </c>
      <c r="H429" s="131">
        <v>0</v>
      </c>
      <c r="I429" s="131">
        <v>0</v>
      </c>
      <c r="J429" s="131">
        <v>0</v>
      </c>
      <c r="K429" s="131">
        <v>0</v>
      </c>
      <c r="L429" s="131">
        <v>0</v>
      </c>
      <c r="M429" s="131"/>
    </row>
    <row r="430" spans="2:17">
      <c r="B430" s="126">
        <v>46152</v>
      </c>
      <c r="C430" s="131" t="s">
        <v>3130</v>
      </c>
      <c r="D430" s="131" t="s">
        <v>8674</v>
      </c>
      <c r="E430" s="131">
        <v>4</v>
      </c>
      <c r="F430" s="11">
        <v>0</v>
      </c>
      <c r="G430" s="131">
        <v>0</v>
      </c>
      <c r="H430" s="131">
        <v>0</v>
      </c>
      <c r="I430" s="131">
        <v>0</v>
      </c>
      <c r="J430" s="131">
        <v>0</v>
      </c>
      <c r="K430" s="131">
        <v>0</v>
      </c>
      <c r="L430" s="131">
        <v>0</v>
      </c>
      <c r="M430" s="131"/>
    </row>
    <row r="431" spans="2:17">
      <c r="B431" s="126">
        <v>46152</v>
      </c>
      <c r="C431" s="131" t="s">
        <v>3130</v>
      </c>
      <c r="D431" s="131" t="s">
        <v>8730</v>
      </c>
      <c r="E431" s="131">
        <v>8</v>
      </c>
      <c r="F431" s="11">
        <v>0</v>
      </c>
      <c r="G431" s="131">
        <v>0</v>
      </c>
      <c r="H431" s="131">
        <v>0</v>
      </c>
      <c r="I431" s="131">
        <v>0</v>
      </c>
      <c r="J431" s="131">
        <v>0</v>
      </c>
      <c r="K431" s="131">
        <v>0</v>
      </c>
      <c r="L431" s="131">
        <v>0</v>
      </c>
      <c r="M431" s="131"/>
      <c r="O431" s="131"/>
      <c r="P431" s="131"/>
    </row>
    <row r="432" spans="2:17">
      <c r="B432" s="126">
        <v>46153</v>
      </c>
      <c r="C432" s="131" t="s">
        <v>7011</v>
      </c>
      <c r="D432" s="131" t="s">
        <v>8911</v>
      </c>
      <c r="E432" s="131">
        <v>13</v>
      </c>
      <c r="F432" s="11">
        <v>0</v>
      </c>
      <c r="G432" s="131">
        <v>0</v>
      </c>
      <c r="H432" s="131">
        <v>0</v>
      </c>
      <c r="I432" s="131">
        <v>0</v>
      </c>
      <c r="J432" s="131">
        <v>0</v>
      </c>
      <c r="K432" s="131">
        <v>0</v>
      </c>
      <c r="L432" s="131">
        <v>0</v>
      </c>
      <c r="M432" s="131"/>
      <c r="N432" s="131"/>
      <c r="O432" s="131"/>
      <c r="P432" s="131"/>
      <c r="Q432" s="7"/>
    </row>
    <row r="433" spans="2:17">
      <c r="B433" s="126">
        <v>46153</v>
      </c>
      <c r="C433" s="131" t="s">
        <v>635</v>
      </c>
      <c r="D433" s="131" t="s">
        <v>8854</v>
      </c>
      <c r="E433" s="131">
        <v>6</v>
      </c>
      <c r="F433" s="11">
        <v>2</v>
      </c>
      <c r="G433" s="131">
        <v>0</v>
      </c>
      <c r="H433" s="131">
        <v>9</v>
      </c>
      <c r="I433" s="131">
        <v>0</v>
      </c>
      <c r="J433" s="131">
        <v>0</v>
      </c>
      <c r="K433" s="131">
        <v>0</v>
      </c>
      <c r="L433" s="131">
        <v>9</v>
      </c>
      <c r="M433" s="131" t="s">
        <v>8923</v>
      </c>
      <c r="N433" s="131"/>
      <c r="O433" s="131" t="s">
        <v>8922</v>
      </c>
      <c r="P433" s="131" t="s">
        <v>8921</v>
      </c>
      <c r="Q433" s="7"/>
    </row>
    <row r="434" spans="2:17">
      <c r="B434" s="126">
        <v>46153</v>
      </c>
      <c r="C434" s="131" t="s">
        <v>3130</v>
      </c>
      <c r="D434" s="131" t="s">
        <v>8616</v>
      </c>
      <c r="E434" s="131">
        <v>3</v>
      </c>
      <c r="F434" s="11">
        <v>0</v>
      </c>
      <c r="G434" s="131">
        <v>0</v>
      </c>
      <c r="H434" s="131">
        <v>0</v>
      </c>
      <c r="I434" s="131">
        <v>0</v>
      </c>
      <c r="J434" s="131">
        <v>0</v>
      </c>
      <c r="K434" s="131">
        <v>0</v>
      </c>
      <c r="L434" s="131">
        <v>0</v>
      </c>
      <c r="M434" s="131"/>
      <c r="N434" s="131"/>
      <c r="O434" s="131"/>
      <c r="P434" s="131"/>
      <c r="Q434" s="7"/>
    </row>
    <row r="435" spans="2:17">
      <c r="B435" s="126">
        <v>46153</v>
      </c>
      <c r="C435" s="131" t="s">
        <v>3130</v>
      </c>
      <c r="D435" s="131" t="s">
        <v>8606</v>
      </c>
      <c r="E435" s="131">
        <v>1</v>
      </c>
      <c r="F435" s="11">
        <v>0</v>
      </c>
      <c r="G435" s="131">
        <v>0</v>
      </c>
      <c r="H435" s="131">
        <v>0</v>
      </c>
      <c r="I435" s="131">
        <v>0</v>
      </c>
      <c r="J435" s="131">
        <v>0</v>
      </c>
      <c r="K435" s="131">
        <v>0</v>
      </c>
      <c r="L435" s="131">
        <v>0</v>
      </c>
      <c r="M435" s="131"/>
      <c r="N435" s="131"/>
      <c r="O435" s="131"/>
      <c r="P435" s="131"/>
      <c r="Q435" s="7"/>
    </row>
    <row r="436" spans="2:17">
      <c r="B436" s="126">
        <v>46153</v>
      </c>
      <c r="C436" s="131" t="s">
        <v>3130</v>
      </c>
      <c r="D436" s="131" t="s">
        <v>8811</v>
      </c>
      <c r="E436" s="131">
        <v>1</v>
      </c>
      <c r="F436" s="11">
        <v>0</v>
      </c>
      <c r="G436" s="131">
        <v>0</v>
      </c>
      <c r="H436" s="131">
        <v>0</v>
      </c>
      <c r="I436" s="131">
        <v>0</v>
      </c>
      <c r="J436" s="131">
        <v>0</v>
      </c>
      <c r="K436" s="131">
        <v>0</v>
      </c>
      <c r="L436" s="131">
        <v>0</v>
      </c>
      <c r="M436" s="131"/>
      <c r="N436" s="131"/>
      <c r="O436" s="131"/>
      <c r="P436" s="131"/>
      <c r="Q436" s="7"/>
    </row>
    <row r="437" spans="2:17">
      <c r="B437" s="126">
        <v>46153</v>
      </c>
      <c r="C437" s="131" t="s">
        <v>3904</v>
      </c>
      <c r="D437" s="131" t="s">
        <v>8791</v>
      </c>
      <c r="E437" s="131">
        <v>2</v>
      </c>
      <c r="F437" s="11">
        <v>0</v>
      </c>
      <c r="G437" s="131">
        <v>0</v>
      </c>
      <c r="H437" s="131">
        <v>0</v>
      </c>
      <c r="I437" s="131">
        <v>0</v>
      </c>
      <c r="J437" s="131">
        <v>0</v>
      </c>
      <c r="K437" s="131">
        <v>0</v>
      </c>
      <c r="L437" s="131">
        <v>0</v>
      </c>
      <c r="M437" s="131"/>
      <c r="N437" s="131"/>
      <c r="O437" s="131"/>
      <c r="P437" s="131"/>
      <c r="Q437" s="7"/>
    </row>
    <row r="438" spans="2:17">
      <c r="B438" s="126">
        <v>46153</v>
      </c>
      <c r="C438" s="131" t="s">
        <v>3130</v>
      </c>
      <c r="D438" s="131" t="s">
        <v>8576</v>
      </c>
      <c r="E438" s="131">
        <v>2</v>
      </c>
      <c r="F438" s="11">
        <v>0</v>
      </c>
      <c r="G438" s="131">
        <v>0</v>
      </c>
      <c r="H438" s="131">
        <v>1</v>
      </c>
      <c r="I438" s="131">
        <v>0</v>
      </c>
      <c r="J438" s="131">
        <v>0</v>
      </c>
      <c r="K438" s="131">
        <v>0</v>
      </c>
      <c r="L438" s="131">
        <v>1</v>
      </c>
      <c r="M438" s="131"/>
      <c r="N438" s="131"/>
      <c r="O438" s="131" t="s">
        <v>8923</v>
      </c>
      <c r="P438" s="131" t="s">
        <v>8924</v>
      </c>
      <c r="Q438" s="7"/>
    </row>
    <row r="439" spans="2:17" ht="16.5" customHeight="1">
      <c r="B439" s="126">
        <v>46153</v>
      </c>
      <c r="C439" s="131" t="s">
        <v>3130</v>
      </c>
      <c r="D439" s="131" t="s">
        <v>8812</v>
      </c>
      <c r="E439" s="131">
        <v>3</v>
      </c>
      <c r="F439" s="11">
        <v>0</v>
      </c>
      <c r="G439" s="131">
        <v>0</v>
      </c>
      <c r="H439" s="131">
        <v>0</v>
      </c>
      <c r="I439" s="131">
        <v>0</v>
      </c>
      <c r="J439" s="131">
        <v>0</v>
      </c>
      <c r="K439" s="131">
        <v>0</v>
      </c>
      <c r="L439" s="131">
        <v>0</v>
      </c>
      <c r="M439" s="131"/>
      <c r="N439" s="131"/>
      <c r="O439" s="131"/>
      <c r="P439" s="131"/>
      <c r="Q439" s="7"/>
    </row>
    <row r="440" spans="2:17">
      <c r="B440" s="126">
        <v>46153</v>
      </c>
      <c r="C440" s="131" t="s">
        <v>635</v>
      </c>
      <c r="D440" s="131" t="s">
        <v>8716</v>
      </c>
      <c r="E440" s="131">
        <v>1</v>
      </c>
      <c r="F440" s="11">
        <v>0</v>
      </c>
      <c r="G440" s="131">
        <v>0</v>
      </c>
      <c r="H440" s="131">
        <v>0</v>
      </c>
      <c r="I440" s="131">
        <v>0</v>
      </c>
      <c r="J440" s="131">
        <v>0</v>
      </c>
      <c r="K440" s="131">
        <v>0</v>
      </c>
      <c r="L440" s="131">
        <v>0</v>
      </c>
      <c r="M440" s="131"/>
      <c r="N440" s="131"/>
      <c r="O440" s="131"/>
      <c r="P440" s="131"/>
      <c r="Q440" s="7"/>
    </row>
    <row r="441" spans="2:17">
      <c r="B441" s="126">
        <v>46153</v>
      </c>
      <c r="C441" s="131" t="s">
        <v>3904</v>
      </c>
      <c r="D441" s="131" t="s">
        <v>8925</v>
      </c>
      <c r="E441" s="131">
        <v>2</v>
      </c>
      <c r="F441" s="11">
        <v>0</v>
      </c>
      <c r="G441" s="131">
        <v>0</v>
      </c>
      <c r="H441" s="131">
        <v>0</v>
      </c>
      <c r="I441" s="131">
        <v>0</v>
      </c>
      <c r="J441" s="131">
        <v>0</v>
      </c>
      <c r="K441" s="131">
        <v>0</v>
      </c>
      <c r="L441" s="131">
        <v>0</v>
      </c>
      <c r="M441" s="131"/>
    </row>
    <row r="442" spans="2:17">
      <c r="B442" s="126">
        <v>46153</v>
      </c>
      <c r="C442" s="131" t="s">
        <v>635</v>
      </c>
      <c r="D442" s="131" t="s">
        <v>8751</v>
      </c>
      <c r="E442" s="131">
        <v>1</v>
      </c>
      <c r="F442" s="11">
        <v>0</v>
      </c>
      <c r="G442" s="131">
        <v>0</v>
      </c>
      <c r="H442" s="131">
        <v>0</v>
      </c>
      <c r="I442" s="131">
        <v>0</v>
      </c>
      <c r="J442" s="131">
        <v>0</v>
      </c>
      <c r="K442" s="131">
        <v>0</v>
      </c>
      <c r="L442" s="131">
        <v>0</v>
      </c>
      <c r="M442" s="131"/>
    </row>
    <row r="443" spans="2:17">
      <c r="B443" s="126">
        <v>46153</v>
      </c>
      <c r="C443" s="131" t="s">
        <v>635</v>
      </c>
      <c r="D443" s="131" t="s">
        <v>8918</v>
      </c>
      <c r="E443" s="131">
        <v>1</v>
      </c>
      <c r="F443" s="11">
        <v>1</v>
      </c>
      <c r="G443" s="131">
        <v>0</v>
      </c>
      <c r="H443" s="131">
        <v>2</v>
      </c>
      <c r="I443" s="131">
        <v>0</v>
      </c>
      <c r="J443" s="131">
        <v>0</v>
      </c>
      <c r="K443" s="131">
        <v>0</v>
      </c>
      <c r="L443" s="131">
        <v>2</v>
      </c>
      <c r="M443" s="131" t="s">
        <v>8922</v>
      </c>
    </row>
    <row r="444" spans="2:17" ht="16.5" customHeight="1">
      <c r="B444" s="126">
        <v>46153</v>
      </c>
      <c r="C444" s="131" t="s">
        <v>7011</v>
      </c>
      <c r="D444" s="131" t="s">
        <v>8926</v>
      </c>
      <c r="E444" s="131">
        <v>13</v>
      </c>
      <c r="F444" s="11">
        <v>3</v>
      </c>
      <c r="G444" s="131">
        <v>0</v>
      </c>
      <c r="H444" s="131">
        <v>12</v>
      </c>
      <c r="I444" s="131">
        <v>0</v>
      </c>
      <c r="J444" s="131">
        <v>0</v>
      </c>
      <c r="K444" s="131">
        <v>0</v>
      </c>
      <c r="L444" s="131">
        <v>12</v>
      </c>
      <c r="M444" s="131" t="s">
        <v>8923</v>
      </c>
    </row>
    <row r="445" spans="2:17">
      <c r="B445" s="126">
        <v>46153</v>
      </c>
      <c r="C445" s="131" t="s">
        <v>7011</v>
      </c>
      <c r="D445" s="131" t="s">
        <v>8802</v>
      </c>
      <c r="E445" s="131">
        <v>8</v>
      </c>
      <c r="F445" s="11">
        <v>8</v>
      </c>
      <c r="G445" s="131">
        <v>0</v>
      </c>
      <c r="H445" s="131">
        <v>0</v>
      </c>
      <c r="I445" s="131">
        <v>0</v>
      </c>
      <c r="J445" s="131">
        <v>0</v>
      </c>
      <c r="K445" s="131">
        <v>0</v>
      </c>
      <c r="L445" s="131">
        <v>0</v>
      </c>
      <c r="M445" s="131"/>
    </row>
    <row r="446" spans="2:17">
      <c r="B446" s="126">
        <v>46153</v>
      </c>
      <c r="C446" s="131" t="s">
        <v>7011</v>
      </c>
      <c r="D446" s="131" t="s">
        <v>8919</v>
      </c>
      <c r="E446" s="131">
        <v>3</v>
      </c>
      <c r="F446" s="11">
        <v>3</v>
      </c>
      <c r="G446" s="131">
        <v>0</v>
      </c>
      <c r="H446" s="131">
        <v>30</v>
      </c>
      <c r="I446" s="131">
        <v>0</v>
      </c>
      <c r="J446" s="131">
        <v>0</v>
      </c>
      <c r="K446" s="131">
        <v>0</v>
      </c>
      <c r="L446" s="131">
        <v>30</v>
      </c>
      <c r="M446" s="131" t="s">
        <v>8927</v>
      </c>
      <c r="O446" s="13" t="s">
        <v>8922</v>
      </c>
      <c r="P446" s="13" t="s">
        <v>8923</v>
      </c>
    </row>
    <row r="447" spans="2:17">
      <c r="B447" s="126">
        <v>46153</v>
      </c>
      <c r="C447" s="131" t="s">
        <v>7011</v>
      </c>
      <c r="D447" s="131" t="s">
        <v>8753</v>
      </c>
      <c r="E447" s="131">
        <v>1</v>
      </c>
      <c r="F447" s="11">
        <v>1</v>
      </c>
      <c r="G447" s="131">
        <v>0</v>
      </c>
      <c r="H447" s="131">
        <v>0</v>
      </c>
      <c r="I447" s="131">
        <v>0</v>
      </c>
      <c r="J447" s="131">
        <v>0</v>
      </c>
      <c r="K447" s="131">
        <v>0</v>
      </c>
      <c r="L447" s="131">
        <v>0</v>
      </c>
      <c r="M447" s="131"/>
    </row>
    <row r="448" spans="2:17">
      <c r="B448" s="126">
        <v>46153</v>
      </c>
      <c r="C448" s="131" t="s">
        <v>7011</v>
      </c>
      <c r="D448" s="131" t="s">
        <v>8920</v>
      </c>
      <c r="E448" s="131">
        <v>1</v>
      </c>
      <c r="F448" s="11">
        <v>1</v>
      </c>
      <c r="G448" s="131">
        <v>0</v>
      </c>
      <c r="H448" s="131">
        <v>1</v>
      </c>
      <c r="I448" s="131">
        <v>1</v>
      </c>
      <c r="J448" s="131">
        <v>0</v>
      </c>
      <c r="K448" s="131">
        <v>0</v>
      </c>
      <c r="L448" s="131">
        <v>2</v>
      </c>
      <c r="M448" s="131" t="s">
        <v>8924</v>
      </c>
    </row>
    <row r="449" spans="2:16" ht="16.5" customHeight="1">
      <c r="B449" s="126">
        <v>46154</v>
      </c>
      <c r="C449" s="131" t="s">
        <v>8931</v>
      </c>
      <c r="D449" s="131" t="s">
        <v>8884</v>
      </c>
      <c r="E449" s="131">
        <v>1</v>
      </c>
      <c r="F449" s="11">
        <v>0</v>
      </c>
      <c r="G449" s="131">
        <v>0</v>
      </c>
      <c r="H449" s="131">
        <v>0</v>
      </c>
      <c r="I449" s="131">
        <v>0</v>
      </c>
      <c r="J449" s="131">
        <v>0</v>
      </c>
      <c r="K449" s="131">
        <v>0</v>
      </c>
      <c r="L449" s="131">
        <v>0</v>
      </c>
      <c r="M449" s="131"/>
    </row>
    <row r="450" spans="2:16" ht="16.5" customHeight="1">
      <c r="B450" s="126">
        <v>46154</v>
      </c>
      <c r="C450" s="131" t="s">
        <v>8931</v>
      </c>
      <c r="D450" s="131" t="s">
        <v>8874</v>
      </c>
      <c r="E450" s="131">
        <v>6</v>
      </c>
      <c r="F450" s="11">
        <v>0</v>
      </c>
      <c r="G450" s="131">
        <v>0</v>
      </c>
      <c r="H450" s="131">
        <v>0</v>
      </c>
      <c r="I450" s="131">
        <v>0</v>
      </c>
      <c r="J450" s="131">
        <v>0</v>
      </c>
      <c r="K450" s="131">
        <v>0</v>
      </c>
      <c r="L450" s="131">
        <v>0</v>
      </c>
      <c r="M450" s="131"/>
    </row>
    <row r="451" spans="2:16" ht="16.5" customHeight="1">
      <c r="B451" s="126">
        <v>46155</v>
      </c>
      <c r="C451" s="131" t="s">
        <v>635</v>
      </c>
      <c r="D451" s="131" t="s">
        <v>8937</v>
      </c>
      <c r="E451" s="131">
        <v>2</v>
      </c>
      <c r="F451" s="11">
        <v>0</v>
      </c>
      <c r="G451" s="131">
        <v>0</v>
      </c>
      <c r="H451" s="131">
        <v>1</v>
      </c>
      <c r="I451" s="131">
        <v>0</v>
      </c>
      <c r="J451" s="131">
        <v>0</v>
      </c>
      <c r="K451" s="131">
        <v>0</v>
      </c>
      <c r="L451" s="131">
        <v>1</v>
      </c>
      <c r="M451" s="131" t="s">
        <v>8946</v>
      </c>
    </row>
    <row r="452" spans="2:16" ht="16.5" customHeight="1">
      <c r="B452" s="126">
        <v>46155</v>
      </c>
      <c r="C452" s="131" t="s">
        <v>7011</v>
      </c>
      <c r="D452" s="131" t="s">
        <v>8938</v>
      </c>
      <c r="E452" s="131">
        <v>4</v>
      </c>
      <c r="F452" s="11">
        <v>0</v>
      </c>
      <c r="G452" s="131">
        <v>0</v>
      </c>
      <c r="H452" s="131">
        <v>0</v>
      </c>
      <c r="I452" s="131">
        <v>0</v>
      </c>
      <c r="J452" s="131">
        <v>0</v>
      </c>
      <c r="K452" s="131">
        <v>0</v>
      </c>
      <c r="L452" s="131">
        <v>0</v>
      </c>
      <c r="M452" s="131"/>
      <c r="O452" s="131"/>
      <c r="P452" s="131"/>
    </row>
    <row r="453" spans="2:16" ht="16.5" customHeight="1">
      <c r="B453" s="126">
        <v>46155</v>
      </c>
      <c r="C453" s="131" t="s">
        <v>7011</v>
      </c>
      <c r="D453" s="131" t="s">
        <v>8939</v>
      </c>
      <c r="E453" s="131">
        <v>1</v>
      </c>
      <c r="F453" s="11">
        <v>0</v>
      </c>
      <c r="G453" s="131">
        <v>0</v>
      </c>
      <c r="H453" s="131">
        <v>0</v>
      </c>
      <c r="I453" s="131">
        <v>0</v>
      </c>
      <c r="J453" s="131">
        <v>0</v>
      </c>
      <c r="K453" s="131">
        <v>0</v>
      </c>
      <c r="L453" s="131">
        <v>0</v>
      </c>
    </row>
    <row r="454" spans="2:16">
      <c r="B454" s="126">
        <v>46155</v>
      </c>
      <c r="C454" s="131" t="s">
        <v>3130</v>
      </c>
      <c r="D454" s="131" t="s">
        <v>8832</v>
      </c>
      <c r="E454" s="131">
        <v>1</v>
      </c>
      <c r="F454" s="11">
        <v>0</v>
      </c>
      <c r="G454" s="131">
        <v>0</v>
      </c>
      <c r="H454" s="131">
        <v>0</v>
      </c>
      <c r="I454" s="131">
        <v>0</v>
      </c>
      <c r="J454" s="131">
        <v>0</v>
      </c>
      <c r="K454" s="131">
        <v>0</v>
      </c>
      <c r="L454" s="131">
        <v>0</v>
      </c>
      <c r="M454" s="131"/>
    </row>
    <row r="455" spans="2:16">
      <c r="B455" s="126">
        <v>46155</v>
      </c>
      <c r="C455" s="131" t="s">
        <v>7011</v>
      </c>
      <c r="D455" s="131" t="s">
        <v>8940</v>
      </c>
      <c r="E455" s="131">
        <v>2</v>
      </c>
      <c r="F455" s="11">
        <v>0</v>
      </c>
      <c r="G455" s="131">
        <v>0</v>
      </c>
      <c r="H455" s="131">
        <v>0</v>
      </c>
      <c r="I455" s="131">
        <v>0</v>
      </c>
      <c r="J455" s="131">
        <v>0</v>
      </c>
      <c r="K455" s="131">
        <v>0</v>
      </c>
      <c r="L455" s="131">
        <v>0</v>
      </c>
      <c r="M455" s="131"/>
    </row>
    <row r="456" spans="2:16">
      <c r="B456" s="126">
        <v>46155</v>
      </c>
      <c r="C456" s="131" t="s">
        <v>3130</v>
      </c>
      <c r="D456" s="131" t="s">
        <v>8810</v>
      </c>
      <c r="E456" s="131">
        <v>5</v>
      </c>
      <c r="F456" s="11">
        <v>1</v>
      </c>
      <c r="G456" s="131">
        <v>0</v>
      </c>
      <c r="H456" s="131">
        <v>4</v>
      </c>
      <c r="I456" s="131">
        <v>0</v>
      </c>
      <c r="J456" s="131">
        <v>0</v>
      </c>
      <c r="K456" s="131">
        <v>0</v>
      </c>
      <c r="L456" s="131">
        <v>4</v>
      </c>
      <c r="M456" s="131" t="s">
        <v>8946</v>
      </c>
      <c r="O456" s="131" t="s">
        <v>8946</v>
      </c>
      <c r="P456" s="131" t="s">
        <v>8946</v>
      </c>
    </row>
    <row r="457" spans="2:16">
      <c r="B457" s="126">
        <v>46155</v>
      </c>
      <c r="C457" s="131" t="s">
        <v>635</v>
      </c>
      <c r="D457" s="131" t="s">
        <v>8879</v>
      </c>
      <c r="E457" s="131">
        <v>2</v>
      </c>
      <c r="F457" s="11">
        <v>1</v>
      </c>
      <c r="G457" s="131">
        <v>0</v>
      </c>
      <c r="H457" s="131">
        <v>3</v>
      </c>
      <c r="I457" s="131">
        <v>0</v>
      </c>
      <c r="J457" s="131">
        <v>0</v>
      </c>
      <c r="K457" s="131">
        <v>0</v>
      </c>
      <c r="L457" s="131">
        <v>3</v>
      </c>
      <c r="M457" s="131" t="s">
        <v>8946</v>
      </c>
    </row>
    <row r="458" spans="2:16" ht="16.5" customHeight="1">
      <c r="B458" s="126">
        <v>46155</v>
      </c>
      <c r="C458" s="131" t="s">
        <v>7011</v>
      </c>
      <c r="D458" s="131" t="s">
        <v>8930</v>
      </c>
      <c r="E458" s="131">
        <v>13</v>
      </c>
      <c r="F458" s="11">
        <v>3</v>
      </c>
      <c r="G458" s="131">
        <v>0</v>
      </c>
      <c r="H458" s="131">
        <v>12</v>
      </c>
      <c r="I458" s="131">
        <v>0</v>
      </c>
      <c r="J458" s="131">
        <v>0</v>
      </c>
      <c r="K458" s="131">
        <v>0</v>
      </c>
      <c r="L458" s="131">
        <v>12</v>
      </c>
      <c r="M458" s="131" t="s">
        <v>8946</v>
      </c>
      <c r="O458" s="131" t="s">
        <v>8946</v>
      </c>
      <c r="P458" s="131" t="s">
        <v>8946</v>
      </c>
    </row>
    <row r="459" spans="2:16">
      <c r="B459" s="126">
        <v>46155</v>
      </c>
      <c r="C459" s="131" t="s">
        <v>3130</v>
      </c>
      <c r="D459" s="131" t="s">
        <v>8755</v>
      </c>
      <c r="E459" s="131">
        <v>3</v>
      </c>
      <c r="F459" s="11">
        <v>1</v>
      </c>
      <c r="G459" s="131">
        <v>0</v>
      </c>
      <c r="H459" s="131">
        <v>6</v>
      </c>
      <c r="I459" s="131">
        <v>0</v>
      </c>
      <c r="J459" s="131">
        <v>0</v>
      </c>
      <c r="K459" s="131">
        <v>0</v>
      </c>
      <c r="L459" s="131">
        <v>6</v>
      </c>
      <c r="O459" s="131" t="s">
        <v>8946</v>
      </c>
      <c r="P459" s="131" t="s">
        <v>8946</v>
      </c>
    </row>
    <row r="460" spans="2:16" ht="16.5" customHeight="1">
      <c r="B460" s="126">
        <v>46155</v>
      </c>
      <c r="C460" s="131" t="s">
        <v>635</v>
      </c>
      <c r="D460" s="131" t="s">
        <v>8941</v>
      </c>
      <c r="E460" s="131">
        <v>6</v>
      </c>
      <c r="F460" s="11">
        <v>2</v>
      </c>
      <c r="G460" s="131">
        <v>0</v>
      </c>
      <c r="H460" s="131">
        <v>9</v>
      </c>
      <c r="I460" s="131">
        <v>0</v>
      </c>
      <c r="J460" s="131">
        <v>0</v>
      </c>
      <c r="K460" s="131">
        <v>0</v>
      </c>
      <c r="L460" s="131">
        <v>9</v>
      </c>
      <c r="M460" s="131" t="s">
        <v>8946</v>
      </c>
      <c r="O460" s="131" t="s">
        <v>8946</v>
      </c>
      <c r="P460" s="131" t="s">
        <v>8946</v>
      </c>
    </row>
    <row r="461" spans="2:16" ht="16.5" customHeight="1">
      <c r="B461" s="126">
        <v>46155</v>
      </c>
      <c r="C461" s="131" t="s">
        <v>3130</v>
      </c>
      <c r="D461" s="131" t="s">
        <v>8745</v>
      </c>
      <c r="E461" s="131">
        <v>2</v>
      </c>
      <c r="F461" s="11">
        <v>1</v>
      </c>
      <c r="G461" s="131">
        <v>0</v>
      </c>
      <c r="H461" s="131">
        <v>3</v>
      </c>
      <c r="I461" s="131">
        <v>0</v>
      </c>
      <c r="J461" s="131">
        <v>0</v>
      </c>
      <c r="K461" s="131">
        <v>0</v>
      </c>
      <c r="L461" s="131">
        <v>3</v>
      </c>
      <c r="M461" s="131" t="s">
        <v>8946</v>
      </c>
      <c r="O461" s="131" t="s">
        <v>8946</v>
      </c>
      <c r="P461" s="131" t="s">
        <v>8946</v>
      </c>
    </row>
    <row r="462" spans="2:16" ht="16.5" customHeight="1">
      <c r="B462" s="126">
        <v>46155</v>
      </c>
      <c r="C462" s="131" t="s">
        <v>3130</v>
      </c>
      <c r="D462" s="131" t="s">
        <v>8748</v>
      </c>
      <c r="E462" s="131">
        <v>1</v>
      </c>
      <c r="F462" s="11">
        <v>1</v>
      </c>
      <c r="G462" s="131">
        <v>0</v>
      </c>
      <c r="H462" s="131">
        <v>3</v>
      </c>
      <c r="I462" s="131">
        <v>0</v>
      </c>
      <c r="J462" s="131">
        <v>0</v>
      </c>
      <c r="K462" s="131">
        <v>0</v>
      </c>
      <c r="L462" s="131">
        <v>3</v>
      </c>
      <c r="M462" s="131"/>
      <c r="O462" s="131" t="s">
        <v>8946</v>
      </c>
      <c r="P462" s="131" t="s">
        <v>8946</v>
      </c>
    </row>
    <row r="463" spans="2:16" ht="16.5" customHeight="1">
      <c r="B463" s="126">
        <v>46155</v>
      </c>
      <c r="C463" s="131" t="s">
        <v>635</v>
      </c>
      <c r="D463" s="131" t="s">
        <v>8883</v>
      </c>
      <c r="E463" s="131">
        <v>1</v>
      </c>
      <c r="F463" s="11">
        <v>1</v>
      </c>
      <c r="G463" s="131">
        <v>0</v>
      </c>
      <c r="H463" s="131">
        <v>3</v>
      </c>
      <c r="I463" s="131">
        <v>0</v>
      </c>
      <c r="J463" s="131">
        <v>0</v>
      </c>
      <c r="K463" s="131">
        <v>0</v>
      </c>
      <c r="L463" s="131">
        <v>3</v>
      </c>
      <c r="M463" s="131" t="s">
        <v>8947</v>
      </c>
      <c r="O463" s="131" t="s">
        <v>8946</v>
      </c>
      <c r="P463" s="131" t="s">
        <v>8946</v>
      </c>
    </row>
    <row r="464" spans="2:16" ht="16.5" customHeight="1">
      <c r="B464" s="126">
        <v>46155</v>
      </c>
      <c r="C464" s="131" t="s">
        <v>3130</v>
      </c>
      <c r="D464" s="131" t="s">
        <v>8881</v>
      </c>
      <c r="E464" s="131">
        <v>2</v>
      </c>
      <c r="F464" s="11">
        <v>2</v>
      </c>
      <c r="G464" s="131">
        <v>0</v>
      </c>
      <c r="H464" s="131">
        <v>0</v>
      </c>
      <c r="I464" s="131">
        <v>0</v>
      </c>
      <c r="J464" s="131">
        <v>0</v>
      </c>
      <c r="K464" s="131">
        <v>0</v>
      </c>
      <c r="L464" s="131">
        <v>0</v>
      </c>
      <c r="M464" s="131"/>
      <c r="O464" s="131"/>
      <c r="P464" s="131"/>
    </row>
    <row r="465" spans="1:16">
      <c r="B465" s="126">
        <v>46155</v>
      </c>
      <c r="C465" s="131" t="s">
        <v>3130</v>
      </c>
      <c r="D465" s="131" t="s">
        <v>8752</v>
      </c>
      <c r="E465" s="131">
        <v>1</v>
      </c>
      <c r="F465" s="11">
        <v>1</v>
      </c>
      <c r="G465" s="131">
        <v>0</v>
      </c>
      <c r="H465" s="131">
        <v>6</v>
      </c>
      <c r="I465" s="131">
        <v>0</v>
      </c>
      <c r="J465" s="131">
        <v>0</v>
      </c>
      <c r="K465" s="131">
        <v>0</v>
      </c>
      <c r="L465" s="131">
        <v>6</v>
      </c>
      <c r="O465" s="131" t="s">
        <v>8946</v>
      </c>
      <c r="P465" s="131" t="s">
        <v>8946</v>
      </c>
    </row>
    <row r="466" spans="1:16">
      <c r="B466" s="126">
        <v>46155</v>
      </c>
      <c r="C466" s="131" t="s">
        <v>3130</v>
      </c>
      <c r="D466" s="131" t="s">
        <v>8709</v>
      </c>
      <c r="E466" s="131">
        <v>1</v>
      </c>
      <c r="F466" s="11">
        <v>1</v>
      </c>
      <c r="G466" s="131">
        <v>0</v>
      </c>
      <c r="H466" s="131">
        <v>5</v>
      </c>
      <c r="I466" s="131">
        <v>0</v>
      </c>
      <c r="J466" s="131">
        <v>0</v>
      </c>
      <c r="K466" s="131">
        <v>0</v>
      </c>
      <c r="L466" s="131">
        <v>5</v>
      </c>
      <c r="O466" s="131" t="s">
        <v>8946</v>
      </c>
      <c r="P466" s="131" t="s">
        <v>8946</v>
      </c>
    </row>
    <row r="467" spans="1:16" ht="16.5" customHeight="1">
      <c r="B467" s="126">
        <v>46155</v>
      </c>
      <c r="C467" s="131" t="s">
        <v>3130</v>
      </c>
      <c r="D467" s="131" t="s">
        <v>8715</v>
      </c>
      <c r="E467" s="131">
        <v>1</v>
      </c>
      <c r="F467" s="11">
        <v>1</v>
      </c>
      <c r="G467" s="131">
        <v>0</v>
      </c>
      <c r="H467" s="131">
        <v>0</v>
      </c>
      <c r="I467" s="131">
        <v>0</v>
      </c>
      <c r="J467" s="131">
        <v>0</v>
      </c>
      <c r="K467" s="131">
        <v>0</v>
      </c>
      <c r="L467" s="131">
        <v>0</v>
      </c>
    </row>
    <row r="468" spans="1:16">
      <c r="B468" s="126">
        <v>46155</v>
      </c>
      <c r="C468" s="131" t="s">
        <v>635</v>
      </c>
      <c r="D468" s="131" t="s">
        <v>8885</v>
      </c>
      <c r="E468" s="131">
        <v>7</v>
      </c>
      <c r="F468" s="11">
        <v>7</v>
      </c>
      <c r="G468" s="131">
        <v>0</v>
      </c>
      <c r="H468" s="131">
        <v>39</v>
      </c>
      <c r="I468" s="131">
        <v>0</v>
      </c>
      <c r="J468" s="131">
        <v>0</v>
      </c>
      <c r="K468" s="131">
        <v>0</v>
      </c>
      <c r="L468" s="131">
        <v>39</v>
      </c>
      <c r="M468" s="131" t="s">
        <v>8954</v>
      </c>
      <c r="O468" s="131" t="s">
        <v>8954</v>
      </c>
      <c r="P468" s="131" t="s">
        <v>8954</v>
      </c>
    </row>
    <row r="469" spans="1:16">
      <c r="B469" s="126">
        <v>46155</v>
      </c>
      <c r="C469" s="131" t="s">
        <v>7011</v>
      </c>
      <c r="D469" s="131" t="s">
        <v>8880</v>
      </c>
      <c r="E469" s="131">
        <v>1</v>
      </c>
      <c r="F469" s="11">
        <v>1</v>
      </c>
      <c r="G469" s="131">
        <v>0</v>
      </c>
      <c r="H469" s="131">
        <v>0</v>
      </c>
      <c r="I469" s="131">
        <v>0</v>
      </c>
      <c r="J469" s="131">
        <v>0</v>
      </c>
      <c r="K469" s="131">
        <v>0</v>
      </c>
      <c r="L469" s="131">
        <v>0</v>
      </c>
      <c r="M469" s="131"/>
    </row>
    <row r="470" spans="1:16">
      <c r="B470" s="126">
        <v>46155</v>
      </c>
      <c r="C470" s="131" t="s">
        <v>7011</v>
      </c>
      <c r="D470" s="131" t="s">
        <v>8686</v>
      </c>
      <c r="E470" s="131">
        <v>1</v>
      </c>
      <c r="F470" s="11">
        <v>1</v>
      </c>
      <c r="G470" s="131">
        <v>0</v>
      </c>
      <c r="H470" s="131">
        <v>0</v>
      </c>
      <c r="I470" s="131">
        <v>0</v>
      </c>
      <c r="J470" s="131">
        <v>0</v>
      </c>
      <c r="K470" s="131">
        <v>0</v>
      </c>
      <c r="L470" s="131">
        <v>0</v>
      </c>
      <c r="M470" s="131"/>
    </row>
    <row r="471" spans="1:16">
      <c r="B471" s="126">
        <v>46155</v>
      </c>
      <c r="C471" s="131" t="s">
        <v>7011</v>
      </c>
      <c r="D471" s="131" t="s">
        <v>8942</v>
      </c>
      <c r="E471" s="131">
        <v>2</v>
      </c>
      <c r="F471" s="11">
        <v>2</v>
      </c>
      <c r="G471" s="131">
        <v>0</v>
      </c>
      <c r="H471" s="131">
        <v>0</v>
      </c>
      <c r="I471" s="131">
        <v>0</v>
      </c>
      <c r="J471" s="131">
        <v>0</v>
      </c>
      <c r="K471" s="131">
        <v>0</v>
      </c>
      <c r="L471" s="131">
        <v>0</v>
      </c>
      <c r="M471" s="131"/>
    </row>
    <row r="472" spans="1:16">
      <c r="B472" s="126">
        <v>46156</v>
      </c>
      <c r="C472" s="131" t="s">
        <v>7011</v>
      </c>
      <c r="D472" s="131" t="s">
        <v>8833</v>
      </c>
      <c r="E472" s="131">
        <v>1</v>
      </c>
      <c r="F472" s="11">
        <v>0</v>
      </c>
      <c r="G472" s="131">
        <v>0</v>
      </c>
      <c r="H472" s="131">
        <v>0</v>
      </c>
      <c r="I472" s="131">
        <v>0</v>
      </c>
      <c r="J472" s="131">
        <v>0</v>
      </c>
      <c r="K472" s="131">
        <v>0</v>
      </c>
      <c r="L472" s="131">
        <v>0</v>
      </c>
      <c r="M472" s="131"/>
    </row>
    <row r="473" spans="1:16">
      <c r="A473" s="12"/>
      <c r="B473" s="126">
        <v>46156</v>
      </c>
      <c r="C473" s="131" t="s">
        <v>3130</v>
      </c>
      <c r="D473" s="8" t="s">
        <v>8735</v>
      </c>
      <c r="E473" s="131">
        <v>1</v>
      </c>
      <c r="F473" s="11">
        <v>0</v>
      </c>
      <c r="G473" s="131">
        <v>0</v>
      </c>
      <c r="H473" s="131">
        <v>0</v>
      </c>
      <c r="I473" s="131">
        <v>0</v>
      </c>
      <c r="J473" s="131">
        <v>0</v>
      </c>
      <c r="K473" s="131">
        <v>0</v>
      </c>
      <c r="L473" s="131">
        <v>0</v>
      </c>
      <c r="M473" s="131"/>
    </row>
    <row r="474" spans="1:16">
      <c r="A474" s="12"/>
      <c r="B474" s="126">
        <v>46156</v>
      </c>
      <c r="C474" s="131" t="s">
        <v>7011</v>
      </c>
      <c r="D474" s="131" t="s">
        <v>8809</v>
      </c>
      <c r="E474" s="131">
        <v>13</v>
      </c>
      <c r="F474" s="11">
        <v>0</v>
      </c>
      <c r="G474" s="131">
        <v>0</v>
      </c>
      <c r="H474" s="131">
        <v>1</v>
      </c>
      <c r="I474" s="131">
        <v>0</v>
      </c>
      <c r="J474" s="131">
        <v>0</v>
      </c>
      <c r="K474" s="131">
        <v>0</v>
      </c>
      <c r="L474" s="131">
        <v>1</v>
      </c>
      <c r="M474" s="131" t="s">
        <v>8954</v>
      </c>
      <c r="N474" s="15"/>
    </row>
    <row r="475" spans="1:16" ht="16.5" customHeight="1">
      <c r="A475" s="12"/>
      <c r="B475" s="126">
        <v>46156</v>
      </c>
      <c r="C475" s="131" t="s">
        <v>635</v>
      </c>
      <c r="D475" s="131" t="s">
        <v>8950</v>
      </c>
      <c r="E475" s="131">
        <v>9</v>
      </c>
      <c r="F475" s="11">
        <v>0</v>
      </c>
      <c r="G475" s="131">
        <v>0</v>
      </c>
      <c r="H475" s="131">
        <v>0</v>
      </c>
      <c r="I475" s="131">
        <v>0</v>
      </c>
      <c r="J475" s="131">
        <v>0</v>
      </c>
      <c r="K475" s="131">
        <v>0</v>
      </c>
      <c r="L475" s="131">
        <v>0</v>
      </c>
      <c r="M475" s="131"/>
    </row>
    <row r="476" spans="1:16">
      <c r="A476" s="12"/>
      <c r="B476" s="126">
        <v>46156</v>
      </c>
      <c r="C476" s="131" t="s">
        <v>7011</v>
      </c>
      <c r="D476" s="131" t="s">
        <v>8951</v>
      </c>
      <c r="E476" s="131">
        <v>8</v>
      </c>
      <c r="F476" s="11">
        <v>0</v>
      </c>
      <c r="G476" s="131">
        <v>0</v>
      </c>
      <c r="H476" s="131">
        <v>0</v>
      </c>
      <c r="I476" s="131">
        <v>0</v>
      </c>
      <c r="J476" s="131">
        <v>0</v>
      </c>
      <c r="K476" s="131">
        <v>0</v>
      </c>
      <c r="L476" s="131">
        <v>0</v>
      </c>
      <c r="M476" s="131"/>
    </row>
    <row r="477" spans="1:16" ht="16.5" customHeight="1">
      <c r="A477" s="12"/>
      <c r="B477" s="126">
        <v>46156</v>
      </c>
      <c r="C477" s="131" t="s">
        <v>3130</v>
      </c>
      <c r="D477" s="131" t="s">
        <v>8748</v>
      </c>
      <c r="E477" s="131">
        <v>1</v>
      </c>
      <c r="F477" s="11">
        <v>1</v>
      </c>
      <c r="G477" s="131">
        <v>0</v>
      </c>
      <c r="H477" s="131">
        <v>0</v>
      </c>
      <c r="I477" s="131">
        <v>0</v>
      </c>
      <c r="J477" s="131">
        <v>0</v>
      </c>
      <c r="K477" s="131">
        <v>0</v>
      </c>
      <c r="L477" s="131">
        <v>0</v>
      </c>
      <c r="M477" s="131"/>
      <c r="N477" s="131"/>
    </row>
    <row r="478" spans="1:16" ht="16.5" customHeight="1">
      <c r="A478" s="12"/>
      <c r="B478" s="126">
        <v>46156</v>
      </c>
      <c r="C478" s="131" t="s">
        <v>635</v>
      </c>
      <c r="D478" s="131" t="s">
        <v>8952</v>
      </c>
      <c r="E478" s="131">
        <v>2</v>
      </c>
      <c r="F478" s="11">
        <v>2</v>
      </c>
      <c r="G478" s="131">
        <v>0</v>
      </c>
      <c r="H478" s="131">
        <v>0</v>
      </c>
      <c r="I478" s="131">
        <v>0</v>
      </c>
      <c r="J478" s="131">
        <v>0</v>
      </c>
      <c r="K478" s="131">
        <v>0</v>
      </c>
      <c r="L478" s="131">
        <v>0</v>
      </c>
      <c r="M478" s="131"/>
      <c r="N478" s="131"/>
    </row>
    <row r="479" spans="1:16" ht="16.5" customHeight="1">
      <c r="B479" s="126">
        <v>46156</v>
      </c>
      <c r="C479" s="131" t="s">
        <v>635</v>
      </c>
      <c r="D479" s="131" t="s">
        <v>8918</v>
      </c>
      <c r="E479" s="131">
        <v>1</v>
      </c>
      <c r="F479" s="11">
        <v>1</v>
      </c>
      <c r="G479" s="131">
        <v>0</v>
      </c>
      <c r="H479" s="131">
        <v>0</v>
      </c>
      <c r="I479" s="131">
        <v>0</v>
      </c>
      <c r="J479" s="131">
        <v>0</v>
      </c>
      <c r="K479" s="131">
        <v>0</v>
      </c>
      <c r="L479" s="131">
        <v>0</v>
      </c>
      <c r="M479" s="131"/>
      <c r="N479" s="131"/>
    </row>
    <row r="480" spans="1:16">
      <c r="B480" s="126">
        <v>46157</v>
      </c>
      <c r="C480" s="131" t="s">
        <v>3130</v>
      </c>
      <c r="D480" s="131" t="s">
        <v>8748</v>
      </c>
      <c r="E480" s="131">
        <v>1</v>
      </c>
      <c r="F480" s="11">
        <v>0</v>
      </c>
      <c r="G480" s="131">
        <v>0</v>
      </c>
      <c r="H480" s="131">
        <v>0</v>
      </c>
      <c r="I480" s="131">
        <v>0</v>
      </c>
      <c r="J480" s="131">
        <v>0</v>
      </c>
      <c r="K480" s="131">
        <v>0</v>
      </c>
      <c r="L480" s="131">
        <v>0</v>
      </c>
      <c r="M480" s="131"/>
      <c r="N480" s="131"/>
    </row>
    <row r="481" spans="2:16" ht="16.5" customHeight="1">
      <c r="B481" s="126">
        <v>46157</v>
      </c>
      <c r="C481" s="131" t="s">
        <v>3130</v>
      </c>
      <c r="D481" s="131" t="s">
        <v>8734</v>
      </c>
      <c r="E481" s="131">
        <v>1</v>
      </c>
      <c r="F481" s="11">
        <v>0</v>
      </c>
      <c r="G481" s="131">
        <v>0</v>
      </c>
      <c r="H481" s="131">
        <v>0</v>
      </c>
      <c r="I481" s="131">
        <v>0</v>
      </c>
      <c r="J481" s="131">
        <v>0</v>
      </c>
      <c r="K481" s="131">
        <v>0</v>
      </c>
      <c r="L481" s="131">
        <v>0</v>
      </c>
      <c r="M481" s="131"/>
      <c r="N481" s="131"/>
    </row>
    <row r="482" spans="2:16" ht="16.5" customHeight="1">
      <c r="B482" s="126">
        <v>46157</v>
      </c>
      <c r="C482" s="131" t="s">
        <v>3130</v>
      </c>
      <c r="D482" s="131" t="s">
        <v>8709</v>
      </c>
      <c r="E482" s="131">
        <v>1</v>
      </c>
      <c r="F482" s="11">
        <v>0</v>
      </c>
      <c r="G482" s="131">
        <v>0</v>
      </c>
      <c r="H482" s="131">
        <v>1</v>
      </c>
      <c r="I482" s="131">
        <v>0</v>
      </c>
      <c r="J482" s="131">
        <v>0</v>
      </c>
      <c r="K482" s="131">
        <v>0</v>
      </c>
      <c r="L482" s="131">
        <v>1</v>
      </c>
      <c r="M482" s="131" t="s">
        <v>8970</v>
      </c>
      <c r="N482" s="131"/>
    </row>
    <row r="483" spans="2:16" ht="16.5" customHeight="1">
      <c r="B483" s="126">
        <v>46157</v>
      </c>
      <c r="C483" s="131" t="s">
        <v>3904</v>
      </c>
      <c r="D483" s="131" t="s">
        <v>8674</v>
      </c>
      <c r="E483" s="131">
        <v>4</v>
      </c>
      <c r="F483" s="11">
        <v>0</v>
      </c>
      <c r="G483" s="131">
        <v>0</v>
      </c>
      <c r="H483" s="131">
        <v>0</v>
      </c>
      <c r="I483" s="131">
        <v>0</v>
      </c>
      <c r="J483" s="131">
        <v>0</v>
      </c>
      <c r="K483" s="131">
        <v>0</v>
      </c>
      <c r="L483" s="131">
        <v>0</v>
      </c>
      <c r="M483" s="131"/>
      <c r="N483" s="131"/>
    </row>
    <row r="484" spans="2:16">
      <c r="B484" s="126">
        <v>46157</v>
      </c>
      <c r="C484" s="131" t="s">
        <v>635</v>
      </c>
      <c r="D484" s="131" t="s">
        <v>8958</v>
      </c>
      <c r="E484" s="131">
        <v>8</v>
      </c>
      <c r="F484" s="11">
        <v>0</v>
      </c>
      <c r="G484" s="131">
        <v>0</v>
      </c>
      <c r="H484" s="131">
        <v>0</v>
      </c>
      <c r="I484" s="131">
        <v>0</v>
      </c>
      <c r="J484" s="131">
        <v>0</v>
      </c>
      <c r="K484" s="131">
        <v>0</v>
      </c>
      <c r="L484" s="131">
        <v>0</v>
      </c>
      <c r="M484" s="131"/>
    </row>
    <row r="485" spans="2:16">
      <c r="B485" s="126">
        <v>46157</v>
      </c>
      <c r="C485" s="131" t="s">
        <v>3130</v>
      </c>
      <c r="D485" s="131" t="s">
        <v>8871</v>
      </c>
      <c r="E485" s="131">
        <v>1</v>
      </c>
      <c r="F485" s="11">
        <v>0</v>
      </c>
      <c r="G485" s="131">
        <v>0</v>
      </c>
      <c r="H485" s="131">
        <v>0</v>
      </c>
      <c r="I485" s="131">
        <v>0</v>
      </c>
      <c r="J485" s="131">
        <v>0</v>
      </c>
      <c r="K485" s="131">
        <v>0</v>
      </c>
      <c r="L485" s="131">
        <v>0</v>
      </c>
      <c r="M485" s="131"/>
    </row>
    <row r="486" spans="2:16">
      <c r="B486" s="126">
        <v>46157</v>
      </c>
      <c r="C486" s="131" t="s">
        <v>3904</v>
      </c>
      <c r="D486" s="131" t="s">
        <v>8754</v>
      </c>
      <c r="E486" s="131">
        <v>1</v>
      </c>
      <c r="F486" s="11">
        <v>0</v>
      </c>
      <c r="G486" s="131">
        <v>0</v>
      </c>
      <c r="H486" s="131">
        <v>0</v>
      </c>
      <c r="I486" s="131">
        <v>0</v>
      </c>
      <c r="J486" s="131">
        <v>0</v>
      </c>
      <c r="K486" s="131">
        <v>0</v>
      </c>
      <c r="L486" s="131">
        <v>0</v>
      </c>
      <c r="M486" s="131"/>
    </row>
    <row r="487" spans="2:16">
      <c r="B487" s="126">
        <v>46157</v>
      </c>
      <c r="C487" s="131" t="s">
        <v>3130</v>
      </c>
      <c r="D487" s="131" t="s">
        <v>8959</v>
      </c>
      <c r="E487" s="131">
        <v>1</v>
      </c>
      <c r="F487" s="11">
        <v>0</v>
      </c>
      <c r="G487" s="131">
        <v>0</v>
      </c>
      <c r="H487" s="131">
        <v>0</v>
      </c>
      <c r="I487" s="131">
        <v>0</v>
      </c>
      <c r="J487" s="131">
        <v>0</v>
      </c>
      <c r="K487" s="131">
        <v>0</v>
      </c>
      <c r="L487" s="131">
        <v>0</v>
      </c>
      <c r="M487" s="131"/>
      <c r="N487" s="131"/>
    </row>
    <row r="488" spans="2:16">
      <c r="B488" s="126">
        <v>46157</v>
      </c>
      <c r="C488" s="131" t="s">
        <v>7011</v>
      </c>
      <c r="D488" s="131" t="s">
        <v>8960</v>
      </c>
      <c r="E488" s="131">
        <v>2</v>
      </c>
      <c r="F488" s="11">
        <v>0</v>
      </c>
      <c r="G488" s="131">
        <v>0</v>
      </c>
      <c r="H488" s="131">
        <v>0</v>
      </c>
      <c r="I488" s="131">
        <v>0</v>
      </c>
      <c r="J488" s="131">
        <v>0</v>
      </c>
      <c r="K488" s="131">
        <v>0</v>
      </c>
      <c r="L488" s="131">
        <v>0</v>
      </c>
      <c r="M488" s="131"/>
      <c r="N488" s="131"/>
    </row>
    <row r="489" spans="2:16">
      <c r="B489" s="126">
        <v>46157</v>
      </c>
      <c r="C489" s="131" t="s">
        <v>3904</v>
      </c>
      <c r="D489" s="131" t="s">
        <v>8730</v>
      </c>
      <c r="E489" s="131">
        <v>8</v>
      </c>
      <c r="F489" s="11">
        <v>0</v>
      </c>
      <c r="G489" s="131">
        <v>0</v>
      </c>
      <c r="H489" s="131">
        <v>0</v>
      </c>
      <c r="I489" s="131">
        <v>0</v>
      </c>
      <c r="J489" s="131">
        <v>0</v>
      </c>
      <c r="K489" s="131">
        <v>0</v>
      </c>
      <c r="L489" s="131">
        <v>0</v>
      </c>
      <c r="M489" s="131"/>
      <c r="N489" s="131"/>
    </row>
    <row r="490" spans="2:16">
      <c r="B490" s="126">
        <v>46157</v>
      </c>
      <c r="C490" s="131" t="s">
        <v>3904</v>
      </c>
      <c r="D490" s="131" t="s">
        <v>8901</v>
      </c>
      <c r="E490" s="131">
        <v>9</v>
      </c>
      <c r="F490" s="11">
        <v>0</v>
      </c>
      <c r="G490" s="131">
        <v>0</v>
      </c>
      <c r="H490" s="131">
        <v>0</v>
      </c>
      <c r="I490" s="131">
        <v>1</v>
      </c>
      <c r="J490" s="131">
        <v>0</v>
      </c>
      <c r="K490" s="131">
        <v>0</v>
      </c>
      <c r="L490" s="131">
        <v>1</v>
      </c>
      <c r="M490" s="131" t="s">
        <v>8970</v>
      </c>
      <c r="N490" s="131"/>
    </row>
    <row r="491" spans="2:16">
      <c r="B491" s="126">
        <v>46157</v>
      </c>
      <c r="C491" s="131" t="s">
        <v>3904</v>
      </c>
      <c r="D491" s="131" t="s">
        <v>8733</v>
      </c>
      <c r="E491" s="131">
        <v>3</v>
      </c>
      <c r="F491" s="11">
        <v>0</v>
      </c>
      <c r="G491" s="131">
        <v>0</v>
      </c>
      <c r="H491" s="131">
        <v>0</v>
      </c>
      <c r="I491" s="131">
        <v>0</v>
      </c>
      <c r="J491" s="131">
        <v>0</v>
      </c>
      <c r="K491" s="131">
        <v>0</v>
      </c>
      <c r="L491" s="131">
        <v>0</v>
      </c>
      <c r="M491" s="131"/>
      <c r="N491" s="131"/>
    </row>
    <row r="492" spans="2:16">
      <c r="B492" s="126">
        <v>46157</v>
      </c>
      <c r="C492" s="131" t="s">
        <v>7011</v>
      </c>
      <c r="D492" s="131" t="s">
        <v>8961</v>
      </c>
      <c r="E492" s="131">
        <v>1</v>
      </c>
      <c r="F492" s="11">
        <v>0</v>
      </c>
      <c r="G492" s="131">
        <v>0</v>
      </c>
      <c r="H492" s="131">
        <v>0</v>
      </c>
      <c r="I492" s="131">
        <v>0</v>
      </c>
      <c r="J492" s="131">
        <v>0</v>
      </c>
      <c r="K492" s="131">
        <v>0</v>
      </c>
      <c r="L492" s="131">
        <v>0</v>
      </c>
      <c r="M492" s="131"/>
      <c r="N492" s="131"/>
    </row>
    <row r="493" spans="2:16">
      <c r="B493" s="126">
        <v>46157</v>
      </c>
      <c r="C493" s="131" t="s">
        <v>3130</v>
      </c>
      <c r="D493" s="131" t="s">
        <v>8853</v>
      </c>
      <c r="E493" s="131">
        <v>1</v>
      </c>
      <c r="F493" s="11">
        <v>1</v>
      </c>
      <c r="G493" s="131">
        <v>0</v>
      </c>
      <c r="H493" s="131">
        <v>3</v>
      </c>
      <c r="I493" s="131">
        <v>0</v>
      </c>
      <c r="J493" s="131">
        <v>0</v>
      </c>
      <c r="K493" s="131">
        <v>0</v>
      </c>
      <c r="L493" s="131">
        <v>3</v>
      </c>
      <c r="M493" s="131"/>
      <c r="O493" s="13" t="s">
        <v>8970</v>
      </c>
      <c r="P493" s="13" t="s">
        <v>8970</v>
      </c>
    </row>
    <row r="494" spans="2:16">
      <c r="B494" s="126">
        <v>46157</v>
      </c>
      <c r="C494" s="131" t="s">
        <v>635</v>
      </c>
      <c r="D494" s="131" t="s">
        <v>8885</v>
      </c>
      <c r="E494" s="131">
        <v>7</v>
      </c>
      <c r="F494" s="11">
        <v>7</v>
      </c>
      <c r="G494" s="131">
        <v>0</v>
      </c>
      <c r="H494" s="131">
        <v>0</v>
      </c>
      <c r="I494" s="131">
        <v>0</v>
      </c>
      <c r="J494" s="131">
        <v>0</v>
      </c>
      <c r="K494" s="131">
        <v>0</v>
      </c>
      <c r="L494" s="131">
        <v>0</v>
      </c>
      <c r="M494" s="131"/>
    </row>
    <row r="495" spans="2:16">
      <c r="B495" s="126">
        <v>46157</v>
      </c>
      <c r="C495" s="131" t="s">
        <v>7011</v>
      </c>
      <c r="D495" s="131" t="s">
        <v>8800</v>
      </c>
      <c r="E495" s="131">
        <v>1</v>
      </c>
      <c r="F495" s="11">
        <v>1</v>
      </c>
      <c r="G495" s="131">
        <v>0</v>
      </c>
      <c r="H495" s="131">
        <v>0</v>
      </c>
      <c r="I495" s="131">
        <v>0</v>
      </c>
      <c r="J495" s="131">
        <v>0</v>
      </c>
      <c r="K495" s="131">
        <v>0</v>
      </c>
      <c r="L495" s="131">
        <v>0</v>
      </c>
      <c r="M495" s="131"/>
    </row>
    <row r="496" spans="2:16">
      <c r="B496" s="126">
        <v>46157</v>
      </c>
      <c r="C496" s="131" t="s">
        <v>635</v>
      </c>
      <c r="D496" s="131" t="s">
        <v>8963</v>
      </c>
      <c r="E496" s="131">
        <v>2</v>
      </c>
      <c r="F496" s="11">
        <v>2</v>
      </c>
      <c r="G496" s="131">
        <v>0</v>
      </c>
      <c r="H496" s="131">
        <v>0</v>
      </c>
      <c r="I496" s="131">
        <v>0</v>
      </c>
      <c r="J496" s="131">
        <v>0</v>
      </c>
      <c r="K496" s="131">
        <v>0</v>
      </c>
      <c r="L496" s="131">
        <v>0</v>
      </c>
      <c r="M496" s="131"/>
    </row>
    <row r="497" spans="2:16">
      <c r="B497" s="126">
        <v>46158</v>
      </c>
      <c r="C497" s="131" t="s">
        <v>7011</v>
      </c>
      <c r="D497" s="131" t="s">
        <v>8962</v>
      </c>
      <c r="E497" s="131">
        <v>1</v>
      </c>
      <c r="F497" s="11">
        <v>0</v>
      </c>
      <c r="G497" s="131">
        <v>0</v>
      </c>
      <c r="H497" s="131">
        <v>0</v>
      </c>
      <c r="I497" s="131">
        <v>0</v>
      </c>
      <c r="J497" s="131">
        <v>0</v>
      </c>
      <c r="K497" s="131">
        <v>0</v>
      </c>
      <c r="L497" s="131">
        <v>0</v>
      </c>
      <c r="M497" s="131"/>
      <c r="N497" s="131"/>
    </row>
    <row r="498" spans="2:16">
      <c r="B498" s="126">
        <v>46158</v>
      </c>
      <c r="C498" s="131" t="s">
        <v>3130</v>
      </c>
      <c r="D498" s="131" t="s">
        <v>8749</v>
      </c>
      <c r="E498" s="131">
        <v>11</v>
      </c>
      <c r="F498" s="11">
        <v>0</v>
      </c>
      <c r="G498" s="131">
        <v>0</v>
      </c>
      <c r="H498" s="131">
        <v>1</v>
      </c>
      <c r="I498" s="131">
        <v>0</v>
      </c>
      <c r="J498" s="131">
        <v>0</v>
      </c>
      <c r="K498" s="131">
        <v>0</v>
      </c>
      <c r="L498" s="131">
        <v>1</v>
      </c>
      <c r="M498" s="131" t="s">
        <v>8971</v>
      </c>
    </row>
    <row r="499" spans="2:16" ht="16.5" customHeight="1">
      <c r="B499" s="126">
        <v>46158</v>
      </c>
      <c r="C499" s="131" t="s">
        <v>3130</v>
      </c>
      <c r="D499" s="131" t="s">
        <v>8747</v>
      </c>
      <c r="E499" s="131">
        <v>1</v>
      </c>
      <c r="F499" s="11">
        <v>0</v>
      </c>
      <c r="G499" s="131">
        <v>0</v>
      </c>
      <c r="H499" s="131">
        <v>0</v>
      </c>
      <c r="I499" s="131">
        <v>0</v>
      </c>
      <c r="J499" s="131">
        <v>0</v>
      </c>
      <c r="K499" s="131">
        <v>0</v>
      </c>
      <c r="L499" s="131">
        <v>0</v>
      </c>
      <c r="M499" s="131"/>
    </row>
    <row r="500" spans="2:16" ht="16.5" customHeight="1">
      <c r="B500" s="126">
        <v>46158</v>
      </c>
      <c r="C500" s="131" t="s">
        <v>3904</v>
      </c>
      <c r="D500" s="131" t="s">
        <v>8811</v>
      </c>
      <c r="E500" s="131">
        <v>1</v>
      </c>
      <c r="F500" s="11">
        <v>0</v>
      </c>
      <c r="G500" s="131">
        <v>0</v>
      </c>
      <c r="H500" s="131">
        <v>0</v>
      </c>
      <c r="I500" s="131">
        <v>0</v>
      </c>
      <c r="J500" s="131">
        <v>0</v>
      </c>
      <c r="K500" s="131">
        <v>0</v>
      </c>
      <c r="L500" s="131">
        <v>0</v>
      </c>
      <c r="M500" s="131"/>
    </row>
    <row r="501" spans="2:16">
      <c r="B501" s="126">
        <v>46158</v>
      </c>
      <c r="C501" s="131" t="s">
        <v>3904</v>
      </c>
      <c r="D501" s="131" t="s">
        <v>8746</v>
      </c>
      <c r="E501" s="131">
        <v>3</v>
      </c>
      <c r="F501" s="11">
        <v>3</v>
      </c>
      <c r="G501" s="131">
        <v>0</v>
      </c>
      <c r="H501" s="131">
        <v>0</v>
      </c>
      <c r="I501" s="131">
        <v>0</v>
      </c>
      <c r="J501" s="131">
        <v>0</v>
      </c>
      <c r="K501" s="131">
        <v>0</v>
      </c>
      <c r="L501" s="131">
        <v>0</v>
      </c>
      <c r="M501" s="131"/>
    </row>
    <row r="502" spans="2:16" ht="16.5" customHeight="1">
      <c r="B502" s="126">
        <v>46159</v>
      </c>
      <c r="C502" s="131" t="s">
        <v>7011</v>
      </c>
      <c r="D502" s="131" t="s">
        <v>8975</v>
      </c>
      <c r="E502" s="131">
        <v>13</v>
      </c>
      <c r="F502" s="11">
        <v>0</v>
      </c>
      <c r="G502" s="131">
        <v>0</v>
      </c>
      <c r="H502" s="131">
        <v>3</v>
      </c>
      <c r="I502" s="131">
        <v>0</v>
      </c>
      <c r="J502" s="131">
        <v>0</v>
      </c>
      <c r="K502" s="131">
        <v>0</v>
      </c>
      <c r="L502" s="131">
        <v>3</v>
      </c>
      <c r="M502" s="131" t="s">
        <v>8979</v>
      </c>
    </row>
    <row r="503" spans="2:16" ht="16.5" customHeight="1">
      <c r="B503" s="126">
        <v>46159</v>
      </c>
      <c r="C503" s="131" t="s">
        <v>3904</v>
      </c>
      <c r="D503" s="131" t="s">
        <v>8616</v>
      </c>
      <c r="E503" s="131">
        <v>3</v>
      </c>
      <c r="F503" s="11">
        <v>0</v>
      </c>
      <c r="G503" s="131">
        <v>0</v>
      </c>
      <c r="H503" s="131">
        <v>0</v>
      </c>
      <c r="I503" s="131">
        <v>0</v>
      </c>
      <c r="J503" s="131">
        <v>0</v>
      </c>
      <c r="K503" s="131">
        <v>0</v>
      </c>
      <c r="L503" s="131">
        <v>0</v>
      </c>
      <c r="M503" s="131"/>
    </row>
    <row r="504" spans="2:16" ht="16.5" customHeight="1">
      <c r="B504" s="126">
        <v>46159</v>
      </c>
      <c r="C504" s="131" t="s">
        <v>3130</v>
      </c>
      <c r="D504" s="131" t="s">
        <v>8853</v>
      </c>
      <c r="E504" s="131">
        <v>1</v>
      </c>
      <c r="F504" s="11">
        <v>0</v>
      </c>
      <c r="G504" s="131">
        <v>0</v>
      </c>
      <c r="H504" s="131">
        <v>0</v>
      </c>
      <c r="I504" s="131">
        <v>0</v>
      </c>
      <c r="J504" s="131">
        <v>0</v>
      </c>
      <c r="K504" s="131">
        <v>0</v>
      </c>
      <c r="L504" s="131">
        <v>0</v>
      </c>
      <c r="M504" s="131"/>
    </row>
    <row r="505" spans="2:16" ht="16.5" customHeight="1">
      <c r="B505" s="126">
        <v>46159</v>
      </c>
      <c r="C505" s="131" t="s">
        <v>3904</v>
      </c>
      <c r="D505" s="131" t="s">
        <v>8882</v>
      </c>
      <c r="E505" s="131">
        <v>1</v>
      </c>
      <c r="F505" s="11">
        <v>0</v>
      </c>
      <c r="G505" s="131">
        <v>0</v>
      </c>
      <c r="H505" s="131">
        <v>0</v>
      </c>
      <c r="I505" s="131">
        <v>1</v>
      </c>
      <c r="J505" s="131">
        <v>0</v>
      </c>
      <c r="K505" s="131">
        <v>0</v>
      </c>
      <c r="L505" s="131">
        <v>1</v>
      </c>
      <c r="M505" s="131" t="s">
        <v>8980</v>
      </c>
    </row>
    <row r="506" spans="2:16" ht="16.5" customHeight="1">
      <c r="B506" s="126">
        <v>46159</v>
      </c>
      <c r="C506" s="131" t="s">
        <v>7011</v>
      </c>
      <c r="D506" s="131" t="s">
        <v>8976</v>
      </c>
      <c r="E506" s="131">
        <v>13</v>
      </c>
      <c r="F506" s="11">
        <v>0</v>
      </c>
      <c r="G506" s="131">
        <v>0</v>
      </c>
      <c r="H506" s="131">
        <v>7</v>
      </c>
      <c r="I506" s="131">
        <v>0</v>
      </c>
      <c r="J506" s="131">
        <v>0</v>
      </c>
      <c r="K506" s="131">
        <v>0</v>
      </c>
      <c r="L506" s="131">
        <v>7</v>
      </c>
      <c r="M506" s="131" t="s">
        <v>8981</v>
      </c>
      <c r="O506" s="13" t="s">
        <v>8981</v>
      </c>
      <c r="P506" s="13" t="s">
        <v>8979</v>
      </c>
    </row>
    <row r="507" spans="2:16">
      <c r="B507" s="126">
        <v>46159</v>
      </c>
      <c r="C507" s="131" t="s">
        <v>3130</v>
      </c>
      <c r="D507" s="131" t="s">
        <v>8752</v>
      </c>
      <c r="E507" s="131">
        <v>1</v>
      </c>
      <c r="F507" s="11">
        <v>1</v>
      </c>
      <c r="G507" s="131">
        <v>0</v>
      </c>
      <c r="H507" s="131">
        <v>0</v>
      </c>
      <c r="I507" s="131">
        <v>0</v>
      </c>
      <c r="J507" s="131">
        <v>0</v>
      </c>
      <c r="K507" s="131">
        <v>0</v>
      </c>
      <c r="L507" s="131">
        <v>0</v>
      </c>
      <c r="M507" s="131"/>
    </row>
    <row r="508" spans="2:16">
      <c r="B508" s="126">
        <v>46159</v>
      </c>
      <c r="C508" s="131" t="s">
        <v>635</v>
      </c>
      <c r="D508" s="131" t="s">
        <v>8952</v>
      </c>
      <c r="E508" s="131">
        <v>2</v>
      </c>
      <c r="F508" s="11">
        <v>2</v>
      </c>
      <c r="G508" s="131">
        <v>0</v>
      </c>
      <c r="H508" s="131">
        <v>0</v>
      </c>
      <c r="I508" s="131">
        <v>0</v>
      </c>
      <c r="J508" s="131">
        <v>0</v>
      </c>
      <c r="K508" s="131">
        <v>0</v>
      </c>
      <c r="L508" s="131">
        <v>0</v>
      </c>
      <c r="M508" s="131"/>
    </row>
    <row r="509" spans="2:16">
      <c r="B509" s="126">
        <v>46159</v>
      </c>
      <c r="C509" s="131" t="s">
        <v>7011</v>
      </c>
      <c r="D509" s="131" t="s">
        <v>8977</v>
      </c>
      <c r="E509" s="131">
        <v>1</v>
      </c>
      <c r="F509" s="11">
        <v>1</v>
      </c>
      <c r="G509" s="131">
        <v>0</v>
      </c>
      <c r="H509" s="131">
        <v>4</v>
      </c>
      <c r="I509" s="131">
        <v>0</v>
      </c>
      <c r="J509" s="131">
        <v>0</v>
      </c>
      <c r="K509" s="131">
        <v>0</v>
      </c>
      <c r="L509" s="131">
        <v>4</v>
      </c>
      <c r="M509" s="131" t="s">
        <v>8982</v>
      </c>
    </row>
    <row r="510" spans="2:16" ht="16.5" customHeight="1">
      <c r="B510" s="126">
        <v>46160</v>
      </c>
      <c r="C510" s="131" t="s">
        <v>635</v>
      </c>
      <c r="D510" s="131" t="s">
        <v>8983</v>
      </c>
      <c r="E510" s="131">
        <v>12</v>
      </c>
      <c r="F510" s="11">
        <v>0</v>
      </c>
      <c r="G510" s="131">
        <v>0</v>
      </c>
      <c r="H510" s="131">
        <v>0</v>
      </c>
      <c r="I510" s="131">
        <v>0</v>
      </c>
      <c r="J510" s="131">
        <v>0</v>
      </c>
      <c r="K510" s="131">
        <v>0</v>
      </c>
      <c r="L510" s="131">
        <v>0</v>
      </c>
      <c r="M510" s="131"/>
    </row>
    <row r="511" spans="2:16" ht="16.5" customHeight="1">
      <c r="B511" s="126">
        <v>46160</v>
      </c>
      <c r="C511" s="131" t="s">
        <v>3130</v>
      </c>
      <c r="D511" s="131" t="s">
        <v>8715</v>
      </c>
      <c r="E511" s="131">
        <v>1</v>
      </c>
      <c r="F511" s="11">
        <v>0</v>
      </c>
      <c r="G511" s="131">
        <v>0</v>
      </c>
      <c r="H511" s="131">
        <v>0</v>
      </c>
      <c r="I511" s="131">
        <v>0</v>
      </c>
      <c r="J511" s="131">
        <v>0</v>
      </c>
      <c r="K511" s="131">
        <v>0</v>
      </c>
      <c r="L511" s="131">
        <v>0</v>
      </c>
      <c r="M511" s="13"/>
    </row>
    <row r="512" spans="2:16">
      <c r="B512" s="126">
        <v>46160</v>
      </c>
      <c r="C512" s="131" t="s">
        <v>3904</v>
      </c>
      <c r="D512" s="131" t="s">
        <v>8746</v>
      </c>
      <c r="E512" s="131">
        <v>3</v>
      </c>
      <c r="F512" s="11">
        <v>0</v>
      </c>
      <c r="G512" s="131">
        <v>0</v>
      </c>
      <c r="H512" s="131">
        <v>1</v>
      </c>
      <c r="I512" s="131">
        <v>0</v>
      </c>
      <c r="J512" s="131">
        <v>0</v>
      </c>
      <c r="K512" s="131">
        <v>0</v>
      </c>
      <c r="L512" s="131">
        <v>1</v>
      </c>
      <c r="M512" s="131" t="s">
        <v>8991</v>
      </c>
      <c r="N512" s="131" t="s">
        <v>9010</v>
      </c>
    </row>
    <row r="513" spans="2:16">
      <c r="B513" s="126">
        <v>46160</v>
      </c>
      <c r="C513" s="131" t="s">
        <v>635</v>
      </c>
      <c r="D513" s="131" t="s">
        <v>8984</v>
      </c>
      <c r="E513" s="131">
        <v>1</v>
      </c>
      <c r="F513" s="11">
        <v>0</v>
      </c>
      <c r="G513" s="131">
        <v>0</v>
      </c>
      <c r="H513" s="131">
        <v>0</v>
      </c>
      <c r="I513" s="131">
        <v>0</v>
      </c>
      <c r="J513" s="131">
        <v>0</v>
      </c>
      <c r="K513" s="131">
        <v>0</v>
      </c>
      <c r="L513" s="131">
        <v>0</v>
      </c>
      <c r="M513" s="131"/>
    </row>
    <row r="514" spans="2:16">
      <c r="B514" s="126">
        <v>46160</v>
      </c>
      <c r="C514" s="131" t="s">
        <v>635</v>
      </c>
      <c r="D514" s="131" t="s">
        <v>8883</v>
      </c>
      <c r="E514" s="131">
        <v>1</v>
      </c>
      <c r="F514" s="11">
        <v>0</v>
      </c>
      <c r="G514" s="131">
        <v>0</v>
      </c>
      <c r="H514" s="131">
        <v>0</v>
      </c>
      <c r="I514" s="131">
        <v>0</v>
      </c>
      <c r="J514" s="131">
        <v>0</v>
      </c>
      <c r="K514" s="131">
        <v>0</v>
      </c>
      <c r="L514" s="131">
        <v>0</v>
      </c>
      <c r="M514" s="131"/>
    </row>
    <row r="515" spans="2:16" ht="16.5" customHeight="1">
      <c r="B515" s="126">
        <v>46160</v>
      </c>
      <c r="C515" s="131" t="s">
        <v>635</v>
      </c>
      <c r="D515" s="131" t="s">
        <v>8985</v>
      </c>
      <c r="E515" s="131">
        <v>8</v>
      </c>
      <c r="F515" s="11">
        <v>0</v>
      </c>
      <c r="G515" s="131">
        <v>0</v>
      </c>
      <c r="H515" s="131">
        <v>0</v>
      </c>
      <c r="I515" s="131">
        <v>0</v>
      </c>
      <c r="J515" s="131">
        <v>0</v>
      </c>
      <c r="K515" s="131">
        <v>0</v>
      </c>
      <c r="L515" s="131">
        <v>0</v>
      </c>
      <c r="M515" s="131"/>
    </row>
    <row r="516" spans="2:16" ht="16.5" customHeight="1">
      <c r="B516" s="126">
        <v>46160</v>
      </c>
      <c r="C516" s="131" t="s">
        <v>7011</v>
      </c>
      <c r="D516" s="131" t="s">
        <v>8880</v>
      </c>
      <c r="E516" s="131">
        <v>1</v>
      </c>
      <c r="F516" s="11">
        <v>0</v>
      </c>
      <c r="G516" s="131">
        <v>0</v>
      </c>
      <c r="H516" s="131">
        <v>0</v>
      </c>
      <c r="I516" s="131">
        <v>0</v>
      </c>
      <c r="J516" s="131">
        <v>0</v>
      </c>
      <c r="K516" s="131">
        <v>0</v>
      </c>
      <c r="L516" s="131">
        <v>0</v>
      </c>
      <c r="M516" s="131"/>
    </row>
    <row r="517" spans="2:16">
      <c r="B517" s="126">
        <v>46160</v>
      </c>
      <c r="C517" s="131" t="s">
        <v>7011</v>
      </c>
      <c r="D517" s="131" t="s">
        <v>8986</v>
      </c>
      <c r="E517" s="131">
        <v>13</v>
      </c>
      <c r="F517" s="11">
        <v>0</v>
      </c>
      <c r="G517" s="131">
        <v>0</v>
      </c>
      <c r="H517" s="131">
        <v>2</v>
      </c>
      <c r="I517" s="131">
        <v>0</v>
      </c>
      <c r="J517" s="131">
        <v>0</v>
      </c>
      <c r="K517" s="131">
        <v>0</v>
      </c>
      <c r="L517" s="131">
        <v>2</v>
      </c>
      <c r="M517" s="131" t="s">
        <v>8992</v>
      </c>
    </row>
    <row r="518" spans="2:16">
      <c r="B518" s="126">
        <v>46161</v>
      </c>
      <c r="C518" s="131" t="s">
        <v>635</v>
      </c>
      <c r="D518" s="131" t="s">
        <v>8918</v>
      </c>
      <c r="E518" s="131">
        <v>1</v>
      </c>
      <c r="F518" s="11">
        <v>0</v>
      </c>
      <c r="G518" s="131">
        <v>0</v>
      </c>
      <c r="H518" s="131">
        <v>0</v>
      </c>
      <c r="I518" s="131">
        <v>0</v>
      </c>
      <c r="J518" s="131">
        <v>0</v>
      </c>
      <c r="K518" s="131">
        <v>0</v>
      </c>
      <c r="L518" s="131">
        <v>0</v>
      </c>
      <c r="M518" s="131"/>
    </row>
    <row r="519" spans="2:16">
      <c r="B519" s="126">
        <v>46161</v>
      </c>
      <c r="C519" s="131" t="s">
        <v>3130</v>
      </c>
      <c r="D519" s="131" t="s">
        <v>8937</v>
      </c>
      <c r="E519" s="131">
        <v>2</v>
      </c>
      <c r="F519" s="11">
        <v>0</v>
      </c>
      <c r="G519" s="131">
        <v>0</v>
      </c>
      <c r="H519" s="131">
        <v>1</v>
      </c>
      <c r="I519" s="131">
        <v>0</v>
      </c>
      <c r="J519" s="131">
        <v>0</v>
      </c>
      <c r="K519" s="131">
        <v>0</v>
      </c>
      <c r="L519" s="131">
        <v>1</v>
      </c>
      <c r="M519" s="131"/>
      <c r="O519" s="131" t="s">
        <v>9008</v>
      </c>
      <c r="P519" s="131" t="s">
        <v>9008</v>
      </c>
    </row>
    <row r="520" spans="2:16">
      <c r="B520" s="126">
        <v>46161</v>
      </c>
      <c r="C520" s="131" t="s">
        <v>3130</v>
      </c>
      <c r="D520" s="131" t="s">
        <v>8716</v>
      </c>
      <c r="E520" s="131">
        <v>1</v>
      </c>
      <c r="F520" s="11">
        <v>0</v>
      </c>
      <c r="G520" s="131">
        <v>0</v>
      </c>
      <c r="H520" s="131">
        <v>0</v>
      </c>
      <c r="I520" s="131">
        <v>0</v>
      </c>
      <c r="J520" s="131">
        <v>0</v>
      </c>
      <c r="K520" s="131">
        <v>0</v>
      </c>
      <c r="L520" s="131">
        <v>0</v>
      </c>
      <c r="M520" s="131"/>
      <c r="O520" s="131"/>
      <c r="P520" s="131"/>
    </row>
    <row r="521" spans="2:16" ht="16.5" customHeight="1">
      <c r="B521" s="126">
        <v>46161</v>
      </c>
      <c r="C521" s="131" t="s">
        <v>3904</v>
      </c>
      <c r="D521" s="131" t="s">
        <v>8832</v>
      </c>
      <c r="E521" s="131">
        <v>1</v>
      </c>
      <c r="F521" s="11">
        <v>0</v>
      </c>
      <c r="G521" s="131">
        <v>0</v>
      </c>
      <c r="H521" s="131">
        <v>0</v>
      </c>
      <c r="I521" s="131">
        <v>0</v>
      </c>
      <c r="J521" s="131">
        <v>0</v>
      </c>
      <c r="K521" s="131">
        <v>0</v>
      </c>
      <c r="L521" s="131">
        <v>0</v>
      </c>
      <c r="M521" s="131"/>
      <c r="O521" s="131"/>
      <c r="P521" s="131"/>
    </row>
    <row r="522" spans="2:16" ht="16.5" customHeight="1">
      <c r="B522" s="126">
        <v>46161</v>
      </c>
      <c r="C522" s="131" t="s">
        <v>3904</v>
      </c>
      <c r="D522" s="131" t="s">
        <v>8576</v>
      </c>
      <c r="E522" s="131">
        <v>2</v>
      </c>
      <c r="F522" s="11">
        <v>0</v>
      </c>
      <c r="G522" s="131">
        <v>0</v>
      </c>
      <c r="H522" s="131">
        <v>0</v>
      </c>
      <c r="I522" s="131">
        <v>0</v>
      </c>
      <c r="J522" s="131">
        <v>0</v>
      </c>
      <c r="K522" s="131">
        <v>0</v>
      </c>
      <c r="L522" s="131">
        <v>0</v>
      </c>
      <c r="M522" s="131"/>
      <c r="O522" s="131"/>
      <c r="P522" s="131"/>
    </row>
    <row r="523" spans="2:16">
      <c r="B523" s="126">
        <v>46161</v>
      </c>
      <c r="C523" s="131" t="s">
        <v>3130</v>
      </c>
      <c r="D523" s="131" t="s">
        <v>8998</v>
      </c>
      <c r="E523" s="131">
        <v>1</v>
      </c>
      <c r="F523" s="11">
        <v>0</v>
      </c>
      <c r="G523" s="131">
        <v>0</v>
      </c>
      <c r="H523" s="131">
        <v>1</v>
      </c>
      <c r="I523" s="131">
        <v>0</v>
      </c>
      <c r="J523" s="131">
        <v>0</v>
      </c>
      <c r="K523" s="131">
        <v>0</v>
      </c>
      <c r="L523" s="131">
        <v>1</v>
      </c>
      <c r="M523" s="131" t="s">
        <v>9005</v>
      </c>
      <c r="O523" s="131"/>
      <c r="P523" s="131"/>
    </row>
    <row r="524" spans="2:16">
      <c r="B524" s="126">
        <v>46161</v>
      </c>
      <c r="C524" s="131" t="s">
        <v>3130</v>
      </c>
      <c r="D524" s="131" t="s">
        <v>8879</v>
      </c>
      <c r="E524" s="131">
        <v>1</v>
      </c>
      <c r="F524" s="11">
        <v>0</v>
      </c>
      <c r="G524" s="131">
        <v>0</v>
      </c>
      <c r="H524" s="131">
        <v>0</v>
      </c>
      <c r="I524" s="131">
        <v>0</v>
      </c>
      <c r="J524" s="131">
        <v>0</v>
      </c>
      <c r="K524" s="131">
        <v>0</v>
      </c>
      <c r="L524" s="131">
        <v>0</v>
      </c>
      <c r="M524" s="131"/>
      <c r="O524" s="131"/>
      <c r="P524" s="131"/>
    </row>
    <row r="525" spans="2:16">
      <c r="B525" s="126">
        <v>46161</v>
      </c>
      <c r="C525" s="131" t="s">
        <v>3904</v>
      </c>
      <c r="D525" s="131" t="s">
        <v>8812</v>
      </c>
      <c r="E525" s="131">
        <v>3</v>
      </c>
      <c r="F525" s="11">
        <v>0</v>
      </c>
      <c r="G525" s="131">
        <v>0</v>
      </c>
      <c r="H525" s="131">
        <v>0</v>
      </c>
      <c r="I525" s="131">
        <v>0</v>
      </c>
      <c r="J525" s="131">
        <v>0</v>
      </c>
      <c r="K525" s="131">
        <v>0</v>
      </c>
      <c r="L525" s="131">
        <v>0</v>
      </c>
      <c r="M525" s="131"/>
      <c r="O525" s="131"/>
      <c r="P525" s="131"/>
    </row>
    <row r="526" spans="2:16">
      <c r="B526" s="126">
        <v>46161</v>
      </c>
      <c r="C526" s="131" t="s">
        <v>3904</v>
      </c>
      <c r="D526" s="131" t="s">
        <v>8810</v>
      </c>
      <c r="E526" s="131">
        <v>4</v>
      </c>
      <c r="F526" s="11">
        <v>0</v>
      </c>
      <c r="G526" s="131">
        <v>0</v>
      </c>
      <c r="H526" s="131">
        <v>0</v>
      </c>
      <c r="I526" s="131">
        <v>0</v>
      </c>
      <c r="J526" s="131">
        <v>0</v>
      </c>
      <c r="K526" s="131">
        <v>0</v>
      </c>
      <c r="L526" s="131">
        <v>0</v>
      </c>
      <c r="M526" s="131"/>
      <c r="O526" s="131"/>
      <c r="P526" s="131"/>
    </row>
    <row r="527" spans="2:16">
      <c r="B527" s="126">
        <v>46161</v>
      </c>
      <c r="C527" s="131" t="s">
        <v>3130</v>
      </c>
      <c r="D527" s="131" t="s">
        <v>8854</v>
      </c>
      <c r="E527" s="131">
        <v>4</v>
      </c>
      <c r="F527" s="11">
        <v>0</v>
      </c>
      <c r="G527" s="131">
        <v>0</v>
      </c>
      <c r="H527" s="131">
        <v>2</v>
      </c>
      <c r="I527" s="131">
        <v>0</v>
      </c>
      <c r="J527" s="131">
        <v>0</v>
      </c>
      <c r="K527" s="131">
        <v>0</v>
      </c>
      <c r="L527" s="131">
        <v>2</v>
      </c>
      <c r="M527" s="131" t="s">
        <v>9005</v>
      </c>
      <c r="O527" s="131"/>
      <c r="P527" s="131"/>
    </row>
    <row r="528" spans="2:16">
      <c r="B528" s="126">
        <v>46161</v>
      </c>
      <c r="C528" s="131" t="s">
        <v>7011</v>
      </c>
      <c r="D528" s="131" t="s">
        <v>8999</v>
      </c>
      <c r="E528" s="131">
        <v>13</v>
      </c>
      <c r="F528" s="11">
        <v>0</v>
      </c>
      <c r="G528" s="131">
        <v>0</v>
      </c>
      <c r="H528" s="131">
        <v>2</v>
      </c>
      <c r="I528" s="131">
        <v>0</v>
      </c>
      <c r="J528" s="131">
        <v>0</v>
      </c>
      <c r="K528" s="131">
        <v>0</v>
      </c>
      <c r="L528" s="131">
        <v>2</v>
      </c>
      <c r="M528" s="131" t="s">
        <v>9004</v>
      </c>
      <c r="O528" s="131"/>
      <c r="P528" s="131"/>
    </row>
    <row r="529" spans="2:16">
      <c r="B529" s="126">
        <v>46161</v>
      </c>
      <c r="C529" s="131" t="s">
        <v>7011</v>
      </c>
      <c r="D529" s="131" t="s">
        <v>8686</v>
      </c>
      <c r="E529" s="131">
        <v>1</v>
      </c>
      <c r="F529" s="11">
        <v>1</v>
      </c>
      <c r="G529" s="131">
        <v>0</v>
      </c>
      <c r="H529" s="131">
        <v>4</v>
      </c>
      <c r="I529" s="131">
        <v>0</v>
      </c>
      <c r="J529" s="131">
        <v>0</v>
      </c>
      <c r="K529" s="131">
        <v>0</v>
      </c>
      <c r="L529" s="131">
        <v>4</v>
      </c>
      <c r="M529" s="131" t="s">
        <v>9006</v>
      </c>
      <c r="O529" s="131" t="s">
        <v>9008</v>
      </c>
      <c r="P529" s="131" t="s">
        <v>9009</v>
      </c>
    </row>
    <row r="530" spans="2:16">
      <c r="B530" s="126">
        <v>46161</v>
      </c>
      <c r="C530" s="131" t="s">
        <v>3130</v>
      </c>
      <c r="D530" s="131" t="s">
        <v>9007</v>
      </c>
      <c r="E530" s="131">
        <v>7</v>
      </c>
      <c r="F530" s="11">
        <v>1</v>
      </c>
      <c r="G530" s="131">
        <v>0</v>
      </c>
      <c r="H530" s="131">
        <v>2</v>
      </c>
      <c r="I530" s="131">
        <v>0</v>
      </c>
      <c r="J530" s="131">
        <v>0</v>
      </c>
      <c r="K530" s="131">
        <v>0</v>
      </c>
      <c r="L530" s="131">
        <v>2</v>
      </c>
      <c r="M530" s="131" t="s">
        <v>9004</v>
      </c>
      <c r="O530" s="131" t="s">
        <v>9009</v>
      </c>
      <c r="P530" s="131" t="s">
        <v>9008</v>
      </c>
    </row>
    <row r="531" spans="2:16">
      <c r="B531" s="126">
        <v>46162</v>
      </c>
      <c r="C531" s="131" t="s">
        <v>635</v>
      </c>
      <c r="D531" s="131" t="s">
        <v>9019</v>
      </c>
      <c r="E531" s="131">
        <v>5</v>
      </c>
      <c r="F531" s="11">
        <v>2</v>
      </c>
      <c r="G531" s="131">
        <v>0</v>
      </c>
      <c r="H531" s="131">
        <v>7</v>
      </c>
      <c r="I531" s="131">
        <v>0</v>
      </c>
      <c r="J531" s="131">
        <v>0</v>
      </c>
      <c r="K531" s="131">
        <v>0</v>
      </c>
      <c r="L531" s="131">
        <v>7</v>
      </c>
      <c r="M531" s="131" t="s">
        <v>9020</v>
      </c>
      <c r="O531" s="13" t="s">
        <v>9021</v>
      </c>
      <c r="P531" s="13" t="s">
        <v>9020</v>
      </c>
    </row>
    <row r="532" spans="2:16">
      <c r="B532" s="126">
        <v>46162</v>
      </c>
      <c r="C532" s="131" t="s">
        <v>3130</v>
      </c>
      <c r="D532" s="131" t="s">
        <v>8958</v>
      </c>
      <c r="E532" s="131">
        <v>3</v>
      </c>
      <c r="F532" s="11">
        <v>0</v>
      </c>
      <c r="G532" s="131">
        <v>0</v>
      </c>
      <c r="H532" s="131">
        <v>0</v>
      </c>
      <c r="I532" s="131">
        <v>0</v>
      </c>
      <c r="J532" s="131">
        <v>0</v>
      </c>
      <c r="K532" s="131">
        <v>0</v>
      </c>
      <c r="L532" s="131">
        <v>0</v>
      </c>
      <c r="M532" s="131"/>
    </row>
    <row r="533" spans="2:16">
      <c r="B533" s="126">
        <v>46162</v>
      </c>
      <c r="C533" s="131" t="s">
        <v>3130</v>
      </c>
      <c r="D533" s="131" t="s">
        <v>8884</v>
      </c>
      <c r="E533" s="131">
        <v>1</v>
      </c>
      <c r="F533" s="11">
        <v>0</v>
      </c>
      <c r="G533" s="131">
        <v>0</v>
      </c>
      <c r="H533" s="131">
        <v>0</v>
      </c>
      <c r="I533" s="131">
        <v>0</v>
      </c>
      <c r="J533" s="131">
        <v>0</v>
      </c>
      <c r="K533" s="131">
        <v>0</v>
      </c>
      <c r="L533" s="131">
        <v>0</v>
      </c>
      <c r="M533" s="131"/>
      <c r="O533" s="131"/>
      <c r="P533" s="131"/>
    </row>
    <row r="534" spans="2:16">
      <c r="B534" s="126">
        <v>46162</v>
      </c>
      <c r="C534" s="131" t="s">
        <v>3130</v>
      </c>
      <c r="D534" s="131" t="s">
        <v>8752</v>
      </c>
      <c r="E534" s="131">
        <v>1</v>
      </c>
      <c r="F534" s="11">
        <v>0</v>
      </c>
      <c r="G534" s="131">
        <v>0</v>
      </c>
      <c r="H534" s="131">
        <v>0</v>
      </c>
      <c r="I534" s="131">
        <v>0</v>
      </c>
      <c r="J534" s="131">
        <v>0</v>
      </c>
      <c r="K534" s="131">
        <v>0</v>
      </c>
      <c r="L534" s="131">
        <v>0</v>
      </c>
      <c r="M534" s="131"/>
      <c r="O534" s="131"/>
      <c r="P534" s="131"/>
    </row>
    <row r="535" spans="2:16">
      <c r="B535" s="126">
        <v>46162</v>
      </c>
      <c r="C535" s="131" t="s">
        <v>7011</v>
      </c>
      <c r="D535" s="131" t="s">
        <v>8743</v>
      </c>
      <c r="E535" s="131">
        <v>3</v>
      </c>
      <c r="F535" s="11">
        <v>0</v>
      </c>
      <c r="G535" s="131">
        <v>0</v>
      </c>
      <c r="H535" s="131">
        <v>0</v>
      </c>
      <c r="I535" s="131">
        <v>0</v>
      </c>
      <c r="J535" s="131">
        <v>0</v>
      </c>
      <c r="K535" s="131">
        <v>0</v>
      </c>
      <c r="L535" s="131">
        <v>0</v>
      </c>
      <c r="M535" s="131"/>
      <c r="O535" s="131"/>
      <c r="P535" s="131"/>
    </row>
    <row r="536" spans="2:16">
      <c r="B536" s="126">
        <v>46162</v>
      </c>
      <c r="C536" s="131" t="s">
        <v>3130</v>
      </c>
      <c r="D536" s="131" t="s">
        <v>9013</v>
      </c>
      <c r="E536" s="131">
        <v>13</v>
      </c>
      <c r="F536" s="11">
        <v>0</v>
      </c>
      <c r="G536" s="131">
        <v>0</v>
      </c>
      <c r="H536" s="131">
        <v>1</v>
      </c>
      <c r="I536" s="131">
        <v>0</v>
      </c>
      <c r="J536" s="131">
        <v>0</v>
      </c>
      <c r="K536" s="131">
        <v>0</v>
      </c>
      <c r="L536" s="131">
        <v>1</v>
      </c>
      <c r="M536" s="131" t="s">
        <v>9022</v>
      </c>
    </row>
    <row r="537" spans="2:16">
      <c r="B537" s="126">
        <v>46162</v>
      </c>
      <c r="C537" s="131" t="s">
        <v>3904</v>
      </c>
      <c r="D537" s="131" t="s">
        <v>9014</v>
      </c>
      <c r="E537" s="131">
        <v>2</v>
      </c>
      <c r="F537" s="11">
        <v>0</v>
      </c>
      <c r="G537" s="131">
        <v>0</v>
      </c>
      <c r="H537" s="131">
        <v>0</v>
      </c>
      <c r="I537" s="131">
        <v>0</v>
      </c>
      <c r="J537" s="131">
        <v>0</v>
      </c>
      <c r="K537" s="131">
        <v>0</v>
      </c>
      <c r="L537" s="131">
        <v>0</v>
      </c>
      <c r="M537" s="131"/>
    </row>
    <row r="538" spans="2:16">
      <c r="B538" s="126">
        <v>46162</v>
      </c>
      <c r="C538" s="131" t="s">
        <v>3130</v>
      </c>
      <c r="D538" s="131" t="s">
        <v>9015</v>
      </c>
      <c r="E538" s="131">
        <v>13</v>
      </c>
      <c r="F538" s="11">
        <v>1</v>
      </c>
      <c r="G538" s="131">
        <v>0</v>
      </c>
      <c r="H538" s="131">
        <v>2</v>
      </c>
      <c r="I538" s="131">
        <v>0</v>
      </c>
      <c r="J538" s="131">
        <v>0</v>
      </c>
      <c r="K538" s="131">
        <v>0</v>
      </c>
      <c r="L538" s="131">
        <v>2</v>
      </c>
      <c r="M538" s="131"/>
      <c r="O538" s="13" t="s">
        <v>9020</v>
      </c>
      <c r="P538" s="13" t="s">
        <v>9023</v>
      </c>
    </row>
    <row r="539" spans="2:16">
      <c r="B539" s="126">
        <v>46162</v>
      </c>
      <c r="C539" s="131" t="s">
        <v>7011</v>
      </c>
      <c r="D539" s="131" t="s">
        <v>9024</v>
      </c>
      <c r="E539" s="131">
        <v>2</v>
      </c>
      <c r="F539" s="11">
        <v>1</v>
      </c>
      <c r="G539" s="131">
        <v>0</v>
      </c>
      <c r="H539" s="131">
        <v>4</v>
      </c>
      <c r="I539" s="131">
        <v>0</v>
      </c>
      <c r="J539" s="131">
        <v>0</v>
      </c>
      <c r="K539" s="131">
        <v>0</v>
      </c>
      <c r="L539" s="131">
        <v>4</v>
      </c>
      <c r="M539" s="131" t="s">
        <v>9020</v>
      </c>
      <c r="O539" s="131"/>
      <c r="P539" s="131"/>
    </row>
    <row r="540" spans="2:16">
      <c r="B540" s="126">
        <v>46162</v>
      </c>
      <c r="C540" s="131" t="s">
        <v>3904</v>
      </c>
      <c r="D540" s="131" t="s">
        <v>8545</v>
      </c>
      <c r="E540" s="131">
        <v>4</v>
      </c>
      <c r="F540" s="11">
        <v>4</v>
      </c>
      <c r="G540" s="131">
        <v>0</v>
      </c>
      <c r="H540" s="131">
        <v>0</v>
      </c>
      <c r="I540" s="131">
        <v>0</v>
      </c>
      <c r="J540" s="131">
        <v>0</v>
      </c>
      <c r="K540" s="131">
        <v>0</v>
      </c>
      <c r="L540" s="131">
        <v>0</v>
      </c>
      <c r="M540" s="131"/>
    </row>
    <row r="541" spans="2:16">
      <c r="B541" s="126">
        <v>46162</v>
      </c>
      <c r="C541" s="131" t="s">
        <v>7011</v>
      </c>
      <c r="D541" s="131" t="s">
        <v>9017</v>
      </c>
      <c r="E541" s="131">
        <v>13</v>
      </c>
      <c r="F541" s="11">
        <v>13</v>
      </c>
      <c r="G541" s="131">
        <v>0</v>
      </c>
      <c r="H541" s="131">
        <v>62</v>
      </c>
      <c r="I541" s="131">
        <v>0</v>
      </c>
      <c r="J541" s="131">
        <v>0</v>
      </c>
      <c r="K541" s="131">
        <v>0</v>
      </c>
      <c r="L541" s="131">
        <v>62</v>
      </c>
      <c r="M541" s="1" t="s">
        <v>9020</v>
      </c>
      <c r="N541" s="13" t="s">
        <v>9020</v>
      </c>
      <c r="O541" s="13" t="s">
        <v>9020</v>
      </c>
      <c r="P541" s="13" t="s">
        <v>9020</v>
      </c>
    </row>
    <row r="542" spans="2:16">
      <c r="B542" s="126">
        <v>46162</v>
      </c>
      <c r="C542" s="131" t="s">
        <v>7011</v>
      </c>
      <c r="D542" s="131" t="s">
        <v>9018</v>
      </c>
      <c r="E542" s="131">
        <v>2</v>
      </c>
      <c r="F542" s="11">
        <v>2</v>
      </c>
      <c r="G542" s="131">
        <v>0</v>
      </c>
      <c r="H542" s="131">
        <v>18</v>
      </c>
      <c r="I542" s="131">
        <v>0</v>
      </c>
      <c r="J542" s="131">
        <v>0</v>
      </c>
      <c r="K542" s="131">
        <v>0</v>
      </c>
      <c r="L542" s="131">
        <v>18</v>
      </c>
      <c r="M542" s="131" t="s">
        <v>9025</v>
      </c>
      <c r="O542" s="13" t="s">
        <v>9022</v>
      </c>
      <c r="P542" s="13" t="s">
        <v>9020</v>
      </c>
    </row>
    <row r="543" spans="2:16">
      <c r="B543" s="127">
        <v>46163</v>
      </c>
      <c r="C543" s="131" t="s">
        <v>3130</v>
      </c>
      <c r="D543" s="131" t="s">
        <v>9028</v>
      </c>
      <c r="E543" s="131">
        <v>10</v>
      </c>
      <c r="F543" s="11">
        <v>0</v>
      </c>
      <c r="G543" s="131">
        <v>0</v>
      </c>
      <c r="H543" s="131">
        <v>0</v>
      </c>
      <c r="I543" s="131">
        <v>0</v>
      </c>
      <c r="J543" s="131">
        <v>0</v>
      </c>
      <c r="K543" s="131">
        <v>0</v>
      </c>
      <c r="L543" s="131">
        <v>0</v>
      </c>
      <c r="M543" s="131"/>
    </row>
    <row r="544" spans="2:16">
      <c r="B544" s="127">
        <v>46163</v>
      </c>
      <c r="C544" s="131" t="s">
        <v>3130</v>
      </c>
      <c r="D544" s="131" t="s">
        <v>9029</v>
      </c>
      <c r="E544" s="131">
        <v>13</v>
      </c>
      <c r="F544" s="11">
        <v>1</v>
      </c>
      <c r="G544" s="131">
        <v>0</v>
      </c>
      <c r="H544" s="131">
        <v>2</v>
      </c>
      <c r="I544" s="131">
        <v>0</v>
      </c>
      <c r="J544" s="131">
        <v>0</v>
      </c>
      <c r="K544" s="131">
        <v>0</v>
      </c>
      <c r="L544" s="131">
        <v>2</v>
      </c>
      <c r="M544" s="131"/>
      <c r="N544" s="13" t="s">
        <v>9041</v>
      </c>
      <c r="O544" s="13" t="s">
        <v>9042</v>
      </c>
      <c r="P544" s="13" t="s">
        <v>9043</v>
      </c>
    </row>
    <row r="545" spans="2:26">
      <c r="B545" s="127">
        <v>46163</v>
      </c>
      <c r="C545" s="131" t="s">
        <v>7011</v>
      </c>
      <c r="D545" s="131" t="s">
        <v>8800</v>
      </c>
      <c r="E545" s="131">
        <v>1</v>
      </c>
      <c r="F545" s="11">
        <v>0</v>
      </c>
      <c r="G545" s="131">
        <v>0</v>
      </c>
      <c r="H545" s="131">
        <v>0</v>
      </c>
      <c r="I545" s="131">
        <v>0</v>
      </c>
      <c r="J545" s="131">
        <v>0</v>
      </c>
      <c r="K545" s="131">
        <v>0</v>
      </c>
      <c r="L545" s="131">
        <v>0</v>
      </c>
      <c r="M545" s="131"/>
    </row>
    <row r="546" spans="2:26">
      <c r="B546" s="127">
        <v>46163</v>
      </c>
      <c r="C546" s="131" t="s">
        <v>7011</v>
      </c>
      <c r="D546" s="131" t="s">
        <v>8920</v>
      </c>
      <c r="E546" s="131">
        <v>1</v>
      </c>
      <c r="F546" s="11">
        <v>0</v>
      </c>
      <c r="G546" s="131">
        <v>0</v>
      </c>
      <c r="H546" s="131">
        <v>0</v>
      </c>
      <c r="I546" s="131">
        <v>0</v>
      </c>
      <c r="J546" s="131">
        <v>0</v>
      </c>
      <c r="K546" s="131">
        <v>0</v>
      </c>
      <c r="L546" s="131">
        <v>0</v>
      </c>
      <c r="M546" s="131"/>
    </row>
    <row r="547" spans="2:26">
      <c r="B547" s="127">
        <v>46163</v>
      </c>
      <c r="C547" s="131" t="s">
        <v>7011</v>
      </c>
      <c r="D547" s="131" t="s">
        <v>8753</v>
      </c>
      <c r="E547" s="131">
        <v>1</v>
      </c>
      <c r="F547" s="11">
        <v>0</v>
      </c>
      <c r="G547" s="131">
        <v>0</v>
      </c>
      <c r="H547" s="131">
        <v>0</v>
      </c>
      <c r="I547" s="131">
        <v>0</v>
      </c>
      <c r="J547" s="131">
        <v>0</v>
      </c>
      <c r="K547" s="131">
        <v>0</v>
      </c>
      <c r="L547" s="131">
        <v>0</v>
      </c>
      <c r="M547" s="131"/>
    </row>
    <row r="548" spans="2:26">
      <c r="B548" s="127">
        <v>46163</v>
      </c>
      <c r="C548" s="131" t="s">
        <v>7011</v>
      </c>
      <c r="D548" s="131" t="s">
        <v>9030</v>
      </c>
      <c r="E548" s="131">
        <v>13</v>
      </c>
      <c r="F548" s="11">
        <v>0</v>
      </c>
      <c r="G548" s="131">
        <v>0</v>
      </c>
      <c r="H548" s="131">
        <v>1</v>
      </c>
      <c r="I548" s="131">
        <v>0</v>
      </c>
      <c r="J548" s="131">
        <v>1</v>
      </c>
      <c r="K548" s="131">
        <v>0</v>
      </c>
      <c r="L548" s="131">
        <v>2</v>
      </c>
      <c r="M548" s="131"/>
      <c r="N548" s="13" t="s">
        <v>9045</v>
      </c>
      <c r="O548" s="13" t="s">
        <v>9044</v>
      </c>
      <c r="P548" s="13" t="s">
        <v>9044</v>
      </c>
    </row>
    <row r="549" spans="2:26">
      <c r="B549" s="127">
        <v>46163</v>
      </c>
      <c r="C549" s="131" t="s">
        <v>635</v>
      </c>
      <c r="D549" s="131" t="s">
        <v>8963</v>
      </c>
      <c r="E549" s="131">
        <v>2</v>
      </c>
      <c r="F549" s="11">
        <v>0</v>
      </c>
      <c r="G549" s="131">
        <v>0</v>
      </c>
      <c r="H549" s="131">
        <v>0</v>
      </c>
      <c r="I549" s="131">
        <v>0</v>
      </c>
      <c r="J549" s="131">
        <v>0</v>
      </c>
      <c r="K549" s="131">
        <v>0</v>
      </c>
      <c r="L549" s="131">
        <v>0</v>
      </c>
      <c r="M549" s="131"/>
    </row>
    <row r="550" spans="2:26">
      <c r="B550" s="127">
        <v>46163</v>
      </c>
      <c r="C550" s="131" t="s">
        <v>3130</v>
      </c>
      <c r="D550" s="131" t="s">
        <v>8950</v>
      </c>
      <c r="E550" s="131">
        <v>9</v>
      </c>
      <c r="F550" s="11">
        <v>0</v>
      </c>
      <c r="G550" s="131">
        <v>0</v>
      </c>
      <c r="H550" s="131">
        <v>0</v>
      </c>
      <c r="I550" s="131">
        <v>0</v>
      </c>
      <c r="J550" s="131">
        <v>0</v>
      </c>
      <c r="K550" s="131">
        <v>0</v>
      </c>
      <c r="L550" s="131">
        <v>0</v>
      </c>
      <c r="M550" s="131"/>
    </row>
    <row r="551" spans="2:26">
      <c r="B551" s="127">
        <v>46163</v>
      </c>
      <c r="C551" s="131" t="s">
        <v>635</v>
      </c>
      <c r="D551" s="131" t="s">
        <v>9031</v>
      </c>
      <c r="E551" s="131">
        <v>7</v>
      </c>
      <c r="F551" s="11">
        <v>0</v>
      </c>
      <c r="G551" s="131">
        <v>0</v>
      </c>
      <c r="H551" s="131">
        <v>0</v>
      </c>
      <c r="I551" s="131">
        <v>0</v>
      </c>
      <c r="J551" s="131">
        <v>0</v>
      </c>
      <c r="K551" s="131">
        <v>0</v>
      </c>
      <c r="L551" s="131">
        <v>0</v>
      </c>
      <c r="M551" s="131"/>
    </row>
    <row r="552" spans="2:26">
      <c r="B552" s="127">
        <v>46163</v>
      </c>
      <c r="C552" s="131" t="s">
        <v>3130</v>
      </c>
      <c r="D552" s="131" t="s">
        <v>9032</v>
      </c>
      <c r="E552" s="131">
        <v>5</v>
      </c>
      <c r="F552" s="11">
        <v>0</v>
      </c>
      <c r="G552" s="131">
        <v>0</v>
      </c>
      <c r="H552" s="131">
        <v>0</v>
      </c>
      <c r="I552" s="131">
        <v>0</v>
      </c>
      <c r="J552" s="131">
        <v>0</v>
      </c>
      <c r="K552" s="131">
        <v>0</v>
      </c>
      <c r="L552" s="131">
        <v>0</v>
      </c>
      <c r="M552" s="131"/>
    </row>
    <row r="553" spans="2:26">
      <c r="B553" s="127">
        <v>46163</v>
      </c>
      <c r="C553" s="131" t="s">
        <v>3904</v>
      </c>
      <c r="D553" s="131" t="s">
        <v>8545</v>
      </c>
      <c r="E553" s="131">
        <v>4</v>
      </c>
      <c r="F553" s="11">
        <v>0</v>
      </c>
      <c r="G553" s="131">
        <v>0</v>
      </c>
      <c r="H553" s="131">
        <v>0</v>
      </c>
      <c r="I553" s="131">
        <v>0</v>
      </c>
      <c r="J553" s="131">
        <v>0</v>
      </c>
      <c r="K553" s="131">
        <v>0</v>
      </c>
      <c r="L553" s="131">
        <v>0</v>
      </c>
      <c r="O553" s="131"/>
    </row>
    <row r="554" spans="2:26">
      <c r="B554" s="127">
        <v>46163</v>
      </c>
      <c r="C554" s="131" t="s">
        <v>7011</v>
      </c>
      <c r="D554" s="131" t="s">
        <v>9033</v>
      </c>
      <c r="E554" s="131">
        <v>7</v>
      </c>
      <c r="F554" s="11">
        <v>0</v>
      </c>
      <c r="G554" s="131">
        <v>0</v>
      </c>
      <c r="H554" s="131">
        <v>0</v>
      </c>
      <c r="I554" s="131">
        <v>0</v>
      </c>
      <c r="J554" s="131">
        <v>0</v>
      </c>
      <c r="K554" s="131">
        <v>0</v>
      </c>
      <c r="L554" s="131">
        <v>0</v>
      </c>
      <c r="M554" s="131"/>
    </row>
    <row r="555" spans="2:26">
      <c r="B555" s="127">
        <v>46163</v>
      </c>
      <c r="C555" s="131" t="s">
        <v>3904</v>
      </c>
      <c r="D555" s="131" t="s">
        <v>9034</v>
      </c>
      <c r="E555" s="131">
        <v>5</v>
      </c>
      <c r="F555" s="11">
        <v>0</v>
      </c>
      <c r="G555" s="131">
        <v>0</v>
      </c>
      <c r="H555" s="131">
        <v>0</v>
      </c>
      <c r="I555" s="131">
        <v>1</v>
      </c>
      <c r="J555" s="131">
        <v>0</v>
      </c>
      <c r="K555" s="131">
        <v>0</v>
      </c>
      <c r="L555" s="131">
        <v>1</v>
      </c>
      <c r="M555" s="131" t="s">
        <v>9044</v>
      </c>
    </row>
    <row r="556" spans="2:26" s="171" customFormat="1">
      <c r="B556" s="127">
        <v>46163</v>
      </c>
      <c r="C556" s="131" t="s">
        <v>7011</v>
      </c>
      <c r="D556" s="131" t="s">
        <v>9035</v>
      </c>
      <c r="E556" s="131">
        <v>11</v>
      </c>
      <c r="F556" s="11">
        <v>0</v>
      </c>
      <c r="G556" s="24">
        <v>0</v>
      </c>
      <c r="H556" s="24">
        <v>4</v>
      </c>
      <c r="I556" s="24">
        <v>0</v>
      </c>
      <c r="J556" s="24">
        <v>0</v>
      </c>
      <c r="K556" s="24">
        <v>0</v>
      </c>
      <c r="L556" s="24">
        <v>4</v>
      </c>
      <c r="M556" s="24"/>
      <c r="N556" s="24"/>
      <c r="O556" s="24" t="s">
        <v>9044</v>
      </c>
      <c r="P556" s="131" t="s">
        <v>9041</v>
      </c>
      <c r="Q556" s="47"/>
      <c r="R556" s="154"/>
      <c r="S556" s="180"/>
      <c r="T556" s="185"/>
      <c r="U556" s="186"/>
      <c r="V556" s="182"/>
      <c r="W556" s="183"/>
      <c r="X556" s="187"/>
      <c r="Y556" s="188"/>
      <c r="Z556" s="189"/>
    </row>
    <row r="557" spans="2:26">
      <c r="B557" s="127">
        <v>46163</v>
      </c>
      <c r="C557" s="131" t="s">
        <v>7011</v>
      </c>
      <c r="D557" s="131" t="s">
        <v>9036</v>
      </c>
      <c r="E557" s="131">
        <v>13</v>
      </c>
      <c r="F557" s="37">
        <v>0</v>
      </c>
      <c r="G557" s="24">
        <v>0</v>
      </c>
      <c r="H557" s="24">
        <v>0</v>
      </c>
      <c r="I557" s="24">
        <v>0</v>
      </c>
      <c r="J557" s="24">
        <v>0</v>
      </c>
      <c r="K557" s="24">
        <v>0</v>
      </c>
      <c r="L557" s="24">
        <v>0</v>
      </c>
      <c r="M557" s="131"/>
    </row>
    <row r="558" spans="2:26">
      <c r="B558" s="127">
        <v>46163</v>
      </c>
      <c r="C558" s="131" t="s">
        <v>635</v>
      </c>
      <c r="D558" s="131" t="s">
        <v>9037</v>
      </c>
      <c r="E558" s="131">
        <v>13</v>
      </c>
      <c r="F558" s="11">
        <v>0</v>
      </c>
      <c r="G558" s="24">
        <v>0</v>
      </c>
      <c r="H558" s="24">
        <v>0</v>
      </c>
      <c r="I558" s="24">
        <v>0</v>
      </c>
      <c r="J558" s="24">
        <v>0</v>
      </c>
      <c r="K558" s="24">
        <v>0</v>
      </c>
      <c r="L558" s="24">
        <v>0</v>
      </c>
      <c r="M558" s="131"/>
    </row>
    <row r="559" spans="2:26">
      <c r="B559" s="127">
        <v>46163</v>
      </c>
      <c r="C559" s="131" t="s">
        <v>3130</v>
      </c>
      <c r="D559" s="131" t="s">
        <v>9038</v>
      </c>
      <c r="E559" s="131">
        <v>11</v>
      </c>
      <c r="F559" s="37">
        <v>0</v>
      </c>
      <c r="G559" s="24">
        <v>0</v>
      </c>
      <c r="H559" s="24">
        <v>0</v>
      </c>
      <c r="I559" s="24">
        <v>0</v>
      </c>
      <c r="J559" s="24">
        <v>0</v>
      </c>
      <c r="K559" s="24">
        <v>0</v>
      </c>
      <c r="L559" s="24">
        <v>0</v>
      </c>
      <c r="M559" s="131"/>
    </row>
    <row r="560" spans="2:26">
      <c r="B560" s="127">
        <v>46163</v>
      </c>
      <c r="C560" s="131" t="s">
        <v>7011</v>
      </c>
      <c r="D560" s="131" t="s">
        <v>8919</v>
      </c>
      <c r="E560" s="131">
        <v>3</v>
      </c>
      <c r="F560" s="11">
        <v>3</v>
      </c>
      <c r="G560" s="131">
        <v>0</v>
      </c>
      <c r="H560" s="131">
        <v>22</v>
      </c>
      <c r="I560" s="131">
        <v>0</v>
      </c>
      <c r="J560" s="131">
        <v>0</v>
      </c>
      <c r="K560" s="131">
        <v>0</v>
      </c>
      <c r="L560" s="131">
        <v>22</v>
      </c>
      <c r="M560" s="131" t="s">
        <v>9041</v>
      </c>
      <c r="O560" s="24" t="s">
        <v>9044</v>
      </c>
      <c r="P560" s="13" t="s">
        <v>9044</v>
      </c>
    </row>
    <row r="561" spans="2:16">
      <c r="B561" s="127">
        <v>46163</v>
      </c>
      <c r="C561" s="131" t="s">
        <v>3130</v>
      </c>
      <c r="D561" s="131" t="s">
        <v>9039</v>
      </c>
      <c r="E561" s="131">
        <v>1</v>
      </c>
      <c r="F561" s="11">
        <v>1</v>
      </c>
      <c r="G561" s="131">
        <v>0</v>
      </c>
      <c r="H561" s="131">
        <v>0</v>
      </c>
      <c r="I561" s="131">
        <v>0</v>
      </c>
      <c r="J561" s="131">
        <v>0</v>
      </c>
      <c r="K561" s="131">
        <v>0</v>
      </c>
      <c r="L561" s="131">
        <v>0</v>
      </c>
      <c r="M561" s="131"/>
      <c r="O561" s="24"/>
      <c r="P561" s="24"/>
    </row>
    <row r="562" spans="2:16">
      <c r="B562" s="127">
        <v>46164</v>
      </c>
      <c r="C562" s="131" t="s">
        <v>7011</v>
      </c>
      <c r="D562" s="131" t="s">
        <v>9048</v>
      </c>
      <c r="E562" s="131">
        <v>13</v>
      </c>
      <c r="F562" s="11">
        <v>0</v>
      </c>
      <c r="G562" s="131">
        <v>0</v>
      </c>
      <c r="H562" s="131">
        <v>3</v>
      </c>
      <c r="I562" s="131">
        <v>0</v>
      </c>
      <c r="J562" s="131">
        <v>0</v>
      </c>
      <c r="K562" s="131">
        <v>0</v>
      </c>
      <c r="L562" s="131">
        <v>3</v>
      </c>
      <c r="M562" s="24" t="s">
        <v>9083</v>
      </c>
    </row>
    <row r="563" spans="2:16">
      <c r="B563" s="127">
        <v>46164</v>
      </c>
      <c r="C563" s="131" t="s">
        <v>7011</v>
      </c>
      <c r="D563" s="131" t="s">
        <v>8977</v>
      </c>
      <c r="E563" s="131">
        <v>1</v>
      </c>
      <c r="F563" s="11">
        <v>0</v>
      </c>
      <c r="G563" s="131">
        <v>0</v>
      </c>
      <c r="H563" s="131">
        <v>1</v>
      </c>
      <c r="I563" s="131">
        <v>0</v>
      </c>
      <c r="J563" s="131">
        <v>0</v>
      </c>
      <c r="K563" s="131">
        <v>0</v>
      </c>
      <c r="L563" s="131">
        <v>1</v>
      </c>
      <c r="M563" s="24" t="s">
        <v>9084</v>
      </c>
      <c r="O563" s="24"/>
      <c r="P563" s="24"/>
    </row>
    <row r="564" spans="2:16">
      <c r="B564" s="127">
        <v>46164</v>
      </c>
      <c r="C564" s="131" t="s">
        <v>3130</v>
      </c>
      <c r="D564" s="131" t="s">
        <v>9049</v>
      </c>
      <c r="E564" s="131">
        <v>3</v>
      </c>
      <c r="F564" s="11">
        <v>0</v>
      </c>
      <c r="G564" s="131">
        <v>0</v>
      </c>
      <c r="H564" s="131">
        <v>0</v>
      </c>
      <c r="I564" s="131">
        <v>0</v>
      </c>
      <c r="J564" s="131">
        <v>0</v>
      </c>
      <c r="K564" s="131">
        <v>0</v>
      </c>
      <c r="L564" s="131">
        <v>0</v>
      </c>
      <c r="M564" s="131"/>
      <c r="O564" s="131"/>
    </row>
    <row r="565" spans="2:16">
      <c r="B565" s="127">
        <v>46164</v>
      </c>
      <c r="C565" s="131" t="s">
        <v>7011</v>
      </c>
      <c r="D565" s="131" t="s">
        <v>9050</v>
      </c>
      <c r="E565" s="131">
        <v>13</v>
      </c>
      <c r="F565" s="11">
        <v>0</v>
      </c>
      <c r="G565" s="131">
        <v>0</v>
      </c>
      <c r="H565" s="131">
        <v>2</v>
      </c>
      <c r="I565" s="131">
        <v>0</v>
      </c>
      <c r="J565" s="131">
        <v>0</v>
      </c>
      <c r="K565" s="131">
        <v>0</v>
      </c>
      <c r="L565" s="131">
        <v>2</v>
      </c>
      <c r="M565" s="24"/>
      <c r="O565" s="131" t="s">
        <v>9085</v>
      </c>
      <c r="P565" s="13" t="s">
        <v>9086</v>
      </c>
    </row>
    <row r="566" spans="2:16">
      <c r="B566" s="127">
        <v>46164</v>
      </c>
      <c r="C566" s="131" t="s">
        <v>3904</v>
      </c>
      <c r="D566" s="131" t="s">
        <v>8735</v>
      </c>
      <c r="E566" s="131">
        <v>1</v>
      </c>
      <c r="F566" s="11">
        <v>0</v>
      </c>
      <c r="G566" s="131">
        <v>0</v>
      </c>
      <c r="H566" s="131">
        <v>0</v>
      </c>
      <c r="I566" s="131">
        <v>0</v>
      </c>
      <c r="J566" s="131">
        <v>0</v>
      </c>
      <c r="K566" s="131">
        <v>0</v>
      </c>
      <c r="L566" s="131">
        <v>0</v>
      </c>
      <c r="M566" s="24"/>
      <c r="O566" s="131"/>
    </row>
    <row r="567" spans="2:16">
      <c r="B567" s="127">
        <v>46164</v>
      </c>
      <c r="C567" s="131" t="s">
        <v>7011</v>
      </c>
      <c r="D567" s="131" t="s">
        <v>9051</v>
      </c>
      <c r="E567" s="131">
        <v>13</v>
      </c>
      <c r="F567" s="11">
        <v>0</v>
      </c>
      <c r="G567" s="131">
        <v>0</v>
      </c>
      <c r="H567" s="131">
        <v>2</v>
      </c>
      <c r="I567" s="131">
        <v>0</v>
      </c>
      <c r="J567" s="131">
        <v>0</v>
      </c>
      <c r="K567" s="131">
        <v>0</v>
      </c>
      <c r="L567" s="131">
        <v>2</v>
      </c>
      <c r="M567" s="131" t="s">
        <v>9083</v>
      </c>
      <c r="O567" s="131"/>
    </row>
    <row r="568" spans="2:16">
      <c r="B568" s="127">
        <v>46164</v>
      </c>
      <c r="C568" s="131" t="s">
        <v>3904</v>
      </c>
      <c r="D568" s="131" t="s">
        <v>8734</v>
      </c>
      <c r="E568" s="131">
        <v>1</v>
      </c>
      <c r="F568" s="11">
        <v>0</v>
      </c>
      <c r="G568" s="131">
        <v>0</v>
      </c>
      <c r="H568" s="131">
        <v>0</v>
      </c>
      <c r="I568" s="131">
        <v>0</v>
      </c>
      <c r="J568" s="131">
        <v>0</v>
      </c>
      <c r="K568" s="131">
        <v>0</v>
      </c>
      <c r="L568" s="131">
        <v>0</v>
      </c>
      <c r="M568" s="131"/>
      <c r="O568" s="131"/>
    </row>
    <row r="569" spans="2:16">
      <c r="B569" s="127">
        <v>46164</v>
      </c>
      <c r="C569" s="131" t="s">
        <v>3904</v>
      </c>
      <c r="D569" s="131" t="s">
        <v>8871</v>
      </c>
      <c r="E569" s="131">
        <v>1</v>
      </c>
      <c r="F569" s="11">
        <v>0</v>
      </c>
      <c r="G569" s="131">
        <v>0</v>
      </c>
      <c r="H569" s="131">
        <v>0</v>
      </c>
      <c r="I569" s="131">
        <v>1</v>
      </c>
      <c r="J569" s="131">
        <v>0</v>
      </c>
      <c r="K569" s="131">
        <v>0</v>
      </c>
      <c r="L569" s="131">
        <v>1</v>
      </c>
      <c r="M569" s="24" t="s">
        <v>9085</v>
      </c>
      <c r="O569" s="24"/>
    </row>
    <row r="570" spans="2:16">
      <c r="B570" s="127">
        <v>46164</v>
      </c>
      <c r="C570" s="131" t="s">
        <v>3904</v>
      </c>
      <c r="D570" s="131" t="s">
        <v>8745</v>
      </c>
      <c r="E570" s="131">
        <v>1</v>
      </c>
      <c r="F570" s="11">
        <v>0</v>
      </c>
      <c r="G570" s="131">
        <v>0</v>
      </c>
      <c r="H570" s="131">
        <v>0</v>
      </c>
      <c r="I570" s="131">
        <v>0</v>
      </c>
      <c r="J570" s="131">
        <v>0</v>
      </c>
      <c r="K570" s="131">
        <v>0</v>
      </c>
      <c r="L570" s="131">
        <v>0</v>
      </c>
      <c r="M570" s="24"/>
      <c r="O570" s="131"/>
    </row>
    <row r="571" spans="2:16">
      <c r="B571" s="127">
        <v>46164</v>
      </c>
      <c r="C571" s="131" t="s">
        <v>3130</v>
      </c>
      <c r="D571" s="131" t="s">
        <v>8881</v>
      </c>
      <c r="E571" s="131">
        <v>2</v>
      </c>
      <c r="F571" s="11">
        <v>0</v>
      </c>
      <c r="G571" s="131">
        <v>0</v>
      </c>
      <c r="H571" s="131">
        <v>0</v>
      </c>
      <c r="I571" s="131">
        <v>0</v>
      </c>
      <c r="J571" s="131">
        <v>0</v>
      </c>
      <c r="K571" s="131">
        <v>0</v>
      </c>
      <c r="L571" s="131">
        <v>0</v>
      </c>
      <c r="M571" s="24"/>
    </row>
    <row r="572" spans="2:16">
      <c r="B572" s="127">
        <v>46164</v>
      </c>
      <c r="C572" s="131" t="s">
        <v>3904</v>
      </c>
      <c r="D572" s="131" t="s">
        <v>8709</v>
      </c>
      <c r="E572" s="131">
        <v>1</v>
      </c>
      <c r="F572" s="11">
        <v>0</v>
      </c>
      <c r="G572" s="131">
        <v>0</v>
      </c>
      <c r="H572" s="131">
        <v>0</v>
      </c>
      <c r="I572" s="131">
        <v>0</v>
      </c>
      <c r="J572" s="131">
        <v>0</v>
      </c>
      <c r="K572" s="131">
        <v>0</v>
      </c>
      <c r="L572" s="131">
        <v>0</v>
      </c>
    </row>
    <row r="573" spans="2:16">
      <c r="B573" s="127">
        <v>46164</v>
      </c>
      <c r="C573" s="131" t="s">
        <v>3904</v>
      </c>
      <c r="D573" s="131" t="s">
        <v>8758</v>
      </c>
      <c r="E573" s="131">
        <v>5</v>
      </c>
      <c r="F573" s="11">
        <v>0</v>
      </c>
      <c r="G573" s="131">
        <v>0</v>
      </c>
      <c r="H573" s="131">
        <v>0</v>
      </c>
      <c r="I573" s="131">
        <v>0</v>
      </c>
      <c r="J573" s="131">
        <v>0</v>
      </c>
      <c r="K573" s="131">
        <v>0</v>
      </c>
      <c r="L573" s="131">
        <v>0</v>
      </c>
      <c r="O573" s="24"/>
      <c r="P573" s="24"/>
    </row>
    <row r="574" spans="2:16">
      <c r="B574" s="127">
        <v>46164</v>
      </c>
      <c r="C574" s="131" t="s">
        <v>3130</v>
      </c>
      <c r="D574" s="131" t="s">
        <v>9052</v>
      </c>
      <c r="E574" s="131">
        <v>6</v>
      </c>
      <c r="F574" s="11">
        <v>0</v>
      </c>
      <c r="G574" s="131">
        <v>0</v>
      </c>
      <c r="H574" s="131">
        <v>0</v>
      </c>
      <c r="I574" s="131">
        <v>0</v>
      </c>
      <c r="J574" s="131">
        <v>0</v>
      </c>
      <c r="K574" s="131">
        <v>0</v>
      </c>
      <c r="L574" s="131">
        <v>0</v>
      </c>
      <c r="M574" s="131"/>
    </row>
    <row r="575" spans="2:16" ht="16.5" customHeight="1">
      <c r="B575" s="127">
        <v>46164</v>
      </c>
      <c r="C575" s="131" t="s">
        <v>7011</v>
      </c>
      <c r="D575" s="131" t="s">
        <v>9053</v>
      </c>
      <c r="E575" s="131">
        <v>13</v>
      </c>
      <c r="F575" s="11">
        <v>0</v>
      </c>
      <c r="G575" s="131">
        <v>0</v>
      </c>
      <c r="H575" s="131">
        <v>0</v>
      </c>
      <c r="I575" s="131">
        <v>0</v>
      </c>
      <c r="J575" s="131">
        <v>0</v>
      </c>
      <c r="K575" s="131">
        <v>0</v>
      </c>
      <c r="L575" s="131">
        <v>0</v>
      </c>
      <c r="M575" s="131"/>
    </row>
    <row r="576" spans="2:16" ht="16.5" customHeight="1">
      <c r="B576" s="127">
        <v>46164</v>
      </c>
      <c r="C576" s="131" t="s">
        <v>635</v>
      </c>
      <c r="D576" s="131" t="s">
        <v>9054</v>
      </c>
      <c r="E576" s="131">
        <v>6</v>
      </c>
      <c r="F576" s="11">
        <v>6</v>
      </c>
      <c r="G576" s="131">
        <v>0</v>
      </c>
      <c r="H576" s="131">
        <v>16</v>
      </c>
      <c r="I576" s="131">
        <v>0</v>
      </c>
      <c r="J576" s="131">
        <v>0</v>
      </c>
      <c r="K576" s="131">
        <v>0</v>
      </c>
      <c r="L576" s="131">
        <v>16</v>
      </c>
      <c r="M576" s="131" t="s">
        <v>9087</v>
      </c>
      <c r="O576" s="13" t="s">
        <v>9085</v>
      </c>
      <c r="P576" s="13" t="s">
        <v>9088</v>
      </c>
    </row>
    <row r="577" spans="2:16" ht="16.5" customHeight="1">
      <c r="B577" s="127">
        <v>46164</v>
      </c>
      <c r="C577" s="131" t="s">
        <v>3130</v>
      </c>
      <c r="D577" s="131" t="s">
        <v>9055</v>
      </c>
      <c r="E577" s="131">
        <v>1</v>
      </c>
      <c r="F577" s="11">
        <v>1</v>
      </c>
      <c r="G577" s="131">
        <v>0</v>
      </c>
      <c r="H577" s="131">
        <v>2</v>
      </c>
      <c r="I577" s="131">
        <v>0</v>
      </c>
      <c r="J577" s="131">
        <v>0</v>
      </c>
      <c r="K577" s="131">
        <v>0</v>
      </c>
      <c r="L577" s="131">
        <v>2</v>
      </c>
      <c r="M577" s="131" t="s">
        <v>9088</v>
      </c>
    </row>
    <row r="578" spans="2:16">
      <c r="B578" s="127">
        <v>46164</v>
      </c>
      <c r="C578" s="131" t="s">
        <v>635</v>
      </c>
      <c r="D578" s="131" t="s">
        <v>8885</v>
      </c>
      <c r="E578" s="131">
        <v>7</v>
      </c>
      <c r="F578" s="11">
        <v>7</v>
      </c>
      <c r="G578" s="131">
        <v>0</v>
      </c>
      <c r="H578" s="131">
        <v>28</v>
      </c>
      <c r="I578" s="131">
        <v>0</v>
      </c>
      <c r="J578" s="131">
        <v>0</v>
      </c>
      <c r="K578" s="131">
        <v>0</v>
      </c>
      <c r="L578" s="131">
        <v>28</v>
      </c>
      <c r="M578" s="131" t="s">
        <v>9083</v>
      </c>
      <c r="O578" s="13" t="s">
        <v>9087</v>
      </c>
      <c r="P578" s="13" t="s">
        <v>9083</v>
      </c>
    </row>
    <row r="579" spans="2:16">
      <c r="B579" s="127">
        <v>46164</v>
      </c>
      <c r="C579" s="131" t="s">
        <v>3904</v>
      </c>
      <c r="D579" s="131" t="s">
        <v>8748</v>
      </c>
      <c r="E579" s="131">
        <v>1</v>
      </c>
      <c r="F579" s="11">
        <v>1</v>
      </c>
      <c r="G579" s="131">
        <v>0</v>
      </c>
      <c r="H579" s="131">
        <v>0</v>
      </c>
      <c r="I579" s="131">
        <v>0</v>
      </c>
      <c r="J579" s="131">
        <v>0</v>
      </c>
      <c r="K579" s="131">
        <v>0</v>
      </c>
      <c r="L579" s="131">
        <v>0</v>
      </c>
      <c r="M579" s="131"/>
    </row>
    <row r="580" spans="2:16">
      <c r="B580" s="127">
        <v>46164</v>
      </c>
      <c r="C580" s="131" t="s">
        <v>7011</v>
      </c>
      <c r="D580" s="131" t="s">
        <v>9056</v>
      </c>
      <c r="E580" s="131">
        <v>13</v>
      </c>
      <c r="F580" s="11">
        <v>13</v>
      </c>
      <c r="G580" s="131">
        <v>0</v>
      </c>
      <c r="H580" s="131">
        <v>0</v>
      </c>
      <c r="I580" s="131">
        <v>0</v>
      </c>
      <c r="J580" s="131">
        <v>0</v>
      </c>
      <c r="K580" s="131">
        <v>0</v>
      </c>
      <c r="L580" s="131">
        <v>0</v>
      </c>
      <c r="M580" s="131"/>
    </row>
    <row r="581" spans="2:16" ht="16.5" customHeight="1">
      <c r="B581" s="9">
        <v>46165</v>
      </c>
      <c r="C581" s="131" t="s">
        <v>635</v>
      </c>
      <c r="D581" s="131" t="s">
        <v>9057</v>
      </c>
      <c r="E581" s="131">
        <v>4</v>
      </c>
      <c r="F581" s="11">
        <v>4</v>
      </c>
      <c r="G581" s="131">
        <v>0</v>
      </c>
      <c r="H581" s="131">
        <v>0</v>
      </c>
      <c r="I581" s="131">
        <v>0</v>
      </c>
      <c r="J581" s="131">
        <v>0</v>
      </c>
      <c r="K581" s="131">
        <v>0</v>
      </c>
      <c r="L581" s="131">
        <v>0</v>
      </c>
      <c r="M581" s="131"/>
    </row>
    <row r="582" spans="2:16" ht="16.5" customHeight="1">
      <c r="B582" s="9">
        <v>46165</v>
      </c>
      <c r="C582" s="131" t="s">
        <v>635</v>
      </c>
      <c r="D582" s="131" t="s">
        <v>9067</v>
      </c>
      <c r="E582" s="131">
        <v>2</v>
      </c>
      <c r="F582" s="11">
        <v>0</v>
      </c>
      <c r="G582" s="131">
        <v>0</v>
      </c>
      <c r="H582" s="131">
        <v>1</v>
      </c>
      <c r="I582" s="131">
        <v>0</v>
      </c>
      <c r="J582" s="131">
        <v>0</v>
      </c>
      <c r="K582" s="131">
        <v>0</v>
      </c>
      <c r="L582" s="131">
        <v>1</v>
      </c>
      <c r="M582" s="131"/>
      <c r="O582" s="13" t="s">
        <v>9083</v>
      </c>
      <c r="P582" s="13" t="s">
        <v>9086</v>
      </c>
    </row>
    <row r="583" spans="2:16" ht="16.5" customHeight="1">
      <c r="B583" s="9">
        <v>46165</v>
      </c>
      <c r="C583" s="131" t="s">
        <v>3130</v>
      </c>
      <c r="D583" s="131" t="s">
        <v>8985</v>
      </c>
      <c r="E583" s="131">
        <v>3</v>
      </c>
      <c r="F583" s="11">
        <v>0</v>
      </c>
      <c r="G583" s="131">
        <v>0</v>
      </c>
      <c r="H583" s="131">
        <v>0</v>
      </c>
      <c r="I583" s="131">
        <v>0</v>
      </c>
      <c r="J583" s="131">
        <v>0</v>
      </c>
      <c r="K583" s="131">
        <v>0</v>
      </c>
      <c r="L583" s="131">
        <v>0</v>
      </c>
      <c r="M583" s="131"/>
    </row>
    <row r="584" spans="2:16">
      <c r="B584" s="9">
        <v>46165</v>
      </c>
      <c r="C584" s="131" t="s">
        <v>3130</v>
      </c>
      <c r="D584" s="131" t="s">
        <v>8983</v>
      </c>
      <c r="E584" s="131">
        <v>12</v>
      </c>
      <c r="F584" s="11">
        <v>0</v>
      </c>
      <c r="G584" s="131">
        <v>0</v>
      </c>
      <c r="H584" s="131">
        <v>0</v>
      </c>
      <c r="I584" s="131">
        <v>0</v>
      </c>
      <c r="J584" s="131">
        <v>0</v>
      </c>
      <c r="K584" s="131">
        <v>0</v>
      </c>
      <c r="L584" s="131">
        <v>0</v>
      </c>
      <c r="M584" s="131"/>
    </row>
    <row r="585" spans="2:16">
      <c r="B585" s="9">
        <v>46165</v>
      </c>
      <c r="C585" s="131" t="s">
        <v>3904</v>
      </c>
      <c r="D585" s="131" t="s">
        <v>8853</v>
      </c>
      <c r="E585" s="131">
        <v>1</v>
      </c>
      <c r="F585" s="11">
        <v>0</v>
      </c>
      <c r="G585" s="131">
        <v>0</v>
      </c>
      <c r="H585" s="131">
        <v>0</v>
      </c>
      <c r="I585" s="131">
        <v>0</v>
      </c>
      <c r="J585" s="131">
        <v>0</v>
      </c>
      <c r="K585" s="131">
        <v>0</v>
      </c>
      <c r="L585" s="131">
        <v>0</v>
      </c>
      <c r="M585" s="131"/>
    </row>
    <row r="586" spans="2:16">
      <c r="B586" s="9">
        <v>46165</v>
      </c>
      <c r="C586" s="131" t="s">
        <v>3130</v>
      </c>
      <c r="D586" s="131" t="s">
        <v>9068</v>
      </c>
      <c r="E586" s="131">
        <v>1</v>
      </c>
      <c r="F586" s="11">
        <v>0</v>
      </c>
      <c r="G586" s="131">
        <v>0</v>
      </c>
      <c r="H586" s="131">
        <v>1</v>
      </c>
      <c r="I586" s="131">
        <v>0</v>
      </c>
      <c r="J586" s="131">
        <v>0</v>
      </c>
      <c r="K586" s="131">
        <v>0</v>
      </c>
      <c r="L586" s="131">
        <v>1</v>
      </c>
      <c r="M586" s="131"/>
      <c r="O586" s="13" t="s">
        <v>9083</v>
      </c>
      <c r="P586" s="13" t="s">
        <v>9085</v>
      </c>
    </row>
    <row r="587" spans="2:16">
      <c r="B587" s="9">
        <v>46165</v>
      </c>
      <c r="C587" s="131" t="s">
        <v>3130</v>
      </c>
      <c r="D587" s="131" t="s">
        <v>9055</v>
      </c>
      <c r="E587" s="131">
        <v>1</v>
      </c>
      <c r="F587" s="11">
        <v>0</v>
      </c>
      <c r="G587" s="131">
        <v>0</v>
      </c>
      <c r="H587" s="131">
        <v>0</v>
      </c>
      <c r="I587" s="131">
        <v>0</v>
      </c>
      <c r="J587" s="131">
        <v>0</v>
      </c>
      <c r="K587" s="131">
        <v>0</v>
      </c>
      <c r="L587" s="131">
        <v>0</v>
      </c>
      <c r="M587" s="131"/>
    </row>
    <row r="588" spans="2:16">
      <c r="B588" s="9">
        <v>46165</v>
      </c>
      <c r="C588" s="131" t="s">
        <v>3130</v>
      </c>
      <c r="D588" s="131" t="s">
        <v>9069</v>
      </c>
      <c r="E588" s="131">
        <v>1</v>
      </c>
      <c r="F588" s="11">
        <v>0</v>
      </c>
      <c r="G588" s="131">
        <v>0</v>
      </c>
      <c r="H588" s="131">
        <v>0</v>
      </c>
      <c r="I588" s="131">
        <v>0</v>
      </c>
      <c r="J588" s="131">
        <v>0</v>
      </c>
      <c r="K588" s="131">
        <v>0</v>
      </c>
      <c r="L588" s="131">
        <v>0</v>
      </c>
      <c r="M588" s="131"/>
    </row>
    <row r="589" spans="2:16">
      <c r="B589" s="9">
        <v>46165</v>
      </c>
      <c r="C589" s="131" t="s">
        <v>3130</v>
      </c>
      <c r="D589" s="131" t="s">
        <v>9070</v>
      </c>
      <c r="E589" s="131">
        <v>1</v>
      </c>
      <c r="F589" s="11">
        <v>0</v>
      </c>
      <c r="G589" s="131">
        <v>0</v>
      </c>
      <c r="H589" s="131">
        <v>0</v>
      </c>
      <c r="I589" s="131">
        <v>0</v>
      </c>
      <c r="J589" s="131">
        <v>0</v>
      </c>
      <c r="K589" s="131">
        <v>0</v>
      </c>
      <c r="L589" s="131">
        <v>0</v>
      </c>
      <c r="M589" s="131"/>
    </row>
    <row r="590" spans="2:16">
      <c r="B590" s="9">
        <v>46165</v>
      </c>
      <c r="C590" s="131" t="s">
        <v>3904</v>
      </c>
      <c r="D590" s="131" t="s">
        <v>9071</v>
      </c>
      <c r="E590" s="131">
        <v>7</v>
      </c>
      <c r="F590" s="11">
        <v>0</v>
      </c>
      <c r="G590" s="131">
        <v>0</v>
      </c>
      <c r="H590" s="131">
        <v>0</v>
      </c>
      <c r="I590" s="131">
        <v>0</v>
      </c>
      <c r="J590" s="131">
        <v>0</v>
      </c>
      <c r="K590" s="131">
        <v>0</v>
      </c>
      <c r="L590" s="131">
        <v>0</v>
      </c>
      <c r="M590" s="131"/>
    </row>
    <row r="591" spans="2:16">
      <c r="B591" s="9">
        <v>46165</v>
      </c>
      <c r="C591" s="131" t="s">
        <v>3904</v>
      </c>
      <c r="D591" s="131" t="s">
        <v>9072</v>
      </c>
      <c r="E591" s="131">
        <v>4</v>
      </c>
      <c r="F591" s="11">
        <v>0</v>
      </c>
      <c r="G591" s="131">
        <v>0</v>
      </c>
      <c r="H591" s="131">
        <v>1</v>
      </c>
      <c r="I591" s="131">
        <v>0</v>
      </c>
      <c r="J591" s="131">
        <v>0</v>
      </c>
      <c r="K591" s="131">
        <v>0</v>
      </c>
      <c r="L591" s="131">
        <v>1</v>
      </c>
      <c r="M591" s="131"/>
      <c r="O591" s="13" t="s">
        <v>9085</v>
      </c>
      <c r="P591" s="13" t="s">
        <v>9083</v>
      </c>
    </row>
    <row r="592" spans="2:16">
      <c r="B592" s="9">
        <v>46165</v>
      </c>
      <c r="C592" s="131" t="s">
        <v>635</v>
      </c>
      <c r="D592" s="131" t="s">
        <v>9073</v>
      </c>
      <c r="E592" s="131">
        <v>4</v>
      </c>
      <c r="F592" s="11">
        <v>0</v>
      </c>
      <c r="G592" s="131">
        <v>0</v>
      </c>
      <c r="H592" s="131">
        <v>0</v>
      </c>
      <c r="I592" s="131">
        <v>0</v>
      </c>
      <c r="J592" s="131">
        <v>0</v>
      </c>
      <c r="K592" s="131">
        <v>0</v>
      </c>
      <c r="L592" s="131">
        <v>0</v>
      </c>
      <c r="M592" s="131"/>
    </row>
    <row r="593" spans="2:16">
      <c r="B593" s="9">
        <v>46165</v>
      </c>
      <c r="C593" s="131" t="s">
        <v>3904</v>
      </c>
      <c r="D593" s="131" t="s">
        <v>8748</v>
      </c>
      <c r="E593" s="131">
        <v>1</v>
      </c>
      <c r="F593" s="11">
        <v>0</v>
      </c>
      <c r="G593" s="131">
        <v>0</v>
      </c>
      <c r="H593" s="131">
        <v>1</v>
      </c>
      <c r="I593" s="131">
        <v>0</v>
      </c>
      <c r="J593" s="131">
        <v>0</v>
      </c>
      <c r="K593" s="131">
        <v>0</v>
      </c>
      <c r="L593" s="131">
        <v>1</v>
      </c>
      <c r="M593" s="131"/>
      <c r="O593" s="13" t="s">
        <v>9085</v>
      </c>
      <c r="P593" s="13" t="s">
        <v>9083</v>
      </c>
    </row>
    <row r="594" spans="2:16">
      <c r="B594" s="9">
        <v>46165</v>
      </c>
      <c r="C594" s="131" t="s">
        <v>635</v>
      </c>
      <c r="D594" s="131" t="s">
        <v>9074</v>
      </c>
      <c r="E594" s="131">
        <v>1</v>
      </c>
      <c r="F594" s="11">
        <v>0</v>
      </c>
      <c r="G594" s="131">
        <v>0</v>
      </c>
      <c r="H594" s="131">
        <v>0</v>
      </c>
      <c r="I594" s="131">
        <v>0</v>
      </c>
      <c r="J594" s="131">
        <v>0</v>
      </c>
      <c r="K594" s="131">
        <v>0</v>
      </c>
      <c r="L594" s="131">
        <v>0</v>
      </c>
      <c r="M594" s="131"/>
    </row>
    <row r="595" spans="2:16" ht="16.5" customHeight="1">
      <c r="B595" s="9">
        <v>46165</v>
      </c>
      <c r="C595" s="131" t="s">
        <v>635</v>
      </c>
      <c r="D595" s="131" t="s">
        <v>9075</v>
      </c>
      <c r="E595" s="131">
        <v>9</v>
      </c>
      <c r="F595" s="11">
        <v>0</v>
      </c>
      <c r="G595" s="131">
        <v>0</v>
      </c>
      <c r="H595" s="131">
        <v>0</v>
      </c>
      <c r="I595" s="131">
        <v>0</v>
      </c>
      <c r="J595" s="131">
        <v>0</v>
      </c>
      <c r="K595" s="131">
        <v>0</v>
      </c>
      <c r="L595" s="131">
        <v>0</v>
      </c>
      <c r="M595" s="131"/>
    </row>
    <row r="596" spans="2:16" ht="16.5" customHeight="1">
      <c r="B596" s="9">
        <v>46165</v>
      </c>
      <c r="C596" s="131" t="s">
        <v>7011</v>
      </c>
      <c r="D596" s="131" t="s">
        <v>9076</v>
      </c>
      <c r="E596" s="131">
        <v>9</v>
      </c>
      <c r="F596" s="11">
        <v>0</v>
      </c>
      <c r="G596" s="131">
        <v>0</v>
      </c>
      <c r="H596" s="131">
        <v>0</v>
      </c>
      <c r="I596" s="131">
        <v>0</v>
      </c>
      <c r="J596" s="131">
        <v>0</v>
      </c>
      <c r="K596" s="131">
        <v>0</v>
      </c>
      <c r="L596" s="131">
        <v>0</v>
      </c>
      <c r="M596" s="131"/>
    </row>
    <row r="597" spans="2:16" ht="16.5" customHeight="1">
      <c r="B597" s="9">
        <v>46165</v>
      </c>
      <c r="C597" s="131" t="s">
        <v>3904</v>
      </c>
      <c r="D597" s="131" t="s">
        <v>9079</v>
      </c>
      <c r="E597" s="131">
        <v>10</v>
      </c>
      <c r="F597" s="11">
        <v>10</v>
      </c>
      <c r="G597" s="131">
        <v>0</v>
      </c>
      <c r="H597" s="131">
        <v>0</v>
      </c>
      <c r="I597" s="131">
        <v>0</v>
      </c>
      <c r="J597" s="131">
        <v>0</v>
      </c>
      <c r="K597" s="131">
        <v>0</v>
      </c>
      <c r="L597" s="131">
        <v>0</v>
      </c>
      <c r="M597" s="131"/>
    </row>
    <row r="598" spans="2:16" ht="16.5" customHeight="1">
      <c r="B598" s="9">
        <v>46166</v>
      </c>
      <c r="C598" s="131" t="s">
        <v>7011</v>
      </c>
      <c r="D598" s="131" t="s">
        <v>9077</v>
      </c>
      <c r="E598" s="131">
        <v>3</v>
      </c>
      <c r="F598" s="11">
        <v>0</v>
      </c>
      <c r="G598" s="131">
        <v>0</v>
      </c>
      <c r="H598" s="131">
        <v>0</v>
      </c>
      <c r="I598" s="131">
        <v>0</v>
      </c>
      <c r="J598" s="131">
        <v>0</v>
      </c>
      <c r="K598" s="131">
        <v>0</v>
      </c>
      <c r="L598" s="131">
        <v>0</v>
      </c>
      <c r="M598" s="131"/>
    </row>
    <row r="599" spans="2:16" ht="16.5" customHeight="1">
      <c r="B599" s="9">
        <v>46166</v>
      </c>
      <c r="C599" s="131" t="s">
        <v>3904</v>
      </c>
      <c r="D599" s="131" t="s">
        <v>8747</v>
      </c>
      <c r="E599" s="131">
        <v>1</v>
      </c>
      <c r="F599" s="11">
        <v>0</v>
      </c>
      <c r="G599" s="131">
        <v>0</v>
      </c>
      <c r="H599" s="131">
        <v>0</v>
      </c>
      <c r="I599" s="131">
        <v>0</v>
      </c>
      <c r="J599" s="131">
        <v>0</v>
      </c>
      <c r="K599" s="131">
        <v>0</v>
      </c>
      <c r="L599" s="131">
        <v>0</v>
      </c>
      <c r="M599" s="131"/>
    </row>
    <row r="600" spans="2:16" ht="16.5" customHeight="1">
      <c r="B600" s="9">
        <v>46166</v>
      </c>
      <c r="C600" s="131" t="s">
        <v>3904</v>
      </c>
      <c r="D600" s="131" t="s">
        <v>8867</v>
      </c>
      <c r="E600" s="131">
        <v>2</v>
      </c>
      <c r="F600" s="11">
        <v>0</v>
      </c>
      <c r="G600" s="131">
        <v>0</v>
      </c>
      <c r="H600" s="131">
        <v>0</v>
      </c>
      <c r="I600" s="131">
        <v>0</v>
      </c>
      <c r="J600" s="131">
        <v>0</v>
      </c>
      <c r="K600" s="131">
        <v>0</v>
      </c>
      <c r="L600" s="131">
        <v>0</v>
      </c>
      <c r="M600" s="131"/>
    </row>
    <row r="601" spans="2:16">
      <c r="B601" s="9">
        <v>46166</v>
      </c>
      <c r="C601" s="131" t="s">
        <v>3904</v>
      </c>
      <c r="D601" s="131" t="s">
        <v>9078</v>
      </c>
      <c r="E601" s="131">
        <v>4</v>
      </c>
      <c r="F601" s="11">
        <v>0</v>
      </c>
      <c r="G601" s="131">
        <v>0</v>
      </c>
      <c r="H601" s="131">
        <v>0</v>
      </c>
      <c r="I601" s="131">
        <v>0</v>
      </c>
      <c r="J601" s="131">
        <v>0</v>
      </c>
      <c r="K601" s="131">
        <v>0</v>
      </c>
      <c r="L601" s="131">
        <v>0</v>
      </c>
      <c r="M601" s="131"/>
    </row>
    <row r="602" spans="2:16">
      <c r="B602" s="9">
        <v>46166</v>
      </c>
      <c r="C602" s="131" t="s">
        <v>3904</v>
      </c>
      <c r="D602" s="131" t="s">
        <v>9089</v>
      </c>
      <c r="E602" s="131">
        <v>2</v>
      </c>
      <c r="F602" s="11">
        <v>0</v>
      </c>
      <c r="G602" s="131">
        <v>0</v>
      </c>
      <c r="H602" s="131">
        <v>0</v>
      </c>
      <c r="I602" s="131">
        <v>0</v>
      </c>
      <c r="J602" s="131">
        <v>0</v>
      </c>
      <c r="K602" s="131">
        <v>0</v>
      </c>
      <c r="L602" s="131">
        <v>0</v>
      </c>
      <c r="M602" s="131"/>
    </row>
    <row r="603" spans="2:16">
      <c r="B603" s="9">
        <v>46166</v>
      </c>
      <c r="C603" s="131" t="s">
        <v>3904</v>
      </c>
      <c r="D603" s="131" t="s">
        <v>9090</v>
      </c>
      <c r="E603" s="131">
        <v>2</v>
      </c>
      <c r="F603" s="11">
        <v>0</v>
      </c>
      <c r="G603" s="131">
        <v>0</v>
      </c>
      <c r="H603" s="131">
        <v>0</v>
      </c>
      <c r="I603" s="131">
        <v>0</v>
      </c>
      <c r="J603" s="131">
        <v>0</v>
      </c>
      <c r="K603" s="131">
        <v>0</v>
      </c>
      <c r="L603" s="131">
        <v>0</v>
      </c>
      <c r="M603" s="131"/>
    </row>
    <row r="604" spans="2:16">
      <c r="B604" s="9">
        <v>46166</v>
      </c>
      <c r="C604" s="131" t="s">
        <v>7011</v>
      </c>
      <c r="D604" s="131" t="s">
        <v>9091</v>
      </c>
      <c r="E604" s="131">
        <v>13</v>
      </c>
      <c r="F604" s="11">
        <v>0</v>
      </c>
      <c r="G604" s="131">
        <v>0</v>
      </c>
      <c r="H604" s="131">
        <v>2</v>
      </c>
      <c r="I604" s="131">
        <v>0</v>
      </c>
      <c r="J604" s="131">
        <v>0</v>
      </c>
      <c r="K604" s="131">
        <v>0</v>
      </c>
      <c r="L604" s="131">
        <v>2</v>
      </c>
      <c r="M604" s="131" t="s">
        <v>9104</v>
      </c>
    </row>
    <row r="605" spans="2:16">
      <c r="B605" s="9">
        <v>46166</v>
      </c>
      <c r="C605" s="131" t="s">
        <v>3904</v>
      </c>
      <c r="D605" s="131" t="s">
        <v>9092</v>
      </c>
      <c r="E605" s="131">
        <v>1</v>
      </c>
      <c r="F605" s="11">
        <v>0</v>
      </c>
      <c r="G605" s="131">
        <v>0</v>
      </c>
      <c r="H605" s="131">
        <v>0</v>
      </c>
      <c r="I605" s="131">
        <v>0</v>
      </c>
      <c r="J605" s="131">
        <v>0</v>
      </c>
      <c r="K605" s="131">
        <v>0</v>
      </c>
      <c r="L605" s="131">
        <v>0</v>
      </c>
      <c r="M605" s="131"/>
    </row>
    <row r="606" spans="2:16">
      <c r="B606" s="9">
        <v>46166</v>
      </c>
      <c r="C606" s="131" t="s">
        <v>3904</v>
      </c>
      <c r="D606" s="131" t="s">
        <v>8958</v>
      </c>
      <c r="E606" s="131">
        <v>1</v>
      </c>
      <c r="F606" s="11">
        <v>0</v>
      </c>
      <c r="G606" s="131">
        <v>0</v>
      </c>
      <c r="H606" s="131">
        <v>0</v>
      </c>
      <c r="I606" s="131">
        <v>0</v>
      </c>
      <c r="J606" s="131">
        <v>0</v>
      </c>
      <c r="K606" s="131">
        <v>0</v>
      </c>
      <c r="L606" s="131">
        <v>0</v>
      </c>
      <c r="M606" s="131"/>
    </row>
    <row r="607" spans="2:16">
      <c r="B607" s="9">
        <v>46166</v>
      </c>
      <c r="C607" s="131" t="s">
        <v>3904</v>
      </c>
      <c r="D607" s="131" t="s">
        <v>9093</v>
      </c>
      <c r="E607" s="131">
        <v>5</v>
      </c>
      <c r="F607" s="11">
        <v>0</v>
      </c>
      <c r="G607" s="131">
        <v>0</v>
      </c>
      <c r="H607" s="131">
        <v>0</v>
      </c>
      <c r="I607" s="131">
        <v>0</v>
      </c>
      <c r="J607" s="131">
        <v>0</v>
      </c>
      <c r="K607" s="131">
        <v>0</v>
      </c>
      <c r="L607" s="131">
        <v>0</v>
      </c>
      <c r="M607" s="131"/>
    </row>
    <row r="608" spans="2:16">
      <c r="B608" s="9">
        <v>46166</v>
      </c>
      <c r="C608" s="131" t="s">
        <v>3904</v>
      </c>
      <c r="D608" s="131" t="s">
        <v>9094</v>
      </c>
      <c r="E608" s="131">
        <v>9</v>
      </c>
      <c r="F608" s="11">
        <v>0</v>
      </c>
      <c r="G608" s="131">
        <v>0</v>
      </c>
      <c r="H608" s="131">
        <v>0</v>
      </c>
      <c r="I608" s="131">
        <v>0</v>
      </c>
      <c r="J608" s="131">
        <v>0</v>
      </c>
      <c r="K608" s="131">
        <v>0</v>
      </c>
      <c r="L608" s="131">
        <v>0</v>
      </c>
      <c r="M608" s="131"/>
    </row>
    <row r="609" spans="2:16">
      <c r="B609" s="9">
        <v>46166</v>
      </c>
      <c r="C609" s="131" t="s">
        <v>9112</v>
      </c>
      <c r="D609" s="131" t="s">
        <v>9111</v>
      </c>
      <c r="E609" s="131">
        <v>4</v>
      </c>
      <c r="F609" s="11">
        <v>0</v>
      </c>
      <c r="G609" s="131">
        <v>0</v>
      </c>
      <c r="H609" s="131">
        <v>0</v>
      </c>
      <c r="I609" s="131">
        <v>0</v>
      </c>
      <c r="J609" s="131">
        <v>0</v>
      </c>
      <c r="K609" s="131">
        <v>0</v>
      </c>
      <c r="L609" s="131">
        <v>0</v>
      </c>
      <c r="M609" s="131"/>
    </row>
    <row r="610" spans="2:16">
      <c r="B610" s="9">
        <v>46166</v>
      </c>
      <c r="C610" s="131" t="s">
        <v>9102</v>
      </c>
      <c r="D610" s="131" t="s">
        <v>9095</v>
      </c>
      <c r="E610" s="131">
        <v>4</v>
      </c>
      <c r="F610" s="11">
        <v>0</v>
      </c>
      <c r="G610" s="131">
        <v>0</v>
      </c>
      <c r="H610" s="131">
        <v>0</v>
      </c>
      <c r="I610" s="131">
        <v>0</v>
      </c>
      <c r="J610" s="131">
        <v>0</v>
      </c>
      <c r="K610" s="131">
        <v>0</v>
      </c>
      <c r="L610" s="131">
        <v>0</v>
      </c>
      <c r="M610" s="131"/>
      <c r="O610" s="131"/>
      <c r="P610" s="131"/>
    </row>
    <row r="611" spans="2:16">
      <c r="B611" s="9">
        <v>46166</v>
      </c>
      <c r="C611" s="131" t="s">
        <v>9103</v>
      </c>
      <c r="D611" s="131" t="s">
        <v>9054</v>
      </c>
      <c r="E611" s="131">
        <v>6</v>
      </c>
      <c r="F611" s="11">
        <v>6</v>
      </c>
      <c r="G611" s="131">
        <v>0</v>
      </c>
      <c r="H611" s="131">
        <v>0</v>
      </c>
      <c r="I611" s="131">
        <v>0</v>
      </c>
      <c r="J611" s="131">
        <v>0</v>
      </c>
      <c r="K611" s="131">
        <v>0</v>
      </c>
      <c r="L611" s="131">
        <v>0</v>
      </c>
      <c r="M611" s="131"/>
    </row>
    <row r="612" spans="2:16">
      <c r="B612" s="9">
        <v>46166</v>
      </c>
      <c r="C612" s="131" t="s">
        <v>3904</v>
      </c>
      <c r="D612" s="131" t="s">
        <v>9113</v>
      </c>
      <c r="E612" s="131">
        <v>6</v>
      </c>
      <c r="F612" s="11">
        <v>0</v>
      </c>
      <c r="G612" s="131">
        <v>0</v>
      </c>
      <c r="H612" s="131">
        <v>0</v>
      </c>
      <c r="I612" s="131">
        <v>0</v>
      </c>
      <c r="J612" s="131">
        <v>0</v>
      </c>
      <c r="K612" s="131">
        <v>0</v>
      </c>
      <c r="L612" s="131">
        <v>0</v>
      </c>
      <c r="M612" s="131"/>
    </row>
    <row r="613" spans="2:16">
      <c r="B613" s="9">
        <v>46167</v>
      </c>
      <c r="C613" s="131" t="s">
        <v>3904</v>
      </c>
      <c r="D613" s="131" t="s">
        <v>8715</v>
      </c>
      <c r="E613" s="131">
        <v>1</v>
      </c>
      <c r="F613" s="11">
        <v>0</v>
      </c>
      <c r="G613" s="131">
        <v>0</v>
      </c>
      <c r="H613" s="131">
        <v>0</v>
      </c>
      <c r="I613" s="131">
        <v>0</v>
      </c>
      <c r="J613" s="131">
        <v>0</v>
      </c>
      <c r="K613" s="131">
        <v>0</v>
      </c>
      <c r="L613" s="131">
        <v>0</v>
      </c>
      <c r="M613" s="131"/>
    </row>
    <row r="614" spans="2:16">
      <c r="B614" s="9">
        <v>46167</v>
      </c>
      <c r="C614" s="131" t="s">
        <v>3904</v>
      </c>
      <c r="D614" s="131" t="s">
        <v>8716</v>
      </c>
      <c r="E614" s="131">
        <v>1</v>
      </c>
      <c r="F614" s="11">
        <v>0</v>
      </c>
      <c r="G614" s="131">
        <v>0</v>
      </c>
      <c r="H614" s="131">
        <v>0</v>
      </c>
      <c r="I614" s="131">
        <v>0</v>
      </c>
      <c r="J614" s="131">
        <v>0</v>
      </c>
      <c r="K614" s="131">
        <v>0</v>
      </c>
      <c r="L614" s="131">
        <v>0</v>
      </c>
      <c r="M614" s="131"/>
    </row>
    <row r="615" spans="2:16">
      <c r="B615" s="9">
        <v>46167</v>
      </c>
      <c r="C615" s="131" t="s">
        <v>3904</v>
      </c>
      <c r="D615" s="131" t="s">
        <v>9114</v>
      </c>
      <c r="E615" s="131">
        <v>13</v>
      </c>
      <c r="F615" s="11">
        <v>0</v>
      </c>
      <c r="G615" s="131">
        <v>0</v>
      </c>
      <c r="H615" s="131">
        <v>0</v>
      </c>
      <c r="I615" s="131">
        <v>0</v>
      </c>
      <c r="J615" s="131">
        <v>0</v>
      </c>
      <c r="K615" s="131">
        <v>0</v>
      </c>
      <c r="L615" s="131">
        <v>0</v>
      </c>
      <c r="M615" s="131"/>
    </row>
    <row r="616" spans="2:16" ht="16.5" customHeight="1">
      <c r="B616" s="9">
        <v>46167</v>
      </c>
      <c r="C616" s="131" t="s">
        <v>3904</v>
      </c>
      <c r="D616" s="131" t="s">
        <v>8998</v>
      </c>
      <c r="E616" s="131">
        <v>1</v>
      </c>
      <c r="F616" s="11">
        <v>0</v>
      </c>
      <c r="G616" s="131">
        <v>0</v>
      </c>
      <c r="H616" s="131">
        <v>0</v>
      </c>
      <c r="I616" s="131">
        <v>0</v>
      </c>
      <c r="J616" s="131">
        <v>0</v>
      </c>
      <c r="K616" s="131">
        <v>0</v>
      </c>
      <c r="L616" s="131">
        <v>0</v>
      </c>
      <c r="M616" s="131"/>
    </row>
    <row r="617" spans="2:16">
      <c r="B617" s="9">
        <v>46167</v>
      </c>
      <c r="C617" s="131" t="s">
        <v>3904</v>
      </c>
      <c r="D617" s="131" t="s">
        <v>8884</v>
      </c>
      <c r="E617" s="131">
        <v>1</v>
      </c>
      <c r="F617" s="11">
        <v>0</v>
      </c>
      <c r="G617" s="131">
        <v>0</v>
      </c>
      <c r="H617" s="131">
        <v>0</v>
      </c>
      <c r="I617" s="131">
        <v>0</v>
      </c>
      <c r="J617" s="131">
        <v>0</v>
      </c>
      <c r="K617" s="131">
        <v>0</v>
      </c>
      <c r="L617" s="131">
        <v>0</v>
      </c>
      <c r="M617" s="131"/>
    </row>
    <row r="618" spans="2:16">
      <c r="B618" s="9">
        <v>46167</v>
      </c>
      <c r="C618" s="131" t="s">
        <v>3130</v>
      </c>
      <c r="D618" s="131" t="s">
        <v>9115</v>
      </c>
      <c r="E618" s="131">
        <v>2</v>
      </c>
      <c r="F618" s="11">
        <v>0</v>
      </c>
      <c r="G618" s="131">
        <v>0</v>
      </c>
      <c r="H618" s="131">
        <v>0</v>
      </c>
      <c r="I618" s="131">
        <v>0</v>
      </c>
      <c r="J618" s="131">
        <v>0</v>
      </c>
      <c r="K618" s="131">
        <v>0</v>
      </c>
      <c r="L618" s="131">
        <v>0</v>
      </c>
      <c r="M618" s="131"/>
    </row>
    <row r="619" spans="2:16">
      <c r="B619" s="9">
        <v>46167</v>
      </c>
      <c r="C619" s="131" t="s">
        <v>3904</v>
      </c>
      <c r="D619" s="131" t="s">
        <v>8937</v>
      </c>
      <c r="E619" s="131">
        <v>2</v>
      </c>
      <c r="F619" s="11">
        <v>0</v>
      </c>
      <c r="G619" s="131">
        <v>0</v>
      </c>
      <c r="H619" s="131">
        <v>0</v>
      </c>
      <c r="I619" s="131">
        <v>0</v>
      </c>
      <c r="J619" s="131">
        <v>0</v>
      </c>
      <c r="K619" s="131">
        <v>0</v>
      </c>
      <c r="L619" s="131">
        <v>0</v>
      </c>
      <c r="M619" s="131"/>
    </row>
    <row r="620" spans="2:16">
      <c r="B620" s="9">
        <v>46167</v>
      </c>
      <c r="C620" s="131" t="s">
        <v>3130</v>
      </c>
      <c r="D620" s="131" t="s">
        <v>9116</v>
      </c>
      <c r="E620" s="131">
        <v>3</v>
      </c>
      <c r="F620" s="11">
        <v>0</v>
      </c>
      <c r="G620" s="131">
        <v>0</v>
      </c>
      <c r="H620" s="131">
        <v>0</v>
      </c>
      <c r="I620" s="131">
        <v>0</v>
      </c>
      <c r="J620" s="131">
        <v>0</v>
      </c>
      <c r="K620" s="131">
        <v>0</v>
      </c>
      <c r="L620" s="131">
        <v>0</v>
      </c>
      <c r="M620" s="131"/>
    </row>
    <row r="621" spans="2:16">
      <c r="B621" s="9">
        <v>46167</v>
      </c>
      <c r="C621" s="131" t="s">
        <v>3904</v>
      </c>
      <c r="D621" s="131" t="s">
        <v>8755</v>
      </c>
      <c r="E621" s="131">
        <v>2</v>
      </c>
      <c r="F621" s="11">
        <v>0</v>
      </c>
      <c r="G621" s="131">
        <v>0</v>
      </c>
      <c r="H621" s="131">
        <v>0</v>
      </c>
      <c r="I621" s="131">
        <v>0</v>
      </c>
      <c r="J621" s="131">
        <v>0</v>
      </c>
      <c r="K621" s="131">
        <v>0</v>
      </c>
      <c r="L621" s="131">
        <v>0</v>
      </c>
      <c r="M621" s="131"/>
    </row>
    <row r="622" spans="2:16">
      <c r="B622" s="9">
        <v>46167</v>
      </c>
      <c r="C622" s="131" t="s">
        <v>3904</v>
      </c>
      <c r="D622" s="131" t="s">
        <v>8959</v>
      </c>
      <c r="E622" s="131">
        <v>1</v>
      </c>
      <c r="F622" s="11">
        <v>0</v>
      </c>
      <c r="G622" s="131">
        <v>0</v>
      </c>
      <c r="H622" s="131">
        <v>0</v>
      </c>
      <c r="I622" s="131">
        <v>0</v>
      </c>
      <c r="J622" s="131">
        <v>0</v>
      </c>
      <c r="K622" s="131">
        <v>0</v>
      </c>
      <c r="L622" s="131">
        <v>0</v>
      </c>
      <c r="M622" s="131"/>
    </row>
    <row r="623" spans="2:16" ht="16.5" customHeight="1">
      <c r="B623" s="9">
        <v>46167</v>
      </c>
      <c r="C623" s="131" t="s">
        <v>7011</v>
      </c>
      <c r="D623" s="131" t="s">
        <v>9117</v>
      </c>
      <c r="E623" s="131">
        <v>1</v>
      </c>
      <c r="F623" s="11">
        <v>0</v>
      </c>
      <c r="G623" s="131">
        <v>0</v>
      </c>
      <c r="H623" s="131">
        <v>0</v>
      </c>
      <c r="I623" s="131">
        <v>0</v>
      </c>
      <c r="J623" s="131">
        <v>0</v>
      </c>
      <c r="K623" s="131">
        <v>0</v>
      </c>
      <c r="L623" s="131">
        <v>0</v>
      </c>
      <c r="M623" s="131"/>
    </row>
    <row r="624" spans="2:16" ht="16.5" customHeight="1">
      <c r="B624" s="9">
        <v>46167</v>
      </c>
      <c r="C624" s="131" t="s">
        <v>3904</v>
      </c>
      <c r="D624" s="131" t="s">
        <v>9118</v>
      </c>
      <c r="E624" s="131">
        <v>3</v>
      </c>
      <c r="F624" s="11">
        <v>0</v>
      </c>
      <c r="G624" s="131">
        <v>0</v>
      </c>
      <c r="H624" s="131">
        <v>0</v>
      </c>
      <c r="I624" s="131">
        <v>0</v>
      </c>
      <c r="J624" s="131">
        <v>0</v>
      </c>
      <c r="K624" s="131">
        <v>0</v>
      </c>
      <c r="L624" s="131">
        <v>0</v>
      </c>
      <c r="M624" s="131"/>
    </row>
    <row r="625" spans="2:16" ht="16.5" customHeight="1">
      <c r="B625" s="9">
        <v>46167</v>
      </c>
      <c r="C625" s="131" t="s">
        <v>3904</v>
      </c>
      <c r="D625" s="131" t="s">
        <v>9079</v>
      </c>
      <c r="E625" s="131">
        <v>10</v>
      </c>
      <c r="F625" s="11">
        <v>0</v>
      </c>
      <c r="G625" s="131">
        <v>0</v>
      </c>
      <c r="H625" s="131">
        <v>0</v>
      </c>
      <c r="I625" s="131">
        <v>0</v>
      </c>
      <c r="J625" s="131">
        <v>0</v>
      </c>
      <c r="K625" s="131">
        <v>0</v>
      </c>
      <c r="L625" s="131">
        <v>0</v>
      </c>
      <c r="M625" s="131"/>
    </row>
    <row r="626" spans="2:16" ht="18.600000000000001" customHeight="1">
      <c r="B626" s="9">
        <v>46167</v>
      </c>
      <c r="C626" s="131" t="s">
        <v>7011</v>
      </c>
      <c r="D626" s="131" t="s">
        <v>9119</v>
      </c>
      <c r="E626" s="131">
        <v>13</v>
      </c>
      <c r="F626" s="11">
        <v>0</v>
      </c>
      <c r="G626" s="131">
        <v>0</v>
      </c>
      <c r="H626" s="131">
        <v>0</v>
      </c>
      <c r="I626" s="131">
        <v>0</v>
      </c>
      <c r="J626" s="131">
        <v>0</v>
      </c>
      <c r="K626" s="131">
        <v>0</v>
      </c>
      <c r="L626" s="131">
        <v>0</v>
      </c>
      <c r="M626" s="131"/>
    </row>
    <row r="627" spans="2:16" ht="18.600000000000001" customHeight="1">
      <c r="B627" s="9">
        <v>46167</v>
      </c>
      <c r="C627" s="131" t="s">
        <v>7011</v>
      </c>
      <c r="D627" s="131" t="s">
        <v>9018</v>
      </c>
      <c r="E627" s="131">
        <v>2</v>
      </c>
      <c r="F627" s="11">
        <v>0</v>
      </c>
      <c r="G627" s="131">
        <v>0</v>
      </c>
      <c r="H627" s="131">
        <v>0</v>
      </c>
      <c r="I627" s="131">
        <v>0</v>
      </c>
      <c r="J627" s="131">
        <v>0</v>
      </c>
      <c r="K627" s="131">
        <v>0</v>
      </c>
      <c r="L627" s="131">
        <v>0</v>
      </c>
      <c r="M627" s="131"/>
    </row>
    <row r="628" spans="2:16" ht="18.600000000000001" customHeight="1">
      <c r="B628" s="9">
        <v>46167</v>
      </c>
      <c r="C628" s="131" t="s">
        <v>7011</v>
      </c>
      <c r="D628" s="131" t="s">
        <v>8919</v>
      </c>
      <c r="E628" s="131">
        <v>3</v>
      </c>
      <c r="F628" s="11">
        <v>0</v>
      </c>
      <c r="G628" s="131">
        <v>0</v>
      </c>
      <c r="H628" s="131">
        <v>0</v>
      </c>
      <c r="I628" s="131">
        <v>0</v>
      </c>
      <c r="J628" s="131">
        <v>0</v>
      </c>
      <c r="K628" s="131">
        <v>0</v>
      </c>
      <c r="L628" s="131">
        <v>0</v>
      </c>
      <c r="M628" s="131"/>
    </row>
    <row r="629" spans="2:16">
      <c r="B629" s="9">
        <v>46167</v>
      </c>
      <c r="C629" s="131" t="s">
        <v>3904</v>
      </c>
      <c r="D629" s="131" t="s">
        <v>8752</v>
      </c>
      <c r="E629" s="131">
        <v>1</v>
      </c>
      <c r="F629" s="11">
        <v>0</v>
      </c>
      <c r="G629" s="131">
        <v>0</v>
      </c>
      <c r="H629" s="131">
        <v>0</v>
      </c>
      <c r="I629" s="131">
        <v>0</v>
      </c>
      <c r="J629" s="131">
        <v>0</v>
      </c>
      <c r="K629" s="131">
        <v>0</v>
      </c>
      <c r="L629" s="131">
        <v>0</v>
      </c>
      <c r="M629" s="131"/>
    </row>
    <row r="630" spans="2:16">
      <c r="B630" s="9">
        <v>46167</v>
      </c>
      <c r="C630" s="131" t="s">
        <v>3904</v>
      </c>
      <c r="D630" s="131" t="s">
        <v>8606</v>
      </c>
      <c r="E630" s="131">
        <v>1</v>
      </c>
      <c r="F630" s="11">
        <v>0</v>
      </c>
      <c r="G630" s="131">
        <v>0</v>
      </c>
      <c r="H630" s="131">
        <v>0</v>
      </c>
      <c r="I630" s="131">
        <v>0</v>
      </c>
      <c r="J630" s="131">
        <v>0</v>
      </c>
      <c r="K630" s="131">
        <v>0</v>
      </c>
      <c r="L630" s="131">
        <v>0</v>
      </c>
      <c r="M630" s="131"/>
    </row>
    <row r="631" spans="2:16">
      <c r="B631" s="9">
        <v>46167</v>
      </c>
      <c r="C631" s="131" t="s">
        <v>9128</v>
      </c>
      <c r="D631" s="131" t="s">
        <v>9120</v>
      </c>
      <c r="E631" s="131">
        <v>1</v>
      </c>
      <c r="F631" s="11">
        <v>0</v>
      </c>
      <c r="G631" s="131">
        <v>0</v>
      </c>
      <c r="H631" s="131">
        <v>0</v>
      </c>
      <c r="I631" s="131">
        <v>0</v>
      </c>
      <c r="J631" s="131">
        <v>0</v>
      </c>
      <c r="K631" s="131">
        <v>0</v>
      </c>
      <c r="L631" s="131">
        <v>0</v>
      </c>
      <c r="M631" s="131"/>
    </row>
    <row r="632" spans="2:16" ht="16.5" customHeight="1">
      <c r="B632" s="9">
        <v>46167</v>
      </c>
      <c r="C632" s="131" t="s">
        <v>3130</v>
      </c>
      <c r="D632" s="131" t="s">
        <v>9039</v>
      </c>
      <c r="E632" s="131">
        <v>1</v>
      </c>
      <c r="F632" s="11">
        <v>1</v>
      </c>
      <c r="G632" s="131">
        <v>0</v>
      </c>
      <c r="H632" s="131">
        <v>0</v>
      </c>
      <c r="I632" s="131">
        <v>0</v>
      </c>
      <c r="J632" s="131">
        <v>0</v>
      </c>
      <c r="K632" s="131">
        <v>0</v>
      </c>
      <c r="L632" s="131">
        <v>0</v>
      </c>
      <c r="M632" s="131"/>
    </row>
    <row r="633" spans="2:16">
      <c r="B633" s="9">
        <v>46167</v>
      </c>
      <c r="C633" s="131" t="s">
        <v>635</v>
      </c>
      <c r="D633" s="131" t="s">
        <v>9121</v>
      </c>
      <c r="E633" s="131">
        <v>3</v>
      </c>
      <c r="F633" s="11">
        <v>3</v>
      </c>
      <c r="G633" s="131">
        <v>0</v>
      </c>
      <c r="H633" s="131">
        <v>0</v>
      </c>
      <c r="I633" s="131">
        <v>0</v>
      </c>
      <c r="J633" s="131">
        <v>0</v>
      </c>
      <c r="K633" s="131">
        <v>0</v>
      </c>
      <c r="L633" s="131">
        <v>0</v>
      </c>
      <c r="M633" s="131"/>
    </row>
    <row r="634" spans="2:16">
      <c r="B634" s="9">
        <v>46167</v>
      </c>
      <c r="C634" s="131" t="s">
        <v>635</v>
      </c>
      <c r="D634" s="131" t="s">
        <v>9122</v>
      </c>
      <c r="E634" s="131">
        <v>3</v>
      </c>
      <c r="F634" s="11">
        <v>3</v>
      </c>
      <c r="G634" s="131">
        <v>0</v>
      </c>
      <c r="H634" s="131">
        <v>6</v>
      </c>
      <c r="I634" s="131">
        <v>0</v>
      </c>
      <c r="J634" s="131">
        <v>0</v>
      </c>
      <c r="K634" s="131">
        <v>0</v>
      </c>
      <c r="L634" s="131">
        <v>6</v>
      </c>
      <c r="M634" s="131"/>
      <c r="O634" s="13" t="s">
        <v>9129</v>
      </c>
      <c r="P634" s="13" t="s">
        <v>9130</v>
      </c>
    </row>
    <row r="635" spans="2:16">
      <c r="B635" s="9">
        <v>46167</v>
      </c>
      <c r="C635" s="131" t="s">
        <v>635</v>
      </c>
      <c r="D635" s="131" t="s">
        <v>9131</v>
      </c>
      <c r="E635" s="131">
        <v>9</v>
      </c>
      <c r="F635" s="11">
        <v>6</v>
      </c>
      <c r="G635" s="131">
        <v>0</v>
      </c>
      <c r="H635" s="131">
        <v>15</v>
      </c>
      <c r="I635" s="131">
        <v>0</v>
      </c>
      <c r="J635" s="131">
        <v>0</v>
      </c>
      <c r="K635" s="131">
        <v>0</v>
      </c>
      <c r="L635" s="131">
        <v>15</v>
      </c>
      <c r="M635" s="131" t="s">
        <v>9132</v>
      </c>
      <c r="O635" s="13" t="s">
        <v>9133</v>
      </c>
      <c r="P635" s="13" t="s">
        <v>9134</v>
      </c>
    </row>
    <row r="636" spans="2:16" ht="16.5" customHeight="1">
      <c r="B636" s="9">
        <v>46168</v>
      </c>
      <c r="C636" s="131" t="s">
        <v>3904</v>
      </c>
      <c r="D636" s="131" t="s">
        <v>9029</v>
      </c>
      <c r="E636" s="131">
        <v>12</v>
      </c>
      <c r="F636" s="11">
        <v>0</v>
      </c>
      <c r="G636" s="131">
        <v>0</v>
      </c>
      <c r="H636" s="131">
        <v>0</v>
      </c>
      <c r="I636" s="131">
        <v>0</v>
      </c>
      <c r="J636" s="131">
        <v>0</v>
      </c>
      <c r="K636" s="131">
        <v>0</v>
      </c>
      <c r="L636" s="131">
        <v>0</v>
      </c>
      <c r="M636" s="131"/>
    </row>
    <row r="637" spans="2:16" ht="16.5" customHeight="1">
      <c r="B637" s="9">
        <v>46168</v>
      </c>
      <c r="C637" s="131" t="s">
        <v>3904</v>
      </c>
      <c r="D637" s="131" t="s">
        <v>8563</v>
      </c>
      <c r="E637" s="131">
        <v>6</v>
      </c>
      <c r="F637" s="11">
        <v>0</v>
      </c>
      <c r="G637" s="131">
        <v>0</v>
      </c>
      <c r="H637" s="131">
        <v>0</v>
      </c>
      <c r="I637" s="131">
        <v>0</v>
      </c>
      <c r="J637" s="131">
        <v>0</v>
      </c>
      <c r="K637" s="131">
        <v>0</v>
      </c>
      <c r="L637" s="131">
        <v>0</v>
      </c>
      <c r="M637" s="131"/>
    </row>
    <row r="638" spans="2:16">
      <c r="B638" s="9">
        <v>46168</v>
      </c>
      <c r="C638" s="131" t="s">
        <v>635</v>
      </c>
      <c r="D638" s="131" t="s">
        <v>8885</v>
      </c>
      <c r="E638" s="131">
        <v>4</v>
      </c>
      <c r="F638" s="11">
        <v>0</v>
      </c>
      <c r="G638" s="131">
        <v>0</v>
      </c>
      <c r="H638" s="131">
        <v>1</v>
      </c>
      <c r="I638" s="131">
        <v>0</v>
      </c>
      <c r="J638" s="131">
        <v>0</v>
      </c>
      <c r="K638" s="131">
        <v>0</v>
      </c>
      <c r="L638" s="131">
        <v>1</v>
      </c>
      <c r="M638" s="131"/>
      <c r="O638" s="13" t="s">
        <v>9152</v>
      </c>
      <c r="P638" s="13" t="s">
        <v>9153</v>
      </c>
    </row>
    <row r="639" spans="2:16">
      <c r="B639" s="9">
        <v>46168</v>
      </c>
      <c r="C639" s="131" t="s">
        <v>3904</v>
      </c>
      <c r="D639" s="131" t="s">
        <v>8950</v>
      </c>
      <c r="E639" s="131">
        <v>6</v>
      </c>
      <c r="F639" s="11">
        <v>0</v>
      </c>
      <c r="G639" s="131">
        <v>0</v>
      </c>
      <c r="H639" s="131">
        <v>0</v>
      </c>
      <c r="I639" s="131">
        <v>0</v>
      </c>
      <c r="J639" s="131">
        <v>0</v>
      </c>
      <c r="K639" s="131">
        <v>0</v>
      </c>
      <c r="L639" s="131">
        <v>0</v>
      </c>
      <c r="M639" s="131"/>
    </row>
    <row r="640" spans="2:16">
      <c r="B640" s="9">
        <v>46168</v>
      </c>
      <c r="C640" s="131" t="s">
        <v>7011</v>
      </c>
      <c r="D640" s="131" t="s">
        <v>9139</v>
      </c>
      <c r="E640" s="131">
        <v>1</v>
      </c>
      <c r="F640" s="11">
        <v>0</v>
      </c>
      <c r="G640" s="131">
        <v>0</v>
      </c>
      <c r="H640" s="131">
        <v>1</v>
      </c>
      <c r="I640" s="131">
        <v>0</v>
      </c>
      <c r="J640" s="131">
        <v>0</v>
      </c>
      <c r="K640" s="131">
        <v>0</v>
      </c>
      <c r="L640" s="131">
        <v>1</v>
      </c>
      <c r="M640" s="131" t="s">
        <v>9153</v>
      </c>
    </row>
    <row r="641" spans="2:26">
      <c r="B641" s="9">
        <v>46168</v>
      </c>
      <c r="C641" s="131" t="s">
        <v>3130</v>
      </c>
      <c r="D641" s="131" t="s">
        <v>9140</v>
      </c>
      <c r="E641" s="131">
        <v>3</v>
      </c>
      <c r="F641" s="11">
        <v>0</v>
      </c>
      <c r="G641" s="131">
        <v>0</v>
      </c>
      <c r="H641" s="131">
        <v>0</v>
      </c>
      <c r="I641" s="131">
        <v>0</v>
      </c>
      <c r="J641" s="131">
        <v>0</v>
      </c>
      <c r="K641" s="131">
        <v>0</v>
      </c>
      <c r="L641" s="131">
        <v>0</v>
      </c>
      <c r="M641" s="131"/>
    </row>
    <row r="642" spans="2:26">
      <c r="B642" s="9">
        <v>46168</v>
      </c>
      <c r="C642" s="131" t="s">
        <v>3904</v>
      </c>
      <c r="D642" s="131" t="s">
        <v>9141</v>
      </c>
      <c r="E642" s="131">
        <v>6</v>
      </c>
      <c r="F642" s="11">
        <v>0</v>
      </c>
      <c r="G642" s="131">
        <v>0</v>
      </c>
      <c r="H642" s="131">
        <v>0</v>
      </c>
      <c r="I642" s="131">
        <v>0</v>
      </c>
      <c r="J642" s="131">
        <v>0</v>
      </c>
      <c r="K642" s="131">
        <v>0</v>
      </c>
      <c r="L642" s="131">
        <v>0</v>
      </c>
      <c r="M642" s="131"/>
    </row>
    <row r="643" spans="2:26">
      <c r="B643" s="9">
        <v>46168</v>
      </c>
      <c r="C643" s="131" t="s">
        <v>3904</v>
      </c>
      <c r="D643" s="131" t="s">
        <v>9142</v>
      </c>
      <c r="E643" s="131">
        <v>7</v>
      </c>
      <c r="F643" s="11">
        <v>0</v>
      </c>
      <c r="G643" s="131">
        <v>0</v>
      </c>
      <c r="H643" s="131">
        <v>0</v>
      </c>
      <c r="I643" s="131">
        <v>0</v>
      </c>
      <c r="J643" s="131">
        <v>0</v>
      </c>
      <c r="K643" s="131">
        <v>0</v>
      </c>
      <c r="L643" s="131">
        <v>0</v>
      </c>
      <c r="M643" s="131"/>
    </row>
    <row r="644" spans="2:26">
      <c r="B644" s="9">
        <v>46168</v>
      </c>
      <c r="C644" s="131" t="s">
        <v>9154</v>
      </c>
      <c r="D644" s="131" t="s">
        <v>9143</v>
      </c>
      <c r="E644" s="131">
        <v>1</v>
      </c>
      <c r="F644" s="11">
        <v>0</v>
      </c>
      <c r="G644" s="131">
        <v>0</v>
      </c>
      <c r="H644" s="131">
        <v>0</v>
      </c>
      <c r="I644" s="131">
        <v>0</v>
      </c>
      <c r="J644" s="131">
        <v>0</v>
      </c>
      <c r="K644" s="131">
        <v>0</v>
      </c>
      <c r="L644" s="131">
        <v>0</v>
      </c>
      <c r="M644" s="131"/>
    </row>
    <row r="645" spans="2:26">
      <c r="B645" s="9">
        <v>46168</v>
      </c>
      <c r="C645" s="131" t="s">
        <v>3904</v>
      </c>
      <c r="D645" s="131" t="s">
        <v>9038</v>
      </c>
      <c r="E645" s="131">
        <v>11</v>
      </c>
      <c r="F645" s="11">
        <v>0</v>
      </c>
      <c r="G645" s="131">
        <v>0</v>
      </c>
      <c r="H645" s="131">
        <v>0</v>
      </c>
      <c r="I645" s="131">
        <v>0</v>
      </c>
      <c r="J645" s="131">
        <v>0</v>
      </c>
      <c r="K645" s="131">
        <v>0</v>
      </c>
      <c r="L645" s="131">
        <v>0</v>
      </c>
      <c r="M645" s="131"/>
    </row>
    <row r="646" spans="2:26">
      <c r="B646" s="9">
        <v>46168</v>
      </c>
      <c r="C646" s="131" t="s">
        <v>3130</v>
      </c>
      <c r="D646" s="131" t="s">
        <v>9144</v>
      </c>
      <c r="E646" s="131">
        <v>1</v>
      </c>
      <c r="F646" s="11">
        <v>0</v>
      </c>
      <c r="G646" s="131">
        <v>0</v>
      </c>
      <c r="H646" s="131">
        <v>0</v>
      </c>
      <c r="I646" s="131">
        <v>0</v>
      </c>
      <c r="J646" s="131">
        <v>0</v>
      </c>
      <c r="K646" s="131">
        <v>0</v>
      </c>
      <c r="L646" s="131">
        <v>0</v>
      </c>
      <c r="M646" s="131"/>
    </row>
    <row r="647" spans="2:26">
      <c r="B647" s="9">
        <v>46169</v>
      </c>
      <c r="C647" s="131" t="s">
        <v>3904</v>
      </c>
      <c r="D647" s="131" t="s">
        <v>8983</v>
      </c>
      <c r="E647" s="131">
        <v>9</v>
      </c>
      <c r="F647" s="11">
        <v>0</v>
      </c>
      <c r="G647" s="131">
        <v>0</v>
      </c>
      <c r="H647" s="131">
        <v>0</v>
      </c>
      <c r="I647" s="131">
        <v>0</v>
      </c>
      <c r="J647" s="131">
        <v>0</v>
      </c>
      <c r="K647" s="131">
        <v>0</v>
      </c>
      <c r="L647" s="131">
        <v>0</v>
      </c>
      <c r="M647" s="131"/>
    </row>
    <row r="648" spans="2:26">
      <c r="B648" s="9">
        <v>46169</v>
      </c>
      <c r="C648" s="131" t="s">
        <v>3904</v>
      </c>
      <c r="D648" s="131" t="s">
        <v>9028</v>
      </c>
      <c r="E648" s="11">
        <v>10</v>
      </c>
      <c r="F648" s="11">
        <v>0</v>
      </c>
      <c r="G648" s="131">
        <v>0</v>
      </c>
      <c r="H648" s="131">
        <v>0</v>
      </c>
      <c r="I648" s="131">
        <v>0</v>
      </c>
      <c r="J648" s="131">
        <v>0</v>
      </c>
      <c r="K648" s="131">
        <v>0</v>
      </c>
      <c r="L648" s="131">
        <v>0</v>
      </c>
      <c r="M648" s="131"/>
    </row>
    <row r="649" spans="2:26">
      <c r="B649" s="9">
        <v>46169</v>
      </c>
      <c r="C649" s="131" t="s">
        <v>3904</v>
      </c>
      <c r="D649" s="131" t="s">
        <v>8854</v>
      </c>
      <c r="E649" s="131">
        <v>4</v>
      </c>
      <c r="F649" s="11">
        <v>0</v>
      </c>
      <c r="G649" s="131">
        <v>0</v>
      </c>
      <c r="H649" s="131">
        <v>0</v>
      </c>
      <c r="I649" s="131">
        <v>0</v>
      </c>
      <c r="J649" s="131">
        <v>0</v>
      </c>
      <c r="K649" s="131">
        <v>0</v>
      </c>
      <c r="L649" s="131">
        <v>0</v>
      </c>
      <c r="M649" s="131"/>
    </row>
    <row r="650" spans="2:26" s="104" customFormat="1" ht="16.5" customHeight="1">
      <c r="B650" s="9">
        <v>46169</v>
      </c>
      <c r="C650" s="11" t="s">
        <v>3904</v>
      </c>
      <c r="D650" s="11" t="s">
        <v>9015</v>
      </c>
      <c r="E650" s="131">
        <v>12</v>
      </c>
      <c r="F650" s="11">
        <v>0</v>
      </c>
      <c r="G650" s="131">
        <v>0</v>
      </c>
      <c r="H650" s="131">
        <v>0</v>
      </c>
      <c r="I650" s="131">
        <v>0</v>
      </c>
      <c r="J650" s="131">
        <v>0</v>
      </c>
      <c r="K650" s="131">
        <v>0</v>
      </c>
      <c r="L650" s="131">
        <v>0</v>
      </c>
      <c r="M650" s="11"/>
      <c r="N650" s="105"/>
      <c r="O650" s="105"/>
      <c r="P650" s="105"/>
      <c r="Q650" s="150"/>
      <c r="R650" s="154"/>
      <c r="S650" s="180"/>
      <c r="T650" s="185"/>
      <c r="U650" s="186"/>
      <c r="V650" s="182"/>
      <c r="W650" s="183"/>
      <c r="X650" s="187"/>
      <c r="Y650" s="188"/>
      <c r="Z650" s="189"/>
    </row>
    <row r="651" spans="2:26" ht="16.5" customHeight="1">
      <c r="B651" s="9">
        <v>46169</v>
      </c>
      <c r="C651" s="131" t="s">
        <v>3904</v>
      </c>
      <c r="D651" s="131" t="s">
        <v>8879</v>
      </c>
      <c r="E651" s="131">
        <v>1</v>
      </c>
      <c r="F651" s="11">
        <v>0</v>
      </c>
      <c r="G651" s="131">
        <v>0</v>
      </c>
      <c r="H651" s="131">
        <v>0</v>
      </c>
      <c r="I651" s="131">
        <v>0</v>
      </c>
      <c r="J651" s="131">
        <v>0</v>
      </c>
      <c r="K651" s="131">
        <v>0</v>
      </c>
      <c r="L651" s="131">
        <v>0</v>
      </c>
      <c r="M651" s="131"/>
    </row>
    <row r="652" spans="2:26">
      <c r="B652" s="9">
        <v>46169</v>
      </c>
      <c r="C652" s="131" t="s">
        <v>635</v>
      </c>
      <c r="D652" s="131" t="s">
        <v>8952</v>
      </c>
      <c r="E652" s="131">
        <v>2</v>
      </c>
      <c r="F652" s="11">
        <v>0</v>
      </c>
      <c r="G652" s="131">
        <v>0</v>
      </c>
      <c r="H652" s="131">
        <v>0</v>
      </c>
      <c r="I652" s="131">
        <v>0</v>
      </c>
      <c r="J652" s="131">
        <v>0</v>
      </c>
      <c r="K652" s="131">
        <v>0</v>
      </c>
      <c r="L652" s="131">
        <v>0</v>
      </c>
      <c r="M652" s="131"/>
    </row>
    <row r="653" spans="2:26">
      <c r="B653" s="9">
        <v>46169</v>
      </c>
      <c r="C653" s="131" t="s">
        <v>3130</v>
      </c>
      <c r="D653" s="131" t="s">
        <v>9161</v>
      </c>
      <c r="E653" s="131">
        <v>1</v>
      </c>
      <c r="F653" s="11">
        <v>0</v>
      </c>
      <c r="G653" s="131">
        <v>0</v>
      </c>
      <c r="H653" s="131">
        <v>1</v>
      </c>
      <c r="I653" s="131">
        <v>0</v>
      </c>
      <c r="J653" s="131">
        <v>0</v>
      </c>
      <c r="K653" s="131">
        <v>0</v>
      </c>
      <c r="L653" s="131">
        <v>1</v>
      </c>
      <c r="M653" s="131"/>
      <c r="O653" s="13" t="s">
        <v>9171</v>
      </c>
      <c r="P653" s="13" t="s">
        <v>9171</v>
      </c>
    </row>
    <row r="654" spans="2:26">
      <c r="B654" s="9">
        <v>46169</v>
      </c>
      <c r="C654" s="131" t="s">
        <v>3904</v>
      </c>
      <c r="D654" s="131" t="s">
        <v>9162</v>
      </c>
      <c r="E654" s="131">
        <v>6</v>
      </c>
      <c r="F654" s="11">
        <v>0</v>
      </c>
      <c r="G654" s="131">
        <v>0</v>
      </c>
      <c r="H654" s="131">
        <v>0</v>
      </c>
      <c r="I654" s="131">
        <v>0</v>
      </c>
      <c r="J654" s="131">
        <v>0</v>
      </c>
      <c r="K654" s="131">
        <v>0</v>
      </c>
      <c r="L654" s="131">
        <v>0</v>
      </c>
      <c r="M654" s="131"/>
    </row>
    <row r="655" spans="2:26">
      <c r="B655" s="9">
        <v>46169</v>
      </c>
      <c r="C655" s="131" t="s">
        <v>3130</v>
      </c>
      <c r="D655" s="131" t="s">
        <v>9163</v>
      </c>
      <c r="E655" s="131">
        <v>1</v>
      </c>
      <c r="F655" s="11">
        <v>0</v>
      </c>
      <c r="G655" s="131">
        <v>0</v>
      </c>
      <c r="H655" s="131">
        <v>1</v>
      </c>
      <c r="I655" s="131">
        <v>0</v>
      </c>
      <c r="J655" s="131">
        <v>0</v>
      </c>
      <c r="K655" s="131">
        <v>0</v>
      </c>
      <c r="L655" s="131">
        <v>1</v>
      </c>
      <c r="M655" s="131"/>
      <c r="O655" s="13" t="s">
        <v>9171</v>
      </c>
      <c r="P655" s="13" t="s">
        <v>9172</v>
      </c>
    </row>
    <row r="656" spans="2:26">
      <c r="B656" s="9">
        <v>46169</v>
      </c>
      <c r="C656" s="131" t="s">
        <v>3130</v>
      </c>
      <c r="D656" s="131" t="s">
        <v>9164</v>
      </c>
      <c r="E656" s="131">
        <v>5</v>
      </c>
      <c r="F656" s="11">
        <v>0</v>
      </c>
      <c r="G656" s="131">
        <v>0</v>
      </c>
      <c r="H656" s="131">
        <v>0</v>
      </c>
      <c r="I656" s="131">
        <v>0</v>
      </c>
      <c r="J656" s="131">
        <v>0</v>
      </c>
      <c r="K656" s="131">
        <v>0</v>
      </c>
      <c r="L656" s="131">
        <v>0</v>
      </c>
      <c r="M656" s="131"/>
    </row>
    <row r="657" spans="2:26">
      <c r="B657" s="9">
        <v>46169</v>
      </c>
      <c r="C657" s="131" t="s">
        <v>635</v>
      </c>
      <c r="D657" s="131" t="s">
        <v>9165</v>
      </c>
      <c r="E657" s="131">
        <v>3</v>
      </c>
      <c r="F657" s="11">
        <v>0</v>
      </c>
      <c r="G657" s="131">
        <v>0</v>
      </c>
      <c r="H657" s="131">
        <v>0</v>
      </c>
      <c r="I657" s="131">
        <v>0</v>
      </c>
      <c r="J657" s="131">
        <v>0</v>
      </c>
      <c r="K657" s="131">
        <v>0</v>
      </c>
      <c r="L657" s="131">
        <v>0</v>
      </c>
      <c r="M657" s="131"/>
    </row>
    <row r="658" spans="2:26">
      <c r="B658" s="9">
        <v>46169</v>
      </c>
      <c r="C658" s="131" t="s">
        <v>3904</v>
      </c>
      <c r="D658" s="131" t="s">
        <v>8985</v>
      </c>
      <c r="E658" s="131">
        <v>1</v>
      </c>
      <c r="F658" s="11">
        <v>0</v>
      </c>
      <c r="G658" s="131">
        <v>0</v>
      </c>
      <c r="H658" s="131">
        <v>0</v>
      </c>
      <c r="I658" s="131">
        <v>0</v>
      </c>
      <c r="J658" s="131">
        <v>0</v>
      </c>
      <c r="K658" s="131">
        <v>0</v>
      </c>
      <c r="L658" s="131">
        <v>0</v>
      </c>
      <c r="M658" s="131"/>
    </row>
    <row r="659" spans="2:26">
      <c r="B659" s="9">
        <v>46169</v>
      </c>
      <c r="C659" s="131" t="s">
        <v>3904</v>
      </c>
      <c r="D659" s="131" t="s">
        <v>9166</v>
      </c>
      <c r="E659" s="131">
        <v>7</v>
      </c>
      <c r="F659" s="11">
        <v>0</v>
      </c>
      <c r="G659" s="131">
        <v>0</v>
      </c>
      <c r="H659" s="131">
        <v>0</v>
      </c>
      <c r="I659" s="131">
        <v>0</v>
      </c>
      <c r="J659" s="131">
        <v>0</v>
      </c>
      <c r="K659" s="131">
        <v>0</v>
      </c>
      <c r="L659" s="131">
        <v>0</v>
      </c>
      <c r="M659" s="131"/>
    </row>
    <row r="660" spans="2:26">
      <c r="B660" s="9">
        <v>46169</v>
      </c>
      <c r="C660" s="131" t="s">
        <v>635</v>
      </c>
      <c r="D660" s="131" t="s">
        <v>9167</v>
      </c>
      <c r="E660" s="131">
        <v>4</v>
      </c>
      <c r="F660" s="11">
        <v>0</v>
      </c>
      <c r="G660" s="131">
        <v>0</v>
      </c>
      <c r="H660" s="131">
        <v>2</v>
      </c>
      <c r="I660" s="131">
        <v>0</v>
      </c>
      <c r="J660" s="131">
        <v>0</v>
      </c>
      <c r="K660" s="131">
        <v>0</v>
      </c>
      <c r="L660" s="131">
        <v>2</v>
      </c>
      <c r="M660" s="131" t="s">
        <v>9172</v>
      </c>
      <c r="N660" s="13" t="s">
        <v>9173</v>
      </c>
    </row>
    <row r="661" spans="2:26">
      <c r="B661" s="9">
        <v>46169</v>
      </c>
      <c r="C661" s="131" t="s">
        <v>3904</v>
      </c>
      <c r="D661" s="131" t="s">
        <v>8749</v>
      </c>
      <c r="E661" s="131">
        <v>11</v>
      </c>
      <c r="F661" s="11">
        <v>11</v>
      </c>
      <c r="G661" s="131">
        <v>0</v>
      </c>
      <c r="H661" s="131">
        <v>0</v>
      </c>
      <c r="I661" s="131">
        <v>0</v>
      </c>
      <c r="J661" s="131">
        <v>0</v>
      </c>
      <c r="K661" s="131">
        <v>0</v>
      </c>
      <c r="L661" s="131">
        <v>0</v>
      </c>
      <c r="M661" s="131"/>
    </row>
    <row r="662" spans="2:26">
      <c r="B662" s="9">
        <v>46169</v>
      </c>
      <c r="C662" s="131" t="s">
        <v>3130</v>
      </c>
      <c r="D662" s="131" t="s">
        <v>9039</v>
      </c>
      <c r="E662" s="131">
        <v>1</v>
      </c>
      <c r="F662" s="11">
        <v>1</v>
      </c>
      <c r="G662" s="131">
        <v>0</v>
      </c>
      <c r="H662" s="131">
        <v>0</v>
      </c>
      <c r="I662" s="131">
        <v>0</v>
      </c>
      <c r="J662" s="131">
        <v>0</v>
      </c>
      <c r="K662" s="131">
        <v>0</v>
      </c>
      <c r="L662" s="131">
        <v>0</v>
      </c>
      <c r="M662" s="131"/>
    </row>
    <row r="663" spans="2:26">
      <c r="B663" s="9">
        <v>46169</v>
      </c>
      <c r="C663" s="131" t="s">
        <v>3130</v>
      </c>
      <c r="D663" s="131" t="s">
        <v>9168</v>
      </c>
      <c r="E663" s="131">
        <v>8</v>
      </c>
      <c r="F663" s="11">
        <v>8</v>
      </c>
      <c r="G663" s="131">
        <v>0</v>
      </c>
      <c r="H663" s="131">
        <v>26</v>
      </c>
      <c r="I663" s="131">
        <v>0</v>
      </c>
      <c r="J663" s="131">
        <v>0</v>
      </c>
      <c r="K663" s="131">
        <v>0</v>
      </c>
      <c r="L663" s="131">
        <v>26</v>
      </c>
      <c r="M663" s="131" t="s">
        <v>9172</v>
      </c>
      <c r="O663" s="13" t="s">
        <v>9172</v>
      </c>
      <c r="P663" s="13" t="s">
        <v>9174</v>
      </c>
    </row>
    <row r="664" spans="2:26">
      <c r="B664" s="9">
        <v>46169</v>
      </c>
      <c r="C664" s="131" t="s">
        <v>9170</v>
      </c>
      <c r="D664" s="131" t="s">
        <v>9169</v>
      </c>
      <c r="E664" s="131">
        <v>13</v>
      </c>
      <c r="F664" s="11">
        <v>13</v>
      </c>
      <c r="G664" s="131">
        <v>0</v>
      </c>
      <c r="H664" s="131">
        <v>0</v>
      </c>
      <c r="I664" s="131">
        <v>0</v>
      </c>
      <c r="J664" s="131">
        <v>0</v>
      </c>
      <c r="K664" s="131">
        <v>0</v>
      </c>
      <c r="L664" s="131">
        <v>0</v>
      </c>
      <c r="M664" s="131"/>
    </row>
    <row r="665" spans="2:26">
      <c r="B665" s="9">
        <v>46170</v>
      </c>
      <c r="C665" s="131" t="s">
        <v>3130</v>
      </c>
      <c r="D665" s="131" t="s">
        <v>9175</v>
      </c>
      <c r="E665" s="131">
        <v>7</v>
      </c>
      <c r="F665" s="11">
        <v>0</v>
      </c>
      <c r="G665" s="131">
        <v>0</v>
      </c>
      <c r="H665" s="131">
        <v>7</v>
      </c>
      <c r="I665" s="131">
        <v>0</v>
      </c>
      <c r="J665" s="131">
        <v>0</v>
      </c>
      <c r="K665" s="131">
        <v>0</v>
      </c>
      <c r="L665" s="131">
        <v>7</v>
      </c>
      <c r="M665" s="131"/>
      <c r="O665" s="13" t="s">
        <v>9185</v>
      </c>
      <c r="P665" s="13" t="s">
        <v>9185</v>
      </c>
    </row>
    <row r="666" spans="2:26">
      <c r="B666" s="9">
        <v>46170</v>
      </c>
      <c r="C666" s="131" t="s">
        <v>3130</v>
      </c>
      <c r="D666" s="131" t="s">
        <v>8984</v>
      </c>
      <c r="E666" s="131">
        <v>1</v>
      </c>
      <c r="F666" s="11">
        <v>0</v>
      </c>
      <c r="G666" s="131">
        <v>0</v>
      </c>
      <c r="H666" s="131">
        <v>0</v>
      </c>
      <c r="I666" s="131">
        <v>0</v>
      </c>
      <c r="J666" s="131">
        <v>0</v>
      </c>
      <c r="K666" s="131">
        <v>0</v>
      </c>
      <c r="L666" s="131">
        <v>0</v>
      </c>
      <c r="M666" s="131"/>
    </row>
    <row r="667" spans="2:26">
      <c r="B667" s="9">
        <v>46170</v>
      </c>
      <c r="C667" s="131" t="s">
        <v>3130</v>
      </c>
      <c r="D667" s="131" t="s">
        <v>8799</v>
      </c>
      <c r="E667" s="131">
        <v>3</v>
      </c>
      <c r="F667" s="11">
        <v>0</v>
      </c>
      <c r="G667" s="131">
        <v>0</v>
      </c>
      <c r="H667" s="131">
        <v>1</v>
      </c>
      <c r="I667" s="131">
        <v>0</v>
      </c>
      <c r="J667" s="131">
        <v>0</v>
      </c>
      <c r="K667" s="131">
        <v>0</v>
      </c>
      <c r="L667" s="131">
        <v>1</v>
      </c>
      <c r="M667" s="131"/>
      <c r="O667" s="13" t="s">
        <v>9185</v>
      </c>
      <c r="P667" s="13" t="s">
        <v>9185</v>
      </c>
    </row>
    <row r="668" spans="2:26">
      <c r="B668" s="9">
        <v>46170</v>
      </c>
      <c r="C668" s="131" t="s">
        <v>635</v>
      </c>
      <c r="D668" s="131" t="s">
        <v>9176</v>
      </c>
      <c r="E668" s="131">
        <v>1</v>
      </c>
      <c r="F668" s="11">
        <v>0</v>
      </c>
      <c r="G668" s="131">
        <v>0</v>
      </c>
      <c r="H668" s="131">
        <v>0</v>
      </c>
      <c r="I668" s="131">
        <v>0</v>
      </c>
      <c r="J668" s="131">
        <v>0</v>
      </c>
      <c r="K668" s="131">
        <v>0</v>
      </c>
      <c r="L668" s="131">
        <v>0</v>
      </c>
      <c r="M668" s="131"/>
    </row>
    <row r="669" spans="2:26">
      <c r="B669" s="9">
        <v>46170</v>
      </c>
      <c r="C669" s="131" t="s">
        <v>3130</v>
      </c>
      <c r="D669" s="131" t="s">
        <v>8883</v>
      </c>
      <c r="E669" s="131">
        <v>1</v>
      </c>
      <c r="F669" s="11">
        <v>0</v>
      </c>
      <c r="G669" s="131">
        <v>0</v>
      </c>
      <c r="H669" s="131">
        <v>0</v>
      </c>
      <c r="I669" s="131">
        <v>0</v>
      </c>
      <c r="J669" s="131">
        <v>0</v>
      </c>
      <c r="K669" s="131">
        <v>0</v>
      </c>
      <c r="L669" s="131">
        <v>0</v>
      </c>
      <c r="M669" s="131"/>
    </row>
    <row r="670" spans="2:26" ht="18.75" customHeight="1">
      <c r="B670" s="9">
        <v>46170</v>
      </c>
      <c r="C670" s="131" t="s">
        <v>7011</v>
      </c>
      <c r="D670" s="131" t="s">
        <v>9177</v>
      </c>
      <c r="E670" s="131">
        <v>13</v>
      </c>
      <c r="F670" s="11">
        <v>0</v>
      </c>
      <c r="G670" s="131">
        <v>0</v>
      </c>
      <c r="H670" s="131">
        <v>0</v>
      </c>
      <c r="I670" s="131">
        <v>0</v>
      </c>
      <c r="J670" s="131">
        <v>0</v>
      </c>
      <c r="K670" s="131">
        <v>0</v>
      </c>
      <c r="L670" s="131">
        <v>0</v>
      </c>
      <c r="M670" s="131"/>
    </row>
    <row r="671" spans="2:26" s="108" customFormat="1" ht="16.5" customHeight="1">
      <c r="B671" s="9">
        <v>46170</v>
      </c>
      <c r="C671" s="116" t="s">
        <v>7011</v>
      </c>
      <c r="D671" s="116" t="s">
        <v>9178</v>
      </c>
      <c r="E671" s="131">
        <v>13</v>
      </c>
      <c r="F671" s="11">
        <v>0</v>
      </c>
      <c r="G671" s="116">
        <v>0</v>
      </c>
      <c r="H671" s="116">
        <v>4</v>
      </c>
      <c r="I671" s="116">
        <v>0</v>
      </c>
      <c r="J671" s="116">
        <v>0</v>
      </c>
      <c r="K671" s="116">
        <v>0</v>
      </c>
      <c r="L671" s="116">
        <v>4</v>
      </c>
      <c r="M671" s="116" t="s">
        <v>9185</v>
      </c>
      <c r="N671" s="107"/>
      <c r="O671" s="107"/>
      <c r="P671" s="107"/>
      <c r="Q671" s="151"/>
      <c r="R671" s="154"/>
      <c r="S671" s="180"/>
      <c r="T671" s="185"/>
      <c r="U671" s="186"/>
      <c r="V671" s="182"/>
      <c r="W671" s="183"/>
      <c r="X671" s="187"/>
      <c r="Y671" s="188"/>
      <c r="Z671" s="189"/>
    </row>
    <row r="672" spans="2:26" s="108" customFormat="1" ht="16.5" customHeight="1">
      <c r="B672" s="9">
        <v>46170</v>
      </c>
      <c r="C672" s="116" t="s">
        <v>635</v>
      </c>
      <c r="D672" s="116" t="s">
        <v>9057</v>
      </c>
      <c r="E672" s="131">
        <v>4</v>
      </c>
      <c r="F672" s="11">
        <v>0</v>
      </c>
      <c r="G672" s="116">
        <v>0</v>
      </c>
      <c r="H672" s="116">
        <v>2</v>
      </c>
      <c r="I672" s="116">
        <v>0</v>
      </c>
      <c r="J672" s="116">
        <v>0</v>
      </c>
      <c r="K672" s="116">
        <v>0</v>
      </c>
      <c r="L672" s="116">
        <v>2</v>
      </c>
      <c r="M672" s="116" t="s">
        <v>9186</v>
      </c>
      <c r="N672" s="107"/>
      <c r="O672" s="107"/>
      <c r="P672" s="107"/>
      <c r="Q672" s="151"/>
      <c r="R672" s="154"/>
      <c r="S672" s="180"/>
      <c r="T672" s="185"/>
      <c r="U672" s="186"/>
      <c r="V672" s="182"/>
      <c r="W672" s="183"/>
      <c r="X672" s="187"/>
      <c r="Y672" s="188"/>
      <c r="Z672" s="189"/>
    </row>
    <row r="673" spans="2:26" ht="16.5" customHeight="1">
      <c r="B673" s="9">
        <v>46171</v>
      </c>
      <c r="C673" s="131" t="s">
        <v>7011</v>
      </c>
      <c r="D673" s="131" t="s">
        <v>8802</v>
      </c>
      <c r="E673" s="131">
        <v>8</v>
      </c>
      <c r="F673" s="11">
        <v>0</v>
      </c>
      <c r="G673" s="131">
        <v>0</v>
      </c>
      <c r="H673" s="131">
        <v>2</v>
      </c>
      <c r="I673" s="131">
        <v>0</v>
      </c>
      <c r="J673" s="131">
        <v>0</v>
      </c>
      <c r="K673" s="131">
        <v>0</v>
      </c>
      <c r="L673" s="131">
        <v>2</v>
      </c>
      <c r="M673" s="131" t="s">
        <v>9214</v>
      </c>
    </row>
    <row r="674" spans="2:26">
      <c r="B674" s="9">
        <v>46171</v>
      </c>
      <c r="C674" s="131" t="s">
        <v>7011</v>
      </c>
      <c r="D674" s="131" t="s">
        <v>9187</v>
      </c>
      <c r="E674" s="116">
        <v>13</v>
      </c>
      <c r="F674" s="11">
        <v>0</v>
      </c>
      <c r="G674" s="131">
        <v>0</v>
      </c>
      <c r="H674" s="131">
        <v>0</v>
      </c>
      <c r="I674" s="131">
        <v>0</v>
      </c>
      <c r="J674" s="131">
        <v>0</v>
      </c>
      <c r="K674" s="131">
        <v>0</v>
      </c>
      <c r="L674" s="131">
        <v>0</v>
      </c>
      <c r="M674" s="131"/>
    </row>
    <row r="675" spans="2:26">
      <c r="B675" s="9">
        <v>46171</v>
      </c>
      <c r="C675" s="131" t="s">
        <v>7011</v>
      </c>
      <c r="D675" s="131" t="s">
        <v>9188</v>
      </c>
      <c r="E675" s="11">
        <v>13</v>
      </c>
      <c r="F675" s="11">
        <v>0</v>
      </c>
      <c r="G675" s="131">
        <v>0</v>
      </c>
      <c r="H675" s="131">
        <v>4</v>
      </c>
      <c r="I675" s="131">
        <v>0</v>
      </c>
      <c r="J675" s="131">
        <v>0</v>
      </c>
      <c r="K675" s="131">
        <v>0</v>
      </c>
      <c r="L675" s="131">
        <v>4</v>
      </c>
      <c r="M675" s="131" t="s">
        <v>9215</v>
      </c>
      <c r="O675" s="116"/>
      <c r="P675" s="116"/>
    </row>
    <row r="676" spans="2:26" s="108" customFormat="1">
      <c r="B676" s="9">
        <v>46171</v>
      </c>
      <c r="C676" s="116" t="s">
        <v>635</v>
      </c>
      <c r="D676" s="116" t="s">
        <v>9189</v>
      </c>
      <c r="E676" s="11">
        <v>4</v>
      </c>
      <c r="F676" s="11">
        <v>0</v>
      </c>
      <c r="G676" s="131">
        <v>0</v>
      </c>
      <c r="H676" s="131">
        <v>0</v>
      </c>
      <c r="I676" s="131">
        <v>0</v>
      </c>
      <c r="J676" s="131">
        <v>0</v>
      </c>
      <c r="K676" s="131">
        <v>0</v>
      </c>
      <c r="L676" s="131">
        <v>0</v>
      </c>
      <c r="M676" s="116"/>
      <c r="N676" s="107"/>
      <c r="O676" s="107"/>
      <c r="P676" s="107"/>
      <c r="Q676" s="151"/>
      <c r="R676" s="154"/>
      <c r="S676" s="180"/>
      <c r="T676" s="185"/>
      <c r="U676" s="186"/>
      <c r="V676" s="182"/>
      <c r="W676" s="183"/>
      <c r="X676" s="187"/>
      <c r="Y676" s="188"/>
      <c r="Z676" s="189"/>
    </row>
    <row r="677" spans="2:26" s="104" customFormat="1">
      <c r="B677" s="9">
        <v>46171</v>
      </c>
      <c r="C677" s="11" t="s">
        <v>635</v>
      </c>
      <c r="D677" s="11" t="s">
        <v>9190</v>
      </c>
      <c r="E677" s="11">
        <v>5</v>
      </c>
      <c r="F677" s="11">
        <v>0</v>
      </c>
      <c r="G677" s="131">
        <v>0</v>
      </c>
      <c r="H677" s="131">
        <v>0</v>
      </c>
      <c r="I677" s="131">
        <v>0</v>
      </c>
      <c r="J677" s="131">
        <v>0</v>
      </c>
      <c r="K677" s="131">
        <v>0</v>
      </c>
      <c r="L677" s="131">
        <v>0</v>
      </c>
      <c r="M677" s="11"/>
      <c r="N677" s="105"/>
      <c r="O677" s="105"/>
      <c r="P677" s="105"/>
      <c r="Q677" s="150"/>
      <c r="R677" s="154"/>
      <c r="S677" s="180"/>
      <c r="T677" s="185"/>
      <c r="U677" s="186"/>
      <c r="V677" s="182"/>
      <c r="W677" s="183"/>
      <c r="X677" s="187"/>
      <c r="Y677" s="188"/>
      <c r="Z677" s="189"/>
    </row>
    <row r="678" spans="2:26" s="104" customFormat="1">
      <c r="B678" s="9">
        <v>46171</v>
      </c>
      <c r="C678" s="11" t="s">
        <v>635</v>
      </c>
      <c r="D678" s="11" t="s">
        <v>9054</v>
      </c>
      <c r="E678" s="11">
        <v>6</v>
      </c>
      <c r="F678" s="11">
        <v>0</v>
      </c>
      <c r="G678" s="11">
        <v>0</v>
      </c>
      <c r="H678" s="11">
        <v>1</v>
      </c>
      <c r="I678" s="11">
        <v>0</v>
      </c>
      <c r="J678" s="11">
        <v>0</v>
      </c>
      <c r="K678" s="11">
        <v>0</v>
      </c>
      <c r="L678" s="11">
        <v>1</v>
      </c>
      <c r="M678" s="11" t="s">
        <v>9216</v>
      </c>
      <c r="N678" s="105"/>
      <c r="O678" s="105"/>
      <c r="P678" s="105"/>
      <c r="Q678" s="150"/>
      <c r="R678" s="154"/>
      <c r="S678" s="180"/>
      <c r="T678" s="185"/>
      <c r="U678" s="186"/>
      <c r="V678" s="182"/>
      <c r="W678" s="183"/>
      <c r="X678" s="187"/>
      <c r="Y678" s="188"/>
      <c r="Z678" s="189"/>
    </row>
    <row r="679" spans="2:26" s="104" customFormat="1">
      <c r="B679" s="9">
        <v>46171</v>
      </c>
      <c r="C679" s="11" t="s">
        <v>3904</v>
      </c>
      <c r="D679" s="11" t="s">
        <v>9052</v>
      </c>
      <c r="E679" s="11">
        <v>6</v>
      </c>
      <c r="F679" s="11">
        <v>0</v>
      </c>
      <c r="G679" s="11">
        <v>0</v>
      </c>
      <c r="H679" s="11">
        <v>0</v>
      </c>
      <c r="I679" s="11">
        <v>0</v>
      </c>
      <c r="J679" s="11">
        <v>0</v>
      </c>
      <c r="K679" s="11">
        <v>0</v>
      </c>
      <c r="L679" s="11">
        <v>0</v>
      </c>
      <c r="M679" s="11"/>
      <c r="N679" s="105"/>
      <c r="O679" s="105"/>
      <c r="P679" s="105"/>
      <c r="Q679" s="150"/>
      <c r="R679" s="154"/>
      <c r="S679" s="180"/>
      <c r="T679" s="185"/>
      <c r="U679" s="186"/>
      <c r="V679" s="182"/>
      <c r="W679" s="183"/>
      <c r="X679" s="187"/>
      <c r="Y679" s="188"/>
      <c r="Z679" s="189"/>
    </row>
    <row r="680" spans="2:26" s="104" customFormat="1">
      <c r="B680" s="9">
        <v>46171</v>
      </c>
      <c r="C680" s="11" t="s">
        <v>7011</v>
      </c>
      <c r="D680" s="11" t="s">
        <v>9191</v>
      </c>
      <c r="E680" s="131">
        <v>13</v>
      </c>
      <c r="F680" s="11">
        <v>0</v>
      </c>
      <c r="G680" s="11">
        <v>0</v>
      </c>
      <c r="H680" s="11">
        <v>5</v>
      </c>
      <c r="I680" s="11">
        <v>0</v>
      </c>
      <c r="J680" s="11">
        <v>0</v>
      </c>
      <c r="K680" s="11">
        <v>0</v>
      </c>
      <c r="L680" s="11">
        <v>5</v>
      </c>
      <c r="M680" s="11" t="s">
        <v>9217</v>
      </c>
      <c r="N680" s="105" t="s">
        <v>9215</v>
      </c>
      <c r="O680" s="116"/>
      <c r="P680" s="116"/>
      <c r="Q680" s="150"/>
      <c r="R680" s="154"/>
      <c r="S680" s="180"/>
      <c r="T680" s="185"/>
      <c r="U680" s="186"/>
      <c r="V680" s="182"/>
      <c r="W680" s="183"/>
      <c r="X680" s="187"/>
      <c r="Y680" s="188"/>
      <c r="Z680" s="189"/>
    </row>
    <row r="681" spans="2:26" s="104" customFormat="1">
      <c r="B681" s="9">
        <v>46171</v>
      </c>
      <c r="C681" s="11" t="s">
        <v>7011</v>
      </c>
      <c r="D681" s="11" t="s">
        <v>9192</v>
      </c>
      <c r="E681" s="131">
        <v>13</v>
      </c>
      <c r="F681" s="11">
        <v>0</v>
      </c>
      <c r="G681" s="11">
        <v>0</v>
      </c>
      <c r="H681" s="11">
        <v>0</v>
      </c>
      <c r="I681" s="11">
        <v>0</v>
      </c>
      <c r="J681" s="11">
        <v>0</v>
      </c>
      <c r="K681" s="11">
        <v>0</v>
      </c>
      <c r="L681" s="11">
        <v>0</v>
      </c>
      <c r="M681" s="11"/>
      <c r="N681" s="105"/>
      <c r="O681" s="105"/>
      <c r="P681" s="105"/>
      <c r="Q681" s="150"/>
      <c r="R681" s="154"/>
      <c r="S681" s="180"/>
      <c r="T681" s="185"/>
      <c r="U681" s="186"/>
      <c r="V681" s="182"/>
      <c r="W681" s="183"/>
      <c r="X681" s="187"/>
      <c r="Y681" s="188"/>
      <c r="Z681" s="189"/>
    </row>
    <row r="682" spans="2:26">
      <c r="B682" s="9">
        <v>46171</v>
      </c>
      <c r="C682" s="131" t="s">
        <v>7011</v>
      </c>
      <c r="D682" s="131" t="s">
        <v>9193</v>
      </c>
      <c r="E682" s="131">
        <v>12</v>
      </c>
      <c r="F682" s="11">
        <v>0</v>
      </c>
      <c r="G682" s="131">
        <v>0</v>
      </c>
      <c r="H682" s="131">
        <v>3</v>
      </c>
      <c r="I682" s="131">
        <v>0</v>
      </c>
      <c r="J682" s="131">
        <v>0</v>
      </c>
      <c r="K682" s="131">
        <v>0</v>
      </c>
      <c r="L682" s="131">
        <v>3</v>
      </c>
      <c r="M682" s="131" t="s">
        <v>9215</v>
      </c>
    </row>
    <row r="683" spans="2:26">
      <c r="B683" s="9">
        <v>46171</v>
      </c>
      <c r="C683" s="131" t="s">
        <v>7011</v>
      </c>
      <c r="D683" s="131" t="s">
        <v>8686</v>
      </c>
      <c r="E683" s="131">
        <v>1</v>
      </c>
      <c r="F683" s="11">
        <v>0</v>
      </c>
      <c r="G683" s="131">
        <v>0</v>
      </c>
      <c r="H683" s="131">
        <v>1</v>
      </c>
      <c r="I683" s="131">
        <v>0</v>
      </c>
      <c r="J683" s="131">
        <v>0</v>
      </c>
      <c r="K683" s="131">
        <v>0</v>
      </c>
      <c r="L683" s="131">
        <v>1</v>
      </c>
      <c r="M683" s="131" t="s">
        <v>9218</v>
      </c>
    </row>
    <row r="684" spans="2:26" ht="16.5" customHeight="1">
      <c r="B684" s="9">
        <v>46171</v>
      </c>
      <c r="C684" s="131" t="s">
        <v>3130</v>
      </c>
      <c r="D684" s="131" t="s">
        <v>8918</v>
      </c>
      <c r="E684" s="131">
        <v>1</v>
      </c>
      <c r="F684" s="11">
        <v>1</v>
      </c>
      <c r="G684" s="131">
        <v>0</v>
      </c>
      <c r="H684" s="131">
        <v>2</v>
      </c>
      <c r="I684" s="131">
        <v>0</v>
      </c>
      <c r="J684" s="131">
        <v>0</v>
      </c>
      <c r="K684" s="131">
        <v>0</v>
      </c>
      <c r="L684" s="131">
        <v>2</v>
      </c>
      <c r="M684" s="131" t="s">
        <v>9217</v>
      </c>
      <c r="N684" s="13" t="s">
        <v>9218</v>
      </c>
      <c r="O684" s="13" t="s">
        <v>9216</v>
      </c>
      <c r="P684" s="13" t="s">
        <v>9215</v>
      </c>
    </row>
    <row r="685" spans="2:26">
      <c r="B685" s="9">
        <v>46171</v>
      </c>
      <c r="C685" s="131" t="s">
        <v>635</v>
      </c>
      <c r="D685" s="131" t="s">
        <v>9204</v>
      </c>
      <c r="E685" s="131">
        <v>6</v>
      </c>
      <c r="F685" s="11">
        <v>6</v>
      </c>
      <c r="G685" s="131">
        <v>0</v>
      </c>
      <c r="H685" s="131">
        <v>0</v>
      </c>
      <c r="I685" s="131">
        <v>0</v>
      </c>
      <c r="J685" s="131">
        <v>0</v>
      </c>
      <c r="K685" s="131">
        <v>0</v>
      </c>
      <c r="L685" s="131">
        <v>0</v>
      </c>
      <c r="M685" s="131"/>
    </row>
    <row r="686" spans="2:26">
      <c r="B686" s="9">
        <v>46171</v>
      </c>
      <c r="C686" s="131" t="s">
        <v>6897</v>
      </c>
      <c r="D686" s="131" t="s">
        <v>9205</v>
      </c>
      <c r="E686" s="131">
        <v>1</v>
      </c>
      <c r="F686" s="11">
        <v>1</v>
      </c>
      <c r="G686" s="131">
        <v>0</v>
      </c>
      <c r="H686" s="131">
        <v>0</v>
      </c>
      <c r="I686" s="131">
        <v>0</v>
      </c>
      <c r="J686" s="131">
        <v>0</v>
      </c>
      <c r="K686" s="131">
        <v>0</v>
      </c>
      <c r="L686" s="131">
        <v>0</v>
      </c>
      <c r="M686" s="131"/>
    </row>
    <row r="687" spans="2:26">
      <c r="B687" s="9">
        <v>46171</v>
      </c>
      <c r="C687" s="131" t="s">
        <v>6897</v>
      </c>
      <c r="D687" s="131" t="s">
        <v>9206</v>
      </c>
      <c r="E687" s="131">
        <v>1</v>
      </c>
      <c r="F687" s="11">
        <v>1</v>
      </c>
      <c r="G687" s="131">
        <v>0</v>
      </c>
      <c r="H687" s="131">
        <v>0</v>
      </c>
      <c r="I687" s="131">
        <v>0</v>
      </c>
      <c r="J687" s="131">
        <v>0</v>
      </c>
      <c r="K687" s="131">
        <v>0</v>
      </c>
      <c r="L687" s="131">
        <v>0</v>
      </c>
      <c r="M687" s="131"/>
    </row>
    <row r="688" spans="2:26">
      <c r="B688" s="9">
        <v>46172</v>
      </c>
      <c r="C688" s="131" t="s">
        <v>3130</v>
      </c>
      <c r="D688" s="131" t="s">
        <v>9194</v>
      </c>
      <c r="E688" s="131">
        <v>4</v>
      </c>
      <c r="F688" s="11">
        <v>0</v>
      </c>
      <c r="G688" s="131">
        <v>0</v>
      </c>
      <c r="H688" s="131">
        <v>0</v>
      </c>
      <c r="I688" s="131">
        <v>0</v>
      </c>
      <c r="J688" s="131">
        <v>0</v>
      </c>
      <c r="K688" s="131">
        <v>0</v>
      </c>
      <c r="L688" s="131">
        <v>0</v>
      </c>
      <c r="M688" s="131"/>
    </row>
    <row r="689" spans="2:16">
      <c r="B689" s="9">
        <v>46172</v>
      </c>
      <c r="C689" s="131" t="s">
        <v>3904</v>
      </c>
      <c r="D689" s="131" t="s">
        <v>8749</v>
      </c>
      <c r="E689" s="131">
        <v>11</v>
      </c>
      <c r="F689" s="11">
        <v>0</v>
      </c>
      <c r="G689" s="131">
        <v>0</v>
      </c>
      <c r="H689" s="131">
        <v>0</v>
      </c>
      <c r="I689" s="131">
        <v>0</v>
      </c>
      <c r="J689" s="131">
        <v>0</v>
      </c>
      <c r="K689" s="131">
        <v>0</v>
      </c>
      <c r="L689" s="131">
        <v>0</v>
      </c>
      <c r="M689" s="131"/>
      <c r="P689" s="116"/>
    </row>
    <row r="690" spans="2:16">
      <c r="B690" s="9">
        <v>46172</v>
      </c>
      <c r="C690" s="131" t="s">
        <v>7011</v>
      </c>
      <c r="D690" s="131" t="s">
        <v>9195</v>
      </c>
      <c r="E690" s="131">
        <v>13</v>
      </c>
      <c r="F690" s="11">
        <v>0</v>
      </c>
      <c r="G690" s="131">
        <v>0</v>
      </c>
      <c r="H690" s="131">
        <v>5</v>
      </c>
      <c r="I690" s="131">
        <v>0</v>
      </c>
      <c r="J690" s="131">
        <v>0</v>
      </c>
      <c r="K690" s="131">
        <v>0</v>
      </c>
      <c r="L690" s="131">
        <v>5</v>
      </c>
      <c r="M690" s="116" t="s">
        <v>9214</v>
      </c>
      <c r="O690" s="13" t="s">
        <v>9216</v>
      </c>
      <c r="P690" s="13" t="s">
        <v>9215</v>
      </c>
    </row>
    <row r="691" spans="2:16">
      <c r="B691" s="9">
        <v>46172</v>
      </c>
      <c r="C691" s="131" t="s">
        <v>7011</v>
      </c>
      <c r="D691" s="131" t="s">
        <v>9196</v>
      </c>
      <c r="E691" s="131">
        <v>13</v>
      </c>
      <c r="F691" s="11">
        <v>0</v>
      </c>
      <c r="G691" s="131">
        <v>0</v>
      </c>
      <c r="H691" s="131">
        <v>5</v>
      </c>
      <c r="I691" s="131">
        <v>0</v>
      </c>
      <c r="J691" s="131">
        <v>0</v>
      </c>
      <c r="K691" s="131">
        <v>0</v>
      </c>
      <c r="L691" s="131">
        <v>5</v>
      </c>
      <c r="M691" s="131" t="s">
        <v>9215</v>
      </c>
      <c r="O691" s="13" t="s">
        <v>9217</v>
      </c>
      <c r="P691" s="13" t="s">
        <v>9217</v>
      </c>
    </row>
    <row r="692" spans="2:16">
      <c r="B692" s="9">
        <v>46172</v>
      </c>
      <c r="C692" s="131" t="s">
        <v>7011</v>
      </c>
      <c r="D692" s="131" t="s">
        <v>9197</v>
      </c>
      <c r="E692" s="131">
        <v>8</v>
      </c>
      <c r="F692" s="11">
        <v>0</v>
      </c>
      <c r="G692" s="131">
        <v>0</v>
      </c>
      <c r="H692" s="131">
        <v>12</v>
      </c>
      <c r="I692" s="131">
        <v>0</v>
      </c>
      <c r="J692" s="131">
        <v>0</v>
      </c>
      <c r="K692" s="131">
        <v>0</v>
      </c>
      <c r="L692" s="131">
        <v>12</v>
      </c>
      <c r="M692" s="131" t="s">
        <v>9216</v>
      </c>
      <c r="O692" s="13" t="s">
        <v>9219</v>
      </c>
      <c r="P692" s="13" t="s">
        <v>9216</v>
      </c>
    </row>
    <row r="693" spans="2:16">
      <c r="B693" s="9">
        <v>46172</v>
      </c>
      <c r="C693" s="131" t="s">
        <v>7011</v>
      </c>
      <c r="D693" s="131" t="s">
        <v>9198</v>
      </c>
      <c r="E693" s="131">
        <v>4</v>
      </c>
      <c r="F693" s="11">
        <v>0</v>
      </c>
      <c r="G693" s="131">
        <v>0</v>
      </c>
      <c r="H693" s="131">
        <v>0</v>
      </c>
      <c r="I693" s="131">
        <v>0</v>
      </c>
      <c r="J693" s="131">
        <v>0</v>
      </c>
      <c r="K693" s="131">
        <v>0</v>
      </c>
      <c r="L693" s="131">
        <v>0</v>
      </c>
      <c r="M693" s="131"/>
    </row>
    <row r="694" spans="2:16">
      <c r="B694" s="9">
        <v>46172</v>
      </c>
      <c r="C694" s="131" t="s">
        <v>3130</v>
      </c>
      <c r="D694" s="131" t="s">
        <v>9199</v>
      </c>
      <c r="E694" s="131">
        <v>9</v>
      </c>
      <c r="F694" s="11">
        <v>0</v>
      </c>
      <c r="G694" s="131">
        <v>0</v>
      </c>
      <c r="H694" s="131">
        <v>2</v>
      </c>
      <c r="I694" s="131">
        <v>0</v>
      </c>
      <c r="J694" s="131">
        <v>0</v>
      </c>
      <c r="K694" s="131">
        <v>0</v>
      </c>
      <c r="L694" s="131">
        <v>2</v>
      </c>
      <c r="M694" s="131"/>
      <c r="O694" s="13" t="s">
        <v>9215</v>
      </c>
      <c r="P694" s="13" t="s">
        <v>9215</v>
      </c>
    </row>
    <row r="695" spans="2:16">
      <c r="B695" s="9">
        <v>46172</v>
      </c>
      <c r="C695" s="131" t="s">
        <v>3130</v>
      </c>
      <c r="D695" s="131" t="s">
        <v>9207</v>
      </c>
      <c r="E695" s="131">
        <v>1</v>
      </c>
      <c r="F695" s="11">
        <v>1</v>
      </c>
      <c r="G695" s="131">
        <v>0</v>
      </c>
      <c r="H695" s="131">
        <v>0</v>
      </c>
      <c r="I695" s="131">
        <v>0</v>
      </c>
      <c r="J695" s="131">
        <v>0</v>
      </c>
      <c r="K695" s="131">
        <v>0</v>
      </c>
      <c r="L695" s="131">
        <v>0</v>
      </c>
      <c r="M695" s="131"/>
    </row>
    <row r="696" spans="2:16">
      <c r="B696" s="9">
        <v>46173</v>
      </c>
      <c r="C696" s="131" t="s">
        <v>6897</v>
      </c>
      <c r="D696" s="131" t="s">
        <v>9200</v>
      </c>
      <c r="E696" s="131">
        <v>1</v>
      </c>
      <c r="F696" s="11">
        <v>0</v>
      </c>
      <c r="G696" s="131">
        <v>0</v>
      </c>
      <c r="H696" s="131">
        <v>0</v>
      </c>
      <c r="I696" s="131">
        <v>0</v>
      </c>
      <c r="J696" s="131">
        <v>0</v>
      </c>
      <c r="K696" s="131">
        <v>0</v>
      </c>
      <c r="L696" s="131">
        <v>0</v>
      </c>
      <c r="M696" s="131"/>
    </row>
    <row r="697" spans="2:16">
      <c r="B697" s="9">
        <v>46173</v>
      </c>
      <c r="C697" s="131" t="s">
        <v>635</v>
      </c>
      <c r="D697" s="131" t="s">
        <v>9201</v>
      </c>
      <c r="E697" s="131">
        <v>5</v>
      </c>
      <c r="F697" s="11">
        <v>0</v>
      </c>
      <c r="G697" s="131">
        <v>0</v>
      </c>
      <c r="H697" s="131">
        <v>1</v>
      </c>
      <c r="I697" s="131">
        <v>0</v>
      </c>
      <c r="J697" s="131">
        <v>0</v>
      </c>
      <c r="K697" s="131">
        <v>0</v>
      </c>
      <c r="L697" s="131">
        <v>1</v>
      </c>
      <c r="M697" s="131"/>
      <c r="O697" s="13" t="s">
        <v>9215</v>
      </c>
      <c r="P697" s="13" t="s">
        <v>9215</v>
      </c>
    </row>
    <row r="698" spans="2:16" ht="16.5" customHeight="1">
      <c r="B698" s="9">
        <v>46173</v>
      </c>
      <c r="C698" s="131" t="s">
        <v>7011</v>
      </c>
      <c r="D698" s="131" t="s">
        <v>9202</v>
      </c>
      <c r="E698" s="131">
        <v>13</v>
      </c>
      <c r="F698" s="11">
        <v>0</v>
      </c>
      <c r="G698" s="131">
        <v>0</v>
      </c>
      <c r="H698" s="131">
        <v>0</v>
      </c>
      <c r="I698" s="131">
        <v>0</v>
      </c>
      <c r="J698" s="131">
        <v>0</v>
      </c>
      <c r="K698" s="131">
        <v>0</v>
      </c>
      <c r="L698" s="131">
        <v>0</v>
      </c>
      <c r="M698" s="131"/>
    </row>
    <row r="699" spans="2:16" ht="16.5" customHeight="1">
      <c r="B699" s="9">
        <v>46173</v>
      </c>
      <c r="C699" s="131" t="s">
        <v>7011</v>
      </c>
      <c r="D699" s="131" t="s">
        <v>9203</v>
      </c>
      <c r="E699" s="131">
        <v>13</v>
      </c>
      <c r="F699" s="11">
        <v>0</v>
      </c>
      <c r="G699" s="131">
        <v>0</v>
      </c>
      <c r="H699" s="131">
        <v>4</v>
      </c>
      <c r="I699" s="131">
        <v>0</v>
      </c>
      <c r="J699" s="131">
        <v>0</v>
      </c>
      <c r="K699" s="131">
        <v>0</v>
      </c>
      <c r="L699" s="131">
        <v>4</v>
      </c>
      <c r="M699" s="131" t="s">
        <v>9218</v>
      </c>
    </row>
    <row r="700" spans="2:16">
      <c r="B700" s="9">
        <v>46173</v>
      </c>
      <c r="C700" s="131" t="s">
        <v>6897</v>
      </c>
      <c r="D700" s="131" t="s">
        <v>9208</v>
      </c>
      <c r="E700" s="131">
        <v>1</v>
      </c>
      <c r="F700" s="11">
        <v>1</v>
      </c>
      <c r="G700" s="131">
        <v>0</v>
      </c>
      <c r="H700" s="131">
        <v>0</v>
      </c>
      <c r="I700" s="131">
        <v>0</v>
      </c>
      <c r="J700" s="131">
        <v>0</v>
      </c>
      <c r="K700" s="131">
        <v>0</v>
      </c>
      <c r="L700" s="131">
        <v>0</v>
      </c>
      <c r="M700" s="131"/>
    </row>
    <row r="701" spans="2:16">
      <c r="B701" s="9">
        <v>46173</v>
      </c>
      <c r="C701" s="131" t="s">
        <v>6897</v>
      </c>
      <c r="D701" s="131" t="s">
        <v>9206</v>
      </c>
      <c r="E701" s="131">
        <v>1</v>
      </c>
      <c r="F701" s="11">
        <v>0</v>
      </c>
      <c r="G701" s="131">
        <v>0</v>
      </c>
      <c r="H701" s="131">
        <v>0</v>
      </c>
      <c r="I701" s="131">
        <v>0</v>
      </c>
      <c r="J701" s="131">
        <v>0</v>
      </c>
      <c r="K701" s="131">
        <v>0</v>
      </c>
      <c r="L701" s="131">
        <v>0</v>
      </c>
      <c r="M701" s="131"/>
    </row>
    <row r="702" spans="2:16">
      <c r="B702" s="9">
        <v>46173</v>
      </c>
      <c r="C702" s="131" t="s">
        <v>6897</v>
      </c>
      <c r="D702" s="131" t="s">
        <v>9205</v>
      </c>
      <c r="E702" s="131">
        <v>1</v>
      </c>
      <c r="F702" s="11">
        <v>0</v>
      </c>
      <c r="G702" s="131">
        <v>0</v>
      </c>
      <c r="H702" s="131">
        <v>0</v>
      </c>
      <c r="I702" s="131">
        <v>0</v>
      </c>
      <c r="J702" s="131">
        <v>0</v>
      </c>
      <c r="K702" s="131">
        <v>0</v>
      </c>
      <c r="L702" s="131">
        <v>0</v>
      </c>
      <c r="M702" s="131"/>
    </row>
    <row r="703" spans="2:16">
      <c r="B703" s="9">
        <v>46174</v>
      </c>
      <c r="C703" s="131" t="s">
        <v>7011</v>
      </c>
      <c r="D703" s="131" t="s">
        <v>9033</v>
      </c>
      <c r="E703" s="131">
        <v>7</v>
      </c>
      <c r="F703" s="11">
        <v>0</v>
      </c>
      <c r="G703" s="131">
        <v>0</v>
      </c>
      <c r="H703" s="131">
        <v>0</v>
      </c>
      <c r="I703" s="131">
        <v>0</v>
      </c>
      <c r="J703" s="131">
        <v>0</v>
      </c>
      <c r="K703" s="131">
        <v>0</v>
      </c>
      <c r="L703" s="131">
        <v>0</v>
      </c>
      <c r="M703" s="131"/>
    </row>
    <row r="704" spans="2:16" ht="16.5" customHeight="1">
      <c r="B704" s="9">
        <v>46174</v>
      </c>
      <c r="C704" s="131" t="s">
        <v>9231</v>
      </c>
      <c r="D704" s="131" t="s">
        <v>9140</v>
      </c>
      <c r="E704" s="131">
        <v>3</v>
      </c>
      <c r="F704" s="11">
        <v>0</v>
      </c>
      <c r="G704" s="131">
        <v>0</v>
      </c>
      <c r="H704" s="131">
        <v>1</v>
      </c>
      <c r="I704" s="131">
        <v>0</v>
      </c>
      <c r="J704" s="131">
        <v>0</v>
      </c>
      <c r="K704" s="131">
        <v>0</v>
      </c>
      <c r="L704" s="131">
        <v>1</v>
      </c>
      <c r="M704" s="131"/>
      <c r="O704" s="13" t="s">
        <v>9235</v>
      </c>
      <c r="P704" s="13" t="s">
        <v>9236</v>
      </c>
    </row>
    <row r="705" spans="2:16" ht="16.5" customHeight="1">
      <c r="B705" s="9">
        <v>46174</v>
      </c>
      <c r="C705" s="131" t="s">
        <v>9231</v>
      </c>
      <c r="D705" s="131" t="s">
        <v>8918</v>
      </c>
      <c r="E705" s="131">
        <v>1</v>
      </c>
      <c r="F705" s="11">
        <v>0</v>
      </c>
      <c r="G705" s="131">
        <v>0</v>
      </c>
      <c r="H705" s="131">
        <v>1</v>
      </c>
      <c r="I705" s="131">
        <v>0</v>
      </c>
      <c r="J705" s="131">
        <v>0</v>
      </c>
      <c r="K705" s="131">
        <v>0</v>
      </c>
      <c r="L705" s="131">
        <v>1</v>
      </c>
      <c r="M705" s="131"/>
      <c r="O705" s="13" t="s">
        <v>9235</v>
      </c>
      <c r="P705" s="13" t="s">
        <v>9236</v>
      </c>
    </row>
    <row r="706" spans="2:16">
      <c r="B706" s="9">
        <v>46174</v>
      </c>
      <c r="C706" s="131" t="s">
        <v>9232</v>
      </c>
      <c r="D706" s="131" t="s">
        <v>9224</v>
      </c>
      <c r="E706" s="131">
        <v>1</v>
      </c>
      <c r="F706" s="11">
        <v>0</v>
      </c>
      <c r="G706" s="131">
        <v>0</v>
      </c>
      <c r="H706" s="131">
        <v>0</v>
      </c>
      <c r="I706" s="131">
        <v>0</v>
      </c>
      <c r="J706" s="131">
        <v>0</v>
      </c>
      <c r="K706" s="131">
        <v>0</v>
      </c>
      <c r="L706" s="131">
        <v>0</v>
      </c>
      <c r="M706" s="131"/>
    </row>
    <row r="707" spans="2:16">
      <c r="B707" s="9">
        <v>46174</v>
      </c>
      <c r="C707" s="131" t="s">
        <v>9233</v>
      </c>
      <c r="D707" s="131" t="s">
        <v>8881</v>
      </c>
      <c r="E707" s="131">
        <v>2</v>
      </c>
      <c r="F707" s="11">
        <v>0</v>
      </c>
      <c r="G707" s="131">
        <v>0</v>
      </c>
      <c r="H707" s="131">
        <v>0</v>
      </c>
      <c r="I707" s="131">
        <v>0</v>
      </c>
      <c r="J707" s="131">
        <v>0</v>
      </c>
      <c r="K707" s="131">
        <v>0</v>
      </c>
      <c r="L707" s="131">
        <v>0</v>
      </c>
      <c r="M707" s="131"/>
      <c r="N707" s="131"/>
    </row>
    <row r="708" spans="2:16">
      <c r="B708" s="9">
        <v>46174</v>
      </c>
      <c r="C708" s="131" t="s">
        <v>9233</v>
      </c>
      <c r="D708" s="131" t="s">
        <v>9068</v>
      </c>
      <c r="E708" s="131">
        <v>1</v>
      </c>
      <c r="F708" s="11">
        <v>0</v>
      </c>
      <c r="G708" s="131">
        <v>0</v>
      </c>
      <c r="H708" s="131">
        <v>0</v>
      </c>
      <c r="I708" s="131">
        <v>0</v>
      </c>
      <c r="J708" s="131">
        <v>0</v>
      </c>
      <c r="K708" s="131">
        <v>0</v>
      </c>
      <c r="L708" s="131">
        <v>0</v>
      </c>
      <c r="M708" s="131"/>
      <c r="N708" s="131"/>
    </row>
    <row r="709" spans="2:16">
      <c r="B709" s="9">
        <v>46174</v>
      </c>
      <c r="C709" s="131" t="s">
        <v>9232</v>
      </c>
      <c r="D709" s="131" t="s">
        <v>9225</v>
      </c>
      <c r="E709" s="131">
        <v>4</v>
      </c>
      <c r="F709" s="11">
        <v>0</v>
      </c>
      <c r="G709" s="131">
        <v>0</v>
      </c>
      <c r="H709" s="131">
        <v>1</v>
      </c>
      <c r="I709" s="131">
        <v>0</v>
      </c>
      <c r="J709" s="131">
        <v>0</v>
      </c>
      <c r="K709" s="131">
        <v>0</v>
      </c>
      <c r="L709" s="131">
        <v>1</v>
      </c>
      <c r="M709" s="131"/>
      <c r="O709" s="13" t="s">
        <v>9235</v>
      </c>
      <c r="P709" s="13" t="s">
        <v>9236</v>
      </c>
    </row>
    <row r="710" spans="2:16">
      <c r="B710" s="9">
        <v>46174</v>
      </c>
      <c r="C710" s="131" t="s">
        <v>9234</v>
      </c>
      <c r="D710" s="131" t="s">
        <v>9226</v>
      </c>
      <c r="E710" s="131">
        <v>5</v>
      </c>
      <c r="F710" s="11">
        <v>5</v>
      </c>
      <c r="G710" s="131">
        <v>0</v>
      </c>
      <c r="H710" s="131">
        <v>0</v>
      </c>
      <c r="I710" s="131">
        <v>0</v>
      </c>
      <c r="J710" s="131">
        <v>0</v>
      </c>
      <c r="K710" s="131">
        <v>0</v>
      </c>
      <c r="L710" s="131">
        <v>0</v>
      </c>
      <c r="M710" s="131"/>
    </row>
    <row r="711" spans="2:16">
      <c r="B711" s="9">
        <v>46174</v>
      </c>
      <c r="C711" s="131" t="s">
        <v>9232</v>
      </c>
      <c r="D711" s="131" t="s">
        <v>9227</v>
      </c>
      <c r="E711" s="131">
        <v>3</v>
      </c>
      <c r="F711" s="11">
        <v>3</v>
      </c>
      <c r="G711" s="131">
        <v>0</v>
      </c>
      <c r="H711" s="131">
        <v>52</v>
      </c>
      <c r="I711" s="131">
        <v>0</v>
      </c>
      <c r="J711" s="131">
        <v>0</v>
      </c>
      <c r="K711" s="131">
        <v>0</v>
      </c>
      <c r="L711" s="131">
        <v>52</v>
      </c>
      <c r="M711" s="131" t="s">
        <v>9235</v>
      </c>
      <c r="O711" s="13" t="s">
        <v>9237</v>
      </c>
      <c r="P711" s="13" t="s">
        <v>9238</v>
      </c>
    </row>
    <row r="712" spans="2:16">
      <c r="B712" s="9">
        <v>46175</v>
      </c>
      <c r="C712" s="131" t="s">
        <v>3130</v>
      </c>
      <c r="D712" s="131" t="s">
        <v>9037</v>
      </c>
      <c r="E712" s="131">
        <v>6</v>
      </c>
      <c r="F712" s="11">
        <v>0</v>
      </c>
      <c r="G712" s="131">
        <v>0</v>
      </c>
      <c r="H712" s="131">
        <v>0</v>
      </c>
      <c r="I712" s="131">
        <v>0</v>
      </c>
      <c r="J712" s="131">
        <v>0</v>
      </c>
      <c r="K712" s="131">
        <v>0</v>
      </c>
      <c r="L712" s="131">
        <v>0</v>
      </c>
      <c r="M712" s="131"/>
    </row>
    <row r="713" spans="2:16">
      <c r="B713" s="9">
        <v>46175</v>
      </c>
      <c r="C713" s="131" t="s">
        <v>3904</v>
      </c>
      <c r="D713" s="131" t="s">
        <v>9049</v>
      </c>
      <c r="E713" s="131">
        <v>3</v>
      </c>
      <c r="F713" s="11">
        <v>0</v>
      </c>
      <c r="G713" s="131">
        <v>0</v>
      </c>
      <c r="H713" s="131">
        <v>0</v>
      </c>
      <c r="I713" s="131">
        <v>0</v>
      </c>
      <c r="J713" s="131">
        <v>0</v>
      </c>
      <c r="K713" s="131">
        <v>0</v>
      </c>
      <c r="L713" s="131">
        <v>0</v>
      </c>
      <c r="M713" s="131"/>
    </row>
    <row r="714" spans="2:16">
      <c r="B714" s="9">
        <v>46175</v>
      </c>
      <c r="C714" s="131" t="s">
        <v>3904</v>
      </c>
      <c r="D714" s="131" t="s">
        <v>9069</v>
      </c>
      <c r="E714" s="131">
        <v>1</v>
      </c>
      <c r="F714" s="11">
        <v>0</v>
      </c>
      <c r="G714" s="131">
        <v>0</v>
      </c>
      <c r="H714" s="131">
        <v>0</v>
      </c>
      <c r="I714" s="131">
        <v>0</v>
      </c>
      <c r="J714" s="131">
        <v>0</v>
      </c>
      <c r="K714" s="131">
        <v>0</v>
      </c>
      <c r="L714" s="131">
        <v>0</v>
      </c>
      <c r="M714" s="131"/>
    </row>
    <row r="715" spans="2:16">
      <c r="B715" s="9">
        <v>46175</v>
      </c>
      <c r="C715" s="131" t="s">
        <v>3904</v>
      </c>
      <c r="D715" s="131" t="s">
        <v>9161</v>
      </c>
      <c r="E715" s="131">
        <v>1</v>
      </c>
      <c r="F715" s="11">
        <v>0</v>
      </c>
      <c r="G715" s="131">
        <v>0</v>
      </c>
      <c r="H715" s="131">
        <v>0</v>
      </c>
      <c r="I715" s="131">
        <v>0</v>
      </c>
      <c r="J715" s="131">
        <v>0</v>
      </c>
      <c r="K715" s="131">
        <v>0</v>
      </c>
      <c r="L715" s="131">
        <v>0</v>
      </c>
      <c r="M715" s="131"/>
    </row>
    <row r="716" spans="2:16">
      <c r="B716" s="9">
        <v>46175</v>
      </c>
      <c r="C716" s="131" t="s">
        <v>3904</v>
      </c>
      <c r="D716" s="131" t="s">
        <v>9175</v>
      </c>
      <c r="E716" s="131">
        <v>7</v>
      </c>
      <c r="F716" s="11">
        <v>0</v>
      </c>
      <c r="G716" s="131">
        <v>0</v>
      </c>
      <c r="H716" s="131">
        <v>0</v>
      </c>
      <c r="I716" s="131">
        <v>0</v>
      </c>
      <c r="J716" s="131">
        <v>0</v>
      </c>
      <c r="K716" s="131">
        <v>0</v>
      </c>
      <c r="L716" s="131">
        <v>0</v>
      </c>
      <c r="M716" s="131"/>
    </row>
    <row r="717" spans="2:16">
      <c r="B717" s="9">
        <v>46175</v>
      </c>
      <c r="C717" s="131" t="s">
        <v>635</v>
      </c>
      <c r="D717" s="131" t="s">
        <v>9239</v>
      </c>
      <c r="E717" s="131">
        <v>8</v>
      </c>
      <c r="F717" s="11">
        <v>0</v>
      </c>
      <c r="G717" s="131">
        <v>0</v>
      </c>
      <c r="H717" s="131">
        <v>1</v>
      </c>
      <c r="I717" s="131">
        <v>0</v>
      </c>
      <c r="J717" s="131">
        <v>0</v>
      </c>
      <c r="K717" s="131">
        <v>0</v>
      </c>
      <c r="L717" s="131">
        <v>1</v>
      </c>
      <c r="M717" s="131" t="s">
        <v>9250</v>
      </c>
      <c r="N717" s="13" t="s">
        <v>9250</v>
      </c>
    </row>
    <row r="718" spans="2:16" ht="16.5" customHeight="1">
      <c r="B718" s="9">
        <v>46175</v>
      </c>
      <c r="C718" s="131" t="s">
        <v>3904</v>
      </c>
      <c r="D718" s="131" t="s">
        <v>9163</v>
      </c>
      <c r="E718" s="131">
        <v>1</v>
      </c>
      <c r="F718" s="11">
        <v>0</v>
      </c>
      <c r="G718" s="131">
        <v>0</v>
      </c>
      <c r="H718" s="131">
        <v>0</v>
      </c>
      <c r="I718" s="131">
        <v>0</v>
      </c>
      <c r="J718" s="131">
        <v>0</v>
      </c>
      <c r="K718" s="131">
        <v>0</v>
      </c>
      <c r="L718" s="131">
        <v>0</v>
      </c>
      <c r="M718" s="131"/>
      <c r="N718" s="131"/>
    </row>
    <row r="719" spans="2:16" ht="16.5" customHeight="1">
      <c r="B719" s="9">
        <v>46175</v>
      </c>
      <c r="C719" s="131" t="s">
        <v>3130</v>
      </c>
      <c r="D719" s="131" t="s">
        <v>9075</v>
      </c>
      <c r="E719" s="131">
        <v>9</v>
      </c>
      <c r="F719" s="11">
        <v>0</v>
      </c>
      <c r="G719" s="131">
        <v>0</v>
      </c>
      <c r="H719" s="131">
        <v>0</v>
      </c>
      <c r="I719" s="131">
        <v>0</v>
      </c>
      <c r="J719" s="131">
        <v>0</v>
      </c>
      <c r="K719" s="131">
        <v>0</v>
      </c>
      <c r="L719" s="131">
        <v>0</v>
      </c>
      <c r="M719" s="131"/>
      <c r="N719" s="131"/>
    </row>
    <row r="720" spans="2:16" ht="16.5" customHeight="1">
      <c r="B720" s="9">
        <v>46175</v>
      </c>
      <c r="C720" s="131" t="s">
        <v>635</v>
      </c>
      <c r="D720" s="131" t="s">
        <v>9240</v>
      </c>
      <c r="E720" s="131">
        <v>12</v>
      </c>
      <c r="F720" s="11">
        <v>0</v>
      </c>
      <c r="G720" s="131">
        <v>0</v>
      </c>
      <c r="H720" s="131">
        <v>3</v>
      </c>
      <c r="I720" s="131">
        <v>0</v>
      </c>
      <c r="J720" s="131">
        <v>0</v>
      </c>
      <c r="K720" s="131">
        <v>0</v>
      </c>
      <c r="L720" s="131">
        <v>3</v>
      </c>
      <c r="M720" s="131" t="s">
        <v>9251</v>
      </c>
      <c r="O720" s="13" t="s">
        <v>9252</v>
      </c>
      <c r="P720" s="13" t="s">
        <v>9252</v>
      </c>
    </row>
    <row r="721" spans="2:16" ht="16.5" customHeight="1">
      <c r="B721" s="9">
        <v>46175</v>
      </c>
      <c r="C721" s="131" t="s">
        <v>3130</v>
      </c>
      <c r="D721" s="131" t="s">
        <v>9074</v>
      </c>
      <c r="E721" s="131">
        <v>1</v>
      </c>
      <c r="F721" s="11">
        <v>0</v>
      </c>
      <c r="G721" s="131">
        <v>0</v>
      </c>
      <c r="H721" s="131">
        <v>0</v>
      </c>
      <c r="I721" s="131">
        <v>0</v>
      </c>
      <c r="J721" s="131">
        <v>0</v>
      </c>
      <c r="K721" s="131">
        <v>0</v>
      </c>
      <c r="L721" s="131">
        <v>0</v>
      </c>
      <c r="M721" s="131"/>
    </row>
    <row r="722" spans="2:16">
      <c r="B722" s="9">
        <v>46175</v>
      </c>
      <c r="C722" s="131" t="s">
        <v>635</v>
      </c>
      <c r="D722" s="131" t="s">
        <v>9241</v>
      </c>
      <c r="E722" s="131">
        <v>7</v>
      </c>
      <c r="F722" s="11">
        <v>0</v>
      </c>
      <c r="G722" s="131">
        <v>0</v>
      </c>
      <c r="H722" s="131">
        <v>0</v>
      </c>
      <c r="I722" s="131">
        <v>0</v>
      </c>
      <c r="J722" s="131">
        <v>0</v>
      </c>
      <c r="K722" s="131">
        <v>0</v>
      </c>
      <c r="L722" s="131">
        <v>0</v>
      </c>
      <c r="M722" s="131"/>
      <c r="N722" s="131"/>
    </row>
    <row r="723" spans="2:16">
      <c r="B723" s="9">
        <v>46175</v>
      </c>
      <c r="C723" s="131" t="s">
        <v>635</v>
      </c>
      <c r="D723" s="131" t="s">
        <v>9242</v>
      </c>
      <c r="E723" s="131">
        <v>7</v>
      </c>
      <c r="F723" s="11">
        <v>0</v>
      </c>
      <c r="G723" s="131">
        <v>0</v>
      </c>
      <c r="H723" s="131">
        <v>0</v>
      </c>
      <c r="I723" s="131">
        <v>0</v>
      </c>
      <c r="J723" s="131">
        <v>0</v>
      </c>
      <c r="K723" s="131">
        <v>0</v>
      </c>
      <c r="L723" s="131">
        <v>0</v>
      </c>
      <c r="M723" s="131"/>
    </row>
    <row r="724" spans="2:16">
      <c r="B724" s="9">
        <v>46175</v>
      </c>
      <c r="C724" s="131" t="s">
        <v>635</v>
      </c>
      <c r="D724" s="131" t="s">
        <v>9121</v>
      </c>
      <c r="E724" s="131">
        <v>3</v>
      </c>
      <c r="F724" s="11">
        <v>0</v>
      </c>
      <c r="G724" s="131">
        <v>0</v>
      </c>
      <c r="H724" s="131">
        <v>0</v>
      </c>
      <c r="I724" s="131">
        <v>0</v>
      </c>
      <c r="J724" s="131">
        <v>0</v>
      </c>
      <c r="K724" s="131">
        <v>0</v>
      </c>
      <c r="L724" s="131">
        <v>0</v>
      </c>
      <c r="M724" s="131"/>
    </row>
    <row r="725" spans="2:16">
      <c r="B725" s="9">
        <v>46175</v>
      </c>
      <c r="C725" s="131" t="s">
        <v>3904</v>
      </c>
      <c r="D725" s="131" t="s">
        <v>9032</v>
      </c>
      <c r="E725" s="131">
        <v>5</v>
      </c>
      <c r="F725" s="11">
        <v>0</v>
      </c>
      <c r="G725" s="131">
        <v>0</v>
      </c>
      <c r="H725" s="131">
        <v>0</v>
      </c>
      <c r="I725" s="131">
        <v>0</v>
      </c>
      <c r="J725" s="131">
        <v>0</v>
      </c>
      <c r="K725" s="131">
        <v>0</v>
      </c>
      <c r="L725" s="131">
        <v>0</v>
      </c>
      <c r="M725" s="131"/>
    </row>
    <row r="726" spans="2:16">
      <c r="B726" s="9">
        <v>46175</v>
      </c>
      <c r="C726" s="131" t="s">
        <v>7011</v>
      </c>
      <c r="D726" s="131" t="s">
        <v>9169</v>
      </c>
      <c r="E726" s="131">
        <v>13</v>
      </c>
      <c r="F726" s="11">
        <v>0</v>
      </c>
      <c r="G726" s="131">
        <v>0</v>
      </c>
      <c r="H726" s="131">
        <v>0</v>
      </c>
      <c r="I726" s="131">
        <v>0</v>
      </c>
      <c r="J726" s="131">
        <v>0</v>
      </c>
      <c r="K726" s="131">
        <v>0</v>
      </c>
      <c r="L726" s="131">
        <v>0</v>
      </c>
      <c r="M726" s="131"/>
    </row>
    <row r="727" spans="2:16">
      <c r="B727" s="9">
        <v>46175</v>
      </c>
      <c r="C727" s="131" t="s">
        <v>635</v>
      </c>
      <c r="D727" s="131" t="s">
        <v>9432</v>
      </c>
      <c r="E727" s="131">
        <v>5</v>
      </c>
      <c r="F727" s="11">
        <v>0</v>
      </c>
      <c r="G727" s="131">
        <v>0</v>
      </c>
      <c r="H727" s="131">
        <v>1</v>
      </c>
      <c r="I727" s="131">
        <v>0</v>
      </c>
      <c r="J727" s="131">
        <v>0</v>
      </c>
      <c r="K727" s="131">
        <v>0</v>
      </c>
      <c r="L727" s="131">
        <v>1</v>
      </c>
      <c r="M727" s="131" t="s">
        <v>9251</v>
      </c>
    </row>
    <row r="728" spans="2:16" ht="16.5" customHeight="1">
      <c r="B728" s="9">
        <v>46175</v>
      </c>
      <c r="C728" s="131" t="s">
        <v>7011</v>
      </c>
      <c r="D728" s="131" t="s">
        <v>9243</v>
      </c>
      <c r="E728" s="131">
        <v>12</v>
      </c>
      <c r="F728" s="11">
        <v>0</v>
      </c>
      <c r="G728" s="131">
        <v>0</v>
      </c>
      <c r="H728" s="131">
        <v>5</v>
      </c>
      <c r="I728" s="131">
        <v>0</v>
      </c>
      <c r="J728" s="131">
        <v>0</v>
      </c>
      <c r="K728" s="131">
        <v>0</v>
      </c>
      <c r="L728" s="131">
        <v>5</v>
      </c>
      <c r="M728" s="131" t="s">
        <v>9251</v>
      </c>
    </row>
    <row r="729" spans="2:16">
      <c r="B729" s="9">
        <v>46175</v>
      </c>
      <c r="C729" s="131" t="s">
        <v>635</v>
      </c>
      <c r="D729" s="131" t="s">
        <v>9244</v>
      </c>
      <c r="E729" s="131">
        <v>12</v>
      </c>
      <c r="F729" s="11">
        <v>0</v>
      </c>
      <c r="G729" s="131">
        <v>0</v>
      </c>
      <c r="H729" s="131">
        <v>14</v>
      </c>
      <c r="I729" s="131">
        <v>0</v>
      </c>
      <c r="J729" s="131">
        <v>0</v>
      </c>
      <c r="K729" s="131">
        <v>0</v>
      </c>
      <c r="L729" s="131">
        <v>14</v>
      </c>
      <c r="M729" s="131" t="s">
        <v>9251</v>
      </c>
      <c r="O729" s="13" t="s">
        <v>9250</v>
      </c>
      <c r="P729" s="13" t="s">
        <v>9251</v>
      </c>
    </row>
    <row r="730" spans="2:16">
      <c r="B730" s="9">
        <v>46175</v>
      </c>
      <c r="C730" s="131" t="s">
        <v>635</v>
      </c>
      <c r="D730" s="131" t="s">
        <v>9245</v>
      </c>
      <c r="E730" s="131">
        <v>7</v>
      </c>
      <c r="F730" s="11">
        <v>0</v>
      </c>
      <c r="G730" s="131">
        <v>0</v>
      </c>
      <c r="H730" s="131">
        <v>3</v>
      </c>
      <c r="I730" s="131">
        <v>0</v>
      </c>
      <c r="J730" s="131">
        <v>0</v>
      </c>
      <c r="K730" s="131">
        <v>0</v>
      </c>
      <c r="L730" s="131">
        <v>3</v>
      </c>
      <c r="M730" s="131" t="s">
        <v>9252</v>
      </c>
      <c r="O730" s="13" t="s">
        <v>9251</v>
      </c>
      <c r="P730" s="13" t="s">
        <v>9251</v>
      </c>
    </row>
    <row r="731" spans="2:16">
      <c r="B731" s="9">
        <v>46175</v>
      </c>
      <c r="C731" s="131" t="s">
        <v>6897</v>
      </c>
      <c r="D731" s="131" t="s">
        <v>9246</v>
      </c>
      <c r="E731" s="131">
        <v>1</v>
      </c>
      <c r="F731" s="11">
        <v>0</v>
      </c>
      <c r="G731" s="131">
        <v>0</v>
      </c>
      <c r="H731" s="131">
        <v>0</v>
      </c>
      <c r="I731" s="131">
        <v>0</v>
      </c>
      <c r="J731" s="131">
        <v>0</v>
      </c>
      <c r="K731" s="131">
        <v>0</v>
      </c>
      <c r="L731" s="131">
        <v>0</v>
      </c>
      <c r="M731" s="131"/>
    </row>
    <row r="732" spans="2:16">
      <c r="B732" s="9">
        <v>46175</v>
      </c>
      <c r="C732" s="131" t="s">
        <v>9247</v>
      </c>
      <c r="D732" s="131" t="s">
        <v>9070</v>
      </c>
      <c r="E732" s="131">
        <v>1</v>
      </c>
      <c r="F732" s="11">
        <v>1</v>
      </c>
      <c r="G732" s="131">
        <v>0</v>
      </c>
      <c r="H732" s="131">
        <v>0</v>
      </c>
      <c r="I732" s="131">
        <v>0</v>
      </c>
      <c r="J732" s="131">
        <v>0</v>
      </c>
      <c r="K732" s="131">
        <v>0</v>
      </c>
      <c r="L732" s="131">
        <v>0</v>
      </c>
      <c r="M732" s="131"/>
      <c r="N732" s="13" t="s">
        <v>9252</v>
      </c>
    </row>
    <row r="733" spans="2:16">
      <c r="B733" s="9">
        <v>46176</v>
      </c>
      <c r="C733" s="131" t="s">
        <v>9267</v>
      </c>
      <c r="D733" s="131" t="s">
        <v>9226</v>
      </c>
      <c r="E733" s="131">
        <v>6</v>
      </c>
      <c r="F733" s="11">
        <v>0</v>
      </c>
      <c r="G733" s="131">
        <v>0</v>
      </c>
      <c r="H733" s="131">
        <v>1</v>
      </c>
      <c r="I733" s="131">
        <v>0</v>
      </c>
      <c r="J733" s="131">
        <v>0</v>
      </c>
      <c r="K733" s="131">
        <v>0</v>
      </c>
      <c r="L733" s="131">
        <v>1</v>
      </c>
      <c r="M733" s="131"/>
      <c r="O733" s="13" t="s">
        <v>9268</v>
      </c>
      <c r="P733" s="13" t="s">
        <v>9269</v>
      </c>
    </row>
    <row r="734" spans="2:16">
      <c r="B734" s="9">
        <v>46176</v>
      </c>
      <c r="C734" s="131" t="s">
        <v>7011</v>
      </c>
      <c r="D734" s="131" t="s">
        <v>9254</v>
      </c>
      <c r="E734" s="131">
        <v>6</v>
      </c>
      <c r="F734" s="11">
        <v>0</v>
      </c>
      <c r="G734" s="131">
        <v>0</v>
      </c>
      <c r="H734" s="131">
        <v>0</v>
      </c>
      <c r="I734" s="131">
        <v>0</v>
      </c>
      <c r="J734" s="131">
        <v>0</v>
      </c>
      <c r="K734" s="131">
        <v>0</v>
      </c>
      <c r="L734" s="131">
        <v>0</v>
      </c>
      <c r="M734" s="131"/>
    </row>
    <row r="735" spans="2:16" ht="16.5" customHeight="1">
      <c r="B735" s="9">
        <v>46176</v>
      </c>
      <c r="C735" s="131" t="s">
        <v>3130</v>
      </c>
      <c r="D735" s="131" t="s">
        <v>9189</v>
      </c>
      <c r="E735" s="131">
        <v>4</v>
      </c>
      <c r="F735" s="11">
        <v>0</v>
      </c>
      <c r="G735" s="131">
        <v>0</v>
      </c>
      <c r="H735" s="131">
        <v>0</v>
      </c>
      <c r="I735" s="131">
        <v>0</v>
      </c>
      <c r="J735" s="131">
        <v>0</v>
      </c>
      <c r="K735" s="131">
        <v>0</v>
      </c>
      <c r="L735" s="131">
        <v>0</v>
      </c>
      <c r="M735" s="131"/>
    </row>
    <row r="736" spans="2:16" ht="16.5" customHeight="1">
      <c r="B736" s="9">
        <v>46176</v>
      </c>
      <c r="C736" s="131" t="s">
        <v>635</v>
      </c>
      <c r="D736" s="131" t="s">
        <v>9255</v>
      </c>
      <c r="E736" s="131">
        <v>6</v>
      </c>
      <c r="F736" s="11">
        <v>0</v>
      </c>
      <c r="G736" s="131">
        <v>0</v>
      </c>
      <c r="H736" s="131">
        <v>0</v>
      </c>
      <c r="I736" s="131">
        <v>0</v>
      </c>
      <c r="J736" s="131">
        <v>0</v>
      </c>
      <c r="K736" s="131">
        <v>0</v>
      </c>
      <c r="L736" s="131">
        <v>0</v>
      </c>
      <c r="M736" s="131"/>
    </row>
    <row r="737" spans="2:16" ht="16.5" customHeight="1">
      <c r="B737" s="9">
        <v>46176</v>
      </c>
      <c r="C737" s="131" t="s">
        <v>3130</v>
      </c>
      <c r="D737" s="131" t="s">
        <v>9057</v>
      </c>
      <c r="E737" s="131">
        <v>4</v>
      </c>
      <c r="F737" s="11">
        <v>0</v>
      </c>
      <c r="G737" s="131">
        <v>0</v>
      </c>
      <c r="H737" s="131">
        <v>1</v>
      </c>
      <c r="I737" s="131">
        <v>0</v>
      </c>
      <c r="J737" s="131">
        <v>0</v>
      </c>
      <c r="K737" s="131">
        <v>0</v>
      </c>
      <c r="L737" s="131">
        <v>1</v>
      </c>
      <c r="M737" s="131" t="s">
        <v>9269</v>
      </c>
    </row>
    <row r="738" spans="2:16" ht="16.5" customHeight="1">
      <c r="B738" s="9">
        <v>46176</v>
      </c>
      <c r="C738" s="131" t="s">
        <v>3130</v>
      </c>
      <c r="D738" s="131" t="s">
        <v>9031</v>
      </c>
      <c r="E738" s="131">
        <v>7</v>
      </c>
      <c r="F738" s="11">
        <v>0</v>
      </c>
      <c r="G738" s="131">
        <v>0</v>
      </c>
      <c r="H738" s="131">
        <v>0</v>
      </c>
      <c r="I738" s="131">
        <v>0</v>
      </c>
      <c r="J738" s="131">
        <v>0</v>
      </c>
      <c r="K738" s="131">
        <v>0</v>
      </c>
      <c r="L738" s="131">
        <v>0</v>
      </c>
      <c r="M738" s="131"/>
    </row>
    <row r="739" spans="2:16">
      <c r="B739" s="9">
        <v>46176</v>
      </c>
      <c r="C739" s="131" t="s">
        <v>7011</v>
      </c>
      <c r="D739" s="131" t="s">
        <v>8802</v>
      </c>
      <c r="E739" s="131">
        <v>8</v>
      </c>
      <c r="F739" s="11">
        <v>0</v>
      </c>
      <c r="G739" s="131">
        <v>0</v>
      </c>
      <c r="H739" s="131">
        <v>0</v>
      </c>
      <c r="I739" s="131">
        <v>0</v>
      </c>
      <c r="J739" s="131">
        <v>0</v>
      </c>
      <c r="K739" s="131">
        <v>0</v>
      </c>
      <c r="L739" s="131">
        <v>0</v>
      </c>
      <c r="M739" s="131"/>
    </row>
    <row r="740" spans="2:16">
      <c r="B740" s="9">
        <v>46176</v>
      </c>
      <c r="C740" s="131" t="s">
        <v>635</v>
      </c>
      <c r="D740" s="131" t="s">
        <v>9270</v>
      </c>
      <c r="E740" s="131">
        <v>1</v>
      </c>
      <c r="F740" s="11">
        <v>0</v>
      </c>
      <c r="G740" s="131">
        <v>0</v>
      </c>
      <c r="H740" s="131">
        <v>0</v>
      </c>
      <c r="I740" s="131">
        <v>0</v>
      </c>
      <c r="J740" s="131">
        <v>0</v>
      </c>
      <c r="K740" s="131">
        <v>0</v>
      </c>
      <c r="L740" s="131">
        <v>0</v>
      </c>
      <c r="M740" s="131"/>
    </row>
    <row r="741" spans="2:16">
      <c r="B741" s="9">
        <v>46176</v>
      </c>
      <c r="C741" s="131" t="s">
        <v>635</v>
      </c>
      <c r="D741" s="131" t="s">
        <v>9256</v>
      </c>
      <c r="E741" s="131">
        <v>12</v>
      </c>
      <c r="F741" s="11">
        <v>0</v>
      </c>
      <c r="G741" s="131">
        <v>0</v>
      </c>
      <c r="H741" s="131">
        <v>0</v>
      </c>
      <c r="I741" s="131">
        <v>0</v>
      </c>
      <c r="J741" s="131">
        <v>0</v>
      </c>
      <c r="K741" s="131">
        <v>0</v>
      </c>
      <c r="L741" s="131">
        <v>0</v>
      </c>
      <c r="M741" s="131"/>
    </row>
    <row r="742" spans="2:16">
      <c r="B742" s="9">
        <v>46176</v>
      </c>
      <c r="C742" s="131" t="s">
        <v>3130</v>
      </c>
      <c r="D742" s="131" t="s">
        <v>9207</v>
      </c>
      <c r="E742" s="131">
        <v>1</v>
      </c>
      <c r="F742" s="11">
        <v>0</v>
      </c>
      <c r="G742" s="131">
        <v>0</v>
      </c>
      <c r="H742" s="131">
        <v>0</v>
      </c>
      <c r="I742" s="131">
        <v>0</v>
      </c>
      <c r="J742" s="131">
        <v>0</v>
      </c>
      <c r="K742" s="131">
        <v>0</v>
      </c>
      <c r="L742" s="131">
        <v>0</v>
      </c>
      <c r="M742" s="131"/>
    </row>
    <row r="743" spans="2:16">
      <c r="B743" s="9">
        <v>46176</v>
      </c>
      <c r="C743" s="131" t="s">
        <v>3904</v>
      </c>
      <c r="D743" s="131" t="s">
        <v>8883</v>
      </c>
      <c r="E743" s="131">
        <v>1</v>
      </c>
      <c r="F743" s="11">
        <v>0</v>
      </c>
      <c r="G743" s="131">
        <v>0</v>
      </c>
      <c r="H743" s="131">
        <v>0</v>
      </c>
      <c r="I743" s="131">
        <v>0</v>
      </c>
      <c r="J743" s="131">
        <v>0</v>
      </c>
      <c r="K743" s="131">
        <v>0</v>
      </c>
      <c r="L743" s="131">
        <v>0</v>
      </c>
      <c r="M743" s="131"/>
    </row>
    <row r="744" spans="2:16">
      <c r="B744" s="9">
        <v>46176</v>
      </c>
      <c r="C744" s="131" t="s">
        <v>7011</v>
      </c>
      <c r="D744" s="131" t="s">
        <v>9056</v>
      </c>
      <c r="E744" s="131">
        <v>13</v>
      </c>
      <c r="F744" s="11">
        <v>0</v>
      </c>
      <c r="G744" s="131">
        <v>0</v>
      </c>
      <c r="H744" s="131">
        <v>3</v>
      </c>
      <c r="I744" s="131">
        <v>0</v>
      </c>
      <c r="J744" s="131">
        <v>0</v>
      </c>
      <c r="K744" s="131">
        <v>0</v>
      </c>
      <c r="L744" s="131">
        <v>3</v>
      </c>
      <c r="M744" s="131" t="s">
        <v>9271</v>
      </c>
      <c r="O744" s="13" t="s">
        <v>9271</v>
      </c>
      <c r="P744" s="13" t="s">
        <v>9272</v>
      </c>
    </row>
    <row r="745" spans="2:16">
      <c r="B745" s="9">
        <v>46176</v>
      </c>
      <c r="C745" s="131" t="s">
        <v>3130</v>
      </c>
      <c r="D745" s="131" t="s">
        <v>9257</v>
      </c>
      <c r="E745" s="131">
        <v>7</v>
      </c>
      <c r="F745" s="11">
        <v>0</v>
      </c>
      <c r="G745" s="131">
        <v>0</v>
      </c>
      <c r="H745" s="131">
        <v>0</v>
      </c>
      <c r="I745" s="131">
        <v>0</v>
      </c>
      <c r="J745" s="131">
        <v>0</v>
      </c>
      <c r="K745" s="131">
        <v>0</v>
      </c>
      <c r="L745" s="131">
        <v>0</v>
      </c>
      <c r="M745" s="131"/>
    </row>
    <row r="746" spans="2:16">
      <c r="B746" s="9">
        <v>46176</v>
      </c>
      <c r="C746" s="131" t="s">
        <v>635</v>
      </c>
      <c r="D746" s="131" t="s">
        <v>9258</v>
      </c>
      <c r="E746" s="131">
        <v>7</v>
      </c>
      <c r="F746" s="11">
        <v>0</v>
      </c>
      <c r="G746" s="131">
        <v>0</v>
      </c>
      <c r="H746" s="131">
        <v>0</v>
      </c>
      <c r="I746" s="131">
        <v>0</v>
      </c>
      <c r="J746" s="131">
        <v>0</v>
      </c>
      <c r="K746" s="131">
        <v>0</v>
      </c>
      <c r="L746" s="131">
        <v>0</v>
      </c>
      <c r="M746" s="131"/>
    </row>
    <row r="747" spans="2:16">
      <c r="B747" s="9">
        <v>46176</v>
      </c>
      <c r="C747" s="131" t="s">
        <v>7011</v>
      </c>
      <c r="D747" s="131" t="s">
        <v>9259</v>
      </c>
      <c r="E747" s="131">
        <v>13</v>
      </c>
      <c r="F747" s="11">
        <v>0</v>
      </c>
      <c r="G747" s="131">
        <v>0</v>
      </c>
      <c r="H747" s="131">
        <v>0</v>
      </c>
      <c r="I747" s="131">
        <v>0</v>
      </c>
      <c r="J747" s="131">
        <v>0</v>
      </c>
      <c r="K747" s="131">
        <v>0</v>
      </c>
      <c r="L747" s="131">
        <v>0</v>
      </c>
      <c r="M747" s="131"/>
    </row>
    <row r="748" spans="2:16">
      <c r="B748" s="9">
        <v>46176</v>
      </c>
      <c r="C748" s="131" t="s">
        <v>3130</v>
      </c>
      <c r="D748" s="131" t="s">
        <v>9260</v>
      </c>
      <c r="E748" s="131">
        <v>2</v>
      </c>
      <c r="F748" s="11">
        <v>0</v>
      </c>
      <c r="G748" s="131">
        <v>0</v>
      </c>
      <c r="H748" s="131">
        <v>0</v>
      </c>
      <c r="I748" s="131">
        <v>0</v>
      </c>
      <c r="J748" s="131">
        <v>0</v>
      </c>
      <c r="K748" s="131">
        <v>0</v>
      </c>
      <c r="L748" s="131">
        <v>0</v>
      </c>
      <c r="M748" s="131"/>
    </row>
    <row r="749" spans="2:16">
      <c r="B749" s="9">
        <v>46176</v>
      </c>
      <c r="C749" s="131" t="s">
        <v>635</v>
      </c>
      <c r="D749" s="131" t="s">
        <v>9261</v>
      </c>
      <c r="E749" s="131">
        <v>12</v>
      </c>
      <c r="F749" s="11">
        <v>0</v>
      </c>
      <c r="G749" s="131">
        <v>0</v>
      </c>
      <c r="H749" s="131">
        <v>0</v>
      </c>
      <c r="I749" s="131">
        <v>0</v>
      </c>
      <c r="J749" s="131">
        <v>0</v>
      </c>
      <c r="K749" s="131">
        <v>0</v>
      </c>
      <c r="L749" s="131">
        <v>0</v>
      </c>
      <c r="M749" s="131"/>
    </row>
    <row r="750" spans="2:16">
      <c r="B750" s="9">
        <v>46176</v>
      </c>
      <c r="C750" s="131" t="s">
        <v>635</v>
      </c>
      <c r="D750" s="131" t="s">
        <v>9262</v>
      </c>
      <c r="E750" s="131">
        <v>7</v>
      </c>
      <c r="F750" s="11">
        <v>0</v>
      </c>
      <c r="G750" s="131">
        <v>0</v>
      </c>
      <c r="H750" s="131">
        <v>0</v>
      </c>
      <c r="I750" s="131">
        <v>0</v>
      </c>
      <c r="J750" s="131">
        <v>0</v>
      </c>
      <c r="K750" s="131">
        <v>0</v>
      </c>
      <c r="L750" s="131">
        <v>0</v>
      </c>
      <c r="M750" s="131"/>
    </row>
    <row r="751" spans="2:16">
      <c r="B751" s="9">
        <v>46176</v>
      </c>
      <c r="C751" s="131" t="s">
        <v>3904</v>
      </c>
      <c r="D751" s="131" t="s">
        <v>8799</v>
      </c>
      <c r="E751" s="131">
        <v>3</v>
      </c>
      <c r="F751" s="11">
        <v>0</v>
      </c>
      <c r="G751" s="131">
        <v>0</v>
      </c>
      <c r="H751" s="131">
        <v>0</v>
      </c>
      <c r="I751" s="131">
        <v>0</v>
      </c>
      <c r="J751" s="131">
        <v>0</v>
      </c>
      <c r="K751" s="131">
        <v>0</v>
      </c>
      <c r="L751" s="131">
        <v>0</v>
      </c>
      <c r="M751" s="131"/>
    </row>
    <row r="752" spans="2:16">
      <c r="B752" s="9">
        <v>46176</v>
      </c>
      <c r="C752" s="131" t="s">
        <v>3130</v>
      </c>
      <c r="D752" s="131" t="s">
        <v>9067</v>
      </c>
      <c r="E752" s="131">
        <v>2</v>
      </c>
      <c r="F752" s="11">
        <v>0</v>
      </c>
      <c r="G752" s="131">
        <v>0</v>
      </c>
      <c r="H752" s="131">
        <v>1</v>
      </c>
      <c r="I752" s="131">
        <v>0</v>
      </c>
      <c r="J752" s="131">
        <v>0</v>
      </c>
      <c r="K752" s="131">
        <v>0</v>
      </c>
      <c r="L752" s="131">
        <v>1</v>
      </c>
      <c r="M752" s="131" t="s">
        <v>9271</v>
      </c>
      <c r="N752" s="131"/>
    </row>
    <row r="753" spans="1:16">
      <c r="B753" s="9">
        <v>46176</v>
      </c>
      <c r="C753" s="131" t="s">
        <v>3130</v>
      </c>
      <c r="D753" s="131" t="s">
        <v>9168</v>
      </c>
      <c r="E753" s="131">
        <v>7</v>
      </c>
      <c r="F753" s="11">
        <v>7</v>
      </c>
      <c r="G753" s="131">
        <v>0</v>
      </c>
      <c r="H753" s="131">
        <v>25</v>
      </c>
      <c r="I753" s="131">
        <v>0</v>
      </c>
      <c r="J753" s="131">
        <v>0</v>
      </c>
      <c r="K753" s="131">
        <v>0</v>
      </c>
      <c r="L753" s="131">
        <v>25</v>
      </c>
      <c r="M753" s="131" t="s">
        <v>9271</v>
      </c>
      <c r="N753" s="131"/>
    </row>
    <row r="754" spans="1:16">
      <c r="B754" s="9">
        <v>46176</v>
      </c>
      <c r="C754" s="131" t="s">
        <v>3130</v>
      </c>
      <c r="D754" s="131" t="s">
        <v>9263</v>
      </c>
      <c r="E754" s="131">
        <v>1</v>
      </c>
      <c r="F754" s="11">
        <v>1</v>
      </c>
      <c r="G754" s="131">
        <v>0</v>
      </c>
      <c r="H754" s="131">
        <v>0</v>
      </c>
      <c r="I754" s="131">
        <v>0</v>
      </c>
      <c r="J754" s="131">
        <v>0</v>
      </c>
      <c r="K754" s="131">
        <v>0</v>
      </c>
      <c r="L754" s="131">
        <v>0</v>
      </c>
      <c r="M754" s="131"/>
    </row>
    <row r="755" spans="1:16">
      <c r="B755" s="9">
        <v>46176</v>
      </c>
      <c r="C755" s="131" t="s">
        <v>7011</v>
      </c>
      <c r="D755" s="131" t="s">
        <v>9274</v>
      </c>
      <c r="E755" s="11">
        <v>13</v>
      </c>
      <c r="F755" s="11">
        <v>1</v>
      </c>
      <c r="G755" s="131">
        <v>0</v>
      </c>
      <c r="H755" s="131">
        <v>1</v>
      </c>
      <c r="I755" s="131">
        <v>1</v>
      </c>
      <c r="J755" s="131">
        <v>0</v>
      </c>
      <c r="K755" s="131">
        <v>0</v>
      </c>
      <c r="L755" s="131">
        <v>2</v>
      </c>
      <c r="M755" s="131" t="s">
        <v>9273</v>
      </c>
    </row>
    <row r="756" spans="1:16">
      <c r="B756" s="9">
        <v>46176</v>
      </c>
      <c r="C756" s="131" t="s">
        <v>9264</v>
      </c>
      <c r="D756" s="131" t="s">
        <v>9116</v>
      </c>
      <c r="E756" s="11">
        <v>3</v>
      </c>
      <c r="F756" s="11">
        <v>3</v>
      </c>
      <c r="G756" s="131">
        <v>0</v>
      </c>
      <c r="H756" s="131">
        <v>0</v>
      </c>
      <c r="I756" s="131">
        <v>0</v>
      </c>
      <c r="J756" s="131">
        <v>0</v>
      </c>
      <c r="K756" s="131">
        <v>0</v>
      </c>
      <c r="L756" s="131">
        <v>0</v>
      </c>
      <c r="M756" s="131"/>
    </row>
    <row r="757" spans="1:16">
      <c r="B757" s="9">
        <v>46177</v>
      </c>
      <c r="C757" s="11" t="s">
        <v>3904</v>
      </c>
      <c r="D757" s="11" t="s">
        <v>9144</v>
      </c>
      <c r="E757" s="11">
        <v>1</v>
      </c>
      <c r="F757" s="11">
        <v>0</v>
      </c>
      <c r="G757" s="131">
        <v>0</v>
      </c>
      <c r="H757" s="131">
        <v>0</v>
      </c>
      <c r="I757" s="131">
        <v>0</v>
      </c>
      <c r="J757" s="131">
        <v>0</v>
      </c>
      <c r="K757" s="131">
        <v>0</v>
      </c>
      <c r="L757" s="131">
        <v>0</v>
      </c>
      <c r="M757" s="131"/>
    </row>
    <row r="758" spans="1:16">
      <c r="B758" s="9">
        <v>46177</v>
      </c>
      <c r="C758" s="11" t="s">
        <v>3904</v>
      </c>
      <c r="D758" s="11" t="s">
        <v>9115</v>
      </c>
      <c r="E758" s="11">
        <v>2</v>
      </c>
      <c r="F758" s="11">
        <v>0</v>
      </c>
      <c r="G758" s="11">
        <v>0</v>
      </c>
      <c r="H758" s="11">
        <v>1</v>
      </c>
      <c r="I758" s="11">
        <v>0</v>
      </c>
      <c r="J758" s="11">
        <v>0</v>
      </c>
      <c r="K758" s="11">
        <v>0</v>
      </c>
      <c r="L758" s="11">
        <v>1</v>
      </c>
      <c r="M758" s="131"/>
      <c r="O758" s="13" t="s">
        <v>9284</v>
      </c>
      <c r="P758" s="13" t="s">
        <v>9285</v>
      </c>
    </row>
    <row r="759" spans="1:16">
      <c r="B759" s="9">
        <v>46177</v>
      </c>
      <c r="C759" s="11" t="s">
        <v>3904</v>
      </c>
      <c r="D759" s="11" t="s">
        <v>9055</v>
      </c>
      <c r="E759" s="11">
        <v>1</v>
      </c>
      <c r="F759" s="11">
        <v>0</v>
      </c>
      <c r="G759" s="11">
        <v>0</v>
      </c>
      <c r="H759" s="11">
        <v>0</v>
      </c>
      <c r="I759" s="11">
        <v>0</v>
      </c>
      <c r="J759" s="11">
        <v>0</v>
      </c>
      <c r="K759" s="11">
        <v>0</v>
      </c>
      <c r="L759" s="11">
        <v>0</v>
      </c>
      <c r="M759" s="131"/>
      <c r="N759" s="131"/>
    </row>
    <row r="760" spans="1:16">
      <c r="B760" s="9">
        <v>46177</v>
      </c>
      <c r="C760" s="11" t="s">
        <v>3904</v>
      </c>
      <c r="D760" s="11" t="s">
        <v>8984</v>
      </c>
      <c r="E760" s="11">
        <v>1</v>
      </c>
      <c r="F760" s="11">
        <v>0</v>
      </c>
      <c r="G760" s="11">
        <v>0</v>
      </c>
      <c r="H760" s="11">
        <v>0</v>
      </c>
      <c r="I760" s="11">
        <v>0</v>
      </c>
      <c r="J760" s="11">
        <v>0</v>
      </c>
      <c r="K760" s="11">
        <v>0</v>
      </c>
      <c r="L760" s="11">
        <v>0</v>
      </c>
      <c r="M760" s="131"/>
      <c r="N760" s="131"/>
    </row>
    <row r="761" spans="1:16" ht="16.5" customHeight="1">
      <c r="B761" s="9">
        <v>46177</v>
      </c>
      <c r="C761" s="11" t="s">
        <v>3130</v>
      </c>
      <c r="D761" s="11" t="s">
        <v>8727</v>
      </c>
      <c r="E761" s="131">
        <v>1</v>
      </c>
      <c r="F761" s="11">
        <v>0</v>
      </c>
      <c r="G761" s="11">
        <v>0</v>
      </c>
      <c r="H761" s="11">
        <v>1</v>
      </c>
      <c r="I761" s="11">
        <v>0</v>
      </c>
      <c r="J761" s="11">
        <v>0</v>
      </c>
      <c r="K761" s="11">
        <v>0</v>
      </c>
      <c r="L761" s="11">
        <v>1</v>
      </c>
      <c r="M761" s="131"/>
      <c r="O761" s="13" t="s">
        <v>9284</v>
      </c>
      <c r="P761" s="13" t="s">
        <v>9285</v>
      </c>
    </row>
    <row r="762" spans="1:16" ht="16.5" customHeight="1">
      <c r="B762" s="9">
        <v>46177</v>
      </c>
      <c r="C762" s="11" t="s">
        <v>3130</v>
      </c>
      <c r="D762" s="11" t="s">
        <v>8751</v>
      </c>
      <c r="E762" s="131">
        <v>1</v>
      </c>
      <c r="F762" s="11">
        <v>0</v>
      </c>
      <c r="G762" s="11">
        <v>0</v>
      </c>
      <c r="H762" s="11">
        <v>1</v>
      </c>
      <c r="I762" s="11">
        <v>0</v>
      </c>
      <c r="J762" s="11">
        <v>0</v>
      </c>
      <c r="K762" s="11">
        <v>0</v>
      </c>
      <c r="L762" s="11">
        <v>1</v>
      </c>
      <c r="M762" s="131"/>
      <c r="O762" s="13" t="s">
        <v>9284</v>
      </c>
      <c r="P762" s="13" t="s">
        <v>9285</v>
      </c>
    </row>
    <row r="763" spans="1:16" ht="16.5" customHeight="1">
      <c r="B763" s="9">
        <v>46177</v>
      </c>
      <c r="C763" s="131" t="s">
        <v>635</v>
      </c>
      <c r="D763" s="131" t="s">
        <v>9277</v>
      </c>
      <c r="E763" s="131">
        <v>13</v>
      </c>
      <c r="F763" s="11">
        <v>0</v>
      </c>
      <c r="G763" s="131">
        <v>0</v>
      </c>
      <c r="H763" s="131">
        <v>0</v>
      </c>
      <c r="I763" s="131">
        <v>0</v>
      </c>
      <c r="J763" s="131">
        <v>0</v>
      </c>
      <c r="K763" s="131">
        <v>0</v>
      </c>
      <c r="L763" s="131">
        <v>0</v>
      </c>
      <c r="M763" s="131"/>
    </row>
    <row r="764" spans="1:16" ht="16.5" customHeight="1">
      <c r="B764" s="9">
        <v>46177</v>
      </c>
      <c r="C764" s="131" t="s">
        <v>635</v>
      </c>
      <c r="D764" s="131" t="s">
        <v>9278</v>
      </c>
      <c r="E764" s="131">
        <v>2</v>
      </c>
      <c r="F764" s="11">
        <v>0</v>
      </c>
      <c r="G764" s="131">
        <v>0</v>
      </c>
      <c r="H764" s="131">
        <v>0</v>
      </c>
      <c r="I764" s="131">
        <v>0</v>
      </c>
      <c r="J764" s="131">
        <v>0</v>
      </c>
      <c r="K764" s="131">
        <v>0</v>
      </c>
      <c r="L764" s="131">
        <v>0</v>
      </c>
      <c r="M764" s="131"/>
    </row>
    <row r="765" spans="1:16" ht="16.5" customHeight="1">
      <c r="A765" s="7"/>
      <c r="B765" s="9">
        <v>46177</v>
      </c>
      <c r="C765" s="131" t="s">
        <v>3904</v>
      </c>
      <c r="D765" s="131" t="s">
        <v>9070</v>
      </c>
      <c r="E765" s="131">
        <v>1</v>
      </c>
      <c r="F765" s="11">
        <v>0</v>
      </c>
      <c r="G765" s="131">
        <v>0</v>
      </c>
      <c r="H765" s="131">
        <v>0</v>
      </c>
      <c r="I765" s="131">
        <v>0</v>
      </c>
      <c r="J765" s="131">
        <v>0</v>
      </c>
      <c r="K765" s="131">
        <v>0</v>
      </c>
      <c r="L765" s="131">
        <v>0</v>
      </c>
      <c r="M765" s="131"/>
    </row>
    <row r="766" spans="1:16">
      <c r="B766" s="9">
        <v>46177</v>
      </c>
      <c r="C766" s="131" t="s">
        <v>635</v>
      </c>
      <c r="D766" s="131" t="s">
        <v>9279</v>
      </c>
      <c r="E766" s="131">
        <v>9</v>
      </c>
      <c r="F766" s="11">
        <v>0</v>
      </c>
      <c r="G766" s="11">
        <v>0</v>
      </c>
      <c r="H766" s="11">
        <v>6</v>
      </c>
      <c r="I766" s="11">
        <v>0</v>
      </c>
      <c r="J766" s="11">
        <v>0</v>
      </c>
      <c r="K766" s="11">
        <v>0</v>
      </c>
      <c r="L766" s="11">
        <v>6</v>
      </c>
      <c r="M766" s="131" t="s">
        <v>9286</v>
      </c>
    </row>
    <row r="767" spans="1:16">
      <c r="B767" s="9">
        <v>46177</v>
      </c>
      <c r="C767" s="131" t="s">
        <v>7011</v>
      </c>
      <c r="D767" s="131" t="s">
        <v>9280</v>
      </c>
      <c r="E767" s="131">
        <v>13</v>
      </c>
      <c r="F767" s="11">
        <v>0</v>
      </c>
      <c r="G767" s="131">
        <v>0</v>
      </c>
      <c r="H767" s="131">
        <v>0</v>
      </c>
      <c r="I767" s="131">
        <v>0</v>
      </c>
      <c r="J767" s="131">
        <v>0</v>
      </c>
      <c r="K767" s="131">
        <v>0</v>
      </c>
      <c r="L767" s="131">
        <v>0</v>
      </c>
      <c r="M767" s="131"/>
    </row>
    <row r="768" spans="1:16">
      <c r="B768" s="9">
        <v>46177</v>
      </c>
      <c r="C768" s="131" t="s">
        <v>9282</v>
      </c>
      <c r="D768" s="131" t="s">
        <v>9013</v>
      </c>
      <c r="E768" s="131">
        <v>13</v>
      </c>
      <c r="F768" s="11">
        <v>13</v>
      </c>
      <c r="G768" s="131">
        <v>0</v>
      </c>
      <c r="H768" s="131">
        <v>0</v>
      </c>
      <c r="I768" s="131">
        <v>0</v>
      </c>
      <c r="J768" s="131">
        <v>0</v>
      </c>
      <c r="K768" s="131">
        <v>0</v>
      </c>
      <c r="L768" s="131">
        <v>0</v>
      </c>
      <c r="M768" s="131"/>
    </row>
    <row r="769" spans="2:14" ht="16.5" customHeight="1">
      <c r="B769" s="9">
        <v>46177</v>
      </c>
      <c r="C769" s="131" t="s">
        <v>7011</v>
      </c>
      <c r="D769" s="131" t="s">
        <v>9281</v>
      </c>
      <c r="E769" s="131">
        <v>1</v>
      </c>
      <c r="F769" s="11">
        <v>1</v>
      </c>
      <c r="G769" s="131">
        <v>0</v>
      </c>
      <c r="H769" s="131">
        <v>3</v>
      </c>
      <c r="I769" s="131">
        <v>0</v>
      </c>
      <c r="J769" s="131">
        <v>0</v>
      </c>
      <c r="K769" s="131">
        <v>0</v>
      </c>
      <c r="L769" s="131">
        <v>3</v>
      </c>
      <c r="M769" s="131" t="s">
        <v>9287</v>
      </c>
      <c r="N769" s="131"/>
    </row>
    <row r="770" spans="2:14" ht="16.5" customHeight="1">
      <c r="B770" s="9">
        <v>46178</v>
      </c>
      <c r="C770" s="131" t="s">
        <v>3130</v>
      </c>
      <c r="D770" s="131" t="s">
        <v>8874</v>
      </c>
      <c r="E770" s="131">
        <v>6</v>
      </c>
      <c r="F770" s="11">
        <v>0</v>
      </c>
      <c r="G770" s="131">
        <v>0</v>
      </c>
      <c r="H770" s="131">
        <v>1</v>
      </c>
      <c r="I770" s="131">
        <v>0</v>
      </c>
      <c r="J770" s="131">
        <v>0</v>
      </c>
      <c r="K770" s="131">
        <v>0</v>
      </c>
      <c r="L770" s="131">
        <v>1</v>
      </c>
      <c r="M770" s="131" t="s">
        <v>9297</v>
      </c>
    </row>
    <row r="771" spans="2:14" ht="16.5" customHeight="1">
      <c r="B771" s="9">
        <v>46178</v>
      </c>
      <c r="C771" s="131" t="s">
        <v>635</v>
      </c>
      <c r="D771" s="131" t="s">
        <v>9288</v>
      </c>
      <c r="E771" s="131">
        <v>13</v>
      </c>
      <c r="F771" s="11">
        <v>0</v>
      </c>
      <c r="G771" s="131">
        <v>0</v>
      </c>
      <c r="H771" s="131">
        <v>0</v>
      </c>
      <c r="I771" s="131">
        <v>0</v>
      </c>
      <c r="J771" s="131">
        <v>0</v>
      </c>
      <c r="K771" s="131">
        <v>0</v>
      </c>
      <c r="L771" s="131">
        <v>0</v>
      </c>
      <c r="M771" s="131"/>
    </row>
    <row r="772" spans="2:14">
      <c r="B772" s="9">
        <v>46178</v>
      </c>
      <c r="C772" s="131" t="s">
        <v>3130</v>
      </c>
      <c r="D772" s="131" t="s">
        <v>9039</v>
      </c>
      <c r="E772" s="131">
        <v>1</v>
      </c>
      <c r="F772" s="11">
        <v>0</v>
      </c>
      <c r="G772" s="131">
        <v>0</v>
      </c>
      <c r="H772" s="131">
        <v>0</v>
      </c>
      <c r="I772" s="131">
        <v>0</v>
      </c>
      <c r="J772" s="131">
        <v>0</v>
      </c>
      <c r="K772" s="131">
        <v>0</v>
      </c>
      <c r="L772" s="131">
        <v>0</v>
      </c>
      <c r="M772" s="131"/>
    </row>
    <row r="773" spans="2:14">
      <c r="B773" s="9">
        <v>46178</v>
      </c>
      <c r="C773" s="131" t="s">
        <v>3130</v>
      </c>
      <c r="D773" s="131" t="s">
        <v>9168</v>
      </c>
      <c r="E773" s="131">
        <v>7</v>
      </c>
      <c r="F773" s="11">
        <v>0</v>
      </c>
      <c r="G773" s="11">
        <v>0</v>
      </c>
      <c r="H773" s="11">
        <v>1</v>
      </c>
      <c r="I773" s="11">
        <v>0</v>
      </c>
      <c r="J773" s="11">
        <v>0</v>
      </c>
      <c r="K773" s="11">
        <v>0</v>
      </c>
      <c r="L773" s="11">
        <v>1</v>
      </c>
      <c r="M773" s="131" t="s">
        <v>9298</v>
      </c>
    </row>
    <row r="774" spans="2:14">
      <c r="B774" s="9">
        <v>46178</v>
      </c>
      <c r="C774" s="131" t="s">
        <v>635</v>
      </c>
      <c r="D774" s="131" t="s">
        <v>9122</v>
      </c>
      <c r="E774" s="131">
        <v>3</v>
      </c>
      <c r="F774" s="11">
        <v>0</v>
      </c>
      <c r="G774" s="11">
        <v>0</v>
      </c>
      <c r="H774" s="11">
        <v>0</v>
      </c>
      <c r="I774" s="11">
        <v>0</v>
      </c>
      <c r="J774" s="11">
        <v>0</v>
      </c>
      <c r="K774" s="11">
        <v>0</v>
      </c>
      <c r="L774" s="11">
        <v>0</v>
      </c>
      <c r="M774" s="131"/>
    </row>
    <row r="775" spans="2:14">
      <c r="B775" s="9">
        <v>46178</v>
      </c>
      <c r="C775" s="131" t="s">
        <v>635</v>
      </c>
      <c r="D775" s="131" t="s">
        <v>9289</v>
      </c>
      <c r="E775" s="131">
        <v>12</v>
      </c>
      <c r="F775" s="11">
        <v>0</v>
      </c>
      <c r="G775" s="11">
        <v>0</v>
      </c>
      <c r="H775" s="11">
        <v>1</v>
      </c>
      <c r="I775" s="11">
        <v>0</v>
      </c>
      <c r="J775" s="11">
        <v>0</v>
      </c>
      <c r="K775" s="11">
        <v>0</v>
      </c>
      <c r="L775" s="11">
        <v>1</v>
      </c>
      <c r="M775" s="131" t="s">
        <v>9299</v>
      </c>
    </row>
    <row r="776" spans="2:14">
      <c r="B776" s="9">
        <v>46178</v>
      </c>
      <c r="C776" s="131" t="s">
        <v>635</v>
      </c>
      <c r="D776" s="131" t="s">
        <v>9290</v>
      </c>
      <c r="E776" s="131">
        <v>3</v>
      </c>
      <c r="F776" s="11">
        <v>0</v>
      </c>
      <c r="G776" s="11">
        <v>0</v>
      </c>
      <c r="H776" s="11">
        <v>0</v>
      </c>
      <c r="I776" s="11">
        <v>0</v>
      </c>
      <c r="J776" s="11">
        <v>0</v>
      </c>
      <c r="K776" s="11">
        <v>0</v>
      </c>
      <c r="L776" s="11">
        <v>0</v>
      </c>
      <c r="M776" s="131"/>
    </row>
    <row r="777" spans="2:14">
      <c r="B777" s="9">
        <v>46178</v>
      </c>
      <c r="C777" s="131" t="s">
        <v>3130</v>
      </c>
      <c r="D777" s="131" t="s">
        <v>9121</v>
      </c>
      <c r="E777" s="131">
        <v>3</v>
      </c>
      <c r="F777" s="11">
        <v>0</v>
      </c>
      <c r="G777" s="11">
        <v>0</v>
      </c>
      <c r="H777" s="11">
        <v>0</v>
      </c>
      <c r="I777" s="11">
        <v>0</v>
      </c>
      <c r="J777" s="11">
        <v>0</v>
      </c>
      <c r="K777" s="11">
        <v>0</v>
      </c>
      <c r="L777" s="11">
        <v>0</v>
      </c>
      <c r="M777" s="131"/>
    </row>
    <row r="778" spans="2:14">
      <c r="B778" s="9">
        <v>46178</v>
      </c>
      <c r="C778" s="131" t="s">
        <v>3904</v>
      </c>
      <c r="D778" s="131" t="s">
        <v>9116</v>
      </c>
      <c r="E778" s="131">
        <v>3</v>
      </c>
      <c r="F778" s="11">
        <v>0</v>
      </c>
      <c r="G778" s="11">
        <v>0</v>
      </c>
      <c r="H778" s="11">
        <v>0</v>
      </c>
      <c r="I778" s="11">
        <v>0</v>
      </c>
      <c r="J778" s="11">
        <v>0</v>
      </c>
      <c r="K778" s="11">
        <v>0</v>
      </c>
      <c r="L778" s="11">
        <v>0</v>
      </c>
      <c r="M778" s="131"/>
    </row>
    <row r="779" spans="2:14">
      <c r="B779" s="9">
        <v>46178</v>
      </c>
      <c r="C779" s="131" t="s">
        <v>3130</v>
      </c>
      <c r="D779" s="131" t="s">
        <v>9241</v>
      </c>
      <c r="E779" s="131">
        <v>7</v>
      </c>
      <c r="F779" s="11">
        <v>0</v>
      </c>
      <c r="G779" s="11">
        <v>0</v>
      </c>
      <c r="H779" s="11">
        <v>0</v>
      </c>
      <c r="I779" s="11">
        <v>0</v>
      </c>
      <c r="J779" s="11">
        <v>0</v>
      </c>
      <c r="K779" s="11">
        <v>0</v>
      </c>
      <c r="L779" s="11">
        <v>0</v>
      </c>
      <c r="M779" s="131"/>
    </row>
    <row r="780" spans="2:14">
      <c r="B780" s="9">
        <v>46179</v>
      </c>
      <c r="C780" s="131" t="s">
        <v>6897</v>
      </c>
      <c r="D780" s="131" t="s">
        <v>9291</v>
      </c>
      <c r="E780" s="131">
        <v>1</v>
      </c>
      <c r="F780" s="11">
        <v>0</v>
      </c>
      <c r="G780" s="11">
        <v>0</v>
      </c>
      <c r="H780" s="11">
        <v>0</v>
      </c>
      <c r="I780" s="11">
        <v>0</v>
      </c>
      <c r="J780" s="11">
        <v>0</v>
      </c>
      <c r="K780" s="11">
        <v>0</v>
      </c>
      <c r="L780" s="11">
        <v>0</v>
      </c>
      <c r="M780" s="131"/>
    </row>
    <row r="781" spans="2:14">
      <c r="B781" s="9">
        <v>46179</v>
      </c>
      <c r="C781" s="131" t="s">
        <v>6897</v>
      </c>
      <c r="D781" s="131" t="s">
        <v>9292</v>
      </c>
      <c r="E781" s="131">
        <v>2</v>
      </c>
      <c r="F781" s="11">
        <v>0</v>
      </c>
      <c r="G781" s="11">
        <v>0</v>
      </c>
      <c r="H781" s="11">
        <v>0</v>
      </c>
      <c r="I781" s="11">
        <v>0</v>
      </c>
      <c r="J781" s="11">
        <v>0</v>
      </c>
      <c r="K781" s="11">
        <v>0</v>
      </c>
      <c r="L781" s="11">
        <v>0</v>
      </c>
      <c r="M781" s="131"/>
    </row>
    <row r="782" spans="2:14">
      <c r="B782" s="9">
        <v>46179</v>
      </c>
      <c r="C782" s="131" t="s">
        <v>3130</v>
      </c>
      <c r="D782" s="131" t="s">
        <v>9263</v>
      </c>
      <c r="E782" s="131">
        <v>1</v>
      </c>
      <c r="F782" s="11">
        <v>0</v>
      </c>
      <c r="G782" s="11">
        <v>0</v>
      </c>
      <c r="H782" s="11">
        <v>0</v>
      </c>
      <c r="I782" s="11">
        <v>0</v>
      </c>
      <c r="J782" s="11">
        <v>0</v>
      </c>
      <c r="K782" s="11">
        <v>0</v>
      </c>
      <c r="L782" s="11">
        <v>0</v>
      </c>
      <c r="M782" s="131"/>
    </row>
    <row r="783" spans="2:14">
      <c r="B783" s="9">
        <v>46179</v>
      </c>
      <c r="C783" s="131" t="s">
        <v>3130</v>
      </c>
      <c r="D783" s="131" t="s">
        <v>9242</v>
      </c>
      <c r="E783" s="131">
        <v>1</v>
      </c>
      <c r="F783" s="11">
        <v>0</v>
      </c>
      <c r="G783" s="11">
        <v>0</v>
      </c>
      <c r="H783" s="11">
        <v>0</v>
      </c>
      <c r="I783" s="11">
        <v>0</v>
      </c>
      <c r="J783" s="11">
        <v>0</v>
      </c>
      <c r="K783" s="11">
        <v>0</v>
      </c>
      <c r="L783" s="11">
        <v>0</v>
      </c>
      <c r="M783" s="131"/>
    </row>
    <row r="784" spans="2:14">
      <c r="B784" s="9">
        <v>46179</v>
      </c>
      <c r="C784" s="131" t="s">
        <v>3130</v>
      </c>
      <c r="D784" s="131" t="s">
        <v>9224</v>
      </c>
      <c r="E784" s="131">
        <v>1</v>
      </c>
      <c r="F784" s="11">
        <v>0</v>
      </c>
      <c r="G784" s="11">
        <v>0</v>
      </c>
      <c r="H784" s="11">
        <v>0</v>
      </c>
      <c r="I784" s="11">
        <v>0</v>
      </c>
      <c r="J784" s="11">
        <v>0</v>
      </c>
      <c r="K784" s="11">
        <v>0</v>
      </c>
      <c r="L784" s="11">
        <v>0</v>
      </c>
      <c r="M784" s="131"/>
    </row>
    <row r="785" spans="2:16" ht="16.5" customHeight="1">
      <c r="B785" s="9">
        <v>46180</v>
      </c>
      <c r="C785" s="131" t="s">
        <v>3130</v>
      </c>
      <c r="D785" s="131" t="s">
        <v>9261</v>
      </c>
      <c r="E785" s="131">
        <v>12</v>
      </c>
      <c r="F785" s="11">
        <v>0</v>
      </c>
      <c r="G785" s="11">
        <v>0</v>
      </c>
      <c r="H785" s="11">
        <v>0</v>
      </c>
      <c r="I785" s="11">
        <v>0</v>
      </c>
      <c r="J785" s="11">
        <v>0</v>
      </c>
      <c r="K785" s="11">
        <v>0</v>
      </c>
      <c r="L785" s="11">
        <v>0</v>
      </c>
      <c r="M785" s="131"/>
    </row>
    <row r="786" spans="2:16" ht="16.5" customHeight="1">
      <c r="B786" s="9">
        <v>46180</v>
      </c>
      <c r="C786" s="131" t="s">
        <v>3130</v>
      </c>
      <c r="D786" s="131" t="s">
        <v>9293</v>
      </c>
      <c r="E786" s="131">
        <v>1</v>
      </c>
      <c r="F786" s="11">
        <v>0</v>
      </c>
      <c r="G786" s="11">
        <v>0</v>
      </c>
      <c r="H786" s="11">
        <v>0</v>
      </c>
      <c r="I786" s="11">
        <v>0</v>
      </c>
      <c r="J786" s="11">
        <v>0</v>
      </c>
      <c r="K786" s="11">
        <v>0</v>
      </c>
      <c r="L786" s="11">
        <v>0</v>
      </c>
      <c r="M786" s="131"/>
    </row>
    <row r="787" spans="2:16">
      <c r="B787" s="9">
        <v>46180</v>
      </c>
      <c r="C787" s="131" t="s">
        <v>3130</v>
      </c>
      <c r="D787" s="131" t="s">
        <v>8952</v>
      </c>
      <c r="E787" s="131">
        <v>2</v>
      </c>
      <c r="F787" s="11">
        <v>0</v>
      </c>
      <c r="G787" s="11">
        <v>0</v>
      </c>
      <c r="H787" s="11">
        <v>0</v>
      </c>
      <c r="I787" s="11">
        <v>0</v>
      </c>
      <c r="J787" s="11">
        <v>0</v>
      </c>
      <c r="K787" s="11">
        <v>0</v>
      </c>
      <c r="L787" s="11">
        <v>0</v>
      </c>
      <c r="M787" s="131"/>
    </row>
    <row r="788" spans="2:16" ht="16.5" customHeight="1">
      <c r="B788" s="9">
        <v>46180</v>
      </c>
      <c r="C788" s="131" t="s">
        <v>9295</v>
      </c>
      <c r="D788" s="131" t="s">
        <v>9294</v>
      </c>
      <c r="E788" s="131">
        <v>2</v>
      </c>
      <c r="F788" s="11">
        <v>2</v>
      </c>
      <c r="G788" s="131">
        <v>0</v>
      </c>
      <c r="H788" s="131">
        <v>12</v>
      </c>
      <c r="I788" s="131">
        <v>0</v>
      </c>
      <c r="J788" s="131">
        <v>0</v>
      </c>
      <c r="K788" s="131">
        <v>0</v>
      </c>
      <c r="L788" s="131">
        <v>12</v>
      </c>
      <c r="M788" s="131"/>
      <c r="O788" s="13" t="s">
        <v>9300</v>
      </c>
      <c r="P788" s="13" t="s">
        <v>9298</v>
      </c>
    </row>
    <row r="789" spans="2:16">
      <c r="B789" s="9">
        <v>46180</v>
      </c>
      <c r="C789" s="131" t="s">
        <v>7011</v>
      </c>
      <c r="D789" s="131" t="s">
        <v>9305</v>
      </c>
      <c r="E789" s="131">
        <v>9</v>
      </c>
      <c r="F789" s="11">
        <v>0</v>
      </c>
      <c r="G789" s="131">
        <v>0</v>
      </c>
      <c r="H789" s="131">
        <v>4</v>
      </c>
      <c r="I789" s="131">
        <v>0</v>
      </c>
      <c r="J789" s="131">
        <v>0</v>
      </c>
      <c r="K789" s="131">
        <v>0</v>
      </c>
      <c r="L789" s="131">
        <v>4</v>
      </c>
      <c r="M789" s="131" t="s">
        <v>9299</v>
      </c>
    </row>
    <row r="790" spans="2:16">
      <c r="B790" s="9">
        <v>46180</v>
      </c>
      <c r="C790" s="131" t="s">
        <v>3904</v>
      </c>
      <c r="D790" s="131" t="s">
        <v>9037</v>
      </c>
      <c r="E790" s="131">
        <v>6</v>
      </c>
      <c r="F790" s="11">
        <v>0</v>
      </c>
      <c r="G790" s="11">
        <v>0</v>
      </c>
      <c r="H790" s="11">
        <v>0</v>
      </c>
      <c r="I790" s="11">
        <v>0</v>
      </c>
      <c r="J790" s="11">
        <v>0</v>
      </c>
      <c r="K790" s="11">
        <v>0</v>
      </c>
      <c r="L790" s="11">
        <v>0</v>
      </c>
      <c r="M790" s="131"/>
    </row>
    <row r="791" spans="2:16">
      <c r="B791" s="9">
        <v>46180</v>
      </c>
      <c r="C791" s="131" t="s">
        <v>3904</v>
      </c>
      <c r="D791" s="131" t="s">
        <v>9013</v>
      </c>
      <c r="E791" s="131">
        <v>13</v>
      </c>
      <c r="F791" s="11">
        <v>0</v>
      </c>
      <c r="G791" s="11">
        <v>0</v>
      </c>
      <c r="H791" s="11">
        <v>0</v>
      </c>
      <c r="I791" s="11">
        <v>0</v>
      </c>
      <c r="J791" s="11">
        <v>0</v>
      </c>
      <c r="K791" s="11">
        <v>0</v>
      </c>
      <c r="L791" s="11">
        <v>0</v>
      </c>
      <c r="M791" s="131"/>
    </row>
    <row r="792" spans="2:16">
      <c r="B792" s="9">
        <v>46180</v>
      </c>
      <c r="C792" s="131" t="s">
        <v>3904</v>
      </c>
      <c r="D792" s="131" t="s">
        <v>8918</v>
      </c>
      <c r="E792" s="131">
        <v>1</v>
      </c>
      <c r="F792" s="11">
        <v>0</v>
      </c>
      <c r="G792" s="11">
        <v>0</v>
      </c>
      <c r="H792" s="11">
        <v>0</v>
      </c>
      <c r="I792" s="11">
        <v>0</v>
      </c>
      <c r="J792" s="11">
        <v>0</v>
      </c>
      <c r="K792" s="11">
        <v>0</v>
      </c>
      <c r="L792" s="11">
        <v>0</v>
      </c>
      <c r="M792" s="131"/>
    </row>
    <row r="793" spans="2:16">
      <c r="B793" s="9">
        <v>46180</v>
      </c>
      <c r="C793" s="131" t="s">
        <v>3130</v>
      </c>
      <c r="D793" s="131" t="s">
        <v>9095</v>
      </c>
      <c r="E793" s="131">
        <v>4</v>
      </c>
      <c r="F793" s="11">
        <v>0</v>
      </c>
      <c r="G793" s="11">
        <v>0</v>
      </c>
      <c r="H793" s="11">
        <v>0</v>
      </c>
      <c r="I793" s="11">
        <v>0</v>
      </c>
      <c r="J793" s="11">
        <v>0</v>
      </c>
      <c r="K793" s="11">
        <v>0</v>
      </c>
      <c r="L793" s="11">
        <v>0</v>
      </c>
      <c r="M793" s="131"/>
    </row>
    <row r="794" spans="2:16" ht="16.5" customHeight="1">
      <c r="B794" s="9">
        <v>46180</v>
      </c>
      <c r="C794" s="131" t="s">
        <v>7011</v>
      </c>
      <c r="D794" s="131" t="s">
        <v>9017</v>
      </c>
      <c r="E794" s="131">
        <v>13</v>
      </c>
      <c r="F794" s="11">
        <v>0</v>
      </c>
      <c r="G794" s="131">
        <v>0</v>
      </c>
      <c r="H794" s="131">
        <v>6</v>
      </c>
      <c r="I794" s="131">
        <v>0</v>
      </c>
      <c r="J794" s="131">
        <v>0</v>
      </c>
      <c r="K794" s="131">
        <v>0</v>
      </c>
      <c r="L794" s="131">
        <v>6</v>
      </c>
      <c r="M794" s="131" t="s">
        <v>9299</v>
      </c>
      <c r="N794" s="13" t="s">
        <v>9298</v>
      </c>
    </row>
    <row r="795" spans="2:16" ht="16.5" customHeight="1">
      <c r="B795" s="9">
        <v>46180</v>
      </c>
      <c r="C795" s="131" t="s">
        <v>3904</v>
      </c>
      <c r="D795" s="131" t="s">
        <v>9199</v>
      </c>
      <c r="E795" s="131">
        <v>9</v>
      </c>
      <c r="F795" s="11">
        <v>9</v>
      </c>
      <c r="G795" s="131">
        <v>0</v>
      </c>
      <c r="H795" s="131">
        <v>0</v>
      </c>
      <c r="I795" s="131">
        <v>0</v>
      </c>
      <c r="J795" s="131">
        <v>0</v>
      </c>
      <c r="K795" s="131">
        <v>0</v>
      </c>
      <c r="L795" s="131">
        <v>0</v>
      </c>
      <c r="M795" s="131"/>
    </row>
    <row r="796" spans="2:16" ht="16.5" customHeight="1">
      <c r="B796" s="9">
        <v>46181</v>
      </c>
      <c r="C796" s="131" t="s">
        <v>3904</v>
      </c>
      <c r="D796" s="131" t="s">
        <v>9311</v>
      </c>
      <c r="E796" s="131">
        <v>1</v>
      </c>
      <c r="F796" s="11">
        <v>0</v>
      </c>
      <c r="G796" s="131">
        <v>0</v>
      </c>
      <c r="H796" s="131">
        <v>0</v>
      </c>
      <c r="I796" s="131">
        <v>0</v>
      </c>
      <c r="J796" s="131">
        <v>0</v>
      </c>
      <c r="K796" s="131">
        <v>0</v>
      </c>
      <c r="L796" s="131">
        <v>0</v>
      </c>
      <c r="M796" s="131"/>
    </row>
    <row r="797" spans="2:16">
      <c r="B797" s="9">
        <v>46181</v>
      </c>
      <c r="C797" s="131" t="s">
        <v>3904</v>
      </c>
      <c r="D797" s="131" t="s">
        <v>9075</v>
      </c>
      <c r="E797" s="131">
        <v>9</v>
      </c>
      <c r="F797" s="11">
        <v>0</v>
      </c>
      <c r="G797" s="11">
        <v>0</v>
      </c>
      <c r="H797" s="11">
        <v>0</v>
      </c>
      <c r="I797" s="11">
        <v>0</v>
      </c>
      <c r="J797" s="11">
        <v>0</v>
      </c>
      <c r="K797" s="11">
        <v>0</v>
      </c>
      <c r="L797" s="11">
        <v>0</v>
      </c>
      <c r="M797" s="131"/>
    </row>
    <row r="798" spans="2:16">
      <c r="B798" s="9">
        <v>46181</v>
      </c>
      <c r="C798" s="131" t="s">
        <v>3904</v>
      </c>
      <c r="D798" s="131" t="s">
        <v>9207</v>
      </c>
      <c r="E798" s="131">
        <v>1</v>
      </c>
      <c r="F798" s="11">
        <v>0</v>
      </c>
      <c r="G798" s="11">
        <v>0</v>
      </c>
      <c r="H798" s="11">
        <v>0</v>
      </c>
      <c r="I798" s="11">
        <v>0</v>
      </c>
      <c r="J798" s="11">
        <v>0</v>
      </c>
      <c r="K798" s="11">
        <v>0</v>
      </c>
      <c r="L798" s="11">
        <v>0</v>
      </c>
      <c r="M798" s="131"/>
    </row>
    <row r="799" spans="2:16">
      <c r="B799" s="9">
        <v>46181</v>
      </c>
      <c r="C799" s="131" t="s">
        <v>635</v>
      </c>
      <c r="D799" s="131" t="s">
        <v>9312</v>
      </c>
      <c r="E799" s="131">
        <v>5</v>
      </c>
      <c r="F799" s="11">
        <v>0</v>
      </c>
      <c r="G799" s="131">
        <v>0</v>
      </c>
      <c r="H799" s="131">
        <v>1</v>
      </c>
      <c r="I799" s="131">
        <v>0</v>
      </c>
      <c r="J799" s="131">
        <v>0</v>
      </c>
      <c r="K799" s="131">
        <v>0</v>
      </c>
      <c r="L799" s="131">
        <v>1</v>
      </c>
      <c r="M799" s="131"/>
      <c r="O799" s="13" t="s">
        <v>9325</v>
      </c>
      <c r="P799" s="13" t="s">
        <v>9326</v>
      </c>
    </row>
    <row r="800" spans="2:16">
      <c r="B800" s="9">
        <v>46181</v>
      </c>
      <c r="C800" s="131" t="s">
        <v>3904</v>
      </c>
      <c r="D800" s="131" t="s">
        <v>9057</v>
      </c>
      <c r="E800" s="131">
        <v>4</v>
      </c>
      <c r="F800" s="11">
        <v>0</v>
      </c>
      <c r="G800" s="131">
        <v>0</v>
      </c>
      <c r="H800" s="131">
        <v>0</v>
      </c>
      <c r="I800" s="131">
        <v>0</v>
      </c>
      <c r="J800" s="131">
        <v>0</v>
      </c>
      <c r="K800" s="131">
        <v>0</v>
      </c>
      <c r="L800" s="131">
        <v>0</v>
      </c>
      <c r="M800" s="131"/>
    </row>
    <row r="801" spans="2:16">
      <c r="B801" s="9">
        <v>46181</v>
      </c>
      <c r="C801" s="131" t="s">
        <v>3904</v>
      </c>
      <c r="D801" s="131" t="s">
        <v>9194</v>
      </c>
      <c r="E801" s="131">
        <v>4</v>
      </c>
      <c r="F801" s="11">
        <v>0</v>
      </c>
      <c r="G801" s="131">
        <v>0</v>
      </c>
      <c r="H801" s="131">
        <v>0</v>
      </c>
      <c r="I801" s="131">
        <v>0</v>
      </c>
      <c r="J801" s="131">
        <v>0</v>
      </c>
      <c r="K801" s="131">
        <v>0</v>
      </c>
      <c r="L801" s="131">
        <v>0</v>
      </c>
      <c r="M801" s="131"/>
    </row>
    <row r="802" spans="2:16">
      <c r="B802" s="9">
        <v>46181</v>
      </c>
      <c r="C802" s="131" t="s">
        <v>3130</v>
      </c>
      <c r="D802" s="131" t="s">
        <v>9277</v>
      </c>
      <c r="E802" s="131">
        <v>13</v>
      </c>
      <c r="F802" s="11">
        <v>0</v>
      </c>
      <c r="G802" s="11">
        <v>0</v>
      </c>
      <c r="H802" s="11">
        <v>0</v>
      </c>
      <c r="I802" s="11">
        <v>0</v>
      </c>
      <c r="J802" s="11">
        <v>0</v>
      </c>
      <c r="K802" s="11">
        <v>0</v>
      </c>
      <c r="L802" s="11">
        <v>0</v>
      </c>
      <c r="M802" s="131"/>
    </row>
    <row r="803" spans="2:16">
      <c r="B803" s="9">
        <v>46181</v>
      </c>
      <c r="C803" s="131" t="s">
        <v>7011</v>
      </c>
      <c r="D803" s="131" t="s">
        <v>9313</v>
      </c>
      <c r="E803" s="131">
        <v>13</v>
      </c>
      <c r="F803" s="11">
        <v>0</v>
      </c>
      <c r="G803" s="11">
        <v>0</v>
      </c>
      <c r="H803" s="11">
        <v>0</v>
      </c>
      <c r="I803" s="11">
        <v>0</v>
      </c>
      <c r="J803" s="11">
        <v>0</v>
      </c>
      <c r="K803" s="11">
        <v>0</v>
      </c>
      <c r="L803" s="11">
        <v>0</v>
      </c>
      <c r="M803" s="131"/>
    </row>
    <row r="804" spans="2:16">
      <c r="B804" s="9">
        <v>46181</v>
      </c>
      <c r="C804" s="131" t="s">
        <v>3130</v>
      </c>
      <c r="D804" s="131" t="s">
        <v>9167</v>
      </c>
      <c r="E804" s="131">
        <v>4</v>
      </c>
      <c r="F804" s="11">
        <v>0</v>
      </c>
      <c r="G804" s="11">
        <v>0</v>
      </c>
      <c r="H804" s="11">
        <v>0</v>
      </c>
      <c r="I804" s="11">
        <v>0</v>
      </c>
      <c r="J804" s="11">
        <v>0</v>
      </c>
      <c r="K804" s="11">
        <v>0</v>
      </c>
      <c r="L804" s="11">
        <v>0</v>
      </c>
      <c r="M804" s="131"/>
    </row>
    <row r="805" spans="2:16">
      <c r="B805" s="9">
        <v>46181</v>
      </c>
      <c r="C805" s="131" t="s">
        <v>3130</v>
      </c>
      <c r="D805" s="131" t="s">
        <v>9262</v>
      </c>
      <c r="E805" s="131">
        <v>7</v>
      </c>
      <c r="F805" s="11">
        <v>0</v>
      </c>
      <c r="G805" s="11">
        <v>0</v>
      </c>
      <c r="H805" s="11">
        <v>0</v>
      </c>
      <c r="I805" s="11">
        <v>0</v>
      </c>
      <c r="J805" s="11">
        <v>0</v>
      </c>
      <c r="K805" s="11">
        <v>0</v>
      </c>
      <c r="L805" s="11">
        <v>0</v>
      </c>
      <c r="M805" s="131"/>
    </row>
    <row r="806" spans="2:16">
      <c r="B806" s="9">
        <v>46181</v>
      </c>
      <c r="C806" s="131" t="s">
        <v>3904</v>
      </c>
      <c r="D806" s="131" t="s">
        <v>9189</v>
      </c>
      <c r="E806" s="131">
        <v>4</v>
      </c>
      <c r="F806" s="11">
        <v>0</v>
      </c>
      <c r="G806" s="11">
        <v>0</v>
      </c>
      <c r="H806" s="11">
        <v>0</v>
      </c>
      <c r="I806" s="11">
        <v>0</v>
      </c>
      <c r="J806" s="11">
        <v>0</v>
      </c>
      <c r="K806" s="11">
        <v>0</v>
      </c>
      <c r="L806" s="11">
        <v>0</v>
      </c>
      <c r="M806" s="131"/>
    </row>
    <row r="807" spans="2:16">
      <c r="B807" s="9">
        <v>46181</v>
      </c>
      <c r="C807" s="131" t="s">
        <v>9327</v>
      </c>
      <c r="D807" s="131" t="s">
        <v>9314</v>
      </c>
      <c r="E807" s="131">
        <v>2</v>
      </c>
      <c r="F807" s="11">
        <v>0</v>
      </c>
      <c r="G807" s="11">
        <v>0</v>
      </c>
      <c r="H807" s="11">
        <v>0</v>
      </c>
      <c r="I807" s="11">
        <v>0</v>
      </c>
      <c r="J807" s="11">
        <v>0</v>
      </c>
      <c r="K807" s="11">
        <v>0</v>
      </c>
      <c r="L807" s="11">
        <v>0</v>
      </c>
      <c r="M807" s="131"/>
    </row>
    <row r="808" spans="2:16">
      <c r="B808" s="9">
        <v>46181</v>
      </c>
      <c r="C808" s="131" t="s">
        <v>7011</v>
      </c>
      <c r="D808" s="131" t="s">
        <v>9315</v>
      </c>
      <c r="E808" s="131">
        <v>13</v>
      </c>
      <c r="F808" s="11">
        <v>0</v>
      </c>
      <c r="G808" s="131">
        <v>0</v>
      </c>
      <c r="H808" s="131">
        <v>4</v>
      </c>
      <c r="I808" s="131">
        <v>0</v>
      </c>
      <c r="J808" s="131">
        <v>0</v>
      </c>
      <c r="K808" s="131">
        <v>0</v>
      </c>
      <c r="L808" s="131">
        <v>4</v>
      </c>
      <c r="M808" s="131" t="s">
        <v>9326</v>
      </c>
    </row>
    <row r="809" spans="2:16" ht="16.5" customHeight="1">
      <c r="B809" s="9">
        <v>46181</v>
      </c>
      <c r="C809" s="131" t="s">
        <v>3130</v>
      </c>
      <c r="D809" s="131" t="s">
        <v>9176</v>
      </c>
      <c r="E809" s="131">
        <v>1</v>
      </c>
      <c r="F809" s="11">
        <v>0</v>
      </c>
      <c r="G809" s="131">
        <v>0</v>
      </c>
      <c r="H809" s="131">
        <v>0</v>
      </c>
      <c r="I809" s="131">
        <v>0</v>
      </c>
      <c r="J809" s="131">
        <v>0</v>
      </c>
      <c r="K809" s="131">
        <v>0</v>
      </c>
      <c r="L809" s="131">
        <v>0</v>
      </c>
      <c r="M809" s="131"/>
    </row>
    <row r="810" spans="2:16" ht="16.5" customHeight="1">
      <c r="B810" s="9">
        <v>46181</v>
      </c>
      <c r="C810" s="131" t="s">
        <v>7011</v>
      </c>
      <c r="D810" s="131" t="s">
        <v>9316</v>
      </c>
      <c r="E810" s="131">
        <v>12</v>
      </c>
      <c r="F810" s="11">
        <v>0</v>
      </c>
      <c r="G810" s="131">
        <v>0</v>
      </c>
      <c r="H810" s="131">
        <v>6</v>
      </c>
      <c r="I810" s="131">
        <v>0</v>
      </c>
      <c r="J810" s="131">
        <v>0</v>
      </c>
      <c r="K810" s="131">
        <v>0</v>
      </c>
      <c r="L810" s="131">
        <v>6</v>
      </c>
      <c r="M810" s="131" t="s">
        <v>9328</v>
      </c>
      <c r="N810" s="13" t="s">
        <v>9326</v>
      </c>
      <c r="O810" s="13" t="s">
        <v>9326</v>
      </c>
      <c r="P810" s="13" t="s">
        <v>9329</v>
      </c>
    </row>
    <row r="811" spans="2:16">
      <c r="B811" s="9">
        <v>46181</v>
      </c>
      <c r="C811" s="131" t="s">
        <v>3904</v>
      </c>
      <c r="D811" s="131" t="s">
        <v>9317</v>
      </c>
      <c r="E811" s="131">
        <v>1</v>
      </c>
      <c r="F811" s="11">
        <v>1</v>
      </c>
      <c r="G811" s="131">
        <v>0</v>
      </c>
      <c r="H811" s="131">
        <v>4</v>
      </c>
      <c r="I811" s="131">
        <v>0</v>
      </c>
      <c r="J811" s="131">
        <v>0</v>
      </c>
      <c r="K811" s="131">
        <v>0</v>
      </c>
      <c r="L811" s="131">
        <v>4</v>
      </c>
      <c r="M811" s="131"/>
      <c r="O811" s="13" t="s">
        <v>9330</v>
      </c>
      <c r="P811" s="13" t="s">
        <v>9331</v>
      </c>
    </row>
    <row r="812" spans="2:16">
      <c r="B812" s="9">
        <v>46181</v>
      </c>
      <c r="C812" s="131" t="s">
        <v>635</v>
      </c>
      <c r="D812" s="131" t="s">
        <v>9318</v>
      </c>
      <c r="E812" s="131">
        <v>13</v>
      </c>
      <c r="F812" s="11">
        <v>13</v>
      </c>
      <c r="G812" s="131">
        <v>0</v>
      </c>
      <c r="H812" s="131">
        <v>0</v>
      </c>
      <c r="I812" s="131">
        <v>0</v>
      </c>
      <c r="J812" s="131">
        <v>0</v>
      </c>
      <c r="K812" s="131">
        <v>0</v>
      </c>
      <c r="L812" s="131">
        <v>0</v>
      </c>
      <c r="M812" s="131"/>
    </row>
    <row r="813" spans="2:16" ht="16.5" customHeight="1">
      <c r="B813" s="9">
        <v>46182</v>
      </c>
      <c r="C813" s="131" t="s">
        <v>3130</v>
      </c>
      <c r="D813" s="131" t="s">
        <v>9240</v>
      </c>
      <c r="E813" s="131">
        <v>12</v>
      </c>
      <c r="F813" s="11">
        <v>1</v>
      </c>
      <c r="G813" s="131">
        <v>0</v>
      </c>
      <c r="H813" s="131">
        <v>1</v>
      </c>
      <c r="I813" s="131">
        <v>0</v>
      </c>
      <c r="J813" s="131">
        <v>4</v>
      </c>
      <c r="K813" s="131">
        <v>0</v>
      </c>
      <c r="L813" s="131">
        <v>5</v>
      </c>
      <c r="M813" s="131" t="s">
        <v>9340</v>
      </c>
      <c r="O813" s="13" t="s">
        <v>9340</v>
      </c>
      <c r="P813" s="13" t="s">
        <v>9340</v>
      </c>
    </row>
    <row r="814" spans="2:16">
      <c r="B814" s="9">
        <v>46182</v>
      </c>
      <c r="C814" s="131" t="s">
        <v>3130</v>
      </c>
      <c r="D814" s="131" t="s">
        <v>9225</v>
      </c>
      <c r="E814" s="131">
        <v>12</v>
      </c>
      <c r="F814" s="11">
        <v>0</v>
      </c>
      <c r="G814" s="131">
        <v>0</v>
      </c>
      <c r="H814" s="131">
        <v>0</v>
      </c>
      <c r="I814" s="131">
        <v>0</v>
      </c>
      <c r="J814" s="131">
        <v>0</v>
      </c>
      <c r="K814" s="131">
        <v>0</v>
      </c>
      <c r="L814" s="131">
        <v>0</v>
      </c>
      <c r="M814" s="131"/>
    </row>
    <row r="815" spans="2:16">
      <c r="B815" s="9">
        <v>46182</v>
      </c>
      <c r="C815" s="131" t="s">
        <v>3904</v>
      </c>
      <c r="D815" s="131" t="s">
        <v>8874</v>
      </c>
      <c r="E815" s="131">
        <v>6</v>
      </c>
      <c r="F815" s="11">
        <v>0</v>
      </c>
      <c r="G815" s="131">
        <v>0</v>
      </c>
      <c r="H815" s="131">
        <v>0</v>
      </c>
      <c r="I815" s="131">
        <v>0</v>
      </c>
      <c r="J815" s="131">
        <v>0</v>
      </c>
      <c r="K815" s="131">
        <v>0</v>
      </c>
      <c r="L815" s="131">
        <v>0</v>
      </c>
      <c r="M815" s="131"/>
    </row>
    <row r="816" spans="2:16">
      <c r="B816" s="9">
        <v>46182</v>
      </c>
      <c r="C816" s="131" t="s">
        <v>635</v>
      </c>
      <c r="D816" s="131" t="s">
        <v>9334</v>
      </c>
      <c r="E816" s="131">
        <v>4</v>
      </c>
      <c r="F816" s="11">
        <v>0</v>
      </c>
      <c r="G816" s="131">
        <v>0</v>
      </c>
      <c r="H816" s="131">
        <v>2</v>
      </c>
      <c r="I816" s="131">
        <v>0</v>
      </c>
      <c r="J816" s="131">
        <v>0</v>
      </c>
      <c r="K816" s="131">
        <v>0</v>
      </c>
      <c r="L816" s="131">
        <v>2</v>
      </c>
      <c r="M816" s="131"/>
      <c r="O816" s="13" t="s">
        <v>9340</v>
      </c>
      <c r="P816" s="13" t="s">
        <v>9340</v>
      </c>
    </row>
    <row r="817" spans="2:16">
      <c r="B817" s="9">
        <v>46182</v>
      </c>
      <c r="C817" s="131" t="s">
        <v>3904</v>
      </c>
      <c r="D817" s="131" t="s">
        <v>9257</v>
      </c>
      <c r="E817" s="131">
        <v>7</v>
      </c>
      <c r="F817" s="11">
        <v>0</v>
      </c>
      <c r="G817" s="11">
        <v>0</v>
      </c>
      <c r="H817" s="11">
        <v>0</v>
      </c>
      <c r="I817" s="11">
        <v>0</v>
      </c>
      <c r="J817" s="11">
        <v>0</v>
      </c>
      <c r="K817" s="11">
        <v>0</v>
      </c>
      <c r="L817" s="11">
        <v>0</v>
      </c>
      <c r="M817" s="131"/>
    </row>
    <row r="818" spans="2:16">
      <c r="B818" s="9">
        <v>46182</v>
      </c>
      <c r="C818" s="131" t="s">
        <v>3130</v>
      </c>
      <c r="D818" s="131" t="s">
        <v>9054</v>
      </c>
      <c r="E818" s="131">
        <v>6</v>
      </c>
      <c r="F818" s="11">
        <v>0</v>
      </c>
      <c r="G818" s="11">
        <v>0</v>
      </c>
      <c r="H818" s="11">
        <v>0</v>
      </c>
      <c r="I818" s="11">
        <v>0</v>
      </c>
      <c r="J818" s="11">
        <v>0</v>
      </c>
      <c r="K818" s="11">
        <v>0</v>
      </c>
      <c r="L818" s="11">
        <v>0</v>
      </c>
      <c r="M818" s="131"/>
    </row>
    <row r="819" spans="2:16">
      <c r="B819" s="9">
        <v>46182</v>
      </c>
      <c r="C819" s="131" t="s">
        <v>635</v>
      </c>
      <c r="D819" s="131" t="s">
        <v>9335</v>
      </c>
      <c r="E819" s="131">
        <v>13</v>
      </c>
      <c r="F819" s="11">
        <v>0</v>
      </c>
      <c r="G819" s="11">
        <v>0</v>
      </c>
      <c r="H819" s="11">
        <v>0</v>
      </c>
      <c r="I819" s="11">
        <v>0</v>
      </c>
      <c r="J819" s="11">
        <v>0</v>
      </c>
      <c r="K819" s="11">
        <v>0</v>
      </c>
      <c r="L819" s="11">
        <v>0</v>
      </c>
      <c r="M819" s="131"/>
    </row>
    <row r="820" spans="2:16" ht="16.5" customHeight="1">
      <c r="B820" s="9">
        <v>46182</v>
      </c>
      <c r="C820" s="131" t="s">
        <v>9337</v>
      </c>
      <c r="D820" s="131" t="s">
        <v>9336</v>
      </c>
      <c r="E820" s="131">
        <v>1</v>
      </c>
      <c r="F820" s="11">
        <v>1</v>
      </c>
      <c r="G820" s="11">
        <v>0</v>
      </c>
      <c r="H820" s="11">
        <v>0</v>
      </c>
      <c r="I820" s="11">
        <v>0</v>
      </c>
      <c r="J820" s="11">
        <v>0</v>
      </c>
      <c r="K820" s="11">
        <v>0</v>
      </c>
      <c r="L820" s="11">
        <v>0</v>
      </c>
      <c r="M820" s="131"/>
      <c r="N820" s="131"/>
    </row>
    <row r="821" spans="2:16">
      <c r="B821" s="9">
        <v>46183</v>
      </c>
      <c r="C821" s="131" t="s">
        <v>7011</v>
      </c>
      <c r="D821" s="131" t="s">
        <v>9342</v>
      </c>
      <c r="E821" s="131">
        <v>12</v>
      </c>
      <c r="F821" s="11">
        <v>0</v>
      </c>
      <c r="G821" s="131">
        <v>0</v>
      </c>
      <c r="H821" s="131">
        <v>17</v>
      </c>
      <c r="I821" s="131">
        <v>0</v>
      </c>
      <c r="J821" s="131">
        <v>0</v>
      </c>
      <c r="K821" s="131">
        <v>0</v>
      </c>
      <c r="L821" s="131">
        <v>17</v>
      </c>
      <c r="M821" s="131" t="s">
        <v>9348</v>
      </c>
      <c r="N821" s="13" t="s">
        <v>9349</v>
      </c>
    </row>
    <row r="822" spans="2:16">
      <c r="B822" s="9">
        <v>46183</v>
      </c>
      <c r="C822" s="131" t="s">
        <v>3904</v>
      </c>
      <c r="D822" s="131" t="s">
        <v>9067</v>
      </c>
      <c r="E822" s="131">
        <v>2</v>
      </c>
      <c r="F822" s="11">
        <v>0</v>
      </c>
      <c r="G822" s="131">
        <v>0</v>
      </c>
      <c r="H822" s="131">
        <v>1</v>
      </c>
      <c r="I822" s="131">
        <v>0</v>
      </c>
      <c r="J822" s="131">
        <v>0</v>
      </c>
      <c r="K822" s="131">
        <v>0</v>
      </c>
      <c r="L822" s="131">
        <v>1</v>
      </c>
      <c r="M822" s="131" t="s">
        <v>9348</v>
      </c>
    </row>
    <row r="823" spans="2:16">
      <c r="B823" s="9">
        <v>46183</v>
      </c>
      <c r="C823" s="131" t="s">
        <v>3130</v>
      </c>
      <c r="D823" s="131" t="s">
        <v>9258</v>
      </c>
      <c r="E823" s="131">
        <v>7</v>
      </c>
      <c r="F823" s="11">
        <v>0</v>
      </c>
      <c r="G823" s="11">
        <v>0</v>
      </c>
      <c r="H823" s="11">
        <v>0</v>
      </c>
      <c r="I823" s="11">
        <v>0</v>
      </c>
      <c r="J823" s="11">
        <v>0</v>
      </c>
      <c r="K823" s="11">
        <v>0</v>
      </c>
      <c r="L823" s="11">
        <v>0</v>
      </c>
      <c r="M823" s="131"/>
    </row>
    <row r="824" spans="2:16">
      <c r="B824" s="9">
        <v>46183</v>
      </c>
      <c r="C824" s="131" t="s">
        <v>7011</v>
      </c>
      <c r="D824" s="131" t="s">
        <v>9343</v>
      </c>
      <c r="E824" s="131">
        <v>13</v>
      </c>
      <c r="F824" s="11">
        <v>5</v>
      </c>
      <c r="G824" s="131">
        <v>0</v>
      </c>
      <c r="H824" s="131">
        <v>8</v>
      </c>
      <c r="I824" s="131">
        <v>0</v>
      </c>
      <c r="J824" s="131">
        <v>0</v>
      </c>
      <c r="K824" s="131">
        <v>0</v>
      </c>
      <c r="L824" s="131">
        <v>8</v>
      </c>
      <c r="M824" s="131" t="s">
        <v>9350</v>
      </c>
    </row>
    <row r="825" spans="2:16">
      <c r="B825" s="9">
        <v>46183</v>
      </c>
      <c r="C825" s="131" t="s">
        <v>3130</v>
      </c>
      <c r="D825" s="131" t="s">
        <v>9201</v>
      </c>
      <c r="E825" s="131">
        <v>5</v>
      </c>
      <c r="F825" s="11">
        <v>0</v>
      </c>
      <c r="G825" s="131">
        <v>0</v>
      </c>
      <c r="H825" s="131">
        <v>3</v>
      </c>
      <c r="I825" s="131">
        <v>0</v>
      </c>
      <c r="J825" s="131">
        <v>0</v>
      </c>
      <c r="K825" s="131">
        <v>0</v>
      </c>
      <c r="L825" s="131">
        <v>3</v>
      </c>
      <c r="M825" s="131" t="s">
        <v>9348</v>
      </c>
    </row>
    <row r="826" spans="2:16">
      <c r="B826" s="9">
        <v>46183</v>
      </c>
      <c r="C826" s="131" t="s">
        <v>7011</v>
      </c>
      <c r="D826" s="131" t="s">
        <v>9344</v>
      </c>
      <c r="E826" s="131">
        <v>1</v>
      </c>
      <c r="F826" s="11">
        <v>0</v>
      </c>
      <c r="G826" s="131">
        <v>0</v>
      </c>
      <c r="H826" s="131">
        <v>0</v>
      </c>
      <c r="I826" s="131">
        <v>0</v>
      </c>
      <c r="J826" s="131">
        <v>0</v>
      </c>
      <c r="K826" s="131">
        <v>0</v>
      </c>
      <c r="L826" s="131">
        <v>0</v>
      </c>
      <c r="M826" s="131"/>
    </row>
    <row r="827" spans="2:16">
      <c r="B827" s="9">
        <v>46183</v>
      </c>
      <c r="C827" s="131" t="s">
        <v>3130</v>
      </c>
      <c r="D827" s="131" t="s">
        <v>9279</v>
      </c>
      <c r="E827" s="131">
        <v>9</v>
      </c>
      <c r="F827" s="11">
        <v>0</v>
      </c>
      <c r="G827" s="131">
        <v>0</v>
      </c>
      <c r="H827" s="131">
        <v>3</v>
      </c>
      <c r="I827" s="131">
        <v>0</v>
      </c>
      <c r="J827" s="131">
        <v>0</v>
      </c>
      <c r="K827" s="131">
        <v>0</v>
      </c>
      <c r="L827" s="131">
        <v>3</v>
      </c>
      <c r="M827" s="131" t="s">
        <v>9351</v>
      </c>
      <c r="O827" s="13" t="s">
        <v>9352</v>
      </c>
      <c r="P827" s="13" t="s">
        <v>9350</v>
      </c>
    </row>
    <row r="828" spans="2:16">
      <c r="B828" s="9">
        <v>46183</v>
      </c>
      <c r="C828" s="131" t="s">
        <v>635</v>
      </c>
      <c r="D828" s="131" t="s">
        <v>9345</v>
      </c>
      <c r="E828" s="131">
        <v>9</v>
      </c>
      <c r="F828" s="11">
        <v>0</v>
      </c>
      <c r="G828" s="131">
        <v>0</v>
      </c>
      <c r="H828" s="131">
        <v>0</v>
      </c>
      <c r="I828" s="131">
        <v>0</v>
      </c>
      <c r="J828" s="131">
        <v>0</v>
      </c>
      <c r="K828" s="131">
        <v>0</v>
      </c>
      <c r="L828" s="131">
        <v>0</v>
      </c>
      <c r="M828" s="131"/>
    </row>
    <row r="829" spans="2:16" ht="16.5" customHeight="1">
      <c r="B829" s="9">
        <v>46183</v>
      </c>
      <c r="C829" s="131" t="s">
        <v>7011</v>
      </c>
      <c r="D829" s="131" t="s">
        <v>9346</v>
      </c>
      <c r="E829" s="131">
        <v>12</v>
      </c>
      <c r="F829" s="11">
        <v>6</v>
      </c>
      <c r="G829" s="131">
        <v>0</v>
      </c>
      <c r="H829" s="131">
        <v>52</v>
      </c>
      <c r="I829" s="131">
        <v>0</v>
      </c>
      <c r="J829" s="131">
        <v>0</v>
      </c>
      <c r="K829" s="131">
        <v>0</v>
      </c>
      <c r="L829" s="131">
        <v>52</v>
      </c>
      <c r="M829" s="131" t="s">
        <v>9353</v>
      </c>
      <c r="O829" s="13" t="s">
        <v>9354</v>
      </c>
      <c r="P829" s="13" t="s">
        <v>9353</v>
      </c>
    </row>
    <row r="830" spans="2:16">
      <c r="B830" s="9">
        <v>46183</v>
      </c>
      <c r="C830" s="131" t="s">
        <v>3904</v>
      </c>
      <c r="D830" s="131" t="s">
        <v>9317</v>
      </c>
      <c r="E830" s="131">
        <v>1</v>
      </c>
      <c r="F830" s="11">
        <v>0</v>
      </c>
      <c r="G830" s="131">
        <v>0</v>
      </c>
      <c r="H830" s="131">
        <v>2</v>
      </c>
      <c r="I830" s="131">
        <v>0</v>
      </c>
      <c r="J830" s="131">
        <v>0</v>
      </c>
      <c r="K830" s="131">
        <v>0</v>
      </c>
      <c r="L830" s="131">
        <v>2</v>
      </c>
      <c r="M830" s="131"/>
      <c r="O830" s="13" t="s">
        <v>9353</v>
      </c>
      <c r="P830" s="13" t="s">
        <v>9353</v>
      </c>
    </row>
    <row r="831" spans="2:16">
      <c r="B831" s="9">
        <v>46183</v>
      </c>
      <c r="C831" s="131" t="s">
        <v>3904</v>
      </c>
      <c r="D831" s="131" t="s">
        <v>9263</v>
      </c>
      <c r="E831" s="131">
        <v>1</v>
      </c>
      <c r="F831" s="11">
        <v>1</v>
      </c>
      <c r="G831" s="131">
        <v>0</v>
      </c>
      <c r="H831" s="131">
        <v>0</v>
      </c>
      <c r="I831" s="131">
        <v>0</v>
      </c>
      <c r="J831" s="131">
        <v>0</v>
      </c>
      <c r="K831" s="131">
        <v>0</v>
      </c>
      <c r="L831" s="131">
        <v>0</v>
      </c>
      <c r="M831" s="131"/>
    </row>
    <row r="832" spans="2:16">
      <c r="B832" s="9">
        <v>46184</v>
      </c>
      <c r="C832" s="131" t="s">
        <v>7011</v>
      </c>
      <c r="D832" s="131" t="s">
        <v>9355</v>
      </c>
      <c r="E832" s="131">
        <v>12</v>
      </c>
      <c r="F832" s="11">
        <v>0</v>
      </c>
      <c r="G832" s="131">
        <v>0</v>
      </c>
      <c r="H832" s="131">
        <v>10</v>
      </c>
      <c r="I832" s="131">
        <v>0</v>
      </c>
      <c r="J832" s="131">
        <v>0</v>
      </c>
      <c r="K832" s="131">
        <v>0</v>
      </c>
      <c r="L832" s="131">
        <v>10</v>
      </c>
      <c r="M832" s="131" t="s">
        <v>9360</v>
      </c>
    </row>
    <row r="833" spans="2:16">
      <c r="B833" s="9">
        <v>46184</v>
      </c>
      <c r="C833" s="131" t="s">
        <v>635</v>
      </c>
      <c r="D833" s="131" t="s">
        <v>9227</v>
      </c>
      <c r="E833" s="131">
        <v>3</v>
      </c>
      <c r="F833" s="11">
        <v>0</v>
      </c>
      <c r="G833" s="131">
        <v>0</v>
      </c>
      <c r="H833" s="131">
        <v>3</v>
      </c>
      <c r="I833" s="131">
        <v>0</v>
      </c>
      <c r="J833" s="131">
        <v>0</v>
      </c>
      <c r="K833" s="131">
        <v>0</v>
      </c>
      <c r="L833" s="131">
        <v>3</v>
      </c>
      <c r="M833" s="131"/>
      <c r="O833" s="13" t="s">
        <v>9361</v>
      </c>
      <c r="P833" s="13" t="s">
        <v>9360</v>
      </c>
    </row>
    <row r="834" spans="2:16">
      <c r="B834" s="9">
        <v>46184</v>
      </c>
      <c r="C834" s="131" t="s">
        <v>6897</v>
      </c>
      <c r="D834" s="131" t="s">
        <v>9336</v>
      </c>
      <c r="E834" s="131">
        <v>1</v>
      </c>
      <c r="F834" s="11">
        <v>0</v>
      </c>
      <c r="G834" s="131">
        <v>0</v>
      </c>
      <c r="H834" s="131">
        <v>0</v>
      </c>
      <c r="I834" s="131">
        <v>0</v>
      </c>
      <c r="J834" s="131">
        <v>0</v>
      </c>
      <c r="K834" s="131">
        <v>0</v>
      </c>
      <c r="L834" s="131">
        <v>0</v>
      </c>
      <c r="M834" s="131"/>
    </row>
    <row r="835" spans="2:16">
      <c r="B835" s="9">
        <v>46184</v>
      </c>
      <c r="C835" s="131" t="s">
        <v>3130</v>
      </c>
      <c r="D835" s="131" t="s">
        <v>9244</v>
      </c>
      <c r="E835" s="131">
        <v>12</v>
      </c>
      <c r="F835" s="11">
        <v>0</v>
      </c>
      <c r="G835" s="131">
        <v>0</v>
      </c>
      <c r="H835" s="131">
        <v>3</v>
      </c>
      <c r="I835" s="131">
        <v>0</v>
      </c>
      <c r="J835" s="131">
        <v>0</v>
      </c>
      <c r="K835" s="131">
        <v>0</v>
      </c>
      <c r="L835" s="131">
        <v>3</v>
      </c>
      <c r="M835" s="131" t="s">
        <v>9360</v>
      </c>
      <c r="O835" s="13" t="s">
        <v>9361</v>
      </c>
      <c r="P835" s="13" t="s">
        <v>9362</v>
      </c>
    </row>
    <row r="836" spans="2:16" ht="16.5" customHeight="1">
      <c r="B836" s="9">
        <v>46184</v>
      </c>
      <c r="C836" s="131" t="s">
        <v>3130</v>
      </c>
      <c r="D836" s="131" t="s">
        <v>9256</v>
      </c>
      <c r="E836" s="131">
        <v>12</v>
      </c>
      <c r="F836" s="11">
        <v>0</v>
      </c>
      <c r="G836" s="131">
        <v>0</v>
      </c>
      <c r="H836" s="131">
        <v>0</v>
      </c>
      <c r="I836" s="131">
        <v>0</v>
      </c>
      <c r="J836" s="131">
        <v>0</v>
      </c>
      <c r="K836" s="131">
        <v>0</v>
      </c>
      <c r="L836" s="131">
        <v>0</v>
      </c>
      <c r="M836" s="131"/>
    </row>
    <row r="837" spans="2:16">
      <c r="B837" s="9">
        <v>46184</v>
      </c>
      <c r="C837" s="131" t="s">
        <v>3904</v>
      </c>
      <c r="D837" s="131" t="s">
        <v>9031</v>
      </c>
      <c r="E837" s="131">
        <v>7</v>
      </c>
      <c r="F837" s="11">
        <v>0</v>
      </c>
      <c r="G837" s="131">
        <v>0</v>
      </c>
      <c r="H837" s="131">
        <v>0</v>
      </c>
      <c r="I837" s="131">
        <v>0</v>
      </c>
      <c r="J837" s="131">
        <v>0</v>
      </c>
      <c r="K837" s="131">
        <v>0</v>
      </c>
      <c r="L837" s="131">
        <v>0</v>
      </c>
      <c r="M837" s="131"/>
    </row>
    <row r="838" spans="2:16">
      <c r="B838" s="9">
        <v>46184</v>
      </c>
      <c r="C838" s="131" t="s">
        <v>3904</v>
      </c>
      <c r="D838" s="131" t="s">
        <v>9121</v>
      </c>
      <c r="E838" s="131">
        <v>3</v>
      </c>
      <c r="F838" s="11">
        <v>0</v>
      </c>
      <c r="G838" s="11">
        <v>0</v>
      </c>
      <c r="H838" s="11">
        <v>0</v>
      </c>
      <c r="I838" s="11">
        <v>0</v>
      </c>
      <c r="J838" s="11">
        <v>0</v>
      </c>
      <c r="K838" s="11">
        <v>0</v>
      </c>
      <c r="L838" s="11">
        <v>0</v>
      </c>
      <c r="M838" s="131"/>
    </row>
    <row r="839" spans="2:16">
      <c r="B839" s="9">
        <v>46184</v>
      </c>
      <c r="C839" s="131" t="s">
        <v>6897</v>
      </c>
      <c r="D839" s="131" t="s">
        <v>9356</v>
      </c>
      <c r="E839" s="131">
        <v>2</v>
      </c>
      <c r="F839" s="11">
        <v>0</v>
      </c>
      <c r="G839" s="11">
        <v>0</v>
      </c>
      <c r="H839" s="11">
        <v>0</v>
      </c>
      <c r="I839" s="11">
        <v>0</v>
      </c>
      <c r="J839" s="11">
        <v>0</v>
      </c>
      <c r="K839" s="11">
        <v>0</v>
      </c>
      <c r="L839" s="11">
        <v>0</v>
      </c>
      <c r="M839" s="131"/>
    </row>
    <row r="840" spans="2:16">
      <c r="B840" s="9">
        <v>46184</v>
      </c>
      <c r="C840" s="131" t="s">
        <v>6897</v>
      </c>
      <c r="D840" s="131" t="s">
        <v>9357</v>
      </c>
      <c r="E840" s="131">
        <v>1</v>
      </c>
      <c r="F840" s="11">
        <v>0</v>
      </c>
      <c r="G840" s="11">
        <v>0</v>
      </c>
      <c r="H840" s="11">
        <v>0</v>
      </c>
      <c r="I840" s="11">
        <v>0</v>
      </c>
      <c r="J840" s="11">
        <v>0</v>
      </c>
      <c r="K840" s="11">
        <v>0</v>
      </c>
      <c r="L840" s="11">
        <v>0</v>
      </c>
      <c r="M840" s="131"/>
    </row>
    <row r="841" spans="2:16">
      <c r="B841" s="9">
        <v>46184</v>
      </c>
      <c r="C841" s="131" t="s">
        <v>7011</v>
      </c>
      <c r="D841" s="131" t="s">
        <v>9358</v>
      </c>
      <c r="E841" s="131">
        <v>12</v>
      </c>
      <c r="F841" s="11">
        <v>0</v>
      </c>
      <c r="G841" s="11">
        <v>0</v>
      </c>
      <c r="H841" s="11">
        <v>0</v>
      </c>
      <c r="I841" s="11">
        <v>0</v>
      </c>
      <c r="J841" s="11">
        <v>0</v>
      </c>
      <c r="K841" s="11">
        <v>0</v>
      </c>
      <c r="L841" s="11">
        <v>0</v>
      </c>
      <c r="M841" s="131"/>
    </row>
    <row r="842" spans="2:16">
      <c r="B842" s="9">
        <v>46184</v>
      </c>
      <c r="C842" s="131" t="s">
        <v>3130</v>
      </c>
      <c r="D842" s="131" t="s">
        <v>9294</v>
      </c>
      <c r="E842" s="131">
        <v>2</v>
      </c>
      <c r="F842" s="11">
        <v>0</v>
      </c>
      <c r="G842" s="11">
        <v>0</v>
      </c>
      <c r="H842" s="11">
        <v>0</v>
      </c>
      <c r="I842" s="11">
        <v>0</v>
      </c>
      <c r="J842" s="11">
        <v>0</v>
      </c>
      <c r="K842" s="11">
        <v>0</v>
      </c>
      <c r="L842" s="11">
        <v>0</v>
      </c>
      <c r="M842" s="131"/>
    </row>
    <row r="843" spans="2:16">
      <c r="B843" s="9">
        <v>46184</v>
      </c>
      <c r="C843" s="131" t="s">
        <v>3904</v>
      </c>
      <c r="D843" s="131" t="s">
        <v>9039</v>
      </c>
      <c r="E843" s="131">
        <v>1</v>
      </c>
      <c r="F843" s="11">
        <v>0</v>
      </c>
      <c r="G843" s="131">
        <v>0</v>
      </c>
      <c r="H843" s="131">
        <v>1</v>
      </c>
      <c r="I843" s="131">
        <v>0</v>
      </c>
      <c r="J843" s="131">
        <v>0</v>
      </c>
      <c r="K843" s="131">
        <v>0</v>
      </c>
      <c r="L843" s="131">
        <v>1</v>
      </c>
      <c r="M843" s="131" t="s">
        <v>9360</v>
      </c>
    </row>
    <row r="844" spans="2:16" ht="16.5" customHeight="1">
      <c r="B844" s="9">
        <v>46184</v>
      </c>
      <c r="C844" s="131" t="s">
        <v>3130</v>
      </c>
      <c r="D844" s="131" t="s">
        <v>9245</v>
      </c>
      <c r="E844" s="131">
        <v>7</v>
      </c>
      <c r="F844" s="11">
        <v>0</v>
      </c>
      <c r="G844" s="131">
        <v>0</v>
      </c>
      <c r="H844" s="131">
        <v>2</v>
      </c>
      <c r="I844" s="131">
        <v>0</v>
      </c>
      <c r="J844" s="131">
        <v>0</v>
      </c>
      <c r="K844" s="131">
        <v>0</v>
      </c>
      <c r="L844" s="131">
        <v>2</v>
      </c>
      <c r="M844" s="131"/>
      <c r="O844" s="13" t="s">
        <v>9363</v>
      </c>
      <c r="P844" s="13" t="s">
        <v>9363</v>
      </c>
    </row>
    <row r="845" spans="2:16" ht="16.5" customHeight="1">
      <c r="B845" s="9">
        <v>46184</v>
      </c>
      <c r="C845" s="131" t="s">
        <v>7011</v>
      </c>
      <c r="D845" s="131" t="s">
        <v>9359</v>
      </c>
      <c r="E845" s="131">
        <v>12</v>
      </c>
      <c r="F845" s="11">
        <v>12</v>
      </c>
      <c r="G845" s="131">
        <v>0</v>
      </c>
      <c r="H845" s="131">
        <v>62</v>
      </c>
      <c r="I845" s="131">
        <v>0</v>
      </c>
      <c r="J845" s="131">
        <v>0</v>
      </c>
      <c r="K845" s="131">
        <v>0</v>
      </c>
      <c r="L845" s="131">
        <v>62</v>
      </c>
      <c r="M845" s="131" t="s">
        <v>9364</v>
      </c>
      <c r="N845" s="13" t="s">
        <v>9361</v>
      </c>
      <c r="O845" s="13" t="s">
        <v>9362</v>
      </c>
      <c r="P845" s="13" t="s">
        <v>9361</v>
      </c>
    </row>
    <row r="846" spans="2:16">
      <c r="B846" s="9">
        <v>46185</v>
      </c>
      <c r="C846" s="131" t="s">
        <v>7011</v>
      </c>
      <c r="D846" s="131" t="s">
        <v>9365</v>
      </c>
      <c r="E846" s="131">
        <v>12</v>
      </c>
      <c r="F846" s="11">
        <v>0</v>
      </c>
      <c r="G846" s="131">
        <v>0</v>
      </c>
      <c r="H846" s="131">
        <v>1</v>
      </c>
      <c r="I846" s="131">
        <v>0</v>
      </c>
      <c r="J846" s="131">
        <v>0</v>
      </c>
      <c r="K846" s="131">
        <v>0</v>
      </c>
      <c r="L846" s="131">
        <v>1</v>
      </c>
      <c r="M846" s="131" t="s">
        <v>9374</v>
      </c>
    </row>
    <row r="847" spans="2:16">
      <c r="B847" s="9">
        <v>46185</v>
      </c>
      <c r="C847" s="131" t="s">
        <v>7011</v>
      </c>
      <c r="D847" s="131" t="s">
        <v>9366</v>
      </c>
      <c r="E847" s="131">
        <v>12</v>
      </c>
      <c r="F847" s="11">
        <v>0</v>
      </c>
      <c r="G847" s="131">
        <v>0</v>
      </c>
      <c r="H847" s="131">
        <v>4</v>
      </c>
      <c r="I847" s="131">
        <v>0</v>
      </c>
      <c r="J847" s="131">
        <v>0</v>
      </c>
      <c r="K847" s="131">
        <v>0</v>
      </c>
      <c r="L847" s="131">
        <v>4</v>
      </c>
      <c r="M847" s="131" t="s">
        <v>9375</v>
      </c>
    </row>
    <row r="848" spans="2:16">
      <c r="B848" s="9">
        <v>46185</v>
      </c>
      <c r="C848" s="131" t="s">
        <v>3904</v>
      </c>
      <c r="D848" s="131" t="s">
        <v>9199</v>
      </c>
      <c r="E848" s="131">
        <v>9</v>
      </c>
      <c r="F848" s="11">
        <v>0</v>
      </c>
      <c r="G848" s="131">
        <v>0</v>
      </c>
      <c r="H848" s="131">
        <v>0</v>
      </c>
      <c r="I848" s="131">
        <v>0</v>
      </c>
      <c r="J848" s="131">
        <v>0</v>
      </c>
      <c r="K848" s="131">
        <v>0</v>
      </c>
      <c r="L848" s="131">
        <v>0</v>
      </c>
      <c r="M848" s="131"/>
    </row>
    <row r="849" spans="2:16">
      <c r="B849" s="9">
        <v>46185</v>
      </c>
      <c r="C849" s="131" t="s">
        <v>3904</v>
      </c>
      <c r="D849" s="131" t="s">
        <v>9074</v>
      </c>
      <c r="E849" s="131">
        <v>1</v>
      </c>
      <c r="F849" s="11">
        <v>0</v>
      </c>
      <c r="G849" s="131">
        <v>0</v>
      </c>
      <c r="H849" s="131">
        <v>0</v>
      </c>
      <c r="I849" s="131">
        <v>0</v>
      </c>
      <c r="J849" s="131">
        <v>0</v>
      </c>
      <c r="K849" s="131">
        <v>0</v>
      </c>
      <c r="L849" s="131">
        <v>0</v>
      </c>
      <c r="M849" s="131"/>
    </row>
    <row r="850" spans="2:16">
      <c r="B850" s="9">
        <v>46185</v>
      </c>
      <c r="C850" s="131" t="s">
        <v>3130</v>
      </c>
      <c r="D850" s="131" t="s">
        <v>9288</v>
      </c>
      <c r="E850" s="131">
        <v>10</v>
      </c>
      <c r="F850" s="11">
        <v>0</v>
      </c>
      <c r="G850" s="131">
        <v>0</v>
      </c>
      <c r="H850" s="131">
        <v>0</v>
      </c>
      <c r="I850" s="131">
        <v>0</v>
      </c>
      <c r="J850" s="131">
        <v>0</v>
      </c>
      <c r="K850" s="131">
        <v>0</v>
      </c>
      <c r="L850" s="131">
        <v>0</v>
      </c>
      <c r="M850" s="131"/>
    </row>
    <row r="851" spans="2:16">
      <c r="B851" s="9">
        <v>46185</v>
      </c>
      <c r="C851" s="131" t="s">
        <v>635</v>
      </c>
      <c r="D851" s="131" t="s">
        <v>9367</v>
      </c>
      <c r="E851" s="131">
        <v>13</v>
      </c>
      <c r="F851" s="11">
        <v>0</v>
      </c>
      <c r="G851" s="11">
        <v>0</v>
      </c>
      <c r="H851" s="11">
        <v>0</v>
      </c>
      <c r="I851" s="11">
        <v>0</v>
      </c>
      <c r="J851" s="11">
        <v>0</v>
      </c>
      <c r="K851" s="11">
        <v>0</v>
      </c>
      <c r="L851" s="11">
        <v>0</v>
      </c>
      <c r="M851" s="131"/>
    </row>
    <row r="852" spans="2:16" ht="16.5" customHeight="1">
      <c r="B852" s="9">
        <v>46185</v>
      </c>
      <c r="C852" s="131" t="s">
        <v>635</v>
      </c>
      <c r="D852" s="131" t="s">
        <v>9368</v>
      </c>
      <c r="E852" s="131">
        <v>13</v>
      </c>
      <c r="F852" s="11">
        <v>0</v>
      </c>
      <c r="G852" s="11">
        <v>0</v>
      </c>
      <c r="H852" s="11">
        <v>0</v>
      </c>
      <c r="I852" s="11">
        <v>0</v>
      </c>
      <c r="J852" s="11">
        <v>0</v>
      </c>
      <c r="K852" s="11">
        <v>0</v>
      </c>
      <c r="L852" s="11">
        <v>0</v>
      </c>
      <c r="M852" s="131"/>
    </row>
    <row r="853" spans="2:16">
      <c r="B853" s="9">
        <v>46185</v>
      </c>
      <c r="C853" s="131" t="s">
        <v>9376</v>
      </c>
      <c r="D853" s="131" t="s">
        <v>9369</v>
      </c>
      <c r="E853" s="131">
        <v>3</v>
      </c>
      <c r="F853" s="11">
        <v>0</v>
      </c>
      <c r="G853" s="131">
        <v>0</v>
      </c>
      <c r="H853" s="131">
        <v>1</v>
      </c>
      <c r="I853" s="131">
        <v>0</v>
      </c>
      <c r="J853" s="131">
        <v>0</v>
      </c>
      <c r="K853" s="131">
        <v>0</v>
      </c>
      <c r="L853" s="131">
        <v>1</v>
      </c>
      <c r="M853" s="131" t="s">
        <v>9374</v>
      </c>
      <c r="N853" s="13" t="s">
        <v>9378</v>
      </c>
    </row>
    <row r="854" spans="2:16">
      <c r="B854" s="9">
        <v>46185</v>
      </c>
      <c r="C854" s="131" t="s">
        <v>9377</v>
      </c>
      <c r="D854" s="131" t="s">
        <v>9314</v>
      </c>
      <c r="E854" s="131">
        <v>2</v>
      </c>
      <c r="F854" s="11">
        <v>0</v>
      </c>
      <c r="G854" s="131">
        <v>0</v>
      </c>
      <c r="H854" s="131">
        <v>0</v>
      </c>
      <c r="I854" s="131">
        <v>0</v>
      </c>
      <c r="J854" s="131">
        <v>0</v>
      </c>
      <c r="K854" s="131">
        <v>0</v>
      </c>
      <c r="L854" s="131">
        <v>0</v>
      </c>
      <c r="M854" s="131"/>
    </row>
    <row r="855" spans="2:16">
      <c r="B855" s="9">
        <v>46185</v>
      </c>
      <c r="C855" s="131" t="s">
        <v>3904</v>
      </c>
      <c r="D855" s="131" t="s">
        <v>8952</v>
      </c>
      <c r="E855" s="131">
        <v>2</v>
      </c>
      <c r="F855" s="11">
        <v>0</v>
      </c>
      <c r="G855" s="131">
        <v>0</v>
      </c>
      <c r="H855" s="131">
        <v>0</v>
      </c>
      <c r="I855" s="131">
        <v>0</v>
      </c>
      <c r="J855" s="131">
        <v>0</v>
      </c>
      <c r="K855" s="131">
        <v>0</v>
      </c>
      <c r="L855" s="131">
        <v>0</v>
      </c>
      <c r="M855" s="131"/>
    </row>
    <row r="856" spans="2:16">
      <c r="B856" s="9">
        <v>46185</v>
      </c>
      <c r="C856" s="131" t="s">
        <v>3904</v>
      </c>
      <c r="D856" s="131" t="s">
        <v>9224</v>
      </c>
      <c r="E856" s="131">
        <v>1</v>
      </c>
      <c r="F856" s="11">
        <v>0</v>
      </c>
      <c r="G856" s="131">
        <v>0</v>
      </c>
      <c r="H856" s="131">
        <v>1</v>
      </c>
      <c r="I856" s="131">
        <v>0</v>
      </c>
      <c r="J856" s="131">
        <v>0</v>
      </c>
      <c r="K856" s="131">
        <v>0</v>
      </c>
      <c r="L856" s="131">
        <v>1</v>
      </c>
      <c r="M856" s="131"/>
      <c r="O856" s="13" t="s">
        <v>9378</v>
      </c>
      <c r="P856" s="13" t="s">
        <v>9378</v>
      </c>
    </row>
    <row r="857" spans="2:16">
      <c r="B857" s="9">
        <v>46185</v>
      </c>
      <c r="C857" s="131" t="s">
        <v>3904</v>
      </c>
      <c r="D857" s="131" t="s">
        <v>9261</v>
      </c>
      <c r="E857" s="131">
        <v>12</v>
      </c>
      <c r="F857" s="11">
        <v>0</v>
      </c>
      <c r="G857" s="11">
        <v>0</v>
      </c>
      <c r="H857" s="11">
        <v>0</v>
      </c>
      <c r="I857" s="11">
        <v>0</v>
      </c>
      <c r="J857" s="11">
        <v>0</v>
      </c>
      <c r="K857" s="11">
        <v>0</v>
      </c>
      <c r="L857" s="11">
        <v>0</v>
      </c>
      <c r="M857" s="131"/>
    </row>
    <row r="858" spans="2:16">
      <c r="B858" s="9">
        <v>46185</v>
      </c>
      <c r="C858" s="131" t="s">
        <v>635</v>
      </c>
      <c r="D858" s="131" t="s">
        <v>9370</v>
      </c>
      <c r="E858" s="131">
        <v>13</v>
      </c>
      <c r="F858" s="11">
        <v>0</v>
      </c>
      <c r="G858" s="11">
        <v>0</v>
      </c>
      <c r="H858" s="11">
        <v>0</v>
      </c>
      <c r="I858" s="11">
        <v>0</v>
      </c>
      <c r="J858" s="11">
        <v>0</v>
      </c>
      <c r="K858" s="11">
        <v>0</v>
      </c>
      <c r="L858" s="11">
        <v>0</v>
      </c>
      <c r="M858" s="131"/>
    </row>
    <row r="859" spans="2:16">
      <c r="B859" s="9">
        <v>46185</v>
      </c>
      <c r="C859" s="131" t="s">
        <v>7011</v>
      </c>
      <c r="D859" s="131" t="s">
        <v>9371</v>
      </c>
      <c r="E859" s="131">
        <v>6</v>
      </c>
      <c r="F859" s="11">
        <v>0</v>
      </c>
      <c r="G859" s="131">
        <v>0</v>
      </c>
      <c r="H859" s="131">
        <v>1</v>
      </c>
      <c r="I859" s="131">
        <v>0</v>
      </c>
      <c r="J859" s="131">
        <v>0</v>
      </c>
      <c r="K859" s="131">
        <v>0</v>
      </c>
      <c r="L859" s="131">
        <v>1</v>
      </c>
      <c r="M859" s="131" t="s">
        <v>9378</v>
      </c>
    </row>
    <row r="860" spans="2:16">
      <c r="B860" s="9">
        <v>46185</v>
      </c>
      <c r="C860" s="131" t="s">
        <v>635</v>
      </c>
      <c r="D860" s="131" t="s">
        <v>9372</v>
      </c>
      <c r="E860" s="131">
        <v>8</v>
      </c>
      <c r="F860" s="11">
        <v>0</v>
      </c>
      <c r="G860" s="131">
        <v>0</v>
      </c>
      <c r="H860" s="131">
        <v>0</v>
      </c>
      <c r="I860" s="131">
        <v>0</v>
      </c>
      <c r="J860" s="131">
        <v>0</v>
      </c>
      <c r="K860" s="131">
        <v>0</v>
      </c>
      <c r="L860" s="131">
        <v>0</v>
      </c>
      <c r="M860" s="131"/>
    </row>
    <row r="861" spans="2:16">
      <c r="B861" s="9">
        <v>46185</v>
      </c>
      <c r="C861" s="131" t="s">
        <v>9373</v>
      </c>
      <c r="D861" s="131" t="s">
        <v>9256</v>
      </c>
      <c r="E861" s="131">
        <v>12</v>
      </c>
      <c r="F861" s="11">
        <v>12</v>
      </c>
      <c r="G861" s="131">
        <v>0</v>
      </c>
      <c r="H861" s="131">
        <v>41</v>
      </c>
      <c r="I861" s="131">
        <v>0</v>
      </c>
      <c r="J861" s="131">
        <v>31</v>
      </c>
      <c r="K861" s="131">
        <v>0</v>
      </c>
      <c r="L861" s="131">
        <v>72</v>
      </c>
      <c r="M861" s="131" t="s">
        <v>9401</v>
      </c>
      <c r="O861" s="13" t="s">
        <v>9402</v>
      </c>
      <c r="P861" s="13" t="s">
        <v>9403</v>
      </c>
    </row>
    <row r="862" spans="2:16">
      <c r="B862" s="9">
        <v>46186</v>
      </c>
      <c r="C862" s="131" t="s">
        <v>3130</v>
      </c>
      <c r="D862" s="131" t="s">
        <v>9289</v>
      </c>
      <c r="E862" s="131">
        <v>12</v>
      </c>
      <c r="F862" s="11">
        <v>2</v>
      </c>
      <c r="G862" s="131">
        <v>0</v>
      </c>
      <c r="H862" s="131">
        <v>10</v>
      </c>
      <c r="I862" s="131">
        <v>0</v>
      </c>
      <c r="J862" s="131">
        <v>0</v>
      </c>
      <c r="K862" s="131">
        <v>0</v>
      </c>
      <c r="L862" s="131">
        <v>10</v>
      </c>
      <c r="M862" s="131" t="s">
        <v>9403</v>
      </c>
      <c r="O862" s="13" t="s">
        <v>9401</v>
      </c>
      <c r="P862" s="13" t="s">
        <v>9401</v>
      </c>
    </row>
    <row r="863" spans="2:16">
      <c r="B863" s="9">
        <v>46186</v>
      </c>
      <c r="C863" s="131" t="s">
        <v>3904</v>
      </c>
      <c r="D863" s="131" t="s">
        <v>9140</v>
      </c>
      <c r="E863" s="131">
        <v>2</v>
      </c>
      <c r="F863" s="11">
        <v>0</v>
      </c>
      <c r="G863" s="131">
        <v>0</v>
      </c>
      <c r="H863" s="131">
        <v>0</v>
      </c>
      <c r="I863" s="131">
        <v>0</v>
      </c>
      <c r="J863" s="131">
        <v>0</v>
      </c>
      <c r="K863" s="131">
        <v>0</v>
      </c>
      <c r="L863" s="131">
        <v>0</v>
      </c>
      <c r="M863" s="131"/>
    </row>
    <row r="864" spans="2:16">
      <c r="B864" s="9">
        <v>46186</v>
      </c>
      <c r="C864" s="131" t="s">
        <v>3130</v>
      </c>
      <c r="D864" s="131" t="s">
        <v>9255</v>
      </c>
      <c r="E864" s="131">
        <v>6</v>
      </c>
      <c r="F864" s="11">
        <v>0</v>
      </c>
      <c r="G864" s="11">
        <v>0</v>
      </c>
      <c r="H864" s="11">
        <v>0</v>
      </c>
      <c r="I864" s="11">
        <v>0</v>
      </c>
      <c r="J864" s="11">
        <v>0</v>
      </c>
      <c r="K864" s="11">
        <v>0</v>
      </c>
      <c r="L864" s="11">
        <v>0</v>
      </c>
      <c r="M864" s="131"/>
    </row>
    <row r="865" spans="2:16">
      <c r="B865" s="9">
        <v>46186</v>
      </c>
      <c r="C865" s="131" t="s">
        <v>3130</v>
      </c>
      <c r="D865" s="131" t="s">
        <v>9165</v>
      </c>
      <c r="E865" s="131">
        <v>3</v>
      </c>
      <c r="F865" s="11">
        <v>0</v>
      </c>
      <c r="G865" s="11">
        <v>0</v>
      </c>
      <c r="H865" s="11">
        <v>0</v>
      </c>
      <c r="I865" s="11">
        <v>0</v>
      </c>
      <c r="J865" s="11">
        <v>0</v>
      </c>
      <c r="K865" s="11">
        <v>0</v>
      </c>
      <c r="L865" s="11">
        <v>0</v>
      </c>
      <c r="M865" s="131"/>
    </row>
    <row r="866" spans="2:16">
      <c r="B866" s="9">
        <v>46186</v>
      </c>
      <c r="C866" s="131" t="s">
        <v>7011</v>
      </c>
      <c r="D866" s="131" t="s">
        <v>9379</v>
      </c>
      <c r="E866" s="131">
        <v>6</v>
      </c>
      <c r="F866" s="11">
        <v>0</v>
      </c>
      <c r="G866" s="131">
        <v>0</v>
      </c>
      <c r="H866" s="131">
        <v>1</v>
      </c>
      <c r="I866" s="131">
        <v>0</v>
      </c>
      <c r="J866" s="131">
        <v>0</v>
      </c>
      <c r="K866" s="131">
        <v>0</v>
      </c>
      <c r="L866" s="131">
        <v>1</v>
      </c>
      <c r="M866" s="131" t="s">
        <v>9403</v>
      </c>
    </row>
    <row r="867" spans="2:16">
      <c r="B867" s="9">
        <v>46186</v>
      </c>
      <c r="C867" s="131" t="s">
        <v>3904</v>
      </c>
      <c r="D867" s="131" t="s">
        <v>9263</v>
      </c>
      <c r="E867" s="131">
        <v>1</v>
      </c>
      <c r="F867" s="11">
        <v>0</v>
      </c>
      <c r="G867" s="131">
        <v>0</v>
      </c>
      <c r="H867" s="131">
        <v>0</v>
      </c>
      <c r="I867" s="131">
        <v>0</v>
      </c>
      <c r="J867" s="131">
        <v>0</v>
      </c>
      <c r="K867" s="131">
        <v>0</v>
      </c>
      <c r="L867" s="131">
        <v>0</v>
      </c>
      <c r="M867" s="131"/>
    </row>
    <row r="868" spans="2:16">
      <c r="B868" s="9">
        <v>46186</v>
      </c>
      <c r="C868" s="131" t="s">
        <v>635</v>
      </c>
      <c r="D868" s="131" t="s">
        <v>9380</v>
      </c>
      <c r="E868" s="131">
        <v>12</v>
      </c>
      <c r="F868" s="11">
        <v>0</v>
      </c>
      <c r="G868" s="131">
        <v>0</v>
      </c>
      <c r="H868" s="131">
        <v>0</v>
      </c>
      <c r="I868" s="131">
        <v>0</v>
      </c>
      <c r="J868" s="131">
        <v>0</v>
      </c>
      <c r="K868" s="131">
        <v>0</v>
      </c>
      <c r="L868" s="131">
        <v>0</v>
      </c>
      <c r="M868" s="131"/>
    </row>
    <row r="869" spans="2:16" ht="16.5" customHeight="1">
      <c r="B869" s="9">
        <v>46186</v>
      </c>
      <c r="C869" s="131" t="s">
        <v>3904</v>
      </c>
      <c r="D869" s="131" t="s">
        <v>9168</v>
      </c>
      <c r="E869" s="131">
        <v>4</v>
      </c>
      <c r="F869" s="11">
        <v>0</v>
      </c>
      <c r="G869" s="131">
        <v>0</v>
      </c>
      <c r="H869" s="131">
        <v>0</v>
      </c>
      <c r="I869" s="131">
        <v>0</v>
      </c>
      <c r="J869" s="131">
        <v>0</v>
      </c>
      <c r="K869" s="131">
        <v>0</v>
      </c>
      <c r="L869" s="131">
        <v>0</v>
      </c>
      <c r="M869" s="131"/>
    </row>
    <row r="870" spans="2:16" ht="16.5" customHeight="1">
      <c r="B870" s="9">
        <v>46186</v>
      </c>
      <c r="C870" s="131" t="s">
        <v>7011</v>
      </c>
      <c r="D870" s="131" t="s">
        <v>9381</v>
      </c>
      <c r="E870" s="131">
        <v>13</v>
      </c>
      <c r="F870" s="11">
        <v>0</v>
      </c>
      <c r="G870" s="131">
        <v>0</v>
      </c>
      <c r="H870" s="131">
        <v>0</v>
      </c>
      <c r="I870" s="131">
        <v>0</v>
      </c>
      <c r="J870" s="131">
        <v>0</v>
      </c>
      <c r="K870" s="131">
        <v>0</v>
      </c>
      <c r="L870" s="131">
        <v>0</v>
      </c>
      <c r="M870" s="131"/>
    </row>
    <row r="871" spans="2:16" ht="16.5" customHeight="1">
      <c r="B871" s="9">
        <v>46186</v>
      </c>
      <c r="C871" s="131" t="s">
        <v>6897</v>
      </c>
      <c r="D871" s="131" t="s">
        <v>9382</v>
      </c>
      <c r="E871" s="131">
        <v>2</v>
      </c>
      <c r="F871" s="11">
        <v>0</v>
      </c>
      <c r="G871" s="131">
        <v>0</v>
      </c>
      <c r="H871" s="131">
        <v>0</v>
      </c>
      <c r="I871" s="131">
        <v>0</v>
      </c>
      <c r="J871" s="131">
        <v>0</v>
      </c>
      <c r="K871" s="131">
        <v>0</v>
      </c>
      <c r="L871" s="131">
        <v>0</v>
      </c>
      <c r="M871" s="131"/>
    </row>
    <row r="872" spans="2:16" ht="16.5" customHeight="1">
      <c r="B872" s="9">
        <v>46186</v>
      </c>
      <c r="C872" s="131" t="s">
        <v>635</v>
      </c>
      <c r="D872" s="131" t="s">
        <v>9318</v>
      </c>
      <c r="E872" s="131">
        <v>11</v>
      </c>
      <c r="F872" s="11">
        <v>0</v>
      </c>
      <c r="G872" s="131">
        <v>0</v>
      </c>
      <c r="H872" s="131">
        <v>0</v>
      </c>
      <c r="I872" s="131">
        <v>0</v>
      </c>
      <c r="J872" s="131">
        <v>0</v>
      </c>
      <c r="K872" s="131">
        <v>0</v>
      </c>
      <c r="L872" s="131">
        <v>0</v>
      </c>
      <c r="M872" s="131"/>
    </row>
    <row r="873" spans="2:16">
      <c r="B873" s="9">
        <v>46186</v>
      </c>
      <c r="C873" s="131" t="s">
        <v>7011</v>
      </c>
      <c r="D873" s="131" t="s">
        <v>9383</v>
      </c>
      <c r="E873" s="131">
        <v>13</v>
      </c>
      <c r="F873" s="11">
        <v>0</v>
      </c>
      <c r="G873" s="131">
        <v>0</v>
      </c>
      <c r="H873" s="131">
        <v>0</v>
      </c>
      <c r="I873" s="131">
        <v>0</v>
      </c>
      <c r="J873" s="131">
        <v>0</v>
      </c>
      <c r="K873" s="131">
        <v>0</v>
      </c>
      <c r="L873" s="131">
        <v>0</v>
      </c>
      <c r="M873" s="131"/>
    </row>
    <row r="874" spans="2:16">
      <c r="B874" s="9">
        <v>46186</v>
      </c>
      <c r="C874" s="131" t="s">
        <v>635</v>
      </c>
      <c r="D874" s="131" t="s">
        <v>9384</v>
      </c>
      <c r="E874" s="131">
        <v>1</v>
      </c>
      <c r="F874" s="11">
        <v>0</v>
      </c>
      <c r="G874" s="131">
        <v>0</v>
      </c>
      <c r="H874" s="131">
        <v>0</v>
      </c>
      <c r="I874" s="131">
        <v>0</v>
      </c>
      <c r="J874" s="131">
        <v>0</v>
      </c>
      <c r="K874" s="131">
        <v>0</v>
      </c>
      <c r="L874" s="131">
        <v>0</v>
      </c>
      <c r="M874" s="131"/>
    </row>
    <row r="875" spans="2:16">
      <c r="B875" s="9">
        <v>46186</v>
      </c>
      <c r="C875" s="131" t="s">
        <v>7011</v>
      </c>
      <c r="D875" s="131" t="s">
        <v>9359</v>
      </c>
      <c r="E875" s="131">
        <v>12</v>
      </c>
      <c r="F875" s="11">
        <v>12</v>
      </c>
      <c r="G875" s="131">
        <v>0</v>
      </c>
      <c r="H875" s="131">
        <v>124</v>
      </c>
      <c r="I875" s="131">
        <v>0</v>
      </c>
      <c r="J875" s="131">
        <v>0</v>
      </c>
      <c r="K875" s="131">
        <v>0</v>
      </c>
      <c r="L875" s="131">
        <v>124</v>
      </c>
      <c r="M875" s="131" t="s">
        <v>9404</v>
      </c>
      <c r="N875" s="13" t="s">
        <v>9401</v>
      </c>
      <c r="O875" s="13" t="s">
        <v>9401</v>
      </c>
      <c r="P875" s="13" t="s">
        <v>9401</v>
      </c>
    </row>
    <row r="876" spans="2:16">
      <c r="B876" s="9">
        <v>46186</v>
      </c>
      <c r="C876" s="131" t="s">
        <v>9394</v>
      </c>
      <c r="D876" s="131" t="s">
        <v>9393</v>
      </c>
      <c r="E876" s="131">
        <v>1</v>
      </c>
      <c r="F876" s="11">
        <v>1</v>
      </c>
      <c r="G876" s="131">
        <v>0</v>
      </c>
      <c r="H876" s="131">
        <v>0</v>
      </c>
      <c r="I876" s="131">
        <v>0</v>
      </c>
      <c r="J876" s="131">
        <v>0</v>
      </c>
      <c r="K876" s="131">
        <v>0</v>
      </c>
      <c r="L876" s="131">
        <v>0</v>
      </c>
      <c r="M876" s="131"/>
      <c r="N876" s="13" t="s">
        <v>9403</v>
      </c>
    </row>
    <row r="877" spans="2:16" ht="16.5" customHeight="1">
      <c r="B877" s="9">
        <v>46187</v>
      </c>
      <c r="C877" s="131" t="s">
        <v>3904</v>
      </c>
      <c r="D877" s="131" t="s">
        <v>9277</v>
      </c>
      <c r="E877" s="131">
        <v>13</v>
      </c>
      <c r="F877" s="11">
        <v>0</v>
      </c>
      <c r="G877" s="11">
        <v>0</v>
      </c>
      <c r="H877" s="11">
        <v>0</v>
      </c>
      <c r="I877" s="11">
        <v>0</v>
      </c>
      <c r="J877" s="11">
        <v>0</v>
      </c>
      <c r="K877" s="11">
        <v>0</v>
      </c>
      <c r="L877" s="11">
        <v>0</v>
      </c>
      <c r="M877" s="131"/>
    </row>
    <row r="878" spans="2:16" ht="16.5" customHeight="1">
      <c r="B878" s="9">
        <v>46187</v>
      </c>
      <c r="C878" s="131" t="s">
        <v>635</v>
      </c>
      <c r="D878" s="131" t="s">
        <v>9385</v>
      </c>
      <c r="E878" s="131">
        <v>7</v>
      </c>
      <c r="F878" s="11">
        <v>0</v>
      </c>
      <c r="G878" s="11">
        <v>0</v>
      </c>
      <c r="H878" s="11">
        <v>0</v>
      </c>
      <c r="I878" s="11">
        <v>0</v>
      </c>
      <c r="J878" s="11">
        <v>0</v>
      </c>
      <c r="K878" s="11">
        <v>0</v>
      </c>
      <c r="L878" s="11">
        <v>0</v>
      </c>
      <c r="M878" s="131"/>
    </row>
    <row r="879" spans="2:16">
      <c r="B879" s="9">
        <v>46187</v>
      </c>
      <c r="C879" s="131" t="s">
        <v>3904</v>
      </c>
      <c r="D879" s="131" t="s">
        <v>9386</v>
      </c>
      <c r="E879" s="131">
        <v>3</v>
      </c>
      <c r="F879" s="11">
        <v>2</v>
      </c>
      <c r="G879" s="131">
        <v>0</v>
      </c>
      <c r="H879" s="131">
        <v>4</v>
      </c>
      <c r="I879" s="131">
        <v>0</v>
      </c>
      <c r="J879" s="131">
        <v>0</v>
      </c>
      <c r="K879" s="131">
        <v>0</v>
      </c>
      <c r="L879" s="131">
        <v>4</v>
      </c>
      <c r="M879" s="131" t="s">
        <v>9401</v>
      </c>
    </row>
    <row r="880" spans="2:16">
      <c r="B880" s="9">
        <v>46187</v>
      </c>
      <c r="C880" s="131" t="s">
        <v>3130</v>
      </c>
      <c r="D880" s="131" t="s">
        <v>9335</v>
      </c>
      <c r="E880" s="131">
        <v>13</v>
      </c>
      <c r="F880" s="11">
        <v>0</v>
      </c>
      <c r="G880" s="11">
        <v>0</v>
      </c>
      <c r="H880" s="11">
        <v>0</v>
      </c>
      <c r="I880" s="11">
        <v>0</v>
      </c>
      <c r="J880" s="11">
        <v>0</v>
      </c>
      <c r="K880" s="11">
        <v>0</v>
      </c>
      <c r="L880" s="11">
        <v>0</v>
      </c>
      <c r="M880" s="131"/>
    </row>
    <row r="881" spans="2:16" ht="16.5" customHeight="1">
      <c r="B881" s="9">
        <v>46187</v>
      </c>
      <c r="C881" s="131" t="s">
        <v>6897</v>
      </c>
      <c r="D881" s="131" t="s">
        <v>9387</v>
      </c>
      <c r="E881" s="131">
        <v>1</v>
      </c>
      <c r="F881" s="11">
        <v>0</v>
      </c>
      <c r="G881" s="11">
        <v>0</v>
      </c>
      <c r="H881" s="11">
        <v>0</v>
      </c>
      <c r="I881" s="11">
        <v>0</v>
      </c>
      <c r="J881" s="11">
        <v>0</v>
      </c>
      <c r="K881" s="11">
        <v>0</v>
      </c>
      <c r="L881" s="11">
        <v>0</v>
      </c>
      <c r="M881" s="131"/>
    </row>
    <row r="882" spans="2:16">
      <c r="B882" s="9">
        <v>46187</v>
      </c>
      <c r="C882" s="131" t="s">
        <v>3130</v>
      </c>
      <c r="D882" s="131" t="s">
        <v>9388</v>
      </c>
      <c r="E882" s="131">
        <v>3</v>
      </c>
      <c r="F882" s="11">
        <v>1</v>
      </c>
      <c r="G882" s="131">
        <v>0</v>
      </c>
      <c r="H882" s="131">
        <v>2</v>
      </c>
      <c r="I882" s="131">
        <v>0</v>
      </c>
      <c r="J882" s="131">
        <v>0</v>
      </c>
      <c r="K882" s="131">
        <v>0</v>
      </c>
      <c r="L882" s="131">
        <v>2</v>
      </c>
      <c r="M882" s="131"/>
      <c r="O882" s="13" t="s">
        <v>9402</v>
      </c>
      <c r="P882" s="13" t="s">
        <v>9402</v>
      </c>
    </row>
    <row r="883" spans="2:16">
      <c r="B883" s="9">
        <v>46187</v>
      </c>
      <c r="C883" s="131" t="s">
        <v>7011</v>
      </c>
      <c r="D883" s="131" t="s">
        <v>9389</v>
      </c>
      <c r="E883" s="131">
        <v>3</v>
      </c>
      <c r="F883" s="11">
        <v>0</v>
      </c>
      <c r="G883" s="11">
        <v>0</v>
      </c>
      <c r="H883" s="11">
        <v>0</v>
      </c>
      <c r="I883" s="11">
        <v>0</v>
      </c>
      <c r="J883" s="11">
        <v>0</v>
      </c>
      <c r="K883" s="11">
        <v>0</v>
      </c>
      <c r="L883" s="11">
        <v>0</v>
      </c>
      <c r="M883" s="131"/>
    </row>
    <row r="884" spans="2:16">
      <c r="B884" s="9">
        <v>46187</v>
      </c>
      <c r="C884" s="131" t="s">
        <v>635</v>
      </c>
      <c r="D884" s="131" t="s">
        <v>9390</v>
      </c>
      <c r="E884" s="131">
        <v>12</v>
      </c>
      <c r="F884" s="11">
        <v>0</v>
      </c>
      <c r="G884" s="11">
        <v>0</v>
      </c>
      <c r="H884" s="11">
        <v>0</v>
      </c>
      <c r="I884" s="11">
        <v>0</v>
      </c>
      <c r="J884" s="11">
        <v>0</v>
      </c>
      <c r="K884" s="11">
        <v>0</v>
      </c>
      <c r="L884" s="11">
        <v>0</v>
      </c>
      <c r="M884" s="131"/>
    </row>
    <row r="885" spans="2:16">
      <c r="B885" s="9">
        <v>46187</v>
      </c>
      <c r="C885" s="131" t="s">
        <v>635</v>
      </c>
      <c r="D885" s="131" t="s">
        <v>9391</v>
      </c>
      <c r="E885" s="131">
        <v>6</v>
      </c>
      <c r="F885" s="11">
        <v>1</v>
      </c>
      <c r="G885" s="131">
        <v>0</v>
      </c>
      <c r="H885" s="131">
        <v>8</v>
      </c>
      <c r="I885" s="131">
        <v>0</v>
      </c>
      <c r="J885" s="131">
        <v>0</v>
      </c>
      <c r="K885" s="131">
        <v>0</v>
      </c>
      <c r="L885" s="131">
        <v>8</v>
      </c>
      <c r="M885" s="131" t="s">
        <v>9405</v>
      </c>
      <c r="O885" s="13" t="s">
        <v>9405</v>
      </c>
      <c r="P885" s="13" t="s">
        <v>9406</v>
      </c>
    </row>
    <row r="886" spans="2:16">
      <c r="B886" s="9">
        <v>46187</v>
      </c>
      <c r="C886" s="131" t="s">
        <v>7011</v>
      </c>
      <c r="D886" s="131" t="s">
        <v>9392</v>
      </c>
      <c r="E886" s="131">
        <v>3</v>
      </c>
      <c r="F886" s="11">
        <v>0</v>
      </c>
      <c r="G886" s="11">
        <v>0</v>
      </c>
      <c r="H886" s="11">
        <v>0</v>
      </c>
      <c r="I886" s="11">
        <v>0</v>
      </c>
      <c r="J886" s="11">
        <v>0</v>
      </c>
      <c r="K886" s="11">
        <v>0</v>
      </c>
      <c r="L886" s="11">
        <v>0</v>
      </c>
      <c r="M886" s="131"/>
    </row>
    <row r="887" spans="2:16">
      <c r="B887" s="9">
        <v>46188</v>
      </c>
      <c r="C887" s="131" t="s">
        <v>7011</v>
      </c>
      <c r="D887" s="131" t="s">
        <v>9411</v>
      </c>
      <c r="E887" s="131">
        <v>13</v>
      </c>
      <c r="F887" s="11">
        <v>0</v>
      </c>
      <c r="G887" s="131">
        <v>0</v>
      </c>
      <c r="H887" s="131">
        <v>1</v>
      </c>
      <c r="I887" s="131">
        <v>0</v>
      </c>
      <c r="J887" s="131">
        <v>0</v>
      </c>
      <c r="K887" s="131">
        <v>0</v>
      </c>
      <c r="L887" s="131">
        <v>1</v>
      </c>
      <c r="M887" s="131" t="s">
        <v>9424</v>
      </c>
    </row>
    <row r="888" spans="2:16">
      <c r="B888" s="9">
        <v>46188</v>
      </c>
      <c r="C888" s="131" t="s">
        <v>7011</v>
      </c>
      <c r="D888" s="131" t="s">
        <v>9412</v>
      </c>
      <c r="E888" s="131">
        <v>5</v>
      </c>
      <c r="F888" s="11">
        <v>0</v>
      </c>
      <c r="G888" s="131">
        <v>0</v>
      </c>
      <c r="H888" s="131">
        <v>0</v>
      </c>
      <c r="I888" s="131">
        <v>0</v>
      </c>
      <c r="J888" s="131">
        <v>0</v>
      </c>
      <c r="K888" s="131">
        <v>0</v>
      </c>
      <c r="L888" s="131">
        <v>0</v>
      </c>
      <c r="M888" s="131"/>
    </row>
    <row r="889" spans="2:16">
      <c r="B889" s="9">
        <v>46188</v>
      </c>
      <c r="C889" s="131" t="s">
        <v>3904</v>
      </c>
      <c r="D889" s="131" t="s">
        <v>9260</v>
      </c>
      <c r="E889" s="131">
        <v>2</v>
      </c>
      <c r="F889" s="11">
        <v>0</v>
      </c>
      <c r="G889" s="131">
        <v>0</v>
      </c>
      <c r="H889" s="131">
        <v>0</v>
      </c>
      <c r="I889" s="131">
        <v>0</v>
      </c>
      <c r="J889" s="131">
        <v>0</v>
      </c>
      <c r="K889" s="131">
        <v>0</v>
      </c>
      <c r="L889" s="131">
        <v>0</v>
      </c>
      <c r="M889" s="131"/>
    </row>
    <row r="890" spans="2:16">
      <c r="B890" s="9">
        <v>46188</v>
      </c>
      <c r="C890" s="131" t="s">
        <v>635</v>
      </c>
      <c r="D890" s="131" t="s">
        <v>9413</v>
      </c>
      <c r="E890" s="131">
        <v>5</v>
      </c>
      <c r="F890" s="11">
        <v>0</v>
      </c>
      <c r="G890" s="11">
        <v>0</v>
      </c>
      <c r="H890" s="11">
        <v>0</v>
      </c>
      <c r="I890" s="11">
        <v>0</v>
      </c>
      <c r="J890" s="11">
        <v>0</v>
      </c>
      <c r="K890" s="11">
        <v>0</v>
      </c>
      <c r="L890" s="11">
        <v>0</v>
      </c>
      <c r="M890" s="131"/>
    </row>
    <row r="891" spans="2:16">
      <c r="B891" s="9">
        <v>46188</v>
      </c>
      <c r="C891" s="131" t="s">
        <v>3904</v>
      </c>
      <c r="D891" s="131" t="s">
        <v>9164</v>
      </c>
      <c r="E891" s="131">
        <v>2</v>
      </c>
      <c r="F891" s="11">
        <v>0</v>
      </c>
      <c r="G891" s="11">
        <v>0</v>
      </c>
      <c r="H891" s="11">
        <v>0</v>
      </c>
      <c r="I891" s="11">
        <v>0</v>
      </c>
      <c r="J891" s="11">
        <v>0</v>
      </c>
      <c r="K891" s="11">
        <v>0</v>
      </c>
      <c r="L891" s="11">
        <v>0</v>
      </c>
      <c r="M891" s="131"/>
    </row>
    <row r="892" spans="2:16">
      <c r="B892" s="9">
        <v>46188</v>
      </c>
      <c r="C892" s="131" t="s">
        <v>3904</v>
      </c>
      <c r="D892" s="131" t="s">
        <v>9258</v>
      </c>
      <c r="E892" s="131">
        <v>7</v>
      </c>
      <c r="F892" s="11">
        <v>0</v>
      </c>
      <c r="G892" s="11">
        <v>0</v>
      </c>
      <c r="H892" s="11">
        <v>0</v>
      </c>
      <c r="I892" s="11">
        <v>0</v>
      </c>
      <c r="J892" s="11">
        <v>0</v>
      </c>
      <c r="K892" s="11">
        <v>0</v>
      </c>
      <c r="L892" s="11">
        <v>0</v>
      </c>
      <c r="M892" s="131"/>
    </row>
    <row r="893" spans="2:16">
      <c r="B893" s="9">
        <v>46188</v>
      </c>
      <c r="C893" s="131" t="s">
        <v>3904</v>
      </c>
      <c r="D893" s="131" t="s">
        <v>9240</v>
      </c>
      <c r="E893" s="131">
        <v>11</v>
      </c>
      <c r="F893" s="11">
        <v>0</v>
      </c>
      <c r="G893" s="11">
        <v>0</v>
      </c>
      <c r="H893" s="11">
        <v>0</v>
      </c>
      <c r="I893" s="11">
        <v>0</v>
      </c>
      <c r="J893" s="11">
        <v>0</v>
      </c>
      <c r="K893" s="11">
        <v>0</v>
      </c>
      <c r="L893" s="11">
        <v>0</v>
      </c>
      <c r="M893" s="131"/>
    </row>
    <row r="894" spans="2:16">
      <c r="B894" s="9">
        <v>46188</v>
      </c>
      <c r="C894" s="131" t="s">
        <v>9423</v>
      </c>
      <c r="D894" s="131" t="s">
        <v>9393</v>
      </c>
      <c r="E894" s="131">
        <v>1</v>
      </c>
      <c r="F894" s="11">
        <v>0</v>
      </c>
      <c r="G894" s="11">
        <v>0</v>
      </c>
      <c r="H894" s="11">
        <v>0</v>
      </c>
      <c r="I894" s="11">
        <v>0</v>
      </c>
      <c r="J894" s="11">
        <v>0</v>
      </c>
      <c r="K894" s="11">
        <v>0</v>
      </c>
      <c r="L894" s="11">
        <v>0</v>
      </c>
      <c r="M894" s="131"/>
    </row>
    <row r="895" spans="2:16">
      <c r="B895" s="9">
        <v>46188</v>
      </c>
      <c r="C895" s="131" t="s">
        <v>3904</v>
      </c>
      <c r="D895" s="131" t="s">
        <v>9176</v>
      </c>
      <c r="E895" s="131">
        <v>1</v>
      </c>
      <c r="F895" s="11">
        <v>0</v>
      </c>
      <c r="G895" s="11">
        <v>0</v>
      </c>
      <c r="H895" s="11">
        <v>0</v>
      </c>
      <c r="I895" s="11">
        <v>0</v>
      </c>
      <c r="J895" s="11">
        <v>0</v>
      </c>
      <c r="K895" s="11">
        <v>0</v>
      </c>
      <c r="L895" s="11">
        <v>0</v>
      </c>
      <c r="M895" s="131"/>
    </row>
    <row r="896" spans="2:16">
      <c r="B896" s="9">
        <v>46188</v>
      </c>
      <c r="C896" s="131" t="s">
        <v>7011</v>
      </c>
      <c r="D896" s="131" t="s">
        <v>9414</v>
      </c>
      <c r="E896" s="131">
        <v>7</v>
      </c>
      <c r="F896" s="11">
        <v>0</v>
      </c>
      <c r="G896" s="11">
        <v>0</v>
      </c>
      <c r="H896" s="11">
        <v>0</v>
      </c>
      <c r="I896" s="11">
        <v>0</v>
      </c>
      <c r="J896" s="11">
        <v>0</v>
      </c>
      <c r="K896" s="11">
        <v>0</v>
      </c>
      <c r="L896" s="11">
        <v>0</v>
      </c>
      <c r="M896" s="131"/>
    </row>
    <row r="897" spans="2:16">
      <c r="B897" s="9">
        <v>46188</v>
      </c>
      <c r="C897" s="131" t="s">
        <v>3130</v>
      </c>
      <c r="D897" s="131" t="s">
        <v>9368</v>
      </c>
      <c r="E897" s="131">
        <v>2</v>
      </c>
      <c r="F897" s="11">
        <v>0</v>
      </c>
      <c r="G897" s="11">
        <v>0</v>
      </c>
      <c r="H897" s="11">
        <v>0</v>
      </c>
      <c r="I897" s="11">
        <v>0</v>
      </c>
      <c r="J897" s="11">
        <v>0</v>
      </c>
      <c r="K897" s="11">
        <v>0</v>
      </c>
      <c r="L897" s="11">
        <v>0</v>
      </c>
      <c r="M897" s="131"/>
    </row>
    <row r="898" spans="2:16">
      <c r="B898" s="9">
        <v>46188</v>
      </c>
      <c r="C898" s="131" t="s">
        <v>635</v>
      </c>
      <c r="D898" s="131" t="s">
        <v>9415</v>
      </c>
      <c r="E898" s="131">
        <v>6</v>
      </c>
      <c r="F898" s="11">
        <v>0</v>
      </c>
      <c r="G898" s="11">
        <v>0</v>
      </c>
      <c r="H898" s="11">
        <v>0</v>
      </c>
      <c r="I898" s="11">
        <v>0</v>
      </c>
      <c r="J898" s="11">
        <v>0</v>
      </c>
      <c r="K898" s="11">
        <v>0</v>
      </c>
      <c r="L898" s="11">
        <v>0</v>
      </c>
      <c r="M898" s="131"/>
    </row>
    <row r="899" spans="2:16">
      <c r="B899" s="9">
        <v>46188</v>
      </c>
      <c r="C899" s="131" t="s">
        <v>7011</v>
      </c>
      <c r="D899" s="131" t="s">
        <v>9416</v>
      </c>
      <c r="E899" s="131">
        <v>13</v>
      </c>
      <c r="F899" s="11">
        <v>0</v>
      </c>
      <c r="G899" s="131">
        <v>0</v>
      </c>
      <c r="H899" s="131">
        <v>3</v>
      </c>
      <c r="I899" s="131">
        <v>0</v>
      </c>
      <c r="J899" s="131">
        <v>0</v>
      </c>
      <c r="K899" s="131">
        <v>0</v>
      </c>
      <c r="L899" s="131">
        <v>3</v>
      </c>
      <c r="M899" s="131" t="s">
        <v>9425</v>
      </c>
      <c r="O899" s="13" t="s">
        <v>9426</v>
      </c>
      <c r="P899" s="13" t="s">
        <v>9427</v>
      </c>
    </row>
    <row r="900" spans="2:16">
      <c r="B900" s="9">
        <v>46188</v>
      </c>
      <c r="C900" s="131" t="s">
        <v>7011</v>
      </c>
      <c r="D900" s="131" t="s">
        <v>9417</v>
      </c>
      <c r="E900" s="131">
        <v>2</v>
      </c>
      <c r="F900" s="11">
        <v>0</v>
      </c>
      <c r="G900" s="131">
        <v>0</v>
      </c>
      <c r="H900" s="131">
        <v>1</v>
      </c>
      <c r="I900" s="131">
        <v>0</v>
      </c>
      <c r="J900" s="131">
        <v>0</v>
      </c>
      <c r="K900" s="131">
        <v>0</v>
      </c>
      <c r="L900" s="131">
        <v>1</v>
      </c>
      <c r="M900" s="131" t="s">
        <v>9424</v>
      </c>
    </row>
    <row r="901" spans="2:16">
      <c r="B901" s="9">
        <v>46188</v>
      </c>
      <c r="C901" s="131" t="s">
        <v>635</v>
      </c>
      <c r="D901" s="131" t="s">
        <v>9418</v>
      </c>
      <c r="E901" s="131">
        <v>1</v>
      </c>
      <c r="F901" s="11">
        <v>0</v>
      </c>
      <c r="G901" s="131">
        <v>0</v>
      </c>
      <c r="H901" s="131">
        <v>0</v>
      </c>
      <c r="I901" s="131">
        <v>0</v>
      </c>
      <c r="J901" s="131">
        <v>0</v>
      </c>
      <c r="K901" s="131">
        <v>0</v>
      </c>
      <c r="L901" s="131">
        <v>0</v>
      </c>
      <c r="M901" s="131"/>
    </row>
    <row r="902" spans="2:16">
      <c r="B902" s="9">
        <v>46189</v>
      </c>
      <c r="C902" s="131" t="s">
        <v>3904</v>
      </c>
      <c r="D902" s="131" t="s">
        <v>9225</v>
      </c>
      <c r="E902" s="131">
        <v>12</v>
      </c>
      <c r="F902" s="11">
        <v>0</v>
      </c>
      <c r="G902" s="131">
        <v>0</v>
      </c>
      <c r="H902" s="131">
        <v>0</v>
      </c>
      <c r="I902" s="131">
        <v>0</v>
      </c>
      <c r="J902" s="131">
        <v>0</v>
      </c>
      <c r="K902" s="131">
        <v>0</v>
      </c>
      <c r="L902" s="131">
        <v>0</v>
      </c>
      <c r="M902" s="131"/>
    </row>
    <row r="903" spans="2:16" ht="16.5" customHeight="1">
      <c r="B903" s="9">
        <v>46189</v>
      </c>
      <c r="C903" s="131" t="s">
        <v>3130</v>
      </c>
      <c r="D903" s="131" t="s">
        <v>9367</v>
      </c>
      <c r="E903" s="131">
        <v>13</v>
      </c>
      <c r="F903" s="11">
        <v>0</v>
      </c>
      <c r="G903" s="11">
        <v>0</v>
      </c>
      <c r="H903" s="11">
        <v>0</v>
      </c>
      <c r="I903" s="11">
        <v>0</v>
      </c>
      <c r="J903" s="11">
        <v>0</v>
      </c>
      <c r="K903" s="11">
        <v>0</v>
      </c>
      <c r="L903" s="11">
        <v>0</v>
      </c>
      <c r="M903" s="131"/>
    </row>
    <row r="904" spans="2:16" ht="16.5" customHeight="1">
      <c r="B904" s="9">
        <v>46189</v>
      </c>
      <c r="C904" s="131" t="s">
        <v>6897</v>
      </c>
      <c r="D904" s="131" t="s">
        <v>9433</v>
      </c>
      <c r="E904" s="131">
        <v>3</v>
      </c>
      <c r="F904" s="11">
        <v>0</v>
      </c>
      <c r="G904" s="11">
        <v>0</v>
      </c>
      <c r="H904" s="11">
        <v>0</v>
      </c>
      <c r="I904" s="11">
        <v>0</v>
      </c>
      <c r="J904" s="11">
        <v>0</v>
      </c>
      <c r="K904" s="11">
        <v>0</v>
      </c>
      <c r="L904" s="11">
        <v>0</v>
      </c>
      <c r="M904" s="131"/>
    </row>
    <row r="905" spans="2:16">
      <c r="B905" s="9">
        <v>46189</v>
      </c>
      <c r="C905" s="131" t="s">
        <v>3130</v>
      </c>
      <c r="D905" s="131" t="s">
        <v>9434</v>
      </c>
      <c r="E905" s="131">
        <v>2</v>
      </c>
      <c r="F905" s="11">
        <v>0</v>
      </c>
      <c r="G905" s="11">
        <v>0</v>
      </c>
      <c r="H905" s="11">
        <v>0</v>
      </c>
      <c r="I905" s="11">
        <v>0</v>
      </c>
      <c r="J905" s="11">
        <v>0</v>
      </c>
      <c r="K905" s="11">
        <v>0</v>
      </c>
      <c r="L905" s="11">
        <v>0</v>
      </c>
      <c r="M905" s="131"/>
    </row>
    <row r="906" spans="2:16">
      <c r="B906" s="9">
        <v>46189</v>
      </c>
      <c r="C906" s="131" t="s">
        <v>3130</v>
      </c>
      <c r="D906" s="131" t="s">
        <v>9435</v>
      </c>
      <c r="E906" s="131">
        <v>11</v>
      </c>
      <c r="F906" s="11">
        <v>0</v>
      </c>
      <c r="G906" s="11">
        <v>0</v>
      </c>
      <c r="H906" s="11">
        <v>0</v>
      </c>
      <c r="I906" s="11">
        <v>0</v>
      </c>
      <c r="J906" s="11">
        <v>0</v>
      </c>
      <c r="K906" s="11">
        <v>0</v>
      </c>
      <c r="L906" s="11">
        <v>0</v>
      </c>
      <c r="M906" s="131"/>
    </row>
    <row r="907" spans="2:16">
      <c r="B907" s="9">
        <v>46189</v>
      </c>
      <c r="C907" s="131" t="s">
        <v>635</v>
      </c>
      <c r="D907" s="131" t="s">
        <v>9436</v>
      </c>
      <c r="E907" s="131">
        <v>13</v>
      </c>
      <c r="F907" s="11">
        <v>0</v>
      </c>
      <c r="G907" s="131">
        <v>0</v>
      </c>
      <c r="H907" s="131">
        <v>5</v>
      </c>
      <c r="I907" s="131">
        <v>0</v>
      </c>
      <c r="J907" s="131">
        <v>0</v>
      </c>
      <c r="K907" s="131">
        <v>0</v>
      </c>
      <c r="L907" s="131">
        <v>5</v>
      </c>
      <c r="M907" s="131" t="s">
        <v>9453</v>
      </c>
      <c r="O907" s="13" t="s">
        <v>9454</v>
      </c>
      <c r="P907" s="13" t="s">
        <v>9454</v>
      </c>
    </row>
    <row r="908" spans="2:16">
      <c r="B908" s="9">
        <v>46189</v>
      </c>
      <c r="C908" s="131" t="s">
        <v>3904</v>
      </c>
      <c r="D908" s="131" t="s">
        <v>9262</v>
      </c>
      <c r="E908" s="131">
        <v>7</v>
      </c>
      <c r="F908" s="11">
        <v>0</v>
      </c>
      <c r="G908" s="11">
        <v>0</v>
      </c>
      <c r="H908" s="11">
        <v>0</v>
      </c>
      <c r="I908" s="11">
        <v>0</v>
      </c>
      <c r="J908" s="11">
        <v>0</v>
      </c>
      <c r="K908" s="11">
        <v>0</v>
      </c>
      <c r="L908" s="11">
        <v>0</v>
      </c>
      <c r="M908" s="131"/>
    </row>
    <row r="909" spans="2:16" ht="16.5" customHeight="1">
      <c r="B909" s="9">
        <v>46189</v>
      </c>
      <c r="C909" s="131" t="s">
        <v>635</v>
      </c>
      <c r="D909" s="131" t="s">
        <v>9437</v>
      </c>
      <c r="E909" s="131">
        <v>12</v>
      </c>
      <c r="F909" s="11">
        <v>0</v>
      </c>
      <c r="G909" s="131">
        <v>0</v>
      </c>
      <c r="H909" s="131">
        <v>1</v>
      </c>
      <c r="I909" s="131">
        <v>0</v>
      </c>
      <c r="J909" s="131">
        <v>0</v>
      </c>
      <c r="K909" s="131">
        <v>0</v>
      </c>
      <c r="L909" s="131">
        <v>1</v>
      </c>
      <c r="M909" s="131"/>
      <c r="O909" s="13" t="s">
        <v>9455</v>
      </c>
      <c r="P909" s="13" t="s">
        <v>9454</v>
      </c>
    </row>
    <row r="910" spans="2:16">
      <c r="B910" s="9">
        <v>46189</v>
      </c>
      <c r="C910" s="131" t="s">
        <v>3130</v>
      </c>
      <c r="D910" s="131" t="s">
        <v>9370</v>
      </c>
      <c r="E910" s="131">
        <v>13</v>
      </c>
      <c r="F910" s="11">
        <v>0</v>
      </c>
      <c r="G910" s="11">
        <v>0</v>
      </c>
      <c r="H910" s="11">
        <v>0</v>
      </c>
      <c r="I910" s="11">
        <v>0</v>
      </c>
      <c r="J910" s="11">
        <v>0</v>
      </c>
      <c r="K910" s="11">
        <v>0</v>
      </c>
      <c r="L910" s="11">
        <v>0</v>
      </c>
      <c r="M910" s="131"/>
    </row>
    <row r="911" spans="2:16">
      <c r="B911" s="9">
        <v>46189</v>
      </c>
      <c r="C911" s="131" t="s">
        <v>635</v>
      </c>
      <c r="D911" s="131" t="s">
        <v>9438</v>
      </c>
      <c r="E911" s="131">
        <v>13</v>
      </c>
      <c r="F911" s="11">
        <v>0</v>
      </c>
      <c r="G911" s="11">
        <v>0</v>
      </c>
      <c r="H911" s="11">
        <v>0</v>
      </c>
      <c r="I911" s="11">
        <v>0</v>
      </c>
      <c r="J911" s="11">
        <v>0</v>
      </c>
      <c r="K911" s="11">
        <v>0</v>
      </c>
      <c r="L911" s="11">
        <v>0</v>
      </c>
      <c r="M911" s="131"/>
    </row>
    <row r="912" spans="2:16">
      <c r="B912" s="9">
        <v>46189</v>
      </c>
      <c r="C912" s="131" t="s">
        <v>635</v>
      </c>
      <c r="D912" s="131" t="s">
        <v>9439</v>
      </c>
      <c r="E912" s="131">
        <v>12</v>
      </c>
      <c r="F912" s="11">
        <v>0</v>
      </c>
      <c r="G912" s="11">
        <v>0</v>
      </c>
      <c r="H912" s="11">
        <v>0</v>
      </c>
      <c r="I912" s="11">
        <v>0</v>
      </c>
      <c r="J912" s="11">
        <v>0</v>
      </c>
      <c r="K912" s="11">
        <v>0</v>
      </c>
      <c r="L912" s="11">
        <v>0</v>
      </c>
      <c r="M912" s="131"/>
    </row>
    <row r="913" spans="2:16">
      <c r="B913" s="9">
        <v>46189</v>
      </c>
      <c r="C913" s="131" t="s">
        <v>635</v>
      </c>
      <c r="D913" s="131" t="s">
        <v>9440</v>
      </c>
      <c r="E913" s="131">
        <v>2</v>
      </c>
      <c r="F913" s="11">
        <v>0</v>
      </c>
      <c r="G913" s="11">
        <v>0</v>
      </c>
      <c r="H913" s="11">
        <v>0</v>
      </c>
      <c r="I913" s="11">
        <v>0</v>
      </c>
      <c r="J913" s="11">
        <v>0</v>
      </c>
      <c r="K913" s="11">
        <v>0</v>
      </c>
      <c r="L913" s="11">
        <v>0</v>
      </c>
      <c r="M913" s="131"/>
    </row>
    <row r="914" spans="2:16">
      <c r="B914" s="9">
        <v>46189</v>
      </c>
      <c r="C914" s="131" t="s">
        <v>635</v>
      </c>
      <c r="D914" s="131" t="s">
        <v>9441</v>
      </c>
      <c r="E914" s="131">
        <v>1</v>
      </c>
      <c r="F914" s="11">
        <v>0</v>
      </c>
      <c r="G914" s="11">
        <v>0</v>
      </c>
      <c r="H914" s="11">
        <v>0</v>
      </c>
      <c r="I914" s="11">
        <v>0</v>
      </c>
      <c r="J914" s="11">
        <v>0</v>
      </c>
      <c r="K914" s="11">
        <v>0</v>
      </c>
      <c r="L914" s="11">
        <v>0</v>
      </c>
      <c r="M914" s="131"/>
    </row>
    <row r="915" spans="2:16">
      <c r="B915" s="9">
        <v>46189</v>
      </c>
      <c r="C915" s="131" t="s">
        <v>635</v>
      </c>
      <c r="D915" s="131" t="s">
        <v>9442</v>
      </c>
      <c r="E915" s="131">
        <v>13</v>
      </c>
      <c r="F915" s="11">
        <v>0</v>
      </c>
      <c r="G915" s="11">
        <v>0</v>
      </c>
      <c r="H915" s="11">
        <v>0</v>
      </c>
      <c r="I915" s="11">
        <v>0</v>
      </c>
      <c r="J915" s="11">
        <v>0</v>
      </c>
      <c r="K915" s="11">
        <v>0</v>
      </c>
      <c r="L915" s="11">
        <v>0</v>
      </c>
      <c r="M915" s="131"/>
    </row>
    <row r="916" spans="2:16">
      <c r="B916" s="9">
        <v>46189</v>
      </c>
      <c r="C916" s="131" t="s">
        <v>635</v>
      </c>
      <c r="D916" s="131" t="s">
        <v>9443</v>
      </c>
      <c r="E916" s="131">
        <v>13</v>
      </c>
      <c r="F916" s="11">
        <v>0</v>
      </c>
      <c r="G916" s="11">
        <v>0</v>
      </c>
      <c r="H916" s="11">
        <v>0</v>
      </c>
      <c r="I916" s="11">
        <v>0</v>
      </c>
      <c r="J916" s="11">
        <v>0</v>
      </c>
      <c r="K916" s="11">
        <v>0</v>
      </c>
      <c r="L916" s="11">
        <v>0</v>
      </c>
      <c r="M916" s="131"/>
    </row>
    <row r="917" spans="2:16">
      <c r="B917" s="9">
        <v>46189</v>
      </c>
      <c r="C917" s="131" t="s">
        <v>635</v>
      </c>
      <c r="D917" s="131" t="s">
        <v>9444</v>
      </c>
      <c r="E917" s="131">
        <v>4</v>
      </c>
      <c r="F917" s="11">
        <v>0</v>
      </c>
      <c r="G917" s="11">
        <v>0</v>
      </c>
      <c r="H917" s="11">
        <v>0</v>
      </c>
      <c r="I917" s="11">
        <v>0</v>
      </c>
      <c r="J917" s="11">
        <v>0</v>
      </c>
      <c r="K917" s="11">
        <v>0</v>
      </c>
      <c r="L917" s="11">
        <v>0</v>
      </c>
      <c r="M917" s="131"/>
    </row>
    <row r="918" spans="2:16">
      <c r="B918" s="9">
        <v>46189</v>
      </c>
      <c r="C918" s="131" t="s">
        <v>635</v>
      </c>
      <c r="D918" s="131" t="s">
        <v>9445</v>
      </c>
      <c r="E918" s="131">
        <v>13</v>
      </c>
      <c r="F918" s="11">
        <v>0</v>
      </c>
      <c r="G918" s="11">
        <v>0</v>
      </c>
      <c r="H918" s="11">
        <v>0</v>
      </c>
      <c r="I918" s="11">
        <v>0</v>
      </c>
      <c r="J918" s="11">
        <v>0</v>
      </c>
      <c r="K918" s="11">
        <v>0</v>
      </c>
      <c r="L918" s="11">
        <v>0</v>
      </c>
      <c r="M918" s="131"/>
    </row>
    <row r="919" spans="2:16">
      <c r="B919" s="9">
        <v>46189</v>
      </c>
      <c r="C919" s="131" t="s">
        <v>3130</v>
      </c>
      <c r="D919" s="131" t="s">
        <v>8885</v>
      </c>
      <c r="E919" s="131">
        <v>2</v>
      </c>
      <c r="F919" s="11">
        <v>0</v>
      </c>
      <c r="G919" s="11">
        <v>0</v>
      </c>
      <c r="H919" s="11">
        <v>0</v>
      </c>
      <c r="I919" s="11">
        <v>0</v>
      </c>
      <c r="J919" s="11">
        <v>0</v>
      </c>
      <c r="K919" s="11">
        <v>0</v>
      </c>
      <c r="L919" s="11">
        <v>0</v>
      </c>
      <c r="M919" s="13"/>
    </row>
    <row r="920" spans="2:16">
      <c r="B920" s="9">
        <v>46189</v>
      </c>
      <c r="C920" s="131" t="s">
        <v>3904</v>
      </c>
      <c r="D920" s="131" t="s">
        <v>9446</v>
      </c>
      <c r="E920" s="131">
        <v>2</v>
      </c>
      <c r="F920" s="11">
        <v>2</v>
      </c>
      <c r="G920" s="131">
        <v>0</v>
      </c>
      <c r="H920" s="131">
        <v>25</v>
      </c>
      <c r="I920" s="131">
        <v>0</v>
      </c>
      <c r="J920" s="131">
        <v>0</v>
      </c>
      <c r="K920" s="131">
        <v>0</v>
      </c>
      <c r="L920" s="131">
        <v>25</v>
      </c>
      <c r="M920" s="131" t="s">
        <v>9454</v>
      </c>
      <c r="O920" s="13" t="s">
        <v>9455</v>
      </c>
      <c r="P920" s="13" t="s">
        <v>9456</v>
      </c>
    </row>
    <row r="921" spans="2:16">
      <c r="B921" s="9">
        <v>46189</v>
      </c>
      <c r="C921" s="131" t="s">
        <v>3130</v>
      </c>
      <c r="D921" s="131" t="s">
        <v>9447</v>
      </c>
      <c r="E921" s="131">
        <v>1</v>
      </c>
      <c r="F921" s="11">
        <v>1</v>
      </c>
      <c r="G921" s="131">
        <v>0</v>
      </c>
      <c r="H921" s="131">
        <v>0</v>
      </c>
      <c r="I921" s="131">
        <v>0</v>
      </c>
      <c r="J921" s="131">
        <v>0</v>
      </c>
      <c r="K921" s="131">
        <v>0</v>
      </c>
      <c r="L921" s="131">
        <v>0</v>
      </c>
      <c r="M921" s="131"/>
    </row>
    <row r="922" spans="2:16">
      <c r="B922" s="9">
        <v>46189</v>
      </c>
      <c r="C922" s="131" t="s">
        <v>3904</v>
      </c>
      <c r="D922" s="131" t="s">
        <v>9095</v>
      </c>
      <c r="E922" s="131">
        <v>5</v>
      </c>
      <c r="F922" s="11">
        <v>5</v>
      </c>
      <c r="G922" s="131">
        <v>0</v>
      </c>
      <c r="H922" s="131">
        <v>0</v>
      </c>
      <c r="I922" s="131">
        <v>0</v>
      </c>
      <c r="J922" s="131">
        <v>0</v>
      </c>
      <c r="K922" s="131">
        <v>0</v>
      </c>
      <c r="L922" s="131">
        <v>0</v>
      </c>
      <c r="M922" s="131"/>
    </row>
    <row r="923" spans="2:16" ht="16.5" customHeight="1">
      <c r="B923" s="9">
        <v>46189</v>
      </c>
      <c r="C923" s="131" t="s">
        <v>3904</v>
      </c>
      <c r="D923" s="131" t="s">
        <v>9245</v>
      </c>
      <c r="E923" s="131">
        <v>7</v>
      </c>
      <c r="F923" s="11">
        <v>7</v>
      </c>
      <c r="G923" s="131">
        <v>0</v>
      </c>
      <c r="H923" s="131">
        <v>0</v>
      </c>
      <c r="I923" s="131">
        <v>0</v>
      </c>
      <c r="J923" s="131">
        <v>0</v>
      </c>
      <c r="K923" s="131">
        <v>0</v>
      </c>
      <c r="L923" s="131">
        <v>0</v>
      </c>
      <c r="M923" s="131"/>
    </row>
    <row r="924" spans="2:16" ht="16.5" customHeight="1">
      <c r="B924" s="9">
        <v>46189</v>
      </c>
      <c r="C924" s="131" t="s">
        <v>635</v>
      </c>
      <c r="D924" s="131" t="s">
        <v>9448</v>
      </c>
      <c r="E924" s="131">
        <v>8</v>
      </c>
      <c r="F924" s="11">
        <v>8</v>
      </c>
      <c r="G924" s="131">
        <v>0</v>
      </c>
      <c r="H924" s="131">
        <v>0</v>
      </c>
      <c r="I924" s="131">
        <v>0</v>
      </c>
      <c r="J924" s="131">
        <v>0</v>
      </c>
      <c r="K924" s="131">
        <v>0</v>
      </c>
      <c r="L924" s="131">
        <v>0</v>
      </c>
      <c r="M924" s="131"/>
    </row>
    <row r="925" spans="2:16">
      <c r="B925" s="9">
        <v>46190</v>
      </c>
      <c r="C925" s="131" t="s">
        <v>3130</v>
      </c>
      <c r="D925" s="131" t="s">
        <v>9312</v>
      </c>
      <c r="E925" s="131">
        <v>5</v>
      </c>
      <c r="F925" s="11">
        <v>0</v>
      </c>
      <c r="G925" s="131">
        <v>0</v>
      </c>
      <c r="H925" s="131">
        <v>0</v>
      </c>
      <c r="I925" s="131">
        <v>0</v>
      </c>
      <c r="J925" s="131">
        <v>0</v>
      </c>
      <c r="K925" s="131">
        <v>0</v>
      </c>
      <c r="L925" s="131">
        <v>0</v>
      </c>
      <c r="M925" s="131"/>
    </row>
    <row r="926" spans="2:16">
      <c r="B926" s="9">
        <v>46190</v>
      </c>
      <c r="C926" s="131" t="s">
        <v>635</v>
      </c>
      <c r="D926" s="131" t="s">
        <v>9462</v>
      </c>
      <c r="E926" s="131">
        <v>6</v>
      </c>
      <c r="F926" s="11">
        <v>0</v>
      </c>
      <c r="G926" s="131">
        <v>0</v>
      </c>
      <c r="H926" s="131">
        <v>0</v>
      </c>
      <c r="I926" s="131">
        <v>0</v>
      </c>
      <c r="J926" s="131">
        <v>0</v>
      </c>
      <c r="K926" s="131">
        <v>0</v>
      </c>
      <c r="L926" s="131">
        <v>0</v>
      </c>
      <c r="M926" s="131"/>
    </row>
    <row r="927" spans="2:16">
      <c r="B927" s="9">
        <v>46190</v>
      </c>
      <c r="C927" s="131" t="s">
        <v>635</v>
      </c>
      <c r="D927" s="131" t="s">
        <v>9463</v>
      </c>
      <c r="E927" s="131">
        <v>9</v>
      </c>
      <c r="F927" s="11">
        <v>0</v>
      </c>
      <c r="G927" s="131">
        <v>0</v>
      </c>
      <c r="H927" s="131">
        <v>0</v>
      </c>
      <c r="I927" s="131">
        <v>0</v>
      </c>
      <c r="J927" s="131">
        <v>0</v>
      </c>
      <c r="K927" s="131">
        <v>0</v>
      </c>
      <c r="L927" s="131">
        <v>0</v>
      </c>
      <c r="M927" s="131"/>
    </row>
    <row r="928" spans="2:16">
      <c r="B928" s="9">
        <v>46190</v>
      </c>
      <c r="C928" s="131" t="s">
        <v>635</v>
      </c>
      <c r="D928" s="131" t="s">
        <v>9464</v>
      </c>
      <c r="E928" s="131">
        <v>5</v>
      </c>
      <c r="F928" s="11">
        <v>0</v>
      </c>
      <c r="G928" s="11">
        <v>0</v>
      </c>
      <c r="H928" s="11">
        <v>0</v>
      </c>
      <c r="I928" s="11">
        <v>0</v>
      </c>
      <c r="J928" s="11">
        <v>0</v>
      </c>
      <c r="K928" s="11">
        <v>0</v>
      </c>
      <c r="L928" s="11">
        <v>0</v>
      </c>
      <c r="M928" s="131"/>
    </row>
    <row r="929" spans="2:16">
      <c r="B929" s="9">
        <v>46190</v>
      </c>
      <c r="C929" s="131" t="s">
        <v>635</v>
      </c>
      <c r="D929" s="131" t="s">
        <v>9465</v>
      </c>
      <c r="E929" s="131">
        <v>6</v>
      </c>
      <c r="F929" s="11">
        <v>0</v>
      </c>
      <c r="G929" s="11">
        <v>0</v>
      </c>
      <c r="H929" s="11">
        <v>0</v>
      </c>
      <c r="I929" s="11">
        <v>0</v>
      </c>
      <c r="J929" s="11">
        <v>0</v>
      </c>
      <c r="K929" s="11">
        <v>0</v>
      </c>
      <c r="L929" s="11">
        <v>0</v>
      </c>
      <c r="M929" s="131"/>
    </row>
    <row r="930" spans="2:16">
      <c r="B930" s="9">
        <v>46190</v>
      </c>
      <c r="C930" s="131" t="s">
        <v>3130</v>
      </c>
      <c r="D930" s="131" t="s">
        <v>9204</v>
      </c>
      <c r="E930" s="131">
        <v>4</v>
      </c>
      <c r="F930" s="11">
        <v>0</v>
      </c>
      <c r="G930" s="131">
        <v>0</v>
      </c>
      <c r="H930" s="131">
        <v>1</v>
      </c>
      <c r="I930" s="131">
        <v>0</v>
      </c>
      <c r="J930" s="131">
        <v>0</v>
      </c>
      <c r="K930" s="131">
        <v>0</v>
      </c>
      <c r="L930" s="131">
        <v>1</v>
      </c>
      <c r="M930" s="131" t="s">
        <v>9470</v>
      </c>
      <c r="N930" s="13" t="s">
        <v>9471</v>
      </c>
    </row>
    <row r="931" spans="2:16">
      <c r="B931" s="9">
        <v>46190</v>
      </c>
      <c r="C931" s="131" t="s">
        <v>635</v>
      </c>
      <c r="D931" s="131" t="s">
        <v>9466</v>
      </c>
      <c r="E931" s="131">
        <v>1</v>
      </c>
      <c r="F931" s="11">
        <v>1</v>
      </c>
      <c r="G931" s="131">
        <v>0</v>
      </c>
      <c r="H931" s="131">
        <v>6</v>
      </c>
      <c r="I931" s="131">
        <v>0</v>
      </c>
      <c r="J931" s="131">
        <v>0</v>
      </c>
      <c r="K931" s="131">
        <v>0</v>
      </c>
      <c r="L931" s="131">
        <v>6</v>
      </c>
      <c r="M931" s="131" t="s">
        <v>9471</v>
      </c>
      <c r="O931" s="13" t="s">
        <v>9472</v>
      </c>
      <c r="P931" s="13" t="s">
        <v>9473</v>
      </c>
    </row>
    <row r="932" spans="2:16">
      <c r="B932" s="9">
        <v>46190</v>
      </c>
      <c r="C932" s="131" t="s">
        <v>635</v>
      </c>
      <c r="D932" s="131" t="s">
        <v>9467</v>
      </c>
      <c r="E932" s="131">
        <v>2</v>
      </c>
      <c r="F932" s="11">
        <v>2</v>
      </c>
      <c r="G932" s="131">
        <v>0</v>
      </c>
      <c r="H932" s="131">
        <v>4</v>
      </c>
      <c r="I932" s="131">
        <v>0</v>
      </c>
      <c r="J932" s="131">
        <v>0</v>
      </c>
      <c r="K932" s="131">
        <v>0</v>
      </c>
      <c r="L932" s="131">
        <v>4</v>
      </c>
      <c r="M932" s="131" t="s">
        <v>9470</v>
      </c>
      <c r="O932" s="13" t="s">
        <v>9472</v>
      </c>
      <c r="P932" s="13" t="s">
        <v>9473</v>
      </c>
    </row>
    <row r="933" spans="2:16">
      <c r="B933" s="9">
        <v>46191</v>
      </c>
      <c r="C933" s="131" t="s">
        <v>3904</v>
      </c>
      <c r="D933" s="131" t="s">
        <v>9054</v>
      </c>
      <c r="E933" s="131">
        <v>6</v>
      </c>
      <c r="F933" s="11">
        <v>0</v>
      </c>
      <c r="G933" s="131">
        <v>0</v>
      </c>
      <c r="H933" s="131">
        <v>0</v>
      </c>
      <c r="I933" s="131">
        <v>0</v>
      </c>
      <c r="J933" s="131">
        <v>0</v>
      </c>
      <c r="K933" s="131">
        <v>0</v>
      </c>
      <c r="L933" s="131">
        <v>0</v>
      </c>
      <c r="M933" s="131"/>
    </row>
    <row r="934" spans="2:16">
      <c r="B934" s="9">
        <v>46191</v>
      </c>
      <c r="C934" s="131" t="s">
        <v>6897</v>
      </c>
      <c r="D934" s="131" t="s">
        <v>9476</v>
      </c>
      <c r="E934" s="131">
        <v>1</v>
      </c>
      <c r="F934" s="11">
        <v>0</v>
      </c>
      <c r="G934" s="131">
        <v>0</v>
      </c>
      <c r="H934" s="131">
        <v>0</v>
      </c>
      <c r="I934" s="131">
        <v>1</v>
      </c>
      <c r="J934" s="131">
        <v>0</v>
      </c>
      <c r="K934" s="131">
        <v>0</v>
      </c>
      <c r="L934" s="131">
        <v>1</v>
      </c>
      <c r="M934" s="131" t="s">
        <v>9493</v>
      </c>
    </row>
    <row r="935" spans="2:16">
      <c r="B935" s="9">
        <v>46191</v>
      </c>
      <c r="C935" s="131" t="s">
        <v>635</v>
      </c>
      <c r="D935" s="131" t="s">
        <v>9477</v>
      </c>
      <c r="E935" s="131">
        <v>4</v>
      </c>
      <c r="F935" s="11">
        <v>0</v>
      </c>
      <c r="G935" s="131">
        <v>0</v>
      </c>
      <c r="H935" s="131">
        <v>2</v>
      </c>
      <c r="I935" s="131">
        <v>0</v>
      </c>
      <c r="J935" s="131">
        <v>0</v>
      </c>
      <c r="K935" s="131">
        <v>0</v>
      </c>
      <c r="L935" s="131">
        <v>2</v>
      </c>
      <c r="M935" s="131"/>
      <c r="O935" s="13" t="s">
        <v>9493</v>
      </c>
      <c r="P935" s="13" t="s">
        <v>9494</v>
      </c>
    </row>
    <row r="936" spans="2:16">
      <c r="B936" s="9">
        <v>46191</v>
      </c>
      <c r="C936" s="131" t="s">
        <v>3904</v>
      </c>
      <c r="D936" s="131" t="s">
        <v>9446</v>
      </c>
      <c r="E936" s="131">
        <v>2</v>
      </c>
      <c r="F936" s="11">
        <v>1</v>
      </c>
      <c r="G936" s="131">
        <v>0</v>
      </c>
      <c r="H936" s="131">
        <v>4</v>
      </c>
      <c r="I936" s="131">
        <v>0</v>
      </c>
      <c r="J936" s="131">
        <v>0</v>
      </c>
      <c r="K936" s="131">
        <v>0</v>
      </c>
      <c r="L936" s="131">
        <v>4</v>
      </c>
      <c r="M936" s="131" t="s">
        <v>9493</v>
      </c>
    </row>
    <row r="937" spans="2:16">
      <c r="B937" s="9">
        <v>46191</v>
      </c>
      <c r="C937" s="131" t="s">
        <v>3904</v>
      </c>
      <c r="D937" s="131" t="s">
        <v>9167</v>
      </c>
      <c r="E937" s="131">
        <v>4</v>
      </c>
      <c r="F937" s="11">
        <v>0</v>
      </c>
      <c r="G937" s="131">
        <v>0</v>
      </c>
      <c r="H937" s="131">
        <v>0</v>
      </c>
      <c r="I937" s="131">
        <v>0</v>
      </c>
      <c r="J937" s="131">
        <v>0</v>
      </c>
      <c r="K937" s="131">
        <v>0</v>
      </c>
      <c r="L937" s="131">
        <v>0</v>
      </c>
      <c r="M937" s="131"/>
    </row>
    <row r="938" spans="2:16">
      <c r="B938" s="9">
        <v>46191</v>
      </c>
      <c r="C938" s="131" t="s">
        <v>9495</v>
      </c>
      <c r="D938" s="131" t="s">
        <v>9478</v>
      </c>
      <c r="E938" s="131">
        <v>13</v>
      </c>
      <c r="F938" s="11">
        <v>0</v>
      </c>
      <c r="G938" s="131">
        <v>0</v>
      </c>
      <c r="H938" s="131">
        <v>2</v>
      </c>
      <c r="I938" s="131">
        <v>0</v>
      </c>
      <c r="J938" s="131">
        <v>0</v>
      </c>
      <c r="K938" s="131">
        <v>0</v>
      </c>
      <c r="L938" s="131">
        <v>2</v>
      </c>
      <c r="M938" s="131" t="s">
        <v>9493</v>
      </c>
    </row>
    <row r="939" spans="2:16">
      <c r="B939" s="9">
        <v>46191</v>
      </c>
      <c r="C939" s="131" t="s">
        <v>3904</v>
      </c>
      <c r="D939" s="131" t="s">
        <v>9245</v>
      </c>
      <c r="E939" s="131">
        <v>7</v>
      </c>
      <c r="F939" s="11">
        <v>0</v>
      </c>
      <c r="G939" s="131">
        <v>0</v>
      </c>
      <c r="H939" s="131">
        <v>1</v>
      </c>
      <c r="I939" s="131">
        <v>0</v>
      </c>
      <c r="J939" s="131">
        <v>0</v>
      </c>
      <c r="K939" s="131">
        <v>0</v>
      </c>
      <c r="L939" s="131">
        <v>1</v>
      </c>
      <c r="M939" s="131"/>
      <c r="O939" s="13" t="s">
        <v>9493</v>
      </c>
      <c r="P939" s="13" t="s">
        <v>9494</v>
      </c>
    </row>
    <row r="940" spans="2:16">
      <c r="B940" s="9">
        <v>46191</v>
      </c>
      <c r="C940" s="131" t="s">
        <v>3904</v>
      </c>
      <c r="D940" s="131" t="s">
        <v>9095</v>
      </c>
      <c r="E940" s="131">
        <v>4</v>
      </c>
      <c r="F940" s="11">
        <v>0</v>
      </c>
      <c r="G940" s="131">
        <v>0</v>
      </c>
      <c r="H940" s="131">
        <v>0</v>
      </c>
      <c r="I940" s="131">
        <v>0</v>
      </c>
      <c r="J940" s="131">
        <v>0</v>
      </c>
      <c r="K940" s="131">
        <v>0</v>
      </c>
      <c r="L940" s="131">
        <v>0</v>
      </c>
      <c r="M940" s="131"/>
    </row>
    <row r="941" spans="2:16" ht="16.5" customHeight="1">
      <c r="B941" s="9">
        <v>46191</v>
      </c>
      <c r="C941" s="131" t="s">
        <v>635</v>
      </c>
      <c r="D941" s="131" t="s">
        <v>9479</v>
      </c>
      <c r="E941" s="131">
        <v>7</v>
      </c>
      <c r="F941" s="11">
        <v>3</v>
      </c>
      <c r="G941" s="131">
        <v>0</v>
      </c>
      <c r="H941" s="131">
        <v>8</v>
      </c>
      <c r="I941" s="131">
        <v>0</v>
      </c>
      <c r="J941" s="131">
        <v>0</v>
      </c>
      <c r="K941" s="131">
        <v>0</v>
      </c>
      <c r="L941" s="131">
        <v>8</v>
      </c>
      <c r="M941" s="131"/>
      <c r="O941" s="13" t="s">
        <v>9493</v>
      </c>
      <c r="P941" s="13" t="s">
        <v>9497</v>
      </c>
    </row>
    <row r="942" spans="2:16" ht="16.5" customHeight="1">
      <c r="B942" s="9">
        <v>46191</v>
      </c>
      <c r="C942" s="131" t="s">
        <v>6897</v>
      </c>
      <c r="D942" s="131" t="s">
        <v>9480</v>
      </c>
      <c r="E942" s="131">
        <v>1</v>
      </c>
      <c r="F942" s="11">
        <v>0</v>
      </c>
      <c r="G942" s="131">
        <v>0</v>
      </c>
      <c r="H942" s="131">
        <v>0</v>
      </c>
      <c r="I942" s="131">
        <v>0</v>
      </c>
      <c r="J942" s="131">
        <v>0</v>
      </c>
      <c r="K942" s="131">
        <v>0</v>
      </c>
      <c r="L942" s="131">
        <v>0</v>
      </c>
      <c r="M942" s="131"/>
    </row>
    <row r="943" spans="2:16" ht="16.5" customHeight="1">
      <c r="B943" s="9">
        <v>46191</v>
      </c>
      <c r="C943" s="131" t="s">
        <v>6897</v>
      </c>
      <c r="D943" s="131" t="s">
        <v>9481</v>
      </c>
      <c r="E943" s="131">
        <v>1</v>
      </c>
      <c r="F943" s="11">
        <v>0</v>
      </c>
      <c r="G943" s="131">
        <v>0</v>
      </c>
      <c r="H943" s="131">
        <v>0</v>
      </c>
      <c r="I943" s="131">
        <v>0</v>
      </c>
      <c r="J943" s="131">
        <v>0</v>
      </c>
      <c r="K943" s="131">
        <v>0</v>
      </c>
      <c r="L943" s="131">
        <v>0</v>
      </c>
      <c r="M943" s="131"/>
    </row>
    <row r="944" spans="2:16" ht="16.5" customHeight="1">
      <c r="B944" s="9">
        <v>46191</v>
      </c>
      <c r="C944" s="131" t="s">
        <v>6897</v>
      </c>
      <c r="D944" s="131" t="s">
        <v>9482</v>
      </c>
      <c r="E944" s="131">
        <v>1</v>
      </c>
      <c r="F944" s="11">
        <v>0</v>
      </c>
      <c r="G944" s="131">
        <v>0</v>
      </c>
      <c r="H944" s="131">
        <v>0</v>
      </c>
      <c r="I944" s="131">
        <v>0</v>
      </c>
      <c r="J944" s="131">
        <v>0</v>
      </c>
      <c r="K944" s="131">
        <v>0</v>
      </c>
      <c r="L944" s="131">
        <v>0</v>
      </c>
      <c r="M944" s="131"/>
    </row>
    <row r="945" spans="2:16" ht="16.5" customHeight="1">
      <c r="B945" s="9">
        <v>46191</v>
      </c>
      <c r="C945" s="131" t="s">
        <v>6897</v>
      </c>
      <c r="D945" s="131" t="s">
        <v>9483</v>
      </c>
      <c r="E945" s="131">
        <v>2</v>
      </c>
      <c r="F945" s="11">
        <v>0</v>
      </c>
      <c r="G945" s="131">
        <v>0</v>
      </c>
      <c r="H945" s="131">
        <v>4</v>
      </c>
      <c r="I945" s="131">
        <v>0</v>
      </c>
      <c r="J945" s="131">
        <v>0</v>
      </c>
      <c r="K945" s="131">
        <v>0</v>
      </c>
      <c r="L945" s="131">
        <v>4</v>
      </c>
      <c r="M945" s="131" t="s">
        <v>9496</v>
      </c>
    </row>
    <row r="946" spans="2:16" ht="16.5" customHeight="1">
      <c r="B946" s="9">
        <v>46191</v>
      </c>
      <c r="C946" s="131" t="s">
        <v>3130</v>
      </c>
      <c r="D946" s="131" t="s">
        <v>9486</v>
      </c>
      <c r="E946" s="131">
        <v>2</v>
      </c>
      <c r="F946" s="11">
        <v>2</v>
      </c>
      <c r="G946" s="131">
        <v>0</v>
      </c>
      <c r="H946" s="131">
        <v>7</v>
      </c>
      <c r="I946" s="131">
        <v>0</v>
      </c>
      <c r="J946" s="131">
        <v>0</v>
      </c>
      <c r="K946" s="131">
        <v>0</v>
      </c>
      <c r="L946" s="131">
        <v>7</v>
      </c>
      <c r="M946" s="131" t="s">
        <v>9496</v>
      </c>
      <c r="O946" s="13" t="s">
        <v>9496</v>
      </c>
      <c r="P946" s="13" t="s">
        <v>9494</v>
      </c>
    </row>
    <row r="947" spans="2:16" ht="16.5" customHeight="1">
      <c r="B947" s="9">
        <v>46191</v>
      </c>
      <c r="C947" s="131" t="s">
        <v>3904</v>
      </c>
      <c r="D947" s="131" t="s">
        <v>9487</v>
      </c>
      <c r="E947" s="131">
        <v>1</v>
      </c>
      <c r="F947" s="11">
        <v>1</v>
      </c>
      <c r="G947" s="131">
        <v>0</v>
      </c>
      <c r="H947" s="131">
        <v>0</v>
      </c>
      <c r="I947" s="131">
        <v>0</v>
      </c>
      <c r="J947" s="131">
        <v>0</v>
      </c>
      <c r="K947" s="131">
        <v>0</v>
      </c>
      <c r="L947" s="131">
        <v>0</v>
      </c>
      <c r="M947" s="131"/>
    </row>
    <row r="948" spans="2:16" ht="16.5" customHeight="1">
      <c r="B948" s="9">
        <v>46191</v>
      </c>
      <c r="C948" s="131" t="s">
        <v>3130</v>
      </c>
      <c r="D948" s="131" t="s">
        <v>9499</v>
      </c>
      <c r="E948" s="131">
        <v>3</v>
      </c>
      <c r="F948" s="11">
        <v>2</v>
      </c>
      <c r="G948" s="131">
        <v>0</v>
      </c>
      <c r="H948" s="131">
        <v>13</v>
      </c>
      <c r="I948" s="131">
        <v>0</v>
      </c>
      <c r="J948" s="131">
        <v>0</v>
      </c>
      <c r="K948" s="131">
        <v>0</v>
      </c>
      <c r="L948" s="131">
        <v>13</v>
      </c>
      <c r="M948" s="131" t="s">
        <v>9498</v>
      </c>
    </row>
    <row r="949" spans="2:16">
      <c r="B949" s="9">
        <v>46192</v>
      </c>
      <c r="C949" s="131" t="s">
        <v>3130</v>
      </c>
      <c r="D949" s="131" t="s">
        <v>9484</v>
      </c>
      <c r="E949" s="131">
        <v>1</v>
      </c>
      <c r="F949" s="11">
        <v>0</v>
      </c>
      <c r="G949" s="131">
        <v>0</v>
      </c>
      <c r="H949" s="131">
        <v>0</v>
      </c>
      <c r="I949" s="131">
        <v>0</v>
      </c>
      <c r="J949" s="131">
        <v>0</v>
      </c>
      <c r="K949" s="131">
        <v>0</v>
      </c>
      <c r="L949" s="131">
        <v>0</v>
      </c>
      <c r="M949" s="131"/>
    </row>
    <row r="950" spans="2:16">
      <c r="B950" s="9">
        <v>46192</v>
      </c>
      <c r="C950" s="131" t="s">
        <v>3130</v>
      </c>
      <c r="D950" s="131" t="s">
        <v>9334</v>
      </c>
      <c r="E950" s="131">
        <v>4</v>
      </c>
      <c r="F950" s="11">
        <v>0</v>
      </c>
      <c r="G950" s="131">
        <v>0</v>
      </c>
      <c r="H950" s="131">
        <v>0</v>
      </c>
      <c r="I950" s="131">
        <v>0</v>
      </c>
      <c r="J950" s="131">
        <v>0</v>
      </c>
      <c r="K950" s="131">
        <v>0</v>
      </c>
      <c r="L950" s="131">
        <v>0</v>
      </c>
      <c r="M950" s="131"/>
    </row>
    <row r="951" spans="2:16">
      <c r="B951" s="9">
        <v>46192</v>
      </c>
      <c r="C951" s="131" t="s">
        <v>6897</v>
      </c>
      <c r="D951" s="131" t="s">
        <v>9485</v>
      </c>
      <c r="E951" s="131">
        <v>2</v>
      </c>
      <c r="F951" s="11">
        <v>0</v>
      </c>
      <c r="G951" s="131">
        <v>0</v>
      </c>
      <c r="H951" s="131">
        <v>0</v>
      </c>
      <c r="I951" s="131">
        <v>0</v>
      </c>
      <c r="J951" s="131">
        <v>0</v>
      </c>
      <c r="K951" s="131">
        <v>0</v>
      </c>
      <c r="L951" s="131">
        <v>0</v>
      </c>
      <c r="M951" s="131"/>
    </row>
    <row r="952" spans="2:16" ht="16.5" customHeight="1">
      <c r="B952" s="9">
        <v>46192</v>
      </c>
      <c r="C952" s="131" t="s">
        <v>6897</v>
      </c>
      <c r="D952" s="131" t="s">
        <v>9500</v>
      </c>
      <c r="E952" s="131">
        <v>3</v>
      </c>
      <c r="F952" s="11">
        <v>0</v>
      </c>
      <c r="G952" s="131">
        <v>0</v>
      </c>
      <c r="H952" s="131">
        <v>0</v>
      </c>
      <c r="I952" s="131">
        <v>0</v>
      </c>
      <c r="J952" s="131">
        <v>0</v>
      </c>
      <c r="K952" s="131">
        <v>0</v>
      </c>
      <c r="L952" s="131">
        <v>0</v>
      </c>
      <c r="M952" s="131"/>
    </row>
    <row r="953" spans="2:16" ht="16.5" customHeight="1">
      <c r="B953" s="9">
        <v>46192</v>
      </c>
      <c r="C953" s="131" t="s">
        <v>6897</v>
      </c>
      <c r="D953" s="131" t="s">
        <v>9501</v>
      </c>
      <c r="E953" s="131">
        <v>5</v>
      </c>
      <c r="F953" s="11">
        <v>0</v>
      </c>
      <c r="G953" s="131">
        <v>0</v>
      </c>
      <c r="H953" s="131">
        <v>0</v>
      </c>
      <c r="I953" s="131">
        <v>0</v>
      </c>
      <c r="J953" s="131">
        <v>0</v>
      </c>
      <c r="K953" s="131">
        <v>0</v>
      </c>
      <c r="L953" s="131">
        <v>0</v>
      </c>
      <c r="M953" s="131"/>
    </row>
    <row r="954" spans="2:16" ht="16.5" customHeight="1">
      <c r="B954" s="9">
        <v>46192</v>
      </c>
      <c r="C954" s="131" t="s">
        <v>6897</v>
      </c>
      <c r="D954" s="131" t="s">
        <v>9502</v>
      </c>
      <c r="E954" s="131">
        <v>2</v>
      </c>
      <c r="F954" s="11">
        <v>0</v>
      </c>
      <c r="G954" s="131">
        <v>0</v>
      </c>
      <c r="H954" s="131">
        <v>0</v>
      </c>
      <c r="I954" s="131">
        <v>0</v>
      </c>
      <c r="J954" s="131">
        <v>0</v>
      </c>
      <c r="K954" s="131">
        <v>0</v>
      </c>
      <c r="L954" s="131">
        <v>0</v>
      </c>
      <c r="M954" s="131"/>
    </row>
    <row r="955" spans="2:16">
      <c r="B955" s="9">
        <v>46192</v>
      </c>
      <c r="C955" s="131" t="s">
        <v>6897</v>
      </c>
      <c r="D955" s="131" t="s">
        <v>9503</v>
      </c>
      <c r="E955" s="131">
        <v>3</v>
      </c>
      <c r="F955" s="11">
        <v>0</v>
      </c>
      <c r="G955" s="131">
        <v>0</v>
      </c>
      <c r="H955" s="131">
        <v>0</v>
      </c>
      <c r="I955" s="131">
        <v>0</v>
      </c>
      <c r="J955" s="131">
        <v>0</v>
      </c>
      <c r="K955" s="131">
        <v>0</v>
      </c>
      <c r="L955" s="131">
        <v>0</v>
      </c>
      <c r="M955" s="131"/>
    </row>
    <row r="956" spans="2:16">
      <c r="B956" s="9">
        <v>46192</v>
      </c>
      <c r="C956" s="131" t="s">
        <v>3904</v>
      </c>
      <c r="D956" s="131" t="s">
        <v>8751</v>
      </c>
      <c r="E956" s="131">
        <v>1</v>
      </c>
      <c r="F956" s="11">
        <v>0</v>
      </c>
      <c r="G956" s="131">
        <v>0</v>
      </c>
      <c r="H956" s="131">
        <v>0</v>
      </c>
      <c r="I956" s="131">
        <v>0</v>
      </c>
      <c r="J956" s="131">
        <v>0</v>
      </c>
      <c r="K956" s="131">
        <v>0</v>
      </c>
      <c r="L956" s="131">
        <v>0</v>
      </c>
      <c r="M956" s="131"/>
    </row>
    <row r="957" spans="2:16">
      <c r="B957" s="9">
        <v>46192</v>
      </c>
      <c r="C957" s="131" t="s">
        <v>3904</v>
      </c>
      <c r="D957" s="131" t="s">
        <v>9367</v>
      </c>
      <c r="E957" s="131">
        <v>13</v>
      </c>
      <c r="F957" s="11">
        <v>0</v>
      </c>
      <c r="G957" s="11">
        <v>0</v>
      </c>
      <c r="H957" s="11">
        <v>0</v>
      </c>
      <c r="I957" s="11">
        <v>0</v>
      </c>
      <c r="J957" s="11">
        <v>0</v>
      </c>
      <c r="K957" s="11">
        <v>0</v>
      </c>
      <c r="L957" s="11">
        <v>0</v>
      </c>
      <c r="M957" s="131"/>
    </row>
    <row r="958" spans="2:16">
      <c r="B958" s="9">
        <v>46192</v>
      </c>
      <c r="C958" s="131" t="s">
        <v>3130</v>
      </c>
      <c r="D958" s="131" t="s">
        <v>9384</v>
      </c>
      <c r="E958" s="131">
        <v>1</v>
      </c>
      <c r="F958" s="11">
        <v>0</v>
      </c>
      <c r="G958" s="131">
        <v>0</v>
      </c>
      <c r="H958" s="131">
        <v>0</v>
      </c>
      <c r="I958" s="131">
        <v>0</v>
      </c>
      <c r="J958" s="131">
        <v>0</v>
      </c>
      <c r="K958" s="131">
        <v>0</v>
      </c>
      <c r="L958" s="131">
        <v>0</v>
      </c>
      <c r="M958" s="131"/>
    </row>
    <row r="959" spans="2:16">
      <c r="B959" s="9">
        <v>46192</v>
      </c>
      <c r="C959" s="131" t="s">
        <v>3130</v>
      </c>
      <c r="D959" s="131" t="s">
        <v>9385</v>
      </c>
      <c r="E959" s="131">
        <v>12</v>
      </c>
      <c r="F959" s="11">
        <v>0</v>
      </c>
      <c r="G959" s="131">
        <v>0</v>
      </c>
      <c r="H959" s="131">
        <v>1</v>
      </c>
      <c r="I959" s="131">
        <v>0</v>
      </c>
      <c r="J959" s="131">
        <v>0</v>
      </c>
      <c r="K959" s="131">
        <v>0</v>
      </c>
      <c r="L959" s="131">
        <v>1</v>
      </c>
      <c r="M959" s="131"/>
      <c r="O959" s="13" t="s">
        <v>9512</v>
      </c>
      <c r="P959" s="13" t="s">
        <v>9513</v>
      </c>
    </row>
    <row r="960" spans="2:16">
      <c r="B960" s="9">
        <v>46192</v>
      </c>
      <c r="C960" s="131" t="s">
        <v>3904</v>
      </c>
      <c r="D960" s="131" t="s">
        <v>9294</v>
      </c>
      <c r="E960" s="131">
        <v>3</v>
      </c>
      <c r="F960" s="11">
        <v>0</v>
      </c>
      <c r="G960" s="131">
        <v>0</v>
      </c>
      <c r="H960" s="131">
        <v>0</v>
      </c>
      <c r="I960" s="131">
        <v>0</v>
      </c>
      <c r="J960" s="131">
        <v>0</v>
      </c>
      <c r="K960" s="131">
        <v>0</v>
      </c>
      <c r="L960" s="131">
        <v>0</v>
      </c>
      <c r="M960" s="131"/>
    </row>
    <row r="961" spans="2:17" ht="16.5" customHeight="1">
      <c r="B961" s="9">
        <v>46192</v>
      </c>
      <c r="C961" s="131" t="s">
        <v>3904</v>
      </c>
      <c r="D961" s="131" t="s">
        <v>9368</v>
      </c>
      <c r="E961" s="131">
        <v>11</v>
      </c>
      <c r="F961" s="11">
        <v>0</v>
      </c>
      <c r="G961" s="11">
        <v>0</v>
      </c>
      <c r="H961" s="11">
        <v>0</v>
      </c>
      <c r="I961" s="11">
        <v>0</v>
      </c>
      <c r="J961" s="11">
        <v>0</v>
      </c>
      <c r="K961" s="11">
        <v>0</v>
      </c>
      <c r="L961" s="11">
        <v>0</v>
      </c>
      <c r="M961" s="13"/>
    </row>
    <row r="962" spans="2:17" ht="16.5" customHeight="1">
      <c r="B962" s="9">
        <v>46192</v>
      </c>
      <c r="C962" s="131" t="s">
        <v>3904</v>
      </c>
      <c r="D962" s="131" t="s">
        <v>9504</v>
      </c>
      <c r="E962" s="131">
        <v>2</v>
      </c>
      <c r="F962" s="11">
        <v>0</v>
      </c>
      <c r="G962" s="11">
        <v>0</v>
      </c>
      <c r="H962" s="11">
        <v>0</v>
      </c>
      <c r="I962" s="11">
        <v>0</v>
      </c>
      <c r="J962" s="11">
        <v>0</v>
      </c>
      <c r="K962" s="11">
        <v>0</v>
      </c>
      <c r="L962" s="11">
        <v>0</v>
      </c>
      <c r="M962" s="131"/>
    </row>
    <row r="963" spans="2:17">
      <c r="B963" s="9">
        <v>46192</v>
      </c>
      <c r="C963" s="131" t="s">
        <v>3904</v>
      </c>
      <c r="D963" s="131" t="s">
        <v>9279</v>
      </c>
      <c r="E963" s="131">
        <v>9</v>
      </c>
      <c r="F963" s="11">
        <v>0</v>
      </c>
      <c r="G963" s="11">
        <v>0</v>
      </c>
      <c r="H963" s="11">
        <v>0</v>
      </c>
      <c r="I963" s="11">
        <v>0</v>
      </c>
      <c r="J963" s="11">
        <v>0</v>
      </c>
      <c r="K963" s="11">
        <v>0</v>
      </c>
      <c r="L963" s="11">
        <v>0</v>
      </c>
      <c r="M963" s="131"/>
    </row>
    <row r="964" spans="2:17">
      <c r="B964" s="9">
        <v>46192</v>
      </c>
      <c r="C964" s="131" t="s">
        <v>3130</v>
      </c>
      <c r="D964" s="131" t="s">
        <v>9380</v>
      </c>
      <c r="E964" s="131">
        <v>10</v>
      </c>
      <c r="F964" s="11">
        <v>0</v>
      </c>
      <c r="G964" s="11">
        <v>0</v>
      </c>
      <c r="H964" s="11">
        <v>0</v>
      </c>
      <c r="I964" s="11">
        <v>0</v>
      </c>
      <c r="J964" s="11">
        <v>0</v>
      </c>
      <c r="K964" s="11">
        <v>0</v>
      </c>
      <c r="L964" s="11">
        <v>0</v>
      </c>
      <c r="M964" s="131"/>
    </row>
    <row r="965" spans="2:17">
      <c r="B965" s="9">
        <v>46192</v>
      </c>
      <c r="C965" s="131" t="s">
        <v>3904</v>
      </c>
      <c r="D965" s="131" t="s">
        <v>9201</v>
      </c>
      <c r="E965" s="131">
        <v>5</v>
      </c>
      <c r="F965" s="11">
        <v>0</v>
      </c>
      <c r="G965" s="131">
        <v>0</v>
      </c>
      <c r="H965" s="131">
        <v>1</v>
      </c>
      <c r="I965" s="131">
        <v>0</v>
      </c>
      <c r="J965" s="131">
        <v>0</v>
      </c>
      <c r="K965" s="131">
        <v>0</v>
      </c>
      <c r="L965" s="131">
        <v>1</v>
      </c>
      <c r="M965" s="13" t="s">
        <v>9512</v>
      </c>
    </row>
    <row r="966" spans="2:17" ht="16.2" customHeight="1">
      <c r="B966" s="9">
        <v>46192</v>
      </c>
      <c r="C966" s="131" t="s">
        <v>3130</v>
      </c>
      <c r="D966" s="131" t="s">
        <v>9486</v>
      </c>
      <c r="E966" s="131">
        <v>2</v>
      </c>
      <c r="F966" s="11">
        <v>2</v>
      </c>
      <c r="G966" s="131">
        <v>0</v>
      </c>
      <c r="H966" s="131">
        <v>0</v>
      </c>
      <c r="I966" s="131">
        <v>0</v>
      </c>
      <c r="J966" s="131">
        <v>0</v>
      </c>
      <c r="K966" s="131">
        <v>0</v>
      </c>
      <c r="L966" s="131">
        <v>0</v>
      </c>
      <c r="M966" s="131"/>
    </row>
    <row r="967" spans="2:17" ht="16.5" customHeight="1">
      <c r="B967" s="9">
        <v>46192</v>
      </c>
      <c r="C967" s="131" t="s">
        <v>3130</v>
      </c>
      <c r="D967" s="131" t="s">
        <v>9507</v>
      </c>
      <c r="E967" s="131">
        <v>2</v>
      </c>
      <c r="F967" s="11">
        <v>2</v>
      </c>
      <c r="G967" s="131">
        <v>0</v>
      </c>
      <c r="H967" s="131">
        <v>4</v>
      </c>
      <c r="I967" s="131">
        <v>0</v>
      </c>
      <c r="J967" s="131">
        <v>0</v>
      </c>
      <c r="K967" s="131">
        <v>0</v>
      </c>
      <c r="L967" s="131">
        <v>4</v>
      </c>
      <c r="M967" s="131" t="s">
        <v>9514</v>
      </c>
      <c r="N967" s="131"/>
      <c r="O967" s="131"/>
      <c r="P967" s="131"/>
      <c r="Q967" s="7"/>
    </row>
    <row r="968" spans="2:17" ht="16.5" customHeight="1">
      <c r="B968" s="9">
        <v>46192</v>
      </c>
      <c r="C968" s="131" t="s">
        <v>3904</v>
      </c>
      <c r="D968" s="131" t="s">
        <v>9508</v>
      </c>
      <c r="E968" s="131">
        <v>1</v>
      </c>
      <c r="F968" s="11">
        <v>1</v>
      </c>
      <c r="G968" s="131">
        <v>0</v>
      </c>
      <c r="H968" s="131">
        <v>0</v>
      </c>
      <c r="I968" s="131">
        <v>0</v>
      </c>
      <c r="J968" s="131">
        <v>0</v>
      </c>
      <c r="K968" s="131">
        <v>0</v>
      </c>
      <c r="L968" s="131">
        <v>0</v>
      </c>
      <c r="M968" s="131"/>
      <c r="N968" s="131"/>
      <c r="O968" s="131"/>
      <c r="P968" s="131"/>
      <c r="Q968" s="7"/>
    </row>
    <row r="969" spans="2:17">
      <c r="B969" s="9">
        <v>46193</v>
      </c>
      <c r="C969" s="131" t="s">
        <v>3130</v>
      </c>
      <c r="D969" s="131" t="s">
        <v>9372</v>
      </c>
      <c r="E969" s="131">
        <v>8</v>
      </c>
      <c r="F969" s="11">
        <v>0</v>
      </c>
      <c r="G969" s="131">
        <v>0</v>
      </c>
      <c r="H969" s="131">
        <v>0</v>
      </c>
      <c r="I969" s="131">
        <v>0</v>
      </c>
      <c r="J969" s="131">
        <v>0</v>
      </c>
      <c r="K969" s="131">
        <v>0</v>
      </c>
      <c r="L969" s="131">
        <v>0</v>
      </c>
      <c r="M969" s="131"/>
    </row>
    <row r="970" spans="2:17">
      <c r="B970" s="9">
        <v>46193</v>
      </c>
      <c r="C970" s="131" t="s">
        <v>7011</v>
      </c>
      <c r="D970" s="131" t="s">
        <v>9359</v>
      </c>
      <c r="E970" s="131">
        <v>12</v>
      </c>
      <c r="F970" s="11">
        <v>0</v>
      </c>
      <c r="G970" s="131">
        <v>0</v>
      </c>
      <c r="H970" s="131">
        <v>2</v>
      </c>
      <c r="I970" s="131">
        <v>1</v>
      </c>
      <c r="J970" s="131">
        <v>0</v>
      </c>
      <c r="K970" s="131">
        <v>0</v>
      </c>
      <c r="L970" s="131">
        <v>3</v>
      </c>
      <c r="M970" s="131" t="s">
        <v>9513</v>
      </c>
    </row>
    <row r="971" spans="2:17">
      <c r="B971" s="9">
        <v>46193</v>
      </c>
      <c r="C971" s="131" t="s">
        <v>3904</v>
      </c>
      <c r="D971" s="131" t="s">
        <v>9241</v>
      </c>
      <c r="E971" s="131">
        <v>4</v>
      </c>
      <c r="F971" s="11">
        <v>0</v>
      </c>
      <c r="G971" s="131">
        <v>0</v>
      </c>
      <c r="H971" s="131">
        <v>0</v>
      </c>
      <c r="I971" s="131">
        <v>0</v>
      </c>
      <c r="J971" s="131">
        <v>0</v>
      </c>
      <c r="K971" s="131">
        <v>0</v>
      </c>
      <c r="L971" s="131">
        <v>0</v>
      </c>
      <c r="M971" s="131"/>
    </row>
    <row r="972" spans="2:17">
      <c r="B972" s="9">
        <v>46193</v>
      </c>
      <c r="C972" s="131" t="s">
        <v>3904</v>
      </c>
      <c r="D972" s="131" t="s">
        <v>9242</v>
      </c>
      <c r="E972" s="131">
        <v>1</v>
      </c>
      <c r="F972" s="11">
        <v>0</v>
      </c>
      <c r="G972" s="131">
        <v>0</v>
      </c>
      <c r="H972" s="131">
        <v>0</v>
      </c>
      <c r="I972" s="131">
        <v>0</v>
      </c>
      <c r="J972" s="131">
        <v>0</v>
      </c>
      <c r="K972" s="131">
        <v>0</v>
      </c>
      <c r="L972" s="131">
        <v>0</v>
      </c>
      <c r="M972" s="131"/>
    </row>
    <row r="973" spans="2:17">
      <c r="B973" s="9">
        <v>46193</v>
      </c>
      <c r="C973" s="131" t="s">
        <v>6897</v>
      </c>
      <c r="D973" s="131" t="s">
        <v>9505</v>
      </c>
      <c r="E973" s="131">
        <v>1</v>
      </c>
      <c r="F973" s="11">
        <v>0</v>
      </c>
      <c r="G973" s="131">
        <v>0</v>
      </c>
      <c r="H973" s="131">
        <v>0</v>
      </c>
      <c r="I973" s="131">
        <v>33</v>
      </c>
      <c r="J973" s="131">
        <v>0</v>
      </c>
      <c r="K973" s="131">
        <v>0</v>
      </c>
      <c r="L973" s="131">
        <v>33</v>
      </c>
      <c r="M973" s="131" t="s">
        <v>9513</v>
      </c>
    </row>
    <row r="974" spans="2:17">
      <c r="B974" s="9">
        <v>46193</v>
      </c>
      <c r="C974" s="131" t="s">
        <v>3904</v>
      </c>
      <c r="D974" s="131" t="s">
        <v>9288</v>
      </c>
      <c r="E974" s="131">
        <v>12</v>
      </c>
      <c r="F974" s="11">
        <v>0</v>
      </c>
      <c r="G974" s="131">
        <v>0</v>
      </c>
      <c r="H974" s="131">
        <v>0</v>
      </c>
      <c r="I974" s="131">
        <v>0</v>
      </c>
      <c r="J974" s="131">
        <v>0</v>
      </c>
      <c r="K974" s="131">
        <v>0</v>
      </c>
      <c r="L974" s="131">
        <v>0</v>
      </c>
      <c r="M974" s="131"/>
    </row>
    <row r="975" spans="2:17">
      <c r="B975" s="9">
        <v>46193</v>
      </c>
      <c r="C975" s="131" t="s">
        <v>635</v>
      </c>
      <c r="D975" s="131" t="s">
        <v>9506</v>
      </c>
      <c r="E975" s="131">
        <v>3</v>
      </c>
      <c r="F975" s="11">
        <v>0</v>
      </c>
      <c r="G975" s="131">
        <v>0</v>
      </c>
      <c r="H975" s="131">
        <v>0</v>
      </c>
      <c r="I975" s="131">
        <v>0</v>
      </c>
      <c r="J975" s="131">
        <v>0</v>
      </c>
      <c r="K975" s="131">
        <v>0</v>
      </c>
      <c r="L975" s="131">
        <v>0</v>
      </c>
      <c r="M975" s="131"/>
    </row>
    <row r="976" spans="2:17">
      <c r="B976" s="9">
        <v>46193</v>
      </c>
      <c r="C976" s="131" t="s">
        <v>635</v>
      </c>
      <c r="D976" s="131" t="s">
        <v>9466</v>
      </c>
      <c r="E976" s="131">
        <v>1</v>
      </c>
      <c r="F976" s="11">
        <v>0</v>
      </c>
      <c r="G976" s="131">
        <v>0</v>
      </c>
      <c r="H976" s="131">
        <v>0</v>
      </c>
      <c r="I976" s="131">
        <v>0</v>
      </c>
      <c r="J976" s="131">
        <v>0</v>
      </c>
      <c r="K976" s="131">
        <v>0</v>
      </c>
      <c r="L976" s="131">
        <v>0</v>
      </c>
      <c r="M976" s="131"/>
    </row>
    <row r="977" spans="2:17">
      <c r="B977" s="9">
        <v>46193</v>
      </c>
      <c r="C977" s="131" t="s">
        <v>635</v>
      </c>
      <c r="D977" s="131" t="s">
        <v>9516</v>
      </c>
      <c r="E977" s="131">
        <v>1</v>
      </c>
      <c r="F977" s="11">
        <v>0</v>
      </c>
      <c r="G977" s="131">
        <v>0</v>
      </c>
      <c r="H977" s="131">
        <v>0</v>
      </c>
      <c r="I977" s="131">
        <v>0</v>
      </c>
      <c r="J977" s="131">
        <v>0</v>
      </c>
      <c r="K977" s="131">
        <v>0</v>
      </c>
      <c r="L977" s="131">
        <v>0</v>
      </c>
      <c r="M977" s="131"/>
    </row>
    <row r="978" spans="2:17">
      <c r="B978" s="9">
        <v>46193</v>
      </c>
      <c r="C978" s="131" t="s">
        <v>635</v>
      </c>
      <c r="D978" s="131" t="s">
        <v>9467</v>
      </c>
      <c r="E978" s="131">
        <v>2</v>
      </c>
      <c r="F978" s="11">
        <v>0</v>
      </c>
      <c r="G978" s="131">
        <v>0</v>
      </c>
      <c r="H978" s="131">
        <v>0</v>
      </c>
      <c r="I978" s="131">
        <v>0</v>
      </c>
      <c r="J978" s="131">
        <v>0</v>
      </c>
      <c r="K978" s="131">
        <v>0</v>
      </c>
      <c r="L978" s="131">
        <v>0</v>
      </c>
      <c r="M978" s="131"/>
    </row>
    <row r="979" spans="2:17">
      <c r="B979" s="9">
        <v>46193</v>
      </c>
      <c r="C979" s="131" t="s">
        <v>3130</v>
      </c>
      <c r="D979" s="131" t="s">
        <v>9486</v>
      </c>
      <c r="E979" s="131">
        <v>2</v>
      </c>
      <c r="F979" s="11">
        <v>1</v>
      </c>
      <c r="G979" s="131">
        <v>0</v>
      </c>
      <c r="H979" s="131">
        <v>2</v>
      </c>
      <c r="I979" s="131">
        <v>0</v>
      </c>
      <c r="J979" s="131">
        <v>0</v>
      </c>
      <c r="K979" s="131">
        <v>0</v>
      </c>
      <c r="L979" s="131">
        <v>2</v>
      </c>
      <c r="M979" s="131" t="s">
        <v>9517</v>
      </c>
      <c r="N979" s="13" t="s">
        <v>9518</v>
      </c>
      <c r="O979" s="13" t="s">
        <v>9519</v>
      </c>
      <c r="P979" s="13" t="s">
        <v>9518</v>
      </c>
    </row>
    <row r="980" spans="2:17" ht="16.5" customHeight="1">
      <c r="B980" s="9">
        <v>46193</v>
      </c>
      <c r="C980" s="131" t="s">
        <v>3904</v>
      </c>
      <c r="D980" s="131" t="s">
        <v>9515</v>
      </c>
      <c r="E980" s="131">
        <v>12</v>
      </c>
      <c r="F980" s="11">
        <v>1</v>
      </c>
      <c r="G980" s="131">
        <v>0</v>
      </c>
      <c r="H980" s="131">
        <v>0</v>
      </c>
      <c r="I980" s="131">
        <v>0</v>
      </c>
      <c r="J980" s="131">
        <v>0</v>
      </c>
      <c r="K980" s="131">
        <v>0</v>
      </c>
      <c r="L980" s="131">
        <v>0</v>
      </c>
      <c r="M980" s="131"/>
      <c r="N980" s="131" t="s">
        <v>9513</v>
      </c>
      <c r="O980" s="131"/>
      <c r="P980" s="131"/>
      <c r="Q980" s="7"/>
    </row>
    <row r="981" spans="2:17" ht="16.5" customHeight="1">
      <c r="B981" s="9">
        <v>46193</v>
      </c>
      <c r="C981" s="131" t="s">
        <v>3904</v>
      </c>
      <c r="D981" s="131" t="s">
        <v>8727</v>
      </c>
      <c r="E981" s="131">
        <v>1</v>
      </c>
      <c r="F981" s="11">
        <v>1</v>
      </c>
      <c r="G981" s="131">
        <v>0</v>
      </c>
      <c r="H981" s="131">
        <v>0</v>
      </c>
      <c r="I981" s="131">
        <v>0</v>
      </c>
      <c r="J981" s="131">
        <v>0</v>
      </c>
      <c r="K981" s="131">
        <v>0</v>
      </c>
      <c r="L981" s="131">
        <v>0</v>
      </c>
      <c r="M981" s="131"/>
      <c r="N981" s="131"/>
      <c r="O981" s="131"/>
      <c r="P981" s="131"/>
      <c r="Q981" s="7"/>
    </row>
    <row r="982" spans="2:17">
      <c r="B982" s="9">
        <v>46193</v>
      </c>
      <c r="C982" s="131" t="s">
        <v>3130</v>
      </c>
      <c r="D982" s="131" t="s">
        <v>9509</v>
      </c>
      <c r="E982" s="131">
        <v>2</v>
      </c>
      <c r="F982" s="11">
        <v>2</v>
      </c>
      <c r="G982" s="131">
        <v>0</v>
      </c>
      <c r="H982" s="131">
        <v>0</v>
      </c>
      <c r="I982" s="131">
        <v>0</v>
      </c>
      <c r="J982" s="131">
        <v>0</v>
      </c>
      <c r="K982" s="131">
        <v>0</v>
      </c>
      <c r="L982" s="131">
        <v>0</v>
      </c>
      <c r="M982" s="131"/>
      <c r="N982" s="131"/>
      <c r="O982" s="131"/>
      <c r="P982" s="131"/>
      <c r="Q982" s="7"/>
    </row>
    <row r="983" spans="2:17">
      <c r="B983" s="9">
        <v>46194</v>
      </c>
      <c r="C983" s="131" t="s">
        <v>3904</v>
      </c>
      <c r="D983" s="131" t="s">
        <v>9289</v>
      </c>
      <c r="E983" s="131">
        <v>10</v>
      </c>
      <c r="F983" s="11">
        <v>0</v>
      </c>
      <c r="G983" s="131">
        <v>0</v>
      </c>
      <c r="H983" s="131">
        <v>0</v>
      </c>
      <c r="I983" s="131">
        <v>0</v>
      </c>
      <c r="J983" s="131">
        <v>0</v>
      </c>
      <c r="K983" s="131">
        <v>0</v>
      </c>
      <c r="L983" s="131">
        <v>0</v>
      </c>
      <c r="M983" s="131"/>
    </row>
    <row r="984" spans="2:17" ht="16.5" customHeight="1">
      <c r="B984" s="9">
        <v>46194</v>
      </c>
      <c r="C984" s="131" t="s">
        <v>3904</v>
      </c>
      <c r="D984" s="131" t="s">
        <v>9190</v>
      </c>
      <c r="E984" s="131">
        <v>5</v>
      </c>
      <c r="F984" s="11">
        <v>0</v>
      </c>
      <c r="G984" s="131">
        <v>0</v>
      </c>
      <c r="H984" s="131">
        <v>1</v>
      </c>
      <c r="I984" s="131">
        <v>0</v>
      </c>
      <c r="J984" s="131">
        <v>0</v>
      </c>
      <c r="K984" s="131">
        <v>0</v>
      </c>
      <c r="L984" s="131">
        <v>1</v>
      </c>
      <c r="M984" s="131" t="s">
        <v>9532</v>
      </c>
    </row>
    <row r="985" spans="2:17" ht="16.5" customHeight="1">
      <c r="B985" s="9">
        <v>46194</v>
      </c>
      <c r="C985" s="131" t="s">
        <v>7011</v>
      </c>
      <c r="D985" s="131" t="s">
        <v>9523</v>
      </c>
      <c r="E985" s="131">
        <v>12</v>
      </c>
      <c r="F985" s="11">
        <v>0</v>
      </c>
      <c r="G985" s="131">
        <v>0</v>
      </c>
      <c r="H985" s="131">
        <v>1</v>
      </c>
      <c r="I985" s="131">
        <v>0</v>
      </c>
      <c r="J985" s="131">
        <v>0</v>
      </c>
      <c r="K985" s="131">
        <v>0</v>
      </c>
      <c r="L985" s="131">
        <v>1</v>
      </c>
      <c r="M985" s="131"/>
      <c r="O985" s="13" t="s">
        <v>9532</v>
      </c>
      <c r="P985" s="13" t="s">
        <v>9532</v>
      </c>
    </row>
    <row r="986" spans="2:17">
      <c r="B986" s="9">
        <v>46194</v>
      </c>
      <c r="C986" s="131" t="s">
        <v>7011</v>
      </c>
      <c r="D986" s="131" t="s">
        <v>9525</v>
      </c>
      <c r="E986" s="131">
        <v>12</v>
      </c>
      <c r="F986" s="11">
        <v>0</v>
      </c>
      <c r="G986" s="131">
        <v>0</v>
      </c>
      <c r="H986" s="131">
        <v>0</v>
      </c>
      <c r="I986" s="131">
        <v>0</v>
      </c>
      <c r="J986" s="131">
        <v>0</v>
      </c>
      <c r="K986" s="131">
        <v>0</v>
      </c>
      <c r="L986" s="131">
        <v>0</v>
      </c>
      <c r="M986" s="131"/>
    </row>
    <row r="987" spans="2:17">
      <c r="B987" s="9">
        <v>46194</v>
      </c>
      <c r="C987" s="131" t="s">
        <v>635</v>
      </c>
      <c r="D987" s="131" t="s">
        <v>9526</v>
      </c>
      <c r="E987" s="131">
        <v>2</v>
      </c>
      <c r="F987" s="11">
        <v>1</v>
      </c>
      <c r="G987" s="131">
        <v>0</v>
      </c>
      <c r="H987" s="131">
        <v>10</v>
      </c>
      <c r="I987" s="131">
        <v>0</v>
      </c>
      <c r="J987" s="131">
        <v>0</v>
      </c>
      <c r="K987" s="131">
        <v>0</v>
      </c>
      <c r="L987" s="131">
        <v>10</v>
      </c>
      <c r="M987" s="131" t="s">
        <v>9532</v>
      </c>
    </row>
    <row r="988" spans="2:17" ht="16.5" customHeight="1">
      <c r="B988" s="9">
        <v>46194</v>
      </c>
      <c r="C988" s="131" t="s">
        <v>3904</v>
      </c>
      <c r="D988" s="131" t="s">
        <v>8727</v>
      </c>
      <c r="E988" s="131">
        <v>1</v>
      </c>
      <c r="F988" s="11">
        <v>0</v>
      </c>
      <c r="G988" s="131">
        <v>0</v>
      </c>
      <c r="H988" s="131">
        <v>0</v>
      </c>
      <c r="I988" s="131">
        <v>0</v>
      </c>
      <c r="J988" s="131">
        <v>0</v>
      </c>
      <c r="K988" s="131">
        <v>0</v>
      </c>
      <c r="L988" s="131">
        <v>0</v>
      </c>
      <c r="M988" s="131"/>
    </row>
    <row r="989" spans="2:17" ht="16.5" customHeight="1">
      <c r="B989" s="9">
        <v>46194</v>
      </c>
      <c r="C989" s="131" t="s">
        <v>3904</v>
      </c>
      <c r="D989" s="131" t="s">
        <v>9527</v>
      </c>
      <c r="E989" s="131">
        <v>1</v>
      </c>
      <c r="F989" s="11">
        <v>0</v>
      </c>
      <c r="G989" s="131">
        <v>0</v>
      </c>
      <c r="H989" s="131">
        <v>0</v>
      </c>
      <c r="I989" s="131">
        <v>0</v>
      </c>
      <c r="J989" s="131">
        <v>0</v>
      </c>
      <c r="K989" s="131">
        <v>0</v>
      </c>
      <c r="L989" s="131">
        <v>0</v>
      </c>
      <c r="M989" s="131"/>
    </row>
    <row r="990" spans="2:17" ht="16.5" customHeight="1">
      <c r="B990" s="9">
        <v>46194</v>
      </c>
      <c r="C990" s="131" t="s">
        <v>3904</v>
      </c>
      <c r="D990" s="131" t="s">
        <v>9204</v>
      </c>
      <c r="E990" s="131">
        <v>4</v>
      </c>
      <c r="F990" s="11">
        <v>0</v>
      </c>
      <c r="G990" s="131">
        <v>0</v>
      </c>
      <c r="H990" s="131">
        <v>1</v>
      </c>
      <c r="I990" s="131">
        <v>0</v>
      </c>
      <c r="J990" s="131">
        <v>0</v>
      </c>
      <c r="K990" s="131">
        <v>0</v>
      </c>
      <c r="L990" s="131">
        <v>1</v>
      </c>
      <c r="M990" s="131" t="s">
        <v>9532</v>
      </c>
      <c r="N990" s="13" t="s">
        <v>9531</v>
      </c>
    </row>
    <row r="991" spans="2:17">
      <c r="B991" s="9">
        <v>46194</v>
      </c>
      <c r="C991" s="131" t="s">
        <v>3130</v>
      </c>
      <c r="D991" s="131" t="s">
        <v>9439</v>
      </c>
      <c r="E991" s="131">
        <v>12</v>
      </c>
      <c r="F991" s="11">
        <v>0</v>
      </c>
      <c r="G991" s="131">
        <v>0</v>
      </c>
      <c r="H991" s="131">
        <v>0</v>
      </c>
      <c r="I991" s="131">
        <v>0</v>
      </c>
      <c r="J991" s="131">
        <v>0</v>
      </c>
      <c r="K991" s="131">
        <v>0</v>
      </c>
      <c r="L991" s="131">
        <v>0</v>
      </c>
      <c r="M991" s="131"/>
    </row>
    <row r="992" spans="2:17">
      <c r="B992" s="9">
        <v>46194</v>
      </c>
      <c r="C992" s="131" t="s">
        <v>3130</v>
      </c>
      <c r="D992" s="131" t="s">
        <v>9462</v>
      </c>
      <c r="E992" s="131">
        <v>3</v>
      </c>
      <c r="F992" s="11">
        <v>0</v>
      </c>
      <c r="G992" s="131">
        <v>0</v>
      </c>
      <c r="H992" s="131">
        <v>0</v>
      </c>
      <c r="I992" s="131">
        <v>0</v>
      </c>
      <c r="J992" s="131">
        <v>0</v>
      </c>
      <c r="K992" s="131">
        <v>0</v>
      </c>
      <c r="L992" s="131">
        <v>0</v>
      </c>
      <c r="M992" s="131"/>
    </row>
    <row r="993" spans="2:16">
      <c r="B993" s="9">
        <v>46194</v>
      </c>
      <c r="C993" s="131" t="s">
        <v>3904</v>
      </c>
      <c r="D993" s="131" t="s">
        <v>9528</v>
      </c>
      <c r="E993" s="131">
        <v>1</v>
      </c>
      <c r="F993" s="11">
        <v>1</v>
      </c>
      <c r="G993" s="131">
        <v>0</v>
      </c>
      <c r="H993" s="131">
        <v>0</v>
      </c>
      <c r="I993" s="131">
        <v>0</v>
      </c>
      <c r="J993" s="131">
        <v>0</v>
      </c>
      <c r="K993" s="131">
        <v>0</v>
      </c>
      <c r="L993" s="131">
        <v>0</v>
      </c>
      <c r="M993" s="131"/>
    </row>
    <row r="994" spans="2:16">
      <c r="B994" s="9">
        <v>46195</v>
      </c>
      <c r="C994" s="131" t="s">
        <v>3130</v>
      </c>
      <c r="D994" s="131" t="s">
        <v>9438</v>
      </c>
      <c r="E994" s="131">
        <v>8</v>
      </c>
      <c r="F994" s="11">
        <v>0</v>
      </c>
      <c r="G994" s="131">
        <v>0</v>
      </c>
      <c r="H994" s="131">
        <v>0</v>
      </c>
      <c r="I994" s="131">
        <v>0</v>
      </c>
      <c r="J994" s="131">
        <v>0</v>
      </c>
      <c r="K994" s="131">
        <v>0</v>
      </c>
      <c r="L994" s="131">
        <v>0</v>
      </c>
      <c r="M994" s="131"/>
    </row>
    <row r="995" spans="2:16">
      <c r="B995" s="9">
        <v>46195</v>
      </c>
      <c r="C995" s="131" t="s">
        <v>3130</v>
      </c>
      <c r="D995" s="131" t="s">
        <v>9437</v>
      </c>
      <c r="E995" s="131">
        <v>12</v>
      </c>
      <c r="F995" s="11">
        <v>0</v>
      </c>
      <c r="G995" s="131">
        <v>0</v>
      </c>
      <c r="H995" s="131">
        <v>0</v>
      </c>
      <c r="I995" s="131">
        <v>0</v>
      </c>
      <c r="J995" s="131">
        <v>0</v>
      </c>
      <c r="K995" s="131">
        <v>0</v>
      </c>
      <c r="L995" s="131">
        <v>0</v>
      </c>
      <c r="M995" s="131"/>
    </row>
    <row r="996" spans="2:16">
      <c r="B996" s="9">
        <v>46195</v>
      </c>
      <c r="C996" s="131" t="s">
        <v>3130</v>
      </c>
      <c r="D996" s="131" t="s">
        <v>9537</v>
      </c>
      <c r="E996" s="131">
        <v>3</v>
      </c>
      <c r="F996" s="11">
        <v>0</v>
      </c>
      <c r="G996" s="131">
        <v>0</v>
      </c>
      <c r="H996" s="131">
        <v>2</v>
      </c>
      <c r="I996" s="131">
        <v>0</v>
      </c>
      <c r="J996" s="131">
        <v>0</v>
      </c>
      <c r="K996" s="131">
        <v>0</v>
      </c>
      <c r="L996" s="131">
        <v>2</v>
      </c>
      <c r="M996" s="131"/>
      <c r="O996" s="13" t="s">
        <v>9541</v>
      </c>
      <c r="P996" s="13" t="s">
        <v>9541</v>
      </c>
    </row>
    <row r="997" spans="2:16">
      <c r="B997" s="9">
        <v>46195</v>
      </c>
      <c r="C997" s="131" t="s">
        <v>9539</v>
      </c>
      <c r="D997" s="131" t="s">
        <v>9508</v>
      </c>
      <c r="E997" s="131">
        <v>1</v>
      </c>
      <c r="F997" s="11">
        <v>0</v>
      </c>
      <c r="G997" s="131">
        <v>0</v>
      </c>
      <c r="H997" s="131">
        <v>0</v>
      </c>
      <c r="I997" s="131">
        <v>0</v>
      </c>
      <c r="J997" s="131">
        <v>0</v>
      </c>
      <c r="K997" s="131">
        <v>0</v>
      </c>
      <c r="L997" s="131">
        <v>0</v>
      </c>
      <c r="M997" s="131"/>
    </row>
    <row r="998" spans="2:16">
      <c r="B998" s="9">
        <v>46195</v>
      </c>
      <c r="C998" s="131" t="s">
        <v>3130</v>
      </c>
      <c r="D998" s="131" t="s">
        <v>9538</v>
      </c>
      <c r="E998" s="131">
        <v>5</v>
      </c>
      <c r="F998" s="11">
        <v>1</v>
      </c>
      <c r="G998" s="131">
        <v>0</v>
      </c>
      <c r="H998" s="131">
        <v>2</v>
      </c>
      <c r="I998" s="131">
        <v>0</v>
      </c>
      <c r="J998" s="131">
        <v>0</v>
      </c>
      <c r="K998" s="131">
        <v>0</v>
      </c>
      <c r="L998" s="131">
        <v>2</v>
      </c>
      <c r="M998" s="131" t="s">
        <v>9541</v>
      </c>
      <c r="N998" s="13" t="s">
        <v>9541</v>
      </c>
    </row>
    <row r="999" spans="2:16">
      <c r="B999" s="9">
        <v>46195</v>
      </c>
      <c r="C999" s="131" t="s">
        <v>3130</v>
      </c>
      <c r="D999" s="131" t="s">
        <v>9436</v>
      </c>
      <c r="E999" s="131">
        <v>13</v>
      </c>
      <c r="F999" s="11">
        <v>0</v>
      </c>
      <c r="G999" s="131">
        <v>0</v>
      </c>
      <c r="H999" s="131">
        <v>1</v>
      </c>
      <c r="I999" s="131">
        <v>0</v>
      </c>
      <c r="J999" s="131">
        <v>0</v>
      </c>
      <c r="K999" s="131">
        <v>0</v>
      </c>
      <c r="L999" s="131">
        <v>1</v>
      </c>
      <c r="M999" s="131" t="s">
        <v>9542</v>
      </c>
    </row>
    <row r="1000" spans="2:16">
      <c r="B1000" s="9">
        <v>46195</v>
      </c>
      <c r="C1000" s="131" t="s">
        <v>3130</v>
      </c>
      <c r="D1000" s="131" t="s">
        <v>9463</v>
      </c>
      <c r="E1000" s="131">
        <v>9</v>
      </c>
      <c r="F1000" s="11">
        <v>2</v>
      </c>
      <c r="G1000" s="131">
        <v>0</v>
      </c>
      <c r="H1000" s="131">
        <v>13</v>
      </c>
      <c r="I1000" s="131">
        <v>0</v>
      </c>
      <c r="J1000" s="131">
        <v>0</v>
      </c>
      <c r="K1000" s="131">
        <v>0</v>
      </c>
      <c r="L1000" s="131">
        <v>13</v>
      </c>
      <c r="M1000" s="131" t="s">
        <v>9541</v>
      </c>
      <c r="N1000" s="13" t="s">
        <v>9541</v>
      </c>
      <c r="O1000" s="13" t="s">
        <v>9542</v>
      </c>
      <c r="P1000" s="13" t="s">
        <v>9543</v>
      </c>
    </row>
    <row r="1001" spans="2:16">
      <c r="B1001" s="9">
        <v>46195</v>
      </c>
      <c r="C1001" s="11" t="s">
        <v>9540</v>
      </c>
      <c r="D1001" s="131" t="s">
        <v>9544</v>
      </c>
      <c r="E1001" s="131">
        <v>13</v>
      </c>
      <c r="F1001" s="11">
        <v>3</v>
      </c>
      <c r="G1001" s="131">
        <v>0</v>
      </c>
      <c r="H1001" s="131">
        <v>8</v>
      </c>
      <c r="I1001" s="131">
        <v>0</v>
      </c>
      <c r="J1001" s="131">
        <v>0</v>
      </c>
      <c r="K1001" s="131">
        <v>0</v>
      </c>
      <c r="L1001" s="131">
        <v>8</v>
      </c>
      <c r="M1001" s="131" t="s">
        <v>9541</v>
      </c>
      <c r="N1001" s="13" t="s">
        <v>9545</v>
      </c>
    </row>
    <row r="1002" spans="2:16">
      <c r="B1002" s="9">
        <v>46196</v>
      </c>
      <c r="C1002" s="131" t="s">
        <v>3904</v>
      </c>
      <c r="D1002" s="131" t="s">
        <v>9528</v>
      </c>
      <c r="E1002" s="131">
        <v>1</v>
      </c>
      <c r="F1002" s="11">
        <v>0</v>
      </c>
      <c r="G1002" s="131">
        <v>0</v>
      </c>
      <c r="H1002" s="131">
        <v>0</v>
      </c>
      <c r="I1002" s="131">
        <v>0</v>
      </c>
      <c r="J1002" s="131">
        <v>0</v>
      </c>
      <c r="K1002" s="131">
        <v>0</v>
      </c>
      <c r="L1002" s="131">
        <v>0</v>
      </c>
      <c r="M1002" s="131"/>
    </row>
    <row r="1003" spans="2:16">
      <c r="B1003" s="9">
        <v>46196</v>
      </c>
      <c r="C1003" s="11" t="s">
        <v>6692</v>
      </c>
      <c r="D1003" s="131" t="s">
        <v>9546</v>
      </c>
      <c r="E1003" s="131">
        <v>12</v>
      </c>
      <c r="F1003" s="11">
        <v>0</v>
      </c>
      <c r="G1003" s="131">
        <v>0</v>
      </c>
      <c r="H1003" s="131">
        <v>1</v>
      </c>
      <c r="I1003" s="131">
        <v>0</v>
      </c>
      <c r="J1003" s="131">
        <v>0</v>
      </c>
      <c r="K1003" s="131">
        <v>0</v>
      </c>
      <c r="L1003" s="131">
        <v>1</v>
      </c>
      <c r="M1003" s="131"/>
      <c r="O1003" s="13" t="s">
        <v>9549</v>
      </c>
      <c r="P1003" s="13" t="s">
        <v>9550</v>
      </c>
    </row>
    <row r="1004" spans="2:16">
      <c r="B1004" s="9">
        <v>46196</v>
      </c>
      <c r="C1004" s="11" t="s">
        <v>6692</v>
      </c>
      <c r="D1004" s="131" t="s">
        <v>9547</v>
      </c>
      <c r="E1004" s="131">
        <v>3</v>
      </c>
      <c r="F1004" s="11">
        <v>0</v>
      </c>
      <c r="G1004" s="131">
        <v>0</v>
      </c>
      <c r="H1004" s="131">
        <v>0</v>
      </c>
      <c r="I1004" s="131">
        <v>0</v>
      </c>
      <c r="J1004" s="131">
        <v>0</v>
      </c>
      <c r="K1004" s="131">
        <v>0</v>
      </c>
      <c r="L1004" s="131">
        <v>0</v>
      </c>
      <c r="M1004" s="131"/>
    </row>
    <row r="1005" spans="2:16">
      <c r="B1005" s="9">
        <v>46196</v>
      </c>
      <c r="C1005" s="131" t="s">
        <v>3904</v>
      </c>
      <c r="D1005" s="131" t="s">
        <v>9384</v>
      </c>
      <c r="E1005" s="131">
        <v>1</v>
      </c>
      <c r="F1005" s="11">
        <v>0</v>
      </c>
      <c r="G1005" s="131">
        <v>0</v>
      </c>
      <c r="H1005" s="131">
        <v>0</v>
      </c>
      <c r="I1005" s="131">
        <v>0</v>
      </c>
      <c r="J1005" s="131">
        <v>0</v>
      </c>
      <c r="K1005" s="131">
        <v>0</v>
      </c>
      <c r="L1005" s="131">
        <v>0</v>
      </c>
      <c r="M1005" s="131"/>
    </row>
    <row r="1006" spans="2:16">
      <c r="B1006" s="9">
        <v>46196</v>
      </c>
      <c r="C1006" s="131" t="s">
        <v>3904</v>
      </c>
      <c r="D1006" s="131" t="s">
        <v>9484</v>
      </c>
      <c r="E1006" s="131">
        <v>1</v>
      </c>
      <c r="F1006" s="11">
        <v>0</v>
      </c>
      <c r="G1006" s="131">
        <v>0</v>
      </c>
      <c r="H1006" s="131">
        <v>0</v>
      </c>
      <c r="I1006" s="131">
        <v>0</v>
      </c>
      <c r="J1006" s="131">
        <v>0</v>
      </c>
      <c r="K1006" s="131">
        <v>0</v>
      </c>
      <c r="L1006" s="131">
        <v>0</v>
      </c>
      <c r="M1006" s="131"/>
    </row>
    <row r="1007" spans="2:16">
      <c r="B1007" s="9">
        <v>46196</v>
      </c>
      <c r="C1007" s="131" t="s">
        <v>3904</v>
      </c>
      <c r="D1007" s="131" t="s">
        <v>9551</v>
      </c>
      <c r="E1007" s="131">
        <v>8</v>
      </c>
      <c r="F1007" s="11">
        <v>1</v>
      </c>
      <c r="G1007" s="131">
        <v>0</v>
      </c>
      <c r="H1007" s="131">
        <v>3</v>
      </c>
      <c r="I1007" s="131">
        <v>0</v>
      </c>
      <c r="J1007" s="131">
        <v>0</v>
      </c>
      <c r="K1007" s="131">
        <v>0</v>
      </c>
      <c r="L1007" s="131">
        <v>3</v>
      </c>
      <c r="M1007" s="131" t="s">
        <v>9549</v>
      </c>
      <c r="O1007" s="13" t="s">
        <v>9549</v>
      </c>
      <c r="P1007" s="13" t="s">
        <v>9549</v>
      </c>
    </row>
    <row r="1008" spans="2:16">
      <c r="B1008" s="9">
        <v>46197</v>
      </c>
      <c r="C1008" s="131" t="s">
        <v>3130</v>
      </c>
      <c r="D1008" s="131" t="s">
        <v>9418</v>
      </c>
      <c r="E1008" s="131">
        <v>1</v>
      </c>
      <c r="F1008" s="11">
        <v>0</v>
      </c>
      <c r="G1008" s="131">
        <v>0</v>
      </c>
      <c r="H1008" s="131">
        <v>0</v>
      </c>
      <c r="I1008" s="131">
        <v>0</v>
      </c>
      <c r="J1008" s="131">
        <v>0</v>
      </c>
      <c r="K1008" s="131">
        <v>0</v>
      </c>
      <c r="L1008" s="131">
        <v>0</v>
      </c>
      <c r="M1008" s="131"/>
    </row>
    <row r="1009" spans="2:16">
      <c r="B1009" s="9">
        <v>46197</v>
      </c>
      <c r="C1009" s="131" t="s">
        <v>3904</v>
      </c>
      <c r="D1009" s="131" t="s">
        <v>9165</v>
      </c>
      <c r="E1009" s="131">
        <v>3</v>
      </c>
      <c r="F1009" s="11">
        <v>0</v>
      </c>
      <c r="G1009" s="11">
        <v>0</v>
      </c>
      <c r="H1009" s="11">
        <v>0</v>
      </c>
      <c r="I1009" s="11">
        <v>0</v>
      </c>
      <c r="J1009" s="11">
        <v>0</v>
      </c>
      <c r="K1009" s="11">
        <v>0</v>
      </c>
      <c r="L1009" s="11">
        <v>0</v>
      </c>
      <c r="M1009" s="131"/>
    </row>
    <row r="1010" spans="2:16">
      <c r="B1010" s="9">
        <v>46197</v>
      </c>
      <c r="C1010" s="131" t="s">
        <v>3130</v>
      </c>
      <c r="D1010" s="131" t="s">
        <v>9467</v>
      </c>
      <c r="E1010" s="131">
        <v>2</v>
      </c>
      <c r="F1010" s="11">
        <v>0</v>
      </c>
      <c r="G1010" s="11">
        <v>0</v>
      </c>
      <c r="H1010" s="11">
        <v>0</v>
      </c>
      <c r="I1010" s="11">
        <v>0</v>
      </c>
      <c r="J1010" s="11">
        <v>0</v>
      </c>
      <c r="K1010" s="11">
        <v>0</v>
      </c>
      <c r="L1010" s="11">
        <v>0</v>
      </c>
      <c r="M1010" s="131"/>
    </row>
    <row r="1011" spans="2:16">
      <c r="B1011" s="9">
        <v>46197</v>
      </c>
      <c r="C1011" s="131" t="s">
        <v>3130</v>
      </c>
      <c r="D1011" s="131" t="s">
        <v>9516</v>
      </c>
      <c r="E1011" s="131">
        <v>1</v>
      </c>
      <c r="F1011" s="11">
        <v>0</v>
      </c>
      <c r="G1011" s="11">
        <v>0</v>
      </c>
      <c r="H1011" s="11">
        <v>0</v>
      </c>
      <c r="I1011" s="11">
        <v>0</v>
      </c>
      <c r="J1011" s="11">
        <v>0</v>
      </c>
      <c r="K1011" s="11">
        <v>0</v>
      </c>
      <c r="L1011" s="11">
        <v>0</v>
      </c>
      <c r="M1011" s="131"/>
    </row>
    <row r="1012" spans="2:16">
      <c r="B1012" s="9">
        <v>46197</v>
      </c>
      <c r="C1012" s="131" t="s">
        <v>635</v>
      </c>
      <c r="D1012" s="131" t="s">
        <v>9553</v>
      </c>
      <c r="E1012" s="131">
        <v>5</v>
      </c>
      <c r="F1012" s="11">
        <v>0</v>
      </c>
      <c r="G1012" s="131">
        <v>0</v>
      </c>
      <c r="H1012" s="131">
        <v>1</v>
      </c>
      <c r="I1012" s="131">
        <v>0</v>
      </c>
      <c r="J1012" s="131">
        <v>0</v>
      </c>
      <c r="K1012" s="131">
        <v>0</v>
      </c>
      <c r="L1012" s="131">
        <v>1</v>
      </c>
      <c r="M1012" s="131"/>
      <c r="O1012" s="13" t="s">
        <v>436</v>
      </c>
      <c r="P1012" s="13" t="s">
        <v>436</v>
      </c>
    </row>
    <row r="1013" spans="2:16">
      <c r="B1013" s="9">
        <v>46197</v>
      </c>
      <c r="C1013" s="131" t="s">
        <v>3130</v>
      </c>
      <c r="D1013" s="131" t="s">
        <v>9554</v>
      </c>
      <c r="E1013" s="131">
        <v>1</v>
      </c>
      <c r="F1013" s="11">
        <v>0</v>
      </c>
      <c r="G1013" s="131">
        <v>0</v>
      </c>
      <c r="H1013" s="131">
        <v>0</v>
      </c>
      <c r="I1013" s="131">
        <v>0</v>
      </c>
      <c r="J1013" s="131">
        <v>0</v>
      </c>
      <c r="K1013" s="131">
        <v>0</v>
      </c>
      <c r="L1013" s="131">
        <v>0</v>
      </c>
      <c r="M1013" s="131"/>
    </row>
    <row r="1014" spans="2:16" ht="16.5" customHeight="1">
      <c r="B1014" s="9">
        <v>46197</v>
      </c>
      <c r="C1014" s="131" t="s">
        <v>3904</v>
      </c>
      <c r="D1014" s="131" t="s">
        <v>9380</v>
      </c>
      <c r="E1014" s="131">
        <v>10</v>
      </c>
      <c r="F1014" s="11">
        <v>0</v>
      </c>
      <c r="G1014" s="131">
        <v>0</v>
      </c>
      <c r="H1014" s="131">
        <v>0</v>
      </c>
      <c r="I1014" s="131">
        <v>0</v>
      </c>
      <c r="J1014" s="131">
        <v>0</v>
      </c>
      <c r="K1014" s="131">
        <v>0</v>
      </c>
      <c r="L1014" s="131">
        <v>0</v>
      </c>
      <c r="M1014" s="131"/>
    </row>
    <row r="1015" spans="2:16">
      <c r="B1015" s="9">
        <v>46197</v>
      </c>
      <c r="C1015" s="131" t="s">
        <v>3130</v>
      </c>
      <c r="D1015" s="131" t="s">
        <v>9555</v>
      </c>
      <c r="E1015" s="131">
        <v>1</v>
      </c>
      <c r="F1015" s="11">
        <v>0</v>
      </c>
      <c r="G1015" s="131">
        <v>0</v>
      </c>
      <c r="H1015" s="131">
        <v>0</v>
      </c>
      <c r="I1015" s="131">
        <v>0</v>
      </c>
      <c r="J1015" s="131">
        <v>0</v>
      </c>
      <c r="K1015" s="131">
        <v>0</v>
      </c>
      <c r="L1015" s="131">
        <v>0</v>
      </c>
      <c r="M1015" s="131"/>
    </row>
    <row r="1016" spans="2:16">
      <c r="B1016" s="9">
        <v>46197</v>
      </c>
      <c r="C1016" s="131" t="s">
        <v>635</v>
      </c>
      <c r="D1016" s="131" t="s">
        <v>9556</v>
      </c>
      <c r="E1016" s="131">
        <v>5</v>
      </c>
      <c r="F1016" s="11">
        <v>0</v>
      </c>
      <c r="G1016" s="11">
        <v>0</v>
      </c>
      <c r="H1016" s="11">
        <v>0</v>
      </c>
      <c r="I1016" s="11">
        <v>0</v>
      </c>
      <c r="J1016" s="11">
        <v>0</v>
      </c>
      <c r="K1016" s="11">
        <v>0</v>
      </c>
      <c r="L1016" s="11">
        <v>0</v>
      </c>
      <c r="M1016" s="131"/>
    </row>
    <row r="1017" spans="2:16" ht="16.5" customHeight="1">
      <c r="B1017" s="9">
        <v>46197</v>
      </c>
      <c r="C1017" s="131" t="s">
        <v>7011</v>
      </c>
      <c r="D1017" s="131" t="s">
        <v>9569</v>
      </c>
      <c r="E1017" s="131">
        <v>12</v>
      </c>
      <c r="F1017" s="11">
        <v>1</v>
      </c>
      <c r="G1017" s="131">
        <v>0</v>
      </c>
      <c r="H1017" s="131">
        <v>3</v>
      </c>
      <c r="I1017" s="131">
        <v>0</v>
      </c>
      <c r="J1017" s="131">
        <v>0</v>
      </c>
      <c r="K1017" s="131">
        <v>0</v>
      </c>
      <c r="L1017" s="131">
        <v>3</v>
      </c>
      <c r="M1017" s="131" t="s">
        <v>9570</v>
      </c>
    </row>
    <row r="1018" spans="2:16" ht="16.5" customHeight="1">
      <c r="B1018" s="9">
        <v>46197</v>
      </c>
      <c r="C1018" s="131" t="s">
        <v>7011</v>
      </c>
      <c r="D1018" s="131" t="s">
        <v>9557</v>
      </c>
      <c r="E1018" s="131">
        <v>13</v>
      </c>
      <c r="F1018" s="11">
        <v>13</v>
      </c>
      <c r="G1018" s="131">
        <v>0</v>
      </c>
      <c r="H1018" s="131">
        <v>340</v>
      </c>
      <c r="I1018" s="131">
        <v>0</v>
      </c>
      <c r="J1018" s="131">
        <v>0</v>
      </c>
      <c r="K1018" s="131">
        <v>0</v>
      </c>
      <c r="L1018" s="131">
        <v>340</v>
      </c>
      <c r="M1018" s="131" t="s">
        <v>9571</v>
      </c>
      <c r="N1018" s="13" t="s">
        <v>9572</v>
      </c>
      <c r="O1018" s="13" t="s">
        <v>9570</v>
      </c>
      <c r="P1018" s="13" t="s">
        <v>9572</v>
      </c>
    </row>
    <row r="1019" spans="2:16">
      <c r="B1019" s="9">
        <v>46198</v>
      </c>
      <c r="C1019" s="131" t="s">
        <v>3130</v>
      </c>
      <c r="D1019" s="131" t="s">
        <v>9447</v>
      </c>
      <c r="E1019" s="131">
        <v>1</v>
      </c>
      <c r="F1019" s="11">
        <v>0</v>
      </c>
      <c r="G1019" s="131">
        <v>0</v>
      </c>
      <c r="H1019" s="131">
        <v>1</v>
      </c>
      <c r="I1019" s="131">
        <v>0</v>
      </c>
      <c r="J1019" s="131">
        <v>0</v>
      </c>
      <c r="K1019" s="131">
        <v>0</v>
      </c>
      <c r="L1019" s="131">
        <v>1</v>
      </c>
      <c r="M1019" s="131"/>
      <c r="O1019" s="13" t="s">
        <v>9591</v>
      </c>
      <c r="P1019" s="13" t="s">
        <v>9592</v>
      </c>
    </row>
    <row r="1020" spans="2:16">
      <c r="B1020" s="9">
        <v>46198</v>
      </c>
      <c r="C1020" s="131" t="s">
        <v>635</v>
      </c>
      <c r="D1020" s="131" t="s">
        <v>9581</v>
      </c>
      <c r="E1020" s="131">
        <v>9</v>
      </c>
      <c r="F1020" s="11">
        <v>0</v>
      </c>
      <c r="G1020" s="11">
        <v>0</v>
      </c>
      <c r="H1020" s="11">
        <v>0</v>
      </c>
      <c r="I1020" s="11">
        <v>0</v>
      </c>
      <c r="J1020" s="11">
        <v>0</v>
      </c>
      <c r="K1020" s="11">
        <v>0</v>
      </c>
      <c r="L1020" s="11">
        <v>0</v>
      </c>
      <c r="M1020" s="131"/>
    </row>
    <row r="1021" spans="2:16">
      <c r="B1021" s="9">
        <v>46198</v>
      </c>
      <c r="C1021" s="131" t="s">
        <v>3130</v>
      </c>
      <c r="D1021" s="131" t="s">
        <v>9442</v>
      </c>
      <c r="E1021" s="131">
        <v>13</v>
      </c>
      <c r="F1021" s="11">
        <v>0</v>
      </c>
      <c r="G1021" s="11">
        <v>0</v>
      </c>
      <c r="H1021" s="11">
        <v>0</v>
      </c>
      <c r="I1021" s="11">
        <v>0</v>
      </c>
      <c r="J1021" s="11">
        <v>0</v>
      </c>
      <c r="K1021" s="11">
        <v>0</v>
      </c>
      <c r="L1021" s="11">
        <v>0</v>
      </c>
      <c r="M1021" s="131"/>
    </row>
    <row r="1022" spans="2:16">
      <c r="B1022" s="9">
        <v>46198</v>
      </c>
      <c r="C1022" s="131" t="s">
        <v>9585</v>
      </c>
      <c r="D1022" s="131" t="s">
        <v>9582</v>
      </c>
      <c r="E1022" s="131">
        <v>1</v>
      </c>
      <c r="F1022" s="11">
        <v>0</v>
      </c>
      <c r="G1022" s="11">
        <v>0</v>
      </c>
      <c r="H1022" s="11">
        <v>0</v>
      </c>
      <c r="I1022" s="11">
        <v>0</v>
      </c>
      <c r="J1022" s="11">
        <v>0</v>
      </c>
      <c r="K1022" s="11">
        <v>0</v>
      </c>
      <c r="L1022" s="11">
        <v>0</v>
      </c>
      <c r="M1022" s="131"/>
    </row>
    <row r="1023" spans="2:16" ht="16.5" customHeight="1">
      <c r="B1023" s="9">
        <v>46198</v>
      </c>
      <c r="C1023" s="131" t="s">
        <v>635</v>
      </c>
      <c r="D1023" s="131" t="s">
        <v>9583</v>
      </c>
      <c r="E1023" s="131">
        <v>3</v>
      </c>
      <c r="F1023" s="11">
        <v>0</v>
      </c>
      <c r="G1023" s="131">
        <v>0</v>
      </c>
      <c r="H1023" s="131">
        <v>1</v>
      </c>
      <c r="I1023" s="131">
        <v>0</v>
      </c>
      <c r="J1023" s="131">
        <v>0</v>
      </c>
      <c r="K1023" s="131">
        <v>0</v>
      </c>
      <c r="L1023" s="131">
        <v>1</v>
      </c>
      <c r="M1023" s="131"/>
      <c r="O1023" s="13" t="s">
        <v>9591</v>
      </c>
      <c r="P1023" s="13" t="s">
        <v>9592</v>
      </c>
    </row>
    <row r="1024" spans="2:16" ht="16.5" customHeight="1">
      <c r="B1024" s="9">
        <v>46198</v>
      </c>
      <c r="C1024" s="131" t="s">
        <v>9593</v>
      </c>
      <c r="D1024" s="131" t="s">
        <v>9584</v>
      </c>
      <c r="E1024" s="131">
        <v>13</v>
      </c>
      <c r="F1024" s="11">
        <v>0</v>
      </c>
      <c r="G1024" s="131">
        <v>0</v>
      </c>
      <c r="H1024" s="131">
        <v>0</v>
      </c>
      <c r="I1024" s="131">
        <v>0</v>
      </c>
      <c r="J1024" s="131">
        <v>0</v>
      </c>
      <c r="K1024" s="131">
        <v>0</v>
      </c>
      <c r="L1024" s="131">
        <v>0</v>
      </c>
      <c r="M1024" s="131"/>
    </row>
    <row r="1025" spans="2:16" ht="16.5" customHeight="1">
      <c r="B1025" s="9">
        <v>46198</v>
      </c>
      <c r="C1025" s="131" t="s">
        <v>9585</v>
      </c>
      <c r="D1025" s="131" t="s">
        <v>9255</v>
      </c>
      <c r="E1025" s="131">
        <v>6</v>
      </c>
      <c r="F1025" s="11">
        <v>6</v>
      </c>
      <c r="G1025" s="131">
        <v>0</v>
      </c>
      <c r="H1025" s="131">
        <v>0</v>
      </c>
      <c r="I1025" s="131">
        <v>0</v>
      </c>
      <c r="J1025" s="131">
        <v>0</v>
      </c>
      <c r="K1025" s="131">
        <v>0</v>
      </c>
      <c r="L1025" s="131">
        <v>0</v>
      </c>
      <c r="M1025" s="131"/>
    </row>
    <row r="1026" spans="2:16" ht="16.5" customHeight="1">
      <c r="B1026" s="9">
        <v>46199</v>
      </c>
      <c r="C1026" s="131" t="s">
        <v>635</v>
      </c>
      <c r="D1026" s="131" t="s">
        <v>9599</v>
      </c>
      <c r="E1026" s="131">
        <v>1</v>
      </c>
      <c r="F1026" s="11">
        <v>0</v>
      </c>
      <c r="G1026" s="131">
        <v>0</v>
      </c>
      <c r="H1026" s="131">
        <v>0</v>
      </c>
      <c r="I1026" s="131">
        <v>0</v>
      </c>
      <c r="J1026" s="131">
        <v>0</v>
      </c>
      <c r="K1026" s="131">
        <v>0</v>
      </c>
      <c r="L1026" s="131">
        <v>0</v>
      </c>
      <c r="M1026" s="131"/>
    </row>
    <row r="1027" spans="2:16" ht="16.5" customHeight="1">
      <c r="B1027" s="9">
        <v>46199</v>
      </c>
      <c r="C1027" s="131" t="s">
        <v>3130</v>
      </c>
      <c r="D1027" s="131" t="s">
        <v>9507</v>
      </c>
      <c r="E1027" s="131">
        <v>2</v>
      </c>
      <c r="F1027" s="11">
        <v>0</v>
      </c>
      <c r="G1027" s="131">
        <v>0</v>
      </c>
      <c r="H1027" s="131">
        <v>0</v>
      </c>
      <c r="I1027" s="131">
        <v>0</v>
      </c>
      <c r="J1027" s="131">
        <v>0</v>
      </c>
      <c r="K1027" s="131">
        <v>0</v>
      </c>
      <c r="L1027" s="131">
        <v>0</v>
      </c>
      <c r="M1027" s="131"/>
    </row>
    <row r="1028" spans="2:16" ht="16.5" customHeight="1">
      <c r="B1028" s="9">
        <v>46199</v>
      </c>
      <c r="C1028" s="131" t="s">
        <v>9604</v>
      </c>
      <c r="D1028" s="131" t="s">
        <v>9600</v>
      </c>
      <c r="E1028" s="131">
        <v>11</v>
      </c>
      <c r="F1028" s="11">
        <v>0</v>
      </c>
      <c r="G1028" s="131">
        <v>0</v>
      </c>
      <c r="H1028" s="131">
        <v>0</v>
      </c>
      <c r="I1028" s="131">
        <v>0</v>
      </c>
      <c r="J1028" s="131">
        <v>0</v>
      </c>
      <c r="K1028" s="131">
        <v>0</v>
      </c>
      <c r="L1028" s="131">
        <v>0</v>
      </c>
      <c r="M1028" s="131"/>
    </row>
    <row r="1029" spans="2:16" ht="16.5" customHeight="1">
      <c r="B1029" s="9">
        <v>46199</v>
      </c>
      <c r="C1029" s="131" t="s">
        <v>3904</v>
      </c>
      <c r="D1029" s="131" t="s">
        <v>9462</v>
      </c>
      <c r="E1029" s="131">
        <v>3</v>
      </c>
      <c r="F1029" s="11">
        <v>0</v>
      </c>
      <c r="G1029" s="131">
        <v>0</v>
      </c>
      <c r="H1029" s="131">
        <v>0</v>
      </c>
      <c r="I1029" s="131">
        <v>0</v>
      </c>
      <c r="J1029" s="131">
        <v>0</v>
      </c>
      <c r="K1029" s="131">
        <v>0</v>
      </c>
      <c r="L1029" s="131">
        <v>0</v>
      </c>
      <c r="M1029" s="131"/>
    </row>
    <row r="1030" spans="2:16" ht="16.5" customHeight="1">
      <c r="B1030" s="9">
        <v>46199</v>
      </c>
      <c r="C1030" s="131" t="s">
        <v>3904</v>
      </c>
      <c r="D1030" s="131" t="s">
        <v>9385</v>
      </c>
      <c r="E1030" s="131">
        <v>12</v>
      </c>
      <c r="F1030" s="11">
        <v>0</v>
      </c>
      <c r="G1030" s="131">
        <v>0</v>
      </c>
      <c r="H1030" s="131">
        <v>1</v>
      </c>
      <c r="I1030" s="131">
        <v>0</v>
      </c>
      <c r="J1030" s="131">
        <v>0</v>
      </c>
      <c r="K1030" s="131">
        <v>0</v>
      </c>
      <c r="L1030" s="131">
        <v>1</v>
      </c>
      <c r="M1030" s="131" t="s">
        <v>9607</v>
      </c>
      <c r="N1030" s="13" t="s">
        <v>9608</v>
      </c>
    </row>
    <row r="1031" spans="2:16" ht="16.5" customHeight="1">
      <c r="B1031" s="9">
        <v>46199</v>
      </c>
      <c r="C1031" s="131" t="s">
        <v>3904</v>
      </c>
      <c r="D1031" s="131" t="s">
        <v>9434</v>
      </c>
      <c r="E1031" s="131">
        <v>2</v>
      </c>
      <c r="F1031" s="11">
        <v>0</v>
      </c>
      <c r="G1031" s="131">
        <v>0</v>
      </c>
      <c r="H1031" s="131">
        <v>0</v>
      </c>
      <c r="I1031" s="131">
        <v>0</v>
      </c>
      <c r="J1031" s="131">
        <v>0</v>
      </c>
      <c r="K1031" s="131">
        <v>0</v>
      </c>
      <c r="L1031" s="131">
        <v>0</v>
      </c>
      <c r="M1031" s="131"/>
    </row>
    <row r="1032" spans="2:16">
      <c r="B1032" s="9">
        <v>46199</v>
      </c>
      <c r="C1032" s="131" t="s">
        <v>3904</v>
      </c>
      <c r="D1032" s="131" t="s">
        <v>9537</v>
      </c>
      <c r="E1032" s="131">
        <v>3</v>
      </c>
      <c r="F1032" s="11">
        <v>0</v>
      </c>
      <c r="G1032" s="131">
        <v>0</v>
      </c>
      <c r="H1032" s="131">
        <v>0</v>
      </c>
      <c r="I1032" s="131">
        <v>0</v>
      </c>
      <c r="J1032" s="131">
        <v>0</v>
      </c>
      <c r="K1032" s="131">
        <v>0</v>
      </c>
      <c r="L1032" s="131">
        <v>0</v>
      </c>
      <c r="M1032" s="131"/>
    </row>
    <row r="1033" spans="2:16">
      <c r="B1033" s="9">
        <v>46199</v>
      </c>
      <c r="C1033" s="131" t="s">
        <v>635</v>
      </c>
      <c r="D1033" s="131" t="s">
        <v>9601</v>
      </c>
      <c r="E1033" s="131">
        <v>1</v>
      </c>
      <c r="F1033" s="11">
        <v>0</v>
      </c>
      <c r="G1033" s="131">
        <v>0</v>
      </c>
      <c r="H1033" s="131">
        <v>0</v>
      </c>
      <c r="I1033" s="131">
        <v>0</v>
      </c>
      <c r="J1033" s="131">
        <v>0</v>
      </c>
      <c r="K1033" s="131">
        <v>0</v>
      </c>
      <c r="L1033" s="131">
        <v>0</v>
      </c>
      <c r="M1033" s="131"/>
    </row>
    <row r="1034" spans="2:16" ht="16.5" customHeight="1">
      <c r="B1034" s="9">
        <v>46199</v>
      </c>
      <c r="C1034" s="131" t="s">
        <v>3904</v>
      </c>
      <c r="D1034" s="131" t="s">
        <v>9538</v>
      </c>
      <c r="E1034" s="131">
        <v>4</v>
      </c>
      <c r="F1034" s="11">
        <v>0</v>
      </c>
      <c r="G1034" s="131">
        <v>0</v>
      </c>
      <c r="H1034" s="131">
        <v>0</v>
      </c>
      <c r="I1034" s="131">
        <v>0</v>
      </c>
      <c r="J1034" s="131">
        <v>0</v>
      </c>
      <c r="K1034" s="131">
        <v>0</v>
      </c>
      <c r="L1034" s="131">
        <v>0</v>
      </c>
      <c r="M1034" s="131"/>
    </row>
    <row r="1035" spans="2:16">
      <c r="B1035" s="9">
        <v>46199</v>
      </c>
      <c r="C1035" s="131" t="s">
        <v>3904</v>
      </c>
      <c r="D1035" s="131" t="s">
        <v>9486</v>
      </c>
      <c r="E1035" s="131">
        <v>1</v>
      </c>
      <c r="F1035" s="11">
        <v>0</v>
      </c>
      <c r="G1035" s="131">
        <v>0</v>
      </c>
      <c r="H1035" s="131">
        <v>0</v>
      </c>
      <c r="I1035" s="131">
        <v>0</v>
      </c>
      <c r="J1035" s="131">
        <v>0</v>
      </c>
      <c r="K1035" s="131">
        <v>0</v>
      </c>
      <c r="L1035" s="131">
        <v>0</v>
      </c>
      <c r="M1035" s="131"/>
    </row>
    <row r="1036" spans="2:16">
      <c r="B1036" s="9">
        <v>46199</v>
      </c>
      <c r="C1036" s="131" t="s">
        <v>3904</v>
      </c>
      <c r="D1036" s="131" t="s">
        <v>9463</v>
      </c>
      <c r="E1036" s="131">
        <v>7</v>
      </c>
      <c r="F1036" s="11">
        <v>0</v>
      </c>
      <c r="G1036" s="131">
        <v>0</v>
      </c>
      <c r="H1036" s="131">
        <v>0</v>
      </c>
      <c r="I1036" s="131">
        <v>0</v>
      </c>
      <c r="J1036" s="131">
        <v>0</v>
      </c>
      <c r="K1036" s="131">
        <v>0</v>
      </c>
      <c r="L1036" s="131">
        <v>0</v>
      </c>
      <c r="M1036" s="131"/>
    </row>
    <row r="1037" spans="2:16">
      <c r="B1037" s="9">
        <v>46199</v>
      </c>
      <c r="C1037" s="131" t="s">
        <v>3904</v>
      </c>
      <c r="D1037" s="131" t="s">
        <v>9437</v>
      </c>
      <c r="E1037" s="131">
        <v>12</v>
      </c>
      <c r="F1037" s="11">
        <v>2</v>
      </c>
      <c r="G1037" s="131">
        <v>0</v>
      </c>
      <c r="H1037" s="131">
        <v>1</v>
      </c>
      <c r="I1037" s="131">
        <v>0</v>
      </c>
      <c r="J1037" s="131">
        <v>0</v>
      </c>
      <c r="K1037" s="131">
        <v>0</v>
      </c>
      <c r="L1037" s="131">
        <v>1</v>
      </c>
      <c r="M1037" s="131" t="s">
        <v>9609</v>
      </c>
    </row>
    <row r="1038" spans="2:16">
      <c r="B1038" s="9">
        <v>46199</v>
      </c>
      <c r="C1038" s="131" t="s">
        <v>3904</v>
      </c>
      <c r="D1038" s="131" t="s">
        <v>9436</v>
      </c>
      <c r="E1038" s="131">
        <v>13</v>
      </c>
      <c r="F1038" s="11">
        <v>13</v>
      </c>
      <c r="G1038" s="131">
        <v>0</v>
      </c>
      <c r="H1038" s="131">
        <v>0</v>
      </c>
      <c r="I1038" s="131">
        <v>0</v>
      </c>
      <c r="J1038" s="131">
        <v>0</v>
      </c>
      <c r="K1038" s="131">
        <v>0</v>
      </c>
      <c r="L1038" s="131">
        <v>0</v>
      </c>
      <c r="M1038" s="131"/>
    </row>
    <row r="1039" spans="2:16">
      <c r="B1039" s="9">
        <v>46200</v>
      </c>
      <c r="C1039" s="131" t="s">
        <v>3904</v>
      </c>
      <c r="D1039" s="131" t="s">
        <v>9438</v>
      </c>
      <c r="E1039" s="131">
        <v>8</v>
      </c>
      <c r="F1039" s="11">
        <v>0</v>
      </c>
      <c r="G1039" s="131">
        <v>0</v>
      </c>
      <c r="H1039" s="131">
        <v>1</v>
      </c>
      <c r="I1039" s="131">
        <v>0</v>
      </c>
      <c r="J1039" s="131">
        <v>0</v>
      </c>
      <c r="K1039" s="131">
        <v>0</v>
      </c>
      <c r="L1039" s="131">
        <v>1</v>
      </c>
      <c r="M1039" s="131"/>
      <c r="O1039" s="13" t="s">
        <v>9622</v>
      </c>
      <c r="P1039" s="13" t="s">
        <v>9623</v>
      </c>
    </row>
    <row r="1040" spans="2:16">
      <c r="B1040" s="9">
        <v>46200</v>
      </c>
      <c r="C1040" s="131" t="s">
        <v>3904</v>
      </c>
      <c r="D1040" s="131" t="s">
        <v>9439</v>
      </c>
      <c r="E1040" s="131">
        <v>12</v>
      </c>
      <c r="F1040" s="11">
        <v>0</v>
      </c>
      <c r="G1040" s="131">
        <v>0</v>
      </c>
      <c r="H1040" s="131">
        <v>0</v>
      </c>
      <c r="I1040" s="131">
        <v>0</v>
      </c>
      <c r="J1040" s="131">
        <v>0</v>
      </c>
      <c r="K1040" s="131">
        <v>0</v>
      </c>
      <c r="L1040" s="131">
        <v>0</v>
      </c>
      <c r="M1040" s="131"/>
    </row>
    <row r="1041" spans="2:16">
      <c r="B1041" s="9">
        <v>46200</v>
      </c>
      <c r="C1041" s="131" t="s">
        <v>9615</v>
      </c>
      <c r="D1041" s="131" t="s">
        <v>9610</v>
      </c>
      <c r="E1041" s="131">
        <v>12</v>
      </c>
      <c r="F1041" s="11">
        <v>0</v>
      </c>
      <c r="G1041" s="131">
        <v>0</v>
      </c>
      <c r="H1041" s="131">
        <v>5</v>
      </c>
      <c r="I1041" s="131">
        <v>0</v>
      </c>
      <c r="J1041" s="131">
        <v>0</v>
      </c>
      <c r="K1041" s="131">
        <v>0</v>
      </c>
      <c r="L1041" s="131">
        <v>6</v>
      </c>
      <c r="M1041" s="131" t="s">
        <v>9623</v>
      </c>
    </row>
    <row r="1042" spans="2:16">
      <c r="B1042" s="9">
        <v>46200</v>
      </c>
      <c r="C1042" s="131" t="s">
        <v>3904</v>
      </c>
      <c r="D1042" s="131" t="s">
        <v>9436</v>
      </c>
      <c r="E1042" s="131">
        <v>13</v>
      </c>
      <c r="F1042" s="11">
        <v>0</v>
      </c>
      <c r="G1042" s="131">
        <v>0</v>
      </c>
      <c r="H1042" s="131">
        <v>1</v>
      </c>
      <c r="I1042" s="131">
        <v>0</v>
      </c>
      <c r="J1042" s="131">
        <v>0</v>
      </c>
      <c r="K1042" s="131">
        <v>0</v>
      </c>
      <c r="L1042" s="131">
        <v>1</v>
      </c>
      <c r="M1042" s="131" t="s">
        <v>9622</v>
      </c>
    </row>
    <row r="1043" spans="2:16">
      <c r="B1043" s="9">
        <v>46200</v>
      </c>
      <c r="C1043" s="131" t="s">
        <v>9616</v>
      </c>
      <c r="D1043" s="131" t="s">
        <v>9611</v>
      </c>
      <c r="E1043" s="131">
        <v>1</v>
      </c>
      <c r="F1043" s="11">
        <v>0</v>
      </c>
      <c r="G1043" s="131">
        <v>0</v>
      </c>
      <c r="H1043" s="131">
        <v>1</v>
      </c>
      <c r="I1043" s="131">
        <v>0</v>
      </c>
      <c r="J1043" s="131">
        <v>0</v>
      </c>
      <c r="K1043" s="131">
        <v>0</v>
      </c>
      <c r="L1043" s="131">
        <v>1</v>
      </c>
      <c r="M1043" s="131"/>
      <c r="O1043" s="13" t="s">
        <v>9624</v>
      </c>
      <c r="P1043" s="13" t="s">
        <v>9622</v>
      </c>
    </row>
    <row r="1044" spans="2:16" ht="16.5" customHeight="1">
      <c r="B1044" s="9">
        <v>46200</v>
      </c>
      <c r="C1044" s="131" t="s">
        <v>9615</v>
      </c>
      <c r="D1044" s="131" t="s">
        <v>9614</v>
      </c>
      <c r="E1044" s="131">
        <v>8</v>
      </c>
      <c r="F1044" s="11">
        <v>8</v>
      </c>
      <c r="G1044" s="131">
        <v>0</v>
      </c>
      <c r="H1044" s="131">
        <v>0</v>
      </c>
      <c r="I1044" s="131">
        <v>0</v>
      </c>
      <c r="J1044" s="131">
        <v>0</v>
      </c>
      <c r="K1044" s="131">
        <v>0</v>
      </c>
      <c r="L1044" s="131">
        <v>0</v>
      </c>
      <c r="M1044" s="131"/>
    </row>
    <row r="1045" spans="2:16">
      <c r="B1045" s="9">
        <v>46201</v>
      </c>
      <c r="C1045" s="131" t="s">
        <v>3904</v>
      </c>
      <c r="D1045" s="131" t="s">
        <v>9516</v>
      </c>
      <c r="E1045" s="131">
        <v>1</v>
      </c>
      <c r="F1045" s="11">
        <v>0</v>
      </c>
      <c r="G1045" s="131">
        <v>0</v>
      </c>
      <c r="H1045" s="131">
        <v>0</v>
      </c>
      <c r="I1045" s="131">
        <v>0</v>
      </c>
      <c r="J1045" s="131">
        <v>0</v>
      </c>
      <c r="K1045" s="131">
        <v>0</v>
      </c>
      <c r="L1045" s="131">
        <v>0</v>
      </c>
      <c r="M1045" s="131"/>
    </row>
    <row r="1046" spans="2:16">
      <c r="B1046" s="9">
        <v>46201</v>
      </c>
      <c r="C1046" s="131" t="s">
        <v>3904</v>
      </c>
      <c r="D1046" s="131" t="s">
        <v>9255</v>
      </c>
      <c r="E1046" s="131">
        <v>6</v>
      </c>
      <c r="F1046" s="11">
        <v>0</v>
      </c>
      <c r="G1046" s="11">
        <v>0</v>
      </c>
      <c r="H1046" s="11">
        <v>0</v>
      </c>
      <c r="I1046" s="11">
        <v>0</v>
      </c>
      <c r="J1046" s="11">
        <v>0</v>
      </c>
      <c r="K1046" s="11">
        <v>0</v>
      </c>
      <c r="L1046" s="11">
        <v>0</v>
      </c>
      <c r="M1046" s="131"/>
    </row>
    <row r="1047" spans="2:16">
      <c r="B1047" s="9">
        <v>46201</v>
      </c>
      <c r="C1047" s="131" t="s">
        <v>9616</v>
      </c>
      <c r="D1047" s="131" t="s">
        <v>9612</v>
      </c>
      <c r="E1047" s="131">
        <v>3</v>
      </c>
      <c r="F1047" s="11">
        <v>0</v>
      </c>
      <c r="G1047" s="131">
        <v>0</v>
      </c>
      <c r="H1047" s="131">
        <v>1</v>
      </c>
      <c r="I1047" s="131">
        <v>0</v>
      </c>
      <c r="J1047" s="131">
        <v>0</v>
      </c>
      <c r="K1047" s="131">
        <v>0</v>
      </c>
      <c r="L1047" s="131">
        <v>1</v>
      </c>
      <c r="M1047" s="131" t="s">
        <v>9625</v>
      </c>
      <c r="N1047" s="13" t="s">
        <v>9622</v>
      </c>
    </row>
    <row r="1048" spans="2:16" ht="16.5" customHeight="1">
      <c r="B1048" s="9">
        <v>46201</v>
      </c>
      <c r="C1048" s="131" t="s">
        <v>9615</v>
      </c>
      <c r="D1048" s="131" t="s">
        <v>9613</v>
      </c>
      <c r="E1048" s="131">
        <v>12</v>
      </c>
      <c r="F1048" s="11">
        <v>3</v>
      </c>
      <c r="G1048" s="131">
        <v>0</v>
      </c>
      <c r="H1048" s="131">
        <v>8</v>
      </c>
      <c r="I1048" s="131">
        <v>0</v>
      </c>
      <c r="J1048" s="131">
        <v>0</v>
      </c>
      <c r="K1048" s="131">
        <v>0</v>
      </c>
      <c r="L1048" s="131">
        <v>8</v>
      </c>
      <c r="M1048" s="131" t="s">
        <v>9625</v>
      </c>
      <c r="N1048" s="13" t="s">
        <v>9626</v>
      </c>
    </row>
    <row r="1049" spans="2:16">
      <c r="B1049" s="9">
        <v>46201</v>
      </c>
      <c r="C1049" s="131" t="s">
        <v>9615</v>
      </c>
      <c r="D1049" s="131" t="s">
        <v>9627</v>
      </c>
      <c r="E1049" s="3">
        <v>12</v>
      </c>
      <c r="F1049" s="11">
        <v>2</v>
      </c>
      <c r="G1049" s="131">
        <v>0</v>
      </c>
      <c r="H1049" s="131">
        <v>6</v>
      </c>
      <c r="I1049" s="131">
        <v>0</v>
      </c>
      <c r="J1049" s="131">
        <v>0</v>
      </c>
      <c r="K1049" s="131">
        <v>0</v>
      </c>
      <c r="L1049" s="131">
        <v>6</v>
      </c>
      <c r="M1049" s="131" t="s">
        <v>9628</v>
      </c>
      <c r="N1049" s="13" t="s">
        <v>9623</v>
      </c>
    </row>
    <row r="1050" spans="2:16">
      <c r="B1050" s="9">
        <v>46201</v>
      </c>
      <c r="C1050" s="131" t="s">
        <v>6692</v>
      </c>
      <c r="D1050" s="131" t="s">
        <v>9630</v>
      </c>
      <c r="E1050" s="3">
        <v>13</v>
      </c>
      <c r="F1050" s="11">
        <v>0</v>
      </c>
      <c r="G1050" s="131">
        <v>0</v>
      </c>
      <c r="H1050" s="131">
        <v>0</v>
      </c>
      <c r="I1050" s="131">
        <v>0</v>
      </c>
      <c r="J1050" s="131">
        <v>0</v>
      </c>
      <c r="K1050" s="131">
        <v>0</v>
      </c>
      <c r="L1050" s="131">
        <v>0</v>
      </c>
      <c r="M1050" s="131"/>
    </row>
    <row r="1051" spans="2:16">
      <c r="B1051" s="9">
        <v>46201</v>
      </c>
      <c r="C1051" s="131" t="s">
        <v>9634</v>
      </c>
      <c r="D1051" s="131" t="s">
        <v>9631</v>
      </c>
      <c r="E1051" s="3">
        <v>3</v>
      </c>
      <c r="F1051" s="11">
        <v>0</v>
      </c>
      <c r="G1051" s="131">
        <v>0</v>
      </c>
      <c r="H1051" s="131">
        <v>0</v>
      </c>
      <c r="I1051" s="131">
        <v>0</v>
      </c>
      <c r="J1051" s="131">
        <v>0</v>
      </c>
      <c r="K1051" s="131">
        <v>0</v>
      </c>
      <c r="L1051" s="131">
        <v>0</v>
      </c>
      <c r="M1051" s="131"/>
    </row>
    <row r="1052" spans="2:16">
      <c r="B1052" s="9">
        <v>46201</v>
      </c>
      <c r="C1052" s="131" t="s">
        <v>9636</v>
      </c>
      <c r="D1052" s="131" t="s">
        <v>9506</v>
      </c>
      <c r="E1052" s="3">
        <v>3</v>
      </c>
      <c r="F1052" s="11">
        <v>1</v>
      </c>
      <c r="G1052" s="131">
        <v>0</v>
      </c>
      <c r="H1052" s="131">
        <v>3</v>
      </c>
      <c r="I1052" s="131">
        <v>0</v>
      </c>
      <c r="J1052" s="131">
        <v>0</v>
      </c>
      <c r="K1052" s="131">
        <v>0</v>
      </c>
      <c r="L1052" s="131">
        <v>3</v>
      </c>
      <c r="M1052" s="131" t="s">
        <v>9638</v>
      </c>
      <c r="N1052" s="13" t="s">
        <v>9639</v>
      </c>
    </row>
    <row r="1053" spans="2:16">
      <c r="B1053" s="9">
        <v>46201</v>
      </c>
      <c r="C1053" s="131" t="s">
        <v>9635</v>
      </c>
      <c r="D1053" s="131" t="s">
        <v>9632</v>
      </c>
      <c r="E1053" s="3">
        <v>4</v>
      </c>
      <c r="F1053" s="11">
        <v>0</v>
      </c>
      <c r="G1053" s="131">
        <v>0</v>
      </c>
      <c r="H1053" s="131">
        <v>2</v>
      </c>
      <c r="I1053" s="131">
        <v>0</v>
      </c>
      <c r="J1053" s="131">
        <v>0</v>
      </c>
      <c r="K1053" s="131">
        <v>0</v>
      </c>
      <c r="L1053" s="131">
        <v>2</v>
      </c>
      <c r="M1053" s="131"/>
      <c r="O1053" s="13" t="s">
        <v>9640</v>
      </c>
      <c r="P1053" s="13" t="s">
        <v>9637</v>
      </c>
    </row>
    <row r="1054" spans="2:16" ht="16.5" customHeight="1">
      <c r="B1054" s="9">
        <v>46202</v>
      </c>
      <c r="C1054" s="131" t="s">
        <v>9654</v>
      </c>
      <c r="D1054" s="3" t="s">
        <v>9651</v>
      </c>
      <c r="E1054" s="3">
        <v>1</v>
      </c>
      <c r="F1054" s="11">
        <v>0</v>
      </c>
      <c r="G1054" s="3">
        <v>0</v>
      </c>
      <c r="H1054" s="3">
        <v>0</v>
      </c>
      <c r="I1054" s="3">
        <v>24</v>
      </c>
      <c r="J1054" s="3">
        <v>0</v>
      </c>
      <c r="K1054" s="3">
        <v>0</v>
      </c>
      <c r="L1054" s="3">
        <v>24</v>
      </c>
      <c r="M1054" s="3"/>
    </row>
    <row r="1055" spans="2:16" ht="16.5" customHeight="1">
      <c r="B1055" s="9">
        <v>46202</v>
      </c>
      <c r="C1055" s="131" t="s">
        <v>3904</v>
      </c>
      <c r="D1055" s="3" t="s">
        <v>9479</v>
      </c>
      <c r="E1055" s="3">
        <v>4</v>
      </c>
      <c r="F1055" s="11">
        <v>0</v>
      </c>
      <c r="G1055" s="3">
        <v>0</v>
      </c>
      <c r="H1055" s="3">
        <v>2</v>
      </c>
      <c r="I1055" s="3">
        <v>0</v>
      </c>
      <c r="J1055" s="3">
        <v>0</v>
      </c>
      <c r="K1055" s="3">
        <v>0</v>
      </c>
      <c r="L1055" s="3">
        <v>2</v>
      </c>
      <c r="M1055" s="3"/>
      <c r="O1055" s="13" t="s">
        <v>9657</v>
      </c>
      <c r="P1055" s="13" t="s">
        <v>9657</v>
      </c>
    </row>
    <row r="1056" spans="2:16" ht="16.5" customHeight="1">
      <c r="B1056" s="9">
        <v>46202</v>
      </c>
      <c r="C1056" s="131" t="s">
        <v>9655</v>
      </c>
      <c r="D1056" s="3" t="s">
        <v>9652</v>
      </c>
      <c r="E1056" s="3">
        <v>3</v>
      </c>
      <c r="F1056" s="11">
        <v>0</v>
      </c>
      <c r="G1056" s="11">
        <v>0</v>
      </c>
      <c r="H1056" s="11">
        <v>0</v>
      </c>
      <c r="I1056" s="11">
        <v>0</v>
      </c>
      <c r="J1056" s="11">
        <v>0</v>
      </c>
      <c r="K1056" s="11">
        <v>0</v>
      </c>
      <c r="L1056" s="11">
        <v>0</v>
      </c>
      <c r="M1056" s="3"/>
    </row>
    <row r="1057" spans="2:16">
      <c r="B1057" s="9">
        <v>46202</v>
      </c>
      <c r="C1057" s="131" t="s">
        <v>9656</v>
      </c>
      <c r="D1057" s="3" t="s">
        <v>9653</v>
      </c>
      <c r="E1057" s="3">
        <v>2</v>
      </c>
      <c r="F1057" s="162">
        <v>0</v>
      </c>
      <c r="G1057" s="3">
        <v>0</v>
      </c>
      <c r="H1057" s="3">
        <v>0</v>
      </c>
      <c r="I1057" s="3">
        <v>0</v>
      </c>
      <c r="J1057" s="3">
        <v>0</v>
      </c>
      <c r="K1057" s="3">
        <v>0</v>
      </c>
      <c r="L1057" s="3">
        <v>0</v>
      </c>
      <c r="M1057" s="3"/>
    </row>
    <row r="1058" spans="2:16">
      <c r="B1058" s="9">
        <v>46202</v>
      </c>
      <c r="C1058" s="131" t="s">
        <v>3904</v>
      </c>
      <c r="D1058" s="3" t="s">
        <v>9555</v>
      </c>
      <c r="E1058" s="3">
        <v>1</v>
      </c>
      <c r="F1058" s="162">
        <v>0</v>
      </c>
      <c r="G1058" s="3">
        <v>0</v>
      </c>
      <c r="H1058" s="3">
        <v>0</v>
      </c>
      <c r="I1058" s="3">
        <v>0</v>
      </c>
      <c r="J1058" s="3">
        <v>0</v>
      </c>
      <c r="K1058" s="3">
        <v>0</v>
      </c>
      <c r="L1058" s="3">
        <v>0</v>
      </c>
      <c r="M1058" s="3"/>
    </row>
    <row r="1059" spans="2:16">
      <c r="B1059" s="9">
        <v>46202</v>
      </c>
      <c r="C1059" s="131" t="s">
        <v>3904</v>
      </c>
      <c r="D1059" s="3" t="s">
        <v>9509</v>
      </c>
      <c r="E1059" s="3">
        <v>2</v>
      </c>
      <c r="F1059" s="11">
        <v>2</v>
      </c>
      <c r="G1059" s="3">
        <v>0</v>
      </c>
      <c r="H1059" s="3">
        <v>0</v>
      </c>
      <c r="I1059" s="3">
        <v>0</v>
      </c>
      <c r="J1059" s="3">
        <v>0</v>
      </c>
      <c r="K1059" s="3">
        <v>0</v>
      </c>
      <c r="L1059" s="3">
        <v>0</v>
      </c>
      <c r="M1059" s="3"/>
    </row>
    <row r="1060" spans="2:16" ht="16.5" customHeight="1">
      <c r="B1060" s="9">
        <v>46202</v>
      </c>
      <c r="C1060" s="131" t="s">
        <v>3904</v>
      </c>
      <c r="D1060" s="3" t="s">
        <v>9418</v>
      </c>
      <c r="E1060" s="3">
        <v>1</v>
      </c>
      <c r="F1060" s="11">
        <v>1</v>
      </c>
      <c r="G1060" s="3">
        <v>0</v>
      </c>
      <c r="H1060" s="3">
        <v>0</v>
      </c>
      <c r="I1060" s="3">
        <v>0</v>
      </c>
      <c r="J1060" s="3">
        <v>0</v>
      </c>
      <c r="K1060" s="3">
        <v>0</v>
      </c>
      <c r="L1060" s="3">
        <v>0</v>
      </c>
      <c r="M1060" s="3"/>
    </row>
    <row r="1061" spans="2:16" ht="16.5" customHeight="1">
      <c r="B1061" s="9">
        <v>46203</v>
      </c>
      <c r="C1061" s="131" t="s">
        <v>3130</v>
      </c>
      <c r="D1061" s="3" t="s">
        <v>9256</v>
      </c>
      <c r="E1061" s="3">
        <v>10</v>
      </c>
      <c r="F1061" s="11">
        <v>0</v>
      </c>
      <c r="G1061" s="11">
        <v>0</v>
      </c>
      <c r="H1061" s="11">
        <v>0</v>
      </c>
      <c r="I1061" s="11">
        <v>0</v>
      </c>
      <c r="J1061" s="11">
        <v>0</v>
      </c>
      <c r="K1061" s="11">
        <v>0</v>
      </c>
      <c r="L1061" s="11">
        <v>0</v>
      </c>
      <c r="M1061" s="3"/>
      <c r="N1061" s="3"/>
      <c r="O1061" s="3"/>
      <c r="P1061" s="3"/>
    </row>
    <row r="1062" spans="2:16">
      <c r="B1062" s="9">
        <v>46203</v>
      </c>
      <c r="C1062" s="131" t="s">
        <v>3904</v>
      </c>
      <c r="D1062" s="3" t="s">
        <v>9509</v>
      </c>
      <c r="E1062" s="3">
        <v>2</v>
      </c>
      <c r="F1062" s="11">
        <v>0</v>
      </c>
      <c r="G1062" s="11">
        <v>0</v>
      </c>
      <c r="H1062" s="11">
        <v>0</v>
      </c>
      <c r="I1062" s="11">
        <v>0</v>
      </c>
      <c r="J1062" s="11">
        <v>0</v>
      </c>
      <c r="K1062" s="11">
        <v>0</v>
      </c>
      <c r="L1062" s="11">
        <v>0</v>
      </c>
      <c r="M1062" s="3"/>
    </row>
    <row r="1063" spans="2:16">
      <c r="B1063" s="9">
        <v>46203</v>
      </c>
      <c r="C1063" s="131" t="s">
        <v>7011</v>
      </c>
      <c r="D1063" s="3" t="s">
        <v>9649</v>
      </c>
      <c r="E1063" s="3">
        <v>12</v>
      </c>
      <c r="F1063" s="11">
        <v>2</v>
      </c>
      <c r="G1063" s="3">
        <v>0</v>
      </c>
      <c r="H1063" s="3">
        <v>6</v>
      </c>
      <c r="I1063" s="3">
        <v>0</v>
      </c>
      <c r="J1063" s="3">
        <v>0</v>
      </c>
      <c r="K1063" s="3">
        <v>0</v>
      </c>
      <c r="L1063" s="3">
        <v>6</v>
      </c>
      <c r="M1063" s="3" t="s">
        <v>9667</v>
      </c>
      <c r="N1063" s="13" t="s">
        <v>9667</v>
      </c>
      <c r="O1063" s="13" t="s">
        <v>9668</v>
      </c>
      <c r="P1063" s="13" t="s">
        <v>9667</v>
      </c>
    </row>
    <row r="1064" spans="2:16">
      <c r="B1064" s="9">
        <v>46203</v>
      </c>
      <c r="C1064" s="131" t="s">
        <v>3904</v>
      </c>
      <c r="D1064" s="3" t="s">
        <v>9467</v>
      </c>
      <c r="E1064" s="3">
        <v>2</v>
      </c>
      <c r="F1064" s="162">
        <v>0</v>
      </c>
      <c r="G1064" s="3">
        <v>0</v>
      </c>
      <c r="H1064" s="3">
        <v>0</v>
      </c>
      <c r="I1064" s="3">
        <v>0</v>
      </c>
      <c r="J1064" s="3">
        <v>0</v>
      </c>
      <c r="K1064" s="3">
        <v>0</v>
      </c>
      <c r="L1064" s="3">
        <v>0</v>
      </c>
      <c r="M1064" s="3"/>
    </row>
    <row r="1065" spans="2:16">
      <c r="B1065" s="9">
        <v>46203</v>
      </c>
      <c r="C1065" s="131" t="s">
        <v>3130</v>
      </c>
      <c r="D1065" s="3" t="s">
        <v>9443</v>
      </c>
      <c r="E1065" s="3">
        <v>13</v>
      </c>
      <c r="F1065" s="11">
        <v>0</v>
      </c>
      <c r="G1065" s="11">
        <v>0</v>
      </c>
      <c r="H1065" s="11">
        <v>0</v>
      </c>
      <c r="I1065" s="11">
        <v>0</v>
      </c>
      <c r="J1065" s="11">
        <v>0</v>
      </c>
      <c r="K1065" s="11">
        <v>0</v>
      </c>
      <c r="L1065" s="11">
        <v>0</v>
      </c>
      <c r="M1065" s="3"/>
    </row>
    <row r="1066" spans="2:16">
      <c r="B1066" s="9">
        <v>46203</v>
      </c>
      <c r="C1066" s="3" t="s">
        <v>3130</v>
      </c>
      <c r="D1066" s="3" t="s">
        <v>9441</v>
      </c>
      <c r="E1066" s="3">
        <v>1</v>
      </c>
      <c r="F1066" s="11">
        <v>0</v>
      </c>
      <c r="G1066" s="11">
        <v>0</v>
      </c>
      <c r="H1066" s="11">
        <v>0</v>
      </c>
      <c r="I1066" s="11">
        <v>0</v>
      </c>
      <c r="J1066" s="11">
        <v>0</v>
      </c>
      <c r="K1066" s="11">
        <v>0</v>
      </c>
      <c r="L1066" s="11">
        <v>0</v>
      </c>
      <c r="M1066" s="3"/>
    </row>
    <row r="1067" spans="2:16">
      <c r="B1067" s="9">
        <v>46203</v>
      </c>
      <c r="C1067" s="3" t="s">
        <v>3130</v>
      </c>
      <c r="D1067" s="3" t="s">
        <v>9444</v>
      </c>
      <c r="E1067" s="3">
        <v>4</v>
      </c>
      <c r="F1067" s="11">
        <v>0</v>
      </c>
      <c r="G1067" s="11">
        <v>0</v>
      </c>
      <c r="H1067" s="11">
        <v>0</v>
      </c>
      <c r="I1067" s="11">
        <v>0</v>
      </c>
      <c r="J1067" s="11">
        <v>0</v>
      </c>
      <c r="K1067" s="11">
        <v>0</v>
      </c>
      <c r="L1067" s="11">
        <v>0</v>
      </c>
      <c r="M1067" s="3"/>
    </row>
    <row r="1068" spans="2:16" ht="16.5" customHeight="1">
      <c r="B1068" s="9">
        <v>46203</v>
      </c>
      <c r="C1068" s="3" t="s">
        <v>3130</v>
      </c>
      <c r="D1068" s="3" t="s">
        <v>9464</v>
      </c>
      <c r="E1068" s="3">
        <v>3</v>
      </c>
      <c r="F1068" s="11">
        <v>0</v>
      </c>
      <c r="G1068" s="11">
        <v>0</v>
      </c>
      <c r="H1068" s="11">
        <v>0</v>
      </c>
      <c r="I1068" s="11">
        <v>0</v>
      </c>
      <c r="J1068" s="11">
        <v>0</v>
      </c>
      <c r="K1068" s="11">
        <v>0</v>
      </c>
      <c r="L1068" s="11">
        <v>0</v>
      </c>
      <c r="M1068" s="3"/>
    </row>
    <row r="1069" spans="2:16" ht="16.5" customHeight="1">
      <c r="B1069" s="9">
        <v>46203</v>
      </c>
      <c r="C1069" s="3" t="s">
        <v>3130</v>
      </c>
      <c r="D1069" s="3" t="s">
        <v>9658</v>
      </c>
      <c r="E1069" s="3">
        <v>2</v>
      </c>
      <c r="F1069" s="11">
        <v>0</v>
      </c>
      <c r="G1069" s="11">
        <v>0</v>
      </c>
      <c r="H1069" s="11">
        <v>0</v>
      </c>
      <c r="I1069" s="11">
        <v>0</v>
      </c>
      <c r="J1069" s="11">
        <v>0</v>
      </c>
      <c r="K1069" s="11">
        <v>0</v>
      </c>
      <c r="L1069" s="11">
        <v>0</v>
      </c>
      <c r="M1069" s="3"/>
    </row>
    <row r="1070" spans="2:16" ht="16.5" customHeight="1">
      <c r="B1070" s="9">
        <v>46203</v>
      </c>
      <c r="C1070" s="3" t="s">
        <v>7011</v>
      </c>
      <c r="D1070" s="3" t="s">
        <v>9659</v>
      </c>
      <c r="E1070" s="3">
        <v>3</v>
      </c>
      <c r="F1070" s="11">
        <v>0</v>
      </c>
      <c r="G1070" s="11">
        <v>0</v>
      </c>
      <c r="H1070" s="11">
        <v>0</v>
      </c>
      <c r="I1070" s="11">
        <v>0</v>
      </c>
      <c r="J1070" s="11">
        <v>0</v>
      </c>
      <c r="K1070" s="11">
        <v>0</v>
      </c>
      <c r="L1070" s="11">
        <v>0</v>
      </c>
      <c r="M1070" s="3"/>
    </row>
    <row r="1071" spans="2:16" ht="16.5" customHeight="1">
      <c r="B1071" s="9">
        <v>46203</v>
      </c>
      <c r="C1071" s="131" t="s">
        <v>7011</v>
      </c>
      <c r="D1071" s="3" t="s">
        <v>9660</v>
      </c>
      <c r="E1071" s="3">
        <v>12</v>
      </c>
      <c r="F1071" s="11">
        <v>0</v>
      </c>
      <c r="G1071" s="11">
        <v>0</v>
      </c>
      <c r="H1071" s="11">
        <v>0</v>
      </c>
      <c r="I1071" s="11">
        <v>0</v>
      </c>
      <c r="J1071" s="11">
        <v>0</v>
      </c>
      <c r="K1071" s="11">
        <v>0</v>
      </c>
      <c r="L1071" s="11">
        <v>0</v>
      </c>
      <c r="M1071" s="3"/>
    </row>
    <row r="1072" spans="2:16" ht="16.5" customHeight="1">
      <c r="B1072" s="9">
        <v>46203</v>
      </c>
      <c r="C1072" s="131" t="s">
        <v>7011</v>
      </c>
      <c r="D1072" s="3" t="s">
        <v>9669</v>
      </c>
      <c r="E1072" s="3">
        <v>2</v>
      </c>
      <c r="F1072" s="11">
        <v>0</v>
      </c>
      <c r="G1072" s="3">
        <v>0</v>
      </c>
      <c r="H1072" s="3">
        <v>1</v>
      </c>
      <c r="I1072" s="3">
        <v>0</v>
      </c>
      <c r="J1072" s="3">
        <v>0</v>
      </c>
      <c r="K1072" s="3">
        <v>0</v>
      </c>
      <c r="L1072" s="3">
        <v>1</v>
      </c>
      <c r="M1072" s="3" t="s">
        <v>9670</v>
      </c>
    </row>
    <row r="1073" spans="2:16">
      <c r="B1073" s="9">
        <v>46203</v>
      </c>
      <c r="C1073" s="131" t="s">
        <v>9661</v>
      </c>
      <c r="D1073" s="3" t="s">
        <v>9557</v>
      </c>
      <c r="E1073" s="3">
        <v>13</v>
      </c>
      <c r="F1073" s="11">
        <v>13</v>
      </c>
      <c r="G1073" s="3">
        <v>0</v>
      </c>
      <c r="H1073" s="3">
        <v>0</v>
      </c>
      <c r="I1073" s="3">
        <v>0</v>
      </c>
      <c r="J1073" s="3">
        <v>0</v>
      </c>
      <c r="K1073" s="3">
        <v>0</v>
      </c>
      <c r="L1073" s="3">
        <v>0</v>
      </c>
      <c r="M1073" s="3"/>
    </row>
    <row r="1074" spans="2:16">
      <c r="B1074" s="9">
        <v>46204</v>
      </c>
      <c r="C1074" s="131" t="s">
        <v>3130</v>
      </c>
      <c r="D1074" s="3" t="s">
        <v>9227</v>
      </c>
      <c r="E1074" s="3">
        <v>3</v>
      </c>
      <c r="F1074" s="162">
        <v>0</v>
      </c>
      <c r="G1074" s="3">
        <v>0</v>
      </c>
      <c r="H1074" s="3">
        <v>0</v>
      </c>
      <c r="I1074" s="3">
        <v>0</v>
      </c>
      <c r="J1074" s="3">
        <v>0</v>
      </c>
      <c r="K1074" s="3">
        <v>0</v>
      </c>
      <c r="L1074" s="3">
        <v>0</v>
      </c>
      <c r="M1074" s="3"/>
    </row>
    <row r="1075" spans="2:16" ht="16.5" customHeight="1">
      <c r="B1075" s="9">
        <v>46204</v>
      </c>
      <c r="C1075" s="131" t="s">
        <v>7011</v>
      </c>
      <c r="D1075" s="3" t="s">
        <v>9682</v>
      </c>
      <c r="E1075" s="3">
        <v>12</v>
      </c>
      <c r="F1075" s="11">
        <v>0</v>
      </c>
      <c r="G1075" s="3">
        <v>0</v>
      </c>
      <c r="H1075" s="3">
        <v>3</v>
      </c>
      <c r="I1075" s="3">
        <v>0</v>
      </c>
      <c r="J1075" s="3">
        <v>0</v>
      </c>
      <c r="K1075" s="3">
        <v>0</v>
      </c>
      <c r="L1075" s="3">
        <v>3</v>
      </c>
      <c r="M1075" s="3" t="s">
        <v>9698</v>
      </c>
    </row>
    <row r="1076" spans="2:16">
      <c r="B1076" s="9">
        <v>46204</v>
      </c>
      <c r="C1076" s="131" t="s">
        <v>6897</v>
      </c>
      <c r="D1076" s="3" t="s">
        <v>9683</v>
      </c>
      <c r="E1076" s="3">
        <v>5</v>
      </c>
      <c r="F1076" s="11">
        <v>0</v>
      </c>
      <c r="G1076" s="3">
        <v>0</v>
      </c>
      <c r="H1076" s="3">
        <v>6</v>
      </c>
      <c r="I1076" s="3">
        <v>1</v>
      </c>
      <c r="J1076" s="3">
        <v>0</v>
      </c>
      <c r="K1076" s="3">
        <v>0</v>
      </c>
      <c r="L1076" s="3">
        <v>7</v>
      </c>
      <c r="M1076" s="3" t="s">
        <v>9699</v>
      </c>
      <c r="O1076" s="13" t="s">
        <v>9702</v>
      </c>
      <c r="P1076" s="13" t="s">
        <v>9698</v>
      </c>
    </row>
    <row r="1077" spans="2:16">
      <c r="B1077" s="9">
        <v>46204</v>
      </c>
      <c r="C1077" s="3" t="s">
        <v>6897</v>
      </c>
      <c r="D1077" s="3" t="s">
        <v>9684</v>
      </c>
      <c r="E1077" s="3">
        <v>7</v>
      </c>
      <c r="F1077" s="11">
        <v>0</v>
      </c>
      <c r="G1077" s="3">
        <v>0</v>
      </c>
      <c r="H1077" s="3">
        <v>5</v>
      </c>
      <c r="I1077" s="3">
        <v>0</v>
      </c>
      <c r="J1077" s="3">
        <v>0</v>
      </c>
      <c r="K1077" s="3">
        <v>0</v>
      </c>
      <c r="L1077" s="3">
        <v>5</v>
      </c>
      <c r="M1077" s="3" t="s">
        <v>9700</v>
      </c>
      <c r="O1077" s="13" t="s">
        <v>9701</v>
      </c>
      <c r="P1077" s="13" t="s">
        <v>9698</v>
      </c>
    </row>
    <row r="1078" spans="2:16">
      <c r="B1078" s="9">
        <v>46204</v>
      </c>
      <c r="C1078" s="3" t="s">
        <v>635</v>
      </c>
      <c r="D1078" s="3" t="s">
        <v>9685</v>
      </c>
      <c r="E1078" s="3">
        <v>3</v>
      </c>
      <c r="F1078" s="11">
        <v>0</v>
      </c>
      <c r="G1078" s="3">
        <v>0</v>
      </c>
      <c r="H1078" s="3">
        <v>1</v>
      </c>
      <c r="I1078" s="3">
        <v>0</v>
      </c>
      <c r="J1078" s="3">
        <v>0</v>
      </c>
      <c r="K1078" s="3">
        <v>0</v>
      </c>
      <c r="L1078" s="3">
        <v>1</v>
      </c>
      <c r="M1078" s="3"/>
      <c r="O1078" s="13" t="s">
        <v>9698</v>
      </c>
      <c r="P1078" s="13" t="s">
        <v>9700</v>
      </c>
    </row>
    <row r="1079" spans="2:16">
      <c r="B1079" s="9">
        <v>46204</v>
      </c>
      <c r="C1079" s="131" t="s">
        <v>635</v>
      </c>
      <c r="D1079" s="3" t="s">
        <v>9686</v>
      </c>
      <c r="E1079" s="3">
        <v>11</v>
      </c>
      <c r="F1079" s="11">
        <v>0</v>
      </c>
      <c r="G1079" s="3">
        <v>0</v>
      </c>
      <c r="H1079" s="3">
        <v>1</v>
      </c>
      <c r="I1079" s="3">
        <v>0</v>
      </c>
      <c r="J1079" s="3">
        <v>0</v>
      </c>
      <c r="K1079" s="3">
        <v>0</v>
      </c>
      <c r="L1079" s="3">
        <v>1</v>
      </c>
      <c r="M1079" s="3" t="s">
        <v>9703</v>
      </c>
      <c r="N1079" s="13" t="s">
        <v>9702</v>
      </c>
    </row>
    <row r="1080" spans="2:16" ht="16.5" customHeight="1">
      <c r="B1080" s="9">
        <v>46204</v>
      </c>
      <c r="C1080" s="131" t="s">
        <v>635</v>
      </c>
      <c r="D1080" s="3" t="s">
        <v>9687</v>
      </c>
      <c r="E1080" s="3">
        <v>7</v>
      </c>
      <c r="F1080" s="162">
        <v>0</v>
      </c>
      <c r="G1080" s="3">
        <v>0</v>
      </c>
      <c r="H1080" s="3">
        <v>0</v>
      </c>
      <c r="I1080" s="3">
        <v>0</v>
      </c>
      <c r="J1080" s="3">
        <v>0</v>
      </c>
      <c r="K1080" s="3">
        <v>0</v>
      </c>
      <c r="L1080" s="3">
        <v>0</v>
      </c>
      <c r="M1080" s="3"/>
    </row>
    <row r="1081" spans="2:16" ht="16.5" customHeight="1">
      <c r="B1081" s="9">
        <v>46204</v>
      </c>
      <c r="C1081" s="131" t="s">
        <v>635</v>
      </c>
      <c r="D1081" s="3" t="s">
        <v>9688</v>
      </c>
      <c r="E1081" s="3">
        <v>12</v>
      </c>
      <c r="F1081" s="11">
        <v>0</v>
      </c>
      <c r="G1081" s="11">
        <v>0</v>
      </c>
      <c r="H1081" s="11">
        <v>0</v>
      </c>
      <c r="I1081" s="11">
        <v>0</v>
      </c>
      <c r="J1081" s="11">
        <v>0</v>
      </c>
      <c r="K1081" s="11">
        <v>0</v>
      </c>
      <c r="L1081" s="11">
        <v>0</v>
      </c>
      <c r="M1081" s="3"/>
    </row>
    <row r="1082" spans="2:16">
      <c r="B1082" s="9">
        <v>46204</v>
      </c>
      <c r="C1082" s="131" t="s">
        <v>7011</v>
      </c>
      <c r="D1082" s="3" t="s">
        <v>9689</v>
      </c>
      <c r="E1082" s="3">
        <v>1</v>
      </c>
      <c r="F1082" s="11">
        <v>0</v>
      </c>
      <c r="G1082" s="11">
        <v>0</v>
      </c>
      <c r="H1082" s="11">
        <v>0</v>
      </c>
      <c r="I1082" s="11">
        <v>0</v>
      </c>
      <c r="J1082" s="11">
        <v>0</v>
      </c>
      <c r="K1082" s="11">
        <v>0</v>
      </c>
      <c r="L1082" s="11">
        <v>0</v>
      </c>
      <c r="M1082" s="3"/>
    </row>
    <row r="1083" spans="2:16">
      <c r="B1083" s="9">
        <v>46204</v>
      </c>
      <c r="C1083" s="131" t="s">
        <v>635</v>
      </c>
      <c r="D1083" s="3" t="s">
        <v>9690</v>
      </c>
      <c r="E1083" s="3">
        <v>1</v>
      </c>
      <c r="F1083" s="11">
        <v>0</v>
      </c>
      <c r="G1083" s="3">
        <v>0</v>
      </c>
      <c r="H1083" s="3">
        <v>1</v>
      </c>
      <c r="I1083" s="3">
        <v>0</v>
      </c>
      <c r="J1083" s="3">
        <v>0</v>
      </c>
      <c r="K1083" s="3">
        <v>0</v>
      </c>
      <c r="L1083" s="3">
        <v>1</v>
      </c>
      <c r="M1083" s="3"/>
      <c r="O1083" s="13" t="s">
        <v>9702</v>
      </c>
      <c r="P1083" s="13" t="s">
        <v>9698</v>
      </c>
    </row>
    <row r="1084" spans="2:16">
      <c r="B1084" s="9">
        <v>46204</v>
      </c>
      <c r="C1084" s="131" t="s">
        <v>6692</v>
      </c>
      <c r="D1084" s="3" t="s">
        <v>9691</v>
      </c>
      <c r="E1084" s="3">
        <v>12</v>
      </c>
      <c r="F1084" s="11">
        <v>12</v>
      </c>
      <c r="G1084" s="3">
        <v>0</v>
      </c>
      <c r="H1084" s="3">
        <v>0</v>
      </c>
      <c r="I1084" s="3">
        <v>0</v>
      </c>
      <c r="J1084" s="3">
        <v>0</v>
      </c>
      <c r="K1084" s="3">
        <v>0</v>
      </c>
      <c r="L1084" s="3">
        <v>0</v>
      </c>
      <c r="M1084" s="3"/>
    </row>
    <row r="1085" spans="2:16">
      <c r="B1085" s="9">
        <v>46204</v>
      </c>
      <c r="C1085" s="131" t="s">
        <v>6692</v>
      </c>
      <c r="D1085" s="3" t="s">
        <v>9692</v>
      </c>
      <c r="E1085" s="3">
        <v>2</v>
      </c>
      <c r="F1085" s="11">
        <v>2</v>
      </c>
      <c r="G1085" s="3">
        <v>0</v>
      </c>
      <c r="H1085" s="3">
        <v>0</v>
      </c>
      <c r="I1085" s="3">
        <v>0</v>
      </c>
      <c r="J1085" s="3">
        <v>0</v>
      </c>
      <c r="K1085" s="3">
        <v>0</v>
      </c>
      <c r="L1085" s="3">
        <v>0</v>
      </c>
      <c r="M1085" s="3"/>
    </row>
    <row r="1086" spans="2:16">
      <c r="B1086" s="9">
        <v>46204</v>
      </c>
      <c r="C1086" s="131" t="s">
        <v>6692</v>
      </c>
      <c r="D1086" s="3" t="s">
        <v>9705</v>
      </c>
      <c r="E1086" s="3">
        <v>6</v>
      </c>
      <c r="F1086" s="11">
        <v>4</v>
      </c>
      <c r="G1086" s="3">
        <v>0</v>
      </c>
      <c r="H1086" s="3">
        <v>33</v>
      </c>
      <c r="I1086" s="3">
        <v>0</v>
      </c>
      <c r="J1086" s="3">
        <v>0</v>
      </c>
      <c r="K1086" s="3">
        <v>0</v>
      </c>
      <c r="L1086" s="3">
        <v>33</v>
      </c>
      <c r="M1086" s="3" t="s">
        <v>9698</v>
      </c>
      <c r="N1086" s="13" t="s">
        <v>9698</v>
      </c>
      <c r="O1086" s="13" t="s">
        <v>9701</v>
      </c>
      <c r="P1086" s="13" t="s">
        <v>9698</v>
      </c>
    </row>
    <row r="1087" spans="2:16">
      <c r="B1087" s="9">
        <v>46205</v>
      </c>
      <c r="C1087" s="131" t="s">
        <v>9724</v>
      </c>
      <c r="D1087" s="3" t="s">
        <v>9334</v>
      </c>
      <c r="E1087" s="3">
        <v>4</v>
      </c>
      <c r="F1087" s="11">
        <v>0</v>
      </c>
      <c r="G1087" s="3">
        <v>0</v>
      </c>
      <c r="H1087" s="3">
        <v>1</v>
      </c>
      <c r="I1087" s="3">
        <v>0</v>
      </c>
      <c r="J1087" s="3">
        <v>0</v>
      </c>
      <c r="K1087" s="3">
        <v>0</v>
      </c>
      <c r="L1087" s="3">
        <v>1</v>
      </c>
      <c r="M1087" s="3" t="s">
        <v>9729</v>
      </c>
    </row>
    <row r="1088" spans="2:16">
      <c r="B1088" s="9">
        <v>46205</v>
      </c>
      <c r="C1088" s="131" t="s">
        <v>9725</v>
      </c>
      <c r="D1088" s="3" t="s">
        <v>9713</v>
      </c>
      <c r="E1088" s="3">
        <v>1</v>
      </c>
      <c r="F1088" s="11">
        <v>0</v>
      </c>
      <c r="G1088" s="3">
        <v>0</v>
      </c>
      <c r="H1088" s="3">
        <v>1</v>
      </c>
      <c r="I1088" s="3">
        <v>0</v>
      </c>
      <c r="J1088" s="3">
        <v>0</v>
      </c>
      <c r="K1088" s="3">
        <v>0</v>
      </c>
      <c r="L1088" s="3">
        <v>1</v>
      </c>
      <c r="M1088" s="3" t="s">
        <v>9729</v>
      </c>
    </row>
    <row r="1089" spans="2:16">
      <c r="B1089" s="9">
        <v>46205</v>
      </c>
      <c r="C1089" s="131" t="s">
        <v>9726</v>
      </c>
      <c r="D1089" s="3" t="s">
        <v>9714</v>
      </c>
      <c r="E1089" s="3">
        <v>5</v>
      </c>
      <c r="F1089" s="162">
        <v>0</v>
      </c>
      <c r="G1089" s="3">
        <v>0</v>
      </c>
      <c r="H1089" s="3">
        <v>0</v>
      </c>
      <c r="I1089" s="3">
        <v>0</v>
      </c>
      <c r="J1089" s="3">
        <v>0</v>
      </c>
      <c r="K1089" s="3">
        <v>0</v>
      </c>
      <c r="L1089" s="3">
        <v>0</v>
      </c>
      <c r="M1089" s="3"/>
    </row>
    <row r="1090" spans="2:16">
      <c r="B1090" s="9">
        <v>46205</v>
      </c>
      <c r="C1090" s="131" t="s">
        <v>9727</v>
      </c>
      <c r="D1090" s="3" t="s">
        <v>9704</v>
      </c>
      <c r="E1090" s="3">
        <v>2</v>
      </c>
      <c r="F1090" s="11">
        <v>0</v>
      </c>
      <c r="G1090" s="131">
        <v>0</v>
      </c>
      <c r="H1090" s="131">
        <v>1</v>
      </c>
      <c r="I1090" s="131">
        <v>0</v>
      </c>
      <c r="J1090" s="131">
        <v>0</v>
      </c>
      <c r="K1090" s="3">
        <v>0</v>
      </c>
      <c r="L1090" s="131">
        <v>1</v>
      </c>
      <c r="M1090" s="3" t="s">
        <v>9730</v>
      </c>
    </row>
    <row r="1091" spans="2:16">
      <c r="B1091" s="9">
        <v>46205</v>
      </c>
      <c r="C1091" s="3" t="s">
        <v>6897</v>
      </c>
      <c r="D1091" s="3" t="s">
        <v>9715</v>
      </c>
      <c r="E1091" s="3">
        <v>1</v>
      </c>
      <c r="F1091" s="11">
        <v>0</v>
      </c>
      <c r="G1091" s="131">
        <v>0</v>
      </c>
      <c r="H1091" s="131">
        <v>2</v>
      </c>
      <c r="I1091" s="131">
        <v>0</v>
      </c>
      <c r="J1091" s="131">
        <v>0</v>
      </c>
      <c r="K1091" s="3">
        <v>0</v>
      </c>
      <c r="L1091" s="131">
        <v>2</v>
      </c>
      <c r="M1091" s="3" t="s">
        <v>9730</v>
      </c>
      <c r="N1091" s="13" t="s">
        <v>9731</v>
      </c>
      <c r="O1091" s="13" t="s">
        <v>9730</v>
      </c>
      <c r="P1091" s="13" t="s">
        <v>9730</v>
      </c>
    </row>
    <row r="1092" spans="2:16">
      <c r="B1092" s="9">
        <v>46205</v>
      </c>
      <c r="C1092" s="131" t="s">
        <v>9728</v>
      </c>
      <c r="D1092" s="3" t="s">
        <v>9716</v>
      </c>
      <c r="E1092" s="3">
        <v>1</v>
      </c>
      <c r="F1092" s="11">
        <v>1</v>
      </c>
      <c r="G1092" s="3">
        <v>0</v>
      </c>
      <c r="H1092" s="3">
        <v>0</v>
      </c>
      <c r="I1092" s="3">
        <v>0</v>
      </c>
      <c r="J1092" s="3">
        <v>0</v>
      </c>
      <c r="K1092" s="3">
        <v>0</v>
      </c>
      <c r="L1092" s="3">
        <v>0</v>
      </c>
      <c r="M1092" s="3"/>
    </row>
    <row r="1093" spans="2:16">
      <c r="B1093" s="9">
        <v>46206</v>
      </c>
      <c r="C1093" s="131" t="s">
        <v>635</v>
      </c>
      <c r="D1093" s="3" t="s">
        <v>9735</v>
      </c>
      <c r="E1093" s="3">
        <v>13</v>
      </c>
      <c r="F1093" s="11">
        <v>0</v>
      </c>
      <c r="G1093" s="11">
        <v>0</v>
      </c>
      <c r="H1093" s="11">
        <v>0</v>
      </c>
      <c r="I1093" s="11">
        <v>0</v>
      </c>
      <c r="J1093" s="11">
        <v>0</v>
      </c>
      <c r="K1093" s="11">
        <v>0</v>
      </c>
      <c r="L1093" s="11">
        <v>0</v>
      </c>
      <c r="M1093" s="3"/>
    </row>
    <row r="1094" spans="2:16">
      <c r="B1094" s="9">
        <v>46206</v>
      </c>
      <c r="C1094" s="131" t="s">
        <v>6692</v>
      </c>
      <c r="D1094" s="3" t="s">
        <v>9614</v>
      </c>
      <c r="E1094" s="3">
        <v>8</v>
      </c>
      <c r="F1094" s="11">
        <v>0</v>
      </c>
      <c r="G1094" s="131">
        <v>0</v>
      </c>
      <c r="H1094" s="131">
        <v>3</v>
      </c>
      <c r="I1094" s="131">
        <v>0</v>
      </c>
      <c r="J1094" s="131">
        <v>0</v>
      </c>
      <c r="K1094" s="3">
        <v>0</v>
      </c>
      <c r="L1094" s="131">
        <v>3</v>
      </c>
      <c r="M1094" s="3"/>
    </row>
    <row r="1095" spans="2:16" ht="16.5" customHeight="1">
      <c r="B1095" s="9">
        <v>46206</v>
      </c>
      <c r="C1095" s="131" t="s">
        <v>3130</v>
      </c>
      <c r="D1095" s="3" t="s">
        <v>9413</v>
      </c>
      <c r="E1095" s="3">
        <v>5</v>
      </c>
      <c r="F1095" s="11">
        <v>0</v>
      </c>
      <c r="G1095" s="11">
        <v>0</v>
      </c>
      <c r="H1095" s="11">
        <v>0</v>
      </c>
      <c r="I1095" s="11">
        <v>0</v>
      </c>
      <c r="J1095" s="11">
        <v>0</v>
      </c>
      <c r="K1095" s="11">
        <v>0</v>
      </c>
      <c r="L1095" s="11">
        <v>0</v>
      </c>
      <c r="M1095" s="3"/>
    </row>
    <row r="1096" spans="2:16" ht="16.5" customHeight="1">
      <c r="B1096" s="9">
        <v>46206</v>
      </c>
      <c r="C1096" s="131" t="s">
        <v>6692</v>
      </c>
      <c r="D1096" s="3" t="s">
        <v>9736</v>
      </c>
      <c r="E1096" s="3">
        <v>1</v>
      </c>
      <c r="F1096" s="11">
        <v>0</v>
      </c>
      <c r="G1096" s="11">
        <v>0</v>
      </c>
      <c r="H1096" s="11">
        <v>0</v>
      </c>
      <c r="I1096" s="11">
        <v>0</v>
      </c>
      <c r="J1096" s="11">
        <v>0</v>
      </c>
      <c r="K1096" s="11">
        <v>0</v>
      </c>
      <c r="L1096" s="11">
        <v>0</v>
      </c>
      <c r="M1096" s="3"/>
    </row>
    <row r="1097" spans="2:16">
      <c r="B1097" s="9">
        <v>46206</v>
      </c>
      <c r="C1097" s="131" t="s">
        <v>6692</v>
      </c>
      <c r="D1097" s="3" t="s">
        <v>9737</v>
      </c>
      <c r="E1097" s="3">
        <v>13</v>
      </c>
      <c r="F1097" s="11">
        <v>0</v>
      </c>
      <c r="G1097" s="11">
        <v>0</v>
      </c>
      <c r="H1097" s="11">
        <v>0</v>
      </c>
      <c r="I1097" s="11">
        <v>0</v>
      </c>
      <c r="J1097" s="11">
        <v>0</v>
      </c>
      <c r="K1097" s="11">
        <v>0</v>
      </c>
      <c r="L1097" s="11">
        <v>0</v>
      </c>
      <c r="M1097" s="3"/>
    </row>
    <row r="1098" spans="2:16">
      <c r="B1098" s="9">
        <v>46206</v>
      </c>
      <c r="C1098" s="131" t="s">
        <v>9743</v>
      </c>
      <c r="D1098" s="3" t="s">
        <v>9738</v>
      </c>
      <c r="E1098" s="3">
        <v>10</v>
      </c>
      <c r="F1098" s="11">
        <v>0</v>
      </c>
      <c r="G1098" s="11">
        <v>0</v>
      </c>
      <c r="H1098" s="11">
        <v>0</v>
      </c>
      <c r="I1098" s="11">
        <v>0</v>
      </c>
      <c r="J1098" s="11">
        <v>0</v>
      </c>
      <c r="K1098" s="11">
        <v>0</v>
      </c>
      <c r="L1098" s="11">
        <v>0</v>
      </c>
      <c r="M1098" s="3"/>
    </row>
    <row r="1099" spans="2:16">
      <c r="B1099" s="9">
        <v>46206</v>
      </c>
      <c r="C1099" s="131" t="s">
        <v>9743</v>
      </c>
      <c r="D1099" s="3" t="s">
        <v>9741</v>
      </c>
      <c r="E1099" s="3">
        <v>12</v>
      </c>
      <c r="F1099" s="11">
        <v>12</v>
      </c>
      <c r="G1099" s="131">
        <v>0</v>
      </c>
      <c r="H1099" s="131">
        <v>38</v>
      </c>
      <c r="I1099" s="131">
        <v>0</v>
      </c>
      <c r="J1099" s="131">
        <v>0</v>
      </c>
      <c r="K1099" s="3">
        <v>0</v>
      </c>
      <c r="L1099" s="131">
        <v>38</v>
      </c>
      <c r="M1099" s="3" t="s">
        <v>9764</v>
      </c>
      <c r="N1099" s="13" t="s">
        <v>9767</v>
      </c>
      <c r="O1099" s="13" t="s">
        <v>9767</v>
      </c>
      <c r="P1099" s="13" t="s">
        <v>9767</v>
      </c>
    </row>
    <row r="1100" spans="2:16">
      <c r="B1100" s="9">
        <v>46206</v>
      </c>
      <c r="C1100" s="131" t="s">
        <v>9744</v>
      </c>
      <c r="D1100" s="3" t="s">
        <v>9742</v>
      </c>
      <c r="E1100" s="3">
        <v>3</v>
      </c>
      <c r="F1100" s="11">
        <v>3</v>
      </c>
      <c r="G1100" s="131">
        <v>0</v>
      </c>
      <c r="H1100" s="131">
        <v>0</v>
      </c>
      <c r="I1100" s="131">
        <v>0</v>
      </c>
      <c r="J1100" s="131">
        <v>0</v>
      </c>
      <c r="K1100" s="131">
        <v>0</v>
      </c>
      <c r="L1100" s="131">
        <v>0</v>
      </c>
      <c r="M1100" s="3"/>
    </row>
    <row r="1101" spans="2:16">
      <c r="B1101" s="9">
        <v>46207</v>
      </c>
      <c r="C1101" s="131" t="s">
        <v>635</v>
      </c>
      <c r="D1101" s="3" t="s">
        <v>9739</v>
      </c>
      <c r="E1101" s="3">
        <v>4</v>
      </c>
      <c r="F1101" s="11">
        <v>0</v>
      </c>
      <c r="G1101" s="3">
        <v>0</v>
      </c>
      <c r="H1101" s="3">
        <v>2</v>
      </c>
      <c r="I1101" s="3">
        <v>0</v>
      </c>
      <c r="J1101" s="3">
        <v>0</v>
      </c>
      <c r="K1101" s="3">
        <v>0</v>
      </c>
      <c r="L1101" s="3">
        <v>2</v>
      </c>
      <c r="M1101" s="3"/>
      <c r="O1101" s="13" t="s">
        <v>9764</v>
      </c>
      <c r="P1101" s="13" t="s">
        <v>9764</v>
      </c>
    </row>
    <row r="1102" spans="2:16">
      <c r="B1102" s="9">
        <v>46207</v>
      </c>
      <c r="C1102" s="131" t="s">
        <v>3904</v>
      </c>
      <c r="D1102" s="3" t="s">
        <v>9390</v>
      </c>
      <c r="E1102" s="3">
        <v>12</v>
      </c>
      <c r="F1102" s="11">
        <v>0</v>
      </c>
      <c r="G1102" s="11">
        <v>0</v>
      </c>
      <c r="H1102" s="11">
        <v>0</v>
      </c>
      <c r="I1102" s="11">
        <v>0</v>
      </c>
      <c r="J1102" s="11">
        <v>0</v>
      </c>
      <c r="K1102" s="11">
        <v>0</v>
      </c>
      <c r="L1102" s="11">
        <v>0</v>
      </c>
      <c r="M1102" s="3"/>
    </row>
    <row r="1103" spans="2:16">
      <c r="B1103" s="9">
        <v>46207</v>
      </c>
      <c r="C1103" s="131" t="s">
        <v>3904</v>
      </c>
      <c r="D1103" s="3" t="s">
        <v>9506</v>
      </c>
      <c r="E1103" s="3">
        <v>2</v>
      </c>
      <c r="F1103" s="11">
        <v>0</v>
      </c>
      <c r="G1103" s="11">
        <v>0</v>
      </c>
      <c r="H1103" s="11">
        <v>0</v>
      </c>
      <c r="I1103" s="11">
        <v>0</v>
      </c>
      <c r="J1103" s="11">
        <v>0</v>
      </c>
      <c r="K1103" s="11">
        <v>0</v>
      </c>
      <c r="L1103" s="11">
        <v>0</v>
      </c>
      <c r="M1103" s="3"/>
    </row>
    <row r="1104" spans="2:16">
      <c r="B1104" s="9">
        <v>46207</v>
      </c>
      <c r="C1104" s="131" t="s">
        <v>3130</v>
      </c>
      <c r="D1104" s="3" t="s">
        <v>9556</v>
      </c>
      <c r="E1104" s="3">
        <v>5</v>
      </c>
      <c r="F1104" s="11">
        <v>0</v>
      </c>
      <c r="G1104" s="3">
        <v>0</v>
      </c>
      <c r="H1104" s="3">
        <v>5</v>
      </c>
      <c r="I1104" s="3">
        <v>0</v>
      </c>
      <c r="J1104" s="3">
        <v>0</v>
      </c>
      <c r="K1104" s="3">
        <v>0</v>
      </c>
      <c r="L1104" s="3">
        <v>5</v>
      </c>
      <c r="M1104" s="3" t="s">
        <v>9765</v>
      </c>
    </row>
    <row r="1105" spans="2:16">
      <c r="B1105" s="9">
        <v>46207</v>
      </c>
      <c r="C1105" s="131" t="s">
        <v>9743</v>
      </c>
      <c r="D1105" s="3" t="s">
        <v>9740</v>
      </c>
      <c r="E1105" s="3">
        <v>3</v>
      </c>
      <c r="F1105" s="162">
        <v>0</v>
      </c>
      <c r="G1105" s="3">
        <v>0</v>
      </c>
      <c r="H1105" s="3">
        <v>0</v>
      </c>
      <c r="I1105" s="3">
        <v>0</v>
      </c>
      <c r="J1105" s="3">
        <v>0</v>
      </c>
      <c r="K1105" s="3">
        <v>0</v>
      </c>
      <c r="L1105" s="3">
        <v>0</v>
      </c>
      <c r="M1105" s="3"/>
    </row>
    <row r="1106" spans="2:16">
      <c r="B1106" s="9">
        <v>46207</v>
      </c>
      <c r="C1106" s="131" t="s">
        <v>9743</v>
      </c>
      <c r="D1106" s="3" t="s">
        <v>9766</v>
      </c>
      <c r="E1106" s="3">
        <v>12</v>
      </c>
      <c r="F1106" s="11">
        <v>2</v>
      </c>
      <c r="G1106" s="3">
        <v>0</v>
      </c>
      <c r="H1106" s="3">
        <v>4</v>
      </c>
      <c r="I1106" s="3">
        <v>0</v>
      </c>
      <c r="J1106" s="3">
        <v>0</v>
      </c>
      <c r="K1106" s="3">
        <v>0</v>
      </c>
      <c r="L1106" s="3">
        <v>4</v>
      </c>
      <c r="M1106" s="3" t="s">
        <v>9767</v>
      </c>
    </row>
    <row r="1107" spans="2:16" ht="16.5" customHeight="1">
      <c r="B1107" s="9">
        <v>46208</v>
      </c>
      <c r="C1107" s="131" t="s">
        <v>3904</v>
      </c>
      <c r="D1107" s="3" t="s">
        <v>9073</v>
      </c>
      <c r="E1107" s="3">
        <v>4</v>
      </c>
      <c r="F1107" s="162">
        <v>0</v>
      </c>
      <c r="G1107" s="3">
        <v>0</v>
      </c>
      <c r="H1107" s="3">
        <v>0</v>
      </c>
      <c r="I1107" s="3">
        <v>0</v>
      </c>
      <c r="J1107" s="3">
        <v>0</v>
      </c>
      <c r="K1107" s="3">
        <v>0</v>
      </c>
      <c r="L1107" s="3">
        <v>0</v>
      </c>
      <c r="M1107" s="3"/>
    </row>
    <row r="1108" spans="2:16">
      <c r="B1108" s="9">
        <v>46208</v>
      </c>
      <c r="C1108" s="131" t="s">
        <v>6692</v>
      </c>
      <c r="D1108" s="3" t="s">
        <v>9768</v>
      </c>
      <c r="E1108" s="3">
        <v>13</v>
      </c>
      <c r="F1108" s="162">
        <v>0</v>
      </c>
      <c r="G1108" s="3">
        <v>0</v>
      </c>
      <c r="H1108" s="3">
        <v>0</v>
      </c>
      <c r="I1108" s="3">
        <v>0</v>
      </c>
      <c r="J1108" s="3">
        <v>0</v>
      </c>
      <c r="K1108" s="3">
        <v>0</v>
      </c>
      <c r="L1108" s="3">
        <v>0</v>
      </c>
      <c r="M1108" s="3"/>
    </row>
    <row r="1109" spans="2:16">
      <c r="B1109" s="9">
        <v>46208</v>
      </c>
      <c r="C1109" s="131" t="s">
        <v>9805</v>
      </c>
      <c r="D1109" s="3" t="s">
        <v>9581</v>
      </c>
      <c r="E1109" s="3">
        <v>9</v>
      </c>
      <c r="F1109" s="11">
        <v>0</v>
      </c>
      <c r="G1109" s="11">
        <v>0</v>
      </c>
      <c r="H1109" s="11">
        <v>0</v>
      </c>
      <c r="I1109" s="11">
        <v>0</v>
      </c>
      <c r="J1109" s="11">
        <v>0</v>
      </c>
      <c r="K1109" s="11">
        <v>0</v>
      </c>
      <c r="L1109" s="11">
        <v>0</v>
      </c>
      <c r="M1109" s="3"/>
    </row>
    <row r="1110" spans="2:16">
      <c r="B1110" s="9">
        <v>46208</v>
      </c>
      <c r="C1110" s="131" t="s">
        <v>6692</v>
      </c>
      <c r="D1110" s="3" t="s">
        <v>9775</v>
      </c>
      <c r="E1110" s="3">
        <v>7</v>
      </c>
      <c r="F1110" s="11">
        <v>1</v>
      </c>
      <c r="G1110" s="3">
        <v>0</v>
      </c>
      <c r="H1110" s="3">
        <v>0</v>
      </c>
      <c r="I1110" s="3">
        <v>1</v>
      </c>
      <c r="J1110" s="3">
        <v>0</v>
      </c>
      <c r="K1110" s="3">
        <v>0</v>
      </c>
      <c r="L1110" s="3">
        <v>1</v>
      </c>
      <c r="M1110" s="3" t="s">
        <v>9808</v>
      </c>
    </row>
    <row r="1111" spans="2:16">
      <c r="B1111" s="9">
        <v>46208</v>
      </c>
      <c r="C1111" s="131" t="s">
        <v>6692</v>
      </c>
      <c r="D1111" s="3" t="s">
        <v>9776</v>
      </c>
      <c r="E1111" s="3">
        <v>12</v>
      </c>
      <c r="F1111" s="162">
        <v>0</v>
      </c>
      <c r="G1111" s="3">
        <v>0</v>
      </c>
      <c r="H1111" s="3">
        <v>0</v>
      </c>
      <c r="I1111" s="3">
        <v>0</v>
      </c>
      <c r="J1111" s="3">
        <v>0</v>
      </c>
      <c r="K1111" s="3">
        <v>0</v>
      </c>
      <c r="L1111" s="3">
        <v>0</v>
      </c>
      <c r="M1111" s="3"/>
    </row>
    <row r="1112" spans="2:16">
      <c r="B1112" s="9">
        <v>46208</v>
      </c>
      <c r="C1112" s="131" t="s">
        <v>9806</v>
      </c>
      <c r="D1112" s="3" t="s">
        <v>9777</v>
      </c>
      <c r="E1112" s="3">
        <v>5</v>
      </c>
      <c r="F1112" s="11">
        <v>0</v>
      </c>
      <c r="G1112" s="11">
        <v>0</v>
      </c>
      <c r="H1112" s="11">
        <v>0</v>
      </c>
      <c r="I1112" s="11">
        <v>0</v>
      </c>
      <c r="J1112" s="11">
        <v>0</v>
      </c>
      <c r="K1112" s="11">
        <v>0</v>
      </c>
      <c r="L1112" s="11">
        <v>0</v>
      </c>
      <c r="M1112" s="3"/>
    </row>
    <row r="1113" spans="2:16">
      <c r="B1113" s="9">
        <v>46208</v>
      </c>
      <c r="C1113" s="131" t="s">
        <v>9807</v>
      </c>
      <c r="D1113" s="3" t="s">
        <v>9778</v>
      </c>
      <c r="E1113" s="3">
        <v>3</v>
      </c>
      <c r="F1113" s="11">
        <v>0</v>
      </c>
      <c r="G1113" s="11">
        <v>0</v>
      </c>
      <c r="H1113" s="11">
        <v>0</v>
      </c>
      <c r="I1113" s="11">
        <v>0</v>
      </c>
      <c r="J1113" s="11">
        <v>0</v>
      </c>
      <c r="K1113" s="11">
        <v>0</v>
      </c>
      <c r="L1113" s="11">
        <v>0</v>
      </c>
      <c r="M1113" s="3"/>
    </row>
    <row r="1114" spans="2:16">
      <c r="B1114" s="9">
        <v>46208</v>
      </c>
      <c r="C1114" s="131" t="s">
        <v>9806</v>
      </c>
      <c r="D1114" s="3" t="s">
        <v>9779</v>
      </c>
      <c r="E1114" s="3">
        <v>11</v>
      </c>
      <c r="F1114" s="11">
        <v>0</v>
      </c>
      <c r="G1114" s="11">
        <v>0</v>
      </c>
      <c r="H1114" s="11">
        <v>0</v>
      </c>
      <c r="I1114" s="11">
        <v>0</v>
      </c>
      <c r="J1114" s="11">
        <v>0</v>
      </c>
      <c r="K1114" s="11">
        <v>0</v>
      </c>
      <c r="L1114" s="11">
        <v>0</v>
      </c>
      <c r="M1114" s="3"/>
      <c r="O1114" s="15"/>
      <c r="P1114" s="15"/>
    </row>
    <row r="1115" spans="2:16">
      <c r="B1115" s="9">
        <v>46208</v>
      </c>
      <c r="C1115" s="131" t="s">
        <v>9806</v>
      </c>
      <c r="D1115" s="3" t="s">
        <v>9780</v>
      </c>
      <c r="E1115" s="3">
        <v>13</v>
      </c>
      <c r="F1115" s="11">
        <v>0</v>
      </c>
      <c r="G1115" s="11">
        <v>0</v>
      </c>
      <c r="H1115" s="11">
        <v>0</v>
      </c>
      <c r="I1115" s="11">
        <v>0</v>
      </c>
      <c r="J1115" s="11">
        <v>0</v>
      </c>
      <c r="K1115" s="11">
        <v>0</v>
      </c>
      <c r="L1115" s="11">
        <v>0</v>
      </c>
      <c r="M1115" s="3"/>
    </row>
    <row r="1116" spans="2:16">
      <c r="B1116" s="9">
        <v>46208</v>
      </c>
      <c r="C1116" s="131" t="s">
        <v>9793</v>
      </c>
      <c r="D1116" s="3" t="s">
        <v>9781</v>
      </c>
      <c r="E1116" s="3">
        <v>1</v>
      </c>
      <c r="F1116" s="11">
        <v>0</v>
      </c>
      <c r="G1116" s="3">
        <v>0</v>
      </c>
      <c r="H1116" s="3">
        <v>2</v>
      </c>
      <c r="I1116" s="3">
        <v>0</v>
      </c>
      <c r="J1116" s="3">
        <v>0</v>
      </c>
      <c r="K1116" s="3">
        <v>0</v>
      </c>
      <c r="L1116" s="3">
        <v>2</v>
      </c>
      <c r="M1116" s="3" t="s">
        <v>9813</v>
      </c>
      <c r="N1116" s="15"/>
      <c r="O1116" s="15"/>
      <c r="P1116" s="15"/>
    </row>
    <row r="1117" spans="2:16">
      <c r="B1117" s="9">
        <v>46209</v>
      </c>
      <c r="C1117" s="131" t="s">
        <v>6897</v>
      </c>
      <c r="D1117" s="3" t="s">
        <v>9814</v>
      </c>
      <c r="E1117" s="3">
        <v>2</v>
      </c>
      <c r="F1117" s="162">
        <v>0</v>
      </c>
      <c r="G1117" s="3">
        <v>0</v>
      </c>
      <c r="H1117" s="3">
        <v>0</v>
      </c>
      <c r="I1117" s="3">
        <v>0</v>
      </c>
      <c r="J1117" s="3">
        <v>0</v>
      </c>
      <c r="K1117" s="3">
        <v>0</v>
      </c>
      <c r="L1117" s="3">
        <v>0</v>
      </c>
      <c r="M1117" s="3"/>
    </row>
    <row r="1118" spans="2:16" ht="16.5" customHeight="1">
      <c r="B1118" s="9">
        <v>46209</v>
      </c>
      <c r="C1118" s="131" t="s">
        <v>7011</v>
      </c>
      <c r="D1118" s="3" t="s">
        <v>9692</v>
      </c>
      <c r="E1118" s="3">
        <v>2</v>
      </c>
      <c r="F1118" s="162">
        <v>0</v>
      </c>
      <c r="G1118" s="3">
        <v>0</v>
      </c>
      <c r="H1118" s="3">
        <v>0</v>
      </c>
      <c r="I1118" s="3">
        <v>0</v>
      </c>
      <c r="J1118" s="3">
        <v>0</v>
      </c>
      <c r="K1118" s="3">
        <v>0</v>
      </c>
      <c r="L1118" s="3">
        <v>0</v>
      </c>
      <c r="M1118" s="3"/>
    </row>
    <row r="1119" spans="2:16" ht="16.5" customHeight="1">
      <c r="B1119" s="9">
        <v>46209</v>
      </c>
      <c r="C1119" s="131" t="s">
        <v>3904</v>
      </c>
      <c r="D1119" s="3" t="s">
        <v>9256</v>
      </c>
      <c r="E1119" s="3">
        <v>4</v>
      </c>
      <c r="F1119" s="11">
        <v>0</v>
      </c>
      <c r="G1119" s="11">
        <v>0</v>
      </c>
      <c r="H1119" s="11">
        <v>0</v>
      </c>
      <c r="I1119" s="11">
        <v>0</v>
      </c>
      <c r="J1119" s="11">
        <v>0</v>
      </c>
      <c r="K1119" s="11">
        <v>0</v>
      </c>
      <c r="L1119" s="11">
        <v>0</v>
      </c>
      <c r="M1119" s="3"/>
    </row>
    <row r="1120" spans="2:16" ht="16.5" customHeight="1">
      <c r="B1120" s="9">
        <v>46209</v>
      </c>
      <c r="C1120" s="131" t="s">
        <v>635</v>
      </c>
      <c r="D1120" s="3" t="s">
        <v>9815</v>
      </c>
      <c r="E1120" s="3">
        <v>13</v>
      </c>
      <c r="F1120" s="11">
        <v>0</v>
      </c>
      <c r="G1120" s="11">
        <v>0</v>
      </c>
      <c r="H1120" s="11">
        <v>0</v>
      </c>
      <c r="I1120" s="11">
        <v>0</v>
      </c>
      <c r="J1120" s="11">
        <v>0</v>
      </c>
      <c r="K1120" s="11">
        <v>0</v>
      </c>
      <c r="L1120" s="11">
        <v>0</v>
      </c>
      <c r="M1120" s="3"/>
      <c r="O1120" s="15"/>
      <c r="P1120" s="15"/>
    </row>
    <row r="1121" spans="2:16" ht="16.5" customHeight="1">
      <c r="B1121" s="9">
        <v>46209</v>
      </c>
      <c r="C1121" s="131" t="s">
        <v>6897</v>
      </c>
      <c r="D1121" s="3" t="s">
        <v>9816</v>
      </c>
      <c r="E1121" s="3">
        <v>2</v>
      </c>
      <c r="F1121" s="11">
        <v>0</v>
      </c>
      <c r="G1121" s="11">
        <v>0</v>
      </c>
      <c r="H1121" s="11">
        <v>0</v>
      </c>
      <c r="I1121" s="11">
        <v>0</v>
      </c>
      <c r="J1121" s="11">
        <v>0</v>
      </c>
      <c r="K1121" s="11">
        <v>0</v>
      </c>
      <c r="L1121" s="11">
        <v>0</v>
      </c>
      <c r="M1121" s="3"/>
    </row>
    <row r="1122" spans="2:16">
      <c r="B1122" s="9">
        <v>46209</v>
      </c>
      <c r="C1122" s="131" t="s">
        <v>635</v>
      </c>
      <c r="D1122" s="3" t="s">
        <v>9817</v>
      </c>
      <c r="E1122" s="3">
        <v>13</v>
      </c>
      <c r="F1122" s="11">
        <v>0</v>
      </c>
      <c r="G1122" s="11">
        <v>0</v>
      </c>
      <c r="H1122" s="11">
        <v>0</v>
      </c>
      <c r="I1122" s="11">
        <v>0</v>
      </c>
      <c r="J1122" s="11">
        <v>0</v>
      </c>
      <c r="K1122" s="11">
        <v>0</v>
      </c>
      <c r="L1122" s="11">
        <v>0</v>
      </c>
      <c r="M1122" s="3"/>
      <c r="N1122" s="15"/>
      <c r="O1122" s="15"/>
      <c r="P1122" s="15"/>
    </row>
    <row r="1123" spans="2:16">
      <c r="B1123" s="9">
        <v>46209</v>
      </c>
      <c r="C1123" s="131" t="s">
        <v>3904</v>
      </c>
      <c r="D1123" s="3" t="s">
        <v>9443</v>
      </c>
      <c r="E1123" s="3">
        <v>13</v>
      </c>
      <c r="F1123" s="11">
        <v>0</v>
      </c>
      <c r="G1123" s="11">
        <v>0</v>
      </c>
      <c r="H1123" s="11">
        <v>0</v>
      </c>
      <c r="I1123" s="11">
        <v>0</v>
      </c>
      <c r="J1123" s="11">
        <v>0</v>
      </c>
      <c r="K1123" s="11">
        <v>0</v>
      </c>
      <c r="L1123" s="11">
        <v>0</v>
      </c>
      <c r="M1123" s="3"/>
    </row>
    <row r="1124" spans="2:16">
      <c r="B1124" s="9">
        <v>46209</v>
      </c>
      <c r="C1124" s="131" t="s">
        <v>6897</v>
      </c>
      <c r="D1124" s="3" t="s">
        <v>9818</v>
      </c>
      <c r="E1124" s="3">
        <v>1</v>
      </c>
      <c r="F1124" s="11">
        <v>0</v>
      </c>
      <c r="G1124" s="11">
        <v>0</v>
      </c>
      <c r="H1124" s="11">
        <v>0</v>
      </c>
      <c r="I1124" s="11">
        <v>0</v>
      </c>
      <c r="J1124" s="11">
        <v>0</v>
      </c>
      <c r="K1124" s="11">
        <v>0</v>
      </c>
      <c r="L1124" s="11">
        <v>0</v>
      </c>
      <c r="M1124" s="3"/>
    </row>
    <row r="1125" spans="2:16">
      <c r="B1125" s="9">
        <v>46209</v>
      </c>
      <c r="C1125" s="131" t="s">
        <v>7011</v>
      </c>
      <c r="D1125" s="3" t="s">
        <v>9819</v>
      </c>
      <c r="E1125" s="3">
        <v>4</v>
      </c>
      <c r="F1125" s="11">
        <v>0</v>
      </c>
      <c r="G1125" s="3">
        <v>0</v>
      </c>
      <c r="H1125" s="3">
        <v>4</v>
      </c>
      <c r="I1125" s="3">
        <v>0</v>
      </c>
      <c r="J1125" s="3">
        <v>0</v>
      </c>
      <c r="K1125" s="3">
        <v>0</v>
      </c>
      <c r="L1125" s="3">
        <v>4</v>
      </c>
      <c r="M1125" s="3" t="s">
        <v>9825</v>
      </c>
      <c r="O1125" s="15"/>
    </row>
    <row r="1126" spans="2:16" ht="16.5" customHeight="1">
      <c r="B1126" s="9">
        <v>46209</v>
      </c>
      <c r="C1126" s="131" t="s">
        <v>635</v>
      </c>
      <c r="D1126" s="3" t="s">
        <v>9820</v>
      </c>
      <c r="E1126" s="3">
        <v>13</v>
      </c>
      <c r="F1126" s="11">
        <v>0</v>
      </c>
      <c r="G1126" s="11">
        <v>0</v>
      </c>
      <c r="H1126" s="11">
        <v>0</v>
      </c>
      <c r="I1126" s="11">
        <v>0</v>
      </c>
      <c r="J1126" s="11">
        <v>0</v>
      </c>
      <c r="K1126" s="11">
        <v>0</v>
      </c>
      <c r="L1126" s="11">
        <v>0</v>
      </c>
      <c r="M1126" s="3"/>
    </row>
    <row r="1127" spans="2:16" ht="16.5" customHeight="1">
      <c r="B1127" s="9">
        <v>46209</v>
      </c>
      <c r="C1127" s="131" t="s">
        <v>635</v>
      </c>
      <c r="D1127" s="3" t="s">
        <v>9821</v>
      </c>
      <c r="E1127" s="3">
        <v>4</v>
      </c>
      <c r="F1127" s="11">
        <v>0</v>
      </c>
      <c r="G1127" s="11">
        <v>0</v>
      </c>
      <c r="H1127" s="11">
        <v>0</v>
      </c>
      <c r="I1127" s="11">
        <v>0</v>
      </c>
      <c r="J1127" s="11">
        <v>0</v>
      </c>
      <c r="K1127" s="11">
        <v>0</v>
      </c>
      <c r="L1127" s="11">
        <v>0</v>
      </c>
      <c r="M1127" s="3"/>
    </row>
    <row r="1128" spans="2:16">
      <c r="B1128" s="9">
        <v>46209</v>
      </c>
      <c r="C1128" s="131" t="s">
        <v>3130</v>
      </c>
      <c r="D1128" s="3" t="s">
        <v>9445</v>
      </c>
      <c r="E1128" s="3">
        <v>1</v>
      </c>
      <c r="F1128" s="11">
        <v>0</v>
      </c>
      <c r="G1128" s="11">
        <v>0</v>
      </c>
      <c r="H1128" s="11">
        <v>0</v>
      </c>
      <c r="I1128" s="11">
        <v>0</v>
      </c>
      <c r="J1128" s="11">
        <v>0</v>
      </c>
      <c r="K1128" s="11">
        <v>0</v>
      </c>
      <c r="L1128" s="11">
        <v>0</v>
      </c>
      <c r="M1128" s="3"/>
    </row>
    <row r="1129" spans="2:16">
      <c r="B1129" s="9">
        <v>46209</v>
      </c>
      <c r="C1129" s="131" t="s">
        <v>9824</v>
      </c>
      <c r="D1129" s="3" t="s">
        <v>9822</v>
      </c>
      <c r="E1129" s="3">
        <v>1</v>
      </c>
      <c r="F1129" s="11">
        <v>1</v>
      </c>
      <c r="G1129" s="11">
        <v>0</v>
      </c>
      <c r="H1129" s="11">
        <v>0</v>
      </c>
      <c r="I1129" s="11">
        <v>0</v>
      </c>
      <c r="J1129" s="11">
        <v>0</v>
      </c>
      <c r="K1129" s="11">
        <v>0</v>
      </c>
      <c r="L1129" s="11">
        <v>0</v>
      </c>
      <c r="M1129" s="11"/>
    </row>
    <row r="1130" spans="2:16">
      <c r="B1130" s="9">
        <v>46209</v>
      </c>
      <c r="C1130" s="131" t="s">
        <v>7011</v>
      </c>
      <c r="D1130" s="3" t="s">
        <v>9826</v>
      </c>
      <c r="E1130" s="3">
        <v>12</v>
      </c>
      <c r="F1130" s="11">
        <v>3</v>
      </c>
      <c r="G1130" s="3">
        <v>0</v>
      </c>
      <c r="H1130" s="3">
        <v>21</v>
      </c>
      <c r="I1130" s="3">
        <v>0</v>
      </c>
      <c r="J1130" s="3">
        <v>0</v>
      </c>
      <c r="K1130" s="3">
        <v>0</v>
      </c>
      <c r="L1130" s="3">
        <v>21</v>
      </c>
      <c r="M1130" s="3" t="s">
        <v>9827</v>
      </c>
      <c r="O1130" s="13" t="s">
        <v>9827</v>
      </c>
      <c r="P1130" s="13" t="s">
        <v>9828</v>
      </c>
    </row>
    <row r="1131" spans="2:16">
      <c r="B1131" s="9">
        <v>46209</v>
      </c>
      <c r="C1131" s="131" t="s">
        <v>9823</v>
      </c>
      <c r="D1131" s="3" t="s">
        <v>9716</v>
      </c>
      <c r="E1131" s="3">
        <v>1</v>
      </c>
      <c r="F1131" s="11">
        <v>1</v>
      </c>
      <c r="G1131" s="11">
        <v>0</v>
      </c>
      <c r="H1131" s="11">
        <v>0</v>
      </c>
      <c r="I1131" s="11">
        <v>0</v>
      </c>
      <c r="J1131" s="11">
        <v>0</v>
      </c>
      <c r="K1131" s="11">
        <v>0</v>
      </c>
      <c r="L1131" s="11">
        <v>0</v>
      </c>
      <c r="M1131" s="11"/>
    </row>
    <row r="1132" spans="2:16">
      <c r="B1132" s="9">
        <v>46209</v>
      </c>
      <c r="C1132" s="131" t="s">
        <v>3130</v>
      </c>
      <c r="D1132" s="3" t="s">
        <v>9526</v>
      </c>
      <c r="E1132" s="3">
        <v>1</v>
      </c>
      <c r="F1132" s="11">
        <v>1</v>
      </c>
      <c r="G1132" s="11">
        <v>0</v>
      </c>
      <c r="H1132" s="11">
        <v>0</v>
      </c>
      <c r="I1132" s="11">
        <v>0</v>
      </c>
      <c r="J1132" s="11">
        <v>0</v>
      </c>
      <c r="K1132" s="11">
        <v>0</v>
      </c>
      <c r="L1132" s="11">
        <v>0</v>
      </c>
      <c r="M1132" s="3"/>
    </row>
    <row r="1133" spans="2:16">
      <c r="B1133" s="9">
        <v>46210</v>
      </c>
      <c r="C1133" s="131" t="s">
        <v>6897</v>
      </c>
      <c r="D1133" s="3" t="s">
        <v>9831</v>
      </c>
      <c r="E1133" s="3">
        <v>1</v>
      </c>
      <c r="F1133" s="11">
        <v>0</v>
      </c>
      <c r="G1133" s="11">
        <v>0</v>
      </c>
      <c r="H1133" s="11">
        <v>0</v>
      </c>
      <c r="I1133" s="11">
        <v>0</v>
      </c>
      <c r="J1133" s="11">
        <v>0</v>
      </c>
      <c r="K1133" s="11">
        <v>0</v>
      </c>
      <c r="L1133" s="11">
        <v>0</v>
      </c>
      <c r="M1133" s="3"/>
    </row>
    <row r="1134" spans="2:16" ht="16.5" customHeight="1">
      <c r="B1134" s="9">
        <v>46210</v>
      </c>
      <c r="C1134" s="131" t="s">
        <v>6897</v>
      </c>
      <c r="D1134" s="3" t="s">
        <v>9832</v>
      </c>
      <c r="E1134" s="3">
        <v>1</v>
      </c>
      <c r="F1134" s="11">
        <v>0</v>
      </c>
      <c r="G1134" s="11">
        <v>0</v>
      </c>
      <c r="H1134" s="11">
        <v>0</v>
      </c>
      <c r="I1134" s="11">
        <v>0</v>
      </c>
      <c r="J1134" s="11">
        <v>0</v>
      </c>
      <c r="K1134" s="11">
        <v>0</v>
      </c>
      <c r="L1134" s="11">
        <v>0</v>
      </c>
      <c r="M1134" s="3"/>
    </row>
    <row r="1135" spans="2:16" ht="16.5" customHeight="1">
      <c r="B1135" s="9">
        <v>46210</v>
      </c>
      <c r="C1135" s="131" t="s">
        <v>3130</v>
      </c>
      <c r="D1135" s="3" t="s">
        <v>9465</v>
      </c>
      <c r="E1135" s="3">
        <v>6</v>
      </c>
      <c r="F1135" s="11">
        <v>0</v>
      </c>
      <c r="G1135" s="11">
        <v>0</v>
      </c>
      <c r="H1135" s="11">
        <v>0</v>
      </c>
      <c r="I1135" s="11">
        <v>0</v>
      </c>
      <c r="J1135" s="11">
        <v>0</v>
      </c>
      <c r="K1135" s="11">
        <v>0</v>
      </c>
      <c r="L1135" s="11">
        <v>0</v>
      </c>
      <c r="M1135" s="3"/>
    </row>
    <row r="1136" spans="2:16">
      <c r="B1136" s="9">
        <v>46210</v>
      </c>
      <c r="C1136" s="131" t="s">
        <v>6897</v>
      </c>
      <c r="D1136" s="3" t="s">
        <v>9833</v>
      </c>
      <c r="E1136" s="3">
        <v>1</v>
      </c>
      <c r="F1136" s="11">
        <v>0</v>
      </c>
      <c r="G1136" s="11">
        <v>0</v>
      </c>
      <c r="H1136" s="11">
        <v>0</v>
      </c>
      <c r="I1136" s="11">
        <v>0</v>
      </c>
      <c r="J1136" s="11">
        <v>0</v>
      </c>
      <c r="K1136" s="11">
        <v>0</v>
      </c>
      <c r="L1136" s="11">
        <v>0</v>
      </c>
      <c r="M1136" s="3"/>
    </row>
    <row r="1137" spans="2:16">
      <c r="B1137" s="9">
        <v>46210</v>
      </c>
      <c r="C1137" s="131" t="s">
        <v>6897</v>
      </c>
      <c r="D1137" s="3" t="s">
        <v>9834</v>
      </c>
      <c r="E1137" s="3">
        <v>2</v>
      </c>
      <c r="F1137" s="11">
        <v>0</v>
      </c>
      <c r="G1137" s="11">
        <v>0</v>
      </c>
      <c r="H1137" s="11">
        <v>0</v>
      </c>
      <c r="I1137" s="11">
        <v>0</v>
      </c>
      <c r="J1137" s="11">
        <v>0</v>
      </c>
      <c r="K1137" s="11">
        <v>0</v>
      </c>
      <c r="L1137" s="11">
        <v>0</v>
      </c>
      <c r="M1137" s="3"/>
    </row>
    <row r="1138" spans="2:16">
      <c r="B1138" s="9">
        <v>46210</v>
      </c>
      <c r="C1138" s="131" t="s">
        <v>3130</v>
      </c>
      <c r="D1138" s="3" t="s">
        <v>9477</v>
      </c>
      <c r="E1138" s="3">
        <v>3</v>
      </c>
      <c r="F1138" s="11">
        <v>0</v>
      </c>
      <c r="G1138" s="3">
        <v>0</v>
      </c>
      <c r="H1138" s="3">
        <v>1</v>
      </c>
      <c r="I1138" s="3">
        <v>0</v>
      </c>
      <c r="J1138" s="3">
        <v>0</v>
      </c>
      <c r="K1138" s="3">
        <v>0</v>
      </c>
      <c r="L1138" s="3">
        <v>1</v>
      </c>
      <c r="M1138" s="3" t="s">
        <v>9846</v>
      </c>
      <c r="N1138" s="13" t="s">
        <v>9847</v>
      </c>
    </row>
    <row r="1139" spans="2:16">
      <c r="B1139" s="9">
        <v>46210</v>
      </c>
      <c r="C1139" s="131" t="s">
        <v>6897</v>
      </c>
      <c r="D1139" s="3" t="s">
        <v>9835</v>
      </c>
      <c r="E1139" s="3">
        <v>1</v>
      </c>
      <c r="F1139" s="162">
        <v>0</v>
      </c>
      <c r="G1139" s="3">
        <v>0</v>
      </c>
      <c r="H1139" s="3">
        <v>0</v>
      </c>
      <c r="I1139" s="3">
        <v>0</v>
      </c>
      <c r="J1139" s="3">
        <v>0</v>
      </c>
      <c r="K1139" s="3">
        <v>0</v>
      </c>
      <c r="L1139" s="3">
        <v>0</v>
      </c>
      <c r="M1139" s="3"/>
    </row>
    <row r="1140" spans="2:16">
      <c r="B1140" s="9">
        <v>46210</v>
      </c>
      <c r="C1140" s="131" t="s">
        <v>6897</v>
      </c>
      <c r="D1140" s="3" t="s">
        <v>9836</v>
      </c>
      <c r="E1140" s="3">
        <v>2</v>
      </c>
      <c r="F1140" s="162">
        <v>0</v>
      </c>
      <c r="G1140" s="3">
        <v>0</v>
      </c>
      <c r="H1140" s="3">
        <v>0</v>
      </c>
      <c r="I1140" s="3">
        <v>0</v>
      </c>
      <c r="J1140" s="3">
        <v>0</v>
      </c>
      <c r="K1140" s="3">
        <v>0</v>
      </c>
      <c r="L1140" s="3">
        <v>0</v>
      </c>
      <c r="M1140" s="3"/>
    </row>
    <row r="1141" spans="2:16">
      <c r="B1141" s="9">
        <v>46210</v>
      </c>
      <c r="C1141" s="131" t="s">
        <v>3130</v>
      </c>
      <c r="D1141" s="3" t="s">
        <v>9837</v>
      </c>
      <c r="E1141" s="3">
        <v>1</v>
      </c>
      <c r="F1141" s="162">
        <v>0</v>
      </c>
      <c r="G1141" s="3">
        <v>0</v>
      </c>
      <c r="H1141" s="3">
        <v>0</v>
      </c>
      <c r="I1141" s="3">
        <v>0</v>
      </c>
      <c r="J1141" s="3">
        <v>0</v>
      </c>
      <c r="K1141" s="3">
        <v>0</v>
      </c>
      <c r="L1141" s="3">
        <v>0</v>
      </c>
      <c r="M1141" s="3"/>
    </row>
    <row r="1142" spans="2:16" ht="16.5" customHeight="1">
      <c r="B1142" s="9">
        <v>46210</v>
      </c>
      <c r="C1142" s="131" t="s">
        <v>6897</v>
      </c>
      <c r="D1142" s="3" t="s">
        <v>9838</v>
      </c>
      <c r="E1142" s="3">
        <v>1</v>
      </c>
      <c r="F1142" s="162">
        <v>0</v>
      </c>
      <c r="G1142" s="3">
        <v>0</v>
      </c>
      <c r="H1142" s="3">
        <v>0</v>
      </c>
      <c r="I1142" s="3">
        <v>0</v>
      </c>
      <c r="J1142" s="3">
        <v>0</v>
      </c>
      <c r="K1142" s="3">
        <v>0</v>
      </c>
      <c r="L1142" s="3">
        <v>0</v>
      </c>
      <c r="M1142" s="3"/>
    </row>
    <row r="1143" spans="2:16" ht="16.5" customHeight="1">
      <c r="B1143" s="9">
        <v>46210</v>
      </c>
      <c r="C1143" s="131" t="s">
        <v>6897</v>
      </c>
      <c r="D1143" s="3" t="s">
        <v>9839</v>
      </c>
      <c r="E1143" s="3">
        <v>1</v>
      </c>
      <c r="F1143" s="162">
        <v>0</v>
      </c>
      <c r="G1143" s="3">
        <v>0</v>
      </c>
      <c r="H1143" s="3">
        <v>0</v>
      </c>
      <c r="I1143" s="3">
        <v>0</v>
      </c>
      <c r="J1143" s="3">
        <v>0</v>
      </c>
      <c r="K1143" s="3">
        <v>0</v>
      </c>
      <c r="L1143" s="3">
        <v>0</v>
      </c>
      <c r="M1143" s="3"/>
    </row>
    <row r="1144" spans="2:16">
      <c r="B1144" s="9">
        <v>46210</v>
      </c>
      <c r="C1144" s="131" t="s">
        <v>3130</v>
      </c>
      <c r="D1144" s="3" t="s">
        <v>9466</v>
      </c>
      <c r="E1144" s="3">
        <v>1</v>
      </c>
      <c r="F1144" s="11">
        <v>0</v>
      </c>
      <c r="G1144" s="3">
        <v>0</v>
      </c>
      <c r="H1144" s="3">
        <v>1</v>
      </c>
      <c r="I1144" s="3">
        <v>0</v>
      </c>
      <c r="J1144" s="3">
        <v>0</v>
      </c>
      <c r="K1144" s="3">
        <v>0</v>
      </c>
      <c r="L1144" s="3">
        <v>1</v>
      </c>
      <c r="M1144" s="3"/>
      <c r="O1144" s="13" t="s">
        <v>9846</v>
      </c>
      <c r="P1144" s="13" t="s">
        <v>9848</v>
      </c>
    </row>
    <row r="1145" spans="2:16">
      <c r="B1145" s="9">
        <v>46210</v>
      </c>
      <c r="C1145" s="131" t="s">
        <v>635</v>
      </c>
      <c r="D1145" s="3" t="s">
        <v>9840</v>
      </c>
      <c r="E1145" s="3">
        <v>12</v>
      </c>
      <c r="F1145" s="162">
        <v>0</v>
      </c>
      <c r="G1145" s="3">
        <v>0</v>
      </c>
      <c r="H1145" s="3">
        <v>0</v>
      </c>
      <c r="I1145" s="3">
        <v>0</v>
      </c>
      <c r="J1145" s="3">
        <v>0</v>
      </c>
      <c r="K1145" s="3">
        <v>0</v>
      </c>
      <c r="L1145" s="3">
        <v>0</v>
      </c>
      <c r="M1145" s="3"/>
    </row>
    <row r="1146" spans="2:16">
      <c r="B1146" s="9">
        <v>46210</v>
      </c>
      <c r="C1146" s="131" t="s">
        <v>6897</v>
      </c>
      <c r="D1146" s="3" t="s">
        <v>9822</v>
      </c>
      <c r="E1146" s="3">
        <v>1</v>
      </c>
      <c r="F1146" s="162">
        <v>0</v>
      </c>
      <c r="G1146" s="3">
        <v>0</v>
      </c>
      <c r="H1146" s="3">
        <v>0</v>
      </c>
      <c r="I1146" s="3">
        <v>0</v>
      </c>
      <c r="J1146" s="3">
        <v>0</v>
      </c>
      <c r="K1146" s="3">
        <v>0</v>
      </c>
      <c r="L1146" s="3">
        <v>0</v>
      </c>
      <c r="M1146" s="3"/>
    </row>
    <row r="1147" spans="2:16">
      <c r="B1147" s="9">
        <v>46210</v>
      </c>
      <c r="C1147" s="131" t="s">
        <v>7011</v>
      </c>
      <c r="D1147" s="3" t="s">
        <v>9841</v>
      </c>
      <c r="E1147" s="3">
        <v>13</v>
      </c>
      <c r="F1147" s="162">
        <v>0</v>
      </c>
      <c r="G1147" s="3">
        <v>0</v>
      </c>
      <c r="H1147" s="3">
        <v>0</v>
      </c>
      <c r="I1147" s="3">
        <v>0</v>
      </c>
      <c r="J1147" s="3">
        <v>0</v>
      </c>
      <c r="K1147" s="3">
        <v>0</v>
      </c>
      <c r="L1147" s="3">
        <v>0</v>
      </c>
      <c r="M1147" s="3"/>
    </row>
    <row r="1148" spans="2:16">
      <c r="B1148" s="9">
        <v>46210</v>
      </c>
      <c r="C1148" s="131" t="s">
        <v>7011</v>
      </c>
      <c r="D1148" s="3" t="s">
        <v>9842</v>
      </c>
      <c r="E1148" s="3">
        <v>12</v>
      </c>
      <c r="F1148" s="11">
        <v>0</v>
      </c>
      <c r="G1148" s="3">
        <v>0</v>
      </c>
      <c r="H1148" s="3">
        <v>2</v>
      </c>
      <c r="I1148" s="3">
        <v>0</v>
      </c>
      <c r="J1148" s="3">
        <v>0</v>
      </c>
      <c r="K1148" s="3">
        <v>0</v>
      </c>
      <c r="L1148" s="3">
        <v>2</v>
      </c>
      <c r="M1148" s="3" t="s">
        <v>9848</v>
      </c>
    </row>
    <row r="1149" spans="2:16">
      <c r="B1149" s="9">
        <v>46210</v>
      </c>
      <c r="C1149" s="131" t="s">
        <v>9843</v>
      </c>
      <c r="D1149" s="3" t="s">
        <v>9418</v>
      </c>
      <c r="E1149" s="3">
        <v>1</v>
      </c>
      <c r="F1149" s="11">
        <v>1</v>
      </c>
      <c r="G1149" s="3">
        <v>0</v>
      </c>
      <c r="H1149" s="3">
        <v>0</v>
      </c>
      <c r="I1149" s="3">
        <v>0</v>
      </c>
      <c r="J1149" s="3">
        <v>0</v>
      </c>
      <c r="K1149" s="3">
        <v>0</v>
      </c>
      <c r="L1149" s="3">
        <v>0</v>
      </c>
      <c r="M1149" s="3"/>
    </row>
    <row r="1150" spans="2:16">
      <c r="B1150" s="9">
        <v>46210</v>
      </c>
      <c r="C1150" s="131" t="s">
        <v>9843</v>
      </c>
      <c r="D1150" s="3" t="s">
        <v>9444</v>
      </c>
      <c r="E1150" s="3">
        <v>4</v>
      </c>
      <c r="F1150" s="11">
        <v>4</v>
      </c>
      <c r="G1150" s="3">
        <v>0</v>
      </c>
      <c r="H1150" s="3">
        <v>0</v>
      </c>
      <c r="I1150" s="3">
        <v>0</v>
      </c>
      <c r="J1150" s="3">
        <v>0</v>
      </c>
      <c r="K1150" s="3">
        <v>0</v>
      </c>
      <c r="L1150" s="3">
        <v>0</v>
      </c>
      <c r="M1150" s="3"/>
    </row>
    <row r="1151" spans="2:16">
      <c r="B1151" s="9">
        <v>46210</v>
      </c>
      <c r="C1151" s="131" t="s">
        <v>9843</v>
      </c>
      <c r="D1151" s="3" t="s">
        <v>9442</v>
      </c>
      <c r="E1151" s="3">
        <v>13</v>
      </c>
      <c r="F1151" s="11">
        <v>13</v>
      </c>
      <c r="G1151" s="3">
        <v>0</v>
      </c>
      <c r="H1151" s="3">
        <v>0</v>
      </c>
      <c r="I1151" s="3">
        <v>0</v>
      </c>
      <c r="J1151" s="3">
        <v>0</v>
      </c>
      <c r="K1151" s="3">
        <v>0</v>
      </c>
      <c r="L1151" s="3">
        <v>0</v>
      </c>
      <c r="M1151" s="3"/>
    </row>
    <row r="1152" spans="2:16">
      <c r="B1152" s="9">
        <v>46211</v>
      </c>
      <c r="C1152" s="131" t="s">
        <v>9856</v>
      </c>
      <c r="D1152" s="3" t="s">
        <v>9852</v>
      </c>
      <c r="E1152" s="3">
        <v>1</v>
      </c>
      <c r="F1152" s="11">
        <v>0</v>
      </c>
      <c r="G1152" s="11">
        <v>0</v>
      </c>
      <c r="H1152" s="11">
        <v>0</v>
      </c>
      <c r="I1152" s="11">
        <v>0</v>
      </c>
      <c r="J1152" s="11">
        <v>0</v>
      </c>
      <c r="K1152" s="11">
        <v>0</v>
      </c>
      <c r="L1152" s="11">
        <v>0</v>
      </c>
      <c r="M1152" s="3"/>
    </row>
    <row r="1153" spans="2:16">
      <c r="B1153" s="9">
        <v>46211</v>
      </c>
      <c r="C1153" s="131" t="s">
        <v>9858</v>
      </c>
      <c r="D1153" s="3" t="s">
        <v>9853</v>
      </c>
      <c r="E1153" s="3">
        <v>7</v>
      </c>
      <c r="F1153" s="11">
        <v>0</v>
      </c>
      <c r="G1153" s="11">
        <v>0</v>
      </c>
      <c r="H1153" s="11">
        <v>0</v>
      </c>
      <c r="I1153" s="11">
        <v>0</v>
      </c>
      <c r="J1153" s="11">
        <v>0</v>
      </c>
      <c r="K1153" s="11">
        <v>0</v>
      </c>
      <c r="L1153" s="11">
        <v>0</v>
      </c>
      <c r="M1153" s="3"/>
    </row>
    <row r="1154" spans="2:16">
      <c r="B1154" s="9">
        <v>46211</v>
      </c>
      <c r="C1154" s="131" t="s">
        <v>9857</v>
      </c>
      <c r="D1154" s="3" t="s">
        <v>9415</v>
      </c>
      <c r="E1154" s="3">
        <v>6</v>
      </c>
      <c r="F1154" s="11">
        <v>0</v>
      </c>
      <c r="G1154" s="11">
        <v>0</v>
      </c>
      <c r="H1154" s="11">
        <v>0</v>
      </c>
      <c r="I1154" s="11">
        <v>0</v>
      </c>
      <c r="J1154" s="11">
        <v>0</v>
      </c>
      <c r="K1154" s="11">
        <v>0</v>
      </c>
      <c r="L1154" s="11">
        <v>0</v>
      </c>
      <c r="M1154" s="3"/>
    </row>
    <row r="1155" spans="2:16">
      <c r="B1155" s="9">
        <v>46211</v>
      </c>
      <c r="C1155" s="131" t="s">
        <v>9859</v>
      </c>
      <c r="D1155" s="3" t="s">
        <v>9854</v>
      </c>
      <c r="E1155" s="3">
        <v>12</v>
      </c>
      <c r="F1155" s="11">
        <v>0</v>
      </c>
      <c r="G1155" s="11">
        <v>0</v>
      </c>
      <c r="H1155" s="11">
        <v>0</v>
      </c>
      <c r="I1155" s="11">
        <v>0</v>
      </c>
      <c r="J1155" s="11">
        <v>0</v>
      </c>
      <c r="K1155" s="11">
        <v>0</v>
      </c>
      <c r="L1155" s="11">
        <v>0</v>
      </c>
      <c r="M1155" s="3"/>
    </row>
    <row r="1156" spans="2:16">
      <c r="B1156" s="9">
        <v>46211</v>
      </c>
      <c r="C1156" s="131" t="s">
        <v>9860</v>
      </c>
      <c r="D1156" s="3" t="s">
        <v>9557</v>
      </c>
      <c r="E1156" s="3">
        <v>13</v>
      </c>
      <c r="F1156" s="11">
        <v>0</v>
      </c>
      <c r="G1156" s="3">
        <v>0</v>
      </c>
      <c r="H1156" s="3">
        <v>1</v>
      </c>
      <c r="I1156" s="3">
        <v>0</v>
      </c>
      <c r="J1156" s="3">
        <v>0</v>
      </c>
      <c r="K1156" s="3">
        <v>0</v>
      </c>
      <c r="L1156" s="3">
        <v>1</v>
      </c>
      <c r="M1156" s="3" t="s">
        <v>9877</v>
      </c>
    </row>
    <row r="1157" spans="2:16">
      <c r="B1157" s="9">
        <v>46211</v>
      </c>
      <c r="C1157" s="131" t="s">
        <v>9861</v>
      </c>
      <c r="D1157" s="3" t="s">
        <v>9855</v>
      </c>
      <c r="E1157" s="3">
        <v>13</v>
      </c>
      <c r="F1157" s="162">
        <v>0</v>
      </c>
      <c r="G1157" s="3">
        <v>0</v>
      </c>
      <c r="H1157" s="3">
        <v>0</v>
      </c>
      <c r="I1157" s="3">
        <v>0</v>
      </c>
      <c r="J1157" s="3">
        <v>0</v>
      </c>
      <c r="K1157" s="3">
        <v>0</v>
      </c>
      <c r="L1157" s="3">
        <v>0</v>
      </c>
      <c r="M1157" s="3"/>
    </row>
    <row r="1158" spans="2:16">
      <c r="B1158" s="9">
        <v>46211</v>
      </c>
      <c r="C1158" s="131" t="s">
        <v>9868</v>
      </c>
      <c r="D1158" s="3" t="s">
        <v>9865</v>
      </c>
      <c r="E1158" s="3">
        <v>3</v>
      </c>
      <c r="F1158" s="11">
        <v>3</v>
      </c>
      <c r="G1158" s="3">
        <v>0</v>
      </c>
      <c r="H1158" s="3">
        <v>0</v>
      </c>
      <c r="I1158" s="3">
        <v>0</v>
      </c>
      <c r="J1158" s="3">
        <v>0</v>
      </c>
      <c r="K1158" s="3">
        <v>0</v>
      </c>
      <c r="L1158" s="3">
        <v>0</v>
      </c>
      <c r="M1158" s="3"/>
    </row>
    <row r="1159" spans="2:16">
      <c r="B1159" s="9">
        <v>46211</v>
      </c>
      <c r="C1159" s="131" t="s">
        <v>9871</v>
      </c>
      <c r="D1159" s="3" t="s">
        <v>9658</v>
      </c>
      <c r="E1159" s="3">
        <v>2</v>
      </c>
      <c r="F1159" s="11">
        <v>2</v>
      </c>
      <c r="G1159" s="3">
        <v>0</v>
      </c>
      <c r="H1159" s="3">
        <v>0</v>
      </c>
      <c r="I1159" s="3">
        <v>0</v>
      </c>
      <c r="J1159" s="3">
        <v>0</v>
      </c>
      <c r="K1159" s="3">
        <v>0</v>
      </c>
      <c r="L1159" s="3">
        <v>0</v>
      </c>
      <c r="M1159" s="3"/>
      <c r="N1159" s="13" t="s">
        <v>9878</v>
      </c>
    </row>
    <row r="1160" spans="2:16">
      <c r="B1160" s="9">
        <v>46211</v>
      </c>
      <c r="C1160" s="131" t="s">
        <v>9869</v>
      </c>
      <c r="D1160" s="3" t="s">
        <v>9866</v>
      </c>
      <c r="E1160" s="3">
        <v>1</v>
      </c>
      <c r="F1160" s="11">
        <v>1</v>
      </c>
      <c r="G1160" s="3">
        <v>0</v>
      </c>
      <c r="H1160" s="3">
        <v>0</v>
      </c>
      <c r="I1160" s="3">
        <v>0</v>
      </c>
      <c r="J1160" s="3">
        <v>0</v>
      </c>
      <c r="K1160" s="3">
        <v>0</v>
      </c>
      <c r="L1160" s="3">
        <v>0</v>
      </c>
      <c r="M1160" s="3"/>
    </row>
    <row r="1161" spans="2:16">
      <c r="B1161" s="9">
        <v>46211</v>
      </c>
      <c r="C1161" s="131" t="s">
        <v>9868</v>
      </c>
      <c r="D1161" s="3" t="s">
        <v>9867</v>
      </c>
      <c r="E1161" s="3">
        <v>1</v>
      </c>
      <c r="F1161" s="11">
        <v>1</v>
      </c>
      <c r="G1161" s="3">
        <v>0</v>
      </c>
      <c r="H1161" s="3">
        <v>0</v>
      </c>
      <c r="I1161" s="3">
        <v>0</v>
      </c>
      <c r="J1161" s="3">
        <v>0</v>
      </c>
      <c r="K1161" s="3">
        <v>0</v>
      </c>
      <c r="L1161" s="3">
        <v>0</v>
      </c>
      <c r="M1161" s="3"/>
    </row>
    <row r="1162" spans="2:16">
      <c r="B1162" s="9">
        <v>46211</v>
      </c>
      <c r="C1162" s="131" t="s">
        <v>9870</v>
      </c>
      <c r="D1162" s="3" t="s">
        <v>9879</v>
      </c>
      <c r="E1162" s="3">
        <v>12</v>
      </c>
      <c r="F1162" s="11">
        <v>7</v>
      </c>
      <c r="G1162" s="3">
        <v>0</v>
      </c>
      <c r="H1162" s="3">
        <v>14</v>
      </c>
      <c r="I1162" s="3">
        <v>0</v>
      </c>
      <c r="J1162" s="3">
        <v>0</v>
      </c>
      <c r="K1162" s="3">
        <v>0</v>
      </c>
      <c r="L1162" s="3">
        <v>14</v>
      </c>
      <c r="M1162" s="3" t="s">
        <v>9877</v>
      </c>
      <c r="N1162" s="13" t="s">
        <v>9881</v>
      </c>
      <c r="O1162" s="13" t="s">
        <v>9877</v>
      </c>
      <c r="P1162" s="13" t="s">
        <v>9880</v>
      </c>
    </row>
    <row r="1163" spans="2:16">
      <c r="B1163" s="9">
        <v>46212</v>
      </c>
      <c r="C1163" s="131" t="s">
        <v>7011</v>
      </c>
      <c r="D1163" s="3" t="s">
        <v>9887</v>
      </c>
      <c r="E1163" s="3">
        <v>1</v>
      </c>
      <c r="F1163" s="11">
        <v>0</v>
      </c>
      <c r="G1163" s="3">
        <v>0</v>
      </c>
      <c r="H1163" s="3">
        <v>1</v>
      </c>
      <c r="I1163" s="3">
        <v>0</v>
      </c>
      <c r="J1163" s="3">
        <v>0</v>
      </c>
      <c r="K1163" s="3">
        <v>0</v>
      </c>
      <c r="L1163" s="3">
        <v>1</v>
      </c>
      <c r="M1163" s="3" t="s">
        <v>9910</v>
      </c>
    </row>
    <row r="1164" spans="2:16">
      <c r="B1164" s="9">
        <v>46212</v>
      </c>
      <c r="C1164" s="131" t="s">
        <v>7011</v>
      </c>
      <c r="D1164" s="3" t="s">
        <v>9888</v>
      </c>
      <c r="E1164" s="3">
        <v>4</v>
      </c>
      <c r="F1164" s="11">
        <v>0</v>
      </c>
      <c r="G1164" s="3">
        <v>0</v>
      </c>
      <c r="H1164" s="3">
        <v>1</v>
      </c>
      <c r="I1164" s="3">
        <v>0</v>
      </c>
      <c r="J1164" s="3">
        <v>0</v>
      </c>
      <c r="K1164" s="3">
        <v>0</v>
      </c>
      <c r="L1164" s="3">
        <v>1</v>
      </c>
      <c r="M1164" s="3" t="s">
        <v>9910</v>
      </c>
    </row>
    <row r="1165" spans="2:16">
      <c r="B1165" s="9">
        <v>46212</v>
      </c>
      <c r="C1165" s="131" t="s">
        <v>635</v>
      </c>
      <c r="D1165" s="3" t="s">
        <v>9889</v>
      </c>
      <c r="E1165" s="3">
        <v>13</v>
      </c>
      <c r="F1165" s="162">
        <v>0</v>
      </c>
      <c r="G1165" s="3">
        <v>0</v>
      </c>
      <c r="H1165" s="3">
        <v>0</v>
      </c>
      <c r="I1165" s="3">
        <v>0</v>
      </c>
      <c r="J1165" s="3">
        <v>0</v>
      </c>
      <c r="K1165" s="3">
        <v>0</v>
      </c>
      <c r="L1165" s="3">
        <v>0</v>
      </c>
      <c r="M1165" s="3"/>
    </row>
    <row r="1166" spans="2:16">
      <c r="B1166" s="9">
        <v>46212</v>
      </c>
      <c r="C1166" s="131" t="s">
        <v>635</v>
      </c>
      <c r="D1166" s="3" t="s">
        <v>9890</v>
      </c>
      <c r="E1166" s="3">
        <v>13</v>
      </c>
      <c r="F1166" s="162">
        <v>0</v>
      </c>
      <c r="G1166" s="3">
        <v>0</v>
      </c>
      <c r="H1166" s="3">
        <v>0</v>
      </c>
      <c r="I1166" s="3">
        <v>0</v>
      </c>
      <c r="J1166" s="3">
        <v>0</v>
      </c>
      <c r="K1166" s="3">
        <v>0</v>
      </c>
      <c r="L1166" s="3">
        <v>0</v>
      </c>
      <c r="M1166" s="3"/>
    </row>
    <row r="1167" spans="2:16">
      <c r="B1167" s="9">
        <v>46212</v>
      </c>
      <c r="C1167" s="131" t="s">
        <v>635</v>
      </c>
      <c r="D1167" s="3" t="s">
        <v>9891</v>
      </c>
      <c r="E1167" s="3">
        <v>7</v>
      </c>
      <c r="F1167" s="162">
        <v>0</v>
      </c>
      <c r="G1167" s="3">
        <v>0</v>
      </c>
      <c r="H1167" s="3">
        <v>0</v>
      </c>
      <c r="I1167" s="3">
        <v>0</v>
      </c>
      <c r="J1167" s="3">
        <v>0</v>
      </c>
      <c r="K1167" s="3">
        <v>0</v>
      </c>
      <c r="L1167" s="3">
        <v>0</v>
      </c>
      <c r="M1167" s="3"/>
    </row>
    <row r="1168" spans="2:16">
      <c r="B1168" s="9">
        <v>46212</v>
      </c>
      <c r="C1168" s="131" t="s">
        <v>635</v>
      </c>
      <c r="D1168" s="3" t="s">
        <v>9892</v>
      </c>
      <c r="E1168" s="3">
        <v>13</v>
      </c>
      <c r="F1168" s="11">
        <v>0</v>
      </c>
      <c r="G1168" s="3">
        <v>0</v>
      </c>
      <c r="H1168" s="3">
        <v>2</v>
      </c>
      <c r="I1168" s="3">
        <v>0</v>
      </c>
      <c r="J1168" s="3">
        <v>0</v>
      </c>
      <c r="K1168" s="3">
        <v>0</v>
      </c>
      <c r="L1168" s="3">
        <v>2</v>
      </c>
      <c r="M1168" s="3"/>
      <c r="O1168" s="13" t="s">
        <v>9910</v>
      </c>
      <c r="P1168" s="13" t="s">
        <v>9910</v>
      </c>
    </row>
    <row r="1169" spans="2:16">
      <c r="B1169" s="9">
        <v>46212</v>
      </c>
      <c r="C1169" s="131" t="s">
        <v>635</v>
      </c>
      <c r="D1169" s="3" t="s">
        <v>9893</v>
      </c>
      <c r="E1169" s="3">
        <v>1</v>
      </c>
      <c r="F1169" s="162">
        <v>0</v>
      </c>
      <c r="G1169" s="3">
        <v>0</v>
      </c>
      <c r="H1169" s="3">
        <v>0</v>
      </c>
      <c r="I1169" s="3">
        <v>0</v>
      </c>
      <c r="J1169" s="3">
        <v>0</v>
      </c>
      <c r="K1169" s="3">
        <v>0</v>
      </c>
      <c r="L1169" s="3">
        <v>0</v>
      </c>
      <c r="M1169" s="3"/>
    </row>
    <row r="1170" spans="2:16">
      <c r="B1170" s="9">
        <v>46212</v>
      </c>
      <c r="C1170" s="131" t="s">
        <v>635</v>
      </c>
      <c r="D1170" s="3" t="s">
        <v>9894</v>
      </c>
      <c r="E1170" s="3">
        <v>1</v>
      </c>
      <c r="F1170" s="162">
        <v>0</v>
      </c>
      <c r="G1170" s="3">
        <v>0</v>
      </c>
      <c r="H1170" s="3">
        <v>0</v>
      </c>
      <c r="I1170" s="3">
        <v>0</v>
      </c>
      <c r="J1170" s="3">
        <v>0</v>
      </c>
      <c r="K1170" s="3">
        <v>0</v>
      </c>
      <c r="L1170" s="3">
        <v>0</v>
      </c>
      <c r="M1170" s="3"/>
    </row>
    <row r="1171" spans="2:16">
      <c r="B1171" s="9">
        <v>46212</v>
      </c>
      <c r="C1171" s="131" t="s">
        <v>9909</v>
      </c>
      <c r="D1171" s="3" t="s">
        <v>9895</v>
      </c>
      <c r="E1171" s="3">
        <v>2</v>
      </c>
      <c r="F1171" s="162">
        <v>0</v>
      </c>
      <c r="G1171" s="3">
        <v>0</v>
      </c>
      <c r="H1171" s="3">
        <v>0</v>
      </c>
      <c r="I1171" s="3">
        <v>0</v>
      </c>
      <c r="J1171" s="3">
        <v>0</v>
      </c>
      <c r="K1171" s="3">
        <v>0</v>
      </c>
      <c r="L1171" s="3">
        <v>0</v>
      </c>
      <c r="M1171" s="3"/>
    </row>
    <row r="1172" spans="2:16">
      <c r="B1172" s="9">
        <v>46212</v>
      </c>
      <c r="C1172" s="131" t="s">
        <v>9909</v>
      </c>
      <c r="D1172" s="3" t="s">
        <v>9896</v>
      </c>
      <c r="E1172" s="3">
        <v>1</v>
      </c>
      <c r="F1172" s="162">
        <v>0</v>
      </c>
      <c r="G1172" s="3">
        <v>0</v>
      </c>
      <c r="H1172" s="3">
        <v>0</v>
      </c>
      <c r="I1172" s="3">
        <v>0</v>
      </c>
      <c r="J1172" s="3">
        <v>0</v>
      </c>
      <c r="K1172" s="3">
        <v>0</v>
      </c>
      <c r="L1172" s="3">
        <v>0</v>
      </c>
      <c r="M1172" s="3"/>
    </row>
    <row r="1173" spans="2:16">
      <c r="B1173" s="9">
        <v>46212</v>
      </c>
      <c r="C1173" s="131" t="s">
        <v>9909</v>
      </c>
      <c r="D1173" s="3" t="s">
        <v>9897</v>
      </c>
      <c r="E1173" s="3">
        <v>2</v>
      </c>
      <c r="F1173" s="11">
        <v>0</v>
      </c>
      <c r="G1173" s="3">
        <v>0</v>
      </c>
      <c r="H1173" s="3">
        <v>1</v>
      </c>
      <c r="I1173" s="3">
        <v>0</v>
      </c>
      <c r="J1173" s="3">
        <v>0</v>
      </c>
      <c r="K1173" s="3">
        <v>0</v>
      </c>
      <c r="L1173" s="3">
        <v>1</v>
      </c>
      <c r="M1173" s="3" t="s">
        <v>9910</v>
      </c>
    </row>
    <row r="1174" spans="2:16">
      <c r="B1174" s="9">
        <v>46212</v>
      </c>
      <c r="C1174" s="131" t="s">
        <v>7011</v>
      </c>
      <c r="D1174" s="3" t="s">
        <v>9741</v>
      </c>
      <c r="E1174" s="3">
        <v>5</v>
      </c>
      <c r="F1174" s="162">
        <v>0</v>
      </c>
      <c r="G1174" s="3">
        <v>0</v>
      </c>
      <c r="H1174" s="3">
        <v>0</v>
      </c>
      <c r="I1174" s="3">
        <v>0</v>
      </c>
      <c r="J1174" s="3">
        <v>0</v>
      </c>
      <c r="K1174" s="3">
        <v>0</v>
      </c>
      <c r="L1174" s="3">
        <v>0</v>
      </c>
      <c r="M1174" s="3"/>
    </row>
    <row r="1175" spans="2:16">
      <c r="B1175" s="9">
        <v>46212</v>
      </c>
      <c r="C1175" s="131" t="s">
        <v>7011</v>
      </c>
      <c r="D1175" s="3" t="s">
        <v>9898</v>
      </c>
      <c r="E1175" s="3">
        <v>12</v>
      </c>
      <c r="F1175" s="162">
        <v>0</v>
      </c>
      <c r="G1175" s="3">
        <v>0</v>
      </c>
      <c r="H1175" s="3">
        <v>0</v>
      </c>
      <c r="I1175" s="3">
        <v>0</v>
      </c>
      <c r="J1175" s="3">
        <v>0</v>
      </c>
      <c r="K1175" s="3">
        <v>0</v>
      </c>
      <c r="L1175" s="3">
        <v>0</v>
      </c>
      <c r="M1175" s="3"/>
    </row>
    <row r="1176" spans="2:16">
      <c r="B1176" s="9">
        <v>46212</v>
      </c>
      <c r="C1176" s="131" t="s">
        <v>7011</v>
      </c>
      <c r="D1176" s="3" t="s">
        <v>9899</v>
      </c>
      <c r="E1176" s="3">
        <v>12</v>
      </c>
      <c r="F1176" s="162">
        <v>0</v>
      </c>
      <c r="G1176" s="3">
        <v>0</v>
      </c>
      <c r="H1176" s="3">
        <v>0</v>
      </c>
      <c r="I1176" s="3">
        <v>0</v>
      </c>
      <c r="J1176" s="3">
        <v>0</v>
      </c>
      <c r="K1176" s="3">
        <v>0</v>
      </c>
      <c r="L1176" s="3">
        <v>0</v>
      </c>
      <c r="M1176" s="3"/>
      <c r="O1176" s="3"/>
      <c r="P1176" s="3"/>
    </row>
    <row r="1177" spans="2:16">
      <c r="B1177" s="9">
        <v>46212</v>
      </c>
      <c r="C1177" s="131" t="s">
        <v>7011</v>
      </c>
      <c r="D1177" s="3" t="s">
        <v>9900</v>
      </c>
      <c r="E1177" s="3">
        <v>2</v>
      </c>
      <c r="F1177" s="11">
        <v>0</v>
      </c>
      <c r="G1177" s="3">
        <v>0</v>
      </c>
      <c r="H1177" s="3">
        <v>1</v>
      </c>
      <c r="I1177" s="3">
        <v>0</v>
      </c>
      <c r="J1177" s="3">
        <v>0</v>
      </c>
      <c r="K1177" s="3">
        <v>0</v>
      </c>
      <c r="L1177" s="3">
        <v>1</v>
      </c>
      <c r="M1177" s="3" t="s">
        <v>9910</v>
      </c>
    </row>
    <row r="1178" spans="2:16">
      <c r="B1178" s="9">
        <v>46212</v>
      </c>
      <c r="C1178" s="131" t="s">
        <v>9909</v>
      </c>
      <c r="D1178" s="3" t="s">
        <v>9901</v>
      </c>
      <c r="E1178" s="3">
        <v>1</v>
      </c>
      <c r="F1178" s="162">
        <v>0</v>
      </c>
      <c r="G1178" s="3">
        <v>0</v>
      </c>
      <c r="H1178" s="3">
        <v>0</v>
      </c>
      <c r="I1178" s="3">
        <v>0</v>
      </c>
      <c r="J1178" s="3">
        <v>0</v>
      </c>
      <c r="K1178" s="3">
        <v>0</v>
      </c>
      <c r="L1178" s="3">
        <v>0</v>
      </c>
      <c r="M1178" s="3"/>
    </row>
    <row r="1179" spans="2:16">
      <c r="B1179" s="9">
        <v>46212</v>
      </c>
      <c r="C1179" s="131" t="s">
        <v>9909</v>
      </c>
      <c r="D1179" s="3" t="s">
        <v>9902</v>
      </c>
      <c r="E1179" s="3">
        <v>1</v>
      </c>
      <c r="F1179" s="162">
        <v>0</v>
      </c>
      <c r="G1179" s="3">
        <v>0</v>
      </c>
      <c r="H1179" s="3">
        <v>0</v>
      </c>
      <c r="I1179" s="3">
        <v>0</v>
      </c>
      <c r="J1179" s="3">
        <v>0</v>
      </c>
      <c r="K1179" s="3">
        <v>0</v>
      </c>
      <c r="L1179" s="3">
        <v>0</v>
      </c>
      <c r="M1179" s="3"/>
    </row>
    <row r="1180" spans="2:16">
      <c r="B1180" s="9">
        <v>46212</v>
      </c>
      <c r="C1180" s="131" t="s">
        <v>9909</v>
      </c>
      <c r="D1180" s="3" t="s">
        <v>9903</v>
      </c>
      <c r="E1180" s="3">
        <v>2</v>
      </c>
      <c r="F1180" s="162">
        <v>0</v>
      </c>
      <c r="G1180" s="3">
        <v>0</v>
      </c>
      <c r="H1180" s="3">
        <v>0</v>
      </c>
      <c r="I1180" s="3">
        <v>0</v>
      </c>
      <c r="J1180" s="3">
        <v>0</v>
      </c>
      <c r="K1180" s="3">
        <v>0</v>
      </c>
      <c r="L1180" s="3">
        <v>0</v>
      </c>
      <c r="M1180" s="3"/>
      <c r="O1180" s="3"/>
    </row>
    <row r="1181" spans="2:16">
      <c r="B1181" s="9">
        <v>46212</v>
      </c>
      <c r="C1181" s="131" t="s">
        <v>9908</v>
      </c>
      <c r="D1181" s="3" t="s">
        <v>9907</v>
      </c>
      <c r="E1181" s="3">
        <v>3</v>
      </c>
      <c r="F1181" s="11">
        <v>3</v>
      </c>
      <c r="G1181" s="3">
        <v>0</v>
      </c>
      <c r="H1181" s="3">
        <v>0</v>
      </c>
      <c r="I1181" s="3">
        <v>0</v>
      </c>
      <c r="J1181" s="3">
        <v>0</v>
      </c>
      <c r="K1181" s="3">
        <v>0</v>
      </c>
      <c r="L1181" s="3">
        <v>0</v>
      </c>
      <c r="M1181" s="3"/>
      <c r="O1181" s="3"/>
    </row>
    <row r="1182" spans="2:16">
      <c r="B1182" s="9">
        <v>46213</v>
      </c>
      <c r="C1182" s="131" t="s">
        <v>7011</v>
      </c>
      <c r="D1182" s="3" t="s">
        <v>9911</v>
      </c>
      <c r="E1182" s="3">
        <v>13</v>
      </c>
      <c r="F1182" s="162">
        <v>0</v>
      </c>
      <c r="G1182" s="3">
        <v>0</v>
      </c>
      <c r="H1182" s="3">
        <v>0</v>
      </c>
      <c r="I1182" s="3">
        <v>0</v>
      </c>
      <c r="J1182" s="3">
        <v>0</v>
      </c>
      <c r="K1182" s="3">
        <v>0</v>
      </c>
      <c r="L1182" s="3">
        <v>0</v>
      </c>
      <c r="M1182" s="3"/>
    </row>
    <row r="1183" spans="2:16">
      <c r="B1183" s="9">
        <v>46213</v>
      </c>
      <c r="C1183" s="131" t="s">
        <v>635</v>
      </c>
      <c r="D1183" s="3" t="s">
        <v>9912</v>
      </c>
      <c r="E1183" s="3">
        <v>5</v>
      </c>
      <c r="F1183" s="162">
        <v>0</v>
      </c>
      <c r="G1183" s="3">
        <v>0</v>
      </c>
      <c r="H1183" s="3">
        <v>0</v>
      </c>
      <c r="I1183" s="3">
        <v>0</v>
      </c>
      <c r="J1183" s="3">
        <v>0</v>
      </c>
      <c r="K1183" s="3">
        <v>0</v>
      </c>
      <c r="L1183" s="3">
        <v>0</v>
      </c>
      <c r="M1183" s="3"/>
    </row>
    <row r="1184" spans="2:16">
      <c r="B1184" s="9">
        <v>46213</v>
      </c>
      <c r="C1184" s="131" t="s">
        <v>635</v>
      </c>
      <c r="D1184" s="3" t="s">
        <v>9913</v>
      </c>
      <c r="E1184" s="3">
        <v>9</v>
      </c>
      <c r="F1184" s="162">
        <v>0</v>
      </c>
      <c r="G1184" s="3">
        <v>0</v>
      </c>
      <c r="H1184" s="3">
        <v>0</v>
      </c>
      <c r="I1184" s="3">
        <v>0</v>
      </c>
      <c r="J1184" s="3">
        <v>0</v>
      </c>
      <c r="K1184" s="3">
        <v>0</v>
      </c>
      <c r="L1184" s="3">
        <v>0</v>
      </c>
      <c r="M1184" s="3"/>
    </row>
    <row r="1185" spans="2:16">
      <c r="B1185" s="9">
        <v>46213</v>
      </c>
      <c r="C1185" s="131" t="s">
        <v>635</v>
      </c>
      <c r="D1185" s="3" t="s">
        <v>9914</v>
      </c>
      <c r="E1185" s="3">
        <v>13</v>
      </c>
      <c r="F1185" s="11">
        <v>0</v>
      </c>
      <c r="G1185" s="3">
        <v>0</v>
      </c>
      <c r="H1185" s="3">
        <v>1</v>
      </c>
      <c r="I1185" s="3">
        <v>0</v>
      </c>
      <c r="J1185" s="3">
        <v>0</v>
      </c>
      <c r="K1185" s="3">
        <v>0</v>
      </c>
      <c r="L1185" s="3">
        <v>1</v>
      </c>
      <c r="M1185" s="3" t="s">
        <v>9944</v>
      </c>
    </row>
    <row r="1186" spans="2:16">
      <c r="B1186" s="9">
        <v>46213</v>
      </c>
      <c r="C1186" s="131" t="s">
        <v>3904</v>
      </c>
      <c r="D1186" s="3" t="s">
        <v>9444</v>
      </c>
      <c r="E1186" s="3">
        <v>4</v>
      </c>
      <c r="F1186" s="162">
        <v>0</v>
      </c>
      <c r="G1186" s="3">
        <v>0</v>
      </c>
      <c r="H1186" s="3">
        <v>0</v>
      </c>
      <c r="I1186" s="3">
        <v>0</v>
      </c>
      <c r="J1186" s="3">
        <v>0</v>
      </c>
      <c r="K1186" s="3">
        <v>0</v>
      </c>
      <c r="L1186" s="3">
        <v>0</v>
      </c>
      <c r="M1186" s="3"/>
      <c r="O1186" s="3"/>
      <c r="P1186" s="3"/>
    </row>
    <row r="1187" spans="2:16">
      <c r="B1187" s="9">
        <v>46213</v>
      </c>
      <c r="C1187" s="131" t="s">
        <v>6897</v>
      </c>
      <c r="D1187" s="3" t="s">
        <v>9865</v>
      </c>
      <c r="E1187" s="3">
        <v>3</v>
      </c>
      <c r="F1187" s="162">
        <v>0</v>
      </c>
      <c r="G1187" s="3">
        <v>0</v>
      </c>
      <c r="H1187" s="3">
        <v>0</v>
      </c>
      <c r="I1187" s="3">
        <v>0</v>
      </c>
      <c r="J1187" s="3">
        <v>0</v>
      </c>
      <c r="K1187" s="3">
        <v>0</v>
      </c>
      <c r="L1187" s="3">
        <v>0</v>
      </c>
      <c r="M1187" s="3"/>
      <c r="O1187" s="3"/>
      <c r="P1187" s="3"/>
    </row>
    <row r="1188" spans="2:16">
      <c r="B1188" s="9">
        <v>46213</v>
      </c>
      <c r="C1188" s="131" t="s">
        <v>6897</v>
      </c>
      <c r="D1188" s="3" t="s">
        <v>9742</v>
      </c>
      <c r="E1188" s="3">
        <v>3</v>
      </c>
      <c r="F1188" s="11">
        <v>0</v>
      </c>
      <c r="G1188" s="3">
        <v>0</v>
      </c>
      <c r="H1188" s="3">
        <v>1</v>
      </c>
      <c r="I1188" s="3">
        <v>0</v>
      </c>
      <c r="J1188" s="3">
        <v>0</v>
      </c>
      <c r="K1188" s="3">
        <v>0</v>
      </c>
      <c r="L1188" s="3">
        <v>1</v>
      </c>
      <c r="M1188" s="3" t="s">
        <v>9944</v>
      </c>
      <c r="N1188" s="3" t="s">
        <v>9944</v>
      </c>
    </row>
    <row r="1189" spans="2:16">
      <c r="B1189" s="9">
        <v>46213</v>
      </c>
      <c r="C1189" s="131" t="s">
        <v>635</v>
      </c>
      <c r="D1189" s="3" t="s">
        <v>9915</v>
      </c>
      <c r="E1189" s="3">
        <v>3</v>
      </c>
      <c r="F1189" s="162">
        <v>0</v>
      </c>
      <c r="G1189" s="3">
        <v>0</v>
      </c>
      <c r="H1189" s="3">
        <v>0</v>
      </c>
      <c r="I1189" s="3">
        <v>0</v>
      </c>
      <c r="J1189" s="3">
        <v>0</v>
      </c>
      <c r="K1189" s="3">
        <v>0</v>
      </c>
      <c r="L1189" s="3">
        <v>0</v>
      </c>
      <c r="M1189" s="3"/>
    </row>
    <row r="1190" spans="2:16">
      <c r="B1190" s="9">
        <v>46213</v>
      </c>
      <c r="C1190" s="131" t="s">
        <v>635</v>
      </c>
      <c r="D1190" s="3" t="s">
        <v>9916</v>
      </c>
      <c r="E1190" s="3">
        <v>5</v>
      </c>
      <c r="F1190" s="162">
        <v>0</v>
      </c>
      <c r="G1190" s="3">
        <v>0</v>
      </c>
      <c r="H1190" s="3">
        <v>0</v>
      </c>
      <c r="I1190" s="3">
        <v>0</v>
      </c>
      <c r="J1190" s="3">
        <v>0</v>
      </c>
      <c r="K1190" s="3">
        <v>0</v>
      </c>
      <c r="L1190" s="3">
        <v>0</v>
      </c>
      <c r="M1190" s="3"/>
    </row>
    <row r="1191" spans="2:16">
      <c r="B1191" s="9">
        <v>46213</v>
      </c>
      <c r="C1191" s="131" t="s">
        <v>635</v>
      </c>
      <c r="D1191" s="3" t="s">
        <v>9917</v>
      </c>
      <c r="E1191" s="3">
        <v>10</v>
      </c>
      <c r="F1191" s="162">
        <v>0</v>
      </c>
      <c r="G1191" s="3">
        <v>0</v>
      </c>
      <c r="H1191" s="3">
        <v>0</v>
      </c>
      <c r="I1191" s="3">
        <v>0</v>
      </c>
      <c r="J1191" s="3">
        <v>0</v>
      </c>
      <c r="K1191" s="3">
        <v>0</v>
      </c>
      <c r="L1191" s="3">
        <v>0</v>
      </c>
      <c r="M1191" s="3"/>
    </row>
    <row r="1192" spans="2:16">
      <c r="B1192" s="9">
        <v>46213</v>
      </c>
      <c r="C1192" s="131" t="s">
        <v>7011</v>
      </c>
      <c r="D1192" s="3" t="s">
        <v>9918</v>
      </c>
      <c r="E1192" s="3">
        <v>1</v>
      </c>
      <c r="F1192" s="162">
        <v>0</v>
      </c>
      <c r="G1192" s="3">
        <v>0</v>
      </c>
      <c r="H1192" s="3">
        <v>0</v>
      </c>
      <c r="I1192" s="3">
        <v>0</v>
      </c>
      <c r="J1192" s="3">
        <v>0</v>
      </c>
      <c r="K1192" s="3">
        <v>0</v>
      </c>
      <c r="L1192" s="3">
        <v>0</v>
      </c>
      <c r="M1192" s="3"/>
    </row>
    <row r="1193" spans="2:16">
      <c r="B1193" s="9">
        <v>46213</v>
      </c>
      <c r="C1193" s="131" t="s">
        <v>635</v>
      </c>
      <c r="D1193" s="3" t="s">
        <v>9919</v>
      </c>
      <c r="E1193" s="3">
        <v>1</v>
      </c>
      <c r="F1193" s="162">
        <v>0</v>
      </c>
      <c r="G1193" s="3">
        <v>0</v>
      </c>
      <c r="H1193" s="3">
        <v>0</v>
      </c>
      <c r="I1193" s="3">
        <v>0</v>
      </c>
      <c r="J1193" s="3">
        <v>0</v>
      </c>
      <c r="K1193" s="3">
        <v>0</v>
      </c>
      <c r="L1193" s="3">
        <v>0</v>
      </c>
      <c r="M1193" s="3"/>
      <c r="O1193" s="3"/>
      <c r="P1193" s="3"/>
    </row>
    <row r="1194" spans="2:16">
      <c r="B1194" s="9">
        <v>46213</v>
      </c>
      <c r="C1194" s="131" t="s">
        <v>635</v>
      </c>
      <c r="D1194" s="3" t="s">
        <v>9920</v>
      </c>
      <c r="E1194" s="3">
        <v>2</v>
      </c>
      <c r="F1194" s="162">
        <v>0</v>
      </c>
      <c r="G1194" s="3">
        <v>0</v>
      </c>
      <c r="H1194" s="3">
        <v>0</v>
      </c>
      <c r="I1194" s="3">
        <v>0</v>
      </c>
      <c r="J1194" s="3">
        <v>0</v>
      </c>
      <c r="K1194" s="3">
        <v>0</v>
      </c>
      <c r="L1194" s="3">
        <v>0</v>
      </c>
      <c r="M1194" s="3"/>
    </row>
    <row r="1195" spans="2:16">
      <c r="B1195" s="9">
        <v>46213</v>
      </c>
      <c r="C1195" s="131" t="s">
        <v>635</v>
      </c>
      <c r="D1195" s="3" t="s">
        <v>9921</v>
      </c>
      <c r="E1195" s="3">
        <v>11</v>
      </c>
      <c r="F1195" s="11">
        <v>0</v>
      </c>
      <c r="G1195" s="3">
        <v>0</v>
      </c>
      <c r="H1195" s="3">
        <v>2</v>
      </c>
      <c r="I1195" s="3">
        <v>0</v>
      </c>
      <c r="J1195" s="3">
        <v>0</v>
      </c>
      <c r="K1195" s="3">
        <v>0</v>
      </c>
      <c r="L1195" s="3">
        <v>2</v>
      </c>
      <c r="M1195" s="3" t="s">
        <v>9944</v>
      </c>
    </row>
    <row r="1196" spans="2:16">
      <c r="B1196" s="9">
        <v>46213</v>
      </c>
      <c r="C1196" s="131" t="s">
        <v>6897</v>
      </c>
      <c r="D1196" s="3" t="s">
        <v>9866</v>
      </c>
      <c r="E1196" s="3">
        <v>1</v>
      </c>
      <c r="F1196" s="162">
        <v>0</v>
      </c>
      <c r="G1196" s="3">
        <v>0</v>
      </c>
      <c r="H1196" s="3">
        <v>0</v>
      </c>
      <c r="I1196" s="3">
        <v>0</v>
      </c>
      <c r="J1196" s="3">
        <v>0</v>
      </c>
      <c r="K1196" s="3">
        <v>0</v>
      </c>
      <c r="L1196" s="3">
        <v>0</v>
      </c>
      <c r="M1196" s="3"/>
    </row>
    <row r="1197" spans="2:16">
      <c r="B1197" s="9">
        <v>46213</v>
      </c>
      <c r="C1197" s="131" t="s">
        <v>6897</v>
      </c>
      <c r="D1197" s="3" t="s">
        <v>9922</v>
      </c>
      <c r="E1197" s="3">
        <v>1</v>
      </c>
      <c r="F1197" s="162">
        <v>0</v>
      </c>
      <c r="G1197" s="3">
        <v>0</v>
      </c>
      <c r="H1197" s="3">
        <v>0</v>
      </c>
      <c r="I1197" s="3">
        <v>0</v>
      </c>
      <c r="J1197" s="3">
        <v>0</v>
      </c>
      <c r="K1197" s="3">
        <v>0</v>
      </c>
      <c r="L1197" s="3">
        <v>0</v>
      </c>
      <c r="M1197" s="3"/>
    </row>
    <row r="1198" spans="2:16">
      <c r="B1198" s="9">
        <v>46213</v>
      </c>
      <c r="C1198" s="131" t="s">
        <v>6897</v>
      </c>
      <c r="D1198" s="3" t="s">
        <v>9923</v>
      </c>
      <c r="E1198" s="3">
        <v>1</v>
      </c>
      <c r="F1198" s="162">
        <v>0</v>
      </c>
      <c r="G1198" s="3">
        <v>0</v>
      </c>
      <c r="H1198" s="3">
        <v>0</v>
      </c>
      <c r="I1198" s="3">
        <v>0</v>
      </c>
      <c r="J1198" s="3">
        <v>0</v>
      </c>
      <c r="K1198" s="3">
        <v>0</v>
      </c>
      <c r="L1198" s="3">
        <v>0</v>
      </c>
      <c r="M1198" s="3"/>
    </row>
    <row r="1199" spans="2:16">
      <c r="B1199" s="9">
        <v>46213</v>
      </c>
      <c r="C1199" s="131" t="s">
        <v>3904</v>
      </c>
      <c r="D1199" s="3" t="s">
        <v>9924</v>
      </c>
      <c r="E1199" s="3">
        <v>2</v>
      </c>
      <c r="F1199" s="162">
        <v>0</v>
      </c>
      <c r="G1199" s="3">
        <v>0</v>
      </c>
      <c r="H1199" s="3">
        <v>0</v>
      </c>
      <c r="I1199" s="3">
        <v>0</v>
      </c>
      <c r="J1199" s="3">
        <v>0</v>
      </c>
      <c r="K1199" s="3">
        <v>0</v>
      </c>
      <c r="L1199" s="3">
        <v>0</v>
      </c>
      <c r="M1199" s="3"/>
    </row>
    <row r="1200" spans="2:16">
      <c r="B1200" s="9">
        <v>46213</v>
      </c>
      <c r="C1200" s="131" t="s">
        <v>6897</v>
      </c>
      <c r="D1200" s="3" t="s">
        <v>9925</v>
      </c>
      <c r="E1200" s="3">
        <v>1</v>
      </c>
      <c r="F1200" s="162">
        <v>0</v>
      </c>
      <c r="G1200" s="3">
        <v>0</v>
      </c>
      <c r="H1200" s="3">
        <v>0</v>
      </c>
      <c r="I1200" s="3">
        <v>0</v>
      </c>
      <c r="J1200" s="3">
        <v>0</v>
      </c>
      <c r="K1200" s="3">
        <v>0</v>
      </c>
      <c r="L1200" s="3">
        <v>0</v>
      </c>
      <c r="M1200" s="3"/>
    </row>
    <row r="1201" spans="2:16">
      <c r="B1201" s="9">
        <v>46213</v>
      </c>
      <c r="C1201" s="131" t="s">
        <v>6897</v>
      </c>
      <c r="D1201" s="3" t="s">
        <v>9867</v>
      </c>
      <c r="E1201" s="3">
        <v>1</v>
      </c>
      <c r="F1201" s="162">
        <v>0</v>
      </c>
      <c r="G1201" s="3">
        <v>0</v>
      </c>
      <c r="H1201" s="3">
        <v>0</v>
      </c>
      <c r="I1201" s="3">
        <v>0</v>
      </c>
      <c r="J1201" s="3">
        <v>0</v>
      </c>
      <c r="K1201" s="3">
        <v>0</v>
      </c>
      <c r="L1201" s="3">
        <v>0</v>
      </c>
      <c r="M1201" s="3"/>
    </row>
    <row r="1202" spans="2:16">
      <c r="B1202" s="9">
        <v>46213</v>
      </c>
      <c r="C1202" s="131" t="s">
        <v>635</v>
      </c>
      <c r="D1202" s="3" t="s">
        <v>9926</v>
      </c>
      <c r="E1202" s="3">
        <v>2</v>
      </c>
      <c r="F1202" s="162">
        <v>0</v>
      </c>
      <c r="G1202" s="3">
        <v>0</v>
      </c>
      <c r="H1202" s="3">
        <v>0</v>
      </c>
      <c r="I1202" s="3">
        <v>0</v>
      </c>
      <c r="J1202" s="3">
        <v>0</v>
      </c>
      <c r="K1202" s="3">
        <v>0</v>
      </c>
      <c r="L1202" s="3">
        <v>0</v>
      </c>
      <c r="M1202" s="3"/>
    </row>
    <row r="1203" spans="2:16">
      <c r="B1203" s="9">
        <v>46213</v>
      </c>
      <c r="C1203" s="131" t="s">
        <v>635</v>
      </c>
      <c r="D1203" s="3" t="s">
        <v>9927</v>
      </c>
      <c r="E1203" s="3">
        <v>11</v>
      </c>
      <c r="F1203" s="162">
        <v>0</v>
      </c>
      <c r="G1203" s="3">
        <v>0</v>
      </c>
      <c r="H1203" s="3">
        <v>0</v>
      </c>
      <c r="I1203" s="3">
        <v>0</v>
      </c>
      <c r="J1203" s="3">
        <v>0</v>
      </c>
      <c r="K1203" s="3">
        <v>0</v>
      </c>
      <c r="L1203" s="3">
        <v>0</v>
      </c>
      <c r="M1203" s="3"/>
    </row>
    <row r="1204" spans="2:16">
      <c r="B1204" s="9">
        <v>46213</v>
      </c>
      <c r="C1204" s="3" t="s">
        <v>3130</v>
      </c>
      <c r="D1204" s="3" t="s">
        <v>9583</v>
      </c>
      <c r="E1204" s="3">
        <v>3</v>
      </c>
      <c r="F1204" s="11">
        <v>3</v>
      </c>
      <c r="G1204" s="3">
        <v>0</v>
      </c>
      <c r="H1204" s="3">
        <v>6</v>
      </c>
      <c r="I1204" s="3">
        <v>0</v>
      </c>
      <c r="J1204" s="3">
        <v>0</v>
      </c>
      <c r="K1204" s="3">
        <v>0</v>
      </c>
      <c r="L1204" s="3">
        <v>6</v>
      </c>
      <c r="M1204" s="3" t="s">
        <v>9945</v>
      </c>
    </row>
    <row r="1205" spans="2:16">
      <c r="B1205" s="9">
        <v>46213</v>
      </c>
      <c r="C1205" s="3" t="s">
        <v>635</v>
      </c>
      <c r="D1205" s="3" t="s">
        <v>9940</v>
      </c>
      <c r="E1205" s="3">
        <v>4</v>
      </c>
      <c r="F1205" s="11">
        <v>4</v>
      </c>
      <c r="G1205" s="3">
        <v>0</v>
      </c>
      <c r="H1205" s="3">
        <v>6</v>
      </c>
      <c r="I1205" s="3">
        <v>0</v>
      </c>
      <c r="J1205" s="3">
        <v>0</v>
      </c>
      <c r="K1205" s="3">
        <v>0</v>
      </c>
      <c r="L1205" s="3">
        <v>6</v>
      </c>
      <c r="M1205" s="3" t="s">
        <v>9944</v>
      </c>
      <c r="N1205" s="13" t="s">
        <v>9944</v>
      </c>
    </row>
    <row r="1206" spans="2:16">
      <c r="B1206" s="9">
        <v>46214</v>
      </c>
      <c r="C1206" s="131" t="s">
        <v>635</v>
      </c>
      <c r="D1206" s="3" t="s">
        <v>9448</v>
      </c>
      <c r="E1206" s="3">
        <v>8</v>
      </c>
      <c r="F1206" s="11">
        <v>0</v>
      </c>
      <c r="G1206" s="11">
        <v>0</v>
      </c>
      <c r="H1206" s="11">
        <v>0</v>
      </c>
      <c r="I1206" s="11">
        <v>0</v>
      </c>
      <c r="J1206" s="11">
        <v>0</v>
      </c>
      <c r="K1206" s="11">
        <v>0</v>
      </c>
      <c r="L1206" s="11">
        <v>0</v>
      </c>
      <c r="M1206" s="3"/>
    </row>
    <row r="1207" spans="2:16">
      <c r="B1207" s="9">
        <v>46214</v>
      </c>
      <c r="C1207" s="131" t="s">
        <v>3904</v>
      </c>
      <c r="D1207" s="3" t="s">
        <v>9442</v>
      </c>
      <c r="E1207" s="3">
        <v>13</v>
      </c>
      <c r="F1207" s="11">
        <v>0</v>
      </c>
      <c r="G1207" s="11">
        <v>0</v>
      </c>
      <c r="H1207" s="11">
        <v>0</v>
      </c>
      <c r="I1207" s="11">
        <v>0</v>
      </c>
      <c r="J1207" s="11">
        <v>0</v>
      </c>
      <c r="K1207" s="11">
        <v>0</v>
      </c>
      <c r="L1207" s="11">
        <v>0</v>
      </c>
      <c r="M1207" s="3"/>
    </row>
    <row r="1208" spans="2:16">
      <c r="B1208" s="9">
        <v>46214</v>
      </c>
      <c r="C1208" s="131" t="s">
        <v>3904</v>
      </c>
      <c r="D1208" s="3" t="s">
        <v>9658</v>
      </c>
      <c r="E1208" s="3">
        <v>2</v>
      </c>
      <c r="F1208" s="11">
        <v>0</v>
      </c>
      <c r="G1208" s="11">
        <v>0</v>
      </c>
      <c r="H1208" s="11">
        <v>0</v>
      </c>
      <c r="I1208" s="11">
        <v>0</v>
      </c>
      <c r="J1208" s="11">
        <v>0</v>
      </c>
      <c r="K1208" s="11">
        <v>0</v>
      </c>
      <c r="L1208" s="11">
        <v>0</v>
      </c>
      <c r="M1208" s="3"/>
    </row>
    <row r="1209" spans="2:16">
      <c r="B1209" s="9">
        <v>46214</v>
      </c>
      <c r="C1209" s="131" t="s">
        <v>6897</v>
      </c>
      <c r="D1209" s="3" t="s">
        <v>9928</v>
      </c>
      <c r="E1209" s="3">
        <v>3</v>
      </c>
      <c r="F1209" s="11">
        <v>0</v>
      </c>
      <c r="G1209" s="3">
        <v>0</v>
      </c>
      <c r="H1209" s="3">
        <v>0</v>
      </c>
      <c r="I1209" s="3">
        <v>1</v>
      </c>
      <c r="J1209" s="3">
        <v>0</v>
      </c>
      <c r="K1209" s="3">
        <v>0</v>
      </c>
      <c r="L1209" s="3">
        <v>1</v>
      </c>
      <c r="M1209" s="3" t="s">
        <v>9944</v>
      </c>
    </row>
    <row r="1210" spans="2:16">
      <c r="B1210" s="9">
        <v>46214</v>
      </c>
      <c r="C1210" s="131" t="s">
        <v>635</v>
      </c>
      <c r="D1210" s="3" t="s">
        <v>9929</v>
      </c>
      <c r="E1210" s="3">
        <v>12</v>
      </c>
      <c r="F1210" s="11">
        <v>1</v>
      </c>
      <c r="G1210" s="3">
        <v>0</v>
      </c>
      <c r="H1210" s="3">
        <v>7</v>
      </c>
      <c r="I1210" s="3">
        <v>0</v>
      </c>
      <c r="J1210" s="3">
        <v>0</v>
      </c>
      <c r="K1210" s="3">
        <v>0</v>
      </c>
      <c r="L1210" s="3">
        <v>7</v>
      </c>
      <c r="M1210" s="3" t="s">
        <v>9944</v>
      </c>
      <c r="N1210" s="13" t="s">
        <v>9944</v>
      </c>
      <c r="O1210" s="13" t="s">
        <v>9944</v>
      </c>
      <c r="P1210" s="13" t="s">
        <v>9944</v>
      </c>
    </row>
    <row r="1211" spans="2:16">
      <c r="B1211" s="9">
        <v>46214</v>
      </c>
      <c r="C1211" s="131" t="s">
        <v>7011</v>
      </c>
      <c r="D1211" s="3" t="s">
        <v>9930</v>
      </c>
      <c r="E1211" s="3">
        <v>7</v>
      </c>
      <c r="F1211" s="162">
        <v>0</v>
      </c>
      <c r="G1211" s="3">
        <v>0</v>
      </c>
      <c r="H1211" s="3">
        <v>0</v>
      </c>
      <c r="I1211" s="3">
        <v>0</v>
      </c>
      <c r="J1211" s="3">
        <v>0</v>
      </c>
      <c r="K1211" s="3">
        <v>0</v>
      </c>
      <c r="L1211" s="3">
        <v>0</v>
      </c>
      <c r="M1211" s="3"/>
    </row>
    <row r="1212" spans="2:16">
      <c r="B1212" s="9">
        <v>46214</v>
      </c>
      <c r="C1212" s="131" t="s">
        <v>7011</v>
      </c>
      <c r="D1212" s="3" t="s">
        <v>9931</v>
      </c>
      <c r="E1212" s="3">
        <v>3</v>
      </c>
      <c r="F1212" s="11">
        <v>0</v>
      </c>
      <c r="G1212" s="3">
        <v>0</v>
      </c>
      <c r="H1212" s="3">
        <v>1</v>
      </c>
      <c r="I1212" s="3">
        <v>0</v>
      </c>
      <c r="J1212" s="3">
        <v>0</v>
      </c>
      <c r="K1212" s="3">
        <v>0</v>
      </c>
      <c r="L1212" s="3">
        <v>1</v>
      </c>
      <c r="M1212" s="3" t="s">
        <v>9943</v>
      </c>
    </row>
    <row r="1213" spans="2:16">
      <c r="B1213" s="9">
        <v>46214</v>
      </c>
      <c r="C1213" s="131" t="s">
        <v>7011</v>
      </c>
      <c r="D1213" s="3" t="s">
        <v>9932</v>
      </c>
      <c r="E1213" s="3">
        <v>10</v>
      </c>
      <c r="F1213" s="11">
        <v>3</v>
      </c>
      <c r="G1213" s="3">
        <v>0</v>
      </c>
      <c r="H1213" s="3">
        <v>0</v>
      </c>
      <c r="I1213" s="3">
        <v>11</v>
      </c>
      <c r="J1213" s="3">
        <v>0</v>
      </c>
      <c r="K1213" s="3">
        <v>0</v>
      </c>
      <c r="L1213" s="3">
        <v>11</v>
      </c>
      <c r="M1213" s="3" t="s">
        <v>9960</v>
      </c>
    </row>
    <row r="1214" spans="2:16">
      <c r="B1214" s="9">
        <v>46214</v>
      </c>
      <c r="C1214" s="131" t="s">
        <v>635</v>
      </c>
      <c r="D1214" s="3" t="s">
        <v>9933</v>
      </c>
      <c r="E1214" s="3">
        <v>1</v>
      </c>
      <c r="F1214" s="162">
        <v>0</v>
      </c>
      <c r="G1214" s="3">
        <v>0</v>
      </c>
      <c r="H1214" s="3">
        <v>0</v>
      </c>
      <c r="I1214" s="3">
        <v>0</v>
      </c>
      <c r="J1214" s="3">
        <v>0</v>
      </c>
      <c r="K1214" s="3">
        <v>0</v>
      </c>
      <c r="L1214" s="3">
        <v>0</v>
      </c>
      <c r="M1214" s="3"/>
    </row>
    <row r="1215" spans="2:16">
      <c r="B1215" s="9">
        <v>46214</v>
      </c>
      <c r="C1215" s="131" t="s">
        <v>6897</v>
      </c>
      <c r="D1215" s="3" t="s">
        <v>9934</v>
      </c>
      <c r="E1215" s="3">
        <v>1</v>
      </c>
      <c r="F1215" s="162">
        <v>0</v>
      </c>
      <c r="G1215" s="3">
        <v>0</v>
      </c>
      <c r="H1215" s="3">
        <v>0</v>
      </c>
      <c r="I1215" s="3">
        <v>0</v>
      </c>
      <c r="J1215" s="3">
        <v>0</v>
      </c>
      <c r="K1215" s="3">
        <v>0</v>
      </c>
      <c r="L1215" s="3">
        <v>0</v>
      </c>
      <c r="M1215" s="3"/>
    </row>
    <row r="1216" spans="2:16">
      <c r="B1216" s="9">
        <v>46214</v>
      </c>
      <c r="C1216" s="3" t="s">
        <v>6897</v>
      </c>
      <c r="D1216" s="3" t="s">
        <v>9935</v>
      </c>
      <c r="E1216" s="3">
        <v>1</v>
      </c>
      <c r="F1216" s="162">
        <v>0</v>
      </c>
      <c r="G1216" s="3">
        <v>0</v>
      </c>
      <c r="H1216" s="3">
        <v>0</v>
      </c>
      <c r="I1216" s="3">
        <v>0</v>
      </c>
      <c r="J1216" s="3">
        <v>0</v>
      </c>
      <c r="K1216" s="3">
        <v>0</v>
      </c>
      <c r="L1216" s="3">
        <v>0</v>
      </c>
      <c r="M1216" s="3"/>
    </row>
    <row r="1217" spans="2:16">
      <c r="B1217" s="9">
        <v>46214</v>
      </c>
      <c r="C1217" s="3" t="s">
        <v>635</v>
      </c>
      <c r="D1217" s="3" t="s">
        <v>9936</v>
      </c>
      <c r="E1217" s="3">
        <v>3</v>
      </c>
      <c r="F1217" s="162">
        <v>0</v>
      </c>
      <c r="G1217" s="3">
        <v>0</v>
      </c>
      <c r="H1217" s="3">
        <v>0</v>
      </c>
      <c r="I1217" s="3">
        <v>0</v>
      </c>
      <c r="J1217" s="3">
        <v>0</v>
      </c>
      <c r="K1217" s="3">
        <v>0</v>
      </c>
      <c r="L1217" s="3">
        <v>0</v>
      </c>
      <c r="M1217" s="3"/>
    </row>
    <row r="1218" spans="2:16">
      <c r="B1218" s="9">
        <v>46214</v>
      </c>
      <c r="C1218" s="3" t="s">
        <v>635</v>
      </c>
      <c r="D1218" s="3" t="s">
        <v>9937</v>
      </c>
      <c r="E1218" s="3">
        <v>2</v>
      </c>
      <c r="F1218" s="162">
        <v>0</v>
      </c>
      <c r="G1218" s="3">
        <v>0</v>
      </c>
      <c r="H1218" s="3">
        <v>0</v>
      </c>
      <c r="I1218" s="3">
        <v>0</v>
      </c>
      <c r="J1218" s="3">
        <v>0</v>
      </c>
      <c r="K1218" s="3">
        <v>0</v>
      </c>
      <c r="L1218" s="3">
        <v>0</v>
      </c>
      <c r="M1218" s="3"/>
    </row>
    <row r="1219" spans="2:16">
      <c r="B1219" s="9">
        <v>46214</v>
      </c>
      <c r="C1219" s="3" t="s">
        <v>635</v>
      </c>
      <c r="D1219" s="3" t="s">
        <v>9938</v>
      </c>
      <c r="E1219" s="3">
        <v>2</v>
      </c>
      <c r="F1219" s="162">
        <v>0</v>
      </c>
      <c r="G1219" s="3">
        <v>0</v>
      </c>
      <c r="H1219" s="3">
        <v>0</v>
      </c>
      <c r="I1219" s="3">
        <v>0</v>
      </c>
      <c r="J1219" s="3">
        <v>0</v>
      </c>
      <c r="K1219" s="3">
        <v>0</v>
      </c>
      <c r="L1219" s="3">
        <v>0</v>
      </c>
      <c r="M1219" s="3"/>
    </row>
    <row r="1220" spans="2:16">
      <c r="B1220" s="9">
        <v>46214</v>
      </c>
      <c r="C1220" s="3" t="s">
        <v>9969</v>
      </c>
      <c r="D1220" s="3" t="s">
        <v>9941</v>
      </c>
      <c r="E1220" s="3">
        <v>3</v>
      </c>
      <c r="F1220" s="11">
        <v>3</v>
      </c>
      <c r="G1220" s="3">
        <v>0</v>
      </c>
      <c r="H1220" s="3">
        <v>0</v>
      </c>
      <c r="I1220" s="3">
        <v>0</v>
      </c>
      <c r="J1220" s="3">
        <v>0</v>
      </c>
      <c r="K1220" s="3">
        <v>0</v>
      </c>
      <c r="L1220" s="3">
        <v>0</v>
      </c>
      <c r="M1220" s="3"/>
    </row>
    <row r="1221" spans="2:16">
      <c r="B1221" s="9">
        <v>46214</v>
      </c>
      <c r="C1221" s="131" t="s">
        <v>3130</v>
      </c>
      <c r="D1221" s="3" t="s">
        <v>9713</v>
      </c>
      <c r="E1221" s="3">
        <v>1</v>
      </c>
      <c r="F1221" s="11">
        <v>1</v>
      </c>
      <c r="G1221" s="3">
        <v>0</v>
      </c>
      <c r="H1221" s="3">
        <v>0</v>
      </c>
      <c r="I1221" s="3">
        <v>0</v>
      </c>
      <c r="J1221" s="3">
        <v>0</v>
      </c>
      <c r="K1221" s="3">
        <v>0</v>
      </c>
      <c r="L1221" s="3">
        <v>0</v>
      </c>
      <c r="M1221" s="3"/>
    </row>
    <row r="1222" spans="2:16">
      <c r="B1222" s="9">
        <v>46214</v>
      </c>
      <c r="C1222" s="131" t="s">
        <v>7011</v>
      </c>
      <c r="D1222" s="3" t="s">
        <v>9942</v>
      </c>
      <c r="E1222" s="3">
        <v>8</v>
      </c>
      <c r="F1222" s="11">
        <v>8</v>
      </c>
      <c r="G1222" s="3">
        <v>0</v>
      </c>
      <c r="H1222" s="3">
        <v>0</v>
      </c>
      <c r="I1222" s="3">
        <v>0</v>
      </c>
      <c r="J1222" s="3">
        <v>0</v>
      </c>
      <c r="K1222" s="3">
        <v>0</v>
      </c>
      <c r="L1222" s="3">
        <v>0</v>
      </c>
      <c r="M1222" s="3"/>
    </row>
    <row r="1223" spans="2:16">
      <c r="B1223" s="9">
        <v>46215</v>
      </c>
      <c r="C1223" s="131" t="s">
        <v>635</v>
      </c>
      <c r="D1223" s="3" t="s">
        <v>9946</v>
      </c>
      <c r="E1223" s="3">
        <v>1</v>
      </c>
      <c r="F1223" s="162">
        <v>0</v>
      </c>
      <c r="G1223" s="3">
        <v>0</v>
      </c>
      <c r="H1223" s="3">
        <v>0</v>
      </c>
      <c r="I1223" s="3">
        <v>0</v>
      </c>
      <c r="J1223" s="3">
        <v>0</v>
      </c>
      <c r="K1223" s="3">
        <v>0</v>
      </c>
      <c r="L1223" s="3">
        <v>0</v>
      </c>
      <c r="M1223" s="3"/>
    </row>
    <row r="1224" spans="2:16">
      <c r="B1224" s="9">
        <v>46215</v>
      </c>
      <c r="C1224" s="131" t="s">
        <v>6897</v>
      </c>
      <c r="D1224" s="3" t="s">
        <v>9947</v>
      </c>
      <c r="E1224" s="3">
        <v>1</v>
      </c>
      <c r="F1224" s="162">
        <v>0</v>
      </c>
      <c r="G1224" s="3">
        <v>0</v>
      </c>
      <c r="H1224" s="3">
        <v>0</v>
      </c>
      <c r="I1224" s="3">
        <v>0</v>
      </c>
      <c r="J1224" s="3">
        <v>0</v>
      </c>
      <c r="K1224" s="3">
        <v>0</v>
      </c>
      <c r="L1224" s="3">
        <v>0</v>
      </c>
      <c r="M1224" s="3"/>
    </row>
    <row r="1225" spans="2:16">
      <c r="B1225" s="9">
        <v>46215</v>
      </c>
      <c r="C1225" s="131" t="s">
        <v>6897</v>
      </c>
      <c r="D1225" s="3" t="s">
        <v>9948</v>
      </c>
      <c r="E1225" s="3">
        <v>1</v>
      </c>
      <c r="F1225" s="162">
        <v>0</v>
      </c>
      <c r="G1225" s="3">
        <v>0</v>
      </c>
      <c r="H1225" s="3">
        <v>0</v>
      </c>
      <c r="I1225" s="3">
        <v>0</v>
      </c>
      <c r="J1225" s="3">
        <v>0</v>
      </c>
      <c r="K1225" s="3">
        <v>0</v>
      </c>
      <c r="L1225" s="3">
        <v>0</v>
      </c>
      <c r="M1225" s="3"/>
    </row>
    <row r="1226" spans="2:16">
      <c r="B1226" s="9">
        <v>46215</v>
      </c>
      <c r="C1226" s="131" t="s">
        <v>635</v>
      </c>
      <c r="D1226" s="3" t="s">
        <v>9949</v>
      </c>
      <c r="E1226" s="3">
        <v>13</v>
      </c>
      <c r="F1226" s="162">
        <v>0</v>
      </c>
      <c r="G1226" s="3">
        <v>0</v>
      </c>
      <c r="H1226" s="3">
        <v>0</v>
      </c>
      <c r="I1226" s="3">
        <v>0</v>
      </c>
      <c r="J1226" s="3">
        <v>0</v>
      </c>
      <c r="K1226" s="3">
        <v>0</v>
      </c>
      <c r="L1226" s="3">
        <v>0</v>
      </c>
      <c r="M1226" s="3"/>
    </row>
    <row r="1227" spans="2:16">
      <c r="B1227" s="9">
        <v>46215</v>
      </c>
      <c r="C1227" s="131" t="s">
        <v>635</v>
      </c>
      <c r="D1227" s="3" t="s">
        <v>9950</v>
      </c>
      <c r="E1227" s="3">
        <v>11</v>
      </c>
      <c r="F1227" s="162">
        <v>0</v>
      </c>
      <c r="G1227" s="3">
        <v>0</v>
      </c>
      <c r="H1227" s="3">
        <v>0</v>
      </c>
      <c r="I1227" s="3">
        <v>0</v>
      </c>
      <c r="J1227" s="3">
        <v>0</v>
      </c>
      <c r="K1227" s="3">
        <v>0</v>
      </c>
      <c r="L1227" s="3">
        <v>0</v>
      </c>
      <c r="M1227" s="3"/>
    </row>
    <row r="1228" spans="2:16">
      <c r="B1228" s="9">
        <v>46215</v>
      </c>
      <c r="C1228" s="131" t="s">
        <v>3904</v>
      </c>
      <c r="D1228" s="3" t="s">
        <v>9466</v>
      </c>
      <c r="E1228" s="3">
        <v>1</v>
      </c>
      <c r="F1228" s="162">
        <v>0</v>
      </c>
      <c r="G1228" s="3">
        <v>0</v>
      </c>
      <c r="H1228" s="3">
        <v>0</v>
      </c>
      <c r="I1228" s="3">
        <v>0</v>
      </c>
      <c r="J1228" s="3">
        <v>0</v>
      </c>
      <c r="K1228" s="3">
        <v>0</v>
      </c>
      <c r="L1228" s="3">
        <v>0</v>
      </c>
      <c r="M1228" s="3"/>
      <c r="O1228" s="3"/>
      <c r="P1228" s="3"/>
    </row>
    <row r="1229" spans="2:16">
      <c r="B1229" s="9">
        <v>46215</v>
      </c>
      <c r="C1229" s="131" t="s">
        <v>635</v>
      </c>
      <c r="D1229" s="3" t="s">
        <v>9951</v>
      </c>
      <c r="E1229" s="3">
        <v>8</v>
      </c>
      <c r="F1229" s="162">
        <v>0</v>
      </c>
      <c r="G1229" s="3">
        <v>0</v>
      </c>
      <c r="H1229" s="3">
        <v>0</v>
      </c>
      <c r="I1229" s="3">
        <v>0</v>
      </c>
      <c r="J1229" s="3">
        <v>0</v>
      </c>
      <c r="K1229" s="3">
        <v>0</v>
      </c>
      <c r="L1229" s="3">
        <v>0</v>
      </c>
      <c r="M1229" s="3"/>
    </row>
    <row r="1230" spans="2:16">
      <c r="B1230" s="9">
        <v>46215</v>
      </c>
      <c r="C1230" s="131" t="s">
        <v>6897</v>
      </c>
      <c r="D1230" s="3" t="s">
        <v>9952</v>
      </c>
      <c r="E1230" s="3">
        <v>1</v>
      </c>
      <c r="F1230" s="162">
        <v>0</v>
      </c>
      <c r="G1230" s="3">
        <v>0</v>
      </c>
      <c r="H1230" s="3">
        <v>0</v>
      </c>
      <c r="I1230" s="3">
        <v>0</v>
      </c>
      <c r="J1230" s="3">
        <v>0</v>
      </c>
      <c r="K1230" s="3">
        <v>0</v>
      </c>
      <c r="L1230" s="3">
        <v>0</v>
      </c>
      <c r="M1230" s="3"/>
      <c r="O1230" s="3"/>
      <c r="P1230" s="3"/>
    </row>
    <row r="1231" spans="2:16">
      <c r="B1231" s="9">
        <v>46215</v>
      </c>
      <c r="C1231" s="131" t="s">
        <v>6897</v>
      </c>
      <c r="D1231" s="3" t="s">
        <v>9953</v>
      </c>
      <c r="E1231" s="3">
        <v>2</v>
      </c>
      <c r="F1231" s="162">
        <v>0</v>
      </c>
      <c r="G1231" s="3">
        <v>0</v>
      </c>
      <c r="H1231" s="3">
        <v>0</v>
      </c>
      <c r="I1231" s="3">
        <v>0</v>
      </c>
      <c r="J1231" s="3">
        <v>0</v>
      </c>
      <c r="K1231" s="3">
        <v>0</v>
      </c>
      <c r="L1231" s="3">
        <v>0</v>
      </c>
      <c r="M1231" s="3"/>
    </row>
    <row r="1232" spans="2:16">
      <c r="B1232" s="9">
        <v>46215</v>
      </c>
      <c r="C1232" s="131" t="s">
        <v>3904</v>
      </c>
      <c r="D1232" s="3" t="s">
        <v>9477</v>
      </c>
      <c r="E1232" s="3">
        <v>3</v>
      </c>
      <c r="F1232" s="162">
        <v>0</v>
      </c>
      <c r="G1232" s="3">
        <v>0</v>
      </c>
      <c r="H1232" s="3">
        <v>0</v>
      </c>
      <c r="I1232" s="3">
        <v>0</v>
      </c>
      <c r="J1232" s="3">
        <v>0</v>
      </c>
      <c r="K1232" s="3">
        <v>0</v>
      </c>
      <c r="L1232" s="3">
        <v>0</v>
      </c>
      <c r="M1232" s="3"/>
      <c r="O1232" s="3"/>
      <c r="P1232" s="3"/>
    </row>
    <row r="1233" spans="2:13">
      <c r="B1233" s="9">
        <v>46215</v>
      </c>
      <c r="C1233" s="131" t="s">
        <v>7011</v>
      </c>
      <c r="D1233" s="3" t="s">
        <v>9954</v>
      </c>
      <c r="E1233" s="3">
        <v>13</v>
      </c>
      <c r="F1233" s="162">
        <v>0</v>
      </c>
      <c r="G1233" s="3">
        <v>0</v>
      </c>
      <c r="H1233" s="3">
        <v>0</v>
      </c>
      <c r="I1233" s="3">
        <v>0</v>
      </c>
      <c r="J1233" s="3">
        <v>0</v>
      </c>
      <c r="K1233" s="3">
        <v>0</v>
      </c>
      <c r="L1233" s="3">
        <v>0</v>
      </c>
      <c r="M1233" s="3"/>
    </row>
    <row r="1234" spans="2:13">
      <c r="B1234" s="9">
        <v>46215</v>
      </c>
      <c r="C1234" s="131" t="s">
        <v>7011</v>
      </c>
      <c r="D1234" s="3" t="s">
        <v>9955</v>
      </c>
      <c r="E1234" s="3">
        <v>3</v>
      </c>
      <c r="F1234" s="162">
        <v>0</v>
      </c>
      <c r="G1234" s="3">
        <v>0</v>
      </c>
      <c r="H1234" s="3">
        <v>0</v>
      </c>
      <c r="I1234" s="3">
        <v>0</v>
      </c>
      <c r="J1234" s="3">
        <v>0</v>
      </c>
      <c r="K1234" s="3">
        <v>0</v>
      </c>
      <c r="L1234" s="3">
        <v>0</v>
      </c>
      <c r="M1234" s="3"/>
    </row>
    <row r="1235" spans="2:13">
      <c r="B1235" s="9">
        <v>46215</v>
      </c>
      <c r="C1235" s="131" t="s">
        <v>6897</v>
      </c>
      <c r="D1235" s="3" t="s">
        <v>9941</v>
      </c>
      <c r="E1235" s="3">
        <v>3</v>
      </c>
      <c r="F1235" s="162">
        <v>0</v>
      </c>
      <c r="G1235" s="3">
        <v>0</v>
      </c>
      <c r="H1235" s="3">
        <v>0</v>
      </c>
      <c r="I1235" s="3">
        <v>0</v>
      </c>
      <c r="J1235" s="3">
        <v>0</v>
      </c>
      <c r="K1235" s="3">
        <v>0</v>
      </c>
      <c r="L1235" s="3">
        <v>0</v>
      </c>
      <c r="M1235" s="3"/>
    </row>
    <row r="1236" spans="2:13">
      <c r="B1236" s="9">
        <v>46215</v>
      </c>
      <c r="C1236" s="131" t="s">
        <v>3130</v>
      </c>
      <c r="D1236" s="3" t="s">
        <v>9779</v>
      </c>
      <c r="E1236" s="3">
        <v>11</v>
      </c>
      <c r="F1236" s="162">
        <v>0</v>
      </c>
      <c r="G1236" s="3">
        <v>0</v>
      </c>
      <c r="H1236" s="3">
        <v>0</v>
      </c>
      <c r="I1236" s="3">
        <v>0</v>
      </c>
      <c r="J1236" s="3">
        <v>0</v>
      </c>
      <c r="K1236" s="3">
        <v>0</v>
      </c>
      <c r="L1236" s="3">
        <v>0</v>
      </c>
      <c r="M1236" s="3"/>
    </row>
    <row r="1237" spans="2:13">
      <c r="B1237" s="9">
        <v>46215</v>
      </c>
      <c r="C1237" s="131" t="s">
        <v>3130</v>
      </c>
      <c r="D1237" s="3" t="s">
        <v>9631</v>
      </c>
      <c r="E1237" s="3">
        <v>3</v>
      </c>
      <c r="F1237" s="11">
        <v>0</v>
      </c>
      <c r="G1237" s="3">
        <v>0</v>
      </c>
      <c r="H1237" s="3">
        <v>2</v>
      </c>
      <c r="I1237" s="3">
        <v>0</v>
      </c>
      <c r="J1237" s="3">
        <v>0</v>
      </c>
      <c r="K1237" s="3">
        <v>0</v>
      </c>
      <c r="L1237" s="3">
        <v>2</v>
      </c>
      <c r="M1237" s="3" t="s">
        <v>9961</v>
      </c>
    </row>
    <row r="1238" spans="2:13">
      <c r="B1238" s="9">
        <v>46215</v>
      </c>
      <c r="C1238" s="131" t="s">
        <v>3130</v>
      </c>
      <c r="D1238" s="3" t="s">
        <v>9777</v>
      </c>
      <c r="E1238" s="3">
        <v>5</v>
      </c>
      <c r="F1238" s="162">
        <v>0</v>
      </c>
      <c r="G1238" s="3">
        <v>0</v>
      </c>
      <c r="H1238" s="3">
        <v>0</v>
      </c>
      <c r="I1238" s="3">
        <v>0</v>
      </c>
      <c r="J1238" s="3">
        <v>0</v>
      </c>
      <c r="K1238" s="3">
        <v>0</v>
      </c>
      <c r="L1238" s="3">
        <v>0</v>
      </c>
      <c r="M1238" s="3"/>
    </row>
    <row r="1239" spans="2:13">
      <c r="B1239" s="9">
        <v>46215</v>
      </c>
      <c r="C1239" s="131" t="s">
        <v>635</v>
      </c>
      <c r="D1239" s="3" t="s">
        <v>9956</v>
      </c>
      <c r="E1239" s="3">
        <v>1</v>
      </c>
      <c r="F1239" s="162">
        <v>0</v>
      </c>
      <c r="G1239" s="3">
        <v>0</v>
      </c>
      <c r="H1239" s="3">
        <v>0</v>
      </c>
      <c r="I1239" s="3">
        <v>0</v>
      </c>
      <c r="J1239" s="3">
        <v>0</v>
      </c>
      <c r="K1239" s="3">
        <v>0</v>
      </c>
      <c r="L1239" s="3">
        <v>0</v>
      </c>
      <c r="M1239" s="3"/>
    </row>
    <row r="1240" spans="2:13">
      <c r="B1240" s="9">
        <v>46215</v>
      </c>
      <c r="C1240" s="131" t="s">
        <v>635</v>
      </c>
      <c r="D1240" s="3" t="s">
        <v>9957</v>
      </c>
      <c r="E1240" s="3">
        <v>13</v>
      </c>
      <c r="F1240" s="11">
        <v>13</v>
      </c>
      <c r="G1240" s="3">
        <v>0</v>
      </c>
      <c r="H1240" s="3">
        <v>0</v>
      </c>
      <c r="I1240" s="3">
        <v>0</v>
      </c>
      <c r="J1240" s="3">
        <v>0</v>
      </c>
      <c r="K1240" s="3">
        <v>0</v>
      </c>
      <c r="L1240" s="3">
        <v>0</v>
      </c>
      <c r="M1240" s="3"/>
    </row>
    <row r="1241" spans="2:13">
      <c r="B1241" s="9">
        <v>46215</v>
      </c>
      <c r="C1241" s="131" t="s">
        <v>3904</v>
      </c>
      <c r="D1241" s="3" t="s">
        <v>9447</v>
      </c>
      <c r="E1241" s="3">
        <v>1</v>
      </c>
      <c r="F1241" s="11">
        <v>1</v>
      </c>
      <c r="G1241" s="3">
        <v>0</v>
      </c>
      <c r="H1241" s="3">
        <v>1</v>
      </c>
      <c r="I1241" s="3">
        <v>0</v>
      </c>
      <c r="J1241" s="3">
        <v>0</v>
      </c>
      <c r="K1241" s="3">
        <v>0</v>
      </c>
      <c r="L1241" s="3">
        <v>1</v>
      </c>
      <c r="M1241" s="3" t="s">
        <v>9962</v>
      </c>
    </row>
    <row r="1242" spans="2:13">
      <c r="B1242" s="9">
        <v>46216</v>
      </c>
      <c r="C1242" s="131" t="s">
        <v>635</v>
      </c>
      <c r="D1242" s="3" t="s">
        <v>9970</v>
      </c>
      <c r="E1242" s="3">
        <v>11</v>
      </c>
      <c r="F1242" s="162">
        <v>0</v>
      </c>
      <c r="G1242" s="3">
        <v>0</v>
      </c>
      <c r="H1242" s="3">
        <v>0</v>
      </c>
      <c r="I1242" s="3">
        <v>0</v>
      </c>
      <c r="J1242" s="3">
        <v>0</v>
      </c>
      <c r="K1242" s="3">
        <v>0</v>
      </c>
      <c r="L1242" s="3">
        <v>0</v>
      </c>
      <c r="M1242" s="3"/>
    </row>
    <row r="1243" spans="2:13">
      <c r="B1243" s="9">
        <v>46216</v>
      </c>
      <c r="C1243" s="131" t="s">
        <v>6897</v>
      </c>
      <c r="D1243" s="3" t="s">
        <v>9971</v>
      </c>
      <c r="E1243" s="3">
        <v>2</v>
      </c>
      <c r="F1243" s="11">
        <v>0</v>
      </c>
      <c r="G1243" s="3">
        <v>0</v>
      </c>
      <c r="H1243" s="3">
        <v>1</v>
      </c>
      <c r="I1243" s="3">
        <v>0</v>
      </c>
      <c r="J1243" s="3">
        <v>0</v>
      </c>
      <c r="K1243" s="3">
        <v>0</v>
      </c>
      <c r="L1243" s="3">
        <v>1</v>
      </c>
      <c r="M1243" s="3" t="s">
        <v>10001</v>
      </c>
    </row>
    <row r="1244" spans="2:13">
      <c r="B1244" s="9">
        <v>46216</v>
      </c>
      <c r="C1244" s="131" t="s">
        <v>635</v>
      </c>
      <c r="D1244" s="3" t="s">
        <v>9972</v>
      </c>
      <c r="E1244" s="3">
        <v>2</v>
      </c>
      <c r="F1244" s="11">
        <v>1</v>
      </c>
      <c r="G1244" s="3">
        <v>0</v>
      </c>
      <c r="H1244" s="3">
        <v>1</v>
      </c>
      <c r="I1244" s="3">
        <v>0</v>
      </c>
      <c r="J1244" s="3">
        <v>0</v>
      </c>
      <c r="K1244" s="3">
        <v>0</v>
      </c>
      <c r="L1244" s="3">
        <v>1</v>
      </c>
      <c r="M1244" s="3" t="s">
        <v>10001</v>
      </c>
    </row>
    <row r="1245" spans="2:13">
      <c r="B1245" s="9">
        <v>46216</v>
      </c>
      <c r="C1245" s="131" t="s">
        <v>635</v>
      </c>
      <c r="D1245" s="3" t="s">
        <v>9973</v>
      </c>
      <c r="E1245" s="3">
        <v>1</v>
      </c>
      <c r="F1245" s="162">
        <v>0</v>
      </c>
      <c r="G1245" s="3">
        <v>0</v>
      </c>
      <c r="H1245" s="3">
        <v>0</v>
      </c>
      <c r="I1245" s="3">
        <v>0</v>
      </c>
      <c r="J1245" s="3">
        <v>0</v>
      </c>
      <c r="K1245" s="3">
        <v>0</v>
      </c>
      <c r="L1245" s="3">
        <v>0</v>
      </c>
      <c r="M1245" s="3"/>
    </row>
    <row r="1246" spans="2:13">
      <c r="B1246" s="9">
        <v>46216</v>
      </c>
      <c r="C1246" s="131" t="s">
        <v>3130</v>
      </c>
      <c r="D1246" s="3" t="s">
        <v>9891</v>
      </c>
      <c r="E1246" s="3">
        <v>7</v>
      </c>
      <c r="F1246" s="162">
        <v>0</v>
      </c>
      <c r="G1246" s="3">
        <v>0</v>
      </c>
      <c r="H1246" s="3">
        <v>0</v>
      </c>
      <c r="I1246" s="3">
        <v>0</v>
      </c>
      <c r="J1246" s="3">
        <v>0</v>
      </c>
      <c r="K1246" s="3">
        <v>0</v>
      </c>
      <c r="L1246" s="3">
        <v>0</v>
      </c>
      <c r="M1246" s="3"/>
    </row>
    <row r="1247" spans="2:13">
      <c r="B1247" s="9">
        <v>46216</v>
      </c>
      <c r="C1247" s="131" t="s">
        <v>3130</v>
      </c>
      <c r="D1247" s="3" t="s">
        <v>9583</v>
      </c>
      <c r="E1247" s="3">
        <v>2</v>
      </c>
      <c r="F1247" s="162">
        <v>0</v>
      </c>
      <c r="G1247" s="3">
        <v>0</v>
      </c>
      <c r="H1247" s="3">
        <v>0</v>
      </c>
      <c r="I1247" s="3">
        <v>0</v>
      </c>
      <c r="J1247" s="3">
        <v>0</v>
      </c>
      <c r="K1247" s="3">
        <v>0</v>
      </c>
      <c r="L1247" s="3">
        <v>0</v>
      </c>
      <c r="M1247" s="3"/>
    </row>
    <row r="1248" spans="2:13">
      <c r="B1248" s="9">
        <v>46216</v>
      </c>
      <c r="C1248" s="131" t="s">
        <v>635</v>
      </c>
      <c r="D1248" s="3" t="s">
        <v>9974</v>
      </c>
      <c r="E1248" s="3">
        <v>2</v>
      </c>
      <c r="F1248" s="162">
        <v>0</v>
      </c>
      <c r="G1248" s="3">
        <v>0</v>
      </c>
      <c r="H1248" s="3">
        <v>0</v>
      </c>
      <c r="I1248" s="3">
        <v>0</v>
      </c>
      <c r="J1248" s="3">
        <v>0</v>
      </c>
      <c r="K1248" s="3">
        <v>0</v>
      </c>
      <c r="L1248" s="3">
        <v>0</v>
      </c>
      <c r="M1248" s="3"/>
    </row>
    <row r="1249" spans="2:16">
      <c r="B1249" s="9">
        <v>46216</v>
      </c>
      <c r="C1249" s="131" t="s">
        <v>635</v>
      </c>
      <c r="D1249" s="3" t="s">
        <v>9975</v>
      </c>
      <c r="E1249" s="3">
        <v>6</v>
      </c>
      <c r="F1249" s="162">
        <v>0</v>
      </c>
      <c r="G1249" s="3">
        <v>0</v>
      </c>
      <c r="H1249" s="3">
        <v>0</v>
      </c>
      <c r="I1249" s="3">
        <v>0</v>
      </c>
      <c r="J1249" s="3">
        <v>0</v>
      </c>
      <c r="K1249" s="3">
        <v>0</v>
      </c>
      <c r="L1249" s="3">
        <v>0</v>
      </c>
      <c r="M1249" s="3"/>
    </row>
    <row r="1250" spans="2:16">
      <c r="B1250" s="9">
        <v>46216</v>
      </c>
      <c r="C1250" s="131" t="s">
        <v>635</v>
      </c>
      <c r="D1250" s="3" t="s">
        <v>9976</v>
      </c>
      <c r="E1250" s="3">
        <v>1</v>
      </c>
      <c r="F1250" s="162">
        <v>0</v>
      </c>
      <c r="G1250" s="3">
        <v>0</v>
      </c>
      <c r="H1250" s="3">
        <v>0</v>
      </c>
      <c r="I1250" s="3">
        <v>0</v>
      </c>
      <c r="J1250" s="3">
        <v>0</v>
      </c>
      <c r="K1250" s="3">
        <v>0</v>
      </c>
      <c r="L1250" s="3">
        <v>0</v>
      </c>
      <c r="M1250" s="3"/>
    </row>
    <row r="1251" spans="2:16">
      <c r="B1251" s="9">
        <v>46216</v>
      </c>
      <c r="C1251" s="131" t="s">
        <v>635</v>
      </c>
      <c r="D1251" s="3" t="s">
        <v>9977</v>
      </c>
      <c r="E1251" s="3">
        <v>2</v>
      </c>
      <c r="F1251" s="162">
        <v>0</v>
      </c>
      <c r="G1251" s="3">
        <v>0</v>
      </c>
      <c r="H1251" s="3">
        <v>0</v>
      </c>
      <c r="I1251" s="3">
        <v>0</v>
      </c>
      <c r="J1251" s="3">
        <v>0</v>
      </c>
      <c r="K1251" s="3">
        <v>0</v>
      </c>
      <c r="L1251" s="3">
        <v>0</v>
      </c>
      <c r="M1251" s="3"/>
    </row>
    <row r="1252" spans="2:16">
      <c r="B1252" s="9">
        <v>46216</v>
      </c>
      <c r="C1252" s="131" t="s">
        <v>635</v>
      </c>
      <c r="D1252" s="3" t="s">
        <v>9978</v>
      </c>
      <c r="E1252" s="3">
        <v>12</v>
      </c>
      <c r="F1252" s="11">
        <v>0</v>
      </c>
      <c r="G1252" s="3">
        <v>0</v>
      </c>
      <c r="H1252" s="3">
        <v>2</v>
      </c>
      <c r="I1252" s="3">
        <v>0</v>
      </c>
      <c r="J1252" s="3">
        <v>0</v>
      </c>
      <c r="K1252" s="3">
        <v>0</v>
      </c>
      <c r="L1252" s="3">
        <v>2</v>
      </c>
      <c r="M1252" s="3" t="s">
        <v>10001</v>
      </c>
      <c r="O1252" s="13" t="s">
        <v>10001</v>
      </c>
      <c r="P1252" s="13" t="s">
        <v>10001</v>
      </c>
    </row>
    <row r="1253" spans="2:16">
      <c r="B1253" s="9">
        <v>46216</v>
      </c>
      <c r="C1253" s="131" t="s">
        <v>635</v>
      </c>
      <c r="D1253" s="3" t="s">
        <v>9979</v>
      </c>
      <c r="E1253" s="3">
        <v>1</v>
      </c>
      <c r="F1253" s="162">
        <v>0</v>
      </c>
      <c r="G1253" s="3">
        <v>0</v>
      </c>
      <c r="H1253" s="3">
        <v>0</v>
      </c>
      <c r="I1253" s="3">
        <v>0</v>
      </c>
      <c r="J1253" s="3">
        <v>0</v>
      </c>
      <c r="K1253" s="3">
        <v>0</v>
      </c>
      <c r="L1253" s="3">
        <v>0</v>
      </c>
      <c r="M1253" s="3"/>
    </row>
    <row r="1254" spans="2:16">
      <c r="B1254" s="9">
        <v>46216</v>
      </c>
      <c r="C1254" s="131" t="s">
        <v>635</v>
      </c>
      <c r="D1254" s="3" t="s">
        <v>9980</v>
      </c>
      <c r="E1254" s="3">
        <v>11</v>
      </c>
      <c r="F1254" s="11">
        <v>0</v>
      </c>
      <c r="G1254" s="3">
        <v>0</v>
      </c>
      <c r="H1254" s="3">
        <v>2</v>
      </c>
      <c r="I1254" s="3">
        <v>0</v>
      </c>
      <c r="J1254" s="3">
        <v>0</v>
      </c>
      <c r="K1254" s="3">
        <v>0</v>
      </c>
      <c r="L1254" s="3">
        <v>2</v>
      </c>
      <c r="M1254" s="3" t="s">
        <v>10001</v>
      </c>
    </row>
    <row r="1255" spans="2:16">
      <c r="B1255" s="9">
        <v>46216</v>
      </c>
      <c r="C1255" s="131" t="s">
        <v>3904</v>
      </c>
      <c r="D1255" s="3" t="s">
        <v>9981</v>
      </c>
      <c r="E1255" s="3">
        <v>2</v>
      </c>
      <c r="F1255" s="162">
        <v>0</v>
      </c>
      <c r="G1255" s="3">
        <v>0</v>
      </c>
      <c r="H1255" s="3">
        <v>0</v>
      </c>
      <c r="I1255" s="3">
        <v>0</v>
      </c>
      <c r="J1255" s="3">
        <v>0</v>
      </c>
      <c r="K1255" s="3">
        <v>0</v>
      </c>
      <c r="L1255" s="3">
        <v>0</v>
      </c>
      <c r="M1255" s="3"/>
    </row>
    <row r="1256" spans="2:16">
      <c r="B1256" s="9">
        <v>46216</v>
      </c>
      <c r="C1256" s="131" t="s">
        <v>3904</v>
      </c>
      <c r="D1256" s="3" t="s">
        <v>9837</v>
      </c>
      <c r="E1256" s="3">
        <v>1</v>
      </c>
      <c r="F1256" s="162">
        <v>0</v>
      </c>
      <c r="G1256" s="3">
        <v>0</v>
      </c>
      <c r="H1256" s="3">
        <v>0</v>
      </c>
      <c r="I1256" s="3">
        <v>0</v>
      </c>
      <c r="J1256" s="3">
        <v>0</v>
      </c>
      <c r="K1256" s="3">
        <v>0</v>
      </c>
      <c r="L1256" s="3">
        <v>0</v>
      </c>
      <c r="M1256" s="3"/>
    </row>
    <row r="1257" spans="2:16">
      <c r="B1257" s="9">
        <v>46216</v>
      </c>
      <c r="C1257" s="131" t="s">
        <v>3130</v>
      </c>
      <c r="D1257" s="3" t="s">
        <v>9914</v>
      </c>
      <c r="E1257" s="3">
        <v>13</v>
      </c>
      <c r="F1257" s="162">
        <v>0</v>
      </c>
      <c r="G1257" s="3">
        <v>0</v>
      </c>
      <c r="H1257" s="3">
        <v>0</v>
      </c>
      <c r="I1257" s="3">
        <v>0</v>
      </c>
      <c r="J1257" s="3">
        <v>0</v>
      </c>
      <c r="K1257" s="3">
        <v>0</v>
      </c>
      <c r="L1257" s="3">
        <v>0</v>
      </c>
      <c r="M1257" s="3"/>
    </row>
    <row r="1258" spans="2:16">
      <c r="B1258" s="9">
        <v>46216</v>
      </c>
      <c r="C1258" s="131" t="s">
        <v>7011</v>
      </c>
      <c r="D1258" s="3" t="s">
        <v>9982</v>
      </c>
      <c r="E1258" s="3">
        <v>13</v>
      </c>
      <c r="F1258" s="162">
        <v>0</v>
      </c>
      <c r="G1258" s="3">
        <v>0</v>
      </c>
      <c r="H1258" s="3">
        <v>0</v>
      </c>
      <c r="I1258" s="3">
        <v>0</v>
      </c>
      <c r="J1258" s="3">
        <v>0</v>
      </c>
      <c r="K1258" s="3">
        <v>0</v>
      </c>
      <c r="L1258" s="3">
        <v>0</v>
      </c>
      <c r="M1258" s="3"/>
    </row>
    <row r="1259" spans="2:16">
      <c r="B1259" s="9">
        <v>46216</v>
      </c>
      <c r="C1259" s="131" t="s">
        <v>635</v>
      </c>
      <c r="D1259" s="3" t="s">
        <v>9983</v>
      </c>
      <c r="E1259" s="3">
        <v>13</v>
      </c>
      <c r="F1259" s="162">
        <v>0</v>
      </c>
      <c r="G1259" s="3">
        <v>0</v>
      </c>
      <c r="H1259" s="3">
        <v>0</v>
      </c>
      <c r="I1259" s="3">
        <v>0</v>
      </c>
      <c r="J1259" s="3">
        <v>0</v>
      </c>
      <c r="K1259" s="3">
        <v>0</v>
      </c>
      <c r="L1259" s="3">
        <v>0</v>
      </c>
      <c r="M1259" s="3"/>
    </row>
    <row r="1260" spans="2:16">
      <c r="B1260" s="9">
        <v>46216</v>
      </c>
      <c r="C1260" s="131" t="s">
        <v>6897</v>
      </c>
      <c r="D1260" s="3" t="s">
        <v>9984</v>
      </c>
      <c r="E1260" s="3">
        <v>2</v>
      </c>
      <c r="F1260" s="162">
        <v>0</v>
      </c>
      <c r="G1260" s="3">
        <v>0</v>
      </c>
      <c r="H1260" s="3">
        <v>0</v>
      </c>
      <c r="I1260" s="3">
        <v>0</v>
      </c>
      <c r="J1260" s="3">
        <v>0</v>
      </c>
      <c r="K1260" s="3">
        <v>0</v>
      </c>
      <c r="L1260" s="3">
        <v>0</v>
      </c>
      <c r="M1260" s="3"/>
    </row>
    <row r="1261" spans="2:16">
      <c r="B1261" s="9">
        <v>46216</v>
      </c>
      <c r="C1261" s="131" t="s">
        <v>7011</v>
      </c>
      <c r="D1261" s="3" t="s">
        <v>9985</v>
      </c>
      <c r="E1261" s="3">
        <v>12</v>
      </c>
      <c r="F1261" s="162">
        <v>0</v>
      </c>
      <c r="G1261" s="3">
        <v>0</v>
      </c>
      <c r="H1261" s="3">
        <v>0</v>
      </c>
      <c r="I1261" s="3">
        <v>0</v>
      </c>
      <c r="J1261" s="3">
        <v>0</v>
      </c>
      <c r="K1261" s="3">
        <v>0</v>
      </c>
      <c r="L1261" s="3">
        <v>0</v>
      </c>
      <c r="M1261" s="3"/>
    </row>
    <row r="1262" spans="2:16">
      <c r="B1262" s="9">
        <v>46216</v>
      </c>
      <c r="C1262" s="131" t="s">
        <v>7011</v>
      </c>
      <c r="D1262" s="3" t="s">
        <v>9986</v>
      </c>
      <c r="E1262" s="3">
        <v>3</v>
      </c>
      <c r="F1262" s="11">
        <v>0</v>
      </c>
      <c r="G1262" s="3">
        <v>0</v>
      </c>
      <c r="H1262" s="3">
        <v>1</v>
      </c>
      <c r="I1262" s="3">
        <v>0</v>
      </c>
      <c r="J1262" s="3">
        <v>0</v>
      </c>
      <c r="K1262" s="3">
        <v>0</v>
      </c>
      <c r="L1262" s="3">
        <v>1</v>
      </c>
      <c r="M1262" s="3" t="s">
        <v>10001</v>
      </c>
    </row>
    <row r="1263" spans="2:16">
      <c r="B1263" s="9">
        <v>46216</v>
      </c>
      <c r="C1263" s="131" t="s">
        <v>635</v>
      </c>
      <c r="D1263" s="3" t="s">
        <v>9987</v>
      </c>
      <c r="E1263" s="3">
        <v>1</v>
      </c>
      <c r="F1263" s="162">
        <v>0</v>
      </c>
      <c r="G1263" s="3">
        <v>0</v>
      </c>
      <c r="H1263" s="3">
        <v>0</v>
      </c>
      <c r="I1263" s="3">
        <v>0</v>
      </c>
      <c r="J1263" s="3">
        <v>0</v>
      </c>
      <c r="K1263" s="3">
        <v>0</v>
      </c>
      <c r="L1263" s="3">
        <v>0</v>
      </c>
      <c r="M1263" s="3"/>
    </row>
    <row r="1264" spans="2:16">
      <c r="B1264" s="9">
        <v>46216</v>
      </c>
      <c r="C1264" s="131" t="s">
        <v>6897</v>
      </c>
      <c r="D1264" s="3" t="s">
        <v>9988</v>
      </c>
      <c r="E1264" s="3">
        <v>2</v>
      </c>
      <c r="F1264" s="11">
        <v>0</v>
      </c>
      <c r="G1264" s="3">
        <v>0</v>
      </c>
      <c r="H1264" s="3">
        <v>1</v>
      </c>
      <c r="I1264" s="3">
        <v>0</v>
      </c>
      <c r="J1264" s="3">
        <v>0</v>
      </c>
      <c r="K1264" s="3">
        <v>0</v>
      </c>
      <c r="L1264" s="3">
        <v>1</v>
      </c>
      <c r="M1264" s="3"/>
      <c r="O1264" s="13" t="s">
        <v>10002</v>
      </c>
      <c r="P1264" s="13" t="s">
        <v>10002</v>
      </c>
    </row>
    <row r="1265" spans="2:16">
      <c r="B1265" s="9">
        <v>46216</v>
      </c>
      <c r="C1265" s="131" t="s">
        <v>3130</v>
      </c>
      <c r="D1265" s="3" t="s">
        <v>9892</v>
      </c>
      <c r="E1265" s="3">
        <v>11</v>
      </c>
      <c r="F1265" s="162">
        <v>0</v>
      </c>
      <c r="G1265" s="3">
        <v>0</v>
      </c>
      <c r="H1265" s="3">
        <v>0</v>
      </c>
      <c r="I1265" s="3">
        <v>0</v>
      </c>
      <c r="J1265" s="3">
        <v>0</v>
      </c>
      <c r="K1265" s="3">
        <v>0</v>
      </c>
      <c r="L1265" s="3">
        <v>0</v>
      </c>
      <c r="M1265" s="3"/>
    </row>
    <row r="1266" spans="2:16">
      <c r="B1266" s="9">
        <v>46216</v>
      </c>
      <c r="C1266" s="131" t="s">
        <v>635</v>
      </c>
      <c r="D1266" s="3" t="s">
        <v>9989</v>
      </c>
      <c r="E1266" s="3">
        <v>3</v>
      </c>
      <c r="F1266" s="162">
        <v>0</v>
      </c>
      <c r="G1266" s="3">
        <v>0</v>
      </c>
      <c r="H1266" s="3">
        <v>0</v>
      </c>
      <c r="I1266" s="3">
        <v>0</v>
      </c>
      <c r="J1266" s="3">
        <v>0</v>
      </c>
      <c r="K1266" s="3">
        <v>0</v>
      </c>
      <c r="L1266" s="3">
        <v>0</v>
      </c>
      <c r="M1266" s="3"/>
    </row>
    <row r="1267" spans="2:16">
      <c r="B1267" s="9">
        <v>46216</v>
      </c>
      <c r="C1267" s="131" t="s">
        <v>635</v>
      </c>
      <c r="D1267" s="3" t="s">
        <v>9990</v>
      </c>
      <c r="E1267" s="3">
        <v>1</v>
      </c>
      <c r="F1267" s="162">
        <v>0</v>
      </c>
      <c r="G1267" s="3">
        <v>0</v>
      </c>
      <c r="H1267" s="3">
        <v>0</v>
      </c>
      <c r="I1267" s="3">
        <v>0</v>
      </c>
      <c r="J1267" s="3">
        <v>0</v>
      </c>
      <c r="K1267" s="3">
        <v>0</v>
      </c>
      <c r="L1267" s="3">
        <v>0</v>
      </c>
      <c r="M1267" s="3"/>
    </row>
    <row r="1268" spans="2:16">
      <c r="B1268" s="9">
        <v>46216</v>
      </c>
      <c r="C1268" s="131" t="s">
        <v>635</v>
      </c>
      <c r="D1268" s="3" t="s">
        <v>9991</v>
      </c>
      <c r="E1268" s="3">
        <v>6</v>
      </c>
      <c r="F1268" s="11">
        <v>0</v>
      </c>
      <c r="G1268" s="3">
        <v>0</v>
      </c>
      <c r="H1268" s="3">
        <v>1</v>
      </c>
      <c r="I1268" s="3">
        <v>0</v>
      </c>
      <c r="J1268" s="3">
        <v>0</v>
      </c>
      <c r="K1268" s="3">
        <v>0</v>
      </c>
      <c r="L1268" s="3">
        <v>1</v>
      </c>
      <c r="M1268" s="3"/>
      <c r="O1268" s="13" t="s">
        <v>10002</v>
      </c>
      <c r="P1268" s="13" t="s">
        <v>10002</v>
      </c>
    </row>
    <row r="1269" spans="2:16">
      <c r="B1269" s="9">
        <v>46216</v>
      </c>
      <c r="C1269" s="131" t="s">
        <v>3130</v>
      </c>
      <c r="D1269" s="3" t="s">
        <v>9686</v>
      </c>
      <c r="E1269" s="3">
        <v>11</v>
      </c>
      <c r="F1269" s="11">
        <v>0</v>
      </c>
      <c r="G1269" s="3">
        <v>0</v>
      </c>
      <c r="H1269" s="3">
        <v>1</v>
      </c>
      <c r="I1269" s="3">
        <v>0</v>
      </c>
      <c r="J1269" s="3">
        <v>0</v>
      </c>
      <c r="K1269" s="3">
        <v>0</v>
      </c>
      <c r="L1269" s="3">
        <v>1</v>
      </c>
      <c r="M1269" s="3"/>
      <c r="O1269" s="13" t="s">
        <v>10002</v>
      </c>
      <c r="P1269" s="13" t="s">
        <v>10002</v>
      </c>
    </row>
    <row r="1270" spans="2:16">
      <c r="B1270" s="9">
        <v>46216</v>
      </c>
      <c r="C1270" s="131" t="s">
        <v>635</v>
      </c>
      <c r="D1270" s="3" t="s">
        <v>9992</v>
      </c>
      <c r="E1270" s="3">
        <v>1</v>
      </c>
      <c r="F1270" s="162">
        <v>0</v>
      </c>
      <c r="G1270" s="3">
        <v>0</v>
      </c>
      <c r="H1270" s="3">
        <v>0</v>
      </c>
      <c r="I1270" s="3">
        <v>0</v>
      </c>
      <c r="J1270" s="3">
        <v>0</v>
      </c>
      <c r="K1270" s="3">
        <v>0</v>
      </c>
      <c r="L1270" s="3">
        <v>0</v>
      </c>
      <c r="M1270" s="3"/>
    </row>
    <row r="1271" spans="2:16">
      <c r="B1271" s="9">
        <v>46216</v>
      </c>
      <c r="C1271" s="131" t="s">
        <v>6897</v>
      </c>
      <c r="D1271" s="3" t="s">
        <v>9993</v>
      </c>
      <c r="E1271" s="3">
        <v>1</v>
      </c>
      <c r="F1271" s="162">
        <v>0</v>
      </c>
      <c r="G1271" s="3">
        <v>0</v>
      </c>
      <c r="H1271" s="3">
        <v>0</v>
      </c>
      <c r="I1271" s="3">
        <v>0</v>
      </c>
      <c r="J1271" s="3">
        <v>0</v>
      </c>
      <c r="K1271" s="3">
        <v>0</v>
      </c>
      <c r="L1271" s="3">
        <v>0</v>
      </c>
      <c r="M1271" s="3"/>
    </row>
    <row r="1272" spans="2:16">
      <c r="B1272" s="9">
        <v>46216</v>
      </c>
      <c r="C1272" s="131" t="s">
        <v>6897</v>
      </c>
      <c r="D1272" s="3" t="s">
        <v>9994</v>
      </c>
      <c r="E1272" s="3">
        <v>1</v>
      </c>
      <c r="F1272" s="162">
        <v>0</v>
      </c>
      <c r="G1272" s="3">
        <v>0</v>
      </c>
      <c r="H1272" s="3">
        <v>0</v>
      </c>
      <c r="I1272" s="3">
        <v>0</v>
      </c>
      <c r="J1272" s="3">
        <v>0</v>
      </c>
      <c r="K1272" s="3">
        <v>0</v>
      </c>
      <c r="L1272" s="3">
        <v>0</v>
      </c>
      <c r="M1272" s="3"/>
    </row>
    <row r="1273" spans="2:16">
      <c r="B1273" s="9">
        <v>46216</v>
      </c>
      <c r="C1273" s="131" t="s">
        <v>6897</v>
      </c>
      <c r="D1273" s="3" t="s">
        <v>9995</v>
      </c>
      <c r="E1273" s="3">
        <v>2</v>
      </c>
      <c r="F1273" s="162">
        <v>0</v>
      </c>
      <c r="G1273" s="3">
        <v>0</v>
      </c>
      <c r="H1273" s="3">
        <v>0</v>
      </c>
      <c r="I1273" s="3">
        <v>0</v>
      </c>
      <c r="J1273" s="3">
        <v>0</v>
      </c>
      <c r="K1273" s="3">
        <v>0</v>
      </c>
      <c r="L1273" s="3">
        <v>0</v>
      </c>
      <c r="M1273" s="3"/>
    </row>
    <row r="1274" spans="2:16">
      <c r="B1274" s="9">
        <v>46216</v>
      </c>
      <c r="C1274" s="131" t="s">
        <v>6897</v>
      </c>
      <c r="D1274" s="3" t="s">
        <v>9996</v>
      </c>
      <c r="E1274" s="3">
        <v>1</v>
      </c>
      <c r="F1274" s="11">
        <v>0</v>
      </c>
      <c r="G1274" s="3">
        <v>0</v>
      </c>
      <c r="H1274" s="3">
        <v>1</v>
      </c>
      <c r="I1274" s="3">
        <v>0</v>
      </c>
      <c r="J1274" s="3">
        <v>0</v>
      </c>
      <c r="K1274" s="3">
        <v>0</v>
      </c>
      <c r="L1274" s="3">
        <v>1</v>
      </c>
      <c r="M1274" s="3"/>
      <c r="O1274" s="13" t="s">
        <v>10002</v>
      </c>
      <c r="P1274" s="13" t="s">
        <v>10002</v>
      </c>
    </row>
    <row r="1275" spans="2:16">
      <c r="B1275" s="9">
        <v>46216</v>
      </c>
      <c r="C1275" s="131" t="s">
        <v>6897</v>
      </c>
      <c r="D1275" s="3" t="s">
        <v>9997</v>
      </c>
      <c r="E1275" s="3">
        <v>1</v>
      </c>
      <c r="F1275" s="162">
        <v>0</v>
      </c>
      <c r="G1275" s="3">
        <v>0</v>
      </c>
      <c r="H1275" s="3">
        <v>0</v>
      </c>
      <c r="I1275" s="3">
        <v>0</v>
      </c>
      <c r="J1275" s="3">
        <v>0</v>
      </c>
      <c r="K1275" s="3">
        <v>0</v>
      </c>
      <c r="L1275" s="3">
        <v>0</v>
      </c>
      <c r="M1275" s="3"/>
    </row>
    <row r="1276" spans="2:16">
      <c r="B1276" s="9">
        <v>46216</v>
      </c>
      <c r="C1276" s="131" t="s">
        <v>3904</v>
      </c>
      <c r="D1276" s="3" t="s">
        <v>9998</v>
      </c>
      <c r="E1276" s="3">
        <v>1</v>
      </c>
      <c r="F1276" s="11">
        <v>1</v>
      </c>
      <c r="G1276" s="3">
        <v>0</v>
      </c>
      <c r="H1276" s="3">
        <v>3</v>
      </c>
      <c r="I1276" s="3">
        <v>0</v>
      </c>
      <c r="J1276" s="3">
        <v>0</v>
      </c>
      <c r="K1276" s="3">
        <v>0</v>
      </c>
      <c r="L1276" s="3">
        <v>3</v>
      </c>
      <c r="M1276" s="3" t="s">
        <v>10001</v>
      </c>
    </row>
    <row r="1277" spans="2:16">
      <c r="B1277" s="9">
        <v>46217</v>
      </c>
      <c r="C1277" s="131" t="s">
        <v>635</v>
      </c>
      <c r="D1277" s="3" t="s">
        <v>10006</v>
      </c>
      <c r="E1277" s="3">
        <v>6</v>
      </c>
      <c r="F1277" s="162">
        <v>0</v>
      </c>
      <c r="G1277" s="3">
        <v>0</v>
      </c>
      <c r="H1277" s="3">
        <v>0</v>
      </c>
      <c r="I1277" s="3">
        <v>0</v>
      </c>
      <c r="J1277" s="3">
        <v>0</v>
      </c>
      <c r="K1277" s="3">
        <v>0</v>
      </c>
      <c r="L1277" s="3">
        <v>0</v>
      </c>
      <c r="M1277" s="3"/>
    </row>
    <row r="1278" spans="2:16">
      <c r="B1278" s="9">
        <v>46217</v>
      </c>
      <c r="C1278" s="131" t="s">
        <v>7011</v>
      </c>
      <c r="D1278" s="3" t="s">
        <v>10007</v>
      </c>
      <c r="E1278" s="3">
        <v>3</v>
      </c>
      <c r="F1278" s="162">
        <v>0</v>
      </c>
      <c r="G1278" s="3">
        <v>0</v>
      </c>
      <c r="H1278" s="3">
        <v>0</v>
      </c>
      <c r="I1278" s="3">
        <v>0</v>
      </c>
      <c r="J1278" s="3">
        <v>0</v>
      </c>
      <c r="K1278" s="3">
        <v>0</v>
      </c>
      <c r="L1278" s="3">
        <v>0</v>
      </c>
      <c r="M1278" s="3"/>
    </row>
    <row r="1279" spans="2:16">
      <c r="B1279" s="9">
        <v>46217</v>
      </c>
      <c r="C1279" s="131" t="s">
        <v>3130</v>
      </c>
      <c r="D1279" s="3" t="s">
        <v>9632</v>
      </c>
      <c r="E1279" s="3">
        <v>4</v>
      </c>
      <c r="F1279" s="162">
        <v>0</v>
      </c>
      <c r="G1279" s="3">
        <v>0</v>
      </c>
      <c r="H1279" s="3">
        <v>0</v>
      </c>
      <c r="I1279" s="3">
        <v>0</v>
      </c>
      <c r="J1279" s="3">
        <v>0</v>
      </c>
      <c r="K1279" s="3">
        <v>0</v>
      </c>
      <c r="L1279" s="3">
        <v>0</v>
      </c>
      <c r="M1279" s="3"/>
    </row>
    <row r="1280" spans="2:16">
      <c r="B1280" s="9">
        <v>46217</v>
      </c>
      <c r="C1280" s="131" t="s">
        <v>3130</v>
      </c>
      <c r="D1280" s="3" t="s">
        <v>9890</v>
      </c>
      <c r="E1280" s="3">
        <v>13</v>
      </c>
      <c r="F1280" s="11">
        <v>1</v>
      </c>
      <c r="G1280" s="3">
        <v>0</v>
      </c>
      <c r="H1280" s="3">
        <v>1</v>
      </c>
      <c r="I1280" s="3">
        <v>0</v>
      </c>
      <c r="J1280" s="3">
        <v>0</v>
      </c>
      <c r="K1280" s="3">
        <v>0</v>
      </c>
      <c r="L1280" s="3">
        <v>1</v>
      </c>
      <c r="M1280" s="3" t="s">
        <v>10015</v>
      </c>
      <c r="N1280" s="13" t="s">
        <v>10015</v>
      </c>
    </row>
    <row r="1281" spans="2:14">
      <c r="B1281" s="9">
        <v>46217</v>
      </c>
      <c r="C1281" s="131" t="s">
        <v>635</v>
      </c>
      <c r="D1281" s="3" t="s">
        <v>10008</v>
      </c>
      <c r="E1281" s="3">
        <v>4</v>
      </c>
      <c r="F1281" s="162">
        <v>0</v>
      </c>
      <c r="G1281" s="3">
        <v>0</v>
      </c>
      <c r="H1281" s="3">
        <v>0</v>
      </c>
      <c r="I1281" s="3">
        <v>0</v>
      </c>
      <c r="J1281" s="3">
        <v>0</v>
      </c>
      <c r="K1281" s="3">
        <v>0</v>
      </c>
      <c r="L1281" s="3">
        <v>0</v>
      </c>
      <c r="M1281" s="3"/>
    </row>
    <row r="1282" spans="2:14">
      <c r="B1282" s="9">
        <v>46217</v>
      </c>
      <c r="C1282" s="131" t="s">
        <v>635</v>
      </c>
      <c r="D1282" s="3" t="s">
        <v>10009</v>
      </c>
      <c r="E1282" s="3">
        <v>3</v>
      </c>
      <c r="F1282" s="162">
        <v>0</v>
      </c>
      <c r="G1282" s="3">
        <v>0</v>
      </c>
      <c r="H1282" s="3">
        <v>0</v>
      </c>
      <c r="I1282" s="3">
        <v>0</v>
      </c>
      <c r="J1282" s="3">
        <v>0</v>
      </c>
      <c r="K1282" s="3">
        <v>0</v>
      </c>
      <c r="L1282" s="3">
        <v>0</v>
      </c>
      <c r="M1282" s="3"/>
    </row>
    <row r="1283" spans="2:14">
      <c r="B1283" s="9">
        <v>46217</v>
      </c>
      <c r="C1283" s="131" t="s">
        <v>3130</v>
      </c>
      <c r="D1283" s="3" t="s">
        <v>9735</v>
      </c>
      <c r="E1283" s="3">
        <v>13</v>
      </c>
      <c r="F1283" s="11">
        <v>0</v>
      </c>
      <c r="G1283" s="11">
        <v>0</v>
      </c>
      <c r="H1283" s="11">
        <v>0</v>
      </c>
      <c r="I1283" s="11">
        <v>0</v>
      </c>
      <c r="J1283" s="11">
        <v>0</v>
      </c>
      <c r="K1283" s="11">
        <v>0</v>
      </c>
      <c r="L1283" s="11">
        <v>0</v>
      </c>
      <c r="M1283" s="3"/>
    </row>
    <row r="1284" spans="2:14">
      <c r="B1284" s="9">
        <v>46217</v>
      </c>
      <c r="C1284" s="131" t="s">
        <v>635</v>
      </c>
      <c r="D1284" s="3" t="s">
        <v>10010</v>
      </c>
      <c r="E1284" s="3">
        <v>11</v>
      </c>
      <c r="F1284" s="11">
        <v>0</v>
      </c>
      <c r="G1284" s="11">
        <v>0</v>
      </c>
      <c r="H1284" s="11">
        <v>0</v>
      </c>
      <c r="I1284" s="11">
        <v>0</v>
      </c>
      <c r="J1284" s="11">
        <v>0</v>
      </c>
      <c r="K1284" s="11">
        <v>0</v>
      </c>
      <c r="L1284" s="11">
        <v>0</v>
      </c>
      <c r="M1284" s="3"/>
    </row>
    <row r="1285" spans="2:14">
      <c r="B1285" s="9">
        <v>46217</v>
      </c>
      <c r="C1285" s="131" t="s">
        <v>3904</v>
      </c>
      <c r="D1285" s="3" t="s">
        <v>9465</v>
      </c>
      <c r="E1285" s="3">
        <v>5</v>
      </c>
      <c r="F1285" s="11">
        <v>0</v>
      </c>
      <c r="G1285" s="3">
        <v>0</v>
      </c>
      <c r="H1285" s="3">
        <v>2</v>
      </c>
      <c r="I1285" s="3">
        <v>0</v>
      </c>
      <c r="J1285" s="3">
        <v>0</v>
      </c>
      <c r="K1285" s="3">
        <v>0</v>
      </c>
      <c r="L1285" s="3">
        <v>2</v>
      </c>
      <c r="M1285" s="3" t="s">
        <v>10016</v>
      </c>
    </row>
    <row r="1286" spans="2:14">
      <c r="B1286" s="9">
        <v>46217</v>
      </c>
      <c r="C1286" s="131" t="s">
        <v>3904</v>
      </c>
      <c r="D1286" s="3" t="s">
        <v>9441</v>
      </c>
      <c r="E1286" s="3">
        <v>1</v>
      </c>
      <c r="F1286" s="162">
        <v>0</v>
      </c>
      <c r="G1286" s="3">
        <v>0</v>
      </c>
      <c r="H1286" s="3">
        <v>0</v>
      </c>
      <c r="I1286" s="3">
        <v>0</v>
      </c>
      <c r="J1286" s="3">
        <v>0</v>
      </c>
      <c r="K1286" s="3">
        <v>0</v>
      </c>
      <c r="L1286" s="3">
        <v>0</v>
      </c>
      <c r="M1286" s="3"/>
    </row>
    <row r="1287" spans="2:14">
      <c r="B1287" s="9">
        <v>46217</v>
      </c>
      <c r="C1287" s="131" t="s">
        <v>3130</v>
      </c>
      <c r="D1287" s="3" t="s">
        <v>9998</v>
      </c>
      <c r="E1287" s="3">
        <v>1</v>
      </c>
      <c r="F1287" s="162">
        <v>0</v>
      </c>
      <c r="G1287" s="3">
        <v>0</v>
      </c>
      <c r="H1287" s="3">
        <v>0</v>
      </c>
      <c r="I1287" s="3">
        <v>0</v>
      </c>
      <c r="J1287" s="3">
        <v>0</v>
      </c>
      <c r="K1287" s="3">
        <v>0</v>
      </c>
      <c r="L1287" s="3">
        <v>0</v>
      </c>
      <c r="M1287" s="3"/>
    </row>
    <row r="1288" spans="2:14">
      <c r="B1288" s="9">
        <v>46217</v>
      </c>
      <c r="C1288" s="131" t="s">
        <v>3904</v>
      </c>
      <c r="D1288" s="3" t="s">
        <v>9418</v>
      </c>
      <c r="E1288" s="3">
        <v>1</v>
      </c>
      <c r="F1288" s="162">
        <v>0</v>
      </c>
      <c r="G1288" s="3">
        <v>0</v>
      </c>
      <c r="H1288" s="3">
        <v>0</v>
      </c>
      <c r="I1288" s="3">
        <v>0</v>
      </c>
      <c r="J1288" s="3">
        <v>0</v>
      </c>
      <c r="K1288" s="3">
        <v>0</v>
      </c>
      <c r="L1288" s="3">
        <v>0</v>
      </c>
      <c r="M1288" s="3"/>
    </row>
    <row r="1289" spans="2:14">
      <c r="B1289" s="9">
        <v>46217</v>
      </c>
      <c r="C1289" s="131" t="s">
        <v>3904</v>
      </c>
      <c r="D1289" s="3" t="s">
        <v>9413</v>
      </c>
      <c r="E1289" s="3">
        <v>5</v>
      </c>
      <c r="F1289" s="162">
        <v>0</v>
      </c>
      <c r="G1289" s="3">
        <v>0</v>
      </c>
      <c r="H1289" s="3">
        <v>0</v>
      </c>
      <c r="I1289" s="3">
        <v>0</v>
      </c>
      <c r="J1289" s="3">
        <v>0</v>
      </c>
      <c r="K1289" s="3">
        <v>0</v>
      </c>
      <c r="L1289" s="3">
        <v>0</v>
      </c>
      <c r="M1289" s="3"/>
    </row>
    <row r="1290" spans="2:14">
      <c r="B1290" s="9">
        <v>46217</v>
      </c>
      <c r="C1290" s="131" t="s">
        <v>635</v>
      </c>
      <c r="D1290" s="3" t="s">
        <v>10011</v>
      </c>
      <c r="E1290" s="3">
        <v>13</v>
      </c>
      <c r="F1290" s="11">
        <v>13</v>
      </c>
      <c r="G1290" s="3">
        <v>0</v>
      </c>
      <c r="H1290" s="3">
        <v>0</v>
      </c>
      <c r="I1290" s="3">
        <v>0</v>
      </c>
      <c r="J1290" s="3">
        <v>0</v>
      </c>
      <c r="K1290" s="3">
        <v>0</v>
      </c>
      <c r="L1290" s="3">
        <v>0</v>
      </c>
      <c r="M1290" s="3"/>
    </row>
    <row r="1291" spans="2:14">
      <c r="B1291" s="9">
        <v>46217</v>
      </c>
      <c r="C1291" s="131" t="s">
        <v>10014</v>
      </c>
      <c r="D1291" s="3" t="s">
        <v>9447</v>
      </c>
      <c r="E1291" s="3">
        <v>1</v>
      </c>
      <c r="F1291" s="11">
        <v>1</v>
      </c>
      <c r="G1291" s="3">
        <v>0</v>
      </c>
      <c r="H1291" s="3">
        <v>3</v>
      </c>
      <c r="I1291" s="3">
        <v>0</v>
      </c>
      <c r="J1291" s="3">
        <v>0</v>
      </c>
      <c r="K1291" s="3">
        <v>0</v>
      </c>
      <c r="L1291" s="3">
        <v>3</v>
      </c>
      <c r="M1291" s="3" t="s">
        <v>10015</v>
      </c>
    </row>
    <row r="1292" spans="2:14">
      <c r="B1292" s="9">
        <v>46217</v>
      </c>
      <c r="C1292" s="131" t="s">
        <v>10023</v>
      </c>
      <c r="D1292" s="3" t="s">
        <v>10022</v>
      </c>
      <c r="E1292" s="3">
        <v>13</v>
      </c>
      <c r="F1292" s="11">
        <v>8</v>
      </c>
      <c r="G1292" s="3">
        <v>0</v>
      </c>
      <c r="H1292" s="3">
        <v>60</v>
      </c>
      <c r="I1292" s="3">
        <v>0</v>
      </c>
      <c r="J1292" s="3">
        <v>0</v>
      </c>
      <c r="K1292" s="3">
        <v>0</v>
      </c>
      <c r="L1292" s="3">
        <v>60</v>
      </c>
      <c r="M1292" s="3" t="s">
        <v>10025</v>
      </c>
      <c r="N1292" s="13" t="s">
        <v>10025</v>
      </c>
    </row>
    <row r="1293" spans="2:14">
      <c r="B1293" s="9">
        <v>46218</v>
      </c>
      <c r="C1293" s="131" t="s">
        <v>10023</v>
      </c>
      <c r="D1293" s="3" t="s">
        <v>10017</v>
      </c>
      <c r="E1293" s="3">
        <v>3</v>
      </c>
      <c r="F1293" s="162">
        <v>0</v>
      </c>
      <c r="G1293" s="3">
        <v>0</v>
      </c>
      <c r="H1293" s="3">
        <v>0</v>
      </c>
      <c r="I1293" s="3">
        <v>0</v>
      </c>
      <c r="J1293" s="3">
        <v>0</v>
      </c>
      <c r="K1293" s="3">
        <v>0</v>
      </c>
      <c r="L1293" s="3">
        <v>0</v>
      </c>
      <c r="M1293" s="3"/>
    </row>
    <row r="1294" spans="2:14">
      <c r="B1294" s="9">
        <v>46218</v>
      </c>
      <c r="C1294" s="131" t="s">
        <v>3130</v>
      </c>
      <c r="D1294" s="3" t="s">
        <v>9912</v>
      </c>
      <c r="E1294" s="3">
        <v>3</v>
      </c>
      <c r="F1294" s="162">
        <v>0</v>
      </c>
      <c r="G1294" s="3">
        <v>0</v>
      </c>
      <c r="H1294" s="3">
        <v>0</v>
      </c>
      <c r="I1294" s="3">
        <v>0</v>
      </c>
      <c r="J1294" s="3">
        <v>0</v>
      </c>
      <c r="K1294" s="3">
        <v>0</v>
      </c>
      <c r="L1294" s="3">
        <v>0</v>
      </c>
      <c r="M1294" s="3"/>
    </row>
    <row r="1295" spans="2:14">
      <c r="B1295" s="9">
        <v>46218</v>
      </c>
      <c r="C1295" s="131" t="s">
        <v>3130</v>
      </c>
      <c r="D1295" s="3" t="s">
        <v>9917</v>
      </c>
      <c r="E1295" s="3">
        <v>10</v>
      </c>
      <c r="F1295" s="162">
        <v>0</v>
      </c>
      <c r="G1295" s="3">
        <v>0</v>
      </c>
      <c r="H1295" s="3">
        <v>0</v>
      </c>
      <c r="I1295" s="3">
        <v>0</v>
      </c>
      <c r="J1295" s="3">
        <v>0</v>
      </c>
      <c r="K1295" s="3">
        <v>0</v>
      </c>
      <c r="L1295" s="3">
        <v>0</v>
      </c>
      <c r="M1295" s="3"/>
    </row>
    <row r="1296" spans="2:14">
      <c r="B1296" s="9">
        <v>46218</v>
      </c>
      <c r="C1296" s="131" t="s">
        <v>10023</v>
      </c>
      <c r="D1296" s="3" t="s">
        <v>10018</v>
      </c>
      <c r="E1296" s="3">
        <v>13</v>
      </c>
      <c r="F1296" s="11">
        <v>0</v>
      </c>
      <c r="G1296" s="3">
        <v>0</v>
      </c>
      <c r="H1296" s="3">
        <v>1</v>
      </c>
      <c r="I1296" s="3">
        <v>0</v>
      </c>
      <c r="J1296" s="3">
        <v>0</v>
      </c>
      <c r="K1296" s="3">
        <v>0</v>
      </c>
      <c r="L1296" s="3">
        <v>1</v>
      </c>
      <c r="M1296" s="3" t="s">
        <v>10027</v>
      </c>
    </row>
    <row r="1297" spans="2:16">
      <c r="B1297" s="9">
        <v>46218</v>
      </c>
      <c r="C1297" s="131" t="s">
        <v>3130</v>
      </c>
      <c r="D1297" s="3" t="s">
        <v>9915</v>
      </c>
      <c r="E1297" s="3">
        <v>3</v>
      </c>
      <c r="F1297" s="162">
        <v>0</v>
      </c>
      <c r="G1297" s="3">
        <v>0</v>
      </c>
      <c r="H1297" s="3">
        <v>0</v>
      </c>
      <c r="I1297" s="3">
        <v>0</v>
      </c>
      <c r="J1297" s="3">
        <v>0</v>
      </c>
      <c r="K1297" s="3">
        <v>0</v>
      </c>
      <c r="L1297" s="3">
        <v>0</v>
      </c>
      <c r="M1297" s="3"/>
    </row>
    <row r="1298" spans="2:16">
      <c r="B1298" s="9">
        <v>46218</v>
      </c>
      <c r="C1298" s="131" t="s">
        <v>3130</v>
      </c>
      <c r="D1298" s="3" t="s">
        <v>9780</v>
      </c>
      <c r="E1298" s="3">
        <v>13</v>
      </c>
      <c r="F1298" s="162">
        <v>0</v>
      </c>
      <c r="G1298" s="3">
        <v>0</v>
      </c>
      <c r="H1298" s="3">
        <v>0</v>
      </c>
      <c r="I1298" s="3">
        <v>0</v>
      </c>
      <c r="J1298" s="3">
        <v>0</v>
      </c>
      <c r="K1298" s="3">
        <v>0</v>
      </c>
      <c r="L1298" s="3">
        <v>0</v>
      </c>
      <c r="M1298" s="3"/>
    </row>
    <row r="1299" spans="2:16">
      <c r="B1299" s="9">
        <v>46218</v>
      </c>
      <c r="C1299" s="131" t="s">
        <v>10023</v>
      </c>
      <c r="D1299" s="3" t="s">
        <v>9907</v>
      </c>
      <c r="E1299" s="3">
        <v>3</v>
      </c>
      <c r="F1299" s="162">
        <v>0</v>
      </c>
      <c r="G1299" s="3">
        <v>0</v>
      </c>
      <c r="H1299" s="3">
        <v>0</v>
      </c>
      <c r="I1299" s="3">
        <v>0</v>
      </c>
      <c r="J1299" s="3">
        <v>0</v>
      </c>
      <c r="K1299" s="3">
        <v>0</v>
      </c>
      <c r="L1299" s="3">
        <v>0</v>
      </c>
      <c r="M1299" s="3"/>
    </row>
    <row r="1300" spans="2:16">
      <c r="B1300" s="9">
        <v>46218</v>
      </c>
      <c r="C1300" s="131" t="s">
        <v>10023</v>
      </c>
      <c r="D1300" s="3" t="s">
        <v>10019</v>
      </c>
      <c r="E1300" s="3">
        <v>2</v>
      </c>
      <c r="F1300" s="162">
        <v>0</v>
      </c>
      <c r="G1300" s="3">
        <v>0</v>
      </c>
      <c r="H1300" s="3">
        <v>0</v>
      </c>
      <c r="I1300" s="3">
        <v>0</v>
      </c>
      <c r="J1300" s="3">
        <v>0</v>
      </c>
      <c r="K1300" s="3">
        <v>0</v>
      </c>
      <c r="L1300" s="3">
        <v>0</v>
      </c>
      <c r="M1300" s="3"/>
    </row>
    <row r="1301" spans="2:16">
      <c r="B1301" s="9">
        <v>46218</v>
      </c>
      <c r="C1301" s="131" t="s">
        <v>10023</v>
      </c>
      <c r="D1301" s="3" t="s">
        <v>10020</v>
      </c>
      <c r="E1301" s="3">
        <v>3</v>
      </c>
      <c r="F1301" s="162">
        <v>0</v>
      </c>
      <c r="G1301" s="3">
        <v>0</v>
      </c>
      <c r="H1301" s="3">
        <v>0</v>
      </c>
      <c r="I1301" s="3">
        <v>0</v>
      </c>
      <c r="J1301" s="3">
        <v>0</v>
      </c>
      <c r="K1301" s="3">
        <v>0</v>
      </c>
      <c r="L1301" s="3">
        <v>0</v>
      </c>
      <c r="M1301" s="3"/>
    </row>
    <row r="1302" spans="2:16">
      <c r="B1302" s="9">
        <v>46218</v>
      </c>
      <c r="C1302" s="131" t="s">
        <v>10026</v>
      </c>
      <c r="D1302" s="3" t="s">
        <v>10021</v>
      </c>
      <c r="E1302" s="3">
        <v>1</v>
      </c>
      <c r="F1302" s="11">
        <v>0</v>
      </c>
      <c r="G1302" s="3">
        <v>0</v>
      </c>
      <c r="H1302" s="3">
        <v>1</v>
      </c>
      <c r="I1302" s="3">
        <v>0</v>
      </c>
      <c r="J1302" s="3">
        <v>0</v>
      </c>
      <c r="K1302" s="3">
        <v>0</v>
      </c>
      <c r="L1302" s="3">
        <v>1</v>
      </c>
      <c r="M1302" s="3" t="s">
        <v>10027</v>
      </c>
    </row>
    <row r="1303" spans="2:16">
      <c r="B1303" s="9">
        <v>46219</v>
      </c>
      <c r="C1303" s="131" t="s">
        <v>6897</v>
      </c>
      <c r="D1303" s="3" t="s">
        <v>10029</v>
      </c>
      <c r="E1303" s="3">
        <v>1</v>
      </c>
      <c r="F1303" s="3">
        <v>0</v>
      </c>
      <c r="G1303" s="3">
        <v>0</v>
      </c>
      <c r="H1303" s="3">
        <v>0</v>
      </c>
      <c r="I1303" s="3">
        <v>0</v>
      </c>
      <c r="J1303" s="3">
        <v>0</v>
      </c>
      <c r="K1303" s="3">
        <v>0</v>
      </c>
      <c r="L1303" s="3">
        <v>0</v>
      </c>
      <c r="M1303" s="3"/>
      <c r="O1303" s="3"/>
      <c r="P1303" s="3"/>
    </row>
    <row r="1304" spans="2:16">
      <c r="B1304" s="9">
        <v>46219</v>
      </c>
      <c r="C1304" s="131" t="s">
        <v>6897</v>
      </c>
      <c r="D1304" s="3" t="s">
        <v>10030</v>
      </c>
      <c r="E1304" s="3">
        <v>1</v>
      </c>
      <c r="F1304" s="3">
        <v>0</v>
      </c>
      <c r="G1304" s="3">
        <v>0</v>
      </c>
      <c r="H1304" s="3">
        <v>0</v>
      </c>
      <c r="I1304" s="3">
        <v>0</v>
      </c>
      <c r="J1304" s="3">
        <v>0</v>
      </c>
      <c r="K1304" s="3">
        <v>0</v>
      </c>
      <c r="L1304" s="3">
        <v>0</v>
      </c>
      <c r="M1304" s="3"/>
    </row>
    <row r="1305" spans="2:16">
      <c r="B1305" s="9">
        <v>46219</v>
      </c>
      <c r="C1305" s="131" t="s">
        <v>6897</v>
      </c>
      <c r="D1305" s="3" t="s">
        <v>10031</v>
      </c>
      <c r="E1305" s="3">
        <v>1</v>
      </c>
      <c r="F1305" s="3">
        <v>0</v>
      </c>
      <c r="G1305" s="3">
        <v>0</v>
      </c>
      <c r="H1305" s="3">
        <v>0</v>
      </c>
      <c r="I1305" s="3">
        <v>0</v>
      </c>
      <c r="J1305" s="3">
        <v>0</v>
      </c>
      <c r="K1305" s="3">
        <v>0</v>
      </c>
      <c r="L1305" s="3">
        <v>0</v>
      </c>
      <c r="M1305" s="3"/>
    </row>
    <row r="1306" spans="2:16">
      <c r="B1306" s="9">
        <v>46219</v>
      </c>
      <c r="C1306" s="131" t="s">
        <v>6897</v>
      </c>
      <c r="D1306" s="3" t="s">
        <v>10032</v>
      </c>
      <c r="E1306" s="3">
        <v>1</v>
      </c>
      <c r="F1306" s="3">
        <v>0</v>
      </c>
      <c r="G1306" s="3">
        <v>0</v>
      </c>
      <c r="H1306" s="3">
        <v>0</v>
      </c>
      <c r="I1306" s="3">
        <v>0</v>
      </c>
      <c r="J1306" s="3">
        <v>0</v>
      </c>
      <c r="K1306" s="3">
        <v>0</v>
      </c>
      <c r="L1306" s="3">
        <v>0</v>
      </c>
      <c r="M1306" s="3"/>
    </row>
    <row r="1307" spans="2:16">
      <c r="B1307" s="9">
        <v>46219</v>
      </c>
      <c r="C1307" s="131" t="s">
        <v>3130</v>
      </c>
      <c r="D1307" s="3" t="s">
        <v>9688</v>
      </c>
      <c r="E1307" s="3">
        <v>12</v>
      </c>
      <c r="F1307" s="11">
        <v>0</v>
      </c>
      <c r="G1307" s="11">
        <v>0</v>
      </c>
      <c r="H1307" s="11">
        <v>0</v>
      </c>
      <c r="I1307" s="11">
        <v>0</v>
      </c>
      <c r="J1307" s="11">
        <v>0</v>
      </c>
      <c r="K1307" s="11">
        <v>0</v>
      </c>
      <c r="L1307" s="11">
        <v>0</v>
      </c>
      <c r="M1307" s="3"/>
    </row>
    <row r="1308" spans="2:16">
      <c r="B1308" s="9">
        <v>46219</v>
      </c>
      <c r="C1308" s="131" t="s">
        <v>3130</v>
      </c>
      <c r="D1308" s="3" t="s">
        <v>9919</v>
      </c>
      <c r="E1308" s="3">
        <v>1</v>
      </c>
      <c r="F1308" s="11">
        <v>0</v>
      </c>
      <c r="G1308" s="11">
        <v>0</v>
      </c>
      <c r="H1308" s="11">
        <v>0</v>
      </c>
      <c r="I1308" s="11">
        <v>0</v>
      </c>
      <c r="J1308" s="11">
        <v>0</v>
      </c>
      <c r="K1308" s="11">
        <v>0</v>
      </c>
      <c r="L1308" s="11">
        <v>0</v>
      </c>
      <c r="M1308" s="3"/>
    </row>
    <row r="1309" spans="2:16">
      <c r="B1309" s="9">
        <v>46219</v>
      </c>
      <c r="C1309" s="131" t="s">
        <v>635</v>
      </c>
      <c r="D1309" s="3" t="s">
        <v>10033</v>
      </c>
      <c r="E1309" s="3">
        <v>13</v>
      </c>
      <c r="F1309" s="11">
        <v>0</v>
      </c>
      <c r="G1309" s="11">
        <v>0</v>
      </c>
      <c r="H1309" s="11">
        <v>0</v>
      </c>
      <c r="I1309" s="11">
        <v>0</v>
      </c>
      <c r="J1309" s="11">
        <v>0</v>
      </c>
      <c r="K1309" s="11">
        <v>0</v>
      </c>
      <c r="L1309" s="11">
        <v>0</v>
      </c>
      <c r="M1309" s="3"/>
    </row>
    <row r="1310" spans="2:16">
      <c r="B1310" s="9">
        <v>46219</v>
      </c>
      <c r="C1310" s="131" t="s">
        <v>3130</v>
      </c>
      <c r="D1310" s="3" t="s">
        <v>10034</v>
      </c>
      <c r="E1310" s="3">
        <v>2</v>
      </c>
      <c r="F1310" s="11">
        <v>0</v>
      </c>
      <c r="G1310" s="11">
        <v>0</v>
      </c>
      <c r="H1310" s="11">
        <v>0</v>
      </c>
      <c r="I1310" s="11">
        <v>0</v>
      </c>
      <c r="J1310" s="11">
        <v>0</v>
      </c>
      <c r="K1310" s="11">
        <v>0</v>
      </c>
      <c r="L1310" s="11">
        <v>0</v>
      </c>
      <c r="M1310" s="3"/>
    </row>
    <row r="1311" spans="2:16">
      <c r="B1311" s="9">
        <v>46219</v>
      </c>
      <c r="C1311" s="131" t="s">
        <v>3904</v>
      </c>
      <c r="D1311" s="3" t="s">
        <v>9415</v>
      </c>
      <c r="E1311" s="3">
        <v>6</v>
      </c>
      <c r="F1311" s="11">
        <v>0</v>
      </c>
      <c r="G1311" s="11">
        <v>0</v>
      </c>
      <c r="H1311" s="11">
        <v>0</v>
      </c>
      <c r="I1311" s="11">
        <v>0</v>
      </c>
      <c r="J1311" s="11">
        <v>0</v>
      </c>
      <c r="K1311" s="11">
        <v>0</v>
      </c>
      <c r="L1311" s="11">
        <v>0</v>
      </c>
      <c r="M1311" s="3"/>
    </row>
    <row r="1312" spans="2:16">
      <c r="B1312" s="9">
        <v>46219</v>
      </c>
      <c r="C1312" s="131" t="s">
        <v>635</v>
      </c>
      <c r="D1312" s="3" t="s">
        <v>10035</v>
      </c>
      <c r="E1312" s="3">
        <v>1</v>
      </c>
      <c r="F1312" s="11">
        <v>0</v>
      </c>
      <c r="G1312" s="11">
        <v>0</v>
      </c>
      <c r="H1312" s="11">
        <v>0</v>
      </c>
      <c r="I1312" s="11">
        <v>0</v>
      </c>
      <c r="J1312" s="11">
        <v>0</v>
      </c>
      <c r="K1312" s="11">
        <v>0</v>
      </c>
      <c r="L1312" s="11">
        <v>0</v>
      </c>
      <c r="M1312" s="3"/>
    </row>
    <row r="1313" spans="2:13">
      <c r="B1313" s="9">
        <v>46219</v>
      </c>
      <c r="C1313" s="131" t="s">
        <v>635</v>
      </c>
      <c r="D1313" s="3" t="s">
        <v>10036</v>
      </c>
      <c r="E1313" s="3">
        <v>9</v>
      </c>
      <c r="F1313" s="11">
        <v>0</v>
      </c>
      <c r="G1313" s="11">
        <v>0</v>
      </c>
      <c r="H1313" s="11">
        <v>0</v>
      </c>
      <c r="I1313" s="11">
        <v>0</v>
      </c>
      <c r="J1313" s="11">
        <v>0</v>
      </c>
      <c r="K1313" s="11">
        <v>0</v>
      </c>
      <c r="L1313" s="11">
        <v>0</v>
      </c>
      <c r="M1313" s="3"/>
    </row>
    <row r="1314" spans="2:13">
      <c r="B1314" s="9">
        <v>46219</v>
      </c>
      <c r="C1314" s="131" t="s">
        <v>635</v>
      </c>
      <c r="D1314" s="3" t="s">
        <v>10037</v>
      </c>
      <c r="E1314" s="3">
        <v>2</v>
      </c>
      <c r="F1314" s="11">
        <v>0</v>
      </c>
      <c r="G1314" s="11">
        <v>0</v>
      </c>
      <c r="H1314" s="11">
        <v>0</v>
      </c>
      <c r="I1314" s="11">
        <v>0</v>
      </c>
      <c r="J1314" s="11">
        <v>0</v>
      </c>
      <c r="K1314" s="11">
        <v>0</v>
      </c>
      <c r="L1314" s="11">
        <v>0</v>
      </c>
      <c r="M1314" s="3"/>
    </row>
    <row r="1315" spans="2:13">
      <c r="B1315" s="9">
        <v>46219</v>
      </c>
      <c r="C1315" s="131" t="s">
        <v>6897</v>
      </c>
      <c r="D1315" s="3" t="s">
        <v>10038</v>
      </c>
      <c r="E1315" s="3">
        <v>1</v>
      </c>
      <c r="F1315" s="11">
        <v>0</v>
      </c>
      <c r="G1315" s="11">
        <v>0</v>
      </c>
      <c r="H1315" s="11">
        <v>0</v>
      </c>
      <c r="I1315" s="11">
        <v>0</v>
      </c>
      <c r="J1315" s="11">
        <v>0</v>
      </c>
      <c r="K1315" s="11">
        <v>0</v>
      </c>
      <c r="L1315" s="11">
        <v>0</v>
      </c>
      <c r="M1315" s="3"/>
    </row>
    <row r="1316" spans="2:13">
      <c r="B1316" s="9">
        <v>46219</v>
      </c>
      <c r="C1316" s="131" t="s">
        <v>635</v>
      </c>
      <c r="D1316" s="3" t="s">
        <v>10039</v>
      </c>
      <c r="E1316" s="3">
        <v>7</v>
      </c>
      <c r="F1316" s="11">
        <v>0</v>
      </c>
      <c r="G1316" s="11">
        <v>0</v>
      </c>
      <c r="H1316" s="11">
        <v>0</v>
      </c>
      <c r="I1316" s="11">
        <v>0</v>
      </c>
      <c r="J1316" s="11">
        <v>0</v>
      </c>
      <c r="K1316" s="11">
        <v>0</v>
      </c>
      <c r="L1316" s="11">
        <v>0</v>
      </c>
      <c r="M1316" s="3"/>
    </row>
    <row r="1317" spans="2:13">
      <c r="B1317" s="9">
        <v>46219</v>
      </c>
      <c r="C1317" s="131" t="s">
        <v>6897</v>
      </c>
      <c r="D1317" s="3" t="s">
        <v>10040</v>
      </c>
      <c r="E1317" s="3">
        <v>1</v>
      </c>
      <c r="F1317" s="11">
        <v>0</v>
      </c>
      <c r="G1317" s="11">
        <v>0</v>
      </c>
      <c r="H1317" s="11">
        <v>0</v>
      </c>
      <c r="I1317" s="11">
        <v>0</v>
      </c>
      <c r="J1317" s="11">
        <v>0</v>
      </c>
      <c r="K1317" s="11">
        <v>0</v>
      </c>
      <c r="L1317" s="11">
        <v>0</v>
      </c>
      <c r="M1317" s="3"/>
    </row>
    <row r="1318" spans="2:13">
      <c r="B1318" s="9">
        <v>46219</v>
      </c>
      <c r="C1318" s="131" t="s">
        <v>6897</v>
      </c>
      <c r="D1318" s="3" t="s">
        <v>10041</v>
      </c>
      <c r="E1318" s="3">
        <v>1</v>
      </c>
      <c r="F1318" s="11">
        <v>0</v>
      </c>
      <c r="G1318" s="11">
        <v>0</v>
      </c>
      <c r="H1318" s="11">
        <v>0</v>
      </c>
      <c r="I1318" s="11">
        <v>0</v>
      </c>
      <c r="J1318" s="11">
        <v>0</v>
      </c>
      <c r="K1318" s="11">
        <v>0</v>
      </c>
      <c r="L1318" s="11">
        <v>0</v>
      </c>
      <c r="M1318" s="3"/>
    </row>
    <row r="1319" spans="2:13">
      <c r="B1319" s="9">
        <v>46219</v>
      </c>
      <c r="C1319" s="131" t="s">
        <v>3904</v>
      </c>
      <c r="D1319" s="3" t="s">
        <v>9556</v>
      </c>
      <c r="E1319" s="3">
        <v>3</v>
      </c>
      <c r="F1319" s="11">
        <v>0</v>
      </c>
      <c r="G1319" s="11">
        <v>0</v>
      </c>
      <c r="H1319" s="11">
        <v>0</v>
      </c>
      <c r="I1319" s="11">
        <v>0</v>
      </c>
      <c r="J1319" s="11">
        <v>0</v>
      </c>
      <c r="K1319" s="11">
        <v>0</v>
      </c>
      <c r="L1319" s="11">
        <v>0</v>
      </c>
      <c r="M1319" s="3"/>
    </row>
    <row r="1320" spans="2:13">
      <c r="B1320" s="9">
        <v>46219</v>
      </c>
      <c r="C1320" s="131" t="s">
        <v>7011</v>
      </c>
      <c r="D1320" s="3" t="s">
        <v>10042</v>
      </c>
      <c r="E1320" s="3">
        <v>8</v>
      </c>
      <c r="F1320" s="11">
        <v>0</v>
      </c>
      <c r="G1320" s="11">
        <v>0</v>
      </c>
      <c r="H1320" s="11">
        <v>0</v>
      </c>
      <c r="I1320" s="11">
        <v>0</v>
      </c>
      <c r="J1320" s="11">
        <v>0</v>
      </c>
      <c r="K1320" s="11">
        <v>0</v>
      </c>
      <c r="L1320" s="11">
        <v>0</v>
      </c>
      <c r="M1320" s="3"/>
    </row>
    <row r="1321" spans="2:13">
      <c r="B1321" s="9">
        <v>46219</v>
      </c>
      <c r="C1321" s="131" t="s">
        <v>7011</v>
      </c>
      <c r="D1321" s="3" t="s">
        <v>9942</v>
      </c>
      <c r="E1321" s="3">
        <v>8</v>
      </c>
      <c r="F1321" s="11">
        <v>0</v>
      </c>
      <c r="G1321" s="11">
        <v>0</v>
      </c>
      <c r="H1321" s="11">
        <v>0</v>
      </c>
      <c r="I1321" s="11">
        <v>0</v>
      </c>
      <c r="J1321" s="11">
        <v>0</v>
      </c>
      <c r="K1321" s="11">
        <v>0</v>
      </c>
      <c r="L1321" s="11">
        <v>0</v>
      </c>
      <c r="M1321" s="3"/>
    </row>
    <row r="1322" spans="2:13">
      <c r="B1322" s="9">
        <v>46219</v>
      </c>
      <c r="C1322" s="131" t="s">
        <v>6897</v>
      </c>
      <c r="D1322" s="3" t="s">
        <v>10043</v>
      </c>
      <c r="E1322" s="3">
        <v>1</v>
      </c>
      <c r="F1322" s="11">
        <v>0</v>
      </c>
      <c r="G1322" s="11">
        <v>0</v>
      </c>
      <c r="H1322" s="11">
        <v>0</v>
      </c>
      <c r="I1322" s="11">
        <v>0</v>
      </c>
      <c r="J1322" s="11">
        <v>0</v>
      </c>
      <c r="K1322" s="11">
        <v>0</v>
      </c>
      <c r="L1322" s="11">
        <v>0</v>
      </c>
      <c r="M1322" s="3"/>
    </row>
    <row r="1323" spans="2:13">
      <c r="B1323" s="9">
        <v>46219</v>
      </c>
      <c r="C1323" s="131" t="s">
        <v>635</v>
      </c>
      <c r="D1323" s="3" t="s">
        <v>10044</v>
      </c>
      <c r="E1323" s="3">
        <v>4</v>
      </c>
      <c r="F1323" s="11">
        <v>0</v>
      </c>
      <c r="G1323" s="11">
        <v>0</v>
      </c>
      <c r="H1323" s="11">
        <v>0</v>
      </c>
      <c r="I1323" s="11">
        <v>0</v>
      </c>
      <c r="J1323" s="11">
        <v>0</v>
      </c>
      <c r="K1323" s="11">
        <v>0</v>
      </c>
      <c r="L1323" s="11">
        <v>0</v>
      </c>
      <c r="M1323" s="3"/>
    </row>
    <row r="1324" spans="2:13">
      <c r="B1324" s="9">
        <v>46219</v>
      </c>
      <c r="C1324" s="131" t="s">
        <v>635</v>
      </c>
      <c r="D1324" s="3" t="s">
        <v>10045</v>
      </c>
      <c r="E1324" s="3">
        <v>4</v>
      </c>
      <c r="F1324" s="11">
        <v>0</v>
      </c>
      <c r="G1324" s="3">
        <v>0</v>
      </c>
      <c r="H1324" s="3">
        <v>1</v>
      </c>
      <c r="I1324" s="3">
        <v>0</v>
      </c>
      <c r="J1324" s="3">
        <v>0</v>
      </c>
      <c r="K1324" s="3">
        <v>0</v>
      </c>
      <c r="L1324" s="3">
        <v>1</v>
      </c>
      <c r="M1324" s="3" t="s">
        <v>10056</v>
      </c>
    </row>
    <row r="1325" spans="2:13">
      <c r="B1325" s="9">
        <v>46219</v>
      </c>
      <c r="C1325" s="131" t="s">
        <v>10050</v>
      </c>
      <c r="D1325" s="3" t="s">
        <v>10046</v>
      </c>
      <c r="E1325" s="3">
        <v>1</v>
      </c>
      <c r="F1325" s="11">
        <v>1</v>
      </c>
      <c r="G1325" s="3">
        <v>0</v>
      </c>
      <c r="H1325" s="3">
        <v>0</v>
      </c>
      <c r="I1325" s="3">
        <v>0</v>
      </c>
      <c r="J1325" s="3">
        <v>0</v>
      </c>
      <c r="K1325" s="3">
        <v>0</v>
      </c>
      <c r="L1325" s="3">
        <v>0</v>
      </c>
      <c r="M1325" s="3"/>
    </row>
    <row r="1326" spans="2:13">
      <c r="B1326" s="9">
        <v>46219</v>
      </c>
      <c r="C1326" s="131" t="s">
        <v>10052</v>
      </c>
      <c r="D1326" s="3" t="s">
        <v>9685</v>
      </c>
      <c r="E1326" s="3">
        <v>3</v>
      </c>
      <c r="F1326" s="11">
        <v>3</v>
      </c>
      <c r="G1326" s="3">
        <v>0</v>
      </c>
      <c r="H1326" s="3">
        <v>0</v>
      </c>
      <c r="I1326" s="3">
        <v>0</v>
      </c>
      <c r="J1326" s="3">
        <v>0</v>
      </c>
      <c r="K1326" s="3">
        <v>0</v>
      </c>
      <c r="L1326" s="3">
        <v>0</v>
      </c>
      <c r="M1326" s="3"/>
    </row>
    <row r="1327" spans="2:13">
      <c r="B1327" s="9">
        <v>46219</v>
      </c>
      <c r="C1327" s="131" t="s">
        <v>10050</v>
      </c>
      <c r="D1327" s="3" t="s">
        <v>10047</v>
      </c>
      <c r="E1327" s="3">
        <v>1</v>
      </c>
      <c r="F1327" s="11">
        <v>1</v>
      </c>
      <c r="G1327" s="3">
        <v>0</v>
      </c>
      <c r="H1327" s="3">
        <v>0</v>
      </c>
      <c r="I1327" s="3">
        <v>0</v>
      </c>
      <c r="J1327" s="3">
        <v>0</v>
      </c>
      <c r="K1327" s="3">
        <v>0</v>
      </c>
      <c r="L1327" s="3">
        <v>0</v>
      </c>
      <c r="M1327" s="3"/>
    </row>
    <row r="1328" spans="2:13">
      <c r="B1328" s="9">
        <v>46219</v>
      </c>
      <c r="C1328" s="131" t="s">
        <v>10051</v>
      </c>
      <c r="D1328" s="3" t="s">
        <v>10048</v>
      </c>
      <c r="E1328" s="3">
        <v>1</v>
      </c>
      <c r="F1328" s="11">
        <v>1</v>
      </c>
      <c r="G1328" s="3">
        <v>0</v>
      </c>
      <c r="H1328" s="3">
        <v>0</v>
      </c>
      <c r="I1328" s="3">
        <v>0</v>
      </c>
      <c r="J1328" s="3">
        <v>0</v>
      </c>
      <c r="K1328" s="3">
        <v>0</v>
      </c>
      <c r="L1328" s="3">
        <v>0</v>
      </c>
      <c r="M1328" s="3"/>
    </row>
    <row r="1329" spans="2:16">
      <c r="B1329" s="9">
        <v>46219</v>
      </c>
      <c r="C1329" s="131" t="s">
        <v>10053</v>
      </c>
      <c r="D1329" s="3" t="s">
        <v>10049</v>
      </c>
      <c r="E1329" s="3">
        <v>11</v>
      </c>
      <c r="F1329" s="11">
        <v>11</v>
      </c>
      <c r="G1329" s="3">
        <v>0</v>
      </c>
      <c r="H1329" s="3">
        <v>88</v>
      </c>
      <c r="I1329" s="3">
        <v>0</v>
      </c>
      <c r="J1329" s="3">
        <v>0</v>
      </c>
      <c r="K1329" s="3">
        <v>0</v>
      </c>
      <c r="L1329" s="3">
        <v>88</v>
      </c>
      <c r="M1329" s="3" t="s">
        <v>10056</v>
      </c>
      <c r="O1329" s="3"/>
      <c r="P1329" s="3"/>
    </row>
    <row r="1330" spans="2:16">
      <c r="B1330" s="9">
        <v>46219</v>
      </c>
      <c r="C1330" s="131" t="s">
        <v>10053</v>
      </c>
      <c r="D1330" s="3" t="s">
        <v>10057</v>
      </c>
      <c r="E1330" s="3">
        <v>13</v>
      </c>
      <c r="F1330" s="11">
        <v>3</v>
      </c>
      <c r="G1330" s="3">
        <v>0</v>
      </c>
      <c r="H1330" s="3">
        <v>3</v>
      </c>
      <c r="I1330" s="3">
        <v>0</v>
      </c>
      <c r="J1330" s="3">
        <v>0</v>
      </c>
      <c r="K1330" s="3">
        <v>0</v>
      </c>
      <c r="L1330" s="3">
        <v>3</v>
      </c>
      <c r="M1330" s="3"/>
      <c r="N1330" s="3"/>
      <c r="O1330" s="3"/>
      <c r="P1330" s="3"/>
    </row>
    <row r="1331" spans="2:16">
      <c r="B1331" s="9">
        <v>46219</v>
      </c>
      <c r="C1331" s="131" t="s">
        <v>10053</v>
      </c>
      <c r="D1331" s="3" t="s">
        <v>10058</v>
      </c>
      <c r="E1331" s="3">
        <v>11</v>
      </c>
      <c r="F1331" s="11">
        <v>3</v>
      </c>
      <c r="G1331" s="3">
        <v>0</v>
      </c>
      <c r="H1331" s="3">
        <v>3</v>
      </c>
      <c r="I1331" s="3">
        <v>0</v>
      </c>
      <c r="J1331" s="3">
        <v>0</v>
      </c>
      <c r="K1331" s="3">
        <v>0</v>
      </c>
      <c r="L1331" s="3">
        <v>3</v>
      </c>
      <c r="M1331" s="3" t="s">
        <v>10056</v>
      </c>
      <c r="N1331" s="3"/>
    </row>
    <row r="1332" spans="2:16">
      <c r="B1332" s="9">
        <v>46220</v>
      </c>
      <c r="C1332" s="131" t="s">
        <v>6897</v>
      </c>
      <c r="D1332" s="3" t="s">
        <v>10069</v>
      </c>
      <c r="E1332" s="3">
        <v>1</v>
      </c>
      <c r="F1332" s="3">
        <v>0</v>
      </c>
      <c r="G1332" s="3">
        <v>0</v>
      </c>
      <c r="H1332" s="3">
        <v>0</v>
      </c>
      <c r="I1332" s="3">
        <v>0</v>
      </c>
      <c r="J1332" s="3">
        <v>0</v>
      </c>
      <c r="K1332" s="3">
        <v>0</v>
      </c>
      <c r="L1332" s="3">
        <v>0</v>
      </c>
      <c r="M1332" s="3"/>
    </row>
    <row r="1333" spans="2:16">
      <c r="B1333" s="9">
        <v>46220</v>
      </c>
      <c r="C1333" s="131" t="s">
        <v>6897</v>
      </c>
      <c r="D1333" s="3" t="s">
        <v>10070</v>
      </c>
      <c r="E1333" s="3">
        <v>1</v>
      </c>
      <c r="F1333" s="11">
        <v>0</v>
      </c>
      <c r="G1333" s="3">
        <v>0</v>
      </c>
      <c r="H1333" s="3">
        <v>1</v>
      </c>
      <c r="I1333" s="3">
        <v>0</v>
      </c>
      <c r="J1333" s="3">
        <v>0</v>
      </c>
      <c r="K1333" s="3">
        <v>0</v>
      </c>
      <c r="L1333" s="3">
        <v>1</v>
      </c>
      <c r="M1333" s="3" t="s">
        <v>10080</v>
      </c>
    </row>
    <row r="1334" spans="2:16">
      <c r="B1334" s="9">
        <v>46220</v>
      </c>
      <c r="C1334" s="131" t="s">
        <v>3130</v>
      </c>
      <c r="D1334" s="3" t="s">
        <v>9713</v>
      </c>
      <c r="E1334" s="3">
        <v>1</v>
      </c>
      <c r="F1334" s="3">
        <v>0</v>
      </c>
      <c r="G1334" s="3">
        <v>0</v>
      </c>
      <c r="H1334" s="3">
        <v>0</v>
      </c>
      <c r="I1334" s="3">
        <v>0</v>
      </c>
      <c r="J1334" s="3">
        <v>0</v>
      </c>
      <c r="K1334" s="3">
        <v>0</v>
      </c>
      <c r="L1334" s="3">
        <v>0</v>
      </c>
      <c r="M1334" s="3"/>
    </row>
    <row r="1335" spans="2:16">
      <c r="B1335" s="9">
        <v>46220</v>
      </c>
      <c r="C1335" s="131" t="s">
        <v>3130</v>
      </c>
      <c r="D1335" s="3" t="s">
        <v>9687</v>
      </c>
      <c r="E1335" s="3">
        <v>7</v>
      </c>
      <c r="F1335" s="3">
        <v>0</v>
      </c>
      <c r="G1335" s="3">
        <v>0</v>
      </c>
      <c r="H1335" s="3">
        <v>0</v>
      </c>
      <c r="I1335" s="3">
        <v>0</v>
      </c>
      <c r="J1335" s="3">
        <v>0</v>
      </c>
      <c r="K1335" s="3">
        <v>0</v>
      </c>
      <c r="L1335" s="3">
        <v>0</v>
      </c>
      <c r="M1335" s="3"/>
    </row>
    <row r="1336" spans="2:16">
      <c r="B1336" s="9">
        <v>46220</v>
      </c>
      <c r="C1336" s="131" t="s">
        <v>3904</v>
      </c>
      <c r="D1336" s="3" t="s">
        <v>9447</v>
      </c>
      <c r="E1336" s="3">
        <v>1</v>
      </c>
      <c r="F1336" s="3">
        <v>0</v>
      </c>
      <c r="G1336" s="3">
        <v>0</v>
      </c>
      <c r="H1336" s="3">
        <v>0</v>
      </c>
      <c r="I1336" s="3">
        <v>0</v>
      </c>
      <c r="J1336" s="3">
        <v>0</v>
      </c>
      <c r="K1336" s="3">
        <v>0</v>
      </c>
      <c r="L1336" s="3">
        <v>0</v>
      </c>
      <c r="M1336" s="3"/>
    </row>
    <row r="1337" spans="2:16">
      <c r="B1337" s="9">
        <v>46220</v>
      </c>
      <c r="C1337" s="131" t="s">
        <v>3904</v>
      </c>
      <c r="D1337" s="3" t="s">
        <v>9716</v>
      </c>
      <c r="E1337" s="3">
        <v>1</v>
      </c>
      <c r="F1337" s="3">
        <v>0</v>
      </c>
      <c r="G1337" s="3">
        <v>0</v>
      </c>
      <c r="H1337" s="3">
        <v>0</v>
      </c>
      <c r="I1337" s="3">
        <v>0</v>
      </c>
      <c r="J1337" s="3">
        <v>0</v>
      </c>
      <c r="K1337" s="3">
        <v>0</v>
      </c>
      <c r="L1337" s="3">
        <v>0</v>
      </c>
      <c r="M1337" s="3"/>
    </row>
    <row r="1338" spans="2:16">
      <c r="B1338" s="9">
        <v>46220</v>
      </c>
      <c r="C1338" s="131" t="s">
        <v>3130</v>
      </c>
      <c r="D1338" s="3" t="s">
        <v>9938</v>
      </c>
      <c r="E1338" s="3">
        <v>2</v>
      </c>
      <c r="F1338" s="3">
        <v>0</v>
      </c>
      <c r="G1338" s="3">
        <v>0</v>
      </c>
      <c r="H1338" s="3">
        <v>0</v>
      </c>
      <c r="I1338" s="3">
        <v>0</v>
      </c>
      <c r="J1338" s="3">
        <v>0</v>
      </c>
      <c r="K1338" s="3">
        <v>0</v>
      </c>
      <c r="L1338" s="3">
        <v>0</v>
      </c>
      <c r="M1338" s="3"/>
    </row>
    <row r="1339" spans="2:16">
      <c r="B1339" s="9">
        <v>46220</v>
      </c>
      <c r="C1339" s="131" t="s">
        <v>7011</v>
      </c>
      <c r="D1339" s="3" t="s">
        <v>10071</v>
      </c>
      <c r="E1339" s="3">
        <v>3</v>
      </c>
      <c r="F1339" s="11">
        <v>0</v>
      </c>
      <c r="G1339" s="3">
        <v>0</v>
      </c>
      <c r="H1339" s="3">
        <v>3</v>
      </c>
      <c r="I1339" s="3">
        <v>0</v>
      </c>
      <c r="J1339" s="3">
        <v>0</v>
      </c>
      <c r="K1339" s="3">
        <v>0</v>
      </c>
      <c r="L1339" s="3">
        <v>3</v>
      </c>
      <c r="M1339" s="3" t="s">
        <v>10093</v>
      </c>
    </row>
    <row r="1340" spans="2:16">
      <c r="B1340" s="9">
        <v>46220</v>
      </c>
      <c r="C1340" s="131" t="s">
        <v>635</v>
      </c>
      <c r="D1340" s="3" t="s">
        <v>10072</v>
      </c>
      <c r="E1340" s="3">
        <v>8</v>
      </c>
      <c r="F1340" s="3">
        <v>0</v>
      </c>
      <c r="G1340" s="3">
        <v>0</v>
      </c>
      <c r="H1340" s="3">
        <v>0</v>
      </c>
      <c r="I1340" s="3">
        <v>0</v>
      </c>
      <c r="J1340" s="3">
        <v>0</v>
      </c>
      <c r="K1340" s="3">
        <v>0</v>
      </c>
      <c r="L1340" s="3">
        <v>0</v>
      </c>
      <c r="M1340" s="3"/>
    </row>
    <row r="1341" spans="2:16">
      <c r="B1341" s="9">
        <v>46220</v>
      </c>
      <c r="C1341" s="131" t="s">
        <v>6897</v>
      </c>
      <c r="D1341" s="3" t="s">
        <v>10073</v>
      </c>
      <c r="E1341" s="3">
        <v>1</v>
      </c>
      <c r="F1341" s="3">
        <v>0</v>
      </c>
      <c r="G1341" s="3">
        <v>0</v>
      </c>
      <c r="H1341" s="3">
        <v>0</v>
      </c>
      <c r="I1341" s="3">
        <v>0</v>
      </c>
      <c r="J1341" s="3">
        <v>0</v>
      </c>
      <c r="K1341" s="3">
        <v>0</v>
      </c>
      <c r="L1341" s="3">
        <v>0</v>
      </c>
      <c r="M1341" s="3"/>
    </row>
    <row r="1342" spans="2:16">
      <c r="B1342" s="9">
        <v>46221</v>
      </c>
      <c r="C1342" s="131" t="s">
        <v>3130</v>
      </c>
      <c r="D1342" s="3" t="s">
        <v>9979</v>
      </c>
      <c r="E1342" s="3">
        <v>1</v>
      </c>
      <c r="F1342" s="3">
        <v>0</v>
      </c>
      <c r="G1342" s="3">
        <v>0</v>
      </c>
      <c r="H1342" s="3">
        <v>0</v>
      </c>
      <c r="I1342" s="3">
        <v>0</v>
      </c>
      <c r="J1342" s="3">
        <v>0</v>
      </c>
      <c r="K1342" s="3">
        <v>0</v>
      </c>
      <c r="L1342" s="3">
        <v>0</v>
      </c>
      <c r="M1342" s="3"/>
    </row>
    <row r="1343" spans="2:16">
      <c r="B1343" s="9">
        <v>46221</v>
      </c>
      <c r="C1343" s="131" t="s">
        <v>3130</v>
      </c>
      <c r="D1343" s="3" t="s">
        <v>9920</v>
      </c>
      <c r="E1343" s="3">
        <v>2</v>
      </c>
      <c r="F1343" s="3">
        <v>0</v>
      </c>
      <c r="G1343" s="3">
        <v>0</v>
      </c>
      <c r="H1343" s="3">
        <v>0</v>
      </c>
      <c r="I1343" s="3">
        <v>0</v>
      </c>
      <c r="J1343" s="3">
        <v>0</v>
      </c>
      <c r="K1343" s="3">
        <v>0</v>
      </c>
      <c r="L1343" s="3">
        <v>0</v>
      </c>
      <c r="M1343" s="3"/>
    </row>
    <row r="1344" spans="2:16">
      <c r="B1344" s="9">
        <v>46221</v>
      </c>
      <c r="C1344" s="131" t="s">
        <v>3130</v>
      </c>
      <c r="D1344" s="3" t="s">
        <v>9937</v>
      </c>
      <c r="E1344" s="3">
        <v>2</v>
      </c>
      <c r="F1344" s="3">
        <v>0</v>
      </c>
      <c r="G1344" s="3">
        <v>0</v>
      </c>
      <c r="H1344" s="3">
        <v>0</v>
      </c>
      <c r="I1344" s="3">
        <v>0</v>
      </c>
      <c r="J1344" s="3">
        <v>0</v>
      </c>
      <c r="K1344" s="3">
        <v>0</v>
      </c>
      <c r="L1344" s="3">
        <v>0</v>
      </c>
      <c r="M1344" s="3"/>
    </row>
    <row r="1345" spans="2:17">
      <c r="B1345" s="9">
        <v>46221</v>
      </c>
      <c r="C1345" s="131" t="s">
        <v>635</v>
      </c>
      <c r="D1345" s="3" t="s">
        <v>10074</v>
      </c>
      <c r="E1345" s="3">
        <v>4</v>
      </c>
      <c r="F1345" s="162">
        <v>0</v>
      </c>
      <c r="G1345" s="3">
        <v>0</v>
      </c>
      <c r="H1345" s="3">
        <v>0</v>
      </c>
      <c r="I1345" s="3">
        <v>0</v>
      </c>
      <c r="J1345" s="3">
        <v>0</v>
      </c>
      <c r="K1345" s="3">
        <v>0</v>
      </c>
      <c r="L1345" s="3">
        <v>0</v>
      </c>
      <c r="M1345" s="3"/>
    </row>
    <row r="1346" spans="2:17">
      <c r="B1346" s="9">
        <v>46221</v>
      </c>
      <c r="C1346" s="131" t="s">
        <v>3904</v>
      </c>
      <c r="D1346" s="3" t="s">
        <v>9891</v>
      </c>
      <c r="E1346" s="3">
        <v>7</v>
      </c>
      <c r="F1346" s="162">
        <v>0</v>
      </c>
      <c r="G1346" s="3">
        <v>0</v>
      </c>
      <c r="H1346" s="3">
        <v>0</v>
      </c>
      <c r="I1346" s="3">
        <v>0</v>
      </c>
      <c r="J1346" s="3">
        <v>0</v>
      </c>
      <c r="K1346" s="3">
        <v>0</v>
      </c>
      <c r="L1346" s="3">
        <v>0</v>
      </c>
      <c r="M1346" s="3"/>
    </row>
    <row r="1347" spans="2:17">
      <c r="B1347" s="9">
        <v>46221</v>
      </c>
      <c r="C1347" s="131" t="s">
        <v>635</v>
      </c>
      <c r="D1347" s="3" t="s">
        <v>10075</v>
      </c>
      <c r="E1347" s="3">
        <v>5</v>
      </c>
      <c r="F1347" s="162">
        <v>0</v>
      </c>
      <c r="G1347" s="3">
        <v>0</v>
      </c>
      <c r="H1347" s="3">
        <v>0</v>
      </c>
      <c r="I1347" s="3">
        <v>0</v>
      </c>
      <c r="J1347" s="3">
        <v>0</v>
      </c>
      <c r="K1347" s="3">
        <v>0</v>
      </c>
      <c r="L1347" s="3">
        <v>0</v>
      </c>
      <c r="M1347" s="3"/>
    </row>
    <row r="1348" spans="2:17">
      <c r="B1348" s="9">
        <v>46221</v>
      </c>
      <c r="C1348" s="131" t="s">
        <v>3130</v>
      </c>
      <c r="D1348" s="3" t="s">
        <v>9956</v>
      </c>
      <c r="E1348" s="3">
        <v>1</v>
      </c>
      <c r="F1348" s="162">
        <v>0</v>
      </c>
      <c r="G1348" s="3">
        <v>0</v>
      </c>
      <c r="H1348" s="3">
        <v>0</v>
      </c>
      <c r="I1348" s="3">
        <v>0</v>
      </c>
      <c r="J1348" s="3">
        <v>0</v>
      </c>
      <c r="K1348" s="3">
        <v>0</v>
      </c>
      <c r="L1348" s="3">
        <v>0</v>
      </c>
      <c r="M1348" s="3"/>
    </row>
    <row r="1349" spans="2:17">
      <c r="B1349" s="9">
        <v>46221</v>
      </c>
      <c r="C1349" s="131" t="s">
        <v>3904</v>
      </c>
      <c r="D1349" s="3" t="s">
        <v>9892</v>
      </c>
      <c r="E1349" s="3">
        <v>11</v>
      </c>
      <c r="F1349" s="162">
        <v>0</v>
      </c>
      <c r="G1349" s="3">
        <v>0</v>
      </c>
      <c r="H1349" s="3">
        <v>0</v>
      </c>
      <c r="I1349" s="3">
        <v>0</v>
      </c>
      <c r="J1349" s="3">
        <v>0</v>
      </c>
      <c r="K1349" s="3">
        <v>0</v>
      </c>
      <c r="L1349" s="3">
        <v>0</v>
      </c>
      <c r="M1349" s="3"/>
    </row>
    <row r="1350" spans="2:17">
      <c r="B1350" s="9">
        <v>46221</v>
      </c>
      <c r="C1350" s="131" t="s">
        <v>3130</v>
      </c>
      <c r="D1350" s="3" t="s">
        <v>9926</v>
      </c>
      <c r="E1350" s="3">
        <v>2</v>
      </c>
      <c r="F1350" s="162">
        <v>0</v>
      </c>
      <c r="G1350" s="3">
        <v>0</v>
      </c>
      <c r="H1350" s="3">
        <v>0</v>
      </c>
      <c r="I1350" s="3">
        <v>0</v>
      </c>
      <c r="J1350" s="3">
        <v>0</v>
      </c>
      <c r="K1350" s="3">
        <v>0</v>
      </c>
      <c r="L1350" s="3">
        <v>0</v>
      </c>
      <c r="M1350" s="3"/>
    </row>
    <row r="1351" spans="2:17">
      <c r="B1351" s="9">
        <v>46221</v>
      </c>
      <c r="C1351" s="131" t="s">
        <v>3130</v>
      </c>
      <c r="D1351" s="3" t="s">
        <v>9685</v>
      </c>
      <c r="E1351" s="3">
        <v>3</v>
      </c>
      <c r="F1351" s="11">
        <v>0</v>
      </c>
      <c r="G1351" s="3">
        <v>0</v>
      </c>
      <c r="H1351" s="3">
        <v>3</v>
      </c>
      <c r="I1351" s="3">
        <v>0</v>
      </c>
      <c r="J1351" s="3">
        <v>0</v>
      </c>
      <c r="K1351" s="3">
        <v>0</v>
      </c>
      <c r="L1351" s="3">
        <v>3</v>
      </c>
      <c r="M1351" s="3" t="s">
        <v>10094</v>
      </c>
    </row>
    <row r="1352" spans="2:17">
      <c r="B1352" s="9">
        <v>46221</v>
      </c>
      <c r="C1352" s="131" t="s">
        <v>3130</v>
      </c>
      <c r="D1352" s="3" t="s">
        <v>9889</v>
      </c>
      <c r="E1352" s="3">
        <v>10</v>
      </c>
      <c r="F1352" s="162">
        <v>0</v>
      </c>
      <c r="G1352" s="3">
        <v>0</v>
      </c>
      <c r="H1352" s="3">
        <v>0</v>
      </c>
      <c r="I1352" s="3">
        <v>0</v>
      </c>
      <c r="J1352" s="3">
        <v>0</v>
      </c>
      <c r="K1352" s="3">
        <v>0</v>
      </c>
      <c r="L1352" s="3">
        <v>0</v>
      </c>
      <c r="M1352" s="3"/>
    </row>
    <row r="1353" spans="2:17">
      <c r="B1353" s="9">
        <v>46221</v>
      </c>
      <c r="C1353" s="131" t="s">
        <v>7011</v>
      </c>
      <c r="D1353" s="3" t="s">
        <v>10076</v>
      </c>
      <c r="E1353" s="3">
        <v>8</v>
      </c>
      <c r="F1353" s="162">
        <v>0</v>
      </c>
      <c r="G1353" s="3">
        <v>0</v>
      </c>
      <c r="H1353" s="3">
        <v>0</v>
      </c>
      <c r="I1353" s="3">
        <v>0</v>
      </c>
      <c r="J1353" s="3">
        <v>0</v>
      </c>
      <c r="K1353" s="3">
        <v>0</v>
      </c>
      <c r="L1353" s="3">
        <v>0</v>
      </c>
      <c r="M1353" s="3"/>
    </row>
    <row r="1354" spans="2:17">
      <c r="B1354" s="9">
        <v>46221</v>
      </c>
      <c r="C1354" s="131" t="s">
        <v>635</v>
      </c>
      <c r="D1354" s="3" t="s">
        <v>10077</v>
      </c>
      <c r="E1354" s="3">
        <v>6</v>
      </c>
      <c r="F1354" s="162">
        <v>0</v>
      </c>
      <c r="G1354" s="3">
        <v>0</v>
      </c>
      <c r="H1354" s="3">
        <v>0</v>
      </c>
      <c r="I1354" s="3">
        <v>0</v>
      </c>
      <c r="J1354" s="3">
        <v>0</v>
      </c>
      <c r="K1354" s="3">
        <v>0</v>
      </c>
      <c r="L1354" s="3">
        <v>0</v>
      </c>
      <c r="M1354" s="3"/>
      <c r="N1354" s="3"/>
      <c r="O1354" s="3"/>
      <c r="P1354" s="3"/>
      <c r="Q1354" s="48"/>
    </row>
    <row r="1355" spans="2:17">
      <c r="B1355" s="9">
        <v>46221</v>
      </c>
      <c r="C1355" s="131" t="s">
        <v>3904</v>
      </c>
      <c r="D1355" s="3" t="s">
        <v>9914</v>
      </c>
      <c r="E1355" s="3">
        <v>13</v>
      </c>
      <c r="F1355" s="11">
        <v>2</v>
      </c>
      <c r="G1355" s="3">
        <v>0</v>
      </c>
      <c r="H1355" s="3">
        <v>7</v>
      </c>
      <c r="I1355" s="3">
        <v>0</v>
      </c>
      <c r="J1355" s="3">
        <v>0</v>
      </c>
      <c r="K1355" s="3">
        <v>0</v>
      </c>
      <c r="L1355" s="3">
        <v>7</v>
      </c>
      <c r="M1355" s="3" t="s">
        <v>10094</v>
      </c>
      <c r="N1355" s="3"/>
      <c r="O1355" s="3"/>
      <c r="P1355" s="3"/>
      <c r="Q1355" s="48"/>
    </row>
    <row r="1356" spans="2:17">
      <c r="B1356" s="9">
        <v>46221</v>
      </c>
      <c r="C1356" s="131" t="s">
        <v>7011</v>
      </c>
      <c r="D1356" s="3" t="s">
        <v>10078</v>
      </c>
      <c r="E1356" s="3">
        <v>3</v>
      </c>
      <c r="F1356" s="162">
        <v>0</v>
      </c>
      <c r="G1356" s="3">
        <v>0</v>
      </c>
      <c r="H1356" s="3">
        <v>0</v>
      </c>
      <c r="I1356" s="3">
        <v>0</v>
      </c>
      <c r="J1356" s="3">
        <v>0</v>
      </c>
      <c r="K1356" s="3">
        <v>0</v>
      </c>
      <c r="L1356" s="3">
        <v>0</v>
      </c>
      <c r="M1356" s="3"/>
    </row>
    <row r="1357" spans="2:17">
      <c r="B1357" s="9">
        <v>46221</v>
      </c>
      <c r="C1357" s="3" t="s">
        <v>10095</v>
      </c>
      <c r="D1357" s="3" t="s">
        <v>10046</v>
      </c>
      <c r="E1357" s="3">
        <v>1</v>
      </c>
      <c r="F1357" s="11">
        <v>1</v>
      </c>
      <c r="G1357" s="3">
        <v>0</v>
      </c>
      <c r="H1357" s="3">
        <v>0</v>
      </c>
      <c r="I1357" s="3">
        <v>0</v>
      </c>
      <c r="J1357" s="3">
        <v>0</v>
      </c>
      <c r="K1357" s="3">
        <v>0</v>
      </c>
      <c r="L1357" s="3">
        <v>0</v>
      </c>
      <c r="M1357" s="3"/>
    </row>
    <row r="1358" spans="2:17">
      <c r="B1358" s="9">
        <v>46222</v>
      </c>
      <c r="C1358" s="3" t="s">
        <v>3130</v>
      </c>
      <c r="D1358" s="3" t="s">
        <v>9929</v>
      </c>
      <c r="E1358" s="3">
        <v>11</v>
      </c>
      <c r="F1358" s="162">
        <v>0</v>
      </c>
      <c r="G1358" s="3">
        <v>0</v>
      </c>
      <c r="H1358" s="3">
        <v>0</v>
      </c>
      <c r="I1358" s="3">
        <v>0</v>
      </c>
      <c r="J1358" s="3">
        <v>0</v>
      </c>
      <c r="K1358" s="3">
        <v>0</v>
      </c>
      <c r="L1358" s="3">
        <v>0</v>
      </c>
      <c r="M1358" s="3"/>
      <c r="O1358" s="3"/>
      <c r="P1358" s="3"/>
    </row>
    <row r="1359" spans="2:17">
      <c r="B1359" s="9">
        <v>46222</v>
      </c>
      <c r="C1359" s="3" t="s">
        <v>3130</v>
      </c>
      <c r="D1359" s="3" t="s">
        <v>10081</v>
      </c>
      <c r="E1359" s="3">
        <v>3</v>
      </c>
      <c r="F1359" s="162">
        <v>0</v>
      </c>
      <c r="G1359" s="3">
        <v>0</v>
      </c>
      <c r="H1359" s="3">
        <v>0</v>
      </c>
      <c r="I1359" s="3">
        <v>0</v>
      </c>
      <c r="J1359" s="3">
        <v>0</v>
      </c>
      <c r="K1359" s="3">
        <v>0</v>
      </c>
      <c r="L1359" s="3">
        <v>0</v>
      </c>
      <c r="M1359" s="3"/>
    </row>
    <row r="1360" spans="2:17">
      <c r="B1360" s="9">
        <v>46222</v>
      </c>
      <c r="C1360" s="3" t="s">
        <v>3130</v>
      </c>
      <c r="D1360" s="3" t="s">
        <v>9973</v>
      </c>
      <c r="E1360" s="3">
        <v>1</v>
      </c>
      <c r="F1360" s="162">
        <v>0</v>
      </c>
      <c r="G1360" s="3">
        <v>0</v>
      </c>
      <c r="H1360" s="3">
        <v>0</v>
      </c>
      <c r="I1360" s="3">
        <v>0</v>
      </c>
      <c r="J1360" s="3">
        <v>0</v>
      </c>
      <c r="K1360" s="3">
        <v>0</v>
      </c>
      <c r="L1360" s="3">
        <v>0</v>
      </c>
      <c r="M1360" s="3"/>
    </row>
    <row r="1361" spans="2:14">
      <c r="B1361" s="9">
        <v>46222</v>
      </c>
      <c r="C1361" s="3" t="s">
        <v>635</v>
      </c>
      <c r="D1361" s="3" t="s">
        <v>10082</v>
      </c>
      <c r="E1361" s="3">
        <v>2</v>
      </c>
      <c r="F1361" s="11">
        <v>0</v>
      </c>
      <c r="G1361" s="3">
        <v>0</v>
      </c>
      <c r="H1361" s="3">
        <v>1</v>
      </c>
      <c r="I1361" s="3">
        <v>0</v>
      </c>
      <c r="J1361" s="3">
        <v>0</v>
      </c>
      <c r="K1361" s="3">
        <v>0</v>
      </c>
      <c r="L1361" s="3">
        <v>1</v>
      </c>
      <c r="M1361" s="3" t="s">
        <v>10096</v>
      </c>
    </row>
    <row r="1362" spans="2:14">
      <c r="B1362" s="9">
        <v>46222</v>
      </c>
      <c r="C1362" s="3" t="s">
        <v>3130</v>
      </c>
      <c r="D1362" s="3" t="s">
        <v>9970</v>
      </c>
      <c r="E1362" s="3">
        <v>7</v>
      </c>
      <c r="F1362" s="162">
        <v>0</v>
      </c>
      <c r="G1362" s="3">
        <v>0</v>
      </c>
      <c r="H1362" s="3">
        <v>0</v>
      </c>
      <c r="I1362" s="3">
        <v>0</v>
      </c>
      <c r="J1362" s="3">
        <v>0</v>
      </c>
      <c r="K1362" s="3">
        <v>0</v>
      </c>
      <c r="L1362" s="3">
        <v>0</v>
      </c>
      <c r="M1362" s="3"/>
    </row>
    <row r="1363" spans="2:14">
      <c r="B1363" s="9">
        <v>46222</v>
      </c>
      <c r="C1363" s="3" t="s">
        <v>635</v>
      </c>
      <c r="D1363" s="3" t="s">
        <v>10083</v>
      </c>
      <c r="E1363" s="3">
        <v>10</v>
      </c>
      <c r="F1363" s="162">
        <v>0</v>
      </c>
      <c r="G1363" s="3">
        <v>0</v>
      </c>
      <c r="H1363" s="3">
        <v>0</v>
      </c>
      <c r="I1363" s="3">
        <v>0</v>
      </c>
      <c r="J1363" s="3">
        <v>0</v>
      </c>
      <c r="K1363" s="3">
        <v>0</v>
      </c>
      <c r="L1363" s="3">
        <v>0</v>
      </c>
      <c r="M1363" s="3"/>
    </row>
    <row r="1364" spans="2:14">
      <c r="B1364" s="9">
        <v>46222</v>
      </c>
      <c r="C1364" s="3" t="s">
        <v>635</v>
      </c>
      <c r="D1364" s="3" t="s">
        <v>10084</v>
      </c>
      <c r="E1364" s="3">
        <v>9</v>
      </c>
      <c r="F1364" s="162">
        <v>0</v>
      </c>
      <c r="G1364" s="3">
        <v>0</v>
      </c>
      <c r="H1364" s="3">
        <v>0</v>
      </c>
      <c r="I1364" s="3">
        <v>0</v>
      </c>
      <c r="J1364" s="3">
        <v>0</v>
      </c>
      <c r="K1364" s="3">
        <v>0</v>
      </c>
      <c r="L1364" s="3">
        <v>0</v>
      </c>
      <c r="M1364" s="3"/>
    </row>
    <row r="1365" spans="2:14">
      <c r="B1365" s="9">
        <v>46222</v>
      </c>
      <c r="C1365" s="3" t="s">
        <v>3130</v>
      </c>
      <c r="D1365" s="3" t="s">
        <v>9820</v>
      </c>
      <c r="E1365" s="3">
        <v>13</v>
      </c>
      <c r="F1365" s="11">
        <v>0</v>
      </c>
      <c r="G1365" s="3">
        <v>0</v>
      </c>
      <c r="H1365" s="3">
        <v>1</v>
      </c>
      <c r="I1365" s="3">
        <v>0</v>
      </c>
      <c r="J1365" s="3">
        <v>0</v>
      </c>
      <c r="K1365" s="3">
        <v>0</v>
      </c>
      <c r="L1365" s="3">
        <v>1</v>
      </c>
      <c r="M1365" s="3" t="s">
        <v>10094</v>
      </c>
    </row>
    <row r="1366" spans="2:14">
      <c r="B1366" s="9">
        <v>46222</v>
      </c>
      <c r="C1366" s="3" t="s">
        <v>635</v>
      </c>
      <c r="D1366" s="3" t="s">
        <v>10085</v>
      </c>
      <c r="E1366" s="3">
        <v>2</v>
      </c>
      <c r="F1366" s="162">
        <v>0</v>
      </c>
      <c r="G1366" s="3">
        <v>0</v>
      </c>
      <c r="H1366" s="3">
        <v>0</v>
      </c>
      <c r="I1366" s="3">
        <v>0</v>
      </c>
      <c r="J1366" s="3">
        <v>0</v>
      </c>
      <c r="K1366" s="3">
        <v>0</v>
      </c>
      <c r="L1366" s="3">
        <v>0</v>
      </c>
      <c r="M1366" s="3"/>
    </row>
    <row r="1367" spans="2:14">
      <c r="B1367" s="9">
        <v>46222</v>
      </c>
      <c r="C1367" s="3" t="s">
        <v>6897</v>
      </c>
      <c r="D1367" s="3" t="s">
        <v>10048</v>
      </c>
      <c r="E1367" s="3">
        <v>1</v>
      </c>
      <c r="F1367" s="162">
        <v>0</v>
      </c>
      <c r="G1367" s="3">
        <v>0</v>
      </c>
      <c r="H1367" s="3">
        <v>0</v>
      </c>
      <c r="I1367" s="3">
        <v>0</v>
      </c>
      <c r="J1367" s="3">
        <v>0</v>
      </c>
      <c r="K1367" s="3">
        <v>0</v>
      </c>
      <c r="L1367" s="3">
        <v>0</v>
      </c>
      <c r="M1367" s="3"/>
    </row>
    <row r="1368" spans="2:14">
      <c r="B1368" s="9">
        <v>46222</v>
      </c>
      <c r="C1368" s="3" t="s">
        <v>3130</v>
      </c>
      <c r="D1368" s="3" t="s">
        <v>9927</v>
      </c>
      <c r="E1368" s="3">
        <v>11</v>
      </c>
      <c r="F1368" s="11">
        <v>2</v>
      </c>
      <c r="G1368" s="3">
        <v>0</v>
      </c>
      <c r="H1368" s="3">
        <v>2</v>
      </c>
      <c r="I1368" s="3">
        <v>0</v>
      </c>
      <c r="J1368" s="3">
        <v>0</v>
      </c>
      <c r="K1368" s="3">
        <v>0</v>
      </c>
      <c r="L1368" s="3">
        <v>2</v>
      </c>
      <c r="M1368" s="3" t="s">
        <v>10094</v>
      </c>
    </row>
    <row r="1369" spans="2:14">
      <c r="B1369" s="9">
        <v>46222</v>
      </c>
      <c r="C1369" s="3" t="s">
        <v>3130</v>
      </c>
      <c r="D1369" s="3" t="s">
        <v>9949</v>
      </c>
      <c r="E1369" s="3">
        <v>13</v>
      </c>
      <c r="F1369" s="11">
        <v>2</v>
      </c>
      <c r="G1369" s="3">
        <v>0</v>
      </c>
      <c r="H1369" s="3">
        <v>4</v>
      </c>
      <c r="I1369" s="3">
        <v>0</v>
      </c>
      <c r="J1369" s="3">
        <v>0</v>
      </c>
      <c r="K1369" s="3">
        <v>0</v>
      </c>
      <c r="L1369" s="3">
        <v>4</v>
      </c>
      <c r="M1369" s="3" t="s">
        <v>10094</v>
      </c>
      <c r="N1369" s="13" t="s">
        <v>10094</v>
      </c>
    </row>
    <row r="1370" spans="2:14">
      <c r="B1370" s="9">
        <v>46222</v>
      </c>
      <c r="C1370" s="3" t="s">
        <v>3130</v>
      </c>
      <c r="D1370" s="3" t="s">
        <v>9977</v>
      </c>
      <c r="E1370" s="3">
        <v>2</v>
      </c>
      <c r="F1370" s="162">
        <v>0</v>
      </c>
      <c r="G1370" s="3">
        <v>0</v>
      </c>
      <c r="H1370" s="3">
        <v>0</v>
      </c>
      <c r="I1370" s="3">
        <v>0</v>
      </c>
      <c r="J1370" s="3">
        <v>0</v>
      </c>
      <c r="K1370" s="3">
        <v>0</v>
      </c>
      <c r="L1370" s="3">
        <v>0</v>
      </c>
      <c r="M1370" s="3"/>
    </row>
    <row r="1371" spans="2:14">
      <c r="B1371" s="9">
        <v>46222</v>
      </c>
      <c r="C1371" s="3" t="s">
        <v>6897</v>
      </c>
      <c r="D1371" s="3" t="s">
        <v>10086</v>
      </c>
      <c r="E1371" s="3">
        <v>1</v>
      </c>
      <c r="F1371" s="162">
        <v>0</v>
      </c>
      <c r="G1371" s="3">
        <v>0</v>
      </c>
      <c r="H1371" s="3">
        <v>0</v>
      </c>
      <c r="I1371" s="3">
        <v>0</v>
      </c>
      <c r="J1371" s="3">
        <v>0</v>
      </c>
      <c r="K1371" s="3">
        <v>0</v>
      </c>
      <c r="L1371" s="3">
        <v>0</v>
      </c>
      <c r="M1371" s="3"/>
    </row>
    <row r="1372" spans="2:14">
      <c r="B1372" s="9">
        <v>46222</v>
      </c>
      <c r="C1372" s="3" t="s">
        <v>6897</v>
      </c>
      <c r="D1372" s="3" t="s">
        <v>10087</v>
      </c>
      <c r="E1372" s="3">
        <v>1</v>
      </c>
      <c r="F1372" s="162">
        <v>0</v>
      </c>
      <c r="G1372" s="3">
        <v>0</v>
      </c>
      <c r="H1372" s="3">
        <v>0</v>
      </c>
      <c r="I1372" s="3">
        <v>0</v>
      </c>
      <c r="J1372" s="3">
        <v>0</v>
      </c>
      <c r="K1372" s="3">
        <v>0</v>
      </c>
      <c r="L1372" s="3">
        <v>0</v>
      </c>
      <c r="M1372" s="3"/>
    </row>
    <row r="1373" spans="2:14">
      <c r="B1373" s="9">
        <v>46222</v>
      </c>
      <c r="C1373" s="3" t="s">
        <v>6897</v>
      </c>
      <c r="D1373" s="3" t="s">
        <v>10088</v>
      </c>
      <c r="E1373" s="3">
        <v>2</v>
      </c>
      <c r="F1373" s="162">
        <v>0</v>
      </c>
      <c r="G1373" s="3">
        <v>0</v>
      </c>
      <c r="H1373" s="3">
        <v>0</v>
      </c>
      <c r="I1373" s="3">
        <v>0</v>
      </c>
      <c r="J1373" s="3">
        <v>0</v>
      </c>
      <c r="K1373" s="3">
        <v>0</v>
      </c>
      <c r="L1373" s="3">
        <v>0</v>
      </c>
      <c r="M1373" s="3"/>
    </row>
    <row r="1374" spans="2:14">
      <c r="B1374" s="9">
        <v>46222</v>
      </c>
      <c r="C1374" s="3" t="s">
        <v>6897</v>
      </c>
      <c r="D1374" s="3" t="s">
        <v>10089</v>
      </c>
      <c r="E1374" s="3">
        <v>1</v>
      </c>
      <c r="F1374" s="162">
        <v>0</v>
      </c>
      <c r="G1374" s="3">
        <v>0</v>
      </c>
      <c r="H1374" s="3">
        <v>0</v>
      </c>
      <c r="I1374" s="3">
        <v>0</v>
      </c>
      <c r="J1374" s="3">
        <v>0</v>
      </c>
      <c r="K1374" s="3">
        <v>0</v>
      </c>
      <c r="L1374" s="3">
        <v>0</v>
      </c>
      <c r="M1374" s="3"/>
    </row>
    <row r="1375" spans="2:14">
      <c r="B1375" s="9">
        <v>46222</v>
      </c>
      <c r="C1375" s="3" t="s">
        <v>6897</v>
      </c>
      <c r="D1375" s="3" t="s">
        <v>10047</v>
      </c>
      <c r="E1375" s="3">
        <v>1</v>
      </c>
      <c r="F1375" s="162">
        <v>0</v>
      </c>
      <c r="G1375" s="3">
        <v>0</v>
      </c>
      <c r="H1375" s="3">
        <v>0</v>
      </c>
      <c r="I1375" s="3">
        <v>0</v>
      </c>
      <c r="J1375" s="3">
        <v>0</v>
      </c>
      <c r="K1375" s="3">
        <v>0</v>
      </c>
      <c r="L1375" s="3">
        <v>0</v>
      </c>
      <c r="M1375" s="3"/>
    </row>
    <row r="1376" spans="2:14">
      <c r="B1376" s="9">
        <v>46222</v>
      </c>
      <c r="C1376" s="3" t="s">
        <v>7011</v>
      </c>
      <c r="D1376" s="3" t="s">
        <v>10090</v>
      </c>
      <c r="E1376" s="3">
        <v>3</v>
      </c>
      <c r="F1376" s="162">
        <v>0</v>
      </c>
      <c r="G1376" s="3">
        <v>0</v>
      </c>
      <c r="H1376" s="3">
        <v>0</v>
      </c>
      <c r="I1376" s="3">
        <v>0</v>
      </c>
      <c r="J1376" s="3">
        <v>0</v>
      </c>
      <c r="K1376" s="3">
        <v>0</v>
      </c>
      <c r="L1376" s="3">
        <v>0</v>
      </c>
      <c r="M1376" s="3"/>
    </row>
    <row r="1377" spans="2:16">
      <c r="B1377" s="9">
        <v>46222</v>
      </c>
      <c r="C1377" s="3" t="s">
        <v>6897</v>
      </c>
      <c r="D1377" s="3" t="s">
        <v>10091</v>
      </c>
      <c r="E1377" s="3">
        <v>3</v>
      </c>
      <c r="F1377" s="162">
        <v>0</v>
      </c>
      <c r="G1377" s="3">
        <v>0</v>
      </c>
      <c r="H1377" s="3">
        <v>0</v>
      </c>
      <c r="I1377" s="3">
        <v>0</v>
      </c>
      <c r="J1377" s="3">
        <v>0</v>
      </c>
      <c r="K1377" s="3">
        <v>0</v>
      </c>
      <c r="L1377" s="3">
        <v>0</v>
      </c>
      <c r="M1377" s="3"/>
    </row>
    <row r="1378" spans="2:16">
      <c r="B1378" s="9">
        <v>46222</v>
      </c>
      <c r="C1378" s="3" t="s">
        <v>10097</v>
      </c>
      <c r="D1378" s="3" t="s">
        <v>9779</v>
      </c>
      <c r="E1378" s="3">
        <v>11</v>
      </c>
      <c r="F1378" s="11">
        <v>11</v>
      </c>
      <c r="G1378" s="3">
        <v>0</v>
      </c>
      <c r="H1378" s="3">
        <v>96</v>
      </c>
      <c r="I1378" s="3">
        <v>0</v>
      </c>
      <c r="J1378" s="3">
        <v>0</v>
      </c>
      <c r="K1378" s="3">
        <v>0</v>
      </c>
      <c r="L1378" s="3">
        <v>96</v>
      </c>
      <c r="M1378" s="3" t="s">
        <v>10094</v>
      </c>
    </row>
    <row r="1379" spans="2:16">
      <c r="B1379" s="9">
        <v>46222</v>
      </c>
      <c r="C1379" s="3" t="s">
        <v>10092</v>
      </c>
      <c r="D1379" s="3" t="s">
        <v>10099</v>
      </c>
      <c r="E1379" s="3">
        <v>4</v>
      </c>
      <c r="F1379" s="11">
        <v>2</v>
      </c>
      <c r="G1379" s="3">
        <v>0</v>
      </c>
      <c r="H1379" s="3">
        <v>2</v>
      </c>
      <c r="I1379" s="3">
        <v>0</v>
      </c>
      <c r="J1379" s="3">
        <v>0</v>
      </c>
      <c r="K1379" s="3">
        <v>0</v>
      </c>
      <c r="L1379" s="3">
        <v>2</v>
      </c>
      <c r="M1379" s="3" t="s">
        <v>10094</v>
      </c>
    </row>
    <row r="1380" spans="2:16">
      <c r="B1380" s="9">
        <v>46223</v>
      </c>
      <c r="C1380" s="3" t="s">
        <v>635</v>
      </c>
      <c r="D1380" s="3" t="s">
        <v>10100</v>
      </c>
      <c r="E1380" s="3">
        <v>5</v>
      </c>
      <c r="F1380" s="11">
        <v>0</v>
      </c>
      <c r="G1380" s="3">
        <v>0</v>
      </c>
      <c r="H1380" s="3">
        <v>2</v>
      </c>
      <c r="I1380" s="3">
        <v>0</v>
      </c>
      <c r="J1380" s="3">
        <v>0</v>
      </c>
      <c r="K1380" s="3">
        <v>0</v>
      </c>
      <c r="L1380" s="3">
        <v>2</v>
      </c>
      <c r="M1380" s="3" t="s">
        <v>10109</v>
      </c>
      <c r="O1380" s="13" t="s">
        <v>10108</v>
      </c>
      <c r="P1380" s="13" t="s">
        <v>10109</v>
      </c>
    </row>
    <row r="1381" spans="2:16">
      <c r="B1381" s="9">
        <v>46223</v>
      </c>
      <c r="C1381" s="3" t="s">
        <v>3130</v>
      </c>
      <c r="D1381" s="3" t="s">
        <v>9972</v>
      </c>
      <c r="E1381" s="3">
        <v>1</v>
      </c>
      <c r="F1381" s="162">
        <v>0</v>
      </c>
      <c r="G1381" s="3">
        <v>0</v>
      </c>
      <c r="H1381" s="3">
        <v>0</v>
      </c>
      <c r="I1381" s="3">
        <v>0</v>
      </c>
      <c r="J1381" s="3">
        <v>0</v>
      </c>
      <c r="K1381" s="3">
        <v>0</v>
      </c>
      <c r="L1381" s="3">
        <v>0</v>
      </c>
      <c r="M1381" s="3"/>
    </row>
    <row r="1382" spans="2:16">
      <c r="B1382" s="9">
        <v>46223</v>
      </c>
      <c r="C1382" s="3" t="s">
        <v>3130</v>
      </c>
      <c r="D1382" s="3" t="s">
        <v>9946</v>
      </c>
      <c r="E1382" s="3">
        <v>1</v>
      </c>
      <c r="F1382" s="162">
        <v>0</v>
      </c>
      <c r="G1382" s="3">
        <v>0</v>
      </c>
      <c r="H1382" s="3">
        <v>0</v>
      </c>
      <c r="I1382" s="3">
        <v>0</v>
      </c>
      <c r="J1382" s="3">
        <v>0</v>
      </c>
      <c r="K1382" s="3">
        <v>0</v>
      </c>
      <c r="L1382" s="3">
        <v>0</v>
      </c>
      <c r="M1382" s="3"/>
    </row>
    <row r="1383" spans="2:16">
      <c r="B1383" s="9">
        <v>46223</v>
      </c>
      <c r="C1383" s="3" t="s">
        <v>3904</v>
      </c>
      <c r="D1383" s="3" t="s">
        <v>10101</v>
      </c>
      <c r="E1383" s="3">
        <v>2</v>
      </c>
      <c r="F1383" s="162">
        <v>0</v>
      </c>
      <c r="G1383" s="3">
        <v>0</v>
      </c>
      <c r="H1383" s="3">
        <v>0</v>
      </c>
      <c r="I1383" s="3">
        <v>0</v>
      </c>
      <c r="J1383" s="3">
        <v>0</v>
      </c>
      <c r="K1383" s="3">
        <v>0</v>
      </c>
      <c r="L1383" s="3">
        <v>0</v>
      </c>
      <c r="M1383" s="3"/>
    </row>
    <row r="1384" spans="2:16">
      <c r="B1384" s="9">
        <v>46223</v>
      </c>
      <c r="C1384" s="3" t="s">
        <v>3130</v>
      </c>
      <c r="D1384" s="3" t="s">
        <v>9950</v>
      </c>
      <c r="E1384" s="3">
        <v>11</v>
      </c>
      <c r="F1384" s="11">
        <v>9</v>
      </c>
      <c r="G1384" s="3">
        <v>0</v>
      </c>
      <c r="H1384" s="3">
        <v>12</v>
      </c>
      <c r="I1384" s="3">
        <v>0</v>
      </c>
      <c r="J1384" s="3">
        <v>0</v>
      </c>
      <c r="K1384" s="3">
        <v>0</v>
      </c>
      <c r="L1384" s="3">
        <v>12</v>
      </c>
      <c r="M1384" s="3" t="s">
        <v>10107</v>
      </c>
    </row>
    <row r="1385" spans="2:16">
      <c r="B1385" s="9">
        <v>46223</v>
      </c>
      <c r="C1385" s="3" t="s">
        <v>6897</v>
      </c>
      <c r="D1385" s="3" t="s">
        <v>10102</v>
      </c>
      <c r="E1385" s="3">
        <v>1</v>
      </c>
      <c r="F1385" s="162">
        <v>0</v>
      </c>
      <c r="G1385" s="3">
        <v>0</v>
      </c>
      <c r="H1385" s="3">
        <v>0</v>
      </c>
      <c r="I1385" s="3">
        <v>0</v>
      </c>
      <c r="J1385" s="3">
        <v>0</v>
      </c>
      <c r="K1385" s="3">
        <v>0</v>
      </c>
      <c r="L1385" s="3">
        <v>0</v>
      </c>
      <c r="M1385" s="3"/>
    </row>
    <row r="1386" spans="2:16">
      <c r="B1386" s="9">
        <v>46223</v>
      </c>
      <c r="C1386" s="3" t="s">
        <v>3904</v>
      </c>
      <c r="D1386" s="3" t="s">
        <v>9631</v>
      </c>
      <c r="E1386" s="3">
        <v>3</v>
      </c>
      <c r="F1386" s="162">
        <v>0</v>
      </c>
      <c r="G1386" s="3">
        <v>0</v>
      </c>
      <c r="H1386" s="3">
        <v>0</v>
      </c>
      <c r="I1386" s="3">
        <v>0</v>
      </c>
      <c r="J1386" s="3">
        <v>0</v>
      </c>
      <c r="K1386" s="3">
        <v>0</v>
      </c>
      <c r="L1386" s="3">
        <v>0</v>
      </c>
      <c r="M1386" s="3"/>
    </row>
    <row r="1387" spans="2:16">
      <c r="B1387" s="9">
        <v>46223</v>
      </c>
      <c r="C1387" s="3" t="s">
        <v>3130</v>
      </c>
      <c r="D1387" s="3" t="s">
        <v>9990</v>
      </c>
      <c r="E1387" s="3">
        <v>1</v>
      </c>
      <c r="F1387" s="162">
        <v>0</v>
      </c>
      <c r="G1387" s="3">
        <v>0</v>
      </c>
      <c r="H1387" s="3">
        <v>0</v>
      </c>
      <c r="I1387" s="3">
        <v>0</v>
      </c>
      <c r="J1387" s="3">
        <v>0</v>
      </c>
      <c r="K1387" s="3">
        <v>0</v>
      </c>
      <c r="L1387" s="3">
        <v>0</v>
      </c>
      <c r="M1387" s="3"/>
    </row>
    <row r="1388" spans="2:16">
      <c r="B1388" s="9">
        <v>46223</v>
      </c>
      <c r="C1388" s="3" t="s">
        <v>3130</v>
      </c>
      <c r="D1388" s="3" t="s">
        <v>9991</v>
      </c>
      <c r="E1388" s="3">
        <v>6</v>
      </c>
      <c r="F1388" s="162">
        <v>0</v>
      </c>
      <c r="G1388" s="3">
        <v>0</v>
      </c>
      <c r="H1388" s="3">
        <v>0</v>
      </c>
      <c r="I1388" s="3">
        <v>0</v>
      </c>
      <c r="J1388" s="3">
        <v>0</v>
      </c>
      <c r="K1388" s="3">
        <v>0</v>
      </c>
      <c r="L1388" s="3">
        <v>0</v>
      </c>
      <c r="M1388" s="3"/>
    </row>
    <row r="1389" spans="2:16">
      <c r="B1389" s="9">
        <v>46223</v>
      </c>
      <c r="C1389" s="3" t="s">
        <v>3130</v>
      </c>
      <c r="D1389" s="3" t="s">
        <v>9987</v>
      </c>
      <c r="E1389" s="3">
        <v>1</v>
      </c>
      <c r="F1389" s="162">
        <v>0</v>
      </c>
      <c r="G1389" s="3">
        <v>0</v>
      </c>
      <c r="H1389" s="3">
        <v>0</v>
      </c>
      <c r="I1389" s="3">
        <v>0</v>
      </c>
      <c r="J1389" s="3">
        <v>0</v>
      </c>
      <c r="K1389" s="3">
        <v>0</v>
      </c>
      <c r="L1389" s="3">
        <v>0</v>
      </c>
      <c r="M1389" s="3"/>
    </row>
    <row r="1390" spans="2:16">
      <c r="B1390" s="9">
        <v>46223</v>
      </c>
      <c r="C1390" s="3" t="s">
        <v>3130</v>
      </c>
      <c r="D1390" s="3" t="s">
        <v>10009</v>
      </c>
      <c r="E1390" s="3">
        <v>3</v>
      </c>
      <c r="F1390" s="162">
        <v>0</v>
      </c>
      <c r="G1390" s="3">
        <v>0</v>
      </c>
      <c r="H1390" s="3">
        <v>0</v>
      </c>
      <c r="I1390" s="3">
        <v>0</v>
      </c>
      <c r="J1390" s="3">
        <v>0</v>
      </c>
      <c r="K1390" s="3">
        <v>0</v>
      </c>
      <c r="L1390" s="3">
        <v>0</v>
      </c>
      <c r="M1390" s="3"/>
    </row>
    <row r="1391" spans="2:16">
      <c r="B1391" s="9">
        <v>46223</v>
      </c>
      <c r="C1391" s="3" t="s">
        <v>3130</v>
      </c>
      <c r="D1391" s="3" t="s">
        <v>9916</v>
      </c>
      <c r="E1391" s="3">
        <v>5</v>
      </c>
      <c r="F1391" s="162">
        <v>0</v>
      </c>
      <c r="G1391" s="3">
        <v>0</v>
      </c>
      <c r="H1391" s="3">
        <v>0</v>
      </c>
      <c r="I1391" s="3">
        <v>0</v>
      </c>
      <c r="J1391" s="3">
        <v>0</v>
      </c>
      <c r="K1391" s="3">
        <v>0</v>
      </c>
      <c r="L1391" s="3">
        <v>0</v>
      </c>
      <c r="M1391" s="3"/>
    </row>
    <row r="1392" spans="2:16">
      <c r="B1392" s="9">
        <v>46223</v>
      </c>
      <c r="C1392" s="3" t="s">
        <v>3130</v>
      </c>
      <c r="D1392" s="3" t="s">
        <v>9840</v>
      </c>
      <c r="E1392" s="3">
        <v>12</v>
      </c>
      <c r="F1392" s="162">
        <v>0</v>
      </c>
      <c r="G1392" s="3">
        <v>0</v>
      </c>
      <c r="H1392" s="3">
        <v>0</v>
      </c>
      <c r="I1392" s="3">
        <v>0</v>
      </c>
      <c r="J1392" s="3">
        <v>0</v>
      </c>
      <c r="K1392" s="3">
        <v>0</v>
      </c>
      <c r="L1392" s="3">
        <v>0</v>
      </c>
      <c r="M1392" s="3"/>
    </row>
    <row r="1393" spans="1:16">
      <c r="B1393" s="9">
        <v>46223</v>
      </c>
      <c r="C1393" s="3" t="s">
        <v>3904</v>
      </c>
      <c r="D1393" s="3" t="s">
        <v>9998</v>
      </c>
      <c r="E1393" s="3">
        <v>1</v>
      </c>
      <c r="F1393" s="162">
        <v>0</v>
      </c>
      <c r="G1393" s="3">
        <v>0</v>
      </c>
      <c r="H1393" s="3">
        <v>0</v>
      </c>
      <c r="I1393" s="3">
        <v>0</v>
      </c>
      <c r="J1393" s="3">
        <v>0</v>
      </c>
      <c r="K1393" s="3">
        <v>0</v>
      </c>
      <c r="L1393" s="3">
        <v>0</v>
      </c>
      <c r="M1393" s="3"/>
    </row>
    <row r="1394" spans="1:16">
      <c r="B1394" s="9">
        <v>46223</v>
      </c>
      <c r="C1394" s="3" t="s">
        <v>7011</v>
      </c>
      <c r="D1394" s="3" t="s">
        <v>9691</v>
      </c>
      <c r="E1394" s="3">
        <v>10</v>
      </c>
      <c r="F1394" s="162">
        <v>0</v>
      </c>
      <c r="G1394" s="3">
        <v>0</v>
      </c>
      <c r="H1394" s="3">
        <v>0</v>
      </c>
      <c r="I1394" s="3">
        <v>0</v>
      </c>
      <c r="J1394" s="3">
        <v>0</v>
      </c>
      <c r="K1394" s="3">
        <v>0</v>
      </c>
      <c r="L1394" s="3">
        <v>0</v>
      </c>
      <c r="M1394" s="3"/>
    </row>
    <row r="1395" spans="1:16">
      <c r="B1395" s="9">
        <v>46223</v>
      </c>
      <c r="C1395" s="3" t="s">
        <v>7011</v>
      </c>
      <c r="D1395" s="3" t="s">
        <v>10103</v>
      </c>
      <c r="E1395" s="3">
        <v>6</v>
      </c>
      <c r="F1395" s="11">
        <v>0</v>
      </c>
      <c r="G1395" s="3">
        <v>0</v>
      </c>
      <c r="H1395" s="3">
        <v>3</v>
      </c>
      <c r="I1395" s="3">
        <v>0</v>
      </c>
      <c r="J1395" s="3">
        <v>0</v>
      </c>
      <c r="K1395" s="3">
        <v>0</v>
      </c>
      <c r="L1395" s="3">
        <v>3</v>
      </c>
      <c r="M1395" s="3" t="s">
        <v>10109</v>
      </c>
    </row>
    <row r="1396" spans="1:16">
      <c r="B1396" s="9">
        <v>46223</v>
      </c>
      <c r="C1396" s="3" t="s">
        <v>7011</v>
      </c>
      <c r="D1396" s="3" t="s">
        <v>10104</v>
      </c>
      <c r="E1396" s="3">
        <v>13</v>
      </c>
      <c r="F1396" s="162">
        <v>0</v>
      </c>
      <c r="G1396" s="3">
        <v>0</v>
      </c>
      <c r="H1396" s="3">
        <v>0</v>
      </c>
      <c r="I1396" s="3">
        <v>0</v>
      </c>
      <c r="J1396" s="3">
        <v>0</v>
      </c>
      <c r="K1396" s="3">
        <v>0</v>
      </c>
      <c r="L1396" s="3">
        <v>0</v>
      </c>
      <c r="M1396" s="3"/>
    </row>
    <row r="1397" spans="1:16">
      <c r="B1397" s="9">
        <v>46223</v>
      </c>
      <c r="C1397" s="3" t="s">
        <v>635</v>
      </c>
      <c r="D1397" s="3" t="s">
        <v>10011</v>
      </c>
      <c r="E1397" s="3">
        <v>13</v>
      </c>
      <c r="F1397" s="11">
        <v>0</v>
      </c>
      <c r="G1397" s="3">
        <v>0</v>
      </c>
      <c r="H1397" s="3">
        <v>41</v>
      </c>
      <c r="I1397" s="3">
        <v>0</v>
      </c>
      <c r="J1397" s="3">
        <v>0</v>
      </c>
      <c r="K1397" s="3">
        <v>0</v>
      </c>
      <c r="L1397" s="3">
        <v>41</v>
      </c>
      <c r="M1397" s="3" t="s">
        <v>10109</v>
      </c>
      <c r="O1397" s="13" t="s">
        <v>10110</v>
      </c>
      <c r="P1397" s="13" t="s">
        <v>10109</v>
      </c>
    </row>
    <row r="1398" spans="1:16">
      <c r="B1398" s="9">
        <v>46223</v>
      </c>
      <c r="C1398" s="3" t="s">
        <v>3130</v>
      </c>
      <c r="D1398" s="3" t="s">
        <v>10006</v>
      </c>
      <c r="E1398" s="3">
        <v>6</v>
      </c>
      <c r="F1398" s="162">
        <v>0</v>
      </c>
      <c r="G1398" s="3">
        <v>0</v>
      </c>
      <c r="H1398" s="3">
        <v>0</v>
      </c>
      <c r="I1398" s="3">
        <v>0</v>
      </c>
      <c r="J1398" s="3">
        <v>0</v>
      </c>
      <c r="K1398" s="3">
        <v>0</v>
      </c>
      <c r="L1398" s="3">
        <v>0</v>
      </c>
      <c r="M1398" s="3"/>
    </row>
    <row r="1399" spans="1:16">
      <c r="B1399" s="9">
        <v>46223</v>
      </c>
      <c r="C1399" s="3" t="s">
        <v>3130</v>
      </c>
      <c r="D1399" s="3" t="s">
        <v>9976</v>
      </c>
      <c r="E1399" s="3">
        <v>1</v>
      </c>
      <c r="F1399" s="162">
        <v>0</v>
      </c>
      <c r="G1399" s="3">
        <v>0</v>
      </c>
      <c r="H1399" s="3">
        <v>0</v>
      </c>
      <c r="I1399" s="3">
        <v>0</v>
      </c>
      <c r="J1399" s="3">
        <v>0</v>
      </c>
      <c r="K1399" s="3">
        <v>0</v>
      </c>
      <c r="L1399" s="3">
        <v>0</v>
      </c>
      <c r="M1399" s="3"/>
    </row>
    <row r="1400" spans="1:16">
      <c r="B1400" s="9">
        <v>46223</v>
      </c>
      <c r="C1400" s="3" t="s">
        <v>3904</v>
      </c>
      <c r="D1400" s="3" t="s">
        <v>9777</v>
      </c>
      <c r="E1400" s="3">
        <v>5</v>
      </c>
      <c r="F1400" s="162">
        <v>0</v>
      </c>
      <c r="G1400" s="3">
        <v>0</v>
      </c>
      <c r="H1400" s="3">
        <v>0</v>
      </c>
      <c r="I1400" s="3">
        <v>0</v>
      </c>
      <c r="J1400" s="3">
        <v>0</v>
      </c>
      <c r="K1400" s="3">
        <v>0</v>
      </c>
      <c r="L1400" s="3">
        <v>0</v>
      </c>
      <c r="M1400" s="3"/>
    </row>
    <row r="1401" spans="1:16">
      <c r="B1401" s="9">
        <v>46223</v>
      </c>
      <c r="C1401" s="3" t="s">
        <v>3904</v>
      </c>
      <c r="D1401" s="3" t="s">
        <v>9912</v>
      </c>
      <c r="E1401" s="3">
        <v>3</v>
      </c>
      <c r="F1401" s="162">
        <v>0</v>
      </c>
      <c r="G1401" s="3">
        <v>0</v>
      </c>
      <c r="H1401" s="3">
        <v>0</v>
      </c>
      <c r="I1401" s="3">
        <v>0</v>
      </c>
      <c r="J1401" s="3">
        <v>0</v>
      </c>
      <c r="K1401" s="3">
        <v>0</v>
      </c>
      <c r="L1401" s="3">
        <v>0</v>
      </c>
      <c r="M1401" s="3"/>
    </row>
    <row r="1402" spans="1:16">
      <c r="B1402" s="9">
        <v>46223</v>
      </c>
      <c r="C1402" s="3" t="s">
        <v>3904</v>
      </c>
      <c r="D1402" s="3" t="s">
        <v>10105</v>
      </c>
      <c r="E1402" s="3">
        <v>2</v>
      </c>
      <c r="F1402" s="162">
        <v>0</v>
      </c>
      <c r="G1402" s="3">
        <v>0</v>
      </c>
      <c r="H1402" s="3">
        <v>0</v>
      </c>
      <c r="I1402" s="3">
        <v>0</v>
      </c>
      <c r="J1402" s="3">
        <v>0</v>
      </c>
      <c r="K1402" s="3">
        <v>0</v>
      </c>
      <c r="L1402" s="3">
        <v>0</v>
      </c>
      <c r="M1402" s="3"/>
    </row>
    <row r="1403" spans="1:16">
      <c r="B1403" s="9">
        <v>46223</v>
      </c>
      <c r="C1403" s="3" t="s">
        <v>3130</v>
      </c>
      <c r="D1403" s="3" t="s">
        <v>9921</v>
      </c>
      <c r="E1403" s="3">
        <v>4</v>
      </c>
      <c r="F1403" s="162">
        <v>0</v>
      </c>
      <c r="G1403" s="3">
        <v>0</v>
      </c>
      <c r="H1403" s="3">
        <v>0</v>
      </c>
      <c r="I1403" s="3">
        <v>0</v>
      </c>
      <c r="J1403" s="3">
        <v>0</v>
      </c>
      <c r="K1403" s="3">
        <v>0</v>
      </c>
      <c r="L1403" s="3">
        <v>0</v>
      </c>
      <c r="M1403" s="3"/>
    </row>
    <row r="1404" spans="1:16">
      <c r="B1404" s="9">
        <v>46223</v>
      </c>
      <c r="C1404" s="3" t="s">
        <v>10111</v>
      </c>
      <c r="D1404" s="3" t="s">
        <v>9583</v>
      </c>
      <c r="E1404" s="3">
        <v>2</v>
      </c>
      <c r="F1404" s="11">
        <v>2</v>
      </c>
      <c r="G1404" s="3">
        <v>0</v>
      </c>
      <c r="H1404" s="3">
        <v>0</v>
      </c>
      <c r="I1404" s="3">
        <v>0</v>
      </c>
      <c r="J1404" s="3">
        <v>0</v>
      </c>
      <c r="K1404" s="3">
        <v>0</v>
      </c>
      <c r="L1404" s="3">
        <v>0</v>
      </c>
      <c r="M1404" s="3"/>
    </row>
    <row r="1405" spans="1:16">
      <c r="B1405" s="9">
        <v>46223</v>
      </c>
      <c r="C1405" s="3" t="s">
        <v>10111</v>
      </c>
      <c r="D1405" s="3" t="s">
        <v>9464</v>
      </c>
      <c r="E1405" s="3">
        <v>3</v>
      </c>
      <c r="F1405" s="11">
        <v>3</v>
      </c>
      <c r="G1405" s="3">
        <v>0</v>
      </c>
      <c r="H1405" s="3">
        <v>0</v>
      </c>
      <c r="I1405" s="3">
        <v>0</v>
      </c>
      <c r="J1405" s="3">
        <v>0</v>
      </c>
      <c r="K1405" s="3">
        <v>0</v>
      </c>
      <c r="L1405" s="3">
        <v>0</v>
      </c>
      <c r="M1405" s="3"/>
    </row>
    <row r="1406" spans="1:16">
      <c r="A1406" s="48"/>
      <c r="B1406" s="9">
        <v>46223</v>
      </c>
      <c r="C1406" s="3" t="s">
        <v>10111</v>
      </c>
      <c r="D1406" s="3" t="s">
        <v>10106</v>
      </c>
      <c r="E1406" s="3">
        <v>2</v>
      </c>
      <c r="F1406" s="11">
        <v>2</v>
      </c>
      <c r="G1406" s="3">
        <v>0</v>
      </c>
      <c r="H1406" s="3">
        <v>3</v>
      </c>
      <c r="I1406" s="3">
        <v>1</v>
      </c>
      <c r="J1406" s="3">
        <v>0</v>
      </c>
      <c r="K1406" s="3">
        <v>0</v>
      </c>
      <c r="L1406" s="3">
        <v>4</v>
      </c>
      <c r="M1406" s="3" t="s">
        <v>10112</v>
      </c>
    </row>
    <row r="1407" spans="1:16">
      <c r="A1407" s="48"/>
      <c r="B1407" s="9">
        <v>46224</v>
      </c>
      <c r="C1407" s="3" t="s">
        <v>3904</v>
      </c>
      <c r="D1407" s="3" t="s">
        <v>9779</v>
      </c>
      <c r="E1407" s="3">
        <v>8</v>
      </c>
      <c r="F1407" s="162">
        <v>0</v>
      </c>
      <c r="G1407" s="3">
        <v>0</v>
      </c>
      <c r="H1407" s="3">
        <v>0</v>
      </c>
      <c r="I1407" s="3">
        <v>0</v>
      </c>
      <c r="J1407" s="3">
        <v>0</v>
      </c>
      <c r="K1407" s="3">
        <v>0</v>
      </c>
      <c r="L1407" s="3">
        <v>0</v>
      </c>
      <c r="M1407" s="3"/>
    </row>
    <row r="1408" spans="1:16">
      <c r="A1408" s="48"/>
      <c r="B1408" s="9">
        <v>46224</v>
      </c>
      <c r="C1408" s="3" t="s">
        <v>635</v>
      </c>
      <c r="D1408" s="3" t="s">
        <v>10116</v>
      </c>
      <c r="E1408" s="3">
        <v>1</v>
      </c>
      <c r="F1408" s="162">
        <v>0</v>
      </c>
      <c r="G1408" s="3">
        <v>0</v>
      </c>
      <c r="H1408" s="3">
        <v>0</v>
      </c>
      <c r="I1408" s="3">
        <v>0</v>
      </c>
      <c r="J1408" s="3">
        <v>0</v>
      </c>
      <c r="K1408" s="3">
        <v>0</v>
      </c>
      <c r="L1408" s="3">
        <v>0</v>
      </c>
      <c r="M1408" s="3"/>
    </row>
    <row r="1409" spans="1:14">
      <c r="A1409" s="48"/>
      <c r="B1409" s="9">
        <v>46224</v>
      </c>
      <c r="C1409" s="3" t="s">
        <v>635</v>
      </c>
      <c r="D1409" s="3" t="s">
        <v>10117</v>
      </c>
      <c r="E1409" s="3">
        <v>3</v>
      </c>
      <c r="F1409" s="162">
        <v>0</v>
      </c>
      <c r="G1409" s="3">
        <v>0</v>
      </c>
      <c r="H1409" s="3">
        <v>0</v>
      </c>
      <c r="I1409" s="3">
        <v>0</v>
      </c>
      <c r="J1409" s="3">
        <v>0</v>
      </c>
      <c r="K1409" s="3">
        <v>0</v>
      </c>
      <c r="L1409" s="3">
        <v>0</v>
      </c>
      <c r="M1409" s="3"/>
    </row>
    <row r="1410" spans="1:14">
      <c r="A1410" s="48"/>
      <c r="B1410" s="9">
        <v>46224</v>
      </c>
      <c r="C1410" s="3" t="s">
        <v>6897</v>
      </c>
      <c r="D1410" s="3" t="s">
        <v>10118</v>
      </c>
      <c r="E1410" s="3">
        <v>2</v>
      </c>
      <c r="F1410" s="11">
        <v>0</v>
      </c>
      <c r="G1410" s="11">
        <v>0</v>
      </c>
      <c r="H1410" s="11">
        <v>0</v>
      </c>
      <c r="I1410" s="11">
        <v>0</v>
      </c>
      <c r="J1410" s="11">
        <v>0</v>
      </c>
      <c r="K1410" s="11">
        <v>0</v>
      </c>
      <c r="L1410" s="11">
        <v>0</v>
      </c>
      <c r="M1410" s="3"/>
    </row>
    <row r="1411" spans="1:14">
      <c r="A1411" s="48"/>
      <c r="B1411" s="9">
        <v>46224</v>
      </c>
      <c r="C1411" s="3" t="s">
        <v>7011</v>
      </c>
      <c r="D1411" s="3" t="s">
        <v>10119</v>
      </c>
      <c r="E1411" s="3">
        <v>13</v>
      </c>
      <c r="F1411" s="11">
        <v>0</v>
      </c>
      <c r="G1411" s="11">
        <v>0</v>
      </c>
      <c r="H1411" s="11">
        <v>0</v>
      </c>
      <c r="I1411" s="11">
        <v>0</v>
      </c>
      <c r="J1411" s="11">
        <v>0</v>
      </c>
      <c r="K1411" s="11">
        <v>0</v>
      </c>
      <c r="L1411" s="11">
        <v>0</v>
      </c>
      <c r="M1411" s="3"/>
    </row>
    <row r="1412" spans="1:14">
      <c r="A1412" s="48"/>
      <c r="B1412" s="9">
        <v>46224</v>
      </c>
      <c r="C1412" s="3" t="s">
        <v>6897</v>
      </c>
      <c r="D1412" s="3" t="s">
        <v>10120</v>
      </c>
      <c r="E1412" s="3">
        <v>1</v>
      </c>
      <c r="F1412" s="11">
        <v>0</v>
      </c>
      <c r="G1412" s="11">
        <v>0</v>
      </c>
      <c r="H1412" s="11">
        <v>0</v>
      </c>
      <c r="I1412" s="11">
        <v>0</v>
      </c>
      <c r="J1412" s="11">
        <v>0</v>
      </c>
      <c r="K1412" s="11">
        <v>0</v>
      </c>
      <c r="L1412" s="11">
        <v>0</v>
      </c>
      <c r="M1412" s="3"/>
    </row>
    <row r="1413" spans="1:14">
      <c r="A1413" s="48"/>
      <c r="B1413" s="9">
        <v>46224</v>
      </c>
      <c r="C1413" s="3" t="s">
        <v>3904</v>
      </c>
      <c r="D1413" s="3" t="s">
        <v>9917</v>
      </c>
      <c r="E1413" s="3">
        <v>7</v>
      </c>
      <c r="F1413" s="11">
        <v>0</v>
      </c>
      <c r="G1413" s="11">
        <v>0</v>
      </c>
      <c r="H1413" s="11">
        <v>0</v>
      </c>
      <c r="I1413" s="11">
        <v>0</v>
      </c>
      <c r="J1413" s="11">
        <v>0</v>
      </c>
      <c r="K1413" s="11">
        <v>0</v>
      </c>
      <c r="L1413" s="11">
        <v>0</v>
      </c>
      <c r="M1413" s="3"/>
    </row>
    <row r="1414" spans="1:14">
      <c r="B1414" s="9">
        <v>46224</v>
      </c>
      <c r="C1414" s="3" t="s">
        <v>3904</v>
      </c>
      <c r="D1414" s="3" t="s">
        <v>9554</v>
      </c>
      <c r="E1414" s="3">
        <v>1</v>
      </c>
      <c r="F1414" s="11">
        <v>0</v>
      </c>
      <c r="G1414" s="11">
        <v>0</v>
      </c>
      <c r="H1414" s="11">
        <v>0</v>
      </c>
      <c r="I1414" s="11">
        <v>0</v>
      </c>
      <c r="J1414" s="11">
        <v>0</v>
      </c>
      <c r="K1414" s="11">
        <v>0</v>
      </c>
      <c r="L1414" s="11">
        <v>0</v>
      </c>
      <c r="M1414" s="3"/>
    </row>
    <row r="1415" spans="1:14">
      <c r="B1415" s="9">
        <v>46224</v>
      </c>
      <c r="C1415" s="3" t="s">
        <v>3130</v>
      </c>
      <c r="D1415" s="3" t="s">
        <v>9975</v>
      </c>
      <c r="E1415" s="3">
        <v>6</v>
      </c>
      <c r="F1415" s="11">
        <v>0</v>
      </c>
      <c r="G1415" s="3">
        <v>0</v>
      </c>
      <c r="H1415" s="3">
        <v>1</v>
      </c>
      <c r="I1415" s="3">
        <v>0</v>
      </c>
      <c r="J1415" s="3">
        <v>0</v>
      </c>
      <c r="K1415" s="3">
        <v>0</v>
      </c>
      <c r="L1415" s="3">
        <v>1</v>
      </c>
      <c r="M1415" s="3" t="s">
        <v>10134</v>
      </c>
    </row>
    <row r="1416" spans="1:14">
      <c r="B1416" s="9">
        <v>46224</v>
      </c>
      <c r="C1416" s="3" t="s">
        <v>3130</v>
      </c>
      <c r="D1416" s="3" t="s">
        <v>10121</v>
      </c>
      <c r="E1416" s="3">
        <v>1</v>
      </c>
      <c r="F1416" s="162">
        <v>0</v>
      </c>
      <c r="G1416" s="3">
        <v>0</v>
      </c>
      <c r="H1416" s="3">
        <v>0</v>
      </c>
      <c r="I1416" s="3">
        <v>0</v>
      </c>
      <c r="J1416" s="3">
        <v>0</v>
      </c>
      <c r="K1416" s="3">
        <v>0</v>
      </c>
      <c r="L1416" s="3">
        <v>0</v>
      </c>
      <c r="M1416" s="3"/>
    </row>
    <row r="1417" spans="1:14">
      <c r="B1417" s="9">
        <v>46224</v>
      </c>
      <c r="C1417" s="3" t="s">
        <v>3904</v>
      </c>
      <c r="D1417" s="3" t="s">
        <v>9312</v>
      </c>
      <c r="E1417" s="3">
        <v>5</v>
      </c>
      <c r="F1417" s="162">
        <v>0</v>
      </c>
      <c r="G1417" s="3">
        <v>0</v>
      </c>
      <c r="H1417" s="3">
        <v>0</v>
      </c>
      <c r="I1417" s="3">
        <v>0</v>
      </c>
      <c r="J1417" s="3">
        <v>0</v>
      </c>
      <c r="K1417" s="3">
        <v>0</v>
      </c>
      <c r="L1417" s="3">
        <v>0</v>
      </c>
      <c r="M1417" s="3"/>
    </row>
    <row r="1418" spans="1:14">
      <c r="B1418" s="9">
        <v>46224</v>
      </c>
      <c r="C1418" s="3" t="s">
        <v>3130</v>
      </c>
      <c r="D1418" s="3" t="s">
        <v>10045</v>
      </c>
      <c r="E1418" s="3">
        <v>4</v>
      </c>
      <c r="F1418" s="162">
        <v>0</v>
      </c>
      <c r="G1418" s="3">
        <v>0</v>
      </c>
      <c r="H1418" s="3">
        <v>0</v>
      </c>
      <c r="I1418" s="3">
        <v>0</v>
      </c>
      <c r="J1418" s="3">
        <v>0</v>
      </c>
      <c r="K1418" s="3">
        <v>0</v>
      </c>
      <c r="L1418" s="3">
        <v>0</v>
      </c>
      <c r="M1418" s="3"/>
    </row>
    <row r="1419" spans="1:14">
      <c r="B1419" s="9">
        <v>46224</v>
      </c>
      <c r="C1419" s="3" t="s">
        <v>635</v>
      </c>
      <c r="D1419" s="3" t="s">
        <v>10122</v>
      </c>
      <c r="E1419" s="3">
        <v>1</v>
      </c>
      <c r="F1419" s="162">
        <v>0</v>
      </c>
      <c r="G1419" s="3">
        <v>0</v>
      </c>
      <c r="H1419" s="3">
        <v>0</v>
      </c>
      <c r="I1419" s="3">
        <v>0</v>
      </c>
      <c r="J1419" s="3">
        <v>0</v>
      </c>
      <c r="K1419" s="3">
        <v>0</v>
      </c>
      <c r="L1419" s="3">
        <v>0</v>
      </c>
      <c r="M1419" s="3"/>
    </row>
    <row r="1420" spans="1:14">
      <c r="B1420" s="9">
        <v>46224</v>
      </c>
      <c r="C1420" s="3" t="s">
        <v>3904</v>
      </c>
      <c r="D1420" s="3" t="s">
        <v>10123</v>
      </c>
      <c r="E1420" s="3">
        <v>1</v>
      </c>
      <c r="F1420" s="162">
        <v>0</v>
      </c>
      <c r="G1420" s="3">
        <v>0</v>
      </c>
      <c r="H1420" s="3">
        <v>0</v>
      </c>
      <c r="I1420" s="3">
        <v>0</v>
      </c>
      <c r="J1420" s="3">
        <v>0</v>
      </c>
      <c r="K1420" s="3">
        <v>0</v>
      </c>
      <c r="L1420" s="3">
        <v>0</v>
      </c>
      <c r="M1420" s="3"/>
    </row>
    <row r="1421" spans="1:14">
      <c r="B1421" s="9">
        <v>46224</v>
      </c>
      <c r="C1421" s="3" t="s">
        <v>3904</v>
      </c>
      <c r="D1421" s="3" t="s">
        <v>9583</v>
      </c>
      <c r="E1421" s="3">
        <v>2</v>
      </c>
      <c r="F1421" s="162">
        <v>0</v>
      </c>
      <c r="G1421" s="3">
        <v>0</v>
      </c>
      <c r="H1421" s="3">
        <v>0</v>
      </c>
      <c r="I1421" s="3">
        <v>0</v>
      </c>
      <c r="J1421" s="3">
        <v>0</v>
      </c>
      <c r="K1421" s="3">
        <v>0</v>
      </c>
      <c r="L1421" s="3">
        <v>0</v>
      </c>
      <c r="M1421" s="3"/>
    </row>
    <row r="1422" spans="1:14">
      <c r="B1422" s="9">
        <v>46224</v>
      </c>
      <c r="C1422" s="3" t="s">
        <v>3130</v>
      </c>
      <c r="D1422" s="3" t="s">
        <v>9989</v>
      </c>
      <c r="E1422" s="3">
        <v>3</v>
      </c>
      <c r="F1422" s="11">
        <v>1</v>
      </c>
      <c r="G1422" s="3">
        <v>0</v>
      </c>
      <c r="H1422" s="3">
        <v>1</v>
      </c>
      <c r="I1422" s="3">
        <v>0</v>
      </c>
      <c r="J1422" s="3">
        <v>0</v>
      </c>
      <c r="K1422" s="3">
        <v>0</v>
      </c>
      <c r="L1422" s="3">
        <v>1</v>
      </c>
      <c r="M1422" s="3" t="s">
        <v>10135</v>
      </c>
      <c r="N1422" s="18" t="s">
        <v>10135</v>
      </c>
    </row>
    <row r="1423" spans="1:14">
      <c r="B1423" s="9">
        <v>46224</v>
      </c>
      <c r="C1423" s="3" t="s">
        <v>6897</v>
      </c>
      <c r="D1423" s="3" t="s">
        <v>10124</v>
      </c>
      <c r="E1423" s="3">
        <v>1</v>
      </c>
      <c r="F1423" s="11">
        <v>0</v>
      </c>
      <c r="G1423" s="11">
        <v>0</v>
      </c>
      <c r="H1423" s="11">
        <v>0</v>
      </c>
      <c r="I1423" s="11">
        <v>0</v>
      </c>
      <c r="J1423" s="11">
        <v>0</v>
      </c>
      <c r="K1423" s="11">
        <v>0</v>
      </c>
      <c r="L1423" s="11">
        <v>0</v>
      </c>
      <c r="M1423" s="3"/>
      <c r="N1423" s="18"/>
    </row>
    <row r="1424" spans="1:14">
      <c r="B1424" s="9">
        <v>46224</v>
      </c>
      <c r="C1424" s="3" t="s">
        <v>3130</v>
      </c>
      <c r="D1424" s="3" t="s">
        <v>9980</v>
      </c>
      <c r="E1424" s="3">
        <v>12</v>
      </c>
      <c r="F1424" s="11">
        <v>1</v>
      </c>
      <c r="G1424" s="3">
        <v>0</v>
      </c>
      <c r="H1424" s="3">
        <v>4</v>
      </c>
      <c r="I1424" s="3">
        <v>0</v>
      </c>
      <c r="J1424" s="3">
        <v>0</v>
      </c>
      <c r="K1424" s="3">
        <v>0</v>
      </c>
      <c r="L1424" s="3">
        <v>4</v>
      </c>
      <c r="M1424" s="3" t="s">
        <v>10135</v>
      </c>
      <c r="N1424" s="18" t="s">
        <v>10135</v>
      </c>
    </row>
    <row r="1425" spans="2:14">
      <c r="B1425" s="9">
        <v>46224</v>
      </c>
      <c r="C1425" s="3" t="s">
        <v>3130</v>
      </c>
      <c r="D1425" s="3" t="s">
        <v>10125</v>
      </c>
      <c r="E1425" s="3">
        <v>1</v>
      </c>
      <c r="F1425" s="162">
        <v>0</v>
      </c>
      <c r="G1425" s="3">
        <v>0</v>
      </c>
      <c r="H1425" s="3">
        <v>0</v>
      </c>
      <c r="I1425" s="3">
        <v>0</v>
      </c>
      <c r="J1425" s="3">
        <v>0</v>
      </c>
      <c r="K1425" s="3">
        <v>0</v>
      </c>
      <c r="L1425" s="3">
        <v>0</v>
      </c>
      <c r="M1425" s="3"/>
      <c r="N1425" s="18"/>
    </row>
    <row r="1426" spans="2:14">
      <c r="B1426" s="9">
        <v>46224</v>
      </c>
      <c r="C1426" s="3" t="s">
        <v>7011</v>
      </c>
      <c r="D1426" s="3" t="s">
        <v>10126</v>
      </c>
      <c r="E1426" s="3">
        <v>13</v>
      </c>
      <c r="F1426" s="11">
        <v>0</v>
      </c>
      <c r="G1426" s="11">
        <v>0</v>
      </c>
      <c r="H1426" s="11">
        <v>0</v>
      </c>
      <c r="I1426" s="11">
        <v>0</v>
      </c>
      <c r="J1426" s="11">
        <v>0</v>
      </c>
      <c r="K1426" s="11">
        <v>0</v>
      </c>
      <c r="L1426" s="11">
        <v>0</v>
      </c>
      <c r="M1426" s="3"/>
      <c r="N1426" s="18"/>
    </row>
    <row r="1427" spans="2:14">
      <c r="B1427" s="9">
        <v>46224</v>
      </c>
      <c r="C1427" s="3" t="s">
        <v>7011</v>
      </c>
      <c r="D1427" s="3" t="s">
        <v>10127</v>
      </c>
      <c r="E1427" s="3">
        <v>13</v>
      </c>
      <c r="F1427" s="11">
        <v>0</v>
      </c>
      <c r="G1427" s="11">
        <v>0</v>
      </c>
      <c r="H1427" s="11">
        <v>0</v>
      </c>
      <c r="I1427" s="11">
        <v>0</v>
      </c>
      <c r="J1427" s="11">
        <v>0</v>
      </c>
      <c r="K1427" s="11">
        <v>0</v>
      </c>
      <c r="L1427" s="11">
        <v>0</v>
      </c>
      <c r="M1427" s="3"/>
      <c r="N1427" s="18"/>
    </row>
    <row r="1428" spans="2:14">
      <c r="B1428" s="9">
        <v>46224</v>
      </c>
      <c r="C1428" s="3" t="s">
        <v>10136</v>
      </c>
      <c r="D1428" s="3" t="s">
        <v>10128</v>
      </c>
      <c r="E1428" s="3">
        <v>1</v>
      </c>
      <c r="F1428" s="11">
        <v>1</v>
      </c>
      <c r="G1428" s="11">
        <v>0</v>
      </c>
      <c r="H1428" s="11">
        <v>0</v>
      </c>
      <c r="I1428" s="11">
        <v>0</v>
      </c>
      <c r="J1428" s="11">
        <v>0</v>
      </c>
      <c r="K1428" s="11">
        <v>0</v>
      </c>
      <c r="L1428" s="11">
        <v>0</v>
      </c>
      <c r="M1428" s="3"/>
      <c r="N1428" s="18"/>
    </row>
    <row r="1429" spans="2:14">
      <c r="B1429" s="9">
        <v>46224</v>
      </c>
      <c r="C1429" s="3" t="s">
        <v>10133</v>
      </c>
      <c r="D1429" s="3" t="s">
        <v>10129</v>
      </c>
      <c r="E1429" s="3">
        <v>1</v>
      </c>
      <c r="F1429" s="11">
        <v>1</v>
      </c>
      <c r="G1429" s="3">
        <v>0</v>
      </c>
      <c r="H1429" s="3">
        <v>1</v>
      </c>
      <c r="I1429" s="3">
        <v>0</v>
      </c>
      <c r="J1429" s="3">
        <v>0</v>
      </c>
      <c r="K1429" s="3">
        <v>0</v>
      </c>
      <c r="L1429" s="3">
        <v>1</v>
      </c>
      <c r="M1429" s="3" t="s">
        <v>10135</v>
      </c>
      <c r="N1429" s="18"/>
    </row>
    <row r="1430" spans="2:14">
      <c r="B1430" s="9">
        <v>46224</v>
      </c>
      <c r="C1430" s="3" t="s">
        <v>3904</v>
      </c>
      <c r="D1430" s="3" t="s">
        <v>10130</v>
      </c>
      <c r="E1430" s="3">
        <v>3</v>
      </c>
      <c r="F1430" s="11">
        <v>3</v>
      </c>
      <c r="G1430" s="3">
        <v>0</v>
      </c>
      <c r="H1430" s="3">
        <v>4</v>
      </c>
      <c r="I1430" s="3">
        <v>1</v>
      </c>
      <c r="J1430" s="3">
        <v>0</v>
      </c>
      <c r="K1430" s="3">
        <v>0</v>
      </c>
      <c r="L1430" s="3">
        <v>5</v>
      </c>
      <c r="M1430" s="3" t="s">
        <v>10135</v>
      </c>
      <c r="N1430" s="18"/>
    </row>
    <row r="1431" spans="2:14">
      <c r="B1431" s="9">
        <v>46225</v>
      </c>
      <c r="C1431" s="3" t="s">
        <v>3130</v>
      </c>
      <c r="D1431" s="3" t="s">
        <v>10036</v>
      </c>
      <c r="E1431" s="3">
        <v>9</v>
      </c>
      <c r="F1431" s="162">
        <v>0</v>
      </c>
      <c r="G1431" s="3">
        <v>0</v>
      </c>
      <c r="H1431" s="3">
        <v>0</v>
      </c>
      <c r="I1431" s="3">
        <v>0</v>
      </c>
      <c r="J1431" s="3">
        <v>0</v>
      </c>
      <c r="K1431" s="3">
        <v>0</v>
      </c>
      <c r="L1431" s="3">
        <v>0</v>
      </c>
      <c r="M1431" s="3"/>
      <c r="N1431" s="18"/>
    </row>
    <row r="1432" spans="2:14">
      <c r="B1432" s="9">
        <v>46225</v>
      </c>
      <c r="C1432" s="3" t="s">
        <v>3130</v>
      </c>
      <c r="D1432" s="3" t="s">
        <v>10035</v>
      </c>
      <c r="E1432" s="3">
        <v>1</v>
      </c>
      <c r="F1432" s="162">
        <v>0</v>
      </c>
      <c r="G1432" s="3">
        <v>0</v>
      </c>
      <c r="H1432" s="3">
        <v>0</v>
      </c>
      <c r="I1432" s="3">
        <v>0</v>
      </c>
      <c r="J1432" s="3">
        <v>0</v>
      </c>
      <c r="K1432" s="3">
        <v>0</v>
      </c>
      <c r="L1432" s="3">
        <v>0</v>
      </c>
      <c r="M1432" s="3"/>
      <c r="N1432" s="18"/>
    </row>
    <row r="1433" spans="2:14">
      <c r="B1433" s="9">
        <v>46225</v>
      </c>
      <c r="C1433" s="3" t="s">
        <v>3904</v>
      </c>
      <c r="D1433" s="3" t="s">
        <v>9915</v>
      </c>
      <c r="E1433" s="3">
        <v>3</v>
      </c>
      <c r="F1433" s="162">
        <v>0</v>
      </c>
      <c r="G1433" s="3">
        <v>0</v>
      </c>
      <c r="H1433" s="3">
        <v>0</v>
      </c>
      <c r="I1433" s="3">
        <v>0</v>
      </c>
      <c r="J1433" s="3">
        <v>0</v>
      </c>
      <c r="K1433" s="3">
        <v>0</v>
      </c>
      <c r="L1433" s="3">
        <v>0</v>
      </c>
      <c r="M1433" s="3"/>
      <c r="N1433" s="18"/>
    </row>
    <row r="1434" spans="2:14">
      <c r="B1434" s="9">
        <v>46225</v>
      </c>
      <c r="C1434" s="3" t="s">
        <v>6897</v>
      </c>
      <c r="D1434" s="3" t="s">
        <v>10140</v>
      </c>
      <c r="E1434" s="3">
        <v>1</v>
      </c>
      <c r="F1434" s="11">
        <v>0</v>
      </c>
      <c r="G1434" s="11">
        <v>0</v>
      </c>
      <c r="H1434" s="11">
        <v>0</v>
      </c>
      <c r="I1434" s="11">
        <v>0</v>
      </c>
      <c r="J1434" s="11">
        <v>0</v>
      </c>
      <c r="K1434" s="11">
        <v>0</v>
      </c>
      <c r="L1434" s="11">
        <v>0</v>
      </c>
      <c r="M1434" s="3"/>
    </row>
    <row r="1435" spans="2:14">
      <c r="B1435" s="9">
        <v>46225</v>
      </c>
      <c r="C1435" s="3" t="s">
        <v>6897</v>
      </c>
      <c r="D1435" s="3" t="s">
        <v>10141</v>
      </c>
      <c r="E1435" s="3">
        <v>1</v>
      </c>
      <c r="F1435" s="11">
        <v>0</v>
      </c>
      <c r="G1435" s="11">
        <v>0</v>
      </c>
      <c r="H1435" s="11">
        <v>0</v>
      </c>
      <c r="I1435" s="11">
        <v>0</v>
      </c>
      <c r="J1435" s="11">
        <v>0</v>
      </c>
      <c r="K1435" s="11">
        <v>0</v>
      </c>
      <c r="L1435" s="11">
        <v>0</v>
      </c>
      <c r="M1435" s="3"/>
    </row>
    <row r="1436" spans="2:14">
      <c r="B1436" s="9">
        <v>46225</v>
      </c>
      <c r="C1436" s="3" t="s">
        <v>3130</v>
      </c>
      <c r="D1436" s="3" t="s">
        <v>10142</v>
      </c>
      <c r="E1436" s="3">
        <v>2</v>
      </c>
      <c r="F1436" s="11">
        <v>0</v>
      </c>
      <c r="G1436" s="11">
        <v>0</v>
      </c>
      <c r="H1436" s="11">
        <v>0</v>
      </c>
      <c r="I1436" s="11">
        <v>0</v>
      </c>
      <c r="J1436" s="11">
        <v>0</v>
      </c>
      <c r="K1436" s="11">
        <v>0</v>
      </c>
      <c r="L1436" s="11">
        <v>0</v>
      </c>
      <c r="M1436" s="3"/>
    </row>
    <row r="1437" spans="2:14">
      <c r="B1437" s="9">
        <v>46225</v>
      </c>
      <c r="C1437" s="3" t="s">
        <v>3130</v>
      </c>
      <c r="D1437" s="3" t="s">
        <v>9936</v>
      </c>
      <c r="E1437" s="3">
        <v>3</v>
      </c>
      <c r="F1437" s="11">
        <v>0</v>
      </c>
      <c r="G1437" s="11">
        <v>0</v>
      </c>
      <c r="H1437" s="11">
        <v>0</v>
      </c>
      <c r="I1437" s="11">
        <v>0</v>
      </c>
      <c r="J1437" s="11">
        <v>0</v>
      </c>
      <c r="K1437" s="11">
        <v>0</v>
      </c>
      <c r="L1437" s="11">
        <v>0</v>
      </c>
      <c r="M1437" s="3"/>
    </row>
    <row r="1438" spans="2:14">
      <c r="B1438" s="9">
        <v>46225</v>
      </c>
      <c r="C1438" s="3" t="s">
        <v>6897</v>
      </c>
      <c r="D1438" s="3" t="s">
        <v>10143</v>
      </c>
      <c r="E1438" s="3">
        <v>1</v>
      </c>
      <c r="F1438" s="11">
        <v>0</v>
      </c>
      <c r="G1438" s="11">
        <v>0</v>
      </c>
      <c r="H1438" s="11">
        <v>0</v>
      </c>
      <c r="I1438" s="11">
        <v>0</v>
      </c>
      <c r="J1438" s="11">
        <v>0</v>
      </c>
      <c r="K1438" s="11">
        <v>0</v>
      </c>
      <c r="L1438" s="11">
        <v>0</v>
      </c>
      <c r="M1438" s="3"/>
    </row>
    <row r="1439" spans="2:14">
      <c r="B1439" s="9">
        <v>46225</v>
      </c>
      <c r="C1439" s="3" t="s">
        <v>3130</v>
      </c>
      <c r="D1439" s="3" t="s">
        <v>10152</v>
      </c>
      <c r="E1439" s="3">
        <v>7</v>
      </c>
      <c r="F1439" s="11">
        <v>5</v>
      </c>
      <c r="G1439" s="3">
        <v>0</v>
      </c>
      <c r="H1439" s="3">
        <v>7</v>
      </c>
      <c r="I1439" s="3">
        <v>0</v>
      </c>
      <c r="J1439" s="3">
        <v>0</v>
      </c>
      <c r="K1439" s="3">
        <v>0</v>
      </c>
      <c r="L1439" s="3">
        <v>7</v>
      </c>
      <c r="M1439" s="3" t="s">
        <v>10153</v>
      </c>
    </row>
    <row r="1440" spans="2:14">
      <c r="B1440" s="9">
        <v>46225</v>
      </c>
      <c r="C1440" s="3" t="s">
        <v>7011</v>
      </c>
      <c r="D1440" s="3" t="s">
        <v>10145</v>
      </c>
      <c r="E1440" s="3">
        <v>13</v>
      </c>
      <c r="F1440" s="11">
        <v>0</v>
      </c>
      <c r="G1440" s="11">
        <v>0</v>
      </c>
      <c r="H1440" s="11">
        <v>0</v>
      </c>
      <c r="I1440" s="11">
        <v>0</v>
      </c>
      <c r="J1440" s="11">
        <v>0</v>
      </c>
      <c r="K1440" s="11">
        <v>0</v>
      </c>
      <c r="L1440" s="11">
        <v>0</v>
      </c>
      <c r="M1440" s="3"/>
    </row>
    <row r="1441" spans="2:14">
      <c r="B1441" s="9">
        <v>46225</v>
      </c>
      <c r="C1441" s="3" t="s">
        <v>3130</v>
      </c>
      <c r="D1441" s="3" t="s">
        <v>10033</v>
      </c>
      <c r="E1441" s="3">
        <v>13</v>
      </c>
      <c r="F1441" s="11">
        <v>1</v>
      </c>
      <c r="G1441" s="3">
        <v>0</v>
      </c>
      <c r="H1441" s="3">
        <v>1</v>
      </c>
      <c r="I1441" s="3">
        <v>0</v>
      </c>
      <c r="J1441" s="3">
        <v>0</v>
      </c>
      <c r="K1441" s="3">
        <v>0</v>
      </c>
      <c r="L1441" s="3">
        <v>1</v>
      </c>
      <c r="M1441" s="3" t="s">
        <v>10154</v>
      </c>
      <c r="N1441" s="15" t="s">
        <v>10154</v>
      </c>
    </row>
    <row r="1442" spans="2:14">
      <c r="B1442" s="9">
        <v>46225</v>
      </c>
      <c r="C1442" s="3" t="s">
        <v>3130</v>
      </c>
      <c r="D1442" s="3" t="s">
        <v>9913</v>
      </c>
      <c r="E1442" s="3">
        <v>6</v>
      </c>
      <c r="F1442" s="162">
        <v>0</v>
      </c>
      <c r="G1442" s="3">
        <v>0</v>
      </c>
      <c r="H1442" s="3">
        <v>0</v>
      </c>
      <c r="I1442" s="3">
        <v>0</v>
      </c>
      <c r="J1442" s="3">
        <v>0</v>
      </c>
      <c r="K1442" s="3">
        <v>0</v>
      </c>
      <c r="L1442" s="3">
        <v>0</v>
      </c>
      <c r="M1442" s="3"/>
      <c r="N1442" s="15"/>
    </row>
    <row r="1443" spans="2:14">
      <c r="B1443" s="9">
        <v>46225</v>
      </c>
      <c r="C1443" s="3" t="s">
        <v>3130</v>
      </c>
      <c r="D1443" s="3" t="s">
        <v>9978</v>
      </c>
      <c r="E1443" s="3">
        <v>9</v>
      </c>
      <c r="F1443" s="162">
        <v>0</v>
      </c>
      <c r="G1443" s="3">
        <v>0</v>
      </c>
      <c r="H1443" s="3">
        <v>0</v>
      </c>
      <c r="I1443" s="3">
        <v>0</v>
      </c>
      <c r="J1443" s="3">
        <v>0</v>
      </c>
      <c r="K1443" s="3">
        <v>0</v>
      </c>
      <c r="L1443" s="3">
        <v>0</v>
      </c>
      <c r="M1443" s="3"/>
      <c r="N1443" s="15"/>
    </row>
    <row r="1444" spans="2:14">
      <c r="B1444" s="9">
        <v>46225</v>
      </c>
      <c r="C1444" s="3" t="s">
        <v>3904</v>
      </c>
      <c r="D1444" s="3" t="s">
        <v>9890</v>
      </c>
      <c r="E1444" s="3">
        <v>12</v>
      </c>
      <c r="F1444" s="162">
        <v>0</v>
      </c>
      <c r="G1444" s="3">
        <v>0</v>
      </c>
      <c r="H1444" s="3">
        <v>0</v>
      </c>
      <c r="I1444" s="3">
        <v>0</v>
      </c>
      <c r="J1444" s="3">
        <v>0</v>
      </c>
      <c r="K1444" s="3">
        <v>0</v>
      </c>
      <c r="L1444" s="3">
        <v>0</v>
      </c>
      <c r="M1444" s="3"/>
      <c r="N1444" s="15"/>
    </row>
    <row r="1445" spans="2:14">
      <c r="B1445" s="9">
        <v>46225</v>
      </c>
      <c r="C1445" s="3" t="s">
        <v>10150</v>
      </c>
      <c r="D1445" s="3" t="s">
        <v>10146</v>
      </c>
      <c r="E1445" s="3">
        <v>1</v>
      </c>
      <c r="F1445" s="11">
        <v>1</v>
      </c>
      <c r="G1445" s="3">
        <v>0</v>
      </c>
      <c r="H1445" s="3">
        <v>0</v>
      </c>
      <c r="I1445" s="3">
        <v>0</v>
      </c>
      <c r="J1445" s="3">
        <v>0</v>
      </c>
      <c r="K1445" s="3">
        <v>0</v>
      </c>
      <c r="L1445" s="3">
        <v>0</v>
      </c>
      <c r="M1445" s="3"/>
      <c r="N1445" s="15"/>
    </row>
    <row r="1446" spans="2:14">
      <c r="B1446" s="9">
        <v>46225</v>
      </c>
      <c r="C1446" s="3" t="s">
        <v>10151</v>
      </c>
      <c r="D1446" s="3" t="s">
        <v>10147</v>
      </c>
      <c r="E1446" s="3">
        <v>1</v>
      </c>
      <c r="F1446" s="11">
        <v>1</v>
      </c>
      <c r="G1446" s="3">
        <v>0</v>
      </c>
      <c r="H1446" s="3">
        <v>0</v>
      </c>
      <c r="I1446" s="3">
        <v>0</v>
      </c>
      <c r="J1446" s="3">
        <v>0</v>
      </c>
      <c r="K1446" s="3">
        <v>0</v>
      </c>
      <c r="L1446" s="3">
        <v>0</v>
      </c>
      <c r="M1446" s="3"/>
      <c r="N1446" s="15"/>
    </row>
    <row r="1447" spans="2:14">
      <c r="B1447" s="9">
        <v>46225</v>
      </c>
      <c r="C1447" s="3" t="s">
        <v>10149</v>
      </c>
      <c r="D1447" s="3" t="s">
        <v>10156</v>
      </c>
      <c r="E1447" s="3">
        <v>3</v>
      </c>
      <c r="F1447" s="11">
        <v>1</v>
      </c>
      <c r="G1447" s="3">
        <v>0</v>
      </c>
      <c r="H1447" s="3">
        <v>2</v>
      </c>
      <c r="I1447" s="3">
        <v>0</v>
      </c>
      <c r="J1447" s="3">
        <v>0</v>
      </c>
      <c r="K1447" s="3">
        <v>0</v>
      </c>
      <c r="L1447" s="3">
        <v>2</v>
      </c>
      <c r="M1447" s="3" t="s">
        <v>10154</v>
      </c>
      <c r="N1447" s="15" t="s">
        <v>10154</v>
      </c>
    </row>
    <row r="1448" spans="2:14">
      <c r="B1448" s="9">
        <v>46226</v>
      </c>
      <c r="C1448" s="3" t="s">
        <v>7011</v>
      </c>
      <c r="D1448" s="3" t="s">
        <v>10157</v>
      </c>
      <c r="E1448" s="3">
        <v>12</v>
      </c>
      <c r="F1448" s="162">
        <v>0</v>
      </c>
      <c r="G1448" s="3">
        <v>0</v>
      </c>
      <c r="H1448" s="3">
        <v>0</v>
      </c>
      <c r="I1448" s="3">
        <v>0</v>
      </c>
      <c r="J1448" s="3">
        <v>0</v>
      </c>
      <c r="K1448" s="3">
        <v>0</v>
      </c>
      <c r="L1448" s="3">
        <v>0</v>
      </c>
      <c r="M1448" s="3"/>
    </row>
    <row r="1449" spans="2:14">
      <c r="B1449" s="9">
        <v>46226</v>
      </c>
      <c r="C1449" s="3" t="s">
        <v>3130</v>
      </c>
      <c r="D1449" s="3" t="s">
        <v>9974</v>
      </c>
      <c r="E1449" s="3">
        <v>1</v>
      </c>
      <c r="F1449" s="162">
        <v>0</v>
      </c>
      <c r="G1449" s="3">
        <v>0</v>
      </c>
      <c r="H1449" s="3">
        <v>0</v>
      </c>
      <c r="I1449" s="3">
        <v>0</v>
      </c>
      <c r="J1449" s="3">
        <v>0</v>
      </c>
      <c r="K1449" s="3">
        <v>0</v>
      </c>
      <c r="L1449" s="3">
        <v>0</v>
      </c>
      <c r="M1449" s="3"/>
    </row>
    <row r="1450" spans="2:14">
      <c r="B1450" s="9">
        <v>46226</v>
      </c>
      <c r="C1450" s="3" t="s">
        <v>6897</v>
      </c>
      <c r="D1450" s="3" t="s">
        <v>10046</v>
      </c>
      <c r="E1450" s="3">
        <v>1</v>
      </c>
      <c r="F1450" s="162">
        <v>0</v>
      </c>
      <c r="G1450" s="3">
        <v>0</v>
      </c>
      <c r="H1450" s="3">
        <v>0</v>
      </c>
      <c r="I1450" s="3">
        <v>0</v>
      </c>
      <c r="J1450" s="3">
        <v>0</v>
      </c>
      <c r="K1450" s="3">
        <v>0</v>
      </c>
      <c r="L1450" s="3">
        <v>0</v>
      </c>
      <c r="M1450" s="3"/>
    </row>
    <row r="1451" spans="2:14">
      <c r="B1451" s="9">
        <v>46226</v>
      </c>
      <c r="C1451" s="3" t="s">
        <v>6897</v>
      </c>
      <c r="D1451" s="3" t="s">
        <v>10158</v>
      </c>
      <c r="E1451" s="3">
        <v>4</v>
      </c>
      <c r="F1451" s="162">
        <v>0</v>
      </c>
      <c r="G1451" s="3">
        <v>0</v>
      </c>
      <c r="H1451" s="3">
        <v>0</v>
      </c>
      <c r="I1451" s="3">
        <v>0</v>
      </c>
      <c r="J1451" s="3">
        <v>0</v>
      </c>
      <c r="K1451" s="3">
        <v>0</v>
      </c>
      <c r="L1451" s="3">
        <v>0</v>
      </c>
      <c r="M1451" s="3"/>
    </row>
    <row r="1452" spans="2:14">
      <c r="B1452" s="9">
        <v>46226</v>
      </c>
      <c r="C1452" s="3" t="s">
        <v>3130</v>
      </c>
      <c r="D1452" s="3" t="s">
        <v>10159</v>
      </c>
      <c r="E1452" s="3">
        <v>1</v>
      </c>
      <c r="F1452" s="162">
        <v>0</v>
      </c>
      <c r="G1452" s="3">
        <v>0</v>
      </c>
      <c r="H1452" s="3">
        <v>0</v>
      </c>
      <c r="I1452" s="3">
        <v>0</v>
      </c>
      <c r="J1452" s="3">
        <v>0</v>
      </c>
      <c r="K1452" s="3">
        <v>0</v>
      </c>
      <c r="L1452" s="3">
        <v>0</v>
      </c>
      <c r="M1452" s="3"/>
    </row>
    <row r="1453" spans="2:14">
      <c r="B1453" s="9">
        <v>46226</v>
      </c>
      <c r="C1453" s="3" t="s">
        <v>3130</v>
      </c>
      <c r="D1453" s="3" t="s">
        <v>10160</v>
      </c>
      <c r="E1453" s="3">
        <v>2</v>
      </c>
      <c r="F1453" s="11">
        <v>0</v>
      </c>
      <c r="G1453" s="3">
        <v>0</v>
      </c>
      <c r="H1453" s="3">
        <v>1</v>
      </c>
      <c r="I1453" s="3">
        <v>0</v>
      </c>
      <c r="J1453" s="3">
        <v>0</v>
      </c>
      <c r="K1453" s="3">
        <v>0</v>
      </c>
      <c r="L1453" s="3">
        <v>1</v>
      </c>
      <c r="M1453" s="3" t="s">
        <v>10175</v>
      </c>
    </row>
    <row r="1454" spans="2:14">
      <c r="B1454" s="9">
        <v>46226</v>
      </c>
      <c r="C1454" s="3" t="s">
        <v>3130</v>
      </c>
      <c r="D1454" s="3" t="s">
        <v>9345</v>
      </c>
      <c r="E1454" s="3">
        <v>9</v>
      </c>
      <c r="F1454" s="162">
        <v>0</v>
      </c>
      <c r="G1454" s="3">
        <v>0</v>
      </c>
      <c r="H1454" s="3">
        <v>0</v>
      </c>
      <c r="I1454" s="3">
        <v>0</v>
      </c>
      <c r="J1454" s="3">
        <v>0</v>
      </c>
      <c r="K1454" s="3">
        <v>0</v>
      </c>
      <c r="L1454" s="3">
        <v>0</v>
      </c>
      <c r="M1454" s="3"/>
    </row>
    <row r="1455" spans="2:14">
      <c r="B1455" s="9">
        <v>46226</v>
      </c>
      <c r="C1455" s="3" t="s">
        <v>3130</v>
      </c>
      <c r="D1455" s="3" t="s">
        <v>10072</v>
      </c>
      <c r="E1455" s="3">
        <v>8</v>
      </c>
      <c r="F1455" s="162">
        <v>0</v>
      </c>
      <c r="G1455" s="3">
        <v>0</v>
      </c>
      <c r="H1455" s="3">
        <v>0</v>
      </c>
      <c r="I1455" s="3">
        <v>0</v>
      </c>
      <c r="J1455" s="3">
        <v>0</v>
      </c>
      <c r="K1455" s="3">
        <v>0</v>
      </c>
      <c r="L1455" s="3">
        <v>0</v>
      </c>
      <c r="M1455" s="3"/>
    </row>
    <row r="1456" spans="2:14">
      <c r="B1456" s="9">
        <v>46226</v>
      </c>
      <c r="C1456" s="3" t="s">
        <v>635</v>
      </c>
      <c r="D1456" s="3" t="s">
        <v>10161</v>
      </c>
      <c r="E1456" s="3">
        <v>11</v>
      </c>
      <c r="F1456" s="11">
        <v>0</v>
      </c>
      <c r="G1456" s="3">
        <v>0</v>
      </c>
      <c r="H1456" s="3">
        <v>1</v>
      </c>
      <c r="I1456" s="3">
        <v>0</v>
      </c>
      <c r="J1456" s="3">
        <v>0</v>
      </c>
      <c r="K1456" s="3">
        <v>0</v>
      </c>
      <c r="L1456" s="3">
        <v>1</v>
      </c>
      <c r="M1456" s="3" t="s">
        <v>10175</v>
      </c>
      <c r="N1456" s="13" t="s">
        <v>10175</v>
      </c>
    </row>
    <row r="1457" spans="2:13">
      <c r="B1457" s="9">
        <v>46226</v>
      </c>
      <c r="C1457" s="3" t="s">
        <v>635</v>
      </c>
      <c r="D1457" s="3" t="s">
        <v>10162</v>
      </c>
      <c r="E1457" s="3">
        <v>2</v>
      </c>
      <c r="F1457" s="162">
        <v>0</v>
      </c>
      <c r="G1457" s="3">
        <v>0</v>
      </c>
      <c r="H1457" s="3">
        <v>0</v>
      </c>
      <c r="I1457" s="3">
        <v>0</v>
      </c>
      <c r="J1457" s="3">
        <v>0</v>
      </c>
      <c r="K1457" s="3">
        <v>0</v>
      </c>
      <c r="L1457" s="3">
        <v>0</v>
      </c>
      <c r="M1457" s="3"/>
    </row>
    <row r="1458" spans="2:13">
      <c r="B1458" s="9">
        <v>46226</v>
      </c>
      <c r="C1458" s="3" t="s">
        <v>6897</v>
      </c>
      <c r="D1458" s="3" t="s">
        <v>10128</v>
      </c>
      <c r="E1458" s="3">
        <v>1</v>
      </c>
      <c r="F1458" s="162">
        <v>0</v>
      </c>
      <c r="G1458" s="3">
        <v>0</v>
      </c>
      <c r="H1458" s="3">
        <v>0</v>
      </c>
      <c r="I1458" s="3">
        <v>0</v>
      </c>
      <c r="J1458" s="3">
        <v>0</v>
      </c>
      <c r="K1458" s="3">
        <v>0</v>
      </c>
      <c r="L1458" s="3">
        <v>0</v>
      </c>
      <c r="M1458" s="3"/>
    </row>
    <row r="1459" spans="2:13">
      <c r="B1459" s="9">
        <v>46226</v>
      </c>
      <c r="C1459" s="3" t="s">
        <v>3904</v>
      </c>
      <c r="D1459" s="3" t="s">
        <v>9852</v>
      </c>
      <c r="E1459" s="3">
        <v>1</v>
      </c>
      <c r="F1459" s="162">
        <v>0</v>
      </c>
      <c r="G1459" s="3">
        <v>0</v>
      </c>
      <c r="H1459" s="3">
        <v>0</v>
      </c>
      <c r="I1459" s="3">
        <v>0</v>
      </c>
      <c r="J1459" s="3">
        <v>0</v>
      </c>
      <c r="K1459" s="3">
        <v>0</v>
      </c>
      <c r="L1459" s="3">
        <v>0</v>
      </c>
      <c r="M1459" s="3"/>
    </row>
    <row r="1460" spans="2:13">
      <c r="B1460" s="9">
        <v>46226</v>
      </c>
      <c r="C1460" s="3" t="s">
        <v>6897</v>
      </c>
      <c r="D1460" s="3" t="s">
        <v>10163</v>
      </c>
      <c r="E1460" s="3">
        <v>1</v>
      </c>
      <c r="F1460" s="162">
        <v>0</v>
      </c>
      <c r="G1460" s="3">
        <v>0</v>
      </c>
      <c r="H1460" s="3">
        <v>0</v>
      </c>
      <c r="I1460" s="3">
        <v>0</v>
      </c>
      <c r="J1460" s="3">
        <v>0</v>
      </c>
      <c r="K1460" s="3">
        <v>0</v>
      </c>
      <c r="L1460" s="3">
        <v>0</v>
      </c>
      <c r="M1460" s="3"/>
    </row>
    <row r="1461" spans="2:13">
      <c r="B1461" s="9">
        <v>46226</v>
      </c>
      <c r="C1461" s="3" t="s">
        <v>3130</v>
      </c>
      <c r="D1461" s="3" t="s">
        <v>10037</v>
      </c>
      <c r="E1461" s="3">
        <v>2</v>
      </c>
      <c r="F1461" s="162">
        <v>0</v>
      </c>
      <c r="G1461" s="3">
        <v>0</v>
      </c>
      <c r="H1461" s="3">
        <v>0</v>
      </c>
      <c r="I1461" s="3">
        <v>0</v>
      </c>
      <c r="J1461" s="3">
        <v>0</v>
      </c>
      <c r="K1461" s="3">
        <v>0</v>
      </c>
      <c r="L1461" s="3">
        <v>0</v>
      </c>
      <c r="M1461" s="3"/>
    </row>
    <row r="1462" spans="2:13">
      <c r="B1462" s="9">
        <v>46226</v>
      </c>
      <c r="C1462" s="3" t="s">
        <v>3130</v>
      </c>
      <c r="D1462" s="3" t="s">
        <v>10164</v>
      </c>
      <c r="E1462" s="3">
        <v>1</v>
      </c>
      <c r="F1462" s="162">
        <v>0</v>
      </c>
      <c r="G1462" s="3">
        <v>0</v>
      </c>
      <c r="H1462" s="3">
        <v>0</v>
      </c>
      <c r="I1462" s="3">
        <v>0</v>
      </c>
      <c r="J1462" s="3">
        <v>0</v>
      </c>
      <c r="K1462" s="3">
        <v>0</v>
      </c>
      <c r="L1462" s="3">
        <v>0</v>
      </c>
      <c r="M1462" s="3"/>
    </row>
    <row r="1463" spans="2:13">
      <c r="B1463" s="9">
        <v>46226</v>
      </c>
      <c r="C1463" s="3" t="s">
        <v>3130</v>
      </c>
      <c r="D1463" s="3" t="s">
        <v>10074</v>
      </c>
      <c r="E1463" s="3">
        <v>4</v>
      </c>
      <c r="F1463" s="11">
        <v>0</v>
      </c>
      <c r="G1463" s="3">
        <v>0</v>
      </c>
      <c r="H1463" s="3">
        <v>2</v>
      </c>
      <c r="I1463" s="3">
        <v>0</v>
      </c>
      <c r="J1463" s="3">
        <v>0</v>
      </c>
      <c r="K1463" s="3">
        <v>0</v>
      </c>
      <c r="L1463" s="3">
        <v>2</v>
      </c>
      <c r="M1463" s="3" t="s">
        <v>10175</v>
      </c>
    </row>
    <row r="1464" spans="2:13">
      <c r="B1464" s="9">
        <v>46226</v>
      </c>
      <c r="C1464" s="3" t="s">
        <v>6897</v>
      </c>
      <c r="D1464" s="3" t="s">
        <v>10165</v>
      </c>
      <c r="E1464" s="3">
        <v>2</v>
      </c>
      <c r="F1464" s="162">
        <v>0</v>
      </c>
      <c r="G1464" s="3">
        <v>0</v>
      </c>
      <c r="H1464" s="3">
        <v>0</v>
      </c>
      <c r="I1464" s="3">
        <v>0</v>
      </c>
      <c r="J1464" s="3">
        <v>0</v>
      </c>
      <c r="K1464" s="3">
        <v>0</v>
      </c>
      <c r="L1464" s="3">
        <v>0</v>
      </c>
      <c r="M1464" s="3"/>
    </row>
    <row r="1465" spans="2:13">
      <c r="B1465" s="9">
        <v>46226</v>
      </c>
      <c r="C1465" s="3" t="s">
        <v>3130</v>
      </c>
      <c r="D1465" s="3" t="s">
        <v>10010</v>
      </c>
      <c r="E1465" s="3">
        <v>11</v>
      </c>
      <c r="F1465" s="162">
        <v>0</v>
      </c>
      <c r="G1465" s="3">
        <v>0</v>
      </c>
      <c r="H1465" s="3">
        <v>0</v>
      </c>
      <c r="I1465" s="3">
        <v>0</v>
      </c>
      <c r="J1465" s="3">
        <v>0</v>
      </c>
      <c r="K1465" s="3">
        <v>0</v>
      </c>
      <c r="L1465" s="3">
        <v>0</v>
      </c>
      <c r="M1465" s="3"/>
    </row>
    <row r="1466" spans="2:13">
      <c r="B1466" s="9">
        <v>46226</v>
      </c>
      <c r="C1466" s="3" t="s">
        <v>3130</v>
      </c>
      <c r="D1466" s="3" t="s">
        <v>10166</v>
      </c>
      <c r="E1466" s="3">
        <v>3</v>
      </c>
      <c r="F1466" s="11">
        <v>2</v>
      </c>
      <c r="G1466" s="3">
        <v>0</v>
      </c>
      <c r="H1466" s="3">
        <v>3</v>
      </c>
      <c r="I1466" s="3">
        <v>0</v>
      </c>
      <c r="J1466" s="3">
        <v>0</v>
      </c>
      <c r="K1466" s="3">
        <v>0</v>
      </c>
      <c r="L1466" s="3">
        <v>3</v>
      </c>
      <c r="M1466" s="3" t="s">
        <v>10175</v>
      </c>
    </row>
    <row r="1467" spans="2:13">
      <c r="B1467" s="9">
        <v>46226</v>
      </c>
      <c r="C1467" s="3" t="s">
        <v>3904</v>
      </c>
      <c r="D1467" s="3" t="s">
        <v>9713</v>
      </c>
      <c r="E1467" s="3">
        <v>1</v>
      </c>
      <c r="F1467" s="162">
        <v>0</v>
      </c>
      <c r="G1467" s="3">
        <v>0</v>
      </c>
      <c r="H1467" s="3">
        <v>0</v>
      </c>
      <c r="I1467" s="3">
        <v>0</v>
      </c>
      <c r="J1467" s="3">
        <v>0</v>
      </c>
      <c r="K1467" s="3">
        <v>0</v>
      </c>
      <c r="L1467" s="3">
        <v>0</v>
      </c>
      <c r="M1467" s="3"/>
    </row>
    <row r="1468" spans="2:13">
      <c r="B1468" s="9">
        <v>46226</v>
      </c>
      <c r="C1468" s="3" t="s">
        <v>7011</v>
      </c>
      <c r="D1468" s="3" t="s">
        <v>10167</v>
      </c>
      <c r="E1468" s="3">
        <v>2</v>
      </c>
      <c r="F1468" s="11">
        <v>0</v>
      </c>
      <c r="G1468" s="3">
        <v>0</v>
      </c>
      <c r="H1468" s="3">
        <v>1</v>
      </c>
      <c r="I1468" s="3">
        <v>0</v>
      </c>
      <c r="J1468" s="3">
        <v>0</v>
      </c>
      <c r="K1468" s="3">
        <v>0</v>
      </c>
      <c r="L1468" s="3">
        <v>1</v>
      </c>
      <c r="M1468" s="3" t="s">
        <v>10175</v>
      </c>
    </row>
    <row r="1469" spans="2:13">
      <c r="B1469" s="9">
        <v>46226</v>
      </c>
      <c r="C1469" s="3" t="s">
        <v>6897</v>
      </c>
      <c r="D1469" s="3" t="s">
        <v>10168</v>
      </c>
      <c r="E1469" s="3">
        <v>1</v>
      </c>
      <c r="F1469" s="162">
        <v>0</v>
      </c>
      <c r="G1469" s="3">
        <v>0</v>
      </c>
      <c r="H1469" s="3">
        <v>0</v>
      </c>
      <c r="I1469" s="3">
        <v>0</v>
      </c>
      <c r="J1469" s="3">
        <v>0</v>
      </c>
      <c r="K1469" s="3">
        <v>0</v>
      </c>
      <c r="L1469" s="3">
        <v>0</v>
      </c>
      <c r="M1469" s="3"/>
    </row>
    <row r="1470" spans="2:13">
      <c r="B1470" s="9">
        <v>46226</v>
      </c>
      <c r="C1470" s="3" t="s">
        <v>3130</v>
      </c>
      <c r="D1470" s="3" t="s">
        <v>10044</v>
      </c>
      <c r="E1470" s="3">
        <v>4</v>
      </c>
      <c r="F1470" s="11">
        <v>0</v>
      </c>
      <c r="G1470" s="3">
        <v>0</v>
      </c>
      <c r="H1470" s="3">
        <v>1</v>
      </c>
      <c r="I1470" s="3">
        <v>0</v>
      </c>
      <c r="J1470" s="3">
        <v>0</v>
      </c>
      <c r="K1470" s="3">
        <v>0</v>
      </c>
      <c r="L1470" s="3">
        <v>1</v>
      </c>
      <c r="M1470" s="3" t="s">
        <v>10175</v>
      </c>
    </row>
    <row r="1471" spans="2:13">
      <c r="B1471" s="9">
        <v>46226</v>
      </c>
      <c r="C1471" s="3" t="s">
        <v>3904</v>
      </c>
      <c r="D1471" s="3" t="s">
        <v>10106</v>
      </c>
      <c r="E1471" s="3">
        <v>2</v>
      </c>
      <c r="F1471" s="162">
        <v>0</v>
      </c>
      <c r="G1471" s="3">
        <v>0</v>
      </c>
      <c r="H1471" s="3">
        <v>0</v>
      </c>
      <c r="I1471" s="3">
        <v>0</v>
      </c>
      <c r="J1471" s="3">
        <v>0</v>
      </c>
      <c r="K1471" s="3">
        <v>0</v>
      </c>
      <c r="L1471" s="3">
        <v>0</v>
      </c>
      <c r="M1471" s="3"/>
    </row>
    <row r="1472" spans="2:13">
      <c r="B1472" s="9">
        <v>46226</v>
      </c>
      <c r="C1472" s="3" t="s">
        <v>635</v>
      </c>
      <c r="D1472" s="3" t="s">
        <v>10155</v>
      </c>
      <c r="E1472" s="3">
        <v>2</v>
      </c>
      <c r="F1472" s="162">
        <v>0</v>
      </c>
      <c r="G1472" s="3">
        <v>0</v>
      </c>
      <c r="H1472" s="3">
        <v>0</v>
      </c>
      <c r="I1472" s="3">
        <v>0</v>
      </c>
      <c r="J1472" s="3">
        <v>0</v>
      </c>
      <c r="K1472" s="3">
        <v>0</v>
      </c>
      <c r="L1472" s="3">
        <v>0</v>
      </c>
      <c r="M1472" s="3"/>
    </row>
    <row r="1473" spans="2:13">
      <c r="B1473" s="9">
        <v>46226</v>
      </c>
      <c r="C1473" s="3" t="s">
        <v>10173</v>
      </c>
      <c r="D1473" s="3" t="s">
        <v>10169</v>
      </c>
      <c r="E1473" s="3">
        <v>1</v>
      </c>
      <c r="F1473" s="11">
        <v>1</v>
      </c>
      <c r="G1473" s="3">
        <v>0</v>
      </c>
      <c r="H1473" s="3">
        <v>1</v>
      </c>
      <c r="I1473" s="3">
        <v>0</v>
      </c>
      <c r="J1473" s="3">
        <v>0</v>
      </c>
      <c r="K1473" s="3">
        <v>0</v>
      </c>
      <c r="L1473" s="3">
        <v>1</v>
      </c>
      <c r="M1473" s="3" t="s">
        <v>10175</v>
      </c>
    </row>
    <row r="1474" spans="2:13">
      <c r="B1474" s="9">
        <v>46226</v>
      </c>
      <c r="C1474" s="3" t="s">
        <v>3130</v>
      </c>
      <c r="D1474" s="3" t="s">
        <v>9853</v>
      </c>
      <c r="E1474" s="3">
        <v>7</v>
      </c>
      <c r="F1474" s="11">
        <v>7</v>
      </c>
      <c r="G1474" s="3">
        <v>0</v>
      </c>
      <c r="H1474" s="3">
        <v>0</v>
      </c>
      <c r="I1474" s="3">
        <v>0</v>
      </c>
      <c r="J1474" s="3">
        <v>0</v>
      </c>
      <c r="K1474" s="3">
        <v>0</v>
      </c>
      <c r="L1474" s="3">
        <v>0</v>
      </c>
      <c r="M1474" s="3"/>
    </row>
    <row r="1475" spans="2:13">
      <c r="B1475" s="9">
        <v>46226</v>
      </c>
      <c r="C1475" s="3" t="s">
        <v>3130</v>
      </c>
      <c r="D1475" s="3" t="s">
        <v>10170</v>
      </c>
      <c r="E1475" s="3">
        <v>1</v>
      </c>
      <c r="F1475" s="11">
        <v>1</v>
      </c>
      <c r="G1475" s="3">
        <v>0</v>
      </c>
      <c r="H1475" s="3">
        <v>0</v>
      </c>
      <c r="I1475" s="3">
        <v>0</v>
      </c>
      <c r="J1475" s="3">
        <v>0</v>
      </c>
      <c r="K1475" s="3">
        <v>0</v>
      </c>
      <c r="L1475" s="3">
        <v>0</v>
      </c>
      <c r="M1475" s="3"/>
    </row>
    <row r="1476" spans="2:13">
      <c r="B1476" s="9">
        <v>46226</v>
      </c>
      <c r="C1476" s="3" t="s">
        <v>3130</v>
      </c>
      <c r="D1476" s="3" t="s">
        <v>10171</v>
      </c>
      <c r="E1476" s="3">
        <v>1</v>
      </c>
      <c r="F1476" s="11">
        <v>1</v>
      </c>
      <c r="G1476" s="3">
        <v>0</v>
      </c>
      <c r="H1476" s="3">
        <v>1</v>
      </c>
      <c r="I1476" s="3">
        <v>0</v>
      </c>
      <c r="J1476" s="3">
        <v>0</v>
      </c>
      <c r="K1476" s="3">
        <v>0</v>
      </c>
      <c r="L1476" s="3">
        <v>1</v>
      </c>
      <c r="M1476" s="3" t="s">
        <v>10175</v>
      </c>
    </row>
    <row r="1477" spans="2:13">
      <c r="B1477" s="9">
        <v>46226</v>
      </c>
      <c r="C1477" s="3" t="s">
        <v>10174</v>
      </c>
      <c r="D1477" s="3" t="s">
        <v>10176</v>
      </c>
      <c r="E1477" s="3">
        <v>4</v>
      </c>
      <c r="F1477" s="11">
        <v>1</v>
      </c>
      <c r="G1477" s="3">
        <v>0</v>
      </c>
      <c r="H1477" s="3">
        <v>6</v>
      </c>
      <c r="I1477" s="3">
        <v>0</v>
      </c>
      <c r="J1477" s="3">
        <v>0</v>
      </c>
      <c r="K1477" s="3">
        <v>0</v>
      </c>
      <c r="L1477" s="3">
        <v>6</v>
      </c>
      <c r="M1477" s="3" t="s">
        <v>10177</v>
      </c>
    </row>
    <row r="1478" spans="2:13">
      <c r="B1478" s="126">
        <v>46227</v>
      </c>
      <c r="C1478" s="131" t="s">
        <v>635</v>
      </c>
      <c r="D1478" s="131" t="s">
        <v>10179</v>
      </c>
      <c r="E1478" s="131">
        <v>9</v>
      </c>
      <c r="F1478" s="162">
        <v>0</v>
      </c>
      <c r="G1478" s="3">
        <v>0</v>
      </c>
      <c r="H1478" s="3">
        <v>0</v>
      </c>
      <c r="I1478" s="3">
        <v>0</v>
      </c>
      <c r="J1478" s="3">
        <v>0</v>
      </c>
      <c r="K1478" s="3">
        <v>0</v>
      </c>
      <c r="L1478" s="3">
        <v>0</v>
      </c>
      <c r="M1478" s="3"/>
    </row>
    <row r="1479" spans="2:13">
      <c r="B1479" s="126">
        <v>46227</v>
      </c>
      <c r="C1479" s="131" t="s">
        <v>3904</v>
      </c>
      <c r="D1479" s="131" t="s">
        <v>9979</v>
      </c>
      <c r="E1479" s="131">
        <v>1</v>
      </c>
      <c r="F1479" s="162">
        <v>0</v>
      </c>
      <c r="G1479" s="3">
        <v>0</v>
      </c>
      <c r="H1479" s="3">
        <v>0</v>
      </c>
      <c r="I1479" s="3">
        <v>0</v>
      </c>
      <c r="J1479" s="3">
        <v>0</v>
      </c>
      <c r="K1479" s="3">
        <v>0</v>
      </c>
      <c r="L1479" s="3">
        <v>0</v>
      </c>
      <c r="M1479" s="3"/>
    </row>
    <row r="1480" spans="2:13">
      <c r="B1480" s="126">
        <v>46227</v>
      </c>
      <c r="C1480" s="131" t="s">
        <v>635</v>
      </c>
      <c r="D1480" s="131" t="s">
        <v>10180</v>
      </c>
      <c r="E1480" s="131">
        <v>1</v>
      </c>
      <c r="F1480" s="162">
        <v>0</v>
      </c>
      <c r="G1480" s="3">
        <v>0</v>
      </c>
      <c r="H1480" s="3">
        <v>0</v>
      </c>
      <c r="I1480" s="3">
        <v>0</v>
      </c>
      <c r="J1480" s="3">
        <v>0</v>
      </c>
      <c r="K1480" s="3">
        <v>0</v>
      </c>
      <c r="L1480" s="3">
        <v>0</v>
      </c>
      <c r="M1480" s="3"/>
    </row>
    <row r="1481" spans="2:13">
      <c r="B1481" s="126">
        <v>46227</v>
      </c>
      <c r="C1481" s="131" t="s">
        <v>6897</v>
      </c>
      <c r="D1481" s="131" t="s">
        <v>10181</v>
      </c>
      <c r="E1481" s="131">
        <v>1</v>
      </c>
      <c r="F1481" s="162">
        <v>0</v>
      </c>
      <c r="G1481" s="3">
        <v>0</v>
      </c>
      <c r="H1481" s="3">
        <v>0</v>
      </c>
      <c r="I1481" s="3">
        <v>0</v>
      </c>
      <c r="J1481" s="3">
        <v>0</v>
      </c>
      <c r="K1481" s="3">
        <v>0</v>
      </c>
      <c r="L1481" s="3">
        <v>0</v>
      </c>
      <c r="M1481" s="3"/>
    </row>
    <row r="1482" spans="2:13">
      <c r="B1482" s="126">
        <v>46227</v>
      </c>
      <c r="C1482" s="131" t="s">
        <v>3904</v>
      </c>
      <c r="D1482" s="131" t="s">
        <v>9972</v>
      </c>
      <c r="E1482" s="131">
        <v>1</v>
      </c>
      <c r="F1482" s="162">
        <v>0</v>
      </c>
      <c r="G1482" s="3">
        <v>0</v>
      </c>
      <c r="H1482" s="3">
        <v>0</v>
      </c>
      <c r="I1482" s="3">
        <v>0</v>
      </c>
      <c r="J1482" s="3">
        <v>0</v>
      </c>
      <c r="K1482" s="3">
        <v>0</v>
      </c>
      <c r="L1482" s="3">
        <v>0</v>
      </c>
      <c r="M1482" s="3"/>
    </row>
    <row r="1483" spans="2:13">
      <c r="B1483" s="126">
        <v>46227</v>
      </c>
      <c r="C1483" s="131" t="s">
        <v>3904</v>
      </c>
      <c r="D1483" s="131" t="s">
        <v>9780</v>
      </c>
      <c r="E1483" s="131">
        <v>9</v>
      </c>
      <c r="F1483" s="162">
        <v>0</v>
      </c>
      <c r="G1483" s="3">
        <v>0</v>
      </c>
      <c r="H1483" s="3">
        <v>0</v>
      </c>
      <c r="I1483" s="3">
        <v>0</v>
      </c>
      <c r="J1483" s="3">
        <v>0</v>
      </c>
      <c r="K1483" s="3">
        <v>0</v>
      </c>
      <c r="L1483" s="3">
        <v>0</v>
      </c>
      <c r="M1483" s="3"/>
    </row>
    <row r="1484" spans="2:13">
      <c r="B1484" s="126">
        <v>46227</v>
      </c>
      <c r="C1484" s="131" t="s">
        <v>6897</v>
      </c>
      <c r="D1484" s="131" t="s">
        <v>10182</v>
      </c>
      <c r="E1484" s="131">
        <v>1</v>
      </c>
      <c r="F1484" s="162">
        <v>0</v>
      </c>
      <c r="G1484" s="3">
        <v>0</v>
      </c>
      <c r="H1484" s="3">
        <v>0</v>
      </c>
      <c r="I1484" s="3">
        <v>0</v>
      </c>
      <c r="J1484" s="3">
        <v>0</v>
      </c>
      <c r="K1484" s="3">
        <v>0</v>
      </c>
      <c r="L1484" s="3">
        <v>0</v>
      </c>
      <c r="M1484" s="3"/>
    </row>
    <row r="1485" spans="2:13">
      <c r="B1485" s="126">
        <v>46227</v>
      </c>
      <c r="C1485" s="131" t="s">
        <v>6897</v>
      </c>
      <c r="D1485" s="131" t="s">
        <v>10183</v>
      </c>
      <c r="E1485" s="131">
        <v>1</v>
      </c>
      <c r="F1485" s="162">
        <v>0</v>
      </c>
      <c r="G1485" s="3">
        <v>0</v>
      </c>
      <c r="H1485" s="3">
        <v>0</v>
      </c>
      <c r="I1485" s="3">
        <v>0</v>
      </c>
      <c r="J1485" s="3">
        <v>0</v>
      </c>
      <c r="K1485" s="3">
        <v>0</v>
      </c>
      <c r="L1485" s="3">
        <v>0</v>
      </c>
      <c r="M1485" s="3"/>
    </row>
    <row r="1486" spans="2:13">
      <c r="B1486" s="126">
        <v>46227</v>
      </c>
      <c r="C1486" s="131" t="s">
        <v>7011</v>
      </c>
      <c r="D1486" s="131" t="s">
        <v>10184</v>
      </c>
      <c r="E1486" s="131">
        <v>6</v>
      </c>
      <c r="F1486" s="162">
        <v>0</v>
      </c>
      <c r="G1486" s="3">
        <v>0</v>
      </c>
      <c r="H1486" s="3">
        <v>0</v>
      </c>
      <c r="I1486" s="3">
        <v>0</v>
      </c>
      <c r="J1486" s="3">
        <v>0</v>
      </c>
      <c r="K1486" s="3">
        <v>0</v>
      </c>
      <c r="L1486" s="3">
        <v>0</v>
      </c>
      <c r="M1486" s="3"/>
    </row>
    <row r="1487" spans="2:13">
      <c r="B1487" s="126">
        <v>46227</v>
      </c>
      <c r="C1487" s="131" t="s">
        <v>7011</v>
      </c>
      <c r="D1487" s="131" t="s">
        <v>10185</v>
      </c>
      <c r="E1487" s="131">
        <v>13</v>
      </c>
      <c r="F1487" s="162">
        <v>0</v>
      </c>
      <c r="G1487" s="3">
        <v>0</v>
      </c>
      <c r="H1487" s="3">
        <v>0</v>
      </c>
      <c r="I1487" s="3">
        <v>0</v>
      </c>
      <c r="J1487" s="3">
        <v>0</v>
      </c>
      <c r="K1487" s="3">
        <v>0</v>
      </c>
      <c r="L1487" s="3">
        <v>0</v>
      </c>
      <c r="M1487" s="3"/>
    </row>
    <row r="1488" spans="2:13">
      <c r="B1488" s="126">
        <v>46227</v>
      </c>
      <c r="C1488" s="131" t="s">
        <v>7011</v>
      </c>
      <c r="D1488" s="131" t="s">
        <v>10186</v>
      </c>
      <c r="E1488" s="131">
        <v>12</v>
      </c>
      <c r="F1488" s="162">
        <v>0</v>
      </c>
      <c r="G1488" s="3">
        <v>0</v>
      </c>
      <c r="H1488" s="3">
        <v>0</v>
      </c>
      <c r="I1488" s="3">
        <v>0</v>
      </c>
      <c r="J1488" s="3">
        <v>0</v>
      </c>
      <c r="K1488" s="3">
        <v>0</v>
      </c>
      <c r="L1488" s="3">
        <v>0</v>
      </c>
      <c r="M1488" s="3"/>
    </row>
    <row r="1489" spans="2:14">
      <c r="B1489" s="126">
        <v>46227</v>
      </c>
      <c r="C1489" s="131" t="s">
        <v>3904</v>
      </c>
      <c r="D1489" s="131" t="s">
        <v>9686</v>
      </c>
      <c r="E1489" s="131">
        <v>11</v>
      </c>
      <c r="F1489" s="162">
        <v>0</v>
      </c>
      <c r="G1489" s="3">
        <v>0</v>
      </c>
      <c r="H1489" s="3">
        <v>0</v>
      </c>
      <c r="I1489" s="3">
        <v>0</v>
      </c>
      <c r="J1489" s="3">
        <v>0</v>
      </c>
      <c r="K1489" s="3">
        <v>0</v>
      </c>
      <c r="L1489" s="3">
        <v>0</v>
      </c>
      <c r="M1489" s="3"/>
    </row>
    <row r="1490" spans="2:14">
      <c r="B1490" s="126">
        <v>46227</v>
      </c>
      <c r="C1490" s="131" t="s">
        <v>3904</v>
      </c>
      <c r="D1490" s="131" t="s">
        <v>9926</v>
      </c>
      <c r="E1490" s="131">
        <v>2</v>
      </c>
      <c r="F1490" s="162">
        <v>0</v>
      </c>
      <c r="G1490" s="3">
        <v>0</v>
      </c>
      <c r="H1490" s="3">
        <v>0</v>
      </c>
      <c r="I1490" s="3">
        <v>0</v>
      </c>
      <c r="J1490" s="3">
        <v>0</v>
      </c>
      <c r="K1490" s="3">
        <v>0</v>
      </c>
      <c r="L1490" s="3">
        <v>0</v>
      </c>
      <c r="M1490" s="3"/>
    </row>
    <row r="1491" spans="2:14">
      <c r="B1491" s="126">
        <v>46227</v>
      </c>
      <c r="C1491" s="24" t="s">
        <v>635</v>
      </c>
      <c r="D1491" s="24" t="s">
        <v>10187</v>
      </c>
      <c r="E1491" s="24">
        <v>9</v>
      </c>
      <c r="F1491" s="11">
        <v>0</v>
      </c>
      <c r="G1491" s="11">
        <v>0</v>
      </c>
      <c r="H1491" s="11">
        <v>0</v>
      </c>
      <c r="I1491" s="11">
        <v>0</v>
      </c>
      <c r="J1491" s="11">
        <v>0</v>
      </c>
      <c r="K1491" s="11">
        <v>0</v>
      </c>
      <c r="L1491" s="11">
        <v>0</v>
      </c>
      <c r="M1491" s="3"/>
    </row>
    <row r="1492" spans="2:14">
      <c r="B1492" s="126">
        <v>46227</v>
      </c>
      <c r="C1492" s="131" t="s">
        <v>635</v>
      </c>
      <c r="D1492" s="131" t="s">
        <v>10188</v>
      </c>
      <c r="E1492" s="131">
        <v>2</v>
      </c>
      <c r="F1492" s="11">
        <v>0</v>
      </c>
      <c r="G1492" s="11">
        <v>0</v>
      </c>
      <c r="H1492" s="11">
        <v>0</v>
      </c>
      <c r="I1492" s="11">
        <v>0</v>
      </c>
      <c r="J1492" s="11">
        <v>0</v>
      </c>
      <c r="K1492" s="11">
        <v>0</v>
      </c>
      <c r="L1492" s="11">
        <v>0</v>
      </c>
      <c r="M1492" s="3"/>
    </row>
    <row r="1493" spans="2:14">
      <c r="B1493" s="126">
        <v>46227</v>
      </c>
      <c r="C1493" s="24" t="s">
        <v>3130</v>
      </c>
      <c r="D1493" s="131" t="s">
        <v>10085</v>
      </c>
      <c r="E1493" s="131">
        <v>2</v>
      </c>
      <c r="F1493" s="140">
        <v>1</v>
      </c>
      <c r="G1493" s="131">
        <v>0</v>
      </c>
      <c r="H1493" s="3">
        <v>1</v>
      </c>
      <c r="I1493" s="3">
        <v>0</v>
      </c>
      <c r="J1493" s="3">
        <v>0</v>
      </c>
      <c r="K1493" s="3">
        <v>0</v>
      </c>
      <c r="L1493" s="3">
        <v>1</v>
      </c>
      <c r="M1493" s="3" t="s">
        <v>10197</v>
      </c>
      <c r="N1493" s="13" t="s">
        <v>10197</v>
      </c>
    </row>
    <row r="1494" spans="2:14">
      <c r="B1494" s="126">
        <v>46227</v>
      </c>
      <c r="C1494" s="24" t="s">
        <v>3130</v>
      </c>
      <c r="D1494" s="131" t="s">
        <v>10189</v>
      </c>
      <c r="E1494" s="131">
        <v>5</v>
      </c>
      <c r="F1494" s="140">
        <v>4</v>
      </c>
      <c r="G1494" s="131">
        <v>0</v>
      </c>
      <c r="H1494" s="131">
        <v>0</v>
      </c>
      <c r="I1494" s="131">
        <v>0</v>
      </c>
      <c r="J1494" s="131">
        <v>0</v>
      </c>
      <c r="K1494" s="131">
        <v>0</v>
      </c>
      <c r="L1494" s="131">
        <v>0</v>
      </c>
      <c r="M1494" s="3"/>
    </row>
    <row r="1495" spans="2:14">
      <c r="B1495" s="126">
        <v>46227</v>
      </c>
      <c r="C1495" s="24" t="s">
        <v>3130</v>
      </c>
      <c r="D1495" s="131" t="s">
        <v>9690</v>
      </c>
      <c r="E1495" s="131">
        <v>1</v>
      </c>
      <c r="F1495" s="11">
        <v>0</v>
      </c>
      <c r="G1495" s="131">
        <v>0</v>
      </c>
      <c r="H1495" s="131">
        <v>0</v>
      </c>
      <c r="I1495" s="131">
        <v>0</v>
      </c>
      <c r="J1495" s="131">
        <v>0</v>
      </c>
      <c r="K1495" s="131">
        <v>0</v>
      </c>
      <c r="L1495" s="131">
        <v>0</v>
      </c>
      <c r="M1495" s="3"/>
    </row>
    <row r="1496" spans="2:14">
      <c r="B1496" s="126">
        <v>46227</v>
      </c>
      <c r="C1496" s="24" t="s">
        <v>3130</v>
      </c>
      <c r="D1496" s="131" t="s">
        <v>9815</v>
      </c>
      <c r="E1496" s="131">
        <v>13</v>
      </c>
      <c r="F1496" s="11">
        <v>0</v>
      </c>
      <c r="G1496" s="11">
        <v>0</v>
      </c>
      <c r="H1496" s="11">
        <v>0</v>
      </c>
      <c r="I1496" s="11">
        <v>0</v>
      </c>
      <c r="J1496" s="11">
        <v>0</v>
      </c>
      <c r="K1496" s="11">
        <v>0</v>
      </c>
      <c r="L1496" s="11">
        <v>0</v>
      </c>
      <c r="M1496" s="3"/>
    </row>
    <row r="1497" spans="2:14">
      <c r="B1497" s="126">
        <v>46227</v>
      </c>
      <c r="C1497" s="131" t="s">
        <v>7011</v>
      </c>
      <c r="D1497" s="131" t="s">
        <v>10190</v>
      </c>
      <c r="E1497" s="131">
        <v>3</v>
      </c>
      <c r="F1497" s="140">
        <v>0</v>
      </c>
      <c r="G1497" s="131">
        <v>0</v>
      </c>
      <c r="H1497" s="3">
        <v>1</v>
      </c>
      <c r="I1497" s="3">
        <v>0</v>
      </c>
      <c r="J1497" s="3">
        <v>0</v>
      </c>
      <c r="K1497" s="3">
        <v>0</v>
      </c>
      <c r="L1497" s="3">
        <v>1</v>
      </c>
      <c r="M1497" s="3" t="s">
        <v>10197</v>
      </c>
    </row>
    <row r="1498" spans="2:14">
      <c r="B1498" s="126">
        <v>46227</v>
      </c>
      <c r="C1498" s="24" t="s">
        <v>7011</v>
      </c>
      <c r="D1498" s="131" t="s">
        <v>10191</v>
      </c>
      <c r="E1498" s="131">
        <v>13</v>
      </c>
      <c r="F1498" s="11">
        <v>0</v>
      </c>
      <c r="G1498" s="131">
        <v>0</v>
      </c>
      <c r="H1498" s="131">
        <v>0</v>
      </c>
      <c r="I1498" s="131">
        <v>0</v>
      </c>
      <c r="J1498" s="131">
        <v>0</v>
      </c>
      <c r="K1498" s="131">
        <v>0</v>
      </c>
      <c r="L1498" s="131">
        <v>0</v>
      </c>
      <c r="M1498" s="3"/>
    </row>
    <row r="1499" spans="2:14">
      <c r="B1499" s="126">
        <v>46227</v>
      </c>
      <c r="C1499" s="24" t="s">
        <v>3904</v>
      </c>
      <c r="D1499" s="131" t="s">
        <v>9938</v>
      </c>
      <c r="E1499" s="131">
        <v>2</v>
      </c>
      <c r="F1499" s="11">
        <v>0</v>
      </c>
      <c r="G1499" s="131">
        <v>0</v>
      </c>
      <c r="H1499" s="131">
        <v>0</v>
      </c>
      <c r="I1499" s="131">
        <v>0</v>
      </c>
      <c r="J1499" s="131">
        <v>0</v>
      </c>
      <c r="K1499" s="131">
        <v>0</v>
      </c>
      <c r="L1499" s="131">
        <v>0</v>
      </c>
      <c r="M1499" s="3"/>
    </row>
    <row r="1500" spans="2:14">
      <c r="B1500" s="126">
        <v>46227</v>
      </c>
      <c r="C1500" s="24" t="s">
        <v>3904</v>
      </c>
      <c r="D1500" s="131" t="s">
        <v>9889</v>
      </c>
      <c r="E1500" s="131">
        <v>8</v>
      </c>
      <c r="F1500" s="11">
        <v>0</v>
      </c>
      <c r="G1500" s="131">
        <v>0</v>
      </c>
      <c r="H1500" s="131">
        <v>0</v>
      </c>
      <c r="I1500" s="131">
        <v>0</v>
      </c>
      <c r="J1500" s="131">
        <v>0</v>
      </c>
      <c r="K1500" s="131">
        <v>0</v>
      </c>
      <c r="L1500" s="131">
        <v>0</v>
      </c>
      <c r="M1500" s="3"/>
    </row>
    <row r="1501" spans="2:14">
      <c r="B1501" s="126">
        <v>46227</v>
      </c>
      <c r="C1501" s="24" t="s">
        <v>3904</v>
      </c>
      <c r="D1501" s="131" t="s">
        <v>9973</v>
      </c>
      <c r="E1501" s="131">
        <v>1</v>
      </c>
      <c r="F1501" s="11">
        <v>0</v>
      </c>
      <c r="G1501" s="131">
        <v>0</v>
      </c>
      <c r="H1501" s="131">
        <v>0</v>
      </c>
      <c r="I1501" s="131">
        <v>0</v>
      </c>
      <c r="J1501" s="131">
        <v>0</v>
      </c>
      <c r="K1501" s="131">
        <v>0</v>
      </c>
      <c r="L1501" s="131">
        <v>0</v>
      </c>
      <c r="M1501" s="3"/>
    </row>
    <row r="1502" spans="2:14">
      <c r="B1502" s="126">
        <v>46227</v>
      </c>
      <c r="C1502" s="24" t="s">
        <v>635</v>
      </c>
      <c r="D1502" s="131" t="s">
        <v>10192</v>
      </c>
      <c r="E1502" s="131">
        <v>1</v>
      </c>
      <c r="F1502" s="140">
        <v>1</v>
      </c>
      <c r="G1502" s="131">
        <v>0</v>
      </c>
      <c r="H1502" s="3">
        <v>5</v>
      </c>
      <c r="I1502" s="3">
        <v>0</v>
      </c>
      <c r="J1502" s="3">
        <v>0</v>
      </c>
      <c r="K1502" s="3">
        <v>0</v>
      </c>
      <c r="L1502" s="3">
        <v>5</v>
      </c>
      <c r="M1502" s="3" t="s">
        <v>10197</v>
      </c>
    </row>
    <row r="1503" spans="2:14">
      <c r="B1503" s="126">
        <v>46227</v>
      </c>
      <c r="C1503" s="3" t="s">
        <v>7011</v>
      </c>
      <c r="D1503" s="3" t="s">
        <v>10193</v>
      </c>
      <c r="E1503" s="3">
        <v>13</v>
      </c>
      <c r="F1503" s="140">
        <v>13</v>
      </c>
      <c r="G1503" s="3">
        <v>0</v>
      </c>
      <c r="H1503" s="3">
        <v>39</v>
      </c>
      <c r="I1503" s="3">
        <v>0</v>
      </c>
      <c r="J1503" s="3">
        <v>0</v>
      </c>
      <c r="K1503" s="3">
        <v>0</v>
      </c>
      <c r="L1503" s="3">
        <v>39</v>
      </c>
      <c r="M1503" s="3" t="s">
        <v>10197</v>
      </c>
      <c r="N1503" s="13" t="s">
        <v>10197</v>
      </c>
    </row>
    <row r="1504" spans="2:14">
      <c r="B1504" s="126">
        <v>46227</v>
      </c>
      <c r="C1504" s="3" t="s">
        <v>3130</v>
      </c>
      <c r="D1504" s="3" t="s">
        <v>10194</v>
      </c>
      <c r="E1504" s="3">
        <v>1</v>
      </c>
      <c r="F1504" s="140">
        <v>1</v>
      </c>
      <c r="G1504" s="3">
        <v>0</v>
      </c>
      <c r="H1504" s="3">
        <v>2</v>
      </c>
      <c r="I1504" s="3">
        <v>0</v>
      </c>
      <c r="J1504" s="3">
        <v>0</v>
      </c>
      <c r="K1504" s="3">
        <v>0</v>
      </c>
      <c r="L1504" s="3">
        <v>2</v>
      </c>
      <c r="M1504" s="3" t="s">
        <v>10197</v>
      </c>
    </row>
    <row r="1505" spans="2:13">
      <c r="B1505" s="126">
        <v>46227</v>
      </c>
      <c r="C1505" s="3" t="s">
        <v>10198</v>
      </c>
      <c r="D1505" s="3" t="s">
        <v>10195</v>
      </c>
      <c r="E1505" s="3">
        <v>2</v>
      </c>
      <c r="F1505" s="140">
        <v>2</v>
      </c>
      <c r="G1505" s="3">
        <v>0</v>
      </c>
      <c r="H1505" s="3">
        <v>0</v>
      </c>
      <c r="I1505" s="3">
        <v>0</v>
      </c>
      <c r="J1505" s="3">
        <v>0</v>
      </c>
      <c r="K1505" s="3">
        <v>0</v>
      </c>
      <c r="L1505" s="3">
        <v>0</v>
      </c>
      <c r="M1505" s="3"/>
    </row>
    <row r="1506" spans="2:13">
      <c r="B1506" s="126">
        <v>46227</v>
      </c>
      <c r="C1506" s="3" t="s">
        <v>10199</v>
      </c>
      <c r="D1506" s="3" t="s">
        <v>9919</v>
      </c>
      <c r="E1506" s="3">
        <v>1</v>
      </c>
      <c r="F1506" s="140">
        <v>1</v>
      </c>
      <c r="G1506" s="3">
        <v>0</v>
      </c>
      <c r="H1506" s="3">
        <v>1</v>
      </c>
      <c r="I1506" s="3">
        <v>0</v>
      </c>
      <c r="J1506" s="3">
        <v>0</v>
      </c>
      <c r="K1506" s="3">
        <v>0</v>
      </c>
      <c r="L1506" s="3">
        <v>1</v>
      </c>
      <c r="M1506" s="3" t="s">
        <v>10197</v>
      </c>
    </row>
    <row r="1507" spans="2:13">
      <c r="B1507" s="126">
        <v>46227</v>
      </c>
      <c r="C1507" s="3" t="s">
        <v>10199</v>
      </c>
      <c r="D1507" s="3" t="s">
        <v>10196</v>
      </c>
      <c r="E1507" s="3">
        <v>4</v>
      </c>
      <c r="F1507" s="140">
        <v>4</v>
      </c>
      <c r="G1507" s="3">
        <v>0</v>
      </c>
      <c r="H1507" s="3">
        <v>4</v>
      </c>
      <c r="I1507" s="3">
        <v>0</v>
      </c>
      <c r="J1507" s="3">
        <v>0</v>
      </c>
      <c r="K1507" s="3">
        <v>0</v>
      </c>
      <c r="L1507" s="3">
        <v>4</v>
      </c>
      <c r="M1507" s="3" t="s">
        <v>10200</v>
      </c>
    </row>
    <row r="1508" spans="2:13">
      <c r="B1508" s="9">
        <v>46228</v>
      </c>
      <c r="C1508" s="3" t="s">
        <v>3904</v>
      </c>
      <c r="D1508" s="3" t="s">
        <v>10207</v>
      </c>
      <c r="E1508" s="3">
        <v>6</v>
      </c>
      <c r="F1508" s="162">
        <v>0</v>
      </c>
      <c r="G1508" s="3">
        <v>0</v>
      </c>
      <c r="H1508" s="3">
        <v>0</v>
      </c>
      <c r="I1508" s="3">
        <v>0</v>
      </c>
      <c r="J1508" s="3">
        <v>0</v>
      </c>
      <c r="K1508" s="3">
        <v>0</v>
      </c>
      <c r="L1508" s="3">
        <v>0</v>
      </c>
      <c r="M1508" s="3"/>
    </row>
    <row r="1509" spans="2:13">
      <c r="B1509" s="9">
        <v>46228</v>
      </c>
      <c r="C1509" s="3" t="s">
        <v>6897</v>
      </c>
      <c r="D1509" s="3" t="s">
        <v>10146</v>
      </c>
      <c r="E1509" s="3">
        <v>1</v>
      </c>
      <c r="F1509" s="162">
        <v>0</v>
      </c>
      <c r="G1509" s="3">
        <v>0</v>
      </c>
      <c r="H1509" s="3">
        <v>0</v>
      </c>
      <c r="I1509" s="3">
        <v>0</v>
      </c>
      <c r="J1509" s="3">
        <v>0</v>
      </c>
      <c r="K1509" s="3">
        <v>0</v>
      </c>
      <c r="L1509" s="3">
        <v>0</v>
      </c>
      <c r="M1509" s="3"/>
    </row>
    <row r="1510" spans="2:13">
      <c r="B1510" s="9">
        <v>46228</v>
      </c>
      <c r="C1510" s="3" t="s">
        <v>7011</v>
      </c>
      <c r="D1510" s="3" t="s">
        <v>10208</v>
      </c>
      <c r="E1510" s="3">
        <v>13</v>
      </c>
      <c r="F1510" s="11">
        <v>0</v>
      </c>
      <c r="G1510" s="11">
        <v>0</v>
      </c>
      <c r="H1510" s="11">
        <v>0</v>
      </c>
      <c r="I1510" s="11">
        <v>0</v>
      </c>
      <c r="J1510" s="11">
        <v>0</v>
      </c>
      <c r="K1510" s="11">
        <v>0</v>
      </c>
      <c r="L1510" s="11">
        <v>0</v>
      </c>
      <c r="M1510" s="3"/>
    </row>
    <row r="1511" spans="2:13">
      <c r="B1511" s="9">
        <v>46228</v>
      </c>
      <c r="C1511" s="3" t="s">
        <v>7011</v>
      </c>
      <c r="D1511" s="3" t="s">
        <v>10209</v>
      </c>
      <c r="E1511" s="3">
        <v>13</v>
      </c>
      <c r="F1511" s="11">
        <v>0</v>
      </c>
      <c r="G1511" s="11">
        <v>0</v>
      </c>
      <c r="H1511" s="11">
        <v>0</v>
      </c>
      <c r="I1511" s="11">
        <v>0</v>
      </c>
      <c r="J1511" s="11">
        <v>0</v>
      </c>
      <c r="K1511" s="11">
        <v>0</v>
      </c>
      <c r="L1511" s="11">
        <v>0</v>
      </c>
      <c r="M1511" s="3"/>
    </row>
    <row r="1512" spans="2:13">
      <c r="B1512" s="9">
        <v>46228</v>
      </c>
      <c r="C1512" s="3" t="s">
        <v>6897</v>
      </c>
      <c r="D1512" s="3" t="s">
        <v>10210</v>
      </c>
      <c r="E1512" s="3">
        <v>1</v>
      </c>
      <c r="F1512" s="11">
        <v>0</v>
      </c>
      <c r="G1512" s="11">
        <v>0</v>
      </c>
      <c r="H1512" s="11">
        <v>0</v>
      </c>
      <c r="I1512" s="11">
        <v>0</v>
      </c>
      <c r="J1512" s="11">
        <v>0</v>
      </c>
      <c r="K1512" s="11">
        <v>0</v>
      </c>
      <c r="L1512" s="11">
        <v>0</v>
      </c>
      <c r="M1512" s="11"/>
    </row>
    <row r="1513" spans="2:13">
      <c r="B1513" s="9">
        <v>46228</v>
      </c>
      <c r="C1513" s="3" t="s">
        <v>3904</v>
      </c>
      <c r="D1513" s="3" t="s">
        <v>10211</v>
      </c>
      <c r="E1513" s="3">
        <v>1</v>
      </c>
      <c r="F1513" s="11">
        <v>0</v>
      </c>
      <c r="G1513" s="11">
        <v>0</v>
      </c>
      <c r="H1513" s="11">
        <v>0</v>
      </c>
      <c r="I1513" s="11">
        <v>0</v>
      </c>
      <c r="J1513" s="11">
        <v>0</v>
      </c>
      <c r="K1513" s="11">
        <v>0</v>
      </c>
      <c r="L1513" s="11">
        <v>0</v>
      </c>
      <c r="M1513" s="11"/>
    </row>
    <row r="1514" spans="2:13">
      <c r="B1514" s="9">
        <v>46228</v>
      </c>
      <c r="C1514" s="3" t="s">
        <v>6897</v>
      </c>
      <c r="D1514" s="3" t="s">
        <v>10212</v>
      </c>
      <c r="E1514" s="3">
        <v>1</v>
      </c>
      <c r="F1514" s="11">
        <v>0</v>
      </c>
      <c r="G1514" s="11">
        <v>0</v>
      </c>
      <c r="H1514" s="11">
        <v>0</v>
      </c>
      <c r="I1514" s="11">
        <v>0</v>
      </c>
      <c r="J1514" s="11">
        <v>0</v>
      </c>
      <c r="K1514" s="11">
        <v>0</v>
      </c>
      <c r="L1514" s="11">
        <v>0</v>
      </c>
      <c r="M1514" s="11"/>
    </row>
    <row r="1515" spans="2:13">
      <c r="B1515" s="9">
        <v>46228</v>
      </c>
      <c r="C1515" s="3" t="s">
        <v>7011</v>
      </c>
      <c r="D1515" s="3" t="s">
        <v>10213</v>
      </c>
      <c r="E1515" s="3">
        <v>12</v>
      </c>
      <c r="F1515" s="11">
        <v>0</v>
      </c>
      <c r="G1515" s="11">
        <v>0</v>
      </c>
      <c r="H1515" s="11">
        <v>0</v>
      </c>
      <c r="I1515" s="11">
        <v>0</v>
      </c>
      <c r="J1515" s="11">
        <v>0</v>
      </c>
      <c r="K1515" s="11">
        <v>0</v>
      </c>
      <c r="L1515" s="11">
        <v>0</v>
      </c>
      <c r="M1515" s="11"/>
    </row>
    <row r="1516" spans="2:13">
      <c r="B1516" s="9">
        <v>46228</v>
      </c>
      <c r="C1516" s="3" t="s">
        <v>3904</v>
      </c>
      <c r="D1516" s="3" t="s">
        <v>9970</v>
      </c>
      <c r="E1516" s="3">
        <v>6</v>
      </c>
      <c r="F1516" s="11">
        <v>0</v>
      </c>
      <c r="G1516" s="11">
        <v>0</v>
      </c>
      <c r="H1516" s="11">
        <v>0</v>
      </c>
      <c r="I1516" s="11">
        <v>0</v>
      </c>
      <c r="J1516" s="11">
        <v>0</v>
      </c>
      <c r="K1516" s="11">
        <v>0</v>
      </c>
      <c r="L1516" s="11">
        <v>0</v>
      </c>
      <c r="M1516" s="11"/>
    </row>
    <row r="1517" spans="2:13">
      <c r="B1517" s="9">
        <v>46228</v>
      </c>
      <c r="C1517" s="3" t="s">
        <v>3904</v>
      </c>
      <c r="D1517" s="3" t="s">
        <v>9937</v>
      </c>
      <c r="E1517" s="3">
        <v>2</v>
      </c>
      <c r="F1517" s="11">
        <v>1</v>
      </c>
      <c r="G1517" s="3">
        <v>0</v>
      </c>
      <c r="H1517" s="3">
        <v>1</v>
      </c>
      <c r="I1517" s="3">
        <v>0</v>
      </c>
      <c r="J1517" s="3">
        <v>0</v>
      </c>
      <c r="K1517" s="3">
        <v>0</v>
      </c>
      <c r="L1517" s="3">
        <v>0</v>
      </c>
      <c r="M1517" s="3" t="s">
        <v>10225</v>
      </c>
    </row>
    <row r="1518" spans="2:13">
      <c r="B1518" s="9">
        <v>46228</v>
      </c>
      <c r="C1518" s="3" t="s">
        <v>3130</v>
      </c>
      <c r="D1518" s="3" t="s">
        <v>10214</v>
      </c>
      <c r="E1518" s="3">
        <v>2</v>
      </c>
      <c r="F1518" s="11">
        <v>1</v>
      </c>
      <c r="G1518" s="3">
        <v>0</v>
      </c>
      <c r="H1518" s="3">
        <v>0</v>
      </c>
      <c r="I1518" s="3">
        <v>0</v>
      </c>
      <c r="J1518" s="3">
        <v>0</v>
      </c>
      <c r="K1518" s="3">
        <v>0</v>
      </c>
      <c r="L1518" s="3">
        <v>0</v>
      </c>
      <c r="M1518" s="3"/>
    </row>
    <row r="1519" spans="2:13">
      <c r="B1519" s="9">
        <v>46228</v>
      </c>
      <c r="C1519" s="3" t="s">
        <v>3904</v>
      </c>
      <c r="D1519" s="3" t="s">
        <v>10215</v>
      </c>
      <c r="E1519" s="3">
        <v>2</v>
      </c>
      <c r="F1519" s="11">
        <v>1</v>
      </c>
      <c r="G1519" s="3">
        <v>0</v>
      </c>
      <c r="H1519" s="3">
        <v>1</v>
      </c>
      <c r="I1519" s="3">
        <v>0</v>
      </c>
      <c r="J1519" s="3">
        <v>0</v>
      </c>
      <c r="K1519" s="3">
        <v>0</v>
      </c>
      <c r="L1519" s="3">
        <v>0</v>
      </c>
      <c r="M1519" s="3" t="s">
        <v>10225</v>
      </c>
    </row>
    <row r="1520" spans="2:13">
      <c r="B1520" s="9">
        <v>46228</v>
      </c>
      <c r="C1520" s="3" t="s">
        <v>3130</v>
      </c>
      <c r="D1520" s="3" t="s">
        <v>10075</v>
      </c>
      <c r="E1520" s="3">
        <v>5</v>
      </c>
      <c r="F1520" s="162">
        <v>0</v>
      </c>
      <c r="G1520" s="3">
        <v>0</v>
      </c>
      <c r="H1520" s="3">
        <v>0</v>
      </c>
      <c r="I1520" s="3">
        <v>0</v>
      </c>
      <c r="J1520" s="3">
        <v>0</v>
      </c>
      <c r="K1520" s="3">
        <v>0</v>
      </c>
      <c r="L1520" s="3">
        <v>0</v>
      </c>
      <c r="M1520" s="3"/>
    </row>
    <row r="1521" spans="2:14">
      <c r="B1521" s="9">
        <v>46228</v>
      </c>
      <c r="C1521" s="3" t="s">
        <v>3130</v>
      </c>
      <c r="D1521" s="3" t="s">
        <v>10082</v>
      </c>
      <c r="E1521" s="3">
        <v>2</v>
      </c>
      <c r="F1521" s="162">
        <v>0</v>
      </c>
      <c r="G1521" s="3">
        <v>0</v>
      </c>
      <c r="H1521" s="3">
        <v>0</v>
      </c>
      <c r="I1521" s="3">
        <v>0</v>
      </c>
      <c r="J1521" s="3">
        <v>0</v>
      </c>
      <c r="K1521" s="3">
        <v>0</v>
      </c>
      <c r="L1521" s="3">
        <v>0</v>
      </c>
      <c r="M1521" s="3"/>
    </row>
    <row r="1522" spans="2:14">
      <c r="B1522" s="9">
        <v>46228</v>
      </c>
      <c r="C1522" s="3" t="s">
        <v>3904</v>
      </c>
      <c r="D1522" s="3" t="s">
        <v>9920</v>
      </c>
      <c r="E1522" s="3">
        <v>2</v>
      </c>
      <c r="F1522" s="162">
        <v>0</v>
      </c>
      <c r="G1522" s="3">
        <v>0</v>
      </c>
      <c r="H1522" s="3">
        <v>0</v>
      </c>
      <c r="I1522" s="3">
        <v>0</v>
      </c>
      <c r="J1522" s="3">
        <v>0</v>
      </c>
      <c r="K1522" s="3">
        <v>0</v>
      </c>
      <c r="L1522" s="3">
        <v>0</v>
      </c>
      <c r="M1522" s="13"/>
    </row>
    <row r="1523" spans="2:14">
      <c r="B1523" s="9">
        <v>46228</v>
      </c>
      <c r="C1523" s="3" t="s">
        <v>3130</v>
      </c>
      <c r="D1523" s="3" t="s">
        <v>10039</v>
      </c>
      <c r="E1523" s="3">
        <v>7</v>
      </c>
      <c r="F1523" s="11">
        <v>0</v>
      </c>
      <c r="G1523" s="3">
        <v>0</v>
      </c>
      <c r="H1523" s="3">
        <v>1</v>
      </c>
      <c r="I1523" s="3">
        <v>0</v>
      </c>
      <c r="J1523" s="3">
        <v>0</v>
      </c>
      <c r="K1523" s="3">
        <v>0</v>
      </c>
      <c r="L1523" s="3">
        <v>0</v>
      </c>
      <c r="M1523" s="3" t="s">
        <v>10225</v>
      </c>
      <c r="N1523" s="13" t="s">
        <v>10226</v>
      </c>
    </row>
    <row r="1524" spans="2:14">
      <c r="B1524" s="9">
        <v>46228</v>
      </c>
      <c r="C1524" s="3" t="s">
        <v>3904</v>
      </c>
      <c r="D1524" s="3" t="s">
        <v>10081</v>
      </c>
      <c r="E1524" s="3">
        <v>3</v>
      </c>
      <c r="F1524" s="162">
        <v>0</v>
      </c>
      <c r="G1524" s="3">
        <v>0</v>
      </c>
      <c r="H1524" s="3">
        <v>0</v>
      </c>
      <c r="I1524" s="3">
        <v>0</v>
      </c>
      <c r="J1524" s="3">
        <v>0</v>
      </c>
      <c r="K1524" s="3">
        <v>0</v>
      </c>
      <c r="L1524" s="3">
        <v>0</v>
      </c>
      <c r="M1524" s="3"/>
    </row>
    <row r="1525" spans="2:14">
      <c r="B1525" s="9">
        <v>46228</v>
      </c>
      <c r="C1525" s="3" t="s">
        <v>3904</v>
      </c>
      <c r="D1525" s="3" t="s">
        <v>9921</v>
      </c>
      <c r="E1525" s="3">
        <v>4</v>
      </c>
      <c r="F1525" s="162">
        <v>0</v>
      </c>
      <c r="G1525" s="3">
        <v>0</v>
      </c>
      <c r="H1525" s="3">
        <v>0</v>
      </c>
      <c r="I1525" s="3">
        <v>0</v>
      </c>
      <c r="J1525" s="3">
        <v>0</v>
      </c>
      <c r="K1525" s="3">
        <v>0</v>
      </c>
      <c r="L1525" s="3">
        <v>0</v>
      </c>
      <c r="M1525" s="3"/>
    </row>
    <row r="1526" spans="2:14">
      <c r="B1526" s="9">
        <v>46228</v>
      </c>
      <c r="C1526" s="3" t="s">
        <v>6897</v>
      </c>
      <c r="D1526" s="3" t="s">
        <v>10216</v>
      </c>
      <c r="E1526" s="3">
        <v>2</v>
      </c>
      <c r="F1526" s="162">
        <v>0</v>
      </c>
      <c r="G1526" s="3">
        <v>0</v>
      </c>
      <c r="H1526" s="3">
        <v>0</v>
      </c>
      <c r="I1526" s="3">
        <v>0</v>
      </c>
      <c r="J1526" s="3">
        <v>0</v>
      </c>
      <c r="K1526" s="3">
        <v>0</v>
      </c>
      <c r="L1526" s="3">
        <v>0</v>
      </c>
      <c r="M1526" s="3"/>
    </row>
    <row r="1527" spans="2:14">
      <c r="B1527" s="9">
        <v>46228</v>
      </c>
      <c r="C1527" s="3" t="s">
        <v>3904</v>
      </c>
      <c r="D1527" s="3" t="s">
        <v>10009</v>
      </c>
      <c r="E1527" s="3">
        <v>3</v>
      </c>
      <c r="F1527" s="162">
        <v>0</v>
      </c>
      <c r="G1527" s="3">
        <v>0</v>
      </c>
      <c r="H1527" s="3">
        <v>0</v>
      </c>
      <c r="I1527" s="3">
        <v>0</v>
      </c>
      <c r="J1527" s="3">
        <v>0</v>
      </c>
      <c r="K1527" s="3">
        <v>0</v>
      </c>
      <c r="L1527" s="3">
        <v>0</v>
      </c>
      <c r="M1527" s="3"/>
    </row>
    <row r="1528" spans="2:14">
      <c r="B1528" s="9">
        <v>46228</v>
      </c>
      <c r="C1528" s="3" t="s">
        <v>3904</v>
      </c>
      <c r="D1528" s="3" t="s">
        <v>9950</v>
      </c>
      <c r="E1528" s="3">
        <v>2</v>
      </c>
      <c r="F1528" s="162">
        <v>0</v>
      </c>
      <c r="G1528" s="3">
        <v>0</v>
      </c>
      <c r="H1528" s="3">
        <v>0</v>
      </c>
      <c r="I1528" s="3">
        <v>0</v>
      </c>
      <c r="J1528" s="3">
        <v>0</v>
      </c>
      <c r="K1528" s="3">
        <v>0</v>
      </c>
      <c r="L1528" s="3">
        <v>0</v>
      </c>
      <c r="M1528" s="3"/>
    </row>
    <row r="1529" spans="2:14">
      <c r="B1529" s="9">
        <v>46228</v>
      </c>
      <c r="C1529" s="3" t="s">
        <v>6897</v>
      </c>
      <c r="D1529" s="3" t="s">
        <v>10217</v>
      </c>
      <c r="E1529" s="3">
        <v>1</v>
      </c>
      <c r="F1529" s="162">
        <v>0</v>
      </c>
      <c r="G1529" s="3">
        <v>0</v>
      </c>
      <c r="H1529" s="3">
        <v>0</v>
      </c>
      <c r="I1529" s="3">
        <v>0</v>
      </c>
      <c r="J1529" s="3">
        <v>0</v>
      </c>
      <c r="K1529" s="3">
        <v>0</v>
      </c>
      <c r="L1529" s="3">
        <v>0</v>
      </c>
      <c r="M1529" s="3"/>
    </row>
    <row r="1530" spans="2:14">
      <c r="B1530" s="9">
        <v>46228</v>
      </c>
      <c r="C1530" s="3" t="s">
        <v>6897</v>
      </c>
      <c r="D1530" s="3" t="s">
        <v>10218</v>
      </c>
      <c r="E1530" s="3">
        <v>1</v>
      </c>
      <c r="F1530" s="162">
        <v>0</v>
      </c>
      <c r="G1530" s="3">
        <v>0</v>
      </c>
      <c r="H1530" s="3">
        <v>0</v>
      </c>
      <c r="I1530" s="3">
        <v>0</v>
      </c>
      <c r="J1530" s="3">
        <v>0</v>
      </c>
      <c r="K1530" s="3">
        <v>0</v>
      </c>
      <c r="L1530" s="3">
        <v>0</v>
      </c>
      <c r="M1530" s="3"/>
    </row>
    <row r="1531" spans="2:14">
      <c r="B1531" s="9">
        <v>46228</v>
      </c>
      <c r="C1531" s="3" t="s">
        <v>7011</v>
      </c>
      <c r="D1531" s="3" t="s">
        <v>10219</v>
      </c>
      <c r="E1531" s="3">
        <v>13</v>
      </c>
      <c r="F1531" s="162">
        <v>0</v>
      </c>
      <c r="G1531" s="3">
        <v>0</v>
      </c>
      <c r="H1531" s="3">
        <v>0</v>
      </c>
      <c r="I1531" s="3">
        <v>0</v>
      </c>
      <c r="J1531" s="3">
        <v>0</v>
      </c>
      <c r="K1531" s="3">
        <v>0</v>
      </c>
      <c r="L1531" s="3">
        <v>0</v>
      </c>
      <c r="M1531" s="3"/>
    </row>
    <row r="1532" spans="2:14">
      <c r="B1532" s="9">
        <v>46228</v>
      </c>
      <c r="C1532" s="3" t="s">
        <v>3904</v>
      </c>
      <c r="D1532" s="3" t="s">
        <v>10130</v>
      </c>
      <c r="E1532" s="3">
        <v>3</v>
      </c>
      <c r="F1532" s="11">
        <v>2</v>
      </c>
      <c r="G1532" s="3">
        <v>0</v>
      </c>
      <c r="H1532" s="3">
        <v>3</v>
      </c>
      <c r="I1532" s="3">
        <v>0</v>
      </c>
      <c r="J1532" s="3">
        <v>0</v>
      </c>
      <c r="K1532" s="3">
        <v>0</v>
      </c>
      <c r="L1532" s="3">
        <v>3</v>
      </c>
      <c r="M1532" s="3" t="s">
        <v>10227</v>
      </c>
    </row>
    <row r="1533" spans="2:14">
      <c r="B1533" s="9">
        <v>46228</v>
      </c>
      <c r="C1533" s="3" t="s">
        <v>3904</v>
      </c>
      <c r="D1533" s="3" t="s">
        <v>9916</v>
      </c>
      <c r="E1533" s="3">
        <v>5</v>
      </c>
      <c r="F1533" s="11">
        <v>5</v>
      </c>
      <c r="G1533" s="3">
        <v>0</v>
      </c>
      <c r="H1533" s="3">
        <v>0</v>
      </c>
      <c r="I1533" s="3">
        <v>0</v>
      </c>
      <c r="J1533" s="3">
        <v>0</v>
      </c>
      <c r="K1533" s="3">
        <v>0</v>
      </c>
      <c r="L1533" s="3">
        <v>0</v>
      </c>
      <c r="M1533" s="3"/>
    </row>
    <row r="1534" spans="2:14">
      <c r="B1534" s="9">
        <v>46228</v>
      </c>
      <c r="C1534" s="3" t="s">
        <v>7011</v>
      </c>
      <c r="D1534" s="3" t="s">
        <v>10222</v>
      </c>
      <c r="E1534" s="3">
        <v>13</v>
      </c>
      <c r="F1534" s="11">
        <v>8</v>
      </c>
      <c r="G1534" s="3">
        <v>0</v>
      </c>
      <c r="H1534" s="3">
        <v>21</v>
      </c>
      <c r="I1534" s="3">
        <v>0</v>
      </c>
      <c r="J1534" s="3">
        <v>0</v>
      </c>
      <c r="K1534" s="3">
        <v>0</v>
      </c>
      <c r="L1534" s="3">
        <v>21</v>
      </c>
      <c r="M1534" s="3" t="s">
        <v>10226</v>
      </c>
    </row>
    <row r="1535" spans="2:14">
      <c r="B1535" s="9">
        <v>46228</v>
      </c>
      <c r="C1535" s="3" t="s">
        <v>7011</v>
      </c>
      <c r="D1535" s="3" t="s">
        <v>10223</v>
      </c>
      <c r="E1535" s="3">
        <v>6</v>
      </c>
      <c r="F1535" s="11">
        <v>6</v>
      </c>
      <c r="G1535" s="3">
        <v>0</v>
      </c>
      <c r="H1535" s="3">
        <v>0</v>
      </c>
      <c r="I1535" s="3">
        <v>0</v>
      </c>
      <c r="J1535" s="3">
        <v>0</v>
      </c>
      <c r="K1535" s="3">
        <v>0</v>
      </c>
      <c r="L1535" s="3">
        <v>0</v>
      </c>
      <c r="M1535" s="3"/>
    </row>
    <row r="1536" spans="2:14">
      <c r="B1536" s="9">
        <v>46228</v>
      </c>
      <c r="C1536" s="3" t="s">
        <v>10228</v>
      </c>
      <c r="D1536" s="3" t="s">
        <v>10006</v>
      </c>
      <c r="E1536" s="3">
        <v>6</v>
      </c>
      <c r="F1536" s="11">
        <v>6</v>
      </c>
      <c r="G1536" s="3">
        <v>0</v>
      </c>
      <c r="H1536" s="3">
        <v>0</v>
      </c>
      <c r="I1536" s="3">
        <v>0</v>
      </c>
      <c r="J1536" s="3">
        <v>0</v>
      </c>
      <c r="K1536" s="3">
        <v>0</v>
      </c>
      <c r="L1536" s="3">
        <v>0</v>
      </c>
      <c r="M1536" s="3"/>
    </row>
    <row r="1537" spans="1:16">
      <c r="B1537" s="9">
        <v>46228</v>
      </c>
      <c r="C1537" s="3" t="s">
        <v>7011</v>
      </c>
      <c r="D1537" s="3" t="s">
        <v>10224</v>
      </c>
      <c r="E1537" s="3">
        <v>13</v>
      </c>
      <c r="F1537" s="11">
        <v>13</v>
      </c>
      <c r="G1537" s="3">
        <v>0</v>
      </c>
      <c r="H1537" s="3">
        <v>128</v>
      </c>
      <c r="I1537" s="3">
        <v>0</v>
      </c>
      <c r="J1537" s="3">
        <v>0</v>
      </c>
      <c r="K1537" s="3">
        <v>0</v>
      </c>
      <c r="L1537" s="3">
        <v>128</v>
      </c>
      <c r="M1537" s="3" t="s">
        <v>10227</v>
      </c>
      <c r="N1537" s="13" t="s">
        <v>10226</v>
      </c>
    </row>
    <row r="1538" spans="1:16">
      <c r="B1538" s="9">
        <v>46229</v>
      </c>
      <c r="C1538" s="3" t="s">
        <v>3904</v>
      </c>
      <c r="D1538" s="3" t="s">
        <v>9989</v>
      </c>
      <c r="E1538" s="3">
        <v>2</v>
      </c>
      <c r="F1538" s="162">
        <v>0</v>
      </c>
      <c r="G1538" s="3">
        <v>0</v>
      </c>
      <c r="H1538" s="3">
        <v>0</v>
      </c>
      <c r="I1538" s="3">
        <v>0</v>
      </c>
      <c r="J1538" s="3">
        <v>0</v>
      </c>
      <c r="K1538" s="3">
        <v>0</v>
      </c>
      <c r="L1538" s="3">
        <v>0</v>
      </c>
      <c r="M1538" s="3"/>
    </row>
    <row r="1539" spans="1:16">
      <c r="B1539" s="9">
        <v>46229</v>
      </c>
      <c r="C1539" s="3" t="s">
        <v>7011</v>
      </c>
      <c r="D1539" s="3" t="s">
        <v>10220</v>
      </c>
      <c r="E1539" s="3">
        <v>12</v>
      </c>
      <c r="F1539" s="162">
        <v>0</v>
      </c>
      <c r="G1539" s="3">
        <v>0</v>
      </c>
      <c r="H1539" s="3">
        <v>0</v>
      </c>
      <c r="I1539" s="3">
        <v>0</v>
      </c>
      <c r="J1539" s="3">
        <v>0</v>
      </c>
      <c r="K1539" s="3">
        <v>0</v>
      </c>
      <c r="L1539" s="3">
        <v>0</v>
      </c>
      <c r="M1539" s="3"/>
    </row>
    <row r="1540" spans="1:16">
      <c r="B1540" s="9">
        <v>46229</v>
      </c>
      <c r="C1540" s="3" t="s">
        <v>6897</v>
      </c>
      <c r="D1540" s="3" t="s">
        <v>10221</v>
      </c>
      <c r="E1540" s="3">
        <v>1</v>
      </c>
      <c r="F1540" s="162">
        <v>0</v>
      </c>
      <c r="G1540" s="3">
        <v>0</v>
      </c>
      <c r="H1540" s="3">
        <v>0</v>
      </c>
      <c r="I1540" s="3">
        <v>0</v>
      </c>
      <c r="J1540" s="3">
        <v>0</v>
      </c>
      <c r="K1540" s="3">
        <v>0</v>
      </c>
      <c r="L1540" s="3">
        <v>0</v>
      </c>
      <c r="M1540" s="3"/>
    </row>
    <row r="1541" spans="1:16">
      <c r="B1541" s="9">
        <v>46229</v>
      </c>
      <c r="C1541" s="3" t="s">
        <v>3904</v>
      </c>
      <c r="D1541" s="3" t="s">
        <v>9840</v>
      </c>
      <c r="E1541" s="3">
        <v>12</v>
      </c>
      <c r="F1541" s="162">
        <v>0</v>
      </c>
      <c r="G1541" s="3">
        <v>0</v>
      </c>
      <c r="H1541" s="3">
        <v>0</v>
      </c>
      <c r="I1541" s="3">
        <v>0</v>
      </c>
      <c r="J1541" s="3">
        <v>0</v>
      </c>
      <c r="K1541" s="3">
        <v>0</v>
      </c>
      <c r="L1541" s="3">
        <v>0</v>
      </c>
      <c r="M1541" s="3"/>
    </row>
    <row r="1542" spans="1:16">
      <c r="B1542" s="9">
        <v>46229</v>
      </c>
      <c r="C1542" s="3" t="s">
        <v>3904</v>
      </c>
      <c r="D1542" s="3" t="s">
        <v>9987</v>
      </c>
      <c r="E1542" s="3">
        <v>1</v>
      </c>
      <c r="F1542" s="162">
        <v>0</v>
      </c>
      <c r="G1542" s="3">
        <v>0</v>
      </c>
      <c r="H1542" s="3">
        <v>0</v>
      </c>
      <c r="I1542" s="3">
        <v>0</v>
      </c>
      <c r="J1542" s="3">
        <v>0</v>
      </c>
      <c r="K1542" s="3">
        <v>0</v>
      </c>
      <c r="L1542" s="3">
        <v>0</v>
      </c>
      <c r="M1542" s="3"/>
    </row>
    <row r="1543" spans="1:16">
      <c r="B1543" s="9">
        <v>46229</v>
      </c>
      <c r="C1543" s="3" t="s">
        <v>3904</v>
      </c>
      <c r="D1543" s="3" t="s">
        <v>9956</v>
      </c>
      <c r="E1543" s="3">
        <v>1</v>
      </c>
      <c r="F1543" s="162">
        <v>0</v>
      </c>
      <c r="G1543" s="3">
        <v>0</v>
      </c>
      <c r="H1543" s="3">
        <v>0</v>
      </c>
      <c r="I1543" s="3">
        <v>0</v>
      </c>
      <c r="J1543" s="3">
        <v>0</v>
      </c>
      <c r="K1543" s="3">
        <v>0</v>
      </c>
      <c r="L1543" s="3">
        <v>0</v>
      </c>
      <c r="M1543" s="3"/>
    </row>
    <row r="1544" spans="1:16">
      <c r="B1544" s="9">
        <v>46229</v>
      </c>
      <c r="C1544" s="3" t="s">
        <v>3130</v>
      </c>
      <c r="D1544" s="3" t="s">
        <v>9951</v>
      </c>
      <c r="E1544" s="3">
        <v>8</v>
      </c>
      <c r="F1544" s="11">
        <v>0</v>
      </c>
      <c r="G1544" s="11">
        <v>0</v>
      </c>
      <c r="H1544" s="11">
        <v>0</v>
      </c>
      <c r="I1544" s="11">
        <v>0</v>
      </c>
      <c r="J1544" s="11">
        <v>0</v>
      </c>
      <c r="K1544" s="11">
        <v>0</v>
      </c>
      <c r="L1544" s="11">
        <v>0</v>
      </c>
      <c r="M1544" s="3"/>
    </row>
    <row r="1545" spans="1:16">
      <c r="B1545" s="9">
        <v>46229</v>
      </c>
      <c r="C1545" s="3" t="s">
        <v>6897</v>
      </c>
      <c r="D1545" s="3" t="s">
        <v>10147</v>
      </c>
      <c r="E1545" s="3">
        <v>1</v>
      </c>
      <c r="F1545" s="11">
        <v>0</v>
      </c>
      <c r="G1545" s="11">
        <v>0</v>
      </c>
      <c r="H1545" s="11">
        <v>0</v>
      </c>
      <c r="I1545" s="11">
        <v>0</v>
      </c>
      <c r="J1545" s="11">
        <v>0</v>
      </c>
      <c r="K1545" s="11">
        <v>0</v>
      </c>
      <c r="L1545" s="11">
        <v>0</v>
      </c>
      <c r="M1545" s="3"/>
    </row>
    <row r="1546" spans="1:16">
      <c r="B1546" s="9">
        <v>46229</v>
      </c>
      <c r="C1546" s="3" t="s">
        <v>6897</v>
      </c>
      <c r="D1546" s="3" t="s">
        <v>10233</v>
      </c>
      <c r="E1546" s="3">
        <v>1</v>
      </c>
      <c r="F1546" s="11">
        <v>0</v>
      </c>
      <c r="G1546" s="11">
        <v>0</v>
      </c>
      <c r="H1546" s="11">
        <v>0</v>
      </c>
      <c r="I1546" s="11">
        <v>0</v>
      </c>
      <c r="J1546" s="11">
        <v>0</v>
      </c>
      <c r="K1546" s="11">
        <v>0</v>
      </c>
      <c r="L1546" s="11">
        <v>0</v>
      </c>
      <c r="M1546" s="3"/>
    </row>
    <row r="1547" spans="1:16">
      <c r="B1547" s="9">
        <v>46229</v>
      </c>
      <c r="C1547" s="3" t="s">
        <v>635</v>
      </c>
      <c r="D1547" s="3" t="s">
        <v>10234</v>
      </c>
      <c r="E1547" s="3">
        <v>8</v>
      </c>
      <c r="F1547" s="11">
        <v>0</v>
      </c>
      <c r="G1547" s="3">
        <v>0</v>
      </c>
      <c r="H1547" s="3">
        <v>2</v>
      </c>
      <c r="I1547" s="3">
        <v>0</v>
      </c>
      <c r="J1547" s="3">
        <v>0</v>
      </c>
      <c r="K1547" s="3">
        <v>0</v>
      </c>
      <c r="L1547" s="3">
        <v>2</v>
      </c>
      <c r="M1547" s="3" t="s">
        <v>10241</v>
      </c>
    </row>
    <row r="1548" spans="1:16">
      <c r="B1548" s="9">
        <v>46229</v>
      </c>
      <c r="C1548" s="3" t="s">
        <v>3904</v>
      </c>
      <c r="D1548" s="3" t="s">
        <v>9949</v>
      </c>
      <c r="E1548" s="3">
        <v>10</v>
      </c>
      <c r="F1548" s="11">
        <v>0</v>
      </c>
      <c r="G1548" s="11">
        <v>0</v>
      </c>
      <c r="H1548" s="11">
        <v>0</v>
      </c>
      <c r="I1548" s="11">
        <v>0</v>
      </c>
      <c r="J1548" s="11">
        <v>0</v>
      </c>
      <c r="K1548" s="11">
        <v>0</v>
      </c>
      <c r="L1548" s="11">
        <v>0</v>
      </c>
      <c r="M1548" s="3"/>
    </row>
    <row r="1549" spans="1:16">
      <c r="B1549" s="9">
        <v>46229</v>
      </c>
      <c r="C1549" s="3" t="s">
        <v>3130</v>
      </c>
      <c r="D1549" s="3" t="s">
        <v>10077</v>
      </c>
      <c r="E1549" s="3">
        <v>5</v>
      </c>
      <c r="F1549" s="11">
        <v>0</v>
      </c>
      <c r="G1549" s="3">
        <v>0</v>
      </c>
      <c r="H1549" s="3">
        <v>1</v>
      </c>
      <c r="I1549" s="3">
        <v>0</v>
      </c>
      <c r="J1549" s="3">
        <v>0</v>
      </c>
      <c r="K1549" s="3">
        <v>0</v>
      </c>
      <c r="L1549" s="3">
        <v>1</v>
      </c>
      <c r="M1549" s="3" t="s">
        <v>10240</v>
      </c>
    </row>
    <row r="1550" spans="1:16">
      <c r="A1550" s="53"/>
      <c r="B1550" s="9">
        <v>46229</v>
      </c>
      <c r="C1550" s="3" t="s">
        <v>6897</v>
      </c>
      <c r="D1550" s="3" t="s">
        <v>10195</v>
      </c>
      <c r="E1550" s="3">
        <v>2</v>
      </c>
      <c r="F1550" s="162">
        <v>0</v>
      </c>
      <c r="G1550" s="3">
        <v>0</v>
      </c>
      <c r="H1550" s="3">
        <v>0</v>
      </c>
      <c r="I1550" s="3">
        <v>0</v>
      </c>
      <c r="J1550" s="3">
        <v>0</v>
      </c>
      <c r="K1550" s="3">
        <v>0</v>
      </c>
      <c r="L1550" s="3">
        <v>0</v>
      </c>
      <c r="M1550" s="3"/>
      <c r="O1550" s="3"/>
      <c r="P1550" s="3"/>
    </row>
    <row r="1551" spans="1:16">
      <c r="A1551" s="53"/>
      <c r="B1551" s="9">
        <v>46229</v>
      </c>
      <c r="C1551" s="3" t="s">
        <v>3904</v>
      </c>
      <c r="D1551" s="3" t="s">
        <v>9916</v>
      </c>
      <c r="E1551" s="3">
        <v>5</v>
      </c>
      <c r="F1551" s="11">
        <v>1</v>
      </c>
      <c r="G1551" s="3">
        <v>0</v>
      </c>
      <c r="H1551" s="3">
        <v>1</v>
      </c>
      <c r="I1551" s="3">
        <v>0</v>
      </c>
      <c r="J1551" s="3">
        <v>0</v>
      </c>
      <c r="K1551" s="3">
        <v>0</v>
      </c>
      <c r="L1551" s="3">
        <v>1</v>
      </c>
      <c r="M1551" s="3" t="s">
        <v>10240</v>
      </c>
    </row>
    <row r="1552" spans="1:16">
      <c r="A1552" s="53"/>
      <c r="B1552" s="9">
        <v>46229</v>
      </c>
      <c r="C1552" s="3" t="s">
        <v>3904</v>
      </c>
      <c r="D1552" s="3" t="s">
        <v>10098</v>
      </c>
      <c r="E1552" s="3">
        <v>4</v>
      </c>
      <c r="F1552" s="11">
        <v>2</v>
      </c>
      <c r="G1552" s="3">
        <v>0</v>
      </c>
      <c r="H1552" s="3">
        <v>2</v>
      </c>
      <c r="I1552" s="3">
        <v>0</v>
      </c>
      <c r="J1552" s="3">
        <v>0</v>
      </c>
      <c r="K1552" s="3">
        <v>0</v>
      </c>
      <c r="L1552" s="3">
        <v>2</v>
      </c>
      <c r="M1552" s="3" t="s">
        <v>10241</v>
      </c>
    </row>
    <row r="1553" spans="1:16">
      <c r="A1553" s="53"/>
      <c r="B1553" s="9">
        <v>46229</v>
      </c>
      <c r="C1553" s="3" t="s">
        <v>3904</v>
      </c>
      <c r="D1553" s="3" t="s">
        <v>10235</v>
      </c>
      <c r="E1553" s="3">
        <v>1</v>
      </c>
      <c r="F1553" s="162">
        <v>0</v>
      </c>
      <c r="G1553" s="3">
        <v>0</v>
      </c>
      <c r="H1553" s="3">
        <v>0</v>
      </c>
      <c r="I1553" s="3">
        <v>0</v>
      </c>
      <c r="J1553" s="3">
        <v>0</v>
      </c>
      <c r="K1553" s="3">
        <v>0</v>
      </c>
      <c r="L1553" s="3">
        <v>0</v>
      </c>
      <c r="M1553" s="3"/>
      <c r="O1553" s="3"/>
      <c r="P1553" s="3"/>
    </row>
    <row r="1554" spans="1:16">
      <c r="A1554" s="53"/>
      <c r="B1554" s="9">
        <v>46229</v>
      </c>
      <c r="C1554" s="3" t="s">
        <v>3904</v>
      </c>
      <c r="D1554" s="3" t="s">
        <v>9927</v>
      </c>
      <c r="E1554" s="3">
        <v>9</v>
      </c>
      <c r="F1554" s="162">
        <v>0</v>
      </c>
      <c r="G1554" s="3">
        <v>0</v>
      </c>
      <c r="H1554" s="3">
        <v>0</v>
      </c>
      <c r="I1554" s="3">
        <v>0</v>
      </c>
      <c r="J1554" s="3">
        <v>0</v>
      </c>
      <c r="K1554" s="3">
        <v>0</v>
      </c>
      <c r="L1554" s="3">
        <v>0</v>
      </c>
      <c r="M1554" s="3"/>
    </row>
    <row r="1555" spans="1:16">
      <c r="A1555" s="53"/>
      <c r="B1555" s="9">
        <v>46229</v>
      </c>
      <c r="C1555" s="3" t="s">
        <v>6897</v>
      </c>
      <c r="D1555" s="3" t="s">
        <v>10236</v>
      </c>
      <c r="E1555" s="3">
        <v>2</v>
      </c>
      <c r="F1555" s="11">
        <v>1</v>
      </c>
      <c r="G1555" s="3">
        <v>0</v>
      </c>
      <c r="H1555" s="3">
        <v>1</v>
      </c>
      <c r="I1555" s="3">
        <v>0</v>
      </c>
      <c r="J1555" s="3">
        <v>0</v>
      </c>
      <c r="K1555" s="3">
        <v>0</v>
      </c>
      <c r="L1555" s="3">
        <v>1</v>
      </c>
      <c r="M1555" s="3" t="s">
        <v>10241</v>
      </c>
      <c r="N1555" s="13" t="s">
        <v>10241</v>
      </c>
    </row>
    <row r="1556" spans="1:16">
      <c r="A1556" s="53"/>
      <c r="B1556" s="9">
        <v>46229</v>
      </c>
      <c r="C1556" s="3" t="s">
        <v>635</v>
      </c>
      <c r="D1556" s="3" t="s">
        <v>10237</v>
      </c>
      <c r="E1556" s="3">
        <v>3</v>
      </c>
      <c r="F1556" s="11">
        <v>3</v>
      </c>
      <c r="G1556" s="3">
        <v>0</v>
      </c>
      <c r="H1556" s="3">
        <v>0</v>
      </c>
      <c r="I1556" s="3">
        <v>0</v>
      </c>
      <c r="J1556" s="3">
        <v>0</v>
      </c>
      <c r="K1556" s="3">
        <v>0</v>
      </c>
      <c r="L1556" s="3">
        <v>0</v>
      </c>
      <c r="M1556" s="3"/>
    </row>
    <row r="1557" spans="1:16">
      <c r="A1557" s="53"/>
      <c r="B1557" s="9">
        <v>46229</v>
      </c>
      <c r="C1557" s="3" t="s">
        <v>3130</v>
      </c>
      <c r="D1557" s="3" t="s">
        <v>10242</v>
      </c>
      <c r="E1557" s="3">
        <v>2</v>
      </c>
      <c r="F1557" s="11">
        <v>1</v>
      </c>
      <c r="G1557" s="3">
        <v>0</v>
      </c>
      <c r="H1557" s="3">
        <v>1</v>
      </c>
      <c r="I1557" s="3">
        <v>0</v>
      </c>
      <c r="J1557" s="3">
        <v>0</v>
      </c>
      <c r="K1557" s="3">
        <v>0</v>
      </c>
      <c r="L1557" s="3">
        <v>1</v>
      </c>
      <c r="M1557" s="3" t="s">
        <v>10243</v>
      </c>
    </row>
    <row r="1558" spans="1:16">
      <c r="A1558" s="53"/>
      <c r="B1558" s="9">
        <v>46229</v>
      </c>
      <c r="C1558" s="3" t="s">
        <v>7011</v>
      </c>
      <c r="D1558" s="3" t="s">
        <v>10238</v>
      </c>
      <c r="E1558" s="3">
        <v>1</v>
      </c>
      <c r="F1558" s="11">
        <v>1</v>
      </c>
      <c r="G1558" s="3">
        <v>0</v>
      </c>
      <c r="H1558" s="3">
        <v>1</v>
      </c>
      <c r="I1558" s="3">
        <v>0</v>
      </c>
      <c r="J1558" s="3">
        <v>0</v>
      </c>
      <c r="K1558" s="3">
        <v>0</v>
      </c>
      <c r="L1558" s="3">
        <v>1</v>
      </c>
      <c r="M1558" s="3" t="s">
        <v>10243</v>
      </c>
    </row>
    <row r="1559" spans="1:16">
      <c r="A1559" s="53"/>
      <c r="B1559" s="9">
        <v>46229</v>
      </c>
      <c r="C1559" s="3" t="s">
        <v>7011</v>
      </c>
      <c r="D1559" s="3" t="s">
        <v>10244</v>
      </c>
      <c r="E1559" s="3">
        <v>7</v>
      </c>
      <c r="F1559" s="11">
        <v>5</v>
      </c>
      <c r="G1559" s="3">
        <v>0</v>
      </c>
      <c r="H1559" s="3">
        <v>7</v>
      </c>
      <c r="I1559" s="3">
        <v>0</v>
      </c>
      <c r="J1559" s="3">
        <v>0</v>
      </c>
      <c r="K1559" s="3">
        <v>0</v>
      </c>
      <c r="L1559" s="3">
        <v>7</v>
      </c>
      <c r="M1559" s="3" t="s">
        <v>10241</v>
      </c>
    </row>
    <row r="1560" spans="1:16">
      <c r="A1560" s="53"/>
      <c r="B1560" s="9">
        <v>46229</v>
      </c>
      <c r="C1560" s="3" t="s">
        <v>10245</v>
      </c>
      <c r="D1560" s="3" t="s">
        <v>10239</v>
      </c>
      <c r="E1560" s="3">
        <v>1</v>
      </c>
      <c r="F1560" s="11">
        <v>1</v>
      </c>
      <c r="G1560" s="3">
        <v>0</v>
      </c>
      <c r="H1560" s="3">
        <v>2</v>
      </c>
      <c r="I1560" s="3">
        <v>0</v>
      </c>
      <c r="J1560" s="3">
        <v>0</v>
      </c>
      <c r="K1560" s="3">
        <v>0</v>
      </c>
      <c r="L1560" s="3">
        <v>2</v>
      </c>
      <c r="M1560" s="3" t="s">
        <v>10241</v>
      </c>
    </row>
    <row r="1561" spans="1:16">
      <c r="A1561" s="53"/>
      <c r="B1561" s="9">
        <v>46229</v>
      </c>
      <c r="C1561" s="3" t="s">
        <v>3904</v>
      </c>
      <c r="D1561" s="3" t="s">
        <v>10196</v>
      </c>
      <c r="E1561" s="3">
        <v>4</v>
      </c>
      <c r="F1561" s="11">
        <v>4</v>
      </c>
      <c r="G1561" s="3">
        <v>0</v>
      </c>
      <c r="H1561" s="3">
        <v>0</v>
      </c>
      <c r="I1561" s="3">
        <v>0</v>
      </c>
      <c r="J1561" s="3">
        <v>0</v>
      </c>
      <c r="K1561" s="3">
        <v>0</v>
      </c>
      <c r="L1561" s="3">
        <v>0</v>
      </c>
      <c r="M1561" s="3"/>
    </row>
    <row r="1562" spans="1:16">
      <c r="A1562" s="53"/>
      <c r="B1562" s="9">
        <v>46230</v>
      </c>
      <c r="C1562" s="3" t="s">
        <v>3904</v>
      </c>
      <c r="D1562" s="3" t="s">
        <v>9946</v>
      </c>
      <c r="E1562" s="3">
        <v>1</v>
      </c>
      <c r="F1562" s="162">
        <v>0</v>
      </c>
      <c r="G1562" s="3">
        <v>0</v>
      </c>
      <c r="H1562" s="3">
        <v>0</v>
      </c>
      <c r="I1562" s="3">
        <v>0</v>
      </c>
      <c r="J1562" s="3">
        <v>0</v>
      </c>
      <c r="K1562" s="3">
        <v>0</v>
      </c>
      <c r="L1562" s="3">
        <v>0</v>
      </c>
      <c r="M1562" s="3"/>
    </row>
    <row r="1563" spans="1:16">
      <c r="A1563" s="53"/>
      <c r="B1563" s="9">
        <v>46230</v>
      </c>
      <c r="C1563" s="3" t="s">
        <v>3130</v>
      </c>
      <c r="D1563" s="3" t="s">
        <v>10250</v>
      </c>
      <c r="E1563" s="3">
        <v>1</v>
      </c>
      <c r="F1563" s="162">
        <v>0</v>
      </c>
      <c r="G1563" s="3">
        <v>0</v>
      </c>
      <c r="H1563" s="3">
        <v>0</v>
      </c>
      <c r="I1563" s="3">
        <v>0</v>
      </c>
      <c r="J1563" s="3">
        <v>0</v>
      </c>
      <c r="K1563" s="3">
        <v>0</v>
      </c>
      <c r="L1563" s="3">
        <v>0</v>
      </c>
      <c r="M1563" s="3"/>
    </row>
    <row r="1564" spans="1:16">
      <c r="A1564" s="53"/>
      <c r="B1564" s="9">
        <v>46230</v>
      </c>
      <c r="C1564" s="3" t="s">
        <v>3904</v>
      </c>
      <c r="D1564" s="3" t="s">
        <v>9913</v>
      </c>
      <c r="E1564" s="3">
        <v>6</v>
      </c>
      <c r="F1564" s="162">
        <v>0</v>
      </c>
      <c r="G1564" s="3">
        <v>0</v>
      </c>
      <c r="H1564" s="3">
        <v>0</v>
      </c>
      <c r="I1564" s="3">
        <v>0</v>
      </c>
      <c r="J1564" s="3">
        <v>0</v>
      </c>
      <c r="K1564" s="3">
        <v>0</v>
      </c>
      <c r="L1564" s="3">
        <v>0</v>
      </c>
      <c r="M1564" s="3"/>
    </row>
    <row r="1565" spans="1:16">
      <c r="A1565" s="53"/>
      <c r="B1565" s="9">
        <v>46230</v>
      </c>
      <c r="C1565" s="3" t="s">
        <v>7011</v>
      </c>
      <c r="D1565" s="3" t="s">
        <v>10251</v>
      </c>
      <c r="E1565" s="3">
        <v>12</v>
      </c>
      <c r="F1565" s="162">
        <v>0</v>
      </c>
      <c r="G1565" s="3">
        <v>0</v>
      </c>
      <c r="H1565" s="3">
        <v>0</v>
      </c>
      <c r="I1565" s="3">
        <v>0</v>
      </c>
      <c r="J1565" s="3">
        <v>0</v>
      </c>
      <c r="K1565" s="3">
        <v>0</v>
      </c>
      <c r="L1565" s="3">
        <v>0</v>
      </c>
      <c r="M1565" s="3"/>
    </row>
    <row r="1566" spans="1:16">
      <c r="A1566" s="53"/>
      <c r="B1566" s="9">
        <v>46230</v>
      </c>
      <c r="C1566" s="3" t="s">
        <v>3904</v>
      </c>
      <c r="D1566" s="3" t="s">
        <v>9976</v>
      </c>
      <c r="E1566" s="3">
        <v>1</v>
      </c>
      <c r="F1566" s="162">
        <v>0</v>
      </c>
      <c r="G1566" s="3">
        <v>0</v>
      </c>
      <c r="H1566" s="3">
        <v>0</v>
      </c>
      <c r="I1566" s="3">
        <v>0</v>
      </c>
      <c r="J1566" s="3">
        <v>0</v>
      </c>
      <c r="K1566" s="3">
        <v>0</v>
      </c>
      <c r="L1566" s="3">
        <v>0</v>
      </c>
      <c r="M1566" s="3"/>
    </row>
    <row r="1567" spans="1:16">
      <c r="A1567" s="53"/>
      <c r="B1567" s="9">
        <v>46230</v>
      </c>
      <c r="C1567" s="3" t="s">
        <v>3904</v>
      </c>
      <c r="D1567" s="3" t="s">
        <v>9977</v>
      </c>
      <c r="E1567" s="3">
        <v>2</v>
      </c>
      <c r="F1567" s="162">
        <v>0</v>
      </c>
      <c r="G1567" s="3">
        <v>0</v>
      </c>
      <c r="H1567" s="3">
        <v>0</v>
      </c>
      <c r="I1567" s="3">
        <v>0</v>
      </c>
      <c r="J1567" s="3">
        <v>0</v>
      </c>
      <c r="K1567" s="3">
        <v>0</v>
      </c>
      <c r="L1567" s="3">
        <v>0</v>
      </c>
      <c r="M1567" s="3"/>
    </row>
    <row r="1568" spans="1:16">
      <c r="A1568" s="53"/>
      <c r="B1568" s="9">
        <v>46230</v>
      </c>
      <c r="C1568" s="3" t="s">
        <v>3904</v>
      </c>
      <c r="D1568" s="3" t="s">
        <v>9990</v>
      </c>
      <c r="E1568" s="3">
        <v>1</v>
      </c>
      <c r="F1568" s="162">
        <v>0</v>
      </c>
      <c r="G1568" s="3">
        <v>0</v>
      </c>
      <c r="H1568" s="3">
        <v>0</v>
      </c>
      <c r="I1568" s="3">
        <v>0</v>
      </c>
      <c r="J1568" s="3">
        <v>0</v>
      </c>
      <c r="K1568" s="3">
        <v>0</v>
      </c>
      <c r="L1568" s="3">
        <v>0</v>
      </c>
      <c r="M1568" s="3"/>
    </row>
    <row r="1569" spans="1:14">
      <c r="A1569" s="53"/>
      <c r="B1569" s="9">
        <v>46230</v>
      </c>
      <c r="C1569" s="3" t="s">
        <v>7011</v>
      </c>
      <c r="D1569" s="3" t="s">
        <v>10252</v>
      </c>
      <c r="E1569" s="3">
        <v>13</v>
      </c>
      <c r="F1569" s="11">
        <v>0</v>
      </c>
      <c r="G1569" s="11">
        <v>0</v>
      </c>
      <c r="H1569" s="11">
        <v>0</v>
      </c>
      <c r="I1569" s="11">
        <v>0</v>
      </c>
      <c r="J1569" s="11">
        <v>0</v>
      </c>
      <c r="K1569" s="11">
        <v>0</v>
      </c>
      <c r="L1569" s="11">
        <v>0</v>
      </c>
      <c r="M1569" s="3"/>
    </row>
    <row r="1570" spans="1:14">
      <c r="A1570" s="53"/>
      <c r="B1570" s="9">
        <v>46230</v>
      </c>
      <c r="C1570" s="3" t="s">
        <v>3904</v>
      </c>
      <c r="D1570" s="3" t="s">
        <v>9975</v>
      </c>
      <c r="E1570" s="3">
        <v>6</v>
      </c>
      <c r="F1570" s="11">
        <v>0</v>
      </c>
      <c r="G1570" s="11">
        <v>0</v>
      </c>
      <c r="H1570" s="11">
        <v>0</v>
      </c>
      <c r="I1570" s="11">
        <v>0</v>
      </c>
      <c r="J1570" s="11">
        <v>0</v>
      </c>
      <c r="K1570" s="11">
        <v>0</v>
      </c>
      <c r="L1570" s="11">
        <v>0</v>
      </c>
      <c r="M1570" s="3"/>
    </row>
    <row r="1571" spans="1:14">
      <c r="A1571" s="53"/>
      <c r="B1571" s="9">
        <v>46230</v>
      </c>
      <c r="C1571" s="3" t="s">
        <v>3904</v>
      </c>
      <c r="D1571" s="3" t="s">
        <v>10121</v>
      </c>
      <c r="E1571" s="3">
        <v>1</v>
      </c>
      <c r="F1571" s="11">
        <v>0</v>
      </c>
      <c r="G1571" s="11">
        <v>0</v>
      </c>
      <c r="H1571" s="11">
        <v>0</v>
      </c>
      <c r="I1571" s="11">
        <v>0</v>
      </c>
      <c r="J1571" s="11">
        <v>0</v>
      </c>
      <c r="K1571" s="11">
        <v>0</v>
      </c>
      <c r="L1571" s="11">
        <v>0</v>
      </c>
      <c r="M1571" s="3"/>
    </row>
    <row r="1572" spans="1:14">
      <c r="A1572" s="53"/>
      <c r="B1572" s="9">
        <v>46230</v>
      </c>
      <c r="C1572" s="3" t="s">
        <v>3904</v>
      </c>
      <c r="D1572" s="3" t="s">
        <v>10160</v>
      </c>
      <c r="E1572" s="3">
        <v>2</v>
      </c>
      <c r="F1572" s="11">
        <v>0</v>
      </c>
      <c r="G1572" s="11">
        <v>0</v>
      </c>
      <c r="H1572" s="11">
        <v>0</v>
      </c>
      <c r="I1572" s="11">
        <v>0</v>
      </c>
      <c r="J1572" s="11">
        <v>0</v>
      </c>
      <c r="K1572" s="11">
        <v>0</v>
      </c>
      <c r="L1572" s="11">
        <v>0</v>
      </c>
      <c r="M1572" s="3"/>
    </row>
    <row r="1573" spans="1:14">
      <c r="A1573" s="53"/>
      <c r="B1573" s="9">
        <v>46230</v>
      </c>
      <c r="C1573" s="3" t="s">
        <v>3904</v>
      </c>
      <c r="D1573" s="3" t="s">
        <v>10036</v>
      </c>
      <c r="E1573" s="3">
        <v>9</v>
      </c>
      <c r="F1573" s="11">
        <v>0</v>
      </c>
      <c r="G1573" s="3">
        <v>0</v>
      </c>
      <c r="H1573" s="3">
        <v>3</v>
      </c>
      <c r="I1573" s="3">
        <v>0</v>
      </c>
      <c r="J1573" s="3">
        <v>0</v>
      </c>
      <c r="K1573" s="3">
        <v>0</v>
      </c>
      <c r="L1573" s="3">
        <v>3</v>
      </c>
      <c r="M1573" s="3" t="s">
        <v>10257</v>
      </c>
    </row>
    <row r="1574" spans="1:14">
      <c r="A1574" s="53"/>
      <c r="B1574" s="9">
        <v>46230</v>
      </c>
      <c r="C1574" s="3" t="s">
        <v>7011</v>
      </c>
      <c r="D1574" s="3" t="s">
        <v>10253</v>
      </c>
      <c r="E1574" s="3">
        <v>13</v>
      </c>
      <c r="F1574" s="11">
        <v>0</v>
      </c>
      <c r="G1574" s="11">
        <v>0</v>
      </c>
      <c r="H1574" s="11">
        <v>0</v>
      </c>
      <c r="I1574" s="11">
        <v>0</v>
      </c>
      <c r="J1574" s="11">
        <v>0</v>
      </c>
      <c r="K1574" s="11">
        <v>0</v>
      </c>
      <c r="L1574" s="11">
        <v>0</v>
      </c>
      <c r="M1574" s="3"/>
    </row>
    <row r="1575" spans="1:14">
      <c r="A1575" s="53"/>
      <c r="B1575" s="9">
        <v>46230</v>
      </c>
      <c r="C1575" s="3" t="s">
        <v>7011</v>
      </c>
      <c r="D1575" s="3" t="s">
        <v>10049</v>
      </c>
      <c r="E1575" s="3">
        <v>11</v>
      </c>
      <c r="F1575" s="11">
        <v>0</v>
      </c>
      <c r="G1575" s="11">
        <v>0</v>
      </c>
      <c r="H1575" s="11">
        <v>0</v>
      </c>
      <c r="I1575" s="11">
        <v>0</v>
      </c>
      <c r="J1575" s="11">
        <v>0</v>
      </c>
      <c r="K1575" s="11">
        <v>0</v>
      </c>
      <c r="L1575" s="11">
        <v>0</v>
      </c>
      <c r="M1575" s="3"/>
    </row>
    <row r="1576" spans="1:14">
      <c r="A1576" s="53"/>
      <c r="B1576" s="9">
        <v>46230</v>
      </c>
      <c r="C1576" s="3" t="s">
        <v>3904</v>
      </c>
      <c r="D1576" s="3" t="s">
        <v>10159</v>
      </c>
      <c r="E1576" s="3">
        <v>1</v>
      </c>
      <c r="F1576" s="11">
        <v>0</v>
      </c>
      <c r="G1576" s="11">
        <v>0</v>
      </c>
      <c r="H1576" s="11">
        <v>0</v>
      </c>
      <c r="I1576" s="11">
        <v>0</v>
      </c>
      <c r="J1576" s="11">
        <v>0</v>
      </c>
      <c r="K1576" s="11">
        <v>0</v>
      </c>
      <c r="L1576" s="11">
        <v>0</v>
      </c>
      <c r="M1576" s="3"/>
    </row>
    <row r="1577" spans="1:14">
      <c r="A1577" s="53"/>
      <c r="B1577" s="9">
        <v>46230</v>
      </c>
      <c r="C1577" s="3" t="s">
        <v>10256</v>
      </c>
      <c r="D1577" s="3" t="s">
        <v>10254</v>
      </c>
      <c r="E1577" s="3">
        <v>1</v>
      </c>
      <c r="F1577" s="11">
        <v>1</v>
      </c>
      <c r="G1577" s="3">
        <v>0</v>
      </c>
      <c r="H1577" s="3">
        <v>4</v>
      </c>
      <c r="I1577" s="3">
        <v>0</v>
      </c>
      <c r="J1577" s="3">
        <v>0</v>
      </c>
      <c r="K1577" s="3">
        <v>0</v>
      </c>
      <c r="L1577" s="3">
        <v>4</v>
      </c>
      <c r="M1577" s="3" t="s">
        <v>10258</v>
      </c>
      <c r="N1577" s="13" t="s">
        <v>10258</v>
      </c>
    </row>
    <row r="1578" spans="1:14">
      <c r="A1578" s="53"/>
      <c r="B1578" s="9">
        <v>46230</v>
      </c>
      <c r="C1578" s="3" t="s">
        <v>7011</v>
      </c>
      <c r="D1578" s="3" t="s">
        <v>10255</v>
      </c>
      <c r="E1578" s="3">
        <v>1</v>
      </c>
      <c r="F1578" s="11">
        <v>1</v>
      </c>
      <c r="G1578" s="3">
        <v>0</v>
      </c>
      <c r="H1578" s="3">
        <v>2</v>
      </c>
      <c r="I1578" s="3">
        <v>0</v>
      </c>
      <c r="J1578" s="3">
        <v>0</v>
      </c>
      <c r="K1578" s="3">
        <v>0</v>
      </c>
      <c r="L1578" s="3">
        <v>2</v>
      </c>
      <c r="M1578" s="3" t="s">
        <v>10258</v>
      </c>
    </row>
    <row r="1579" spans="1:14">
      <c r="A1579" s="53"/>
      <c r="B1579" s="9">
        <v>46230</v>
      </c>
      <c r="C1579" s="3" t="s">
        <v>10259</v>
      </c>
      <c r="D1579" s="3" t="s">
        <v>9919</v>
      </c>
      <c r="E1579" s="3">
        <v>1</v>
      </c>
      <c r="F1579" s="11">
        <v>1</v>
      </c>
      <c r="G1579" s="3">
        <v>0</v>
      </c>
      <c r="H1579" s="3">
        <v>2</v>
      </c>
      <c r="I1579" s="3">
        <v>0</v>
      </c>
      <c r="J1579" s="3">
        <v>0</v>
      </c>
      <c r="K1579" s="3">
        <v>0</v>
      </c>
      <c r="L1579" s="3">
        <v>2</v>
      </c>
      <c r="M1579" s="3" t="s">
        <v>10258</v>
      </c>
    </row>
    <row r="1580" spans="1:14">
      <c r="A1580" s="53"/>
      <c r="B1580" s="9">
        <v>46231</v>
      </c>
      <c r="C1580" s="3" t="s">
        <v>7011</v>
      </c>
      <c r="D1580" s="3" t="s">
        <v>10260</v>
      </c>
      <c r="E1580" s="3">
        <v>1</v>
      </c>
      <c r="F1580" s="11">
        <v>0</v>
      </c>
      <c r="G1580" s="3">
        <v>0</v>
      </c>
      <c r="H1580" s="3">
        <v>1</v>
      </c>
      <c r="I1580" s="3">
        <v>0</v>
      </c>
      <c r="J1580" s="3">
        <v>0</v>
      </c>
      <c r="K1580" s="3">
        <v>0</v>
      </c>
      <c r="L1580" s="3">
        <v>1</v>
      </c>
      <c r="M1580" s="3" t="s">
        <v>10277</v>
      </c>
    </row>
    <row r="1581" spans="1:14">
      <c r="A1581" s="53"/>
      <c r="B1581" s="9">
        <v>46231</v>
      </c>
      <c r="C1581" s="3" t="s">
        <v>7011</v>
      </c>
      <c r="D1581" s="3" t="s">
        <v>10261</v>
      </c>
      <c r="E1581" s="3">
        <v>4</v>
      </c>
      <c r="F1581" s="162">
        <v>0</v>
      </c>
      <c r="G1581" s="3">
        <v>0</v>
      </c>
      <c r="H1581" s="3">
        <v>0</v>
      </c>
      <c r="I1581" s="3">
        <v>0</v>
      </c>
      <c r="J1581" s="3">
        <v>0</v>
      </c>
      <c r="K1581" s="3">
        <v>0</v>
      </c>
      <c r="L1581" s="3">
        <v>0</v>
      </c>
      <c r="M1581" s="3"/>
    </row>
    <row r="1582" spans="1:14">
      <c r="A1582" s="53"/>
      <c r="B1582" s="9">
        <v>46231</v>
      </c>
      <c r="C1582" s="3" t="s">
        <v>6897</v>
      </c>
      <c r="D1582" s="3" t="s">
        <v>10262</v>
      </c>
      <c r="E1582" s="3">
        <v>2</v>
      </c>
      <c r="F1582" s="162">
        <v>0</v>
      </c>
      <c r="G1582" s="3">
        <v>0</v>
      </c>
      <c r="H1582" s="3">
        <v>0</v>
      </c>
      <c r="I1582" s="3">
        <v>0</v>
      </c>
      <c r="J1582" s="3">
        <v>0</v>
      </c>
      <c r="K1582" s="3">
        <v>0</v>
      </c>
      <c r="L1582" s="3">
        <v>0</v>
      </c>
      <c r="M1582" s="3"/>
    </row>
    <row r="1583" spans="1:14">
      <c r="A1583" s="53"/>
      <c r="B1583" s="9">
        <v>46231</v>
      </c>
      <c r="C1583" s="3" t="s">
        <v>7011</v>
      </c>
      <c r="D1583" s="3" t="s">
        <v>10263</v>
      </c>
      <c r="E1583" s="3">
        <v>2</v>
      </c>
      <c r="F1583" s="11">
        <v>0</v>
      </c>
      <c r="G1583" s="11">
        <v>0</v>
      </c>
      <c r="H1583" s="11">
        <v>0</v>
      </c>
      <c r="I1583" s="11">
        <v>0</v>
      </c>
      <c r="J1583" s="11">
        <v>0</v>
      </c>
      <c r="K1583" s="11">
        <v>0</v>
      </c>
      <c r="L1583" s="11">
        <v>0</v>
      </c>
      <c r="M1583" s="3"/>
    </row>
    <row r="1584" spans="1:14">
      <c r="A1584" s="53"/>
      <c r="B1584" s="9">
        <v>46231</v>
      </c>
      <c r="C1584" s="3" t="s">
        <v>3130</v>
      </c>
      <c r="D1584" s="3" t="s">
        <v>10264</v>
      </c>
      <c r="E1584" s="3">
        <v>1</v>
      </c>
      <c r="F1584" s="11">
        <v>0</v>
      </c>
      <c r="G1584" s="11">
        <v>0</v>
      </c>
      <c r="H1584" s="11">
        <v>0</v>
      </c>
      <c r="I1584" s="11">
        <v>0</v>
      </c>
      <c r="J1584" s="11">
        <v>0</v>
      </c>
      <c r="K1584" s="11">
        <v>0</v>
      </c>
      <c r="L1584" s="11">
        <v>0</v>
      </c>
      <c r="M1584" s="3"/>
    </row>
    <row r="1585" spans="1:14">
      <c r="A1585" s="53"/>
      <c r="B1585" s="9">
        <v>46231</v>
      </c>
      <c r="C1585" s="3" t="s">
        <v>7011</v>
      </c>
      <c r="D1585" s="3" t="s">
        <v>10265</v>
      </c>
      <c r="E1585" s="3">
        <v>7</v>
      </c>
      <c r="F1585" s="11">
        <v>0</v>
      </c>
      <c r="G1585" s="11">
        <v>0</v>
      </c>
      <c r="H1585" s="11">
        <v>0</v>
      </c>
      <c r="I1585" s="11">
        <v>0</v>
      </c>
      <c r="J1585" s="11">
        <v>0</v>
      </c>
      <c r="K1585" s="11">
        <v>0</v>
      </c>
      <c r="L1585" s="11">
        <v>0</v>
      </c>
      <c r="M1585" s="3"/>
    </row>
    <row r="1586" spans="1:14">
      <c r="A1586" s="53"/>
      <c r="B1586" s="9">
        <v>46231</v>
      </c>
      <c r="C1586" s="3" t="s">
        <v>7011</v>
      </c>
      <c r="D1586" s="3" t="s">
        <v>10266</v>
      </c>
      <c r="E1586" s="3">
        <v>12</v>
      </c>
      <c r="F1586" s="11">
        <v>0</v>
      </c>
      <c r="G1586" s="3">
        <v>0</v>
      </c>
      <c r="H1586" s="3">
        <v>1</v>
      </c>
      <c r="I1586" s="3">
        <v>0</v>
      </c>
      <c r="J1586" s="3">
        <v>0</v>
      </c>
      <c r="K1586" s="3">
        <v>0</v>
      </c>
      <c r="L1586" s="3">
        <v>1</v>
      </c>
      <c r="M1586" s="3" t="s">
        <v>10277</v>
      </c>
    </row>
    <row r="1587" spans="1:14">
      <c r="A1587" s="53"/>
      <c r="B1587" s="9">
        <v>46231</v>
      </c>
      <c r="C1587" s="3" t="s">
        <v>3904</v>
      </c>
      <c r="D1587" s="3" t="s">
        <v>10142</v>
      </c>
      <c r="E1587" s="3">
        <v>2</v>
      </c>
      <c r="F1587" s="162">
        <v>0</v>
      </c>
      <c r="G1587" s="3">
        <v>0</v>
      </c>
      <c r="H1587" s="3">
        <v>0</v>
      </c>
      <c r="I1587" s="3">
        <v>0</v>
      </c>
      <c r="J1587" s="3">
        <v>0</v>
      </c>
      <c r="K1587" s="3">
        <v>0</v>
      </c>
      <c r="L1587" s="3">
        <v>0</v>
      </c>
      <c r="M1587" s="3"/>
    </row>
    <row r="1588" spans="1:14">
      <c r="A1588" s="53"/>
      <c r="B1588" s="9">
        <v>46231</v>
      </c>
      <c r="C1588" s="3" t="s">
        <v>3904</v>
      </c>
      <c r="D1588" s="3" t="s">
        <v>10189</v>
      </c>
      <c r="E1588" s="3">
        <v>1</v>
      </c>
      <c r="F1588" s="162">
        <v>0</v>
      </c>
      <c r="G1588" s="3">
        <v>0</v>
      </c>
      <c r="H1588" s="3">
        <v>0</v>
      </c>
      <c r="I1588" s="3">
        <v>0</v>
      </c>
      <c r="J1588" s="3">
        <v>0</v>
      </c>
      <c r="K1588" s="3">
        <v>0</v>
      </c>
      <c r="L1588" s="3">
        <v>0</v>
      </c>
      <c r="M1588" s="3"/>
    </row>
    <row r="1589" spans="1:14">
      <c r="A1589" s="53"/>
      <c r="B1589" s="9">
        <v>46231</v>
      </c>
      <c r="C1589" s="3" t="s">
        <v>3130</v>
      </c>
      <c r="D1589" s="3" t="s">
        <v>10171</v>
      </c>
      <c r="E1589" s="3">
        <v>1</v>
      </c>
      <c r="F1589" s="162">
        <v>0</v>
      </c>
      <c r="G1589" s="3">
        <v>0</v>
      </c>
      <c r="H1589" s="3">
        <v>0</v>
      </c>
      <c r="I1589" s="3">
        <v>0</v>
      </c>
      <c r="J1589" s="3">
        <v>0</v>
      </c>
      <c r="K1589" s="3">
        <v>0</v>
      </c>
      <c r="L1589" s="3">
        <v>0</v>
      </c>
      <c r="M1589" s="3"/>
    </row>
    <row r="1590" spans="1:14">
      <c r="A1590" s="53"/>
      <c r="B1590" s="9">
        <v>46231</v>
      </c>
      <c r="C1590" s="3" t="s">
        <v>3130</v>
      </c>
      <c r="D1590" s="3" t="s">
        <v>10170</v>
      </c>
      <c r="E1590" s="3">
        <v>1</v>
      </c>
      <c r="F1590" s="162">
        <v>0</v>
      </c>
      <c r="G1590" s="3">
        <v>0</v>
      </c>
      <c r="H1590" s="3">
        <v>0</v>
      </c>
      <c r="I1590" s="3">
        <v>0</v>
      </c>
      <c r="J1590" s="3">
        <v>0</v>
      </c>
      <c r="K1590" s="3">
        <v>0</v>
      </c>
      <c r="L1590" s="3">
        <v>0</v>
      </c>
      <c r="M1590" s="3"/>
    </row>
    <row r="1591" spans="1:14">
      <c r="A1591" s="53"/>
      <c r="B1591" s="9">
        <v>46231</v>
      </c>
      <c r="C1591" s="3" t="s">
        <v>635</v>
      </c>
      <c r="D1591" s="3" t="s">
        <v>10169</v>
      </c>
      <c r="E1591" s="3">
        <v>1</v>
      </c>
      <c r="F1591" s="162">
        <v>0</v>
      </c>
      <c r="G1591" s="3">
        <v>0</v>
      </c>
      <c r="H1591" s="3">
        <v>0</v>
      </c>
      <c r="I1591" s="3">
        <v>0</v>
      </c>
      <c r="J1591" s="3">
        <v>0</v>
      </c>
      <c r="K1591" s="3">
        <v>0</v>
      </c>
      <c r="L1591" s="3">
        <v>0</v>
      </c>
      <c r="M1591" s="3"/>
    </row>
    <row r="1592" spans="1:14">
      <c r="A1592" s="53"/>
      <c r="B1592" s="9">
        <v>46231</v>
      </c>
      <c r="C1592" s="3" t="s">
        <v>3904</v>
      </c>
      <c r="D1592" s="3" t="s">
        <v>9581</v>
      </c>
      <c r="E1592" s="3">
        <v>9</v>
      </c>
      <c r="F1592" s="11">
        <v>0</v>
      </c>
      <c r="G1592" s="11">
        <v>0</v>
      </c>
      <c r="H1592" s="11">
        <v>0</v>
      </c>
      <c r="I1592" s="11">
        <v>0</v>
      </c>
      <c r="J1592" s="11">
        <v>0</v>
      </c>
      <c r="K1592" s="11">
        <v>0</v>
      </c>
      <c r="L1592" s="11">
        <v>0</v>
      </c>
      <c r="M1592" s="3"/>
    </row>
    <row r="1593" spans="1:14">
      <c r="A1593" s="53"/>
      <c r="B1593" s="9">
        <v>46231</v>
      </c>
      <c r="C1593" s="3" t="s">
        <v>3904</v>
      </c>
      <c r="D1593" s="3" t="s">
        <v>10044</v>
      </c>
      <c r="E1593" s="3">
        <v>4</v>
      </c>
      <c r="F1593" s="11">
        <v>0</v>
      </c>
      <c r="G1593" s="11">
        <v>0</v>
      </c>
      <c r="H1593" s="11">
        <v>0</v>
      </c>
      <c r="I1593" s="11">
        <v>0</v>
      </c>
      <c r="J1593" s="11">
        <v>0</v>
      </c>
      <c r="K1593" s="11">
        <v>0</v>
      </c>
      <c r="L1593" s="11">
        <v>0</v>
      </c>
      <c r="M1593" s="3"/>
    </row>
    <row r="1594" spans="1:14">
      <c r="A1594" s="53"/>
      <c r="B1594" s="9">
        <v>46231</v>
      </c>
      <c r="C1594" s="3" t="s">
        <v>3904</v>
      </c>
      <c r="D1594" s="3" t="s">
        <v>10267</v>
      </c>
      <c r="E1594" s="3">
        <v>1</v>
      </c>
      <c r="F1594" s="11">
        <v>0</v>
      </c>
      <c r="G1594" s="11">
        <v>0</v>
      </c>
      <c r="H1594" s="11">
        <v>0</v>
      </c>
      <c r="I1594" s="11">
        <v>0</v>
      </c>
      <c r="J1594" s="11">
        <v>0</v>
      </c>
      <c r="K1594" s="11">
        <v>0</v>
      </c>
      <c r="L1594" s="11">
        <v>0</v>
      </c>
      <c r="M1594" s="3"/>
    </row>
    <row r="1595" spans="1:14">
      <c r="A1595" s="53"/>
      <c r="B1595" s="9">
        <v>46231</v>
      </c>
      <c r="C1595" s="3" t="s">
        <v>3130</v>
      </c>
      <c r="D1595" s="3" t="s">
        <v>10268</v>
      </c>
      <c r="E1595" s="3">
        <v>9</v>
      </c>
      <c r="F1595" s="11">
        <v>0</v>
      </c>
      <c r="G1595" s="11">
        <v>0</v>
      </c>
      <c r="H1595" s="11">
        <v>0</v>
      </c>
      <c r="I1595" s="11">
        <v>0</v>
      </c>
      <c r="J1595" s="11">
        <v>0</v>
      </c>
      <c r="K1595" s="11">
        <v>0</v>
      </c>
      <c r="L1595" s="11">
        <v>0</v>
      </c>
      <c r="M1595" s="3"/>
    </row>
    <row r="1596" spans="1:14">
      <c r="A1596" s="53"/>
      <c r="B1596" s="9">
        <v>46231</v>
      </c>
      <c r="C1596" s="3" t="s">
        <v>3130</v>
      </c>
      <c r="D1596" s="3" t="s">
        <v>10269</v>
      </c>
      <c r="E1596" s="3">
        <v>1</v>
      </c>
      <c r="F1596" s="11">
        <v>0</v>
      </c>
      <c r="G1596" s="11">
        <v>0</v>
      </c>
      <c r="H1596" s="11">
        <v>0</v>
      </c>
      <c r="I1596" s="11">
        <v>0</v>
      </c>
      <c r="J1596" s="11">
        <v>0</v>
      </c>
      <c r="K1596" s="11">
        <v>0</v>
      </c>
      <c r="L1596" s="11">
        <v>0</v>
      </c>
      <c r="M1596" s="3"/>
    </row>
    <row r="1597" spans="1:14">
      <c r="A1597" s="53"/>
      <c r="B1597" s="9">
        <v>46231</v>
      </c>
      <c r="C1597" s="3" t="s">
        <v>3130</v>
      </c>
      <c r="D1597" s="3" t="s">
        <v>10100</v>
      </c>
      <c r="E1597" s="3">
        <v>5</v>
      </c>
      <c r="F1597" s="11">
        <v>0</v>
      </c>
      <c r="G1597" s="11">
        <v>0</v>
      </c>
      <c r="H1597" s="11">
        <v>0</v>
      </c>
      <c r="I1597" s="11">
        <v>0</v>
      </c>
      <c r="J1597" s="11">
        <v>0</v>
      </c>
      <c r="K1597" s="11">
        <v>0</v>
      </c>
      <c r="L1597" s="11">
        <v>0</v>
      </c>
      <c r="M1597" s="3"/>
    </row>
    <row r="1598" spans="1:14">
      <c r="A1598" s="53"/>
      <c r="B1598" s="9">
        <v>46231</v>
      </c>
      <c r="C1598" s="3" t="s">
        <v>3130</v>
      </c>
      <c r="D1598" s="3" t="s">
        <v>9817</v>
      </c>
      <c r="E1598" s="3">
        <v>13</v>
      </c>
      <c r="F1598" s="11">
        <v>2</v>
      </c>
      <c r="G1598" s="3">
        <v>0</v>
      </c>
      <c r="H1598" s="3">
        <v>2</v>
      </c>
      <c r="I1598" s="3">
        <v>0</v>
      </c>
      <c r="J1598" s="3">
        <v>0</v>
      </c>
      <c r="K1598" s="3">
        <v>0</v>
      </c>
      <c r="L1598" s="3">
        <v>2</v>
      </c>
      <c r="M1598" s="3" t="s">
        <v>10278</v>
      </c>
      <c r="N1598" s="13" t="s">
        <v>10279</v>
      </c>
    </row>
    <row r="1599" spans="1:14">
      <c r="A1599" s="53"/>
      <c r="B1599" s="9">
        <v>46231</v>
      </c>
      <c r="C1599" s="3" t="s">
        <v>3904</v>
      </c>
      <c r="D1599" s="3" t="s">
        <v>9929</v>
      </c>
      <c r="E1599" s="3">
        <v>11</v>
      </c>
      <c r="F1599" s="11">
        <v>0</v>
      </c>
      <c r="G1599" s="3">
        <v>0</v>
      </c>
      <c r="H1599" s="3">
        <v>1</v>
      </c>
      <c r="I1599" s="3">
        <v>0</v>
      </c>
      <c r="J1599" s="3">
        <v>0</v>
      </c>
      <c r="K1599" s="3">
        <v>0</v>
      </c>
      <c r="L1599" s="3">
        <v>1</v>
      </c>
      <c r="M1599" s="3" t="s">
        <v>10277</v>
      </c>
    </row>
    <row r="1600" spans="1:14">
      <c r="A1600" s="53"/>
      <c r="B1600" s="9">
        <v>46231</v>
      </c>
      <c r="C1600" s="3" t="s">
        <v>635</v>
      </c>
      <c r="D1600" s="3" t="s">
        <v>10270</v>
      </c>
      <c r="E1600" s="3">
        <v>10</v>
      </c>
      <c r="F1600" s="162">
        <v>0</v>
      </c>
      <c r="G1600" s="3">
        <v>0</v>
      </c>
      <c r="H1600" s="3">
        <v>0</v>
      </c>
      <c r="I1600" s="3">
        <v>0</v>
      </c>
      <c r="J1600" s="3">
        <v>0</v>
      </c>
      <c r="K1600" s="3">
        <v>0</v>
      </c>
      <c r="L1600" s="3">
        <v>0</v>
      </c>
      <c r="M1600" s="3"/>
    </row>
    <row r="1601" spans="1:13">
      <c r="A1601" s="53"/>
      <c r="B1601" s="9">
        <v>46231</v>
      </c>
      <c r="C1601" s="3" t="s">
        <v>3130</v>
      </c>
      <c r="D1601" s="3" t="s">
        <v>10271</v>
      </c>
      <c r="E1601" s="3">
        <v>4</v>
      </c>
      <c r="F1601" s="11">
        <v>2</v>
      </c>
      <c r="G1601" s="3">
        <v>0</v>
      </c>
      <c r="H1601" s="3">
        <v>3</v>
      </c>
      <c r="I1601" s="3">
        <v>0</v>
      </c>
      <c r="J1601" s="3">
        <v>0</v>
      </c>
      <c r="K1601" s="3">
        <v>0</v>
      </c>
      <c r="L1601" s="3">
        <v>3</v>
      </c>
      <c r="M1601" s="3" t="s">
        <v>10280</v>
      </c>
    </row>
    <row r="1602" spans="1:13">
      <c r="A1602" s="53"/>
      <c r="B1602" s="9">
        <v>46231</v>
      </c>
      <c r="C1602" s="3" t="s">
        <v>635</v>
      </c>
      <c r="D1602" s="3" t="s">
        <v>9940</v>
      </c>
      <c r="E1602" s="3">
        <v>4</v>
      </c>
      <c r="F1602" s="11">
        <v>2</v>
      </c>
      <c r="G1602" s="3">
        <v>0</v>
      </c>
      <c r="H1602" s="3">
        <v>4</v>
      </c>
      <c r="I1602" s="3">
        <v>0</v>
      </c>
      <c r="J1602" s="3">
        <v>0</v>
      </c>
      <c r="K1602" s="3">
        <v>0</v>
      </c>
      <c r="L1602" s="3">
        <v>4</v>
      </c>
      <c r="M1602" s="3" t="s">
        <v>10280</v>
      </c>
    </row>
    <row r="1603" spans="1:13">
      <c r="A1603" s="53"/>
      <c r="B1603" s="9">
        <v>46231</v>
      </c>
      <c r="C1603" s="3" t="s">
        <v>3904</v>
      </c>
      <c r="D1603" s="3" t="s">
        <v>10006</v>
      </c>
      <c r="E1603" s="3">
        <v>6</v>
      </c>
      <c r="F1603" s="11">
        <v>2</v>
      </c>
      <c r="G1603" s="3">
        <v>0</v>
      </c>
      <c r="H1603" s="3">
        <v>0</v>
      </c>
      <c r="I1603" s="3">
        <v>0</v>
      </c>
      <c r="J1603" s="3">
        <v>0</v>
      </c>
      <c r="K1603" s="3">
        <v>0</v>
      </c>
      <c r="L1603" s="3">
        <v>0</v>
      </c>
      <c r="M1603" s="3"/>
    </row>
    <row r="1604" spans="1:13">
      <c r="A1604" s="53"/>
      <c r="B1604" s="9">
        <v>46231</v>
      </c>
      <c r="C1604" s="3" t="s">
        <v>3904</v>
      </c>
      <c r="D1604" s="3" t="s">
        <v>10072</v>
      </c>
      <c r="E1604" s="3">
        <v>6</v>
      </c>
      <c r="F1604" s="162">
        <v>0</v>
      </c>
      <c r="G1604" s="3">
        <v>0</v>
      </c>
      <c r="H1604" s="3">
        <v>0</v>
      </c>
      <c r="I1604" s="3">
        <v>0</v>
      </c>
      <c r="J1604" s="3">
        <v>0</v>
      </c>
      <c r="K1604" s="3">
        <v>0</v>
      </c>
      <c r="L1604" s="3">
        <v>0</v>
      </c>
      <c r="M1604" s="3"/>
    </row>
    <row r="1605" spans="1:13">
      <c r="A1605" s="53"/>
      <c r="B1605" s="9">
        <v>46231</v>
      </c>
      <c r="C1605" s="3" t="s">
        <v>3904</v>
      </c>
      <c r="D1605" s="3" t="s">
        <v>10214</v>
      </c>
      <c r="E1605" s="3">
        <v>1</v>
      </c>
      <c r="F1605" s="162">
        <v>0</v>
      </c>
      <c r="G1605" s="3">
        <v>0</v>
      </c>
      <c r="H1605" s="3">
        <v>0</v>
      </c>
      <c r="I1605" s="3">
        <v>0</v>
      </c>
      <c r="J1605" s="3">
        <v>0</v>
      </c>
      <c r="K1605" s="3">
        <v>0</v>
      </c>
      <c r="L1605" s="3">
        <v>0</v>
      </c>
      <c r="M1605" s="3"/>
    </row>
    <row r="1606" spans="1:13">
      <c r="A1606" s="53"/>
      <c r="B1606" s="9">
        <v>46231</v>
      </c>
      <c r="C1606" s="3" t="s">
        <v>3904</v>
      </c>
      <c r="D1606" s="3" t="s">
        <v>10166</v>
      </c>
      <c r="E1606" s="3">
        <v>1</v>
      </c>
      <c r="F1606" s="162">
        <v>0</v>
      </c>
      <c r="G1606" s="3">
        <v>0</v>
      </c>
      <c r="H1606" s="3">
        <v>0</v>
      </c>
      <c r="I1606" s="3">
        <v>0</v>
      </c>
      <c r="J1606" s="3">
        <v>0</v>
      </c>
      <c r="K1606" s="3">
        <v>0</v>
      </c>
      <c r="L1606" s="3">
        <v>0</v>
      </c>
      <c r="M1606" s="3"/>
    </row>
    <row r="1607" spans="1:13">
      <c r="A1607" s="53"/>
      <c r="B1607" s="9">
        <v>46231</v>
      </c>
      <c r="C1607" s="3" t="s">
        <v>3904</v>
      </c>
      <c r="D1607" s="3" t="s">
        <v>9991</v>
      </c>
      <c r="E1607" s="3">
        <v>4</v>
      </c>
      <c r="F1607" s="162">
        <v>0</v>
      </c>
      <c r="G1607" s="3">
        <v>0</v>
      </c>
      <c r="H1607" s="3">
        <v>0</v>
      </c>
      <c r="I1607" s="3">
        <v>0</v>
      </c>
      <c r="J1607" s="3">
        <v>0</v>
      </c>
      <c r="K1607" s="3">
        <v>0</v>
      </c>
      <c r="L1607" s="3">
        <v>0</v>
      </c>
      <c r="M1607" s="3"/>
    </row>
    <row r="1608" spans="1:13">
      <c r="A1608" s="53"/>
      <c r="B1608" s="9">
        <v>46231</v>
      </c>
      <c r="C1608" s="3" t="s">
        <v>3130</v>
      </c>
      <c r="D1608" s="3" t="s">
        <v>10272</v>
      </c>
      <c r="E1608" s="3">
        <v>1</v>
      </c>
      <c r="F1608" s="11">
        <v>0</v>
      </c>
      <c r="G1608" s="11">
        <v>0</v>
      </c>
      <c r="H1608" s="11">
        <v>0</v>
      </c>
      <c r="I1608" s="11">
        <v>0</v>
      </c>
      <c r="J1608" s="11">
        <v>0</v>
      </c>
      <c r="K1608" s="11">
        <v>0</v>
      </c>
      <c r="L1608" s="11">
        <v>0</v>
      </c>
      <c r="M1608" s="3"/>
    </row>
    <row r="1609" spans="1:13">
      <c r="A1609" s="53"/>
      <c r="B1609" s="9">
        <v>46231</v>
      </c>
      <c r="C1609" s="3" t="s">
        <v>3904</v>
      </c>
      <c r="D1609" s="3" t="s">
        <v>10045</v>
      </c>
      <c r="E1609" s="3">
        <v>4</v>
      </c>
      <c r="F1609" s="11">
        <v>0</v>
      </c>
      <c r="G1609" s="11">
        <v>0</v>
      </c>
      <c r="H1609" s="11">
        <v>0</v>
      </c>
      <c r="I1609" s="11">
        <v>0</v>
      </c>
      <c r="J1609" s="11">
        <v>0</v>
      </c>
      <c r="K1609" s="11">
        <v>0</v>
      </c>
      <c r="L1609" s="11">
        <v>0</v>
      </c>
      <c r="M1609" s="3"/>
    </row>
    <row r="1610" spans="1:13">
      <c r="A1610" s="53"/>
      <c r="B1610" s="9">
        <v>46231</v>
      </c>
      <c r="C1610" s="3" t="s">
        <v>3130</v>
      </c>
      <c r="D1610" s="3" t="s">
        <v>10273</v>
      </c>
      <c r="E1610" s="3">
        <v>1</v>
      </c>
      <c r="F1610" s="11">
        <v>0</v>
      </c>
      <c r="G1610" s="11">
        <v>0</v>
      </c>
      <c r="H1610" s="11">
        <v>0</v>
      </c>
      <c r="I1610" s="11">
        <v>0</v>
      </c>
      <c r="J1610" s="11">
        <v>0</v>
      </c>
      <c r="K1610" s="11">
        <v>0</v>
      </c>
      <c r="L1610" s="11">
        <v>0</v>
      </c>
      <c r="M1610" s="3"/>
    </row>
    <row r="1611" spans="1:13">
      <c r="A1611" s="53"/>
      <c r="B1611" s="9">
        <v>46231</v>
      </c>
      <c r="C1611" s="3" t="s">
        <v>3904</v>
      </c>
      <c r="D1611" s="3" t="s">
        <v>9974</v>
      </c>
      <c r="E1611" s="3">
        <v>1</v>
      </c>
      <c r="F1611" s="11">
        <v>0</v>
      </c>
      <c r="G1611" s="11">
        <v>0</v>
      </c>
      <c r="H1611" s="11">
        <v>0</v>
      </c>
      <c r="I1611" s="11">
        <v>0</v>
      </c>
      <c r="J1611" s="11">
        <v>0</v>
      </c>
      <c r="K1611" s="11">
        <v>0</v>
      </c>
      <c r="L1611" s="11">
        <v>0</v>
      </c>
      <c r="M1611" s="3"/>
    </row>
    <row r="1612" spans="1:13">
      <c r="A1612" s="53"/>
      <c r="B1612" s="9">
        <v>46231</v>
      </c>
      <c r="C1612" s="3" t="s">
        <v>7011</v>
      </c>
      <c r="D1612" s="3" t="s">
        <v>10274</v>
      </c>
      <c r="E1612" s="3">
        <v>13</v>
      </c>
      <c r="F1612" s="11">
        <v>0</v>
      </c>
      <c r="G1612" s="3">
        <v>0</v>
      </c>
      <c r="H1612" s="3">
        <v>1</v>
      </c>
      <c r="I1612" s="3">
        <v>0</v>
      </c>
      <c r="J1612" s="3">
        <v>0</v>
      </c>
      <c r="K1612" s="3">
        <v>0</v>
      </c>
      <c r="L1612" s="3">
        <v>1</v>
      </c>
      <c r="M1612" s="3" t="s">
        <v>10279</v>
      </c>
    </row>
    <row r="1613" spans="1:13">
      <c r="A1613" s="53"/>
      <c r="B1613" s="9">
        <v>46231</v>
      </c>
      <c r="C1613" s="3" t="s">
        <v>7011</v>
      </c>
      <c r="D1613" s="3" t="s">
        <v>10275</v>
      </c>
      <c r="E1613" s="3">
        <v>13</v>
      </c>
      <c r="F1613" s="11">
        <v>0</v>
      </c>
      <c r="G1613" s="3">
        <v>0</v>
      </c>
      <c r="H1613" s="3">
        <v>1</v>
      </c>
      <c r="I1613" s="3">
        <v>0</v>
      </c>
      <c r="J1613" s="3">
        <v>0</v>
      </c>
      <c r="K1613" s="3">
        <v>0</v>
      </c>
      <c r="L1613" s="3">
        <v>1</v>
      </c>
      <c r="M1613" s="3" t="s">
        <v>10279</v>
      </c>
    </row>
    <row r="1614" spans="1:13">
      <c r="A1614" s="53"/>
      <c r="B1614" s="9">
        <v>46231</v>
      </c>
      <c r="C1614" s="3" t="s">
        <v>7011</v>
      </c>
      <c r="D1614" s="3" t="s">
        <v>10276</v>
      </c>
      <c r="E1614" s="3">
        <v>13</v>
      </c>
      <c r="F1614" s="11">
        <v>0</v>
      </c>
      <c r="G1614" s="11">
        <v>0</v>
      </c>
      <c r="H1614" s="11">
        <v>0</v>
      </c>
      <c r="I1614" s="11">
        <v>0</v>
      </c>
      <c r="J1614" s="11">
        <v>0</v>
      </c>
      <c r="K1614" s="11">
        <v>0</v>
      </c>
      <c r="L1614" s="11">
        <v>0</v>
      </c>
      <c r="M1614" s="3"/>
    </row>
    <row r="1615" spans="1:13">
      <c r="A1615" s="53"/>
      <c r="B1615" s="9">
        <v>46232</v>
      </c>
      <c r="C1615" s="3" t="s">
        <v>3904</v>
      </c>
      <c r="D1615" s="3" t="s">
        <v>10035</v>
      </c>
      <c r="E1615" s="3">
        <v>1</v>
      </c>
      <c r="F1615" s="11">
        <v>0</v>
      </c>
      <c r="G1615" s="11">
        <v>0</v>
      </c>
      <c r="H1615" s="11">
        <v>0</v>
      </c>
      <c r="I1615" s="11">
        <v>0</v>
      </c>
      <c r="J1615" s="11">
        <v>0</v>
      </c>
      <c r="K1615" s="11">
        <v>0</v>
      </c>
      <c r="L1615" s="11">
        <v>0</v>
      </c>
      <c r="M1615" s="3"/>
    </row>
    <row r="1616" spans="1:13">
      <c r="A1616" s="53"/>
      <c r="B1616" s="9">
        <v>46232</v>
      </c>
      <c r="C1616" s="3" t="s">
        <v>3904</v>
      </c>
      <c r="D1616" s="3" t="s">
        <v>10282</v>
      </c>
      <c r="E1616" s="3">
        <v>1</v>
      </c>
      <c r="F1616" s="11">
        <v>0</v>
      </c>
      <c r="G1616" s="11">
        <v>0</v>
      </c>
      <c r="H1616" s="11">
        <v>0</v>
      </c>
      <c r="I1616" s="11">
        <v>0</v>
      </c>
      <c r="J1616" s="11">
        <v>0</v>
      </c>
      <c r="K1616" s="11">
        <v>0</v>
      </c>
      <c r="L1616" s="11">
        <v>0</v>
      </c>
      <c r="M1616" s="3"/>
    </row>
    <row r="1617" spans="1:13">
      <c r="A1617" s="53"/>
      <c r="B1617" s="9">
        <v>46232</v>
      </c>
      <c r="C1617" s="3" t="s">
        <v>3904</v>
      </c>
      <c r="D1617" s="3" t="s">
        <v>10144</v>
      </c>
      <c r="E1617" s="3">
        <v>2</v>
      </c>
      <c r="F1617" s="11">
        <v>0</v>
      </c>
      <c r="G1617" s="11">
        <v>0</v>
      </c>
      <c r="H1617" s="11">
        <v>0</v>
      </c>
      <c r="I1617" s="11">
        <v>0</v>
      </c>
      <c r="J1617" s="11">
        <v>0</v>
      </c>
      <c r="K1617" s="11">
        <v>0</v>
      </c>
      <c r="L1617" s="11">
        <v>0</v>
      </c>
      <c r="M1617" s="3"/>
    </row>
    <row r="1618" spans="1:13">
      <c r="A1618" s="53"/>
      <c r="B1618" s="9">
        <v>46232</v>
      </c>
      <c r="C1618" s="3" t="s">
        <v>635</v>
      </c>
      <c r="D1618" s="3" t="s">
        <v>10283</v>
      </c>
      <c r="E1618" s="3">
        <v>2</v>
      </c>
      <c r="F1618" s="11">
        <v>0</v>
      </c>
      <c r="G1618" s="11">
        <v>0</v>
      </c>
      <c r="H1618" s="11">
        <v>0</v>
      </c>
      <c r="I1618" s="11">
        <v>0</v>
      </c>
      <c r="J1618" s="11">
        <v>0</v>
      </c>
      <c r="K1618" s="11">
        <v>0</v>
      </c>
      <c r="L1618" s="11">
        <v>0</v>
      </c>
      <c r="M1618" s="3"/>
    </row>
    <row r="1619" spans="1:13">
      <c r="A1619" s="53"/>
      <c r="B1619" s="9">
        <v>46232</v>
      </c>
      <c r="C1619" s="3" t="s">
        <v>3130</v>
      </c>
      <c r="D1619" s="3" t="s">
        <v>10284</v>
      </c>
      <c r="E1619" s="3">
        <v>1</v>
      </c>
      <c r="F1619" s="11">
        <v>0</v>
      </c>
      <c r="G1619" s="11">
        <v>0</v>
      </c>
      <c r="H1619" s="11">
        <v>0</v>
      </c>
      <c r="I1619" s="11">
        <v>0</v>
      </c>
      <c r="J1619" s="11">
        <v>0</v>
      </c>
      <c r="K1619" s="11">
        <v>0</v>
      </c>
      <c r="L1619" s="11">
        <v>0</v>
      </c>
      <c r="M1619" s="3"/>
    </row>
    <row r="1620" spans="1:13">
      <c r="A1620" s="53"/>
      <c r="B1620" s="9">
        <v>46232</v>
      </c>
      <c r="C1620" s="3" t="s">
        <v>3904</v>
      </c>
      <c r="D1620" s="3" t="s">
        <v>10074</v>
      </c>
      <c r="E1620" s="3">
        <v>4</v>
      </c>
      <c r="F1620" s="11">
        <v>0</v>
      </c>
      <c r="G1620" s="11">
        <v>0</v>
      </c>
      <c r="H1620" s="11">
        <v>0</v>
      </c>
      <c r="I1620" s="11">
        <v>0</v>
      </c>
      <c r="J1620" s="11">
        <v>0</v>
      </c>
      <c r="K1620" s="11">
        <v>0</v>
      </c>
      <c r="L1620" s="11">
        <v>0</v>
      </c>
      <c r="M1620" s="3"/>
    </row>
    <row r="1621" spans="1:13">
      <c r="A1621" s="53"/>
      <c r="B1621" s="9">
        <v>46232</v>
      </c>
      <c r="C1621" s="3" t="s">
        <v>3904</v>
      </c>
      <c r="D1621" s="3" t="s">
        <v>9687</v>
      </c>
      <c r="E1621" s="3">
        <v>7</v>
      </c>
      <c r="F1621" s="11">
        <v>0</v>
      </c>
      <c r="G1621" s="11">
        <v>0</v>
      </c>
      <c r="H1621" s="11">
        <v>0</v>
      </c>
      <c r="I1621" s="11">
        <v>0</v>
      </c>
      <c r="J1621" s="11">
        <v>0</v>
      </c>
      <c r="K1621" s="11">
        <v>0</v>
      </c>
      <c r="L1621" s="11">
        <v>0</v>
      </c>
      <c r="M1621" s="3"/>
    </row>
    <row r="1622" spans="1:13">
      <c r="A1622" s="53"/>
      <c r="B1622" s="9">
        <v>46232</v>
      </c>
      <c r="C1622" s="3" t="s">
        <v>635</v>
      </c>
      <c r="D1622" s="3" t="s">
        <v>10285</v>
      </c>
      <c r="E1622" s="3">
        <v>1</v>
      </c>
      <c r="F1622" s="11">
        <v>0</v>
      </c>
      <c r="G1622" s="11">
        <v>0</v>
      </c>
      <c r="H1622" s="11">
        <v>0</v>
      </c>
      <c r="I1622" s="11">
        <v>0</v>
      </c>
      <c r="J1622" s="11">
        <v>0</v>
      </c>
      <c r="K1622" s="11">
        <v>0</v>
      </c>
      <c r="L1622" s="11">
        <v>0</v>
      </c>
      <c r="M1622" s="3"/>
    </row>
    <row r="1623" spans="1:13">
      <c r="A1623" s="53"/>
      <c r="B1623" s="9">
        <v>46232</v>
      </c>
      <c r="C1623" s="3" t="s">
        <v>635</v>
      </c>
      <c r="D1623" s="3" t="s">
        <v>10286</v>
      </c>
      <c r="E1623" s="3">
        <v>2</v>
      </c>
      <c r="F1623" s="11">
        <v>0</v>
      </c>
      <c r="G1623" s="11">
        <v>0</v>
      </c>
      <c r="H1623" s="11">
        <v>0</v>
      </c>
      <c r="I1623" s="11">
        <v>0</v>
      </c>
      <c r="J1623" s="11">
        <v>0</v>
      </c>
      <c r="K1623" s="11">
        <v>0</v>
      </c>
      <c r="L1623" s="11">
        <v>0</v>
      </c>
      <c r="M1623" s="3"/>
    </row>
    <row r="1624" spans="1:13">
      <c r="A1624" s="53"/>
      <c r="B1624" s="9">
        <v>46232</v>
      </c>
      <c r="C1624" s="3" t="s">
        <v>635</v>
      </c>
      <c r="D1624" s="3" t="s">
        <v>10287</v>
      </c>
      <c r="E1624" s="3">
        <v>2</v>
      </c>
      <c r="F1624" s="11">
        <v>0</v>
      </c>
      <c r="G1624" s="11">
        <v>0</v>
      </c>
      <c r="H1624" s="11">
        <v>0</v>
      </c>
      <c r="I1624" s="11">
        <v>0</v>
      </c>
      <c r="J1624" s="11">
        <v>0</v>
      </c>
      <c r="K1624" s="11">
        <v>0</v>
      </c>
      <c r="L1624" s="11">
        <v>0</v>
      </c>
      <c r="M1624" s="3"/>
    </row>
    <row r="1625" spans="1:13">
      <c r="A1625" s="53"/>
      <c r="B1625" s="9">
        <v>46232</v>
      </c>
      <c r="C1625" s="3" t="s">
        <v>3904</v>
      </c>
      <c r="D1625" s="3" t="s">
        <v>10033</v>
      </c>
      <c r="E1625" s="3">
        <v>11</v>
      </c>
      <c r="F1625" s="11">
        <v>0</v>
      </c>
      <c r="G1625" s="11">
        <v>0</v>
      </c>
      <c r="H1625" s="11">
        <v>0</v>
      </c>
      <c r="I1625" s="11">
        <v>0</v>
      </c>
      <c r="J1625" s="11">
        <v>0</v>
      </c>
      <c r="K1625" s="11">
        <v>0</v>
      </c>
      <c r="L1625" s="11">
        <v>0</v>
      </c>
      <c r="M1625" s="3"/>
    </row>
    <row r="1626" spans="1:13">
      <c r="A1626" s="53"/>
      <c r="B1626" s="9">
        <v>46232</v>
      </c>
      <c r="C1626" s="3" t="s">
        <v>3904</v>
      </c>
      <c r="D1626" s="3" t="s">
        <v>10196</v>
      </c>
      <c r="E1626" s="3">
        <v>4</v>
      </c>
      <c r="F1626" s="11">
        <v>0</v>
      </c>
      <c r="G1626" s="11">
        <v>0</v>
      </c>
      <c r="H1626" s="11">
        <v>0</v>
      </c>
      <c r="I1626" s="11">
        <v>0</v>
      </c>
      <c r="J1626" s="11">
        <v>0</v>
      </c>
      <c r="K1626" s="11">
        <v>0</v>
      </c>
      <c r="L1626" s="11">
        <v>0</v>
      </c>
      <c r="M1626" s="3"/>
    </row>
    <row r="1627" spans="1:13">
      <c r="A1627" s="53"/>
      <c r="B1627" s="9">
        <v>46232</v>
      </c>
      <c r="C1627" s="3" t="s">
        <v>635</v>
      </c>
      <c r="D1627" s="3" t="s">
        <v>10288</v>
      </c>
      <c r="E1627" s="3">
        <v>3</v>
      </c>
      <c r="F1627" s="11">
        <v>0</v>
      </c>
      <c r="G1627" s="3">
        <v>0</v>
      </c>
      <c r="H1627" s="3">
        <v>1</v>
      </c>
      <c r="I1627" s="3">
        <v>0</v>
      </c>
      <c r="J1627" s="3">
        <v>0</v>
      </c>
      <c r="K1627" s="3">
        <v>0</v>
      </c>
      <c r="L1627" s="3">
        <v>1</v>
      </c>
      <c r="M1627" s="3" t="s">
        <v>10305</v>
      </c>
    </row>
    <row r="1628" spans="1:13">
      <c r="A1628" s="53"/>
      <c r="B1628" s="9">
        <v>46232</v>
      </c>
      <c r="C1628" s="3" t="s">
        <v>3904</v>
      </c>
      <c r="D1628" s="3" t="s">
        <v>10289</v>
      </c>
      <c r="E1628" s="3">
        <v>1</v>
      </c>
      <c r="F1628" s="162">
        <v>0</v>
      </c>
      <c r="G1628" s="3">
        <v>0</v>
      </c>
      <c r="H1628" s="3">
        <v>0</v>
      </c>
      <c r="I1628" s="3">
        <v>0</v>
      </c>
      <c r="J1628" s="3">
        <v>0</v>
      </c>
      <c r="K1628" s="3">
        <v>0</v>
      </c>
      <c r="L1628" s="3">
        <v>0</v>
      </c>
      <c r="M1628" s="3"/>
    </row>
    <row r="1629" spans="1:13">
      <c r="A1629" s="53"/>
      <c r="B1629" s="9">
        <v>46232</v>
      </c>
      <c r="C1629" s="3" t="s">
        <v>6897</v>
      </c>
      <c r="D1629" s="3" t="s">
        <v>10239</v>
      </c>
      <c r="E1629" s="3">
        <v>2</v>
      </c>
      <c r="F1629" s="162">
        <v>0</v>
      </c>
      <c r="G1629" s="3">
        <v>0</v>
      </c>
      <c r="H1629" s="3">
        <v>0</v>
      </c>
      <c r="I1629" s="3">
        <v>0</v>
      </c>
      <c r="J1629" s="3">
        <v>0</v>
      </c>
      <c r="K1629" s="3">
        <v>0</v>
      </c>
      <c r="L1629" s="3">
        <v>0</v>
      </c>
      <c r="M1629" s="3"/>
    </row>
    <row r="1630" spans="1:13">
      <c r="A1630" s="53"/>
      <c r="B1630" s="9">
        <v>46232</v>
      </c>
      <c r="C1630" s="3" t="s">
        <v>3904</v>
      </c>
      <c r="D1630" s="3" t="s">
        <v>9690</v>
      </c>
      <c r="E1630" s="3">
        <v>1</v>
      </c>
      <c r="F1630" s="162">
        <v>0</v>
      </c>
      <c r="G1630" s="3">
        <v>0</v>
      </c>
      <c r="H1630" s="3">
        <v>0</v>
      </c>
      <c r="I1630" s="3">
        <v>0</v>
      </c>
      <c r="J1630" s="3">
        <v>0</v>
      </c>
      <c r="K1630" s="3">
        <v>0</v>
      </c>
      <c r="L1630" s="3">
        <v>0</v>
      </c>
      <c r="M1630" s="3"/>
    </row>
    <row r="1631" spans="1:13">
      <c r="A1631" s="53"/>
      <c r="B1631" s="9">
        <v>46232</v>
      </c>
      <c r="C1631" s="3" t="s">
        <v>3904</v>
      </c>
      <c r="D1631" s="3" t="s">
        <v>9685</v>
      </c>
      <c r="E1631" s="3">
        <v>3</v>
      </c>
      <c r="F1631" s="11">
        <v>0</v>
      </c>
      <c r="G1631" s="3">
        <v>0</v>
      </c>
      <c r="H1631" s="3">
        <v>1</v>
      </c>
      <c r="I1631" s="3">
        <v>0</v>
      </c>
      <c r="J1631" s="3">
        <v>0</v>
      </c>
      <c r="K1631" s="3">
        <v>0</v>
      </c>
      <c r="L1631" s="3">
        <v>1</v>
      </c>
      <c r="M1631" s="3" t="s">
        <v>10305</v>
      </c>
    </row>
    <row r="1632" spans="1:13">
      <c r="A1632" s="53"/>
      <c r="B1632" s="9">
        <v>46232</v>
      </c>
      <c r="C1632" s="3" t="s">
        <v>3904</v>
      </c>
      <c r="D1632" s="3" t="s">
        <v>9980</v>
      </c>
      <c r="E1632" s="3">
        <v>11</v>
      </c>
      <c r="F1632" s="162">
        <v>0</v>
      </c>
      <c r="G1632" s="3">
        <v>0</v>
      </c>
      <c r="H1632" s="3">
        <v>0</v>
      </c>
      <c r="I1632" s="3">
        <v>0</v>
      </c>
      <c r="J1632" s="3">
        <v>0</v>
      </c>
      <c r="K1632" s="3">
        <v>0</v>
      </c>
      <c r="L1632" s="3">
        <v>0</v>
      </c>
      <c r="M1632" s="3"/>
    </row>
    <row r="1633" spans="1:13">
      <c r="A1633" s="53"/>
      <c r="B1633" s="9">
        <v>46232</v>
      </c>
      <c r="C1633" s="3" t="s">
        <v>3904</v>
      </c>
      <c r="D1633" s="3" t="s">
        <v>10164</v>
      </c>
      <c r="E1633" s="3">
        <v>1</v>
      </c>
      <c r="F1633" s="162">
        <v>0</v>
      </c>
      <c r="G1633" s="3">
        <v>0</v>
      </c>
      <c r="H1633" s="3">
        <v>0</v>
      </c>
      <c r="I1633" s="3">
        <v>0</v>
      </c>
      <c r="J1633" s="3">
        <v>0</v>
      </c>
      <c r="K1633" s="3">
        <v>0</v>
      </c>
      <c r="L1633" s="3">
        <v>0</v>
      </c>
      <c r="M1633" s="3"/>
    </row>
    <row r="1634" spans="1:13">
      <c r="A1634" s="53"/>
      <c r="B1634" s="9">
        <v>46232</v>
      </c>
      <c r="C1634" s="3" t="s">
        <v>3130</v>
      </c>
      <c r="D1634" s="3" t="s">
        <v>10116</v>
      </c>
      <c r="E1634" s="3">
        <v>1</v>
      </c>
      <c r="F1634" s="162">
        <v>0</v>
      </c>
      <c r="G1634" s="3">
        <v>0</v>
      </c>
      <c r="H1634" s="3">
        <v>0</v>
      </c>
      <c r="I1634" s="3">
        <v>0</v>
      </c>
      <c r="J1634" s="3">
        <v>0</v>
      </c>
      <c r="K1634" s="3">
        <v>0</v>
      </c>
      <c r="L1634" s="3">
        <v>0</v>
      </c>
      <c r="M1634" s="3"/>
    </row>
    <row r="1635" spans="1:13">
      <c r="A1635" s="53"/>
      <c r="B1635" s="9">
        <v>46232</v>
      </c>
      <c r="C1635" s="3" t="s">
        <v>635</v>
      </c>
      <c r="D1635" s="3" t="s">
        <v>10290</v>
      </c>
      <c r="E1635" s="3">
        <v>8</v>
      </c>
      <c r="F1635" s="162">
        <v>0</v>
      </c>
      <c r="G1635" s="3">
        <v>0</v>
      </c>
      <c r="H1635" s="3">
        <v>0</v>
      </c>
      <c r="I1635" s="3">
        <v>0</v>
      </c>
      <c r="J1635" s="3">
        <v>0</v>
      </c>
      <c r="K1635" s="3">
        <v>0</v>
      </c>
      <c r="L1635" s="3">
        <v>0</v>
      </c>
      <c r="M1635" s="3"/>
    </row>
    <row r="1636" spans="1:13">
      <c r="A1636" s="53"/>
      <c r="B1636" s="9">
        <v>46232</v>
      </c>
      <c r="C1636" s="3" t="s">
        <v>3904</v>
      </c>
      <c r="D1636" s="3" t="s">
        <v>10291</v>
      </c>
      <c r="E1636" s="3">
        <v>2</v>
      </c>
      <c r="F1636" s="11">
        <v>1</v>
      </c>
      <c r="G1636" s="3">
        <v>0</v>
      </c>
      <c r="H1636" s="3">
        <v>1</v>
      </c>
      <c r="I1636" s="3">
        <v>0</v>
      </c>
      <c r="J1636" s="3">
        <v>0</v>
      </c>
      <c r="K1636" s="3">
        <v>0</v>
      </c>
      <c r="L1636" s="3">
        <v>1</v>
      </c>
      <c r="M1636" s="3" t="s">
        <v>10306</v>
      </c>
    </row>
    <row r="1637" spans="1:13">
      <c r="A1637" s="53"/>
      <c r="B1637" s="9">
        <v>46232</v>
      </c>
      <c r="C1637" s="3" t="s">
        <v>7011</v>
      </c>
      <c r="D1637" s="3" t="s">
        <v>10292</v>
      </c>
      <c r="E1637" s="3">
        <v>13</v>
      </c>
      <c r="F1637" s="162">
        <v>0</v>
      </c>
      <c r="G1637" s="3">
        <v>0</v>
      </c>
      <c r="H1637" s="3">
        <v>0</v>
      </c>
      <c r="I1637" s="3">
        <v>0</v>
      </c>
      <c r="J1637" s="3">
        <v>0</v>
      </c>
      <c r="K1637" s="3">
        <v>0</v>
      </c>
      <c r="L1637" s="3">
        <v>0</v>
      </c>
      <c r="M1637" s="3"/>
    </row>
    <row r="1638" spans="1:13">
      <c r="A1638" s="53"/>
      <c r="B1638" s="9">
        <v>46232</v>
      </c>
      <c r="C1638" s="3" t="s">
        <v>6897</v>
      </c>
      <c r="D1638" s="3" t="s">
        <v>10293</v>
      </c>
      <c r="E1638" s="3">
        <v>1</v>
      </c>
      <c r="F1638" s="162">
        <v>0</v>
      </c>
      <c r="G1638" s="3">
        <v>0</v>
      </c>
      <c r="H1638" s="3">
        <v>0</v>
      </c>
      <c r="I1638" s="3">
        <v>0</v>
      </c>
      <c r="J1638" s="3">
        <v>0</v>
      </c>
      <c r="K1638" s="3">
        <v>0</v>
      </c>
      <c r="L1638" s="3">
        <v>0</v>
      </c>
      <c r="M1638" s="3"/>
    </row>
    <row r="1639" spans="1:13">
      <c r="A1639" s="53"/>
      <c r="B1639" s="9">
        <v>46232</v>
      </c>
      <c r="C1639" s="3" t="s">
        <v>3904</v>
      </c>
      <c r="D1639" s="3" t="s">
        <v>10010</v>
      </c>
      <c r="E1639" s="3">
        <v>13</v>
      </c>
      <c r="F1639" s="162">
        <v>0</v>
      </c>
      <c r="G1639" s="3">
        <v>0</v>
      </c>
      <c r="H1639" s="3">
        <v>0</v>
      </c>
      <c r="I1639" s="3">
        <v>0</v>
      </c>
      <c r="J1639" s="3">
        <v>0</v>
      </c>
      <c r="K1639" s="3">
        <v>0</v>
      </c>
      <c r="L1639" s="3">
        <v>0</v>
      </c>
      <c r="M1639" s="3"/>
    </row>
    <row r="1640" spans="1:13">
      <c r="A1640" s="53"/>
      <c r="B1640" s="9">
        <v>46232</v>
      </c>
      <c r="C1640" s="3" t="s">
        <v>7011</v>
      </c>
      <c r="D1640" s="3" t="s">
        <v>10294</v>
      </c>
      <c r="E1640" s="3">
        <v>13</v>
      </c>
      <c r="F1640" s="162">
        <v>0</v>
      </c>
      <c r="G1640" s="3">
        <v>0</v>
      </c>
      <c r="H1640" s="3">
        <v>0</v>
      </c>
      <c r="I1640" s="3">
        <v>0</v>
      </c>
      <c r="J1640" s="3">
        <v>0</v>
      </c>
      <c r="K1640" s="3">
        <v>0</v>
      </c>
      <c r="L1640" s="3">
        <v>0</v>
      </c>
      <c r="M1640" s="3"/>
    </row>
    <row r="1641" spans="1:13">
      <c r="A1641" s="53"/>
      <c r="B1641" s="9">
        <v>46232</v>
      </c>
      <c r="C1641" s="3" t="s">
        <v>3904</v>
      </c>
      <c r="D1641" s="3" t="s">
        <v>9978</v>
      </c>
      <c r="E1641" s="3">
        <v>9</v>
      </c>
      <c r="F1641" s="11">
        <v>0</v>
      </c>
      <c r="G1641" s="3">
        <v>0</v>
      </c>
      <c r="H1641" s="3">
        <v>1</v>
      </c>
      <c r="I1641" s="3">
        <v>0</v>
      </c>
      <c r="J1641" s="3">
        <v>0</v>
      </c>
      <c r="K1641" s="3">
        <v>0</v>
      </c>
      <c r="L1641" s="3">
        <v>1</v>
      </c>
      <c r="M1641" s="3" t="s">
        <v>10305</v>
      </c>
    </row>
    <row r="1642" spans="1:13">
      <c r="A1642" s="53"/>
      <c r="B1642" s="9">
        <v>46232</v>
      </c>
      <c r="C1642" s="3" t="s">
        <v>7011</v>
      </c>
      <c r="D1642" s="3" t="s">
        <v>10295</v>
      </c>
      <c r="E1642" s="3">
        <v>13</v>
      </c>
      <c r="F1642" s="162">
        <v>0</v>
      </c>
      <c r="G1642" s="3">
        <v>0</v>
      </c>
      <c r="H1642" s="3">
        <v>0</v>
      </c>
      <c r="I1642" s="3">
        <v>0</v>
      </c>
      <c r="J1642" s="3">
        <v>0</v>
      </c>
      <c r="K1642" s="3">
        <v>0</v>
      </c>
      <c r="L1642" s="3">
        <v>0</v>
      </c>
      <c r="M1642" s="3"/>
    </row>
    <row r="1643" spans="1:13">
      <c r="A1643" s="53"/>
      <c r="B1643" s="9">
        <v>46232</v>
      </c>
      <c r="C1643" s="3" t="s">
        <v>7011</v>
      </c>
      <c r="D1643" s="3" t="s">
        <v>10296</v>
      </c>
      <c r="E1643" s="3">
        <v>2</v>
      </c>
      <c r="F1643" s="162">
        <v>0</v>
      </c>
      <c r="G1643" s="3">
        <v>0</v>
      </c>
      <c r="H1643" s="3">
        <v>0</v>
      </c>
      <c r="I1643" s="3">
        <v>0</v>
      </c>
      <c r="J1643" s="3">
        <v>0</v>
      </c>
      <c r="K1643" s="3">
        <v>0</v>
      </c>
      <c r="L1643" s="3">
        <v>0</v>
      </c>
      <c r="M1643" s="3"/>
    </row>
    <row r="1644" spans="1:13">
      <c r="A1644" s="53"/>
      <c r="B1644" s="9">
        <v>46232</v>
      </c>
      <c r="C1644" s="3" t="s">
        <v>3904</v>
      </c>
      <c r="D1644" s="3" t="s">
        <v>10297</v>
      </c>
      <c r="E1644" s="3">
        <v>1</v>
      </c>
      <c r="F1644" s="162">
        <v>0</v>
      </c>
      <c r="G1644" s="3">
        <v>0</v>
      </c>
      <c r="H1644" s="3">
        <v>0</v>
      </c>
      <c r="I1644" s="3">
        <v>0</v>
      </c>
      <c r="J1644" s="3">
        <v>0</v>
      </c>
      <c r="K1644" s="3">
        <v>0</v>
      </c>
      <c r="L1644" s="3">
        <v>0</v>
      </c>
      <c r="M1644" s="3"/>
    </row>
    <row r="1645" spans="1:13">
      <c r="A1645" s="53"/>
      <c r="B1645" s="9">
        <v>46232</v>
      </c>
      <c r="C1645" s="3" t="s">
        <v>7011</v>
      </c>
      <c r="D1645" s="3" t="s">
        <v>10298</v>
      </c>
      <c r="E1645" s="3">
        <v>13</v>
      </c>
      <c r="F1645" s="11">
        <v>0</v>
      </c>
      <c r="G1645" s="11">
        <v>0</v>
      </c>
      <c r="H1645" s="11">
        <v>0</v>
      </c>
      <c r="I1645" s="11">
        <v>0</v>
      </c>
      <c r="J1645" s="11">
        <v>0</v>
      </c>
      <c r="K1645" s="11">
        <v>0</v>
      </c>
      <c r="L1645" s="11">
        <v>0</v>
      </c>
      <c r="M1645" s="3"/>
    </row>
    <row r="1646" spans="1:13">
      <c r="A1646" s="53"/>
      <c r="B1646" s="9">
        <v>46232</v>
      </c>
      <c r="C1646" s="3" t="s">
        <v>635</v>
      </c>
      <c r="D1646" s="3" t="s">
        <v>10299</v>
      </c>
      <c r="E1646" s="3">
        <v>9</v>
      </c>
      <c r="F1646" s="11">
        <v>0</v>
      </c>
      <c r="G1646" s="11">
        <v>0</v>
      </c>
      <c r="H1646" s="11">
        <v>0</v>
      </c>
      <c r="I1646" s="11">
        <v>0</v>
      </c>
      <c r="J1646" s="11">
        <v>0</v>
      </c>
      <c r="K1646" s="11">
        <v>0</v>
      </c>
      <c r="L1646" s="11">
        <v>0</v>
      </c>
      <c r="M1646" s="3"/>
    </row>
    <row r="1647" spans="1:13">
      <c r="A1647" s="53"/>
      <c r="B1647" s="9">
        <v>46232</v>
      </c>
      <c r="C1647" s="3" t="s">
        <v>635</v>
      </c>
      <c r="D1647" s="3" t="s">
        <v>10300</v>
      </c>
      <c r="E1647" s="3">
        <v>2</v>
      </c>
      <c r="F1647" s="11">
        <v>0</v>
      </c>
      <c r="G1647" s="11">
        <v>0</v>
      </c>
      <c r="H1647" s="11">
        <v>0</v>
      </c>
      <c r="I1647" s="11">
        <v>0</v>
      </c>
      <c r="J1647" s="11">
        <v>0</v>
      </c>
      <c r="K1647" s="11">
        <v>0</v>
      </c>
      <c r="L1647" s="11">
        <v>0</v>
      </c>
      <c r="M1647" s="3"/>
    </row>
    <row r="1648" spans="1:13">
      <c r="A1648" s="53"/>
      <c r="B1648" s="9">
        <v>46232</v>
      </c>
      <c r="C1648" s="3" t="s">
        <v>635</v>
      </c>
      <c r="D1648" s="3" t="s">
        <v>10301</v>
      </c>
      <c r="E1648" s="3">
        <v>1</v>
      </c>
      <c r="F1648" s="11">
        <v>0</v>
      </c>
      <c r="G1648" s="11">
        <v>0</v>
      </c>
      <c r="H1648" s="11">
        <v>0</v>
      </c>
      <c r="I1648" s="11">
        <v>0</v>
      </c>
      <c r="J1648" s="11">
        <v>0</v>
      </c>
      <c r="K1648" s="11">
        <v>0</v>
      </c>
      <c r="L1648" s="11">
        <v>0</v>
      </c>
      <c r="M1648" s="3"/>
    </row>
    <row r="1649" spans="1:14">
      <c r="A1649" s="53"/>
      <c r="B1649" s="9">
        <v>46232</v>
      </c>
      <c r="C1649" s="3" t="s">
        <v>7011</v>
      </c>
      <c r="D1649" s="3" t="s">
        <v>10302</v>
      </c>
      <c r="E1649" s="3">
        <v>13</v>
      </c>
      <c r="F1649" s="11">
        <v>0</v>
      </c>
      <c r="G1649" s="11">
        <v>0</v>
      </c>
      <c r="H1649" s="11">
        <v>0</v>
      </c>
      <c r="I1649" s="11">
        <v>0</v>
      </c>
      <c r="J1649" s="11">
        <v>0</v>
      </c>
      <c r="K1649" s="11">
        <v>0</v>
      </c>
      <c r="L1649" s="11">
        <v>0</v>
      </c>
      <c r="M1649" s="3"/>
    </row>
    <row r="1650" spans="1:14">
      <c r="A1650" s="53"/>
      <c r="B1650" s="9">
        <v>46232</v>
      </c>
      <c r="C1650" s="3" t="s">
        <v>10307</v>
      </c>
      <c r="D1650" s="3" t="s">
        <v>10303</v>
      </c>
      <c r="E1650" s="3">
        <v>2</v>
      </c>
      <c r="F1650" s="11">
        <v>2</v>
      </c>
      <c r="G1650" s="3">
        <v>0</v>
      </c>
      <c r="H1650" s="3">
        <v>7</v>
      </c>
      <c r="I1650" s="3">
        <v>0</v>
      </c>
      <c r="J1650" s="3">
        <v>0</v>
      </c>
      <c r="K1650" s="3">
        <v>0</v>
      </c>
      <c r="L1650" s="3">
        <v>7</v>
      </c>
      <c r="M1650" s="3" t="s">
        <v>10305</v>
      </c>
    </row>
    <row r="1651" spans="1:14">
      <c r="A1651" s="53"/>
      <c r="B1651" s="9">
        <v>46232</v>
      </c>
      <c r="C1651" s="3" t="s">
        <v>7011</v>
      </c>
      <c r="D1651" s="3" t="s">
        <v>10375</v>
      </c>
      <c r="E1651" s="3">
        <v>8</v>
      </c>
      <c r="F1651" s="11">
        <v>6</v>
      </c>
      <c r="G1651" s="3">
        <v>0</v>
      </c>
      <c r="H1651" s="3">
        <v>9</v>
      </c>
      <c r="I1651" s="3">
        <v>0</v>
      </c>
      <c r="J1651" s="3">
        <v>0</v>
      </c>
      <c r="K1651" s="3">
        <v>0</v>
      </c>
      <c r="L1651" s="3">
        <v>9</v>
      </c>
      <c r="M1651" s="3" t="s">
        <v>10305</v>
      </c>
    </row>
    <row r="1652" spans="1:14">
      <c r="A1652" s="53"/>
      <c r="B1652" s="9">
        <v>46232</v>
      </c>
      <c r="C1652" s="3" t="s">
        <v>7011</v>
      </c>
      <c r="D1652" s="3" t="s">
        <v>10304</v>
      </c>
      <c r="E1652" s="3">
        <v>13</v>
      </c>
      <c r="F1652" s="11">
        <v>13</v>
      </c>
      <c r="G1652" s="3">
        <v>0</v>
      </c>
      <c r="H1652" s="3">
        <v>52</v>
      </c>
      <c r="I1652" s="3">
        <v>0</v>
      </c>
      <c r="J1652" s="3">
        <v>0</v>
      </c>
      <c r="K1652" s="3">
        <v>0</v>
      </c>
      <c r="L1652" s="3">
        <v>52</v>
      </c>
      <c r="M1652" s="3" t="s">
        <v>10305</v>
      </c>
      <c r="N1652" s="3" t="s">
        <v>10305</v>
      </c>
    </row>
    <row r="1653" spans="1:14">
      <c r="A1653" s="53"/>
      <c r="B1653" s="9">
        <v>46233</v>
      </c>
      <c r="C1653" s="3" t="s">
        <v>635</v>
      </c>
      <c r="D1653" s="3" t="s">
        <v>10309</v>
      </c>
      <c r="E1653" s="3">
        <v>12</v>
      </c>
      <c r="F1653" s="11">
        <v>1</v>
      </c>
      <c r="G1653" s="3">
        <v>0</v>
      </c>
      <c r="H1653" s="3">
        <v>2</v>
      </c>
      <c r="I1653" s="3">
        <v>0</v>
      </c>
      <c r="J1653" s="3">
        <v>0</v>
      </c>
      <c r="K1653" s="3">
        <v>0</v>
      </c>
      <c r="L1653" s="3">
        <v>2</v>
      </c>
      <c r="M1653" s="3" t="s">
        <v>10322</v>
      </c>
      <c r="N1653" s="13" t="s">
        <v>10323</v>
      </c>
    </row>
    <row r="1654" spans="1:14">
      <c r="A1654" s="53"/>
      <c r="B1654" s="9">
        <v>46233</v>
      </c>
      <c r="C1654" s="3" t="s">
        <v>635</v>
      </c>
      <c r="D1654" s="3" t="s">
        <v>10310</v>
      </c>
      <c r="E1654" s="3">
        <v>11</v>
      </c>
      <c r="F1654" s="11">
        <v>3</v>
      </c>
      <c r="G1654" s="3">
        <v>0</v>
      </c>
      <c r="H1654" s="3">
        <v>5</v>
      </c>
      <c r="I1654" s="3">
        <v>0</v>
      </c>
      <c r="J1654" s="3">
        <v>0</v>
      </c>
      <c r="K1654" s="3">
        <v>0</v>
      </c>
      <c r="L1654" s="3">
        <v>5</v>
      </c>
      <c r="M1654" s="3" t="s">
        <v>10322</v>
      </c>
      <c r="N1654" s="13" t="s">
        <v>10324</v>
      </c>
    </row>
    <row r="1655" spans="1:14">
      <c r="A1655" s="53"/>
      <c r="B1655" s="9">
        <v>46233</v>
      </c>
      <c r="C1655" s="3" t="s">
        <v>7011</v>
      </c>
      <c r="D1655" s="3" t="s">
        <v>10311</v>
      </c>
      <c r="E1655" s="3">
        <v>13</v>
      </c>
      <c r="F1655" s="11">
        <v>0</v>
      </c>
      <c r="G1655" s="11">
        <v>0</v>
      </c>
      <c r="H1655" s="11">
        <v>0</v>
      </c>
      <c r="I1655" s="11">
        <v>0</v>
      </c>
      <c r="J1655" s="11">
        <v>0</v>
      </c>
      <c r="K1655" s="11">
        <v>0</v>
      </c>
      <c r="L1655" s="11">
        <v>0</v>
      </c>
      <c r="M1655" s="3"/>
    </row>
    <row r="1656" spans="1:14">
      <c r="A1656" s="53"/>
      <c r="B1656" s="9">
        <v>46233</v>
      </c>
      <c r="C1656" s="3" t="s">
        <v>7011</v>
      </c>
      <c r="D1656" s="3" t="s">
        <v>10312</v>
      </c>
      <c r="E1656" s="3">
        <v>13</v>
      </c>
      <c r="F1656" s="11">
        <v>0</v>
      </c>
      <c r="G1656" s="11">
        <v>0</v>
      </c>
      <c r="H1656" s="11">
        <v>0</v>
      </c>
      <c r="I1656" s="11">
        <v>0</v>
      </c>
      <c r="J1656" s="11">
        <v>0</v>
      </c>
      <c r="K1656" s="11">
        <v>0</v>
      </c>
      <c r="L1656" s="11">
        <v>0</v>
      </c>
      <c r="M1656" s="3"/>
    </row>
    <row r="1657" spans="1:14">
      <c r="A1657" s="53"/>
      <c r="B1657" s="9">
        <v>46233</v>
      </c>
      <c r="C1657" s="3" t="s">
        <v>7011</v>
      </c>
      <c r="D1657" s="3" t="s">
        <v>10313</v>
      </c>
      <c r="E1657" s="3">
        <v>1</v>
      </c>
      <c r="F1657" s="11">
        <v>0</v>
      </c>
      <c r="G1657" s="3">
        <v>0</v>
      </c>
      <c r="H1657" s="3">
        <v>2</v>
      </c>
      <c r="I1657" s="3">
        <v>0</v>
      </c>
      <c r="J1657" s="3">
        <v>0</v>
      </c>
      <c r="K1657" s="3">
        <v>0</v>
      </c>
      <c r="L1657" s="3">
        <v>2</v>
      </c>
      <c r="M1657" s="3" t="s">
        <v>10322</v>
      </c>
    </row>
    <row r="1658" spans="1:14">
      <c r="A1658" s="53"/>
      <c r="B1658" s="9">
        <v>46233</v>
      </c>
      <c r="C1658" s="3" t="s">
        <v>7011</v>
      </c>
      <c r="D1658" s="3" t="s">
        <v>10314</v>
      </c>
      <c r="E1658" s="3">
        <v>13</v>
      </c>
      <c r="F1658" s="162">
        <v>0</v>
      </c>
      <c r="G1658" s="3">
        <v>0</v>
      </c>
      <c r="H1658" s="3">
        <v>0</v>
      </c>
      <c r="I1658" s="3">
        <v>0</v>
      </c>
      <c r="J1658" s="3">
        <v>0</v>
      </c>
      <c r="K1658" s="3">
        <v>0</v>
      </c>
      <c r="L1658" s="3">
        <v>0</v>
      </c>
      <c r="M1658" s="3"/>
    </row>
    <row r="1659" spans="1:14">
      <c r="A1659" s="53"/>
      <c r="B1659" s="9">
        <v>46233</v>
      </c>
      <c r="C1659" s="3" t="s">
        <v>7011</v>
      </c>
      <c r="D1659" s="3" t="s">
        <v>10315</v>
      </c>
      <c r="E1659" s="3">
        <v>13</v>
      </c>
      <c r="F1659" s="11">
        <v>0</v>
      </c>
      <c r="G1659" s="11">
        <v>0</v>
      </c>
      <c r="H1659" s="11">
        <v>0</v>
      </c>
      <c r="I1659" s="11">
        <v>0</v>
      </c>
      <c r="J1659" s="11">
        <v>0</v>
      </c>
      <c r="K1659" s="11">
        <v>0</v>
      </c>
      <c r="L1659" s="11">
        <v>0</v>
      </c>
      <c r="M1659" s="3"/>
    </row>
    <row r="1660" spans="1:14">
      <c r="A1660" s="53"/>
      <c r="B1660" s="9">
        <v>46233</v>
      </c>
      <c r="C1660" s="3" t="s">
        <v>635</v>
      </c>
      <c r="D1660" s="3" t="s">
        <v>10316</v>
      </c>
      <c r="E1660" s="3">
        <v>2</v>
      </c>
      <c r="F1660" s="11">
        <v>0</v>
      </c>
      <c r="G1660" s="11">
        <v>0</v>
      </c>
      <c r="H1660" s="11">
        <v>0</v>
      </c>
      <c r="I1660" s="11">
        <v>0</v>
      </c>
      <c r="J1660" s="11">
        <v>0</v>
      </c>
      <c r="K1660" s="11">
        <v>0</v>
      </c>
      <c r="L1660" s="11">
        <v>0</v>
      </c>
      <c r="M1660" s="3"/>
    </row>
    <row r="1661" spans="1:14">
      <c r="A1661" s="53"/>
      <c r="B1661" s="9">
        <v>46233</v>
      </c>
      <c r="C1661" s="3" t="s">
        <v>635</v>
      </c>
      <c r="D1661" s="3" t="s">
        <v>10317</v>
      </c>
      <c r="E1661" s="3">
        <v>1</v>
      </c>
      <c r="F1661" s="11">
        <v>0</v>
      </c>
      <c r="G1661" s="11">
        <v>0</v>
      </c>
      <c r="H1661" s="11">
        <v>0</v>
      </c>
      <c r="I1661" s="11">
        <v>0</v>
      </c>
      <c r="J1661" s="11">
        <v>0</v>
      </c>
      <c r="K1661" s="11">
        <v>0</v>
      </c>
      <c r="L1661" s="11">
        <v>0</v>
      </c>
      <c r="M1661" s="3"/>
    </row>
    <row r="1662" spans="1:14">
      <c r="A1662" s="53"/>
      <c r="B1662" s="9">
        <v>46233</v>
      </c>
      <c r="C1662" s="3" t="s">
        <v>635</v>
      </c>
      <c r="D1662" s="3" t="s">
        <v>10326</v>
      </c>
      <c r="E1662" s="3">
        <v>7</v>
      </c>
      <c r="F1662" s="11">
        <v>1</v>
      </c>
      <c r="G1662" s="3">
        <v>0</v>
      </c>
      <c r="H1662" s="3">
        <v>1</v>
      </c>
      <c r="I1662" s="3">
        <v>0</v>
      </c>
      <c r="J1662" s="3">
        <v>0</v>
      </c>
      <c r="K1662" s="3">
        <v>0</v>
      </c>
      <c r="L1662" s="3">
        <v>1</v>
      </c>
      <c r="M1662" s="3" t="s">
        <v>10322</v>
      </c>
      <c r="N1662" s="13" t="s">
        <v>10323</v>
      </c>
    </row>
    <row r="1663" spans="1:14">
      <c r="A1663" s="53"/>
      <c r="B1663" s="9">
        <v>46233</v>
      </c>
      <c r="C1663" s="3" t="s">
        <v>7011</v>
      </c>
      <c r="D1663" s="3" t="s">
        <v>10223</v>
      </c>
      <c r="E1663" s="3">
        <v>6</v>
      </c>
      <c r="F1663" s="11">
        <v>6</v>
      </c>
      <c r="G1663" s="3">
        <v>0</v>
      </c>
      <c r="H1663" s="3">
        <v>0</v>
      </c>
      <c r="I1663" s="3">
        <v>0</v>
      </c>
      <c r="J1663" s="3">
        <v>0</v>
      </c>
      <c r="K1663" s="3">
        <v>0</v>
      </c>
      <c r="L1663" s="3">
        <v>0</v>
      </c>
      <c r="M1663" s="3"/>
    </row>
    <row r="1664" spans="1:14">
      <c r="A1664" s="53"/>
      <c r="B1664" s="9">
        <v>46233</v>
      </c>
      <c r="C1664" s="3" t="s">
        <v>7011</v>
      </c>
      <c r="D1664" s="3" t="s">
        <v>10327</v>
      </c>
      <c r="E1664" s="3">
        <v>3</v>
      </c>
      <c r="F1664" s="11">
        <v>2</v>
      </c>
      <c r="G1664" s="3">
        <v>0</v>
      </c>
      <c r="H1664" s="3">
        <v>3</v>
      </c>
      <c r="I1664" s="3">
        <v>0</v>
      </c>
      <c r="J1664" s="3">
        <v>0</v>
      </c>
      <c r="K1664" s="3">
        <v>0</v>
      </c>
      <c r="L1664" s="3">
        <v>3</v>
      </c>
      <c r="M1664" s="3" t="s">
        <v>10322</v>
      </c>
      <c r="N1664" s="13" t="s">
        <v>10322</v>
      </c>
    </row>
    <row r="1665" spans="1:15">
      <c r="A1665" s="53"/>
      <c r="B1665" s="9">
        <v>46233</v>
      </c>
      <c r="C1665" s="3" t="s">
        <v>7011</v>
      </c>
      <c r="D1665" s="3" t="s">
        <v>10318</v>
      </c>
      <c r="E1665" s="3">
        <v>13</v>
      </c>
      <c r="F1665" s="11">
        <v>13</v>
      </c>
      <c r="G1665" s="3">
        <v>0</v>
      </c>
      <c r="H1665" s="3">
        <v>0</v>
      </c>
      <c r="I1665" s="3">
        <v>0</v>
      </c>
      <c r="J1665" s="3">
        <v>0</v>
      </c>
      <c r="K1665" s="3">
        <v>0</v>
      </c>
      <c r="L1665" s="3">
        <v>0</v>
      </c>
      <c r="M1665" s="3"/>
    </row>
    <row r="1666" spans="1:15">
      <c r="A1666" s="53"/>
      <c r="B1666" s="9">
        <v>46233</v>
      </c>
      <c r="C1666" s="3" t="s">
        <v>10328</v>
      </c>
      <c r="D1666" s="3" t="s">
        <v>10319</v>
      </c>
      <c r="E1666" s="3">
        <v>2</v>
      </c>
      <c r="F1666" s="11">
        <v>2</v>
      </c>
      <c r="G1666" s="3">
        <v>0</v>
      </c>
      <c r="H1666" s="3">
        <v>2</v>
      </c>
      <c r="I1666" s="3">
        <v>0</v>
      </c>
      <c r="J1666" s="3">
        <v>0</v>
      </c>
      <c r="K1666" s="3">
        <v>0</v>
      </c>
      <c r="L1666" s="3">
        <v>2</v>
      </c>
      <c r="M1666" s="3" t="s">
        <v>10323</v>
      </c>
    </row>
    <row r="1667" spans="1:15">
      <c r="A1667" s="53"/>
      <c r="B1667" s="9">
        <v>46233</v>
      </c>
      <c r="C1667" s="3" t="s">
        <v>635</v>
      </c>
      <c r="D1667" s="3" t="s">
        <v>10320</v>
      </c>
      <c r="E1667" s="3">
        <v>2</v>
      </c>
      <c r="F1667" s="11">
        <v>2</v>
      </c>
      <c r="G1667" s="3">
        <v>0</v>
      </c>
      <c r="H1667" s="3">
        <v>3</v>
      </c>
      <c r="I1667" s="3">
        <v>0</v>
      </c>
      <c r="J1667" s="3">
        <v>0</v>
      </c>
      <c r="K1667" s="3">
        <v>0</v>
      </c>
      <c r="L1667" s="3">
        <v>3</v>
      </c>
      <c r="M1667" s="3" t="s">
        <v>10323</v>
      </c>
    </row>
    <row r="1668" spans="1:15">
      <c r="A1668" s="53"/>
      <c r="B1668" s="9">
        <v>46234</v>
      </c>
      <c r="C1668" s="3" t="s">
        <v>3130</v>
      </c>
      <c r="D1668" s="3" t="s">
        <v>10194</v>
      </c>
      <c r="E1668" s="3">
        <v>1</v>
      </c>
      <c r="F1668" s="3">
        <v>0</v>
      </c>
      <c r="G1668" s="3">
        <v>0</v>
      </c>
      <c r="H1668" s="3">
        <v>0</v>
      </c>
      <c r="I1668" s="3">
        <v>0</v>
      </c>
      <c r="J1668" s="3">
        <v>0</v>
      </c>
      <c r="K1668" s="3">
        <v>0</v>
      </c>
      <c r="L1668" s="3">
        <v>0</v>
      </c>
      <c r="M1668" s="3"/>
    </row>
    <row r="1669" spans="1:15">
      <c r="A1669" s="53"/>
      <c r="B1669" s="9">
        <v>46234</v>
      </c>
      <c r="C1669" s="3" t="s">
        <v>7011</v>
      </c>
      <c r="D1669" s="3" t="s">
        <v>10129</v>
      </c>
      <c r="E1669" s="3">
        <v>1</v>
      </c>
      <c r="F1669" s="162">
        <v>0</v>
      </c>
      <c r="G1669" s="3">
        <v>0</v>
      </c>
      <c r="H1669" s="3">
        <v>0</v>
      </c>
      <c r="I1669" s="3">
        <v>0</v>
      </c>
      <c r="J1669" s="3">
        <v>0</v>
      </c>
      <c r="K1669" s="3">
        <v>0</v>
      </c>
      <c r="L1669" s="3">
        <v>0</v>
      </c>
      <c r="M1669" s="3"/>
    </row>
    <row r="1670" spans="1:15">
      <c r="A1670" s="53"/>
      <c r="B1670" s="9">
        <v>46234</v>
      </c>
      <c r="C1670" s="3" t="s">
        <v>7011</v>
      </c>
      <c r="D1670" s="3" t="s">
        <v>10335</v>
      </c>
      <c r="E1670" s="3">
        <v>13</v>
      </c>
      <c r="F1670" s="162">
        <v>0</v>
      </c>
      <c r="G1670" s="3">
        <v>0</v>
      </c>
      <c r="H1670" s="3">
        <v>0</v>
      </c>
      <c r="I1670" s="3">
        <v>0</v>
      </c>
      <c r="J1670" s="3">
        <v>0</v>
      </c>
      <c r="K1670" s="3">
        <v>0</v>
      </c>
      <c r="L1670" s="3">
        <v>0</v>
      </c>
      <c r="M1670" s="3"/>
    </row>
    <row r="1671" spans="1:15">
      <c r="A1671" s="53"/>
      <c r="B1671" s="9">
        <v>46234</v>
      </c>
      <c r="C1671" s="3" t="s">
        <v>7011</v>
      </c>
      <c r="D1671" s="3" t="s">
        <v>10336</v>
      </c>
      <c r="E1671" s="3">
        <v>13</v>
      </c>
      <c r="F1671" s="162">
        <v>0</v>
      </c>
      <c r="G1671" s="3">
        <v>0</v>
      </c>
      <c r="H1671" s="3">
        <v>0</v>
      </c>
      <c r="I1671" s="3">
        <v>0</v>
      </c>
      <c r="J1671" s="3">
        <v>0</v>
      </c>
      <c r="K1671" s="3">
        <v>0</v>
      </c>
      <c r="L1671" s="3">
        <v>0</v>
      </c>
      <c r="M1671" s="3"/>
    </row>
    <row r="1672" spans="1:15">
      <c r="A1672" s="53"/>
      <c r="B1672" s="9">
        <v>46234</v>
      </c>
      <c r="C1672" s="3" t="s">
        <v>7011</v>
      </c>
      <c r="D1672" s="3" t="s">
        <v>10337</v>
      </c>
      <c r="E1672" s="3">
        <v>5</v>
      </c>
      <c r="F1672" s="162">
        <v>0</v>
      </c>
      <c r="G1672" s="3">
        <v>0</v>
      </c>
      <c r="H1672" s="3">
        <v>0</v>
      </c>
      <c r="I1672" s="3">
        <v>0</v>
      </c>
      <c r="J1672" s="3">
        <v>0</v>
      </c>
      <c r="K1672" s="3">
        <v>0</v>
      </c>
      <c r="L1672" s="3">
        <v>0</v>
      </c>
      <c r="M1672" s="3"/>
    </row>
    <row r="1673" spans="1:15">
      <c r="A1673" s="53"/>
      <c r="B1673" s="9">
        <v>46234</v>
      </c>
      <c r="C1673" s="3" t="s">
        <v>7011</v>
      </c>
      <c r="D1673" s="3" t="s">
        <v>10338</v>
      </c>
      <c r="E1673" s="3">
        <v>8</v>
      </c>
      <c r="F1673" s="162">
        <v>0</v>
      </c>
      <c r="G1673" s="3">
        <v>0</v>
      </c>
      <c r="H1673" s="3">
        <v>0</v>
      </c>
      <c r="I1673" s="3">
        <v>0</v>
      </c>
      <c r="J1673" s="3">
        <v>0</v>
      </c>
      <c r="K1673" s="3">
        <v>0</v>
      </c>
      <c r="L1673" s="3">
        <v>0</v>
      </c>
      <c r="M1673" s="3"/>
    </row>
    <row r="1674" spans="1:15">
      <c r="A1674" s="53"/>
      <c r="B1674" s="9">
        <v>46234</v>
      </c>
      <c r="C1674" s="3" t="s">
        <v>7011</v>
      </c>
      <c r="D1674" s="3" t="s">
        <v>10339</v>
      </c>
      <c r="E1674" s="3">
        <v>13</v>
      </c>
      <c r="F1674" s="162">
        <v>0</v>
      </c>
      <c r="G1674" s="3">
        <v>0</v>
      </c>
      <c r="H1674" s="3">
        <v>0</v>
      </c>
      <c r="I1674" s="3">
        <v>0</v>
      </c>
      <c r="J1674" s="3">
        <v>0</v>
      </c>
      <c r="K1674" s="3">
        <v>0</v>
      </c>
      <c r="L1674" s="3">
        <v>0</v>
      </c>
      <c r="M1674" s="3"/>
    </row>
    <row r="1675" spans="1:15">
      <c r="A1675" s="53"/>
      <c r="B1675" s="9">
        <v>46234</v>
      </c>
      <c r="C1675" s="3" t="s">
        <v>7011</v>
      </c>
      <c r="D1675" s="3" t="s">
        <v>10334</v>
      </c>
      <c r="E1675" s="3">
        <v>7</v>
      </c>
      <c r="F1675" s="162">
        <v>0</v>
      </c>
      <c r="G1675" s="3">
        <v>0</v>
      </c>
      <c r="H1675" s="3">
        <v>0</v>
      </c>
      <c r="I1675" s="3">
        <v>0</v>
      </c>
      <c r="J1675" s="3">
        <v>0</v>
      </c>
      <c r="K1675" s="3">
        <v>0</v>
      </c>
      <c r="L1675" s="3">
        <v>0</v>
      </c>
      <c r="M1675" s="3"/>
    </row>
    <row r="1676" spans="1:15">
      <c r="A1676" s="53"/>
      <c r="B1676" s="9">
        <v>46234</v>
      </c>
      <c r="C1676" s="3" t="s">
        <v>7011</v>
      </c>
      <c r="D1676" s="3" t="s">
        <v>10340</v>
      </c>
      <c r="E1676" s="3">
        <v>11</v>
      </c>
      <c r="F1676" s="162">
        <v>0</v>
      </c>
      <c r="G1676" s="3">
        <v>0</v>
      </c>
      <c r="H1676" s="3">
        <v>0</v>
      </c>
      <c r="I1676" s="3">
        <v>0</v>
      </c>
      <c r="J1676" s="3">
        <v>0</v>
      </c>
      <c r="K1676" s="3">
        <v>0</v>
      </c>
      <c r="L1676" s="3">
        <v>0</v>
      </c>
      <c r="M1676" s="3"/>
    </row>
    <row r="1677" spans="1:15">
      <c r="A1677" s="53"/>
      <c r="B1677" s="9">
        <v>46234</v>
      </c>
      <c r="C1677" s="3" t="s">
        <v>635</v>
      </c>
      <c r="D1677" s="3" t="s">
        <v>10341</v>
      </c>
      <c r="E1677" s="3">
        <v>2</v>
      </c>
      <c r="F1677" s="3">
        <v>0</v>
      </c>
      <c r="G1677" s="3">
        <v>0</v>
      </c>
      <c r="H1677" s="3">
        <v>0</v>
      </c>
      <c r="I1677" s="3">
        <v>0</v>
      </c>
      <c r="J1677" s="3">
        <v>0</v>
      </c>
      <c r="K1677" s="3">
        <v>0</v>
      </c>
      <c r="L1677" s="3">
        <v>0</v>
      </c>
      <c r="M1677" s="3"/>
    </row>
    <row r="1678" spans="1:15">
      <c r="A1678" s="53"/>
      <c r="B1678" s="9">
        <v>46234</v>
      </c>
      <c r="C1678" s="3" t="s">
        <v>635</v>
      </c>
      <c r="D1678" s="3" t="s">
        <v>10342</v>
      </c>
      <c r="E1678" s="3">
        <v>6</v>
      </c>
      <c r="F1678" s="11">
        <v>0</v>
      </c>
      <c r="G1678" s="3">
        <v>0</v>
      </c>
      <c r="H1678" s="3">
        <v>1</v>
      </c>
      <c r="I1678" s="3">
        <v>0</v>
      </c>
      <c r="J1678" s="3">
        <v>0</v>
      </c>
      <c r="K1678" s="3">
        <v>0</v>
      </c>
      <c r="L1678" s="3">
        <v>1</v>
      </c>
      <c r="M1678" s="1" t="s">
        <v>10376</v>
      </c>
      <c r="O1678" s="3"/>
    </row>
    <row r="1679" spans="1:15">
      <c r="A1679" s="53"/>
      <c r="B1679" s="9">
        <v>46234</v>
      </c>
      <c r="C1679" s="3" t="s">
        <v>6897</v>
      </c>
      <c r="D1679" s="3" t="s">
        <v>10343</v>
      </c>
      <c r="E1679" s="3">
        <v>2</v>
      </c>
      <c r="F1679" s="3">
        <v>0</v>
      </c>
      <c r="G1679" s="3">
        <v>0</v>
      </c>
      <c r="H1679" s="3">
        <v>0</v>
      </c>
      <c r="I1679" s="3">
        <v>0</v>
      </c>
      <c r="J1679" s="3">
        <v>0</v>
      </c>
      <c r="K1679" s="3">
        <v>0</v>
      </c>
      <c r="L1679" s="3">
        <v>0</v>
      </c>
      <c r="M1679" s="3"/>
    </row>
    <row r="1680" spans="1:15">
      <c r="A1680" s="53"/>
      <c r="B1680" s="9">
        <v>46234</v>
      </c>
      <c r="C1680" s="3" t="s">
        <v>635</v>
      </c>
      <c r="D1680" s="3" t="s">
        <v>10320</v>
      </c>
      <c r="E1680" s="3">
        <v>2</v>
      </c>
      <c r="F1680" s="11">
        <v>2</v>
      </c>
      <c r="G1680" s="3">
        <v>0</v>
      </c>
      <c r="H1680" s="3">
        <v>2</v>
      </c>
      <c r="I1680" s="3">
        <v>0</v>
      </c>
      <c r="J1680" s="3">
        <v>0</v>
      </c>
      <c r="K1680" s="3">
        <v>0</v>
      </c>
      <c r="L1680" s="3">
        <v>2</v>
      </c>
      <c r="M1680" s="3" t="s">
        <v>10392</v>
      </c>
    </row>
    <row r="1681" spans="1:16">
      <c r="A1681" s="53"/>
      <c r="B1681" s="9">
        <v>46234</v>
      </c>
      <c r="C1681" s="3" t="s">
        <v>7011</v>
      </c>
      <c r="D1681" s="3" t="s">
        <v>10359</v>
      </c>
      <c r="E1681" s="3">
        <v>1</v>
      </c>
      <c r="F1681" s="11">
        <v>1</v>
      </c>
      <c r="G1681" s="3">
        <v>0</v>
      </c>
      <c r="H1681" s="3">
        <v>1</v>
      </c>
      <c r="I1681" s="3">
        <v>0</v>
      </c>
      <c r="J1681" s="3">
        <v>0</v>
      </c>
      <c r="K1681" s="3">
        <v>0</v>
      </c>
      <c r="L1681" s="3">
        <v>1</v>
      </c>
      <c r="M1681" s="3" t="s">
        <v>10389</v>
      </c>
    </row>
    <row r="1682" spans="1:16">
      <c r="A1682" s="53"/>
      <c r="B1682" s="9">
        <v>46234</v>
      </c>
      <c r="C1682" s="3" t="s">
        <v>635</v>
      </c>
      <c r="D1682" s="3" t="s">
        <v>10360</v>
      </c>
      <c r="E1682" s="3">
        <v>1</v>
      </c>
      <c r="F1682" s="11">
        <v>1</v>
      </c>
      <c r="G1682" s="3">
        <v>0</v>
      </c>
      <c r="H1682" s="3">
        <v>2</v>
      </c>
      <c r="I1682" s="3">
        <v>0</v>
      </c>
      <c r="J1682" s="3">
        <v>0</v>
      </c>
      <c r="K1682" s="3">
        <v>0</v>
      </c>
      <c r="L1682" s="3">
        <v>2</v>
      </c>
      <c r="M1682" s="3" t="s">
        <v>10389</v>
      </c>
    </row>
    <row r="1683" spans="1:16">
      <c r="A1683" s="53"/>
      <c r="B1683" s="9">
        <v>46234</v>
      </c>
      <c r="C1683" s="3" t="s">
        <v>635</v>
      </c>
      <c r="D1683" s="3" t="s">
        <v>10361</v>
      </c>
      <c r="E1683" s="3">
        <v>6</v>
      </c>
      <c r="F1683" s="11">
        <v>6</v>
      </c>
      <c r="G1683" s="3">
        <v>0</v>
      </c>
      <c r="H1683" s="3">
        <v>28</v>
      </c>
      <c r="I1683" s="3">
        <v>0</v>
      </c>
      <c r="J1683" s="3">
        <v>0</v>
      </c>
      <c r="K1683" s="3">
        <v>0</v>
      </c>
      <c r="L1683" s="3">
        <v>28</v>
      </c>
      <c r="M1683" s="3" t="s">
        <v>10389</v>
      </c>
      <c r="N1683" s="13" t="s">
        <v>10389</v>
      </c>
      <c r="O1683" s="13" t="s">
        <v>10389</v>
      </c>
      <c r="P1683" s="13" t="s">
        <v>10389</v>
      </c>
    </row>
    <row r="1684" spans="1:16">
      <c r="A1684" s="53"/>
      <c r="B1684" s="9">
        <v>46234</v>
      </c>
      <c r="C1684" s="3" t="s">
        <v>10374</v>
      </c>
      <c r="D1684" s="3" t="s">
        <v>10355</v>
      </c>
      <c r="E1684" s="3">
        <v>2</v>
      </c>
      <c r="F1684" s="11">
        <v>2</v>
      </c>
      <c r="G1684" s="3">
        <v>0</v>
      </c>
      <c r="H1684" s="3">
        <v>5</v>
      </c>
      <c r="I1684" s="3">
        <v>0</v>
      </c>
      <c r="J1684" s="3">
        <v>0</v>
      </c>
      <c r="K1684" s="3">
        <v>0</v>
      </c>
      <c r="L1684" s="3">
        <v>5</v>
      </c>
      <c r="M1684" s="3" t="s">
        <v>10389</v>
      </c>
    </row>
    <row r="1685" spans="1:16">
      <c r="A1685" s="53"/>
      <c r="B1685" s="9">
        <v>46234</v>
      </c>
      <c r="C1685" s="3" t="s">
        <v>635</v>
      </c>
      <c r="D1685" s="3" t="s">
        <v>10362</v>
      </c>
      <c r="E1685" s="3">
        <v>2</v>
      </c>
      <c r="F1685" s="11">
        <v>2</v>
      </c>
      <c r="G1685" s="3">
        <v>0</v>
      </c>
      <c r="H1685" s="3">
        <v>3</v>
      </c>
      <c r="I1685" s="3">
        <v>0</v>
      </c>
      <c r="J1685" s="3">
        <v>0</v>
      </c>
      <c r="K1685" s="3">
        <v>0</v>
      </c>
      <c r="L1685" s="3">
        <v>3</v>
      </c>
      <c r="M1685" s="3" t="s">
        <v>10393</v>
      </c>
    </row>
    <row r="1686" spans="1:16">
      <c r="A1686" s="53"/>
      <c r="B1686" s="9">
        <v>46234</v>
      </c>
      <c r="C1686" s="3" t="s">
        <v>635</v>
      </c>
      <c r="D1686" s="3" t="s">
        <v>10192</v>
      </c>
      <c r="E1686" s="3">
        <v>1</v>
      </c>
      <c r="F1686" s="11">
        <v>1</v>
      </c>
      <c r="G1686" s="3">
        <v>0</v>
      </c>
      <c r="H1686" s="3">
        <v>0</v>
      </c>
      <c r="I1686" s="3">
        <v>0</v>
      </c>
      <c r="J1686" s="3">
        <v>0</v>
      </c>
      <c r="K1686" s="3">
        <v>0</v>
      </c>
      <c r="L1686" s="3">
        <v>0</v>
      </c>
      <c r="M1686" s="3"/>
    </row>
    <row r="1687" spans="1:16">
      <c r="A1687" s="53"/>
      <c r="B1687" s="9">
        <v>46235</v>
      </c>
      <c r="C1687" s="3" t="s">
        <v>3130</v>
      </c>
      <c r="D1687" s="3" t="s">
        <v>9821</v>
      </c>
      <c r="E1687" s="3">
        <v>4</v>
      </c>
      <c r="F1687" s="3">
        <v>0</v>
      </c>
      <c r="G1687" s="3">
        <v>0</v>
      </c>
      <c r="H1687" s="3">
        <v>0</v>
      </c>
      <c r="I1687" s="3">
        <v>0</v>
      </c>
      <c r="J1687" s="3">
        <v>0</v>
      </c>
      <c r="K1687" s="3">
        <v>0</v>
      </c>
      <c r="L1687" s="3">
        <v>0</v>
      </c>
      <c r="M1687" s="3"/>
    </row>
    <row r="1688" spans="1:16">
      <c r="A1688" s="53"/>
      <c r="B1688" s="9">
        <v>46235</v>
      </c>
      <c r="C1688" s="3" t="s">
        <v>7011</v>
      </c>
      <c r="D1688" s="3" t="s">
        <v>10388</v>
      </c>
      <c r="E1688" s="3">
        <v>13</v>
      </c>
      <c r="F1688" s="11">
        <v>0</v>
      </c>
      <c r="G1688" s="11">
        <v>0</v>
      </c>
      <c r="H1688" s="11">
        <v>0</v>
      </c>
      <c r="I1688" s="11">
        <v>0</v>
      </c>
      <c r="J1688" s="11">
        <v>0</v>
      </c>
      <c r="K1688" s="11">
        <v>0</v>
      </c>
      <c r="L1688" s="11">
        <v>0</v>
      </c>
      <c r="M1688" s="3"/>
    </row>
    <row r="1689" spans="1:16">
      <c r="A1689" s="53"/>
      <c r="B1689" s="9">
        <v>46235</v>
      </c>
      <c r="C1689" s="3" t="s">
        <v>7011</v>
      </c>
      <c r="D1689" s="3" t="s">
        <v>10344</v>
      </c>
      <c r="E1689" s="145">
        <v>13</v>
      </c>
      <c r="F1689" s="11">
        <v>0</v>
      </c>
      <c r="G1689" s="11">
        <v>0</v>
      </c>
      <c r="H1689" s="11">
        <v>0</v>
      </c>
      <c r="I1689" s="11">
        <v>0</v>
      </c>
      <c r="J1689" s="11">
        <v>0</v>
      </c>
      <c r="K1689" s="11">
        <v>0</v>
      </c>
      <c r="L1689" s="11">
        <v>0</v>
      </c>
      <c r="M1689" s="3"/>
    </row>
    <row r="1690" spans="1:16">
      <c r="A1690" s="53"/>
      <c r="B1690" s="9">
        <v>46235</v>
      </c>
      <c r="C1690" s="3" t="s">
        <v>3130</v>
      </c>
      <c r="D1690" s="3" t="s">
        <v>10180</v>
      </c>
      <c r="E1690" s="145">
        <v>1</v>
      </c>
      <c r="F1690" s="11">
        <v>0</v>
      </c>
      <c r="G1690" s="11">
        <v>0</v>
      </c>
      <c r="H1690" s="11">
        <v>0</v>
      </c>
      <c r="I1690" s="11">
        <v>0</v>
      </c>
      <c r="J1690" s="11">
        <v>0</v>
      </c>
      <c r="K1690" s="11">
        <v>0</v>
      </c>
      <c r="L1690" s="11">
        <v>0</v>
      </c>
      <c r="M1690" s="3"/>
    </row>
    <row r="1691" spans="1:16">
      <c r="A1691" s="53"/>
      <c r="B1691" s="9">
        <v>46235</v>
      </c>
      <c r="C1691" s="145" t="s">
        <v>635</v>
      </c>
      <c r="D1691" s="145" t="s">
        <v>10345</v>
      </c>
      <c r="E1691" s="145">
        <v>1</v>
      </c>
      <c r="F1691" s="11">
        <v>0</v>
      </c>
      <c r="G1691" s="11">
        <v>0</v>
      </c>
      <c r="H1691" s="11">
        <v>0</v>
      </c>
      <c r="I1691" s="11">
        <v>0</v>
      </c>
      <c r="J1691" s="11">
        <v>0</v>
      </c>
      <c r="K1691" s="11">
        <v>0</v>
      </c>
      <c r="L1691" s="11">
        <v>0</v>
      </c>
      <c r="M1691" s="145"/>
      <c r="N1691" s="145"/>
      <c r="O1691" s="145"/>
      <c r="P1691" s="145"/>
    </row>
    <row r="1692" spans="1:16">
      <c r="A1692" s="53"/>
      <c r="B1692" s="9">
        <v>46235</v>
      </c>
      <c r="C1692" s="145" t="s">
        <v>635</v>
      </c>
      <c r="D1692" s="145" t="s">
        <v>10346</v>
      </c>
      <c r="E1692" s="145">
        <v>2</v>
      </c>
      <c r="F1692" s="11">
        <v>0</v>
      </c>
      <c r="G1692" s="11">
        <v>0</v>
      </c>
      <c r="H1692" s="11">
        <v>0</v>
      </c>
      <c r="I1692" s="11">
        <v>0</v>
      </c>
      <c r="J1692" s="11">
        <v>0</v>
      </c>
      <c r="K1692" s="11">
        <v>0</v>
      </c>
      <c r="L1692" s="11">
        <v>0</v>
      </c>
      <c r="M1692" s="145"/>
      <c r="N1692" s="145"/>
      <c r="O1692" s="145"/>
      <c r="P1692" s="145"/>
    </row>
    <row r="1693" spans="1:16">
      <c r="A1693" s="53"/>
      <c r="B1693" s="9">
        <v>46235</v>
      </c>
      <c r="C1693" s="145" t="s">
        <v>6897</v>
      </c>
      <c r="D1693" s="145" t="s">
        <v>10347</v>
      </c>
      <c r="E1693" s="146">
        <v>3</v>
      </c>
      <c r="F1693" s="11">
        <v>0</v>
      </c>
      <c r="G1693" s="11">
        <v>0</v>
      </c>
      <c r="H1693" s="11">
        <v>0</v>
      </c>
      <c r="I1693" s="11">
        <v>0</v>
      </c>
      <c r="J1693" s="11">
        <v>0</v>
      </c>
      <c r="K1693" s="11">
        <v>0</v>
      </c>
      <c r="L1693" s="11">
        <v>0</v>
      </c>
      <c r="M1693" s="145"/>
      <c r="N1693" s="145"/>
      <c r="O1693" s="145"/>
      <c r="P1693" s="145"/>
    </row>
    <row r="1694" spans="1:16">
      <c r="A1694" s="53"/>
      <c r="B1694" s="9">
        <v>46235</v>
      </c>
      <c r="C1694" s="145" t="s">
        <v>635</v>
      </c>
      <c r="D1694" s="145" t="s">
        <v>10405</v>
      </c>
      <c r="E1694" s="146">
        <v>10</v>
      </c>
      <c r="F1694" s="11">
        <v>0</v>
      </c>
      <c r="G1694" s="145">
        <v>0</v>
      </c>
      <c r="H1694" s="145">
        <v>1</v>
      </c>
      <c r="I1694" s="145">
        <v>0</v>
      </c>
      <c r="J1694" s="145">
        <v>0</v>
      </c>
      <c r="K1694" s="145">
        <v>0</v>
      </c>
      <c r="L1694" s="145">
        <v>1</v>
      </c>
      <c r="M1694" s="145" t="s">
        <v>10389</v>
      </c>
      <c r="N1694" s="145" t="s">
        <v>10389</v>
      </c>
      <c r="O1694" s="145"/>
      <c r="P1694" s="145"/>
    </row>
    <row r="1695" spans="1:16">
      <c r="A1695" s="53"/>
      <c r="B1695" s="9">
        <v>46235</v>
      </c>
      <c r="C1695" s="146" t="s">
        <v>635</v>
      </c>
      <c r="D1695" s="146" t="s">
        <v>10348</v>
      </c>
      <c r="E1695" s="146">
        <v>9</v>
      </c>
      <c r="F1695" s="145">
        <v>0</v>
      </c>
      <c r="G1695" s="145">
        <v>0</v>
      </c>
      <c r="H1695" s="145">
        <v>0</v>
      </c>
      <c r="I1695" s="145">
        <v>0</v>
      </c>
      <c r="J1695" s="145">
        <v>0</v>
      </c>
      <c r="K1695" s="145">
        <v>0</v>
      </c>
      <c r="L1695" s="145">
        <v>0</v>
      </c>
      <c r="M1695" s="146"/>
      <c r="N1695" s="146"/>
      <c r="O1695" s="146"/>
      <c r="P1695" s="146"/>
    </row>
    <row r="1696" spans="1:16">
      <c r="A1696" s="53"/>
      <c r="B1696" s="9">
        <v>46235</v>
      </c>
      <c r="C1696" s="146" t="s">
        <v>635</v>
      </c>
      <c r="D1696" s="147" t="s">
        <v>10349</v>
      </c>
      <c r="E1696" s="146">
        <v>12</v>
      </c>
      <c r="F1696" s="145">
        <v>0</v>
      </c>
      <c r="G1696" s="145">
        <v>0</v>
      </c>
      <c r="H1696" s="145">
        <v>0</v>
      </c>
      <c r="I1696" s="145">
        <v>0</v>
      </c>
      <c r="J1696" s="145">
        <v>0</v>
      </c>
      <c r="K1696" s="145">
        <v>0</v>
      </c>
      <c r="L1696" s="145">
        <v>0</v>
      </c>
      <c r="M1696" s="146"/>
      <c r="N1696" s="146"/>
      <c r="O1696" s="146"/>
      <c r="P1696" s="146"/>
    </row>
    <row r="1697" spans="1:16">
      <c r="A1697" s="53"/>
      <c r="B1697" s="9">
        <v>46235</v>
      </c>
      <c r="C1697" s="146" t="s">
        <v>3130</v>
      </c>
      <c r="D1697" s="146" t="s">
        <v>10083</v>
      </c>
      <c r="E1697" s="146">
        <v>7</v>
      </c>
      <c r="F1697" s="145">
        <v>0</v>
      </c>
      <c r="G1697" s="145">
        <v>0</v>
      </c>
      <c r="H1697" s="145">
        <v>0</v>
      </c>
      <c r="I1697" s="145">
        <v>0</v>
      </c>
      <c r="J1697" s="145">
        <v>0</v>
      </c>
      <c r="K1697" s="145">
        <v>0</v>
      </c>
      <c r="L1697" s="145">
        <v>0</v>
      </c>
      <c r="M1697" s="146"/>
      <c r="N1697" s="146"/>
      <c r="O1697" s="146"/>
      <c r="P1697" s="146"/>
    </row>
    <row r="1698" spans="1:16">
      <c r="A1698" s="53"/>
      <c r="B1698" s="9">
        <v>46235</v>
      </c>
      <c r="C1698" s="146" t="s">
        <v>3130</v>
      </c>
      <c r="D1698" s="146" t="s">
        <v>10188</v>
      </c>
      <c r="E1698" s="146">
        <v>2</v>
      </c>
      <c r="F1698" s="145">
        <v>0</v>
      </c>
      <c r="G1698" s="145">
        <v>0</v>
      </c>
      <c r="H1698" s="145">
        <v>0</v>
      </c>
      <c r="I1698" s="145">
        <v>0</v>
      </c>
      <c r="J1698" s="145">
        <v>0</v>
      </c>
      <c r="K1698" s="145">
        <v>0</v>
      </c>
      <c r="L1698" s="145">
        <v>0</v>
      </c>
      <c r="M1698" s="146"/>
      <c r="N1698" s="146"/>
      <c r="O1698" s="146"/>
      <c r="P1698" s="146"/>
    </row>
    <row r="1699" spans="1:16">
      <c r="A1699" s="53"/>
      <c r="B1699" s="9">
        <v>46235</v>
      </c>
      <c r="C1699" s="146" t="s">
        <v>3130</v>
      </c>
      <c r="D1699" s="146" t="s">
        <v>10350</v>
      </c>
      <c r="E1699" s="146">
        <v>1</v>
      </c>
      <c r="F1699" s="145">
        <v>0</v>
      </c>
      <c r="G1699" s="145">
        <v>0</v>
      </c>
      <c r="H1699" s="145">
        <v>0</v>
      </c>
      <c r="I1699" s="145">
        <v>0</v>
      </c>
      <c r="J1699" s="145">
        <v>0</v>
      </c>
      <c r="K1699" s="145">
        <v>0</v>
      </c>
      <c r="L1699" s="145">
        <v>0</v>
      </c>
      <c r="M1699" s="146"/>
      <c r="N1699" s="146"/>
      <c r="O1699" s="146"/>
      <c r="P1699" s="146"/>
    </row>
    <row r="1700" spans="1:16">
      <c r="A1700" s="53"/>
      <c r="B1700" s="9">
        <v>46235</v>
      </c>
      <c r="C1700" s="146" t="s">
        <v>7011</v>
      </c>
      <c r="D1700" s="146" t="s">
        <v>10351</v>
      </c>
      <c r="E1700" s="146">
        <v>2</v>
      </c>
      <c r="F1700" s="145">
        <v>0</v>
      </c>
      <c r="G1700" s="145">
        <v>0</v>
      </c>
      <c r="H1700" s="145">
        <v>0</v>
      </c>
      <c r="I1700" s="145">
        <v>0</v>
      </c>
      <c r="J1700" s="145">
        <v>0</v>
      </c>
      <c r="K1700" s="145">
        <v>0</v>
      </c>
      <c r="L1700" s="145">
        <v>0</v>
      </c>
      <c r="M1700" s="146"/>
      <c r="N1700" s="146"/>
      <c r="O1700" s="146"/>
      <c r="P1700" s="146"/>
    </row>
    <row r="1701" spans="1:16">
      <c r="A1701" s="53"/>
      <c r="B1701" s="9">
        <v>46235</v>
      </c>
      <c r="C1701" s="146" t="s">
        <v>7011</v>
      </c>
      <c r="D1701" s="146" t="s">
        <v>10352</v>
      </c>
      <c r="E1701" s="146">
        <v>13</v>
      </c>
      <c r="F1701" s="11">
        <v>0</v>
      </c>
      <c r="G1701" s="11">
        <v>0</v>
      </c>
      <c r="H1701" s="11">
        <v>0</v>
      </c>
      <c r="I1701" s="11">
        <v>0</v>
      </c>
      <c r="J1701" s="11">
        <v>0</v>
      </c>
      <c r="K1701" s="11">
        <v>0</v>
      </c>
      <c r="L1701" s="11">
        <v>0</v>
      </c>
      <c r="M1701" s="146"/>
      <c r="N1701" s="146"/>
      <c r="O1701" s="146"/>
      <c r="P1701" s="146"/>
    </row>
    <row r="1702" spans="1:16">
      <c r="A1702" s="53"/>
      <c r="B1702" s="9">
        <v>46235</v>
      </c>
      <c r="C1702" s="146" t="s">
        <v>7011</v>
      </c>
      <c r="D1702" s="146" t="s">
        <v>10353</v>
      </c>
      <c r="E1702" s="146">
        <v>13</v>
      </c>
      <c r="F1702" s="11">
        <v>0</v>
      </c>
      <c r="G1702" s="11">
        <v>0</v>
      </c>
      <c r="H1702" s="11">
        <v>0</v>
      </c>
      <c r="I1702" s="11">
        <v>0</v>
      </c>
      <c r="J1702" s="11">
        <v>0</v>
      </c>
      <c r="K1702" s="11">
        <v>0</v>
      </c>
      <c r="L1702" s="11">
        <v>0</v>
      </c>
      <c r="M1702" s="146"/>
      <c r="N1702" s="146"/>
      <c r="O1702" s="146"/>
      <c r="P1702" s="146"/>
    </row>
    <row r="1703" spans="1:16">
      <c r="A1703" s="53"/>
      <c r="B1703" s="9">
        <v>46235</v>
      </c>
      <c r="C1703" s="146" t="s">
        <v>6897</v>
      </c>
      <c r="D1703" s="146" t="s">
        <v>10354</v>
      </c>
      <c r="E1703" s="146">
        <v>1</v>
      </c>
      <c r="F1703" s="11">
        <v>0</v>
      </c>
      <c r="G1703" s="11">
        <v>0</v>
      </c>
      <c r="H1703" s="11">
        <v>0</v>
      </c>
      <c r="I1703" s="11">
        <v>0</v>
      </c>
      <c r="J1703" s="11">
        <v>0</v>
      </c>
      <c r="K1703" s="11">
        <v>0</v>
      </c>
      <c r="L1703" s="11">
        <v>0</v>
      </c>
      <c r="M1703" s="146"/>
      <c r="N1703" s="146"/>
      <c r="O1703" s="146"/>
      <c r="P1703" s="146"/>
    </row>
    <row r="1704" spans="1:16">
      <c r="A1704" s="53"/>
      <c r="B1704" s="9">
        <v>46235</v>
      </c>
      <c r="C1704" s="146" t="s">
        <v>3904</v>
      </c>
      <c r="D1704" s="146" t="s">
        <v>10082</v>
      </c>
      <c r="E1704" s="146">
        <v>2</v>
      </c>
      <c r="F1704" s="11">
        <v>0</v>
      </c>
      <c r="G1704" s="11">
        <v>0</v>
      </c>
      <c r="H1704" s="11">
        <v>0</v>
      </c>
      <c r="I1704" s="11">
        <v>0</v>
      </c>
      <c r="J1704" s="11">
        <v>0</v>
      </c>
      <c r="K1704" s="11">
        <v>0</v>
      </c>
      <c r="L1704" s="11">
        <v>0</v>
      </c>
      <c r="M1704" s="146"/>
      <c r="N1704" s="146"/>
      <c r="O1704" s="146"/>
      <c r="P1704" s="146"/>
    </row>
    <row r="1705" spans="1:16">
      <c r="A1705" s="53"/>
      <c r="B1705" s="9">
        <v>46235</v>
      </c>
      <c r="C1705" s="146" t="s">
        <v>7011</v>
      </c>
      <c r="D1705" s="146" t="s">
        <v>10363</v>
      </c>
      <c r="E1705" s="146">
        <v>1</v>
      </c>
      <c r="F1705" s="11">
        <v>1</v>
      </c>
      <c r="G1705" s="146">
        <v>0</v>
      </c>
      <c r="H1705" s="146">
        <v>1</v>
      </c>
      <c r="I1705" s="146">
        <v>0</v>
      </c>
      <c r="J1705" s="146">
        <v>0</v>
      </c>
      <c r="K1705" s="146">
        <v>0</v>
      </c>
      <c r="L1705" s="146">
        <v>1</v>
      </c>
      <c r="M1705" s="146" t="s">
        <v>10389</v>
      </c>
      <c r="N1705" s="146"/>
      <c r="O1705" s="146"/>
      <c r="P1705" s="146"/>
    </row>
    <row r="1706" spans="1:16">
      <c r="A1706" s="53"/>
      <c r="B1706" s="9">
        <v>46235</v>
      </c>
      <c r="C1706" s="146" t="s">
        <v>635</v>
      </c>
      <c r="D1706" s="146" t="s">
        <v>10364</v>
      </c>
      <c r="E1706" s="146">
        <v>2</v>
      </c>
      <c r="F1706" s="11">
        <v>2</v>
      </c>
      <c r="G1706" s="146">
        <v>0</v>
      </c>
      <c r="H1706" s="146">
        <v>4</v>
      </c>
      <c r="I1706" s="146">
        <v>0</v>
      </c>
      <c r="J1706" s="146">
        <v>0</v>
      </c>
      <c r="K1706" s="146">
        <v>0</v>
      </c>
      <c r="L1706" s="146">
        <v>4</v>
      </c>
      <c r="M1706" s="146" t="s">
        <v>10389</v>
      </c>
      <c r="N1706" s="146"/>
      <c r="O1706" s="146"/>
      <c r="P1706" s="146"/>
    </row>
    <row r="1707" spans="1:16">
      <c r="A1707" s="53"/>
      <c r="B1707" s="9">
        <v>46235</v>
      </c>
      <c r="C1707" s="146" t="s">
        <v>7011</v>
      </c>
      <c r="D1707" s="146" t="s">
        <v>10365</v>
      </c>
      <c r="E1707" s="146">
        <v>1</v>
      </c>
      <c r="F1707" s="11">
        <v>1</v>
      </c>
      <c r="G1707" s="146">
        <v>0</v>
      </c>
      <c r="H1707" s="146">
        <v>1</v>
      </c>
      <c r="I1707" s="146">
        <v>0</v>
      </c>
      <c r="J1707" s="146">
        <v>0</v>
      </c>
      <c r="K1707" s="146">
        <v>0</v>
      </c>
      <c r="L1707" s="146">
        <v>1</v>
      </c>
      <c r="M1707" s="146" t="s">
        <v>10389</v>
      </c>
      <c r="N1707" s="146"/>
      <c r="O1707" s="146"/>
      <c r="P1707" s="146"/>
    </row>
    <row r="1708" spans="1:16">
      <c r="A1708" s="53"/>
      <c r="B1708" s="9">
        <v>46235</v>
      </c>
      <c r="C1708" s="146" t="s">
        <v>10396</v>
      </c>
      <c r="D1708" s="146" t="s">
        <v>10366</v>
      </c>
      <c r="E1708" s="146">
        <v>1</v>
      </c>
      <c r="F1708" s="11">
        <v>1</v>
      </c>
      <c r="G1708" s="146">
        <v>0</v>
      </c>
      <c r="H1708" s="146">
        <v>5</v>
      </c>
      <c r="I1708" s="146">
        <v>0</v>
      </c>
      <c r="J1708" s="146">
        <v>0</v>
      </c>
      <c r="K1708" s="146">
        <v>0</v>
      </c>
      <c r="L1708" s="146">
        <v>5</v>
      </c>
      <c r="M1708" s="146" t="s">
        <v>10389</v>
      </c>
      <c r="N1708" s="146"/>
      <c r="O1708" s="146"/>
      <c r="P1708" s="146"/>
    </row>
    <row r="1709" spans="1:16">
      <c r="A1709" s="53"/>
      <c r="B1709" s="9">
        <v>46235</v>
      </c>
      <c r="C1709" s="146" t="s">
        <v>635</v>
      </c>
      <c r="D1709" s="146" t="s">
        <v>10367</v>
      </c>
      <c r="E1709" s="146">
        <v>12</v>
      </c>
      <c r="F1709" s="11">
        <v>12</v>
      </c>
      <c r="G1709" s="146">
        <v>0</v>
      </c>
      <c r="H1709" s="146">
        <v>21</v>
      </c>
      <c r="I1709" s="146">
        <v>0</v>
      </c>
      <c r="J1709" s="146">
        <v>0</v>
      </c>
      <c r="K1709" s="146">
        <v>0</v>
      </c>
      <c r="L1709" s="146">
        <v>21</v>
      </c>
      <c r="M1709" s="146" t="s">
        <v>10389</v>
      </c>
      <c r="N1709" s="146"/>
      <c r="O1709" s="146" t="s">
        <v>10393</v>
      </c>
      <c r="P1709" s="146" t="s">
        <v>10389</v>
      </c>
    </row>
    <row r="1710" spans="1:16">
      <c r="A1710" s="53"/>
      <c r="B1710" s="9">
        <v>46236</v>
      </c>
      <c r="C1710" s="146" t="s">
        <v>6897</v>
      </c>
      <c r="D1710" s="146" t="s">
        <v>10355</v>
      </c>
      <c r="E1710" s="146">
        <v>2</v>
      </c>
      <c r="F1710" s="146">
        <v>0</v>
      </c>
      <c r="G1710" s="146">
        <v>0</v>
      </c>
      <c r="H1710" s="146">
        <v>0</v>
      </c>
      <c r="I1710" s="146">
        <v>0</v>
      </c>
      <c r="J1710" s="146">
        <v>0</v>
      </c>
      <c r="K1710" s="146">
        <v>0</v>
      </c>
      <c r="L1710" s="146">
        <v>0</v>
      </c>
      <c r="M1710" s="146"/>
      <c r="N1710" s="146"/>
      <c r="O1710" s="146"/>
      <c r="P1710" s="146"/>
    </row>
    <row r="1711" spans="1:16">
      <c r="A1711" s="53"/>
      <c r="B1711" s="9">
        <v>46236</v>
      </c>
      <c r="C1711" s="146" t="s">
        <v>3130</v>
      </c>
      <c r="D1711" s="146" t="s">
        <v>10011</v>
      </c>
      <c r="E1711" s="146">
        <v>1</v>
      </c>
      <c r="F1711" s="11">
        <v>0</v>
      </c>
      <c r="G1711" s="146">
        <v>0</v>
      </c>
      <c r="H1711" s="146">
        <v>11</v>
      </c>
      <c r="I1711" s="146">
        <v>0</v>
      </c>
      <c r="J1711" s="146">
        <v>0</v>
      </c>
      <c r="K1711" s="146">
        <v>0</v>
      </c>
      <c r="L1711" s="146">
        <v>11</v>
      </c>
      <c r="M1711" s="146" t="s">
        <v>10389</v>
      </c>
      <c r="N1711" s="146"/>
      <c r="O1711" s="146" t="s">
        <v>10389</v>
      </c>
      <c r="P1711" s="146" t="s">
        <v>10389</v>
      </c>
    </row>
    <row r="1712" spans="1:16">
      <c r="A1712" s="53"/>
      <c r="B1712" s="9">
        <v>46236</v>
      </c>
      <c r="C1712" s="146" t="s">
        <v>635</v>
      </c>
      <c r="D1712" s="147" t="s">
        <v>10356</v>
      </c>
      <c r="E1712" s="146">
        <v>1</v>
      </c>
      <c r="F1712" s="146">
        <v>0</v>
      </c>
      <c r="G1712" s="146">
        <v>0</v>
      </c>
      <c r="H1712" s="146">
        <v>0</v>
      </c>
      <c r="I1712" s="146">
        <v>0</v>
      </c>
      <c r="J1712" s="146">
        <v>0</v>
      </c>
      <c r="K1712" s="146">
        <v>0</v>
      </c>
      <c r="L1712" s="146">
        <v>0</v>
      </c>
      <c r="M1712" s="146"/>
      <c r="N1712" s="146"/>
      <c r="O1712" s="146"/>
      <c r="P1712" s="146"/>
    </row>
    <row r="1713" spans="1:16">
      <c r="A1713" s="53"/>
      <c r="B1713" s="9">
        <v>46236</v>
      </c>
      <c r="C1713" s="146" t="s">
        <v>7011</v>
      </c>
      <c r="D1713" s="146" t="s">
        <v>10357</v>
      </c>
      <c r="E1713" s="146">
        <v>12</v>
      </c>
      <c r="F1713" s="145">
        <v>0</v>
      </c>
      <c r="G1713" s="146">
        <v>0</v>
      </c>
      <c r="H1713" s="146">
        <v>0</v>
      </c>
      <c r="I1713" s="146">
        <v>0</v>
      </c>
      <c r="J1713" s="146">
        <v>0</v>
      </c>
      <c r="K1713" s="146">
        <v>0</v>
      </c>
      <c r="L1713" s="146">
        <v>0</v>
      </c>
      <c r="M1713" s="146"/>
      <c r="N1713" s="146"/>
      <c r="O1713" s="146"/>
      <c r="P1713" s="146"/>
    </row>
    <row r="1714" spans="1:16">
      <c r="A1714" s="53"/>
      <c r="B1714" s="9">
        <v>46236</v>
      </c>
      <c r="C1714" s="146" t="s">
        <v>7011</v>
      </c>
      <c r="D1714" s="146" t="s">
        <v>10358</v>
      </c>
      <c r="E1714" s="146">
        <v>11</v>
      </c>
      <c r="F1714" s="145">
        <v>0</v>
      </c>
      <c r="G1714" s="146">
        <v>0</v>
      </c>
      <c r="H1714" s="146">
        <v>0</v>
      </c>
      <c r="I1714" s="146">
        <v>0</v>
      </c>
      <c r="J1714" s="146">
        <v>0</v>
      </c>
      <c r="K1714" s="146">
        <v>0</v>
      </c>
      <c r="L1714" s="146">
        <v>0</v>
      </c>
      <c r="M1714" s="146"/>
      <c r="N1714" s="146"/>
      <c r="O1714" s="146"/>
      <c r="P1714" s="146"/>
    </row>
    <row r="1715" spans="1:16">
      <c r="A1715" s="53"/>
      <c r="B1715" s="9">
        <v>46236</v>
      </c>
      <c r="C1715" s="146" t="s">
        <v>6897</v>
      </c>
      <c r="D1715" s="146" t="s">
        <v>10319</v>
      </c>
      <c r="E1715" s="146">
        <v>2</v>
      </c>
      <c r="F1715" s="146">
        <v>0</v>
      </c>
      <c r="G1715" s="146">
        <v>0</v>
      </c>
      <c r="H1715" s="146">
        <v>0</v>
      </c>
      <c r="I1715" s="146">
        <v>0</v>
      </c>
      <c r="J1715" s="146">
        <v>0</v>
      </c>
      <c r="K1715" s="146">
        <v>0</v>
      </c>
      <c r="L1715" s="146">
        <v>0</v>
      </c>
      <c r="M1715" s="146"/>
      <c r="N1715" s="146"/>
      <c r="O1715" s="146"/>
      <c r="P1715" s="146"/>
    </row>
    <row r="1716" spans="1:16">
      <c r="A1716" s="53"/>
      <c r="B1716" s="9">
        <v>46236</v>
      </c>
      <c r="C1716" s="146" t="s">
        <v>6897</v>
      </c>
      <c r="D1716" s="146" t="s">
        <v>10377</v>
      </c>
      <c r="E1716" s="146">
        <v>1</v>
      </c>
      <c r="F1716" s="146">
        <v>0</v>
      </c>
      <c r="G1716" s="146">
        <v>0</v>
      </c>
      <c r="H1716" s="146">
        <v>0</v>
      </c>
      <c r="I1716" s="146">
        <v>0</v>
      </c>
      <c r="J1716" s="146">
        <v>0</v>
      </c>
      <c r="K1716" s="146">
        <v>0</v>
      </c>
      <c r="L1716" s="146">
        <v>0</v>
      </c>
      <c r="M1716" s="146"/>
      <c r="N1716" s="146"/>
      <c r="O1716" s="146"/>
      <c r="P1716" s="146"/>
    </row>
    <row r="1717" spans="1:16">
      <c r="A1717" s="53"/>
      <c r="B1717" s="9">
        <v>46236</v>
      </c>
      <c r="C1717" s="146" t="s">
        <v>7011</v>
      </c>
      <c r="D1717" s="146" t="s">
        <v>10378</v>
      </c>
      <c r="E1717" s="146">
        <v>13</v>
      </c>
      <c r="F1717" s="11">
        <v>0</v>
      </c>
      <c r="G1717" s="11">
        <v>0</v>
      </c>
      <c r="H1717" s="11">
        <v>0</v>
      </c>
      <c r="I1717" s="11">
        <v>0</v>
      </c>
      <c r="J1717" s="11">
        <v>0</v>
      </c>
      <c r="K1717" s="11">
        <v>0</v>
      </c>
      <c r="L1717" s="11">
        <v>0</v>
      </c>
      <c r="M1717" s="146"/>
      <c r="N1717" s="146"/>
      <c r="O1717" s="146"/>
      <c r="P1717" s="146"/>
    </row>
    <row r="1718" spans="1:16">
      <c r="A1718" s="53"/>
      <c r="B1718" s="9">
        <v>46236</v>
      </c>
      <c r="C1718" s="146" t="s">
        <v>635</v>
      </c>
      <c r="D1718" s="146" t="s">
        <v>10379</v>
      </c>
      <c r="E1718" s="146">
        <v>12</v>
      </c>
      <c r="F1718" s="11">
        <v>0</v>
      </c>
      <c r="G1718" s="146">
        <v>0</v>
      </c>
      <c r="H1718" s="146">
        <v>1</v>
      </c>
      <c r="I1718" s="146">
        <v>0</v>
      </c>
      <c r="J1718" s="146">
        <v>0</v>
      </c>
      <c r="K1718" s="146">
        <v>0</v>
      </c>
      <c r="L1718" s="146">
        <v>1</v>
      </c>
      <c r="M1718" s="146" t="s">
        <v>10389</v>
      </c>
      <c r="N1718" s="146"/>
      <c r="O1718" s="146"/>
      <c r="P1718" s="146"/>
    </row>
    <row r="1719" spans="1:16">
      <c r="A1719" s="53"/>
      <c r="B1719" s="9">
        <v>46236</v>
      </c>
      <c r="C1719" s="146" t="s">
        <v>7011</v>
      </c>
      <c r="D1719" s="146" t="s">
        <v>10380</v>
      </c>
      <c r="E1719" s="146">
        <v>12</v>
      </c>
      <c r="F1719" s="11">
        <v>0</v>
      </c>
      <c r="G1719" s="11">
        <v>0</v>
      </c>
      <c r="H1719" s="11">
        <v>0</v>
      </c>
      <c r="I1719" s="11">
        <v>0</v>
      </c>
      <c r="J1719" s="11">
        <v>0</v>
      </c>
      <c r="K1719" s="11">
        <v>0</v>
      </c>
      <c r="L1719" s="11">
        <v>0</v>
      </c>
      <c r="M1719" s="146"/>
      <c r="N1719" s="146"/>
      <c r="O1719" s="146"/>
      <c r="P1719" s="146"/>
    </row>
    <row r="1720" spans="1:16">
      <c r="A1720" s="53"/>
      <c r="B1720" s="9">
        <v>46236</v>
      </c>
      <c r="C1720" s="146" t="s">
        <v>635</v>
      </c>
      <c r="D1720" s="146" t="s">
        <v>10320</v>
      </c>
      <c r="E1720" s="146">
        <v>2</v>
      </c>
      <c r="F1720" s="11">
        <v>0</v>
      </c>
      <c r="G1720" s="11">
        <v>0</v>
      </c>
      <c r="H1720" s="11">
        <v>0</v>
      </c>
      <c r="I1720" s="11">
        <v>0</v>
      </c>
      <c r="J1720" s="11">
        <v>0</v>
      </c>
      <c r="K1720" s="11">
        <v>0</v>
      </c>
      <c r="L1720" s="11">
        <v>0</v>
      </c>
      <c r="M1720" s="146"/>
      <c r="N1720" s="146"/>
      <c r="O1720" s="146"/>
      <c r="P1720" s="146"/>
    </row>
    <row r="1721" spans="1:16">
      <c r="A1721" s="53"/>
      <c r="B1721" s="9">
        <v>46236</v>
      </c>
      <c r="C1721" s="146" t="s">
        <v>7011</v>
      </c>
      <c r="D1721" s="146" t="s">
        <v>10381</v>
      </c>
      <c r="E1721" s="3">
        <v>13</v>
      </c>
      <c r="F1721" s="11">
        <v>0</v>
      </c>
      <c r="G1721" s="11">
        <v>0</v>
      </c>
      <c r="H1721" s="11">
        <v>0</v>
      </c>
      <c r="I1721" s="11">
        <v>0</v>
      </c>
      <c r="J1721" s="11">
        <v>0</v>
      </c>
      <c r="K1721" s="11">
        <v>0</v>
      </c>
      <c r="L1721" s="11">
        <v>0</v>
      </c>
      <c r="M1721" s="146"/>
      <c r="N1721" s="146"/>
      <c r="O1721" s="146"/>
      <c r="P1721" s="146"/>
    </row>
    <row r="1722" spans="1:16">
      <c r="A1722" s="53"/>
      <c r="B1722" s="9">
        <v>46236</v>
      </c>
      <c r="C1722" s="146" t="s">
        <v>635</v>
      </c>
      <c r="D1722" s="146" t="s">
        <v>10382</v>
      </c>
      <c r="E1722" s="3">
        <v>2</v>
      </c>
      <c r="F1722" s="11">
        <v>0</v>
      </c>
      <c r="G1722" s="11">
        <v>0</v>
      </c>
      <c r="H1722" s="11">
        <v>0</v>
      </c>
      <c r="I1722" s="11">
        <v>0</v>
      </c>
      <c r="J1722" s="11">
        <v>0</v>
      </c>
      <c r="K1722" s="11">
        <v>0</v>
      </c>
      <c r="L1722" s="11">
        <v>0</v>
      </c>
      <c r="M1722" s="146"/>
      <c r="N1722" s="146"/>
      <c r="O1722" s="146"/>
      <c r="P1722" s="146"/>
    </row>
    <row r="1723" spans="1:16">
      <c r="A1723" s="53"/>
      <c r="B1723" s="9">
        <v>46236</v>
      </c>
      <c r="C1723" s="146" t="s">
        <v>6897</v>
      </c>
      <c r="D1723" s="3" t="s">
        <v>10383</v>
      </c>
      <c r="E1723" s="3">
        <v>1</v>
      </c>
      <c r="F1723" s="11">
        <v>0</v>
      </c>
      <c r="G1723" s="11">
        <v>0</v>
      </c>
      <c r="H1723" s="11">
        <v>0</v>
      </c>
      <c r="I1723" s="11">
        <v>0</v>
      </c>
      <c r="J1723" s="11">
        <v>0</v>
      </c>
      <c r="K1723" s="11">
        <v>0</v>
      </c>
      <c r="L1723" s="11">
        <v>0</v>
      </c>
      <c r="M1723" s="3"/>
    </row>
    <row r="1724" spans="1:16">
      <c r="A1724" s="53"/>
      <c r="B1724" s="9">
        <v>46236</v>
      </c>
      <c r="C1724" s="3" t="s">
        <v>10391</v>
      </c>
      <c r="D1724" s="3" t="s">
        <v>10039</v>
      </c>
      <c r="E1724" s="3">
        <v>7</v>
      </c>
      <c r="F1724" s="11">
        <v>0</v>
      </c>
      <c r="G1724" s="11">
        <v>0</v>
      </c>
      <c r="H1724" s="11">
        <v>0</v>
      </c>
      <c r="I1724" s="11">
        <v>0</v>
      </c>
      <c r="J1724" s="11">
        <v>0</v>
      </c>
      <c r="K1724" s="11">
        <v>0</v>
      </c>
      <c r="L1724" s="11">
        <v>0</v>
      </c>
      <c r="M1724" s="3"/>
    </row>
    <row r="1725" spans="1:16">
      <c r="A1725" s="53"/>
      <c r="B1725" s="9">
        <v>46236</v>
      </c>
      <c r="C1725" s="146" t="s">
        <v>635</v>
      </c>
      <c r="D1725" s="3" t="s">
        <v>10384</v>
      </c>
      <c r="E1725" s="3">
        <v>8</v>
      </c>
      <c r="F1725" s="11">
        <v>0</v>
      </c>
      <c r="G1725" s="11">
        <v>0</v>
      </c>
      <c r="H1725" s="11">
        <v>0</v>
      </c>
      <c r="I1725" s="11">
        <v>0</v>
      </c>
      <c r="J1725" s="11">
        <v>0</v>
      </c>
      <c r="K1725" s="11">
        <v>0</v>
      </c>
      <c r="L1725" s="11">
        <v>0</v>
      </c>
      <c r="M1725" s="3"/>
    </row>
    <row r="1726" spans="1:16">
      <c r="A1726" s="53"/>
      <c r="B1726" s="9">
        <v>46236</v>
      </c>
      <c r="C1726" s="3" t="s">
        <v>10391</v>
      </c>
      <c r="D1726" s="3" t="s">
        <v>10170</v>
      </c>
      <c r="E1726" s="3">
        <v>1</v>
      </c>
      <c r="F1726" s="11">
        <v>0</v>
      </c>
      <c r="G1726" s="11">
        <v>0</v>
      </c>
      <c r="H1726" s="11">
        <v>0</v>
      </c>
      <c r="I1726" s="11">
        <v>0</v>
      </c>
      <c r="J1726" s="11">
        <v>0</v>
      </c>
      <c r="K1726" s="11">
        <v>0</v>
      </c>
      <c r="L1726" s="11">
        <v>0</v>
      </c>
      <c r="M1726" s="3"/>
    </row>
    <row r="1727" spans="1:16">
      <c r="A1727" s="53"/>
      <c r="B1727" s="9">
        <v>46236</v>
      </c>
      <c r="C1727" s="3" t="s">
        <v>10391</v>
      </c>
      <c r="D1727" s="3" t="s">
        <v>10085</v>
      </c>
      <c r="E1727" s="3">
        <v>1</v>
      </c>
      <c r="F1727" s="11">
        <v>0</v>
      </c>
      <c r="G1727" s="11">
        <v>0</v>
      </c>
      <c r="H1727" s="11">
        <v>0</v>
      </c>
      <c r="I1727" s="11">
        <v>0</v>
      </c>
      <c r="J1727" s="11">
        <v>0</v>
      </c>
      <c r="K1727" s="11">
        <v>0</v>
      </c>
      <c r="L1727" s="11">
        <v>0</v>
      </c>
      <c r="M1727" s="3"/>
    </row>
    <row r="1728" spans="1:16">
      <c r="A1728" s="53"/>
      <c r="B1728" s="9">
        <v>46236</v>
      </c>
      <c r="C1728" s="146" t="s">
        <v>7011</v>
      </c>
      <c r="D1728" s="3" t="s">
        <v>10385</v>
      </c>
      <c r="E1728" s="3">
        <v>13</v>
      </c>
      <c r="F1728" s="11">
        <v>0</v>
      </c>
      <c r="G1728" s="11">
        <v>0</v>
      </c>
      <c r="H1728" s="11">
        <v>0</v>
      </c>
      <c r="I1728" s="11">
        <v>0</v>
      </c>
      <c r="J1728" s="11">
        <v>0</v>
      </c>
      <c r="K1728" s="11">
        <v>0</v>
      </c>
      <c r="L1728" s="11">
        <v>0</v>
      </c>
      <c r="M1728" s="3"/>
      <c r="P1728" s="3"/>
    </row>
    <row r="1729" spans="1:16">
      <c r="A1729" s="53"/>
      <c r="B1729" s="9">
        <v>46236</v>
      </c>
      <c r="C1729" s="146" t="s">
        <v>7011</v>
      </c>
      <c r="D1729" s="3" t="s">
        <v>10386</v>
      </c>
      <c r="E1729" s="3">
        <v>8</v>
      </c>
      <c r="F1729" s="11">
        <v>8</v>
      </c>
      <c r="G1729" s="3">
        <v>0</v>
      </c>
      <c r="H1729" s="3">
        <v>47</v>
      </c>
      <c r="I1729" s="3">
        <v>0</v>
      </c>
      <c r="J1729" s="3">
        <v>0</v>
      </c>
      <c r="K1729" s="3">
        <v>0</v>
      </c>
      <c r="L1729" s="3">
        <v>47</v>
      </c>
      <c r="M1729" s="3" t="s">
        <v>10389</v>
      </c>
      <c r="N1729" s="168" t="s">
        <v>10397</v>
      </c>
      <c r="O1729" s="3"/>
      <c r="P1729" s="3"/>
    </row>
    <row r="1730" spans="1:16">
      <c r="A1730" s="53"/>
      <c r="B1730" s="9">
        <v>46236</v>
      </c>
      <c r="C1730" s="3" t="s">
        <v>10396</v>
      </c>
      <c r="D1730" s="3" t="s">
        <v>10387</v>
      </c>
      <c r="E1730" s="3">
        <v>1</v>
      </c>
      <c r="F1730" s="11">
        <v>1</v>
      </c>
      <c r="G1730" s="146">
        <v>0</v>
      </c>
      <c r="H1730" s="146">
        <v>1</v>
      </c>
      <c r="I1730" s="146">
        <v>0</v>
      </c>
      <c r="J1730" s="146">
        <v>0</v>
      </c>
      <c r="K1730" s="146">
        <v>0</v>
      </c>
      <c r="L1730" s="146">
        <v>1</v>
      </c>
      <c r="M1730" s="3" t="s">
        <v>10389</v>
      </c>
    </row>
    <row r="1731" spans="1:16">
      <c r="A1731" s="53"/>
      <c r="B1731" s="9">
        <v>46236</v>
      </c>
      <c r="C1731" s="3" t="s">
        <v>10390</v>
      </c>
      <c r="D1731" s="3" t="s">
        <v>10395</v>
      </c>
      <c r="E1731" s="3">
        <v>3</v>
      </c>
      <c r="F1731" s="11">
        <v>2</v>
      </c>
      <c r="G1731" s="3">
        <v>0</v>
      </c>
      <c r="H1731" s="3">
        <v>2</v>
      </c>
      <c r="I1731" s="3">
        <v>0</v>
      </c>
      <c r="J1731" s="3">
        <v>0</v>
      </c>
      <c r="K1731" s="3">
        <v>0</v>
      </c>
      <c r="L1731" s="3">
        <v>2</v>
      </c>
      <c r="M1731" s="3" t="s">
        <v>10398</v>
      </c>
      <c r="N1731" s="168"/>
      <c r="O1731" s="3"/>
      <c r="P1731" s="3"/>
    </row>
    <row r="1732" spans="1:16">
      <c r="A1732" s="53"/>
      <c r="B1732" s="9">
        <v>46237</v>
      </c>
      <c r="C1732" s="3" t="s">
        <v>7011</v>
      </c>
      <c r="D1732" s="3" t="s">
        <v>10406</v>
      </c>
      <c r="E1732" s="3">
        <v>7</v>
      </c>
      <c r="F1732" s="162">
        <v>0</v>
      </c>
      <c r="G1732" s="3">
        <v>0</v>
      </c>
      <c r="H1732" s="3">
        <v>0</v>
      </c>
      <c r="I1732" s="3">
        <v>0</v>
      </c>
      <c r="J1732" s="3">
        <v>0</v>
      </c>
      <c r="K1732" s="3">
        <v>0</v>
      </c>
      <c r="L1732" s="3">
        <v>0</v>
      </c>
      <c r="M1732" s="3"/>
    </row>
    <row r="1733" spans="1:16">
      <c r="A1733" s="53"/>
      <c r="B1733" s="9">
        <v>46237</v>
      </c>
      <c r="C1733" s="3" t="s">
        <v>7011</v>
      </c>
      <c r="D1733" s="3" t="s">
        <v>10224</v>
      </c>
      <c r="E1733" s="3">
        <v>5</v>
      </c>
      <c r="F1733" s="162">
        <v>0</v>
      </c>
      <c r="G1733" s="3">
        <v>0</v>
      </c>
      <c r="H1733" s="3">
        <v>0</v>
      </c>
      <c r="I1733" s="3">
        <v>0</v>
      </c>
      <c r="J1733" s="3">
        <v>0</v>
      </c>
      <c r="K1733" s="3">
        <v>0</v>
      </c>
      <c r="L1733" s="3">
        <v>0</v>
      </c>
      <c r="M1733" s="3"/>
    </row>
    <row r="1734" spans="1:16">
      <c r="A1734" s="53"/>
      <c r="B1734" s="9">
        <v>46237</v>
      </c>
      <c r="C1734" s="3" t="s">
        <v>7011</v>
      </c>
      <c r="D1734" s="3" t="s">
        <v>10407</v>
      </c>
      <c r="E1734" s="3">
        <v>9</v>
      </c>
      <c r="F1734" s="162">
        <v>0</v>
      </c>
      <c r="G1734" s="3">
        <v>0</v>
      </c>
      <c r="H1734" s="3">
        <v>0</v>
      </c>
      <c r="I1734" s="3">
        <v>0</v>
      </c>
      <c r="J1734" s="3">
        <v>0</v>
      </c>
      <c r="K1734" s="3">
        <v>0</v>
      </c>
      <c r="L1734" s="3">
        <v>0</v>
      </c>
      <c r="M1734" s="3"/>
    </row>
    <row r="1735" spans="1:16">
      <c r="A1735" s="53"/>
      <c r="B1735" s="9">
        <v>46237</v>
      </c>
      <c r="C1735" s="3" t="s">
        <v>6897</v>
      </c>
      <c r="D1735" s="3" t="s">
        <v>10408</v>
      </c>
      <c r="E1735" s="3">
        <v>1</v>
      </c>
      <c r="F1735" s="3">
        <v>0</v>
      </c>
      <c r="G1735" s="3">
        <v>0</v>
      </c>
      <c r="H1735" s="3">
        <v>0</v>
      </c>
      <c r="I1735" s="3">
        <v>0</v>
      </c>
      <c r="J1735" s="3">
        <v>0</v>
      </c>
      <c r="K1735" s="3">
        <v>0</v>
      </c>
      <c r="L1735" s="3">
        <v>0</v>
      </c>
      <c r="M1735" s="3"/>
    </row>
    <row r="1736" spans="1:16">
      <c r="A1736" s="53"/>
      <c r="B1736" s="9">
        <v>46237</v>
      </c>
      <c r="C1736" s="3" t="s">
        <v>635</v>
      </c>
      <c r="D1736" s="3" t="s">
        <v>10409</v>
      </c>
      <c r="E1736" s="3">
        <v>4</v>
      </c>
      <c r="F1736" s="3">
        <v>0</v>
      </c>
      <c r="G1736" s="3">
        <v>0</v>
      </c>
      <c r="H1736" s="3">
        <v>0</v>
      </c>
      <c r="I1736" s="3">
        <v>0</v>
      </c>
      <c r="J1736" s="3">
        <v>0</v>
      </c>
      <c r="K1736" s="3">
        <v>0</v>
      </c>
      <c r="L1736" s="3">
        <v>0</v>
      </c>
      <c r="M1736" s="3"/>
    </row>
    <row r="1737" spans="1:16">
      <c r="A1737" s="53"/>
      <c r="B1737" s="9">
        <v>46237</v>
      </c>
      <c r="C1737" s="3" t="s">
        <v>3130</v>
      </c>
      <c r="D1737" s="3" t="s">
        <v>10117</v>
      </c>
      <c r="E1737" s="3">
        <v>2</v>
      </c>
      <c r="F1737" s="11">
        <v>1</v>
      </c>
      <c r="G1737" s="146">
        <v>0</v>
      </c>
      <c r="H1737" s="146">
        <v>2</v>
      </c>
      <c r="I1737" s="146">
        <v>0</v>
      </c>
      <c r="J1737" s="146">
        <v>0</v>
      </c>
      <c r="K1737" s="146">
        <v>0</v>
      </c>
      <c r="L1737" s="146">
        <v>2</v>
      </c>
      <c r="M1737" s="3" t="s">
        <v>10425</v>
      </c>
    </row>
    <row r="1738" spans="1:16">
      <c r="A1738" s="53"/>
      <c r="B1738" s="9">
        <v>46237</v>
      </c>
      <c r="C1738" s="3" t="s">
        <v>635</v>
      </c>
      <c r="D1738" s="3" t="s">
        <v>10361</v>
      </c>
      <c r="E1738" s="3">
        <v>6</v>
      </c>
      <c r="F1738" s="146">
        <v>0</v>
      </c>
      <c r="G1738" s="146">
        <v>0</v>
      </c>
      <c r="H1738" s="146">
        <v>0</v>
      </c>
      <c r="I1738" s="146">
        <v>0</v>
      </c>
      <c r="J1738" s="146">
        <v>0</v>
      </c>
      <c r="K1738" s="146">
        <v>0</v>
      </c>
      <c r="L1738" s="146">
        <v>0</v>
      </c>
      <c r="M1738" s="3"/>
    </row>
    <row r="1739" spans="1:16">
      <c r="A1739" s="53"/>
      <c r="B1739" s="9">
        <v>46237</v>
      </c>
      <c r="C1739" s="3" t="s">
        <v>635</v>
      </c>
      <c r="D1739" s="3" t="s">
        <v>10410</v>
      </c>
      <c r="E1739" s="3">
        <v>1</v>
      </c>
      <c r="F1739" s="146">
        <v>0</v>
      </c>
      <c r="G1739" s="146">
        <v>0</v>
      </c>
      <c r="H1739" s="146">
        <v>0</v>
      </c>
      <c r="I1739" s="146">
        <v>0</v>
      </c>
      <c r="J1739" s="146">
        <v>0</v>
      </c>
      <c r="K1739" s="146">
        <v>0</v>
      </c>
      <c r="L1739" s="146">
        <v>0</v>
      </c>
      <c r="M1739" s="3"/>
    </row>
    <row r="1740" spans="1:16">
      <c r="A1740" s="53"/>
      <c r="B1740" s="9">
        <v>46237</v>
      </c>
      <c r="C1740" s="3" t="s">
        <v>635</v>
      </c>
      <c r="D1740" s="3" t="s">
        <v>10411</v>
      </c>
      <c r="E1740" s="3">
        <v>1</v>
      </c>
      <c r="F1740" s="146">
        <v>0</v>
      </c>
      <c r="G1740" s="146">
        <v>0</v>
      </c>
      <c r="H1740" s="146">
        <v>0</v>
      </c>
      <c r="I1740" s="146">
        <v>0</v>
      </c>
      <c r="J1740" s="146">
        <v>0</v>
      </c>
      <c r="K1740" s="146">
        <v>0</v>
      </c>
      <c r="L1740" s="146">
        <v>0</v>
      </c>
      <c r="M1740" s="3"/>
    </row>
    <row r="1741" spans="1:16">
      <c r="A1741" s="53"/>
      <c r="B1741" s="9">
        <v>46237</v>
      </c>
      <c r="C1741" s="3" t="s">
        <v>6897</v>
      </c>
      <c r="D1741" s="3" t="s">
        <v>10412</v>
      </c>
      <c r="E1741" s="3">
        <v>1</v>
      </c>
      <c r="F1741" s="11">
        <v>0</v>
      </c>
      <c r="G1741" s="146">
        <v>0</v>
      </c>
      <c r="H1741" s="146">
        <v>1</v>
      </c>
      <c r="I1741" s="146">
        <v>0</v>
      </c>
      <c r="J1741" s="146">
        <v>0</v>
      </c>
      <c r="K1741" s="146">
        <v>0</v>
      </c>
      <c r="L1741" s="146">
        <v>1</v>
      </c>
      <c r="M1741" s="3" t="s">
        <v>10426</v>
      </c>
      <c r="N1741" s="13" t="s">
        <v>10427</v>
      </c>
    </row>
    <row r="1742" spans="1:16">
      <c r="A1742" s="53"/>
      <c r="B1742" s="9">
        <v>46237</v>
      </c>
      <c r="C1742" s="3" t="s">
        <v>6897</v>
      </c>
      <c r="D1742" s="3" t="s">
        <v>10413</v>
      </c>
      <c r="E1742" s="3">
        <v>2</v>
      </c>
      <c r="F1742" s="146">
        <v>0</v>
      </c>
      <c r="G1742" s="146">
        <v>0</v>
      </c>
      <c r="H1742" s="146">
        <v>0</v>
      </c>
      <c r="I1742" s="146">
        <v>0</v>
      </c>
      <c r="J1742" s="146">
        <v>0</v>
      </c>
      <c r="K1742" s="146">
        <v>0</v>
      </c>
      <c r="L1742" s="146">
        <v>0</v>
      </c>
      <c r="M1742" s="3"/>
      <c r="N1742" s="168"/>
      <c r="O1742" s="3"/>
      <c r="P1742" s="3"/>
    </row>
    <row r="1743" spans="1:16">
      <c r="A1743" s="53"/>
      <c r="B1743" s="9">
        <v>46237</v>
      </c>
      <c r="C1743" s="3" t="s">
        <v>7011</v>
      </c>
      <c r="D1743" s="3" t="s">
        <v>10337</v>
      </c>
      <c r="E1743" s="3">
        <v>5</v>
      </c>
      <c r="F1743" s="145">
        <v>0</v>
      </c>
      <c r="G1743" s="146">
        <v>0</v>
      </c>
      <c r="H1743" s="146">
        <v>0</v>
      </c>
      <c r="I1743" s="146">
        <v>0</v>
      </c>
      <c r="J1743" s="146">
        <v>0</v>
      </c>
      <c r="K1743" s="146">
        <v>0</v>
      </c>
      <c r="L1743" s="146">
        <v>0</v>
      </c>
      <c r="M1743" s="3"/>
    </row>
    <row r="1744" spans="1:16">
      <c r="A1744" s="53"/>
      <c r="B1744" s="9">
        <v>46237</v>
      </c>
      <c r="C1744" s="3" t="s">
        <v>635</v>
      </c>
      <c r="D1744" s="3" t="s">
        <v>10414</v>
      </c>
      <c r="E1744" s="3">
        <v>1</v>
      </c>
      <c r="F1744" s="146">
        <v>0</v>
      </c>
      <c r="G1744" s="146">
        <v>0</v>
      </c>
      <c r="H1744" s="146">
        <v>0</v>
      </c>
      <c r="I1744" s="146">
        <v>0</v>
      </c>
      <c r="J1744" s="146">
        <v>0</v>
      </c>
      <c r="K1744" s="146">
        <v>0</v>
      </c>
      <c r="L1744" s="146">
        <v>0</v>
      </c>
      <c r="M1744" s="3"/>
    </row>
    <row r="1745" spans="1:14">
      <c r="A1745" s="53"/>
      <c r="B1745" s="9">
        <v>46237</v>
      </c>
      <c r="C1745" s="3" t="s">
        <v>635</v>
      </c>
      <c r="D1745" s="3" t="s">
        <v>10415</v>
      </c>
      <c r="E1745" s="3">
        <v>1</v>
      </c>
      <c r="F1745" s="146">
        <v>0</v>
      </c>
      <c r="G1745" s="146">
        <v>0</v>
      </c>
      <c r="H1745" s="146">
        <v>0</v>
      </c>
      <c r="I1745" s="146">
        <v>0</v>
      </c>
      <c r="J1745" s="146">
        <v>0</v>
      </c>
      <c r="K1745" s="146">
        <v>0</v>
      </c>
      <c r="L1745" s="146">
        <v>0</v>
      </c>
      <c r="M1745" s="3"/>
    </row>
    <row r="1746" spans="1:14">
      <c r="A1746" s="53"/>
      <c r="B1746" s="9">
        <v>46237</v>
      </c>
      <c r="C1746" s="3" t="s">
        <v>7011</v>
      </c>
      <c r="D1746" s="3" t="s">
        <v>10359</v>
      </c>
      <c r="E1746" s="3">
        <v>1</v>
      </c>
      <c r="F1746" s="145">
        <v>0</v>
      </c>
      <c r="G1746" s="146">
        <v>0</v>
      </c>
      <c r="H1746" s="146">
        <v>0</v>
      </c>
      <c r="I1746" s="146">
        <v>0</v>
      </c>
      <c r="J1746" s="146">
        <v>0</v>
      </c>
      <c r="K1746" s="146">
        <v>0</v>
      </c>
      <c r="L1746" s="146">
        <v>0</v>
      </c>
      <c r="M1746" s="3"/>
    </row>
    <row r="1747" spans="1:14">
      <c r="A1747" s="53"/>
      <c r="B1747" s="9">
        <v>46237</v>
      </c>
      <c r="C1747" s="3" t="s">
        <v>6897</v>
      </c>
      <c r="D1747" s="3" t="s">
        <v>10416</v>
      </c>
      <c r="E1747" s="3">
        <v>1</v>
      </c>
      <c r="F1747" s="146">
        <v>0</v>
      </c>
      <c r="G1747" s="146">
        <v>0</v>
      </c>
      <c r="H1747" s="146">
        <v>0</v>
      </c>
      <c r="I1747" s="146">
        <v>0</v>
      </c>
      <c r="J1747" s="146">
        <v>0</v>
      </c>
      <c r="K1747" s="146">
        <v>0</v>
      </c>
      <c r="L1747" s="146">
        <v>0</v>
      </c>
      <c r="M1747" s="3"/>
    </row>
    <row r="1748" spans="1:14">
      <c r="A1748" s="53"/>
      <c r="B1748" s="9">
        <v>46237</v>
      </c>
      <c r="C1748" s="3" t="s">
        <v>635</v>
      </c>
      <c r="D1748" s="3" t="s">
        <v>10417</v>
      </c>
      <c r="E1748" s="3">
        <v>1</v>
      </c>
      <c r="F1748" s="146">
        <v>0</v>
      </c>
      <c r="G1748" s="146">
        <v>0</v>
      </c>
      <c r="H1748" s="146">
        <v>0</v>
      </c>
      <c r="I1748" s="146">
        <v>0</v>
      </c>
      <c r="J1748" s="146">
        <v>0</v>
      </c>
      <c r="K1748" s="146">
        <v>0</v>
      </c>
      <c r="L1748" s="146">
        <v>0</v>
      </c>
      <c r="M1748" s="3"/>
    </row>
    <row r="1749" spans="1:14">
      <c r="A1749" s="53"/>
      <c r="B1749" s="9">
        <v>46237</v>
      </c>
      <c r="C1749" s="3" t="s">
        <v>7011</v>
      </c>
      <c r="D1749" s="3" t="s">
        <v>10238</v>
      </c>
      <c r="E1749" s="3">
        <v>1</v>
      </c>
      <c r="F1749" s="145">
        <v>0</v>
      </c>
      <c r="G1749" s="146">
        <v>0</v>
      </c>
      <c r="H1749" s="146">
        <v>0</v>
      </c>
      <c r="I1749" s="146">
        <v>0</v>
      </c>
      <c r="J1749" s="146">
        <v>0</v>
      </c>
      <c r="K1749" s="146">
        <v>0</v>
      </c>
      <c r="L1749" s="146">
        <v>0</v>
      </c>
      <c r="M1749" s="3"/>
    </row>
    <row r="1750" spans="1:14">
      <c r="A1750" s="53"/>
      <c r="B1750" s="9">
        <v>46237</v>
      </c>
      <c r="C1750" s="3" t="s">
        <v>6897</v>
      </c>
      <c r="D1750" s="3" t="s">
        <v>10418</v>
      </c>
      <c r="E1750" s="3">
        <v>2</v>
      </c>
      <c r="F1750" s="11">
        <v>1</v>
      </c>
      <c r="G1750" s="146">
        <v>0</v>
      </c>
      <c r="H1750" s="146">
        <v>1</v>
      </c>
      <c r="I1750" s="146">
        <v>0</v>
      </c>
      <c r="J1750" s="146">
        <v>0</v>
      </c>
      <c r="K1750" s="146">
        <v>0</v>
      </c>
      <c r="L1750" s="146">
        <v>1</v>
      </c>
      <c r="M1750" s="3" t="s">
        <v>10428</v>
      </c>
    </row>
    <row r="1751" spans="1:14">
      <c r="A1751" s="53"/>
      <c r="B1751" s="9">
        <v>46237</v>
      </c>
      <c r="C1751" s="3" t="s">
        <v>3130</v>
      </c>
      <c r="D1751" s="3" t="s">
        <v>10419</v>
      </c>
      <c r="E1751" s="3">
        <v>4</v>
      </c>
      <c r="F1751" s="11">
        <v>0</v>
      </c>
      <c r="G1751" s="146">
        <v>0</v>
      </c>
      <c r="H1751" s="146">
        <v>5</v>
      </c>
      <c r="I1751" s="146">
        <v>0</v>
      </c>
      <c r="J1751" s="146">
        <v>0</v>
      </c>
      <c r="K1751" s="146">
        <v>0</v>
      </c>
      <c r="L1751" s="146">
        <v>5</v>
      </c>
      <c r="M1751" s="3" t="s">
        <v>10426</v>
      </c>
      <c r="N1751" s="13" t="s">
        <v>10426</v>
      </c>
    </row>
    <row r="1752" spans="1:14">
      <c r="A1752" s="53"/>
      <c r="B1752" s="9">
        <v>46237</v>
      </c>
      <c r="C1752" s="3" t="s">
        <v>3904</v>
      </c>
      <c r="D1752" s="3" t="s">
        <v>10420</v>
      </c>
      <c r="E1752" s="3">
        <v>1</v>
      </c>
      <c r="F1752" s="146">
        <v>0</v>
      </c>
      <c r="G1752" s="146">
        <v>0</v>
      </c>
      <c r="H1752" s="146">
        <v>0</v>
      </c>
      <c r="I1752" s="146">
        <v>0</v>
      </c>
      <c r="J1752" s="146">
        <v>0</v>
      </c>
      <c r="K1752" s="146">
        <v>0</v>
      </c>
      <c r="L1752" s="146">
        <v>0</v>
      </c>
      <c r="M1752" s="3"/>
    </row>
    <row r="1753" spans="1:14">
      <c r="A1753" s="53"/>
      <c r="B1753" s="9">
        <v>46237</v>
      </c>
      <c r="C1753" s="3" t="s">
        <v>6897</v>
      </c>
      <c r="D1753" s="3" t="s">
        <v>10421</v>
      </c>
      <c r="E1753" s="3">
        <v>1</v>
      </c>
      <c r="F1753" s="11">
        <v>0</v>
      </c>
      <c r="G1753" s="146">
        <v>0</v>
      </c>
      <c r="H1753" s="146">
        <v>1</v>
      </c>
      <c r="I1753" s="146">
        <v>1</v>
      </c>
      <c r="J1753" s="146">
        <v>0</v>
      </c>
      <c r="K1753" s="146">
        <v>0</v>
      </c>
      <c r="L1753" s="146">
        <v>2</v>
      </c>
      <c r="M1753" s="3" t="s">
        <v>10425</v>
      </c>
    </row>
    <row r="1754" spans="1:14">
      <c r="A1754" s="53"/>
      <c r="B1754" s="9">
        <v>46237</v>
      </c>
      <c r="C1754" s="3" t="s">
        <v>10429</v>
      </c>
      <c r="D1754" s="3" t="s">
        <v>10422</v>
      </c>
      <c r="E1754" s="3">
        <v>1</v>
      </c>
      <c r="F1754" s="11">
        <v>1</v>
      </c>
      <c r="G1754" s="146">
        <v>0</v>
      </c>
      <c r="H1754" s="146">
        <v>2</v>
      </c>
      <c r="I1754" s="146">
        <v>0</v>
      </c>
      <c r="J1754" s="146">
        <v>0</v>
      </c>
      <c r="K1754" s="146">
        <v>0</v>
      </c>
      <c r="L1754" s="146">
        <v>2</v>
      </c>
      <c r="M1754" s="3" t="s">
        <v>10426</v>
      </c>
    </row>
    <row r="1755" spans="1:14">
      <c r="A1755" s="53"/>
      <c r="B1755" s="9">
        <v>46237</v>
      </c>
      <c r="C1755" s="3" t="s">
        <v>7011</v>
      </c>
      <c r="D1755" s="3" t="s">
        <v>10423</v>
      </c>
      <c r="E1755" s="3">
        <v>2</v>
      </c>
      <c r="F1755" s="11">
        <v>2</v>
      </c>
      <c r="G1755" s="146">
        <v>0</v>
      </c>
      <c r="H1755" s="146">
        <v>0</v>
      </c>
      <c r="I1755" s="146">
        <v>0</v>
      </c>
      <c r="J1755" s="146">
        <v>0</v>
      </c>
      <c r="K1755" s="146">
        <v>0</v>
      </c>
      <c r="L1755" s="146">
        <v>0</v>
      </c>
      <c r="M1755" s="3"/>
    </row>
    <row r="1756" spans="1:14">
      <c r="A1756" s="53"/>
      <c r="B1756" s="9">
        <v>46237</v>
      </c>
      <c r="C1756" s="3" t="s">
        <v>10465</v>
      </c>
      <c r="D1756" s="3" t="s">
        <v>10366</v>
      </c>
      <c r="E1756" s="3">
        <v>1</v>
      </c>
      <c r="F1756" s="11">
        <v>1</v>
      </c>
      <c r="G1756" s="146">
        <v>0</v>
      </c>
      <c r="H1756" s="146">
        <v>5</v>
      </c>
      <c r="I1756" s="146">
        <v>0</v>
      </c>
      <c r="J1756" s="146">
        <v>0</v>
      </c>
      <c r="K1756" s="146">
        <v>0</v>
      </c>
      <c r="L1756" s="146">
        <v>5</v>
      </c>
      <c r="M1756" s="3" t="s">
        <v>10426</v>
      </c>
    </row>
    <row r="1757" spans="1:14">
      <c r="A1757" s="53"/>
      <c r="B1757" s="9">
        <v>46237</v>
      </c>
      <c r="C1757" s="3" t="s">
        <v>3130</v>
      </c>
      <c r="D1757" s="3" t="s">
        <v>10424</v>
      </c>
      <c r="E1757" s="3">
        <v>8</v>
      </c>
      <c r="F1757" s="11">
        <v>8</v>
      </c>
      <c r="G1757" s="146">
        <v>0</v>
      </c>
      <c r="H1757" s="146">
        <v>0</v>
      </c>
      <c r="I1757" s="146">
        <v>0</v>
      </c>
      <c r="J1757" s="146">
        <v>0</v>
      </c>
      <c r="K1757" s="146">
        <v>0</v>
      </c>
      <c r="L1757" s="146">
        <v>0</v>
      </c>
      <c r="M1757" s="3"/>
    </row>
    <row r="1758" spans="1:14">
      <c r="A1758" s="53"/>
      <c r="B1758" s="9">
        <v>46238</v>
      </c>
      <c r="C1758" s="3" t="s">
        <v>635</v>
      </c>
      <c r="D1758" s="3" t="s">
        <v>10435</v>
      </c>
      <c r="E1758" s="3">
        <v>3</v>
      </c>
      <c r="F1758" s="146">
        <v>0</v>
      </c>
      <c r="G1758" s="146">
        <v>0</v>
      </c>
      <c r="H1758" s="146">
        <v>0</v>
      </c>
      <c r="I1758" s="146">
        <v>0</v>
      </c>
      <c r="J1758" s="146">
        <v>0</v>
      </c>
      <c r="K1758" s="146">
        <v>0</v>
      </c>
      <c r="L1758" s="146">
        <v>0</v>
      </c>
      <c r="M1758" s="3"/>
    </row>
    <row r="1759" spans="1:14">
      <c r="A1759" s="53"/>
      <c r="B1759" s="9">
        <v>46238</v>
      </c>
      <c r="C1759" s="3" t="s">
        <v>635</v>
      </c>
      <c r="D1759" s="3" t="s">
        <v>10436</v>
      </c>
      <c r="E1759" s="3">
        <v>1</v>
      </c>
      <c r="F1759" s="146">
        <v>0</v>
      </c>
      <c r="G1759" s="146">
        <v>0</v>
      </c>
      <c r="H1759" s="146">
        <v>0</v>
      </c>
      <c r="I1759" s="146">
        <v>0</v>
      </c>
      <c r="J1759" s="146">
        <v>0</v>
      </c>
      <c r="K1759" s="146">
        <v>0</v>
      </c>
      <c r="L1759" s="146">
        <v>0</v>
      </c>
      <c r="M1759" s="3"/>
    </row>
    <row r="1760" spans="1:14">
      <c r="A1760" s="53"/>
      <c r="B1760" s="9">
        <v>46238</v>
      </c>
      <c r="C1760" s="3" t="s">
        <v>635</v>
      </c>
      <c r="D1760" s="3" t="s">
        <v>10437</v>
      </c>
      <c r="E1760" s="3">
        <v>1</v>
      </c>
      <c r="F1760" s="146">
        <v>0</v>
      </c>
      <c r="G1760" s="146">
        <v>0</v>
      </c>
      <c r="H1760" s="146">
        <v>0</v>
      </c>
      <c r="I1760" s="146">
        <v>0</v>
      </c>
      <c r="J1760" s="146">
        <v>0</v>
      </c>
      <c r="K1760" s="146">
        <v>0</v>
      </c>
      <c r="L1760" s="146">
        <v>0</v>
      </c>
      <c r="M1760" s="3"/>
    </row>
    <row r="1761" spans="1:16">
      <c r="A1761" s="53"/>
      <c r="B1761" s="9">
        <v>46238</v>
      </c>
      <c r="C1761" s="3" t="s">
        <v>635</v>
      </c>
      <c r="D1761" s="3" t="s">
        <v>10438</v>
      </c>
      <c r="E1761" s="3">
        <v>2</v>
      </c>
      <c r="F1761" s="146">
        <v>0</v>
      </c>
      <c r="G1761" s="146">
        <v>0</v>
      </c>
      <c r="H1761" s="146">
        <v>0</v>
      </c>
      <c r="I1761" s="146">
        <v>0</v>
      </c>
      <c r="J1761" s="146">
        <v>0</v>
      </c>
      <c r="K1761" s="146">
        <v>0</v>
      </c>
      <c r="L1761" s="146">
        <v>0</v>
      </c>
      <c r="M1761" s="3"/>
    </row>
    <row r="1762" spans="1:16">
      <c r="A1762" s="53"/>
      <c r="B1762" s="9">
        <v>46238</v>
      </c>
      <c r="C1762" s="3" t="s">
        <v>635</v>
      </c>
      <c r="D1762" s="3" t="s">
        <v>10439</v>
      </c>
      <c r="E1762" s="3">
        <v>1</v>
      </c>
      <c r="F1762" s="146">
        <v>0</v>
      </c>
      <c r="G1762" s="146">
        <v>0</v>
      </c>
      <c r="H1762" s="146">
        <v>0</v>
      </c>
      <c r="I1762" s="146">
        <v>0</v>
      </c>
      <c r="J1762" s="146">
        <v>0</v>
      </c>
      <c r="K1762" s="146">
        <v>0</v>
      </c>
      <c r="L1762" s="146">
        <v>0</v>
      </c>
      <c r="M1762" s="3"/>
    </row>
    <row r="1763" spans="1:16">
      <c r="A1763" s="53"/>
      <c r="B1763" s="9">
        <v>46238</v>
      </c>
      <c r="C1763" s="3" t="s">
        <v>6897</v>
      </c>
      <c r="D1763" s="3" t="s">
        <v>10440</v>
      </c>
      <c r="E1763" s="3">
        <v>1</v>
      </c>
      <c r="F1763" s="146">
        <v>0</v>
      </c>
      <c r="G1763" s="146">
        <v>0</v>
      </c>
      <c r="H1763" s="146">
        <v>0</v>
      </c>
      <c r="I1763" s="146">
        <v>0</v>
      </c>
      <c r="J1763" s="146">
        <v>0</v>
      </c>
      <c r="K1763" s="146">
        <v>0</v>
      </c>
      <c r="L1763" s="146">
        <v>0</v>
      </c>
      <c r="M1763" s="3"/>
    </row>
    <row r="1764" spans="1:16">
      <c r="A1764" s="53"/>
      <c r="B1764" s="9">
        <v>46238</v>
      </c>
      <c r="C1764" s="3" t="s">
        <v>635</v>
      </c>
      <c r="D1764" s="3" t="s">
        <v>10441</v>
      </c>
      <c r="E1764" s="3">
        <v>1</v>
      </c>
      <c r="F1764" s="146">
        <v>0</v>
      </c>
      <c r="G1764" s="146">
        <v>0</v>
      </c>
      <c r="H1764" s="146">
        <v>0</v>
      </c>
      <c r="I1764" s="146">
        <v>0</v>
      </c>
      <c r="J1764" s="146">
        <v>0</v>
      </c>
      <c r="K1764" s="146">
        <v>0</v>
      </c>
      <c r="L1764" s="146">
        <v>0</v>
      </c>
      <c r="M1764" s="3"/>
    </row>
    <row r="1765" spans="1:16">
      <c r="A1765" s="53"/>
      <c r="B1765" s="9">
        <v>46238</v>
      </c>
      <c r="C1765" s="3" t="s">
        <v>635</v>
      </c>
      <c r="D1765" s="3" t="s">
        <v>10442</v>
      </c>
      <c r="E1765" s="3">
        <v>2</v>
      </c>
      <c r="F1765" s="146">
        <v>0</v>
      </c>
      <c r="G1765" s="146">
        <v>0</v>
      </c>
      <c r="H1765" s="146">
        <v>0</v>
      </c>
      <c r="I1765" s="146">
        <v>0</v>
      </c>
      <c r="J1765" s="146">
        <v>0</v>
      </c>
      <c r="K1765" s="146">
        <v>0</v>
      </c>
      <c r="L1765" s="146">
        <v>0</v>
      </c>
      <c r="M1765" s="3"/>
    </row>
    <row r="1766" spans="1:16">
      <c r="A1766" s="53"/>
      <c r="B1766" s="9">
        <v>46238</v>
      </c>
      <c r="C1766" s="3" t="s">
        <v>6897</v>
      </c>
      <c r="D1766" s="3" t="s">
        <v>10443</v>
      </c>
      <c r="E1766" s="3">
        <v>1</v>
      </c>
      <c r="F1766" s="146">
        <v>0</v>
      </c>
      <c r="G1766" s="146">
        <v>0</v>
      </c>
      <c r="H1766" s="146">
        <v>0</v>
      </c>
      <c r="I1766" s="146">
        <v>0</v>
      </c>
      <c r="J1766" s="146">
        <v>0</v>
      </c>
      <c r="K1766" s="146">
        <v>0</v>
      </c>
      <c r="L1766" s="146">
        <v>0</v>
      </c>
      <c r="M1766" s="3"/>
    </row>
    <row r="1767" spans="1:16">
      <c r="A1767" s="53"/>
      <c r="B1767" s="9">
        <v>46238</v>
      </c>
      <c r="C1767" s="3" t="s">
        <v>635</v>
      </c>
      <c r="D1767" s="3" t="s">
        <v>10444</v>
      </c>
      <c r="E1767" s="3">
        <v>12</v>
      </c>
      <c r="F1767" s="146">
        <v>0</v>
      </c>
      <c r="G1767" s="146">
        <v>0</v>
      </c>
      <c r="H1767" s="146">
        <v>0</v>
      </c>
      <c r="I1767" s="146">
        <v>0</v>
      </c>
      <c r="J1767" s="146">
        <v>0</v>
      </c>
      <c r="K1767" s="146">
        <v>0</v>
      </c>
      <c r="L1767" s="146">
        <v>0</v>
      </c>
      <c r="M1767" s="3"/>
    </row>
    <row r="1768" spans="1:16">
      <c r="A1768" s="53"/>
      <c r="B1768" s="9">
        <v>46238</v>
      </c>
      <c r="C1768" s="3" t="s">
        <v>6897</v>
      </c>
      <c r="D1768" s="3" t="s">
        <v>10445</v>
      </c>
      <c r="E1768" s="3">
        <v>1</v>
      </c>
      <c r="F1768" s="146">
        <v>0</v>
      </c>
      <c r="G1768" s="146">
        <v>0</v>
      </c>
      <c r="H1768" s="146">
        <v>0</v>
      </c>
      <c r="I1768" s="146">
        <v>0</v>
      </c>
      <c r="J1768" s="146">
        <v>0</v>
      </c>
      <c r="K1768" s="146">
        <v>0</v>
      </c>
      <c r="L1768" s="146">
        <v>0</v>
      </c>
      <c r="M1768" s="3"/>
    </row>
    <row r="1769" spans="1:16">
      <c r="A1769" s="53"/>
      <c r="B1769" s="9">
        <v>46238</v>
      </c>
      <c r="C1769" s="3" t="s">
        <v>3130</v>
      </c>
      <c r="D1769" s="3" t="s">
        <v>10446</v>
      </c>
      <c r="E1769" s="3">
        <v>2</v>
      </c>
      <c r="F1769" s="146">
        <v>0</v>
      </c>
      <c r="G1769" s="146">
        <v>0</v>
      </c>
      <c r="H1769" s="146">
        <v>0</v>
      </c>
      <c r="I1769" s="146">
        <v>0</v>
      </c>
      <c r="J1769" s="146">
        <v>0</v>
      </c>
      <c r="K1769" s="146">
        <v>0</v>
      </c>
      <c r="L1769" s="146">
        <v>0</v>
      </c>
      <c r="M1769" s="3"/>
    </row>
    <row r="1770" spans="1:16">
      <c r="A1770" s="53"/>
      <c r="B1770" s="9">
        <v>46238</v>
      </c>
      <c r="C1770" s="3" t="s">
        <v>635</v>
      </c>
      <c r="D1770" s="3" t="s">
        <v>10447</v>
      </c>
      <c r="E1770" s="3">
        <v>1</v>
      </c>
      <c r="F1770" s="146">
        <v>0</v>
      </c>
      <c r="G1770" s="146">
        <v>0</v>
      </c>
      <c r="H1770" s="146">
        <v>0</v>
      </c>
      <c r="I1770" s="146">
        <v>0</v>
      </c>
      <c r="J1770" s="146">
        <v>0</v>
      </c>
      <c r="K1770" s="146">
        <v>0</v>
      </c>
      <c r="L1770" s="146">
        <v>0</v>
      </c>
      <c r="M1770" s="3"/>
    </row>
    <row r="1771" spans="1:16">
      <c r="A1771" s="53"/>
      <c r="B1771" s="9">
        <v>46238</v>
      </c>
      <c r="C1771" s="3" t="s">
        <v>7011</v>
      </c>
      <c r="D1771" s="3" t="s">
        <v>10448</v>
      </c>
      <c r="E1771" s="3">
        <v>2</v>
      </c>
      <c r="F1771" s="145">
        <v>0</v>
      </c>
      <c r="G1771" s="146">
        <v>0</v>
      </c>
      <c r="H1771" s="146">
        <v>0</v>
      </c>
      <c r="I1771" s="146">
        <v>0</v>
      </c>
      <c r="J1771" s="146">
        <v>0</v>
      </c>
      <c r="K1771" s="146">
        <v>0</v>
      </c>
      <c r="L1771" s="146">
        <v>0</v>
      </c>
      <c r="M1771" s="3"/>
      <c r="O1771" s="3"/>
      <c r="P1771" s="3"/>
    </row>
    <row r="1772" spans="1:16">
      <c r="A1772" s="53"/>
      <c r="B1772" s="9">
        <v>46238</v>
      </c>
      <c r="C1772" s="3" t="s">
        <v>7011</v>
      </c>
      <c r="D1772" s="3" t="s">
        <v>10363</v>
      </c>
      <c r="E1772" s="3">
        <v>1</v>
      </c>
      <c r="F1772" s="145">
        <v>0</v>
      </c>
      <c r="G1772" s="146">
        <v>0</v>
      </c>
      <c r="H1772" s="146">
        <v>0</v>
      </c>
      <c r="I1772" s="146">
        <v>0</v>
      </c>
      <c r="J1772" s="146">
        <v>0</v>
      </c>
      <c r="K1772" s="146">
        <v>0</v>
      </c>
      <c r="L1772" s="146">
        <v>0</v>
      </c>
      <c r="M1772" s="3"/>
    </row>
    <row r="1773" spans="1:16">
      <c r="A1773" s="53"/>
      <c r="B1773" s="9">
        <v>46238</v>
      </c>
      <c r="C1773" s="3" t="s">
        <v>7011</v>
      </c>
      <c r="D1773" s="3" t="s">
        <v>10449</v>
      </c>
      <c r="E1773" s="3">
        <v>1</v>
      </c>
      <c r="F1773" s="145">
        <v>0</v>
      </c>
      <c r="G1773" s="146">
        <v>0</v>
      </c>
      <c r="H1773" s="146">
        <v>0</v>
      </c>
      <c r="I1773" s="146">
        <v>0</v>
      </c>
      <c r="J1773" s="146">
        <v>0</v>
      </c>
      <c r="K1773" s="146">
        <v>0</v>
      </c>
      <c r="L1773" s="146">
        <v>0</v>
      </c>
      <c r="M1773" s="3"/>
    </row>
    <row r="1774" spans="1:16">
      <c r="A1774" s="53"/>
      <c r="B1774" s="9">
        <v>46238</v>
      </c>
      <c r="C1774" s="3" t="s">
        <v>3130</v>
      </c>
      <c r="D1774" s="3" t="s">
        <v>10161</v>
      </c>
      <c r="E1774" s="3">
        <v>11</v>
      </c>
      <c r="F1774" s="11">
        <v>0</v>
      </c>
      <c r="G1774" s="146">
        <v>0</v>
      </c>
      <c r="H1774" s="146">
        <v>3</v>
      </c>
      <c r="I1774" s="146">
        <v>0</v>
      </c>
      <c r="J1774" s="146">
        <v>0</v>
      </c>
      <c r="K1774" s="146">
        <v>0</v>
      </c>
      <c r="L1774" s="146">
        <v>3</v>
      </c>
      <c r="M1774" s="3" t="s">
        <v>10467</v>
      </c>
      <c r="N1774" s="13" t="s">
        <v>10467</v>
      </c>
    </row>
    <row r="1775" spans="1:16">
      <c r="A1775" s="53"/>
      <c r="B1775" s="9">
        <v>46238</v>
      </c>
      <c r="C1775" s="3" t="s">
        <v>7011</v>
      </c>
      <c r="D1775" s="3" t="s">
        <v>10450</v>
      </c>
      <c r="E1775" s="3">
        <v>2</v>
      </c>
      <c r="F1775" s="11">
        <v>1</v>
      </c>
      <c r="G1775" s="146">
        <v>0</v>
      </c>
      <c r="H1775" s="146">
        <v>2</v>
      </c>
      <c r="I1775" s="146">
        <v>0</v>
      </c>
      <c r="J1775" s="146">
        <v>0</v>
      </c>
      <c r="K1775" s="146">
        <v>0</v>
      </c>
      <c r="L1775" s="146">
        <v>2</v>
      </c>
      <c r="M1775" s="3" t="s">
        <v>10467</v>
      </c>
    </row>
    <row r="1776" spans="1:16">
      <c r="A1776" s="53"/>
      <c r="B1776" s="9">
        <v>46238</v>
      </c>
      <c r="C1776" s="3" t="s">
        <v>7011</v>
      </c>
      <c r="D1776" s="3" t="s">
        <v>10318</v>
      </c>
      <c r="E1776" s="3">
        <v>13</v>
      </c>
      <c r="F1776" s="11">
        <v>0</v>
      </c>
      <c r="G1776" s="11">
        <v>0</v>
      </c>
      <c r="H1776" s="11">
        <v>0</v>
      </c>
      <c r="I1776" s="11">
        <v>0</v>
      </c>
      <c r="J1776" s="11">
        <v>0</v>
      </c>
      <c r="K1776" s="11">
        <v>0</v>
      </c>
      <c r="L1776" s="11">
        <v>0</v>
      </c>
      <c r="M1776" s="3"/>
      <c r="O1776" s="3"/>
      <c r="P1776" s="3"/>
    </row>
    <row r="1777" spans="1:16">
      <c r="A1777" s="53"/>
      <c r="B1777" s="9">
        <v>46238</v>
      </c>
      <c r="C1777" s="3" t="s">
        <v>6897</v>
      </c>
      <c r="D1777" s="3" t="s">
        <v>10451</v>
      </c>
      <c r="E1777" s="3">
        <v>1</v>
      </c>
      <c r="F1777" s="11">
        <v>0</v>
      </c>
      <c r="G1777" s="11">
        <v>0</v>
      </c>
      <c r="H1777" s="11">
        <v>0</v>
      </c>
      <c r="I1777" s="11">
        <v>0</v>
      </c>
      <c r="J1777" s="11">
        <v>0</v>
      </c>
      <c r="K1777" s="11">
        <v>0</v>
      </c>
      <c r="L1777" s="11">
        <v>0</v>
      </c>
      <c r="M1777" s="3"/>
    </row>
    <row r="1778" spans="1:16">
      <c r="A1778" s="53"/>
      <c r="B1778" s="9">
        <v>46238</v>
      </c>
      <c r="C1778" s="3" t="s">
        <v>6897</v>
      </c>
      <c r="D1778" s="3" t="s">
        <v>10452</v>
      </c>
      <c r="E1778" s="3">
        <v>1</v>
      </c>
      <c r="F1778" s="11">
        <v>0</v>
      </c>
      <c r="G1778" s="11">
        <v>0</v>
      </c>
      <c r="H1778" s="11">
        <v>0</v>
      </c>
      <c r="I1778" s="11">
        <v>0</v>
      </c>
      <c r="J1778" s="11">
        <v>0</v>
      </c>
      <c r="K1778" s="11">
        <v>0</v>
      </c>
      <c r="L1778" s="11">
        <v>0</v>
      </c>
      <c r="M1778" s="3"/>
    </row>
    <row r="1779" spans="1:16">
      <c r="A1779" s="53"/>
      <c r="B1779" s="9">
        <v>46238</v>
      </c>
      <c r="C1779" s="3" t="s">
        <v>6897</v>
      </c>
      <c r="D1779" s="3" t="s">
        <v>10453</v>
      </c>
      <c r="E1779" s="3">
        <v>1</v>
      </c>
      <c r="F1779" s="11">
        <v>0</v>
      </c>
      <c r="G1779" s="146">
        <v>0</v>
      </c>
      <c r="H1779" s="146">
        <v>1</v>
      </c>
      <c r="I1779" s="146">
        <v>0</v>
      </c>
      <c r="J1779" s="146">
        <v>0</v>
      </c>
      <c r="K1779" s="146">
        <v>0</v>
      </c>
      <c r="L1779" s="146">
        <v>1</v>
      </c>
      <c r="M1779" s="3" t="s">
        <v>10468</v>
      </c>
      <c r="O1779" s="3"/>
      <c r="P1779" s="3"/>
    </row>
    <row r="1780" spans="1:16">
      <c r="A1780" s="53"/>
      <c r="B1780" s="9">
        <v>46238</v>
      </c>
      <c r="C1780" s="3" t="s">
        <v>635</v>
      </c>
      <c r="D1780" s="3" t="s">
        <v>10454</v>
      </c>
      <c r="E1780" s="3">
        <v>1</v>
      </c>
      <c r="F1780" s="11">
        <v>1</v>
      </c>
      <c r="G1780" s="146">
        <v>0</v>
      </c>
      <c r="H1780" s="146">
        <v>2</v>
      </c>
      <c r="I1780" s="146">
        <v>0</v>
      </c>
      <c r="J1780" s="146">
        <v>0</v>
      </c>
      <c r="K1780" s="146">
        <v>0</v>
      </c>
      <c r="L1780" s="146">
        <v>2</v>
      </c>
      <c r="M1780" s="3" t="s">
        <v>10467</v>
      </c>
      <c r="N1780" s="3" t="s">
        <v>10467</v>
      </c>
    </row>
    <row r="1781" spans="1:16">
      <c r="A1781" s="53"/>
      <c r="B1781" s="9">
        <v>46238</v>
      </c>
      <c r="C1781" s="3" t="s">
        <v>7011</v>
      </c>
      <c r="D1781" s="3" t="s">
        <v>10469</v>
      </c>
      <c r="E1781" s="3">
        <v>1</v>
      </c>
      <c r="F1781" s="11">
        <v>1</v>
      </c>
      <c r="G1781" s="146">
        <v>0</v>
      </c>
      <c r="H1781" s="146">
        <v>1</v>
      </c>
      <c r="I1781" s="146">
        <v>0</v>
      </c>
      <c r="J1781" s="146">
        <v>0</v>
      </c>
      <c r="K1781" s="146">
        <v>0</v>
      </c>
      <c r="L1781" s="146">
        <v>1</v>
      </c>
      <c r="M1781" s="3" t="s">
        <v>10468</v>
      </c>
    </row>
    <row r="1782" spans="1:16">
      <c r="A1782" s="53"/>
      <c r="B1782" s="9">
        <v>46238</v>
      </c>
      <c r="C1782" s="3" t="s">
        <v>7011</v>
      </c>
      <c r="D1782" s="3" t="s">
        <v>10456</v>
      </c>
      <c r="E1782" s="3">
        <v>1</v>
      </c>
      <c r="F1782" s="11">
        <v>1</v>
      </c>
      <c r="G1782" s="146">
        <v>0</v>
      </c>
      <c r="H1782" s="146">
        <v>1</v>
      </c>
      <c r="I1782" s="146">
        <v>0</v>
      </c>
      <c r="J1782" s="146">
        <v>0</v>
      </c>
      <c r="K1782" s="146">
        <v>0</v>
      </c>
      <c r="L1782" s="146">
        <v>1</v>
      </c>
      <c r="M1782" s="3" t="s">
        <v>10468</v>
      </c>
    </row>
    <row r="1783" spans="1:16">
      <c r="A1783" s="53"/>
      <c r="B1783" s="9">
        <v>46238</v>
      </c>
      <c r="C1783" s="3" t="s">
        <v>635</v>
      </c>
      <c r="D1783" s="3" t="s">
        <v>10457</v>
      </c>
      <c r="E1783" s="3">
        <v>1</v>
      </c>
      <c r="F1783" s="11">
        <v>1</v>
      </c>
      <c r="G1783" s="146">
        <v>0</v>
      </c>
      <c r="H1783" s="146">
        <v>3</v>
      </c>
      <c r="I1783" s="146">
        <v>0</v>
      </c>
      <c r="J1783" s="146">
        <v>0</v>
      </c>
      <c r="K1783" s="146">
        <v>0</v>
      </c>
      <c r="L1783" s="146">
        <v>3</v>
      </c>
      <c r="M1783" s="3" t="s">
        <v>10467</v>
      </c>
    </row>
    <row r="1784" spans="1:16">
      <c r="A1784" s="53"/>
      <c r="B1784" s="9">
        <v>46238</v>
      </c>
      <c r="C1784" s="3" t="s">
        <v>7011</v>
      </c>
      <c r="D1784" s="3" t="s">
        <v>10255</v>
      </c>
      <c r="E1784" s="3">
        <v>1</v>
      </c>
      <c r="F1784" s="11">
        <v>1</v>
      </c>
      <c r="G1784" s="146">
        <v>0</v>
      </c>
      <c r="H1784" s="146">
        <v>2</v>
      </c>
      <c r="I1784" s="146">
        <v>0</v>
      </c>
      <c r="J1784" s="146">
        <v>0</v>
      </c>
      <c r="K1784" s="146">
        <v>0</v>
      </c>
      <c r="L1784" s="146">
        <v>2</v>
      </c>
      <c r="M1784" s="3" t="s">
        <v>10470</v>
      </c>
      <c r="N1784" s="13" t="s">
        <v>10471</v>
      </c>
    </row>
    <row r="1785" spans="1:16">
      <c r="A1785" s="53"/>
      <c r="B1785" s="9">
        <v>46238</v>
      </c>
      <c r="C1785" s="3" t="s">
        <v>7011</v>
      </c>
      <c r="D1785" s="3" t="s">
        <v>10458</v>
      </c>
      <c r="E1785" s="3">
        <v>1</v>
      </c>
      <c r="F1785" s="11">
        <v>1</v>
      </c>
      <c r="G1785" s="146">
        <v>0</v>
      </c>
      <c r="H1785" s="146">
        <v>1</v>
      </c>
      <c r="I1785" s="146">
        <v>0</v>
      </c>
      <c r="J1785" s="146">
        <v>0</v>
      </c>
      <c r="K1785" s="146">
        <v>0</v>
      </c>
      <c r="L1785" s="146">
        <v>1</v>
      </c>
      <c r="M1785" s="3" t="s">
        <v>10468</v>
      </c>
    </row>
    <row r="1786" spans="1:16">
      <c r="A1786" s="53"/>
      <c r="B1786" s="9">
        <v>46238</v>
      </c>
      <c r="C1786" s="3" t="s">
        <v>7011</v>
      </c>
      <c r="D1786" s="3" t="s">
        <v>10459</v>
      </c>
      <c r="E1786" s="3">
        <v>13</v>
      </c>
      <c r="F1786" s="11">
        <v>13</v>
      </c>
      <c r="G1786" s="146">
        <v>0</v>
      </c>
      <c r="H1786" s="146">
        <v>0</v>
      </c>
      <c r="I1786" s="146">
        <v>0</v>
      </c>
      <c r="J1786" s="146">
        <v>0</v>
      </c>
      <c r="K1786" s="146">
        <v>0</v>
      </c>
      <c r="L1786" s="146">
        <v>0</v>
      </c>
      <c r="M1786" s="3"/>
    </row>
    <row r="1787" spans="1:16">
      <c r="A1787" s="53"/>
      <c r="B1787" s="9">
        <v>46238</v>
      </c>
      <c r="C1787" s="3" t="s">
        <v>10466</v>
      </c>
      <c r="D1787" s="3" t="s">
        <v>10034</v>
      </c>
      <c r="E1787" s="3">
        <v>2</v>
      </c>
      <c r="F1787" s="11">
        <v>2</v>
      </c>
      <c r="G1787" s="146">
        <v>0</v>
      </c>
      <c r="H1787" s="146">
        <v>0</v>
      </c>
      <c r="I1787" s="146">
        <v>0</v>
      </c>
      <c r="J1787" s="146">
        <v>0</v>
      </c>
      <c r="K1787" s="146">
        <v>0</v>
      </c>
      <c r="L1787" s="146">
        <v>0</v>
      </c>
      <c r="M1787" s="3"/>
    </row>
    <row r="1788" spans="1:16">
      <c r="A1788" s="53"/>
      <c r="B1788" s="9">
        <v>46238</v>
      </c>
      <c r="C1788" s="3" t="s">
        <v>7011</v>
      </c>
      <c r="D1788" s="3" t="s">
        <v>10460</v>
      </c>
      <c r="E1788" s="3">
        <v>1</v>
      </c>
      <c r="F1788" s="11">
        <v>1</v>
      </c>
      <c r="G1788" s="146">
        <v>0</v>
      </c>
      <c r="H1788" s="146">
        <v>1</v>
      </c>
      <c r="I1788" s="146">
        <v>0</v>
      </c>
      <c r="J1788" s="146">
        <v>0</v>
      </c>
      <c r="K1788" s="146">
        <v>0</v>
      </c>
      <c r="L1788" s="146">
        <v>1</v>
      </c>
      <c r="M1788" s="3" t="s">
        <v>10468</v>
      </c>
    </row>
    <row r="1789" spans="1:16">
      <c r="A1789" s="53"/>
      <c r="B1789" s="9">
        <v>46238</v>
      </c>
      <c r="C1789" s="3" t="s">
        <v>7011</v>
      </c>
      <c r="D1789" s="3" t="s">
        <v>10461</v>
      </c>
      <c r="E1789" s="3">
        <v>1</v>
      </c>
      <c r="F1789" s="11">
        <v>1</v>
      </c>
      <c r="G1789" s="146">
        <v>0</v>
      </c>
      <c r="H1789" s="146">
        <v>1</v>
      </c>
      <c r="I1789" s="146">
        <v>0</v>
      </c>
      <c r="J1789" s="146">
        <v>0</v>
      </c>
      <c r="K1789" s="146">
        <v>0</v>
      </c>
      <c r="L1789" s="146">
        <v>1</v>
      </c>
      <c r="M1789" s="3" t="s">
        <v>10468</v>
      </c>
    </row>
    <row r="1790" spans="1:16">
      <c r="A1790" s="53"/>
      <c r="B1790" s="9">
        <v>46238</v>
      </c>
      <c r="C1790" s="3" t="s">
        <v>7011</v>
      </c>
      <c r="D1790" s="3" t="s">
        <v>10462</v>
      </c>
      <c r="E1790" s="3">
        <v>1</v>
      </c>
      <c r="F1790" s="11">
        <v>1</v>
      </c>
      <c r="G1790" s="146">
        <v>0</v>
      </c>
      <c r="H1790" s="146">
        <v>1</v>
      </c>
      <c r="I1790" s="146">
        <v>0</v>
      </c>
      <c r="J1790" s="146">
        <v>0</v>
      </c>
      <c r="K1790" s="146">
        <v>0</v>
      </c>
      <c r="L1790" s="146">
        <v>1</v>
      </c>
      <c r="M1790" s="3" t="s">
        <v>10468</v>
      </c>
    </row>
    <row r="1791" spans="1:16">
      <c r="A1791" s="53"/>
      <c r="B1791" s="9">
        <v>46238</v>
      </c>
      <c r="C1791" s="3" t="s">
        <v>7011</v>
      </c>
      <c r="D1791" s="3" t="s">
        <v>10463</v>
      </c>
      <c r="E1791" s="3">
        <v>5</v>
      </c>
      <c r="F1791" s="11">
        <v>5</v>
      </c>
      <c r="G1791" s="146">
        <v>0</v>
      </c>
      <c r="H1791" s="146">
        <v>0</v>
      </c>
      <c r="I1791" s="146">
        <v>0</v>
      </c>
      <c r="J1791" s="146">
        <v>0</v>
      </c>
      <c r="K1791" s="146">
        <v>0</v>
      </c>
      <c r="L1791" s="146">
        <v>0</v>
      </c>
      <c r="M1791" s="3"/>
    </row>
    <row r="1792" spans="1:16">
      <c r="A1792" s="53"/>
      <c r="B1792" s="9">
        <v>46239</v>
      </c>
      <c r="C1792" s="3" t="s">
        <v>6897</v>
      </c>
      <c r="D1792" s="3" t="s">
        <v>10472</v>
      </c>
      <c r="E1792" s="3">
        <v>1</v>
      </c>
      <c r="F1792" s="146">
        <v>0</v>
      </c>
      <c r="G1792" s="146">
        <v>0</v>
      </c>
      <c r="H1792" s="146">
        <v>0</v>
      </c>
      <c r="I1792" s="146">
        <v>0</v>
      </c>
      <c r="J1792" s="146">
        <v>0</v>
      </c>
      <c r="K1792" s="146">
        <v>0</v>
      </c>
      <c r="L1792" s="146">
        <v>0</v>
      </c>
      <c r="M1792" s="3"/>
    </row>
    <row r="1793" spans="1:23">
      <c r="A1793" s="53"/>
      <c r="B1793" s="9">
        <v>46239</v>
      </c>
      <c r="C1793" s="3" t="s">
        <v>6897</v>
      </c>
      <c r="D1793" s="3" t="s">
        <v>10490</v>
      </c>
      <c r="E1793" s="3">
        <v>1</v>
      </c>
      <c r="F1793" s="11">
        <v>0</v>
      </c>
      <c r="G1793" s="146">
        <v>0</v>
      </c>
      <c r="H1793" s="146">
        <v>1</v>
      </c>
      <c r="I1793" s="146">
        <v>0</v>
      </c>
      <c r="J1793" s="146">
        <v>0</v>
      </c>
      <c r="K1793" s="146">
        <v>0</v>
      </c>
      <c r="L1793" s="146">
        <v>1</v>
      </c>
      <c r="M1793" s="3" t="s">
        <v>436</v>
      </c>
    </row>
    <row r="1794" spans="1:23">
      <c r="A1794" s="53"/>
      <c r="B1794" s="9">
        <v>46239</v>
      </c>
      <c r="C1794" s="3" t="s">
        <v>7011</v>
      </c>
      <c r="D1794" s="3" t="s">
        <v>10473</v>
      </c>
      <c r="E1794" s="3">
        <v>1</v>
      </c>
      <c r="F1794" s="145">
        <v>0</v>
      </c>
      <c r="G1794" s="146">
        <v>0</v>
      </c>
      <c r="H1794" s="146">
        <v>0</v>
      </c>
      <c r="I1794" s="146">
        <v>0</v>
      </c>
      <c r="J1794" s="146">
        <v>0</v>
      </c>
      <c r="K1794" s="146">
        <v>0</v>
      </c>
      <c r="L1794" s="146">
        <v>0</v>
      </c>
      <c r="M1794" s="3"/>
    </row>
    <row r="1795" spans="1:23">
      <c r="A1795" s="53"/>
      <c r="B1795" s="9">
        <v>46239</v>
      </c>
      <c r="C1795" s="3" t="s">
        <v>6897</v>
      </c>
      <c r="D1795" s="3" t="s">
        <v>10474</v>
      </c>
      <c r="E1795" s="3">
        <v>1</v>
      </c>
      <c r="F1795" s="11">
        <v>0</v>
      </c>
      <c r="G1795" s="146">
        <v>0</v>
      </c>
      <c r="H1795" s="146">
        <v>1</v>
      </c>
      <c r="I1795" s="146">
        <v>0</v>
      </c>
      <c r="J1795" s="146">
        <v>0</v>
      </c>
      <c r="K1795" s="146">
        <v>0</v>
      </c>
      <c r="L1795" s="146">
        <v>1</v>
      </c>
      <c r="M1795" s="3" t="s">
        <v>436</v>
      </c>
    </row>
    <row r="1796" spans="1:23">
      <c r="A1796" s="53"/>
      <c r="B1796" s="9">
        <v>46239</v>
      </c>
      <c r="C1796" s="3" t="s">
        <v>3130</v>
      </c>
      <c r="D1796" s="3" t="s">
        <v>10475</v>
      </c>
      <c r="E1796" s="3">
        <v>1</v>
      </c>
      <c r="F1796" s="146">
        <v>0</v>
      </c>
      <c r="G1796" s="146">
        <v>0</v>
      </c>
      <c r="H1796" s="146">
        <v>0</v>
      </c>
      <c r="I1796" s="146">
        <v>0</v>
      </c>
      <c r="J1796" s="146">
        <v>0</v>
      </c>
      <c r="K1796" s="146">
        <v>0</v>
      </c>
      <c r="L1796" s="146">
        <v>0</v>
      </c>
      <c r="M1796" s="3"/>
    </row>
    <row r="1797" spans="1:23">
      <c r="A1797" s="53"/>
      <c r="B1797" s="9">
        <v>46239</v>
      </c>
      <c r="C1797" s="3" t="s">
        <v>6897</v>
      </c>
      <c r="D1797" s="3" t="s">
        <v>10476</v>
      </c>
      <c r="E1797" s="3">
        <v>1</v>
      </c>
      <c r="F1797" s="11">
        <v>0</v>
      </c>
      <c r="G1797" s="146">
        <v>0</v>
      </c>
      <c r="H1797" s="146">
        <v>1</v>
      </c>
      <c r="I1797" s="146">
        <v>0</v>
      </c>
      <c r="J1797" s="146">
        <v>0</v>
      </c>
      <c r="K1797" s="146">
        <v>0</v>
      </c>
      <c r="L1797" s="146">
        <v>1</v>
      </c>
      <c r="M1797" s="3" t="s">
        <v>436</v>
      </c>
      <c r="O1797" s="3"/>
      <c r="P1797" s="3"/>
    </row>
    <row r="1798" spans="1:23">
      <c r="A1798" s="53"/>
      <c r="B1798" s="9">
        <v>46239</v>
      </c>
      <c r="C1798" s="3" t="s">
        <v>7011</v>
      </c>
      <c r="D1798" s="3" t="s">
        <v>10477</v>
      </c>
      <c r="E1798" s="3">
        <v>13</v>
      </c>
      <c r="F1798" s="145">
        <v>0</v>
      </c>
      <c r="G1798" s="146">
        <v>0</v>
      </c>
      <c r="H1798" s="146">
        <v>0</v>
      </c>
      <c r="I1798" s="146">
        <v>0</v>
      </c>
      <c r="J1798" s="146">
        <v>0</v>
      </c>
      <c r="K1798" s="146">
        <v>0</v>
      </c>
      <c r="L1798" s="146">
        <v>0</v>
      </c>
      <c r="M1798" s="3"/>
      <c r="S1798" s="190"/>
      <c r="W1798" s="192"/>
    </row>
    <row r="1799" spans="1:23">
      <c r="A1799" s="53"/>
      <c r="B1799" s="9">
        <v>46239</v>
      </c>
      <c r="C1799" s="3" t="s">
        <v>3904</v>
      </c>
      <c r="D1799" s="3" t="s">
        <v>9464</v>
      </c>
      <c r="E1799" s="3">
        <v>2</v>
      </c>
      <c r="F1799" s="146">
        <v>0</v>
      </c>
      <c r="G1799" s="146">
        <v>0</v>
      </c>
      <c r="H1799" s="146">
        <v>0</v>
      </c>
      <c r="I1799" s="146">
        <v>0</v>
      </c>
      <c r="J1799" s="146">
        <v>0</v>
      </c>
      <c r="K1799" s="146">
        <v>0</v>
      </c>
      <c r="L1799" s="146">
        <v>0</v>
      </c>
      <c r="M1799" s="3"/>
    </row>
    <row r="1800" spans="1:23">
      <c r="A1800" s="53"/>
      <c r="B1800" s="9">
        <v>46239</v>
      </c>
      <c r="C1800" s="3" t="s">
        <v>3904</v>
      </c>
      <c r="D1800" s="3" t="s">
        <v>10303</v>
      </c>
      <c r="E1800" s="3">
        <v>2</v>
      </c>
      <c r="F1800" s="146">
        <v>0</v>
      </c>
      <c r="G1800" s="146">
        <v>0</v>
      </c>
      <c r="H1800" s="146">
        <v>0</v>
      </c>
      <c r="I1800" s="146">
        <v>0</v>
      </c>
      <c r="J1800" s="146">
        <v>0</v>
      </c>
      <c r="K1800" s="146">
        <v>0</v>
      </c>
      <c r="L1800" s="146">
        <v>0</v>
      </c>
      <c r="M1800" s="3"/>
      <c r="O1800" s="3"/>
      <c r="P1800" s="3"/>
    </row>
    <row r="1801" spans="1:23">
      <c r="A1801" s="53"/>
      <c r="B1801" s="9">
        <v>46239</v>
      </c>
      <c r="C1801" s="3" t="s">
        <v>7011</v>
      </c>
      <c r="D1801" s="3" t="s">
        <v>10478</v>
      </c>
      <c r="E1801" s="3">
        <v>11</v>
      </c>
      <c r="F1801" s="145">
        <v>0</v>
      </c>
      <c r="G1801" s="146">
        <v>0</v>
      </c>
      <c r="H1801" s="146">
        <v>0</v>
      </c>
      <c r="I1801" s="146">
        <v>0</v>
      </c>
      <c r="J1801" s="146">
        <v>0</v>
      </c>
      <c r="K1801" s="146">
        <v>0</v>
      </c>
      <c r="L1801" s="146">
        <v>0</v>
      </c>
      <c r="M1801" s="3"/>
    </row>
    <row r="1802" spans="1:23">
      <c r="A1802" s="53"/>
      <c r="B1802" s="9">
        <v>46239</v>
      </c>
      <c r="C1802" s="3" t="s">
        <v>7011</v>
      </c>
      <c r="D1802" s="3" t="s">
        <v>10479</v>
      </c>
      <c r="E1802" s="3">
        <v>13</v>
      </c>
      <c r="F1802" s="11">
        <v>0</v>
      </c>
      <c r="G1802" s="11">
        <v>0</v>
      </c>
      <c r="H1802" s="11">
        <v>0</v>
      </c>
      <c r="I1802" s="11">
        <v>0</v>
      </c>
      <c r="J1802" s="11">
        <v>0</v>
      </c>
      <c r="K1802" s="11">
        <v>0</v>
      </c>
      <c r="L1802" s="11">
        <v>0</v>
      </c>
      <c r="M1802" s="3"/>
      <c r="O1802" s="3"/>
      <c r="P1802" s="3"/>
    </row>
    <row r="1803" spans="1:23">
      <c r="A1803" s="53"/>
      <c r="B1803" s="9">
        <v>46239</v>
      </c>
      <c r="C1803" s="3" t="s">
        <v>3904</v>
      </c>
      <c r="D1803" s="3" t="s">
        <v>10480</v>
      </c>
      <c r="E1803" s="3">
        <v>1</v>
      </c>
      <c r="F1803" s="11">
        <v>0</v>
      </c>
      <c r="G1803" s="11">
        <v>0</v>
      </c>
      <c r="H1803" s="11">
        <v>0</v>
      </c>
      <c r="I1803" s="11">
        <v>0</v>
      </c>
      <c r="J1803" s="11">
        <v>0</v>
      </c>
      <c r="K1803" s="11">
        <v>0</v>
      </c>
      <c r="L1803" s="11">
        <v>0</v>
      </c>
      <c r="M1803" s="3"/>
    </row>
    <row r="1804" spans="1:23">
      <c r="A1804" s="53"/>
      <c r="B1804" s="9">
        <v>46239</v>
      </c>
      <c r="C1804" s="3" t="s">
        <v>635</v>
      </c>
      <c r="D1804" s="3" t="s">
        <v>10481</v>
      </c>
      <c r="E1804" s="3">
        <v>1</v>
      </c>
      <c r="F1804" s="11">
        <v>0</v>
      </c>
      <c r="G1804" s="11">
        <v>0</v>
      </c>
      <c r="H1804" s="11">
        <v>0</v>
      </c>
      <c r="I1804" s="11">
        <v>0</v>
      </c>
      <c r="J1804" s="11">
        <v>0</v>
      </c>
      <c r="K1804" s="11">
        <v>0</v>
      </c>
      <c r="L1804" s="11">
        <v>0</v>
      </c>
      <c r="M1804" s="3"/>
    </row>
    <row r="1805" spans="1:23">
      <c r="A1805" s="53"/>
      <c r="B1805" s="9">
        <v>46239</v>
      </c>
      <c r="C1805" s="3" t="s">
        <v>7011</v>
      </c>
      <c r="D1805" s="3" t="s">
        <v>10482</v>
      </c>
      <c r="E1805" s="3">
        <v>12</v>
      </c>
      <c r="F1805" s="11">
        <v>0</v>
      </c>
      <c r="G1805" s="11">
        <v>0</v>
      </c>
      <c r="H1805" s="11">
        <v>0</v>
      </c>
      <c r="I1805" s="11">
        <v>0</v>
      </c>
      <c r="J1805" s="11">
        <v>0</v>
      </c>
      <c r="K1805" s="11">
        <v>0</v>
      </c>
      <c r="L1805" s="11">
        <v>0</v>
      </c>
      <c r="M1805" s="3"/>
    </row>
    <row r="1806" spans="1:23">
      <c r="A1806" s="53"/>
      <c r="B1806" s="9">
        <v>46239</v>
      </c>
      <c r="C1806" s="3" t="s">
        <v>6897</v>
      </c>
      <c r="D1806" s="3" t="s">
        <v>10483</v>
      </c>
      <c r="E1806" s="3">
        <v>1</v>
      </c>
      <c r="F1806" s="11">
        <v>0</v>
      </c>
      <c r="G1806" s="11">
        <v>0</v>
      </c>
      <c r="H1806" s="11">
        <v>0</v>
      </c>
      <c r="I1806" s="11">
        <v>0</v>
      </c>
      <c r="J1806" s="11">
        <v>0</v>
      </c>
      <c r="K1806" s="11">
        <v>0</v>
      </c>
      <c r="L1806" s="11">
        <v>0</v>
      </c>
      <c r="M1806" s="3"/>
    </row>
    <row r="1807" spans="1:23">
      <c r="A1807" s="53"/>
      <c r="B1807" s="9">
        <v>46239</v>
      </c>
      <c r="C1807" s="3" t="s">
        <v>6897</v>
      </c>
      <c r="D1807" s="3" t="s">
        <v>10484</v>
      </c>
      <c r="E1807" s="3">
        <v>1</v>
      </c>
      <c r="F1807" s="11">
        <v>0</v>
      </c>
      <c r="G1807" s="146">
        <v>0</v>
      </c>
      <c r="H1807" s="146">
        <v>1</v>
      </c>
      <c r="I1807" s="146">
        <v>0</v>
      </c>
      <c r="J1807" s="146">
        <v>0</v>
      </c>
      <c r="K1807" s="146">
        <v>0</v>
      </c>
      <c r="L1807" s="146">
        <v>1</v>
      </c>
      <c r="M1807" s="3" t="s">
        <v>436</v>
      </c>
    </row>
    <row r="1808" spans="1:23">
      <c r="A1808" s="53"/>
      <c r="B1808" s="9">
        <v>46239</v>
      </c>
      <c r="C1808" s="3" t="s">
        <v>7011</v>
      </c>
      <c r="D1808" s="3" t="s">
        <v>10485</v>
      </c>
      <c r="E1808" s="3">
        <v>6</v>
      </c>
      <c r="F1808" s="145">
        <v>0</v>
      </c>
      <c r="G1808" s="146">
        <v>0</v>
      </c>
      <c r="H1808" s="146">
        <v>0</v>
      </c>
      <c r="I1808" s="146">
        <v>0</v>
      </c>
      <c r="J1808" s="146">
        <v>0</v>
      </c>
      <c r="K1808" s="146">
        <v>0</v>
      </c>
      <c r="L1808" s="146">
        <v>0</v>
      </c>
      <c r="M1808" s="3"/>
    </row>
    <row r="1809" spans="1:13">
      <c r="A1809" s="53"/>
      <c r="B1809" s="9">
        <v>46239</v>
      </c>
      <c r="C1809" s="3" t="s">
        <v>10488</v>
      </c>
      <c r="D1809" s="3" t="s">
        <v>10486</v>
      </c>
      <c r="E1809" s="3">
        <v>2</v>
      </c>
      <c r="F1809" s="11">
        <v>2</v>
      </c>
      <c r="G1809" s="146">
        <v>0</v>
      </c>
      <c r="H1809" s="146">
        <v>2</v>
      </c>
      <c r="I1809" s="146">
        <v>0</v>
      </c>
      <c r="J1809" s="146">
        <v>0</v>
      </c>
      <c r="K1809" s="146">
        <v>0</v>
      </c>
      <c r="L1809" s="146">
        <v>2</v>
      </c>
      <c r="M1809" s="3" t="s">
        <v>10491</v>
      </c>
    </row>
    <row r="1810" spans="1:13">
      <c r="A1810" s="53"/>
      <c r="B1810" s="9">
        <v>46239</v>
      </c>
      <c r="C1810" s="3" t="s">
        <v>10488</v>
      </c>
      <c r="D1810" s="3" t="s">
        <v>10487</v>
      </c>
      <c r="E1810" s="3">
        <v>1</v>
      </c>
      <c r="F1810" s="11">
        <v>1</v>
      </c>
      <c r="G1810" s="146">
        <v>0</v>
      </c>
      <c r="H1810" s="146">
        <v>1</v>
      </c>
      <c r="I1810" s="146">
        <v>0</v>
      </c>
      <c r="J1810" s="146">
        <v>0</v>
      </c>
      <c r="K1810" s="146">
        <v>0</v>
      </c>
      <c r="L1810" s="146">
        <v>1</v>
      </c>
      <c r="M1810" s="3" t="s">
        <v>436</v>
      </c>
    </row>
    <row r="1811" spans="1:13">
      <c r="A1811" s="53"/>
      <c r="B1811" s="9">
        <v>46240</v>
      </c>
      <c r="C1811" s="3" t="s">
        <v>3904</v>
      </c>
      <c r="D1811" s="3" t="s">
        <v>10249</v>
      </c>
      <c r="E1811" s="3">
        <v>1</v>
      </c>
      <c r="F1811" s="146">
        <v>0</v>
      </c>
      <c r="G1811" s="146">
        <v>0</v>
      </c>
      <c r="H1811" s="146">
        <v>0</v>
      </c>
      <c r="I1811" s="146">
        <v>0</v>
      </c>
      <c r="J1811" s="146">
        <v>0</v>
      </c>
      <c r="K1811" s="146">
        <v>0</v>
      </c>
      <c r="L1811" s="146">
        <v>0</v>
      </c>
      <c r="M1811" s="146"/>
    </row>
    <row r="1812" spans="1:13">
      <c r="A1812" s="53"/>
      <c r="B1812" s="9">
        <v>46240</v>
      </c>
      <c r="C1812" s="3" t="s">
        <v>7011</v>
      </c>
      <c r="D1812" s="3" t="s">
        <v>10492</v>
      </c>
      <c r="E1812" s="3">
        <v>13</v>
      </c>
      <c r="F1812" s="145">
        <v>0</v>
      </c>
      <c r="G1812" s="146">
        <v>0</v>
      </c>
      <c r="H1812" s="146">
        <v>0</v>
      </c>
      <c r="I1812" s="146">
        <v>0</v>
      </c>
      <c r="J1812" s="146">
        <v>0</v>
      </c>
      <c r="K1812" s="146">
        <v>0</v>
      </c>
      <c r="L1812" s="146">
        <v>0</v>
      </c>
      <c r="M1812" s="3"/>
    </row>
    <row r="1813" spans="1:13">
      <c r="B1813" s="9">
        <v>46240</v>
      </c>
      <c r="C1813" s="3" t="s">
        <v>7011</v>
      </c>
      <c r="D1813" s="3" t="s">
        <v>10493</v>
      </c>
      <c r="E1813" s="3">
        <v>13</v>
      </c>
      <c r="F1813" s="145">
        <v>0</v>
      </c>
      <c r="G1813" s="146">
        <v>0</v>
      </c>
      <c r="H1813" s="146">
        <v>0</v>
      </c>
      <c r="I1813" s="146">
        <v>0</v>
      </c>
      <c r="J1813" s="146">
        <v>0</v>
      </c>
      <c r="K1813" s="146">
        <v>0</v>
      </c>
      <c r="L1813" s="146">
        <v>0</v>
      </c>
      <c r="M1813" s="3"/>
    </row>
    <row r="1814" spans="1:13">
      <c r="B1814" s="9">
        <v>46240</v>
      </c>
      <c r="C1814" s="3" t="s">
        <v>7011</v>
      </c>
      <c r="D1814" s="3" t="s">
        <v>10494</v>
      </c>
      <c r="E1814" s="3">
        <v>13</v>
      </c>
      <c r="F1814" s="11">
        <v>0</v>
      </c>
      <c r="G1814" s="11">
        <v>0</v>
      </c>
      <c r="H1814" s="11">
        <v>0</v>
      </c>
      <c r="I1814" s="11">
        <v>0</v>
      </c>
      <c r="J1814" s="11">
        <v>0</v>
      </c>
      <c r="K1814" s="11">
        <v>0</v>
      </c>
      <c r="L1814" s="11">
        <v>0</v>
      </c>
      <c r="M1814" s="3"/>
    </row>
    <row r="1815" spans="1:13">
      <c r="B1815" s="9">
        <v>46240</v>
      </c>
      <c r="C1815" s="3" t="s">
        <v>6897</v>
      </c>
      <c r="D1815" s="3" t="s">
        <v>10387</v>
      </c>
      <c r="E1815" s="3">
        <v>1</v>
      </c>
      <c r="F1815" s="11">
        <v>0</v>
      </c>
      <c r="G1815" s="146">
        <v>0</v>
      </c>
      <c r="H1815" s="146">
        <v>1</v>
      </c>
      <c r="I1815" s="146">
        <v>0</v>
      </c>
      <c r="J1815" s="146">
        <v>0</v>
      </c>
      <c r="K1815" s="146">
        <v>0</v>
      </c>
      <c r="L1815" s="146">
        <v>1</v>
      </c>
      <c r="M1815" s="3" t="s">
        <v>10524</v>
      </c>
    </row>
    <row r="1816" spans="1:13">
      <c r="B1816" s="9">
        <v>46240</v>
      </c>
      <c r="C1816" s="3" t="s">
        <v>635</v>
      </c>
      <c r="D1816" s="3" t="s">
        <v>10495</v>
      </c>
      <c r="E1816" s="3">
        <v>10</v>
      </c>
      <c r="F1816" s="146">
        <v>0</v>
      </c>
      <c r="G1816" s="146">
        <v>0</v>
      </c>
      <c r="H1816" s="146">
        <v>0</v>
      </c>
      <c r="I1816" s="146">
        <v>0</v>
      </c>
      <c r="J1816" s="146">
        <v>0</v>
      </c>
      <c r="K1816" s="146">
        <v>0</v>
      </c>
      <c r="L1816" s="146">
        <v>0</v>
      </c>
      <c r="M1816" s="3"/>
    </row>
    <row r="1817" spans="1:13">
      <c r="B1817" s="9">
        <v>46240</v>
      </c>
      <c r="C1817" s="3" t="s">
        <v>6897</v>
      </c>
      <c r="D1817" s="3" t="s">
        <v>10496</v>
      </c>
      <c r="E1817" s="3">
        <v>1</v>
      </c>
      <c r="F1817" s="11">
        <v>0</v>
      </c>
      <c r="G1817" s="146">
        <v>0</v>
      </c>
      <c r="H1817" s="146">
        <v>2</v>
      </c>
      <c r="I1817" s="146">
        <v>0</v>
      </c>
      <c r="J1817" s="146">
        <v>0</v>
      </c>
      <c r="K1817" s="146">
        <v>0</v>
      </c>
      <c r="L1817" s="146">
        <v>2</v>
      </c>
      <c r="M1817" s="3" t="s">
        <v>10524</v>
      </c>
    </row>
    <row r="1818" spans="1:13">
      <c r="B1818" s="9">
        <v>46240</v>
      </c>
      <c r="C1818" s="3" t="s">
        <v>7011</v>
      </c>
      <c r="D1818" s="3" t="s">
        <v>10497</v>
      </c>
      <c r="E1818" s="3">
        <v>1</v>
      </c>
      <c r="F1818" s="145">
        <v>0</v>
      </c>
      <c r="G1818" s="146">
        <v>0</v>
      </c>
      <c r="H1818" s="146">
        <v>0</v>
      </c>
      <c r="I1818" s="146">
        <v>0</v>
      </c>
      <c r="J1818" s="146">
        <v>0</v>
      </c>
      <c r="K1818" s="146">
        <v>0</v>
      </c>
      <c r="L1818" s="146">
        <v>0</v>
      </c>
      <c r="M1818" s="3"/>
    </row>
    <row r="1819" spans="1:13">
      <c r="B1819" s="9">
        <v>46240</v>
      </c>
      <c r="C1819" s="3" t="s">
        <v>7011</v>
      </c>
      <c r="D1819" s="3" t="s">
        <v>10498</v>
      </c>
      <c r="E1819" s="3">
        <v>8</v>
      </c>
      <c r="F1819" s="145">
        <v>0</v>
      </c>
      <c r="G1819" s="146">
        <v>0</v>
      </c>
      <c r="H1819" s="146">
        <v>0</v>
      </c>
      <c r="I1819" s="146">
        <v>0</v>
      </c>
      <c r="J1819" s="146">
        <v>0</v>
      </c>
      <c r="K1819" s="146">
        <v>0</v>
      </c>
      <c r="L1819" s="146">
        <v>0</v>
      </c>
      <c r="M1819" s="3"/>
    </row>
    <row r="1820" spans="1:13">
      <c r="B1820" s="9">
        <v>46240</v>
      </c>
      <c r="C1820" s="3" t="s">
        <v>3904</v>
      </c>
      <c r="D1820" s="3" t="s">
        <v>10269</v>
      </c>
      <c r="E1820" s="3">
        <v>1</v>
      </c>
      <c r="F1820" s="146">
        <v>0</v>
      </c>
      <c r="G1820" s="146">
        <v>0</v>
      </c>
      <c r="H1820" s="146">
        <v>0</v>
      </c>
      <c r="I1820" s="146">
        <v>0</v>
      </c>
      <c r="J1820" s="146">
        <v>0</v>
      </c>
      <c r="K1820" s="146">
        <v>0</v>
      </c>
      <c r="L1820" s="146">
        <v>0</v>
      </c>
      <c r="M1820" s="3"/>
    </row>
    <row r="1821" spans="1:13">
      <c r="B1821" s="9">
        <v>46240</v>
      </c>
      <c r="C1821" s="3" t="s">
        <v>635</v>
      </c>
      <c r="D1821" s="3" t="s">
        <v>10237</v>
      </c>
      <c r="E1821" s="3">
        <v>3</v>
      </c>
      <c r="F1821" s="11">
        <v>0</v>
      </c>
      <c r="G1821" s="146">
        <v>0</v>
      </c>
      <c r="H1821" s="146">
        <v>1</v>
      </c>
      <c r="I1821" s="146">
        <v>0</v>
      </c>
      <c r="J1821" s="146">
        <v>0</v>
      </c>
      <c r="K1821" s="146">
        <v>0</v>
      </c>
      <c r="L1821" s="146">
        <v>1</v>
      </c>
      <c r="M1821" s="3" t="s">
        <v>10524</v>
      </c>
    </row>
    <row r="1822" spans="1:13">
      <c r="B1822" s="9">
        <v>46240</v>
      </c>
      <c r="C1822" s="3" t="s">
        <v>3904</v>
      </c>
      <c r="D1822" s="3" t="s">
        <v>10100</v>
      </c>
      <c r="E1822" s="3">
        <v>5</v>
      </c>
      <c r="F1822" s="146">
        <v>0</v>
      </c>
      <c r="G1822" s="146">
        <v>0</v>
      </c>
      <c r="H1822" s="146">
        <v>0</v>
      </c>
      <c r="I1822" s="146">
        <v>0</v>
      </c>
      <c r="J1822" s="146">
        <v>0</v>
      </c>
      <c r="K1822" s="146">
        <v>0</v>
      </c>
      <c r="L1822" s="146">
        <v>0</v>
      </c>
      <c r="M1822" s="3"/>
    </row>
    <row r="1823" spans="1:13">
      <c r="B1823" s="9">
        <v>46240</v>
      </c>
      <c r="C1823" s="3" t="s">
        <v>3130</v>
      </c>
      <c r="D1823" s="3" t="s">
        <v>9940</v>
      </c>
      <c r="E1823" s="3">
        <v>1</v>
      </c>
      <c r="F1823" s="146">
        <v>0</v>
      </c>
      <c r="G1823" s="146">
        <v>0</v>
      </c>
      <c r="H1823" s="146">
        <v>0</v>
      </c>
      <c r="I1823" s="146">
        <v>0</v>
      </c>
      <c r="J1823" s="146">
        <v>0</v>
      </c>
      <c r="K1823" s="146">
        <v>0</v>
      </c>
      <c r="L1823" s="146">
        <v>0</v>
      </c>
      <c r="M1823" s="3"/>
    </row>
    <row r="1824" spans="1:13">
      <c r="B1824" s="9">
        <v>46240</v>
      </c>
      <c r="C1824" s="3" t="s">
        <v>7011</v>
      </c>
      <c r="D1824" s="3" t="s">
        <v>10336</v>
      </c>
      <c r="E1824" s="3">
        <v>6</v>
      </c>
      <c r="F1824" s="145">
        <v>0</v>
      </c>
      <c r="G1824" s="146">
        <v>0</v>
      </c>
      <c r="H1824" s="146">
        <v>0</v>
      </c>
      <c r="I1824" s="146">
        <v>0</v>
      </c>
      <c r="J1824" s="146">
        <v>0</v>
      </c>
      <c r="K1824" s="146">
        <v>0</v>
      </c>
      <c r="L1824" s="146">
        <v>0</v>
      </c>
      <c r="M1824" s="3"/>
    </row>
    <row r="1825" spans="2:24">
      <c r="B1825" s="9">
        <v>46240</v>
      </c>
      <c r="C1825" s="3" t="s">
        <v>3904</v>
      </c>
      <c r="D1825" s="3" t="s">
        <v>10250</v>
      </c>
      <c r="E1825" s="3">
        <v>1</v>
      </c>
      <c r="F1825" s="146">
        <v>0</v>
      </c>
      <c r="G1825" s="146">
        <v>0</v>
      </c>
      <c r="H1825" s="146">
        <v>0</v>
      </c>
      <c r="I1825" s="146">
        <v>0</v>
      </c>
      <c r="J1825" s="146">
        <v>0</v>
      </c>
      <c r="K1825" s="146">
        <v>0</v>
      </c>
      <c r="L1825" s="146">
        <v>0</v>
      </c>
      <c r="M1825" s="3"/>
    </row>
    <row r="1826" spans="2:24">
      <c r="B1826" s="9">
        <v>46240</v>
      </c>
      <c r="C1826" s="3" t="s">
        <v>3904</v>
      </c>
      <c r="D1826" s="3" t="s">
        <v>10077</v>
      </c>
      <c r="E1826" s="3">
        <v>5</v>
      </c>
      <c r="F1826" s="146">
        <v>0</v>
      </c>
      <c r="G1826" s="146">
        <v>0</v>
      </c>
      <c r="H1826" s="146">
        <v>0</v>
      </c>
      <c r="I1826" s="146">
        <v>0</v>
      </c>
      <c r="J1826" s="146">
        <v>0</v>
      </c>
      <c r="K1826" s="146">
        <v>0</v>
      </c>
      <c r="L1826" s="146">
        <v>0</v>
      </c>
      <c r="M1826" s="3"/>
    </row>
    <row r="1827" spans="2:24">
      <c r="B1827" s="9">
        <v>46240</v>
      </c>
      <c r="C1827" s="3" t="s">
        <v>3130</v>
      </c>
      <c r="D1827" s="3" t="s">
        <v>10499</v>
      </c>
      <c r="E1827" s="3">
        <v>1</v>
      </c>
      <c r="F1827" s="146">
        <v>0</v>
      </c>
      <c r="G1827" s="146">
        <v>0</v>
      </c>
      <c r="H1827" s="146">
        <v>0</v>
      </c>
      <c r="I1827" s="146">
        <v>0</v>
      </c>
      <c r="J1827" s="146">
        <v>0</v>
      </c>
      <c r="K1827" s="146">
        <v>0</v>
      </c>
      <c r="L1827" s="146">
        <v>0</v>
      </c>
      <c r="M1827" s="3"/>
    </row>
    <row r="1828" spans="2:24">
      <c r="B1828" s="9">
        <v>46240</v>
      </c>
      <c r="C1828" s="3" t="s">
        <v>635</v>
      </c>
      <c r="D1828" s="3" t="s">
        <v>10360</v>
      </c>
      <c r="E1828" s="3">
        <v>1</v>
      </c>
      <c r="F1828" s="146">
        <v>0</v>
      </c>
      <c r="G1828" s="146">
        <v>0</v>
      </c>
      <c r="H1828" s="146">
        <v>0</v>
      </c>
      <c r="I1828" s="146">
        <v>0</v>
      </c>
      <c r="J1828" s="146">
        <v>0</v>
      </c>
      <c r="K1828" s="146">
        <v>0</v>
      </c>
      <c r="L1828" s="146">
        <v>0</v>
      </c>
      <c r="M1828" s="3"/>
    </row>
    <row r="1829" spans="2:24">
      <c r="B1829" s="9">
        <v>46240</v>
      </c>
      <c r="C1829" s="3" t="s">
        <v>7011</v>
      </c>
      <c r="D1829" s="3" t="s">
        <v>10500</v>
      </c>
      <c r="E1829" s="3">
        <v>13</v>
      </c>
      <c r="F1829" s="145">
        <v>0</v>
      </c>
      <c r="G1829" s="146">
        <v>0</v>
      </c>
      <c r="H1829" s="146">
        <v>0</v>
      </c>
      <c r="I1829" s="146">
        <v>0</v>
      </c>
      <c r="J1829" s="146">
        <v>0</v>
      </c>
      <c r="K1829" s="146">
        <v>0</v>
      </c>
      <c r="L1829" s="146">
        <v>0</v>
      </c>
      <c r="M1829" s="3"/>
    </row>
    <row r="1830" spans="2:24">
      <c r="B1830" s="9">
        <v>46240</v>
      </c>
      <c r="C1830" s="3" t="s">
        <v>635</v>
      </c>
      <c r="D1830" s="3" t="s">
        <v>10501</v>
      </c>
      <c r="E1830" s="3">
        <v>1</v>
      </c>
      <c r="F1830" s="146">
        <v>0</v>
      </c>
      <c r="G1830" s="146">
        <v>0</v>
      </c>
      <c r="H1830" s="146">
        <v>0</v>
      </c>
      <c r="I1830" s="146">
        <v>0</v>
      </c>
      <c r="J1830" s="146">
        <v>0</v>
      </c>
      <c r="K1830" s="146">
        <v>0</v>
      </c>
      <c r="L1830" s="146">
        <v>0</v>
      </c>
      <c r="M1830" s="3"/>
    </row>
    <row r="1831" spans="2:24">
      <c r="B1831" s="9">
        <v>46240</v>
      </c>
      <c r="C1831" s="3" t="s">
        <v>7011</v>
      </c>
      <c r="D1831" s="3" t="s">
        <v>10502</v>
      </c>
      <c r="E1831" s="3">
        <v>12</v>
      </c>
      <c r="F1831" s="145">
        <v>0</v>
      </c>
      <c r="G1831" s="146">
        <v>0</v>
      </c>
      <c r="H1831" s="146">
        <v>0</v>
      </c>
      <c r="I1831" s="146">
        <v>0</v>
      </c>
      <c r="J1831" s="146">
        <v>0</v>
      </c>
      <c r="K1831" s="146">
        <v>0</v>
      </c>
      <c r="L1831" s="146">
        <v>0</v>
      </c>
      <c r="M1831" s="3"/>
      <c r="T1831" s="193"/>
      <c r="X1831" s="191"/>
    </row>
    <row r="1832" spans="2:24">
      <c r="B1832" s="9">
        <v>46240</v>
      </c>
      <c r="C1832" s="3" t="s">
        <v>7011</v>
      </c>
      <c r="D1832" s="3" t="s">
        <v>10503</v>
      </c>
      <c r="E1832" s="3">
        <v>13</v>
      </c>
      <c r="F1832" s="145">
        <v>0</v>
      </c>
      <c r="G1832" s="146">
        <v>0</v>
      </c>
      <c r="H1832" s="146">
        <v>0</v>
      </c>
      <c r="I1832" s="146">
        <v>0</v>
      </c>
      <c r="J1832" s="146">
        <v>0</v>
      </c>
      <c r="K1832" s="146">
        <v>0</v>
      </c>
      <c r="L1832" s="146">
        <v>0</v>
      </c>
      <c r="M1832" s="3"/>
    </row>
    <row r="1833" spans="2:24">
      <c r="B1833" s="9">
        <v>46240</v>
      </c>
      <c r="C1833" s="3" t="s">
        <v>7011</v>
      </c>
      <c r="D1833" s="3" t="s">
        <v>10504</v>
      </c>
      <c r="E1833" s="3">
        <v>1</v>
      </c>
      <c r="F1833" s="11">
        <v>0</v>
      </c>
      <c r="G1833" s="11">
        <v>0</v>
      </c>
      <c r="H1833" s="11">
        <v>0</v>
      </c>
      <c r="I1833" s="11">
        <v>0</v>
      </c>
      <c r="J1833" s="11">
        <v>0</v>
      </c>
      <c r="K1833" s="11">
        <v>0</v>
      </c>
      <c r="L1833" s="11">
        <v>0</v>
      </c>
      <c r="M1833" s="3"/>
    </row>
    <row r="1834" spans="2:24">
      <c r="B1834" s="9">
        <v>46240</v>
      </c>
      <c r="C1834" s="3" t="s">
        <v>6897</v>
      </c>
      <c r="D1834" s="3" t="s">
        <v>10505</v>
      </c>
      <c r="E1834" s="3">
        <v>1</v>
      </c>
      <c r="F1834" s="11">
        <v>0</v>
      </c>
      <c r="G1834" s="146">
        <v>0</v>
      </c>
      <c r="H1834" s="146">
        <v>2</v>
      </c>
      <c r="I1834" s="146">
        <v>0</v>
      </c>
      <c r="J1834" s="146">
        <v>0</v>
      </c>
      <c r="K1834" s="146">
        <v>0</v>
      </c>
      <c r="L1834" s="146">
        <v>2</v>
      </c>
      <c r="M1834" s="3" t="s">
        <v>10525</v>
      </c>
    </row>
    <row r="1835" spans="2:24">
      <c r="B1835" s="9">
        <v>46240</v>
      </c>
      <c r="C1835" s="3" t="s">
        <v>635</v>
      </c>
      <c r="D1835" s="3" t="s">
        <v>10506</v>
      </c>
      <c r="E1835" s="3">
        <v>1</v>
      </c>
      <c r="F1835" s="146">
        <v>0</v>
      </c>
      <c r="G1835" s="146">
        <v>0</v>
      </c>
      <c r="H1835" s="146">
        <v>0</v>
      </c>
      <c r="I1835" s="146">
        <v>0</v>
      </c>
      <c r="J1835" s="146">
        <v>0</v>
      </c>
      <c r="K1835" s="146">
        <v>0</v>
      </c>
      <c r="L1835" s="146">
        <v>0</v>
      </c>
      <c r="M1835" s="3"/>
    </row>
    <row r="1836" spans="2:24">
      <c r="B1836" s="9">
        <v>46240</v>
      </c>
      <c r="C1836" s="3" t="s">
        <v>6897</v>
      </c>
      <c r="D1836" s="3" t="s">
        <v>10422</v>
      </c>
      <c r="E1836" s="3">
        <v>1</v>
      </c>
      <c r="F1836" s="11">
        <v>0</v>
      </c>
      <c r="G1836" s="146">
        <v>0</v>
      </c>
      <c r="H1836" s="146">
        <v>2</v>
      </c>
      <c r="I1836" s="146">
        <v>0</v>
      </c>
      <c r="J1836" s="146">
        <v>0</v>
      </c>
      <c r="K1836" s="146">
        <v>0</v>
      </c>
      <c r="L1836" s="146">
        <v>2</v>
      </c>
      <c r="M1836" s="3" t="s">
        <v>10525</v>
      </c>
    </row>
    <row r="1837" spans="2:24">
      <c r="B1837" s="9">
        <v>46240</v>
      </c>
      <c r="C1837" s="3" t="s">
        <v>6897</v>
      </c>
      <c r="D1837" s="3" t="s">
        <v>10366</v>
      </c>
      <c r="E1837" s="3">
        <v>1</v>
      </c>
      <c r="F1837" s="146">
        <v>0</v>
      </c>
      <c r="G1837" s="146">
        <v>0</v>
      </c>
      <c r="H1837" s="146">
        <v>0</v>
      </c>
      <c r="I1837" s="146">
        <v>0</v>
      </c>
      <c r="J1837" s="146">
        <v>0</v>
      </c>
      <c r="K1837" s="146">
        <v>0</v>
      </c>
      <c r="L1837" s="146">
        <v>0</v>
      </c>
      <c r="M1837" s="3"/>
    </row>
    <row r="1838" spans="2:24">
      <c r="B1838" s="9">
        <v>46240</v>
      </c>
      <c r="C1838" s="3" t="s">
        <v>3904</v>
      </c>
      <c r="D1838" s="3" t="s">
        <v>10268</v>
      </c>
      <c r="E1838" s="3">
        <v>7</v>
      </c>
      <c r="F1838" s="146">
        <v>0</v>
      </c>
      <c r="G1838" s="146">
        <v>0</v>
      </c>
      <c r="H1838" s="146">
        <v>0</v>
      </c>
      <c r="I1838" s="146">
        <v>0</v>
      </c>
      <c r="J1838" s="146">
        <v>0</v>
      </c>
      <c r="K1838" s="146">
        <v>0</v>
      </c>
      <c r="L1838" s="146">
        <v>0</v>
      </c>
      <c r="M1838" s="3"/>
    </row>
    <row r="1839" spans="2:24">
      <c r="B1839" s="9">
        <v>46240</v>
      </c>
      <c r="C1839" s="3" t="s">
        <v>7011</v>
      </c>
      <c r="D1839" s="3" t="s">
        <v>10507</v>
      </c>
      <c r="E1839" s="3">
        <v>13</v>
      </c>
      <c r="F1839" s="145">
        <v>0</v>
      </c>
      <c r="G1839" s="146">
        <v>0</v>
      </c>
      <c r="H1839" s="146">
        <v>0</v>
      </c>
      <c r="I1839" s="146">
        <v>0</v>
      </c>
      <c r="J1839" s="146">
        <v>0</v>
      </c>
      <c r="K1839" s="146">
        <v>0</v>
      </c>
      <c r="L1839" s="146">
        <v>0</v>
      </c>
      <c r="M1839" s="3"/>
    </row>
    <row r="1840" spans="2:24">
      <c r="B1840" s="9">
        <v>46240</v>
      </c>
      <c r="C1840" s="3" t="s">
        <v>635</v>
      </c>
      <c r="D1840" s="3" t="s">
        <v>9957</v>
      </c>
      <c r="E1840" s="3">
        <v>9</v>
      </c>
      <c r="F1840" s="146">
        <v>0</v>
      </c>
      <c r="G1840" s="146">
        <v>0</v>
      </c>
      <c r="H1840" s="146">
        <v>0</v>
      </c>
      <c r="I1840" s="146">
        <v>0</v>
      </c>
      <c r="J1840" s="146">
        <v>0</v>
      </c>
      <c r="K1840" s="146">
        <v>0</v>
      </c>
      <c r="L1840" s="146">
        <v>0</v>
      </c>
      <c r="M1840" s="3"/>
    </row>
    <row r="1841" spans="2:13">
      <c r="B1841" s="9">
        <v>46240</v>
      </c>
      <c r="C1841" s="3" t="s">
        <v>635</v>
      </c>
      <c r="D1841" s="3" t="s">
        <v>10508</v>
      </c>
      <c r="E1841" s="3">
        <v>2</v>
      </c>
      <c r="F1841" s="11">
        <v>0</v>
      </c>
      <c r="G1841" s="11">
        <v>0</v>
      </c>
      <c r="H1841" s="11">
        <v>0</v>
      </c>
      <c r="I1841" s="11">
        <v>0</v>
      </c>
      <c r="J1841" s="11">
        <v>0</v>
      </c>
      <c r="K1841" s="11">
        <v>0</v>
      </c>
      <c r="L1841" s="11">
        <v>0</v>
      </c>
      <c r="M1841" s="3"/>
    </row>
    <row r="1842" spans="2:13">
      <c r="B1842" s="9">
        <v>46240</v>
      </c>
      <c r="C1842" s="3" t="s">
        <v>3904</v>
      </c>
      <c r="D1842" s="3" t="s">
        <v>10509</v>
      </c>
      <c r="E1842" s="3">
        <v>2</v>
      </c>
      <c r="F1842" s="11">
        <v>0</v>
      </c>
      <c r="G1842" s="11">
        <v>0</v>
      </c>
      <c r="H1842" s="11">
        <v>0</v>
      </c>
      <c r="I1842" s="11">
        <v>0</v>
      </c>
      <c r="J1842" s="11">
        <v>0</v>
      </c>
      <c r="K1842" s="11">
        <v>0</v>
      </c>
      <c r="L1842" s="11">
        <v>0</v>
      </c>
      <c r="M1842" s="3"/>
    </row>
    <row r="1843" spans="2:13">
      <c r="B1843" s="9">
        <v>46240</v>
      </c>
      <c r="C1843" s="3" t="s">
        <v>7011</v>
      </c>
      <c r="D1843" s="3" t="s">
        <v>10455</v>
      </c>
      <c r="E1843" s="3">
        <v>1</v>
      </c>
      <c r="F1843" s="11">
        <v>0</v>
      </c>
      <c r="G1843" s="11">
        <v>0</v>
      </c>
      <c r="H1843" s="11">
        <v>0</v>
      </c>
      <c r="I1843" s="11">
        <v>0</v>
      </c>
      <c r="J1843" s="11">
        <v>0</v>
      </c>
      <c r="K1843" s="11">
        <v>0</v>
      </c>
      <c r="L1843" s="11">
        <v>0</v>
      </c>
      <c r="M1843" s="3"/>
    </row>
    <row r="1844" spans="2:13">
      <c r="B1844" s="9">
        <v>46240</v>
      </c>
      <c r="C1844" s="3" t="s">
        <v>635</v>
      </c>
      <c r="D1844" s="3" t="s">
        <v>10510</v>
      </c>
      <c r="E1844" s="3">
        <v>2</v>
      </c>
      <c r="F1844" s="11">
        <v>0</v>
      </c>
      <c r="G1844" s="11">
        <v>0</v>
      </c>
      <c r="H1844" s="11">
        <v>0</v>
      </c>
      <c r="I1844" s="11">
        <v>0</v>
      </c>
      <c r="J1844" s="11">
        <v>0</v>
      </c>
      <c r="K1844" s="11">
        <v>0</v>
      </c>
      <c r="L1844" s="11">
        <v>0</v>
      </c>
      <c r="M1844" s="3"/>
    </row>
    <row r="1845" spans="2:13">
      <c r="B1845" s="9">
        <v>46240</v>
      </c>
      <c r="C1845" s="3" t="s">
        <v>635</v>
      </c>
      <c r="D1845" s="3" t="s">
        <v>10511</v>
      </c>
      <c r="E1845" s="3">
        <v>1</v>
      </c>
      <c r="F1845" s="11">
        <v>0</v>
      </c>
      <c r="G1845" s="11">
        <v>0</v>
      </c>
      <c r="H1845" s="11">
        <v>0</v>
      </c>
      <c r="I1845" s="11">
        <v>0</v>
      </c>
      <c r="J1845" s="11">
        <v>0</v>
      </c>
      <c r="K1845" s="11">
        <v>0</v>
      </c>
      <c r="L1845" s="11">
        <v>0</v>
      </c>
      <c r="M1845" s="3"/>
    </row>
    <row r="1846" spans="2:13">
      <c r="B1846" s="9">
        <v>46240</v>
      </c>
      <c r="C1846" s="3" t="s">
        <v>6897</v>
      </c>
      <c r="D1846" s="3" t="s">
        <v>10512</v>
      </c>
      <c r="E1846" s="3">
        <v>2</v>
      </c>
      <c r="F1846" s="11">
        <v>0</v>
      </c>
      <c r="G1846" s="11">
        <v>0</v>
      </c>
      <c r="H1846" s="11">
        <v>0</v>
      </c>
      <c r="I1846" s="11">
        <v>0</v>
      </c>
      <c r="J1846" s="11">
        <v>0</v>
      </c>
      <c r="K1846" s="11">
        <v>0</v>
      </c>
      <c r="L1846" s="11">
        <v>0</v>
      </c>
      <c r="M1846" s="3"/>
    </row>
    <row r="1847" spans="2:13">
      <c r="B1847" s="9">
        <v>46240</v>
      </c>
      <c r="C1847" s="3" t="s">
        <v>6897</v>
      </c>
      <c r="D1847" s="3" t="s">
        <v>10513</v>
      </c>
      <c r="E1847" s="3">
        <v>2</v>
      </c>
      <c r="F1847" s="11">
        <v>0</v>
      </c>
      <c r="G1847" s="11">
        <v>0</v>
      </c>
      <c r="H1847" s="11">
        <v>0</v>
      </c>
      <c r="I1847" s="11">
        <v>0</v>
      </c>
      <c r="J1847" s="11">
        <v>0</v>
      </c>
      <c r="K1847" s="11">
        <v>0</v>
      </c>
      <c r="L1847" s="11">
        <v>0</v>
      </c>
      <c r="M1847" s="3"/>
    </row>
    <row r="1848" spans="2:13">
      <c r="B1848" s="9">
        <v>46240</v>
      </c>
      <c r="C1848" s="3" t="s">
        <v>635</v>
      </c>
      <c r="D1848" s="3" t="s">
        <v>10514</v>
      </c>
      <c r="E1848" s="3">
        <v>2</v>
      </c>
      <c r="F1848" s="11">
        <v>0</v>
      </c>
      <c r="G1848" s="11">
        <v>0</v>
      </c>
      <c r="H1848" s="11">
        <v>0</v>
      </c>
      <c r="I1848" s="11">
        <v>0</v>
      </c>
      <c r="J1848" s="11">
        <v>0</v>
      </c>
      <c r="K1848" s="11">
        <v>0</v>
      </c>
      <c r="L1848" s="11">
        <v>0</v>
      </c>
      <c r="M1848" s="3"/>
    </row>
    <row r="1849" spans="2:13">
      <c r="B1849" s="9">
        <v>46240</v>
      </c>
      <c r="C1849" s="3" t="s">
        <v>7011</v>
      </c>
      <c r="D1849" s="3" t="s">
        <v>10515</v>
      </c>
      <c r="E1849" s="3">
        <v>10</v>
      </c>
      <c r="F1849" s="11">
        <v>0</v>
      </c>
      <c r="G1849" s="11">
        <v>0</v>
      </c>
      <c r="H1849" s="11">
        <v>0</v>
      </c>
      <c r="I1849" s="11">
        <v>0</v>
      </c>
      <c r="J1849" s="11">
        <v>0</v>
      </c>
      <c r="K1849" s="11">
        <v>0</v>
      </c>
      <c r="L1849" s="11">
        <v>0</v>
      </c>
      <c r="M1849" s="3"/>
    </row>
    <row r="1850" spans="2:13">
      <c r="B1850" s="9">
        <v>46240</v>
      </c>
      <c r="C1850" s="3" t="s">
        <v>7011</v>
      </c>
      <c r="D1850" s="3" t="s">
        <v>10516</v>
      </c>
      <c r="E1850" s="3">
        <v>13</v>
      </c>
      <c r="F1850" s="11">
        <v>0</v>
      </c>
      <c r="G1850" s="146">
        <v>0</v>
      </c>
      <c r="H1850" s="146">
        <v>1</v>
      </c>
      <c r="I1850" s="146">
        <v>0</v>
      </c>
      <c r="J1850" s="146">
        <v>0</v>
      </c>
      <c r="K1850" s="146">
        <v>0</v>
      </c>
      <c r="L1850" s="146">
        <v>1</v>
      </c>
      <c r="M1850" s="3" t="s">
        <v>10525</v>
      </c>
    </row>
    <row r="1851" spans="2:13">
      <c r="B1851" s="9">
        <v>46240</v>
      </c>
      <c r="C1851" s="3" t="s">
        <v>6897</v>
      </c>
      <c r="D1851" s="3" t="s">
        <v>10517</v>
      </c>
      <c r="E1851" s="3">
        <v>2</v>
      </c>
      <c r="F1851" s="11">
        <v>0</v>
      </c>
      <c r="G1851" s="11">
        <v>0</v>
      </c>
      <c r="H1851" s="11">
        <v>0</v>
      </c>
      <c r="I1851" s="11">
        <v>0</v>
      </c>
      <c r="J1851" s="11">
        <v>0</v>
      </c>
      <c r="K1851" s="11">
        <v>0</v>
      </c>
      <c r="L1851" s="11">
        <v>0</v>
      </c>
      <c r="M1851" s="3"/>
    </row>
    <row r="1852" spans="2:13">
      <c r="B1852" s="9">
        <v>46240</v>
      </c>
      <c r="C1852" s="3" t="s">
        <v>7011</v>
      </c>
      <c r="D1852" s="3" t="s">
        <v>10518</v>
      </c>
      <c r="E1852" s="3">
        <v>5</v>
      </c>
      <c r="F1852" s="11">
        <v>5</v>
      </c>
      <c r="G1852" s="146">
        <v>0</v>
      </c>
      <c r="H1852" s="146">
        <v>6</v>
      </c>
      <c r="I1852" s="146">
        <v>0</v>
      </c>
      <c r="J1852" s="146">
        <v>0</v>
      </c>
      <c r="K1852" s="146">
        <v>0</v>
      </c>
      <c r="L1852" s="146">
        <v>6</v>
      </c>
      <c r="M1852" s="3" t="s">
        <v>10525</v>
      </c>
    </row>
    <row r="1853" spans="2:13">
      <c r="B1853" s="9">
        <v>46240</v>
      </c>
      <c r="C1853" s="3" t="s">
        <v>7011</v>
      </c>
      <c r="D1853" s="3" t="s">
        <v>10519</v>
      </c>
      <c r="E1853" s="3">
        <v>5</v>
      </c>
      <c r="F1853" s="11">
        <v>5</v>
      </c>
      <c r="G1853" s="146">
        <v>0</v>
      </c>
      <c r="H1853" s="146">
        <v>0</v>
      </c>
      <c r="I1853" s="146">
        <v>0</v>
      </c>
      <c r="J1853" s="146">
        <v>0</v>
      </c>
      <c r="K1853" s="146">
        <v>0</v>
      </c>
      <c r="L1853" s="146">
        <v>0</v>
      </c>
      <c r="M1853" s="3"/>
    </row>
    <row r="1854" spans="2:13">
      <c r="B1854" s="9">
        <v>46240</v>
      </c>
      <c r="C1854" s="3" t="s">
        <v>10527</v>
      </c>
      <c r="D1854" s="3" t="s">
        <v>10520</v>
      </c>
      <c r="E1854" s="3">
        <v>1</v>
      </c>
      <c r="F1854" s="11">
        <v>1</v>
      </c>
      <c r="G1854" s="146">
        <v>0</v>
      </c>
      <c r="H1854" s="146">
        <v>3</v>
      </c>
      <c r="I1854" s="146">
        <v>0</v>
      </c>
      <c r="J1854" s="146">
        <v>0</v>
      </c>
      <c r="K1854" s="146">
        <v>0</v>
      </c>
      <c r="L1854" s="146">
        <v>3</v>
      </c>
      <c r="M1854" s="3" t="s">
        <v>10525</v>
      </c>
    </row>
    <row r="1855" spans="2:13">
      <c r="B1855" s="9">
        <v>46240</v>
      </c>
      <c r="C1855" s="3" t="s">
        <v>3130</v>
      </c>
      <c r="D1855" s="3" t="s">
        <v>10521</v>
      </c>
      <c r="E1855" s="3">
        <v>2</v>
      </c>
      <c r="F1855" s="11">
        <v>2</v>
      </c>
      <c r="G1855" s="146">
        <v>0</v>
      </c>
      <c r="H1855" s="146">
        <v>21</v>
      </c>
      <c r="I1855" s="146">
        <v>0</v>
      </c>
      <c r="J1855" s="146">
        <v>0</v>
      </c>
      <c r="K1855" s="146">
        <v>0</v>
      </c>
      <c r="L1855" s="146">
        <v>21</v>
      </c>
      <c r="M1855" s="3" t="s">
        <v>10525</v>
      </c>
    </row>
    <row r="1856" spans="2:13">
      <c r="B1856" s="9">
        <v>46240</v>
      </c>
      <c r="C1856" s="3" t="s">
        <v>10526</v>
      </c>
      <c r="D1856" s="3" t="s">
        <v>10171</v>
      </c>
      <c r="E1856" s="3">
        <v>1</v>
      </c>
      <c r="F1856" s="11">
        <v>1</v>
      </c>
      <c r="G1856" s="146">
        <v>0</v>
      </c>
      <c r="H1856" s="146">
        <v>2</v>
      </c>
      <c r="I1856" s="146">
        <v>0</v>
      </c>
      <c r="J1856" s="146">
        <v>0</v>
      </c>
      <c r="K1856" s="146">
        <v>0</v>
      </c>
      <c r="L1856" s="146">
        <v>2</v>
      </c>
      <c r="M1856" s="3" t="s">
        <v>10525</v>
      </c>
    </row>
    <row r="1857" spans="2:19">
      <c r="B1857" s="9">
        <v>46240</v>
      </c>
      <c r="C1857" s="3" t="s">
        <v>10526</v>
      </c>
      <c r="D1857" s="3" t="s">
        <v>10522</v>
      </c>
      <c r="E1857" s="3">
        <v>2</v>
      </c>
      <c r="F1857" s="11">
        <v>2</v>
      </c>
      <c r="G1857" s="146">
        <v>0</v>
      </c>
      <c r="H1857" s="146">
        <v>3</v>
      </c>
      <c r="I1857" s="146">
        <v>0</v>
      </c>
      <c r="J1857" s="146">
        <v>0</v>
      </c>
      <c r="K1857" s="146">
        <v>0</v>
      </c>
      <c r="L1857" s="146">
        <v>3</v>
      </c>
      <c r="M1857" s="3" t="s">
        <v>10525</v>
      </c>
    </row>
    <row r="1858" spans="2:19">
      <c r="B1858" s="9">
        <v>46240</v>
      </c>
      <c r="C1858" s="3" t="s">
        <v>3130</v>
      </c>
      <c r="D1858" s="3" t="s">
        <v>10523</v>
      </c>
      <c r="E1858" s="3">
        <v>1</v>
      </c>
      <c r="F1858" s="11">
        <v>1</v>
      </c>
      <c r="G1858" s="146">
        <v>0</v>
      </c>
      <c r="H1858" s="146">
        <v>3</v>
      </c>
      <c r="I1858" s="146">
        <v>0</v>
      </c>
      <c r="J1858" s="146">
        <v>0</v>
      </c>
      <c r="K1858" s="146">
        <v>0</v>
      </c>
      <c r="L1858" s="146">
        <v>3</v>
      </c>
      <c r="M1858" s="3" t="s">
        <v>10525</v>
      </c>
    </row>
    <row r="1859" spans="2:19">
      <c r="B1859" s="9">
        <v>46241</v>
      </c>
      <c r="C1859" s="3" t="s">
        <v>6897</v>
      </c>
      <c r="D1859" s="3" t="s">
        <v>10536</v>
      </c>
      <c r="E1859" s="3">
        <v>2</v>
      </c>
      <c r="F1859" s="11">
        <v>0</v>
      </c>
      <c r="G1859" s="11">
        <v>0</v>
      </c>
      <c r="H1859" s="11">
        <v>0</v>
      </c>
      <c r="I1859" s="11">
        <v>0</v>
      </c>
      <c r="J1859" s="11">
        <v>0</v>
      </c>
      <c r="K1859" s="11">
        <v>0</v>
      </c>
      <c r="L1859" s="11">
        <v>0</v>
      </c>
      <c r="M1859" s="3"/>
    </row>
    <row r="1860" spans="2:19">
      <c r="B1860" s="9">
        <v>46241</v>
      </c>
      <c r="C1860" s="3" t="s">
        <v>635</v>
      </c>
      <c r="D1860" s="3" t="s">
        <v>10537</v>
      </c>
      <c r="E1860" s="3">
        <v>2</v>
      </c>
      <c r="F1860" s="11">
        <v>0</v>
      </c>
      <c r="G1860" s="11">
        <v>0</v>
      </c>
      <c r="H1860" s="11">
        <v>0</v>
      </c>
      <c r="I1860" s="11">
        <v>0</v>
      </c>
      <c r="J1860" s="11">
        <v>0</v>
      </c>
      <c r="K1860" s="11">
        <v>0</v>
      </c>
      <c r="L1860" s="11">
        <v>0</v>
      </c>
      <c r="M1860" s="3"/>
    </row>
    <row r="1861" spans="2:19">
      <c r="B1861" s="9">
        <v>46241</v>
      </c>
      <c r="C1861" s="3" t="s">
        <v>635</v>
      </c>
      <c r="D1861" s="3" t="s">
        <v>10538</v>
      </c>
      <c r="E1861" s="3">
        <v>4</v>
      </c>
      <c r="F1861" s="11">
        <v>0</v>
      </c>
      <c r="G1861" s="3">
        <v>0</v>
      </c>
      <c r="H1861" s="3">
        <v>1</v>
      </c>
      <c r="I1861" s="3">
        <v>0</v>
      </c>
      <c r="J1861" s="3">
        <v>0</v>
      </c>
      <c r="K1861" s="3">
        <v>0</v>
      </c>
      <c r="L1861" s="3">
        <v>1</v>
      </c>
      <c r="M1861" s="3" t="s">
        <v>10571</v>
      </c>
    </row>
    <row r="1862" spans="2:19">
      <c r="B1862" s="9">
        <v>46241</v>
      </c>
      <c r="C1862" s="3" t="s">
        <v>7011</v>
      </c>
      <c r="D1862" s="3" t="s">
        <v>10539</v>
      </c>
      <c r="E1862" s="3">
        <v>5</v>
      </c>
      <c r="F1862" s="11">
        <v>1</v>
      </c>
      <c r="G1862" s="3">
        <v>0</v>
      </c>
      <c r="H1862" s="3">
        <v>1</v>
      </c>
      <c r="I1862" s="3">
        <v>0</v>
      </c>
      <c r="J1862" s="3">
        <v>0</v>
      </c>
      <c r="K1862" s="3">
        <v>0</v>
      </c>
      <c r="L1862" s="3">
        <v>1</v>
      </c>
      <c r="M1862" s="3" t="s">
        <v>10571</v>
      </c>
      <c r="S1862" s="180">
        <v>1</v>
      </c>
    </row>
    <row r="1863" spans="2:19">
      <c r="B1863" s="9">
        <v>46241</v>
      </c>
      <c r="C1863" s="3" t="s">
        <v>635</v>
      </c>
      <c r="D1863" s="3" t="s">
        <v>10540</v>
      </c>
      <c r="E1863" s="3">
        <v>4</v>
      </c>
      <c r="F1863" s="3">
        <v>0</v>
      </c>
      <c r="G1863" s="3">
        <v>0</v>
      </c>
      <c r="H1863" s="3">
        <v>0</v>
      </c>
      <c r="I1863" s="3">
        <v>0</v>
      </c>
      <c r="J1863" s="3">
        <v>0</v>
      </c>
      <c r="K1863" s="3">
        <v>0</v>
      </c>
      <c r="L1863" s="3">
        <v>0</v>
      </c>
      <c r="M1863" s="3"/>
    </row>
    <row r="1864" spans="2:19">
      <c r="B1864" s="9">
        <v>46241</v>
      </c>
      <c r="C1864" s="3" t="s">
        <v>7011</v>
      </c>
      <c r="D1864" s="3" t="s">
        <v>10365</v>
      </c>
      <c r="E1864" s="3">
        <v>1</v>
      </c>
      <c r="F1864" s="3">
        <v>0</v>
      </c>
      <c r="G1864" s="3">
        <v>0</v>
      </c>
      <c r="H1864" s="3">
        <v>0</v>
      </c>
      <c r="I1864" s="3">
        <v>0</v>
      </c>
      <c r="J1864" s="3">
        <v>0</v>
      </c>
      <c r="K1864" s="3">
        <v>0</v>
      </c>
      <c r="L1864" s="3">
        <v>0</v>
      </c>
      <c r="M1864" s="3"/>
    </row>
    <row r="1865" spans="2:19">
      <c r="B1865" s="9">
        <v>46241</v>
      </c>
      <c r="C1865" s="3" t="s">
        <v>3130</v>
      </c>
      <c r="D1865" s="3" t="s">
        <v>10270</v>
      </c>
      <c r="E1865" s="3">
        <v>10</v>
      </c>
      <c r="F1865" s="3">
        <v>0</v>
      </c>
      <c r="G1865" s="3">
        <v>0</v>
      </c>
      <c r="H1865" s="3">
        <v>0</v>
      </c>
      <c r="I1865" s="3">
        <v>0</v>
      </c>
      <c r="J1865" s="3">
        <v>0</v>
      </c>
      <c r="K1865" s="3">
        <v>0</v>
      </c>
      <c r="L1865" s="3">
        <v>0</v>
      </c>
      <c r="M1865" s="3"/>
    </row>
    <row r="1866" spans="2:19">
      <c r="B1866" s="9">
        <v>46241</v>
      </c>
      <c r="C1866" s="3" t="s">
        <v>3130</v>
      </c>
      <c r="D1866" s="3" t="s">
        <v>10541</v>
      </c>
      <c r="E1866" s="3">
        <v>1</v>
      </c>
      <c r="F1866" s="3">
        <v>0</v>
      </c>
      <c r="G1866" s="3">
        <v>0</v>
      </c>
      <c r="H1866" s="3">
        <v>0</v>
      </c>
      <c r="I1866" s="3">
        <v>0</v>
      </c>
      <c r="J1866" s="3">
        <v>0</v>
      </c>
      <c r="K1866" s="3">
        <v>0</v>
      </c>
      <c r="L1866" s="3">
        <v>0</v>
      </c>
      <c r="M1866" s="3"/>
    </row>
    <row r="1867" spans="2:19">
      <c r="B1867" s="9">
        <v>46241</v>
      </c>
      <c r="C1867" s="3" t="s">
        <v>635</v>
      </c>
      <c r="D1867" s="3" t="s">
        <v>10542</v>
      </c>
      <c r="E1867" s="3">
        <v>13</v>
      </c>
      <c r="F1867" s="3">
        <v>0</v>
      </c>
      <c r="G1867" s="3">
        <v>0</v>
      </c>
      <c r="H1867" s="3">
        <v>0</v>
      </c>
      <c r="I1867" s="3">
        <v>0</v>
      </c>
      <c r="J1867" s="3">
        <v>0</v>
      </c>
      <c r="K1867" s="3">
        <v>0</v>
      </c>
      <c r="L1867" s="3">
        <v>0</v>
      </c>
      <c r="M1867" s="3"/>
    </row>
    <row r="1868" spans="2:19">
      <c r="B1868" s="9">
        <v>46241</v>
      </c>
      <c r="C1868" s="3" t="s">
        <v>3904</v>
      </c>
      <c r="D1868" s="3" t="s">
        <v>10116</v>
      </c>
      <c r="E1868" s="3">
        <v>1</v>
      </c>
      <c r="F1868" s="3">
        <v>0</v>
      </c>
      <c r="G1868" s="3">
        <v>0</v>
      </c>
      <c r="H1868" s="3">
        <v>0</v>
      </c>
      <c r="I1868" s="3">
        <v>0</v>
      </c>
      <c r="J1868" s="3">
        <v>0</v>
      </c>
      <c r="K1868" s="3">
        <v>0</v>
      </c>
      <c r="L1868" s="3">
        <v>0</v>
      </c>
      <c r="M1868" s="3"/>
    </row>
    <row r="1869" spans="2:19">
      <c r="B1869" s="9">
        <v>46241</v>
      </c>
      <c r="C1869" s="3" t="s">
        <v>635</v>
      </c>
      <c r="D1869" s="3" t="s">
        <v>10543</v>
      </c>
      <c r="E1869" s="3">
        <v>2</v>
      </c>
      <c r="F1869" s="3">
        <v>0</v>
      </c>
      <c r="G1869" s="3">
        <v>0</v>
      </c>
      <c r="H1869" s="3">
        <v>0</v>
      </c>
      <c r="I1869" s="3">
        <v>0</v>
      </c>
      <c r="J1869" s="3">
        <v>0</v>
      </c>
      <c r="K1869" s="3">
        <v>0</v>
      </c>
      <c r="L1869" s="3">
        <v>0</v>
      </c>
      <c r="M1869" s="3"/>
    </row>
    <row r="1870" spans="2:19">
      <c r="B1870" s="9">
        <v>46241</v>
      </c>
      <c r="C1870" s="3" t="s">
        <v>3130</v>
      </c>
      <c r="D1870" s="3" t="s">
        <v>10424</v>
      </c>
      <c r="E1870" s="3">
        <v>8</v>
      </c>
      <c r="F1870" s="11">
        <v>0</v>
      </c>
      <c r="G1870" s="3">
        <v>0</v>
      </c>
      <c r="H1870" s="3">
        <v>1</v>
      </c>
      <c r="I1870" s="3">
        <v>0</v>
      </c>
      <c r="J1870" s="3">
        <v>0</v>
      </c>
      <c r="K1870" s="3">
        <v>0</v>
      </c>
      <c r="L1870" s="3">
        <v>1</v>
      </c>
      <c r="M1870" s="3" t="s">
        <v>10571</v>
      </c>
    </row>
    <row r="1871" spans="2:19">
      <c r="B1871" s="9">
        <v>46241</v>
      </c>
      <c r="C1871" s="3" t="s">
        <v>7011</v>
      </c>
      <c r="D1871" s="3" t="s">
        <v>10222</v>
      </c>
      <c r="E1871" s="3">
        <v>8</v>
      </c>
      <c r="F1871" s="11">
        <v>0</v>
      </c>
      <c r="G1871" s="3">
        <v>0</v>
      </c>
      <c r="H1871" s="3">
        <v>1</v>
      </c>
      <c r="I1871" s="3">
        <v>0</v>
      </c>
      <c r="J1871" s="3">
        <v>0</v>
      </c>
      <c r="K1871" s="3">
        <v>0</v>
      </c>
      <c r="L1871" s="3">
        <v>1</v>
      </c>
      <c r="M1871" s="3" t="s">
        <v>10571</v>
      </c>
    </row>
    <row r="1872" spans="2:19">
      <c r="B1872" s="9">
        <v>46241</v>
      </c>
      <c r="C1872" s="3" t="s">
        <v>7011</v>
      </c>
      <c r="D1872" s="3" t="s">
        <v>10404</v>
      </c>
      <c r="E1872" s="3">
        <v>6</v>
      </c>
      <c r="F1872" s="3">
        <v>0</v>
      </c>
      <c r="G1872" s="3">
        <v>0</v>
      </c>
      <c r="H1872" s="3">
        <v>0</v>
      </c>
      <c r="I1872" s="3">
        <v>0</v>
      </c>
      <c r="J1872" s="3">
        <v>0</v>
      </c>
      <c r="K1872" s="3">
        <v>0</v>
      </c>
      <c r="L1872" s="3">
        <v>0</v>
      </c>
      <c r="M1872" s="3"/>
    </row>
    <row r="1873" spans="2:20">
      <c r="B1873" s="9">
        <v>46241</v>
      </c>
      <c r="C1873" s="3" t="s">
        <v>7011</v>
      </c>
      <c r="D1873" s="3" t="s">
        <v>10544</v>
      </c>
      <c r="E1873" s="3">
        <v>10</v>
      </c>
      <c r="F1873" s="3">
        <v>0</v>
      </c>
      <c r="G1873" s="3">
        <v>0</v>
      </c>
      <c r="H1873" s="3">
        <v>0</v>
      </c>
      <c r="I1873" s="3">
        <v>0</v>
      </c>
      <c r="J1873" s="3">
        <v>0</v>
      </c>
      <c r="K1873" s="3">
        <v>0</v>
      </c>
      <c r="L1873" s="3">
        <v>0</v>
      </c>
      <c r="M1873" s="3"/>
    </row>
    <row r="1874" spans="2:20">
      <c r="B1874" s="9">
        <v>46241</v>
      </c>
      <c r="C1874" s="3" t="s">
        <v>635</v>
      </c>
      <c r="D1874" s="3" t="s">
        <v>10545</v>
      </c>
      <c r="E1874" s="3">
        <v>3</v>
      </c>
      <c r="F1874" s="3">
        <v>0</v>
      </c>
      <c r="G1874" s="3">
        <v>0</v>
      </c>
      <c r="H1874" s="3">
        <v>0</v>
      </c>
      <c r="I1874" s="3">
        <v>0</v>
      </c>
      <c r="J1874" s="3">
        <v>0</v>
      </c>
      <c r="K1874" s="3">
        <v>0</v>
      </c>
      <c r="L1874" s="3">
        <v>0</v>
      </c>
      <c r="M1874" s="3"/>
    </row>
    <row r="1875" spans="2:20">
      <c r="B1875" s="9">
        <v>46241</v>
      </c>
      <c r="C1875" s="3" t="s">
        <v>3904</v>
      </c>
      <c r="D1875" s="3" t="s">
        <v>9820</v>
      </c>
      <c r="E1875" s="3">
        <v>5</v>
      </c>
      <c r="F1875" s="3">
        <v>0</v>
      </c>
      <c r="G1875" s="3">
        <v>0</v>
      </c>
      <c r="H1875" s="3">
        <v>0</v>
      </c>
      <c r="I1875" s="3">
        <v>0</v>
      </c>
      <c r="J1875" s="3">
        <v>0</v>
      </c>
      <c r="K1875" s="3">
        <v>0</v>
      </c>
      <c r="L1875" s="3">
        <v>0</v>
      </c>
      <c r="M1875" s="3"/>
    </row>
    <row r="1876" spans="2:20">
      <c r="B1876" s="9">
        <v>46241</v>
      </c>
      <c r="C1876" s="3" t="s">
        <v>3904</v>
      </c>
      <c r="D1876" s="3" t="s">
        <v>9919</v>
      </c>
      <c r="E1876" s="3">
        <v>1</v>
      </c>
      <c r="F1876" s="3">
        <v>0</v>
      </c>
      <c r="G1876" s="3">
        <v>0</v>
      </c>
      <c r="H1876" s="3">
        <v>0</v>
      </c>
      <c r="I1876" s="3">
        <v>0</v>
      </c>
      <c r="J1876" s="3">
        <v>0</v>
      </c>
      <c r="K1876" s="3">
        <v>0</v>
      </c>
      <c r="L1876" s="3">
        <v>0</v>
      </c>
      <c r="M1876" s="3"/>
    </row>
    <row r="1877" spans="2:20">
      <c r="B1877" s="9">
        <v>46241</v>
      </c>
      <c r="C1877" s="3" t="s">
        <v>7011</v>
      </c>
      <c r="D1877" s="3" t="s">
        <v>10556</v>
      </c>
      <c r="E1877" s="3">
        <v>1</v>
      </c>
      <c r="F1877" s="11">
        <v>1</v>
      </c>
      <c r="G1877" s="3">
        <v>0</v>
      </c>
      <c r="H1877" s="3">
        <v>0</v>
      </c>
      <c r="I1877" s="3">
        <v>0</v>
      </c>
      <c r="J1877" s="3">
        <v>0</v>
      </c>
      <c r="K1877" s="3">
        <v>0</v>
      </c>
      <c r="L1877" s="3">
        <v>0</v>
      </c>
      <c r="M1877" s="3"/>
      <c r="T1877" s="185">
        <v>1</v>
      </c>
    </row>
    <row r="1878" spans="2:20">
      <c r="B1878" s="9">
        <v>46241</v>
      </c>
      <c r="C1878" s="3" t="s">
        <v>3130</v>
      </c>
      <c r="D1878" s="3" t="s">
        <v>10557</v>
      </c>
      <c r="E1878" s="3">
        <v>2</v>
      </c>
      <c r="F1878" s="11">
        <v>2</v>
      </c>
      <c r="G1878" s="3">
        <v>0</v>
      </c>
      <c r="H1878" s="3">
        <v>0</v>
      </c>
      <c r="I1878" s="3">
        <v>0</v>
      </c>
      <c r="J1878" s="3">
        <v>0</v>
      </c>
      <c r="K1878" s="3">
        <v>0</v>
      </c>
      <c r="L1878" s="3">
        <v>0</v>
      </c>
      <c r="M1878" s="3"/>
      <c r="T1878" s="185">
        <v>2</v>
      </c>
    </row>
    <row r="1879" spans="2:20">
      <c r="B1879" s="9">
        <v>46241</v>
      </c>
      <c r="C1879" s="3" t="s">
        <v>10574</v>
      </c>
      <c r="D1879" s="3" t="s">
        <v>10520</v>
      </c>
      <c r="E1879" s="3">
        <v>1</v>
      </c>
      <c r="F1879" s="11">
        <v>1</v>
      </c>
      <c r="G1879" s="3">
        <v>0</v>
      </c>
      <c r="H1879" s="3">
        <v>3</v>
      </c>
      <c r="I1879" s="3">
        <v>0</v>
      </c>
      <c r="J1879" s="3">
        <v>0</v>
      </c>
      <c r="K1879" s="3">
        <v>0</v>
      </c>
      <c r="L1879" s="3">
        <v>3</v>
      </c>
      <c r="M1879" s="3" t="s">
        <v>10572</v>
      </c>
      <c r="S1879" s="180">
        <v>1</v>
      </c>
    </row>
    <row r="1880" spans="2:20">
      <c r="B1880" s="9">
        <v>46241</v>
      </c>
      <c r="C1880" s="3" t="s">
        <v>3130</v>
      </c>
      <c r="D1880" s="3" t="s">
        <v>10558</v>
      </c>
      <c r="E1880" s="3">
        <v>2</v>
      </c>
      <c r="F1880" s="11">
        <v>2</v>
      </c>
      <c r="G1880" s="3">
        <v>0</v>
      </c>
      <c r="H1880" s="3">
        <v>0</v>
      </c>
      <c r="I1880" s="3">
        <v>0</v>
      </c>
      <c r="J1880" s="3">
        <v>0</v>
      </c>
      <c r="K1880" s="3">
        <v>0</v>
      </c>
      <c r="L1880" s="3">
        <v>0</v>
      </c>
      <c r="M1880" s="3"/>
      <c r="T1880" s="185">
        <v>2</v>
      </c>
    </row>
    <row r="1881" spans="2:20">
      <c r="B1881" s="9">
        <v>46241</v>
      </c>
      <c r="C1881" s="3" t="s">
        <v>7011</v>
      </c>
      <c r="D1881" s="3" t="s">
        <v>10559</v>
      </c>
      <c r="E1881" s="3">
        <v>1</v>
      </c>
      <c r="F1881" s="11">
        <v>1</v>
      </c>
      <c r="G1881" s="3">
        <v>0</v>
      </c>
      <c r="H1881" s="3">
        <v>1</v>
      </c>
      <c r="I1881" s="3">
        <v>0</v>
      </c>
      <c r="J1881" s="3">
        <v>0</v>
      </c>
      <c r="K1881" s="3">
        <v>0</v>
      </c>
      <c r="L1881" s="3">
        <v>1</v>
      </c>
      <c r="M1881" s="3" t="s">
        <v>10572</v>
      </c>
      <c r="S1881" s="180">
        <v>1</v>
      </c>
    </row>
    <row r="1882" spans="2:20">
      <c r="B1882" s="9">
        <v>46241</v>
      </c>
      <c r="C1882" s="3" t="s">
        <v>7011</v>
      </c>
      <c r="D1882" s="3" t="s">
        <v>10255</v>
      </c>
      <c r="E1882" s="3">
        <v>1</v>
      </c>
      <c r="F1882" s="11">
        <v>1</v>
      </c>
      <c r="G1882" s="3">
        <v>0</v>
      </c>
      <c r="H1882" s="3">
        <v>2</v>
      </c>
      <c r="I1882" s="3">
        <v>0</v>
      </c>
      <c r="J1882" s="3">
        <v>0</v>
      </c>
      <c r="K1882" s="3">
        <v>0</v>
      </c>
      <c r="L1882" s="3">
        <v>2</v>
      </c>
      <c r="M1882" s="3" t="s">
        <v>10572</v>
      </c>
    </row>
    <row r="1883" spans="2:20">
      <c r="B1883" s="9">
        <v>46241</v>
      </c>
      <c r="C1883" s="3" t="s">
        <v>7133</v>
      </c>
      <c r="D1883" s="3" t="s">
        <v>10560</v>
      </c>
      <c r="E1883" s="3">
        <v>1</v>
      </c>
      <c r="F1883" s="11">
        <v>1</v>
      </c>
      <c r="G1883" s="3">
        <v>0</v>
      </c>
      <c r="H1883" s="3">
        <v>0</v>
      </c>
      <c r="I1883" s="3">
        <v>0</v>
      </c>
      <c r="J1883" s="3">
        <v>0</v>
      </c>
      <c r="K1883" s="3">
        <v>0</v>
      </c>
      <c r="L1883" s="3">
        <v>0</v>
      </c>
      <c r="M1883" s="3"/>
      <c r="T1883" s="185">
        <v>1</v>
      </c>
    </row>
    <row r="1884" spans="2:20">
      <c r="B1884" s="9">
        <v>46241</v>
      </c>
      <c r="C1884" s="3" t="s">
        <v>7133</v>
      </c>
      <c r="D1884" s="3" t="s">
        <v>10561</v>
      </c>
      <c r="E1884" s="3">
        <v>1</v>
      </c>
      <c r="F1884" s="11">
        <v>1</v>
      </c>
      <c r="G1884" s="3">
        <v>0</v>
      </c>
      <c r="H1884" s="3">
        <v>0</v>
      </c>
      <c r="I1884" s="3">
        <v>0</v>
      </c>
      <c r="J1884" s="3">
        <v>0</v>
      </c>
      <c r="K1884" s="3">
        <v>0</v>
      </c>
      <c r="L1884" s="3">
        <v>0</v>
      </c>
      <c r="M1884" s="3"/>
      <c r="T1884" s="185">
        <v>1</v>
      </c>
    </row>
    <row r="1885" spans="2:20">
      <c r="B1885" s="9">
        <v>46241</v>
      </c>
      <c r="C1885" s="3" t="s">
        <v>7133</v>
      </c>
      <c r="D1885" s="3" t="s">
        <v>10562</v>
      </c>
      <c r="E1885" s="3">
        <v>1</v>
      </c>
      <c r="F1885" s="11">
        <v>1</v>
      </c>
      <c r="G1885" s="3">
        <v>0</v>
      </c>
      <c r="H1885" s="3">
        <v>0</v>
      </c>
      <c r="I1885" s="3">
        <v>0</v>
      </c>
      <c r="J1885" s="3">
        <v>0</v>
      </c>
      <c r="K1885" s="3">
        <v>0</v>
      </c>
      <c r="L1885" s="3">
        <v>0</v>
      </c>
      <c r="M1885" s="3"/>
      <c r="T1885" s="185">
        <v>1</v>
      </c>
    </row>
    <row r="1886" spans="2:20">
      <c r="B1886" s="9">
        <v>46241</v>
      </c>
      <c r="C1886" s="3" t="s">
        <v>635</v>
      </c>
      <c r="D1886" s="3" t="s">
        <v>10192</v>
      </c>
      <c r="E1886" s="3">
        <v>1</v>
      </c>
      <c r="F1886" s="11">
        <v>1</v>
      </c>
      <c r="G1886" s="3">
        <v>0</v>
      </c>
      <c r="H1886" s="3">
        <v>1</v>
      </c>
      <c r="I1886" s="3">
        <v>0</v>
      </c>
      <c r="J1886" s="3">
        <v>0</v>
      </c>
      <c r="K1886" s="3">
        <v>0</v>
      </c>
      <c r="L1886" s="3">
        <v>1</v>
      </c>
      <c r="M1886" s="3" t="s">
        <v>10572</v>
      </c>
      <c r="S1886" s="180">
        <v>1</v>
      </c>
    </row>
    <row r="1887" spans="2:20">
      <c r="B1887" s="9">
        <v>46241</v>
      </c>
      <c r="C1887" s="3" t="s">
        <v>635</v>
      </c>
      <c r="D1887" s="3" t="s">
        <v>10563</v>
      </c>
      <c r="E1887" s="3">
        <v>13</v>
      </c>
      <c r="F1887" s="11">
        <v>13</v>
      </c>
      <c r="G1887" s="3">
        <v>0</v>
      </c>
      <c r="H1887" s="3">
        <v>0</v>
      </c>
      <c r="I1887" s="3">
        <v>0</v>
      </c>
      <c r="J1887" s="3">
        <v>0</v>
      </c>
      <c r="K1887" s="3">
        <v>0</v>
      </c>
      <c r="L1887" s="3">
        <v>0</v>
      </c>
      <c r="M1887" s="3"/>
      <c r="T1887" s="185">
        <v>13</v>
      </c>
    </row>
    <row r="1888" spans="2:20">
      <c r="B1888" s="9">
        <v>46241</v>
      </c>
      <c r="C1888" s="3" t="s">
        <v>10627</v>
      </c>
      <c r="D1888" s="3" t="s">
        <v>10564</v>
      </c>
      <c r="E1888" s="3">
        <v>1</v>
      </c>
      <c r="F1888" s="11">
        <v>1</v>
      </c>
      <c r="G1888" s="3">
        <v>0</v>
      </c>
      <c r="H1888" s="3">
        <v>0</v>
      </c>
      <c r="I1888" s="3">
        <v>0</v>
      </c>
      <c r="J1888" s="3">
        <v>0</v>
      </c>
      <c r="K1888" s="3">
        <v>0</v>
      </c>
      <c r="L1888" s="3">
        <v>0</v>
      </c>
      <c r="M1888" s="3"/>
      <c r="T1888" s="185">
        <v>1</v>
      </c>
    </row>
    <row r="1889" spans="2:19">
      <c r="B1889" s="9">
        <v>46242</v>
      </c>
      <c r="C1889" s="3" t="s">
        <v>7011</v>
      </c>
      <c r="D1889" s="3" t="s">
        <v>10338</v>
      </c>
      <c r="E1889" s="3">
        <v>6</v>
      </c>
      <c r="F1889" s="3">
        <v>0</v>
      </c>
      <c r="G1889" s="3">
        <v>0</v>
      </c>
      <c r="H1889" s="3">
        <v>0</v>
      </c>
      <c r="I1889" s="3">
        <v>0</v>
      </c>
      <c r="J1889" s="3">
        <v>0</v>
      </c>
      <c r="K1889" s="3">
        <v>0</v>
      </c>
      <c r="L1889" s="3">
        <v>0</v>
      </c>
      <c r="M1889" s="3"/>
    </row>
    <row r="1890" spans="2:19">
      <c r="B1890" s="9">
        <v>46242</v>
      </c>
      <c r="C1890" s="3" t="s">
        <v>6897</v>
      </c>
      <c r="D1890" s="3" t="s">
        <v>10546</v>
      </c>
      <c r="E1890" s="3">
        <v>1</v>
      </c>
      <c r="F1890" s="11">
        <v>0</v>
      </c>
      <c r="G1890" s="3">
        <v>0</v>
      </c>
      <c r="H1890" s="3">
        <v>2</v>
      </c>
      <c r="I1890" s="3">
        <v>1</v>
      </c>
      <c r="J1890" s="3">
        <v>0</v>
      </c>
      <c r="K1890" s="3">
        <v>0</v>
      </c>
      <c r="L1890" s="3">
        <v>3</v>
      </c>
      <c r="M1890" s="3" t="s">
        <v>10572</v>
      </c>
      <c r="O1890" s="13" t="s">
        <v>10572</v>
      </c>
      <c r="P1890" s="13" t="s">
        <v>10572</v>
      </c>
    </row>
    <row r="1891" spans="2:19">
      <c r="B1891" s="9">
        <v>46242</v>
      </c>
      <c r="C1891" s="3" t="s">
        <v>3904</v>
      </c>
      <c r="D1891" s="3" t="s">
        <v>10011</v>
      </c>
      <c r="E1891" s="3">
        <v>1</v>
      </c>
      <c r="F1891" s="11">
        <v>0</v>
      </c>
      <c r="G1891" s="3">
        <v>0</v>
      </c>
      <c r="H1891" s="3">
        <v>2</v>
      </c>
      <c r="I1891" s="3">
        <v>0</v>
      </c>
      <c r="J1891" s="3">
        <v>0</v>
      </c>
      <c r="K1891" s="3">
        <v>0</v>
      </c>
      <c r="L1891" s="3">
        <v>2</v>
      </c>
      <c r="M1891" s="3" t="s">
        <v>10573</v>
      </c>
    </row>
    <row r="1892" spans="2:19">
      <c r="B1892" s="9">
        <v>46242</v>
      </c>
      <c r="C1892" s="3" t="s">
        <v>6897</v>
      </c>
      <c r="D1892" s="3" t="s">
        <v>10520</v>
      </c>
      <c r="E1892" s="3">
        <v>1</v>
      </c>
      <c r="F1892" s="3">
        <v>0</v>
      </c>
      <c r="G1892" s="3">
        <v>0</v>
      </c>
      <c r="H1892" s="3">
        <v>0</v>
      </c>
      <c r="I1892" s="3">
        <v>0</v>
      </c>
      <c r="J1892" s="3">
        <v>0</v>
      </c>
      <c r="K1892" s="3">
        <v>0</v>
      </c>
      <c r="L1892" s="3">
        <v>0</v>
      </c>
      <c r="M1892" s="3"/>
    </row>
    <row r="1893" spans="2:19">
      <c r="B1893" s="9">
        <v>46242</v>
      </c>
      <c r="C1893" s="3" t="s">
        <v>635</v>
      </c>
      <c r="D1893" s="3" t="s">
        <v>10454</v>
      </c>
      <c r="E1893" s="3">
        <v>1</v>
      </c>
      <c r="F1893" s="3">
        <v>0</v>
      </c>
      <c r="G1893" s="3">
        <v>0</v>
      </c>
      <c r="H1893" s="3">
        <v>0</v>
      </c>
      <c r="I1893" s="3">
        <v>0</v>
      </c>
      <c r="J1893" s="3">
        <v>0</v>
      </c>
      <c r="K1893" s="3">
        <v>0</v>
      </c>
      <c r="L1893" s="3">
        <v>0</v>
      </c>
      <c r="M1893" s="3"/>
    </row>
    <row r="1894" spans="2:19">
      <c r="B1894" s="9">
        <v>46242</v>
      </c>
      <c r="C1894" s="3" t="s">
        <v>635</v>
      </c>
      <c r="D1894" s="3" t="s">
        <v>10457</v>
      </c>
      <c r="E1894" s="3">
        <v>1</v>
      </c>
      <c r="F1894" s="3">
        <v>0</v>
      </c>
      <c r="G1894" s="3">
        <v>0</v>
      </c>
      <c r="H1894" s="3">
        <v>0</v>
      </c>
      <c r="I1894" s="3">
        <v>0</v>
      </c>
      <c r="J1894" s="3">
        <v>0</v>
      </c>
      <c r="K1894" s="3">
        <v>0</v>
      </c>
      <c r="L1894" s="3">
        <v>0</v>
      </c>
      <c r="M1894" s="3"/>
    </row>
    <row r="1895" spans="2:19">
      <c r="B1895" s="9">
        <v>46242</v>
      </c>
      <c r="C1895" s="3" t="s">
        <v>7011</v>
      </c>
      <c r="D1895" s="3" t="s">
        <v>10547</v>
      </c>
      <c r="E1895" s="3">
        <v>13</v>
      </c>
      <c r="F1895" s="3">
        <v>0</v>
      </c>
      <c r="G1895" s="3">
        <v>0</v>
      </c>
      <c r="H1895" s="3">
        <v>0</v>
      </c>
      <c r="I1895" s="3">
        <v>0</v>
      </c>
      <c r="J1895" s="3">
        <v>0</v>
      </c>
      <c r="K1895" s="3">
        <v>0</v>
      </c>
      <c r="L1895" s="3">
        <v>0</v>
      </c>
      <c r="M1895" s="3"/>
    </row>
    <row r="1896" spans="2:19">
      <c r="B1896" s="9">
        <v>46242</v>
      </c>
      <c r="C1896" s="3" t="s">
        <v>7011</v>
      </c>
      <c r="D1896" s="3" t="s">
        <v>10518</v>
      </c>
      <c r="E1896" s="3">
        <v>5</v>
      </c>
      <c r="F1896" s="3">
        <v>0</v>
      </c>
      <c r="G1896" s="3">
        <v>0</v>
      </c>
      <c r="H1896" s="3">
        <v>0</v>
      </c>
      <c r="I1896" s="3">
        <v>0</v>
      </c>
      <c r="J1896" s="3">
        <v>0</v>
      </c>
      <c r="K1896" s="3">
        <v>0</v>
      </c>
      <c r="L1896" s="3">
        <v>0</v>
      </c>
      <c r="M1896" s="3"/>
    </row>
    <row r="1897" spans="2:19">
      <c r="B1897" s="9">
        <v>46242</v>
      </c>
      <c r="C1897" s="3" t="s">
        <v>7011</v>
      </c>
      <c r="D1897" s="3" t="s">
        <v>10548</v>
      </c>
      <c r="E1897" s="3">
        <v>13</v>
      </c>
      <c r="F1897" s="11">
        <v>1</v>
      </c>
      <c r="G1897" s="3">
        <v>0</v>
      </c>
      <c r="H1897" s="3">
        <v>1</v>
      </c>
      <c r="I1897" s="3">
        <v>0</v>
      </c>
      <c r="J1897" s="3">
        <v>0</v>
      </c>
      <c r="K1897" s="3">
        <v>0</v>
      </c>
      <c r="L1897" s="3">
        <v>1</v>
      </c>
      <c r="M1897" s="3" t="s">
        <v>10572</v>
      </c>
      <c r="S1897" s="180">
        <v>1</v>
      </c>
    </row>
    <row r="1898" spans="2:19">
      <c r="B1898" s="9">
        <v>46242</v>
      </c>
      <c r="C1898" s="3" t="s">
        <v>3904</v>
      </c>
      <c r="D1898" s="3" t="s">
        <v>10419</v>
      </c>
      <c r="E1898" s="3">
        <v>4</v>
      </c>
      <c r="F1898" s="3">
        <v>0</v>
      </c>
      <c r="G1898" s="3">
        <v>0</v>
      </c>
      <c r="H1898" s="3">
        <v>0</v>
      </c>
      <c r="I1898" s="3">
        <v>0</v>
      </c>
      <c r="J1898" s="3">
        <v>0</v>
      </c>
      <c r="K1898" s="3">
        <v>0</v>
      </c>
      <c r="L1898" s="3">
        <v>0</v>
      </c>
      <c r="M1898" s="3"/>
    </row>
    <row r="1899" spans="2:19">
      <c r="B1899" s="9">
        <v>46242</v>
      </c>
      <c r="C1899" s="3" t="s">
        <v>7011</v>
      </c>
      <c r="D1899" s="3" t="s">
        <v>10549</v>
      </c>
      <c r="E1899" s="3">
        <v>7</v>
      </c>
      <c r="F1899" s="11">
        <v>0</v>
      </c>
      <c r="G1899" s="3">
        <v>0</v>
      </c>
      <c r="H1899" s="3">
        <v>1</v>
      </c>
      <c r="I1899" s="3">
        <v>0</v>
      </c>
      <c r="J1899" s="3">
        <v>0</v>
      </c>
      <c r="K1899" s="3">
        <v>0</v>
      </c>
      <c r="L1899" s="3">
        <v>1</v>
      </c>
      <c r="M1899" s="3" t="s">
        <v>10572</v>
      </c>
    </row>
    <row r="1900" spans="2:19">
      <c r="B1900" s="9">
        <v>46242</v>
      </c>
      <c r="C1900" s="3" t="s">
        <v>7011</v>
      </c>
      <c r="D1900" s="3" t="s">
        <v>10223</v>
      </c>
      <c r="E1900" s="3">
        <v>6</v>
      </c>
      <c r="F1900" s="3">
        <v>0</v>
      </c>
      <c r="G1900" s="3">
        <v>0</v>
      </c>
      <c r="H1900" s="3">
        <v>0</v>
      </c>
      <c r="I1900" s="3">
        <v>0</v>
      </c>
      <c r="J1900" s="3">
        <v>0</v>
      </c>
      <c r="K1900" s="3">
        <v>0</v>
      </c>
      <c r="L1900" s="3">
        <v>0</v>
      </c>
      <c r="M1900" s="3"/>
    </row>
    <row r="1901" spans="2:19">
      <c r="B1901" s="9">
        <v>46242</v>
      </c>
      <c r="C1901" s="3" t="s">
        <v>635</v>
      </c>
      <c r="D1901" s="3" t="s">
        <v>10550</v>
      </c>
      <c r="E1901" s="3">
        <v>1</v>
      </c>
      <c r="F1901" s="3">
        <v>0</v>
      </c>
      <c r="G1901" s="3">
        <v>0</v>
      </c>
      <c r="H1901" s="3">
        <v>0</v>
      </c>
      <c r="I1901" s="3">
        <v>0</v>
      </c>
      <c r="J1901" s="3">
        <v>0</v>
      </c>
      <c r="K1901" s="3">
        <v>0</v>
      </c>
      <c r="L1901" s="3">
        <v>0</v>
      </c>
      <c r="M1901" s="3"/>
    </row>
    <row r="1902" spans="2:19">
      <c r="B1902" s="9">
        <v>46242</v>
      </c>
      <c r="C1902" s="3" t="s">
        <v>7011</v>
      </c>
      <c r="D1902" s="3" t="s">
        <v>10551</v>
      </c>
      <c r="E1902" s="3">
        <v>13</v>
      </c>
      <c r="F1902" s="3">
        <v>0</v>
      </c>
      <c r="G1902" s="3">
        <v>0</v>
      </c>
      <c r="H1902" s="3">
        <v>0</v>
      </c>
      <c r="I1902" s="3">
        <v>0</v>
      </c>
      <c r="J1902" s="3">
        <v>0</v>
      </c>
      <c r="K1902" s="3">
        <v>0</v>
      </c>
      <c r="L1902" s="3">
        <v>0</v>
      </c>
      <c r="M1902" s="3"/>
    </row>
    <row r="1903" spans="2:19">
      <c r="B1903" s="9">
        <v>46242</v>
      </c>
      <c r="C1903" s="3" t="s">
        <v>3130</v>
      </c>
      <c r="D1903" s="3" t="s">
        <v>10283</v>
      </c>
      <c r="E1903" s="3">
        <v>2</v>
      </c>
      <c r="F1903" s="11">
        <v>1</v>
      </c>
      <c r="G1903" s="3">
        <v>0</v>
      </c>
      <c r="H1903" s="3">
        <v>1</v>
      </c>
      <c r="I1903" s="3">
        <v>0</v>
      </c>
      <c r="J1903" s="3">
        <v>0</v>
      </c>
      <c r="K1903" s="3">
        <v>0</v>
      </c>
      <c r="L1903" s="3">
        <v>1</v>
      </c>
      <c r="M1903" s="3" t="s">
        <v>10572</v>
      </c>
      <c r="S1903" s="180">
        <v>1</v>
      </c>
    </row>
    <row r="1904" spans="2:19">
      <c r="B1904" s="9">
        <v>46242</v>
      </c>
      <c r="C1904" s="3" t="s">
        <v>3130</v>
      </c>
      <c r="D1904" s="3" t="s">
        <v>10552</v>
      </c>
      <c r="E1904" s="3">
        <v>1</v>
      </c>
      <c r="F1904" s="3">
        <v>0</v>
      </c>
      <c r="G1904" s="3">
        <v>0</v>
      </c>
      <c r="H1904" s="3">
        <v>0</v>
      </c>
      <c r="I1904" s="3">
        <v>0</v>
      </c>
      <c r="J1904" s="3">
        <v>0</v>
      </c>
      <c r="K1904" s="3">
        <v>0</v>
      </c>
      <c r="L1904" s="3">
        <v>0</v>
      </c>
      <c r="M1904" s="3"/>
    </row>
    <row r="1905" spans="2:23">
      <c r="B1905" s="9">
        <v>46242</v>
      </c>
      <c r="C1905" s="3" t="s">
        <v>3904</v>
      </c>
      <c r="D1905" s="3" t="s">
        <v>10075</v>
      </c>
      <c r="E1905" s="3">
        <v>3</v>
      </c>
      <c r="F1905" s="3">
        <v>0</v>
      </c>
      <c r="G1905" s="3">
        <v>0</v>
      </c>
      <c r="H1905" s="3">
        <v>0</v>
      </c>
      <c r="I1905" s="3">
        <v>0</v>
      </c>
      <c r="J1905" s="3">
        <v>0</v>
      </c>
      <c r="K1905" s="3">
        <v>0</v>
      </c>
      <c r="L1905" s="3">
        <v>0</v>
      </c>
      <c r="M1905" s="3"/>
    </row>
    <row r="1906" spans="2:23">
      <c r="B1906" s="9">
        <v>46242</v>
      </c>
      <c r="C1906" s="3" t="s">
        <v>3904</v>
      </c>
      <c r="D1906" s="3" t="s">
        <v>10553</v>
      </c>
      <c r="E1906" s="3">
        <v>1</v>
      </c>
      <c r="F1906" s="3">
        <v>0</v>
      </c>
      <c r="G1906" s="3">
        <v>0</v>
      </c>
      <c r="H1906" s="3">
        <v>0</v>
      </c>
      <c r="I1906" s="3">
        <v>0</v>
      </c>
      <c r="J1906" s="3">
        <v>0</v>
      </c>
      <c r="K1906" s="3">
        <v>0</v>
      </c>
      <c r="L1906" s="3">
        <v>0</v>
      </c>
      <c r="M1906" s="3"/>
    </row>
    <row r="1907" spans="2:23">
      <c r="B1907" s="9">
        <v>46242</v>
      </c>
      <c r="C1907" s="3" t="s">
        <v>7011</v>
      </c>
      <c r="D1907" s="3" t="s">
        <v>10129</v>
      </c>
      <c r="E1907" s="3">
        <v>1</v>
      </c>
      <c r="F1907" s="11">
        <v>1</v>
      </c>
      <c r="G1907" s="3">
        <v>0</v>
      </c>
      <c r="H1907" s="3">
        <v>1</v>
      </c>
      <c r="I1907" s="3">
        <v>0</v>
      </c>
      <c r="J1907" s="3">
        <v>0</v>
      </c>
      <c r="K1907" s="3">
        <v>0</v>
      </c>
      <c r="L1907" s="3">
        <v>1</v>
      </c>
      <c r="M1907" s="3" t="s">
        <v>10572</v>
      </c>
      <c r="S1907" s="180">
        <v>1</v>
      </c>
    </row>
    <row r="1908" spans="2:23">
      <c r="B1908" s="9">
        <v>46242</v>
      </c>
      <c r="C1908" s="3" t="s">
        <v>3130</v>
      </c>
      <c r="D1908" s="3" t="s">
        <v>10162</v>
      </c>
      <c r="E1908" s="3">
        <v>2</v>
      </c>
      <c r="F1908" s="11">
        <v>2</v>
      </c>
      <c r="G1908" s="3">
        <v>0</v>
      </c>
      <c r="H1908" s="3">
        <v>2</v>
      </c>
      <c r="I1908" s="3">
        <v>0</v>
      </c>
      <c r="J1908" s="3">
        <v>0</v>
      </c>
      <c r="K1908" s="3">
        <v>0</v>
      </c>
      <c r="L1908" s="3">
        <v>2</v>
      </c>
      <c r="M1908" s="3" t="s">
        <v>10575</v>
      </c>
      <c r="S1908" s="180">
        <v>2</v>
      </c>
    </row>
    <row r="1909" spans="2:23">
      <c r="B1909" s="9">
        <v>46242</v>
      </c>
      <c r="C1909" s="3" t="s">
        <v>635</v>
      </c>
      <c r="D1909" s="3" t="s">
        <v>10565</v>
      </c>
      <c r="E1909" s="3">
        <v>1</v>
      </c>
      <c r="F1909" s="11">
        <v>1</v>
      </c>
      <c r="G1909" s="3">
        <v>0</v>
      </c>
      <c r="H1909" s="3">
        <v>4</v>
      </c>
      <c r="I1909" s="3">
        <v>0</v>
      </c>
      <c r="J1909" s="3">
        <v>0</v>
      </c>
      <c r="K1909" s="3">
        <v>0</v>
      </c>
      <c r="L1909" s="3">
        <v>4</v>
      </c>
      <c r="M1909" s="3" t="s">
        <v>10572</v>
      </c>
      <c r="S1909" s="180">
        <v>1</v>
      </c>
    </row>
    <row r="1910" spans="2:23">
      <c r="B1910" s="9">
        <v>46242</v>
      </c>
      <c r="C1910" s="3" t="s">
        <v>7011</v>
      </c>
      <c r="D1910" s="3" t="s">
        <v>10566</v>
      </c>
      <c r="E1910" s="3">
        <v>2</v>
      </c>
      <c r="F1910" s="11">
        <v>2</v>
      </c>
      <c r="G1910" s="3">
        <v>0</v>
      </c>
      <c r="H1910" s="3">
        <v>2</v>
      </c>
      <c r="I1910" s="3">
        <v>0</v>
      </c>
      <c r="J1910" s="3">
        <v>0</v>
      </c>
      <c r="K1910" s="3">
        <v>0</v>
      </c>
      <c r="L1910" s="3">
        <v>2</v>
      </c>
      <c r="M1910" s="3" t="s">
        <v>10572</v>
      </c>
      <c r="S1910" s="180">
        <v>2</v>
      </c>
    </row>
    <row r="1911" spans="2:23">
      <c r="B1911" s="9">
        <v>46242</v>
      </c>
      <c r="C1911" s="3" t="s">
        <v>3130</v>
      </c>
      <c r="D1911" s="3" t="s">
        <v>10567</v>
      </c>
      <c r="E1911" s="3">
        <v>1</v>
      </c>
      <c r="F1911" s="11">
        <v>1</v>
      </c>
      <c r="G1911" s="3">
        <v>0</v>
      </c>
      <c r="H1911" s="3">
        <v>1</v>
      </c>
      <c r="I1911" s="3">
        <v>0</v>
      </c>
      <c r="J1911" s="3">
        <v>0</v>
      </c>
      <c r="K1911" s="3">
        <v>0</v>
      </c>
      <c r="L1911" s="3">
        <v>1</v>
      </c>
      <c r="M1911" s="3" t="s">
        <v>10572</v>
      </c>
      <c r="S1911" s="180">
        <v>1</v>
      </c>
    </row>
    <row r="1912" spans="2:23">
      <c r="B1912" s="9">
        <v>46242</v>
      </c>
      <c r="C1912" s="3" t="s">
        <v>7011</v>
      </c>
      <c r="D1912" s="3" t="s">
        <v>10568</v>
      </c>
      <c r="E1912" s="3">
        <v>2</v>
      </c>
      <c r="F1912" s="11">
        <v>2</v>
      </c>
      <c r="G1912" s="3">
        <v>0</v>
      </c>
      <c r="H1912" s="3">
        <v>2</v>
      </c>
      <c r="I1912" s="3">
        <v>0</v>
      </c>
      <c r="J1912" s="3">
        <v>0</v>
      </c>
      <c r="K1912" s="3">
        <v>0</v>
      </c>
      <c r="L1912" s="3">
        <v>2</v>
      </c>
      <c r="M1912" s="3" t="s">
        <v>10572</v>
      </c>
      <c r="S1912" s="180">
        <v>2</v>
      </c>
    </row>
    <row r="1913" spans="2:23">
      <c r="B1913" s="9">
        <v>46242</v>
      </c>
      <c r="C1913" s="3" t="s">
        <v>7011</v>
      </c>
      <c r="D1913" s="3" t="s">
        <v>10569</v>
      </c>
      <c r="E1913" s="3">
        <v>8</v>
      </c>
      <c r="F1913" s="11">
        <v>8</v>
      </c>
      <c r="G1913" s="3">
        <v>0</v>
      </c>
      <c r="H1913" s="3">
        <v>0</v>
      </c>
      <c r="I1913" s="3">
        <v>0</v>
      </c>
      <c r="J1913" s="3">
        <v>0</v>
      </c>
      <c r="K1913" s="3">
        <v>0</v>
      </c>
      <c r="L1913" s="3">
        <v>0</v>
      </c>
      <c r="M1913" s="3"/>
      <c r="W1913" s="183">
        <v>8</v>
      </c>
    </row>
    <row r="1914" spans="2:23">
      <c r="B1914" s="9">
        <v>46243</v>
      </c>
      <c r="C1914" s="3" t="s">
        <v>7011</v>
      </c>
      <c r="D1914" s="3" t="s">
        <v>10275</v>
      </c>
      <c r="E1914" s="3">
        <v>5</v>
      </c>
      <c r="F1914" s="3">
        <v>0</v>
      </c>
      <c r="G1914" s="3">
        <v>0</v>
      </c>
      <c r="H1914" s="3">
        <v>0</v>
      </c>
      <c r="I1914" s="3">
        <v>0</v>
      </c>
      <c r="J1914" s="3">
        <v>0</v>
      </c>
      <c r="K1914" s="3">
        <v>0</v>
      </c>
      <c r="L1914" s="3">
        <v>0</v>
      </c>
      <c r="M1914" s="3"/>
    </row>
    <row r="1915" spans="2:23">
      <c r="B1915" s="9">
        <v>46243</v>
      </c>
      <c r="C1915" s="3" t="s">
        <v>3904</v>
      </c>
      <c r="D1915" s="3" t="s">
        <v>10194</v>
      </c>
      <c r="E1915" s="3">
        <v>1</v>
      </c>
      <c r="F1915" s="3">
        <v>0</v>
      </c>
      <c r="G1915" s="3">
        <v>0</v>
      </c>
      <c r="H1915" s="3">
        <v>0</v>
      </c>
      <c r="I1915" s="3">
        <v>0</v>
      </c>
      <c r="J1915" s="3">
        <v>0</v>
      </c>
      <c r="K1915" s="3">
        <v>0</v>
      </c>
      <c r="L1915" s="3">
        <v>0</v>
      </c>
      <c r="M1915" s="3"/>
    </row>
    <row r="1916" spans="2:23">
      <c r="B1916" s="9">
        <v>46243</v>
      </c>
      <c r="C1916" s="3" t="s">
        <v>3130</v>
      </c>
      <c r="D1916" s="3" t="s">
        <v>10554</v>
      </c>
      <c r="E1916" s="3">
        <v>1</v>
      </c>
      <c r="F1916" s="3">
        <v>0</v>
      </c>
      <c r="G1916" s="3">
        <v>0</v>
      </c>
      <c r="H1916" s="3">
        <v>0</v>
      </c>
      <c r="I1916" s="3">
        <v>0</v>
      </c>
      <c r="J1916" s="3">
        <v>0</v>
      </c>
      <c r="K1916" s="3">
        <v>0</v>
      </c>
      <c r="L1916" s="3">
        <v>0</v>
      </c>
      <c r="M1916" s="3"/>
    </row>
    <row r="1917" spans="2:23">
      <c r="B1917" s="9">
        <v>46243</v>
      </c>
      <c r="C1917" s="3" t="s">
        <v>7011</v>
      </c>
      <c r="D1917" s="3" t="s">
        <v>10555</v>
      </c>
      <c r="E1917" s="3">
        <v>1</v>
      </c>
      <c r="F1917" s="3">
        <v>0</v>
      </c>
      <c r="G1917" s="3">
        <v>0</v>
      </c>
      <c r="H1917" s="3">
        <v>0</v>
      </c>
      <c r="I1917" s="3">
        <v>0</v>
      </c>
      <c r="J1917" s="3">
        <v>0</v>
      </c>
      <c r="K1917" s="3">
        <v>0</v>
      </c>
      <c r="L1917" s="3">
        <v>0</v>
      </c>
      <c r="M1917" s="3"/>
    </row>
    <row r="1918" spans="2:23">
      <c r="B1918" s="9">
        <v>46243</v>
      </c>
      <c r="C1918" s="3" t="s">
        <v>3904</v>
      </c>
      <c r="D1918" s="3" t="s">
        <v>10271</v>
      </c>
      <c r="E1918" s="3">
        <v>2</v>
      </c>
      <c r="F1918" s="3">
        <v>0</v>
      </c>
      <c r="G1918" s="3">
        <v>0</v>
      </c>
      <c r="H1918" s="3">
        <v>0</v>
      </c>
      <c r="I1918" s="3">
        <v>0</v>
      </c>
      <c r="J1918" s="3">
        <v>0</v>
      </c>
      <c r="K1918" s="3">
        <v>0</v>
      </c>
      <c r="L1918" s="3">
        <v>0</v>
      </c>
      <c r="M1918" s="3"/>
    </row>
    <row r="1919" spans="2:23">
      <c r="B1919" s="9">
        <v>46243</v>
      </c>
      <c r="C1919" s="3" t="s">
        <v>7011</v>
      </c>
      <c r="D1919" s="3" t="s">
        <v>10462</v>
      </c>
      <c r="E1919" s="3">
        <v>1</v>
      </c>
      <c r="F1919" s="3">
        <v>0</v>
      </c>
      <c r="G1919" s="3">
        <v>0</v>
      </c>
      <c r="H1919" s="3">
        <v>0</v>
      </c>
      <c r="I1919" s="3">
        <v>0</v>
      </c>
      <c r="J1919" s="3">
        <v>0</v>
      </c>
      <c r="K1919" s="3">
        <v>0</v>
      </c>
      <c r="L1919" s="3">
        <v>0</v>
      </c>
      <c r="M1919" s="3"/>
    </row>
    <row r="1920" spans="2:23">
      <c r="B1920" s="9">
        <v>46243</v>
      </c>
      <c r="C1920" s="3" t="s">
        <v>635</v>
      </c>
      <c r="D1920" s="3" t="s">
        <v>10576</v>
      </c>
      <c r="E1920" s="3">
        <v>3</v>
      </c>
      <c r="F1920" s="3">
        <v>0</v>
      </c>
      <c r="G1920" s="3">
        <v>0</v>
      </c>
      <c r="H1920" s="3">
        <v>0</v>
      </c>
      <c r="I1920" s="3">
        <v>0</v>
      </c>
      <c r="J1920" s="3">
        <v>0</v>
      </c>
      <c r="K1920" s="3">
        <v>0</v>
      </c>
      <c r="L1920" s="3">
        <v>0</v>
      </c>
      <c r="M1920" s="3"/>
    </row>
    <row r="1921" spans="2:19">
      <c r="B1921" s="9">
        <v>46243</v>
      </c>
      <c r="C1921" s="3" t="s">
        <v>3130</v>
      </c>
      <c r="D1921" s="3" t="s">
        <v>10523</v>
      </c>
      <c r="E1921" s="3">
        <v>1</v>
      </c>
      <c r="F1921" s="3">
        <v>0</v>
      </c>
      <c r="G1921" s="3">
        <v>0</v>
      </c>
      <c r="H1921" s="3">
        <v>0</v>
      </c>
      <c r="I1921" s="3">
        <v>0</v>
      </c>
      <c r="J1921" s="3">
        <v>0</v>
      </c>
      <c r="K1921" s="3">
        <v>0</v>
      </c>
      <c r="L1921" s="3">
        <v>0</v>
      </c>
      <c r="M1921" s="3"/>
    </row>
    <row r="1922" spans="2:19">
      <c r="B1922" s="9">
        <v>46243</v>
      </c>
      <c r="C1922" s="3" t="s">
        <v>7011</v>
      </c>
      <c r="D1922" s="3" t="s">
        <v>10577</v>
      </c>
      <c r="E1922" s="3">
        <v>13</v>
      </c>
      <c r="F1922" s="3">
        <v>0</v>
      </c>
      <c r="G1922" s="3">
        <v>0</v>
      </c>
      <c r="H1922" s="3">
        <v>0</v>
      </c>
      <c r="I1922" s="3">
        <v>0</v>
      </c>
      <c r="J1922" s="3">
        <v>0</v>
      </c>
      <c r="K1922" s="3">
        <v>0</v>
      </c>
      <c r="L1922" s="3">
        <v>0</v>
      </c>
      <c r="M1922" s="3"/>
    </row>
    <row r="1923" spans="2:19">
      <c r="B1923" s="9">
        <v>46243</v>
      </c>
      <c r="C1923" s="3" t="s">
        <v>3130</v>
      </c>
      <c r="D1923" s="3" t="s">
        <v>10179</v>
      </c>
      <c r="E1923" s="3">
        <v>10</v>
      </c>
      <c r="F1923" s="3">
        <v>0</v>
      </c>
      <c r="G1923" s="3">
        <v>0</v>
      </c>
      <c r="H1923" s="3">
        <v>0</v>
      </c>
      <c r="I1923" s="3">
        <v>0</v>
      </c>
      <c r="J1923" s="3">
        <v>0</v>
      </c>
      <c r="K1923" s="3">
        <v>0</v>
      </c>
      <c r="L1923" s="3">
        <v>0</v>
      </c>
      <c r="M1923" s="3"/>
    </row>
    <row r="1924" spans="2:19">
      <c r="B1924" s="9">
        <v>46243</v>
      </c>
      <c r="C1924" s="3" t="s">
        <v>7011</v>
      </c>
      <c r="D1924" s="3" t="s">
        <v>10578</v>
      </c>
      <c r="E1924" s="3">
        <v>11</v>
      </c>
      <c r="F1924" s="3">
        <v>0</v>
      </c>
      <c r="G1924" s="3">
        <v>0</v>
      </c>
      <c r="H1924" s="3">
        <v>0</v>
      </c>
      <c r="I1924" s="3">
        <v>0</v>
      </c>
      <c r="J1924" s="3">
        <v>0</v>
      </c>
      <c r="K1924" s="3">
        <v>0</v>
      </c>
      <c r="L1924" s="3">
        <v>0</v>
      </c>
      <c r="M1924" s="3"/>
    </row>
    <row r="1925" spans="2:19">
      <c r="B1925" s="9">
        <v>46243</v>
      </c>
      <c r="C1925" s="3" t="s">
        <v>3904</v>
      </c>
      <c r="D1925" s="3" t="s">
        <v>9445</v>
      </c>
      <c r="E1925" s="3">
        <v>1</v>
      </c>
      <c r="F1925" s="3">
        <v>0</v>
      </c>
      <c r="G1925" s="3">
        <v>0</v>
      </c>
      <c r="H1925" s="3">
        <v>0</v>
      </c>
      <c r="I1925" s="3">
        <v>0</v>
      </c>
      <c r="J1925" s="3">
        <v>0</v>
      </c>
      <c r="K1925" s="3">
        <v>0</v>
      </c>
      <c r="L1925" s="3">
        <v>0</v>
      </c>
      <c r="M1925" s="3"/>
    </row>
    <row r="1926" spans="2:19">
      <c r="B1926" s="9">
        <v>46243</v>
      </c>
      <c r="C1926" s="3" t="s">
        <v>635</v>
      </c>
      <c r="D1926" s="3" t="s">
        <v>10362</v>
      </c>
      <c r="E1926" s="3">
        <v>2</v>
      </c>
      <c r="F1926" s="3">
        <v>0</v>
      </c>
      <c r="G1926" s="3">
        <v>0</v>
      </c>
      <c r="H1926" s="3">
        <v>0</v>
      </c>
      <c r="I1926" s="3">
        <v>0</v>
      </c>
      <c r="J1926" s="3">
        <v>0</v>
      </c>
      <c r="K1926" s="3">
        <v>0</v>
      </c>
      <c r="L1926" s="3">
        <v>0</v>
      </c>
      <c r="M1926" s="3"/>
    </row>
    <row r="1927" spans="2:19">
      <c r="B1927" s="9">
        <v>46243</v>
      </c>
      <c r="C1927" s="3" t="s">
        <v>7011</v>
      </c>
      <c r="D1927" s="3" t="s">
        <v>10579</v>
      </c>
      <c r="E1927" s="3">
        <v>13</v>
      </c>
      <c r="F1927" s="3">
        <v>0</v>
      </c>
      <c r="G1927" s="3">
        <v>0</v>
      </c>
      <c r="H1927" s="3">
        <v>0</v>
      </c>
      <c r="I1927" s="3">
        <v>0</v>
      </c>
      <c r="J1927" s="3">
        <v>0</v>
      </c>
      <c r="K1927" s="3">
        <v>0</v>
      </c>
      <c r="L1927" s="3">
        <v>0</v>
      </c>
      <c r="M1927" s="3"/>
    </row>
    <row r="1928" spans="2:19">
      <c r="B1928" s="9">
        <v>46243</v>
      </c>
      <c r="C1928" s="3" t="s">
        <v>7011</v>
      </c>
      <c r="D1928" s="3" t="s">
        <v>10580</v>
      </c>
      <c r="E1928" s="3">
        <v>13</v>
      </c>
      <c r="F1928" s="3">
        <v>0</v>
      </c>
      <c r="G1928" s="3">
        <v>0</v>
      </c>
      <c r="H1928" s="3">
        <v>0</v>
      </c>
      <c r="I1928" s="3">
        <v>0</v>
      </c>
      <c r="J1928" s="3">
        <v>0</v>
      </c>
      <c r="K1928" s="3">
        <v>0</v>
      </c>
      <c r="L1928" s="3">
        <v>0</v>
      </c>
      <c r="M1928" s="3"/>
    </row>
    <row r="1929" spans="2:19">
      <c r="B1929" s="9">
        <v>46243</v>
      </c>
      <c r="C1929" s="3" t="s">
        <v>7011</v>
      </c>
      <c r="D1929" s="3" t="s">
        <v>10581</v>
      </c>
      <c r="E1929" s="3">
        <v>13</v>
      </c>
      <c r="F1929" s="3">
        <v>0</v>
      </c>
      <c r="G1929" s="3">
        <v>0</v>
      </c>
      <c r="H1929" s="3">
        <v>0</v>
      </c>
      <c r="I1929" s="3">
        <v>0</v>
      </c>
      <c r="J1929" s="3">
        <v>0</v>
      </c>
      <c r="K1929" s="3">
        <v>0</v>
      </c>
      <c r="L1929" s="3">
        <v>0</v>
      </c>
      <c r="M1929" s="3"/>
    </row>
    <row r="1930" spans="2:19">
      <c r="B1930" s="9">
        <v>46243</v>
      </c>
      <c r="C1930" s="3" t="s">
        <v>7011</v>
      </c>
      <c r="D1930" s="3" t="s">
        <v>10582</v>
      </c>
      <c r="E1930" s="3">
        <v>10</v>
      </c>
      <c r="F1930" s="3">
        <v>0</v>
      </c>
      <c r="G1930" s="3">
        <v>0</v>
      </c>
      <c r="H1930" s="3">
        <v>0</v>
      </c>
      <c r="I1930" s="3">
        <v>0</v>
      </c>
      <c r="J1930" s="3">
        <v>0</v>
      </c>
      <c r="K1930" s="3">
        <v>0</v>
      </c>
      <c r="L1930" s="3">
        <v>0</v>
      </c>
      <c r="M1930" s="3"/>
    </row>
    <row r="1931" spans="2:19">
      <c r="B1931" s="9">
        <v>46243</v>
      </c>
      <c r="C1931" s="3" t="s">
        <v>7011</v>
      </c>
      <c r="D1931" s="3" t="s">
        <v>10583</v>
      </c>
      <c r="E1931" s="3">
        <v>11</v>
      </c>
      <c r="F1931" s="3">
        <v>0</v>
      </c>
      <c r="G1931" s="3">
        <v>0</v>
      </c>
      <c r="H1931" s="3">
        <v>0</v>
      </c>
      <c r="I1931" s="3">
        <v>0</v>
      </c>
      <c r="J1931" s="3">
        <v>0</v>
      </c>
      <c r="K1931" s="3">
        <v>0</v>
      </c>
      <c r="L1931" s="3">
        <v>0</v>
      </c>
      <c r="M1931" s="3"/>
    </row>
    <row r="1932" spans="2:19">
      <c r="B1932" s="9">
        <v>46243</v>
      </c>
      <c r="C1932" s="3" t="s">
        <v>7011</v>
      </c>
      <c r="D1932" s="3" t="s">
        <v>10584</v>
      </c>
      <c r="E1932" s="3">
        <v>10</v>
      </c>
      <c r="F1932" s="11">
        <v>0</v>
      </c>
      <c r="G1932" s="11">
        <v>0</v>
      </c>
      <c r="H1932" s="11">
        <v>0</v>
      </c>
      <c r="I1932" s="11">
        <v>0</v>
      </c>
      <c r="J1932" s="11">
        <v>0</v>
      </c>
      <c r="K1932" s="11">
        <v>0</v>
      </c>
      <c r="L1932" s="11">
        <v>0</v>
      </c>
      <c r="M1932" s="3"/>
    </row>
    <row r="1933" spans="2:19">
      <c r="B1933" s="9">
        <v>46243</v>
      </c>
      <c r="C1933" s="3" t="s">
        <v>6897</v>
      </c>
      <c r="D1933" s="3" t="s">
        <v>10585</v>
      </c>
      <c r="E1933" s="3">
        <v>1</v>
      </c>
      <c r="F1933" s="11">
        <v>0</v>
      </c>
      <c r="G1933" s="11">
        <v>0</v>
      </c>
      <c r="H1933" s="11">
        <v>0</v>
      </c>
      <c r="I1933" s="11">
        <v>0</v>
      </c>
      <c r="J1933" s="11">
        <v>0</v>
      </c>
      <c r="K1933" s="11">
        <v>0</v>
      </c>
      <c r="L1933" s="11">
        <v>0</v>
      </c>
      <c r="M1933" s="3"/>
    </row>
    <row r="1934" spans="2:19">
      <c r="B1934" s="9">
        <v>46243</v>
      </c>
      <c r="C1934" s="3" t="s">
        <v>3904</v>
      </c>
      <c r="D1934" s="3" t="s">
        <v>10570</v>
      </c>
      <c r="E1934" s="3">
        <v>2</v>
      </c>
      <c r="F1934" s="11">
        <v>2</v>
      </c>
      <c r="G1934" s="3">
        <v>0</v>
      </c>
      <c r="H1934" s="3">
        <v>3</v>
      </c>
      <c r="I1934" s="3">
        <v>0</v>
      </c>
      <c r="J1934" s="3">
        <v>0</v>
      </c>
      <c r="K1934" s="3">
        <v>0</v>
      </c>
      <c r="L1934" s="3">
        <v>3</v>
      </c>
      <c r="M1934" s="3" t="s">
        <v>10572</v>
      </c>
      <c r="S1934" s="180">
        <v>2</v>
      </c>
    </row>
    <row r="1935" spans="2:19">
      <c r="B1935" s="9">
        <v>46243</v>
      </c>
      <c r="C1935" s="3" t="s">
        <v>10590</v>
      </c>
      <c r="D1935" s="3" t="s">
        <v>10586</v>
      </c>
      <c r="E1935" s="3">
        <v>4</v>
      </c>
      <c r="F1935" s="11">
        <v>4</v>
      </c>
      <c r="G1935" s="3">
        <v>0</v>
      </c>
      <c r="H1935" s="3">
        <v>4</v>
      </c>
      <c r="I1935" s="3">
        <v>0</v>
      </c>
      <c r="J1935" s="3">
        <v>0</v>
      </c>
      <c r="K1935" s="3">
        <v>0</v>
      </c>
      <c r="L1935" s="3">
        <v>4</v>
      </c>
      <c r="M1935" s="3" t="s">
        <v>10591</v>
      </c>
      <c r="N1935" s="13" t="s">
        <v>10591</v>
      </c>
      <c r="S1935" s="180">
        <v>4</v>
      </c>
    </row>
    <row r="1936" spans="2:19">
      <c r="B1936" s="9">
        <v>46243</v>
      </c>
      <c r="C1936" s="3" t="s">
        <v>10590</v>
      </c>
      <c r="D1936" s="3" t="s">
        <v>10587</v>
      </c>
      <c r="E1936" s="3">
        <v>1</v>
      </c>
      <c r="F1936" s="11">
        <v>1</v>
      </c>
      <c r="G1936" s="3">
        <v>0</v>
      </c>
      <c r="H1936" s="3">
        <v>1</v>
      </c>
      <c r="I1936" s="3">
        <v>0</v>
      </c>
      <c r="J1936" s="3">
        <v>0</v>
      </c>
      <c r="K1936" s="3">
        <v>0</v>
      </c>
      <c r="L1936" s="3">
        <v>1</v>
      </c>
      <c r="M1936" s="3" t="s">
        <v>10591</v>
      </c>
      <c r="S1936" s="180">
        <v>1</v>
      </c>
    </row>
    <row r="1937" spans="2:19">
      <c r="B1937" s="9">
        <v>46243</v>
      </c>
      <c r="C1937" s="3" t="s">
        <v>10590</v>
      </c>
      <c r="D1937" s="3" t="s">
        <v>10588</v>
      </c>
      <c r="E1937" s="3">
        <v>4</v>
      </c>
      <c r="F1937" s="11">
        <v>4</v>
      </c>
      <c r="G1937" s="3">
        <v>0</v>
      </c>
      <c r="H1937" s="3">
        <v>11</v>
      </c>
      <c r="I1937" s="3">
        <v>0</v>
      </c>
      <c r="J1937" s="3">
        <v>0</v>
      </c>
      <c r="K1937" s="3">
        <v>0</v>
      </c>
      <c r="L1937" s="3">
        <v>11</v>
      </c>
      <c r="M1937" s="3" t="s">
        <v>10591</v>
      </c>
      <c r="N1937" s="13" t="s">
        <v>10591</v>
      </c>
      <c r="S1937" s="180">
        <v>4</v>
      </c>
    </row>
    <row r="1938" spans="2:19">
      <c r="B1938" s="9">
        <v>46243</v>
      </c>
      <c r="C1938" s="3" t="s">
        <v>10590</v>
      </c>
      <c r="D1938" s="3" t="s">
        <v>10486</v>
      </c>
      <c r="E1938" s="3">
        <v>2</v>
      </c>
      <c r="F1938" s="11">
        <v>2</v>
      </c>
      <c r="G1938" s="3">
        <v>0</v>
      </c>
      <c r="H1938" s="3">
        <v>3</v>
      </c>
      <c r="I1938" s="3">
        <v>0</v>
      </c>
      <c r="J1938" s="3">
        <v>0</v>
      </c>
      <c r="K1938" s="3">
        <v>0</v>
      </c>
      <c r="L1938" s="3">
        <v>3</v>
      </c>
      <c r="M1938" s="3" t="s">
        <v>10592</v>
      </c>
      <c r="S1938" s="180">
        <v>2</v>
      </c>
    </row>
    <row r="1939" spans="2:19">
      <c r="B1939" s="9">
        <v>46243</v>
      </c>
      <c r="C1939" s="3" t="s">
        <v>10590</v>
      </c>
      <c r="D1939" s="3" t="s">
        <v>10589</v>
      </c>
      <c r="E1939" s="3">
        <v>3</v>
      </c>
      <c r="F1939" s="11">
        <v>3</v>
      </c>
      <c r="G1939" s="3">
        <v>0</v>
      </c>
      <c r="H1939" s="3">
        <v>7</v>
      </c>
      <c r="I1939" s="3">
        <v>0</v>
      </c>
      <c r="J1939" s="3">
        <v>0</v>
      </c>
      <c r="K1939" s="3">
        <v>0</v>
      </c>
      <c r="L1939" s="3">
        <v>7</v>
      </c>
      <c r="M1939" s="3" t="s">
        <v>10591</v>
      </c>
      <c r="S1939" s="180">
        <v>3</v>
      </c>
    </row>
    <row r="1940" spans="2:19">
      <c r="B1940" s="9">
        <v>46244</v>
      </c>
      <c r="C1940" s="3" t="s">
        <v>6897</v>
      </c>
      <c r="D1940" s="3" t="s">
        <v>10561</v>
      </c>
      <c r="E1940" s="3">
        <v>1</v>
      </c>
      <c r="F1940" s="3">
        <v>0</v>
      </c>
      <c r="G1940" s="3">
        <v>0</v>
      </c>
      <c r="H1940" s="3">
        <v>0</v>
      </c>
      <c r="I1940" s="3">
        <v>0</v>
      </c>
      <c r="J1940" s="3">
        <v>0</v>
      </c>
      <c r="K1940" s="3">
        <v>0</v>
      </c>
      <c r="L1940" s="3">
        <v>0</v>
      </c>
      <c r="M1940" s="3"/>
    </row>
    <row r="1941" spans="2:19">
      <c r="B1941" s="9">
        <v>46244</v>
      </c>
      <c r="C1941" s="3" t="s">
        <v>635</v>
      </c>
      <c r="D1941" s="3" t="s">
        <v>10599</v>
      </c>
      <c r="E1941" s="3">
        <v>2</v>
      </c>
      <c r="F1941" s="3">
        <v>0</v>
      </c>
      <c r="G1941" s="3">
        <v>0</v>
      </c>
      <c r="H1941" s="3">
        <v>0</v>
      </c>
      <c r="I1941" s="3">
        <v>0</v>
      </c>
      <c r="J1941" s="3">
        <v>0</v>
      </c>
      <c r="K1941" s="3">
        <v>0</v>
      </c>
      <c r="L1941" s="3">
        <v>0</v>
      </c>
      <c r="M1941" s="3"/>
    </row>
    <row r="1942" spans="2:19">
      <c r="B1942" s="9">
        <v>46244</v>
      </c>
      <c r="C1942" s="3" t="s">
        <v>3130</v>
      </c>
      <c r="D1942" s="3" t="s">
        <v>10346</v>
      </c>
      <c r="E1942" s="3">
        <v>2</v>
      </c>
      <c r="F1942" s="11">
        <v>0</v>
      </c>
      <c r="G1942" s="11">
        <v>0</v>
      </c>
      <c r="H1942" s="11">
        <v>0</v>
      </c>
      <c r="I1942" s="11">
        <v>0</v>
      </c>
      <c r="J1942" s="11">
        <v>0</v>
      </c>
      <c r="K1942" s="11">
        <v>0</v>
      </c>
      <c r="L1942" s="11">
        <v>0</v>
      </c>
      <c r="M1942" s="3"/>
    </row>
    <row r="1943" spans="2:19">
      <c r="B1943" s="9">
        <v>46244</v>
      </c>
      <c r="C1943" s="3" t="s">
        <v>7011</v>
      </c>
      <c r="D1943" s="3" t="s">
        <v>10600</v>
      </c>
      <c r="E1943" s="3">
        <v>12</v>
      </c>
      <c r="F1943" s="11">
        <v>0</v>
      </c>
      <c r="G1943" s="11">
        <v>0</v>
      </c>
      <c r="H1943" s="11">
        <v>0</v>
      </c>
      <c r="I1943" s="11">
        <v>0</v>
      </c>
      <c r="J1943" s="11">
        <v>0</v>
      </c>
      <c r="K1943" s="11">
        <v>0</v>
      </c>
      <c r="L1943" s="11">
        <v>0</v>
      </c>
      <c r="M1943" s="3"/>
    </row>
    <row r="1944" spans="2:19">
      <c r="B1944" s="9">
        <v>46244</v>
      </c>
      <c r="C1944" s="3" t="s">
        <v>7011</v>
      </c>
      <c r="D1944" s="3" t="s">
        <v>10601</v>
      </c>
      <c r="E1944" s="3">
        <v>13</v>
      </c>
      <c r="F1944" s="11">
        <v>0</v>
      </c>
      <c r="G1944" s="11">
        <v>0</v>
      </c>
      <c r="H1944" s="11">
        <v>0</v>
      </c>
      <c r="I1944" s="11">
        <v>0</v>
      </c>
      <c r="J1944" s="11">
        <v>0</v>
      </c>
      <c r="K1944" s="11">
        <v>0</v>
      </c>
      <c r="L1944" s="11">
        <v>0</v>
      </c>
      <c r="M1944" s="3"/>
    </row>
    <row r="1945" spans="2:19">
      <c r="B1945" s="9">
        <v>46244</v>
      </c>
      <c r="C1945" s="3" t="s">
        <v>7011</v>
      </c>
      <c r="D1945" s="3" t="s">
        <v>10602</v>
      </c>
      <c r="E1945" s="3">
        <v>13</v>
      </c>
      <c r="F1945" s="11">
        <v>0</v>
      </c>
      <c r="G1945" s="11">
        <v>0</v>
      </c>
      <c r="H1945" s="11">
        <v>0</v>
      </c>
      <c r="I1945" s="11">
        <v>0</v>
      </c>
      <c r="J1945" s="11">
        <v>0</v>
      </c>
      <c r="K1945" s="11">
        <v>0</v>
      </c>
      <c r="L1945" s="11">
        <v>0</v>
      </c>
      <c r="M1945" s="3"/>
    </row>
    <row r="1946" spans="2:19">
      <c r="B1946" s="9">
        <v>46244</v>
      </c>
      <c r="C1946" s="3" t="s">
        <v>7011</v>
      </c>
      <c r="D1946" s="3" t="s">
        <v>10603</v>
      </c>
      <c r="E1946" s="3">
        <v>7</v>
      </c>
      <c r="F1946" s="11">
        <v>0</v>
      </c>
      <c r="G1946" s="11">
        <v>0</v>
      </c>
      <c r="H1946" s="11">
        <v>0</v>
      </c>
      <c r="I1946" s="11">
        <v>0</v>
      </c>
      <c r="J1946" s="11">
        <v>0</v>
      </c>
      <c r="K1946" s="11">
        <v>0</v>
      </c>
      <c r="L1946" s="11">
        <v>0</v>
      </c>
      <c r="M1946" s="3"/>
    </row>
    <row r="1947" spans="2:19">
      <c r="B1947" s="9">
        <v>46244</v>
      </c>
      <c r="C1947" s="3" t="s">
        <v>7011</v>
      </c>
      <c r="D1947" s="3" t="s">
        <v>10604</v>
      </c>
      <c r="E1947" s="3">
        <v>7</v>
      </c>
      <c r="F1947" s="11">
        <v>0</v>
      </c>
      <c r="G1947" s="11">
        <v>0</v>
      </c>
      <c r="H1947" s="11">
        <v>0</v>
      </c>
      <c r="I1947" s="11">
        <v>0</v>
      </c>
      <c r="J1947" s="11">
        <v>0</v>
      </c>
      <c r="K1947" s="11">
        <v>0</v>
      </c>
      <c r="L1947" s="11">
        <v>0</v>
      </c>
      <c r="M1947" s="3"/>
    </row>
    <row r="1948" spans="2:19">
      <c r="B1948" s="9">
        <v>46244</v>
      </c>
      <c r="C1948" s="3" t="s">
        <v>7011</v>
      </c>
      <c r="D1948" s="3" t="s">
        <v>10605</v>
      </c>
      <c r="E1948" s="3">
        <v>1</v>
      </c>
      <c r="F1948" s="11">
        <v>0</v>
      </c>
      <c r="G1948" s="11">
        <v>0</v>
      </c>
      <c r="H1948" s="11">
        <v>0</v>
      </c>
      <c r="I1948" s="11">
        <v>0</v>
      </c>
      <c r="J1948" s="11">
        <v>0</v>
      </c>
      <c r="K1948" s="11">
        <v>0</v>
      </c>
      <c r="L1948" s="11">
        <v>0</v>
      </c>
      <c r="M1948" s="3"/>
    </row>
    <row r="1949" spans="2:19">
      <c r="B1949" s="9">
        <v>46244</v>
      </c>
      <c r="C1949" s="3" t="s">
        <v>6897</v>
      </c>
      <c r="D1949" s="3" t="s">
        <v>10560</v>
      </c>
      <c r="E1949" s="3">
        <v>2</v>
      </c>
      <c r="F1949" s="11">
        <v>0</v>
      </c>
      <c r="G1949" s="11">
        <v>0</v>
      </c>
      <c r="H1949" s="11">
        <v>0</v>
      </c>
      <c r="I1949" s="11">
        <v>0</v>
      </c>
      <c r="J1949" s="11">
        <v>0</v>
      </c>
      <c r="K1949" s="11">
        <v>0</v>
      </c>
      <c r="L1949" s="11">
        <v>0</v>
      </c>
      <c r="M1949" s="3"/>
    </row>
    <row r="1950" spans="2:19">
      <c r="B1950" s="9">
        <v>46244</v>
      </c>
      <c r="C1950" s="3" t="s">
        <v>7011</v>
      </c>
      <c r="D1950" s="3" t="s">
        <v>10606</v>
      </c>
      <c r="E1950" s="3">
        <v>13</v>
      </c>
      <c r="F1950" s="11">
        <v>0</v>
      </c>
      <c r="G1950" s="11">
        <v>0</v>
      </c>
      <c r="H1950" s="11">
        <v>0</v>
      </c>
      <c r="I1950" s="11">
        <v>0</v>
      </c>
      <c r="J1950" s="11">
        <v>0</v>
      </c>
      <c r="K1950" s="11">
        <v>0</v>
      </c>
      <c r="L1950" s="11">
        <v>0</v>
      </c>
      <c r="M1950" s="3"/>
    </row>
    <row r="1951" spans="2:19">
      <c r="B1951" s="9">
        <v>46244</v>
      </c>
      <c r="C1951" s="3" t="s">
        <v>7011</v>
      </c>
      <c r="D1951" s="3" t="s">
        <v>10193</v>
      </c>
      <c r="E1951" s="3">
        <v>13</v>
      </c>
      <c r="F1951" s="11">
        <v>0</v>
      </c>
      <c r="G1951" s="11">
        <v>0</v>
      </c>
      <c r="H1951" s="11">
        <v>0</v>
      </c>
      <c r="I1951" s="11">
        <v>0</v>
      </c>
      <c r="J1951" s="11">
        <v>0</v>
      </c>
      <c r="K1951" s="11">
        <v>0</v>
      </c>
      <c r="L1951" s="11">
        <v>0</v>
      </c>
      <c r="M1951" s="3"/>
    </row>
    <row r="1952" spans="2:19">
      <c r="B1952" s="9">
        <v>46244</v>
      </c>
      <c r="C1952" s="3" t="s">
        <v>7011</v>
      </c>
      <c r="D1952" s="3" t="s">
        <v>10607</v>
      </c>
      <c r="E1952" s="3">
        <v>4</v>
      </c>
      <c r="F1952" s="11">
        <v>0</v>
      </c>
      <c r="G1952" s="11">
        <v>0</v>
      </c>
      <c r="H1952" s="11">
        <v>0</v>
      </c>
      <c r="I1952" s="11">
        <v>0</v>
      </c>
      <c r="J1952" s="11">
        <v>0</v>
      </c>
      <c r="K1952" s="11">
        <v>0</v>
      </c>
      <c r="L1952" s="11">
        <v>0</v>
      </c>
    </row>
    <row r="1953" spans="2:19">
      <c r="B1953" s="9">
        <v>46244</v>
      </c>
      <c r="C1953" s="3" t="s">
        <v>7011</v>
      </c>
      <c r="D1953" s="3" t="s">
        <v>10461</v>
      </c>
      <c r="E1953" s="3">
        <v>1</v>
      </c>
      <c r="F1953" s="11">
        <v>0</v>
      </c>
      <c r="G1953" s="11">
        <v>0</v>
      </c>
      <c r="H1953" s="11">
        <v>0</v>
      </c>
      <c r="I1953" s="11">
        <v>0</v>
      </c>
      <c r="J1953" s="11">
        <v>0</v>
      </c>
      <c r="K1953" s="11">
        <v>0</v>
      </c>
      <c r="L1953" s="11">
        <v>0</v>
      </c>
    </row>
    <row r="1954" spans="2:19">
      <c r="B1954" s="9">
        <v>46244</v>
      </c>
      <c r="C1954" s="3" t="s">
        <v>7011</v>
      </c>
      <c r="D1954" s="3" t="s">
        <v>10608</v>
      </c>
      <c r="E1954" s="3">
        <v>1</v>
      </c>
      <c r="F1954" s="11">
        <v>0</v>
      </c>
      <c r="G1954" s="11">
        <v>0</v>
      </c>
      <c r="H1954" s="11">
        <v>0</v>
      </c>
      <c r="I1954" s="11">
        <v>0</v>
      </c>
      <c r="J1954" s="11">
        <v>0</v>
      </c>
      <c r="K1954" s="11">
        <v>0</v>
      </c>
      <c r="L1954" s="11">
        <v>0</v>
      </c>
    </row>
    <row r="1955" spans="2:19">
      <c r="B1955" s="9">
        <v>46244</v>
      </c>
      <c r="C1955" s="3" t="s">
        <v>7011</v>
      </c>
      <c r="D1955" s="3" t="s">
        <v>10609</v>
      </c>
      <c r="E1955" s="3">
        <v>2</v>
      </c>
      <c r="F1955" s="11">
        <v>0</v>
      </c>
      <c r="G1955" s="11">
        <v>0</v>
      </c>
      <c r="H1955" s="11">
        <v>0</v>
      </c>
      <c r="I1955" s="11">
        <v>0</v>
      </c>
      <c r="J1955" s="11">
        <v>0</v>
      </c>
      <c r="K1955" s="11">
        <v>0</v>
      </c>
      <c r="L1955" s="11">
        <v>0</v>
      </c>
    </row>
    <row r="1956" spans="2:19">
      <c r="B1956" s="9">
        <v>46244</v>
      </c>
      <c r="C1956" s="3" t="s">
        <v>7011</v>
      </c>
      <c r="D1956" s="3" t="s">
        <v>10610</v>
      </c>
      <c r="E1956" s="3">
        <v>1</v>
      </c>
      <c r="F1956" s="11">
        <v>0</v>
      </c>
      <c r="G1956" s="11">
        <v>0</v>
      </c>
      <c r="H1956" s="11">
        <v>0</v>
      </c>
      <c r="I1956" s="11">
        <v>0</v>
      </c>
      <c r="J1956" s="11">
        <v>0</v>
      </c>
      <c r="K1956" s="11">
        <v>0</v>
      </c>
      <c r="L1956" s="11">
        <v>0</v>
      </c>
      <c r="M1956" s="3"/>
      <c r="N1956" s="3"/>
      <c r="O1956" s="3"/>
      <c r="P1956" s="3"/>
      <c r="Q1956" s="48"/>
    </row>
    <row r="1957" spans="2:19">
      <c r="B1957" s="9">
        <v>46244</v>
      </c>
      <c r="C1957" s="3" t="s">
        <v>7011</v>
      </c>
      <c r="D1957" s="3" t="s">
        <v>10460</v>
      </c>
      <c r="E1957" s="3">
        <v>1</v>
      </c>
      <c r="F1957" s="11">
        <v>0</v>
      </c>
      <c r="G1957" s="11">
        <v>0</v>
      </c>
      <c r="H1957" s="11">
        <v>0</v>
      </c>
      <c r="I1957" s="11">
        <v>0</v>
      </c>
      <c r="J1957" s="11">
        <v>0</v>
      </c>
      <c r="K1957" s="11">
        <v>0</v>
      </c>
      <c r="L1957" s="11">
        <v>0</v>
      </c>
      <c r="M1957" s="3"/>
      <c r="N1957" s="3"/>
      <c r="O1957" s="3"/>
      <c r="P1957" s="3"/>
      <c r="Q1957" s="48"/>
    </row>
    <row r="1958" spans="2:19">
      <c r="B1958" s="9">
        <v>46244</v>
      </c>
      <c r="C1958" s="3" t="s">
        <v>7011</v>
      </c>
      <c r="D1958" s="3" t="s">
        <v>10611</v>
      </c>
      <c r="E1958" s="3">
        <v>7</v>
      </c>
      <c r="F1958" s="11">
        <v>0</v>
      </c>
      <c r="G1958" s="11">
        <v>0</v>
      </c>
      <c r="H1958" s="11">
        <v>0</v>
      </c>
      <c r="I1958" s="11">
        <v>0</v>
      </c>
      <c r="J1958" s="11">
        <v>0</v>
      </c>
      <c r="K1958" s="11">
        <v>0</v>
      </c>
      <c r="L1958" s="11">
        <v>0</v>
      </c>
      <c r="M1958" s="3"/>
      <c r="N1958" s="3"/>
      <c r="O1958" s="3"/>
      <c r="P1958" s="3"/>
      <c r="Q1958" s="48"/>
    </row>
    <row r="1959" spans="2:19">
      <c r="B1959" s="9">
        <v>46244</v>
      </c>
      <c r="C1959" s="3" t="s">
        <v>7011</v>
      </c>
      <c r="D1959" s="3" t="s">
        <v>10612</v>
      </c>
      <c r="E1959" s="3">
        <v>3</v>
      </c>
      <c r="F1959" s="11">
        <v>0</v>
      </c>
      <c r="G1959" s="11">
        <v>0</v>
      </c>
      <c r="H1959" s="11">
        <v>0</v>
      </c>
      <c r="I1959" s="11">
        <v>0</v>
      </c>
      <c r="J1959" s="11">
        <v>0</v>
      </c>
      <c r="K1959" s="11">
        <v>0</v>
      </c>
      <c r="L1959" s="11">
        <v>0</v>
      </c>
      <c r="M1959" s="3"/>
      <c r="N1959" s="3"/>
      <c r="O1959" s="3"/>
      <c r="P1959" s="3"/>
      <c r="Q1959" s="48"/>
    </row>
    <row r="1960" spans="2:19">
      <c r="B1960" s="9">
        <v>46244</v>
      </c>
      <c r="C1960" s="3" t="s">
        <v>7011</v>
      </c>
      <c r="D1960" s="3" t="s">
        <v>10458</v>
      </c>
      <c r="E1960" s="3">
        <v>1</v>
      </c>
      <c r="F1960" s="11">
        <v>0</v>
      </c>
      <c r="G1960" s="11">
        <v>0</v>
      </c>
      <c r="H1960" s="11">
        <v>0</v>
      </c>
      <c r="I1960" s="11">
        <v>0</v>
      </c>
      <c r="J1960" s="11">
        <v>0</v>
      </c>
      <c r="K1960" s="11">
        <v>0</v>
      </c>
      <c r="L1960" s="11">
        <v>0</v>
      </c>
      <c r="M1960" s="3"/>
      <c r="N1960" s="3"/>
      <c r="O1960" s="3"/>
      <c r="P1960" s="3"/>
      <c r="Q1960" s="48"/>
    </row>
    <row r="1961" spans="2:19">
      <c r="B1961" s="9">
        <v>46244</v>
      </c>
      <c r="C1961" s="3" t="s">
        <v>7011</v>
      </c>
      <c r="D1961" s="3" t="s">
        <v>10613</v>
      </c>
      <c r="E1961" s="3">
        <v>2</v>
      </c>
      <c r="F1961" s="11">
        <v>0</v>
      </c>
      <c r="G1961" s="11">
        <v>0</v>
      </c>
      <c r="H1961" s="11">
        <v>0</v>
      </c>
      <c r="I1961" s="11">
        <v>0</v>
      </c>
      <c r="J1961" s="11">
        <v>0</v>
      </c>
      <c r="K1961" s="11">
        <v>0</v>
      </c>
      <c r="L1961" s="11">
        <v>0</v>
      </c>
      <c r="M1961" s="3"/>
      <c r="N1961" s="3"/>
      <c r="O1961" s="3"/>
      <c r="P1961" s="3"/>
      <c r="Q1961" s="48"/>
    </row>
    <row r="1962" spans="2:19">
      <c r="B1962" s="9">
        <v>46244</v>
      </c>
      <c r="C1962" s="3" t="s">
        <v>7011</v>
      </c>
      <c r="D1962" s="3" t="s">
        <v>10614</v>
      </c>
      <c r="E1962" s="3">
        <v>2</v>
      </c>
      <c r="F1962" s="11">
        <v>0</v>
      </c>
      <c r="G1962" s="11">
        <v>0</v>
      </c>
      <c r="H1962" s="11">
        <v>0</v>
      </c>
      <c r="I1962" s="11">
        <v>0</v>
      </c>
      <c r="J1962" s="11">
        <v>0</v>
      </c>
      <c r="K1962" s="11">
        <v>0</v>
      </c>
      <c r="L1962" s="11">
        <v>0</v>
      </c>
      <c r="M1962" s="3"/>
      <c r="N1962" s="3"/>
      <c r="O1962" s="3"/>
      <c r="P1962" s="3"/>
      <c r="Q1962" s="48"/>
    </row>
    <row r="1963" spans="2:19">
      <c r="B1963" s="9">
        <v>46244</v>
      </c>
      <c r="C1963" s="3" t="s">
        <v>7011</v>
      </c>
      <c r="D1963" s="3" t="s">
        <v>10615</v>
      </c>
      <c r="E1963" s="3">
        <v>13</v>
      </c>
      <c r="F1963" s="11">
        <v>0</v>
      </c>
      <c r="G1963" s="11">
        <v>0</v>
      </c>
      <c r="H1963" s="11">
        <v>0</v>
      </c>
      <c r="I1963" s="11">
        <v>0</v>
      </c>
      <c r="J1963" s="11">
        <v>0</v>
      </c>
      <c r="K1963" s="11">
        <v>0</v>
      </c>
      <c r="L1963" s="11">
        <v>0</v>
      </c>
      <c r="M1963" s="3"/>
      <c r="N1963" s="3"/>
      <c r="O1963" s="3"/>
      <c r="P1963" s="3"/>
      <c r="Q1963" s="48"/>
    </row>
    <row r="1964" spans="2:19">
      <c r="B1964" s="9">
        <v>46244</v>
      </c>
      <c r="C1964" s="3" t="s">
        <v>7011</v>
      </c>
      <c r="D1964" s="3" t="s">
        <v>10616</v>
      </c>
      <c r="E1964" s="3">
        <v>12</v>
      </c>
      <c r="F1964" s="11">
        <v>0</v>
      </c>
      <c r="G1964" s="11">
        <v>0</v>
      </c>
      <c r="H1964" s="11">
        <v>0</v>
      </c>
      <c r="I1964" s="11">
        <v>0</v>
      </c>
      <c r="J1964" s="11">
        <v>0</v>
      </c>
      <c r="K1964" s="11">
        <v>0</v>
      </c>
      <c r="L1964" s="11">
        <v>0</v>
      </c>
      <c r="M1964" s="3"/>
      <c r="N1964" s="3"/>
      <c r="O1964" s="3"/>
      <c r="P1964" s="3"/>
      <c r="Q1964" s="48"/>
    </row>
    <row r="1965" spans="2:19">
      <c r="B1965" s="9">
        <v>46244</v>
      </c>
      <c r="C1965" s="3" t="s">
        <v>7011</v>
      </c>
      <c r="D1965" s="3" t="s">
        <v>10617</v>
      </c>
      <c r="E1965" s="3">
        <v>13</v>
      </c>
      <c r="F1965" s="11">
        <v>0</v>
      </c>
      <c r="G1965" s="11">
        <v>0</v>
      </c>
      <c r="H1965" s="11">
        <v>0</v>
      </c>
      <c r="I1965" s="11">
        <v>0</v>
      </c>
      <c r="J1965" s="11">
        <v>0</v>
      </c>
      <c r="K1965" s="11">
        <v>0</v>
      </c>
      <c r="L1965" s="11">
        <v>0</v>
      </c>
      <c r="M1965" s="3"/>
      <c r="N1965" s="3"/>
      <c r="O1965" s="3"/>
      <c r="P1965" s="3"/>
      <c r="Q1965" s="48"/>
    </row>
    <row r="1966" spans="2:19">
      <c r="B1966" s="9">
        <v>46244</v>
      </c>
      <c r="C1966" s="3" t="s">
        <v>7011</v>
      </c>
      <c r="D1966" s="3" t="s">
        <v>10618</v>
      </c>
      <c r="E1966" s="3">
        <v>12</v>
      </c>
      <c r="F1966" s="11">
        <v>0</v>
      </c>
      <c r="G1966" s="11">
        <v>0</v>
      </c>
      <c r="H1966" s="11">
        <v>0</v>
      </c>
      <c r="I1966" s="11">
        <v>0</v>
      </c>
      <c r="J1966" s="11">
        <v>0</v>
      </c>
      <c r="K1966" s="11">
        <v>0</v>
      </c>
      <c r="L1966" s="11">
        <v>0</v>
      </c>
      <c r="M1966" s="3"/>
      <c r="N1966" s="3"/>
      <c r="O1966" s="3"/>
      <c r="P1966" s="3"/>
      <c r="Q1966" s="48"/>
    </row>
    <row r="1967" spans="2:19">
      <c r="B1967" s="9">
        <v>46244</v>
      </c>
      <c r="C1967" s="3" t="s">
        <v>7011</v>
      </c>
      <c r="D1967" s="3" t="s">
        <v>10619</v>
      </c>
      <c r="E1967" s="3">
        <v>13</v>
      </c>
      <c r="F1967" s="11">
        <v>0</v>
      </c>
      <c r="G1967" s="11">
        <v>0</v>
      </c>
      <c r="H1967" s="11">
        <v>0</v>
      </c>
      <c r="I1967" s="11">
        <v>0</v>
      </c>
      <c r="J1967" s="11">
        <v>0</v>
      </c>
      <c r="K1967" s="11">
        <v>0</v>
      </c>
      <c r="L1967" s="11">
        <v>0</v>
      </c>
      <c r="M1967" s="3"/>
      <c r="N1967" s="3"/>
      <c r="O1967" s="3"/>
      <c r="P1967" s="3"/>
      <c r="Q1967" s="48"/>
    </row>
    <row r="1968" spans="2:19">
      <c r="B1968" s="9">
        <v>46244</v>
      </c>
      <c r="C1968" s="3" t="s">
        <v>7011</v>
      </c>
      <c r="D1968" s="3" t="s">
        <v>10589</v>
      </c>
      <c r="E1968" s="3">
        <v>3</v>
      </c>
      <c r="F1968" s="11">
        <v>3</v>
      </c>
      <c r="G1968" s="3">
        <v>0</v>
      </c>
      <c r="H1968" s="3">
        <v>7</v>
      </c>
      <c r="I1968" s="3">
        <v>0</v>
      </c>
      <c r="J1968" s="3">
        <v>0</v>
      </c>
      <c r="K1968" s="3">
        <v>0</v>
      </c>
      <c r="L1968" s="3">
        <v>7</v>
      </c>
      <c r="M1968" s="3" t="s">
        <v>10628</v>
      </c>
      <c r="N1968" s="3"/>
      <c r="O1968" s="3"/>
      <c r="P1968" s="3"/>
      <c r="Q1968" s="48"/>
      <c r="S1968" s="180">
        <v>3</v>
      </c>
    </row>
    <row r="1969" spans="2:20">
      <c r="B1969" s="9">
        <v>46244</v>
      </c>
      <c r="C1969" s="3" t="s">
        <v>7011</v>
      </c>
      <c r="D1969" s="3" t="s">
        <v>10620</v>
      </c>
      <c r="E1969" s="3">
        <v>2</v>
      </c>
      <c r="F1969" s="11">
        <v>2</v>
      </c>
      <c r="G1969" s="3">
        <v>0</v>
      </c>
      <c r="H1969" s="3">
        <v>2</v>
      </c>
      <c r="I1969" s="3">
        <v>0</v>
      </c>
      <c r="J1969" s="3">
        <v>0</v>
      </c>
      <c r="K1969" s="3">
        <v>0</v>
      </c>
      <c r="L1969" s="3">
        <v>2</v>
      </c>
      <c r="M1969" s="3" t="s">
        <v>10629</v>
      </c>
      <c r="N1969" s="3"/>
      <c r="O1969" s="3"/>
      <c r="P1969" s="3"/>
      <c r="Q1969" s="48"/>
      <c r="S1969" s="180">
        <v>2</v>
      </c>
    </row>
    <row r="1970" spans="2:20">
      <c r="B1970" s="9">
        <v>46244</v>
      </c>
      <c r="C1970" s="3" t="s">
        <v>3130</v>
      </c>
      <c r="D1970" s="3" t="s">
        <v>10621</v>
      </c>
      <c r="E1970" s="3">
        <v>1</v>
      </c>
      <c r="F1970" s="11">
        <v>1</v>
      </c>
      <c r="G1970" s="3">
        <v>0</v>
      </c>
      <c r="H1970" s="3">
        <v>2</v>
      </c>
      <c r="I1970" s="3">
        <v>0</v>
      </c>
      <c r="J1970" s="3">
        <v>0</v>
      </c>
      <c r="K1970" s="3">
        <v>0</v>
      </c>
      <c r="L1970" s="3">
        <v>2</v>
      </c>
      <c r="M1970" s="3" t="s">
        <v>10629</v>
      </c>
      <c r="N1970" s="3"/>
      <c r="O1970" s="3"/>
      <c r="P1970" s="3"/>
      <c r="Q1970" s="48"/>
      <c r="S1970" s="180">
        <v>1</v>
      </c>
    </row>
    <row r="1971" spans="2:20">
      <c r="B1971" s="9">
        <v>46244</v>
      </c>
      <c r="C1971" s="3" t="s">
        <v>7011</v>
      </c>
      <c r="D1971" s="3" t="s">
        <v>10487</v>
      </c>
      <c r="E1971" s="3">
        <v>1</v>
      </c>
      <c r="F1971" s="11">
        <v>1</v>
      </c>
      <c r="G1971" s="3">
        <v>0</v>
      </c>
      <c r="H1971" s="3">
        <v>4</v>
      </c>
      <c r="I1971" s="3">
        <v>0</v>
      </c>
      <c r="J1971" s="3">
        <v>0</v>
      </c>
      <c r="K1971" s="3">
        <v>0</v>
      </c>
      <c r="L1971" s="3">
        <v>4</v>
      </c>
      <c r="M1971" s="3" t="s">
        <v>10629</v>
      </c>
      <c r="N1971" s="3"/>
      <c r="O1971" s="3"/>
      <c r="P1971" s="3"/>
      <c r="Q1971" s="48"/>
      <c r="S1971" s="180">
        <v>1</v>
      </c>
    </row>
    <row r="1972" spans="2:20">
      <c r="B1972" s="9">
        <v>46244</v>
      </c>
      <c r="C1972" s="3" t="s">
        <v>10627</v>
      </c>
      <c r="D1972" s="3" t="s">
        <v>10622</v>
      </c>
      <c r="E1972" s="3">
        <v>1</v>
      </c>
      <c r="F1972" s="11">
        <v>1</v>
      </c>
      <c r="G1972" s="3">
        <v>0</v>
      </c>
      <c r="H1972" s="3">
        <v>0</v>
      </c>
      <c r="I1972" s="3">
        <v>0</v>
      </c>
      <c r="J1972" s="3">
        <v>0</v>
      </c>
      <c r="K1972" s="3">
        <v>0</v>
      </c>
      <c r="L1972" s="3">
        <v>0</v>
      </c>
      <c r="M1972" s="3"/>
      <c r="N1972" s="3"/>
      <c r="O1972" s="3"/>
      <c r="P1972" s="3"/>
      <c r="Q1972" s="48"/>
    </row>
    <row r="1973" spans="2:20">
      <c r="B1973" s="9">
        <v>46244</v>
      </c>
      <c r="C1973" s="3" t="s">
        <v>10627</v>
      </c>
      <c r="D1973" s="3" t="s">
        <v>10623</v>
      </c>
      <c r="E1973" s="3">
        <v>1</v>
      </c>
      <c r="F1973" s="11">
        <v>1</v>
      </c>
      <c r="G1973" s="3">
        <v>0</v>
      </c>
      <c r="H1973" s="3">
        <v>0</v>
      </c>
      <c r="I1973" s="3">
        <v>0</v>
      </c>
      <c r="J1973" s="3">
        <v>0</v>
      </c>
      <c r="K1973" s="3">
        <v>0</v>
      </c>
      <c r="L1973" s="3">
        <v>0</v>
      </c>
      <c r="M1973" s="3"/>
      <c r="N1973" s="3"/>
      <c r="O1973" s="3"/>
      <c r="P1973" s="3"/>
      <c r="Q1973" s="48"/>
    </row>
    <row r="1974" spans="2:20">
      <c r="B1974" s="9">
        <v>46244</v>
      </c>
      <c r="C1974" s="3" t="s">
        <v>10627</v>
      </c>
      <c r="D1974" s="3" t="s">
        <v>10624</v>
      </c>
      <c r="E1974" s="3">
        <v>1</v>
      </c>
      <c r="F1974" s="11">
        <v>1</v>
      </c>
      <c r="G1974" s="3">
        <v>0</v>
      </c>
      <c r="H1974" s="3">
        <v>0</v>
      </c>
      <c r="I1974" s="3">
        <v>0</v>
      </c>
      <c r="J1974" s="3">
        <v>0</v>
      </c>
      <c r="K1974" s="3">
        <v>0</v>
      </c>
      <c r="L1974" s="3">
        <v>0</v>
      </c>
      <c r="M1974" s="3"/>
      <c r="N1974" s="3"/>
      <c r="O1974" s="3"/>
      <c r="P1974" s="3"/>
      <c r="Q1974" s="48"/>
    </row>
    <row r="1975" spans="2:20">
      <c r="B1975" s="9">
        <v>46244</v>
      </c>
      <c r="C1975" s="3" t="s">
        <v>10627</v>
      </c>
      <c r="D1975" s="3" t="s">
        <v>10625</v>
      </c>
      <c r="E1975" s="3">
        <v>1</v>
      </c>
      <c r="F1975" s="11">
        <v>1</v>
      </c>
      <c r="G1975" s="3">
        <v>0</v>
      </c>
      <c r="H1975" s="3">
        <v>0</v>
      </c>
      <c r="I1975" s="3">
        <v>0</v>
      </c>
      <c r="J1975" s="3">
        <v>0</v>
      </c>
      <c r="K1975" s="3">
        <v>0</v>
      </c>
      <c r="L1975" s="3">
        <v>0</v>
      </c>
      <c r="M1975" s="3"/>
      <c r="N1975" s="3"/>
      <c r="O1975" s="3"/>
      <c r="P1975" s="3"/>
      <c r="Q1975" s="48"/>
    </row>
    <row r="1976" spans="2:20">
      <c r="B1976" s="9">
        <v>46244</v>
      </c>
      <c r="C1976" s="3" t="s">
        <v>7011</v>
      </c>
      <c r="D1976" s="3" t="s">
        <v>10626</v>
      </c>
      <c r="E1976" s="3">
        <v>2</v>
      </c>
      <c r="F1976" s="11">
        <v>2</v>
      </c>
      <c r="G1976" s="3">
        <v>0</v>
      </c>
      <c r="H1976" s="3">
        <v>0</v>
      </c>
      <c r="I1976" s="3">
        <v>0</v>
      </c>
      <c r="J1976" s="3">
        <v>0</v>
      </c>
      <c r="K1976" s="3">
        <v>0</v>
      </c>
      <c r="L1976" s="3">
        <v>0</v>
      </c>
      <c r="M1976" s="3"/>
      <c r="N1976" s="3"/>
      <c r="O1976" s="3"/>
      <c r="P1976" s="3"/>
      <c r="Q1976" s="48"/>
      <c r="T1976" s="185">
        <v>2</v>
      </c>
    </row>
    <row r="1977" spans="2:20">
      <c r="B1977" s="9">
        <v>46245</v>
      </c>
      <c r="C1977" s="3" t="s">
        <v>635</v>
      </c>
      <c r="D1977" s="3" t="s">
        <v>10364</v>
      </c>
      <c r="E1977" s="3">
        <v>2</v>
      </c>
      <c r="F1977" s="3">
        <v>0</v>
      </c>
      <c r="G1977" s="3">
        <v>0</v>
      </c>
      <c r="H1977" s="3">
        <v>0</v>
      </c>
      <c r="I1977" s="3">
        <v>0</v>
      </c>
      <c r="J1977" s="3">
        <v>0</v>
      </c>
      <c r="K1977" s="3">
        <v>0</v>
      </c>
      <c r="L1977" s="3">
        <v>0</v>
      </c>
      <c r="M1977" s="3"/>
      <c r="N1977" s="3"/>
      <c r="O1977" s="3"/>
      <c r="P1977" s="3"/>
      <c r="Q1977" s="48"/>
    </row>
    <row r="1978" spans="2:20">
      <c r="B1978" s="9">
        <v>46245</v>
      </c>
      <c r="C1978" s="3" t="s">
        <v>635</v>
      </c>
      <c r="D1978" s="3" t="s">
        <v>10630</v>
      </c>
      <c r="E1978" s="3">
        <v>6</v>
      </c>
      <c r="F1978" s="3">
        <v>0</v>
      </c>
      <c r="G1978" s="3">
        <v>0</v>
      </c>
      <c r="H1978" s="3">
        <v>0</v>
      </c>
      <c r="I1978" s="3">
        <v>0</v>
      </c>
      <c r="J1978" s="3">
        <v>0</v>
      </c>
      <c r="K1978" s="3">
        <v>0</v>
      </c>
      <c r="L1978" s="3">
        <v>0</v>
      </c>
      <c r="M1978" s="3"/>
      <c r="N1978" s="3"/>
      <c r="O1978" s="3"/>
      <c r="P1978" s="3"/>
      <c r="Q1978" s="48"/>
    </row>
    <row r="1979" spans="2:20">
      <c r="B1979" s="9">
        <v>46245</v>
      </c>
      <c r="C1979" s="3" t="s">
        <v>635</v>
      </c>
      <c r="D1979" s="3" t="s">
        <v>10367</v>
      </c>
      <c r="E1979" s="3">
        <v>8</v>
      </c>
      <c r="F1979" s="3">
        <v>0</v>
      </c>
      <c r="G1979" s="3">
        <v>0</v>
      </c>
      <c r="H1979" s="3">
        <v>0</v>
      </c>
      <c r="I1979" s="3">
        <v>0</v>
      </c>
      <c r="J1979" s="3">
        <v>0</v>
      </c>
      <c r="K1979" s="3">
        <v>0</v>
      </c>
      <c r="L1979" s="3">
        <v>0</v>
      </c>
      <c r="M1979" s="3"/>
      <c r="N1979" s="3"/>
      <c r="O1979" s="3"/>
      <c r="P1979" s="3"/>
      <c r="Q1979" s="48"/>
    </row>
    <row r="1980" spans="2:20">
      <c r="B1980" s="9">
        <v>46245</v>
      </c>
      <c r="C1980" s="3" t="s">
        <v>7011</v>
      </c>
      <c r="D1980" s="3" t="s">
        <v>10631</v>
      </c>
      <c r="E1980" s="3">
        <v>1</v>
      </c>
      <c r="F1980" s="3">
        <v>0</v>
      </c>
      <c r="G1980" s="3">
        <v>0</v>
      </c>
      <c r="H1980" s="3">
        <v>0</v>
      </c>
      <c r="I1980" s="3">
        <v>0</v>
      </c>
      <c r="J1980" s="3">
        <v>0</v>
      </c>
      <c r="K1980" s="3">
        <v>0</v>
      </c>
      <c r="L1980" s="3">
        <v>0</v>
      </c>
      <c r="M1980" s="3"/>
      <c r="N1980" s="3"/>
      <c r="O1980" s="3"/>
      <c r="P1980" s="3"/>
      <c r="Q1980" s="48"/>
    </row>
    <row r="1981" spans="2:20">
      <c r="B1981" s="9">
        <v>46245</v>
      </c>
      <c r="C1981" s="3" t="s">
        <v>635</v>
      </c>
      <c r="D1981" s="3" t="s">
        <v>10565</v>
      </c>
      <c r="E1981" s="3">
        <v>1</v>
      </c>
      <c r="F1981" s="3">
        <v>0</v>
      </c>
      <c r="G1981" s="3">
        <v>0</v>
      </c>
      <c r="H1981" s="3">
        <v>0</v>
      </c>
      <c r="I1981" s="3">
        <v>0</v>
      </c>
      <c r="J1981" s="3">
        <v>0</v>
      </c>
      <c r="K1981" s="3">
        <v>0</v>
      </c>
      <c r="L1981" s="3">
        <v>0</v>
      </c>
      <c r="M1981" s="3"/>
      <c r="N1981" s="3"/>
      <c r="O1981" s="3"/>
      <c r="P1981" s="3"/>
      <c r="Q1981" s="48"/>
    </row>
    <row r="1982" spans="2:20">
      <c r="B1982" s="9">
        <v>46245</v>
      </c>
      <c r="C1982" s="3" t="s">
        <v>6897</v>
      </c>
      <c r="D1982" s="3" t="s">
        <v>10632</v>
      </c>
      <c r="E1982" s="3">
        <v>3</v>
      </c>
      <c r="F1982" s="11">
        <v>1</v>
      </c>
      <c r="G1982" s="3">
        <v>0</v>
      </c>
      <c r="H1982" s="3">
        <v>3</v>
      </c>
      <c r="I1982" s="3">
        <v>0</v>
      </c>
      <c r="J1982" s="3">
        <v>0</v>
      </c>
      <c r="K1982" s="3">
        <v>0</v>
      </c>
      <c r="L1982" s="3">
        <v>3</v>
      </c>
      <c r="M1982" s="162" t="s">
        <v>10653</v>
      </c>
      <c r="N1982" s="3"/>
      <c r="O1982" s="3"/>
      <c r="P1982" s="3"/>
      <c r="Q1982" s="48"/>
      <c r="S1982" s="180">
        <v>1</v>
      </c>
    </row>
    <row r="1983" spans="2:20">
      <c r="B1983" s="9">
        <v>46245</v>
      </c>
      <c r="C1983" s="3" t="s">
        <v>3904</v>
      </c>
      <c r="D1983" s="3" t="s">
        <v>10350</v>
      </c>
      <c r="E1983" s="3">
        <v>1</v>
      </c>
      <c r="F1983" s="3">
        <v>0</v>
      </c>
      <c r="G1983" s="3">
        <v>0</v>
      </c>
      <c r="H1983" s="3">
        <v>0</v>
      </c>
      <c r="I1983" s="3">
        <v>0</v>
      </c>
      <c r="J1983" s="3">
        <v>0</v>
      </c>
      <c r="K1983" s="3">
        <v>0</v>
      </c>
      <c r="L1983" s="3">
        <v>0</v>
      </c>
      <c r="M1983" s="3"/>
      <c r="N1983" s="3"/>
      <c r="O1983" s="3"/>
      <c r="P1983" s="3"/>
      <c r="Q1983" s="48"/>
    </row>
    <row r="1984" spans="2:20">
      <c r="B1984" s="9">
        <v>46245</v>
      </c>
      <c r="C1984" s="3" t="s">
        <v>635</v>
      </c>
      <c r="D1984" s="3" t="s">
        <v>10192</v>
      </c>
      <c r="E1984" s="162">
        <v>1</v>
      </c>
      <c r="F1984" s="3">
        <v>0</v>
      </c>
      <c r="G1984" s="3">
        <v>0</v>
      </c>
      <c r="H1984" s="3">
        <v>0</v>
      </c>
      <c r="I1984" s="3">
        <v>0</v>
      </c>
      <c r="J1984" s="3">
        <v>0</v>
      </c>
      <c r="K1984" s="3">
        <v>0</v>
      </c>
      <c r="L1984" s="3">
        <v>0</v>
      </c>
      <c r="M1984" s="3"/>
      <c r="N1984" s="3"/>
      <c r="O1984" s="3"/>
      <c r="P1984" s="3"/>
      <c r="Q1984" s="48"/>
    </row>
    <row r="1985" spans="2:26">
      <c r="B1985" s="9">
        <v>46245</v>
      </c>
      <c r="C1985" s="3" t="s">
        <v>635</v>
      </c>
      <c r="D1985" s="3" t="s">
        <v>10633</v>
      </c>
      <c r="E1985" s="162">
        <v>1</v>
      </c>
      <c r="F1985" s="3">
        <v>0</v>
      </c>
      <c r="G1985" s="3">
        <v>0</v>
      </c>
      <c r="H1985" s="3">
        <v>0</v>
      </c>
      <c r="I1985" s="3">
        <v>0</v>
      </c>
      <c r="J1985" s="3">
        <v>0</v>
      </c>
      <c r="K1985" s="3">
        <v>0</v>
      </c>
      <c r="L1985" s="3">
        <v>0</v>
      </c>
      <c r="M1985" s="3"/>
      <c r="N1985" s="3"/>
      <c r="O1985" s="3"/>
      <c r="P1985" s="3"/>
      <c r="Q1985" s="48"/>
    </row>
    <row r="1986" spans="2:26" s="104" customFormat="1">
      <c r="B1986" s="9">
        <v>46245</v>
      </c>
      <c r="C1986" s="162" t="s">
        <v>635</v>
      </c>
      <c r="D1986" s="162" t="s">
        <v>10634</v>
      </c>
      <c r="E1986" s="162">
        <v>4</v>
      </c>
      <c r="F1986" s="11">
        <v>0</v>
      </c>
      <c r="G1986" s="3">
        <v>0</v>
      </c>
      <c r="H1986" s="3">
        <v>1</v>
      </c>
      <c r="I1986" s="3">
        <v>0</v>
      </c>
      <c r="J1986" s="3">
        <v>0</v>
      </c>
      <c r="K1986" s="3">
        <v>0</v>
      </c>
      <c r="L1986" s="3">
        <v>1</v>
      </c>
      <c r="M1986" s="162" t="s">
        <v>10653</v>
      </c>
      <c r="N1986" s="162"/>
      <c r="O1986" s="162"/>
      <c r="P1986" s="162"/>
      <c r="Q1986" s="163"/>
      <c r="R1986" s="160"/>
      <c r="S1986" s="180"/>
      <c r="T1986" s="185"/>
      <c r="U1986" s="186"/>
      <c r="V1986" s="182"/>
      <c r="W1986" s="183"/>
      <c r="X1986" s="187"/>
      <c r="Y1986" s="188"/>
      <c r="Z1986" s="189"/>
    </row>
    <row r="1987" spans="2:26" s="104" customFormat="1">
      <c r="B1987" s="9">
        <v>46245</v>
      </c>
      <c r="C1987" s="162" t="s">
        <v>3130</v>
      </c>
      <c r="D1987" s="162" t="s">
        <v>10325</v>
      </c>
      <c r="E1987" s="162">
        <v>6</v>
      </c>
      <c r="F1987" s="3">
        <v>0</v>
      </c>
      <c r="G1987" s="3">
        <v>0</v>
      </c>
      <c r="H1987" s="3">
        <v>0</v>
      </c>
      <c r="I1987" s="3">
        <v>0</v>
      </c>
      <c r="J1987" s="3">
        <v>0</v>
      </c>
      <c r="K1987" s="3">
        <v>0</v>
      </c>
      <c r="L1987" s="3">
        <v>0</v>
      </c>
      <c r="M1987" s="162"/>
      <c r="N1987" s="162"/>
      <c r="O1987" s="162"/>
      <c r="P1987" s="162"/>
      <c r="Q1987" s="163"/>
      <c r="R1987" s="160"/>
      <c r="S1987" s="180"/>
      <c r="T1987" s="185"/>
      <c r="U1987" s="186"/>
      <c r="V1987" s="182"/>
      <c r="W1987" s="183"/>
      <c r="X1987" s="187"/>
      <c r="Y1987" s="188"/>
      <c r="Z1987" s="189"/>
    </row>
    <row r="1988" spans="2:26" s="104" customFormat="1">
      <c r="B1988" s="9">
        <v>46245</v>
      </c>
      <c r="C1988" s="162" t="s">
        <v>3904</v>
      </c>
      <c r="D1988" s="162" t="s">
        <v>10117</v>
      </c>
      <c r="E1988" s="3">
        <v>1</v>
      </c>
      <c r="F1988" s="3">
        <v>0</v>
      </c>
      <c r="G1988" s="3">
        <v>0</v>
      </c>
      <c r="H1988" s="3">
        <v>0</v>
      </c>
      <c r="I1988" s="3">
        <v>0</v>
      </c>
      <c r="J1988" s="3">
        <v>0</v>
      </c>
      <c r="K1988" s="3">
        <v>0</v>
      </c>
      <c r="L1988" s="3">
        <v>0</v>
      </c>
      <c r="M1988" s="162"/>
      <c r="N1988" s="162"/>
      <c r="O1988" s="162"/>
      <c r="P1988" s="162"/>
      <c r="Q1988" s="163"/>
      <c r="R1988" s="160"/>
      <c r="S1988" s="180"/>
      <c r="T1988" s="185"/>
      <c r="U1988" s="186"/>
      <c r="V1988" s="182"/>
      <c r="W1988" s="183"/>
      <c r="X1988" s="187"/>
      <c r="Y1988" s="188"/>
      <c r="Z1988" s="189"/>
    </row>
    <row r="1989" spans="2:26" s="104" customFormat="1">
      <c r="B1989" s="9">
        <v>46245</v>
      </c>
      <c r="C1989" s="162" t="s">
        <v>7011</v>
      </c>
      <c r="D1989" s="162" t="s">
        <v>10635</v>
      </c>
      <c r="E1989" s="3">
        <v>13</v>
      </c>
      <c r="F1989" s="3">
        <v>0</v>
      </c>
      <c r="G1989" s="3">
        <v>0</v>
      </c>
      <c r="H1989" s="3">
        <v>0</v>
      </c>
      <c r="I1989" s="3">
        <v>0</v>
      </c>
      <c r="J1989" s="3">
        <v>0</v>
      </c>
      <c r="K1989" s="3">
        <v>0</v>
      </c>
      <c r="L1989" s="3">
        <v>0</v>
      </c>
      <c r="M1989" s="162"/>
      <c r="N1989" s="162"/>
      <c r="O1989" s="162"/>
      <c r="P1989" s="162"/>
      <c r="Q1989" s="163"/>
      <c r="R1989" s="160"/>
      <c r="S1989" s="180"/>
      <c r="T1989" s="185"/>
      <c r="U1989" s="186"/>
      <c r="V1989" s="182"/>
      <c r="W1989" s="183"/>
      <c r="X1989" s="187"/>
      <c r="Y1989" s="188"/>
      <c r="Z1989" s="189"/>
    </row>
    <row r="1990" spans="2:26">
      <c r="B1990" s="9">
        <v>46245</v>
      </c>
      <c r="C1990" s="3" t="s">
        <v>7011</v>
      </c>
      <c r="D1990" s="3" t="s">
        <v>10654</v>
      </c>
      <c r="E1990" s="3">
        <v>6</v>
      </c>
      <c r="F1990" s="3">
        <v>0</v>
      </c>
      <c r="G1990" s="3">
        <v>0</v>
      </c>
      <c r="H1990" s="3">
        <v>0</v>
      </c>
      <c r="I1990" s="3">
        <v>0</v>
      </c>
      <c r="J1990" s="3">
        <v>0</v>
      </c>
      <c r="K1990" s="3">
        <v>0</v>
      </c>
      <c r="L1990" s="3">
        <v>0</v>
      </c>
      <c r="M1990" s="3"/>
      <c r="N1990" s="3"/>
      <c r="O1990" s="3"/>
      <c r="P1990" s="3"/>
      <c r="Q1990" s="48"/>
    </row>
    <row r="1991" spans="2:26">
      <c r="B1991" s="9">
        <v>46245</v>
      </c>
      <c r="C1991" s="3" t="s">
        <v>3130</v>
      </c>
      <c r="D1991" s="3" t="s">
        <v>10411</v>
      </c>
      <c r="E1991" s="3">
        <v>1</v>
      </c>
      <c r="F1991" s="3">
        <v>0</v>
      </c>
      <c r="G1991" s="3">
        <v>0</v>
      </c>
      <c r="H1991" s="3">
        <v>0</v>
      </c>
      <c r="I1991" s="3">
        <v>0</v>
      </c>
      <c r="J1991" s="3">
        <v>0</v>
      </c>
      <c r="K1991" s="3">
        <v>0</v>
      </c>
      <c r="L1991" s="3">
        <v>0</v>
      </c>
      <c r="M1991" s="3"/>
      <c r="N1991" s="3"/>
      <c r="O1991" s="3"/>
      <c r="P1991" s="3"/>
      <c r="Q1991" s="48"/>
    </row>
    <row r="1992" spans="2:26">
      <c r="B1992" s="9">
        <v>46245</v>
      </c>
      <c r="C1992" s="3" t="s">
        <v>3130</v>
      </c>
      <c r="D1992" s="3" t="s">
        <v>10162</v>
      </c>
      <c r="E1992" s="3">
        <v>2</v>
      </c>
      <c r="F1992" s="3">
        <v>0</v>
      </c>
      <c r="G1992" s="3">
        <v>0</v>
      </c>
      <c r="H1992" s="3">
        <v>0</v>
      </c>
      <c r="I1992" s="3">
        <v>0</v>
      </c>
      <c r="J1992" s="3">
        <v>0</v>
      </c>
      <c r="K1992" s="3">
        <v>0</v>
      </c>
      <c r="L1992" s="3">
        <v>0</v>
      </c>
      <c r="M1992" s="3"/>
      <c r="N1992" s="3"/>
      <c r="O1992" s="3"/>
      <c r="P1992" s="3"/>
      <c r="Q1992" s="48"/>
    </row>
    <row r="1993" spans="2:26">
      <c r="B1993" s="9">
        <v>46245</v>
      </c>
      <c r="C1993" s="3" t="s">
        <v>635</v>
      </c>
      <c r="D1993" s="3" t="s">
        <v>10636</v>
      </c>
      <c r="E1993" s="3">
        <v>3</v>
      </c>
      <c r="F1993" s="3">
        <v>0</v>
      </c>
      <c r="G1993" s="3">
        <v>0</v>
      </c>
      <c r="H1993" s="3">
        <v>0</v>
      </c>
      <c r="I1993" s="3">
        <v>0</v>
      </c>
      <c r="J1993" s="3">
        <v>0</v>
      </c>
      <c r="K1993" s="3">
        <v>0</v>
      </c>
      <c r="L1993" s="3">
        <v>0</v>
      </c>
      <c r="M1993" s="3"/>
      <c r="N1993" s="3"/>
      <c r="O1993" s="3"/>
      <c r="P1993" s="3"/>
      <c r="Q1993" s="48"/>
    </row>
    <row r="1994" spans="2:26">
      <c r="B1994" s="9">
        <v>46245</v>
      </c>
      <c r="C1994" s="3" t="s">
        <v>635</v>
      </c>
      <c r="D1994" s="3" t="s">
        <v>10637</v>
      </c>
      <c r="E1994" s="3">
        <v>3</v>
      </c>
      <c r="F1994" s="3">
        <v>0</v>
      </c>
      <c r="G1994" s="3">
        <v>0</v>
      </c>
      <c r="H1994" s="3">
        <v>0</v>
      </c>
      <c r="I1994" s="3">
        <v>0</v>
      </c>
      <c r="J1994" s="3">
        <v>0</v>
      </c>
      <c r="K1994" s="3">
        <v>0</v>
      </c>
      <c r="L1994" s="3">
        <v>0</v>
      </c>
      <c r="M1994" s="3"/>
      <c r="N1994" s="3"/>
      <c r="O1994" s="3"/>
      <c r="P1994" s="3"/>
      <c r="Q1994" s="48"/>
    </row>
    <row r="1995" spans="2:26">
      <c r="B1995" s="9">
        <v>46245</v>
      </c>
      <c r="C1995" s="3" t="s">
        <v>7011</v>
      </c>
      <c r="D1995" s="3" t="s">
        <v>10255</v>
      </c>
      <c r="E1995" s="3">
        <v>1</v>
      </c>
      <c r="F1995" s="3">
        <v>0</v>
      </c>
      <c r="G1995" s="3">
        <v>0</v>
      </c>
      <c r="H1995" s="3">
        <v>0</v>
      </c>
      <c r="I1995" s="3">
        <v>0</v>
      </c>
      <c r="J1995" s="3">
        <v>0</v>
      </c>
      <c r="K1995" s="3">
        <v>0</v>
      </c>
      <c r="L1995" s="3">
        <v>0</v>
      </c>
      <c r="M1995" s="3"/>
      <c r="N1995" s="3"/>
      <c r="O1995" s="3"/>
      <c r="P1995" s="3"/>
      <c r="Q1995" s="48"/>
    </row>
    <row r="1996" spans="2:26">
      <c r="B1996" s="9">
        <v>46245</v>
      </c>
      <c r="C1996" s="3" t="s">
        <v>7011</v>
      </c>
      <c r="D1996" s="3" t="s">
        <v>10638</v>
      </c>
      <c r="E1996" s="3">
        <v>13</v>
      </c>
      <c r="F1996" s="3">
        <v>0</v>
      </c>
      <c r="G1996" s="3">
        <v>0</v>
      </c>
      <c r="H1996" s="3">
        <v>0</v>
      </c>
      <c r="I1996" s="3">
        <v>0</v>
      </c>
      <c r="J1996" s="3">
        <v>0</v>
      </c>
      <c r="K1996" s="3">
        <v>0</v>
      </c>
      <c r="L1996" s="3">
        <v>0</v>
      </c>
      <c r="M1996" s="3"/>
      <c r="N1996" s="3"/>
      <c r="O1996" s="3"/>
      <c r="P1996" s="3"/>
      <c r="Q1996" s="48"/>
    </row>
    <row r="1997" spans="2:26">
      <c r="B1997" s="9">
        <v>46245</v>
      </c>
      <c r="C1997" s="3" t="s">
        <v>7011</v>
      </c>
      <c r="D1997" s="3" t="s">
        <v>10639</v>
      </c>
      <c r="E1997" s="3">
        <v>6</v>
      </c>
      <c r="F1997" s="3">
        <v>0</v>
      </c>
      <c r="G1997" s="3">
        <v>0</v>
      </c>
      <c r="H1997" s="3">
        <v>0</v>
      </c>
      <c r="I1997" s="3">
        <v>0</v>
      </c>
      <c r="J1997" s="3">
        <v>0</v>
      </c>
      <c r="K1997" s="3">
        <v>0</v>
      </c>
      <c r="L1997" s="3">
        <v>0</v>
      </c>
      <c r="M1997" s="3"/>
      <c r="N1997" s="3"/>
      <c r="O1997" s="3"/>
      <c r="P1997" s="3"/>
      <c r="Q1997" s="48"/>
    </row>
    <row r="1998" spans="2:26">
      <c r="B1998" s="9">
        <v>46245</v>
      </c>
      <c r="C1998" s="3" t="s">
        <v>3130</v>
      </c>
      <c r="D1998" s="3" t="s">
        <v>9739</v>
      </c>
      <c r="E1998" s="3">
        <v>4</v>
      </c>
      <c r="F1998" s="11">
        <v>0</v>
      </c>
      <c r="G1998" s="3">
        <v>0</v>
      </c>
      <c r="H1998" s="3">
        <v>1</v>
      </c>
      <c r="I1998" s="3">
        <v>0</v>
      </c>
      <c r="J1998" s="3">
        <v>0</v>
      </c>
      <c r="K1998" s="3">
        <v>0</v>
      </c>
      <c r="L1998" s="3">
        <v>1</v>
      </c>
      <c r="M1998" s="162" t="s">
        <v>10653</v>
      </c>
      <c r="N1998" s="3"/>
      <c r="O1998" s="3"/>
      <c r="P1998" s="3"/>
      <c r="Q1998" s="48"/>
    </row>
    <row r="1999" spans="2:26">
      <c r="B1999" s="9">
        <v>46245</v>
      </c>
      <c r="C1999" s="3" t="s">
        <v>7011</v>
      </c>
      <c r="D1999" s="3" t="s">
        <v>10640</v>
      </c>
      <c r="E1999" s="3">
        <v>13</v>
      </c>
      <c r="F1999" s="11">
        <v>9</v>
      </c>
      <c r="G1999" s="3">
        <v>0</v>
      </c>
      <c r="H1999" s="3">
        <v>24</v>
      </c>
      <c r="I1999" s="3">
        <v>0</v>
      </c>
      <c r="J1999" s="3">
        <v>0</v>
      </c>
      <c r="K1999" s="3">
        <v>0</v>
      </c>
      <c r="L1999" s="3">
        <v>24</v>
      </c>
      <c r="M1999" s="3" t="s">
        <v>10655</v>
      </c>
      <c r="N1999" s="3"/>
      <c r="O1999" s="3"/>
      <c r="P1999" s="3"/>
      <c r="Q1999" s="48"/>
      <c r="S1999" s="180">
        <v>9</v>
      </c>
    </row>
    <row r="2000" spans="2:26">
      <c r="B2000" s="9">
        <v>46245</v>
      </c>
      <c r="C2000" s="3" t="s">
        <v>635</v>
      </c>
      <c r="D2000" s="3" t="s">
        <v>10641</v>
      </c>
      <c r="E2000" s="3">
        <v>4</v>
      </c>
      <c r="F2000" s="3">
        <v>0</v>
      </c>
      <c r="G2000" s="3">
        <v>0</v>
      </c>
      <c r="H2000" s="3">
        <v>0</v>
      </c>
      <c r="I2000" s="3">
        <v>0</v>
      </c>
      <c r="J2000" s="3">
        <v>0</v>
      </c>
      <c r="K2000" s="3">
        <v>0</v>
      </c>
      <c r="L2000" s="3">
        <v>0</v>
      </c>
      <c r="M2000" s="3"/>
      <c r="N2000" s="3"/>
      <c r="O2000" s="3"/>
      <c r="P2000" s="3"/>
      <c r="Q2000" s="48"/>
    </row>
    <row r="2001" spans="2:21">
      <c r="B2001" s="9">
        <v>46245</v>
      </c>
      <c r="C2001" s="3" t="s">
        <v>7011</v>
      </c>
      <c r="D2001" s="3" t="s">
        <v>10642</v>
      </c>
      <c r="E2001" s="3">
        <v>6</v>
      </c>
      <c r="F2001" s="11">
        <v>6</v>
      </c>
      <c r="G2001" s="3">
        <v>0</v>
      </c>
      <c r="H2001" s="3">
        <v>18</v>
      </c>
      <c r="I2001" s="3">
        <v>0</v>
      </c>
      <c r="J2001" s="3">
        <v>0</v>
      </c>
      <c r="K2001" s="3">
        <v>0</v>
      </c>
      <c r="L2001" s="3">
        <v>18</v>
      </c>
      <c r="M2001" s="3" t="s">
        <v>10653</v>
      </c>
      <c r="N2001" s="3"/>
      <c r="O2001" s="3"/>
      <c r="P2001" s="3"/>
      <c r="Q2001" s="48"/>
      <c r="S2001" s="180">
        <v>6</v>
      </c>
    </row>
    <row r="2002" spans="2:21">
      <c r="B2002" s="9">
        <v>46245</v>
      </c>
      <c r="C2002" s="3" t="s">
        <v>10652</v>
      </c>
      <c r="D2002" s="3" t="s">
        <v>10643</v>
      </c>
      <c r="E2002" s="3">
        <v>1</v>
      </c>
      <c r="F2002" s="11">
        <v>1</v>
      </c>
      <c r="G2002" s="3">
        <v>0</v>
      </c>
      <c r="H2002" s="3">
        <v>18</v>
      </c>
      <c r="I2002" s="3">
        <v>0</v>
      </c>
      <c r="J2002" s="3">
        <v>0</v>
      </c>
      <c r="K2002" s="3">
        <v>0</v>
      </c>
      <c r="L2002" s="3">
        <v>18</v>
      </c>
      <c r="M2002" s="3" t="s">
        <v>10653</v>
      </c>
      <c r="N2002" s="3"/>
      <c r="O2002" s="3"/>
      <c r="P2002" s="3"/>
      <c r="Q2002" s="48"/>
      <c r="S2002" s="180">
        <v>1</v>
      </c>
    </row>
    <row r="2003" spans="2:21">
      <c r="B2003" s="9">
        <v>46245</v>
      </c>
      <c r="C2003" s="3" t="s">
        <v>7011</v>
      </c>
      <c r="D2003" s="3" t="s">
        <v>10644</v>
      </c>
      <c r="E2003" s="3">
        <v>5</v>
      </c>
      <c r="F2003" s="11">
        <v>5</v>
      </c>
      <c r="G2003" s="3">
        <v>0</v>
      </c>
      <c r="H2003" s="3">
        <v>0</v>
      </c>
      <c r="I2003" s="3">
        <v>0</v>
      </c>
      <c r="J2003" s="3">
        <v>0</v>
      </c>
      <c r="K2003" s="3">
        <v>0</v>
      </c>
      <c r="L2003" s="3">
        <v>0</v>
      </c>
      <c r="M2003" s="3"/>
      <c r="N2003" s="3"/>
      <c r="O2003" s="3"/>
      <c r="P2003" s="3"/>
      <c r="Q2003" s="48"/>
      <c r="U2003" s="186">
        <v>5</v>
      </c>
    </row>
    <row r="2004" spans="2:21">
      <c r="B2004" s="9">
        <v>46245</v>
      </c>
      <c r="C2004" s="3" t="s">
        <v>7011</v>
      </c>
      <c r="D2004" s="3" t="s">
        <v>10645</v>
      </c>
      <c r="E2004" s="3">
        <v>1</v>
      </c>
      <c r="F2004" s="11">
        <v>1</v>
      </c>
      <c r="G2004" s="3">
        <v>0</v>
      </c>
      <c r="H2004" s="3">
        <v>2</v>
      </c>
      <c r="I2004" s="3">
        <v>0</v>
      </c>
      <c r="J2004" s="3">
        <v>0</v>
      </c>
      <c r="K2004" s="3">
        <v>0</v>
      </c>
      <c r="L2004" s="3">
        <v>2</v>
      </c>
      <c r="M2004" s="3" t="s">
        <v>10653</v>
      </c>
      <c r="N2004" s="3"/>
      <c r="O2004" s="3"/>
      <c r="P2004" s="3"/>
      <c r="Q2004" s="48"/>
      <c r="S2004" s="180">
        <v>1</v>
      </c>
    </row>
    <row r="2005" spans="2:21">
      <c r="B2005" s="9">
        <v>46245</v>
      </c>
      <c r="C2005" s="3" t="s">
        <v>10652</v>
      </c>
      <c r="D2005" s="3" t="s">
        <v>10646</v>
      </c>
      <c r="E2005" s="3">
        <v>1</v>
      </c>
      <c r="F2005" s="11">
        <v>1</v>
      </c>
      <c r="G2005" s="3">
        <v>0</v>
      </c>
      <c r="H2005" s="3">
        <v>0</v>
      </c>
      <c r="I2005" s="3">
        <v>0</v>
      </c>
      <c r="J2005" s="3">
        <v>0</v>
      </c>
      <c r="K2005" s="3">
        <v>0</v>
      </c>
      <c r="L2005" s="3">
        <v>0</v>
      </c>
      <c r="M2005" s="3"/>
      <c r="N2005" s="3"/>
      <c r="O2005" s="3"/>
      <c r="P2005" s="3"/>
      <c r="Q2005" s="48"/>
      <c r="T2005" s="185">
        <v>1</v>
      </c>
    </row>
    <row r="2006" spans="2:21">
      <c r="B2006" s="9">
        <v>46245</v>
      </c>
      <c r="C2006" s="3" t="s">
        <v>10656</v>
      </c>
      <c r="D2006" s="3" t="s">
        <v>10284</v>
      </c>
      <c r="E2006" s="3">
        <v>1</v>
      </c>
      <c r="F2006" s="11">
        <v>1</v>
      </c>
      <c r="G2006" s="3">
        <v>0</v>
      </c>
      <c r="H2006" s="3">
        <v>0</v>
      </c>
      <c r="I2006" s="3">
        <v>0</v>
      </c>
      <c r="J2006" s="3">
        <v>0</v>
      </c>
      <c r="K2006" s="3">
        <v>0</v>
      </c>
      <c r="L2006" s="3">
        <v>0</v>
      </c>
      <c r="M2006" s="3"/>
      <c r="N2006" s="3"/>
      <c r="O2006" s="3"/>
      <c r="P2006" s="3"/>
      <c r="Q2006" s="48"/>
      <c r="T2006" s="185">
        <v>1</v>
      </c>
    </row>
    <row r="2007" spans="2:21">
      <c r="B2007" s="9">
        <v>46245</v>
      </c>
      <c r="C2007" s="3" t="s">
        <v>635</v>
      </c>
      <c r="D2007" s="3" t="s">
        <v>10647</v>
      </c>
      <c r="E2007" s="3">
        <v>1</v>
      </c>
      <c r="F2007" s="11">
        <v>1</v>
      </c>
      <c r="G2007" s="3">
        <v>0</v>
      </c>
      <c r="H2007" s="3">
        <v>0</v>
      </c>
      <c r="I2007" s="3">
        <v>0</v>
      </c>
      <c r="J2007" s="3">
        <v>0</v>
      </c>
      <c r="K2007" s="3">
        <v>0</v>
      </c>
      <c r="L2007" s="3">
        <v>0</v>
      </c>
      <c r="M2007" s="3"/>
      <c r="N2007" s="3"/>
      <c r="O2007" s="3"/>
      <c r="P2007" s="3"/>
      <c r="Q2007" s="48"/>
      <c r="T2007" s="185">
        <v>1</v>
      </c>
    </row>
    <row r="2008" spans="2:21">
      <c r="B2008" s="9">
        <v>46245</v>
      </c>
      <c r="C2008" s="3" t="s">
        <v>7011</v>
      </c>
      <c r="D2008" s="3" t="s">
        <v>10304</v>
      </c>
      <c r="E2008" s="3">
        <v>8</v>
      </c>
      <c r="F2008" s="11">
        <v>8</v>
      </c>
      <c r="G2008" s="3">
        <v>0</v>
      </c>
      <c r="H2008" s="3">
        <v>0</v>
      </c>
      <c r="I2008" s="3">
        <v>0</v>
      </c>
      <c r="J2008" s="3">
        <v>0</v>
      </c>
      <c r="K2008" s="3">
        <v>0</v>
      </c>
      <c r="L2008" s="3">
        <v>0</v>
      </c>
      <c r="M2008" s="3"/>
      <c r="N2008" s="3"/>
      <c r="O2008" s="3"/>
      <c r="P2008" s="3"/>
      <c r="Q2008" s="48"/>
      <c r="U2008" s="186">
        <v>8</v>
      </c>
    </row>
    <row r="2009" spans="2:21">
      <c r="B2009" s="9">
        <v>46245</v>
      </c>
      <c r="C2009" s="3" t="s">
        <v>7011</v>
      </c>
      <c r="D2009" s="3" t="s">
        <v>10648</v>
      </c>
      <c r="E2009" s="3">
        <v>1</v>
      </c>
      <c r="F2009" s="11">
        <v>1</v>
      </c>
      <c r="G2009" s="3">
        <v>0</v>
      </c>
      <c r="H2009" s="3">
        <v>1</v>
      </c>
      <c r="I2009" s="3">
        <v>0</v>
      </c>
      <c r="J2009" s="3">
        <v>0</v>
      </c>
      <c r="K2009" s="3">
        <v>0</v>
      </c>
      <c r="L2009" s="3">
        <v>1</v>
      </c>
      <c r="M2009" s="3" t="s">
        <v>10657</v>
      </c>
      <c r="N2009" s="3"/>
      <c r="O2009" s="3"/>
      <c r="P2009" s="3"/>
      <c r="Q2009" s="48"/>
      <c r="S2009" s="180">
        <v>1</v>
      </c>
    </row>
    <row r="2010" spans="2:21">
      <c r="B2010" s="9">
        <v>46245</v>
      </c>
      <c r="C2010" s="3" t="s">
        <v>7011</v>
      </c>
      <c r="D2010" s="3" t="s">
        <v>10649</v>
      </c>
      <c r="E2010" s="3">
        <v>13</v>
      </c>
      <c r="F2010" s="11">
        <v>13</v>
      </c>
      <c r="G2010" s="3">
        <v>0</v>
      </c>
      <c r="H2010" s="3">
        <v>0</v>
      </c>
      <c r="I2010" s="3">
        <v>0</v>
      </c>
      <c r="J2010" s="3">
        <v>0</v>
      </c>
      <c r="K2010" s="3">
        <v>0</v>
      </c>
      <c r="L2010" s="3">
        <v>0</v>
      </c>
      <c r="M2010" s="3"/>
      <c r="N2010" s="3"/>
      <c r="O2010" s="3"/>
      <c r="P2010" s="3"/>
      <c r="Q2010" s="48"/>
      <c r="U2010" s="186">
        <v>13</v>
      </c>
    </row>
    <row r="2011" spans="2:21">
      <c r="B2011" s="9">
        <v>46245</v>
      </c>
      <c r="C2011" s="3" t="s">
        <v>7011</v>
      </c>
      <c r="D2011" s="3" t="s">
        <v>10650</v>
      </c>
      <c r="E2011" s="3">
        <v>13</v>
      </c>
      <c r="F2011" s="11">
        <v>13</v>
      </c>
      <c r="G2011" s="3">
        <v>0</v>
      </c>
      <c r="H2011" s="3">
        <v>0</v>
      </c>
      <c r="I2011" s="3">
        <v>0</v>
      </c>
      <c r="J2011" s="3">
        <v>0</v>
      </c>
      <c r="K2011" s="3">
        <v>0</v>
      </c>
      <c r="L2011" s="3">
        <v>0</v>
      </c>
      <c r="M2011" s="3"/>
      <c r="N2011" s="3"/>
      <c r="O2011" s="3"/>
      <c r="P2011" s="3"/>
      <c r="Q2011" s="48"/>
      <c r="U2011" s="186">
        <v>13</v>
      </c>
    </row>
    <row r="2012" spans="2:21">
      <c r="B2012" s="9">
        <v>46246</v>
      </c>
      <c r="C2012" s="3" t="s">
        <v>7011</v>
      </c>
      <c r="D2012" s="3" t="s">
        <v>10658</v>
      </c>
      <c r="E2012" s="3">
        <v>11</v>
      </c>
      <c r="F2012" s="3">
        <v>0</v>
      </c>
      <c r="G2012" s="3">
        <v>0</v>
      </c>
      <c r="H2012" s="3">
        <v>0</v>
      </c>
      <c r="I2012" s="3">
        <v>0</v>
      </c>
      <c r="J2012" s="3">
        <v>0</v>
      </c>
      <c r="K2012" s="3">
        <v>0</v>
      </c>
      <c r="L2012" s="3">
        <v>0</v>
      </c>
      <c r="M2012" s="3"/>
      <c r="N2012" s="3"/>
      <c r="O2012" s="3"/>
      <c r="P2012" s="3"/>
      <c r="Q2012" s="48"/>
    </row>
    <row r="2013" spans="2:21">
      <c r="B2013" s="9">
        <v>46246</v>
      </c>
      <c r="C2013" s="3" t="s">
        <v>6897</v>
      </c>
      <c r="D2013" s="3" t="s">
        <v>10659</v>
      </c>
      <c r="E2013" s="3">
        <v>1</v>
      </c>
      <c r="F2013" s="11">
        <v>0</v>
      </c>
      <c r="G2013" s="3">
        <v>0</v>
      </c>
      <c r="H2013" s="3">
        <v>2</v>
      </c>
      <c r="I2013" s="3">
        <v>0</v>
      </c>
      <c r="J2013" s="3">
        <v>0</v>
      </c>
      <c r="K2013" s="3">
        <v>0</v>
      </c>
      <c r="L2013" s="3">
        <v>2</v>
      </c>
      <c r="M2013" s="3" t="s">
        <v>10684</v>
      </c>
      <c r="N2013" s="3"/>
      <c r="O2013" s="3"/>
      <c r="P2013" s="3"/>
      <c r="Q2013" s="48"/>
    </row>
    <row r="2014" spans="2:21">
      <c r="B2014" s="9">
        <v>46246</v>
      </c>
      <c r="C2014" s="3" t="s">
        <v>7011</v>
      </c>
      <c r="D2014" s="3" t="s">
        <v>10660</v>
      </c>
      <c r="E2014" s="3">
        <v>7</v>
      </c>
      <c r="F2014" s="3">
        <v>0</v>
      </c>
      <c r="G2014" s="3">
        <v>0</v>
      </c>
      <c r="H2014" s="3">
        <v>0</v>
      </c>
      <c r="I2014" s="3">
        <v>0</v>
      </c>
      <c r="J2014" s="3">
        <v>0</v>
      </c>
      <c r="K2014" s="3">
        <v>0</v>
      </c>
      <c r="L2014" s="3">
        <v>0</v>
      </c>
      <c r="M2014" s="3"/>
      <c r="N2014" s="3"/>
      <c r="O2014" s="3"/>
      <c r="P2014" s="3"/>
      <c r="Q2014" s="48"/>
    </row>
    <row r="2015" spans="2:21">
      <c r="B2015" s="9">
        <v>46246</v>
      </c>
      <c r="C2015" s="3" t="s">
        <v>635</v>
      </c>
      <c r="D2015" s="3" t="s">
        <v>10661</v>
      </c>
      <c r="E2015" s="3">
        <v>10</v>
      </c>
      <c r="F2015" s="3">
        <v>0</v>
      </c>
      <c r="G2015" s="3">
        <v>0</v>
      </c>
      <c r="H2015" s="3">
        <v>0</v>
      </c>
      <c r="I2015" s="3">
        <v>0</v>
      </c>
      <c r="J2015" s="3">
        <v>0</v>
      </c>
      <c r="K2015" s="3">
        <v>0</v>
      </c>
      <c r="L2015" s="3">
        <v>0</v>
      </c>
      <c r="M2015" s="3"/>
      <c r="N2015" s="3"/>
      <c r="O2015" s="3"/>
      <c r="P2015" s="3"/>
      <c r="Q2015" s="48"/>
    </row>
    <row r="2016" spans="2:21">
      <c r="B2016" s="9">
        <v>46246</v>
      </c>
      <c r="C2016" s="3" t="s">
        <v>7011</v>
      </c>
      <c r="D2016" s="3" t="s">
        <v>10423</v>
      </c>
      <c r="E2016" s="3">
        <v>2</v>
      </c>
      <c r="F2016" s="3">
        <v>0</v>
      </c>
      <c r="G2016" s="3">
        <v>0</v>
      </c>
      <c r="H2016" s="3">
        <v>0</v>
      </c>
      <c r="I2016" s="3">
        <v>0</v>
      </c>
      <c r="J2016" s="3">
        <v>0</v>
      </c>
      <c r="K2016" s="3">
        <v>0</v>
      </c>
      <c r="L2016" s="3">
        <v>0</v>
      </c>
      <c r="M2016" s="3"/>
      <c r="N2016" s="3"/>
      <c r="O2016" s="3"/>
      <c r="P2016" s="3"/>
      <c r="Q2016" s="48"/>
    </row>
    <row r="2017" spans="2:17">
      <c r="B2017" s="9">
        <v>46246</v>
      </c>
      <c r="C2017" s="3" t="s">
        <v>3130</v>
      </c>
      <c r="D2017" s="3" t="s">
        <v>10437</v>
      </c>
      <c r="E2017" s="3">
        <v>1</v>
      </c>
      <c r="F2017" s="3">
        <v>0</v>
      </c>
      <c r="G2017" s="3">
        <v>0</v>
      </c>
      <c r="H2017" s="3">
        <v>0</v>
      </c>
      <c r="I2017" s="3">
        <v>0</v>
      </c>
      <c r="J2017" s="3">
        <v>0</v>
      </c>
      <c r="K2017" s="3">
        <v>0</v>
      </c>
      <c r="L2017" s="3">
        <v>0</v>
      </c>
      <c r="M2017" s="3"/>
      <c r="N2017" s="3"/>
      <c r="O2017" s="3"/>
      <c r="P2017" s="3"/>
      <c r="Q2017" s="48"/>
    </row>
    <row r="2018" spans="2:17">
      <c r="B2018" s="9">
        <v>46246</v>
      </c>
      <c r="C2018" s="3" t="s">
        <v>3130</v>
      </c>
      <c r="D2018" s="3" t="s">
        <v>10662</v>
      </c>
      <c r="E2018" s="3">
        <v>1</v>
      </c>
      <c r="F2018" s="3">
        <v>0</v>
      </c>
      <c r="G2018" s="3">
        <v>0</v>
      </c>
      <c r="H2018" s="3">
        <v>0</v>
      </c>
      <c r="I2018" s="3">
        <v>0</v>
      </c>
      <c r="J2018" s="3">
        <v>0</v>
      </c>
      <c r="K2018" s="3">
        <v>0</v>
      </c>
      <c r="L2018" s="3">
        <v>0</v>
      </c>
      <c r="M2018" s="3"/>
      <c r="N2018" s="3"/>
      <c r="O2018" s="3"/>
      <c r="P2018" s="3"/>
      <c r="Q2018" s="48"/>
    </row>
    <row r="2019" spans="2:17">
      <c r="B2019" s="9">
        <v>46246</v>
      </c>
      <c r="C2019" s="3" t="s">
        <v>635</v>
      </c>
      <c r="D2019" s="3" t="s">
        <v>10663</v>
      </c>
      <c r="E2019" s="3">
        <v>5</v>
      </c>
      <c r="F2019" s="3">
        <v>0</v>
      </c>
      <c r="G2019" s="3">
        <v>0</v>
      </c>
      <c r="H2019" s="3">
        <v>0</v>
      </c>
      <c r="I2019" s="3">
        <v>0</v>
      </c>
      <c r="J2019" s="3">
        <v>0</v>
      </c>
      <c r="K2019" s="3">
        <v>0</v>
      </c>
      <c r="L2019" s="3">
        <v>0</v>
      </c>
      <c r="M2019" s="3"/>
      <c r="N2019" s="3"/>
      <c r="O2019" s="3"/>
      <c r="P2019" s="3"/>
      <c r="Q2019" s="48"/>
    </row>
    <row r="2020" spans="2:17">
      <c r="B2020" s="9">
        <v>46246</v>
      </c>
      <c r="C2020" s="3" t="s">
        <v>7011</v>
      </c>
      <c r="D2020" s="3" t="s">
        <v>10664</v>
      </c>
      <c r="E2020" s="3">
        <v>1</v>
      </c>
      <c r="F2020" s="3">
        <v>0</v>
      </c>
      <c r="G2020" s="3">
        <v>0</v>
      </c>
      <c r="H2020" s="3">
        <v>0</v>
      </c>
      <c r="I2020" s="3">
        <v>0</v>
      </c>
      <c r="J2020" s="3">
        <v>0</v>
      </c>
      <c r="K2020" s="3">
        <v>0</v>
      </c>
      <c r="L2020" s="3">
        <v>0</v>
      </c>
      <c r="M2020" s="3"/>
      <c r="N2020" s="3"/>
      <c r="O2020" s="3"/>
      <c r="P2020" s="3"/>
      <c r="Q2020" s="48"/>
    </row>
    <row r="2021" spans="2:17">
      <c r="B2021" s="9">
        <v>46246</v>
      </c>
      <c r="C2021" s="3" t="s">
        <v>6897</v>
      </c>
      <c r="D2021" s="3" t="s">
        <v>10562</v>
      </c>
      <c r="E2021" s="3">
        <v>1</v>
      </c>
      <c r="F2021" s="3">
        <v>0</v>
      </c>
      <c r="G2021" s="3">
        <v>0</v>
      </c>
      <c r="H2021" s="3">
        <v>0</v>
      </c>
      <c r="I2021" s="3">
        <v>0</v>
      </c>
      <c r="J2021" s="3">
        <v>0</v>
      </c>
      <c r="K2021" s="3">
        <v>0</v>
      </c>
      <c r="L2021" s="3">
        <v>0</v>
      </c>
      <c r="M2021" s="3"/>
      <c r="N2021" s="3"/>
      <c r="O2021" s="3"/>
      <c r="P2021" s="3"/>
      <c r="Q2021" s="48"/>
    </row>
    <row r="2022" spans="2:17">
      <c r="B2022" s="9">
        <v>46246</v>
      </c>
      <c r="C2022" s="3" t="s">
        <v>635</v>
      </c>
      <c r="D2022" s="3" t="s">
        <v>10665</v>
      </c>
      <c r="E2022" s="3">
        <v>3</v>
      </c>
      <c r="F2022" s="3">
        <v>0</v>
      </c>
      <c r="G2022" s="3">
        <v>0</v>
      </c>
      <c r="H2022" s="3">
        <v>0</v>
      </c>
      <c r="I2022" s="3">
        <v>0</v>
      </c>
      <c r="J2022" s="3">
        <v>0</v>
      </c>
      <c r="K2022" s="3">
        <v>0</v>
      </c>
      <c r="L2022" s="3">
        <v>0</v>
      </c>
      <c r="M2022" s="3"/>
      <c r="N2022" s="3"/>
      <c r="O2022" s="3"/>
      <c r="P2022" s="3"/>
      <c r="Q2022" s="48"/>
    </row>
    <row r="2023" spans="2:17">
      <c r="B2023" s="9">
        <v>46246</v>
      </c>
      <c r="C2023" s="3" t="s">
        <v>7011</v>
      </c>
      <c r="D2023" s="3" t="s">
        <v>10666</v>
      </c>
      <c r="E2023" s="3">
        <v>11</v>
      </c>
      <c r="F2023" s="3">
        <v>0</v>
      </c>
      <c r="G2023" s="3">
        <v>0</v>
      </c>
      <c r="H2023" s="3">
        <v>0</v>
      </c>
      <c r="I2023" s="3">
        <v>0</v>
      </c>
      <c r="J2023" s="3">
        <v>0</v>
      </c>
      <c r="K2023" s="3">
        <v>0</v>
      </c>
      <c r="L2023" s="3">
        <v>0</v>
      </c>
      <c r="M2023" s="3"/>
      <c r="N2023" s="3"/>
      <c r="O2023" s="3"/>
      <c r="P2023" s="3"/>
      <c r="Q2023" s="48"/>
    </row>
    <row r="2024" spans="2:17">
      <c r="B2024" s="9">
        <v>46246</v>
      </c>
      <c r="C2024" s="3" t="s">
        <v>7011</v>
      </c>
      <c r="D2024" s="3" t="s">
        <v>10667</v>
      </c>
      <c r="E2024" s="3">
        <v>13</v>
      </c>
      <c r="F2024" s="3">
        <v>0</v>
      </c>
      <c r="G2024" s="3">
        <v>0</v>
      </c>
      <c r="H2024" s="3">
        <v>0</v>
      </c>
      <c r="I2024" s="3">
        <v>0</v>
      </c>
      <c r="J2024" s="3">
        <v>0</v>
      </c>
      <c r="K2024" s="3">
        <v>0</v>
      </c>
      <c r="L2024" s="3">
        <v>0</v>
      </c>
      <c r="M2024" s="3"/>
      <c r="N2024" s="3"/>
      <c r="O2024" s="3"/>
      <c r="P2024" s="3"/>
      <c r="Q2024" s="48"/>
    </row>
    <row r="2025" spans="2:17">
      <c r="B2025" s="9">
        <v>46246</v>
      </c>
      <c r="C2025" s="3" t="s">
        <v>6897</v>
      </c>
      <c r="D2025" s="3" t="s">
        <v>10623</v>
      </c>
      <c r="E2025" s="3">
        <v>1</v>
      </c>
      <c r="F2025" s="3">
        <v>0</v>
      </c>
      <c r="G2025" s="3">
        <v>0</v>
      </c>
      <c r="H2025" s="3">
        <v>0</v>
      </c>
      <c r="I2025" s="3">
        <v>0</v>
      </c>
      <c r="J2025" s="3">
        <v>0</v>
      </c>
      <c r="K2025" s="3">
        <v>0</v>
      </c>
      <c r="L2025" s="3">
        <v>0</v>
      </c>
      <c r="M2025" s="3"/>
      <c r="N2025" s="3"/>
      <c r="O2025" s="3"/>
      <c r="P2025" s="3"/>
      <c r="Q2025" s="48"/>
    </row>
    <row r="2026" spans="2:17">
      <c r="B2026" s="9">
        <v>46246</v>
      </c>
      <c r="C2026" s="3" t="s">
        <v>635</v>
      </c>
      <c r="D2026" s="3" t="s">
        <v>10668</v>
      </c>
      <c r="E2026" s="3">
        <v>11</v>
      </c>
      <c r="F2026" s="3">
        <v>0</v>
      </c>
      <c r="G2026" s="3">
        <v>0</v>
      </c>
      <c r="H2026" s="3">
        <v>0</v>
      </c>
      <c r="I2026" s="3">
        <v>0</v>
      </c>
      <c r="J2026" s="3">
        <v>0</v>
      </c>
      <c r="K2026" s="3">
        <v>0</v>
      </c>
      <c r="L2026" s="3">
        <v>0</v>
      </c>
      <c r="M2026" s="3"/>
      <c r="N2026" s="3"/>
      <c r="O2026" s="3"/>
      <c r="P2026" s="3"/>
      <c r="Q2026" s="48"/>
    </row>
    <row r="2027" spans="2:17">
      <c r="B2027" s="9">
        <v>46246</v>
      </c>
      <c r="C2027" s="3" t="s">
        <v>635</v>
      </c>
      <c r="D2027" s="3" t="s">
        <v>10669</v>
      </c>
      <c r="E2027" s="3">
        <v>12</v>
      </c>
      <c r="F2027" s="11">
        <v>0</v>
      </c>
      <c r="G2027" s="3">
        <v>0</v>
      </c>
      <c r="H2027" s="3">
        <v>1</v>
      </c>
      <c r="I2027" s="3">
        <v>0</v>
      </c>
      <c r="J2027" s="3">
        <v>0</v>
      </c>
      <c r="K2027" s="3">
        <v>0</v>
      </c>
      <c r="L2027" s="3">
        <v>1</v>
      </c>
      <c r="M2027" s="3" t="s">
        <v>10684</v>
      </c>
      <c r="N2027" s="3"/>
      <c r="O2027" s="3"/>
      <c r="P2027" s="3"/>
      <c r="Q2027" s="48"/>
    </row>
    <row r="2028" spans="2:17">
      <c r="B2028" s="9">
        <v>46246</v>
      </c>
      <c r="C2028" s="3" t="s">
        <v>3130</v>
      </c>
      <c r="D2028" s="3" t="s">
        <v>10008</v>
      </c>
      <c r="E2028" s="3">
        <v>2</v>
      </c>
      <c r="F2028" s="3">
        <v>0</v>
      </c>
      <c r="G2028" s="3">
        <v>0</v>
      </c>
      <c r="H2028" s="3">
        <v>0</v>
      </c>
      <c r="I2028" s="3">
        <v>0</v>
      </c>
      <c r="J2028" s="3">
        <v>0</v>
      </c>
      <c r="K2028" s="3">
        <v>0</v>
      </c>
      <c r="L2028" s="3">
        <v>0</v>
      </c>
      <c r="M2028" s="3"/>
      <c r="N2028" s="3"/>
      <c r="O2028" s="3"/>
      <c r="P2028" s="3"/>
      <c r="Q2028" s="48"/>
    </row>
    <row r="2029" spans="2:17">
      <c r="B2029" s="9">
        <v>46246</v>
      </c>
      <c r="C2029" s="3" t="s">
        <v>3130</v>
      </c>
      <c r="D2029" s="3" t="s">
        <v>10349</v>
      </c>
      <c r="E2029" s="3">
        <v>12</v>
      </c>
      <c r="F2029" s="3">
        <v>0</v>
      </c>
      <c r="G2029" s="3">
        <v>0</v>
      </c>
      <c r="H2029" s="3">
        <v>0</v>
      </c>
      <c r="I2029" s="3">
        <v>0</v>
      </c>
      <c r="J2029" s="3">
        <v>0</v>
      </c>
      <c r="K2029" s="3">
        <v>0</v>
      </c>
      <c r="L2029" s="3">
        <v>0</v>
      </c>
      <c r="M2029" s="3"/>
      <c r="N2029" s="3"/>
      <c r="O2029" s="3"/>
      <c r="P2029" s="3"/>
      <c r="Q2029" s="48"/>
    </row>
    <row r="2030" spans="2:17">
      <c r="B2030" s="9">
        <v>46246</v>
      </c>
      <c r="C2030" s="3" t="s">
        <v>6897</v>
      </c>
      <c r="D2030" s="3" t="s">
        <v>10624</v>
      </c>
      <c r="E2030" s="3">
        <v>1</v>
      </c>
      <c r="F2030" s="11">
        <v>0</v>
      </c>
      <c r="G2030" s="3">
        <v>0</v>
      </c>
      <c r="H2030" s="3">
        <v>2</v>
      </c>
      <c r="I2030" s="3">
        <v>0</v>
      </c>
      <c r="J2030" s="3">
        <v>0</v>
      </c>
      <c r="K2030" s="3">
        <v>0</v>
      </c>
      <c r="L2030" s="3">
        <v>2</v>
      </c>
      <c r="M2030" s="3" t="s">
        <v>10685</v>
      </c>
      <c r="N2030" s="3"/>
      <c r="O2030" s="3"/>
      <c r="P2030" s="3"/>
      <c r="Q2030" s="48"/>
    </row>
    <row r="2031" spans="2:17">
      <c r="B2031" s="9">
        <v>46246</v>
      </c>
      <c r="C2031" s="3" t="s">
        <v>3904</v>
      </c>
      <c r="D2031" s="3" t="s">
        <v>10522</v>
      </c>
      <c r="E2031" s="3">
        <v>2</v>
      </c>
      <c r="F2031" s="3">
        <v>0</v>
      </c>
      <c r="G2031" s="3">
        <v>0</v>
      </c>
      <c r="H2031" s="3">
        <v>0</v>
      </c>
      <c r="I2031" s="3">
        <v>0</v>
      </c>
      <c r="J2031" s="3">
        <v>0</v>
      </c>
      <c r="K2031" s="3">
        <v>0</v>
      </c>
      <c r="L2031" s="3">
        <v>0</v>
      </c>
      <c r="M2031" s="3"/>
      <c r="N2031" s="3"/>
      <c r="O2031" s="3"/>
      <c r="P2031" s="3"/>
      <c r="Q2031" s="48"/>
    </row>
    <row r="2032" spans="2:17">
      <c r="B2032" s="9">
        <v>46246</v>
      </c>
      <c r="C2032" s="3" t="s">
        <v>3904</v>
      </c>
      <c r="D2032" s="3" t="s">
        <v>10083</v>
      </c>
      <c r="E2032" s="3">
        <v>7</v>
      </c>
      <c r="F2032" s="3">
        <v>0</v>
      </c>
      <c r="G2032" s="3">
        <v>0</v>
      </c>
      <c r="H2032" s="3">
        <v>0</v>
      </c>
      <c r="I2032" s="3">
        <v>0</v>
      </c>
      <c r="J2032" s="3">
        <v>0</v>
      </c>
      <c r="K2032" s="3">
        <v>0</v>
      </c>
      <c r="L2032" s="3">
        <v>0</v>
      </c>
      <c r="M2032" s="3"/>
      <c r="N2032" s="3"/>
      <c r="O2032" s="3"/>
      <c r="P2032" s="3"/>
      <c r="Q2032" s="48"/>
    </row>
    <row r="2033" spans="2:17">
      <c r="B2033" s="9">
        <v>46246</v>
      </c>
      <c r="C2033" s="3" t="s">
        <v>6897</v>
      </c>
      <c r="D2033" s="3" t="s">
        <v>10622</v>
      </c>
      <c r="E2033" s="3">
        <v>1</v>
      </c>
      <c r="F2033" s="11">
        <v>0</v>
      </c>
      <c r="G2033" s="3">
        <v>0</v>
      </c>
      <c r="H2033" s="3">
        <v>3</v>
      </c>
      <c r="I2033" s="3">
        <v>0</v>
      </c>
      <c r="J2033" s="3">
        <v>0</v>
      </c>
      <c r="K2033" s="3">
        <v>0</v>
      </c>
      <c r="L2033" s="3">
        <v>3</v>
      </c>
      <c r="M2033" s="3" t="s">
        <v>10685</v>
      </c>
      <c r="N2033" s="3"/>
      <c r="O2033" s="3" t="s">
        <v>10684</v>
      </c>
      <c r="P2033" s="3" t="s">
        <v>10685</v>
      </c>
      <c r="Q2033" s="48"/>
    </row>
    <row r="2034" spans="2:17">
      <c r="B2034" s="9">
        <v>46246</v>
      </c>
      <c r="C2034" s="3" t="s">
        <v>6897</v>
      </c>
      <c r="D2034" s="3" t="s">
        <v>10670</v>
      </c>
      <c r="E2034" s="3">
        <v>1</v>
      </c>
      <c r="F2034" s="11">
        <v>0</v>
      </c>
      <c r="G2034" s="3">
        <v>0</v>
      </c>
      <c r="H2034" s="3">
        <v>4</v>
      </c>
      <c r="I2034" s="3">
        <v>0</v>
      </c>
      <c r="J2034" s="3">
        <v>0</v>
      </c>
      <c r="K2034" s="3">
        <v>0</v>
      </c>
      <c r="L2034" s="3">
        <v>4</v>
      </c>
      <c r="M2034" s="3" t="s">
        <v>10685</v>
      </c>
      <c r="N2034" s="3"/>
      <c r="O2034" s="3" t="s">
        <v>10684</v>
      </c>
      <c r="P2034" s="3" t="s">
        <v>10685</v>
      </c>
      <c r="Q2034" s="48"/>
    </row>
    <row r="2035" spans="2:17">
      <c r="B2035" s="9">
        <v>46246</v>
      </c>
      <c r="C2035" s="3" t="s">
        <v>3130</v>
      </c>
      <c r="D2035" s="3" t="s">
        <v>10671</v>
      </c>
      <c r="E2035" s="3">
        <v>1</v>
      </c>
      <c r="F2035" s="3">
        <v>0</v>
      </c>
      <c r="G2035" s="3">
        <v>0</v>
      </c>
      <c r="H2035" s="3">
        <v>0</v>
      </c>
      <c r="I2035" s="3">
        <v>0</v>
      </c>
      <c r="J2035" s="3">
        <v>0</v>
      </c>
      <c r="K2035" s="3">
        <v>0</v>
      </c>
      <c r="L2035" s="3">
        <v>0</v>
      </c>
      <c r="N2035" s="3"/>
      <c r="O2035" s="3"/>
      <c r="P2035" s="3"/>
      <c r="Q2035" s="48"/>
    </row>
    <row r="2036" spans="2:17">
      <c r="B2036" s="9">
        <v>46246</v>
      </c>
      <c r="C2036" s="3" t="s">
        <v>3904</v>
      </c>
      <c r="D2036" s="3" t="s">
        <v>10394</v>
      </c>
      <c r="E2036" s="3">
        <v>1</v>
      </c>
      <c r="F2036" s="3">
        <v>0</v>
      </c>
      <c r="G2036" s="3">
        <v>0</v>
      </c>
      <c r="H2036" s="3">
        <v>0</v>
      </c>
      <c r="I2036" s="3">
        <v>0</v>
      </c>
      <c r="J2036" s="3">
        <v>0</v>
      </c>
      <c r="K2036" s="3">
        <v>0</v>
      </c>
      <c r="L2036" s="3">
        <v>0</v>
      </c>
      <c r="N2036" s="3"/>
      <c r="O2036" s="3"/>
      <c r="P2036" s="3"/>
      <c r="Q2036" s="48"/>
    </row>
    <row r="2037" spans="2:17">
      <c r="B2037" s="9">
        <v>46246</v>
      </c>
      <c r="C2037" s="3" t="s">
        <v>3904</v>
      </c>
      <c r="D2037" s="3" t="s">
        <v>10161</v>
      </c>
      <c r="E2037" s="3">
        <v>11</v>
      </c>
      <c r="F2037" s="11">
        <v>0</v>
      </c>
      <c r="G2037" s="3">
        <v>0</v>
      </c>
      <c r="H2037" s="3">
        <v>1</v>
      </c>
      <c r="I2037" s="3">
        <v>0</v>
      </c>
      <c r="J2037" s="3">
        <v>0</v>
      </c>
      <c r="K2037" s="3">
        <v>0</v>
      </c>
      <c r="L2037" s="3">
        <v>1</v>
      </c>
      <c r="M2037" s="3" t="s">
        <v>10686</v>
      </c>
      <c r="N2037" s="3"/>
      <c r="O2037" s="3"/>
      <c r="P2037" s="3"/>
      <c r="Q2037" s="48"/>
    </row>
    <row r="2038" spans="2:17">
      <c r="B2038" s="9">
        <v>46246</v>
      </c>
      <c r="C2038" s="3" t="s">
        <v>6897</v>
      </c>
      <c r="D2038" s="3" t="s">
        <v>10672</v>
      </c>
      <c r="E2038" s="3">
        <v>1</v>
      </c>
      <c r="F2038" s="3">
        <v>0</v>
      </c>
      <c r="G2038" s="3">
        <v>0</v>
      </c>
      <c r="H2038" s="3">
        <v>0</v>
      </c>
      <c r="I2038" s="3">
        <v>0</v>
      </c>
      <c r="J2038" s="3">
        <v>0</v>
      </c>
      <c r="K2038" s="3">
        <v>0</v>
      </c>
      <c r="L2038" s="3">
        <v>0</v>
      </c>
      <c r="M2038" s="3"/>
      <c r="N2038" s="3"/>
      <c r="O2038" s="3"/>
      <c r="P2038" s="3"/>
      <c r="Q2038" s="48"/>
    </row>
    <row r="2039" spans="2:17">
      <c r="B2039" s="9">
        <v>46246</v>
      </c>
      <c r="C2039" s="3" t="s">
        <v>7011</v>
      </c>
      <c r="D2039" s="3" t="s">
        <v>10566</v>
      </c>
      <c r="E2039" s="3">
        <v>2</v>
      </c>
      <c r="F2039" s="3">
        <v>0</v>
      </c>
      <c r="G2039" s="3">
        <v>0</v>
      </c>
      <c r="H2039" s="3">
        <v>0</v>
      </c>
      <c r="I2039" s="3">
        <v>0</v>
      </c>
      <c r="J2039" s="3">
        <v>0</v>
      </c>
      <c r="K2039" s="3">
        <v>0</v>
      </c>
      <c r="L2039" s="3">
        <v>0</v>
      </c>
      <c r="M2039" s="3"/>
      <c r="N2039" s="3"/>
      <c r="O2039" s="3"/>
      <c r="P2039" s="3"/>
      <c r="Q2039" s="48"/>
    </row>
    <row r="2040" spans="2:17">
      <c r="B2040" s="9">
        <v>46246</v>
      </c>
      <c r="C2040" s="3" t="s">
        <v>7011</v>
      </c>
      <c r="D2040" s="3" t="s">
        <v>10673</v>
      </c>
      <c r="E2040" s="3">
        <v>5</v>
      </c>
      <c r="F2040" s="3">
        <v>0</v>
      </c>
      <c r="G2040" s="3">
        <v>0</v>
      </c>
      <c r="H2040" s="3">
        <v>0</v>
      </c>
      <c r="I2040" s="3">
        <v>0</v>
      </c>
      <c r="J2040" s="3">
        <v>0</v>
      </c>
      <c r="K2040" s="3">
        <v>0</v>
      </c>
      <c r="L2040" s="3">
        <v>0</v>
      </c>
      <c r="M2040" s="3"/>
      <c r="N2040" s="3"/>
      <c r="O2040" s="3"/>
      <c r="P2040" s="3"/>
      <c r="Q2040" s="48"/>
    </row>
    <row r="2041" spans="2:17">
      <c r="B2041" s="9">
        <v>46246</v>
      </c>
      <c r="C2041" s="3" t="s">
        <v>7011</v>
      </c>
      <c r="D2041" s="3" t="s">
        <v>10674</v>
      </c>
      <c r="E2041" s="3">
        <v>12</v>
      </c>
      <c r="F2041" s="3">
        <v>0</v>
      </c>
      <c r="G2041" s="3">
        <v>0</v>
      </c>
      <c r="H2041" s="3">
        <v>0</v>
      </c>
      <c r="I2041" s="3">
        <v>0</v>
      </c>
      <c r="J2041" s="3">
        <v>0</v>
      </c>
      <c r="K2041" s="3">
        <v>0</v>
      </c>
      <c r="L2041" s="3">
        <v>0</v>
      </c>
      <c r="M2041" s="3"/>
      <c r="N2041" s="3"/>
      <c r="O2041" s="3"/>
      <c r="P2041" s="3"/>
      <c r="Q2041" s="48"/>
    </row>
    <row r="2042" spans="2:17">
      <c r="B2042" s="9">
        <v>46246</v>
      </c>
      <c r="C2042" s="3" t="s">
        <v>7011</v>
      </c>
      <c r="D2042" s="3" t="s">
        <v>10675</v>
      </c>
      <c r="E2042" s="3">
        <v>1</v>
      </c>
      <c r="F2042" s="3">
        <v>0</v>
      </c>
      <c r="G2042" s="3">
        <v>0</v>
      </c>
      <c r="H2042" s="3">
        <v>0</v>
      </c>
      <c r="I2042" s="3">
        <v>0</v>
      </c>
      <c r="J2042" s="3">
        <v>0</v>
      </c>
      <c r="K2042" s="3">
        <v>0</v>
      </c>
      <c r="L2042" s="3">
        <v>0</v>
      </c>
      <c r="M2042" s="3"/>
      <c r="N2042" s="3"/>
      <c r="O2042" s="3"/>
      <c r="P2042" s="3"/>
      <c r="Q2042" s="48"/>
    </row>
    <row r="2043" spans="2:17">
      <c r="B2043" s="9">
        <v>46246</v>
      </c>
      <c r="C2043" s="3" t="s">
        <v>7011</v>
      </c>
      <c r="D2043" s="3" t="s">
        <v>10676</v>
      </c>
      <c r="E2043" s="3">
        <v>13</v>
      </c>
      <c r="F2043" s="3">
        <v>0</v>
      </c>
      <c r="G2043" s="3">
        <v>0</v>
      </c>
      <c r="H2043" s="3">
        <v>0</v>
      </c>
      <c r="I2043" s="3">
        <v>0</v>
      </c>
      <c r="J2043" s="3">
        <v>0</v>
      </c>
      <c r="K2043" s="3">
        <v>0</v>
      </c>
      <c r="L2043" s="3">
        <v>0</v>
      </c>
      <c r="M2043" s="3"/>
      <c r="N2043" s="3"/>
      <c r="O2043" s="3"/>
      <c r="P2043" s="3"/>
      <c r="Q2043" s="48"/>
    </row>
    <row r="2044" spans="2:17">
      <c r="B2044" s="9">
        <v>46246</v>
      </c>
      <c r="C2044" s="3" t="s">
        <v>7011</v>
      </c>
      <c r="D2044" s="3" t="s">
        <v>10677</v>
      </c>
      <c r="E2044" s="3">
        <v>10</v>
      </c>
      <c r="F2044" s="3">
        <v>0</v>
      </c>
      <c r="G2044" s="3">
        <v>0</v>
      </c>
      <c r="H2044" s="3">
        <v>0</v>
      </c>
      <c r="I2044" s="3">
        <v>0</v>
      </c>
      <c r="J2044" s="3">
        <v>0</v>
      </c>
      <c r="K2044" s="3">
        <v>0</v>
      </c>
      <c r="L2044" s="3">
        <v>0</v>
      </c>
      <c r="M2044" s="3"/>
      <c r="N2044" s="3"/>
      <c r="O2044" s="3"/>
      <c r="P2044" s="3"/>
      <c r="Q2044" s="48"/>
    </row>
    <row r="2045" spans="2:17">
      <c r="B2045" s="9">
        <v>46246</v>
      </c>
      <c r="C2045" s="3" t="s">
        <v>7011</v>
      </c>
      <c r="D2045" s="3" t="s">
        <v>10678</v>
      </c>
      <c r="E2045" s="3">
        <v>13</v>
      </c>
      <c r="F2045" s="3">
        <v>0</v>
      </c>
      <c r="G2045" s="3">
        <v>0</v>
      </c>
      <c r="H2045" s="3">
        <v>0</v>
      </c>
      <c r="I2045" s="3">
        <v>0</v>
      </c>
      <c r="J2045" s="3">
        <v>0</v>
      </c>
      <c r="K2045" s="3">
        <v>0</v>
      </c>
      <c r="L2045" s="3">
        <v>0</v>
      </c>
      <c r="M2045" s="3"/>
      <c r="N2045" s="3"/>
      <c r="O2045" s="3"/>
      <c r="P2045" s="3"/>
      <c r="Q2045" s="48"/>
    </row>
    <row r="2046" spans="2:17">
      <c r="B2046" s="9">
        <v>46246</v>
      </c>
      <c r="C2046" s="3" t="s">
        <v>3130</v>
      </c>
      <c r="D2046" s="3" t="s">
        <v>9853</v>
      </c>
      <c r="E2046" s="3">
        <v>7</v>
      </c>
      <c r="F2046" s="11">
        <v>0</v>
      </c>
      <c r="G2046" s="11">
        <v>0</v>
      </c>
      <c r="H2046" s="11">
        <v>0</v>
      </c>
      <c r="I2046" s="11">
        <v>0</v>
      </c>
      <c r="J2046" s="11">
        <v>0</v>
      </c>
      <c r="K2046" s="11">
        <v>0</v>
      </c>
      <c r="L2046" s="11">
        <v>0</v>
      </c>
      <c r="M2046" s="3"/>
      <c r="N2046" s="3"/>
      <c r="O2046" s="3"/>
      <c r="P2046" s="3"/>
      <c r="Q2046" s="48"/>
    </row>
    <row r="2047" spans="2:17">
      <c r="B2047" s="9">
        <v>46246</v>
      </c>
      <c r="C2047" s="3" t="s">
        <v>3130</v>
      </c>
      <c r="D2047" s="3" t="s">
        <v>10436</v>
      </c>
      <c r="E2047" s="3">
        <v>1</v>
      </c>
      <c r="F2047" s="11">
        <v>0</v>
      </c>
      <c r="G2047" s="11">
        <v>0</v>
      </c>
      <c r="H2047" s="11">
        <v>0</v>
      </c>
      <c r="I2047" s="11">
        <v>0</v>
      </c>
      <c r="J2047" s="11">
        <v>0</v>
      </c>
      <c r="K2047" s="11">
        <v>0</v>
      </c>
      <c r="L2047" s="11">
        <v>0</v>
      </c>
      <c r="M2047" s="3"/>
      <c r="N2047" s="3"/>
      <c r="O2047" s="3"/>
      <c r="P2047" s="3"/>
      <c r="Q2047" s="48"/>
    </row>
    <row r="2048" spans="2:17">
      <c r="B2048" s="9">
        <v>46246</v>
      </c>
      <c r="C2048" s="3" t="s">
        <v>3904</v>
      </c>
      <c r="D2048" s="3" t="s">
        <v>10273</v>
      </c>
      <c r="E2048" s="3">
        <v>1</v>
      </c>
      <c r="F2048" s="11">
        <v>0</v>
      </c>
      <c r="G2048" s="11">
        <v>0</v>
      </c>
      <c r="H2048" s="11">
        <v>0</v>
      </c>
      <c r="I2048" s="11">
        <v>0</v>
      </c>
      <c r="J2048" s="11">
        <v>0</v>
      </c>
      <c r="K2048" s="11">
        <v>0</v>
      </c>
      <c r="L2048" s="11">
        <v>0</v>
      </c>
      <c r="M2048" s="3"/>
      <c r="N2048" s="3"/>
      <c r="O2048" s="3"/>
      <c r="P2048" s="3"/>
      <c r="Q2048" s="48"/>
    </row>
    <row r="2049" spans="2:21">
      <c r="B2049" s="9">
        <v>46246</v>
      </c>
      <c r="C2049" s="3" t="s">
        <v>6897</v>
      </c>
      <c r="D2049" s="3" t="s">
        <v>10646</v>
      </c>
      <c r="E2049" s="3">
        <v>1</v>
      </c>
      <c r="F2049" s="11">
        <v>0</v>
      </c>
      <c r="G2049" s="11">
        <v>0</v>
      </c>
      <c r="H2049" s="11">
        <v>0</v>
      </c>
      <c r="I2049" s="11">
        <v>0</v>
      </c>
      <c r="J2049" s="11">
        <v>0</v>
      </c>
      <c r="K2049" s="11">
        <v>0</v>
      </c>
      <c r="L2049" s="11">
        <v>0</v>
      </c>
      <c r="M2049" s="3"/>
      <c r="N2049" s="3"/>
      <c r="O2049" s="3"/>
      <c r="P2049" s="3"/>
      <c r="Q2049" s="48"/>
    </row>
    <row r="2050" spans="2:21">
      <c r="B2050" s="9">
        <v>46246</v>
      </c>
      <c r="C2050" s="3" t="s">
        <v>6897</v>
      </c>
      <c r="D2050" s="3" t="s">
        <v>10679</v>
      </c>
      <c r="E2050" s="3">
        <v>1</v>
      </c>
      <c r="F2050" s="11">
        <v>0</v>
      </c>
      <c r="G2050" s="3">
        <v>0</v>
      </c>
      <c r="H2050" s="3">
        <v>2</v>
      </c>
      <c r="I2050" s="3">
        <v>0</v>
      </c>
      <c r="J2050" s="3">
        <v>0</v>
      </c>
      <c r="K2050" s="3">
        <v>0</v>
      </c>
      <c r="L2050" s="3">
        <v>2</v>
      </c>
      <c r="M2050" s="3"/>
      <c r="N2050" s="3"/>
      <c r="O2050" s="3"/>
      <c r="P2050" s="3"/>
      <c r="Q2050" s="48"/>
    </row>
    <row r="2051" spans="2:21">
      <c r="B2051" s="9">
        <v>46246</v>
      </c>
      <c r="C2051" s="3" t="s">
        <v>3904</v>
      </c>
      <c r="D2051" s="3" t="s">
        <v>9951</v>
      </c>
      <c r="E2051" s="3">
        <v>8</v>
      </c>
      <c r="F2051" s="3">
        <v>0</v>
      </c>
      <c r="G2051" s="3">
        <v>0</v>
      </c>
      <c r="H2051" s="3">
        <v>0</v>
      </c>
      <c r="I2051" s="3">
        <v>0</v>
      </c>
      <c r="J2051" s="3">
        <v>0</v>
      </c>
      <c r="K2051" s="3">
        <v>0</v>
      </c>
      <c r="L2051" s="3">
        <v>0</v>
      </c>
      <c r="M2051" s="3"/>
      <c r="N2051" s="3"/>
      <c r="O2051" s="3"/>
      <c r="P2051" s="3"/>
      <c r="Q2051" s="48"/>
    </row>
    <row r="2052" spans="2:21">
      <c r="B2052" s="9">
        <v>46246</v>
      </c>
      <c r="C2052" s="3" t="s">
        <v>6897</v>
      </c>
      <c r="D2052" s="3" t="s">
        <v>10643</v>
      </c>
      <c r="E2052" s="3">
        <v>1</v>
      </c>
      <c r="F2052" s="3">
        <v>0</v>
      </c>
      <c r="G2052" s="3">
        <v>0</v>
      </c>
      <c r="H2052" s="3">
        <v>0</v>
      </c>
      <c r="I2052" s="3">
        <v>0</v>
      </c>
      <c r="J2052" s="3">
        <v>0</v>
      </c>
      <c r="K2052" s="3">
        <v>0</v>
      </c>
      <c r="L2052" s="3">
        <v>0</v>
      </c>
      <c r="M2052" s="3"/>
      <c r="N2052" s="3"/>
      <c r="O2052" s="3"/>
      <c r="P2052" s="3"/>
      <c r="Q2052" s="48"/>
    </row>
    <row r="2053" spans="2:21">
      <c r="B2053" s="9">
        <v>46246</v>
      </c>
      <c r="C2053" s="3" t="s">
        <v>7011</v>
      </c>
      <c r="D2053" s="3" t="s">
        <v>10680</v>
      </c>
      <c r="E2053" s="3">
        <v>3</v>
      </c>
      <c r="F2053" s="11">
        <v>3</v>
      </c>
      <c r="G2053" s="3">
        <v>0</v>
      </c>
      <c r="H2053" s="3">
        <v>0</v>
      </c>
      <c r="I2053" s="3">
        <v>0</v>
      </c>
      <c r="J2053" s="3">
        <v>0</v>
      </c>
      <c r="K2053" s="3">
        <v>0</v>
      </c>
      <c r="L2053" s="3">
        <v>0</v>
      </c>
      <c r="M2053" s="3"/>
      <c r="N2053" s="3"/>
      <c r="O2053" s="3"/>
      <c r="P2053" s="3"/>
      <c r="Q2053" s="48"/>
      <c r="U2053" s="186">
        <v>3</v>
      </c>
    </row>
    <row r="2054" spans="2:21">
      <c r="B2054" s="9">
        <v>46246</v>
      </c>
      <c r="C2054" s="3" t="s">
        <v>635</v>
      </c>
      <c r="D2054" s="3" t="s">
        <v>10681</v>
      </c>
      <c r="E2054" s="3">
        <v>1</v>
      </c>
      <c r="F2054" s="11">
        <v>1</v>
      </c>
      <c r="G2054" s="3">
        <v>0</v>
      </c>
      <c r="H2054" s="3">
        <v>3</v>
      </c>
      <c r="I2054" s="3">
        <v>0</v>
      </c>
      <c r="J2054" s="3">
        <v>0</v>
      </c>
      <c r="K2054" s="3">
        <v>0</v>
      </c>
      <c r="L2054" s="3">
        <v>3</v>
      </c>
      <c r="M2054" s="3" t="s">
        <v>10684</v>
      </c>
      <c r="N2054" s="3" t="s">
        <v>10684</v>
      </c>
      <c r="O2054" s="3"/>
      <c r="P2054" s="3"/>
      <c r="Q2054" s="48"/>
      <c r="S2054" s="180">
        <v>1</v>
      </c>
    </row>
    <row r="2055" spans="2:21">
      <c r="B2055" s="9">
        <v>46246</v>
      </c>
      <c r="C2055" s="3" t="s">
        <v>7011</v>
      </c>
      <c r="D2055" s="3" t="s">
        <v>10274</v>
      </c>
      <c r="E2055" s="3">
        <v>13</v>
      </c>
      <c r="F2055" s="11">
        <v>13</v>
      </c>
      <c r="G2055" s="3">
        <v>0</v>
      </c>
      <c r="H2055" s="3">
        <v>0</v>
      </c>
      <c r="I2055" s="3">
        <v>0</v>
      </c>
      <c r="J2055" s="3">
        <v>0</v>
      </c>
      <c r="K2055" s="3">
        <v>0</v>
      </c>
      <c r="L2055" s="3">
        <v>0</v>
      </c>
      <c r="M2055" s="3"/>
      <c r="N2055" s="3"/>
      <c r="O2055" s="3"/>
      <c r="P2055" s="3"/>
      <c r="Q2055" s="48"/>
      <c r="U2055" s="186">
        <v>13</v>
      </c>
    </row>
    <row r="2056" spans="2:21">
      <c r="B2056" s="9">
        <v>46246</v>
      </c>
      <c r="C2056" s="3" t="s">
        <v>7011</v>
      </c>
      <c r="D2056" s="3" t="s">
        <v>10682</v>
      </c>
      <c r="E2056" s="3">
        <v>13</v>
      </c>
      <c r="F2056" s="11">
        <v>13</v>
      </c>
      <c r="G2056" s="3">
        <v>0</v>
      </c>
      <c r="H2056" s="3">
        <v>0</v>
      </c>
      <c r="I2056" s="3">
        <v>0</v>
      </c>
      <c r="J2056" s="3">
        <v>0</v>
      </c>
      <c r="K2056" s="3">
        <v>0</v>
      </c>
      <c r="L2056" s="3">
        <v>0</v>
      </c>
      <c r="M2056" s="3"/>
      <c r="N2056" s="3"/>
      <c r="O2056" s="3"/>
      <c r="P2056" s="3"/>
      <c r="Q2056" s="48"/>
      <c r="U2056" s="186">
        <v>13</v>
      </c>
    </row>
    <row r="2057" spans="2:21">
      <c r="B2057" s="9">
        <v>46246</v>
      </c>
      <c r="C2057" s="3" t="s">
        <v>635</v>
      </c>
      <c r="D2057" s="3" t="s">
        <v>10683</v>
      </c>
      <c r="E2057" s="3">
        <v>13</v>
      </c>
      <c r="F2057" s="11">
        <v>13</v>
      </c>
      <c r="G2057" s="3">
        <v>0</v>
      </c>
      <c r="H2057" s="3">
        <v>0</v>
      </c>
      <c r="I2057" s="3">
        <v>0</v>
      </c>
      <c r="J2057" s="3">
        <v>0</v>
      </c>
      <c r="K2057" s="3">
        <v>0</v>
      </c>
      <c r="L2057" s="3">
        <v>0</v>
      </c>
      <c r="M2057" s="3"/>
      <c r="N2057" s="3"/>
      <c r="O2057" s="3"/>
      <c r="P2057" s="3"/>
      <c r="Q2057" s="48"/>
      <c r="U2057" s="186">
        <v>13</v>
      </c>
    </row>
    <row r="2058" spans="2:21">
      <c r="B2058" s="9">
        <v>46247</v>
      </c>
      <c r="C2058" s="3" t="s">
        <v>6897</v>
      </c>
      <c r="D2058" s="3" t="s">
        <v>10625</v>
      </c>
      <c r="E2058" s="3">
        <v>1</v>
      </c>
      <c r="F2058" s="3">
        <v>0</v>
      </c>
      <c r="G2058" s="3">
        <v>0</v>
      </c>
      <c r="H2058" s="3">
        <v>0</v>
      </c>
      <c r="I2058" s="3">
        <v>0</v>
      </c>
      <c r="J2058" s="3">
        <v>0</v>
      </c>
      <c r="K2058" s="3">
        <v>0</v>
      </c>
      <c r="L2058" s="3">
        <v>0</v>
      </c>
      <c r="N2058" s="3"/>
      <c r="O2058" s="3"/>
      <c r="P2058" s="3"/>
      <c r="Q2058" s="48"/>
    </row>
    <row r="2059" spans="2:21">
      <c r="B2059" s="9">
        <v>46247</v>
      </c>
      <c r="C2059" s="3" t="s">
        <v>6897</v>
      </c>
      <c r="D2059" s="3" t="s">
        <v>10688</v>
      </c>
      <c r="E2059" s="3">
        <v>1</v>
      </c>
      <c r="F2059" s="11">
        <v>0</v>
      </c>
      <c r="G2059" s="3">
        <v>0</v>
      </c>
      <c r="H2059" s="3">
        <v>1</v>
      </c>
      <c r="I2059" s="3">
        <v>0</v>
      </c>
      <c r="J2059" s="3">
        <v>0</v>
      </c>
      <c r="K2059" s="3">
        <v>0</v>
      </c>
      <c r="L2059" s="3">
        <v>1</v>
      </c>
      <c r="M2059" s="3" t="s">
        <v>10721</v>
      </c>
      <c r="N2059" s="3"/>
      <c r="O2059" s="3"/>
      <c r="P2059" s="3"/>
      <c r="Q2059" s="48"/>
    </row>
    <row r="2060" spans="2:21">
      <c r="B2060" s="9">
        <v>46247</v>
      </c>
      <c r="C2060" s="3" t="s">
        <v>7011</v>
      </c>
      <c r="D2060" s="3" t="s">
        <v>10689</v>
      </c>
      <c r="E2060" s="3">
        <v>3</v>
      </c>
      <c r="F2060" s="3">
        <v>0</v>
      </c>
      <c r="G2060" s="3">
        <v>0</v>
      </c>
      <c r="H2060" s="3">
        <v>0</v>
      </c>
      <c r="I2060" s="3">
        <v>0</v>
      </c>
      <c r="J2060" s="3">
        <v>0</v>
      </c>
      <c r="K2060" s="3">
        <v>0</v>
      </c>
      <c r="L2060" s="3">
        <v>0</v>
      </c>
      <c r="M2060" s="3"/>
      <c r="N2060" s="3"/>
      <c r="O2060" s="3"/>
      <c r="P2060" s="3"/>
      <c r="Q2060" s="48"/>
    </row>
    <row r="2061" spans="2:21">
      <c r="B2061" s="9">
        <v>46247</v>
      </c>
      <c r="C2061" s="3" t="s">
        <v>7011</v>
      </c>
      <c r="D2061" s="3" t="s">
        <v>10690</v>
      </c>
      <c r="E2061" s="3">
        <v>13</v>
      </c>
      <c r="F2061" s="3">
        <v>0</v>
      </c>
      <c r="G2061" s="3">
        <v>0</v>
      </c>
      <c r="H2061" s="3">
        <v>0</v>
      </c>
      <c r="I2061" s="3">
        <v>0</v>
      </c>
      <c r="J2061" s="3">
        <v>0</v>
      </c>
      <c r="K2061" s="3">
        <v>0</v>
      </c>
      <c r="L2061" s="3">
        <v>0</v>
      </c>
      <c r="M2061" s="3"/>
      <c r="N2061" s="3"/>
      <c r="O2061" s="3"/>
      <c r="P2061" s="3"/>
      <c r="Q2061" s="48"/>
    </row>
    <row r="2062" spans="2:21">
      <c r="B2062" s="9">
        <v>46247</v>
      </c>
      <c r="C2062" s="3" t="s">
        <v>6897</v>
      </c>
      <c r="D2062" s="3" t="s">
        <v>10691</v>
      </c>
      <c r="E2062" s="3">
        <v>1</v>
      </c>
      <c r="F2062" s="11">
        <v>0</v>
      </c>
      <c r="G2062" s="3">
        <v>0</v>
      </c>
      <c r="H2062" s="3">
        <v>3</v>
      </c>
      <c r="I2062" s="3">
        <v>0</v>
      </c>
      <c r="J2062" s="3">
        <v>0</v>
      </c>
      <c r="K2062" s="3">
        <v>0</v>
      </c>
      <c r="L2062" s="3">
        <v>3</v>
      </c>
      <c r="M2062" s="3" t="s">
        <v>10722</v>
      </c>
      <c r="N2062" s="3"/>
      <c r="O2062" s="3"/>
      <c r="P2062" s="3"/>
      <c r="Q2062" s="48"/>
    </row>
    <row r="2063" spans="2:21">
      <c r="B2063" s="9">
        <v>46247</v>
      </c>
      <c r="C2063" s="3" t="s">
        <v>6897</v>
      </c>
      <c r="D2063" s="3" t="s">
        <v>10692</v>
      </c>
      <c r="E2063" s="3">
        <v>3</v>
      </c>
      <c r="F2063" s="11">
        <v>0</v>
      </c>
      <c r="G2063" s="3">
        <v>0</v>
      </c>
      <c r="H2063" s="3">
        <v>2</v>
      </c>
      <c r="I2063" s="3">
        <v>0</v>
      </c>
      <c r="J2063" s="3">
        <v>0</v>
      </c>
      <c r="K2063" s="3">
        <v>0</v>
      </c>
      <c r="L2063" s="3">
        <v>2</v>
      </c>
      <c r="M2063" s="3" t="s">
        <v>10721</v>
      </c>
      <c r="N2063" s="3"/>
      <c r="O2063" s="3"/>
      <c r="P2063" s="3"/>
      <c r="Q2063" s="48"/>
    </row>
    <row r="2064" spans="2:21">
      <c r="B2064" s="9">
        <v>46247</v>
      </c>
      <c r="C2064" s="3" t="s">
        <v>3130</v>
      </c>
      <c r="D2064" s="3" t="s">
        <v>10361</v>
      </c>
      <c r="E2064" s="3">
        <v>6</v>
      </c>
      <c r="F2064" s="11">
        <v>1</v>
      </c>
      <c r="G2064" s="3">
        <v>0</v>
      </c>
      <c r="H2064" s="3">
        <v>0</v>
      </c>
      <c r="I2064" s="3">
        <v>0</v>
      </c>
      <c r="J2064" s="3">
        <v>0</v>
      </c>
      <c r="K2064" s="3">
        <v>0</v>
      </c>
      <c r="L2064" s="3">
        <v>0</v>
      </c>
      <c r="M2064" s="3"/>
      <c r="N2064" s="3"/>
      <c r="O2064" s="3"/>
      <c r="P2064" s="3"/>
      <c r="Q2064" s="48"/>
      <c r="S2064" s="180">
        <v>1</v>
      </c>
    </row>
    <row r="2065" spans="2:19">
      <c r="B2065" s="9">
        <v>46247</v>
      </c>
      <c r="C2065" s="3" t="s">
        <v>3130</v>
      </c>
      <c r="D2065" s="3" t="s">
        <v>10521</v>
      </c>
      <c r="E2065" s="3">
        <v>1</v>
      </c>
      <c r="F2065" s="11">
        <v>0</v>
      </c>
      <c r="G2065" s="3">
        <v>0</v>
      </c>
      <c r="H2065" s="3">
        <v>1</v>
      </c>
      <c r="I2065" s="3">
        <v>0</v>
      </c>
      <c r="J2065" s="3">
        <v>0</v>
      </c>
      <c r="K2065" s="3">
        <v>0</v>
      </c>
      <c r="L2065" s="3">
        <v>1</v>
      </c>
      <c r="M2065" s="3" t="s">
        <v>10721</v>
      </c>
      <c r="N2065" s="3"/>
      <c r="O2065" s="3"/>
      <c r="P2065" s="3"/>
      <c r="Q2065" s="48"/>
    </row>
    <row r="2066" spans="2:19">
      <c r="B2066" s="9">
        <v>46247</v>
      </c>
      <c r="C2066" s="3" t="s">
        <v>635</v>
      </c>
      <c r="D2066" s="3" t="s">
        <v>10693</v>
      </c>
      <c r="E2066" s="3">
        <v>1</v>
      </c>
      <c r="F2066" s="3">
        <v>0</v>
      </c>
      <c r="G2066" s="3">
        <v>0</v>
      </c>
      <c r="H2066" s="3">
        <v>0</v>
      </c>
      <c r="I2066" s="3">
        <v>0</v>
      </c>
      <c r="J2066" s="3">
        <v>0</v>
      </c>
      <c r="K2066" s="3">
        <v>0</v>
      </c>
      <c r="L2066" s="3">
        <v>0</v>
      </c>
      <c r="M2066" s="3"/>
      <c r="N2066" s="3"/>
      <c r="O2066" s="3"/>
      <c r="P2066" s="3"/>
      <c r="Q2066" s="48"/>
    </row>
    <row r="2067" spans="2:19">
      <c r="B2067" s="9">
        <v>46247</v>
      </c>
      <c r="C2067" s="3" t="s">
        <v>3904</v>
      </c>
      <c r="D2067" s="3" t="s">
        <v>10570</v>
      </c>
      <c r="E2067" s="3">
        <v>2</v>
      </c>
      <c r="F2067" s="3">
        <v>0</v>
      </c>
      <c r="G2067" s="3">
        <v>0</v>
      </c>
      <c r="H2067" s="3">
        <v>0</v>
      </c>
      <c r="I2067" s="3">
        <v>0</v>
      </c>
      <c r="J2067" s="3">
        <v>0</v>
      </c>
      <c r="K2067" s="3">
        <v>0</v>
      </c>
      <c r="L2067" s="3">
        <v>0</v>
      </c>
      <c r="M2067" s="3"/>
      <c r="N2067" s="3"/>
      <c r="O2067" s="3"/>
      <c r="P2067" s="3"/>
      <c r="Q2067" s="48"/>
    </row>
    <row r="2068" spans="2:19">
      <c r="B2068" s="9">
        <v>46247</v>
      </c>
      <c r="C2068" s="3" t="s">
        <v>635</v>
      </c>
      <c r="D2068" s="3" t="s">
        <v>10694</v>
      </c>
      <c r="E2068" s="3">
        <v>2</v>
      </c>
      <c r="F2068" s="3">
        <v>0</v>
      </c>
      <c r="G2068" s="3">
        <v>0</v>
      </c>
      <c r="H2068" s="3">
        <v>0</v>
      </c>
      <c r="I2068" s="3">
        <v>0</v>
      </c>
      <c r="J2068" s="3">
        <v>0</v>
      </c>
      <c r="K2068" s="3">
        <v>0</v>
      </c>
      <c r="L2068" s="3">
        <v>0</v>
      </c>
      <c r="M2068" s="3"/>
      <c r="N2068" s="3"/>
      <c r="O2068" s="3"/>
      <c r="P2068" s="3"/>
      <c r="Q2068" s="48"/>
    </row>
    <row r="2069" spans="2:19">
      <c r="B2069" s="9">
        <v>46247</v>
      </c>
      <c r="C2069" s="3" t="s">
        <v>635</v>
      </c>
      <c r="D2069" s="3" t="s">
        <v>10695</v>
      </c>
      <c r="E2069" s="3">
        <v>5</v>
      </c>
      <c r="F2069" s="3">
        <v>0</v>
      </c>
      <c r="G2069" s="3">
        <v>0</v>
      </c>
      <c r="H2069" s="3">
        <v>0</v>
      </c>
      <c r="I2069" s="3">
        <v>0</v>
      </c>
      <c r="J2069" s="3">
        <v>0</v>
      </c>
      <c r="K2069" s="3">
        <v>0</v>
      </c>
      <c r="L2069" s="3">
        <v>0</v>
      </c>
      <c r="M2069" s="3"/>
      <c r="N2069" s="3"/>
      <c r="O2069" s="3"/>
      <c r="P2069" s="3"/>
      <c r="Q2069" s="48"/>
    </row>
    <row r="2070" spans="2:19">
      <c r="B2070" s="9">
        <v>46247</v>
      </c>
      <c r="C2070" s="3" t="s">
        <v>3904</v>
      </c>
      <c r="D2070" s="3" t="s">
        <v>10171</v>
      </c>
      <c r="E2070" s="3">
        <v>1</v>
      </c>
      <c r="F2070" s="3">
        <v>0</v>
      </c>
      <c r="G2070" s="3">
        <v>0</v>
      </c>
      <c r="H2070" s="3">
        <v>0</v>
      </c>
      <c r="I2070" s="3">
        <v>0</v>
      </c>
      <c r="J2070" s="3">
        <v>0</v>
      </c>
      <c r="K2070" s="3">
        <v>0</v>
      </c>
      <c r="L2070" s="3">
        <v>0</v>
      </c>
      <c r="M2070" s="3"/>
      <c r="N2070" s="3"/>
      <c r="O2070" s="3"/>
      <c r="P2070" s="3"/>
      <c r="Q2070" s="48"/>
    </row>
    <row r="2071" spans="2:19">
      <c r="B2071" s="9">
        <v>46247</v>
      </c>
      <c r="C2071" s="3" t="s">
        <v>7011</v>
      </c>
      <c r="D2071" s="3" t="s">
        <v>10696</v>
      </c>
      <c r="E2071" s="3">
        <v>13</v>
      </c>
      <c r="F2071" s="11">
        <v>1</v>
      </c>
      <c r="G2071" s="3">
        <v>0</v>
      </c>
      <c r="H2071" s="3">
        <v>1</v>
      </c>
      <c r="I2071" s="3">
        <v>0</v>
      </c>
      <c r="J2071" s="3">
        <v>0</v>
      </c>
      <c r="K2071" s="3">
        <v>0</v>
      </c>
      <c r="L2071" s="3">
        <v>1</v>
      </c>
      <c r="M2071" s="3" t="s">
        <v>10721</v>
      </c>
      <c r="N2071" s="3" t="s">
        <v>10721</v>
      </c>
      <c r="O2071" s="3"/>
      <c r="P2071" s="3"/>
      <c r="Q2071" s="48"/>
      <c r="S2071" s="180">
        <v>1</v>
      </c>
    </row>
    <row r="2072" spans="2:19">
      <c r="B2072" s="9">
        <v>46247</v>
      </c>
      <c r="C2072" s="3" t="s">
        <v>7011</v>
      </c>
      <c r="D2072" s="3" t="s">
        <v>10697</v>
      </c>
      <c r="E2072" s="3">
        <v>10</v>
      </c>
      <c r="F2072" s="3">
        <v>0</v>
      </c>
      <c r="G2072" s="3">
        <v>0</v>
      </c>
      <c r="H2072" s="3">
        <v>0</v>
      </c>
      <c r="I2072" s="3">
        <v>0</v>
      </c>
      <c r="J2072" s="3">
        <v>0</v>
      </c>
      <c r="K2072" s="3">
        <v>0</v>
      </c>
      <c r="L2072" s="3">
        <v>0</v>
      </c>
      <c r="M2072" s="3"/>
      <c r="N2072" s="3"/>
      <c r="O2072" s="3"/>
      <c r="P2072" s="3"/>
      <c r="Q2072" s="48"/>
    </row>
    <row r="2073" spans="2:19">
      <c r="B2073" s="9">
        <v>46247</v>
      </c>
      <c r="C2073" s="3" t="s">
        <v>7011</v>
      </c>
      <c r="D2073" s="3" t="s">
        <v>10698</v>
      </c>
      <c r="E2073" s="3">
        <v>4</v>
      </c>
      <c r="F2073" s="3">
        <v>0</v>
      </c>
      <c r="G2073" s="3">
        <v>0</v>
      </c>
      <c r="H2073" s="3">
        <v>0</v>
      </c>
      <c r="I2073" s="3">
        <v>0</v>
      </c>
      <c r="J2073" s="3">
        <v>0</v>
      </c>
      <c r="K2073" s="3">
        <v>0</v>
      </c>
      <c r="L2073" s="3">
        <v>0</v>
      </c>
      <c r="M2073" s="3"/>
      <c r="N2073" s="3"/>
      <c r="O2073" s="3"/>
      <c r="P2073" s="3"/>
      <c r="Q2073" s="48"/>
    </row>
    <row r="2074" spans="2:19">
      <c r="B2074" s="9">
        <v>46247</v>
      </c>
      <c r="C2074" s="3" t="s">
        <v>7011</v>
      </c>
      <c r="D2074" s="3" t="s">
        <v>10699</v>
      </c>
      <c r="E2074" s="3">
        <v>1</v>
      </c>
      <c r="F2074" s="3">
        <v>0</v>
      </c>
      <c r="G2074" s="3">
        <v>0</v>
      </c>
      <c r="H2074" s="3">
        <v>0</v>
      </c>
      <c r="I2074" s="3">
        <v>0</v>
      </c>
      <c r="J2074" s="3">
        <v>0</v>
      </c>
      <c r="K2074" s="3">
        <v>0</v>
      </c>
      <c r="L2074" s="3">
        <v>0</v>
      </c>
      <c r="M2074" s="3"/>
      <c r="N2074" s="3"/>
      <c r="O2074" s="3"/>
      <c r="P2074" s="3"/>
      <c r="Q2074" s="48"/>
    </row>
    <row r="2075" spans="2:19">
      <c r="B2075" s="9">
        <v>46247</v>
      </c>
      <c r="C2075" s="3" t="s">
        <v>7011</v>
      </c>
      <c r="D2075" s="3" t="s">
        <v>10507</v>
      </c>
      <c r="E2075" s="3">
        <v>3</v>
      </c>
      <c r="F2075" s="3">
        <v>0</v>
      </c>
      <c r="G2075" s="3">
        <v>0</v>
      </c>
      <c r="H2075" s="3">
        <v>0</v>
      </c>
      <c r="I2075" s="3">
        <v>0</v>
      </c>
      <c r="J2075" s="3">
        <v>0</v>
      </c>
      <c r="K2075" s="3">
        <v>0</v>
      </c>
      <c r="L2075" s="3">
        <v>0</v>
      </c>
      <c r="M2075" s="3"/>
      <c r="N2075" s="3"/>
      <c r="O2075" s="3"/>
      <c r="P2075" s="3"/>
      <c r="Q2075" s="48"/>
    </row>
    <row r="2076" spans="2:19">
      <c r="B2076" s="9">
        <v>46247</v>
      </c>
      <c r="C2076" s="3" t="s">
        <v>7011</v>
      </c>
      <c r="D2076" s="3" t="s">
        <v>10700</v>
      </c>
      <c r="E2076" s="3">
        <v>7</v>
      </c>
      <c r="F2076" s="3">
        <v>0</v>
      </c>
      <c r="G2076" s="3">
        <v>0</v>
      </c>
      <c r="H2076" s="3">
        <v>0</v>
      </c>
      <c r="I2076" s="3">
        <v>0</v>
      </c>
      <c r="J2076" s="3">
        <v>0</v>
      </c>
      <c r="K2076" s="3">
        <v>0</v>
      </c>
      <c r="L2076" s="3">
        <v>0</v>
      </c>
      <c r="M2076" s="3"/>
      <c r="N2076" s="3"/>
      <c r="O2076" s="3"/>
      <c r="P2076" s="3"/>
      <c r="Q2076" s="48"/>
    </row>
    <row r="2077" spans="2:19">
      <c r="B2077" s="9">
        <v>46247</v>
      </c>
      <c r="C2077" s="3" t="s">
        <v>7011</v>
      </c>
      <c r="D2077" s="3" t="s">
        <v>10701</v>
      </c>
      <c r="E2077" s="3">
        <v>13</v>
      </c>
      <c r="F2077" s="3">
        <v>0</v>
      </c>
      <c r="G2077" s="3">
        <v>0</v>
      </c>
      <c r="H2077" s="3">
        <v>0</v>
      </c>
      <c r="I2077" s="3">
        <v>0</v>
      </c>
      <c r="J2077" s="3">
        <v>0</v>
      </c>
      <c r="K2077" s="3">
        <v>0</v>
      </c>
      <c r="L2077" s="3">
        <v>0</v>
      </c>
      <c r="M2077" s="3"/>
      <c r="N2077" s="3"/>
      <c r="O2077" s="3"/>
      <c r="P2077" s="3"/>
      <c r="Q2077" s="48"/>
    </row>
    <row r="2078" spans="2:19">
      <c r="B2078" s="9">
        <v>46247</v>
      </c>
      <c r="C2078" s="3" t="s">
        <v>7011</v>
      </c>
      <c r="D2078" s="3" t="s">
        <v>10586</v>
      </c>
      <c r="E2078" s="3">
        <v>4</v>
      </c>
      <c r="F2078" s="3">
        <v>0</v>
      </c>
      <c r="G2078" s="3">
        <v>0</v>
      </c>
      <c r="H2078" s="3">
        <v>0</v>
      </c>
      <c r="I2078" s="3">
        <v>0</v>
      </c>
      <c r="J2078" s="3">
        <v>0</v>
      </c>
      <c r="K2078" s="3">
        <v>0</v>
      </c>
      <c r="L2078" s="3">
        <v>0</v>
      </c>
      <c r="M2078" s="3"/>
      <c r="N2078" s="3"/>
      <c r="O2078" s="3"/>
      <c r="P2078" s="3"/>
      <c r="Q2078" s="48"/>
    </row>
    <row r="2079" spans="2:19">
      <c r="B2079" s="9">
        <v>46247</v>
      </c>
      <c r="C2079" s="3" t="s">
        <v>7011</v>
      </c>
      <c r="D2079" s="3" t="s">
        <v>10702</v>
      </c>
      <c r="E2079" s="3">
        <v>12</v>
      </c>
      <c r="F2079" s="3">
        <v>0</v>
      </c>
      <c r="G2079" s="3">
        <v>0</v>
      </c>
      <c r="H2079" s="3">
        <v>0</v>
      </c>
      <c r="I2079" s="3">
        <v>0</v>
      </c>
      <c r="J2079" s="3">
        <v>0</v>
      </c>
      <c r="K2079" s="3">
        <v>0</v>
      </c>
      <c r="L2079" s="3">
        <v>0</v>
      </c>
      <c r="M2079" s="3"/>
      <c r="N2079" s="3"/>
      <c r="O2079" s="3"/>
      <c r="P2079" s="3"/>
      <c r="Q2079" s="48"/>
    </row>
    <row r="2080" spans="2:19">
      <c r="B2080" s="9">
        <v>46247</v>
      </c>
      <c r="C2080" s="3" t="s">
        <v>7011</v>
      </c>
      <c r="D2080" s="3" t="s">
        <v>10386</v>
      </c>
      <c r="E2080" s="3">
        <v>8</v>
      </c>
      <c r="F2080" s="3">
        <v>0</v>
      </c>
      <c r="G2080" s="3">
        <v>0</v>
      </c>
      <c r="H2080" s="3">
        <v>0</v>
      </c>
      <c r="I2080" s="3">
        <v>0</v>
      </c>
      <c r="J2080" s="3">
        <v>0</v>
      </c>
      <c r="K2080" s="3">
        <v>0</v>
      </c>
      <c r="L2080" s="3">
        <v>0</v>
      </c>
      <c r="M2080" s="3"/>
      <c r="N2080" s="3"/>
      <c r="O2080" s="3"/>
      <c r="P2080" s="3"/>
      <c r="Q2080" s="48"/>
    </row>
    <row r="2081" spans="2:19">
      <c r="B2081" s="9">
        <v>46247</v>
      </c>
      <c r="C2081" s="3" t="s">
        <v>3130</v>
      </c>
      <c r="D2081" s="3" t="s">
        <v>10703</v>
      </c>
      <c r="E2081" s="3">
        <v>1</v>
      </c>
      <c r="F2081" s="3">
        <v>0</v>
      </c>
      <c r="G2081" s="3">
        <v>0</v>
      </c>
      <c r="H2081" s="3">
        <v>0</v>
      </c>
      <c r="I2081" s="3">
        <v>0</v>
      </c>
      <c r="J2081" s="3">
        <v>0</v>
      </c>
      <c r="K2081" s="3">
        <v>0</v>
      </c>
      <c r="L2081" s="3">
        <v>0</v>
      </c>
      <c r="M2081" s="3"/>
      <c r="N2081" s="3"/>
      <c r="O2081" s="3"/>
      <c r="P2081" s="3"/>
      <c r="Q2081" s="48"/>
    </row>
    <row r="2082" spans="2:19">
      <c r="B2082" s="9">
        <v>46247</v>
      </c>
      <c r="C2082" s="3" t="s">
        <v>3904</v>
      </c>
      <c r="D2082" s="3" t="s">
        <v>9940</v>
      </c>
      <c r="E2082" s="3">
        <v>1</v>
      </c>
      <c r="F2082" s="3">
        <v>0</v>
      </c>
      <c r="G2082" s="3">
        <v>0</v>
      </c>
      <c r="H2082" s="3">
        <v>0</v>
      </c>
      <c r="I2082" s="3">
        <v>0</v>
      </c>
      <c r="J2082" s="3">
        <v>0</v>
      </c>
      <c r="K2082" s="3">
        <v>0</v>
      </c>
      <c r="L2082" s="3">
        <v>0</v>
      </c>
      <c r="M2082" s="3"/>
      <c r="N2082" s="3"/>
      <c r="O2082" s="3"/>
      <c r="P2082" s="3"/>
      <c r="Q2082" s="48"/>
    </row>
    <row r="2083" spans="2:19">
      <c r="B2083" s="9">
        <v>46247</v>
      </c>
      <c r="C2083" s="3" t="s">
        <v>3904</v>
      </c>
      <c r="D2083" s="3" t="s">
        <v>10446</v>
      </c>
      <c r="E2083" s="3">
        <v>2</v>
      </c>
      <c r="F2083" s="3">
        <v>0</v>
      </c>
      <c r="G2083" s="3">
        <v>0</v>
      </c>
      <c r="H2083" s="3">
        <v>0</v>
      </c>
      <c r="I2083" s="3">
        <v>0</v>
      </c>
      <c r="J2083" s="3">
        <v>0</v>
      </c>
      <c r="K2083" s="3">
        <v>0</v>
      </c>
      <c r="L2083" s="3">
        <v>0</v>
      </c>
      <c r="M2083" s="3"/>
      <c r="N2083" s="3"/>
      <c r="O2083" s="3"/>
      <c r="P2083" s="3"/>
      <c r="Q2083" s="48"/>
    </row>
    <row r="2084" spans="2:19">
      <c r="B2084" s="9">
        <v>46247</v>
      </c>
      <c r="C2084" s="3" t="s">
        <v>3130</v>
      </c>
      <c r="D2084" s="3" t="s">
        <v>10285</v>
      </c>
      <c r="E2084" s="3">
        <v>1</v>
      </c>
      <c r="F2084" s="3">
        <v>0</v>
      </c>
      <c r="G2084" s="3">
        <v>0</v>
      </c>
      <c r="H2084" s="3">
        <v>0</v>
      </c>
      <c r="I2084" s="3">
        <v>0</v>
      </c>
      <c r="J2084" s="3">
        <v>0</v>
      </c>
      <c r="K2084" s="3">
        <v>0</v>
      </c>
      <c r="L2084" s="3">
        <v>0</v>
      </c>
      <c r="M2084" s="3"/>
      <c r="N2084" s="3"/>
      <c r="O2084" s="3"/>
      <c r="P2084" s="3"/>
      <c r="Q2084" s="48"/>
    </row>
    <row r="2085" spans="2:19">
      <c r="B2085" s="9">
        <v>46247</v>
      </c>
      <c r="C2085" s="3" t="s">
        <v>635</v>
      </c>
      <c r="D2085" s="3" t="s">
        <v>10704</v>
      </c>
      <c r="E2085" s="3">
        <v>2</v>
      </c>
      <c r="F2085" s="11">
        <v>0</v>
      </c>
      <c r="G2085" s="3">
        <v>0</v>
      </c>
      <c r="H2085" s="3">
        <v>1</v>
      </c>
      <c r="I2085" s="3">
        <v>0</v>
      </c>
      <c r="J2085" s="3">
        <v>0</v>
      </c>
      <c r="K2085" s="3">
        <v>0</v>
      </c>
      <c r="L2085" s="3">
        <v>1</v>
      </c>
      <c r="M2085" s="3" t="s">
        <v>10721</v>
      </c>
      <c r="N2085" s="3"/>
      <c r="O2085" s="3"/>
      <c r="P2085" s="3"/>
      <c r="Q2085" s="48"/>
    </row>
    <row r="2086" spans="2:19">
      <c r="B2086" s="9">
        <v>46247</v>
      </c>
      <c r="C2086" s="3" t="s">
        <v>7011</v>
      </c>
      <c r="D2086" s="3" t="s">
        <v>10705</v>
      </c>
      <c r="E2086" s="3">
        <v>8</v>
      </c>
      <c r="F2086" s="3">
        <v>0</v>
      </c>
      <c r="G2086" s="3">
        <v>0</v>
      </c>
      <c r="H2086" s="3">
        <v>0</v>
      </c>
      <c r="I2086" s="3">
        <v>0</v>
      </c>
      <c r="J2086" s="3">
        <v>0</v>
      </c>
      <c r="K2086" s="3">
        <v>0</v>
      </c>
      <c r="L2086" s="3">
        <v>0</v>
      </c>
      <c r="M2086" s="3"/>
      <c r="N2086" s="3"/>
      <c r="O2086" s="3"/>
      <c r="P2086" s="3"/>
      <c r="Q2086" s="48"/>
    </row>
    <row r="2087" spans="2:19">
      <c r="B2087" s="9">
        <v>46247</v>
      </c>
      <c r="C2087" s="3" t="s">
        <v>7011</v>
      </c>
      <c r="D2087" s="3" t="s">
        <v>10706</v>
      </c>
      <c r="E2087" s="3">
        <v>9</v>
      </c>
      <c r="F2087" s="3">
        <v>0</v>
      </c>
      <c r="G2087" s="3">
        <v>0</v>
      </c>
      <c r="H2087" s="3">
        <v>0</v>
      </c>
      <c r="I2087" s="3">
        <v>0</v>
      </c>
      <c r="J2087" s="3">
        <v>0</v>
      </c>
      <c r="K2087" s="3">
        <v>0</v>
      </c>
      <c r="L2087" s="3">
        <v>0</v>
      </c>
      <c r="M2087" s="3"/>
      <c r="N2087" s="3"/>
      <c r="O2087" s="3"/>
      <c r="P2087" s="3"/>
      <c r="Q2087" s="48"/>
    </row>
    <row r="2088" spans="2:19">
      <c r="B2088" s="9">
        <v>46247</v>
      </c>
      <c r="C2088" s="3" t="s">
        <v>7011</v>
      </c>
      <c r="D2088" s="3" t="s">
        <v>10463</v>
      </c>
      <c r="E2088" s="3">
        <v>3</v>
      </c>
      <c r="F2088" s="3">
        <v>0</v>
      </c>
      <c r="G2088" s="3">
        <v>0</v>
      </c>
      <c r="H2088" s="3">
        <v>0</v>
      </c>
      <c r="I2088" s="3">
        <v>0</v>
      </c>
      <c r="J2088" s="3">
        <v>0</v>
      </c>
      <c r="K2088" s="3">
        <v>0</v>
      </c>
      <c r="L2088" s="3">
        <v>0</v>
      </c>
      <c r="M2088" s="3"/>
      <c r="N2088" s="3"/>
      <c r="O2088" s="3"/>
      <c r="P2088" s="3"/>
      <c r="Q2088" s="48"/>
    </row>
    <row r="2089" spans="2:19">
      <c r="B2089" s="9">
        <v>46247</v>
      </c>
      <c r="C2089" s="3" t="s">
        <v>7011</v>
      </c>
      <c r="D2089" s="3" t="s">
        <v>10707</v>
      </c>
      <c r="E2089" s="3">
        <v>12</v>
      </c>
      <c r="F2089" s="11">
        <v>1</v>
      </c>
      <c r="G2089" s="3">
        <v>0</v>
      </c>
      <c r="H2089" s="3">
        <v>1</v>
      </c>
      <c r="I2089" s="3">
        <v>0</v>
      </c>
      <c r="J2089" s="3">
        <v>0</v>
      </c>
      <c r="K2089" s="3">
        <v>0</v>
      </c>
      <c r="L2089" s="3">
        <v>1</v>
      </c>
      <c r="M2089" s="3" t="s">
        <v>10721</v>
      </c>
      <c r="N2089" s="3" t="s">
        <v>10721</v>
      </c>
      <c r="O2089" s="3"/>
      <c r="P2089" s="3"/>
      <c r="Q2089" s="48"/>
      <c r="S2089" s="180">
        <v>1</v>
      </c>
    </row>
    <row r="2090" spans="2:19">
      <c r="B2090" s="9">
        <v>46247</v>
      </c>
      <c r="C2090" s="3" t="s">
        <v>7011</v>
      </c>
      <c r="D2090" s="3" t="s">
        <v>10708</v>
      </c>
      <c r="E2090" s="3">
        <v>12</v>
      </c>
      <c r="F2090" s="3">
        <v>0</v>
      </c>
      <c r="G2090" s="3">
        <v>0</v>
      </c>
      <c r="H2090" s="3">
        <v>0</v>
      </c>
      <c r="I2090" s="3">
        <v>0</v>
      </c>
      <c r="J2090" s="3">
        <v>0</v>
      </c>
      <c r="K2090" s="3">
        <v>0</v>
      </c>
      <c r="L2090" s="3">
        <v>0</v>
      </c>
      <c r="M2090" s="3"/>
      <c r="N2090" s="3"/>
      <c r="O2090" s="3"/>
      <c r="P2090" s="3"/>
      <c r="Q2090" s="48"/>
    </row>
    <row r="2091" spans="2:19">
      <c r="B2091" s="9">
        <v>46247</v>
      </c>
      <c r="C2091" s="3" t="s">
        <v>3130</v>
      </c>
      <c r="D2091" s="3" t="s">
        <v>10341</v>
      </c>
      <c r="E2091" s="3">
        <v>2</v>
      </c>
      <c r="F2091" s="3">
        <v>0</v>
      </c>
      <c r="G2091" s="3">
        <v>0</v>
      </c>
      <c r="H2091" s="3">
        <v>0</v>
      </c>
      <c r="I2091" s="3">
        <v>0</v>
      </c>
      <c r="J2091" s="3">
        <v>0</v>
      </c>
      <c r="K2091" s="3">
        <v>0</v>
      </c>
      <c r="L2091" s="3">
        <v>0</v>
      </c>
      <c r="M2091" s="3"/>
      <c r="N2091" s="3"/>
      <c r="O2091" s="3"/>
      <c r="P2091" s="3"/>
      <c r="Q2091" s="48"/>
    </row>
    <row r="2092" spans="2:19">
      <c r="B2092" s="9">
        <v>46247</v>
      </c>
      <c r="C2092" s="3" t="s">
        <v>7011</v>
      </c>
      <c r="D2092" s="3" t="s">
        <v>10709</v>
      </c>
      <c r="E2092" s="3">
        <v>9</v>
      </c>
      <c r="F2092" s="3">
        <v>0</v>
      </c>
      <c r="G2092" s="3">
        <v>0</v>
      </c>
      <c r="H2092" s="3">
        <v>0</v>
      </c>
      <c r="I2092" s="3">
        <v>0</v>
      </c>
      <c r="J2092" s="3">
        <v>0</v>
      </c>
      <c r="K2092" s="3">
        <v>0</v>
      </c>
      <c r="L2092" s="3">
        <v>0</v>
      </c>
      <c r="M2092" s="3"/>
      <c r="N2092" s="3"/>
      <c r="O2092" s="3"/>
      <c r="P2092" s="3"/>
      <c r="Q2092" s="48"/>
    </row>
    <row r="2093" spans="2:19">
      <c r="B2093" s="9">
        <v>46247</v>
      </c>
      <c r="C2093" s="3" t="s">
        <v>3130</v>
      </c>
      <c r="D2093" s="3" t="s">
        <v>10710</v>
      </c>
      <c r="E2093" s="3">
        <v>1</v>
      </c>
      <c r="F2093" s="11">
        <v>1</v>
      </c>
      <c r="G2093" s="3">
        <v>0</v>
      </c>
      <c r="H2093" s="3">
        <v>1</v>
      </c>
      <c r="I2093" s="3">
        <v>0</v>
      </c>
      <c r="J2093" s="3">
        <v>0</v>
      </c>
      <c r="K2093" s="3">
        <v>0</v>
      </c>
      <c r="L2093" s="3">
        <v>1</v>
      </c>
      <c r="M2093" s="3" t="s">
        <v>10721</v>
      </c>
      <c r="N2093" s="3"/>
      <c r="O2093" s="3"/>
      <c r="P2093" s="3"/>
      <c r="Q2093" s="48"/>
      <c r="S2093" s="180">
        <v>1</v>
      </c>
    </row>
    <row r="2094" spans="2:19">
      <c r="B2094" s="9">
        <v>46247</v>
      </c>
      <c r="C2094" s="3" t="s">
        <v>635</v>
      </c>
      <c r="D2094" s="3" t="s">
        <v>10711</v>
      </c>
      <c r="E2094" s="3">
        <v>1</v>
      </c>
      <c r="F2094" s="11">
        <v>1</v>
      </c>
      <c r="G2094" s="3">
        <v>0</v>
      </c>
      <c r="H2094" s="3">
        <v>1</v>
      </c>
      <c r="I2094" s="3">
        <v>0</v>
      </c>
      <c r="J2094" s="3">
        <v>0</v>
      </c>
      <c r="K2094" s="3">
        <v>0</v>
      </c>
      <c r="L2094" s="3">
        <v>1</v>
      </c>
      <c r="M2094" s="3" t="s">
        <v>10721</v>
      </c>
      <c r="N2094" s="3"/>
      <c r="O2094" s="3"/>
      <c r="P2094" s="3"/>
      <c r="Q2094" s="48"/>
      <c r="S2094" s="180">
        <v>1</v>
      </c>
    </row>
    <row r="2095" spans="2:19">
      <c r="B2095" s="9">
        <v>46247</v>
      </c>
      <c r="C2095" s="3" t="s">
        <v>7011</v>
      </c>
      <c r="D2095" s="3" t="s">
        <v>10712</v>
      </c>
      <c r="E2095" s="3">
        <v>1</v>
      </c>
      <c r="F2095" s="11">
        <v>1</v>
      </c>
      <c r="G2095" s="3">
        <v>0</v>
      </c>
      <c r="H2095" s="3">
        <v>1</v>
      </c>
      <c r="I2095" s="3">
        <v>0</v>
      </c>
      <c r="J2095" s="3">
        <v>0</v>
      </c>
      <c r="K2095" s="3">
        <v>0</v>
      </c>
      <c r="L2095" s="3">
        <v>1</v>
      </c>
      <c r="M2095" s="3" t="s">
        <v>10721</v>
      </c>
      <c r="N2095" s="3"/>
      <c r="O2095" s="3"/>
      <c r="P2095" s="3"/>
      <c r="Q2095" s="48"/>
      <c r="S2095" s="180">
        <v>1</v>
      </c>
    </row>
    <row r="2096" spans="2:19">
      <c r="B2096" s="9">
        <v>46247</v>
      </c>
      <c r="C2096" s="3" t="s">
        <v>635</v>
      </c>
      <c r="D2096" s="3" t="s">
        <v>10713</v>
      </c>
      <c r="E2096" s="3">
        <v>1</v>
      </c>
      <c r="F2096" s="11">
        <v>1</v>
      </c>
      <c r="G2096" s="3">
        <v>0</v>
      </c>
      <c r="H2096" s="3">
        <v>3</v>
      </c>
      <c r="I2096" s="3">
        <v>0</v>
      </c>
      <c r="J2096" s="3">
        <v>0</v>
      </c>
      <c r="K2096" s="3">
        <v>0</v>
      </c>
      <c r="L2096" s="3">
        <v>3</v>
      </c>
      <c r="M2096" s="3" t="s">
        <v>10721</v>
      </c>
      <c r="N2096" s="3"/>
      <c r="O2096" s="3"/>
      <c r="P2096" s="3"/>
      <c r="Q2096" s="48"/>
      <c r="S2096" s="180">
        <v>1</v>
      </c>
    </row>
    <row r="2097" spans="2:25">
      <c r="B2097" s="9">
        <v>46247</v>
      </c>
      <c r="C2097" s="3" t="s">
        <v>7011</v>
      </c>
      <c r="D2097" s="3" t="s">
        <v>10568</v>
      </c>
      <c r="E2097" s="3">
        <v>2</v>
      </c>
      <c r="F2097" s="11">
        <v>2</v>
      </c>
      <c r="G2097" s="3">
        <v>0</v>
      </c>
      <c r="H2097" s="3">
        <v>5</v>
      </c>
      <c r="I2097" s="3">
        <v>0</v>
      </c>
      <c r="J2097" s="3">
        <v>0</v>
      </c>
      <c r="K2097" s="3">
        <v>0</v>
      </c>
      <c r="L2097" s="3">
        <v>5</v>
      </c>
      <c r="M2097" s="3" t="s">
        <v>10721</v>
      </c>
      <c r="N2097" s="3"/>
      <c r="O2097" s="3"/>
      <c r="P2097" s="3"/>
      <c r="Q2097" s="48"/>
      <c r="S2097" s="180">
        <v>2</v>
      </c>
    </row>
    <row r="2098" spans="2:25">
      <c r="B2098" s="9">
        <v>46247</v>
      </c>
      <c r="C2098" s="3" t="s">
        <v>7011</v>
      </c>
      <c r="D2098" s="3" t="s">
        <v>10587</v>
      </c>
      <c r="E2098" s="3">
        <v>1</v>
      </c>
      <c r="F2098" s="11">
        <v>1</v>
      </c>
      <c r="G2098" s="3">
        <v>0</v>
      </c>
      <c r="H2098" s="3">
        <v>2</v>
      </c>
      <c r="I2098" s="3">
        <v>0</v>
      </c>
      <c r="J2098" s="3">
        <v>0</v>
      </c>
      <c r="K2098" s="3">
        <v>0</v>
      </c>
      <c r="L2098" s="3">
        <v>2</v>
      </c>
      <c r="M2098" s="3" t="s">
        <v>10721</v>
      </c>
      <c r="N2098" s="3"/>
      <c r="O2098" s="3"/>
      <c r="P2098" s="3"/>
      <c r="Q2098" s="48"/>
      <c r="S2098" s="180">
        <v>1</v>
      </c>
    </row>
    <row r="2099" spans="2:25">
      <c r="B2099" s="9">
        <v>46247</v>
      </c>
      <c r="C2099" s="3" t="s">
        <v>7011</v>
      </c>
      <c r="D2099" s="3" t="s">
        <v>10714</v>
      </c>
      <c r="E2099" s="3">
        <v>3</v>
      </c>
      <c r="F2099" s="11">
        <v>3</v>
      </c>
      <c r="G2099" s="3">
        <v>0</v>
      </c>
      <c r="H2099" s="3">
        <v>4</v>
      </c>
      <c r="I2099" s="3">
        <v>0</v>
      </c>
      <c r="J2099" s="3">
        <v>0</v>
      </c>
      <c r="K2099" s="3">
        <v>0</v>
      </c>
      <c r="L2099" s="3">
        <v>4</v>
      </c>
      <c r="M2099" s="3" t="s">
        <v>10722</v>
      </c>
      <c r="N2099" s="3"/>
      <c r="O2099" s="3"/>
      <c r="P2099" s="3"/>
      <c r="Q2099" s="48"/>
      <c r="S2099" s="180">
        <v>3</v>
      </c>
    </row>
    <row r="2100" spans="2:25">
      <c r="B2100" s="9">
        <v>46247</v>
      </c>
      <c r="C2100" s="3" t="s">
        <v>7011</v>
      </c>
      <c r="D2100" s="3" t="s">
        <v>10715</v>
      </c>
      <c r="E2100" s="3">
        <v>1</v>
      </c>
      <c r="F2100" s="11">
        <v>1</v>
      </c>
      <c r="G2100" s="3">
        <v>0</v>
      </c>
      <c r="H2100" s="3">
        <v>1</v>
      </c>
      <c r="I2100" s="3">
        <v>0</v>
      </c>
      <c r="J2100" s="3">
        <v>0</v>
      </c>
      <c r="K2100" s="3">
        <v>0</v>
      </c>
      <c r="L2100" s="3">
        <v>1</v>
      </c>
      <c r="M2100" s="3" t="s">
        <v>10721</v>
      </c>
      <c r="N2100" s="3"/>
      <c r="O2100" s="3"/>
      <c r="P2100" s="3"/>
      <c r="Q2100" s="48"/>
      <c r="S2100" s="180">
        <v>1</v>
      </c>
    </row>
    <row r="2101" spans="2:25">
      <c r="B2101" s="9">
        <v>46247</v>
      </c>
      <c r="C2101" s="3" t="s">
        <v>7011</v>
      </c>
      <c r="D2101" s="3" t="s">
        <v>10716</v>
      </c>
      <c r="E2101" s="3">
        <v>1</v>
      </c>
      <c r="F2101" s="11">
        <v>1</v>
      </c>
      <c r="G2101" s="3">
        <v>0</v>
      </c>
      <c r="H2101" s="3">
        <v>1</v>
      </c>
      <c r="I2101" s="3">
        <v>0</v>
      </c>
      <c r="J2101" s="3">
        <v>0</v>
      </c>
      <c r="K2101" s="3">
        <v>0</v>
      </c>
      <c r="L2101" s="3">
        <v>1</v>
      </c>
      <c r="M2101" s="3" t="s">
        <v>10721</v>
      </c>
      <c r="N2101" s="3" t="s">
        <v>10721</v>
      </c>
      <c r="O2101" s="3"/>
      <c r="P2101" s="3"/>
      <c r="Q2101" s="48"/>
      <c r="S2101" s="180">
        <v>1</v>
      </c>
    </row>
    <row r="2102" spans="2:25">
      <c r="B2102" s="9">
        <v>46247</v>
      </c>
      <c r="C2102" s="3" t="s">
        <v>7011</v>
      </c>
      <c r="D2102" s="3" t="s">
        <v>10717</v>
      </c>
      <c r="E2102" s="3">
        <v>4</v>
      </c>
      <c r="F2102" s="11">
        <v>4</v>
      </c>
      <c r="G2102" s="3">
        <v>0</v>
      </c>
      <c r="H2102" s="3">
        <v>13</v>
      </c>
      <c r="I2102" s="3">
        <v>0</v>
      </c>
      <c r="J2102" s="3">
        <v>0</v>
      </c>
      <c r="K2102" s="3">
        <v>0</v>
      </c>
      <c r="L2102" s="3">
        <v>13</v>
      </c>
      <c r="M2102" s="3" t="s">
        <v>10723</v>
      </c>
      <c r="N2102" s="3"/>
      <c r="O2102" s="3"/>
      <c r="P2102" s="3"/>
      <c r="Q2102" s="48"/>
      <c r="S2102" s="180">
        <v>4</v>
      </c>
    </row>
    <row r="2103" spans="2:25">
      <c r="B2103" s="9">
        <v>46247</v>
      </c>
      <c r="C2103" s="3" t="s">
        <v>7011</v>
      </c>
      <c r="D2103" s="3" t="s">
        <v>10718</v>
      </c>
      <c r="E2103" s="3">
        <v>10</v>
      </c>
      <c r="F2103" s="11">
        <v>10</v>
      </c>
      <c r="G2103" s="3">
        <v>0</v>
      </c>
      <c r="H2103" s="3">
        <v>102</v>
      </c>
      <c r="I2103" s="3">
        <v>0</v>
      </c>
      <c r="J2103" s="3">
        <v>0</v>
      </c>
      <c r="K2103" s="3">
        <v>0</v>
      </c>
      <c r="L2103" s="3">
        <v>102</v>
      </c>
      <c r="M2103" s="3" t="s">
        <v>10721</v>
      </c>
      <c r="N2103" s="3" t="s">
        <v>10721</v>
      </c>
      <c r="O2103" s="3"/>
      <c r="P2103" s="3"/>
      <c r="Q2103" s="48"/>
      <c r="S2103" s="180">
        <v>10</v>
      </c>
    </row>
    <row r="2104" spans="2:25">
      <c r="B2104" s="9">
        <v>46248</v>
      </c>
      <c r="C2104" s="3" t="s">
        <v>635</v>
      </c>
      <c r="D2104" s="3" t="s">
        <v>10726</v>
      </c>
      <c r="E2104" s="3">
        <v>1</v>
      </c>
      <c r="F2104" s="3">
        <v>0</v>
      </c>
      <c r="G2104" s="3">
        <v>0</v>
      </c>
      <c r="H2104" s="3">
        <v>0</v>
      </c>
      <c r="I2104" s="3">
        <v>0</v>
      </c>
      <c r="J2104" s="3">
        <v>0</v>
      </c>
      <c r="K2104" s="3">
        <v>0</v>
      </c>
      <c r="L2104" s="3">
        <v>0</v>
      </c>
      <c r="M2104" s="3"/>
      <c r="N2104" s="3"/>
      <c r="O2104" s="3"/>
      <c r="P2104" s="3"/>
      <c r="Q2104" s="48"/>
    </row>
    <row r="2105" spans="2:25">
      <c r="B2105" s="9">
        <v>46248</v>
      </c>
      <c r="C2105" s="3" t="s">
        <v>3130</v>
      </c>
      <c r="D2105" s="3" t="s">
        <v>10567</v>
      </c>
      <c r="E2105" s="3">
        <v>1</v>
      </c>
      <c r="F2105" s="3">
        <v>0</v>
      </c>
      <c r="G2105" s="3">
        <v>0</v>
      </c>
      <c r="H2105" s="3">
        <v>0</v>
      </c>
      <c r="I2105" s="3">
        <v>0</v>
      </c>
      <c r="J2105" s="3">
        <v>0</v>
      </c>
      <c r="K2105" s="3">
        <v>0</v>
      </c>
      <c r="L2105" s="3">
        <v>0</v>
      </c>
      <c r="M2105" s="3"/>
      <c r="N2105" s="3"/>
      <c r="O2105" s="3"/>
      <c r="P2105" s="3"/>
      <c r="Q2105" s="48"/>
    </row>
    <row r="2106" spans="2:25">
      <c r="B2106" s="9">
        <v>46248</v>
      </c>
      <c r="C2106" s="3" t="s">
        <v>3130</v>
      </c>
      <c r="D2106" s="3" t="s">
        <v>10543</v>
      </c>
      <c r="E2106" s="3">
        <v>2</v>
      </c>
      <c r="F2106" s="3">
        <v>0</v>
      </c>
      <c r="G2106" s="3">
        <v>0</v>
      </c>
      <c r="H2106" s="3">
        <v>0</v>
      </c>
      <c r="I2106" s="3">
        <v>0</v>
      </c>
      <c r="J2106" s="3">
        <v>0</v>
      </c>
      <c r="K2106" s="3">
        <v>0</v>
      </c>
      <c r="L2106" s="3">
        <v>0</v>
      </c>
      <c r="M2106" s="3"/>
      <c r="N2106" s="3"/>
      <c r="O2106" s="3"/>
      <c r="P2106" s="3"/>
      <c r="Q2106" s="48"/>
    </row>
    <row r="2107" spans="2:25">
      <c r="B2107" s="9">
        <v>46248</v>
      </c>
      <c r="C2107" s="3" t="s">
        <v>635</v>
      </c>
      <c r="D2107" s="3" t="s">
        <v>10681</v>
      </c>
      <c r="E2107" s="3">
        <v>1</v>
      </c>
      <c r="F2107" s="3">
        <v>0</v>
      </c>
      <c r="G2107" s="3">
        <v>0</v>
      </c>
      <c r="H2107" s="3">
        <v>0</v>
      </c>
      <c r="I2107" s="3">
        <v>0</v>
      </c>
      <c r="J2107" s="3">
        <v>0</v>
      </c>
      <c r="K2107" s="3">
        <v>0</v>
      </c>
      <c r="L2107" s="3">
        <v>0</v>
      </c>
      <c r="M2107" s="3"/>
      <c r="N2107" s="3"/>
      <c r="O2107" s="3"/>
      <c r="P2107" s="3"/>
      <c r="Q2107" s="48"/>
    </row>
    <row r="2108" spans="2:25">
      <c r="B2108" s="9">
        <v>46248</v>
      </c>
      <c r="C2108" s="3" t="s">
        <v>3904</v>
      </c>
      <c r="D2108" s="3" t="s">
        <v>9815</v>
      </c>
      <c r="E2108" s="3">
        <v>13</v>
      </c>
      <c r="F2108" s="11">
        <v>1</v>
      </c>
      <c r="G2108" s="3">
        <v>0</v>
      </c>
      <c r="H2108" s="3">
        <v>0</v>
      </c>
      <c r="I2108" s="3">
        <v>1</v>
      </c>
      <c r="J2108" s="3">
        <v>0</v>
      </c>
      <c r="K2108" s="3">
        <v>0</v>
      </c>
      <c r="L2108" s="3">
        <v>1</v>
      </c>
      <c r="M2108" s="3" t="s">
        <v>10769</v>
      </c>
      <c r="N2108" s="3"/>
      <c r="O2108" s="3"/>
      <c r="P2108" s="3"/>
      <c r="Q2108" s="48"/>
      <c r="Y2108" s="188">
        <v>1</v>
      </c>
    </row>
    <row r="2109" spans="2:25">
      <c r="B2109" s="9">
        <v>46248</v>
      </c>
      <c r="C2109" s="3" t="s">
        <v>3904</v>
      </c>
      <c r="D2109" s="3" t="s">
        <v>10499</v>
      </c>
      <c r="E2109" s="3">
        <v>1</v>
      </c>
      <c r="F2109" s="3">
        <v>0</v>
      </c>
      <c r="G2109" s="3">
        <v>0</v>
      </c>
      <c r="H2109" s="3">
        <v>0</v>
      </c>
      <c r="I2109" s="3">
        <v>0</v>
      </c>
      <c r="J2109" s="3">
        <v>0</v>
      </c>
      <c r="K2109" s="3">
        <v>0</v>
      </c>
      <c r="L2109" s="3">
        <v>0</v>
      </c>
      <c r="M2109" s="3"/>
      <c r="N2109" s="3"/>
      <c r="O2109" s="3"/>
      <c r="P2109" s="3"/>
      <c r="Q2109" s="48"/>
    </row>
    <row r="2110" spans="2:25">
      <c r="B2110" s="9">
        <v>46248</v>
      </c>
      <c r="C2110" s="3" t="s">
        <v>635</v>
      </c>
      <c r="D2110" s="3" t="s">
        <v>10727</v>
      </c>
      <c r="E2110" s="3">
        <v>8</v>
      </c>
      <c r="F2110" s="3">
        <v>0</v>
      </c>
      <c r="G2110" s="3">
        <v>0</v>
      </c>
      <c r="H2110" s="3">
        <v>0</v>
      </c>
      <c r="I2110" s="3">
        <v>0</v>
      </c>
      <c r="J2110" s="3">
        <v>0</v>
      </c>
      <c r="K2110" s="3">
        <v>0</v>
      </c>
      <c r="L2110" s="3">
        <v>0</v>
      </c>
      <c r="M2110" s="3"/>
      <c r="N2110" s="3"/>
      <c r="O2110" s="3"/>
      <c r="P2110" s="3"/>
      <c r="Q2110" s="48"/>
    </row>
    <row r="2111" spans="2:25">
      <c r="B2111" s="9">
        <v>46248</v>
      </c>
      <c r="C2111" s="3" t="s">
        <v>635</v>
      </c>
      <c r="D2111" s="3" t="s">
        <v>10728</v>
      </c>
      <c r="E2111" s="3">
        <v>3</v>
      </c>
      <c r="F2111" s="3">
        <v>0</v>
      </c>
      <c r="G2111" s="3">
        <v>0</v>
      </c>
      <c r="H2111" s="3">
        <v>0</v>
      </c>
      <c r="I2111" s="3">
        <v>0</v>
      </c>
      <c r="J2111" s="3">
        <v>0</v>
      </c>
      <c r="K2111" s="3">
        <v>0</v>
      </c>
      <c r="L2111" s="3">
        <v>0</v>
      </c>
      <c r="M2111" s="3"/>
      <c r="N2111" s="3"/>
      <c r="O2111" s="3"/>
      <c r="P2111" s="3"/>
      <c r="Q2111" s="48"/>
    </row>
    <row r="2112" spans="2:25">
      <c r="B2112" s="9">
        <v>46248</v>
      </c>
      <c r="C2112" s="3" t="s">
        <v>7011</v>
      </c>
      <c r="D2112" s="3" t="s">
        <v>10729</v>
      </c>
      <c r="E2112" s="3">
        <v>12</v>
      </c>
      <c r="F2112" s="3">
        <v>0</v>
      </c>
      <c r="G2112" s="3">
        <v>0</v>
      </c>
      <c r="H2112" s="3">
        <v>0</v>
      </c>
      <c r="I2112" s="3">
        <v>0</v>
      </c>
      <c r="J2112" s="3">
        <v>0</v>
      </c>
      <c r="K2112" s="3">
        <v>0</v>
      </c>
      <c r="L2112" s="3">
        <v>0</v>
      </c>
      <c r="M2112" s="3"/>
      <c r="N2112" s="3"/>
      <c r="O2112" s="3"/>
      <c r="P2112" s="3"/>
      <c r="Q2112" s="48"/>
    </row>
    <row r="2113" spans="2:19">
      <c r="B2113" s="9">
        <v>46248</v>
      </c>
      <c r="C2113" s="3" t="s">
        <v>7011</v>
      </c>
      <c r="D2113" s="3" t="s">
        <v>10730</v>
      </c>
      <c r="E2113" s="3">
        <v>5</v>
      </c>
      <c r="F2113" s="3">
        <v>0</v>
      </c>
      <c r="G2113" s="3">
        <v>0</v>
      </c>
      <c r="H2113" s="3">
        <v>0</v>
      </c>
      <c r="I2113" s="3">
        <v>0</v>
      </c>
      <c r="J2113" s="3">
        <v>0</v>
      </c>
      <c r="K2113" s="3">
        <v>0</v>
      </c>
      <c r="L2113" s="3">
        <v>0</v>
      </c>
      <c r="M2113" s="3"/>
      <c r="N2113" s="3"/>
      <c r="O2113" s="3"/>
      <c r="P2113" s="3"/>
      <c r="Q2113" s="48"/>
    </row>
    <row r="2114" spans="2:19">
      <c r="B2114" s="9">
        <v>46248</v>
      </c>
      <c r="C2114" s="3" t="s">
        <v>3904</v>
      </c>
      <c r="D2114" s="3" t="s">
        <v>10731</v>
      </c>
      <c r="E2114" s="3">
        <v>2</v>
      </c>
      <c r="F2114" s="11">
        <v>1</v>
      </c>
      <c r="G2114" s="3">
        <v>0</v>
      </c>
      <c r="H2114" s="3">
        <v>5</v>
      </c>
      <c r="I2114" s="3">
        <v>0</v>
      </c>
      <c r="J2114" s="3">
        <v>0</v>
      </c>
      <c r="K2114" s="3">
        <v>0</v>
      </c>
      <c r="L2114" s="3">
        <v>5</v>
      </c>
      <c r="M2114" s="3" t="s">
        <v>10769</v>
      </c>
      <c r="N2114" s="3"/>
      <c r="O2114" s="3"/>
      <c r="P2114" s="3"/>
      <c r="Q2114" s="48"/>
      <c r="S2114" s="180">
        <v>1</v>
      </c>
    </row>
    <row r="2115" spans="2:19">
      <c r="B2115" s="9">
        <v>46248</v>
      </c>
      <c r="C2115" s="3" t="s">
        <v>7011</v>
      </c>
      <c r="D2115" s="3" t="s">
        <v>10556</v>
      </c>
      <c r="E2115" s="3">
        <v>1</v>
      </c>
      <c r="F2115" s="3">
        <v>0</v>
      </c>
      <c r="G2115" s="3">
        <v>0</v>
      </c>
      <c r="H2115" s="3">
        <v>0</v>
      </c>
      <c r="I2115" s="3">
        <v>0</v>
      </c>
      <c r="J2115" s="3">
        <v>0</v>
      </c>
      <c r="K2115" s="3">
        <v>0</v>
      </c>
      <c r="L2115" s="3">
        <v>0</v>
      </c>
      <c r="M2115" s="3"/>
      <c r="N2115" s="3"/>
      <c r="O2115" s="3"/>
      <c r="P2115" s="3"/>
      <c r="Q2115" s="48"/>
    </row>
    <row r="2116" spans="2:19">
      <c r="B2116" s="9">
        <v>46248</v>
      </c>
      <c r="C2116" s="3" t="s">
        <v>7011</v>
      </c>
      <c r="D2116" s="3" t="s">
        <v>10732</v>
      </c>
      <c r="E2116" s="3">
        <v>8</v>
      </c>
      <c r="F2116" s="3">
        <v>0</v>
      </c>
      <c r="G2116" s="3">
        <v>0</v>
      </c>
      <c r="H2116" s="3">
        <v>0</v>
      </c>
      <c r="I2116" s="3">
        <v>0</v>
      </c>
      <c r="J2116" s="3">
        <v>0</v>
      </c>
      <c r="K2116" s="3">
        <v>0</v>
      </c>
      <c r="L2116" s="3">
        <v>0</v>
      </c>
      <c r="M2116" s="3"/>
      <c r="N2116" s="3"/>
      <c r="O2116" s="3"/>
      <c r="P2116" s="3"/>
      <c r="Q2116" s="48"/>
    </row>
    <row r="2117" spans="2:19">
      <c r="B2117" s="9">
        <v>46248</v>
      </c>
      <c r="C2117" s="3" t="s">
        <v>7011</v>
      </c>
      <c r="D2117" s="3" t="s">
        <v>10823</v>
      </c>
      <c r="E2117" s="3">
        <v>11</v>
      </c>
      <c r="F2117" s="11">
        <v>11</v>
      </c>
      <c r="G2117" s="3">
        <v>0</v>
      </c>
      <c r="H2117" s="3">
        <v>53</v>
      </c>
      <c r="I2117" s="3">
        <v>0</v>
      </c>
      <c r="J2117" s="3">
        <v>0</v>
      </c>
      <c r="K2117" s="3">
        <v>0</v>
      </c>
      <c r="L2117" s="3">
        <v>53</v>
      </c>
      <c r="M2117" s="3" t="s">
        <v>10769</v>
      </c>
      <c r="N2117" s="3"/>
      <c r="O2117" s="3"/>
      <c r="P2117" s="3"/>
      <c r="Q2117" s="48"/>
      <c r="S2117" s="180">
        <v>11</v>
      </c>
    </row>
    <row r="2118" spans="2:19">
      <c r="B2118" s="9">
        <v>46248</v>
      </c>
      <c r="C2118" s="3" t="s">
        <v>6897</v>
      </c>
      <c r="D2118" s="3" t="s">
        <v>10733</v>
      </c>
      <c r="E2118" s="3">
        <v>1</v>
      </c>
      <c r="F2118" s="3">
        <v>0</v>
      </c>
      <c r="G2118" s="3">
        <v>0</v>
      </c>
      <c r="H2118" s="3">
        <v>0</v>
      </c>
      <c r="I2118" s="3">
        <v>0</v>
      </c>
      <c r="J2118" s="3">
        <v>0</v>
      </c>
      <c r="K2118" s="3">
        <v>0</v>
      </c>
      <c r="L2118" s="3">
        <v>0</v>
      </c>
      <c r="M2118" s="3"/>
      <c r="N2118" s="3"/>
      <c r="O2118" s="3"/>
      <c r="P2118" s="3"/>
      <c r="Q2118" s="48"/>
    </row>
    <row r="2119" spans="2:19">
      <c r="B2119" s="9">
        <v>46248</v>
      </c>
      <c r="C2119" s="3" t="s">
        <v>7011</v>
      </c>
      <c r="D2119" s="3" t="s">
        <v>10734</v>
      </c>
      <c r="E2119" s="3">
        <v>3</v>
      </c>
      <c r="F2119" s="3">
        <v>0</v>
      </c>
      <c r="G2119" s="3">
        <v>0</v>
      </c>
      <c r="H2119" s="3">
        <v>0</v>
      </c>
      <c r="I2119" s="3">
        <v>0</v>
      </c>
      <c r="J2119" s="3">
        <v>0</v>
      </c>
      <c r="K2119" s="3">
        <v>0</v>
      </c>
      <c r="L2119" s="3">
        <v>0</v>
      </c>
      <c r="M2119" s="3"/>
      <c r="N2119" s="3"/>
      <c r="O2119" s="3"/>
      <c r="P2119" s="3"/>
      <c r="Q2119" s="48"/>
    </row>
    <row r="2120" spans="2:19">
      <c r="B2120" s="9">
        <v>46248</v>
      </c>
      <c r="C2120" s="3" t="s">
        <v>3130</v>
      </c>
      <c r="D2120" s="3" t="s">
        <v>10234</v>
      </c>
      <c r="E2120" s="3">
        <v>8</v>
      </c>
      <c r="F2120" s="3">
        <v>0</v>
      </c>
      <c r="G2120" s="3">
        <v>0</v>
      </c>
      <c r="H2120" s="3">
        <v>0</v>
      </c>
      <c r="I2120" s="3">
        <v>0</v>
      </c>
      <c r="J2120" s="3">
        <v>0</v>
      </c>
      <c r="K2120" s="3">
        <v>0</v>
      </c>
      <c r="L2120" s="3">
        <v>0</v>
      </c>
      <c r="M2120" s="3"/>
      <c r="N2120" s="3"/>
      <c r="O2120" s="3"/>
      <c r="P2120" s="3"/>
      <c r="Q2120" s="48"/>
    </row>
    <row r="2121" spans="2:19">
      <c r="B2121" s="9">
        <v>46248</v>
      </c>
      <c r="C2121" s="3" t="s">
        <v>635</v>
      </c>
      <c r="D2121" s="3" t="s">
        <v>10735</v>
      </c>
      <c r="E2121" s="3">
        <v>10</v>
      </c>
      <c r="F2121" s="3">
        <v>0</v>
      </c>
      <c r="G2121" s="3">
        <v>0</v>
      </c>
      <c r="H2121" s="3">
        <v>0</v>
      </c>
      <c r="I2121" s="3">
        <v>0</v>
      </c>
      <c r="J2121" s="3">
        <v>0</v>
      </c>
      <c r="K2121" s="3">
        <v>0</v>
      </c>
      <c r="L2121" s="3">
        <v>0</v>
      </c>
      <c r="M2121" s="3"/>
      <c r="N2121" s="3"/>
      <c r="O2121" s="3"/>
      <c r="P2121" s="3"/>
      <c r="Q2121" s="48"/>
    </row>
    <row r="2122" spans="2:19">
      <c r="B2122" s="9">
        <v>46248</v>
      </c>
      <c r="C2122" s="3" t="s">
        <v>7011</v>
      </c>
      <c r="D2122" s="3" t="s">
        <v>10736</v>
      </c>
      <c r="E2122" s="3">
        <v>12</v>
      </c>
      <c r="F2122" s="11">
        <v>0</v>
      </c>
      <c r="G2122" s="3">
        <v>0</v>
      </c>
      <c r="H2122" s="3">
        <v>1</v>
      </c>
      <c r="I2122" s="3">
        <v>0</v>
      </c>
      <c r="J2122" s="3">
        <v>0</v>
      </c>
      <c r="K2122" s="3">
        <v>0</v>
      </c>
      <c r="L2122" s="3">
        <v>1</v>
      </c>
      <c r="M2122" s="3" t="s">
        <v>10769</v>
      </c>
      <c r="N2122" s="3" t="s">
        <v>10769</v>
      </c>
      <c r="O2122" s="3"/>
      <c r="P2122" s="3"/>
      <c r="Q2122" s="48"/>
    </row>
    <row r="2123" spans="2:19">
      <c r="B2123" s="9">
        <v>46248</v>
      </c>
      <c r="C2123" s="3" t="s">
        <v>3130</v>
      </c>
      <c r="D2123" s="3" t="s">
        <v>10317</v>
      </c>
      <c r="E2123" s="3">
        <v>1</v>
      </c>
      <c r="F2123" s="3">
        <v>0</v>
      </c>
      <c r="G2123" s="3">
        <v>0</v>
      </c>
      <c r="H2123" s="3">
        <v>0</v>
      </c>
      <c r="I2123" s="3">
        <v>0</v>
      </c>
      <c r="J2123" s="3">
        <v>0</v>
      </c>
      <c r="K2123" s="3">
        <v>0</v>
      </c>
      <c r="L2123" s="3">
        <v>0</v>
      </c>
      <c r="M2123" s="3"/>
      <c r="N2123" s="3"/>
      <c r="O2123" s="3"/>
      <c r="P2123" s="3"/>
      <c r="Q2123" s="48"/>
    </row>
    <row r="2124" spans="2:19">
      <c r="B2124" s="9">
        <v>46248</v>
      </c>
      <c r="C2124" s="3" t="s">
        <v>635</v>
      </c>
      <c r="D2124" s="3" t="s">
        <v>10737</v>
      </c>
      <c r="E2124" s="3">
        <v>3</v>
      </c>
      <c r="F2124" s="3">
        <v>0</v>
      </c>
      <c r="G2124" s="3">
        <v>0</v>
      </c>
      <c r="H2124" s="3">
        <v>0</v>
      </c>
      <c r="I2124" s="3">
        <v>0</v>
      </c>
      <c r="J2124" s="3">
        <v>0</v>
      </c>
      <c r="K2124" s="3">
        <v>0</v>
      </c>
      <c r="L2124" s="3">
        <v>0</v>
      </c>
      <c r="M2124" s="3"/>
      <c r="N2124" s="3"/>
      <c r="O2124" s="3"/>
      <c r="P2124" s="3"/>
      <c r="Q2124" s="48"/>
    </row>
    <row r="2125" spans="2:19">
      <c r="B2125" s="9">
        <v>46248</v>
      </c>
      <c r="C2125" s="3" t="s">
        <v>7011</v>
      </c>
      <c r="D2125" s="3" t="s">
        <v>10738</v>
      </c>
      <c r="E2125" s="3">
        <v>1</v>
      </c>
      <c r="F2125" s="3">
        <v>0</v>
      </c>
      <c r="G2125" s="3">
        <v>0</v>
      </c>
      <c r="H2125" s="3">
        <v>0</v>
      </c>
      <c r="I2125" s="3">
        <v>0</v>
      </c>
      <c r="J2125" s="3">
        <v>0</v>
      </c>
      <c r="K2125" s="3">
        <v>0</v>
      </c>
      <c r="L2125" s="3">
        <v>0</v>
      </c>
      <c r="M2125" s="3"/>
      <c r="N2125" s="3"/>
      <c r="O2125" s="3"/>
      <c r="P2125" s="3"/>
      <c r="Q2125" s="48"/>
    </row>
    <row r="2126" spans="2:19">
      <c r="B2126" s="9">
        <v>46248</v>
      </c>
      <c r="C2126" s="3" t="s">
        <v>7011</v>
      </c>
      <c r="D2126" s="3" t="s">
        <v>10739</v>
      </c>
      <c r="E2126" s="3">
        <v>2</v>
      </c>
      <c r="F2126" s="3">
        <v>0</v>
      </c>
      <c r="G2126" s="3">
        <v>0</v>
      </c>
      <c r="H2126" s="3">
        <v>0</v>
      </c>
      <c r="I2126" s="3">
        <v>0</v>
      </c>
      <c r="J2126" s="3">
        <v>0</v>
      </c>
      <c r="K2126" s="3">
        <v>0</v>
      </c>
      <c r="L2126" s="3">
        <v>0</v>
      </c>
      <c r="M2126" s="3"/>
      <c r="N2126" s="3"/>
      <c r="O2126" s="3"/>
      <c r="P2126" s="3"/>
      <c r="Q2126" s="48"/>
    </row>
    <row r="2127" spans="2:19">
      <c r="B2127" s="9">
        <v>46248</v>
      </c>
      <c r="C2127" s="3" t="s">
        <v>7011</v>
      </c>
      <c r="D2127" s="3" t="s">
        <v>10740</v>
      </c>
      <c r="E2127" s="3">
        <v>13</v>
      </c>
      <c r="F2127" s="3">
        <v>0</v>
      </c>
      <c r="G2127" s="3">
        <v>0</v>
      </c>
      <c r="H2127" s="3">
        <v>0</v>
      </c>
      <c r="I2127" s="3">
        <v>0</v>
      </c>
      <c r="J2127" s="3">
        <v>0</v>
      </c>
      <c r="K2127" s="3">
        <v>0</v>
      </c>
      <c r="L2127" s="3">
        <v>0</v>
      </c>
      <c r="M2127" s="3"/>
      <c r="N2127" s="3"/>
      <c r="O2127" s="3"/>
      <c r="P2127" s="3"/>
      <c r="Q2127" s="48"/>
    </row>
    <row r="2128" spans="2:19">
      <c r="B2128" s="9">
        <v>46248</v>
      </c>
      <c r="C2128" s="3" t="s">
        <v>7011</v>
      </c>
      <c r="D2128" s="3" t="s">
        <v>10588</v>
      </c>
      <c r="E2128" s="3">
        <v>4</v>
      </c>
      <c r="F2128" s="3">
        <v>0</v>
      </c>
      <c r="G2128" s="3">
        <v>0</v>
      </c>
      <c r="H2128" s="3">
        <v>0</v>
      </c>
      <c r="I2128" s="3">
        <v>0</v>
      </c>
      <c r="J2128" s="3">
        <v>0</v>
      </c>
      <c r="K2128" s="3">
        <v>0</v>
      </c>
      <c r="L2128" s="3">
        <v>0</v>
      </c>
      <c r="M2128" s="3"/>
      <c r="N2128" s="3"/>
      <c r="O2128" s="3"/>
      <c r="P2128" s="3"/>
      <c r="Q2128" s="48"/>
    </row>
    <row r="2129" spans="2:21">
      <c r="B2129" s="9">
        <v>46248</v>
      </c>
      <c r="C2129" s="3" t="s">
        <v>635</v>
      </c>
      <c r="D2129" s="3" t="s">
        <v>10741</v>
      </c>
      <c r="E2129" s="3">
        <v>10</v>
      </c>
      <c r="F2129" s="3">
        <v>0</v>
      </c>
      <c r="G2129" s="3">
        <v>0</v>
      </c>
      <c r="H2129" s="3">
        <v>0</v>
      </c>
      <c r="I2129" s="3">
        <v>0</v>
      </c>
      <c r="J2129" s="3">
        <v>0</v>
      </c>
      <c r="K2129" s="3">
        <v>0</v>
      </c>
      <c r="L2129" s="3">
        <v>0</v>
      </c>
      <c r="M2129" s="3"/>
      <c r="N2129" s="3"/>
      <c r="O2129" s="3"/>
      <c r="P2129" s="3"/>
      <c r="Q2129" s="48"/>
    </row>
    <row r="2130" spans="2:21">
      <c r="B2130" s="9">
        <v>46248</v>
      </c>
      <c r="C2130" s="3" t="s">
        <v>7011</v>
      </c>
      <c r="D2130" s="3" t="s">
        <v>10129</v>
      </c>
      <c r="E2130" s="3">
        <v>1</v>
      </c>
      <c r="F2130" s="3">
        <v>0</v>
      </c>
      <c r="G2130" s="3">
        <v>0</v>
      </c>
      <c r="H2130" s="3">
        <v>0</v>
      </c>
      <c r="I2130" s="3">
        <v>0</v>
      </c>
      <c r="J2130" s="3">
        <v>0</v>
      </c>
      <c r="K2130" s="3">
        <v>0</v>
      </c>
      <c r="L2130" s="3">
        <v>0</v>
      </c>
      <c r="M2130" s="3"/>
      <c r="N2130" s="3"/>
      <c r="O2130" s="3"/>
      <c r="P2130" s="3"/>
      <c r="Q2130" s="48"/>
    </row>
    <row r="2131" spans="2:21">
      <c r="B2131" s="9">
        <v>46248</v>
      </c>
      <c r="C2131" s="3" t="s">
        <v>3130</v>
      </c>
      <c r="D2131" s="3" t="s">
        <v>10514</v>
      </c>
      <c r="E2131" s="3">
        <v>2</v>
      </c>
      <c r="F2131" s="3">
        <v>0</v>
      </c>
      <c r="G2131" s="3">
        <v>0</v>
      </c>
      <c r="H2131" s="3">
        <v>0</v>
      </c>
      <c r="I2131" s="3">
        <v>0</v>
      </c>
      <c r="J2131" s="3">
        <v>0</v>
      </c>
      <c r="K2131" s="3">
        <v>0</v>
      </c>
      <c r="L2131" s="3">
        <v>0</v>
      </c>
      <c r="M2131" s="3"/>
      <c r="N2131" s="3"/>
      <c r="O2131" s="3"/>
      <c r="P2131" s="3"/>
      <c r="Q2131" s="48"/>
    </row>
    <row r="2132" spans="2:21">
      <c r="B2132" s="9">
        <v>46248</v>
      </c>
      <c r="C2132" s="3" t="s">
        <v>3130</v>
      </c>
      <c r="D2132" s="3" t="s">
        <v>10299</v>
      </c>
      <c r="E2132" s="3">
        <v>10</v>
      </c>
      <c r="F2132" s="11">
        <v>10</v>
      </c>
      <c r="G2132" s="3">
        <v>0</v>
      </c>
      <c r="H2132" s="3">
        <v>0</v>
      </c>
      <c r="I2132" s="3">
        <v>0</v>
      </c>
      <c r="J2132" s="3">
        <v>0</v>
      </c>
      <c r="K2132" s="3">
        <v>0</v>
      </c>
      <c r="L2132" s="3">
        <v>0</v>
      </c>
      <c r="M2132" s="3"/>
      <c r="N2132" s="3"/>
      <c r="O2132" s="3"/>
      <c r="P2132" s="3"/>
      <c r="Q2132" s="48"/>
      <c r="U2132" s="186">
        <v>10</v>
      </c>
    </row>
    <row r="2133" spans="2:21">
      <c r="B2133" s="9">
        <v>46248</v>
      </c>
      <c r="C2133" s="3" t="s">
        <v>7011</v>
      </c>
      <c r="D2133" s="3" t="s">
        <v>10757</v>
      </c>
      <c r="E2133" s="3">
        <v>1</v>
      </c>
      <c r="F2133" s="11">
        <v>1</v>
      </c>
      <c r="G2133" s="3">
        <v>0</v>
      </c>
      <c r="H2133" s="3">
        <v>1</v>
      </c>
      <c r="I2133" s="3">
        <v>0</v>
      </c>
      <c r="J2133" s="3">
        <v>0</v>
      </c>
      <c r="K2133" s="3">
        <v>0</v>
      </c>
      <c r="L2133" s="3">
        <v>1</v>
      </c>
      <c r="M2133" s="3" t="s">
        <v>10770</v>
      </c>
      <c r="N2133" s="3"/>
      <c r="O2133" s="3"/>
      <c r="P2133" s="3"/>
      <c r="Q2133" s="48"/>
      <c r="S2133" s="180">
        <v>1</v>
      </c>
    </row>
    <row r="2134" spans="2:21">
      <c r="B2134" s="9">
        <v>46248</v>
      </c>
      <c r="C2134" s="3" t="s">
        <v>7011</v>
      </c>
      <c r="D2134" s="3" t="s">
        <v>10758</v>
      </c>
      <c r="E2134" s="3">
        <v>2</v>
      </c>
      <c r="F2134" s="11">
        <v>2</v>
      </c>
      <c r="G2134" s="3">
        <v>0</v>
      </c>
      <c r="H2134" s="3">
        <v>2</v>
      </c>
      <c r="I2134" s="3">
        <v>0</v>
      </c>
      <c r="J2134" s="3">
        <v>0</v>
      </c>
      <c r="K2134" s="3">
        <v>0</v>
      </c>
      <c r="L2134" s="3">
        <v>2</v>
      </c>
      <c r="M2134" s="3" t="s">
        <v>10770</v>
      </c>
      <c r="N2134" s="3"/>
      <c r="O2134" s="3"/>
      <c r="P2134" s="3"/>
      <c r="Q2134" s="48"/>
      <c r="S2134" s="180">
        <v>2</v>
      </c>
    </row>
    <row r="2135" spans="2:21">
      <c r="B2135" s="9">
        <v>46248</v>
      </c>
      <c r="C2135" s="3" t="s">
        <v>7011</v>
      </c>
      <c r="D2135" s="3" t="s">
        <v>10519</v>
      </c>
      <c r="E2135" s="3">
        <v>5</v>
      </c>
      <c r="F2135" s="11">
        <v>5</v>
      </c>
      <c r="G2135" s="3">
        <v>0</v>
      </c>
      <c r="H2135" s="3">
        <v>0</v>
      </c>
      <c r="I2135" s="3">
        <v>0</v>
      </c>
      <c r="J2135" s="3">
        <v>0</v>
      </c>
      <c r="K2135" s="3">
        <v>0</v>
      </c>
      <c r="L2135" s="3">
        <v>0</v>
      </c>
      <c r="M2135" s="3"/>
      <c r="N2135" s="3"/>
      <c r="O2135" s="3"/>
      <c r="P2135" s="3"/>
      <c r="Q2135" s="48"/>
      <c r="U2135" s="186">
        <v>5</v>
      </c>
    </row>
    <row r="2136" spans="2:21">
      <c r="B2136" s="9">
        <v>46248</v>
      </c>
      <c r="C2136" s="3" t="s">
        <v>7011</v>
      </c>
      <c r="D2136" s="3" t="s">
        <v>10759</v>
      </c>
      <c r="E2136" s="3">
        <v>1</v>
      </c>
      <c r="F2136" s="11">
        <v>5</v>
      </c>
      <c r="G2136" s="3">
        <v>0</v>
      </c>
      <c r="H2136" s="3">
        <v>0</v>
      </c>
      <c r="I2136" s="3">
        <v>0</v>
      </c>
      <c r="J2136" s="3">
        <v>0</v>
      </c>
      <c r="K2136" s="3">
        <v>0</v>
      </c>
      <c r="L2136" s="3">
        <v>0</v>
      </c>
      <c r="M2136" s="3"/>
      <c r="N2136" s="3"/>
      <c r="O2136" s="3"/>
      <c r="P2136" s="3"/>
      <c r="Q2136" s="48"/>
      <c r="T2136" s="185">
        <v>5</v>
      </c>
    </row>
    <row r="2137" spans="2:21">
      <c r="B2137" s="9">
        <v>46248</v>
      </c>
      <c r="C2137" s="3" t="s">
        <v>7011</v>
      </c>
      <c r="D2137" s="3" t="s">
        <v>10760</v>
      </c>
      <c r="E2137" s="3">
        <v>3</v>
      </c>
      <c r="F2137" s="11">
        <v>3</v>
      </c>
      <c r="G2137" s="3">
        <v>0</v>
      </c>
      <c r="H2137" s="3">
        <v>3</v>
      </c>
      <c r="I2137" s="3">
        <v>0</v>
      </c>
      <c r="J2137" s="3">
        <v>0</v>
      </c>
      <c r="K2137" s="3">
        <v>0</v>
      </c>
      <c r="L2137" s="3">
        <v>3</v>
      </c>
      <c r="M2137" s="3" t="s">
        <v>10770</v>
      </c>
      <c r="N2137" s="3"/>
      <c r="O2137" s="3"/>
      <c r="P2137" s="3"/>
      <c r="Q2137" s="48"/>
      <c r="S2137" s="180">
        <v>3</v>
      </c>
    </row>
    <row r="2138" spans="2:21">
      <c r="B2138" s="9">
        <v>46248</v>
      </c>
      <c r="C2138" s="3" t="s">
        <v>7011</v>
      </c>
      <c r="D2138" s="3" t="s">
        <v>10761</v>
      </c>
      <c r="E2138" s="3">
        <v>1</v>
      </c>
      <c r="F2138" s="11">
        <v>1</v>
      </c>
      <c r="G2138" s="3">
        <v>0</v>
      </c>
      <c r="H2138" s="3">
        <v>2</v>
      </c>
      <c r="I2138" s="3">
        <v>0</v>
      </c>
      <c r="J2138" s="3">
        <v>0</v>
      </c>
      <c r="K2138" s="3">
        <v>0</v>
      </c>
      <c r="L2138" s="3">
        <v>2</v>
      </c>
      <c r="M2138" s="3" t="s">
        <v>10770</v>
      </c>
      <c r="N2138" s="3"/>
      <c r="O2138" s="3"/>
      <c r="P2138" s="3"/>
      <c r="Q2138" s="48"/>
      <c r="S2138" s="180">
        <v>1</v>
      </c>
    </row>
    <row r="2139" spans="2:21">
      <c r="B2139" s="9">
        <v>46248</v>
      </c>
      <c r="C2139" s="3" t="s">
        <v>7011</v>
      </c>
      <c r="D2139" s="3" t="s">
        <v>10762</v>
      </c>
      <c r="E2139" s="3">
        <v>2</v>
      </c>
      <c r="F2139" s="11">
        <v>2</v>
      </c>
      <c r="G2139" s="3">
        <v>0</v>
      </c>
      <c r="H2139" s="3">
        <v>5</v>
      </c>
      <c r="I2139" s="3">
        <v>0</v>
      </c>
      <c r="J2139" s="3">
        <v>0</v>
      </c>
      <c r="K2139" s="3">
        <v>0</v>
      </c>
      <c r="L2139" s="3">
        <v>5</v>
      </c>
      <c r="M2139" s="3" t="s">
        <v>10770</v>
      </c>
      <c r="N2139" s="3"/>
      <c r="O2139" s="3"/>
      <c r="P2139" s="3"/>
      <c r="Q2139" s="48"/>
      <c r="S2139" s="180">
        <v>2</v>
      </c>
    </row>
    <row r="2140" spans="2:21">
      <c r="B2140" s="9">
        <v>46248</v>
      </c>
      <c r="C2140" s="3" t="s">
        <v>7011</v>
      </c>
      <c r="D2140" s="3" t="s">
        <v>10763</v>
      </c>
      <c r="E2140" s="3">
        <v>1</v>
      </c>
      <c r="F2140" s="11">
        <v>1</v>
      </c>
      <c r="G2140" s="3">
        <v>0</v>
      </c>
      <c r="H2140" s="3">
        <v>1</v>
      </c>
      <c r="I2140" s="3">
        <v>0</v>
      </c>
      <c r="J2140" s="3">
        <v>0</v>
      </c>
      <c r="K2140" s="3">
        <v>0</v>
      </c>
      <c r="L2140" s="3">
        <v>1</v>
      </c>
      <c r="M2140" s="3" t="s">
        <v>10770</v>
      </c>
      <c r="N2140" s="3"/>
      <c r="O2140" s="3"/>
      <c r="P2140" s="3"/>
      <c r="Q2140" s="48"/>
      <c r="S2140" s="180">
        <v>1</v>
      </c>
    </row>
    <row r="2141" spans="2:21">
      <c r="B2141" s="9">
        <v>46249</v>
      </c>
      <c r="C2141" s="3" t="s">
        <v>635</v>
      </c>
      <c r="D2141" s="3" t="s">
        <v>10742</v>
      </c>
      <c r="E2141" s="3">
        <v>3</v>
      </c>
      <c r="F2141" s="3">
        <v>0</v>
      </c>
      <c r="G2141" s="3">
        <v>0</v>
      </c>
      <c r="H2141" s="3">
        <v>0</v>
      </c>
      <c r="I2141" s="3">
        <v>0</v>
      </c>
      <c r="J2141" s="3">
        <v>0</v>
      </c>
      <c r="K2141" s="3">
        <v>0</v>
      </c>
      <c r="L2141" s="3">
        <v>0</v>
      </c>
      <c r="M2141" s="3"/>
      <c r="N2141" s="3"/>
      <c r="O2141" s="3"/>
      <c r="P2141" s="3"/>
      <c r="Q2141" s="48"/>
    </row>
    <row r="2142" spans="2:21">
      <c r="B2142" s="9">
        <v>46249</v>
      </c>
      <c r="C2142" s="3" t="s">
        <v>635</v>
      </c>
      <c r="D2142" s="3" t="s">
        <v>10743</v>
      </c>
      <c r="E2142" s="3">
        <v>4</v>
      </c>
      <c r="F2142" s="3">
        <v>0</v>
      </c>
      <c r="G2142" s="3">
        <v>0</v>
      </c>
      <c r="H2142" s="3">
        <v>0</v>
      </c>
      <c r="I2142" s="3">
        <v>0</v>
      </c>
      <c r="J2142" s="3">
        <v>0</v>
      </c>
      <c r="K2142" s="3">
        <v>0</v>
      </c>
      <c r="L2142" s="3">
        <v>0</v>
      </c>
      <c r="M2142" s="3"/>
      <c r="N2142" s="3"/>
      <c r="O2142" s="3"/>
      <c r="P2142" s="3"/>
      <c r="Q2142" s="48"/>
    </row>
    <row r="2143" spans="2:21">
      <c r="B2143" s="9">
        <v>46249</v>
      </c>
      <c r="C2143" s="3" t="s">
        <v>635</v>
      </c>
      <c r="D2143" s="3" t="s">
        <v>10744</v>
      </c>
      <c r="E2143" s="3">
        <v>12</v>
      </c>
      <c r="F2143" s="11">
        <v>2</v>
      </c>
      <c r="G2143" s="3">
        <v>0</v>
      </c>
      <c r="H2143" s="3">
        <v>3</v>
      </c>
      <c r="I2143" s="3">
        <v>0</v>
      </c>
      <c r="J2143" s="3">
        <v>0</v>
      </c>
      <c r="K2143" s="3">
        <v>0</v>
      </c>
      <c r="L2143" s="3">
        <v>3</v>
      </c>
      <c r="M2143" s="3" t="s">
        <v>10770</v>
      </c>
      <c r="N2143" s="3" t="s">
        <v>10770</v>
      </c>
      <c r="O2143" s="3"/>
      <c r="P2143" s="3"/>
      <c r="Q2143" s="48"/>
      <c r="S2143" s="180">
        <v>2</v>
      </c>
    </row>
    <row r="2144" spans="2:21">
      <c r="B2144" s="9">
        <v>46249</v>
      </c>
      <c r="C2144" s="3" t="s">
        <v>7011</v>
      </c>
      <c r="D2144" s="3" t="s">
        <v>10589</v>
      </c>
      <c r="E2144" s="3">
        <v>2</v>
      </c>
      <c r="F2144" s="3">
        <v>0</v>
      </c>
      <c r="G2144" s="3">
        <v>0</v>
      </c>
      <c r="H2144" s="3">
        <v>0</v>
      </c>
      <c r="I2144" s="3">
        <v>0</v>
      </c>
      <c r="J2144" s="3">
        <v>0</v>
      </c>
      <c r="K2144" s="3">
        <v>0</v>
      </c>
      <c r="L2144" s="3">
        <v>0</v>
      </c>
      <c r="M2144" s="3"/>
      <c r="N2144" s="3"/>
      <c r="O2144" s="3"/>
      <c r="P2144" s="3"/>
      <c r="Q2144" s="48"/>
    </row>
    <row r="2145" spans="2:26">
      <c r="B2145" s="9">
        <v>46249</v>
      </c>
      <c r="C2145" s="3" t="s">
        <v>6897</v>
      </c>
      <c r="D2145" s="3" t="s">
        <v>10745</v>
      </c>
      <c r="E2145" s="3">
        <v>1</v>
      </c>
      <c r="F2145" s="3">
        <v>0</v>
      </c>
      <c r="G2145" s="3">
        <v>0</v>
      </c>
      <c r="H2145" s="3">
        <v>0</v>
      </c>
      <c r="I2145" s="3">
        <v>0</v>
      </c>
      <c r="J2145" s="3">
        <v>0</v>
      </c>
      <c r="K2145" s="3">
        <v>0</v>
      </c>
      <c r="L2145" s="3">
        <v>0</v>
      </c>
      <c r="M2145" s="3"/>
      <c r="N2145" s="3"/>
      <c r="O2145" s="3"/>
      <c r="P2145" s="3"/>
      <c r="Q2145" s="48"/>
    </row>
    <row r="2146" spans="2:26">
      <c r="B2146" s="9">
        <v>46249</v>
      </c>
      <c r="C2146" s="3" t="s">
        <v>7011</v>
      </c>
      <c r="D2146" s="3" t="s">
        <v>10746</v>
      </c>
      <c r="E2146" s="3">
        <v>7</v>
      </c>
      <c r="F2146" s="3">
        <v>0</v>
      </c>
      <c r="G2146" s="3">
        <v>0</v>
      </c>
      <c r="H2146" s="3">
        <v>0</v>
      </c>
      <c r="I2146" s="3">
        <v>0</v>
      </c>
      <c r="J2146" s="3">
        <v>0</v>
      </c>
      <c r="K2146" s="3">
        <v>0</v>
      </c>
      <c r="L2146" s="3">
        <v>0</v>
      </c>
      <c r="M2146" s="3"/>
      <c r="N2146" s="3"/>
      <c r="O2146" s="3"/>
      <c r="P2146" s="3"/>
      <c r="Q2146" s="48"/>
    </row>
    <row r="2147" spans="2:26">
      <c r="B2147" s="9">
        <v>46249</v>
      </c>
      <c r="C2147" s="3" t="s">
        <v>7011</v>
      </c>
      <c r="D2147" s="3" t="s">
        <v>10747</v>
      </c>
      <c r="E2147" s="3">
        <v>5</v>
      </c>
      <c r="F2147" s="11">
        <v>4</v>
      </c>
      <c r="G2147" s="3">
        <v>0</v>
      </c>
      <c r="H2147" s="3">
        <v>6</v>
      </c>
      <c r="I2147" s="3">
        <v>0</v>
      </c>
      <c r="J2147" s="3">
        <v>0</v>
      </c>
      <c r="K2147" s="3">
        <v>0</v>
      </c>
      <c r="L2147" s="3">
        <v>6</v>
      </c>
      <c r="M2147" s="3" t="s">
        <v>10770</v>
      </c>
      <c r="N2147" s="3"/>
      <c r="O2147" s="3"/>
      <c r="P2147" s="3"/>
      <c r="Q2147" s="48"/>
      <c r="S2147" s="180">
        <v>4</v>
      </c>
    </row>
    <row r="2148" spans="2:26">
      <c r="B2148" s="9">
        <v>46249</v>
      </c>
      <c r="C2148" s="3" t="s">
        <v>7011</v>
      </c>
      <c r="D2148" s="3" t="s">
        <v>10486</v>
      </c>
      <c r="E2148" s="3">
        <v>2</v>
      </c>
      <c r="F2148" s="11">
        <v>1</v>
      </c>
      <c r="G2148" s="3">
        <v>0</v>
      </c>
      <c r="H2148" s="3">
        <v>3</v>
      </c>
      <c r="I2148" s="3">
        <v>0</v>
      </c>
      <c r="J2148" s="3">
        <v>0</v>
      </c>
      <c r="K2148" s="3">
        <v>0</v>
      </c>
      <c r="L2148" s="3">
        <v>3</v>
      </c>
      <c r="M2148" s="3" t="s">
        <v>10770</v>
      </c>
      <c r="N2148" s="3"/>
      <c r="O2148" s="3"/>
      <c r="P2148" s="3"/>
      <c r="Q2148" s="48"/>
      <c r="S2148" s="180">
        <v>1</v>
      </c>
    </row>
    <row r="2149" spans="2:26">
      <c r="B2149" s="9">
        <v>46249</v>
      </c>
      <c r="C2149" s="3" t="s">
        <v>7011</v>
      </c>
      <c r="D2149" s="3" t="s">
        <v>10748</v>
      </c>
      <c r="E2149" s="3">
        <v>2</v>
      </c>
      <c r="F2149" s="11">
        <v>1</v>
      </c>
      <c r="G2149" s="3">
        <v>0</v>
      </c>
      <c r="H2149" s="3">
        <v>6</v>
      </c>
      <c r="I2149" s="3">
        <v>0</v>
      </c>
      <c r="J2149" s="3">
        <v>0</v>
      </c>
      <c r="K2149" s="3">
        <v>0</v>
      </c>
      <c r="L2149" s="3">
        <v>6</v>
      </c>
      <c r="M2149" s="3" t="s">
        <v>10771</v>
      </c>
      <c r="N2149" s="3"/>
      <c r="O2149" s="3"/>
      <c r="P2149" s="3"/>
      <c r="Q2149" s="48"/>
      <c r="S2149" s="180">
        <v>1</v>
      </c>
    </row>
    <row r="2150" spans="2:26">
      <c r="B2150" s="9">
        <v>46249</v>
      </c>
      <c r="C2150" s="3" t="s">
        <v>7011</v>
      </c>
      <c r="D2150" s="3" t="s">
        <v>10749</v>
      </c>
      <c r="E2150" s="3">
        <v>11</v>
      </c>
      <c r="F2150" s="3">
        <v>0</v>
      </c>
      <c r="G2150" s="3">
        <v>0</v>
      </c>
      <c r="H2150" s="3">
        <v>0</v>
      </c>
      <c r="I2150" s="3">
        <v>0</v>
      </c>
      <c r="J2150" s="3">
        <v>0</v>
      </c>
      <c r="K2150" s="3">
        <v>0</v>
      </c>
      <c r="L2150" s="3">
        <v>0</v>
      </c>
      <c r="M2150" s="3"/>
      <c r="N2150" s="3"/>
      <c r="O2150" s="3"/>
      <c r="P2150" s="3"/>
      <c r="Q2150" s="48"/>
    </row>
    <row r="2151" spans="2:26">
      <c r="B2151" s="9">
        <v>46249</v>
      </c>
      <c r="C2151" s="3" t="s">
        <v>635</v>
      </c>
      <c r="D2151" s="3" t="s">
        <v>10750</v>
      </c>
      <c r="E2151" s="3">
        <v>8</v>
      </c>
      <c r="F2151" s="3">
        <v>0</v>
      </c>
      <c r="G2151" s="3">
        <v>0</v>
      </c>
      <c r="H2151" s="3">
        <v>0</v>
      </c>
      <c r="I2151" s="3">
        <v>0</v>
      </c>
      <c r="J2151" s="3">
        <v>0</v>
      </c>
      <c r="K2151" s="3">
        <v>0</v>
      </c>
      <c r="L2151" s="3">
        <v>0</v>
      </c>
      <c r="M2151" s="3" t="s">
        <v>10770</v>
      </c>
      <c r="N2151" s="3"/>
      <c r="O2151" s="3"/>
      <c r="P2151" s="3"/>
      <c r="Q2151" s="48"/>
    </row>
    <row r="2152" spans="2:26">
      <c r="B2152" s="9">
        <v>46249</v>
      </c>
      <c r="C2152" s="3" t="s">
        <v>7011</v>
      </c>
      <c r="D2152" s="3" t="s">
        <v>10304</v>
      </c>
      <c r="E2152" s="3">
        <v>7</v>
      </c>
      <c r="F2152" s="11">
        <v>2</v>
      </c>
      <c r="G2152" s="3">
        <v>0</v>
      </c>
      <c r="H2152" s="3">
        <v>3</v>
      </c>
      <c r="I2152" s="3">
        <v>0</v>
      </c>
      <c r="J2152" s="3">
        <v>0</v>
      </c>
      <c r="K2152" s="3">
        <v>0</v>
      </c>
      <c r="L2152" s="3">
        <v>3</v>
      </c>
      <c r="M2152" s="3" t="s">
        <v>10772</v>
      </c>
      <c r="N2152" s="3"/>
      <c r="O2152" s="3"/>
      <c r="P2152" s="3"/>
      <c r="Q2152" s="48"/>
      <c r="S2152" s="180">
        <v>2</v>
      </c>
    </row>
    <row r="2153" spans="2:26">
      <c r="B2153" s="9">
        <v>46249</v>
      </c>
      <c r="C2153" s="3" t="s">
        <v>7011</v>
      </c>
      <c r="D2153" s="3" t="s">
        <v>10712</v>
      </c>
      <c r="E2153" s="3">
        <v>1</v>
      </c>
      <c r="F2153" s="3">
        <v>0</v>
      </c>
      <c r="G2153" s="3">
        <v>0</v>
      </c>
      <c r="H2153" s="3">
        <v>0</v>
      </c>
      <c r="I2153" s="3">
        <v>0</v>
      </c>
      <c r="J2153" s="3">
        <v>0</v>
      </c>
      <c r="K2153" s="3">
        <v>0</v>
      </c>
      <c r="L2153" s="3">
        <v>0</v>
      </c>
      <c r="M2153" s="3"/>
      <c r="N2153" s="3"/>
      <c r="O2153" s="3"/>
      <c r="P2153" s="3"/>
      <c r="Q2153" s="48"/>
    </row>
    <row r="2154" spans="2:26">
      <c r="B2154" s="9">
        <v>46249</v>
      </c>
      <c r="C2154" s="3" t="s">
        <v>635</v>
      </c>
      <c r="D2154" s="3" t="s">
        <v>10751</v>
      </c>
      <c r="E2154" s="3">
        <v>2</v>
      </c>
      <c r="F2154" s="3">
        <v>0</v>
      </c>
      <c r="G2154" s="3">
        <v>0</v>
      </c>
      <c r="H2154" s="3">
        <v>0</v>
      </c>
      <c r="I2154" s="3">
        <v>0</v>
      </c>
      <c r="J2154" s="3">
        <v>0</v>
      </c>
      <c r="K2154" s="3">
        <v>0</v>
      </c>
      <c r="L2154" s="3">
        <v>0</v>
      </c>
      <c r="M2154" s="3"/>
      <c r="N2154" s="3"/>
      <c r="O2154" s="3"/>
      <c r="P2154" s="3"/>
      <c r="Q2154" s="48"/>
    </row>
    <row r="2155" spans="2:26">
      <c r="B2155" s="9">
        <v>46249</v>
      </c>
      <c r="C2155" s="3" t="s">
        <v>7011</v>
      </c>
      <c r="D2155" s="3" t="s">
        <v>10752</v>
      </c>
      <c r="E2155" s="3">
        <v>13</v>
      </c>
      <c r="F2155" s="11">
        <v>1</v>
      </c>
      <c r="G2155" s="3">
        <v>0</v>
      </c>
      <c r="H2155" s="3">
        <v>1</v>
      </c>
      <c r="I2155" s="3">
        <v>0</v>
      </c>
      <c r="J2155" s="3">
        <v>0</v>
      </c>
      <c r="K2155" s="3">
        <v>0</v>
      </c>
      <c r="L2155" s="3">
        <v>1</v>
      </c>
      <c r="M2155" s="3" t="s">
        <v>10770</v>
      </c>
      <c r="N2155" s="3"/>
      <c r="O2155" s="3"/>
      <c r="P2155" s="3"/>
      <c r="Q2155" s="48"/>
      <c r="S2155" s="180">
        <v>1</v>
      </c>
    </row>
    <row r="2156" spans="2:26">
      <c r="B2156" s="9">
        <v>46249</v>
      </c>
      <c r="C2156" s="3" t="s">
        <v>7011</v>
      </c>
      <c r="D2156" s="3" t="s">
        <v>10620</v>
      </c>
      <c r="E2156" s="3">
        <v>2</v>
      </c>
      <c r="F2156" s="3">
        <v>0</v>
      </c>
      <c r="G2156" s="3">
        <v>0</v>
      </c>
      <c r="H2156" s="3">
        <v>0</v>
      </c>
      <c r="I2156" s="3">
        <v>0</v>
      </c>
      <c r="J2156" s="3">
        <v>0</v>
      </c>
      <c r="K2156" s="3">
        <v>0</v>
      </c>
      <c r="L2156" s="3">
        <v>0</v>
      </c>
      <c r="M2156" s="3"/>
      <c r="N2156" s="3"/>
      <c r="O2156" s="3"/>
      <c r="P2156" s="3"/>
      <c r="Q2156" s="48"/>
    </row>
    <row r="2157" spans="2:26">
      <c r="B2157" s="9">
        <v>46249</v>
      </c>
      <c r="C2157" s="3" t="s">
        <v>635</v>
      </c>
      <c r="D2157" s="3" t="s">
        <v>10753</v>
      </c>
      <c r="E2157" s="162">
        <v>3</v>
      </c>
      <c r="F2157" s="3">
        <v>0</v>
      </c>
      <c r="G2157" s="3">
        <v>0</v>
      </c>
      <c r="H2157" s="3">
        <v>0</v>
      </c>
      <c r="I2157" s="3">
        <v>0</v>
      </c>
      <c r="J2157" s="3">
        <v>0</v>
      </c>
      <c r="K2157" s="3">
        <v>0</v>
      </c>
      <c r="L2157" s="3">
        <v>0</v>
      </c>
      <c r="M2157" s="3"/>
      <c r="N2157" s="3"/>
      <c r="O2157" s="3"/>
      <c r="P2157" s="3"/>
      <c r="Q2157" s="48"/>
    </row>
    <row r="2158" spans="2:26">
      <c r="B2158" s="9">
        <v>46249</v>
      </c>
      <c r="C2158" s="3" t="s">
        <v>635</v>
      </c>
      <c r="D2158" s="3" t="s">
        <v>10754</v>
      </c>
      <c r="E2158" s="162">
        <v>1</v>
      </c>
      <c r="F2158" s="3">
        <v>0</v>
      </c>
      <c r="G2158" s="3">
        <v>0</v>
      </c>
      <c r="H2158" s="3">
        <v>0</v>
      </c>
      <c r="I2158" s="3">
        <v>0</v>
      </c>
      <c r="J2158" s="3">
        <v>0</v>
      </c>
      <c r="K2158" s="3">
        <v>0</v>
      </c>
      <c r="L2158" s="3">
        <v>0</v>
      </c>
      <c r="M2158" s="3"/>
      <c r="N2158" s="3"/>
      <c r="O2158" s="3"/>
      <c r="P2158" s="3"/>
      <c r="Q2158" s="48"/>
    </row>
    <row r="2159" spans="2:26" s="104" customFormat="1">
      <c r="B2159" s="9">
        <v>46249</v>
      </c>
      <c r="C2159" s="162" t="s">
        <v>6897</v>
      </c>
      <c r="D2159" s="162" t="s">
        <v>10755</v>
      </c>
      <c r="E2159" s="162">
        <v>1</v>
      </c>
      <c r="F2159" s="3">
        <v>0</v>
      </c>
      <c r="G2159" s="3">
        <v>0</v>
      </c>
      <c r="H2159" s="3">
        <v>0</v>
      </c>
      <c r="I2159" s="3">
        <v>0</v>
      </c>
      <c r="J2159" s="3">
        <v>0</v>
      </c>
      <c r="K2159" s="3">
        <v>0</v>
      </c>
      <c r="L2159" s="3">
        <v>0</v>
      </c>
      <c r="M2159" s="162"/>
      <c r="N2159" s="162"/>
      <c r="O2159" s="162"/>
      <c r="P2159" s="162"/>
      <c r="Q2159" s="163"/>
      <c r="R2159" s="160"/>
      <c r="S2159" s="180"/>
      <c r="T2159" s="185"/>
      <c r="U2159" s="186"/>
      <c r="V2159" s="182"/>
      <c r="W2159" s="183"/>
      <c r="X2159" s="187"/>
      <c r="Y2159" s="188"/>
      <c r="Z2159" s="189"/>
    </row>
    <row r="2160" spans="2:26" s="104" customFormat="1">
      <c r="B2160" s="9">
        <v>46249</v>
      </c>
      <c r="C2160" s="162" t="s">
        <v>3130</v>
      </c>
      <c r="D2160" s="162" t="s">
        <v>10414</v>
      </c>
      <c r="E2160" s="3">
        <v>1</v>
      </c>
      <c r="F2160" s="3">
        <v>0</v>
      </c>
      <c r="G2160" s="3">
        <v>0</v>
      </c>
      <c r="H2160" s="3">
        <v>0</v>
      </c>
      <c r="I2160" s="3">
        <v>0</v>
      </c>
      <c r="J2160" s="3">
        <v>0</v>
      </c>
      <c r="K2160" s="3">
        <v>0</v>
      </c>
      <c r="L2160" s="3">
        <v>0</v>
      </c>
      <c r="M2160" s="162"/>
      <c r="N2160" s="162"/>
      <c r="O2160" s="162"/>
      <c r="P2160" s="162"/>
      <c r="Q2160" s="163"/>
      <c r="R2160" s="160"/>
      <c r="S2160" s="180"/>
      <c r="T2160" s="185"/>
      <c r="U2160" s="186"/>
      <c r="V2160" s="182"/>
      <c r="W2160" s="183"/>
      <c r="X2160" s="187"/>
      <c r="Y2160" s="188"/>
      <c r="Z2160" s="189"/>
    </row>
    <row r="2161" spans="2:26" s="104" customFormat="1">
      <c r="B2161" s="9">
        <v>46249</v>
      </c>
      <c r="C2161" s="162" t="s">
        <v>3904</v>
      </c>
      <c r="D2161" s="165" t="s">
        <v>10284</v>
      </c>
      <c r="E2161" s="3">
        <v>1</v>
      </c>
      <c r="F2161" s="3">
        <v>0</v>
      </c>
      <c r="G2161" s="3">
        <v>0</v>
      </c>
      <c r="H2161" s="3">
        <v>0</v>
      </c>
      <c r="I2161" s="3">
        <v>0</v>
      </c>
      <c r="J2161" s="3">
        <v>0</v>
      </c>
      <c r="K2161" s="3">
        <v>0</v>
      </c>
      <c r="L2161" s="3">
        <v>0</v>
      </c>
      <c r="M2161" s="162"/>
      <c r="N2161" s="162"/>
      <c r="O2161" s="162"/>
      <c r="P2161" s="162"/>
      <c r="Q2161" s="163"/>
      <c r="R2161" s="160"/>
      <c r="S2161" s="180"/>
      <c r="T2161" s="185"/>
      <c r="U2161" s="186"/>
      <c r="V2161" s="182"/>
      <c r="W2161" s="183"/>
      <c r="X2161" s="187"/>
      <c r="Y2161" s="188"/>
      <c r="Z2161" s="189"/>
    </row>
    <row r="2162" spans="2:26">
      <c r="B2162" s="9">
        <v>46249</v>
      </c>
      <c r="C2162" s="3" t="s">
        <v>635</v>
      </c>
      <c r="D2162" s="164" t="s">
        <v>10756</v>
      </c>
      <c r="E2162" s="3">
        <v>7</v>
      </c>
      <c r="F2162" s="3">
        <v>0</v>
      </c>
      <c r="G2162" s="3">
        <v>0</v>
      </c>
      <c r="H2162" s="3">
        <v>0</v>
      </c>
      <c r="I2162" s="3">
        <v>0</v>
      </c>
      <c r="J2162" s="3">
        <v>0</v>
      </c>
      <c r="K2162" s="3">
        <v>0</v>
      </c>
      <c r="L2162" s="3">
        <v>0</v>
      </c>
      <c r="M2162" s="3"/>
      <c r="N2162" s="3"/>
      <c r="O2162" s="3"/>
      <c r="P2162" s="3"/>
      <c r="Q2162" s="48"/>
    </row>
    <row r="2163" spans="2:26">
      <c r="B2163" s="9">
        <v>46249</v>
      </c>
      <c r="C2163" s="3" t="s">
        <v>3904</v>
      </c>
      <c r="D2163" s="164" t="s">
        <v>10554</v>
      </c>
      <c r="E2163" s="3">
        <v>1</v>
      </c>
      <c r="F2163" s="3">
        <v>0</v>
      </c>
      <c r="G2163" s="3">
        <v>0</v>
      </c>
      <c r="H2163" s="3">
        <v>0</v>
      </c>
      <c r="I2163" s="3">
        <v>0</v>
      </c>
      <c r="J2163" s="3">
        <v>0</v>
      </c>
      <c r="K2163" s="3">
        <v>0</v>
      </c>
      <c r="L2163" s="3">
        <v>0</v>
      </c>
      <c r="M2163" s="3"/>
      <c r="N2163" s="3"/>
      <c r="O2163" s="3"/>
      <c r="P2163" s="3"/>
      <c r="Q2163" s="48"/>
    </row>
    <row r="2164" spans="2:26">
      <c r="B2164" s="9">
        <v>46249</v>
      </c>
      <c r="C2164" s="3" t="s">
        <v>3130</v>
      </c>
      <c r="D2164" s="164" t="s">
        <v>10457</v>
      </c>
      <c r="E2164" s="3">
        <v>1</v>
      </c>
      <c r="F2164" s="3">
        <v>0</v>
      </c>
      <c r="G2164" s="3">
        <v>0</v>
      </c>
      <c r="H2164" s="3">
        <v>0</v>
      </c>
      <c r="I2164" s="3">
        <v>0</v>
      </c>
      <c r="J2164" s="3">
        <v>0</v>
      </c>
      <c r="K2164" s="3">
        <v>0</v>
      </c>
      <c r="L2164" s="3">
        <v>0</v>
      </c>
      <c r="M2164" s="3"/>
      <c r="N2164" s="3"/>
      <c r="O2164" s="3"/>
      <c r="P2164" s="3"/>
      <c r="Q2164" s="48"/>
    </row>
    <row r="2165" spans="2:26">
      <c r="B2165" s="9">
        <v>46249</v>
      </c>
      <c r="C2165" s="3" t="s">
        <v>3130</v>
      </c>
      <c r="D2165" s="164" t="s">
        <v>10537</v>
      </c>
      <c r="E2165" s="3">
        <v>2</v>
      </c>
      <c r="F2165" s="3">
        <v>0</v>
      </c>
      <c r="G2165" s="3">
        <v>0</v>
      </c>
      <c r="H2165" s="3">
        <v>0</v>
      </c>
      <c r="I2165" s="3">
        <v>0</v>
      </c>
      <c r="J2165" s="3">
        <v>0</v>
      </c>
      <c r="K2165" s="3">
        <v>0</v>
      </c>
      <c r="L2165" s="3">
        <v>0</v>
      </c>
      <c r="M2165" s="3"/>
      <c r="N2165" s="3"/>
      <c r="O2165" s="3"/>
      <c r="P2165" s="3"/>
      <c r="Q2165" s="48"/>
    </row>
    <row r="2166" spans="2:26">
      <c r="B2166" s="9">
        <v>46249</v>
      </c>
      <c r="C2166" s="3" t="s">
        <v>3130</v>
      </c>
      <c r="D2166" s="3" t="s">
        <v>10550</v>
      </c>
      <c r="E2166" s="3">
        <v>1</v>
      </c>
      <c r="F2166" s="3">
        <v>0</v>
      </c>
      <c r="G2166" s="3">
        <v>0</v>
      </c>
      <c r="H2166" s="3">
        <v>0</v>
      </c>
      <c r="I2166" s="3">
        <v>0</v>
      </c>
      <c r="J2166" s="3">
        <v>0</v>
      </c>
      <c r="K2166" s="3">
        <v>0</v>
      </c>
      <c r="L2166" s="3">
        <v>0</v>
      </c>
      <c r="M2166" s="3"/>
      <c r="N2166" s="3"/>
      <c r="O2166" s="3"/>
      <c r="P2166" s="3"/>
      <c r="Q2166" s="48"/>
    </row>
    <row r="2167" spans="2:26">
      <c r="B2167" s="9">
        <v>46249</v>
      </c>
      <c r="C2167" s="3" t="s">
        <v>3130</v>
      </c>
      <c r="D2167" s="3" t="s">
        <v>10501</v>
      </c>
      <c r="E2167" s="3">
        <v>1</v>
      </c>
      <c r="F2167" s="3">
        <v>0</v>
      </c>
      <c r="G2167" s="3">
        <v>0</v>
      </c>
      <c r="H2167" s="3">
        <v>0</v>
      </c>
      <c r="I2167" s="3">
        <v>0</v>
      </c>
      <c r="J2167" s="3">
        <v>0</v>
      </c>
      <c r="K2167" s="3">
        <v>0</v>
      </c>
      <c r="L2167" s="3">
        <v>0</v>
      </c>
      <c r="M2167" s="3"/>
      <c r="N2167" s="3"/>
      <c r="O2167" s="3"/>
      <c r="P2167" s="3"/>
      <c r="Q2167" s="48"/>
    </row>
    <row r="2168" spans="2:26">
      <c r="B2168" s="9">
        <v>46249</v>
      </c>
      <c r="C2168" s="3" t="s">
        <v>3904</v>
      </c>
      <c r="D2168" s="3" t="s">
        <v>10424</v>
      </c>
      <c r="E2168" s="3">
        <v>8</v>
      </c>
      <c r="F2168" s="3">
        <v>0</v>
      </c>
      <c r="G2168" s="3">
        <v>0</v>
      </c>
      <c r="H2168" s="3">
        <v>0</v>
      </c>
      <c r="I2168" s="3">
        <v>0</v>
      </c>
      <c r="J2168" s="3">
        <v>0</v>
      </c>
      <c r="K2168" s="3">
        <v>0</v>
      </c>
      <c r="L2168" s="3">
        <v>0</v>
      </c>
      <c r="M2168" s="3"/>
      <c r="N2168" s="3"/>
      <c r="O2168" s="3"/>
      <c r="P2168" s="3"/>
      <c r="Q2168" s="48"/>
    </row>
    <row r="2169" spans="2:26">
      <c r="B2169" s="9">
        <v>46249</v>
      </c>
      <c r="C2169" s="3" t="s">
        <v>3130</v>
      </c>
      <c r="D2169" s="3" t="s">
        <v>10442</v>
      </c>
      <c r="E2169" s="3">
        <v>3</v>
      </c>
      <c r="F2169" s="3">
        <v>0</v>
      </c>
      <c r="G2169" s="3">
        <v>0</v>
      </c>
      <c r="H2169" s="3">
        <v>0</v>
      </c>
      <c r="I2169" s="3">
        <v>0</v>
      </c>
      <c r="J2169" s="3">
        <v>0</v>
      </c>
      <c r="K2169" s="3">
        <v>0</v>
      </c>
      <c r="L2169" s="3">
        <v>0</v>
      </c>
      <c r="M2169" s="3"/>
      <c r="N2169" s="3"/>
      <c r="O2169" s="3"/>
      <c r="P2169" s="3"/>
      <c r="Q2169" s="48"/>
    </row>
    <row r="2170" spans="2:26">
      <c r="B2170" s="9">
        <v>46249</v>
      </c>
      <c r="C2170" s="3" t="s">
        <v>3130</v>
      </c>
      <c r="D2170" s="3" t="s">
        <v>10439</v>
      </c>
      <c r="E2170" s="3">
        <v>1</v>
      </c>
      <c r="F2170" s="11">
        <v>1</v>
      </c>
      <c r="G2170" s="3">
        <v>0</v>
      </c>
      <c r="H2170" s="3">
        <v>2</v>
      </c>
      <c r="I2170" s="3">
        <v>0</v>
      </c>
      <c r="J2170" s="3">
        <v>0</v>
      </c>
      <c r="K2170" s="3">
        <v>0</v>
      </c>
      <c r="L2170" s="3">
        <v>2</v>
      </c>
      <c r="M2170" s="3" t="s">
        <v>10770</v>
      </c>
      <c r="N2170" s="3"/>
      <c r="O2170" s="3"/>
      <c r="P2170" s="3"/>
      <c r="Q2170" s="48"/>
      <c r="S2170" s="180">
        <v>1</v>
      </c>
    </row>
    <row r="2171" spans="2:26">
      <c r="B2171" s="9">
        <v>46249</v>
      </c>
      <c r="C2171" s="3" t="s">
        <v>635</v>
      </c>
      <c r="D2171" s="3" t="s">
        <v>10764</v>
      </c>
      <c r="E2171" s="3">
        <v>9</v>
      </c>
      <c r="F2171" s="11">
        <v>9</v>
      </c>
      <c r="G2171" s="3">
        <v>0</v>
      </c>
      <c r="H2171" s="3">
        <v>47</v>
      </c>
      <c r="I2171" s="3">
        <v>0</v>
      </c>
      <c r="J2171" s="3">
        <v>0</v>
      </c>
      <c r="K2171" s="3">
        <v>0</v>
      </c>
      <c r="L2171" s="3">
        <v>47</v>
      </c>
      <c r="M2171" s="3" t="s">
        <v>10770</v>
      </c>
      <c r="N2171" s="3"/>
      <c r="O2171" s="3" t="s">
        <v>10771</v>
      </c>
      <c r="P2171" s="3" t="s">
        <v>10770</v>
      </c>
      <c r="Q2171" s="48"/>
      <c r="S2171" s="180">
        <v>9</v>
      </c>
    </row>
    <row r="2172" spans="2:26">
      <c r="B2172" s="9">
        <v>46249</v>
      </c>
      <c r="C2172" s="3" t="s">
        <v>7011</v>
      </c>
      <c r="D2172" s="3" t="s">
        <v>10765</v>
      </c>
      <c r="E2172" s="3">
        <v>7</v>
      </c>
      <c r="F2172" s="11">
        <v>7</v>
      </c>
      <c r="G2172" s="3">
        <v>0</v>
      </c>
      <c r="H2172" s="3">
        <v>27</v>
      </c>
      <c r="I2172" s="3">
        <v>0</v>
      </c>
      <c r="J2172" s="3">
        <v>0</v>
      </c>
      <c r="K2172" s="3">
        <v>0</v>
      </c>
      <c r="L2172" s="3">
        <v>27</v>
      </c>
      <c r="M2172" s="3"/>
      <c r="N2172" s="3"/>
      <c r="O2172" s="3"/>
      <c r="P2172" s="3"/>
      <c r="Q2172" s="48"/>
      <c r="S2172" s="180">
        <v>7</v>
      </c>
    </row>
    <row r="2173" spans="2:26">
      <c r="B2173" s="9">
        <v>46249</v>
      </c>
      <c r="C2173" s="3" t="s">
        <v>635</v>
      </c>
      <c r="D2173" s="3" t="s">
        <v>10766</v>
      </c>
      <c r="E2173" s="3">
        <v>2</v>
      </c>
      <c r="F2173" s="11">
        <v>2</v>
      </c>
      <c r="G2173" s="3">
        <v>0</v>
      </c>
      <c r="H2173" s="3">
        <v>0</v>
      </c>
      <c r="I2173" s="3">
        <v>0</v>
      </c>
      <c r="J2173" s="3">
        <v>0</v>
      </c>
      <c r="K2173" s="3">
        <v>0</v>
      </c>
      <c r="L2173" s="3">
        <v>0</v>
      </c>
      <c r="M2173" s="3"/>
      <c r="N2173" s="3"/>
      <c r="O2173" s="3"/>
      <c r="P2173" s="3"/>
      <c r="Q2173" s="48"/>
      <c r="U2173" s="186">
        <v>2</v>
      </c>
    </row>
    <row r="2174" spans="2:26">
      <c r="B2174" s="9">
        <v>46249</v>
      </c>
      <c r="C2174" s="3" t="s">
        <v>7011</v>
      </c>
      <c r="D2174" s="3" t="s">
        <v>10767</v>
      </c>
      <c r="E2174" s="3">
        <v>1</v>
      </c>
      <c r="F2174" s="11">
        <v>1</v>
      </c>
      <c r="G2174" s="3">
        <v>0</v>
      </c>
      <c r="H2174" s="3">
        <v>0</v>
      </c>
      <c r="I2174" s="3">
        <v>0</v>
      </c>
      <c r="J2174" s="3">
        <v>0</v>
      </c>
      <c r="K2174" s="3">
        <v>0</v>
      </c>
      <c r="L2174" s="3">
        <v>0</v>
      </c>
      <c r="M2174" s="3"/>
      <c r="N2174" s="3"/>
      <c r="O2174" s="3"/>
      <c r="P2174" s="3"/>
      <c r="Q2174" s="48"/>
      <c r="W2174" s="183">
        <v>1</v>
      </c>
    </row>
    <row r="2175" spans="2:26">
      <c r="B2175" s="9">
        <v>46249</v>
      </c>
      <c r="C2175" s="3" t="s">
        <v>3130</v>
      </c>
      <c r="D2175" s="3" t="s">
        <v>10511</v>
      </c>
      <c r="E2175" s="3">
        <v>1</v>
      </c>
      <c r="F2175" s="11">
        <v>1</v>
      </c>
      <c r="G2175" s="3">
        <v>0</v>
      </c>
      <c r="H2175" s="3">
        <v>1</v>
      </c>
      <c r="I2175" s="3">
        <v>0</v>
      </c>
      <c r="J2175" s="3">
        <v>0</v>
      </c>
      <c r="K2175" s="3">
        <v>0</v>
      </c>
      <c r="L2175" s="3">
        <v>1</v>
      </c>
      <c r="M2175" s="3" t="s">
        <v>10771</v>
      </c>
      <c r="N2175" s="3"/>
      <c r="O2175" s="3"/>
      <c r="P2175" s="3"/>
      <c r="Q2175" s="48"/>
      <c r="S2175" s="180">
        <v>1</v>
      </c>
    </row>
    <row r="2176" spans="2:26">
      <c r="B2176" s="9">
        <v>46250</v>
      </c>
      <c r="C2176" s="3" t="s">
        <v>3130</v>
      </c>
      <c r="D2176" s="3" t="s">
        <v>10495</v>
      </c>
      <c r="E2176" s="3">
        <v>10</v>
      </c>
      <c r="F2176" s="3">
        <v>0</v>
      </c>
      <c r="G2176" s="3">
        <v>0</v>
      </c>
      <c r="H2176" s="3">
        <v>0</v>
      </c>
      <c r="I2176" s="3">
        <v>0</v>
      </c>
      <c r="J2176" s="3">
        <v>0</v>
      </c>
      <c r="K2176" s="3">
        <v>0</v>
      </c>
      <c r="L2176" s="3">
        <v>0</v>
      </c>
      <c r="M2176" s="3"/>
      <c r="N2176" s="3"/>
      <c r="O2176" s="3"/>
      <c r="P2176" s="3"/>
      <c r="Q2176" s="48"/>
    </row>
    <row r="2177" spans="2:19">
      <c r="B2177" s="9">
        <v>46250</v>
      </c>
      <c r="C2177" s="3" t="s">
        <v>3130</v>
      </c>
      <c r="D2177" s="3" t="s">
        <v>10384</v>
      </c>
      <c r="E2177" s="3">
        <v>6</v>
      </c>
      <c r="F2177" s="3">
        <v>0</v>
      </c>
      <c r="G2177" s="3">
        <v>0</v>
      </c>
      <c r="H2177" s="3">
        <v>0</v>
      </c>
      <c r="I2177" s="3">
        <v>0</v>
      </c>
      <c r="J2177" s="3">
        <v>0</v>
      </c>
      <c r="K2177" s="3">
        <v>0</v>
      </c>
      <c r="L2177" s="3">
        <v>0</v>
      </c>
      <c r="M2177" s="3"/>
      <c r="N2177" s="3"/>
      <c r="O2177" s="3"/>
      <c r="P2177" s="3"/>
      <c r="Q2177" s="48"/>
    </row>
    <row r="2178" spans="2:19">
      <c r="B2178" s="9">
        <v>46250</v>
      </c>
      <c r="C2178" s="3" t="s">
        <v>635</v>
      </c>
      <c r="D2178" s="3" t="s">
        <v>10711</v>
      </c>
      <c r="E2178" s="3">
        <v>1</v>
      </c>
      <c r="F2178" s="3">
        <v>0</v>
      </c>
      <c r="G2178" s="3">
        <v>0</v>
      </c>
      <c r="H2178" s="3">
        <v>0</v>
      </c>
      <c r="I2178" s="3">
        <v>0</v>
      </c>
      <c r="J2178" s="3">
        <v>0</v>
      </c>
      <c r="K2178" s="3">
        <v>0</v>
      </c>
      <c r="L2178" s="3">
        <v>0</v>
      </c>
      <c r="M2178" s="3"/>
      <c r="N2178" s="3"/>
      <c r="O2178" s="3"/>
      <c r="P2178" s="3"/>
      <c r="Q2178" s="48"/>
    </row>
    <row r="2179" spans="2:19">
      <c r="B2179" s="9">
        <v>46250</v>
      </c>
      <c r="C2179" s="3" t="s">
        <v>3130</v>
      </c>
      <c r="D2179" s="3" t="s">
        <v>10542</v>
      </c>
      <c r="E2179" s="3">
        <v>12</v>
      </c>
      <c r="F2179" s="3">
        <v>0</v>
      </c>
      <c r="G2179" s="3">
        <v>0</v>
      </c>
      <c r="H2179" s="3">
        <v>0</v>
      </c>
      <c r="I2179" s="3">
        <v>0</v>
      </c>
      <c r="J2179" s="3">
        <v>0</v>
      </c>
      <c r="K2179" s="3">
        <v>0</v>
      </c>
      <c r="L2179" s="3">
        <v>0</v>
      </c>
      <c r="M2179" s="3"/>
      <c r="N2179" s="3"/>
      <c r="O2179" s="3"/>
      <c r="P2179" s="3"/>
      <c r="Q2179" s="48"/>
    </row>
    <row r="2180" spans="2:19">
      <c r="B2180" s="9">
        <v>46250</v>
      </c>
      <c r="C2180" s="3" t="s">
        <v>3130</v>
      </c>
      <c r="D2180" s="3" t="s">
        <v>10345</v>
      </c>
      <c r="E2180" s="3">
        <v>1</v>
      </c>
      <c r="F2180" s="3">
        <v>0</v>
      </c>
      <c r="G2180" s="3">
        <v>0</v>
      </c>
      <c r="H2180" s="3">
        <v>0</v>
      </c>
      <c r="I2180" s="3">
        <v>0</v>
      </c>
      <c r="J2180" s="3">
        <v>0</v>
      </c>
      <c r="K2180" s="3">
        <v>0</v>
      </c>
      <c r="L2180" s="3">
        <v>0</v>
      </c>
      <c r="M2180" s="3"/>
      <c r="N2180" s="3"/>
      <c r="O2180" s="3"/>
      <c r="P2180" s="3"/>
      <c r="Q2180" s="48"/>
    </row>
    <row r="2181" spans="2:19">
      <c r="B2181" s="9">
        <v>46250</v>
      </c>
      <c r="C2181" s="3" t="s">
        <v>7011</v>
      </c>
      <c r="D2181" s="3" t="s">
        <v>10274</v>
      </c>
      <c r="E2181" s="3">
        <v>13</v>
      </c>
      <c r="F2181" s="3">
        <v>0</v>
      </c>
      <c r="G2181" s="3">
        <v>0</v>
      </c>
      <c r="H2181" s="3">
        <v>0</v>
      </c>
      <c r="I2181" s="3">
        <v>0</v>
      </c>
      <c r="J2181" s="3">
        <v>0</v>
      </c>
      <c r="K2181" s="3">
        <v>0</v>
      </c>
      <c r="L2181" s="3">
        <v>0</v>
      </c>
      <c r="M2181" s="3"/>
      <c r="N2181" s="3"/>
      <c r="O2181" s="3"/>
      <c r="P2181" s="3"/>
      <c r="Q2181" s="48"/>
    </row>
    <row r="2182" spans="2:19">
      <c r="B2182" s="9">
        <v>46250</v>
      </c>
      <c r="C2182" s="3" t="s">
        <v>635</v>
      </c>
      <c r="D2182" s="3" t="s">
        <v>10773</v>
      </c>
      <c r="E2182" s="3">
        <v>1</v>
      </c>
      <c r="F2182" s="3">
        <v>0</v>
      </c>
      <c r="G2182" s="3">
        <v>0</v>
      </c>
      <c r="H2182" s="3">
        <v>0</v>
      </c>
      <c r="I2182" s="3">
        <v>0</v>
      </c>
      <c r="J2182" s="3">
        <v>0</v>
      </c>
      <c r="K2182" s="3">
        <v>0</v>
      </c>
      <c r="L2182" s="3">
        <v>0</v>
      </c>
      <c r="M2182" s="3"/>
      <c r="N2182" s="3"/>
      <c r="O2182" s="3"/>
      <c r="P2182" s="3"/>
      <c r="Q2182" s="48"/>
    </row>
    <row r="2183" spans="2:19">
      <c r="B2183" s="9">
        <v>46250</v>
      </c>
      <c r="C2183" s="3" t="s">
        <v>7011</v>
      </c>
      <c r="D2183" s="3" t="s">
        <v>10644</v>
      </c>
      <c r="E2183" s="3">
        <v>4</v>
      </c>
      <c r="F2183" s="3">
        <v>0</v>
      </c>
      <c r="G2183" s="3">
        <v>0</v>
      </c>
      <c r="H2183" s="3">
        <v>0</v>
      </c>
      <c r="I2183" s="3">
        <v>0</v>
      </c>
      <c r="J2183" s="3">
        <v>0</v>
      </c>
      <c r="K2183" s="3">
        <v>0</v>
      </c>
      <c r="L2183" s="3">
        <v>0</v>
      </c>
      <c r="M2183" s="3"/>
      <c r="N2183" s="3"/>
      <c r="O2183" s="3"/>
      <c r="P2183" s="3"/>
      <c r="Q2183" s="48"/>
    </row>
    <row r="2184" spans="2:19">
      <c r="B2184" s="9">
        <v>46250</v>
      </c>
      <c r="C2184" s="3" t="s">
        <v>3130</v>
      </c>
      <c r="D2184" s="3" t="s">
        <v>10300</v>
      </c>
      <c r="E2184" s="3">
        <v>9</v>
      </c>
      <c r="F2184" s="11">
        <v>0</v>
      </c>
      <c r="G2184" s="3">
        <v>0</v>
      </c>
      <c r="H2184" s="3">
        <v>1</v>
      </c>
      <c r="I2184" s="3">
        <v>0</v>
      </c>
      <c r="J2184" s="3">
        <v>0</v>
      </c>
      <c r="K2184" s="3">
        <v>0</v>
      </c>
      <c r="L2184" s="3">
        <v>1</v>
      </c>
      <c r="M2184" s="3" t="s">
        <v>10770</v>
      </c>
      <c r="N2184" s="3"/>
      <c r="O2184" s="3"/>
      <c r="P2184" s="3"/>
      <c r="Q2184" s="48"/>
    </row>
    <row r="2185" spans="2:19">
      <c r="B2185" s="9">
        <v>46250</v>
      </c>
      <c r="C2185" s="3" t="s">
        <v>3130</v>
      </c>
      <c r="D2185" s="3" t="s">
        <v>10237</v>
      </c>
      <c r="E2185" s="3">
        <v>3</v>
      </c>
      <c r="F2185" s="3">
        <v>0</v>
      </c>
      <c r="G2185" s="3">
        <v>0</v>
      </c>
      <c r="H2185" s="3">
        <v>0</v>
      </c>
      <c r="I2185" s="3">
        <v>0</v>
      </c>
      <c r="J2185" s="3">
        <v>0</v>
      </c>
      <c r="K2185" s="3">
        <v>0</v>
      </c>
      <c r="L2185" s="3">
        <v>0</v>
      </c>
      <c r="M2185" s="3"/>
      <c r="N2185" s="3"/>
      <c r="O2185" s="3"/>
      <c r="P2185" s="3"/>
      <c r="Q2185" s="48"/>
    </row>
    <row r="2186" spans="2:19">
      <c r="B2186" s="9">
        <v>46250</v>
      </c>
      <c r="C2186" s="3" t="s">
        <v>7011</v>
      </c>
      <c r="D2186" s="3" t="s">
        <v>10774</v>
      </c>
      <c r="E2186" s="3">
        <v>5</v>
      </c>
      <c r="F2186" s="3">
        <v>0</v>
      </c>
      <c r="G2186" s="3">
        <v>0</v>
      </c>
      <c r="H2186" s="3">
        <v>0</v>
      </c>
      <c r="I2186" s="3">
        <v>0</v>
      </c>
      <c r="J2186" s="3">
        <v>0</v>
      </c>
      <c r="K2186" s="3">
        <v>0</v>
      </c>
      <c r="L2186" s="3">
        <v>0</v>
      </c>
      <c r="M2186" s="3"/>
      <c r="N2186" s="3"/>
      <c r="O2186" s="3"/>
      <c r="P2186" s="3"/>
      <c r="Q2186" s="48"/>
    </row>
    <row r="2187" spans="2:19">
      <c r="B2187" s="9">
        <v>46250</v>
      </c>
      <c r="C2187" s="3" t="s">
        <v>7011</v>
      </c>
      <c r="D2187" s="3" t="s">
        <v>10775</v>
      </c>
      <c r="E2187" s="3">
        <v>7</v>
      </c>
      <c r="F2187" s="3">
        <v>0</v>
      </c>
      <c r="G2187" s="3">
        <v>0</v>
      </c>
      <c r="H2187" s="3">
        <v>0</v>
      </c>
      <c r="I2187" s="3">
        <v>0</v>
      </c>
      <c r="J2187" s="3">
        <v>0</v>
      </c>
      <c r="K2187" s="3">
        <v>0</v>
      </c>
      <c r="L2187" s="3">
        <v>0</v>
      </c>
      <c r="M2187" s="3"/>
      <c r="N2187" s="3"/>
      <c r="O2187" s="3"/>
      <c r="P2187" s="3"/>
      <c r="Q2187" s="48"/>
    </row>
    <row r="2188" spans="2:19">
      <c r="B2188" s="9">
        <v>46250</v>
      </c>
      <c r="C2188" s="3" t="s">
        <v>3130</v>
      </c>
      <c r="D2188" s="3" t="s">
        <v>10776</v>
      </c>
      <c r="E2188" s="3">
        <v>1</v>
      </c>
      <c r="F2188" s="3">
        <v>0</v>
      </c>
      <c r="G2188" s="3">
        <v>0</v>
      </c>
      <c r="H2188" s="3">
        <v>0</v>
      </c>
      <c r="I2188" s="3">
        <v>0</v>
      </c>
      <c r="J2188" s="3">
        <v>0</v>
      </c>
      <c r="K2188" s="3">
        <v>0</v>
      </c>
      <c r="L2188" s="3">
        <v>0</v>
      </c>
      <c r="M2188" s="3"/>
      <c r="N2188" s="3"/>
      <c r="O2188" s="3"/>
      <c r="P2188" s="3"/>
      <c r="Q2188" s="48"/>
    </row>
    <row r="2189" spans="2:19">
      <c r="B2189" s="9">
        <v>46250</v>
      </c>
      <c r="C2189" s="3" t="s">
        <v>3130</v>
      </c>
      <c r="D2189" s="3" t="s">
        <v>10777</v>
      </c>
      <c r="E2189" s="3">
        <v>2</v>
      </c>
      <c r="F2189" s="3">
        <v>0</v>
      </c>
      <c r="G2189" s="3">
        <v>0</v>
      </c>
      <c r="H2189" s="3">
        <v>0</v>
      </c>
      <c r="I2189" s="3">
        <v>0</v>
      </c>
      <c r="J2189" s="3">
        <v>0</v>
      </c>
      <c r="K2189" s="3">
        <v>0</v>
      </c>
      <c r="L2189" s="3">
        <v>0</v>
      </c>
      <c r="M2189" s="3"/>
      <c r="N2189" s="3"/>
      <c r="O2189" s="3"/>
      <c r="P2189" s="3"/>
      <c r="Q2189" s="48"/>
    </row>
    <row r="2190" spans="2:19">
      <c r="B2190" s="9">
        <v>46250</v>
      </c>
      <c r="C2190" s="3" t="s">
        <v>7011</v>
      </c>
      <c r="D2190" s="3" t="s">
        <v>10778</v>
      </c>
      <c r="E2190" s="3">
        <v>1</v>
      </c>
      <c r="F2190" s="3">
        <v>0</v>
      </c>
      <c r="G2190" s="3">
        <v>0</v>
      </c>
      <c r="H2190" s="3">
        <v>0</v>
      </c>
      <c r="I2190" s="3">
        <v>0</v>
      </c>
      <c r="J2190" s="3">
        <v>0</v>
      </c>
      <c r="K2190" s="3">
        <v>0</v>
      </c>
      <c r="L2190" s="3">
        <v>0</v>
      </c>
      <c r="M2190" s="3"/>
      <c r="N2190" s="3"/>
      <c r="O2190" s="3"/>
      <c r="P2190" s="3"/>
      <c r="Q2190" s="48"/>
    </row>
    <row r="2191" spans="2:19">
      <c r="B2191" s="9">
        <v>46250</v>
      </c>
      <c r="C2191" s="3" t="s">
        <v>7011</v>
      </c>
      <c r="D2191" s="3" t="s">
        <v>10568</v>
      </c>
      <c r="E2191" s="3">
        <v>2</v>
      </c>
      <c r="F2191" s="11">
        <v>1</v>
      </c>
      <c r="G2191" s="3">
        <v>0</v>
      </c>
      <c r="H2191" s="3">
        <v>1</v>
      </c>
      <c r="I2191" s="3">
        <v>0</v>
      </c>
      <c r="J2191" s="3">
        <v>0</v>
      </c>
      <c r="K2191" s="3">
        <v>0</v>
      </c>
      <c r="L2191" s="3">
        <v>1</v>
      </c>
      <c r="M2191" s="3" t="s">
        <v>10770</v>
      </c>
      <c r="N2191" s="3"/>
      <c r="O2191" s="3"/>
      <c r="P2191" s="3"/>
      <c r="Q2191" s="48"/>
      <c r="S2191" s="180">
        <v>1</v>
      </c>
    </row>
    <row r="2192" spans="2:19">
      <c r="B2192" s="9">
        <v>46250</v>
      </c>
      <c r="C2192" s="3" t="s">
        <v>7011</v>
      </c>
      <c r="D2192" s="3" t="s">
        <v>10779</v>
      </c>
      <c r="E2192" s="3">
        <v>11</v>
      </c>
      <c r="F2192" s="3">
        <v>0</v>
      </c>
      <c r="G2192" s="3">
        <v>0</v>
      </c>
      <c r="H2192" s="3">
        <v>0</v>
      </c>
      <c r="I2192" s="3">
        <v>0</v>
      </c>
      <c r="J2192" s="3">
        <v>0</v>
      </c>
      <c r="K2192" s="3">
        <v>0</v>
      </c>
      <c r="L2192" s="3">
        <v>0</v>
      </c>
      <c r="M2192" s="3"/>
      <c r="N2192" s="3"/>
      <c r="O2192" s="3"/>
      <c r="P2192" s="3"/>
      <c r="Q2192" s="48"/>
    </row>
    <row r="2193" spans="2:19">
      <c r="B2193" s="9">
        <v>46250</v>
      </c>
      <c r="C2193" s="3" t="s">
        <v>3130</v>
      </c>
      <c r="D2193" s="3" t="s">
        <v>10780</v>
      </c>
      <c r="E2193" s="3">
        <v>1</v>
      </c>
      <c r="F2193" s="3">
        <v>0</v>
      </c>
      <c r="G2193" s="3">
        <v>0</v>
      </c>
      <c r="H2193" s="3">
        <v>0</v>
      </c>
      <c r="I2193" s="3">
        <v>0</v>
      </c>
      <c r="J2193" s="3">
        <v>0</v>
      </c>
      <c r="K2193" s="3">
        <v>0</v>
      </c>
      <c r="L2193" s="3">
        <v>0</v>
      </c>
      <c r="M2193" s="3"/>
      <c r="N2193" s="3"/>
      <c r="O2193" s="3"/>
      <c r="P2193" s="3"/>
      <c r="Q2193" s="48"/>
    </row>
    <row r="2194" spans="2:19">
      <c r="B2194" s="9">
        <v>46250</v>
      </c>
      <c r="C2194" s="3" t="s">
        <v>7011</v>
      </c>
      <c r="D2194" s="3" t="s">
        <v>10559</v>
      </c>
      <c r="E2194" s="3">
        <v>1</v>
      </c>
      <c r="F2194" s="3">
        <v>0</v>
      </c>
      <c r="G2194" s="3">
        <v>0</v>
      </c>
      <c r="H2194" s="3">
        <v>0</v>
      </c>
      <c r="I2194" s="3">
        <v>0</v>
      </c>
      <c r="J2194" s="3">
        <v>0</v>
      </c>
      <c r="K2194" s="3">
        <v>0</v>
      </c>
      <c r="L2194" s="3">
        <v>0</v>
      </c>
      <c r="M2194" s="3"/>
      <c r="N2194" s="3"/>
      <c r="O2194" s="3"/>
      <c r="P2194" s="3"/>
      <c r="Q2194" s="48"/>
    </row>
    <row r="2195" spans="2:19">
      <c r="B2195" s="9">
        <v>46250</v>
      </c>
      <c r="C2195" s="3" t="s">
        <v>3904</v>
      </c>
      <c r="D2195" s="3" t="s">
        <v>10346</v>
      </c>
      <c r="E2195" s="3">
        <v>2</v>
      </c>
      <c r="F2195" s="3">
        <v>0</v>
      </c>
      <c r="G2195" s="3">
        <v>0</v>
      </c>
      <c r="H2195" s="3">
        <v>0</v>
      </c>
      <c r="I2195" s="3">
        <v>0</v>
      </c>
      <c r="J2195" s="3">
        <v>0</v>
      </c>
      <c r="K2195" s="3">
        <v>0</v>
      </c>
      <c r="L2195" s="3">
        <v>0</v>
      </c>
      <c r="M2195" s="3"/>
      <c r="N2195" s="3"/>
      <c r="O2195" s="3"/>
      <c r="P2195" s="3"/>
      <c r="Q2195" s="48"/>
    </row>
    <row r="2196" spans="2:19">
      <c r="B2196" s="9">
        <v>46250</v>
      </c>
      <c r="C2196" s="3" t="s">
        <v>3130</v>
      </c>
      <c r="D2196" s="3" t="s">
        <v>10538</v>
      </c>
      <c r="E2196" s="3">
        <v>4</v>
      </c>
      <c r="F2196" s="3">
        <v>0</v>
      </c>
      <c r="G2196" s="3">
        <v>0</v>
      </c>
      <c r="H2196" s="3">
        <v>0</v>
      </c>
      <c r="I2196" s="3">
        <v>0</v>
      </c>
      <c r="J2196" s="3">
        <v>0</v>
      </c>
      <c r="K2196" s="3">
        <v>0</v>
      </c>
      <c r="L2196" s="3">
        <v>0</v>
      </c>
      <c r="M2196" s="3"/>
      <c r="N2196" s="3"/>
      <c r="O2196" s="3"/>
      <c r="P2196" s="3"/>
      <c r="Q2196" s="48"/>
    </row>
    <row r="2197" spans="2:19">
      <c r="B2197" s="9">
        <v>46250</v>
      </c>
      <c r="C2197" s="3" t="s">
        <v>635</v>
      </c>
      <c r="D2197" s="3" t="s">
        <v>10647</v>
      </c>
      <c r="E2197" s="3">
        <v>1</v>
      </c>
      <c r="F2197" s="3">
        <v>0</v>
      </c>
      <c r="G2197" s="3">
        <v>0</v>
      </c>
      <c r="H2197" s="3">
        <v>0</v>
      </c>
      <c r="I2197" s="3">
        <v>0</v>
      </c>
      <c r="J2197" s="3">
        <v>0</v>
      </c>
      <c r="K2197" s="3">
        <v>0</v>
      </c>
      <c r="L2197" s="3">
        <v>0</v>
      </c>
      <c r="M2197" s="3"/>
      <c r="N2197" s="3"/>
      <c r="O2197" s="3"/>
      <c r="P2197" s="3"/>
      <c r="Q2197" s="48"/>
    </row>
    <row r="2198" spans="2:19">
      <c r="B2198" s="9">
        <v>46250</v>
      </c>
      <c r="C2198" s="3" t="s">
        <v>7011</v>
      </c>
      <c r="D2198" s="3" t="s">
        <v>10781</v>
      </c>
      <c r="E2198" s="3">
        <v>1</v>
      </c>
      <c r="F2198" s="3">
        <v>0</v>
      </c>
      <c r="G2198" s="3">
        <v>0</v>
      </c>
      <c r="H2198" s="3">
        <v>0</v>
      </c>
      <c r="I2198" s="3">
        <v>0</v>
      </c>
      <c r="J2198" s="3">
        <v>0</v>
      </c>
      <c r="K2198" s="3">
        <v>0</v>
      </c>
      <c r="L2198" s="3">
        <v>0</v>
      </c>
      <c r="M2198" s="3"/>
      <c r="N2198" s="3"/>
      <c r="O2198" s="3"/>
      <c r="P2198" s="3"/>
      <c r="Q2198" s="48"/>
    </row>
    <row r="2199" spans="2:19">
      <c r="B2199" s="9">
        <v>46250</v>
      </c>
      <c r="C2199" s="3" t="s">
        <v>7011</v>
      </c>
      <c r="D2199" s="3" t="s">
        <v>10782</v>
      </c>
      <c r="E2199" s="3">
        <v>2</v>
      </c>
      <c r="F2199" s="3">
        <v>0</v>
      </c>
      <c r="G2199" s="3">
        <v>0</v>
      </c>
      <c r="H2199" s="3">
        <v>0</v>
      </c>
      <c r="I2199" s="3">
        <v>0</v>
      </c>
      <c r="J2199" s="3">
        <v>0</v>
      </c>
      <c r="K2199" s="3">
        <v>0</v>
      </c>
      <c r="L2199" s="3">
        <v>0</v>
      </c>
      <c r="M2199" s="3"/>
      <c r="N2199" s="3"/>
      <c r="O2199" s="3"/>
      <c r="P2199" s="3"/>
      <c r="Q2199" s="48"/>
    </row>
    <row r="2200" spans="2:19">
      <c r="B2200" s="9">
        <v>46250</v>
      </c>
      <c r="C2200" s="3" t="s">
        <v>7011</v>
      </c>
      <c r="D2200" s="3" t="s">
        <v>10783</v>
      </c>
      <c r="E2200" s="3">
        <v>12</v>
      </c>
      <c r="F2200" s="3">
        <v>0</v>
      </c>
      <c r="G2200" s="3">
        <v>0</v>
      </c>
      <c r="H2200" s="3">
        <v>0</v>
      </c>
      <c r="I2200" s="3">
        <v>0</v>
      </c>
      <c r="J2200" s="3">
        <v>0</v>
      </c>
      <c r="K2200" s="3">
        <v>0</v>
      </c>
      <c r="L2200" s="3">
        <v>0</v>
      </c>
      <c r="M2200" s="3"/>
      <c r="N2200" s="3"/>
      <c r="O2200" s="3"/>
      <c r="P2200" s="3"/>
      <c r="Q2200" s="48"/>
    </row>
    <row r="2201" spans="2:19">
      <c r="B2201" s="9">
        <v>46250</v>
      </c>
      <c r="C2201" s="3" t="s">
        <v>7011</v>
      </c>
      <c r="D2201" s="3" t="s">
        <v>10680</v>
      </c>
      <c r="E2201" s="3">
        <v>3</v>
      </c>
      <c r="F2201" s="11">
        <v>1</v>
      </c>
      <c r="G2201" s="3">
        <v>0</v>
      </c>
      <c r="H2201" s="3">
        <v>1</v>
      </c>
      <c r="I2201" s="3">
        <v>0</v>
      </c>
      <c r="J2201" s="3">
        <v>0</v>
      </c>
      <c r="K2201" s="3">
        <v>0</v>
      </c>
      <c r="L2201" s="3">
        <v>1</v>
      </c>
      <c r="M2201" s="3" t="s">
        <v>10770</v>
      </c>
      <c r="N2201" s="3"/>
      <c r="O2201" s="3"/>
      <c r="P2201" s="3"/>
      <c r="Q2201" s="48"/>
      <c r="S2201" s="180">
        <v>1</v>
      </c>
    </row>
    <row r="2202" spans="2:19">
      <c r="B2202" s="9">
        <v>46250</v>
      </c>
      <c r="C2202" s="3" t="s">
        <v>3130</v>
      </c>
      <c r="D2202" s="3" t="s">
        <v>10545</v>
      </c>
      <c r="E2202" s="3">
        <v>3</v>
      </c>
      <c r="F2202" s="11">
        <v>1</v>
      </c>
      <c r="G2202" s="3">
        <v>0</v>
      </c>
      <c r="H2202" s="3">
        <v>1</v>
      </c>
      <c r="I2202" s="3">
        <v>0</v>
      </c>
      <c r="J2202" s="3">
        <v>0</v>
      </c>
      <c r="K2202" s="3">
        <v>0</v>
      </c>
      <c r="L2202" s="3">
        <v>1</v>
      </c>
      <c r="M2202" s="3" t="s">
        <v>10770</v>
      </c>
      <c r="N2202" s="3" t="s">
        <v>10770</v>
      </c>
      <c r="O2202" s="3"/>
      <c r="P2202" s="3"/>
      <c r="Q2202" s="48"/>
      <c r="S2202" s="180">
        <v>1</v>
      </c>
    </row>
    <row r="2203" spans="2:19">
      <c r="B2203" s="9">
        <v>46250</v>
      </c>
      <c r="C2203" s="3" t="s">
        <v>7011</v>
      </c>
      <c r="D2203" s="3" t="s">
        <v>10784</v>
      </c>
      <c r="E2203" s="3">
        <v>1</v>
      </c>
      <c r="F2203" s="3">
        <v>0</v>
      </c>
      <c r="G2203" s="3">
        <v>0</v>
      </c>
      <c r="H2203" s="3">
        <v>0</v>
      </c>
      <c r="I2203" s="3">
        <v>0</v>
      </c>
      <c r="J2203" s="3">
        <v>0</v>
      </c>
      <c r="K2203" s="3">
        <v>0</v>
      </c>
      <c r="L2203" s="3">
        <v>0</v>
      </c>
      <c r="M2203" s="3"/>
      <c r="N2203" s="3"/>
      <c r="O2203" s="3"/>
      <c r="P2203" s="3"/>
      <c r="Q2203" s="48"/>
    </row>
    <row r="2204" spans="2:19">
      <c r="B2204" s="9">
        <v>46250</v>
      </c>
      <c r="C2204" s="3" t="s">
        <v>3130</v>
      </c>
      <c r="D2204" s="3" t="s">
        <v>10444</v>
      </c>
      <c r="E2204" s="3">
        <v>12</v>
      </c>
      <c r="F2204" s="3">
        <v>0</v>
      </c>
      <c r="G2204" s="3">
        <v>0</v>
      </c>
      <c r="H2204" s="3">
        <v>0</v>
      </c>
      <c r="I2204" s="3">
        <v>0</v>
      </c>
      <c r="J2204" s="3">
        <v>0</v>
      </c>
      <c r="K2204" s="3">
        <v>0</v>
      </c>
      <c r="L2204" s="3">
        <v>0</v>
      </c>
      <c r="M2204" s="3"/>
      <c r="N2204" s="3"/>
      <c r="O2204" s="3"/>
      <c r="P2204" s="3"/>
      <c r="Q2204" s="48"/>
    </row>
    <row r="2205" spans="2:19">
      <c r="B2205" s="9">
        <v>46250</v>
      </c>
      <c r="C2205" s="3" t="s">
        <v>10788</v>
      </c>
      <c r="D2205" s="3" t="s">
        <v>10415</v>
      </c>
      <c r="E2205" s="3">
        <v>1</v>
      </c>
      <c r="F2205" s="11">
        <v>1</v>
      </c>
      <c r="G2205" s="3">
        <v>0</v>
      </c>
      <c r="H2205" s="3">
        <v>4</v>
      </c>
      <c r="I2205" s="3">
        <v>0</v>
      </c>
      <c r="J2205" s="3">
        <v>0</v>
      </c>
      <c r="K2205" s="3">
        <v>0</v>
      </c>
      <c r="L2205" s="3">
        <v>4</v>
      </c>
      <c r="M2205" s="3" t="s">
        <v>10770</v>
      </c>
      <c r="N2205" s="3" t="s">
        <v>10770</v>
      </c>
      <c r="O2205" s="3"/>
      <c r="P2205" s="3"/>
      <c r="Q2205" s="48"/>
      <c r="S2205" s="180">
        <v>1</v>
      </c>
    </row>
    <row r="2206" spans="2:19">
      <c r="B2206" s="9">
        <v>46250</v>
      </c>
      <c r="C2206" s="3" t="s">
        <v>7011</v>
      </c>
      <c r="D2206" s="3" t="s">
        <v>10785</v>
      </c>
      <c r="E2206" s="3">
        <v>8</v>
      </c>
      <c r="F2206" s="11">
        <v>8</v>
      </c>
      <c r="G2206" s="3">
        <v>0</v>
      </c>
      <c r="H2206" s="3">
        <v>10</v>
      </c>
      <c r="I2206" s="3">
        <v>0</v>
      </c>
      <c r="J2206" s="3">
        <v>0</v>
      </c>
      <c r="K2206" s="3">
        <v>0</v>
      </c>
      <c r="L2206" s="3">
        <v>10</v>
      </c>
      <c r="M2206" s="3" t="s">
        <v>10770</v>
      </c>
      <c r="N2206" s="3" t="s">
        <v>10789</v>
      </c>
      <c r="O2206" s="3"/>
      <c r="P2206" s="3"/>
      <c r="Q2206" s="48"/>
      <c r="S2206" s="180">
        <v>8</v>
      </c>
    </row>
    <row r="2207" spans="2:19">
      <c r="B2207" s="9">
        <v>46250</v>
      </c>
      <c r="C2207" s="3" t="s">
        <v>7011</v>
      </c>
      <c r="D2207" s="3" t="s">
        <v>10786</v>
      </c>
      <c r="E2207" s="3">
        <v>9</v>
      </c>
      <c r="F2207" s="11">
        <v>9</v>
      </c>
      <c r="G2207" s="3">
        <v>0</v>
      </c>
      <c r="H2207" s="3">
        <v>9</v>
      </c>
      <c r="I2207" s="3">
        <v>0</v>
      </c>
      <c r="J2207" s="3">
        <v>0</v>
      </c>
      <c r="K2207" s="3">
        <v>0</v>
      </c>
      <c r="L2207" s="3">
        <v>9</v>
      </c>
      <c r="M2207" s="3" t="s">
        <v>10770</v>
      </c>
      <c r="N2207" s="3"/>
      <c r="O2207" s="3"/>
      <c r="P2207" s="3"/>
      <c r="Q2207" s="48"/>
      <c r="S2207" s="180">
        <v>9</v>
      </c>
    </row>
    <row r="2208" spans="2:19">
      <c r="B2208" s="9">
        <v>46250</v>
      </c>
      <c r="C2208" s="3" t="s">
        <v>7011</v>
      </c>
      <c r="D2208" s="3" t="s">
        <v>10787</v>
      </c>
      <c r="E2208" s="3">
        <v>6</v>
      </c>
      <c r="F2208" s="11">
        <v>6</v>
      </c>
      <c r="G2208" s="3">
        <v>0</v>
      </c>
      <c r="H2208" s="3">
        <v>10</v>
      </c>
      <c r="I2208" s="3">
        <v>0</v>
      </c>
      <c r="J2208" s="3">
        <v>0</v>
      </c>
      <c r="K2208" s="3">
        <v>0</v>
      </c>
      <c r="L2208" s="3">
        <v>10</v>
      </c>
      <c r="M2208" s="3" t="s">
        <v>10770</v>
      </c>
      <c r="N2208" s="3"/>
      <c r="O2208" s="3"/>
      <c r="P2208" s="3"/>
      <c r="Q2208" s="48"/>
      <c r="S2208" s="180">
        <v>6</v>
      </c>
    </row>
    <row r="2209" spans="2:17">
      <c r="B2209" s="9">
        <v>46251</v>
      </c>
      <c r="C2209" s="3" t="s">
        <v>7011</v>
      </c>
      <c r="D2209" s="3" t="s">
        <v>10645</v>
      </c>
      <c r="E2209" s="3">
        <v>1</v>
      </c>
      <c r="F2209" s="3">
        <v>0</v>
      </c>
      <c r="G2209" s="3">
        <v>0</v>
      </c>
      <c r="H2209" s="3">
        <v>0</v>
      </c>
      <c r="I2209" s="3">
        <v>0</v>
      </c>
      <c r="J2209" s="3">
        <v>0</v>
      </c>
      <c r="K2209" s="3">
        <v>0</v>
      </c>
      <c r="L2209" s="3">
        <v>0</v>
      </c>
      <c r="M2209" s="3"/>
      <c r="N2209" s="3"/>
      <c r="O2209" s="3"/>
      <c r="P2209" s="3"/>
      <c r="Q2209" s="48"/>
    </row>
    <row r="2210" spans="2:17">
      <c r="B2210" s="9">
        <v>46251</v>
      </c>
      <c r="C2210" s="3" t="s">
        <v>7011</v>
      </c>
      <c r="D2210" s="3" t="s">
        <v>10794</v>
      </c>
      <c r="E2210" s="3">
        <v>4</v>
      </c>
      <c r="F2210" s="3">
        <v>0</v>
      </c>
      <c r="G2210" s="3">
        <v>0</v>
      </c>
      <c r="H2210" s="3">
        <v>0</v>
      </c>
      <c r="I2210" s="3">
        <v>0</v>
      </c>
      <c r="J2210" s="3">
        <v>0</v>
      </c>
      <c r="K2210" s="3">
        <v>0</v>
      </c>
      <c r="L2210" s="3">
        <v>0</v>
      </c>
      <c r="M2210" s="3"/>
      <c r="N2210" s="3"/>
      <c r="O2210" s="3"/>
      <c r="P2210" s="3"/>
      <c r="Q2210" s="48"/>
    </row>
    <row r="2211" spans="2:17">
      <c r="B2211" s="9">
        <v>46251</v>
      </c>
      <c r="C2211" s="3" t="s">
        <v>7011</v>
      </c>
      <c r="D2211" s="3" t="s">
        <v>10795</v>
      </c>
      <c r="E2211" s="3">
        <v>12</v>
      </c>
      <c r="F2211" s="3">
        <v>0</v>
      </c>
      <c r="G2211" s="3">
        <v>0</v>
      </c>
      <c r="H2211" s="3">
        <v>0</v>
      </c>
      <c r="I2211" s="3">
        <v>0</v>
      </c>
      <c r="J2211" s="3">
        <v>0</v>
      </c>
      <c r="K2211" s="3">
        <v>0</v>
      </c>
      <c r="L2211" s="3">
        <v>0</v>
      </c>
      <c r="M2211" s="3"/>
      <c r="N2211" s="3"/>
      <c r="O2211" s="3"/>
      <c r="P2211" s="3"/>
      <c r="Q2211" s="48"/>
    </row>
    <row r="2212" spans="2:17">
      <c r="B2212" s="9">
        <v>46251</v>
      </c>
      <c r="C2212" s="3" t="s">
        <v>3130</v>
      </c>
      <c r="D2212" s="3" t="s">
        <v>10287</v>
      </c>
      <c r="E2212" s="3">
        <v>2</v>
      </c>
      <c r="F2212" s="3">
        <v>0</v>
      </c>
      <c r="G2212" s="3">
        <v>0</v>
      </c>
      <c r="H2212" s="3">
        <v>0</v>
      </c>
      <c r="I2212" s="3">
        <v>0</v>
      </c>
      <c r="J2212" s="3">
        <v>0</v>
      </c>
      <c r="K2212" s="3">
        <v>0</v>
      </c>
      <c r="L2212" s="3">
        <v>0</v>
      </c>
      <c r="M2212" s="3"/>
      <c r="N2212" s="3"/>
      <c r="O2212" s="3"/>
      <c r="P2212" s="3"/>
      <c r="Q2212" s="48"/>
    </row>
    <row r="2213" spans="2:17">
      <c r="B2213" s="9">
        <v>46251</v>
      </c>
      <c r="C2213" s="3" t="s">
        <v>3130</v>
      </c>
      <c r="D2213" s="3" t="s">
        <v>10310</v>
      </c>
      <c r="E2213" s="3">
        <v>7</v>
      </c>
      <c r="F2213" s="3">
        <v>0</v>
      </c>
      <c r="G2213" s="3">
        <v>0</v>
      </c>
      <c r="H2213" s="3">
        <v>0</v>
      </c>
      <c r="I2213" s="3">
        <v>0</v>
      </c>
      <c r="J2213" s="3">
        <v>0</v>
      </c>
      <c r="K2213" s="3">
        <v>0</v>
      </c>
      <c r="L2213" s="3">
        <v>0</v>
      </c>
      <c r="M2213" s="3"/>
      <c r="N2213" s="3"/>
      <c r="O2213" s="3"/>
      <c r="P2213" s="3"/>
      <c r="Q2213" s="48"/>
    </row>
    <row r="2214" spans="2:17">
      <c r="B2214" s="9">
        <v>46251</v>
      </c>
      <c r="C2214" s="3" t="s">
        <v>3130</v>
      </c>
      <c r="D2214" s="3" t="s">
        <v>10410</v>
      </c>
      <c r="E2214" s="3">
        <v>1</v>
      </c>
      <c r="F2214" s="3">
        <v>0</v>
      </c>
      <c r="G2214" s="3">
        <v>0</v>
      </c>
      <c r="H2214" s="3">
        <v>0</v>
      </c>
      <c r="I2214" s="3">
        <v>0</v>
      </c>
      <c r="J2214" s="3">
        <v>0</v>
      </c>
      <c r="K2214" s="3">
        <v>0</v>
      </c>
      <c r="L2214" s="3">
        <v>0</v>
      </c>
      <c r="M2214" s="3"/>
      <c r="N2214" s="3"/>
      <c r="O2214" s="3"/>
      <c r="P2214" s="3"/>
      <c r="Q2214" s="48"/>
    </row>
    <row r="2215" spans="2:17">
      <c r="B2215" s="9">
        <v>46251</v>
      </c>
      <c r="C2215" s="3" t="s">
        <v>3130</v>
      </c>
      <c r="D2215" s="3" t="s">
        <v>10360</v>
      </c>
      <c r="E2215" s="3">
        <v>4</v>
      </c>
      <c r="F2215" s="3">
        <v>0</v>
      </c>
      <c r="G2215" s="3">
        <v>0</v>
      </c>
      <c r="H2215" s="3">
        <v>0</v>
      </c>
      <c r="I2215" s="3">
        <v>0</v>
      </c>
      <c r="J2215" s="3">
        <v>0</v>
      </c>
      <c r="K2215" s="3">
        <v>0</v>
      </c>
      <c r="L2215" s="3">
        <v>0</v>
      </c>
      <c r="M2215" s="3"/>
      <c r="N2215" s="3"/>
      <c r="O2215" s="3"/>
      <c r="P2215" s="3"/>
      <c r="Q2215" s="48"/>
    </row>
    <row r="2216" spans="2:17">
      <c r="B2216" s="9">
        <v>46251</v>
      </c>
      <c r="C2216" s="3" t="s">
        <v>3904</v>
      </c>
      <c r="D2216" s="3" t="s">
        <v>10283</v>
      </c>
      <c r="E2216" s="3">
        <v>1</v>
      </c>
      <c r="F2216" s="3">
        <v>0</v>
      </c>
      <c r="G2216" s="3">
        <v>0</v>
      </c>
      <c r="H2216" s="3">
        <v>0</v>
      </c>
      <c r="I2216" s="3">
        <v>0</v>
      </c>
      <c r="J2216" s="3">
        <v>0</v>
      </c>
      <c r="K2216" s="3">
        <v>0</v>
      </c>
      <c r="L2216" s="3">
        <v>0</v>
      </c>
      <c r="M2216" s="3"/>
      <c r="N2216" s="3"/>
      <c r="O2216" s="3"/>
      <c r="P2216" s="3"/>
      <c r="Q2216" s="48"/>
    </row>
    <row r="2217" spans="2:17">
      <c r="B2217" s="9">
        <v>46251</v>
      </c>
      <c r="C2217" s="3" t="s">
        <v>3130</v>
      </c>
      <c r="D2217" s="3" t="s">
        <v>10438</v>
      </c>
      <c r="E2217" s="3">
        <v>2</v>
      </c>
      <c r="F2217" s="3">
        <v>0</v>
      </c>
      <c r="G2217" s="3">
        <v>0</v>
      </c>
      <c r="H2217" s="3">
        <v>0</v>
      </c>
      <c r="I2217" s="3">
        <v>0</v>
      </c>
      <c r="J2217" s="3">
        <v>0</v>
      </c>
      <c r="K2217" s="3">
        <v>0</v>
      </c>
      <c r="L2217" s="3">
        <v>0</v>
      </c>
      <c r="M2217" s="3"/>
      <c r="N2217" s="3"/>
      <c r="O2217" s="3"/>
      <c r="P2217" s="3"/>
      <c r="Q2217" s="48"/>
    </row>
    <row r="2218" spans="2:17">
      <c r="B2218" s="9">
        <v>46251</v>
      </c>
      <c r="C2218" s="3" t="s">
        <v>3130</v>
      </c>
      <c r="D2218" s="3" t="s">
        <v>10796</v>
      </c>
      <c r="E2218" s="3">
        <v>1</v>
      </c>
      <c r="F2218" s="3">
        <v>0</v>
      </c>
      <c r="G2218" s="3">
        <v>0</v>
      </c>
      <c r="H2218" s="3">
        <v>0</v>
      </c>
      <c r="I2218" s="3">
        <v>0</v>
      </c>
      <c r="J2218" s="3">
        <v>0</v>
      </c>
      <c r="K2218" s="3">
        <v>0</v>
      </c>
      <c r="L2218" s="3">
        <v>0</v>
      </c>
      <c r="M2218" s="3"/>
      <c r="N2218" s="3"/>
      <c r="O2218" s="3"/>
      <c r="P2218" s="3"/>
      <c r="Q2218" s="48"/>
    </row>
    <row r="2219" spans="2:17">
      <c r="B2219" s="9">
        <v>46251</v>
      </c>
      <c r="C2219" s="3" t="s">
        <v>3130</v>
      </c>
      <c r="D2219" s="3" t="s">
        <v>10379</v>
      </c>
      <c r="E2219" s="3">
        <v>12</v>
      </c>
      <c r="F2219" s="11">
        <v>0</v>
      </c>
      <c r="G2219" s="3">
        <v>0</v>
      </c>
      <c r="H2219" s="3">
        <v>2</v>
      </c>
      <c r="I2219" s="3">
        <v>0</v>
      </c>
      <c r="J2219" s="3">
        <v>0</v>
      </c>
      <c r="K2219" s="3">
        <v>0</v>
      </c>
      <c r="L2219" s="3">
        <v>2</v>
      </c>
      <c r="M2219" s="3" t="s">
        <v>10820</v>
      </c>
      <c r="N2219" s="3" t="s">
        <v>10820</v>
      </c>
      <c r="O2219" s="3"/>
      <c r="P2219" s="3"/>
      <c r="Q2219" s="48"/>
    </row>
    <row r="2220" spans="2:17">
      <c r="B2220" s="9">
        <v>46251</v>
      </c>
      <c r="C2220" s="3" t="s">
        <v>3130</v>
      </c>
      <c r="D2220" s="3" t="s">
        <v>10309</v>
      </c>
      <c r="E2220" s="3">
        <v>11</v>
      </c>
      <c r="F2220" s="3">
        <v>0</v>
      </c>
      <c r="G2220" s="3">
        <v>0</v>
      </c>
      <c r="H2220" s="3">
        <v>0</v>
      </c>
      <c r="I2220" s="3">
        <v>0</v>
      </c>
      <c r="J2220" s="3">
        <v>0</v>
      </c>
      <c r="K2220" s="3">
        <v>0</v>
      </c>
      <c r="L2220" s="3">
        <v>0</v>
      </c>
      <c r="M2220" s="3"/>
      <c r="N2220" s="3"/>
      <c r="O2220" s="3"/>
      <c r="P2220" s="3"/>
      <c r="Q2220" s="48"/>
    </row>
    <row r="2221" spans="2:17">
      <c r="B2221" s="9">
        <v>46251</v>
      </c>
      <c r="C2221" s="3" t="s">
        <v>635</v>
      </c>
      <c r="D2221" s="3" t="s">
        <v>10797</v>
      </c>
      <c r="E2221" s="3">
        <v>2</v>
      </c>
      <c r="F2221" s="3">
        <v>0</v>
      </c>
      <c r="G2221" s="3">
        <v>0</v>
      </c>
      <c r="H2221" s="3">
        <v>0</v>
      </c>
      <c r="I2221" s="3">
        <v>0</v>
      </c>
      <c r="J2221" s="3">
        <v>0</v>
      </c>
      <c r="K2221" s="3">
        <v>0</v>
      </c>
      <c r="L2221" s="3">
        <v>0</v>
      </c>
      <c r="M2221" s="3"/>
      <c r="N2221" s="3"/>
      <c r="O2221" s="3"/>
      <c r="P2221" s="3"/>
      <c r="Q2221" s="48"/>
    </row>
    <row r="2222" spans="2:17">
      <c r="B2222" s="9">
        <v>46251</v>
      </c>
      <c r="C2222" s="3" t="s">
        <v>7011</v>
      </c>
      <c r="D2222" s="3" t="s">
        <v>10650</v>
      </c>
      <c r="E2222" s="3">
        <v>7</v>
      </c>
      <c r="F2222" s="3">
        <v>0</v>
      </c>
      <c r="G2222" s="3">
        <v>0</v>
      </c>
      <c r="H2222" s="3">
        <v>0</v>
      </c>
      <c r="I2222" s="3">
        <v>0</v>
      </c>
      <c r="J2222" s="3">
        <v>0</v>
      </c>
      <c r="K2222" s="3">
        <v>0</v>
      </c>
      <c r="L2222" s="3">
        <v>0</v>
      </c>
      <c r="M2222" s="3"/>
      <c r="N2222" s="3"/>
      <c r="O2222" s="3"/>
      <c r="P2222" s="3"/>
      <c r="Q2222" s="48"/>
    </row>
    <row r="2223" spans="2:17">
      <c r="B2223" s="9">
        <v>46251</v>
      </c>
      <c r="C2223" s="3" t="s">
        <v>7011</v>
      </c>
      <c r="D2223" s="3" t="s">
        <v>10587</v>
      </c>
      <c r="E2223" s="3">
        <v>1</v>
      </c>
      <c r="F2223" s="3">
        <v>0</v>
      </c>
      <c r="G2223" s="3">
        <v>0</v>
      </c>
      <c r="H2223" s="3">
        <v>0</v>
      </c>
      <c r="I2223" s="3">
        <v>0</v>
      </c>
      <c r="J2223" s="3">
        <v>0</v>
      </c>
      <c r="K2223" s="3">
        <v>0</v>
      </c>
      <c r="L2223" s="3">
        <v>0</v>
      </c>
      <c r="M2223" s="3"/>
      <c r="N2223" s="3"/>
      <c r="O2223" s="3"/>
      <c r="P2223" s="3"/>
      <c r="Q2223" s="48"/>
    </row>
    <row r="2224" spans="2:17">
      <c r="B2224" s="9">
        <v>46251</v>
      </c>
      <c r="C2224" s="3" t="s">
        <v>3130</v>
      </c>
      <c r="D2224" s="3" t="s">
        <v>10348</v>
      </c>
      <c r="E2224" s="3">
        <v>7</v>
      </c>
      <c r="F2224" s="3">
        <v>0</v>
      </c>
      <c r="G2224" s="3">
        <v>0</v>
      </c>
      <c r="H2224" s="3">
        <v>0</v>
      </c>
      <c r="I2224" s="3">
        <v>0</v>
      </c>
      <c r="J2224" s="3">
        <v>0</v>
      </c>
      <c r="K2224" s="3">
        <v>0</v>
      </c>
      <c r="L2224" s="3">
        <v>0</v>
      </c>
      <c r="M2224" s="3"/>
      <c r="N2224" s="3"/>
      <c r="O2224" s="3"/>
      <c r="P2224" s="3"/>
      <c r="Q2224" s="48"/>
    </row>
    <row r="2225" spans="2:24">
      <c r="B2225" s="9">
        <v>46251</v>
      </c>
      <c r="C2225" s="3" t="s">
        <v>3130</v>
      </c>
      <c r="D2225" s="3" t="s">
        <v>10290</v>
      </c>
      <c r="E2225" s="3">
        <v>5</v>
      </c>
      <c r="F2225" s="3">
        <v>0</v>
      </c>
      <c r="G2225" s="3">
        <v>0</v>
      </c>
      <c r="H2225" s="3">
        <v>0</v>
      </c>
      <c r="I2225" s="3">
        <v>0</v>
      </c>
      <c r="J2225" s="3">
        <v>0</v>
      </c>
      <c r="K2225" s="3">
        <v>0</v>
      </c>
      <c r="L2225" s="3">
        <v>0</v>
      </c>
      <c r="M2225" s="3"/>
      <c r="N2225" s="3"/>
      <c r="O2225" s="3"/>
      <c r="P2225" s="3"/>
      <c r="Q2225" s="48"/>
    </row>
    <row r="2226" spans="2:24">
      <c r="B2226" s="9">
        <v>46251</v>
      </c>
      <c r="C2226" s="3" t="s">
        <v>7011</v>
      </c>
      <c r="D2226" s="3" t="s">
        <v>10798</v>
      </c>
      <c r="E2226" s="3">
        <v>13</v>
      </c>
      <c r="F2226" s="3">
        <v>0</v>
      </c>
      <c r="G2226" s="3">
        <v>0</v>
      </c>
      <c r="H2226" s="3">
        <v>0</v>
      </c>
      <c r="I2226" s="3">
        <v>0</v>
      </c>
      <c r="J2226" s="3">
        <v>0</v>
      </c>
      <c r="K2226" s="3">
        <v>0</v>
      </c>
      <c r="L2226" s="3">
        <v>0</v>
      </c>
      <c r="M2226" s="3"/>
      <c r="N2226" s="3"/>
      <c r="O2226" s="3"/>
      <c r="P2226" s="3"/>
      <c r="Q2226" s="48"/>
    </row>
    <row r="2227" spans="2:24">
      <c r="B2227" s="9">
        <v>46251</v>
      </c>
      <c r="C2227" s="3" t="s">
        <v>7011</v>
      </c>
      <c r="D2227" s="3" t="s">
        <v>10799</v>
      </c>
      <c r="E2227" s="3">
        <v>13</v>
      </c>
      <c r="F2227" s="3">
        <v>0</v>
      </c>
      <c r="G2227" s="3">
        <v>0</v>
      </c>
      <c r="H2227" s="3">
        <v>0</v>
      </c>
      <c r="I2227" s="3">
        <v>0</v>
      </c>
      <c r="J2227" s="3">
        <v>0</v>
      </c>
      <c r="K2227" s="3">
        <v>0</v>
      </c>
      <c r="L2227" s="3">
        <v>0</v>
      </c>
      <c r="M2227" s="3"/>
      <c r="N2227" s="3"/>
      <c r="O2227" s="3"/>
      <c r="P2227" s="3"/>
      <c r="Q2227" s="48"/>
    </row>
    <row r="2228" spans="2:24">
      <c r="B2228" s="9">
        <v>46251</v>
      </c>
      <c r="C2228" s="3" t="s">
        <v>3904</v>
      </c>
      <c r="D2228" s="3" t="s">
        <v>10800</v>
      </c>
      <c r="E2228" s="3">
        <v>1</v>
      </c>
      <c r="F2228" s="3">
        <v>0</v>
      </c>
      <c r="G2228" s="3">
        <v>0</v>
      </c>
      <c r="H2228" s="3">
        <v>0</v>
      </c>
      <c r="I2228" s="3">
        <v>0</v>
      </c>
      <c r="J2228" s="3">
        <v>0</v>
      </c>
      <c r="K2228" s="3">
        <v>0</v>
      </c>
      <c r="L2228" s="3">
        <v>0</v>
      </c>
      <c r="M2228" s="3"/>
      <c r="N2228" s="3"/>
      <c r="O2228" s="3"/>
      <c r="P2228" s="3"/>
      <c r="Q2228" s="48"/>
    </row>
    <row r="2229" spans="2:24">
      <c r="B2229" s="9">
        <v>46251</v>
      </c>
      <c r="C2229" s="3" t="s">
        <v>3130</v>
      </c>
      <c r="D2229" s="3" t="s">
        <v>10710</v>
      </c>
      <c r="E2229" s="3">
        <v>1</v>
      </c>
      <c r="F2229" s="3">
        <v>0</v>
      </c>
      <c r="G2229" s="3">
        <v>0</v>
      </c>
      <c r="H2229" s="3">
        <v>0</v>
      </c>
      <c r="I2229" s="3">
        <v>0</v>
      </c>
      <c r="J2229" s="3">
        <v>0</v>
      </c>
      <c r="K2229" s="3">
        <v>0</v>
      </c>
      <c r="L2229" s="3">
        <v>0</v>
      </c>
      <c r="M2229" s="3"/>
      <c r="N2229" s="3"/>
      <c r="O2229" s="3"/>
      <c r="P2229" s="3"/>
      <c r="Q2229" s="48"/>
    </row>
    <row r="2230" spans="2:24">
      <c r="B2230" s="9">
        <v>46251</v>
      </c>
      <c r="C2230" s="3" t="s">
        <v>7011</v>
      </c>
      <c r="D2230" s="3" t="s">
        <v>10801</v>
      </c>
      <c r="E2230" s="3">
        <v>4</v>
      </c>
      <c r="F2230" s="11">
        <v>1</v>
      </c>
      <c r="G2230" s="3">
        <v>0</v>
      </c>
      <c r="H2230" s="3">
        <v>2</v>
      </c>
      <c r="I2230" s="3">
        <v>0</v>
      </c>
      <c r="J2230" s="3">
        <v>0</v>
      </c>
      <c r="K2230" s="3">
        <v>0</v>
      </c>
      <c r="L2230" s="3">
        <v>2</v>
      </c>
      <c r="M2230" s="3" t="s">
        <v>10820</v>
      </c>
      <c r="N2230" s="3"/>
      <c r="O2230" s="3"/>
      <c r="P2230" s="3"/>
      <c r="Q2230" s="48"/>
      <c r="S2230" s="180">
        <v>1</v>
      </c>
    </row>
    <row r="2231" spans="2:24">
      <c r="B2231" s="9">
        <v>46251</v>
      </c>
      <c r="C2231" s="3" t="s">
        <v>7011</v>
      </c>
      <c r="D2231" s="3" t="s">
        <v>10802</v>
      </c>
      <c r="E2231" s="3">
        <v>2</v>
      </c>
      <c r="F2231" s="3">
        <v>0</v>
      </c>
      <c r="G2231" s="3">
        <v>0</v>
      </c>
      <c r="H2231" s="3">
        <v>0</v>
      </c>
      <c r="I2231" s="3">
        <v>0</v>
      </c>
      <c r="J2231" s="3">
        <v>0</v>
      </c>
      <c r="K2231" s="3">
        <v>0</v>
      </c>
      <c r="L2231" s="3">
        <v>0</v>
      </c>
      <c r="M2231" s="3"/>
      <c r="N2231" s="3"/>
      <c r="O2231" s="3"/>
      <c r="P2231" s="3"/>
      <c r="Q2231" s="48"/>
    </row>
    <row r="2232" spans="2:24">
      <c r="B2232" s="9">
        <v>46251</v>
      </c>
      <c r="C2232" s="3" t="s">
        <v>7011</v>
      </c>
      <c r="D2232" s="3" t="s">
        <v>10642</v>
      </c>
      <c r="E2232" s="3">
        <v>3</v>
      </c>
      <c r="F2232" s="3">
        <v>0</v>
      </c>
      <c r="G2232" s="3">
        <v>0</v>
      </c>
      <c r="H2232" s="3">
        <v>0</v>
      </c>
      <c r="I2232" s="3">
        <v>0</v>
      </c>
      <c r="J2232" s="3">
        <v>0</v>
      </c>
      <c r="K2232" s="3">
        <v>0</v>
      </c>
      <c r="L2232" s="3">
        <v>0</v>
      </c>
      <c r="M2232" s="3"/>
      <c r="N2232" s="3"/>
      <c r="O2232" s="3"/>
      <c r="P2232" s="3"/>
      <c r="Q2232" s="48"/>
    </row>
    <row r="2233" spans="2:24">
      <c r="B2233" s="9">
        <v>46251</v>
      </c>
      <c r="C2233" s="3" t="s">
        <v>7011</v>
      </c>
      <c r="D2233" s="3" t="s">
        <v>10803</v>
      </c>
      <c r="E2233" s="3">
        <v>2</v>
      </c>
      <c r="F2233" s="3">
        <v>0</v>
      </c>
      <c r="G2233" s="3">
        <v>0</v>
      </c>
      <c r="H2233" s="3">
        <v>0</v>
      </c>
      <c r="I2233" s="3">
        <v>0</v>
      </c>
      <c r="J2233" s="3">
        <v>0</v>
      </c>
      <c r="K2233" s="3">
        <v>0</v>
      </c>
      <c r="L2233" s="3">
        <v>0</v>
      </c>
      <c r="M2233" s="3"/>
      <c r="N2233" s="3"/>
      <c r="O2233" s="3"/>
      <c r="P2233" s="3"/>
      <c r="Q2233" s="48"/>
    </row>
    <row r="2234" spans="2:24">
      <c r="B2234" s="9">
        <v>46251</v>
      </c>
      <c r="C2234" s="3" t="s">
        <v>6897</v>
      </c>
      <c r="D2234" s="3" t="s">
        <v>10804</v>
      </c>
      <c r="E2234" s="3">
        <v>2</v>
      </c>
      <c r="F2234" s="3">
        <v>0</v>
      </c>
      <c r="G2234" s="3">
        <v>0</v>
      </c>
      <c r="H2234" s="3">
        <v>0</v>
      </c>
      <c r="I2234" s="3">
        <v>0</v>
      </c>
      <c r="J2234" s="3">
        <v>0</v>
      </c>
      <c r="K2234" s="3">
        <v>0</v>
      </c>
      <c r="L2234" s="3">
        <v>0</v>
      </c>
      <c r="M2234" s="3"/>
      <c r="N2234" s="3"/>
      <c r="O2234" s="3"/>
      <c r="P2234" s="3"/>
      <c r="Q2234" s="48"/>
    </row>
    <row r="2235" spans="2:24">
      <c r="B2235" s="9">
        <v>46251</v>
      </c>
      <c r="C2235" s="3" t="s">
        <v>7011</v>
      </c>
      <c r="D2235" s="3" t="s">
        <v>10805</v>
      </c>
      <c r="E2235" s="3">
        <v>11</v>
      </c>
      <c r="F2235" s="3">
        <v>0</v>
      </c>
      <c r="G2235" s="3">
        <v>0</v>
      </c>
      <c r="H2235" s="3">
        <v>0</v>
      </c>
      <c r="I2235" s="3">
        <v>0</v>
      </c>
      <c r="J2235" s="3">
        <v>0</v>
      </c>
      <c r="K2235" s="3">
        <v>0</v>
      </c>
      <c r="L2235" s="3">
        <v>0</v>
      </c>
      <c r="M2235" s="3"/>
      <c r="N2235" s="3"/>
      <c r="O2235" s="3"/>
      <c r="P2235" s="3"/>
      <c r="Q2235" s="48"/>
    </row>
    <row r="2236" spans="2:24">
      <c r="B2236" s="9">
        <v>46251</v>
      </c>
      <c r="C2236" s="3" t="s">
        <v>7011</v>
      </c>
      <c r="D2236" s="3" t="s">
        <v>10806</v>
      </c>
      <c r="E2236" s="3">
        <v>10</v>
      </c>
      <c r="F2236" s="3">
        <v>0</v>
      </c>
      <c r="G2236" s="3">
        <v>0</v>
      </c>
      <c r="H2236" s="3">
        <v>0</v>
      </c>
      <c r="I2236" s="3">
        <v>0</v>
      </c>
      <c r="J2236" s="3">
        <v>0</v>
      </c>
      <c r="K2236" s="3">
        <v>0</v>
      </c>
      <c r="L2236" s="3">
        <v>0</v>
      </c>
      <c r="M2236" s="3"/>
      <c r="N2236" s="3"/>
      <c r="O2236" s="3"/>
      <c r="P2236" s="3"/>
      <c r="Q2236" s="48"/>
      <c r="S2236" s="181"/>
      <c r="T2236" s="193"/>
      <c r="W2236" s="184"/>
      <c r="X2236" s="191"/>
    </row>
    <row r="2237" spans="2:24">
      <c r="B2237" s="9">
        <v>46251</v>
      </c>
      <c r="C2237" s="3" t="s">
        <v>7011</v>
      </c>
      <c r="D2237" s="3" t="s">
        <v>10807</v>
      </c>
      <c r="E2237" s="3">
        <v>11</v>
      </c>
      <c r="F2237" s="3">
        <v>0</v>
      </c>
      <c r="G2237" s="3">
        <v>0</v>
      </c>
      <c r="H2237" s="3">
        <v>0</v>
      </c>
      <c r="I2237" s="3">
        <v>0</v>
      </c>
      <c r="J2237" s="3">
        <v>0</v>
      </c>
      <c r="K2237" s="3">
        <v>0</v>
      </c>
      <c r="L2237" s="3">
        <v>0</v>
      </c>
      <c r="M2237" s="3"/>
      <c r="N2237" s="3"/>
      <c r="O2237" s="3"/>
      <c r="P2237" s="3"/>
      <c r="Q2237" s="48"/>
    </row>
    <row r="2238" spans="2:24">
      <c r="B2238" s="9">
        <v>46251</v>
      </c>
      <c r="C2238" s="3" t="s">
        <v>3130</v>
      </c>
      <c r="D2238" s="3" t="s">
        <v>10481</v>
      </c>
      <c r="E2238" s="3">
        <v>1</v>
      </c>
      <c r="F2238" s="3">
        <v>0</v>
      </c>
      <c r="G2238" s="3">
        <v>0</v>
      </c>
      <c r="H2238" s="3">
        <v>0</v>
      </c>
      <c r="I2238" s="3">
        <v>0</v>
      </c>
      <c r="J2238" s="3">
        <v>0</v>
      </c>
      <c r="K2238" s="3">
        <v>0</v>
      </c>
      <c r="L2238" s="3">
        <v>0</v>
      </c>
      <c r="M2238" s="3"/>
      <c r="N2238" s="3"/>
      <c r="O2238" s="3"/>
      <c r="P2238" s="3"/>
      <c r="Q2238" s="48"/>
    </row>
    <row r="2239" spans="2:24">
      <c r="B2239" s="9">
        <v>46251</v>
      </c>
      <c r="C2239" s="3" t="s">
        <v>3130</v>
      </c>
      <c r="D2239" s="3" t="s">
        <v>10808</v>
      </c>
      <c r="E2239" s="3">
        <v>8</v>
      </c>
      <c r="F2239" s="3">
        <v>0</v>
      </c>
      <c r="G2239" s="3">
        <v>0</v>
      </c>
      <c r="H2239" s="3">
        <v>0</v>
      </c>
      <c r="I2239" s="3">
        <v>0</v>
      </c>
      <c r="J2239" s="3">
        <v>0</v>
      </c>
      <c r="K2239" s="3">
        <v>0</v>
      </c>
      <c r="L2239" s="3">
        <v>0</v>
      </c>
      <c r="M2239" s="3"/>
      <c r="N2239" s="3"/>
      <c r="O2239" s="3"/>
      <c r="P2239" s="3"/>
      <c r="Q2239" s="48"/>
    </row>
    <row r="2240" spans="2:24">
      <c r="B2240" s="9">
        <v>46251</v>
      </c>
      <c r="C2240" s="3" t="s">
        <v>7011</v>
      </c>
      <c r="D2240" s="3" t="s">
        <v>10809</v>
      </c>
      <c r="E2240" s="3">
        <v>1</v>
      </c>
      <c r="F2240" s="3">
        <v>0</v>
      </c>
      <c r="G2240" s="3">
        <v>0</v>
      </c>
      <c r="H2240" s="3">
        <v>0</v>
      </c>
      <c r="I2240" s="3">
        <v>0</v>
      </c>
      <c r="J2240" s="3">
        <v>0</v>
      </c>
      <c r="K2240" s="3">
        <v>0</v>
      </c>
      <c r="L2240" s="3">
        <v>0</v>
      </c>
      <c r="M2240" s="3"/>
      <c r="N2240" s="3"/>
      <c r="O2240" s="3"/>
      <c r="P2240" s="3"/>
      <c r="Q2240" s="48"/>
    </row>
    <row r="2241" spans="2:25">
      <c r="B2241" s="9">
        <v>46251</v>
      </c>
      <c r="C2241" s="3" t="s">
        <v>6897</v>
      </c>
      <c r="D2241" s="3" t="s">
        <v>10810</v>
      </c>
      <c r="E2241" s="3">
        <v>1</v>
      </c>
      <c r="F2241" s="3">
        <v>0</v>
      </c>
      <c r="G2241" s="3">
        <v>0</v>
      </c>
      <c r="H2241" s="3">
        <v>0</v>
      </c>
      <c r="I2241" s="3">
        <v>0</v>
      </c>
      <c r="J2241" s="3">
        <v>0</v>
      </c>
      <c r="K2241" s="3">
        <v>0</v>
      </c>
      <c r="L2241" s="3">
        <v>0</v>
      </c>
      <c r="M2241" s="3"/>
      <c r="N2241" s="3"/>
      <c r="O2241" s="3"/>
      <c r="P2241" s="3"/>
      <c r="Q2241" s="48"/>
    </row>
    <row r="2242" spans="2:25">
      <c r="B2242" s="9">
        <v>46251</v>
      </c>
      <c r="C2242" s="3" t="s">
        <v>6897</v>
      </c>
      <c r="D2242" s="3" t="s">
        <v>10811</v>
      </c>
      <c r="E2242" s="3">
        <v>1</v>
      </c>
      <c r="F2242" s="3">
        <v>0</v>
      </c>
      <c r="G2242" s="3">
        <v>0</v>
      </c>
      <c r="H2242" s="3">
        <v>0</v>
      </c>
      <c r="I2242" s="3">
        <v>0</v>
      </c>
      <c r="J2242" s="3">
        <v>0</v>
      </c>
      <c r="K2242" s="3">
        <v>0</v>
      </c>
      <c r="L2242" s="3">
        <v>0</v>
      </c>
      <c r="M2242" s="3"/>
      <c r="N2242" s="3"/>
      <c r="O2242" s="3"/>
      <c r="P2242" s="3"/>
      <c r="Q2242" s="48"/>
    </row>
    <row r="2243" spans="2:25">
      <c r="B2243" s="9">
        <v>46251</v>
      </c>
      <c r="C2243" s="3" t="s">
        <v>6897</v>
      </c>
      <c r="D2243" s="3" t="s">
        <v>10812</v>
      </c>
      <c r="E2243" s="3">
        <v>1</v>
      </c>
      <c r="F2243" s="11">
        <v>0</v>
      </c>
      <c r="G2243" s="3">
        <v>0</v>
      </c>
      <c r="H2243" s="3">
        <v>5</v>
      </c>
      <c r="I2243" s="3">
        <v>0</v>
      </c>
      <c r="J2243" s="3">
        <v>0</v>
      </c>
      <c r="K2243" s="3">
        <v>0</v>
      </c>
      <c r="L2243" s="3">
        <v>5</v>
      </c>
      <c r="M2243" s="3" t="s">
        <v>10820</v>
      </c>
      <c r="N2243" s="3"/>
      <c r="O2243" s="3" t="s">
        <v>10820</v>
      </c>
      <c r="P2243" s="3" t="s">
        <v>10820</v>
      </c>
      <c r="Q2243" s="48"/>
    </row>
    <row r="2244" spans="2:25">
      <c r="B2244" s="9">
        <v>46251</v>
      </c>
      <c r="C2244" s="3" t="s">
        <v>3130</v>
      </c>
      <c r="D2244" s="3" t="s">
        <v>10813</v>
      </c>
      <c r="E2244" s="3">
        <v>1</v>
      </c>
      <c r="F2244" s="3">
        <v>0</v>
      </c>
      <c r="G2244" s="3">
        <v>0</v>
      </c>
      <c r="H2244" s="3">
        <v>0</v>
      </c>
      <c r="I2244" s="3">
        <v>0</v>
      </c>
      <c r="J2244" s="3">
        <v>0</v>
      </c>
      <c r="K2244" s="3">
        <v>0</v>
      </c>
      <c r="L2244" s="3">
        <v>0</v>
      </c>
      <c r="M2244" s="3"/>
      <c r="N2244" s="3"/>
      <c r="O2244" s="3"/>
      <c r="P2244" s="3"/>
      <c r="Q2244" s="48"/>
    </row>
    <row r="2245" spans="2:25">
      <c r="B2245" s="9">
        <v>46251</v>
      </c>
      <c r="C2245" s="3" t="s">
        <v>6897</v>
      </c>
      <c r="D2245" s="3" t="s">
        <v>10814</v>
      </c>
      <c r="E2245" s="3">
        <v>4</v>
      </c>
      <c r="F2245" s="11">
        <v>0</v>
      </c>
      <c r="G2245" s="3">
        <v>0</v>
      </c>
      <c r="H2245" s="3">
        <v>11</v>
      </c>
      <c r="I2245" s="3">
        <v>0</v>
      </c>
      <c r="J2245" s="3">
        <v>0</v>
      </c>
      <c r="K2245" s="3">
        <v>0</v>
      </c>
      <c r="L2245" s="3">
        <v>11</v>
      </c>
      <c r="M2245" s="3" t="s">
        <v>10820</v>
      </c>
      <c r="N2245" s="3"/>
      <c r="O2245" s="3" t="s">
        <v>10820</v>
      </c>
      <c r="P2245" s="3" t="s">
        <v>10820</v>
      </c>
      <c r="Q2245" s="48"/>
    </row>
    <row r="2246" spans="2:25">
      <c r="B2246" s="9">
        <v>46251</v>
      </c>
      <c r="C2246" s="3" t="s">
        <v>10819</v>
      </c>
      <c r="D2246" s="3" t="s">
        <v>10815</v>
      </c>
      <c r="E2246" s="3">
        <v>1</v>
      </c>
      <c r="F2246" s="11">
        <v>1</v>
      </c>
      <c r="G2246" s="3">
        <v>0</v>
      </c>
      <c r="H2246" s="3">
        <v>2</v>
      </c>
      <c r="I2246" s="3">
        <v>0</v>
      </c>
      <c r="J2246" s="3">
        <v>0</v>
      </c>
      <c r="K2246" s="3">
        <v>0</v>
      </c>
      <c r="L2246" s="3">
        <v>2</v>
      </c>
      <c r="M2246" s="3" t="s">
        <v>10821</v>
      </c>
      <c r="N2246" s="3"/>
      <c r="O2246" s="3"/>
      <c r="P2246" s="3"/>
      <c r="Q2246" s="48"/>
      <c r="S2246" s="180">
        <v>1</v>
      </c>
    </row>
    <row r="2247" spans="2:25">
      <c r="B2247" s="9">
        <v>46251</v>
      </c>
      <c r="C2247" s="3" t="s">
        <v>7011</v>
      </c>
      <c r="D2247" s="3" t="s">
        <v>10816</v>
      </c>
      <c r="E2247" s="3">
        <v>12</v>
      </c>
      <c r="F2247" s="11">
        <v>12</v>
      </c>
      <c r="G2247" s="3">
        <v>0</v>
      </c>
      <c r="H2247" s="3">
        <v>23</v>
      </c>
      <c r="I2247" s="3">
        <v>0</v>
      </c>
      <c r="J2247" s="3">
        <v>0</v>
      </c>
      <c r="K2247" s="3">
        <v>0</v>
      </c>
      <c r="L2247" s="3">
        <v>23</v>
      </c>
      <c r="M2247" s="3"/>
      <c r="N2247" s="3"/>
      <c r="O2247" s="3"/>
      <c r="P2247" s="3"/>
      <c r="Q2247" s="48"/>
      <c r="S2247" s="180">
        <v>12</v>
      </c>
    </row>
    <row r="2248" spans="2:25">
      <c r="B2248" s="9">
        <v>46251</v>
      </c>
      <c r="C2248" s="3" t="s">
        <v>7011</v>
      </c>
      <c r="D2248" s="3" t="s">
        <v>10817</v>
      </c>
      <c r="E2248" s="3">
        <v>1</v>
      </c>
      <c r="F2248" s="11">
        <v>1</v>
      </c>
      <c r="G2248" s="3">
        <v>0</v>
      </c>
      <c r="H2248" s="3">
        <v>1</v>
      </c>
      <c r="I2248" s="3">
        <v>0</v>
      </c>
      <c r="J2248" s="3">
        <v>0</v>
      </c>
      <c r="K2248" s="3">
        <v>0</v>
      </c>
      <c r="L2248" s="3">
        <v>1</v>
      </c>
      <c r="M2248" s="3" t="s">
        <v>10820</v>
      </c>
      <c r="N2248" s="3"/>
      <c r="O2248" s="3"/>
      <c r="P2248" s="3"/>
      <c r="Q2248" s="48"/>
      <c r="S2248" s="180">
        <v>1</v>
      </c>
    </row>
    <row r="2249" spans="2:25">
      <c r="B2249" s="9">
        <v>46251</v>
      </c>
      <c r="C2249" s="3" t="s">
        <v>10822</v>
      </c>
      <c r="D2249" s="3" t="s">
        <v>10818</v>
      </c>
      <c r="E2249" s="3">
        <v>1</v>
      </c>
      <c r="F2249" s="11">
        <v>1</v>
      </c>
      <c r="G2249" s="3">
        <v>0</v>
      </c>
      <c r="H2249" s="3">
        <v>0</v>
      </c>
      <c r="I2249" s="3">
        <v>1</v>
      </c>
      <c r="J2249" s="3">
        <v>0</v>
      </c>
      <c r="K2249" s="3">
        <v>0</v>
      </c>
      <c r="L2249" s="3">
        <v>1</v>
      </c>
      <c r="M2249" s="3" t="s">
        <v>10820</v>
      </c>
      <c r="N2249" s="3"/>
      <c r="O2249" s="3"/>
      <c r="P2249" s="3"/>
      <c r="Q2249" s="48"/>
      <c r="Y2249" s="188">
        <v>1</v>
      </c>
    </row>
    <row r="2250" spans="2:25">
      <c r="B2250" s="9">
        <v>46252</v>
      </c>
      <c r="C2250" s="3" t="s">
        <v>7011</v>
      </c>
      <c r="D2250" s="3" t="s">
        <v>10824</v>
      </c>
      <c r="E2250" s="3">
        <v>2</v>
      </c>
      <c r="F2250" s="3">
        <v>0</v>
      </c>
      <c r="G2250" s="3">
        <v>0</v>
      </c>
      <c r="H2250" s="3">
        <v>0</v>
      </c>
      <c r="I2250" s="3">
        <v>0</v>
      </c>
      <c r="J2250" s="3">
        <v>0</v>
      </c>
      <c r="K2250" s="3">
        <v>0</v>
      </c>
      <c r="L2250" s="3">
        <v>0</v>
      </c>
      <c r="M2250" s="3"/>
      <c r="N2250" s="3"/>
      <c r="O2250" s="3"/>
      <c r="P2250" s="3"/>
      <c r="Q2250" s="48"/>
    </row>
    <row r="2251" spans="2:25">
      <c r="B2251" s="9">
        <v>46252</v>
      </c>
      <c r="C2251" s="3" t="s">
        <v>635</v>
      </c>
      <c r="D2251" s="3" t="s">
        <v>10713</v>
      </c>
      <c r="E2251" s="3">
        <v>1</v>
      </c>
      <c r="F2251" s="3">
        <v>0</v>
      </c>
      <c r="G2251" s="3">
        <v>0</v>
      </c>
      <c r="H2251" s="3">
        <v>0</v>
      </c>
      <c r="I2251" s="3">
        <v>0</v>
      </c>
      <c r="J2251" s="3">
        <v>0</v>
      </c>
      <c r="K2251" s="3">
        <v>0</v>
      </c>
      <c r="L2251" s="3">
        <v>0</v>
      </c>
      <c r="M2251" s="3"/>
      <c r="N2251" s="3"/>
      <c r="O2251" s="3"/>
      <c r="P2251" s="3"/>
      <c r="Q2251" s="48"/>
    </row>
    <row r="2252" spans="2:25">
      <c r="B2252" s="9">
        <v>46252</v>
      </c>
      <c r="C2252" s="3" t="s">
        <v>3904</v>
      </c>
      <c r="D2252" s="3" t="s">
        <v>10180</v>
      </c>
      <c r="E2252" s="3">
        <v>1</v>
      </c>
      <c r="F2252" s="3">
        <v>0</v>
      </c>
      <c r="G2252" s="3">
        <v>0</v>
      </c>
      <c r="H2252" s="3">
        <v>0</v>
      </c>
      <c r="I2252" s="3">
        <v>0</v>
      </c>
      <c r="J2252" s="3">
        <v>0</v>
      </c>
      <c r="K2252" s="3">
        <v>0</v>
      </c>
      <c r="L2252" s="3">
        <v>0</v>
      </c>
      <c r="M2252" s="3"/>
      <c r="N2252" s="3"/>
      <c r="O2252" s="3"/>
      <c r="P2252" s="3"/>
      <c r="Q2252" s="48"/>
    </row>
    <row r="2253" spans="2:25">
      <c r="B2253" s="9">
        <v>46252</v>
      </c>
      <c r="C2253" s="3" t="s">
        <v>7011</v>
      </c>
      <c r="D2253" s="3" t="s">
        <v>10825</v>
      </c>
      <c r="E2253" s="3">
        <v>1</v>
      </c>
      <c r="F2253" s="3">
        <v>0</v>
      </c>
      <c r="G2253" s="3">
        <v>0</v>
      </c>
      <c r="H2253" s="3">
        <v>0</v>
      </c>
      <c r="I2253" s="3">
        <v>0</v>
      </c>
      <c r="J2253" s="3">
        <v>0</v>
      </c>
      <c r="K2253" s="3">
        <v>0</v>
      </c>
      <c r="L2253" s="3">
        <v>0</v>
      </c>
      <c r="M2253" s="3"/>
      <c r="N2253" s="3"/>
      <c r="O2253" s="3"/>
      <c r="P2253" s="3"/>
      <c r="Q2253" s="48"/>
    </row>
    <row r="2254" spans="2:25">
      <c r="B2254" s="9">
        <v>46252</v>
      </c>
      <c r="C2254" s="3" t="s">
        <v>3904</v>
      </c>
      <c r="D2254" s="3" t="s">
        <v>10270</v>
      </c>
      <c r="E2254" s="3">
        <v>9</v>
      </c>
      <c r="F2254" s="3">
        <v>0</v>
      </c>
      <c r="G2254" s="3">
        <v>0</v>
      </c>
      <c r="H2254" s="3">
        <v>0</v>
      </c>
      <c r="I2254" s="3">
        <v>0</v>
      </c>
      <c r="J2254" s="3">
        <v>0</v>
      </c>
      <c r="K2254" s="3">
        <v>0</v>
      </c>
      <c r="L2254" s="3">
        <v>0</v>
      </c>
      <c r="M2254" s="3"/>
      <c r="N2254" s="3"/>
      <c r="O2254" s="3"/>
      <c r="P2254" s="3"/>
      <c r="Q2254" s="48"/>
    </row>
    <row r="2255" spans="2:25">
      <c r="B2255" s="9">
        <v>46252</v>
      </c>
      <c r="C2255" s="3" t="s">
        <v>7011</v>
      </c>
      <c r="D2255" s="164" t="s">
        <v>10626</v>
      </c>
      <c r="E2255" s="3">
        <v>1</v>
      </c>
      <c r="F2255" s="3">
        <v>0</v>
      </c>
      <c r="G2255" s="3">
        <v>0</v>
      </c>
      <c r="H2255" s="3">
        <v>0</v>
      </c>
      <c r="I2255" s="3">
        <v>0</v>
      </c>
      <c r="J2255" s="3">
        <v>0</v>
      </c>
      <c r="K2255" s="3">
        <v>0</v>
      </c>
      <c r="L2255" s="3">
        <v>0</v>
      </c>
      <c r="M2255" s="3"/>
      <c r="N2255" s="3"/>
      <c r="O2255" s="3"/>
      <c r="P2255" s="3"/>
      <c r="Q2255" s="48"/>
    </row>
    <row r="2256" spans="2:25">
      <c r="B2256" s="9">
        <v>46252</v>
      </c>
      <c r="C2256" s="3" t="s">
        <v>3130</v>
      </c>
      <c r="D2256" s="164" t="s">
        <v>9957</v>
      </c>
      <c r="E2256" s="3">
        <v>6</v>
      </c>
      <c r="F2256" s="3">
        <v>0</v>
      </c>
      <c r="G2256" s="3">
        <v>0</v>
      </c>
      <c r="H2256" s="3">
        <v>0</v>
      </c>
      <c r="I2256" s="3">
        <v>0</v>
      </c>
      <c r="J2256" s="3">
        <v>0</v>
      </c>
      <c r="K2256" s="3">
        <v>0</v>
      </c>
      <c r="L2256" s="3">
        <v>0</v>
      </c>
      <c r="M2256" s="3"/>
      <c r="N2256" s="3"/>
      <c r="O2256" s="3"/>
      <c r="P2256" s="3"/>
      <c r="Q2256" s="48"/>
    </row>
    <row r="2257" spans="2:21">
      <c r="B2257" s="9">
        <v>46252</v>
      </c>
      <c r="C2257" s="3" t="s">
        <v>3904</v>
      </c>
      <c r="D2257" s="164" t="s">
        <v>10437</v>
      </c>
      <c r="E2257" s="3">
        <v>1</v>
      </c>
      <c r="F2257" s="3">
        <v>0</v>
      </c>
      <c r="G2257" s="3">
        <v>0</v>
      </c>
      <c r="H2257" s="3">
        <v>0</v>
      </c>
      <c r="I2257" s="3">
        <v>0</v>
      </c>
      <c r="J2257" s="3">
        <v>0</v>
      </c>
      <c r="K2257" s="3">
        <v>0</v>
      </c>
      <c r="L2257" s="3">
        <v>0</v>
      </c>
      <c r="M2257" s="3"/>
      <c r="N2257" s="3"/>
      <c r="O2257" s="3"/>
      <c r="P2257" s="3"/>
      <c r="Q2257" s="48"/>
    </row>
    <row r="2258" spans="2:21">
      <c r="B2258" s="9">
        <v>46252</v>
      </c>
      <c r="C2258" s="3" t="s">
        <v>3904</v>
      </c>
      <c r="D2258" s="164" t="s">
        <v>10325</v>
      </c>
      <c r="E2258" s="3">
        <v>6</v>
      </c>
      <c r="F2258" s="3">
        <v>0</v>
      </c>
      <c r="G2258" s="3">
        <v>0</v>
      </c>
      <c r="H2258" s="3">
        <v>0</v>
      </c>
      <c r="I2258" s="3">
        <v>0</v>
      </c>
      <c r="J2258" s="3">
        <v>0</v>
      </c>
      <c r="K2258" s="3">
        <v>0</v>
      </c>
      <c r="L2258" s="3">
        <v>0</v>
      </c>
      <c r="M2258" s="3"/>
      <c r="N2258" s="3"/>
      <c r="O2258" s="3"/>
      <c r="P2258" s="3"/>
      <c r="Q2258" s="48"/>
    </row>
    <row r="2259" spans="2:21">
      <c r="B2259" s="9">
        <v>46252</v>
      </c>
      <c r="C2259" s="3" t="s">
        <v>635</v>
      </c>
      <c r="D2259" s="164" t="s">
        <v>10826</v>
      </c>
      <c r="E2259" s="3">
        <v>1</v>
      </c>
      <c r="F2259" s="3">
        <v>0</v>
      </c>
      <c r="G2259" s="3">
        <v>0</v>
      </c>
      <c r="H2259" s="3">
        <v>0</v>
      </c>
      <c r="I2259" s="3">
        <v>0</v>
      </c>
      <c r="J2259" s="3">
        <v>0</v>
      </c>
      <c r="K2259" s="3">
        <v>0</v>
      </c>
      <c r="L2259" s="3">
        <v>0</v>
      </c>
      <c r="M2259" s="3"/>
      <c r="N2259" s="3"/>
      <c r="O2259" s="3"/>
      <c r="P2259" s="3"/>
      <c r="Q2259" s="48"/>
    </row>
    <row r="2260" spans="2:21">
      <c r="B2260" s="9">
        <v>46252</v>
      </c>
      <c r="C2260" s="3" t="s">
        <v>7011</v>
      </c>
      <c r="D2260" s="164" t="s">
        <v>10739</v>
      </c>
      <c r="E2260" s="3">
        <v>5</v>
      </c>
      <c r="F2260" s="11">
        <v>2</v>
      </c>
      <c r="G2260" s="3">
        <v>0</v>
      </c>
      <c r="H2260" s="3">
        <v>2</v>
      </c>
      <c r="I2260" s="3">
        <v>0</v>
      </c>
      <c r="J2260" s="3">
        <v>0</v>
      </c>
      <c r="K2260" s="3">
        <v>0</v>
      </c>
      <c r="L2260" s="3">
        <v>2</v>
      </c>
      <c r="M2260" s="3" t="s">
        <v>10840</v>
      </c>
      <c r="N2260" s="3"/>
      <c r="O2260" s="3"/>
      <c r="P2260" s="3"/>
      <c r="Q2260" s="48"/>
      <c r="S2260" s="180">
        <v>2</v>
      </c>
    </row>
    <row r="2261" spans="2:21">
      <c r="B2261" s="9">
        <v>46252</v>
      </c>
      <c r="C2261" s="3" t="s">
        <v>7011</v>
      </c>
      <c r="D2261" s="164" t="s">
        <v>10717</v>
      </c>
      <c r="E2261" s="3">
        <v>4</v>
      </c>
      <c r="F2261" s="3">
        <v>0</v>
      </c>
      <c r="G2261" s="3">
        <v>0</v>
      </c>
      <c r="H2261" s="3">
        <v>0</v>
      </c>
      <c r="I2261" s="3">
        <v>0</v>
      </c>
      <c r="J2261" s="3">
        <v>0</v>
      </c>
      <c r="K2261" s="3">
        <v>0</v>
      </c>
      <c r="L2261" s="3">
        <v>0</v>
      </c>
      <c r="M2261" s="3"/>
      <c r="N2261" s="3"/>
      <c r="O2261" s="3"/>
      <c r="P2261" s="3"/>
      <c r="Q2261" s="48"/>
    </row>
    <row r="2262" spans="2:21">
      <c r="B2262" s="9">
        <v>46252</v>
      </c>
      <c r="C2262" s="3" t="s">
        <v>7011</v>
      </c>
      <c r="D2262" s="164" t="s">
        <v>10827</v>
      </c>
      <c r="E2262" s="3">
        <v>1</v>
      </c>
      <c r="F2262" s="11">
        <v>1</v>
      </c>
      <c r="G2262" s="3">
        <v>0</v>
      </c>
      <c r="H2262" s="3">
        <v>2</v>
      </c>
      <c r="I2262" s="3">
        <v>0</v>
      </c>
      <c r="J2262" s="3">
        <v>0</v>
      </c>
      <c r="K2262" s="3">
        <v>0</v>
      </c>
      <c r="L2262" s="3">
        <v>2</v>
      </c>
      <c r="M2262" s="3" t="s">
        <v>10840</v>
      </c>
      <c r="N2262" s="3"/>
      <c r="O2262" s="3"/>
      <c r="P2262" s="3"/>
      <c r="Q2262" s="48"/>
      <c r="S2262" s="180">
        <v>1</v>
      </c>
    </row>
    <row r="2263" spans="2:21">
      <c r="B2263" s="9">
        <v>46252</v>
      </c>
      <c r="C2263" s="3" t="s">
        <v>7011</v>
      </c>
      <c r="D2263" s="164" t="s">
        <v>10828</v>
      </c>
      <c r="E2263" s="3">
        <v>1</v>
      </c>
      <c r="F2263" s="11">
        <v>1</v>
      </c>
      <c r="G2263" s="3">
        <v>0</v>
      </c>
      <c r="H2263" s="3">
        <v>1</v>
      </c>
      <c r="I2263" s="3">
        <v>0</v>
      </c>
      <c r="J2263" s="3">
        <v>0</v>
      </c>
      <c r="K2263" s="3">
        <v>0</v>
      </c>
      <c r="L2263" s="3">
        <v>1</v>
      </c>
      <c r="M2263" s="3" t="s">
        <v>10840</v>
      </c>
      <c r="N2263" s="3"/>
      <c r="O2263" s="3"/>
      <c r="P2263" s="3"/>
      <c r="Q2263" s="48"/>
      <c r="S2263" s="180">
        <v>1</v>
      </c>
    </row>
    <row r="2264" spans="2:21">
      <c r="B2264" s="9">
        <v>46252</v>
      </c>
      <c r="C2264" s="3" t="s">
        <v>635</v>
      </c>
      <c r="D2264" s="164" t="s">
        <v>10829</v>
      </c>
      <c r="E2264" s="3">
        <v>6</v>
      </c>
      <c r="F2264" s="11">
        <v>6</v>
      </c>
      <c r="G2264" s="3">
        <v>0</v>
      </c>
      <c r="H2264" s="3">
        <v>0</v>
      </c>
      <c r="I2264" s="3">
        <v>0</v>
      </c>
      <c r="J2264" s="3">
        <v>0</v>
      </c>
      <c r="K2264" s="3">
        <v>0</v>
      </c>
      <c r="L2264" s="3">
        <v>0</v>
      </c>
      <c r="M2264" s="3"/>
      <c r="N2264" s="3"/>
      <c r="O2264" s="3"/>
      <c r="P2264" s="3"/>
      <c r="Q2264" s="48"/>
      <c r="U2264" s="186">
        <v>6</v>
      </c>
    </row>
    <row r="2265" spans="2:21">
      <c r="B2265" s="9">
        <v>46252</v>
      </c>
      <c r="C2265" s="3" t="s">
        <v>7011</v>
      </c>
      <c r="D2265" s="3" t="s">
        <v>10759</v>
      </c>
      <c r="E2265" s="3">
        <v>1</v>
      </c>
      <c r="F2265" s="11">
        <v>1</v>
      </c>
      <c r="G2265" s="3">
        <v>0</v>
      </c>
      <c r="H2265" s="3">
        <v>1</v>
      </c>
      <c r="I2265" s="3">
        <v>0</v>
      </c>
      <c r="J2265" s="3">
        <v>0</v>
      </c>
      <c r="K2265" s="3">
        <v>0</v>
      </c>
      <c r="L2265" s="3">
        <v>1</v>
      </c>
      <c r="M2265" s="3" t="s">
        <v>10840</v>
      </c>
      <c r="N2265" s="3"/>
      <c r="O2265" s="3"/>
      <c r="P2265" s="3"/>
      <c r="Q2265" s="48"/>
      <c r="S2265" s="180">
        <v>1</v>
      </c>
    </row>
    <row r="2266" spans="2:21">
      <c r="B2266" s="9">
        <v>46252</v>
      </c>
      <c r="C2266" s="3" t="s">
        <v>7011</v>
      </c>
      <c r="D2266" s="3" t="s">
        <v>10830</v>
      </c>
      <c r="E2266" s="3">
        <v>1</v>
      </c>
      <c r="F2266" s="11">
        <v>1</v>
      </c>
      <c r="G2266" s="3">
        <v>0</v>
      </c>
      <c r="H2266" s="3">
        <v>1</v>
      </c>
      <c r="I2266" s="3">
        <v>0</v>
      </c>
      <c r="J2266" s="3">
        <v>0</v>
      </c>
      <c r="K2266" s="3">
        <v>0</v>
      </c>
      <c r="L2266" s="3">
        <v>1</v>
      </c>
      <c r="M2266" s="3" t="s">
        <v>10840</v>
      </c>
      <c r="N2266" s="3"/>
      <c r="O2266" s="3"/>
      <c r="P2266" s="3"/>
      <c r="Q2266" s="48"/>
      <c r="S2266" s="180">
        <v>1</v>
      </c>
    </row>
    <row r="2267" spans="2:21">
      <c r="B2267" s="9">
        <v>46252</v>
      </c>
      <c r="C2267" s="3" t="s">
        <v>635</v>
      </c>
      <c r="D2267" s="3" t="s">
        <v>10831</v>
      </c>
      <c r="E2267" s="3">
        <v>1</v>
      </c>
      <c r="F2267" s="11">
        <v>1</v>
      </c>
      <c r="G2267" s="3">
        <v>0</v>
      </c>
      <c r="H2267" s="3">
        <v>7</v>
      </c>
      <c r="I2267" s="3">
        <v>0</v>
      </c>
      <c r="J2267" s="3">
        <v>0</v>
      </c>
      <c r="K2267" s="3">
        <v>0</v>
      </c>
      <c r="L2267" s="3">
        <v>7</v>
      </c>
      <c r="M2267" s="3" t="s">
        <v>10840</v>
      </c>
      <c r="N2267" s="3"/>
      <c r="O2267" s="3"/>
      <c r="P2267" s="3"/>
      <c r="Q2267" s="48"/>
      <c r="S2267" s="180">
        <v>1</v>
      </c>
    </row>
    <row r="2268" spans="2:21">
      <c r="B2268" s="9">
        <v>46252</v>
      </c>
      <c r="C2268" s="3" t="s">
        <v>3130</v>
      </c>
      <c r="D2268" s="3" t="s">
        <v>10832</v>
      </c>
      <c r="E2268" s="3">
        <v>2</v>
      </c>
      <c r="F2268" s="11">
        <v>2</v>
      </c>
      <c r="G2268" s="3">
        <v>0</v>
      </c>
      <c r="H2268" s="3">
        <v>4</v>
      </c>
      <c r="I2268" s="3">
        <v>0</v>
      </c>
      <c r="J2268" s="3">
        <v>0</v>
      </c>
      <c r="K2268" s="3">
        <v>0</v>
      </c>
      <c r="L2268" s="3">
        <v>4</v>
      </c>
      <c r="M2268" s="3" t="s">
        <v>10841</v>
      </c>
      <c r="N2268" s="3" t="s">
        <v>10840</v>
      </c>
      <c r="O2268" s="3"/>
      <c r="P2268" s="3"/>
      <c r="Q2268" s="48"/>
      <c r="S2268" s="180">
        <v>2</v>
      </c>
    </row>
    <row r="2269" spans="2:21">
      <c r="B2269" s="9">
        <v>46252</v>
      </c>
      <c r="C2269" s="3" t="s">
        <v>3130</v>
      </c>
      <c r="D2269" s="3" t="s">
        <v>10833</v>
      </c>
      <c r="E2269" s="3">
        <v>5</v>
      </c>
      <c r="F2269" s="11">
        <v>5</v>
      </c>
      <c r="G2269" s="3">
        <v>0</v>
      </c>
      <c r="H2269" s="3">
        <v>14</v>
      </c>
      <c r="I2269" s="3">
        <v>0</v>
      </c>
      <c r="J2269" s="3">
        <v>0</v>
      </c>
      <c r="K2269" s="3">
        <v>0</v>
      </c>
      <c r="L2269" s="3">
        <v>14</v>
      </c>
      <c r="M2269" s="3" t="s">
        <v>10842</v>
      </c>
      <c r="N2269" s="3"/>
      <c r="O2269" s="3"/>
      <c r="P2269" s="3"/>
      <c r="Q2269" s="48"/>
      <c r="S2269" s="180">
        <v>5</v>
      </c>
    </row>
    <row r="2270" spans="2:21">
      <c r="B2270" s="9">
        <v>46252</v>
      </c>
      <c r="C2270" s="3" t="s">
        <v>3130</v>
      </c>
      <c r="D2270" s="3" t="s">
        <v>10834</v>
      </c>
      <c r="E2270" s="3">
        <v>1</v>
      </c>
      <c r="F2270" s="11">
        <v>1</v>
      </c>
      <c r="G2270" s="3">
        <v>0</v>
      </c>
      <c r="H2270" s="3">
        <v>2</v>
      </c>
      <c r="I2270" s="3">
        <v>0</v>
      </c>
      <c r="J2270" s="3">
        <v>0</v>
      </c>
      <c r="K2270" s="3">
        <v>0</v>
      </c>
      <c r="L2270" s="3">
        <v>2</v>
      </c>
      <c r="M2270" s="3" t="s">
        <v>10840</v>
      </c>
      <c r="N2270" s="3"/>
      <c r="O2270" s="3"/>
      <c r="P2270" s="3"/>
      <c r="Q2270" s="48"/>
      <c r="S2270" s="180">
        <v>1</v>
      </c>
    </row>
    <row r="2271" spans="2:21">
      <c r="B2271" s="9">
        <v>46252</v>
      </c>
      <c r="C2271" s="3" t="s">
        <v>635</v>
      </c>
      <c r="D2271" s="3" t="s">
        <v>10835</v>
      </c>
      <c r="E2271" s="3">
        <v>3</v>
      </c>
      <c r="F2271" s="11">
        <v>3</v>
      </c>
      <c r="G2271" s="3">
        <v>0</v>
      </c>
      <c r="H2271" s="3">
        <v>8</v>
      </c>
      <c r="I2271" s="3">
        <v>0</v>
      </c>
      <c r="J2271" s="3">
        <v>0</v>
      </c>
      <c r="K2271" s="3">
        <v>0</v>
      </c>
      <c r="L2271" s="3">
        <v>8</v>
      </c>
      <c r="M2271" s="3" t="s">
        <v>10843</v>
      </c>
      <c r="N2271" s="3"/>
      <c r="O2271" s="3" t="s">
        <v>10840</v>
      </c>
      <c r="P2271" s="3" t="s">
        <v>10840</v>
      </c>
      <c r="Q2271" s="48"/>
      <c r="S2271" s="180">
        <v>3</v>
      </c>
    </row>
    <row r="2272" spans="2:21">
      <c r="B2272" s="9">
        <v>46253</v>
      </c>
      <c r="C2272" s="3" t="s">
        <v>3130</v>
      </c>
      <c r="D2272" s="3" t="s">
        <v>10846</v>
      </c>
      <c r="E2272" s="3">
        <v>1</v>
      </c>
      <c r="F2272" s="3">
        <v>0</v>
      </c>
      <c r="G2272" s="3">
        <v>0</v>
      </c>
      <c r="H2272" s="3">
        <v>0</v>
      </c>
      <c r="I2272" s="3">
        <v>0</v>
      </c>
      <c r="J2272" s="3">
        <v>0</v>
      </c>
      <c r="K2272" s="3">
        <v>0</v>
      </c>
      <c r="L2272" s="3">
        <v>0</v>
      </c>
      <c r="M2272" s="3"/>
      <c r="N2272" s="3"/>
      <c r="O2272" s="3"/>
      <c r="P2272" s="3"/>
      <c r="Q2272" s="48"/>
    </row>
    <row r="2273" spans="2:17">
      <c r="B2273" s="9">
        <v>46253</v>
      </c>
      <c r="C2273" s="3" t="s">
        <v>3904</v>
      </c>
      <c r="D2273" s="3" t="s">
        <v>10162</v>
      </c>
      <c r="E2273" s="3">
        <v>2</v>
      </c>
      <c r="F2273" s="3">
        <v>0</v>
      </c>
      <c r="G2273" s="3">
        <v>0</v>
      </c>
      <c r="H2273" s="3">
        <v>0</v>
      </c>
      <c r="I2273" s="3">
        <v>0</v>
      </c>
      <c r="J2273" s="3">
        <v>0</v>
      </c>
      <c r="K2273" s="3">
        <v>0</v>
      </c>
      <c r="L2273" s="3">
        <v>0</v>
      </c>
      <c r="M2273" s="3"/>
      <c r="N2273" s="3"/>
      <c r="O2273" s="3"/>
      <c r="P2273" s="3"/>
      <c r="Q2273" s="48"/>
    </row>
    <row r="2274" spans="2:17">
      <c r="B2274" s="9">
        <v>46253</v>
      </c>
      <c r="C2274" s="3" t="s">
        <v>3130</v>
      </c>
      <c r="D2274" s="3" t="s">
        <v>10847</v>
      </c>
      <c r="E2274" s="3">
        <v>2</v>
      </c>
      <c r="F2274" s="3">
        <v>0</v>
      </c>
      <c r="G2274" s="3">
        <v>0</v>
      </c>
      <c r="H2274" s="3">
        <v>0</v>
      </c>
      <c r="I2274" s="3">
        <v>0</v>
      </c>
      <c r="J2274" s="3">
        <v>0</v>
      </c>
      <c r="K2274" s="3">
        <v>0</v>
      </c>
      <c r="L2274" s="3">
        <v>0</v>
      </c>
      <c r="M2274" s="3"/>
      <c r="N2274" s="3"/>
      <c r="O2274" s="3"/>
      <c r="P2274" s="3"/>
      <c r="Q2274" s="48"/>
    </row>
    <row r="2275" spans="2:17">
      <c r="B2275" s="9">
        <v>46253</v>
      </c>
      <c r="C2275" s="3" t="s">
        <v>3130</v>
      </c>
      <c r="D2275" s="3" t="s">
        <v>10848</v>
      </c>
      <c r="E2275" s="3">
        <v>1</v>
      </c>
      <c r="F2275" s="3">
        <v>0</v>
      </c>
      <c r="G2275" s="3">
        <v>0</v>
      </c>
      <c r="H2275" s="3">
        <v>0</v>
      </c>
      <c r="I2275" s="3">
        <v>0</v>
      </c>
      <c r="J2275" s="3">
        <v>0</v>
      </c>
      <c r="K2275" s="3">
        <v>0</v>
      </c>
      <c r="L2275" s="3">
        <v>0</v>
      </c>
      <c r="M2275" s="3"/>
      <c r="N2275" s="3"/>
      <c r="O2275" s="3"/>
      <c r="P2275" s="3"/>
      <c r="Q2275" s="48"/>
    </row>
    <row r="2276" spans="2:17">
      <c r="B2276" s="9">
        <v>46253</v>
      </c>
      <c r="C2276" s="3" t="s">
        <v>7011</v>
      </c>
      <c r="D2276" s="3" t="s">
        <v>10849</v>
      </c>
      <c r="E2276" s="3">
        <v>11</v>
      </c>
      <c r="F2276" s="3">
        <v>0</v>
      </c>
      <c r="G2276" s="3">
        <v>0</v>
      </c>
      <c r="H2276" s="3">
        <v>0</v>
      </c>
      <c r="I2276" s="3">
        <v>0</v>
      </c>
      <c r="J2276" s="3">
        <v>0</v>
      </c>
      <c r="K2276" s="3">
        <v>0</v>
      </c>
      <c r="L2276" s="3">
        <v>0</v>
      </c>
      <c r="M2276" s="3"/>
      <c r="N2276" s="3"/>
      <c r="O2276" s="3"/>
      <c r="P2276" s="3"/>
      <c r="Q2276" s="48"/>
    </row>
    <row r="2277" spans="2:17">
      <c r="B2277" s="9">
        <v>46253</v>
      </c>
      <c r="C2277" s="3" t="s">
        <v>6897</v>
      </c>
      <c r="D2277" s="3" t="s">
        <v>10850</v>
      </c>
      <c r="E2277" s="3">
        <v>2</v>
      </c>
      <c r="F2277" s="3">
        <v>0</v>
      </c>
      <c r="G2277" s="3">
        <v>0</v>
      </c>
      <c r="H2277" s="3">
        <v>0</v>
      </c>
      <c r="I2277" s="3">
        <v>0</v>
      </c>
      <c r="J2277" s="3">
        <v>0</v>
      </c>
      <c r="K2277" s="3">
        <v>0</v>
      </c>
      <c r="L2277" s="3">
        <v>0</v>
      </c>
      <c r="M2277" s="3"/>
      <c r="N2277" s="3"/>
      <c r="O2277" s="3"/>
      <c r="P2277" s="3"/>
      <c r="Q2277" s="48"/>
    </row>
    <row r="2278" spans="2:17">
      <c r="B2278" s="9">
        <v>46253</v>
      </c>
      <c r="C2278" s="3" t="s">
        <v>7011</v>
      </c>
      <c r="D2278" s="3" t="s">
        <v>10851</v>
      </c>
      <c r="E2278" s="3">
        <v>9</v>
      </c>
      <c r="F2278" s="3">
        <v>0</v>
      </c>
      <c r="G2278" s="3">
        <v>0</v>
      </c>
      <c r="H2278" s="3">
        <v>0</v>
      </c>
      <c r="I2278" s="3">
        <v>0</v>
      </c>
      <c r="J2278" s="3">
        <v>0</v>
      </c>
      <c r="K2278" s="3">
        <v>0</v>
      </c>
      <c r="L2278" s="3">
        <v>0</v>
      </c>
      <c r="M2278" s="3"/>
      <c r="N2278" s="3"/>
      <c r="O2278" s="3"/>
      <c r="P2278" s="3"/>
      <c r="Q2278" s="48"/>
    </row>
    <row r="2279" spans="2:17">
      <c r="B2279" s="9">
        <v>46253</v>
      </c>
      <c r="C2279" s="3" t="s">
        <v>7011</v>
      </c>
      <c r="D2279" s="3" t="s">
        <v>10852</v>
      </c>
      <c r="E2279" s="3">
        <v>13</v>
      </c>
      <c r="F2279" s="3">
        <v>0</v>
      </c>
      <c r="G2279" s="3">
        <v>0</v>
      </c>
      <c r="H2279" s="3">
        <v>0</v>
      </c>
      <c r="I2279" s="3">
        <v>0</v>
      </c>
      <c r="J2279" s="3">
        <v>0</v>
      </c>
      <c r="K2279" s="3">
        <v>0</v>
      </c>
      <c r="L2279" s="3">
        <v>0</v>
      </c>
      <c r="M2279" s="3"/>
      <c r="N2279" s="3"/>
      <c r="O2279" s="3"/>
      <c r="P2279" s="3"/>
      <c r="Q2279" s="48"/>
    </row>
    <row r="2280" spans="2:17">
      <c r="B2280" s="9">
        <v>46253</v>
      </c>
      <c r="C2280" s="3" t="s">
        <v>7011</v>
      </c>
      <c r="D2280" s="3" t="s">
        <v>10853</v>
      </c>
      <c r="E2280" s="3">
        <v>1</v>
      </c>
      <c r="F2280" s="3">
        <v>0</v>
      </c>
      <c r="G2280" s="3">
        <v>0</v>
      </c>
      <c r="H2280" s="3">
        <v>0</v>
      </c>
      <c r="I2280" s="3">
        <v>0</v>
      </c>
      <c r="J2280" s="3">
        <v>0</v>
      </c>
      <c r="K2280" s="3">
        <v>0</v>
      </c>
      <c r="L2280" s="3">
        <v>0</v>
      </c>
      <c r="M2280" s="3"/>
      <c r="N2280" s="3"/>
      <c r="O2280" s="3"/>
      <c r="P2280" s="3"/>
      <c r="Q2280" s="48"/>
    </row>
    <row r="2281" spans="2:17">
      <c r="B2281" s="9">
        <v>46253</v>
      </c>
      <c r="C2281" s="3" t="s">
        <v>7011</v>
      </c>
      <c r="D2281" s="3" t="s">
        <v>10854</v>
      </c>
      <c r="E2281" s="3">
        <v>11</v>
      </c>
      <c r="F2281" s="11">
        <v>0</v>
      </c>
      <c r="G2281" s="3">
        <v>0</v>
      </c>
      <c r="H2281" s="3">
        <v>1</v>
      </c>
      <c r="I2281" s="3">
        <v>0</v>
      </c>
      <c r="J2281" s="3">
        <v>0</v>
      </c>
      <c r="K2281" s="3">
        <v>0</v>
      </c>
      <c r="L2281" s="3">
        <v>1</v>
      </c>
      <c r="M2281" s="3" t="s">
        <v>10878</v>
      </c>
      <c r="N2281" s="3"/>
      <c r="O2281" s="3"/>
      <c r="P2281" s="3"/>
      <c r="Q2281" s="48"/>
    </row>
    <row r="2282" spans="2:17">
      <c r="B2282" s="9">
        <v>46253</v>
      </c>
      <c r="C2282" s="3" t="s">
        <v>7011</v>
      </c>
      <c r="D2282" s="3" t="s">
        <v>10855</v>
      </c>
      <c r="E2282" s="3">
        <v>9</v>
      </c>
      <c r="F2282" s="3">
        <v>0</v>
      </c>
      <c r="G2282" s="3">
        <v>0</v>
      </c>
      <c r="H2282" s="3">
        <v>0</v>
      </c>
      <c r="I2282" s="3">
        <v>0</v>
      </c>
      <c r="J2282" s="3">
        <v>0</v>
      </c>
      <c r="K2282" s="3">
        <v>0</v>
      </c>
      <c r="L2282" s="3">
        <v>0</v>
      </c>
      <c r="M2282" s="3"/>
      <c r="N2282" s="3"/>
      <c r="O2282" s="3"/>
      <c r="P2282" s="3"/>
      <c r="Q2282" s="48"/>
    </row>
    <row r="2283" spans="2:17">
      <c r="B2283" s="9">
        <v>46253</v>
      </c>
      <c r="C2283" s="3" t="s">
        <v>7011</v>
      </c>
      <c r="D2283" s="3" t="s">
        <v>10856</v>
      </c>
      <c r="E2283" s="3">
        <v>2</v>
      </c>
      <c r="F2283" s="3">
        <v>0</v>
      </c>
      <c r="G2283" s="3">
        <v>0</v>
      </c>
      <c r="H2283" s="3">
        <v>0</v>
      </c>
      <c r="I2283" s="3">
        <v>0</v>
      </c>
      <c r="J2283" s="3">
        <v>0</v>
      </c>
      <c r="K2283" s="3">
        <v>0</v>
      </c>
      <c r="L2283" s="3">
        <v>0</v>
      </c>
      <c r="M2283" s="3"/>
      <c r="N2283" s="3"/>
      <c r="O2283" s="3"/>
      <c r="P2283" s="3"/>
      <c r="Q2283" s="48"/>
    </row>
    <row r="2284" spans="2:17">
      <c r="B2284" s="9">
        <v>46253</v>
      </c>
      <c r="C2284" s="3" t="s">
        <v>635</v>
      </c>
      <c r="D2284" s="165" t="s">
        <v>10857</v>
      </c>
      <c r="E2284" s="3">
        <v>1</v>
      </c>
      <c r="F2284" s="3">
        <v>0</v>
      </c>
      <c r="G2284" s="3">
        <v>0</v>
      </c>
      <c r="H2284" s="3">
        <v>0</v>
      </c>
      <c r="I2284" s="3">
        <v>0</v>
      </c>
      <c r="J2284" s="3">
        <v>0</v>
      </c>
      <c r="K2284" s="3">
        <v>0</v>
      </c>
      <c r="L2284" s="3">
        <v>0</v>
      </c>
      <c r="M2284" s="3"/>
      <c r="N2284" s="3"/>
      <c r="O2284" s="3"/>
      <c r="P2284" s="3"/>
      <c r="Q2284" s="48"/>
    </row>
    <row r="2285" spans="2:17">
      <c r="B2285" s="9">
        <v>46253</v>
      </c>
      <c r="C2285" s="3" t="s">
        <v>7011</v>
      </c>
      <c r="D2285" s="3" t="s">
        <v>10858</v>
      </c>
      <c r="E2285" s="3">
        <v>2</v>
      </c>
      <c r="F2285" s="3">
        <v>0</v>
      </c>
      <c r="G2285" s="3">
        <v>0</v>
      </c>
      <c r="H2285" s="3">
        <v>0</v>
      </c>
      <c r="I2285" s="3">
        <v>0</v>
      </c>
      <c r="J2285" s="3">
        <v>0</v>
      </c>
      <c r="K2285" s="3">
        <v>0</v>
      </c>
      <c r="L2285" s="3">
        <v>0</v>
      </c>
      <c r="M2285" s="3"/>
      <c r="N2285" s="3"/>
      <c r="O2285" s="3"/>
      <c r="P2285" s="3"/>
      <c r="Q2285" s="48"/>
    </row>
    <row r="2286" spans="2:17">
      <c r="B2286" s="9">
        <v>46253</v>
      </c>
      <c r="C2286" s="3" t="s">
        <v>7011</v>
      </c>
      <c r="D2286" s="3" t="s">
        <v>10859</v>
      </c>
      <c r="E2286" s="3">
        <v>4</v>
      </c>
      <c r="F2286" s="3">
        <v>0</v>
      </c>
      <c r="G2286" s="3">
        <v>0</v>
      </c>
      <c r="H2286" s="3">
        <v>0</v>
      </c>
      <c r="I2286" s="3">
        <v>0</v>
      </c>
      <c r="J2286" s="3">
        <v>0</v>
      </c>
      <c r="K2286" s="3">
        <v>0</v>
      </c>
      <c r="L2286" s="3">
        <v>0</v>
      </c>
      <c r="M2286" s="3"/>
      <c r="N2286" s="3"/>
      <c r="O2286" s="3"/>
      <c r="P2286" s="3"/>
      <c r="Q2286" s="48"/>
    </row>
    <row r="2287" spans="2:17">
      <c r="B2287" s="9">
        <v>46253</v>
      </c>
      <c r="C2287" s="3" t="s">
        <v>3130</v>
      </c>
      <c r="D2287" s="3" t="s">
        <v>10815</v>
      </c>
      <c r="E2287" s="3">
        <v>1</v>
      </c>
      <c r="F2287" s="3">
        <v>0</v>
      </c>
      <c r="G2287" s="3">
        <v>0</v>
      </c>
      <c r="H2287" s="3">
        <v>0</v>
      </c>
      <c r="I2287" s="3">
        <v>0</v>
      </c>
      <c r="J2287" s="3">
        <v>0</v>
      </c>
      <c r="K2287" s="3">
        <v>0</v>
      </c>
      <c r="L2287" s="3">
        <v>0</v>
      </c>
      <c r="M2287" s="3"/>
      <c r="N2287" s="3"/>
      <c r="O2287" s="3"/>
      <c r="P2287" s="3"/>
      <c r="Q2287" s="48"/>
    </row>
    <row r="2288" spans="2:17">
      <c r="B2288" s="9">
        <v>46253</v>
      </c>
      <c r="C2288" s="3" t="s">
        <v>7011</v>
      </c>
      <c r="D2288" s="3" t="s">
        <v>10519</v>
      </c>
      <c r="E2288" s="3">
        <v>5</v>
      </c>
      <c r="F2288" s="3">
        <v>0</v>
      </c>
      <c r="G2288" s="3">
        <v>0</v>
      </c>
      <c r="H2288" s="3">
        <v>0</v>
      </c>
      <c r="I2288" s="3">
        <v>0</v>
      </c>
      <c r="J2288" s="3">
        <v>0</v>
      </c>
      <c r="K2288" s="3">
        <v>0</v>
      </c>
      <c r="L2288" s="3">
        <v>0</v>
      </c>
      <c r="M2288" s="3"/>
      <c r="N2288" s="3"/>
      <c r="O2288" s="3"/>
      <c r="P2288" s="3"/>
      <c r="Q2288" s="48"/>
    </row>
    <row r="2289" spans="1:23">
      <c r="B2289" s="9">
        <v>46253</v>
      </c>
      <c r="C2289" s="3" t="s">
        <v>7011</v>
      </c>
      <c r="D2289" s="3" t="s">
        <v>10765</v>
      </c>
      <c r="E2289" s="3">
        <v>3</v>
      </c>
      <c r="F2289" s="3">
        <v>0</v>
      </c>
      <c r="G2289" s="3">
        <v>0</v>
      </c>
      <c r="H2289" s="3">
        <v>0</v>
      </c>
      <c r="I2289" s="3">
        <v>0</v>
      </c>
      <c r="J2289" s="3">
        <v>0</v>
      </c>
      <c r="K2289" s="3">
        <v>0</v>
      </c>
      <c r="L2289" s="3">
        <v>0</v>
      </c>
      <c r="M2289" s="3"/>
      <c r="N2289" s="3"/>
      <c r="O2289" s="3"/>
      <c r="P2289" s="3"/>
      <c r="Q2289" s="48"/>
    </row>
    <row r="2290" spans="1:23">
      <c r="B2290" s="9">
        <v>46253</v>
      </c>
      <c r="C2290" s="3" t="s">
        <v>7011</v>
      </c>
      <c r="D2290" s="3" t="s">
        <v>10860</v>
      </c>
      <c r="E2290" s="3">
        <v>7</v>
      </c>
      <c r="F2290" s="3">
        <v>0</v>
      </c>
      <c r="G2290" s="3">
        <v>0</v>
      </c>
      <c r="H2290" s="3">
        <v>0</v>
      </c>
      <c r="I2290" s="3">
        <v>0</v>
      </c>
      <c r="J2290" s="3">
        <v>0</v>
      </c>
      <c r="K2290" s="3">
        <v>0</v>
      </c>
      <c r="L2290" s="3">
        <v>0</v>
      </c>
      <c r="M2290" s="3"/>
      <c r="N2290" s="3"/>
      <c r="O2290" s="3"/>
      <c r="P2290" s="3"/>
      <c r="Q2290" s="48"/>
    </row>
    <row r="2291" spans="1:23">
      <c r="B2291" s="9">
        <v>46253</v>
      </c>
      <c r="C2291" s="3" t="s">
        <v>6897</v>
      </c>
      <c r="D2291" s="3" t="s">
        <v>10861</v>
      </c>
      <c r="E2291" s="3">
        <v>1</v>
      </c>
      <c r="F2291" s="3">
        <v>0</v>
      </c>
      <c r="G2291" s="3">
        <v>0</v>
      </c>
      <c r="H2291" s="3">
        <v>0</v>
      </c>
      <c r="I2291" s="3">
        <v>0</v>
      </c>
      <c r="J2291" s="3">
        <v>0</v>
      </c>
      <c r="K2291" s="3">
        <v>0</v>
      </c>
      <c r="L2291" s="3">
        <v>0</v>
      </c>
      <c r="M2291" s="3"/>
      <c r="N2291" s="3"/>
      <c r="O2291" s="3"/>
      <c r="P2291" s="3"/>
      <c r="Q2291" s="48"/>
    </row>
    <row r="2292" spans="1:23">
      <c r="B2292" s="9">
        <v>46253</v>
      </c>
      <c r="C2292" s="3" t="s">
        <v>6897</v>
      </c>
      <c r="D2292" s="3" t="s">
        <v>10862</v>
      </c>
      <c r="E2292" s="3">
        <v>1</v>
      </c>
      <c r="F2292" s="3">
        <v>0</v>
      </c>
      <c r="G2292" s="3">
        <v>0</v>
      </c>
      <c r="H2292" s="3">
        <v>0</v>
      </c>
      <c r="I2292" s="3">
        <v>0</v>
      </c>
      <c r="J2292" s="3">
        <v>0</v>
      </c>
      <c r="K2292" s="3">
        <v>0</v>
      </c>
      <c r="L2292" s="3">
        <v>0</v>
      </c>
      <c r="M2292" s="3"/>
      <c r="N2292" s="3"/>
      <c r="O2292" s="3"/>
      <c r="P2292" s="3"/>
      <c r="Q2292" s="48"/>
    </row>
    <row r="2293" spans="1:23">
      <c r="B2293" s="9">
        <v>46253</v>
      </c>
      <c r="C2293" s="3" t="s">
        <v>7011</v>
      </c>
      <c r="D2293" s="3" t="s">
        <v>10760</v>
      </c>
      <c r="E2293" s="3">
        <v>2</v>
      </c>
      <c r="F2293" s="3">
        <v>0</v>
      </c>
      <c r="G2293" s="3">
        <v>0</v>
      </c>
      <c r="H2293" s="3">
        <v>0</v>
      </c>
      <c r="I2293" s="3">
        <v>0</v>
      </c>
      <c r="J2293" s="3">
        <v>0</v>
      </c>
      <c r="K2293" s="3">
        <v>0</v>
      </c>
      <c r="L2293" s="3">
        <v>0</v>
      </c>
      <c r="M2293" s="3"/>
      <c r="N2293" s="3"/>
      <c r="O2293" s="3"/>
      <c r="P2293" s="3"/>
      <c r="Q2293" s="48"/>
    </row>
    <row r="2294" spans="1:23">
      <c r="B2294" s="9">
        <v>46253</v>
      </c>
      <c r="C2294" s="3" t="s">
        <v>7011</v>
      </c>
      <c r="D2294" s="3" t="s">
        <v>10863</v>
      </c>
      <c r="E2294" s="3">
        <v>5</v>
      </c>
      <c r="F2294" s="3">
        <v>0</v>
      </c>
      <c r="G2294" s="3">
        <v>0</v>
      </c>
      <c r="H2294" s="3">
        <v>0</v>
      </c>
      <c r="I2294" s="3">
        <v>0</v>
      </c>
      <c r="J2294" s="3">
        <v>0</v>
      </c>
      <c r="K2294" s="3">
        <v>0</v>
      </c>
      <c r="L2294" s="3">
        <v>0</v>
      </c>
      <c r="M2294" s="3"/>
      <c r="N2294" s="3"/>
      <c r="O2294" s="3"/>
      <c r="P2294" s="3"/>
      <c r="Q2294" s="48"/>
    </row>
    <row r="2295" spans="1:23">
      <c r="B2295" s="9">
        <v>46253</v>
      </c>
      <c r="C2295" s="3" t="s">
        <v>7011</v>
      </c>
      <c r="D2295" s="165" t="s">
        <v>10864</v>
      </c>
      <c r="E2295" s="3">
        <v>5</v>
      </c>
      <c r="F2295" s="3">
        <v>0</v>
      </c>
      <c r="G2295" s="3">
        <v>0</v>
      </c>
      <c r="H2295" s="3">
        <v>0</v>
      </c>
      <c r="I2295" s="3">
        <v>0</v>
      </c>
      <c r="J2295" s="3">
        <v>0</v>
      </c>
      <c r="K2295" s="3">
        <v>0</v>
      </c>
      <c r="L2295" s="3">
        <v>0</v>
      </c>
      <c r="M2295" s="3"/>
      <c r="N2295" s="3"/>
      <c r="O2295" s="3"/>
      <c r="P2295" s="3"/>
      <c r="Q2295" s="48"/>
    </row>
    <row r="2296" spans="1:23">
      <c r="B2296" s="9">
        <v>46253</v>
      </c>
      <c r="C2296" s="3" t="s">
        <v>10876</v>
      </c>
      <c r="D2296" s="3" t="s">
        <v>10865</v>
      </c>
      <c r="E2296" s="3">
        <v>1</v>
      </c>
      <c r="F2296" s="11">
        <v>1</v>
      </c>
      <c r="G2296" s="3">
        <v>0</v>
      </c>
      <c r="H2296" s="3">
        <v>0</v>
      </c>
      <c r="I2296" s="3">
        <v>0</v>
      </c>
      <c r="J2296" s="3">
        <v>0</v>
      </c>
      <c r="K2296" s="3">
        <v>0</v>
      </c>
      <c r="L2296" s="3">
        <v>0</v>
      </c>
      <c r="M2296" s="3"/>
      <c r="N2296" s="3"/>
      <c r="O2296" s="3"/>
      <c r="P2296" s="3"/>
      <c r="Q2296" s="48"/>
      <c r="W2296" s="183">
        <v>1</v>
      </c>
    </row>
    <row r="2297" spans="1:23">
      <c r="B2297" s="9">
        <v>46253</v>
      </c>
      <c r="C2297" s="3" t="s">
        <v>10877</v>
      </c>
      <c r="D2297" s="3" t="s">
        <v>10866</v>
      </c>
      <c r="E2297" s="3">
        <v>13</v>
      </c>
      <c r="F2297" s="11">
        <v>13</v>
      </c>
      <c r="G2297" s="3">
        <v>0</v>
      </c>
      <c r="H2297" s="3">
        <v>0</v>
      </c>
      <c r="I2297" s="3">
        <v>0</v>
      </c>
      <c r="J2297" s="3">
        <v>0</v>
      </c>
      <c r="K2297" s="3">
        <v>0</v>
      </c>
      <c r="L2297" s="3">
        <v>0</v>
      </c>
      <c r="M2297" s="3"/>
      <c r="N2297" s="3"/>
      <c r="O2297" s="3"/>
      <c r="P2297" s="3"/>
      <c r="Q2297" s="48"/>
      <c r="T2297" s="185">
        <v>13</v>
      </c>
    </row>
    <row r="2298" spans="1:23">
      <c r="B2298" s="9">
        <v>46253</v>
      </c>
      <c r="C2298" s="3" t="s">
        <v>7011</v>
      </c>
      <c r="D2298" s="3" t="s">
        <v>10867</v>
      </c>
      <c r="E2298" s="3">
        <v>1</v>
      </c>
      <c r="F2298" s="11">
        <v>1</v>
      </c>
      <c r="G2298" s="3">
        <v>0</v>
      </c>
      <c r="H2298" s="3">
        <v>1</v>
      </c>
      <c r="I2298" s="3">
        <v>0</v>
      </c>
      <c r="J2298" s="3">
        <v>0</v>
      </c>
      <c r="K2298" s="3">
        <v>0</v>
      </c>
      <c r="L2298" s="3">
        <v>1</v>
      </c>
      <c r="M2298" s="3" t="s">
        <v>10879</v>
      </c>
      <c r="N2298" s="3"/>
      <c r="O2298" s="3"/>
      <c r="P2298" s="3"/>
      <c r="Q2298" s="48"/>
      <c r="S2298" s="180">
        <v>1</v>
      </c>
    </row>
    <row r="2299" spans="1:23">
      <c r="B2299" s="9">
        <v>46253</v>
      </c>
      <c r="C2299" s="3" t="s">
        <v>7011</v>
      </c>
      <c r="D2299" s="3" t="s">
        <v>10868</v>
      </c>
      <c r="E2299" s="3">
        <v>12</v>
      </c>
      <c r="F2299" s="11">
        <v>13</v>
      </c>
      <c r="G2299" s="3">
        <v>0</v>
      </c>
      <c r="H2299" s="3">
        <v>0</v>
      </c>
      <c r="I2299" s="3">
        <v>0</v>
      </c>
      <c r="J2299" s="3">
        <v>0</v>
      </c>
      <c r="K2299" s="3">
        <v>0</v>
      </c>
      <c r="L2299" s="3">
        <v>0</v>
      </c>
      <c r="M2299" s="3"/>
      <c r="N2299" s="3"/>
      <c r="O2299" s="3"/>
      <c r="P2299" s="3"/>
      <c r="Q2299" s="48"/>
      <c r="T2299" s="185">
        <v>13</v>
      </c>
    </row>
    <row r="2300" spans="1:23">
      <c r="B2300" s="9">
        <v>46253</v>
      </c>
      <c r="C2300" s="3" t="s">
        <v>7011</v>
      </c>
      <c r="D2300" s="3" t="s">
        <v>10869</v>
      </c>
      <c r="E2300" s="3">
        <v>4</v>
      </c>
      <c r="F2300" s="11">
        <v>4</v>
      </c>
      <c r="G2300" s="3">
        <v>0</v>
      </c>
      <c r="H2300" s="3">
        <v>4</v>
      </c>
      <c r="I2300" s="3">
        <v>0</v>
      </c>
      <c r="J2300" s="3">
        <v>0</v>
      </c>
      <c r="K2300" s="3">
        <v>0</v>
      </c>
      <c r="L2300" s="3">
        <v>4</v>
      </c>
      <c r="M2300" s="3" t="s">
        <v>10879</v>
      </c>
      <c r="N2300" s="3" t="s">
        <v>10880</v>
      </c>
      <c r="O2300" s="3"/>
      <c r="P2300" s="3"/>
      <c r="Q2300" s="48"/>
      <c r="S2300" s="180">
        <v>4</v>
      </c>
    </row>
    <row r="2301" spans="1:23">
      <c r="B2301" s="9">
        <v>46253</v>
      </c>
      <c r="C2301" s="3" t="s">
        <v>7011</v>
      </c>
      <c r="D2301" s="3" t="s">
        <v>10870</v>
      </c>
      <c r="E2301" s="3">
        <v>1</v>
      </c>
      <c r="F2301" s="11">
        <v>1</v>
      </c>
      <c r="G2301" s="3">
        <v>0</v>
      </c>
      <c r="H2301" s="3">
        <v>1</v>
      </c>
      <c r="I2301" s="3">
        <v>0</v>
      </c>
      <c r="J2301" s="3">
        <v>0</v>
      </c>
      <c r="K2301" s="3">
        <v>0</v>
      </c>
      <c r="L2301" s="3">
        <v>1</v>
      </c>
      <c r="M2301" s="3" t="s">
        <v>10879</v>
      </c>
      <c r="N2301" s="3"/>
      <c r="O2301" s="3"/>
      <c r="P2301" s="3"/>
      <c r="Q2301" s="48"/>
      <c r="S2301" s="180">
        <v>1</v>
      </c>
    </row>
    <row r="2302" spans="1:23">
      <c r="A2302" s="9"/>
      <c r="B2302" s="9">
        <v>46253</v>
      </c>
      <c r="C2302" s="3" t="s">
        <v>7011</v>
      </c>
      <c r="D2302" s="3" t="s">
        <v>10871</v>
      </c>
      <c r="E2302" s="3">
        <v>1</v>
      </c>
      <c r="F2302" s="11">
        <v>1</v>
      </c>
      <c r="G2302" s="3">
        <v>0</v>
      </c>
      <c r="H2302" s="3">
        <v>2</v>
      </c>
      <c r="I2302" s="3">
        <v>0</v>
      </c>
      <c r="J2302" s="3">
        <v>0</v>
      </c>
      <c r="K2302" s="3">
        <v>0</v>
      </c>
      <c r="L2302" s="3">
        <v>2</v>
      </c>
      <c r="M2302" s="3" t="s">
        <v>10880</v>
      </c>
      <c r="N2302" s="3"/>
      <c r="O2302" s="3"/>
      <c r="P2302" s="3"/>
      <c r="Q2302" s="3"/>
      <c r="S2302" s="180">
        <v>1</v>
      </c>
      <c r="W2302" s="184"/>
    </row>
    <row r="2303" spans="1:23">
      <c r="A2303" s="9"/>
      <c r="B2303" s="9">
        <v>46253</v>
      </c>
      <c r="C2303" s="3" t="s">
        <v>7011</v>
      </c>
      <c r="D2303" s="3" t="s">
        <v>10718</v>
      </c>
      <c r="E2303" s="3">
        <v>10</v>
      </c>
      <c r="F2303" s="11">
        <v>10</v>
      </c>
      <c r="G2303" s="3">
        <v>0</v>
      </c>
      <c r="H2303" s="3">
        <v>53</v>
      </c>
      <c r="I2303" s="3">
        <v>0</v>
      </c>
      <c r="J2303" s="3">
        <v>0</v>
      </c>
      <c r="K2303" s="3">
        <v>0</v>
      </c>
      <c r="L2303" s="3">
        <v>53</v>
      </c>
      <c r="M2303" s="3" t="s">
        <v>10879</v>
      </c>
      <c r="N2303" s="3"/>
      <c r="O2303" s="3"/>
      <c r="P2303" s="3"/>
      <c r="Q2303" s="3"/>
      <c r="S2303" s="180">
        <v>10</v>
      </c>
      <c r="W2303" s="184"/>
    </row>
    <row r="2304" spans="1:23">
      <c r="A2304" s="9"/>
      <c r="B2304" s="9">
        <v>46253</v>
      </c>
      <c r="C2304" s="3" t="s">
        <v>7011</v>
      </c>
      <c r="D2304" s="3" t="s">
        <v>10872</v>
      </c>
      <c r="E2304" s="3">
        <v>1</v>
      </c>
      <c r="F2304" s="11">
        <v>1</v>
      </c>
      <c r="G2304" s="3">
        <v>0</v>
      </c>
      <c r="H2304" s="3">
        <v>1</v>
      </c>
      <c r="I2304" s="3">
        <v>0</v>
      </c>
      <c r="J2304" s="3">
        <v>0</v>
      </c>
      <c r="K2304" s="3">
        <v>0</v>
      </c>
      <c r="L2304" s="3">
        <v>1</v>
      </c>
      <c r="M2304" s="3" t="s">
        <v>10880</v>
      </c>
      <c r="N2304" s="3"/>
      <c r="O2304" s="3"/>
      <c r="P2304" s="3"/>
      <c r="Q2304" s="3"/>
      <c r="S2304" s="180">
        <v>1</v>
      </c>
      <c r="W2304" s="184"/>
    </row>
    <row r="2305" spans="1:23">
      <c r="A2305" s="9"/>
      <c r="B2305" s="9">
        <v>46254</v>
      </c>
      <c r="C2305" s="3" t="s">
        <v>6897</v>
      </c>
      <c r="D2305" s="3" t="s">
        <v>10883</v>
      </c>
      <c r="E2305" s="3">
        <v>4</v>
      </c>
      <c r="F2305" s="11">
        <v>0</v>
      </c>
      <c r="G2305" s="3">
        <v>0</v>
      </c>
      <c r="H2305" s="3">
        <v>1</v>
      </c>
      <c r="I2305" s="3">
        <v>0</v>
      </c>
      <c r="J2305" s="3">
        <v>0</v>
      </c>
      <c r="K2305" s="3">
        <v>0</v>
      </c>
      <c r="L2305" s="3">
        <v>1</v>
      </c>
      <c r="M2305" s="3" t="s">
        <v>10911</v>
      </c>
      <c r="N2305" s="3"/>
      <c r="O2305" s="3"/>
      <c r="P2305" s="3"/>
      <c r="Q2305" s="3"/>
      <c r="S2305" s="181"/>
      <c r="W2305" s="184"/>
    </row>
    <row r="2306" spans="1:23">
      <c r="A2306" s="9"/>
      <c r="B2306" s="9">
        <v>46254</v>
      </c>
      <c r="C2306" s="3" t="s">
        <v>6897</v>
      </c>
      <c r="D2306" s="3" t="s">
        <v>10884</v>
      </c>
      <c r="E2306" s="3">
        <v>5</v>
      </c>
      <c r="F2306" s="11">
        <v>0</v>
      </c>
      <c r="G2306" s="3">
        <v>0</v>
      </c>
      <c r="H2306" s="3">
        <v>2</v>
      </c>
      <c r="I2306" s="3">
        <v>0</v>
      </c>
      <c r="J2306" s="3">
        <v>0</v>
      </c>
      <c r="K2306" s="3">
        <v>0</v>
      </c>
      <c r="L2306" s="3">
        <v>2</v>
      </c>
      <c r="M2306" s="3" t="s">
        <v>10912</v>
      </c>
      <c r="N2306" s="3"/>
      <c r="O2306" s="3"/>
      <c r="P2306" s="3"/>
      <c r="Q2306" s="3"/>
      <c r="S2306" s="181"/>
      <c r="W2306" s="184"/>
    </row>
    <row r="2307" spans="1:23">
      <c r="A2307" s="9"/>
      <c r="B2307" s="9">
        <v>46254</v>
      </c>
      <c r="C2307" s="3" t="s">
        <v>6897</v>
      </c>
      <c r="D2307" s="3" t="s">
        <v>10885</v>
      </c>
      <c r="E2307" s="3">
        <v>1</v>
      </c>
      <c r="F2307" s="11">
        <v>0</v>
      </c>
      <c r="G2307" s="3">
        <v>0</v>
      </c>
      <c r="H2307" s="3">
        <v>1</v>
      </c>
      <c r="I2307" s="3">
        <v>0</v>
      </c>
      <c r="J2307" s="3">
        <v>0</v>
      </c>
      <c r="K2307" s="3">
        <v>0</v>
      </c>
      <c r="L2307" s="3">
        <v>1</v>
      </c>
      <c r="M2307" s="3" t="s">
        <v>10911</v>
      </c>
      <c r="N2307" s="3"/>
      <c r="O2307" s="3"/>
      <c r="P2307" s="3"/>
      <c r="Q2307" s="3"/>
      <c r="S2307" s="181"/>
      <c r="W2307" s="184"/>
    </row>
    <row r="2308" spans="1:23">
      <c r="A2308" s="9"/>
      <c r="B2308" s="9">
        <v>46254</v>
      </c>
      <c r="C2308" s="3" t="s">
        <v>7011</v>
      </c>
      <c r="D2308" s="3" t="s">
        <v>10886</v>
      </c>
      <c r="E2308" s="3">
        <v>2</v>
      </c>
      <c r="F2308" s="3">
        <v>0</v>
      </c>
      <c r="G2308" s="3">
        <v>0</v>
      </c>
      <c r="H2308" s="3">
        <v>0</v>
      </c>
      <c r="I2308" s="3">
        <v>0</v>
      </c>
      <c r="J2308" s="3">
        <v>0</v>
      </c>
      <c r="K2308" s="3">
        <v>0</v>
      </c>
      <c r="L2308" s="3">
        <v>0</v>
      </c>
      <c r="M2308" s="3"/>
      <c r="N2308" s="3"/>
      <c r="O2308" s="3"/>
      <c r="P2308" s="3"/>
      <c r="Q2308" s="3"/>
      <c r="S2308" s="181"/>
      <c r="W2308" s="184"/>
    </row>
    <row r="2309" spans="1:23">
      <c r="A2309" s="9"/>
      <c r="B2309" s="9">
        <v>46254</v>
      </c>
      <c r="C2309" s="3" t="s">
        <v>7011</v>
      </c>
      <c r="D2309" s="3" t="s">
        <v>10887</v>
      </c>
      <c r="E2309" s="3">
        <v>13</v>
      </c>
      <c r="F2309" s="3">
        <v>0</v>
      </c>
      <c r="G2309" s="3">
        <v>0</v>
      </c>
      <c r="H2309" s="3">
        <v>0</v>
      </c>
      <c r="I2309" s="3">
        <v>0</v>
      </c>
      <c r="J2309" s="3">
        <v>0</v>
      </c>
      <c r="K2309" s="3">
        <v>0</v>
      </c>
      <c r="L2309" s="3">
        <v>0</v>
      </c>
      <c r="M2309" s="3"/>
      <c r="N2309" s="3"/>
      <c r="O2309" s="3"/>
      <c r="P2309" s="3"/>
      <c r="Q2309" s="3"/>
      <c r="S2309" s="181"/>
      <c r="W2309" s="184"/>
    </row>
    <row r="2310" spans="1:23">
      <c r="A2310" s="9"/>
      <c r="B2310" s="9">
        <v>46254</v>
      </c>
      <c r="C2310" s="3" t="s">
        <v>7011</v>
      </c>
      <c r="D2310" s="3" t="s">
        <v>10888</v>
      </c>
      <c r="E2310" s="3">
        <v>13</v>
      </c>
      <c r="F2310" s="3">
        <v>0</v>
      </c>
      <c r="G2310" s="3">
        <v>0</v>
      </c>
      <c r="H2310" s="3">
        <v>0</v>
      </c>
      <c r="I2310" s="3">
        <v>0</v>
      </c>
      <c r="J2310" s="3">
        <v>0</v>
      </c>
      <c r="K2310" s="3">
        <v>0</v>
      </c>
      <c r="L2310" s="3">
        <v>0</v>
      </c>
      <c r="M2310" s="3"/>
      <c r="N2310" s="3"/>
      <c r="O2310" s="3"/>
      <c r="P2310" s="3"/>
      <c r="Q2310" s="3"/>
      <c r="S2310" s="181"/>
      <c r="W2310" s="184"/>
    </row>
    <row r="2311" spans="1:23">
      <c r="A2311" s="9"/>
      <c r="B2311" s="9">
        <v>46254</v>
      </c>
      <c r="C2311" s="3" t="s">
        <v>3130</v>
      </c>
      <c r="D2311" s="3" t="s">
        <v>10299</v>
      </c>
      <c r="E2311" s="3">
        <v>10</v>
      </c>
      <c r="F2311" s="3">
        <v>0</v>
      </c>
      <c r="G2311" s="3">
        <v>0</v>
      </c>
      <c r="H2311" s="3">
        <v>0</v>
      </c>
      <c r="I2311" s="3">
        <v>0</v>
      </c>
      <c r="J2311" s="3">
        <v>0</v>
      </c>
      <c r="K2311" s="3">
        <v>0</v>
      </c>
      <c r="L2311" s="3">
        <v>0</v>
      </c>
      <c r="M2311" s="3"/>
      <c r="N2311" s="3"/>
      <c r="O2311" s="3"/>
      <c r="P2311" s="3"/>
      <c r="Q2311" s="3"/>
      <c r="S2311" s="181"/>
      <c r="W2311" s="184"/>
    </row>
    <row r="2312" spans="1:23">
      <c r="A2312" s="9"/>
      <c r="B2312" s="9">
        <v>46254</v>
      </c>
      <c r="C2312" s="3" t="s">
        <v>3904</v>
      </c>
      <c r="D2312" s="3" t="s">
        <v>10889</v>
      </c>
      <c r="E2312" s="3">
        <v>1</v>
      </c>
      <c r="F2312" s="3">
        <v>0</v>
      </c>
      <c r="G2312" s="3">
        <v>0</v>
      </c>
      <c r="H2312" s="3">
        <v>0</v>
      </c>
      <c r="I2312" s="3">
        <v>0</v>
      </c>
      <c r="J2312" s="3">
        <v>0</v>
      </c>
      <c r="K2312" s="3">
        <v>0</v>
      </c>
      <c r="L2312" s="3">
        <v>0</v>
      </c>
      <c r="M2312" s="3"/>
      <c r="N2312" s="3"/>
      <c r="O2312" s="3"/>
      <c r="P2312" s="3"/>
      <c r="Q2312" s="3"/>
      <c r="S2312" s="181"/>
      <c r="W2312" s="184"/>
    </row>
    <row r="2313" spans="1:23">
      <c r="A2313" s="9"/>
      <c r="B2313" s="9">
        <v>46254</v>
      </c>
      <c r="C2313" s="3" t="s">
        <v>7011</v>
      </c>
      <c r="D2313" s="3" t="s">
        <v>10569</v>
      </c>
      <c r="E2313" s="3">
        <v>8</v>
      </c>
      <c r="F2313" s="3">
        <v>0</v>
      </c>
      <c r="G2313" s="3">
        <v>0</v>
      </c>
      <c r="H2313" s="3">
        <v>0</v>
      </c>
      <c r="I2313" s="3">
        <v>0</v>
      </c>
      <c r="J2313" s="3">
        <v>0</v>
      </c>
      <c r="K2313" s="3">
        <v>0</v>
      </c>
      <c r="L2313" s="3">
        <v>0</v>
      </c>
      <c r="M2313" s="3"/>
      <c r="N2313" s="3"/>
      <c r="O2313" s="3"/>
      <c r="P2313" s="3"/>
      <c r="Q2313" s="3"/>
      <c r="S2313" s="181"/>
      <c r="W2313" s="184"/>
    </row>
    <row r="2314" spans="1:23">
      <c r="A2314" s="9"/>
      <c r="B2314" s="9">
        <v>46254</v>
      </c>
      <c r="C2314" s="3" t="s">
        <v>7011</v>
      </c>
      <c r="D2314" s="3" t="s">
        <v>10830</v>
      </c>
      <c r="E2314" s="3">
        <v>4</v>
      </c>
      <c r="F2314" s="3">
        <v>0</v>
      </c>
      <c r="G2314" s="3">
        <v>0</v>
      </c>
      <c r="H2314" s="3">
        <v>0</v>
      </c>
      <c r="I2314" s="3">
        <v>0</v>
      </c>
      <c r="J2314" s="3">
        <v>0</v>
      </c>
      <c r="K2314" s="3">
        <v>0</v>
      </c>
      <c r="L2314" s="3">
        <v>0</v>
      </c>
      <c r="M2314" s="3"/>
      <c r="N2314" s="3"/>
      <c r="O2314" s="3"/>
      <c r="P2314" s="3"/>
      <c r="Q2314" s="3"/>
      <c r="S2314" s="181"/>
      <c r="W2314" s="184"/>
    </row>
    <row r="2315" spans="1:23">
      <c r="A2315" s="9"/>
      <c r="B2315" s="9">
        <v>46254</v>
      </c>
      <c r="C2315" s="3" t="s">
        <v>7011</v>
      </c>
      <c r="D2315" s="3" t="s">
        <v>10890</v>
      </c>
      <c r="E2315" s="3">
        <v>4</v>
      </c>
      <c r="F2315" s="3">
        <v>0</v>
      </c>
      <c r="G2315" s="3">
        <v>0</v>
      </c>
      <c r="H2315" s="3">
        <v>0</v>
      </c>
      <c r="I2315" s="3">
        <v>0</v>
      </c>
      <c r="J2315" s="3">
        <v>0</v>
      </c>
      <c r="K2315" s="3">
        <v>0</v>
      </c>
      <c r="L2315" s="3">
        <v>0</v>
      </c>
      <c r="M2315" s="3"/>
      <c r="N2315" s="3"/>
      <c r="O2315" s="3"/>
      <c r="P2315" s="3"/>
      <c r="Q2315" s="3"/>
      <c r="S2315" s="181"/>
      <c r="W2315" s="184"/>
    </row>
    <row r="2316" spans="1:23">
      <c r="A2316" s="9"/>
      <c r="B2316" s="9">
        <v>46254</v>
      </c>
      <c r="C2316" s="3" t="s">
        <v>635</v>
      </c>
      <c r="D2316" s="3" t="s">
        <v>10891</v>
      </c>
      <c r="E2316" s="3">
        <v>3</v>
      </c>
      <c r="F2316" s="3">
        <v>0</v>
      </c>
      <c r="G2316" s="3">
        <v>0</v>
      </c>
      <c r="H2316" s="3">
        <v>0</v>
      </c>
      <c r="I2316" s="3">
        <v>0</v>
      </c>
      <c r="J2316" s="3">
        <v>0</v>
      </c>
      <c r="K2316" s="3">
        <v>0</v>
      </c>
      <c r="L2316" s="3">
        <v>0</v>
      </c>
      <c r="M2316" s="3"/>
      <c r="N2316" s="3"/>
      <c r="O2316" s="3"/>
      <c r="P2316" s="3"/>
      <c r="Q2316" s="3"/>
      <c r="S2316" s="181"/>
      <c r="W2316" s="184"/>
    </row>
    <row r="2317" spans="1:23">
      <c r="A2317" s="9"/>
      <c r="B2317" s="9">
        <v>46254</v>
      </c>
      <c r="C2317" s="3" t="s">
        <v>7011</v>
      </c>
      <c r="D2317" s="3" t="s">
        <v>10557</v>
      </c>
      <c r="E2317" s="3">
        <v>2</v>
      </c>
      <c r="F2317" s="3">
        <v>0</v>
      </c>
      <c r="G2317" s="3">
        <v>0</v>
      </c>
      <c r="H2317" s="3">
        <v>0</v>
      </c>
      <c r="I2317" s="3">
        <v>0</v>
      </c>
      <c r="J2317" s="3">
        <v>0</v>
      </c>
      <c r="K2317" s="3">
        <v>0</v>
      </c>
      <c r="L2317" s="3">
        <v>0</v>
      </c>
      <c r="M2317" s="3"/>
      <c r="N2317" s="3"/>
      <c r="O2317" s="3"/>
      <c r="P2317" s="3"/>
      <c r="Q2317" s="3"/>
      <c r="S2317" s="181"/>
      <c r="W2317" s="184"/>
    </row>
    <row r="2318" spans="1:23">
      <c r="A2318" s="9"/>
      <c r="B2318" s="9">
        <v>46254</v>
      </c>
      <c r="C2318" s="3" t="s">
        <v>3130</v>
      </c>
      <c r="D2318" s="3" t="s">
        <v>10892</v>
      </c>
      <c r="E2318" s="3">
        <v>1</v>
      </c>
      <c r="F2318" s="3">
        <v>0</v>
      </c>
      <c r="G2318" s="3">
        <v>0</v>
      </c>
      <c r="H2318" s="3">
        <v>0</v>
      </c>
      <c r="I2318" s="3">
        <v>0</v>
      </c>
      <c r="J2318" s="3">
        <v>0</v>
      </c>
      <c r="K2318" s="3">
        <v>0</v>
      </c>
      <c r="L2318" s="3">
        <v>0</v>
      </c>
      <c r="M2318" s="3"/>
      <c r="N2318" s="3"/>
      <c r="O2318" s="3"/>
      <c r="P2318" s="3"/>
      <c r="Q2318" s="3"/>
      <c r="S2318" s="181"/>
      <c r="W2318" s="184"/>
    </row>
    <row r="2319" spans="1:23">
      <c r="A2319" s="9"/>
      <c r="B2319" s="9">
        <v>46254</v>
      </c>
      <c r="C2319" s="3" t="s">
        <v>3130</v>
      </c>
      <c r="D2319" s="3" t="s">
        <v>10454</v>
      </c>
      <c r="E2319" s="3">
        <v>1</v>
      </c>
      <c r="F2319" s="3">
        <v>0</v>
      </c>
      <c r="G2319" s="3">
        <v>0</v>
      </c>
      <c r="H2319" s="3">
        <v>0</v>
      </c>
      <c r="I2319" s="3">
        <v>0</v>
      </c>
      <c r="J2319" s="3">
        <v>0</v>
      </c>
      <c r="K2319" s="3">
        <v>0</v>
      </c>
      <c r="L2319" s="3">
        <v>0</v>
      </c>
      <c r="M2319" s="3"/>
      <c r="N2319" s="3"/>
      <c r="O2319" s="3"/>
      <c r="P2319" s="3"/>
      <c r="Q2319" s="3"/>
      <c r="S2319" s="181"/>
      <c r="W2319" s="184"/>
    </row>
    <row r="2320" spans="1:23">
      <c r="A2320" s="9"/>
      <c r="B2320" s="9">
        <v>46254</v>
      </c>
      <c r="C2320" s="3" t="s">
        <v>3130</v>
      </c>
      <c r="D2320" s="3" t="s">
        <v>10511</v>
      </c>
      <c r="E2320" s="3">
        <v>1</v>
      </c>
      <c r="F2320" s="3">
        <v>0</v>
      </c>
      <c r="G2320" s="3">
        <v>0</v>
      </c>
      <c r="H2320" s="3">
        <v>0</v>
      </c>
      <c r="I2320" s="3">
        <v>0</v>
      </c>
      <c r="J2320" s="3">
        <v>0</v>
      </c>
      <c r="K2320" s="3">
        <v>0</v>
      </c>
      <c r="L2320" s="3">
        <v>0</v>
      </c>
      <c r="M2320" s="3"/>
      <c r="N2320" s="3"/>
      <c r="O2320" s="3"/>
      <c r="P2320" s="3"/>
      <c r="Q2320" s="3"/>
      <c r="S2320" s="181"/>
      <c r="W2320" s="184"/>
    </row>
    <row r="2321" spans="1:23">
      <c r="A2321" s="9"/>
      <c r="B2321" s="9">
        <v>46254</v>
      </c>
      <c r="C2321" s="3" t="s">
        <v>7011</v>
      </c>
      <c r="D2321" s="3" t="s">
        <v>10893</v>
      </c>
      <c r="E2321" s="3">
        <v>13</v>
      </c>
      <c r="F2321" s="3">
        <v>0</v>
      </c>
      <c r="G2321" s="3">
        <v>0</v>
      </c>
      <c r="H2321" s="3">
        <v>0</v>
      </c>
      <c r="I2321" s="3">
        <v>0</v>
      </c>
      <c r="J2321" s="3">
        <v>0</v>
      </c>
      <c r="K2321" s="3">
        <v>0</v>
      </c>
      <c r="L2321" s="3">
        <v>0</v>
      </c>
      <c r="M2321" s="3"/>
      <c r="N2321" s="3"/>
      <c r="O2321" s="3"/>
      <c r="P2321" s="3"/>
      <c r="Q2321" s="3"/>
      <c r="S2321" s="181"/>
      <c r="W2321" s="184"/>
    </row>
    <row r="2322" spans="1:23">
      <c r="A2322" s="9"/>
      <c r="B2322" s="9">
        <v>46254</v>
      </c>
      <c r="C2322" s="3" t="s">
        <v>7011</v>
      </c>
      <c r="D2322" s="3" t="s">
        <v>10894</v>
      </c>
      <c r="E2322" s="3">
        <v>11</v>
      </c>
      <c r="F2322" s="3">
        <v>0</v>
      </c>
      <c r="G2322" s="3">
        <v>0</v>
      </c>
      <c r="H2322" s="3">
        <v>0</v>
      </c>
      <c r="I2322" s="3">
        <v>0</v>
      </c>
      <c r="J2322" s="3">
        <v>0</v>
      </c>
      <c r="K2322" s="3">
        <v>0</v>
      </c>
      <c r="L2322" s="3">
        <v>0</v>
      </c>
      <c r="M2322" s="3"/>
      <c r="N2322" s="3"/>
      <c r="O2322" s="3"/>
      <c r="P2322" s="3"/>
      <c r="Q2322" s="3"/>
      <c r="S2322" s="181"/>
      <c r="W2322" s="184"/>
    </row>
    <row r="2323" spans="1:23">
      <c r="A2323" s="9"/>
      <c r="B2323" s="9">
        <v>46254</v>
      </c>
      <c r="C2323" s="3" t="s">
        <v>7011</v>
      </c>
      <c r="D2323" s="3" t="s">
        <v>10459</v>
      </c>
      <c r="E2323" s="3">
        <v>9</v>
      </c>
      <c r="F2323" s="3">
        <v>0</v>
      </c>
      <c r="G2323" s="3">
        <v>0</v>
      </c>
      <c r="H2323" s="3">
        <v>0</v>
      </c>
      <c r="I2323" s="3">
        <v>0</v>
      </c>
      <c r="J2323" s="3">
        <v>0</v>
      </c>
      <c r="K2323" s="3">
        <v>0</v>
      </c>
      <c r="L2323" s="3">
        <v>0</v>
      </c>
      <c r="M2323" s="3"/>
      <c r="N2323" s="3"/>
      <c r="O2323" s="3"/>
      <c r="P2323" s="3"/>
      <c r="Q2323" s="3"/>
      <c r="S2323" s="181"/>
      <c r="W2323" s="184"/>
    </row>
    <row r="2324" spans="1:23">
      <c r="A2324" s="9"/>
      <c r="B2324" s="9">
        <v>46254</v>
      </c>
      <c r="C2324" s="3" t="s">
        <v>7011</v>
      </c>
      <c r="D2324" s="3" t="s">
        <v>10682</v>
      </c>
      <c r="E2324" s="3">
        <v>13</v>
      </c>
      <c r="F2324" s="11">
        <v>12</v>
      </c>
      <c r="G2324" s="3">
        <v>0</v>
      </c>
      <c r="H2324" s="3">
        <v>39</v>
      </c>
      <c r="I2324" s="3">
        <v>0</v>
      </c>
      <c r="J2324" s="3">
        <v>0</v>
      </c>
      <c r="K2324" s="3">
        <v>0</v>
      </c>
      <c r="L2324" s="3">
        <v>39</v>
      </c>
      <c r="M2324" s="3"/>
      <c r="N2324" s="3"/>
      <c r="O2324" s="3"/>
      <c r="P2324" s="3"/>
      <c r="Q2324" s="3"/>
      <c r="S2324" s="180">
        <v>12</v>
      </c>
      <c r="W2324" s="184"/>
    </row>
    <row r="2325" spans="1:23">
      <c r="A2325" s="9"/>
      <c r="B2325" s="9">
        <v>46254</v>
      </c>
      <c r="C2325" s="3" t="s">
        <v>7011</v>
      </c>
      <c r="D2325" s="3" t="s">
        <v>10895</v>
      </c>
      <c r="E2325" s="3">
        <v>12</v>
      </c>
      <c r="F2325" s="3">
        <v>0</v>
      </c>
      <c r="G2325" s="3">
        <v>0</v>
      </c>
      <c r="H2325" s="3">
        <v>0</v>
      </c>
      <c r="I2325" s="3">
        <v>0</v>
      </c>
      <c r="J2325" s="3">
        <v>0</v>
      </c>
      <c r="K2325" s="3">
        <v>0</v>
      </c>
      <c r="L2325" s="3">
        <v>0</v>
      </c>
      <c r="M2325" s="3"/>
      <c r="N2325" s="3"/>
      <c r="O2325" s="3"/>
      <c r="P2325" s="3"/>
      <c r="Q2325" s="3"/>
      <c r="S2325" s="181"/>
      <c r="W2325" s="184"/>
    </row>
    <row r="2326" spans="1:23">
      <c r="A2326" s="9"/>
      <c r="B2326" s="9">
        <v>46254</v>
      </c>
      <c r="C2326" s="3" t="s">
        <v>6897</v>
      </c>
      <c r="D2326" s="3" t="s">
        <v>10896</v>
      </c>
      <c r="E2326" s="3">
        <v>1</v>
      </c>
      <c r="F2326" s="3">
        <v>0</v>
      </c>
      <c r="G2326" s="3">
        <v>0</v>
      </c>
      <c r="H2326" s="3">
        <v>0</v>
      </c>
      <c r="I2326" s="3">
        <v>0</v>
      </c>
      <c r="J2326" s="3">
        <v>0</v>
      </c>
      <c r="K2326" s="3">
        <v>0</v>
      </c>
      <c r="L2326" s="3">
        <v>0</v>
      </c>
      <c r="M2326" s="3"/>
      <c r="N2326" s="3"/>
      <c r="O2326" s="3"/>
      <c r="P2326" s="3"/>
      <c r="Q2326" s="3"/>
      <c r="S2326" s="181"/>
      <c r="W2326" s="184"/>
    </row>
    <row r="2327" spans="1:23">
      <c r="A2327" s="9"/>
      <c r="B2327" s="9">
        <v>46254</v>
      </c>
      <c r="C2327" s="3" t="s">
        <v>7011</v>
      </c>
      <c r="D2327" s="3" t="s">
        <v>10648</v>
      </c>
      <c r="E2327" s="3">
        <v>1</v>
      </c>
      <c r="F2327" s="3">
        <v>0</v>
      </c>
      <c r="G2327" s="3">
        <v>0</v>
      </c>
      <c r="H2327" s="3">
        <v>0</v>
      </c>
      <c r="I2327" s="3">
        <v>0</v>
      </c>
      <c r="J2327" s="3">
        <v>0</v>
      </c>
      <c r="K2327" s="3">
        <v>0</v>
      </c>
      <c r="L2327" s="3">
        <v>0</v>
      </c>
      <c r="M2327" s="3"/>
      <c r="N2327" s="3"/>
      <c r="O2327" s="3"/>
      <c r="P2327" s="3"/>
      <c r="Q2327" s="3"/>
      <c r="S2327" s="181"/>
      <c r="W2327" s="184"/>
    </row>
    <row r="2328" spans="1:23">
      <c r="A2328" s="9"/>
      <c r="B2328" s="9">
        <v>46254</v>
      </c>
      <c r="C2328" s="3" t="s">
        <v>7011</v>
      </c>
      <c r="D2328" s="3" t="s">
        <v>10897</v>
      </c>
      <c r="E2328" s="3">
        <v>1</v>
      </c>
      <c r="F2328" s="3">
        <v>0</v>
      </c>
      <c r="G2328" s="3">
        <v>0</v>
      </c>
      <c r="H2328" s="3">
        <v>0</v>
      </c>
      <c r="I2328" s="3">
        <v>0</v>
      </c>
      <c r="J2328" s="3">
        <v>0</v>
      </c>
      <c r="K2328" s="3">
        <v>0</v>
      </c>
      <c r="L2328" s="3">
        <v>0</v>
      </c>
      <c r="M2328" s="3"/>
      <c r="N2328" s="3"/>
      <c r="O2328" s="3"/>
      <c r="P2328" s="3"/>
      <c r="Q2328" s="3"/>
      <c r="S2328" s="181"/>
      <c r="W2328" s="184"/>
    </row>
    <row r="2329" spans="1:23">
      <c r="A2329" s="9"/>
      <c r="B2329" s="9">
        <v>46254</v>
      </c>
      <c r="C2329" s="3" t="s">
        <v>6897</v>
      </c>
      <c r="D2329" s="3" t="s">
        <v>10898</v>
      </c>
      <c r="E2329" s="3">
        <v>1</v>
      </c>
      <c r="F2329" s="3">
        <v>0</v>
      </c>
      <c r="G2329" s="3">
        <v>0</v>
      </c>
      <c r="H2329" s="3">
        <v>0</v>
      </c>
      <c r="I2329" s="3">
        <v>0</v>
      </c>
      <c r="J2329" s="3">
        <v>0</v>
      </c>
      <c r="K2329" s="3">
        <v>0</v>
      </c>
      <c r="L2329" s="3">
        <v>0</v>
      </c>
      <c r="M2329" s="3"/>
      <c r="N2329" s="3"/>
      <c r="O2329" s="3"/>
      <c r="P2329" s="3"/>
      <c r="Q2329" s="3"/>
      <c r="S2329" s="181"/>
      <c r="W2329" s="184"/>
    </row>
    <row r="2330" spans="1:23">
      <c r="A2330" s="9"/>
      <c r="B2330" s="9">
        <v>46254</v>
      </c>
      <c r="C2330" s="3" t="s">
        <v>7011</v>
      </c>
      <c r="D2330" s="3" t="s">
        <v>10899</v>
      </c>
      <c r="E2330" s="3">
        <v>13</v>
      </c>
      <c r="F2330" s="3">
        <v>0</v>
      </c>
      <c r="G2330" s="3">
        <v>0</v>
      </c>
      <c r="H2330" s="3">
        <v>0</v>
      </c>
      <c r="I2330" s="3">
        <v>0</v>
      </c>
      <c r="J2330" s="3">
        <v>0</v>
      </c>
      <c r="K2330" s="3">
        <v>0</v>
      </c>
      <c r="L2330" s="3">
        <v>0</v>
      </c>
      <c r="M2330" s="3"/>
      <c r="N2330" s="3"/>
      <c r="O2330" s="3"/>
      <c r="P2330" s="3"/>
      <c r="Q2330" s="3"/>
      <c r="S2330" s="181"/>
      <c r="W2330" s="184"/>
    </row>
    <row r="2331" spans="1:23">
      <c r="A2331" s="9"/>
      <c r="B2331" s="9">
        <v>46254</v>
      </c>
      <c r="C2331" s="3" t="s">
        <v>7011</v>
      </c>
      <c r="D2331" s="3" t="s">
        <v>10900</v>
      </c>
      <c r="E2331" s="3">
        <v>12</v>
      </c>
      <c r="F2331" s="3">
        <v>0</v>
      </c>
      <c r="G2331" s="3">
        <v>0</v>
      </c>
      <c r="H2331" s="3">
        <v>0</v>
      </c>
      <c r="I2331" s="3">
        <v>0</v>
      </c>
      <c r="J2331" s="3">
        <v>0</v>
      </c>
      <c r="K2331" s="3">
        <v>0</v>
      </c>
      <c r="L2331" s="3">
        <v>0</v>
      </c>
      <c r="M2331" s="3"/>
      <c r="N2331" s="3"/>
      <c r="O2331" s="3"/>
      <c r="P2331" s="3"/>
      <c r="Q2331" s="3"/>
      <c r="S2331" s="181"/>
      <c r="W2331" s="184"/>
    </row>
    <row r="2332" spans="1:23">
      <c r="A2332" s="9"/>
      <c r="B2332" s="9">
        <v>46254</v>
      </c>
      <c r="C2332" s="3" t="s">
        <v>6897</v>
      </c>
      <c r="D2332" s="3" t="s">
        <v>10901</v>
      </c>
      <c r="E2332" s="3">
        <v>1</v>
      </c>
      <c r="F2332" s="11">
        <v>0</v>
      </c>
      <c r="G2332" s="3">
        <v>0</v>
      </c>
      <c r="H2332" s="3">
        <v>2</v>
      </c>
      <c r="I2332" s="3">
        <v>0</v>
      </c>
      <c r="J2332" s="3">
        <v>0</v>
      </c>
      <c r="K2332" s="3">
        <v>0</v>
      </c>
      <c r="L2332" s="3">
        <v>2</v>
      </c>
      <c r="M2332" s="3" t="s">
        <v>10913</v>
      </c>
      <c r="N2332" s="3"/>
      <c r="O2332" s="3" t="s">
        <v>10913</v>
      </c>
      <c r="P2332" s="3" t="s">
        <v>10913</v>
      </c>
      <c r="Q2332" s="3"/>
      <c r="S2332" s="181"/>
      <c r="W2332" s="184"/>
    </row>
    <row r="2333" spans="1:23">
      <c r="A2333" s="9"/>
      <c r="B2333" s="9">
        <v>46254</v>
      </c>
      <c r="C2333" s="3" t="s">
        <v>3130</v>
      </c>
      <c r="D2333" s="3" t="s">
        <v>10833</v>
      </c>
      <c r="E2333" s="3">
        <v>5</v>
      </c>
      <c r="F2333" s="11">
        <v>0</v>
      </c>
      <c r="G2333" s="3">
        <v>0</v>
      </c>
      <c r="H2333" s="3">
        <v>1</v>
      </c>
      <c r="I2333" s="3">
        <v>0</v>
      </c>
      <c r="J2333" s="3">
        <v>0</v>
      </c>
      <c r="K2333" s="3">
        <v>0</v>
      </c>
      <c r="L2333" s="3">
        <v>1</v>
      </c>
      <c r="M2333" s="3" t="s">
        <v>10913</v>
      </c>
      <c r="N2333" s="3"/>
      <c r="O2333" s="3"/>
      <c r="P2333" s="3"/>
      <c r="Q2333" s="3"/>
      <c r="S2333" s="181"/>
      <c r="W2333" s="184"/>
    </row>
    <row r="2334" spans="1:23">
      <c r="A2334" s="9"/>
      <c r="B2334" s="9">
        <v>46254</v>
      </c>
      <c r="C2334" s="3" t="s">
        <v>3904</v>
      </c>
      <c r="D2334" s="3" t="s">
        <v>9345</v>
      </c>
      <c r="E2334" s="3">
        <v>9</v>
      </c>
      <c r="F2334" s="3">
        <v>0</v>
      </c>
      <c r="G2334" s="3">
        <v>0</v>
      </c>
      <c r="H2334" s="3">
        <v>0</v>
      </c>
      <c r="I2334" s="3">
        <v>0</v>
      </c>
      <c r="J2334" s="3">
        <v>0</v>
      </c>
      <c r="K2334" s="3">
        <v>0</v>
      </c>
      <c r="L2334" s="3">
        <v>0</v>
      </c>
      <c r="M2334" s="3"/>
      <c r="N2334" s="3"/>
      <c r="O2334" s="3"/>
      <c r="P2334" s="3"/>
      <c r="Q2334" s="3"/>
      <c r="S2334" s="181"/>
      <c r="W2334" s="184"/>
    </row>
    <row r="2335" spans="1:23">
      <c r="A2335" s="9"/>
      <c r="B2335" s="9">
        <v>46254</v>
      </c>
      <c r="C2335" s="3" t="s">
        <v>6897</v>
      </c>
      <c r="D2335" s="3" t="s">
        <v>10902</v>
      </c>
      <c r="E2335" s="3">
        <v>4</v>
      </c>
      <c r="F2335" s="3">
        <v>0</v>
      </c>
      <c r="G2335" s="3">
        <v>0</v>
      </c>
      <c r="H2335" s="3">
        <v>0</v>
      </c>
      <c r="I2335" s="3">
        <v>0</v>
      </c>
      <c r="J2335" s="3">
        <v>0</v>
      </c>
      <c r="K2335" s="3">
        <v>0</v>
      </c>
      <c r="L2335" s="3">
        <v>0</v>
      </c>
      <c r="M2335" s="3"/>
      <c r="N2335" s="3"/>
      <c r="O2335" s="3"/>
      <c r="P2335" s="3"/>
      <c r="Q2335" s="3"/>
      <c r="S2335" s="181"/>
      <c r="W2335" s="184"/>
    </row>
    <row r="2336" spans="1:23">
      <c r="A2336" s="9"/>
      <c r="B2336" s="9">
        <v>46254</v>
      </c>
      <c r="C2336" s="3" t="s">
        <v>6897</v>
      </c>
      <c r="D2336" s="3" t="s">
        <v>10903</v>
      </c>
      <c r="E2336" s="3">
        <v>1</v>
      </c>
      <c r="F2336" s="3">
        <v>0</v>
      </c>
      <c r="G2336" s="3">
        <v>0</v>
      </c>
      <c r="H2336" s="3">
        <v>0</v>
      </c>
      <c r="I2336" s="3">
        <v>0</v>
      </c>
      <c r="J2336" s="3">
        <v>0</v>
      </c>
      <c r="K2336" s="3">
        <v>0</v>
      </c>
      <c r="L2336" s="3">
        <v>0</v>
      </c>
      <c r="M2336" s="3"/>
      <c r="N2336" s="3"/>
      <c r="O2336" s="3"/>
      <c r="P2336" s="3"/>
      <c r="Q2336" s="3"/>
      <c r="S2336" s="181"/>
      <c r="W2336" s="184"/>
    </row>
    <row r="2337" spans="1:23">
      <c r="A2337" s="9"/>
      <c r="B2337" s="9">
        <v>46254</v>
      </c>
      <c r="C2337" s="3" t="s">
        <v>7011</v>
      </c>
      <c r="D2337" s="3" t="s">
        <v>10715</v>
      </c>
      <c r="E2337" s="3">
        <v>1</v>
      </c>
      <c r="F2337" s="3">
        <v>0</v>
      </c>
      <c r="G2337" s="3">
        <v>0</v>
      </c>
      <c r="H2337" s="3">
        <v>0</v>
      </c>
      <c r="I2337" s="3">
        <v>0</v>
      </c>
      <c r="J2337" s="3">
        <v>0</v>
      </c>
      <c r="K2337" s="3">
        <v>0</v>
      </c>
      <c r="L2337" s="3">
        <v>0</v>
      </c>
      <c r="M2337" s="3"/>
      <c r="N2337" s="3"/>
      <c r="O2337" s="3"/>
      <c r="P2337" s="3"/>
      <c r="Q2337" s="3"/>
      <c r="S2337" s="181"/>
      <c r="W2337" s="184"/>
    </row>
    <row r="2338" spans="1:23">
      <c r="A2338" s="9"/>
      <c r="B2338" s="9">
        <v>46254</v>
      </c>
      <c r="C2338" s="3" t="s">
        <v>6897</v>
      </c>
      <c r="D2338" s="3" t="s">
        <v>10904</v>
      </c>
      <c r="E2338" s="3">
        <v>1</v>
      </c>
      <c r="F2338" s="3">
        <v>0</v>
      </c>
      <c r="G2338" s="3">
        <v>0</v>
      </c>
      <c r="H2338" s="3">
        <v>0</v>
      </c>
      <c r="I2338" s="3">
        <v>0</v>
      </c>
      <c r="J2338" s="3">
        <v>0</v>
      </c>
      <c r="K2338" s="3">
        <v>0</v>
      </c>
      <c r="L2338" s="3">
        <v>0</v>
      </c>
      <c r="M2338" s="3"/>
      <c r="N2338" s="3"/>
      <c r="O2338" s="3"/>
      <c r="P2338" s="3"/>
      <c r="Q2338" s="3"/>
      <c r="S2338" s="181"/>
      <c r="W2338" s="184"/>
    </row>
    <row r="2339" spans="1:23">
      <c r="A2339" s="9"/>
      <c r="B2339" s="9">
        <v>46254</v>
      </c>
      <c r="C2339" s="3" t="s">
        <v>7011</v>
      </c>
      <c r="D2339" s="3" t="s">
        <v>10905</v>
      </c>
      <c r="E2339" s="3">
        <v>4</v>
      </c>
      <c r="F2339" s="11">
        <v>1</v>
      </c>
      <c r="G2339" s="3">
        <v>0</v>
      </c>
      <c r="H2339" s="3">
        <v>2</v>
      </c>
      <c r="I2339" s="3">
        <v>0</v>
      </c>
      <c r="J2339" s="3">
        <v>0</v>
      </c>
      <c r="K2339" s="3">
        <v>0</v>
      </c>
      <c r="L2339" s="3">
        <v>2</v>
      </c>
      <c r="M2339" s="3" t="s">
        <v>10913</v>
      </c>
      <c r="N2339" s="3"/>
      <c r="O2339" s="3"/>
      <c r="P2339" s="3"/>
      <c r="Q2339" s="3"/>
      <c r="S2339" s="180">
        <v>1</v>
      </c>
      <c r="W2339" s="184"/>
    </row>
    <row r="2340" spans="1:23">
      <c r="A2340" s="9"/>
      <c r="B2340" s="9">
        <v>46254</v>
      </c>
      <c r="C2340" s="3" t="s">
        <v>7011</v>
      </c>
      <c r="D2340" s="3" t="s">
        <v>10906</v>
      </c>
      <c r="E2340" s="3">
        <v>7</v>
      </c>
      <c r="F2340" s="3">
        <v>0</v>
      </c>
      <c r="G2340" s="3">
        <v>0</v>
      </c>
      <c r="H2340" s="3">
        <v>0</v>
      </c>
      <c r="I2340" s="3">
        <v>0</v>
      </c>
      <c r="J2340" s="3">
        <v>0</v>
      </c>
      <c r="K2340" s="3">
        <v>0</v>
      </c>
      <c r="L2340" s="3">
        <v>0</v>
      </c>
      <c r="M2340" s="3"/>
      <c r="N2340" s="3"/>
      <c r="O2340" s="3"/>
      <c r="P2340" s="3"/>
      <c r="Q2340" s="3"/>
      <c r="S2340" s="181"/>
      <c r="W2340" s="184"/>
    </row>
    <row r="2341" spans="1:23">
      <c r="A2341" s="9"/>
      <c r="B2341" s="9">
        <v>46254</v>
      </c>
      <c r="C2341" s="3" t="s">
        <v>7011</v>
      </c>
      <c r="D2341" s="3" t="s">
        <v>10907</v>
      </c>
      <c r="E2341" s="3">
        <v>13</v>
      </c>
      <c r="F2341" s="11">
        <v>1</v>
      </c>
      <c r="G2341" s="3">
        <v>0</v>
      </c>
      <c r="H2341" s="3">
        <v>1</v>
      </c>
      <c r="I2341" s="3">
        <v>0</v>
      </c>
      <c r="J2341" s="3">
        <v>0</v>
      </c>
      <c r="K2341" s="3">
        <v>0</v>
      </c>
      <c r="L2341" s="3">
        <v>1</v>
      </c>
      <c r="M2341" s="3" t="s">
        <v>10913</v>
      </c>
      <c r="N2341" s="3"/>
      <c r="O2341" s="3"/>
      <c r="P2341" s="3"/>
      <c r="Q2341" s="3"/>
      <c r="S2341" s="180">
        <v>1</v>
      </c>
      <c r="W2341" s="184"/>
    </row>
    <row r="2342" spans="1:23">
      <c r="A2342" s="9"/>
      <c r="B2342" s="9">
        <v>46254</v>
      </c>
      <c r="C2342" s="3" t="s">
        <v>3904</v>
      </c>
      <c r="D2342" s="3" t="s">
        <v>9735</v>
      </c>
      <c r="E2342" s="3">
        <v>13</v>
      </c>
      <c r="F2342" s="3">
        <v>0</v>
      </c>
      <c r="G2342" s="3">
        <v>0</v>
      </c>
      <c r="H2342" s="3">
        <v>0</v>
      </c>
      <c r="I2342" s="3">
        <v>0</v>
      </c>
      <c r="J2342" s="3">
        <v>0</v>
      </c>
      <c r="K2342" s="3">
        <v>0</v>
      </c>
      <c r="L2342" s="3">
        <v>0</v>
      </c>
      <c r="M2342" s="3"/>
      <c r="N2342" s="3"/>
      <c r="O2342" s="3"/>
      <c r="P2342" s="3"/>
      <c r="Q2342" s="3"/>
      <c r="S2342" s="181"/>
      <c r="W2342" s="184"/>
    </row>
    <row r="2343" spans="1:23">
      <c r="A2343" s="9"/>
      <c r="B2343" s="9">
        <v>46254</v>
      </c>
      <c r="C2343" s="3" t="s">
        <v>7011</v>
      </c>
      <c r="D2343" s="3" t="s">
        <v>10767</v>
      </c>
      <c r="E2343" s="3">
        <v>1</v>
      </c>
      <c r="F2343" s="11">
        <v>1</v>
      </c>
      <c r="G2343" s="3">
        <v>0</v>
      </c>
      <c r="H2343" s="3">
        <v>0</v>
      </c>
      <c r="I2343" s="3">
        <v>0</v>
      </c>
      <c r="J2343" s="3">
        <v>0</v>
      </c>
      <c r="K2343" s="3">
        <v>0</v>
      </c>
      <c r="L2343" s="3">
        <v>0</v>
      </c>
      <c r="M2343" s="3"/>
      <c r="N2343" s="3"/>
      <c r="O2343" s="3"/>
      <c r="P2343" s="3"/>
      <c r="Q2343" s="3"/>
      <c r="S2343" s="181"/>
      <c r="W2343" s="184">
        <v>1</v>
      </c>
    </row>
    <row r="2344" spans="1:23">
      <c r="A2344" s="9"/>
      <c r="B2344" s="9">
        <v>46254</v>
      </c>
      <c r="C2344" s="3" t="s">
        <v>7011</v>
      </c>
      <c r="D2344" s="3" t="s">
        <v>10908</v>
      </c>
      <c r="E2344" s="3">
        <v>4</v>
      </c>
      <c r="F2344" s="11">
        <v>4</v>
      </c>
      <c r="G2344" s="3">
        <v>0</v>
      </c>
      <c r="H2344" s="3">
        <v>7</v>
      </c>
      <c r="I2344" s="3">
        <v>0</v>
      </c>
      <c r="J2344" s="3">
        <v>0</v>
      </c>
      <c r="K2344" s="3">
        <v>0</v>
      </c>
      <c r="L2344" s="3">
        <v>7</v>
      </c>
      <c r="M2344" s="3" t="s">
        <v>10913</v>
      </c>
      <c r="N2344" s="3"/>
      <c r="O2344" s="3"/>
      <c r="P2344" s="3"/>
      <c r="Q2344" s="3"/>
      <c r="S2344" s="180">
        <v>4</v>
      </c>
      <c r="W2344" s="184"/>
    </row>
    <row r="2345" spans="1:23">
      <c r="A2345" s="9"/>
      <c r="B2345" s="9">
        <v>46254</v>
      </c>
      <c r="C2345" s="3" t="s">
        <v>635</v>
      </c>
      <c r="D2345" s="3" t="s">
        <v>10909</v>
      </c>
      <c r="E2345" s="3">
        <v>6</v>
      </c>
      <c r="F2345" s="11">
        <v>6</v>
      </c>
      <c r="G2345" s="3">
        <v>0</v>
      </c>
      <c r="H2345" s="3">
        <v>0</v>
      </c>
      <c r="I2345" s="3">
        <v>0</v>
      </c>
      <c r="J2345" s="3">
        <v>0</v>
      </c>
      <c r="K2345" s="3">
        <v>0</v>
      </c>
      <c r="L2345" s="3">
        <v>0</v>
      </c>
      <c r="M2345" s="3"/>
      <c r="N2345" s="3"/>
      <c r="O2345" s="3"/>
      <c r="P2345" s="3"/>
      <c r="Q2345" s="3"/>
      <c r="S2345" s="181"/>
      <c r="T2345" s="185">
        <v>6</v>
      </c>
      <c r="W2345" s="184"/>
    </row>
    <row r="2346" spans="1:23">
      <c r="A2346" s="9"/>
      <c r="B2346" s="9">
        <v>46254</v>
      </c>
      <c r="C2346" s="3" t="s">
        <v>7011</v>
      </c>
      <c r="D2346" s="3" t="s">
        <v>10910</v>
      </c>
      <c r="E2346" s="3">
        <v>1</v>
      </c>
      <c r="F2346" s="11">
        <v>1</v>
      </c>
      <c r="G2346" s="3">
        <v>0</v>
      </c>
      <c r="H2346" s="3">
        <v>2</v>
      </c>
      <c r="I2346" s="3">
        <v>0</v>
      </c>
      <c r="J2346" s="3">
        <v>0</v>
      </c>
      <c r="K2346" s="3">
        <v>0</v>
      </c>
      <c r="L2346" s="3">
        <v>2</v>
      </c>
      <c r="M2346" s="3" t="s">
        <v>10913</v>
      </c>
      <c r="N2346" s="3"/>
      <c r="O2346" s="3"/>
      <c r="P2346" s="3"/>
      <c r="Q2346" s="3"/>
      <c r="S2346" s="180">
        <v>1</v>
      </c>
      <c r="W2346" s="184"/>
    </row>
    <row r="2347" spans="1:23">
      <c r="A2347" s="9"/>
      <c r="B2347" s="9">
        <v>46255</v>
      </c>
      <c r="C2347" s="3" t="s">
        <v>7011</v>
      </c>
      <c r="D2347" s="3" t="s">
        <v>10944</v>
      </c>
      <c r="E2347" s="3">
        <v>4</v>
      </c>
      <c r="F2347" s="3">
        <v>0</v>
      </c>
      <c r="G2347" s="3">
        <v>0</v>
      </c>
      <c r="H2347" s="3">
        <v>0</v>
      </c>
      <c r="I2347" s="3">
        <v>0</v>
      </c>
      <c r="J2347" s="3">
        <v>0</v>
      </c>
      <c r="K2347" s="3">
        <v>0</v>
      </c>
      <c r="L2347" s="3">
        <v>0</v>
      </c>
      <c r="M2347" s="3"/>
      <c r="N2347" s="3"/>
      <c r="O2347" s="3"/>
      <c r="P2347" s="3"/>
      <c r="Q2347" s="3"/>
      <c r="S2347" s="181"/>
      <c r="W2347" s="184"/>
    </row>
    <row r="2348" spans="1:23">
      <c r="A2348" s="9"/>
      <c r="B2348" s="9">
        <v>46255</v>
      </c>
      <c r="C2348" s="3" t="s">
        <v>7011</v>
      </c>
      <c r="D2348" s="3" t="s">
        <v>10945</v>
      </c>
      <c r="E2348" s="3">
        <v>1</v>
      </c>
      <c r="F2348" s="3">
        <v>0</v>
      </c>
      <c r="G2348" s="3">
        <v>0</v>
      </c>
      <c r="H2348" s="3">
        <v>0</v>
      </c>
      <c r="I2348" s="3">
        <v>0</v>
      </c>
      <c r="J2348" s="3">
        <v>0</v>
      </c>
      <c r="K2348" s="3">
        <v>0</v>
      </c>
      <c r="L2348" s="3">
        <v>0</v>
      </c>
      <c r="M2348" s="3"/>
      <c r="N2348" s="3"/>
      <c r="O2348" s="3"/>
      <c r="P2348" s="3"/>
      <c r="Q2348" s="3"/>
      <c r="S2348" s="181"/>
      <c r="W2348" s="184"/>
    </row>
    <row r="2349" spans="1:23">
      <c r="A2349" s="9"/>
      <c r="B2349" s="9">
        <v>46255</v>
      </c>
      <c r="C2349" s="3" t="s">
        <v>7011</v>
      </c>
      <c r="D2349" s="3" t="s">
        <v>10946</v>
      </c>
      <c r="E2349" s="3">
        <v>2</v>
      </c>
      <c r="F2349" s="3">
        <v>0</v>
      </c>
      <c r="G2349" s="3">
        <v>0</v>
      </c>
      <c r="H2349" s="3">
        <v>0</v>
      </c>
      <c r="I2349" s="3">
        <v>0</v>
      </c>
      <c r="J2349" s="3">
        <v>0</v>
      </c>
      <c r="K2349" s="3">
        <v>0</v>
      </c>
      <c r="L2349" s="3">
        <v>0</v>
      </c>
      <c r="M2349" s="3"/>
      <c r="N2349" s="3"/>
      <c r="O2349" s="3"/>
      <c r="P2349" s="3"/>
      <c r="Q2349" s="3"/>
      <c r="S2349" s="181"/>
      <c r="W2349" s="184"/>
    </row>
    <row r="2350" spans="1:23">
      <c r="A2350" s="9"/>
      <c r="B2350" s="9">
        <v>46255</v>
      </c>
      <c r="C2350" s="3" t="s">
        <v>7011</v>
      </c>
      <c r="D2350" s="3" t="s">
        <v>10817</v>
      </c>
      <c r="E2350" s="3">
        <v>1</v>
      </c>
      <c r="F2350" s="3">
        <v>0</v>
      </c>
      <c r="G2350" s="3">
        <v>0</v>
      </c>
      <c r="H2350" s="3">
        <v>0</v>
      </c>
      <c r="I2350" s="3">
        <v>0</v>
      </c>
      <c r="J2350" s="3">
        <v>0</v>
      </c>
      <c r="K2350" s="3">
        <v>0</v>
      </c>
      <c r="L2350" s="3">
        <v>0</v>
      </c>
      <c r="M2350" s="3"/>
      <c r="N2350" s="3"/>
      <c r="O2350" s="3"/>
      <c r="P2350" s="3"/>
      <c r="Q2350" s="3"/>
      <c r="S2350" s="181"/>
      <c r="W2350" s="184"/>
    </row>
    <row r="2351" spans="1:23">
      <c r="A2351" s="9"/>
      <c r="B2351" s="9">
        <v>46255</v>
      </c>
      <c r="C2351" s="3" t="s">
        <v>3130</v>
      </c>
      <c r="D2351" s="3" t="s">
        <v>10741</v>
      </c>
      <c r="E2351" s="3">
        <v>10</v>
      </c>
      <c r="F2351" s="3">
        <v>0</v>
      </c>
      <c r="G2351" s="3">
        <v>0</v>
      </c>
      <c r="H2351" s="3">
        <v>0</v>
      </c>
      <c r="I2351" s="3">
        <v>0</v>
      </c>
      <c r="J2351" s="3">
        <v>0</v>
      </c>
      <c r="K2351" s="3">
        <v>0</v>
      </c>
      <c r="L2351" s="3">
        <v>0</v>
      </c>
      <c r="M2351" s="3"/>
      <c r="N2351" s="3"/>
      <c r="O2351" s="3"/>
      <c r="P2351" s="3"/>
      <c r="Q2351" s="3"/>
      <c r="S2351" s="181"/>
      <c r="W2351" s="184"/>
    </row>
    <row r="2352" spans="1:23">
      <c r="A2352" s="9"/>
      <c r="B2352" s="9">
        <v>46255</v>
      </c>
      <c r="C2352" s="3" t="s">
        <v>7011</v>
      </c>
      <c r="D2352" s="3" t="s">
        <v>10947</v>
      </c>
      <c r="E2352" s="3">
        <v>13</v>
      </c>
      <c r="F2352" s="3">
        <v>0</v>
      </c>
      <c r="G2352" s="3">
        <v>0</v>
      </c>
      <c r="H2352" s="3">
        <v>0</v>
      </c>
      <c r="I2352" s="3">
        <v>0</v>
      </c>
      <c r="J2352" s="3">
        <v>0</v>
      </c>
      <c r="K2352" s="3">
        <v>0</v>
      </c>
      <c r="L2352" s="3">
        <v>0</v>
      </c>
      <c r="M2352" s="3"/>
      <c r="N2352" s="3"/>
      <c r="O2352" s="3"/>
      <c r="P2352" s="3"/>
      <c r="Q2352" s="3"/>
      <c r="S2352" s="181"/>
      <c r="W2352" s="184"/>
    </row>
    <row r="2353" spans="1:23">
      <c r="A2353" s="9"/>
      <c r="B2353" s="9">
        <v>46255</v>
      </c>
      <c r="C2353" s="3" t="s">
        <v>7011</v>
      </c>
      <c r="D2353" s="3" t="s">
        <v>10948</v>
      </c>
      <c r="E2353" s="3">
        <v>3</v>
      </c>
      <c r="F2353" s="3">
        <v>0</v>
      </c>
      <c r="G2353" s="3">
        <v>0</v>
      </c>
      <c r="H2353" s="3">
        <v>0</v>
      </c>
      <c r="I2353" s="3">
        <v>0</v>
      </c>
      <c r="J2353" s="3">
        <v>0</v>
      </c>
      <c r="K2353" s="3">
        <v>0</v>
      </c>
      <c r="L2353" s="3">
        <v>0</v>
      </c>
      <c r="M2353" s="3"/>
      <c r="N2353" s="3"/>
      <c r="O2353" s="3"/>
      <c r="P2353" s="3"/>
      <c r="Q2353" s="3"/>
      <c r="S2353" s="181"/>
      <c r="W2353" s="184"/>
    </row>
    <row r="2354" spans="1:23">
      <c r="A2354" s="9"/>
      <c r="B2354" s="9">
        <v>46255</v>
      </c>
      <c r="C2354" s="3" t="s">
        <v>7011</v>
      </c>
      <c r="D2354" s="3" t="s">
        <v>10949</v>
      </c>
      <c r="E2354" s="3">
        <v>1</v>
      </c>
      <c r="F2354" s="3">
        <v>0</v>
      </c>
      <c r="G2354" s="3">
        <v>0</v>
      </c>
      <c r="H2354" s="3">
        <v>0</v>
      </c>
      <c r="I2354" s="3">
        <v>0</v>
      </c>
      <c r="J2354" s="3">
        <v>0</v>
      </c>
      <c r="K2354" s="3">
        <v>0</v>
      </c>
      <c r="L2354" s="3">
        <v>0</v>
      </c>
      <c r="M2354" s="3"/>
      <c r="N2354" s="3"/>
      <c r="O2354" s="3"/>
      <c r="P2354" s="3"/>
      <c r="Q2354" s="3"/>
      <c r="S2354" s="181"/>
      <c r="W2354" s="184"/>
    </row>
    <row r="2355" spans="1:23">
      <c r="A2355" s="9"/>
      <c r="B2355" s="9">
        <v>46255</v>
      </c>
      <c r="C2355" s="3" t="s">
        <v>7011</v>
      </c>
      <c r="D2355" s="3" t="s">
        <v>10950</v>
      </c>
      <c r="E2355" s="3">
        <v>12</v>
      </c>
      <c r="F2355" s="3">
        <v>0</v>
      </c>
      <c r="G2355" s="3">
        <v>0</v>
      </c>
      <c r="H2355" s="3">
        <v>0</v>
      </c>
      <c r="I2355" s="3">
        <v>0</v>
      </c>
      <c r="J2355" s="3">
        <v>0</v>
      </c>
      <c r="K2355" s="3">
        <v>0</v>
      </c>
      <c r="L2355" s="3">
        <v>0</v>
      </c>
      <c r="M2355" s="3"/>
      <c r="N2355" s="3"/>
      <c r="O2355" s="3"/>
      <c r="P2355" s="3"/>
      <c r="Q2355" s="3"/>
      <c r="S2355" s="181"/>
      <c r="W2355" s="184"/>
    </row>
    <row r="2356" spans="1:23">
      <c r="A2356" s="9"/>
      <c r="B2356" s="9">
        <v>46255</v>
      </c>
      <c r="C2356" s="3" t="s">
        <v>3130</v>
      </c>
      <c r="D2356" s="3" t="s">
        <v>10951</v>
      </c>
      <c r="E2356" s="3">
        <v>3</v>
      </c>
      <c r="F2356" s="3">
        <v>0</v>
      </c>
      <c r="G2356" s="3">
        <v>0</v>
      </c>
      <c r="H2356" s="3">
        <v>0</v>
      </c>
      <c r="I2356" s="3">
        <v>0</v>
      </c>
      <c r="J2356" s="3">
        <v>0</v>
      </c>
      <c r="K2356" s="3">
        <v>0</v>
      </c>
      <c r="L2356" s="3">
        <v>0</v>
      </c>
      <c r="M2356" s="3"/>
      <c r="N2356" s="3"/>
      <c r="O2356" s="3"/>
      <c r="P2356" s="3"/>
      <c r="Q2356" s="3"/>
      <c r="S2356" s="181"/>
      <c r="W2356" s="184"/>
    </row>
    <row r="2357" spans="1:23">
      <c r="A2357" s="9"/>
      <c r="B2357" s="9">
        <v>46255</v>
      </c>
      <c r="C2357" s="3" t="s">
        <v>3130</v>
      </c>
      <c r="D2357" s="3" t="s">
        <v>10382</v>
      </c>
      <c r="E2357" s="3">
        <v>2</v>
      </c>
      <c r="F2357" s="11">
        <v>1</v>
      </c>
      <c r="G2357" s="3">
        <v>0</v>
      </c>
      <c r="H2357" s="3">
        <v>4</v>
      </c>
      <c r="I2357" s="3">
        <v>0</v>
      </c>
      <c r="J2357" s="3">
        <v>0</v>
      </c>
      <c r="K2357" s="3">
        <v>0</v>
      </c>
      <c r="L2357" s="3">
        <v>4</v>
      </c>
      <c r="M2357" s="3" t="s">
        <v>10990</v>
      </c>
      <c r="N2357" s="3"/>
      <c r="O2357" s="3"/>
      <c r="P2357" s="3"/>
      <c r="Q2357" s="3"/>
      <c r="S2357" s="181"/>
      <c r="W2357" s="184"/>
    </row>
    <row r="2358" spans="1:23">
      <c r="A2358" s="9"/>
      <c r="B2358" s="9">
        <v>46255</v>
      </c>
      <c r="C2358" s="3" t="s">
        <v>7011</v>
      </c>
      <c r="D2358" s="3" t="s">
        <v>10952</v>
      </c>
      <c r="E2358" s="3">
        <v>13</v>
      </c>
      <c r="F2358" s="11">
        <v>1</v>
      </c>
      <c r="G2358" s="3">
        <v>0</v>
      </c>
      <c r="H2358" s="3">
        <v>1</v>
      </c>
      <c r="I2358" s="3">
        <v>0</v>
      </c>
      <c r="J2358" s="3">
        <v>0</v>
      </c>
      <c r="K2358" s="3">
        <v>0</v>
      </c>
      <c r="L2358" s="3">
        <v>1</v>
      </c>
      <c r="M2358" s="3" t="s">
        <v>10991</v>
      </c>
      <c r="N2358" s="3"/>
      <c r="O2358" s="3"/>
      <c r="P2358" s="3"/>
      <c r="Q2358" s="3"/>
      <c r="S2358" s="181"/>
      <c r="W2358" s="184"/>
    </row>
    <row r="2359" spans="1:23">
      <c r="A2359" s="9"/>
      <c r="B2359" s="9">
        <v>46255</v>
      </c>
      <c r="C2359" s="3" t="s">
        <v>7011</v>
      </c>
      <c r="D2359" s="3" t="s">
        <v>10487</v>
      </c>
      <c r="E2359" s="3">
        <v>1</v>
      </c>
      <c r="F2359" s="3">
        <v>0</v>
      </c>
      <c r="G2359" s="3">
        <v>0</v>
      </c>
      <c r="H2359" s="3">
        <v>0</v>
      </c>
      <c r="I2359" s="3">
        <v>0</v>
      </c>
      <c r="J2359" s="3">
        <v>0</v>
      </c>
      <c r="K2359" s="3">
        <v>0</v>
      </c>
      <c r="L2359" s="3">
        <v>0</v>
      </c>
      <c r="M2359" s="3"/>
      <c r="N2359" s="3"/>
      <c r="O2359" s="3"/>
      <c r="P2359" s="3"/>
      <c r="Q2359" s="3"/>
      <c r="S2359" s="181"/>
      <c r="W2359" s="184"/>
    </row>
    <row r="2360" spans="1:23">
      <c r="A2360" s="9"/>
      <c r="B2360" s="9">
        <v>46255</v>
      </c>
      <c r="C2360" s="3" t="s">
        <v>7011</v>
      </c>
      <c r="D2360" s="3" t="s">
        <v>10953</v>
      </c>
      <c r="E2360" s="3">
        <v>10</v>
      </c>
      <c r="F2360" s="3">
        <v>0</v>
      </c>
      <c r="G2360" s="3">
        <v>0</v>
      </c>
      <c r="H2360" s="3">
        <v>0</v>
      </c>
      <c r="I2360" s="3">
        <v>0</v>
      </c>
      <c r="J2360" s="3">
        <v>0</v>
      </c>
      <c r="K2360" s="3">
        <v>0</v>
      </c>
      <c r="L2360" s="3">
        <v>0</v>
      </c>
      <c r="M2360" s="3"/>
      <c r="N2360" s="3"/>
      <c r="O2360" s="3"/>
      <c r="P2360" s="3"/>
      <c r="Q2360" s="3"/>
      <c r="S2360" s="181"/>
      <c r="W2360" s="184"/>
    </row>
    <row r="2361" spans="1:23">
      <c r="A2361" s="9"/>
      <c r="B2361" s="9">
        <v>46255</v>
      </c>
      <c r="C2361" s="3" t="s">
        <v>7011</v>
      </c>
      <c r="D2361" s="3" t="s">
        <v>10954</v>
      </c>
      <c r="E2361" s="3">
        <v>12</v>
      </c>
      <c r="F2361" s="3">
        <v>0</v>
      </c>
      <c r="G2361" s="3">
        <v>0</v>
      </c>
      <c r="H2361" s="3">
        <v>0</v>
      </c>
      <c r="I2361" s="3">
        <v>0</v>
      </c>
      <c r="J2361" s="3">
        <v>0</v>
      </c>
      <c r="K2361" s="3">
        <v>0</v>
      </c>
      <c r="L2361" s="3">
        <v>0</v>
      </c>
      <c r="M2361" s="3"/>
      <c r="N2361" s="3"/>
      <c r="O2361" s="3"/>
      <c r="P2361" s="3"/>
      <c r="Q2361" s="3"/>
      <c r="S2361" s="181"/>
      <c r="W2361" s="184"/>
    </row>
    <row r="2362" spans="1:23">
      <c r="A2362" s="9"/>
      <c r="B2362" s="9">
        <v>46255</v>
      </c>
      <c r="C2362" s="3" t="s">
        <v>7011</v>
      </c>
      <c r="D2362" s="3" t="s">
        <v>10955</v>
      </c>
      <c r="E2362" s="3">
        <v>12</v>
      </c>
      <c r="F2362" s="3">
        <v>0</v>
      </c>
      <c r="G2362" s="3">
        <v>0</v>
      </c>
      <c r="H2362" s="3">
        <v>0</v>
      </c>
      <c r="I2362" s="3">
        <v>0</v>
      </c>
      <c r="J2362" s="3">
        <v>0</v>
      </c>
      <c r="K2362" s="3">
        <v>0</v>
      </c>
      <c r="L2362" s="3">
        <v>0</v>
      </c>
      <c r="M2362" s="3"/>
      <c r="N2362" s="3"/>
      <c r="O2362" s="3"/>
      <c r="P2362" s="3"/>
      <c r="Q2362" s="3"/>
      <c r="S2362" s="181"/>
      <c r="W2362" s="184"/>
    </row>
    <row r="2363" spans="1:23">
      <c r="A2363" s="9"/>
      <c r="B2363" s="9">
        <v>46255</v>
      </c>
      <c r="C2363" s="3" t="s">
        <v>7011</v>
      </c>
      <c r="D2363" s="3" t="s">
        <v>10956</v>
      </c>
      <c r="E2363" s="3">
        <v>3</v>
      </c>
      <c r="F2363" s="3">
        <v>0</v>
      </c>
      <c r="G2363" s="3">
        <v>0</v>
      </c>
      <c r="H2363" s="3">
        <v>0</v>
      </c>
      <c r="I2363" s="3">
        <v>0</v>
      </c>
      <c r="J2363" s="3">
        <v>0</v>
      </c>
      <c r="K2363" s="3">
        <v>0</v>
      </c>
      <c r="L2363" s="3">
        <v>0</v>
      </c>
      <c r="M2363" s="3"/>
      <c r="N2363" s="3"/>
      <c r="O2363" s="3"/>
      <c r="P2363" s="3"/>
      <c r="Q2363" s="3"/>
      <c r="S2363" s="181"/>
      <c r="W2363" s="184"/>
    </row>
    <row r="2364" spans="1:23">
      <c r="A2364" s="9"/>
      <c r="B2364" s="9">
        <v>46255</v>
      </c>
      <c r="C2364" s="3" t="s">
        <v>7011</v>
      </c>
      <c r="D2364" s="3" t="s">
        <v>10957</v>
      </c>
      <c r="E2364" s="3">
        <v>1</v>
      </c>
      <c r="F2364" s="3">
        <v>0</v>
      </c>
      <c r="G2364" s="3">
        <v>0</v>
      </c>
      <c r="H2364" s="3">
        <v>0</v>
      </c>
      <c r="I2364" s="3">
        <v>0</v>
      </c>
      <c r="J2364" s="3">
        <v>0</v>
      </c>
      <c r="K2364" s="3">
        <v>0</v>
      </c>
      <c r="L2364" s="3">
        <v>0</v>
      </c>
      <c r="M2364" s="3"/>
      <c r="N2364" s="3"/>
      <c r="O2364" s="3"/>
      <c r="P2364" s="3"/>
      <c r="Q2364" s="3"/>
      <c r="S2364" s="181"/>
      <c r="W2364" s="184"/>
    </row>
    <row r="2365" spans="1:23">
      <c r="A2365" s="9"/>
      <c r="B2365" s="9">
        <v>46255</v>
      </c>
      <c r="C2365" s="3" t="s">
        <v>7011</v>
      </c>
      <c r="D2365" s="3" t="s">
        <v>10958</v>
      </c>
      <c r="E2365" s="3">
        <v>1</v>
      </c>
      <c r="F2365" s="3">
        <v>0</v>
      </c>
      <c r="G2365" s="3">
        <v>0</v>
      </c>
      <c r="H2365" s="3">
        <v>0</v>
      </c>
      <c r="I2365" s="3">
        <v>0</v>
      </c>
      <c r="J2365" s="3">
        <v>0</v>
      </c>
      <c r="K2365" s="3">
        <v>0</v>
      </c>
      <c r="L2365" s="3">
        <v>0</v>
      </c>
      <c r="M2365" s="3"/>
      <c r="N2365" s="3"/>
      <c r="O2365" s="3"/>
      <c r="P2365" s="3"/>
      <c r="Q2365" s="3"/>
      <c r="S2365" s="181"/>
      <c r="W2365" s="184"/>
    </row>
    <row r="2366" spans="1:23">
      <c r="A2366" s="9"/>
      <c r="B2366" s="9">
        <v>46255</v>
      </c>
      <c r="C2366" s="3" t="s">
        <v>3904</v>
      </c>
      <c r="D2366" s="3" t="s">
        <v>10541</v>
      </c>
      <c r="E2366" s="3">
        <v>1</v>
      </c>
      <c r="F2366" s="3">
        <v>0</v>
      </c>
      <c r="G2366" s="3">
        <v>0</v>
      </c>
      <c r="H2366" s="3">
        <v>0</v>
      </c>
      <c r="I2366" s="3">
        <v>0</v>
      </c>
      <c r="J2366" s="3">
        <v>0</v>
      </c>
      <c r="K2366" s="3">
        <v>0</v>
      </c>
      <c r="L2366" s="3">
        <v>0</v>
      </c>
      <c r="M2366" s="3"/>
      <c r="N2366" s="3"/>
      <c r="O2366" s="3"/>
      <c r="P2366" s="3"/>
      <c r="Q2366" s="3"/>
      <c r="S2366" s="181"/>
      <c r="W2366" s="184"/>
    </row>
    <row r="2367" spans="1:23">
      <c r="A2367" s="9"/>
      <c r="B2367" s="9">
        <v>46255</v>
      </c>
      <c r="C2367" s="3" t="s">
        <v>635</v>
      </c>
      <c r="D2367" s="3" t="s">
        <v>10835</v>
      </c>
      <c r="E2367" s="3">
        <v>3</v>
      </c>
      <c r="F2367" s="3">
        <v>0</v>
      </c>
      <c r="G2367" s="3">
        <v>0</v>
      </c>
      <c r="H2367" s="3">
        <v>0</v>
      </c>
      <c r="I2367" s="3">
        <v>0</v>
      </c>
      <c r="J2367" s="3">
        <v>0</v>
      </c>
      <c r="K2367" s="3">
        <v>0</v>
      </c>
      <c r="L2367" s="3">
        <v>0</v>
      </c>
      <c r="M2367" s="3"/>
      <c r="N2367" s="3"/>
      <c r="O2367" s="3"/>
      <c r="P2367" s="3"/>
      <c r="Q2367" s="3"/>
      <c r="S2367" s="181"/>
      <c r="W2367" s="184"/>
    </row>
    <row r="2368" spans="1:23">
      <c r="A2368" s="9"/>
      <c r="B2368" s="9">
        <v>46255</v>
      </c>
      <c r="C2368" s="3" t="s">
        <v>3130</v>
      </c>
      <c r="D2368" s="3" t="s">
        <v>10959</v>
      </c>
      <c r="E2368" s="3">
        <v>1</v>
      </c>
      <c r="F2368" s="3">
        <v>0</v>
      </c>
      <c r="G2368" s="3">
        <v>0</v>
      </c>
      <c r="H2368" s="3">
        <v>0</v>
      </c>
      <c r="I2368" s="3">
        <v>0</v>
      </c>
      <c r="J2368" s="3">
        <v>0</v>
      </c>
      <c r="K2368" s="3">
        <v>0</v>
      </c>
      <c r="L2368" s="3">
        <v>0</v>
      </c>
      <c r="M2368" s="3"/>
      <c r="N2368" s="3"/>
      <c r="O2368" s="3"/>
      <c r="P2368" s="3"/>
      <c r="Q2368" s="3"/>
      <c r="S2368" s="181"/>
      <c r="W2368" s="184"/>
    </row>
    <row r="2369" spans="1:23">
      <c r="A2369" s="9"/>
      <c r="B2369" s="9">
        <v>46255</v>
      </c>
      <c r="C2369" s="3" t="s">
        <v>3130</v>
      </c>
      <c r="D2369" s="3" t="s">
        <v>10834</v>
      </c>
      <c r="E2369" s="3">
        <v>1</v>
      </c>
      <c r="F2369" s="3">
        <v>0</v>
      </c>
      <c r="G2369" s="3">
        <v>0</v>
      </c>
      <c r="H2369" s="3">
        <v>0</v>
      </c>
      <c r="I2369" s="3">
        <v>0</v>
      </c>
      <c r="J2369" s="3">
        <v>0</v>
      </c>
      <c r="K2369" s="3">
        <v>0</v>
      </c>
      <c r="L2369" s="3">
        <v>0</v>
      </c>
      <c r="M2369" s="3"/>
      <c r="N2369" s="3"/>
      <c r="O2369" s="3"/>
      <c r="P2369" s="3"/>
      <c r="Q2369" s="3"/>
      <c r="S2369" s="181"/>
      <c r="W2369" s="184"/>
    </row>
    <row r="2370" spans="1:23">
      <c r="A2370" s="9"/>
      <c r="B2370" s="9">
        <v>46255</v>
      </c>
      <c r="C2370" s="3" t="s">
        <v>3130</v>
      </c>
      <c r="D2370" s="3" t="s">
        <v>10669</v>
      </c>
      <c r="E2370" s="3">
        <v>12</v>
      </c>
      <c r="F2370" s="11">
        <v>0</v>
      </c>
      <c r="G2370" s="3">
        <v>0</v>
      </c>
      <c r="H2370" s="3">
        <v>1</v>
      </c>
      <c r="I2370" s="3">
        <v>0</v>
      </c>
      <c r="J2370" s="3">
        <v>0</v>
      </c>
      <c r="K2370" s="3">
        <v>0</v>
      </c>
      <c r="L2370" s="3">
        <v>1</v>
      </c>
      <c r="M2370" s="3" t="s">
        <v>10992</v>
      </c>
      <c r="N2370" s="3"/>
      <c r="O2370" s="3"/>
      <c r="P2370" s="3"/>
      <c r="Q2370" s="3"/>
      <c r="S2370" s="181"/>
      <c r="W2370" s="184"/>
    </row>
    <row r="2371" spans="1:23">
      <c r="A2371" s="9"/>
      <c r="B2371" s="9">
        <v>46255</v>
      </c>
      <c r="C2371" s="3" t="s">
        <v>6897</v>
      </c>
      <c r="D2371" s="3" t="s">
        <v>10960</v>
      </c>
      <c r="E2371" s="3">
        <v>1</v>
      </c>
      <c r="F2371" s="3">
        <v>0</v>
      </c>
      <c r="G2371" s="3">
        <v>0</v>
      </c>
      <c r="H2371" s="3">
        <v>0</v>
      </c>
      <c r="I2371" s="3">
        <v>0</v>
      </c>
      <c r="J2371" s="3">
        <v>0</v>
      </c>
      <c r="K2371" s="3">
        <v>0</v>
      </c>
      <c r="L2371" s="3">
        <v>0</v>
      </c>
      <c r="M2371" s="3"/>
      <c r="N2371" s="3"/>
      <c r="O2371" s="3"/>
      <c r="P2371" s="3"/>
      <c r="Q2371" s="3"/>
      <c r="S2371" s="181"/>
      <c r="W2371" s="184"/>
    </row>
    <row r="2372" spans="1:23">
      <c r="A2372" s="9"/>
      <c r="B2372" s="9">
        <v>46255</v>
      </c>
      <c r="C2372" s="3" t="s">
        <v>3904</v>
      </c>
      <c r="D2372" s="3" t="s">
        <v>10961</v>
      </c>
      <c r="E2372" s="3">
        <v>1</v>
      </c>
      <c r="F2372" s="3">
        <v>0</v>
      </c>
      <c r="G2372" s="3">
        <v>0</v>
      </c>
      <c r="H2372" s="3">
        <v>0</v>
      </c>
      <c r="I2372" s="3">
        <v>0</v>
      </c>
      <c r="J2372" s="3">
        <v>0</v>
      </c>
      <c r="K2372" s="3">
        <v>0</v>
      </c>
      <c r="L2372" s="3">
        <v>0</v>
      </c>
      <c r="M2372" s="3"/>
      <c r="N2372" s="3"/>
      <c r="O2372" s="3"/>
      <c r="P2372" s="3"/>
      <c r="Q2372" s="3"/>
      <c r="S2372" s="181"/>
      <c r="W2372" s="184"/>
    </row>
    <row r="2373" spans="1:23">
      <c r="A2373" s="9"/>
      <c r="B2373" s="9">
        <v>46255</v>
      </c>
      <c r="C2373" s="3" t="s">
        <v>3130</v>
      </c>
      <c r="D2373" s="3" t="s">
        <v>10980</v>
      </c>
      <c r="E2373" s="3">
        <v>1</v>
      </c>
      <c r="F2373" s="11">
        <v>1</v>
      </c>
      <c r="G2373" s="3">
        <v>0</v>
      </c>
      <c r="H2373" s="3">
        <v>0</v>
      </c>
      <c r="I2373" s="3">
        <v>0</v>
      </c>
      <c r="J2373" s="3">
        <v>0</v>
      </c>
      <c r="K2373" s="3">
        <v>0</v>
      </c>
      <c r="L2373" s="3">
        <v>0</v>
      </c>
      <c r="M2373" s="3"/>
      <c r="N2373" s="3"/>
      <c r="O2373" s="3"/>
      <c r="P2373" s="3"/>
      <c r="Q2373" s="3"/>
      <c r="S2373" s="181"/>
      <c r="T2373" s="185">
        <v>1</v>
      </c>
      <c r="W2373" s="184"/>
    </row>
    <row r="2374" spans="1:23">
      <c r="A2374" s="9"/>
      <c r="B2374" s="9">
        <v>46255</v>
      </c>
      <c r="C2374" s="3" t="s">
        <v>7011</v>
      </c>
      <c r="D2374" s="3" t="s">
        <v>10981</v>
      </c>
      <c r="E2374" s="3">
        <v>1</v>
      </c>
      <c r="F2374" s="11">
        <v>1</v>
      </c>
      <c r="G2374" s="3">
        <v>0</v>
      </c>
      <c r="H2374" s="3">
        <v>0</v>
      </c>
      <c r="I2374" s="3">
        <v>0</v>
      </c>
      <c r="J2374" s="3">
        <v>0</v>
      </c>
      <c r="K2374" s="3">
        <v>0</v>
      </c>
      <c r="L2374" s="3">
        <v>0</v>
      </c>
      <c r="M2374" s="3"/>
      <c r="N2374" s="3"/>
      <c r="O2374" s="3"/>
      <c r="P2374" s="3"/>
      <c r="Q2374" s="3"/>
      <c r="S2374" s="181"/>
      <c r="W2374" s="184">
        <v>1</v>
      </c>
    </row>
    <row r="2375" spans="1:23">
      <c r="A2375" s="9"/>
      <c r="B2375" s="9">
        <v>46255</v>
      </c>
      <c r="C2375" s="3" t="s">
        <v>10989</v>
      </c>
      <c r="D2375" s="3" t="s">
        <v>10982</v>
      </c>
      <c r="E2375" s="3">
        <v>3</v>
      </c>
      <c r="F2375" s="11">
        <v>3</v>
      </c>
      <c r="G2375" s="3">
        <v>0</v>
      </c>
      <c r="H2375" s="3">
        <v>0</v>
      </c>
      <c r="I2375" s="3">
        <v>0</v>
      </c>
      <c r="J2375" s="3">
        <v>0</v>
      </c>
      <c r="K2375" s="3">
        <v>0</v>
      </c>
      <c r="L2375" s="3">
        <v>0</v>
      </c>
      <c r="M2375" s="3"/>
      <c r="N2375" s="3"/>
      <c r="O2375" s="3"/>
      <c r="P2375" s="3"/>
      <c r="Q2375" s="3"/>
      <c r="S2375" s="181"/>
      <c r="T2375" s="185">
        <v>3</v>
      </c>
      <c r="W2375" s="184"/>
    </row>
    <row r="2376" spans="1:23">
      <c r="A2376" s="9"/>
      <c r="B2376" s="9">
        <v>46255</v>
      </c>
      <c r="C2376" s="3" t="s">
        <v>7011</v>
      </c>
      <c r="D2376" s="3" t="s">
        <v>10983</v>
      </c>
      <c r="E2376" s="3">
        <v>1</v>
      </c>
      <c r="F2376" s="11">
        <v>1</v>
      </c>
      <c r="G2376" s="3">
        <v>0</v>
      </c>
      <c r="H2376" s="3">
        <v>1</v>
      </c>
      <c r="I2376" s="3">
        <v>0</v>
      </c>
      <c r="J2376" s="3">
        <v>0</v>
      </c>
      <c r="K2376" s="3">
        <v>0</v>
      </c>
      <c r="L2376" s="3">
        <v>1</v>
      </c>
      <c r="M2376" s="3" t="s">
        <v>10991</v>
      </c>
      <c r="N2376" s="3"/>
      <c r="O2376" s="3"/>
      <c r="P2376" s="3"/>
      <c r="Q2376" s="3"/>
      <c r="S2376" s="181">
        <v>1</v>
      </c>
      <c r="W2376" s="184"/>
    </row>
    <row r="2377" spans="1:23">
      <c r="A2377" s="9"/>
      <c r="B2377" s="9">
        <v>46255</v>
      </c>
      <c r="C2377" s="3" t="s">
        <v>7011</v>
      </c>
      <c r="D2377" s="3" t="s">
        <v>10984</v>
      </c>
      <c r="E2377" s="3">
        <v>3</v>
      </c>
      <c r="F2377" s="11">
        <v>3</v>
      </c>
      <c r="G2377" s="3">
        <v>0</v>
      </c>
      <c r="H2377" s="3">
        <v>0</v>
      </c>
      <c r="I2377" s="3">
        <v>0</v>
      </c>
      <c r="J2377" s="3">
        <v>0</v>
      </c>
      <c r="K2377" s="3">
        <v>0</v>
      </c>
      <c r="L2377" s="3">
        <v>0</v>
      </c>
      <c r="M2377" s="3"/>
      <c r="N2377" s="3"/>
      <c r="O2377" s="3"/>
      <c r="P2377" s="3"/>
      <c r="Q2377" s="3"/>
      <c r="S2377" s="181"/>
      <c r="W2377" s="184">
        <v>3</v>
      </c>
    </row>
    <row r="2378" spans="1:23">
      <c r="A2378" s="9"/>
      <c r="B2378" s="9">
        <v>46255</v>
      </c>
      <c r="C2378" s="3" t="s">
        <v>7011</v>
      </c>
      <c r="D2378" s="3" t="s">
        <v>10985</v>
      </c>
      <c r="E2378" s="3">
        <v>13</v>
      </c>
      <c r="F2378" s="11">
        <v>13</v>
      </c>
      <c r="G2378" s="3">
        <v>0</v>
      </c>
      <c r="H2378" s="3">
        <v>111</v>
      </c>
      <c r="I2378" s="3">
        <v>0</v>
      </c>
      <c r="J2378" s="3">
        <v>0</v>
      </c>
      <c r="K2378" s="3">
        <v>0</v>
      </c>
      <c r="L2378" s="3">
        <v>111</v>
      </c>
      <c r="M2378" s="3" t="s">
        <v>10991</v>
      </c>
      <c r="N2378" s="3"/>
      <c r="O2378" s="3"/>
      <c r="P2378" s="3"/>
      <c r="Q2378" s="3"/>
      <c r="S2378" s="181">
        <v>13</v>
      </c>
      <c r="W2378" s="184"/>
    </row>
    <row r="2379" spans="1:23">
      <c r="A2379" s="9"/>
      <c r="B2379" s="9">
        <v>46256</v>
      </c>
      <c r="C2379" s="3" t="s">
        <v>6897</v>
      </c>
      <c r="D2379" s="3" t="s">
        <v>10962</v>
      </c>
      <c r="E2379" s="3">
        <v>2</v>
      </c>
      <c r="F2379" s="11">
        <v>0</v>
      </c>
      <c r="G2379" s="3">
        <v>0</v>
      </c>
      <c r="H2379" s="3">
        <v>3</v>
      </c>
      <c r="I2379" s="3">
        <v>0</v>
      </c>
      <c r="J2379" s="3">
        <v>0</v>
      </c>
      <c r="K2379" s="3">
        <v>0</v>
      </c>
      <c r="L2379" s="3">
        <v>3</v>
      </c>
      <c r="M2379" s="3" t="s">
        <v>10991</v>
      </c>
      <c r="N2379" s="3"/>
      <c r="O2379" s="3" t="s">
        <v>10991</v>
      </c>
      <c r="P2379" s="3" t="s">
        <v>10991</v>
      </c>
      <c r="Q2379" s="3"/>
      <c r="S2379" s="181"/>
      <c r="W2379" s="184"/>
    </row>
    <row r="2380" spans="1:23">
      <c r="A2380" s="9"/>
      <c r="B2380" s="9">
        <v>46256</v>
      </c>
      <c r="C2380" s="3" t="s">
        <v>3130</v>
      </c>
      <c r="D2380" s="3" t="s">
        <v>10415</v>
      </c>
      <c r="E2380" s="3">
        <v>1</v>
      </c>
      <c r="F2380" s="3">
        <v>0</v>
      </c>
      <c r="G2380" s="3">
        <v>0</v>
      </c>
      <c r="H2380" s="3">
        <v>0</v>
      </c>
      <c r="I2380" s="3">
        <v>0</v>
      </c>
      <c r="J2380" s="3">
        <v>0</v>
      </c>
      <c r="K2380" s="3">
        <v>0</v>
      </c>
      <c r="L2380" s="3">
        <v>0</v>
      </c>
      <c r="M2380" s="3"/>
      <c r="N2380" s="3"/>
      <c r="O2380" s="3"/>
      <c r="P2380" s="3"/>
      <c r="Q2380" s="3"/>
      <c r="S2380" s="181"/>
      <c r="W2380" s="184"/>
    </row>
    <row r="2381" spans="1:23">
      <c r="A2381" s="9"/>
      <c r="B2381" s="9">
        <v>46256</v>
      </c>
      <c r="C2381" s="3" t="s">
        <v>7011</v>
      </c>
      <c r="D2381" s="3" t="s">
        <v>10758</v>
      </c>
      <c r="E2381" s="3">
        <v>2</v>
      </c>
      <c r="F2381" s="3">
        <v>0</v>
      </c>
      <c r="G2381" s="3">
        <v>0</v>
      </c>
      <c r="H2381" s="3">
        <v>0</v>
      </c>
      <c r="I2381" s="3">
        <v>0</v>
      </c>
      <c r="J2381" s="3">
        <v>0</v>
      </c>
      <c r="K2381" s="3">
        <v>0</v>
      </c>
      <c r="L2381" s="3">
        <v>0</v>
      </c>
      <c r="M2381" s="3"/>
      <c r="N2381" s="3"/>
      <c r="O2381" s="3"/>
      <c r="P2381" s="3"/>
      <c r="Q2381" s="3"/>
      <c r="S2381" s="181"/>
      <c r="W2381" s="184"/>
    </row>
    <row r="2382" spans="1:23">
      <c r="A2382" s="9"/>
      <c r="B2382" s="9">
        <v>46256</v>
      </c>
      <c r="C2382" s="3" t="s">
        <v>3130</v>
      </c>
      <c r="D2382" s="3" t="s">
        <v>10417</v>
      </c>
      <c r="E2382" s="3">
        <v>1</v>
      </c>
      <c r="F2382" s="3">
        <v>0</v>
      </c>
      <c r="G2382" s="3">
        <v>0</v>
      </c>
      <c r="H2382" s="3">
        <v>0</v>
      </c>
      <c r="I2382" s="3">
        <v>0</v>
      </c>
      <c r="J2382" s="3">
        <v>0</v>
      </c>
      <c r="K2382" s="3">
        <v>0</v>
      </c>
      <c r="L2382" s="3">
        <v>0</v>
      </c>
      <c r="M2382" s="3"/>
      <c r="N2382" s="3"/>
      <c r="O2382" s="3"/>
      <c r="P2382" s="3"/>
      <c r="Q2382" s="3"/>
      <c r="S2382" s="181"/>
      <c r="W2382" s="184"/>
    </row>
    <row r="2383" spans="1:23">
      <c r="A2383" s="9"/>
      <c r="B2383" s="9">
        <v>46256</v>
      </c>
      <c r="C2383" s="3" t="s">
        <v>3130</v>
      </c>
      <c r="D2383" s="3" t="s">
        <v>10565</v>
      </c>
      <c r="E2383" s="3">
        <v>1</v>
      </c>
      <c r="F2383" s="3">
        <v>0</v>
      </c>
      <c r="G2383" s="3">
        <v>0</v>
      </c>
      <c r="H2383" s="3">
        <v>0</v>
      </c>
      <c r="I2383" s="3">
        <v>0</v>
      </c>
      <c r="J2383" s="3">
        <v>0</v>
      </c>
      <c r="K2383" s="3">
        <v>0</v>
      </c>
      <c r="L2383" s="3">
        <v>0</v>
      </c>
      <c r="M2383" s="3"/>
      <c r="N2383" s="3"/>
      <c r="O2383" s="3"/>
      <c r="P2383" s="3"/>
      <c r="Q2383" s="3"/>
      <c r="S2383" s="181"/>
      <c r="W2383" s="184"/>
    </row>
    <row r="2384" spans="1:23">
      <c r="A2384" s="9"/>
      <c r="B2384" s="9">
        <v>46256</v>
      </c>
      <c r="C2384" s="3" t="s">
        <v>7011</v>
      </c>
      <c r="D2384" s="3" t="s">
        <v>10845</v>
      </c>
      <c r="E2384" s="3">
        <v>11</v>
      </c>
      <c r="F2384" s="3">
        <v>0</v>
      </c>
      <c r="G2384" s="3">
        <v>0</v>
      </c>
      <c r="H2384" s="3">
        <v>0</v>
      </c>
      <c r="I2384" s="3">
        <v>0</v>
      </c>
      <c r="J2384" s="3">
        <v>0</v>
      </c>
      <c r="K2384" s="3">
        <v>0</v>
      </c>
      <c r="L2384" s="3">
        <v>0</v>
      </c>
      <c r="M2384" s="3"/>
      <c r="N2384" s="3"/>
      <c r="O2384" s="3"/>
      <c r="P2384" s="3"/>
      <c r="Q2384" s="3"/>
      <c r="S2384" s="181"/>
      <c r="W2384" s="184"/>
    </row>
    <row r="2385" spans="1:23">
      <c r="A2385" s="9"/>
      <c r="B2385" s="9">
        <v>46256</v>
      </c>
      <c r="C2385" s="3" t="s">
        <v>3130</v>
      </c>
      <c r="D2385" s="3" t="s">
        <v>10728</v>
      </c>
      <c r="E2385" s="3">
        <v>3</v>
      </c>
      <c r="F2385" s="3">
        <v>0</v>
      </c>
      <c r="G2385" s="3">
        <v>0</v>
      </c>
      <c r="H2385" s="3">
        <v>0</v>
      </c>
      <c r="I2385" s="3">
        <v>0</v>
      </c>
      <c r="J2385" s="3">
        <v>0</v>
      </c>
      <c r="K2385" s="3">
        <v>0</v>
      </c>
      <c r="L2385" s="3">
        <v>0</v>
      </c>
      <c r="M2385" s="3"/>
      <c r="N2385" s="3"/>
      <c r="O2385" s="3"/>
      <c r="P2385" s="3"/>
      <c r="Q2385" s="3"/>
      <c r="S2385" s="181"/>
      <c r="W2385" s="184"/>
    </row>
    <row r="2386" spans="1:23">
      <c r="A2386" s="9"/>
      <c r="B2386" s="9">
        <v>46256</v>
      </c>
      <c r="C2386" s="3" t="s">
        <v>3130</v>
      </c>
      <c r="D2386" s="3" t="s">
        <v>10409</v>
      </c>
      <c r="E2386" s="3">
        <v>4</v>
      </c>
      <c r="F2386" s="3">
        <v>0</v>
      </c>
      <c r="G2386" s="3">
        <v>0</v>
      </c>
      <c r="H2386" s="3">
        <v>0</v>
      </c>
      <c r="I2386" s="3">
        <v>0</v>
      </c>
      <c r="J2386" s="3">
        <v>0</v>
      </c>
      <c r="K2386" s="3">
        <v>0</v>
      </c>
      <c r="L2386" s="3">
        <v>0</v>
      </c>
      <c r="M2386" s="3"/>
      <c r="N2386" s="3"/>
      <c r="O2386" s="3"/>
      <c r="P2386" s="3"/>
      <c r="Q2386" s="3"/>
      <c r="S2386" s="181"/>
      <c r="W2386" s="184"/>
    </row>
    <row r="2387" spans="1:23">
      <c r="A2387" s="9"/>
      <c r="B2387" s="9">
        <v>46256</v>
      </c>
      <c r="C2387" s="3" t="s">
        <v>635</v>
      </c>
      <c r="D2387" s="3" t="s">
        <v>10963</v>
      </c>
      <c r="E2387" s="3">
        <v>1</v>
      </c>
      <c r="F2387" s="3">
        <v>0</v>
      </c>
      <c r="G2387" s="3">
        <v>0</v>
      </c>
      <c r="H2387" s="3">
        <v>0</v>
      </c>
      <c r="I2387" s="3">
        <v>0</v>
      </c>
      <c r="J2387" s="3">
        <v>0</v>
      </c>
      <c r="K2387" s="3">
        <v>0</v>
      </c>
      <c r="L2387" s="3">
        <v>0</v>
      </c>
      <c r="M2387" s="3"/>
      <c r="N2387" s="3"/>
      <c r="O2387" s="3"/>
      <c r="P2387" s="3"/>
      <c r="Q2387" s="3"/>
      <c r="S2387" s="181"/>
      <c r="W2387" s="184"/>
    </row>
    <row r="2388" spans="1:23">
      <c r="A2388" s="9"/>
      <c r="B2388" s="9">
        <v>46256</v>
      </c>
      <c r="C2388" s="3" t="s">
        <v>3130</v>
      </c>
      <c r="D2388" s="3" t="s">
        <v>10727</v>
      </c>
      <c r="E2388" s="3">
        <v>8</v>
      </c>
      <c r="F2388" s="3">
        <v>0</v>
      </c>
      <c r="G2388" s="3">
        <v>0</v>
      </c>
      <c r="H2388" s="3">
        <v>0</v>
      </c>
      <c r="I2388" s="3">
        <v>0</v>
      </c>
      <c r="J2388" s="3">
        <v>0</v>
      </c>
      <c r="K2388" s="3">
        <v>0</v>
      </c>
      <c r="L2388" s="3">
        <v>0</v>
      </c>
      <c r="M2388" s="3"/>
      <c r="N2388" s="3"/>
      <c r="O2388" s="3"/>
      <c r="P2388" s="3"/>
      <c r="Q2388" s="3"/>
      <c r="S2388" s="181"/>
      <c r="W2388" s="184"/>
    </row>
    <row r="2389" spans="1:23">
      <c r="A2389" s="9"/>
      <c r="B2389" s="9">
        <v>46256</v>
      </c>
      <c r="C2389" s="3" t="s">
        <v>7011</v>
      </c>
      <c r="D2389" s="3" t="s">
        <v>10759</v>
      </c>
      <c r="E2389" s="3">
        <v>1</v>
      </c>
      <c r="F2389" s="3">
        <v>0</v>
      </c>
      <c r="G2389" s="3">
        <v>0</v>
      </c>
      <c r="H2389" s="3">
        <v>0</v>
      </c>
      <c r="I2389" s="3">
        <v>0</v>
      </c>
      <c r="J2389" s="3">
        <v>0</v>
      </c>
      <c r="K2389" s="3">
        <v>0</v>
      </c>
      <c r="L2389" s="3">
        <v>0</v>
      </c>
      <c r="M2389" s="3"/>
      <c r="N2389" s="3"/>
      <c r="O2389" s="3"/>
      <c r="P2389" s="3"/>
      <c r="Q2389" s="3"/>
      <c r="S2389" s="181"/>
      <c r="W2389" s="184"/>
    </row>
    <row r="2390" spans="1:23">
      <c r="A2390" s="9"/>
      <c r="B2390" s="9">
        <v>46256</v>
      </c>
      <c r="C2390" s="3" t="s">
        <v>635</v>
      </c>
      <c r="D2390" s="3" t="s">
        <v>10964</v>
      </c>
      <c r="E2390" s="3">
        <v>2</v>
      </c>
      <c r="F2390" s="3">
        <v>0</v>
      </c>
      <c r="G2390" s="3">
        <v>0</v>
      </c>
      <c r="H2390" s="3">
        <v>0</v>
      </c>
      <c r="I2390" s="3">
        <v>0</v>
      </c>
      <c r="J2390" s="3">
        <v>0</v>
      </c>
      <c r="K2390" s="3">
        <v>0</v>
      </c>
      <c r="L2390" s="3">
        <v>0</v>
      </c>
      <c r="M2390" s="3"/>
      <c r="N2390" s="3"/>
      <c r="O2390" s="3"/>
      <c r="P2390" s="3"/>
      <c r="Q2390" s="3"/>
      <c r="S2390" s="181"/>
      <c r="W2390" s="184"/>
    </row>
    <row r="2391" spans="1:23">
      <c r="A2391" s="9"/>
      <c r="B2391" s="9">
        <v>46256</v>
      </c>
      <c r="C2391" s="3" t="s">
        <v>3130</v>
      </c>
      <c r="D2391" s="3" t="s">
        <v>10668</v>
      </c>
      <c r="E2391" s="3">
        <v>13</v>
      </c>
      <c r="F2391" s="3">
        <v>0</v>
      </c>
      <c r="G2391" s="3">
        <v>0</v>
      </c>
      <c r="H2391" s="3">
        <v>0</v>
      </c>
      <c r="I2391" s="3">
        <v>0</v>
      </c>
      <c r="J2391" s="3">
        <v>0</v>
      </c>
      <c r="K2391" s="3">
        <v>0</v>
      </c>
      <c r="L2391" s="3">
        <v>0</v>
      </c>
      <c r="M2391" s="3"/>
      <c r="N2391" s="3"/>
      <c r="O2391" s="3"/>
      <c r="P2391" s="3"/>
      <c r="Q2391" s="3"/>
      <c r="S2391" s="181"/>
      <c r="W2391" s="184"/>
    </row>
    <row r="2392" spans="1:23">
      <c r="A2392" s="9"/>
      <c r="B2392" s="9">
        <v>46256</v>
      </c>
      <c r="C2392" s="3" t="s">
        <v>3130</v>
      </c>
      <c r="D2392" s="3" t="s">
        <v>10663</v>
      </c>
      <c r="E2392" s="3">
        <v>7</v>
      </c>
      <c r="F2392" s="3">
        <v>0</v>
      </c>
      <c r="G2392" s="3">
        <v>0</v>
      </c>
      <c r="H2392" s="3">
        <v>0</v>
      </c>
      <c r="I2392" s="3">
        <v>0</v>
      </c>
      <c r="J2392" s="3">
        <v>0</v>
      </c>
      <c r="K2392" s="3">
        <v>0</v>
      </c>
      <c r="L2392" s="3">
        <v>0</v>
      </c>
      <c r="M2392" s="3"/>
      <c r="N2392" s="3"/>
      <c r="O2392" s="3"/>
      <c r="P2392" s="3"/>
      <c r="Q2392" s="3"/>
      <c r="S2392" s="181"/>
      <c r="W2392" s="184"/>
    </row>
    <row r="2393" spans="1:23">
      <c r="A2393" s="9"/>
      <c r="B2393" s="9">
        <v>46256</v>
      </c>
      <c r="C2393" s="3" t="s">
        <v>7011</v>
      </c>
      <c r="D2393" s="3" t="s">
        <v>10965</v>
      </c>
      <c r="E2393" s="3">
        <v>2</v>
      </c>
      <c r="F2393" s="11">
        <v>1</v>
      </c>
      <c r="G2393" s="3">
        <v>0</v>
      </c>
      <c r="H2393" s="3">
        <v>1</v>
      </c>
      <c r="I2393" s="3">
        <v>0</v>
      </c>
      <c r="J2393" s="3">
        <v>0</v>
      </c>
      <c r="K2393" s="3">
        <v>0</v>
      </c>
      <c r="L2393" s="3">
        <v>1</v>
      </c>
      <c r="M2393" s="3" t="s">
        <v>10991</v>
      </c>
      <c r="N2393" s="3"/>
      <c r="O2393" s="3"/>
      <c r="P2393" s="3"/>
      <c r="Q2393" s="3"/>
      <c r="S2393" s="181">
        <v>1</v>
      </c>
      <c r="W2393" s="184"/>
    </row>
    <row r="2394" spans="1:23">
      <c r="A2394" s="9"/>
      <c r="B2394" s="9">
        <v>46256</v>
      </c>
      <c r="C2394" s="3" t="s">
        <v>7011</v>
      </c>
      <c r="D2394" s="3" t="s">
        <v>10716</v>
      </c>
      <c r="E2394" s="3">
        <v>1</v>
      </c>
      <c r="F2394" s="3">
        <v>0</v>
      </c>
      <c r="G2394" s="3">
        <v>0</v>
      </c>
      <c r="H2394" s="3">
        <v>0</v>
      </c>
      <c r="I2394" s="3">
        <v>0</v>
      </c>
      <c r="J2394" s="3">
        <v>0</v>
      </c>
      <c r="K2394" s="3">
        <v>0</v>
      </c>
      <c r="L2394" s="3">
        <v>0</v>
      </c>
      <c r="M2394" s="3"/>
      <c r="N2394" s="3"/>
      <c r="O2394" s="3"/>
      <c r="P2394" s="3"/>
      <c r="Q2394" s="3"/>
      <c r="S2394" s="181"/>
      <c r="W2394" s="184"/>
    </row>
    <row r="2395" spans="1:23">
      <c r="A2395" s="9"/>
      <c r="B2395" s="9">
        <v>46256</v>
      </c>
      <c r="C2395" s="3" t="s">
        <v>3130</v>
      </c>
      <c r="D2395" s="3" t="s">
        <v>10647</v>
      </c>
      <c r="E2395" s="3">
        <v>1</v>
      </c>
      <c r="F2395" s="3">
        <v>0</v>
      </c>
      <c r="G2395" s="3">
        <v>0</v>
      </c>
      <c r="H2395" s="3">
        <v>0</v>
      </c>
      <c r="I2395" s="3">
        <v>0</v>
      </c>
      <c r="J2395" s="3">
        <v>0</v>
      </c>
      <c r="K2395" s="3">
        <v>0</v>
      </c>
      <c r="L2395" s="3">
        <v>0</v>
      </c>
      <c r="M2395" s="3"/>
      <c r="N2395" s="3"/>
      <c r="O2395" s="3"/>
      <c r="P2395" s="3"/>
      <c r="Q2395" s="3"/>
      <c r="S2395" s="181"/>
      <c r="W2395" s="184"/>
    </row>
    <row r="2396" spans="1:23">
      <c r="A2396" s="9"/>
      <c r="B2396" s="9">
        <v>46256</v>
      </c>
      <c r="C2396" s="3" t="s">
        <v>635</v>
      </c>
      <c r="D2396" s="3" t="s">
        <v>10966</v>
      </c>
      <c r="E2396" s="3">
        <v>10</v>
      </c>
      <c r="F2396" s="3">
        <v>0</v>
      </c>
      <c r="G2396" s="3">
        <v>0</v>
      </c>
      <c r="H2396" s="3">
        <v>0</v>
      </c>
      <c r="I2396" s="3">
        <v>0</v>
      </c>
      <c r="J2396" s="3">
        <v>0</v>
      </c>
      <c r="K2396" s="3">
        <v>0</v>
      </c>
      <c r="L2396" s="3">
        <v>0</v>
      </c>
      <c r="M2396" s="3"/>
      <c r="N2396" s="3"/>
      <c r="O2396" s="3"/>
      <c r="P2396" s="3"/>
      <c r="Q2396" s="3"/>
      <c r="S2396" s="181"/>
      <c r="W2396" s="184"/>
    </row>
    <row r="2397" spans="1:23">
      <c r="A2397" s="9"/>
      <c r="B2397" s="9">
        <v>46256</v>
      </c>
      <c r="C2397" s="3" t="s">
        <v>3130</v>
      </c>
      <c r="D2397" s="3" t="s">
        <v>10967</v>
      </c>
      <c r="E2397" s="3">
        <v>1</v>
      </c>
      <c r="F2397" s="3">
        <v>0</v>
      </c>
      <c r="G2397" s="3">
        <v>0</v>
      </c>
      <c r="H2397" s="3">
        <v>0</v>
      </c>
      <c r="I2397" s="3">
        <v>0</v>
      </c>
      <c r="J2397" s="3">
        <v>0</v>
      </c>
      <c r="K2397" s="3">
        <v>0</v>
      </c>
      <c r="L2397" s="3">
        <v>0</v>
      </c>
      <c r="M2397" s="3"/>
      <c r="N2397" s="3"/>
      <c r="O2397" s="3"/>
      <c r="P2397" s="3"/>
      <c r="Q2397" s="3"/>
      <c r="S2397" s="181"/>
      <c r="W2397" s="184"/>
    </row>
    <row r="2398" spans="1:23">
      <c r="A2398" s="9"/>
      <c r="B2398" s="9">
        <v>46256</v>
      </c>
      <c r="C2398" s="3" t="s">
        <v>3130</v>
      </c>
      <c r="D2398" s="3" t="s">
        <v>10711</v>
      </c>
      <c r="E2398" s="3">
        <v>1</v>
      </c>
      <c r="F2398" s="3">
        <v>0</v>
      </c>
      <c r="G2398" s="3">
        <v>0</v>
      </c>
      <c r="H2398" s="3">
        <v>0</v>
      </c>
      <c r="I2398" s="3">
        <v>0</v>
      </c>
      <c r="J2398" s="3">
        <v>0</v>
      </c>
      <c r="K2398" s="3">
        <v>0</v>
      </c>
      <c r="L2398" s="3">
        <v>0</v>
      </c>
      <c r="M2398" s="3"/>
      <c r="N2398" s="3"/>
      <c r="O2398" s="3"/>
      <c r="P2398" s="3"/>
      <c r="Q2398" s="3"/>
      <c r="S2398" s="181"/>
      <c r="W2398" s="184"/>
    </row>
    <row r="2399" spans="1:23">
      <c r="A2399" s="9"/>
      <c r="B2399" s="9">
        <v>46256</v>
      </c>
      <c r="C2399" s="3" t="s">
        <v>6897</v>
      </c>
      <c r="D2399" s="3" t="s">
        <v>10968</v>
      </c>
      <c r="E2399" s="3">
        <v>2</v>
      </c>
      <c r="F2399" s="3">
        <v>0</v>
      </c>
      <c r="G2399" s="3">
        <v>0</v>
      </c>
      <c r="H2399" s="3">
        <v>0</v>
      </c>
      <c r="I2399" s="3">
        <v>0</v>
      </c>
      <c r="J2399" s="3">
        <v>0</v>
      </c>
      <c r="K2399" s="3">
        <v>0</v>
      </c>
      <c r="L2399" s="3">
        <v>0</v>
      </c>
      <c r="M2399" s="3"/>
      <c r="N2399" s="3"/>
      <c r="O2399" s="3"/>
      <c r="P2399" s="3"/>
      <c r="Q2399" s="3"/>
      <c r="S2399" s="181"/>
      <c r="W2399" s="184"/>
    </row>
    <row r="2400" spans="1:23">
      <c r="A2400" s="9"/>
      <c r="B2400" s="9">
        <v>46256</v>
      </c>
      <c r="C2400" s="3" t="s">
        <v>7011</v>
      </c>
      <c r="D2400" s="3" t="s">
        <v>10969</v>
      </c>
      <c r="E2400" s="3">
        <v>13</v>
      </c>
      <c r="F2400" s="3">
        <v>0</v>
      </c>
      <c r="G2400" s="3">
        <v>0</v>
      </c>
      <c r="H2400" s="3">
        <v>0</v>
      </c>
      <c r="I2400" s="3">
        <v>0</v>
      </c>
      <c r="J2400" s="3">
        <v>0</v>
      </c>
      <c r="K2400" s="3">
        <v>0</v>
      </c>
      <c r="L2400" s="3">
        <v>0</v>
      </c>
      <c r="M2400" s="3"/>
      <c r="N2400" s="3"/>
      <c r="O2400" s="3"/>
      <c r="P2400" s="3"/>
      <c r="Q2400" s="3"/>
      <c r="S2400" s="181"/>
      <c r="W2400" s="184"/>
    </row>
    <row r="2401" spans="1:23">
      <c r="A2401" s="9"/>
      <c r="B2401" s="9">
        <v>46256</v>
      </c>
      <c r="C2401" s="3" t="s">
        <v>7011</v>
      </c>
      <c r="D2401" s="3" t="s">
        <v>10970</v>
      </c>
      <c r="E2401" s="3">
        <v>1</v>
      </c>
      <c r="F2401" s="3">
        <v>0</v>
      </c>
      <c r="G2401" s="3">
        <v>0</v>
      </c>
      <c r="H2401" s="3">
        <v>0</v>
      </c>
      <c r="I2401" s="3">
        <v>0</v>
      </c>
      <c r="J2401" s="3">
        <v>0</v>
      </c>
      <c r="K2401" s="3">
        <v>0</v>
      </c>
      <c r="L2401" s="3">
        <v>0</v>
      </c>
      <c r="M2401" s="3"/>
      <c r="N2401" s="3"/>
      <c r="O2401" s="3"/>
      <c r="P2401" s="3"/>
      <c r="Q2401" s="3"/>
      <c r="S2401" s="181"/>
      <c r="W2401" s="184"/>
    </row>
    <row r="2402" spans="1:23">
      <c r="A2402" s="9"/>
      <c r="B2402" s="9">
        <v>46256</v>
      </c>
      <c r="C2402" s="3" t="s">
        <v>3130</v>
      </c>
      <c r="D2402" s="3" t="s">
        <v>10750</v>
      </c>
      <c r="E2402" s="3">
        <v>7</v>
      </c>
      <c r="F2402" s="3">
        <v>0</v>
      </c>
      <c r="G2402" s="3">
        <v>0</v>
      </c>
      <c r="H2402" s="3">
        <v>0</v>
      </c>
      <c r="I2402" s="3">
        <v>0</v>
      </c>
      <c r="J2402" s="3">
        <v>0</v>
      </c>
      <c r="K2402" s="3">
        <v>0</v>
      </c>
      <c r="L2402" s="3">
        <v>0</v>
      </c>
      <c r="M2402" s="3"/>
      <c r="N2402" s="3"/>
      <c r="O2402" s="3"/>
      <c r="P2402" s="3"/>
      <c r="Q2402" s="3"/>
      <c r="S2402" s="181"/>
      <c r="W2402" s="184"/>
    </row>
    <row r="2403" spans="1:23">
      <c r="A2403" s="9"/>
      <c r="B2403" s="9">
        <v>46256</v>
      </c>
      <c r="C2403" s="3" t="s">
        <v>6897</v>
      </c>
      <c r="D2403" s="165" t="s">
        <v>10971</v>
      </c>
      <c r="E2403" s="3">
        <v>1</v>
      </c>
      <c r="F2403" s="11">
        <v>0</v>
      </c>
      <c r="G2403" s="3">
        <v>0</v>
      </c>
      <c r="H2403" s="3">
        <v>0</v>
      </c>
      <c r="I2403" s="3">
        <v>2</v>
      </c>
      <c r="J2403" s="3">
        <v>0</v>
      </c>
      <c r="K2403" s="3">
        <v>0</v>
      </c>
      <c r="L2403" s="3">
        <v>2</v>
      </c>
      <c r="M2403" s="3" t="s">
        <v>10991</v>
      </c>
      <c r="N2403" s="3"/>
      <c r="O2403" s="3"/>
      <c r="P2403" s="3"/>
      <c r="Q2403" s="3"/>
      <c r="S2403" s="181"/>
      <c r="W2403" s="184"/>
    </row>
    <row r="2404" spans="1:23">
      <c r="A2404" s="9"/>
      <c r="B2404" s="9">
        <v>46256</v>
      </c>
      <c r="C2404" s="3" t="s">
        <v>635</v>
      </c>
      <c r="D2404" s="165" t="s">
        <v>10972</v>
      </c>
      <c r="E2404" s="3">
        <v>3</v>
      </c>
      <c r="F2404" s="11">
        <v>0</v>
      </c>
      <c r="G2404" s="3">
        <v>0</v>
      </c>
      <c r="H2404" s="3">
        <v>1</v>
      </c>
      <c r="I2404" s="3">
        <v>0</v>
      </c>
      <c r="J2404" s="3">
        <v>0</v>
      </c>
      <c r="K2404" s="3">
        <v>0</v>
      </c>
      <c r="L2404" s="3">
        <v>1</v>
      </c>
      <c r="M2404" s="3" t="s">
        <v>10991</v>
      </c>
      <c r="N2404" s="3"/>
      <c r="O2404" s="3"/>
      <c r="P2404" s="3"/>
      <c r="Q2404" s="3"/>
      <c r="S2404" s="181"/>
      <c r="W2404" s="184"/>
    </row>
    <row r="2405" spans="1:23">
      <c r="A2405" s="9"/>
      <c r="B2405" s="9">
        <v>46256</v>
      </c>
      <c r="C2405" s="3" t="s">
        <v>6897</v>
      </c>
      <c r="D2405" s="3" t="s">
        <v>10973</v>
      </c>
      <c r="E2405" s="3">
        <v>1</v>
      </c>
      <c r="F2405" s="11">
        <v>0</v>
      </c>
      <c r="G2405" s="3">
        <v>0</v>
      </c>
      <c r="H2405" s="3">
        <v>1</v>
      </c>
      <c r="I2405" s="3">
        <v>0</v>
      </c>
      <c r="J2405" s="3">
        <v>0</v>
      </c>
      <c r="K2405" s="3">
        <v>0</v>
      </c>
      <c r="L2405" s="3">
        <v>1</v>
      </c>
      <c r="M2405" s="3" t="s">
        <v>10991</v>
      </c>
      <c r="N2405" s="3"/>
      <c r="O2405" s="3"/>
      <c r="P2405" s="3"/>
      <c r="Q2405" s="3"/>
      <c r="S2405" s="181"/>
      <c r="W2405" s="184"/>
    </row>
    <row r="2406" spans="1:23">
      <c r="A2406" s="9"/>
      <c r="B2406" s="9">
        <v>46256</v>
      </c>
      <c r="C2406" s="3" t="s">
        <v>3130</v>
      </c>
      <c r="D2406" s="3" t="s">
        <v>10974</v>
      </c>
      <c r="E2406" s="3">
        <v>1</v>
      </c>
      <c r="F2406" s="3">
        <v>0</v>
      </c>
      <c r="G2406" s="3">
        <v>0</v>
      </c>
      <c r="H2406" s="3">
        <v>0</v>
      </c>
      <c r="I2406" s="3">
        <v>0</v>
      </c>
      <c r="J2406" s="3">
        <v>0</v>
      </c>
      <c r="K2406" s="3">
        <v>0</v>
      </c>
      <c r="L2406" s="3">
        <v>0</v>
      </c>
      <c r="M2406" s="3"/>
      <c r="N2406" s="3"/>
      <c r="O2406" s="3"/>
      <c r="P2406" s="3"/>
      <c r="Q2406" s="3"/>
      <c r="S2406" s="181"/>
      <c r="W2406" s="184"/>
    </row>
    <row r="2407" spans="1:23">
      <c r="A2407" s="9"/>
      <c r="B2407" s="9">
        <v>46256</v>
      </c>
      <c r="C2407" s="3" t="s">
        <v>635</v>
      </c>
      <c r="D2407" s="3" t="s">
        <v>10829</v>
      </c>
      <c r="E2407" s="3">
        <v>6</v>
      </c>
      <c r="F2407" s="11">
        <v>0</v>
      </c>
      <c r="G2407" s="3">
        <v>0</v>
      </c>
      <c r="H2407" s="3">
        <v>1</v>
      </c>
      <c r="I2407" s="3">
        <v>0</v>
      </c>
      <c r="J2407" s="3">
        <v>0</v>
      </c>
      <c r="K2407" s="3">
        <v>0</v>
      </c>
      <c r="L2407" s="3">
        <v>1</v>
      </c>
      <c r="M2407" s="3" t="s">
        <v>10991</v>
      </c>
      <c r="N2407" s="3"/>
      <c r="O2407" s="3" t="s">
        <v>10990</v>
      </c>
      <c r="P2407" s="3" t="s">
        <v>10991</v>
      </c>
      <c r="Q2407" s="3"/>
      <c r="S2407" s="181"/>
      <c r="W2407" s="184"/>
    </row>
    <row r="2408" spans="1:23">
      <c r="A2408" s="9"/>
      <c r="B2408" s="9">
        <v>46256</v>
      </c>
      <c r="C2408" s="3" t="s">
        <v>635</v>
      </c>
      <c r="D2408" s="3" t="s">
        <v>10975</v>
      </c>
      <c r="E2408" s="3">
        <v>2</v>
      </c>
      <c r="F2408" s="3">
        <v>0</v>
      </c>
      <c r="G2408" s="3">
        <v>0</v>
      </c>
      <c r="H2408" s="3">
        <v>0</v>
      </c>
      <c r="I2408" s="3">
        <v>0</v>
      </c>
      <c r="J2408" s="3">
        <v>0</v>
      </c>
      <c r="K2408" s="3">
        <v>0</v>
      </c>
      <c r="L2408" s="3">
        <v>0</v>
      </c>
      <c r="M2408" s="3"/>
      <c r="N2408" s="3"/>
      <c r="O2408" s="3"/>
      <c r="P2408" s="3"/>
      <c r="Q2408" s="3"/>
      <c r="S2408" s="181"/>
      <c r="W2408" s="184"/>
    </row>
    <row r="2409" spans="1:23">
      <c r="A2409" s="9"/>
      <c r="B2409" s="9">
        <v>46256</v>
      </c>
      <c r="C2409" s="3" t="s">
        <v>3130</v>
      </c>
      <c r="D2409" s="3" t="s">
        <v>10636</v>
      </c>
      <c r="E2409" s="3">
        <v>3</v>
      </c>
      <c r="F2409" s="3">
        <v>0</v>
      </c>
      <c r="G2409" s="3">
        <v>0</v>
      </c>
      <c r="H2409" s="3">
        <v>0</v>
      </c>
      <c r="I2409" s="3">
        <v>0</v>
      </c>
      <c r="J2409" s="3">
        <v>0</v>
      </c>
      <c r="K2409" s="3">
        <v>0</v>
      </c>
      <c r="L2409" s="3">
        <v>0</v>
      </c>
      <c r="M2409" s="3"/>
      <c r="N2409" s="3"/>
      <c r="O2409" s="3"/>
      <c r="P2409" s="3"/>
      <c r="Q2409" s="3"/>
      <c r="S2409" s="181"/>
      <c r="W2409" s="184"/>
    </row>
    <row r="2410" spans="1:23">
      <c r="A2410" s="9"/>
      <c r="B2410" s="9">
        <v>46256</v>
      </c>
      <c r="C2410" s="3" t="s">
        <v>7011</v>
      </c>
      <c r="D2410" s="3" t="s">
        <v>10976</v>
      </c>
      <c r="E2410" s="3">
        <v>12</v>
      </c>
      <c r="F2410" s="3">
        <v>0</v>
      </c>
      <c r="G2410" s="3">
        <v>0</v>
      </c>
      <c r="H2410" s="3">
        <v>0</v>
      </c>
      <c r="I2410" s="3">
        <v>0</v>
      </c>
      <c r="J2410" s="3">
        <v>0</v>
      </c>
      <c r="K2410" s="3">
        <v>0</v>
      </c>
      <c r="L2410" s="3">
        <v>0</v>
      </c>
      <c r="M2410" s="3"/>
      <c r="N2410" s="3"/>
      <c r="O2410" s="3"/>
      <c r="P2410" s="3"/>
      <c r="Q2410" s="3"/>
      <c r="S2410" s="181"/>
      <c r="W2410" s="184"/>
    </row>
    <row r="2411" spans="1:23">
      <c r="A2411" s="9"/>
      <c r="B2411" s="9">
        <v>46256</v>
      </c>
      <c r="C2411" s="3" t="s">
        <v>635</v>
      </c>
      <c r="D2411" s="3" t="s">
        <v>10977</v>
      </c>
      <c r="E2411" s="3">
        <v>3</v>
      </c>
      <c r="F2411" s="3">
        <v>0</v>
      </c>
      <c r="G2411" s="3">
        <v>0</v>
      </c>
      <c r="H2411" s="3">
        <v>0</v>
      </c>
      <c r="I2411" s="3">
        <v>0</v>
      </c>
      <c r="J2411" s="3">
        <v>0</v>
      </c>
      <c r="K2411" s="3">
        <v>0</v>
      </c>
      <c r="L2411" s="3">
        <v>0</v>
      </c>
      <c r="M2411" s="3"/>
      <c r="N2411" s="3"/>
      <c r="O2411" s="3"/>
      <c r="P2411" s="3"/>
      <c r="Q2411" s="3"/>
      <c r="S2411" s="181"/>
      <c r="W2411" s="184"/>
    </row>
    <row r="2412" spans="1:23">
      <c r="A2412" s="9"/>
      <c r="B2412" s="9">
        <v>46256</v>
      </c>
      <c r="C2412" s="3" t="s">
        <v>7011</v>
      </c>
      <c r="D2412" s="3" t="s">
        <v>10986</v>
      </c>
      <c r="E2412" s="3">
        <v>5</v>
      </c>
      <c r="F2412" s="11">
        <v>5</v>
      </c>
      <c r="G2412" s="3">
        <v>0</v>
      </c>
      <c r="H2412" s="3">
        <v>6</v>
      </c>
      <c r="I2412" s="3">
        <v>0</v>
      </c>
      <c r="J2412" s="3">
        <v>0</v>
      </c>
      <c r="K2412" s="3">
        <v>0</v>
      </c>
      <c r="L2412" s="3">
        <v>6</v>
      </c>
      <c r="M2412" s="3" t="s">
        <v>10991</v>
      </c>
      <c r="N2412" s="3"/>
      <c r="O2412" s="3"/>
      <c r="P2412" s="3"/>
      <c r="Q2412" s="3"/>
      <c r="S2412" s="181">
        <v>5</v>
      </c>
      <c r="W2412" s="184"/>
    </row>
    <row r="2413" spans="1:23">
      <c r="A2413" s="9"/>
      <c r="B2413" s="9">
        <v>46257</v>
      </c>
      <c r="C2413" s="3" t="s">
        <v>7011</v>
      </c>
      <c r="D2413" s="3" t="s">
        <v>10978</v>
      </c>
      <c r="E2413" s="3">
        <v>5</v>
      </c>
      <c r="F2413" s="3">
        <v>0</v>
      </c>
      <c r="G2413" s="3">
        <v>0</v>
      </c>
      <c r="H2413" s="3">
        <v>0</v>
      </c>
      <c r="I2413" s="3">
        <v>0</v>
      </c>
      <c r="J2413" s="3">
        <v>0</v>
      </c>
      <c r="K2413" s="3">
        <v>0</v>
      </c>
      <c r="L2413" s="3">
        <v>0</v>
      </c>
      <c r="M2413" s="3"/>
      <c r="N2413" s="3"/>
      <c r="O2413" s="3"/>
      <c r="P2413" s="3"/>
      <c r="Q2413" s="3"/>
      <c r="S2413" s="181"/>
      <c r="W2413" s="184"/>
    </row>
    <row r="2414" spans="1:23">
      <c r="A2414" s="9"/>
      <c r="B2414" s="9">
        <v>46257</v>
      </c>
      <c r="C2414" s="3" t="s">
        <v>7011</v>
      </c>
      <c r="D2414" s="3" t="s">
        <v>10979</v>
      </c>
      <c r="E2414" s="3">
        <v>10</v>
      </c>
      <c r="F2414" s="3">
        <v>0</v>
      </c>
      <c r="G2414" s="3">
        <v>0</v>
      </c>
      <c r="H2414" s="3">
        <v>0</v>
      </c>
      <c r="I2414" s="3">
        <v>0</v>
      </c>
      <c r="J2414" s="3">
        <v>0</v>
      </c>
      <c r="K2414" s="3">
        <v>0</v>
      </c>
      <c r="L2414" s="3">
        <v>0</v>
      </c>
      <c r="M2414" s="3"/>
      <c r="N2414" s="3"/>
      <c r="O2414" s="3"/>
      <c r="P2414" s="3"/>
      <c r="Q2414" s="3"/>
      <c r="S2414" s="181"/>
      <c r="W2414" s="184"/>
    </row>
    <row r="2415" spans="1:23">
      <c r="A2415" s="9"/>
      <c r="B2415" s="9">
        <v>46257</v>
      </c>
      <c r="C2415" s="3" t="s">
        <v>635</v>
      </c>
      <c r="D2415" s="3" t="s">
        <v>10993</v>
      </c>
      <c r="E2415" s="3">
        <v>9</v>
      </c>
      <c r="F2415" s="3">
        <v>0</v>
      </c>
      <c r="G2415" s="3">
        <v>0</v>
      </c>
      <c r="H2415" s="3">
        <v>0</v>
      </c>
      <c r="I2415" s="3">
        <v>0</v>
      </c>
      <c r="J2415" s="3">
        <v>0</v>
      </c>
      <c r="K2415" s="3">
        <v>0</v>
      </c>
      <c r="L2415" s="3">
        <v>0</v>
      </c>
      <c r="M2415" s="3"/>
      <c r="N2415" s="3"/>
      <c r="O2415" s="3"/>
      <c r="P2415" s="3"/>
      <c r="Q2415" s="3"/>
      <c r="S2415" s="181"/>
      <c r="W2415" s="184"/>
    </row>
    <row r="2416" spans="1:23">
      <c r="A2416" s="9"/>
      <c r="B2416" s="9">
        <v>46257</v>
      </c>
      <c r="C2416" s="3" t="s">
        <v>3130</v>
      </c>
      <c r="D2416" s="3" t="s">
        <v>10630</v>
      </c>
      <c r="E2416" s="3">
        <v>6</v>
      </c>
      <c r="F2416" s="3">
        <v>0</v>
      </c>
      <c r="G2416" s="3">
        <v>0</v>
      </c>
      <c r="H2416" s="3">
        <v>0</v>
      </c>
      <c r="I2416" s="3">
        <v>0</v>
      </c>
      <c r="J2416" s="3">
        <v>0</v>
      </c>
      <c r="K2416" s="3">
        <v>0</v>
      </c>
      <c r="L2416" s="3">
        <v>0</v>
      </c>
      <c r="M2416" s="3"/>
      <c r="N2416" s="3"/>
      <c r="O2416" s="3"/>
      <c r="P2416" s="3"/>
      <c r="Q2416" s="3"/>
      <c r="S2416" s="181"/>
      <c r="W2416" s="184"/>
    </row>
    <row r="2417" spans="1:23">
      <c r="A2417" s="9"/>
      <c r="B2417" s="9">
        <v>46257</v>
      </c>
      <c r="C2417" s="3" t="s">
        <v>3130</v>
      </c>
      <c r="D2417" s="3" t="s">
        <v>10192</v>
      </c>
      <c r="E2417" s="3">
        <v>1</v>
      </c>
      <c r="F2417" s="3">
        <v>0</v>
      </c>
      <c r="G2417" s="3">
        <v>0</v>
      </c>
      <c r="H2417" s="3">
        <v>0</v>
      </c>
      <c r="I2417" s="3">
        <v>0</v>
      </c>
      <c r="J2417" s="3">
        <v>0</v>
      </c>
      <c r="K2417" s="3">
        <v>0</v>
      </c>
      <c r="L2417" s="3">
        <v>0</v>
      </c>
      <c r="M2417" s="3"/>
      <c r="N2417" s="3"/>
      <c r="O2417" s="3"/>
      <c r="P2417" s="3"/>
      <c r="Q2417" s="3"/>
      <c r="S2417" s="181"/>
      <c r="W2417" s="184"/>
    </row>
    <row r="2418" spans="1:23">
      <c r="A2418" s="9"/>
      <c r="B2418" s="9">
        <v>46257</v>
      </c>
      <c r="C2418" s="3" t="s">
        <v>3130</v>
      </c>
      <c r="D2418" s="3" t="s">
        <v>10737</v>
      </c>
      <c r="E2418" s="3">
        <v>3</v>
      </c>
      <c r="F2418" s="11">
        <v>0</v>
      </c>
      <c r="G2418" s="3">
        <v>0</v>
      </c>
      <c r="H2418" s="3">
        <v>1</v>
      </c>
      <c r="I2418" s="3">
        <v>0</v>
      </c>
      <c r="J2418" s="3">
        <v>0</v>
      </c>
      <c r="K2418" s="3">
        <v>0</v>
      </c>
      <c r="L2418" s="3">
        <v>1</v>
      </c>
      <c r="M2418" s="3" t="s">
        <v>11016</v>
      </c>
      <c r="N2418" s="3"/>
      <c r="O2418" s="3"/>
      <c r="P2418" s="3"/>
      <c r="Q2418" s="3"/>
      <c r="S2418" s="181"/>
      <c r="W2418" s="184"/>
    </row>
    <row r="2419" spans="1:23">
      <c r="A2419" s="9"/>
      <c r="B2419" s="9">
        <v>46257</v>
      </c>
      <c r="C2419" s="3" t="s">
        <v>6897</v>
      </c>
      <c r="D2419" s="3" t="s">
        <v>10994</v>
      </c>
      <c r="E2419" s="3">
        <v>1</v>
      </c>
      <c r="F2419" s="3">
        <v>0</v>
      </c>
      <c r="G2419" s="3">
        <v>0</v>
      </c>
      <c r="H2419" s="3">
        <v>0</v>
      </c>
      <c r="I2419" s="3">
        <v>0</v>
      </c>
      <c r="J2419" s="3">
        <v>0</v>
      </c>
      <c r="K2419" s="3">
        <v>0</v>
      </c>
      <c r="L2419" s="3">
        <v>0</v>
      </c>
      <c r="M2419" s="3"/>
      <c r="N2419" s="3"/>
      <c r="O2419" s="3"/>
      <c r="P2419" s="3"/>
      <c r="Q2419" s="3"/>
      <c r="S2419" s="181"/>
      <c r="W2419" s="184"/>
    </row>
    <row r="2420" spans="1:23">
      <c r="A2420" s="9"/>
      <c r="B2420" s="9">
        <v>46257</v>
      </c>
      <c r="C2420" s="3" t="s">
        <v>7011</v>
      </c>
      <c r="D2420" s="3" t="s">
        <v>10995</v>
      </c>
      <c r="E2420" s="3">
        <v>1</v>
      </c>
      <c r="F2420" s="3">
        <v>0</v>
      </c>
      <c r="G2420" s="3">
        <v>0</v>
      </c>
      <c r="H2420" s="3">
        <v>0</v>
      </c>
      <c r="I2420" s="3">
        <v>0</v>
      </c>
      <c r="J2420" s="3">
        <v>0</v>
      </c>
      <c r="K2420" s="3">
        <v>0</v>
      </c>
      <c r="L2420" s="3">
        <v>0</v>
      </c>
      <c r="M2420" s="3"/>
      <c r="N2420" s="3"/>
      <c r="O2420" s="3"/>
      <c r="P2420" s="3"/>
      <c r="Q2420" s="3"/>
      <c r="S2420" s="181"/>
      <c r="W2420" s="184"/>
    </row>
    <row r="2421" spans="1:23">
      <c r="A2421" s="9"/>
      <c r="B2421" s="9">
        <v>46257</v>
      </c>
      <c r="C2421" s="3" t="s">
        <v>7011</v>
      </c>
      <c r="D2421" s="3" t="s">
        <v>10996</v>
      </c>
      <c r="E2421" s="3">
        <v>10</v>
      </c>
      <c r="F2421" s="3">
        <v>0</v>
      </c>
      <c r="G2421" s="3">
        <v>0</v>
      </c>
      <c r="H2421" s="3">
        <v>0</v>
      </c>
      <c r="I2421" s="3">
        <v>0</v>
      </c>
      <c r="J2421" s="3">
        <v>0</v>
      </c>
      <c r="K2421" s="3">
        <v>0</v>
      </c>
      <c r="L2421" s="3">
        <v>0</v>
      </c>
      <c r="M2421" s="3"/>
      <c r="N2421" s="3"/>
      <c r="O2421" s="3"/>
      <c r="P2421" s="3"/>
      <c r="Q2421" s="3"/>
      <c r="S2421" s="181"/>
      <c r="W2421" s="184"/>
    </row>
    <row r="2422" spans="1:23">
      <c r="A2422" s="9"/>
      <c r="B2422" s="9">
        <v>46257</v>
      </c>
      <c r="C2422" s="3" t="s">
        <v>7011</v>
      </c>
      <c r="D2422" s="3" t="s">
        <v>10997</v>
      </c>
      <c r="E2422" s="3">
        <v>3</v>
      </c>
      <c r="F2422" s="3">
        <v>0</v>
      </c>
      <c r="G2422" s="3">
        <v>0</v>
      </c>
      <c r="H2422" s="3">
        <v>0</v>
      </c>
      <c r="I2422" s="3">
        <v>0</v>
      </c>
      <c r="J2422" s="3">
        <v>0</v>
      </c>
      <c r="K2422" s="3">
        <v>0</v>
      </c>
      <c r="L2422" s="3">
        <v>0</v>
      </c>
      <c r="M2422" s="3"/>
      <c r="N2422" s="3"/>
      <c r="O2422" s="3"/>
      <c r="P2422" s="3"/>
      <c r="Q2422" s="3"/>
      <c r="S2422" s="181"/>
      <c r="W2422" s="184"/>
    </row>
    <row r="2423" spans="1:23">
      <c r="A2423" s="9"/>
      <c r="B2423" s="9">
        <v>46257</v>
      </c>
      <c r="C2423" s="3" t="s">
        <v>3130</v>
      </c>
      <c r="D2423" s="3" t="s">
        <v>10773</v>
      </c>
      <c r="E2423" s="3">
        <v>1</v>
      </c>
      <c r="F2423" s="3">
        <v>0</v>
      </c>
      <c r="G2423" s="3">
        <v>0</v>
      </c>
      <c r="H2423" s="3">
        <v>0</v>
      </c>
      <c r="I2423" s="3">
        <v>0</v>
      </c>
      <c r="J2423" s="3">
        <v>0</v>
      </c>
      <c r="K2423" s="3">
        <v>0</v>
      </c>
      <c r="L2423" s="3">
        <v>0</v>
      </c>
      <c r="M2423" s="3"/>
      <c r="N2423" s="3"/>
      <c r="O2423" s="3"/>
      <c r="P2423" s="3"/>
      <c r="Q2423" s="3"/>
      <c r="S2423" s="181"/>
      <c r="W2423" s="184"/>
    </row>
    <row r="2424" spans="1:23">
      <c r="A2424" s="9"/>
      <c r="B2424" s="9">
        <v>46257</v>
      </c>
      <c r="C2424" s="3" t="s">
        <v>7011</v>
      </c>
      <c r="D2424" s="3" t="s">
        <v>10998</v>
      </c>
      <c r="E2424" s="3">
        <v>13</v>
      </c>
      <c r="F2424" s="3">
        <v>0</v>
      </c>
      <c r="G2424" s="3">
        <v>0</v>
      </c>
      <c r="H2424" s="3">
        <v>0</v>
      </c>
      <c r="I2424" s="3">
        <v>0</v>
      </c>
      <c r="J2424" s="3">
        <v>0</v>
      </c>
      <c r="K2424" s="3">
        <v>0</v>
      </c>
      <c r="L2424" s="3">
        <v>0</v>
      </c>
      <c r="M2424" s="3"/>
      <c r="N2424" s="3"/>
      <c r="O2424" s="3"/>
      <c r="P2424" s="3"/>
      <c r="Q2424" s="3"/>
      <c r="S2424" s="181"/>
      <c r="W2424" s="184"/>
    </row>
    <row r="2425" spans="1:23">
      <c r="A2425" s="9"/>
      <c r="B2425" s="9">
        <v>46257</v>
      </c>
      <c r="C2425" s="3" t="s">
        <v>7011</v>
      </c>
      <c r="D2425" s="3" t="s">
        <v>10999</v>
      </c>
      <c r="E2425" s="3">
        <v>13</v>
      </c>
      <c r="F2425" s="3">
        <v>0</v>
      </c>
      <c r="G2425" s="3">
        <v>0</v>
      </c>
      <c r="H2425" s="3">
        <v>0</v>
      </c>
      <c r="I2425" s="3">
        <v>0</v>
      </c>
      <c r="J2425" s="3">
        <v>0</v>
      </c>
      <c r="K2425" s="3">
        <v>0</v>
      </c>
      <c r="L2425" s="3">
        <v>0</v>
      </c>
      <c r="M2425" s="3"/>
      <c r="N2425" s="3"/>
      <c r="O2425" s="3"/>
      <c r="P2425" s="3"/>
      <c r="Q2425" s="3"/>
      <c r="S2425" s="181"/>
      <c r="W2425" s="184"/>
    </row>
    <row r="2426" spans="1:23">
      <c r="A2426" s="9"/>
      <c r="B2426" s="9">
        <v>46257</v>
      </c>
      <c r="C2426" s="3" t="s">
        <v>3130</v>
      </c>
      <c r="D2426" s="3" t="s">
        <v>10661</v>
      </c>
      <c r="E2426" s="3">
        <v>7</v>
      </c>
      <c r="F2426" s="3">
        <v>0</v>
      </c>
      <c r="G2426" s="3">
        <v>0</v>
      </c>
      <c r="H2426" s="3">
        <v>0</v>
      </c>
      <c r="I2426" s="3">
        <v>0</v>
      </c>
      <c r="J2426" s="3">
        <v>0</v>
      </c>
      <c r="K2426" s="3">
        <v>0</v>
      </c>
      <c r="L2426" s="3">
        <v>0</v>
      </c>
      <c r="M2426" s="3"/>
      <c r="N2426" s="3"/>
      <c r="O2426" s="3"/>
      <c r="P2426" s="3"/>
      <c r="Q2426" s="3"/>
      <c r="S2426" s="181"/>
      <c r="W2426" s="184"/>
    </row>
    <row r="2427" spans="1:23">
      <c r="A2427" s="9"/>
      <c r="B2427" s="9">
        <v>46257</v>
      </c>
      <c r="C2427" s="3" t="s">
        <v>3130</v>
      </c>
      <c r="D2427" s="3" t="s">
        <v>10744</v>
      </c>
      <c r="E2427" s="3">
        <v>9</v>
      </c>
      <c r="F2427" s="3">
        <v>0</v>
      </c>
      <c r="G2427" s="3">
        <v>0</v>
      </c>
      <c r="H2427" s="3">
        <v>0</v>
      </c>
      <c r="I2427" s="3">
        <v>0</v>
      </c>
      <c r="J2427" s="3">
        <v>0</v>
      </c>
      <c r="K2427" s="3">
        <v>0</v>
      </c>
      <c r="L2427" s="3">
        <v>0</v>
      </c>
      <c r="M2427" s="3"/>
      <c r="N2427" s="3"/>
      <c r="O2427" s="3"/>
      <c r="P2427" s="3"/>
      <c r="Q2427" s="3"/>
      <c r="S2427" s="181"/>
      <c r="W2427" s="184"/>
    </row>
    <row r="2428" spans="1:23">
      <c r="A2428" s="9"/>
      <c r="B2428" s="9">
        <v>46257</v>
      </c>
      <c r="C2428" s="3" t="s">
        <v>3130</v>
      </c>
      <c r="D2428" s="3" t="s">
        <v>10704</v>
      </c>
      <c r="E2428" s="3">
        <v>2</v>
      </c>
      <c r="F2428" s="3">
        <v>0</v>
      </c>
      <c r="G2428" s="3">
        <v>0</v>
      </c>
      <c r="H2428" s="3">
        <v>0</v>
      </c>
      <c r="I2428" s="3">
        <v>0</v>
      </c>
      <c r="J2428" s="3">
        <v>0</v>
      </c>
      <c r="K2428" s="3">
        <v>0</v>
      </c>
      <c r="L2428" s="3">
        <v>0</v>
      </c>
      <c r="M2428" s="3"/>
      <c r="N2428" s="3"/>
      <c r="O2428" s="3"/>
      <c r="P2428" s="3"/>
      <c r="Q2428" s="3"/>
      <c r="S2428" s="181"/>
      <c r="W2428" s="184"/>
    </row>
    <row r="2429" spans="1:23">
      <c r="A2429" s="9"/>
      <c r="B2429" s="9">
        <v>46257</v>
      </c>
      <c r="C2429" s="3" t="s">
        <v>7011</v>
      </c>
      <c r="D2429" s="3" t="s">
        <v>11000</v>
      </c>
      <c r="E2429" s="3">
        <v>5</v>
      </c>
      <c r="F2429" s="3">
        <v>0</v>
      </c>
      <c r="G2429" s="3">
        <v>0</v>
      </c>
      <c r="H2429" s="3">
        <v>0</v>
      </c>
      <c r="I2429" s="3">
        <v>0</v>
      </c>
      <c r="J2429" s="3">
        <v>0</v>
      </c>
      <c r="K2429" s="3">
        <v>0</v>
      </c>
      <c r="L2429" s="3">
        <v>0</v>
      </c>
      <c r="M2429" s="3"/>
      <c r="N2429" s="3"/>
      <c r="O2429" s="3"/>
      <c r="P2429" s="3"/>
      <c r="Q2429" s="3"/>
      <c r="S2429" s="181"/>
      <c r="W2429" s="184"/>
    </row>
    <row r="2430" spans="1:23">
      <c r="A2430" s="9"/>
      <c r="B2430" s="9">
        <v>46257</v>
      </c>
      <c r="C2430" s="3" t="s">
        <v>7011</v>
      </c>
      <c r="D2430" s="3" t="s">
        <v>11001</v>
      </c>
      <c r="E2430" s="3">
        <v>1</v>
      </c>
      <c r="F2430" s="3">
        <v>0</v>
      </c>
      <c r="G2430" s="3">
        <v>0</v>
      </c>
      <c r="H2430" s="3">
        <v>0</v>
      </c>
      <c r="I2430" s="3">
        <v>0</v>
      </c>
      <c r="J2430" s="3">
        <v>0</v>
      </c>
      <c r="K2430" s="3">
        <v>0</v>
      </c>
      <c r="L2430" s="3">
        <v>0</v>
      </c>
      <c r="M2430" s="3"/>
      <c r="N2430" s="3"/>
      <c r="O2430" s="3"/>
      <c r="P2430" s="3"/>
      <c r="Q2430" s="3"/>
      <c r="S2430" s="181"/>
      <c r="W2430" s="184"/>
    </row>
    <row r="2431" spans="1:23">
      <c r="A2431" s="9"/>
      <c r="B2431" s="9">
        <v>46257</v>
      </c>
      <c r="C2431" s="3" t="s">
        <v>3130</v>
      </c>
      <c r="D2431" s="3" t="s">
        <v>10751</v>
      </c>
      <c r="E2431" s="3">
        <v>2</v>
      </c>
      <c r="F2431" s="3">
        <v>0</v>
      </c>
      <c r="G2431" s="3">
        <v>0</v>
      </c>
      <c r="H2431" s="3">
        <v>0</v>
      </c>
      <c r="I2431" s="3">
        <v>0</v>
      </c>
      <c r="J2431" s="3">
        <v>0</v>
      </c>
      <c r="K2431" s="3">
        <v>0</v>
      </c>
      <c r="L2431" s="3">
        <v>0</v>
      </c>
      <c r="M2431" s="3"/>
      <c r="N2431" s="3"/>
      <c r="O2431" s="3"/>
      <c r="P2431" s="3"/>
      <c r="Q2431" s="3"/>
      <c r="S2431" s="181"/>
      <c r="W2431" s="184"/>
    </row>
    <row r="2432" spans="1:23">
      <c r="A2432" s="9"/>
      <c r="B2432" s="9">
        <v>46257</v>
      </c>
      <c r="C2432" s="3" t="s">
        <v>3904</v>
      </c>
      <c r="D2432" s="3" t="s">
        <v>10179</v>
      </c>
      <c r="E2432" s="3">
        <v>10</v>
      </c>
      <c r="F2432" s="3">
        <v>0</v>
      </c>
      <c r="G2432" s="3">
        <v>0</v>
      </c>
      <c r="H2432" s="3">
        <v>0</v>
      </c>
      <c r="I2432" s="3">
        <v>0</v>
      </c>
      <c r="J2432" s="3">
        <v>0</v>
      </c>
      <c r="K2432" s="3">
        <v>0</v>
      </c>
      <c r="L2432" s="3">
        <v>0</v>
      </c>
      <c r="M2432" s="3"/>
      <c r="N2432" s="3"/>
      <c r="O2432" s="3"/>
      <c r="P2432" s="3"/>
      <c r="Q2432" s="3"/>
      <c r="S2432" s="181"/>
      <c r="W2432" s="184"/>
    </row>
    <row r="2433" spans="1:23">
      <c r="A2433" s="9"/>
      <c r="B2433" s="9">
        <v>46257</v>
      </c>
      <c r="C2433" s="3" t="s">
        <v>7011</v>
      </c>
      <c r="D2433" s="3" t="s">
        <v>11002</v>
      </c>
      <c r="E2433" s="3">
        <v>2</v>
      </c>
      <c r="F2433" s="3">
        <v>0</v>
      </c>
      <c r="G2433" s="3">
        <v>0</v>
      </c>
      <c r="H2433" s="3">
        <v>0</v>
      </c>
      <c r="I2433" s="3">
        <v>0</v>
      </c>
      <c r="J2433" s="3">
        <v>0</v>
      </c>
      <c r="K2433" s="3">
        <v>0</v>
      </c>
      <c r="L2433" s="3">
        <v>0</v>
      </c>
      <c r="M2433" s="3"/>
      <c r="N2433" s="3"/>
      <c r="O2433" s="3"/>
      <c r="P2433" s="3"/>
      <c r="Q2433" s="3"/>
      <c r="S2433" s="181"/>
      <c r="W2433" s="184"/>
    </row>
    <row r="2434" spans="1:23">
      <c r="A2434" s="9"/>
      <c r="B2434" s="9">
        <v>46257</v>
      </c>
      <c r="C2434" s="3" t="s">
        <v>3130</v>
      </c>
      <c r="D2434" s="3" t="s">
        <v>10364</v>
      </c>
      <c r="E2434" s="3">
        <v>2</v>
      </c>
      <c r="F2434" s="3">
        <v>0</v>
      </c>
      <c r="G2434" s="3">
        <v>0</v>
      </c>
      <c r="H2434" s="3">
        <v>0</v>
      </c>
      <c r="I2434" s="3">
        <v>0</v>
      </c>
      <c r="J2434" s="3">
        <v>0</v>
      </c>
      <c r="K2434" s="3">
        <v>0</v>
      </c>
      <c r="L2434" s="3">
        <v>0</v>
      </c>
      <c r="M2434" s="3"/>
      <c r="N2434" s="3"/>
      <c r="O2434" s="3"/>
      <c r="P2434" s="3"/>
      <c r="Q2434" s="3"/>
      <c r="S2434" s="181"/>
      <c r="W2434" s="184"/>
    </row>
    <row r="2435" spans="1:23">
      <c r="A2435" s="9"/>
      <c r="B2435" s="9">
        <v>46257</v>
      </c>
      <c r="C2435" s="3" t="s">
        <v>7011</v>
      </c>
      <c r="D2435" s="3" t="s">
        <v>11003</v>
      </c>
      <c r="E2435" s="3">
        <v>10</v>
      </c>
      <c r="F2435" s="3">
        <v>0</v>
      </c>
      <c r="G2435" s="3">
        <v>0</v>
      </c>
      <c r="H2435" s="3">
        <v>0</v>
      </c>
      <c r="I2435" s="3">
        <v>0</v>
      </c>
      <c r="J2435" s="3">
        <v>0</v>
      </c>
      <c r="K2435" s="3">
        <v>0</v>
      </c>
      <c r="L2435" s="3">
        <v>0</v>
      </c>
      <c r="M2435" s="3"/>
      <c r="N2435" s="3"/>
      <c r="O2435" s="3"/>
      <c r="P2435" s="3"/>
      <c r="Q2435" s="3"/>
      <c r="S2435" s="181"/>
      <c r="W2435" s="184"/>
    </row>
    <row r="2436" spans="1:23">
      <c r="A2436" s="9"/>
      <c r="B2436" s="9">
        <v>46257</v>
      </c>
      <c r="C2436" s="3" t="s">
        <v>7011</v>
      </c>
      <c r="D2436" s="3" t="s">
        <v>10787</v>
      </c>
      <c r="E2436" s="3">
        <v>6</v>
      </c>
      <c r="F2436" s="11">
        <v>4</v>
      </c>
      <c r="G2436" s="3">
        <v>0</v>
      </c>
      <c r="H2436" s="3">
        <v>0</v>
      </c>
      <c r="I2436" s="3">
        <v>0</v>
      </c>
      <c r="J2436" s="3">
        <v>0</v>
      </c>
      <c r="K2436" s="3">
        <v>0</v>
      </c>
      <c r="L2436" s="3">
        <v>0</v>
      </c>
      <c r="M2436" s="3"/>
      <c r="N2436" s="3"/>
      <c r="O2436" s="3"/>
      <c r="P2436" s="3"/>
      <c r="Q2436" s="3"/>
      <c r="S2436" s="181"/>
      <c r="W2436" s="184">
        <v>4</v>
      </c>
    </row>
    <row r="2437" spans="1:23">
      <c r="A2437" s="9"/>
      <c r="B2437" s="9">
        <v>46257</v>
      </c>
      <c r="C2437" s="3" t="s">
        <v>7011</v>
      </c>
      <c r="D2437" s="3" t="s">
        <v>11004</v>
      </c>
      <c r="E2437" s="3">
        <v>2</v>
      </c>
      <c r="F2437" s="3">
        <v>0</v>
      </c>
      <c r="G2437" s="3">
        <v>0</v>
      </c>
      <c r="H2437" s="3">
        <v>0</v>
      </c>
      <c r="I2437" s="3">
        <v>0</v>
      </c>
      <c r="J2437" s="3">
        <v>0</v>
      </c>
      <c r="K2437" s="3">
        <v>0</v>
      </c>
      <c r="L2437" s="3">
        <v>0</v>
      </c>
      <c r="M2437" s="3"/>
      <c r="N2437" s="3"/>
      <c r="O2437" s="3"/>
      <c r="P2437" s="3"/>
      <c r="Q2437" s="3"/>
      <c r="S2437" s="181"/>
      <c r="W2437" s="184"/>
    </row>
    <row r="2438" spans="1:23">
      <c r="A2438" s="9"/>
      <c r="B2438" s="9">
        <v>46257</v>
      </c>
      <c r="C2438" s="3" t="s">
        <v>7011</v>
      </c>
      <c r="D2438" s="3" t="s">
        <v>11005</v>
      </c>
      <c r="E2438" s="3">
        <v>8</v>
      </c>
      <c r="F2438" s="3">
        <v>0</v>
      </c>
      <c r="G2438" s="3">
        <v>0</v>
      </c>
      <c r="H2438" s="3">
        <v>0</v>
      </c>
      <c r="I2438" s="3">
        <v>0</v>
      </c>
      <c r="J2438" s="3">
        <v>0</v>
      </c>
      <c r="K2438" s="3">
        <v>0</v>
      </c>
      <c r="L2438" s="3">
        <v>0</v>
      </c>
      <c r="M2438" s="3"/>
      <c r="N2438" s="3"/>
      <c r="O2438" s="3"/>
      <c r="P2438" s="3"/>
      <c r="Q2438" s="3"/>
      <c r="S2438" s="181"/>
      <c r="W2438" s="184"/>
    </row>
    <row r="2439" spans="1:23">
      <c r="A2439" s="9"/>
      <c r="B2439" s="9">
        <v>46257</v>
      </c>
      <c r="C2439" s="3" t="s">
        <v>3130</v>
      </c>
      <c r="D2439" s="3" t="s">
        <v>10743</v>
      </c>
      <c r="E2439" s="3">
        <v>6</v>
      </c>
      <c r="F2439" s="3">
        <v>0</v>
      </c>
      <c r="G2439" s="3">
        <v>0</v>
      </c>
      <c r="H2439" s="3">
        <v>0</v>
      </c>
      <c r="I2439" s="3">
        <v>0</v>
      </c>
      <c r="J2439" s="3">
        <v>0</v>
      </c>
      <c r="K2439" s="3">
        <v>0</v>
      </c>
      <c r="L2439" s="3">
        <v>0</v>
      </c>
      <c r="M2439" s="3"/>
      <c r="N2439" s="3"/>
      <c r="O2439" s="3"/>
      <c r="P2439" s="3"/>
      <c r="Q2439" s="3"/>
      <c r="S2439" s="181"/>
      <c r="W2439" s="184"/>
    </row>
    <row r="2440" spans="1:23">
      <c r="A2440" s="9"/>
      <c r="B2440" s="9">
        <v>46257</v>
      </c>
      <c r="C2440" s="3" t="s">
        <v>7011</v>
      </c>
      <c r="D2440" s="3" t="s">
        <v>11006</v>
      </c>
      <c r="E2440" s="3">
        <v>10</v>
      </c>
      <c r="F2440" s="3">
        <v>0</v>
      </c>
      <c r="G2440" s="3">
        <v>0</v>
      </c>
      <c r="H2440" s="3">
        <v>0</v>
      </c>
      <c r="I2440" s="3">
        <v>0</v>
      </c>
      <c r="J2440" s="3">
        <v>0</v>
      </c>
      <c r="K2440" s="3">
        <v>0</v>
      </c>
      <c r="L2440" s="3">
        <v>0</v>
      </c>
      <c r="M2440" s="3"/>
      <c r="N2440" s="3"/>
      <c r="O2440" s="3"/>
      <c r="P2440" s="3"/>
      <c r="Q2440" s="3"/>
      <c r="S2440" s="181"/>
      <c r="W2440" s="184"/>
    </row>
    <row r="2441" spans="1:23">
      <c r="A2441" s="9"/>
      <c r="B2441" s="9">
        <v>46257</v>
      </c>
      <c r="C2441" s="3" t="s">
        <v>6897</v>
      </c>
      <c r="D2441" s="3" t="s">
        <v>11007</v>
      </c>
      <c r="E2441" s="3">
        <v>1</v>
      </c>
      <c r="F2441" s="3">
        <v>0</v>
      </c>
      <c r="G2441" s="3">
        <v>0</v>
      </c>
      <c r="H2441" s="3">
        <v>0</v>
      </c>
      <c r="I2441" s="3">
        <v>0</v>
      </c>
      <c r="J2441" s="3">
        <v>0</v>
      </c>
      <c r="K2441" s="3">
        <v>0</v>
      </c>
      <c r="L2441" s="3">
        <v>0</v>
      </c>
      <c r="M2441" s="3"/>
      <c r="N2441" s="3"/>
      <c r="O2441" s="3"/>
      <c r="P2441" s="3"/>
      <c r="Q2441" s="3"/>
      <c r="S2441" s="181"/>
      <c r="W2441" s="184"/>
    </row>
    <row r="2442" spans="1:23">
      <c r="A2442" s="9"/>
      <c r="B2442" s="9">
        <v>46257</v>
      </c>
      <c r="C2442" s="3" t="s">
        <v>7011</v>
      </c>
      <c r="D2442" s="3" t="s">
        <v>11008</v>
      </c>
      <c r="E2442" s="3">
        <v>5</v>
      </c>
      <c r="F2442" s="3">
        <v>0</v>
      </c>
      <c r="G2442" s="3">
        <v>0</v>
      </c>
      <c r="H2442" s="3">
        <v>0</v>
      </c>
      <c r="I2442" s="3">
        <v>0</v>
      </c>
      <c r="J2442" s="3">
        <v>0</v>
      </c>
      <c r="K2442" s="3">
        <v>0</v>
      </c>
      <c r="L2442" s="3">
        <v>0</v>
      </c>
      <c r="M2442" s="3"/>
      <c r="N2442" s="3"/>
      <c r="O2442" s="3"/>
      <c r="P2442" s="3"/>
      <c r="Q2442" s="3"/>
      <c r="S2442" s="181"/>
      <c r="W2442" s="184"/>
    </row>
    <row r="2443" spans="1:23">
      <c r="A2443" s="9"/>
      <c r="B2443" s="9">
        <v>46257</v>
      </c>
      <c r="C2443" s="3" t="s">
        <v>635</v>
      </c>
      <c r="D2443" s="3" t="s">
        <v>11009</v>
      </c>
      <c r="E2443" s="3">
        <v>1</v>
      </c>
      <c r="F2443" s="3">
        <v>0</v>
      </c>
      <c r="G2443" s="3">
        <v>0</v>
      </c>
      <c r="H2443" s="3">
        <v>0</v>
      </c>
      <c r="I2443" s="3">
        <v>0</v>
      </c>
      <c r="J2443" s="3">
        <v>0</v>
      </c>
      <c r="K2443" s="3">
        <v>0</v>
      </c>
      <c r="L2443" s="3">
        <v>0</v>
      </c>
      <c r="M2443" s="3"/>
      <c r="N2443" s="3"/>
      <c r="O2443" s="3"/>
      <c r="P2443" s="3"/>
      <c r="Q2443" s="3"/>
      <c r="S2443" s="181"/>
      <c r="W2443" s="184"/>
    </row>
    <row r="2444" spans="1:23">
      <c r="A2444" s="9"/>
      <c r="B2444" s="9">
        <v>46257</v>
      </c>
      <c r="C2444" s="3" t="s">
        <v>3130</v>
      </c>
      <c r="D2444" s="3" t="s">
        <v>10735</v>
      </c>
      <c r="E2444" s="3">
        <v>9</v>
      </c>
      <c r="F2444" s="3">
        <v>0</v>
      </c>
      <c r="G2444" s="3">
        <v>0</v>
      </c>
      <c r="H2444" s="3">
        <v>0</v>
      </c>
      <c r="I2444" s="3">
        <v>0</v>
      </c>
      <c r="J2444" s="3">
        <v>0</v>
      </c>
      <c r="K2444" s="3">
        <v>0</v>
      </c>
      <c r="L2444" s="3">
        <v>0</v>
      </c>
      <c r="M2444" s="3"/>
      <c r="N2444" s="3"/>
      <c r="O2444" s="3"/>
      <c r="P2444" s="3"/>
      <c r="Q2444" s="3"/>
      <c r="S2444" s="181"/>
      <c r="W2444" s="184"/>
    </row>
    <row r="2445" spans="1:23">
      <c r="A2445" s="9"/>
      <c r="B2445" s="9">
        <v>46257</v>
      </c>
      <c r="C2445" s="3" t="s">
        <v>635</v>
      </c>
      <c r="D2445" s="3" t="s">
        <v>11010</v>
      </c>
      <c r="E2445" s="3">
        <v>1</v>
      </c>
      <c r="F2445" s="3">
        <v>0</v>
      </c>
      <c r="G2445" s="3">
        <v>0</v>
      </c>
      <c r="H2445" s="3">
        <v>0</v>
      </c>
      <c r="I2445" s="3">
        <v>0</v>
      </c>
      <c r="J2445" s="3">
        <v>0</v>
      </c>
      <c r="K2445" s="3">
        <v>0</v>
      </c>
      <c r="L2445" s="3">
        <v>0</v>
      </c>
      <c r="M2445" s="3"/>
      <c r="N2445" s="3"/>
      <c r="O2445" s="3"/>
      <c r="P2445" s="3"/>
      <c r="Q2445" s="3"/>
      <c r="S2445" s="181"/>
      <c r="W2445" s="184"/>
    </row>
    <row r="2446" spans="1:23">
      <c r="A2446" s="9"/>
      <c r="B2446" s="9">
        <v>46257</v>
      </c>
      <c r="C2446" s="3" t="s">
        <v>635</v>
      </c>
      <c r="D2446" s="3" t="s">
        <v>10764</v>
      </c>
      <c r="E2446" s="162">
        <v>5</v>
      </c>
      <c r="F2446" s="3">
        <v>0</v>
      </c>
      <c r="G2446" s="3">
        <v>0</v>
      </c>
      <c r="H2446" s="3">
        <v>0</v>
      </c>
      <c r="I2446" s="3">
        <v>0</v>
      </c>
      <c r="J2446" s="3">
        <v>0</v>
      </c>
      <c r="K2446" s="3">
        <v>0</v>
      </c>
      <c r="L2446" s="3">
        <v>0</v>
      </c>
      <c r="M2446" s="3"/>
      <c r="N2446" s="3"/>
      <c r="O2446" s="3"/>
      <c r="P2446" s="3"/>
      <c r="Q2446" s="3"/>
      <c r="S2446" s="181"/>
      <c r="W2446" s="184"/>
    </row>
    <row r="2447" spans="1:23">
      <c r="A2447" s="9"/>
      <c r="B2447" s="9">
        <v>46257</v>
      </c>
      <c r="C2447" s="3" t="s">
        <v>7011</v>
      </c>
      <c r="D2447" s="3" t="s">
        <v>11011</v>
      </c>
      <c r="E2447" s="162">
        <v>8</v>
      </c>
      <c r="F2447" s="3">
        <v>0</v>
      </c>
      <c r="G2447" s="3">
        <v>0</v>
      </c>
      <c r="H2447" s="3">
        <v>0</v>
      </c>
      <c r="I2447" s="3">
        <v>0</v>
      </c>
      <c r="J2447" s="3">
        <v>0</v>
      </c>
      <c r="K2447" s="3">
        <v>0</v>
      </c>
      <c r="L2447" s="3">
        <v>0</v>
      </c>
      <c r="M2447" s="3"/>
      <c r="N2447" s="3"/>
      <c r="O2447" s="3"/>
      <c r="P2447" s="3"/>
      <c r="Q2447" s="3"/>
      <c r="S2447" s="181"/>
      <c r="W2447" s="184"/>
    </row>
    <row r="2448" spans="1:23">
      <c r="A2448" s="9"/>
      <c r="B2448" s="9">
        <v>46257</v>
      </c>
      <c r="C2448" s="3" t="s">
        <v>7011</v>
      </c>
      <c r="D2448" s="162" t="s">
        <v>10786</v>
      </c>
      <c r="E2448" s="162">
        <v>9</v>
      </c>
      <c r="F2448" s="11">
        <v>2</v>
      </c>
      <c r="G2448" s="3">
        <v>0</v>
      </c>
      <c r="H2448" s="3">
        <v>3</v>
      </c>
      <c r="I2448" s="3">
        <v>0</v>
      </c>
      <c r="J2448" s="3">
        <v>0</v>
      </c>
      <c r="K2448" s="3">
        <v>0</v>
      </c>
      <c r="L2448" s="3">
        <v>3</v>
      </c>
      <c r="M2448" s="3" t="s">
        <v>11017</v>
      </c>
      <c r="N2448" s="3"/>
      <c r="O2448" s="3"/>
      <c r="P2448" s="3"/>
      <c r="Q2448" s="3"/>
      <c r="S2448" s="181">
        <v>2</v>
      </c>
      <c r="W2448" s="184"/>
    </row>
    <row r="2449" spans="1:23">
      <c r="A2449" s="9"/>
      <c r="B2449" s="9">
        <v>46257</v>
      </c>
      <c r="C2449" s="3" t="s">
        <v>7011</v>
      </c>
      <c r="D2449" s="162" t="s">
        <v>10816</v>
      </c>
      <c r="E2449" s="162">
        <v>9</v>
      </c>
      <c r="F2449" s="3">
        <v>0</v>
      </c>
      <c r="G2449" s="3">
        <v>0</v>
      </c>
      <c r="H2449" s="3">
        <v>0</v>
      </c>
      <c r="I2449" s="3">
        <v>0</v>
      </c>
      <c r="J2449" s="3">
        <v>0</v>
      </c>
      <c r="K2449" s="3">
        <v>0</v>
      </c>
      <c r="L2449" s="3">
        <v>0</v>
      </c>
      <c r="M2449" s="3"/>
      <c r="N2449" s="3"/>
      <c r="O2449" s="3"/>
      <c r="P2449" s="3"/>
      <c r="Q2449" s="3"/>
      <c r="S2449" s="181"/>
      <c r="W2449" s="184"/>
    </row>
    <row r="2450" spans="1:23">
      <c r="A2450" s="9"/>
      <c r="B2450" s="9">
        <v>46257</v>
      </c>
      <c r="C2450" s="3" t="s">
        <v>7011</v>
      </c>
      <c r="D2450" s="162" t="s">
        <v>11012</v>
      </c>
      <c r="E2450" s="162">
        <v>3</v>
      </c>
      <c r="F2450" s="3">
        <v>0</v>
      </c>
      <c r="G2450" s="3">
        <v>0</v>
      </c>
      <c r="H2450" s="3">
        <v>0</v>
      </c>
      <c r="I2450" s="3">
        <v>0</v>
      </c>
      <c r="J2450" s="3">
        <v>0</v>
      </c>
      <c r="K2450" s="3">
        <v>0</v>
      </c>
      <c r="L2450" s="3">
        <v>0</v>
      </c>
      <c r="M2450" s="3"/>
      <c r="N2450" s="3"/>
      <c r="O2450" s="3"/>
      <c r="P2450" s="3"/>
      <c r="Q2450" s="3"/>
      <c r="S2450" s="181"/>
      <c r="W2450" s="184"/>
    </row>
    <row r="2451" spans="1:23">
      <c r="A2451" s="9"/>
      <c r="B2451" s="9">
        <v>46257</v>
      </c>
      <c r="C2451" s="3" t="s">
        <v>7011</v>
      </c>
      <c r="D2451" s="162" t="s">
        <v>11013</v>
      </c>
      <c r="E2451" s="162">
        <v>13</v>
      </c>
      <c r="F2451" s="3">
        <v>0</v>
      </c>
      <c r="G2451" s="3">
        <v>0</v>
      </c>
      <c r="H2451" s="3">
        <v>0</v>
      </c>
      <c r="I2451" s="3">
        <v>0</v>
      </c>
      <c r="J2451" s="3">
        <v>0</v>
      </c>
      <c r="K2451" s="3">
        <v>0</v>
      </c>
      <c r="L2451" s="3">
        <v>0</v>
      </c>
      <c r="M2451" s="3"/>
      <c r="N2451" s="3"/>
      <c r="O2451" s="3"/>
      <c r="P2451" s="3"/>
      <c r="Q2451" s="3"/>
      <c r="S2451" s="181"/>
      <c r="W2451" s="184"/>
    </row>
    <row r="2452" spans="1:23">
      <c r="A2452" s="9"/>
      <c r="B2452" s="9">
        <v>46257</v>
      </c>
      <c r="C2452" s="3" t="s">
        <v>3130</v>
      </c>
      <c r="D2452" s="3" t="s">
        <v>10726</v>
      </c>
      <c r="E2452" s="3">
        <v>1</v>
      </c>
      <c r="F2452" s="11">
        <v>1</v>
      </c>
      <c r="G2452" s="3">
        <v>0</v>
      </c>
      <c r="H2452" s="3">
        <v>10</v>
      </c>
      <c r="I2452" s="3">
        <v>0</v>
      </c>
      <c r="J2452" s="3">
        <v>0</v>
      </c>
      <c r="K2452" s="3">
        <v>0</v>
      </c>
      <c r="L2452" s="3">
        <v>10</v>
      </c>
      <c r="M2452" s="3" t="s">
        <v>11016</v>
      </c>
      <c r="N2452" s="3"/>
      <c r="O2452" s="3"/>
      <c r="P2452" s="3"/>
      <c r="Q2452" s="3"/>
      <c r="S2452" s="181">
        <v>1</v>
      </c>
      <c r="W2452" s="184"/>
    </row>
    <row r="2453" spans="1:23">
      <c r="A2453" s="9"/>
      <c r="B2453" s="9">
        <v>46257</v>
      </c>
      <c r="C2453" s="3" t="s">
        <v>11042</v>
      </c>
      <c r="D2453" s="3" t="s">
        <v>11014</v>
      </c>
      <c r="E2453" s="3">
        <v>3</v>
      </c>
      <c r="F2453" s="11">
        <v>3</v>
      </c>
      <c r="G2453" s="3">
        <v>0</v>
      </c>
      <c r="H2453" s="3">
        <v>0</v>
      </c>
      <c r="I2453" s="3">
        <v>0</v>
      </c>
      <c r="J2453" s="3">
        <v>0</v>
      </c>
      <c r="K2453" s="3">
        <v>0</v>
      </c>
      <c r="L2453" s="3">
        <v>0</v>
      </c>
      <c r="M2453" s="3"/>
      <c r="N2453" s="3"/>
      <c r="O2453" s="3"/>
      <c r="P2453" s="3"/>
      <c r="Q2453" s="3"/>
      <c r="S2453" s="181"/>
      <c r="T2453" s="185">
        <v>3</v>
      </c>
      <c r="W2453" s="184"/>
    </row>
    <row r="2454" spans="1:23">
      <c r="A2454" s="9"/>
      <c r="B2454" s="9">
        <v>46257</v>
      </c>
      <c r="C2454" s="3" t="s">
        <v>3130</v>
      </c>
      <c r="D2454" s="3" t="s">
        <v>10439</v>
      </c>
      <c r="E2454" s="3">
        <v>1</v>
      </c>
      <c r="F2454" s="11">
        <v>1</v>
      </c>
      <c r="G2454" s="3">
        <v>0</v>
      </c>
      <c r="H2454" s="3">
        <v>7</v>
      </c>
      <c r="I2454" s="3">
        <v>0</v>
      </c>
      <c r="J2454" s="3">
        <v>0</v>
      </c>
      <c r="K2454" s="3">
        <v>0</v>
      </c>
      <c r="L2454" s="3">
        <v>7</v>
      </c>
      <c r="M2454" s="3" t="s">
        <v>11016</v>
      </c>
      <c r="N2454" s="3"/>
      <c r="O2454" s="3"/>
      <c r="P2454" s="3"/>
      <c r="Q2454" s="3"/>
      <c r="S2454" s="181">
        <v>1</v>
      </c>
      <c r="W2454" s="184"/>
    </row>
    <row r="2455" spans="1:23">
      <c r="A2455" s="9"/>
      <c r="B2455" s="9">
        <v>46257</v>
      </c>
      <c r="C2455" s="3" t="s">
        <v>7011</v>
      </c>
      <c r="D2455" s="3" t="s">
        <v>10948</v>
      </c>
      <c r="E2455" s="3">
        <v>3</v>
      </c>
      <c r="F2455" s="11">
        <v>3</v>
      </c>
      <c r="G2455" s="3">
        <v>0</v>
      </c>
      <c r="H2455" s="3">
        <v>0</v>
      </c>
      <c r="I2455" s="3">
        <v>0</v>
      </c>
      <c r="J2455" s="3">
        <v>0</v>
      </c>
      <c r="K2455" s="3">
        <v>0</v>
      </c>
      <c r="L2455" s="3">
        <v>0</v>
      </c>
      <c r="M2455" s="3"/>
      <c r="N2455" s="3"/>
      <c r="O2455" s="3"/>
      <c r="P2455" s="3"/>
      <c r="Q2455" s="3"/>
      <c r="S2455" s="181"/>
      <c r="W2455" s="184">
        <v>3</v>
      </c>
    </row>
    <row r="2456" spans="1:23">
      <c r="A2456" s="9"/>
      <c r="B2456" s="9">
        <v>46257</v>
      </c>
      <c r="C2456" s="3" t="s">
        <v>7011</v>
      </c>
      <c r="D2456" s="3" t="s">
        <v>11015</v>
      </c>
      <c r="E2456" s="3">
        <v>4</v>
      </c>
      <c r="F2456" s="11">
        <v>4</v>
      </c>
      <c r="G2456" s="3">
        <v>0</v>
      </c>
      <c r="H2456" s="3">
        <v>8</v>
      </c>
      <c r="I2456" s="3">
        <v>0</v>
      </c>
      <c r="J2456" s="3">
        <v>0</v>
      </c>
      <c r="K2456" s="3">
        <v>0</v>
      </c>
      <c r="L2456" s="3">
        <v>8</v>
      </c>
      <c r="M2456" s="3" t="s">
        <v>11016</v>
      </c>
      <c r="N2456" s="3"/>
      <c r="O2456" s="3"/>
      <c r="P2456" s="3"/>
      <c r="Q2456" s="3"/>
      <c r="S2456" s="181">
        <v>4</v>
      </c>
      <c r="W2456" s="184"/>
    </row>
    <row r="2457" spans="1:23">
      <c r="A2457" s="9"/>
      <c r="B2457" s="9">
        <v>46258</v>
      </c>
      <c r="C2457" s="3" t="s">
        <v>7011</v>
      </c>
      <c r="D2457" s="3" t="s">
        <v>11021</v>
      </c>
      <c r="E2457" s="3">
        <v>3</v>
      </c>
      <c r="F2457" s="3">
        <v>0</v>
      </c>
      <c r="G2457" s="3">
        <v>0</v>
      </c>
      <c r="H2457" s="3">
        <v>0</v>
      </c>
      <c r="I2457" s="3">
        <v>0</v>
      </c>
      <c r="J2457" s="3">
        <v>0</v>
      </c>
      <c r="K2457" s="3">
        <v>0</v>
      </c>
      <c r="L2457" s="3">
        <v>0</v>
      </c>
      <c r="M2457" s="3"/>
      <c r="N2457" s="3"/>
      <c r="O2457" s="3"/>
      <c r="P2457" s="3"/>
      <c r="Q2457" s="3"/>
      <c r="S2457" s="181"/>
      <c r="W2457" s="184"/>
    </row>
    <row r="2458" spans="1:23">
      <c r="A2458" s="9"/>
      <c r="B2458" s="9">
        <v>46258</v>
      </c>
      <c r="C2458" s="3" t="s">
        <v>3130</v>
      </c>
      <c r="D2458" s="3" t="s">
        <v>11022</v>
      </c>
      <c r="E2458" s="3">
        <v>2</v>
      </c>
      <c r="F2458" s="3">
        <v>0</v>
      </c>
      <c r="G2458" s="3">
        <v>0</v>
      </c>
      <c r="H2458" s="3">
        <v>0</v>
      </c>
      <c r="I2458" s="3">
        <v>0</v>
      </c>
      <c r="J2458" s="3">
        <v>0</v>
      </c>
      <c r="K2458" s="3">
        <v>0</v>
      </c>
      <c r="L2458" s="3">
        <v>0</v>
      </c>
      <c r="M2458" s="3"/>
      <c r="N2458" s="3"/>
      <c r="O2458" s="3"/>
      <c r="P2458" s="3"/>
      <c r="Q2458" s="3"/>
      <c r="S2458" s="181"/>
      <c r="W2458" s="184"/>
    </row>
    <row r="2459" spans="1:23">
      <c r="A2459" s="9"/>
      <c r="B2459" s="9">
        <v>46258</v>
      </c>
      <c r="C2459" s="3" t="s">
        <v>3904</v>
      </c>
      <c r="D2459" s="3" t="s">
        <v>10341</v>
      </c>
      <c r="E2459" s="3">
        <v>3</v>
      </c>
      <c r="F2459" s="3">
        <v>0</v>
      </c>
      <c r="G2459" s="3">
        <v>0</v>
      </c>
      <c r="H2459" s="3">
        <v>0</v>
      </c>
      <c r="I2459" s="3">
        <v>0</v>
      </c>
      <c r="J2459" s="3">
        <v>0</v>
      </c>
      <c r="K2459" s="3">
        <v>0</v>
      </c>
      <c r="L2459" s="3">
        <v>0</v>
      </c>
      <c r="M2459" s="3"/>
      <c r="N2459" s="3"/>
      <c r="O2459" s="3"/>
      <c r="P2459" s="3"/>
      <c r="Q2459" s="3"/>
      <c r="S2459" s="181"/>
      <c r="W2459" s="184"/>
    </row>
    <row r="2460" spans="1:23">
      <c r="A2460" s="9"/>
      <c r="B2460" s="9">
        <v>46258</v>
      </c>
      <c r="C2460" s="3" t="s">
        <v>7011</v>
      </c>
      <c r="D2460" s="3" t="s">
        <v>11023</v>
      </c>
      <c r="E2460" s="3">
        <v>1</v>
      </c>
      <c r="F2460" s="3">
        <v>0</v>
      </c>
      <c r="G2460" s="3">
        <v>0</v>
      </c>
      <c r="H2460" s="3">
        <v>0</v>
      </c>
      <c r="I2460" s="3">
        <v>0</v>
      </c>
      <c r="J2460" s="3">
        <v>0</v>
      </c>
      <c r="K2460" s="3">
        <v>0</v>
      </c>
      <c r="L2460" s="3">
        <v>0</v>
      </c>
      <c r="M2460" s="3"/>
      <c r="N2460" s="3"/>
      <c r="O2460" s="3"/>
      <c r="P2460" s="3"/>
      <c r="Q2460" s="3"/>
      <c r="S2460" s="181"/>
      <c r="W2460" s="184"/>
    </row>
    <row r="2461" spans="1:23">
      <c r="A2461" s="9"/>
      <c r="B2461" s="9">
        <v>46258</v>
      </c>
      <c r="C2461" s="3" t="s">
        <v>3904</v>
      </c>
      <c r="D2461" s="3" t="s">
        <v>10543</v>
      </c>
      <c r="E2461" s="3">
        <v>2</v>
      </c>
      <c r="F2461" s="3">
        <v>0</v>
      </c>
      <c r="G2461" s="3">
        <v>0</v>
      </c>
      <c r="H2461" s="3">
        <v>0</v>
      </c>
      <c r="I2461" s="3">
        <v>0</v>
      </c>
      <c r="J2461" s="3">
        <v>0</v>
      </c>
      <c r="K2461" s="3">
        <v>0</v>
      </c>
      <c r="L2461" s="3">
        <v>0</v>
      </c>
      <c r="M2461" s="3"/>
      <c r="N2461" s="3"/>
      <c r="O2461" s="3"/>
      <c r="P2461" s="3"/>
      <c r="Q2461" s="3"/>
      <c r="S2461" s="181"/>
      <c r="W2461" s="184"/>
    </row>
    <row r="2462" spans="1:23">
      <c r="A2462" s="9"/>
      <c r="B2462" s="9">
        <v>46258</v>
      </c>
      <c r="C2462" s="3" t="s">
        <v>7011</v>
      </c>
      <c r="D2462" s="3" t="s">
        <v>10872</v>
      </c>
      <c r="E2462" s="3">
        <v>1</v>
      </c>
      <c r="F2462" s="3">
        <v>0</v>
      </c>
      <c r="G2462" s="3">
        <v>0</v>
      </c>
      <c r="H2462" s="3">
        <v>0</v>
      </c>
      <c r="I2462" s="3">
        <v>0</v>
      </c>
      <c r="J2462" s="3">
        <v>0</v>
      </c>
      <c r="K2462" s="3">
        <v>0</v>
      </c>
      <c r="L2462" s="3">
        <v>0</v>
      </c>
      <c r="M2462" s="3"/>
      <c r="N2462" s="3"/>
      <c r="O2462" s="3"/>
      <c r="P2462" s="3"/>
      <c r="Q2462" s="3"/>
      <c r="S2462" s="181"/>
      <c r="W2462" s="184"/>
    </row>
    <row r="2463" spans="1:23">
      <c r="A2463" s="9"/>
      <c r="B2463" s="9">
        <v>46258</v>
      </c>
      <c r="C2463" s="3" t="s">
        <v>6897</v>
      </c>
      <c r="D2463" s="3" t="s">
        <v>11024</v>
      </c>
      <c r="E2463" s="3">
        <v>3</v>
      </c>
      <c r="F2463" s="11">
        <v>0</v>
      </c>
      <c r="G2463" s="3">
        <v>0</v>
      </c>
      <c r="H2463" s="3">
        <v>0</v>
      </c>
      <c r="I2463" s="3">
        <v>1</v>
      </c>
      <c r="J2463" s="3">
        <v>0</v>
      </c>
      <c r="K2463" s="3">
        <v>0</v>
      </c>
      <c r="L2463" s="3">
        <v>1</v>
      </c>
      <c r="M2463" s="3" t="s">
        <v>11043</v>
      </c>
      <c r="N2463" s="3"/>
      <c r="O2463" s="3"/>
      <c r="P2463" s="3"/>
      <c r="Q2463" s="3"/>
      <c r="S2463" s="181"/>
      <c r="W2463" s="184"/>
    </row>
    <row r="2464" spans="1:23">
      <c r="A2464" s="9"/>
      <c r="B2464" s="9">
        <v>46258</v>
      </c>
      <c r="C2464" s="3" t="s">
        <v>7011</v>
      </c>
      <c r="D2464" s="3" t="s">
        <v>11025</v>
      </c>
      <c r="E2464" s="3">
        <v>6</v>
      </c>
      <c r="F2464" s="3">
        <v>0</v>
      </c>
      <c r="G2464" s="3">
        <v>0</v>
      </c>
      <c r="H2464" s="3">
        <v>0</v>
      </c>
      <c r="I2464" s="3">
        <v>0</v>
      </c>
      <c r="J2464" s="3">
        <v>0</v>
      </c>
      <c r="K2464" s="3">
        <v>0</v>
      </c>
      <c r="L2464" s="3">
        <v>0</v>
      </c>
      <c r="M2464" s="3"/>
      <c r="N2464" s="3"/>
      <c r="O2464" s="3"/>
      <c r="P2464" s="3"/>
      <c r="Q2464" s="3"/>
      <c r="S2464" s="181"/>
      <c r="W2464" s="184"/>
    </row>
    <row r="2465" spans="1:23">
      <c r="A2465" s="9"/>
      <c r="B2465" s="9">
        <v>46258</v>
      </c>
      <c r="C2465" s="3" t="s">
        <v>635</v>
      </c>
      <c r="D2465" s="3" t="s">
        <v>11026</v>
      </c>
      <c r="E2465" s="3">
        <v>2</v>
      </c>
      <c r="F2465" s="3">
        <v>0</v>
      </c>
      <c r="G2465" s="3">
        <v>0</v>
      </c>
      <c r="H2465" s="3">
        <v>0</v>
      </c>
      <c r="I2465" s="3">
        <v>0</v>
      </c>
      <c r="J2465" s="3">
        <v>0</v>
      </c>
      <c r="K2465" s="3">
        <v>0</v>
      </c>
      <c r="L2465" s="3">
        <v>0</v>
      </c>
      <c r="M2465" s="3"/>
      <c r="N2465" s="3"/>
      <c r="O2465" s="3"/>
      <c r="P2465" s="3"/>
      <c r="Q2465" s="3"/>
      <c r="S2465" s="181"/>
      <c r="W2465" s="184"/>
    </row>
    <row r="2466" spans="1:23">
      <c r="A2466" s="9"/>
      <c r="B2466" s="9">
        <v>46258</v>
      </c>
      <c r="C2466" s="3" t="s">
        <v>3904</v>
      </c>
      <c r="D2466" s="3" t="s">
        <v>10818</v>
      </c>
      <c r="E2466" s="3">
        <v>1</v>
      </c>
      <c r="F2466" s="3">
        <v>0</v>
      </c>
      <c r="G2466" s="3">
        <v>0</v>
      </c>
      <c r="H2466" s="3">
        <v>0</v>
      </c>
      <c r="I2466" s="3">
        <v>0</v>
      </c>
      <c r="J2466" s="3">
        <v>0</v>
      </c>
      <c r="K2466" s="3">
        <v>0</v>
      </c>
      <c r="L2466" s="3">
        <v>0</v>
      </c>
      <c r="M2466" s="3"/>
      <c r="N2466" s="3"/>
      <c r="O2466" s="3"/>
      <c r="P2466" s="3"/>
      <c r="Q2466" s="3"/>
      <c r="S2466" s="181"/>
      <c r="W2466" s="184"/>
    </row>
    <row r="2467" spans="1:23">
      <c r="A2467" s="9"/>
      <c r="B2467" s="9">
        <v>46258</v>
      </c>
      <c r="C2467" s="3" t="s">
        <v>3130</v>
      </c>
      <c r="D2467" s="3" t="s">
        <v>10832</v>
      </c>
      <c r="E2467" s="3">
        <v>2</v>
      </c>
      <c r="F2467" s="3">
        <v>0</v>
      </c>
      <c r="G2467" s="3">
        <v>0</v>
      </c>
      <c r="H2467" s="3">
        <v>0</v>
      </c>
      <c r="I2467" s="3">
        <v>0</v>
      </c>
      <c r="J2467" s="3">
        <v>0</v>
      </c>
      <c r="K2467" s="3">
        <v>0</v>
      </c>
      <c r="L2467" s="3">
        <v>0</v>
      </c>
      <c r="M2467" s="3"/>
      <c r="N2467" s="3"/>
      <c r="O2467" s="3"/>
      <c r="P2467" s="3"/>
      <c r="Q2467" s="3"/>
      <c r="S2467" s="181"/>
      <c r="W2467" s="184"/>
    </row>
    <row r="2468" spans="1:23">
      <c r="A2468" s="9"/>
      <c r="B2468" s="9">
        <v>46258</v>
      </c>
      <c r="C2468" s="3" t="s">
        <v>3130</v>
      </c>
      <c r="D2468" s="3" t="s">
        <v>11027</v>
      </c>
      <c r="E2468" s="3">
        <v>1</v>
      </c>
      <c r="F2468" s="3">
        <v>0</v>
      </c>
      <c r="G2468" s="3">
        <v>0</v>
      </c>
      <c r="H2468" s="3">
        <v>0</v>
      </c>
      <c r="I2468" s="3">
        <v>0</v>
      </c>
      <c r="J2468" s="3">
        <v>0</v>
      </c>
      <c r="K2468" s="3">
        <v>0</v>
      </c>
      <c r="L2468" s="3">
        <v>0</v>
      </c>
      <c r="M2468" s="3"/>
      <c r="N2468" s="3"/>
      <c r="O2468" s="3"/>
      <c r="P2468" s="3"/>
      <c r="Q2468" s="3"/>
      <c r="S2468" s="181"/>
      <c r="W2468" s="184"/>
    </row>
    <row r="2469" spans="1:23">
      <c r="A2469" s="9"/>
      <c r="B2469" s="9">
        <v>46258</v>
      </c>
      <c r="C2469" s="3" t="s">
        <v>3130</v>
      </c>
      <c r="D2469" s="3" t="s">
        <v>10633</v>
      </c>
      <c r="E2469" s="3">
        <v>1</v>
      </c>
      <c r="F2469" s="3">
        <v>0</v>
      </c>
      <c r="G2469" s="3">
        <v>0</v>
      </c>
      <c r="H2469" s="3">
        <v>0</v>
      </c>
      <c r="I2469" s="3">
        <v>0</v>
      </c>
      <c r="J2469" s="3">
        <v>0</v>
      </c>
      <c r="K2469" s="3">
        <v>0</v>
      </c>
      <c r="L2469" s="3">
        <v>0</v>
      </c>
      <c r="M2469" s="3"/>
      <c r="N2469" s="3"/>
      <c r="O2469" s="3"/>
      <c r="P2469" s="3"/>
      <c r="Q2469" s="3"/>
      <c r="S2469" s="181"/>
      <c r="W2469" s="184"/>
    </row>
    <row r="2470" spans="1:23">
      <c r="A2470" s="9"/>
      <c r="B2470" s="9">
        <v>46258</v>
      </c>
      <c r="C2470" s="3" t="s">
        <v>7011</v>
      </c>
      <c r="D2470" s="3" t="s">
        <v>11028</v>
      </c>
      <c r="E2470" s="3">
        <v>13</v>
      </c>
      <c r="F2470" s="3">
        <v>0</v>
      </c>
      <c r="G2470" s="3">
        <v>0</v>
      </c>
      <c r="H2470" s="3">
        <v>0</v>
      </c>
      <c r="I2470" s="3">
        <v>0</v>
      </c>
      <c r="J2470" s="3">
        <v>0</v>
      </c>
      <c r="K2470" s="3">
        <v>0</v>
      </c>
      <c r="L2470" s="3">
        <v>0</v>
      </c>
      <c r="M2470" s="3"/>
      <c r="N2470" s="3"/>
      <c r="O2470" s="3"/>
      <c r="P2470" s="3"/>
      <c r="Q2470" s="3"/>
      <c r="S2470" s="181"/>
      <c r="W2470" s="184"/>
    </row>
    <row r="2471" spans="1:23">
      <c r="A2471" s="9"/>
      <c r="B2471" s="9">
        <v>46258</v>
      </c>
      <c r="C2471" s="3" t="s">
        <v>3904</v>
      </c>
      <c r="D2471" s="3" t="s">
        <v>10411</v>
      </c>
      <c r="E2471" s="3">
        <v>1</v>
      </c>
      <c r="F2471" s="3">
        <v>0</v>
      </c>
      <c r="G2471" s="3">
        <v>0</v>
      </c>
      <c r="H2471" s="3">
        <v>0</v>
      </c>
      <c r="I2471" s="3">
        <v>0</v>
      </c>
      <c r="J2471" s="3">
        <v>0</v>
      </c>
      <c r="K2471" s="3">
        <v>0</v>
      </c>
      <c r="L2471" s="3">
        <v>0</v>
      </c>
      <c r="M2471" s="3"/>
      <c r="N2471" s="3"/>
      <c r="O2471" s="3"/>
      <c r="P2471" s="3"/>
      <c r="Q2471" s="3"/>
      <c r="S2471" s="181"/>
      <c r="W2471" s="184"/>
    </row>
    <row r="2472" spans="1:23">
      <c r="A2472" s="9"/>
      <c r="B2472" s="9">
        <v>46258</v>
      </c>
      <c r="C2472" s="3" t="s">
        <v>3904</v>
      </c>
      <c r="D2472" s="3" t="s">
        <v>10436</v>
      </c>
      <c r="E2472" s="3">
        <v>1</v>
      </c>
      <c r="F2472" s="3">
        <v>0</v>
      </c>
      <c r="G2472" s="3">
        <v>0</v>
      </c>
      <c r="H2472" s="3">
        <v>0</v>
      </c>
      <c r="I2472" s="3">
        <v>0</v>
      </c>
      <c r="J2472" s="3">
        <v>0</v>
      </c>
      <c r="K2472" s="3">
        <v>0</v>
      </c>
      <c r="L2472" s="3">
        <v>0</v>
      </c>
      <c r="M2472" s="3"/>
      <c r="N2472" s="3"/>
      <c r="O2472" s="3"/>
      <c r="P2472" s="3"/>
      <c r="Q2472" s="3"/>
      <c r="S2472" s="181"/>
      <c r="W2472" s="184"/>
    </row>
    <row r="2473" spans="1:23">
      <c r="A2473" s="9"/>
      <c r="B2473" s="9">
        <v>46258</v>
      </c>
      <c r="C2473" s="3" t="s">
        <v>3904</v>
      </c>
      <c r="D2473" s="3" t="s">
        <v>10034</v>
      </c>
      <c r="E2473" s="3">
        <v>2</v>
      </c>
      <c r="F2473" s="3">
        <v>0</v>
      </c>
      <c r="G2473" s="3">
        <v>0</v>
      </c>
      <c r="H2473" s="3">
        <v>0</v>
      </c>
      <c r="I2473" s="3">
        <v>0</v>
      </c>
      <c r="J2473" s="3">
        <v>0</v>
      </c>
      <c r="K2473" s="3">
        <v>0</v>
      </c>
      <c r="L2473" s="3">
        <v>0</v>
      </c>
      <c r="M2473" s="3"/>
      <c r="N2473" s="3"/>
      <c r="O2473" s="3"/>
      <c r="P2473" s="3"/>
      <c r="Q2473" s="3"/>
      <c r="S2473" s="181"/>
      <c r="W2473" s="184"/>
    </row>
    <row r="2474" spans="1:23">
      <c r="A2474" s="9"/>
      <c r="B2474" s="9">
        <v>46258</v>
      </c>
      <c r="C2474" s="3" t="s">
        <v>3130</v>
      </c>
      <c r="D2474" s="3" t="s">
        <v>11029</v>
      </c>
      <c r="E2474" s="3">
        <v>1</v>
      </c>
      <c r="F2474" s="3">
        <v>0</v>
      </c>
      <c r="G2474" s="3">
        <v>0</v>
      </c>
      <c r="H2474" s="3">
        <v>0</v>
      </c>
      <c r="I2474" s="3">
        <v>0</v>
      </c>
      <c r="J2474" s="3">
        <v>0</v>
      </c>
      <c r="K2474" s="3">
        <v>0</v>
      </c>
      <c r="L2474" s="3">
        <v>0</v>
      </c>
      <c r="M2474" s="3"/>
      <c r="N2474" s="3"/>
      <c r="O2474" s="3"/>
      <c r="P2474" s="3"/>
      <c r="Q2474" s="3"/>
      <c r="S2474" s="181"/>
      <c r="W2474" s="184"/>
    </row>
    <row r="2475" spans="1:23">
      <c r="A2475" s="9"/>
      <c r="B2475" s="9">
        <v>46258</v>
      </c>
      <c r="C2475" s="3" t="s">
        <v>3904</v>
      </c>
      <c r="D2475" s="3" t="s">
        <v>10008</v>
      </c>
      <c r="E2475" s="3">
        <v>3</v>
      </c>
      <c r="F2475" s="3">
        <v>0</v>
      </c>
      <c r="G2475" s="3">
        <v>0</v>
      </c>
      <c r="H2475" s="3">
        <v>0</v>
      </c>
      <c r="I2475" s="3">
        <v>0</v>
      </c>
      <c r="J2475" s="3">
        <v>0</v>
      </c>
      <c r="K2475" s="3">
        <v>0</v>
      </c>
      <c r="L2475" s="3">
        <v>0</v>
      </c>
      <c r="M2475" s="3"/>
      <c r="N2475" s="3"/>
      <c r="O2475" s="3"/>
      <c r="P2475" s="3"/>
      <c r="Q2475" s="3"/>
      <c r="S2475" s="181"/>
      <c r="W2475" s="184"/>
    </row>
    <row r="2476" spans="1:23">
      <c r="A2476" s="9"/>
      <c r="B2476" s="9">
        <v>46258</v>
      </c>
      <c r="C2476" s="3" t="s">
        <v>3130</v>
      </c>
      <c r="D2476" s="3" t="s">
        <v>11030</v>
      </c>
      <c r="E2476" s="3">
        <v>2</v>
      </c>
      <c r="F2476" s="3">
        <v>0</v>
      </c>
      <c r="G2476" s="3">
        <v>0</v>
      </c>
      <c r="H2476" s="3">
        <v>0</v>
      </c>
      <c r="I2476" s="3">
        <v>0</v>
      </c>
      <c r="J2476" s="3">
        <v>0</v>
      </c>
      <c r="K2476" s="3">
        <v>0</v>
      </c>
      <c r="L2476" s="3">
        <v>0</v>
      </c>
      <c r="M2476" s="3"/>
      <c r="N2476" s="3"/>
      <c r="O2476" s="3"/>
      <c r="P2476" s="3"/>
      <c r="Q2476" s="3"/>
      <c r="S2476" s="181"/>
      <c r="W2476" s="184"/>
    </row>
    <row r="2477" spans="1:23">
      <c r="A2477" s="9"/>
      <c r="B2477" s="9">
        <v>46258</v>
      </c>
      <c r="C2477" s="3" t="s">
        <v>3130</v>
      </c>
      <c r="D2477" s="3" t="s">
        <v>10753</v>
      </c>
      <c r="E2477" s="3">
        <v>3</v>
      </c>
      <c r="F2477" s="11">
        <v>1</v>
      </c>
      <c r="G2477" s="3">
        <v>0</v>
      </c>
      <c r="H2477" s="3">
        <v>2</v>
      </c>
      <c r="I2477" s="3">
        <v>0</v>
      </c>
      <c r="J2477" s="3">
        <v>0</v>
      </c>
      <c r="K2477" s="3">
        <v>0</v>
      </c>
      <c r="L2477" s="3">
        <v>2</v>
      </c>
      <c r="M2477" s="3" t="s">
        <v>11043</v>
      </c>
      <c r="N2477" s="3"/>
      <c r="O2477" s="3"/>
      <c r="P2477" s="3"/>
      <c r="Q2477" s="3"/>
      <c r="S2477" s="181">
        <v>1</v>
      </c>
      <c r="W2477" s="184"/>
    </row>
    <row r="2478" spans="1:23">
      <c r="A2478" s="9"/>
      <c r="B2478" s="9">
        <v>46258</v>
      </c>
      <c r="C2478" s="3" t="s">
        <v>3904</v>
      </c>
      <c r="D2478" s="3" t="s">
        <v>10545</v>
      </c>
      <c r="E2478" s="3">
        <v>2</v>
      </c>
      <c r="F2478" s="3">
        <v>0</v>
      </c>
      <c r="G2478" s="3">
        <v>0</v>
      </c>
      <c r="H2478" s="3">
        <v>0</v>
      </c>
      <c r="I2478" s="3">
        <v>0</v>
      </c>
      <c r="J2478" s="3">
        <v>0</v>
      </c>
      <c r="K2478" s="3">
        <v>0</v>
      </c>
      <c r="L2478" s="3">
        <v>0</v>
      </c>
      <c r="M2478" s="3"/>
      <c r="N2478" s="3"/>
      <c r="O2478" s="3"/>
      <c r="P2478" s="3"/>
      <c r="Q2478" s="3"/>
      <c r="S2478" s="181"/>
      <c r="W2478" s="184"/>
    </row>
    <row r="2479" spans="1:23">
      <c r="A2479" s="9"/>
      <c r="B2479" s="9">
        <v>46258</v>
      </c>
      <c r="C2479" s="3" t="s">
        <v>7011</v>
      </c>
      <c r="D2479" s="3" t="s">
        <v>11031</v>
      </c>
      <c r="E2479" s="3">
        <v>13</v>
      </c>
      <c r="F2479" s="3">
        <v>0</v>
      </c>
      <c r="G2479" s="3">
        <v>0</v>
      </c>
      <c r="H2479" s="3">
        <v>0</v>
      </c>
      <c r="I2479" s="3">
        <v>0</v>
      </c>
      <c r="J2479" s="3">
        <v>0</v>
      </c>
      <c r="K2479" s="3">
        <v>0</v>
      </c>
      <c r="L2479" s="3">
        <v>0</v>
      </c>
      <c r="M2479" s="3"/>
      <c r="N2479" s="3"/>
      <c r="O2479" s="3"/>
      <c r="P2479" s="3"/>
      <c r="Q2479" s="3"/>
      <c r="S2479" s="181"/>
      <c r="W2479" s="184"/>
    </row>
    <row r="2480" spans="1:23">
      <c r="A2480" s="9"/>
      <c r="B2480" s="9">
        <v>46258</v>
      </c>
      <c r="C2480" s="3" t="s">
        <v>3130</v>
      </c>
      <c r="D2480" s="3" t="s">
        <v>10576</v>
      </c>
      <c r="E2480" s="3">
        <v>3</v>
      </c>
      <c r="F2480" s="3">
        <v>0</v>
      </c>
      <c r="G2480" s="3">
        <v>0</v>
      </c>
      <c r="H2480" s="3">
        <v>0</v>
      </c>
      <c r="I2480" s="3">
        <v>0</v>
      </c>
      <c r="J2480" s="3">
        <v>0</v>
      </c>
      <c r="K2480" s="3">
        <v>0</v>
      </c>
      <c r="L2480" s="3">
        <v>0</v>
      </c>
      <c r="M2480" s="3"/>
      <c r="N2480" s="3"/>
      <c r="O2480" s="3"/>
      <c r="P2480" s="3"/>
      <c r="Q2480" s="3"/>
      <c r="S2480" s="181"/>
      <c r="W2480" s="184"/>
    </row>
    <row r="2481" spans="1:23">
      <c r="A2481" s="9"/>
      <c r="B2481" s="9">
        <v>46258</v>
      </c>
      <c r="C2481" s="3" t="s">
        <v>3904</v>
      </c>
      <c r="D2481" s="3" t="s">
        <v>10345</v>
      </c>
      <c r="E2481" s="3">
        <v>1</v>
      </c>
      <c r="F2481" s="3">
        <v>0</v>
      </c>
      <c r="G2481" s="3">
        <v>0</v>
      </c>
      <c r="H2481" s="3">
        <v>0</v>
      </c>
      <c r="I2481" s="3">
        <v>0</v>
      </c>
      <c r="J2481" s="3">
        <v>0</v>
      </c>
      <c r="K2481" s="3">
        <v>0</v>
      </c>
      <c r="L2481" s="3">
        <v>0</v>
      </c>
      <c r="M2481" s="3"/>
      <c r="N2481" s="3"/>
      <c r="O2481" s="3"/>
      <c r="P2481" s="3"/>
      <c r="Q2481" s="3"/>
      <c r="S2481" s="181"/>
      <c r="W2481" s="184"/>
    </row>
    <row r="2482" spans="1:23">
      <c r="A2482" s="9"/>
      <c r="B2482" s="9">
        <v>46258</v>
      </c>
      <c r="C2482" s="3" t="s">
        <v>7011</v>
      </c>
      <c r="D2482" s="3" t="s">
        <v>11032</v>
      </c>
      <c r="E2482" s="3">
        <v>4</v>
      </c>
      <c r="F2482" s="3">
        <v>0</v>
      </c>
      <c r="G2482" s="3">
        <v>0</v>
      </c>
      <c r="H2482" s="3">
        <v>0</v>
      </c>
      <c r="I2482" s="3">
        <v>0</v>
      </c>
      <c r="J2482" s="3">
        <v>0</v>
      </c>
      <c r="K2482" s="3">
        <v>0</v>
      </c>
      <c r="L2482" s="3">
        <v>0</v>
      </c>
      <c r="M2482" s="3"/>
      <c r="N2482" s="3"/>
      <c r="O2482" s="3"/>
      <c r="P2482" s="3"/>
      <c r="Q2482" s="3"/>
      <c r="S2482" s="181"/>
      <c r="W2482" s="184"/>
    </row>
    <row r="2483" spans="1:23">
      <c r="A2483" s="9"/>
      <c r="B2483" s="9">
        <v>46258</v>
      </c>
      <c r="C2483" s="3" t="s">
        <v>7011</v>
      </c>
      <c r="D2483" s="3" t="s">
        <v>11033</v>
      </c>
      <c r="E2483" s="3">
        <v>12</v>
      </c>
      <c r="F2483" s="3">
        <v>0</v>
      </c>
      <c r="G2483" s="3">
        <v>0</v>
      </c>
      <c r="H2483" s="3">
        <v>0</v>
      </c>
      <c r="I2483" s="3">
        <v>0</v>
      </c>
      <c r="J2483" s="3">
        <v>0</v>
      </c>
      <c r="K2483" s="3">
        <v>0</v>
      </c>
      <c r="L2483" s="3">
        <v>0</v>
      </c>
      <c r="M2483" s="3"/>
      <c r="N2483" s="3"/>
      <c r="O2483" s="3"/>
      <c r="P2483" s="3"/>
      <c r="Q2483" s="3"/>
      <c r="S2483" s="181"/>
      <c r="W2483" s="184"/>
    </row>
    <row r="2484" spans="1:23">
      <c r="A2484" s="9"/>
      <c r="B2484" s="9">
        <v>46258</v>
      </c>
      <c r="C2484" s="3" t="s">
        <v>7011</v>
      </c>
      <c r="D2484" s="3" t="s">
        <v>11034</v>
      </c>
      <c r="E2484" s="3">
        <v>3</v>
      </c>
      <c r="F2484" s="11">
        <v>3</v>
      </c>
      <c r="G2484" s="3">
        <v>0</v>
      </c>
      <c r="H2484" s="3">
        <v>11</v>
      </c>
      <c r="I2484" s="3">
        <v>0</v>
      </c>
      <c r="J2484" s="3">
        <v>0</v>
      </c>
      <c r="K2484" s="3">
        <v>0</v>
      </c>
      <c r="L2484" s="3">
        <v>11</v>
      </c>
      <c r="M2484" s="3" t="s">
        <v>11043</v>
      </c>
      <c r="N2484" s="3"/>
      <c r="O2484" s="3"/>
      <c r="P2484" s="3"/>
      <c r="Q2484" s="3"/>
      <c r="S2484" s="181">
        <v>3</v>
      </c>
      <c r="W2484" s="184"/>
    </row>
    <row r="2485" spans="1:23">
      <c r="A2485" s="9"/>
      <c r="B2485" s="9">
        <v>46258</v>
      </c>
      <c r="C2485" s="3" t="s">
        <v>7011</v>
      </c>
      <c r="D2485" s="3" t="s">
        <v>11035</v>
      </c>
      <c r="E2485" s="3">
        <v>8</v>
      </c>
      <c r="F2485" s="11">
        <v>8</v>
      </c>
      <c r="G2485" s="3">
        <v>0</v>
      </c>
      <c r="H2485" s="3">
        <v>22</v>
      </c>
      <c r="I2485" s="3">
        <v>0</v>
      </c>
      <c r="J2485" s="3">
        <v>0</v>
      </c>
      <c r="K2485" s="3">
        <v>0</v>
      </c>
      <c r="L2485" s="3">
        <v>22</v>
      </c>
      <c r="M2485" s="3" t="s">
        <v>11043</v>
      </c>
      <c r="N2485" s="3" t="s">
        <v>11043</v>
      </c>
      <c r="O2485" s="3"/>
      <c r="P2485" s="3"/>
      <c r="Q2485" s="3"/>
      <c r="S2485" s="181">
        <v>8</v>
      </c>
      <c r="W2485" s="184"/>
    </row>
    <row r="2486" spans="1:23">
      <c r="A2486" s="9"/>
      <c r="B2486" s="9">
        <v>46258</v>
      </c>
      <c r="C2486" s="3" t="s">
        <v>7011</v>
      </c>
      <c r="D2486" s="3" t="s">
        <v>11036</v>
      </c>
      <c r="E2486" s="3">
        <v>3</v>
      </c>
      <c r="F2486" s="11">
        <v>3</v>
      </c>
      <c r="G2486" s="3">
        <v>0</v>
      </c>
      <c r="H2486" s="3">
        <v>12</v>
      </c>
      <c r="I2486" s="3">
        <v>0</v>
      </c>
      <c r="J2486" s="3">
        <v>0</v>
      </c>
      <c r="K2486" s="3">
        <v>0</v>
      </c>
      <c r="L2486" s="3">
        <v>12</v>
      </c>
      <c r="M2486" s="3" t="s">
        <v>11043</v>
      </c>
      <c r="N2486" s="3"/>
      <c r="O2486" s="3"/>
      <c r="P2486" s="3"/>
      <c r="Q2486" s="3"/>
      <c r="S2486" s="181">
        <v>3</v>
      </c>
      <c r="W2486" s="184"/>
    </row>
    <row r="2487" spans="1:23">
      <c r="A2487" s="9"/>
      <c r="B2487" s="9">
        <v>46258</v>
      </c>
      <c r="C2487" s="3" t="s">
        <v>7011</v>
      </c>
      <c r="D2487" s="3" t="s">
        <v>10763</v>
      </c>
      <c r="E2487" s="3">
        <v>1</v>
      </c>
      <c r="F2487" s="11">
        <v>1</v>
      </c>
      <c r="G2487" s="3">
        <v>0</v>
      </c>
      <c r="H2487" s="3">
        <v>3</v>
      </c>
      <c r="I2487" s="3">
        <v>0</v>
      </c>
      <c r="J2487" s="3">
        <v>0</v>
      </c>
      <c r="K2487" s="3">
        <v>0</v>
      </c>
      <c r="L2487" s="3">
        <v>3</v>
      </c>
      <c r="M2487" s="3" t="s">
        <v>11043</v>
      </c>
      <c r="N2487" s="3"/>
      <c r="O2487" s="3"/>
      <c r="P2487" s="3"/>
      <c r="Q2487" s="3"/>
      <c r="S2487" s="181">
        <v>1</v>
      </c>
      <c r="W2487" s="184"/>
    </row>
    <row r="2488" spans="1:23">
      <c r="A2488" s="9"/>
      <c r="B2488" s="9">
        <v>46258</v>
      </c>
      <c r="C2488" s="3" t="s">
        <v>7011</v>
      </c>
      <c r="D2488" s="3" t="s">
        <v>11037</v>
      </c>
      <c r="E2488" s="3">
        <v>1</v>
      </c>
      <c r="F2488" s="11">
        <v>1</v>
      </c>
      <c r="G2488" s="3">
        <v>0</v>
      </c>
      <c r="H2488" s="3">
        <v>1</v>
      </c>
      <c r="I2488" s="3">
        <v>0</v>
      </c>
      <c r="J2488" s="3">
        <v>0</v>
      </c>
      <c r="K2488" s="3">
        <v>0</v>
      </c>
      <c r="L2488" s="3">
        <v>1</v>
      </c>
      <c r="M2488" s="3" t="s">
        <v>11043</v>
      </c>
      <c r="N2488" s="3"/>
      <c r="O2488" s="3"/>
      <c r="P2488" s="3"/>
      <c r="Q2488" s="3"/>
      <c r="S2488" s="181">
        <v>1</v>
      </c>
      <c r="W2488" s="184"/>
    </row>
    <row r="2489" spans="1:23">
      <c r="A2489" s="9"/>
      <c r="B2489" s="9">
        <v>46258</v>
      </c>
      <c r="C2489" s="3" t="s">
        <v>7011</v>
      </c>
      <c r="D2489" s="3" t="s">
        <v>11038</v>
      </c>
      <c r="E2489" s="3">
        <v>7</v>
      </c>
      <c r="F2489" s="11">
        <v>7</v>
      </c>
      <c r="G2489" s="3">
        <v>0</v>
      </c>
      <c r="H2489" s="3">
        <v>24</v>
      </c>
      <c r="I2489" s="3">
        <v>0</v>
      </c>
      <c r="J2489" s="3">
        <v>0</v>
      </c>
      <c r="K2489" s="3">
        <v>0</v>
      </c>
      <c r="L2489" s="3">
        <v>24</v>
      </c>
      <c r="M2489" s="3" t="s">
        <v>11043</v>
      </c>
      <c r="N2489" s="3" t="s">
        <v>11043</v>
      </c>
      <c r="O2489" s="3"/>
      <c r="P2489" s="3"/>
      <c r="Q2489" s="3"/>
      <c r="S2489" s="181">
        <v>7</v>
      </c>
      <c r="W2489" s="184"/>
    </row>
    <row r="2490" spans="1:23">
      <c r="A2490" s="9"/>
      <c r="B2490" s="9">
        <v>46258</v>
      </c>
      <c r="C2490" s="3" t="s">
        <v>7011</v>
      </c>
      <c r="D2490" s="3" t="s">
        <v>11039</v>
      </c>
      <c r="E2490" s="3">
        <v>3</v>
      </c>
      <c r="F2490" s="11">
        <v>3</v>
      </c>
      <c r="G2490" s="3">
        <v>0</v>
      </c>
      <c r="H2490" s="3">
        <v>3</v>
      </c>
      <c r="I2490" s="3">
        <v>0</v>
      </c>
      <c r="J2490" s="3">
        <v>0</v>
      </c>
      <c r="K2490" s="3">
        <v>0</v>
      </c>
      <c r="L2490" s="3">
        <v>3</v>
      </c>
      <c r="M2490" s="3" t="s">
        <v>11043</v>
      </c>
      <c r="N2490" s="3" t="s">
        <v>11044</v>
      </c>
      <c r="O2490" s="3"/>
      <c r="P2490" s="3"/>
      <c r="Q2490" s="3"/>
      <c r="S2490" s="181">
        <v>3</v>
      </c>
      <c r="W2490" s="184"/>
    </row>
    <row r="2491" spans="1:23">
      <c r="A2491" s="9"/>
      <c r="B2491" s="9">
        <v>46258</v>
      </c>
      <c r="C2491" s="3" t="s">
        <v>635</v>
      </c>
      <c r="D2491" s="3" t="s">
        <v>11040</v>
      </c>
      <c r="E2491" s="3">
        <v>4</v>
      </c>
      <c r="F2491" s="11">
        <v>4</v>
      </c>
      <c r="G2491" s="3">
        <v>0</v>
      </c>
      <c r="H2491" s="3">
        <v>0</v>
      </c>
      <c r="I2491" s="3">
        <v>0</v>
      </c>
      <c r="J2491" s="3">
        <v>0</v>
      </c>
      <c r="K2491" s="3">
        <v>0</v>
      </c>
      <c r="L2491" s="3">
        <v>0</v>
      </c>
      <c r="M2491" s="3"/>
      <c r="N2491" s="3"/>
      <c r="O2491" s="3"/>
      <c r="P2491" s="3"/>
      <c r="Q2491" s="3"/>
      <c r="S2491" s="181"/>
      <c r="W2491" s="184">
        <v>4</v>
      </c>
    </row>
    <row r="2492" spans="1:23">
      <c r="A2492" s="9"/>
      <c r="B2492" s="9">
        <v>46259</v>
      </c>
      <c r="C2492" s="3" t="s">
        <v>3130</v>
      </c>
      <c r="D2492" s="3" t="s">
        <v>10599</v>
      </c>
      <c r="E2492" s="3">
        <v>2</v>
      </c>
      <c r="F2492" s="11">
        <v>0</v>
      </c>
      <c r="G2492" s="3">
        <v>0</v>
      </c>
      <c r="H2492" s="3">
        <v>2</v>
      </c>
      <c r="I2492" s="3">
        <v>0</v>
      </c>
      <c r="J2492" s="3">
        <v>0</v>
      </c>
      <c r="K2492" s="3">
        <v>0</v>
      </c>
      <c r="L2492" s="3">
        <v>2</v>
      </c>
      <c r="M2492" s="3" t="s">
        <v>11101</v>
      </c>
      <c r="N2492" s="3"/>
      <c r="O2492" s="3"/>
      <c r="P2492" s="3"/>
      <c r="Q2492" s="3"/>
      <c r="S2492" s="181"/>
      <c r="W2492" s="184"/>
    </row>
    <row r="2493" spans="1:23">
      <c r="A2493" s="9"/>
      <c r="B2493" s="9">
        <v>46259</v>
      </c>
      <c r="C2493" s="3" t="s">
        <v>7011</v>
      </c>
      <c r="D2493" s="3" t="s">
        <v>11066</v>
      </c>
      <c r="E2493" s="3">
        <v>1</v>
      </c>
      <c r="F2493" s="3">
        <v>0</v>
      </c>
      <c r="G2493" s="3">
        <v>0</v>
      </c>
      <c r="H2493" s="3">
        <v>0</v>
      </c>
      <c r="I2493" s="3">
        <v>0</v>
      </c>
      <c r="J2493" s="3">
        <v>0</v>
      </c>
      <c r="K2493" s="3">
        <v>0</v>
      </c>
      <c r="L2493" s="3">
        <v>0</v>
      </c>
      <c r="M2493" s="3"/>
      <c r="N2493" s="3"/>
      <c r="O2493" s="3"/>
      <c r="P2493" s="3"/>
      <c r="Q2493" s="3"/>
      <c r="S2493" s="181"/>
      <c r="W2493" s="184"/>
    </row>
    <row r="2494" spans="1:23">
      <c r="A2494" s="9"/>
      <c r="B2494" s="9">
        <v>46259</v>
      </c>
      <c r="C2494" s="3" t="s">
        <v>7011</v>
      </c>
      <c r="D2494" s="3" t="s">
        <v>10828</v>
      </c>
      <c r="E2494" s="3">
        <v>1</v>
      </c>
      <c r="F2494" s="3">
        <v>0</v>
      </c>
      <c r="G2494" s="3">
        <v>0</v>
      </c>
      <c r="H2494" s="3">
        <v>0</v>
      </c>
      <c r="I2494" s="3">
        <v>0</v>
      </c>
      <c r="J2494" s="3">
        <v>0</v>
      </c>
      <c r="K2494" s="3">
        <v>0</v>
      </c>
      <c r="L2494" s="3">
        <v>0</v>
      </c>
      <c r="M2494" s="3"/>
      <c r="N2494" s="3"/>
      <c r="O2494" s="3"/>
      <c r="P2494" s="3"/>
      <c r="Q2494" s="3"/>
      <c r="S2494" s="181"/>
      <c r="W2494" s="184"/>
    </row>
    <row r="2495" spans="1:23">
      <c r="A2495" s="9"/>
      <c r="B2495" s="9">
        <v>46259</v>
      </c>
      <c r="C2495" s="3" t="s">
        <v>7011</v>
      </c>
      <c r="D2495" s="3" t="s">
        <v>11067</v>
      </c>
      <c r="E2495" s="3">
        <v>13</v>
      </c>
      <c r="F2495" s="3">
        <v>0</v>
      </c>
      <c r="G2495" s="3">
        <v>0</v>
      </c>
      <c r="H2495" s="3">
        <v>0</v>
      </c>
      <c r="I2495" s="3">
        <v>0</v>
      </c>
      <c r="J2495" s="3">
        <v>0</v>
      </c>
      <c r="K2495" s="3">
        <v>0</v>
      </c>
      <c r="L2495" s="3">
        <v>0</v>
      </c>
      <c r="M2495" s="3"/>
      <c r="N2495" s="3"/>
      <c r="O2495" s="3"/>
      <c r="P2495" s="3"/>
      <c r="Q2495" s="3"/>
      <c r="S2495" s="181"/>
      <c r="W2495" s="184"/>
    </row>
    <row r="2496" spans="1:23">
      <c r="A2496" s="9"/>
      <c r="B2496" s="9">
        <v>46259</v>
      </c>
      <c r="C2496" s="3" t="s">
        <v>7011</v>
      </c>
      <c r="D2496" s="3" t="s">
        <v>10785</v>
      </c>
      <c r="E2496" s="3">
        <v>1</v>
      </c>
      <c r="F2496" s="3">
        <v>0</v>
      </c>
      <c r="G2496" s="3">
        <v>0</v>
      </c>
      <c r="H2496" s="3">
        <v>0</v>
      </c>
      <c r="I2496" s="3">
        <v>0</v>
      </c>
      <c r="J2496" s="3">
        <v>0</v>
      </c>
      <c r="K2496" s="3">
        <v>0</v>
      </c>
      <c r="L2496" s="3">
        <v>0</v>
      </c>
      <c r="M2496" s="3"/>
      <c r="N2496" s="3"/>
      <c r="O2496" s="3"/>
      <c r="P2496" s="3"/>
      <c r="Q2496" s="3"/>
      <c r="S2496" s="181"/>
      <c r="W2496" s="184"/>
    </row>
    <row r="2497" spans="1:23">
      <c r="A2497" s="9"/>
      <c r="B2497" s="9">
        <v>46259</v>
      </c>
      <c r="C2497" s="3" t="s">
        <v>7011</v>
      </c>
      <c r="D2497" s="3" t="s">
        <v>11068</v>
      </c>
      <c r="E2497" s="3">
        <v>4</v>
      </c>
      <c r="F2497" s="3">
        <v>0</v>
      </c>
      <c r="G2497" s="3">
        <v>0</v>
      </c>
      <c r="H2497" s="3">
        <v>0</v>
      </c>
      <c r="I2497" s="3">
        <v>0</v>
      </c>
      <c r="J2497" s="3">
        <v>0</v>
      </c>
      <c r="K2497" s="3">
        <v>0</v>
      </c>
      <c r="L2497" s="3">
        <v>0</v>
      </c>
      <c r="M2497" s="3"/>
      <c r="N2497" s="3"/>
      <c r="O2497" s="3"/>
      <c r="P2497" s="3"/>
      <c r="Q2497" s="3"/>
      <c r="S2497" s="181"/>
      <c r="W2497" s="184"/>
    </row>
    <row r="2498" spans="1:23">
      <c r="A2498" s="9"/>
      <c r="B2498" s="9">
        <v>46259</v>
      </c>
      <c r="C2498" s="3" t="s">
        <v>7011</v>
      </c>
      <c r="D2498" s="3" t="s">
        <v>11069</v>
      </c>
      <c r="E2498" s="3">
        <v>2</v>
      </c>
      <c r="F2498" s="3">
        <v>0</v>
      </c>
      <c r="G2498" s="3">
        <v>0</v>
      </c>
      <c r="H2498" s="3">
        <v>0</v>
      </c>
      <c r="I2498" s="3">
        <v>0</v>
      </c>
      <c r="J2498" s="3">
        <v>0</v>
      </c>
      <c r="K2498" s="3">
        <v>0</v>
      </c>
      <c r="L2498" s="3">
        <v>0</v>
      </c>
      <c r="M2498" s="3"/>
      <c r="N2498" s="3"/>
      <c r="O2498" s="3"/>
      <c r="P2498" s="3"/>
      <c r="Q2498" s="3"/>
      <c r="S2498" s="181"/>
      <c r="W2498" s="184"/>
    </row>
    <row r="2499" spans="1:23">
      <c r="A2499" s="9"/>
      <c r="B2499" s="9">
        <v>46259</v>
      </c>
      <c r="C2499" s="3" t="s">
        <v>635</v>
      </c>
      <c r="D2499" s="3" t="s">
        <v>11070</v>
      </c>
      <c r="E2499" s="3">
        <v>4</v>
      </c>
      <c r="F2499" s="3">
        <v>0</v>
      </c>
      <c r="G2499" s="3">
        <v>0</v>
      </c>
      <c r="H2499" s="3">
        <v>0</v>
      </c>
      <c r="I2499" s="3">
        <v>0</v>
      </c>
      <c r="J2499" s="3">
        <v>0</v>
      </c>
      <c r="K2499" s="3">
        <v>0</v>
      </c>
      <c r="L2499" s="3">
        <v>0</v>
      </c>
      <c r="M2499" s="3"/>
      <c r="N2499" s="3"/>
      <c r="O2499" s="3"/>
      <c r="P2499" s="3"/>
      <c r="Q2499" s="3"/>
      <c r="S2499" s="181"/>
      <c r="W2499" s="184"/>
    </row>
    <row r="2500" spans="1:23">
      <c r="A2500" s="9"/>
      <c r="B2500" s="9">
        <v>46259</v>
      </c>
      <c r="C2500" s="3" t="s">
        <v>7011</v>
      </c>
      <c r="D2500" s="3" t="s">
        <v>11102</v>
      </c>
      <c r="E2500" s="3">
        <v>12</v>
      </c>
      <c r="F2500" s="3">
        <v>0</v>
      </c>
      <c r="G2500" s="3">
        <v>0</v>
      </c>
      <c r="H2500" s="3">
        <v>0</v>
      </c>
      <c r="I2500" s="3">
        <v>0</v>
      </c>
      <c r="J2500" s="3">
        <v>0</v>
      </c>
      <c r="K2500" s="3">
        <v>0</v>
      </c>
      <c r="L2500" s="3">
        <v>0</v>
      </c>
      <c r="M2500" s="3"/>
      <c r="N2500" s="3"/>
      <c r="O2500" s="3"/>
      <c r="P2500" s="3"/>
      <c r="Q2500" s="3"/>
      <c r="S2500" s="181"/>
      <c r="W2500" s="184"/>
    </row>
    <row r="2501" spans="1:23">
      <c r="A2501" s="9"/>
      <c r="B2501" s="9">
        <v>46259</v>
      </c>
      <c r="C2501" s="3" t="s">
        <v>3904</v>
      </c>
      <c r="D2501" s="3" t="s">
        <v>10317</v>
      </c>
      <c r="E2501" s="3">
        <v>1</v>
      </c>
      <c r="F2501" s="3">
        <v>0</v>
      </c>
      <c r="G2501" s="3">
        <v>0</v>
      </c>
      <c r="H2501" s="3">
        <v>0</v>
      </c>
      <c r="I2501" s="3">
        <v>0</v>
      </c>
      <c r="J2501" s="3">
        <v>0</v>
      </c>
      <c r="K2501" s="3">
        <v>0</v>
      </c>
      <c r="L2501" s="3">
        <v>0</v>
      </c>
      <c r="M2501" s="3"/>
      <c r="N2501" s="3"/>
      <c r="O2501" s="3"/>
      <c r="P2501" s="3"/>
      <c r="Q2501" s="3"/>
      <c r="S2501" s="181"/>
      <c r="W2501" s="184"/>
    </row>
    <row r="2502" spans="1:23">
      <c r="A2502" s="9"/>
      <c r="B2502" s="9">
        <v>46259</v>
      </c>
      <c r="C2502" s="3" t="s">
        <v>7011</v>
      </c>
      <c r="D2502" s="3" t="s">
        <v>10983</v>
      </c>
      <c r="E2502" s="3">
        <v>1</v>
      </c>
      <c r="F2502" s="3">
        <v>0</v>
      </c>
      <c r="G2502" s="3">
        <v>0</v>
      </c>
      <c r="H2502" s="3">
        <v>0</v>
      </c>
      <c r="I2502" s="3">
        <v>0</v>
      </c>
      <c r="J2502" s="3">
        <v>0</v>
      </c>
      <c r="K2502" s="3">
        <v>0</v>
      </c>
      <c r="L2502" s="3">
        <v>0</v>
      </c>
      <c r="M2502" s="3"/>
      <c r="N2502" s="3"/>
      <c r="O2502" s="3"/>
      <c r="P2502" s="3"/>
      <c r="Q2502" s="3"/>
      <c r="S2502" s="181"/>
      <c r="W2502" s="184"/>
    </row>
    <row r="2503" spans="1:23">
      <c r="A2503" s="9"/>
      <c r="B2503" s="9">
        <v>46259</v>
      </c>
      <c r="C2503" s="3" t="s">
        <v>7011</v>
      </c>
      <c r="D2503" s="3" t="s">
        <v>11071</v>
      </c>
      <c r="E2503" s="3">
        <v>1</v>
      </c>
      <c r="F2503" s="3">
        <v>0</v>
      </c>
      <c r="G2503" s="3">
        <v>0</v>
      </c>
      <c r="H2503" s="3">
        <v>0</v>
      </c>
      <c r="I2503" s="3">
        <v>0</v>
      </c>
      <c r="J2503" s="3">
        <v>0</v>
      </c>
      <c r="K2503" s="3">
        <v>0</v>
      </c>
      <c r="L2503" s="3">
        <v>0</v>
      </c>
      <c r="M2503" s="3"/>
      <c r="N2503" s="3"/>
      <c r="O2503" s="3"/>
      <c r="P2503" s="3"/>
      <c r="Q2503" s="3"/>
      <c r="S2503" s="181"/>
      <c r="W2503" s="184"/>
    </row>
    <row r="2504" spans="1:23">
      <c r="A2504" s="9"/>
      <c r="B2504" s="9">
        <v>46259</v>
      </c>
      <c r="C2504" s="3" t="s">
        <v>7011</v>
      </c>
      <c r="D2504" s="3" t="s">
        <v>11072</v>
      </c>
      <c r="E2504" s="3">
        <v>13</v>
      </c>
      <c r="F2504" s="3">
        <v>0</v>
      </c>
      <c r="G2504" s="3">
        <v>0</v>
      </c>
      <c r="H2504" s="3">
        <v>0</v>
      </c>
      <c r="I2504" s="3">
        <v>0</v>
      </c>
      <c r="J2504" s="3">
        <v>0</v>
      </c>
      <c r="K2504" s="3">
        <v>0</v>
      </c>
      <c r="L2504" s="3">
        <v>0</v>
      </c>
      <c r="M2504" s="3"/>
      <c r="N2504" s="3"/>
      <c r="O2504" s="3"/>
      <c r="P2504" s="3"/>
      <c r="Q2504" s="3"/>
      <c r="S2504" s="181"/>
      <c r="W2504" s="184"/>
    </row>
    <row r="2505" spans="1:23">
      <c r="A2505" s="9"/>
      <c r="B2505" s="9">
        <v>46259</v>
      </c>
      <c r="C2505" s="3" t="s">
        <v>3904</v>
      </c>
      <c r="D2505" s="3" t="s">
        <v>10501</v>
      </c>
      <c r="E2505" s="3">
        <v>1</v>
      </c>
      <c r="F2505" s="3">
        <v>0</v>
      </c>
      <c r="G2505" s="3">
        <v>0</v>
      </c>
      <c r="H2505" s="3">
        <v>0</v>
      </c>
      <c r="I2505" s="3">
        <v>0</v>
      </c>
      <c r="J2505" s="3">
        <v>0</v>
      </c>
      <c r="K2505" s="3">
        <v>0</v>
      </c>
      <c r="L2505" s="3">
        <v>0</v>
      </c>
      <c r="M2505" s="3"/>
      <c r="N2505" s="3"/>
      <c r="O2505" s="3"/>
      <c r="P2505" s="3"/>
      <c r="Q2505" s="3"/>
      <c r="S2505" s="181"/>
      <c r="W2505" s="184"/>
    </row>
    <row r="2506" spans="1:23">
      <c r="A2506" s="9"/>
      <c r="B2506" s="9">
        <v>46259</v>
      </c>
      <c r="C2506" s="3" t="s">
        <v>7011</v>
      </c>
      <c r="D2506" s="3" t="s">
        <v>11073</v>
      </c>
      <c r="E2506" s="3">
        <v>1</v>
      </c>
      <c r="F2506" s="3">
        <v>0</v>
      </c>
      <c r="G2506" s="3">
        <v>0</v>
      </c>
      <c r="H2506" s="3">
        <v>0</v>
      </c>
      <c r="I2506" s="3">
        <v>0</v>
      </c>
      <c r="J2506" s="3">
        <v>0</v>
      </c>
      <c r="K2506" s="3">
        <v>0</v>
      </c>
      <c r="L2506" s="3">
        <v>0</v>
      </c>
      <c r="M2506" s="3"/>
      <c r="N2506" s="3"/>
      <c r="O2506" s="3"/>
      <c r="P2506" s="3"/>
      <c r="Q2506" s="3"/>
      <c r="S2506" s="181"/>
      <c r="W2506" s="184"/>
    </row>
    <row r="2507" spans="1:23">
      <c r="A2507" s="9"/>
      <c r="B2507" s="9">
        <v>46259</v>
      </c>
      <c r="C2507" s="3" t="s">
        <v>7011</v>
      </c>
      <c r="D2507" s="3" t="s">
        <v>10908</v>
      </c>
      <c r="E2507" s="3">
        <v>4</v>
      </c>
      <c r="F2507" s="3">
        <v>0</v>
      </c>
      <c r="G2507" s="3">
        <v>0</v>
      </c>
      <c r="H2507" s="3">
        <v>0</v>
      </c>
      <c r="I2507" s="3">
        <v>0</v>
      </c>
      <c r="J2507" s="3">
        <v>0</v>
      </c>
      <c r="K2507" s="3">
        <v>0</v>
      </c>
      <c r="L2507" s="3">
        <v>0</v>
      </c>
      <c r="M2507" s="3"/>
      <c r="N2507" s="3"/>
      <c r="O2507" s="3"/>
      <c r="P2507" s="3"/>
      <c r="Q2507" s="3"/>
      <c r="S2507" s="181"/>
      <c r="W2507" s="184"/>
    </row>
    <row r="2508" spans="1:23">
      <c r="A2508" s="9"/>
      <c r="B2508" s="9">
        <v>46259</v>
      </c>
      <c r="C2508" s="3" t="s">
        <v>7011</v>
      </c>
      <c r="D2508" s="3" t="s">
        <v>11074</v>
      </c>
      <c r="E2508" s="3">
        <v>1</v>
      </c>
      <c r="F2508" s="3">
        <v>0</v>
      </c>
      <c r="G2508" s="3">
        <v>0</v>
      </c>
      <c r="H2508" s="3">
        <v>0</v>
      </c>
      <c r="I2508" s="3">
        <v>0</v>
      </c>
      <c r="J2508" s="3">
        <v>0</v>
      </c>
      <c r="K2508" s="3">
        <v>0</v>
      </c>
      <c r="L2508" s="3">
        <v>0</v>
      </c>
      <c r="M2508" s="3"/>
      <c r="N2508" s="3"/>
      <c r="O2508" s="3"/>
      <c r="P2508" s="3"/>
      <c r="Q2508" s="3"/>
      <c r="S2508" s="181"/>
      <c r="W2508" s="184"/>
    </row>
    <row r="2509" spans="1:23">
      <c r="A2509" s="9"/>
      <c r="B2509" s="9">
        <v>46259</v>
      </c>
      <c r="C2509" s="3" t="s">
        <v>7011</v>
      </c>
      <c r="D2509" s="3" t="s">
        <v>11075</v>
      </c>
      <c r="E2509" s="3">
        <v>1</v>
      </c>
      <c r="F2509" s="3">
        <v>0</v>
      </c>
      <c r="G2509" s="3">
        <v>0</v>
      </c>
      <c r="H2509" s="3">
        <v>0</v>
      </c>
      <c r="I2509" s="3">
        <v>0</v>
      </c>
      <c r="J2509" s="3">
        <v>0</v>
      </c>
      <c r="K2509" s="3">
        <v>0</v>
      </c>
      <c r="L2509" s="3">
        <v>0</v>
      </c>
      <c r="M2509" s="3"/>
      <c r="N2509" s="3"/>
      <c r="O2509" s="3"/>
      <c r="P2509" s="3"/>
      <c r="Q2509" s="3"/>
      <c r="S2509" s="181"/>
      <c r="W2509" s="184"/>
    </row>
    <row r="2510" spans="1:23">
      <c r="A2510" s="9"/>
      <c r="B2510" s="9">
        <v>46259</v>
      </c>
      <c r="C2510" s="3" t="s">
        <v>7011</v>
      </c>
      <c r="D2510" s="3" t="s">
        <v>11076</v>
      </c>
      <c r="E2510" s="3">
        <v>1</v>
      </c>
      <c r="F2510" s="3">
        <v>0</v>
      </c>
      <c r="G2510" s="3">
        <v>0</v>
      </c>
      <c r="H2510" s="3">
        <v>0</v>
      </c>
      <c r="I2510" s="3">
        <v>0</v>
      </c>
      <c r="J2510" s="3">
        <v>0</v>
      </c>
      <c r="K2510" s="3">
        <v>0</v>
      </c>
      <c r="L2510" s="3">
        <v>0</v>
      </c>
      <c r="M2510" s="3"/>
      <c r="N2510" s="3"/>
      <c r="O2510" s="3"/>
      <c r="P2510" s="3"/>
      <c r="Q2510" s="3"/>
      <c r="S2510" s="181"/>
      <c r="W2510" s="184"/>
    </row>
    <row r="2511" spans="1:23">
      <c r="A2511" s="9"/>
      <c r="B2511" s="9">
        <v>46259</v>
      </c>
      <c r="C2511" s="3" t="s">
        <v>3130</v>
      </c>
      <c r="D2511" s="3" t="s">
        <v>11077</v>
      </c>
      <c r="E2511" s="3">
        <v>1</v>
      </c>
      <c r="F2511" s="3">
        <v>0</v>
      </c>
      <c r="G2511" s="3">
        <v>0</v>
      </c>
      <c r="H2511" s="3">
        <v>0</v>
      </c>
      <c r="I2511" s="3">
        <v>0</v>
      </c>
      <c r="J2511" s="3">
        <v>0</v>
      </c>
      <c r="K2511" s="3">
        <v>0</v>
      </c>
      <c r="L2511" s="3">
        <v>0</v>
      </c>
      <c r="M2511" s="3"/>
      <c r="N2511" s="3"/>
      <c r="O2511" s="3"/>
      <c r="P2511" s="3"/>
      <c r="Q2511" s="3"/>
      <c r="S2511" s="181"/>
      <c r="W2511" s="184"/>
    </row>
    <row r="2512" spans="1:23">
      <c r="A2512" s="9"/>
      <c r="B2512" s="9">
        <v>46259</v>
      </c>
      <c r="C2512" s="3" t="s">
        <v>635</v>
      </c>
      <c r="D2512" s="3" t="s">
        <v>11078</v>
      </c>
      <c r="E2512" s="3">
        <v>4</v>
      </c>
      <c r="F2512" s="3">
        <v>0</v>
      </c>
      <c r="G2512" s="3">
        <v>0</v>
      </c>
      <c r="H2512" s="3">
        <v>0</v>
      </c>
      <c r="I2512" s="3">
        <v>0</v>
      </c>
      <c r="J2512" s="3">
        <v>0</v>
      </c>
      <c r="K2512" s="3">
        <v>0</v>
      </c>
      <c r="L2512" s="3">
        <v>0</v>
      </c>
      <c r="M2512" s="3"/>
      <c r="N2512" s="3"/>
      <c r="O2512" s="3"/>
      <c r="P2512" s="3"/>
      <c r="Q2512" s="3"/>
      <c r="S2512" s="181"/>
      <c r="W2512" s="184"/>
    </row>
    <row r="2513" spans="1:23">
      <c r="A2513" s="9"/>
      <c r="B2513" s="9">
        <v>46259</v>
      </c>
      <c r="C2513" s="3" t="s">
        <v>3904</v>
      </c>
      <c r="D2513" s="3" t="s">
        <v>11079</v>
      </c>
      <c r="E2513" s="3">
        <v>1</v>
      </c>
      <c r="F2513" s="3">
        <v>0</v>
      </c>
      <c r="G2513" s="3">
        <v>0</v>
      </c>
      <c r="H2513" s="3">
        <v>0</v>
      </c>
      <c r="I2513" s="3">
        <v>0</v>
      </c>
      <c r="J2513" s="3">
        <v>0</v>
      </c>
      <c r="K2513" s="3">
        <v>0</v>
      </c>
      <c r="L2513" s="3">
        <v>0</v>
      </c>
      <c r="M2513" s="3"/>
      <c r="N2513" s="3"/>
      <c r="O2513" s="3"/>
      <c r="P2513" s="3"/>
      <c r="Q2513" s="3"/>
      <c r="S2513" s="181"/>
      <c r="W2513" s="184"/>
    </row>
    <row r="2514" spans="1:23">
      <c r="A2514" s="9"/>
      <c r="B2514" s="9">
        <v>46259</v>
      </c>
      <c r="C2514" s="3" t="s">
        <v>7011</v>
      </c>
      <c r="D2514" s="3" t="s">
        <v>11080</v>
      </c>
      <c r="E2514" s="3">
        <v>11</v>
      </c>
      <c r="F2514" s="3">
        <v>0</v>
      </c>
      <c r="G2514" s="3">
        <v>0</v>
      </c>
      <c r="H2514" s="3">
        <v>0</v>
      </c>
      <c r="I2514" s="3">
        <v>0</v>
      </c>
      <c r="J2514" s="3">
        <v>0</v>
      </c>
      <c r="K2514" s="3">
        <v>0</v>
      </c>
      <c r="L2514" s="3">
        <v>0</v>
      </c>
      <c r="M2514" s="3"/>
      <c r="N2514" s="3"/>
      <c r="O2514" s="3"/>
      <c r="P2514" s="3"/>
      <c r="Q2514" s="3"/>
      <c r="S2514" s="181"/>
      <c r="W2514" s="184"/>
    </row>
    <row r="2515" spans="1:23">
      <c r="A2515" s="9"/>
      <c r="B2515" s="9">
        <v>46259</v>
      </c>
      <c r="C2515" s="3" t="s">
        <v>635</v>
      </c>
      <c r="D2515" s="3" t="s">
        <v>11081</v>
      </c>
      <c r="E2515" s="3">
        <v>3</v>
      </c>
      <c r="F2515" s="3">
        <v>0</v>
      </c>
      <c r="G2515" s="3">
        <v>0</v>
      </c>
      <c r="H2515" s="3">
        <v>0</v>
      </c>
      <c r="I2515" s="3">
        <v>0</v>
      </c>
      <c r="J2515" s="3">
        <v>0</v>
      </c>
      <c r="K2515" s="3">
        <v>0</v>
      </c>
      <c r="L2515" s="3">
        <v>0</v>
      </c>
      <c r="M2515" s="3"/>
      <c r="N2515" s="3"/>
      <c r="O2515" s="3"/>
      <c r="P2515" s="3"/>
      <c r="Q2515" s="3"/>
      <c r="S2515" s="181"/>
      <c r="W2515" s="184"/>
    </row>
    <row r="2516" spans="1:23">
      <c r="A2516" s="9"/>
      <c r="B2516" s="9">
        <v>46259</v>
      </c>
      <c r="C2516" s="3" t="s">
        <v>3904</v>
      </c>
      <c r="D2516" s="3" t="s">
        <v>9817</v>
      </c>
      <c r="E2516" s="3">
        <v>10</v>
      </c>
      <c r="F2516" s="3">
        <v>0</v>
      </c>
      <c r="G2516" s="3">
        <v>0</v>
      </c>
      <c r="H2516" s="3">
        <v>0</v>
      </c>
      <c r="I2516" s="3">
        <v>0</v>
      </c>
      <c r="J2516" s="3">
        <v>0</v>
      </c>
      <c r="K2516" s="3">
        <v>0</v>
      </c>
      <c r="L2516" s="3">
        <v>0</v>
      </c>
      <c r="M2516" s="3"/>
      <c r="N2516" s="3"/>
      <c r="O2516" s="3"/>
      <c r="P2516" s="3"/>
      <c r="Q2516" s="3"/>
      <c r="S2516" s="181"/>
      <c r="W2516" s="184"/>
    </row>
    <row r="2517" spans="1:23">
      <c r="A2517" s="9"/>
      <c r="B2517" s="9">
        <v>46259</v>
      </c>
      <c r="C2517" s="3" t="s">
        <v>3904</v>
      </c>
      <c r="D2517" s="3" t="s">
        <v>9688</v>
      </c>
      <c r="E2517" s="3">
        <v>10</v>
      </c>
      <c r="F2517" s="3">
        <v>0</v>
      </c>
      <c r="G2517" s="3">
        <v>0</v>
      </c>
      <c r="H2517" s="3">
        <v>0</v>
      </c>
      <c r="I2517" s="3">
        <v>0</v>
      </c>
      <c r="J2517" s="3">
        <v>0</v>
      </c>
      <c r="K2517" s="3">
        <v>0</v>
      </c>
      <c r="L2517" s="3">
        <v>0</v>
      </c>
      <c r="M2517" s="3"/>
      <c r="N2517" s="3"/>
      <c r="O2517" s="3"/>
      <c r="P2517" s="3"/>
      <c r="Q2517" s="3"/>
      <c r="S2517" s="181"/>
      <c r="W2517" s="184"/>
    </row>
    <row r="2518" spans="1:23">
      <c r="A2518" s="9"/>
      <c r="B2518" s="9">
        <v>46259</v>
      </c>
      <c r="C2518" s="3" t="s">
        <v>7011</v>
      </c>
      <c r="D2518" s="3" t="s">
        <v>11082</v>
      </c>
      <c r="E2518" s="3">
        <v>1</v>
      </c>
      <c r="F2518" s="3">
        <v>0</v>
      </c>
      <c r="G2518" s="3">
        <v>0</v>
      </c>
      <c r="H2518" s="3">
        <v>0</v>
      </c>
      <c r="I2518" s="3">
        <v>0</v>
      </c>
      <c r="J2518" s="3">
        <v>0</v>
      </c>
      <c r="K2518" s="3">
        <v>0</v>
      </c>
      <c r="L2518" s="3">
        <v>0</v>
      </c>
      <c r="M2518" s="3"/>
      <c r="N2518" s="3"/>
      <c r="O2518" s="3"/>
      <c r="P2518" s="3"/>
      <c r="Q2518" s="3"/>
      <c r="S2518" s="181"/>
      <c r="W2518" s="184"/>
    </row>
    <row r="2519" spans="1:23">
      <c r="A2519" s="9"/>
      <c r="B2519" s="9">
        <v>46259</v>
      </c>
      <c r="C2519" s="3" t="s">
        <v>3904</v>
      </c>
      <c r="D2519" s="3" t="s">
        <v>9821</v>
      </c>
      <c r="E2519" s="3">
        <v>1</v>
      </c>
      <c r="F2519" s="3">
        <v>0</v>
      </c>
      <c r="G2519" s="3">
        <v>0</v>
      </c>
      <c r="H2519" s="3">
        <v>0</v>
      </c>
      <c r="I2519" s="3">
        <v>0</v>
      </c>
      <c r="J2519" s="3">
        <v>0</v>
      </c>
      <c r="K2519" s="3">
        <v>0</v>
      </c>
      <c r="L2519" s="3">
        <v>0</v>
      </c>
      <c r="M2519" s="3"/>
      <c r="N2519" s="3"/>
      <c r="O2519" s="3"/>
      <c r="P2519" s="3"/>
      <c r="Q2519" s="3"/>
      <c r="S2519" s="181"/>
      <c r="W2519" s="184"/>
    </row>
    <row r="2520" spans="1:23">
      <c r="A2520" s="9"/>
      <c r="B2520" s="9">
        <v>46259</v>
      </c>
      <c r="C2520" s="3" t="s">
        <v>3904</v>
      </c>
      <c r="D2520" s="3" t="s">
        <v>10444</v>
      </c>
      <c r="E2520" s="3">
        <v>8</v>
      </c>
      <c r="F2520" s="3">
        <v>0</v>
      </c>
      <c r="G2520" s="3">
        <v>0</v>
      </c>
      <c r="H2520" s="3">
        <v>0</v>
      </c>
      <c r="I2520" s="3">
        <v>0</v>
      </c>
      <c r="J2520" s="3">
        <v>0</v>
      </c>
      <c r="K2520" s="3">
        <v>0</v>
      </c>
      <c r="L2520" s="3">
        <v>0</v>
      </c>
      <c r="M2520" s="3"/>
      <c r="N2520" s="3"/>
      <c r="O2520" s="3"/>
      <c r="P2520" s="3"/>
      <c r="Q2520" s="3"/>
      <c r="S2520" s="181"/>
      <c r="W2520" s="184"/>
    </row>
    <row r="2521" spans="1:23">
      <c r="A2521" s="9"/>
      <c r="B2521" s="9">
        <v>46259</v>
      </c>
      <c r="C2521" s="3" t="s">
        <v>3904</v>
      </c>
      <c r="D2521" s="3" t="s">
        <v>10542</v>
      </c>
      <c r="E2521" s="3">
        <v>11</v>
      </c>
      <c r="F2521" s="3">
        <v>0</v>
      </c>
      <c r="G2521" s="3">
        <v>0</v>
      </c>
      <c r="H2521" s="3">
        <v>0</v>
      </c>
      <c r="I2521" s="3">
        <v>0</v>
      </c>
      <c r="J2521" s="3">
        <v>0</v>
      </c>
      <c r="K2521" s="3">
        <v>0</v>
      </c>
      <c r="L2521" s="3">
        <v>0</v>
      </c>
      <c r="M2521" s="3"/>
      <c r="N2521" s="3"/>
      <c r="O2521" s="3"/>
      <c r="P2521" s="3"/>
      <c r="Q2521" s="3"/>
      <c r="S2521" s="181"/>
      <c r="W2521" s="184"/>
    </row>
    <row r="2522" spans="1:23">
      <c r="A2522" s="9"/>
      <c r="B2522" s="9">
        <v>46259</v>
      </c>
      <c r="C2522" s="3" t="s">
        <v>7011</v>
      </c>
      <c r="D2522" s="3" t="s">
        <v>11083</v>
      </c>
      <c r="E2522" s="3">
        <v>10</v>
      </c>
      <c r="F2522" s="3">
        <v>0</v>
      </c>
      <c r="G2522" s="3">
        <v>0</v>
      </c>
      <c r="H2522" s="3">
        <v>0</v>
      </c>
      <c r="I2522" s="3">
        <v>0</v>
      </c>
      <c r="J2522" s="3">
        <v>0</v>
      </c>
      <c r="K2522" s="3">
        <v>0</v>
      </c>
      <c r="L2522" s="3">
        <v>0</v>
      </c>
      <c r="M2522" s="3"/>
      <c r="N2522" s="3"/>
      <c r="O2522" s="3"/>
      <c r="P2522" s="3"/>
      <c r="Q2522" s="3"/>
      <c r="S2522" s="181"/>
      <c r="W2522" s="184"/>
    </row>
    <row r="2523" spans="1:23">
      <c r="A2523" s="9"/>
      <c r="B2523" s="9">
        <v>46259</v>
      </c>
      <c r="C2523" s="3" t="s">
        <v>3904</v>
      </c>
      <c r="D2523" s="3" t="s">
        <v>10550</v>
      </c>
      <c r="E2523" s="3">
        <v>1</v>
      </c>
      <c r="F2523" s="3">
        <v>0</v>
      </c>
      <c r="G2523" s="3">
        <v>0</v>
      </c>
      <c r="H2523" s="3">
        <v>0</v>
      </c>
      <c r="I2523" s="3">
        <v>0</v>
      </c>
      <c r="J2523" s="3">
        <v>0</v>
      </c>
      <c r="K2523" s="3">
        <v>0</v>
      </c>
      <c r="L2523" s="3">
        <v>0</v>
      </c>
      <c r="M2523" s="3"/>
      <c r="N2523" s="3"/>
      <c r="O2523" s="3"/>
      <c r="P2523" s="3"/>
      <c r="Q2523" s="3"/>
      <c r="S2523" s="181"/>
      <c r="W2523" s="184"/>
    </row>
    <row r="2524" spans="1:23">
      <c r="A2524" s="9"/>
      <c r="B2524" s="9">
        <v>46259</v>
      </c>
      <c r="C2524" s="3" t="s">
        <v>3904</v>
      </c>
      <c r="D2524" s="3" t="s">
        <v>10414</v>
      </c>
      <c r="E2524" s="3">
        <v>1</v>
      </c>
      <c r="F2524" s="3">
        <v>0</v>
      </c>
      <c r="G2524" s="3">
        <v>0</v>
      </c>
      <c r="H2524" s="3">
        <v>0</v>
      </c>
      <c r="I2524" s="3">
        <v>0</v>
      </c>
      <c r="J2524" s="3">
        <v>0</v>
      </c>
      <c r="K2524" s="3">
        <v>0</v>
      </c>
      <c r="L2524" s="3">
        <v>0</v>
      </c>
      <c r="M2524" s="3"/>
      <c r="N2524" s="3"/>
      <c r="O2524" s="3"/>
      <c r="P2524" s="3"/>
      <c r="Q2524" s="3"/>
      <c r="S2524" s="181"/>
      <c r="W2524" s="184"/>
    </row>
    <row r="2525" spans="1:23">
      <c r="A2525" s="9"/>
      <c r="B2525" s="9">
        <v>46259</v>
      </c>
      <c r="C2525" s="3" t="s">
        <v>3904</v>
      </c>
      <c r="D2525" s="3" t="s">
        <v>10442</v>
      </c>
      <c r="E2525" s="3">
        <v>3</v>
      </c>
      <c r="F2525" s="3">
        <v>0</v>
      </c>
      <c r="G2525" s="3">
        <v>0</v>
      </c>
      <c r="H2525" s="3">
        <v>0</v>
      </c>
      <c r="I2525" s="3">
        <v>0</v>
      </c>
      <c r="J2525" s="3">
        <v>0</v>
      </c>
      <c r="K2525" s="3">
        <v>0</v>
      </c>
      <c r="L2525" s="3">
        <v>0</v>
      </c>
      <c r="M2525" s="3"/>
      <c r="N2525" s="3"/>
      <c r="O2525" s="3"/>
      <c r="P2525" s="3"/>
      <c r="Q2525" s="3"/>
      <c r="S2525" s="181"/>
      <c r="W2525" s="184"/>
    </row>
    <row r="2526" spans="1:23">
      <c r="A2526" s="9"/>
      <c r="B2526" s="9">
        <v>46259</v>
      </c>
      <c r="C2526" s="3" t="s">
        <v>6897</v>
      </c>
      <c r="D2526" s="3" t="s">
        <v>11084</v>
      </c>
      <c r="E2526" s="3">
        <v>1</v>
      </c>
      <c r="F2526" s="3">
        <v>0</v>
      </c>
      <c r="G2526" s="3">
        <v>0</v>
      </c>
      <c r="H2526" s="3">
        <v>0</v>
      </c>
      <c r="I2526" s="3">
        <v>0</v>
      </c>
      <c r="J2526" s="3">
        <v>0</v>
      </c>
      <c r="K2526" s="3">
        <v>0</v>
      </c>
      <c r="L2526" s="3">
        <v>0</v>
      </c>
      <c r="M2526" s="3"/>
      <c r="N2526" s="3"/>
      <c r="O2526" s="3"/>
      <c r="P2526" s="3"/>
      <c r="Q2526" s="3"/>
      <c r="S2526" s="181"/>
      <c r="W2526" s="184"/>
    </row>
    <row r="2527" spans="1:23">
      <c r="A2527" s="9"/>
      <c r="B2527" s="9">
        <v>46259</v>
      </c>
      <c r="C2527" s="3" t="s">
        <v>6897</v>
      </c>
      <c r="D2527" s="3" t="s">
        <v>11085</v>
      </c>
      <c r="E2527" s="3">
        <v>1</v>
      </c>
      <c r="F2527" s="11">
        <v>0</v>
      </c>
      <c r="G2527" s="3">
        <v>0</v>
      </c>
      <c r="H2527" s="3">
        <v>0</v>
      </c>
      <c r="I2527" s="3">
        <v>0</v>
      </c>
      <c r="J2527" s="3">
        <v>0</v>
      </c>
      <c r="K2527" s="3">
        <v>0</v>
      </c>
      <c r="L2527" s="3">
        <v>0</v>
      </c>
      <c r="M2527" s="3"/>
      <c r="N2527" s="3"/>
      <c r="O2527" s="3"/>
      <c r="P2527" s="3"/>
      <c r="Q2527" s="3"/>
      <c r="S2527" s="181"/>
      <c r="W2527" s="184"/>
    </row>
    <row r="2528" spans="1:23">
      <c r="A2528" s="9"/>
      <c r="B2528" s="9">
        <v>46259</v>
      </c>
      <c r="C2528" s="3" t="s">
        <v>6897</v>
      </c>
      <c r="D2528" s="3" t="s">
        <v>11086</v>
      </c>
      <c r="E2528" s="3">
        <v>1</v>
      </c>
      <c r="F2528" s="11">
        <v>0</v>
      </c>
      <c r="G2528" s="3">
        <v>0</v>
      </c>
      <c r="H2528" s="3">
        <v>0</v>
      </c>
      <c r="I2528" s="3">
        <v>0</v>
      </c>
      <c r="J2528" s="3">
        <v>0</v>
      </c>
      <c r="K2528" s="3">
        <v>0</v>
      </c>
      <c r="L2528" s="3">
        <v>0</v>
      </c>
      <c r="M2528" s="3"/>
      <c r="N2528" s="3"/>
      <c r="O2528" s="3"/>
      <c r="P2528" s="3"/>
      <c r="Q2528" s="3"/>
      <c r="S2528" s="181"/>
      <c r="W2528" s="184"/>
    </row>
    <row r="2529" spans="1:23">
      <c r="A2529" s="9"/>
      <c r="B2529" s="9">
        <v>46259</v>
      </c>
      <c r="C2529" s="3" t="s">
        <v>7011</v>
      </c>
      <c r="D2529" s="3" t="s">
        <v>10868</v>
      </c>
      <c r="E2529" s="3">
        <v>11</v>
      </c>
      <c r="F2529" s="3">
        <v>0</v>
      </c>
      <c r="G2529" s="3">
        <v>0</v>
      </c>
      <c r="H2529" s="3">
        <v>0</v>
      </c>
      <c r="I2529" s="3">
        <v>0</v>
      </c>
      <c r="J2529" s="3">
        <v>0</v>
      </c>
      <c r="K2529" s="3">
        <v>0</v>
      </c>
      <c r="L2529" s="3">
        <v>0</v>
      </c>
      <c r="M2529" s="3"/>
      <c r="N2529" s="3"/>
      <c r="O2529" s="3"/>
      <c r="P2529" s="3"/>
      <c r="Q2529" s="3"/>
      <c r="S2529" s="181"/>
      <c r="W2529" s="184"/>
    </row>
    <row r="2530" spans="1:23">
      <c r="A2530" s="9"/>
      <c r="B2530" s="9">
        <v>46259</v>
      </c>
      <c r="C2530" s="3" t="s">
        <v>6897</v>
      </c>
      <c r="D2530" s="3" t="s">
        <v>11087</v>
      </c>
      <c r="E2530" s="3">
        <v>3</v>
      </c>
      <c r="F2530" s="11">
        <v>0</v>
      </c>
      <c r="G2530" s="3">
        <v>0</v>
      </c>
      <c r="H2530" s="3">
        <v>0</v>
      </c>
      <c r="I2530" s="3">
        <v>0</v>
      </c>
      <c r="J2530" s="3">
        <v>0</v>
      </c>
      <c r="K2530" s="3">
        <v>0</v>
      </c>
      <c r="L2530" s="3">
        <v>0</v>
      </c>
      <c r="M2530" s="3"/>
      <c r="N2530" s="3"/>
      <c r="O2530" s="3"/>
      <c r="P2530" s="3"/>
      <c r="Q2530" s="3"/>
      <c r="S2530" s="181"/>
      <c r="W2530" s="184"/>
    </row>
    <row r="2531" spans="1:23">
      <c r="A2531" s="9"/>
      <c r="B2531" s="9">
        <v>46259</v>
      </c>
      <c r="C2531" s="3" t="s">
        <v>6897</v>
      </c>
      <c r="D2531" s="3" t="s">
        <v>11088</v>
      </c>
      <c r="E2531" s="3">
        <v>1</v>
      </c>
      <c r="F2531" s="11">
        <v>0</v>
      </c>
      <c r="G2531" s="3">
        <v>0</v>
      </c>
      <c r="H2531" s="3">
        <v>0</v>
      </c>
      <c r="I2531" s="3">
        <v>0</v>
      </c>
      <c r="J2531" s="3">
        <v>0</v>
      </c>
      <c r="K2531" s="3">
        <v>0</v>
      </c>
      <c r="L2531" s="3">
        <v>0</v>
      </c>
      <c r="M2531" s="3"/>
      <c r="N2531" s="3"/>
      <c r="O2531" s="3"/>
      <c r="P2531" s="3"/>
      <c r="Q2531" s="3"/>
      <c r="S2531" s="181"/>
      <c r="W2531" s="184"/>
    </row>
    <row r="2532" spans="1:23">
      <c r="A2532" s="9"/>
      <c r="B2532" s="9">
        <v>46259</v>
      </c>
      <c r="C2532" s="3" t="s">
        <v>6897</v>
      </c>
      <c r="D2532" s="162" t="s">
        <v>11089</v>
      </c>
      <c r="E2532" s="3">
        <v>1</v>
      </c>
      <c r="F2532" s="11">
        <v>0</v>
      </c>
      <c r="G2532" s="3">
        <v>0</v>
      </c>
      <c r="H2532" s="3">
        <v>0</v>
      </c>
      <c r="I2532" s="3">
        <v>0</v>
      </c>
      <c r="J2532" s="3">
        <v>0</v>
      </c>
      <c r="K2532" s="3">
        <v>0</v>
      </c>
      <c r="L2532" s="3">
        <v>0</v>
      </c>
      <c r="M2532" s="3"/>
      <c r="N2532" s="3"/>
      <c r="O2532" s="3"/>
      <c r="P2532" s="3"/>
      <c r="Q2532" s="3"/>
      <c r="S2532" s="181"/>
      <c r="W2532" s="184"/>
    </row>
    <row r="2533" spans="1:23">
      <c r="A2533" s="9"/>
      <c r="B2533" s="9">
        <v>46259</v>
      </c>
      <c r="C2533" s="3" t="s">
        <v>6897</v>
      </c>
      <c r="D2533" s="162" t="s">
        <v>11090</v>
      </c>
      <c r="E2533" s="3">
        <v>1</v>
      </c>
      <c r="F2533" s="11">
        <v>0</v>
      </c>
      <c r="G2533" s="3">
        <v>0</v>
      </c>
      <c r="H2533" s="3">
        <v>0</v>
      </c>
      <c r="I2533" s="3">
        <v>0</v>
      </c>
      <c r="J2533" s="3">
        <v>0</v>
      </c>
      <c r="K2533" s="3">
        <v>0</v>
      </c>
      <c r="L2533" s="3">
        <v>0</v>
      </c>
      <c r="M2533" s="3"/>
      <c r="N2533" s="3"/>
      <c r="O2533" s="3"/>
      <c r="P2533" s="3"/>
      <c r="Q2533" s="3"/>
      <c r="S2533" s="181"/>
      <c r="W2533" s="184"/>
    </row>
    <row r="2534" spans="1:23">
      <c r="A2534" s="9"/>
      <c r="B2534" s="9">
        <v>46259</v>
      </c>
      <c r="C2534" s="3" t="s">
        <v>6897</v>
      </c>
      <c r="D2534" s="162" t="s">
        <v>11091</v>
      </c>
      <c r="E2534" s="3">
        <v>10</v>
      </c>
      <c r="F2534" s="11">
        <v>0</v>
      </c>
      <c r="G2534" s="3">
        <v>0</v>
      </c>
      <c r="H2534" s="3">
        <v>0</v>
      </c>
      <c r="I2534" s="3">
        <v>0</v>
      </c>
      <c r="J2534" s="3">
        <v>0</v>
      </c>
      <c r="K2534" s="3">
        <v>0</v>
      </c>
      <c r="L2534" s="3">
        <v>0</v>
      </c>
      <c r="M2534" s="3"/>
      <c r="N2534" s="3"/>
      <c r="O2534" s="3"/>
      <c r="P2534" s="3"/>
      <c r="Q2534" s="3"/>
      <c r="S2534" s="181"/>
      <c r="W2534" s="184"/>
    </row>
    <row r="2535" spans="1:23">
      <c r="A2535" s="9"/>
      <c r="B2535" s="9">
        <v>46259</v>
      </c>
      <c r="C2535" s="3" t="s">
        <v>6897</v>
      </c>
      <c r="D2535" s="3" t="s">
        <v>11092</v>
      </c>
      <c r="E2535" s="3">
        <v>1</v>
      </c>
      <c r="F2535" s="11">
        <v>0</v>
      </c>
      <c r="G2535" s="3">
        <v>0</v>
      </c>
      <c r="H2535" s="3">
        <v>0</v>
      </c>
      <c r="I2535" s="3">
        <v>0</v>
      </c>
      <c r="J2535" s="3">
        <v>0</v>
      </c>
      <c r="K2535" s="3">
        <v>0</v>
      </c>
      <c r="L2535" s="3">
        <v>0</v>
      </c>
      <c r="M2535" s="3"/>
      <c r="N2535" s="3"/>
      <c r="O2535" s="3"/>
      <c r="P2535" s="3"/>
      <c r="Q2535" s="3"/>
      <c r="S2535" s="181"/>
      <c r="W2535" s="184"/>
    </row>
    <row r="2536" spans="1:23">
      <c r="A2536" s="9"/>
      <c r="B2536" s="9">
        <v>46259</v>
      </c>
      <c r="C2536" s="3" t="s">
        <v>6897</v>
      </c>
      <c r="D2536" s="3" t="s">
        <v>11093</v>
      </c>
      <c r="E2536" s="3">
        <v>1</v>
      </c>
      <c r="F2536" s="11">
        <v>0</v>
      </c>
      <c r="G2536" s="3">
        <v>0</v>
      </c>
      <c r="H2536" s="3">
        <v>0</v>
      </c>
      <c r="I2536" s="3">
        <v>0</v>
      </c>
      <c r="J2536" s="3">
        <v>0</v>
      </c>
      <c r="K2536" s="3">
        <v>0</v>
      </c>
      <c r="L2536" s="3">
        <v>0</v>
      </c>
      <c r="M2536" s="3"/>
      <c r="N2536" s="3"/>
      <c r="O2536" s="3"/>
      <c r="P2536" s="3"/>
      <c r="Q2536" s="3"/>
      <c r="S2536" s="181"/>
      <c r="W2536" s="184"/>
    </row>
    <row r="2537" spans="1:23">
      <c r="A2537" s="9"/>
      <c r="B2537" s="9">
        <v>46259</v>
      </c>
      <c r="C2537" s="3" t="s">
        <v>6897</v>
      </c>
      <c r="D2537" s="3" t="s">
        <v>11094</v>
      </c>
      <c r="E2537" s="3">
        <v>2</v>
      </c>
      <c r="F2537" s="11">
        <v>0</v>
      </c>
      <c r="G2537" s="3">
        <v>0</v>
      </c>
      <c r="H2537" s="3">
        <v>0</v>
      </c>
      <c r="I2537" s="3">
        <v>0</v>
      </c>
      <c r="J2537" s="3">
        <v>0</v>
      </c>
      <c r="K2537" s="3">
        <v>0</v>
      </c>
      <c r="L2537" s="3">
        <v>0</v>
      </c>
      <c r="M2537" s="3"/>
      <c r="N2537" s="3"/>
      <c r="O2537" s="3"/>
      <c r="P2537" s="3"/>
      <c r="Q2537" s="3"/>
      <c r="S2537" s="181"/>
      <c r="W2537" s="184"/>
    </row>
    <row r="2538" spans="1:23">
      <c r="A2538" s="9"/>
      <c r="B2538" s="9">
        <v>46259</v>
      </c>
      <c r="C2538" s="3" t="s">
        <v>6897</v>
      </c>
      <c r="D2538" s="3" t="s">
        <v>11095</v>
      </c>
      <c r="E2538" s="3">
        <v>4</v>
      </c>
      <c r="F2538" s="11">
        <v>0</v>
      </c>
      <c r="G2538" s="3">
        <v>0</v>
      </c>
      <c r="H2538" s="3">
        <v>0</v>
      </c>
      <c r="I2538" s="3">
        <v>0</v>
      </c>
      <c r="J2538" s="3">
        <v>0</v>
      </c>
      <c r="K2538" s="3">
        <v>0</v>
      </c>
      <c r="L2538" s="3">
        <v>0</v>
      </c>
      <c r="M2538" s="3"/>
      <c r="N2538" s="3"/>
      <c r="O2538" s="3"/>
      <c r="P2538" s="3"/>
      <c r="Q2538" s="3"/>
      <c r="S2538" s="181"/>
      <c r="W2538" s="184"/>
    </row>
    <row r="2539" spans="1:23">
      <c r="A2539" s="9"/>
      <c r="B2539" s="9">
        <v>46259</v>
      </c>
      <c r="C2539" s="3" t="s">
        <v>6897</v>
      </c>
      <c r="D2539" s="3" t="s">
        <v>11096</v>
      </c>
      <c r="E2539" s="3">
        <v>1</v>
      </c>
      <c r="F2539" s="11">
        <v>0</v>
      </c>
      <c r="G2539" s="3">
        <v>0</v>
      </c>
      <c r="H2539" s="3">
        <v>0</v>
      </c>
      <c r="I2539" s="3">
        <v>0</v>
      </c>
      <c r="J2539" s="3">
        <v>0</v>
      </c>
      <c r="K2539" s="3">
        <v>0</v>
      </c>
      <c r="L2539" s="3">
        <v>0</v>
      </c>
      <c r="M2539" s="3"/>
      <c r="N2539" s="3"/>
      <c r="O2539" s="3"/>
      <c r="P2539" s="3"/>
      <c r="Q2539" s="3"/>
      <c r="S2539" s="181"/>
      <c r="W2539" s="184"/>
    </row>
    <row r="2540" spans="1:23">
      <c r="A2540" s="9"/>
      <c r="B2540" s="9">
        <v>46259</v>
      </c>
      <c r="C2540" s="3" t="s">
        <v>6897</v>
      </c>
      <c r="D2540" s="3" t="s">
        <v>11097</v>
      </c>
      <c r="E2540" s="3">
        <v>1</v>
      </c>
      <c r="F2540" s="11">
        <v>0</v>
      </c>
      <c r="G2540" s="3">
        <v>0</v>
      </c>
      <c r="H2540" s="3">
        <v>0</v>
      </c>
      <c r="I2540" s="3">
        <v>0</v>
      </c>
      <c r="J2540" s="3">
        <v>0</v>
      </c>
      <c r="K2540" s="3">
        <v>0</v>
      </c>
      <c r="L2540" s="3">
        <v>0</v>
      </c>
      <c r="M2540" s="3"/>
      <c r="N2540" s="3"/>
      <c r="O2540" s="3"/>
      <c r="P2540" s="3"/>
      <c r="Q2540" s="3"/>
      <c r="S2540" s="181"/>
      <c r="W2540" s="184"/>
    </row>
    <row r="2541" spans="1:23">
      <c r="A2541" s="9"/>
      <c r="B2541" s="9">
        <v>46259</v>
      </c>
      <c r="C2541" s="3" t="s">
        <v>6897</v>
      </c>
      <c r="D2541" s="3" t="s">
        <v>11098</v>
      </c>
      <c r="E2541" s="3">
        <v>1</v>
      </c>
      <c r="F2541" s="11">
        <v>0</v>
      </c>
      <c r="G2541" s="3">
        <v>0</v>
      </c>
      <c r="H2541" s="3">
        <v>0</v>
      </c>
      <c r="I2541" s="3">
        <v>0</v>
      </c>
      <c r="J2541" s="3">
        <v>0</v>
      </c>
      <c r="K2541" s="3">
        <v>0</v>
      </c>
      <c r="L2541" s="3">
        <v>0</v>
      </c>
      <c r="M2541" s="3"/>
      <c r="N2541" s="3"/>
      <c r="O2541" s="3"/>
      <c r="P2541" s="3"/>
      <c r="Q2541" s="3"/>
      <c r="S2541" s="181"/>
      <c r="W2541" s="184"/>
    </row>
    <row r="2542" spans="1:23">
      <c r="A2542" s="9"/>
      <c r="B2542" s="9">
        <v>46259</v>
      </c>
      <c r="C2542" s="3" t="s">
        <v>11100</v>
      </c>
      <c r="D2542" s="3" t="s">
        <v>10761</v>
      </c>
      <c r="E2542" s="3">
        <v>1</v>
      </c>
      <c r="F2542" s="11">
        <v>1</v>
      </c>
      <c r="G2542" s="3">
        <v>0</v>
      </c>
      <c r="H2542" s="3">
        <v>0</v>
      </c>
      <c r="I2542" s="3">
        <v>0</v>
      </c>
      <c r="J2542" s="3">
        <v>0</v>
      </c>
      <c r="K2542" s="3">
        <v>0</v>
      </c>
      <c r="L2542" s="3">
        <v>0</v>
      </c>
      <c r="M2542" s="3"/>
      <c r="N2542" s="3"/>
      <c r="O2542" s="3"/>
      <c r="P2542" s="3"/>
      <c r="Q2542" s="3"/>
      <c r="S2542" s="181"/>
      <c r="W2542" s="184">
        <v>1</v>
      </c>
    </row>
    <row r="2543" spans="1:23">
      <c r="A2543" s="9"/>
      <c r="B2543" s="9">
        <v>46259</v>
      </c>
      <c r="C2543" s="3" t="s">
        <v>11100</v>
      </c>
      <c r="D2543" s="3" t="s">
        <v>10757</v>
      </c>
      <c r="E2543" s="3">
        <v>1</v>
      </c>
      <c r="F2543" s="11">
        <v>1</v>
      </c>
      <c r="G2543" s="3">
        <v>0</v>
      </c>
      <c r="H2543" s="3">
        <v>0</v>
      </c>
      <c r="I2543" s="3">
        <v>0</v>
      </c>
      <c r="J2543" s="3">
        <v>0</v>
      </c>
      <c r="K2543" s="3">
        <v>0</v>
      </c>
      <c r="L2543" s="3">
        <v>0</v>
      </c>
      <c r="M2543" s="3"/>
      <c r="N2543" s="3"/>
      <c r="O2543" s="3"/>
      <c r="P2543" s="3"/>
      <c r="Q2543" s="3"/>
      <c r="S2543" s="181"/>
      <c r="W2543" s="184">
        <v>1</v>
      </c>
    </row>
    <row r="2544" spans="1:23">
      <c r="A2544" s="9"/>
      <c r="B2544" s="9">
        <v>46259</v>
      </c>
      <c r="C2544" s="3" t="s">
        <v>11100</v>
      </c>
      <c r="D2544" s="3" t="s">
        <v>10869</v>
      </c>
      <c r="E2544" s="3">
        <v>4</v>
      </c>
      <c r="F2544" s="11">
        <v>4</v>
      </c>
      <c r="G2544" s="3">
        <v>0</v>
      </c>
      <c r="H2544" s="3">
        <v>0</v>
      </c>
      <c r="I2544" s="3">
        <v>0</v>
      </c>
      <c r="J2544" s="3">
        <v>0</v>
      </c>
      <c r="K2544" s="3">
        <v>0</v>
      </c>
      <c r="L2544" s="3">
        <v>0</v>
      </c>
      <c r="M2544" s="3"/>
      <c r="N2544" s="3"/>
      <c r="O2544" s="3"/>
      <c r="P2544" s="3"/>
      <c r="Q2544" s="3"/>
      <c r="S2544" s="181"/>
      <c r="W2544" s="184">
        <v>4</v>
      </c>
    </row>
    <row r="2545" spans="1:23">
      <c r="A2545" s="9"/>
      <c r="B2545" s="9">
        <v>46259</v>
      </c>
      <c r="C2545" s="3" t="s">
        <v>11100</v>
      </c>
      <c r="D2545" s="3" t="s">
        <v>10871</v>
      </c>
      <c r="E2545" s="3">
        <v>1</v>
      </c>
      <c r="F2545" s="11">
        <v>1</v>
      </c>
      <c r="G2545" s="3">
        <v>0</v>
      </c>
      <c r="H2545" s="3">
        <v>0</v>
      </c>
      <c r="I2545" s="3">
        <v>0</v>
      </c>
      <c r="J2545" s="3">
        <v>0</v>
      </c>
      <c r="K2545" s="3">
        <v>0</v>
      </c>
      <c r="L2545" s="3">
        <v>0</v>
      </c>
      <c r="M2545" s="3"/>
      <c r="N2545" s="3"/>
      <c r="O2545" s="3"/>
      <c r="P2545" s="3"/>
      <c r="Q2545" s="3"/>
      <c r="S2545" s="181"/>
      <c r="W2545" s="184">
        <v>1</v>
      </c>
    </row>
    <row r="2546" spans="1:23">
      <c r="A2546" s="9"/>
      <c r="B2546" s="9">
        <v>46259</v>
      </c>
      <c r="C2546" s="3" t="s">
        <v>11100</v>
      </c>
      <c r="D2546" s="3" t="s">
        <v>10867</v>
      </c>
      <c r="E2546" s="3">
        <v>1</v>
      </c>
      <c r="F2546" s="11">
        <v>1</v>
      </c>
      <c r="G2546" s="3">
        <v>0</v>
      </c>
      <c r="H2546" s="3">
        <v>0</v>
      </c>
      <c r="I2546" s="3">
        <v>0</v>
      </c>
      <c r="J2546" s="3">
        <v>0</v>
      </c>
      <c r="K2546" s="3">
        <v>0</v>
      </c>
      <c r="L2546" s="3">
        <v>0</v>
      </c>
      <c r="M2546" s="3"/>
      <c r="N2546" s="3"/>
      <c r="O2546" s="3"/>
      <c r="P2546" s="3"/>
      <c r="Q2546" s="3"/>
      <c r="S2546" s="181"/>
      <c r="W2546" s="184">
        <v>1</v>
      </c>
    </row>
    <row r="2547" spans="1:23">
      <c r="A2547" s="9"/>
      <c r="B2547" s="9">
        <v>46259</v>
      </c>
      <c r="C2547" s="3" t="s">
        <v>11100</v>
      </c>
      <c r="D2547" s="3" t="s">
        <v>11099</v>
      </c>
      <c r="E2547" s="3">
        <v>2</v>
      </c>
      <c r="F2547" s="11">
        <v>2</v>
      </c>
      <c r="G2547" s="3">
        <v>0</v>
      </c>
      <c r="H2547" s="3">
        <v>0</v>
      </c>
      <c r="I2547" s="3">
        <v>0</v>
      </c>
      <c r="J2547" s="3">
        <v>0</v>
      </c>
      <c r="K2547" s="3">
        <v>0</v>
      </c>
      <c r="L2547" s="3">
        <v>0</v>
      </c>
      <c r="M2547" s="3"/>
      <c r="N2547" s="3"/>
      <c r="O2547" s="3"/>
      <c r="P2547" s="3"/>
      <c r="Q2547" s="3"/>
      <c r="S2547" s="181"/>
      <c r="W2547" s="184">
        <v>2</v>
      </c>
    </row>
    <row r="2548" spans="1:23">
      <c r="A2548" s="9"/>
      <c r="B2548" s="9">
        <v>46260</v>
      </c>
      <c r="C2548" s="3" t="s">
        <v>6897</v>
      </c>
      <c r="D2548" s="3" t="s">
        <v>11108</v>
      </c>
      <c r="E2548" s="3">
        <v>1</v>
      </c>
      <c r="F2548" s="11">
        <v>0</v>
      </c>
      <c r="G2548" s="3">
        <v>0</v>
      </c>
      <c r="H2548" s="3">
        <v>0</v>
      </c>
      <c r="I2548" s="3">
        <v>0</v>
      </c>
      <c r="J2548" s="3">
        <v>0</v>
      </c>
      <c r="K2548" s="3">
        <v>0</v>
      </c>
      <c r="L2548" s="3">
        <v>0</v>
      </c>
      <c r="M2548" s="3"/>
      <c r="N2548" s="3"/>
      <c r="O2548" s="3"/>
      <c r="P2548" s="3"/>
      <c r="Q2548" s="3"/>
      <c r="S2548" s="181"/>
      <c r="W2548" s="184"/>
    </row>
    <row r="2549" spans="1:23">
      <c r="A2549" s="9"/>
      <c r="B2549" s="9">
        <v>46260</v>
      </c>
      <c r="C2549" s="3" t="s">
        <v>6897</v>
      </c>
      <c r="D2549" s="3" t="s">
        <v>11109</v>
      </c>
      <c r="E2549" s="3">
        <v>1</v>
      </c>
      <c r="F2549" s="11">
        <v>0</v>
      </c>
      <c r="G2549" s="3">
        <v>0</v>
      </c>
      <c r="H2549" s="3">
        <v>0</v>
      </c>
      <c r="I2549" s="3">
        <v>0</v>
      </c>
      <c r="J2549" s="3">
        <v>0</v>
      </c>
      <c r="K2549" s="3">
        <v>0</v>
      </c>
      <c r="L2549" s="3">
        <v>0</v>
      </c>
      <c r="M2549" s="3"/>
      <c r="N2549" s="3"/>
      <c r="O2549" s="3"/>
      <c r="P2549" s="3"/>
      <c r="Q2549" s="3"/>
      <c r="S2549" s="181"/>
      <c r="W2549" s="184"/>
    </row>
    <row r="2550" spans="1:23">
      <c r="A2550" s="9"/>
      <c r="B2550" s="9">
        <v>46260</v>
      </c>
      <c r="C2550" s="3" t="s">
        <v>6897</v>
      </c>
      <c r="D2550" s="3" t="s">
        <v>11110</v>
      </c>
      <c r="E2550" s="3">
        <v>9</v>
      </c>
      <c r="F2550" s="11">
        <v>0</v>
      </c>
      <c r="G2550" s="3">
        <v>0</v>
      </c>
      <c r="H2550" s="3">
        <v>0</v>
      </c>
      <c r="I2550" s="3">
        <v>0</v>
      </c>
      <c r="J2550" s="3">
        <v>0</v>
      </c>
      <c r="K2550" s="3">
        <v>0</v>
      </c>
      <c r="L2550" s="3">
        <v>0</v>
      </c>
      <c r="M2550" s="3"/>
      <c r="N2550" s="3"/>
      <c r="O2550" s="3"/>
      <c r="P2550" s="3"/>
      <c r="Q2550" s="3"/>
      <c r="S2550" s="181"/>
      <c r="W2550" s="184"/>
    </row>
    <row r="2551" spans="1:23">
      <c r="A2551" s="9"/>
      <c r="B2551" s="9">
        <v>46260</v>
      </c>
      <c r="C2551" s="3" t="s">
        <v>6897</v>
      </c>
      <c r="D2551" s="3" t="s">
        <v>11111</v>
      </c>
      <c r="E2551" s="3">
        <v>1</v>
      </c>
      <c r="F2551" s="11">
        <v>0</v>
      </c>
      <c r="G2551" s="3">
        <v>0</v>
      </c>
      <c r="H2551" s="3">
        <v>0</v>
      </c>
      <c r="I2551" s="3">
        <v>0</v>
      </c>
      <c r="J2551" s="3">
        <v>0</v>
      </c>
      <c r="K2551" s="3">
        <v>0</v>
      </c>
      <c r="L2551" s="3">
        <v>0</v>
      </c>
      <c r="M2551" s="3"/>
      <c r="N2551" s="3"/>
      <c r="O2551" s="3"/>
      <c r="P2551" s="3"/>
      <c r="Q2551" s="3"/>
      <c r="S2551" s="181"/>
      <c r="W2551" s="184"/>
    </row>
    <row r="2552" spans="1:23">
      <c r="A2552" s="9"/>
      <c r="B2552" s="9">
        <v>46260</v>
      </c>
      <c r="C2552" s="3" t="s">
        <v>6897</v>
      </c>
      <c r="D2552" s="3" t="s">
        <v>11112</v>
      </c>
      <c r="E2552" s="3">
        <v>1</v>
      </c>
      <c r="F2552" s="11">
        <v>0</v>
      </c>
      <c r="G2552" s="3">
        <v>0</v>
      </c>
      <c r="H2552" s="3">
        <v>0</v>
      </c>
      <c r="I2552" s="3">
        <v>0</v>
      </c>
      <c r="J2552" s="3">
        <v>0</v>
      </c>
      <c r="K2552" s="3">
        <v>0</v>
      </c>
      <c r="L2552" s="3">
        <v>0</v>
      </c>
      <c r="M2552" s="3"/>
      <c r="N2552" s="3"/>
      <c r="O2552" s="3"/>
      <c r="P2552" s="3"/>
      <c r="Q2552" s="3"/>
      <c r="S2552" s="181"/>
      <c r="W2552" s="184"/>
    </row>
    <row r="2553" spans="1:23">
      <c r="A2553" s="9"/>
      <c r="B2553" s="9">
        <v>46260</v>
      </c>
      <c r="C2553" s="3" t="s">
        <v>6897</v>
      </c>
      <c r="D2553" s="3" t="s">
        <v>11113</v>
      </c>
      <c r="E2553" s="3">
        <v>1</v>
      </c>
      <c r="F2553" s="11">
        <v>0</v>
      </c>
      <c r="G2553" s="3">
        <v>0</v>
      </c>
      <c r="H2553" s="3">
        <v>0</v>
      </c>
      <c r="I2553" s="3">
        <v>0</v>
      </c>
      <c r="J2553" s="3">
        <v>0</v>
      </c>
      <c r="K2553" s="3">
        <v>0</v>
      </c>
      <c r="L2553" s="3">
        <v>0</v>
      </c>
      <c r="M2553" s="3"/>
      <c r="N2553" s="3"/>
      <c r="O2553" s="3"/>
      <c r="P2553" s="3"/>
      <c r="Q2553" s="3"/>
      <c r="S2553" s="181"/>
      <c r="W2553" s="184"/>
    </row>
    <row r="2554" spans="1:23">
      <c r="A2554" s="9"/>
      <c r="B2554" s="9">
        <v>46260</v>
      </c>
      <c r="C2554" s="3" t="s">
        <v>6897</v>
      </c>
      <c r="D2554" s="3" t="s">
        <v>11114</v>
      </c>
      <c r="E2554" s="3">
        <v>9</v>
      </c>
      <c r="F2554" s="11">
        <v>0</v>
      </c>
      <c r="G2554" s="3">
        <v>0</v>
      </c>
      <c r="H2554" s="3">
        <v>0</v>
      </c>
      <c r="I2554" s="3">
        <v>0</v>
      </c>
      <c r="J2554" s="3">
        <v>0</v>
      </c>
      <c r="K2554" s="3">
        <v>0</v>
      </c>
      <c r="L2554" s="3">
        <v>0</v>
      </c>
      <c r="M2554" s="3"/>
      <c r="N2554" s="3"/>
      <c r="O2554" s="3"/>
      <c r="P2554" s="3"/>
      <c r="Q2554" s="3"/>
      <c r="S2554" s="181"/>
      <c r="W2554" s="184"/>
    </row>
    <row r="2555" spans="1:23">
      <c r="A2555" s="9"/>
      <c r="B2555" s="9">
        <v>46260</v>
      </c>
      <c r="C2555" s="3" t="s">
        <v>3904</v>
      </c>
      <c r="D2555" s="3" t="s">
        <v>11115</v>
      </c>
      <c r="E2555" s="3">
        <v>1</v>
      </c>
      <c r="F2555" s="3">
        <v>0</v>
      </c>
      <c r="G2555" s="3">
        <v>0</v>
      </c>
      <c r="H2555" s="3">
        <v>0</v>
      </c>
      <c r="I2555" s="3">
        <v>0</v>
      </c>
      <c r="J2555" s="3">
        <v>0</v>
      </c>
      <c r="K2555" s="3">
        <v>0</v>
      </c>
      <c r="L2555" s="3">
        <v>0</v>
      </c>
      <c r="M2555" s="3"/>
      <c r="N2555" s="3"/>
      <c r="O2555" s="3"/>
      <c r="P2555" s="3"/>
      <c r="Q2555" s="3"/>
      <c r="S2555" s="181"/>
      <c r="W2555" s="184"/>
    </row>
    <row r="2556" spans="1:23">
      <c r="A2556" s="9"/>
      <c r="B2556" s="9">
        <v>46260</v>
      </c>
      <c r="C2556" s="3" t="s">
        <v>3904</v>
      </c>
      <c r="D2556" s="3" t="s">
        <v>10537</v>
      </c>
      <c r="E2556" s="3">
        <v>2</v>
      </c>
      <c r="F2556" s="3">
        <v>0</v>
      </c>
      <c r="G2556" s="3">
        <v>0</v>
      </c>
      <c r="H2556" s="3">
        <v>0</v>
      </c>
      <c r="I2556" s="3">
        <v>0</v>
      </c>
      <c r="J2556" s="3">
        <v>0</v>
      </c>
      <c r="K2556" s="3">
        <v>0</v>
      </c>
      <c r="L2556" s="3">
        <v>0</v>
      </c>
      <c r="M2556" s="3"/>
      <c r="N2556" s="3"/>
      <c r="O2556" s="3"/>
      <c r="P2556" s="3"/>
      <c r="Q2556" s="3"/>
      <c r="S2556" s="181"/>
      <c r="W2556" s="184"/>
    </row>
    <row r="2557" spans="1:23">
      <c r="A2557" s="9"/>
      <c r="B2557" s="9">
        <v>46260</v>
      </c>
      <c r="C2557" s="3" t="s">
        <v>3130</v>
      </c>
      <c r="D2557" s="3" t="s">
        <v>10641</v>
      </c>
      <c r="E2557" s="3">
        <v>6</v>
      </c>
      <c r="F2557" s="3">
        <v>0</v>
      </c>
      <c r="G2557" s="3">
        <v>0</v>
      </c>
      <c r="H2557" s="3">
        <v>0</v>
      </c>
      <c r="I2557" s="3">
        <v>0</v>
      </c>
      <c r="J2557" s="3">
        <v>0</v>
      </c>
      <c r="K2557" s="3">
        <v>0</v>
      </c>
      <c r="L2557" s="3">
        <v>0</v>
      </c>
      <c r="M2557" s="3"/>
      <c r="N2557" s="3"/>
      <c r="O2557" s="3"/>
      <c r="P2557" s="3"/>
      <c r="Q2557" s="3"/>
      <c r="S2557" s="181"/>
      <c r="W2557" s="184"/>
    </row>
    <row r="2558" spans="1:23">
      <c r="A2558" s="9"/>
      <c r="B2558" s="9">
        <v>46260</v>
      </c>
      <c r="C2558" s="3" t="s">
        <v>7011</v>
      </c>
      <c r="D2558" s="3" t="s">
        <v>11116</v>
      </c>
      <c r="E2558" s="3">
        <v>1</v>
      </c>
      <c r="F2558" s="3">
        <v>0</v>
      </c>
      <c r="G2558" s="3">
        <v>0</v>
      </c>
      <c r="H2558" s="3">
        <v>0</v>
      </c>
      <c r="I2558" s="3">
        <v>0</v>
      </c>
      <c r="J2558" s="3">
        <v>0</v>
      </c>
      <c r="K2558" s="3">
        <v>0</v>
      </c>
      <c r="L2558" s="3">
        <v>0</v>
      </c>
      <c r="M2558" s="3"/>
      <c r="N2558" s="3"/>
      <c r="O2558" s="3"/>
      <c r="P2558" s="3"/>
      <c r="Q2558" s="3"/>
      <c r="S2558" s="181"/>
      <c r="W2558" s="184"/>
    </row>
    <row r="2559" spans="1:23">
      <c r="A2559" s="9"/>
      <c r="B2559" s="9">
        <v>46260</v>
      </c>
      <c r="C2559" s="3" t="s">
        <v>7011</v>
      </c>
      <c r="D2559" s="3" t="s">
        <v>11117</v>
      </c>
      <c r="E2559" s="3">
        <v>13</v>
      </c>
      <c r="F2559" s="3">
        <v>0</v>
      </c>
      <c r="G2559" s="3">
        <v>0</v>
      </c>
      <c r="H2559" s="3">
        <v>0</v>
      </c>
      <c r="I2559" s="3">
        <v>0</v>
      </c>
      <c r="J2559" s="3">
        <v>0</v>
      </c>
      <c r="K2559" s="3">
        <v>0</v>
      </c>
      <c r="L2559" s="3">
        <v>0</v>
      </c>
      <c r="M2559" s="3"/>
      <c r="N2559" s="3"/>
      <c r="O2559" s="3"/>
      <c r="P2559" s="3"/>
      <c r="Q2559" s="3"/>
      <c r="S2559" s="181"/>
      <c r="W2559" s="184"/>
    </row>
    <row r="2560" spans="1:23">
      <c r="A2560" s="9"/>
      <c r="B2560" s="9">
        <v>46260</v>
      </c>
      <c r="C2560" s="3" t="s">
        <v>6897</v>
      </c>
      <c r="D2560" s="3" t="s">
        <v>11118</v>
      </c>
      <c r="E2560" s="3">
        <v>2</v>
      </c>
      <c r="F2560" s="11">
        <v>0</v>
      </c>
      <c r="G2560" s="3">
        <v>0</v>
      </c>
      <c r="H2560" s="3">
        <v>0</v>
      </c>
      <c r="I2560" s="3">
        <v>0</v>
      </c>
      <c r="J2560" s="3">
        <v>0</v>
      </c>
      <c r="K2560" s="3">
        <v>0</v>
      </c>
      <c r="L2560" s="3">
        <v>0</v>
      </c>
      <c r="M2560" s="3"/>
      <c r="N2560" s="3"/>
      <c r="O2560" s="3"/>
      <c r="P2560" s="3"/>
      <c r="Q2560" s="3"/>
      <c r="S2560" s="181"/>
      <c r="W2560" s="184"/>
    </row>
    <row r="2561" spans="1:23">
      <c r="A2561" s="9"/>
      <c r="B2561" s="9">
        <v>46260</v>
      </c>
      <c r="C2561" s="3" t="s">
        <v>7011</v>
      </c>
      <c r="D2561" s="3" t="s">
        <v>10558</v>
      </c>
      <c r="E2561" s="3">
        <v>2</v>
      </c>
      <c r="F2561" s="3">
        <v>0</v>
      </c>
      <c r="G2561" s="3">
        <v>0</v>
      </c>
      <c r="H2561" s="3">
        <v>0</v>
      </c>
      <c r="I2561" s="3">
        <v>0</v>
      </c>
      <c r="J2561" s="3">
        <v>0</v>
      </c>
      <c r="K2561" s="3">
        <v>0</v>
      </c>
      <c r="L2561" s="3">
        <v>0</v>
      </c>
      <c r="M2561" s="3"/>
      <c r="N2561" s="3"/>
      <c r="O2561" s="3"/>
      <c r="P2561" s="3"/>
      <c r="Q2561" s="3"/>
      <c r="S2561" s="181"/>
      <c r="W2561" s="184"/>
    </row>
    <row r="2562" spans="1:23">
      <c r="A2562" s="9"/>
      <c r="B2562" s="9">
        <v>46260</v>
      </c>
      <c r="C2562" s="3" t="s">
        <v>3130</v>
      </c>
      <c r="D2562" s="162" t="s">
        <v>11119</v>
      </c>
      <c r="E2562" s="3">
        <v>1</v>
      </c>
      <c r="F2562" s="3">
        <v>0</v>
      </c>
      <c r="G2562" s="3">
        <v>0</v>
      </c>
      <c r="H2562" s="3">
        <v>0</v>
      </c>
      <c r="I2562" s="3">
        <v>0</v>
      </c>
      <c r="J2562" s="3">
        <v>0</v>
      </c>
      <c r="K2562" s="3">
        <v>0</v>
      </c>
      <c r="L2562" s="3">
        <v>0</v>
      </c>
      <c r="M2562" s="3"/>
      <c r="N2562" s="3"/>
      <c r="O2562" s="3"/>
      <c r="P2562" s="3"/>
      <c r="Q2562" s="3"/>
      <c r="S2562" s="181"/>
      <c r="W2562" s="184"/>
    </row>
    <row r="2563" spans="1:23">
      <c r="A2563" s="9"/>
      <c r="B2563" s="9">
        <v>46260</v>
      </c>
      <c r="C2563" s="3" t="s">
        <v>7011</v>
      </c>
      <c r="D2563" s="162" t="s">
        <v>11120</v>
      </c>
      <c r="E2563" s="3">
        <v>12</v>
      </c>
      <c r="F2563" s="3">
        <v>0</v>
      </c>
      <c r="G2563" s="3">
        <v>0</v>
      </c>
      <c r="H2563" s="3">
        <v>0</v>
      </c>
      <c r="I2563" s="3">
        <v>0</v>
      </c>
      <c r="J2563" s="3">
        <v>0</v>
      </c>
      <c r="K2563" s="3">
        <v>0</v>
      </c>
      <c r="L2563" s="3">
        <v>0</v>
      </c>
      <c r="M2563" s="3"/>
      <c r="N2563" s="3"/>
      <c r="O2563" s="3"/>
      <c r="P2563" s="3"/>
      <c r="Q2563" s="3"/>
      <c r="S2563" s="181"/>
      <c r="W2563" s="184"/>
    </row>
    <row r="2564" spans="1:23">
      <c r="A2564" s="9"/>
      <c r="B2564" s="9">
        <v>46260</v>
      </c>
      <c r="C2564" s="3" t="s">
        <v>6897</v>
      </c>
      <c r="D2564" s="162" t="s">
        <v>11121</v>
      </c>
      <c r="E2564" s="3">
        <v>1</v>
      </c>
      <c r="F2564" s="11">
        <v>0</v>
      </c>
      <c r="G2564" s="3">
        <v>0</v>
      </c>
      <c r="H2564" s="3">
        <v>0</v>
      </c>
      <c r="I2564" s="3">
        <v>0</v>
      </c>
      <c r="J2564" s="3">
        <v>0</v>
      </c>
      <c r="K2564" s="3">
        <v>0</v>
      </c>
      <c r="L2564" s="3">
        <v>0</v>
      </c>
      <c r="M2564" s="3"/>
      <c r="N2564" s="3"/>
      <c r="O2564" s="3"/>
      <c r="P2564" s="3"/>
      <c r="Q2564" s="3"/>
      <c r="S2564" s="181"/>
      <c r="W2564" s="184"/>
    </row>
    <row r="2565" spans="1:23">
      <c r="A2565" s="9"/>
      <c r="B2565" s="9">
        <v>46260</v>
      </c>
      <c r="C2565" s="3" t="s">
        <v>7011</v>
      </c>
      <c r="D2565" s="162" t="s">
        <v>11122</v>
      </c>
      <c r="E2565" s="3">
        <v>13</v>
      </c>
      <c r="F2565" s="11">
        <v>4</v>
      </c>
      <c r="G2565" s="3">
        <v>0</v>
      </c>
      <c r="H2565" s="3">
        <v>5</v>
      </c>
      <c r="I2565" s="3">
        <v>0</v>
      </c>
      <c r="J2565" s="3">
        <v>0</v>
      </c>
      <c r="K2565" s="3">
        <v>0</v>
      </c>
      <c r="L2565" s="3">
        <v>5</v>
      </c>
      <c r="M2565" s="3" t="s">
        <v>11146</v>
      </c>
      <c r="N2565" s="3"/>
      <c r="O2565" s="3"/>
      <c r="P2565" s="3"/>
      <c r="Q2565" s="3"/>
      <c r="S2565" s="181">
        <v>4</v>
      </c>
      <c r="W2565" s="184"/>
    </row>
    <row r="2566" spans="1:23">
      <c r="A2566" s="9"/>
      <c r="B2566" s="9">
        <v>46260</v>
      </c>
      <c r="C2566" s="3" t="s">
        <v>6897</v>
      </c>
      <c r="D2566" s="162" t="s">
        <v>11123</v>
      </c>
      <c r="E2566" s="3">
        <v>1</v>
      </c>
      <c r="F2566" s="3">
        <v>0</v>
      </c>
      <c r="G2566" s="3">
        <v>0</v>
      </c>
      <c r="H2566" s="3">
        <v>0</v>
      </c>
      <c r="I2566" s="3">
        <v>0</v>
      </c>
      <c r="J2566" s="3">
        <v>0</v>
      </c>
      <c r="K2566" s="3">
        <v>0</v>
      </c>
      <c r="L2566" s="3">
        <v>0</v>
      </c>
      <c r="M2566" s="3"/>
      <c r="N2566" s="3"/>
      <c r="O2566" s="3"/>
      <c r="P2566" s="3"/>
      <c r="Q2566" s="3"/>
      <c r="S2566" s="181"/>
      <c r="W2566" s="184"/>
    </row>
    <row r="2567" spans="1:23">
      <c r="A2567" s="9"/>
      <c r="B2567" s="9">
        <v>46260</v>
      </c>
      <c r="C2567" s="3" t="s">
        <v>6897</v>
      </c>
      <c r="D2567" s="3" t="s">
        <v>10982</v>
      </c>
      <c r="E2567" s="3">
        <v>3</v>
      </c>
      <c r="F2567" s="11">
        <v>0</v>
      </c>
      <c r="G2567" s="3">
        <v>0</v>
      </c>
      <c r="H2567" s="3">
        <v>0</v>
      </c>
      <c r="I2567" s="3">
        <v>0</v>
      </c>
      <c r="J2567" s="3">
        <v>0</v>
      </c>
      <c r="K2567" s="3">
        <v>0</v>
      </c>
      <c r="L2567" s="3">
        <v>0</v>
      </c>
      <c r="M2567" s="3"/>
      <c r="N2567" s="3"/>
      <c r="O2567" s="3"/>
      <c r="P2567" s="3"/>
      <c r="Q2567" s="3"/>
      <c r="S2567" s="181"/>
      <c r="W2567" s="184"/>
    </row>
    <row r="2568" spans="1:23">
      <c r="A2568" s="9"/>
      <c r="B2568" s="9">
        <v>46260</v>
      </c>
      <c r="C2568" s="3" t="s">
        <v>7011</v>
      </c>
      <c r="D2568" s="3" t="s">
        <v>11124</v>
      </c>
      <c r="E2568" s="3">
        <v>11</v>
      </c>
      <c r="F2568" s="11">
        <v>0</v>
      </c>
      <c r="G2568" s="3">
        <v>0</v>
      </c>
      <c r="H2568" s="3">
        <v>0</v>
      </c>
      <c r="I2568" s="3">
        <v>0</v>
      </c>
      <c r="J2568" s="3">
        <v>0</v>
      </c>
      <c r="K2568" s="3">
        <v>0</v>
      </c>
      <c r="L2568" s="3">
        <v>0</v>
      </c>
      <c r="M2568" s="3"/>
      <c r="N2568" s="3"/>
      <c r="O2568" s="3"/>
      <c r="P2568" s="3"/>
      <c r="Q2568" s="3"/>
      <c r="S2568" s="181"/>
      <c r="W2568" s="184"/>
    </row>
    <row r="2569" spans="1:23">
      <c r="A2569" s="9"/>
      <c r="B2569" s="9">
        <v>46260</v>
      </c>
      <c r="C2569" s="3" t="s">
        <v>3904</v>
      </c>
      <c r="D2569" s="3" t="s">
        <v>10521</v>
      </c>
      <c r="E2569" s="3">
        <v>1</v>
      </c>
      <c r="F2569" s="3">
        <v>0</v>
      </c>
      <c r="G2569" s="3">
        <v>0</v>
      </c>
      <c r="H2569" s="3">
        <v>0</v>
      </c>
      <c r="I2569" s="3">
        <v>0</v>
      </c>
      <c r="J2569" s="3">
        <v>0</v>
      </c>
      <c r="K2569" s="3">
        <v>0</v>
      </c>
      <c r="L2569" s="3">
        <v>0</v>
      </c>
      <c r="M2569" s="3"/>
      <c r="N2569" s="3"/>
      <c r="O2569" s="3"/>
      <c r="P2569" s="3"/>
      <c r="Q2569" s="3"/>
      <c r="S2569" s="181"/>
      <c r="W2569" s="184"/>
    </row>
    <row r="2570" spans="1:23">
      <c r="A2570" s="9"/>
      <c r="B2570" s="9">
        <v>46260</v>
      </c>
      <c r="C2570" s="3" t="s">
        <v>7011</v>
      </c>
      <c r="D2570" s="164" t="s">
        <v>11125</v>
      </c>
      <c r="E2570" s="3">
        <v>11</v>
      </c>
      <c r="F2570" s="3">
        <v>0</v>
      </c>
      <c r="G2570" s="3">
        <v>0</v>
      </c>
      <c r="H2570" s="3">
        <v>0</v>
      </c>
      <c r="I2570" s="3">
        <v>0</v>
      </c>
      <c r="J2570" s="3">
        <v>0</v>
      </c>
      <c r="K2570" s="3">
        <v>0</v>
      </c>
      <c r="L2570" s="3">
        <v>0</v>
      </c>
      <c r="M2570" s="3"/>
      <c r="N2570" s="3"/>
      <c r="O2570" s="3"/>
      <c r="P2570" s="3"/>
      <c r="Q2570" s="3"/>
      <c r="S2570" s="181"/>
      <c r="W2570" s="184"/>
    </row>
    <row r="2571" spans="1:23">
      <c r="A2571" s="9"/>
      <c r="B2571" s="9">
        <v>46260</v>
      </c>
      <c r="C2571" s="3" t="s">
        <v>7011</v>
      </c>
      <c r="D2571" s="3" t="s">
        <v>11126</v>
      </c>
      <c r="E2571" s="3">
        <v>9</v>
      </c>
      <c r="F2571" s="3">
        <v>0</v>
      </c>
      <c r="G2571" s="3">
        <v>0</v>
      </c>
      <c r="H2571" s="3">
        <v>0</v>
      </c>
      <c r="I2571" s="3">
        <v>0</v>
      </c>
      <c r="J2571" s="3">
        <v>0</v>
      </c>
      <c r="K2571" s="3">
        <v>0</v>
      </c>
      <c r="L2571" s="3">
        <v>0</v>
      </c>
      <c r="N2571" s="3"/>
      <c r="O2571" s="3"/>
      <c r="P2571" s="3"/>
      <c r="Q2571" s="3"/>
      <c r="S2571" s="181"/>
      <c r="W2571" s="184"/>
    </row>
    <row r="2572" spans="1:23">
      <c r="A2572" s="9"/>
      <c r="B2572" s="9">
        <v>46260</v>
      </c>
      <c r="C2572" s="3" t="s">
        <v>7011</v>
      </c>
      <c r="D2572" s="3" t="s">
        <v>11127</v>
      </c>
      <c r="E2572" s="3">
        <v>7</v>
      </c>
      <c r="F2572" s="3">
        <v>0</v>
      </c>
      <c r="G2572" s="3">
        <v>0</v>
      </c>
      <c r="H2572" s="3">
        <v>0</v>
      </c>
      <c r="I2572" s="3">
        <v>0</v>
      </c>
      <c r="J2572" s="3">
        <v>0</v>
      </c>
      <c r="K2572" s="3">
        <v>0</v>
      </c>
      <c r="L2572" s="3">
        <v>0</v>
      </c>
      <c r="M2572" s="3"/>
      <c r="N2572" s="3"/>
      <c r="O2572" s="3"/>
      <c r="P2572" s="3"/>
      <c r="Q2572" s="3"/>
      <c r="S2572" s="181"/>
      <c r="W2572" s="184"/>
    </row>
    <row r="2573" spans="1:23">
      <c r="A2573" s="9"/>
      <c r="B2573" s="9">
        <v>46260</v>
      </c>
      <c r="C2573" s="3" t="s">
        <v>7011</v>
      </c>
      <c r="D2573" s="3" t="s">
        <v>10985</v>
      </c>
      <c r="E2573" s="3">
        <v>5</v>
      </c>
      <c r="F2573" s="3">
        <v>0</v>
      </c>
      <c r="G2573" s="3">
        <v>0</v>
      </c>
      <c r="H2573" s="3">
        <v>0</v>
      </c>
      <c r="I2573" s="3">
        <v>0</v>
      </c>
      <c r="J2573" s="3">
        <v>0</v>
      </c>
      <c r="K2573" s="3">
        <v>0</v>
      </c>
      <c r="L2573" s="3">
        <v>0</v>
      </c>
      <c r="M2573" s="3"/>
      <c r="N2573" s="3"/>
      <c r="O2573" s="3"/>
      <c r="P2573" s="3"/>
      <c r="Q2573" s="3"/>
      <c r="S2573" s="181"/>
      <c r="W2573" s="184"/>
    </row>
    <row r="2574" spans="1:23">
      <c r="A2574" s="9"/>
      <c r="B2574" s="9">
        <v>46260</v>
      </c>
      <c r="C2574" s="3" t="s">
        <v>7011</v>
      </c>
      <c r="D2574" s="3" t="s">
        <v>10718</v>
      </c>
      <c r="E2574" s="3">
        <v>7</v>
      </c>
      <c r="F2574" s="3">
        <v>0</v>
      </c>
      <c r="G2574" s="3">
        <v>0</v>
      </c>
      <c r="H2574" s="3">
        <v>0</v>
      </c>
      <c r="I2574" s="3">
        <v>0</v>
      </c>
      <c r="J2574" s="3">
        <v>0</v>
      </c>
      <c r="K2574" s="3">
        <v>0</v>
      </c>
      <c r="L2574" s="3">
        <v>0</v>
      </c>
      <c r="M2574" s="3"/>
      <c r="N2574" s="3"/>
      <c r="O2574" s="3"/>
      <c r="P2574" s="3"/>
      <c r="Q2574" s="3"/>
      <c r="S2574" s="181"/>
      <c r="W2574" s="184"/>
    </row>
    <row r="2575" spans="1:23">
      <c r="A2575" s="9"/>
      <c r="B2575" s="9">
        <v>46260</v>
      </c>
      <c r="C2575" s="3" t="s">
        <v>7011</v>
      </c>
      <c r="D2575" s="3" t="s">
        <v>11128</v>
      </c>
      <c r="E2575" s="3">
        <v>1</v>
      </c>
      <c r="F2575" s="3">
        <v>0</v>
      </c>
      <c r="G2575" s="3">
        <v>0</v>
      </c>
      <c r="H2575" s="3">
        <v>0</v>
      </c>
      <c r="I2575" s="3">
        <v>0</v>
      </c>
      <c r="J2575" s="3">
        <v>0</v>
      </c>
      <c r="K2575" s="3">
        <v>0</v>
      </c>
      <c r="L2575" s="3">
        <v>0</v>
      </c>
      <c r="M2575" s="3"/>
      <c r="N2575" s="3"/>
      <c r="O2575" s="3"/>
      <c r="P2575" s="3"/>
      <c r="Q2575" s="3"/>
      <c r="S2575" s="181"/>
      <c r="W2575" s="184"/>
    </row>
    <row r="2576" spans="1:23">
      <c r="A2576" s="9"/>
      <c r="B2576" s="9">
        <v>46260</v>
      </c>
      <c r="C2576" s="3" t="s">
        <v>7011</v>
      </c>
      <c r="D2576" s="3" t="s">
        <v>11129</v>
      </c>
      <c r="E2576" s="3">
        <v>1</v>
      </c>
      <c r="F2576" s="3">
        <v>0</v>
      </c>
      <c r="G2576" s="3">
        <v>0</v>
      </c>
      <c r="H2576" s="3">
        <v>0</v>
      </c>
      <c r="I2576" s="3">
        <v>0</v>
      </c>
      <c r="J2576" s="3">
        <v>0</v>
      </c>
      <c r="K2576" s="3">
        <v>0</v>
      </c>
      <c r="L2576" s="3">
        <v>0</v>
      </c>
      <c r="M2576" s="3"/>
      <c r="N2576" s="3"/>
      <c r="O2576" s="3"/>
      <c r="P2576" s="3"/>
      <c r="Q2576" s="3"/>
      <c r="S2576" s="181"/>
      <c r="W2576" s="184"/>
    </row>
    <row r="2577" spans="1:23">
      <c r="A2577" s="9"/>
      <c r="B2577" s="9">
        <v>46260</v>
      </c>
      <c r="C2577" s="3" t="s">
        <v>7011</v>
      </c>
      <c r="D2577" s="3" t="s">
        <v>11130</v>
      </c>
      <c r="E2577" s="3">
        <v>13</v>
      </c>
      <c r="F2577" s="3">
        <v>0</v>
      </c>
      <c r="G2577" s="3">
        <v>0</v>
      </c>
      <c r="H2577" s="3">
        <v>0</v>
      </c>
      <c r="I2577" s="3">
        <v>0</v>
      </c>
      <c r="J2577" s="3">
        <v>0</v>
      </c>
      <c r="K2577" s="3">
        <v>0</v>
      </c>
      <c r="L2577" s="3">
        <v>0</v>
      </c>
      <c r="M2577" s="3"/>
      <c r="N2577" s="3"/>
      <c r="O2577" s="3"/>
      <c r="P2577" s="3"/>
      <c r="Q2577" s="3"/>
      <c r="S2577" s="181"/>
      <c r="W2577" s="184"/>
    </row>
    <row r="2578" spans="1:23">
      <c r="A2578" s="9"/>
      <c r="B2578" s="9">
        <v>46260</v>
      </c>
      <c r="C2578" s="3" t="s">
        <v>7011</v>
      </c>
      <c r="D2578" s="3" t="s">
        <v>11131</v>
      </c>
      <c r="E2578" s="3">
        <v>2</v>
      </c>
      <c r="F2578" s="3">
        <v>0</v>
      </c>
      <c r="G2578" s="3">
        <v>0</v>
      </c>
      <c r="H2578" s="3">
        <v>0</v>
      </c>
      <c r="I2578" s="3">
        <v>0</v>
      </c>
      <c r="J2578" s="3">
        <v>0</v>
      </c>
      <c r="K2578" s="3">
        <v>0</v>
      </c>
      <c r="L2578" s="3">
        <v>0</v>
      </c>
      <c r="M2578" s="3"/>
      <c r="N2578" s="3"/>
      <c r="O2578" s="3"/>
      <c r="P2578" s="3"/>
      <c r="Q2578" s="3"/>
      <c r="S2578" s="181"/>
      <c r="W2578" s="184"/>
    </row>
    <row r="2579" spans="1:23">
      <c r="A2579" s="9"/>
      <c r="B2579" s="9">
        <v>46260</v>
      </c>
      <c r="C2579" s="3" t="s">
        <v>3904</v>
      </c>
      <c r="D2579" s="3" t="s">
        <v>10361</v>
      </c>
      <c r="E2579" s="3">
        <v>4</v>
      </c>
      <c r="F2579" s="3">
        <v>0</v>
      </c>
      <c r="G2579" s="3">
        <v>0</v>
      </c>
      <c r="H2579" s="3">
        <v>0</v>
      </c>
      <c r="I2579" s="3">
        <v>0</v>
      </c>
      <c r="J2579" s="3">
        <v>0</v>
      </c>
      <c r="K2579" s="3">
        <v>0</v>
      </c>
      <c r="L2579" s="3">
        <v>0</v>
      </c>
      <c r="M2579" s="3"/>
      <c r="N2579" s="3"/>
      <c r="O2579" s="3"/>
      <c r="P2579" s="3"/>
      <c r="Q2579" s="3"/>
      <c r="S2579" s="181"/>
      <c r="W2579" s="184"/>
    </row>
    <row r="2580" spans="1:23">
      <c r="A2580" s="9"/>
      <c r="B2580" s="9">
        <v>46260</v>
      </c>
      <c r="C2580" s="3" t="s">
        <v>3904</v>
      </c>
      <c r="D2580" s="3" t="s">
        <v>10349</v>
      </c>
      <c r="E2580" s="3">
        <v>8</v>
      </c>
      <c r="F2580" s="3">
        <v>0</v>
      </c>
      <c r="G2580" s="3">
        <v>0</v>
      </c>
      <c r="H2580" s="3">
        <v>0</v>
      </c>
      <c r="I2580" s="3">
        <v>0</v>
      </c>
      <c r="J2580" s="3">
        <v>0</v>
      </c>
      <c r="K2580" s="3">
        <v>0</v>
      </c>
      <c r="L2580" s="3">
        <v>0</v>
      </c>
      <c r="M2580" s="3"/>
      <c r="N2580" s="3"/>
      <c r="O2580" s="3"/>
      <c r="P2580" s="3"/>
      <c r="Q2580" s="3"/>
      <c r="S2580" s="181"/>
      <c r="W2580" s="184"/>
    </row>
    <row r="2581" spans="1:23">
      <c r="A2581" s="9"/>
      <c r="B2581" s="9">
        <v>46260</v>
      </c>
      <c r="C2581" s="3" t="s">
        <v>7011</v>
      </c>
      <c r="D2581" s="3" t="s">
        <v>11132</v>
      </c>
      <c r="E2581" s="3">
        <v>9</v>
      </c>
      <c r="F2581" s="3">
        <v>0</v>
      </c>
      <c r="G2581" s="3">
        <v>0</v>
      </c>
      <c r="H2581" s="3">
        <v>0</v>
      </c>
      <c r="I2581" s="3">
        <v>0</v>
      </c>
      <c r="J2581" s="3">
        <v>0</v>
      </c>
      <c r="K2581" s="3">
        <v>0</v>
      </c>
      <c r="L2581" s="3">
        <v>0</v>
      </c>
      <c r="M2581" s="3"/>
      <c r="N2581" s="3"/>
      <c r="O2581" s="3"/>
      <c r="P2581" s="3"/>
      <c r="Q2581" s="3"/>
      <c r="S2581" s="181"/>
      <c r="W2581" s="184"/>
    </row>
    <row r="2582" spans="1:23">
      <c r="A2582" s="9"/>
      <c r="B2582" s="9">
        <v>46260</v>
      </c>
      <c r="C2582" s="3" t="s">
        <v>7011</v>
      </c>
      <c r="D2582" s="3" t="s">
        <v>11133</v>
      </c>
      <c r="E2582" s="3">
        <v>4</v>
      </c>
      <c r="F2582" s="3">
        <v>0</v>
      </c>
      <c r="G2582" s="3">
        <v>0</v>
      </c>
      <c r="H2582" s="3">
        <v>0</v>
      </c>
      <c r="I2582" s="3">
        <v>0</v>
      </c>
      <c r="J2582" s="3">
        <v>0</v>
      </c>
      <c r="K2582" s="3">
        <v>0</v>
      </c>
      <c r="L2582" s="3">
        <v>0</v>
      </c>
      <c r="M2582" s="3"/>
      <c r="N2582" s="3"/>
      <c r="O2582" s="3"/>
      <c r="P2582" s="3"/>
      <c r="Q2582" s="3"/>
      <c r="S2582" s="181"/>
      <c r="W2582" s="184"/>
    </row>
    <row r="2583" spans="1:23">
      <c r="A2583" s="9"/>
      <c r="B2583" s="9">
        <v>46260</v>
      </c>
      <c r="C2583" s="3" t="s">
        <v>7011</v>
      </c>
      <c r="D2583" s="3" t="s">
        <v>11134</v>
      </c>
      <c r="E2583" s="3">
        <v>1</v>
      </c>
      <c r="F2583" s="3">
        <v>0</v>
      </c>
      <c r="G2583" s="3">
        <v>0</v>
      </c>
      <c r="H2583" s="3">
        <v>0</v>
      </c>
      <c r="I2583" s="3">
        <v>0</v>
      </c>
      <c r="J2583" s="3">
        <v>0</v>
      </c>
      <c r="K2583" s="3">
        <v>0</v>
      </c>
      <c r="L2583" s="3">
        <v>0</v>
      </c>
      <c r="M2583" s="3"/>
      <c r="N2583" s="3"/>
      <c r="O2583" s="3"/>
      <c r="P2583" s="3"/>
      <c r="Q2583" s="3"/>
      <c r="S2583" s="181"/>
      <c r="W2583" s="184"/>
    </row>
    <row r="2584" spans="1:23">
      <c r="A2584" s="9"/>
      <c r="B2584" s="9">
        <v>46260</v>
      </c>
      <c r="C2584" s="3" t="s">
        <v>7011</v>
      </c>
      <c r="D2584" s="162" t="s">
        <v>11135</v>
      </c>
      <c r="E2584" s="3">
        <v>10</v>
      </c>
      <c r="F2584" s="3">
        <v>0</v>
      </c>
      <c r="G2584" s="3">
        <v>0</v>
      </c>
      <c r="H2584" s="3">
        <v>0</v>
      </c>
      <c r="I2584" s="3">
        <v>0</v>
      </c>
      <c r="J2584" s="3">
        <v>0</v>
      </c>
      <c r="K2584" s="3">
        <v>0</v>
      </c>
      <c r="L2584" s="3">
        <v>0</v>
      </c>
      <c r="M2584" s="3"/>
      <c r="N2584" s="3"/>
      <c r="O2584" s="3"/>
      <c r="P2584" s="3"/>
      <c r="Q2584" s="3"/>
      <c r="S2584" s="181"/>
      <c r="W2584" s="184"/>
    </row>
    <row r="2585" spans="1:23">
      <c r="A2585" s="9"/>
      <c r="B2585" s="9">
        <v>46260</v>
      </c>
      <c r="C2585" s="3" t="s">
        <v>7011</v>
      </c>
      <c r="D2585" s="162" t="s">
        <v>11136</v>
      </c>
      <c r="E2585" s="3">
        <v>13</v>
      </c>
      <c r="F2585" s="3">
        <v>0</v>
      </c>
      <c r="G2585" s="3">
        <v>0</v>
      </c>
      <c r="H2585" s="3">
        <v>0</v>
      </c>
      <c r="I2585" s="3">
        <v>0</v>
      </c>
      <c r="J2585" s="3">
        <v>0</v>
      </c>
      <c r="K2585" s="3">
        <v>0</v>
      </c>
      <c r="L2585" s="3">
        <v>0</v>
      </c>
      <c r="M2585" s="3"/>
      <c r="N2585" s="3"/>
      <c r="O2585" s="3"/>
      <c r="P2585" s="3"/>
      <c r="Q2585" s="3"/>
      <c r="S2585" s="181"/>
      <c r="W2585" s="184"/>
    </row>
    <row r="2586" spans="1:23">
      <c r="A2586" s="9"/>
      <c r="B2586" s="9">
        <v>46260</v>
      </c>
      <c r="C2586" s="3" t="s">
        <v>3904</v>
      </c>
      <c r="D2586" s="162" t="s">
        <v>11137</v>
      </c>
      <c r="E2586" s="3">
        <v>4</v>
      </c>
      <c r="F2586" s="3">
        <v>0</v>
      </c>
      <c r="G2586" s="3">
        <v>0</v>
      </c>
      <c r="H2586" s="3">
        <v>0</v>
      </c>
      <c r="I2586" s="3">
        <v>0</v>
      </c>
      <c r="J2586" s="3">
        <v>0</v>
      </c>
      <c r="K2586" s="3">
        <v>0</v>
      </c>
      <c r="L2586" s="3">
        <v>0</v>
      </c>
      <c r="M2586" s="3"/>
      <c r="N2586" s="3"/>
      <c r="O2586" s="3"/>
      <c r="P2586" s="3"/>
      <c r="Q2586" s="3"/>
      <c r="S2586" s="181"/>
      <c r="W2586" s="184"/>
    </row>
    <row r="2587" spans="1:23">
      <c r="A2587" s="9"/>
      <c r="B2587" s="9">
        <v>46260</v>
      </c>
      <c r="C2587" s="3" t="s">
        <v>3904</v>
      </c>
      <c r="D2587" s="3" t="s">
        <v>11138</v>
      </c>
      <c r="E2587" s="3">
        <v>4</v>
      </c>
      <c r="F2587" s="3">
        <v>0</v>
      </c>
      <c r="G2587" s="3">
        <v>0</v>
      </c>
      <c r="H2587" s="3">
        <v>0</v>
      </c>
      <c r="I2587" s="3">
        <v>0</v>
      </c>
      <c r="J2587" s="3">
        <v>0</v>
      </c>
      <c r="K2587" s="3">
        <v>0</v>
      </c>
      <c r="L2587" s="3">
        <v>0</v>
      </c>
      <c r="M2587" s="3"/>
      <c r="N2587" s="3"/>
      <c r="O2587" s="3"/>
      <c r="P2587" s="3"/>
      <c r="Q2587" s="3"/>
      <c r="S2587" s="181"/>
      <c r="W2587" s="184"/>
    </row>
    <row r="2588" spans="1:23">
      <c r="A2588" s="9"/>
      <c r="B2588" s="9">
        <v>46260</v>
      </c>
      <c r="C2588" s="3" t="s">
        <v>6897</v>
      </c>
      <c r="D2588" s="162" t="s">
        <v>11139</v>
      </c>
      <c r="E2588" s="3">
        <v>1</v>
      </c>
      <c r="F2588" s="3">
        <v>0</v>
      </c>
      <c r="G2588" s="3">
        <v>0</v>
      </c>
      <c r="H2588" s="3">
        <v>0</v>
      </c>
      <c r="I2588" s="3">
        <v>0</v>
      </c>
      <c r="J2588" s="3">
        <v>0</v>
      </c>
      <c r="K2588" s="3">
        <v>0</v>
      </c>
      <c r="L2588" s="3">
        <v>0</v>
      </c>
      <c r="M2588" s="3"/>
      <c r="N2588" s="3"/>
      <c r="O2588" s="3"/>
      <c r="P2588" s="3"/>
      <c r="Q2588" s="3"/>
      <c r="S2588" s="181"/>
      <c r="W2588" s="184"/>
    </row>
    <row r="2589" spans="1:23">
      <c r="A2589" s="9"/>
      <c r="B2589" s="9">
        <v>46260</v>
      </c>
      <c r="C2589" s="3" t="s">
        <v>7011</v>
      </c>
      <c r="D2589" s="3" t="s">
        <v>11140</v>
      </c>
      <c r="E2589" s="3">
        <v>13</v>
      </c>
      <c r="F2589" s="11">
        <v>13</v>
      </c>
      <c r="G2589" s="3">
        <v>0</v>
      </c>
      <c r="H2589" s="3">
        <v>0</v>
      </c>
      <c r="I2589" s="3">
        <v>0</v>
      </c>
      <c r="J2589" s="3">
        <v>0</v>
      </c>
      <c r="K2589" s="3">
        <v>0</v>
      </c>
      <c r="L2589" s="3">
        <v>0</v>
      </c>
      <c r="M2589" s="3"/>
      <c r="N2589" s="3"/>
      <c r="O2589" s="3"/>
      <c r="P2589" s="3"/>
      <c r="Q2589" s="3"/>
      <c r="S2589" s="181"/>
      <c r="T2589" s="185">
        <v>13</v>
      </c>
      <c r="W2589" s="184"/>
    </row>
    <row r="2590" spans="1:23">
      <c r="A2590" s="9"/>
      <c r="B2590" s="9">
        <v>46260</v>
      </c>
      <c r="C2590" s="3" t="s">
        <v>3904</v>
      </c>
      <c r="D2590" s="3" t="s">
        <v>10523</v>
      </c>
      <c r="E2590" s="3">
        <v>1</v>
      </c>
      <c r="F2590" s="11">
        <v>1</v>
      </c>
      <c r="G2590" s="3">
        <v>0</v>
      </c>
      <c r="H2590" s="3">
        <v>1</v>
      </c>
      <c r="I2590" s="3">
        <v>0</v>
      </c>
      <c r="J2590" s="3">
        <v>0</v>
      </c>
      <c r="K2590" s="3">
        <v>0</v>
      </c>
      <c r="L2590" s="3">
        <v>1</v>
      </c>
      <c r="M2590" s="3"/>
      <c r="N2590" s="3"/>
      <c r="O2590" s="3"/>
      <c r="P2590" s="3"/>
      <c r="Q2590" s="3"/>
      <c r="S2590" s="181">
        <v>1</v>
      </c>
      <c r="W2590" s="184"/>
    </row>
    <row r="2591" spans="1:23">
      <c r="A2591" s="9"/>
      <c r="B2591" s="9">
        <v>46260</v>
      </c>
      <c r="C2591" s="3" t="s">
        <v>7011</v>
      </c>
      <c r="D2591" s="3" t="s">
        <v>11141</v>
      </c>
      <c r="E2591" s="3">
        <v>1</v>
      </c>
      <c r="F2591" s="11">
        <v>1</v>
      </c>
      <c r="G2591" s="3">
        <v>0</v>
      </c>
      <c r="H2591" s="3">
        <v>2</v>
      </c>
      <c r="I2591" s="3">
        <v>0</v>
      </c>
      <c r="J2591" s="3">
        <v>0</v>
      </c>
      <c r="K2591" s="3">
        <v>0</v>
      </c>
      <c r="L2591" s="3">
        <v>2</v>
      </c>
      <c r="M2591" s="3"/>
      <c r="N2591" s="3"/>
      <c r="O2591" s="3"/>
      <c r="P2591" s="3"/>
      <c r="Q2591" s="3"/>
      <c r="S2591" s="181">
        <v>1</v>
      </c>
      <c r="W2591" s="184"/>
    </row>
    <row r="2592" spans="1:23">
      <c r="A2592" s="9"/>
      <c r="B2592" s="9">
        <v>46260</v>
      </c>
      <c r="C2592" s="3" t="s">
        <v>7011</v>
      </c>
      <c r="D2592" s="3" t="s">
        <v>11038</v>
      </c>
      <c r="E2592" s="3">
        <v>7</v>
      </c>
      <c r="F2592" s="11">
        <v>7</v>
      </c>
      <c r="G2592" s="3">
        <v>0</v>
      </c>
      <c r="H2592" s="3">
        <v>0</v>
      </c>
      <c r="I2592" s="3">
        <v>0</v>
      </c>
      <c r="J2592" s="3">
        <v>0</v>
      </c>
      <c r="K2592" s="3">
        <v>0</v>
      </c>
      <c r="L2592" s="3">
        <v>0</v>
      </c>
      <c r="M2592" s="3"/>
      <c r="N2592" s="3"/>
      <c r="O2592" s="3"/>
      <c r="P2592" s="3"/>
      <c r="Q2592" s="3"/>
      <c r="S2592" s="181"/>
      <c r="T2592" s="185">
        <v>7</v>
      </c>
      <c r="W2592" s="184"/>
    </row>
    <row r="2593" spans="1:23">
      <c r="A2593" s="9"/>
      <c r="B2593" s="9">
        <v>46260</v>
      </c>
      <c r="C2593" s="3" t="s">
        <v>7011</v>
      </c>
      <c r="D2593" s="3" t="s">
        <v>11142</v>
      </c>
      <c r="E2593" s="3">
        <v>1</v>
      </c>
      <c r="F2593" s="11">
        <v>1</v>
      </c>
      <c r="G2593" s="3">
        <v>0</v>
      </c>
      <c r="H2593" s="3">
        <v>1</v>
      </c>
      <c r="I2593" s="3">
        <v>0</v>
      </c>
      <c r="J2593" s="3">
        <v>0</v>
      </c>
      <c r="K2593" s="3">
        <v>0</v>
      </c>
      <c r="L2593" s="3">
        <v>1</v>
      </c>
      <c r="M2593" s="3"/>
      <c r="N2593" s="3"/>
      <c r="O2593" s="3"/>
      <c r="P2593" s="3"/>
      <c r="Q2593" s="3"/>
      <c r="S2593" s="181">
        <v>1</v>
      </c>
      <c r="W2593" s="184"/>
    </row>
    <row r="2594" spans="1:23">
      <c r="A2594" s="9"/>
      <c r="B2594" s="9">
        <v>46260</v>
      </c>
      <c r="C2594" s="3" t="s">
        <v>7011</v>
      </c>
      <c r="D2594" s="3" t="s">
        <v>11143</v>
      </c>
      <c r="E2594" s="3">
        <v>1</v>
      </c>
      <c r="F2594" s="11">
        <v>1</v>
      </c>
      <c r="G2594" s="3">
        <v>0</v>
      </c>
      <c r="H2594" s="3">
        <v>1</v>
      </c>
      <c r="I2594" s="3">
        <v>0</v>
      </c>
      <c r="J2594" s="3">
        <v>0</v>
      </c>
      <c r="K2594" s="3">
        <v>0</v>
      </c>
      <c r="L2594" s="3">
        <v>1</v>
      </c>
      <c r="M2594" s="3"/>
      <c r="N2594" s="3"/>
      <c r="O2594" s="3"/>
      <c r="P2594" s="3"/>
      <c r="Q2594" s="3"/>
      <c r="S2594" s="181">
        <v>1</v>
      </c>
      <c r="W2594" s="184"/>
    </row>
    <row r="2595" spans="1:23">
      <c r="A2595" s="9"/>
      <c r="B2595" s="9">
        <v>46260</v>
      </c>
      <c r="C2595" s="3" t="s">
        <v>7011</v>
      </c>
      <c r="D2595" s="3" t="s">
        <v>11144</v>
      </c>
      <c r="E2595" s="3">
        <v>1</v>
      </c>
      <c r="F2595" s="11">
        <v>1</v>
      </c>
      <c r="G2595" s="3">
        <v>0</v>
      </c>
      <c r="H2595" s="3">
        <v>1</v>
      </c>
      <c r="I2595" s="3">
        <v>0</v>
      </c>
      <c r="J2595" s="3">
        <v>0</v>
      </c>
      <c r="K2595" s="3">
        <v>0</v>
      </c>
      <c r="L2595" s="3">
        <v>1</v>
      </c>
      <c r="M2595" s="3"/>
      <c r="N2595" s="3"/>
      <c r="O2595" s="3"/>
      <c r="P2595" s="3"/>
      <c r="Q2595" s="3"/>
      <c r="S2595" s="181">
        <v>1</v>
      </c>
      <c r="W2595" s="184"/>
    </row>
    <row r="2596" spans="1:23">
      <c r="A2596" s="9"/>
      <c r="B2596" s="9">
        <v>46260</v>
      </c>
      <c r="C2596" s="3" t="s">
        <v>7011</v>
      </c>
      <c r="D2596" s="3" t="s">
        <v>11145</v>
      </c>
      <c r="E2596" s="3">
        <v>2</v>
      </c>
      <c r="F2596" s="11">
        <v>2</v>
      </c>
      <c r="G2596" s="3">
        <v>0</v>
      </c>
      <c r="H2596" s="3">
        <v>3</v>
      </c>
      <c r="I2596" s="3">
        <v>0</v>
      </c>
      <c r="J2596" s="3">
        <v>0</v>
      </c>
      <c r="K2596" s="3">
        <v>0</v>
      </c>
      <c r="L2596" s="3">
        <v>3</v>
      </c>
      <c r="M2596" s="3"/>
      <c r="N2596" s="3"/>
      <c r="O2596" s="3"/>
      <c r="P2596" s="3"/>
      <c r="Q2596" s="3"/>
      <c r="S2596" s="181">
        <v>2</v>
      </c>
      <c r="W2596" s="184"/>
    </row>
    <row r="2597" spans="1:23">
      <c r="A2597" s="9"/>
      <c r="B2597" s="9">
        <v>46260</v>
      </c>
      <c r="C2597" s="3" t="s">
        <v>3904</v>
      </c>
      <c r="D2597" s="3" t="s">
        <v>10703</v>
      </c>
      <c r="E2597" s="3">
        <v>1</v>
      </c>
      <c r="F2597" s="11">
        <v>1</v>
      </c>
      <c r="G2597" s="3">
        <v>0</v>
      </c>
      <c r="H2597" s="3">
        <v>2</v>
      </c>
      <c r="I2597" s="3">
        <v>0</v>
      </c>
      <c r="J2597" s="3">
        <v>0</v>
      </c>
      <c r="K2597" s="3">
        <v>0</v>
      </c>
      <c r="L2597" s="3">
        <v>2</v>
      </c>
      <c r="M2597" s="3"/>
      <c r="N2597" s="3"/>
      <c r="O2597" s="3"/>
      <c r="P2597" s="3"/>
      <c r="Q2597" s="3"/>
      <c r="S2597" s="181">
        <v>1</v>
      </c>
      <c r="W2597" s="184"/>
    </row>
    <row r="2598" spans="1:23">
      <c r="A2598" s="9"/>
      <c r="B2598" s="9">
        <v>46261</v>
      </c>
      <c r="C2598" s="3" t="s">
        <v>6897</v>
      </c>
      <c r="D2598" s="3" t="s">
        <v>11163</v>
      </c>
      <c r="E2598" s="3">
        <v>2</v>
      </c>
      <c r="F2598" s="11">
        <v>0</v>
      </c>
      <c r="G2598" s="3">
        <v>0</v>
      </c>
      <c r="H2598" s="3">
        <v>0</v>
      </c>
      <c r="I2598" s="3">
        <v>0</v>
      </c>
      <c r="J2598" s="3">
        <v>0</v>
      </c>
      <c r="K2598" s="3">
        <v>0</v>
      </c>
      <c r="L2598" s="3">
        <v>0</v>
      </c>
      <c r="M2598" s="3"/>
      <c r="N2598" s="3"/>
      <c r="O2598" s="3"/>
      <c r="P2598" s="3"/>
      <c r="Q2598" s="3"/>
      <c r="S2598" s="181"/>
      <c r="W2598" s="184"/>
    </row>
    <row r="2599" spans="1:23">
      <c r="A2599" s="9"/>
      <c r="B2599" s="9">
        <v>46261</v>
      </c>
      <c r="C2599" s="3" t="s">
        <v>635</v>
      </c>
      <c r="D2599" s="3" t="s">
        <v>11164</v>
      </c>
      <c r="E2599" s="3">
        <v>1</v>
      </c>
      <c r="F2599" s="3">
        <v>0</v>
      </c>
      <c r="G2599" s="3">
        <v>0</v>
      </c>
      <c r="H2599" s="3">
        <v>0</v>
      </c>
      <c r="I2599" s="3">
        <v>0</v>
      </c>
      <c r="J2599" s="3">
        <v>0</v>
      </c>
      <c r="K2599" s="3">
        <v>0</v>
      </c>
      <c r="L2599" s="3">
        <v>0</v>
      </c>
      <c r="M2599" s="3"/>
      <c r="N2599" s="3"/>
      <c r="O2599" s="3"/>
      <c r="P2599" s="3"/>
      <c r="Q2599" s="3"/>
      <c r="S2599" s="181"/>
      <c r="W2599" s="184"/>
    </row>
    <row r="2600" spans="1:23">
      <c r="A2600" s="9"/>
      <c r="B2600" s="9">
        <v>46261</v>
      </c>
      <c r="C2600" s="3" t="s">
        <v>6897</v>
      </c>
      <c r="D2600" s="3" t="s">
        <v>11165</v>
      </c>
      <c r="E2600" s="3">
        <v>1</v>
      </c>
      <c r="F2600" s="11">
        <v>0</v>
      </c>
      <c r="G2600" s="3">
        <v>0</v>
      </c>
      <c r="H2600" s="3">
        <v>0</v>
      </c>
      <c r="I2600" s="3">
        <v>0</v>
      </c>
      <c r="J2600" s="3">
        <v>0</v>
      </c>
      <c r="K2600" s="3">
        <v>0</v>
      </c>
      <c r="L2600" s="3">
        <v>0</v>
      </c>
      <c r="M2600" s="3"/>
      <c r="N2600" s="3"/>
      <c r="O2600" s="3"/>
      <c r="P2600" s="3"/>
      <c r="Q2600" s="3"/>
      <c r="S2600" s="181"/>
      <c r="W2600" s="184"/>
    </row>
    <row r="2601" spans="1:23">
      <c r="A2601" s="9"/>
      <c r="B2601" s="9">
        <v>46261</v>
      </c>
      <c r="C2601" s="3" t="s">
        <v>6897</v>
      </c>
      <c r="D2601" s="3" t="s">
        <v>11166</v>
      </c>
      <c r="E2601" s="3">
        <v>1</v>
      </c>
      <c r="F2601" s="11">
        <v>0</v>
      </c>
      <c r="G2601" s="3">
        <v>0</v>
      </c>
      <c r="H2601" s="3">
        <v>0</v>
      </c>
      <c r="I2601" s="3">
        <v>0</v>
      </c>
      <c r="J2601" s="3">
        <v>0</v>
      </c>
      <c r="K2601" s="3">
        <v>0</v>
      </c>
      <c r="L2601" s="3">
        <v>0</v>
      </c>
      <c r="M2601" s="3"/>
      <c r="N2601" s="3"/>
      <c r="O2601" s="3"/>
      <c r="P2601" s="3"/>
      <c r="Q2601" s="3"/>
      <c r="S2601" s="181"/>
      <c r="W2601" s="184"/>
    </row>
    <row r="2602" spans="1:23">
      <c r="A2602" s="9"/>
      <c r="B2602" s="9">
        <v>46261</v>
      </c>
      <c r="C2602" s="3" t="s">
        <v>6897</v>
      </c>
      <c r="D2602" s="3" t="s">
        <v>11167</v>
      </c>
      <c r="E2602" s="3">
        <v>1</v>
      </c>
      <c r="F2602" s="11">
        <v>0</v>
      </c>
      <c r="G2602" s="3">
        <v>0</v>
      </c>
      <c r="H2602" s="3">
        <v>0</v>
      </c>
      <c r="I2602" s="3">
        <v>0</v>
      </c>
      <c r="J2602" s="3">
        <v>0</v>
      </c>
      <c r="K2602" s="3">
        <v>0</v>
      </c>
      <c r="L2602" s="3">
        <v>0</v>
      </c>
      <c r="M2602" s="3"/>
      <c r="N2602" s="3"/>
      <c r="O2602" s="3"/>
      <c r="P2602" s="3"/>
      <c r="Q2602" s="3"/>
      <c r="S2602" s="181"/>
      <c r="W2602" s="184"/>
    </row>
    <row r="2603" spans="1:23">
      <c r="A2603" s="9"/>
      <c r="B2603" s="9">
        <v>46261</v>
      </c>
      <c r="C2603" s="3" t="s">
        <v>7011</v>
      </c>
      <c r="D2603" s="3" t="s">
        <v>10767</v>
      </c>
      <c r="E2603" s="3">
        <v>1</v>
      </c>
      <c r="F2603" s="3">
        <v>0</v>
      </c>
      <c r="G2603" s="3">
        <v>0</v>
      </c>
      <c r="H2603" s="3">
        <v>0</v>
      </c>
      <c r="I2603" s="3">
        <v>0</v>
      </c>
      <c r="J2603" s="3">
        <v>0</v>
      </c>
      <c r="K2603" s="3">
        <v>0</v>
      </c>
      <c r="L2603" s="3">
        <v>0</v>
      </c>
      <c r="M2603" s="3"/>
      <c r="N2603" s="3"/>
      <c r="O2603" s="3"/>
      <c r="P2603" s="3"/>
      <c r="Q2603" s="3"/>
      <c r="S2603" s="181"/>
      <c r="W2603" s="184"/>
    </row>
    <row r="2604" spans="1:23">
      <c r="A2604" s="9"/>
      <c r="B2604" s="9">
        <v>46261</v>
      </c>
      <c r="C2604" s="3" t="s">
        <v>7011</v>
      </c>
      <c r="D2604" s="3" t="s">
        <v>11168</v>
      </c>
      <c r="E2604" s="3">
        <v>13</v>
      </c>
      <c r="F2604" s="3">
        <v>0</v>
      </c>
      <c r="G2604" s="3">
        <v>0</v>
      </c>
      <c r="H2604" s="3">
        <v>0</v>
      </c>
      <c r="I2604" s="3">
        <v>0</v>
      </c>
      <c r="J2604" s="3">
        <v>0</v>
      </c>
      <c r="K2604" s="3">
        <v>0</v>
      </c>
      <c r="L2604" s="3">
        <v>0</v>
      </c>
      <c r="M2604" s="3"/>
      <c r="N2604" s="3"/>
      <c r="O2604" s="3"/>
      <c r="P2604" s="3"/>
      <c r="Q2604" s="3"/>
      <c r="S2604" s="181"/>
      <c r="W2604" s="184"/>
    </row>
    <row r="2605" spans="1:23">
      <c r="A2605" s="9"/>
      <c r="B2605" s="9">
        <v>46261</v>
      </c>
      <c r="C2605" s="3" t="s">
        <v>7011</v>
      </c>
      <c r="D2605" s="3" t="s">
        <v>11169</v>
      </c>
      <c r="E2605" s="3">
        <v>3</v>
      </c>
      <c r="F2605" s="3">
        <v>0</v>
      </c>
      <c r="G2605" s="3">
        <v>0</v>
      </c>
      <c r="H2605" s="3">
        <v>0</v>
      </c>
      <c r="I2605" s="3">
        <v>0</v>
      </c>
      <c r="J2605" s="3">
        <v>0</v>
      </c>
      <c r="K2605" s="3">
        <v>0</v>
      </c>
      <c r="L2605" s="3">
        <v>0</v>
      </c>
      <c r="M2605" s="3"/>
      <c r="N2605" s="3"/>
      <c r="O2605" s="3"/>
      <c r="P2605" s="3"/>
      <c r="Q2605" s="3"/>
      <c r="S2605" s="181"/>
      <c r="W2605" s="184"/>
    </row>
    <row r="2606" spans="1:23">
      <c r="A2606" s="9"/>
      <c r="B2606" s="9">
        <v>46261</v>
      </c>
      <c r="C2606" s="3" t="s">
        <v>6897</v>
      </c>
      <c r="D2606" s="3" t="s">
        <v>11014</v>
      </c>
      <c r="E2606" s="3">
        <v>3</v>
      </c>
      <c r="F2606" s="3">
        <v>0</v>
      </c>
      <c r="G2606" s="3">
        <v>0</v>
      </c>
      <c r="H2606" s="3">
        <v>0</v>
      </c>
      <c r="I2606" s="3">
        <v>0</v>
      </c>
      <c r="J2606" s="3">
        <v>0</v>
      </c>
      <c r="K2606" s="3">
        <v>0</v>
      </c>
      <c r="L2606" s="3">
        <v>0</v>
      </c>
      <c r="M2606" s="3"/>
      <c r="N2606" s="3"/>
      <c r="O2606" s="3"/>
      <c r="P2606" s="3"/>
      <c r="Q2606" s="3"/>
      <c r="S2606" s="181"/>
      <c r="W2606" s="184"/>
    </row>
    <row r="2607" spans="1:23">
      <c r="A2607" s="9"/>
      <c r="B2607" s="9">
        <v>46261</v>
      </c>
      <c r="C2607" s="3" t="s">
        <v>7011</v>
      </c>
      <c r="D2607" s="3" t="s">
        <v>11170</v>
      </c>
      <c r="E2607" s="3">
        <v>2</v>
      </c>
      <c r="F2607" s="3">
        <v>0</v>
      </c>
      <c r="G2607" s="3">
        <v>0</v>
      </c>
      <c r="H2607" s="3">
        <v>0</v>
      </c>
      <c r="I2607" s="3">
        <v>0</v>
      </c>
      <c r="J2607" s="3">
        <v>0</v>
      </c>
      <c r="K2607" s="3">
        <v>0</v>
      </c>
      <c r="L2607" s="3">
        <v>0</v>
      </c>
      <c r="M2607" s="3"/>
      <c r="N2607" s="3"/>
      <c r="O2607" s="3"/>
      <c r="P2607" s="3"/>
      <c r="Q2607" s="3"/>
      <c r="S2607" s="181"/>
      <c r="W2607" s="184"/>
    </row>
    <row r="2608" spans="1:23">
      <c r="A2608" s="9"/>
      <c r="B2608" s="9">
        <v>46261</v>
      </c>
      <c r="C2608" s="3" t="s">
        <v>3904</v>
      </c>
      <c r="D2608" s="3" t="s">
        <v>10813</v>
      </c>
      <c r="E2608" s="3">
        <v>1</v>
      </c>
      <c r="F2608" s="3">
        <v>0</v>
      </c>
      <c r="G2608" s="3">
        <v>0</v>
      </c>
      <c r="H2608" s="3">
        <v>0</v>
      </c>
      <c r="I2608" s="3">
        <v>0</v>
      </c>
      <c r="J2608" s="3">
        <v>0</v>
      </c>
      <c r="K2608" s="3">
        <v>0</v>
      </c>
      <c r="L2608" s="3">
        <v>0</v>
      </c>
      <c r="M2608" s="3"/>
      <c r="N2608" s="3"/>
      <c r="O2608" s="3"/>
      <c r="P2608" s="3"/>
      <c r="Q2608" s="3"/>
      <c r="S2608" s="181"/>
      <c r="W2608" s="184"/>
    </row>
    <row r="2609" spans="1:23">
      <c r="A2609" s="9"/>
      <c r="B2609" s="9">
        <v>46261</v>
      </c>
      <c r="C2609" s="3" t="s">
        <v>3904</v>
      </c>
      <c r="D2609" s="3" t="s">
        <v>10457</v>
      </c>
      <c r="E2609" s="3">
        <v>1</v>
      </c>
      <c r="F2609" s="3">
        <v>0</v>
      </c>
      <c r="G2609" s="3">
        <v>0</v>
      </c>
      <c r="H2609" s="3">
        <v>0</v>
      </c>
      <c r="I2609" s="3">
        <v>0</v>
      </c>
      <c r="J2609" s="3">
        <v>0</v>
      </c>
      <c r="K2609" s="3">
        <v>0</v>
      </c>
      <c r="L2609" s="3">
        <v>0</v>
      </c>
      <c r="M2609" s="3"/>
      <c r="N2609" s="3"/>
      <c r="O2609" s="3"/>
      <c r="P2609" s="3"/>
      <c r="Q2609" s="3"/>
      <c r="S2609" s="181"/>
      <c r="W2609" s="184"/>
    </row>
    <row r="2610" spans="1:23">
      <c r="A2610" s="9"/>
      <c r="B2610" s="9">
        <v>46261</v>
      </c>
      <c r="C2610" s="3" t="s">
        <v>3130</v>
      </c>
      <c r="D2610" s="3" t="s">
        <v>10726</v>
      </c>
      <c r="E2610" s="3">
        <v>1</v>
      </c>
      <c r="F2610" s="3">
        <v>0</v>
      </c>
      <c r="G2610" s="3">
        <v>0</v>
      </c>
      <c r="H2610" s="3">
        <v>0</v>
      </c>
      <c r="I2610" s="3">
        <v>0</v>
      </c>
      <c r="J2610" s="3">
        <v>0</v>
      </c>
      <c r="K2610" s="3">
        <v>0</v>
      </c>
      <c r="L2610" s="3">
        <v>0</v>
      </c>
      <c r="M2610" s="3"/>
      <c r="N2610" s="3"/>
      <c r="O2610" s="3"/>
      <c r="P2610" s="3"/>
      <c r="Q2610" s="3"/>
      <c r="S2610" s="181"/>
      <c r="W2610" s="184"/>
    </row>
    <row r="2611" spans="1:23">
      <c r="A2611" s="9"/>
      <c r="B2611" s="9">
        <v>46261</v>
      </c>
      <c r="C2611" s="3" t="s">
        <v>635</v>
      </c>
      <c r="D2611" s="3" t="s">
        <v>11171</v>
      </c>
      <c r="E2611" s="3">
        <v>7</v>
      </c>
      <c r="F2611" s="3">
        <v>0</v>
      </c>
      <c r="G2611" s="3">
        <v>0</v>
      </c>
      <c r="H2611" s="3">
        <v>0</v>
      </c>
      <c r="I2611" s="3">
        <v>0</v>
      </c>
      <c r="J2611" s="3">
        <v>0</v>
      </c>
      <c r="K2611" s="3">
        <v>0</v>
      </c>
      <c r="L2611" s="3">
        <v>0</v>
      </c>
      <c r="M2611" s="3"/>
      <c r="N2611" s="3"/>
      <c r="O2611" s="3"/>
      <c r="P2611" s="3"/>
      <c r="Q2611" s="3"/>
      <c r="S2611" s="181"/>
      <c r="W2611" s="184"/>
    </row>
    <row r="2612" spans="1:23">
      <c r="A2612" s="9"/>
      <c r="B2612" s="9">
        <v>46261</v>
      </c>
      <c r="C2612" s="3" t="s">
        <v>635</v>
      </c>
      <c r="D2612" s="3" t="s">
        <v>11172</v>
      </c>
      <c r="E2612" s="3">
        <v>6</v>
      </c>
      <c r="F2612" s="3">
        <v>0</v>
      </c>
      <c r="G2612" s="3">
        <v>0</v>
      </c>
      <c r="H2612" s="3">
        <v>0</v>
      </c>
      <c r="I2612" s="3">
        <v>0</v>
      </c>
      <c r="J2612" s="3">
        <v>0</v>
      </c>
      <c r="K2612" s="3">
        <v>0</v>
      </c>
      <c r="L2612" s="3">
        <v>0</v>
      </c>
      <c r="M2612" s="3"/>
      <c r="N2612" s="3"/>
      <c r="O2612" s="3"/>
      <c r="P2612" s="3"/>
      <c r="Q2612" s="3"/>
      <c r="S2612" s="181"/>
      <c r="W2612" s="184"/>
    </row>
    <row r="2613" spans="1:23">
      <c r="A2613" s="9"/>
      <c r="B2613" s="9">
        <v>46261</v>
      </c>
      <c r="C2613" s="3" t="s">
        <v>7011</v>
      </c>
      <c r="D2613" s="3" t="s">
        <v>10827</v>
      </c>
      <c r="E2613" s="3">
        <v>1</v>
      </c>
      <c r="F2613" s="3">
        <v>0</v>
      </c>
      <c r="G2613" s="3">
        <v>0</v>
      </c>
      <c r="H2613" s="3">
        <v>0</v>
      </c>
      <c r="I2613" s="3">
        <v>0</v>
      </c>
      <c r="J2613" s="3">
        <v>0</v>
      </c>
      <c r="K2613" s="3">
        <v>0</v>
      </c>
      <c r="L2613" s="3">
        <v>0</v>
      </c>
      <c r="M2613" s="3"/>
      <c r="N2613" s="3"/>
      <c r="O2613" s="3"/>
      <c r="P2613" s="3"/>
      <c r="Q2613" s="3"/>
      <c r="S2613" s="181"/>
      <c r="W2613" s="184"/>
    </row>
    <row r="2614" spans="1:23">
      <c r="A2614" s="9"/>
      <c r="B2614" s="9">
        <v>46261</v>
      </c>
      <c r="C2614" s="3" t="s">
        <v>3904</v>
      </c>
      <c r="D2614" s="3" t="s">
        <v>10234</v>
      </c>
      <c r="E2614" s="3">
        <v>3</v>
      </c>
      <c r="F2614" s="3">
        <v>0</v>
      </c>
      <c r="G2614" s="3">
        <v>0</v>
      </c>
      <c r="H2614" s="3">
        <v>0</v>
      </c>
      <c r="I2614" s="3">
        <v>0</v>
      </c>
      <c r="J2614" s="3">
        <v>0</v>
      </c>
      <c r="K2614" s="3">
        <v>0</v>
      </c>
      <c r="L2614" s="3">
        <v>0</v>
      </c>
      <c r="M2614" s="3"/>
      <c r="N2614" s="3"/>
      <c r="O2614" s="3"/>
      <c r="P2614" s="3"/>
      <c r="Q2614" s="3"/>
      <c r="S2614" s="181"/>
      <c r="W2614" s="184"/>
    </row>
    <row r="2615" spans="1:23">
      <c r="A2615" s="9"/>
      <c r="B2615" s="9">
        <v>46261</v>
      </c>
      <c r="C2615" s="3" t="s">
        <v>7011</v>
      </c>
      <c r="D2615" s="3" t="s">
        <v>11173</v>
      </c>
      <c r="E2615" s="3">
        <v>2</v>
      </c>
      <c r="F2615" s="3">
        <v>0</v>
      </c>
      <c r="G2615" s="3">
        <v>0</v>
      </c>
      <c r="H2615" s="3">
        <v>0</v>
      </c>
      <c r="I2615" s="3">
        <v>0</v>
      </c>
      <c r="J2615" s="3">
        <v>0</v>
      </c>
      <c r="K2615" s="3">
        <v>0</v>
      </c>
      <c r="L2615" s="3">
        <v>0</v>
      </c>
      <c r="M2615" s="3"/>
      <c r="N2615" s="3"/>
      <c r="O2615" s="3"/>
      <c r="P2615" s="3"/>
      <c r="Q2615" s="3"/>
      <c r="S2615" s="181"/>
      <c r="W2615" s="184"/>
    </row>
    <row r="2616" spans="1:23">
      <c r="A2616" s="9"/>
      <c r="B2616" s="9">
        <v>46261</v>
      </c>
      <c r="C2616" s="3" t="s">
        <v>3904</v>
      </c>
      <c r="D2616" s="3" t="s">
        <v>10481</v>
      </c>
      <c r="E2616" s="3">
        <v>1</v>
      </c>
      <c r="F2616" s="3">
        <v>0</v>
      </c>
      <c r="G2616" s="3">
        <v>0</v>
      </c>
      <c r="H2616" s="3">
        <v>0</v>
      </c>
      <c r="I2616" s="3">
        <v>0</v>
      </c>
      <c r="J2616" s="3">
        <v>0</v>
      </c>
      <c r="K2616" s="3">
        <v>0</v>
      </c>
      <c r="L2616" s="3">
        <v>0</v>
      </c>
      <c r="M2616" s="3"/>
      <c r="N2616" s="3"/>
      <c r="O2616" s="3"/>
      <c r="P2616" s="3"/>
      <c r="Q2616" s="3"/>
      <c r="S2616" s="181"/>
      <c r="W2616" s="184"/>
    </row>
    <row r="2617" spans="1:23">
      <c r="A2617" s="9"/>
      <c r="B2617" s="9">
        <v>46261</v>
      </c>
      <c r="C2617" s="3" t="s">
        <v>7011</v>
      </c>
      <c r="D2617" s="3" t="s">
        <v>11174</v>
      </c>
      <c r="E2617" s="3">
        <v>12</v>
      </c>
      <c r="F2617" s="3">
        <v>0</v>
      </c>
      <c r="G2617" s="3">
        <v>0</v>
      </c>
      <c r="H2617" s="3">
        <v>0</v>
      </c>
      <c r="I2617" s="3">
        <v>0</v>
      </c>
      <c r="J2617" s="3">
        <v>0</v>
      </c>
      <c r="K2617" s="3">
        <v>0</v>
      </c>
      <c r="L2617" s="3">
        <v>0</v>
      </c>
      <c r="M2617" s="3"/>
      <c r="N2617" s="3"/>
      <c r="O2617" s="3"/>
      <c r="P2617" s="3"/>
      <c r="Q2617" s="3"/>
      <c r="S2617" s="181"/>
      <c r="W2617" s="184"/>
    </row>
    <row r="2618" spans="1:23">
      <c r="A2618" s="9"/>
      <c r="B2618" s="9">
        <v>46261</v>
      </c>
      <c r="C2618" s="3" t="s">
        <v>7011</v>
      </c>
      <c r="D2618" s="3" t="s">
        <v>11175</v>
      </c>
      <c r="E2618" s="3">
        <v>12</v>
      </c>
      <c r="F2618" s="3">
        <v>0</v>
      </c>
      <c r="G2618" s="3">
        <v>0</v>
      </c>
      <c r="H2618" s="3">
        <v>0</v>
      </c>
      <c r="I2618" s="3">
        <v>0</v>
      </c>
      <c r="J2618" s="3">
        <v>0</v>
      </c>
      <c r="K2618" s="3">
        <v>0</v>
      </c>
      <c r="L2618" s="3">
        <v>0</v>
      </c>
      <c r="M2618" s="3"/>
      <c r="N2618" s="3"/>
      <c r="O2618" s="3"/>
      <c r="P2618" s="3"/>
      <c r="Q2618" s="3"/>
      <c r="S2618" s="181"/>
      <c r="W2618" s="184"/>
    </row>
    <row r="2619" spans="1:23">
      <c r="A2619" s="9"/>
      <c r="B2619" s="9">
        <v>46261</v>
      </c>
      <c r="C2619" s="3" t="s">
        <v>3130</v>
      </c>
      <c r="D2619" s="3" t="s">
        <v>10367</v>
      </c>
      <c r="E2619" s="3">
        <v>10</v>
      </c>
      <c r="F2619" s="3">
        <v>0</v>
      </c>
      <c r="G2619" s="3">
        <v>0</v>
      </c>
      <c r="H2619" s="3">
        <v>0</v>
      </c>
      <c r="I2619" s="3">
        <v>0</v>
      </c>
      <c r="J2619" s="3">
        <v>0</v>
      </c>
      <c r="K2619" s="3">
        <v>0</v>
      </c>
      <c r="L2619" s="3">
        <v>0</v>
      </c>
      <c r="M2619" s="3"/>
      <c r="N2619" s="3"/>
      <c r="O2619" s="3"/>
      <c r="P2619" s="3"/>
      <c r="Q2619" s="3"/>
      <c r="S2619" s="181"/>
      <c r="W2619" s="184"/>
    </row>
    <row r="2620" spans="1:23">
      <c r="A2620" s="9"/>
      <c r="B2620" s="9">
        <v>46261</v>
      </c>
      <c r="C2620" s="3" t="s">
        <v>635</v>
      </c>
      <c r="D2620" s="3" t="s">
        <v>11176</v>
      </c>
      <c r="E2620" s="3">
        <v>9</v>
      </c>
      <c r="F2620" s="3">
        <v>0</v>
      </c>
      <c r="G2620" s="3">
        <v>0</v>
      </c>
      <c r="H2620" s="3">
        <v>0</v>
      </c>
      <c r="I2620" s="3">
        <v>0</v>
      </c>
      <c r="J2620" s="3">
        <v>0</v>
      </c>
      <c r="K2620" s="3">
        <v>0</v>
      </c>
      <c r="L2620" s="3">
        <v>0</v>
      </c>
      <c r="M2620" s="3"/>
      <c r="N2620" s="3"/>
      <c r="O2620" s="3"/>
      <c r="P2620" s="3"/>
      <c r="Q2620" s="3"/>
      <c r="S2620" s="181"/>
      <c r="W2620" s="184"/>
    </row>
    <row r="2621" spans="1:23">
      <c r="A2621" s="9"/>
      <c r="B2621" s="9">
        <v>46261</v>
      </c>
      <c r="C2621" s="3" t="s">
        <v>635</v>
      </c>
      <c r="D2621" s="3" t="s">
        <v>11177</v>
      </c>
      <c r="E2621" s="3">
        <v>2</v>
      </c>
      <c r="F2621" s="3">
        <v>0</v>
      </c>
      <c r="G2621" s="3">
        <v>0</v>
      </c>
      <c r="H2621" s="3">
        <v>0</v>
      </c>
      <c r="I2621" s="3">
        <v>0</v>
      </c>
      <c r="J2621" s="3">
        <v>0</v>
      </c>
      <c r="K2621" s="3">
        <v>0</v>
      </c>
      <c r="L2621" s="3">
        <v>0</v>
      </c>
      <c r="M2621" s="3"/>
      <c r="N2621" s="3"/>
      <c r="O2621" s="3"/>
      <c r="P2621" s="3"/>
      <c r="Q2621" s="3"/>
      <c r="S2621" s="181"/>
      <c r="W2621" s="184"/>
    </row>
    <row r="2622" spans="1:23">
      <c r="A2622" s="9"/>
      <c r="B2622" s="9">
        <v>46261</v>
      </c>
      <c r="C2622" s="3" t="s">
        <v>3904</v>
      </c>
      <c r="D2622" s="3" t="s">
        <v>10495</v>
      </c>
      <c r="E2622" s="3">
        <v>8</v>
      </c>
      <c r="F2622" s="3">
        <v>0</v>
      </c>
      <c r="G2622" s="3">
        <v>0</v>
      </c>
      <c r="H2622" s="3">
        <v>0</v>
      </c>
      <c r="I2622" s="3">
        <v>0</v>
      </c>
      <c r="J2622" s="3">
        <v>0</v>
      </c>
      <c r="K2622" s="3">
        <v>0</v>
      </c>
      <c r="L2622" s="3">
        <v>0</v>
      </c>
      <c r="M2622" s="3"/>
      <c r="N2622" s="3"/>
      <c r="O2622" s="3"/>
      <c r="P2622" s="3"/>
      <c r="Q2622" s="3"/>
      <c r="S2622" s="181"/>
      <c r="W2622" s="184"/>
    </row>
    <row r="2623" spans="1:23">
      <c r="A2623" s="9"/>
      <c r="B2623" s="9">
        <v>46261</v>
      </c>
      <c r="C2623" s="3" t="s">
        <v>3904</v>
      </c>
      <c r="D2623" s="3" t="s">
        <v>10523</v>
      </c>
      <c r="E2623" s="3">
        <v>1</v>
      </c>
      <c r="F2623" s="3">
        <v>0</v>
      </c>
      <c r="G2623" s="3">
        <v>0</v>
      </c>
      <c r="H2623" s="3">
        <v>0</v>
      </c>
      <c r="I2623" s="3">
        <v>0</v>
      </c>
      <c r="J2623" s="3">
        <v>0</v>
      </c>
      <c r="K2623" s="3">
        <v>0</v>
      </c>
      <c r="L2623" s="3">
        <v>0</v>
      </c>
      <c r="M2623" s="3"/>
      <c r="N2623" s="3"/>
      <c r="O2623" s="3"/>
      <c r="P2623" s="3"/>
      <c r="Q2623" s="3"/>
      <c r="S2623" s="181"/>
      <c r="W2623" s="184"/>
    </row>
    <row r="2624" spans="1:23">
      <c r="A2624" s="9"/>
      <c r="B2624" s="9">
        <v>46261</v>
      </c>
      <c r="C2624" s="3" t="s">
        <v>7011</v>
      </c>
      <c r="D2624" s="3" t="s">
        <v>11178</v>
      </c>
      <c r="E2624" s="3">
        <v>3</v>
      </c>
      <c r="F2624" s="11">
        <v>1</v>
      </c>
      <c r="G2624" s="3">
        <v>0</v>
      </c>
      <c r="H2624" s="3">
        <v>1</v>
      </c>
      <c r="I2624" s="3">
        <v>0</v>
      </c>
      <c r="J2624" s="3">
        <v>0</v>
      </c>
      <c r="K2624" s="3">
        <v>0</v>
      </c>
      <c r="L2624" s="3">
        <v>1</v>
      </c>
      <c r="M2624" s="3"/>
      <c r="N2624" s="3"/>
      <c r="O2624" s="3"/>
      <c r="P2624" s="3"/>
      <c r="Q2624" s="3"/>
      <c r="S2624" s="181">
        <v>1</v>
      </c>
      <c r="W2624" s="184"/>
    </row>
    <row r="2625" spans="1:23">
      <c r="A2625" s="9"/>
      <c r="B2625" s="9">
        <v>46261</v>
      </c>
      <c r="C2625" s="3" t="s">
        <v>7011</v>
      </c>
      <c r="D2625" s="3" t="s">
        <v>11179</v>
      </c>
      <c r="E2625" s="3">
        <v>1</v>
      </c>
      <c r="F2625" s="3">
        <v>0</v>
      </c>
      <c r="G2625" s="3">
        <v>0</v>
      </c>
      <c r="H2625" s="3">
        <v>0</v>
      </c>
      <c r="I2625" s="3">
        <v>0</v>
      </c>
      <c r="J2625" s="3">
        <v>0</v>
      </c>
      <c r="K2625" s="3">
        <v>0</v>
      </c>
      <c r="L2625" s="3">
        <v>0</v>
      </c>
      <c r="M2625" s="3"/>
      <c r="N2625" s="3"/>
      <c r="O2625" s="3"/>
      <c r="P2625" s="3"/>
      <c r="Q2625" s="3"/>
      <c r="S2625" s="181"/>
      <c r="W2625" s="184"/>
    </row>
    <row r="2626" spans="1:23">
      <c r="A2626" s="9"/>
      <c r="B2626" s="9">
        <v>46261</v>
      </c>
      <c r="C2626" s="3" t="s">
        <v>3904</v>
      </c>
      <c r="D2626" s="3" t="s">
        <v>10815</v>
      </c>
      <c r="E2626" s="3">
        <v>1</v>
      </c>
      <c r="F2626" s="3">
        <v>0</v>
      </c>
      <c r="G2626" s="3">
        <v>0</v>
      </c>
      <c r="H2626" s="3">
        <v>0</v>
      </c>
      <c r="I2626" s="3">
        <v>0</v>
      </c>
      <c r="J2626" s="3">
        <v>0</v>
      </c>
      <c r="K2626" s="3">
        <v>0</v>
      </c>
      <c r="L2626" s="3">
        <v>0</v>
      </c>
      <c r="M2626" s="3"/>
      <c r="N2626" s="3"/>
      <c r="O2626" s="3"/>
      <c r="P2626" s="3"/>
      <c r="Q2626" s="3"/>
      <c r="S2626" s="181"/>
      <c r="W2626" s="184"/>
    </row>
    <row r="2627" spans="1:23">
      <c r="A2627" s="9"/>
      <c r="B2627" s="9">
        <v>46261</v>
      </c>
      <c r="C2627" s="3" t="s">
        <v>635</v>
      </c>
      <c r="D2627" s="3" t="s">
        <v>11180</v>
      </c>
      <c r="E2627" s="3">
        <v>4</v>
      </c>
      <c r="F2627" s="3">
        <v>0</v>
      </c>
      <c r="G2627" s="3">
        <v>0</v>
      </c>
      <c r="H2627" s="3">
        <v>0</v>
      </c>
      <c r="I2627" s="3">
        <v>0</v>
      </c>
      <c r="J2627" s="3">
        <v>0</v>
      </c>
      <c r="K2627" s="3">
        <v>0</v>
      </c>
      <c r="L2627" s="3">
        <v>0</v>
      </c>
      <c r="M2627" s="3"/>
      <c r="N2627" s="3"/>
      <c r="O2627" s="3"/>
      <c r="P2627" s="3"/>
      <c r="Q2627" s="3"/>
      <c r="S2627" s="181"/>
      <c r="W2627" s="184"/>
    </row>
    <row r="2628" spans="1:23">
      <c r="A2628" s="9"/>
      <c r="B2628" s="9">
        <v>46261</v>
      </c>
      <c r="C2628" s="3" t="s">
        <v>7011</v>
      </c>
      <c r="D2628" s="3" t="s">
        <v>11181</v>
      </c>
      <c r="E2628" s="3">
        <v>2</v>
      </c>
      <c r="F2628" s="11">
        <v>2</v>
      </c>
      <c r="G2628" s="3">
        <v>0</v>
      </c>
      <c r="H2628" s="3">
        <v>2</v>
      </c>
      <c r="I2628" s="3">
        <v>0</v>
      </c>
      <c r="J2628" s="3">
        <v>0</v>
      </c>
      <c r="K2628" s="3">
        <v>0</v>
      </c>
      <c r="L2628" s="3">
        <v>2</v>
      </c>
      <c r="M2628" s="3"/>
      <c r="N2628" s="3"/>
      <c r="O2628" s="3"/>
      <c r="P2628" s="3"/>
      <c r="Q2628" s="3"/>
      <c r="S2628" s="181">
        <v>2</v>
      </c>
      <c r="W2628" s="184"/>
    </row>
    <row r="2629" spans="1:23">
      <c r="A2629" s="9"/>
      <c r="B2629" s="9">
        <v>46261</v>
      </c>
      <c r="C2629" s="3" t="s">
        <v>3904</v>
      </c>
      <c r="D2629" s="3" t="s">
        <v>11182</v>
      </c>
      <c r="E2629" s="3">
        <v>1</v>
      </c>
      <c r="F2629" s="11">
        <v>1</v>
      </c>
      <c r="G2629" s="3">
        <v>0</v>
      </c>
      <c r="H2629" s="3">
        <v>1</v>
      </c>
      <c r="I2629" s="3">
        <v>0</v>
      </c>
      <c r="J2629" s="3">
        <v>0</v>
      </c>
      <c r="K2629" s="3">
        <v>0</v>
      </c>
      <c r="L2629" s="3">
        <v>1</v>
      </c>
      <c r="M2629" s="3"/>
      <c r="N2629" s="3"/>
      <c r="O2629" s="3"/>
      <c r="P2629" s="3"/>
      <c r="Q2629" s="3"/>
      <c r="S2629" s="181">
        <v>1</v>
      </c>
      <c r="W2629" s="184"/>
    </row>
    <row r="2630" spans="1:23">
      <c r="A2630" s="9"/>
      <c r="B2630" s="9">
        <v>46261</v>
      </c>
      <c r="C2630" s="3" t="s">
        <v>7011</v>
      </c>
      <c r="D2630" s="3" t="s">
        <v>11183</v>
      </c>
      <c r="E2630" s="3">
        <v>2</v>
      </c>
      <c r="F2630" s="11">
        <v>2</v>
      </c>
      <c r="G2630" s="3">
        <v>0</v>
      </c>
      <c r="H2630" s="3">
        <v>5</v>
      </c>
      <c r="I2630" s="3">
        <v>0</v>
      </c>
      <c r="J2630" s="3">
        <v>0</v>
      </c>
      <c r="K2630" s="3">
        <v>0</v>
      </c>
      <c r="L2630" s="3">
        <v>5</v>
      </c>
      <c r="M2630" s="3"/>
      <c r="N2630" s="3"/>
      <c r="O2630" s="3"/>
      <c r="P2630" s="3"/>
      <c r="Q2630" s="3"/>
      <c r="S2630" s="181">
        <v>2</v>
      </c>
      <c r="W2630" s="184"/>
    </row>
    <row r="2631" spans="1:23">
      <c r="A2631" s="9"/>
      <c r="B2631" s="9">
        <v>46261</v>
      </c>
      <c r="C2631" s="3" t="s">
        <v>7011</v>
      </c>
      <c r="D2631" s="3" t="s">
        <v>11184</v>
      </c>
      <c r="E2631" s="3">
        <v>1</v>
      </c>
      <c r="F2631" s="11">
        <v>1</v>
      </c>
      <c r="G2631" s="3">
        <v>0</v>
      </c>
      <c r="H2631" s="3">
        <v>1</v>
      </c>
      <c r="I2631" s="3">
        <v>0</v>
      </c>
      <c r="J2631" s="3">
        <v>0</v>
      </c>
      <c r="K2631" s="3">
        <v>0</v>
      </c>
      <c r="L2631" s="3">
        <v>1</v>
      </c>
      <c r="M2631" s="3"/>
      <c r="N2631" s="3"/>
      <c r="O2631" s="3"/>
      <c r="P2631" s="3"/>
      <c r="Q2631" s="3"/>
      <c r="S2631" s="181">
        <v>1</v>
      </c>
      <c r="W2631" s="184"/>
    </row>
    <row r="2632" spans="1:23">
      <c r="A2632" s="9"/>
      <c r="B2632" s="9">
        <v>46261</v>
      </c>
      <c r="C2632" s="3" t="s">
        <v>11187</v>
      </c>
      <c r="D2632" s="3" t="s">
        <v>11185</v>
      </c>
      <c r="E2632" s="3">
        <v>5</v>
      </c>
      <c r="F2632" s="11">
        <v>5</v>
      </c>
      <c r="G2632" s="3">
        <v>0</v>
      </c>
      <c r="H2632" s="3">
        <v>0</v>
      </c>
      <c r="I2632" s="3">
        <v>0</v>
      </c>
      <c r="J2632" s="3">
        <v>0</v>
      </c>
      <c r="K2632" s="3">
        <v>0</v>
      </c>
      <c r="L2632" s="3">
        <v>0</v>
      </c>
      <c r="M2632" s="3"/>
      <c r="N2632" s="3"/>
      <c r="O2632" s="3"/>
      <c r="P2632" s="3"/>
      <c r="Q2632" s="3"/>
      <c r="S2632" s="181"/>
      <c r="U2632" s="186">
        <v>5</v>
      </c>
      <c r="W2632" s="184"/>
    </row>
    <row r="2633" spans="1:23">
      <c r="A2633" s="9"/>
      <c r="B2633" s="9">
        <v>46261</v>
      </c>
      <c r="C2633" s="3" t="s">
        <v>11188</v>
      </c>
      <c r="D2633" s="3" t="s">
        <v>11186</v>
      </c>
      <c r="E2633" s="3">
        <v>1</v>
      </c>
      <c r="F2633" s="11">
        <v>1</v>
      </c>
      <c r="G2633" s="3">
        <v>0</v>
      </c>
      <c r="H2633" s="3">
        <v>0</v>
      </c>
      <c r="I2633" s="3">
        <v>0</v>
      </c>
      <c r="J2633" s="3">
        <v>0</v>
      </c>
      <c r="K2633" s="3">
        <v>0</v>
      </c>
      <c r="L2633" s="3">
        <v>0</v>
      </c>
      <c r="M2633" s="3"/>
      <c r="N2633" s="3"/>
      <c r="O2633" s="3"/>
      <c r="P2633" s="3"/>
      <c r="Q2633" s="3"/>
      <c r="S2633" s="181"/>
      <c r="T2633" s="185">
        <v>1</v>
      </c>
      <c r="W2633" s="184"/>
    </row>
    <row r="2634" spans="1:23">
      <c r="A2634" s="9"/>
      <c r="B2634" s="9">
        <v>46262</v>
      </c>
      <c r="C2634" s="3" t="s">
        <v>3904</v>
      </c>
      <c r="D2634" s="3" t="s">
        <v>10287</v>
      </c>
      <c r="E2634" s="3">
        <v>2</v>
      </c>
      <c r="F2634" s="3">
        <v>0</v>
      </c>
      <c r="G2634" s="3">
        <v>0</v>
      </c>
      <c r="H2634" s="3">
        <v>0</v>
      </c>
      <c r="I2634" s="3">
        <v>0</v>
      </c>
      <c r="J2634" s="3">
        <v>0</v>
      </c>
      <c r="K2634" s="3">
        <v>0</v>
      </c>
      <c r="L2634" s="3">
        <v>0</v>
      </c>
      <c r="M2634" s="3"/>
      <c r="N2634" s="3"/>
      <c r="O2634" s="3"/>
      <c r="P2634" s="3"/>
      <c r="Q2634" s="3"/>
      <c r="S2634" s="181"/>
      <c r="W2634" s="184"/>
    </row>
    <row r="2635" spans="1:23">
      <c r="A2635" s="9"/>
      <c r="B2635" s="9">
        <v>46262</v>
      </c>
      <c r="C2635" s="3" t="s">
        <v>7011</v>
      </c>
      <c r="D2635" s="3" t="s">
        <v>11198</v>
      </c>
      <c r="E2635" s="3">
        <v>13</v>
      </c>
      <c r="F2635" s="3">
        <v>0</v>
      </c>
      <c r="G2635" s="3">
        <v>0</v>
      </c>
      <c r="H2635" s="3">
        <v>0</v>
      </c>
      <c r="I2635" s="3">
        <v>0</v>
      </c>
      <c r="J2635" s="3">
        <v>0</v>
      </c>
      <c r="K2635" s="3">
        <v>0</v>
      </c>
      <c r="L2635" s="3">
        <v>0</v>
      </c>
      <c r="M2635" s="3"/>
      <c r="N2635" s="3"/>
      <c r="O2635" s="3"/>
      <c r="P2635" s="3"/>
      <c r="Q2635" s="3"/>
      <c r="S2635" s="181"/>
      <c r="W2635" s="184"/>
    </row>
    <row r="2636" spans="1:23">
      <c r="A2636" s="9"/>
      <c r="B2636" s="9">
        <v>46262</v>
      </c>
      <c r="C2636" s="3" t="s">
        <v>7011</v>
      </c>
      <c r="D2636" s="3" t="s">
        <v>11199</v>
      </c>
      <c r="E2636" s="3">
        <v>5</v>
      </c>
      <c r="F2636" s="3">
        <v>0</v>
      </c>
      <c r="G2636" s="3">
        <v>0</v>
      </c>
      <c r="H2636" s="3">
        <v>0</v>
      </c>
      <c r="I2636" s="3">
        <v>0</v>
      </c>
      <c r="J2636" s="3">
        <v>0</v>
      </c>
      <c r="K2636" s="3">
        <v>0</v>
      </c>
      <c r="L2636" s="3">
        <v>0</v>
      </c>
      <c r="M2636" s="3"/>
      <c r="N2636" s="3"/>
      <c r="O2636" s="3"/>
      <c r="P2636" s="3"/>
      <c r="Q2636" s="3"/>
      <c r="S2636" s="181"/>
      <c r="W2636" s="184"/>
    </row>
    <row r="2637" spans="1:23">
      <c r="A2637" s="9"/>
      <c r="B2637" s="9">
        <v>46262</v>
      </c>
      <c r="C2637" s="3" t="s">
        <v>3904</v>
      </c>
      <c r="D2637" s="3" t="s">
        <v>10300</v>
      </c>
      <c r="E2637" s="3">
        <v>9</v>
      </c>
      <c r="F2637" s="3">
        <v>0</v>
      </c>
      <c r="G2637" s="3">
        <v>0</v>
      </c>
      <c r="H2637" s="3">
        <v>0</v>
      </c>
      <c r="I2637" s="3">
        <v>0</v>
      </c>
      <c r="J2637" s="3">
        <v>0</v>
      </c>
      <c r="K2637" s="3">
        <v>0</v>
      </c>
      <c r="L2637" s="3">
        <v>0</v>
      </c>
      <c r="M2637" s="3"/>
      <c r="N2637" s="3"/>
      <c r="O2637" s="3"/>
      <c r="P2637" s="3"/>
      <c r="Q2637" s="3"/>
      <c r="S2637" s="181"/>
      <c r="W2637" s="184"/>
    </row>
    <row r="2638" spans="1:23">
      <c r="A2638" s="9"/>
      <c r="B2638" s="9">
        <v>46262</v>
      </c>
      <c r="C2638" s="3" t="s">
        <v>7011</v>
      </c>
      <c r="D2638" s="3" t="s">
        <v>11200</v>
      </c>
      <c r="E2638" s="3">
        <v>13</v>
      </c>
      <c r="F2638" s="3">
        <v>0</v>
      </c>
      <c r="G2638" s="3">
        <v>0</v>
      </c>
      <c r="H2638" s="3">
        <v>0</v>
      </c>
      <c r="I2638" s="3">
        <v>0</v>
      </c>
      <c r="J2638" s="3">
        <v>0</v>
      </c>
      <c r="K2638" s="3">
        <v>0</v>
      </c>
      <c r="L2638" s="3">
        <v>0</v>
      </c>
      <c r="M2638" s="3"/>
      <c r="N2638" s="3"/>
      <c r="O2638" s="3"/>
      <c r="P2638" s="3"/>
      <c r="Q2638" s="3"/>
      <c r="S2638" s="181"/>
      <c r="W2638" s="184"/>
    </row>
    <row r="2639" spans="1:23">
      <c r="A2639" s="9"/>
      <c r="B2639" s="9">
        <v>46262</v>
      </c>
      <c r="C2639" s="3" t="s">
        <v>7011</v>
      </c>
      <c r="D2639" s="3" t="s">
        <v>11201</v>
      </c>
      <c r="E2639" s="3">
        <v>1</v>
      </c>
      <c r="F2639" s="3">
        <v>0</v>
      </c>
      <c r="G2639" s="3">
        <v>0</v>
      </c>
      <c r="H2639" s="3">
        <v>0</v>
      </c>
      <c r="I2639" s="3">
        <v>0</v>
      </c>
      <c r="J2639" s="3">
        <v>0</v>
      </c>
      <c r="K2639" s="3">
        <v>0</v>
      </c>
      <c r="L2639" s="3">
        <v>0</v>
      </c>
      <c r="M2639" s="3"/>
      <c r="N2639" s="3"/>
      <c r="O2639" s="3"/>
      <c r="P2639" s="3"/>
      <c r="Q2639" s="3"/>
      <c r="S2639" s="181"/>
      <c r="W2639" s="184"/>
    </row>
    <row r="2640" spans="1:23">
      <c r="A2640" s="9"/>
      <c r="B2640" s="9">
        <v>46262</v>
      </c>
      <c r="C2640" s="3" t="s">
        <v>7011</v>
      </c>
      <c r="D2640" s="3" t="s">
        <v>10761</v>
      </c>
      <c r="E2640" s="3">
        <v>1</v>
      </c>
      <c r="F2640" s="3">
        <v>0</v>
      </c>
      <c r="G2640" s="3">
        <v>0</v>
      </c>
      <c r="H2640" s="3">
        <v>0</v>
      </c>
      <c r="I2640" s="3">
        <v>0</v>
      </c>
      <c r="J2640" s="3">
        <v>0</v>
      </c>
      <c r="K2640" s="3">
        <v>0</v>
      </c>
      <c r="L2640" s="3">
        <v>0</v>
      </c>
      <c r="M2640" s="3"/>
      <c r="N2640" s="3"/>
      <c r="O2640" s="3"/>
      <c r="P2640" s="3"/>
      <c r="Q2640" s="3"/>
      <c r="S2640" s="181"/>
      <c r="W2640" s="184"/>
    </row>
    <row r="2641" spans="1:23">
      <c r="A2641" s="9"/>
      <c r="B2641" s="9">
        <v>46262</v>
      </c>
      <c r="C2641" s="3" t="s">
        <v>3130</v>
      </c>
      <c r="D2641" s="3" t="s">
        <v>11202</v>
      </c>
      <c r="E2641" s="3">
        <v>1</v>
      </c>
      <c r="F2641" s="3">
        <v>0</v>
      </c>
      <c r="G2641" s="3">
        <v>0</v>
      </c>
      <c r="H2641" s="3">
        <v>0</v>
      </c>
      <c r="I2641" s="3">
        <v>0</v>
      </c>
      <c r="J2641" s="3">
        <v>0</v>
      </c>
      <c r="K2641" s="3">
        <v>0</v>
      </c>
      <c r="L2641" s="3">
        <v>0</v>
      </c>
      <c r="M2641" s="3"/>
      <c r="N2641" s="3"/>
      <c r="O2641" s="3"/>
      <c r="P2641" s="3"/>
      <c r="Q2641" s="3"/>
      <c r="S2641" s="181"/>
      <c r="W2641" s="184"/>
    </row>
    <row r="2642" spans="1:23">
      <c r="A2642" s="9"/>
      <c r="B2642" s="9">
        <v>46262</v>
      </c>
      <c r="C2642" s="3" t="s">
        <v>7011</v>
      </c>
      <c r="D2642" s="3" t="s">
        <v>11203</v>
      </c>
      <c r="E2642" s="3">
        <v>6</v>
      </c>
      <c r="F2642" s="11">
        <v>4</v>
      </c>
      <c r="G2642" s="3">
        <v>0</v>
      </c>
      <c r="H2642" s="3">
        <v>5</v>
      </c>
      <c r="I2642" s="3">
        <v>0</v>
      </c>
      <c r="J2642" s="3">
        <v>0</v>
      </c>
      <c r="K2642" s="3">
        <v>0</v>
      </c>
      <c r="L2642" s="3">
        <v>5</v>
      </c>
      <c r="M2642" s="3" t="s">
        <v>11222</v>
      </c>
      <c r="N2642" s="3"/>
      <c r="O2642" s="3"/>
      <c r="P2642" s="3"/>
      <c r="Q2642" s="3"/>
      <c r="S2642" s="181">
        <v>4</v>
      </c>
      <c r="W2642" s="184"/>
    </row>
    <row r="2643" spans="1:23">
      <c r="A2643" s="9"/>
      <c r="B2643" s="9">
        <v>46262</v>
      </c>
      <c r="C2643" s="3" t="s">
        <v>7011</v>
      </c>
      <c r="D2643" s="3" t="s">
        <v>11204</v>
      </c>
      <c r="E2643" s="3">
        <v>3</v>
      </c>
      <c r="F2643" s="11">
        <v>1</v>
      </c>
      <c r="G2643" s="3">
        <v>0</v>
      </c>
      <c r="H2643" s="3">
        <v>1</v>
      </c>
      <c r="I2643" s="3">
        <v>0</v>
      </c>
      <c r="J2643" s="3">
        <v>0</v>
      </c>
      <c r="K2643" s="3">
        <v>0</v>
      </c>
      <c r="L2643" s="3">
        <v>1</v>
      </c>
      <c r="M2643" s="3" t="s">
        <v>11222</v>
      </c>
      <c r="N2643" s="3" t="s">
        <v>11222</v>
      </c>
      <c r="O2643" s="3"/>
      <c r="P2643" s="3"/>
      <c r="Q2643" s="3"/>
      <c r="S2643" s="181">
        <v>1</v>
      </c>
      <c r="W2643" s="184"/>
    </row>
    <row r="2644" spans="1:23">
      <c r="A2644" s="9"/>
      <c r="B2644" s="9">
        <v>46262</v>
      </c>
      <c r="C2644" s="3" t="s">
        <v>7011</v>
      </c>
      <c r="D2644" s="3" t="s">
        <v>11205</v>
      </c>
      <c r="E2644" s="3">
        <v>11</v>
      </c>
      <c r="F2644" s="3">
        <v>0</v>
      </c>
      <c r="G2644" s="3">
        <v>0</v>
      </c>
      <c r="H2644" s="3">
        <v>0</v>
      </c>
      <c r="I2644" s="3">
        <v>0</v>
      </c>
      <c r="J2644" s="3">
        <v>0</v>
      </c>
      <c r="K2644" s="3">
        <v>0</v>
      </c>
      <c r="L2644" s="3">
        <v>0</v>
      </c>
      <c r="M2644" s="3"/>
      <c r="N2644" s="3"/>
      <c r="O2644" s="3"/>
      <c r="P2644" s="3"/>
      <c r="Q2644" s="3"/>
      <c r="S2644" s="181"/>
      <c r="W2644" s="184"/>
    </row>
    <row r="2645" spans="1:23">
      <c r="A2645" s="9"/>
      <c r="B2645" s="9">
        <v>46262</v>
      </c>
      <c r="C2645" s="3" t="s">
        <v>7011</v>
      </c>
      <c r="D2645" s="3" t="s">
        <v>11206</v>
      </c>
      <c r="E2645" s="3">
        <v>10</v>
      </c>
      <c r="F2645" s="3">
        <v>0</v>
      </c>
      <c r="G2645" s="3">
        <v>0</v>
      </c>
      <c r="H2645" s="3">
        <v>0</v>
      </c>
      <c r="I2645" s="3">
        <v>0</v>
      </c>
      <c r="J2645" s="3">
        <v>0</v>
      </c>
      <c r="K2645" s="3">
        <v>0</v>
      </c>
      <c r="L2645" s="3">
        <v>0</v>
      </c>
      <c r="M2645" s="3"/>
      <c r="N2645" s="3"/>
      <c r="O2645" s="3"/>
      <c r="P2645" s="3"/>
      <c r="Q2645" s="3"/>
      <c r="S2645" s="181"/>
      <c r="W2645" s="184"/>
    </row>
    <row r="2646" spans="1:23">
      <c r="A2646" s="9"/>
      <c r="B2646" s="9">
        <v>46262</v>
      </c>
      <c r="C2646" s="3" t="s">
        <v>7011</v>
      </c>
      <c r="D2646" s="3" t="s">
        <v>11207</v>
      </c>
      <c r="E2646" s="3">
        <v>12</v>
      </c>
      <c r="F2646" s="3">
        <v>0</v>
      </c>
      <c r="G2646" s="3">
        <v>0</v>
      </c>
      <c r="H2646" s="3">
        <v>0</v>
      </c>
      <c r="I2646" s="3">
        <v>0</v>
      </c>
      <c r="J2646" s="3">
        <v>0</v>
      </c>
      <c r="K2646" s="3">
        <v>0</v>
      </c>
      <c r="L2646" s="3">
        <v>0</v>
      </c>
      <c r="M2646" s="3"/>
      <c r="N2646" s="3"/>
      <c r="O2646" s="3"/>
      <c r="P2646" s="3"/>
      <c r="Q2646" s="3"/>
      <c r="S2646" s="181"/>
      <c r="W2646" s="184"/>
    </row>
    <row r="2647" spans="1:23">
      <c r="A2647" s="9"/>
      <c r="B2647" s="9">
        <v>46262</v>
      </c>
      <c r="C2647" s="3" t="s">
        <v>7011</v>
      </c>
      <c r="D2647" s="3" t="s">
        <v>11208</v>
      </c>
      <c r="E2647" s="3">
        <v>1</v>
      </c>
      <c r="F2647" s="3">
        <v>0</v>
      </c>
      <c r="G2647" s="3">
        <v>0</v>
      </c>
      <c r="H2647" s="3">
        <v>0</v>
      </c>
      <c r="I2647" s="3">
        <v>0</v>
      </c>
      <c r="J2647" s="3">
        <v>0</v>
      </c>
      <c r="K2647" s="3">
        <v>0</v>
      </c>
      <c r="L2647" s="3">
        <v>0</v>
      </c>
      <c r="M2647" s="3"/>
      <c r="N2647" s="3"/>
      <c r="O2647" s="3"/>
      <c r="P2647" s="3"/>
      <c r="Q2647" s="3"/>
      <c r="S2647" s="181"/>
      <c r="W2647" s="184"/>
    </row>
    <row r="2648" spans="1:23">
      <c r="A2648" s="9"/>
      <c r="B2648" s="9">
        <v>46262</v>
      </c>
      <c r="C2648" s="3" t="s">
        <v>3904</v>
      </c>
      <c r="D2648" s="3" t="s">
        <v>10409</v>
      </c>
      <c r="E2648" s="3">
        <v>4</v>
      </c>
      <c r="F2648" s="3">
        <v>0</v>
      </c>
      <c r="G2648" s="3">
        <v>0</v>
      </c>
      <c r="H2648" s="3">
        <v>0</v>
      </c>
      <c r="I2648" s="3">
        <v>0</v>
      </c>
      <c r="J2648" s="3">
        <v>0</v>
      </c>
      <c r="K2648" s="3">
        <v>0</v>
      </c>
      <c r="L2648" s="3">
        <v>0</v>
      </c>
      <c r="M2648" s="3"/>
      <c r="N2648" s="3"/>
      <c r="O2648" s="3"/>
      <c r="P2648" s="3"/>
      <c r="Q2648" s="3"/>
      <c r="S2648" s="181"/>
      <c r="W2648" s="184"/>
    </row>
    <row r="2649" spans="1:23">
      <c r="A2649" s="9"/>
      <c r="B2649" s="9">
        <v>46262</v>
      </c>
      <c r="C2649" s="3" t="s">
        <v>3904</v>
      </c>
      <c r="D2649" s="3" t="s">
        <v>10192</v>
      </c>
      <c r="E2649" s="3">
        <v>1</v>
      </c>
      <c r="F2649" s="3">
        <v>0</v>
      </c>
      <c r="G2649" s="3">
        <v>0</v>
      </c>
      <c r="H2649" s="3">
        <v>0</v>
      </c>
      <c r="I2649" s="3">
        <v>0</v>
      </c>
      <c r="J2649" s="3">
        <v>0</v>
      </c>
      <c r="K2649" s="3">
        <v>0</v>
      </c>
      <c r="L2649" s="3">
        <v>0</v>
      </c>
      <c r="M2649" s="3"/>
      <c r="N2649" s="3"/>
      <c r="O2649" s="3"/>
      <c r="P2649" s="3"/>
      <c r="Q2649" s="3"/>
      <c r="S2649" s="181"/>
      <c r="W2649" s="184"/>
    </row>
    <row r="2650" spans="1:23">
      <c r="A2650" s="9"/>
      <c r="B2650" s="9">
        <v>46262</v>
      </c>
      <c r="C2650" s="3" t="s">
        <v>3904</v>
      </c>
      <c r="D2650" s="3" t="s">
        <v>10710</v>
      </c>
      <c r="E2650" s="3">
        <v>1</v>
      </c>
      <c r="F2650" s="3">
        <v>0</v>
      </c>
      <c r="G2650" s="3">
        <v>0</v>
      </c>
      <c r="H2650" s="3">
        <v>0</v>
      </c>
      <c r="I2650" s="3">
        <v>0</v>
      </c>
      <c r="J2650" s="3">
        <v>0</v>
      </c>
      <c r="K2650" s="3">
        <v>0</v>
      </c>
      <c r="L2650" s="3">
        <v>0</v>
      </c>
      <c r="M2650" s="3"/>
      <c r="N2650" s="3"/>
      <c r="O2650" s="3"/>
      <c r="P2650" s="3"/>
      <c r="Q2650" s="3"/>
      <c r="S2650" s="181"/>
      <c r="W2650" s="184"/>
    </row>
    <row r="2651" spans="1:23">
      <c r="A2651" s="9"/>
      <c r="B2651" s="9">
        <v>46262</v>
      </c>
      <c r="C2651" s="3" t="s">
        <v>6897</v>
      </c>
      <c r="D2651" s="3" t="s">
        <v>11209</v>
      </c>
      <c r="E2651" s="3">
        <v>1</v>
      </c>
      <c r="F2651" s="11">
        <v>0</v>
      </c>
      <c r="G2651" s="3">
        <v>0</v>
      </c>
      <c r="H2651" s="3">
        <v>0</v>
      </c>
      <c r="I2651" s="3">
        <v>0</v>
      </c>
      <c r="J2651" s="3">
        <v>0</v>
      </c>
      <c r="K2651" s="3">
        <v>0</v>
      </c>
      <c r="L2651" s="3">
        <v>0</v>
      </c>
      <c r="M2651" s="3"/>
      <c r="N2651" s="3"/>
      <c r="O2651" s="3"/>
      <c r="P2651" s="3"/>
      <c r="Q2651" s="3"/>
      <c r="S2651" s="181"/>
      <c r="W2651" s="184"/>
    </row>
    <row r="2652" spans="1:23">
      <c r="A2652" s="9"/>
      <c r="B2652" s="9">
        <v>46262</v>
      </c>
      <c r="C2652" s="3" t="s">
        <v>3130</v>
      </c>
      <c r="D2652" s="3" t="s">
        <v>10966</v>
      </c>
      <c r="E2652" s="3">
        <v>9</v>
      </c>
      <c r="F2652" s="3">
        <v>0</v>
      </c>
      <c r="G2652" s="3">
        <v>0</v>
      </c>
      <c r="H2652" s="3">
        <v>0</v>
      </c>
      <c r="I2652" s="3">
        <v>0</v>
      </c>
      <c r="J2652" s="3">
        <v>0</v>
      </c>
      <c r="K2652" s="3">
        <v>0</v>
      </c>
      <c r="L2652" s="3">
        <v>0</v>
      </c>
      <c r="M2652" s="3"/>
      <c r="N2652" s="3"/>
      <c r="O2652" s="3"/>
      <c r="P2652" s="3"/>
      <c r="Q2652" s="3"/>
      <c r="S2652" s="181"/>
      <c r="W2652" s="184"/>
    </row>
    <row r="2653" spans="1:23">
      <c r="A2653" s="9"/>
      <c r="B2653" s="9">
        <v>46262</v>
      </c>
      <c r="C2653" s="3" t="s">
        <v>7011</v>
      </c>
      <c r="D2653" s="3" t="s">
        <v>10869</v>
      </c>
      <c r="E2653" s="3">
        <v>4</v>
      </c>
      <c r="F2653" s="3">
        <v>0</v>
      </c>
      <c r="G2653" s="3">
        <v>0</v>
      </c>
      <c r="H2653" s="3">
        <v>0</v>
      </c>
      <c r="I2653" s="3">
        <v>0</v>
      </c>
      <c r="J2653" s="3">
        <v>0</v>
      </c>
      <c r="K2653" s="3">
        <v>0</v>
      </c>
      <c r="L2653" s="3">
        <v>0</v>
      </c>
      <c r="M2653" s="3"/>
      <c r="N2653" s="3"/>
      <c r="O2653" s="3"/>
      <c r="P2653" s="3"/>
      <c r="Q2653" s="3"/>
      <c r="S2653" s="181"/>
      <c r="W2653" s="184"/>
    </row>
    <row r="2654" spans="1:23">
      <c r="A2654" s="9"/>
      <c r="B2654" s="9">
        <v>46262</v>
      </c>
      <c r="C2654" s="3" t="s">
        <v>7011</v>
      </c>
      <c r="D2654" s="3" t="s">
        <v>10867</v>
      </c>
      <c r="E2654" s="3">
        <v>1</v>
      </c>
      <c r="F2654" s="3">
        <v>0</v>
      </c>
      <c r="G2654" s="3">
        <v>0</v>
      </c>
      <c r="H2654" s="3">
        <v>0</v>
      </c>
      <c r="I2654" s="3">
        <v>0</v>
      </c>
      <c r="J2654" s="3">
        <v>0</v>
      </c>
      <c r="K2654" s="3">
        <v>0</v>
      </c>
      <c r="L2654" s="3">
        <v>0</v>
      </c>
      <c r="M2654" s="3"/>
      <c r="N2654" s="3"/>
      <c r="O2654" s="3"/>
      <c r="P2654" s="3"/>
      <c r="Q2654" s="3"/>
      <c r="S2654" s="181"/>
      <c r="W2654" s="184"/>
    </row>
    <row r="2655" spans="1:23">
      <c r="A2655" s="9"/>
      <c r="B2655" s="9">
        <v>46262</v>
      </c>
      <c r="C2655" s="3" t="s">
        <v>7011</v>
      </c>
      <c r="D2655" s="3" t="s">
        <v>11034</v>
      </c>
      <c r="E2655" s="3">
        <v>2</v>
      </c>
      <c r="F2655" s="3">
        <v>0</v>
      </c>
      <c r="G2655" s="3">
        <v>0</v>
      </c>
      <c r="H2655" s="3">
        <v>0</v>
      </c>
      <c r="I2655" s="3">
        <v>0</v>
      </c>
      <c r="J2655" s="3">
        <v>0</v>
      </c>
      <c r="K2655" s="3">
        <v>0</v>
      </c>
      <c r="L2655" s="3">
        <v>0</v>
      </c>
      <c r="M2655" s="3"/>
      <c r="N2655" s="3"/>
      <c r="O2655" s="3"/>
      <c r="P2655" s="3"/>
      <c r="Q2655" s="3"/>
      <c r="S2655" s="181"/>
      <c r="W2655" s="184"/>
    </row>
    <row r="2656" spans="1:23">
      <c r="A2656" s="9"/>
      <c r="B2656" s="9">
        <v>46262</v>
      </c>
      <c r="C2656" s="3" t="s">
        <v>7011</v>
      </c>
      <c r="D2656" s="3" t="s">
        <v>11210</v>
      </c>
      <c r="E2656" s="3">
        <v>12</v>
      </c>
      <c r="F2656" s="3">
        <v>0</v>
      </c>
      <c r="G2656" s="3">
        <v>0</v>
      </c>
      <c r="H2656" s="3">
        <v>0</v>
      </c>
      <c r="I2656" s="3">
        <v>0</v>
      </c>
      <c r="J2656" s="3">
        <v>0</v>
      </c>
      <c r="K2656" s="3">
        <v>0</v>
      </c>
      <c r="L2656" s="3">
        <v>0</v>
      </c>
      <c r="M2656" s="3"/>
      <c r="N2656" s="3"/>
      <c r="O2656" s="3"/>
      <c r="P2656" s="3"/>
      <c r="Q2656" s="3"/>
      <c r="S2656" s="181"/>
      <c r="W2656" s="184"/>
    </row>
    <row r="2657" spans="1:23">
      <c r="A2657" s="9"/>
      <c r="B2657" s="9">
        <v>46262</v>
      </c>
      <c r="C2657" s="3" t="s">
        <v>7011</v>
      </c>
      <c r="D2657" s="3" t="s">
        <v>11211</v>
      </c>
      <c r="E2657" s="3">
        <v>10</v>
      </c>
      <c r="F2657" s="3">
        <v>0</v>
      </c>
      <c r="G2657" s="3">
        <v>0</v>
      </c>
      <c r="H2657" s="3">
        <v>0</v>
      </c>
      <c r="I2657" s="3">
        <v>0</v>
      </c>
      <c r="J2657" s="3">
        <v>0</v>
      </c>
      <c r="K2657" s="3">
        <v>0</v>
      </c>
      <c r="L2657" s="3">
        <v>0</v>
      </c>
      <c r="M2657" s="3"/>
      <c r="N2657" s="3"/>
      <c r="O2657" s="3"/>
      <c r="P2657" s="3"/>
      <c r="Q2657" s="3"/>
      <c r="S2657" s="181"/>
      <c r="W2657" s="184"/>
    </row>
    <row r="2658" spans="1:23">
      <c r="A2658" s="9"/>
      <c r="B2658" s="9">
        <v>46262</v>
      </c>
      <c r="C2658" s="3" t="s">
        <v>7011</v>
      </c>
      <c r="D2658" s="3" t="s">
        <v>10763</v>
      </c>
      <c r="E2658" s="3">
        <v>1</v>
      </c>
      <c r="F2658" s="3">
        <v>0</v>
      </c>
      <c r="G2658" s="3">
        <v>0</v>
      </c>
      <c r="H2658" s="3">
        <v>0</v>
      </c>
      <c r="I2658" s="3">
        <v>0</v>
      </c>
      <c r="J2658" s="3">
        <v>0</v>
      </c>
      <c r="K2658" s="3">
        <v>0</v>
      </c>
      <c r="L2658" s="3">
        <v>0</v>
      </c>
      <c r="M2658" s="3"/>
      <c r="N2658" s="3"/>
      <c r="O2658" s="3"/>
      <c r="P2658" s="3"/>
      <c r="Q2658" s="3"/>
      <c r="S2658" s="181"/>
      <c r="W2658" s="184"/>
    </row>
    <row r="2659" spans="1:23">
      <c r="A2659" s="9"/>
      <c r="B2659" s="9">
        <v>46262</v>
      </c>
      <c r="C2659" s="3" t="s">
        <v>7011</v>
      </c>
      <c r="D2659" s="3" t="s">
        <v>11212</v>
      </c>
      <c r="E2659" s="3">
        <v>12</v>
      </c>
      <c r="F2659" s="3">
        <v>0</v>
      </c>
      <c r="G2659" s="3">
        <v>0</v>
      </c>
      <c r="H2659" s="3">
        <v>0</v>
      </c>
      <c r="I2659" s="3">
        <v>0</v>
      </c>
      <c r="J2659" s="3">
        <v>0</v>
      </c>
      <c r="K2659" s="3">
        <v>0</v>
      </c>
      <c r="L2659" s="3">
        <v>0</v>
      </c>
      <c r="M2659" s="3"/>
      <c r="N2659" s="3"/>
      <c r="O2659" s="3"/>
      <c r="P2659" s="3"/>
      <c r="Q2659" s="3"/>
      <c r="S2659" s="181"/>
      <c r="W2659" s="184"/>
    </row>
    <row r="2660" spans="1:23">
      <c r="A2660" s="9"/>
      <c r="B2660" s="9">
        <v>46262</v>
      </c>
      <c r="C2660" s="3" t="s">
        <v>635</v>
      </c>
      <c r="D2660" s="3" t="s">
        <v>11213</v>
      </c>
      <c r="E2660" s="3">
        <v>1</v>
      </c>
      <c r="F2660" s="3">
        <v>0</v>
      </c>
      <c r="G2660" s="3">
        <v>0</v>
      </c>
      <c r="H2660" s="3">
        <v>0</v>
      </c>
      <c r="I2660" s="3">
        <v>0</v>
      </c>
      <c r="J2660" s="3">
        <v>0</v>
      </c>
      <c r="K2660" s="3">
        <v>0</v>
      </c>
      <c r="L2660" s="3">
        <v>0</v>
      </c>
      <c r="M2660" s="3"/>
      <c r="N2660" s="3"/>
      <c r="O2660" s="3"/>
      <c r="P2660" s="3"/>
      <c r="Q2660" s="3"/>
      <c r="S2660" s="181"/>
      <c r="W2660" s="184"/>
    </row>
    <row r="2661" spans="1:23">
      <c r="A2661" s="9"/>
      <c r="B2661" s="9">
        <v>46262</v>
      </c>
      <c r="C2661" s="3" t="s">
        <v>3904</v>
      </c>
      <c r="D2661" s="3" t="s">
        <v>10750</v>
      </c>
      <c r="E2661" s="3">
        <v>8</v>
      </c>
      <c r="F2661" s="3">
        <v>0</v>
      </c>
      <c r="G2661" s="3">
        <v>0</v>
      </c>
      <c r="H2661" s="3">
        <v>0</v>
      </c>
      <c r="I2661" s="3">
        <v>0</v>
      </c>
      <c r="J2661" s="3">
        <v>0</v>
      </c>
      <c r="K2661" s="3">
        <v>0</v>
      </c>
      <c r="L2661" s="3">
        <v>0</v>
      </c>
      <c r="M2661" s="3"/>
      <c r="N2661" s="3"/>
      <c r="O2661" s="3"/>
      <c r="P2661" s="3"/>
      <c r="Q2661" s="3"/>
      <c r="S2661" s="181"/>
      <c r="W2661" s="184"/>
    </row>
    <row r="2662" spans="1:23">
      <c r="A2662" s="9"/>
      <c r="B2662" s="9">
        <v>46262</v>
      </c>
      <c r="C2662" s="3" t="s">
        <v>3904</v>
      </c>
      <c r="D2662" s="3" t="s">
        <v>10647</v>
      </c>
      <c r="E2662" s="3">
        <v>1</v>
      </c>
      <c r="F2662" s="3">
        <v>0</v>
      </c>
      <c r="G2662" s="3">
        <v>0</v>
      </c>
      <c r="H2662" s="3">
        <v>0</v>
      </c>
      <c r="I2662" s="3">
        <v>0</v>
      </c>
      <c r="J2662" s="3">
        <v>0</v>
      </c>
      <c r="K2662" s="3">
        <v>0</v>
      </c>
      <c r="L2662" s="3">
        <v>0</v>
      </c>
      <c r="M2662" s="3"/>
      <c r="N2662" s="3"/>
      <c r="O2662" s="3"/>
      <c r="P2662" s="3"/>
      <c r="Q2662" s="3"/>
      <c r="S2662" s="181"/>
      <c r="W2662" s="184"/>
    </row>
    <row r="2663" spans="1:23">
      <c r="A2663" s="9"/>
      <c r="B2663" s="9">
        <v>46262</v>
      </c>
      <c r="C2663" s="3" t="s">
        <v>635</v>
      </c>
      <c r="D2663" s="3" t="s">
        <v>11214</v>
      </c>
      <c r="E2663" s="3">
        <v>1</v>
      </c>
      <c r="F2663" s="11">
        <v>0</v>
      </c>
      <c r="G2663" s="3">
        <v>0</v>
      </c>
      <c r="H2663" s="3">
        <v>0</v>
      </c>
      <c r="I2663" s="3">
        <v>0</v>
      </c>
      <c r="J2663" s="3">
        <v>0</v>
      </c>
      <c r="K2663" s="3">
        <v>0</v>
      </c>
      <c r="L2663" s="3">
        <v>0</v>
      </c>
      <c r="M2663" s="3"/>
      <c r="N2663" s="3"/>
      <c r="O2663" s="3"/>
      <c r="P2663" s="3"/>
      <c r="Q2663" s="3"/>
      <c r="S2663" s="181"/>
      <c r="W2663" s="184"/>
    </row>
    <row r="2664" spans="1:23">
      <c r="A2664" s="9"/>
      <c r="B2664" s="9">
        <v>46262</v>
      </c>
      <c r="C2664" s="3" t="s">
        <v>635</v>
      </c>
      <c r="D2664" s="3" t="s">
        <v>11215</v>
      </c>
      <c r="E2664" s="3">
        <v>13</v>
      </c>
      <c r="F2664" s="11">
        <v>0</v>
      </c>
      <c r="G2664" s="3">
        <v>0</v>
      </c>
      <c r="H2664" s="3">
        <v>1</v>
      </c>
      <c r="I2664" s="3">
        <v>0</v>
      </c>
      <c r="J2664" s="3">
        <v>0</v>
      </c>
      <c r="K2664" s="3">
        <v>0</v>
      </c>
      <c r="L2664" s="3">
        <v>1</v>
      </c>
      <c r="M2664" s="3"/>
      <c r="N2664" s="3"/>
      <c r="O2664" s="3" t="s">
        <v>11222</v>
      </c>
      <c r="P2664" s="3" t="s">
        <v>11222</v>
      </c>
      <c r="Q2664" s="3"/>
      <c r="S2664" s="181"/>
      <c r="W2664" s="184"/>
    </row>
    <row r="2665" spans="1:23">
      <c r="A2665" s="9"/>
      <c r="B2665" s="9">
        <v>46262</v>
      </c>
      <c r="C2665" s="3" t="s">
        <v>6897</v>
      </c>
      <c r="D2665" s="3" t="s">
        <v>11216</v>
      </c>
      <c r="E2665" s="3">
        <v>2</v>
      </c>
      <c r="F2665" s="3">
        <v>0</v>
      </c>
      <c r="G2665" s="3">
        <v>0</v>
      </c>
      <c r="H2665" s="3">
        <v>0</v>
      </c>
      <c r="I2665" s="3">
        <v>0</v>
      </c>
      <c r="J2665" s="3">
        <v>0</v>
      </c>
      <c r="K2665" s="3">
        <v>0</v>
      </c>
      <c r="L2665" s="3">
        <v>0</v>
      </c>
      <c r="M2665" s="3"/>
      <c r="N2665" s="3"/>
      <c r="O2665" s="3"/>
      <c r="P2665" s="3"/>
      <c r="Q2665" s="3"/>
      <c r="S2665" s="181"/>
      <c r="W2665" s="184"/>
    </row>
    <row r="2666" spans="1:23">
      <c r="A2666" s="9"/>
      <c r="B2666" s="9">
        <v>46262</v>
      </c>
      <c r="C2666" s="3" t="s">
        <v>6897</v>
      </c>
      <c r="D2666" s="3" t="s">
        <v>11217</v>
      </c>
      <c r="E2666" s="3">
        <v>1</v>
      </c>
      <c r="F2666" s="3">
        <v>0</v>
      </c>
      <c r="G2666" s="3">
        <v>0</v>
      </c>
      <c r="H2666" s="3">
        <v>0</v>
      </c>
      <c r="I2666" s="3">
        <v>0</v>
      </c>
      <c r="J2666" s="3">
        <v>0</v>
      </c>
      <c r="K2666" s="3">
        <v>0</v>
      </c>
      <c r="L2666" s="3">
        <v>0</v>
      </c>
      <c r="M2666" s="3"/>
      <c r="N2666" s="3"/>
      <c r="O2666" s="3"/>
      <c r="P2666" s="3"/>
      <c r="Q2666" s="3"/>
      <c r="S2666" s="181"/>
      <c r="W2666" s="184"/>
    </row>
    <row r="2667" spans="1:23">
      <c r="A2667" s="9"/>
      <c r="B2667" s="9">
        <v>46262</v>
      </c>
      <c r="C2667" s="3" t="s">
        <v>635</v>
      </c>
      <c r="D2667" s="3" t="s">
        <v>11218</v>
      </c>
      <c r="E2667" s="3">
        <v>6</v>
      </c>
      <c r="F2667" s="3">
        <v>0</v>
      </c>
      <c r="G2667" s="3">
        <v>0</v>
      </c>
      <c r="H2667" s="3">
        <v>0</v>
      </c>
      <c r="I2667" s="3">
        <v>0</v>
      </c>
      <c r="J2667" s="3">
        <v>0</v>
      </c>
      <c r="K2667" s="3">
        <v>0</v>
      </c>
      <c r="L2667" s="3">
        <v>0</v>
      </c>
      <c r="M2667" s="3"/>
      <c r="N2667" s="3"/>
      <c r="O2667" s="3"/>
      <c r="P2667" s="3"/>
      <c r="Q2667" s="3"/>
      <c r="S2667" s="181"/>
      <c r="W2667" s="184"/>
    </row>
    <row r="2668" spans="1:23">
      <c r="A2668" s="9"/>
      <c r="B2668" s="9">
        <v>46262</v>
      </c>
      <c r="C2668" s="3" t="s">
        <v>3130</v>
      </c>
      <c r="D2668" s="3" t="s">
        <v>10122</v>
      </c>
      <c r="E2668" s="3">
        <v>1</v>
      </c>
      <c r="F2668" s="3">
        <v>0</v>
      </c>
      <c r="G2668" s="3">
        <v>0</v>
      </c>
      <c r="H2668" s="3">
        <v>0</v>
      </c>
      <c r="I2668" s="3">
        <v>0</v>
      </c>
      <c r="J2668" s="3">
        <v>0</v>
      </c>
      <c r="K2668" s="3">
        <v>0</v>
      </c>
      <c r="L2668" s="3">
        <v>0</v>
      </c>
      <c r="M2668" s="3"/>
      <c r="N2668" s="3"/>
      <c r="O2668" s="3"/>
      <c r="P2668" s="3"/>
      <c r="Q2668" s="3"/>
      <c r="S2668" s="181"/>
      <c r="W2668" s="184"/>
    </row>
    <row r="2669" spans="1:23">
      <c r="A2669" s="9"/>
      <c r="B2669" s="9">
        <v>46262</v>
      </c>
      <c r="C2669" s="3" t="s">
        <v>7011</v>
      </c>
      <c r="D2669" s="3" t="s">
        <v>11219</v>
      </c>
      <c r="E2669" s="3">
        <v>4</v>
      </c>
      <c r="F2669" s="11">
        <v>4</v>
      </c>
      <c r="G2669" s="3">
        <v>0</v>
      </c>
      <c r="H2669" s="3">
        <v>5</v>
      </c>
      <c r="I2669" s="3">
        <v>0</v>
      </c>
      <c r="J2669" s="3">
        <v>0</v>
      </c>
      <c r="K2669" s="3">
        <v>0</v>
      </c>
      <c r="L2669" s="3">
        <v>5</v>
      </c>
      <c r="M2669" s="3" t="s">
        <v>11223</v>
      </c>
      <c r="N2669" s="3"/>
      <c r="O2669" s="3"/>
      <c r="P2669" s="3"/>
      <c r="Q2669" s="3"/>
      <c r="S2669" s="181">
        <v>4</v>
      </c>
      <c r="W2669" s="184"/>
    </row>
    <row r="2670" spans="1:23">
      <c r="A2670" s="9"/>
      <c r="B2670" s="9">
        <v>46262</v>
      </c>
      <c r="C2670" s="3" t="s">
        <v>7011</v>
      </c>
      <c r="D2670" s="3" t="s">
        <v>10295</v>
      </c>
      <c r="E2670" s="3">
        <v>13</v>
      </c>
      <c r="F2670" s="11">
        <v>13</v>
      </c>
      <c r="G2670" s="3">
        <v>0</v>
      </c>
      <c r="H2670" s="3">
        <v>0</v>
      </c>
      <c r="I2670" s="3">
        <v>0</v>
      </c>
      <c r="J2670" s="3">
        <v>0</v>
      </c>
      <c r="K2670" s="3">
        <v>0</v>
      </c>
      <c r="L2670" s="3">
        <v>0</v>
      </c>
      <c r="M2670" s="3"/>
      <c r="N2670" s="3"/>
      <c r="O2670" s="3"/>
      <c r="P2670" s="3"/>
      <c r="Q2670" s="3"/>
      <c r="S2670" s="181"/>
      <c r="T2670" s="185">
        <v>13</v>
      </c>
      <c r="W2670" s="184"/>
    </row>
    <row r="2671" spans="1:23">
      <c r="A2671" s="9"/>
      <c r="B2671" s="9">
        <v>46262</v>
      </c>
      <c r="C2671" s="3" t="s">
        <v>7011</v>
      </c>
      <c r="D2671" s="3" t="s">
        <v>10986</v>
      </c>
      <c r="E2671" s="3">
        <v>5</v>
      </c>
      <c r="F2671" s="11">
        <v>5</v>
      </c>
      <c r="G2671" s="3">
        <v>0</v>
      </c>
      <c r="H2671" s="3">
        <v>36</v>
      </c>
      <c r="I2671" s="3">
        <v>0</v>
      </c>
      <c r="J2671" s="3">
        <v>0</v>
      </c>
      <c r="K2671" s="3">
        <v>0</v>
      </c>
      <c r="L2671" s="3">
        <v>36</v>
      </c>
      <c r="M2671" s="3" t="s">
        <v>11222</v>
      </c>
      <c r="N2671" s="3" t="s">
        <v>11222</v>
      </c>
      <c r="O2671" s="3"/>
      <c r="P2671" s="3"/>
      <c r="Q2671" s="3"/>
      <c r="S2671" s="181">
        <v>5</v>
      </c>
      <c r="W2671" s="184"/>
    </row>
    <row r="2672" spans="1:23">
      <c r="A2672" s="9"/>
      <c r="B2672" s="9">
        <v>46262</v>
      </c>
      <c r="C2672" s="3" t="s">
        <v>635</v>
      </c>
      <c r="D2672" s="3" t="s">
        <v>11220</v>
      </c>
      <c r="E2672" s="3">
        <v>4</v>
      </c>
      <c r="F2672" s="11">
        <v>4</v>
      </c>
      <c r="G2672" s="3">
        <v>0</v>
      </c>
      <c r="H2672" s="3">
        <v>10</v>
      </c>
      <c r="I2672" s="3">
        <v>0</v>
      </c>
      <c r="J2672" s="3">
        <v>0</v>
      </c>
      <c r="K2672" s="3">
        <v>0</v>
      </c>
      <c r="L2672" s="3">
        <v>10</v>
      </c>
      <c r="M2672" s="3" t="s">
        <v>11224</v>
      </c>
      <c r="N2672" s="3"/>
      <c r="O2672" s="3"/>
      <c r="P2672" s="3"/>
      <c r="Q2672" s="3"/>
      <c r="S2672" s="181">
        <v>4</v>
      </c>
      <c r="W2672" s="184"/>
    </row>
    <row r="2673" spans="1:23">
      <c r="A2673" s="9"/>
      <c r="B2673" s="9">
        <v>46262</v>
      </c>
      <c r="C2673" s="3" t="s">
        <v>3130</v>
      </c>
      <c r="D2673" s="3" t="s">
        <v>10621</v>
      </c>
      <c r="E2673" s="3">
        <v>1</v>
      </c>
      <c r="F2673" s="11">
        <v>1</v>
      </c>
      <c r="G2673" s="3">
        <v>0</v>
      </c>
      <c r="H2673" s="3">
        <v>1</v>
      </c>
      <c r="I2673" s="3">
        <v>0</v>
      </c>
      <c r="J2673" s="3">
        <v>0</v>
      </c>
      <c r="K2673" s="3">
        <v>0</v>
      </c>
      <c r="L2673" s="3">
        <v>1</v>
      </c>
      <c r="M2673" s="3" t="s">
        <v>11224</v>
      </c>
      <c r="N2673" s="3"/>
      <c r="O2673" s="3"/>
      <c r="P2673" s="3"/>
      <c r="Q2673" s="3"/>
      <c r="S2673" s="181">
        <v>1</v>
      </c>
      <c r="W2673" s="184"/>
    </row>
    <row r="2674" spans="1:23">
      <c r="A2674" s="9"/>
      <c r="B2674" s="9">
        <v>46262</v>
      </c>
      <c r="C2674" s="3" t="s">
        <v>11225</v>
      </c>
      <c r="D2674" s="3" t="s">
        <v>10834</v>
      </c>
      <c r="E2674" s="3">
        <v>1</v>
      </c>
      <c r="F2674" s="11">
        <v>1</v>
      </c>
      <c r="G2674" s="3">
        <v>0</v>
      </c>
      <c r="H2674" s="3">
        <v>0</v>
      </c>
      <c r="I2674" s="3">
        <v>0</v>
      </c>
      <c r="J2674" s="3">
        <v>0</v>
      </c>
      <c r="K2674" s="3">
        <v>0</v>
      </c>
      <c r="L2674" s="3">
        <v>0</v>
      </c>
      <c r="M2674" s="3"/>
      <c r="N2674" s="3"/>
      <c r="O2674" s="3"/>
      <c r="P2674" s="3"/>
      <c r="Q2674" s="3"/>
      <c r="S2674" s="181"/>
      <c r="U2674" s="186">
        <v>1</v>
      </c>
      <c r="W2674" s="184"/>
    </row>
    <row r="2675" spans="1:23">
      <c r="A2675" s="9"/>
      <c r="B2675" s="9">
        <v>46262</v>
      </c>
      <c r="C2675" s="3" t="s">
        <v>635</v>
      </c>
      <c r="D2675" s="3" t="s">
        <v>11221</v>
      </c>
      <c r="E2675" s="3">
        <v>2</v>
      </c>
      <c r="F2675" s="11">
        <v>2</v>
      </c>
      <c r="G2675" s="3">
        <v>0</v>
      </c>
      <c r="H2675" s="3">
        <v>6</v>
      </c>
      <c r="I2675" s="3">
        <v>0</v>
      </c>
      <c r="J2675" s="3">
        <v>0</v>
      </c>
      <c r="K2675" s="3">
        <v>0</v>
      </c>
      <c r="L2675" s="3">
        <v>6</v>
      </c>
      <c r="M2675" s="3" t="s">
        <v>11222</v>
      </c>
      <c r="N2675" s="3"/>
      <c r="O2675" s="3"/>
      <c r="P2675" s="3"/>
      <c r="Q2675" s="3"/>
      <c r="R2675" s="3"/>
      <c r="S2675" s="181">
        <v>2</v>
      </c>
      <c r="W2675" s="184"/>
    </row>
    <row r="2676" spans="1:23">
      <c r="A2676" s="9"/>
      <c r="B2676" s="9">
        <v>46262</v>
      </c>
      <c r="C2676" s="3" t="s">
        <v>3130</v>
      </c>
      <c r="D2676" s="3" t="s">
        <v>11226</v>
      </c>
      <c r="E2676" s="3">
        <v>1</v>
      </c>
      <c r="F2676" s="11">
        <v>1</v>
      </c>
      <c r="G2676" s="3">
        <v>0</v>
      </c>
      <c r="H2676" s="3">
        <v>0</v>
      </c>
      <c r="I2676" s="3">
        <v>0</v>
      </c>
      <c r="J2676" s="3">
        <v>0</v>
      </c>
      <c r="K2676" s="3">
        <v>0</v>
      </c>
      <c r="L2676" s="3">
        <v>0</v>
      </c>
      <c r="M2676" s="3"/>
      <c r="N2676" s="3"/>
      <c r="O2676" s="3"/>
      <c r="P2676" s="3"/>
      <c r="Q2676" s="3"/>
      <c r="R2676" s="3"/>
      <c r="S2676" s="181"/>
      <c r="T2676" s="185">
        <v>1</v>
      </c>
      <c r="W2676" s="184"/>
    </row>
    <row r="2677" spans="1:23">
      <c r="A2677" s="9"/>
      <c r="B2677" s="9">
        <v>46262</v>
      </c>
      <c r="C2677" s="3" t="s">
        <v>3130</v>
      </c>
      <c r="D2677" s="3" t="s">
        <v>11227</v>
      </c>
      <c r="E2677" s="3">
        <v>12</v>
      </c>
      <c r="F2677" s="11">
        <v>12</v>
      </c>
      <c r="G2677" s="3">
        <v>0</v>
      </c>
      <c r="H2677" s="3">
        <v>0</v>
      </c>
      <c r="I2677" s="3">
        <v>0</v>
      </c>
      <c r="J2677" s="3">
        <v>0</v>
      </c>
      <c r="K2677" s="3">
        <v>0</v>
      </c>
      <c r="L2677" s="3">
        <v>0</v>
      </c>
      <c r="M2677" s="3"/>
      <c r="N2677" s="3"/>
      <c r="O2677" s="3"/>
      <c r="P2677" s="3"/>
      <c r="Q2677" s="3"/>
      <c r="R2677" s="3"/>
      <c r="S2677" s="181"/>
      <c r="T2677" s="185">
        <v>12</v>
      </c>
      <c r="W2677" s="184"/>
    </row>
    <row r="2678" spans="1:23">
      <c r="A2678" s="9"/>
      <c r="B2678" s="9">
        <v>46263</v>
      </c>
      <c r="C2678" s="3" t="s">
        <v>6897</v>
      </c>
      <c r="D2678" s="3" t="s">
        <v>11228</v>
      </c>
      <c r="E2678" s="3">
        <v>1</v>
      </c>
      <c r="F2678" s="11">
        <v>0</v>
      </c>
      <c r="G2678" s="3">
        <v>0</v>
      </c>
      <c r="H2678" s="3">
        <v>0</v>
      </c>
      <c r="I2678" s="3">
        <v>0</v>
      </c>
      <c r="J2678" s="3">
        <v>0</v>
      </c>
      <c r="K2678" s="3">
        <v>0</v>
      </c>
      <c r="L2678" s="3">
        <v>0</v>
      </c>
      <c r="M2678" s="3"/>
      <c r="N2678" s="3"/>
      <c r="O2678" s="3"/>
      <c r="P2678" s="3"/>
      <c r="Q2678" s="3"/>
      <c r="R2678" s="3"/>
      <c r="S2678" s="181"/>
      <c r="W2678" s="184"/>
    </row>
    <row r="2679" spans="1:23">
      <c r="A2679" s="9"/>
      <c r="B2679" s="9">
        <v>46263</v>
      </c>
      <c r="C2679" s="3" t="s">
        <v>3904</v>
      </c>
      <c r="D2679" s="3" t="s">
        <v>10410</v>
      </c>
      <c r="E2679" s="3">
        <v>1</v>
      </c>
      <c r="F2679" s="3">
        <v>0</v>
      </c>
      <c r="G2679" s="3">
        <v>0</v>
      </c>
      <c r="H2679" s="3">
        <v>0</v>
      </c>
      <c r="I2679" s="3">
        <v>0</v>
      </c>
      <c r="J2679" s="3">
        <v>0</v>
      </c>
      <c r="K2679" s="3">
        <v>0</v>
      </c>
      <c r="L2679" s="3">
        <v>0</v>
      </c>
      <c r="M2679" s="3"/>
      <c r="N2679" s="3"/>
      <c r="O2679" s="3"/>
      <c r="P2679" s="3"/>
      <c r="Q2679" s="3"/>
      <c r="R2679" s="3"/>
      <c r="S2679" s="181"/>
      <c r="W2679" s="184"/>
    </row>
    <row r="2680" spans="1:23">
      <c r="A2680" s="9"/>
      <c r="B2680" s="9">
        <v>46263</v>
      </c>
      <c r="C2680" s="3" t="s">
        <v>3904</v>
      </c>
      <c r="D2680" s="3" t="s">
        <v>10415</v>
      </c>
      <c r="E2680" s="3">
        <v>1</v>
      </c>
      <c r="F2680" s="3">
        <v>0</v>
      </c>
      <c r="G2680" s="3">
        <v>0</v>
      </c>
      <c r="H2680" s="3">
        <v>0</v>
      </c>
      <c r="I2680" s="3">
        <v>0</v>
      </c>
      <c r="J2680" s="3">
        <v>0</v>
      </c>
      <c r="K2680" s="3">
        <v>0</v>
      </c>
      <c r="L2680" s="3">
        <v>0</v>
      </c>
      <c r="M2680" s="3"/>
      <c r="N2680" s="3"/>
      <c r="O2680" s="3"/>
      <c r="P2680" s="3"/>
      <c r="Q2680" s="3"/>
      <c r="R2680" s="3"/>
      <c r="S2680" s="181"/>
      <c r="W2680" s="184"/>
    </row>
    <row r="2681" spans="1:23">
      <c r="A2681" s="9"/>
      <c r="B2681" s="9">
        <v>46263</v>
      </c>
      <c r="C2681" s="3" t="s">
        <v>3904</v>
      </c>
      <c r="D2681" s="3" t="s">
        <v>10379</v>
      </c>
      <c r="E2681" s="3">
        <v>12</v>
      </c>
      <c r="F2681" s="3">
        <v>0</v>
      </c>
      <c r="G2681" s="3">
        <v>0</v>
      </c>
      <c r="H2681" s="3">
        <v>0</v>
      </c>
      <c r="I2681" s="3">
        <v>0</v>
      </c>
      <c r="J2681" s="3">
        <v>0</v>
      </c>
      <c r="K2681" s="3">
        <v>0</v>
      </c>
      <c r="L2681" s="3">
        <v>0</v>
      </c>
      <c r="M2681" s="3"/>
      <c r="N2681" s="3"/>
      <c r="O2681" s="3"/>
      <c r="P2681" s="3"/>
      <c r="Q2681" s="3"/>
      <c r="R2681" s="3"/>
      <c r="S2681" s="181"/>
      <c r="W2681" s="184"/>
    </row>
    <row r="2682" spans="1:23">
      <c r="A2682" s="9"/>
      <c r="B2682" s="9">
        <v>46263</v>
      </c>
      <c r="C2682" s="3" t="s">
        <v>3904</v>
      </c>
      <c r="D2682" s="3" t="s">
        <v>10299</v>
      </c>
      <c r="E2682" s="3">
        <v>10</v>
      </c>
      <c r="F2682" s="3">
        <v>0</v>
      </c>
      <c r="G2682" s="3">
        <v>0</v>
      </c>
      <c r="H2682" s="3">
        <v>0</v>
      </c>
      <c r="I2682" s="3">
        <v>0</v>
      </c>
      <c r="J2682" s="3">
        <v>0</v>
      </c>
      <c r="K2682" s="3">
        <v>0</v>
      </c>
      <c r="L2682" s="3">
        <v>0</v>
      </c>
      <c r="M2682" s="3"/>
      <c r="N2682" s="3"/>
      <c r="O2682" s="3"/>
      <c r="P2682" s="3"/>
      <c r="Q2682" s="3"/>
      <c r="R2682" s="3"/>
      <c r="S2682" s="181"/>
      <c r="W2682" s="184"/>
    </row>
    <row r="2683" spans="1:23">
      <c r="A2683" s="9"/>
      <c r="B2683" s="9">
        <v>46263</v>
      </c>
      <c r="C2683" s="3" t="s">
        <v>6897</v>
      </c>
      <c r="D2683" s="3" t="s">
        <v>11229</v>
      </c>
      <c r="E2683" s="3">
        <v>1</v>
      </c>
      <c r="F2683" s="11">
        <v>0</v>
      </c>
      <c r="G2683" s="3">
        <v>0</v>
      </c>
      <c r="H2683" s="3">
        <v>0</v>
      </c>
      <c r="I2683" s="3">
        <v>0</v>
      </c>
      <c r="J2683" s="3">
        <v>0</v>
      </c>
      <c r="K2683" s="3">
        <v>0</v>
      </c>
      <c r="L2683" s="3">
        <v>0</v>
      </c>
      <c r="M2683" s="3"/>
      <c r="N2683" s="3"/>
      <c r="O2683" s="3"/>
      <c r="P2683" s="3"/>
      <c r="Q2683" s="3"/>
      <c r="R2683" s="3"/>
      <c r="S2683" s="181"/>
      <c r="W2683" s="184"/>
    </row>
    <row r="2684" spans="1:23">
      <c r="A2684" s="9"/>
      <c r="B2684" s="9">
        <v>46263</v>
      </c>
      <c r="C2684" s="3" t="s">
        <v>7011</v>
      </c>
      <c r="D2684" s="3" t="s">
        <v>11039</v>
      </c>
      <c r="E2684" s="3">
        <v>3</v>
      </c>
      <c r="F2684" s="3">
        <v>0</v>
      </c>
      <c r="G2684" s="3">
        <v>0</v>
      </c>
      <c r="H2684" s="3">
        <v>0</v>
      </c>
      <c r="I2684" s="3">
        <v>0</v>
      </c>
      <c r="J2684" s="3">
        <v>0</v>
      </c>
      <c r="K2684" s="3">
        <v>0</v>
      </c>
      <c r="L2684" s="3">
        <v>0</v>
      </c>
      <c r="M2684" s="3"/>
      <c r="N2684" s="3"/>
      <c r="O2684" s="3"/>
      <c r="P2684" s="3"/>
      <c r="Q2684" s="3"/>
      <c r="R2684" s="3"/>
      <c r="S2684" s="181"/>
      <c r="W2684" s="184"/>
    </row>
    <row r="2685" spans="1:23">
      <c r="A2685" s="9"/>
      <c r="B2685" s="9">
        <v>46263</v>
      </c>
      <c r="C2685" s="3" t="s">
        <v>7011</v>
      </c>
      <c r="D2685" s="3" t="s">
        <v>11038</v>
      </c>
      <c r="E2685" s="3">
        <v>7</v>
      </c>
      <c r="F2685" s="11">
        <v>1</v>
      </c>
      <c r="G2685" s="3">
        <v>0</v>
      </c>
      <c r="H2685" s="3">
        <v>0</v>
      </c>
      <c r="I2685" s="3">
        <v>0</v>
      </c>
      <c r="J2685" s="3">
        <v>0</v>
      </c>
      <c r="K2685" s="3">
        <v>0</v>
      </c>
      <c r="L2685" s="3">
        <v>0</v>
      </c>
      <c r="M2685" s="3"/>
      <c r="N2685" s="3"/>
      <c r="O2685" s="3"/>
      <c r="P2685" s="3"/>
      <c r="Q2685" s="3"/>
      <c r="R2685" s="3"/>
      <c r="S2685" s="181"/>
      <c r="W2685" s="184">
        <v>1</v>
      </c>
    </row>
    <row r="2686" spans="1:23">
      <c r="A2686" s="9"/>
      <c r="B2686" s="9">
        <v>46263</v>
      </c>
      <c r="C2686" s="3" t="s">
        <v>7011</v>
      </c>
      <c r="D2686" s="3" t="s">
        <v>11230</v>
      </c>
      <c r="E2686" s="3">
        <v>12</v>
      </c>
      <c r="F2686" s="3">
        <v>0</v>
      </c>
      <c r="G2686" s="3">
        <v>0</v>
      </c>
      <c r="H2686" s="3">
        <v>0</v>
      </c>
      <c r="I2686" s="3">
        <v>0</v>
      </c>
      <c r="J2686" s="3">
        <v>0</v>
      </c>
      <c r="K2686" s="3">
        <v>0</v>
      </c>
      <c r="L2686" s="3">
        <v>0</v>
      </c>
      <c r="M2686" s="3"/>
      <c r="N2686" s="3"/>
      <c r="O2686" s="3"/>
      <c r="P2686" s="3"/>
      <c r="Q2686" s="3"/>
      <c r="R2686" s="3"/>
      <c r="S2686" s="181"/>
      <c r="W2686" s="184"/>
    </row>
    <row r="2687" spans="1:23">
      <c r="A2687" s="9"/>
      <c r="B2687" s="9">
        <v>46263</v>
      </c>
      <c r="C2687" s="3" t="s">
        <v>7011</v>
      </c>
      <c r="D2687" s="3" t="s">
        <v>11231</v>
      </c>
      <c r="E2687" s="3">
        <v>2</v>
      </c>
      <c r="F2687" s="3">
        <v>0</v>
      </c>
      <c r="G2687" s="3">
        <v>0</v>
      </c>
      <c r="H2687" s="3">
        <v>0</v>
      </c>
      <c r="I2687" s="3">
        <v>0</v>
      </c>
      <c r="J2687" s="3">
        <v>0</v>
      </c>
      <c r="K2687" s="3">
        <v>0</v>
      </c>
      <c r="L2687" s="3">
        <v>0</v>
      </c>
      <c r="M2687" s="3"/>
      <c r="N2687" s="3"/>
      <c r="O2687" s="3"/>
      <c r="P2687" s="3"/>
      <c r="Q2687" s="3"/>
      <c r="R2687" s="3"/>
      <c r="S2687" s="181"/>
      <c r="W2687" s="184"/>
    </row>
    <row r="2688" spans="1:23">
      <c r="A2688" s="9"/>
      <c r="B2688" s="9">
        <v>46263</v>
      </c>
      <c r="C2688" s="3" t="s">
        <v>7011</v>
      </c>
      <c r="D2688" s="3" t="s">
        <v>11232</v>
      </c>
      <c r="E2688" s="3">
        <v>13</v>
      </c>
      <c r="F2688" s="3">
        <v>0</v>
      </c>
      <c r="G2688" s="3">
        <v>0</v>
      </c>
      <c r="H2688" s="3">
        <v>0</v>
      </c>
      <c r="I2688" s="3">
        <v>0</v>
      </c>
      <c r="J2688" s="3">
        <v>0</v>
      </c>
      <c r="K2688" s="3">
        <v>0</v>
      </c>
      <c r="L2688" s="3">
        <v>0</v>
      </c>
      <c r="M2688" s="3"/>
      <c r="N2688" s="3"/>
      <c r="O2688" s="3"/>
      <c r="P2688" s="3"/>
      <c r="Q2688" s="3"/>
      <c r="R2688" s="3"/>
      <c r="S2688" s="181"/>
      <c r="W2688" s="184"/>
    </row>
    <row r="2689" spans="1:25">
      <c r="A2689" s="9"/>
      <c r="B2689" s="9">
        <v>46263</v>
      </c>
      <c r="C2689" s="3" t="s">
        <v>7011</v>
      </c>
      <c r="D2689" s="3" t="s">
        <v>11233</v>
      </c>
      <c r="E2689" s="3">
        <v>12</v>
      </c>
      <c r="F2689" s="3">
        <v>0</v>
      </c>
      <c r="G2689" s="3">
        <v>0</v>
      </c>
      <c r="H2689" s="3">
        <v>0</v>
      </c>
      <c r="I2689" s="3">
        <v>0</v>
      </c>
      <c r="J2689" s="3">
        <v>0</v>
      </c>
      <c r="K2689" s="3">
        <v>0</v>
      </c>
      <c r="L2689" s="3">
        <v>0</v>
      </c>
      <c r="M2689" s="3"/>
      <c r="N2689" s="3"/>
      <c r="O2689" s="3"/>
      <c r="P2689" s="3"/>
      <c r="Q2689" s="3"/>
      <c r="R2689" s="3"/>
      <c r="S2689" s="181"/>
      <c r="W2689" s="184"/>
    </row>
    <row r="2690" spans="1:25">
      <c r="A2690" s="9"/>
      <c r="B2690" s="9">
        <v>46263</v>
      </c>
      <c r="C2690" s="3" t="s">
        <v>6897</v>
      </c>
      <c r="D2690" s="3" t="s">
        <v>11234</v>
      </c>
      <c r="E2690" s="3">
        <v>1</v>
      </c>
      <c r="F2690" s="11">
        <v>0</v>
      </c>
      <c r="G2690" s="3">
        <v>0</v>
      </c>
      <c r="H2690" s="3">
        <v>0</v>
      </c>
      <c r="I2690" s="3">
        <v>0</v>
      </c>
      <c r="J2690" s="3">
        <v>0</v>
      </c>
      <c r="K2690" s="3">
        <v>0</v>
      </c>
      <c r="L2690" s="3">
        <v>0</v>
      </c>
      <c r="M2690" s="3"/>
      <c r="N2690" s="3"/>
      <c r="O2690" s="3"/>
      <c r="P2690" s="3"/>
      <c r="Q2690" s="3"/>
      <c r="R2690" s="3"/>
      <c r="S2690" s="181"/>
      <c r="W2690" s="184"/>
    </row>
    <row r="2691" spans="1:25">
      <c r="A2691" s="9"/>
      <c r="B2691" s="9">
        <v>46263</v>
      </c>
      <c r="C2691" s="3" t="s">
        <v>7011</v>
      </c>
      <c r="D2691" s="3" t="s">
        <v>11140</v>
      </c>
      <c r="E2691" s="3">
        <v>5</v>
      </c>
      <c r="F2691" s="3">
        <v>0</v>
      </c>
      <c r="G2691" s="3">
        <v>0</v>
      </c>
      <c r="H2691" s="3">
        <v>0</v>
      </c>
      <c r="I2691" s="3">
        <v>0</v>
      </c>
      <c r="J2691" s="3">
        <v>0</v>
      </c>
      <c r="K2691" s="3">
        <v>0</v>
      </c>
      <c r="L2691" s="3">
        <v>0</v>
      </c>
      <c r="M2691" s="3"/>
      <c r="N2691" s="3"/>
      <c r="O2691" s="3"/>
      <c r="P2691" s="3"/>
      <c r="Q2691" s="3"/>
      <c r="R2691" s="3"/>
      <c r="S2691" s="181"/>
      <c r="W2691" s="184"/>
    </row>
    <row r="2692" spans="1:25">
      <c r="A2692" s="9"/>
      <c r="B2692" s="9">
        <v>46263</v>
      </c>
      <c r="C2692" s="3" t="s">
        <v>7011</v>
      </c>
      <c r="D2692" s="3" t="s">
        <v>11235</v>
      </c>
      <c r="E2692" s="3">
        <v>2</v>
      </c>
      <c r="F2692" s="3">
        <v>0</v>
      </c>
      <c r="G2692" s="3">
        <v>0</v>
      </c>
      <c r="H2692" s="3">
        <v>0</v>
      </c>
      <c r="I2692" s="3">
        <v>0</v>
      </c>
      <c r="J2692" s="3">
        <v>0</v>
      </c>
      <c r="K2692" s="3">
        <v>0</v>
      </c>
      <c r="L2692" s="3">
        <v>0</v>
      </c>
      <c r="M2692" s="3"/>
      <c r="N2692" s="3"/>
      <c r="O2692" s="3"/>
      <c r="P2692" s="3"/>
      <c r="Q2692" s="3"/>
      <c r="R2692" s="3"/>
      <c r="S2692" s="181"/>
      <c r="W2692" s="184"/>
    </row>
    <row r="2693" spans="1:25">
      <c r="A2693" s="9"/>
      <c r="B2693" s="9">
        <v>46263</v>
      </c>
      <c r="C2693" s="3" t="s">
        <v>635</v>
      </c>
      <c r="D2693" s="3" t="s">
        <v>11236</v>
      </c>
      <c r="E2693" s="3">
        <v>8</v>
      </c>
      <c r="F2693" s="3">
        <v>0</v>
      </c>
      <c r="G2693" s="3">
        <v>0</v>
      </c>
      <c r="H2693" s="3">
        <v>0</v>
      </c>
      <c r="I2693" s="3">
        <v>0</v>
      </c>
      <c r="J2693" s="3">
        <v>0</v>
      </c>
      <c r="K2693" s="3">
        <v>0</v>
      </c>
      <c r="L2693" s="3">
        <v>0</v>
      </c>
      <c r="M2693" s="3"/>
      <c r="N2693" s="3"/>
      <c r="O2693" s="3"/>
      <c r="P2693" s="3"/>
      <c r="Q2693" s="3"/>
      <c r="R2693" s="3"/>
      <c r="S2693" s="181"/>
      <c r="W2693" s="184"/>
    </row>
    <row r="2694" spans="1:25">
      <c r="A2694" s="9"/>
      <c r="B2694" s="9">
        <v>46263</v>
      </c>
      <c r="C2694" s="3" t="s">
        <v>7011</v>
      </c>
      <c r="D2694" s="3" t="s">
        <v>11036</v>
      </c>
      <c r="E2694" s="3">
        <v>2</v>
      </c>
      <c r="F2694" s="3">
        <v>0</v>
      </c>
      <c r="G2694" s="3">
        <v>0</v>
      </c>
      <c r="H2694" s="3">
        <v>0</v>
      </c>
      <c r="I2694" s="3">
        <v>0</v>
      </c>
      <c r="J2694" s="3">
        <v>0</v>
      </c>
      <c r="K2694" s="3">
        <v>0</v>
      </c>
      <c r="L2694" s="3">
        <v>0</v>
      </c>
      <c r="M2694" s="3"/>
      <c r="N2694" s="3"/>
      <c r="O2694" s="3"/>
      <c r="P2694" s="3"/>
      <c r="Q2694" s="3"/>
      <c r="R2694" s="3"/>
      <c r="S2694" s="181"/>
      <c r="W2694" s="184"/>
    </row>
    <row r="2695" spans="1:25">
      <c r="A2695" s="9"/>
      <c r="B2695" s="9">
        <v>46263</v>
      </c>
      <c r="C2695" s="3" t="s">
        <v>7011</v>
      </c>
      <c r="D2695" s="3" t="s">
        <v>11237</v>
      </c>
      <c r="E2695" s="3">
        <v>4</v>
      </c>
      <c r="F2695" s="11">
        <v>1</v>
      </c>
      <c r="G2695" s="3">
        <v>0</v>
      </c>
      <c r="H2695" s="3">
        <v>1</v>
      </c>
      <c r="I2695" s="3">
        <v>0</v>
      </c>
      <c r="J2695" s="3">
        <v>0</v>
      </c>
      <c r="K2695" s="3">
        <v>0</v>
      </c>
      <c r="L2695" s="3">
        <v>1</v>
      </c>
      <c r="M2695" s="3" t="s">
        <v>11266</v>
      </c>
      <c r="N2695" s="3"/>
      <c r="O2695" s="3"/>
      <c r="P2695" s="3"/>
      <c r="Q2695" s="3"/>
      <c r="R2695" s="3"/>
      <c r="S2695" s="181">
        <v>1</v>
      </c>
      <c r="W2695" s="184"/>
    </row>
    <row r="2696" spans="1:25">
      <c r="A2696" s="9"/>
      <c r="B2696" s="9">
        <v>46263</v>
      </c>
      <c r="C2696" s="3" t="s">
        <v>7011</v>
      </c>
      <c r="D2696" s="3" t="s">
        <v>11015</v>
      </c>
      <c r="E2696" s="3">
        <v>3</v>
      </c>
      <c r="F2696" s="3">
        <v>0</v>
      </c>
      <c r="G2696" s="3">
        <v>0</v>
      </c>
      <c r="H2696" s="3">
        <v>0</v>
      </c>
      <c r="I2696" s="3">
        <v>0</v>
      </c>
      <c r="J2696" s="3">
        <v>0</v>
      </c>
      <c r="K2696" s="3">
        <v>0</v>
      </c>
      <c r="L2696" s="3">
        <v>0</v>
      </c>
      <c r="M2696" s="3"/>
      <c r="N2696" s="3"/>
      <c r="O2696" s="3"/>
      <c r="P2696" s="3"/>
      <c r="Q2696" s="3"/>
      <c r="R2696" s="3"/>
      <c r="S2696" s="181"/>
      <c r="W2696" s="184"/>
    </row>
    <row r="2697" spans="1:25">
      <c r="A2697" s="9"/>
      <c r="B2697" s="9">
        <v>46263</v>
      </c>
      <c r="C2697" s="3" t="s">
        <v>3904</v>
      </c>
      <c r="D2697" s="3" t="s">
        <v>10959</v>
      </c>
      <c r="E2697" s="3">
        <v>1</v>
      </c>
      <c r="F2697" s="3">
        <v>0</v>
      </c>
      <c r="G2697" s="3">
        <v>0</v>
      </c>
      <c r="H2697" s="3">
        <v>0</v>
      </c>
      <c r="I2697" s="3">
        <v>0</v>
      </c>
      <c r="J2697" s="3">
        <v>0</v>
      </c>
      <c r="K2697" s="3">
        <v>0</v>
      </c>
      <c r="L2697" s="3">
        <v>0</v>
      </c>
      <c r="M2697" s="3"/>
      <c r="N2697" s="3"/>
      <c r="O2697" s="3"/>
      <c r="P2697" s="3"/>
      <c r="Q2697" s="3"/>
      <c r="R2697" s="3"/>
      <c r="S2697" s="181"/>
      <c r="W2697" s="184"/>
    </row>
    <row r="2698" spans="1:25">
      <c r="A2698" s="9"/>
      <c r="B2698" s="9">
        <v>46263</v>
      </c>
      <c r="C2698" s="3" t="s">
        <v>7011</v>
      </c>
      <c r="D2698" s="3" t="s">
        <v>11238</v>
      </c>
      <c r="E2698" s="3">
        <v>9</v>
      </c>
      <c r="F2698" s="3">
        <v>0</v>
      </c>
      <c r="G2698" s="3">
        <v>0</v>
      </c>
      <c r="H2698" s="3">
        <v>0</v>
      </c>
      <c r="I2698" s="3">
        <v>0</v>
      </c>
      <c r="J2698" s="3">
        <v>0</v>
      </c>
      <c r="K2698" s="3">
        <v>0</v>
      </c>
      <c r="L2698" s="3">
        <v>0</v>
      </c>
      <c r="M2698" s="3"/>
      <c r="N2698" s="3"/>
      <c r="O2698" s="3"/>
      <c r="P2698" s="3"/>
      <c r="Q2698" s="3"/>
      <c r="R2698" s="3"/>
      <c r="S2698" s="181"/>
      <c r="W2698" s="184"/>
    </row>
    <row r="2699" spans="1:25">
      <c r="A2699" s="9"/>
      <c r="B2699" s="9">
        <v>46263</v>
      </c>
      <c r="C2699" s="3" t="s">
        <v>635</v>
      </c>
      <c r="D2699" s="3" t="s">
        <v>11239</v>
      </c>
      <c r="E2699" s="3">
        <v>4</v>
      </c>
      <c r="F2699" s="11">
        <v>1</v>
      </c>
      <c r="G2699" s="3">
        <v>0</v>
      </c>
      <c r="H2699" s="3">
        <v>1</v>
      </c>
      <c r="I2699" s="3">
        <v>0</v>
      </c>
      <c r="J2699" s="3">
        <v>0</v>
      </c>
      <c r="K2699" s="3">
        <v>0</v>
      </c>
      <c r="L2699" s="3">
        <v>1</v>
      </c>
      <c r="M2699" s="3" t="s">
        <v>11266</v>
      </c>
      <c r="N2699" s="3"/>
      <c r="O2699" s="3"/>
      <c r="P2699" s="3"/>
      <c r="Q2699" s="3"/>
      <c r="R2699" s="3"/>
      <c r="S2699" s="181">
        <v>1</v>
      </c>
      <c r="W2699" s="184"/>
    </row>
    <row r="2700" spans="1:25">
      <c r="A2700" s="9"/>
      <c r="B2700" s="9">
        <v>46263</v>
      </c>
      <c r="C2700" s="3" t="s">
        <v>635</v>
      </c>
      <c r="D2700" s="3" t="s">
        <v>11268</v>
      </c>
      <c r="E2700" s="3">
        <v>7</v>
      </c>
      <c r="F2700" s="11">
        <v>3</v>
      </c>
      <c r="G2700" s="3">
        <v>0</v>
      </c>
      <c r="H2700" s="3">
        <v>0</v>
      </c>
      <c r="I2700" s="3">
        <v>3</v>
      </c>
      <c r="J2700" s="3">
        <v>0</v>
      </c>
      <c r="K2700" s="3">
        <v>0</v>
      </c>
      <c r="L2700" s="3">
        <v>3</v>
      </c>
      <c r="M2700" s="3" t="s">
        <v>11267</v>
      </c>
      <c r="N2700" s="3"/>
      <c r="O2700" s="3"/>
      <c r="P2700" s="3"/>
      <c r="Q2700" s="3"/>
      <c r="R2700" s="3"/>
      <c r="S2700" s="181"/>
      <c r="W2700" s="184"/>
      <c r="Y2700" s="188">
        <v>3</v>
      </c>
    </row>
    <row r="2701" spans="1:25">
      <c r="A2701" s="9"/>
      <c r="B2701" s="9">
        <v>46263</v>
      </c>
      <c r="C2701" s="3" t="s">
        <v>635</v>
      </c>
      <c r="D2701" s="3" t="s">
        <v>11240</v>
      </c>
      <c r="E2701" s="3">
        <v>8</v>
      </c>
      <c r="F2701" s="3">
        <v>0</v>
      </c>
      <c r="G2701" s="3">
        <v>0</v>
      </c>
      <c r="H2701" s="3">
        <v>0</v>
      </c>
      <c r="I2701" s="3">
        <v>0</v>
      </c>
      <c r="J2701" s="3">
        <v>0</v>
      </c>
      <c r="K2701" s="3">
        <v>0</v>
      </c>
      <c r="L2701" s="3">
        <v>0</v>
      </c>
      <c r="M2701" s="3"/>
      <c r="N2701" s="3"/>
      <c r="O2701" s="3"/>
      <c r="P2701" s="3"/>
      <c r="Q2701" s="3"/>
      <c r="R2701" s="3"/>
      <c r="S2701" s="181"/>
      <c r="W2701" s="184"/>
    </row>
    <row r="2702" spans="1:25">
      <c r="A2702" s="9"/>
      <c r="B2702" s="9">
        <v>46263</v>
      </c>
      <c r="C2702" s="3" t="s">
        <v>3904</v>
      </c>
      <c r="D2702" s="3" t="s">
        <v>10636</v>
      </c>
      <c r="E2702" s="3">
        <v>3</v>
      </c>
      <c r="F2702" s="11">
        <v>1</v>
      </c>
      <c r="G2702" s="3">
        <v>0</v>
      </c>
      <c r="H2702" s="3">
        <v>1</v>
      </c>
      <c r="I2702" s="3">
        <v>0</v>
      </c>
      <c r="J2702" s="3">
        <v>0</v>
      </c>
      <c r="K2702" s="3">
        <v>0</v>
      </c>
      <c r="L2702" s="3">
        <v>1</v>
      </c>
      <c r="M2702" s="3" t="s">
        <v>11286</v>
      </c>
      <c r="N2702" s="3"/>
      <c r="O2702" s="3"/>
      <c r="P2702" s="3"/>
      <c r="Q2702" s="3"/>
      <c r="R2702" s="3"/>
      <c r="S2702" s="181">
        <v>1</v>
      </c>
      <c r="W2702" s="184"/>
    </row>
    <row r="2703" spans="1:25">
      <c r="A2703" s="9"/>
      <c r="B2703" s="9">
        <v>46263</v>
      </c>
      <c r="C2703" s="3" t="s">
        <v>7011</v>
      </c>
      <c r="D2703" s="3" t="s">
        <v>11035</v>
      </c>
      <c r="E2703" s="3">
        <v>7</v>
      </c>
      <c r="F2703" s="3">
        <v>0</v>
      </c>
      <c r="G2703" s="3">
        <v>0</v>
      </c>
      <c r="H2703" s="3">
        <v>0</v>
      </c>
      <c r="I2703" s="3">
        <v>0</v>
      </c>
      <c r="J2703" s="3">
        <v>0</v>
      </c>
      <c r="K2703" s="3">
        <v>0</v>
      </c>
      <c r="L2703" s="3">
        <v>0</v>
      </c>
      <c r="M2703" s="3"/>
      <c r="N2703" s="3"/>
      <c r="O2703" s="3"/>
      <c r="P2703" s="3"/>
      <c r="Q2703" s="3"/>
      <c r="R2703" s="3"/>
      <c r="S2703" s="181"/>
      <c r="W2703" s="184"/>
    </row>
    <row r="2704" spans="1:25">
      <c r="A2704" s="9"/>
      <c r="B2704" s="9">
        <v>46263</v>
      </c>
      <c r="C2704" s="3" t="s">
        <v>3904</v>
      </c>
      <c r="D2704" s="3" t="s">
        <v>10290</v>
      </c>
      <c r="E2704" s="3">
        <v>5</v>
      </c>
      <c r="F2704" s="3">
        <v>0</v>
      </c>
      <c r="G2704" s="3">
        <v>0</v>
      </c>
      <c r="H2704" s="3">
        <v>0</v>
      </c>
      <c r="I2704" s="3">
        <v>0</v>
      </c>
      <c r="J2704" s="3">
        <v>0</v>
      </c>
      <c r="K2704" s="3">
        <v>0</v>
      </c>
      <c r="L2704" s="3">
        <v>0</v>
      </c>
      <c r="M2704" s="3"/>
      <c r="N2704" s="3"/>
      <c r="O2704" s="3"/>
      <c r="P2704" s="3"/>
      <c r="Q2704" s="3"/>
      <c r="R2704" s="3"/>
      <c r="S2704" s="181"/>
      <c r="W2704" s="184"/>
    </row>
    <row r="2705" spans="1:25">
      <c r="A2705" s="9"/>
      <c r="B2705" s="9">
        <v>46263</v>
      </c>
      <c r="C2705" s="3" t="s">
        <v>6897</v>
      </c>
      <c r="D2705" s="3" t="s">
        <v>11241</v>
      </c>
      <c r="E2705" s="3">
        <v>3</v>
      </c>
      <c r="F2705" s="11">
        <v>0</v>
      </c>
      <c r="G2705" s="3">
        <v>0</v>
      </c>
      <c r="H2705" s="3">
        <v>0</v>
      </c>
      <c r="I2705" s="3">
        <v>0</v>
      </c>
      <c r="J2705" s="3">
        <v>0</v>
      </c>
      <c r="K2705" s="3">
        <v>0</v>
      </c>
      <c r="L2705" s="3">
        <v>0</v>
      </c>
      <c r="M2705" s="3"/>
      <c r="N2705" s="3"/>
      <c r="O2705" s="3"/>
      <c r="P2705" s="3"/>
      <c r="Q2705" s="3"/>
      <c r="R2705" s="3"/>
      <c r="S2705" s="181"/>
      <c r="W2705" s="184"/>
    </row>
    <row r="2706" spans="1:25">
      <c r="A2706" s="9"/>
      <c r="B2706" s="9">
        <v>46263</v>
      </c>
      <c r="C2706" s="3" t="s">
        <v>6897</v>
      </c>
      <c r="D2706" s="3" t="s">
        <v>11242</v>
      </c>
      <c r="E2706" s="3">
        <v>2</v>
      </c>
      <c r="F2706" s="11">
        <v>0</v>
      </c>
      <c r="G2706" s="3">
        <v>0</v>
      </c>
      <c r="H2706" s="3">
        <v>0</v>
      </c>
      <c r="I2706" s="3">
        <v>0</v>
      </c>
      <c r="J2706" s="3">
        <v>0</v>
      </c>
      <c r="K2706" s="3">
        <v>0</v>
      </c>
      <c r="L2706" s="3">
        <v>0</v>
      </c>
      <c r="M2706" s="3"/>
      <c r="N2706" s="3"/>
      <c r="O2706" s="3"/>
      <c r="P2706" s="3"/>
      <c r="Q2706" s="3"/>
      <c r="R2706" s="3"/>
      <c r="S2706" s="181"/>
      <c r="W2706" s="184"/>
    </row>
    <row r="2707" spans="1:25">
      <c r="A2707" s="9"/>
      <c r="B2707" s="9">
        <v>46263</v>
      </c>
      <c r="C2707" s="3" t="s">
        <v>6897</v>
      </c>
      <c r="D2707" s="3" t="s">
        <v>11243</v>
      </c>
      <c r="E2707" s="3">
        <v>1</v>
      </c>
      <c r="F2707" s="11">
        <v>0</v>
      </c>
      <c r="G2707" s="3">
        <v>0</v>
      </c>
      <c r="H2707" s="3">
        <v>0</v>
      </c>
      <c r="I2707" s="3">
        <v>0</v>
      </c>
      <c r="J2707" s="3">
        <v>0</v>
      </c>
      <c r="K2707" s="3">
        <v>0</v>
      </c>
      <c r="L2707" s="3">
        <v>0</v>
      </c>
      <c r="M2707" s="3"/>
      <c r="N2707" s="3"/>
      <c r="O2707" s="3"/>
      <c r="P2707" s="3"/>
      <c r="Q2707" s="3"/>
      <c r="R2707" s="3"/>
      <c r="S2707" s="181"/>
      <c r="W2707" s="184"/>
    </row>
    <row r="2708" spans="1:25">
      <c r="A2708" s="9"/>
      <c r="B2708" s="9">
        <v>46263</v>
      </c>
      <c r="C2708" s="3" t="s">
        <v>3904</v>
      </c>
      <c r="D2708" s="3" t="s">
        <v>10454</v>
      </c>
      <c r="E2708" s="3">
        <v>1</v>
      </c>
      <c r="F2708" s="3">
        <v>0</v>
      </c>
      <c r="G2708" s="3">
        <v>0</v>
      </c>
      <c r="H2708" s="3">
        <v>0</v>
      </c>
      <c r="I2708" s="3">
        <v>0</v>
      </c>
      <c r="J2708" s="3">
        <v>0</v>
      </c>
      <c r="K2708" s="3">
        <v>0</v>
      </c>
      <c r="L2708" s="3">
        <v>0</v>
      </c>
      <c r="M2708" s="3"/>
      <c r="N2708" s="3"/>
      <c r="O2708" s="3"/>
      <c r="P2708" s="3"/>
      <c r="Q2708" s="3"/>
      <c r="R2708" s="3"/>
      <c r="S2708" s="181"/>
      <c r="W2708" s="184"/>
    </row>
    <row r="2709" spans="1:25">
      <c r="A2709" s="9"/>
      <c r="B2709" s="9">
        <v>46263</v>
      </c>
      <c r="C2709" s="3" t="s">
        <v>3904</v>
      </c>
      <c r="D2709" s="3" t="s">
        <v>10538</v>
      </c>
      <c r="E2709" s="3">
        <v>4</v>
      </c>
      <c r="F2709" s="3">
        <v>0</v>
      </c>
      <c r="G2709" s="3">
        <v>0</v>
      </c>
      <c r="H2709" s="3">
        <v>0</v>
      </c>
      <c r="I2709" s="3">
        <v>0</v>
      </c>
      <c r="J2709" s="3">
        <v>0</v>
      </c>
      <c r="K2709" s="3">
        <v>0</v>
      </c>
      <c r="L2709" s="3">
        <v>0</v>
      </c>
      <c r="M2709" s="3"/>
      <c r="N2709" s="3"/>
      <c r="O2709" s="3"/>
      <c r="P2709" s="3"/>
      <c r="Q2709" s="3"/>
      <c r="R2709" s="3"/>
      <c r="S2709" s="181"/>
      <c r="W2709" s="184"/>
    </row>
    <row r="2710" spans="1:25">
      <c r="A2710" s="9"/>
      <c r="B2710" s="9">
        <v>46263</v>
      </c>
      <c r="C2710" s="3" t="s">
        <v>7011</v>
      </c>
      <c r="D2710" s="3" t="s">
        <v>11263</v>
      </c>
      <c r="E2710" s="3">
        <v>11</v>
      </c>
      <c r="F2710" s="11">
        <v>11</v>
      </c>
      <c r="G2710" s="3">
        <v>0</v>
      </c>
      <c r="H2710" s="3">
        <v>38</v>
      </c>
      <c r="I2710" s="3">
        <v>0</v>
      </c>
      <c r="J2710" s="3">
        <v>0</v>
      </c>
      <c r="K2710" s="3">
        <v>0</v>
      </c>
      <c r="L2710" s="3">
        <v>38</v>
      </c>
      <c r="M2710" s="3" t="s">
        <v>11286</v>
      </c>
      <c r="N2710" s="3" t="s">
        <v>11286</v>
      </c>
      <c r="O2710" s="3"/>
      <c r="P2710" s="3"/>
      <c r="Q2710" s="3"/>
      <c r="R2710" s="3"/>
      <c r="S2710" s="181">
        <v>11</v>
      </c>
      <c r="W2710" s="184"/>
    </row>
    <row r="2711" spans="1:25">
      <c r="A2711" s="9"/>
      <c r="B2711" s="9">
        <v>46263</v>
      </c>
      <c r="C2711" s="3" t="s">
        <v>7011</v>
      </c>
      <c r="D2711" s="3" t="s">
        <v>11264</v>
      </c>
      <c r="E2711" s="3">
        <v>1</v>
      </c>
      <c r="F2711" s="11">
        <v>1</v>
      </c>
      <c r="G2711" s="3">
        <v>0</v>
      </c>
      <c r="H2711" s="3">
        <v>0</v>
      </c>
      <c r="I2711" s="3">
        <v>2</v>
      </c>
      <c r="J2711" s="3">
        <v>0</v>
      </c>
      <c r="K2711" s="3">
        <v>0</v>
      </c>
      <c r="L2711" s="3">
        <v>2</v>
      </c>
      <c r="M2711" s="3" t="s">
        <v>11287</v>
      </c>
      <c r="N2711" s="3"/>
      <c r="O2711" s="3"/>
      <c r="P2711" s="3"/>
      <c r="Q2711" s="3"/>
      <c r="R2711" s="3"/>
      <c r="S2711" s="181"/>
      <c r="W2711" s="184"/>
      <c r="Y2711" s="188">
        <v>1</v>
      </c>
    </row>
    <row r="2712" spans="1:25">
      <c r="A2712" s="9"/>
      <c r="B2712" s="9">
        <v>46263</v>
      </c>
      <c r="C2712" s="3" t="s">
        <v>3904</v>
      </c>
      <c r="D2712" s="3" t="s">
        <v>11182</v>
      </c>
      <c r="E2712" s="3">
        <v>1</v>
      </c>
      <c r="F2712" s="11">
        <v>1</v>
      </c>
      <c r="G2712" s="3">
        <v>0</v>
      </c>
      <c r="H2712" s="3">
        <v>1</v>
      </c>
      <c r="I2712" s="3">
        <v>0</v>
      </c>
      <c r="J2712" s="3">
        <v>0</v>
      </c>
      <c r="K2712" s="3">
        <v>0</v>
      </c>
      <c r="L2712" s="3">
        <v>1</v>
      </c>
      <c r="M2712" s="3" t="s">
        <v>11286</v>
      </c>
      <c r="N2712" s="3"/>
      <c r="O2712" s="3"/>
      <c r="P2712" s="3"/>
      <c r="Q2712" s="3"/>
      <c r="R2712" s="3"/>
      <c r="S2712" s="181">
        <v>1</v>
      </c>
      <c r="W2712" s="184"/>
    </row>
    <row r="2713" spans="1:25">
      <c r="A2713" s="9"/>
      <c r="B2713" s="9">
        <v>46263</v>
      </c>
      <c r="C2713" s="3" t="s">
        <v>11305</v>
      </c>
      <c r="D2713" s="3" t="s">
        <v>11265</v>
      </c>
      <c r="E2713" s="3">
        <v>1</v>
      </c>
      <c r="F2713" s="11">
        <v>1</v>
      </c>
      <c r="G2713" s="3">
        <v>0</v>
      </c>
      <c r="H2713" s="3">
        <v>0</v>
      </c>
      <c r="I2713" s="3">
        <v>0</v>
      </c>
      <c r="J2713" s="3">
        <v>0</v>
      </c>
      <c r="K2713" s="3">
        <v>0</v>
      </c>
      <c r="L2713" s="3">
        <v>0</v>
      </c>
      <c r="M2713" s="3"/>
      <c r="N2713" s="3"/>
      <c r="O2713" s="3"/>
      <c r="P2713" s="3"/>
      <c r="Q2713" s="3"/>
      <c r="R2713" s="3"/>
      <c r="S2713" s="181"/>
      <c r="U2713" s="186">
        <v>1</v>
      </c>
      <c r="W2713" s="184"/>
    </row>
    <row r="2714" spans="1:25">
      <c r="A2714" s="9"/>
      <c r="B2714" s="9">
        <v>46264</v>
      </c>
      <c r="C2714" s="3" t="s">
        <v>3904</v>
      </c>
      <c r="D2714" s="3" t="s">
        <v>10382</v>
      </c>
      <c r="E2714" s="3">
        <v>1</v>
      </c>
      <c r="F2714" s="3">
        <v>0</v>
      </c>
      <c r="G2714" s="3">
        <v>0</v>
      </c>
      <c r="H2714" s="3">
        <v>0</v>
      </c>
      <c r="I2714" s="3">
        <v>0</v>
      </c>
      <c r="J2714" s="3">
        <v>0</v>
      </c>
      <c r="K2714" s="3">
        <v>0</v>
      </c>
      <c r="L2714" s="3">
        <v>0</v>
      </c>
      <c r="M2714" s="3"/>
      <c r="N2714" s="3"/>
      <c r="O2714" s="3"/>
      <c r="P2714" s="3"/>
      <c r="Q2714" s="3"/>
      <c r="R2714" s="3"/>
      <c r="S2714" s="181"/>
      <c r="W2714" s="184"/>
    </row>
    <row r="2715" spans="1:25">
      <c r="A2715" s="9"/>
      <c r="B2715" s="9">
        <v>46264</v>
      </c>
      <c r="C2715" s="3" t="s">
        <v>3904</v>
      </c>
      <c r="D2715" s="3" t="s">
        <v>9957</v>
      </c>
      <c r="E2715" s="3">
        <v>6</v>
      </c>
      <c r="F2715" s="3">
        <v>0</v>
      </c>
      <c r="G2715" s="3">
        <v>0</v>
      </c>
      <c r="H2715" s="3">
        <v>0</v>
      </c>
      <c r="I2715" s="3">
        <v>0</v>
      </c>
      <c r="J2715" s="3">
        <v>0</v>
      </c>
      <c r="K2715" s="3">
        <v>0</v>
      </c>
      <c r="L2715" s="3">
        <v>0</v>
      </c>
      <c r="M2715" s="3"/>
      <c r="N2715" s="3"/>
      <c r="O2715" s="3"/>
      <c r="P2715" s="3"/>
      <c r="Q2715" s="3"/>
      <c r="R2715" s="3"/>
      <c r="S2715" s="181"/>
      <c r="W2715" s="184"/>
    </row>
    <row r="2716" spans="1:25">
      <c r="A2716" s="9"/>
      <c r="B2716" s="9">
        <v>46264</v>
      </c>
      <c r="C2716" s="3" t="s">
        <v>635</v>
      </c>
      <c r="D2716" s="3" t="s">
        <v>11244</v>
      </c>
      <c r="E2716" s="3">
        <v>1</v>
      </c>
      <c r="F2716" s="3">
        <v>0</v>
      </c>
      <c r="G2716" s="3">
        <v>0</v>
      </c>
      <c r="H2716" s="3">
        <v>0</v>
      </c>
      <c r="I2716" s="3">
        <v>0</v>
      </c>
      <c r="J2716" s="3">
        <v>0</v>
      </c>
      <c r="K2716" s="3">
        <v>0</v>
      </c>
      <c r="L2716" s="3">
        <v>0</v>
      </c>
      <c r="M2716" s="3"/>
      <c r="N2716" s="3"/>
      <c r="O2716" s="3"/>
      <c r="P2716" s="3"/>
      <c r="Q2716" s="3"/>
      <c r="R2716" s="3"/>
      <c r="S2716" s="181"/>
      <c r="W2716" s="184"/>
    </row>
    <row r="2717" spans="1:25">
      <c r="A2717" s="9"/>
      <c r="B2717" s="9">
        <v>46264</v>
      </c>
      <c r="C2717" s="3" t="s">
        <v>7011</v>
      </c>
      <c r="D2717" s="3" t="s">
        <v>11245</v>
      </c>
      <c r="E2717" s="3">
        <v>9</v>
      </c>
      <c r="F2717" s="3">
        <v>0</v>
      </c>
      <c r="G2717" s="3">
        <v>0</v>
      </c>
      <c r="H2717" s="3">
        <v>0</v>
      </c>
      <c r="I2717" s="3">
        <v>0</v>
      </c>
      <c r="J2717" s="3">
        <v>0</v>
      </c>
      <c r="K2717" s="3">
        <v>0</v>
      </c>
      <c r="L2717" s="3">
        <v>0</v>
      </c>
      <c r="M2717" s="3"/>
      <c r="N2717" s="3"/>
      <c r="O2717" s="3"/>
      <c r="P2717" s="3"/>
      <c r="Q2717" s="3"/>
      <c r="R2717" s="3"/>
      <c r="S2717" s="181"/>
      <c r="W2717" s="184"/>
    </row>
    <row r="2718" spans="1:25">
      <c r="A2718" s="9"/>
      <c r="B2718" s="9">
        <v>46264</v>
      </c>
      <c r="C2718" s="3" t="s">
        <v>3904</v>
      </c>
      <c r="D2718" s="3" t="s">
        <v>11246</v>
      </c>
      <c r="E2718" s="3">
        <v>2</v>
      </c>
      <c r="F2718" s="3">
        <v>0</v>
      </c>
      <c r="G2718" s="3">
        <v>0</v>
      </c>
      <c r="H2718" s="3">
        <v>0</v>
      </c>
      <c r="I2718" s="3">
        <v>0</v>
      </c>
      <c r="J2718" s="3">
        <v>0</v>
      </c>
      <c r="K2718" s="3">
        <v>0</v>
      </c>
      <c r="L2718" s="3">
        <v>0</v>
      </c>
      <c r="M2718" s="3"/>
      <c r="N2718" s="3"/>
      <c r="O2718" s="3"/>
      <c r="P2718" s="3"/>
      <c r="Q2718" s="3"/>
      <c r="R2718" s="3"/>
      <c r="S2718" s="181"/>
      <c r="W2718" s="184"/>
    </row>
    <row r="2719" spans="1:25">
      <c r="A2719" s="9"/>
      <c r="B2719" s="9">
        <v>46264</v>
      </c>
      <c r="C2719" s="3" t="s">
        <v>3130</v>
      </c>
      <c r="D2719" s="3" t="s">
        <v>11247</v>
      </c>
      <c r="E2719" s="3">
        <v>2</v>
      </c>
      <c r="F2719" s="11">
        <v>1</v>
      </c>
      <c r="G2719" s="3">
        <v>0</v>
      </c>
      <c r="H2719" s="3">
        <v>1</v>
      </c>
      <c r="I2719" s="3">
        <v>0</v>
      </c>
      <c r="J2719" s="3">
        <v>0</v>
      </c>
      <c r="K2719" s="3">
        <v>0</v>
      </c>
      <c r="L2719" s="3">
        <v>1</v>
      </c>
      <c r="M2719" s="3" t="s">
        <v>11288</v>
      </c>
      <c r="N2719" s="3"/>
      <c r="O2719" s="3" t="s">
        <v>11286</v>
      </c>
      <c r="P2719" s="3" t="s">
        <v>11286</v>
      </c>
      <c r="Q2719" s="3"/>
      <c r="R2719" s="3"/>
      <c r="S2719" s="181">
        <v>1</v>
      </c>
      <c r="W2719" s="184"/>
    </row>
    <row r="2720" spans="1:25">
      <c r="A2720" s="9"/>
      <c r="B2720" s="9">
        <v>46264</v>
      </c>
      <c r="C2720" s="3" t="s">
        <v>7011</v>
      </c>
      <c r="D2720" s="3" t="s">
        <v>11248</v>
      </c>
      <c r="E2720" s="3">
        <v>11</v>
      </c>
      <c r="F2720" s="3">
        <v>0</v>
      </c>
      <c r="G2720" s="3">
        <v>0</v>
      </c>
      <c r="H2720" s="3">
        <v>0</v>
      </c>
      <c r="I2720" s="3">
        <v>0</v>
      </c>
      <c r="J2720" s="3">
        <v>0</v>
      </c>
      <c r="K2720" s="3">
        <v>0</v>
      </c>
      <c r="L2720" s="3">
        <v>0</v>
      </c>
      <c r="M2720" s="3"/>
      <c r="N2720" s="3"/>
      <c r="O2720" s="3"/>
      <c r="P2720" s="3"/>
      <c r="Q2720" s="3"/>
      <c r="R2720" s="3"/>
      <c r="S2720" s="181"/>
      <c r="W2720" s="184"/>
    </row>
    <row r="2721" spans="1:23">
      <c r="A2721" s="9"/>
      <c r="B2721" s="9">
        <v>46264</v>
      </c>
      <c r="C2721" s="3" t="s">
        <v>7011</v>
      </c>
      <c r="D2721" s="3" t="s">
        <v>11249</v>
      </c>
      <c r="E2721" s="3">
        <v>10</v>
      </c>
      <c r="F2721" s="3">
        <v>0</v>
      </c>
      <c r="G2721" s="3">
        <v>0</v>
      </c>
      <c r="H2721" s="3">
        <v>0</v>
      </c>
      <c r="I2721" s="3">
        <v>0</v>
      </c>
      <c r="J2721" s="3">
        <v>0</v>
      </c>
      <c r="K2721" s="3">
        <v>0</v>
      </c>
      <c r="L2721" s="3">
        <v>0</v>
      </c>
      <c r="M2721" s="3"/>
      <c r="N2721" s="3"/>
      <c r="O2721" s="3"/>
      <c r="P2721" s="3"/>
      <c r="Q2721" s="3"/>
      <c r="R2721" s="3"/>
      <c r="S2721" s="181"/>
      <c r="W2721" s="184"/>
    </row>
    <row r="2722" spans="1:23">
      <c r="A2722" s="9"/>
      <c r="B2722" s="9">
        <v>46264</v>
      </c>
      <c r="C2722" s="3" t="s">
        <v>7011</v>
      </c>
      <c r="D2722" s="3" t="s">
        <v>11250</v>
      </c>
      <c r="E2722" s="3">
        <v>10</v>
      </c>
      <c r="F2722" s="3">
        <v>0</v>
      </c>
      <c r="G2722" s="3">
        <v>0</v>
      </c>
      <c r="H2722" s="3">
        <v>0</v>
      </c>
      <c r="I2722" s="3">
        <v>0</v>
      </c>
      <c r="J2722" s="3">
        <v>0</v>
      </c>
      <c r="K2722" s="3">
        <v>0</v>
      </c>
      <c r="L2722" s="3">
        <v>0</v>
      </c>
      <c r="M2722" s="3"/>
      <c r="N2722" s="3"/>
      <c r="O2722" s="3"/>
      <c r="P2722" s="3"/>
      <c r="Q2722" s="3"/>
      <c r="R2722" s="3"/>
      <c r="S2722" s="181"/>
      <c r="W2722" s="184"/>
    </row>
    <row r="2723" spans="1:23">
      <c r="A2723" s="9"/>
      <c r="B2723" s="9">
        <v>46264</v>
      </c>
      <c r="C2723" s="3" t="s">
        <v>7011</v>
      </c>
      <c r="D2723" s="3" t="s">
        <v>11251</v>
      </c>
      <c r="E2723" s="3">
        <v>9</v>
      </c>
      <c r="F2723" s="3">
        <v>0</v>
      </c>
      <c r="G2723" s="3">
        <v>0</v>
      </c>
      <c r="H2723" s="3">
        <v>0</v>
      </c>
      <c r="I2723" s="3">
        <v>0</v>
      </c>
      <c r="J2723" s="3">
        <v>0</v>
      </c>
      <c r="K2723" s="3">
        <v>0</v>
      </c>
      <c r="L2723" s="3">
        <v>0</v>
      </c>
      <c r="M2723" s="3"/>
      <c r="N2723" s="3"/>
      <c r="O2723" s="3"/>
      <c r="P2723" s="3"/>
      <c r="Q2723" s="3"/>
      <c r="R2723" s="3"/>
      <c r="S2723" s="181"/>
      <c r="W2723" s="184"/>
    </row>
    <row r="2724" spans="1:23">
      <c r="A2724" s="9"/>
      <c r="B2724" s="9">
        <v>46264</v>
      </c>
      <c r="C2724" s="3" t="s">
        <v>3904</v>
      </c>
      <c r="D2724" s="3" t="s">
        <v>10384</v>
      </c>
      <c r="E2724" s="3">
        <v>9</v>
      </c>
      <c r="F2724" s="3">
        <v>0</v>
      </c>
      <c r="G2724" s="3">
        <v>0</v>
      </c>
      <c r="H2724" s="3">
        <v>0</v>
      </c>
      <c r="I2724" s="3">
        <v>0</v>
      </c>
      <c r="J2724" s="3">
        <v>0</v>
      </c>
      <c r="K2724" s="3">
        <v>0</v>
      </c>
      <c r="L2724" s="3">
        <v>0</v>
      </c>
      <c r="M2724" s="3"/>
      <c r="N2724" s="3"/>
      <c r="O2724" s="3"/>
      <c r="P2724" s="3"/>
      <c r="Q2724" s="3"/>
      <c r="R2724" s="3"/>
      <c r="S2724" s="181"/>
      <c r="W2724" s="184"/>
    </row>
    <row r="2725" spans="1:23">
      <c r="A2725" s="9"/>
      <c r="B2725" s="9">
        <v>46264</v>
      </c>
      <c r="C2725" s="3" t="s">
        <v>3904</v>
      </c>
      <c r="D2725" s="3" t="s">
        <v>11252</v>
      </c>
      <c r="E2725" s="3">
        <v>4</v>
      </c>
      <c r="F2725" s="3">
        <v>0</v>
      </c>
      <c r="G2725" s="3">
        <v>0</v>
      </c>
      <c r="H2725" s="3">
        <v>0</v>
      </c>
      <c r="I2725" s="3">
        <v>0</v>
      </c>
      <c r="J2725" s="3">
        <v>0</v>
      </c>
      <c r="K2725" s="3">
        <v>0</v>
      </c>
      <c r="L2725" s="3">
        <v>0</v>
      </c>
      <c r="M2725" s="3"/>
      <c r="N2725" s="3"/>
      <c r="O2725" s="3"/>
      <c r="P2725" s="3"/>
      <c r="Q2725" s="3"/>
      <c r="R2725" s="3"/>
      <c r="S2725" s="181"/>
      <c r="W2725" s="184"/>
    </row>
    <row r="2726" spans="1:23">
      <c r="A2726" s="9"/>
      <c r="B2726" s="9">
        <v>46264</v>
      </c>
      <c r="C2726" s="3" t="s">
        <v>635</v>
      </c>
      <c r="D2726" s="3" t="s">
        <v>11253</v>
      </c>
      <c r="E2726" s="3">
        <v>3</v>
      </c>
      <c r="F2726" s="3">
        <v>0</v>
      </c>
      <c r="G2726" s="3">
        <v>0</v>
      </c>
      <c r="H2726" s="3">
        <v>0</v>
      </c>
      <c r="I2726" s="3">
        <v>0</v>
      </c>
      <c r="J2726" s="3">
        <v>0</v>
      </c>
      <c r="K2726" s="3">
        <v>0</v>
      </c>
      <c r="L2726" s="3">
        <v>0</v>
      </c>
      <c r="M2726" s="3"/>
      <c r="N2726" s="3"/>
      <c r="O2726" s="3"/>
      <c r="P2726" s="3"/>
      <c r="Q2726" s="3"/>
      <c r="R2726" s="3"/>
      <c r="S2726" s="181"/>
      <c r="W2726" s="184"/>
    </row>
    <row r="2727" spans="1:23">
      <c r="A2727" s="9"/>
      <c r="B2727" s="9">
        <v>46264</v>
      </c>
      <c r="C2727" s="3" t="s">
        <v>6897</v>
      </c>
      <c r="D2727" s="3" t="s">
        <v>11254</v>
      </c>
      <c r="E2727" s="3">
        <v>1</v>
      </c>
      <c r="F2727" s="11">
        <v>0</v>
      </c>
      <c r="G2727" s="3">
        <v>0</v>
      </c>
      <c r="H2727" s="3">
        <v>0</v>
      </c>
      <c r="I2727" s="3">
        <v>0</v>
      </c>
      <c r="J2727" s="3">
        <v>0</v>
      </c>
      <c r="K2727" s="3">
        <v>0</v>
      </c>
      <c r="L2727" s="3">
        <v>0</v>
      </c>
      <c r="M2727" s="3"/>
      <c r="N2727" s="3"/>
      <c r="O2727" s="3"/>
      <c r="P2727" s="3"/>
      <c r="Q2727" s="3"/>
      <c r="R2727" s="3"/>
      <c r="S2727" s="181"/>
      <c r="W2727" s="184"/>
    </row>
    <row r="2728" spans="1:23">
      <c r="A2728" s="9"/>
      <c r="B2728" s="9">
        <v>46264</v>
      </c>
      <c r="C2728" s="3" t="s">
        <v>7011</v>
      </c>
      <c r="D2728" s="3" t="s">
        <v>11255</v>
      </c>
      <c r="E2728" s="3">
        <v>10</v>
      </c>
      <c r="F2728" s="3">
        <v>0</v>
      </c>
      <c r="G2728" s="3">
        <v>0</v>
      </c>
      <c r="H2728" s="3">
        <v>0</v>
      </c>
      <c r="I2728" s="3">
        <v>0</v>
      </c>
      <c r="J2728" s="3">
        <v>0</v>
      </c>
      <c r="K2728" s="3">
        <v>0</v>
      </c>
      <c r="L2728" s="3">
        <v>0</v>
      </c>
      <c r="M2728" s="3"/>
      <c r="N2728" s="3"/>
      <c r="O2728" s="3"/>
      <c r="P2728" s="3"/>
      <c r="Q2728" s="3"/>
      <c r="R2728" s="3"/>
      <c r="S2728" s="181"/>
      <c r="W2728" s="184"/>
    </row>
    <row r="2729" spans="1:23">
      <c r="A2729" s="9"/>
      <c r="B2729" s="9">
        <v>46264</v>
      </c>
      <c r="C2729" s="3" t="s">
        <v>7011</v>
      </c>
      <c r="D2729" s="3" t="s">
        <v>10866</v>
      </c>
      <c r="E2729" s="3">
        <v>8</v>
      </c>
      <c r="F2729" s="3">
        <v>0</v>
      </c>
      <c r="G2729" s="3">
        <v>0</v>
      </c>
      <c r="H2729" s="3">
        <v>0</v>
      </c>
      <c r="I2729" s="3">
        <v>0</v>
      </c>
      <c r="J2729" s="3">
        <v>0</v>
      </c>
      <c r="K2729" s="3">
        <v>0</v>
      </c>
      <c r="L2729" s="3">
        <v>0</v>
      </c>
      <c r="M2729" s="3"/>
      <c r="N2729" s="3"/>
      <c r="O2729" s="3"/>
      <c r="P2729" s="3"/>
      <c r="Q2729" s="3"/>
      <c r="R2729" s="3"/>
      <c r="S2729" s="181"/>
      <c r="W2729" s="184"/>
    </row>
    <row r="2730" spans="1:23">
      <c r="A2730" s="9"/>
      <c r="B2730" s="9">
        <v>46264</v>
      </c>
      <c r="C2730" s="3" t="s">
        <v>6897</v>
      </c>
      <c r="D2730" s="3" t="s">
        <v>11256</v>
      </c>
      <c r="E2730" s="3">
        <v>1</v>
      </c>
      <c r="F2730" s="11">
        <v>0</v>
      </c>
      <c r="G2730" s="3">
        <v>0</v>
      </c>
      <c r="H2730" s="3">
        <v>0</v>
      </c>
      <c r="I2730" s="3">
        <v>0</v>
      </c>
      <c r="J2730" s="3">
        <v>0</v>
      </c>
      <c r="K2730" s="3">
        <v>0</v>
      </c>
      <c r="L2730" s="3">
        <v>0</v>
      </c>
      <c r="M2730" s="3"/>
      <c r="N2730" s="3"/>
      <c r="O2730" s="3"/>
      <c r="P2730" s="3"/>
      <c r="Q2730" s="3"/>
      <c r="R2730" s="3"/>
      <c r="S2730" s="181"/>
      <c r="W2730" s="184"/>
    </row>
    <row r="2731" spans="1:23">
      <c r="A2731" s="9"/>
      <c r="B2731" s="9">
        <v>46264</v>
      </c>
      <c r="C2731" s="3" t="s">
        <v>6897</v>
      </c>
      <c r="D2731" s="3" t="s">
        <v>11257</v>
      </c>
      <c r="E2731" s="3">
        <v>3</v>
      </c>
      <c r="F2731" s="11">
        <v>0</v>
      </c>
      <c r="G2731" s="3">
        <v>0</v>
      </c>
      <c r="H2731" s="3">
        <v>0</v>
      </c>
      <c r="I2731" s="3">
        <v>0</v>
      </c>
      <c r="J2731" s="3">
        <v>0</v>
      </c>
      <c r="K2731" s="3">
        <v>0</v>
      </c>
      <c r="L2731" s="3">
        <v>0</v>
      </c>
      <c r="M2731" s="3"/>
      <c r="N2731" s="3"/>
      <c r="O2731" s="3"/>
      <c r="P2731" s="3"/>
      <c r="Q2731" s="3"/>
      <c r="R2731" s="3"/>
      <c r="S2731" s="181"/>
      <c r="W2731" s="184"/>
    </row>
    <row r="2732" spans="1:23">
      <c r="A2732" s="9"/>
      <c r="B2732" s="9">
        <v>46264</v>
      </c>
      <c r="C2732" s="3" t="s">
        <v>635</v>
      </c>
      <c r="D2732" s="3" t="s">
        <v>11258</v>
      </c>
      <c r="E2732" s="3">
        <v>1</v>
      </c>
      <c r="F2732" s="3">
        <v>0</v>
      </c>
      <c r="G2732" s="3">
        <v>0</v>
      </c>
      <c r="H2732" s="3">
        <v>0</v>
      </c>
      <c r="I2732" s="3">
        <v>0</v>
      </c>
      <c r="J2732" s="3">
        <v>0</v>
      </c>
      <c r="K2732" s="3">
        <v>0</v>
      </c>
      <c r="L2732" s="3">
        <v>0</v>
      </c>
      <c r="M2732" s="3"/>
      <c r="N2732" s="3"/>
      <c r="O2732" s="3"/>
      <c r="P2732" s="3"/>
      <c r="Q2732" s="3"/>
      <c r="R2732" s="3"/>
      <c r="S2732" s="181"/>
      <c r="W2732" s="184"/>
    </row>
    <row r="2733" spans="1:23">
      <c r="A2733" s="9"/>
      <c r="B2733" s="9">
        <v>46264</v>
      </c>
      <c r="C2733" s="3" t="s">
        <v>635</v>
      </c>
      <c r="D2733" s="3" t="s">
        <v>11259</v>
      </c>
      <c r="E2733" s="3">
        <v>1</v>
      </c>
      <c r="F2733" s="3">
        <v>0</v>
      </c>
      <c r="G2733" s="3">
        <v>0</v>
      </c>
      <c r="H2733" s="3">
        <v>0</v>
      </c>
      <c r="I2733" s="3">
        <v>0</v>
      </c>
      <c r="J2733" s="3">
        <v>0</v>
      </c>
      <c r="K2733" s="3">
        <v>0</v>
      </c>
      <c r="L2733" s="3">
        <v>0</v>
      </c>
      <c r="M2733" s="3"/>
      <c r="N2733" s="3"/>
      <c r="O2733" s="3"/>
      <c r="P2733" s="3"/>
      <c r="Q2733" s="3"/>
      <c r="R2733" s="3"/>
      <c r="S2733" s="181"/>
      <c r="W2733" s="184"/>
    </row>
    <row r="2734" spans="1:23">
      <c r="A2734" s="9"/>
      <c r="B2734" s="9">
        <v>46264</v>
      </c>
      <c r="C2734" s="3" t="s">
        <v>635</v>
      </c>
      <c r="D2734" s="3" t="s">
        <v>11260</v>
      </c>
      <c r="E2734" s="3">
        <v>11</v>
      </c>
      <c r="F2734" s="11">
        <v>1</v>
      </c>
      <c r="G2734" s="3">
        <v>0</v>
      </c>
      <c r="H2734" s="3">
        <v>1</v>
      </c>
      <c r="I2734" s="3">
        <v>0</v>
      </c>
      <c r="J2734" s="3">
        <v>0</v>
      </c>
      <c r="K2734" s="3">
        <v>0</v>
      </c>
      <c r="L2734" s="3">
        <v>1</v>
      </c>
      <c r="M2734" s="3" t="s">
        <v>11288</v>
      </c>
      <c r="N2734" s="3" t="s">
        <v>11286</v>
      </c>
      <c r="O2734" s="3"/>
      <c r="P2734" s="3"/>
      <c r="Q2734" s="3"/>
      <c r="R2734" s="3"/>
      <c r="S2734" s="181">
        <v>1</v>
      </c>
      <c r="W2734" s="184"/>
    </row>
    <row r="2735" spans="1:23">
      <c r="A2735" s="9"/>
      <c r="B2735" s="9">
        <v>46264</v>
      </c>
      <c r="C2735" s="3" t="s">
        <v>635</v>
      </c>
      <c r="D2735" s="3" t="s">
        <v>11261</v>
      </c>
      <c r="E2735" s="3">
        <v>1</v>
      </c>
      <c r="F2735" s="3">
        <v>0</v>
      </c>
      <c r="G2735" s="3">
        <v>0</v>
      </c>
      <c r="H2735" s="3">
        <v>0</v>
      </c>
      <c r="I2735" s="3">
        <v>0</v>
      </c>
      <c r="J2735" s="3">
        <v>0</v>
      </c>
      <c r="K2735" s="3">
        <v>0</v>
      </c>
      <c r="L2735" s="3">
        <v>0</v>
      </c>
      <c r="M2735" s="3"/>
      <c r="N2735" s="3"/>
      <c r="O2735" s="3"/>
      <c r="P2735" s="3"/>
      <c r="Q2735" s="3"/>
      <c r="R2735" s="3"/>
      <c r="S2735" s="181"/>
      <c r="W2735" s="184"/>
    </row>
    <row r="2736" spans="1:23">
      <c r="A2736" s="9"/>
      <c r="B2736" s="9">
        <v>46264</v>
      </c>
      <c r="C2736" s="3" t="s">
        <v>635</v>
      </c>
      <c r="D2736" s="3" t="s">
        <v>11262</v>
      </c>
      <c r="E2736" s="3">
        <v>1</v>
      </c>
      <c r="F2736" s="3">
        <v>0</v>
      </c>
      <c r="G2736" s="3">
        <v>0</v>
      </c>
      <c r="H2736" s="3">
        <v>0</v>
      </c>
      <c r="I2736" s="3">
        <v>0</v>
      </c>
      <c r="J2736" s="3">
        <v>0</v>
      </c>
      <c r="K2736" s="3">
        <v>0</v>
      </c>
      <c r="L2736" s="3">
        <v>0</v>
      </c>
      <c r="M2736" s="3"/>
      <c r="N2736" s="3"/>
      <c r="O2736" s="3"/>
      <c r="P2736" s="3"/>
      <c r="Q2736" s="3"/>
      <c r="R2736" s="3"/>
      <c r="S2736" s="181"/>
      <c r="W2736" s="184"/>
    </row>
    <row r="2737" spans="1:23">
      <c r="A2737" s="9"/>
      <c r="B2737" s="9">
        <v>46264</v>
      </c>
      <c r="C2737" s="3" t="s">
        <v>11289</v>
      </c>
      <c r="D2737" s="3" t="s">
        <v>11269</v>
      </c>
      <c r="E2737" s="3">
        <v>1</v>
      </c>
      <c r="F2737" s="3">
        <v>0</v>
      </c>
      <c r="G2737" s="3">
        <v>0</v>
      </c>
      <c r="H2737" s="3">
        <v>0</v>
      </c>
      <c r="I2737" s="3">
        <v>0</v>
      </c>
      <c r="J2737" s="3">
        <v>0</v>
      </c>
      <c r="K2737" s="3">
        <v>0</v>
      </c>
      <c r="L2737" s="3">
        <v>0</v>
      </c>
      <c r="M2737" s="3"/>
      <c r="N2737" s="3"/>
      <c r="O2737" s="3"/>
      <c r="P2737" s="3"/>
      <c r="Q2737" s="3"/>
      <c r="R2737" s="3"/>
      <c r="S2737" s="181"/>
      <c r="W2737" s="184"/>
    </row>
    <row r="2738" spans="1:23">
      <c r="A2738" s="9"/>
      <c r="B2738" s="9">
        <v>46264</v>
      </c>
      <c r="C2738" s="3" t="s">
        <v>11289</v>
      </c>
      <c r="D2738" s="3" t="s">
        <v>11270</v>
      </c>
      <c r="E2738" s="3">
        <v>1</v>
      </c>
      <c r="F2738" s="3">
        <v>0</v>
      </c>
      <c r="G2738" s="3">
        <v>0</v>
      </c>
      <c r="H2738" s="3">
        <v>0</v>
      </c>
      <c r="I2738" s="3">
        <v>0</v>
      </c>
      <c r="J2738" s="3">
        <v>0</v>
      </c>
      <c r="K2738" s="3">
        <v>0</v>
      </c>
      <c r="L2738" s="3">
        <v>0</v>
      </c>
      <c r="M2738" s="3"/>
      <c r="N2738" s="3"/>
      <c r="O2738" s="3"/>
      <c r="P2738" s="3"/>
      <c r="Q2738" s="3"/>
      <c r="R2738" s="3"/>
      <c r="S2738" s="181"/>
      <c r="W2738" s="184"/>
    </row>
    <row r="2739" spans="1:23">
      <c r="A2739" s="9"/>
      <c r="B2739" s="9">
        <v>46264</v>
      </c>
      <c r="C2739" s="3" t="s">
        <v>635</v>
      </c>
      <c r="D2739" s="3" t="s">
        <v>11271</v>
      </c>
      <c r="E2739" s="3">
        <v>2</v>
      </c>
      <c r="F2739" s="3">
        <v>0</v>
      </c>
      <c r="G2739" s="3">
        <v>0</v>
      </c>
      <c r="H2739" s="3">
        <v>0</v>
      </c>
      <c r="I2739" s="3">
        <v>0</v>
      </c>
      <c r="J2739" s="3">
        <v>0</v>
      </c>
      <c r="K2739" s="3">
        <v>0</v>
      </c>
      <c r="L2739" s="3">
        <v>0</v>
      </c>
      <c r="M2739" s="3"/>
      <c r="N2739" s="3"/>
      <c r="O2739" s="3"/>
      <c r="P2739" s="3"/>
      <c r="Q2739" s="3"/>
      <c r="R2739" s="3"/>
      <c r="S2739" s="181"/>
      <c r="W2739" s="184"/>
    </row>
    <row r="2740" spans="1:23">
      <c r="A2740" s="9"/>
      <c r="B2740" s="9">
        <v>46264</v>
      </c>
      <c r="C2740" s="3" t="s">
        <v>635</v>
      </c>
      <c r="D2740" s="3" t="s">
        <v>11272</v>
      </c>
      <c r="E2740" s="3">
        <v>6</v>
      </c>
      <c r="F2740" s="3">
        <v>0</v>
      </c>
      <c r="G2740" s="3">
        <v>0</v>
      </c>
      <c r="H2740" s="3">
        <v>0</v>
      </c>
      <c r="I2740" s="3">
        <v>0</v>
      </c>
      <c r="J2740" s="3">
        <v>0</v>
      </c>
      <c r="K2740" s="3">
        <v>0</v>
      </c>
      <c r="L2740" s="3">
        <v>0</v>
      </c>
      <c r="M2740" s="3"/>
      <c r="N2740" s="3"/>
      <c r="O2740" s="3"/>
      <c r="P2740" s="3"/>
      <c r="Q2740" s="3"/>
      <c r="R2740" s="3"/>
      <c r="S2740" s="181"/>
      <c r="W2740" s="184"/>
    </row>
    <row r="2741" spans="1:23">
      <c r="A2741" s="9"/>
      <c r="B2741" s="9">
        <v>46264</v>
      </c>
      <c r="C2741" s="3" t="s">
        <v>7011</v>
      </c>
      <c r="D2741" s="3" t="s">
        <v>11144</v>
      </c>
      <c r="E2741" s="3">
        <v>1</v>
      </c>
      <c r="F2741" s="3">
        <v>0</v>
      </c>
      <c r="G2741" s="3">
        <v>0</v>
      </c>
      <c r="H2741" s="3">
        <v>0</v>
      </c>
      <c r="I2741" s="3">
        <v>0</v>
      </c>
      <c r="J2741" s="3">
        <v>0</v>
      </c>
      <c r="K2741" s="3">
        <v>0</v>
      </c>
      <c r="L2741" s="3">
        <v>0</v>
      </c>
      <c r="M2741" s="3"/>
      <c r="N2741" s="3"/>
      <c r="O2741" s="3"/>
      <c r="P2741" s="3"/>
      <c r="Q2741" s="3"/>
      <c r="R2741" s="3"/>
      <c r="S2741" s="181"/>
      <c r="W2741" s="184"/>
    </row>
    <row r="2742" spans="1:23">
      <c r="A2742" s="9"/>
      <c r="B2742" s="9">
        <v>46264</v>
      </c>
      <c r="C2742" s="3" t="s">
        <v>7011</v>
      </c>
      <c r="D2742" s="3" t="s">
        <v>11273</v>
      </c>
      <c r="E2742" s="3">
        <v>1</v>
      </c>
      <c r="F2742" s="3">
        <v>0</v>
      </c>
      <c r="G2742" s="3">
        <v>0</v>
      </c>
      <c r="H2742" s="3">
        <v>0</v>
      </c>
      <c r="I2742" s="3">
        <v>0</v>
      </c>
      <c r="J2742" s="3">
        <v>0</v>
      </c>
      <c r="K2742" s="3">
        <v>0</v>
      </c>
      <c r="L2742" s="3">
        <v>0</v>
      </c>
      <c r="M2742" s="3"/>
      <c r="N2742" s="3"/>
      <c r="O2742" s="3"/>
      <c r="P2742" s="3"/>
      <c r="Q2742" s="3"/>
      <c r="R2742" s="3"/>
      <c r="S2742" s="181"/>
      <c r="W2742" s="184"/>
    </row>
    <row r="2743" spans="1:23">
      <c r="A2743" s="9"/>
      <c r="B2743" s="9">
        <v>46264</v>
      </c>
      <c r="C2743" s="3" t="s">
        <v>7011</v>
      </c>
      <c r="D2743" s="3" t="s">
        <v>11181</v>
      </c>
      <c r="E2743" s="3">
        <v>2</v>
      </c>
      <c r="F2743" s="3">
        <v>0</v>
      </c>
      <c r="G2743" s="3">
        <v>0</v>
      </c>
      <c r="H2743" s="3">
        <v>0</v>
      </c>
      <c r="I2743" s="3">
        <v>0</v>
      </c>
      <c r="J2743" s="3">
        <v>0</v>
      </c>
      <c r="K2743" s="3">
        <v>0</v>
      </c>
      <c r="L2743" s="3">
        <v>0</v>
      </c>
      <c r="M2743" s="3"/>
      <c r="N2743" s="3"/>
      <c r="O2743" s="3"/>
      <c r="P2743" s="3"/>
      <c r="Q2743" s="3"/>
      <c r="R2743" s="3"/>
      <c r="S2743" s="181"/>
      <c r="W2743" s="184"/>
    </row>
    <row r="2744" spans="1:23">
      <c r="A2744" s="9"/>
      <c r="B2744" s="9">
        <v>46264</v>
      </c>
      <c r="C2744" s="3" t="s">
        <v>7011</v>
      </c>
      <c r="D2744" s="3" t="s">
        <v>11037</v>
      </c>
      <c r="E2744" s="3">
        <v>1</v>
      </c>
      <c r="F2744" s="3">
        <v>0</v>
      </c>
      <c r="G2744" s="3">
        <v>0</v>
      </c>
      <c r="H2744" s="3">
        <v>0</v>
      </c>
      <c r="I2744" s="3">
        <v>0</v>
      </c>
      <c r="J2744" s="3">
        <v>0</v>
      </c>
      <c r="K2744" s="3">
        <v>0</v>
      </c>
      <c r="L2744" s="3">
        <v>0</v>
      </c>
      <c r="M2744" s="3"/>
      <c r="N2744" s="3"/>
      <c r="O2744" s="3"/>
      <c r="P2744" s="3"/>
      <c r="Q2744" s="3"/>
      <c r="R2744" s="3"/>
      <c r="S2744" s="181"/>
      <c r="W2744" s="184"/>
    </row>
    <row r="2745" spans="1:23">
      <c r="A2745" s="9"/>
      <c r="B2745" s="9">
        <v>46264</v>
      </c>
      <c r="C2745" s="3" t="s">
        <v>7011</v>
      </c>
      <c r="D2745" s="3" t="s">
        <v>11274</v>
      </c>
      <c r="E2745" s="3">
        <v>1</v>
      </c>
      <c r="F2745" s="3">
        <v>0</v>
      </c>
      <c r="G2745" s="3">
        <v>0</v>
      </c>
      <c r="H2745" s="3">
        <v>0</v>
      </c>
      <c r="I2745" s="3">
        <v>0</v>
      </c>
      <c r="J2745" s="3">
        <v>0</v>
      </c>
      <c r="K2745" s="3">
        <v>0</v>
      </c>
      <c r="L2745" s="3">
        <v>0</v>
      </c>
      <c r="M2745" s="3"/>
      <c r="N2745" s="3"/>
      <c r="O2745" s="3"/>
      <c r="P2745" s="3"/>
      <c r="Q2745" s="3"/>
      <c r="R2745" s="3"/>
      <c r="S2745" s="181"/>
      <c r="W2745" s="184"/>
    </row>
    <row r="2746" spans="1:23">
      <c r="A2746" s="9"/>
      <c r="B2746" s="9">
        <v>46264</v>
      </c>
      <c r="C2746" s="3" t="s">
        <v>635</v>
      </c>
      <c r="D2746" s="3" t="s">
        <v>10766</v>
      </c>
      <c r="E2746" s="3">
        <v>2</v>
      </c>
      <c r="F2746" s="3">
        <v>0</v>
      </c>
      <c r="G2746" s="3">
        <v>0</v>
      </c>
      <c r="H2746" s="3">
        <v>0</v>
      </c>
      <c r="I2746" s="3">
        <v>0</v>
      </c>
      <c r="J2746" s="3">
        <v>0</v>
      </c>
      <c r="K2746" s="3">
        <v>0</v>
      </c>
      <c r="L2746" s="3">
        <v>0</v>
      </c>
      <c r="M2746" s="3"/>
      <c r="N2746" s="3"/>
      <c r="O2746" s="3"/>
      <c r="P2746" s="3"/>
      <c r="Q2746" s="3"/>
      <c r="R2746" s="3"/>
      <c r="S2746" s="181"/>
      <c r="W2746" s="184"/>
    </row>
    <row r="2747" spans="1:23">
      <c r="A2747" s="9"/>
      <c r="B2747" s="9">
        <v>46264</v>
      </c>
      <c r="C2747" s="3" t="s">
        <v>635</v>
      </c>
      <c r="D2747" s="3" t="s">
        <v>11275</v>
      </c>
      <c r="E2747" s="3">
        <v>1</v>
      </c>
      <c r="F2747" s="3">
        <v>0</v>
      </c>
      <c r="G2747" s="3">
        <v>0</v>
      </c>
      <c r="H2747" s="3">
        <v>0</v>
      </c>
      <c r="I2747" s="3">
        <v>0</v>
      </c>
      <c r="J2747" s="3">
        <v>0</v>
      </c>
      <c r="K2747" s="3">
        <v>0</v>
      </c>
      <c r="L2747" s="3">
        <v>0</v>
      </c>
      <c r="M2747" s="3"/>
      <c r="N2747" s="3"/>
      <c r="O2747" s="3"/>
      <c r="P2747" s="3"/>
      <c r="Q2747" s="3"/>
      <c r="R2747" s="3"/>
      <c r="S2747" s="181"/>
      <c r="W2747" s="184"/>
    </row>
    <row r="2748" spans="1:23">
      <c r="A2748" s="9"/>
      <c r="B2748" s="9">
        <v>46264</v>
      </c>
      <c r="C2748" s="3" t="s">
        <v>635</v>
      </c>
      <c r="D2748" s="3" t="s">
        <v>11276</v>
      </c>
      <c r="E2748" s="3">
        <v>12</v>
      </c>
      <c r="F2748" s="3">
        <v>0</v>
      </c>
      <c r="G2748" s="3">
        <v>0</v>
      </c>
      <c r="H2748" s="3">
        <v>0</v>
      </c>
      <c r="I2748" s="3">
        <v>0</v>
      </c>
      <c r="J2748" s="3">
        <v>0</v>
      </c>
      <c r="K2748" s="3">
        <v>0</v>
      </c>
      <c r="L2748" s="3">
        <v>0</v>
      </c>
      <c r="M2748" s="3"/>
      <c r="N2748" s="3"/>
      <c r="O2748" s="3"/>
      <c r="P2748" s="3"/>
      <c r="Q2748" s="3"/>
      <c r="R2748" s="3"/>
      <c r="S2748" s="181"/>
      <c r="W2748" s="184"/>
    </row>
    <row r="2749" spans="1:23">
      <c r="A2749" s="9"/>
      <c r="B2749" s="9">
        <v>46264</v>
      </c>
      <c r="C2749" s="3" t="s">
        <v>7011</v>
      </c>
      <c r="D2749" s="3" t="s">
        <v>11183</v>
      </c>
      <c r="E2749" s="3">
        <v>2</v>
      </c>
      <c r="F2749" s="3">
        <v>0</v>
      </c>
      <c r="G2749" s="3">
        <v>0</v>
      </c>
      <c r="H2749" s="3">
        <v>0</v>
      </c>
      <c r="I2749" s="3">
        <v>0</v>
      </c>
      <c r="J2749" s="3">
        <v>0</v>
      </c>
      <c r="K2749" s="3">
        <v>0</v>
      </c>
      <c r="L2749" s="3">
        <v>0</v>
      </c>
      <c r="M2749" s="3"/>
      <c r="N2749" s="3"/>
      <c r="O2749" s="3"/>
      <c r="P2749" s="3"/>
      <c r="Q2749" s="3"/>
      <c r="R2749" s="3"/>
      <c r="S2749" s="181"/>
      <c r="W2749" s="184"/>
    </row>
    <row r="2750" spans="1:23">
      <c r="A2750" s="9"/>
      <c r="B2750" s="9">
        <v>46264</v>
      </c>
      <c r="C2750" s="3" t="s">
        <v>635</v>
      </c>
      <c r="D2750" s="3" t="s">
        <v>11277</v>
      </c>
      <c r="E2750" s="3">
        <v>13</v>
      </c>
      <c r="F2750" s="3">
        <v>0</v>
      </c>
      <c r="G2750" s="3">
        <v>0</v>
      </c>
      <c r="H2750" s="3">
        <v>0</v>
      </c>
      <c r="I2750" s="3">
        <v>0</v>
      </c>
      <c r="J2750" s="3">
        <v>0</v>
      </c>
      <c r="K2750" s="3">
        <v>0</v>
      </c>
      <c r="L2750" s="3">
        <v>0</v>
      </c>
      <c r="M2750" s="3"/>
      <c r="N2750" s="3"/>
      <c r="O2750" s="3"/>
      <c r="P2750" s="3"/>
      <c r="Q2750" s="3"/>
      <c r="R2750" s="3"/>
      <c r="S2750" s="181"/>
      <c r="W2750" s="184"/>
    </row>
    <row r="2751" spans="1:23">
      <c r="A2751" s="9"/>
      <c r="B2751" s="9">
        <v>46264</v>
      </c>
      <c r="C2751" s="3" t="s">
        <v>7011</v>
      </c>
      <c r="D2751" s="3" t="s">
        <v>11278</v>
      </c>
      <c r="E2751" s="3">
        <v>2</v>
      </c>
      <c r="F2751" s="3">
        <v>0</v>
      </c>
      <c r="G2751" s="3">
        <v>0</v>
      </c>
      <c r="H2751" s="3">
        <v>0</v>
      </c>
      <c r="I2751" s="3">
        <v>0</v>
      </c>
      <c r="J2751" s="3">
        <v>0</v>
      </c>
      <c r="K2751" s="3">
        <v>0</v>
      </c>
      <c r="L2751" s="3">
        <v>0</v>
      </c>
      <c r="M2751" s="3"/>
      <c r="N2751" s="3"/>
      <c r="O2751" s="3"/>
      <c r="P2751" s="3"/>
      <c r="Q2751" s="3"/>
      <c r="R2751" s="3"/>
      <c r="S2751" s="181"/>
      <c r="W2751" s="184"/>
    </row>
    <row r="2752" spans="1:23">
      <c r="A2752" s="9"/>
      <c r="B2752" s="9">
        <v>46264</v>
      </c>
      <c r="C2752" s="3" t="s">
        <v>6897</v>
      </c>
      <c r="D2752" s="3" t="s">
        <v>11279</v>
      </c>
      <c r="E2752" s="3">
        <v>1</v>
      </c>
      <c r="F2752" s="11">
        <v>0</v>
      </c>
      <c r="G2752" s="3">
        <v>0</v>
      </c>
      <c r="H2752" s="3">
        <v>0</v>
      </c>
      <c r="I2752" s="3">
        <v>0</v>
      </c>
      <c r="J2752" s="3">
        <v>0</v>
      </c>
      <c r="K2752" s="3">
        <v>0</v>
      </c>
      <c r="L2752" s="3">
        <v>0</v>
      </c>
      <c r="M2752" s="3"/>
      <c r="N2752" s="3"/>
      <c r="O2752" s="3"/>
      <c r="P2752" s="3"/>
      <c r="Q2752" s="3"/>
      <c r="R2752" s="3"/>
      <c r="S2752" s="181"/>
      <c r="W2752" s="184"/>
    </row>
    <row r="2753" spans="1:23">
      <c r="A2753" s="9"/>
      <c r="B2753" s="9">
        <v>46264</v>
      </c>
      <c r="C2753" s="3" t="s">
        <v>7011</v>
      </c>
      <c r="D2753" s="3" t="s">
        <v>11280</v>
      </c>
      <c r="E2753" s="3">
        <v>8</v>
      </c>
      <c r="F2753" s="11">
        <v>5</v>
      </c>
      <c r="G2753" s="3">
        <v>0</v>
      </c>
      <c r="H2753" s="3">
        <v>17</v>
      </c>
      <c r="I2753" s="3">
        <v>0</v>
      </c>
      <c r="J2753" s="3">
        <v>0</v>
      </c>
      <c r="K2753" s="3">
        <v>0</v>
      </c>
      <c r="L2753" s="3">
        <v>17</v>
      </c>
      <c r="M2753" s="3" t="s">
        <v>11286</v>
      </c>
      <c r="N2753" s="3"/>
      <c r="O2753" s="3"/>
      <c r="P2753" s="3"/>
      <c r="Q2753" s="3"/>
      <c r="R2753" s="3"/>
      <c r="S2753" s="181">
        <v>5</v>
      </c>
      <c r="W2753" s="184"/>
    </row>
    <row r="2754" spans="1:23">
      <c r="A2754" s="9"/>
      <c r="B2754" s="9">
        <v>46264</v>
      </c>
      <c r="C2754" s="3" t="s">
        <v>3904</v>
      </c>
      <c r="D2754" s="3" t="s">
        <v>10727</v>
      </c>
      <c r="E2754" s="3">
        <v>8</v>
      </c>
      <c r="F2754" s="3">
        <v>0</v>
      </c>
      <c r="G2754" s="3">
        <v>0</v>
      </c>
      <c r="H2754" s="3">
        <v>0</v>
      </c>
      <c r="I2754" s="3">
        <v>0</v>
      </c>
      <c r="J2754" s="3">
        <v>0</v>
      </c>
      <c r="K2754" s="3">
        <v>0</v>
      </c>
      <c r="L2754" s="3">
        <v>0</v>
      </c>
      <c r="M2754" s="3"/>
      <c r="N2754" s="3"/>
      <c r="O2754" s="3"/>
      <c r="P2754" s="3"/>
      <c r="Q2754" s="3"/>
      <c r="R2754" s="3"/>
      <c r="S2754" s="181"/>
      <c r="W2754" s="184"/>
    </row>
    <row r="2755" spans="1:23">
      <c r="A2755" s="9"/>
      <c r="B2755" s="9">
        <v>46264</v>
      </c>
      <c r="C2755" s="3" t="s">
        <v>7011</v>
      </c>
      <c r="D2755" s="3" t="s">
        <v>11281</v>
      </c>
      <c r="E2755" s="3">
        <v>13</v>
      </c>
      <c r="F2755" s="3">
        <v>0</v>
      </c>
      <c r="G2755" s="3">
        <v>0</v>
      </c>
      <c r="H2755" s="3">
        <v>0</v>
      </c>
      <c r="I2755" s="3">
        <v>0</v>
      </c>
      <c r="J2755" s="3">
        <v>0</v>
      </c>
      <c r="K2755" s="3">
        <v>0</v>
      </c>
      <c r="L2755" s="3">
        <v>0</v>
      </c>
      <c r="M2755" s="3"/>
      <c r="N2755" s="3"/>
      <c r="O2755" s="3"/>
      <c r="P2755" s="3"/>
      <c r="Q2755" s="3"/>
      <c r="R2755" s="3"/>
      <c r="S2755" s="181"/>
      <c r="W2755" s="184"/>
    </row>
    <row r="2756" spans="1:23">
      <c r="A2756" s="9"/>
      <c r="B2756" s="9">
        <v>46264</v>
      </c>
      <c r="C2756" s="3" t="s">
        <v>11290</v>
      </c>
      <c r="D2756" s="3" t="s">
        <v>10663</v>
      </c>
      <c r="E2756" s="3">
        <v>7</v>
      </c>
      <c r="F2756" s="11">
        <v>7</v>
      </c>
      <c r="G2756" s="3">
        <v>0</v>
      </c>
      <c r="H2756" s="3">
        <v>0</v>
      </c>
      <c r="I2756" s="3">
        <v>0</v>
      </c>
      <c r="J2756" s="3">
        <v>0</v>
      </c>
      <c r="K2756" s="3">
        <v>0</v>
      </c>
      <c r="L2756" s="3">
        <v>0</v>
      </c>
      <c r="M2756" s="3"/>
      <c r="N2756" s="3"/>
      <c r="O2756" s="3"/>
      <c r="P2756" s="3"/>
      <c r="Q2756" s="3"/>
      <c r="R2756" s="3"/>
      <c r="S2756" s="181"/>
      <c r="U2756" s="186">
        <v>7</v>
      </c>
      <c r="W2756" s="184"/>
    </row>
    <row r="2757" spans="1:23">
      <c r="A2757" s="9"/>
      <c r="B2757" s="9">
        <v>46264</v>
      </c>
      <c r="C2757" s="3" t="s">
        <v>7011</v>
      </c>
      <c r="D2757" s="3" t="s">
        <v>11282</v>
      </c>
      <c r="E2757" s="3">
        <v>1</v>
      </c>
      <c r="F2757" s="11">
        <v>1</v>
      </c>
      <c r="G2757" s="3">
        <v>0</v>
      </c>
      <c r="H2757" s="3">
        <v>1</v>
      </c>
      <c r="I2757" s="3">
        <v>0</v>
      </c>
      <c r="J2757" s="3">
        <v>0</v>
      </c>
      <c r="K2757" s="3">
        <v>0</v>
      </c>
      <c r="L2757" s="3">
        <v>1</v>
      </c>
      <c r="M2757" s="3" t="s">
        <v>11286</v>
      </c>
      <c r="N2757" s="3"/>
      <c r="O2757" s="3"/>
      <c r="P2757" s="3"/>
      <c r="Q2757" s="3"/>
      <c r="R2757" s="3"/>
      <c r="S2757" s="181">
        <v>1</v>
      </c>
      <c r="W2757" s="184"/>
    </row>
    <row r="2758" spans="1:23">
      <c r="A2758" s="9"/>
      <c r="B2758" s="9">
        <v>46264</v>
      </c>
      <c r="C2758" s="3" t="s">
        <v>7011</v>
      </c>
      <c r="D2758" s="3" t="s">
        <v>11283</v>
      </c>
      <c r="E2758" s="3">
        <v>1</v>
      </c>
      <c r="F2758" s="11">
        <v>1</v>
      </c>
      <c r="G2758" s="3">
        <v>0</v>
      </c>
      <c r="H2758" s="3">
        <v>4</v>
      </c>
      <c r="I2758" s="3">
        <v>0</v>
      </c>
      <c r="J2758" s="3">
        <v>0</v>
      </c>
      <c r="K2758" s="3">
        <v>0</v>
      </c>
      <c r="L2758" s="3">
        <v>4</v>
      </c>
      <c r="M2758" s="3" t="s">
        <v>11288</v>
      </c>
      <c r="N2758" s="3"/>
      <c r="O2758" s="3"/>
      <c r="P2758" s="3"/>
      <c r="Q2758" s="3"/>
      <c r="R2758" s="3"/>
      <c r="S2758" s="181">
        <v>1</v>
      </c>
      <c r="W2758" s="184"/>
    </row>
    <row r="2759" spans="1:23">
      <c r="A2759" s="9"/>
      <c r="B2759" s="9">
        <v>46264</v>
      </c>
      <c r="C2759" s="3" t="s">
        <v>7011</v>
      </c>
      <c r="D2759" s="3" t="s">
        <v>10910</v>
      </c>
      <c r="E2759" s="3">
        <v>1</v>
      </c>
      <c r="F2759" s="11">
        <v>1</v>
      </c>
      <c r="G2759" s="3">
        <v>0</v>
      </c>
      <c r="H2759" s="3">
        <v>2</v>
      </c>
      <c r="I2759" s="3">
        <v>0</v>
      </c>
      <c r="J2759" s="3">
        <v>0</v>
      </c>
      <c r="K2759" s="3">
        <v>0</v>
      </c>
      <c r="L2759" s="3">
        <v>2</v>
      </c>
      <c r="M2759" s="3" t="s">
        <v>11286</v>
      </c>
      <c r="N2759" s="3"/>
      <c r="O2759" s="3"/>
      <c r="P2759" s="3"/>
      <c r="Q2759" s="3"/>
      <c r="R2759" s="3"/>
      <c r="S2759" s="181">
        <v>1</v>
      </c>
      <c r="W2759" s="184"/>
    </row>
    <row r="2760" spans="1:23">
      <c r="A2760" s="9"/>
      <c r="B2760" s="9">
        <v>46264</v>
      </c>
      <c r="C2760" s="3" t="s">
        <v>7011</v>
      </c>
      <c r="D2760" s="3" t="s">
        <v>11284</v>
      </c>
      <c r="E2760" s="3">
        <v>2</v>
      </c>
      <c r="F2760" s="11">
        <v>2</v>
      </c>
      <c r="G2760" s="3">
        <v>0</v>
      </c>
      <c r="H2760" s="3">
        <v>2</v>
      </c>
      <c r="I2760" s="3">
        <v>0</v>
      </c>
      <c r="J2760" s="3">
        <v>0</v>
      </c>
      <c r="K2760" s="3">
        <v>0</v>
      </c>
      <c r="L2760" s="3">
        <v>2</v>
      </c>
      <c r="M2760" s="3" t="s">
        <v>11286</v>
      </c>
      <c r="N2760" s="3"/>
      <c r="O2760" s="3"/>
      <c r="P2760" s="3"/>
      <c r="Q2760" s="3"/>
      <c r="R2760" s="3"/>
      <c r="S2760" s="181">
        <v>2</v>
      </c>
      <c r="W2760" s="184"/>
    </row>
    <row r="2761" spans="1:23">
      <c r="A2761" s="9"/>
      <c r="B2761" s="9">
        <v>46264</v>
      </c>
      <c r="C2761" s="3" t="s">
        <v>11306</v>
      </c>
      <c r="D2761" s="3" t="s">
        <v>11182</v>
      </c>
      <c r="E2761" s="3">
        <v>1</v>
      </c>
      <c r="F2761" s="11">
        <v>1</v>
      </c>
      <c r="G2761" s="3">
        <v>0</v>
      </c>
      <c r="H2761" s="3">
        <v>0</v>
      </c>
      <c r="I2761" s="3">
        <v>0</v>
      </c>
      <c r="J2761" s="3">
        <v>0</v>
      </c>
      <c r="K2761" s="3">
        <v>0</v>
      </c>
      <c r="L2761" s="3">
        <v>0</v>
      </c>
      <c r="M2761" s="3"/>
      <c r="N2761" s="3"/>
      <c r="O2761" s="3"/>
      <c r="P2761" s="3"/>
      <c r="Q2761" s="3"/>
      <c r="R2761" s="3"/>
      <c r="S2761" s="181"/>
      <c r="U2761" s="186">
        <v>1</v>
      </c>
      <c r="W2761" s="184"/>
    </row>
    <row r="2762" spans="1:23">
      <c r="A2762" s="9"/>
      <c r="B2762" s="9">
        <v>46265</v>
      </c>
      <c r="C2762" s="3" t="s">
        <v>7011</v>
      </c>
      <c r="D2762" s="3" t="s">
        <v>11310</v>
      </c>
      <c r="E2762" s="3">
        <v>7</v>
      </c>
      <c r="F2762" s="3">
        <v>0</v>
      </c>
      <c r="G2762" s="3">
        <v>0</v>
      </c>
      <c r="H2762" s="3">
        <v>0</v>
      </c>
      <c r="I2762" s="3">
        <v>0</v>
      </c>
      <c r="J2762" s="3">
        <v>0</v>
      </c>
      <c r="K2762" s="3">
        <v>0</v>
      </c>
      <c r="L2762" s="3">
        <v>0</v>
      </c>
      <c r="M2762" s="3"/>
      <c r="N2762" s="3"/>
      <c r="O2762" s="3"/>
      <c r="P2762" s="3"/>
      <c r="Q2762" s="3"/>
      <c r="R2762" s="3"/>
      <c r="S2762" s="181"/>
      <c r="W2762" s="184"/>
    </row>
    <row r="2763" spans="1:23">
      <c r="A2763" s="9"/>
      <c r="B2763" s="9">
        <v>46265</v>
      </c>
      <c r="C2763" s="3" t="s">
        <v>7011</v>
      </c>
      <c r="D2763" s="3" t="s">
        <v>10870</v>
      </c>
      <c r="E2763" s="3">
        <v>1</v>
      </c>
      <c r="F2763" s="3">
        <v>0</v>
      </c>
      <c r="G2763" s="3">
        <v>0</v>
      </c>
      <c r="H2763" s="3">
        <v>0</v>
      </c>
      <c r="I2763" s="3">
        <v>0</v>
      </c>
      <c r="J2763" s="3">
        <v>0</v>
      </c>
      <c r="K2763" s="3">
        <v>0</v>
      </c>
      <c r="L2763" s="3">
        <v>0</v>
      </c>
      <c r="M2763" s="3"/>
      <c r="N2763" s="3"/>
      <c r="O2763" s="3"/>
      <c r="P2763" s="3"/>
      <c r="Q2763" s="3"/>
      <c r="R2763" s="3"/>
      <c r="S2763" s="181"/>
      <c r="W2763" s="184"/>
    </row>
    <row r="2764" spans="1:23">
      <c r="A2764" s="9"/>
      <c r="B2764" s="9">
        <v>46265</v>
      </c>
      <c r="C2764" s="3" t="s">
        <v>7011</v>
      </c>
      <c r="D2764" s="3" t="s">
        <v>11219</v>
      </c>
      <c r="E2764" s="3">
        <v>4</v>
      </c>
      <c r="F2764" s="3">
        <v>0</v>
      </c>
      <c r="G2764" s="3">
        <v>0</v>
      </c>
      <c r="H2764" s="3">
        <v>0</v>
      </c>
      <c r="I2764" s="3">
        <v>0</v>
      </c>
      <c r="J2764" s="3">
        <v>0</v>
      </c>
      <c r="K2764" s="3">
        <v>0</v>
      </c>
      <c r="L2764" s="3">
        <v>0</v>
      </c>
      <c r="M2764" s="3"/>
      <c r="N2764" s="3"/>
      <c r="O2764" s="3"/>
      <c r="P2764" s="3"/>
      <c r="Q2764" s="3"/>
      <c r="R2764" s="3"/>
      <c r="S2764" s="181"/>
      <c r="W2764" s="184"/>
    </row>
    <row r="2765" spans="1:23">
      <c r="A2765" s="9"/>
      <c r="B2765" s="9">
        <v>46265</v>
      </c>
      <c r="C2765" s="3" t="s">
        <v>7011</v>
      </c>
      <c r="D2765" s="3" t="s">
        <v>11311</v>
      </c>
      <c r="E2765" s="3">
        <v>10</v>
      </c>
      <c r="F2765" s="3">
        <v>0</v>
      </c>
      <c r="G2765" s="3">
        <v>0</v>
      </c>
      <c r="H2765" s="3">
        <v>0</v>
      </c>
      <c r="I2765" s="3">
        <v>0</v>
      </c>
      <c r="J2765" s="3">
        <v>0</v>
      </c>
      <c r="K2765" s="3">
        <v>0</v>
      </c>
      <c r="L2765" s="3">
        <v>0</v>
      </c>
      <c r="M2765" s="3"/>
      <c r="N2765" s="3"/>
      <c r="O2765" s="3"/>
      <c r="P2765" s="3"/>
      <c r="Q2765" s="3"/>
      <c r="R2765" s="3"/>
      <c r="S2765" s="181"/>
      <c r="W2765" s="184"/>
    </row>
    <row r="2766" spans="1:23">
      <c r="A2766" s="9"/>
      <c r="B2766" s="9">
        <v>46265</v>
      </c>
      <c r="C2766" s="3" t="s">
        <v>635</v>
      </c>
      <c r="D2766" s="3" t="s">
        <v>11312</v>
      </c>
      <c r="E2766" s="3">
        <v>1</v>
      </c>
      <c r="F2766" s="3">
        <v>0</v>
      </c>
      <c r="G2766" s="3">
        <v>0</v>
      </c>
      <c r="H2766" s="3">
        <v>0</v>
      </c>
      <c r="I2766" s="3">
        <v>0</v>
      </c>
      <c r="J2766" s="3">
        <v>0</v>
      </c>
      <c r="K2766" s="3">
        <v>0</v>
      </c>
      <c r="L2766" s="3">
        <v>0</v>
      </c>
      <c r="M2766" s="3"/>
      <c r="N2766" s="3"/>
      <c r="O2766" s="3"/>
      <c r="P2766" s="3"/>
      <c r="Q2766" s="3"/>
      <c r="R2766" s="3"/>
      <c r="S2766" s="181"/>
      <c r="W2766" s="184"/>
    </row>
    <row r="2767" spans="1:23">
      <c r="A2767" s="9"/>
      <c r="B2767" s="9">
        <v>46265</v>
      </c>
      <c r="C2767" s="3" t="s">
        <v>635</v>
      </c>
      <c r="D2767" s="3" t="s">
        <v>11313</v>
      </c>
      <c r="E2767" s="3">
        <v>4</v>
      </c>
      <c r="F2767" s="3">
        <v>0</v>
      </c>
      <c r="G2767" s="3">
        <v>0</v>
      </c>
      <c r="H2767" s="3">
        <v>0</v>
      </c>
      <c r="I2767" s="3">
        <v>0</v>
      </c>
      <c r="J2767" s="3">
        <v>0</v>
      </c>
      <c r="K2767" s="3">
        <v>0</v>
      </c>
      <c r="L2767" s="3">
        <v>0</v>
      </c>
      <c r="M2767" s="3"/>
      <c r="N2767" s="3"/>
      <c r="O2767" s="3"/>
      <c r="P2767" s="3"/>
      <c r="Q2767" s="3"/>
      <c r="R2767" s="3"/>
      <c r="S2767" s="181"/>
      <c r="W2767" s="184"/>
    </row>
    <row r="2768" spans="1:23">
      <c r="A2768" s="9"/>
      <c r="B2768" s="9">
        <v>46265</v>
      </c>
      <c r="C2768" s="3" t="s">
        <v>635</v>
      </c>
      <c r="D2768" s="3" t="s">
        <v>11314</v>
      </c>
      <c r="E2768" s="3">
        <v>10</v>
      </c>
      <c r="F2768" s="3">
        <v>0</v>
      </c>
      <c r="G2768" s="3">
        <v>0</v>
      </c>
      <c r="H2768" s="3">
        <v>0</v>
      </c>
      <c r="I2768" s="3">
        <v>0</v>
      </c>
      <c r="J2768" s="3">
        <v>0</v>
      </c>
      <c r="K2768" s="3">
        <v>0</v>
      </c>
      <c r="L2768" s="3">
        <v>0</v>
      </c>
      <c r="M2768" s="3"/>
      <c r="N2768" s="3"/>
      <c r="O2768" s="3"/>
      <c r="P2768" s="3"/>
      <c r="Q2768" s="3"/>
      <c r="R2768" s="3"/>
      <c r="S2768" s="181"/>
      <c r="W2768" s="184"/>
    </row>
    <row r="2769" spans="1:23">
      <c r="A2769" s="9"/>
      <c r="B2769" s="9">
        <v>46265</v>
      </c>
      <c r="C2769" s="3" t="s">
        <v>635</v>
      </c>
      <c r="D2769" s="3" t="s">
        <v>11315</v>
      </c>
      <c r="E2769" s="3">
        <v>5</v>
      </c>
      <c r="F2769" s="3">
        <v>0</v>
      </c>
      <c r="G2769" s="3">
        <v>0</v>
      </c>
      <c r="H2769" s="3">
        <v>0</v>
      </c>
      <c r="I2769" s="3">
        <v>0</v>
      </c>
      <c r="J2769" s="3">
        <v>0</v>
      </c>
      <c r="K2769" s="3">
        <v>0</v>
      </c>
      <c r="L2769" s="3">
        <v>0</v>
      </c>
      <c r="M2769" s="3"/>
      <c r="N2769" s="3"/>
      <c r="O2769" s="3"/>
      <c r="P2769" s="3"/>
      <c r="Q2769" s="3"/>
      <c r="R2769" s="3"/>
      <c r="S2769" s="181"/>
      <c r="W2769" s="184"/>
    </row>
    <row r="2770" spans="1:23">
      <c r="A2770" s="9"/>
      <c r="B2770" s="9">
        <v>46265</v>
      </c>
      <c r="C2770" s="3" t="s">
        <v>635</v>
      </c>
      <c r="D2770" s="3" t="s">
        <v>11316</v>
      </c>
      <c r="E2770" s="3">
        <v>5</v>
      </c>
      <c r="F2770" s="3">
        <v>0</v>
      </c>
      <c r="G2770" s="3">
        <v>0</v>
      </c>
      <c r="H2770" s="3">
        <v>0</v>
      </c>
      <c r="I2770" s="3">
        <v>0</v>
      </c>
      <c r="J2770" s="3">
        <v>0</v>
      </c>
      <c r="K2770" s="3">
        <v>0</v>
      </c>
      <c r="L2770" s="3">
        <v>0</v>
      </c>
      <c r="M2770" s="3"/>
      <c r="N2770" s="3"/>
      <c r="O2770" s="3"/>
      <c r="P2770" s="3"/>
      <c r="Q2770" s="3"/>
      <c r="R2770" s="3"/>
      <c r="S2770" s="181"/>
      <c r="W2770" s="184"/>
    </row>
    <row r="2771" spans="1:23">
      <c r="A2771" s="9"/>
      <c r="B2771" s="9">
        <v>46265</v>
      </c>
      <c r="C2771" s="3" t="s">
        <v>6897</v>
      </c>
      <c r="D2771" s="3" t="s">
        <v>11317</v>
      </c>
      <c r="E2771" s="3">
        <v>1</v>
      </c>
      <c r="F2771" s="11">
        <v>0</v>
      </c>
      <c r="G2771" s="3">
        <v>0</v>
      </c>
      <c r="H2771" s="3">
        <v>0</v>
      </c>
      <c r="I2771" s="3">
        <v>0</v>
      </c>
      <c r="J2771" s="3">
        <v>0</v>
      </c>
      <c r="K2771" s="3">
        <v>0</v>
      </c>
      <c r="L2771" s="3">
        <v>0</v>
      </c>
      <c r="M2771" s="3"/>
      <c r="N2771" s="3"/>
      <c r="O2771" s="3"/>
      <c r="P2771" s="3"/>
      <c r="Q2771" s="3"/>
      <c r="R2771" s="3"/>
      <c r="S2771" s="181"/>
      <c r="W2771" s="184"/>
    </row>
    <row r="2772" spans="1:23">
      <c r="A2772" s="9"/>
      <c r="B2772" s="9">
        <v>46265</v>
      </c>
      <c r="C2772" s="3" t="s">
        <v>7011</v>
      </c>
      <c r="D2772" s="3" t="s">
        <v>10970</v>
      </c>
      <c r="E2772" s="3">
        <v>1</v>
      </c>
      <c r="F2772" s="3">
        <v>0</v>
      </c>
      <c r="G2772" s="3">
        <v>0</v>
      </c>
      <c r="H2772" s="3">
        <v>0</v>
      </c>
      <c r="I2772" s="3">
        <v>0</v>
      </c>
      <c r="J2772" s="3">
        <v>0</v>
      </c>
      <c r="K2772" s="3">
        <v>0</v>
      </c>
      <c r="L2772" s="3">
        <v>0</v>
      </c>
      <c r="M2772" s="3"/>
      <c r="N2772" s="3"/>
      <c r="O2772" s="3"/>
      <c r="P2772" s="3"/>
      <c r="Q2772" s="3"/>
      <c r="R2772" s="3"/>
      <c r="S2772" s="181"/>
      <c r="W2772" s="184"/>
    </row>
    <row r="2773" spans="1:23">
      <c r="A2773" s="9"/>
      <c r="B2773" s="9">
        <v>46265</v>
      </c>
      <c r="C2773" s="3" t="s">
        <v>7011</v>
      </c>
      <c r="D2773" s="3" t="s">
        <v>11184</v>
      </c>
      <c r="E2773" s="3">
        <v>1</v>
      </c>
      <c r="F2773" s="3">
        <v>0</v>
      </c>
      <c r="G2773" s="3">
        <v>0</v>
      </c>
      <c r="H2773" s="3">
        <v>0</v>
      </c>
      <c r="I2773" s="3">
        <v>0</v>
      </c>
      <c r="J2773" s="3">
        <v>0</v>
      </c>
      <c r="K2773" s="3">
        <v>0</v>
      </c>
      <c r="L2773" s="3">
        <v>0</v>
      </c>
      <c r="M2773" s="3"/>
      <c r="N2773" s="3"/>
      <c r="O2773" s="3"/>
      <c r="P2773" s="3"/>
      <c r="Q2773" s="3"/>
      <c r="R2773" s="3"/>
      <c r="S2773" s="181"/>
      <c r="W2773" s="184"/>
    </row>
    <row r="2774" spans="1:23">
      <c r="A2774" s="9"/>
      <c r="B2774" s="9">
        <v>46265</v>
      </c>
      <c r="C2774" s="3" t="s">
        <v>7011</v>
      </c>
      <c r="D2774" s="3" t="s">
        <v>11318</v>
      </c>
      <c r="E2774" s="3">
        <v>6</v>
      </c>
      <c r="F2774" s="3">
        <v>0</v>
      </c>
      <c r="G2774" s="3">
        <v>0</v>
      </c>
      <c r="H2774" s="3">
        <v>0</v>
      </c>
      <c r="I2774" s="3">
        <v>0</v>
      </c>
      <c r="J2774" s="3">
        <v>0</v>
      </c>
      <c r="K2774" s="3">
        <v>0</v>
      </c>
      <c r="L2774" s="3">
        <v>0</v>
      </c>
      <c r="M2774" s="3"/>
      <c r="N2774" s="3"/>
      <c r="O2774" s="3"/>
      <c r="P2774" s="3"/>
      <c r="Q2774" s="3"/>
      <c r="R2774" s="3"/>
      <c r="S2774" s="181"/>
      <c r="W2774" s="184"/>
    </row>
    <row r="2775" spans="1:23">
      <c r="A2775" s="9"/>
      <c r="B2775" s="9">
        <v>46265</v>
      </c>
      <c r="C2775" s="3" t="s">
        <v>7011</v>
      </c>
      <c r="D2775" s="3" t="s">
        <v>11319</v>
      </c>
      <c r="E2775" s="3">
        <v>2</v>
      </c>
      <c r="F2775" s="11">
        <v>1</v>
      </c>
      <c r="G2775" s="3">
        <v>0</v>
      </c>
      <c r="H2775" s="3">
        <v>3</v>
      </c>
      <c r="I2775" s="3">
        <v>0</v>
      </c>
      <c r="J2775" s="3">
        <v>0</v>
      </c>
      <c r="K2775" s="3">
        <v>0</v>
      </c>
      <c r="L2775" s="3">
        <v>3</v>
      </c>
      <c r="M2775" s="3" t="s">
        <v>11342</v>
      </c>
      <c r="N2775" s="3"/>
      <c r="O2775" s="3"/>
      <c r="P2775" s="3"/>
      <c r="Q2775" s="3"/>
      <c r="R2775" s="3"/>
      <c r="S2775" s="181">
        <v>1</v>
      </c>
      <c r="W2775" s="184"/>
    </row>
    <row r="2776" spans="1:23">
      <c r="A2776" s="9"/>
      <c r="B2776" s="9">
        <v>46265</v>
      </c>
      <c r="C2776" s="3" t="s">
        <v>7011</v>
      </c>
      <c r="D2776" s="3" t="s">
        <v>11320</v>
      </c>
      <c r="E2776" s="3">
        <v>3</v>
      </c>
      <c r="F2776" s="3">
        <v>0</v>
      </c>
      <c r="G2776" s="3">
        <v>0</v>
      </c>
      <c r="H2776" s="3">
        <v>0</v>
      </c>
      <c r="I2776" s="3">
        <v>0</v>
      </c>
      <c r="J2776" s="3">
        <v>0</v>
      </c>
      <c r="K2776" s="3">
        <v>0</v>
      </c>
      <c r="L2776" s="3">
        <v>0</v>
      </c>
      <c r="M2776" s="3"/>
      <c r="N2776" s="3"/>
      <c r="O2776" s="3"/>
      <c r="P2776" s="3"/>
      <c r="Q2776" s="3"/>
      <c r="R2776" s="3"/>
      <c r="S2776" s="181"/>
      <c r="W2776" s="184"/>
    </row>
    <row r="2777" spans="1:23">
      <c r="A2777" s="9"/>
      <c r="B2777" s="9">
        <v>46265</v>
      </c>
      <c r="C2777" s="3" t="s">
        <v>7011</v>
      </c>
      <c r="D2777" s="3" t="s">
        <v>11321</v>
      </c>
      <c r="E2777" s="3">
        <v>3</v>
      </c>
      <c r="F2777" s="11">
        <v>2</v>
      </c>
      <c r="G2777" s="3">
        <v>0</v>
      </c>
      <c r="H2777" s="3">
        <v>7</v>
      </c>
      <c r="I2777" s="3">
        <v>0</v>
      </c>
      <c r="J2777" s="3">
        <v>0</v>
      </c>
      <c r="K2777" s="3">
        <v>0</v>
      </c>
      <c r="L2777" s="3">
        <v>7</v>
      </c>
      <c r="M2777" s="3" t="s">
        <v>11342</v>
      </c>
      <c r="N2777" s="3"/>
      <c r="O2777" s="3"/>
      <c r="P2777" s="3"/>
      <c r="Q2777" s="3"/>
      <c r="R2777" s="3"/>
      <c r="S2777" s="181">
        <v>2</v>
      </c>
      <c r="W2777" s="184"/>
    </row>
    <row r="2778" spans="1:23">
      <c r="A2778" s="9"/>
      <c r="B2778" s="9">
        <v>46265</v>
      </c>
      <c r="C2778" s="3" t="s">
        <v>6897</v>
      </c>
      <c r="D2778" s="3" t="s">
        <v>11185</v>
      </c>
      <c r="E2778" s="3">
        <v>3</v>
      </c>
      <c r="F2778" s="3">
        <v>0</v>
      </c>
      <c r="G2778" s="3">
        <v>0</v>
      </c>
      <c r="H2778" s="3">
        <v>0</v>
      </c>
      <c r="I2778" s="3">
        <v>0</v>
      </c>
      <c r="J2778" s="3">
        <v>0</v>
      </c>
      <c r="K2778" s="3">
        <v>0</v>
      </c>
      <c r="L2778" s="3">
        <v>0</v>
      </c>
      <c r="M2778" s="3"/>
      <c r="N2778" s="3"/>
      <c r="O2778" s="3"/>
      <c r="P2778" s="3"/>
      <c r="Q2778" s="3"/>
      <c r="R2778" s="3"/>
      <c r="S2778" s="181"/>
      <c r="W2778" s="184"/>
    </row>
    <row r="2779" spans="1:23">
      <c r="A2779" s="9"/>
      <c r="B2779" s="9">
        <v>46265</v>
      </c>
      <c r="C2779" s="3" t="s">
        <v>7011</v>
      </c>
      <c r="D2779" s="3" t="s">
        <v>10948</v>
      </c>
      <c r="E2779" s="3">
        <v>3</v>
      </c>
      <c r="F2779" s="3">
        <v>0</v>
      </c>
      <c r="G2779" s="3">
        <v>0</v>
      </c>
      <c r="H2779" s="3">
        <v>0</v>
      </c>
      <c r="I2779" s="3">
        <v>0</v>
      </c>
      <c r="J2779" s="3">
        <v>0</v>
      </c>
      <c r="K2779" s="3">
        <v>0</v>
      </c>
      <c r="L2779" s="3">
        <v>0</v>
      </c>
      <c r="M2779" s="3"/>
      <c r="N2779" s="3"/>
      <c r="O2779" s="3"/>
      <c r="P2779" s="3"/>
      <c r="Q2779" s="3"/>
      <c r="R2779" s="3"/>
      <c r="S2779" s="181"/>
      <c r="W2779" s="184"/>
    </row>
    <row r="2780" spans="1:23">
      <c r="A2780" s="9"/>
      <c r="B2780" s="9">
        <v>46265</v>
      </c>
      <c r="C2780" s="3" t="s">
        <v>7011</v>
      </c>
      <c r="D2780" s="3" t="s">
        <v>11322</v>
      </c>
      <c r="E2780" s="3">
        <v>1</v>
      </c>
      <c r="F2780" s="3">
        <v>0</v>
      </c>
      <c r="G2780" s="3">
        <v>0</v>
      </c>
      <c r="H2780" s="3">
        <v>0</v>
      </c>
      <c r="I2780" s="3">
        <v>0</v>
      </c>
      <c r="J2780" s="3">
        <v>0</v>
      </c>
      <c r="K2780" s="3">
        <v>0</v>
      </c>
      <c r="L2780" s="3">
        <v>0</v>
      </c>
      <c r="M2780" s="3"/>
      <c r="N2780" s="3"/>
      <c r="O2780" s="3"/>
      <c r="P2780" s="3"/>
      <c r="Q2780" s="3"/>
      <c r="R2780" s="3"/>
      <c r="S2780" s="181"/>
      <c r="W2780" s="184"/>
    </row>
    <row r="2781" spans="1:23">
      <c r="A2781" s="9"/>
      <c r="B2781" s="9">
        <v>46265</v>
      </c>
      <c r="C2781" s="3" t="s">
        <v>7011</v>
      </c>
      <c r="D2781" s="3" t="s">
        <v>11323</v>
      </c>
      <c r="E2781" s="3">
        <v>6</v>
      </c>
      <c r="F2781" s="3">
        <v>0</v>
      </c>
      <c r="G2781" s="3">
        <v>0</v>
      </c>
      <c r="H2781" s="3">
        <v>0</v>
      </c>
      <c r="I2781" s="3">
        <v>0</v>
      </c>
      <c r="J2781" s="3">
        <v>0</v>
      </c>
      <c r="K2781" s="3">
        <v>0</v>
      </c>
      <c r="L2781" s="3">
        <v>0</v>
      </c>
      <c r="M2781" s="3"/>
      <c r="N2781" s="3"/>
      <c r="O2781" s="3"/>
      <c r="P2781" s="3"/>
      <c r="Q2781" s="3"/>
      <c r="R2781" s="3"/>
      <c r="S2781" s="181"/>
      <c r="W2781" s="184"/>
    </row>
    <row r="2782" spans="1:23">
      <c r="A2782" s="9"/>
      <c r="B2782" s="9">
        <v>46265</v>
      </c>
      <c r="C2782" s="3" t="s">
        <v>7011</v>
      </c>
      <c r="D2782" s="3" t="s">
        <v>11324</v>
      </c>
      <c r="E2782" s="3">
        <v>1</v>
      </c>
      <c r="F2782" s="3">
        <v>0</v>
      </c>
      <c r="G2782" s="3">
        <v>0</v>
      </c>
      <c r="H2782" s="3">
        <v>0</v>
      </c>
      <c r="I2782" s="3">
        <v>0</v>
      </c>
      <c r="J2782" s="3">
        <v>0</v>
      </c>
      <c r="K2782" s="3">
        <v>0</v>
      </c>
      <c r="L2782" s="3">
        <v>0</v>
      </c>
      <c r="M2782" s="3"/>
      <c r="N2782" s="3"/>
      <c r="O2782" s="3"/>
      <c r="P2782" s="3"/>
      <c r="Q2782" s="3"/>
      <c r="R2782" s="3"/>
      <c r="S2782" s="181"/>
      <c r="W2782" s="184"/>
    </row>
    <row r="2783" spans="1:23">
      <c r="A2783" s="9"/>
      <c r="B2783" s="9">
        <v>46265</v>
      </c>
      <c r="C2783" s="3" t="s">
        <v>635</v>
      </c>
      <c r="D2783" s="3" t="s">
        <v>11325</v>
      </c>
      <c r="E2783" s="3">
        <v>1</v>
      </c>
      <c r="F2783" s="3">
        <v>0</v>
      </c>
      <c r="G2783" s="3">
        <v>0</v>
      </c>
      <c r="H2783" s="3">
        <v>0</v>
      </c>
      <c r="I2783" s="3">
        <v>0</v>
      </c>
      <c r="J2783" s="3">
        <v>0</v>
      </c>
      <c r="K2783" s="3">
        <v>0</v>
      </c>
      <c r="L2783" s="3">
        <v>0</v>
      </c>
      <c r="M2783" s="3"/>
      <c r="N2783" s="3"/>
      <c r="O2783" s="3"/>
      <c r="P2783" s="3"/>
      <c r="Q2783" s="3"/>
      <c r="R2783" s="3"/>
      <c r="S2783" s="181"/>
      <c r="W2783" s="184"/>
    </row>
    <row r="2784" spans="1:23">
      <c r="A2784" s="9"/>
      <c r="B2784" s="9">
        <v>46265</v>
      </c>
      <c r="C2784" s="3" t="s">
        <v>635</v>
      </c>
      <c r="D2784" s="3" t="s">
        <v>11326</v>
      </c>
      <c r="E2784" s="3">
        <v>8</v>
      </c>
      <c r="F2784" s="11">
        <v>1</v>
      </c>
      <c r="G2784" s="3">
        <v>0</v>
      </c>
      <c r="H2784" s="3">
        <v>2</v>
      </c>
      <c r="I2784" s="3">
        <v>0</v>
      </c>
      <c r="J2784" s="3">
        <v>0</v>
      </c>
      <c r="K2784" s="3">
        <v>0</v>
      </c>
      <c r="L2784" s="3">
        <v>2</v>
      </c>
      <c r="M2784" s="3" t="s">
        <v>11342</v>
      </c>
      <c r="N2784" s="3"/>
      <c r="O2784" s="3"/>
      <c r="P2784" s="3"/>
      <c r="Q2784" s="3"/>
      <c r="R2784" s="3"/>
      <c r="S2784" s="181">
        <v>1</v>
      </c>
      <c r="W2784" s="184"/>
    </row>
    <row r="2785" spans="1:23">
      <c r="A2785" s="9"/>
      <c r="B2785" s="9">
        <v>46265</v>
      </c>
      <c r="C2785" s="3" t="s">
        <v>635</v>
      </c>
      <c r="D2785" s="3" t="s">
        <v>11327</v>
      </c>
      <c r="E2785" s="3">
        <v>3</v>
      </c>
      <c r="F2785" s="3">
        <v>0</v>
      </c>
      <c r="G2785" s="3">
        <v>0</v>
      </c>
      <c r="H2785" s="3">
        <v>0</v>
      </c>
      <c r="I2785" s="3">
        <v>0</v>
      </c>
      <c r="J2785" s="3">
        <v>0</v>
      </c>
      <c r="K2785" s="3">
        <v>0</v>
      </c>
      <c r="L2785" s="3">
        <v>0</v>
      </c>
      <c r="M2785" s="3"/>
      <c r="N2785" s="3"/>
      <c r="O2785" s="3"/>
      <c r="P2785" s="3"/>
      <c r="Q2785" s="3"/>
      <c r="R2785" s="3"/>
      <c r="S2785" s="181"/>
      <c r="W2785" s="184"/>
    </row>
    <row r="2786" spans="1:23">
      <c r="A2786" s="9"/>
      <c r="B2786" s="9">
        <v>46265</v>
      </c>
      <c r="C2786" s="3" t="s">
        <v>635</v>
      </c>
      <c r="D2786" s="3" t="s">
        <v>11328</v>
      </c>
      <c r="E2786" s="3">
        <v>1</v>
      </c>
      <c r="F2786" s="3">
        <v>0</v>
      </c>
      <c r="G2786" s="3">
        <v>0</v>
      </c>
      <c r="H2786" s="3">
        <v>0</v>
      </c>
      <c r="I2786" s="3">
        <v>0</v>
      </c>
      <c r="J2786" s="3">
        <v>0</v>
      </c>
      <c r="K2786" s="3">
        <v>0</v>
      </c>
      <c r="L2786" s="3">
        <v>0</v>
      </c>
      <c r="M2786" s="3"/>
      <c r="N2786" s="3"/>
      <c r="O2786" s="3"/>
      <c r="P2786" s="3"/>
      <c r="Q2786" s="3"/>
      <c r="R2786" s="3"/>
      <c r="S2786" s="181"/>
      <c r="W2786" s="184"/>
    </row>
    <row r="2787" spans="1:23">
      <c r="A2787" s="9"/>
      <c r="B2787" s="9"/>
      <c r="C2787" s="3"/>
      <c r="D2787" s="3"/>
      <c r="E2787" s="3"/>
      <c r="F2787" s="11"/>
      <c r="G2787" s="3"/>
      <c r="H2787" s="3"/>
      <c r="I2787" s="3"/>
      <c r="J2787" s="3"/>
      <c r="K2787" s="3"/>
      <c r="L2787" s="3"/>
      <c r="M2787" s="3"/>
      <c r="N2787" s="3"/>
      <c r="O2787" s="3"/>
      <c r="P2787" s="3"/>
      <c r="Q2787" s="3"/>
      <c r="R2787" s="3"/>
      <c r="S2787" s="181"/>
      <c r="W2787" s="184"/>
    </row>
    <row r="2788" spans="1:23">
      <c r="A2788" s="9"/>
      <c r="B2788" s="9"/>
      <c r="C2788" s="3"/>
      <c r="D2788" s="3"/>
      <c r="E2788" s="3"/>
      <c r="F2788" s="11"/>
      <c r="G2788" s="3"/>
      <c r="H2788" s="3"/>
      <c r="I2788" s="3"/>
      <c r="J2788" s="3"/>
      <c r="K2788" s="3"/>
      <c r="L2788" s="3"/>
      <c r="M2788" s="3"/>
      <c r="N2788" s="3"/>
      <c r="O2788" s="3"/>
      <c r="P2788" s="3"/>
      <c r="Q2788" s="3"/>
      <c r="R2788" s="3"/>
      <c r="S2788" s="181"/>
      <c r="W2788" s="184"/>
    </row>
    <row r="2789" spans="1:23">
      <c r="A2789" s="9"/>
      <c r="B2789" s="9"/>
      <c r="C2789" s="3"/>
      <c r="D2789" s="3"/>
      <c r="E2789" s="3"/>
      <c r="F2789" s="11"/>
      <c r="G2789" s="3"/>
      <c r="H2789" s="3"/>
      <c r="I2789" s="3"/>
      <c r="J2789" s="3"/>
      <c r="K2789" s="3"/>
      <c r="L2789" s="3"/>
      <c r="M2789" s="3"/>
      <c r="N2789" s="3"/>
      <c r="O2789" s="3"/>
      <c r="P2789" s="3"/>
      <c r="Q2789" s="3"/>
      <c r="R2789" s="3"/>
      <c r="S2789" s="181"/>
      <c r="W2789" s="184"/>
    </row>
    <row r="2790" spans="1:23">
      <c r="A2790" s="9"/>
      <c r="B2790" s="9">
        <v>46265</v>
      </c>
      <c r="C2790" s="3" t="s">
        <v>635</v>
      </c>
      <c r="D2790" s="3" t="s">
        <v>11329</v>
      </c>
      <c r="E2790" s="3">
        <v>2</v>
      </c>
      <c r="F2790" s="3">
        <v>0</v>
      </c>
      <c r="G2790" s="3">
        <v>0</v>
      </c>
      <c r="H2790" s="3">
        <v>0</v>
      </c>
      <c r="I2790" s="3">
        <v>0</v>
      </c>
      <c r="J2790" s="3">
        <v>0</v>
      </c>
      <c r="K2790" s="3">
        <v>0</v>
      </c>
      <c r="L2790" s="3">
        <v>0</v>
      </c>
      <c r="M2790" s="3"/>
      <c r="N2790" s="3"/>
      <c r="O2790" s="3"/>
      <c r="P2790" s="3"/>
      <c r="Q2790" s="3"/>
      <c r="R2790" s="3"/>
      <c r="S2790" s="181"/>
      <c r="W2790" s="184"/>
    </row>
    <row r="2791" spans="1:23">
      <c r="A2791" s="9"/>
      <c r="B2791" s="9">
        <v>46265</v>
      </c>
      <c r="C2791" s="3" t="s">
        <v>635</v>
      </c>
      <c r="D2791" s="3" t="s">
        <v>11330</v>
      </c>
      <c r="E2791" s="3">
        <v>1</v>
      </c>
      <c r="F2791" s="3">
        <v>0</v>
      </c>
      <c r="G2791" s="3">
        <v>0</v>
      </c>
      <c r="H2791" s="3">
        <v>0</v>
      </c>
      <c r="I2791" s="3">
        <v>0</v>
      </c>
      <c r="J2791" s="3">
        <v>0</v>
      </c>
      <c r="K2791" s="3">
        <v>0</v>
      </c>
      <c r="L2791" s="3">
        <v>0</v>
      </c>
      <c r="M2791" s="3"/>
      <c r="N2791" s="3"/>
      <c r="O2791" s="3"/>
      <c r="P2791" s="3"/>
      <c r="Q2791" s="3"/>
      <c r="R2791" s="3"/>
      <c r="S2791" s="181"/>
      <c r="W2791" s="184"/>
    </row>
    <row r="2792" spans="1:23">
      <c r="A2792" s="9"/>
      <c r="B2792" s="9">
        <v>46265</v>
      </c>
      <c r="C2792" s="3" t="s">
        <v>635</v>
      </c>
      <c r="D2792" s="3" t="s">
        <v>11331</v>
      </c>
      <c r="E2792" s="3">
        <v>2</v>
      </c>
      <c r="F2792" s="3">
        <v>0</v>
      </c>
      <c r="G2792" s="3">
        <v>0</v>
      </c>
      <c r="H2792" s="3">
        <v>0</v>
      </c>
      <c r="I2792" s="3">
        <v>0</v>
      </c>
      <c r="J2792" s="3">
        <v>0</v>
      </c>
      <c r="K2792" s="3">
        <v>0</v>
      </c>
      <c r="L2792" s="3">
        <v>0</v>
      </c>
      <c r="M2792" s="3"/>
      <c r="N2792" s="3"/>
      <c r="O2792" s="3"/>
      <c r="P2792" s="3"/>
      <c r="Q2792" s="3"/>
      <c r="R2792" s="3"/>
      <c r="S2792" s="181"/>
      <c r="W2792" s="184"/>
    </row>
    <row r="2793" spans="1:23">
      <c r="A2793" s="9"/>
      <c r="B2793" s="9">
        <v>46265</v>
      </c>
      <c r="C2793" s="3" t="s">
        <v>7011</v>
      </c>
      <c r="D2793" s="3" t="s">
        <v>11332</v>
      </c>
      <c r="E2793" s="3">
        <v>2</v>
      </c>
      <c r="F2793" s="3">
        <v>0</v>
      </c>
      <c r="G2793" s="3">
        <v>0</v>
      </c>
      <c r="H2793" s="3">
        <v>0</v>
      </c>
      <c r="I2793" s="3">
        <v>0</v>
      </c>
      <c r="J2793" s="3">
        <v>0</v>
      </c>
      <c r="K2793" s="3">
        <v>0</v>
      </c>
      <c r="L2793" s="3">
        <v>0</v>
      </c>
      <c r="M2793" s="3"/>
      <c r="N2793" s="3"/>
      <c r="O2793" s="3"/>
      <c r="P2793" s="3"/>
      <c r="Q2793" s="3"/>
      <c r="R2793" s="3"/>
      <c r="S2793" s="181"/>
      <c r="W2793" s="184"/>
    </row>
    <row r="2794" spans="1:23">
      <c r="A2794" s="9"/>
      <c r="B2794" s="9">
        <v>46265</v>
      </c>
      <c r="C2794" s="3" t="s">
        <v>7011</v>
      </c>
      <c r="D2794" s="3" t="s">
        <v>11333</v>
      </c>
      <c r="E2794" s="3">
        <v>1</v>
      </c>
      <c r="F2794" s="3">
        <v>0</v>
      </c>
      <c r="G2794" s="3">
        <v>0</v>
      </c>
      <c r="H2794" s="3">
        <v>0</v>
      </c>
      <c r="I2794" s="3">
        <v>0</v>
      </c>
      <c r="J2794" s="3">
        <v>0</v>
      </c>
      <c r="K2794" s="3">
        <v>0</v>
      </c>
      <c r="L2794" s="3">
        <v>0</v>
      </c>
      <c r="M2794" s="3"/>
      <c r="N2794" s="3"/>
      <c r="O2794" s="3"/>
      <c r="P2794" s="3"/>
      <c r="Q2794" s="3"/>
      <c r="R2794" s="3"/>
      <c r="S2794" s="181"/>
      <c r="W2794" s="184"/>
    </row>
    <row r="2795" spans="1:23">
      <c r="A2795" s="9"/>
      <c r="B2795" s="9">
        <v>46265</v>
      </c>
      <c r="C2795" s="3" t="s">
        <v>635</v>
      </c>
      <c r="D2795" s="3" t="s">
        <v>11334</v>
      </c>
      <c r="E2795" s="3">
        <v>2</v>
      </c>
      <c r="F2795" s="3">
        <v>0</v>
      </c>
      <c r="G2795" s="3">
        <v>0</v>
      </c>
      <c r="H2795" s="3">
        <v>0</v>
      </c>
      <c r="I2795" s="3">
        <v>0</v>
      </c>
      <c r="J2795" s="3">
        <v>0</v>
      </c>
      <c r="K2795" s="3">
        <v>0</v>
      </c>
      <c r="L2795" s="3">
        <v>0</v>
      </c>
      <c r="M2795" s="3"/>
      <c r="N2795" s="3"/>
      <c r="O2795" s="3"/>
      <c r="P2795" s="3"/>
      <c r="Q2795" s="3"/>
      <c r="R2795" s="3"/>
      <c r="S2795" s="181"/>
      <c r="W2795" s="184"/>
    </row>
    <row r="2796" spans="1:23">
      <c r="A2796" s="9"/>
      <c r="B2796" s="9">
        <v>46265</v>
      </c>
      <c r="C2796" s="3" t="s">
        <v>6897</v>
      </c>
      <c r="D2796" s="3" t="s">
        <v>11335</v>
      </c>
      <c r="E2796" s="3">
        <v>1</v>
      </c>
      <c r="F2796" s="11">
        <v>0</v>
      </c>
      <c r="G2796" s="3">
        <v>0</v>
      </c>
      <c r="H2796" s="3">
        <v>0</v>
      </c>
      <c r="I2796" s="3">
        <v>0</v>
      </c>
      <c r="J2796" s="3">
        <v>0</v>
      </c>
      <c r="K2796" s="3">
        <v>0</v>
      </c>
      <c r="L2796" s="3">
        <v>0</v>
      </c>
      <c r="M2796" s="3"/>
      <c r="N2796" s="3"/>
      <c r="O2796" s="3"/>
      <c r="P2796" s="3"/>
      <c r="Q2796" s="3"/>
      <c r="R2796" s="3"/>
      <c r="S2796" s="181"/>
      <c r="W2796" s="184"/>
    </row>
    <row r="2797" spans="1:23">
      <c r="B2797" s="9">
        <v>46265</v>
      </c>
      <c r="C2797" s="3" t="s">
        <v>3130</v>
      </c>
      <c r="D2797" s="3" t="s">
        <v>11336</v>
      </c>
      <c r="E2797" s="3">
        <v>2</v>
      </c>
      <c r="F2797" s="11">
        <v>2</v>
      </c>
      <c r="G2797" s="3">
        <v>0</v>
      </c>
      <c r="H2797" s="3">
        <v>0</v>
      </c>
      <c r="I2797" s="3">
        <v>0</v>
      </c>
      <c r="J2797" s="3">
        <v>0</v>
      </c>
      <c r="K2797" s="3">
        <v>0</v>
      </c>
      <c r="L2797" s="3">
        <v>0</v>
      </c>
      <c r="M2797" s="3"/>
      <c r="N2797" s="3"/>
      <c r="O2797" s="3"/>
      <c r="P2797" s="3"/>
      <c r="Q2797" s="3"/>
      <c r="R2797" s="3"/>
      <c r="S2797" s="181"/>
      <c r="T2797" s="185">
        <v>2</v>
      </c>
      <c r="W2797" s="184"/>
    </row>
    <row r="2798" spans="1:23">
      <c r="B2798" s="9">
        <v>46265</v>
      </c>
      <c r="C2798" s="3" t="s">
        <v>635</v>
      </c>
      <c r="D2798" s="3" t="s">
        <v>11337</v>
      </c>
      <c r="E2798" s="3">
        <v>1</v>
      </c>
      <c r="F2798" s="11">
        <v>1</v>
      </c>
      <c r="G2798" s="3">
        <v>0</v>
      </c>
      <c r="H2798" s="3">
        <v>1</v>
      </c>
      <c r="I2798" s="3">
        <v>0</v>
      </c>
      <c r="J2798" s="3">
        <v>0</v>
      </c>
      <c r="K2798" s="3">
        <v>0</v>
      </c>
      <c r="L2798" s="3">
        <v>1</v>
      </c>
      <c r="M2798" s="3" t="s">
        <v>11343</v>
      </c>
      <c r="N2798" s="3"/>
      <c r="O2798" s="3"/>
      <c r="P2798" s="3"/>
      <c r="Q2798" s="3"/>
      <c r="R2798" s="3"/>
      <c r="S2798" s="181">
        <v>1</v>
      </c>
      <c r="W2798" s="184"/>
    </row>
    <row r="2799" spans="1:23">
      <c r="B2799" s="9">
        <v>46265</v>
      </c>
      <c r="C2799" s="3" t="s">
        <v>7011</v>
      </c>
      <c r="D2799" s="3" t="s">
        <v>10757</v>
      </c>
      <c r="E2799" s="3">
        <v>1</v>
      </c>
      <c r="F2799" s="11">
        <v>1</v>
      </c>
      <c r="G2799" s="3">
        <v>0</v>
      </c>
      <c r="H2799" s="3">
        <v>2</v>
      </c>
      <c r="I2799" s="3">
        <v>0</v>
      </c>
      <c r="J2799" s="3">
        <v>0</v>
      </c>
      <c r="K2799" s="3">
        <v>0</v>
      </c>
      <c r="L2799" s="3">
        <v>2</v>
      </c>
      <c r="M2799" s="3" t="s">
        <v>11342</v>
      </c>
      <c r="N2799" s="3"/>
      <c r="O2799" s="3"/>
      <c r="P2799" s="3"/>
      <c r="Q2799" s="3"/>
      <c r="R2799" s="3"/>
      <c r="S2799" s="181">
        <v>1</v>
      </c>
      <c r="W2799" s="184"/>
    </row>
    <row r="2800" spans="1:23">
      <c r="B2800" s="9">
        <v>46265</v>
      </c>
      <c r="C2800" s="3" t="s">
        <v>7011</v>
      </c>
      <c r="D2800" s="3" t="s">
        <v>11338</v>
      </c>
      <c r="E2800" s="3">
        <v>4</v>
      </c>
      <c r="F2800" s="11">
        <v>4</v>
      </c>
      <c r="G2800" s="3">
        <v>0</v>
      </c>
      <c r="H2800" s="3">
        <v>5</v>
      </c>
      <c r="I2800" s="3">
        <v>0</v>
      </c>
      <c r="J2800" s="3">
        <v>0</v>
      </c>
      <c r="K2800" s="3">
        <v>0</v>
      </c>
      <c r="L2800" s="3">
        <v>5</v>
      </c>
      <c r="M2800" s="3" t="s">
        <v>11342</v>
      </c>
      <c r="N2800" s="3" t="s">
        <v>11342</v>
      </c>
      <c r="O2800" s="3"/>
      <c r="P2800" s="3"/>
      <c r="Q2800" s="3"/>
      <c r="R2800" s="3"/>
      <c r="S2800" s="181">
        <v>4</v>
      </c>
      <c r="W2800" s="184"/>
    </row>
    <row r="2801" spans="2:23">
      <c r="B2801" s="9">
        <v>46265</v>
      </c>
      <c r="C2801" s="3" t="s">
        <v>635</v>
      </c>
      <c r="D2801" s="3" t="s">
        <v>11339</v>
      </c>
      <c r="E2801" s="3">
        <v>1</v>
      </c>
      <c r="F2801" s="11">
        <v>1</v>
      </c>
      <c r="G2801" s="3">
        <v>0</v>
      </c>
      <c r="H2801" s="3">
        <v>1</v>
      </c>
      <c r="I2801" s="3">
        <v>0</v>
      </c>
      <c r="J2801" s="3">
        <v>0</v>
      </c>
      <c r="K2801" s="3">
        <v>0</v>
      </c>
      <c r="L2801" s="3">
        <v>1</v>
      </c>
      <c r="M2801" s="3" t="s">
        <v>11343</v>
      </c>
      <c r="N2801" s="3"/>
      <c r="O2801" s="3"/>
      <c r="P2801" s="3"/>
      <c r="Q2801" s="3"/>
      <c r="R2801" s="3"/>
      <c r="S2801" s="181">
        <v>1</v>
      </c>
      <c r="W2801" s="184"/>
    </row>
    <row r="2802" spans="2:23">
      <c r="B2802" s="9">
        <v>46265</v>
      </c>
      <c r="C2802" s="3" t="s">
        <v>635</v>
      </c>
      <c r="D2802" s="3" t="s">
        <v>11340</v>
      </c>
      <c r="E2802" s="3">
        <v>8</v>
      </c>
      <c r="F2802" s="11">
        <v>8</v>
      </c>
      <c r="G2802" s="3">
        <v>0</v>
      </c>
      <c r="H2802" s="3">
        <v>0</v>
      </c>
      <c r="I2802" s="3">
        <v>0</v>
      </c>
      <c r="J2802" s="3">
        <v>0</v>
      </c>
      <c r="K2802" s="3">
        <v>0</v>
      </c>
      <c r="L2802" s="3">
        <v>0</v>
      </c>
      <c r="M2802" s="3"/>
      <c r="N2802" s="3"/>
      <c r="O2802" s="3"/>
      <c r="P2802" s="3"/>
      <c r="Q2802" s="3"/>
      <c r="R2802" s="3"/>
      <c r="S2802" s="181"/>
      <c r="T2802" s="185">
        <v>8</v>
      </c>
      <c r="W2802" s="184"/>
    </row>
    <row r="2803" spans="2:23">
      <c r="B2803" s="9">
        <v>46265</v>
      </c>
      <c r="C2803" s="3" t="s">
        <v>7011</v>
      </c>
      <c r="D2803" s="3" t="s">
        <v>11341</v>
      </c>
      <c r="E2803" s="3">
        <v>1</v>
      </c>
      <c r="F2803" s="11">
        <v>1</v>
      </c>
      <c r="G2803" s="3">
        <v>0</v>
      </c>
      <c r="H2803" s="3">
        <v>1</v>
      </c>
      <c r="I2803" s="3">
        <v>0</v>
      </c>
      <c r="J2803" s="3">
        <v>0</v>
      </c>
      <c r="K2803" s="3">
        <v>0</v>
      </c>
      <c r="L2803" s="3">
        <v>1</v>
      </c>
      <c r="M2803" s="3" t="s">
        <v>11343</v>
      </c>
      <c r="N2803" s="3"/>
      <c r="O2803" s="3"/>
      <c r="P2803" s="3"/>
      <c r="Q2803" s="3"/>
      <c r="R2803" s="3"/>
      <c r="S2803" s="181">
        <v>1</v>
      </c>
      <c r="W2803" s="184"/>
    </row>
    <row r="2804" spans="2:23">
      <c r="B2804" s="9"/>
      <c r="C2804" s="3"/>
      <c r="D2804" s="3"/>
      <c r="E2804" s="3"/>
      <c r="F2804" s="11"/>
      <c r="G2804" s="3"/>
      <c r="H2804" s="3"/>
      <c r="I2804" s="3"/>
      <c r="J2804" s="3"/>
      <c r="K2804" s="3"/>
      <c r="L2804" s="3"/>
      <c r="M2804" s="3"/>
      <c r="N2804" s="3"/>
      <c r="O2804" s="3"/>
      <c r="P2804" s="3"/>
      <c r="Q2804" s="3"/>
      <c r="R2804" s="3"/>
      <c r="S2804" s="181"/>
      <c r="W2804" s="184"/>
    </row>
    <row r="2805" spans="2:23">
      <c r="C2805" s="3"/>
      <c r="D2805" s="3"/>
      <c r="E2805" s="3"/>
      <c r="F2805" s="162"/>
      <c r="G2805" s="3"/>
      <c r="H2805" s="3"/>
      <c r="I2805" s="3"/>
      <c r="J2805" s="3"/>
      <c r="K2805" s="3"/>
      <c r="L2805" s="3"/>
      <c r="M2805" s="3"/>
      <c r="N2805" s="3"/>
      <c r="O2805" s="3"/>
      <c r="P2805" s="3"/>
      <c r="Q2805" s="3"/>
      <c r="R2805" s="3"/>
      <c r="S2805" s="181"/>
      <c r="W2805" s="184"/>
    </row>
    <row r="2806" spans="2:23">
      <c r="C2806" s="3"/>
      <c r="D2806" s="3"/>
      <c r="E2806" s="3"/>
      <c r="F2806" s="162"/>
      <c r="G2806" s="3"/>
      <c r="H2806" s="3"/>
      <c r="I2806" s="3"/>
      <c r="J2806" s="3"/>
      <c r="K2806" s="3"/>
      <c r="L2806" s="3"/>
      <c r="M2806" s="3"/>
      <c r="N2806" s="3"/>
      <c r="O2806" s="3"/>
      <c r="P2806" s="3"/>
      <c r="Q2806" s="3"/>
      <c r="R2806" s="3"/>
      <c r="S2806" s="181"/>
      <c r="W2806" s="184"/>
    </row>
    <row r="2807" spans="2:23">
      <c r="C2807" s="3"/>
      <c r="D2807" s="3"/>
      <c r="E2807" s="3"/>
      <c r="F2807" s="162"/>
      <c r="G2807" s="3"/>
      <c r="H2807" s="3"/>
      <c r="I2807" s="3"/>
      <c r="J2807" s="3"/>
      <c r="K2807" s="3"/>
      <c r="L2807" s="3"/>
      <c r="M2807" s="3"/>
      <c r="N2807" s="3"/>
      <c r="O2807" s="3"/>
      <c r="P2807" s="3"/>
      <c r="Q2807" s="3"/>
      <c r="R2807" s="3"/>
      <c r="S2807" s="181"/>
      <c r="W2807" s="184"/>
    </row>
    <row r="2808" spans="2:23">
      <c r="C2808" s="3"/>
      <c r="D2808" s="3"/>
      <c r="E2808" s="3"/>
      <c r="F2808" s="162"/>
      <c r="G2808" s="3"/>
      <c r="H2808" s="3"/>
      <c r="I2808" s="3"/>
      <c r="J2808" s="3"/>
      <c r="K2808" s="3"/>
      <c r="L2808" s="3"/>
      <c r="M2808" s="3"/>
      <c r="N2808" s="3"/>
      <c r="O2808" s="3"/>
      <c r="P2808" s="3"/>
      <c r="Q2808" s="3"/>
      <c r="R2808" s="3"/>
      <c r="S2808" s="181"/>
      <c r="W2808" s="184"/>
    </row>
    <row r="2809" spans="2:23">
      <c r="C2809" s="3"/>
      <c r="D2809" s="3"/>
      <c r="E2809" s="3"/>
      <c r="F2809" s="162"/>
      <c r="G2809" s="3"/>
      <c r="H2809" s="3"/>
      <c r="I2809" s="3"/>
      <c r="J2809" s="3"/>
      <c r="K2809" s="3"/>
      <c r="L2809" s="3"/>
      <c r="M2809" s="3"/>
      <c r="N2809" s="3"/>
      <c r="O2809" s="3"/>
      <c r="P2809" s="3"/>
      <c r="Q2809" s="3"/>
      <c r="R2809" s="3"/>
      <c r="S2809" s="181"/>
      <c r="W2809" s="184"/>
    </row>
    <row r="2810" spans="2:23">
      <c r="C2810" s="3"/>
      <c r="D2810" s="3"/>
      <c r="E2810" s="3"/>
      <c r="F2810" s="162"/>
      <c r="G2810" s="3"/>
      <c r="H2810" s="3"/>
      <c r="I2810" s="3"/>
      <c r="J2810" s="3"/>
      <c r="K2810" s="3"/>
      <c r="L2810" s="3"/>
      <c r="M2810" s="3"/>
      <c r="N2810" s="3"/>
      <c r="O2810" s="3"/>
      <c r="P2810" s="3"/>
      <c r="Q2810" s="3"/>
      <c r="R2810" s="3"/>
      <c r="S2810" s="181"/>
      <c r="W2810" s="184"/>
    </row>
    <row r="2811" spans="2:23">
      <c r="C2811" s="3"/>
      <c r="D2811" s="3"/>
      <c r="E2811" s="3"/>
      <c r="F2811" s="162"/>
      <c r="G2811" s="3"/>
      <c r="H2811" s="3"/>
      <c r="I2811" s="3"/>
      <c r="J2811" s="3"/>
      <c r="K2811" s="3"/>
      <c r="L2811" s="3"/>
      <c r="M2811" s="3"/>
      <c r="N2811" s="3"/>
      <c r="O2811" s="3"/>
      <c r="P2811" s="3"/>
      <c r="Q2811" s="3"/>
      <c r="R2811" s="3"/>
      <c r="S2811" s="181"/>
      <c r="W2811" s="184"/>
    </row>
    <row r="2812" spans="2:23">
      <c r="C2812" s="3"/>
      <c r="D2812" s="3"/>
      <c r="E2812" s="3"/>
      <c r="F2812" s="162"/>
      <c r="G2812" s="3"/>
      <c r="H2812" s="3"/>
      <c r="I2812" s="3"/>
      <c r="J2812" s="3"/>
      <c r="K2812" s="3"/>
      <c r="L2812" s="3"/>
      <c r="M2812" s="3"/>
      <c r="N2812" s="3"/>
      <c r="O2812" s="3"/>
      <c r="P2812" s="3"/>
      <c r="Q2812" s="3"/>
      <c r="R2812" s="3"/>
      <c r="S2812" s="181"/>
      <c r="W2812" s="184"/>
    </row>
    <row r="2813" spans="2:23">
      <c r="C2813" s="3"/>
      <c r="D2813" s="3"/>
      <c r="E2813" s="3"/>
      <c r="F2813" s="162"/>
      <c r="G2813" s="3"/>
      <c r="H2813" s="3"/>
      <c r="I2813" s="3"/>
      <c r="J2813" s="3"/>
      <c r="K2813" s="3"/>
      <c r="L2813" s="3"/>
      <c r="M2813" s="3"/>
      <c r="N2813" s="3"/>
      <c r="O2813" s="3"/>
      <c r="P2813" s="3"/>
      <c r="Q2813" s="3"/>
      <c r="R2813" s="3"/>
      <c r="S2813" s="181"/>
      <c r="W2813" s="184"/>
    </row>
    <row r="2814" spans="2:23">
      <c r="C2814" s="3"/>
      <c r="D2814" s="3"/>
      <c r="E2814" s="3"/>
      <c r="F2814" s="162"/>
      <c r="G2814" s="3"/>
      <c r="H2814" s="3"/>
      <c r="I2814" s="3"/>
      <c r="J2814" s="3"/>
      <c r="K2814" s="3"/>
      <c r="L2814" s="3"/>
      <c r="M2814" s="3"/>
      <c r="N2814" s="3"/>
      <c r="O2814" s="3"/>
      <c r="P2814" s="3"/>
      <c r="Q2814" s="3"/>
      <c r="R2814" s="3"/>
      <c r="S2814" s="181"/>
      <c r="W2814" s="184"/>
    </row>
    <row r="2815" spans="2:23">
      <c r="C2815" s="3"/>
      <c r="D2815" s="3"/>
      <c r="E2815" s="3"/>
      <c r="F2815" s="162"/>
      <c r="G2815" s="3"/>
      <c r="H2815" s="3"/>
      <c r="I2815" s="3"/>
      <c r="J2815" s="3"/>
      <c r="K2815" s="3"/>
      <c r="L2815" s="3"/>
      <c r="M2815" s="3"/>
      <c r="N2815" s="3"/>
      <c r="O2815" s="3"/>
      <c r="P2815" s="3"/>
      <c r="Q2815" s="3"/>
      <c r="R2815" s="3"/>
      <c r="S2815" s="181"/>
      <c r="W2815" s="184"/>
    </row>
    <row r="2816" spans="2:23">
      <c r="C2816" s="3"/>
      <c r="D2816" s="3"/>
      <c r="E2816" s="3"/>
      <c r="F2816" s="162"/>
      <c r="G2816" s="3"/>
      <c r="H2816" s="3"/>
      <c r="I2816" s="3"/>
      <c r="J2816" s="3"/>
      <c r="K2816" s="3"/>
      <c r="L2816" s="3"/>
      <c r="M2816" s="3"/>
      <c r="N2816" s="3"/>
      <c r="O2816" s="3"/>
      <c r="P2816" s="3"/>
      <c r="Q2816" s="3"/>
      <c r="R2816" s="3"/>
      <c r="S2816" s="181"/>
      <c r="W2816" s="184"/>
    </row>
    <row r="2817" spans="3:23">
      <c r="C2817" s="3"/>
      <c r="D2817" s="3"/>
      <c r="E2817" s="3"/>
      <c r="F2817" s="162"/>
      <c r="G2817" s="3"/>
      <c r="H2817" s="3"/>
      <c r="I2817" s="3"/>
      <c r="J2817" s="3"/>
      <c r="K2817" s="3"/>
      <c r="L2817" s="3"/>
      <c r="M2817" s="3"/>
      <c r="N2817" s="3"/>
      <c r="O2817" s="3"/>
      <c r="P2817" s="3"/>
      <c r="Q2817" s="3"/>
      <c r="R2817" s="3"/>
      <c r="S2817" s="181"/>
      <c r="W2817" s="184"/>
    </row>
    <row r="2818" spans="3:23">
      <c r="C2818" s="3"/>
      <c r="D2818" s="3"/>
      <c r="E2818" s="3"/>
      <c r="F2818" s="162"/>
      <c r="G2818" s="3"/>
      <c r="H2818" s="3"/>
      <c r="I2818" s="3"/>
      <c r="J2818" s="3"/>
      <c r="K2818" s="3"/>
      <c r="L2818" s="3"/>
      <c r="M2818" s="3"/>
      <c r="N2818" s="3"/>
      <c r="O2818" s="3"/>
      <c r="P2818" s="3"/>
      <c r="Q2818" s="3"/>
      <c r="R2818" s="3"/>
      <c r="S2818" s="181"/>
      <c r="W2818" s="184"/>
    </row>
    <row r="2819" spans="3:23">
      <c r="C2819" s="3"/>
      <c r="D2819" s="3"/>
      <c r="E2819" s="3"/>
      <c r="F2819" s="162"/>
      <c r="G2819" s="3"/>
      <c r="H2819" s="3"/>
      <c r="I2819" s="3"/>
      <c r="J2819" s="3"/>
      <c r="K2819" s="3"/>
      <c r="L2819" s="3"/>
      <c r="M2819" s="3"/>
      <c r="N2819" s="3"/>
      <c r="O2819" s="3"/>
      <c r="P2819" s="3"/>
      <c r="Q2819" s="3"/>
      <c r="R2819" s="3"/>
      <c r="S2819" s="181"/>
      <c r="W2819" s="184"/>
    </row>
    <row r="2820" spans="3:23">
      <c r="C2820" s="3"/>
      <c r="D2820" s="3"/>
      <c r="E2820" s="3"/>
      <c r="F2820" s="162"/>
      <c r="G2820" s="3"/>
      <c r="H2820" s="3"/>
      <c r="I2820" s="3"/>
      <c r="J2820" s="3"/>
      <c r="K2820" s="3"/>
      <c r="L2820" s="3"/>
      <c r="M2820" s="3"/>
      <c r="N2820" s="3"/>
      <c r="O2820" s="3"/>
      <c r="P2820" s="3"/>
      <c r="Q2820" s="3"/>
      <c r="R2820" s="3"/>
      <c r="S2820" s="181"/>
      <c r="W2820" s="184"/>
    </row>
    <row r="2821" spans="3:23">
      <c r="C2821" s="3"/>
      <c r="D2821" s="3"/>
      <c r="E2821" s="3"/>
      <c r="F2821" s="162"/>
      <c r="G2821" s="3"/>
      <c r="H2821" s="3"/>
      <c r="I2821" s="3"/>
      <c r="J2821" s="3"/>
      <c r="K2821" s="3"/>
      <c r="L2821" s="3"/>
      <c r="M2821" s="3"/>
      <c r="N2821" s="3"/>
      <c r="O2821" s="3"/>
      <c r="P2821" s="3"/>
      <c r="Q2821" s="3"/>
      <c r="R2821" s="3"/>
      <c r="S2821" s="181"/>
      <c r="W2821" s="184"/>
    </row>
    <row r="2822" spans="3:23">
      <c r="C2822" s="3"/>
      <c r="D2822" s="3"/>
      <c r="E2822" s="3"/>
      <c r="F2822" s="162"/>
      <c r="G2822" s="3"/>
      <c r="H2822" s="3"/>
      <c r="I2822" s="3"/>
      <c r="J2822" s="3"/>
      <c r="K2822" s="3"/>
      <c r="L2822" s="3"/>
      <c r="M2822" s="3"/>
      <c r="N2822" s="3"/>
      <c r="O2822" s="3"/>
      <c r="P2822" s="3"/>
      <c r="Q2822" s="3"/>
      <c r="R2822" s="3"/>
      <c r="S2822" s="181"/>
      <c r="W2822" s="184"/>
    </row>
    <row r="2823" spans="3:23">
      <c r="C2823" s="3"/>
      <c r="D2823" s="3"/>
      <c r="E2823" s="3"/>
      <c r="F2823" s="162"/>
      <c r="G2823" s="3"/>
      <c r="H2823" s="3"/>
      <c r="I2823" s="3"/>
      <c r="J2823" s="3"/>
      <c r="K2823" s="3"/>
      <c r="L2823" s="3"/>
      <c r="M2823" s="3"/>
      <c r="N2823" s="3"/>
      <c r="O2823" s="3"/>
      <c r="P2823" s="3"/>
      <c r="Q2823" s="3"/>
      <c r="R2823" s="3"/>
      <c r="S2823" s="181"/>
      <c r="W2823" s="184"/>
    </row>
    <row r="2824" spans="3:23">
      <c r="C2824" s="3"/>
      <c r="D2824" s="3"/>
      <c r="E2824" s="3"/>
      <c r="F2824" s="162"/>
      <c r="G2824" s="3"/>
      <c r="H2824" s="3"/>
      <c r="I2824" s="3"/>
      <c r="J2824" s="3"/>
      <c r="K2824" s="3"/>
      <c r="L2824" s="3"/>
      <c r="M2824" s="3"/>
      <c r="N2824" s="3"/>
      <c r="O2824" s="3"/>
      <c r="P2824" s="3"/>
      <c r="Q2824" s="3"/>
      <c r="R2824" s="3"/>
      <c r="S2824" s="181"/>
      <c r="W2824" s="184"/>
    </row>
    <row r="2825" spans="3:23">
      <c r="C2825" s="3"/>
      <c r="D2825" s="3"/>
      <c r="E2825" s="3"/>
      <c r="F2825" s="162"/>
      <c r="G2825" s="3"/>
      <c r="H2825" s="3"/>
      <c r="I2825" s="3"/>
      <c r="J2825" s="3"/>
      <c r="K2825" s="3"/>
      <c r="L2825" s="3"/>
      <c r="M2825" s="3"/>
      <c r="N2825" s="3"/>
      <c r="O2825" s="3"/>
      <c r="P2825" s="3"/>
      <c r="Q2825" s="3"/>
      <c r="R2825" s="3"/>
      <c r="S2825" s="181"/>
      <c r="W2825" s="184"/>
    </row>
    <row r="2826" spans="3:23">
      <c r="C2826" s="3"/>
      <c r="D2826" s="3"/>
      <c r="E2826" s="3"/>
      <c r="F2826" s="162"/>
      <c r="G2826" s="3"/>
      <c r="H2826" s="3"/>
      <c r="I2826" s="3"/>
      <c r="J2826" s="3"/>
      <c r="K2826" s="3"/>
      <c r="L2826" s="3"/>
      <c r="M2826" s="3"/>
      <c r="N2826" s="3"/>
      <c r="O2826" s="3"/>
      <c r="P2826" s="3"/>
      <c r="Q2826" s="3"/>
      <c r="R2826" s="3"/>
      <c r="S2826" s="181"/>
      <c r="W2826" s="184"/>
    </row>
    <row r="2827" spans="3:23">
      <c r="C2827" s="3"/>
      <c r="D2827" s="3"/>
      <c r="E2827" s="3"/>
      <c r="F2827" s="162"/>
      <c r="G2827" s="3"/>
      <c r="H2827" s="3"/>
      <c r="I2827" s="3"/>
      <c r="J2827" s="3"/>
      <c r="K2827" s="3"/>
      <c r="L2827" s="3"/>
      <c r="M2827" s="3"/>
      <c r="N2827" s="3"/>
      <c r="O2827" s="3"/>
      <c r="P2827" s="3"/>
      <c r="Q2827" s="3"/>
      <c r="R2827" s="3"/>
      <c r="S2827" s="181"/>
      <c r="W2827" s="184"/>
    </row>
    <row r="2828" spans="3:23">
      <c r="C2828" s="3"/>
      <c r="D2828" s="3"/>
      <c r="E2828" s="3"/>
      <c r="F2828" s="162"/>
      <c r="G2828" s="3"/>
      <c r="H2828" s="3"/>
      <c r="I2828" s="3"/>
      <c r="J2828" s="3"/>
      <c r="K2828" s="3"/>
      <c r="L2828" s="3"/>
      <c r="M2828" s="3"/>
      <c r="N2828" s="3"/>
      <c r="O2828" s="3"/>
      <c r="P2828" s="3"/>
      <c r="Q2828" s="3"/>
      <c r="R2828" s="3"/>
      <c r="S2828" s="181"/>
      <c r="W2828" s="184"/>
    </row>
    <row r="2829" spans="3:23">
      <c r="C2829" s="3"/>
      <c r="D2829" s="3"/>
      <c r="E2829" s="3"/>
      <c r="F2829" s="162"/>
      <c r="G2829" s="3"/>
      <c r="H2829" s="3"/>
      <c r="I2829" s="3"/>
      <c r="J2829" s="3"/>
      <c r="K2829" s="3"/>
      <c r="L2829" s="3"/>
      <c r="M2829" s="3"/>
      <c r="N2829" s="3"/>
      <c r="O2829" s="3"/>
      <c r="P2829" s="3"/>
      <c r="Q2829" s="3"/>
      <c r="R2829" s="3"/>
      <c r="S2829" s="181"/>
      <c r="W2829" s="184"/>
    </row>
    <row r="2830" spans="3:23">
      <c r="C2830" s="3"/>
      <c r="D2830" s="3"/>
      <c r="E2830" s="3"/>
      <c r="F2830" s="162"/>
      <c r="G2830" s="3"/>
      <c r="H2830" s="3"/>
      <c r="I2830" s="3"/>
      <c r="J2830" s="3"/>
      <c r="K2830" s="3"/>
      <c r="L2830" s="3"/>
      <c r="M2830" s="3"/>
      <c r="N2830" s="3"/>
      <c r="O2830" s="3"/>
      <c r="P2830" s="3"/>
      <c r="Q2830" s="3"/>
      <c r="R2830" s="3"/>
      <c r="S2830" s="181"/>
      <c r="W2830" s="184"/>
    </row>
    <row r="2831" spans="3:23">
      <c r="C2831" s="3"/>
      <c r="D2831" s="3"/>
      <c r="E2831" s="3"/>
      <c r="F2831" s="162"/>
      <c r="G2831" s="3"/>
      <c r="H2831" s="3"/>
      <c r="I2831" s="3"/>
      <c r="J2831" s="3"/>
      <c r="K2831" s="3"/>
      <c r="L2831" s="3"/>
      <c r="M2831" s="3"/>
      <c r="N2831" s="3"/>
      <c r="O2831" s="3"/>
      <c r="P2831" s="3"/>
      <c r="Q2831" s="3"/>
      <c r="R2831" s="3"/>
      <c r="S2831" s="181"/>
      <c r="W2831" s="184"/>
    </row>
    <row r="2832" spans="3:23">
      <c r="C2832" s="3"/>
      <c r="D2832" s="3"/>
      <c r="E2832" s="3"/>
      <c r="F2832" s="162"/>
      <c r="G2832" s="3"/>
      <c r="H2832" s="3"/>
      <c r="I2832" s="3"/>
      <c r="J2832" s="3"/>
      <c r="K2832" s="3"/>
      <c r="L2832" s="3"/>
      <c r="M2832" s="3"/>
      <c r="N2832" s="3"/>
      <c r="O2832" s="3"/>
      <c r="P2832" s="3"/>
      <c r="Q2832" s="3"/>
      <c r="R2832" s="3"/>
      <c r="S2832" s="181"/>
      <c r="W2832" s="184"/>
    </row>
    <row r="2833" spans="3:23">
      <c r="C2833" s="3"/>
      <c r="D2833" s="3"/>
      <c r="E2833" s="3"/>
      <c r="F2833" s="162"/>
      <c r="G2833" s="3"/>
      <c r="H2833" s="3"/>
      <c r="I2833" s="3"/>
      <c r="J2833" s="3"/>
      <c r="K2833" s="3"/>
      <c r="L2833" s="3"/>
      <c r="M2833" s="3"/>
      <c r="N2833" s="3"/>
      <c r="O2833" s="3"/>
      <c r="P2833" s="3"/>
      <c r="Q2833" s="3"/>
      <c r="R2833" s="3"/>
      <c r="S2833" s="181"/>
      <c r="W2833" s="184"/>
    </row>
    <row r="2834" spans="3:23">
      <c r="C2834" s="3"/>
      <c r="D2834" s="3"/>
      <c r="E2834" s="3"/>
      <c r="F2834" s="162"/>
      <c r="G2834" s="3"/>
      <c r="H2834" s="3"/>
      <c r="I2834" s="3"/>
      <c r="J2834" s="3"/>
      <c r="K2834" s="3"/>
      <c r="L2834" s="3"/>
      <c r="M2834" s="3"/>
      <c r="N2834" s="3"/>
      <c r="O2834" s="3"/>
      <c r="P2834" s="3"/>
      <c r="Q2834" s="3"/>
      <c r="R2834" s="3"/>
      <c r="S2834" s="181"/>
      <c r="W2834" s="184"/>
    </row>
    <row r="2835" spans="3:23">
      <c r="C2835" s="3"/>
      <c r="D2835" s="3"/>
      <c r="E2835" s="3"/>
      <c r="F2835" s="162"/>
      <c r="G2835" s="3"/>
      <c r="H2835" s="3"/>
      <c r="I2835" s="3"/>
      <c r="J2835" s="3"/>
      <c r="K2835" s="3"/>
      <c r="L2835" s="3"/>
      <c r="M2835" s="3"/>
      <c r="N2835" s="3"/>
      <c r="O2835" s="3"/>
      <c r="P2835" s="3"/>
      <c r="Q2835" s="3"/>
      <c r="R2835" s="3"/>
      <c r="S2835" s="181"/>
      <c r="W2835" s="184"/>
    </row>
    <row r="2836" spans="3:23">
      <c r="C2836" s="3"/>
      <c r="D2836" s="3"/>
      <c r="E2836" s="3"/>
      <c r="F2836" s="162"/>
      <c r="G2836" s="3"/>
      <c r="H2836" s="3"/>
      <c r="I2836" s="3"/>
      <c r="J2836" s="3"/>
      <c r="K2836" s="3"/>
      <c r="L2836" s="3"/>
      <c r="M2836" s="3"/>
      <c r="N2836" s="3"/>
      <c r="O2836" s="3"/>
      <c r="P2836" s="3"/>
      <c r="Q2836" s="3"/>
      <c r="R2836" s="3"/>
      <c r="S2836" s="181"/>
      <c r="W2836" s="184"/>
    </row>
    <row r="2837" spans="3:23">
      <c r="C2837" s="3"/>
      <c r="D2837" s="3"/>
      <c r="E2837" s="3"/>
      <c r="F2837" s="162"/>
      <c r="G2837" s="3"/>
      <c r="H2837" s="3"/>
      <c r="I2837" s="3"/>
      <c r="J2837" s="3"/>
      <c r="K2837" s="3"/>
      <c r="L2837" s="3"/>
      <c r="M2837" s="3"/>
      <c r="N2837" s="3"/>
      <c r="O2837" s="3"/>
      <c r="P2837" s="3"/>
      <c r="Q2837" s="3"/>
      <c r="R2837" s="3"/>
      <c r="S2837" s="181"/>
      <c r="W2837" s="184"/>
    </row>
    <row r="2838" spans="3:23">
      <c r="C2838" s="3"/>
      <c r="D2838" s="3"/>
      <c r="E2838" s="3"/>
      <c r="F2838" s="162"/>
      <c r="G2838" s="3"/>
      <c r="H2838" s="3"/>
      <c r="I2838" s="3"/>
      <c r="J2838" s="3"/>
      <c r="K2838" s="3"/>
      <c r="L2838" s="3"/>
      <c r="M2838" s="3"/>
      <c r="N2838" s="3"/>
      <c r="O2838" s="3"/>
      <c r="P2838" s="3"/>
      <c r="Q2838" s="3"/>
      <c r="R2838" s="3"/>
      <c r="S2838" s="181"/>
      <c r="W2838" s="184"/>
    </row>
    <row r="2839" spans="3:23">
      <c r="C2839" s="3"/>
      <c r="D2839" s="3"/>
      <c r="E2839" s="3"/>
      <c r="F2839" s="162"/>
      <c r="G2839" s="3"/>
      <c r="H2839" s="3"/>
      <c r="I2839" s="3"/>
      <c r="J2839" s="3"/>
      <c r="K2839" s="3"/>
      <c r="L2839" s="3"/>
      <c r="M2839" s="3"/>
      <c r="N2839" s="3"/>
      <c r="O2839" s="3"/>
      <c r="P2839" s="3"/>
      <c r="Q2839" s="3"/>
      <c r="R2839" s="3"/>
      <c r="S2839" s="181"/>
      <c r="W2839" s="184"/>
    </row>
    <row r="2840" spans="3:23">
      <c r="C2840" s="3"/>
      <c r="D2840" s="3"/>
      <c r="E2840" s="3"/>
      <c r="F2840" s="162"/>
      <c r="G2840" s="3"/>
      <c r="H2840" s="3"/>
      <c r="I2840" s="3"/>
      <c r="J2840" s="3"/>
      <c r="K2840" s="3"/>
      <c r="L2840" s="3"/>
      <c r="M2840" s="3"/>
      <c r="N2840" s="3"/>
      <c r="O2840" s="3"/>
      <c r="P2840" s="3"/>
      <c r="Q2840" s="3"/>
      <c r="R2840" s="3"/>
      <c r="S2840" s="181"/>
      <c r="W2840" s="184"/>
    </row>
    <row r="2841" spans="3:23">
      <c r="C2841" s="3"/>
      <c r="D2841" s="3"/>
      <c r="E2841" s="3"/>
      <c r="F2841" s="162"/>
      <c r="G2841" s="3"/>
      <c r="H2841" s="3"/>
      <c r="I2841" s="3"/>
      <c r="J2841" s="3"/>
      <c r="K2841" s="3"/>
      <c r="L2841" s="3"/>
      <c r="M2841" s="3"/>
      <c r="N2841" s="3"/>
      <c r="O2841" s="3"/>
      <c r="P2841" s="3"/>
      <c r="Q2841" s="3"/>
      <c r="R2841" s="3"/>
      <c r="S2841" s="181"/>
      <c r="W2841" s="184"/>
    </row>
    <row r="2842" spans="3:23">
      <c r="C2842" s="3"/>
      <c r="D2842" s="3"/>
      <c r="E2842" s="3"/>
      <c r="F2842" s="162"/>
      <c r="G2842" s="3"/>
      <c r="H2842" s="3"/>
      <c r="I2842" s="3"/>
      <c r="J2842" s="3"/>
      <c r="K2842" s="3"/>
      <c r="L2842" s="3"/>
      <c r="M2842" s="3"/>
      <c r="N2842" s="3"/>
      <c r="O2842" s="3"/>
      <c r="P2842" s="3"/>
      <c r="Q2842" s="3"/>
      <c r="R2842" s="3"/>
      <c r="S2842" s="181"/>
      <c r="W2842" s="184"/>
    </row>
    <row r="2843" spans="3:23">
      <c r="C2843" s="3"/>
      <c r="D2843" s="3"/>
      <c r="E2843" s="3"/>
      <c r="F2843" s="162"/>
      <c r="G2843" s="3"/>
      <c r="H2843" s="3"/>
      <c r="I2843" s="3"/>
      <c r="J2843" s="3"/>
      <c r="K2843" s="3"/>
      <c r="L2843" s="3"/>
      <c r="M2843" s="3"/>
      <c r="N2843" s="3"/>
      <c r="O2843" s="3"/>
      <c r="P2843" s="3"/>
      <c r="Q2843" s="3"/>
      <c r="R2843" s="3"/>
      <c r="S2843" s="181"/>
      <c r="W2843" s="184"/>
    </row>
    <row r="2844" spans="3:23">
      <c r="C2844" s="3"/>
      <c r="D2844" s="3"/>
      <c r="E2844" s="3"/>
      <c r="F2844" s="162"/>
      <c r="G2844" s="3"/>
      <c r="H2844" s="3"/>
      <c r="I2844" s="3"/>
      <c r="J2844" s="3"/>
      <c r="K2844" s="3"/>
      <c r="L2844" s="3"/>
      <c r="M2844" s="3"/>
      <c r="N2844" s="3"/>
      <c r="O2844" s="3"/>
      <c r="P2844" s="3"/>
      <c r="Q2844" s="3"/>
      <c r="R2844" s="3"/>
      <c r="S2844" s="181"/>
      <c r="W2844" s="184"/>
    </row>
    <row r="2845" spans="3:23">
      <c r="C2845" s="3"/>
      <c r="D2845" s="3"/>
      <c r="E2845" s="3"/>
      <c r="F2845" s="162"/>
      <c r="G2845" s="3"/>
      <c r="H2845" s="3"/>
      <c r="I2845" s="3"/>
      <c r="J2845" s="3"/>
      <c r="K2845" s="3"/>
      <c r="L2845" s="3"/>
      <c r="M2845" s="3"/>
      <c r="N2845" s="3"/>
      <c r="O2845" s="3"/>
      <c r="P2845" s="3"/>
      <c r="Q2845" s="3"/>
      <c r="R2845" s="3"/>
      <c r="S2845" s="181"/>
      <c r="W2845" s="184"/>
    </row>
    <row r="2846" spans="3:23">
      <c r="C2846" s="3"/>
      <c r="D2846" s="3"/>
      <c r="E2846" s="3"/>
      <c r="F2846" s="162"/>
      <c r="G2846" s="3"/>
      <c r="H2846" s="3"/>
      <c r="I2846" s="3"/>
      <c r="J2846" s="3"/>
      <c r="K2846" s="3"/>
      <c r="L2846" s="3"/>
      <c r="M2846" s="3"/>
      <c r="N2846" s="3"/>
      <c r="O2846" s="3"/>
      <c r="P2846" s="3"/>
      <c r="Q2846" s="3"/>
      <c r="R2846" s="3"/>
      <c r="S2846" s="181"/>
      <c r="W2846" s="184"/>
    </row>
    <row r="2847" spans="3:23">
      <c r="C2847" s="3"/>
      <c r="D2847" s="3"/>
      <c r="E2847" s="3"/>
      <c r="F2847" s="162"/>
      <c r="G2847" s="3"/>
      <c r="H2847" s="3"/>
      <c r="I2847" s="3"/>
      <c r="J2847" s="3"/>
      <c r="K2847" s="3"/>
      <c r="L2847" s="3"/>
      <c r="M2847" s="3"/>
      <c r="N2847" s="3"/>
      <c r="O2847" s="3"/>
      <c r="P2847" s="3"/>
      <c r="Q2847" s="3"/>
      <c r="R2847" s="3"/>
      <c r="S2847" s="181"/>
      <c r="W2847" s="184"/>
    </row>
    <row r="2848" spans="3:23">
      <c r="C2848" s="3"/>
      <c r="D2848" s="3"/>
      <c r="E2848" s="3"/>
      <c r="F2848" s="162"/>
      <c r="G2848" s="3"/>
      <c r="H2848" s="3"/>
      <c r="I2848" s="3"/>
      <c r="J2848" s="3"/>
      <c r="K2848" s="3"/>
      <c r="L2848" s="3"/>
      <c r="M2848" s="3"/>
      <c r="N2848" s="3"/>
      <c r="O2848" s="3"/>
      <c r="P2848" s="3"/>
      <c r="Q2848" s="3"/>
      <c r="R2848" s="3"/>
      <c r="S2848" s="181"/>
      <c r="W2848" s="184"/>
    </row>
    <row r="2849" spans="3:23">
      <c r="C2849" s="3"/>
      <c r="D2849" s="3"/>
      <c r="E2849" s="3"/>
      <c r="F2849" s="162"/>
      <c r="G2849" s="3"/>
      <c r="H2849" s="3"/>
      <c r="I2849" s="3"/>
      <c r="J2849" s="3"/>
      <c r="K2849" s="3"/>
      <c r="L2849" s="3"/>
      <c r="M2849" s="3"/>
      <c r="N2849" s="3"/>
      <c r="O2849" s="3"/>
      <c r="P2849" s="3"/>
      <c r="Q2849" s="3"/>
      <c r="R2849" s="3"/>
      <c r="S2849" s="181"/>
      <c r="W2849" s="184"/>
    </row>
    <row r="2850" spans="3:23">
      <c r="C2850" s="3"/>
      <c r="D2850" s="3"/>
      <c r="E2850" s="3"/>
      <c r="F2850" s="162"/>
      <c r="G2850" s="3"/>
      <c r="H2850" s="3"/>
      <c r="I2850" s="3"/>
      <c r="J2850" s="3"/>
      <c r="K2850" s="3"/>
      <c r="L2850" s="3"/>
      <c r="M2850" s="3"/>
      <c r="N2850" s="3"/>
      <c r="O2850" s="3"/>
      <c r="P2850" s="3"/>
      <c r="Q2850" s="3"/>
      <c r="R2850" s="3"/>
      <c r="S2850" s="181"/>
      <c r="W2850" s="184"/>
    </row>
    <row r="2851" spans="3:23">
      <c r="C2851" s="3"/>
      <c r="D2851" s="3"/>
      <c r="E2851" s="3"/>
      <c r="F2851" s="162"/>
      <c r="G2851" s="3"/>
      <c r="H2851" s="3"/>
      <c r="I2851" s="3"/>
      <c r="J2851" s="3"/>
      <c r="K2851" s="3"/>
      <c r="L2851" s="3"/>
      <c r="M2851" s="3"/>
      <c r="N2851" s="3"/>
      <c r="O2851" s="3"/>
      <c r="P2851" s="3"/>
      <c r="Q2851" s="3"/>
      <c r="R2851" s="3"/>
      <c r="S2851" s="181"/>
      <c r="W2851" s="184"/>
    </row>
    <row r="2852" spans="3:23">
      <c r="C2852" s="3"/>
      <c r="D2852" s="3"/>
      <c r="E2852" s="3"/>
      <c r="F2852" s="162"/>
      <c r="G2852" s="3"/>
      <c r="H2852" s="3"/>
      <c r="I2852" s="3"/>
      <c r="J2852" s="3"/>
      <c r="K2852" s="3"/>
      <c r="L2852" s="3"/>
      <c r="M2852" s="3"/>
      <c r="N2852" s="3"/>
      <c r="O2852" s="3"/>
      <c r="P2852" s="3"/>
      <c r="Q2852" s="3"/>
      <c r="R2852" s="3"/>
      <c r="S2852" s="181"/>
      <c r="W2852" s="184"/>
    </row>
    <row r="2853" spans="3:23">
      <c r="C2853" s="3"/>
      <c r="D2853" s="3"/>
      <c r="E2853" s="3"/>
      <c r="F2853" s="162"/>
      <c r="G2853" s="3"/>
      <c r="H2853" s="3"/>
      <c r="I2853" s="3"/>
      <c r="J2853" s="3"/>
      <c r="K2853" s="3"/>
      <c r="L2853" s="3"/>
      <c r="M2853" s="3"/>
      <c r="N2853" s="3"/>
      <c r="O2853" s="3"/>
      <c r="P2853" s="3"/>
      <c r="Q2853" s="3"/>
      <c r="R2853" s="3"/>
      <c r="S2853" s="181"/>
      <c r="W2853" s="184"/>
    </row>
    <row r="2854" spans="3:23">
      <c r="C2854" s="3"/>
      <c r="D2854" s="3"/>
      <c r="E2854" s="3"/>
      <c r="F2854" s="162"/>
      <c r="G2854" s="3"/>
      <c r="H2854" s="3"/>
      <c r="I2854" s="3"/>
      <c r="J2854" s="3"/>
      <c r="K2854" s="3"/>
      <c r="L2854" s="3"/>
      <c r="M2854" s="3"/>
      <c r="N2854" s="3"/>
      <c r="O2854" s="3"/>
      <c r="P2854" s="3"/>
      <c r="Q2854" s="3"/>
      <c r="R2854" s="3"/>
      <c r="S2854" s="181"/>
      <c r="W2854" s="184"/>
    </row>
    <row r="2855" spans="3:23">
      <c r="C2855" s="3"/>
      <c r="D2855" s="3"/>
      <c r="E2855" s="3"/>
      <c r="F2855" s="162"/>
      <c r="G2855" s="3"/>
      <c r="H2855" s="3"/>
      <c r="I2855" s="3"/>
      <c r="J2855" s="3"/>
      <c r="K2855" s="3"/>
      <c r="L2855" s="3"/>
      <c r="M2855" s="3"/>
      <c r="N2855" s="3"/>
      <c r="O2855" s="3"/>
      <c r="P2855" s="3"/>
      <c r="Q2855" s="3"/>
      <c r="R2855" s="3"/>
      <c r="S2855" s="181"/>
      <c r="W2855" s="184"/>
    </row>
    <row r="2856" spans="3:23">
      <c r="C2856" s="3"/>
      <c r="D2856" s="3"/>
      <c r="E2856" s="3"/>
      <c r="F2856" s="162"/>
      <c r="G2856" s="3"/>
      <c r="H2856" s="3"/>
      <c r="I2856" s="3"/>
      <c r="J2856" s="3"/>
      <c r="K2856" s="3"/>
      <c r="L2856" s="3"/>
      <c r="M2856" s="3"/>
      <c r="N2856" s="3"/>
      <c r="O2856" s="3"/>
      <c r="P2856" s="3"/>
      <c r="Q2856" s="3"/>
      <c r="R2856" s="3"/>
      <c r="S2856" s="181"/>
      <c r="W2856" s="184"/>
    </row>
    <row r="2857" spans="3:23">
      <c r="C2857" s="3"/>
      <c r="D2857" s="3"/>
      <c r="E2857" s="3"/>
      <c r="F2857" s="162"/>
      <c r="G2857" s="3"/>
      <c r="H2857" s="3"/>
      <c r="I2857" s="3"/>
      <c r="J2857" s="3"/>
      <c r="K2857" s="3"/>
      <c r="L2857" s="3"/>
      <c r="M2857" s="3"/>
      <c r="N2857" s="3"/>
      <c r="O2857" s="3"/>
      <c r="P2857" s="3"/>
      <c r="Q2857" s="3"/>
      <c r="R2857" s="3"/>
      <c r="S2857" s="181"/>
      <c r="W2857" s="184"/>
    </row>
    <row r="2858" spans="3:23">
      <c r="C2858" s="3"/>
      <c r="D2858" s="3"/>
      <c r="E2858" s="3"/>
      <c r="F2858" s="162"/>
      <c r="G2858" s="3"/>
      <c r="H2858" s="3"/>
      <c r="I2858" s="3"/>
      <c r="J2858" s="3"/>
      <c r="K2858" s="3"/>
      <c r="L2858" s="3"/>
      <c r="M2858" s="3"/>
      <c r="N2858" s="3"/>
      <c r="O2858" s="3"/>
      <c r="P2858" s="3"/>
      <c r="Q2858" s="3"/>
      <c r="R2858" s="3"/>
      <c r="S2858" s="181"/>
      <c r="W2858" s="184"/>
    </row>
    <row r="2859" spans="3:23">
      <c r="C2859" s="3"/>
      <c r="D2859" s="3"/>
      <c r="E2859" s="3"/>
      <c r="F2859" s="162"/>
      <c r="G2859" s="3"/>
      <c r="H2859" s="3"/>
      <c r="I2859" s="3"/>
      <c r="J2859" s="3"/>
      <c r="K2859" s="3"/>
      <c r="L2859" s="3"/>
      <c r="M2859" s="3"/>
      <c r="N2859" s="3"/>
      <c r="O2859" s="3"/>
      <c r="P2859" s="3"/>
      <c r="Q2859" s="3"/>
      <c r="R2859" s="3"/>
      <c r="S2859" s="181"/>
      <c r="W2859" s="184"/>
    </row>
    <row r="2860" spans="3:23">
      <c r="C2860" s="3"/>
      <c r="D2860" s="3"/>
      <c r="E2860" s="3"/>
      <c r="F2860" s="162"/>
      <c r="G2860" s="3"/>
      <c r="H2860" s="3"/>
      <c r="I2860" s="3"/>
      <c r="J2860" s="3"/>
      <c r="K2860" s="3"/>
      <c r="L2860" s="3"/>
      <c r="M2860" s="3"/>
      <c r="N2860" s="3"/>
      <c r="O2860" s="3"/>
      <c r="P2860" s="3"/>
      <c r="Q2860" s="3"/>
      <c r="R2860" s="3"/>
      <c r="S2860" s="181"/>
      <c r="W2860" s="184"/>
    </row>
    <row r="2861" spans="3:23">
      <c r="C2861" s="3"/>
      <c r="D2861" s="3"/>
      <c r="E2861" s="3"/>
      <c r="F2861" s="162"/>
      <c r="G2861" s="3"/>
      <c r="H2861" s="3"/>
      <c r="I2861" s="3"/>
      <c r="J2861" s="3"/>
      <c r="K2861" s="3"/>
      <c r="L2861" s="3"/>
      <c r="M2861" s="3"/>
      <c r="N2861" s="3"/>
      <c r="O2861" s="3"/>
      <c r="P2861" s="3"/>
      <c r="Q2861" s="3"/>
      <c r="R2861" s="3"/>
      <c r="S2861" s="181"/>
      <c r="W2861" s="184"/>
    </row>
    <row r="2862" spans="3:23">
      <c r="C2862" s="3"/>
      <c r="D2862" s="3"/>
      <c r="E2862" s="3"/>
      <c r="F2862" s="162"/>
      <c r="G2862" s="3"/>
      <c r="H2862" s="3"/>
      <c r="I2862" s="3"/>
      <c r="J2862" s="3"/>
      <c r="K2862" s="3"/>
      <c r="L2862" s="3"/>
      <c r="M2862" s="3"/>
      <c r="N2862" s="3"/>
      <c r="O2862" s="3"/>
      <c r="P2862" s="3"/>
      <c r="Q2862" s="3"/>
      <c r="R2862" s="3"/>
      <c r="S2862" s="181"/>
      <c r="W2862" s="184"/>
    </row>
    <row r="2863" spans="3:23">
      <c r="C2863" s="3"/>
      <c r="D2863" s="3"/>
      <c r="E2863" s="3"/>
      <c r="F2863" s="162"/>
      <c r="G2863" s="3"/>
      <c r="H2863" s="3"/>
      <c r="I2863" s="3"/>
      <c r="J2863" s="3"/>
      <c r="K2863" s="3"/>
      <c r="L2863" s="3"/>
      <c r="M2863" s="3"/>
      <c r="N2863" s="3"/>
      <c r="O2863" s="3"/>
      <c r="P2863" s="3"/>
      <c r="Q2863" s="3"/>
      <c r="R2863" s="3"/>
      <c r="S2863" s="181"/>
      <c r="W2863" s="184"/>
    </row>
    <row r="2864" spans="3:23">
      <c r="C2864" s="3"/>
      <c r="D2864" s="3"/>
      <c r="E2864" s="3"/>
      <c r="F2864" s="162"/>
      <c r="G2864" s="3"/>
      <c r="H2864" s="3"/>
      <c r="I2864" s="3"/>
      <c r="J2864" s="3"/>
      <c r="K2864" s="3"/>
      <c r="L2864" s="3"/>
      <c r="M2864" s="3"/>
      <c r="N2864" s="3"/>
      <c r="O2864" s="3"/>
      <c r="P2864" s="3"/>
      <c r="Q2864" s="3"/>
      <c r="R2864" s="3"/>
      <c r="S2864" s="181"/>
      <c r="W2864" s="184"/>
    </row>
    <row r="2865" spans="3:23">
      <c r="C2865" s="3"/>
      <c r="D2865" s="3"/>
      <c r="E2865" s="3"/>
      <c r="F2865" s="162"/>
      <c r="G2865" s="3"/>
      <c r="H2865" s="3"/>
      <c r="I2865" s="3"/>
      <c r="J2865" s="3"/>
      <c r="K2865" s="3"/>
      <c r="L2865" s="3"/>
      <c r="M2865" s="3"/>
      <c r="N2865" s="3"/>
      <c r="O2865" s="3"/>
      <c r="P2865" s="3"/>
      <c r="Q2865" s="3"/>
      <c r="R2865" s="3"/>
      <c r="S2865" s="181"/>
      <c r="W2865" s="184"/>
    </row>
    <row r="2866" spans="3:23">
      <c r="C2866" s="3"/>
      <c r="D2866" s="3"/>
      <c r="E2866" s="3"/>
      <c r="F2866" s="162"/>
      <c r="G2866" s="3"/>
      <c r="H2866" s="3"/>
      <c r="I2866" s="3"/>
      <c r="J2866" s="3"/>
      <c r="K2866" s="3"/>
      <c r="L2866" s="3"/>
      <c r="M2866" s="3"/>
      <c r="N2866" s="3"/>
      <c r="O2866" s="3"/>
      <c r="P2866" s="3"/>
      <c r="Q2866" s="3"/>
      <c r="R2866" s="3"/>
      <c r="S2866" s="181"/>
      <c r="W2866" s="184"/>
    </row>
    <row r="2867" spans="3:23">
      <c r="C2867" s="3"/>
      <c r="D2867" s="3"/>
      <c r="E2867" s="3"/>
      <c r="F2867" s="162"/>
      <c r="G2867" s="3"/>
      <c r="H2867" s="3"/>
      <c r="I2867" s="3"/>
      <c r="J2867" s="3"/>
      <c r="K2867" s="3"/>
      <c r="L2867" s="3"/>
      <c r="M2867" s="3"/>
      <c r="N2867" s="3"/>
      <c r="O2867" s="3"/>
      <c r="P2867" s="3"/>
      <c r="Q2867" s="3"/>
      <c r="R2867" s="3"/>
      <c r="S2867" s="181"/>
      <c r="W2867" s="184"/>
    </row>
    <row r="2868" spans="3:23">
      <c r="C2868" s="3"/>
      <c r="D2868" s="3"/>
      <c r="E2868" s="3"/>
      <c r="F2868" s="162"/>
      <c r="G2868" s="3"/>
      <c r="H2868" s="3"/>
      <c r="I2868" s="3"/>
      <c r="J2868" s="3"/>
      <c r="K2868" s="3"/>
      <c r="L2868" s="3"/>
      <c r="M2868" s="3"/>
      <c r="N2868" s="3"/>
      <c r="O2868" s="3"/>
      <c r="P2868" s="3"/>
      <c r="Q2868" s="3"/>
      <c r="R2868" s="3"/>
      <c r="S2868" s="181"/>
      <c r="W2868" s="184"/>
    </row>
    <row r="2869" spans="3:23">
      <c r="C2869" s="3"/>
      <c r="D2869" s="3"/>
      <c r="E2869" s="3"/>
      <c r="F2869" s="162"/>
      <c r="G2869" s="3"/>
      <c r="H2869" s="3"/>
      <c r="I2869" s="3"/>
      <c r="J2869" s="3"/>
      <c r="K2869" s="3"/>
      <c r="L2869" s="3"/>
      <c r="M2869" s="3"/>
      <c r="N2869" s="3"/>
      <c r="O2869" s="3"/>
      <c r="P2869" s="3"/>
      <c r="Q2869" s="3"/>
      <c r="R2869" s="3"/>
      <c r="S2869" s="181"/>
      <c r="W2869" s="184"/>
    </row>
    <row r="2870" spans="3:23">
      <c r="C2870" s="3"/>
      <c r="D2870" s="3"/>
      <c r="E2870" s="3"/>
      <c r="F2870" s="162"/>
      <c r="G2870" s="3"/>
      <c r="H2870" s="3"/>
      <c r="I2870" s="3"/>
      <c r="J2870" s="3"/>
      <c r="K2870" s="3"/>
      <c r="L2870" s="3"/>
      <c r="M2870" s="3"/>
      <c r="N2870" s="3"/>
      <c r="O2870" s="3"/>
      <c r="P2870" s="3"/>
      <c r="Q2870" s="3"/>
      <c r="R2870" s="3"/>
      <c r="S2870" s="181"/>
      <c r="W2870" s="184"/>
    </row>
    <row r="2871" spans="3:23">
      <c r="C2871" s="3"/>
      <c r="D2871" s="3"/>
      <c r="E2871" s="3"/>
      <c r="F2871" s="162"/>
      <c r="G2871" s="3"/>
      <c r="H2871" s="3"/>
      <c r="I2871" s="3"/>
      <c r="J2871" s="3"/>
      <c r="K2871" s="3"/>
      <c r="L2871" s="3"/>
      <c r="M2871" s="3"/>
      <c r="N2871" s="3"/>
      <c r="O2871" s="3"/>
      <c r="P2871" s="3"/>
      <c r="Q2871" s="3"/>
      <c r="R2871" s="3"/>
      <c r="S2871" s="181"/>
      <c r="W2871" s="184"/>
    </row>
    <row r="2872" spans="3:23">
      <c r="C2872" s="3"/>
      <c r="D2872" s="3"/>
      <c r="E2872" s="3"/>
      <c r="F2872" s="162"/>
      <c r="G2872" s="3"/>
      <c r="H2872" s="3"/>
      <c r="I2872" s="3"/>
      <c r="J2872" s="3"/>
      <c r="K2872" s="3"/>
      <c r="L2872" s="3"/>
      <c r="M2872" s="3"/>
      <c r="N2872" s="3"/>
      <c r="O2872" s="3"/>
      <c r="P2872" s="3"/>
      <c r="Q2872" s="3"/>
      <c r="R2872" s="3"/>
      <c r="S2872" s="181"/>
      <c r="W2872" s="184"/>
    </row>
    <row r="2873" spans="3:23">
      <c r="C2873" s="3"/>
      <c r="D2873" s="3"/>
      <c r="E2873" s="3"/>
      <c r="F2873" s="162"/>
      <c r="G2873" s="3"/>
      <c r="H2873" s="3"/>
      <c r="I2873" s="3"/>
      <c r="J2873" s="3"/>
      <c r="K2873" s="3"/>
      <c r="L2873" s="3"/>
      <c r="M2873" s="3"/>
      <c r="N2873" s="3"/>
      <c r="O2873" s="3"/>
      <c r="P2873" s="3"/>
      <c r="Q2873" s="3"/>
      <c r="R2873" s="3"/>
      <c r="S2873" s="181"/>
      <c r="W2873" s="184"/>
    </row>
    <row r="2874" spans="3:23">
      <c r="C2874" s="3"/>
      <c r="D2874" s="3"/>
      <c r="E2874" s="3"/>
      <c r="F2874" s="162"/>
      <c r="G2874" s="3"/>
      <c r="H2874" s="3"/>
      <c r="I2874" s="3"/>
      <c r="J2874" s="3"/>
      <c r="K2874" s="3"/>
      <c r="L2874" s="3"/>
      <c r="M2874" s="3"/>
      <c r="N2874" s="3"/>
      <c r="O2874" s="3"/>
      <c r="P2874" s="3"/>
      <c r="Q2874" s="3"/>
      <c r="R2874" s="3"/>
      <c r="S2874" s="181"/>
      <c r="W2874" s="184"/>
    </row>
    <row r="2875" spans="3:23">
      <c r="C2875" s="3"/>
      <c r="D2875" s="3"/>
      <c r="E2875" s="3"/>
      <c r="F2875" s="162"/>
      <c r="G2875" s="3"/>
      <c r="H2875" s="3"/>
      <c r="I2875" s="3"/>
      <c r="J2875" s="3"/>
      <c r="K2875" s="3"/>
      <c r="L2875" s="3"/>
      <c r="M2875" s="3"/>
      <c r="N2875" s="3"/>
      <c r="O2875" s="3"/>
      <c r="P2875" s="3"/>
      <c r="Q2875" s="3"/>
      <c r="R2875" s="3"/>
      <c r="S2875" s="181"/>
      <c r="W2875" s="184"/>
    </row>
    <row r="2876" spans="3:23">
      <c r="C2876" s="3"/>
      <c r="D2876" s="3"/>
      <c r="E2876" s="3"/>
      <c r="F2876" s="162"/>
      <c r="G2876" s="3"/>
      <c r="H2876" s="3"/>
      <c r="I2876" s="3"/>
      <c r="J2876" s="3"/>
      <c r="K2876" s="3"/>
      <c r="L2876" s="3"/>
      <c r="M2876" s="3"/>
      <c r="N2876" s="3"/>
      <c r="O2876" s="3"/>
      <c r="P2876" s="3"/>
      <c r="Q2876" s="3"/>
      <c r="R2876" s="3"/>
      <c r="S2876" s="181"/>
      <c r="W2876" s="184"/>
    </row>
    <row r="2877" spans="3:23">
      <c r="C2877" s="3"/>
      <c r="D2877" s="3"/>
      <c r="E2877" s="3"/>
      <c r="F2877" s="162"/>
      <c r="G2877" s="3"/>
      <c r="H2877" s="3"/>
      <c r="I2877" s="3"/>
      <c r="J2877" s="3"/>
      <c r="K2877" s="3"/>
      <c r="L2877" s="3"/>
      <c r="M2877" s="3"/>
      <c r="N2877" s="3"/>
      <c r="O2877" s="3"/>
      <c r="P2877" s="3"/>
      <c r="Q2877" s="3"/>
      <c r="R2877" s="3"/>
      <c r="S2877" s="181"/>
      <c r="W2877" s="184"/>
    </row>
    <row r="2878" spans="3:23">
      <c r="C2878" s="3"/>
      <c r="D2878" s="3"/>
      <c r="E2878" s="3"/>
      <c r="F2878" s="162"/>
      <c r="G2878" s="3"/>
      <c r="H2878" s="3"/>
      <c r="I2878" s="3"/>
      <c r="J2878" s="3"/>
      <c r="K2878" s="3"/>
      <c r="L2878" s="3"/>
      <c r="M2878" s="3"/>
      <c r="N2878" s="3"/>
      <c r="O2878" s="3"/>
      <c r="P2878" s="3"/>
      <c r="Q2878" s="3"/>
      <c r="R2878" s="3"/>
      <c r="S2878" s="181"/>
      <c r="W2878" s="184"/>
    </row>
    <row r="2879" spans="3:23">
      <c r="C2879" s="3"/>
      <c r="D2879" s="3"/>
      <c r="E2879" s="3"/>
      <c r="F2879" s="162"/>
      <c r="G2879" s="3"/>
      <c r="H2879" s="3"/>
      <c r="I2879" s="3"/>
      <c r="J2879" s="3"/>
      <c r="K2879" s="3"/>
      <c r="L2879" s="3"/>
      <c r="M2879" s="3"/>
      <c r="N2879" s="3"/>
      <c r="O2879" s="3"/>
      <c r="P2879" s="3"/>
      <c r="Q2879" s="3"/>
      <c r="R2879" s="3"/>
      <c r="S2879" s="181"/>
      <c r="W2879" s="184"/>
    </row>
    <row r="2880" spans="3:23">
      <c r="C2880" s="3"/>
      <c r="D2880" s="3"/>
      <c r="E2880" s="3"/>
      <c r="F2880" s="162"/>
      <c r="G2880" s="3"/>
      <c r="H2880" s="3"/>
      <c r="I2880" s="3"/>
      <c r="J2880" s="3"/>
      <c r="K2880" s="3"/>
      <c r="L2880" s="3"/>
      <c r="M2880" s="3"/>
      <c r="N2880" s="3"/>
      <c r="O2880" s="3"/>
      <c r="P2880" s="3"/>
      <c r="Q2880" s="3"/>
      <c r="R2880" s="3"/>
      <c r="S2880" s="181"/>
      <c r="W2880" s="184"/>
    </row>
    <row r="2881" spans="3:23">
      <c r="C2881" s="3"/>
      <c r="D2881" s="3"/>
      <c r="E2881" s="3"/>
      <c r="F2881" s="162"/>
      <c r="G2881" s="3"/>
      <c r="H2881" s="3"/>
      <c r="I2881" s="3"/>
      <c r="J2881" s="3"/>
      <c r="K2881" s="3"/>
      <c r="L2881" s="3"/>
      <c r="M2881" s="3"/>
      <c r="N2881" s="3"/>
      <c r="O2881" s="3"/>
      <c r="P2881" s="3"/>
      <c r="Q2881" s="3"/>
      <c r="R2881" s="3"/>
      <c r="S2881" s="181"/>
      <c r="W2881" s="184"/>
    </row>
    <row r="2882" spans="3:23">
      <c r="C2882" s="3"/>
      <c r="D2882" s="3"/>
      <c r="E2882" s="3"/>
      <c r="F2882" s="162"/>
      <c r="G2882" s="3"/>
      <c r="H2882" s="3"/>
      <c r="I2882" s="3"/>
      <c r="J2882" s="3"/>
      <c r="K2882" s="3"/>
      <c r="L2882" s="3"/>
      <c r="M2882" s="3"/>
      <c r="N2882" s="3"/>
      <c r="O2882" s="3"/>
      <c r="P2882" s="3"/>
      <c r="Q2882" s="3"/>
      <c r="R2882" s="3"/>
      <c r="S2882" s="181"/>
      <c r="W2882" s="184"/>
    </row>
    <row r="2883" spans="3:23">
      <c r="C2883" s="3"/>
      <c r="D2883" s="3"/>
      <c r="E2883" s="3"/>
      <c r="F2883" s="162"/>
      <c r="G2883" s="3"/>
      <c r="H2883" s="3"/>
      <c r="I2883" s="3"/>
      <c r="J2883" s="3"/>
      <c r="K2883" s="3"/>
      <c r="L2883" s="3"/>
      <c r="M2883" s="3"/>
      <c r="N2883" s="3"/>
      <c r="O2883" s="3"/>
      <c r="P2883" s="3"/>
      <c r="Q2883" s="3"/>
      <c r="R2883" s="3"/>
      <c r="S2883" s="181"/>
      <c r="W2883" s="184"/>
    </row>
    <row r="2884" spans="3:23">
      <c r="C2884" s="3"/>
      <c r="D2884" s="3"/>
      <c r="E2884" s="3"/>
      <c r="F2884" s="162"/>
      <c r="G2884" s="3"/>
      <c r="H2884" s="3"/>
      <c r="I2884" s="3"/>
      <c r="J2884" s="3"/>
      <c r="K2884" s="3"/>
      <c r="L2884" s="3"/>
      <c r="M2884" s="3"/>
      <c r="N2884" s="3"/>
      <c r="O2884" s="3"/>
      <c r="P2884" s="3"/>
      <c r="Q2884" s="3"/>
      <c r="R2884" s="3"/>
      <c r="S2884" s="181"/>
      <c r="W2884" s="184"/>
    </row>
    <row r="2885" spans="3:23">
      <c r="C2885" s="3"/>
      <c r="D2885" s="3"/>
      <c r="E2885" s="3"/>
      <c r="F2885" s="162"/>
      <c r="G2885" s="3"/>
      <c r="H2885" s="3"/>
      <c r="I2885" s="3"/>
      <c r="J2885" s="3"/>
      <c r="K2885" s="3"/>
      <c r="L2885" s="3"/>
      <c r="M2885" s="3"/>
      <c r="N2885" s="3"/>
      <c r="O2885" s="3"/>
      <c r="P2885" s="3"/>
      <c r="Q2885" s="3"/>
      <c r="R2885" s="3"/>
      <c r="S2885" s="181"/>
      <c r="W2885" s="184"/>
    </row>
    <row r="2886" spans="3:23">
      <c r="C2886" s="3"/>
      <c r="D2886" s="3"/>
      <c r="E2886" s="3"/>
      <c r="F2886" s="162"/>
      <c r="G2886" s="3"/>
      <c r="H2886" s="3"/>
      <c r="I2886" s="3"/>
      <c r="J2886" s="3"/>
      <c r="K2886" s="3"/>
      <c r="L2886" s="3"/>
      <c r="M2886" s="3"/>
      <c r="N2886" s="3"/>
      <c r="O2886" s="3"/>
      <c r="P2886" s="3"/>
      <c r="Q2886" s="3"/>
      <c r="R2886" s="3"/>
      <c r="S2886" s="181"/>
      <c r="W2886" s="184"/>
    </row>
    <row r="2887" spans="3:23">
      <c r="C2887" s="3"/>
      <c r="D2887" s="3"/>
      <c r="E2887" s="3"/>
      <c r="F2887" s="162"/>
      <c r="G2887" s="3"/>
      <c r="H2887" s="3"/>
      <c r="I2887" s="3"/>
      <c r="J2887" s="3"/>
      <c r="K2887" s="3"/>
      <c r="L2887" s="3"/>
      <c r="M2887" s="3"/>
      <c r="N2887" s="3"/>
      <c r="O2887" s="3"/>
      <c r="P2887" s="3"/>
      <c r="Q2887" s="3"/>
      <c r="R2887" s="3"/>
      <c r="S2887" s="181"/>
      <c r="W2887" s="184"/>
    </row>
    <row r="2888" spans="3:23">
      <c r="C2888" s="3"/>
      <c r="D2888" s="3"/>
      <c r="E2888" s="3"/>
      <c r="F2888" s="162"/>
      <c r="G2888" s="3"/>
      <c r="H2888" s="3"/>
      <c r="I2888" s="3"/>
      <c r="J2888" s="3"/>
      <c r="K2888" s="3"/>
      <c r="L2888" s="3"/>
      <c r="M2888" s="3"/>
      <c r="N2888" s="3"/>
      <c r="O2888" s="3"/>
      <c r="P2888" s="3"/>
      <c r="Q2888" s="3"/>
      <c r="R2888" s="3"/>
      <c r="S2888" s="181"/>
      <c r="W2888" s="184"/>
    </row>
    <row r="2889" spans="3:23">
      <c r="C2889" s="3"/>
      <c r="D2889" s="3"/>
      <c r="E2889" s="3"/>
      <c r="F2889" s="162"/>
      <c r="G2889" s="3"/>
      <c r="H2889" s="3"/>
      <c r="I2889" s="3"/>
      <c r="J2889" s="3"/>
      <c r="K2889" s="3"/>
      <c r="L2889" s="3"/>
      <c r="M2889" s="3"/>
      <c r="N2889" s="3"/>
      <c r="O2889" s="3"/>
      <c r="P2889" s="3"/>
      <c r="Q2889" s="3"/>
      <c r="R2889" s="3"/>
      <c r="S2889" s="181"/>
      <c r="W2889" s="184"/>
    </row>
    <row r="2890" spans="3:23">
      <c r="C2890" s="3"/>
      <c r="D2890" s="3"/>
      <c r="E2890" s="3"/>
      <c r="F2890" s="162"/>
      <c r="G2890" s="3"/>
      <c r="H2890" s="3"/>
      <c r="I2890" s="3"/>
      <c r="J2890" s="3"/>
      <c r="K2890" s="3"/>
      <c r="L2890" s="3"/>
      <c r="M2890" s="3"/>
      <c r="N2890" s="3"/>
      <c r="O2890" s="3"/>
      <c r="P2890" s="3"/>
      <c r="Q2890" s="3"/>
      <c r="R2890" s="3"/>
      <c r="S2890" s="181"/>
      <c r="W2890" s="184"/>
    </row>
    <row r="2891" spans="3:23">
      <c r="C2891" s="3"/>
      <c r="D2891" s="3"/>
      <c r="E2891" s="3"/>
      <c r="F2891" s="162"/>
      <c r="G2891" s="3"/>
      <c r="H2891" s="3"/>
      <c r="I2891" s="3"/>
      <c r="J2891" s="3"/>
      <c r="K2891" s="3"/>
      <c r="L2891" s="3"/>
      <c r="M2891" s="3"/>
      <c r="N2891" s="3"/>
      <c r="O2891" s="3"/>
      <c r="P2891" s="3"/>
      <c r="Q2891" s="3"/>
      <c r="R2891" s="3"/>
      <c r="S2891" s="181"/>
      <c r="W2891" s="184"/>
    </row>
    <row r="2892" spans="3:23">
      <c r="C2892" s="3"/>
      <c r="D2892" s="3"/>
      <c r="E2892" s="3"/>
      <c r="F2892" s="162"/>
      <c r="G2892" s="3"/>
      <c r="H2892" s="3"/>
      <c r="I2892" s="3"/>
      <c r="J2892" s="3"/>
      <c r="K2892" s="3"/>
      <c r="L2892" s="3"/>
      <c r="M2892" s="3"/>
      <c r="N2892" s="3"/>
      <c r="O2892" s="3"/>
      <c r="P2892" s="3"/>
      <c r="Q2892" s="3"/>
      <c r="R2892" s="3"/>
      <c r="S2892" s="181"/>
      <c r="W2892" s="184"/>
    </row>
    <row r="2893" spans="3:23">
      <c r="C2893" s="3"/>
      <c r="D2893" s="3"/>
      <c r="E2893" s="3"/>
      <c r="F2893" s="162"/>
      <c r="G2893" s="3"/>
      <c r="H2893" s="3"/>
      <c r="I2893" s="3"/>
      <c r="J2893" s="3"/>
      <c r="K2893" s="3"/>
      <c r="L2893" s="3"/>
      <c r="M2893" s="3"/>
      <c r="N2893" s="3"/>
      <c r="O2893" s="3"/>
      <c r="P2893" s="3"/>
      <c r="Q2893" s="3"/>
      <c r="R2893" s="3"/>
      <c r="S2893" s="181"/>
      <c r="W2893" s="184"/>
    </row>
    <row r="2894" spans="3:23">
      <c r="C2894" s="3"/>
      <c r="D2894" s="3"/>
      <c r="E2894" s="3"/>
      <c r="F2894" s="162"/>
      <c r="G2894" s="3"/>
      <c r="H2894" s="3"/>
      <c r="I2894" s="3"/>
      <c r="J2894" s="3"/>
      <c r="K2894" s="3"/>
      <c r="L2894" s="3"/>
      <c r="M2894" s="3"/>
      <c r="N2894" s="3"/>
      <c r="O2894" s="3"/>
      <c r="P2894" s="3"/>
      <c r="Q2894" s="3"/>
      <c r="R2894" s="3"/>
      <c r="S2894" s="181"/>
      <c r="W2894" s="184"/>
    </row>
    <row r="2895" spans="3:23">
      <c r="C2895" s="3"/>
      <c r="D2895" s="3"/>
      <c r="E2895" s="3"/>
      <c r="F2895" s="162"/>
      <c r="G2895" s="3"/>
      <c r="H2895" s="3"/>
      <c r="I2895" s="3"/>
      <c r="J2895" s="3"/>
      <c r="K2895" s="3"/>
      <c r="L2895" s="3"/>
      <c r="M2895" s="3"/>
      <c r="N2895" s="3"/>
      <c r="O2895" s="3"/>
      <c r="P2895" s="3"/>
      <c r="Q2895" s="3"/>
      <c r="R2895" s="3"/>
      <c r="S2895" s="181"/>
      <c r="W2895" s="184"/>
    </row>
    <row r="2896" spans="3:23">
      <c r="C2896" s="3"/>
      <c r="D2896" s="3"/>
      <c r="E2896" s="3"/>
      <c r="F2896" s="162"/>
      <c r="G2896" s="3"/>
      <c r="H2896" s="3"/>
      <c r="I2896" s="3"/>
      <c r="J2896" s="3"/>
      <c r="K2896" s="3"/>
      <c r="L2896" s="3"/>
      <c r="M2896" s="3"/>
      <c r="N2896" s="3"/>
      <c r="O2896" s="3"/>
      <c r="P2896" s="3"/>
      <c r="Q2896" s="3"/>
      <c r="R2896" s="3"/>
      <c r="S2896" s="181"/>
      <c r="W2896" s="184"/>
    </row>
    <row r="2897" spans="3:23">
      <c r="C2897" s="3"/>
      <c r="D2897" s="3"/>
      <c r="E2897" s="3"/>
      <c r="F2897" s="162"/>
      <c r="G2897" s="3"/>
      <c r="H2897" s="3"/>
      <c r="I2897" s="3"/>
      <c r="J2897" s="3"/>
      <c r="K2897" s="3"/>
      <c r="L2897" s="3"/>
      <c r="M2897" s="3"/>
      <c r="N2897" s="3"/>
      <c r="O2897" s="3"/>
      <c r="P2897" s="3"/>
      <c r="Q2897" s="3"/>
      <c r="R2897" s="3"/>
      <c r="S2897" s="181"/>
      <c r="W2897" s="184"/>
    </row>
    <row r="2898" spans="3:23">
      <c r="C2898" s="3"/>
      <c r="D2898" s="3"/>
      <c r="E2898" s="3"/>
      <c r="F2898" s="162"/>
      <c r="G2898" s="3"/>
      <c r="H2898" s="3"/>
      <c r="I2898" s="3"/>
      <c r="J2898" s="3"/>
      <c r="K2898" s="3"/>
      <c r="L2898" s="3"/>
      <c r="M2898" s="3"/>
      <c r="N2898" s="3"/>
      <c r="O2898" s="3"/>
      <c r="P2898" s="3"/>
      <c r="Q2898" s="3"/>
      <c r="R2898" s="3"/>
      <c r="S2898" s="181"/>
      <c r="W2898" s="184"/>
    </row>
    <row r="2899" spans="3:23">
      <c r="C2899" s="3"/>
      <c r="D2899" s="3"/>
      <c r="E2899" s="3"/>
      <c r="F2899" s="162"/>
      <c r="G2899" s="3"/>
      <c r="H2899" s="3"/>
      <c r="I2899" s="3"/>
      <c r="J2899" s="3"/>
      <c r="K2899" s="3"/>
      <c r="L2899" s="3"/>
      <c r="M2899" s="3"/>
      <c r="N2899" s="3"/>
      <c r="O2899" s="3"/>
      <c r="P2899" s="3"/>
      <c r="Q2899" s="3"/>
      <c r="R2899" s="3"/>
      <c r="S2899" s="181"/>
      <c r="W2899" s="184"/>
    </row>
    <row r="2900" spans="3:23">
      <c r="C2900" s="3"/>
      <c r="D2900" s="3"/>
      <c r="E2900" s="3"/>
      <c r="F2900" s="162"/>
      <c r="G2900" s="3"/>
      <c r="H2900" s="3"/>
      <c r="I2900" s="3"/>
      <c r="J2900" s="3"/>
      <c r="K2900" s="3"/>
      <c r="L2900" s="3"/>
      <c r="M2900" s="3"/>
      <c r="N2900" s="3"/>
      <c r="O2900" s="3"/>
      <c r="P2900" s="3"/>
      <c r="Q2900" s="3"/>
      <c r="R2900" s="3"/>
      <c r="S2900" s="181"/>
      <c r="W2900" s="184"/>
    </row>
    <row r="2901" spans="3:23">
      <c r="C2901" s="3"/>
      <c r="D2901" s="3"/>
      <c r="E2901" s="3"/>
      <c r="F2901" s="162"/>
      <c r="G2901" s="3"/>
      <c r="H2901" s="3"/>
      <c r="I2901" s="3"/>
      <c r="J2901" s="3"/>
      <c r="K2901" s="3"/>
      <c r="L2901" s="3"/>
      <c r="M2901" s="3"/>
      <c r="N2901" s="3"/>
      <c r="O2901" s="3"/>
      <c r="P2901" s="3"/>
      <c r="Q2901" s="3"/>
      <c r="R2901" s="3"/>
      <c r="S2901" s="181"/>
      <c r="W2901" s="184"/>
    </row>
    <row r="2902" spans="3:23">
      <c r="C2902" s="3"/>
      <c r="D2902" s="3"/>
      <c r="E2902" s="3"/>
      <c r="F2902" s="162"/>
      <c r="G2902" s="3"/>
      <c r="H2902" s="3"/>
      <c r="I2902" s="3"/>
      <c r="J2902" s="3"/>
      <c r="K2902" s="3"/>
      <c r="L2902" s="3"/>
      <c r="M2902" s="3"/>
      <c r="N2902" s="3"/>
      <c r="O2902" s="3"/>
      <c r="P2902" s="3"/>
      <c r="Q2902" s="3"/>
      <c r="R2902" s="3"/>
      <c r="S2902" s="181"/>
      <c r="W2902" s="184"/>
    </row>
    <row r="2903" spans="3:23">
      <c r="C2903" s="3"/>
      <c r="D2903" s="3"/>
      <c r="E2903" s="3"/>
      <c r="F2903" s="162"/>
      <c r="G2903" s="3"/>
      <c r="H2903" s="3"/>
      <c r="I2903" s="3"/>
      <c r="J2903" s="3"/>
      <c r="K2903" s="3"/>
      <c r="L2903" s="3"/>
      <c r="M2903" s="3"/>
      <c r="N2903" s="3"/>
      <c r="O2903" s="3"/>
      <c r="P2903" s="3"/>
      <c r="Q2903" s="3"/>
      <c r="R2903" s="3"/>
      <c r="S2903" s="181"/>
      <c r="W2903" s="184"/>
    </row>
    <row r="2904" spans="3:23">
      <c r="C2904" s="3"/>
      <c r="D2904" s="3"/>
      <c r="E2904" s="3"/>
      <c r="F2904" s="162"/>
      <c r="G2904" s="3"/>
      <c r="H2904" s="3"/>
      <c r="I2904" s="3"/>
      <c r="J2904" s="3"/>
      <c r="K2904" s="3"/>
      <c r="L2904" s="3"/>
      <c r="M2904" s="3"/>
      <c r="N2904" s="3"/>
      <c r="O2904" s="3"/>
      <c r="P2904" s="3"/>
      <c r="Q2904" s="3"/>
      <c r="R2904" s="3"/>
      <c r="S2904" s="181"/>
      <c r="W2904" s="184"/>
    </row>
    <row r="2905" spans="3:23">
      <c r="C2905" s="3"/>
      <c r="D2905" s="3"/>
      <c r="E2905" s="3"/>
      <c r="F2905" s="162"/>
      <c r="G2905" s="3"/>
      <c r="H2905" s="3"/>
      <c r="I2905" s="3"/>
      <c r="J2905" s="3"/>
      <c r="K2905" s="3"/>
      <c r="L2905" s="3"/>
      <c r="M2905" s="3"/>
      <c r="N2905" s="3"/>
      <c r="O2905" s="3"/>
      <c r="P2905" s="3"/>
      <c r="Q2905" s="3"/>
      <c r="R2905" s="3"/>
      <c r="S2905" s="181"/>
      <c r="W2905" s="184"/>
    </row>
    <row r="2906" spans="3:23">
      <c r="C2906" s="3"/>
      <c r="D2906" s="3"/>
      <c r="E2906" s="3"/>
      <c r="F2906" s="162"/>
      <c r="G2906" s="3"/>
      <c r="H2906" s="3"/>
      <c r="I2906" s="3"/>
      <c r="J2906" s="3"/>
      <c r="K2906" s="3"/>
      <c r="L2906" s="3"/>
      <c r="M2906" s="3"/>
      <c r="N2906" s="3"/>
      <c r="O2906" s="3"/>
      <c r="P2906" s="3"/>
      <c r="Q2906" s="3"/>
      <c r="R2906" s="3"/>
      <c r="S2906" s="181"/>
      <c r="W2906" s="184"/>
    </row>
    <row r="2907" spans="3:23">
      <c r="C2907" s="3"/>
      <c r="D2907" s="3"/>
      <c r="E2907" s="3"/>
      <c r="F2907" s="162"/>
      <c r="G2907" s="3"/>
      <c r="H2907" s="3"/>
      <c r="I2907" s="3"/>
      <c r="J2907" s="3"/>
      <c r="K2907" s="3"/>
      <c r="L2907" s="3"/>
      <c r="M2907" s="3"/>
      <c r="N2907" s="3"/>
      <c r="O2907" s="3"/>
      <c r="P2907" s="3"/>
      <c r="Q2907" s="3"/>
      <c r="R2907" s="3"/>
      <c r="S2907" s="181"/>
      <c r="W2907" s="184"/>
    </row>
    <row r="2908" spans="3:23">
      <c r="C2908" s="3"/>
      <c r="D2908" s="3"/>
      <c r="E2908" s="3"/>
      <c r="F2908" s="162"/>
      <c r="G2908" s="3"/>
      <c r="H2908" s="3"/>
      <c r="I2908" s="3"/>
      <c r="J2908" s="3"/>
      <c r="K2908" s="3"/>
      <c r="L2908" s="3"/>
      <c r="M2908" s="3"/>
      <c r="N2908" s="3"/>
      <c r="O2908" s="3"/>
      <c r="P2908" s="3"/>
      <c r="Q2908" s="3"/>
      <c r="R2908" s="3"/>
      <c r="S2908" s="181"/>
      <c r="W2908" s="184"/>
    </row>
    <row r="2909" spans="3:23">
      <c r="C2909" s="3"/>
      <c r="D2909" s="3"/>
      <c r="E2909" s="3"/>
      <c r="F2909" s="162"/>
      <c r="G2909" s="3"/>
      <c r="H2909" s="3"/>
      <c r="I2909" s="3"/>
      <c r="J2909" s="3"/>
      <c r="K2909" s="3"/>
      <c r="L2909" s="3"/>
      <c r="M2909" s="3"/>
      <c r="N2909" s="3"/>
      <c r="O2909" s="3"/>
      <c r="P2909" s="3"/>
      <c r="Q2909" s="3"/>
      <c r="R2909" s="3"/>
      <c r="S2909" s="181"/>
      <c r="W2909" s="184"/>
    </row>
    <row r="2910" spans="3:23">
      <c r="C2910" s="3"/>
      <c r="D2910" s="3"/>
      <c r="E2910" s="3"/>
      <c r="F2910" s="162"/>
      <c r="G2910" s="3"/>
      <c r="H2910" s="3"/>
      <c r="I2910" s="3"/>
      <c r="J2910" s="3"/>
      <c r="K2910" s="3"/>
      <c r="L2910" s="3"/>
      <c r="M2910" s="3"/>
      <c r="N2910" s="3"/>
      <c r="O2910" s="3"/>
      <c r="P2910" s="3"/>
      <c r="Q2910" s="3"/>
      <c r="R2910" s="3"/>
      <c r="S2910" s="181"/>
      <c r="W2910" s="184"/>
    </row>
    <row r="2911" spans="3:23">
      <c r="C2911" s="3"/>
      <c r="D2911" s="3"/>
      <c r="E2911" s="3"/>
      <c r="F2911" s="162"/>
      <c r="G2911" s="3"/>
      <c r="H2911" s="3"/>
      <c r="I2911" s="3"/>
      <c r="J2911" s="3"/>
      <c r="K2911" s="3"/>
      <c r="L2911" s="3"/>
      <c r="M2911" s="3"/>
      <c r="N2911" s="3"/>
      <c r="O2911" s="3"/>
      <c r="P2911" s="3"/>
      <c r="Q2911" s="3"/>
      <c r="R2911" s="3"/>
      <c r="S2911" s="181"/>
      <c r="W2911" s="184"/>
    </row>
    <row r="2912" spans="3:23">
      <c r="C2912" s="3"/>
      <c r="D2912" s="3"/>
      <c r="E2912" s="3"/>
      <c r="F2912" s="162"/>
      <c r="G2912" s="3"/>
      <c r="H2912" s="3"/>
      <c r="I2912" s="3"/>
      <c r="J2912" s="3"/>
      <c r="K2912" s="3"/>
      <c r="L2912" s="3"/>
      <c r="M2912" s="3"/>
      <c r="N2912" s="3"/>
      <c r="O2912" s="3"/>
      <c r="P2912" s="3"/>
      <c r="Q2912" s="3"/>
      <c r="R2912" s="3"/>
      <c r="S2912" s="181"/>
      <c r="W2912" s="184"/>
    </row>
    <row r="2913" spans="3:23">
      <c r="C2913" s="3"/>
      <c r="D2913" s="3"/>
      <c r="E2913" s="3"/>
      <c r="F2913" s="162"/>
      <c r="G2913" s="3"/>
      <c r="H2913" s="3"/>
      <c r="I2913" s="3"/>
      <c r="J2913" s="3"/>
      <c r="K2913" s="3"/>
      <c r="L2913" s="3"/>
      <c r="M2913" s="3"/>
      <c r="N2913" s="3"/>
      <c r="O2913" s="3"/>
      <c r="P2913" s="3"/>
      <c r="Q2913" s="3"/>
      <c r="R2913" s="3"/>
      <c r="S2913" s="181"/>
      <c r="W2913" s="184"/>
    </row>
    <row r="2914" spans="3:23">
      <c r="C2914" s="3"/>
      <c r="D2914" s="3"/>
      <c r="E2914" s="3"/>
      <c r="F2914" s="162"/>
      <c r="G2914" s="3"/>
      <c r="H2914" s="3"/>
      <c r="I2914" s="3"/>
      <c r="J2914" s="3"/>
      <c r="K2914" s="3"/>
      <c r="L2914" s="3"/>
      <c r="M2914" s="3"/>
      <c r="N2914" s="3"/>
      <c r="O2914" s="3"/>
      <c r="P2914" s="3"/>
      <c r="Q2914" s="3"/>
      <c r="R2914" s="3"/>
      <c r="S2914" s="181"/>
      <c r="W2914" s="184"/>
    </row>
    <row r="2915" spans="3:23">
      <c r="C2915" s="3"/>
      <c r="D2915" s="3"/>
      <c r="E2915" s="3"/>
      <c r="F2915" s="162"/>
      <c r="G2915" s="3"/>
      <c r="H2915" s="3"/>
      <c r="I2915" s="3"/>
      <c r="J2915" s="3"/>
      <c r="K2915" s="3"/>
      <c r="L2915" s="3"/>
      <c r="M2915" s="3"/>
      <c r="N2915" s="3"/>
      <c r="O2915" s="3"/>
      <c r="P2915" s="3"/>
      <c r="Q2915" s="3"/>
      <c r="R2915" s="3"/>
      <c r="S2915" s="181"/>
      <c r="W2915" s="184"/>
    </row>
    <row r="2916" spans="3:23">
      <c r="C2916" s="3"/>
      <c r="D2916" s="3"/>
      <c r="E2916" s="3"/>
      <c r="F2916" s="162"/>
      <c r="G2916" s="3"/>
      <c r="H2916" s="3"/>
      <c r="I2916" s="3"/>
      <c r="J2916" s="3"/>
      <c r="K2916" s="3"/>
      <c r="L2916" s="3"/>
      <c r="M2916" s="3"/>
      <c r="N2916" s="3"/>
      <c r="O2916" s="3"/>
      <c r="P2916" s="3"/>
      <c r="Q2916" s="3"/>
      <c r="R2916" s="3"/>
      <c r="S2916" s="181"/>
      <c r="W2916" s="184"/>
    </row>
    <row r="2917" spans="3:23">
      <c r="C2917" s="3"/>
      <c r="D2917" s="3"/>
      <c r="E2917" s="3"/>
      <c r="F2917" s="162"/>
      <c r="G2917" s="3"/>
      <c r="H2917" s="3"/>
      <c r="I2917" s="3"/>
      <c r="J2917" s="3"/>
      <c r="K2917" s="3"/>
      <c r="L2917" s="3"/>
      <c r="M2917" s="3"/>
      <c r="N2917" s="3"/>
      <c r="O2917" s="3"/>
      <c r="P2917" s="3"/>
      <c r="Q2917" s="3"/>
      <c r="R2917" s="3"/>
      <c r="S2917" s="181"/>
      <c r="W2917" s="184"/>
    </row>
    <row r="2918" spans="3:23">
      <c r="C2918" s="3"/>
      <c r="D2918" s="3"/>
      <c r="E2918" s="3"/>
      <c r="F2918" s="162"/>
      <c r="G2918" s="3"/>
      <c r="H2918" s="3"/>
      <c r="I2918" s="3"/>
      <c r="J2918" s="3"/>
      <c r="K2918" s="3"/>
      <c r="L2918" s="3"/>
      <c r="M2918" s="3"/>
      <c r="N2918" s="3"/>
      <c r="O2918" s="3"/>
      <c r="P2918" s="3"/>
      <c r="Q2918" s="3"/>
      <c r="R2918" s="3"/>
      <c r="S2918" s="181"/>
      <c r="W2918" s="184"/>
    </row>
    <row r="2919" spans="3:23">
      <c r="C2919" s="3"/>
      <c r="D2919" s="3"/>
      <c r="E2919" s="3"/>
      <c r="F2919" s="162"/>
      <c r="G2919" s="3"/>
      <c r="H2919" s="3"/>
      <c r="I2919" s="3"/>
      <c r="J2919" s="3"/>
      <c r="K2919" s="3"/>
      <c r="L2919" s="3"/>
      <c r="M2919" s="3"/>
      <c r="N2919" s="3"/>
      <c r="O2919" s="3"/>
      <c r="P2919" s="3"/>
      <c r="Q2919" s="3"/>
      <c r="R2919" s="3"/>
      <c r="S2919" s="181"/>
      <c r="W2919" s="184"/>
    </row>
    <row r="2920" spans="3:23">
      <c r="C2920" s="3"/>
      <c r="D2920" s="3"/>
      <c r="E2920" s="3"/>
      <c r="F2920" s="162"/>
      <c r="G2920" s="3"/>
      <c r="H2920" s="3"/>
      <c r="I2920" s="3"/>
      <c r="J2920" s="3"/>
      <c r="K2920" s="3"/>
      <c r="L2920" s="3"/>
      <c r="M2920" s="3"/>
      <c r="N2920" s="3"/>
      <c r="O2920" s="3"/>
      <c r="P2920" s="3"/>
      <c r="Q2920" s="3"/>
      <c r="R2920" s="3"/>
      <c r="S2920" s="181"/>
      <c r="W2920" s="184"/>
    </row>
    <row r="2921" spans="3:23">
      <c r="C2921" s="3"/>
      <c r="D2921" s="3"/>
      <c r="E2921" s="3"/>
      <c r="F2921" s="162"/>
      <c r="G2921" s="3"/>
      <c r="H2921" s="3"/>
      <c r="I2921" s="3"/>
      <c r="J2921" s="3"/>
      <c r="K2921" s="3"/>
      <c r="L2921" s="3"/>
      <c r="M2921" s="3"/>
      <c r="N2921" s="3"/>
      <c r="O2921" s="3"/>
      <c r="P2921" s="3"/>
      <c r="Q2921" s="3"/>
      <c r="R2921" s="3"/>
      <c r="S2921" s="181"/>
      <c r="W2921" s="184"/>
    </row>
    <row r="2922" spans="3:23">
      <c r="C2922" s="3"/>
      <c r="D2922" s="3"/>
      <c r="E2922" s="3"/>
      <c r="F2922" s="162"/>
      <c r="G2922" s="3"/>
      <c r="H2922" s="3"/>
      <c r="I2922" s="3"/>
      <c r="J2922" s="3"/>
      <c r="K2922" s="3"/>
      <c r="L2922" s="3"/>
      <c r="M2922" s="3"/>
      <c r="N2922" s="3"/>
      <c r="O2922" s="3"/>
      <c r="P2922" s="3"/>
      <c r="Q2922" s="3"/>
      <c r="R2922" s="3"/>
      <c r="S2922" s="181"/>
      <c r="W2922" s="184"/>
    </row>
    <row r="2923" spans="3:23">
      <c r="C2923" s="3"/>
      <c r="D2923" s="3"/>
      <c r="E2923" s="3"/>
      <c r="F2923" s="162"/>
      <c r="G2923" s="3"/>
      <c r="H2923" s="3"/>
      <c r="I2923" s="3"/>
      <c r="J2923" s="3"/>
      <c r="K2923" s="3"/>
      <c r="L2923" s="3"/>
      <c r="M2923" s="3"/>
      <c r="N2923" s="3"/>
      <c r="O2923" s="3"/>
      <c r="P2923" s="3"/>
      <c r="Q2923" s="3"/>
      <c r="R2923" s="3"/>
      <c r="S2923" s="181"/>
      <c r="W2923" s="184"/>
    </row>
    <row r="2924" spans="3:23">
      <c r="C2924" s="3"/>
      <c r="D2924" s="3"/>
      <c r="E2924" s="3"/>
      <c r="F2924" s="162"/>
      <c r="G2924" s="3"/>
      <c r="H2924" s="3"/>
      <c r="I2924" s="3"/>
      <c r="J2924" s="3"/>
      <c r="K2924" s="3"/>
      <c r="L2924" s="3"/>
      <c r="M2924" s="3"/>
      <c r="N2924" s="3"/>
      <c r="O2924" s="3"/>
      <c r="P2924" s="3"/>
      <c r="Q2924" s="3"/>
      <c r="R2924" s="3"/>
      <c r="S2924" s="181"/>
      <c r="W2924" s="184"/>
    </row>
    <row r="2925" spans="3:23">
      <c r="C2925" s="3"/>
      <c r="D2925" s="3"/>
      <c r="E2925" s="3"/>
      <c r="F2925" s="162"/>
      <c r="G2925" s="3"/>
      <c r="H2925" s="3"/>
      <c r="I2925" s="3"/>
      <c r="J2925" s="3"/>
      <c r="K2925" s="3"/>
      <c r="L2925" s="3"/>
      <c r="M2925" s="3"/>
      <c r="N2925" s="3"/>
      <c r="O2925" s="3"/>
      <c r="P2925" s="3"/>
      <c r="Q2925" s="3"/>
      <c r="R2925" s="3"/>
      <c r="S2925" s="181"/>
      <c r="W2925" s="184"/>
    </row>
    <row r="2926" spans="3:23">
      <c r="C2926" s="3"/>
      <c r="D2926" s="3"/>
      <c r="E2926" s="3"/>
      <c r="F2926" s="162"/>
      <c r="G2926" s="3"/>
      <c r="H2926" s="3"/>
      <c r="I2926" s="3"/>
      <c r="J2926" s="3"/>
      <c r="K2926" s="3"/>
      <c r="L2926" s="3"/>
      <c r="M2926" s="3"/>
      <c r="N2926" s="3"/>
      <c r="O2926" s="3"/>
      <c r="P2926" s="3"/>
      <c r="Q2926" s="3"/>
      <c r="R2926" s="3"/>
      <c r="S2926" s="181"/>
      <c r="W2926" s="184"/>
    </row>
    <row r="2927" spans="3:23">
      <c r="C2927" s="3"/>
      <c r="D2927" s="3"/>
      <c r="E2927" s="3"/>
      <c r="F2927" s="162"/>
      <c r="G2927" s="3"/>
      <c r="H2927" s="3"/>
      <c r="I2927" s="3"/>
      <c r="J2927" s="3"/>
      <c r="K2927" s="3"/>
      <c r="L2927" s="3"/>
      <c r="M2927" s="3"/>
      <c r="N2927" s="3"/>
      <c r="O2927" s="3"/>
      <c r="P2927" s="3"/>
      <c r="Q2927" s="3"/>
      <c r="R2927" s="3"/>
      <c r="S2927" s="181"/>
      <c r="W2927" s="184"/>
    </row>
    <row r="2928" spans="3:23">
      <c r="C2928" s="3"/>
      <c r="D2928" s="3"/>
      <c r="E2928" s="3"/>
      <c r="F2928" s="162"/>
      <c r="G2928" s="3"/>
      <c r="H2928" s="3"/>
      <c r="I2928" s="3"/>
      <c r="J2928" s="3"/>
      <c r="K2928" s="3"/>
      <c r="L2928" s="3"/>
      <c r="M2928" s="3"/>
      <c r="N2928" s="3"/>
      <c r="O2928" s="3"/>
      <c r="P2928" s="3"/>
      <c r="Q2928" s="3"/>
      <c r="R2928" s="3"/>
      <c r="S2928" s="181"/>
      <c r="W2928" s="184"/>
    </row>
    <row r="2929" spans="3:23">
      <c r="C2929" s="3"/>
      <c r="D2929" s="3"/>
      <c r="E2929" s="3"/>
      <c r="F2929" s="162"/>
      <c r="G2929" s="3"/>
      <c r="H2929" s="3"/>
      <c r="I2929" s="3"/>
      <c r="J2929" s="3"/>
      <c r="K2929" s="3"/>
      <c r="L2929" s="3"/>
      <c r="M2929" s="3"/>
      <c r="N2929" s="3"/>
      <c r="O2929" s="3"/>
      <c r="P2929" s="3"/>
      <c r="Q2929" s="3"/>
      <c r="R2929" s="3"/>
      <c r="S2929" s="181"/>
      <c r="W2929" s="184"/>
    </row>
    <row r="2930" spans="3:23">
      <c r="C2930" s="3"/>
      <c r="D2930" s="3"/>
      <c r="E2930" s="3"/>
      <c r="F2930" s="162"/>
      <c r="G2930" s="3"/>
      <c r="H2930" s="3"/>
      <c r="I2930" s="3"/>
      <c r="J2930" s="3"/>
      <c r="K2930" s="3"/>
      <c r="L2930" s="3"/>
      <c r="M2930" s="3"/>
      <c r="N2930" s="3"/>
      <c r="O2930" s="3"/>
      <c r="P2930" s="3"/>
      <c r="Q2930" s="3"/>
      <c r="R2930" s="3"/>
      <c r="S2930" s="181"/>
      <c r="W2930" s="184"/>
    </row>
    <row r="2931" spans="3:23">
      <c r="C2931" s="3"/>
      <c r="D2931" s="3"/>
      <c r="E2931" s="3"/>
      <c r="F2931" s="162"/>
      <c r="G2931" s="3"/>
      <c r="H2931" s="3"/>
      <c r="I2931" s="3"/>
      <c r="J2931" s="3"/>
      <c r="K2931" s="3"/>
      <c r="L2931" s="3"/>
      <c r="M2931" s="3"/>
      <c r="N2931" s="3"/>
      <c r="O2931" s="3"/>
      <c r="P2931" s="3"/>
      <c r="Q2931" s="3"/>
      <c r="R2931" s="3"/>
      <c r="S2931" s="181"/>
      <c r="W2931" s="184"/>
    </row>
    <row r="2932" spans="3:23">
      <c r="C2932" s="3"/>
      <c r="D2932" s="3"/>
      <c r="E2932" s="3"/>
      <c r="F2932" s="162"/>
      <c r="G2932" s="3"/>
      <c r="H2932" s="3"/>
      <c r="I2932" s="3"/>
      <c r="J2932" s="3"/>
      <c r="K2932" s="3"/>
      <c r="L2932" s="3"/>
      <c r="M2932" s="3"/>
      <c r="N2932" s="3"/>
      <c r="O2932" s="3"/>
      <c r="P2932" s="3"/>
      <c r="Q2932" s="3"/>
      <c r="R2932" s="3"/>
      <c r="S2932" s="181"/>
      <c r="W2932" s="184"/>
    </row>
    <row r="2933" spans="3:23">
      <c r="C2933" s="3"/>
      <c r="D2933" s="3"/>
      <c r="E2933" s="3"/>
      <c r="F2933" s="162"/>
      <c r="G2933" s="3"/>
      <c r="H2933" s="3"/>
      <c r="I2933" s="3"/>
      <c r="J2933" s="3"/>
      <c r="K2933" s="3"/>
      <c r="L2933" s="3"/>
      <c r="M2933" s="3"/>
      <c r="N2933" s="3"/>
      <c r="O2933" s="3"/>
      <c r="P2933" s="3"/>
      <c r="Q2933" s="3"/>
      <c r="R2933" s="3"/>
      <c r="S2933" s="181"/>
      <c r="W2933" s="184"/>
    </row>
    <row r="2934" spans="3:23">
      <c r="C2934" s="3"/>
      <c r="D2934" s="3"/>
      <c r="E2934" s="3"/>
      <c r="F2934" s="162"/>
      <c r="G2934" s="3"/>
      <c r="H2934" s="3"/>
      <c r="I2934" s="3"/>
      <c r="J2934" s="3"/>
      <c r="K2934" s="3"/>
      <c r="L2934" s="3"/>
      <c r="M2934" s="3"/>
      <c r="N2934" s="3"/>
      <c r="O2934" s="3"/>
      <c r="P2934" s="3"/>
      <c r="Q2934" s="3"/>
      <c r="R2934" s="3"/>
      <c r="S2934" s="181"/>
      <c r="W2934" s="184"/>
    </row>
    <row r="2935" spans="3:23">
      <c r="C2935" s="3"/>
      <c r="D2935" s="3"/>
      <c r="E2935" s="3"/>
      <c r="F2935" s="162"/>
      <c r="G2935" s="3"/>
      <c r="H2935" s="3"/>
      <c r="I2935" s="3"/>
      <c r="J2935" s="3"/>
      <c r="K2935" s="3"/>
      <c r="L2935" s="3"/>
      <c r="M2935" s="3"/>
      <c r="N2935" s="3"/>
      <c r="O2935" s="3"/>
      <c r="P2935" s="3"/>
      <c r="Q2935" s="3"/>
      <c r="R2935" s="3"/>
      <c r="S2935" s="181"/>
      <c r="W2935" s="184"/>
    </row>
    <row r="2936" spans="3:23">
      <c r="C2936" s="3"/>
      <c r="D2936" s="3"/>
      <c r="E2936" s="3"/>
      <c r="F2936" s="162"/>
      <c r="G2936" s="3"/>
      <c r="H2936" s="3"/>
      <c r="I2936" s="3"/>
      <c r="J2936" s="3"/>
      <c r="K2936" s="3"/>
      <c r="L2936" s="3"/>
      <c r="M2936" s="3"/>
      <c r="N2936" s="3"/>
      <c r="O2936" s="3"/>
      <c r="P2936" s="3"/>
      <c r="Q2936" s="3"/>
      <c r="R2936" s="3"/>
      <c r="S2936" s="181"/>
      <c r="W2936" s="184"/>
    </row>
    <row r="2937" spans="3:23">
      <c r="C2937" s="3"/>
      <c r="D2937" s="3"/>
      <c r="E2937" s="3"/>
      <c r="F2937" s="162"/>
      <c r="G2937" s="3"/>
      <c r="H2937" s="3"/>
      <c r="I2937" s="3"/>
      <c r="J2937" s="3"/>
      <c r="K2937" s="3"/>
      <c r="L2937" s="3"/>
      <c r="M2937" s="3"/>
      <c r="N2937" s="3"/>
      <c r="O2937" s="3"/>
      <c r="P2937" s="3"/>
      <c r="Q2937" s="3"/>
      <c r="R2937" s="3"/>
      <c r="S2937" s="181"/>
      <c r="W2937" s="184"/>
    </row>
    <row r="2938" spans="3:23">
      <c r="C2938" s="3"/>
      <c r="D2938" s="3"/>
      <c r="E2938" s="3"/>
      <c r="F2938" s="162"/>
      <c r="G2938" s="3"/>
      <c r="H2938" s="3"/>
      <c r="I2938" s="3"/>
      <c r="J2938" s="3"/>
      <c r="K2938" s="3"/>
      <c r="L2938" s="3"/>
      <c r="M2938" s="3"/>
      <c r="N2938" s="3"/>
      <c r="O2938" s="3"/>
      <c r="P2938" s="3"/>
      <c r="Q2938" s="3"/>
      <c r="R2938" s="3"/>
      <c r="S2938" s="181"/>
      <c r="W2938" s="184"/>
    </row>
    <row r="2939" spans="3:23">
      <c r="C2939" s="3"/>
      <c r="D2939" s="3"/>
      <c r="E2939" s="3"/>
      <c r="F2939" s="162"/>
      <c r="G2939" s="3"/>
      <c r="H2939" s="3"/>
      <c r="I2939" s="3"/>
      <c r="J2939" s="3"/>
      <c r="K2939" s="3"/>
      <c r="L2939" s="3"/>
      <c r="M2939" s="3"/>
      <c r="N2939" s="3"/>
      <c r="O2939" s="3"/>
      <c r="P2939" s="3"/>
      <c r="Q2939" s="3"/>
      <c r="R2939" s="3"/>
      <c r="S2939" s="181"/>
      <c r="W2939" s="184"/>
    </row>
    <row r="2940" spans="3:23">
      <c r="C2940" s="3"/>
      <c r="D2940" s="3"/>
      <c r="E2940" s="3"/>
      <c r="F2940" s="162"/>
      <c r="G2940" s="3"/>
      <c r="H2940" s="3"/>
      <c r="I2940" s="3"/>
      <c r="J2940" s="3"/>
      <c r="K2940" s="3"/>
      <c r="L2940" s="3"/>
      <c r="M2940" s="3"/>
      <c r="N2940" s="3"/>
      <c r="O2940" s="3"/>
      <c r="P2940" s="3"/>
      <c r="Q2940" s="3"/>
      <c r="R2940" s="3"/>
      <c r="S2940" s="181"/>
      <c r="W2940" s="184"/>
    </row>
    <row r="2941" spans="3:23">
      <c r="C2941" s="3"/>
      <c r="D2941" s="3"/>
      <c r="E2941" s="3"/>
      <c r="F2941" s="162"/>
      <c r="G2941" s="3"/>
      <c r="H2941" s="3"/>
      <c r="I2941" s="3"/>
      <c r="J2941" s="3"/>
      <c r="K2941" s="3"/>
      <c r="L2941" s="3"/>
      <c r="M2941" s="3"/>
      <c r="N2941" s="3"/>
      <c r="O2941" s="3"/>
      <c r="P2941" s="3"/>
      <c r="Q2941" s="3"/>
      <c r="R2941" s="3"/>
      <c r="S2941" s="181"/>
      <c r="W2941" s="184"/>
    </row>
    <row r="2942" spans="3:23">
      <c r="C2942" s="3"/>
      <c r="D2942" s="3"/>
      <c r="E2942" s="3"/>
      <c r="F2942" s="162"/>
      <c r="G2942" s="3"/>
      <c r="H2942" s="3"/>
      <c r="I2942" s="3"/>
      <c r="J2942" s="3"/>
      <c r="K2942" s="3"/>
      <c r="L2942" s="3"/>
      <c r="M2942" s="3"/>
      <c r="N2942" s="3"/>
      <c r="O2942" s="3"/>
      <c r="P2942" s="3"/>
      <c r="Q2942" s="3"/>
      <c r="R2942" s="3"/>
      <c r="S2942" s="181"/>
      <c r="W2942" s="184"/>
    </row>
    <row r="2943" spans="3:23">
      <c r="C2943" s="3"/>
      <c r="D2943" s="3"/>
      <c r="E2943" s="3"/>
      <c r="F2943" s="162"/>
      <c r="G2943" s="3"/>
      <c r="H2943" s="3"/>
      <c r="I2943" s="3"/>
      <c r="J2943" s="3"/>
      <c r="K2943" s="3"/>
      <c r="L2943" s="3"/>
      <c r="M2943" s="3"/>
      <c r="N2943" s="3"/>
      <c r="O2943" s="3"/>
      <c r="P2943" s="3"/>
      <c r="Q2943" s="3"/>
      <c r="R2943" s="3"/>
      <c r="S2943" s="181"/>
      <c r="W2943" s="184"/>
    </row>
    <row r="2944" spans="3:23">
      <c r="C2944" s="3"/>
      <c r="D2944" s="3"/>
      <c r="E2944" s="3"/>
      <c r="F2944" s="162"/>
      <c r="G2944" s="3"/>
      <c r="H2944" s="3"/>
      <c r="I2944" s="3"/>
      <c r="J2944" s="3"/>
      <c r="K2944" s="3"/>
      <c r="L2944" s="3"/>
      <c r="M2944" s="3"/>
      <c r="N2944" s="3"/>
      <c r="O2944" s="3"/>
      <c r="P2944" s="3"/>
      <c r="Q2944" s="3"/>
      <c r="R2944" s="3"/>
      <c r="S2944" s="181"/>
      <c r="W2944" s="184"/>
    </row>
    <row r="2945" spans="3:23">
      <c r="C2945" s="3"/>
      <c r="D2945" s="3"/>
      <c r="E2945" s="3"/>
      <c r="F2945" s="162"/>
      <c r="G2945" s="3"/>
      <c r="H2945" s="3"/>
      <c r="I2945" s="3"/>
      <c r="J2945" s="3"/>
      <c r="K2945" s="3"/>
      <c r="L2945" s="3"/>
      <c r="M2945" s="3"/>
      <c r="N2945" s="3"/>
      <c r="O2945" s="3"/>
      <c r="P2945" s="3"/>
      <c r="Q2945" s="3"/>
      <c r="R2945" s="3"/>
      <c r="S2945" s="181"/>
      <c r="W2945" s="184"/>
    </row>
    <row r="2946" spans="3:23">
      <c r="C2946" s="3"/>
      <c r="D2946" s="3"/>
      <c r="E2946" s="3"/>
      <c r="F2946" s="162"/>
      <c r="G2946" s="3"/>
      <c r="H2946" s="3"/>
      <c r="I2946" s="3"/>
      <c r="J2946" s="3"/>
      <c r="K2946" s="3"/>
      <c r="L2946" s="3"/>
      <c r="M2946" s="3"/>
      <c r="N2946" s="3"/>
      <c r="O2946" s="3"/>
      <c r="P2946" s="3"/>
      <c r="Q2946" s="3"/>
      <c r="R2946" s="3"/>
      <c r="S2946" s="181"/>
      <c r="W2946" s="184"/>
    </row>
    <row r="2947" spans="3:23">
      <c r="C2947" s="3"/>
      <c r="D2947" s="3"/>
      <c r="E2947" s="3"/>
      <c r="F2947" s="162"/>
      <c r="G2947" s="3"/>
      <c r="H2947" s="3"/>
      <c r="I2947" s="3"/>
      <c r="J2947" s="3"/>
      <c r="K2947" s="3"/>
      <c r="L2947" s="3"/>
      <c r="M2947" s="3"/>
      <c r="N2947" s="3"/>
      <c r="O2947" s="3"/>
      <c r="P2947" s="3"/>
      <c r="Q2947" s="3"/>
      <c r="R2947" s="3"/>
      <c r="S2947" s="181"/>
      <c r="W2947" s="184"/>
    </row>
    <row r="2948" spans="3:23">
      <c r="C2948" s="3"/>
      <c r="D2948" s="3"/>
      <c r="E2948" s="3"/>
      <c r="F2948" s="162"/>
      <c r="G2948" s="3"/>
      <c r="H2948" s="3"/>
      <c r="I2948" s="3"/>
      <c r="J2948" s="3"/>
      <c r="K2948" s="3"/>
      <c r="L2948" s="3"/>
      <c r="M2948" s="3"/>
      <c r="N2948" s="3"/>
      <c r="O2948" s="3"/>
      <c r="P2948" s="3"/>
      <c r="Q2948" s="3"/>
      <c r="R2948" s="3"/>
      <c r="S2948" s="181"/>
      <c r="W2948" s="184"/>
    </row>
    <row r="2949" spans="3:23">
      <c r="C2949" s="3"/>
      <c r="D2949" s="3"/>
      <c r="E2949" s="3"/>
      <c r="F2949" s="162"/>
      <c r="G2949" s="3"/>
      <c r="H2949" s="3"/>
      <c r="I2949" s="3"/>
      <c r="J2949" s="3"/>
      <c r="K2949" s="3"/>
      <c r="L2949" s="3"/>
      <c r="M2949" s="3"/>
      <c r="N2949" s="3"/>
      <c r="O2949" s="3"/>
      <c r="P2949" s="3"/>
      <c r="Q2949" s="3"/>
      <c r="R2949" s="3"/>
      <c r="S2949" s="181"/>
      <c r="W2949" s="184"/>
    </row>
    <row r="2950" spans="3:23">
      <c r="C2950" s="3"/>
      <c r="D2950" s="3"/>
      <c r="E2950" s="3"/>
      <c r="F2950" s="162"/>
      <c r="G2950" s="3"/>
      <c r="H2950" s="3"/>
      <c r="I2950" s="3"/>
      <c r="J2950" s="3"/>
      <c r="K2950" s="3"/>
      <c r="L2950" s="3"/>
      <c r="M2950" s="3"/>
      <c r="N2950" s="3"/>
      <c r="O2950" s="3"/>
      <c r="P2950" s="3"/>
      <c r="Q2950" s="3"/>
      <c r="R2950" s="3"/>
      <c r="S2950" s="181"/>
      <c r="W2950" s="184"/>
    </row>
    <row r="2951" spans="3:23">
      <c r="C2951" s="3"/>
      <c r="D2951" s="3"/>
      <c r="E2951" s="3"/>
      <c r="F2951" s="162"/>
      <c r="G2951" s="3"/>
      <c r="H2951" s="3"/>
      <c r="I2951" s="3"/>
      <c r="J2951" s="3"/>
      <c r="K2951" s="3"/>
      <c r="L2951" s="3"/>
      <c r="M2951" s="3"/>
      <c r="N2951" s="3"/>
      <c r="O2951" s="3"/>
      <c r="P2951" s="3"/>
      <c r="Q2951" s="3"/>
      <c r="R2951" s="3"/>
      <c r="S2951" s="181"/>
      <c r="W2951" s="184"/>
    </row>
    <row r="2952" spans="3:23">
      <c r="C2952" s="3"/>
      <c r="D2952" s="3"/>
      <c r="E2952" s="3"/>
      <c r="F2952" s="162"/>
      <c r="G2952" s="3"/>
      <c r="H2952" s="3"/>
      <c r="I2952" s="3"/>
      <c r="J2952" s="3"/>
      <c r="K2952" s="3"/>
      <c r="L2952" s="3"/>
      <c r="M2952" s="3"/>
      <c r="N2952" s="3"/>
      <c r="O2952" s="3"/>
      <c r="P2952" s="3"/>
      <c r="Q2952" s="3"/>
      <c r="R2952" s="3"/>
      <c r="S2952" s="181"/>
      <c r="W2952" s="184"/>
    </row>
    <row r="2953" spans="3:23">
      <c r="C2953" s="3"/>
      <c r="D2953" s="3"/>
      <c r="E2953" s="3"/>
      <c r="F2953" s="162"/>
      <c r="G2953" s="3"/>
      <c r="H2953" s="3"/>
      <c r="I2953" s="3"/>
      <c r="J2953" s="3"/>
      <c r="K2953" s="3"/>
      <c r="L2953" s="3"/>
      <c r="M2953" s="3"/>
      <c r="N2953" s="3"/>
      <c r="O2953" s="3"/>
      <c r="P2953" s="3"/>
      <c r="Q2953" s="3"/>
      <c r="R2953" s="3"/>
      <c r="S2953" s="181"/>
      <c r="W2953" s="184"/>
    </row>
    <row r="2954" spans="3:23">
      <c r="C2954" s="3"/>
      <c r="D2954" s="3"/>
      <c r="E2954" s="3"/>
      <c r="F2954" s="162"/>
      <c r="G2954" s="3"/>
      <c r="H2954" s="3"/>
      <c r="I2954" s="3"/>
      <c r="J2954" s="3"/>
      <c r="K2954" s="3"/>
      <c r="L2954" s="3"/>
      <c r="M2954" s="3"/>
      <c r="N2954" s="3"/>
      <c r="O2954" s="3"/>
      <c r="P2954" s="3"/>
      <c r="Q2954" s="3"/>
      <c r="R2954" s="3"/>
      <c r="S2954" s="181"/>
      <c r="W2954" s="184"/>
    </row>
    <row r="2955" spans="3:23">
      <c r="C2955" s="3"/>
      <c r="D2955" s="3"/>
      <c r="E2955" s="3"/>
      <c r="F2955" s="162"/>
      <c r="G2955" s="3"/>
      <c r="H2955" s="3"/>
      <c r="I2955" s="3"/>
      <c r="J2955" s="3"/>
      <c r="K2955" s="3"/>
      <c r="L2955" s="3"/>
      <c r="M2955" s="3"/>
      <c r="N2955" s="3"/>
      <c r="O2955" s="3"/>
      <c r="P2955" s="3"/>
      <c r="Q2955" s="3"/>
      <c r="R2955" s="3"/>
      <c r="S2955" s="181"/>
      <c r="W2955" s="184"/>
    </row>
    <row r="2956" spans="3:23">
      <c r="C2956" s="3"/>
      <c r="D2956" s="3"/>
      <c r="E2956" s="3"/>
      <c r="F2956" s="162"/>
      <c r="G2956" s="3"/>
      <c r="H2956" s="3"/>
      <c r="I2956" s="3"/>
      <c r="J2956" s="3"/>
      <c r="K2956" s="3"/>
      <c r="L2956" s="3"/>
      <c r="M2956" s="3"/>
      <c r="N2956" s="3"/>
      <c r="O2956" s="3"/>
      <c r="P2956" s="3"/>
      <c r="Q2956" s="3"/>
      <c r="R2956" s="3"/>
      <c r="S2956" s="181"/>
      <c r="W2956" s="184"/>
    </row>
    <row r="2957" spans="3:23">
      <c r="C2957" s="3"/>
      <c r="D2957" s="3"/>
      <c r="E2957" s="3"/>
      <c r="F2957" s="162"/>
      <c r="G2957" s="3"/>
      <c r="H2957" s="3"/>
      <c r="I2957" s="3"/>
      <c r="J2957" s="3"/>
      <c r="K2957" s="3"/>
      <c r="L2957" s="3"/>
      <c r="M2957" s="3"/>
      <c r="N2957" s="3"/>
      <c r="O2957" s="3"/>
      <c r="P2957" s="3"/>
      <c r="Q2957" s="3"/>
      <c r="R2957" s="3"/>
      <c r="S2957" s="181"/>
      <c r="W2957" s="184"/>
    </row>
    <row r="2958" spans="3:23">
      <c r="C2958" s="3"/>
      <c r="D2958" s="3"/>
      <c r="E2958" s="3"/>
      <c r="F2958" s="162"/>
      <c r="G2958" s="3"/>
      <c r="H2958" s="3"/>
      <c r="I2958" s="3"/>
      <c r="J2958" s="3"/>
      <c r="K2958" s="3"/>
      <c r="L2958" s="3"/>
      <c r="M2958" s="3"/>
      <c r="N2958" s="3"/>
      <c r="O2958" s="3"/>
      <c r="P2958" s="3"/>
      <c r="Q2958" s="3"/>
      <c r="R2958" s="3"/>
      <c r="S2958" s="181"/>
      <c r="W2958" s="184"/>
    </row>
    <row r="2959" spans="3:23">
      <c r="C2959" s="3"/>
      <c r="D2959" s="3"/>
      <c r="E2959" s="3"/>
      <c r="F2959" s="162"/>
      <c r="G2959" s="3"/>
      <c r="H2959" s="3"/>
      <c r="I2959" s="3"/>
      <c r="J2959" s="3"/>
      <c r="K2959" s="3"/>
      <c r="L2959" s="3"/>
      <c r="M2959" s="3"/>
      <c r="N2959" s="3"/>
      <c r="O2959" s="3"/>
      <c r="P2959" s="3"/>
      <c r="Q2959" s="3"/>
      <c r="R2959" s="3"/>
      <c r="S2959" s="181"/>
      <c r="W2959" s="184"/>
    </row>
    <row r="2960" spans="3:23">
      <c r="C2960" s="3"/>
      <c r="D2960" s="3"/>
      <c r="E2960" s="3"/>
      <c r="F2960" s="162"/>
      <c r="G2960" s="3"/>
      <c r="H2960" s="3"/>
      <c r="I2960" s="3"/>
      <c r="J2960" s="3"/>
      <c r="K2960" s="3"/>
      <c r="L2960" s="3"/>
      <c r="M2960" s="3"/>
      <c r="N2960" s="3"/>
      <c r="O2960" s="3"/>
      <c r="P2960" s="3"/>
      <c r="Q2960" s="3"/>
      <c r="R2960" s="3"/>
      <c r="S2960" s="181"/>
      <c r="W2960" s="184"/>
    </row>
    <row r="2961" spans="3:23">
      <c r="C2961" s="3"/>
      <c r="D2961" s="3"/>
      <c r="E2961" s="3"/>
      <c r="F2961" s="162"/>
      <c r="G2961" s="3"/>
      <c r="H2961" s="3"/>
      <c r="I2961" s="3"/>
      <c r="J2961" s="3"/>
      <c r="K2961" s="3"/>
      <c r="L2961" s="3"/>
      <c r="M2961" s="3"/>
      <c r="N2961" s="3"/>
      <c r="O2961" s="3"/>
      <c r="P2961" s="3"/>
      <c r="Q2961" s="3"/>
      <c r="R2961" s="3"/>
      <c r="S2961" s="181"/>
      <c r="W2961" s="184"/>
    </row>
    <row r="2962" spans="3:23">
      <c r="C2962" s="3"/>
      <c r="D2962" s="3"/>
      <c r="E2962" s="3"/>
      <c r="F2962" s="162"/>
      <c r="G2962" s="3"/>
      <c r="H2962" s="3"/>
      <c r="I2962" s="3"/>
      <c r="J2962" s="3"/>
      <c r="K2962" s="3"/>
      <c r="L2962" s="3"/>
      <c r="M2962" s="3"/>
      <c r="N2962" s="3"/>
      <c r="O2962" s="3"/>
      <c r="P2962" s="3"/>
      <c r="Q2962" s="3"/>
      <c r="R2962" s="3"/>
      <c r="S2962" s="181"/>
      <c r="W2962" s="184"/>
    </row>
    <row r="2963" spans="3:23">
      <c r="C2963" s="3"/>
      <c r="D2963" s="3"/>
      <c r="E2963" s="3"/>
      <c r="F2963" s="162"/>
      <c r="G2963" s="3"/>
      <c r="H2963" s="3"/>
      <c r="I2963" s="3"/>
      <c r="J2963" s="3"/>
      <c r="K2963" s="3"/>
      <c r="L2963" s="3"/>
      <c r="M2963" s="3"/>
      <c r="N2963" s="3"/>
      <c r="O2963" s="3"/>
      <c r="P2963" s="3"/>
      <c r="Q2963" s="3"/>
      <c r="R2963" s="3"/>
      <c r="S2963" s="181"/>
      <c r="W2963" s="184"/>
    </row>
    <row r="2964" spans="3:23">
      <c r="C2964" s="3"/>
      <c r="D2964" s="3"/>
      <c r="E2964" s="3"/>
      <c r="F2964" s="162"/>
      <c r="G2964" s="3"/>
      <c r="H2964" s="3"/>
      <c r="I2964" s="3"/>
      <c r="J2964" s="3"/>
      <c r="K2964" s="3"/>
      <c r="L2964" s="3"/>
      <c r="M2964" s="3"/>
      <c r="N2964" s="3"/>
      <c r="O2964" s="3"/>
      <c r="P2964" s="3"/>
      <c r="Q2964" s="3"/>
      <c r="R2964" s="3"/>
      <c r="S2964" s="181"/>
      <c r="W2964" s="184"/>
    </row>
    <row r="2965" spans="3:23">
      <c r="C2965" s="3"/>
      <c r="D2965" s="3"/>
      <c r="E2965" s="3"/>
      <c r="F2965" s="162"/>
      <c r="G2965" s="3"/>
      <c r="H2965" s="3"/>
      <c r="I2965" s="3"/>
      <c r="J2965" s="3"/>
      <c r="K2965" s="3"/>
      <c r="L2965" s="3"/>
      <c r="M2965" s="3"/>
      <c r="N2965" s="3"/>
      <c r="O2965" s="3"/>
      <c r="P2965" s="3"/>
      <c r="Q2965" s="3"/>
      <c r="R2965" s="3"/>
      <c r="S2965" s="181"/>
      <c r="W2965" s="184"/>
    </row>
    <row r="2966" spans="3:23">
      <c r="C2966" s="3"/>
      <c r="D2966" s="3"/>
      <c r="E2966" s="3"/>
      <c r="F2966" s="162"/>
      <c r="G2966" s="3"/>
      <c r="H2966" s="3"/>
      <c r="I2966" s="3"/>
      <c r="J2966" s="3"/>
      <c r="K2966" s="3"/>
      <c r="L2966" s="3"/>
      <c r="M2966" s="3"/>
      <c r="N2966" s="3"/>
      <c r="O2966" s="3"/>
      <c r="P2966" s="3"/>
      <c r="Q2966" s="3"/>
      <c r="R2966" s="3"/>
      <c r="S2966" s="181"/>
      <c r="W2966" s="184"/>
    </row>
    <row r="2967" spans="3:23">
      <c r="C2967" s="3"/>
      <c r="D2967" s="3"/>
      <c r="E2967" s="3"/>
      <c r="F2967" s="162"/>
      <c r="G2967" s="3"/>
      <c r="H2967" s="3"/>
      <c r="I2967" s="3"/>
      <c r="J2967" s="3"/>
      <c r="K2967" s="3"/>
      <c r="L2967" s="3"/>
      <c r="M2967" s="3"/>
      <c r="N2967" s="3"/>
      <c r="O2967" s="3"/>
      <c r="P2967" s="3"/>
      <c r="Q2967" s="3"/>
      <c r="R2967" s="3"/>
      <c r="S2967" s="181"/>
      <c r="W2967" s="184"/>
    </row>
    <row r="2968" spans="3:23">
      <c r="C2968" s="3"/>
      <c r="D2968" s="3"/>
      <c r="E2968" s="3"/>
      <c r="F2968" s="162"/>
      <c r="G2968" s="3"/>
      <c r="H2968" s="3"/>
      <c r="I2968" s="3"/>
      <c r="J2968" s="3"/>
      <c r="K2968" s="3"/>
      <c r="L2968" s="3"/>
      <c r="M2968" s="3"/>
      <c r="N2968" s="3"/>
      <c r="O2968" s="3"/>
      <c r="P2968" s="3"/>
      <c r="Q2968" s="3"/>
      <c r="R2968" s="3"/>
      <c r="S2968" s="181"/>
      <c r="W2968" s="184"/>
    </row>
    <row r="2969" spans="3:23">
      <c r="C2969" s="3"/>
      <c r="D2969" s="3"/>
      <c r="E2969" s="3"/>
      <c r="F2969" s="162"/>
      <c r="G2969" s="3"/>
      <c r="H2969" s="3"/>
      <c r="I2969" s="3"/>
      <c r="J2969" s="3"/>
      <c r="K2969" s="3"/>
      <c r="L2969" s="3"/>
      <c r="M2969" s="3"/>
      <c r="N2969" s="3"/>
      <c r="O2969" s="3"/>
      <c r="P2969" s="3"/>
      <c r="Q2969" s="3"/>
      <c r="R2969" s="3"/>
      <c r="S2969" s="181"/>
      <c r="W2969" s="184"/>
    </row>
    <row r="2970" spans="3:23">
      <c r="C2970" s="3"/>
      <c r="D2970" s="3"/>
      <c r="E2970" s="3"/>
      <c r="F2970" s="162"/>
      <c r="G2970" s="3"/>
      <c r="H2970" s="3"/>
      <c r="I2970" s="3"/>
      <c r="J2970" s="3"/>
      <c r="K2970" s="3"/>
      <c r="L2970" s="3"/>
      <c r="M2970" s="3"/>
      <c r="N2970" s="3"/>
      <c r="O2970" s="3"/>
      <c r="P2970" s="3"/>
      <c r="Q2970" s="3"/>
      <c r="R2970" s="3"/>
      <c r="S2970" s="181"/>
      <c r="W2970" s="184"/>
    </row>
    <row r="2971" spans="3:23">
      <c r="C2971" s="3"/>
      <c r="D2971" s="3"/>
      <c r="E2971" s="3"/>
      <c r="F2971" s="162"/>
      <c r="G2971" s="3"/>
      <c r="H2971" s="3"/>
      <c r="I2971" s="3"/>
      <c r="J2971" s="3"/>
      <c r="K2971" s="3"/>
      <c r="L2971" s="3"/>
      <c r="M2971" s="3"/>
      <c r="N2971" s="3"/>
      <c r="O2971" s="3"/>
      <c r="P2971" s="3"/>
      <c r="Q2971" s="3"/>
      <c r="R2971" s="3"/>
      <c r="S2971" s="181"/>
      <c r="W2971" s="184"/>
    </row>
    <row r="2972" spans="3:23">
      <c r="C2972" s="3"/>
      <c r="D2972" s="3"/>
      <c r="E2972" s="3"/>
      <c r="F2972" s="162"/>
      <c r="G2972" s="3"/>
      <c r="H2972" s="3"/>
      <c r="I2972" s="3"/>
      <c r="J2972" s="3"/>
      <c r="K2972" s="3"/>
      <c r="L2972" s="3"/>
      <c r="M2972" s="3"/>
      <c r="N2972" s="3"/>
      <c r="O2972" s="3"/>
      <c r="P2972" s="3"/>
      <c r="Q2972" s="3"/>
      <c r="R2972" s="3"/>
      <c r="S2972" s="181"/>
      <c r="W2972" s="184"/>
    </row>
    <row r="2973" spans="3:23">
      <c r="C2973" s="3"/>
      <c r="D2973" s="3"/>
      <c r="E2973" s="3"/>
      <c r="F2973" s="162"/>
      <c r="G2973" s="3"/>
      <c r="H2973" s="3"/>
      <c r="I2973" s="3"/>
      <c r="J2973" s="3"/>
      <c r="K2973" s="3"/>
      <c r="L2973" s="3"/>
      <c r="M2973" s="3"/>
      <c r="N2973" s="3"/>
      <c r="O2973" s="3"/>
      <c r="P2973" s="3"/>
      <c r="Q2973" s="3"/>
      <c r="R2973" s="3"/>
      <c r="S2973" s="181"/>
      <c r="W2973" s="184"/>
    </row>
    <row r="2974" spans="3:23">
      <c r="C2974" s="3"/>
      <c r="D2974" s="3"/>
      <c r="E2974" s="3"/>
      <c r="F2974" s="162"/>
      <c r="G2974" s="3"/>
      <c r="H2974" s="3"/>
      <c r="I2974" s="3"/>
      <c r="J2974" s="3"/>
      <c r="K2974" s="3"/>
      <c r="L2974" s="3"/>
      <c r="M2974" s="3"/>
      <c r="N2974" s="3"/>
      <c r="O2974" s="3"/>
      <c r="P2974" s="3"/>
      <c r="Q2974" s="3"/>
      <c r="R2974" s="3"/>
      <c r="S2974" s="181"/>
      <c r="W2974" s="184"/>
    </row>
    <row r="2975" spans="3:23">
      <c r="C2975" s="3"/>
      <c r="D2975" s="3"/>
      <c r="E2975" s="3"/>
      <c r="F2975" s="162"/>
      <c r="G2975" s="3"/>
      <c r="H2975" s="3"/>
      <c r="I2975" s="3"/>
      <c r="J2975" s="3"/>
      <c r="K2975" s="3"/>
      <c r="L2975" s="3"/>
      <c r="M2975" s="3"/>
      <c r="N2975" s="3"/>
      <c r="O2975" s="3"/>
      <c r="P2975" s="3"/>
      <c r="Q2975" s="3"/>
      <c r="R2975" s="3"/>
      <c r="S2975" s="181"/>
      <c r="W2975" s="184"/>
    </row>
    <row r="2976" spans="3:23">
      <c r="C2976" s="3"/>
      <c r="D2976" s="3"/>
      <c r="E2976" s="3"/>
      <c r="F2976" s="162"/>
      <c r="G2976" s="3"/>
      <c r="H2976" s="3"/>
      <c r="I2976" s="3"/>
      <c r="J2976" s="3"/>
      <c r="K2976" s="3"/>
      <c r="L2976" s="3"/>
      <c r="M2976" s="3"/>
      <c r="N2976" s="3"/>
      <c r="O2976" s="3"/>
      <c r="P2976" s="3"/>
      <c r="Q2976" s="3"/>
      <c r="R2976" s="3"/>
      <c r="S2976" s="181"/>
      <c r="W2976" s="184"/>
    </row>
    <row r="2977" spans="3:23">
      <c r="C2977" s="3"/>
      <c r="D2977" s="3"/>
      <c r="E2977" s="3"/>
      <c r="F2977" s="162"/>
      <c r="G2977" s="3"/>
      <c r="H2977" s="3"/>
      <c r="I2977" s="3"/>
      <c r="J2977" s="3"/>
      <c r="K2977" s="3"/>
      <c r="L2977" s="3"/>
      <c r="M2977" s="3"/>
      <c r="N2977" s="3"/>
      <c r="O2977" s="3"/>
      <c r="P2977" s="3"/>
      <c r="Q2977" s="3"/>
      <c r="R2977" s="3"/>
      <c r="S2977" s="181"/>
      <c r="W2977" s="184"/>
    </row>
    <row r="2978" spans="3:23">
      <c r="C2978" s="3"/>
      <c r="D2978" s="3"/>
      <c r="E2978" s="3"/>
      <c r="F2978" s="162"/>
      <c r="G2978" s="3"/>
      <c r="H2978" s="3"/>
      <c r="I2978" s="3"/>
      <c r="J2978" s="3"/>
      <c r="K2978" s="3"/>
      <c r="L2978" s="3"/>
      <c r="M2978" s="3"/>
      <c r="N2978" s="3"/>
      <c r="O2978" s="3"/>
      <c r="P2978" s="3"/>
      <c r="Q2978" s="3"/>
      <c r="R2978" s="3"/>
      <c r="S2978" s="181"/>
      <c r="W2978" s="184"/>
    </row>
    <row r="2979" spans="3:23">
      <c r="C2979" s="3"/>
      <c r="D2979" s="3"/>
      <c r="E2979" s="3"/>
      <c r="F2979" s="162"/>
      <c r="G2979" s="3"/>
      <c r="H2979" s="3"/>
      <c r="I2979" s="3"/>
      <c r="J2979" s="3"/>
      <c r="K2979" s="3"/>
      <c r="L2979" s="3"/>
      <c r="M2979" s="3"/>
      <c r="N2979" s="3"/>
      <c r="O2979" s="3"/>
      <c r="P2979" s="3"/>
      <c r="Q2979" s="3"/>
      <c r="R2979" s="3"/>
      <c r="S2979" s="181"/>
      <c r="W2979" s="184"/>
    </row>
    <row r="2980" spans="3:23">
      <c r="C2980" s="3"/>
      <c r="D2980" s="3"/>
      <c r="E2980" s="3"/>
      <c r="F2980" s="162"/>
      <c r="G2980" s="3"/>
      <c r="H2980" s="3"/>
      <c r="I2980" s="3"/>
      <c r="J2980" s="3"/>
      <c r="K2980" s="3"/>
      <c r="L2980" s="3"/>
      <c r="M2980" s="3"/>
      <c r="N2980" s="3"/>
      <c r="O2980" s="3"/>
      <c r="P2980" s="3"/>
      <c r="Q2980" s="3"/>
      <c r="R2980" s="3"/>
      <c r="S2980" s="181"/>
      <c r="W2980" s="184"/>
    </row>
    <row r="2981" spans="3:23">
      <c r="C2981" s="3"/>
      <c r="D2981" s="3"/>
      <c r="E2981" s="3"/>
      <c r="F2981" s="162"/>
      <c r="G2981" s="3"/>
      <c r="H2981" s="3"/>
      <c r="I2981" s="3"/>
      <c r="J2981" s="3"/>
      <c r="K2981" s="3"/>
      <c r="L2981" s="3"/>
      <c r="M2981" s="3"/>
      <c r="N2981" s="3"/>
      <c r="O2981" s="3"/>
      <c r="P2981" s="3"/>
      <c r="Q2981" s="3"/>
      <c r="R2981" s="3"/>
      <c r="S2981" s="181"/>
      <c r="W2981" s="184"/>
    </row>
    <row r="2982" spans="3:23">
      <c r="C2982" s="3"/>
      <c r="D2982" s="3"/>
      <c r="E2982" s="3"/>
      <c r="F2982" s="162"/>
      <c r="G2982" s="3"/>
      <c r="H2982" s="3"/>
      <c r="I2982" s="3"/>
      <c r="J2982" s="3"/>
      <c r="K2982" s="3"/>
      <c r="L2982" s="3"/>
      <c r="M2982" s="3"/>
      <c r="N2982" s="3"/>
      <c r="O2982" s="3"/>
      <c r="P2982" s="3"/>
      <c r="Q2982" s="3"/>
      <c r="R2982" s="3"/>
      <c r="S2982" s="181"/>
      <c r="W2982" s="184"/>
    </row>
    <row r="2983" spans="3:23">
      <c r="C2983" s="3"/>
      <c r="D2983" s="3"/>
      <c r="E2983" s="3"/>
      <c r="F2983" s="162"/>
      <c r="G2983" s="3"/>
      <c r="H2983" s="3"/>
      <c r="I2983" s="3"/>
      <c r="J2983" s="3"/>
      <c r="K2983" s="3"/>
      <c r="L2983" s="3"/>
      <c r="M2983" s="3"/>
      <c r="N2983" s="3"/>
      <c r="O2983" s="3"/>
      <c r="P2983" s="3"/>
      <c r="Q2983" s="3"/>
      <c r="R2983" s="3"/>
      <c r="S2983" s="181"/>
      <c r="W2983" s="184"/>
    </row>
    <row r="2984" spans="3:23">
      <c r="C2984" s="3"/>
      <c r="D2984" s="3"/>
      <c r="E2984" s="3"/>
      <c r="F2984" s="162"/>
      <c r="G2984" s="3"/>
      <c r="H2984" s="3"/>
      <c r="I2984" s="3"/>
      <c r="J2984" s="3"/>
      <c r="K2984" s="3"/>
      <c r="L2984" s="3"/>
      <c r="M2984" s="3"/>
      <c r="N2984" s="3"/>
      <c r="O2984" s="3"/>
      <c r="P2984" s="3"/>
      <c r="Q2984" s="3"/>
      <c r="R2984" s="3"/>
      <c r="S2984" s="181"/>
      <c r="W2984" s="184"/>
    </row>
    <row r="2985" spans="3:23">
      <c r="C2985" s="3"/>
      <c r="D2985" s="3"/>
      <c r="E2985" s="3"/>
      <c r="F2985" s="162"/>
      <c r="G2985" s="3"/>
      <c r="H2985" s="3"/>
      <c r="I2985" s="3"/>
      <c r="J2985" s="3"/>
      <c r="K2985" s="3"/>
      <c r="L2985" s="3"/>
      <c r="M2985" s="3"/>
      <c r="N2985" s="3"/>
      <c r="O2985" s="3"/>
      <c r="P2985" s="3"/>
      <c r="Q2985" s="3"/>
      <c r="R2985" s="3"/>
      <c r="S2985" s="181"/>
      <c r="W2985" s="184"/>
    </row>
    <row r="2986" spans="3:23">
      <c r="C2986" s="3"/>
      <c r="D2986" s="3"/>
      <c r="E2986" s="3"/>
      <c r="F2986" s="162"/>
      <c r="G2986" s="3"/>
      <c r="H2986" s="3"/>
      <c r="I2986" s="3"/>
      <c r="J2986" s="3"/>
      <c r="K2986" s="3"/>
      <c r="L2986" s="3"/>
      <c r="M2986" s="3"/>
      <c r="N2986" s="3"/>
      <c r="O2986" s="3"/>
      <c r="P2986" s="3"/>
      <c r="Q2986" s="3"/>
      <c r="R2986" s="3"/>
      <c r="S2986" s="181"/>
      <c r="W2986" s="184"/>
    </row>
    <row r="2987" spans="3:23">
      <c r="C2987" s="3"/>
      <c r="D2987" s="3"/>
      <c r="E2987" s="3"/>
      <c r="F2987" s="162"/>
      <c r="G2987" s="3"/>
      <c r="H2987" s="3"/>
      <c r="I2987" s="3"/>
      <c r="J2987" s="3"/>
      <c r="K2987" s="3"/>
      <c r="L2987" s="3"/>
      <c r="M2987" s="3"/>
      <c r="N2987" s="3"/>
      <c r="O2987" s="3"/>
      <c r="P2987" s="3"/>
      <c r="Q2987" s="3"/>
      <c r="R2987" s="3"/>
      <c r="S2987" s="181"/>
      <c r="W2987" s="184"/>
    </row>
    <row r="2988" spans="3:23">
      <c r="C2988" s="3"/>
      <c r="D2988" s="3"/>
      <c r="E2988" s="3"/>
      <c r="F2988" s="162"/>
      <c r="G2988" s="3"/>
      <c r="H2988" s="3"/>
      <c r="I2988" s="3"/>
      <c r="J2988" s="3"/>
      <c r="K2988" s="3"/>
      <c r="L2988" s="3"/>
      <c r="M2988" s="3"/>
      <c r="N2988" s="3"/>
      <c r="O2988" s="3"/>
      <c r="P2988" s="3"/>
      <c r="Q2988" s="3"/>
      <c r="R2988" s="3"/>
      <c r="S2988" s="181"/>
      <c r="W2988" s="184"/>
    </row>
    <row r="2989" spans="3:23">
      <c r="C2989" s="3"/>
      <c r="D2989" s="3"/>
      <c r="E2989" s="3"/>
      <c r="F2989" s="162"/>
      <c r="G2989" s="3"/>
      <c r="H2989" s="3"/>
      <c r="I2989" s="3"/>
      <c r="J2989" s="3"/>
      <c r="K2989" s="3"/>
      <c r="L2989" s="3"/>
      <c r="M2989" s="3"/>
      <c r="N2989" s="3"/>
      <c r="O2989" s="3"/>
      <c r="P2989" s="3"/>
      <c r="Q2989" s="3"/>
      <c r="R2989" s="3"/>
      <c r="S2989" s="181"/>
      <c r="W2989" s="184"/>
    </row>
    <row r="2990" spans="3:23">
      <c r="C2990" s="3"/>
      <c r="D2990" s="3"/>
      <c r="E2990" s="3"/>
      <c r="F2990" s="162"/>
      <c r="G2990" s="3"/>
      <c r="H2990" s="3"/>
      <c r="I2990" s="3"/>
      <c r="J2990" s="3"/>
      <c r="K2990" s="3"/>
      <c r="L2990" s="3"/>
      <c r="M2990" s="3"/>
      <c r="N2990" s="3"/>
      <c r="O2990" s="3"/>
      <c r="P2990" s="3"/>
      <c r="Q2990" s="3"/>
      <c r="R2990" s="3"/>
      <c r="S2990" s="181"/>
      <c r="W2990" s="184"/>
    </row>
    <row r="2991" spans="3:23">
      <c r="C2991" s="3"/>
      <c r="D2991" s="3"/>
      <c r="E2991" s="3"/>
      <c r="F2991" s="162"/>
      <c r="G2991" s="3"/>
      <c r="H2991" s="3"/>
      <c r="I2991" s="3"/>
      <c r="J2991" s="3"/>
      <c r="K2991" s="3"/>
      <c r="L2991" s="3"/>
      <c r="M2991" s="3"/>
      <c r="N2991" s="3"/>
      <c r="O2991" s="3"/>
      <c r="P2991" s="3"/>
      <c r="Q2991" s="3"/>
      <c r="R2991" s="3"/>
      <c r="S2991" s="181"/>
      <c r="W2991" s="184"/>
    </row>
    <row r="2992" spans="3:23">
      <c r="C2992" s="3"/>
      <c r="D2992" s="3"/>
      <c r="E2992" s="3"/>
      <c r="F2992" s="162"/>
      <c r="G2992" s="3"/>
      <c r="H2992" s="3"/>
      <c r="I2992" s="3"/>
      <c r="J2992" s="3"/>
      <c r="K2992" s="3"/>
      <c r="L2992" s="3"/>
      <c r="M2992" s="3"/>
      <c r="N2992" s="3"/>
      <c r="O2992" s="3"/>
      <c r="P2992" s="3"/>
      <c r="Q2992" s="3"/>
      <c r="R2992" s="3"/>
      <c r="S2992" s="181"/>
      <c r="W2992" s="184"/>
    </row>
    <row r="2993" spans="3:23">
      <c r="C2993" s="3"/>
      <c r="D2993" s="3"/>
      <c r="E2993" s="3"/>
      <c r="F2993" s="162"/>
      <c r="G2993" s="3"/>
      <c r="H2993" s="3"/>
      <c r="I2993" s="3"/>
      <c r="J2993" s="3"/>
      <c r="K2993" s="3"/>
      <c r="L2993" s="3"/>
      <c r="M2993" s="3"/>
      <c r="N2993" s="3"/>
      <c r="O2993" s="3"/>
      <c r="P2993" s="3"/>
      <c r="Q2993" s="3"/>
      <c r="R2993" s="3"/>
      <c r="S2993" s="181"/>
      <c r="W2993" s="184"/>
    </row>
    <row r="2994" spans="3:23">
      <c r="C2994" s="3"/>
      <c r="D2994" s="3"/>
      <c r="E2994" s="3"/>
      <c r="F2994" s="162"/>
      <c r="G2994" s="3"/>
      <c r="H2994" s="3"/>
      <c r="I2994" s="3"/>
      <c r="J2994" s="3"/>
      <c r="K2994" s="3"/>
      <c r="L2994" s="3"/>
      <c r="M2994" s="3"/>
      <c r="N2994" s="3"/>
      <c r="O2994" s="3"/>
      <c r="P2994" s="3"/>
      <c r="Q2994" s="3"/>
      <c r="R2994" s="3"/>
      <c r="S2994" s="181"/>
      <c r="W2994" s="184"/>
    </row>
    <row r="2995" spans="3:23">
      <c r="C2995" s="3"/>
      <c r="D2995" s="3"/>
      <c r="E2995" s="3"/>
      <c r="F2995" s="162"/>
      <c r="G2995" s="3"/>
      <c r="H2995" s="3"/>
      <c r="I2995" s="3"/>
      <c r="J2995" s="3"/>
      <c r="K2995" s="3"/>
      <c r="L2995" s="3"/>
      <c r="M2995" s="3"/>
      <c r="N2995" s="3"/>
      <c r="O2995" s="3"/>
      <c r="P2995" s="3"/>
      <c r="Q2995" s="3"/>
      <c r="R2995" s="3"/>
      <c r="S2995" s="181"/>
      <c r="W2995" s="184"/>
    </row>
    <row r="2996" spans="3:23">
      <c r="C2996" s="3"/>
      <c r="D2996" s="3"/>
      <c r="E2996" s="3"/>
      <c r="F2996" s="162"/>
      <c r="G2996" s="3"/>
      <c r="H2996" s="3"/>
      <c r="I2996" s="3"/>
      <c r="J2996" s="3"/>
      <c r="K2996" s="3"/>
      <c r="L2996" s="3"/>
      <c r="M2996" s="3"/>
      <c r="N2996" s="3"/>
      <c r="O2996" s="3"/>
      <c r="P2996" s="3"/>
      <c r="Q2996" s="3"/>
      <c r="R2996" s="3"/>
      <c r="S2996" s="181"/>
      <c r="W2996" s="184"/>
    </row>
  </sheetData>
  <autoFilter ref="A1:AB2597"/>
  <phoneticPr fontId="3" type="noConversion"/>
  <hyperlinks>
    <hyperlink ref="C237" r:id="rId1" display="P@"/>
  </hyperlinks>
  <pageMargins left="0.7" right="0.7" top="0.75" bottom="0.75" header="0.3" footer="0.3"/>
  <pageSetup paperSize="9" orientation="portrait" r:id="rId2"/>
  <headerFooter>
    <oddHeader>&amp;RASE Confidential / Security-C</oddHead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3">
    <tabColor theme="7" tint="0.39997558519241921"/>
  </sheetPr>
  <dimension ref="A1:AA4504"/>
  <sheetViews>
    <sheetView showGridLines="0" topLeftCell="B1" zoomScale="80" zoomScaleNormal="80" workbookViewId="0">
      <pane ySplit="1" topLeftCell="A3169" activePane="bottomLeft" state="frozen"/>
      <selection pane="bottomLeft" activeCell="E3170" sqref="E3170:E3173"/>
    </sheetView>
  </sheetViews>
  <sheetFormatPr defaultColWidth="9" defaultRowHeight="17.25" customHeight="1"/>
  <cols>
    <col min="1" max="1" width="22.6640625" style="134" hidden="1" customWidth="1"/>
    <col min="2" max="2" width="9.77734375" style="137" customWidth="1"/>
    <col min="3" max="3" width="10.77734375" style="136" bestFit="1" customWidth="1"/>
    <col min="4" max="4" width="13.109375" style="136" bestFit="1" customWidth="1"/>
    <col min="5" max="5" width="14.109375" style="136" bestFit="1" customWidth="1"/>
    <col min="6" max="6" width="12.44140625" style="136" customWidth="1"/>
    <col min="7" max="7" width="11.21875" style="136" customWidth="1"/>
    <col min="8" max="11" width="9.109375" style="136" customWidth="1"/>
    <col min="12" max="12" width="9" style="136"/>
    <col min="13" max="16" width="11.21875" style="136" customWidth="1"/>
    <col min="17" max="17" width="9" style="135"/>
    <col min="18" max="18" width="9" style="154"/>
    <col min="19" max="19" width="9" style="153"/>
    <col min="20" max="22" width="9" style="3"/>
    <col min="23" max="23" width="9" style="153"/>
    <col min="24" max="26" width="9" style="3"/>
    <col min="27" max="27" width="9" style="216"/>
    <col min="28" max="16384" width="9" style="134"/>
  </cols>
  <sheetData>
    <row r="1" spans="1:27" ht="24" customHeight="1" thickTop="1">
      <c r="A1" s="43" t="s">
        <v>6348</v>
      </c>
      <c r="B1" s="125" t="s">
        <v>17</v>
      </c>
      <c r="C1" s="123" t="s">
        <v>6357</v>
      </c>
      <c r="D1" s="123" t="s">
        <v>3</v>
      </c>
      <c r="E1" s="5" t="s">
        <v>6358</v>
      </c>
      <c r="F1" s="5" t="s">
        <v>6359</v>
      </c>
      <c r="G1" s="124" t="s">
        <v>6360</v>
      </c>
      <c r="H1" s="124" t="s">
        <v>10</v>
      </c>
      <c r="I1" s="124" t="s">
        <v>6361</v>
      </c>
      <c r="J1" s="124" t="s">
        <v>6362</v>
      </c>
      <c r="K1" s="124" t="s">
        <v>6363</v>
      </c>
      <c r="L1" s="124" t="s">
        <v>6364</v>
      </c>
      <c r="M1" s="124" t="s">
        <v>6365</v>
      </c>
      <c r="N1" s="124" t="s">
        <v>6366</v>
      </c>
      <c r="O1" s="124" t="s">
        <v>6367</v>
      </c>
      <c r="P1" s="124" t="s">
        <v>6368</v>
      </c>
      <c r="Q1" s="144" t="s">
        <v>6369</v>
      </c>
      <c r="R1" s="157" t="s">
        <v>6417</v>
      </c>
      <c r="S1" s="2" t="s">
        <v>10928</v>
      </c>
      <c r="T1" s="2" t="s">
        <v>10929</v>
      </c>
      <c r="U1" s="2" t="s">
        <v>10930</v>
      </c>
      <c r="V1" s="2" t="s">
        <v>10931</v>
      </c>
      <c r="W1" s="2" t="s">
        <v>10932</v>
      </c>
      <c r="X1" s="2" t="s">
        <v>10933</v>
      </c>
      <c r="Y1" s="2" t="s">
        <v>10934</v>
      </c>
      <c r="Z1" s="2" t="s">
        <v>11152</v>
      </c>
      <c r="AA1" s="2" t="s">
        <v>11155</v>
      </c>
    </row>
    <row r="2" spans="1:27" ht="17.25" customHeight="1">
      <c r="A2" s="135" t="s">
        <v>15</v>
      </c>
      <c r="B2" s="126">
        <v>45072</v>
      </c>
      <c r="C2" s="122" t="s">
        <v>6370</v>
      </c>
      <c r="D2" s="122" t="s">
        <v>6371</v>
      </c>
      <c r="E2" s="122">
        <v>3</v>
      </c>
      <c r="F2" s="11">
        <v>1</v>
      </c>
      <c r="G2" s="122">
        <v>0</v>
      </c>
      <c r="H2" s="122">
        <v>0</v>
      </c>
      <c r="I2" s="122">
        <v>1</v>
      </c>
      <c r="J2" s="122">
        <v>0</v>
      </c>
      <c r="K2" s="122"/>
      <c r="L2" s="122"/>
      <c r="M2" s="122"/>
      <c r="N2" s="122"/>
      <c r="O2" s="122"/>
      <c r="P2" s="122"/>
      <c r="S2" s="180"/>
      <c r="T2" s="185"/>
      <c r="U2" s="186"/>
      <c r="V2" s="182"/>
      <c r="W2" s="183"/>
      <c r="X2" s="187"/>
      <c r="Y2" s="188"/>
      <c r="Z2" s="189"/>
    </row>
    <row r="3" spans="1:27" ht="17.25" customHeight="1">
      <c r="A3" s="135">
        <v>45074.871354166666</v>
      </c>
      <c r="B3" s="126">
        <v>45074</v>
      </c>
      <c r="C3" s="122" t="s">
        <v>6370</v>
      </c>
      <c r="D3" s="122" t="s">
        <v>6372</v>
      </c>
      <c r="E3" s="122">
        <v>3</v>
      </c>
      <c r="F3" s="162">
        <v>0</v>
      </c>
      <c r="G3" s="122">
        <v>0</v>
      </c>
      <c r="H3" s="122">
        <v>0</v>
      </c>
      <c r="I3" s="122">
        <v>0</v>
      </c>
      <c r="J3" s="122">
        <v>0</v>
      </c>
      <c r="K3" s="122"/>
      <c r="L3" s="122"/>
      <c r="M3" s="122"/>
      <c r="N3" s="122"/>
      <c r="O3" s="122"/>
      <c r="P3" s="122"/>
      <c r="S3" s="180"/>
      <c r="T3" s="185"/>
      <c r="U3" s="186"/>
      <c r="V3" s="182"/>
      <c r="W3" s="183"/>
      <c r="X3" s="187"/>
      <c r="Y3" s="188"/>
      <c r="Z3" s="189"/>
    </row>
    <row r="4" spans="1:27" ht="17.25" customHeight="1">
      <c r="A4" s="135">
        <v>45074.903148148151</v>
      </c>
      <c r="B4" s="126">
        <v>45074</v>
      </c>
      <c r="C4" s="122" t="s">
        <v>7</v>
      </c>
      <c r="D4" s="122" t="s">
        <v>14</v>
      </c>
      <c r="E4" s="122">
        <v>8</v>
      </c>
      <c r="F4" s="162">
        <v>7</v>
      </c>
      <c r="G4" s="3">
        <v>0</v>
      </c>
      <c r="H4" s="3">
        <v>11</v>
      </c>
      <c r="I4" s="3">
        <v>0</v>
      </c>
      <c r="J4" s="3">
        <v>3</v>
      </c>
      <c r="K4" s="3"/>
      <c r="L4" s="3"/>
      <c r="M4" s="122"/>
      <c r="N4" s="122"/>
      <c r="O4" s="122"/>
      <c r="P4" s="122"/>
      <c r="S4" s="180"/>
      <c r="T4" s="185"/>
      <c r="U4" s="186"/>
      <c r="V4" s="182"/>
      <c r="W4" s="183"/>
      <c r="X4" s="187"/>
      <c r="Y4" s="188"/>
      <c r="Z4" s="189"/>
    </row>
    <row r="5" spans="1:27" ht="17.25" customHeight="1">
      <c r="A5" s="135">
        <v>45074.910925925928</v>
      </c>
      <c r="B5" s="126">
        <v>45074</v>
      </c>
      <c r="C5" s="122" t="s">
        <v>7</v>
      </c>
      <c r="D5" s="122" t="s">
        <v>13</v>
      </c>
      <c r="E5" s="122">
        <v>2</v>
      </c>
      <c r="F5" s="162">
        <v>0</v>
      </c>
      <c r="G5" s="3">
        <v>0</v>
      </c>
      <c r="H5" s="3">
        <v>0</v>
      </c>
      <c r="I5" s="3">
        <v>0</v>
      </c>
      <c r="J5" s="3">
        <v>0</v>
      </c>
      <c r="K5" s="3"/>
      <c r="L5" s="3"/>
      <c r="M5" s="122"/>
      <c r="N5" s="122"/>
      <c r="O5" s="122"/>
      <c r="P5" s="122"/>
      <c r="S5" s="180"/>
      <c r="T5" s="185"/>
      <c r="U5" s="186"/>
      <c r="V5" s="182"/>
      <c r="W5" s="183"/>
      <c r="X5" s="187"/>
      <c r="Y5" s="188"/>
      <c r="Z5" s="189"/>
    </row>
    <row r="6" spans="1:27" ht="17.25" customHeight="1">
      <c r="A6" s="135">
        <v>45075.344143518516</v>
      </c>
      <c r="B6" s="126">
        <v>45075</v>
      </c>
      <c r="C6" s="122" t="s">
        <v>7</v>
      </c>
      <c r="D6" s="122" t="s">
        <v>12</v>
      </c>
      <c r="E6" s="122">
        <v>1</v>
      </c>
      <c r="F6" s="162">
        <v>1</v>
      </c>
      <c r="G6" s="3">
        <v>0</v>
      </c>
      <c r="H6" s="3">
        <v>1</v>
      </c>
      <c r="I6" s="3">
        <v>0</v>
      </c>
      <c r="J6" s="3">
        <v>0</v>
      </c>
      <c r="K6" s="3"/>
      <c r="L6" s="3"/>
      <c r="M6" s="122"/>
      <c r="N6" s="122"/>
      <c r="O6" s="122"/>
      <c r="P6" s="122"/>
      <c r="S6" s="180"/>
      <c r="T6" s="185"/>
      <c r="U6" s="186"/>
      <c r="V6" s="182"/>
      <c r="W6" s="183"/>
      <c r="X6" s="187"/>
      <c r="Y6" s="188"/>
      <c r="Z6" s="189"/>
    </row>
    <row r="7" spans="1:27" ht="17.25" customHeight="1">
      <c r="A7" s="135">
        <v>45076.684699074074</v>
      </c>
      <c r="B7" s="126">
        <v>45076</v>
      </c>
      <c r="C7" s="122" t="s">
        <v>7</v>
      </c>
      <c r="D7" s="122" t="s">
        <v>12</v>
      </c>
      <c r="E7" s="122">
        <v>1</v>
      </c>
      <c r="F7" s="162">
        <v>1</v>
      </c>
      <c r="G7" s="3">
        <v>0</v>
      </c>
      <c r="H7" s="3">
        <v>0</v>
      </c>
      <c r="I7" s="3">
        <v>1</v>
      </c>
      <c r="J7" s="3">
        <v>0</v>
      </c>
      <c r="K7" s="3"/>
      <c r="L7" s="3"/>
      <c r="M7" s="122"/>
      <c r="N7" s="122"/>
      <c r="O7" s="122"/>
      <c r="P7" s="122"/>
      <c r="S7" s="180"/>
      <c r="T7" s="185"/>
      <c r="U7" s="186"/>
      <c r="V7" s="182"/>
      <c r="W7" s="183"/>
      <c r="X7" s="187"/>
      <c r="Y7" s="188"/>
      <c r="Z7" s="189"/>
    </row>
    <row r="8" spans="1:27" ht="17.25" customHeight="1">
      <c r="A8" s="135">
        <v>45076.723726851851</v>
      </c>
      <c r="B8" s="126">
        <v>45076</v>
      </c>
      <c r="C8" s="122" t="s">
        <v>6370</v>
      </c>
      <c r="D8" s="122" t="s">
        <v>14</v>
      </c>
      <c r="E8" s="122">
        <v>8</v>
      </c>
      <c r="F8" s="162">
        <v>5</v>
      </c>
      <c r="G8" s="3">
        <v>0</v>
      </c>
      <c r="H8" s="3">
        <v>6</v>
      </c>
      <c r="I8" s="3">
        <v>1</v>
      </c>
      <c r="J8" s="3">
        <v>1</v>
      </c>
      <c r="K8" s="3"/>
      <c r="L8" s="3"/>
      <c r="M8" s="122"/>
      <c r="N8" s="122"/>
      <c r="O8" s="122"/>
      <c r="P8" s="122"/>
      <c r="S8" s="180"/>
      <c r="T8" s="185"/>
      <c r="U8" s="186"/>
      <c r="V8" s="182"/>
      <c r="W8" s="183"/>
      <c r="X8" s="187"/>
      <c r="Y8" s="188"/>
      <c r="Z8" s="189"/>
    </row>
    <row r="9" spans="1:27" ht="17.25" customHeight="1">
      <c r="A9" s="135" t="s">
        <v>16</v>
      </c>
      <c r="B9" s="126">
        <v>45077</v>
      </c>
      <c r="C9" s="122" t="s">
        <v>6373</v>
      </c>
      <c r="D9" s="122" t="s">
        <v>11</v>
      </c>
      <c r="E9" s="122">
        <v>1</v>
      </c>
      <c r="F9" s="162">
        <v>0</v>
      </c>
      <c r="G9" s="3">
        <v>0</v>
      </c>
      <c r="H9" s="3">
        <v>0</v>
      </c>
      <c r="I9" s="3">
        <v>0</v>
      </c>
      <c r="J9" s="3">
        <v>0</v>
      </c>
      <c r="K9" s="3"/>
      <c r="L9" s="3"/>
      <c r="M9" s="122"/>
      <c r="N9" s="122"/>
      <c r="O9" s="122"/>
      <c r="P9" s="122"/>
      <c r="S9" s="180"/>
      <c r="T9" s="185"/>
      <c r="U9" s="186"/>
      <c r="V9" s="182"/>
      <c r="W9" s="183"/>
      <c r="X9" s="187"/>
      <c r="Y9" s="188"/>
      <c r="Z9" s="189"/>
    </row>
    <row r="10" spans="1:27" ht="17.25" customHeight="1">
      <c r="A10" s="135" t="s">
        <v>22</v>
      </c>
      <c r="B10" s="126">
        <v>45079</v>
      </c>
      <c r="C10" s="122" t="s">
        <v>18</v>
      </c>
      <c r="D10" s="122" t="s">
        <v>40</v>
      </c>
      <c r="E10" s="122">
        <v>1</v>
      </c>
      <c r="F10" s="162">
        <v>1</v>
      </c>
      <c r="G10" s="3">
        <v>0</v>
      </c>
      <c r="H10" s="3">
        <v>1</v>
      </c>
      <c r="I10" s="3">
        <v>0</v>
      </c>
      <c r="J10" s="3">
        <v>0</v>
      </c>
      <c r="K10" s="3"/>
      <c r="L10" s="3"/>
      <c r="M10" s="122"/>
      <c r="N10" s="122"/>
      <c r="O10" s="122"/>
      <c r="P10" s="122"/>
      <c r="S10" s="180"/>
      <c r="T10" s="185"/>
      <c r="U10" s="186"/>
      <c r="V10" s="182"/>
      <c r="W10" s="183"/>
      <c r="X10" s="187"/>
      <c r="Y10" s="188"/>
      <c r="Z10" s="189"/>
    </row>
    <row r="11" spans="1:27" ht="17.25" customHeight="1">
      <c r="A11" s="135" t="s">
        <v>21</v>
      </c>
      <c r="B11" s="126">
        <v>45079</v>
      </c>
      <c r="C11" s="122" t="s">
        <v>7</v>
      </c>
      <c r="D11" s="122" t="s">
        <v>23</v>
      </c>
      <c r="E11" s="122">
        <v>5</v>
      </c>
      <c r="F11" s="162">
        <v>1</v>
      </c>
      <c r="G11" s="3">
        <v>0</v>
      </c>
      <c r="H11" s="3">
        <v>3</v>
      </c>
      <c r="I11" s="3">
        <v>0</v>
      </c>
      <c r="J11" s="3">
        <v>0</v>
      </c>
      <c r="K11" s="3"/>
      <c r="L11" s="3"/>
      <c r="M11" s="122"/>
      <c r="N11" s="122"/>
      <c r="O11" s="122"/>
      <c r="P11" s="122"/>
      <c r="S11" s="180"/>
      <c r="T11" s="185"/>
      <c r="U11" s="186"/>
      <c r="V11" s="182"/>
      <c r="W11" s="183"/>
      <c r="X11" s="187"/>
      <c r="Y11" s="188"/>
      <c r="Z11" s="189"/>
    </row>
    <row r="12" spans="1:27" ht="17.25" customHeight="1">
      <c r="A12" s="135" t="s">
        <v>24</v>
      </c>
      <c r="B12" s="126">
        <v>45081</v>
      </c>
      <c r="C12" s="122" t="s">
        <v>7</v>
      </c>
      <c r="D12" s="122" t="s">
        <v>20</v>
      </c>
      <c r="E12" s="122">
        <v>2</v>
      </c>
      <c r="F12" s="162">
        <v>1</v>
      </c>
      <c r="G12" s="3">
        <v>0</v>
      </c>
      <c r="H12" s="3">
        <v>1</v>
      </c>
      <c r="I12" s="3">
        <v>0</v>
      </c>
      <c r="J12" s="3">
        <v>0</v>
      </c>
      <c r="K12" s="3"/>
      <c r="L12" s="3"/>
      <c r="M12" s="122"/>
      <c r="N12" s="122"/>
      <c r="O12" s="122"/>
      <c r="P12" s="122"/>
      <c r="S12" s="180"/>
      <c r="T12" s="185"/>
      <c r="U12" s="186"/>
      <c r="V12" s="182"/>
      <c r="W12" s="183"/>
      <c r="X12" s="187"/>
      <c r="Y12" s="188"/>
      <c r="Z12" s="189"/>
    </row>
    <row r="13" spans="1:27" ht="17.25" customHeight="1">
      <c r="A13" s="135"/>
      <c r="B13" s="126">
        <v>45083</v>
      </c>
      <c r="C13" s="122" t="s">
        <v>7</v>
      </c>
      <c r="D13" s="122" t="s">
        <v>26</v>
      </c>
      <c r="E13" s="122">
        <v>1</v>
      </c>
      <c r="F13" s="162">
        <v>0</v>
      </c>
      <c r="G13" s="3">
        <v>0</v>
      </c>
      <c r="H13" s="3">
        <v>0</v>
      </c>
      <c r="I13" s="3">
        <v>0</v>
      </c>
      <c r="J13" s="3">
        <v>0</v>
      </c>
      <c r="K13" s="3"/>
      <c r="L13" s="3"/>
      <c r="M13" s="122"/>
      <c r="N13" s="122"/>
      <c r="O13" s="122"/>
      <c r="P13" s="122"/>
      <c r="S13" s="180"/>
      <c r="T13" s="185"/>
      <c r="U13" s="186"/>
      <c r="V13" s="182"/>
      <c r="W13" s="183"/>
      <c r="X13" s="187"/>
      <c r="Y13" s="188"/>
      <c r="Z13" s="189"/>
    </row>
    <row r="14" spans="1:27" ht="17.25" customHeight="1">
      <c r="A14" s="135"/>
      <c r="B14" s="126">
        <v>45084</v>
      </c>
      <c r="C14" s="122" t="s">
        <v>18</v>
      </c>
      <c r="D14" s="122" t="s">
        <v>27</v>
      </c>
      <c r="E14" s="122">
        <v>2</v>
      </c>
      <c r="F14" s="162">
        <v>0</v>
      </c>
      <c r="G14" s="3">
        <v>9</v>
      </c>
      <c r="H14" s="3">
        <v>4</v>
      </c>
      <c r="I14" s="3">
        <v>0</v>
      </c>
      <c r="J14" s="3">
        <v>0</v>
      </c>
      <c r="K14" s="3"/>
      <c r="L14" s="3"/>
      <c r="M14" s="122"/>
      <c r="N14" s="122"/>
      <c r="O14" s="122"/>
      <c r="P14" s="122"/>
      <c r="S14" s="180"/>
      <c r="T14" s="185"/>
      <c r="U14" s="186"/>
      <c r="V14" s="182"/>
      <c r="W14" s="183"/>
      <c r="X14" s="187"/>
      <c r="Y14" s="188"/>
      <c r="Z14" s="189"/>
    </row>
    <row r="15" spans="1:27" ht="17.25" customHeight="1">
      <c r="A15" s="135"/>
      <c r="B15" s="126">
        <v>45084</v>
      </c>
      <c r="C15" s="122" t="s">
        <v>18</v>
      </c>
      <c r="D15" s="122" t="s">
        <v>28</v>
      </c>
      <c r="E15" s="122">
        <v>1</v>
      </c>
      <c r="F15" s="162">
        <v>0</v>
      </c>
      <c r="G15" s="3">
        <v>1</v>
      </c>
      <c r="H15" s="3">
        <v>0</v>
      </c>
      <c r="I15" s="3">
        <v>0</v>
      </c>
      <c r="J15" s="3">
        <v>0</v>
      </c>
      <c r="K15" s="3"/>
      <c r="L15" s="3"/>
      <c r="M15" s="122"/>
      <c r="N15" s="122"/>
      <c r="O15" s="122"/>
      <c r="P15" s="122"/>
      <c r="S15" s="180"/>
      <c r="T15" s="185"/>
      <c r="U15" s="186"/>
      <c r="V15" s="182"/>
      <c r="W15" s="183"/>
      <c r="X15" s="187"/>
      <c r="Y15" s="188"/>
      <c r="Z15" s="189"/>
    </row>
    <row r="16" spans="1:27" ht="17.25" customHeight="1">
      <c r="A16" s="135"/>
      <c r="B16" s="126">
        <v>45084</v>
      </c>
      <c r="C16" s="122" t="s">
        <v>18</v>
      </c>
      <c r="D16" s="122" t="s">
        <v>29</v>
      </c>
      <c r="E16" s="122">
        <v>1</v>
      </c>
      <c r="F16" s="162">
        <v>0</v>
      </c>
      <c r="G16" s="3">
        <v>1</v>
      </c>
      <c r="H16" s="3">
        <v>0</v>
      </c>
      <c r="I16" s="3">
        <v>0</v>
      </c>
      <c r="J16" s="3">
        <v>0</v>
      </c>
      <c r="K16" s="3"/>
      <c r="L16" s="3"/>
      <c r="M16" s="122"/>
      <c r="N16" s="122"/>
      <c r="O16" s="122"/>
      <c r="P16" s="122"/>
      <c r="S16" s="180"/>
      <c r="T16" s="185"/>
      <c r="U16" s="186"/>
      <c r="V16" s="182"/>
      <c r="W16" s="183"/>
      <c r="X16" s="187"/>
      <c r="Y16" s="188"/>
      <c r="Z16" s="189"/>
    </row>
    <row r="17" spans="1:26" ht="17.25" customHeight="1">
      <c r="A17" s="135"/>
      <c r="B17" s="126">
        <v>45084</v>
      </c>
      <c r="C17" s="122" t="s">
        <v>18</v>
      </c>
      <c r="D17" s="122" t="s">
        <v>30</v>
      </c>
      <c r="E17" s="122">
        <v>3</v>
      </c>
      <c r="F17" s="162">
        <v>0</v>
      </c>
      <c r="G17" s="3">
        <v>9</v>
      </c>
      <c r="H17" s="3">
        <v>2</v>
      </c>
      <c r="I17" s="3">
        <v>0</v>
      </c>
      <c r="J17" s="3">
        <v>0</v>
      </c>
      <c r="K17" s="3"/>
      <c r="L17" s="3"/>
      <c r="M17" s="122"/>
      <c r="N17" s="122"/>
      <c r="O17" s="122"/>
      <c r="P17" s="122"/>
      <c r="S17" s="180"/>
      <c r="T17" s="185"/>
      <c r="U17" s="186"/>
      <c r="V17" s="182"/>
      <c r="W17" s="183"/>
      <c r="X17" s="187"/>
      <c r="Y17" s="188"/>
      <c r="Z17" s="189"/>
    </row>
    <row r="18" spans="1:26" ht="17.25" customHeight="1">
      <c r="A18" s="135"/>
      <c r="B18" s="126">
        <v>45084</v>
      </c>
      <c r="C18" s="122" t="s">
        <v>6374</v>
      </c>
      <c r="D18" s="122" t="s">
        <v>31</v>
      </c>
      <c r="E18" s="122">
        <v>2</v>
      </c>
      <c r="F18" s="162">
        <v>0</v>
      </c>
      <c r="G18" s="3">
        <v>0</v>
      </c>
      <c r="H18" s="3">
        <v>0</v>
      </c>
      <c r="I18" s="3">
        <v>0</v>
      </c>
      <c r="J18" s="3">
        <v>0</v>
      </c>
      <c r="K18" s="3"/>
      <c r="L18" s="3"/>
      <c r="M18" s="122"/>
      <c r="N18" s="122"/>
      <c r="O18" s="122"/>
      <c r="P18" s="122"/>
      <c r="S18" s="180"/>
      <c r="T18" s="185"/>
      <c r="U18" s="186"/>
      <c r="V18" s="182"/>
      <c r="W18" s="183"/>
      <c r="X18" s="187"/>
      <c r="Y18" s="188"/>
      <c r="Z18" s="189"/>
    </row>
    <row r="19" spans="1:26" ht="17.25" customHeight="1">
      <c r="A19" s="135"/>
      <c r="B19" s="126">
        <v>45084</v>
      </c>
      <c r="C19" s="122" t="s">
        <v>7</v>
      </c>
      <c r="D19" s="122" t="s">
        <v>33</v>
      </c>
      <c r="E19" s="122">
        <v>1</v>
      </c>
      <c r="F19" s="162">
        <v>0</v>
      </c>
      <c r="G19" s="3">
        <v>1</v>
      </c>
      <c r="H19" s="3">
        <v>0</v>
      </c>
      <c r="I19" s="3">
        <v>0</v>
      </c>
      <c r="J19" s="3">
        <v>0</v>
      </c>
      <c r="K19" s="3"/>
      <c r="L19" s="3"/>
      <c r="M19" s="122"/>
      <c r="N19" s="122"/>
      <c r="O19" s="122"/>
      <c r="P19" s="122"/>
      <c r="S19" s="180"/>
      <c r="T19" s="185"/>
      <c r="U19" s="186"/>
      <c r="V19" s="182"/>
      <c r="W19" s="183"/>
      <c r="X19" s="187"/>
      <c r="Y19" s="188"/>
      <c r="Z19" s="189"/>
    </row>
    <row r="20" spans="1:26" ht="17.25" customHeight="1">
      <c r="A20" s="135"/>
      <c r="B20" s="126">
        <v>45085</v>
      </c>
      <c r="C20" s="122" t="s">
        <v>6370</v>
      </c>
      <c r="D20" s="122" t="s">
        <v>34</v>
      </c>
      <c r="E20" s="122">
        <v>1</v>
      </c>
      <c r="F20" s="162">
        <v>0</v>
      </c>
      <c r="G20" s="3">
        <v>0</v>
      </c>
      <c r="H20" s="3">
        <v>0</v>
      </c>
      <c r="I20" s="3">
        <v>0</v>
      </c>
      <c r="J20" s="3">
        <v>0</v>
      </c>
      <c r="K20" s="3"/>
      <c r="L20" s="3"/>
      <c r="M20" s="122"/>
      <c r="N20" s="122"/>
      <c r="O20" s="122"/>
      <c r="P20" s="122"/>
      <c r="S20" s="180"/>
      <c r="T20" s="185"/>
      <c r="U20" s="186"/>
      <c r="V20" s="182"/>
      <c r="W20" s="183"/>
      <c r="X20" s="187"/>
      <c r="Y20" s="188"/>
      <c r="Z20" s="189"/>
    </row>
    <row r="21" spans="1:26" ht="17.25" customHeight="1">
      <c r="A21" s="135"/>
      <c r="B21" s="126">
        <v>45085</v>
      </c>
      <c r="C21" s="122" t="s">
        <v>6370</v>
      </c>
      <c r="D21" s="122" t="s">
        <v>35</v>
      </c>
      <c r="E21" s="122">
        <v>4</v>
      </c>
      <c r="F21" s="162">
        <v>0</v>
      </c>
      <c r="G21" s="3">
        <v>0</v>
      </c>
      <c r="H21" s="3">
        <v>2</v>
      </c>
      <c r="I21" s="3">
        <v>0</v>
      </c>
      <c r="J21" s="3">
        <v>0</v>
      </c>
      <c r="K21" s="3"/>
      <c r="L21" s="3"/>
      <c r="M21" s="122"/>
      <c r="N21" s="122"/>
      <c r="O21" s="122"/>
      <c r="P21" s="122"/>
      <c r="S21" s="180"/>
      <c r="T21" s="185"/>
      <c r="U21" s="186"/>
      <c r="V21" s="182"/>
      <c r="W21" s="183"/>
      <c r="X21" s="187"/>
      <c r="Y21" s="188"/>
      <c r="Z21" s="189"/>
    </row>
    <row r="22" spans="1:26" ht="17.25" customHeight="1">
      <c r="A22" s="135"/>
      <c r="B22" s="126">
        <v>45085</v>
      </c>
      <c r="C22" s="122" t="s">
        <v>6370</v>
      </c>
      <c r="D22" s="122" t="s">
        <v>36</v>
      </c>
      <c r="E22" s="122">
        <v>4</v>
      </c>
      <c r="F22" s="162">
        <v>0</v>
      </c>
      <c r="G22" s="3">
        <v>0</v>
      </c>
      <c r="H22" s="3">
        <v>3</v>
      </c>
      <c r="I22" s="3">
        <v>3</v>
      </c>
      <c r="J22" s="3">
        <v>0</v>
      </c>
      <c r="K22" s="3"/>
      <c r="L22" s="3"/>
      <c r="M22" s="122"/>
      <c r="N22" s="122"/>
      <c r="O22" s="122"/>
      <c r="P22" s="122"/>
      <c r="S22" s="180"/>
      <c r="T22" s="185"/>
      <c r="U22" s="186"/>
      <c r="V22" s="182"/>
      <c r="W22" s="183"/>
      <c r="X22" s="187"/>
      <c r="Y22" s="188"/>
      <c r="Z22" s="189"/>
    </row>
    <row r="23" spans="1:26" ht="17.25" customHeight="1">
      <c r="A23" s="135"/>
      <c r="B23" s="126">
        <v>45086</v>
      </c>
      <c r="C23" s="122" t="s">
        <v>6374</v>
      </c>
      <c r="D23" s="122" t="s">
        <v>37</v>
      </c>
      <c r="E23" s="122">
        <v>1</v>
      </c>
      <c r="F23" s="162">
        <v>1</v>
      </c>
      <c r="G23" s="3">
        <v>0</v>
      </c>
      <c r="H23" s="3">
        <v>34</v>
      </c>
      <c r="I23" s="3">
        <v>0</v>
      </c>
      <c r="J23" s="3">
        <v>0</v>
      </c>
      <c r="K23" s="3"/>
      <c r="L23" s="3"/>
      <c r="M23" s="122"/>
      <c r="N23" s="122"/>
      <c r="O23" s="122"/>
      <c r="P23" s="122"/>
      <c r="S23" s="180"/>
      <c r="T23" s="185"/>
      <c r="U23" s="186"/>
      <c r="V23" s="182"/>
      <c r="W23" s="183"/>
      <c r="X23" s="187"/>
      <c r="Y23" s="188"/>
      <c r="Z23" s="189"/>
    </row>
    <row r="24" spans="1:26" ht="17.25" customHeight="1">
      <c r="A24" s="135"/>
      <c r="B24" s="126">
        <v>45086</v>
      </c>
      <c r="C24" s="122" t="s">
        <v>18</v>
      </c>
      <c r="D24" s="122" t="s">
        <v>38</v>
      </c>
      <c r="E24" s="122">
        <v>3</v>
      </c>
      <c r="F24" s="162">
        <v>0</v>
      </c>
      <c r="G24" s="3">
        <v>0</v>
      </c>
      <c r="H24" s="3">
        <v>5</v>
      </c>
      <c r="I24" s="3">
        <v>1</v>
      </c>
      <c r="J24" s="3">
        <v>0</v>
      </c>
      <c r="K24" s="3"/>
      <c r="L24" s="3"/>
      <c r="M24" s="122"/>
      <c r="N24" s="122"/>
      <c r="O24" s="122"/>
      <c r="P24" s="122"/>
      <c r="S24" s="180"/>
      <c r="T24" s="185"/>
      <c r="U24" s="186"/>
      <c r="V24" s="182"/>
      <c r="W24" s="183"/>
      <c r="X24" s="187"/>
      <c r="Y24" s="188"/>
      <c r="Z24" s="189"/>
    </row>
    <row r="25" spans="1:26" ht="17.25" customHeight="1">
      <c r="A25" s="135"/>
      <c r="B25" s="126">
        <v>45088</v>
      </c>
      <c r="C25" s="122" t="s">
        <v>18</v>
      </c>
      <c r="D25" s="122" t="s">
        <v>39</v>
      </c>
      <c r="E25" s="122">
        <v>1</v>
      </c>
      <c r="F25" s="11">
        <v>0</v>
      </c>
      <c r="G25" s="122">
        <v>0</v>
      </c>
      <c r="H25" s="122">
        <v>2</v>
      </c>
      <c r="I25" s="122">
        <v>0</v>
      </c>
      <c r="J25" s="122">
        <v>0</v>
      </c>
      <c r="K25" s="122"/>
      <c r="L25" s="122"/>
      <c r="M25" s="122"/>
      <c r="N25" s="122"/>
      <c r="O25" s="122"/>
      <c r="P25" s="122"/>
      <c r="S25" s="180"/>
      <c r="T25" s="185"/>
      <c r="U25" s="186"/>
      <c r="V25" s="182"/>
      <c r="W25" s="183"/>
      <c r="X25" s="187"/>
      <c r="Y25" s="188"/>
      <c r="Z25" s="189"/>
    </row>
    <row r="26" spans="1:26" ht="17.25" customHeight="1">
      <c r="A26" s="135"/>
      <c r="B26" s="126">
        <v>45088</v>
      </c>
      <c r="C26" s="122" t="s">
        <v>41</v>
      </c>
      <c r="D26" s="122" t="s">
        <v>40</v>
      </c>
      <c r="E26" s="122">
        <v>1</v>
      </c>
      <c r="F26" s="162">
        <v>0</v>
      </c>
      <c r="G26" s="3">
        <v>0</v>
      </c>
      <c r="H26" s="3">
        <v>0</v>
      </c>
      <c r="I26" s="3">
        <v>0</v>
      </c>
      <c r="J26" s="3">
        <v>0</v>
      </c>
      <c r="K26" s="3"/>
      <c r="L26" s="3"/>
      <c r="M26" s="122"/>
      <c r="N26" s="122"/>
      <c r="O26" s="122"/>
      <c r="P26" s="122"/>
      <c r="S26" s="180"/>
      <c r="T26" s="185"/>
      <c r="U26" s="186"/>
      <c r="V26" s="182"/>
      <c r="W26" s="183"/>
      <c r="X26" s="187"/>
      <c r="Y26" s="188"/>
      <c r="Z26" s="189"/>
    </row>
    <row r="27" spans="1:26" ht="17.25" customHeight="1">
      <c r="A27" s="135"/>
      <c r="B27" s="126">
        <v>45088</v>
      </c>
      <c r="C27" s="122" t="s">
        <v>18</v>
      </c>
      <c r="D27" s="122" t="s">
        <v>42</v>
      </c>
      <c r="E27" s="122">
        <v>1</v>
      </c>
      <c r="F27" s="11">
        <v>0</v>
      </c>
      <c r="G27" s="3">
        <v>0</v>
      </c>
      <c r="H27" s="3">
        <v>1</v>
      </c>
      <c r="I27" s="3">
        <v>0</v>
      </c>
      <c r="J27" s="3">
        <v>0</v>
      </c>
      <c r="K27" s="3"/>
      <c r="L27" s="3"/>
      <c r="M27" s="122"/>
      <c r="N27" s="122"/>
      <c r="O27" s="122"/>
      <c r="P27" s="122"/>
      <c r="S27" s="180"/>
      <c r="T27" s="185"/>
      <c r="U27" s="186"/>
      <c r="V27" s="182"/>
      <c r="W27" s="183"/>
      <c r="X27" s="187"/>
      <c r="Y27" s="188"/>
      <c r="Z27" s="189"/>
    </row>
    <row r="28" spans="1:26" ht="17.25" customHeight="1">
      <c r="A28" s="135"/>
      <c r="B28" s="126">
        <v>45089</v>
      </c>
      <c r="C28" s="122" t="s">
        <v>18</v>
      </c>
      <c r="D28" s="122" t="s">
        <v>43</v>
      </c>
      <c r="E28" s="122">
        <v>2</v>
      </c>
      <c r="F28" s="11">
        <v>0</v>
      </c>
      <c r="G28" s="3">
        <v>0</v>
      </c>
      <c r="H28" s="3">
        <v>0</v>
      </c>
      <c r="I28" s="3">
        <v>0</v>
      </c>
      <c r="J28" s="3">
        <v>0</v>
      </c>
      <c r="K28" s="3"/>
      <c r="L28" s="3"/>
      <c r="M28" s="122"/>
      <c r="N28" s="122"/>
      <c r="O28" s="122"/>
      <c r="P28" s="122"/>
      <c r="S28" s="180"/>
      <c r="T28" s="185"/>
      <c r="U28" s="186"/>
      <c r="V28" s="182"/>
      <c r="W28" s="183"/>
      <c r="X28" s="187"/>
      <c r="Y28" s="188"/>
      <c r="Z28" s="189"/>
    </row>
    <row r="29" spans="1:26" ht="17.25" customHeight="1">
      <c r="A29" s="135"/>
      <c r="B29" s="126">
        <v>45089</v>
      </c>
      <c r="C29" s="122" t="s">
        <v>6374</v>
      </c>
      <c r="D29" s="122" t="s">
        <v>44</v>
      </c>
      <c r="E29" s="122">
        <v>1</v>
      </c>
      <c r="F29" s="11">
        <v>0</v>
      </c>
      <c r="G29" s="3">
        <v>3</v>
      </c>
      <c r="H29" s="3">
        <v>1</v>
      </c>
      <c r="I29" s="3">
        <v>1</v>
      </c>
      <c r="J29" s="3">
        <v>0</v>
      </c>
      <c r="K29" s="3"/>
      <c r="L29" s="3"/>
      <c r="M29" s="122"/>
      <c r="N29" s="122"/>
      <c r="O29" s="122"/>
      <c r="P29" s="122"/>
      <c r="S29" s="180"/>
      <c r="T29" s="185"/>
      <c r="U29" s="186"/>
      <c r="V29" s="182"/>
      <c r="W29" s="183"/>
      <c r="X29" s="187"/>
      <c r="Y29" s="188"/>
      <c r="Z29" s="189"/>
    </row>
    <row r="30" spans="1:26" ht="17.25" customHeight="1">
      <c r="A30" s="135"/>
      <c r="B30" s="126">
        <v>45089</v>
      </c>
      <c r="C30" s="122" t="s">
        <v>6375</v>
      </c>
      <c r="D30" s="122" t="s">
        <v>6376</v>
      </c>
      <c r="E30" s="122">
        <v>1</v>
      </c>
      <c r="F30" s="11">
        <v>0</v>
      </c>
      <c r="G30" s="3">
        <v>0</v>
      </c>
      <c r="H30" s="3">
        <v>0</v>
      </c>
      <c r="I30" s="3">
        <v>0</v>
      </c>
      <c r="J30" s="3">
        <v>0</v>
      </c>
      <c r="K30" s="3"/>
      <c r="L30" s="3"/>
      <c r="M30" s="122"/>
      <c r="N30" s="122"/>
      <c r="O30" s="122"/>
      <c r="P30" s="122"/>
      <c r="S30" s="180"/>
      <c r="T30" s="185"/>
      <c r="U30" s="186"/>
      <c r="V30" s="182"/>
      <c r="W30" s="183"/>
      <c r="X30" s="187"/>
      <c r="Y30" s="188"/>
      <c r="Z30" s="189"/>
    </row>
    <row r="31" spans="1:26" ht="17.25" customHeight="1">
      <c r="A31" s="135"/>
      <c r="B31" s="126">
        <v>45089</v>
      </c>
      <c r="C31" s="122" t="s">
        <v>6374</v>
      </c>
      <c r="D31" s="122" t="s">
        <v>46</v>
      </c>
      <c r="E31" s="122">
        <v>1</v>
      </c>
      <c r="F31" s="11">
        <v>0</v>
      </c>
      <c r="G31" s="3">
        <v>0</v>
      </c>
      <c r="H31" s="3">
        <v>1</v>
      </c>
      <c r="I31" s="3">
        <v>1</v>
      </c>
      <c r="J31" s="3">
        <v>0</v>
      </c>
      <c r="K31" s="3"/>
      <c r="L31" s="3"/>
      <c r="M31" s="122"/>
      <c r="N31" s="122"/>
      <c r="O31" s="122"/>
      <c r="P31" s="122"/>
      <c r="S31" s="180"/>
      <c r="T31" s="185"/>
      <c r="U31" s="186"/>
      <c r="V31" s="182"/>
      <c r="W31" s="183"/>
      <c r="X31" s="187"/>
      <c r="Y31" s="188"/>
      <c r="Z31" s="189"/>
    </row>
    <row r="32" spans="1:26" ht="17.25" customHeight="1">
      <c r="A32" s="135"/>
      <c r="B32" s="126">
        <v>45090</v>
      </c>
      <c r="C32" s="122" t="s">
        <v>6377</v>
      </c>
      <c r="D32" s="122" t="s">
        <v>48</v>
      </c>
      <c r="E32" s="122">
        <v>2</v>
      </c>
      <c r="F32" s="11">
        <v>0</v>
      </c>
      <c r="G32" s="3">
        <v>0</v>
      </c>
      <c r="H32" s="3">
        <v>0</v>
      </c>
      <c r="I32" s="3">
        <v>0</v>
      </c>
      <c r="J32" s="3">
        <v>0</v>
      </c>
      <c r="K32" s="3"/>
      <c r="L32" s="3"/>
      <c r="M32" s="122"/>
      <c r="N32" s="122"/>
      <c r="O32" s="122"/>
      <c r="P32" s="122"/>
      <c r="S32" s="180"/>
      <c r="T32" s="185"/>
      <c r="U32" s="186"/>
      <c r="V32" s="182"/>
      <c r="W32" s="183"/>
      <c r="X32" s="187"/>
      <c r="Y32" s="188"/>
      <c r="Z32" s="189"/>
    </row>
    <row r="33" spans="1:26" ht="17.25" customHeight="1">
      <c r="A33" s="135"/>
      <c r="B33" s="126">
        <v>45090</v>
      </c>
      <c r="C33" s="122" t="s">
        <v>41</v>
      </c>
      <c r="D33" s="122" t="s">
        <v>49</v>
      </c>
      <c r="E33" s="122">
        <v>2</v>
      </c>
      <c r="F33" s="11">
        <v>0</v>
      </c>
      <c r="G33" s="3">
        <v>0</v>
      </c>
      <c r="H33" s="3">
        <v>0</v>
      </c>
      <c r="I33" s="3">
        <v>0</v>
      </c>
      <c r="J33" s="3">
        <v>0</v>
      </c>
      <c r="K33" s="3"/>
      <c r="L33" s="3"/>
      <c r="M33" s="122"/>
      <c r="N33" s="122"/>
      <c r="O33" s="122"/>
      <c r="P33" s="122"/>
      <c r="S33" s="180"/>
      <c r="T33" s="185"/>
      <c r="U33" s="186"/>
      <c r="V33" s="182"/>
      <c r="W33" s="183"/>
      <c r="X33" s="187"/>
      <c r="Y33" s="188"/>
      <c r="Z33" s="189"/>
    </row>
    <row r="34" spans="1:26" ht="17.25" customHeight="1">
      <c r="A34" s="135"/>
      <c r="B34" s="126">
        <v>45090</v>
      </c>
      <c r="C34" s="122" t="s">
        <v>41</v>
      </c>
      <c r="D34" s="122" t="s">
        <v>50</v>
      </c>
      <c r="E34" s="122">
        <v>1</v>
      </c>
      <c r="F34" s="11">
        <v>0</v>
      </c>
      <c r="G34" s="3">
        <v>2</v>
      </c>
      <c r="H34" s="3">
        <v>0</v>
      </c>
      <c r="I34" s="3">
        <v>0</v>
      </c>
      <c r="J34" s="3">
        <v>0</v>
      </c>
      <c r="K34" s="3"/>
      <c r="L34" s="3"/>
      <c r="M34" s="122"/>
      <c r="N34" s="122"/>
      <c r="O34" s="122"/>
      <c r="P34" s="122"/>
      <c r="S34" s="180"/>
      <c r="T34" s="185"/>
      <c r="U34" s="186"/>
      <c r="V34" s="182"/>
      <c r="W34" s="183"/>
      <c r="X34" s="187"/>
      <c r="Y34" s="188"/>
      <c r="Z34" s="189"/>
    </row>
    <row r="35" spans="1:26" ht="17.25" customHeight="1">
      <c r="A35" s="135"/>
      <c r="B35" s="126">
        <v>45091</v>
      </c>
      <c r="C35" s="122" t="s">
        <v>51</v>
      </c>
      <c r="D35" s="122" t="s">
        <v>52</v>
      </c>
      <c r="E35" s="122">
        <v>1</v>
      </c>
      <c r="F35" s="11">
        <v>0</v>
      </c>
      <c r="G35" s="3">
        <v>0</v>
      </c>
      <c r="H35" s="3">
        <v>0</v>
      </c>
      <c r="I35" s="3">
        <v>0</v>
      </c>
      <c r="J35" s="3">
        <v>0</v>
      </c>
      <c r="K35" s="3"/>
      <c r="L35" s="3"/>
      <c r="M35" s="122"/>
      <c r="N35" s="122"/>
      <c r="O35" s="122"/>
      <c r="P35" s="122"/>
      <c r="S35" s="180"/>
      <c r="T35" s="185"/>
      <c r="U35" s="186"/>
      <c r="V35" s="182"/>
      <c r="W35" s="183"/>
      <c r="X35" s="187"/>
      <c r="Y35" s="188"/>
      <c r="Z35" s="189"/>
    </row>
    <row r="36" spans="1:26" ht="17.25" customHeight="1">
      <c r="A36" s="135"/>
      <c r="B36" s="126">
        <v>45091</v>
      </c>
      <c r="C36" s="122" t="s">
        <v>53</v>
      </c>
      <c r="D36" s="122" t="s">
        <v>6378</v>
      </c>
      <c r="E36" s="122">
        <v>6</v>
      </c>
      <c r="F36" s="11">
        <v>0</v>
      </c>
      <c r="G36" s="3">
        <v>0</v>
      </c>
      <c r="H36" s="3">
        <v>0</v>
      </c>
      <c r="I36" s="3">
        <v>0</v>
      </c>
      <c r="J36" s="3">
        <v>0</v>
      </c>
      <c r="K36" s="3"/>
      <c r="L36" s="3"/>
      <c r="M36" s="122"/>
      <c r="N36" s="122"/>
      <c r="O36" s="122"/>
      <c r="P36" s="122"/>
      <c r="S36" s="180"/>
      <c r="T36" s="185"/>
      <c r="U36" s="186"/>
      <c r="V36" s="182"/>
      <c r="W36" s="183"/>
      <c r="X36" s="187"/>
      <c r="Y36" s="188"/>
      <c r="Z36" s="189"/>
    </row>
    <row r="37" spans="1:26" ht="17.25" customHeight="1">
      <c r="A37" s="135"/>
      <c r="B37" s="126">
        <v>45094</v>
      </c>
      <c r="C37" s="122" t="s">
        <v>54</v>
      </c>
      <c r="D37" s="122" t="s">
        <v>55</v>
      </c>
      <c r="E37" s="122">
        <v>1</v>
      </c>
      <c r="F37" s="11">
        <v>0</v>
      </c>
      <c r="G37" s="3">
        <v>0</v>
      </c>
      <c r="H37" s="3">
        <v>0</v>
      </c>
      <c r="I37" s="3">
        <v>0</v>
      </c>
      <c r="J37" s="3">
        <v>0</v>
      </c>
      <c r="K37" s="3"/>
      <c r="L37" s="3"/>
      <c r="M37" s="122"/>
      <c r="N37" s="122"/>
      <c r="O37" s="122"/>
      <c r="P37" s="122"/>
      <c r="S37" s="180"/>
      <c r="T37" s="185"/>
      <c r="U37" s="186"/>
      <c r="V37" s="182"/>
      <c r="W37" s="183"/>
      <c r="X37" s="187"/>
      <c r="Y37" s="188"/>
      <c r="Z37" s="189"/>
    </row>
    <row r="38" spans="1:26" ht="17.25" customHeight="1">
      <c r="A38" s="135"/>
      <c r="B38" s="126">
        <v>45094</v>
      </c>
      <c r="C38" s="122" t="s">
        <v>6377</v>
      </c>
      <c r="D38" s="122" t="s">
        <v>56</v>
      </c>
      <c r="E38" s="122">
        <v>1</v>
      </c>
      <c r="F38" s="11">
        <v>0</v>
      </c>
      <c r="G38" s="3">
        <v>0</v>
      </c>
      <c r="H38" s="3">
        <v>0</v>
      </c>
      <c r="I38" s="3">
        <v>0</v>
      </c>
      <c r="J38" s="3">
        <v>0</v>
      </c>
      <c r="K38" s="3"/>
      <c r="L38" s="3"/>
      <c r="M38" s="122"/>
      <c r="N38" s="122"/>
      <c r="O38" s="122"/>
      <c r="P38" s="122"/>
      <c r="S38" s="180"/>
      <c r="T38" s="185"/>
      <c r="U38" s="186"/>
      <c r="V38" s="182"/>
      <c r="W38" s="183"/>
      <c r="X38" s="187"/>
      <c r="Y38" s="188"/>
      <c r="Z38" s="189"/>
    </row>
    <row r="39" spans="1:26" ht="17.25" customHeight="1">
      <c r="A39" s="135"/>
      <c r="B39" s="126">
        <v>45094</v>
      </c>
      <c r="C39" s="122" t="s">
        <v>57</v>
      </c>
      <c r="D39" s="122" t="s">
        <v>58</v>
      </c>
      <c r="E39" s="122">
        <v>1</v>
      </c>
      <c r="F39" s="11">
        <v>1</v>
      </c>
      <c r="G39" s="3">
        <v>8</v>
      </c>
      <c r="H39" s="3">
        <v>1</v>
      </c>
      <c r="I39" s="3">
        <v>0</v>
      </c>
      <c r="J39" s="3">
        <v>0</v>
      </c>
      <c r="K39" s="3"/>
      <c r="L39" s="3"/>
      <c r="M39" s="122"/>
      <c r="N39" s="122"/>
      <c r="O39" s="122"/>
      <c r="P39" s="122"/>
      <c r="S39" s="180"/>
      <c r="T39" s="185"/>
      <c r="U39" s="186"/>
      <c r="V39" s="182"/>
      <c r="W39" s="183"/>
      <c r="X39" s="187"/>
      <c r="Y39" s="188"/>
      <c r="Z39" s="189"/>
    </row>
    <row r="40" spans="1:26" ht="17.25" customHeight="1">
      <c r="A40" s="135"/>
      <c r="B40" s="126">
        <v>45094</v>
      </c>
      <c r="C40" s="122" t="s">
        <v>54</v>
      </c>
      <c r="D40" s="122" t="s">
        <v>59</v>
      </c>
      <c r="E40" s="122">
        <v>1</v>
      </c>
      <c r="F40" s="11">
        <v>0</v>
      </c>
      <c r="G40" s="3">
        <v>0</v>
      </c>
      <c r="H40" s="3">
        <v>0</v>
      </c>
      <c r="I40" s="3">
        <v>0</v>
      </c>
      <c r="J40" s="3">
        <v>0</v>
      </c>
      <c r="K40" s="3"/>
      <c r="L40" s="3"/>
      <c r="M40" s="122"/>
      <c r="N40" s="122"/>
      <c r="O40" s="122"/>
      <c r="P40" s="122"/>
      <c r="S40" s="180"/>
      <c r="T40" s="185"/>
      <c r="U40" s="186"/>
      <c r="V40" s="182"/>
      <c r="W40" s="183"/>
      <c r="X40" s="187"/>
      <c r="Y40" s="188"/>
      <c r="Z40" s="189"/>
    </row>
    <row r="41" spans="1:26" ht="17.25" customHeight="1">
      <c r="A41" s="135"/>
      <c r="B41" s="126">
        <v>45096</v>
      </c>
      <c r="C41" s="122" t="s">
        <v>60</v>
      </c>
      <c r="D41" s="122" t="s">
        <v>61</v>
      </c>
      <c r="E41" s="122">
        <v>2</v>
      </c>
      <c r="F41" s="11">
        <v>0</v>
      </c>
      <c r="G41" s="3">
        <v>3</v>
      </c>
      <c r="H41" s="3">
        <v>0</v>
      </c>
      <c r="I41" s="3">
        <v>0</v>
      </c>
      <c r="J41" s="3">
        <v>0</v>
      </c>
      <c r="K41" s="3"/>
      <c r="L41" s="3"/>
      <c r="M41" s="122"/>
      <c r="N41" s="122"/>
      <c r="O41" s="122"/>
      <c r="P41" s="122"/>
      <c r="S41" s="180"/>
      <c r="T41" s="185"/>
      <c r="U41" s="186"/>
      <c r="V41" s="182"/>
      <c r="W41" s="183"/>
      <c r="X41" s="187"/>
      <c r="Y41" s="188"/>
      <c r="Z41" s="189"/>
    </row>
    <row r="42" spans="1:26" ht="17.25" customHeight="1">
      <c r="A42" s="135"/>
      <c r="B42" s="126">
        <v>45096</v>
      </c>
      <c r="C42" s="122" t="s">
        <v>60</v>
      </c>
      <c r="D42" s="122" t="s">
        <v>62</v>
      </c>
      <c r="E42" s="122">
        <v>1</v>
      </c>
      <c r="F42" s="11">
        <v>0</v>
      </c>
      <c r="G42" s="3">
        <v>0</v>
      </c>
      <c r="H42" s="3">
        <v>0</v>
      </c>
      <c r="I42" s="3">
        <v>0</v>
      </c>
      <c r="J42" s="3">
        <v>0</v>
      </c>
      <c r="K42" s="3"/>
      <c r="L42" s="3"/>
      <c r="M42" s="122"/>
      <c r="N42" s="122"/>
      <c r="O42" s="122"/>
      <c r="P42" s="122"/>
      <c r="S42" s="180"/>
      <c r="T42" s="185"/>
      <c r="U42" s="186"/>
      <c r="V42" s="182"/>
      <c r="W42" s="183"/>
      <c r="X42" s="187"/>
      <c r="Y42" s="188"/>
      <c r="Z42" s="189"/>
    </row>
    <row r="43" spans="1:26" ht="17.25" customHeight="1">
      <c r="A43" s="135"/>
      <c r="B43" s="126">
        <v>45096</v>
      </c>
      <c r="C43" s="122" t="s">
        <v>60</v>
      </c>
      <c r="D43" s="122" t="s">
        <v>63</v>
      </c>
      <c r="E43" s="122">
        <v>1</v>
      </c>
      <c r="F43" s="11">
        <v>0</v>
      </c>
      <c r="G43" s="122">
        <v>2</v>
      </c>
      <c r="H43" s="122">
        <v>1</v>
      </c>
      <c r="I43" s="122">
        <v>1</v>
      </c>
      <c r="J43" s="122">
        <v>0</v>
      </c>
      <c r="K43" s="122"/>
      <c r="L43" s="122"/>
      <c r="M43" s="122"/>
      <c r="N43" s="122"/>
      <c r="O43" s="122"/>
      <c r="P43" s="122"/>
      <c r="S43" s="180"/>
      <c r="T43" s="185"/>
      <c r="U43" s="186"/>
      <c r="V43" s="182"/>
      <c r="W43" s="183"/>
      <c r="X43" s="187"/>
      <c r="Y43" s="188"/>
      <c r="Z43" s="189"/>
    </row>
    <row r="44" spans="1:26" ht="17.25" customHeight="1">
      <c r="A44" s="135"/>
      <c r="B44" s="126">
        <v>45096</v>
      </c>
      <c r="C44" s="122" t="s">
        <v>6379</v>
      </c>
      <c r="D44" s="122" t="s">
        <v>64</v>
      </c>
      <c r="E44" s="122">
        <v>2</v>
      </c>
      <c r="F44" s="11">
        <v>0</v>
      </c>
      <c r="G44" s="3">
        <v>2</v>
      </c>
      <c r="H44" s="3">
        <v>1</v>
      </c>
      <c r="I44" s="3">
        <v>0</v>
      </c>
      <c r="J44" s="3">
        <v>0</v>
      </c>
      <c r="K44" s="3"/>
      <c r="L44" s="3"/>
      <c r="M44" s="122"/>
      <c r="N44" s="122"/>
      <c r="O44" s="122"/>
      <c r="P44" s="122"/>
      <c r="S44" s="180"/>
      <c r="T44" s="185"/>
      <c r="U44" s="186"/>
      <c r="V44" s="182"/>
      <c r="W44" s="183"/>
      <c r="X44" s="187"/>
      <c r="Y44" s="188"/>
      <c r="Z44" s="189"/>
    </row>
    <row r="45" spans="1:26" ht="17.25" customHeight="1">
      <c r="A45" s="135"/>
      <c r="B45" s="126">
        <v>45097</v>
      </c>
      <c r="C45" s="122" t="s">
        <v>60</v>
      </c>
      <c r="D45" s="122" t="s">
        <v>65</v>
      </c>
      <c r="E45" s="122">
        <v>2</v>
      </c>
      <c r="F45" s="11">
        <v>0</v>
      </c>
      <c r="G45" s="3">
        <v>4</v>
      </c>
      <c r="H45" s="3">
        <v>0</v>
      </c>
      <c r="I45" s="3">
        <v>0</v>
      </c>
      <c r="J45" s="3">
        <v>0</v>
      </c>
      <c r="K45" s="3"/>
      <c r="L45" s="3"/>
      <c r="M45" s="122"/>
      <c r="N45" s="122"/>
      <c r="O45" s="122"/>
      <c r="P45" s="122"/>
      <c r="S45" s="180"/>
      <c r="T45" s="185"/>
      <c r="U45" s="186"/>
      <c r="V45" s="182"/>
      <c r="W45" s="183"/>
      <c r="X45" s="187"/>
      <c r="Y45" s="188"/>
      <c r="Z45" s="189"/>
    </row>
    <row r="46" spans="1:26" ht="17.25" customHeight="1">
      <c r="A46" s="135"/>
      <c r="B46" s="126">
        <v>45098</v>
      </c>
      <c r="C46" s="122" t="s">
        <v>66</v>
      </c>
      <c r="D46" s="122" t="s">
        <v>67</v>
      </c>
      <c r="E46" s="122">
        <v>6</v>
      </c>
      <c r="F46" s="11">
        <v>0</v>
      </c>
      <c r="G46" s="3">
        <v>15</v>
      </c>
      <c r="H46" s="3">
        <v>2</v>
      </c>
      <c r="I46" s="3">
        <v>0</v>
      </c>
      <c r="J46" s="3">
        <v>0</v>
      </c>
      <c r="K46" s="3"/>
      <c r="L46" s="3"/>
      <c r="M46" s="122"/>
      <c r="N46" s="122"/>
      <c r="O46" s="122"/>
      <c r="P46" s="122"/>
      <c r="S46" s="180"/>
      <c r="T46" s="185"/>
      <c r="U46" s="186"/>
      <c r="V46" s="182"/>
      <c r="W46" s="183"/>
      <c r="X46" s="187"/>
      <c r="Y46" s="188"/>
      <c r="Z46" s="189"/>
    </row>
    <row r="47" spans="1:26" ht="17.25" customHeight="1">
      <c r="A47" s="135"/>
      <c r="B47" s="126">
        <v>45098</v>
      </c>
      <c r="C47" s="122" t="s">
        <v>6374</v>
      </c>
      <c r="D47" s="122" t="s">
        <v>6380</v>
      </c>
      <c r="E47" s="122">
        <v>3</v>
      </c>
      <c r="F47" s="11">
        <v>0</v>
      </c>
      <c r="G47" s="122">
        <v>31</v>
      </c>
      <c r="H47" s="122">
        <v>0</v>
      </c>
      <c r="I47" s="122">
        <v>0</v>
      </c>
      <c r="J47" s="122">
        <v>0</v>
      </c>
      <c r="K47" s="122"/>
      <c r="L47" s="122"/>
      <c r="M47" s="122"/>
      <c r="N47" s="122"/>
      <c r="O47" s="122"/>
      <c r="P47" s="122"/>
      <c r="S47" s="180"/>
      <c r="T47" s="185"/>
      <c r="U47" s="186"/>
      <c r="V47" s="182"/>
      <c r="W47" s="183"/>
      <c r="X47" s="187"/>
      <c r="Y47" s="188"/>
      <c r="Z47" s="189"/>
    </row>
    <row r="48" spans="1:26" ht="17.25" customHeight="1">
      <c r="A48" s="135"/>
      <c r="B48" s="126">
        <v>45098</v>
      </c>
      <c r="C48" s="122" t="s">
        <v>6381</v>
      </c>
      <c r="D48" s="122" t="s">
        <v>6382</v>
      </c>
      <c r="E48" s="122">
        <v>1</v>
      </c>
      <c r="F48" s="11">
        <v>0</v>
      </c>
      <c r="G48" s="122">
        <v>10</v>
      </c>
      <c r="H48" s="122">
        <v>1</v>
      </c>
      <c r="I48" s="122">
        <v>0</v>
      </c>
      <c r="J48" s="122">
        <v>0</v>
      </c>
      <c r="K48" s="122"/>
      <c r="L48" s="122"/>
      <c r="M48" s="122"/>
      <c r="N48" s="122"/>
      <c r="O48" s="122"/>
      <c r="P48" s="122"/>
      <c r="S48" s="180"/>
      <c r="T48" s="185"/>
      <c r="U48" s="186"/>
      <c r="V48" s="182"/>
      <c r="W48" s="183"/>
      <c r="X48" s="187"/>
      <c r="Y48" s="188"/>
      <c r="Z48" s="189"/>
    </row>
    <row r="49" spans="1:26" ht="17.25" customHeight="1">
      <c r="A49" s="135"/>
      <c r="B49" s="126">
        <v>45099</v>
      </c>
      <c r="C49" s="122" t="s">
        <v>41</v>
      </c>
      <c r="D49" s="122" t="s">
        <v>20</v>
      </c>
      <c r="E49" s="122">
        <v>1</v>
      </c>
      <c r="F49" s="11">
        <v>0</v>
      </c>
      <c r="G49" s="3">
        <v>0</v>
      </c>
      <c r="H49" s="3">
        <v>0</v>
      </c>
      <c r="I49" s="3">
        <v>0</v>
      </c>
      <c r="J49" s="3">
        <v>0</v>
      </c>
      <c r="K49" s="3"/>
      <c r="L49" s="3"/>
      <c r="M49" s="122"/>
      <c r="N49" s="122"/>
      <c r="O49" s="122"/>
      <c r="P49" s="122"/>
      <c r="S49" s="180"/>
      <c r="T49" s="185"/>
      <c r="U49" s="186"/>
      <c r="V49" s="182"/>
      <c r="W49" s="183"/>
      <c r="X49" s="187"/>
      <c r="Y49" s="188"/>
      <c r="Z49" s="189"/>
    </row>
    <row r="50" spans="1:26" ht="17.25" customHeight="1">
      <c r="A50" s="135"/>
      <c r="B50" s="126">
        <v>45100</v>
      </c>
      <c r="C50" s="122" t="s">
        <v>60</v>
      </c>
      <c r="D50" s="122" t="s">
        <v>12</v>
      </c>
      <c r="E50" s="122">
        <v>1</v>
      </c>
      <c r="F50" s="11">
        <v>0</v>
      </c>
      <c r="G50" s="122">
        <v>0</v>
      </c>
      <c r="H50" s="122">
        <v>0</v>
      </c>
      <c r="I50" s="122">
        <v>0</v>
      </c>
      <c r="J50" s="122">
        <v>0</v>
      </c>
      <c r="K50" s="122"/>
      <c r="L50" s="122"/>
      <c r="M50" s="122"/>
      <c r="N50" s="122"/>
      <c r="O50" s="122"/>
      <c r="P50" s="122"/>
      <c r="S50" s="180"/>
      <c r="T50" s="185"/>
      <c r="U50" s="186"/>
      <c r="V50" s="182"/>
      <c r="W50" s="183"/>
      <c r="X50" s="187"/>
      <c r="Y50" s="188"/>
      <c r="Z50" s="189"/>
    </row>
    <row r="51" spans="1:26" ht="17.25" customHeight="1">
      <c r="A51" s="135"/>
      <c r="B51" s="126">
        <v>45100</v>
      </c>
      <c r="C51" s="122" t="s">
        <v>60</v>
      </c>
      <c r="D51" s="122" t="s">
        <v>6383</v>
      </c>
      <c r="E51" s="122">
        <v>1</v>
      </c>
      <c r="F51" s="11">
        <v>0</v>
      </c>
      <c r="G51" s="3">
        <v>0</v>
      </c>
      <c r="H51" s="3">
        <v>0</v>
      </c>
      <c r="I51" s="3">
        <v>0</v>
      </c>
      <c r="J51" s="3">
        <v>0</v>
      </c>
      <c r="K51" s="3"/>
      <c r="L51" s="3"/>
      <c r="M51" s="122"/>
      <c r="N51" s="122"/>
      <c r="O51" s="122"/>
      <c r="P51" s="122"/>
      <c r="S51" s="180"/>
      <c r="T51" s="185"/>
      <c r="U51" s="186"/>
      <c r="V51" s="182"/>
      <c r="W51" s="183"/>
      <c r="X51" s="187"/>
      <c r="Y51" s="188"/>
      <c r="Z51" s="189"/>
    </row>
    <row r="52" spans="1:26" ht="17.25" customHeight="1">
      <c r="A52" s="135"/>
      <c r="B52" s="126">
        <v>45100</v>
      </c>
      <c r="C52" s="122" t="s">
        <v>41</v>
      </c>
      <c r="D52" s="122" t="s">
        <v>69</v>
      </c>
      <c r="E52" s="122">
        <v>1</v>
      </c>
      <c r="F52" s="11">
        <v>0</v>
      </c>
      <c r="G52" s="122">
        <v>0</v>
      </c>
      <c r="H52" s="122">
        <v>0</v>
      </c>
      <c r="I52" s="122">
        <v>0</v>
      </c>
      <c r="J52" s="122">
        <v>0</v>
      </c>
      <c r="K52" s="122"/>
      <c r="L52" s="122"/>
      <c r="M52" s="122"/>
      <c r="N52" s="122"/>
      <c r="O52" s="122"/>
      <c r="P52" s="122"/>
      <c r="S52" s="180"/>
      <c r="T52" s="185"/>
      <c r="U52" s="186"/>
      <c r="V52" s="182"/>
      <c r="W52" s="183"/>
      <c r="X52" s="187"/>
      <c r="Y52" s="188"/>
      <c r="Z52" s="189"/>
    </row>
    <row r="53" spans="1:26" ht="17.25" customHeight="1">
      <c r="A53" s="135"/>
      <c r="B53" s="126">
        <v>45100</v>
      </c>
      <c r="C53" s="122" t="s">
        <v>68</v>
      </c>
      <c r="D53" s="122" t="s">
        <v>70</v>
      </c>
      <c r="E53" s="122">
        <v>1</v>
      </c>
      <c r="F53" s="11">
        <v>0</v>
      </c>
      <c r="G53" s="3">
        <v>0</v>
      </c>
      <c r="H53" s="3">
        <v>0</v>
      </c>
      <c r="I53" s="3">
        <v>0</v>
      </c>
      <c r="J53" s="3">
        <v>0</v>
      </c>
      <c r="K53" s="3"/>
      <c r="L53" s="3"/>
      <c r="M53" s="122"/>
      <c r="N53" s="122"/>
      <c r="O53" s="122"/>
      <c r="P53" s="122"/>
      <c r="S53" s="180"/>
      <c r="T53" s="185"/>
      <c r="U53" s="186"/>
      <c r="V53" s="182"/>
      <c r="W53" s="183"/>
      <c r="X53" s="187"/>
      <c r="Y53" s="188"/>
      <c r="Z53" s="189"/>
    </row>
    <row r="54" spans="1:26" ht="17.25" customHeight="1">
      <c r="A54" s="135"/>
      <c r="B54" s="126">
        <v>45100</v>
      </c>
      <c r="C54" s="122" t="s">
        <v>71</v>
      </c>
      <c r="D54" s="122" t="s">
        <v>72</v>
      </c>
      <c r="E54" s="122">
        <v>1</v>
      </c>
      <c r="F54" s="11">
        <v>0</v>
      </c>
      <c r="G54" s="3">
        <v>0</v>
      </c>
      <c r="H54" s="3">
        <v>0</v>
      </c>
      <c r="I54" s="3">
        <v>0</v>
      </c>
      <c r="J54" s="3">
        <v>0</v>
      </c>
      <c r="K54" s="3"/>
      <c r="L54" s="3"/>
      <c r="M54" s="122"/>
      <c r="N54" s="122"/>
      <c r="O54" s="122"/>
      <c r="P54" s="122"/>
      <c r="S54" s="180"/>
      <c r="T54" s="185"/>
      <c r="U54" s="186"/>
      <c r="V54" s="182"/>
      <c r="W54" s="183"/>
      <c r="X54" s="187"/>
      <c r="Y54" s="188"/>
      <c r="Z54" s="189"/>
    </row>
    <row r="55" spans="1:26" ht="17.25" customHeight="1">
      <c r="A55" s="135"/>
      <c r="B55" s="126">
        <v>45101</v>
      </c>
      <c r="C55" s="122" t="s">
        <v>51</v>
      </c>
      <c r="D55" s="122" t="s">
        <v>73</v>
      </c>
      <c r="E55" s="122">
        <v>3</v>
      </c>
      <c r="F55" s="11">
        <v>0</v>
      </c>
      <c r="G55" s="122">
        <v>1</v>
      </c>
      <c r="H55" s="122">
        <v>0</v>
      </c>
      <c r="I55" s="122">
        <v>0</v>
      </c>
      <c r="J55" s="122">
        <v>0</v>
      </c>
      <c r="K55" s="122"/>
      <c r="L55" s="122"/>
      <c r="M55" s="122"/>
      <c r="N55" s="122"/>
      <c r="O55" s="122"/>
      <c r="P55" s="122"/>
      <c r="S55" s="180"/>
      <c r="T55" s="185"/>
      <c r="U55" s="186"/>
      <c r="V55" s="182"/>
      <c r="W55" s="183"/>
      <c r="X55" s="187"/>
      <c r="Y55" s="188"/>
      <c r="Z55" s="189"/>
    </row>
    <row r="56" spans="1:26" ht="17.25" customHeight="1">
      <c r="A56" s="135"/>
      <c r="B56" s="126">
        <v>45101</v>
      </c>
      <c r="C56" s="122" t="s">
        <v>6384</v>
      </c>
      <c r="D56" s="122" t="s">
        <v>74</v>
      </c>
      <c r="E56" s="122">
        <v>2</v>
      </c>
      <c r="F56" s="11">
        <v>0</v>
      </c>
      <c r="G56" s="3">
        <v>0</v>
      </c>
      <c r="H56" s="3">
        <v>2</v>
      </c>
      <c r="I56" s="3">
        <v>0</v>
      </c>
      <c r="J56" s="3">
        <v>0</v>
      </c>
      <c r="K56" s="3"/>
      <c r="L56" s="3"/>
      <c r="M56" s="122"/>
      <c r="N56" s="122"/>
      <c r="O56" s="122"/>
      <c r="P56" s="122"/>
      <c r="S56" s="180"/>
      <c r="T56" s="185"/>
      <c r="U56" s="186"/>
      <c r="V56" s="182"/>
      <c r="W56" s="183"/>
      <c r="X56" s="187"/>
      <c r="Y56" s="188"/>
      <c r="Z56" s="189"/>
    </row>
    <row r="57" spans="1:26" ht="17.25" customHeight="1">
      <c r="A57" s="135"/>
      <c r="B57" s="126">
        <v>45101</v>
      </c>
      <c r="C57" s="122" t="s">
        <v>6384</v>
      </c>
      <c r="D57" s="122" t="s">
        <v>76</v>
      </c>
      <c r="E57" s="122">
        <v>2</v>
      </c>
      <c r="F57" s="11">
        <v>0</v>
      </c>
      <c r="G57" s="122">
        <v>2</v>
      </c>
      <c r="H57" s="122">
        <v>0</v>
      </c>
      <c r="I57" s="122">
        <v>0</v>
      </c>
      <c r="J57" s="122">
        <v>0</v>
      </c>
      <c r="K57" s="122"/>
      <c r="L57" s="122"/>
      <c r="M57" s="122"/>
      <c r="N57" s="122"/>
      <c r="O57" s="122"/>
      <c r="P57" s="122"/>
      <c r="S57" s="180"/>
      <c r="T57" s="185"/>
      <c r="U57" s="186"/>
      <c r="V57" s="182"/>
      <c r="W57" s="183"/>
      <c r="X57" s="187"/>
      <c r="Y57" s="188"/>
      <c r="Z57" s="189"/>
    </row>
    <row r="58" spans="1:26" ht="17.25" customHeight="1">
      <c r="A58" s="135"/>
      <c r="B58" s="126">
        <v>45102</v>
      </c>
      <c r="C58" s="122" t="s">
        <v>75</v>
      </c>
      <c r="D58" s="122" t="s">
        <v>77</v>
      </c>
      <c r="E58" s="122">
        <v>6</v>
      </c>
      <c r="F58" s="11">
        <v>0</v>
      </c>
      <c r="G58" s="3">
        <v>3</v>
      </c>
      <c r="H58" s="3">
        <v>0</v>
      </c>
      <c r="I58" s="3">
        <v>0</v>
      </c>
      <c r="J58" s="3">
        <v>0</v>
      </c>
      <c r="K58" s="3"/>
      <c r="L58" s="3"/>
      <c r="M58" s="122"/>
      <c r="N58" s="122"/>
      <c r="O58" s="122"/>
      <c r="P58" s="122"/>
      <c r="S58" s="180"/>
      <c r="T58" s="185"/>
      <c r="U58" s="186"/>
      <c r="V58" s="182"/>
      <c r="W58" s="183"/>
      <c r="X58" s="187"/>
      <c r="Y58" s="188"/>
      <c r="Z58" s="189"/>
    </row>
    <row r="59" spans="1:26" ht="17.25" customHeight="1">
      <c r="A59" s="135"/>
      <c r="B59" s="126">
        <v>45103</v>
      </c>
      <c r="C59" s="122" t="s">
        <v>6385</v>
      </c>
      <c r="D59" s="122" t="s">
        <v>79</v>
      </c>
      <c r="E59" s="122">
        <v>1</v>
      </c>
      <c r="F59" s="11">
        <v>0</v>
      </c>
      <c r="G59" s="3">
        <v>0</v>
      </c>
      <c r="H59" s="3">
        <v>0</v>
      </c>
      <c r="I59" s="3">
        <v>0</v>
      </c>
      <c r="J59" s="3">
        <v>1</v>
      </c>
      <c r="K59" s="3"/>
      <c r="L59" s="3"/>
      <c r="M59" s="122"/>
      <c r="N59" s="122"/>
      <c r="O59" s="122"/>
      <c r="P59" s="122"/>
      <c r="S59" s="180"/>
      <c r="T59" s="185"/>
      <c r="U59" s="186"/>
      <c r="V59" s="182"/>
      <c r="W59" s="183"/>
      <c r="X59" s="187"/>
      <c r="Y59" s="188"/>
      <c r="Z59" s="189"/>
    </row>
    <row r="60" spans="1:26" ht="17.25" customHeight="1">
      <c r="A60" s="135"/>
      <c r="B60" s="126">
        <v>45103</v>
      </c>
      <c r="C60" s="122" t="s">
        <v>78</v>
      </c>
      <c r="D60" s="122" t="s">
        <v>80</v>
      </c>
      <c r="E60" s="122">
        <v>1</v>
      </c>
      <c r="F60" s="11">
        <v>0</v>
      </c>
      <c r="G60" s="3">
        <v>2</v>
      </c>
      <c r="H60" s="3">
        <v>0</v>
      </c>
      <c r="I60" s="3">
        <v>0</v>
      </c>
      <c r="J60" s="3">
        <v>0</v>
      </c>
      <c r="K60" s="3"/>
      <c r="L60" s="3"/>
      <c r="M60" s="122"/>
      <c r="N60" s="122"/>
      <c r="O60" s="122"/>
      <c r="P60" s="122"/>
      <c r="S60" s="180"/>
      <c r="T60" s="185"/>
      <c r="U60" s="186"/>
      <c r="V60" s="182"/>
      <c r="W60" s="183"/>
      <c r="X60" s="187"/>
      <c r="Y60" s="188"/>
      <c r="Z60" s="189"/>
    </row>
    <row r="61" spans="1:26" ht="17.25" customHeight="1">
      <c r="A61" s="135"/>
      <c r="B61" s="126">
        <v>45103</v>
      </c>
      <c r="C61" s="122" t="s">
        <v>81</v>
      </c>
      <c r="D61" s="122" t="s">
        <v>82</v>
      </c>
      <c r="E61" s="122">
        <v>1</v>
      </c>
      <c r="F61" s="11">
        <v>0</v>
      </c>
      <c r="G61" s="3">
        <v>1</v>
      </c>
      <c r="H61" s="3">
        <v>0</v>
      </c>
      <c r="I61" s="3">
        <v>0</v>
      </c>
      <c r="J61" s="3">
        <v>0</v>
      </c>
      <c r="K61" s="3"/>
      <c r="L61" s="3"/>
      <c r="M61" s="122"/>
      <c r="N61" s="122"/>
      <c r="O61" s="122"/>
      <c r="P61" s="122"/>
      <c r="S61" s="180"/>
      <c r="T61" s="185"/>
      <c r="U61" s="186"/>
      <c r="V61" s="182"/>
      <c r="W61" s="183"/>
      <c r="X61" s="187"/>
      <c r="Y61" s="188"/>
      <c r="Z61" s="189"/>
    </row>
    <row r="62" spans="1:26" ht="17.25" customHeight="1">
      <c r="A62" s="135"/>
      <c r="B62" s="126">
        <v>45104</v>
      </c>
      <c r="C62" s="122" t="s">
        <v>187</v>
      </c>
      <c r="D62" s="122" t="s">
        <v>84</v>
      </c>
      <c r="E62" s="122">
        <v>3</v>
      </c>
      <c r="F62" s="11">
        <v>1</v>
      </c>
      <c r="G62" s="122">
        <v>4</v>
      </c>
      <c r="H62" s="122">
        <v>3</v>
      </c>
      <c r="I62" s="122">
        <v>0</v>
      </c>
      <c r="J62" s="122">
        <v>2</v>
      </c>
      <c r="K62" s="122"/>
      <c r="L62" s="122"/>
      <c r="M62" s="122"/>
      <c r="N62" s="122"/>
      <c r="O62" s="122"/>
      <c r="P62" s="122"/>
      <c r="S62" s="180"/>
      <c r="T62" s="185"/>
      <c r="U62" s="186"/>
      <c r="V62" s="182"/>
      <c r="W62" s="183"/>
      <c r="X62" s="187"/>
      <c r="Y62" s="188"/>
      <c r="Z62" s="189"/>
    </row>
    <row r="63" spans="1:26" ht="17.25" customHeight="1">
      <c r="A63" s="135"/>
      <c r="B63" s="126">
        <v>45104</v>
      </c>
      <c r="C63" s="122" t="s">
        <v>187</v>
      </c>
      <c r="D63" s="122" t="s">
        <v>85</v>
      </c>
      <c r="E63" s="122">
        <v>3</v>
      </c>
      <c r="F63" s="11">
        <v>0</v>
      </c>
      <c r="G63" s="122">
        <v>5</v>
      </c>
      <c r="H63" s="122">
        <v>0</v>
      </c>
      <c r="I63" s="122">
        <v>0</v>
      </c>
      <c r="J63" s="122">
        <v>0</v>
      </c>
      <c r="K63" s="122"/>
      <c r="L63" s="122"/>
      <c r="M63" s="122"/>
      <c r="N63" s="122"/>
      <c r="O63" s="122"/>
      <c r="P63" s="122"/>
      <c r="S63" s="180"/>
      <c r="T63" s="185"/>
      <c r="U63" s="186"/>
      <c r="V63" s="182"/>
      <c r="W63" s="183"/>
      <c r="X63" s="187"/>
      <c r="Y63" s="188"/>
      <c r="Z63" s="189"/>
    </row>
    <row r="64" spans="1:26" ht="17.25" customHeight="1">
      <c r="A64" s="135"/>
      <c r="B64" s="126">
        <v>45106</v>
      </c>
      <c r="C64" s="122" t="s">
        <v>6386</v>
      </c>
      <c r="D64" s="122" t="s">
        <v>86</v>
      </c>
      <c r="E64" s="122">
        <v>1</v>
      </c>
      <c r="F64" s="11">
        <v>1</v>
      </c>
      <c r="G64" s="122">
        <v>0</v>
      </c>
      <c r="H64" s="122">
        <v>23</v>
      </c>
      <c r="I64" s="122">
        <v>0</v>
      </c>
      <c r="J64" s="122">
        <v>37</v>
      </c>
      <c r="K64" s="122"/>
      <c r="L64" s="122"/>
      <c r="M64" s="122"/>
      <c r="N64" s="122"/>
      <c r="O64" s="122"/>
      <c r="P64" s="122"/>
      <c r="S64" s="180"/>
      <c r="T64" s="185"/>
      <c r="U64" s="186"/>
      <c r="V64" s="182"/>
      <c r="W64" s="183"/>
      <c r="X64" s="187"/>
      <c r="Y64" s="188"/>
      <c r="Z64" s="189"/>
    </row>
    <row r="65" spans="1:26" ht="17.25" customHeight="1">
      <c r="A65" s="135"/>
      <c r="B65" s="126">
        <v>45106</v>
      </c>
      <c r="C65" s="122" t="s">
        <v>7</v>
      </c>
      <c r="D65" s="122" t="s">
        <v>87</v>
      </c>
      <c r="E65" s="122">
        <v>2</v>
      </c>
      <c r="F65" s="11">
        <v>0</v>
      </c>
      <c r="G65" s="122">
        <v>0</v>
      </c>
      <c r="H65" s="122">
        <v>0</v>
      </c>
      <c r="I65" s="122">
        <v>0</v>
      </c>
      <c r="J65" s="122">
        <v>0</v>
      </c>
      <c r="K65" s="122"/>
      <c r="L65" s="122"/>
      <c r="M65" s="122"/>
      <c r="N65" s="122"/>
      <c r="O65" s="122"/>
      <c r="P65" s="122"/>
      <c r="S65" s="180"/>
      <c r="T65" s="185"/>
      <c r="U65" s="186"/>
      <c r="V65" s="182"/>
      <c r="W65" s="183"/>
      <c r="X65" s="187"/>
      <c r="Y65" s="188"/>
      <c r="Z65" s="189"/>
    </row>
    <row r="66" spans="1:26" ht="17.25" customHeight="1">
      <c r="A66" s="135"/>
      <c r="B66" s="126">
        <v>45106</v>
      </c>
      <c r="C66" s="122" t="s">
        <v>6370</v>
      </c>
      <c r="D66" s="122" t="s">
        <v>95</v>
      </c>
      <c r="E66" s="122">
        <v>2</v>
      </c>
      <c r="F66" s="162">
        <v>0</v>
      </c>
      <c r="G66" s="122">
        <v>0</v>
      </c>
      <c r="H66" s="122">
        <v>0</v>
      </c>
      <c r="I66" s="122">
        <v>0</v>
      </c>
      <c r="J66" s="122">
        <v>0</v>
      </c>
      <c r="K66" s="122"/>
      <c r="L66" s="122"/>
      <c r="M66" s="122"/>
      <c r="N66" s="122"/>
      <c r="O66" s="122"/>
      <c r="P66" s="122"/>
      <c r="S66" s="180"/>
      <c r="T66" s="185"/>
      <c r="U66" s="186"/>
      <c r="V66" s="182"/>
      <c r="W66" s="183"/>
      <c r="X66" s="187"/>
      <c r="Y66" s="188"/>
      <c r="Z66" s="189"/>
    </row>
    <row r="67" spans="1:26" ht="17.25" customHeight="1">
      <c r="A67" s="135"/>
      <c r="B67" s="126">
        <v>45106</v>
      </c>
      <c r="C67" s="122" t="s">
        <v>6387</v>
      </c>
      <c r="D67" s="122" t="s">
        <v>86</v>
      </c>
      <c r="E67" s="122">
        <v>1</v>
      </c>
      <c r="F67" s="162">
        <v>1</v>
      </c>
      <c r="G67" s="122">
        <v>0</v>
      </c>
      <c r="H67" s="122">
        <v>0</v>
      </c>
      <c r="I67" s="122">
        <v>0</v>
      </c>
      <c r="J67" s="122">
        <v>2</v>
      </c>
      <c r="K67" s="122"/>
      <c r="L67" s="122"/>
      <c r="M67" s="122"/>
      <c r="N67" s="122"/>
      <c r="O67" s="122"/>
      <c r="P67" s="122"/>
      <c r="S67" s="180"/>
      <c r="T67" s="185"/>
      <c r="U67" s="186"/>
      <c r="V67" s="182"/>
      <c r="W67" s="183"/>
      <c r="X67" s="187"/>
      <c r="Y67" s="188"/>
      <c r="Z67" s="189"/>
    </row>
    <row r="68" spans="1:26" ht="17.25" customHeight="1">
      <c r="A68" s="135"/>
      <c r="B68" s="126">
        <v>45106</v>
      </c>
      <c r="C68" s="122" t="s">
        <v>6387</v>
      </c>
      <c r="D68" s="122" t="s">
        <v>6388</v>
      </c>
      <c r="E68" s="122">
        <v>2</v>
      </c>
      <c r="F68" s="162">
        <v>0</v>
      </c>
      <c r="G68" s="122">
        <v>0</v>
      </c>
      <c r="H68" s="122">
        <v>0</v>
      </c>
      <c r="I68" s="122">
        <v>0</v>
      </c>
      <c r="J68" s="122">
        <v>3</v>
      </c>
      <c r="K68" s="122"/>
      <c r="L68" s="122"/>
      <c r="M68" s="122"/>
      <c r="N68" s="122"/>
      <c r="O68" s="122"/>
      <c r="P68" s="122"/>
      <c r="S68" s="180"/>
      <c r="T68" s="185"/>
      <c r="U68" s="186"/>
      <c r="V68" s="182"/>
      <c r="W68" s="183"/>
      <c r="X68" s="187"/>
      <c r="Y68" s="188"/>
      <c r="Z68" s="189"/>
    </row>
    <row r="69" spans="1:26" ht="17.25" customHeight="1">
      <c r="A69" s="135"/>
      <c r="B69" s="126">
        <v>45106</v>
      </c>
      <c r="C69" s="122" t="s">
        <v>6386</v>
      </c>
      <c r="D69" s="8" t="s">
        <v>88</v>
      </c>
      <c r="E69" s="8">
        <v>6</v>
      </c>
      <c r="F69" s="37">
        <v>2</v>
      </c>
      <c r="G69" s="122">
        <v>0</v>
      </c>
      <c r="H69" s="122">
        <v>0</v>
      </c>
      <c r="I69" s="122">
        <v>0</v>
      </c>
      <c r="J69" s="122">
        <v>2</v>
      </c>
      <c r="K69" s="122"/>
      <c r="L69" s="122"/>
      <c r="M69" s="122"/>
      <c r="N69" s="122"/>
      <c r="O69" s="122"/>
      <c r="P69" s="122"/>
      <c r="S69" s="180"/>
      <c r="T69" s="185"/>
      <c r="U69" s="186"/>
      <c r="V69" s="182"/>
      <c r="W69" s="183"/>
      <c r="X69" s="187"/>
      <c r="Y69" s="188"/>
      <c r="Z69" s="189"/>
    </row>
    <row r="70" spans="1:26" ht="17.25" customHeight="1">
      <c r="A70" s="135"/>
      <c r="B70" s="126">
        <v>45106</v>
      </c>
      <c r="C70" s="122" t="s">
        <v>6386</v>
      </c>
      <c r="D70" s="8" t="s">
        <v>89</v>
      </c>
      <c r="E70" s="8">
        <v>1</v>
      </c>
      <c r="F70" s="11">
        <v>0</v>
      </c>
      <c r="G70" s="122">
        <v>0</v>
      </c>
      <c r="H70" s="122">
        <v>0</v>
      </c>
      <c r="I70" s="122">
        <v>0</v>
      </c>
      <c r="J70" s="122">
        <v>1</v>
      </c>
      <c r="K70" s="122"/>
      <c r="L70" s="122"/>
      <c r="M70" s="122"/>
      <c r="N70" s="122"/>
      <c r="O70" s="122"/>
      <c r="P70" s="122"/>
      <c r="S70" s="180"/>
      <c r="T70" s="185"/>
      <c r="U70" s="186"/>
      <c r="V70" s="182"/>
      <c r="W70" s="183"/>
      <c r="X70" s="187"/>
      <c r="Y70" s="188"/>
      <c r="Z70" s="189"/>
    </row>
    <row r="71" spans="1:26" ht="17.25" customHeight="1">
      <c r="A71" s="135"/>
      <c r="B71" s="126">
        <v>45107</v>
      </c>
      <c r="C71" s="122" t="s">
        <v>7</v>
      </c>
      <c r="D71" s="122" t="s">
        <v>90</v>
      </c>
      <c r="E71" s="122">
        <v>10</v>
      </c>
      <c r="F71" s="37">
        <v>0</v>
      </c>
      <c r="G71" s="122">
        <v>1</v>
      </c>
      <c r="H71" s="122">
        <v>7</v>
      </c>
      <c r="I71" s="122">
        <v>0</v>
      </c>
      <c r="J71" s="122">
        <v>0</v>
      </c>
      <c r="K71" s="122"/>
      <c r="L71" s="122"/>
      <c r="M71" s="122"/>
      <c r="N71" s="122"/>
      <c r="O71" s="122"/>
      <c r="P71" s="122"/>
      <c r="S71" s="180"/>
      <c r="T71" s="185"/>
      <c r="U71" s="186"/>
      <c r="V71" s="182"/>
      <c r="W71" s="183"/>
      <c r="X71" s="187"/>
      <c r="Y71" s="188"/>
      <c r="Z71" s="189"/>
    </row>
    <row r="72" spans="1:26" ht="17.25" customHeight="1">
      <c r="A72" s="135"/>
      <c r="B72" s="126">
        <v>45107</v>
      </c>
      <c r="C72" s="122" t="s">
        <v>7</v>
      </c>
      <c r="D72" s="122" t="s">
        <v>98</v>
      </c>
      <c r="E72" s="122">
        <v>1</v>
      </c>
      <c r="F72" s="37">
        <v>0</v>
      </c>
      <c r="G72" s="122">
        <v>0</v>
      </c>
      <c r="H72" s="122">
        <v>0</v>
      </c>
      <c r="I72" s="122">
        <v>0</v>
      </c>
      <c r="J72" s="122">
        <v>0</v>
      </c>
      <c r="K72" s="122"/>
      <c r="L72" s="122"/>
      <c r="M72" s="122"/>
      <c r="N72" s="122"/>
      <c r="O72" s="122"/>
      <c r="P72" s="122"/>
      <c r="S72" s="180"/>
      <c r="T72" s="185"/>
      <c r="U72" s="186"/>
      <c r="V72" s="182"/>
      <c r="W72" s="183"/>
      <c r="X72" s="187"/>
      <c r="Y72" s="188"/>
      <c r="Z72" s="189"/>
    </row>
    <row r="73" spans="1:26" ht="17.25" customHeight="1">
      <c r="A73" s="135"/>
      <c r="B73" s="9">
        <v>45107</v>
      </c>
      <c r="C73" s="122" t="s">
        <v>187</v>
      </c>
      <c r="D73" s="122" t="s">
        <v>91</v>
      </c>
      <c r="E73" s="122">
        <v>1</v>
      </c>
      <c r="F73" s="37">
        <v>0</v>
      </c>
      <c r="G73" s="122">
        <v>0</v>
      </c>
      <c r="H73" s="122">
        <v>0</v>
      </c>
      <c r="I73" s="122">
        <v>0</v>
      </c>
      <c r="J73" s="122">
        <v>0</v>
      </c>
      <c r="K73" s="122"/>
      <c r="L73" s="122"/>
      <c r="M73" s="122"/>
      <c r="N73" s="122"/>
      <c r="O73" s="122"/>
      <c r="P73" s="122"/>
      <c r="S73" s="180"/>
      <c r="T73" s="185"/>
      <c r="U73" s="186"/>
      <c r="V73" s="182"/>
      <c r="W73" s="183"/>
      <c r="X73" s="187"/>
      <c r="Y73" s="188"/>
      <c r="Z73" s="189"/>
    </row>
    <row r="74" spans="1:26" ht="17.25" customHeight="1">
      <c r="A74" s="7"/>
      <c r="B74" s="9">
        <v>45107</v>
      </c>
      <c r="C74" s="122" t="s">
        <v>187</v>
      </c>
      <c r="D74" s="122" t="s">
        <v>92</v>
      </c>
      <c r="E74" s="122">
        <v>1</v>
      </c>
      <c r="F74" s="37">
        <v>0</v>
      </c>
      <c r="G74" s="122">
        <v>0</v>
      </c>
      <c r="H74" s="122">
        <v>0</v>
      </c>
      <c r="I74" s="122">
        <v>0</v>
      </c>
      <c r="J74" s="122">
        <v>0</v>
      </c>
      <c r="K74" s="122"/>
      <c r="L74" s="122"/>
      <c r="M74" s="122"/>
      <c r="N74" s="122"/>
      <c r="O74" s="122"/>
      <c r="P74" s="122"/>
      <c r="S74" s="180"/>
      <c r="T74" s="185"/>
      <c r="U74" s="186"/>
      <c r="V74" s="182"/>
      <c r="W74" s="183"/>
      <c r="X74" s="187"/>
      <c r="Y74" s="188"/>
      <c r="Z74" s="189"/>
    </row>
    <row r="75" spans="1:26" ht="17.25" customHeight="1">
      <c r="A75" s="135"/>
      <c r="B75" s="9">
        <v>45108</v>
      </c>
      <c r="C75" s="122" t="s">
        <v>6381</v>
      </c>
      <c r="D75" s="122" t="s">
        <v>93</v>
      </c>
      <c r="E75" s="122">
        <v>13</v>
      </c>
      <c r="F75" s="37">
        <v>0</v>
      </c>
      <c r="G75" s="122">
        <v>1</v>
      </c>
      <c r="H75" s="122">
        <v>0</v>
      </c>
      <c r="I75" s="122">
        <v>3</v>
      </c>
      <c r="J75" s="122">
        <v>0</v>
      </c>
      <c r="K75" s="122"/>
      <c r="L75" s="122"/>
      <c r="M75" s="122"/>
      <c r="N75" s="122"/>
      <c r="O75" s="122"/>
      <c r="P75" s="122"/>
      <c r="S75" s="180"/>
      <c r="T75" s="185"/>
      <c r="U75" s="186"/>
      <c r="V75" s="182"/>
      <c r="W75" s="183"/>
      <c r="X75" s="187"/>
      <c r="Y75" s="188"/>
      <c r="Z75" s="189"/>
    </row>
    <row r="76" spans="1:26" ht="17.25" customHeight="1">
      <c r="A76" s="135"/>
      <c r="B76" s="9">
        <v>45111</v>
      </c>
      <c r="C76" s="122" t="s">
        <v>6370</v>
      </c>
      <c r="D76" s="122" t="s">
        <v>94</v>
      </c>
      <c r="E76" s="122">
        <v>3</v>
      </c>
      <c r="F76" s="37">
        <v>2</v>
      </c>
      <c r="G76" s="122">
        <v>1</v>
      </c>
      <c r="H76" s="122">
        <v>9</v>
      </c>
      <c r="I76" s="122">
        <v>0</v>
      </c>
      <c r="J76" s="122">
        <v>0</v>
      </c>
      <c r="K76" s="122"/>
      <c r="L76" s="122"/>
      <c r="M76" s="122"/>
      <c r="N76" s="122"/>
      <c r="O76" s="122"/>
      <c r="P76" s="122"/>
      <c r="S76" s="180"/>
      <c r="T76" s="185"/>
      <c r="U76" s="186"/>
      <c r="V76" s="182"/>
      <c r="W76" s="183"/>
      <c r="X76" s="187"/>
      <c r="Y76" s="188"/>
      <c r="Z76" s="189"/>
    </row>
    <row r="77" spans="1:26" ht="17.25" customHeight="1">
      <c r="A77" s="135"/>
      <c r="B77" s="9">
        <v>45111</v>
      </c>
      <c r="C77" s="122" t="s">
        <v>18</v>
      </c>
      <c r="D77" s="122" t="s">
        <v>95</v>
      </c>
      <c r="E77" s="122">
        <v>2</v>
      </c>
      <c r="F77" s="37">
        <v>0</v>
      </c>
      <c r="G77" s="122">
        <v>0</v>
      </c>
      <c r="H77" s="122">
        <v>0</v>
      </c>
      <c r="I77" s="122">
        <v>0</v>
      </c>
      <c r="J77" s="122">
        <v>0</v>
      </c>
      <c r="K77" s="122"/>
      <c r="L77" s="122"/>
      <c r="M77" s="122"/>
      <c r="N77" s="122"/>
      <c r="O77" s="122"/>
      <c r="P77" s="122"/>
      <c r="S77" s="180"/>
      <c r="T77" s="185"/>
      <c r="U77" s="186"/>
      <c r="V77" s="182"/>
      <c r="W77" s="183"/>
      <c r="X77" s="187"/>
      <c r="Y77" s="188"/>
      <c r="Z77" s="189"/>
    </row>
    <row r="78" spans="1:26" ht="17.25" customHeight="1">
      <c r="A78" s="135"/>
      <c r="B78" s="9">
        <v>45112</v>
      </c>
      <c r="C78" s="122" t="s">
        <v>6370</v>
      </c>
      <c r="D78" s="122" t="s">
        <v>96</v>
      </c>
      <c r="E78" s="122">
        <v>2</v>
      </c>
      <c r="F78" s="37">
        <v>0</v>
      </c>
      <c r="G78" s="122">
        <v>21</v>
      </c>
      <c r="H78" s="122">
        <v>0</v>
      </c>
      <c r="I78" s="122">
        <v>0</v>
      </c>
      <c r="J78" s="122">
        <v>0</v>
      </c>
      <c r="K78" s="122"/>
      <c r="L78" s="122"/>
      <c r="M78" s="122"/>
      <c r="N78" s="122"/>
      <c r="O78" s="122"/>
      <c r="P78" s="122"/>
      <c r="S78" s="180"/>
      <c r="T78" s="185"/>
      <c r="U78" s="186"/>
      <c r="V78" s="182"/>
      <c r="W78" s="183"/>
      <c r="X78" s="187"/>
      <c r="Y78" s="188"/>
      <c r="Z78" s="189"/>
    </row>
    <row r="79" spans="1:26" ht="17.25" customHeight="1">
      <c r="A79" s="135"/>
      <c r="B79" s="9">
        <v>45112</v>
      </c>
      <c r="C79" s="122" t="s">
        <v>18</v>
      </c>
      <c r="D79" s="122" t="s">
        <v>97</v>
      </c>
      <c r="E79" s="122">
        <v>2</v>
      </c>
      <c r="F79" s="162">
        <v>0</v>
      </c>
      <c r="G79" s="122">
        <v>2</v>
      </c>
      <c r="H79" s="122">
        <v>1</v>
      </c>
      <c r="I79" s="122">
        <v>0</v>
      </c>
      <c r="J79" s="122">
        <v>0</v>
      </c>
      <c r="K79" s="122"/>
      <c r="L79" s="122"/>
      <c r="M79" s="122"/>
      <c r="N79" s="122"/>
      <c r="O79" s="122"/>
      <c r="P79" s="122"/>
      <c r="S79" s="180"/>
      <c r="T79" s="185"/>
      <c r="U79" s="186"/>
      <c r="V79" s="182"/>
      <c r="W79" s="183"/>
      <c r="X79" s="187"/>
      <c r="Y79" s="188"/>
      <c r="Z79" s="189"/>
    </row>
    <row r="80" spans="1:26" ht="17.25" customHeight="1">
      <c r="A80" s="135"/>
      <c r="B80" s="9">
        <v>45112</v>
      </c>
      <c r="C80" s="122" t="s">
        <v>18</v>
      </c>
      <c r="D80" s="122" t="s">
        <v>98</v>
      </c>
      <c r="E80" s="122">
        <v>1</v>
      </c>
      <c r="F80" s="162">
        <v>0</v>
      </c>
      <c r="G80" s="122">
        <v>5</v>
      </c>
      <c r="H80" s="122">
        <v>3</v>
      </c>
      <c r="I80" s="122">
        <v>0</v>
      </c>
      <c r="J80" s="122">
        <v>0</v>
      </c>
      <c r="K80" s="122"/>
      <c r="L80" s="122"/>
      <c r="M80" s="122"/>
      <c r="N80" s="122"/>
      <c r="O80" s="122"/>
      <c r="P80" s="122"/>
      <c r="S80" s="180"/>
      <c r="T80" s="185"/>
      <c r="U80" s="186"/>
      <c r="V80" s="182"/>
      <c r="W80" s="183"/>
      <c r="X80" s="187"/>
      <c r="Y80" s="188"/>
      <c r="Z80" s="189"/>
    </row>
    <row r="81" spans="1:26" ht="17.25" customHeight="1">
      <c r="A81" s="135"/>
      <c r="B81" s="9">
        <v>45115</v>
      </c>
      <c r="C81" s="122" t="s">
        <v>7</v>
      </c>
      <c r="D81" s="122" t="s">
        <v>99</v>
      </c>
      <c r="E81" s="122">
        <v>1</v>
      </c>
      <c r="F81" s="162">
        <v>0</v>
      </c>
      <c r="G81" s="122">
        <v>1</v>
      </c>
      <c r="H81" s="122">
        <v>0</v>
      </c>
      <c r="I81" s="122">
        <v>0</v>
      </c>
      <c r="J81" s="122">
        <v>0</v>
      </c>
      <c r="K81" s="122"/>
      <c r="L81" s="122"/>
      <c r="M81" s="122"/>
      <c r="N81" s="122"/>
      <c r="O81" s="122"/>
      <c r="P81" s="122"/>
      <c r="S81" s="180"/>
      <c r="T81" s="185"/>
      <c r="U81" s="186"/>
      <c r="V81" s="182"/>
      <c r="W81" s="183"/>
      <c r="X81" s="187"/>
      <c r="Y81" s="188"/>
      <c r="Z81" s="189"/>
    </row>
    <row r="82" spans="1:26" ht="17.25" customHeight="1">
      <c r="A82" s="135"/>
      <c r="B82" s="9">
        <v>45115</v>
      </c>
      <c r="C82" s="122" t="s">
        <v>6374</v>
      </c>
      <c r="D82" s="122" t="s">
        <v>100</v>
      </c>
      <c r="E82" s="122">
        <v>1</v>
      </c>
      <c r="F82" s="162">
        <v>1</v>
      </c>
      <c r="G82" s="122">
        <v>0</v>
      </c>
      <c r="H82" s="122">
        <v>2</v>
      </c>
      <c r="I82" s="122">
        <v>0</v>
      </c>
      <c r="J82" s="122">
        <v>0</v>
      </c>
      <c r="K82" s="122"/>
      <c r="L82" s="122"/>
      <c r="M82" s="122"/>
      <c r="N82" s="122"/>
      <c r="O82" s="122"/>
      <c r="P82" s="122"/>
      <c r="S82" s="180"/>
      <c r="T82" s="185"/>
      <c r="U82" s="186"/>
      <c r="V82" s="182"/>
      <c r="W82" s="183"/>
      <c r="X82" s="187"/>
      <c r="Y82" s="188"/>
      <c r="Z82" s="189"/>
    </row>
    <row r="83" spans="1:26" ht="17.25" customHeight="1">
      <c r="A83" s="135"/>
      <c r="B83" s="9">
        <v>45115</v>
      </c>
      <c r="C83" s="122" t="s">
        <v>6370</v>
      </c>
      <c r="D83" s="122" t="s">
        <v>101</v>
      </c>
      <c r="E83" s="122">
        <v>5</v>
      </c>
      <c r="F83" s="37">
        <v>3</v>
      </c>
      <c r="G83" s="122">
        <v>0</v>
      </c>
      <c r="H83" s="122">
        <v>2</v>
      </c>
      <c r="I83" s="122">
        <v>5</v>
      </c>
      <c r="J83" s="122">
        <v>0</v>
      </c>
      <c r="K83" s="122"/>
      <c r="L83" s="122"/>
      <c r="M83" s="122"/>
      <c r="N83" s="122"/>
      <c r="O83" s="122"/>
      <c r="P83" s="122"/>
      <c r="S83" s="180"/>
      <c r="T83" s="185"/>
      <c r="U83" s="186"/>
      <c r="V83" s="182"/>
      <c r="W83" s="183"/>
      <c r="X83" s="187"/>
      <c r="Y83" s="188"/>
      <c r="Z83" s="189"/>
    </row>
    <row r="84" spans="1:26" ht="17.25" customHeight="1">
      <c r="A84" s="135"/>
      <c r="B84" s="9">
        <v>45115</v>
      </c>
      <c r="C84" s="122" t="s">
        <v>7</v>
      </c>
      <c r="D84" s="122" t="s">
        <v>102</v>
      </c>
      <c r="E84" s="122">
        <v>1</v>
      </c>
      <c r="F84" s="11">
        <v>0</v>
      </c>
      <c r="G84" s="122">
        <v>0</v>
      </c>
      <c r="H84" s="122">
        <v>0</v>
      </c>
      <c r="I84" s="122">
        <v>0</v>
      </c>
      <c r="J84" s="122">
        <v>0</v>
      </c>
      <c r="K84" s="122"/>
      <c r="L84" s="122"/>
      <c r="M84" s="122"/>
      <c r="N84" s="122"/>
      <c r="O84" s="122"/>
      <c r="P84" s="122"/>
      <c r="S84" s="180"/>
      <c r="T84" s="185"/>
      <c r="U84" s="186"/>
      <c r="V84" s="182"/>
      <c r="W84" s="183"/>
      <c r="X84" s="187"/>
      <c r="Y84" s="188"/>
      <c r="Z84" s="189"/>
    </row>
    <row r="85" spans="1:26" ht="17.25" customHeight="1">
      <c r="A85" s="135"/>
      <c r="B85" s="126">
        <v>45115</v>
      </c>
      <c r="C85" s="122" t="s">
        <v>6373</v>
      </c>
      <c r="D85" s="122" t="s">
        <v>103</v>
      </c>
      <c r="E85" s="122">
        <v>3</v>
      </c>
      <c r="F85" s="11">
        <v>2</v>
      </c>
      <c r="G85" s="122">
        <v>0</v>
      </c>
      <c r="H85" s="122">
        <v>3</v>
      </c>
      <c r="I85" s="122">
        <v>0</v>
      </c>
      <c r="J85" s="122">
        <v>0</v>
      </c>
      <c r="K85" s="122"/>
      <c r="L85" s="122"/>
      <c r="M85" s="122"/>
      <c r="N85" s="122"/>
      <c r="O85" s="122"/>
      <c r="P85" s="122"/>
      <c r="S85" s="180"/>
      <c r="T85" s="185"/>
      <c r="U85" s="186"/>
      <c r="V85" s="182"/>
      <c r="W85" s="183"/>
      <c r="X85" s="187"/>
      <c r="Y85" s="188"/>
      <c r="Z85" s="189"/>
    </row>
    <row r="86" spans="1:26" ht="17.25" customHeight="1">
      <c r="A86" s="135"/>
      <c r="B86" s="126">
        <v>45117</v>
      </c>
      <c r="C86" s="122" t="s">
        <v>18</v>
      </c>
      <c r="D86" s="122" t="s">
        <v>104</v>
      </c>
      <c r="E86" s="122">
        <v>2</v>
      </c>
      <c r="F86" s="11">
        <v>0</v>
      </c>
      <c r="G86" s="122">
        <v>9</v>
      </c>
      <c r="H86" s="122">
        <v>0</v>
      </c>
      <c r="I86" s="122">
        <v>0</v>
      </c>
      <c r="J86" s="122">
        <v>0</v>
      </c>
      <c r="K86" s="122"/>
      <c r="L86" s="122"/>
      <c r="M86" s="122"/>
      <c r="N86" s="122"/>
      <c r="O86" s="122"/>
      <c r="P86" s="122"/>
      <c r="S86" s="180"/>
      <c r="T86" s="185"/>
      <c r="U86" s="186"/>
      <c r="V86" s="182"/>
      <c r="W86" s="183"/>
      <c r="X86" s="187"/>
      <c r="Y86" s="188"/>
      <c r="Z86" s="189"/>
    </row>
    <row r="87" spans="1:26" ht="17.25" customHeight="1">
      <c r="A87" s="135"/>
      <c r="B87" s="126">
        <v>45117</v>
      </c>
      <c r="C87" s="122" t="s">
        <v>6370</v>
      </c>
      <c r="D87" s="122" t="s">
        <v>105</v>
      </c>
      <c r="E87" s="122">
        <v>2</v>
      </c>
      <c r="F87" s="11">
        <v>0</v>
      </c>
      <c r="G87" s="122">
        <v>22</v>
      </c>
      <c r="H87" s="122">
        <v>0</v>
      </c>
      <c r="I87" s="122">
        <v>0</v>
      </c>
      <c r="J87" s="122">
        <v>0</v>
      </c>
      <c r="K87" s="122"/>
      <c r="L87" s="122"/>
      <c r="M87" s="122"/>
      <c r="N87" s="122"/>
      <c r="O87" s="122"/>
      <c r="P87" s="122"/>
      <c r="S87" s="180"/>
      <c r="T87" s="185"/>
      <c r="U87" s="186"/>
      <c r="V87" s="182"/>
      <c r="W87" s="183"/>
      <c r="X87" s="187"/>
      <c r="Y87" s="188"/>
      <c r="Z87" s="189"/>
    </row>
    <row r="88" spans="1:26" ht="17.25" customHeight="1">
      <c r="A88" s="135"/>
      <c r="B88" s="126">
        <v>45117</v>
      </c>
      <c r="C88" s="122" t="s">
        <v>6375</v>
      </c>
      <c r="D88" s="122" t="s">
        <v>106</v>
      </c>
      <c r="E88" s="122">
        <v>3</v>
      </c>
      <c r="F88" s="37">
        <v>0</v>
      </c>
      <c r="G88" s="122">
        <v>9</v>
      </c>
      <c r="H88" s="122">
        <v>1</v>
      </c>
      <c r="I88" s="122">
        <v>0</v>
      </c>
      <c r="J88" s="122">
        <v>0</v>
      </c>
      <c r="K88" s="122"/>
      <c r="L88" s="122"/>
      <c r="M88" s="122"/>
      <c r="N88" s="122"/>
      <c r="O88" s="122"/>
      <c r="P88" s="122"/>
      <c r="S88" s="180"/>
      <c r="T88" s="185"/>
      <c r="U88" s="186"/>
      <c r="V88" s="182"/>
      <c r="W88" s="183"/>
      <c r="X88" s="187"/>
      <c r="Y88" s="188"/>
      <c r="Z88" s="189"/>
    </row>
    <row r="89" spans="1:26" ht="17.25" customHeight="1">
      <c r="A89" s="135"/>
      <c r="B89" s="126">
        <v>45117</v>
      </c>
      <c r="C89" s="122" t="s">
        <v>6374</v>
      </c>
      <c r="D89" s="122" t="s">
        <v>107</v>
      </c>
      <c r="E89" s="122">
        <v>8</v>
      </c>
      <c r="F89" s="11">
        <v>0</v>
      </c>
      <c r="G89" s="122">
        <v>20</v>
      </c>
      <c r="H89" s="122">
        <v>1</v>
      </c>
      <c r="I89" s="122">
        <v>0</v>
      </c>
      <c r="J89" s="122">
        <v>0</v>
      </c>
      <c r="K89" s="122"/>
      <c r="L89" s="122"/>
      <c r="M89" s="122"/>
      <c r="N89" s="122"/>
      <c r="O89" s="122"/>
      <c r="P89" s="122"/>
      <c r="S89" s="180"/>
      <c r="T89" s="185"/>
      <c r="U89" s="186"/>
      <c r="V89" s="182"/>
      <c r="W89" s="183"/>
      <c r="X89" s="187"/>
      <c r="Y89" s="188"/>
      <c r="Z89" s="189"/>
    </row>
    <row r="90" spans="1:26" ht="17.25" customHeight="1">
      <c r="A90" s="135"/>
      <c r="B90" s="126">
        <v>45117</v>
      </c>
      <c r="C90" s="122" t="s">
        <v>6374</v>
      </c>
      <c r="D90" s="122" t="s">
        <v>108</v>
      </c>
      <c r="E90" s="122">
        <v>1</v>
      </c>
      <c r="F90" s="37">
        <v>1</v>
      </c>
      <c r="G90" s="122">
        <v>2</v>
      </c>
      <c r="H90" s="122">
        <v>3</v>
      </c>
      <c r="I90" s="122">
        <v>0</v>
      </c>
      <c r="J90" s="122">
        <v>0</v>
      </c>
      <c r="K90" s="122"/>
      <c r="L90" s="122"/>
      <c r="M90" s="122"/>
      <c r="N90" s="122"/>
      <c r="O90" s="122"/>
      <c r="P90" s="122"/>
      <c r="S90" s="180"/>
      <c r="T90" s="185"/>
      <c r="U90" s="186"/>
      <c r="V90" s="182"/>
      <c r="W90" s="183"/>
      <c r="X90" s="187"/>
      <c r="Y90" s="188"/>
      <c r="Z90" s="189"/>
    </row>
    <row r="91" spans="1:26" ht="17.25" customHeight="1">
      <c r="A91" s="135"/>
      <c r="B91" s="126">
        <v>45117</v>
      </c>
      <c r="C91" s="122" t="s">
        <v>6381</v>
      </c>
      <c r="D91" s="122" t="s">
        <v>109</v>
      </c>
      <c r="E91" s="122">
        <v>1</v>
      </c>
      <c r="F91" s="37">
        <v>0</v>
      </c>
      <c r="G91" s="122">
        <v>4</v>
      </c>
      <c r="H91" s="122">
        <v>2</v>
      </c>
      <c r="I91" s="122">
        <v>0</v>
      </c>
      <c r="J91" s="122">
        <v>0</v>
      </c>
      <c r="K91" s="122"/>
      <c r="L91" s="122"/>
      <c r="M91" s="122"/>
      <c r="N91" s="122"/>
      <c r="O91" s="122"/>
      <c r="P91" s="122"/>
      <c r="S91" s="180"/>
      <c r="T91" s="185"/>
      <c r="U91" s="186"/>
      <c r="V91" s="182"/>
      <c r="W91" s="183"/>
      <c r="X91" s="187"/>
      <c r="Y91" s="188"/>
      <c r="Z91" s="189"/>
    </row>
    <row r="92" spans="1:26" ht="17.25" customHeight="1">
      <c r="A92" s="135"/>
      <c r="B92" s="126">
        <v>45118</v>
      </c>
      <c r="C92" s="122" t="s">
        <v>6374</v>
      </c>
      <c r="D92" s="122" t="s">
        <v>110</v>
      </c>
      <c r="E92" s="122">
        <v>4</v>
      </c>
      <c r="F92" s="11">
        <v>2</v>
      </c>
      <c r="G92" s="122">
        <v>14</v>
      </c>
      <c r="H92" s="122">
        <v>15</v>
      </c>
      <c r="I92" s="122">
        <v>0</v>
      </c>
      <c r="J92" s="122">
        <v>1</v>
      </c>
      <c r="K92" s="122"/>
      <c r="L92" s="122"/>
      <c r="M92" s="122"/>
      <c r="N92" s="122"/>
      <c r="O92" s="122"/>
      <c r="P92" s="122"/>
      <c r="S92" s="180"/>
      <c r="T92" s="185"/>
      <c r="U92" s="186"/>
      <c r="V92" s="182"/>
      <c r="W92" s="183"/>
      <c r="X92" s="187"/>
      <c r="Y92" s="188"/>
      <c r="Z92" s="189"/>
    </row>
    <row r="93" spans="1:26" ht="17.25" customHeight="1">
      <c r="A93" s="135"/>
      <c r="B93" s="126">
        <v>45118</v>
      </c>
      <c r="C93" s="122" t="s">
        <v>6381</v>
      </c>
      <c r="D93" s="122" t="s">
        <v>111</v>
      </c>
      <c r="E93" s="122">
        <v>1</v>
      </c>
      <c r="F93" s="11">
        <v>0</v>
      </c>
      <c r="G93" s="122">
        <v>1</v>
      </c>
      <c r="H93" s="122">
        <v>2</v>
      </c>
      <c r="I93" s="122">
        <v>0</v>
      </c>
      <c r="J93" s="122">
        <v>0</v>
      </c>
      <c r="K93" s="122"/>
      <c r="L93" s="122"/>
      <c r="M93" s="122"/>
      <c r="N93" s="122"/>
      <c r="O93" s="122"/>
      <c r="P93" s="122"/>
      <c r="S93" s="180"/>
      <c r="T93" s="185"/>
      <c r="U93" s="186"/>
      <c r="V93" s="182"/>
      <c r="W93" s="183"/>
      <c r="X93" s="187"/>
      <c r="Y93" s="188"/>
      <c r="Z93" s="189"/>
    </row>
    <row r="94" spans="1:26" ht="17.25" customHeight="1">
      <c r="A94" s="135"/>
      <c r="B94" s="126">
        <v>45119</v>
      </c>
      <c r="C94" s="122" t="s">
        <v>6897</v>
      </c>
      <c r="D94" s="122" t="s">
        <v>116</v>
      </c>
      <c r="E94" s="122">
        <v>2</v>
      </c>
      <c r="F94" s="37">
        <v>0</v>
      </c>
      <c r="G94" s="122">
        <v>10</v>
      </c>
      <c r="H94" s="122">
        <v>1</v>
      </c>
      <c r="I94" s="122">
        <v>0</v>
      </c>
      <c r="J94" s="122">
        <v>0</v>
      </c>
      <c r="K94" s="122"/>
      <c r="L94" s="122"/>
      <c r="M94" s="122"/>
      <c r="N94" s="122"/>
      <c r="O94" s="122"/>
      <c r="P94" s="122"/>
      <c r="S94" s="180"/>
      <c r="T94" s="185"/>
      <c r="U94" s="186"/>
      <c r="V94" s="182"/>
      <c r="W94" s="183"/>
      <c r="X94" s="187"/>
      <c r="Y94" s="188"/>
      <c r="Z94" s="189"/>
    </row>
    <row r="95" spans="1:26" ht="17.25" customHeight="1">
      <c r="A95" s="135"/>
      <c r="B95" s="126">
        <v>45119</v>
      </c>
      <c r="C95" s="122" t="s">
        <v>6370</v>
      </c>
      <c r="D95" s="122" t="s">
        <v>112</v>
      </c>
      <c r="E95" s="122">
        <v>1</v>
      </c>
      <c r="F95" s="11">
        <v>0</v>
      </c>
      <c r="G95" s="122">
        <v>23</v>
      </c>
      <c r="H95" s="122">
        <v>0</v>
      </c>
      <c r="I95" s="122">
        <v>0</v>
      </c>
      <c r="J95" s="122">
        <v>0</v>
      </c>
      <c r="K95" s="122"/>
      <c r="L95" s="122"/>
      <c r="M95" s="122"/>
      <c r="N95" s="122"/>
      <c r="O95" s="122"/>
      <c r="P95" s="122"/>
      <c r="S95" s="180"/>
      <c r="T95" s="185"/>
      <c r="U95" s="186"/>
      <c r="V95" s="182"/>
      <c r="W95" s="183"/>
      <c r="X95" s="187"/>
      <c r="Y95" s="188"/>
      <c r="Z95" s="189"/>
    </row>
    <row r="96" spans="1:26" ht="17.25" customHeight="1">
      <c r="A96" s="135"/>
      <c r="B96" s="126">
        <v>45119</v>
      </c>
      <c r="C96" s="122" t="s">
        <v>6897</v>
      </c>
      <c r="D96" s="122" t="s">
        <v>117</v>
      </c>
      <c r="E96" s="122">
        <v>2</v>
      </c>
      <c r="F96" s="11">
        <v>0</v>
      </c>
      <c r="G96" s="122">
        <v>12</v>
      </c>
      <c r="H96" s="122">
        <v>1</v>
      </c>
      <c r="I96" s="122">
        <v>0</v>
      </c>
      <c r="J96" s="122">
        <v>0</v>
      </c>
      <c r="K96" s="122"/>
      <c r="L96" s="122"/>
      <c r="M96" s="122"/>
      <c r="N96" s="122"/>
      <c r="O96" s="122"/>
      <c r="P96" s="122"/>
      <c r="S96" s="180"/>
      <c r="T96" s="185"/>
      <c r="U96" s="186"/>
      <c r="V96" s="182"/>
      <c r="W96" s="183"/>
      <c r="X96" s="187"/>
      <c r="Y96" s="188"/>
      <c r="Z96" s="189"/>
    </row>
    <row r="97" spans="1:26" ht="17.25" customHeight="1">
      <c r="A97" s="135"/>
      <c r="B97" s="126">
        <v>45120</v>
      </c>
      <c r="C97" s="122" t="s">
        <v>6389</v>
      </c>
      <c r="D97" s="122" t="s">
        <v>113</v>
      </c>
      <c r="E97" s="122">
        <v>1</v>
      </c>
      <c r="F97" s="11">
        <v>0</v>
      </c>
      <c r="G97" s="122">
        <v>0</v>
      </c>
      <c r="H97" s="122">
        <v>0</v>
      </c>
      <c r="I97" s="122">
        <v>0</v>
      </c>
      <c r="J97" s="122">
        <v>0</v>
      </c>
      <c r="K97" s="122"/>
      <c r="L97" s="122"/>
      <c r="M97" s="122"/>
      <c r="N97" s="122"/>
      <c r="O97" s="122"/>
      <c r="P97" s="122"/>
      <c r="S97" s="180"/>
      <c r="T97" s="185"/>
      <c r="U97" s="186"/>
      <c r="V97" s="182"/>
      <c r="W97" s="183"/>
      <c r="X97" s="187"/>
      <c r="Y97" s="188"/>
      <c r="Z97" s="189"/>
    </row>
    <row r="98" spans="1:26" ht="17.25" customHeight="1">
      <c r="A98" s="135"/>
      <c r="B98" s="126">
        <v>45120</v>
      </c>
      <c r="C98" s="122" t="s">
        <v>6381</v>
      </c>
      <c r="D98" s="122" t="s">
        <v>114</v>
      </c>
      <c r="E98" s="122">
        <v>4</v>
      </c>
      <c r="F98" s="37">
        <v>2</v>
      </c>
      <c r="G98" s="122">
        <v>0</v>
      </c>
      <c r="H98" s="122">
        <v>6</v>
      </c>
      <c r="I98" s="122">
        <v>0</v>
      </c>
      <c r="J98" s="122">
        <v>0</v>
      </c>
      <c r="K98" s="122"/>
      <c r="L98" s="122"/>
      <c r="M98" s="122"/>
      <c r="N98" s="122"/>
      <c r="O98" s="122"/>
      <c r="P98" s="122"/>
      <c r="S98" s="180"/>
      <c r="T98" s="185"/>
      <c r="U98" s="186"/>
      <c r="V98" s="182"/>
      <c r="W98" s="183"/>
      <c r="X98" s="187"/>
      <c r="Y98" s="188"/>
      <c r="Z98" s="189"/>
    </row>
    <row r="99" spans="1:26" ht="17.25" customHeight="1">
      <c r="A99" s="135"/>
      <c r="B99" s="126">
        <v>45120</v>
      </c>
      <c r="C99" s="122" t="s">
        <v>6389</v>
      </c>
      <c r="D99" s="122" t="s">
        <v>115</v>
      </c>
      <c r="E99" s="122">
        <v>4</v>
      </c>
      <c r="F99" s="37">
        <v>0</v>
      </c>
      <c r="G99" s="122">
        <v>0</v>
      </c>
      <c r="H99" s="122">
        <v>8</v>
      </c>
      <c r="I99" s="122">
        <v>0</v>
      </c>
      <c r="J99" s="122">
        <v>0</v>
      </c>
      <c r="K99" s="122"/>
      <c r="L99" s="122"/>
      <c r="M99" s="122"/>
      <c r="N99" s="122"/>
      <c r="O99" s="122"/>
      <c r="P99" s="122"/>
      <c r="S99" s="180"/>
      <c r="T99" s="185"/>
      <c r="U99" s="186"/>
      <c r="V99" s="182"/>
      <c r="W99" s="183"/>
      <c r="X99" s="187"/>
      <c r="Y99" s="188"/>
      <c r="Z99" s="189"/>
    </row>
    <row r="100" spans="1:26" ht="17.25" customHeight="1">
      <c r="A100" s="135"/>
      <c r="B100" s="126">
        <v>45121</v>
      </c>
      <c r="C100" s="122" t="s">
        <v>6381</v>
      </c>
      <c r="D100" s="122" t="s">
        <v>118</v>
      </c>
      <c r="E100" s="122">
        <v>2</v>
      </c>
      <c r="F100" s="37">
        <v>0</v>
      </c>
      <c r="G100" s="122">
        <v>3</v>
      </c>
      <c r="H100" s="122">
        <v>1</v>
      </c>
      <c r="I100" s="122">
        <v>1</v>
      </c>
      <c r="J100" s="122">
        <v>0</v>
      </c>
      <c r="K100" s="122"/>
      <c r="L100" s="122"/>
      <c r="M100" s="122"/>
      <c r="N100" s="122"/>
      <c r="O100" s="122"/>
      <c r="P100" s="122"/>
      <c r="S100" s="180"/>
      <c r="T100" s="185"/>
      <c r="U100" s="186"/>
      <c r="V100" s="182"/>
      <c r="W100" s="183"/>
      <c r="X100" s="187"/>
      <c r="Y100" s="188"/>
      <c r="Z100" s="189"/>
    </row>
    <row r="101" spans="1:26" ht="17.25" customHeight="1">
      <c r="A101" s="135"/>
      <c r="B101" s="126">
        <v>45121</v>
      </c>
      <c r="C101" s="122" t="s">
        <v>6370</v>
      </c>
      <c r="D101" s="122" t="s">
        <v>6390</v>
      </c>
      <c r="E101" s="122">
        <v>8</v>
      </c>
      <c r="F101" s="37">
        <v>0</v>
      </c>
      <c r="G101" s="122">
        <v>0</v>
      </c>
      <c r="H101" s="122">
        <v>1</v>
      </c>
      <c r="I101" s="122">
        <v>0</v>
      </c>
      <c r="J101" s="122">
        <v>0</v>
      </c>
      <c r="K101" s="122"/>
      <c r="L101" s="122"/>
      <c r="M101" s="122"/>
      <c r="N101" s="122"/>
      <c r="O101" s="122"/>
      <c r="P101" s="122"/>
      <c r="S101" s="180"/>
      <c r="T101" s="185"/>
      <c r="U101" s="186"/>
      <c r="V101" s="182"/>
      <c r="W101" s="183"/>
      <c r="X101" s="187"/>
      <c r="Y101" s="188"/>
      <c r="Z101" s="189"/>
    </row>
    <row r="102" spans="1:26" ht="17.25" customHeight="1">
      <c r="A102" s="135"/>
      <c r="B102" s="126">
        <v>45121</v>
      </c>
      <c r="C102" s="122" t="s">
        <v>6370</v>
      </c>
      <c r="D102" s="122" t="s">
        <v>119</v>
      </c>
      <c r="E102" s="122">
        <v>1</v>
      </c>
      <c r="F102" s="37">
        <v>0</v>
      </c>
      <c r="G102" s="122">
        <v>0</v>
      </c>
      <c r="H102" s="122">
        <v>2</v>
      </c>
      <c r="I102" s="122">
        <v>0</v>
      </c>
      <c r="J102" s="122">
        <v>0</v>
      </c>
      <c r="K102" s="122"/>
      <c r="L102" s="122"/>
      <c r="M102" s="122"/>
      <c r="N102" s="122"/>
      <c r="O102" s="122"/>
      <c r="P102" s="122"/>
      <c r="S102" s="180"/>
      <c r="T102" s="185"/>
      <c r="U102" s="186"/>
      <c r="V102" s="182"/>
      <c r="W102" s="183"/>
      <c r="X102" s="187"/>
      <c r="Y102" s="188"/>
      <c r="Z102" s="189"/>
    </row>
    <row r="103" spans="1:26" ht="17.25" customHeight="1">
      <c r="A103" s="135"/>
      <c r="B103" s="126">
        <v>45121</v>
      </c>
      <c r="C103" s="122" t="s">
        <v>6370</v>
      </c>
      <c r="D103" s="122" t="s">
        <v>120</v>
      </c>
      <c r="E103" s="122">
        <v>2</v>
      </c>
      <c r="F103" s="37">
        <v>0</v>
      </c>
      <c r="G103" s="122">
        <v>4</v>
      </c>
      <c r="H103" s="122">
        <v>0</v>
      </c>
      <c r="I103" s="122">
        <v>0</v>
      </c>
      <c r="J103" s="122">
        <v>0</v>
      </c>
      <c r="K103" s="122"/>
      <c r="L103" s="122"/>
      <c r="M103" s="122"/>
      <c r="N103" s="122"/>
      <c r="O103" s="122"/>
      <c r="P103" s="122"/>
      <c r="S103" s="180"/>
      <c r="T103" s="185"/>
      <c r="U103" s="186"/>
      <c r="V103" s="182"/>
      <c r="W103" s="183"/>
      <c r="X103" s="187"/>
      <c r="Y103" s="188"/>
      <c r="Z103" s="189"/>
    </row>
    <row r="104" spans="1:26" ht="17.25" customHeight="1">
      <c r="A104" s="135"/>
      <c r="B104" s="126">
        <v>45121</v>
      </c>
      <c r="C104" s="122" t="s">
        <v>6374</v>
      </c>
      <c r="D104" s="122" t="s">
        <v>121</v>
      </c>
      <c r="E104" s="122">
        <v>2</v>
      </c>
      <c r="F104" s="11">
        <v>1</v>
      </c>
      <c r="G104" s="122">
        <v>1</v>
      </c>
      <c r="H104" s="122">
        <v>3</v>
      </c>
      <c r="I104" s="122">
        <v>0</v>
      </c>
      <c r="J104" s="122">
        <v>0</v>
      </c>
      <c r="K104" s="122"/>
      <c r="L104" s="122"/>
      <c r="M104" s="122"/>
      <c r="N104" s="122"/>
      <c r="O104" s="122"/>
      <c r="P104" s="122"/>
      <c r="S104" s="180"/>
      <c r="T104" s="185"/>
      <c r="U104" s="186"/>
      <c r="V104" s="182"/>
      <c r="W104" s="183"/>
      <c r="X104" s="187"/>
      <c r="Y104" s="188"/>
      <c r="Z104" s="189"/>
    </row>
    <row r="105" spans="1:26" ht="17.25" customHeight="1">
      <c r="A105" s="135"/>
      <c r="B105" s="126">
        <v>45122</v>
      </c>
      <c r="C105" s="122" t="s">
        <v>6374</v>
      </c>
      <c r="D105" s="122" t="s">
        <v>122</v>
      </c>
      <c r="E105" s="122">
        <v>1</v>
      </c>
      <c r="F105" s="11">
        <v>0</v>
      </c>
      <c r="G105" s="122">
        <v>6</v>
      </c>
      <c r="H105" s="122">
        <v>2</v>
      </c>
      <c r="I105" s="122">
        <v>0</v>
      </c>
      <c r="J105" s="122">
        <v>0</v>
      </c>
      <c r="K105" s="122"/>
      <c r="L105" s="122"/>
      <c r="M105" s="122"/>
      <c r="N105" s="122"/>
      <c r="O105" s="122"/>
      <c r="P105" s="122"/>
      <c r="S105" s="180"/>
      <c r="T105" s="185"/>
      <c r="U105" s="186"/>
      <c r="V105" s="182"/>
      <c r="W105" s="183"/>
      <c r="X105" s="187"/>
      <c r="Y105" s="188"/>
      <c r="Z105" s="189"/>
    </row>
    <row r="106" spans="1:26" ht="17.25" customHeight="1">
      <c r="A106" s="135"/>
      <c r="B106" s="126">
        <v>45123</v>
      </c>
      <c r="C106" s="122" t="s">
        <v>6374</v>
      </c>
      <c r="D106" s="122" t="s">
        <v>123</v>
      </c>
      <c r="E106" s="122">
        <v>2</v>
      </c>
      <c r="F106" s="11">
        <v>0</v>
      </c>
      <c r="G106" s="122">
        <v>4</v>
      </c>
      <c r="H106" s="122">
        <v>1</v>
      </c>
      <c r="I106" s="122">
        <v>0</v>
      </c>
      <c r="J106" s="122">
        <v>0</v>
      </c>
      <c r="K106" s="122"/>
      <c r="L106" s="122"/>
      <c r="M106" s="122"/>
      <c r="N106" s="122"/>
      <c r="O106" s="122"/>
      <c r="P106" s="122"/>
      <c r="S106" s="180"/>
      <c r="T106" s="185"/>
      <c r="U106" s="186"/>
      <c r="V106" s="182"/>
      <c r="W106" s="183"/>
      <c r="X106" s="187"/>
      <c r="Y106" s="188"/>
      <c r="Z106" s="189"/>
    </row>
    <row r="107" spans="1:26" ht="17.25" customHeight="1">
      <c r="A107" s="135"/>
      <c r="B107" s="126">
        <v>45124</v>
      </c>
      <c r="C107" s="122" t="s">
        <v>6377</v>
      </c>
      <c r="D107" s="122" t="s">
        <v>124</v>
      </c>
      <c r="E107" s="122">
        <v>2</v>
      </c>
      <c r="F107" s="11">
        <v>0</v>
      </c>
      <c r="G107" s="122">
        <v>0</v>
      </c>
      <c r="H107" s="122">
        <v>0</v>
      </c>
      <c r="I107" s="122">
        <v>0</v>
      </c>
      <c r="J107" s="122">
        <v>0</v>
      </c>
      <c r="K107" s="122"/>
      <c r="L107" s="122"/>
      <c r="M107" s="122"/>
      <c r="N107" s="122"/>
      <c r="O107" s="122"/>
      <c r="P107" s="122"/>
      <c r="S107" s="180"/>
      <c r="T107" s="185"/>
      <c r="U107" s="186"/>
      <c r="V107" s="182"/>
      <c r="W107" s="183"/>
      <c r="X107" s="187"/>
      <c r="Y107" s="188"/>
      <c r="Z107" s="189"/>
    </row>
    <row r="108" spans="1:26" ht="17.25" customHeight="1">
      <c r="A108" s="135"/>
      <c r="B108" s="126">
        <v>45124</v>
      </c>
      <c r="C108" s="122" t="s">
        <v>6381</v>
      </c>
      <c r="D108" s="122" t="s">
        <v>125</v>
      </c>
      <c r="E108" s="122">
        <v>1</v>
      </c>
      <c r="F108" s="11">
        <v>0</v>
      </c>
      <c r="G108" s="122">
        <v>1</v>
      </c>
      <c r="H108" s="122">
        <v>1</v>
      </c>
      <c r="I108" s="122">
        <v>0</v>
      </c>
      <c r="J108" s="122">
        <v>1</v>
      </c>
      <c r="K108" s="122"/>
      <c r="L108" s="122"/>
      <c r="M108" s="122"/>
      <c r="N108" s="122"/>
      <c r="O108" s="122"/>
      <c r="P108" s="122"/>
      <c r="S108" s="180"/>
      <c r="T108" s="185"/>
      <c r="U108" s="186"/>
      <c r="V108" s="182"/>
      <c r="W108" s="183"/>
      <c r="X108" s="187"/>
      <c r="Y108" s="188"/>
      <c r="Z108" s="189"/>
    </row>
    <row r="109" spans="1:26" ht="17.25" customHeight="1">
      <c r="A109" s="135"/>
      <c r="B109" s="126">
        <v>45124</v>
      </c>
      <c r="C109" s="122" t="s">
        <v>7</v>
      </c>
      <c r="D109" s="122" t="s">
        <v>126</v>
      </c>
      <c r="E109" s="122">
        <v>9</v>
      </c>
      <c r="F109" s="11">
        <v>0</v>
      </c>
      <c r="G109" s="122">
        <v>8</v>
      </c>
      <c r="H109" s="122">
        <v>2</v>
      </c>
      <c r="I109" s="122">
        <v>1</v>
      </c>
      <c r="J109" s="122">
        <v>0</v>
      </c>
      <c r="K109" s="122"/>
      <c r="L109" s="122"/>
      <c r="M109" s="122"/>
      <c r="N109" s="122"/>
      <c r="O109" s="122"/>
      <c r="P109" s="122"/>
      <c r="S109" s="180"/>
      <c r="T109" s="185"/>
      <c r="U109" s="186"/>
      <c r="V109" s="182"/>
      <c r="W109" s="183"/>
      <c r="X109" s="187"/>
      <c r="Y109" s="188"/>
      <c r="Z109" s="189"/>
    </row>
    <row r="110" spans="1:26" ht="17.25" customHeight="1">
      <c r="A110" s="135"/>
      <c r="B110" s="126">
        <v>45124</v>
      </c>
      <c r="C110" s="122" t="s">
        <v>41</v>
      </c>
      <c r="D110" s="122" t="s">
        <v>127</v>
      </c>
      <c r="E110" s="122">
        <v>2</v>
      </c>
      <c r="F110" s="37">
        <v>0</v>
      </c>
      <c r="G110" s="122">
        <v>0</v>
      </c>
      <c r="H110" s="122">
        <v>0</v>
      </c>
      <c r="I110" s="122">
        <v>0</v>
      </c>
      <c r="J110" s="122">
        <v>0</v>
      </c>
      <c r="K110" s="122"/>
      <c r="L110" s="122"/>
      <c r="M110" s="122"/>
      <c r="N110" s="122"/>
      <c r="O110" s="122"/>
      <c r="P110" s="122"/>
      <c r="S110" s="180"/>
      <c r="T110" s="185"/>
      <c r="U110" s="186"/>
      <c r="V110" s="182"/>
      <c r="W110" s="183"/>
      <c r="X110" s="187"/>
      <c r="Y110" s="188"/>
      <c r="Z110" s="189"/>
    </row>
    <row r="111" spans="1:26" ht="17.25" customHeight="1">
      <c r="A111" s="135"/>
      <c r="B111" s="126">
        <v>45124</v>
      </c>
      <c r="C111" s="122" t="s">
        <v>18</v>
      </c>
      <c r="D111" s="122" t="s">
        <v>128</v>
      </c>
      <c r="E111" s="122">
        <v>2</v>
      </c>
      <c r="F111" s="11">
        <v>2</v>
      </c>
      <c r="G111" s="122">
        <v>1</v>
      </c>
      <c r="H111" s="122">
        <v>3</v>
      </c>
      <c r="I111" s="122">
        <v>0</v>
      </c>
      <c r="J111" s="122">
        <v>0</v>
      </c>
      <c r="K111" s="122"/>
      <c r="L111" s="122"/>
      <c r="M111" s="122"/>
      <c r="N111" s="122"/>
      <c r="O111" s="122"/>
      <c r="P111" s="122"/>
      <c r="S111" s="180"/>
      <c r="T111" s="185"/>
      <c r="U111" s="186"/>
      <c r="V111" s="182"/>
      <c r="W111" s="183"/>
      <c r="X111" s="187"/>
      <c r="Y111" s="188"/>
      <c r="Z111" s="189"/>
    </row>
    <row r="112" spans="1:26" ht="17.25" customHeight="1">
      <c r="A112" s="135"/>
      <c r="B112" s="126">
        <v>45125</v>
      </c>
      <c r="C112" s="122" t="s">
        <v>6389</v>
      </c>
      <c r="D112" s="122" t="s">
        <v>129</v>
      </c>
      <c r="E112" s="122">
        <v>3</v>
      </c>
      <c r="F112" s="11">
        <v>2</v>
      </c>
      <c r="G112" s="122">
        <v>0</v>
      </c>
      <c r="H112" s="122">
        <v>5</v>
      </c>
      <c r="I112" s="122">
        <v>0</v>
      </c>
      <c r="J112" s="122">
        <v>0</v>
      </c>
      <c r="K112" s="122"/>
      <c r="L112" s="122"/>
      <c r="M112" s="122"/>
      <c r="N112" s="122"/>
      <c r="O112" s="122"/>
      <c r="P112" s="122"/>
      <c r="S112" s="180"/>
      <c r="T112" s="185"/>
      <c r="U112" s="186"/>
      <c r="V112" s="182"/>
      <c r="W112" s="183"/>
      <c r="X112" s="187"/>
      <c r="Y112" s="188"/>
      <c r="Z112" s="189"/>
    </row>
    <row r="113" spans="1:26" ht="17.25" customHeight="1">
      <c r="A113" s="135"/>
      <c r="B113" s="126">
        <v>45125</v>
      </c>
      <c r="C113" s="122" t="s">
        <v>6379</v>
      </c>
      <c r="D113" s="122" t="s">
        <v>130</v>
      </c>
      <c r="E113" s="122">
        <v>1</v>
      </c>
      <c r="F113" s="37">
        <v>0</v>
      </c>
      <c r="G113" s="122">
        <v>0</v>
      </c>
      <c r="H113" s="122">
        <v>0</v>
      </c>
      <c r="I113" s="122">
        <v>0</v>
      </c>
      <c r="J113" s="122">
        <v>0</v>
      </c>
      <c r="K113" s="122"/>
      <c r="L113" s="122"/>
      <c r="M113" s="122"/>
      <c r="N113" s="122"/>
      <c r="O113" s="122"/>
      <c r="P113" s="122"/>
      <c r="S113" s="180"/>
      <c r="T113" s="185"/>
      <c r="U113" s="186"/>
      <c r="V113" s="182"/>
      <c r="W113" s="183"/>
      <c r="X113" s="187"/>
      <c r="Y113" s="188"/>
      <c r="Z113" s="189"/>
    </row>
    <row r="114" spans="1:26" ht="17.25" customHeight="1">
      <c r="A114" s="135"/>
      <c r="B114" s="126">
        <v>45126</v>
      </c>
      <c r="C114" s="122" t="s">
        <v>41</v>
      </c>
      <c r="D114" s="122" t="s">
        <v>131</v>
      </c>
      <c r="E114" s="122">
        <v>2</v>
      </c>
      <c r="F114" s="11">
        <v>0</v>
      </c>
      <c r="G114" s="122">
        <v>0</v>
      </c>
      <c r="H114" s="122">
        <v>0</v>
      </c>
      <c r="I114" s="122">
        <v>0</v>
      </c>
      <c r="J114" s="122">
        <v>0</v>
      </c>
      <c r="K114" s="122"/>
      <c r="L114" s="122"/>
      <c r="M114" s="122"/>
      <c r="N114" s="122"/>
      <c r="O114" s="122"/>
      <c r="P114" s="122"/>
      <c r="S114" s="180"/>
      <c r="T114" s="185"/>
      <c r="U114" s="186"/>
      <c r="V114" s="182"/>
      <c r="W114" s="183"/>
      <c r="X114" s="187"/>
      <c r="Y114" s="188"/>
      <c r="Z114" s="189"/>
    </row>
    <row r="115" spans="1:26" ht="17.25" customHeight="1">
      <c r="A115" s="135"/>
      <c r="B115" s="126">
        <v>45126</v>
      </c>
      <c r="C115" s="122" t="s">
        <v>6374</v>
      </c>
      <c r="D115" s="122" t="s">
        <v>133</v>
      </c>
      <c r="E115" s="122">
        <v>2</v>
      </c>
      <c r="F115" s="11">
        <v>0</v>
      </c>
      <c r="G115" s="122">
        <v>0</v>
      </c>
      <c r="H115" s="122">
        <v>2</v>
      </c>
      <c r="I115" s="122">
        <v>0</v>
      </c>
      <c r="J115" s="122">
        <v>0</v>
      </c>
      <c r="K115" s="122"/>
      <c r="L115" s="122"/>
      <c r="M115" s="122"/>
      <c r="N115" s="122"/>
      <c r="O115" s="122"/>
      <c r="P115" s="122"/>
      <c r="S115" s="180"/>
      <c r="T115" s="185"/>
      <c r="U115" s="186"/>
      <c r="V115" s="182"/>
      <c r="W115" s="183"/>
      <c r="X115" s="187"/>
      <c r="Y115" s="188"/>
      <c r="Z115" s="189"/>
    </row>
    <row r="116" spans="1:26" ht="17.25" customHeight="1">
      <c r="A116" s="135"/>
      <c r="B116" s="126">
        <v>45126</v>
      </c>
      <c r="C116" s="122" t="s">
        <v>41</v>
      </c>
      <c r="D116" s="122" t="s">
        <v>134</v>
      </c>
      <c r="E116" s="122">
        <v>1</v>
      </c>
      <c r="F116" s="37">
        <v>0</v>
      </c>
      <c r="G116" s="122">
        <v>0</v>
      </c>
      <c r="H116" s="122">
        <v>0</v>
      </c>
      <c r="I116" s="122">
        <v>0</v>
      </c>
      <c r="J116" s="122">
        <v>0</v>
      </c>
      <c r="K116" s="122"/>
      <c r="L116" s="122"/>
      <c r="M116" s="122"/>
      <c r="N116" s="122"/>
      <c r="O116" s="122"/>
      <c r="P116" s="122"/>
      <c r="S116" s="180"/>
      <c r="T116" s="185"/>
      <c r="U116" s="186"/>
      <c r="V116" s="182"/>
      <c r="W116" s="183"/>
      <c r="X116" s="187"/>
      <c r="Y116" s="188"/>
      <c r="Z116" s="189"/>
    </row>
    <row r="117" spans="1:26" ht="17.25" customHeight="1">
      <c r="A117" s="135"/>
      <c r="B117" s="126">
        <v>45126</v>
      </c>
      <c r="C117" s="122" t="s">
        <v>41</v>
      </c>
      <c r="D117" s="11" t="s">
        <v>135</v>
      </c>
      <c r="E117" s="122">
        <v>1</v>
      </c>
      <c r="F117" s="37">
        <v>0</v>
      </c>
      <c r="G117" s="122">
        <v>0</v>
      </c>
      <c r="H117" s="122">
        <v>0</v>
      </c>
      <c r="I117" s="122">
        <v>0</v>
      </c>
      <c r="J117" s="122">
        <v>0</v>
      </c>
      <c r="K117" s="122"/>
      <c r="L117" s="122"/>
      <c r="M117" s="122"/>
      <c r="N117" s="122"/>
      <c r="O117" s="122"/>
      <c r="P117" s="122"/>
      <c r="S117" s="180"/>
      <c r="T117" s="185"/>
      <c r="U117" s="186"/>
      <c r="V117" s="182"/>
      <c r="W117" s="183"/>
      <c r="X117" s="187"/>
      <c r="Y117" s="188"/>
      <c r="Z117" s="189"/>
    </row>
    <row r="118" spans="1:26" ht="17.25" customHeight="1">
      <c r="A118" s="135"/>
      <c r="B118" s="126">
        <v>45126</v>
      </c>
      <c r="C118" s="122" t="s">
        <v>6377</v>
      </c>
      <c r="D118" s="11" t="s">
        <v>136</v>
      </c>
      <c r="E118" s="122">
        <v>12</v>
      </c>
      <c r="F118" s="37">
        <v>0</v>
      </c>
      <c r="G118" s="122">
        <v>0</v>
      </c>
      <c r="H118" s="122">
        <v>0</v>
      </c>
      <c r="I118" s="122">
        <v>0</v>
      </c>
      <c r="J118" s="122">
        <v>0</v>
      </c>
      <c r="K118" s="122"/>
      <c r="L118" s="122"/>
      <c r="M118" s="122"/>
      <c r="N118" s="122"/>
      <c r="O118" s="122"/>
      <c r="P118" s="122"/>
      <c r="S118" s="180"/>
      <c r="T118" s="185"/>
      <c r="U118" s="186"/>
      <c r="V118" s="182"/>
      <c r="W118" s="183"/>
      <c r="X118" s="187"/>
      <c r="Y118" s="188"/>
      <c r="Z118" s="189"/>
    </row>
    <row r="119" spans="1:26" ht="17.25" customHeight="1">
      <c r="A119" s="135"/>
      <c r="B119" s="126">
        <v>45126</v>
      </c>
      <c r="C119" s="122" t="s">
        <v>132</v>
      </c>
      <c r="D119" s="11" t="s">
        <v>137</v>
      </c>
      <c r="E119" s="122">
        <v>9</v>
      </c>
      <c r="F119" s="11">
        <v>0</v>
      </c>
      <c r="G119" s="122">
        <v>0</v>
      </c>
      <c r="H119" s="122">
        <v>2</v>
      </c>
      <c r="I119" s="122">
        <v>1</v>
      </c>
      <c r="J119" s="122">
        <v>0</v>
      </c>
      <c r="K119" s="122"/>
      <c r="L119" s="122"/>
      <c r="M119" s="122"/>
      <c r="N119" s="122"/>
      <c r="O119" s="122"/>
      <c r="P119" s="122"/>
      <c r="S119" s="180"/>
      <c r="T119" s="185"/>
      <c r="U119" s="186"/>
      <c r="V119" s="182"/>
      <c r="W119" s="183"/>
      <c r="X119" s="187"/>
      <c r="Y119" s="188"/>
      <c r="Z119" s="189"/>
    </row>
    <row r="120" spans="1:26" ht="17.25" customHeight="1">
      <c r="A120" s="135"/>
      <c r="B120" s="126">
        <v>45126</v>
      </c>
      <c r="C120" s="122" t="s">
        <v>132</v>
      </c>
      <c r="D120" s="11" t="s">
        <v>138</v>
      </c>
      <c r="E120" s="122">
        <v>1</v>
      </c>
      <c r="F120" s="11">
        <v>0</v>
      </c>
      <c r="G120" s="122">
        <v>0</v>
      </c>
      <c r="H120" s="122">
        <v>0</v>
      </c>
      <c r="I120" s="122">
        <v>1</v>
      </c>
      <c r="J120" s="122">
        <v>0</v>
      </c>
      <c r="K120" s="122"/>
      <c r="L120" s="122"/>
      <c r="M120" s="122"/>
      <c r="N120" s="122"/>
      <c r="O120" s="122"/>
      <c r="P120" s="122"/>
      <c r="S120" s="180"/>
      <c r="T120" s="185"/>
      <c r="U120" s="186"/>
      <c r="V120" s="182"/>
      <c r="W120" s="183"/>
      <c r="X120" s="187"/>
      <c r="Y120" s="188"/>
      <c r="Z120" s="189"/>
    </row>
    <row r="121" spans="1:26" ht="17.25" customHeight="1">
      <c r="A121" s="135"/>
      <c r="B121" s="126">
        <v>45126</v>
      </c>
      <c r="C121" s="122" t="s">
        <v>139</v>
      </c>
      <c r="D121" s="11" t="s">
        <v>140</v>
      </c>
      <c r="E121" s="122">
        <v>2</v>
      </c>
      <c r="F121" s="37">
        <v>0</v>
      </c>
      <c r="G121" s="122">
        <v>0</v>
      </c>
      <c r="H121" s="122">
        <v>4</v>
      </c>
      <c r="I121" s="122">
        <v>0</v>
      </c>
      <c r="J121" s="122">
        <v>0</v>
      </c>
      <c r="K121" s="122"/>
      <c r="L121" s="122"/>
      <c r="M121" s="122"/>
      <c r="N121" s="122"/>
      <c r="O121" s="122"/>
      <c r="P121" s="122"/>
      <c r="S121" s="180"/>
      <c r="T121" s="185"/>
      <c r="U121" s="186"/>
      <c r="V121" s="182"/>
      <c r="W121" s="183"/>
      <c r="X121" s="187"/>
      <c r="Y121" s="188"/>
      <c r="Z121" s="189"/>
    </row>
    <row r="122" spans="1:26" ht="17.25" customHeight="1">
      <c r="A122" s="135"/>
      <c r="B122" s="126">
        <v>45127</v>
      </c>
      <c r="C122" s="122" t="s">
        <v>41</v>
      </c>
      <c r="D122" s="122" t="s">
        <v>141</v>
      </c>
      <c r="E122" s="122">
        <v>2</v>
      </c>
      <c r="F122" s="11">
        <v>0</v>
      </c>
      <c r="G122" s="122">
        <v>0</v>
      </c>
      <c r="H122" s="122">
        <v>0</v>
      </c>
      <c r="I122" s="122">
        <v>0</v>
      </c>
      <c r="J122" s="122">
        <v>0</v>
      </c>
      <c r="K122" s="122"/>
      <c r="L122" s="122"/>
      <c r="M122" s="122"/>
      <c r="N122" s="122"/>
      <c r="O122" s="122"/>
      <c r="P122" s="122"/>
      <c r="S122" s="180"/>
      <c r="T122" s="185"/>
      <c r="U122" s="186"/>
      <c r="V122" s="182"/>
      <c r="W122" s="183"/>
      <c r="X122" s="187"/>
      <c r="Y122" s="188"/>
      <c r="Z122" s="189"/>
    </row>
    <row r="123" spans="1:26" ht="17.25" customHeight="1">
      <c r="A123" s="135"/>
      <c r="B123" s="126">
        <v>45127</v>
      </c>
      <c r="C123" s="122" t="s">
        <v>143</v>
      </c>
      <c r="D123" s="122" t="s">
        <v>142</v>
      </c>
      <c r="E123" s="122">
        <v>5</v>
      </c>
      <c r="F123" s="11">
        <v>3</v>
      </c>
      <c r="G123" s="122">
        <v>0</v>
      </c>
      <c r="H123" s="122">
        <v>3</v>
      </c>
      <c r="I123" s="122">
        <v>0</v>
      </c>
      <c r="J123" s="122">
        <v>0</v>
      </c>
      <c r="K123" s="122"/>
      <c r="L123" s="122"/>
      <c r="M123" s="122"/>
      <c r="N123" s="122"/>
      <c r="O123" s="122"/>
      <c r="P123" s="122"/>
      <c r="S123" s="180"/>
      <c r="T123" s="185"/>
      <c r="U123" s="186"/>
      <c r="V123" s="182"/>
      <c r="W123" s="183"/>
      <c r="X123" s="187"/>
      <c r="Y123" s="188"/>
      <c r="Z123" s="189"/>
    </row>
    <row r="124" spans="1:26" ht="17.25" customHeight="1">
      <c r="A124" s="135"/>
      <c r="B124" s="126">
        <v>45127</v>
      </c>
      <c r="C124" s="122" t="s">
        <v>41</v>
      </c>
      <c r="D124" s="122" t="s">
        <v>144</v>
      </c>
      <c r="E124" s="122">
        <v>1</v>
      </c>
      <c r="F124" s="11">
        <v>0</v>
      </c>
      <c r="G124" s="122">
        <v>0</v>
      </c>
      <c r="H124" s="122">
        <v>0</v>
      </c>
      <c r="I124" s="122">
        <v>0</v>
      </c>
      <c r="J124" s="122">
        <v>0</v>
      </c>
      <c r="K124" s="122"/>
      <c r="L124" s="122"/>
      <c r="M124" s="122"/>
      <c r="N124" s="122"/>
      <c r="O124" s="122"/>
      <c r="P124" s="122"/>
      <c r="S124" s="180"/>
      <c r="T124" s="185"/>
      <c r="U124" s="186"/>
      <c r="V124" s="182"/>
      <c r="W124" s="183"/>
      <c r="X124" s="187"/>
      <c r="Y124" s="188"/>
      <c r="Z124" s="189"/>
    </row>
    <row r="125" spans="1:26" ht="17.25" customHeight="1">
      <c r="A125" s="135"/>
      <c r="B125" s="126">
        <v>45127</v>
      </c>
      <c r="C125" s="122" t="s">
        <v>6897</v>
      </c>
      <c r="D125" s="11" t="s">
        <v>145</v>
      </c>
      <c r="E125" s="122">
        <v>2</v>
      </c>
      <c r="F125" s="11">
        <v>0</v>
      </c>
      <c r="G125" s="122">
        <v>0</v>
      </c>
      <c r="H125" s="122">
        <v>1</v>
      </c>
      <c r="I125" s="122">
        <v>0</v>
      </c>
      <c r="J125" s="122">
        <v>0</v>
      </c>
      <c r="K125" s="122"/>
      <c r="L125" s="122"/>
      <c r="M125" s="122"/>
      <c r="N125" s="122"/>
      <c r="O125" s="122"/>
      <c r="P125" s="122"/>
      <c r="S125" s="180"/>
      <c r="T125" s="185"/>
      <c r="U125" s="186"/>
      <c r="V125" s="182"/>
      <c r="W125" s="183"/>
      <c r="X125" s="187"/>
      <c r="Y125" s="188"/>
      <c r="Z125" s="189"/>
    </row>
    <row r="126" spans="1:26" ht="17.25" customHeight="1">
      <c r="A126" s="135"/>
      <c r="B126" s="126">
        <v>45129</v>
      </c>
      <c r="C126" s="122" t="s">
        <v>6897</v>
      </c>
      <c r="D126" s="11" t="s">
        <v>146</v>
      </c>
      <c r="E126" s="122">
        <v>2</v>
      </c>
      <c r="F126" s="37">
        <v>0</v>
      </c>
      <c r="G126" s="122">
        <v>0</v>
      </c>
      <c r="H126" s="122">
        <v>2</v>
      </c>
      <c r="I126" s="122">
        <v>0</v>
      </c>
      <c r="J126" s="122">
        <v>0</v>
      </c>
      <c r="K126" s="122"/>
      <c r="L126" s="122"/>
      <c r="M126" s="122"/>
      <c r="N126" s="122"/>
      <c r="O126" s="122"/>
      <c r="P126" s="122"/>
      <c r="S126" s="180"/>
      <c r="T126" s="185"/>
      <c r="U126" s="186"/>
      <c r="V126" s="182"/>
      <c r="W126" s="183"/>
      <c r="X126" s="187"/>
      <c r="Y126" s="188"/>
      <c r="Z126" s="189"/>
    </row>
    <row r="127" spans="1:26" ht="17.25" customHeight="1">
      <c r="A127" s="135"/>
      <c r="B127" s="126">
        <v>45129</v>
      </c>
      <c r="C127" s="122" t="s">
        <v>147</v>
      </c>
      <c r="D127" s="11" t="s">
        <v>148</v>
      </c>
      <c r="E127" s="122">
        <v>1</v>
      </c>
      <c r="F127" s="37">
        <v>0</v>
      </c>
      <c r="G127" s="122">
        <v>0</v>
      </c>
      <c r="H127" s="122">
        <v>0</v>
      </c>
      <c r="I127" s="122">
        <v>0</v>
      </c>
      <c r="J127" s="122">
        <v>0</v>
      </c>
      <c r="K127" s="122"/>
      <c r="L127" s="122"/>
      <c r="M127" s="122"/>
      <c r="N127" s="122"/>
      <c r="O127" s="122"/>
      <c r="P127" s="122"/>
      <c r="S127" s="180"/>
      <c r="T127" s="185"/>
      <c r="U127" s="186"/>
      <c r="V127" s="182"/>
      <c r="W127" s="183"/>
      <c r="X127" s="187"/>
      <c r="Y127" s="188"/>
      <c r="Z127" s="189"/>
    </row>
    <row r="128" spans="1:26" ht="17.25" customHeight="1">
      <c r="A128" s="135"/>
      <c r="B128" s="126">
        <v>45129</v>
      </c>
      <c r="C128" s="122" t="s">
        <v>147</v>
      </c>
      <c r="D128" s="11" t="s">
        <v>149</v>
      </c>
      <c r="E128" s="122">
        <v>1</v>
      </c>
      <c r="F128" s="11">
        <v>0</v>
      </c>
      <c r="G128" s="122">
        <v>0</v>
      </c>
      <c r="H128" s="122">
        <v>0</v>
      </c>
      <c r="I128" s="122">
        <v>0</v>
      </c>
      <c r="J128" s="122">
        <v>0</v>
      </c>
      <c r="K128" s="122"/>
      <c r="L128" s="122"/>
      <c r="M128" s="122"/>
      <c r="N128" s="122"/>
      <c r="O128" s="122"/>
      <c r="P128" s="122"/>
      <c r="S128" s="180"/>
      <c r="T128" s="185"/>
      <c r="U128" s="186"/>
      <c r="V128" s="182"/>
      <c r="W128" s="183"/>
      <c r="X128" s="187"/>
      <c r="Y128" s="188"/>
      <c r="Z128" s="189"/>
    </row>
    <row r="129" spans="1:26" ht="17.25" customHeight="1">
      <c r="A129" s="135"/>
      <c r="B129" s="126">
        <v>45129</v>
      </c>
      <c r="C129" s="122" t="s">
        <v>6897</v>
      </c>
      <c r="D129" s="122" t="s">
        <v>150</v>
      </c>
      <c r="E129" s="122">
        <v>3</v>
      </c>
      <c r="F129" s="11">
        <v>0</v>
      </c>
      <c r="G129" s="122">
        <v>0</v>
      </c>
      <c r="H129" s="122">
        <v>2</v>
      </c>
      <c r="I129" s="122">
        <v>0</v>
      </c>
      <c r="J129" s="122">
        <v>0</v>
      </c>
      <c r="K129" s="122"/>
      <c r="L129" s="122"/>
      <c r="M129" s="122"/>
      <c r="N129" s="122"/>
      <c r="O129" s="122"/>
      <c r="P129" s="122"/>
      <c r="S129" s="180"/>
      <c r="T129" s="185"/>
      <c r="U129" s="186"/>
      <c r="V129" s="182"/>
      <c r="W129" s="183"/>
      <c r="X129" s="187"/>
      <c r="Y129" s="188"/>
      <c r="Z129" s="189"/>
    </row>
    <row r="130" spans="1:26" ht="17.25" customHeight="1">
      <c r="A130" s="135"/>
      <c r="B130" s="126">
        <v>45130</v>
      </c>
      <c r="C130" s="122" t="s">
        <v>152</v>
      </c>
      <c r="D130" s="122" t="s">
        <v>151</v>
      </c>
      <c r="E130" s="122">
        <v>8</v>
      </c>
      <c r="F130" s="11">
        <v>0</v>
      </c>
      <c r="G130" s="122">
        <v>0</v>
      </c>
      <c r="H130" s="122">
        <v>8</v>
      </c>
      <c r="I130" s="122">
        <v>0</v>
      </c>
      <c r="J130" s="122">
        <v>0</v>
      </c>
      <c r="K130" s="122"/>
      <c r="L130" s="122"/>
      <c r="M130" s="122"/>
      <c r="N130" s="122"/>
      <c r="O130" s="122"/>
      <c r="P130" s="122"/>
      <c r="S130" s="180"/>
      <c r="T130" s="185"/>
      <c r="U130" s="186"/>
      <c r="V130" s="182"/>
      <c r="W130" s="183"/>
      <c r="X130" s="187"/>
      <c r="Y130" s="188"/>
      <c r="Z130" s="189"/>
    </row>
    <row r="131" spans="1:26" ht="17.25" customHeight="1">
      <c r="A131" s="135"/>
      <c r="B131" s="126">
        <v>45130</v>
      </c>
      <c r="C131" s="122" t="s">
        <v>154</v>
      </c>
      <c r="D131" s="122" t="s">
        <v>153</v>
      </c>
      <c r="E131" s="122">
        <v>2</v>
      </c>
      <c r="F131" s="37">
        <v>0</v>
      </c>
      <c r="G131" s="122">
        <v>0</v>
      </c>
      <c r="H131" s="122">
        <v>7</v>
      </c>
      <c r="I131" s="122">
        <v>0</v>
      </c>
      <c r="J131" s="122">
        <v>0</v>
      </c>
      <c r="K131" s="122"/>
      <c r="L131" s="122"/>
      <c r="M131" s="122"/>
      <c r="N131" s="122"/>
      <c r="O131" s="122"/>
      <c r="P131" s="122"/>
      <c r="S131" s="180"/>
      <c r="T131" s="185"/>
      <c r="U131" s="186"/>
      <c r="V131" s="182"/>
      <c r="W131" s="183"/>
      <c r="X131" s="187"/>
      <c r="Y131" s="188"/>
      <c r="Z131" s="189"/>
    </row>
    <row r="132" spans="1:26" ht="17.25" customHeight="1">
      <c r="A132" s="135"/>
      <c r="B132" s="126">
        <v>45130</v>
      </c>
      <c r="C132" s="122" t="s">
        <v>147</v>
      </c>
      <c r="D132" s="122" t="s">
        <v>155</v>
      </c>
      <c r="E132" s="122">
        <v>2</v>
      </c>
      <c r="F132" s="11">
        <v>0</v>
      </c>
      <c r="G132" s="122">
        <v>0</v>
      </c>
      <c r="H132" s="122">
        <v>0</v>
      </c>
      <c r="I132" s="122">
        <v>0</v>
      </c>
      <c r="J132" s="122">
        <v>0</v>
      </c>
      <c r="K132" s="122"/>
      <c r="L132" s="122"/>
      <c r="M132" s="122"/>
      <c r="N132" s="122"/>
      <c r="O132" s="122"/>
      <c r="P132" s="122"/>
      <c r="S132" s="180"/>
      <c r="T132" s="185"/>
      <c r="U132" s="186"/>
      <c r="V132" s="182"/>
      <c r="W132" s="183"/>
      <c r="X132" s="187"/>
      <c r="Y132" s="188"/>
      <c r="Z132" s="189"/>
    </row>
    <row r="133" spans="1:26" ht="17.25" customHeight="1">
      <c r="A133" s="135"/>
      <c r="B133" s="126">
        <v>45130</v>
      </c>
      <c r="C133" s="122" t="s">
        <v>147</v>
      </c>
      <c r="D133" s="122" t="s">
        <v>156</v>
      </c>
      <c r="E133" s="122">
        <v>2</v>
      </c>
      <c r="F133" s="11">
        <v>0</v>
      </c>
      <c r="G133" s="122">
        <v>0</v>
      </c>
      <c r="H133" s="122">
        <v>1</v>
      </c>
      <c r="I133" s="122">
        <v>0</v>
      </c>
      <c r="J133" s="122">
        <v>0</v>
      </c>
      <c r="K133" s="122"/>
      <c r="L133" s="122"/>
      <c r="M133" s="122"/>
      <c r="N133" s="122"/>
      <c r="O133" s="122"/>
      <c r="P133" s="122"/>
      <c r="S133" s="180"/>
      <c r="T133" s="185"/>
      <c r="U133" s="186"/>
      <c r="V133" s="182"/>
      <c r="W133" s="183"/>
      <c r="X133" s="187"/>
      <c r="Y133" s="188"/>
      <c r="Z133" s="189"/>
    </row>
    <row r="134" spans="1:26" ht="17.25" customHeight="1">
      <c r="A134" s="135"/>
      <c r="B134" s="126">
        <v>45131</v>
      </c>
      <c r="C134" s="122" t="s">
        <v>154</v>
      </c>
      <c r="D134" s="122" t="s">
        <v>157</v>
      </c>
      <c r="E134" s="122">
        <v>3</v>
      </c>
      <c r="F134" s="11">
        <v>3</v>
      </c>
      <c r="G134" s="122">
        <v>0</v>
      </c>
      <c r="H134" s="122">
        <v>10</v>
      </c>
      <c r="I134" s="122">
        <v>0</v>
      </c>
      <c r="J134" s="122">
        <v>0</v>
      </c>
      <c r="K134" s="122"/>
      <c r="L134" s="122"/>
      <c r="M134" s="122"/>
      <c r="N134" s="122"/>
      <c r="O134" s="122"/>
      <c r="P134" s="122"/>
      <c r="S134" s="180"/>
      <c r="T134" s="185"/>
      <c r="U134" s="186"/>
      <c r="V134" s="182"/>
      <c r="W134" s="183"/>
      <c r="X134" s="187"/>
      <c r="Y134" s="188"/>
      <c r="Z134" s="189"/>
    </row>
    <row r="135" spans="1:26" ht="17.25" customHeight="1">
      <c r="A135" s="135"/>
      <c r="B135" s="126">
        <v>45131</v>
      </c>
      <c r="C135" s="122" t="s">
        <v>154</v>
      </c>
      <c r="D135" s="122" t="s">
        <v>158</v>
      </c>
      <c r="E135" s="122">
        <v>1</v>
      </c>
      <c r="F135" s="11">
        <v>1</v>
      </c>
      <c r="G135" s="122">
        <v>0</v>
      </c>
      <c r="H135" s="122">
        <v>3</v>
      </c>
      <c r="I135" s="122">
        <v>0</v>
      </c>
      <c r="J135" s="122">
        <v>0</v>
      </c>
      <c r="K135" s="122"/>
      <c r="L135" s="122"/>
      <c r="M135" s="122"/>
      <c r="N135" s="122"/>
      <c r="O135" s="122"/>
      <c r="P135" s="122"/>
      <c r="S135" s="180"/>
      <c r="T135" s="185"/>
      <c r="U135" s="186"/>
      <c r="V135" s="182"/>
      <c r="W135" s="183"/>
      <c r="X135" s="187"/>
      <c r="Y135" s="188"/>
      <c r="Z135" s="189"/>
    </row>
    <row r="136" spans="1:26" ht="17.25" customHeight="1">
      <c r="A136" s="135"/>
      <c r="B136" s="9">
        <v>45131</v>
      </c>
      <c r="C136" s="122" t="s">
        <v>154</v>
      </c>
      <c r="D136" s="122" t="s">
        <v>159</v>
      </c>
      <c r="E136" s="122">
        <v>2</v>
      </c>
      <c r="F136" s="37">
        <v>0</v>
      </c>
      <c r="G136" s="122">
        <v>0</v>
      </c>
      <c r="H136" s="122">
        <v>0</v>
      </c>
      <c r="I136" s="122">
        <v>2</v>
      </c>
      <c r="J136" s="122">
        <v>0</v>
      </c>
      <c r="K136" s="122"/>
      <c r="L136" s="122"/>
      <c r="M136" s="122"/>
      <c r="N136" s="122"/>
      <c r="O136" s="122"/>
      <c r="P136" s="122"/>
      <c r="S136" s="180"/>
      <c r="T136" s="185"/>
      <c r="U136" s="186"/>
      <c r="V136" s="182"/>
      <c r="W136" s="183"/>
      <c r="X136" s="187"/>
      <c r="Y136" s="188"/>
      <c r="Z136" s="189"/>
    </row>
    <row r="137" spans="1:26" ht="17.25" customHeight="1">
      <c r="A137" s="135"/>
      <c r="B137" s="9">
        <v>45131</v>
      </c>
      <c r="C137" s="122" t="s">
        <v>161</v>
      </c>
      <c r="D137" s="122" t="s">
        <v>160</v>
      </c>
      <c r="E137" s="122">
        <v>3</v>
      </c>
      <c r="F137" s="11">
        <v>1</v>
      </c>
      <c r="G137" s="122">
        <v>0</v>
      </c>
      <c r="H137" s="122">
        <v>8</v>
      </c>
      <c r="I137" s="122">
        <v>0</v>
      </c>
      <c r="J137" s="122">
        <v>0</v>
      </c>
      <c r="K137" s="122"/>
      <c r="L137" s="122"/>
      <c r="M137" s="122"/>
      <c r="N137" s="122"/>
      <c r="O137" s="122"/>
      <c r="P137" s="122"/>
      <c r="S137" s="180"/>
      <c r="T137" s="185"/>
      <c r="U137" s="186"/>
      <c r="V137" s="182"/>
      <c r="W137" s="183"/>
      <c r="X137" s="187"/>
      <c r="Y137" s="188"/>
      <c r="Z137" s="189"/>
    </row>
    <row r="138" spans="1:26" ht="17.25" customHeight="1">
      <c r="A138" s="135"/>
      <c r="B138" s="9">
        <v>45132</v>
      </c>
      <c r="C138" s="122" t="s">
        <v>162</v>
      </c>
      <c r="D138" s="122" t="s">
        <v>163</v>
      </c>
      <c r="E138" s="122">
        <v>2</v>
      </c>
      <c r="F138" s="11">
        <v>0</v>
      </c>
      <c r="G138" s="122">
        <v>7</v>
      </c>
      <c r="H138" s="122">
        <v>2</v>
      </c>
      <c r="I138" s="122">
        <v>0</v>
      </c>
      <c r="J138" s="122">
        <v>0</v>
      </c>
      <c r="K138" s="122"/>
      <c r="L138" s="122"/>
      <c r="M138" s="122"/>
      <c r="N138" s="122"/>
      <c r="O138" s="122"/>
      <c r="P138" s="122"/>
      <c r="S138" s="180"/>
      <c r="T138" s="185"/>
      <c r="U138" s="186"/>
      <c r="V138" s="182"/>
      <c r="W138" s="183"/>
      <c r="X138" s="187"/>
      <c r="Y138" s="188"/>
      <c r="Z138" s="189"/>
    </row>
    <row r="139" spans="1:26" ht="17.25" customHeight="1">
      <c r="A139" s="135"/>
      <c r="B139" s="9">
        <v>45132</v>
      </c>
      <c r="C139" s="122" t="s">
        <v>166</v>
      </c>
      <c r="D139" s="122" t="s">
        <v>165</v>
      </c>
      <c r="E139" s="122">
        <v>10</v>
      </c>
      <c r="F139" s="37">
        <v>0</v>
      </c>
      <c r="G139" s="122">
        <v>7</v>
      </c>
      <c r="H139" s="122">
        <v>7</v>
      </c>
      <c r="I139" s="122">
        <v>0</v>
      </c>
      <c r="J139" s="122">
        <v>0</v>
      </c>
      <c r="K139" s="122"/>
      <c r="L139" s="122"/>
      <c r="M139" s="122"/>
      <c r="N139" s="122"/>
      <c r="O139" s="122"/>
      <c r="P139" s="122"/>
      <c r="S139" s="180"/>
      <c r="T139" s="185"/>
      <c r="U139" s="186"/>
      <c r="V139" s="182"/>
      <c r="W139" s="183"/>
      <c r="X139" s="187"/>
      <c r="Y139" s="188"/>
      <c r="Z139" s="189"/>
    </row>
    <row r="140" spans="1:26" ht="17.25" customHeight="1">
      <c r="A140" s="135"/>
      <c r="B140" s="9">
        <v>45132</v>
      </c>
      <c r="C140" s="122" t="s">
        <v>162</v>
      </c>
      <c r="D140" s="122" t="s">
        <v>167</v>
      </c>
      <c r="E140" s="122">
        <v>2</v>
      </c>
      <c r="F140" s="37">
        <v>0</v>
      </c>
      <c r="G140" s="122">
        <v>2</v>
      </c>
      <c r="H140" s="122">
        <v>1</v>
      </c>
      <c r="I140" s="122">
        <v>0</v>
      </c>
      <c r="J140" s="122">
        <v>0</v>
      </c>
      <c r="K140" s="122"/>
      <c r="L140" s="122"/>
      <c r="M140" s="122"/>
      <c r="N140" s="122"/>
      <c r="O140" s="122"/>
      <c r="P140" s="122"/>
      <c r="S140" s="180"/>
      <c r="T140" s="185"/>
      <c r="U140" s="186"/>
      <c r="V140" s="182"/>
      <c r="W140" s="183"/>
      <c r="X140" s="187"/>
      <c r="Y140" s="188"/>
      <c r="Z140" s="189"/>
    </row>
    <row r="141" spans="1:26" ht="17.25" customHeight="1">
      <c r="A141" s="135"/>
      <c r="B141" s="126">
        <v>45132</v>
      </c>
      <c r="C141" s="122" t="s">
        <v>164</v>
      </c>
      <c r="D141" s="122" t="s">
        <v>168</v>
      </c>
      <c r="E141" s="122">
        <v>1</v>
      </c>
      <c r="F141" s="37">
        <v>0</v>
      </c>
      <c r="G141" s="122">
        <v>1</v>
      </c>
      <c r="H141" s="122">
        <v>1</v>
      </c>
      <c r="I141" s="122">
        <v>0</v>
      </c>
      <c r="J141" s="122">
        <v>0</v>
      </c>
      <c r="K141" s="122"/>
      <c r="L141" s="122"/>
      <c r="M141" s="122"/>
      <c r="N141" s="122"/>
      <c r="O141" s="122"/>
      <c r="P141" s="122"/>
      <c r="S141" s="180"/>
      <c r="T141" s="185"/>
      <c r="U141" s="186"/>
      <c r="V141" s="182"/>
      <c r="W141" s="183"/>
      <c r="X141" s="187"/>
      <c r="Y141" s="188"/>
      <c r="Z141" s="189"/>
    </row>
    <row r="142" spans="1:26" ht="17.25" customHeight="1">
      <c r="A142" s="135"/>
      <c r="B142" s="126">
        <v>45132</v>
      </c>
      <c r="C142" s="122" t="s">
        <v>162</v>
      </c>
      <c r="D142" s="122" t="s">
        <v>169</v>
      </c>
      <c r="E142" s="122">
        <v>3</v>
      </c>
      <c r="F142" s="37">
        <v>0</v>
      </c>
      <c r="G142" s="122">
        <v>1</v>
      </c>
      <c r="H142" s="122">
        <v>0</v>
      </c>
      <c r="I142" s="122">
        <v>0</v>
      </c>
      <c r="J142" s="122">
        <v>0</v>
      </c>
      <c r="K142" s="122"/>
      <c r="L142" s="122"/>
      <c r="M142" s="122"/>
      <c r="N142" s="122"/>
      <c r="O142" s="122"/>
      <c r="P142" s="122"/>
      <c r="S142" s="180"/>
      <c r="T142" s="185"/>
      <c r="U142" s="186"/>
      <c r="V142" s="182"/>
      <c r="W142" s="183"/>
      <c r="X142" s="187"/>
      <c r="Y142" s="188"/>
      <c r="Z142" s="189"/>
    </row>
    <row r="143" spans="1:26" ht="17.25" customHeight="1">
      <c r="A143" s="135"/>
      <c r="B143" s="126">
        <v>45132</v>
      </c>
      <c r="C143" s="122" t="s">
        <v>166</v>
      </c>
      <c r="D143" s="122" t="s">
        <v>170</v>
      </c>
      <c r="E143" s="122">
        <v>1</v>
      </c>
      <c r="F143" s="11">
        <v>0</v>
      </c>
      <c r="G143" s="122">
        <v>0</v>
      </c>
      <c r="H143" s="122">
        <v>1</v>
      </c>
      <c r="I143" s="122">
        <v>0</v>
      </c>
      <c r="J143" s="122">
        <v>0</v>
      </c>
      <c r="K143" s="122"/>
      <c r="L143" s="122"/>
      <c r="M143" s="122"/>
      <c r="N143" s="122"/>
      <c r="O143" s="122"/>
      <c r="P143" s="122"/>
      <c r="S143" s="180"/>
      <c r="T143" s="185"/>
      <c r="U143" s="186"/>
      <c r="V143" s="182"/>
      <c r="W143" s="183"/>
      <c r="X143" s="187"/>
      <c r="Y143" s="188"/>
      <c r="Z143" s="189"/>
    </row>
    <row r="144" spans="1:26" ht="17.25" customHeight="1">
      <c r="A144" s="135"/>
      <c r="B144" s="126">
        <v>45132</v>
      </c>
      <c r="C144" s="122" t="s">
        <v>171</v>
      </c>
      <c r="D144" s="122" t="s">
        <v>172</v>
      </c>
      <c r="E144" s="122">
        <v>1</v>
      </c>
      <c r="F144" s="11">
        <v>0</v>
      </c>
      <c r="G144" s="122">
        <v>2</v>
      </c>
      <c r="H144" s="122">
        <v>0</v>
      </c>
      <c r="I144" s="122">
        <v>0</v>
      </c>
      <c r="J144" s="122">
        <v>0</v>
      </c>
      <c r="K144" s="122"/>
      <c r="L144" s="122"/>
      <c r="M144" s="122"/>
      <c r="N144" s="122"/>
      <c r="O144" s="122"/>
      <c r="P144" s="122"/>
      <c r="S144" s="180"/>
      <c r="T144" s="185"/>
      <c r="U144" s="186"/>
      <c r="V144" s="182"/>
      <c r="W144" s="183"/>
      <c r="X144" s="187"/>
      <c r="Y144" s="188"/>
      <c r="Z144" s="189"/>
    </row>
    <row r="145" spans="1:26" ht="17.25" customHeight="1">
      <c r="A145" s="135"/>
      <c r="B145" s="126">
        <v>45133</v>
      </c>
      <c r="C145" s="122" t="s">
        <v>173</v>
      </c>
      <c r="D145" s="122" t="s">
        <v>174</v>
      </c>
      <c r="E145" s="122">
        <v>2</v>
      </c>
      <c r="F145" s="11">
        <v>0</v>
      </c>
      <c r="G145" s="122">
        <v>0</v>
      </c>
      <c r="H145" s="122">
        <v>0</v>
      </c>
      <c r="I145" s="122">
        <v>0</v>
      </c>
      <c r="J145" s="122">
        <v>0</v>
      </c>
      <c r="K145" s="122"/>
      <c r="L145" s="122"/>
      <c r="M145" s="122"/>
      <c r="N145" s="122"/>
      <c r="O145" s="122"/>
      <c r="P145" s="122"/>
      <c r="S145" s="180"/>
      <c r="T145" s="185"/>
      <c r="U145" s="186"/>
      <c r="V145" s="182"/>
      <c r="W145" s="183"/>
      <c r="X145" s="187"/>
      <c r="Y145" s="188"/>
      <c r="Z145" s="189"/>
    </row>
    <row r="146" spans="1:26" ht="17.25" customHeight="1">
      <c r="A146" s="135"/>
      <c r="B146" s="126">
        <v>45133</v>
      </c>
      <c r="C146" s="122" t="s">
        <v>175</v>
      </c>
      <c r="D146" s="122" t="s">
        <v>176</v>
      </c>
      <c r="E146" s="122">
        <v>3</v>
      </c>
      <c r="F146" s="11">
        <v>0</v>
      </c>
      <c r="G146" s="122">
        <v>1</v>
      </c>
      <c r="H146" s="122">
        <v>1</v>
      </c>
      <c r="I146" s="122">
        <v>0</v>
      </c>
      <c r="J146" s="122">
        <v>0</v>
      </c>
      <c r="K146" s="122"/>
      <c r="L146" s="122"/>
      <c r="M146" s="122"/>
      <c r="N146" s="122"/>
      <c r="O146" s="122"/>
      <c r="P146" s="122"/>
      <c r="S146" s="180"/>
      <c r="T146" s="185"/>
      <c r="U146" s="186"/>
      <c r="V146" s="182"/>
      <c r="W146" s="183"/>
      <c r="X146" s="187"/>
      <c r="Y146" s="188"/>
      <c r="Z146" s="189"/>
    </row>
    <row r="147" spans="1:26" ht="17.25" customHeight="1">
      <c r="A147" s="135"/>
      <c r="B147" s="126">
        <v>45133</v>
      </c>
      <c r="C147" s="122" t="s">
        <v>6389</v>
      </c>
      <c r="D147" s="122" t="s">
        <v>135</v>
      </c>
      <c r="E147" s="122">
        <v>1</v>
      </c>
      <c r="F147" s="37">
        <v>0</v>
      </c>
      <c r="G147" s="122">
        <v>3</v>
      </c>
      <c r="H147" s="122">
        <v>0</v>
      </c>
      <c r="I147" s="122">
        <v>0</v>
      </c>
      <c r="J147" s="122">
        <v>0</v>
      </c>
      <c r="K147" s="122"/>
      <c r="L147" s="122"/>
      <c r="M147" s="122"/>
      <c r="N147" s="122"/>
      <c r="O147" s="122"/>
      <c r="P147" s="122"/>
      <c r="S147" s="180"/>
      <c r="T147" s="185"/>
      <c r="U147" s="186"/>
      <c r="V147" s="182"/>
      <c r="W147" s="183"/>
      <c r="X147" s="187"/>
      <c r="Y147" s="188"/>
      <c r="Z147" s="189"/>
    </row>
    <row r="148" spans="1:26" ht="17.25" customHeight="1">
      <c r="A148" s="135"/>
      <c r="B148" s="126">
        <v>45133</v>
      </c>
      <c r="C148" s="122" t="s">
        <v>177</v>
      </c>
      <c r="D148" s="122" t="s">
        <v>178</v>
      </c>
      <c r="E148" s="122">
        <v>1</v>
      </c>
      <c r="F148" s="37">
        <v>0</v>
      </c>
      <c r="G148" s="122">
        <v>0</v>
      </c>
      <c r="H148" s="122">
        <v>1</v>
      </c>
      <c r="I148" s="122">
        <v>0</v>
      </c>
      <c r="J148" s="122">
        <v>0</v>
      </c>
      <c r="K148" s="122"/>
      <c r="L148" s="122"/>
      <c r="M148" s="122"/>
      <c r="N148" s="122"/>
      <c r="O148" s="122"/>
      <c r="P148" s="122"/>
      <c r="S148" s="180"/>
      <c r="T148" s="185"/>
      <c r="U148" s="186"/>
      <c r="V148" s="182"/>
      <c r="W148" s="183"/>
      <c r="X148" s="187"/>
      <c r="Y148" s="188"/>
      <c r="Z148" s="189"/>
    </row>
    <row r="149" spans="1:26" ht="17.25" customHeight="1">
      <c r="A149" s="135"/>
      <c r="B149" s="126">
        <v>45134</v>
      </c>
      <c r="C149" s="122" t="s">
        <v>57</v>
      </c>
      <c r="D149" s="122" t="s">
        <v>179</v>
      </c>
      <c r="E149" s="122">
        <v>1</v>
      </c>
      <c r="F149" s="11">
        <v>0</v>
      </c>
      <c r="G149" s="122">
        <v>0</v>
      </c>
      <c r="H149" s="122">
        <v>1</v>
      </c>
      <c r="I149" s="122">
        <v>0</v>
      </c>
      <c r="J149" s="122">
        <v>0</v>
      </c>
      <c r="K149" s="122"/>
      <c r="L149" s="122"/>
      <c r="M149" s="122"/>
      <c r="N149" s="122"/>
      <c r="O149" s="122"/>
      <c r="P149" s="122"/>
      <c r="S149" s="180"/>
      <c r="T149" s="185"/>
      <c r="U149" s="186"/>
      <c r="V149" s="182"/>
      <c r="W149" s="183"/>
      <c r="X149" s="187"/>
      <c r="Y149" s="188"/>
      <c r="Z149" s="189"/>
    </row>
    <row r="150" spans="1:26" ht="17.25" customHeight="1">
      <c r="A150" s="135"/>
      <c r="B150" s="126">
        <v>45134</v>
      </c>
      <c r="C150" s="122" t="s">
        <v>180</v>
      </c>
      <c r="D150" s="122" t="s">
        <v>181</v>
      </c>
      <c r="E150" s="122">
        <v>2</v>
      </c>
      <c r="F150" s="11">
        <v>0</v>
      </c>
      <c r="G150" s="122">
        <v>0</v>
      </c>
      <c r="H150" s="122">
        <v>0</v>
      </c>
      <c r="I150" s="122">
        <v>0</v>
      </c>
      <c r="J150" s="122">
        <v>0</v>
      </c>
      <c r="K150" s="122"/>
      <c r="L150" s="122"/>
      <c r="M150" s="122"/>
      <c r="N150" s="122"/>
      <c r="O150" s="122"/>
      <c r="P150" s="122"/>
      <c r="S150" s="180"/>
      <c r="T150" s="185"/>
      <c r="U150" s="186"/>
      <c r="V150" s="182"/>
      <c r="W150" s="183"/>
      <c r="X150" s="187"/>
      <c r="Y150" s="188"/>
      <c r="Z150" s="189"/>
    </row>
    <row r="151" spans="1:26" ht="17.25" customHeight="1">
      <c r="A151" s="135"/>
      <c r="B151" s="27">
        <v>45135</v>
      </c>
      <c r="C151" s="122" t="s">
        <v>182</v>
      </c>
      <c r="D151" s="122" t="s">
        <v>183</v>
      </c>
      <c r="E151" s="122">
        <v>3</v>
      </c>
      <c r="F151" s="11">
        <v>0</v>
      </c>
      <c r="G151" s="122">
        <v>8</v>
      </c>
      <c r="H151" s="122">
        <v>2</v>
      </c>
      <c r="I151" s="122">
        <v>0</v>
      </c>
      <c r="J151" s="122">
        <v>0</v>
      </c>
      <c r="K151" s="122"/>
      <c r="L151" s="122"/>
      <c r="M151" s="122"/>
      <c r="N151" s="122"/>
      <c r="O151" s="122"/>
      <c r="P151" s="122"/>
      <c r="S151" s="180"/>
      <c r="T151" s="185"/>
      <c r="U151" s="186"/>
      <c r="V151" s="182"/>
      <c r="W151" s="183"/>
      <c r="X151" s="187"/>
      <c r="Y151" s="188"/>
      <c r="Z151" s="189"/>
    </row>
    <row r="152" spans="1:26" ht="17.25" customHeight="1">
      <c r="A152" s="135"/>
      <c r="B152" s="27">
        <v>45136</v>
      </c>
      <c r="C152" s="122" t="s">
        <v>184</v>
      </c>
      <c r="D152" s="122" t="s">
        <v>185</v>
      </c>
      <c r="E152" s="122">
        <v>5</v>
      </c>
      <c r="F152" s="11">
        <v>0</v>
      </c>
      <c r="G152" s="122">
        <v>10</v>
      </c>
      <c r="H152" s="122">
        <v>0</v>
      </c>
      <c r="I152" s="122">
        <v>0</v>
      </c>
      <c r="J152" s="122">
        <v>0</v>
      </c>
      <c r="K152" s="122"/>
      <c r="L152" s="122"/>
      <c r="M152" s="122"/>
      <c r="N152" s="122"/>
      <c r="O152" s="122"/>
      <c r="P152" s="122"/>
      <c r="S152" s="180"/>
      <c r="T152" s="185"/>
      <c r="U152" s="186"/>
      <c r="V152" s="182"/>
      <c r="W152" s="183"/>
      <c r="X152" s="187"/>
      <c r="Y152" s="188"/>
      <c r="Z152" s="189"/>
    </row>
    <row r="153" spans="1:26" ht="17.25" customHeight="1">
      <c r="A153" s="135"/>
      <c r="B153" s="27">
        <v>45137</v>
      </c>
      <c r="C153" s="122" t="s">
        <v>184</v>
      </c>
      <c r="D153" s="122" t="s">
        <v>186</v>
      </c>
      <c r="E153" s="122">
        <v>3</v>
      </c>
      <c r="F153" s="11">
        <v>0</v>
      </c>
      <c r="G153" s="122">
        <v>3</v>
      </c>
      <c r="H153" s="122">
        <v>0</v>
      </c>
      <c r="I153" s="122">
        <v>0</v>
      </c>
      <c r="J153" s="122">
        <v>0</v>
      </c>
      <c r="K153" s="122"/>
      <c r="L153" s="122"/>
      <c r="M153" s="122"/>
      <c r="N153" s="122"/>
      <c r="O153" s="122"/>
      <c r="P153" s="122"/>
      <c r="S153" s="180"/>
      <c r="T153" s="185"/>
      <c r="U153" s="186"/>
      <c r="V153" s="182"/>
      <c r="W153" s="183"/>
      <c r="X153" s="187"/>
      <c r="Y153" s="188"/>
      <c r="Z153" s="189"/>
    </row>
    <row r="154" spans="1:26" ht="17.25" customHeight="1">
      <c r="A154" s="135"/>
      <c r="B154" s="27">
        <v>45137</v>
      </c>
      <c r="C154" s="122" t="s">
        <v>187</v>
      </c>
      <c r="D154" s="122" t="s">
        <v>188</v>
      </c>
      <c r="E154" s="122">
        <v>3</v>
      </c>
      <c r="F154" s="11">
        <v>0</v>
      </c>
      <c r="G154" s="122">
        <v>0</v>
      </c>
      <c r="H154" s="122">
        <v>2</v>
      </c>
      <c r="I154" s="122">
        <v>0</v>
      </c>
      <c r="J154" s="122">
        <v>0</v>
      </c>
      <c r="K154" s="122"/>
      <c r="L154" s="122"/>
      <c r="M154" s="122"/>
      <c r="N154" s="122"/>
      <c r="O154" s="122"/>
      <c r="P154" s="122"/>
      <c r="S154" s="180"/>
      <c r="T154" s="185"/>
      <c r="U154" s="186"/>
      <c r="V154" s="182"/>
      <c r="W154" s="183"/>
      <c r="X154" s="187"/>
      <c r="Y154" s="188"/>
      <c r="Z154" s="189"/>
    </row>
    <row r="155" spans="1:26" ht="17.25" customHeight="1">
      <c r="A155" s="135"/>
      <c r="B155" s="27">
        <v>45138</v>
      </c>
      <c r="C155" s="122" t="s">
        <v>189</v>
      </c>
      <c r="D155" s="122" t="s">
        <v>190</v>
      </c>
      <c r="E155" s="122">
        <v>1</v>
      </c>
      <c r="F155" s="11">
        <v>0</v>
      </c>
      <c r="G155" s="122">
        <v>3</v>
      </c>
      <c r="H155" s="122">
        <v>0</v>
      </c>
      <c r="I155" s="122">
        <v>0</v>
      </c>
      <c r="J155" s="122">
        <v>0</v>
      </c>
      <c r="K155" s="122"/>
      <c r="L155" s="122"/>
      <c r="M155" s="122"/>
      <c r="N155" s="122"/>
      <c r="O155" s="122"/>
      <c r="P155" s="122"/>
      <c r="S155" s="180"/>
      <c r="T155" s="185"/>
      <c r="U155" s="186"/>
      <c r="V155" s="182"/>
      <c r="W155" s="183"/>
      <c r="X155" s="187"/>
      <c r="Y155" s="188"/>
      <c r="Z155" s="189"/>
    </row>
    <row r="156" spans="1:26" ht="17.25" customHeight="1">
      <c r="A156" s="135"/>
      <c r="B156" s="27">
        <v>45138</v>
      </c>
      <c r="C156" s="122" t="s">
        <v>191</v>
      </c>
      <c r="D156" s="122" t="s">
        <v>192</v>
      </c>
      <c r="E156" s="122">
        <v>1</v>
      </c>
      <c r="F156" s="11">
        <v>0</v>
      </c>
      <c r="G156" s="122">
        <v>0</v>
      </c>
      <c r="H156" s="122">
        <v>0</v>
      </c>
      <c r="I156" s="122">
        <v>0</v>
      </c>
      <c r="J156" s="122">
        <v>0</v>
      </c>
      <c r="K156" s="122"/>
      <c r="L156" s="122"/>
      <c r="M156" s="122"/>
      <c r="N156" s="122"/>
      <c r="O156" s="122"/>
      <c r="P156" s="122"/>
      <c r="S156" s="180"/>
      <c r="T156" s="185"/>
      <c r="U156" s="186"/>
      <c r="V156" s="182"/>
      <c r="W156" s="183"/>
      <c r="X156" s="187"/>
      <c r="Y156" s="188"/>
      <c r="Z156" s="189"/>
    </row>
    <row r="157" spans="1:26" ht="17.25" customHeight="1">
      <c r="A157" s="135"/>
      <c r="B157" s="27">
        <v>45138</v>
      </c>
      <c r="C157" s="122" t="s">
        <v>193</v>
      </c>
      <c r="D157" s="122" t="s">
        <v>194</v>
      </c>
      <c r="E157" s="122">
        <v>1</v>
      </c>
      <c r="F157" s="37">
        <v>0</v>
      </c>
      <c r="G157" s="122">
        <v>4</v>
      </c>
      <c r="H157" s="122">
        <v>0</v>
      </c>
      <c r="I157" s="122">
        <v>0</v>
      </c>
      <c r="J157" s="122">
        <v>0</v>
      </c>
      <c r="K157" s="122"/>
      <c r="L157" s="122"/>
      <c r="M157" s="122"/>
      <c r="N157" s="122"/>
      <c r="O157" s="122"/>
      <c r="P157" s="122"/>
      <c r="S157" s="180"/>
      <c r="T157" s="185"/>
      <c r="U157" s="186"/>
      <c r="V157" s="182"/>
      <c r="W157" s="183"/>
      <c r="X157" s="187"/>
      <c r="Y157" s="188"/>
      <c r="Z157" s="189"/>
    </row>
    <row r="158" spans="1:26" ht="17.25" customHeight="1">
      <c r="A158" s="135"/>
      <c r="B158" s="27">
        <v>45138</v>
      </c>
      <c r="C158" s="122" t="s">
        <v>193</v>
      </c>
      <c r="D158" s="122" t="s">
        <v>195</v>
      </c>
      <c r="E158" s="122">
        <v>2</v>
      </c>
      <c r="F158" s="37">
        <v>0</v>
      </c>
      <c r="G158" s="122">
        <v>2</v>
      </c>
      <c r="H158" s="122">
        <v>0</v>
      </c>
      <c r="I158" s="122">
        <v>0</v>
      </c>
      <c r="J158" s="122">
        <v>0</v>
      </c>
      <c r="K158" s="122"/>
      <c r="L158" s="122"/>
      <c r="M158" s="122"/>
      <c r="N158" s="122"/>
      <c r="O158" s="122"/>
      <c r="P158" s="122"/>
      <c r="S158" s="180"/>
      <c r="T158" s="185"/>
      <c r="U158" s="186"/>
      <c r="V158" s="182"/>
      <c r="W158" s="183"/>
      <c r="X158" s="187"/>
      <c r="Y158" s="188"/>
      <c r="Z158" s="189"/>
    </row>
    <row r="159" spans="1:26" ht="17.25" customHeight="1">
      <c r="A159" s="135"/>
      <c r="B159" s="27">
        <v>45138</v>
      </c>
      <c r="C159" s="122" t="s">
        <v>196</v>
      </c>
      <c r="D159" s="122" t="s">
        <v>197</v>
      </c>
      <c r="E159" s="122">
        <v>2</v>
      </c>
      <c r="F159" s="11">
        <v>0</v>
      </c>
      <c r="G159" s="122">
        <v>0</v>
      </c>
      <c r="H159" s="122">
        <v>0</v>
      </c>
      <c r="I159" s="122">
        <v>1</v>
      </c>
      <c r="J159" s="122">
        <v>0</v>
      </c>
      <c r="K159" s="122"/>
      <c r="L159" s="122"/>
      <c r="M159" s="122"/>
      <c r="N159" s="122"/>
      <c r="O159" s="122"/>
      <c r="P159" s="122"/>
      <c r="S159" s="180"/>
      <c r="T159" s="185"/>
      <c r="U159" s="186"/>
      <c r="V159" s="182"/>
      <c r="W159" s="183"/>
      <c r="X159" s="187"/>
      <c r="Y159" s="188"/>
      <c r="Z159" s="189"/>
    </row>
    <row r="160" spans="1:26" ht="17.25" customHeight="1">
      <c r="A160" s="135"/>
      <c r="B160" s="27">
        <v>45138</v>
      </c>
      <c r="C160" s="122" t="s">
        <v>198</v>
      </c>
      <c r="D160" s="122" t="s">
        <v>199</v>
      </c>
      <c r="E160" s="122">
        <v>1</v>
      </c>
      <c r="F160" s="11">
        <v>0</v>
      </c>
      <c r="G160" s="122">
        <v>0</v>
      </c>
      <c r="H160" s="122">
        <v>0</v>
      </c>
      <c r="I160" s="122">
        <v>0</v>
      </c>
      <c r="J160" s="122">
        <v>0</v>
      </c>
      <c r="K160" s="122"/>
      <c r="L160" s="122"/>
      <c r="M160" s="122"/>
      <c r="N160" s="122"/>
      <c r="O160" s="122"/>
      <c r="P160" s="122"/>
      <c r="S160" s="180"/>
      <c r="T160" s="185"/>
      <c r="U160" s="186"/>
      <c r="V160" s="182"/>
      <c r="W160" s="183"/>
      <c r="X160" s="187"/>
      <c r="Y160" s="188"/>
      <c r="Z160" s="189"/>
    </row>
    <row r="161" spans="1:26" ht="17.25" customHeight="1">
      <c r="A161" s="135"/>
      <c r="B161" s="27">
        <v>45139</v>
      </c>
      <c r="C161" s="122" t="s">
        <v>200</v>
      </c>
      <c r="D161" s="122" t="s">
        <v>201</v>
      </c>
      <c r="E161" s="122">
        <v>2</v>
      </c>
      <c r="F161" s="11">
        <v>0</v>
      </c>
      <c r="G161" s="122">
        <v>12</v>
      </c>
      <c r="H161" s="122">
        <v>0</v>
      </c>
      <c r="I161" s="122">
        <v>0</v>
      </c>
      <c r="J161" s="122">
        <v>0</v>
      </c>
      <c r="K161" s="122"/>
      <c r="L161" s="122"/>
      <c r="M161" s="122"/>
      <c r="N161" s="122"/>
      <c r="O161" s="122"/>
      <c r="P161" s="122"/>
      <c r="S161" s="180"/>
      <c r="T161" s="185"/>
      <c r="U161" s="186"/>
      <c r="V161" s="182"/>
      <c r="W161" s="183"/>
      <c r="X161" s="187"/>
      <c r="Y161" s="188"/>
      <c r="Z161" s="189"/>
    </row>
    <row r="162" spans="1:26" ht="17.25" customHeight="1">
      <c r="A162" s="135"/>
      <c r="B162" s="27">
        <v>45139</v>
      </c>
      <c r="C162" s="122" t="s">
        <v>202</v>
      </c>
      <c r="D162" s="122" t="s">
        <v>203</v>
      </c>
      <c r="E162" s="122">
        <v>2</v>
      </c>
      <c r="F162" s="11">
        <v>0</v>
      </c>
      <c r="G162" s="122">
        <v>6</v>
      </c>
      <c r="H162" s="122">
        <v>2</v>
      </c>
      <c r="I162" s="122">
        <v>0</v>
      </c>
      <c r="J162" s="122">
        <v>0</v>
      </c>
      <c r="K162" s="122"/>
      <c r="L162" s="122"/>
      <c r="M162" s="122"/>
      <c r="N162" s="122"/>
      <c r="O162" s="122"/>
      <c r="P162" s="122"/>
      <c r="S162" s="180"/>
      <c r="T162" s="185"/>
      <c r="U162" s="186"/>
      <c r="V162" s="182"/>
      <c r="W162" s="183"/>
      <c r="X162" s="187"/>
      <c r="Y162" s="188"/>
      <c r="Z162" s="189"/>
    </row>
    <row r="163" spans="1:26" ht="17.25" customHeight="1">
      <c r="A163" s="135"/>
      <c r="B163" s="126">
        <v>45139</v>
      </c>
      <c r="C163" s="122" t="s">
        <v>200</v>
      </c>
      <c r="D163" s="122" t="s">
        <v>204</v>
      </c>
      <c r="E163" s="122">
        <v>4</v>
      </c>
      <c r="F163" s="11">
        <v>0</v>
      </c>
      <c r="G163" s="122">
        <v>21</v>
      </c>
      <c r="H163" s="122">
        <v>2</v>
      </c>
      <c r="I163" s="122">
        <v>0</v>
      </c>
      <c r="J163" s="122">
        <v>0</v>
      </c>
      <c r="K163" s="122"/>
      <c r="L163" s="122"/>
      <c r="M163" s="122"/>
      <c r="N163" s="122"/>
      <c r="O163" s="122"/>
      <c r="P163" s="122"/>
      <c r="S163" s="180"/>
      <c r="T163" s="185"/>
      <c r="U163" s="186"/>
      <c r="V163" s="182"/>
      <c r="W163" s="183"/>
      <c r="X163" s="187"/>
      <c r="Y163" s="188"/>
      <c r="Z163" s="189"/>
    </row>
    <row r="164" spans="1:26" ht="17.25" customHeight="1">
      <c r="A164" s="135"/>
      <c r="B164" s="126">
        <v>45139</v>
      </c>
      <c r="C164" s="122" t="s">
        <v>205</v>
      </c>
      <c r="D164" s="122" t="s">
        <v>206</v>
      </c>
      <c r="E164" s="122">
        <v>6</v>
      </c>
      <c r="F164" s="37">
        <v>0</v>
      </c>
      <c r="G164" s="122">
        <v>15</v>
      </c>
      <c r="H164" s="122">
        <v>1</v>
      </c>
      <c r="I164" s="122">
        <v>0</v>
      </c>
      <c r="J164" s="122">
        <v>0</v>
      </c>
      <c r="K164" s="122"/>
      <c r="L164" s="122"/>
      <c r="M164" s="122"/>
      <c r="N164" s="122"/>
      <c r="O164" s="122"/>
      <c r="P164" s="122"/>
      <c r="S164" s="180"/>
      <c r="T164" s="185"/>
      <c r="U164" s="186"/>
      <c r="V164" s="182"/>
      <c r="W164" s="183"/>
      <c r="X164" s="187"/>
      <c r="Y164" s="188"/>
      <c r="Z164" s="189"/>
    </row>
    <row r="165" spans="1:26" ht="17.25" customHeight="1">
      <c r="A165" s="135"/>
      <c r="B165" s="126">
        <v>45139</v>
      </c>
      <c r="C165" s="122" t="s">
        <v>207</v>
      </c>
      <c r="D165" s="122" t="s">
        <v>208</v>
      </c>
      <c r="E165" s="122">
        <v>8</v>
      </c>
      <c r="F165" s="37">
        <v>0</v>
      </c>
      <c r="G165" s="122">
        <v>10</v>
      </c>
      <c r="H165" s="122">
        <v>1</v>
      </c>
      <c r="I165" s="122">
        <v>0</v>
      </c>
      <c r="J165" s="122">
        <v>0</v>
      </c>
      <c r="K165" s="122"/>
      <c r="L165" s="122"/>
      <c r="M165" s="122"/>
      <c r="N165" s="122"/>
      <c r="O165" s="122"/>
      <c r="P165" s="122"/>
      <c r="S165" s="180"/>
      <c r="T165" s="185"/>
      <c r="U165" s="186"/>
      <c r="V165" s="182"/>
      <c r="W165" s="183"/>
      <c r="X165" s="187"/>
      <c r="Y165" s="188"/>
      <c r="Z165" s="189"/>
    </row>
    <row r="166" spans="1:26" ht="17.25" customHeight="1">
      <c r="A166" s="135"/>
      <c r="B166" s="126">
        <v>45141</v>
      </c>
      <c r="C166" s="122" t="s">
        <v>209</v>
      </c>
      <c r="D166" s="122" t="s">
        <v>210</v>
      </c>
      <c r="E166" s="122">
        <v>8</v>
      </c>
      <c r="F166" s="37">
        <v>0</v>
      </c>
      <c r="G166" s="122">
        <v>0</v>
      </c>
      <c r="H166" s="122">
        <v>0</v>
      </c>
      <c r="I166" s="122">
        <v>0</v>
      </c>
      <c r="J166" s="122">
        <v>0</v>
      </c>
      <c r="K166" s="122"/>
      <c r="L166" s="122"/>
      <c r="M166" s="122"/>
      <c r="N166" s="122"/>
      <c r="O166" s="122"/>
      <c r="P166" s="122"/>
      <c r="S166" s="180"/>
      <c r="T166" s="185"/>
      <c r="U166" s="186"/>
      <c r="V166" s="182"/>
      <c r="W166" s="183"/>
      <c r="X166" s="187"/>
      <c r="Y166" s="188"/>
      <c r="Z166" s="189"/>
    </row>
    <row r="167" spans="1:26" ht="17.25" customHeight="1">
      <c r="A167" s="135"/>
      <c r="B167" s="126">
        <v>45141</v>
      </c>
      <c r="C167" s="122" t="s">
        <v>209</v>
      </c>
      <c r="D167" s="122" t="s">
        <v>211</v>
      </c>
      <c r="E167" s="122">
        <v>1</v>
      </c>
      <c r="F167" s="37">
        <v>0</v>
      </c>
      <c r="G167" s="122">
        <v>0</v>
      </c>
      <c r="H167" s="122">
        <v>0</v>
      </c>
      <c r="I167" s="122">
        <v>0</v>
      </c>
      <c r="J167" s="122">
        <v>0</v>
      </c>
      <c r="K167" s="122"/>
      <c r="L167" s="122"/>
      <c r="M167" s="122"/>
      <c r="N167" s="122"/>
      <c r="O167" s="122"/>
      <c r="P167" s="122"/>
      <c r="S167" s="180"/>
      <c r="T167" s="185"/>
      <c r="U167" s="186"/>
      <c r="V167" s="182"/>
      <c r="W167" s="183"/>
      <c r="X167" s="187"/>
      <c r="Y167" s="188"/>
      <c r="Z167" s="189"/>
    </row>
    <row r="168" spans="1:26" ht="17.25" customHeight="1">
      <c r="A168" s="135"/>
      <c r="B168" s="126">
        <v>45143</v>
      </c>
      <c r="C168" s="122" t="s">
        <v>212</v>
      </c>
      <c r="D168" s="122" t="s">
        <v>213</v>
      </c>
      <c r="E168" s="122">
        <v>2</v>
      </c>
      <c r="F168" s="11">
        <v>0</v>
      </c>
      <c r="G168" s="122">
        <v>3</v>
      </c>
      <c r="H168" s="122">
        <v>3</v>
      </c>
      <c r="I168" s="122">
        <v>0</v>
      </c>
      <c r="J168" s="122">
        <v>0</v>
      </c>
      <c r="K168" s="122"/>
      <c r="L168" s="122"/>
      <c r="M168" s="122"/>
      <c r="N168" s="122"/>
      <c r="O168" s="122"/>
      <c r="P168" s="122"/>
      <c r="S168" s="180"/>
      <c r="T168" s="185"/>
      <c r="U168" s="186"/>
      <c r="V168" s="182"/>
      <c r="W168" s="183"/>
      <c r="X168" s="187"/>
      <c r="Y168" s="188"/>
      <c r="Z168" s="189"/>
    </row>
    <row r="169" spans="1:26" ht="17.25" customHeight="1">
      <c r="A169" s="135"/>
      <c r="B169" s="126">
        <v>45143</v>
      </c>
      <c r="C169" s="122" t="s">
        <v>215</v>
      </c>
      <c r="D169" s="122" t="s">
        <v>214</v>
      </c>
      <c r="E169" s="122">
        <v>3</v>
      </c>
      <c r="F169" s="11">
        <v>0</v>
      </c>
      <c r="G169" s="122">
        <v>5</v>
      </c>
      <c r="H169" s="122">
        <v>1</v>
      </c>
      <c r="I169" s="122">
        <v>0</v>
      </c>
      <c r="J169" s="122">
        <v>0</v>
      </c>
      <c r="K169" s="122"/>
      <c r="L169" s="122"/>
      <c r="M169" s="122"/>
      <c r="N169" s="122"/>
      <c r="O169" s="122"/>
      <c r="P169" s="122"/>
      <c r="S169" s="180"/>
      <c r="T169" s="185"/>
      <c r="U169" s="186"/>
      <c r="V169" s="182"/>
      <c r="W169" s="183"/>
      <c r="X169" s="187"/>
      <c r="Y169" s="188"/>
      <c r="Z169" s="189"/>
    </row>
    <row r="170" spans="1:26" ht="17.25" customHeight="1">
      <c r="A170" s="135"/>
      <c r="B170" s="126">
        <v>45144</v>
      </c>
      <c r="C170" s="122" t="s">
        <v>216</v>
      </c>
      <c r="D170" s="122" t="s">
        <v>217</v>
      </c>
      <c r="E170" s="122">
        <v>2</v>
      </c>
      <c r="F170" s="37">
        <v>1</v>
      </c>
      <c r="G170" s="122">
        <v>0</v>
      </c>
      <c r="H170" s="122">
        <v>4</v>
      </c>
      <c r="I170" s="122">
        <v>0</v>
      </c>
      <c r="J170" s="122">
        <v>0</v>
      </c>
      <c r="K170" s="122"/>
      <c r="L170" s="122"/>
      <c r="M170" s="122"/>
      <c r="N170" s="122"/>
      <c r="O170" s="122"/>
      <c r="P170" s="122"/>
      <c r="S170" s="180"/>
      <c r="T170" s="185"/>
      <c r="U170" s="186"/>
      <c r="V170" s="182"/>
      <c r="W170" s="183"/>
      <c r="X170" s="187"/>
      <c r="Y170" s="188"/>
      <c r="Z170" s="189"/>
    </row>
    <row r="171" spans="1:26" ht="17.25" customHeight="1">
      <c r="A171" s="135"/>
      <c r="B171" s="126">
        <v>45144</v>
      </c>
      <c r="C171" s="122" t="s">
        <v>218</v>
      </c>
      <c r="D171" s="122" t="s">
        <v>219</v>
      </c>
      <c r="E171" s="122">
        <v>3</v>
      </c>
      <c r="F171" s="37">
        <v>0</v>
      </c>
      <c r="G171" s="122">
        <v>25</v>
      </c>
      <c r="H171" s="122">
        <v>0</v>
      </c>
      <c r="I171" s="122">
        <v>0</v>
      </c>
      <c r="J171" s="122">
        <v>0</v>
      </c>
      <c r="K171" s="122"/>
      <c r="L171" s="122"/>
      <c r="M171" s="122"/>
      <c r="N171" s="122"/>
      <c r="O171" s="122"/>
      <c r="P171" s="122"/>
      <c r="S171" s="180"/>
      <c r="T171" s="185"/>
      <c r="U171" s="186"/>
      <c r="V171" s="182"/>
      <c r="W171" s="183"/>
      <c r="X171" s="187"/>
      <c r="Y171" s="188"/>
      <c r="Z171" s="189"/>
    </row>
    <row r="172" spans="1:26" ht="17.25" customHeight="1">
      <c r="A172" s="135"/>
      <c r="B172" s="126">
        <v>45144</v>
      </c>
      <c r="C172" s="3" t="s">
        <v>216</v>
      </c>
      <c r="D172" s="122" t="s">
        <v>220</v>
      </c>
      <c r="E172" s="122">
        <v>3</v>
      </c>
      <c r="F172" s="11">
        <v>0</v>
      </c>
      <c r="G172" s="122">
        <v>8</v>
      </c>
      <c r="H172" s="122">
        <v>0</v>
      </c>
      <c r="I172" s="122">
        <v>0</v>
      </c>
      <c r="J172" s="122">
        <v>0</v>
      </c>
      <c r="K172" s="122"/>
      <c r="L172" s="122"/>
      <c r="M172" s="122"/>
      <c r="N172" s="122"/>
      <c r="O172" s="122"/>
      <c r="P172" s="122"/>
      <c r="S172" s="180"/>
      <c r="T172" s="185"/>
      <c r="U172" s="186"/>
      <c r="V172" s="182"/>
      <c r="W172" s="183"/>
      <c r="X172" s="187"/>
      <c r="Y172" s="188"/>
      <c r="Z172" s="189"/>
    </row>
    <row r="173" spans="1:26" ht="17.25" customHeight="1">
      <c r="A173" s="135"/>
      <c r="B173" s="126">
        <v>45144</v>
      </c>
      <c r="C173" s="122" t="s">
        <v>221</v>
      </c>
      <c r="D173" s="122" t="s">
        <v>222</v>
      </c>
      <c r="E173" s="122">
        <v>4</v>
      </c>
      <c r="F173" s="11">
        <v>1</v>
      </c>
      <c r="G173" s="122">
        <v>51</v>
      </c>
      <c r="H173" s="122">
        <v>4</v>
      </c>
      <c r="I173" s="122">
        <v>0</v>
      </c>
      <c r="J173" s="122">
        <v>0</v>
      </c>
      <c r="K173" s="122"/>
      <c r="L173" s="122"/>
      <c r="M173" s="122"/>
      <c r="N173" s="122"/>
      <c r="O173" s="122"/>
      <c r="P173" s="122"/>
      <c r="S173" s="180"/>
      <c r="T173" s="185"/>
      <c r="U173" s="186"/>
      <c r="V173" s="182"/>
      <c r="W173" s="183"/>
      <c r="X173" s="187"/>
      <c r="Y173" s="188"/>
      <c r="Z173" s="189"/>
    </row>
    <row r="174" spans="1:26" ht="17.25" customHeight="1">
      <c r="A174" s="135"/>
      <c r="B174" s="126">
        <v>45144</v>
      </c>
      <c r="C174" s="122" t="s">
        <v>223</v>
      </c>
      <c r="D174" s="122" t="s">
        <v>224</v>
      </c>
      <c r="E174" s="122">
        <v>6</v>
      </c>
      <c r="F174" s="11">
        <v>0</v>
      </c>
      <c r="G174" s="122">
        <v>23</v>
      </c>
      <c r="H174" s="122">
        <v>1</v>
      </c>
      <c r="I174" s="122">
        <v>0</v>
      </c>
      <c r="J174" s="122">
        <v>0</v>
      </c>
      <c r="K174" s="122"/>
      <c r="L174" s="122"/>
      <c r="M174" s="122"/>
      <c r="N174" s="122"/>
      <c r="O174" s="122"/>
      <c r="P174" s="122"/>
      <c r="S174" s="180"/>
      <c r="T174" s="185"/>
      <c r="U174" s="186"/>
      <c r="V174" s="182"/>
      <c r="W174" s="183"/>
      <c r="X174" s="187"/>
      <c r="Y174" s="188"/>
      <c r="Z174" s="189"/>
    </row>
    <row r="175" spans="1:26" ht="17.25" customHeight="1">
      <c r="A175" s="135"/>
      <c r="B175" s="126">
        <v>45144</v>
      </c>
      <c r="C175" s="122" t="s">
        <v>225</v>
      </c>
      <c r="D175" s="122" t="s">
        <v>226</v>
      </c>
      <c r="E175" s="122">
        <v>8</v>
      </c>
      <c r="F175" s="37">
        <v>0</v>
      </c>
      <c r="G175" s="122">
        <v>22</v>
      </c>
      <c r="H175" s="122">
        <v>3</v>
      </c>
      <c r="I175" s="122">
        <v>0</v>
      </c>
      <c r="J175" s="122">
        <v>0</v>
      </c>
      <c r="K175" s="122"/>
      <c r="L175" s="122"/>
      <c r="M175" s="122"/>
      <c r="N175" s="122"/>
      <c r="O175" s="122"/>
      <c r="P175" s="122"/>
      <c r="S175" s="180"/>
      <c r="T175" s="185"/>
      <c r="U175" s="186"/>
      <c r="V175" s="182"/>
      <c r="W175" s="183"/>
      <c r="X175" s="187"/>
      <c r="Y175" s="188"/>
      <c r="Z175" s="189"/>
    </row>
    <row r="176" spans="1:26" ht="17.25" customHeight="1">
      <c r="A176" s="135"/>
      <c r="B176" s="126">
        <v>45145</v>
      </c>
      <c r="C176" s="122" t="s">
        <v>227</v>
      </c>
      <c r="D176" s="122" t="s">
        <v>228</v>
      </c>
      <c r="E176" s="122">
        <v>12</v>
      </c>
      <c r="F176" s="11">
        <v>0</v>
      </c>
      <c r="G176" s="122">
        <v>6</v>
      </c>
      <c r="H176" s="122">
        <v>0</v>
      </c>
      <c r="I176" s="122">
        <v>1</v>
      </c>
      <c r="J176" s="122">
        <v>0</v>
      </c>
      <c r="K176" s="122"/>
      <c r="L176" s="122"/>
      <c r="M176" s="122"/>
      <c r="N176" s="122"/>
      <c r="O176" s="122"/>
      <c r="P176" s="122"/>
      <c r="S176" s="180"/>
      <c r="T176" s="185"/>
      <c r="U176" s="186"/>
      <c r="V176" s="182"/>
      <c r="W176" s="183"/>
      <c r="X176" s="187"/>
      <c r="Y176" s="188"/>
      <c r="Z176" s="189"/>
    </row>
    <row r="177" spans="1:26" ht="17.25" customHeight="1">
      <c r="A177" s="135"/>
      <c r="B177" s="126">
        <v>45145</v>
      </c>
      <c r="C177" s="122" t="s">
        <v>227</v>
      </c>
      <c r="D177" s="122" t="s">
        <v>229</v>
      </c>
      <c r="E177" s="122">
        <v>2</v>
      </c>
      <c r="F177" s="37">
        <v>0</v>
      </c>
      <c r="G177" s="122">
        <v>0</v>
      </c>
      <c r="H177" s="122">
        <v>0</v>
      </c>
      <c r="I177" s="122">
        <v>0</v>
      </c>
      <c r="J177" s="122">
        <v>0</v>
      </c>
      <c r="K177" s="122"/>
      <c r="L177" s="122"/>
      <c r="M177" s="122"/>
      <c r="N177" s="122"/>
      <c r="O177" s="122"/>
      <c r="P177" s="122"/>
      <c r="S177" s="180"/>
      <c r="T177" s="185"/>
      <c r="U177" s="186"/>
      <c r="V177" s="182"/>
      <c r="W177" s="183"/>
      <c r="X177" s="187"/>
      <c r="Y177" s="188"/>
      <c r="Z177" s="189"/>
    </row>
    <row r="178" spans="1:26" ht="17.25" customHeight="1">
      <c r="A178" s="135"/>
      <c r="B178" s="126">
        <v>45145</v>
      </c>
      <c r="C178" s="122" t="s">
        <v>230</v>
      </c>
      <c r="D178" s="122" t="s">
        <v>231</v>
      </c>
      <c r="E178" s="122">
        <v>8</v>
      </c>
      <c r="F178" s="37">
        <v>0</v>
      </c>
      <c r="G178" s="122">
        <v>5</v>
      </c>
      <c r="H178" s="122">
        <v>2</v>
      </c>
      <c r="I178" s="122">
        <v>0</v>
      </c>
      <c r="J178" s="122">
        <v>0</v>
      </c>
      <c r="K178" s="122"/>
      <c r="L178" s="122"/>
      <c r="M178" s="122"/>
      <c r="N178" s="122"/>
      <c r="O178" s="122"/>
      <c r="P178" s="122"/>
      <c r="S178" s="180"/>
      <c r="T178" s="185"/>
      <c r="U178" s="186"/>
      <c r="V178" s="182"/>
      <c r="W178" s="183"/>
      <c r="X178" s="187"/>
      <c r="Y178" s="188"/>
      <c r="Z178" s="189"/>
    </row>
    <row r="179" spans="1:26" ht="17.25" customHeight="1">
      <c r="A179" s="135"/>
      <c r="B179" s="126">
        <v>45145</v>
      </c>
      <c r="C179" s="122" t="s">
        <v>233</v>
      </c>
      <c r="D179" s="122" t="s">
        <v>232</v>
      </c>
      <c r="E179" s="122">
        <v>1</v>
      </c>
      <c r="F179" s="11">
        <v>0</v>
      </c>
      <c r="G179" s="122">
        <v>1</v>
      </c>
      <c r="H179" s="122">
        <v>0</v>
      </c>
      <c r="I179" s="122">
        <v>0</v>
      </c>
      <c r="J179" s="122">
        <v>0</v>
      </c>
      <c r="K179" s="122"/>
      <c r="L179" s="122"/>
      <c r="M179" s="122"/>
      <c r="N179" s="122"/>
      <c r="O179" s="122"/>
      <c r="P179" s="122"/>
      <c r="S179" s="180"/>
      <c r="T179" s="185"/>
      <c r="U179" s="186"/>
      <c r="V179" s="182"/>
      <c r="W179" s="183"/>
      <c r="X179" s="187"/>
      <c r="Y179" s="188"/>
      <c r="Z179" s="189"/>
    </row>
    <row r="180" spans="1:26" ht="17.25" customHeight="1">
      <c r="A180" s="135"/>
      <c r="B180" s="126">
        <v>45145</v>
      </c>
      <c r="C180" s="122" t="s">
        <v>233</v>
      </c>
      <c r="D180" s="122" t="s">
        <v>234</v>
      </c>
      <c r="E180" s="122">
        <v>4</v>
      </c>
      <c r="F180" s="37">
        <v>0</v>
      </c>
      <c r="G180" s="122">
        <v>4</v>
      </c>
      <c r="H180" s="122">
        <v>0</v>
      </c>
      <c r="I180" s="122">
        <v>0</v>
      </c>
      <c r="J180" s="122">
        <v>0</v>
      </c>
      <c r="K180" s="122"/>
      <c r="L180" s="122"/>
      <c r="M180" s="122"/>
      <c r="N180" s="122"/>
      <c r="O180" s="122"/>
      <c r="P180" s="122"/>
      <c r="S180" s="180"/>
      <c r="T180" s="185"/>
      <c r="U180" s="186"/>
      <c r="V180" s="182"/>
      <c r="W180" s="183"/>
      <c r="X180" s="187"/>
      <c r="Y180" s="188"/>
      <c r="Z180" s="189"/>
    </row>
    <row r="181" spans="1:26" ht="17.25" customHeight="1">
      <c r="A181" s="135"/>
      <c r="B181" s="126">
        <v>45145</v>
      </c>
      <c r="C181" s="122" t="s">
        <v>235</v>
      </c>
      <c r="D181" s="122" t="s">
        <v>236</v>
      </c>
      <c r="E181" s="122">
        <v>1</v>
      </c>
      <c r="F181" s="11">
        <v>0</v>
      </c>
      <c r="G181" s="122">
        <v>5</v>
      </c>
      <c r="H181" s="122">
        <v>0</v>
      </c>
      <c r="I181" s="122">
        <v>0</v>
      </c>
      <c r="J181" s="122">
        <v>0</v>
      </c>
      <c r="K181" s="122"/>
      <c r="L181" s="122"/>
      <c r="M181" s="122"/>
      <c r="N181" s="122"/>
      <c r="O181" s="122"/>
      <c r="P181" s="122"/>
      <c r="S181" s="180"/>
      <c r="T181" s="185"/>
      <c r="U181" s="186"/>
      <c r="V181" s="182"/>
      <c r="W181" s="183"/>
      <c r="X181" s="187"/>
      <c r="Y181" s="188"/>
      <c r="Z181" s="189"/>
    </row>
    <row r="182" spans="1:26" ht="17.25" customHeight="1">
      <c r="A182" s="135"/>
      <c r="B182" s="126">
        <v>45145</v>
      </c>
      <c r="C182" s="122" t="s">
        <v>237</v>
      </c>
      <c r="D182" s="122" t="s">
        <v>238</v>
      </c>
      <c r="E182" s="122">
        <v>13</v>
      </c>
      <c r="F182" s="11">
        <v>2</v>
      </c>
      <c r="G182" s="122">
        <v>54</v>
      </c>
      <c r="H182" s="122">
        <v>6</v>
      </c>
      <c r="I182" s="122">
        <v>0</v>
      </c>
      <c r="J182" s="122">
        <v>0</v>
      </c>
      <c r="K182" s="122"/>
      <c r="L182" s="122"/>
      <c r="M182" s="122"/>
      <c r="N182" s="122"/>
      <c r="O182" s="122"/>
      <c r="P182" s="122"/>
      <c r="S182" s="180"/>
      <c r="T182" s="185"/>
      <c r="U182" s="186"/>
      <c r="V182" s="182"/>
      <c r="W182" s="183"/>
      <c r="X182" s="187"/>
      <c r="Y182" s="188"/>
      <c r="Z182" s="189"/>
    </row>
    <row r="183" spans="1:26" ht="17.25" customHeight="1">
      <c r="A183" s="135"/>
      <c r="B183" s="126">
        <v>45145</v>
      </c>
      <c r="C183" s="122" t="s">
        <v>239</v>
      </c>
      <c r="D183" s="24" t="s">
        <v>240</v>
      </c>
      <c r="E183" s="24">
        <v>6</v>
      </c>
      <c r="F183" s="11">
        <v>0</v>
      </c>
      <c r="G183" s="122">
        <v>96</v>
      </c>
      <c r="H183" s="122">
        <v>5</v>
      </c>
      <c r="I183" s="122">
        <v>0</v>
      </c>
      <c r="J183" s="122">
        <v>0</v>
      </c>
      <c r="K183" s="122"/>
      <c r="L183" s="122"/>
      <c r="M183" s="122"/>
      <c r="N183" s="122"/>
      <c r="O183" s="122"/>
      <c r="P183" s="122"/>
      <c r="S183" s="180"/>
      <c r="T183" s="185"/>
      <c r="U183" s="186"/>
      <c r="V183" s="182"/>
      <c r="W183" s="183"/>
      <c r="X183" s="187"/>
      <c r="Y183" s="188"/>
      <c r="Z183" s="189"/>
    </row>
    <row r="184" spans="1:26" ht="17.25" customHeight="1">
      <c r="A184" s="135"/>
      <c r="B184" s="126">
        <v>45146</v>
      </c>
      <c r="C184" s="122" t="s">
        <v>241</v>
      </c>
      <c r="D184" s="24" t="s">
        <v>242</v>
      </c>
      <c r="E184" s="24">
        <v>1</v>
      </c>
      <c r="F184" s="37">
        <v>0</v>
      </c>
      <c r="G184" s="122">
        <v>3</v>
      </c>
      <c r="H184" s="122">
        <v>1</v>
      </c>
      <c r="I184" s="122">
        <v>0</v>
      </c>
      <c r="J184" s="122">
        <v>0</v>
      </c>
      <c r="K184" s="122"/>
      <c r="L184" s="122"/>
      <c r="M184" s="122"/>
      <c r="N184" s="122"/>
      <c r="O184" s="122"/>
      <c r="P184" s="122"/>
      <c r="S184" s="180"/>
      <c r="T184" s="185"/>
      <c r="U184" s="186"/>
      <c r="V184" s="182"/>
      <c r="W184" s="183"/>
      <c r="X184" s="187"/>
      <c r="Y184" s="188"/>
      <c r="Z184" s="189"/>
    </row>
    <row r="185" spans="1:26" ht="17.25" customHeight="1">
      <c r="A185" s="135"/>
      <c r="B185" s="126">
        <v>45147</v>
      </c>
      <c r="C185" s="122" t="s">
        <v>6384</v>
      </c>
      <c r="D185" s="122" t="s">
        <v>243</v>
      </c>
      <c r="E185" s="122">
        <v>2</v>
      </c>
      <c r="F185" s="37">
        <v>0</v>
      </c>
      <c r="G185" s="122">
        <v>2</v>
      </c>
      <c r="H185" s="122">
        <v>1</v>
      </c>
      <c r="I185" s="122">
        <v>0</v>
      </c>
      <c r="J185" s="122">
        <v>0</v>
      </c>
      <c r="K185" s="122"/>
      <c r="L185" s="122"/>
      <c r="M185" s="122"/>
      <c r="N185" s="122"/>
      <c r="O185" s="122"/>
      <c r="P185" s="122"/>
      <c r="S185" s="180"/>
      <c r="T185" s="185"/>
      <c r="U185" s="186"/>
      <c r="V185" s="182"/>
      <c r="W185" s="183"/>
      <c r="X185" s="187"/>
      <c r="Y185" s="188"/>
      <c r="Z185" s="189"/>
    </row>
    <row r="186" spans="1:26" ht="17.25" customHeight="1">
      <c r="A186" s="135"/>
      <c r="B186" s="126">
        <v>45147</v>
      </c>
      <c r="C186" s="122" t="s">
        <v>245</v>
      </c>
      <c r="D186" s="122" t="s">
        <v>244</v>
      </c>
      <c r="E186" s="122">
        <v>2</v>
      </c>
      <c r="F186" s="11">
        <v>0</v>
      </c>
      <c r="G186" s="122">
        <v>12</v>
      </c>
      <c r="H186" s="122">
        <v>2</v>
      </c>
      <c r="I186" s="122">
        <v>0</v>
      </c>
      <c r="J186" s="122">
        <v>0</v>
      </c>
      <c r="K186" s="122"/>
      <c r="L186" s="122"/>
      <c r="M186" s="122"/>
      <c r="N186" s="122"/>
      <c r="O186" s="122"/>
      <c r="P186" s="122"/>
      <c r="S186" s="180"/>
      <c r="T186" s="185"/>
      <c r="U186" s="186"/>
      <c r="V186" s="182"/>
      <c r="W186" s="183"/>
      <c r="X186" s="187"/>
      <c r="Y186" s="188"/>
      <c r="Z186" s="189"/>
    </row>
    <row r="187" spans="1:26" ht="17.25" customHeight="1">
      <c r="A187" s="135"/>
      <c r="B187" s="126">
        <v>45147</v>
      </c>
      <c r="C187" s="122" t="s">
        <v>245</v>
      </c>
      <c r="D187" s="122" t="s">
        <v>246</v>
      </c>
      <c r="E187" s="122">
        <v>7</v>
      </c>
      <c r="F187" s="11">
        <v>0</v>
      </c>
      <c r="G187" s="122">
        <v>22</v>
      </c>
      <c r="H187" s="122">
        <v>3</v>
      </c>
      <c r="I187" s="122">
        <v>0</v>
      </c>
      <c r="J187" s="122">
        <v>0</v>
      </c>
      <c r="K187" s="122"/>
      <c r="L187" s="122"/>
      <c r="M187" s="122"/>
      <c r="N187" s="122"/>
      <c r="O187" s="122"/>
      <c r="P187" s="122"/>
      <c r="S187" s="180"/>
      <c r="T187" s="185"/>
      <c r="U187" s="186"/>
      <c r="V187" s="182"/>
      <c r="W187" s="183"/>
      <c r="X187" s="187"/>
      <c r="Y187" s="188"/>
      <c r="Z187" s="189"/>
    </row>
    <row r="188" spans="1:26" ht="17.25" customHeight="1">
      <c r="A188" s="135"/>
      <c r="B188" s="126">
        <v>45148</v>
      </c>
      <c r="C188" s="122" t="s">
        <v>51</v>
      </c>
      <c r="D188" s="122" t="s">
        <v>247</v>
      </c>
      <c r="E188" s="122">
        <v>3</v>
      </c>
      <c r="F188" s="37">
        <v>2</v>
      </c>
      <c r="G188" s="122">
        <v>22</v>
      </c>
      <c r="H188" s="122">
        <v>0</v>
      </c>
      <c r="I188" s="122">
        <v>0</v>
      </c>
      <c r="J188" s="122">
        <v>0</v>
      </c>
      <c r="K188" s="122"/>
      <c r="L188" s="122"/>
      <c r="M188" s="122"/>
      <c r="N188" s="122"/>
      <c r="O188" s="122"/>
      <c r="P188" s="122"/>
      <c r="S188" s="180"/>
      <c r="T188" s="185"/>
      <c r="U188" s="186"/>
      <c r="V188" s="182"/>
      <c r="W188" s="183"/>
      <c r="X188" s="187"/>
      <c r="Y188" s="188"/>
      <c r="Z188" s="189"/>
    </row>
    <row r="189" spans="1:26" ht="17.25" customHeight="1">
      <c r="A189" s="135"/>
      <c r="B189" s="126">
        <v>45150</v>
      </c>
      <c r="C189" s="122" t="s">
        <v>6375</v>
      </c>
      <c r="D189" s="122" t="s">
        <v>248</v>
      </c>
      <c r="E189" s="122">
        <v>6</v>
      </c>
      <c r="F189" s="37">
        <v>0</v>
      </c>
      <c r="G189" s="122">
        <v>1</v>
      </c>
      <c r="H189" s="122">
        <v>0</v>
      </c>
      <c r="I189" s="122">
        <v>2</v>
      </c>
      <c r="J189" s="122">
        <v>0</v>
      </c>
      <c r="K189" s="122"/>
      <c r="L189" s="122"/>
      <c r="M189" s="122"/>
      <c r="N189" s="122"/>
      <c r="O189" s="122"/>
      <c r="P189" s="122"/>
      <c r="S189" s="180"/>
      <c r="T189" s="185"/>
      <c r="U189" s="186"/>
      <c r="V189" s="182"/>
      <c r="W189" s="183"/>
      <c r="X189" s="187"/>
      <c r="Y189" s="188"/>
      <c r="Z189" s="189"/>
    </row>
    <row r="190" spans="1:26" ht="17.25" customHeight="1">
      <c r="A190" s="135"/>
      <c r="B190" s="126">
        <v>45150</v>
      </c>
      <c r="C190" s="122" t="s">
        <v>41</v>
      </c>
      <c r="D190" s="122" t="s">
        <v>249</v>
      </c>
      <c r="E190" s="122">
        <v>8</v>
      </c>
      <c r="F190" s="37">
        <v>0</v>
      </c>
      <c r="G190" s="122">
        <v>2</v>
      </c>
      <c r="H190" s="122">
        <v>0</v>
      </c>
      <c r="I190" s="122">
        <v>0</v>
      </c>
      <c r="J190" s="122">
        <v>0</v>
      </c>
      <c r="K190" s="122"/>
      <c r="L190" s="122"/>
      <c r="M190" s="122"/>
      <c r="N190" s="122"/>
      <c r="O190" s="122"/>
      <c r="P190" s="122"/>
      <c r="S190" s="180"/>
      <c r="T190" s="185"/>
      <c r="U190" s="186"/>
      <c r="V190" s="182"/>
      <c r="W190" s="183"/>
      <c r="X190" s="187"/>
      <c r="Y190" s="188"/>
      <c r="Z190" s="189"/>
    </row>
    <row r="191" spans="1:26" ht="17.25" customHeight="1">
      <c r="A191" s="135"/>
      <c r="B191" s="126">
        <v>45150</v>
      </c>
      <c r="C191" s="122" t="s">
        <v>6384</v>
      </c>
      <c r="D191" s="122" t="s">
        <v>250</v>
      </c>
      <c r="E191" s="122">
        <v>2</v>
      </c>
      <c r="F191" s="37">
        <v>0</v>
      </c>
      <c r="G191" s="122">
        <v>11</v>
      </c>
      <c r="H191" s="122">
        <v>2</v>
      </c>
      <c r="I191" s="122">
        <v>0</v>
      </c>
      <c r="J191" s="122">
        <v>0</v>
      </c>
      <c r="K191" s="122"/>
      <c r="L191" s="122"/>
      <c r="M191" s="122"/>
      <c r="N191" s="122"/>
      <c r="O191" s="122"/>
      <c r="P191" s="122"/>
      <c r="S191" s="180"/>
      <c r="T191" s="185"/>
      <c r="U191" s="186"/>
      <c r="V191" s="182"/>
      <c r="W191" s="183"/>
      <c r="X191" s="187"/>
      <c r="Y191" s="188"/>
      <c r="Z191" s="189"/>
    </row>
    <row r="192" spans="1:26" ht="17.25" customHeight="1">
      <c r="A192" s="135"/>
      <c r="B192" s="126">
        <v>45151</v>
      </c>
      <c r="C192" s="122" t="s">
        <v>251</v>
      </c>
      <c r="D192" s="122" t="s">
        <v>252</v>
      </c>
      <c r="E192" s="122">
        <v>12</v>
      </c>
      <c r="F192" s="11">
        <v>1</v>
      </c>
      <c r="G192" s="122">
        <v>2</v>
      </c>
      <c r="H192" s="122">
        <v>0</v>
      </c>
      <c r="I192" s="122">
        <v>0</v>
      </c>
      <c r="J192" s="122">
        <v>0</v>
      </c>
      <c r="K192" s="122"/>
      <c r="L192" s="122"/>
      <c r="M192" s="122"/>
      <c r="N192" s="122"/>
      <c r="O192" s="122"/>
      <c r="P192" s="122"/>
      <c r="S192" s="180"/>
      <c r="T192" s="185"/>
      <c r="U192" s="186"/>
      <c r="V192" s="182"/>
      <c r="W192" s="183"/>
      <c r="X192" s="187"/>
      <c r="Y192" s="188"/>
      <c r="Z192" s="189"/>
    </row>
    <row r="193" spans="1:26" ht="17.25" customHeight="1">
      <c r="A193" s="135"/>
      <c r="B193" s="126">
        <v>45152</v>
      </c>
      <c r="C193" s="122" t="s">
        <v>6387</v>
      </c>
      <c r="D193" s="122" t="s">
        <v>253</v>
      </c>
      <c r="E193" s="122">
        <v>2</v>
      </c>
      <c r="F193" s="11">
        <v>0</v>
      </c>
      <c r="G193" s="122">
        <v>1</v>
      </c>
      <c r="H193" s="122">
        <v>0</v>
      </c>
      <c r="I193" s="122">
        <v>0</v>
      </c>
      <c r="J193" s="122">
        <v>1</v>
      </c>
      <c r="K193" s="122"/>
      <c r="L193" s="122"/>
      <c r="M193" s="122"/>
      <c r="N193" s="122"/>
      <c r="O193" s="122"/>
      <c r="P193" s="122"/>
      <c r="S193" s="180"/>
      <c r="T193" s="185"/>
      <c r="U193" s="186"/>
      <c r="V193" s="182"/>
      <c r="W193" s="183"/>
      <c r="X193" s="187"/>
      <c r="Y193" s="188"/>
      <c r="Z193" s="189"/>
    </row>
    <row r="194" spans="1:26" ht="17.25" customHeight="1">
      <c r="A194" s="135"/>
      <c r="B194" s="126">
        <v>45152</v>
      </c>
      <c r="C194" s="122" t="s">
        <v>6386</v>
      </c>
      <c r="D194" s="122" t="s">
        <v>254</v>
      </c>
      <c r="E194" s="122">
        <v>3</v>
      </c>
      <c r="F194" s="37">
        <v>0</v>
      </c>
      <c r="G194" s="122">
        <v>6</v>
      </c>
      <c r="H194" s="122">
        <v>0</v>
      </c>
      <c r="I194" s="122">
        <v>0</v>
      </c>
      <c r="J194" s="122">
        <v>0</v>
      </c>
      <c r="K194" s="122"/>
      <c r="L194" s="122"/>
      <c r="M194" s="122"/>
      <c r="N194" s="122"/>
      <c r="O194" s="122"/>
      <c r="P194" s="122"/>
      <c r="S194" s="180"/>
      <c r="T194" s="185"/>
      <c r="U194" s="186"/>
      <c r="V194" s="182"/>
      <c r="W194" s="183"/>
      <c r="X194" s="187"/>
      <c r="Y194" s="188"/>
      <c r="Z194" s="189"/>
    </row>
    <row r="195" spans="1:26" ht="17.25" customHeight="1">
      <c r="A195" s="135"/>
      <c r="B195" s="126">
        <v>45152</v>
      </c>
      <c r="C195" s="122" t="s">
        <v>187</v>
      </c>
      <c r="D195" s="122" t="s">
        <v>6391</v>
      </c>
      <c r="E195" s="122">
        <v>1</v>
      </c>
      <c r="F195" s="11">
        <v>0</v>
      </c>
      <c r="G195" s="122">
        <v>2</v>
      </c>
      <c r="H195" s="122">
        <v>0</v>
      </c>
      <c r="I195" s="122">
        <v>0</v>
      </c>
      <c r="J195" s="122">
        <v>0</v>
      </c>
      <c r="K195" s="122"/>
      <c r="L195" s="122"/>
      <c r="M195" s="122"/>
      <c r="N195" s="122"/>
      <c r="O195" s="122"/>
      <c r="P195" s="122"/>
      <c r="S195" s="180"/>
      <c r="T195" s="185"/>
      <c r="U195" s="186"/>
      <c r="V195" s="182"/>
      <c r="W195" s="183"/>
      <c r="X195" s="187"/>
      <c r="Y195" s="188"/>
      <c r="Z195" s="189"/>
    </row>
    <row r="196" spans="1:26" ht="17.25" customHeight="1">
      <c r="A196" s="135"/>
      <c r="B196" s="126">
        <v>45152</v>
      </c>
      <c r="C196" s="122" t="s">
        <v>6387</v>
      </c>
      <c r="D196" s="122" t="s">
        <v>255</v>
      </c>
      <c r="E196" s="122">
        <v>3</v>
      </c>
      <c r="F196" s="37">
        <v>0</v>
      </c>
      <c r="G196" s="122">
        <v>3</v>
      </c>
      <c r="H196" s="122">
        <v>0</v>
      </c>
      <c r="I196" s="122">
        <v>0</v>
      </c>
      <c r="J196" s="122">
        <v>1</v>
      </c>
      <c r="K196" s="122"/>
      <c r="L196" s="122"/>
      <c r="M196" s="122"/>
      <c r="N196" s="122"/>
      <c r="O196" s="122"/>
      <c r="P196" s="122"/>
      <c r="S196" s="180"/>
      <c r="T196" s="185"/>
      <c r="U196" s="186"/>
      <c r="V196" s="182"/>
      <c r="W196" s="183"/>
      <c r="X196" s="187"/>
      <c r="Y196" s="188"/>
      <c r="Z196" s="189"/>
    </row>
    <row r="197" spans="1:26" ht="17.25" customHeight="1">
      <c r="A197" s="135"/>
      <c r="B197" s="126">
        <v>45152</v>
      </c>
      <c r="C197" s="122" t="s">
        <v>6386</v>
      </c>
      <c r="D197" s="122" t="s">
        <v>256</v>
      </c>
      <c r="E197" s="122">
        <v>1</v>
      </c>
      <c r="F197" s="37">
        <v>0</v>
      </c>
      <c r="G197" s="122">
        <v>6</v>
      </c>
      <c r="H197" s="122">
        <v>0</v>
      </c>
      <c r="I197" s="122">
        <v>0</v>
      </c>
      <c r="J197" s="122">
        <v>0</v>
      </c>
      <c r="K197" s="122"/>
      <c r="L197" s="122"/>
      <c r="M197" s="122"/>
      <c r="N197" s="122"/>
      <c r="O197" s="122"/>
      <c r="P197" s="122"/>
      <c r="S197" s="180"/>
      <c r="T197" s="185"/>
      <c r="U197" s="186"/>
      <c r="V197" s="182"/>
      <c r="W197" s="183"/>
      <c r="X197" s="187"/>
      <c r="Y197" s="188"/>
      <c r="Z197" s="189"/>
    </row>
    <row r="198" spans="1:26" ht="17.25" customHeight="1">
      <c r="A198" s="135"/>
      <c r="B198" s="126">
        <v>45152</v>
      </c>
      <c r="C198" s="122" t="s">
        <v>51</v>
      </c>
      <c r="D198" s="122" t="s">
        <v>257</v>
      </c>
      <c r="E198" s="122">
        <v>1</v>
      </c>
      <c r="F198" s="37">
        <v>0</v>
      </c>
      <c r="G198" s="122">
        <v>10</v>
      </c>
      <c r="H198" s="122">
        <v>0</v>
      </c>
      <c r="I198" s="122">
        <v>0</v>
      </c>
      <c r="J198" s="122">
        <v>0</v>
      </c>
      <c r="K198" s="122"/>
      <c r="L198" s="122"/>
      <c r="M198" s="122"/>
      <c r="N198" s="122"/>
      <c r="O198" s="122"/>
      <c r="P198" s="122"/>
      <c r="S198" s="180"/>
      <c r="T198" s="185"/>
      <c r="U198" s="186"/>
      <c r="V198" s="182"/>
      <c r="W198" s="183"/>
      <c r="X198" s="187"/>
      <c r="Y198" s="188"/>
      <c r="Z198" s="189"/>
    </row>
    <row r="199" spans="1:26" ht="17.25" customHeight="1">
      <c r="A199" s="135"/>
      <c r="B199" s="126">
        <v>45153</v>
      </c>
      <c r="C199" s="122" t="s">
        <v>6370</v>
      </c>
      <c r="D199" s="122" t="s">
        <v>258</v>
      </c>
      <c r="E199" s="122">
        <v>11</v>
      </c>
      <c r="F199" s="11">
        <v>0</v>
      </c>
      <c r="G199" s="122">
        <v>0</v>
      </c>
      <c r="H199" s="122">
        <v>0</v>
      </c>
      <c r="I199" s="122">
        <v>1</v>
      </c>
      <c r="J199" s="122">
        <v>0</v>
      </c>
      <c r="K199" s="122"/>
      <c r="L199" s="122"/>
      <c r="M199" s="122"/>
      <c r="N199" s="122"/>
      <c r="O199" s="122"/>
      <c r="P199" s="122"/>
      <c r="S199" s="180"/>
      <c r="T199" s="185"/>
      <c r="U199" s="186"/>
      <c r="V199" s="182"/>
      <c r="W199" s="183"/>
      <c r="X199" s="187"/>
      <c r="Y199" s="188"/>
      <c r="Z199" s="189"/>
    </row>
    <row r="200" spans="1:26" ht="17.25" customHeight="1">
      <c r="A200" s="135"/>
      <c r="B200" s="126">
        <v>45154</v>
      </c>
      <c r="C200" s="122" t="s">
        <v>60</v>
      </c>
      <c r="D200" s="122" t="s">
        <v>259</v>
      </c>
      <c r="E200" s="122">
        <v>8</v>
      </c>
      <c r="F200" s="37">
        <v>1</v>
      </c>
      <c r="G200" s="122">
        <v>6</v>
      </c>
      <c r="H200" s="122">
        <v>22</v>
      </c>
      <c r="I200" s="122">
        <v>1</v>
      </c>
      <c r="J200" s="122">
        <v>0</v>
      </c>
      <c r="K200" s="122"/>
      <c r="L200" s="122"/>
      <c r="M200" s="122"/>
      <c r="N200" s="122"/>
      <c r="O200" s="122"/>
      <c r="P200" s="122"/>
      <c r="S200" s="180"/>
      <c r="T200" s="185"/>
      <c r="U200" s="186"/>
      <c r="V200" s="182"/>
      <c r="W200" s="183"/>
      <c r="X200" s="187"/>
      <c r="Y200" s="188"/>
      <c r="Z200" s="189"/>
    </row>
    <row r="201" spans="1:26" ht="17.25" customHeight="1">
      <c r="A201" s="135"/>
      <c r="B201" s="126">
        <v>45154</v>
      </c>
      <c r="C201" s="122" t="s">
        <v>51</v>
      </c>
      <c r="D201" s="122" t="s">
        <v>260</v>
      </c>
      <c r="E201" s="122">
        <v>8</v>
      </c>
      <c r="F201" s="37">
        <v>0</v>
      </c>
      <c r="G201" s="122">
        <v>2</v>
      </c>
      <c r="H201" s="122">
        <v>0</v>
      </c>
      <c r="I201" s="122">
        <v>0</v>
      </c>
      <c r="J201" s="122">
        <v>0</v>
      </c>
      <c r="K201" s="122"/>
      <c r="L201" s="122"/>
      <c r="M201" s="122"/>
      <c r="N201" s="122"/>
      <c r="O201" s="122"/>
      <c r="P201" s="122"/>
      <c r="S201" s="180"/>
      <c r="T201" s="185"/>
      <c r="U201" s="186"/>
      <c r="V201" s="182"/>
      <c r="W201" s="183"/>
      <c r="X201" s="187"/>
      <c r="Y201" s="188"/>
      <c r="Z201" s="189"/>
    </row>
    <row r="202" spans="1:26" ht="17.25" customHeight="1">
      <c r="A202" s="135"/>
      <c r="B202" s="126">
        <v>45154</v>
      </c>
      <c r="C202" s="122" t="s">
        <v>6389</v>
      </c>
      <c r="D202" s="122" t="s">
        <v>261</v>
      </c>
      <c r="E202" s="122">
        <v>6</v>
      </c>
      <c r="F202" s="11">
        <v>0</v>
      </c>
      <c r="G202" s="122">
        <v>15</v>
      </c>
      <c r="H202" s="122">
        <v>7</v>
      </c>
      <c r="I202" s="122">
        <v>1</v>
      </c>
      <c r="J202" s="122">
        <v>0</v>
      </c>
      <c r="K202" s="122"/>
      <c r="L202" s="122"/>
      <c r="M202" s="122"/>
      <c r="N202" s="122"/>
      <c r="O202" s="122"/>
      <c r="P202" s="122"/>
      <c r="S202" s="180"/>
      <c r="T202" s="185"/>
      <c r="U202" s="186"/>
      <c r="V202" s="182"/>
      <c r="W202" s="183"/>
      <c r="X202" s="187"/>
      <c r="Y202" s="188"/>
      <c r="Z202" s="189"/>
    </row>
    <row r="203" spans="1:26" ht="17.25" customHeight="1">
      <c r="A203" s="135"/>
      <c r="B203" s="126">
        <v>45154</v>
      </c>
      <c r="C203" s="122" t="s">
        <v>262</v>
      </c>
      <c r="D203" s="122" t="s">
        <v>6392</v>
      </c>
      <c r="E203" s="122">
        <v>1</v>
      </c>
      <c r="F203" s="37">
        <v>0</v>
      </c>
      <c r="G203" s="122">
        <v>0</v>
      </c>
      <c r="H203" s="122">
        <v>0</v>
      </c>
      <c r="I203" s="122">
        <v>0</v>
      </c>
      <c r="J203" s="122">
        <v>0</v>
      </c>
      <c r="K203" s="122"/>
      <c r="L203" s="122"/>
      <c r="M203" s="122"/>
      <c r="N203" s="122"/>
      <c r="O203" s="122"/>
      <c r="P203" s="122"/>
      <c r="S203" s="180"/>
      <c r="T203" s="185"/>
      <c r="U203" s="186"/>
      <c r="V203" s="182"/>
      <c r="W203" s="183"/>
      <c r="X203" s="187"/>
      <c r="Y203" s="188"/>
      <c r="Z203" s="189"/>
    </row>
    <row r="204" spans="1:26" ht="17.25" customHeight="1">
      <c r="A204" s="135"/>
      <c r="B204" s="126">
        <v>45155</v>
      </c>
      <c r="C204" s="122" t="s">
        <v>265</v>
      </c>
      <c r="D204" s="122" t="s">
        <v>264</v>
      </c>
      <c r="E204" s="122">
        <v>1</v>
      </c>
      <c r="F204" s="11">
        <v>0</v>
      </c>
      <c r="G204" s="122">
        <v>1</v>
      </c>
      <c r="H204" s="122">
        <v>0</v>
      </c>
      <c r="I204" s="122">
        <v>0</v>
      </c>
      <c r="J204" s="122">
        <v>0</v>
      </c>
      <c r="K204" s="122"/>
      <c r="L204" s="122"/>
      <c r="M204" s="122"/>
      <c r="N204" s="122"/>
      <c r="O204" s="122"/>
      <c r="P204" s="122"/>
      <c r="S204" s="180"/>
      <c r="T204" s="185"/>
      <c r="U204" s="186"/>
      <c r="V204" s="182"/>
      <c r="W204" s="183"/>
      <c r="X204" s="187"/>
      <c r="Y204" s="188"/>
      <c r="Z204" s="189"/>
    </row>
    <row r="205" spans="1:26" ht="17.25" customHeight="1">
      <c r="A205" s="135"/>
      <c r="B205" s="126">
        <v>45155</v>
      </c>
      <c r="C205" s="122" t="s">
        <v>263</v>
      </c>
      <c r="D205" s="122" t="s">
        <v>266</v>
      </c>
      <c r="E205" s="122">
        <v>4</v>
      </c>
      <c r="F205" s="37">
        <v>0</v>
      </c>
      <c r="G205" s="122">
        <v>20</v>
      </c>
      <c r="H205" s="122">
        <v>0</v>
      </c>
      <c r="I205" s="122">
        <v>0</v>
      </c>
      <c r="J205" s="122">
        <v>0</v>
      </c>
      <c r="K205" s="122"/>
      <c r="L205" s="122"/>
      <c r="M205" s="122"/>
      <c r="N205" s="122"/>
      <c r="O205" s="122"/>
      <c r="P205" s="122"/>
      <c r="S205" s="180"/>
      <c r="T205" s="185"/>
      <c r="U205" s="186"/>
      <c r="V205" s="182"/>
      <c r="W205" s="183"/>
      <c r="X205" s="187"/>
      <c r="Y205" s="188"/>
      <c r="Z205" s="189"/>
    </row>
    <row r="206" spans="1:26" ht="17.25" customHeight="1">
      <c r="A206" s="135"/>
      <c r="B206" s="126">
        <v>45155</v>
      </c>
      <c r="C206" s="122" t="s">
        <v>263</v>
      </c>
      <c r="D206" s="122" t="s">
        <v>267</v>
      </c>
      <c r="E206" s="122">
        <v>8</v>
      </c>
      <c r="F206" s="37">
        <v>0</v>
      </c>
      <c r="G206" s="122">
        <v>30</v>
      </c>
      <c r="H206" s="122">
        <v>0</v>
      </c>
      <c r="I206" s="122">
        <v>0</v>
      </c>
      <c r="J206" s="122">
        <v>1</v>
      </c>
      <c r="K206" s="122"/>
      <c r="L206" s="122"/>
      <c r="M206" s="122"/>
      <c r="N206" s="122"/>
      <c r="O206" s="122"/>
      <c r="P206" s="122"/>
      <c r="S206" s="180"/>
      <c r="T206" s="185"/>
      <c r="U206" s="186"/>
      <c r="V206" s="182"/>
      <c r="W206" s="183"/>
      <c r="X206" s="187"/>
      <c r="Y206" s="188"/>
      <c r="Z206" s="189"/>
    </row>
    <row r="207" spans="1:26" ht="17.25" customHeight="1">
      <c r="A207" s="135"/>
      <c r="B207" s="126">
        <v>45156</v>
      </c>
      <c r="C207" s="122" t="s">
        <v>268</v>
      </c>
      <c r="D207" s="122" t="s">
        <v>269</v>
      </c>
      <c r="E207" s="122">
        <v>13</v>
      </c>
      <c r="F207" s="11">
        <v>0</v>
      </c>
      <c r="G207" s="122">
        <v>26</v>
      </c>
      <c r="H207" s="122">
        <v>3</v>
      </c>
      <c r="I207" s="122">
        <v>1</v>
      </c>
      <c r="J207" s="122">
        <v>0</v>
      </c>
      <c r="K207" s="122"/>
      <c r="L207" s="122"/>
      <c r="M207" s="122"/>
      <c r="N207" s="122"/>
      <c r="O207" s="122"/>
      <c r="P207" s="122"/>
      <c r="S207" s="180"/>
      <c r="T207" s="185"/>
      <c r="U207" s="186"/>
      <c r="V207" s="182"/>
      <c r="W207" s="183"/>
      <c r="X207" s="187"/>
      <c r="Y207" s="188"/>
      <c r="Z207" s="189"/>
    </row>
    <row r="208" spans="1:26" ht="17.25" customHeight="1">
      <c r="A208" s="135"/>
      <c r="B208" s="126">
        <v>45157</v>
      </c>
      <c r="C208" s="122" t="s">
        <v>270</v>
      </c>
      <c r="D208" s="122" t="s">
        <v>271</v>
      </c>
      <c r="E208" s="122">
        <v>1</v>
      </c>
      <c r="F208" s="11">
        <v>0</v>
      </c>
      <c r="G208" s="122">
        <v>6</v>
      </c>
      <c r="H208" s="122">
        <v>0</v>
      </c>
      <c r="I208" s="122">
        <v>0</v>
      </c>
      <c r="J208" s="122">
        <v>0</v>
      </c>
      <c r="K208" s="122"/>
      <c r="L208" s="122"/>
      <c r="M208" s="122"/>
      <c r="N208" s="122"/>
      <c r="O208" s="122"/>
      <c r="P208" s="122"/>
      <c r="S208" s="180"/>
      <c r="T208" s="185"/>
      <c r="U208" s="186"/>
      <c r="V208" s="182"/>
      <c r="W208" s="183"/>
      <c r="X208" s="187"/>
      <c r="Y208" s="188"/>
      <c r="Z208" s="189"/>
    </row>
    <row r="209" spans="1:26" ht="17.25" customHeight="1">
      <c r="A209" s="135"/>
      <c r="B209" s="126">
        <v>45157</v>
      </c>
      <c r="C209" s="122" t="s">
        <v>272</v>
      </c>
      <c r="D209" s="122" t="s">
        <v>273</v>
      </c>
      <c r="E209" s="122">
        <v>13</v>
      </c>
      <c r="F209" s="11">
        <v>3</v>
      </c>
      <c r="G209" s="122">
        <v>5</v>
      </c>
      <c r="H209" s="122">
        <v>10</v>
      </c>
      <c r="I209" s="122">
        <v>0</v>
      </c>
      <c r="J209" s="122">
        <v>0</v>
      </c>
      <c r="K209" s="122"/>
      <c r="L209" s="122"/>
      <c r="M209" s="122"/>
      <c r="N209" s="122"/>
      <c r="O209" s="122"/>
      <c r="P209" s="122"/>
      <c r="S209" s="180"/>
      <c r="T209" s="185"/>
      <c r="U209" s="186"/>
      <c r="V209" s="182"/>
      <c r="W209" s="183"/>
      <c r="X209" s="187"/>
      <c r="Y209" s="188"/>
      <c r="Z209" s="189"/>
    </row>
    <row r="210" spans="1:26" ht="17.25" customHeight="1">
      <c r="A210" s="135"/>
      <c r="B210" s="126">
        <v>45157</v>
      </c>
      <c r="C210" s="122" t="s">
        <v>274</v>
      </c>
      <c r="D210" s="122" t="s">
        <v>275</v>
      </c>
      <c r="E210" s="122">
        <v>11</v>
      </c>
      <c r="F210" s="11">
        <v>0</v>
      </c>
      <c r="G210" s="122">
        <v>17</v>
      </c>
      <c r="H210" s="122">
        <v>2</v>
      </c>
      <c r="I210" s="122">
        <v>0</v>
      </c>
      <c r="J210" s="122">
        <v>0</v>
      </c>
      <c r="K210" s="122"/>
      <c r="L210" s="122"/>
      <c r="M210" s="122"/>
      <c r="N210" s="122"/>
      <c r="O210" s="122"/>
      <c r="P210" s="122"/>
      <c r="S210" s="180"/>
      <c r="T210" s="185"/>
      <c r="U210" s="186"/>
      <c r="V210" s="182"/>
      <c r="W210" s="183"/>
      <c r="X210" s="187"/>
      <c r="Y210" s="188"/>
      <c r="Z210" s="189"/>
    </row>
    <row r="211" spans="1:26" ht="17.25" customHeight="1">
      <c r="A211" s="135"/>
      <c r="B211" s="126">
        <v>45159</v>
      </c>
      <c r="C211" s="122" t="s">
        <v>276</v>
      </c>
      <c r="D211" s="122" t="s">
        <v>277</v>
      </c>
      <c r="E211" s="122">
        <v>1</v>
      </c>
      <c r="F211" s="37">
        <v>0</v>
      </c>
      <c r="G211" s="122">
        <v>2</v>
      </c>
      <c r="H211" s="122">
        <v>0</v>
      </c>
      <c r="I211" s="122">
        <v>0</v>
      </c>
      <c r="J211" s="122">
        <v>0</v>
      </c>
      <c r="K211" s="122"/>
      <c r="L211" s="122"/>
      <c r="M211" s="122"/>
      <c r="N211" s="122"/>
      <c r="O211" s="122"/>
      <c r="P211" s="122"/>
      <c r="S211" s="180"/>
      <c r="T211" s="185"/>
      <c r="U211" s="186"/>
      <c r="V211" s="182"/>
      <c r="W211" s="183"/>
      <c r="X211" s="187"/>
      <c r="Y211" s="188"/>
      <c r="Z211" s="189"/>
    </row>
    <row r="212" spans="1:26" ht="17.25" customHeight="1">
      <c r="A212" s="135"/>
      <c r="B212" s="126">
        <v>45159</v>
      </c>
      <c r="C212" s="122" t="s">
        <v>276</v>
      </c>
      <c r="D212" s="122" t="s">
        <v>278</v>
      </c>
      <c r="E212" s="122">
        <v>2</v>
      </c>
      <c r="F212" s="11">
        <v>0</v>
      </c>
      <c r="G212" s="122">
        <v>3</v>
      </c>
      <c r="H212" s="122">
        <v>0</v>
      </c>
      <c r="I212" s="122">
        <v>0</v>
      </c>
      <c r="J212" s="122">
        <v>0</v>
      </c>
      <c r="K212" s="122"/>
      <c r="L212" s="122"/>
      <c r="M212" s="122"/>
      <c r="N212" s="122"/>
      <c r="O212" s="122"/>
      <c r="P212" s="122"/>
      <c r="S212" s="180"/>
      <c r="T212" s="185"/>
      <c r="U212" s="186"/>
      <c r="V212" s="182"/>
      <c r="W212" s="183"/>
      <c r="X212" s="187"/>
      <c r="Y212" s="188"/>
      <c r="Z212" s="189"/>
    </row>
    <row r="213" spans="1:26" ht="17.25" customHeight="1">
      <c r="A213" s="135"/>
      <c r="B213" s="126">
        <v>45159</v>
      </c>
      <c r="C213" s="122" t="s">
        <v>279</v>
      </c>
      <c r="D213" s="122" t="s">
        <v>280</v>
      </c>
      <c r="E213" s="122">
        <v>3</v>
      </c>
      <c r="F213" s="37">
        <v>1</v>
      </c>
      <c r="G213" s="122">
        <v>5</v>
      </c>
      <c r="H213" s="122">
        <v>3</v>
      </c>
      <c r="I213" s="122">
        <v>1</v>
      </c>
      <c r="J213" s="122">
        <v>0</v>
      </c>
      <c r="K213" s="122"/>
      <c r="L213" s="122"/>
      <c r="M213" s="122"/>
      <c r="N213" s="122"/>
      <c r="O213" s="122"/>
      <c r="P213" s="122"/>
      <c r="S213" s="180"/>
      <c r="T213" s="185"/>
      <c r="U213" s="186"/>
      <c r="V213" s="182"/>
      <c r="W213" s="183"/>
      <c r="X213" s="187"/>
      <c r="Y213" s="188"/>
      <c r="Z213" s="189"/>
    </row>
    <row r="214" spans="1:26" ht="17.25" customHeight="1">
      <c r="A214" s="135"/>
      <c r="B214" s="126">
        <v>45159</v>
      </c>
      <c r="C214" s="122" t="s">
        <v>51</v>
      </c>
      <c r="D214" s="122" t="s">
        <v>281</v>
      </c>
      <c r="E214" s="122">
        <v>8</v>
      </c>
      <c r="F214" s="11">
        <v>0</v>
      </c>
      <c r="G214" s="122">
        <v>9</v>
      </c>
      <c r="H214" s="122">
        <v>1</v>
      </c>
      <c r="I214" s="122">
        <v>0</v>
      </c>
      <c r="J214" s="122">
        <v>0</v>
      </c>
      <c r="K214" s="122"/>
      <c r="L214" s="122"/>
      <c r="M214" s="122"/>
      <c r="N214" s="122"/>
      <c r="O214" s="122"/>
      <c r="P214" s="122"/>
      <c r="S214" s="180"/>
      <c r="T214" s="185"/>
      <c r="U214" s="186"/>
      <c r="V214" s="182"/>
      <c r="W214" s="183"/>
      <c r="X214" s="187"/>
      <c r="Y214" s="188"/>
      <c r="Z214" s="189"/>
    </row>
    <row r="215" spans="1:26" ht="17.25" customHeight="1">
      <c r="A215" s="135"/>
      <c r="B215" s="126">
        <v>45159</v>
      </c>
      <c r="C215" s="122" t="s">
        <v>282</v>
      </c>
      <c r="D215" s="122" t="s">
        <v>283</v>
      </c>
      <c r="E215" s="122">
        <v>6</v>
      </c>
      <c r="F215" s="37">
        <v>0</v>
      </c>
      <c r="G215" s="122">
        <v>5</v>
      </c>
      <c r="H215" s="122">
        <v>0</v>
      </c>
      <c r="I215" s="122">
        <v>1</v>
      </c>
      <c r="J215" s="122">
        <v>0</v>
      </c>
      <c r="K215" s="122"/>
      <c r="L215" s="122"/>
      <c r="M215" s="122"/>
      <c r="N215" s="122"/>
      <c r="O215" s="122"/>
      <c r="P215" s="122"/>
      <c r="S215" s="180"/>
      <c r="T215" s="185"/>
      <c r="U215" s="186"/>
      <c r="V215" s="182"/>
      <c r="W215" s="183"/>
      <c r="X215" s="187"/>
      <c r="Y215" s="188"/>
      <c r="Z215" s="189"/>
    </row>
    <row r="216" spans="1:26" ht="17.25" customHeight="1">
      <c r="A216" s="135"/>
      <c r="B216" s="126">
        <v>45160</v>
      </c>
      <c r="C216" s="122" t="s">
        <v>284</v>
      </c>
      <c r="D216" s="122" t="s">
        <v>285</v>
      </c>
      <c r="E216" s="122">
        <v>1</v>
      </c>
      <c r="F216" s="37">
        <v>0</v>
      </c>
      <c r="G216" s="122">
        <v>3</v>
      </c>
      <c r="H216" s="122">
        <v>1</v>
      </c>
      <c r="I216" s="122">
        <v>0</v>
      </c>
      <c r="J216" s="122">
        <v>0</v>
      </c>
      <c r="K216" s="122"/>
      <c r="L216" s="122"/>
      <c r="M216" s="122"/>
      <c r="N216" s="122"/>
      <c r="O216" s="122"/>
      <c r="P216" s="122"/>
      <c r="S216" s="180"/>
      <c r="T216" s="185"/>
      <c r="U216" s="186"/>
      <c r="V216" s="182"/>
      <c r="W216" s="183"/>
      <c r="X216" s="187"/>
      <c r="Y216" s="188"/>
      <c r="Z216" s="189"/>
    </row>
    <row r="217" spans="1:26" ht="17.25" customHeight="1">
      <c r="A217" s="135"/>
      <c r="B217" s="126">
        <v>45161</v>
      </c>
      <c r="C217" s="122" t="s">
        <v>6386</v>
      </c>
      <c r="D217" s="122" t="s">
        <v>286</v>
      </c>
      <c r="E217" s="122">
        <v>6</v>
      </c>
      <c r="F217" s="11">
        <v>0</v>
      </c>
      <c r="G217" s="122">
        <v>4</v>
      </c>
      <c r="H217" s="122">
        <v>2</v>
      </c>
      <c r="I217" s="122">
        <v>0</v>
      </c>
      <c r="J217" s="122">
        <v>0</v>
      </c>
      <c r="K217" s="122"/>
      <c r="L217" s="122"/>
      <c r="M217" s="122"/>
      <c r="N217" s="122"/>
      <c r="O217" s="122"/>
      <c r="P217" s="122"/>
      <c r="S217" s="180"/>
      <c r="T217" s="185"/>
      <c r="U217" s="186"/>
      <c r="V217" s="182"/>
      <c r="W217" s="183"/>
      <c r="X217" s="187"/>
      <c r="Y217" s="188"/>
      <c r="Z217" s="189"/>
    </row>
    <row r="218" spans="1:26" ht="17.25" customHeight="1">
      <c r="A218" s="135"/>
      <c r="B218" s="126">
        <v>45161</v>
      </c>
      <c r="C218" s="122" t="s">
        <v>287</v>
      </c>
      <c r="D218" s="122" t="s">
        <v>288</v>
      </c>
      <c r="E218" s="122">
        <v>6</v>
      </c>
      <c r="F218" s="37">
        <v>0</v>
      </c>
      <c r="G218" s="122">
        <v>11</v>
      </c>
      <c r="H218" s="122">
        <v>2</v>
      </c>
      <c r="I218" s="122">
        <v>1</v>
      </c>
      <c r="J218" s="122">
        <v>0</v>
      </c>
      <c r="K218" s="122"/>
      <c r="L218" s="122"/>
      <c r="M218" s="122"/>
      <c r="N218" s="122"/>
      <c r="O218" s="122"/>
      <c r="P218" s="122"/>
      <c r="S218" s="180"/>
      <c r="T218" s="185"/>
      <c r="U218" s="186"/>
      <c r="V218" s="182"/>
      <c r="W218" s="183"/>
      <c r="X218" s="187"/>
      <c r="Y218" s="188"/>
      <c r="Z218" s="189"/>
    </row>
    <row r="219" spans="1:26" ht="17.25" customHeight="1">
      <c r="A219" s="135"/>
      <c r="B219" s="126">
        <v>45161</v>
      </c>
      <c r="C219" s="122" t="s">
        <v>289</v>
      </c>
      <c r="D219" s="122" t="s">
        <v>290</v>
      </c>
      <c r="E219" s="122">
        <v>4</v>
      </c>
      <c r="F219" s="37">
        <v>0</v>
      </c>
      <c r="G219" s="122">
        <v>15</v>
      </c>
      <c r="H219" s="122">
        <v>1</v>
      </c>
      <c r="I219" s="122">
        <v>0</v>
      </c>
      <c r="J219" s="122">
        <v>1</v>
      </c>
      <c r="K219" s="122"/>
      <c r="L219" s="122"/>
      <c r="M219" s="122"/>
      <c r="N219" s="122"/>
      <c r="O219" s="122"/>
      <c r="P219" s="122"/>
      <c r="S219" s="180"/>
      <c r="T219" s="185"/>
      <c r="U219" s="186"/>
      <c r="V219" s="182"/>
      <c r="W219" s="183"/>
      <c r="X219" s="187"/>
      <c r="Y219" s="188"/>
      <c r="Z219" s="189"/>
    </row>
    <row r="220" spans="1:26" ht="17.25" customHeight="1">
      <c r="A220" s="135"/>
      <c r="B220" s="126">
        <v>45161</v>
      </c>
      <c r="C220" s="122" t="s">
        <v>291</v>
      </c>
      <c r="D220" s="122" t="s">
        <v>292</v>
      </c>
      <c r="E220" s="122">
        <v>1</v>
      </c>
      <c r="F220" s="37">
        <v>0</v>
      </c>
      <c r="G220" s="122">
        <v>0</v>
      </c>
      <c r="H220" s="122">
        <v>0</v>
      </c>
      <c r="I220" s="122">
        <v>0</v>
      </c>
      <c r="J220" s="122">
        <v>0</v>
      </c>
      <c r="K220" s="122"/>
      <c r="L220" s="122"/>
      <c r="M220" s="122"/>
      <c r="N220" s="122"/>
      <c r="O220" s="122"/>
      <c r="P220" s="122"/>
      <c r="S220" s="180"/>
      <c r="T220" s="185"/>
      <c r="U220" s="186"/>
      <c r="V220" s="182"/>
      <c r="W220" s="183"/>
      <c r="X220" s="187"/>
      <c r="Y220" s="188"/>
      <c r="Z220" s="189"/>
    </row>
    <row r="221" spans="1:26" ht="17.25" customHeight="1">
      <c r="A221" s="135"/>
      <c r="B221" s="126">
        <v>45162</v>
      </c>
      <c r="C221" s="122" t="s">
        <v>294</v>
      </c>
      <c r="D221" s="122" t="s">
        <v>293</v>
      </c>
      <c r="E221" s="122">
        <v>6</v>
      </c>
      <c r="F221" s="11">
        <v>0</v>
      </c>
      <c r="G221" s="122">
        <v>1</v>
      </c>
      <c r="H221" s="122">
        <v>2</v>
      </c>
      <c r="I221" s="122">
        <v>0</v>
      </c>
      <c r="J221" s="122">
        <v>0</v>
      </c>
      <c r="K221" s="122"/>
      <c r="L221" s="122"/>
      <c r="M221" s="122"/>
      <c r="N221" s="122"/>
      <c r="O221" s="122"/>
      <c r="P221" s="122"/>
      <c r="S221" s="180"/>
      <c r="T221" s="185"/>
      <c r="U221" s="186"/>
      <c r="V221" s="182"/>
      <c r="W221" s="183"/>
      <c r="X221" s="187"/>
      <c r="Y221" s="188"/>
      <c r="Z221" s="189"/>
    </row>
    <row r="222" spans="1:26" ht="17.25" customHeight="1">
      <c r="A222" s="135"/>
      <c r="B222" s="126">
        <v>45162</v>
      </c>
      <c r="C222" s="122" t="s">
        <v>295</v>
      </c>
      <c r="D222" s="122" t="s">
        <v>296</v>
      </c>
      <c r="E222" s="122">
        <v>2</v>
      </c>
      <c r="F222" s="11">
        <v>0</v>
      </c>
      <c r="G222" s="122">
        <v>9</v>
      </c>
      <c r="H222" s="122">
        <v>0</v>
      </c>
      <c r="I222" s="122">
        <v>0</v>
      </c>
      <c r="J222" s="122">
        <v>0</v>
      </c>
      <c r="K222" s="122"/>
      <c r="L222" s="122"/>
      <c r="M222" s="122"/>
      <c r="N222" s="122"/>
      <c r="O222" s="122"/>
      <c r="P222" s="122"/>
      <c r="S222" s="180"/>
      <c r="T222" s="185"/>
      <c r="U222" s="186"/>
      <c r="V222" s="182"/>
      <c r="W222" s="183"/>
      <c r="X222" s="187"/>
      <c r="Y222" s="188"/>
      <c r="Z222" s="189"/>
    </row>
    <row r="223" spans="1:26" ht="17.25" customHeight="1">
      <c r="A223" s="135"/>
      <c r="B223" s="126">
        <v>45165</v>
      </c>
      <c r="C223" s="122" t="s">
        <v>297</v>
      </c>
      <c r="D223" s="122" t="s">
        <v>6350</v>
      </c>
      <c r="E223" s="122">
        <v>2</v>
      </c>
      <c r="F223" s="37">
        <v>0</v>
      </c>
      <c r="G223" s="122">
        <v>0</v>
      </c>
      <c r="H223" s="122">
        <v>1</v>
      </c>
      <c r="I223" s="122">
        <v>0</v>
      </c>
      <c r="J223" s="122">
        <v>0</v>
      </c>
      <c r="K223" s="122"/>
      <c r="L223" s="122"/>
      <c r="M223" s="122"/>
      <c r="N223" s="122"/>
      <c r="O223" s="122"/>
      <c r="P223" s="122"/>
      <c r="S223" s="180"/>
      <c r="T223" s="185"/>
      <c r="U223" s="186"/>
      <c r="V223" s="182"/>
      <c r="W223" s="183"/>
      <c r="X223" s="187"/>
      <c r="Y223" s="188"/>
      <c r="Z223" s="189"/>
    </row>
    <row r="224" spans="1:26" ht="17.25" customHeight="1">
      <c r="A224" s="135"/>
      <c r="B224" s="126">
        <v>45165</v>
      </c>
      <c r="C224" s="122" t="s">
        <v>298</v>
      </c>
      <c r="D224" s="122" t="s">
        <v>299</v>
      </c>
      <c r="E224" s="122">
        <v>1</v>
      </c>
      <c r="F224" s="11">
        <v>0</v>
      </c>
      <c r="G224" s="122">
        <v>0</v>
      </c>
      <c r="H224" s="122">
        <v>0</v>
      </c>
      <c r="I224" s="122">
        <v>0</v>
      </c>
      <c r="J224" s="122">
        <v>0</v>
      </c>
      <c r="K224" s="122"/>
      <c r="L224" s="122"/>
      <c r="M224" s="122"/>
      <c r="N224" s="122"/>
      <c r="O224" s="122"/>
      <c r="P224" s="122"/>
      <c r="S224" s="180"/>
      <c r="T224" s="185"/>
      <c r="U224" s="186"/>
      <c r="V224" s="182"/>
      <c r="W224" s="183"/>
      <c r="X224" s="187"/>
      <c r="Y224" s="188"/>
      <c r="Z224" s="189"/>
    </row>
    <row r="225" spans="1:26" ht="17.25" customHeight="1">
      <c r="A225" s="135"/>
      <c r="B225" s="126">
        <v>45165</v>
      </c>
      <c r="C225" s="122" t="s">
        <v>297</v>
      </c>
      <c r="D225" s="122" t="s">
        <v>300</v>
      </c>
      <c r="E225" s="122">
        <v>8</v>
      </c>
      <c r="F225" s="37">
        <v>0</v>
      </c>
      <c r="G225" s="122">
        <v>11</v>
      </c>
      <c r="H225" s="122">
        <v>1</v>
      </c>
      <c r="I225" s="122">
        <v>0</v>
      </c>
      <c r="J225" s="122">
        <v>0</v>
      </c>
      <c r="K225" s="122"/>
      <c r="L225" s="122"/>
      <c r="M225" s="122"/>
      <c r="N225" s="122"/>
      <c r="O225" s="122"/>
      <c r="P225" s="122"/>
      <c r="S225" s="180"/>
      <c r="T225" s="185"/>
      <c r="U225" s="186"/>
      <c r="V225" s="182"/>
      <c r="W225" s="183"/>
      <c r="X225" s="187"/>
      <c r="Y225" s="188"/>
      <c r="Z225" s="189"/>
    </row>
    <row r="226" spans="1:26" ht="17.25" customHeight="1">
      <c r="A226" s="135"/>
      <c r="B226" s="126">
        <v>45166</v>
      </c>
      <c r="C226" s="122" t="s">
        <v>301</v>
      </c>
      <c r="D226" s="122" t="s">
        <v>302</v>
      </c>
      <c r="E226" s="122">
        <v>3</v>
      </c>
      <c r="F226" s="37">
        <v>0</v>
      </c>
      <c r="G226" s="122">
        <v>0</v>
      </c>
      <c r="H226" s="122">
        <v>0</v>
      </c>
      <c r="I226" s="122">
        <v>0</v>
      </c>
      <c r="J226" s="122">
        <v>0</v>
      </c>
      <c r="K226" s="122"/>
      <c r="L226" s="122"/>
      <c r="M226" s="122"/>
      <c r="N226" s="122"/>
      <c r="O226" s="122"/>
      <c r="P226" s="122"/>
      <c r="S226" s="180"/>
      <c r="T226" s="185"/>
      <c r="U226" s="186"/>
      <c r="V226" s="182"/>
      <c r="W226" s="183"/>
      <c r="X226" s="187"/>
      <c r="Y226" s="188"/>
      <c r="Z226" s="189"/>
    </row>
    <row r="227" spans="1:26" ht="17.25" customHeight="1">
      <c r="A227" s="135"/>
      <c r="B227" s="126">
        <v>45166</v>
      </c>
      <c r="C227" s="122" t="s">
        <v>301</v>
      </c>
      <c r="D227" s="122" t="s">
        <v>303</v>
      </c>
      <c r="E227" s="122">
        <v>1</v>
      </c>
      <c r="F227" s="37">
        <v>0</v>
      </c>
      <c r="G227" s="122">
        <v>1</v>
      </c>
      <c r="H227" s="122">
        <v>0</v>
      </c>
      <c r="I227" s="122">
        <v>0</v>
      </c>
      <c r="J227" s="122">
        <v>0</v>
      </c>
      <c r="K227" s="122"/>
      <c r="L227" s="122"/>
      <c r="M227" s="122"/>
      <c r="N227" s="122"/>
      <c r="O227" s="122"/>
      <c r="P227" s="122"/>
      <c r="S227" s="180"/>
      <c r="T227" s="185"/>
      <c r="U227" s="186"/>
      <c r="V227" s="182"/>
      <c r="W227" s="183"/>
      <c r="X227" s="187"/>
      <c r="Y227" s="188"/>
      <c r="Z227" s="189"/>
    </row>
    <row r="228" spans="1:26" ht="17.25" customHeight="1">
      <c r="A228" s="135"/>
      <c r="B228" s="126">
        <v>45166</v>
      </c>
      <c r="C228" s="122" t="s">
        <v>304</v>
      </c>
      <c r="D228" s="122" t="s">
        <v>305</v>
      </c>
      <c r="E228" s="122">
        <v>1</v>
      </c>
      <c r="F228" s="37">
        <v>0</v>
      </c>
      <c r="G228" s="122">
        <v>6</v>
      </c>
      <c r="H228" s="122">
        <v>0</v>
      </c>
      <c r="I228" s="122">
        <v>0</v>
      </c>
      <c r="J228" s="122">
        <v>0</v>
      </c>
      <c r="K228" s="122"/>
      <c r="L228" s="122"/>
      <c r="M228" s="122"/>
      <c r="N228" s="122"/>
      <c r="O228" s="122"/>
      <c r="P228" s="122"/>
      <c r="S228" s="180"/>
      <c r="T228" s="185"/>
      <c r="U228" s="186"/>
      <c r="V228" s="182"/>
      <c r="W228" s="183"/>
      <c r="X228" s="187"/>
      <c r="Y228" s="188"/>
      <c r="Z228" s="189"/>
    </row>
    <row r="229" spans="1:26" ht="17.25" customHeight="1">
      <c r="A229" s="135"/>
      <c r="B229" s="126">
        <v>45167</v>
      </c>
      <c r="C229" s="122" t="s">
        <v>306</v>
      </c>
      <c r="D229" s="122" t="s">
        <v>307</v>
      </c>
      <c r="E229" s="122">
        <v>6</v>
      </c>
      <c r="F229" s="37">
        <v>0</v>
      </c>
      <c r="G229" s="122">
        <v>7</v>
      </c>
      <c r="H229" s="122">
        <v>1</v>
      </c>
      <c r="I229" s="122">
        <v>0</v>
      </c>
      <c r="J229" s="122">
        <v>0</v>
      </c>
      <c r="K229" s="122"/>
      <c r="L229" s="122"/>
      <c r="M229" s="122"/>
      <c r="N229" s="122"/>
      <c r="O229" s="122"/>
      <c r="P229" s="122"/>
      <c r="S229" s="180"/>
      <c r="T229" s="185"/>
      <c r="U229" s="186"/>
      <c r="V229" s="182"/>
      <c r="W229" s="183"/>
      <c r="X229" s="187"/>
      <c r="Y229" s="188"/>
      <c r="Z229" s="189"/>
    </row>
    <row r="230" spans="1:26" ht="17.25" customHeight="1">
      <c r="A230" s="135"/>
      <c r="B230" s="126">
        <v>45169</v>
      </c>
      <c r="C230" s="122" t="s">
        <v>308</v>
      </c>
      <c r="D230" s="122" t="s">
        <v>309</v>
      </c>
      <c r="E230" s="122">
        <v>4</v>
      </c>
      <c r="F230" s="37">
        <v>0</v>
      </c>
      <c r="G230" s="122">
        <v>7</v>
      </c>
      <c r="H230" s="122">
        <v>0</v>
      </c>
      <c r="I230" s="122">
        <v>0</v>
      </c>
      <c r="J230" s="122">
        <v>0</v>
      </c>
      <c r="K230" s="122"/>
      <c r="L230" s="122"/>
      <c r="M230" s="122"/>
      <c r="N230" s="122"/>
      <c r="O230" s="122"/>
      <c r="P230" s="122"/>
      <c r="S230" s="180"/>
      <c r="T230" s="185"/>
      <c r="U230" s="186"/>
      <c r="V230" s="182"/>
      <c r="W230" s="183"/>
      <c r="X230" s="187"/>
      <c r="Y230" s="188"/>
      <c r="Z230" s="189"/>
    </row>
    <row r="231" spans="1:26" ht="17.25" customHeight="1">
      <c r="A231" s="135"/>
      <c r="B231" s="126">
        <v>45169</v>
      </c>
      <c r="C231" s="122" t="s">
        <v>310</v>
      </c>
      <c r="D231" s="122" t="s">
        <v>311</v>
      </c>
      <c r="E231" s="122">
        <v>7</v>
      </c>
      <c r="F231" s="37">
        <v>0</v>
      </c>
      <c r="G231" s="122">
        <v>1</v>
      </c>
      <c r="H231" s="122">
        <v>0</v>
      </c>
      <c r="I231" s="122">
        <v>0</v>
      </c>
      <c r="J231" s="122">
        <v>0</v>
      </c>
      <c r="K231" s="122"/>
      <c r="L231" s="122"/>
      <c r="M231" s="122"/>
      <c r="N231" s="122"/>
      <c r="O231" s="122"/>
      <c r="P231" s="122"/>
      <c r="S231" s="180"/>
      <c r="T231" s="185"/>
      <c r="U231" s="186"/>
      <c r="V231" s="182"/>
      <c r="W231" s="183"/>
      <c r="X231" s="187"/>
      <c r="Y231" s="188"/>
      <c r="Z231" s="189"/>
    </row>
    <row r="232" spans="1:26" ht="17.25" customHeight="1">
      <c r="A232" s="135"/>
      <c r="B232" s="126">
        <v>45169</v>
      </c>
      <c r="C232" s="122" t="s">
        <v>310</v>
      </c>
      <c r="D232" s="122" t="s">
        <v>312</v>
      </c>
      <c r="E232" s="122">
        <v>10</v>
      </c>
      <c r="F232" s="37">
        <v>0</v>
      </c>
      <c r="G232" s="122">
        <v>2</v>
      </c>
      <c r="H232" s="122">
        <v>0</v>
      </c>
      <c r="I232" s="122">
        <v>0</v>
      </c>
      <c r="J232" s="122">
        <v>0</v>
      </c>
      <c r="K232" s="122"/>
      <c r="L232" s="122"/>
      <c r="M232" s="122"/>
      <c r="N232" s="122"/>
      <c r="O232" s="122"/>
      <c r="P232" s="122"/>
      <c r="S232" s="180"/>
      <c r="T232" s="185"/>
      <c r="U232" s="186"/>
      <c r="V232" s="182"/>
      <c r="W232" s="183"/>
      <c r="X232" s="187"/>
      <c r="Y232" s="188"/>
      <c r="Z232" s="189"/>
    </row>
    <row r="233" spans="1:26" ht="17.25" customHeight="1">
      <c r="A233" s="135"/>
      <c r="B233" s="126">
        <v>45169</v>
      </c>
      <c r="C233" s="122" t="s">
        <v>308</v>
      </c>
      <c r="D233" s="122" t="s">
        <v>313</v>
      </c>
      <c r="E233" s="122">
        <v>11</v>
      </c>
      <c r="F233" s="37">
        <v>0</v>
      </c>
      <c r="G233" s="122">
        <v>28</v>
      </c>
      <c r="H233" s="122">
        <v>1</v>
      </c>
      <c r="I233" s="122">
        <v>0</v>
      </c>
      <c r="J233" s="122">
        <v>0</v>
      </c>
      <c r="K233" s="122"/>
      <c r="L233" s="122"/>
      <c r="M233" s="122"/>
      <c r="N233" s="122"/>
      <c r="O233" s="122"/>
      <c r="P233" s="122"/>
      <c r="S233" s="180"/>
      <c r="T233" s="185"/>
      <c r="U233" s="186"/>
      <c r="V233" s="182"/>
      <c r="W233" s="183"/>
      <c r="X233" s="187"/>
      <c r="Y233" s="188"/>
      <c r="Z233" s="189"/>
    </row>
    <row r="234" spans="1:26" ht="17.25" customHeight="1">
      <c r="A234" s="135"/>
      <c r="B234" s="126">
        <v>45169</v>
      </c>
      <c r="C234" s="122" t="s">
        <v>18</v>
      </c>
      <c r="D234" s="122" t="s">
        <v>314</v>
      </c>
      <c r="E234" s="122">
        <v>2</v>
      </c>
      <c r="F234" s="11">
        <v>0</v>
      </c>
      <c r="G234" s="122">
        <v>2</v>
      </c>
      <c r="H234" s="122">
        <v>1</v>
      </c>
      <c r="I234" s="122">
        <v>0</v>
      </c>
      <c r="J234" s="122">
        <v>0</v>
      </c>
      <c r="K234" s="122"/>
      <c r="L234" s="122"/>
      <c r="M234" s="122"/>
      <c r="N234" s="122"/>
      <c r="O234" s="122"/>
      <c r="P234" s="122"/>
      <c r="S234" s="180"/>
      <c r="T234" s="185"/>
      <c r="U234" s="186"/>
      <c r="V234" s="182"/>
      <c r="W234" s="183"/>
      <c r="X234" s="187"/>
      <c r="Y234" s="188"/>
      <c r="Z234" s="189"/>
    </row>
    <row r="235" spans="1:26" ht="17.25" customHeight="1">
      <c r="A235" s="135"/>
      <c r="B235" s="126">
        <v>45170</v>
      </c>
      <c r="C235" s="122" t="s">
        <v>316</v>
      </c>
      <c r="D235" s="122" t="s">
        <v>315</v>
      </c>
      <c r="E235" s="122">
        <v>1</v>
      </c>
      <c r="F235" s="37">
        <v>0</v>
      </c>
      <c r="G235" s="122">
        <v>1</v>
      </c>
      <c r="H235" s="122">
        <v>0</v>
      </c>
      <c r="I235" s="122">
        <v>0</v>
      </c>
      <c r="J235" s="122">
        <v>0</v>
      </c>
      <c r="K235" s="122"/>
      <c r="L235" s="122"/>
      <c r="M235" s="122"/>
      <c r="N235" s="122"/>
      <c r="O235" s="122"/>
      <c r="P235" s="122"/>
      <c r="S235" s="180"/>
      <c r="T235" s="185"/>
      <c r="U235" s="186"/>
      <c r="V235" s="182"/>
      <c r="W235" s="183"/>
      <c r="X235" s="187"/>
      <c r="Y235" s="188"/>
      <c r="Z235" s="189"/>
    </row>
    <row r="236" spans="1:26" ht="17.25" customHeight="1">
      <c r="A236" s="135"/>
      <c r="B236" s="126">
        <v>45171</v>
      </c>
      <c r="C236" s="122" t="s">
        <v>318</v>
      </c>
      <c r="D236" s="122" t="s">
        <v>317</v>
      </c>
      <c r="E236" s="122">
        <v>8</v>
      </c>
      <c r="F236" s="37">
        <v>0</v>
      </c>
      <c r="G236" s="122">
        <v>0</v>
      </c>
      <c r="H236" s="122">
        <v>0</v>
      </c>
      <c r="I236" s="122">
        <v>0</v>
      </c>
      <c r="J236" s="122">
        <v>0</v>
      </c>
      <c r="K236" s="122"/>
      <c r="L236" s="122"/>
      <c r="M236" s="122"/>
      <c r="N236" s="122"/>
      <c r="O236" s="122"/>
      <c r="P236" s="122"/>
      <c r="S236" s="180"/>
      <c r="T236" s="185"/>
      <c r="U236" s="186"/>
      <c r="V236" s="182"/>
      <c r="W236" s="183"/>
      <c r="X236" s="187"/>
      <c r="Y236" s="188"/>
      <c r="Z236" s="189"/>
    </row>
    <row r="237" spans="1:26" ht="17.25" customHeight="1">
      <c r="A237" s="135"/>
      <c r="B237" s="126">
        <v>45172</v>
      </c>
      <c r="C237" s="122" t="s">
        <v>320</v>
      </c>
      <c r="D237" s="122" t="s">
        <v>319</v>
      </c>
      <c r="E237" s="122">
        <v>13</v>
      </c>
      <c r="F237" s="37">
        <v>0</v>
      </c>
      <c r="G237" s="122">
        <v>0</v>
      </c>
      <c r="H237" s="122">
        <v>0</v>
      </c>
      <c r="I237" s="122">
        <v>0</v>
      </c>
      <c r="J237" s="122">
        <v>0</v>
      </c>
      <c r="K237" s="122"/>
      <c r="L237" s="122"/>
      <c r="M237" s="122"/>
      <c r="N237" s="122"/>
      <c r="O237" s="122"/>
      <c r="P237" s="122"/>
      <c r="S237" s="180"/>
      <c r="T237" s="185"/>
      <c r="U237" s="186"/>
      <c r="V237" s="182"/>
      <c r="W237" s="183"/>
      <c r="X237" s="187"/>
      <c r="Y237" s="188"/>
      <c r="Z237" s="189"/>
    </row>
    <row r="238" spans="1:26" ht="17.25" customHeight="1">
      <c r="A238" s="135"/>
      <c r="B238" s="126">
        <v>45172</v>
      </c>
      <c r="C238" s="122" t="s">
        <v>322</v>
      </c>
      <c r="D238" s="122" t="s">
        <v>321</v>
      </c>
      <c r="E238" s="122">
        <v>1</v>
      </c>
      <c r="F238" s="11">
        <v>0</v>
      </c>
      <c r="G238" s="122">
        <v>1</v>
      </c>
      <c r="H238" s="122">
        <v>0</v>
      </c>
      <c r="I238" s="122">
        <v>0</v>
      </c>
      <c r="J238" s="122">
        <v>0</v>
      </c>
      <c r="K238" s="122"/>
      <c r="L238" s="122"/>
      <c r="M238" s="122"/>
      <c r="N238" s="122"/>
      <c r="O238" s="122"/>
      <c r="P238" s="122"/>
      <c r="S238" s="180"/>
      <c r="T238" s="185"/>
      <c r="U238" s="186"/>
      <c r="V238" s="182"/>
      <c r="W238" s="183"/>
      <c r="X238" s="187"/>
      <c r="Y238" s="188"/>
      <c r="Z238" s="189"/>
    </row>
    <row r="239" spans="1:26" ht="17.25" customHeight="1">
      <c r="A239" s="135"/>
      <c r="B239" s="126">
        <v>45173</v>
      </c>
      <c r="C239" s="122" t="s">
        <v>323</v>
      </c>
      <c r="D239" s="122" t="s">
        <v>324</v>
      </c>
      <c r="E239" s="122">
        <v>4</v>
      </c>
      <c r="F239" s="37">
        <v>0</v>
      </c>
      <c r="G239" s="122">
        <v>4</v>
      </c>
      <c r="H239" s="122">
        <v>0</v>
      </c>
      <c r="I239" s="122">
        <v>0</v>
      </c>
      <c r="J239" s="122">
        <v>0</v>
      </c>
      <c r="K239" s="122"/>
      <c r="L239" s="122"/>
      <c r="M239" s="122"/>
      <c r="N239" s="122"/>
      <c r="O239" s="122"/>
      <c r="P239" s="122"/>
      <c r="S239" s="180"/>
      <c r="T239" s="185"/>
      <c r="U239" s="186"/>
      <c r="V239" s="182"/>
      <c r="W239" s="183"/>
      <c r="X239" s="187"/>
      <c r="Y239" s="188"/>
      <c r="Z239" s="189"/>
    </row>
    <row r="240" spans="1:26" ht="17.25" customHeight="1">
      <c r="A240" s="135"/>
      <c r="B240" s="126">
        <v>45173</v>
      </c>
      <c r="C240" s="122" t="s">
        <v>326</v>
      </c>
      <c r="D240" s="122" t="s">
        <v>325</v>
      </c>
      <c r="E240" s="122">
        <v>1</v>
      </c>
      <c r="F240" s="37">
        <v>0</v>
      </c>
      <c r="G240" s="122">
        <v>1</v>
      </c>
      <c r="H240" s="122">
        <v>0</v>
      </c>
      <c r="I240" s="122">
        <v>0</v>
      </c>
      <c r="J240" s="122">
        <v>0</v>
      </c>
      <c r="K240" s="122"/>
      <c r="L240" s="122"/>
      <c r="M240" s="122"/>
      <c r="N240" s="122"/>
      <c r="O240" s="122"/>
      <c r="P240" s="122"/>
      <c r="S240" s="180"/>
      <c r="T240" s="185"/>
      <c r="U240" s="186"/>
      <c r="V240" s="182"/>
      <c r="W240" s="183"/>
      <c r="X240" s="187"/>
      <c r="Y240" s="188"/>
      <c r="Z240" s="189"/>
    </row>
    <row r="241" spans="1:26" ht="17.25" customHeight="1">
      <c r="A241" s="135"/>
      <c r="B241" s="126">
        <v>45173</v>
      </c>
      <c r="C241" s="122" t="s">
        <v>327</v>
      </c>
      <c r="D241" s="122" t="s">
        <v>328</v>
      </c>
      <c r="E241" s="122">
        <v>3</v>
      </c>
      <c r="F241" s="37">
        <v>1</v>
      </c>
      <c r="G241" s="122">
        <v>3</v>
      </c>
      <c r="H241" s="122">
        <v>2</v>
      </c>
      <c r="I241" s="122">
        <v>1</v>
      </c>
      <c r="J241" s="122">
        <v>0</v>
      </c>
      <c r="K241" s="122"/>
      <c r="L241" s="122"/>
      <c r="M241" s="122"/>
      <c r="N241" s="122"/>
      <c r="O241" s="122"/>
      <c r="P241" s="122"/>
      <c r="S241" s="180"/>
      <c r="T241" s="185"/>
      <c r="U241" s="186"/>
      <c r="V241" s="182"/>
      <c r="W241" s="183"/>
      <c r="X241" s="187"/>
      <c r="Y241" s="188"/>
      <c r="Z241" s="189"/>
    </row>
    <row r="242" spans="1:26" ht="17.25" customHeight="1">
      <c r="A242" s="135"/>
      <c r="B242" s="126">
        <v>45175</v>
      </c>
      <c r="C242" s="122" t="s">
        <v>329</v>
      </c>
      <c r="D242" s="122" t="s">
        <v>330</v>
      </c>
      <c r="E242" s="122">
        <v>1</v>
      </c>
      <c r="F242" s="37">
        <v>0</v>
      </c>
      <c r="G242" s="122">
        <v>2</v>
      </c>
      <c r="H242" s="122">
        <v>0</v>
      </c>
      <c r="I242" s="122">
        <v>0</v>
      </c>
      <c r="J242" s="122">
        <v>0</v>
      </c>
      <c r="K242" s="122"/>
      <c r="L242" s="122"/>
      <c r="M242" s="122"/>
      <c r="N242" s="122"/>
      <c r="O242" s="122"/>
      <c r="P242" s="122"/>
      <c r="S242" s="180"/>
      <c r="T242" s="185"/>
      <c r="U242" s="186"/>
      <c r="V242" s="182"/>
      <c r="W242" s="183"/>
      <c r="X242" s="187"/>
      <c r="Y242" s="188"/>
      <c r="Z242" s="189"/>
    </row>
    <row r="243" spans="1:26" ht="17.25" customHeight="1">
      <c r="A243" s="135"/>
      <c r="B243" s="126">
        <v>45176</v>
      </c>
      <c r="C243" s="122" t="s">
        <v>331</v>
      </c>
      <c r="D243" s="122" t="s">
        <v>311</v>
      </c>
      <c r="E243" s="122">
        <v>7</v>
      </c>
      <c r="F243" s="11">
        <v>0</v>
      </c>
      <c r="G243" s="122">
        <v>10</v>
      </c>
      <c r="H243" s="122">
        <v>3</v>
      </c>
      <c r="I243" s="122">
        <v>1</v>
      </c>
      <c r="J243" s="122">
        <v>0</v>
      </c>
      <c r="K243" s="122"/>
      <c r="L243" s="122"/>
      <c r="M243" s="122"/>
      <c r="N243" s="122"/>
      <c r="O243" s="122"/>
      <c r="P243" s="122"/>
      <c r="S243" s="180"/>
      <c r="T243" s="185"/>
      <c r="U243" s="186"/>
      <c r="V243" s="182"/>
      <c r="W243" s="183"/>
      <c r="X243" s="187"/>
      <c r="Y243" s="188"/>
      <c r="Z243" s="189"/>
    </row>
    <row r="244" spans="1:26" ht="17.25" customHeight="1">
      <c r="A244" s="135"/>
      <c r="B244" s="126">
        <v>45176</v>
      </c>
      <c r="C244" s="122" t="s">
        <v>332</v>
      </c>
      <c r="D244" s="122" t="s">
        <v>333</v>
      </c>
      <c r="E244" s="122">
        <v>6</v>
      </c>
      <c r="F244" s="11">
        <v>0</v>
      </c>
      <c r="G244" s="122">
        <v>10</v>
      </c>
      <c r="H244" s="122">
        <v>0</v>
      </c>
      <c r="I244" s="122">
        <v>0</v>
      </c>
      <c r="J244" s="122">
        <v>0</v>
      </c>
      <c r="K244" s="122"/>
      <c r="L244" s="122"/>
      <c r="M244" s="122"/>
      <c r="N244" s="122"/>
      <c r="O244" s="122"/>
      <c r="P244" s="122"/>
      <c r="S244" s="180"/>
      <c r="T244" s="185"/>
      <c r="U244" s="186"/>
      <c r="V244" s="182"/>
      <c r="W244" s="183"/>
      <c r="X244" s="187"/>
      <c r="Y244" s="188"/>
      <c r="Z244" s="189"/>
    </row>
    <row r="245" spans="1:26" ht="17.25" customHeight="1">
      <c r="A245" s="135"/>
      <c r="B245" s="126">
        <v>45179</v>
      </c>
      <c r="C245" s="122" t="s">
        <v>334</v>
      </c>
      <c r="D245" s="122" t="s">
        <v>335</v>
      </c>
      <c r="E245" s="122">
        <v>1</v>
      </c>
      <c r="F245" s="11">
        <v>0</v>
      </c>
      <c r="G245" s="122">
        <v>0</v>
      </c>
      <c r="H245" s="122">
        <v>0</v>
      </c>
      <c r="I245" s="122">
        <v>0</v>
      </c>
      <c r="J245" s="122">
        <v>1</v>
      </c>
      <c r="K245" s="122"/>
      <c r="L245" s="122"/>
      <c r="M245" s="122"/>
      <c r="N245" s="122"/>
      <c r="O245" s="122"/>
      <c r="P245" s="122"/>
      <c r="S245" s="180"/>
      <c r="T245" s="185"/>
      <c r="U245" s="186"/>
      <c r="V245" s="182"/>
      <c r="W245" s="183"/>
      <c r="X245" s="187"/>
      <c r="Y245" s="188"/>
      <c r="Z245" s="189"/>
    </row>
    <row r="246" spans="1:26" ht="17.25" customHeight="1">
      <c r="A246" s="135"/>
      <c r="B246" s="126">
        <v>45179</v>
      </c>
      <c r="C246" s="122" t="s">
        <v>336</v>
      </c>
      <c r="D246" s="122" t="s">
        <v>337</v>
      </c>
      <c r="E246" s="122">
        <v>2</v>
      </c>
      <c r="F246" s="11">
        <v>0</v>
      </c>
      <c r="G246" s="122">
        <v>0</v>
      </c>
      <c r="H246" s="122">
        <v>0</v>
      </c>
      <c r="I246" s="122">
        <v>0</v>
      </c>
      <c r="J246" s="122">
        <v>0</v>
      </c>
      <c r="K246" s="122"/>
      <c r="L246" s="122"/>
      <c r="M246" s="122"/>
      <c r="N246" s="122"/>
      <c r="O246" s="122"/>
      <c r="P246" s="122"/>
      <c r="S246" s="180"/>
      <c r="T246" s="185"/>
      <c r="U246" s="186"/>
      <c r="V246" s="182"/>
      <c r="W246" s="183"/>
      <c r="X246" s="187"/>
      <c r="Y246" s="188"/>
      <c r="Z246" s="189"/>
    </row>
    <row r="247" spans="1:26" ht="17.25" customHeight="1">
      <c r="A247" s="135"/>
      <c r="B247" s="126">
        <v>45180</v>
      </c>
      <c r="C247" s="122" t="s">
        <v>338</v>
      </c>
      <c r="D247" s="122" t="s">
        <v>339</v>
      </c>
      <c r="E247" s="122">
        <v>13</v>
      </c>
      <c r="F247" s="11">
        <v>5</v>
      </c>
      <c r="G247" s="122">
        <v>9</v>
      </c>
      <c r="H247" s="122">
        <v>9</v>
      </c>
      <c r="I247" s="122">
        <v>2</v>
      </c>
      <c r="J247" s="122">
        <v>0</v>
      </c>
      <c r="K247" s="122"/>
      <c r="L247" s="122"/>
      <c r="M247" s="122"/>
      <c r="N247" s="122"/>
      <c r="O247" s="122"/>
      <c r="P247" s="122"/>
      <c r="Q247" s="7"/>
      <c r="S247" s="180"/>
      <c r="T247" s="185"/>
      <c r="U247" s="186"/>
      <c r="V247" s="182"/>
      <c r="W247" s="183"/>
      <c r="X247" s="187"/>
      <c r="Y247" s="188"/>
      <c r="Z247" s="189"/>
    </row>
    <row r="248" spans="1:26" ht="17.25" customHeight="1">
      <c r="A248" s="135"/>
      <c r="B248" s="126">
        <v>45180</v>
      </c>
      <c r="C248" s="122" t="s">
        <v>340</v>
      </c>
      <c r="D248" s="122" t="s">
        <v>341</v>
      </c>
      <c r="E248" s="122">
        <v>4</v>
      </c>
      <c r="F248" s="37">
        <v>0</v>
      </c>
      <c r="G248" s="122">
        <v>7</v>
      </c>
      <c r="H248" s="122">
        <v>0</v>
      </c>
      <c r="I248" s="122">
        <v>0</v>
      </c>
      <c r="J248" s="122">
        <v>0</v>
      </c>
      <c r="K248" s="122"/>
      <c r="L248" s="122"/>
      <c r="M248" s="122"/>
      <c r="N248" s="122"/>
      <c r="O248" s="122"/>
      <c r="P248" s="122"/>
      <c r="Q248" s="7"/>
      <c r="S248" s="180"/>
      <c r="T248" s="185"/>
      <c r="U248" s="186"/>
      <c r="V248" s="182"/>
      <c r="W248" s="183"/>
      <c r="X248" s="187"/>
      <c r="Y248" s="188"/>
      <c r="Z248" s="189"/>
    </row>
    <row r="249" spans="1:26" ht="17.25" customHeight="1">
      <c r="A249" s="135"/>
      <c r="B249" s="126">
        <v>45181</v>
      </c>
      <c r="C249" s="122" t="s">
        <v>342</v>
      </c>
      <c r="D249" s="122" t="s">
        <v>343</v>
      </c>
      <c r="E249" s="122">
        <v>10</v>
      </c>
      <c r="F249" s="37">
        <v>8</v>
      </c>
      <c r="G249" s="122">
        <v>0</v>
      </c>
      <c r="H249" s="122">
        <v>19</v>
      </c>
      <c r="I249" s="122">
        <v>0</v>
      </c>
      <c r="J249" s="122">
        <v>3</v>
      </c>
      <c r="K249" s="122"/>
      <c r="L249" s="122"/>
      <c r="M249" s="122"/>
      <c r="N249" s="122"/>
      <c r="O249" s="122"/>
      <c r="P249" s="122"/>
      <c r="Q249" s="7"/>
      <c r="S249" s="180"/>
      <c r="T249" s="185"/>
      <c r="U249" s="186"/>
      <c r="V249" s="182"/>
      <c r="W249" s="183"/>
      <c r="X249" s="187"/>
      <c r="Y249" s="188"/>
      <c r="Z249" s="189"/>
    </row>
    <row r="250" spans="1:26" ht="17.25" customHeight="1">
      <c r="A250" s="135"/>
      <c r="B250" s="126">
        <v>45182</v>
      </c>
      <c r="C250" s="122" t="s">
        <v>6375</v>
      </c>
      <c r="D250" s="122" t="s">
        <v>344</v>
      </c>
      <c r="E250" s="122">
        <v>4</v>
      </c>
      <c r="F250" s="37">
        <v>0</v>
      </c>
      <c r="G250" s="122">
        <v>6</v>
      </c>
      <c r="H250" s="122">
        <v>2</v>
      </c>
      <c r="I250" s="122">
        <v>0</v>
      </c>
      <c r="J250" s="122">
        <v>0</v>
      </c>
      <c r="K250" s="122"/>
      <c r="L250" s="122"/>
      <c r="M250" s="122"/>
      <c r="N250" s="122"/>
      <c r="O250" s="122"/>
      <c r="P250" s="122"/>
      <c r="Q250" s="7"/>
      <c r="S250" s="180"/>
      <c r="T250" s="185"/>
      <c r="U250" s="186"/>
      <c r="V250" s="182"/>
      <c r="W250" s="183"/>
      <c r="X250" s="187"/>
      <c r="Y250" s="188"/>
      <c r="Z250" s="189"/>
    </row>
    <row r="251" spans="1:26" ht="17.25" customHeight="1">
      <c r="A251" s="135"/>
      <c r="B251" s="126">
        <v>45184</v>
      </c>
      <c r="C251" s="122" t="s">
        <v>345</v>
      </c>
      <c r="D251" s="122" t="s">
        <v>346</v>
      </c>
      <c r="E251" s="122">
        <v>5</v>
      </c>
      <c r="F251" s="37">
        <v>1</v>
      </c>
      <c r="G251" s="122">
        <v>5</v>
      </c>
      <c r="H251" s="122">
        <v>4</v>
      </c>
      <c r="I251" s="122">
        <v>0</v>
      </c>
      <c r="J251" s="122">
        <v>0</v>
      </c>
      <c r="K251" s="122"/>
      <c r="L251" s="122"/>
      <c r="M251" s="122"/>
      <c r="N251" s="122"/>
      <c r="O251" s="122"/>
      <c r="P251" s="122"/>
      <c r="Q251" s="7"/>
      <c r="S251" s="180"/>
      <c r="T251" s="185"/>
      <c r="U251" s="186"/>
      <c r="V251" s="182"/>
      <c r="W251" s="183"/>
      <c r="X251" s="187"/>
      <c r="Y251" s="188"/>
      <c r="Z251" s="189"/>
    </row>
    <row r="252" spans="1:26" ht="17.25" customHeight="1">
      <c r="A252" s="135"/>
      <c r="B252" s="126">
        <v>45185</v>
      </c>
      <c r="C252" s="122" t="s">
        <v>6379</v>
      </c>
      <c r="D252" s="122" t="s">
        <v>347</v>
      </c>
      <c r="E252" s="122">
        <v>6</v>
      </c>
      <c r="F252" s="11">
        <v>0</v>
      </c>
      <c r="G252" s="122">
        <v>7</v>
      </c>
      <c r="H252" s="122">
        <v>2</v>
      </c>
      <c r="I252" s="122">
        <v>1</v>
      </c>
      <c r="J252" s="122">
        <v>0</v>
      </c>
      <c r="K252" s="122"/>
      <c r="L252" s="122"/>
      <c r="M252" s="122"/>
      <c r="N252" s="122"/>
      <c r="O252" s="122"/>
      <c r="P252" s="122"/>
      <c r="Q252" s="7"/>
      <c r="S252" s="180"/>
      <c r="T252" s="185"/>
      <c r="U252" s="186"/>
      <c r="V252" s="182"/>
      <c r="W252" s="183"/>
      <c r="X252" s="187"/>
      <c r="Y252" s="188"/>
      <c r="Z252" s="189"/>
    </row>
    <row r="253" spans="1:26" ht="17.25" customHeight="1">
      <c r="A253" s="135"/>
      <c r="B253" s="126">
        <v>45186</v>
      </c>
      <c r="C253" s="122" t="s">
        <v>348</v>
      </c>
      <c r="D253" s="122" t="s">
        <v>349</v>
      </c>
      <c r="E253" s="122">
        <v>3</v>
      </c>
      <c r="F253" s="37">
        <v>0</v>
      </c>
      <c r="G253" s="122">
        <v>7</v>
      </c>
      <c r="H253" s="122">
        <v>0</v>
      </c>
      <c r="I253" s="122">
        <v>0</v>
      </c>
      <c r="J253" s="122">
        <v>0</v>
      </c>
      <c r="K253" s="122"/>
      <c r="L253" s="122"/>
      <c r="M253" s="122"/>
      <c r="N253" s="122"/>
      <c r="O253" s="122"/>
      <c r="P253" s="122"/>
      <c r="Q253" s="7"/>
      <c r="S253" s="180"/>
      <c r="T253" s="185"/>
      <c r="U253" s="186"/>
      <c r="V253" s="182"/>
      <c r="W253" s="183"/>
      <c r="X253" s="187"/>
      <c r="Y253" s="188"/>
      <c r="Z253" s="189"/>
    </row>
    <row r="254" spans="1:26" ht="17.25" customHeight="1">
      <c r="A254" s="135"/>
      <c r="B254" s="126">
        <v>45186</v>
      </c>
      <c r="C254" s="122" t="s">
        <v>350</v>
      </c>
      <c r="D254" s="122" t="s">
        <v>351</v>
      </c>
      <c r="E254" s="122">
        <v>2</v>
      </c>
      <c r="F254" s="37">
        <v>0</v>
      </c>
      <c r="G254" s="122">
        <v>2</v>
      </c>
      <c r="H254" s="122">
        <v>0</v>
      </c>
      <c r="I254" s="122">
        <v>0</v>
      </c>
      <c r="J254" s="122">
        <v>0</v>
      </c>
      <c r="K254" s="122"/>
      <c r="L254" s="122"/>
      <c r="M254" s="122"/>
      <c r="N254" s="122"/>
      <c r="O254" s="122"/>
      <c r="P254" s="122"/>
      <c r="Q254" s="7"/>
      <c r="S254" s="180"/>
      <c r="T254" s="185"/>
      <c r="U254" s="186"/>
      <c r="V254" s="182"/>
      <c r="W254" s="183"/>
      <c r="X254" s="187"/>
      <c r="Y254" s="188"/>
      <c r="Z254" s="189"/>
    </row>
    <row r="255" spans="1:26" ht="17.25" customHeight="1">
      <c r="A255" s="135"/>
      <c r="B255" s="126">
        <v>45186</v>
      </c>
      <c r="C255" s="122" t="s">
        <v>352</v>
      </c>
      <c r="D255" s="122" t="s">
        <v>353</v>
      </c>
      <c r="E255" s="122">
        <v>4</v>
      </c>
      <c r="F255" s="37">
        <v>0</v>
      </c>
      <c r="G255" s="122">
        <v>22</v>
      </c>
      <c r="H255" s="122">
        <v>0</v>
      </c>
      <c r="I255" s="122">
        <v>0</v>
      </c>
      <c r="J255" s="122">
        <v>0</v>
      </c>
      <c r="K255" s="122"/>
      <c r="L255" s="122"/>
      <c r="M255" s="122"/>
      <c r="N255" s="122"/>
      <c r="O255" s="122"/>
      <c r="P255" s="122"/>
      <c r="Q255" s="7"/>
      <c r="S255" s="180"/>
      <c r="T255" s="185"/>
      <c r="U255" s="186"/>
      <c r="V255" s="182"/>
      <c r="W255" s="183"/>
      <c r="X255" s="187"/>
      <c r="Y255" s="188"/>
      <c r="Z255" s="189"/>
    </row>
    <row r="256" spans="1:26" ht="17.25" customHeight="1">
      <c r="A256" s="135"/>
      <c r="B256" s="126">
        <v>45186</v>
      </c>
      <c r="C256" s="122" t="s">
        <v>6370</v>
      </c>
      <c r="D256" s="122" t="s">
        <v>354</v>
      </c>
      <c r="E256" s="122">
        <v>5</v>
      </c>
      <c r="F256" s="11">
        <v>0</v>
      </c>
      <c r="G256" s="122">
        <v>1</v>
      </c>
      <c r="H256" s="122">
        <v>0</v>
      </c>
      <c r="I256" s="122">
        <v>0</v>
      </c>
      <c r="J256" s="122">
        <v>0</v>
      </c>
      <c r="K256" s="122"/>
      <c r="L256" s="122"/>
      <c r="M256" s="122"/>
      <c r="N256" s="122"/>
      <c r="O256" s="122"/>
      <c r="P256" s="122"/>
      <c r="Q256" s="7"/>
      <c r="S256" s="180"/>
      <c r="T256" s="185"/>
      <c r="U256" s="186"/>
      <c r="V256" s="182"/>
      <c r="W256" s="183"/>
      <c r="X256" s="187"/>
      <c r="Y256" s="188"/>
      <c r="Z256" s="189"/>
    </row>
    <row r="257" spans="1:26" ht="17.25" customHeight="1">
      <c r="A257" s="135"/>
      <c r="B257" s="126">
        <v>45188</v>
      </c>
      <c r="C257" s="122" t="s">
        <v>51</v>
      </c>
      <c r="D257" s="122" t="s">
        <v>355</v>
      </c>
      <c r="E257" s="122">
        <v>7</v>
      </c>
      <c r="F257" s="37">
        <v>0</v>
      </c>
      <c r="G257" s="122">
        <v>7</v>
      </c>
      <c r="H257" s="122">
        <v>0</v>
      </c>
      <c r="I257" s="122">
        <v>1</v>
      </c>
      <c r="J257" s="122">
        <v>0</v>
      </c>
      <c r="K257" s="122"/>
      <c r="L257" s="122"/>
      <c r="M257" s="122"/>
      <c r="N257" s="122"/>
      <c r="O257" s="122"/>
      <c r="P257" s="122"/>
      <c r="Q257" s="7"/>
      <c r="S257" s="180"/>
      <c r="T257" s="185"/>
      <c r="U257" s="186"/>
      <c r="V257" s="182"/>
      <c r="W257" s="183"/>
      <c r="X257" s="187"/>
      <c r="Y257" s="188"/>
      <c r="Z257" s="189"/>
    </row>
    <row r="258" spans="1:26" ht="17.25" customHeight="1">
      <c r="A258" s="135"/>
      <c r="B258" s="126">
        <v>45189</v>
      </c>
      <c r="C258" s="122" t="s">
        <v>7</v>
      </c>
      <c r="D258" s="122" t="s">
        <v>356</v>
      </c>
      <c r="E258" s="122">
        <v>7</v>
      </c>
      <c r="F258" s="11">
        <v>1</v>
      </c>
      <c r="G258" s="122">
        <v>128</v>
      </c>
      <c r="H258" s="122">
        <v>0</v>
      </c>
      <c r="I258" s="122">
        <v>0</v>
      </c>
      <c r="J258" s="122">
        <v>1</v>
      </c>
      <c r="K258" s="122"/>
      <c r="L258" s="122"/>
      <c r="M258" s="122"/>
      <c r="N258" s="122"/>
      <c r="O258" s="122"/>
      <c r="P258" s="122"/>
      <c r="Q258" s="7"/>
      <c r="S258" s="180"/>
      <c r="T258" s="185"/>
      <c r="U258" s="186"/>
      <c r="V258" s="182"/>
      <c r="W258" s="183"/>
      <c r="X258" s="187"/>
      <c r="Y258" s="188"/>
      <c r="Z258" s="189"/>
    </row>
    <row r="259" spans="1:26" ht="17.25" customHeight="1">
      <c r="A259" s="135"/>
      <c r="B259" s="126">
        <v>45189</v>
      </c>
      <c r="C259" s="122" t="s">
        <v>7</v>
      </c>
      <c r="D259" s="122" t="s">
        <v>357</v>
      </c>
      <c r="E259" s="122">
        <v>9</v>
      </c>
      <c r="F259" s="37">
        <v>3</v>
      </c>
      <c r="G259" s="122">
        <v>32</v>
      </c>
      <c r="H259" s="122">
        <v>0</v>
      </c>
      <c r="I259" s="122">
        <v>2</v>
      </c>
      <c r="J259" s="122">
        <v>1</v>
      </c>
      <c r="K259" s="122"/>
      <c r="L259" s="122"/>
      <c r="M259" s="122"/>
      <c r="N259" s="122"/>
      <c r="O259" s="122"/>
      <c r="P259" s="122"/>
      <c r="Q259" s="7"/>
      <c r="S259" s="180"/>
      <c r="T259" s="185"/>
      <c r="U259" s="186"/>
      <c r="V259" s="182"/>
      <c r="W259" s="183"/>
      <c r="X259" s="187"/>
      <c r="Y259" s="188"/>
      <c r="Z259" s="189"/>
    </row>
    <row r="260" spans="1:26" ht="17.25" customHeight="1">
      <c r="A260" s="135"/>
      <c r="B260" s="126">
        <v>45189</v>
      </c>
      <c r="C260" s="122" t="s">
        <v>7</v>
      </c>
      <c r="D260" s="122" t="s">
        <v>358</v>
      </c>
      <c r="E260" s="122">
        <v>4</v>
      </c>
      <c r="F260" s="37">
        <v>0</v>
      </c>
      <c r="G260" s="122">
        <v>14</v>
      </c>
      <c r="H260" s="122">
        <v>0</v>
      </c>
      <c r="I260" s="122">
        <v>0</v>
      </c>
      <c r="J260" s="122">
        <v>0</v>
      </c>
      <c r="K260" s="122"/>
      <c r="L260" s="122"/>
      <c r="M260" s="122"/>
      <c r="N260" s="122"/>
      <c r="O260" s="122"/>
      <c r="P260" s="122"/>
      <c r="S260" s="180"/>
      <c r="T260" s="185"/>
      <c r="U260" s="186"/>
      <c r="V260" s="182"/>
      <c r="W260" s="183"/>
      <c r="X260" s="187"/>
      <c r="Y260" s="188"/>
      <c r="Z260" s="189"/>
    </row>
    <row r="261" spans="1:26" ht="17.25" customHeight="1">
      <c r="A261" s="135"/>
      <c r="B261" s="126">
        <v>45191</v>
      </c>
      <c r="C261" s="122" t="s">
        <v>7</v>
      </c>
      <c r="D261" s="122" t="s">
        <v>359</v>
      </c>
      <c r="E261" s="122">
        <v>1</v>
      </c>
      <c r="F261" s="11">
        <v>0</v>
      </c>
      <c r="G261" s="122">
        <v>10</v>
      </c>
      <c r="H261" s="122">
        <v>0</v>
      </c>
      <c r="I261" s="122">
        <v>0</v>
      </c>
      <c r="J261" s="122">
        <v>0</v>
      </c>
      <c r="K261" s="122"/>
      <c r="L261" s="122"/>
      <c r="M261" s="122"/>
      <c r="N261" s="122"/>
      <c r="O261" s="122"/>
      <c r="P261" s="122"/>
      <c r="S261" s="180"/>
      <c r="T261" s="185"/>
      <c r="U261" s="186"/>
      <c r="V261" s="182"/>
      <c r="W261" s="183"/>
      <c r="X261" s="187"/>
      <c r="Y261" s="188"/>
      <c r="Z261" s="189"/>
    </row>
    <row r="262" spans="1:26" ht="17.25" customHeight="1">
      <c r="A262" s="135"/>
      <c r="B262" s="126">
        <v>45191</v>
      </c>
      <c r="C262" s="122" t="s">
        <v>7</v>
      </c>
      <c r="D262" s="122" t="s">
        <v>360</v>
      </c>
      <c r="E262" s="122">
        <v>3</v>
      </c>
      <c r="F262" s="11">
        <v>0</v>
      </c>
      <c r="G262" s="122">
        <v>3</v>
      </c>
      <c r="H262" s="122">
        <v>0</v>
      </c>
      <c r="I262" s="122">
        <v>0</v>
      </c>
      <c r="J262" s="122">
        <v>0</v>
      </c>
      <c r="K262" s="122"/>
      <c r="L262" s="122"/>
      <c r="M262" s="122"/>
      <c r="N262" s="122"/>
      <c r="O262" s="122"/>
      <c r="P262" s="122"/>
      <c r="S262" s="180"/>
      <c r="T262" s="185"/>
      <c r="U262" s="186"/>
      <c r="V262" s="182"/>
      <c r="W262" s="183"/>
      <c r="X262" s="187"/>
      <c r="Y262" s="188"/>
      <c r="Z262" s="189"/>
    </row>
    <row r="263" spans="1:26" ht="17.25" customHeight="1">
      <c r="A263" s="135"/>
      <c r="B263" s="126">
        <v>45196</v>
      </c>
      <c r="C263" s="122" t="s">
        <v>6386</v>
      </c>
      <c r="D263" s="122" t="s">
        <v>361</v>
      </c>
      <c r="E263" s="122">
        <v>3</v>
      </c>
      <c r="F263" s="11">
        <v>0</v>
      </c>
      <c r="G263" s="122">
        <v>3</v>
      </c>
      <c r="H263" s="122">
        <v>1</v>
      </c>
      <c r="I263" s="122">
        <v>0</v>
      </c>
      <c r="J263" s="122">
        <v>0</v>
      </c>
      <c r="K263" s="122"/>
      <c r="L263" s="122"/>
      <c r="M263" s="122"/>
      <c r="N263" s="122"/>
      <c r="O263" s="122"/>
      <c r="P263" s="122"/>
      <c r="S263" s="180"/>
      <c r="T263" s="185"/>
      <c r="U263" s="186"/>
      <c r="V263" s="182"/>
      <c r="W263" s="183"/>
      <c r="X263" s="187"/>
      <c r="Y263" s="188"/>
      <c r="Z263" s="189"/>
    </row>
    <row r="264" spans="1:26" ht="17.25" customHeight="1">
      <c r="A264" s="135"/>
      <c r="B264" s="126">
        <v>45198</v>
      </c>
      <c r="C264" s="122" t="s">
        <v>6370</v>
      </c>
      <c r="D264" s="122" t="s">
        <v>362</v>
      </c>
      <c r="E264" s="122">
        <v>10</v>
      </c>
      <c r="F264" s="11">
        <v>2</v>
      </c>
      <c r="G264" s="122">
        <v>22</v>
      </c>
      <c r="H264" s="122">
        <v>2</v>
      </c>
      <c r="I264" s="122">
        <v>0</v>
      </c>
      <c r="J264" s="122">
        <v>0</v>
      </c>
      <c r="K264" s="122"/>
      <c r="L264" s="122"/>
      <c r="M264" s="122"/>
      <c r="N264" s="122"/>
      <c r="O264" s="122"/>
      <c r="P264" s="122"/>
      <c r="S264" s="180"/>
      <c r="T264" s="185"/>
      <c r="U264" s="186"/>
      <c r="V264" s="182"/>
      <c r="W264" s="183"/>
      <c r="X264" s="187"/>
      <c r="Y264" s="188"/>
      <c r="Z264" s="189"/>
    </row>
    <row r="265" spans="1:26" ht="17.25" customHeight="1">
      <c r="A265" s="135"/>
      <c r="B265" s="126">
        <v>45198</v>
      </c>
      <c r="C265" s="122" t="s">
        <v>60</v>
      </c>
      <c r="D265" s="122" t="s">
        <v>363</v>
      </c>
      <c r="E265" s="122">
        <v>4</v>
      </c>
      <c r="F265" s="11">
        <v>0</v>
      </c>
      <c r="G265" s="122">
        <v>6</v>
      </c>
      <c r="H265" s="122">
        <v>4</v>
      </c>
      <c r="I265" s="122">
        <v>1</v>
      </c>
      <c r="J265" s="122">
        <v>0</v>
      </c>
      <c r="K265" s="122"/>
      <c r="L265" s="122"/>
      <c r="M265" s="122"/>
      <c r="N265" s="122"/>
      <c r="O265" s="122"/>
      <c r="P265" s="122"/>
      <c r="S265" s="180"/>
      <c r="T265" s="185"/>
      <c r="U265" s="186"/>
      <c r="V265" s="182"/>
      <c r="W265" s="183"/>
      <c r="X265" s="187"/>
      <c r="Y265" s="188"/>
      <c r="Z265" s="189"/>
    </row>
    <row r="266" spans="1:26" ht="17.25" customHeight="1">
      <c r="A266" s="135"/>
      <c r="B266" s="126">
        <v>45199</v>
      </c>
      <c r="C266" s="122" t="s">
        <v>6897</v>
      </c>
      <c r="D266" s="122" t="s">
        <v>364</v>
      </c>
      <c r="E266" s="122">
        <v>10</v>
      </c>
      <c r="F266" s="11">
        <v>0</v>
      </c>
      <c r="G266" s="122">
        <v>48</v>
      </c>
      <c r="H266" s="122">
        <v>0</v>
      </c>
      <c r="I266" s="122">
        <v>0</v>
      </c>
      <c r="J266" s="122">
        <v>0</v>
      </c>
      <c r="K266" s="122"/>
      <c r="L266" s="122"/>
      <c r="M266" s="122"/>
      <c r="N266" s="122"/>
      <c r="O266" s="122"/>
      <c r="P266" s="122"/>
      <c r="S266" s="180"/>
      <c r="T266" s="185"/>
      <c r="U266" s="186"/>
      <c r="V266" s="182"/>
      <c r="W266" s="183"/>
      <c r="X266" s="187"/>
      <c r="Y266" s="188"/>
      <c r="Z266" s="189"/>
    </row>
    <row r="267" spans="1:26" ht="17.25" customHeight="1">
      <c r="A267" s="135"/>
      <c r="B267" s="126">
        <v>45199</v>
      </c>
      <c r="C267" s="122" t="s">
        <v>6385</v>
      </c>
      <c r="D267" s="122" t="s">
        <v>365</v>
      </c>
      <c r="E267" s="122">
        <v>3</v>
      </c>
      <c r="F267" s="11">
        <v>0</v>
      </c>
      <c r="G267" s="122">
        <v>4</v>
      </c>
      <c r="H267" s="122">
        <v>0</v>
      </c>
      <c r="I267" s="122">
        <v>0</v>
      </c>
      <c r="J267" s="122">
        <v>0</v>
      </c>
      <c r="K267" s="122"/>
      <c r="L267" s="122"/>
      <c r="M267" s="122"/>
      <c r="N267" s="122"/>
      <c r="O267" s="122"/>
      <c r="P267" s="122"/>
      <c r="S267" s="180"/>
      <c r="T267" s="185"/>
      <c r="U267" s="186"/>
      <c r="V267" s="182"/>
      <c r="W267" s="183"/>
      <c r="X267" s="187"/>
      <c r="Y267" s="188"/>
      <c r="Z267" s="189"/>
    </row>
    <row r="268" spans="1:26" ht="17.25" customHeight="1">
      <c r="A268" s="135"/>
      <c r="B268" s="126">
        <v>45199</v>
      </c>
      <c r="C268" s="122" t="s">
        <v>7</v>
      </c>
      <c r="D268" s="122" t="s">
        <v>366</v>
      </c>
      <c r="E268" s="122">
        <v>6</v>
      </c>
      <c r="F268" s="37">
        <v>1</v>
      </c>
      <c r="G268" s="122">
        <v>3</v>
      </c>
      <c r="H268" s="122">
        <v>1</v>
      </c>
      <c r="I268" s="122">
        <v>0</v>
      </c>
      <c r="J268" s="122">
        <v>0</v>
      </c>
      <c r="K268" s="122"/>
      <c r="L268" s="122"/>
      <c r="M268" s="122"/>
      <c r="N268" s="122"/>
      <c r="O268" s="122"/>
      <c r="P268" s="122"/>
      <c r="S268" s="180"/>
      <c r="T268" s="185"/>
      <c r="U268" s="186"/>
      <c r="V268" s="182"/>
      <c r="W268" s="183"/>
      <c r="X268" s="187"/>
      <c r="Y268" s="188"/>
      <c r="Z268" s="189"/>
    </row>
    <row r="269" spans="1:26" ht="17.25" customHeight="1">
      <c r="A269" s="135"/>
      <c r="B269" s="126">
        <v>45199</v>
      </c>
      <c r="C269" s="122" t="s">
        <v>7</v>
      </c>
      <c r="D269" s="122" t="s">
        <v>367</v>
      </c>
      <c r="E269" s="122">
        <v>2</v>
      </c>
      <c r="F269" s="37">
        <v>2</v>
      </c>
      <c r="G269" s="122">
        <v>8</v>
      </c>
      <c r="H269" s="122">
        <v>4</v>
      </c>
      <c r="I269" s="122">
        <v>0</v>
      </c>
      <c r="J269" s="122">
        <v>0</v>
      </c>
      <c r="K269" s="122"/>
      <c r="L269" s="122"/>
      <c r="M269" s="122"/>
      <c r="N269" s="122"/>
      <c r="O269" s="122"/>
      <c r="P269" s="122"/>
      <c r="S269" s="180"/>
      <c r="T269" s="185"/>
      <c r="U269" s="186"/>
      <c r="V269" s="182"/>
      <c r="W269" s="183"/>
      <c r="X269" s="187"/>
      <c r="Y269" s="188"/>
      <c r="Z269" s="189"/>
    </row>
    <row r="270" spans="1:26" ht="17.25" customHeight="1">
      <c r="A270" s="135"/>
      <c r="B270" s="126">
        <v>45203</v>
      </c>
      <c r="C270" s="122" t="s">
        <v>6381</v>
      </c>
      <c r="D270" s="122" t="s">
        <v>368</v>
      </c>
      <c r="E270" s="122">
        <v>3</v>
      </c>
      <c r="F270" s="37">
        <v>0</v>
      </c>
      <c r="G270" s="122">
        <v>0</v>
      </c>
      <c r="H270" s="122">
        <v>1</v>
      </c>
      <c r="I270" s="122">
        <v>0</v>
      </c>
      <c r="J270" s="122">
        <v>1</v>
      </c>
      <c r="K270" s="122"/>
      <c r="L270" s="122"/>
      <c r="M270" s="122"/>
      <c r="N270" s="122"/>
      <c r="O270" s="122"/>
      <c r="P270" s="122"/>
      <c r="S270" s="180"/>
      <c r="T270" s="185"/>
      <c r="U270" s="186"/>
      <c r="V270" s="182"/>
      <c r="W270" s="183"/>
      <c r="X270" s="187"/>
      <c r="Y270" s="188"/>
      <c r="Z270" s="189"/>
    </row>
    <row r="271" spans="1:26" ht="17.25" customHeight="1">
      <c r="A271" s="135"/>
      <c r="B271" s="126">
        <v>45203</v>
      </c>
      <c r="C271" s="122" t="s">
        <v>51</v>
      </c>
      <c r="D271" s="122" t="s">
        <v>369</v>
      </c>
      <c r="E271" s="122">
        <v>8</v>
      </c>
      <c r="F271" s="37">
        <v>0</v>
      </c>
      <c r="G271" s="122">
        <v>0</v>
      </c>
      <c r="H271" s="122">
        <v>0</v>
      </c>
      <c r="I271" s="122">
        <v>0</v>
      </c>
      <c r="J271" s="122">
        <v>0</v>
      </c>
      <c r="K271" s="122"/>
      <c r="L271" s="122"/>
      <c r="M271" s="122"/>
      <c r="N271" s="122"/>
      <c r="O271" s="122"/>
      <c r="P271" s="122"/>
      <c r="S271" s="180"/>
      <c r="T271" s="185"/>
      <c r="U271" s="186"/>
      <c r="V271" s="182"/>
      <c r="W271" s="183"/>
      <c r="X271" s="187"/>
      <c r="Y271" s="188"/>
      <c r="Z271" s="189"/>
    </row>
    <row r="272" spans="1:26" ht="17.25" customHeight="1">
      <c r="A272" s="135"/>
      <c r="B272" s="126">
        <v>45204</v>
      </c>
      <c r="C272" s="122" t="s">
        <v>51</v>
      </c>
      <c r="D272" s="122" t="s">
        <v>370</v>
      </c>
      <c r="E272" s="122">
        <v>2</v>
      </c>
      <c r="F272" s="37">
        <v>0</v>
      </c>
      <c r="G272" s="122">
        <v>0</v>
      </c>
      <c r="H272" s="122">
        <v>2</v>
      </c>
      <c r="I272" s="122">
        <v>0</v>
      </c>
      <c r="J272" s="122">
        <v>0</v>
      </c>
      <c r="K272" s="122"/>
      <c r="L272" s="122"/>
      <c r="M272" s="122"/>
      <c r="N272" s="122"/>
      <c r="O272" s="122"/>
      <c r="P272" s="122"/>
      <c r="S272" s="180"/>
      <c r="T272" s="185"/>
      <c r="U272" s="186"/>
      <c r="V272" s="182"/>
      <c r="W272" s="183"/>
      <c r="X272" s="187"/>
      <c r="Y272" s="188"/>
      <c r="Z272" s="189"/>
    </row>
    <row r="273" spans="1:26" ht="17.25" customHeight="1">
      <c r="A273" s="135"/>
      <c r="B273" s="126">
        <v>45204</v>
      </c>
      <c r="C273" s="122" t="s">
        <v>7</v>
      </c>
      <c r="D273" s="122" t="s">
        <v>371</v>
      </c>
      <c r="E273" s="122">
        <v>2</v>
      </c>
      <c r="F273" s="37">
        <v>1</v>
      </c>
      <c r="G273" s="122">
        <v>0</v>
      </c>
      <c r="H273" s="122">
        <v>2</v>
      </c>
      <c r="I273" s="122">
        <v>0</v>
      </c>
      <c r="J273" s="122">
        <v>0</v>
      </c>
      <c r="K273" s="122"/>
      <c r="L273" s="122"/>
      <c r="M273" s="122"/>
      <c r="N273" s="122"/>
      <c r="O273" s="122"/>
      <c r="P273" s="122"/>
      <c r="S273" s="180"/>
      <c r="T273" s="185"/>
      <c r="U273" s="186"/>
      <c r="V273" s="182"/>
      <c r="W273" s="183"/>
      <c r="X273" s="187"/>
      <c r="Y273" s="188"/>
      <c r="Z273" s="189"/>
    </row>
    <row r="274" spans="1:26" ht="17.25" customHeight="1">
      <c r="A274" s="135"/>
      <c r="B274" s="126">
        <v>45204</v>
      </c>
      <c r="C274" s="122" t="s">
        <v>6370</v>
      </c>
      <c r="D274" s="122" t="s">
        <v>372</v>
      </c>
      <c r="E274" s="122">
        <v>2</v>
      </c>
      <c r="F274" s="11">
        <v>0</v>
      </c>
      <c r="G274" s="122">
        <v>0</v>
      </c>
      <c r="H274" s="122">
        <v>0</v>
      </c>
      <c r="I274" s="122">
        <v>0</v>
      </c>
      <c r="J274" s="122">
        <v>0</v>
      </c>
      <c r="K274" s="122"/>
      <c r="L274" s="122"/>
      <c r="M274" s="122"/>
      <c r="N274" s="122"/>
      <c r="O274" s="122"/>
      <c r="P274" s="122"/>
      <c r="S274" s="180"/>
      <c r="T274" s="185"/>
      <c r="U274" s="186"/>
      <c r="V274" s="182"/>
      <c r="W274" s="183"/>
      <c r="X274" s="187"/>
      <c r="Y274" s="188"/>
      <c r="Z274" s="189"/>
    </row>
    <row r="275" spans="1:26" ht="17.25" customHeight="1">
      <c r="A275" s="135"/>
      <c r="B275" s="126">
        <v>45204</v>
      </c>
      <c r="C275" s="122" t="s">
        <v>6373</v>
      </c>
      <c r="D275" s="122" t="s">
        <v>373</v>
      </c>
      <c r="E275" s="122">
        <v>1</v>
      </c>
      <c r="F275" s="37">
        <v>0</v>
      </c>
      <c r="G275" s="122">
        <v>0</v>
      </c>
      <c r="H275" s="122">
        <v>0</v>
      </c>
      <c r="I275" s="122">
        <v>0</v>
      </c>
      <c r="J275" s="122">
        <v>0</v>
      </c>
      <c r="K275" s="122"/>
      <c r="L275" s="122"/>
      <c r="M275" s="122"/>
      <c r="N275" s="122"/>
      <c r="O275" s="122"/>
      <c r="P275" s="122"/>
      <c r="S275" s="180"/>
      <c r="T275" s="185"/>
      <c r="U275" s="186"/>
      <c r="V275" s="182"/>
      <c r="W275" s="183"/>
      <c r="X275" s="187"/>
      <c r="Y275" s="188"/>
      <c r="Z275" s="189"/>
    </row>
    <row r="276" spans="1:26" ht="17.25" customHeight="1">
      <c r="A276" s="135"/>
      <c r="B276" s="126">
        <v>45205</v>
      </c>
      <c r="C276" s="122" t="s">
        <v>60</v>
      </c>
      <c r="D276" s="122" t="s">
        <v>374</v>
      </c>
      <c r="E276" s="122">
        <v>4</v>
      </c>
      <c r="F276" s="11">
        <v>0</v>
      </c>
      <c r="G276" s="122">
        <v>4</v>
      </c>
      <c r="H276" s="122">
        <v>0</v>
      </c>
      <c r="I276" s="122">
        <v>0</v>
      </c>
      <c r="J276" s="122">
        <v>0</v>
      </c>
      <c r="K276" s="122"/>
      <c r="L276" s="122"/>
      <c r="M276" s="122"/>
      <c r="N276" s="122"/>
      <c r="O276" s="122"/>
      <c r="P276" s="122"/>
      <c r="S276" s="180"/>
      <c r="T276" s="185"/>
      <c r="U276" s="186"/>
      <c r="V276" s="182"/>
      <c r="W276" s="183"/>
      <c r="X276" s="187"/>
      <c r="Y276" s="188"/>
      <c r="Z276" s="189"/>
    </row>
    <row r="277" spans="1:26" ht="17.25" customHeight="1">
      <c r="A277" s="135"/>
      <c r="B277" s="126">
        <v>45205</v>
      </c>
      <c r="C277" s="122" t="s">
        <v>6370</v>
      </c>
      <c r="D277" s="122" t="s">
        <v>375</v>
      </c>
      <c r="E277" s="122">
        <v>2</v>
      </c>
      <c r="F277" s="11">
        <v>1</v>
      </c>
      <c r="G277" s="122">
        <v>17</v>
      </c>
      <c r="H277" s="122">
        <v>1</v>
      </c>
      <c r="I277" s="122">
        <v>0</v>
      </c>
      <c r="J277" s="122">
        <v>0</v>
      </c>
      <c r="K277" s="122"/>
      <c r="L277" s="122"/>
      <c r="M277" s="122"/>
      <c r="N277" s="122"/>
      <c r="O277" s="122"/>
      <c r="P277" s="122"/>
      <c r="S277" s="180"/>
      <c r="T277" s="185"/>
      <c r="U277" s="186"/>
      <c r="V277" s="182"/>
      <c r="W277" s="183"/>
      <c r="X277" s="187"/>
      <c r="Y277" s="188"/>
      <c r="Z277" s="189"/>
    </row>
    <row r="278" spans="1:26" ht="17.25" customHeight="1">
      <c r="A278" s="135"/>
      <c r="B278" s="126">
        <v>45205</v>
      </c>
      <c r="C278" s="122" t="s">
        <v>7</v>
      </c>
      <c r="D278" s="122" t="s">
        <v>376</v>
      </c>
      <c r="E278" s="122">
        <v>8</v>
      </c>
      <c r="F278" s="11">
        <v>0</v>
      </c>
      <c r="G278" s="122">
        <v>10</v>
      </c>
      <c r="H278" s="122">
        <v>0</v>
      </c>
      <c r="I278" s="122">
        <v>0</v>
      </c>
      <c r="J278" s="122">
        <v>0</v>
      </c>
      <c r="K278" s="122"/>
      <c r="L278" s="122"/>
      <c r="M278" s="122"/>
      <c r="N278" s="122"/>
      <c r="O278" s="122"/>
      <c r="P278" s="122"/>
      <c r="S278" s="180"/>
      <c r="T278" s="185"/>
      <c r="U278" s="186"/>
      <c r="V278" s="182"/>
      <c r="W278" s="183"/>
      <c r="X278" s="187"/>
      <c r="Y278" s="188"/>
      <c r="Z278" s="189"/>
    </row>
    <row r="279" spans="1:26" ht="17.25" customHeight="1">
      <c r="A279" s="135"/>
      <c r="B279" s="126">
        <v>45207</v>
      </c>
      <c r="C279" s="122" t="s">
        <v>6897</v>
      </c>
      <c r="D279" s="122" t="s">
        <v>377</v>
      </c>
      <c r="E279" s="122">
        <v>1</v>
      </c>
      <c r="F279" s="37">
        <v>0</v>
      </c>
      <c r="G279" s="122">
        <v>7</v>
      </c>
      <c r="H279" s="122">
        <v>0</v>
      </c>
      <c r="I279" s="122">
        <v>0</v>
      </c>
      <c r="J279" s="122">
        <v>0</v>
      </c>
      <c r="K279" s="122"/>
      <c r="L279" s="122"/>
      <c r="M279" s="122"/>
      <c r="N279" s="122"/>
      <c r="O279" s="122"/>
      <c r="P279" s="122"/>
      <c r="S279" s="180"/>
      <c r="T279" s="185"/>
      <c r="U279" s="186"/>
      <c r="V279" s="182"/>
      <c r="W279" s="183"/>
      <c r="X279" s="187"/>
      <c r="Y279" s="188"/>
      <c r="Z279" s="189"/>
    </row>
    <row r="280" spans="1:26" ht="17.25" customHeight="1">
      <c r="A280" s="135"/>
      <c r="B280" s="126">
        <v>45209</v>
      </c>
      <c r="C280" s="122" t="s">
        <v>7</v>
      </c>
      <c r="D280" s="122" t="s">
        <v>378</v>
      </c>
      <c r="E280" s="122">
        <v>4</v>
      </c>
      <c r="F280" s="11">
        <v>0</v>
      </c>
      <c r="G280" s="122">
        <v>26</v>
      </c>
      <c r="H280" s="122">
        <v>0</v>
      </c>
      <c r="I280" s="122">
        <v>0</v>
      </c>
      <c r="J280" s="122">
        <v>0</v>
      </c>
      <c r="K280" s="122"/>
      <c r="L280" s="122"/>
      <c r="M280" s="122"/>
      <c r="N280" s="122"/>
      <c r="O280" s="122"/>
      <c r="P280" s="122"/>
      <c r="S280" s="180"/>
      <c r="T280" s="185"/>
      <c r="U280" s="186"/>
      <c r="V280" s="182"/>
      <c r="W280" s="183"/>
      <c r="X280" s="187"/>
      <c r="Y280" s="188"/>
      <c r="Z280" s="189"/>
    </row>
    <row r="281" spans="1:26" ht="17.25" customHeight="1">
      <c r="A281" s="135"/>
      <c r="B281" s="126">
        <v>45212</v>
      </c>
      <c r="C281" s="122" t="s">
        <v>18</v>
      </c>
      <c r="D281" s="122" t="s">
        <v>379</v>
      </c>
      <c r="E281" s="122">
        <v>4</v>
      </c>
      <c r="F281" s="11">
        <v>2</v>
      </c>
      <c r="G281" s="122">
        <v>15</v>
      </c>
      <c r="H281" s="122">
        <v>4</v>
      </c>
      <c r="I281" s="122">
        <v>0</v>
      </c>
      <c r="J281" s="122">
        <v>0</v>
      </c>
      <c r="K281" s="122"/>
      <c r="L281" s="122"/>
      <c r="M281" s="122"/>
      <c r="N281" s="122"/>
      <c r="O281" s="122"/>
      <c r="P281" s="122"/>
      <c r="S281" s="180"/>
      <c r="T281" s="185"/>
      <c r="U281" s="186"/>
      <c r="V281" s="182"/>
      <c r="W281" s="183"/>
      <c r="X281" s="187"/>
      <c r="Y281" s="188"/>
      <c r="Z281" s="189"/>
    </row>
    <row r="282" spans="1:26" ht="17.25" customHeight="1">
      <c r="A282" s="135"/>
      <c r="B282" s="126">
        <v>45212</v>
      </c>
      <c r="C282" s="122" t="s">
        <v>18</v>
      </c>
      <c r="D282" s="122" t="s">
        <v>380</v>
      </c>
      <c r="E282" s="122">
        <v>6</v>
      </c>
      <c r="F282" s="11">
        <v>5</v>
      </c>
      <c r="G282" s="122">
        <v>11</v>
      </c>
      <c r="H282" s="122">
        <v>9</v>
      </c>
      <c r="I282" s="122">
        <v>0</v>
      </c>
      <c r="J282" s="122">
        <v>0</v>
      </c>
      <c r="K282" s="122"/>
      <c r="L282" s="122"/>
      <c r="M282" s="122"/>
      <c r="N282" s="122"/>
      <c r="O282" s="122"/>
      <c r="P282" s="122"/>
      <c r="S282" s="180"/>
      <c r="T282" s="185"/>
      <c r="U282" s="186"/>
      <c r="V282" s="182"/>
      <c r="W282" s="183"/>
      <c r="X282" s="187"/>
      <c r="Y282" s="188"/>
      <c r="Z282" s="189"/>
    </row>
    <row r="283" spans="1:26" ht="17.25" customHeight="1">
      <c r="A283" s="135"/>
      <c r="B283" s="126">
        <v>45216</v>
      </c>
      <c r="C283" s="122" t="s">
        <v>6393</v>
      </c>
      <c r="D283" s="122" t="s">
        <v>381</v>
      </c>
      <c r="E283" s="122" t="s">
        <v>381</v>
      </c>
      <c r="F283" s="37" t="s">
        <v>381</v>
      </c>
      <c r="G283" s="122" t="s">
        <v>381</v>
      </c>
      <c r="H283" s="122" t="s">
        <v>381</v>
      </c>
      <c r="I283" s="122" t="s">
        <v>381</v>
      </c>
      <c r="J283" s="122" t="s">
        <v>381</v>
      </c>
      <c r="K283" s="122"/>
      <c r="L283" s="122"/>
      <c r="M283" s="122"/>
      <c r="N283" s="122"/>
      <c r="O283" s="122"/>
      <c r="P283" s="122"/>
      <c r="S283" s="180"/>
      <c r="T283" s="185"/>
      <c r="U283" s="186"/>
      <c r="V283" s="182"/>
      <c r="W283" s="183"/>
      <c r="X283" s="187"/>
      <c r="Y283" s="188"/>
      <c r="Z283" s="189"/>
    </row>
    <row r="284" spans="1:26" ht="17.25" customHeight="1">
      <c r="A284" s="135"/>
      <c r="B284" s="126">
        <v>45217</v>
      </c>
      <c r="C284" s="122" t="s">
        <v>6374</v>
      </c>
      <c r="D284" s="122" t="s">
        <v>382</v>
      </c>
      <c r="E284" s="122">
        <v>3</v>
      </c>
      <c r="F284" s="11">
        <v>1</v>
      </c>
      <c r="G284" s="122">
        <v>0</v>
      </c>
      <c r="H284" s="122">
        <v>1</v>
      </c>
      <c r="I284" s="122">
        <v>0</v>
      </c>
      <c r="J284" s="122">
        <v>0</v>
      </c>
      <c r="K284" s="122"/>
      <c r="L284" s="122"/>
      <c r="M284" s="122"/>
      <c r="N284" s="122"/>
      <c r="O284" s="122"/>
      <c r="P284" s="122"/>
      <c r="S284" s="180"/>
      <c r="T284" s="185"/>
      <c r="U284" s="186"/>
      <c r="V284" s="182"/>
      <c r="W284" s="183"/>
      <c r="X284" s="187"/>
      <c r="Y284" s="188"/>
      <c r="Z284" s="189"/>
    </row>
    <row r="285" spans="1:26" ht="17.25" customHeight="1">
      <c r="A285" s="135"/>
      <c r="B285" s="126">
        <v>45218</v>
      </c>
      <c r="C285" s="122" t="s">
        <v>6394</v>
      </c>
      <c r="D285" s="122" t="s">
        <v>381</v>
      </c>
      <c r="E285" s="122" t="s">
        <v>381</v>
      </c>
      <c r="F285" s="37" t="s">
        <v>381</v>
      </c>
      <c r="G285" s="122" t="s">
        <v>381</v>
      </c>
      <c r="H285" s="122" t="s">
        <v>381</v>
      </c>
      <c r="I285" s="122" t="s">
        <v>381</v>
      </c>
      <c r="J285" s="122" t="s">
        <v>381</v>
      </c>
      <c r="K285" s="122"/>
      <c r="L285" s="122"/>
      <c r="M285" s="122"/>
      <c r="N285" s="122"/>
      <c r="O285" s="122"/>
      <c r="P285" s="122"/>
      <c r="S285" s="180"/>
      <c r="T285" s="185"/>
      <c r="U285" s="186"/>
      <c r="V285" s="182"/>
      <c r="W285" s="183"/>
      <c r="X285" s="187"/>
      <c r="Y285" s="188"/>
      <c r="Z285" s="189"/>
    </row>
    <row r="286" spans="1:26" ht="17.25" customHeight="1">
      <c r="A286" s="135"/>
      <c r="B286" s="126">
        <v>45220</v>
      </c>
      <c r="C286" s="122" t="s">
        <v>60</v>
      </c>
      <c r="D286" s="122" t="s">
        <v>383</v>
      </c>
      <c r="E286" s="122">
        <v>1</v>
      </c>
      <c r="F286" s="11">
        <v>0</v>
      </c>
      <c r="G286" s="122">
        <v>0</v>
      </c>
      <c r="H286" s="122">
        <v>0</v>
      </c>
      <c r="I286" s="122">
        <v>0</v>
      </c>
      <c r="J286" s="122">
        <v>0</v>
      </c>
      <c r="K286" s="122"/>
      <c r="L286" s="122"/>
      <c r="M286" s="122"/>
      <c r="N286" s="122"/>
      <c r="O286" s="122"/>
      <c r="P286" s="122"/>
      <c r="S286" s="180"/>
      <c r="T286" s="185"/>
      <c r="U286" s="186"/>
      <c r="V286" s="182"/>
      <c r="W286" s="183"/>
      <c r="X286" s="187"/>
      <c r="Y286" s="188"/>
      <c r="Z286" s="189"/>
    </row>
    <row r="287" spans="1:26" ht="17.25" customHeight="1">
      <c r="A287" s="135"/>
      <c r="B287" s="126">
        <v>45221</v>
      </c>
      <c r="C287" s="122" t="s">
        <v>7</v>
      </c>
      <c r="D287" s="122" t="s">
        <v>384</v>
      </c>
      <c r="E287" s="122">
        <v>3</v>
      </c>
      <c r="F287" s="37">
        <v>1</v>
      </c>
      <c r="G287" s="122">
        <v>3</v>
      </c>
      <c r="H287" s="122">
        <v>1</v>
      </c>
      <c r="I287" s="122">
        <v>0</v>
      </c>
      <c r="J287" s="122">
        <v>0</v>
      </c>
      <c r="K287" s="122"/>
      <c r="L287" s="122"/>
      <c r="M287" s="122"/>
      <c r="N287" s="122"/>
      <c r="O287" s="122"/>
      <c r="P287" s="122"/>
      <c r="S287" s="180"/>
      <c r="T287" s="185"/>
      <c r="U287" s="186"/>
      <c r="V287" s="182"/>
      <c r="W287" s="183"/>
      <c r="X287" s="187"/>
      <c r="Y287" s="188"/>
      <c r="Z287" s="189"/>
    </row>
    <row r="288" spans="1:26" ht="17.25" customHeight="1">
      <c r="A288" s="135"/>
      <c r="B288" s="126">
        <v>45226</v>
      </c>
      <c r="C288" s="122" t="s">
        <v>18</v>
      </c>
      <c r="D288" s="122" t="s">
        <v>385</v>
      </c>
      <c r="E288" s="122">
        <v>1</v>
      </c>
      <c r="F288" s="11">
        <v>1</v>
      </c>
      <c r="G288" s="122">
        <v>0</v>
      </c>
      <c r="H288" s="122">
        <v>1</v>
      </c>
      <c r="I288" s="122">
        <v>0</v>
      </c>
      <c r="J288" s="122">
        <v>0</v>
      </c>
      <c r="K288" s="122"/>
      <c r="L288" s="122"/>
      <c r="M288" s="122"/>
      <c r="N288" s="122"/>
      <c r="O288" s="122"/>
      <c r="P288" s="122"/>
      <c r="S288" s="180"/>
      <c r="T288" s="185"/>
      <c r="U288" s="186"/>
      <c r="V288" s="182"/>
      <c r="W288" s="183"/>
      <c r="X288" s="187"/>
      <c r="Y288" s="188"/>
      <c r="Z288" s="189"/>
    </row>
    <row r="289" spans="1:26" ht="17.25" customHeight="1">
      <c r="A289" s="135"/>
      <c r="B289" s="126">
        <v>45226</v>
      </c>
      <c r="C289" s="122" t="s">
        <v>6370</v>
      </c>
      <c r="D289" s="122" t="s">
        <v>386</v>
      </c>
      <c r="E289" s="122">
        <v>1</v>
      </c>
      <c r="F289" s="11">
        <v>0</v>
      </c>
      <c r="G289" s="122">
        <v>3</v>
      </c>
      <c r="H289" s="122">
        <v>0</v>
      </c>
      <c r="I289" s="122">
        <v>0</v>
      </c>
      <c r="J289" s="122">
        <v>0</v>
      </c>
      <c r="K289" s="122"/>
      <c r="L289" s="122"/>
      <c r="M289" s="122"/>
      <c r="N289" s="122"/>
      <c r="O289" s="122"/>
      <c r="P289" s="122"/>
      <c r="S289" s="180"/>
      <c r="T289" s="185"/>
      <c r="U289" s="186"/>
      <c r="V289" s="182"/>
      <c r="W289" s="183"/>
      <c r="X289" s="187"/>
      <c r="Y289" s="188"/>
      <c r="Z289" s="189"/>
    </row>
    <row r="290" spans="1:26" ht="17.25" customHeight="1">
      <c r="A290" s="135"/>
      <c r="B290" s="126">
        <v>45226</v>
      </c>
      <c r="C290" s="122" t="s">
        <v>7</v>
      </c>
      <c r="D290" s="122" t="s">
        <v>387</v>
      </c>
      <c r="E290" s="122">
        <v>13</v>
      </c>
      <c r="F290" s="11">
        <v>0</v>
      </c>
      <c r="G290" s="122">
        <v>47</v>
      </c>
      <c r="H290" s="122">
        <v>0</v>
      </c>
      <c r="I290" s="122">
        <v>0</v>
      </c>
      <c r="J290" s="122">
        <v>0</v>
      </c>
      <c r="K290" s="122"/>
      <c r="L290" s="122"/>
      <c r="M290" s="122"/>
      <c r="N290" s="122"/>
      <c r="O290" s="122"/>
      <c r="P290" s="122"/>
      <c r="S290" s="180"/>
      <c r="T290" s="185"/>
      <c r="U290" s="186"/>
      <c r="V290" s="182"/>
      <c r="W290" s="183"/>
      <c r="X290" s="187"/>
      <c r="Y290" s="188"/>
      <c r="Z290" s="189"/>
    </row>
    <row r="291" spans="1:26" ht="17.25" customHeight="1">
      <c r="A291" s="135"/>
      <c r="B291" s="126">
        <v>45228</v>
      </c>
      <c r="C291" s="122" t="s">
        <v>7</v>
      </c>
      <c r="D291" s="122" t="s">
        <v>388</v>
      </c>
      <c r="E291" s="122">
        <v>1</v>
      </c>
      <c r="F291" s="37">
        <v>0</v>
      </c>
      <c r="G291" s="122">
        <v>7</v>
      </c>
      <c r="H291" s="122">
        <v>0</v>
      </c>
      <c r="I291" s="122">
        <v>0</v>
      </c>
      <c r="J291" s="122">
        <v>0</v>
      </c>
      <c r="K291" s="122"/>
      <c r="L291" s="122"/>
      <c r="M291" s="122"/>
      <c r="N291" s="122"/>
      <c r="O291" s="122"/>
      <c r="P291" s="122"/>
      <c r="S291" s="180"/>
      <c r="T291" s="185"/>
      <c r="U291" s="186"/>
      <c r="V291" s="182"/>
      <c r="W291" s="183"/>
      <c r="X291" s="187"/>
      <c r="Y291" s="188"/>
      <c r="Z291" s="189"/>
    </row>
    <row r="292" spans="1:26" ht="17.25" customHeight="1">
      <c r="A292" s="135"/>
      <c r="B292" s="126">
        <v>45229</v>
      </c>
      <c r="C292" s="122" t="s">
        <v>7</v>
      </c>
      <c r="D292" s="122" t="s">
        <v>389</v>
      </c>
      <c r="E292" s="122">
        <v>8</v>
      </c>
      <c r="F292" s="11">
        <v>5</v>
      </c>
      <c r="G292" s="122">
        <v>6</v>
      </c>
      <c r="H292" s="122">
        <v>3</v>
      </c>
      <c r="I292" s="122">
        <v>3</v>
      </c>
      <c r="J292" s="122">
        <v>0</v>
      </c>
      <c r="K292" s="122"/>
      <c r="L292" s="122"/>
      <c r="M292" s="122"/>
      <c r="N292" s="122"/>
      <c r="O292" s="122"/>
      <c r="P292" s="122"/>
      <c r="S292" s="180"/>
      <c r="T292" s="185"/>
      <c r="U292" s="186"/>
      <c r="V292" s="182"/>
      <c r="W292" s="183"/>
      <c r="X292" s="187"/>
      <c r="Y292" s="188"/>
      <c r="Z292" s="189"/>
    </row>
    <row r="293" spans="1:26" ht="17.25" customHeight="1">
      <c r="A293" s="135"/>
      <c r="B293" s="126">
        <v>45231</v>
      </c>
      <c r="C293" s="122" t="s">
        <v>6370</v>
      </c>
      <c r="D293" s="122" t="s">
        <v>390</v>
      </c>
      <c r="E293" s="122">
        <v>1</v>
      </c>
      <c r="F293" s="37">
        <v>1</v>
      </c>
      <c r="G293" s="122">
        <v>5</v>
      </c>
      <c r="H293" s="122">
        <v>1</v>
      </c>
      <c r="I293" s="122">
        <v>0</v>
      </c>
      <c r="J293" s="122">
        <v>0</v>
      </c>
      <c r="K293" s="122"/>
      <c r="L293" s="122"/>
      <c r="M293" s="122"/>
      <c r="N293" s="122"/>
      <c r="O293" s="122"/>
      <c r="P293" s="122"/>
      <c r="S293" s="180"/>
      <c r="T293" s="185"/>
      <c r="U293" s="186"/>
      <c r="V293" s="182"/>
      <c r="W293" s="183"/>
      <c r="X293" s="187"/>
      <c r="Y293" s="188"/>
      <c r="Z293" s="189"/>
    </row>
    <row r="294" spans="1:26" ht="17.25" customHeight="1">
      <c r="A294" s="135"/>
      <c r="B294" s="126">
        <v>45231</v>
      </c>
      <c r="C294" s="122" t="s">
        <v>7</v>
      </c>
      <c r="D294" s="122" t="s">
        <v>391</v>
      </c>
      <c r="E294" s="122">
        <v>3</v>
      </c>
      <c r="F294" s="11">
        <v>2</v>
      </c>
      <c r="G294" s="122">
        <v>3</v>
      </c>
      <c r="H294" s="122">
        <v>0</v>
      </c>
      <c r="I294" s="122">
        <v>1</v>
      </c>
      <c r="J294" s="122">
        <v>0</v>
      </c>
      <c r="K294" s="122"/>
      <c r="L294" s="122"/>
      <c r="M294" s="122"/>
      <c r="N294" s="122"/>
      <c r="O294" s="122"/>
      <c r="P294" s="122"/>
      <c r="S294" s="180"/>
      <c r="T294" s="185"/>
      <c r="U294" s="186"/>
      <c r="V294" s="182"/>
      <c r="W294" s="183"/>
      <c r="X294" s="187"/>
      <c r="Y294" s="188"/>
      <c r="Z294" s="189"/>
    </row>
    <row r="295" spans="1:26" ht="17.25" customHeight="1">
      <c r="A295" s="135"/>
      <c r="B295" s="126">
        <v>45231</v>
      </c>
      <c r="C295" s="122" t="s">
        <v>6897</v>
      </c>
      <c r="D295" s="122" t="s">
        <v>392</v>
      </c>
      <c r="E295" s="122">
        <v>12</v>
      </c>
      <c r="F295" s="11">
        <v>6</v>
      </c>
      <c r="G295" s="122">
        <v>92</v>
      </c>
      <c r="H295" s="122">
        <v>10</v>
      </c>
      <c r="I295" s="122">
        <v>0</v>
      </c>
      <c r="J295" s="122">
        <v>0</v>
      </c>
      <c r="K295" s="122"/>
      <c r="L295" s="122"/>
      <c r="M295" s="122"/>
      <c r="N295" s="122"/>
      <c r="O295" s="122"/>
      <c r="P295" s="122"/>
      <c r="S295" s="180"/>
      <c r="T295" s="185"/>
      <c r="U295" s="186"/>
      <c r="V295" s="182"/>
      <c r="W295" s="183"/>
      <c r="X295" s="187"/>
      <c r="Y295" s="188"/>
      <c r="Z295" s="189"/>
    </row>
    <row r="296" spans="1:26" ht="17.25" customHeight="1">
      <c r="A296" s="135"/>
      <c r="B296" s="126">
        <v>45232</v>
      </c>
      <c r="C296" s="122" t="s">
        <v>18</v>
      </c>
      <c r="D296" s="122" t="s">
        <v>393</v>
      </c>
      <c r="E296" s="122">
        <v>1</v>
      </c>
      <c r="F296" s="11">
        <v>1</v>
      </c>
      <c r="G296" s="122">
        <v>0</v>
      </c>
      <c r="H296" s="122">
        <v>0</v>
      </c>
      <c r="I296" s="122">
        <v>0</v>
      </c>
      <c r="J296" s="122">
        <v>0</v>
      </c>
      <c r="K296" s="122"/>
      <c r="L296" s="122"/>
      <c r="M296" s="122"/>
      <c r="N296" s="122"/>
      <c r="O296" s="122"/>
      <c r="P296" s="122"/>
      <c r="S296" s="180"/>
      <c r="T296" s="185"/>
      <c r="U296" s="186"/>
      <c r="V296" s="182"/>
      <c r="W296" s="183"/>
      <c r="X296" s="187"/>
      <c r="Y296" s="188"/>
      <c r="Z296" s="189"/>
    </row>
    <row r="297" spans="1:26" ht="17.25" customHeight="1">
      <c r="A297" s="135"/>
      <c r="B297" s="126">
        <v>45233</v>
      </c>
      <c r="C297" s="122" t="s">
        <v>6370</v>
      </c>
      <c r="D297" s="122" t="s">
        <v>394</v>
      </c>
      <c r="E297" s="122">
        <v>10</v>
      </c>
      <c r="F297" s="37">
        <v>3</v>
      </c>
      <c r="G297" s="122">
        <v>9</v>
      </c>
      <c r="H297" s="122">
        <v>0</v>
      </c>
      <c r="I297" s="122">
        <v>3</v>
      </c>
      <c r="J297" s="122">
        <v>1</v>
      </c>
      <c r="K297" s="122"/>
      <c r="L297" s="122"/>
      <c r="M297" s="122"/>
      <c r="N297" s="122"/>
      <c r="O297" s="122"/>
      <c r="P297" s="122"/>
      <c r="S297" s="180"/>
      <c r="T297" s="185"/>
      <c r="U297" s="186"/>
      <c r="V297" s="182"/>
      <c r="W297" s="183"/>
      <c r="X297" s="187"/>
      <c r="Y297" s="188"/>
      <c r="Z297" s="189"/>
    </row>
    <row r="298" spans="1:26" ht="17.25" customHeight="1">
      <c r="A298" s="135"/>
      <c r="B298" s="126">
        <v>45234</v>
      </c>
      <c r="C298" s="122" t="s">
        <v>6897</v>
      </c>
      <c r="D298" s="122" t="s">
        <v>6395</v>
      </c>
      <c r="E298" s="122">
        <v>6</v>
      </c>
      <c r="F298" s="37">
        <v>6</v>
      </c>
      <c r="G298" s="122">
        <v>0</v>
      </c>
      <c r="H298" s="122">
        <v>19</v>
      </c>
      <c r="I298" s="122">
        <v>0</v>
      </c>
      <c r="J298" s="122">
        <v>0</v>
      </c>
      <c r="K298" s="122"/>
      <c r="L298" s="122"/>
      <c r="M298" s="122"/>
      <c r="N298" s="122"/>
      <c r="O298" s="122"/>
      <c r="P298" s="122"/>
      <c r="S298" s="180"/>
      <c r="T298" s="185"/>
      <c r="U298" s="186"/>
      <c r="V298" s="182"/>
      <c r="W298" s="183"/>
      <c r="X298" s="187"/>
      <c r="Y298" s="188"/>
      <c r="Z298" s="189"/>
    </row>
    <row r="299" spans="1:26" ht="17.25" customHeight="1">
      <c r="A299" s="135"/>
      <c r="B299" s="126">
        <v>45234</v>
      </c>
      <c r="C299" s="122" t="s">
        <v>41</v>
      </c>
      <c r="D299" s="122" t="s">
        <v>396</v>
      </c>
      <c r="E299" s="122">
        <v>1</v>
      </c>
      <c r="F299" s="11">
        <v>0</v>
      </c>
      <c r="G299" s="122">
        <v>0</v>
      </c>
      <c r="H299" s="122">
        <v>0</v>
      </c>
      <c r="I299" s="122">
        <v>0</v>
      </c>
      <c r="J299" s="122">
        <v>0</v>
      </c>
      <c r="K299" s="122"/>
      <c r="L299" s="122"/>
      <c r="M299" s="122"/>
      <c r="N299" s="122"/>
      <c r="O299" s="122"/>
      <c r="P299" s="122"/>
      <c r="S299" s="180"/>
      <c r="T299" s="185"/>
      <c r="U299" s="186"/>
      <c r="V299" s="182"/>
      <c r="W299" s="183"/>
      <c r="X299" s="187"/>
      <c r="Y299" s="188"/>
      <c r="Z299" s="189"/>
    </row>
    <row r="300" spans="1:26" ht="17.25" customHeight="1">
      <c r="A300" s="135"/>
      <c r="B300" s="126">
        <v>45234</v>
      </c>
      <c r="C300" s="122" t="s">
        <v>18</v>
      </c>
      <c r="D300" s="122" t="s">
        <v>397</v>
      </c>
      <c r="E300" s="122">
        <v>5</v>
      </c>
      <c r="F300" s="11">
        <v>5</v>
      </c>
      <c r="G300" s="122">
        <v>0</v>
      </c>
      <c r="H300" s="122">
        <v>25</v>
      </c>
      <c r="I300" s="122">
        <v>0</v>
      </c>
      <c r="J300" s="122">
        <v>0</v>
      </c>
      <c r="K300" s="122"/>
      <c r="L300" s="122"/>
      <c r="M300" s="122"/>
      <c r="N300" s="122"/>
      <c r="O300" s="122"/>
      <c r="P300" s="122"/>
      <c r="S300" s="180"/>
      <c r="T300" s="185"/>
      <c r="U300" s="186"/>
      <c r="V300" s="182"/>
      <c r="W300" s="183"/>
      <c r="X300" s="187"/>
      <c r="Y300" s="188"/>
      <c r="Z300" s="189"/>
    </row>
    <row r="301" spans="1:26" ht="17.25" customHeight="1">
      <c r="A301" s="135"/>
      <c r="B301" s="126">
        <v>45234</v>
      </c>
      <c r="C301" s="122" t="s">
        <v>6370</v>
      </c>
      <c r="D301" s="122" t="s">
        <v>398</v>
      </c>
      <c r="E301" s="122">
        <v>1</v>
      </c>
      <c r="F301" s="11">
        <v>0</v>
      </c>
      <c r="G301" s="122">
        <v>0</v>
      </c>
      <c r="H301" s="122">
        <v>0</v>
      </c>
      <c r="I301" s="122">
        <v>0</v>
      </c>
      <c r="J301" s="122">
        <v>0</v>
      </c>
      <c r="K301" s="122"/>
      <c r="L301" s="122"/>
      <c r="M301" s="122"/>
      <c r="N301" s="122"/>
      <c r="O301" s="122"/>
      <c r="P301" s="122"/>
      <c r="S301" s="180"/>
      <c r="T301" s="185"/>
      <c r="U301" s="186"/>
      <c r="V301" s="182"/>
      <c r="W301" s="183"/>
      <c r="X301" s="187"/>
      <c r="Y301" s="188"/>
      <c r="Z301" s="189"/>
    </row>
    <row r="302" spans="1:26" ht="17.25" customHeight="1">
      <c r="A302" s="135"/>
      <c r="B302" s="126">
        <v>45236</v>
      </c>
      <c r="C302" s="122" t="s">
        <v>7</v>
      </c>
      <c r="D302" s="122" t="s">
        <v>399</v>
      </c>
      <c r="E302" s="122">
        <v>5</v>
      </c>
      <c r="F302" s="11">
        <v>1</v>
      </c>
      <c r="G302" s="122">
        <v>0</v>
      </c>
      <c r="H302" s="122">
        <v>0</v>
      </c>
      <c r="I302" s="122">
        <v>2</v>
      </c>
      <c r="J302" s="122">
        <v>0</v>
      </c>
      <c r="K302" s="122"/>
      <c r="L302" s="122"/>
      <c r="M302" s="122"/>
      <c r="N302" s="122"/>
      <c r="O302" s="122"/>
      <c r="P302" s="122"/>
      <c r="S302" s="180"/>
      <c r="T302" s="185"/>
      <c r="U302" s="186"/>
      <c r="V302" s="182"/>
      <c r="W302" s="183"/>
      <c r="X302" s="187"/>
      <c r="Y302" s="188"/>
      <c r="Z302" s="189"/>
    </row>
    <row r="303" spans="1:26" ht="17.25" customHeight="1">
      <c r="A303" s="135"/>
      <c r="B303" s="126">
        <v>45236</v>
      </c>
      <c r="C303" s="122" t="s">
        <v>6897</v>
      </c>
      <c r="D303" s="122" t="s">
        <v>395</v>
      </c>
      <c r="E303" s="122">
        <v>6</v>
      </c>
      <c r="F303" s="37">
        <v>5</v>
      </c>
      <c r="G303" s="122">
        <v>42</v>
      </c>
      <c r="H303" s="122">
        <v>12</v>
      </c>
      <c r="I303" s="122">
        <v>0</v>
      </c>
      <c r="J303" s="122">
        <v>0</v>
      </c>
      <c r="K303" s="122"/>
      <c r="L303" s="122"/>
      <c r="M303" s="122"/>
      <c r="N303" s="122"/>
      <c r="O303" s="122"/>
      <c r="P303" s="122"/>
      <c r="S303" s="180"/>
      <c r="T303" s="185"/>
      <c r="U303" s="186"/>
      <c r="V303" s="182"/>
      <c r="W303" s="183"/>
      <c r="X303" s="187"/>
      <c r="Y303" s="188"/>
      <c r="Z303" s="189"/>
    </row>
    <row r="304" spans="1:26" ht="17.25" customHeight="1">
      <c r="A304" s="135"/>
      <c r="B304" s="126">
        <v>45241</v>
      </c>
      <c r="C304" s="122" t="s">
        <v>6374</v>
      </c>
      <c r="D304" s="122" t="s">
        <v>400</v>
      </c>
      <c r="E304" s="122">
        <v>5</v>
      </c>
      <c r="F304" s="11">
        <v>5</v>
      </c>
      <c r="G304" s="122">
        <v>0</v>
      </c>
      <c r="H304" s="122">
        <v>30</v>
      </c>
      <c r="I304" s="122">
        <v>0</v>
      </c>
      <c r="J304" s="122">
        <v>0</v>
      </c>
      <c r="K304" s="122"/>
      <c r="L304" s="122"/>
      <c r="M304" s="122"/>
      <c r="N304" s="122"/>
      <c r="O304" s="122"/>
      <c r="P304" s="122"/>
      <c r="S304" s="180"/>
      <c r="T304" s="185"/>
      <c r="U304" s="186"/>
      <c r="V304" s="182"/>
      <c r="W304" s="183"/>
      <c r="X304" s="187"/>
      <c r="Y304" s="188"/>
      <c r="Z304" s="189"/>
    </row>
    <row r="305" spans="1:26" ht="17.25" customHeight="1">
      <c r="A305" s="135"/>
      <c r="B305" s="126">
        <v>45242</v>
      </c>
      <c r="C305" s="122" t="s">
        <v>18</v>
      </c>
      <c r="D305" s="122" t="s">
        <v>401</v>
      </c>
      <c r="E305" s="122">
        <v>9</v>
      </c>
      <c r="F305" s="11">
        <v>9</v>
      </c>
      <c r="G305" s="122">
        <v>0</v>
      </c>
      <c r="H305" s="122">
        <v>16</v>
      </c>
      <c r="I305" s="122">
        <v>0</v>
      </c>
      <c r="J305" s="122">
        <v>0</v>
      </c>
      <c r="K305" s="122"/>
      <c r="L305" s="122"/>
      <c r="M305" s="122"/>
      <c r="N305" s="122"/>
      <c r="O305" s="133"/>
      <c r="P305" s="122"/>
      <c r="S305" s="180"/>
      <c r="T305" s="185"/>
      <c r="U305" s="186"/>
      <c r="V305" s="182"/>
      <c r="W305" s="183"/>
      <c r="X305" s="187"/>
      <c r="Y305" s="188"/>
      <c r="Z305" s="189"/>
    </row>
    <row r="306" spans="1:26" ht="17.25" customHeight="1">
      <c r="A306" s="135"/>
      <c r="B306" s="126">
        <v>45242</v>
      </c>
      <c r="C306" s="122" t="s">
        <v>18</v>
      </c>
      <c r="D306" s="122" t="s">
        <v>402</v>
      </c>
      <c r="E306" s="122">
        <v>3</v>
      </c>
      <c r="F306" s="11">
        <v>3</v>
      </c>
      <c r="G306" s="122">
        <v>0</v>
      </c>
      <c r="H306" s="122">
        <v>3</v>
      </c>
      <c r="I306" s="122">
        <v>0</v>
      </c>
      <c r="J306" s="122">
        <v>0</v>
      </c>
      <c r="K306" s="122"/>
      <c r="L306" s="122"/>
      <c r="M306" s="122"/>
      <c r="N306" s="122"/>
      <c r="O306" s="122"/>
      <c r="P306" s="122"/>
      <c r="S306" s="180"/>
      <c r="T306" s="185"/>
      <c r="U306" s="186"/>
      <c r="V306" s="182"/>
      <c r="W306" s="183"/>
      <c r="X306" s="187"/>
      <c r="Y306" s="188"/>
      <c r="Z306" s="189"/>
    </row>
    <row r="307" spans="1:26" ht="17.25" customHeight="1">
      <c r="A307" s="135"/>
      <c r="B307" s="126">
        <v>45242</v>
      </c>
      <c r="C307" s="122" t="s">
        <v>7</v>
      </c>
      <c r="D307" s="122" t="s">
        <v>403</v>
      </c>
      <c r="E307" s="122">
        <v>3</v>
      </c>
      <c r="F307" s="37">
        <v>0</v>
      </c>
      <c r="G307" s="122">
        <v>0</v>
      </c>
      <c r="H307" s="122">
        <v>0</v>
      </c>
      <c r="I307" s="122">
        <v>0</v>
      </c>
      <c r="J307" s="122">
        <v>0</v>
      </c>
      <c r="K307" s="122"/>
      <c r="L307" s="122"/>
      <c r="M307" s="122"/>
      <c r="N307" s="122"/>
      <c r="O307" s="122"/>
      <c r="P307" s="122"/>
      <c r="S307" s="180"/>
      <c r="T307" s="185"/>
      <c r="U307" s="186"/>
      <c r="V307" s="182"/>
      <c r="W307" s="183"/>
      <c r="X307" s="187"/>
      <c r="Y307" s="188"/>
      <c r="Z307" s="189"/>
    </row>
    <row r="308" spans="1:26" ht="17.25" customHeight="1">
      <c r="B308" s="126">
        <v>45243</v>
      </c>
      <c r="C308" s="24" t="s">
        <v>18</v>
      </c>
      <c r="D308" s="24" t="s">
        <v>404</v>
      </c>
      <c r="E308" s="24">
        <v>9</v>
      </c>
      <c r="F308" s="11">
        <v>0</v>
      </c>
      <c r="G308" s="122">
        <v>0</v>
      </c>
      <c r="H308" s="122">
        <v>0</v>
      </c>
      <c r="I308" s="122">
        <v>0</v>
      </c>
      <c r="J308" s="122">
        <v>0</v>
      </c>
      <c r="K308" s="122"/>
      <c r="L308" s="122"/>
      <c r="M308" s="24"/>
      <c r="N308" s="24"/>
      <c r="O308" s="24"/>
      <c r="S308" s="180"/>
      <c r="T308" s="185"/>
      <c r="U308" s="186"/>
      <c r="V308" s="182"/>
      <c r="W308" s="183"/>
      <c r="X308" s="187"/>
      <c r="Y308" s="188"/>
      <c r="Z308" s="189"/>
    </row>
    <row r="309" spans="1:26" ht="17.25" customHeight="1">
      <c r="A309" s="135"/>
      <c r="B309" s="126">
        <v>45243</v>
      </c>
      <c r="C309" s="122" t="s">
        <v>18</v>
      </c>
      <c r="D309" s="122" t="s">
        <v>405</v>
      </c>
      <c r="E309" s="122">
        <v>4</v>
      </c>
      <c r="F309" s="11">
        <v>0</v>
      </c>
      <c r="G309" s="122">
        <v>0</v>
      </c>
      <c r="H309" s="122">
        <v>0</v>
      </c>
      <c r="I309" s="122">
        <v>0</v>
      </c>
      <c r="J309" s="122">
        <v>0</v>
      </c>
      <c r="K309" s="122"/>
      <c r="L309" s="122"/>
      <c r="M309" s="122"/>
      <c r="N309" s="122"/>
      <c r="O309" s="122"/>
      <c r="P309" s="122"/>
      <c r="S309" s="180"/>
      <c r="T309" s="185"/>
      <c r="U309" s="186"/>
      <c r="V309" s="182"/>
      <c r="W309" s="183"/>
      <c r="X309" s="187"/>
      <c r="Y309" s="188"/>
      <c r="Z309" s="189"/>
    </row>
    <row r="310" spans="1:26" ht="17.25" customHeight="1">
      <c r="A310" s="135"/>
      <c r="B310" s="126">
        <v>45243</v>
      </c>
      <c r="C310" s="24" t="s">
        <v>6385</v>
      </c>
      <c r="D310" s="122" t="s">
        <v>406</v>
      </c>
      <c r="E310" s="122">
        <v>7</v>
      </c>
      <c r="F310" s="11">
        <v>0</v>
      </c>
      <c r="G310" s="122">
        <v>0</v>
      </c>
      <c r="H310" s="122">
        <v>0</v>
      </c>
      <c r="I310" s="122">
        <v>0</v>
      </c>
      <c r="J310" s="122">
        <v>0</v>
      </c>
      <c r="K310" s="122"/>
      <c r="L310" s="122"/>
      <c r="M310" s="122"/>
      <c r="N310" s="122"/>
      <c r="O310" s="122"/>
      <c r="P310" s="122"/>
      <c r="S310" s="180"/>
      <c r="T310" s="185"/>
      <c r="U310" s="186"/>
      <c r="V310" s="182"/>
      <c r="W310" s="183"/>
      <c r="X310" s="187"/>
      <c r="Y310" s="188"/>
      <c r="Z310" s="189"/>
    </row>
    <row r="311" spans="1:26" ht="17.25" customHeight="1">
      <c r="A311" s="135"/>
      <c r="B311" s="126">
        <v>45243</v>
      </c>
      <c r="C311" s="24" t="s">
        <v>187</v>
      </c>
      <c r="D311" s="122" t="s">
        <v>407</v>
      </c>
      <c r="E311" s="122">
        <v>12</v>
      </c>
      <c r="F311" s="11">
        <v>0</v>
      </c>
      <c r="G311" s="122">
        <v>0</v>
      </c>
      <c r="H311" s="122">
        <v>0</v>
      </c>
      <c r="I311" s="122">
        <v>0</v>
      </c>
      <c r="J311" s="122">
        <v>0</v>
      </c>
      <c r="K311" s="122"/>
      <c r="L311" s="122"/>
      <c r="M311" s="122"/>
      <c r="N311" s="122"/>
      <c r="O311" s="122"/>
      <c r="P311" s="122"/>
      <c r="S311" s="180"/>
      <c r="T311" s="185"/>
      <c r="U311" s="186"/>
      <c r="V311" s="182"/>
      <c r="W311" s="183"/>
      <c r="X311" s="187"/>
      <c r="Y311" s="188"/>
      <c r="Z311" s="189"/>
    </row>
    <row r="312" spans="1:26" ht="17.25" customHeight="1">
      <c r="A312" s="135"/>
      <c r="B312" s="126">
        <v>45244</v>
      </c>
      <c r="C312" s="24" t="s">
        <v>18</v>
      </c>
      <c r="D312" s="122" t="s">
        <v>6396</v>
      </c>
      <c r="E312" s="122">
        <v>2</v>
      </c>
      <c r="F312" s="11">
        <v>2</v>
      </c>
      <c r="G312" s="122">
        <v>0</v>
      </c>
      <c r="H312" s="122">
        <v>2</v>
      </c>
      <c r="I312" s="122">
        <v>0</v>
      </c>
      <c r="J312" s="122">
        <v>0</v>
      </c>
      <c r="K312" s="122"/>
      <c r="L312" s="122"/>
      <c r="M312" s="122"/>
      <c r="N312" s="122"/>
      <c r="O312" s="122"/>
      <c r="P312" s="122"/>
      <c r="S312" s="180"/>
      <c r="T312" s="185"/>
      <c r="U312" s="186"/>
      <c r="V312" s="182"/>
      <c r="W312" s="183"/>
      <c r="X312" s="187"/>
      <c r="Y312" s="188"/>
      <c r="Z312" s="189"/>
    </row>
    <row r="313" spans="1:26" ht="17.25" customHeight="1">
      <c r="A313" s="135"/>
      <c r="B313" s="126">
        <v>45245</v>
      </c>
      <c r="C313" s="24" t="s">
        <v>18</v>
      </c>
      <c r="D313" s="122" t="s">
        <v>408</v>
      </c>
      <c r="E313" s="122">
        <v>3</v>
      </c>
      <c r="F313" s="11">
        <v>2</v>
      </c>
      <c r="G313" s="122">
        <v>0</v>
      </c>
      <c r="H313" s="122">
        <v>6</v>
      </c>
      <c r="I313" s="122">
        <v>0</v>
      </c>
      <c r="J313" s="122">
        <v>0</v>
      </c>
      <c r="K313" s="122"/>
      <c r="L313" s="122"/>
      <c r="M313" s="122"/>
      <c r="N313" s="122"/>
      <c r="O313" s="122"/>
      <c r="P313" s="122"/>
      <c r="S313" s="180"/>
      <c r="T313" s="185"/>
      <c r="U313" s="186"/>
      <c r="V313" s="182"/>
      <c r="W313" s="183"/>
      <c r="X313" s="187"/>
      <c r="Y313" s="188"/>
      <c r="Z313" s="189"/>
    </row>
    <row r="314" spans="1:26" ht="17.25" customHeight="1">
      <c r="A314" s="135"/>
      <c r="B314" s="126">
        <v>45245</v>
      </c>
      <c r="C314" s="122" t="s">
        <v>18</v>
      </c>
      <c r="D314" s="122" t="s">
        <v>397</v>
      </c>
      <c r="E314" s="122">
        <v>5</v>
      </c>
      <c r="F314" s="37">
        <v>5</v>
      </c>
      <c r="G314" s="122">
        <v>0</v>
      </c>
      <c r="H314" s="122">
        <v>6</v>
      </c>
      <c r="I314" s="122">
        <v>0</v>
      </c>
      <c r="J314" s="122">
        <v>1</v>
      </c>
      <c r="K314" s="122"/>
      <c r="L314" s="122"/>
      <c r="M314" s="122"/>
      <c r="N314" s="122"/>
      <c r="O314" s="122"/>
      <c r="P314" s="122"/>
      <c r="S314" s="180"/>
      <c r="T314" s="185"/>
      <c r="U314" s="186"/>
      <c r="V314" s="182"/>
      <c r="W314" s="183"/>
      <c r="X314" s="187"/>
      <c r="Y314" s="188"/>
      <c r="Z314" s="189"/>
    </row>
    <row r="315" spans="1:26" ht="17.25" customHeight="1">
      <c r="A315" s="135"/>
      <c r="B315" s="126">
        <v>45246</v>
      </c>
      <c r="C315" s="24" t="s">
        <v>7</v>
      </c>
      <c r="D315" s="122" t="s">
        <v>409</v>
      </c>
      <c r="E315" s="122">
        <v>12</v>
      </c>
      <c r="F315" s="37">
        <v>1</v>
      </c>
      <c r="G315" s="122">
        <v>0</v>
      </c>
      <c r="H315" s="122">
        <v>0</v>
      </c>
      <c r="I315" s="122">
        <v>2</v>
      </c>
      <c r="J315" s="122">
        <v>0</v>
      </c>
      <c r="K315" s="122"/>
      <c r="L315" s="122"/>
      <c r="M315" s="122"/>
      <c r="N315" s="122"/>
      <c r="O315" s="122"/>
      <c r="P315" s="122"/>
      <c r="S315" s="180"/>
      <c r="T315" s="185"/>
      <c r="U315" s="186"/>
      <c r="V315" s="182"/>
      <c r="W315" s="183"/>
      <c r="X315" s="187"/>
      <c r="Y315" s="188"/>
      <c r="Z315" s="189"/>
    </row>
    <row r="316" spans="1:26" ht="17.25" customHeight="1">
      <c r="A316" s="135"/>
      <c r="B316" s="126">
        <v>45246</v>
      </c>
      <c r="C316" s="24" t="s">
        <v>6375</v>
      </c>
      <c r="D316" s="122" t="s">
        <v>410</v>
      </c>
      <c r="E316" s="122">
        <v>2</v>
      </c>
      <c r="F316" s="37">
        <v>0</v>
      </c>
      <c r="G316" s="122">
        <v>0</v>
      </c>
      <c r="H316" s="122">
        <v>0</v>
      </c>
      <c r="I316" s="122">
        <v>0</v>
      </c>
      <c r="J316" s="122">
        <v>0</v>
      </c>
      <c r="K316" s="122"/>
      <c r="L316" s="122"/>
      <c r="M316" s="122"/>
      <c r="N316" s="122"/>
      <c r="O316" s="122"/>
      <c r="P316" s="122"/>
      <c r="S316" s="180"/>
      <c r="T316" s="185"/>
      <c r="U316" s="186"/>
      <c r="V316" s="182"/>
      <c r="W316" s="183"/>
      <c r="X316" s="187"/>
      <c r="Y316" s="188"/>
      <c r="Z316" s="189"/>
    </row>
    <row r="317" spans="1:26" ht="17.25" customHeight="1">
      <c r="A317" s="135"/>
      <c r="B317" s="126">
        <v>45246</v>
      </c>
      <c r="C317" s="24" t="s">
        <v>41</v>
      </c>
      <c r="D317" s="122" t="s">
        <v>411</v>
      </c>
      <c r="E317" s="122">
        <v>1</v>
      </c>
      <c r="F317" s="11">
        <v>0</v>
      </c>
      <c r="G317" s="122">
        <v>0</v>
      </c>
      <c r="H317" s="122">
        <v>0</v>
      </c>
      <c r="I317" s="122">
        <v>0</v>
      </c>
      <c r="J317" s="122">
        <v>0</v>
      </c>
      <c r="K317" s="122"/>
      <c r="L317" s="122"/>
      <c r="M317" s="122"/>
      <c r="N317" s="122"/>
      <c r="O317" s="122"/>
      <c r="P317" s="122"/>
      <c r="S317" s="180"/>
      <c r="T317" s="185"/>
      <c r="U317" s="186"/>
      <c r="V317" s="182"/>
      <c r="W317" s="183"/>
      <c r="X317" s="187"/>
      <c r="Y317" s="188"/>
      <c r="Z317" s="189"/>
    </row>
    <row r="318" spans="1:26" ht="17.25" customHeight="1">
      <c r="A318" s="135"/>
      <c r="B318" s="126">
        <v>45246</v>
      </c>
      <c r="C318" s="24" t="s">
        <v>7</v>
      </c>
      <c r="D318" s="122" t="s">
        <v>412</v>
      </c>
      <c r="E318" s="122">
        <v>1</v>
      </c>
      <c r="F318" s="11">
        <v>1</v>
      </c>
      <c r="G318" s="122">
        <v>0</v>
      </c>
      <c r="H318" s="122">
        <v>0</v>
      </c>
      <c r="I318" s="122">
        <v>1</v>
      </c>
      <c r="J318" s="122">
        <v>1</v>
      </c>
      <c r="K318" s="122"/>
      <c r="L318" s="122"/>
      <c r="M318" s="122"/>
      <c r="N318" s="122"/>
      <c r="O318" s="122"/>
      <c r="P318" s="122"/>
      <c r="S318" s="180"/>
      <c r="T318" s="185"/>
      <c r="U318" s="186"/>
      <c r="V318" s="182"/>
      <c r="W318" s="183"/>
      <c r="X318" s="187"/>
      <c r="Y318" s="188"/>
      <c r="Z318" s="189"/>
    </row>
    <row r="319" spans="1:26" ht="17.25" customHeight="1">
      <c r="A319" s="135"/>
      <c r="B319" s="126">
        <v>45246</v>
      </c>
      <c r="C319" s="24" t="s">
        <v>60</v>
      </c>
      <c r="D319" s="122" t="s">
        <v>413</v>
      </c>
      <c r="E319" s="122">
        <v>2</v>
      </c>
      <c r="F319" s="11">
        <v>0</v>
      </c>
      <c r="G319" s="122">
        <v>0</v>
      </c>
      <c r="H319" s="122">
        <v>0</v>
      </c>
      <c r="I319" s="122">
        <v>0</v>
      </c>
      <c r="J319" s="122">
        <v>0</v>
      </c>
      <c r="K319" s="122"/>
      <c r="L319" s="122"/>
      <c r="M319" s="122"/>
      <c r="N319" s="122"/>
      <c r="O319" s="122"/>
      <c r="P319" s="122"/>
      <c r="S319" s="180"/>
      <c r="T319" s="185"/>
      <c r="U319" s="186"/>
      <c r="V319" s="182"/>
      <c r="W319" s="183"/>
      <c r="X319" s="187"/>
      <c r="Y319" s="188"/>
      <c r="Z319" s="189"/>
    </row>
    <row r="320" spans="1:26" ht="17.25" customHeight="1">
      <c r="A320" s="135"/>
      <c r="B320" s="126">
        <v>45246</v>
      </c>
      <c r="C320" s="24" t="s">
        <v>7</v>
      </c>
      <c r="D320" s="122" t="s">
        <v>414</v>
      </c>
      <c r="E320" s="122">
        <v>13</v>
      </c>
      <c r="F320" s="11">
        <v>1</v>
      </c>
      <c r="G320" s="122">
        <v>0</v>
      </c>
      <c r="H320" s="122">
        <v>1</v>
      </c>
      <c r="I320" s="122">
        <v>0</v>
      </c>
      <c r="J320" s="122">
        <v>0</v>
      </c>
      <c r="K320" s="122"/>
      <c r="L320" s="122"/>
      <c r="M320" s="122"/>
      <c r="N320" s="122"/>
      <c r="O320" s="122"/>
      <c r="P320" s="122"/>
      <c r="S320" s="180"/>
      <c r="T320" s="185"/>
      <c r="U320" s="186"/>
      <c r="V320" s="182"/>
      <c r="W320" s="183"/>
      <c r="X320" s="187"/>
      <c r="Y320" s="188"/>
      <c r="Z320" s="189"/>
    </row>
    <row r="321" spans="1:26" ht="17.25" customHeight="1">
      <c r="A321" s="135"/>
      <c r="B321" s="126">
        <v>45248</v>
      </c>
      <c r="C321" s="24" t="s">
        <v>6374</v>
      </c>
      <c r="D321" s="122" t="s">
        <v>421</v>
      </c>
      <c r="E321" s="122">
        <v>2</v>
      </c>
      <c r="F321" s="37">
        <v>2</v>
      </c>
      <c r="G321" s="122">
        <v>0</v>
      </c>
      <c r="H321" s="122">
        <v>3</v>
      </c>
      <c r="I321" s="122">
        <v>0</v>
      </c>
      <c r="J321" s="122">
        <v>0</v>
      </c>
      <c r="K321" s="122"/>
      <c r="L321" s="122"/>
      <c r="M321" s="122"/>
      <c r="N321" s="122"/>
      <c r="O321" s="122"/>
      <c r="P321" s="122"/>
      <c r="S321" s="180"/>
      <c r="T321" s="185"/>
      <c r="U321" s="186"/>
      <c r="V321" s="182"/>
      <c r="W321" s="183"/>
      <c r="X321" s="187"/>
      <c r="Y321" s="188"/>
      <c r="Z321" s="189"/>
    </row>
    <row r="322" spans="1:26" ht="17.25" customHeight="1">
      <c r="A322" s="135"/>
      <c r="B322" s="126">
        <v>45248</v>
      </c>
      <c r="C322" s="24" t="s">
        <v>18</v>
      </c>
      <c r="D322" s="122" t="s">
        <v>415</v>
      </c>
      <c r="E322" s="122">
        <v>5</v>
      </c>
      <c r="F322" s="37">
        <v>0</v>
      </c>
      <c r="G322" s="122">
        <v>0</v>
      </c>
      <c r="H322" s="122">
        <v>0</v>
      </c>
      <c r="I322" s="122">
        <v>0</v>
      </c>
      <c r="J322" s="122">
        <v>0</v>
      </c>
      <c r="K322" s="122"/>
      <c r="L322" s="122"/>
      <c r="M322" s="122"/>
      <c r="N322" s="122"/>
      <c r="O322" s="122"/>
      <c r="P322" s="122"/>
      <c r="S322" s="180"/>
      <c r="T322" s="185"/>
      <c r="U322" s="186"/>
      <c r="V322" s="182"/>
      <c r="W322" s="183"/>
      <c r="X322" s="187"/>
      <c r="Y322" s="188"/>
      <c r="Z322" s="189"/>
    </row>
    <row r="323" spans="1:26" ht="17.25" customHeight="1">
      <c r="A323" s="135"/>
      <c r="B323" s="126">
        <v>45248</v>
      </c>
      <c r="C323" s="24" t="s">
        <v>41</v>
      </c>
      <c r="D323" s="122" t="s">
        <v>401</v>
      </c>
      <c r="E323" s="122">
        <v>13</v>
      </c>
      <c r="F323" s="37">
        <v>3</v>
      </c>
      <c r="G323" s="122">
        <v>0</v>
      </c>
      <c r="H323" s="122">
        <v>1</v>
      </c>
      <c r="I323" s="122">
        <v>1</v>
      </c>
      <c r="J323" s="122">
        <v>0</v>
      </c>
      <c r="K323" s="122"/>
      <c r="L323" s="122"/>
      <c r="M323" s="122"/>
      <c r="N323" s="122"/>
      <c r="O323" s="122"/>
      <c r="P323" s="122"/>
      <c r="S323" s="180"/>
      <c r="T323" s="185"/>
      <c r="U323" s="186"/>
      <c r="V323" s="182"/>
      <c r="W323" s="183"/>
      <c r="X323" s="187"/>
      <c r="Y323" s="188"/>
      <c r="Z323" s="189"/>
    </row>
    <row r="324" spans="1:26" ht="17.25" customHeight="1">
      <c r="A324" s="135"/>
      <c r="B324" s="126">
        <v>45248</v>
      </c>
      <c r="C324" s="24" t="s">
        <v>7</v>
      </c>
      <c r="D324" s="122" t="s">
        <v>416</v>
      </c>
      <c r="E324" s="122">
        <v>1</v>
      </c>
      <c r="F324" s="11">
        <v>0</v>
      </c>
      <c r="G324" s="122">
        <v>0</v>
      </c>
      <c r="H324" s="122">
        <v>0</v>
      </c>
      <c r="I324" s="122">
        <v>0</v>
      </c>
      <c r="J324" s="122">
        <v>0</v>
      </c>
      <c r="K324" s="122"/>
      <c r="L324" s="122"/>
      <c r="M324" s="122"/>
      <c r="N324" s="122"/>
      <c r="O324" s="122"/>
      <c r="P324" s="122"/>
      <c r="S324" s="180"/>
      <c r="T324" s="185"/>
      <c r="U324" s="186"/>
      <c r="V324" s="182"/>
      <c r="W324" s="183"/>
      <c r="X324" s="187"/>
      <c r="Y324" s="188"/>
      <c r="Z324" s="189"/>
    </row>
    <row r="325" spans="1:26" ht="17.25" customHeight="1">
      <c r="A325" s="135"/>
      <c r="B325" s="126">
        <v>45249</v>
      </c>
      <c r="C325" s="24" t="s">
        <v>6373</v>
      </c>
      <c r="D325" s="122" t="s">
        <v>417</v>
      </c>
      <c r="E325" s="122">
        <v>1</v>
      </c>
      <c r="F325" s="11">
        <v>0</v>
      </c>
      <c r="G325" s="122">
        <v>0</v>
      </c>
      <c r="H325" s="122">
        <v>0</v>
      </c>
      <c r="I325" s="122">
        <v>0</v>
      </c>
      <c r="J325" s="122">
        <v>0</v>
      </c>
      <c r="K325" s="122"/>
      <c r="L325" s="122"/>
      <c r="M325" s="122"/>
      <c r="N325" s="122"/>
      <c r="O325" s="122"/>
      <c r="P325" s="122"/>
      <c r="S325" s="180"/>
      <c r="T325" s="185"/>
      <c r="U325" s="186"/>
      <c r="V325" s="182"/>
      <c r="W325" s="183"/>
      <c r="X325" s="187"/>
      <c r="Y325" s="188"/>
      <c r="Z325" s="189"/>
    </row>
    <row r="326" spans="1:26" ht="17.25" customHeight="1">
      <c r="A326" s="135"/>
      <c r="B326" s="126">
        <v>45249</v>
      </c>
      <c r="C326" s="24" t="s">
        <v>6370</v>
      </c>
      <c r="D326" s="122" t="s">
        <v>418</v>
      </c>
      <c r="E326" s="122">
        <v>13</v>
      </c>
      <c r="F326" s="11">
        <v>2</v>
      </c>
      <c r="G326" s="122">
        <v>0</v>
      </c>
      <c r="H326" s="122">
        <v>2</v>
      </c>
      <c r="I326" s="122">
        <v>1</v>
      </c>
      <c r="J326" s="122">
        <v>0</v>
      </c>
      <c r="K326" s="122"/>
      <c r="L326" s="122"/>
      <c r="M326" s="122"/>
      <c r="N326" s="122"/>
      <c r="O326" s="122"/>
      <c r="P326" s="122"/>
      <c r="S326" s="180"/>
      <c r="T326" s="185"/>
      <c r="U326" s="186"/>
      <c r="V326" s="182"/>
      <c r="W326" s="183"/>
      <c r="X326" s="187"/>
      <c r="Y326" s="188"/>
      <c r="Z326" s="189"/>
    </row>
    <row r="327" spans="1:26" ht="17.25" customHeight="1">
      <c r="A327" s="135"/>
      <c r="B327" s="126">
        <v>45249</v>
      </c>
      <c r="C327" s="24" t="s">
        <v>7</v>
      </c>
      <c r="D327" s="122" t="s">
        <v>419</v>
      </c>
      <c r="E327" s="122">
        <v>13</v>
      </c>
      <c r="F327" s="37">
        <v>1</v>
      </c>
      <c r="G327" s="122">
        <v>10</v>
      </c>
      <c r="H327" s="122">
        <v>1</v>
      </c>
      <c r="I327" s="122">
        <v>0</v>
      </c>
      <c r="J327" s="122">
        <v>0</v>
      </c>
      <c r="K327" s="122"/>
      <c r="L327" s="122"/>
      <c r="M327" s="122"/>
      <c r="N327" s="122"/>
      <c r="O327" s="122"/>
      <c r="P327" s="122"/>
      <c r="S327" s="180"/>
      <c r="T327" s="185"/>
      <c r="U327" s="186"/>
      <c r="V327" s="182"/>
      <c r="W327" s="183"/>
      <c r="X327" s="187"/>
      <c r="Y327" s="188"/>
      <c r="Z327" s="189"/>
    </row>
    <row r="328" spans="1:26" ht="17.25" customHeight="1">
      <c r="B328" s="126">
        <v>45250</v>
      </c>
      <c r="C328" s="24" t="s">
        <v>187</v>
      </c>
      <c r="D328" s="24" t="s">
        <v>422</v>
      </c>
      <c r="E328" s="24">
        <v>10</v>
      </c>
      <c r="F328" s="37">
        <v>0</v>
      </c>
      <c r="G328" s="122">
        <v>0</v>
      </c>
      <c r="H328" s="122">
        <v>0</v>
      </c>
      <c r="I328" s="122">
        <v>0</v>
      </c>
      <c r="J328" s="122">
        <v>0</v>
      </c>
      <c r="K328" s="122"/>
      <c r="L328" s="122"/>
      <c r="M328" s="24"/>
      <c r="N328" s="24"/>
      <c r="O328" s="24"/>
      <c r="S328" s="180"/>
      <c r="T328" s="185"/>
      <c r="U328" s="186"/>
      <c r="V328" s="182"/>
      <c r="W328" s="183"/>
      <c r="X328" s="187"/>
      <c r="Y328" s="188"/>
      <c r="Z328" s="189"/>
    </row>
    <row r="329" spans="1:26" ht="17.25" customHeight="1">
      <c r="A329" s="135"/>
      <c r="B329" s="126">
        <v>45250</v>
      </c>
      <c r="C329" s="122" t="s">
        <v>18</v>
      </c>
      <c r="D329" s="122" t="s">
        <v>397</v>
      </c>
      <c r="E329" s="122">
        <v>5</v>
      </c>
      <c r="F329" s="37">
        <v>5</v>
      </c>
      <c r="G329" s="122">
        <v>0</v>
      </c>
      <c r="H329" s="122">
        <v>10</v>
      </c>
      <c r="I329" s="122">
        <v>0</v>
      </c>
      <c r="J329" s="122">
        <v>0</v>
      </c>
      <c r="K329" s="122"/>
      <c r="L329" s="122"/>
      <c r="M329" s="122"/>
      <c r="N329" s="122"/>
      <c r="O329" s="122"/>
      <c r="P329" s="122"/>
      <c r="S329" s="180"/>
      <c r="T329" s="185"/>
      <c r="U329" s="186"/>
      <c r="V329" s="182"/>
      <c r="W329" s="183"/>
      <c r="X329" s="187"/>
      <c r="Y329" s="188"/>
      <c r="Z329" s="189"/>
    </row>
    <row r="330" spans="1:26" ht="17.25" customHeight="1">
      <c r="A330" s="135"/>
      <c r="B330" s="126">
        <v>45250</v>
      </c>
      <c r="C330" s="122" t="s">
        <v>18</v>
      </c>
      <c r="D330" s="122" t="s">
        <v>391</v>
      </c>
      <c r="E330" s="122">
        <v>3</v>
      </c>
      <c r="F330" s="37">
        <v>2</v>
      </c>
      <c r="G330" s="122">
        <v>0</v>
      </c>
      <c r="H330" s="122">
        <v>4</v>
      </c>
      <c r="I330" s="122">
        <v>0</v>
      </c>
      <c r="J330" s="122">
        <v>0</v>
      </c>
      <c r="K330" s="122"/>
      <c r="L330" s="122"/>
      <c r="M330" s="122"/>
      <c r="N330" s="122"/>
      <c r="O330" s="122"/>
      <c r="P330" s="122"/>
      <c r="S330" s="180"/>
      <c r="T330" s="185"/>
      <c r="U330" s="186"/>
      <c r="V330" s="182"/>
      <c r="W330" s="183"/>
      <c r="X330" s="187"/>
      <c r="Y330" s="188"/>
      <c r="Z330" s="189"/>
    </row>
    <row r="331" spans="1:26" ht="17.25" customHeight="1">
      <c r="A331" s="135"/>
      <c r="B331" s="126">
        <v>45250</v>
      </c>
      <c r="C331" s="122" t="s">
        <v>18</v>
      </c>
      <c r="D331" s="122" t="s">
        <v>423</v>
      </c>
      <c r="E331" s="122">
        <v>8</v>
      </c>
      <c r="F331" s="37">
        <v>4</v>
      </c>
      <c r="G331" s="122">
        <v>0</v>
      </c>
      <c r="H331" s="122">
        <v>5</v>
      </c>
      <c r="I331" s="122">
        <v>0</v>
      </c>
      <c r="J331" s="122">
        <v>0</v>
      </c>
      <c r="K331" s="122"/>
      <c r="L331" s="122"/>
      <c r="M331" s="122"/>
      <c r="N331" s="122"/>
      <c r="O331" s="122"/>
      <c r="P331" s="122"/>
      <c r="S331" s="180"/>
      <c r="T331" s="185"/>
      <c r="U331" s="186"/>
      <c r="V331" s="182"/>
      <c r="W331" s="183"/>
      <c r="X331" s="187"/>
      <c r="Y331" s="188"/>
      <c r="Z331" s="189"/>
    </row>
    <row r="332" spans="1:26" ht="17.25" customHeight="1">
      <c r="A332" s="135"/>
      <c r="B332" s="126">
        <v>45251</v>
      </c>
      <c r="C332" s="24" t="s">
        <v>18</v>
      </c>
      <c r="D332" s="122" t="s">
        <v>424</v>
      </c>
      <c r="E332" s="122">
        <v>2</v>
      </c>
      <c r="F332" s="37">
        <v>0</v>
      </c>
      <c r="G332" s="122">
        <v>0</v>
      </c>
      <c r="H332" s="122">
        <v>1</v>
      </c>
      <c r="I332" s="122">
        <v>0</v>
      </c>
      <c r="J332" s="122">
        <v>0</v>
      </c>
      <c r="K332" s="122"/>
      <c r="L332" s="122"/>
      <c r="M332" s="122"/>
      <c r="N332" s="122"/>
      <c r="O332" s="122"/>
      <c r="P332" s="122"/>
      <c r="S332" s="180"/>
      <c r="T332" s="185"/>
      <c r="U332" s="186"/>
      <c r="V332" s="182"/>
      <c r="W332" s="183"/>
      <c r="X332" s="187"/>
      <c r="Y332" s="188"/>
      <c r="Z332" s="189"/>
    </row>
    <row r="333" spans="1:26" ht="17.25" customHeight="1">
      <c r="A333" s="135"/>
      <c r="B333" s="126">
        <v>45251</v>
      </c>
      <c r="C333" s="24" t="s">
        <v>18</v>
      </c>
      <c r="D333" s="122" t="s">
        <v>425</v>
      </c>
      <c r="E333" s="122">
        <v>1</v>
      </c>
      <c r="F333" s="11">
        <v>1</v>
      </c>
      <c r="G333" s="122">
        <v>0</v>
      </c>
      <c r="H333" s="122">
        <v>3</v>
      </c>
      <c r="I333" s="122">
        <v>0</v>
      </c>
      <c r="J333" s="122">
        <v>0</v>
      </c>
      <c r="K333" s="122"/>
      <c r="L333" s="122"/>
      <c r="M333" s="122"/>
      <c r="N333" s="122"/>
      <c r="O333" s="122"/>
      <c r="P333" s="122"/>
      <c r="S333" s="180"/>
      <c r="T333" s="185"/>
      <c r="U333" s="186"/>
      <c r="V333" s="182"/>
      <c r="W333" s="183"/>
      <c r="X333" s="187"/>
      <c r="Y333" s="188"/>
      <c r="Z333" s="189"/>
    </row>
    <row r="334" spans="1:26" ht="17.25" customHeight="1">
      <c r="A334" s="135"/>
      <c r="B334" s="126">
        <v>45252</v>
      </c>
      <c r="C334" s="24" t="s">
        <v>18</v>
      </c>
      <c r="D334" s="122" t="s">
        <v>426</v>
      </c>
      <c r="E334" s="122">
        <v>4</v>
      </c>
      <c r="F334" s="11">
        <v>0</v>
      </c>
      <c r="G334" s="122">
        <v>0</v>
      </c>
      <c r="H334" s="122">
        <v>2</v>
      </c>
      <c r="I334" s="122">
        <v>0</v>
      </c>
      <c r="J334" s="122">
        <v>0</v>
      </c>
      <c r="K334" s="122"/>
      <c r="L334" s="122"/>
      <c r="M334" s="122"/>
      <c r="N334" s="122"/>
      <c r="O334" s="122"/>
      <c r="P334" s="122"/>
      <c r="S334" s="180"/>
      <c r="T334" s="185"/>
      <c r="U334" s="186"/>
      <c r="V334" s="182"/>
      <c r="W334" s="183"/>
      <c r="X334" s="187"/>
      <c r="Y334" s="188"/>
      <c r="Z334" s="189"/>
    </row>
    <row r="335" spans="1:26" ht="17.25" customHeight="1">
      <c r="A335" s="135"/>
      <c r="B335" s="126">
        <v>45253</v>
      </c>
      <c r="C335" s="24" t="s">
        <v>7</v>
      </c>
      <c r="D335" s="122" t="s">
        <v>427</v>
      </c>
      <c r="E335" s="122">
        <v>1</v>
      </c>
      <c r="F335" s="37">
        <v>0</v>
      </c>
      <c r="G335" s="122">
        <v>0</v>
      </c>
      <c r="H335" s="122">
        <v>1</v>
      </c>
      <c r="I335" s="122">
        <v>0</v>
      </c>
      <c r="J335" s="122">
        <v>0</v>
      </c>
      <c r="K335" s="122"/>
      <c r="L335" s="122"/>
      <c r="M335" s="122"/>
      <c r="N335" s="122"/>
      <c r="O335" s="122"/>
      <c r="P335" s="122"/>
      <c r="S335" s="180"/>
      <c r="T335" s="185"/>
      <c r="U335" s="186"/>
      <c r="V335" s="182"/>
      <c r="W335" s="183"/>
      <c r="X335" s="187"/>
      <c r="Y335" s="188"/>
      <c r="Z335" s="189"/>
    </row>
    <row r="336" spans="1:26" ht="17.25" customHeight="1">
      <c r="A336" s="135"/>
      <c r="B336" s="126">
        <v>45253</v>
      </c>
      <c r="C336" s="24" t="s">
        <v>6374</v>
      </c>
      <c r="D336" s="122" t="s">
        <v>428</v>
      </c>
      <c r="E336" s="122">
        <v>4</v>
      </c>
      <c r="F336" s="11">
        <v>4</v>
      </c>
      <c r="G336" s="122">
        <v>0</v>
      </c>
      <c r="H336" s="122">
        <v>37</v>
      </c>
      <c r="I336" s="122">
        <v>0</v>
      </c>
      <c r="J336" s="122">
        <v>0</v>
      </c>
      <c r="K336" s="122"/>
      <c r="L336" s="122"/>
      <c r="M336" s="122"/>
      <c r="N336" s="122"/>
      <c r="O336" s="122"/>
      <c r="P336" s="122"/>
      <c r="S336" s="180"/>
      <c r="T336" s="185"/>
      <c r="U336" s="186"/>
      <c r="V336" s="182"/>
      <c r="W336" s="183"/>
      <c r="X336" s="187"/>
      <c r="Y336" s="188"/>
      <c r="Z336" s="189"/>
    </row>
    <row r="337" spans="1:26" ht="17.25" customHeight="1">
      <c r="A337" s="135"/>
      <c r="B337" s="126">
        <v>45253</v>
      </c>
      <c r="C337" s="24" t="s">
        <v>6374</v>
      </c>
      <c r="D337" s="122" t="s">
        <v>429</v>
      </c>
      <c r="E337" s="122">
        <v>4</v>
      </c>
      <c r="F337" s="37">
        <v>1</v>
      </c>
      <c r="G337" s="122">
        <v>0</v>
      </c>
      <c r="H337" s="122">
        <v>3</v>
      </c>
      <c r="I337" s="122">
        <v>1</v>
      </c>
      <c r="J337" s="122">
        <v>0</v>
      </c>
      <c r="K337" s="122"/>
      <c r="L337" s="122"/>
      <c r="M337" s="122"/>
      <c r="N337" s="122"/>
      <c r="O337" s="122"/>
      <c r="P337" s="122"/>
      <c r="S337" s="180"/>
      <c r="T337" s="185"/>
      <c r="U337" s="186"/>
      <c r="V337" s="182"/>
      <c r="W337" s="183"/>
      <c r="X337" s="187"/>
      <c r="Y337" s="188"/>
      <c r="Z337" s="189"/>
    </row>
    <row r="338" spans="1:26" ht="17.25" customHeight="1">
      <c r="A338" s="135"/>
      <c r="B338" s="126">
        <v>45253</v>
      </c>
      <c r="C338" s="24" t="s">
        <v>6374</v>
      </c>
      <c r="D338" s="122" t="s">
        <v>430</v>
      </c>
      <c r="E338" s="122">
        <v>7</v>
      </c>
      <c r="F338" s="37">
        <v>2</v>
      </c>
      <c r="G338" s="122">
        <v>0</v>
      </c>
      <c r="H338" s="122">
        <v>5</v>
      </c>
      <c r="I338" s="122">
        <v>3</v>
      </c>
      <c r="J338" s="122">
        <v>0</v>
      </c>
      <c r="K338" s="122"/>
      <c r="L338" s="122"/>
      <c r="M338" s="122"/>
      <c r="N338" s="122"/>
      <c r="O338" s="122"/>
      <c r="P338" s="122"/>
      <c r="S338" s="180"/>
      <c r="T338" s="185"/>
      <c r="U338" s="186"/>
      <c r="V338" s="182"/>
      <c r="W338" s="183"/>
      <c r="X338" s="187"/>
      <c r="Y338" s="188"/>
      <c r="Z338" s="189"/>
    </row>
    <row r="339" spans="1:26" ht="17.25" customHeight="1">
      <c r="A339" s="135"/>
      <c r="B339" s="126">
        <v>45253</v>
      </c>
      <c r="C339" s="122" t="s">
        <v>6370</v>
      </c>
      <c r="D339" s="122" t="s">
        <v>431</v>
      </c>
      <c r="E339" s="122">
        <v>1</v>
      </c>
      <c r="F339" s="37">
        <v>1</v>
      </c>
      <c r="G339" s="122">
        <v>0</v>
      </c>
      <c r="H339" s="122">
        <v>2</v>
      </c>
      <c r="I339" s="122">
        <v>0</v>
      </c>
      <c r="J339" s="122">
        <v>0</v>
      </c>
      <c r="K339" s="122"/>
      <c r="L339" s="122"/>
      <c r="M339" s="122"/>
      <c r="N339" s="122"/>
      <c r="O339" s="122"/>
      <c r="P339" s="122"/>
      <c r="S339" s="180"/>
      <c r="T339" s="185"/>
      <c r="U339" s="186"/>
      <c r="V339" s="182"/>
      <c r="W339" s="183"/>
      <c r="X339" s="187"/>
      <c r="Y339" s="188"/>
      <c r="Z339" s="189"/>
    </row>
    <row r="340" spans="1:26" ht="17.25" customHeight="1">
      <c r="A340" s="135"/>
      <c r="B340" s="126">
        <v>45253</v>
      </c>
      <c r="C340" s="122" t="s">
        <v>6373</v>
      </c>
      <c r="D340" s="122" t="s">
        <v>6351</v>
      </c>
      <c r="E340" s="122">
        <v>2</v>
      </c>
      <c r="F340" s="37">
        <v>0</v>
      </c>
      <c r="G340" s="122">
        <v>1</v>
      </c>
      <c r="H340" s="122">
        <v>0</v>
      </c>
      <c r="I340" s="122">
        <v>0</v>
      </c>
      <c r="J340" s="122">
        <v>1</v>
      </c>
      <c r="K340" s="122"/>
      <c r="L340" s="122"/>
      <c r="M340" s="122"/>
      <c r="N340" s="122"/>
      <c r="O340" s="122"/>
      <c r="P340" s="122"/>
      <c r="S340" s="180"/>
      <c r="T340" s="185"/>
      <c r="U340" s="186"/>
      <c r="V340" s="182"/>
      <c r="W340" s="183"/>
      <c r="X340" s="187"/>
      <c r="Y340" s="188"/>
      <c r="Z340" s="189"/>
    </row>
    <row r="341" spans="1:26" ht="17.25" customHeight="1">
      <c r="A341" s="135"/>
      <c r="B341" s="126">
        <v>45253</v>
      </c>
      <c r="C341" s="122" t="s">
        <v>7</v>
      </c>
      <c r="D341" s="122" t="s">
        <v>6352</v>
      </c>
      <c r="E341" s="122">
        <v>1</v>
      </c>
      <c r="F341" s="37">
        <v>0</v>
      </c>
      <c r="G341" s="122">
        <v>0</v>
      </c>
      <c r="H341" s="122">
        <v>0</v>
      </c>
      <c r="I341" s="122">
        <v>0</v>
      </c>
      <c r="J341" s="122">
        <v>0</v>
      </c>
      <c r="K341" s="122"/>
      <c r="L341" s="122"/>
      <c r="M341" s="122"/>
      <c r="N341" s="122"/>
      <c r="O341" s="122"/>
      <c r="P341" s="122"/>
      <c r="S341" s="180"/>
      <c r="T341" s="185"/>
      <c r="U341" s="186"/>
      <c r="V341" s="182"/>
      <c r="W341" s="183"/>
      <c r="X341" s="187"/>
      <c r="Y341" s="188"/>
      <c r="Z341" s="189"/>
    </row>
    <row r="342" spans="1:26" ht="17.25" customHeight="1">
      <c r="A342" s="135"/>
      <c r="B342" s="126">
        <v>45254</v>
      </c>
      <c r="C342" s="122" t="s">
        <v>60</v>
      </c>
      <c r="D342" s="122" t="s">
        <v>385</v>
      </c>
      <c r="E342" s="122">
        <v>1</v>
      </c>
      <c r="F342" s="37">
        <v>0</v>
      </c>
      <c r="G342" s="122">
        <v>0</v>
      </c>
      <c r="H342" s="122">
        <v>0</v>
      </c>
      <c r="I342" s="122">
        <v>0</v>
      </c>
      <c r="J342" s="122">
        <v>0</v>
      </c>
      <c r="K342" s="122"/>
      <c r="L342" s="122"/>
      <c r="M342" s="122"/>
      <c r="N342" s="122"/>
      <c r="O342" s="122"/>
      <c r="P342" s="122"/>
      <c r="S342" s="180"/>
      <c r="T342" s="185"/>
      <c r="U342" s="186"/>
      <c r="V342" s="182"/>
      <c r="W342" s="183"/>
      <c r="X342" s="187"/>
      <c r="Y342" s="188"/>
      <c r="Z342" s="189"/>
    </row>
    <row r="343" spans="1:26" ht="17.25" customHeight="1">
      <c r="A343" s="135"/>
      <c r="B343" s="126">
        <v>45254</v>
      </c>
      <c r="C343" s="122" t="s">
        <v>18</v>
      </c>
      <c r="D343" s="122" t="s">
        <v>399</v>
      </c>
      <c r="E343" s="122">
        <v>4</v>
      </c>
      <c r="F343" s="37">
        <v>0</v>
      </c>
      <c r="G343" s="122">
        <v>0</v>
      </c>
      <c r="H343" s="122">
        <v>3</v>
      </c>
      <c r="I343" s="122">
        <v>0</v>
      </c>
      <c r="J343" s="122">
        <v>0</v>
      </c>
      <c r="K343" s="122"/>
      <c r="L343" s="122"/>
      <c r="M343" s="122"/>
      <c r="N343" s="122"/>
      <c r="O343" s="122" t="s">
        <v>436</v>
      </c>
      <c r="P343" s="122" t="s">
        <v>444</v>
      </c>
      <c r="S343" s="180"/>
      <c r="T343" s="185"/>
      <c r="U343" s="186"/>
      <c r="V343" s="182"/>
      <c r="W343" s="183"/>
      <c r="X343" s="187"/>
      <c r="Y343" s="188"/>
      <c r="Z343" s="189"/>
    </row>
    <row r="344" spans="1:26" ht="17.25" customHeight="1">
      <c r="A344" s="135"/>
      <c r="B344" s="126">
        <v>45254</v>
      </c>
      <c r="C344" s="122" t="s">
        <v>18</v>
      </c>
      <c r="D344" s="122" t="s">
        <v>6397</v>
      </c>
      <c r="E344" s="122">
        <v>3</v>
      </c>
      <c r="F344" s="37">
        <v>1</v>
      </c>
      <c r="G344" s="122">
        <v>0</v>
      </c>
      <c r="H344" s="122">
        <v>4</v>
      </c>
      <c r="I344" s="122">
        <v>0</v>
      </c>
      <c r="J344" s="122">
        <v>0</v>
      </c>
      <c r="K344" s="122"/>
      <c r="L344" s="122"/>
      <c r="M344" s="122"/>
      <c r="N344" s="122"/>
      <c r="O344" s="122" t="s">
        <v>436</v>
      </c>
      <c r="P344" s="122" t="s">
        <v>444</v>
      </c>
      <c r="S344" s="180"/>
      <c r="T344" s="185"/>
      <c r="U344" s="186"/>
      <c r="V344" s="182"/>
      <c r="W344" s="183"/>
      <c r="X344" s="187"/>
      <c r="Y344" s="188"/>
      <c r="Z344" s="189"/>
    </row>
    <row r="345" spans="1:26" ht="17.25" customHeight="1">
      <c r="A345" s="135"/>
      <c r="B345" s="126">
        <v>45254</v>
      </c>
      <c r="C345" s="122" t="s">
        <v>6374</v>
      </c>
      <c r="D345" s="122" t="s">
        <v>390</v>
      </c>
      <c r="E345" s="122">
        <v>1</v>
      </c>
      <c r="F345" s="11">
        <v>0</v>
      </c>
      <c r="G345" s="122">
        <v>0</v>
      </c>
      <c r="H345" s="122">
        <v>0</v>
      </c>
      <c r="I345" s="122">
        <v>0</v>
      </c>
      <c r="J345" s="122">
        <v>1</v>
      </c>
      <c r="K345" s="122"/>
      <c r="L345" s="122"/>
      <c r="M345" s="122" t="s">
        <v>436</v>
      </c>
      <c r="N345" s="122"/>
      <c r="O345" s="122"/>
      <c r="P345" s="122"/>
      <c r="S345" s="180"/>
      <c r="T345" s="185"/>
      <c r="U345" s="186"/>
      <c r="V345" s="182"/>
      <c r="W345" s="183"/>
      <c r="X345" s="187"/>
      <c r="Y345" s="188"/>
      <c r="Z345" s="189"/>
    </row>
    <row r="346" spans="1:26" ht="17.25" customHeight="1">
      <c r="A346" s="135"/>
      <c r="B346" s="126">
        <v>45254</v>
      </c>
      <c r="C346" s="122" t="s">
        <v>18</v>
      </c>
      <c r="D346" s="122" t="s">
        <v>6398</v>
      </c>
      <c r="E346" s="122">
        <v>2</v>
      </c>
      <c r="F346" s="37">
        <v>2</v>
      </c>
      <c r="G346" s="122">
        <v>0</v>
      </c>
      <c r="H346" s="122">
        <v>15</v>
      </c>
      <c r="I346" s="122">
        <v>0</v>
      </c>
      <c r="J346" s="122">
        <v>0</v>
      </c>
      <c r="K346" s="122"/>
      <c r="L346" s="122"/>
      <c r="M346" s="122"/>
      <c r="N346" s="122"/>
      <c r="O346" s="122" t="s">
        <v>438</v>
      </c>
      <c r="P346" s="122"/>
      <c r="S346" s="180"/>
      <c r="T346" s="185"/>
      <c r="U346" s="186"/>
      <c r="V346" s="182"/>
      <c r="W346" s="183"/>
      <c r="X346" s="187"/>
      <c r="Y346" s="188"/>
      <c r="Z346" s="189"/>
    </row>
    <row r="347" spans="1:26" ht="17.25" customHeight="1">
      <c r="A347" s="135"/>
      <c r="B347" s="126">
        <v>45254</v>
      </c>
      <c r="C347" s="122" t="s">
        <v>7</v>
      </c>
      <c r="D347" s="122" t="s">
        <v>437</v>
      </c>
      <c r="E347" s="122">
        <v>13</v>
      </c>
      <c r="F347" s="11">
        <v>0</v>
      </c>
      <c r="G347" s="122">
        <v>0</v>
      </c>
      <c r="H347" s="122">
        <v>0</v>
      </c>
      <c r="I347" s="122">
        <v>4</v>
      </c>
      <c r="J347" s="122">
        <v>0</v>
      </c>
      <c r="K347" s="122"/>
      <c r="L347" s="122"/>
      <c r="M347" s="122" t="s">
        <v>438</v>
      </c>
      <c r="N347" s="122"/>
      <c r="O347" s="122"/>
      <c r="P347" s="122"/>
      <c r="S347" s="180"/>
      <c r="T347" s="185"/>
      <c r="U347" s="186"/>
      <c r="V347" s="182"/>
      <c r="W347" s="183"/>
      <c r="X347" s="187"/>
      <c r="Y347" s="188"/>
      <c r="Z347" s="189"/>
    </row>
    <row r="348" spans="1:26" ht="17.25" customHeight="1">
      <c r="A348" s="135"/>
      <c r="B348" s="126">
        <v>45254</v>
      </c>
      <c r="C348" s="122" t="s">
        <v>6370</v>
      </c>
      <c r="D348" s="122" t="s">
        <v>439</v>
      </c>
      <c r="E348" s="122">
        <v>5</v>
      </c>
      <c r="F348" s="11">
        <v>0</v>
      </c>
      <c r="G348" s="122">
        <v>0</v>
      </c>
      <c r="H348" s="122">
        <v>0</v>
      </c>
      <c r="I348" s="122">
        <v>0</v>
      </c>
      <c r="J348" s="122">
        <v>0</v>
      </c>
      <c r="K348" s="122"/>
      <c r="L348" s="122"/>
      <c r="M348" s="122"/>
      <c r="N348" s="122"/>
      <c r="O348" s="122"/>
      <c r="P348" s="122"/>
      <c r="S348" s="180"/>
      <c r="T348" s="185"/>
      <c r="U348" s="186"/>
      <c r="V348" s="182"/>
      <c r="W348" s="183"/>
      <c r="X348" s="187"/>
      <c r="Y348" s="188"/>
      <c r="Z348" s="189"/>
    </row>
    <row r="349" spans="1:26" ht="17.25" customHeight="1">
      <c r="A349" s="135"/>
      <c r="B349" s="126">
        <v>45254</v>
      </c>
      <c r="C349" s="122" t="s">
        <v>7</v>
      </c>
      <c r="D349" s="122" t="s">
        <v>440</v>
      </c>
      <c r="E349" s="122">
        <v>7</v>
      </c>
      <c r="F349" s="11">
        <v>0</v>
      </c>
      <c r="G349" s="122">
        <v>0</v>
      </c>
      <c r="H349" s="122">
        <v>0</v>
      </c>
      <c r="I349" s="122">
        <v>0</v>
      </c>
      <c r="J349" s="122">
        <v>0</v>
      </c>
      <c r="K349" s="122"/>
      <c r="L349" s="122"/>
      <c r="M349" s="122"/>
      <c r="N349" s="122"/>
      <c r="O349" s="122"/>
      <c r="P349" s="122"/>
      <c r="S349" s="180"/>
      <c r="T349" s="185"/>
      <c r="U349" s="186"/>
      <c r="V349" s="182"/>
      <c r="W349" s="183"/>
      <c r="X349" s="187"/>
      <c r="Y349" s="188"/>
      <c r="Z349" s="189"/>
    </row>
    <row r="350" spans="1:26" ht="17.25" customHeight="1">
      <c r="A350" s="135"/>
      <c r="B350" s="126">
        <v>45254</v>
      </c>
      <c r="C350" s="122" t="s">
        <v>7</v>
      </c>
      <c r="D350" s="122" t="s">
        <v>441</v>
      </c>
      <c r="E350" s="122">
        <v>13</v>
      </c>
      <c r="F350" s="37">
        <v>0</v>
      </c>
      <c r="G350" s="122">
        <v>0</v>
      </c>
      <c r="H350" s="122">
        <v>1</v>
      </c>
      <c r="I350" s="122">
        <v>0</v>
      </c>
      <c r="J350" s="122">
        <v>0</v>
      </c>
      <c r="K350" s="122"/>
      <c r="L350" s="122"/>
      <c r="M350" s="122"/>
      <c r="N350" s="122"/>
      <c r="O350" s="122" t="s">
        <v>436</v>
      </c>
      <c r="P350" s="122" t="s">
        <v>445</v>
      </c>
      <c r="S350" s="180"/>
      <c r="T350" s="185"/>
      <c r="U350" s="186"/>
      <c r="V350" s="182"/>
      <c r="W350" s="183"/>
      <c r="X350" s="187"/>
      <c r="Y350" s="188"/>
      <c r="Z350" s="189"/>
    </row>
    <row r="351" spans="1:26" ht="17.25" customHeight="1">
      <c r="A351" s="135"/>
      <c r="B351" s="126">
        <v>45256</v>
      </c>
      <c r="C351" s="122" t="s">
        <v>60</v>
      </c>
      <c r="D351" s="122" t="s">
        <v>442</v>
      </c>
      <c r="E351" s="122">
        <v>1</v>
      </c>
      <c r="F351" s="11">
        <v>0</v>
      </c>
      <c r="G351" s="122">
        <v>0</v>
      </c>
      <c r="H351" s="122">
        <v>0</v>
      </c>
      <c r="I351" s="122">
        <v>0</v>
      </c>
      <c r="J351" s="122">
        <v>0</v>
      </c>
      <c r="K351" s="122"/>
      <c r="L351" s="122"/>
      <c r="M351" s="122"/>
      <c r="N351" s="122"/>
      <c r="O351" s="122"/>
      <c r="P351" s="122"/>
      <c r="S351" s="180"/>
      <c r="T351" s="185"/>
      <c r="U351" s="186"/>
      <c r="V351" s="182"/>
      <c r="W351" s="183"/>
      <c r="X351" s="187"/>
      <c r="Y351" s="188"/>
      <c r="Z351" s="189"/>
    </row>
    <row r="352" spans="1:26" ht="17.25" customHeight="1">
      <c r="A352" s="135"/>
      <c r="B352" s="126">
        <v>45256</v>
      </c>
      <c r="C352" s="122" t="s">
        <v>18</v>
      </c>
      <c r="D352" s="122" t="s">
        <v>443</v>
      </c>
      <c r="E352" s="122">
        <v>5</v>
      </c>
      <c r="F352" s="11">
        <v>2</v>
      </c>
      <c r="G352" s="122">
        <v>0</v>
      </c>
      <c r="H352" s="122">
        <v>6</v>
      </c>
      <c r="I352" s="122">
        <v>0</v>
      </c>
      <c r="J352" s="122">
        <v>0</v>
      </c>
      <c r="K352" s="122"/>
      <c r="L352" s="122"/>
      <c r="M352" s="122"/>
      <c r="N352" s="122"/>
      <c r="O352" s="122" t="s">
        <v>438</v>
      </c>
      <c r="P352" s="122" t="s">
        <v>444</v>
      </c>
      <c r="S352" s="180"/>
      <c r="T352" s="185"/>
      <c r="U352" s="186"/>
      <c r="V352" s="182"/>
      <c r="W352" s="183"/>
      <c r="X352" s="187"/>
      <c r="Y352" s="188"/>
      <c r="Z352" s="189"/>
    </row>
    <row r="353" spans="1:26" ht="17.25" customHeight="1">
      <c r="A353" s="135"/>
      <c r="B353" s="126">
        <v>45257</v>
      </c>
      <c r="C353" s="122" t="s">
        <v>18</v>
      </c>
      <c r="D353" s="122" t="s">
        <v>446</v>
      </c>
      <c r="E353" s="122">
        <v>2</v>
      </c>
      <c r="F353" s="37">
        <v>0</v>
      </c>
      <c r="G353" s="122">
        <v>0</v>
      </c>
      <c r="H353" s="122">
        <v>0</v>
      </c>
      <c r="I353" s="122">
        <v>1</v>
      </c>
      <c r="J353" s="122">
        <v>0</v>
      </c>
      <c r="K353" s="122"/>
      <c r="L353" s="122"/>
      <c r="M353" s="122" t="s">
        <v>438</v>
      </c>
      <c r="N353" s="122"/>
      <c r="O353" s="122"/>
      <c r="P353" s="122"/>
      <c r="S353" s="180"/>
      <c r="T353" s="185"/>
      <c r="U353" s="186"/>
      <c r="V353" s="182"/>
      <c r="W353" s="183"/>
      <c r="X353" s="187"/>
      <c r="Y353" s="188"/>
      <c r="Z353" s="189"/>
    </row>
    <row r="354" spans="1:26" ht="17.25" customHeight="1">
      <c r="A354" s="135"/>
      <c r="B354" s="126">
        <v>45257</v>
      </c>
      <c r="C354" s="122" t="s">
        <v>6381</v>
      </c>
      <c r="D354" s="122" t="s">
        <v>448</v>
      </c>
      <c r="E354" s="122">
        <v>1</v>
      </c>
      <c r="F354" s="37">
        <v>0</v>
      </c>
      <c r="G354" s="122">
        <v>0</v>
      </c>
      <c r="H354" s="122">
        <v>0</v>
      </c>
      <c r="I354" s="122">
        <v>1</v>
      </c>
      <c r="J354" s="122">
        <v>0</v>
      </c>
      <c r="K354" s="122"/>
      <c r="L354" s="122"/>
      <c r="M354" s="122" t="s">
        <v>6399</v>
      </c>
      <c r="N354" s="122"/>
      <c r="O354" s="122"/>
      <c r="P354" s="122"/>
      <c r="S354" s="180"/>
      <c r="T354" s="185"/>
      <c r="U354" s="186"/>
      <c r="V354" s="182"/>
      <c r="W354" s="183"/>
      <c r="X354" s="187"/>
      <c r="Y354" s="188"/>
      <c r="Z354" s="189"/>
    </row>
    <row r="355" spans="1:26" ht="17.25" customHeight="1">
      <c r="A355" s="135"/>
      <c r="B355" s="126">
        <v>45257</v>
      </c>
      <c r="C355" s="122" t="s">
        <v>18</v>
      </c>
      <c r="D355" s="122" t="s">
        <v>449</v>
      </c>
      <c r="E355" s="122">
        <v>4</v>
      </c>
      <c r="F355" s="37">
        <v>3</v>
      </c>
      <c r="G355" s="122">
        <v>0</v>
      </c>
      <c r="H355" s="122">
        <v>60</v>
      </c>
      <c r="I355" s="122">
        <v>0</v>
      </c>
      <c r="J355" s="122">
        <v>0</v>
      </c>
      <c r="K355" s="122"/>
      <c r="L355" s="122"/>
      <c r="M355" s="122"/>
      <c r="O355" s="136" t="s">
        <v>447</v>
      </c>
      <c r="P355" s="136" t="s">
        <v>444</v>
      </c>
      <c r="S355" s="180"/>
      <c r="T355" s="185"/>
      <c r="U355" s="186"/>
      <c r="V355" s="182"/>
      <c r="W355" s="183"/>
      <c r="X355" s="187"/>
      <c r="Y355" s="188"/>
      <c r="Z355" s="189"/>
    </row>
    <row r="356" spans="1:26" ht="17.25" customHeight="1">
      <c r="A356" s="135"/>
      <c r="B356" s="126">
        <v>45257</v>
      </c>
      <c r="C356" s="122" t="s">
        <v>18</v>
      </c>
      <c r="D356" s="122" t="s">
        <v>450</v>
      </c>
      <c r="E356" s="122">
        <v>2</v>
      </c>
      <c r="F356" s="37">
        <v>0</v>
      </c>
      <c r="G356" s="122">
        <v>0</v>
      </c>
      <c r="H356" s="122">
        <v>1</v>
      </c>
      <c r="I356" s="122">
        <v>0</v>
      </c>
      <c r="J356" s="122">
        <v>0</v>
      </c>
      <c r="K356" s="122"/>
      <c r="L356" s="122"/>
      <c r="M356" s="122"/>
      <c r="O356" s="122" t="s">
        <v>438</v>
      </c>
      <c r="P356" s="122" t="s">
        <v>6353</v>
      </c>
      <c r="S356" s="180"/>
      <c r="T356" s="185"/>
      <c r="U356" s="186"/>
      <c r="V356" s="182"/>
      <c r="W356" s="183"/>
      <c r="X356" s="187"/>
      <c r="Y356" s="188"/>
      <c r="Z356" s="189"/>
    </row>
    <row r="357" spans="1:26" ht="17.25" customHeight="1">
      <c r="A357" s="135"/>
      <c r="B357" s="126">
        <v>45257</v>
      </c>
      <c r="C357" s="122" t="s">
        <v>6381</v>
      </c>
      <c r="D357" s="122" t="s">
        <v>451</v>
      </c>
      <c r="E357" s="122">
        <v>1</v>
      </c>
      <c r="F357" s="37">
        <v>0</v>
      </c>
      <c r="G357" s="122">
        <v>0</v>
      </c>
      <c r="H357" s="122">
        <v>1</v>
      </c>
      <c r="I357" s="122">
        <v>0</v>
      </c>
      <c r="J357" s="122">
        <v>0</v>
      </c>
      <c r="K357" s="122"/>
      <c r="L357" s="122"/>
      <c r="M357" s="122" t="s">
        <v>6400</v>
      </c>
      <c r="N357" s="136" t="s">
        <v>447</v>
      </c>
      <c r="O357" s="122"/>
      <c r="P357" s="122"/>
      <c r="S357" s="180"/>
      <c r="T357" s="185"/>
      <c r="U357" s="186"/>
      <c r="V357" s="182"/>
      <c r="W357" s="183"/>
      <c r="X357" s="187"/>
      <c r="Y357" s="188"/>
      <c r="Z357" s="189"/>
    </row>
    <row r="358" spans="1:26" ht="17.25" customHeight="1">
      <c r="A358" s="135"/>
      <c r="B358" s="126">
        <v>45258</v>
      </c>
      <c r="C358" s="122" t="s">
        <v>41</v>
      </c>
      <c r="D358" s="122" t="s">
        <v>452</v>
      </c>
      <c r="E358" s="122">
        <v>1</v>
      </c>
      <c r="F358" s="11">
        <v>0</v>
      </c>
      <c r="G358" s="122">
        <v>0</v>
      </c>
      <c r="H358" s="122">
        <v>0</v>
      </c>
      <c r="I358" s="122">
        <f ca="1">+I358:CE358</f>
        <v>0</v>
      </c>
      <c r="J358" s="122">
        <v>0</v>
      </c>
      <c r="K358" s="122"/>
      <c r="L358" s="122"/>
      <c r="M358" s="122"/>
      <c r="S358" s="180"/>
      <c r="T358" s="185"/>
      <c r="U358" s="186"/>
      <c r="V358" s="182"/>
      <c r="W358" s="183"/>
      <c r="X358" s="187"/>
      <c r="Y358" s="188"/>
      <c r="Z358" s="189"/>
    </row>
    <row r="359" spans="1:26" ht="17.25" customHeight="1">
      <c r="A359" s="135"/>
      <c r="B359" s="126">
        <v>45258</v>
      </c>
      <c r="C359" s="122" t="s">
        <v>7</v>
      </c>
      <c r="D359" s="122" t="s">
        <v>453</v>
      </c>
      <c r="E359" s="122">
        <v>13</v>
      </c>
      <c r="F359" s="11">
        <v>1</v>
      </c>
      <c r="G359" s="122">
        <v>0</v>
      </c>
      <c r="H359" s="122">
        <v>5</v>
      </c>
      <c r="I359" s="122">
        <v>0</v>
      </c>
      <c r="J359" s="122">
        <v>0</v>
      </c>
      <c r="K359" s="122"/>
      <c r="L359" s="122"/>
      <c r="M359" s="122"/>
      <c r="O359" s="136" t="s">
        <v>454</v>
      </c>
      <c r="P359" s="136" t="s">
        <v>445</v>
      </c>
      <c r="S359" s="180"/>
      <c r="T359" s="185"/>
      <c r="U359" s="186"/>
      <c r="V359" s="182"/>
      <c r="W359" s="183"/>
      <c r="X359" s="187"/>
      <c r="Y359" s="188"/>
      <c r="Z359" s="189"/>
    </row>
    <row r="360" spans="1:26" ht="17.25" customHeight="1">
      <c r="A360" s="135"/>
      <c r="B360" s="126">
        <v>45259</v>
      </c>
      <c r="C360" s="122" t="s">
        <v>18</v>
      </c>
      <c r="D360" s="122" t="s">
        <v>458</v>
      </c>
      <c r="E360" s="122">
        <v>1</v>
      </c>
      <c r="F360" s="11">
        <v>0</v>
      </c>
      <c r="G360" s="122">
        <v>0</v>
      </c>
      <c r="H360" s="122">
        <v>0</v>
      </c>
      <c r="I360" s="122">
        <v>0</v>
      </c>
      <c r="J360" s="122">
        <v>0</v>
      </c>
      <c r="K360" s="122"/>
      <c r="L360" s="122"/>
      <c r="M360" s="122"/>
      <c r="S360" s="180"/>
      <c r="T360" s="185"/>
      <c r="U360" s="186"/>
      <c r="V360" s="182"/>
      <c r="W360" s="183"/>
      <c r="X360" s="187"/>
      <c r="Y360" s="188"/>
      <c r="Z360" s="189"/>
    </row>
    <row r="361" spans="1:26" ht="17.25" customHeight="1">
      <c r="A361" s="135"/>
      <c r="B361" s="126">
        <v>45259</v>
      </c>
      <c r="C361" s="122" t="s">
        <v>18</v>
      </c>
      <c r="D361" s="122" t="s">
        <v>459</v>
      </c>
      <c r="E361" s="122">
        <v>1</v>
      </c>
      <c r="F361" s="11">
        <v>0</v>
      </c>
      <c r="G361" s="122">
        <v>0</v>
      </c>
      <c r="H361" s="122">
        <v>0</v>
      </c>
      <c r="I361" s="122">
        <v>0</v>
      </c>
      <c r="J361" s="122">
        <v>0</v>
      </c>
      <c r="K361" s="122"/>
      <c r="L361" s="122"/>
      <c r="M361" s="122"/>
      <c r="S361" s="180"/>
      <c r="T361" s="185"/>
      <c r="U361" s="186"/>
      <c r="V361" s="182"/>
      <c r="W361" s="183"/>
      <c r="X361" s="187"/>
      <c r="Y361" s="188"/>
      <c r="Z361" s="189"/>
    </row>
    <row r="362" spans="1:26" ht="17.25" customHeight="1">
      <c r="A362" s="135"/>
      <c r="B362" s="126">
        <v>45259</v>
      </c>
      <c r="C362" s="122" t="s">
        <v>18</v>
      </c>
      <c r="D362" s="122" t="s">
        <v>460</v>
      </c>
      <c r="E362" s="122">
        <v>2</v>
      </c>
      <c r="F362" s="11">
        <v>1</v>
      </c>
      <c r="G362" s="122">
        <v>0</v>
      </c>
      <c r="H362" s="122">
        <v>9</v>
      </c>
      <c r="I362" s="122">
        <v>2</v>
      </c>
      <c r="J362" s="122">
        <v>0</v>
      </c>
      <c r="K362" s="122"/>
      <c r="L362" s="122"/>
      <c r="M362" s="122" t="s">
        <v>461</v>
      </c>
      <c r="O362" s="136" t="s">
        <v>462</v>
      </c>
      <c r="P362" s="136" t="s">
        <v>444</v>
      </c>
      <c r="S362" s="180"/>
      <c r="T362" s="185"/>
      <c r="U362" s="186"/>
      <c r="V362" s="182"/>
      <c r="W362" s="183"/>
      <c r="X362" s="187"/>
      <c r="Y362" s="188"/>
      <c r="Z362" s="189"/>
    </row>
    <row r="363" spans="1:26" ht="17.25" customHeight="1">
      <c r="A363" s="135"/>
      <c r="B363" s="126">
        <v>45260</v>
      </c>
      <c r="C363" s="122" t="s">
        <v>18</v>
      </c>
      <c r="D363" s="122" t="s">
        <v>463</v>
      </c>
      <c r="E363" s="122">
        <v>3</v>
      </c>
      <c r="F363" s="37">
        <v>0</v>
      </c>
      <c r="G363" s="122">
        <v>0</v>
      </c>
      <c r="H363" s="122">
        <v>0</v>
      </c>
      <c r="I363" s="122">
        <v>1</v>
      </c>
      <c r="J363" s="122">
        <v>0</v>
      </c>
      <c r="K363" s="122"/>
      <c r="L363" s="122"/>
      <c r="M363" s="122" t="s">
        <v>438</v>
      </c>
      <c r="S363" s="180"/>
      <c r="T363" s="185"/>
      <c r="U363" s="186"/>
      <c r="V363" s="182"/>
      <c r="W363" s="183"/>
      <c r="X363" s="187"/>
      <c r="Y363" s="188"/>
      <c r="Z363" s="189"/>
    </row>
    <row r="364" spans="1:26" ht="17.25" customHeight="1">
      <c r="A364" s="135"/>
      <c r="B364" s="126">
        <v>45262</v>
      </c>
      <c r="C364" s="122" t="s">
        <v>6381</v>
      </c>
      <c r="D364" s="122" t="s">
        <v>464</v>
      </c>
      <c r="E364" s="122">
        <v>11</v>
      </c>
      <c r="F364" s="37">
        <v>0</v>
      </c>
      <c r="G364" s="122">
        <v>0</v>
      </c>
      <c r="H364" s="122">
        <v>6</v>
      </c>
      <c r="I364" s="122">
        <v>1</v>
      </c>
      <c r="J364" s="122">
        <v>0</v>
      </c>
      <c r="K364" s="122"/>
      <c r="L364" s="122"/>
      <c r="M364" s="122" t="s">
        <v>438</v>
      </c>
      <c r="O364" s="122" t="s">
        <v>436</v>
      </c>
      <c r="P364" s="122" t="s">
        <v>444</v>
      </c>
      <c r="S364" s="180"/>
      <c r="T364" s="185"/>
      <c r="U364" s="186"/>
      <c r="V364" s="182"/>
      <c r="W364" s="183"/>
      <c r="X364" s="187"/>
      <c r="Y364" s="188"/>
      <c r="Z364" s="189"/>
    </row>
    <row r="365" spans="1:26" ht="17.25" customHeight="1">
      <c r="A365" s="135"/>
      <c r="B365" s="126">
        <v>45262</v>
      </c>
      <c r="C365" s="122" t="s">
        <v>6387</v>
      </c>
      <c r="D365" s="122" t="s">
        <v>465</v>
      </c>
      <c r="E365" s="122">
        <v>1</v>
      </c>
      <c r="F365" s="11">
        <v>0</v>
      </c>
      <c r="G365" s="122">
        <v>0</v>
      </c>
      <c r="H365" s="122">
        <v>0</v>
      </c>
      <c r="I365" s="122">
        <v>0</v>
      </c>
      <c r="J365" s="122">
        <v>0</v>
      </c>
      <c r="K365" s="122"/>
      <c r="L365" s="122"/>
      <c r="M365" s="122"/>
      <c r="O365" s="122"/>
      <c r="P365" s="122"/>
      <c r="S365" s="180"/>
      <c r="T365" s="185"/>
      <c r="U365" s="186"/>
      <c r="V365" s="182"/>
      <c r="W365" s="183"/>
      <c r="X365" s="187"/>
      <c r="Y365" s="188"/>
      <c r="Z365" s="189"/>
    </row>
    <row r="366" spans="1:26" ht="17.25" customHeight="1">
      <c r="A366" s="135"/>
      <c r="B366" s="126">
        <v>45262</v>
      </c>
      <c r="C366" s="122" t="s">
        <v>6386</v>
      </c>
      <c r="D366" s="122" t="s">
        <v>466</v>
      </c>
      <c r="E366" s="122">
        <v>1</v>
      </c>
      <c r="F366" s="37">
        <v>0</v>
      </c>
      <c r="G366" s="122">
        <v>0</v>
      </c>
      <c r="H366" s="122">
        <v>0</v>
      </c>
      <c r="I366" s="122">
        <v>0</v>
      </c>
      <c r="J366" s="122">
        <v>0</v>
      </c>
      <c r="K366" s="122"/>
      <c r="L366" s="122"/>
      <c r="M366" s="122"/>
      <c r="O366" s="122"/>
      <c r="P366" s="122"/>
      <c r="S366" s="180"/>
      <c r="T366" s="185"/>
      <c r="U366" s="186"/>
      <c r="V366" s="182"/>
      <c r="W366" s="183"/>
      <c r="X366" s="187"/>
      <c r="Y366" s="188"/>
      <c r="Z366" s="189"/>
    </row>
    <row r="367" spans="1:26" ht="17.25" customHeight="1">
      <c r="A367" s="135"/>
      <c r="B367" s="126">
        <v>45264</v>
      </c>
      <c r="C367" s="122" t="s">
        <v>51</v>
      </c>
      <c r="D367" s="122" t="s">
        <v>467</v>
      </c>
      <c r="E367" s="122">
        <v>1</v>
      </c>
      <c r="F367" s="37">
        <v>0</v>
      </c>
      <c r="G367" s="122">
        <v>0</v>
      </c>
      <c r="H367" s="122">
        <v>0</v>
      </c>
      <c r="I367" s="122">
        <v>0</v>
      </c>
      <c r="J367" s="122">
        <v>0</v>
      </c>
      <c r="K367" s="122"/>
      <c r="L367" s="122"/>
      <c r="M367" s="122"/>
      <c r="O367" s="122"/>
      <c r="P367" s="122"/>
      <c r="S367" s="180"/>
      <c r="T367" s="185"/>
      <c r="U367" s="186"/>
      <c r="V367" s="182"/>
      <c r="W367" s="183"/>
      <c r="X367" s="187"/>
      <c r="Y367" s="188"/>
      <c r="Z367" s="189"/>
    </row>
    <row r="368" spans="1:26" ht="17.25" customHeight="1">
      <c r="A368" s="135"/>
      <c r="B368" s="126">
        <v>45264</v>
      </c>
      <c r="C368" s="122" t="s">
        <v>6377</v>
      </c>
      <c r="D368" s="122" t="s">
        <v>468</v>
      </c>
      <c r="E368" s="122">
        <v>2</v>
      </c>
      <c r="F368" s="37">
        <v>0</v>
      </c>
      <c r="G368" s="122">
        <v>0</v>
      </c>
      <c r="H368" s="122">
        <v>0</v>
      </c>
      <c r="I368" s="122">
        <v>0</v>
      </c>
      <c r="J368" s="122">
        <v>0</v>
      </c>
      <c r="K368" s="122"/>
      <c r="L368" s="122"/>
      <c r="M368" s="122"/>
      <c r="O368" s="122"/>
      <c r="P368" s="122"/>
      <c r="S368" s="180"/>
      <c r="T368" s="185"/>
      <c r="U368" s="186"/>
      <c r="V368" s="182"/>
      <c r="W368" s="183"/>
      <c r="X368" s="187"/>
      <c r="Y368" s="188"/>
      <c r="Z368" s="189"/>
    </row>
    <row r="369" spans="1:26" ht="17.25" customHeight="1">
      <c r="A369" s="135"/>
      <c r="B369" s="126">
        <v>45267</v>
      </c>
      <c r="C369" s="122" t="s">
        <v>18</v>
      </c>
      <c r="D369" s="122" t="s">
        <v>469</v>
      </c>
      <c r="E369" s="11">
        <v>4</v>
      </c>
      <c r="F369" s="11">
        <v>0</v>
      </c>
      <c r="G369" s="122">
        <v>0</v>
      </c>
      <c r="H369" s="122">
        <v>2</v>
      </c>
      <c r="I369" s="122">
        <v>0</v>
      </c>
      <c r="J369" s="122">
        <v>0</v>
      </c>
      <c r="K369" s="122"/>
      <c r="L369" s="122"/>
      <c r="M369" s="122" t="s">
        <v>470</v>
      </c>
      <c r="N369" s="136" t="s">
        <v>471</v>
      </c>
      <c r="O369" s="122" t="s">
        <v>471</v>
      </c>
      <c r="P369" s="122" t="s">
        <v>444</v>
      </c>
      <c r="S369" s="180"/>
      <c r="T369" s="185"/>
      <c r="U369" s="186"/>
      <c r="V369" s="182"/>
      <c r="W369" s="183"/>
      <c r="X369" s="187"/>
      <c r="Y369" s="188"/>
      <c r="Z369" s="189"/>
    </row>
    <row r="370" spans="1:26" ht="17.25" customHeight="1">
      <c r="A370" s="135"/>
      <c r="B370" s="126">
        <v>45267</v>
      </c>
      <c r="C370" s="122" t="s">
        <v>41</v>
      </c>
      <c r="D370" s="122" t="s">
        <v>472</v>
      </c>
      <c r="E370" s="122">
        <v>1</v>
      </c>
      <c r="F370" s="11">
        <v>0</v>
      </c>
      <c r="G370" s="122">
        <v>0</v>
      </c>
      <c r="H370" s="122">
        <v>0</v>
      </c>
      <c r="I370" s="122">
        <v>0</v>
      </c>
      <c r="J370" s="122">
        <v>0</v>
      </c>
      <c r="K370" s="122"/>
      <c r="L370" s="122"/>
      <c r="M370" s="122"/>
      <c r="N370" s="122"/>
      <c r="O370" s="122"/>
      <c r="P370" s="122"/>
      <c r="S370" s="180"/>
      <c r="T370" s="185"/>
      <c r="U370" s="186"/>
      <c r="V370" s="182"/>
      <c r="W370" s="183"/>
      <c r="X370" s="187"/>
      <c r="Y370" s="188"/>
      <c r="Z370" s="189"/>
    </row>
    <row r="371" spans="1:26" ht="17.25" customHeight="1">
      <c r="A371" s="135"/>
      <c r="B371" s="126">
        <v>45267</v>
      </c>
      <c r="C371" s="122" t="s">
        <v>41</v>
      </c>
      <c r="D371" s="122" t="s">
        <v>473</v>
      </c>
      <c r="E371" s="122">
        <v>1</v>
      </c>
      <c r="F371" s="11">
        <v>0</v>
      </c>
      <c r="G371" s="122">
        <v>0</v>
      </c>
      <c r="H371" s="122">
        <v>0</v>
      </c>
      <c r="I371" s="122">
        <v>0</v>
      </c>
      <c r="J371" s="122">
        <v>0</v>
      </c>
      <c r="K371" s="122"/>
      <c r="L371" s="122"/>
      <c r="M371" s="122"/>
      <c r="N371" s="122"/>
      <c r="O371" s="122"/>
      <c r="P371" s="122"/>
      <c r="S371" s="180"/>
      <c r="T371" s="185"/>
      <c r="U371" s="186"/>
      <c r="V371" s="182"/>
      <c r="W371" s="183"/>
      <c r="X371" s="187"/>
      <c r="Y371" s="188"/>
      <c r="Z371" s="189"/>
    </row>
    <row r="372" spans="1:26" ht="17.25" customHeight="1">
      <c r="A372" s="135"/>
      <c r="B372" s="126">
        <v>45269</v>
      </c>
      <c r="C372" s="122" t="s">
        <v>18</v>
      </c>
      <c r="D372" s="122" t="s">
        <v>475</v>
      </c>
      <c r="E372" s="122">
        <v>2</v>
      </c>
      <c r="F372" s="11">
        <v>2</v>
      </c>
      <c r="G372" s="122">
        <v>0</v>
      </c>
      <c r="H372" s="122">
        <v>3</v>
      </c>
      <c r="I372" s="122">
        <v>2</v>
      </c>
      <c r="J372" s="122">
        <v>0</v>
      </c>
      <c r="K372" s="122"/>
      <c r="L372" s="122"/>
      <c r="M372" s="122" t="s">
        <v>479</v>
      </c>
      <c r="N372" s="122"/>
      <c r="O372" s="122" t="s">
        <v>479</v>
      </c>
      <c r="P372" s="122" t="s">
        <v>495</v>
      </c>
      <c r="S372" s="180"/>
      <c r="T372" s="185"/>
      <c r="U372" s="186"/>
      <c r="V372" s="182"/>
      <c r="W372" s="183"/>
      <c r="X372" s="187"/>
      <c r="Y372" s="188"/>
      <c r="Z372" s="189"/>
    </row>
    <row r="373" spans="1:26" ht="17.25" customHeight="1">
      <c r="A373" s="135"/>
      <c r="B373" s="126">
        <v>45269</v>
      </c>
      <c r="C373" s="122" t="s">
        <v>51</v>
      </c>
      <c r="D373" s="122" t="s">
        <v>476</v>
      </c>
      <c r="E373" s="122">
        <v>1</v>
      </c>
      <c r="F373" s="37">
        <v>1</v>
      </c>
      <c r="G373" s="122">
        <v>0</v>
      </c>
      <c r="H373" s="122">
        <v>2</v>
      </c>
      <c r="I373" s="122">
        <v>0</v>
      </c>
      <c r="J373" s="122">
        <v>0</v>
      </c>
      <c r="K373" s="122"/>
      <c r="L373" s="122"/>
      <c r="M373" s="122"/>
      <c r="N373" s="122"/>
      <c r="O373" s="122" t="s">
        <v>479</v>
      </c>
      <c r="P373" s="122" t="s">
        <v>495</v>
      </c>
      <c r="S373" s="180"/>
      <c r="T373" s="185"/>
      <c r="U373" s="186"/>
      <c r="V373" s="182"/>
      <c r="W373" s="183"/>
      <c r="X373" s="187"/>
      <c r="Y373" s="188"/>
      <c r="Z373" s="189"/>
    </row>
    <row r="374" spans="1:26" ht="17.25" customHeight="1">
      <c r="A374" s="135"/>
      <c r="B374" s="126">
        <v>45269</v>
      </c>
      <c r="C374" s="122" t="s">
        <v>51</v>
      </c>
      <c r="D374" s="122" t="s">
        <v>477</v>
      </c>
      <c r="E374" s="122">
        <v>2</v>
      </c>
      <c r="F374" s="11">
        <v>0</v>
      </c>
      <c r="G374" s="122">
        <v>0</v>
      </c>
      <c r="H374" s="122">
        <v>0</v>
      </c>
      <c r="I374" s="122">
        <v>0</v>
      </c>
      <c r="J374" s="122">
        <v>0</v>
      </c>
      <c r="K374" s="122"/>
      <c r="L374" s="122"/>
      <c r="M374" s="122"/>
      <c r="O374" s="122"/>
      <c r="P374" s="122"/>
      <c r="S374" s="180"/>
      <c r="T374" s="185"/>
      <c r="U374" s="186"/>
      <c r="V374" s="182"/>
      <c r="W374" s="183"/>
      <c r="X374" s="187"/>
      <c r="Y374" s="188"/>
      <c r="Z374" s="189"/>
    </row>
    <row r="375" spans="1:26" ht="17.25" customHeight="1">
      <c r="A375" s="135"/>
      <c r="B375" s="126">
        <v>45269</v>
      </c>
      <c r="C375" s="122" t="s">
        <v>6374</v>
      </c>
      <c r="D375" s="122" t="s">
        <v>474</v>
      </c>
      <c r="E375" s="122">
        <v>11</v>
      </c>
      <c r="F375" s="11">
        <v>2</v>
      </c>
      <c r="G375" s="122">
        <v>0</v>
      </c>
      <c r="H375" s="122">
        <v>6</v>
      </c>
      <c r="I375" s="122">
        <v>2</v>
      </c>
      <c r="J375" s="122">
        <v>0</v>
      </c>
      <c r="K375" s="122"/>
      <c r="L375" s="122"/>
      <c r="M375" s="122" t="s">
        <v>479</v>
      </c>
      <c r="O375" s="122" t="s">
        <v>479</v>
      </c>
      <c r="P375" s="122" t="s">
        <v>495</v>
      </c>
      <c r="S375" s="180"/>
      <c r="T375" s="185"/>
      <c r="U375" s="186"/>
      <c r="V375" s="182"/>
      <c r="W375" s="183"/>
      <c r="X375" s="187"/>
      <c r="Y375" s="188"/>
      <c r="Z375" s="189"/>
    </row>
    <row r="376" spans="1:26" ht="17.25" customHeight="1">
      <c r="A376" s="135"/>
      <c r="B376" s="126">
        <v>45269</v>
      </c>
      <c r="C376" s="122" t="s">
        <v>18</v>
      </c>
      <c r="D376" s="122" t="s">
        <v>478</v>
      </c>
      <c r="E376" s="122">
        <v>13</v>
      </c>
      <c r="F376" s="11">
        <v>6</v>
      </c>
      <c r="G376" s="122">
        <v>0</v>
      </c>
      <c r="H376" s="122">
        <v>11</v>
      </c>
      <c r="I376" s="122">
        <v>3</v>
      </c>
      <c r="J376" s="122">
        <v>0</v>
      </c>
      <c r="K376" s="122"/>
      <c r="L376" s="122"/>
      <c r="M376" s="122" t="s">
        <v>479</v>
      </c>
      <c r="O376" s="122" t="s">
        <v>480</v>
      </c>
      <c r="P376" s="122" t="s">
        <v>495</v>
      </c>
      <c r="S376" s="180"/>
      <c r="T376" s="185"/>
      <c r="U376" s="186"/>
      <c r="V376" s="182"/>
      <c r="W376" s="183"/>
      <c r="X376" s="187"/>
      <c r="Y376" s="188"/>
      <c r="Z376" s="189"/>
    </row>
    <row r="377" spans="1:26" ht="17.25" customHeight="1">
      <c r="A377" s="135"/>
      <c r="B377" s="126">
        <v>45270</v>
      </c>
      <c r="C377" s="122" t="s">
        <v>6375</v>
      </c>
      <c r="D377" s="122" t="s">
        <v>481</v>
      </c>
      <c r="E377" s="122">
        <v>3</v>
      </c>
      <c r="F377" s="37">
        <v>0</v>
      </c>
      <c r="G377" s="122">
        <v>0</v>
      </c>
      <c r="H377" s="122">
        <v>0</v>
      </c>
      <c r="I377" s="122">
        <v>0</v>
      </c>
      <c r="J377" s="122">
        <v>0</v>
      </c>
      <c r="K377" s="122"/>
      <c r="L377" s="122"/>
      <c r="M377" s="122"/>
      <c r="O377" s="122"/>
      <c r="P377" s="122"/>
      <c r="S377" s="180"/>
      <c r="T377" s="185"/>
      <c r="U377" s="186"/>
      <c r="V377" s="182"/>
      <c r="W377" s="183"/>
      <c r="X377" s="187"/>
      <c r="Y377" s="188"/>
      <c r="Z377" s="189"/>
    </row>
    <row r="378" spans="1:26" ht="17.25" customHeight="1">
      <c r="A378" s="135"/>
      <c r="B378" s="126">
        <v>45271</v>
      </c>
      <c r="C378" s="122" t="s">
        <v>6374</v>
      </c>
      <c r="D378" s="122" t="s">
        <v>482</v>
      </c>
      <c r="E378" s="122">
        <v>2</v>
      </c>
      <c r="F378" s="11">
        <v>0</v>
      </c>
      <c r="G378" s="122">
        <v>0</v>
      </c>
      <c r="H378" s="122">
        <v>1</v>
      </c>
      <c r="I378" s="122">
        <v>0</v>
      </c>
      <c r="J378" s="122">
        <v>0</v>
      </c>
      <c r="K378" s="122"/>
      <c r="L378" s="122"/>
      <c r="M378" s="122"/>
      <c r="O378" s="122" t="s">
        <v>436</v>
      </c>
      <c r="P378" s="122" t="s">
        <v>495</v>
      </c>
      <c r="S378" s="180"/>
      <c r="T378" s="185"/>
      <c r="U378" s="186"/>
      <c r="V378" s="182"/>
      <c r="W378" s="183"/>
      <c r="X378" s="187"/>
      <c r="Y378" s="188"/>
      <c r="Z378" s="189"/>
    </row>
    <row r="379" spans="1:26" ht="17.25" customHeight="1">
      <c r="A379" s="135"/>
      <c r="B379" s="126">
        <v>45272</v>
      </c>
      <c r="C379" s="122" t="s">
        <v>6379</v>
      </c>
      <c r="D379" s="122" t="s">
        <v>483</v>
      </c>
      <c r="E379" s="122">
        <v>2</v>
      </c>
      <c r="F379" s="11">
        <v>0</v>
      </c>
      <c r="G379" s="122">
        <v>0</v>
      </c>
      <c r="H379" s="122">
        <v>1</v>
      </c>
      <c r="I379" s="122">
        <v>0</v>
      </c>
      <c r="J379" s="122">
        <v>0</v>
      </c>
      <c r="K379" s="122"/>
      <c r="L379" s="122"/>
      <c r="M379" s="122"/>
      <c r="N379" s="122"/>
      <c r="O379" s="122" t="s">
        <v>436</v>
      </c>
      <c r="P379" s="122" t="s">
        <v>444</v>
      </c>
      <c r="S379" s="180"/>
      <c r="T379" s="185"/>
      <c r="U379" s="186"/>
      <c r="V379" s="182"/>
      <c r="W379" s="183"/>
      <c r="X379" s="187"/>
      <c r="Y379" s="188"/>
      <c r="Z379" s="189"/>
    </row>
    <row r="380" spans="1:26" ht="17.25" customHeight="1">
      <c r="A380" s="135"/>
      <c r="B380" s="126">
        <v>45272</v>
      </c>
      <c r="C380" s="122" t="s">
        <v>6377</v>
      </c>
      <c r="D380" s="122" t="s">
        <v>484</v>
      </c>
      <c r="E380" s="122">
        <v>6</v>
      </c>
      <c r="F380" s="11">
        <v>0</v>
      </c>
      <c r="G380" s="122">
        <v>0</v>
      </c>
      <c r="H380" s="122">
        <v>0</v>
      </c>
      <c r="I380" s="122">
        <v>0</v>
      </c>
      <c r="J380" s="122">
        <v>0</v>
      </c>
      <c r="K380" s="122"/>
      <c r="L380" s="122"/>
      <c r="M380" s="122"/>
      <c r="N380" s="122"/>
      <c r="O380" s="122"/>
      <c r="P380" s="122"/>
      <c r="S380" s="180"/>
      <c r="T380" s="185"/>
      <c r="U380" s="186"/>
      <c r="V380" s="182"/>
      <c r="W380" s="183"/>
      <c r="X380" s="187"/>
      <c r="Y380" s="188"/>
      <c r="Z380" s="189"/>
    </row>
    <row r="381" spans="1:26" ht="17.25" customHeight="1">
      <c r="A381" s="135"/>
      <c r="B381" s="126">
        <v>45272</v>
      </c>
      <c r="C381" s="122" t="s">
        <v>6375</v>
      </c>
      <c r="D381" s="122" t="s">
        <v>485</v>
      </c>
      <c r="E381" s="122">
        <v>2</v>
      </c>
      <c r="F381" s="11">
        <v>0</v>
      </c>
      <c r="G381" s="122">
        <v>0</v>
      </c>
      <c r="H381" s="122">
        <v>0</v>
      </c>
      <c r="I381" s="122">
        <v>0</v>
      </c>
      <c r="J381" s="122">
        <v>0</v>
      </c>
      <c r="K381" s="122"/>
      <c r="L381" s="122"/>
      <c r="M381" s="122"/>
      <c r="N381" s="122"/>
      <c r="O381" s="122"/>
      <c r="P381" s="122"/>
      <c r="S381" s="180"/>
      <c r="T381" s="185"/>
      <c r="U381" s="186"/>
      <c r="V381" s="182"/>
      <c r="W381" s="183"/>
      <c r="X381" s="187"/>
      <c r="Y381" s="188"/>
      <c r="Z381" s="189"/>
    </row>
    <row r="382" spans="1:26" ht="17.25" customHeight="1">
      <c r="A382" s="135"/>
      <c r="B382" s="126">
        <v>45273</v>
      </c>
      <c r="C382" s="122" t="s">
        <v>41</v>
      </c>
      <c r="D382" s="122" t="s">
        <v>488</v>
      </c>
      <c r="E382" s="122">
        <v>3</v>
      </c>
      <c r="F382" s="11">
        <v>0</v>
      </c>
      <c r="G382" s="122">
        <v>0</v>
      </c>
      <c r="H382" s="122">
        <v>0</v>
      </c>
      <c r="I382" s="122">
        <v>0</v>
      </c>
      <c r="J382" s="122">
        <v>0</v>
      </c>
      <c r="K382" s="122"/>
      <c r="L382" s="122"/>
      <c r="M382" s="122"/>
      <c r="O382" s="122"/>
      <c r="P382" s="122"/>
      <c r="S382" s="180"/>
      <c r="T382" s="185"/>
      <c r="U382" s="186"/>
      <c r="V382" s="182"/>
      <c r="W382" s="183"/>
      <c r="X382" s="187"/>
      <c r="Y382" s="188"/>
      <c r="Z382" s="189"/>
    </row>
    <row r="383" spans="1:26" ht="17.25" customHeight="1">
      <c r="A383" s="135"/>
      <c r="B383" s="126">
        <v>45273</v>
      </c>
      <c r="C383" s="122" t="s">
        <v>51</v>
      </c>
      <c r="D383" s="122" t="s">
        <v>486</v>
      </c>
      <c r="E383" s="122">
        <v>1</v>
      </c>
      <c r="F383" s="11">
        <v>0</v>
      </c>
      <c r="G383" s="122">
        <v>0</v>
      </c>
      <c r="H383" s="122">
        <v>0</v>
      </c>
      <c r="I383" s="122">
        <v>0</v>
      </c>
      <c r="J383" s="122">
        <v>0</v>
      </c>
      <c r="K383" s="122"/>
      <c r="L383" s="122"/>
      <c r="M383" s="122"/>
      <c r="O383" s="122"/>
      <c r="P383" s="122"/>
      <c r="S383" s="180"/>
      <c r="T383" s="185"/>
      <c r="U383" s="186"/>
      <c r="V383" s="182"/>
      <c r="W383" s="183"/>
      <c r="X383" s="187"/>
      <c r="Y383" s="188"/>
      <c r="Z383" s="189"/>
    </row>
    <row r="384" spans="1:26" ht="17.25" customHeight="1">
      <c r="A384" s="135"/>
      <c r="B384" s="126">
        <v>45273</v>
      </c>
      <c r="C384" s="122" t="s">
        <v>41</v>
      </c>
      <c r="D384" s="122" t="s">
        <v>397</v>
      </c>
      <c r="E384" s="122">
        <v>5</v>
      </c>
      <c r="F384" s="37">
        <v>0</v>
      </c>
      <c r="G384" s="122">
        <v>0</v>
      </c>
      <c r="H384" s="122">
        <v>0</v>
      </c>
      <c r="I384" s="122">
        <v>0</v>
      </c>
      <c r="J384" s="122">
        <v>0</v>
      </c>
      <c r="K384" s="122"/>
      <c r="L384" s="122"/>
      <c r="M384" s="122"/>
      <c r="O384" s="122"/>
      <c r="P384" s="122"/>
      <c r="S384" s="180"/>
      <c r="T384" s="185"/>
      <c r="U384" s="186"/>
      <c r="V384" s="182"/>
      <c r="W384" s="183"/>
      <c r="X384" s="187"/>
      <c r="Y384" s="188"/>
      <c r="Z384" s="189"/>
    </row>
    <row r="385" spans="1:26" ht="17.25" customHeight="1">
      <c r="A385" s="135"/>
      <c r="B385" s="126">
        <v>45273</v>
      </c>
      <c r="C385" s="122" t="s">
        <v>60</v>
      </c>
      <c r="D385" s="122" t="s">
        <v>489</v>
      </c>
      <c r="E385" s="122">
        <v>1</v>
      </c>
      <c r="F385" s="11">
        <v>0</v>
      </c>
      <c r="G385" s="122">
        <v>0</v>
      </c>
      <c r="H385" s="122">
        <v>0</v>
      </c>
      <c r="I385" s="122">
        <v>0</v>
      </c>
      <c r="J385" s="122">
        <v>0</v>
      </c>
      <c r="K385" s="122"/>
      <c r="L385" s="122"/>
      <c r="M385" s="122"/>
      <c r="O385" s="122"/>
      <c r="P385" s="122"/>
      <c r="S385" s="180"/>
      <c r="T385" s="185"/>
      <c r="U385" s="186"/>
      <c r="V385" s="182"/>
      <c r="W385" s="183"/>
      <c r="X385" s="187"/>
      <c r="Y385" s="188"/>
      <c r="Z385" s="189"/>
    </row>
    <row r="386" spans="1:26" ht="17.25" customHeight="1">
      <c r="A386" s="135"/>
      <c r="B386" s="126">
        <v>45273</v>
      </c>
      <c r="C386" s="122" t="s">
        <v>18</v>
      </c>
      <c r="D386" s="122" t="s">
        <v>487</v>
      </c>
      <c r="E386" s="122">
        <v>13</v>
      </c>
      <c r="F386" s="11">
        <v>0</v>
      </c>
      <c r="G386" s="122">
        <v>0</v>
      </c>
      <c r="H386" s="122">
        <v>4</v>
      </c>
      <c r="I386" s="122">
        <v>1</v>
      </c>
      <c r="J386" s="122">
        <v>1</v>
      </c>
      <c r="K386" s="122"/>
      <c r="L386" s="122"/>
      <c r="M386" s="122" t="s">
        <v>493</v>
      </c>
      <c r="O386" s="122" t="s">
        <v>493</v>
      </c>
      <c r="P386" s="122" t="s">
        <v>444</v>
      </c>
      <c r="S386" s="180"/>
      <c r="T386" s="185"/>
      <c r="U386" s="186"/>
      <c r="V386" s="182"/>
      <c r="W386" s="183"/>
      <c r="X386" s="187"/>
      <c r="Y386" s="188"/>
      <c r="Z386" s="189"/>
    </row>
    <row r="387" spans="1:26" ht="17.25" customHeight="1">
      <c r="A387" s="135"/>
      <c r="B387" s="126">
        <v>45273</v>
      </c>
      <c r="C387" s="122" t="s">
        <v>18</v>
      </c>
      <c r="D387" s="122" t="s">
        <v>490</v>
      </c>
      <c r="E387" s="122">
        <v>2</v>
      </c>
      <c r="F387" s="11">
        <v>1</v>
      </c>
      <c r="G387" s="122">
        <v>0</v>
      </c>
      <c r="H387" s="122">
        <v>4</v>
      </c>
      <c r="I387" s="122">
        <v>0</v>
      </c>
      <c r="J387" s="122">
        <v>0</v>
      </c>
      <c r="K387" s="122"/>
      <c r="L387" s="122"/>
      <c r="M387" s="122"/>
      <c r="O387" s="122" t="s">
        <v>493</v>
      </c>
      <c r="P387" s="122" t="s">
        <v>444</v>
      </c>
      <c r="S387" s="180"/>
      <c r="T387" s="185"/>
      <c r="U387" s="186"/>
      <c r="V387" s="182"/>
      <c r="W387" s="183"/>
      <c r="X387" s="187"/>
      <c r="Y387" s="188"/>
      <c r="Z387" s="189"/>
    </row>
    <row r="388" spans="1:26" ht="17.25" customHeight="1">
      <c r="A388" s="135"/>
      <c r="B388" s="126">
        <v>45273</v>
      </c>
      <c r="C388" s="122" t="s">
        <v>18</v>
      </c>
      <c r="D388" s="122" t="s">
        <v>491</v>
      </c>
      <c r="E388" s="122">
        <v>6</v>
      </c>
      <c r="F388" s="11">
        <v>2</v>
      </c>
      <c r="G388" s="122">
        <v>0</v>
      </c>
      <c r="H388" s="122">
        <v>8</v>
      </c>
      <c r="I388" s="122">
        <v>2</v>
      </c>
      <c r="J388" s="122">
        <v>0</v>
      </c>
      <c r="K388" s="122"/>
      <c r="L388" s="122"/>
      <c r="M388" s="122" t="s">
        <v>493</v>
      </c>
      <c r="O388" s="122" t="s">
        <v>493</v>
      </c>
      <c r="P388" s="122" t="s">
        <v>444</v>
      </c>
      <c r="S388" s="180"/>
      <c r="T388" s="185"/>
      <c r="U388" s="186"/>
      <c r="V388" s="182"/>
      <c r="W388" s="183"/>
      <c r="X388" s="187"/>
      <c r="Y388" s="188"/>
      <c r="Z388" s="189"/>
    </row>
    <row r="389" spans="1:26" ht="17.25" customHeight="1">
      <c r="A389" s="135"/>
      <c r="B389" s="126">
        <v>45273</v>
      </c>
      <c r="C389" s="122" t="s">
        <v>7</v>
      </c>
      <c r="D389" s="122" t="s">
        <v>492</v>
      </c>
      <c r="E389" s="122">
        <v>13</v>
      </c>
      <c r="F389" s="11">
        <v>0</v>
      </c>
      <c r="G389" s="122">
        <v>0</v>
      </c>
      <c r="H389" s="122">
        <v>5</v>
      </c>
      <c r="I389" s="122">
        <v>1</v>
      </c>
      <c r="J389" s="122">
        <v>1</v>
      </c>
      <c r="K389" s="122"/>
      <c r="L389" s="122"/>
      <c r="M389" s="122" t="s">
        <v>493</v>
      </c>
      <c r="N389" s="136" t="s">
        <v>494</v>
      </c>
      <c r="O389" s="122" t="s">
        <v>493</v>
      </c>
      <c r="P389" s="122" t="s">
        <v>495</v>
      </c>
      <c r="S389" s="180"/>
      <c r="T389" s="185"/>
      <c r="U389" s="186"/>
      <c r="V389" s="182"/>
      <c r="W389" s="183"/>
      <c r="X389" s="187"/>
      <c r="Y389" s="188"/>
      <c r="Z389" s="189"/>
    </row>
    <row r="390" spans="1:26" ht="17.25" customHeight="1">
      <c r="A390" s="135"/>
      <c r="B390" s="126">
        <v>45273</v>
      </c>
      <c r="C390" s="122" t="s">
        <v>6897</v>
      </c>
      <c r="D390" s="122" t="s">
        <v>497</v>
      </c>
      <c r="E390" s="122">
        <v>1</v>
      </c>
      <c r="F390" s="11">
        <v>1</v>
      </c>
      <c r="G390" s="122">
        <v>0</v>
      </c>
      <c r="H390" s="122">
        <v>1</v>
      </c>
      <c r="I390" s="122">
        <v>0</v>
      </c>
      <c r="J390" s="122">
        <v>0</v>
      </c>
      <c r="K390" s="122">
        <v>1</v>
      </c>
      <c r="L390" s="122"/>
      <c r="M390" s="122"/>
      <c r="N390" s="136" t="s">
        <v>496</v>
      </c>
      <c r="O390" s="122"/>
      <c r="P390" s="122"/>
      <c r="S390" s="180"/>
      <c r="T390" s="185"/>
      <c r="U390" s="186"/>
      <c r="V390" s="182"/>
      <c r="W390" s="183"/>
      <c r="X390" s="187"/>
      <c r="Y390" s="188"/>
      <c r="Z390" s="189"/>
    </row>
    <row r="391" spans="1:26" ht="17.25" customHeight="1">
      <c r="A391" s="135"/>
      <c r="B391" s="126">
        <v>45274</v>
      </c>
      <c r="C391" s="122" t="s">
        <v>18</v>
      </c>
      <c r="D391" s="122" t="s">
        <v>498</v>
      </c>
      <c r="E391" s="122">
        <v>13</v>
      </c>
      <c r="F391" s="11">
        <v>3</v>
      </c>
      <c r="G391" s="122">
        <v>0</v>
      </c>
      <c r="H391" s="122">
        <v>12</v>
      </c>
      <c r="I391" s="122">
        <v>0</v>
      </c>
      <c r="J391" s="122">
        <v>0</v>
      </c>
      <c r="K391" s="122"/>
      <c r="L391" s="122"/>
      <c r="M391" s="122"/>
      <c r="O391" s="122" t="s">
        <v>436</v>
      </c>
      <c r="P391" s="122" t="s">
        <v>444</v>
      </c>
      <c r="S391" s="180"/>
      <c r="T391" s="185"/>
      <c r="U391" s="186"/>
      <c r="V391" s="182"/>
      <c r="W391" s="183"/>
      <c r="X391" s="187"/>
      <c r="Y391" s="188"/>
      <c r="Z391" s="189"/>
    </row>
    <row r="392" spans="1:26" ht="17.25" customHeight="1">
      <c r="A392" s="135"/>
      <c r="B392" s="126">
        <v>45274</v>
      </c>
      <c r="C392" s="122" t="s">
        <v>6897</v>
      </c>
      <c r="D392" s="122" t="s">
        <v>499</v>
      </c>
      <c r="E392" s="122">
        <v>2</v>
      </c>
      <c r="F392" s="11">
        <v>2</v>
      </c>
      <c r="G392" s="122">
        <v>0</v>
      </c>
      <c r="H392" s="122">
        <v>9</v>
      </c>
      <c r="I392" s="122">
        <v>0</v>
      </c>
      <c r="J392" s="122">
        <v>0</v>
      </c>
      <c r="K392" s="122">
        <v>18</v>
      </c>
      <c r="L392" s="122"/>
      <c r="M392" s="122" t="s">
        <v>500</v>
      </c>
      <c r="N392" s="136" t="s">
        <v>496</v>
      </c>
      <c r="O392" s="122" t="s">
        <v>436</v>
      </c>
      <c r="P392" s="122" t="s">
        <v>445</v>
      </c>
      <c r="S392" s="180"/>
      <c r="T392" s="185"/>
      <c r="U392" s="186"/>
      <c r="V392" s="182"/>
      <c r="W392" s="183"/>
      <c r="X392" s="187"/>
      <c r="Y392" s="188"/>
      <c r="Z392" s="189"/>
    </row>
    <row r="393" spans="1:26" ht="17.25" customHeight="1">
      <c r="A393" s="135"/>
      <c r="B393" s="126">
        <v>45274</v>
      </c>
      <c r="C393" s="122" t="s">
        <v>7</v>
      </c>
      <c r="D393" s="122" t="s">
        <v>501</v>
      </c>
      <c r="E393" s="122">
        <v>13</v>
      </c>
      <c r="F393" s="11">
        <v>1</v>
      </c>
      <c r="G393" s="122">
        <v>0</v>
      </c>
      <c r="H393" s="122">
        <v>0</v>
      </c>
      <c r="I393" s="122">
        <v>4</v>
      </c>
      <c r="J393" s="122">
        <v>0</v>
      </c>
      <c r="K393" s="122"/>
      <c r="L393" s="122"/>
      <c r="M393" s="122" t="s">
        <v>436</v>
      </c>
      <c r="O393" s="122"/>
      <c r="P393" s="122"/>
      <c r="S393" s="180"/>
      <c r="T393" s="185"/>
      <c r="U393" s="186"/>
      <c r="V393" s="182"/>
      <c r="W393" s="183"/>
      <c r="X393" s="187"/>
      <c r="Y393" s="188"/>
      <c r="Z393" s="189"/>
    </row>
    <row r="394" spans="1:26" ht="17.25" customHeight="1">
      <c r="A394" s="135"/>
      <c r="B394" s="126">
        <v>45274</v>
      </c>
      <c r="C394" s="122" t="s">
        <v>6370</v>
      </c>
      <c r="D394" s="122" t="s">
        <v>502</v>
      </c>
      <c r="E394" s="122">
        <v>13</v>
      </c>
      <c r="F394" s="11">
        <v>0</v>
      </c>
      <c r="G394" s="122">
        <v>0</v>
      </c>
      <c r="H394" s="122">
        <v>1</v>
      </c>
      <c r="I394" s="122">
        <v>2</v>
      </c>
      <c r="J394" s="122">
        <v>0</v>
      </c>
      <c r="K394" s="122"/>
      <c r="L394" s="122"/>
      <c r="M394" s="122" t="s">
        <v>436</v>
      </c>
      <c r="N394" s="136" t="s">
        <v>436</v>
      </c>
      <c r="O394" s="122"/>
      <c r="P394" s="122"/>
      <c r="S394" s="180"/>
      <c r="T394" s="185"/>
      <c r="U394" s="186"/>
      <c r="V394" s="182"/>
      <c r="W394" s="183"/>
      <c r="X394" s="187"/>
      <c r="Y394" s="188"/>
      <c r="Z394" s="189"/>
    </row>
    <row r="395" spans="1:26" ht="17.25" customHeight="1">
      <c r="A395" s="135"/>
      <c r="B395" s="126">
        <v>45275</v>
      </c>
      <c r="C395" s="122" t="s">
        <v>6373</v>
      </c>
      <c r="D395" s="122" t="s">
        <v>503</v>
      </c>
      <c r="E395" s="122">
        <v>7</v>
      </c>
      <c r="F395" s="11">
        <v>0</v>
      </c>
      <c r="G395" s="122">
        <v>0</v>
      </c>
      <c r="H395" s="122">
        <v>1</v>
      </c>
      <c r="I395" s="122">
        <v>2</v>
      </c>
      <c r="J395" s="122">
        <v>0</v>
      </c>
      <c r="K395" s="122"/>
      <c r="L395" s="122"/>
      <c r="M395" s="122" t="s">
        <v>436</v>
      </c>
      <c r="O395" s="122" t="s">
        <v>436</v>
      </c>
      <c r="P395" s="122" t="s">
        <v>445</v>
      </c>
      <c r="S395" s="180"/>
      <c r="T395" s="185"/>
      <c r="U395" s="186"/>
      <c r="V395" s="182"/>
      <c r="W395" s="183"/>
      <c r="X395" s="187"/>
      <c r="Y395" s="188"/>
      <c r="Z395" s="189"/>
    </row>
    <row r="396" spans="1:26" ht="17.25" customHeight="1">
      <c r="A396" s="135"/>
      <c r="B396" s="126">
        <v>45275</v>
      </c>
      <c r="C396" s="122" t="s">
        <v>41</v>
      </c>
      <c r="D396" s="122" t="s">
        <v>6401</v>
      </c>
      <c r="E396" s="122">
        <v>10</v>
      </c>
      <c r="F396" s="11">
        <v>0</v>
      </c>
      <c r="G396" s="122">
        <v>0</v>
      </c>
      <c r="H396" s="122">
        <v>0</v>
      </c>
      <c r="I396" s="122">
        <v>0</v>
      </c>
      <c r="J396" s="122">
        <v>0</v>
      </c>
      <c r="K396" s="122"/>
      <c r="L396" s="122"/>
      <c r="M396" s="122"/>
      <c r="O396" s="122"/>
      <c r="P396" s="122"/>
      <c r="S396" s="180"/>
      <c r="T396" s="185"/>
      <c r="U396" s="186"/>
      <c r="V396" s="182"/>
      <c r="W396" s="183"/>
      <c r="X396" s="187"/>
      <c r="Y396" s="188"/>
      <c r="Z396" s="189"/>
    </row>
    <row r="397" spans="1:26" ht="17.25" customHeight="1">
      <c r="A397" s="135"/>
      <c r="B397" s="126">
        <v>45275</v>
      </c>
      <c r="C397" s="122" t="s">
        <v>41</v>
      </c>
      <c r="D397" s="122" t="s">
        <v>394</v>
      </c>
      <c r="E397" s="122">
        <v>7</v>
      </c>
      <c r="F397" s="11">
        <v>0</v>
      </c>
      <c r="G397" s="122">
        <v>0</v>
      </c>
      <c r="H397" s="122">
        <v>0</v>
      </c>
      <c r="I397" s="122">
        <v>0</v>
      </c>
      <c r="J397" s="122">
        <v>0</v>
      </c>
      <c r="K397" s="122"/>
      <c r="L397" s="122"/>
      <c r="M397" s="122"/>
      <c r="S397" s="180"/>
      <c r="T397" s="185"/>
      <c r="U397" s="186"/>
      <c r="V397" s="182"/>
      <c r="W397" s="183"/>
      <c r="X397" s="187"/>
      <c r="Y397" s="188"/>
      <c r="Z397" s="189"/>
    </row>
    <row r="398" spans="1:26" ht="17.25" customHeight="1">
      <c r="A398" s="135"/>
      <c r="B398" s="126">
        <v>45275</v>
      </c>
      <c r="C398" s="122" t="s">
        <v>60</v>
      </c>
      <c r="D398" s="122" t="s">
        <v>391</v>
      </c>
      <c r="E398" s="122">
        <v>1</v>
      </c>
      <c r="F398" s="11">
        <v>0</v>
      </c>
      <c r="G398" s="122">
        <v>0</v>
      </c>
      <c r="H398" s="122">
        <v>0</v>
      </c>
      <c r="I398" s="122">
        <v>0</v>
      </c>
      <c r="J398" s="122">
        <v>0</v>
      </c>
      <c r="K398" s="122"/>
      <c r="L398" s="122"/>
      <c r="M398" s="122"/>
      <c r="S398" s="180"/>
      <c r="T398" s="185"/>
      <c r="U398" s="186"/>
      <c r="V398" s="182"/>
      <c r="W398" s="183"/>
      <c r="X398" s="187"/>
      <c r="Y398" s="188"/>
      <c r="Z398" s="189"/>
    </row>
    <row r="399" spans="1:26" ht="17.25" customHeight="1">
      <c r="A399" s="135"/>
      <c r="B399" s="126">
        <v>45275</v>
      </c>
      <c r="C399" s="122" t="s">
        <v>6897</v>
      </c>
      <c r="D399" s="122" t="s">
        <v>499</v>
      </c>
      <c r="E399" s="122">
        <v>2</v>
      </c>
      <c r="F399" s="11">
        <v>0</v>
      </c>
      <c r="G399" s="122">
        <v>0</v>
      </c>
      <c r="H399" s="122">
        <v>0</v>
      </c>
      <c r="I399" s="122">
        <v>0</v>
      </c>
      <c r="J399" s="122">
        <v>0</v>
      </c>
      <c r="K399" s="122"/>
      <c r="L399" s="122"/>
      <c r="M399" s="122"/>
      <c r="S399" s="180"/>
      <c r="T399" s="185"/>
      <c r="U399" s="186"/>
      <c r="V399" s="182"/>
      <c r="W399" s="183"/>
      <c r="X399" s="187"/>
      <c r="Y399" s="188"/>
      <c r="Z399" s="189"/>
    </row>
    <row r="400" spans="1:26" ht="17.25" customHeight="1">
      <c r="A400" s="135"/>
      <c r="B400" s="126">
        <v>45275</v>
      </c>
      <c r="C400" s="122" t="s">
        <v>6897</v>
      </c>
      <c r="D400" s="122" t="s">
        <v>497</v>
      </c>
      <c r="E400" s="122">
        <v>1</v>
      </c>
      <c r="F400" s="11">
        <v>0</v>
      </c>
      <c r="G400" s="122">
        <v>0</v>
      </c>
      <c r="H400" s="122">
        <v>0</v>
      </c>
      <c r="I400" s="122">
        <v>0</v>
      </c>
      <c r="J400" s="122">
        <v>0</v>
      </c>
      <c r="K400" s="122"/>
      <c r="L400" s="122"/>
      <c r="M400" s="122"/>
      <c r="S400" s="180"/>
      <c r="T400" s="185"/>
      <c r="U400" s="186"/>
      <c r="V400" s="182"/>
      <c r="W400" s="183"/>
      <c r="X400" s="187"/>
      <c r="Y400" s="188"/>
      <c r="Z400" s="189"/>
    </row>
    <row r="401" spans="1:26" ht="17.25" customHeight="1">
      <c r="A401" s="135"/>
      <c r="B401" s="126">
        <v>45275</v>
      </c>
      <c r="C401" s="122" t="s">
        <v>60</v>
      </c>
      <c r="D401" s="122" t="s">
        <v>473</v>
      </c>
      <c r="E401" s="122">
        <v>1</v>
      </c>
      <c r="F401" s="11">
        <v>0</v>
      </c>
      <c r="G401" s="122">
        <v>0</v>
      </c>
      <c r="H401" s="122">
        <v>0</v>
      </c>
      <c r="I401" s="122">
        <v>0</v>
      </c>
      <c r="J401" s="122">
        <v>0</v>
      </c>
      <c r="K401" s="122"/>
      <c r="L401" s="122"/>
      <c r="M401" s="122"/>
      <c r="O401" s="122"/>
      <c r="P401" s="122"/>
      <c r="S401" s="180"/>
      <c r="T401" s="185"/>
      <c r="U401" s="186"/>
      <c r="V401" s="182"/>
      <c r="W401" s="183"/>
      <c r="X401" s="187"/>
      <c r="Y401" s="188"/>
      <c r="Z401" s="189"/>
    </row>
    <row r="402" spans="1:26" ht="17.25" customHeight="1">
      <c r="A402" s="135"/>
      <c r="B402" s="126">
        <v>45275</v>
      </c>
      <c r="C402" s="122" t="s">
        <v>504</v>
      </c>
      <c r="D402" s="122" t="s">
        <v>6402</v>
      </c>
      <c r="E402" s="122">
        <v>1</v>
      </c>
      <c r="F402" s="11">
        <v>0</v>
      </c>
      <c r="G402" s="122">
        <v>0</v>
      </c>
      <c r="H402" s="122">
        <v>1</v>
      </c>
      <c r="I402" s="122">
        <v>0</v>
      </c>
      <c r="J402" s="122">
        <v>0</v>
      </c>
      <c r="K402" s="122"/>
      <c r="L402" s="122"/>
      <c r="M402" s="122"/>
      <c r="O402" s="122" t="s">
        <v>436</v>
      </c>
      <c r="P402" s="136" t="s">
        <v>445</v>
      </c>
      <c r="S402" s="180"/>
      <c r="T402" s="185"/>
      <c r="U402" s="186"/>
      <c r="V402" s="182"/>
      <c r="W402" s="183"/>
      <c r="X402" s="187"/>
      <c r="Y402" s="188"/>
      <c r="Z402" s="189"/>
    </row>
    <row r="403" spans="1:26" ht="17.25" customHeight="1">
      <c r="A403" s="135"/>
      <c r="B403" s="126">
        <v>45277</v>
      </c>
      <c r="C403" s="122" t="s">
        <v>505</v>
      </c>
      <c r="D403" s="122" t="s">
        <v>506</v>
      </c>
      <c r="E403" s="122">
        <v>12</v>
      </c>
      <c r="F403" s="11">
        <v>1</v>
      </c>
      <c r="G403" s="122">
        <v>0</v>
      </c>
      <c r="H403" s="122">
        <v>11</v>
      </c>
      <c r="I403" s="122">
        <v>0</v>
      </c>
      <c r="J403" s="122">
        <v>0</v>
      </c>
      <c r="K403" s="122"/>
      <c r="L403" s="122"/>
      <c r="M403" s="122" t="s">
        <v>6400</v>
      </c>
      <c r="O403" s="122" t="s">
        <v>436</v>
      </c>
      <c r="P403" s="136" t="s">
        <v>444</v>
      </c>
      <c r="S403" s="180"/>
      <c r="T403" s="185"/>
      <c r="U403" s="186"/>
      <c r="V403" s="182"/>
      <c r="W403" s="183"/>
      <c r="X403" s="187"/>
      <c r="Y403" s="188"/>
      <c r="Z403" s="189"/>
    </row>
    <row r="404" spans="1:26" ht="17.25" customHeight="1">
      <c r="A404" s="135"/>
      <c r="B404" s="126">
        <v>45277</v>
      </c>
      <c r="C404" s="122" t="s">
        <v>507</v>
      </c>
      <c r="D404" s="122" t="s">
        <v>508</v>
      </c>
      <c r="E404" s="122">
        <v>13</v>
      </c>
      <c r="F404" s="11">
        <v>0</v>
      </c>
      <c r="G404" s="122">
        <v>0</v>
      </c>
      <c r="H404" s="122">
        <v>1</v>
      </c>
      <c r="I404" s="122">
        <v>0</v>
      </c>
      <c r="J404" s="122">
        <v>3</v>
      </c>
      <c r="K404" s="122"/>
      <c r="L404" s="122"/>
      <c r="M404" s="122" t="s">
        <v>436</v>
      </c>
      <c r="O404" s="122" t="s">
        <v>436</v>
      </c>
      <c r="P404" s="136" t="s">
        <v>444</v>
      </c>
      <c r="S404" s="180"/>
      <c r="T404" s="185"/>
      <c r="U404" s="186"/>
      <c r="V404" s="182"/>
      <c r="W404" s="183"/>
      <c r="X404" s="187"/>
      <c r="Y404" s="188"/>
      <c r="Z404" s="189"/>
    </row>
    <row r="405" spans="1:26" ht="17.25" customHeight="1">
      <c r="A405" s="135"/>
      <c r="B405" s="126">
        <v>45279</v>
      </c>
      <c r="C405" s="122" t="s">
        <v>509</v>
      </c>
      <c r="D405" s="122" t="s">
        <v>510</v>
      </c>
      <c r="E405" s="122">
        <v>1</v>
      </c>
      <c r="F405" s="11">
        <v>0</v>
      </c>
      <c r="G405" s="122">
        <v>0</v>
      </c>
      <c r="H405" s="122">
        <v>0</v>
      </c>
      <c r="I405" s="122">
        <v>0</v>
      </c>
      <c r="J405" s="122">
        <v>0</v>
      </c>
      <c r="K405" s="122"/>
      <c r="L405" s="122"/>
      <c r="M405" s="122"/>
      <c r="O405" s="122"/>
      <c r="S405" s="180"/>
      <c r="T405" s="185"/>
      <c r="U405" s="186"/>
      <c r="V405" s="182"/>
      <c r="W405" s="183"/>
      <c r="X405" s="187"/>
      <c r="Y405" s="188"/>
      <c r="Z405" s="189"/>
    </row>
    <row r="406" spans="1:26" ht="17.25" customHeight="1">
      <c r="A406" s="135"/>
      <c r="B406" s="126">
        <v>45279</v>
      </c>
      <c r="C406" s="122" t="s">
        <v>511</v>
      </c>
      <c r="D406" s="122" t="s">
        <v>512</v>
      </c>
      <c r="E406" s="122">
        <v>2</v>
      </c>
      <c r="F406" s="11">
        <v>2</v>
      </c>
      <c r="G406" s="122">
        <v>0</v>
      </c>
      <c r="H406" s="122">
        <v>7</v>
      </c>
      <c r="I406" s="122">
        <v>1</v>
      </c>
      <c r="J406" s="122">
        <v>0</v>
      </c>
      <c r="K406" s="122"/>
      <c r="L406" s="122"/>
      <c r="M406" s="122" t="s">
        <v>436</v>
      </c>
      <c r="O406" s="136" t="s">
        <v>436</v>
      </c>
      <c r="P406" s="136" t="s">
        <v>444</v>
      </c>
      <c r="S406" s="180"/>
      <c r="T406" s="185"/>
      <c r="U406" s="186"/>
      <c r="V406" s="182"/>
      <c r="W406" s="183"/>
      <c r="X406" s="187"/>
      <c r="Y406" s="188"/>
      <c r="Z406" s="189"/>
    </row>
    <row r="407" spans="1:26" ht="17.25" customHeight="1">
      <c r="A407" s="135"/>
      <c r="B407" s="126">
        <v>45279</v>
      </c>
      <c r="C407" s="122" t="s">
        <v>511</v>
      </c>
      <c r="D407" s="122" t="s">
        <v>513</v>
      </c>
      <c r="E407" s="122">
        <v>1</v>
      </c>
      <c r="F407" s="11">
        <v>0</v>
      </c>
      <c r="G407" s="122">
        <v>0</v>
      </c>
      <c r="H407" s="122">
        <v>1</v>
      </c>
      <c r="I407" s="122">
        <v>0</v>
      </c>
      <c r="J407" s="122">
        <v>0</v>
      </c>
      <c r="K407" s="122"/>
      <c r="L407" s="122"/>
      <c r="M407" s="122"/>
      <c r="O407" s="136" t="s">
        <v>436</v>
      </c>
      <c r="P407" s="136" t="s">
        <v>445</v>
      </c>
      <c r="S407" s="180"/>
      <c r="T407" s="185"/>
      <c r="U407" s="186"/>
      <c r="V407" s="182"/>
      <c r="W407" s="183"/>
      <c r="X407" s="187"/>
      <c r="Y407" s="188"/>
      <c r="Z407" s="189"/>
    </row>
    <row r="408" spans="1:26" ht="17.25" customHeight="1">
      <c r="A408" s="135"/>
      <c r="B408" s="126">
        <v>45279</v>
      </c>
      <c r="C408" s="122" t="s">
        <v>515</v>
      </c>
      <c r="D408" s="122" t="s">
        <v>514</v>
      </c>
      <c r="E408" s="122">
        <v>1</v>
      </c>
      <c r="F408" s="11">
        <v>0</v>
      </c>
      <c r="G408" s="122">
        <v>0</v>
      </c>
      <c r="H408" s="122">
        <v>0</v>
      </c>
      <c r="I408" s="122">
        <v>0</v>
      </c>
      <c r="J408" s="122">
        <v>0</v>
      </c>
      <c r="K408" s="122"/>
      <c r="L408" s="122"/>
      <c r="M408" s="122"/>
      <c r="S408" s="180"/>
      <c r="T408" s="185"/>
      <c r="U408" s="186"/>
      <c r="V408" s="182"/>
      <c r="W408" s="183"/>
      <c r="X408" s="187"/>
      <c r="Y408" s="188"/>
      <c r="Z408" s="189"/>
    </row>
    <row r="409" spans="1:26" ht="17.25" customHeight="1">
      <c r="A409" s="135"/>
      <c r="B409" s="126">
        <v>45280</v>
      </c>
      <c r="C409" s="122" t="s">
        <v>516</v>
      </c>
      <c r="D409" s="122" t="s">
        <v>517</v>
      </c>
      <c r="E409" s="122">
        <v>6</v>
      </c>
      <c r="F409" s="11">
        <v>1</v>
      </c>
      <c r="G409" s="122">
        <v>0</v>
      </c>
      <c r="H409" s="122">
        <v>1</v>
      </c>
      <c r="I409" s="122">
        <v>1</v>
      </c>
      <c r="J409" s="122">
        <v>2</v>
      </c>
      <c r="K409" s="122"/>
      <c r="L409" s="122"/>
      <c r="M409" s="122" t="s">
        <v>436</v>
      </c>
      <c r="O409" s="136" t="s">
        <v>436</v>
      </c>
      <c r="P409" s="136" t="s">
        <v>445</v>
      </c>
      <c r="S409" s="180"/>
      <c r="T409" s="185"/>
      <c r="U409" s="186"/>
      <c r="V409" s="182"/>
      <c r="W409" s="183"/>
      <c r="X409" s="187"/>
      <c r="Y409" s="188"/>
      <c r="Z409" s="189"/>
    </row>
    <row r="410" spans="1:26" ht="17.25" customHeight="1">
      <c r="A410" s="135"/>
      <c r="B410" s="126">
        <v>45280</v>
      </c>
      <c r="C410" s="122" t="s">
        <v>518</v>
      </c>
      <c r="D410" s="122" t="s">
        <v>519</v>
      </c>
      <c r="E410" s="122">
        <v>8</v>
      </c>
      <c r="F410" s="11">
        <v>0</v>
      </c>
      <c r="G410" s="122">
        <v>0</v>
      </c>
      <c r="H410" s="122">
        <v>2</v>
      </c>
      <c r="I410" s="122">
        <v>0</v>
      </c>
      <c r="J410" s="122">
        <v>0</v>
      </c>
      <c r="K410" s="122"/>
      <c r="L410" s="122"/>
      <c r="M410" s="122" t="s">
        <v>436</v>
      </c>
      <c r="S410" s="180"/>
      <c r="T410" s="185"/>
      <c r="U410" s="186"/>
      <c r="V410" s="182"/>
      <c r="W410" s="183"/>
      <c r="X410" s="187"/>
      <c r="Y410" s="188"/>
      <c r="Z410" s="189"/>
    </row>
    <row r="411" spans="1:26" ht="17.25" customHeight="1">
      <c r="A411" s="135"/>
      <c r="B411" s="126">
        <v>45280</v>
      </c>
      <c r="C411" s="122" t="s">
        <v>520</v>
      </c>
      <c r="D411" s="122" t="s">
        <v>360</v>
      </c>
      <c r="E411" s="122">
        <v>2</v>
      </c>
      <c r="F411" s="11">
        <v>1</v>
      </c>
      <c r="G411" s="122">
        <v>0</v>
      </c>
      <c r="H411" s="122">
        <v>4</v>
      </c>
      <c r="I411" s="122">
        <v>0</v>
      </c>
      <c r="J411" s="122">
        <v>0</v>
      </c>
      <c r="K411" s="122"/>
      <c r="L411" s="122"/>
      <c r="M411" s="122" t="s">
        <v>436</v>
      </c>
      <c r="N411" s="136" t="s">
        <v>436</v>
      </c>
      <c r="S411" s="180"/>
      <c r="T411" s="185"/>
      <c r="U411" s="186"/>
      <c r="V411" s="182"/>
      <c r="W411" s="183"/>
      <c r="X411" s="187"/>
      <c r="Y411" s="188"/>
      <c r="Z411" s="189"/>
    </row>
    <row r="412" spans="1:26" ht="17.25" customHeight="1">
      <c r="A412" s="135"/>
      <c r="B412" s="126">
        <v>45280</v>
      </c>
      <c r="C412" s="122" t="s">
        <v>521</v>
      </c>
      <c r="D412" s="122" t="s">
        <v>522</v>
      </c>
      <c r="E412" s="122">
        <v>3</v>
      </c>
      <c r="F412" s="11">
        <v>0</v>
      </c>
      <c r="G412" s="122">
        <v>0</v>
      </c>
      <c r="H412" s="122">
        <v>0</v>
      </c>
      <c r="I412" s="122">
        <v>0</v>
      </c>
      <c r="J412" s="122">
        <v>0</v>
      </c>
      <c r="K412" s="122"/>
      <c r="L412" s="122"/>
      <c r="M412" s="122"/>
      <c r="S412" s="180"/>
      <c r="T412" s="185"/>
      <c r="U412" s="186"/>
      <c r="V412" s="182"/>
      <c r="W412" s="183"/>
      <c r="X412" s="187"/>
      <c r="Y412" s="188"/>
      <c r="Z412" s="189"/>
    </row>
    <row r="413" spans="1:26" ht="17.25" customHeight="1">
      <c r="A413" s="135"/>
      <c r="B413" s="126">
        <v>45281</v>
      </c>
      <c r="C413" s="122" t="s">
        <v>526</v>
      </c>
      <c r="D413" s="122" t="s">
        <v>523</v>
      </c>
      <c r="E413" s="122">
        <v>12</v>
      </c>
      <c r="F413" s="11">
        <v>0</v>
      </c>
      <c r="G413" s="122">
        <v>0</v>
      </c>
      <c r="H413" s="122">
        <v>1</v>
      </c>
      <c r="I413" s="122">
        <v>2</v>
      </c>
      <c r="J413" s="122">
        <v>0</v>
      </c>
      <c r="K413" s="122"/>
      <c r="L413" s="122"/>
      <c r="M413" s="122" t="s">
        <v>436</v>
      </c>
      <c r="O413" s="136" t="s">
        <v>436</v>
      </c>
      <c r="P413" s="136" t="s">
        <v>445</v>
      </c>
      <c r="S413" s="180"/>
      <c r="T413" s="185"/>
      <c r="U413" s="186"/>
      <c r="V413" s="182"/>
      <c r="W413" s="183"/>
      <c r="X413" s="187"/>
      <c r="Y413" s="188"/>
      <c r="Z413" s="189"/>
    </row>
    <row r="414" spans="1:26" ht="17.25" customHeight="1">
      <c r="A414" s="135"/>
      <c r="B414" s="126">
        <v>45281</v>
      </c>
      <c r="C414" s="122" t="s">
        <v>526</v>
      </c>
      <c r="D414" s="122" t="s">
        <v>524</v>
      </c>
      <c r="E414" s="122">
        <v>13</v>
      </c>
      <c r="F414" s="11">
        <v>0</v>
      </c>
      <c r="G414" s="122">
        <v>0</v>
      </c>
      <c r="H414" s="122">
        <v>0</v>
      </c>
      <c r="I414" s="122">
        <v>2</v>
      </c>
      <c r="J414" s="122">
        <v>0</v>
      </c>
      <c r="K414" s="122"/>
      <c r="L414" s="122"/>
      <c r="M414" s="122" t="s">
        <v>436</v>
      </c>
      <c r="O414" s="122"/>
      <c r="P414" s="122"/>
      <c r="S414" s="180"/>
      <c r="T414" s="185"/>
      <c r="U414" s="186"/>
      <c r="V414" s="182"/>
      <c r="W414" s="183"/>
      <c r="X414" s="187"/>
      <c r="Y414" s="188"/>
      <c r="Z414" s="189"/>
    </row>
    <row r="415" spans="1:26" ht="17.25" customHeight="1">
      <c r="A415" s="135"/>
      <c r="B415" s="126">
        <v>45281</v>
      </c>
      <c r="C415" s="122" t="s">
        <v>526</v>
      </c>
      <c r="D415" s="122" t="s">
        <v>525</v>
      </c>
      <c r="E415" s="122">
        <v>13</v>
      </c>
      <c r="F415" s="11">
        <v>0</v>
      </c>
      <c r="G415" s="122">
        <v>0</v>
      </c>
      <c r="H415" s="122">
        <v>1</v>
      </c>
      <c r="I415" s="122">
        <v>1</v>
      </c>
      <c r="J415" s="122">
        <v>0</v>
      </c>
      <c r="K415" s="122"/>
      <c r="L415" s="122"/>
      <c r="M415" s="122" t="s">
        <v>436</v>
      </c>
      <c r="O415" s="136" t="s">
        <v>436</v>
      </c>
      <c r="P415" s="136" t="s">
        <v>445</v>
      </c>
      <c r="S415" s="180"/>
      <c r="T415" s="185"/>
      <c r="U415" s="186"/>
      <c r="V415" s="182"/>
      <c r="W415" s="183"/>
      <c r="X415" s="187"/>
      <c r="Y415" s="188"/>
      <c r="Z415" s="189"/>
    </row>
    <row r="416" spans="1:26" ht="17.25" customHeight="1">
      <c r="A416" s="135"/>
      <c r="B416" s="126">
        <v>45283</v>
      </c>
      <c r="C416" s="122" t="s">
        <v>527</v>
      </c>
      <c r="D416" s="122" t="s">
        <v>528</v>
      </c>
      <c r="E416" s="122">
        <v>3</v>
      </c>
      <c r="F416" s="11">
        <v>0</v>
      </c>
      <c r="G416" s="122">
        <v>0</v>
      </c>
      <c r="H416" s="122">
        <v>0</v>
      </c>
      <c r="I416" s="122">
        <v>1</v>
      </c>
      <c r="J416" s="122">
        <v>0</v>
      </c>
      <c r="K416" s="122"/>
      <c r="L416" s="122"/>
      <c r="M416" s="122" t="s">
        <v>436</v>
      </c>
      <c r="S416" s="180"/>
      <c r="T416" s="185"/>
      <c r="U416" s="186"/>
      <c r="V416" s="182"/>
      <c r="W416" s="183"/>
      <c r="X416" s="187"/>
      <c r="Y416" s="188"/>
      <c r="Z416" s="189"/>
    </row>
    <row r="417" spans="1:26" ht="17.25" customHeight="1">
      <c r="A417" s="135"/>
      <c r="B417" s="126">
        <v>45283</v>
      </c>
      <c r="C417" s="24" t="s">
        <v>529</v>
      </c>
      <c r="D417" s="24" t="s">
        <v>530</v>
      </c>
      <c r="E417" s="24">
        <v>4</v>
      </c>
      <c r="F417" s="37">
        <v>0</v>
      </c>
      <c r="G417" s="24">
        <v>0</v>
      </c>
      <c r="H417" s="24">
        <v>0</v>
      </c>
      <c r="I417" s="24">
        <v>1</v>
      </c>
      <c r="J417" s="24">
        <v>0</v>
      </c>
      <c r="K417" s="24"/>
      <c r="L417" s="24"/>
      <c r="M417" s="122" t="s">
        <v>436</v>
      </c>
      <c r="S417" s="180"/>
      <c r="T417" s="185"/>
      <c r="U417" s="186"/>
      <c r="V417" s="182"/>
      <c r="W417" s="183"/>
      <c r="X417" s="187"/>
      <c r="Y417" s="188"/>
      <c r="Z417" s="189"/>
    </row>
    <row r="418" spans="1:26" ht="17.25" customHeight="1">
      <c r="A418" s="135"/>
      <c r="B418" s="126">
        <v>45283</v>
      </c>
      <c r="C418" s="122" t="s">
        <v>41</v>
      </c>
      <c r="D418" s="122" t="s">
        <v>6403</v>
      </c>
      <c r="E418" s="122">
        <v>6</v>
      </c>
      <c r="F418" s="37">
        <v>1</v>
      </c>
      <c r="G418" s="122">
        <v>0</v>
      </c>
      <c r="H418" s="122">
        <v>1</v>
      </c>
      <c r="I418" s="122">
        <v>2</v>
      </c>
      <c r="J418" s="122">
        <v>0</v>
      </c>
      <c r="K418" s="122"/>
      <c r="L418" s="122"/>
      <c r="M418" s="122" t="s">
        <v>438</v>
      </c>
      <c r="O418" s="136" t="s">
        <v>436</v>
      </c>
      <c r="P418" s="136" t="s">
        <v>445</v>
      </c>
      <c r="S418" s="180"/>
      <c r="T418" s="185"/>
      <c r="U418" s="186"/>
      <c r="V418" s="182"/>
      <c r="W418" s="183"/>
      <c r="X418" s="187"/>
      <c r="Y418" s="188"/>
      <c r="Z418" s="189"/>
    </row>
    <row r="419" spans="1:26" ht="17.25" customHeight="1">
      <c r="A419" s="135"/>
      <c r="B419" s="126">
        <v>45283</v>
      </c>
      <c r="C419" s="122" t="s">
        <v>60</v>
      </c>
      <c r="D419" s="122" t="s">
        <v>531</v>
      </c>
      <c r="E419" s="122">
        <v>7</v>
      </c>
      <c r="F419" s="11">
        <v>1</v>
      </c>
      <c r="G419" s="122">
        <v>0</v>
      </c>
      <c r="H419" s="122">
        <v>3</v>
      </c>
      <c r="I419" s="122">
        <v>0</v>
      </c>
      <c r="J419" s="122">
        <v>0</v>
      </c>
      <c r="K419" s="122"/>
      <c r="L419" s="122"/>
      <c r="M419" s="122" t="s">
        <v>436</v>
      </c>
      <c r="O419" s="136" t="s">
        <v>436</v>
      </c>
      <c r="P419" s="136" t="s">
        <v>445</v>
      </c>
      <c r="S419" s="180"/>
      <c r="T419" s="185"/>
      <c r="U419" s="186"/>
      <c r="V419" s="182"/>
      <c r="W419" s="183"/>
      <c r="X419" s="187"/>
      <c r="Y419" s="188"/>
      <c r="Z419" s="189"/>
    </row>
    <row r="420" spans="1:26" ht="17.25" customHeight="1">
      <c r="A420" s="138"/>
      <c r="B420" s="126">
        <v>45283</v>
      </c>
      <c r="C420" s="122" t="s">
        <v>7</v>
      </c>
      <c r="D420" s="122" t="s">
        <v>532</v>
      </c>
      <c r="E420" s="122">
        <v>1</v>
      </c>
      <c r="F420" s="11">
        <v>0</v>
      </c>
      <c r="G420" s="122">
        <v>0</v>
      </c>
      <c r="H420" s="122">
        <v>0</v>
      </c>
      <c r="I420" s="122">
        <v>0</v>
      </c>
      <c r="J420" s="122">
        <v>0</v>
      </c>
      <c r="K420" s="122"/>
      <c r="L420" s="122"/>
      <c r="M420" s="122"/>
      <c r="S420" s="180"/>
      <c r="T420" s="185"/>
      <c r="U420" s="186"/>
      <c r="V420" s="182"/>
      <c r="W420" s="183"/>
      <c r="X420" s="187"/>
      <c r="Y420" s="188"/>
      <c r="Z420" s="189"/>
    </row>
    <row r="421" spans="1:26" ht="17.25" customHeight="1">
      <c r="A421" s="138"/>
      <c r="B421" s="126">
        <v>45283</v>
      </c>
      <c r="C421" s="122" t="s">
        <v>6370</v>
      </c>
      <c r="D421" s="122" t="s">
        <v>533</v>
      </c>
      <c r="E421" s="122">
        <v>13</v>
      </c>
      <c r="F421" s="11">
        <v>0</v>
      </c>
      <c r="G421" s="122">
        <v>0</v>
      </c>
      <c r="H421" s="122">
        <v>6</v>
      </c>
      <c r="I421" s="122">
        <v>0</v>
      </c>
      <c r="J421" s="122">
        <v>0</v>
      </c>
      <c r="K421" s="122"/>
      <c r="L421" s="122"/>
      <c r="M421" s="122"/>
      <c r="O421" s="136" t="s">
        <v>436</v>
      </c>
      <c r="P421" s="136" t="s">
        <v>445</v>
      </c>
      <c r="S421" s="180"/>
      <c r="T421" s="185"/>
      <c r="U421" s="186"/>
      <c r="V421" s="182"/>
      <c r="W421" s="183"/>
      <c r="X421" s="187"/>
      <c r="Y421" s="188"/>
      <c r="Z421" s="189"/>
    </row>
    <row r="422" spans="1:26" ht="17.25" customHeight="1">
      <c r="A422" s="138"/>
      <c r="B422" s="126">
        <v>45284</v>
      </c>
      <c r="C422" s="24" t="s">
        <v>60</v>
      </c>
      <c r="D422" s="122" t="s">
        <v>534</v>
      </c>
      <c r="E422" s="122">
        <v>10</v>
      </c>
      <c r="F422" s="37">
        <v>0</v>
      </c>
      <c r="G422" s="122">
        <v>0</v>
      </c>
      <c r="H422" s="122">
        <v>0</v>
      </c>
      <c r="I422" s="122">
        <v>2</v>
      </c>
      <c r="J422" s="122">
        <v>0</v>
      </c>
      <c r="K422" s="122"/>
      <c r="L422" s="122"/>
      <c r="M422" s="122" t="s">
        <v>6400</v>
      </c>
      <c r="S422" s="180"/>
      <c r="T422" s="185"/>
      <c r="U422" s="186"/>
      <c r="V422" s="182"/>
      <c r="W422" s="183"/>
      <c r="X422" s="187"/>
      <c r="Y422" s="188"/>
      <c r="Z422" s="189"/>
    </row>
    <row r="423" spans="1:26" ht="17.25" customHeight="1">
      <c r="B423" s="126">
        <v>45284</v>
      </c>
      <c r="C423" s="122" t="s">
        <v>18</v>
      </c>
      <c r="D423" s="24" t="s">
        <v>535</v>
      </c>
      <c r="E423" s="24">
        <v>1</v>
      </c>
      <c r="F423" s="37">
        <v>0</v>
      </c>
      <c r="G423" s="122">
        <v>0</v>
      </c>
      <c r="H423" s="122">
        <v>1</v>
      </c>
      <c r="I423" s="122">
        <v>0</v>
      </c>
      <c r="J423" s="122">
        <v>0</v>
      </c>
      <c r="K423" s="122"/>
      <c r="L423" s="122"/>
      <c r="M423" s="24"/>
      <c r="N423" s="24"/>
      <c r="O423" s="24" t="s">
        <v>436</v>
      </c>
      <c r="P423" s="136" t="s">
        <v>444</v>
      </c>
      <c r="S423" s="180"/>
      <c r="T423" s="185"/>
      <c r="U423" s="186"/>
      <c r="V423" s="182"/>
      <c r="W423" s="183"/>
      <c r="X423" s="187"/>
      <c r="Y423" s="188"/>
      <c r="Z423" s="189"/>
    </row>
    <row r="424" spans="1:26" ht="17.25" customHeight="1">
      <c r="B424" s="126">
        <v>45284</v>
      </c>
      <c r="C424" s="122" t="s">
        <v>7</v>
      </c>
      <c r="D424" s="24" t="s">
        <v>536</v>
      </c>
      <c r="E424" s="24">
        <v>1</v>
      </c>
      <c r="F424" s="37">
        <v>0</v>
      </c>
      <c r="G424" s="122">
        <v>0</v>
      </c>
      <c r="H424" s="122">
        <v>1</v>
      </c>
      <c r="I424" s="122">
        <v>0</v>
      </c>
      <c r="J424" s="122">
        <v>0</v>
      </c>
      <c r="K424" s="122"/>
      <c r="L424" s="122"/>
      <c r="M424" s="24"/>
      <c r="N424" s="24"/>
      <c r="O424" s="24" t="s">
        <v>436</v>
      </c>
      <c r="P424" s="136" t="s">
        <v>445</v>
      </c>
      <c r="S424" s="180"/>
      <c r="T424" s="185"/>
      <c r="U424" s="186"/>
      <c r="V424" s="182"/>
      <c r="W424" s="183"/>
      <c r="X424" s="187"/>
      <c r="Y424" s="188"/>
      <c r="Z424" s="189"/>
    </row>
    <row r="425" spans="1:26" ht="17.25" customHeight="1">
      <c r="B425" s="126">
        <v>45285</v>
      </c>
      <c r="C425" s="122" t="s">
        <v>537</v>
      </c>
      <c r="D425" s="122" t="s">
        <v>538</v>
      </c>
      <c r="E425" s="122">
        <v>5</v>
      </c>
      <c r="F425" s="11">
        <v>1</v>
      </c>
      <c r="G425" s="122">
        <v>0</v>
      </c>
      <c r="H425" s="122">
        <v>3</v>
      </c>
      <c r="I425" s="122">
        <v>0</v>
      </c>
      <c r="J425" s="122">
        <v>0</v>
      </c>
      <c r="K425" s="122"/>
      <c r="L425" s="122"/>
      <c r="M425" s="122"/>
      <c r="O425" s="136" t="s">
        <v>436</v>
      </c>
      <c r="P425" s="136" t="s">
        <v>445</v>
      </c>
      <c r="S425" s="180"/>
      <c r="T425" s="185"/>
      <c r="U425" s="186"/>
      <c r="V425" s="182"/>
      <c r="W425" s="183"/>
      <c r="X425" s="187"/>
      <c r="Y425" s="188"/>
      <c r="Z425" s="189"/>
    </row>
    <row r="426" spans="1:26" ht="17.25" customHeight="1">
      <c r="B426" s="126">
        <v>45286</v>
      </c>
      <c r="C426" s="122" t="s">
        <v>539</v>
      </c>
      <c r="D426" s="122" t="s">
        <v>540</v>
      </c>
      <c r="E426" s="122">
        <v>3</v>
      </c>
      <c r="F426" s="11">
        <v>0</v>
      </c>
      <c r="G426" s="122">
        <v>0</v>
      </c>
      <c r="H426" s="122">
        <v>0</v>
      </c>
      <c r="I426" s="122">
        <v>0</v>
      </c>
      <c r="J426" s="122">
        <v>0</v>
      </c>
      <c r="K426" s="122"/>
      <c r="L426" s="122"/>
      <c r="M426" s="122"/>
      <c r="S426" s="180"/>
      <c r="T426" s="185"/>
      <c r="U426" s="186"/>
      <c r="V426" s="182"/>
      <c r="W426" s="183"/>
      <c r="X426" s="187"/>
      <c r="Y426" s="188"/>
      <c r="Z426" s="189"/>
    </row>
    <row r="427" spans="1:26" ht="17.25" customHeight="1">
      <c r="B427" s="126">
        <v>45286</v>
      </c>
      <c r="C427" s="122" t="s">
        <v>542</v>
      </c>
      <c r="D427" s="122" t="s">
        <v>541</v>
      </c>
      <c r="E427" s="122">
        <v>13</v>
      </c>
      <c r="F427" s="11">
        <v>0</v>
      </c>
      <c r="G427" s="122">
        <v>0</v>
      </c>
      <c r="H427" s="122">
        <v>4</v>
      </c>
      <c r="I427" s="122">
        <v>0</v>
      </c>
      <c r="J427" s="122">
        <v>0</v>
      </c>
      <c r="K427" s="122"/>
      <c r="L427" s="122"/>
      <c r="M427" s="122"/>
      <c r="O427" s="122" t="s">
        <v>436</v>
      </c>
      <c r="P427" s="122" t="s">
        <v>445</v>
      </c>
      <c r="S427" s="180"/>
      <c r="T427" s="185"/>
      <c r="U427" s="186"/>
      <c r="V427" s="182"/>
      <c r="W427" s="183"/>
      <c r="X427" s="187"/>
      <c r="Y427" s="188"/>
      <c r="Z427" s="189"/>
    </row>
    <row r="428" spans="1:26" ht="17.25" customHeight="1">
      <c r="B428" s="126">
        <v>45286</v>
      </c>
      <c r="C428" s="122" t="s">
        <v>543</v>
      </c>
      <c r="D428" s="122" t="s">
        <v>544</v>
      </c>
      <c r="E428" s="122">
        <v>1</v>
      </c>
      <c r="F428" s="11">
        <v>0</v>
      </c>
      <c r="G428" s="122">
        <v>0</v>
      </c>
      <c r="H428" s="122">
        <v>0</v>
      </c>
      <c r="I428" s="122">
        <v>0</v>
      </c>
      <c r="J428" s="122">
        <v>0</v>
      </c>
      <c r="K428" s="122"/>
      <c r="L428" s="122"/>
      <c r="M428" s="122"/>
      <c r="S428" s="180"/>
      <c r="T428" s="185"/>
      <c r="U428" s="186"/>
      <c r="V428" s="182"/>
      <c r="W428" s="183"/>
      <c r="X428" s="187"/>
      <c r="Y428" s="188"/>
      <c r="Z428" s="189"/>
    </row>
    <row r="429" spans="1:26" ht="17.25" customHeight="1">
      <c r="B429" s="126">
        <v>45286</v>
      </c>
      <c r="C429" s="122" t="s">
        <v>545</v>
      </c>
      <c r="D429" s="122" t="s">
        <v>546</v>
      </c>
      <c r="E429" s="122">
        <v>2</v>
      </c>
      <c r="F429" s="11">
        <v>0</v>
      </c>
      <c r="G429" s="122">
        <v>0</v>
      </c>
      <c r="H429" s="122">
        <v>0</v>
      </c>
      <c r="I429" s="122">
        <v>0</v>
      </c>
      <c r="J429" s="122">
        <v>0</v>
      </c>
      <c r="K429" s="122"/>
      <c r="L429" s="122"/>
      <c r="M429" s="122"/>
      <c r="S429" s="180"/>
      <c r="T429" s="185"/>
      <c r="U429" s="186"/>
      <c r="V429" s="182"/>
      <c r="W429" s="183"/>
      <c r="X429" s="187"/>
      <c r="Y429" s="188"/>
      <c r="Z429" s="189"/>
    </row>
    <row r="430" spans="1:26" ht="17.25" customHeight="1">
      <c r="B430" s="126">
        <v>45286</v>
      </c>
      <c r="C430" s="122" t="s">
        <v>547</v>
      </c>
      <c r="D430" s="122" t="s">
        <v>548</v>
      </c>
      <c r="E430" s="122">
        <v>4</v>
      </c>
      <c r="F430" s="11">
        <v>0</v>
      </c>
      <c r="G430" s="122">
        <v>0</v>
      </c>
      <c r="H430" s="122">
        <v>0</v>
      </c>
      <c r="I430" s="122">
        <v>0</v>
      </c>
      <c r="J430" s="122">
        <v>0</v>
      </c>
      <c r="K430" s="122"/>
      <c r="L430" s="122"/>
      <c r="M430" s="122"/>
      <c r="S430" s="180"/>
      <c r="T430" s="185"/>
      <c r="U430" s="186"/>
      <c r="V430" s="182"/>
      <c r="W430" s="183"/>
      <c r="X430" s="187"/>
      <c r="Y430" s="188"/>
      <c r="Z430" s="189"/>
    </row>
    <row r="431" spans="1:26" ht="17.25" customHeight="1">
      <c r="B431" s="126">
        <v>45286</v>
      </c>
      <c r="C431" s="122" t="s">
        <v>549</v>
      </c>
      <c r="D431" s="122" t="s">
        <v>550</v>
      </c>
      <c r="E431" s="122">
        <v>13</v>
      </c>
      <c r="F431" s="11">
        <v>0</v>
      </c>
      <c r="G431" s="122">
        <v>0</v>
      </c>
      <c r="H431" s="122">
        <v>0</v>
      </c>
      <c r="I431" s="122">
        <v>1</v>
      </c>
      <c r="J431" s="122">
        <v>0</v>
      </c>
      <c r="K431" s="122"/>
      <c r="L431" s="122"/>
      <c r="M431" s="122" t="s">
        <v>436</v>
      </c>
      <c r="S431" s="180"/>
      <c r="T431" s="185"/>
      <c r="U431" s="186"/>
      <c r="V431" s="182"/>
      <c r="W431" s="183"/>
      <c r="X431" s="187"/>
      <c r="Y431" s="188"/>
      <c r="Z431" s="189"/>
    </row>
    <row r="432" spans="1:26" ht="17.25" customHeight="1">
      <c r="B432" s="126">
        <v>45287</v>
      </c>
      <c r="C432" s="122" t="s">
        <v>551</v>
      </c>
      <c r="D432" s="122" t="s">
        <v>552</v>
      </c>
      <c r="E432" s="122">
        <v>13</v>
      </c>
      <c r="F432" s="11">
        <v>0</v>
      </c>
      <c r="G432" s="122">
        <v>0</v>
      </c>
      <c r="H432" s="122">
        <v>0</v>
      </c>
      <c r="I432" s="122">
        <v>0</v>
      </c>
      <c r="J432" s="122">
        <v>0</v>
      </c>
      <c r="K432" s="122"/>
      <c r="L432" s="122"/>
      <c r="M432" s="122"/>
      <c r="S432" s="180"/>
      <c r="T432" s="185"/>
      <c r="U432" s="186"/>
      <c r="V432" s="182"/>
      <c r="W432" s="183"/>
      <c r="X432" s="187"/>
      <c r="Y432" s="188"/>
      <c r="Z432" s="189"/>
    </row>
    <row r="433" spans="2:26" ht="17.25" customHeight="1">
      <c r="B433" s="126">
        <v>45288</v>
      </c>
      <c r="C433" s="122" t="s">
        <v>553</v>
      </c>
      <c r="D433" s="122" t="s">
        <v>554</v>
      </c>
      <c r="E433" s="122">
        <v>1</v>
      </c>
      <c r="F433" s="11">
        <v>1</v>
      </c>
      <c r="G433" s="122">
        <v>0</v>
      </c>
      <c r="H433" s="122">
        <v>3</v>
      </c>
      <c r="I433" s="122">
        <v>0</v>
      </c>
      <c r="J433" s="122">
        <v>0</v>
      </c>
      <c r="K433" s="122"/>
      <c r="L433" s="122"/>
      <c r="M433" s="122"/>
      <c r="O433" s="136" t="s">
        <v>436</v>
      </c>
      <c r="P433" s="136" t="s">
        <v>444</v>
      </c>
      <c r="S433" s="180"/>
      <c r="T433" s="185"/>
      <c r="U433" s="186"/>
      <c r="V433" s="182"/>
      <c r="W433" s="183"/>
      <c r="X433" s="187"/>
      <c r="Y433" s="188"/>
      <c r="Z433" s="189"/>
    </row>
    <row r="434" spans="2:26" ht="17.25" customHeight="1">
      <c r="B434" s="126">
        <v>45288</v>
      </c>
      <c r="C434" s="122" t="s">
        <v>555</v>
      </c>
      <c r="D434" s="122" t="s">
        <v>556</v>
      </c>
      <c r="E434" s="122">
        <v>12</v>
      </c>
      <c r="F434" s="11">
        <v>0</v>
      </c>
      <c r="G434" s="122">
        <v>0</v>
      </c>
      <c r="H434" s="122">
        <v>2</v>
      </c>
      <c r="I434" s="122">
        <v>1</v>
      </c>
      <c r="J434" s="122">
        <v>0</v>
      </c>
      <c r="K434" s="122"/>
      <c r="L434" s="122"/>
      <c r="M434" s="122" t="s">
        <v>436</v>
      </c>
      <c r="O434" s="136" t="s">
        <v>436</v>
      </c>
      <c r="P434" s="136" t="s">
        <v>445</v>
      </c>
      <c r="S434" s="180"/>
      <c r="T434" s="185"/>
      <c r="U434" s="186"/>
      <c r="V434" s="182"/>
      <c r="W434" s="183"/>
      <c r="X434" s="187"/>
      <c r="Y434" s="188"/>
      <c r="Z434" s="189"/>
    </row>
    <row r="435" spans="2:26" ht="17.25" customHeight="1">
      <c r="B435" s="126">
        <v>45288</v>
      </c>
      <c r="C435" s="122" t="s">
        <v>557</v>
      </c>
      <c r="D435" s="122" t="s">
        <v>558</v>
      </c>
      <c r="E435" s="122">
        <v>13</v>
      </c>
      <c r="F435" s="11">
        <v>0</v>
      </c>
      <c r="G435" s="122">
        <v>0</v>
      </c>
      <c r="H435" s="122">
        <v>3</v>
      </c>
      <c r="I435" s="122">
        <v>0</v>
      </c>
      <c r="J435" s="122">
        <v>2</v>
      </c>
      <c r="K435" s="122"/>
      <c r="L435" s="122"/>
      <c r="M435" s="122"/>
      <c r="S435" s="180"/>
      <c r="T435" s="185"/>
      <c r="U435" s="186"/>
      <c r="V435" s="182"/>
      <c r="W435" s="183"/>
      <c r="X435" s="187"/>
      <c r="Y435" s="188"/>
      <c r="Z435" s="189"/>
    </row>
    <row r="436" spans="2:26" ht="17.25" customHeight="1">
      <c r="B436" s="126">
        <v>45288</v>
      </c>
      <c r="C436" s="122" t="s">
        <v>555</v>
      </c>
      <c r="D436" s="122" t="s">
        <v>559</v>
      </c>
      <c r="E436" s="122">
        <v>13</v>
      </c>
      <c r="F436" s="11">
        <v>0</v>
      </c>
      <c r="G436" s="122">
        <v>0</v>
      </c>
      <c r="H436" s="122">
        <v>0</v>
      </c>
      <c r="I436" s="122">
        <v>1</v>
      </c>
      <c r="J436" s="122">
        <v>1</v>
      </c>
      <c r="K436" s="122"/>
      <c r="L436" s="122"/>
      <c r="M436" s="122" t="s">
        <v>436</v>
      </c>
      <c r="S436" s="180"/>
      <c r="T436" s="185"/>
      <c r="U436" s="186"/>
      <c r="V436" s="182"/>
      <c r="W436" s="183"/>
      <c r="X436" s="187"/>
      <c r="Y436" s="188"/>
      <c r="Z436" s="189"/>
    </row>
    <row r="437" spans="2:26" ht="17.25" customHeight="1">
      <c r="B437" s="126">
        <v>45288</v>
      </c>
      <c r="C437" s="122" t="s">
        <v>560</v>
      </c>
      <c r="D437" s="122" t="s">
        <v>561</v>
      </c>
      <c r="E437" s="122">
        <v>1</v>
      </c>
      <c r="F437" s="11">
        <v>0</v>
      </c>
      <c r="G437" s="122">
        <v>0</v>
      </c>
      <c r="H437" s="122">
        <v>0</v>
      </c>
      <c r="I437" s="122">
        <v>0</v>
      </c>
      <c r="J437" s="122">
        <v>0</v>
      </c>
      <c r="K437" s="122"/>
      <c r="L437" s="122"/>
      <c r="M437" s="122"/>
      <c r="S437" s="180"/>
      <c r="T437" s="185"/>
      <c r="U437" s="186"/>
      <c r="V437" s="182"/>
      <c r="W437" s="183"/>
      <c r="X437" s="187"/>
      <c r="Y437" s="188"/>
      <c r="Z437" s="189"/>
    </row>
    <row r="438" spans="2:26" ht="17.25" customHeight="1">
      <c r="B438" s="126">
        <v>45288</v>
      </c>
      <c r="C438" s="122" t="s">
        <v>562</v>
      </c>
      <c r="D438" s="122" t="s">
        <v>563</v>
      </c>
      <c r="E438" s="122">
        <v>3</v>
      </c>
      <c r="F438" s="11">
        <v>0</v>
      </c>
      <c r="G438" s="122">
        <v>0</v>
      </c>
      <c r="H438" s="122">
        <v>0</v>
      </c>
      <c r="I438" s="122">
        <v>0</v>
      </c>
      <c r="J438" s="122">
        <v>0</v>
      </c>
      <c r="K438" s="122"/>
      <c r="L438" s="122"/>
      <c r="M438" s="122"/>
      <c r="S438" s="180"/>
      <c r="T438" s="185"/>
      <c r="U438" s="186"/>
      <c r="V438" s="182"/>
      <c r="W438" s="183"/>
      <c r="X438" s="187"/>
      <c r="Y438" s="188"/>
      <c r="Z438" s="189"/>
    </row>
    <row r="439" spans="2:26" ht="17.25" customHeight="1">
      <c r="B439" s="126">
        <v>45288</v>
      </c>
      <c r="C439" s="122" t="s">
        <v>564</v>
      </c>
      <c r="D439" s="122" t="s">
        <v>565</v>
      </c>
      <c r="E439" s="122">
        <v>1</v>
      </c>
      <c r="F439" s="11">
        <v>0</v>
      </c>
      <c r="G439" s="122">
        <v>0</v>
      </c>
      <c r="H439" s="122">
        <v>0</v>
      </c>
      <c r="I439" s="122">
        <v>0</v>
      </c>
      <c r="J439" s="122">
        <v>0</v>
      </c>
      <c r="K439" s="122"/>
      <c r="L439" s="122"/>
      <c r="M439" s="122"/>
      <c r="S439" s="180"/>
      <c r="T439" s="185"/>
      <c r="U439" s="186"/>
      <c r="V439" s="182"/>
      <c r="W439" s="183"/>
      <c r="X439" s="187"/>
      <c r="Y439" s="188"/>
      <c r="Z439" s="189"/>
    </row>
    <row r="440" spans="2:26" ht="17.25" customHeight="1">
      <c r="B440" s="126">
        <v>45288</v>
      </c>
      <c r="C440" s="122" t="s">
        <v>566</v>
      </c>
      <c r="D440" s="122" t="s">
        <v>473</v>
      </c>
      <c r="E440" s="122">
        <v>1</v>
      </c>
      <c r="F440" s="11">
        <v>0</v>
      </c>
      <c r="G440" s="122">
        <v>0</v>
      </c>
      <c r="H440" s="122">
        <v>0</v>
      </c>
      <c r="I440" s="122">
        <v>0</v>
      </c>
      <c r="J440" s="122">
        <v>1</v>
      </c>
      <c r="K440" s="122"/>
      <c r="L440" s="122"/>
      <c r="M440" s="122" t="s">
        <v>436</v>
      </c>
      <c r="S440" s="180"/>
      <c r="T440" s="185"/>
      <c r="U440" s="186"/>
      <c r="V440" s="182"/>
      <c r="W440" s="183"/>
      <c r="X440" s="187"/>
      <c r="Y440" s="188"/>
      <c r="Z440" s="189"/>
    </row>
    <row r="441" spans="2:26" ht="17.25" customHeight="1">
      <c r="B441" s="126">
        <v>45288</v>
      </c>
      <c r="C441" s="122" t="s">
        <v>7</v>
      </c>
      <c r="D441" s="122" t="s">
        <v>567</v>
      </c>
      <c r="E441" s="122">
        <v>13</v>
      </c>
      <c r="F441" s="11">
        <v>1</v>
      </c>
      <c r="G441" s="122">
        <v>0</v>
      </c>
      <c r="H441" s="122">
        <v>1</v>
      </c>
      <c r="I441" s="122">
        <v>2</v>
      </c>
      <c r="J441" s="122">
        <v>2</v>
      </c>
      <c r="K441" s="122"/>
      <c r="L441" s="122"/>
      <c r="M441" s="122" t="s">
        <v>436</v>
      </c>
      <c r="O441" s="136" t="s">
        <v>436</v>
      </c>
      <c r="P441" s="136" t="s">
        <v>445</v>
      </c>
      <c r="S441" s="180"/>
      <c r="T441" s="185"/>
      <c r="U441" s="186"/>
      <c r="V441" s="182"/>
      <c r="W441" s="183"/>
      <c r="X441" s="187"/>
      <c r="Y441" s="188"/>
      <c r="Z441" s="189"/>
    </row>
    <row r="442" spans="2:26" ht="17.25" customHeight="1">
      <c r="B442" s="126">
        <v>45288</v>
      </c>
      <c r="C442" s="122" t="s">
        <v>555</v>
      </c>
      <c r="D442" s="122" t="s">
        <v>568</v>
      </c>
      <c r="E442" s="122">
        <v>13</v>
      </c>
      <c r="F442" s="11">
        <v>0</v>
      </c>
      <c r="G442" s="122">
        <v>0</v>
      </c>
      <c r="H442" s="122">
        <v>1</v>
      </c>
      <c r="I442" s="122">
        <v>0</v>
      </c>
      <c r="J442" s="122">
        <v>0</v>
      </c>
      <c r="K442" s="122"/>
      <c r="L442" s="122"/>
      <c r="M442" s="122"/>
      <c r="O442" s="136" t="s">
        <v>436</v>
      </c>
      <c r="P442" s="136" t="s">
        <v>445</v>
      </c>
      <c r="S442" s="180"/>
      <c r="T442" s="185"/>
      <c r="U442" s="186"/>
      <c r="V442" s="182"/>
      <c r="W442" s="183"/>
      <c r="X442" s="187"/>
      <c r="Y442" s="188"/>
      <c r="Z442" s="189"/>
    </row>
    <row r="443" spans="2:26" ht="17.25" customHeight="1">
      <c r="B443" s="126">
        <v>45291</v>
      </c>
      <c r="C443" s="122" t="s">
        <v>569</v>
      </c>
      <c r="D443" s="122" t="s">
        <v>570</v>
      </c>
      <c r="E443" s="122">
        <v>13</v>
      </c>
      <c r="F443" s="11">
        <v>13</v>
      </c>
      <c r="G443" s="122">
        <v>0</v>
      </c>
      <c r="H443" s="122">
        <v>45</v>
      </c>
      <c r="I443" s="122">
        <v>1</v>
      </c>
      <c r="J443" s="122">
        <v>2</v>
      </c>
      <c r="K443" s="122"/>
      <c r="L443" s="122"/>
      <c r="M443" s="122" t="s">
        <v>436</v>
      </c>
      <c r="O443" s="136" t="s">
        <v>436</v>
      </c>
      <c r="P443" s="136" t="s">
        <v>445</v>
      </c>
      <c r="S443" s="180"/>
      <c r="T443" s="185"/>
      <c r="U443" s="186"/>
      <c r="V443" s="182"/>
      <c r="W443" s="183"/>
      <c r="X443" s="187"/>
      <c r="Y443" s="188"/>
      <c r="Z443" s="189"/>
    </row>
    <row r="444" spans="2:26" ht="17.25" customHeight="1">
      <c r="B444" s="126">
        <v>45291</v>
      </c>
      <c r="C444" s="122" t="s">
        <v>571</v>
      </c>
      <c r="D444" s="122" t="s">
        <v>572</v>
      </c>
      <c r="E444" s="122">
        <v>1</v>
      </c>
      <c r="F444" s="11">
        <v>0</v>
      </c>
      <c r="G444" s="122">
        <v>0</v>
      </c>
      <c r="H444" s="122">
        <v>0</v>
      </c>
      <c r="I444" s="122">
        <v>0</v>
      </c>
      <c r="J444" s="122">
        <v>0</v>
      </c>
      <c r="K444" s="122"/>
      <c r="L444" s="122"/>
      <c r="M444" s="122"/>
      <c r="S444" s="180"/>
      <c r="T444" s="185"/>
      <c r="U444" s="186"/>
      <c r="V444" s="182"/>
      <c r="W444" s="183"/>
      <c r="X444" s="187"/>
      <c r="Y444" s="188"/>
      <c r="Z444" s="189"/>
    </row>
    <row r="445" spans="2:26" ht="17.25" customHeight="1">
      <c r="B445" s="126">
        <v>45291</v>
      </c>
      <c r="C445" s="122" t="s">
        <v>571</v>
      </c>
      <c r="D445" s="122" t="s">
        <v>573</v>
      </c>
      <c r="E445" s="122">
        <v>13</v>
      </c>
      <c r="F445" s="11">
        <v>0</v>
      </c>
      <c r="G445" s="122">
        <v>0</v>
      </c>
      <c r="H445" s="122">
        <v>0</v>
      </c>
      <c r="I445" s="122">
        <v>0</v>
      </c>
      <c r="J445" s="122">
        <v>2</v>
      </c>
      <c r="K445" s="122"/>
      <c r="L445" s="122"/>
      <c r="M445" s="122" t="s">
        <v>436</v>
      </c>
      <c r="S445" s="180"/>
      <c r="T445" s="185"/>
      <c r="U445" s="186"/>
      <c r="V445" s="182"/>
      <c r="W445" s="183"/>
      <c r="X445" s="187"/>
      <c r="Y445" s="188"/>
      <c r="Z445" s="189"/>
    </row>
    <row r="446" spans="2:26" ht="17.25" customHeight="1">
      <c r="B446" s="126">
        <v>45291</v>
      </c>
      <c r="C446" s="122" t="s">
        <v>574</v>
      </c>
      <c r="D446" s="122" t="s">
        <v>575</v>
      </c>
      <c r="E446" s="122">
        <v>7</v>
      </c>
      <c r="F446" s="11">
        <v>0</v>
      </c>
      <c r="G446" s="122">
        <v>0</v>
      </c>
      <c r="H446" s="122">
        <v>0</v>
      </c>
      <c r="I446" s="122">
        <v>0</v>
      </c>
      <c r="J446" s="122">
        <v>0</v>
      </c>
      <c r="K446" s="122"/>
      <c r="L446" s="122"/>
      <c r="M446" s="122"/>
      <c r="S446" s="180"/>
      <c r="T446" s="185"/>
      <c r="U446" s="186"/>
      <c r="V446" s="182"/>
      <c r="W446" s="183"/>
      <c r="X446" s="187"/>
      <c r="Y446" s="188"/>
      <c r="Z446" s="189"/>
    </row>
    <row r="447" spans="2:26" ht="17.25" customHeight="1">
      <c r="B447" s="126">
        <v>45293</v>
      </c>
      <c r="C447" s="122" t="s">
        <v>576</v>
      </c>
      <c r="D447" s="122" t="s">
        <v>577</v>
      </c>
      <c r="E447" s="122">
        <v>4</v>
      </c>
      <c r="F447" s="11">
        <v>2</v>
      </c>
      <c r="G447" s="122">
        <v>0</v>
      </c>
      <c r="H447" s="122">
        <v>8</v>
      </c>
      <c r="I447" s="122">
        <v>0</v>
      </c>
      <c r="J447" s="122">
        <v>0</v>
      </c>
      <c r="K447" s="122"/>
      <c r="L447" s="122"/>
      <c r="M447" s="122" t="s">
        <v>578</v>
      </c>
      <c r="O447" s="136" t="s">
        <v>579</v>
      </c>
      <c r="P447" s="136" t="s">
        <v>445</v>
      </c>
      <c r="S447" s="180"/>
      <c r="T447" s="185"/>
      <c r="U447" s="186"/>
      <c r="V447" s="182"/>
      <c r="W447" s="183"/>
      <c r="X447" s="187"/>
      <c r="Y447" s="188"/>
      <c r="Z447" s="189"/>
    </row>
    <row r="448" spans="2:26" ht="17.25" customHeight="1">
      <c r="B448" s="126">
        <v>45294</v>
      </c>
      <c r="C448" s="122" t="s">
        <v>6897</v>
      </c>
      <c r="D448" s="122" t="s">
        <v>614</v>
      </c>
      <c r="E448" s="122">
        <v>2</v>
      </c>
      <c r="F448" s="11">
        <v>2</v>
      </c>
      <c r="G448" s="122">
        <v>0</v>
      </c>
      <c r="H448" s="122">
        <v>0</v>
      </c>
      <c r="I448" s="122">
        <v>0</v>
      </c>
      <c r="J448" s="122">
        <v>0</v>
      </c>
      <c r="K448" s="122"/>
      <c r="L448" s="122"/>
      <c r="M448" s="122"/>
      <c r="N448" s="136" t="s">
        <v>436</v>
      </c>
      <c r="S448" s="180"/>
      <c r="T448" s="185"/>
      <c r="U448" s="186"/>
      <c r="V448" s="182"/>
      <c r="W448" s="183"/>
      <c r="X448" s="187"/>
      <c r="Y448" s="188"/>
      <c r="Z448" s="189"/>
    </row>
    <row r="449" spans="2:26" ht="17.25" customHeight="1">
      <c r="B449" s="126">
        <v>45294</v>
      </c>
      <c r="C449" s="122" t="s">
        <v>6897</v>
      </c>
      <c r="D449" s="122" t="s">
        <v>615</v>
      </c>
      <c r="E449" s="122">
        <v>4</v>
      </c>
      <c r="F449" s="11">
        <v>4</v>
      </c>
      <c r="G449" s="122">
        <v>0</v>
      </c>
      <c r="H449" s="122">
        <v>0</v>
      </c>
      <c r="I449" s="122">
        <v>0</v>
      </c>
      <c r="J449" s="122">
        <v>0</v>
      </c>
      <c r="K449" s="122"/>
      <c r="L449" s="122"/>
      <c r="M449" s="122"/>
      <c r="N449" s="136" t="s">
        <v>436</v>
      </c>
      <c r="S449" s="180"/>
      <c r="T449" s="185"/>
      <c r="U449" s="186"/>
      <c r="V449" s="182"/>
      <c r="W449" s="183"/>
      <c r="X449" s="187"/>
      <c r="Y449" s="188"/>
      <c r="Z449" s="189"/>
    </row>
    <row r="450" spans="2:26" ht="17.25" customHeight="1">
      <c r="B450" s="126">
        <v>45294</v>
      </c>
      <c r="C450" s="122" t="s">
        <v>6897</v>
      </c>
      <c r="D450" s="122" t="s">
        <v>616</v>
      </c>
      <c r="E450" s="122">
        <v>9</v>
      </c>
      <c r="F450" s="11">
        <v>9</v>
      </c>
      <c r="G450" s="122">
        <v>0</v>
      </c>
      <c r="H450" s="122">
        <v>0</v>
      </c>
      <c r="I450" s="122">
        <v>0</v>
      </c>
      <c r="J450" s="122">
        <v>0</v>
      </c>
      <c r="K450" s="122"/>
      <c r="L450" s="122"/>
      <c r="M450" s="122"/>
      <c r="N450" s="136" t="s">
        <v>436</v>
      </c>
      <c r="S450" s="180"/>
      <c r="T450" s="185"/>
      <c r="U450" s="186"/>
      <c r="V450" s="182"/>
      <c r="W450" s="183"/>
      <c r="X450" s="187"/>
      <c r="Y450" s="188"/>
      <c r="Z450" s="189"/>
    </row>
    <row r="451" spans="2:26" ht="17.25" customHeight="1">
      <c r="B451" s="126">
        <v>45295</v>
      </c>
      <c r="C451" s="122" t="s">
        <v>582</v>
      </c>
      <c r="D451" s="122" t="s">
        <v>586</v>
      </c>
      <c r="E451" s="122">
        <v>11</v>
      </c>
      <c r="F451" s="11">
        <v>0</v>
      </c>
      <c r="G451" s="122">
        <v>0</v>
      </c>
      <c r="H451" s="122">
        <v>0</v>
      </c>
      <c r="I451" s="122">
        <v>0</v>
      </c>
      <c r="J451" s="122">
        <v>0</v>
      </c>
      <c r="K451" s="122"/>
      <c r="L451" s="122"/>
      <c r="M451" s="122"/>
      <c r="S451" s="180"/>
      <c r="T451" s="185"/>
      <c r="U451" s="186"/>
      <c r="V451" s="182"/>
      <c r="W451" s="183"/>
      <c r="X451" s="187"/>
      <c r="Y451" s="188"/>
      <c r="Z451" s="189"/>
    </row>
    <row r="452" spans="2:26" ht="17.25" customHeight="1">
      <c r="B452" s="126">
        <v>45295</v>
      </c>
      <c r="C452" s="122" t="s">
        <v>582</v>
      </c>
      <c r="D452" s="122" t="s">
        <v>587</v>
      </c>
      <c r="E452" s="122">
        <v>8</v>
      </c>
      <c r="F452" s="11">
        <v>0</v>
      </c>
      <c r="G452" s="122">
        <v>0</v>
      </c>
      <c r="H452" s="122">
        <v>0</v>
      </c>
      <c r="I452" s="122">
        <v>0</v>
      </c>
      <c r="J452" s="122">
        <v>0</v>
      </c>
      <c r="K452" s="122"/>
      <c r="L452" s="122"/>
      <c r="M452" s="122"/>
      <c r="S452" s="180"/>
      <c r="T452" s="185"/>
      <c r="U452" s="186"/>
      <c r="V452" s="182"/>
      <c r="W452" s="183"/>
      <c r="X452" s="187"/>
      <c r="Y452" s="188"/>
      <c r="Z452" s="189"/>
    </row>
    <row r="453" spans="2:26" ht="17.25" customHeight="1">
      <c r="B453" s="126">
        <v>45295</v>
      </c>
      <c r="C453" s="122" t="s">
        <v>583</v>
      </c>
      <c r="D453" s="122" t="s">
        <v>588</v>
      </c>
      <c r="E453" s="122">
        <v>4</v>
      </c>
      <c r="F453" s="11">
        <v>0</v>
      </c>
      <c r="G453" s="122">
        <v>0</v>
      </c>
      <c r="H453" s="122">
        <v>0</v>
      </c>
      <c r="I453" s="122">
        <v>0</v>
      </c>
      <c r="J453" s="122">
        <v>0</v>
      </c>
      <c r="K453" s="122"/>
      <c r="L453" s="122"/>
      <c r="M453" s="122"/>
      <c r="S453" s="180"/>
      <c r="T453" s="185"/>
      <c r="U453" s="186"/>
      <c r="V453" s="182"/>
      <c r="W453" s="183"/>
      <c r="X453" s="187"/>
      <c r="Y453" s="188"/>
      <c r="Z453" s="189"/>
    </row>
    <row r="454" spans="2:26" ht="17.25" customHeight="1">
      <c r="B454" s="126">
        <v>45295</v>
      </c>
      <c r="C454" s="122" t="s">
        <v>584</v>
      </c>
      <c r="D454" s="122" t="s">
        <v>589</v>
      </c>
      <c r="E454" s="122">
        <v>1</v>
      </c>
      <c r="F454" s="11">
        <v>0</v>
      </c>
      <c r="G454" s="122">
        <v>0</v>
      </c>
      <c r="H454" s="122">
        <v>0</v>
      </c>
      <c r="I454" s="122">
        <v>0</v>
      </c>
      <c r="J454" s="122">
        <v>0</v>
      </c>
      <c r="K454" s="122"/>
      <c r="L454" s="122"/>
      <c r="M454" s="122"/>
      <c r="S454" s="180"/>
      <c r="T454" s="185"/>
      <c r="U454" s="186"/>
      <c r="V454" s="182"/>
      <c r="W454" s="183"/>
      <c r="X454" s="187"/>
      <c r="Y454" s="188"/>
      <c r="Z454" s="189"/>
    </row>
    <row r="455" spans="2:26" ht="17.25" customHeight="1">
      <c r="B455" s="126">
        <v>45295</v>
      </c>
      <c r="C455" s="122" t="s">
        <v>585</v>
      </c>
      <c r="D455" s="122" t="s">
        <v>590</v>
      </c>
      <c r="E455" s="122">
        <v>1</v>
      </c>
      <c r="F455" s="11">
        <v>0</v>
      </c>
      <c r="G455" s="122">
        <v>0</v>
      </c>
      <c r="H455" s="122">
        <v>0</v>
      </c>
      <c r="I455" s="122">
        <v>0</v>
      </c>
      <c r="J455" s="122">
        <v>0</v>
      </c>
      <c r="K455" s="122"/>
      <c r="L455" s="122"/>
      <c r="M455" s="122"/>
      <c r="S455" s="180"/>
      <c r="T455" s="185"/>
      <c r="U455" s="186"/>
      <c r="V455" s="182"/>
      <c r="W455" s="183"/>
      <c r="X455" s="187"/>
      <c r="Y455" s="188"/>
      <c r="Z455" s="189"/>
    </row>
    <row r="456" spans="2:26" ht="17.25" customHeight="1">
      <c r="B456" s="126">
        <v>45295</v>
      </c>
      <c r="C456" s="122" t="s">
        <v>580</v>
      </c>
      <c r="D456" s="122" t="s">
        <v>581</v>
      </c>
      <c r="E456" s="122">
        <v>1</v>
      </c>
      <c r="F456" s="11">
        <v>1</v>
      </c>
      <c r="G456" s="122">
        <v>0</v>
      </c>
      <c r="H456" s="122">
        <v>1</v>
      </c>
      <c r="I456" s="122">
        <v>1</v>
      </c>
      <c r="J456" s="122">
        <v>0</v>
      </c>
      <c r="K456" s="122"/>
      <c r="L456" s="122"/>
      <c r="M456" s="122" t="s">
        <v>436</v>
      </c>
      <c r="O456" s="136" t="s">
        <v>436</v>
      </c>
      <c r="P456" s="136" t="s">
        <v>444</v>
      </c>
      <c r="S456" s="180"/>
      <c r="T456" s="185"/>
      <c r="U456" s="186"/>
      <c r="V456" s="182"/>
      <c r="W456" s="183"/>
      <c r="X456" s="187"/>
      <c r="Y456" s="188"/>
      <c r="Z456" s="189"/>
    </row>
    <row r="457" spans="2:26" ht="17.25" customHeight="1">
      <c r="B457" s="126">
        <v>45296</v>
      </c>
      <c r="C457" s="122" t="s">
        <v>6897</v>
      </c>
      <c r="D457" s="122" t="s">
        <v>591</v>
      </c>
      <c r="E457" s="122">
        <v>9</v>
      </c>
      <c r="F457" s="11">
        <v>9</v>
      </c>
      <c r="G457" s="122">
        <v>0</v>
      </c>
      <c r="H457" s="122">
        <v>0</v>
      </c>
      <c r="I457" s="122">
        <v>0</v>
      </c>
      <c r="J457" s="122">
        <v>0</v>
      </c>
      <c r="K457" s="122"/>
      <c r="L457" s="122"/>
      <c r="M457" s="122"/>
      <c r="N457" s="136" t="s">
        <v>436</v>
      </c>
      <c r="S457" s="180"/>
      <c r="T457" s="185"/>
      <c r="U457" s="186"/>
      <c r="V457" s="182"/>
      <c r="W457" s="183"/>
      <c r="X457" s="187"/>
      <c r="Y457" s="188"/>
      <c r="Z457" s="189"/>
    </row>
    <row r="458" spans="2:26" ht="17.25" customHeight="1">
      <c r="B458" s="126">
        <v>45296</v>
      </c>
      <c r="C458" s="122" t="s">
        <v>6897</v>
      </c>
      <c r="D458" s="122" t="s">
        <v>592</v>
      </c>
      <c r="E458" s="122">
        <v>2</v>
      </c>
      <c r="F458" s="11">
        <v>2</v>
      </c>
      <c r="G458" s="122">
        <v>0</v>
      </c>
      <c r="H458" s="122">
        <v>0</v>
      </c>
      <c r="I458" s="122">
        <v>0</v>
      </c>
      <c r="J458" s="122">
        <v>0</v>
      </c>
      <c r="K458" s="122"/>
      <c r="L458" s="122"/>
      <c r="M458" s="122"/>
      <c r="N458" s="136" t="s">
        <v>436</v>
      </c>
      <c r="S458" s="180"/>
      <c r="T458" s="185"/>
      <c r="U458" s="186"/>
      <c r="V458" s="182"/>
      <c r="W458" s="183"/>
      <c r="X458" s="187"/>
      <c r="Y458" s="188"/>
      <c r="Z458" s="189"/>
    </row>
    <row r="459" spans="2:26" ht="17.25" customHeight="1">
      <c r="B459" s="126">
        <v>45296</v>
      </c>
      <c r="C459" s="122" t="s">
        <v>6897</v>
      </c>
      <c r="D459" s="122" t="s">
        <v>593</v>
      </c>
      <c r="E459" s="122">
        <v>4</v>
      </c>
      <c r="F459" s="11">
        <v>4</v>
      </c>
      <c r="G459" s="122">
        <v>0</v>
      </c>
      <c r="H459" s="122">
        <v>0</v>
      </c>
      <c r="I459" s="122">
        <v>0</v>
      </c>
      <c r="J459" s="122">
        <v>0</v>
      </c>
      <c r="K459" s="122"/>
      <c r="L459" s="122"/>
      <c r="M459" s="122"/>
      <c r="N459" s="136" t="s">
        <v>436</v>
      </c>
      <c r="S459" s="180"/>
      <c r="T459" s="185"/>
      <c r="U459" s="186"/>
      <c r="V459" s="182"/>
      <c r="W459" s="183"/>
      <c r="X459" s="187"/>
      <c r="Y459" s="188"/>
      <c r="Z459" s="189"/>
    </row>
    <row r="460" spans="2:26" ht="17.25" customHeight="1">
      <c r="B460" s="126">
        <v>45297</v>
      </c>
      <c r="C460" s="122" t="s">
        <v>6897</v>
      </c>
      <c r="D460" s="122" t="s">
        <v>591</v>
      </c>
      <c r="E460" s="122">
        <v>9</v>
      </c>
      <c r="F460" s="11">
        <v>5</v>
      </c>
      <c r="G460" s="122">
        <v>0</v>
      </c>
      <c r="H460" s="122">
        <v>9</v>
      </c>
      <c r="I460" s="122">
        <v>0</v>
      </c>
      <c r="J460" s="122">
        <v>0</v>
      </c>
      <c r="K460" s="122"/>
      <c r="L460" s="122"/>
      <c r="M460" s="122" t="s">
        <v>436</v>
      </c>
      <c r="O460" s="136" t="s">
        <v>436</v>
      </c>
      <c r="P460" s="136" t="s">
        <v>445</v>
      </c>
      <c r="S460" s="180"/>
      <c r="T460" s="185"/>
      <c r="U460" s="186"/>
      <c r="V460" s="182"/>
      <c r="W460" s="183"/>
      <c r="X460" s="187"/>
      <c r="Y460" s="188"/>
      <c r="Z460" s="189"/>
    </row>
    <row r="461" spans="2:26" ht="17.25" customHeight="1">
      <c r="B461" s="126">
        <v>45297</v>
      </c>
      <c r="C461" s="122" t="s">
        <v>6897</v>
      </c>
      <c r="D461" s="122" t="s">
        <v>592</v>
      </c>
      <c r="E461" s="122">
        <v>2</v>
      </c>
      <c r="F461" s="11">
        <v>2</v>
      </c>
      <c r="G461" s="122">
        <v>0</v>
      </c>
      <c r="H461" s="122">
        <v>4</v>
      </c>
      <c r="I461" s="122">
        <v>0</v>
      </c>
      <c r="J461" s="122">
        <v>0</v>
      </c>
      <c r="K461" s="122"/>
      <c r="L461" s="122"/>
      <c r="O461" s="136" t="s">
        <v>436</v>
      </c>
      <c r="P461" s="136" t="s">
        <v>445</v>
      </c>
      <c r="S461" s="180"/>
      <c r="T461" s="185"/>
      <c r="U461" s="186"/>
      <c r="V461" s="182"/>
      <c r="W461" s="183"/>
      <c r="X461" s="187"/>
      <c r="Y461" s="188"/>
      <c r="Z461" s="189"/>
    </row>
    <row r="462" spans="2:26" ht="17.25" customHeight="1">
      <c r="B462" s="126">
        <v>45297</v>
      </c>
      <c r="C462" s="122" t="s">
        <v>6897</v>
      </c>
      <c r="D462" s="122" t="s">
        <v>593</v>
      </c>
      <c r="E462" s="122">
        <v>4</v>
      </c>
      <c r="F462" s="11">
        <v>1</v>
      </c>
      <c r="G462" s="122">
        <v>0</v>
      </c>
      <c r="H462" s="122">
        <v>0</v>
      </c>
      <c r="I462" s="122">
        <v>2</v>
      </c>
      <c r="J462" s="122">
        <v>0</v>
      </c>
      <c r="K462" s="122"/>
      <c r="L462" s="122"/>
      <c r="M462" s="122" t="s">
        <v>438</v>
      </c>
      <c r="S462" s="180"/>
      <c r="T462" s="185"/>
      <c r="U462" s="186"/>
      <c r="V462" s="182"/>
      <c r="W462" s="183"/>
      <c r="X462" s="187"/>
      <c r="Y462" s="188"/>
      <c r="Z462" s="189"/>
    </row>
    <row r="463" spans="2:26" ht="17.25" customHeight="1">
      <c r="B463" s="126">
        <v>45298</v>
      </c>
      <c r="C463" s="122" t="s">
        <v>6897</v>
      </c>
      <c r="D463" s="122" t="s">
        <v>600</v>
      </c>
      <c r="E463" s="122">
        <v>4</v>
      </c>
      <c r="F463" s="11">
        <v>0</v>
      </c>
      <c r="G463" s="122">
        <v>0</v>
      </c>
      <c r="H463" s="122">
        <v>0</v>
      </c>
      <c r="I463" s="122">
        <v>0</v>
      </c>
      <c r="J463" s="122">
        <v>0</v>
      </c>
      <c r="K463" s="122"/>
      <c r="L463" s="122"/>
      <c r="M463" s="122"/>
      <c r="S463" s="180"/>
      <c r="T463" s="185"/>
      <c r="U463" s="186"/>
      <c r="V463" s="182"/>
      <c r="W463" s="183"/>
      <c r="X463" s="187"/>
      <c r="Y463" s="188"/>
      <c r="Z463" s="189"/>
    </row>
    <row r="464" spans="2:26" ht="17.25" customHeight="1">
      <c r="B464" s="126">
        <v>45298</v>
      </c>
      <c r="C464" s="122" t="s">
        <v>594</v>
      </c>
      <c r="D464" s="122" t="s">
        <v>601</v>
      </c>
      <c r="E464" s="122">
        <v>13</v>
      </c>
      <c r="F464" s="11">
        <v>0</v>
      </c>
      <c r="G464" s="122">
        <v>0</v>
      </c>
      <c r="H464" s="122">
        <v>0</v>
      </c>
      <c r="I464" s="122">
        <v>0</v>
      </c>
      <c r="J464" s="122">
        <v>0</v>
      </c>
      <c r="K464" s="122"/>
      <c r="L464" s="122"/>
      <c r="M464" s="122"/>
      <c r="S464" s="180"/>
      <c r="T464" s="185"/>
      <c r="U464" s="186"/>
      <c r="V464" s="182"/>
      <c r="W464" s="183"/>
      <c r="X464" s="187"/>
      <c r="Y464" s="188"/>
      <c r="Z464" s="189"/>
    </row>
    <row r="465" spans="2:26" ht="17.25" customHeight="1">
      <c r="B465" s="126">
        <v>45298</v>
      </c>
      <c r="C465" s="122" t="s">
        <v>595</v>
      </c>
      <c r="D465" s="122" t="s">
        <v>602</v>
      </c>
      <c r="E465" s="122">
        <v>13</v>
      </c>
      <c r="F465" s="11">
        <v>0</v>
      </c>
      <c r="G465" s="122">
        <v>0</v>
      </c>
      <c r="H465" s="122">
        <v>0</v>
      </c>
      <c r="I465" s="122">
        <v>0</v>
      </c>
      <c r="J465" s="122">
        <v>0</v>
      </c>
      <c r="K465" s="122"/>
      <c r="L465" s="122"/>
      <c r="M465" s="122"/>
      <c r="S465" s="180"/>
      <c r="T465" s="185"/>
      <c r="U465" s="186"/>
      <c r="V465" s="182"/>
      <c r="W465" s="183"/>
      <c r="X465" s="187"/>
      <c r="Y465" s="188"/>
      <c r="Z465" s="189"/>
    </row>
    <row r="466" spans="2:26" ht="17.25" customHeight="1">
      <c r="B466" s="126">
        <v>45299</v>
      </c>
      <c r="C466" s="122" t="s">
        <v>596</v>
      </c>
      <c r="D466" s="122" t="s">
        <v>603</v>
      </c>
      <c r="E466" s="122">
        <v>9</v>
      </c>
      <c r="F466" s="11">
        <v>0</v>
      </c>
      <c r="G466" s="122">
        <v>0</v>
      </c>
      <c r="H466" s="122">
        <v>0</v>
      </c>
      <c r="I466" s="122">
        <v>0</v>
      </c>
      <c r="J466" s="122">
        <v>0</v>
      </c>
      <c r="K466" s="122"/>
      <c r="L466" s="122"/>
      <c r="M466" s="122"/>
      <c r="S466" s="180"/>
      <c r="T466" s="185"/>
      <c r="U466" s="186"/>
      <c r="V466" s="182"/>
      <c r="W466" s="183"/>
      <c r="X466" s="187"/>
      <c r="Y466" s="188"/>
      <c r="Z466" s="189"/>
    </row>
    <row r="467" spans="2:26" ht="17.25" customHeight="1">
      <c r="B467" s="126">
        <v>45299</v>
      </c>
      <c r="C467" s="122" t="s">
        <v>597</v>
      </c>
      <c r="D467" s="122" t="s">
        <v>604</v>
      </c>
      <c r="E467" s="122">
        <v>13</v>
      </c>
      <c r="F467" s="11">
        <v>0</v>
      </c>
      <c r="G467" s="122">
        <v>0</v>
      </c>
      <c r="H467" s="122">
        <v>0</v>
      </c>
      <c r="I467" s="122">
        <v>0</v>
      </c>
      <c r="J467" s="122">
        <v>0</v>
      </c>
      <c r="K467" s="122"/>
      <c r="L467" s="122"/>
      <c r="M467" s="122"/>
      <c r="S467" s="180"/>
      <c r="T467" s="185"/>
      <c r="U467" s="186"/>
      <c r="V467" s="182"/>
      <c r="W467" s="183"/>
      <c r="X467" s="187"/>
      <c r="Y467" s="188"/>
      <c r="Z467" s="189"/>
    </row>
    <row r="468" spans="2:26" ht="17.25" customHeight="1">
      <c r="B468" s="126">
        <v>45299</v>
      </c>
      <c r="C468" s="122" t="s">
        <v>598</v>
      </c>
      <c r="D468" s="122" t="s">
        <v>605</v>
      </c>
      <c r="E468" s="122">
        <v>1</v>
      </c>
      <c r="F468" s="11">
        <v>0</v>
      </c>
      <c r="G468" s="122">
        <v>0</v>
      </c>
      <c r="H468" s="122">
        <v>0</v>
      </c>
      <c r="I468" s="122">
        <v>0</v>
      </c>
      <c r="J468" s="122">
        <v>0</v>
      </c>
      <c r="K468" s="122"/>
      <c r="L468" s="122"/>
      <c r="M468" s="122"/>
      <c r="S468" s="180"/>
      <c r="T468" s="185"/>
      <c r="U468" s="186"/>
      <c r="V468" s="182"/>
      <c r="W468" s="183"/>
      <c r="X468" s="187"/>
      <c r="Y468" s="188"/>
      <c r="Z468" s="189"/>
    </row>
    <row r="469" spans="2:26" ht="17.25" customHeight="1">
      <c r="B469" s="126">
        <v>45299</v>
      </c>
      <c r="C469" s="122" t="s">
        <v>599</v>
      </c>
      <c r="D469" s="122" t="s">
        <v>606</v>
      </c>
      <c r="E469" s="122">
        <v>2</v>
      </c>
      <c r="F469" s="11">
        <v>0</v>
      </c>
      <c r="G469" s="122">
        <v>0</v>
      </c>
      <c r="H469" s="122">
        <v>0</v>
      </c>
      <c r="I469" s="122">
        <v>0</v>
      </c>
      <c r="J469" s="122">
        <v>0</v>
      </c>
      <c r="K469" s="122"/>
      <c r="L469" s="122"/>
      <c r="M469" s="122"/>
      <c r="S469" s="180"/>
      <c r="T469" s="185"/>
      <c r="U469" s="186"/>
      <c r="V469" s="182"/>
      <c r="W469" s="183"/>
      <c r="X469" s="187"/>
      <c r="Y469" s="188"/>
      <c r="Z469" s="189"/>
    </row>
    <row r="470" spans="2:26" ht="17.25" customHeight="1">
      <c r="B470" s="126">
        <v>45300</v>
      </c>
      <c r="C470" s="122" t="s">
        <v>607</v>
      </c>
      <c r="D470" s="122" t="s">
        <v>608</v>
      </c>
      <c r="E470" s="122">
        <v>1</v>
      </c>
      <c r="F470" s="11">
        <v>0</v>
      </c>
      <c r="G470" s="122">
        <v>0</v>
      </c>
      <c r="H470" s="122">
        <v>0</v>
      </c>
      <c r="I470" s="122">
        <v>0</v>
      </c>
      <c r="J470" s="122">
        <v>0</v>
      </c>
      <c r="K470" s="122"/>
      <c r="L470" s="122"/>
      <c r="M470" s="122"/>
      <c r="O470" s="122"/>
      <c r="P470" s="122"/>
      <c r="S470" s="180"/>
      <c r="T470" s="185"/>
      <c r="U470" s="186"/>
      <c r="V470" s="182"/>
      <c r="W470" s="183"/>
      <c r="X470" s="187"/>
      <c r="Y470" s="188"/>
      <c r="Z470" s="189"/>
    </row>
    <row r="471" spans="2:26" ht="17.25" customHeight="1">
      <c r="B471" s="126">
        <v>45300</v>
      </c>
      <c r="C471" s="122" t="s">
        <v>51</v>
      </c>
      <c r="D471" s="122" t="s">
        <v>554</v>
      </c>
      <c r="E471" s="122">
        <v>1</v>
      </c>
      <c r="F471" s="11">
        <v>0</v>
      </c>
      <c r="G471" s="122">
        <v>0</v>
      </c>
      <c r="H471" s="122">
        <v>0</v>
      </c>
      <c r="I471" s="122">
        <v>0</v>
      </c>
      <c r="J471" s="122">
        <v>0</v>
      </c>
      <c r="K471" s="122"/>
      <c r="L471" s="122"/>
      <c r="M471" s="122"/>
      <c r="S471" s="180"/>
      <c r="T471" s="185"/>
      <c r="U471" s="186"/>
      <c r="V471" s="182"/>
      <c r="W471" s="183"/>
      <c r="X471" s="187"/>
      <c r="Y471" s="188"/>
      <c r="Z471" s="189"/>
    </row>
    <row r="472" spans="2:26" ht="17.25" customHeight="1">
      <c r="B472" s="126">
        <v>45300</v>
      </c>
      <c r="C472" s="122" t="s">
        <v>51</v>
      </c>
      <c r="D472" s="122" t="s">
        <v>606</v>
      </c>
      <c r="E472" s="122">
        <v>2</v>
      </c>
      <c r="F472" s="11">
        <v>0</v>
      </c>
      <c r="G472" s="122">
        <v>0</v>
      </c>
      <c r="H472" s="122">
        <v>0</v>
      </c>
      <c r="I472" s="122">
        <v>0</v>
      </c>
      <c r="J472" s="122">
        <v>0</v>
      </c>
      <c r="K472" s="122"/>
      <c r="L472" s="122"/>
      <c r="M472" s="122"/>
      <c r="S472" s="180"/>
      <c r="T472" s="185"/>
      <c r="U472" s="186"/>
      <c r="V472" s="182"/>
      <c r="W472" s="183"/>
      <c r="X472" s="187"/>
      <c r="Y472" s="188"/>
      <c r="Z472" s="189"/>
    </row>
    <row r="473" spans="2:26" ht="17.25" customHeight="1">
      <c r="B473" s="126">
        <v>45300</v>
      </c>
      <c r="C473" s="122" t="s">
        <v>6385</v>
      </c>
      <c r="D473" s="122" t="s">
        <v>605</v>
      </c>
      <c r="E473" s="122">
        <v>1</v>
      </c>
      <c r="F473" s="11">
        <v>0</v>
      </c>
      <c r="G473" s="122">
        <v>0</v>
      </c>
      <c r="H473" s="122">
        <v>0</v>
      </c>
      <c r="I473" s="122">
        <v>0</v>
      </c>
      <c r="J473" s="122">
        <v>0</v>
      </c>
      <c r="K473" s="122"/>
      <c r="L473" s="122"/>
      <c r="M473" s="122"/>
      <c r="S473" s="180"/>
      <c r="T473" s="185"/>
      <c r="U473" s="186"/>
      <c r="V473" s="182"/>
      <c r="W473" s="183"/>
      <c r="X473" s="187"/>
      <c r="Y473" s="188"/>
      <c r="Z473" s="189"/>
    </row>
    <row r="474" spans="2:26" ht="17.25" customHeight="1">
      <c r="B474" s="126">
        <v>45300</v>
      </c>
      <c r="C474" s="122" t="s">
        <v>187</v>
      </c>
      <c r="D474" s="122" t="s">
        <v>609</v>
      </c>
      <c r="E474" s="122">
        <v>5</v>
      </c>
      <c r="F474" s="11">
        <v>5</v>
      </c>
      <c r="G474" s="122">
        <v>0</v>
      </c>
      <c r="H474" s="122">
        <v>0</v>
      </c>
      <c r="I474" s="122">
        <v>0</v>
      </c>
      <c r="J474" s="122">
        <v>0</v>
      </c>
      <c r="K474" s="122"/>
      <c r="L474" s="122"/>
      <c r="M474" s="122"/>
      <c r="O474" s="136" t="s">
        <v>436</v>
      </c>
      <c r="S474" s="180"/>
      <c r="T474" s="185"/>
      <c r="U474" s="186"/>
      <c r="V474" s="182"/>
      <c r="W474" s="183"/>
      <c r="X474" s="187"/>
      <c r="Y474" s="188"/>
      <c r="Z474" s="189"/>
    </row>
    <row r="475" spans="2:26" ht="17.25" customHeight="1">
      <c r="B475" s="126">
        <v>45300</v>
      </c>
      <c r="C475" s="122" t="s">
        <v>187</v>
      </c>
      <c r="D475" s="122" t="s">
        <v>610</v>
      </c>
      <c r="E475" s="122">
        <v>7</v>
      </c>
      <c r="F475" s="11">
        <v>7</v>
      </c>
      <c r="G475" s="122">
        <v>0</v>
      </c>
      <c r="H475" s="122">
        <v>0</v>
      </c>
      <c r="I475" s="122">
        <v>0</v>
      </c>
      <c r="J475" s="122">
        <v>0</v>
      </c>
      <c r="K475" s="122"/>
      <c r="L475" s="122"/>
      <c r="M475" s="122"/>
      <c r="O475" s="136" t="s">
        <v>436</v>
      </c>
      <c r="S475" s="180"/>
      <c r="T475" s="185"/>
      <c r="U475" s="186"/>
      <c r="V475" s="182"/>
      <c r="W475" s="183"/>
      <c r="X475" s="187"/>
      <c r="Y475" s="188"/>
      <c r="Z475" s="189"/>
    </row>
    <row r="476" spans="2:26" ht="17.25" customHeight="1">
      <c r="B476" s="126">
        <v>45300</v>
      </c>
      <c r="C476" s="122" t="s">
        <v>6897</v>
      </c>
      <c r="D476" s="122" t="s">
        <v>611</v>
      </c>
      <c r="E476" s="122">
        <v>5</v>
      </c>
      <c r="F476" s="11">
        <v>0</v>
      </c>
      <c r="G476" s="122">
        <v>0</v>
      </c>
      <c r="H476" s="122">
        <v>0</v>
      </c>
      <c r="I476" s="122">
        <v>0</v>
      </c>
      <c r="J476" s="122">
        <v>0</v>
      </c>
      <c r="K476" s="122"/>
      <c r="L476" s="122"/>
      <c r="M476" s="122"/>
      <c r="S476" s="180"/>
      <c r="T476" s="185"/>
      <c r="U476" s="186"/>
      <c r="V476" s="182"/>
      <c r="W476" s="183"/>
      <c r="X476" s="187"/>
      <c r="Y476" s="188"/>
      <c r="Z476" s="189"/>
    </row>
    <row r="477" spans="2:26" ht="17.25" customHeight="1">
      <c r="B477" s="126">
        <v>45300</v>
      </c>
      <c r="C477" s="122" t="s">
        <v>6897</v>
      </c>
      <c r="D477" s="122" t="s">
        <v>612</v>
      </c>
      <c r="E477" s="122">
        <v>1</v>
      </c>
      <c r="F477" s="11">
        <v>0</v>
      </c>
      <c r="G477" s="122">
        <v>0</v>
      </c>
      <c r="H477" s="122">
        <v>0</v>
      </c>
      <c r="I477" s="122">
        <v>0</v>
      </c>
      <c r="J477" s="122">
        <v>0</v>
      </c>
      <c r="K477" s="122"/>
      <c r="L477" s="122"/>
      <c r="M477" s="122"/>
      <c r="S477" s="180"/>
      <c r="T477" s="185"/>
      <c r="U477" s="186"/>
      <c r="V477" s="182"/>
      <c r="W477" s="183"/>
      <c r="X477" s="187"/>
      <c r="Y477" s="188"/>
      <c r="Z477" s="189"/>
    </row>
    <row r="478" spans="2:26" ht="17.25" customHeight="1">
      <c r="B478" s="126">
        <v>45300</v>
      </c>
      <c r="C478" s="122" t="s">
        <v>6897</v>
      </c>
      <c r="D478" s="122" t="s">
        <v>613</v>
      </c>
      <c r="E478" s="122">
        <v>2</v>
      </c>
      <c r="F478" s="11">
        <v>0</v>
      </c>
      <c r="G478" s="122">
        <v>0</v>
      </c>
      <c r="H478" s="122">
        <v>0</v>
      </c>
      <c r="I478" s="122">
        <v>0</v>
      </c>
      <c r="J478" s="122">
        <v>0</v>
      </c>
      <c r="K478" s="122"/>
      <c r="L478" s="122"/>
      <c r="M478" s="122"/>
      <c r="S478" s="180"/>
      <c r="T478" s="185"/>
      <c r="U478" s="186"/>
      <c r="V478" s="182"/>
      <c r="W478" s="183"/>
      <c r="X478" s="187"/>
      <c r="Y478" s="188"/>
      <c r="Z478" s="189"/>
    </row>
    <row r="479" spans="2:26" ht="17.25" customHeight="1">
      <c r="B479" s="126">
        <v>45301</v>
      </c>
      <c r="C479" s="122" t="s">
        <v>7</v>
      </c>
      <c r="D479" s="122" t="s">
        <v>617</v>
      </c>
      <c r="E479" s="122">
        <v>13</v>
      </c>
      <c r="F479" s="11">
        <v>0</v>
      </c>
      <c r="G479" s="122">
        <v>0</v>
      </c>
      <c r="H479" s="122">
        <v>0</v>
      </c>
      <c r="I479" s="122">
        <v>0</v>
      </c>
      <c r="J479" s="122">
        <v>0</v>
      </c>
      <c r="K479" s="122"/>
      <c r="L479" s="122"/>
      <c r="M479" s="122"/>
      <c r="S479" s="180"/>
      <c r="T479" s="185"/>
      <c r="U479" s="186"/>
      <c r="V479" s="182"/>
      <c r="W479" s="183"/>
      <c r="X479" s="187"/>
      <c r="Y479" s="188"/>
      <c r="Z479" s="189"/>
    </row>
    <row r="480" spans="2:26" ht="17.25" customHeight="1">
      <c r="B480" s="126">
        <v>45302</v>
      </c>
      <c r="C480" s="122" t="s">
        <v>6387</v>
      </c>
      <c r="D480" s="122" t="s">
        <v>589</v>
      </c>
      <c r="E480" s="122">
        <v>1</v>
      </c>
      <c r="F480" s="11">
        <v>1</v>
      </c>
      <c r="G480" s="122">
        <v>0</v>
      </c>
      <c r="H480" s="122">
        <v>0</v>
      </c>
      <c r="I480" s="122">
        <v>0</v>
      </c>
      <c r="J480" s="122">
        <v>0</v>
      </c>
      <c r="K480" s="122"/>
      <c r="L480" s="122"/>
      <c r="M480" s="122"/>
      <c r="O480" s="136" t="s">
        <v>436</v>
      </c>
      <c r="S480" s="180"/>
      <c r="T480" s="185"/>
      <c r="U480" s="186"/>
      <c r="V480" s="182"/>
      <c r="W480" s="183"/>
      <c r="X480" s="187"/>
      <c r="Y480" s="188"/>
      <c r="Z480" s="189"/>
    </row>
    <row r="481" spans="2:26" ht="17.25" customHeight="1">
      <c r="B481" s="126">
        <v>45302</v>
      </c>
      <c r="C481" s="122" t="s">
        <v>187</v>
      </c>
      <c r="D481" s="122" t="s">
        <v>618</v>
      </c>
      <c r="E481" s="122">
        <v>1</v>
      </c>
      <c r="F481" s="11">
        <v>1</v>
      </c>
      <c r="G481" s="122">
        <v>0</v>
      </c>
      <c r="H481" s="122">
        <v>0</v>
      </c>
      <c r="I481" s="122">
        <v>0</v>
      </c>
      <c r="J481" s="122">
        <v>0</v>
      </c>
      <c r="K481" s="122"/>
      <c r="L481" s="122"/>
      <c r="M481" s="122"/>
      <c r="O481" s="136" t="s">
        <v>436</v>
      </c>
      <c r="S481" s="180"/>
      <c r="T481" s="185"/>
      <c r="U481" s="186"/>
      <c r="V481" s="182"/>
      <c r="W481" s="183"/>
      <c r="X481" s="187"/>
      <c r="Y481" s="188"/>
      <c r="Z481" s="189"/>
    </row>
    <row r="482" spans="2:26" ht="17.25" customHeight="1">
      <c r="B482" s="126">
        <v>45302</v>
      </c>
      <c r="C482" s="122" t="s">
        <v>83</v>
      </c>
      <c r="D482" s="122" t="s">
        <v>619</v>
      </c>
      <c r="E482" s="122">
        <v>7</v>
      </c>
      <c r="F482" s="11">
        <v>7</v>
      </c>
      <c r="G482" s="122">
        <v>0</v>
      </c>
      <c r="H482" s="122">
        <v>0</v>
      </c>
      <c r="I482" s="122">
        <v>0</v>
      </c>
      <c r="J482" s="122">
        <v>0</v>
      </c>
      <c r="K482" s="122"/>
      <c r="L482" s="122"/>
      <c r="M482" s="122"/>
      <c r="O482" s="136" t="s">
        <v>436</v>
      </c>
      <c r="S482" s="180"/>
      <c r="T482" s="185"/>
      <c r="U482" s="186"/>
      <c r="V482" s="182"/>
      <c r="W482" s="183"/>
      <c r="X482" s="187"/>
      <c r="Y482" s="188"/>
      <c r="Z482" s="189"/>
    </row>
    <row r="483" spans="2:26" ht="17.25" customHeight="1">
      <c r="B483" s="126">
        <v>45302</v>
      </c>
      <c r="C483" s="122" t="s">
        <v>83</v>
      </c>
      <c r="D483" s="122" t="s">
        <v>620</v>
      </c>
      <c r="E483" s="122">
        <v>5</v>
      </c>
      <c r="F483" s="11">
        <v>5</v>
      </c>
      <c r="G483" s="122">
        <v>0</v>
      </c>
      <c r="H483" s="122">
        <v>0</v>
      </c>
      <c r="I483" s="122">
        <v>0</v>
      </c>
      <c r="J483" s="122">
        <v>0</v>
      </c>
      <c r="K483" s="122"/>
      <c r="L483" s="122"/>
      <c r="M483" s="122"/>
      <c r="O483" s="136" t="s">
        <v>436</v>
      </c>
      <c r="S483" s="180"/>
      <c r="T483" s="185"/>
      <c r="U483" s="186"/>
      <c r="V483" s="182"/>
      <c r="W483" s="183"/>
      <c r="X483" s="187"/>
      <c r="Y483" s="188"/>
      <c r="Z483" s="189"/>
    </row>
    <row r="484" spans="2:26" ht="17.25" customHeight="1">
      <c r="B484" s="126">
        <v>45303</v>
      </c>
      <c r="C484" s="122" t="s">
        <v>633</v>
      </c>
      <c r="D484" s="122" t="s">
        <v>621</v>
      </c>
      <c r="E484" s="122">
        <v>1</v>
      </c>
      <c r="F484" s="11">
        <v>0</v>
      </c>
      <c r="G484" s="122">
        <v>0</v>
      </c>
      <c r="H484" s="122">
        <v>0</v>
      </c>
      <c r="I484" s="122">
        <v>0</v>
      </c>
      <c r="J484" s="122">
        <v>0</v>
      </c>
      <c r="K484" s="122"/>
      <c r="L484" s="122"/>
      <c r="M484" s="122"/>
      <c r="O484" s="122"/>
      <c r="P484" s="122"/>
      <c r="S484" s="180"/>
      <c r="T484" s="185"/>
      <c r="U484" s="186"/>
      <c r="V484" s="182"/>
      <c r="W484" s="183"/>
      <c r="X484" s="187"/>
      <c r="Y484" s="188"/>
      <c r="Z484" s="189"/>
    </row>
    <row r="485" spans="2:26" ht="17.25" customHeight="1">
      <c r="B485" s="126">
        <v>45303</v>
      </c>
      <c r="C485" s="122" t="s">
        <v>634</v>
      </c>
      <c r="D485" s="122" t="s">
        <v>610</v>
      </c>
      <c r="E485" s="122">
        <v>7</v>
      </c>
      <c r="F485" s="11">
        <v>0</v>
      </c>
      <c r="G485" s="122">
        <v>0</v>
      </c>
      <c r="H485" s="122">
        <v>0</v>
      </c>
      <c r="I485" s="122">
        <v>0</v>
      </c>
      <c r="J485" s="122">
        <v>0</v>
      </c>
      <c r="K485" s="122"/>
      <c r="L485" s="122"/>
      <c r="M485" s="122"/>
      <c r="S485" s="180"/>
      <c r="T485" s="185"/>
      <c r="U485" s="186"/>
      <c r="V485" s="182"/>
      <c r="W485" s="183"/>
      <c r="X485" s="187"/>
      <c r="Y485" s="188"/>
      <c r="Z485" s="189"/>
    </row>
    <row r="486" spans="2:26" ht="17.25" customHeight="1">
      <c r="B486" s="126">
        <v>45303</v>
      </c>
      <c r="C486" s="122" t="s">
        <v>634</v>
      </c>
      <c r="D486" s="122" t="s">
        <v>618</v>
      </c>
      <c r="E486" s="122">
        <v>1</v>
      </c>
      <c r="F486" s="11">
        <v>0</v>
      </c>
      <c r="G486" s="122">
        <v>0</v>
      </c>
      <c r="H486" s="122">
        <v>0</v>
      </c>
      <c r="I486" s="122">
        <v>0</v>
      </c>
      <c r="J486" s="122">
        <v>0</v>
      </c>
      <c r="K486" s="122"/>
      <c r="L486" s="122"/>
      <c r="M486" s="122"/>
      <c r="S486" s="180"/>
      <c r="T486" s="185"/>
      <c r="U486" s="186"/>
      <c r="V486" s="182"/>
      <c r="W486" s="183"/>
      <c r="X486" s="187"/>
      <c r="Y486" s="188"/>
      <c r="Z486" s="189"/>
    </row>
    <row r="487" spans="2:26" ht="17.25" customHeight="1">
      <c r="B487" s="126">
        <v>45303</v>
      </c>
      <c r="C487" s="122" t="s">
        <v>634</v>
      </c>
      <c r="D487" s="122" t="s">
        <v>417</v>
      </c>
      <c r="E487" s="122">
        <v>1</v>
      </c>
      <c r="F487" s="11">
        <v>0</v>
      </c>
      <c r="G487" s="122">
        <v>0</v>
      </c>
      <c r="H487" s="122">
        <v>0</v>
      </c>
      <c r="I487" s="122">
        <v>0</v>
      </c>
      <c r="J487" s="122">
        <v>0</v>
      </c>
      <c r="K487" s="122"/>
      <c r="L487" s="122"/>
      <c r="M487" s="122"/>
      <c r="N487" s="122"/>
      <c r="S487" s="180"/>
      <c r="T487" s="185"/>
      <c r="U487" s="186"/>
      <c r="V487" s="182"/>
      <c r="W487" s="183"/>
      <c r="X487" s="187"/>
      <c r="Y487" s="188"/>
      <c r="Z487" s="189"/>
    </row>
    <row r="488" spans="2:26" ht="17.25" customHeight="1">
      <c r="B488" s="126">
        <v>45303</v>
      </c>
      <c r="C488" s="122" t="s">
        <v>634</v>
      </c>
      <c r="D488" s="122" t="s">
        <v>622</v>
      </c>
      <c r="E488" s="122">
        <v>5</v>
      </c>
      <c r="F488" s="11">
        <v>0</v>
      </c>
      <c r="G488" s="122">
        <v>0</v>
      </c>
      <c r="H488" s="122">
        <v>0</v>
      </c>
      <c r="I488" s="122">
        <v>0</v>
      </c>
      <c r="J488" s="122">
        <v>0</v>
      </c>
      <c r="K488" s="122"/>
      <c r="L488" s="122"/>
      <c r="M488" s="122"/>
      <c r="O488" s="122"/>
      <c r="P488" s="122"/>
      <c r="S488" s="180"/>
      <c r="T488" s="185"/>
      <c r="U488" s="186"/>
      <c r="V488" s="182"/>
      <c r="W488" s="183"/>
      <c r="X488" s="187"/>
      <c r="Y488" s="188"/>
      <c r="Z488" s="189"/>
    </row>
    <row r="489" spans="2:26" ht="17.25" customHeight="1">
      <c r="B489" s="126">
        <v>45303</v>
      </c>
      <c r="C489" s="122" t="s">
        <v>187</v>
      </c>
      <c r="D489" s="122" t="s">
        <v>6404</v>
      </c>
      <c r="E489" s="122">
        <v>5</v>
      </c>
      <c r="F489" s="11">
        <v>0</v>
      </c>
      <c r="G489" s="122">
        <v>0</v>
      </c>
      <c r="H489" s="122">
        <v>0</v>
      </c>
      <c r="I489" s="122">
        <v>0</v>
      </c>
      <c r="J489" s="122">
        <v>0</v>
      </c>
      <c r="K489" s="122"/>
      <c r="L489" s="122"/>
      <c r="M489" s="122"/>
      <c r="S489" s="180"/>
      <c r="T489" s="185"/>
      <c r="U489" s="186"/>
      <c r="V489" s="182"/>
      <c r="W489" s="183"/>
      <c r="X489" s="187"/>
      <c r="Y489" s="188"/>
      <c r="Z489" s="189"/>
    </row>
    <row r="490" spans="2:26" ht="17.25" customHeight="1">
      <c r="B490" s="126">
        <v>45303</v>
      </c>
      <c r="C490" s="122" t="s">
        <v>634</v>
      </c>
      <c r="D490" s="122" t="s">
        <v>588</v>
      </c>
      <c r="E490" s="122">
        <v>4</v>
      </c>
      <c r="F490" s="11">
        <v>0</v>
      </c>
      <c r="G490" s="122">
        <v>0</v>
      </c>
      <c r="H490" s="122">
        <v>0</v>
      </c>
      <c r="I490" s="122">
        <v>0</v>
      </c>
      <c r="J490" s="122">
        <v>0</v>
      </c>
      <c r="K490" s="122"/>
      <c r="L490" s="122"/>
      <c r="M490" s="122"/>
      <c r="O490" s="122"/>
      <c r="P490" s="122"/>
      <c r="S490" s="180"/>
      <c r="T490" s="185"/>
      <c r="U490" s="186"/>
      <c r="V490" s="182"/>
      <c r="W490" s="183"/>
      <c r="X490" s="187"/>
      <c r="Y490" s="188"/>
      <c r="Z490" s="189"/>
    </row>
    <row r="491" spans="2:26" ht="17.25" customHeight="1">
      <c r="B491" s="126">
        <v>45303</v>
      </c>
      <c r="C491" s="3" t="s">
        <v>633</v>
      </c>
      <c r="D491" s="122" t="s">
        <v>623</v>
      </c>
      <c r="E491" s="122">
        <v>13</v>
      </c>
      <c r="F491" s="11">
        <v>0</v>
      </c>
      <c r="G491" s="122">
        <v>0</v>
      </c>
      <c r="H491" s="122">
        <v>0</v>
      </c>
      <c r="I491" s="122">
        <v>0</v>
      </c>
      <c r="J491" s="122">
        <v>0</v>
      </c>
      <c r="K491" s="122"/>
      <c r="L491" s="122"/>
      <c r="M491" s="122"/>
      <c r="S491" s="180"/>
      <c r="T491" s="185"/>
      <c r="U491" s="186"/>
      <c r="V491" s="182"/>
      <c r="W491" s="183"/>
      <c r="X491" s="187"/>
      <c r="Y491" s="188"/>
      <c r="Z491" s="189"/>
    </row>
    <row r="492" spans="2:26" ht="17.25" customHeight="1">
      <c r="B492" s="126">
        <v>45304</v>
      </c>
      <c r="C492" s="122" t="s">
        <v>633</v>
      </c>
      <c r="D492" s="122" t="s">
        <v>624</v>
      </c>
      <c r="E492" s="122">
        <v>13</v>
      </c>
      <c r="F492" s="11">
        <v>0</v>
      </c>
      <c r="G492" s="122">
        <v>0</v>
      </c>
      <c r="H492" s="122">
        <v>0</v>
      </c>
      <c r="I492" s="122">
        <v>0</v>
      </c>
      <c r="J492" s="122">
        <v>0</v>
      </c>
      <c r="K492" s="122"/>
      <c r="L492" s="122"/>
      <c r="M492" s="122"/>
      <c r="S492" s="180"/>
      <c r="T492" s="185"/>
      <c r="U492" s="186"/>
      <c r="V492" s="182"/>
      <c r="W492" s="183"/>
      <c r="X492" s="187"/>
      <c r="Y492" s="188"/>
      <c r="Z492" s="189"/>
    </row>
    <row r="493" spans="2:26" ht="17.25" customHeight="1">
      <c r="B493" s="126">
        <v>45305</v>
      </c>
      <c r="C493" s="122" t="s">
        <v>635</v>
      </c>
      <c r="D493" s="122" t="s">
        <v>625</v>
      </c>
      <c r="E493" s="122">
        <v>5</v>
      </c>
      <c r="F493" s="11">
        <v>0</v>
      </c>
      <c r="G493" s="122">
        <v>0</v>
      </c>
      <c r="H493" s="122">
        <v>0</v>
      </c>
      <c r="I493" s="122">
        <v>0</v>
      </c>
      <c r="J493" s="122">
        <v>0</v>
      </c>
      <c r="K493" s="122"/>
      <c r="L493" s="122"/>
      <c r="M493" s="122"/>
      <c r="S493" s="180"/>
      <c r="T493" s="185"/>
      <c r="U493" s="186"/>
      <c r="V493" s="182"/>
      <c r="W493" s="183"/>
      <c r="X493" s="187"/>
      <c r="Y493" s="188"/>
      <c r="Z493" s="189"/>
    </row>
    <row r="494" spans="2:26" ht="17.25" customHeight="1">
      <c r="B494" s="126">
        <v>45305</v>
      </c>
      <c r="C494" s="122" t="s">
        <v>633</v>
      </c>
      <c r="D494" s="122" t="s">
        <v>626</v>
      </c>
      <c r="E494" s="122">
        <v>13</v>
      </c>
      <c r="F494" s="11">
        <v>0</v>
      </c>
      <c r="G494" s="122">
        <v>0</v>
      </c>
      <c r="H494" s="122">
        <v>0</v>
      </c>
      <c r="I494" s="122">
        <v>0</v>
      </c>
      <c r="J494" s="122">
        <v>0</v>
      </c>
      <c r="K494" s="122"/>
      <c r="L494" s="122"/>
      <c r="M494" s="122"/>
      <c r="S494" s="180"/>
      <c r="T494" s="185"/>
      <c r="U494" s="186"/>
      <c r="V494" s="182"/>
      <c r="W494" s="183"/>
      <c r="X494" s="187"/>
      <c r="Y494" s="188"/>
      <c r="Z494" s="189"/>
    </row>
    <row r="495" spans="2:26" ht="17.25" customHeight="1">
      <c r="B495" s="126">
        <v>45305</v>
      </c>
      <c r="C495" s="122" t="s">
        <v>636</v>
      </c>
      <c r="D495" s="122" t="s">
        <v>627</v>
      </c>
      <c r="E495" s="122">
        <v>2</v>
      </c>
      <c r="F495" s="11">
        <v>0</v>
      </c>
      <c r="G495" s="122">
        <v>0</v>
      </c>
      <c r="H495" s="122">
        <v>0</v>
      </c>
      <c r="I495" s="122">
        <v>0</v>
      </c>
      <c r="J495" s="122">
        <v>0</v>
      </c>
      <c r="K495" s="122"/>
      <c r="L495" s="122"/>
      <c r="M495" s="122"/>
      <c r="S495" s="180"/>
      <c r="T495" s="185"/>
      <c r="U495" s="186"/>
      <c r="V495" s="182"/>
      <c r="W495" s="183"/>
      <c r="X495" s="187"/>
      <c r="Y495" s="188"/>
      <c r="Z495" s="189"/>
    </row>
    <row r="496" spans="2:26" ht="17.25" customHeight="1">
      <c r="B496" s="126">
        <v>45305</v>
      </c>
      <c r="C496" s="3" t="s">
        <v>633</v>
      </c>
      <c r="D496" s="122" t="s">
        <v>628</v>
      </c>
      <c r="E496" s="122">
        <v>7</v>
      </c>
      <c r="F496" s="11">
        <v>0</v>
      </c>
      <c r="G496" s="122">
        <v>0</v>
      </c>
      <c r="H496" s="122">
        <v>0</v>
      </c>
      <c r="I496" s="122">
        <v>0</v>
      </c>
      <c r="J496" s="122">
        <v>0</v>
      </c>
      <c r="K496" s="122"/>
      <c r="L496" s="122"/>
      <c r="M496" s="122"/>
      <c r="S496" s="180"/>
      <c r="T496" s="185"/>
      <c r="U496" s="186"/>
      <c r="V496" s="182"/>
      <c r="W496" s="183"/>
      <c r="X496" s="187"/>
      <c r="Y496" s="188"/>
      <c r="Z496" s="189"/>
    </row>
    <row r="497" spans="2:26" ht="17.25" customHeight="1">
      <c r="B497" s="126">
        <v>45305</v>
      </c>
      <c r="C497" s="3" t="s">
        <v>633</v>
      </c>
      <c r="D497" s="122" t="s">
        <v>629</v>
      </c>
      <c r="E497" s="122">
        <v>13</v>
      </c>
      <c r="F497" s="11">
        <v>0</v>
      </c>
      <c r="G497" s="122">
        <v>0</v>
      </c>
      <c r="H497" s="122">
        <v>0</v>
      </c>
      <c r="I497" s="122">
        <v>0</v>
      </c>
      <c r="J497" s="122">
        <v>0</v>
      </c>
      <c r="K497" s="122"/>
      <c r="L497" s="122"/>
      <c r="M497" s="122"/>
      <c r="O497" s="122"/>
      <c r="P497" s="122"/>
      <c r="S497" s="180"/>
      <c r="T497" s="185"/>
      <c r="U497" s="186"/>
      <c r="V497" s="182"/>
      <c r="W497" s="183"/>
      <c r="X497" s="187"/>
      <c r="Y497" s="188"/>
      <c r="Z497" s="189"/>
    </row>
    <row r="498" spans="2:26" ht="17.25" customHeight="1">
      <c r="B498" s="126">
        <v>45305</v>
      </c>
      <c r="C498" s="3" t="s">
        <v>633</v>
      </c>
      <c r="D498" s="122" t="s">
        <v>630</v>
      </c>
      <c r="E498" s="122">
        <v>5</v>
      </c>
      <c r="F498" s="11">
        <v>0</v>
      </c>
      <c r="G498" s="122">
        <v>0</v>
      </c>
      <c r="H498" s="122">
        <v>0</v>
      </c>
      <c r="I498" s="122">
        <v>0</v>
      </c>
      <c r="J498" s="122">
        <v>0</v>
      </c>
      <c r="K498" s="122"/>
      <c r="L498" s="122"/>
      <c r="M498" s="122"/>
      <c r="S498" s="180"/>
      <c r="T498" s="185"/>
      <c r="U498" s="186"/>
      <c r="V498" s="182"/>
      <c r="W498" s="183"/>
      <c r="X498" s="187"/>
      <c r="Y498" s="188"/>
      <c r="Z498" s="189"/>
    </row>
    <row r="499" spans="2:26" ht="17.25" customHeight="1">
      <c r="B499" s="126">
        <v>45305</v>
      </c>
      <c r="C499" s="3" t="s">
        <v>633</v>
      </c>
      <c r="D499" s="122" t="s">
        <v>631</v>
      </c>
      <c r="E499" s="122">
        <v>13</v>
      </c>
      <c r="F499" s="11">
        <v>0</v>
      </c>
      <c r="G499" s="122">
        <v>0</v>
      </c>
      <c r="H499" s="122">
        <v>0</v>
      </c>
      <c r="I499" s="122">
        <v>0</v>
      </c>
      <c r="J499" s="122">
        <v>0</v>
      </c>
      <c r="K499" s="122"/>
      <c r="L499" s="122"/>
      <c r="M499" s="122"/>
      <c r="S499" s="180"/>
      <c r="T499" s="185"/>
      <c r="U499" s="186"/>
      <c r="V499" s="182"/>
      <c r="W499" s="183"/>
      <c r="X499" s="187"/>
      <c r="Y499" s="188"/>
      <c r="Z499" s="189"/>
    </row>
    <row r="500" spans="2:26" ht="17.25" customHeight="1">
      <c r="B500" s="126">
        <v>45305</v>
      </c>
      <c r="C500" s="3" t="s">
        <v>633</v>
      </c>
      <c r="D500" s="122" t="s">
        <v>632</v>
      </c>
      <c r="E500" s="122">
        <v>8</v>
      </c>
      <c r="F500" s="11">
        <v>0</v>
      </c>
      <c r="G500" s="122">
        <v>0</v>
      </c>
      <c r="H500" s="122">
        <v>0</v>
      </c>
      <c r="I500" s="122">
        <v>0</v>
      </c>
      <c r="J500" s="122">
        <v>0</v>
      </c>
      <c r="K500" s="122"/>
      <c r="L500" s="122"/>
      <c r="M500" s="122"/>
      <c r="S500" s="180"/>
      <c r="T500" s="185"/>
      <c r="U500" s="186"/>
      <c r="V500" s="182"/>
      <c r="W500" s="183"/>
      <c r="X500" s="187"/>
      <c r="Y500" s="188"/>
      <c r="Z500" s="189"/>
    </row>
    <row r="501" spans="2:26" ht="17.25" customHeight="1">
      <c r="B501" s="126">
        <v>45306</v>
      </c>
      <c r="C501" s="3" t="s">
        <v>636</v>
      </c>
      <c r="D501" s="122" t="s">
        <v>637</v>
      </c>
      <c r="E501" s="122">
        <v>1</v>
      </c>
      <c r="F501" s="11">
        <v>0</v>
      </c>
      <c r="G501" s="122">
        <v>0</v>
      </c>
      <c r="H501" s="122">
        <v>0</v>
      </c>
      <c r="I501" s="122">
        <v>0</v>
      </c>
      <c r="J501" s="122">
        <v>0</v>
      </c>
      <c r="K501" s="122"/>
      <c r="L501" s="122"/>
      <c r="M501" s="122"/>
      <c r="O501" s="122"/>
      <c r="P501" s="122"/>
      <c r="S501" s="180"/>
      <c r="T501" s="185"/>
      <c r="U501" s="186"/>
      <c r="V501" s="182"/>
      <c r="W501" s="183"/>
      <c r="X501" s="187"/>
      <c r="Y501" s="188"/>
      <c r="Z501" s="189"/>
    </row>
    <row r="502" spans="2:26" ht="17.25" customHeight="1">
      <c r="B502" s="126">
        <v>45306</v>
      </c>
      <c r="C502" s="3" t="s">
        <v>636</v>
      </c>
      <c r="D502" s="122" t="s">
        <v>638</v>
      </c>
      <c r="E502" s="122">
        <v>1</v>
      </c>
      <c r="F502" s="11">
        <v>0</v>
      </c>
      <c r="G502" s="122">
        <v>0</v>
      </c>
      <c r="H502" s="122">
        <v>0</v>
      </c>
      <c r="I502" s="122">
        <v>0</v>
      </c>
      <c r="J502" s="122">
        <v>0</v>
      </c>
      <c r="K502" s="122"/>
      <c r="L502" s="122"/>
      <c r="M502" s="122"/>
      <c r="O502" s="122"/>
      <c r="P502" s="122"/>
      <c r="S502" s="180"/>
      <c r="T502" s="185"/>
      <c r="U502" s="186"/>
      <c r="V502" s="182"/>
      <c r="W502" s="183"/>
      <c r="X502" s="187"/>
      <c r="Y502" s="188"/>
      <c r="Z502" s="189"/>
    </row>
    <row r="503" spans="2:26" ht="17.25" customHeight="1">
      <c r="B503" s="126">
        <v>45306</v>
      </c>
      <c r="C503" s="3" t="s">
        <v>636</v>
      </c>
      <c r="D503" s="122" t="s">
        <v>639</v>
      </c>
      <c r="E503" s="122">
        <v>2</v>
      </c>
      <c r="F503" s="11">
        <v>0</v>
      </c>
      <c r="G503" s="122">
        <v>0</v>
      </c>
      <c r="H503" s="122">
        <v>0</v>
      </c>
      <c r="I503" s="122">
        <v>0</v>
      </c>
      <c r="J503" s="122">
        <v>0</v>
      </c>
      <c r="K503" s="122"/>
      <c r="L503" s="122"/>
      <c r="M503" s="122"/>
      <c r="S503" s="180"/>
      <c r="T503" s="185"/>
      <c r="U503" s="186"/>
      <c r="V503" s="182"/>
      <c r="W503" s="183"/>
      <c r="X503" s="187"/>
      <c r="Y503" s="188"/>
      <c r="Z503" s="189"/>
    </row>
    <row r="504" spans="2:26" ht="17.25" customHeight="1">
      <c r="B504" s="126">
        <v>45306</v>
      </c>
      <c r="C504" s="3" t="s">
        <v>636</v>
      </c>
      <c r="D504" s="122" t="s">
        <v>640</v>
      </c>
      <c r="E504" s="122">
        <v>4</v>
      </c>
      <c r="F504" s="11">
        <v>0</v>
      </c>
      <c r="G504" s="122">
        <v>0</v>
      </c>
      <c r="H504" s="122">
        <v>0</v>
      </c>
      <c r="I504" s="122">
        <v>0</v>
      </c>
      <c r="J504" s="122">
        <v>0</v>
      </c>
      <c r="K504" s="122"/>
      <c r="L504" s="122"/>
      <c r="M504" s="122"/>
      <c r="S504" s="180"/>
      <c r="T504" s="185"/>
      <c r="U504" s="186"/>
      <c r="V504" s="182"/>
      <c r="W504" s="183"/>
      <c r="X504" s="187"/>
      <c r="Y504" s="188"/>
      <c r="Z504" s="189"/>
    </row>
    <row r="505" spans="2:26" ht="17.25" customHeight="1">
      <c r="B505" s="126">
        <v>45306</v>
      </c>
      <c r="C505" s="3" t="s">
        <v>641</v>
      </c>
      <c r="D505" s="122" t="s">
        <v>606</v>
      </c>
      <c r="E505" s="122">
        <v>2</v>
      </c>
      <c r="F505" s="11">
        <v>0</v>
      </c>
      <c r="G505" s="122">
        <v>0</v>
      </c>
      <c r="H505" s="122">
        <v>0</v>
      </c>
      <c r="I505" s="122">
        <v>0</v>
      </c>
      <c r="J505" s="122">
        <v>0</v>
      </c>
      <c r="K505" s="122"/>
      <c r="L505" s="122"/>
      <c r="M505" s="122"/>
      <c r="S505" s="180"/>
      <c r="T505" s="185"/>
      <c r="U505" s="186"/>
      <c r="V505" s="182"/>
      <c r="W505" s="183"/>
      <c r="X505" s="187"/>
      <c r="Y505" s="188"/>
      <c r="Z505" s="189"/>
    </row>
    <row r="506" spans="2:26" ht="17.25" customHeight="1">
      <c r="B506" s="126">
        <v>45307</v>
      </c>
      <c r="C506" s="3" t="s">
        <v>51</v>
      </c>
      <c r="D506" s="122" t="s">
        <v>586</v>
      </c>
      <c r="E506" s="122">
        <v>11</v>
      </c>
      <c r="F506" s="11">
        <v>0</v>
      </c>
      <c r="G506" s="122">
        <v>0</v>
      </c>
      <c r="H506" s="122">
        <v>0</v>
      </c>
      <c r="I506" s="122">
        <v>0</v>
      </c>
      <c r="J506" s="122">
        <v>0</v>
      </c>
      <c r="K506" s="122"/>
      <c r="L506" s="122"/>
      <c r="M506" s="122"/>
      <c r="S506" s="180"/>
      <c r="T506" s="185"/>
      <c r="U506" s="186"/>
      <c r="V506" s="182"/>
      <c r="W506" s="183"/>
      <c r="X506" s="187"/>
      <c r="Y506" s="188"/>
      <c r="Z506" s="189"/>
    </row>
    <row r="507" spans="2:26" ht="17.25" customHeight="1">
      <c r="B507" s="126">
        <v>45307</v>
      </c>
      <c r="C507" s="3" t="s">
        <v>187</v>
      </c>
      <c r="D507" s="122" t="s">
        <v>605</v>
      </c>
      <c r="E507" s="122">
        <v>1</v>
      </c>
      <c r="F507" s="11">
        <v>0</v>
      </c>
      <c r="G507" s="122">
        <v>0</v>
      </c>
      <c r="H507" s="122">
        <v>0</v>
      </c>
      <c r="I507" s="122">
        <v>0</v>
      </c>
      <c r="J507" s="122">
        <v>0</v>
      </c>
      <c r="K507" s="122"/>
      <c r="L507" s="122"/>
      <c r="M507" s="122"/>
      <c r="S507" s="180"/>
      <c r="T507" s="185"/>
      <c r="U507" s="186"/>
      <c r="V507" s="182"/>
      <c r="W507" s="183"/>
      <c r="X507" s="187"/>
      <c r="Y507" s="188"/>
      <c r="Z507" s="189"/>
    </row>
    <row r="508" spans="2:26" ht="17.25" customHeight="1">
      <c r="B508" s="126">
        <v>45307</v>
      </c>
      <c r="C508" s="3" t="s">
        <v>645</v>
      </c>
      <c r="D508" s="122" t="s">
        <v>642</v>
      </c>
      <c r="E508" s="122">
        <v>7</v>
      </c>
      <c r="F508" s="11">
        <v>0</v>
      </c>
      <c r="G508" s="122">
        <v>0</v>
      </c>
      <c r="H508" s="122">
        <v>0</v>
      </c>
      <c r="I508" s="122">
        <v>0</v>
      </c>
      <c r="J508" s="122">
        <v>0</v>
      </c>
      <c r="K508" s="122"/>
      <c r="L508" s="122"/>
      <c r="M508" s="122"/>
      <c r="S508" s="180"/>
      <c r="T508" s="185"/>
      <c r="U508" s="186"/>
      <c r="V508" s="182"/>
      <c r="W508" s="183"/>
      <c r="X508" s="187"/>
      <c r="Y508" s="188"/>
      <c r="Z508" s="189"/>
    </row>
    <row r="509" spans="2:26" ht="17.25" customHeight="1">
      <c r="B509" s="126">
        <v>45307</v>
      </c>
      <c r="C509" s="3" t="s">
        <v>645</v>
      </c>
      <c r="D509" s="122" t="s">
        <v>643</v>
      </c>
      <c r="E509" s="122">
        <v>13</v>
      </c>
      <c r="F509" s="11">
        <v>0</v>
      </c>
      <c r="G509" s="122">
        <v>0</v>
      </c>
      <c r="H509" s="122">
        <v>0</v>
      </c>
      <c r="I509" s="122">
        <v>0</v>
      </c>
      <c r="J509" s="122">
        <v>0</v>
      </c>
      <c r="K509" s="122"/>
      <c r="L509" s="122"/>
      <c r="M509" s="122"/>
      <c r="S509" s="180"/>
      <c r="T509" s="185"/>
      <c r="U509" s="186"/>
      <c r="V509" s="182"/>
      <c r="W509" s="183"/>
      <c r="X509" s="187"/>
      <c r="Y509" s="188"/>
      <c r="Z509" s="189"/>
    </row>
    <row r="510" spans="2:26" ht="17.25" customHeight="1">
      <c r="B510" s="126">
        <v>45307</v>
      </c>
      <c r="C510" s="3" t="s">
        <v>645</v>
      </c>
      <c r="D510" s="122" t="s">
        <v>644</v>
      </c>
      <c r="E510" s="122">
        <v>13</v>
      </c>
      <c r="F510" s="11">
        <v>0</v>
      </c>
      <c r="G510" s="122">
        <v>0</v>
      </c>
      <c r="H510" s="122">
        <v>0</v>
      </c>
      <c r="I510" s="122">
        <v>0</v>
      </c>
      <c r="J510" s="122">
        <v>0</v>
      </c>
      <c r="K510" s="122"/>
      <c r="L510" s="122"/>
      <c r="M510" s="122"/>
      <c r="S510" s="180"/>
      <c r="T510" s="185"/>
      <c r="U510" s="186"/>
      <c r="V510" s="182"/>
      <c r="W510" s="183"/>
      <c r="X510" s="187"/>
      <c r="Y510" s="188"/>
      <c r="Z510" s="189"/>
    </row>
    <row r="511" spans="2:26" ht="17.25" customHeight="1">
      <c r="B511" s="126">
        <v>45308</v>
      </c>
      <c r="C511" s="3" t="s">
        <v>648</v>
      </c>
      <c r="D511" s="122" t="s">
        <v>646</v>
      </c>
      <c r="E511" s="122">
        <v>13</v>
      </c>
      <c r="F511" s="11">
        <v>0</v>
      </c>
      <c r="G511" s="122">
        <v>0</v>
      </c>
      <c r="H511" s="122">
        <v>0</v>
      </c>
      <c r="I511" s="122">
        <v>0</v>
      </c>
      <c r="J511" s="122">
        <v>0</v>
      </c>
      <c r="K511" s="122"/>
      <c r="L511" s="122"/>
      <c r="M511" s="122"/>
      <c r="O511" s="122"/>
      <c r="P511" s="122"/>
      <c r="S511" s="180"/>
      <c r="T511" s="185"/>
      <c r="U511" s="186"/>
      <c r="V511" s="182"/>
      <c r="W511" s="183"/>
      <c r="X511" s="187"/>
      <c r="Y511" s="188"/>
      <c r="Z511" s="189"/>
    </row>
    <row r="512" spans="2:26" ht="17.25" customHeight="1">
      <c r="B512" s="126">
        <v>45308</v>
      </c>
      <c r="C512" s="3" t="s">
        <v>648</v>
      </c>
      <c r="D512" s="122" t="s">
        <v>647</v>
      </c>
      <c r="E512" s="122">
        <v>12</v>
      </c>
      <c r="F512" s="11">
        <v>0</v>
      </c>
      <c r="G512" s="122">
        <v>0</v>
      </c>
      <c r="H512" s="122">
        <v>0</v>
      </c>
      <c r="I512" s="122">
        <v>0</v>
      </c>
      <c r="J512" s="122">
        <v>0</v>
      </c>
      <c r="K512" s="122"/>
      <c r="L512" s="122"/>
      <c r="M512" s="122"/>
      <c r="S512" s="180"/>
      <c r="T512" s="185"/>
      <c r="U512" s="186"/>
      <c r="V512" s="182"/>
      <c r="W512" s="183"/>
      <c r="X512" s="187"/>
      <c r="Y512" s="188"/>
      <c r="Z512" s="189"/>
    </row>
    <row r="513" spans="2:26" ht="17.25" customHeight="1">
      <c r="B513" s="126">
        <v>45308</v>
      </c>
      <c r="C513" s="122" t="s">
        <v>649</v>
      </c>
      <c r="D513" s="122" t="s">
        <v>587</v>
      </c>
      <c r="E513" s="122">
        <v>8</v>
      </c>
      <c r="F513" s="11">
        <v>0</v>
      </c>
      <c r="G513" s="122">
        <v>0</v>
      </c>
      <c r="H513" s="122">
        <v>0</v>
      </c>
      <c r="I513" s="122">
        <v>0</v>
      </c>
      <c r="J513" s="122">
        <v>0</v>
      </c>
      <c r="K513" s="122"/>
      <c r="L513" s="122"/>
      <c r="M513" s="122"/>
      <c r="S513" s="180"/>
      <c r="T513" s="185"/>
      <c r="U513" s="186"/>
      <c r="V513" s="182"/>
      <c r="W513" s="183"/>
      <c r="X513" s="187"/>
      <c r="Y513" s="188"/>
      <c r="Z513" s="189"/>
    </row>
    <row r="514" spans="2:26" ht="17.25" customHeight="1">
      <c r="B514" s="126">
        <v>45309</v>
      </c>
      <c r="C514" s="122" t="s">
        <v>45</v>
      </c>
      <c r="D514" s="122" t="s">
        <v>650</v>
      </c>
      <c r="E514" s="122">
        <v>13</v>
      </c>
      <c r="F514" s="11">
        <v>0</v>
      </c>
      <c r="G514" s="122">
        <v>0</v>
      </c>
      <c r="H514" s="122">
        <v>0</v>
      </c>
      <c r="I514" s="122">
        <v>0</v>
      </c>
      <c r="J514" s="122">
        <v>0</v>
      </c>
      <c r="K514" s="122"/>
      <c r="L514" s="122"/>
      <c r="M514" s="122"/>
      <c r="S514" s="180"/>
      <c r="T514" s="185"/>
      <c r="U514" s="186"/>
      <c r="V514" s="182"/>
      <c r="W514" s="183"/>
      <c r="X514" s="187"/>
      <c r="Y514" s="188"/>
      <c r="Z514" s="189"/>
    </row>
    <row r="515" spans="2:26" ht="17.25" customHeight="1">
      <c r="B515" s="126">
        <v>45309</v>
      </c>
      <c r="C515" s="122" t="s">
        <v>41</v>
      </c>
      <c r="D515" s="122" t="s">
        <v>651</v>
      </c>
      <c r="E515" s="122">
        <v>13</v>
      </c>
      <c r="F515" s="11">
        <v>0</v>
      </c>
      <c r="G515" s="122">
        <v>0</v>
      </c>
      <c r="H515" s="122">
        <v>0</v>
      </c>
      <c r="I515" s="122">
        <v>0</v>
      </c>
      <c r="J515" s="122">
        <v>0</v>
      </c>
      <c r="K515" s="122"/>
      <c r="L515" s="122"/>
      <c r="M515" s="122"/>
      <c r="S515" s="180"/>
      <c r="T515" s="185"/>
      <c r="U515" s="186"/>
      <c r="V515" s="182"/>
      <c r="W515" s="183"/>
      <c r="X515" s="187"/>
      <c r="Y515" s="188"/>
      <c r="Z515" s="189"/>
    </row>
    <row r="516" spans="2:26" ht="17.25" customHeight="1">
      <c r="B516" s="126">
        <v>45310</v>
      </c>
      <c r="C516" s="122" t="s">
        <v>6405</v>
      </c>
      <c r="D516" s="122" t="s">
        <v>652</v>
      </c>
      <c r="E516" s="122">
        <v>1</v>
      </c>
      <c r="F516" s="11">
        <v>0</v>
      </c>
      <c r="G516" s="122">
        <v>0</v>
      </c>
      <c r="H516" s="122">
        <v>0</v>
      </c>
      <c r="I516" s="122">
        <v>0</v>
      </c>
      <c r="J516" s="122">
        <v>0</v>
      </c>
      <c r="K516" s="122"/>
      <c r="L516" s="122"/>
      <c r="M516" s="122"/>
      <c r="N516" s="122"/>
      <c r="S516" s="180"/>
      <c r="T516" s="185"/>
      <c r="U516" s="186"/>
      <c r="V516" s="182"/>
      <c r="W516" s="183"/>
      <c r="X516" s="187"/>
      <c r="Y516" s="188"/>
      <c r="Z516" s="189"/>
    </row>
    <row r="517" spans="2:26" ht="17.25" customHeight="1">
      <c r="B517" s="126">
        <v>45310</v>
      </c>
      <c r="C517" s="122" t="s">
        <v>453</v>
      </c>
      <c r="D517" s="122" t="s">
        <v>604</v>
      </c>
      <c r="E517" s="122">
        <v>13</v>
      </c>
      <c r="F517" s="11">
        <v>0</v>
      </c>
      <c r="G517" s="122">
        <v>0</v>
      </c>
      <c r="H517" s="122">
        <v>0</v>
      </c>
      <c r="I517" s="122">
        <v>0</v>
      </c>
      <c r="J517" s="122">
        <v>0</v>
      </c>
      <c r="K517" s="122"/>
      <c r="L517" s="122"/>
      <c r="M517" s="122"/>
      <c r="S517" s="180"/>
      <c r="T517" s="185"/>
      <c r="U517" s="186"/>
      <c r="V517" s="182"/>
      <c r="W517" s="183"/>
      <c r="X517" s="187"/>
      <c r="Y517" s="188"/>
      <c r="Z517" s="189"/>
    </row>
    <row r="518" spans="2:26" ht="17.25" customHeight="1">
      <c r="B518" s="126">
        <v>45310</v>
      </c>
      <c r="C518" s="122" t="s">
        <v>6406</v>
      </c>
      <c r="D518" s="122" t="s">
        <v>653</v>
      </c>
      <c r="E518" s="122">
        <v>1</v>
      </c>
      <c r="F518" s="11">
        <v>0</v>
      </c>
      <c r="G518" s="122">
        <v>0</v>
      </c>
      <c r="H518" s="122">
        <v>0</v>
      </c>
      <c r="I518" s="122">
        <v>0</v>
      </c>
      <c r="J518" s="122">
        <v>0</v>
      </c>
      <c r="K518" s="122"/>
      <c r="L518" s="122"/>
      <c r="M518" s="122"/>
      <c r="S518" s="180"/>
      <c r="T518" s="185"/>
      <c r="U518" s="186"/>
      <c r="V518" s="182"/>
      <c r="W518" s="183"/>
      <c r="X518" s="187"/>
      <c r="Y518" s="188"/>
      <c r="Z518" s="189"/>
    </row>
    <row r="519" spans="2:26" ht="17.25" customHeight="1">
      <c r="B519" s="126">
        <v>45310</v>
      </c>
      <c r="C519" s="122" t="s">
        <v>6354</v>
      </c>
      <c r="D519" s="122" t="s">
        <v>654</v>
      </c>
      <c r="E519" s="122">
        <v>1</v>
      </c>
      <c r="F519" s="11">
        <v>0</v>
      </c>
      <c r="G519" s="122">
        <v>0</v>
      </c>
      <c r="H519" s="122">
        <v>0</v>
      </c>
      <c r="I519" s="122">
        <v>0</v>
      </c>
      <c r="J519" s="122">
        <v>0</v>
      </c>
      <c r="K519" s="122"/>
      <c r="L519" s="122"/>
      <c r="M519" s="122"/>
      <c r="S519" s="180"/>
      <c r="T519" s="185"/>
      <c r="U519" s="186"/>
      <c r="V519" s="182"/>
      <c r="W519" s="183"/>
      <c r="X519" s="187"/>
      <c r="Y519" s="188"/>
      <c r="Z519" s="189"/>
    </row>
    <row r="520" spans="2:26" ht="17.25" customHeight="1">
      <c r="B520" s="126">
        <v>45310</v>
      </c>
      <c r="C520" s="122" t="s">
        <v>556</v>
      </c>
      <c r="D520" s="122" t="s">
        <v>655</v>
      </c>
      <c r="E520" s="122">
        <v>13</v>
      </c>
      <c r="F520" s="11">
        <v>0</v>
      </c>
      <c r="G520" s="122">
        <v>0</v>
      </c>
      <c r="H520" s="122">
        <v>0</v>
      </c>
      <c r="I520" s="122">
        <v>0</v>
      </c>
      <c r="J520" s="122">
        <v>0</v>
      </c>
      <c r="K520" s="122"/>
      <c r="L520" s="122"/>
      <c r="M520" s="122"/>
      <c r="S520" s="180"/>
      <c r="T520" s="185"/>
      <c r="U520" s="186"/>
      <c r="V520" s="182"/>
      <c r="W520" s="183"/>
      <c r="X520" s="187"/>
      <c r="Y520" s="188"/>
      <c r="Z520" s="189"/>
    </row>
    <row r="521" spans="2:26" ht="17.25" customHeight="1">
      <c r="B521" s="126">
        <v>45311</v>
      </c>
      <c r="C521" s="122" t="s">
        <v>533</v>
      </c>
      <c r="D521" s="122" t="s">
        <v>656</v>
      </c>
      <c r="E521" s="122">
        <v>13</v>
      </c>
      <c r="F521" s="11">
        <v>0</v>
      </c>
      <c r="G521" s="122">
        <v>0</v>
      </c>
      <c r="H521" s="122">
        <v>0</v>
      </c>
      <c r="I521" s="122">
        <v>0</v>
      </c>
      <c r="J521" s="122">
        <v>0</v>
      </c>
      <c r="K521" s="122"/>
      <c r="L521" s="122"/>
      <c r="M521" s="122"/>
      <c r="S521" s="180"/>
      <c r="T521" s="185"/>
      <c r="U521" s="186"/>
      <c r="V521" s="182"/>
      <c r="W521" s="183"/>
      <c r="X521" s="187"/>
      <c r="Y521" s="188"/>
      <c r="Z521" s="189"/>
    </row>
    <row r="522" spans="2:26" ht="17.25" customHeight="1">
      <c r="B522" s="126">
        <v>45311</v>
      </c>
      <c r="C522" s="122" t="s">
        <v>6355</v>
      </c>
      <c r="D522" s="122" t="s">
        <v>627</v>
      </c>
      <c r="E522" s="122">
        <v>2</v>
      </c>
      <c r="F522" s="11">
        <v>0</v>
      </c>
      <c r="G522" s="122">
        <v>0</v>
      </c>
      <c r="H522" s="122">
        <v>0</v>
      </c>
      <c r="I522" s="122">
        <v>0</v>
      </c>
      <c r="J522" s="122">
        <v>0</v>
      </c>
      <c r="K522" s="122"/>
      <c r="L522" s="122"/>
      <c r="M522" s="122"/>
      <c r="S522" s="180"/>
      <c r="T522" s="185"/>
      <c r="U522" s="186"/>
      <c r="V522" s="182"/>
      <c r="W522" s="183"/>
      <c r="X522" s="187"/>
      <c r="Y522" s="188"/>
      <c r="Z522" s="189"/>
    </row>
    <row r="523" spans="2:26" ht="17.25" customHeight="1">
      <c r="B523" s="126">
        <v>45311</v>
      </c>
      <c r="C523" s="122" t="s">
        <v>6407</v>
      </c>
      <c r="D523" s="122" t="s">
        <v>637</v>
      </c>
      <c r="E523" s="122">
        <v>1</v>
      </c>
      <c r="F523" s="11">
        <v>0</v>
      </c>
      <c r="G523" s="122">
        <v>0</v>
      </c>
      <c r="H523" s="122">
        <v>0</v>
      </c>
      <c r="I523" s="122">
        <v>0</v>
      </c>
      <c r="J523" s="122">
        <v>0</v>
      </c>
      <c r="K523" s="122"/>
      <c r="L523" s="122"/>
      <c r="M523" s="122"/>
      <c r="S523" s="180"/>
      <c r="T523" s="185"/>
      <c r="U523" s="186"/>
      <c r="V523" s="182"/>
      <c r="W523" s="183"/>
      <c r="X523" s="187"/>
      <c r="Y523" s="188"/>
      <c r="Z523" s="189"/>
    </row>
    <row r="524" spans="2:26" ht="17.25" customHeight="1">
      <c r="B524" s="126">
        <v>45311</v>
      </c>
      <c r="C524" s="122" t="s">
        <v>548</v>
      </c>
      <c r="D524" s="122" t="s">
        <v>640</v>
      </c>
      <c r="E524" s="122">
        <v>4</v>
      </c>
      <c r="F524" s="11">
        <v>0</v>
      </c>
      <c r="G524" s="122">
        <v>0</v>
      </c>
      <c r="H524" s="122">
        <v>0</v>
      </c>
      <c r="I524" s="122">
        <v>0</v>
      </c>
      <c r="J524" s="122">
        <v>0</v>
      </c>
      <c r="K524" s="122"/>
      <c r="L524" s="122"/>
      <c r="M524" s="122"/>
      <c r="S524" s="180"/>
      <c r="T524" s="185"/>
      <c r="U524" s="186"/>
      <c r="V524" s="182"/>
      <c r="W524" s="183"/>
      <c r="X524" s="187"/>
      <c r="Y524" s="188"/>
      <c r="Z524" s="189"/>
    </row>
    <row r="525" spans="2:26" ht="17.25" customHeight="1">
      <c r="B525" s="126">
        <v>45311</v>
      </c>
      <c r="C525" s="122" t="s">
        <v>6408</v>
      </c>
      <c r="D525" s="122" t="s">
        <v>638</v>
      </c>
      <c r="E525" s="122">
        <v>1</v>
      </c>
      <c r="F525" s="11">
        <v>0</v>
      </c>
      <c r="G525" s="122">
        <v>0</v>
      </c>
      <c r="H525" s="122">
        <v>0</v>
      </c>
      <c r="I525" s="122">
        <v>0</v>
      </c>
      <c r="J525" s="122">
        <v>0</v>
      </c>
      <c r="K525" s="122"/>
      <c r="L525" s="122"/>
      <c r="S525" s="180"/>
      <c r="T525" s="185"/>
      <c r="U525" s="186"/>
      <c r="V525" s="182"/>
      <c r="W525" s="183"/>
      <c r="X525" s="187"/>
      <c r="Y525" s="188"/>
      <c r="Z525" s="189"/>
    </row>
    <row r="526" spans="2:26" ht="17.25" customHeight="1">
      <c r="B526" s="126">
        <v>45311</v>
      </c>
      <c r="C526" s="122" t="s">
        <v>490</v>
      </c>
      <c r="D526" s="122" t="s">
        <v>639</v>
      </c>
      <c r="E526" s="122">
        <v>2</v>
      </c>
      <c r="F526" s="11">
        <v>0</v>
      </c>
      <c r="G526" s="122">
        <v>0</v>
      </c>
      <c r="H526" s="122">
        <v>0</v>
      </c>
      <c r="I526" s="122">
        <v>0</v>
      </c>
      <c r="J526" s="122">
        <v>0</v>
      </c>
      <c r="K526" s="122"/>
      <c r="L526" s="122"/>
      <c r="S526" s="180"/>
      <c r="T526" s="185"/>
      <c r="U526" s="186"/>
      <c r="V526" s="182"/>
      <c r="W526" s="183"/>
      <c r="X526" s="187"/>
      <c r="Y526" s="188"/>
      <c r="Z526" s="189"/>
    </row>
    <row r="527" spans="2:26" ht="17.25" customHeight="1">
      <c r="B527" s="126">
        <v>45311</v>
      </c>
      <c r="C527" s="122" t="s">
        <v>6347</v>
      </c>
      <c r="D527" s="122" t="s">
        <v>621</v>
      </c>
      <c r="E527" s="122">
        <v>1</v>
      </c>
      <c r="F527" s="11">
        <v>0</v>
      </c>
      <c r="G527" s="122">
        <v>0</v>
      </c>
      <c r="H527" s="122">
        <v>0</v>
      </c>
      <c r="I527" s="122">
        <v>0</v>
      </c>
      <c r="J527" s="122">
        <v>0</v>
      </c>
      <c r="K527" s="122"/>
      <c r="L527" s="122"/>
      <c r="M527" s="122"/>
      <c r="S527" s="180"/>
      <c r="T527" s="185"/>
      <c r="U527" s="186"/>
      <c r="V527" s="182"/>
      <c r="W527" s="183"/>
      <c r="X527" s="187"/>
      <c r="Y527" s="188"/>
      <c r="Z527" s="189"/>
    </row>
    <row r="528" spans="2:26" ht="17.25" customHeight="1">
      <c r="B528" s="126">
        <v>45311</v>
      </c>
      <c r="C528" s="122" t="s">
        <v>6897</v>
      </c>
      <c r="D528" s="122" t="s">
        <v>682</v>
      </c>
      <c r="E528" s="122">
        <v>8</v>
      </c>
      <c r="F528" s="11">
        <v>8</v>
      </c>
      <c r="G528" s="122">
        <v>0</v>
      </c>
      <c r="H528" s="122">
        <v>0</v>
      </c>
      <c r="I528" s="122">
        <v>0</v>
      </c>
      <c r="J528" s="122">
        <v>0</v>
      </c>
      <c r="K528" s="122">
        <v>8</v>
      </c>
      <c r="L528" s="122"/>
      <c r="M528" s="122"/>
      <c r="N528" s="136" t="s">
        <v>683</v>
      </c>
      <c r="S528" s="180"/>
      <c r="T528" s="185"/>
      <c r="U528" s="186"/>
      <c r="V528" s="182"/>
      <c r="W528" s="183"/>
      <c r="X528" s="187"/>
      <c r="Y528" s="188"/>
      <c r="Z528" s="189"/>
    </row>
    <row r="529" spans="2:26" ht="17.25" customHeight="1">
      <c r="B529" s="126">
        <v>45311</v>
      </c>
      <c r="C529" s="122" t="s">
        <v>6897</v>
      </c>
      <c r="D529" s="122" t="s">
        <v>673</v>
      </c>
      <c r="E529" s="122">
        <v>1</v>
      </c>
      <c r="F529" s="11">
        <v>1</v>
      </c>
      <c r="G529" s="122">
        <v>0</v>
      </c>
      <c r="H529" s="122">
        <v>0</v>
      </c>
      <c r="I529" s="122">
        <v>0</v>
      </c>
      <c r="J529" s="122">
        <v>0</v>
      </c>
      <c r="K529" s="122">
        <v>1</v>
      </c>
      <c r="L529" s="122"/>
      <c r="M529" s="122"/>
      <c r="N529" s="136" t="s">
        <v>684</v>
      </c>
      <c r="S529" s="180"/>
      <c r="T529" s="185"/>
      <c r="U529" s="186"/>
      <c r="V529" s="182"/>
      <c r="W529" s="183"/>
      <c r="X529" s="187"/>
      <c r="Y529" s="188"/>
      <c r="Z529" s="189"/>
    </row>
    <row r="530" spans="2:26" ht="17.25" customHeight="1">
      <c r="B530" s="126">
        <v>45311</v>
      </c>
      <c r="C530" s="122" t="s">
        <v>6897</v>
      </c>
      <c r="D530" s="122" t="s">
        <v>674</v>
      </c>
      <c r="E530" s="122">
        <v>1</v>
      </c>
      <c r="F530" s="11">
        <v>1</v>
      </c>
      <c r="G530" s="122">
        <v>0</v>
      </c>
      <c r="H530" s="122">
        <v>0</v>
      </c>
      <c r="I530" s="122">
        <v>0</v>
      </c>
      <c r="J530" s="122">
        <v>0</v>
      </c>
      <c r="K530" s="122">
        <v>1</v>
      </c>
      <c r="L530" s="122"/>
      <c r="M530" s="122"/>
      <c r="N530" s="136" t="s">
        <v>685</v>
      </c>
      <c r="S530" s="180"/>
      <c r="T530" s="185"/>
      <c r="U530" s="186"/>
      <c r="V530" s="182"/>
      <c r="W530" s="183"/>
      <c r="X530" s="187"/>
      <c r="Y530" s="188"/>
      <c r="Z530" s="189"/>
    </row>
    <row r="531" spans="2:26" ht="17.25" customHeight="1">
      <c r="B531" s="126">
        <v>45312</v>
      </c>
      <c r="C531" s="122" t="s">
        <v>6409</v>
      </c>
      <c r="D531" s="122" t="s">
        <v>608</v>
      </c>
      <c r="E531" s="122">
        <v>1</v>
      </c>
      <c r="F531" s="11">
        <v>0</v>
      </c>
      <c r="G531" s="122">
        <v>0</v>
      </c>
      <c r="H531" s="122">
        <v>0</v>
      </c>
      <c r="I531" s="122">
        <v>0</v>
      </c>
      <c r="J531" s="122">
        <v>0</v>
      </c>
      <c r="K531" s="122"/>
      <c r="L531" s="122"/>
      <c r="M531" s="122"/>
      <c r="S531" s="180"/>
      <c r="T531" s="185"/>
      <c r="U531" s="186"/>
      <c r="V531" s="182"/>
      <c r="W531" s="183"/>
      <c r="X531" s="187"/>
      <c r="Y531" s="188"/>
      <c r="Z531" s="189"/>
    </row>
    <row r="532" spans="2:26" ht="17.25" customHeight="1">
      <c r="B532" s="126">
        <v>45312</v>
      </c>
      <c r="C532" s="122" t="s">
        <v>657</v>
      </c>
      <c r="D532" s="122" t="s">
        <v>657</v>
      </c>
      <c r="E532" s="122">
        <v>13</v>
      </c>
      <c r="F532" s="11">
        <v>0</v>
      </c>
      <c r="G532" s="122">
        <v>0</v>
      </c>
      <c r="H532" s="122">
        <v>0</v>
      </c>
      <c r="I532" s="122">
        <v>0</v>
      </c>
      <c r="J532" s="122">
        <v>0</v>
      </c>
      <c r="K532" s="122"/>
      <c r="L532" s="122"/>
      <c r="M532" s="122"/>
      <c r="O532" s="122"/>
      <c r="P532" s="122"/>
      <c r="S532" s="180"/>
      <c r="T532" s="185"/>
      <c r="U532" s="186"/>
      <c r="V532" s="182"/>
      <c r="W532" s="183"/>
      <c r="X532" s="187"/>
      <c r="Y532" s="188"/>
      <c r="Z532" s="189"/>
    </row>
    <row r="533" spans="2:26" ht="17.25" customHeight="1">
      <c r="B533" s="126">
        <v>45312</v>
      </c>
      <c r="C533" s="122" t="s">
        <v>679</v>
      </c>
      <c r="D533" s="122" t="s">
        <v>658</v>
      </c>
      <c r="E533" s="122">
        <v>4</v>
      </c>
      <c r="F533" s="11">
        <v>0</v>
      </c>
      <c r="G533" s="122">
        <v>0</v>
      </c>
      <c r="H533" s="122">
        <v>0</v>
      </c>
      <c r="I533" s="122">
        <v>0</v>
      </c>
      <c r="J533" s="122">
        <v>0</v>
      </c>
      <c r="K533" s="122"/>
      <c r="L533" s="122"/>
      <c r="M533" s="122"/>
      <c r="N533" s="122"/>
      <c r="O533" s="122"/>
      <c r="P533" s="122"/>
      <c r="Q533" s="7"/>
      <c r="S533" s="180"/>
      <c r="T533" s="185"/>
      <c r="U533" s="186"/>
      <c r="V533" s="182"/>
      <c r="W533" s="183"/>
      <c r="X533" s="187"/>
      <c r="Y533" s="188"/>
      <c r="Z533" s="189"/>
    </row>
    <row r="534" spans="2:26" ht="17.25" customHeight="1">
      <c r="B534" s="126">
        <v>45312</v>
      </c>
      <c r="C534" s="122" t="s">
        <v>681</v>
      </c>
      <c r="D534" s="122" t="s">
        <v>659</v>
      </c>
      <c r="E534" s="122">
        <v>13</v>
      </c>
      <c r="F534" s="11">
        <v>0</v>
      </c>
      <c r="G534" s="122">
        <v>0</v>
      </c>
      <c r="H534" s="122">
        <v>0</v>
      </c>
      <c r="I534" s="122">
        <v>0</v>
      </c>
      <c r="J534" s="122">
        <v>0</v>
      </c>
      <c r="K534" s="122"/>
      <c r="L534" s="122"/>
      <c r="M534" s="122"/>
      <c r="N534" s="122"/>
      <c r="O534" s="122"/>
      <c r="P534" s="122"/>
      <c r="Q534" s="7"/>
      <c r="S534" s="180"/>
      <c r="T534" s="185"/>
      <c r="U534" s="186"/>
      <c r="V534" s="182"/>
      <c r="W534" s="183"/>
      <c r="X534" s="187"/>
      <c r="Y534" s="188"/>
      <c r="Z534" s="189"/>
    </row>
    <row r="535" spans="2:26" ht="17.25" customHeight="1">
      <c r="B535" s="126">
        <v>45312</v>
      </c>
      <c r="C535" s="122" t="s">
        <v>676</v>
      </c>
      <c r="D535" s="122" t="s">
        <v>660</v>
      </c>
      <c r="E535" s="122">
        <v>13</v>
      </c>
      <c r="F535" s="11">
        <v>0</v>
      </c>
      <c r="G535" s="122">
        <v>0</v>
      </c>
      <c r="H535" s="122">
        <v>0</v>
      </c>
      <c r="I535" s="122">
        <v>0</v>
      </c>
      <c r="J535" s="122">
        <v>0</v>
      </c>
      <c r="K535" s="122"/>
      <c r="L535" s="122"/>
      <c r="M535" s="122"/>
      <c r="N535" s="122"/>
      <c r="O535" s="122"/>
      <c r="P535" s="122"/>
      <c r="Q535" s="7"/>
      <c r="S535" s="180"/>
      <c r="T535" s="185"/>
      <c r="U535" s="186"/>
      <c r="V535" s="182"/>
      <c r="W535" s="183"/>
      <c r="X535" s="187"/>
      <c r="Y535" s="188"/>
      <c r="Z535" s="189"/>
    </row>
    <row r="536" spans="2:26" ht="17.25" customHeight="1">
      <c r="B536" s="126">
        <v>45312</v>
      </c>
      <c r="C536" s="122" t="s">
        <v>678</v>
      </c>
      <c r="D536" s="122" t="s">
        <v>661</v>
      </c>
      <c r="E536" s="122">
        <v>13</v>
      </c>
      <c r="F536" s="11">
        <v>0</v>
      </c>
      <c r="G536" s="122">
        <v>0</v>
      </c>
      <c r="H536" s="122">
        <v>0</v>
      </c>
      <c r="I536" s="122">
        <v>0</v>
      </c>
      <c r="J536" s="122">
        <v>0</v>
      </c>
      <c r="K536" s="122"/>
      <c r="L536" s="122"/>
      <c r="M536" s="122"/>
      <c r="N536" s="122"/>
      <c r="O536" s="122"/>
      <c r="P536" s="122"/>
      <c r="Q536" s="7"/>
      <c r="S536" s="180"/>
      <c r="T536" s="185"/>
      <c r="U536" s="186"/>
      <c r="V536" s="182"/>
      <c r="W536" s="183"/>
      <c r="X536" s="187"/>
      <c r="Y536" s="188"/>
      <c r="Z536" s="189"/>
    </row>
    <row r="537" spans="2:26" ht="17.25" customHeight="1">
      <c r="B537" s="126">
        <v>45312</v>
      </c>
      <c r="C537" s="122" t="s">
        <v>679</v>
      </c>
      <c r="D537" s="122" t="s">
        <v>662</v>
      </c>
      <c r="E537" s="122">
        <v>13</v>
      </c>
      <c r="F537" s="11">
        <v>0</v>
      </c>
      <c r="G537" s="122">
        <v>0</v>
      </c>
      <c r="H537" s="122">
        <v>0</v>
      </c>
      <c r="I537" s="122">
        <v>0</v>
      </c>
      <c r="J537" s="122">
        <v>0</v>
      </c>
      <c r="K537" s="122"/>
      <c r="L537" s="122"/>
      <c r="M537" s="122"/>
      <c r="N537" s="122"/>
      <c r="O537" s="122"/>
      <c r="P537" s="122"/>
      <c r="Q537" s="7"/>
      <c r="S537" s="180"/>
      <c r="T537" s="185"/>
      <c r="U537" s="186"/>
      <c r="V537" s="182"/>
      <c r="W537" s="183"/>
      <c r="X537" s="187"/>
      <c r="Y537" s="188"/>
      <c r="Z537" s="189"/>
    </row>
    <row r="538" spans="2:26" ht="17.25" customHeight="1">
      <c r="B538" s="126">
        <v>45312</v>
      </c>
      <c r="C538" s="122" t="s">
        <v>680</v>
      </c>
      <c r="D538" s="122" t="s">
        <v>663</v>
      </c>
      <c r="E538" s="122">
        <v>13</v>
      </c>
      <c r="F538" s="11">
        <v>0</v>
      </c>
      <c r="G538" s="122">
        <v>0</v>
      </c>
      <c r="H538" s="122">
        <v>0</v>
      </c>
      <c r="I538" s="122">
        <v>0</v>
      </c>
      <c r="J538" s="122">
        <v>0</v>
      </c>
      <c r="K538" s="122"/>
      <c r="L538" s="122"/>
      <c r="M538" s="122"/>
      <c r="N538" s="122"/>
      <c r="O538" s="122"/>
      <c r="P538" s="122"/>
      <c r="Q538" s="7"/>
      <c r="S538" s="180"/>
      <c r="T538" s="185"/>
      <c r="U538" s="186"/>
      <c r="V538" s="182"/>
      <c r="W538" s="183"/>
      <c r="X538" s="187"/>
      <c r="Y538" s="188"/>
      <c r="Z538" s="189"/>
    </row>
    <row r="539" spans="2:26" ht="17.25" customHeight="1">
      <c r="B539" s="126">
        <v>45312</v>
      </c>
      <c r="C539" s="122" t="s">
        <v>6897</v>
      </c>
      <c r="D539" s="122" t="s">
        <v>674</v>
      </c>
      <c r="E539" s="122">
        <v>1</v>
      </c>
      <c r="F539" s="11">
        <v>1</v>
      </c>
      <c r="G539" s="122">
        <v>0</v>
      </c>
      <c r="H539" s="122">
        <v>0</v>
      </c>
      <c r="I539" s="122">
        <v>0</v>
      </c>
      <c r="J539" s="122">
        <v>0</v>
      </c>
      <c r="K539" s="122">
        <v>1</v>
      </c>
      <c r="L539" s="122"/>
      <c r="M539" s="122"/>
      <c r="N539" s="122" t="s">
        <v>685</v>
      </c>
      <c r="O539" s="122"/>
      <c r="P539" s="122"/>
      <c r="Q539" s="7"/>
      <c r="S539" s="180"/>
      <c r="T539" s="185"/>
      <c r="U539" s="186"/>
      <c r="V539" s="182"/>
      <c r="W539" s="183"/>
      <c r="X539" s="187"/>
      <c r="Y539" s="188"/>
      <c r="Z539" s="189"/>
    </row>
    <row r="540" spans="2:26" ht="17.25" customHeight="1">
      <c r="B540" s="126">
        <v>45312</v>
      </c>
      <c r="C540" s="122" t="s">
        <v>6897</v>
      </c>
      <c r="D540" s="122" t="s">
        <v>673</v>
      </c>
      <c r="E540" s="122">
        <v>1</v>
      </c>
      <c r="F540" s="11">
        <v>1</v>
      </c>
      <c r="G540" s="122">
        <v>0</v>
      </c>
      <c r="H540" s="122">
        <v>0</v>
      </c>
      <c r="I540" s="122">
        <v>0</v>
      </c>
      <c r="J540" s="122">
        <v>0</v>
      </c>
      <c r="K540" s="122">
        <v>1</v>
      </c>
      <c r="L540" s="122"/>
      <c r="M540" s="122"/>
      <c r="N540" s="122" t="s">
        <v>685</v>
      </c>
      <c r="O540" s="122"/>
      <c r="P540" s="122"/>
      <c r="Q540" s="7"/>
      <c r="S540" s="180"/>
      <c r="T540" s="185"/>
      <c r="U540" s="186"/>
      <c r="V540" s="182"/>
      <c r="W540" s="183"/>
      <c r="X540" s="187"/>
      <c r="Y540" s="188"/>
      <c r="Z540" s="189"/>
    </row>
    <row r="541" spans="2:26" ht="17.25" customHeight="1">
      <c r="B541" s="126">
        <v>45313</v>
      </c>
      <c r="C541" s="122" t="s">
        <v>676</v>
      </c>
      <c r="D541" s="122" t="s">
        <v>664</v>
      </c>
      <c r="E541" s="122">
        <v>13</v>
      </c>
      <c r="F541" s="11">
        <v>0</v>
      </c>
      <c r="G541" s="122">
        <v>0</v>
      </c>
      <c r="H541" s="122">
        <v>0</v>
      </c>
      <c r="I541" s="122">
        <v>0</v>
      </c>
      <c r="J541" s="122">
        <v>0</v>
      </c>
      <c r="K541" s="122"/>
      <c r="L541" s="122"/>
      <c r="M541" s="122"/>
      <c r="N541" s="122"/>
      <c r="O541" s="122"/>
      <c r="P541" s="122"/>
      <c r="Q541" s="7"/>
      <c r="S541" s="180"/>
      <c r="T541" s="185"/>
      <c r="U541" s="186"/>
      <c r="V541" s="182"/>
      <c r="W541" s="183"/>
      <c r="X541" s="187"/>
      <c r="Y541" s="188"/>
      <c r="Z541" s="189"/>
    </row>
    <row r="542" spans="2:26" ht="17.25" customHeight="1">
      <c r="B542" s="126">
        <v>45313</v>
      </c>
      <c r="C542" s="122" t="s">
        <v>676</v>
      </c>
      <c r="D542" s="122" t="s">
        <v>665</v>
      </c>
      <c r="E542" s="122">
        <v>1</v>
      </c>
      <c r="F542" s="11">
        <v>0</v>
      </c>
      <c r="G542" s="122">
        <v>0</v>
      </c>
      <c r="H542" s="122">
        <v>0</v>
      </c>
      <c r="I542" s="122">
        <v>0</v>
      </c>
      <c r="J542" s="122">
        <v>0</v>
      </c>
      <c r="K542" s="122"/>
      <c r="L542" s="122"/>
      <c r="M542" s="122"/>
      <c r="S542" s="180"/>
      <c r="T542" s="185"/>
      <c r="U542" s="186"/>
      <c r="V542" s="182"/>
      <c r="W542" s="183"/>
      <c r="X542" s="187"/>
      <c r="Y542" s="188"/>
      <c r="Z542" s="189"/>
    </row>
    <row r="543" spans="2:26" ht="17.25" customHeight="1">
      <c r="B543" s="126">
        <v>45313</v>
      </c>
      <c r="C543" s="122" t="s">
        <v>676</v>
      </c>
      <c r="D543" s="122" t="s">
        <v>666</v>
      </c>
      <c r="E543" s="122">
        <v>13</v>
      </c>
      <c r="F543" s="11">
        <v>0</v>
      </c>
      <c r="G543" s="122">
        <v>0</v>
      </c>
      <c r="H543" s="122">
        <v>0</v>
      </c>
      <c r="I543" s="122">
        <v>0</v>
      </c>
      <c r="J543" s="122">
        <v>0</v>
      </c>
      <c r="K543" s="122"/>
      <c r="L543" s="122"/>
      <c r="M543" s="122"/>
      <c r="S543" s="180"/>
      <c r="T543" s="185"/>
      <c r="U543" s="186"/>
      <c r="V543" s="182"/>
      <c r="W543" s="183"/>
      <c r="X543" s="187"/>
      <c r="Y543" s="188"/>
      <c r="Z543" s="189"/>
    </row>
    <row r="544" spans="2:26" ht="17.25" customHeight="1">
      <c r="B544" s="126">
        <v>45313</v>
      </c>
      <c r="C544" s="122" t="s">
        <v>676</v>
      </c>
      <c r="D544" s="122" t="s">
        <v>667</v>
      </c>
      <c r="E544" s="122">
        <v>13</v>
      </c>
      <c r="F544" s="11">
        <v>0</v>
      </c>
      <c r="G544" s="122">
        <v>0</v>
      </c>
      <c r="H544" s="122">
        <v>0</v>
      </c>
      <c r="I544" s="122">
        <v>0</v>
      </c>
      <c r="J544" s="122">
        <v>0</v>
      </c>
      <c r="K544" s="122"/>
      <c r="L544" s="122"/>
      <c r="M544" s="122"/>
      <c r="S544" s="180"/>
      <c r="T544" s="185"/>
      <c r="U544" s="186"/>
      <c r="V544" s="182"/>
      <c r="W544" s="183"/>
      <c r="X544" s="187"/>
      <c r="Y544" s="188"/>
      <c r="Z544" s="189"/>
    </row>
    <row r="545" spans="2:26" ht="17.25" customHeight="1">
      <c r="B545" s="126">
        <v>45313</v>
      </c>
      <c r="C545" s="122" t="s">
        <v>676</v>
      </c>
      <c r="D545" s="122" t="s">
        <v>668</v>
      </c>
      <c r="E545" s="122">
        <v>13</v>
      </c>
      <c r="F545" s="11">
        <v>0</v>
      </c>
      <c r="G545" s="122">
        <v>0</v>
      </c>
      <c r="H545" s="122">
        <v>0</v>
      </c>
      <c r="I545" s="122">
        <v>0</v>
      </c>
      <c r="J545" s="122">
        <v>0</v>
      </c>
      <c r="K545" s="122"/>
      <c r="L545" s="122"/>
      <c r="M545" s="122"/>
      <c r="S545" s="180"/>
      <c r="T545" s="185"/>
      <c r="U545" s="186"/>
      <c r="V545" s="182"/>
      <c r="W545" s="183"/>
      <c r="X545" s="187"/>
      <c r="Y545" s="188"/>
      <c r="Z545" s="189"/>
    </row>
    <row r="546" spans="2:26" ht="17.25" customHeight="1">
      <c r="B546" s="126">
        <v>45313</v>
      </c>
      <c r="C546" s="122" t="s">
        <v>676</v>
      </c>
      <c r="D546" s="122" t="s">
        <v>669</v>
      </c>
      <c r="E546" s="122">
        <v>13</v>
      </c>
      <c r="F546" s="11">
        <v>0</v>
      </c>
      <c r="G546" s="122">
        <v>0</v>
      </c>
      <c r="H546" s="122">
        <v>0</v>
      </c>
      <c r="I546" s="122">
        <v>0</v>
      </c>
      <c r="J546" s="122">
        <v>0</v>
      </c>
      <c r="K546" s="122"/>
      <c r="L546" s="122"/>
      <c r="M546" s="122"/>
      <c r="S546" s="180"/>
      <c r="T546" s="185"/>
      <c r="U546" s="186"/>
      <c r="V546" s="182"/>
      <c r="W546" s="183"/>
      <c r="X546" s="187"/>
      <c r="Y546" s="188"/>
      <c r="Z546" s="189"/>
    </row>
    <row r="547" spans="2:26" ht="17.25" customHeight="1">
      <c r="B547" s="126">
        <v>45313</v>
      </c>
      <c r="C547" s="122" t="s">
        <v>676</v>
      </c>
      <c r="D547" s="122" t="s">
        <v>670</v>
      </c>
      <c r="E547" s="122">
        <v>13</v>
      </c>
      <c r="F547" s="11">
        <v>0</v>
      </c>
      <c r="G547" s="122">
        <v>0</v>
      </c>
      <c r="H547" s="122">
        <v>0</v>
      </c>
      <c r="I547" s="122">
        <v>0</v>
      </c>
      <c r="J547" s="122">
        <v>0</v>
      </c>
      <c r="K547" s="122"/>
      <c r="L547" s="122"/>
      <c r="M547" s="122"/>
      <c r="S547" s="180"/>
      <c r="T547" s="185"/>
      <c r="U547" s="186"/>
      <c r="V547" s="182"/>
      <c r="W547" s="183"/>
      <c r="X547" s="187"/>
      <c r="Y547" s="188"/>
      <c r="Z547" s="189"/>
    </row>
    <row r="548" spans="2:26" ht="17.25" customHeight="1">
      <c r="B548" s="126">
        <v>45313</v>
      </c>
      <c r="C548" s="122" t="s">
        <v>676</v>
      </c>
      <c r="D548" s="122" t="s">
        <v>671</v>
      </c>
      <c r="E548" s="122">
        <v>13</v>
      </c>
      <c r="F548" s="11">
        <v>0</v>
      </c>
      <c r="G548" s="122">
        <v>0</v>
      </c>
      <c r="H548" s="122">
        <v>0</v>
      </c>
      <c r="I548" s="122">
        <v>0</v>
      </c>
      <c r="J548" s="122">
        <v>0</v>
      </c>
      <c r="K548" s="122"/>
      <c r="L548" s="122"/>
      <c r="M548" s="122"/>
      <c r="S548" s="180"/>
      <c r="T548" s="185"/>
      <c r="U548" s="186"/>
      <c r="V548" s="182"/>
      <c r="W548" s="183"/>
      <c r="X548" s="187"/>
      <c r="Y548" s="188"/>
      <c r="Z548" s="189"/>
    </row>
    <row r="549" spans="2:26" ht="17.25" customHeight="1">
      <c r="B549" s="126">
        <v>45313</v>
      </c>
      <c r="C549" s="122" t="s">
        <v>677</v>
      </c>
      <c r="D549" s="122" t="s">
        <v>586</v>
      </c>
      <c r="E549" s="122">
        <v>11</v>
      </c>
      <c r="F549" s="11">
        <v>0</v>
      </c>
      <c r="G549" s="122">
        <v>0</v>
      </c>
      <c r="H549" s="122">
        <v>0</v>
      </c>
      <c r="I549" s="122">
        <v>0</v>
      </c>
      <c r="J549" s="122">
        <v>0</v>
      </c>
      <c r="K549" s="122"/>
      <c r="L549" s="122"/>
      <c r="M549" s="122"/>
      <c r="S549" s="180"/>
      <c r="T549" s="185"/>
      <c r="U549" s="186"/>
      <c r="V549" s="182"/>
      <c r="W549" s="183"/>
      <c r="X549" s="187"/>
      <c r="Y549" s="188"/>
      <c r="Z549" s="189"/>
    </row>
    <row r="550" spans="2:26" ht="17.25" customHeight="1">
      <c r="B550" s="126">
        <v>45313</v>
      </c>
      <c r="C550" s="122" t="s">
        <v>677</v>
      </c>
      <c r="D550" s="122" t="s">
        <v>587</v>
      </c>
      <c r="E550" s="122">
        <v>8</v>
      </c>
      <c r="F550" s="11">
        <v>0</v>
      </c>
      <c r="G550" s="122">
        <v>0</v>
      </c>
      <c r="H550" s="122">
        <v>0</v>
      </c>
      <c r="I550" s="122">
        <v>0</v>
      </c>
      <c r="J550" s="122">
        <v>0</v>
      </c>
      <c r="K550" s="122"/>
      <c r="L550" s="122"/>
      <c r="M550" s="122"/>
      <c r="S550" s="180"/>
      <c r="T550" s="185"/>
      <c r="U550" s="186"/>
      <c r="V550" s="182"/>
      <c r="W550" s="183"/>
      <c r="X550" s="187"/>
      <c r="Y550" s="188"/>
      <c r="Z550" s="189"/>
    </row>
    <row r="551" spans="2:26" ht="17.25" customHeight="1">
      <c r="B551" s="126">
        <v>45313</v>
      </c>
      <c r="C551" s="122" t="s">
        <v>678</v>
      </c>
      <c r="D551" s="122" t="s">
        <v>672</v>
      </c>
      <c r="E551" s="122">
        <v>13</v>
      </c>
      <c r="F551" s="11">
        <v>0</v>
      </c>
      <c r="G551" s="122">
        <v>0</v>
      </c>
      <c r="H551" s="122">
        <v>0</v>
      </c>
      <c r="I551" s="122">
        <v>0</v>
      </c>
      <c r="J551" s="122">
        <v>0</v>
      </c>
      <c r="K551" s="122"/>
      <c r="L551" s="122"/>
      <c r="M551" s="122"/>
      <c r="S551" s="180"/>
      <c r="T551" s="185"/>
      <c r="U551" s="186"/>
      <c r="V551" s="182"/>
      <c r="W551" s="183"/>
      <c r="X551" s="187"/>
      <c r="Y551" s="188"/>
      <c r="Z551" s="189"/>
    </row>
    <row r="552" spans="2:26" ht="17.25" customHeight="1">
      <c r="B552" s="126">
        <v>45313</v>
      </c>
      <c r="C552" s="122" t="s">
        <v>6897</v>
      </c>
      <c r="D552" s="122" t="s">
        <v>673</v>
      </c>
      <c r="E552" s="122">
        <v>1</v>
      </c>
      <c r="F552" s="11">
        <v>0</v>
      </c>
      <c r="G552" s="122">
        <v>0</v>
      </c>
      <c r="H552" s="122">
        <v>0</v>
      </c>
      <c r="I552" s="122">
        <v>0</v>
      </c>
      <c r="J552" s="122">
        <v>0</v>
      </c>
      <c r="K552" s="122"/>
      <c r="L552" s="122"/>
      <c r="M552" s="122"/>
      <c r="S552" s="180"/>
      <c r="T552" s="185"/>
      <c r="U552" s="186"/>
      <c r="V552" s="182"/>
      <c r="W552" s="183"/>
      <c r="X552" s="187"/>
      <c r="Y552" s="188"/>
      <c r="Z552" s="189"/>
    </row>
    <row r="553" spans="2:26" ht="17.25" customHeight="1">
      <c r="B553" s="126">
        <v>45313</v>
      </c>
      <c r="C553" s="122" t="s">
        <v>6897</v>
      </c>
      <c r="D553" s="122" t="s">
        <v>674</v>
      </c>
      <c r="E553" s="122">
        <v>1</v>
      </c>
      <c r="F553" s="11">
        <v>0</v>
      </c>
      <c r="G553" s="122">
        <v>0</v>
      </c>
      <c r="H553" s="122">
        <v>0</v>
      </c>
      <c r="I553" s="122">
        <v>0</v>
      </c>
      <c r="J553" s="122">
        <v>0</v>
      </c>
      <c r="K553" s="122"/>
      <c r="L553" s="122"/>
      <c r="M553" s="122"/>
      <c r="S553" s="180"/>
      <c r="T553" s="185"/>
      <c r="U553" s="186"/>
      <c r="V553" s="182"/>
      <c r="W553" s="183"/>
      <c r="X553" s="187"/>
      <c r="Y553" s="188"/>
      <c r="Z553" s="189"/>
    </row>
    <row r="554" spans="2:26" ht="17.25" customHeight="1">
      <c r="B554" s="126">
        <v>45313</v>
      </c>
      <c r="C554" s="122" t="s">
        <v>6897</v>
      </c>
      <c r="D554" s="122" t="s">
        <v>686</v>
      </c>
      <c r="E554" s="122">
        <v>8</v>
      </c>
      <c r="F554" s="11">
        <v>4</v>
      </c>
      <c r="G554" s="122">
        <v>0</v>
      </c>
      <c r="H554" s="122">
        <v>0</v>
      </c>
      <c r="I554" s="122">
        <v>0</v>
      </c>
      <c r="J554" s="122">
        <v>0</v>
      </c>
      <c r="K554" s="122">
        <v>4</v>
      </c>
      <c r="L554" s="122"/>
      <c r="M554" s="122"/>
      <c r="N554" s="136" t="s">
        <v>709</v>
      </c>
      <c r="S554" s="180"/>
      <c r="T554" s="185"/>
      <c r="U554" s="186"/>
      <c r="V554" s="182"/>
      <c r="W554" s="183"/>
      <c r="X554" s="187"/>
      <c r="Y554" s="188"/>
      <c r="Z554" s="189"/>
    </row>
    <row r="555" spans="2:26" ht="17.25" customHeight="1">
      <c r="B555" s="126">
        <v>45313</v>
      </c>
      <c r="C555" s="122" t="s">
        <v>687</v>
      </c>
      <c r="D555" s="122" t="s">
        <v>688</v>
      </c>
      <c r="E555" s="122">
        <v>13</v>
      </c>
      <c r="F555" s="11">
        <v>1</v>
      </c>
      <c r="G555" s="122">
        <v>0</v>
      </c>
      <c r="H555" s="122">
        <v>0</v>
      </c>
      <c r="I555" s="122">
        <v>2</v>
      </c>
      <c r="J555" s="122">
        <v>0</v>
      </c>
      <c r="K555" s="122"/>
      <c r="L555" s="122"/>
      <c r="M555" s="122" t="s">
        <v>438</v>
      </c>
      <c r="S555" s="180"/>
      <c r="T555" s="185"/>
      <c r="U555" s="186"/>
      <c r="V555" s="182"/>
      <c r="W555" s="183"/>
      <c r="X555" s="187"/>
      <c r="Y555" s="188"/>
      <c r="Z555" s="189"/>
    </row>
    <row r="556" spans="2:26" ht="17.25" customHeight="1">
      <c r="B556" s="126">
        <v>45313</v>
      </c>
      <c r="C556" s="122" t="s">
        <v>679</v>
      </c>
      <c r="D556" s="122" t="s">
        <v>675</v>
      </c>
      <c r="E556" s="122">
        <v>13</v>
      </c>
      <c r="F556" s="11">
        <v>0</v>
      </c>
      <c r="G556" s="122">
        <v>0</v>
      </c>
      <c r="H556" s="122">
        <v>0</v>
      </c>
      <c r="I556" s="122">
        <v>0</v>
      </c>
      <c r="J556" s="122">
        <v>0</v>
      </c>
      <c r="K556" s="122"/>
      <c r="L556" s="122"/>
      <c r="M556" s="122"/>
      <c r="S556" s="180"/>
      <c r="T556" s="185"/>
      <c r="U556" s="186"/>
      <c r="V556" s="182"/>
      <c r="W556" s="183"/>
      <c r="X556" s="187"/>
      <c r="Y556" s="188"/>
      <c r="Z556" s="189"/>
    </row>
    <row r="557" spans="2:26" ht="17.25" customHeight="1">
      <c r="B557" s="126">
        <v>45314</v>
      </c>
      <c r="C557" s="122" t="s">
        <v>6897</v>
      </c>
      <c r="D557" s="122" t="s">
        <v>691</v>
      </c>
      <c r="E557" s="122">
        <v>4</v>
      </c>
      <c r="F557" s="11">
        <v>1</v>
      </c>
      <c r="G557" s="122">
        <v>0</v>
      </c>
      <c r="H557" s="122">
        <v>1</v>
      </c>
      <c r="I557" s="122">
        <v>0</v>
      </c>
      <c r="J557" s="122">
        <v>0</v>
      </c>
      <c r="K557" s="122"/>
      <c r="L557" s="122"/>
      <c r="M557" s="122"/>
      <c r="O557" s="122"/>
      <c r="P557" s="122"/>
      <c r="S557" s="180"/>
      <c r="T557" s="185"/>
      <c r="U557" s="186"/>
      <c r="V557" s="182"/>
      <c r="W557" s="183"/>
      <c r="X557" s="187"/>
      <c r="Y557" s="188"/>
      <c r="Z557" s="189"/>
    </row>
    <row r="558" spans="2:26" ht="17.25" customHeight="1">
      <c r="B558" s="126">
        <v>45314</v>
      </c>
      <c r="C558" s="122" t="s">
        <v>690</v>
      </c>
      <c r="D558" s="122" t="s">
        <v>689</v>
      </c>
      <c r="E558" s="122">
        <v>13</v>
      </c>
      <c r="F558" s="11">
        <v>0</v>
      </c>
      <c r="G558" s="122">
        <v>0</v>
      </c>
      <c r="H558" s="122">
        <v>0</v>
      </c>
      <c r="I558" s="122">
        <v>0</v>
      </c>
      <c r="J558" s="122">
        <v>0</v>
      </c>
      <c r="K558" s="122"/>
      <c r="L558" s="122"/>
      <c r="S558" s="180"/>
      <c r="T558" s="185"/>
      <c r="U558" s="186"/>
      <c r="V558" s="182"/>
      <c r="W558" s="183"/>
      <c r="X558" s="187"/>
      <c r="Y558" s="188"/>
      <c r="Z558" s="189"/>
    </row>
    <row r="559" spans="2:26" ht="17.25" customHeight="1">
      <c r="B559" s="126">
        <v>45315</v>
      </c>
      <c r="C559" s="122" t="s">
        <v>694</v>
      </c>
      <c r="D559" s="122" t="s">
        <v>692</v>
      </c>
      <c r="E559" s="122">
        <v>13</v>
      </c>
      <c r="F559" s="11">
        <v>0</v>
      </c>
      <c r="G559" s="122">
        <v>0</v>
      </c>
      <c r="H559" s="122">
        <v>0</v>
      </c>
      <c r="I559" s="122">
        <v>0</v>
      </c>
      <c r="J559" s="122">
        <v>0</v>
      </c>
      <c r="K559" s="122"/>
      <c r="L559" s="122"/>
      <c r="M559" s="122"/>
      <c r="S559" s="180"/>
      <c r="T559" s="185"/>
      <c r="U559" s="186"/>
      <c r="V559" s="182"/>
      <c r="W559" s="183"/>
      <c r="X559" s="187"/>
      <c r="Y559" s="188"/>
      <c r="Z559" s="189"/>
    </row>
    <row r="560" spans="2:26" ht="17.25" customHeight="1">
      <c r="B560" s="126">
        <v>45315</v>
      </c>
      <c r="C560" s="122" t="s">
        <v>694</v>
      </c>
      <c r="D560" s="122" t="s">
        <v>693</v>
      </c>
      <c r="E560" s="122">
        <v>13</v>
      </c>
      <c r="F560" s="11">
        <v>0</v>
      </c>
      <c r="G560" s="122">
        <v>0</v>
      </c>
      <c r="H560" s="122">
        <v>0</v>
      </c>
      <c r="I560" s="122">
        <v>0</v>
      </c>
      <c r="J560" s="122">
        <v>0</v>
      </c>
      <c r="K560" s="122"/>
      <c r="L560" s="122"/>
      <c r="M560" s="122"/>
      <c r="S560" s="180"/>
      <c r="T560" s="185"/>
      <c r="U560" s="186"/>
      <c r="V560" s="182"/>
      <c r="W560" s="183"/>
      <c r="X560" s="187"/>
      <c r="Y560" s="188"/>
      <c r="Z560" s="189"/>
    </row>
    <row r="561" spans="2:26" ht="17.25" customHeight="1">
      <c r="B561" s="126">
        <v>45315</v>
      </c>
      <c r="C561" s="122" t="s">
        <v>41</v>
      </c>
      <c r="D561" s="122" t="s">
        <v>6410</v>
      </c>
      <c r="E561" s="122">
        <v>13</v>
      </c>
      <c r="F561" s="11">
        <v>0</v>
      </c>
      <c r="G561" s="122">
        <v>0</v>
      </c>
      <c r="H561" s="122">
        <v>0</v>
      </c>
      <c r="I561" s="122">
        <v>0</v>
      </c>
      <c r="J561" s="122">
        <v>0</v>
      </c>
      <c r="K561" s="122"/>
      <c r="L561" s="122"/>
      <c r="M561" s="122"/>
      <c r="S561" s="180"/>
      <c r="T561" s="185"/>
      <c r="U561" s="186"/>
      <c r="V561" s="182"/>
      <c r="W561" s="183"/>
      <c r="X561" s="187"/>
      <c r="Y561" s="188"/>
      <c r="Z561" s="189"/>
    </row>
    <row r="562" spans="2:26" ht="17.25" customHeight="1">
      <c r="B562" s="126">
        <v>45315</v>
      </c>
      <c r="C562" s="122" t="s">
        <v>41</v>
      </c>
      <c r="D562" s="122" t="s">
        <v>696</v>
      </c>
      <c r="E562" s="122">
        <v>13</v>
      </c>
      <c r="F562" s="11">
        <v>0</v>
      </c>
      <c r="G562" s="122">
        <v>0</v>
      </c>
      <c r="H562" s="122">
        <v>0</v>
      </c>
      <c r="I562" s="122">
        <v>0</v>
      </c>
      <c r="J562" s="122">
        <v>0</v>
      </c>
      <c r="K562" s="122"/>
      <c r="L562" s="122"/>
      <c r="M562" s="122"/>
      <c r="S562" s="180"/>
      <c r="T562" s="185"/>
      <c r="U562" s="186"/>
      <c r="V562" s="182"/>
      <c r="W562" s="183"/>
      <c r="X562" s="187"/>
      <c r="Y562" s="188"/>
      <c r="Z562" s="189"/>
    </row>
    <row r="563" spans="2:26" ht="17.25" customHeight="1">
      <c r="B563" s="126">
        <v>45315</v>
      </c>
      <c r="C563" s="122" t="s">
        <v>41</v>
      </c>
      <c r="D563" s="122" t="s">
        <v>602</v>
      </c>
      <c r="E563" s="122">
        <v>13</v>
      </c>
      <c r="F563" s="11">
        <v>0</v>
      </c>
      <c r="G563" s="122">
        <v>0</v>
      </c>
      <c r="H563" s="122">
        <v>0</v>
      </c>
      <c r="I563" s="122">
        <v>0</v>
      </c>
      <c r="J563" s="122">
        <v>0</v>
      </c>
      <c r="K563" s="122"/>
      <c r="L563" s="122"/>
      <c r="S563" s="180"/>
      <c r="T563" s="185"/>
      <c r="U563" s="186"/>
      <c r="V563" s="182"/>
      <c r="W563" s="183"/>
      <c r="X563" s="187"/>
      <c r="Y563" s="188"/>
      <c r="Z563" s="189"/>
    </row>
    <row r="564" spans="2:26" ht="17.25" customHeight="1">
      <c r="B564" s="126">
        <v>45315</v>
      </c>
      <c r="C564" s="122" t="s">
        <v>41</v>
      </c>
      <c r="D564" s="122" t="s">
        <v>697</v>
      </c>
      <c r="E564" s="122">
        <v>13</v>
      </c>
      <c r="F564" s="11">
        <v>0</v>
      </c>
      <c r="G564" s="122">
        <v>0</v>
      </c>
      <c r="H564" s="122">
        <v>0</v>
      </c>
      <c r="I564" s="122">
        <v>0</v>
      </c>
      <c r="J564" s="122">
        <v>0</v>
      </c>
      <c r="K564" s="122"/>
      <c r="L564" s="122"/>
      <c r="S564" s="180"/>
      <c r="T564" s="185"/>
      <c r="U564" s="186"/>
      <c r="V564" s="182"/>
      <c r="W564" s="183"/>
      <c r="X564" s="187"/>
      <c r="Y564" s="188"/>
      <c r="Z564" s="189"/>
    </row>
    <row r="565" spans="2:26" ht="17.25" customHeight="1">
      <c r="B565" s="126">
        <v>45315</v>
      </c>
      <c r="C565" s="122" t="s">
        <v>6897</v>
      </c>
      <c r="D565" s="122" t="s">
        <v>682</v>
      </c>
      <c r="E565" s="122">
        <v>3</v>
      </c>
      <c r="F565" s="11">
        <v>0</v>
      </c>
      <c r="G565" s="122">
        <v>0</v>
      </c>
      <c r="H565" s="122">
        <v>0</v>
      </c>
      <c r="I565" s="122">
        <v>0</v>
      </c>
      <c r="J565" s="122">
        <v>0</v>
      </c>
      <c r="K565" s="122"/>
      <c r="L565" s="122"/>
      <c r="S565" s="180"/>
      <c r="T565" s="185"/>
      <c r="U565" s="186"/>
      <c r="V565" s="182"/>
      <c r="W565" s="183"/>
      <c r="X565" s="187"/>
      <c r="Y565" s="188"/>
      <c r="Z565" s="189"/>
    </row>
    <row r="566" spans="2:26" ht="17.25" customHeight="1">
      <c r="B566" s="126">
        <v>45315</v>
      </c>
      <c r="C566" s="122" t="s">
        <v>698</v>
      </c>
      <c r="D566" s="122" t="s">
        <v>623</v>
      </c>
      <c r="E566" s="122">
        <v>13</v>
      </c>
      <c r="F566" s="11">
        <v>0</v>
      </c>
      <c r="G566" s="122">
        <v>0</v>
      </c>
      <c r="H566" s="122">
        <v>0</v>
      </c>
      <c r="I566" s="122">
        <v>0</v>
      </c>
      <c r="J566" s="122">
        <v>0</v>
      </c>
      <c r="K566" s="122"/>
      <c r="L566" s="122"/>
      <c r="M566" s="122"/>
      <c r="S566" s="180"/>
      <c r="T566" s="185"/>
      <c r="U566" s="186"/>
      <c r="V566" s="182"/>
      <c r="W566" s="183"/>
      <c r="X566" s="187"/>
      <c r="Y566" s="188"/>
      <c r="Z566" s="189"/>
    </row>
    <row r="567" spans="2:26" ht="17.25" customHeight="1">
      <c r="B567" s="126">
        <v>45316</v>
      </c>
      <c r="C567" s="122" t="s">
        <v>701</v>
      </c>
      <c r="D567" s="122" t="s">
        <v>665</v>
      </c>
      <c r="E567" s="122">
        <v>1</v>
      </c>
      <c r="F567" s="11">
        <v>0</v>
      </c>
      <c r="G567" s="122">
        <v>0</v>
      </c>
      <c r="H567" s="122">
        <v>0</v>
      </c>
      <c r="I567" s="122">
        <v>0</v>
      </c>
      <c r="J567" s="122">
        <v>0</v>
      </c>
      <c r="K567" s="122"/>
      <c r="L567" s="122"/>
      <c r="M567" s="122"/>
      <c r="S567" s="180"/>
      <c r="T567" s="185"/>
      <c r="U567" s="186"/>
      <c r="V567" s="182"/>
      <c r="W567" s="183"/>
      <c r="X567" s="187"/>
      <c r="Y567" s="188"/>
      <c r="Z567" s="189"/>
    </row>
    <row r="568" spans="2:26" ht="17.25" customHeight="1">
      <c r="B568" s="126">
        <v>45316</v>
      </c>
      <c r="C568" s="122" t="s">
        <v>702</v>
      </c>
      <c r="D568" s="122" t="s">
        <v>523</v>
      </c>
      <c r="E568" s="122">
        <v>13</v>
      </c>
      <c r="F568" s="11">
        <v>0</v>
      </c>
      <c r="G568" s="122">
        <v>0</v>
      </c>
      <c r="H568" s="122">
        <v>0</v>
      </c>
      <c r="I568" s="122">
        <v>0</v>
      </c>
      <c r="J568" s="122">
        <v>0</v>
      </c>
      <c r="K568" s="122"/>
      <c r="L568" s="122"/>
      <c r="M568" s="122"/>
      <c r="S568" s="180"/>
      <c r="T568" s="185"/>
      <c r="U568" s="186"/>
      <c r="V568" s="182"/>
      <c r="W568" s="183"/>
      <c r="X568" s="187"/>
      <c r="Y568" s="188"/>
      <c r="Z568" s="189"/>
    </row>
    <row r="569" spans="2:26" ht="17.25" customHeight="1">
      <c r="B569" s="126">
        <v>45316</v>
      </c>
      <c r="C569" s="122" t="s">
        <v>703</v>
      </c>
      <c r="D569" s="122" t="s">
        <v>608</v>
      </c>
      <c r="E569" s="122">
        <v>1</v>
      </c>
      <c r="F569" s="11">
        <v>0</v>
      </c>
      <c r="G569" s="122">
        <v>0</v>
      </c>
      <c r="H569" s="122">
        <v>0</v>
      </c>
      <c r="I569" s="122">
        <v>0</v>
      </c>
      <c r="J569" s="122">
        <v>0</v>
      </c>
      <c r="K569" s="122"/>
      <c r="L569" s="122"/>
      <c r="M569" s="122"/>
      <c r="S569" s="180"/>
      <c r="T569" s="185"/>
      <c r="U569" s="186"/>
      <c r="V569" s="182"/>
      <c r="W569" s="183"/>
      <c r="X569" s="187"/>
      <c r="Y569" s="188"/>
      <c r="Z569" s="189"/>
    </row>
    <row r="570" spans="2:26" ht="17.25" customHeight="1">
      <c r="B570" s="126">
        <v>45316</v>
      </c>
      <c r="C570" s="122" t="s">
        <v>704</v>
      </c>
      <c r="D570" s="122" t="s">
        <v>630</v>
      </c>
      <c r="E570" s="122">
        <v>13</v>
      </c>
      <c r="F570" s="11">
        <v>0</v>
      </c>
      <c r="G570" s="122">
        <v>0</v>
      </c>
      <c r="H570" s="122">
        <v>0</v>
      </c>
      <c r="I570" s="122">
        <v>0</v>
      </c>
      <c r="J570" s="122">
        <v>0</v>
      </c>
      <c r="K570" s="122"/>
      <c r="L570" s="122"/>
      <c r="M570" s="122"/>
      <c r="S570" s="180"/>
      <c r="T570" s="185"/>
      <c r="U570" s="186"/>
      <c r="V570" s="182"/>
      <c r="W570" s="183"/>
      <c r="X570" s="187"/>
      <c r="Y570" s="188"/>
      <c r="Z570" s="189"/>
    </row>
    <row r="571" spans="2:26" ht="17.25" customHeight="1">
      <c r="B571" s="126">
        <v>45316</v>
      </c>
      <c r="C571" s="122" t="s">
        <v>705</v>
      </c>
      <c r="D571" s="122" t="s">
        <v>621</v>
      </c>
      <c r="E571" s="122">
        <v>1</v>
      </c>
      <c r="F571" s="11">
        <v>0</v>
      </c>
      <c r="G571" s="122">
        <v>0</v>
      </c>
      <c r="H571" s="122">
        <v>0</v>
      </c>
      <c r="I571" s="122">
        <v>0</v>
      </c>
      <c r="J571" s="122">
        <v>0</v>
      </c>
      <c r="K571" s="122"/>
      <c r="L571" s="122"/>
      <c r="S571" s="180"/>
      <c r="T571" s="185"/>
      <c r="U571" s="186"/>
      <c r="V571" s="182"/>
      <c r="W571" s="183"/>
      <c r="X571" s="187"/>
      <c r="Y571" s="188"/>
      <c r="Z571" s="189"/>
    </row>
    <row r="572" spans="2:26" ht="17.25" customHeight="1">
      <c r="B572" s="126">
        <v>45316</v>
      </c>
      <c r="C572" s="122" t="s">
        <v>706</v>
      </c>
      <c r="D572" s="122" t="s">
        <v>699</v>
      </c>
      <c r="E572" s="122">
        <v>8</v>
      </c>
      <c r="F572" s="11">
        <v>0</v>
      </c>
      <c r="G572" s="122">
        <v>0</v>
      </c>
      <c r="H572" s="122">
        <v>0</v>
      </c>
      <c r="I572" s="122">
        <v>0</v>
      </c>
      <c r="J572" s="122">
        <v>0</v>
      </c>
      <c r="K572" s="122"/>
      <c r="L572" s="122"/>
      <c r="M572" s="122"/>
      <c r="S572" s="180"/>
      <c r="T572" s="185"/>
      <c r="U572" s="186"/>
      <c r="V572" s="182"/>
      <c r="W572" s="183"/>
      <c r="X572" s="187"/>
      <c r="Y572" s="188"/>
      <c r="Z572" s="189"/>
    </row>
    <row r="573" spans="2:26" ht="17.25" customHeight="1">
      <c r="B573" s="126">
        <v>45316</v>
      </c>
      <c r="C573" s="122" t="s">
        <v>6897</v>
      </c>
      <c r="D573" s="122" t="s">
        <v>700</v>
      </c>
      <c r="E573" s="122">
        <v>1</v>
      </c>
      <c r="F573" s="11">
        <v>0</v>
      </c>
      <c r="G573" s="122">
        <v>0</v>
      </c>
      <c r="H573" s="122">
        <v>0</v>
      </c>
      <c r="I573" s="122">
        <v>0</v>
      </c>
      <c r="J573" s="122">
        <v>0</v>
      </c>
      <c r="K573" s="122"/>
      <c r="L573" s="122"/>
      <c r="S573" s="180"/>
      <c r="T573" s="185"/>
      <c r="U573" s="186"/>
      <c r="V573" s="182"/>
      <c r="W573" s="183"/>
      <c r="X573" s="187"/>
      <c r="Y573" s="188"/>
      <c r="Z573" s="189"/>
    </row>
    <row r="574" spans="2:26" ht="17.25" customHeight="1">
      <c r="B574" s="126">
        <v>45316</v>
      </c>
      <c r="C574" s="122" t="s">
        <v>6897</v>
      </c>
      <c r="D574" s="122" t="s">
        <v>708</v>
      </c>
      <c r="E574" s="122">
        <v>4</v>
      </c>
      <c r="F574" s="11">
        <v>4</v>
      </c>
      <c r="G574" s="122">
        <v>0</v>
      </c>
      <c r="H574" s="122">
        <v>5</v>
      </c>
      <c r="I574" s="122">
        <v>0</v>
      </c>
      <c r="J574" s="122">
        <v>0</v>
      </c>
      <c r="K574" s="122"/>
      <c r="L574" s="122"/>
      <c r="M574" s="136" t="s">
        <v>709</v>
      </c>
      <c r="N574" s="136" t="s">
        <v>709</v>
      </c>
      <c r="S574" s="180"/>
      <c r="T574" s="185"/>
      <c r="U574" s="186"/>
      <c r="V574" s="182"/>
      <c r="W574" s="183"/>
      <c r="X574" s="187"/>
      <c r="Y574" s="188"/>
      <c r="Z574" s="189"/>
    </row>
    <row r="575" spans="2:26" ht="17.25" customHeight="1">
      <c r="B575" s="126">
        <v>45316</v>
      </c>
      <c r="C575" s="122" t="s">
        <v>705</v>
      </c>
      <c r="D575" s="122" t="s">
        <v>604</v>
      </c>
      <c r="E575" s="122">
        <v>13</v>
      </c>
      <c r="F575" s="11">
        <v>0</v>
      </c>
      <c r="G575" s="122">
        <v>0</v>
      </c>
      <c r="H575" s="122">
        <v>0</v>
      </c>
      <c r="I575" s="122">
        <v>0</v>
      </c>
      <c r="J575" s="122">
        <v>0</v>
      </c>
      <c r="K575" s="122"/>
      <c r="L575" s="122"/>
      <c r="S575" s="180"/>
      <c r="T575" s="185"/>
      <c r="U575" s="186"/>
      <c r="V575" s="182"/>
      <c r="W575" s="183"/>
      <c r="X575" s="187"/>
      <c r="Y575" s="188"/>
      <c r="Z575" s="189"/>
    </row>
    <row r="576" spans="2:26" ht="17.25" customHeight="1">
      <c r="B576" s="126">
        <v>45316</v>
      </c>
      <c r="C576" s="122" t="s">
        <v>706</v>
      </c>
      <c r="D576" s="122" t="s">
        <v>617</v>
      </c>
      <c r="E576" s="122">
        <v>13</v>
      </c>
      <c r="F576" s="11">
        <v>0</v>
      </c>
      <c r="G576" s="122">
        <v>0</v>
      </c>
      <c r="H576" s="122">
        <v>0</v>
      </c>
      <c r="I576" s="122">
        <v>0</v>
      </c>
      <c r="J576" s="122">
        <v>0</v>
      </c>
      <c r="K576" s="122"/>
      <c r="L576" s="122"/>
      <c r="S576" s="180"/>
      <c r="T576" s="185"/>
      <c r="U576" s="186"/>
      <c r="V576" s="182"/>
      <c r="W576" s="183"/>
      <c r="X576" s="187"/>
      <c r="Y576" s="188"/>
      <c r="Z576" s="189"/>
    </row>
    <row r="577" spans="1:26" ht="17.25" customHeight="1">
      <c r="B577" s="126">
        <v>45316</v>
      </c>
      <c r="C577" s="122" t="s">
        <v>706</v>
      </c>
      <c r="D577" s="122" t="s">
        <v>601</v>
      </c>
      <c r="E577" s="122">
        <v>13</v>
      </c>
      <c r="F577" s="11">
        <v>0</v>
      </c>
      <c r="G577" s="122">
        <v>0</v>
      </c>
      <c r="H577" s="122">
        <v>0</v>
      </c>
      <c r="I577" s="122">
        <v>0</v>
      </c>
      <c r="J577" s="122">
        <v>0</v>
      </c>
      <c r="K577" s="122"/>
      <c r="L577" s="122"/>
      <c r="M577" s="122"/>
      <c r="S577" s="180"/>
      <c r="T577" s="185"/>
      <c r="U577" s="186"/>
      <c r="V577" s="182"/>
      <c r="W577" s="183"/>
      <c r="X577" s="187"/>
      <c r="Y577" s="188"/>
      <c r="Z577" s="189"/>
    </row>
    <row r="578" spans="1:26" ht="17.25" customHeight="1">
      <c r="B578" s="126">
        <v>45316</v>
      </c>
      <c r="C578" s="122" t="s">
        <v>707</v>
      </c>
      <c r="D578" s="122" t="s">
        <v>626</v>
      </c>
      <c r="E578" s="122">
        <v>13</v>
      </c>
      <c r="F578" s="11">
        <v>0</v>
      </c>
      <c r="G578" s="122">
        <v>0</v>
      </c>
      <c r="H578" s="122">
        <v>0</v>
      </c>
      <c r="I578" s="122">
        <v>0</v>
      </c>
      <c r="J578" s="122">
        <v>0</v>
      </c>
      <c r="K578" s="122"/>
      <c r="L578" s="122"/>
      <c r="M578" s="122"/>
      <c r="S578" s="180"/>
      <c r="T578" s="185"/>
      <c r="U578" s="186"/>
      <c r="V578" s="182"/>
      <c r="W578" s="183"/>
      <c r="X578" s="187"/>
      <c r="Y578" s="188"/>
      <c r="Z578" s="189"/>
    </row>
    <row r="579" spans="1:26" ht="17.25" customHeight="1">
      <c r="B579" s="126">
        <v>45317</v>
      </c>
      <c r="C579" s="122" t="s">
        <v>710</v>
      </c>
      <c r="D579" s="122" t="s">
        <v>629</v>
      </c>
      <c r="E579" s="122">
        <v>13</v>
      </c>
      <c r="F579" s="11">
        <v>0</v>
      </c>
      <c r="G579" s="122">
        <v>0</v>
      </c>
      <c r="H579" s="122">
        <v>0</v>
      </c>
      <c r="I579" s="122">
        <v>0</v>
      </c>
      <c r="J579" s="122">
        <v>0</v>
      </c>
      <c r="K579" s="122"/>
      <c r="L579" s="122"/>
      <c r="M579" s="122"/>
      <c r="S579" s="180"/>
      <c r="T579" s="185"/>
      <c r="U579" s="186"/>
      <c r="V579" s="182"/>
      <c r="W579" s="183"/>
      <c r="X579" s="187"/>
      <c r="Y579" s="188"/>
      <c r="Z579" s="189"/>
    </row>
    <row r="580" spans="1:26" ht="17.25" customHeight="1">
      <c r="B580" s="126">
        <v>45317</v>
      </c>
      <c r="C580" s="122" t="s">
        <v>6897</v>
      </c>
      <c r="D580" s="122" t="s">
        <v>713</v>
      </c>
      <c r="E580" s="122">
        <v>2</v>
      </c>
      <c r="F580" s="11">
        <v>2</v>
      </c>
      <c r="G580" s="122">
        <v>0</v>
      </c>
      <c r="H580" s="122">
        <v>14</v>
      </c>
      <c r="I580" s="122">
        <v>0</v>
      </c>
      <c r="J580" s="122">
        <v>0</v>
      </c>
      <c r="K580" s="122"/>
      <c r="L580" s="122"/>
      <c r="M580" s="122"/>
      <c r="S580" s="180"/>
      <c r="T580" s="185"/>
      <c r="U580" s="186"/>
      <c r="V580" s="182"/>
      <c r="W580" s="183"/>
      <c r="X580" s="187"/>
      <c r="Y580" s="188"/>
      <c r="Z580" s="189"/>
    </row>
    <row r="581" spans="1:26" ht="17.25" customHeight="1">
      <c r="B581" s="126">
        <v>45317</v>
      </c>
      <c r="C581" s="122" t="s">
        <v>6897</v>
      </c>
      <c r="D581" s="122" t="s">
        <v>716</v>
      </c>
      <c r="E581" s="122">
        <v>5</v>
      </c>
      <c r="F581" s="11">
        <v>0</v>
      </c>
      <c r="G581" s="122">
        <v>0</v>
      </c>
      <c r="H581" s="122">
        <v>0</v>
      </c>
      <c r="I581" s="122">
        <v>0</v>
      </c>
      <c r="J581" s="122">
        <v>0</v>
      </c>
      <c r="K581" s="122"/>
      <c r="L581" s="122"/>
      <c r="M581" s="122"/>
      <c r="S581" s="180"/>
      <c r="T581" s="185"/>
      <c r="U581" s="186"/>
      <c r="V581" s="182"/>
      <c r="W581" s="183"/>
      <c r="X581" s="187"/>
      <c r="Y581" s="188"/>
      <c r="Z581" s="189"/>
    </row>
    <row r="582" spans="1:26" ht="17.25" customHeight="1">
      <c r="B582" s="126">
        <v>45317</v>
      </c>
      <c r="C582" s="122" t="s">
        <v>6897</v>
      </c>
      <c r="D582" s="122" t="s">
        <v>714</v>
      </c>
      <c r="E582" s="122">
        <v>3</v>
      </c>
      <c r="F582" s="11">
        <v>1</v>
      </c>
      <c r="G582" s="122">
        <v>0</v>
      </c>
      <c r="H582" s="122">
        <v>1</v>
      </c>
      <c r="I582" s="122">
        <v>0</v>
      </c>
      <c r="J582" s="122">
        <v>0</v>
      </c>
      <c r="K582" s="122"/>
      <c r="L582" s="122"/>
      <c r="M582" s="122"/>
      <c r="S582" s="180"/>
      <c r="T582" s="185"/>
      <c r="U582" s="186"/>
      <c r="V582" s="182"/>
      <c r="W582" s="183"/>
      <c r="X582" s="187"/>
      <c r="Y582" s="188"/>
      <c r="Z582" s="189"/>
    </row>
    <row r="583" spans="1:26" ht="17.25" customHeight="1">
      <c r="A583" s="138"/>
      <c r="B583" s="126">
        <v>45317</v>
      </c>
      <c r="C583" s="122" t="s">
        <v>6897</v>
      </c>
      <c r="D583" s="8" t="s">
        <v>715</v>
      </c>
      <c r="E583" s="122">
        <v>5</v>
      </c>
      <c r="F583" s="11">
        <v>3</v>
      </c>
      <c r="G583" s="122">
        <v>0</v>
      </c>
      <c r="H583" s="122">
        <v>4</v>
      </c>
      <c r="I583" s="122">
        <v>0</v>
      </c>
      <c r="J583" s="122">
        <v>0</v>
      </c>
      <c r="K583" s="122"/>
      <c r="L583" s="122"/>
      <c r="M583" s="122"/>
      <c r="S583" s="180"/>
      <c r="T583" s="185"/>
      <c r="U583" s="186"/>
      <c r="V583" s="182"/>
      <c r="W583" s="183"/>
      <c r="X583" s="187"/>
      <c r="Y583" s="188"/>
      <c r="Z583" s="189"/>
    </row>
    <row r="584" spans="1:26" ht="17.25" customHeight="1">
      <c r="A584" s="138"/>
      <c r="B584" s="126">
        <v>45318</v>
      </c>
      <c r="C584" s="122" t="s">
        <v>6897</v>
      </c>
      <c r="D584" s="122" t="s">
        <v>6748</v>
      </c>
      <c r="E584" s="122">
        <v>1</v>
      </c>
      <c r="F584" s="11">
        <v>1</v>
      </c>
      <c r="G584" s="122">
        <v>0</v>
      </c>
      <c r="H584" s="122">
        <v>1</v>
      </c>
      <c r="I584" s="122">
        <v>0</v>
      </c>
      <c r="J584" s="122">
        <v>0</v>
      </c>
      <c r="K584" s="122"/>
      <c r="L584" s="122"/>
      <c r="M584" s="122"/>
      <c r="S584" s="180"/>
      <c r="T584" s="185"/>
      <c r="U584" s="186"/>
      <c r="V584" s="182"/>
      <c r="W584" s="183"/>
      <c r="X584" s="187"/>
      <c r="Y584" s="188"/>
      <c r="Z584" s="189"/>
    </row>
    <row r="585" spans="1:26" ht="17.25" customHeight="1">
      <c r="A585" s="138"/>
      <c r="B585" s="126">
        <v>45318</v>
      </c>
      <c r="C585" s="122" t="s">
        <v>711</v>
      </c>
      <c r="D585" s="122" t="s">
        <v>628</v>
      </c>
      <c r="E585" s="122">
        <v>7</v>
      </c>
      <c r="F585" s="11">
        <v>0</v>
      </c>
      <c r="G585" s="122">
        <v>0</v>
      </c>
      <c r="H585" s="122">
        <v>0</v>
      </c>
      <c r="I585" s="122">
        <v>0</v>
      </c>
      <c r="J585" s="122">
        <v>0</v>
      </c>
      <c r="K585" s="122"/>
      <c r="L585" s="122"/>
      <c r="M585" s="122"/>
      <c r="S585" s="180"/>
      <c r="T585" s="185"/>
      <c r="U585" s="186"/>
      <c r="V585" s="182"/>
      <c r="W585" s="183"/>
      <c r="X585" s="187"/>
      <c r="Y585" s="188"/>
      <c r="Z585" s="189"/>
    </row>
    <row r="586" spans="1:26" ht="17.25" customHeight="1">
      <c r="A586" s="138"/>
      <c r="B586" s="126">
        <v>45319</v>
      </c>
      <c r="C586" s="122" t="s">
        <v>712</v>
      </c>
      <c r="D586" s="122" t="s">
        <v>630</v>
      </c>
      <c r="E586" s="122">
        <v>13</v>
      </c>
      <c r="F586" s="11">
        <v>0</v>
      </c>
      <c r="G586" s="122">
        <v>0</v>
      </c>
      <c r="H586" s="122">
        <v>0</v>
      </c>
      <c r="I586" s="122">
        <v>0</v>
      </c>
      <c r="J586" s="122">
        <v>0</v>
      </c>
      <c r="K586" s="122"/>
      <c r="L586" s="122"/>
      <c r="M586" s="122"/>
      <c r="S586" s="180"/>
      <c r="T586" s="185"/>
      <c r="U586" s="186"/>
      <c r="V586" s="182"/>
      <c r="W586" s="183"/>
      <c r="X586" s="187"/>
      <c r="Y586" s="188"/>
      <c r="Z586" s="189"/>
    </row>
    <row r="587" spans="1:26" ht="17.25" customHeight="1">
      <c r="A587" s="138"/>
      <c r="B587" s="126">
        <v>45320</v>
      </c>
      <c r="C587" s="122" t="s">
        <v>720</v>
      </c>
      <c r="D587" s="122" t="s">
        <v>623</v>
      </c>
      <c r="E587" s="122">
        <v>13</v>
      </c>
      <c r="F587" s="11">
        <v>0</v>
      </c>
      <c r="G587" s="122">
        <v>0</v>
      </c>
      <c r="H587" s="122">
        <v>0</v>
      </c>
      <c r="I587" s="122">
        <v>0</v>
      </c>
      <c r="J587" s="122">
        <v>0</v>
      </c>
      <c r="K587" s="122"/>
      <c r="L587" s="122"/>
      <c r="M587" s="122"/>
      <c r="S587" s="180"/>
      <c r="T587" s="185"/>
      <c r="U587" s="186"/>
      <c r="V587" s="182"/>
      <c r="W587" s="183"/>
      <c r="X587" s="187"/>
      <c r="Y587" s="188"/>
      <c r="Z587" s="189"/>
    </row>
    <row r="588" spans="1:26" ht="17.25" customHeight="1">
      <c r="A588" s="138"/>
      <c r="B588" s="126">
        <v>45320</v>
      </c>
      <c r="C588" s="122" t="s">
        <v>720</v>
      </c>
      <c r="D588" s="122" t="s">
        <v>624</v>
      </c>
      <c r="E588" s="122">
        <v>13</v>
      </c>
      <c r="F588" s="11">
        <v>0</v>
      </c>
      <c r="G588" s="122">
        <v>0</v>
      </c>
      <c r="H588" s="122">
        <v>0</v>
      </c>
      <c r="I588" s="122">
        <v>0</v>
      </c>
      <c r="J588" s="122">
        <v>0</v>
      </c>
      <c r="K588" s="122"/>
      <c r="L588" s="122"/>
      <c r="M588" s="122"/>
      <c r="S588" s="180"/>
      <c r="T588" s="185"/>
      <c r="U588" s="186"/>
      <c r="V588" s="182"/>
      <c r="W588" s="183"/>
      <c r="X588" s="187"/>
      <c r="Y588" s="188"/>
      <c r="Z588" s="189"/>
    </row>
    <row r="589" spans="1:26" ht="17.25" customHeight="1">
      <c r="A589" s="138"/>
      <c r="B589" s="126">
        <v>45320</v>
      </c>
      <c r="C589" s="122" t="s">
        <v>6897</v>
      </c>
      <c r="D589" s="122" t="s">
        <v>718</v>
      </c>
      <c r="E589" s="122">
        <v>4</v>
      </c>
      <c r="F589" s="11">
        <v>0</v>
      </c>
      <c r="G589" s="122">
        <v>0</v>
      </c>
      <c r="H589" s="122">
        <v>0</v>
      </c>
      <c r="I589" s="122">
        <v>0</v>
      </c>
      <c r="J589" s="122">
        <v>0</v>
      </c>
      <c r="K589" s="122"/>
      <c r="L589" s="122"/>
      <c r="M589" s="122"/>
      <c r="S589" s="180"/>
      <c r="T589" s="185"/>
      <c r="U589" s="186"/>
      <c r="V589" s="182"/>
      <c r="W589" s="183"/>
      <c r="X589" s="187"/>
      <c r="Y589" s="188"/>
      <c r="Z589" s="189"/>
    </row>
    <row r="590" spans="1:26" ht="17.25" customHeight="1">
      <c r="A590" s="138"/>
      <c r="B590" s="126">
        <v>45320</v>
      </c>
      <c r="C590" s="122" t="s">
        <v>721</v>
      </c>
      <c r="D590" s="122" t="s">
        <v>644</v>
      </c>
      <c r="E590" s="122">
        <v>13</v>
      </c>
      <c r="F590" s="11">
        <v>0</v>
      </c>
      <c r="G590" s="122">
        <v>0</v>
      </c>
      <c r="H590" s="122">
        <v>0</v>
      </c>
      <c r="I590" s="122">
        <v>0</v>
      </c>
      <c r="J590" s="122">
        <v>0</v>
      </c>
      <c r="K590" s="122"/>
      <c r="L590" s="122"/>
      <c r="M590" s="122"/>
      <c r="N590" s="122"/>
      <c r="S590" s="180"/>
      <c r="T590" s="185"/>
      <c r="U590" s="186"/>
      <c r="V590" s="182"/>
      <c r="W590" s="183"/>
      <c r="X590" s="187"/>
      <c r="Y590" s="188"/>
      <c r="Z590" s="189"/>
    </row>
    <row r="591" spans="1:26" ht="17.25" customHeight="1">
      <c r="A591" s="138"/>
      <c r="B591" s="126">
        <v>45320</v>
      </c>
      <c r="C591" s="122" t="s">
        <v>6897</v>
      </c>
      <c r="D591" s="122" t="s">
        <v>719</v>
      </c>
      <c r="E591" s="122">
        <v>1</v>
      </c>
      <c r="F591" s="11">
        <v>0</v>
      </c>
      <c r="G591" s="122">
        <v>0</v>
      </c>
      <c r="H591" s="122">
        <v>0</v>
      </c>
      <c r="I591" s="122">
        <v>0</v>
      </c>
      <c r="J591" s="122">
        <v>0</v>
      </c>
      <c r="K591" s="122"/>
      <c r="L591" s="122"/>
      <c r="M591" s="122"/>
      <c r="N591" s="122"/>
      <c r="S591" s="180"/>
      <c r="T591" s="185"/>
      <c r="U591" s="186"/>
      <c r="V591" s="182"/>
      <c r="W591" s="183"/>
      <c r="X591" s="187"/>
      <c r="Y591" s="188"/>
      <c r="Z591" s="189"/>
    </row>
    <row r="592" spans="1:26" ht="17.25" customHeight="1">
      <c r="A592" s="138"/>
      <c r="B592" s="126">
        <v>45320</v>
      </c>
      <c r="C592" s="122" t="s">
        <v>6897</v>
      </c>
      <c r="D592" s="122" t="s">
        <v>6748</v>
      </c>
      <c r="E592" s="122">
        <v>1</v>
      </c>
      <c r="F592" s="11">
        <v>0</v>
      </c>
      <c r="G592" s="122">
        <v>0</v>
      </c>
      <c r="H592" s="122">
        <v>0</v>
      </c>
      <c r="I592" s="122">
        <v>0</v>
      </c>
      <c r="J592" s="122">
        <v>0</v>
      </c>
      <c r="K592" s="122"/>
      <c r="L592" s="122"/>
      <c r="M592" s="122"/>
      <c r="N592" s="122"/>
      <c r="S592" s="180"/>
      <c r="T592" s="185"/>
      <c r="U592" s="186"/>
      <c r="V592" s="182"/>
      <c r="W592" s="183"/>
      <c r="X592" s="187"/>
      <c r="Y592" s="188"/>
      <c r="Z592" s="189"/>
    </row>
    <row r="593" spans="2:26" ht="17.25" customHeight="1">
      <c r="B593" s="126">
        <v>45320</v>
      </c>
      <c r="C593" s="122" t="s">
        <v>6897</v>
      </c>
      <c r="D593" s="122" t="s">
        <v>713</v>
      </c>
      <c r="E593" s="122">
        <v>2</v>
      </c>
      <c r="F593" s="11">
        <v>0</v>
      </c>
      <c r="G593" s="122">
        <v>0</v>
      </c>
      <c r="H593" s="122">
        <v>0</v>
      </c>
      <c r="I593" s="122">
        <v>0</v>
      </c>
      <c r="J593" s="122">
        <v>0</v>
      </c>
      <c r="K593" s="122"/>
      <c r="L593" s="122"/>
      <c r="M593" s="122"/>
      <c r="N593" s="122"/>
      <c r="S593" s="180"/>
      <c r="T593" s="185"/>
      <c r="U593" s="186"/>
      <c r="V593" s="182"/>
      <c r="W593" s="184"/>
      <c r="X593" s="187"/>
      <c r="Y593" s="188"/>
      <c r="Z593" s="189"/>
    </row>
    <row r="594" spans="2:26" ht="17.25" customHeight="1">
      <c r="B594" s="126">
        <v>45320</v>
      </c>
      <c r="C594" s="122" t="s">
        <v>722</v>
      </c>
      <c r="D594" s="122" t="s">
        <v>631</v>
      </c>
      <c r="E594" s="122">
        <v>13</v>
      </c>
      <c r="F594" s="11">
        <v>0</v>
      </c>
      <c r="G594" s="122">
        <v>0</v>
      </c>
      <c r="H594" s="122">
        <v>0</v>
      </c>
      <c r="I594" s="122">
        <v>0</v>
      </c>
      <c r="J594" s="122">
        <v>0</v>
      </c>
      <c r="K594" s="122"/>
      <c r="L594" s="122"/>
      <c r="M594" s="122"/>
      <c r="N594" s="122"/>
      <c r="S594" s="180"/>
      <c r="T594" s="185"/>
      <c r="U594" s="186"/>
      <c r="V594" s="182"/>
      <c r="W594" s="184"/>
      <c r="X594" s="187"/>
      <c r="Y594" s="188"/>
      <c r="Z594" s="189"/>
    </row>
    <row r="595" spans="2:26" ht="17.25" customHeight="1">
      <c r="B595" s="126">
        <v>45320</v>
      </c>
      <c r="C595" s="122" t="s">
        <v>723</v>
      </c>
      <c r="D595" s="122" t="s">
        <v>626</v>
      </c>
      <c r="E595" s="122">
        <v>13</v>
      </c>
      <c r="F595" s="11">
        <v>0</v>
      </c>
      <c r="G595" s="122">
        <v>0</v>
      </c>
      <c r="H595" s="122">
        <v>0</v>
      </c>
      <c r="I595" s="122">
        <v>0</v>
      </c>
      <c r="J595" s="122">
        <v>0</v>
      </c>
      <c r="K595" s="122"/>
      <c r="L595" s="122"/>
      <c r="M595" s="122"/>
      <c r="N595" s="122"/>
      <c r="S595" s="180"/>
      <c r="T595" s="185"/>
      <c r="U595" s="186"/>
      <c r="V595" s="182"/>
      <c r="W595" s="184"/>
      <c r="X595" s="187"/>
      <c r="Y595" s="188"/>
      <c r="Z595" s="189"/>
    </row>
    <row r="596" spans="2:26" ht="17.25" customHeight="1">
      <c r="B596" s="126">
        <v>45320</v>
      </c>
      <c r="C596" s="122" t="s">
        <v>6897</v>
      </c>
      <c r="D596" s="122" t="s">
        <v>724</v>
      </c>
      <c r="E596" s="122">
        <v>1</v>
      </c>
      <c r="F596" s="11">
        <v>1</v>
      </c>
      <c r="G596" s="122">
        <v>0</v>
      </c>
      <c r="H596" s="122">
        <v>14</v>
      </c>
      <c r="I596" s="122">
        <v>0</v>
      </c>
      <c r="J596" s="122">
        <v>0</v>
      </c>
      <c r="K596" s="122"/>
      <c r="L596" s="122"/>
      <c r="M596" s="122"/>
      <c r="N596" s="122"/>
      <c r="S596" s="180"/>
      <c r="T596" s="185"/>
      <c r="U596" s="186"/>
      <c r="V596" s="182"/>
      <c r="W596" s="184"/>
      <c r="X596" s="187"/>
      <c r="Y596" s="188"/>
      <c r="Z596" s="189"/>
    </row>
    <row r="597" spans="2:26" ht="17.25" customHeight="1">
      <c r="B597" s="126">
        <v>45320</v>
      </c>
      <c r="C597" s="122" t="s">
        <v>6897</v>
      </c>
      <c r="D597" s="122" t="s">
        <v>725</v>
      </c>
      <c r="E597" s="122">
        <v>5</v>
      </c>
      <c r="F597" s="11">
        <v>5</v>
      </c>
      <c r="G597" s="122">
        <v>0</v>
      </c>
      <c r="H597" s="122">
        <v>45</v>
      </c>
      <c r="I597" s="122">
        <v>0</v>
      </c>
      <c r="J597" s="122">
        <v>0</v>
      </c>
      <c r="K597" s="122"/>
      <c r="L597" s="122"/>
      <c r="M597" s="122"/>
      <c r="N597" s="122"/>
      <c r="S597" s="180"/>
      <c r="T597" s="185"/>
      <c r="U597" s="186"/>
      <c r="V597" s="182"/>
      <c r="W597" s="184"/>
      <c r="X597" s="187"/>
      <c r="Y597" s="188"/>
      <c r="Z597" s="189"/>
    </row>
    <row r="598" spans="2:26" ht="17.25" customHeight="1">
      <c r="B598" s="126">
        <v>45320</v>
      </c>
      <c r="C598" s="122" t="s">
        <v>6897</v>
      </c>
      <c r="D598" s="122" t="s">
        <v>726</v>
      </c>
      <c r="E598" s="122">
        <v>1</v>
      </c>
      <c r="F598" s="11">
        <v>1</v>
      </c>
      <c r="G598" s="122">
        <v>0</v>
      </c>
      <c r="H598" s="122">
        <v>0</v>
      </c>
      <c r="I598" s="122">
        <v>0</v>
      </c>
      <c r="J598" s="122">
        <v>0</v>
      </c>
      <c r="K598" s="122"/>
      <c r="L598" s="122"/>
      <c r="M598" s="122"/>
      <c r="S598" s="180"/>
      <c r="T598" s="185"/>
      <c r="U598" s="186"/>
      <c r="V598" s="182"/>
      <c r="W598" s="184"/>
      <c r="X598" s="187"/>
      <c r="Y598" s="188"/>
      <c r="Z598" s="189"/>
    </row>
    <row r="599" spans="2:26" ht="17.25" customHeight="1">
      <c r="B599" s="126">
        <v>45321</v>
      </c>
      <c r="C599" s="122" t="s">
        <v>730</v>
      </c>
      <c r="D599" s="122" t="s">
        <v>629</v>
      </c>
      <c r="E599" s="122">
        <v>13</v>
      </c>
      <c r="F599" s="11">
        <v>0</v>
      </c>
      <c r="G599" s="122">
        <v>0</v>
      </c>
      <c r="H599" s="122">
        <v>0</v>
      </c>
      <c r="I599" s="122">
        <v>0</v>
      </c>
      <c r="J599" s="122">
        <v>0</v>
      </c>
      <c r="K599" s="122">
        <v>0</v>
      </c>
      <c r="L599" s="122"/>
      <c r="M599" s="122"/>
      <c r="S599" s="181"/>
      <c r="T599" s="185"/>
      <c r="U599" s="186"/>
      <c r="V599" s="182"/>
      <c r="W599" s="184"/>
      <c r="X599" s="187"/>
      <c r="Y599" s="188"/>
      <c r="Z599" s="189"/>
    </row>
    <row r="600" spans="2:26" ht="17.25" customHeight="1">
      <c r="B600" s="126">
        <v>45321</v>
      </c>
      <c r="C600" s="122" t="s">
        <v>730</v>
      </c>
      <c r="D600" s="122" t="s">
        <v>628</v>
      </c>
      <c r="E600" s="122">
        <v>7</v>
      </c>
      <c r="F600" s="11">
        <v>0</v>
      </c>
      <c r="G600" s="122">
        <v>0</v>
      </c>
      <c r="H600" s="122">
        <v>0</v>
      </c>
      <c r="I600" s="122">
        <v>0</v>
      </c>
      <c r="J600" s="122">
        <v>0</v>
      </c>
      <c r="K600" s="122">
        <v>0</v>
      </c>
      <c r="L600" s="122"/>
      <c r="M600" s="122"/>
      <c r="S600" s="180"/>
      <c r="T600" s="185"/>
      <c r="U600" s="186"/>
      <c r="V600" s="182"/>
      <c r="W600" s="184"/>
      <c r="X600" s="187"/>
      <c r="Y600" s="188"/>
      <c r="Z600" s="189"/>
    </row>
    <row r="601" spans="2:26" ht="17.25" customHeight="1">
      <c r="B601" s="126">
        <v>45321</v>
      </c>
      <c r="C601" s="122" t="s">
        <v>6897</v>
      </c>
      <c r="D601" s="122" t="s">
        <v>727</v>
      </c>
      <c r="E601" s="122">
        <v>3</v>
      </c>
      <c r="F601" s="11">
        <v>0</v>
      </c>
      <c r="G601" s="122">
        <v>0</v>
      </c>
      <c r="H601" s="122">
        <v>0</v>
      </c>
      <c r="I601" s="122">
        <v>0</v>
      </c>
      <c r="J601" s="122">
        <v>0</v>
      </c>
      <c r="K601" s="122">
        <v>0</v>
      </c>
      <c r="L601" s="122"/>
      <c r="M601" s="122"/>
      <c r="N601" s="122"/>
      <c r="S601" s="181"/>
      <c r="T601" s="185"/>
      <c r="U601" s="186"/>
      <c r="V601" s="182"/>
      <c r="W601" s="184"/>
      <c r="X601" s="187"/>
      <c r="Y601" s="188"/>
      <c r="Z601" s="189"/>
    </row>
    <row r="602" spans="2:26" ht="17.25" customHeight="1">
      <c r="B602" s="126">
        <v>45321</v>
      </c>
      <c r="C602" s="122" t="s">
        <v>731</v>
      </c>
      <c r="D602" s="122" t="s">
        <v>728</v>
      </c>
      <c r="E602" s="122">
        <v>1</v>
      </c>
      <c r="F602" s="11">
        <v>0</v>
      </c>
      <c r="G602" s="122">
        <v>0</v>
      </c>
      <c r="H602" s="122">
        <v>0</v>
      </c>
      <c r="I602" s="122">
        <v>0</v>
      </c>
      <c r="J602" s="122">
        <v>0</v>
      </c>
      <c r="K602" s="122">
        <v>0</v>
      </c>
      <c r="L602" s="122"/>
      <c r="M602" s="122"/>
      <c r="N602" s="122"/>
      <c r="S602" s="180"/>
      <c r="T602" s="185"/>
      <c r="U602" s="186"/>
      <c r="V602" s="182"/>
      <c r="W602" s="184"/>
      <c r="X602" s="187"/>
      <c r="Y602" s="188"/>
      <c r="Z602" s="189"/>
    </row>
    <row r="603" spans="2:26" ht="17.25" customHeight="1">
      <c r="B603" s="126">
        <v>45321</v>
      </c>
      <c r="C603" s="122" t="s">
        <v>6897</v>
      </c>
      <c r="D603" s="122" t="s">
        <v>729</v>
      </c>
      <c r="E603" s="122">
        <v>3</v>
      </c>
      <c r="F603" s="11">
        <v>1</v>
      </c>
      <c r="G603" s="122">
        <v>0</v>
      </c>
      <c r="H603" s="122">
        <v>3</v>
      </c>
      <c r="I603" s="122">
        <v>0</v>
      </c>
      <c r="J603" s="122">
        <v>0</v>
      </c>
      <c r="K603" s="122">
        <v>0</v>
      </c>
      <c r="L603" s="122"/>
      <c r="M603" s="122"/>
      <c r="N603" s="122"/>
      <c r="O603" s="136" t="s">
        <v>736</v>
      </c>
      <c r="P603" s="136" t="s">
        <v>734</v>
      </c>
      <c r="S603" s="181"/>
      <c r="T603" s="185"/>
      <c r="U603" s="186"/>
      <c r="V603" s="182"/>
      <c r="W603" s="184"/>
      <c r="X603" s="187"/>
      <c r="Y603" s="188"/>
      <c r="Z603" s="189"/>
    </row>
    <row r="604" spans="2:26" ht="17.25" customHeight="1">
      <c r="B604" s="126">
        <v>45321</v>
      </c>
      <c r="C604" s="122" t="s">
        <v>731</v>
      </c>
      <c r="D604" s="122" t="s">
        <v>696</v>
      </c>
      <c r="E604" s="122">
        <v>13</v>
      </c>
      <c r="F604" s="11">
        <v>0</v>
      </c>
      <c r="G604" s="122">
        <v>0</v>
      </c>
      <c r="H604" s="122">
        <v>0</v>
      </c>
      <c r="I604" s="122">
        <v>0</v>
      </c>
      <c r="J604" s="122">
        <v>0</v>
      </c>
      <c r="K604" s="122">
        <v>0</v>
      </c>
      <c r="L604" s="122"/>
      <c r="M604" s="122"/>
      <c r="N604" s="122"/>
      <c r="S604" s="181"/>
      <c r="T604" s="185"/>
      <c r="U604" s="186"/>
      <c r="V604" s="182"/>
      <c r="W604" s="184"/>
      <c r="X604" s="187"/>
      <c r="Y604" s="188"/>
      <c r="Z604" s="189"/>
    </row>
    <row r="605" spans="2:26" ht="17.25" customHeight="1">
      <c r="B605" s="126">
        <v>45321</v>
      </c>
      <c r="C605" s="122" t="s">
        <v>731</v>
      </c>
      <c r="D605" s="122" t="s">
        <v>697</v>
      </c>
      <c r="E605" s="122">
        <v>13</v>
      </c>
      <c r="F605" s="11">
        <v>0</v>
      </c>
      <c r="G605" s="122">
        <v>0</v>
      </c>
      <c r="H605" s="122">
        <v>0</v>
      </c>
      <c r="I605" s="122">
        <v>0</v>
      </c>
      <c r="J605" s="122">
        <v>0</v>
      </c>
      <c r="K605" s="122">
        <v>0</v>
      </c>
      <c r="L605" s="122"/>
      <c r="M605" s="122"/>
      <c r="N605" s="122"/>
      <c r="S605" s="181"/>
      <c r="T605" s="185"/>
      <c r="U605" s="186"/>
      <c r="V605" s="182"/>
      <c r="W605" s="184"/>
      <c r="X605" s="187"/>
      <c r="Y605" s="188"/>
      <c r="Z605" s="189"/>
    </row>
    <row r="606" spans="2:26" ht="17.25" customHeight="1">
      <c r="B606" s="126">
        <v>45321</v>
      </c>
      <c r="C606" s="122" t="s">
        <v>732</v>
      </c>
      <c r="D606" s="122" t="s">
        <v>643</v>
      </c>
      <c r="E606" s="122">
        <v>13</v>
      </c>
      <c r="F606" s="11">
        <v>0</v>
      </c>
      <c r="G606" s="122">
        <v>0</v>
      </c>
      <c r="H606" s="122">
        <v>0</v>
      </c>
      <c r="I606" s="122">
        <v>0</v>
      </c>
      <c r="J606" s="122">
        <v>0</v>
      </c>
      <c r="K606" s="122">
        <v>0</v>
      </c>
      <c r="L606" s="122"/>
      <c r="M606" s="122"/>
      <c r="N606" s="122"/>
      <c r="S606" s="181"/>
      <c r="T606" s="185"/>
      <c r="U606" s="186"/>
      <c r="V606" s="182"/>
      <c r="W606" s="184"/>
      <c r="X606" s="187"/>
      <c r="Y606" s="188"/>
      <c r="Z606" s="189"/>
    </row>
    <row r="607" spans="2:26" ht="17.25" customHeight="1">
      <c r="B607" s="126">
        <v>45321</v>
      </c>
      <c r="C607" s="122" t="s">
        <v>731</v>
      </c>
      <c r="D607" s="122" t="s">
        <v>617</v>
      </c>
      <c r="E607" s="122">
        <v>13</v>
      </c>
      <c r="F607" s="11">
        <v>0</v>
      </c>
      <c r="G607" s="122">
        <v>0</v>
      </c>
      <c r="H607" s="122">
        <v>0</v>
      </c>
      <c r="I607" s="122">
        <v>0</v>
      </c>
      <c r="J607" s="122">
        <v>0</v>
      </c>
      <c r="K607" s="122">
        <v>0</v>
      </c>
      <c r="L607" s="122"/>
      <c r="M607" s="122"/>
      <c r="N607" s="122"/>
      <c r="S607" s="181"/>
      <c r="T607" s="185"/>
      <c r="U607" s="186"/>
      <c r="V607" s="182"/>
      <c r="W607" s="184"/>
      <c r="X607" s="187"/>
      <c r="Y607" s="188"/>
      <c r="Z607" s="189"/>
    </row>
    <row r="608" spans="2:26" ht="17.25" customHeight="1">
      <c r="B608" s="126">
        <v>45321</v>
      </c>
      <c r="C608" s="122" t="s">
        <v>731</v>
      </c>
      <c r="D608" s="122" t="s">
        <v>602</v>
      </c>
      <c r="E608" s="122">
        <v>13</v>
      </c>
      <c r="F608" s="11">
        <v>0</v>
      </c>
      <c r="G608" s="122">
        <v>0</v>
      </c>
      <c r="H608" s="122">
        <v>0</v>
      </c>
      <c r="I608" s="122">
        <v>0</v>
      </c>
      <c r="J608" s="122">
        <v>0</v>
      </c>
      <c r="K608" s="122">
        <v>0</v>
      </c>
      <c r="L608" s="122"/>
      <c r="M608" s="122"/>
      <c r="S608" s="181"/>
      <c r="T608" s="185"/>
      <c r="U608" s="186"/>
      <c r="V608" s="182"/>
      <c r="W608" s="184"/>
      <c r="X608" s="187"/>
      <c r="Y608" s="188"/>
      <c r="Z608" s="189"/>
    </row>
    <row r="609" spans="1:26" ht="17.25" customHeight="1">
      <c r="B609" s="126">
        <v>45321</v>
      </c>
      <c r="C609" s="122" t="s">
        <v>731</v>
      </c>
      <c r="D609" s="122" t="s">
        <v>695</v>
      </c>
      <c r="E609" s="122">
        <v>12</v>
      </c>
      <c r="F609" s="11">
        <v>0</v>
      </c>
      <c r="G609" s="122">
        <v>0</v>
      </c>
      <c r="H609" s="122">
        <v>0</v>
      </c>
      <c r="I609" s="122">
        <v>0</v>
      </c>
      <c r="J609" s="122">
        <v>0</v>
      </c>
      <c r="K609" s="122">
        <v>0</v>
      </c>
      <c r="L609" s="122"/>
      <c r="M609" s="122"/>
      <c r="S609" s="181"/>
      <c r="T609" s="185"/>
      <c r="U609" s="186"/>
      <c r="V609" s="182"/>
      <c r="W609" s="184"/>
      <c r="X609" s="187"/>
      <c r="Y609" s="188"/>
      <c r="Z609" s="189"/>
    </row>
    <row r="610" spans="1:26" ht="17.25" customHeight="1">
      <c r="B610" s="126">
        <v>45321</v>
      </c>
      <c r="C610" s="122" t="s">
        <v>6374</v>
      </c>
      <c r="D610" s="122" t="s">
        <v>689</v>
      </c>
      <c r="E610" s="122">
        <v>13</v>
      </c>
      <c r="F610" s="11">
        <v>13</v>
      </c>
      <c r="G610" s="122">
        <v>0</v>
      </c>
      <c r="H610" s="122">
        <v>0</v>
      </c>
      <c r="I610" s="122">
        <v>0</v>
      </c>
      <c r="J610" s="122">
        <v>0</v>
      </c>
      <c r="K610" s="122">
        <v>0</v>
      </c>
      <c r="L610" s="122"/>
      <c r="M610" s="122"/>
      <c r="S610" s="181"/>
      <c r="T610" s="185"/>
      <c r="U610" s="186"/>
      <c r="V610" s="182"/>
      <c r="W610" s="184"/>
      <c r="X610" s="187"/>
      <c r="Y610" s="188"/>
      <c r="Z610" s="189"/>
    </row>
    <row r="611" spans="1:26" ht="17.25" customHeight="1">
      <c r="B611" s="126">
        <v>45321</v>
      </c>
      <c r="C611" s="122" t="s">
        <v>6897</v>
      </c>
      <c r="D611" s="122" t="s">
        <v>733</v>
      </c>
      <c r="E611" s="122">
        <v>4</v>
      </c>
      <c r="F611" s="11">
        <v>3</v>
      </c>
      <c r="G611" s="122">
        <v>0</v>
      </c>
      <c r="H611" s="122">
        <v>7</v>
      </c>
      <c r="I611" s="122">
        <v>0</v>
      </c>
      <c r="J611" s="122">
        <v>0</v>
      </c>
      <c r="K611" s="122">
        <v>0</v>
      </c>
      <c r="L611" s="122"/>
      <c r="M611" s="122"/>
      <c r="O611" s="136" t="s">
        <v>734</v>
      </c>
      <c r="P611" s="136" t="s">
        <v>735</v>
      </c>
      <c r="S611" s="181"/>
      <c r="T611" s="185"/>
      <c r="U611" s="186"/>
      <c r="V611" s="182"/>
      <c r="W611" s="184"/>
      <c r="X611" s="187"/>
      <c r="Y611" s="188"/>
      <c r="Z611" s="189"/>
    </row>
    <row r="612" spans="1:26" ht="17.25" customHeight="1">
      <c r="B612" s="126">
        <v>45321</v>
      </c>
      <c r="C612" s="122" t="s">
        <v>731</v>
      </c>
      <c r="D612" s="122" t="s">
        <v>728</v>
      </c>
      <c r="E612" s="122">
        <v>13</v>
      </c>
      <c r="F612" s="11">
        <v>1</v>
      </c>
      <c r="G612" s="122">
        <v>0</v>
      </c>
      <c r="H612" s="122">
        <v>0</v>
      </c>
      <c r="I612" s="122">
        <v>0</v>
      </c>
      <c r="J612" s="122">
        <v>0</v>
      </c>
      <c r="K612" s="122">
        <v>0</v>
      </c>
      <c r="L612" s="122"/>
      <c r="M612" s="122"/>
      <c r="S612" s="181"/>
      <c r="T612" s="185"/>
      <c r="U612" s="186"/>
      <c r="V612" s="182"/>
      <c r="W612" s="184"/>
      <c r="X612" s="187"/>
      <c r="Y612" s="188"/>
      <c r="Z612" s="189"/>
    </row>
    <row r="613" spans="1:26" ht="17.25" customHeight="1">
      <c r="B613" s="126">
        <v>45322</v>
      </c>
      <c r="C613" s="122" t="s">
        <v>732</v>
      </c>
      <c r="D613" s="122" t="s">
        <v>643</v>
      </c>
      <c r="E613" s="122">
        <v>13</v>
      </c>
      <c r="F613" s="11">
        <v>0</v>
      </c>
      <c r="G613" s="122">
        <v>0</v>
      </c>
      <c r="H613" s="122">
        <v>0</v>
      </c>
      <c r="I613" s="122">
        <v>0</v>
      </c>
      <c r="J613" s="122">
        <v>0</v>
      </c>
      <c r="K613" s="122">
        <v>0</v>
      </c>
      <c r="L613" s="122"/>
      <c r="M613" s="122"/>
      <c r="S613" s="181"/>
      <c r="T613" s="185"/>
      <c r="U613" s="186"/>
      <c r="V613" s="182"/>
      <c r="W613" s="184"/>
      <c r="X613" s="187"/>
      <c r="Y613" s="188"/>
      <c r="Z613" s="189"/>
    </row>
    <row r="614" spans="1:26" ht="17.25" customHeight="1">
      <c r="B614" s="126">
        <v>45322</v>
      </c>
      <c r="C614" s="122" t="s">
        <v>732</v>
      </c>
      <c r="D614" s="122" t="s">
        <v>737</v>
      </c>
      <c r="E614" s="122">
        <v>13</v>
      </c>
      <c r="F614" s="11">
        <v>0</v>
      </c>
      <c r="G614" s="122">
        <v>0</v>
      </c>
      <c r="H614" s="122">
        <v>0</v>
      </c>
      <c r="I614" s="122">
        <v>0</v>
      </c>
      <c r="J614" s="122">
        <v>0</v>
      </c>
      <c r="K614" s="122">
        <v>0</v>
      </c>
      <c r="L614" s="122"/>
      <c r="M614" s="122"/>
      <c r="S614" s="181"/>
      <c r="T614" s="185"/>
      <c r="U614" s="186"/>
      <c r="V614" s="182"/>
      <c r="W614" s="184"/>
      <c r="X614" s="187"/>
      <c r="Y614" s="188"/>
      <c r="Z614" s="189"/>
    </row>
    <row r="615" spans="1:26" ht="17.25" customHeight="1">
      <c r="B615" s="126">
        <v>45322</v>
      </c>
      <c r="C615" s="122" t="s">
        <v>732</v>
      </c>
      <c r="D615" s="122" t="s">
        <v>738</v>
      </c>
      <c r="E615" s="122">
        <v>13</v>
      </c>
      <c r="F615" s="11">
        <v>0</v>
      </c>
      <c r="G615" s="122">
        <v>0</v>
      </c>
      <c r="H615" s="122">
        <v>0</v>
      </c>
      <c r="I615" s="122">
        <v>0</v>
      </c>
      <c r="J615" s="122">
        <v>0</v>
      </c>
      <c r="K615" s="122">
        <v>0</v>
      </c>
      <c r="L615" s="122"/>
      <c r="M615" s="122"/>
      <c r="S615" s="181"/>
      <c r="T615" s="185"/>
      <c r="U615" s="186"/>
      <c r="V615" s="182"/>
      <c r="W615" s="184"/>
      <c r="X615" s="187"/>
      <c r="Y615" s="188"/>
      <c r="Z615" s="189"/>
    </row>
    <row r="616" spans="1:26" ht="17.25" customHeight="1">
      <c r="B616" s="126">
        <v>45322</v>
      </c>
      <c r="C616" s="122" t="s">
        <v>6897</v>
      </c>
      <c r="D616" s="122" t="s">
        <v>739</v>
      </c>
      <c r="E616" s="122">
        <v>1</v>
      </c>
      <c r="F616" s="11">
        <v>0</v>
      </c>
      <c r="G616" s="122">
        <v>0</v>
      </c>
      <c r="H616" s="122">
        <v>0</v>
      </c>
      <c r="I616" s="122">
        <v>0</v>
      </c>
      <c r="J616" s="122">
        <v>0</v>
      </c>
      <c r="K616" s="122">
        <v>0</v>
      </c>
      <c r="L616" s="122"/>
      <c r="M616" s="122"/>
      <c r="N616" s="122"/>
      <c r="S616" s="181"/>
      <c r="T616" s="185"/>
      <c r="U616" s="186"/>
      <c r="V616" s="182"/>
      <c r="W616" s="184"/>
      <c r="X616" s="187"/>
      <c r="Y616" s="188"/>
      <c r="Z616" s="189"/>
    </row>
    <row r="617" spans="1:26" ht="17.25" customHeight="1">
      <c r="B617" s="126">
        <v>45322</v>
      </c>
      <c r="C617" s="122" t="s">
        <v>6897</v>
      </c>
      <c r="D617" s="122" t="s">
        <v>741</v>
      </c>
      <c r="E617" s="122">
        <v>1</v>
      </c>
      <c r="F617" s="11">
        <v>1</v>
      </c>
      <c r="G617" s="122">
        <v>0</v>
      </c>
      <c r="H617" s="122">
        <v>1</v>
      </c>
      <c r="I617" s="122">
        <v>0</v>
      </c>
      <c r="J617" s="122">
        <v>0</v>
      </c>
      <c r="K617" s="122">
        <v>0</v>
      </c>
      <c r="L617" s="122"/>
      <c r="M617" s="122" t="s">
        <v>734</v>
      </c>
      <c r="N617" s="122" t="s">
        <v>734</v>
      </c>
      <c r="S617" s="181"/>
      <c r="T617" s="185"/>
      <c r="U617" s="186"/>
      <c r="V617" s="182"/>
      <c r="W617" s="184"/>
      <c r="X617" s="187"/>
      <c r="Y617" s="188"/>
      <c r="Z617" s="189"/>
    </row>
    <row r="618" spans="1:26" ht="17.25" customHeight="1">
      <c r="B618" s="126">
        <v>45323</v>
      </c>
      <c r="C618" s="122" t="s">
        <v>6897</v>
      </c>
      <c r="D618" s="122" t="s">
        <v>740</v>
      </c>
      <c r="E618" s="122">
        <v>4</v>
      </c>
      <c r="F618" s="11">
        <v>3</v>
      </c>
      <c r="G618" s="122">
        <v>0</v>
      </c>
      <c r="H618" s="122">
        <v>5</v>
      </c>
      <c r="I618" s="122">
        <v>0</v>
      </c>
      <c r="J618" s="122">
        <v>0</v>
      </c>
      <c r="K618" s="122">
        <v>0</v>
      </c>
      <c r="L618" s="122"/>
      <c r="M618" s="122" t="s">
        <v>436</v>
      </c>
      <c r="N618" s="122" t="s">
        <v>436</v>
      </c>
      <c r="S618" s="181"/>
      <c r="T618" s="185"/>
      <c r="U618" s="186"/>
      <c r="V618" s="182"/>
      <c r="W618" s="184"/>
      <c r="X618" s="187"/>
      <c r="Y618" s="188"/>
      <c r="Z618" s="189"/>
    </row>
    <row r="619" spans="1:26" ht="17.25" customHeight="1">
      <c r="B619" s="126">
        <v>45323</v>
      </c>
      <c r="C619" s="122" t="s">
        <v>6897</v>
      </c>
      <c r="D619" s="122" t="s">
        <v>750</v>
      </c>
      <c r="E619" s="122">
        <v>1</v>
      </c>
      <c r="F619" s="11">
        <v>0</v>
      </c>
      <c r="G619" s="122">
        <v>0</v>
      </c>
      <c r="H619" s="122">
        <v>0</v>
      </c>
      <c r="I619" s="122">
        <v>0</v>
      </c>
      <c r="J619" s="122">
        <v>0</v>
      </c>
      <c r="K619" s="122">
        <v>0</v>
      </c>
      <c r="L619" s="122"/>
      <c r="M619" s="122"/>
      <c r="N619" s="122"/>
      <c r="S619" s="181"/>
      <c r="T619" s="185"/>
      <c r="U619" s="186"/>
      <c r="V619" s="182"/>
      <c r="W619" s="184"/>
      <c r="X619" s="187"/>
      <c r="Y619" s="188"/>
      <c r="Z619" s="189"/>
    </row>
    <row r="620" spans="1:26" ht="17.25" customHeight="1">
      <c r="A620" s="134" t="s">
        <v>744</v>
      </c>
      <c r="B620" s="126">
        <v>45323</v>
      </c>
      <c r="C620" s="122" t="s">
        <v>6897</v>
      </c>
      <c r="D620" s="122" t="s">
        <v>748</v>
      </c>
      <c r="E620" s="122">
        <v>1</v>
      </c>
      <c r="F620" s="11">
        <v>1</v>
      </c>
      <c r="G620" s="122">
        <v>0</v>
      </c>
      <c r="H620" s="122">
        <v>0</v>
      </c>
      <c r="I620" s="122">
        <v>0</v>
      </c>
      <c r="J620" s="122">
        <v>0</v>
      </c>
      <c r="K620" s="122">
        <v>0</v>
      </c>
      <c r="L620" s="122"/>
      <c r="M620" s="122"/>
      <c r="N620" s="136" t="s">
        <v>436</v>
      </c>
      <c r="S620" s="181"/>
      <c r="T620" s="185"/>
      <c r="U620" s="186"/>
      <c r="V620" s="182"/>
      <c r="W620" s="184"/>
      <c r="X620" s="187"/>
      <c r="Y620" s="188"/>
      <c r="Z620" s="189"/>
    </row>
    <row r="621" spans="1:26" ht="17.25" customHeight="1">
      <c r="B621" s="126">
        <v>45323</v>
      </c>
      <c r="C621" s="122" t="s">
        <v>745</v>
      </c>
      <c r="D621" s="122" t="s">
        <v>653</v>
      </c>
      <c r="E621" s="122">
        <v>1</v>
      </c>
      <c r="F621" s="11">
        <v>0</v>
      </c>
      <c r="G621" s="122">
        <v>0</v>
      </c>
      <c r="H621" s="122">
        <v>0</v>
      </c>
      <c r="I621" s="122">
        <v>0</v>
      </c>
      <c r="J621" s="122">
        <v>0</v>
      </c>
      <c r="K621" s="122">
        <v>0</v>
      </c>
      <c r="L621" s="122"/>
      <c r="M621" s="122"/>
      <c r="S621" s="181"/>
      <c r="T621" s="185"/>
      <c r="U621" s="186"/>
      <c r="V621" s="182"/>
      <c r="W621" s="184"/>
      <c r="X621" s="187"/>
      <c r="Y621" s="188"/>
      <c r="Z621" s="189"/>
    </row>
    <row r="622" spans="1:26" ht="17.25" customHeight="1">
      <c r="B622" s="126">
        <v>45323</v>
      </c>
      <c r="C622" s="122" t="s">
        <v>6897</v>
      </c>
      <c r="D622" s="122" t="s">
        <v>733</v>
      </c>
      <c r="E622" s="122">
        <v>1</v>
      </c>
      <c r="F622" s="11">
        <v>0</v>
      </c>
      <c r="G622" s="122">
        <v>0</v>
      </c>
      <c r="H622" s="122">
        <v>0</v>
      </c>
      <c r="I622" s="122">
        <v>0</v>
      </c>
      <c r="J622" s="122">
        <v>0</v>
      </c>
      <c r="K622" s="122">
        <v>0</v>
      </c>
      <c r="L622" s="122"/>
      <c r="M622" s="122"/>
      <c r="S622" s="181"/>
      <c r="T622" s="185"/>
      <c r="U622" s="186"/>
      <c r="V622" s="182"/>
      <c r="W622" s="184"/>
      <c r="X622" s="187"/>
      <c r="Y622" s="188"/>
      <c r="Z622" s="189"/>
    </row>
    <row r="623" spans="1:26" ht="17.25" customHeight="1">
      <c r="B623" s="126">
        <v>45323</v>
      </c>
      <c r="C623" s="122" t="s">
        <v>6897</v>
      </c>
      <c r="D623" s="122" t="s">
        <v>743</v>
      </c>
      <c r="E623" s="122">
        <v>1</v>
      </c>
      <c r="F623" s="11">
        <v>0</v>
      </c>
      <c r="G623" s="122">
        <v>0</v>
      </c>
      <c r="H623" s="122">
        <v>0</v>
      </c>
      <c r="I623" s="122">
        <v>0</v>
      </c>
      <c r="J623" s="122">
        <v>0</v>
      </c>
      <c r="K623" s="122">
        <v>0</v>
      </c>
      <c r="L623" s="122"/>
      <c r="M623" s="122"/>
      <c r="S623" s="181"/>
      <c r="T623" s="185"/>
      <c r="U623" s="186"/>
      <c r="V623" s="182"/>
      <c r="W623" s="184"/>
      <c r="X623" s="187"/>
      <c r="Y623" s="188"/>
      <c r="Z623" s="189"/>
    </row>
    <row r="624" spans="1:26" ht="17.25" customHeight="1">
      <c r="B624" s="126">
        <v>45323</v>
      </c>
      <c r="C624" s="122" t="s">
        <v>6897</v>
      </c>
      <c r="D624" s="122" t="s">
        <v>729</v>
      </c>
      <c r="E624" s="122">
        <v>1</v>
      </c>
      <c r="F624" s="11">
        <v>0</v>
      </c>
      <c r="G624" s="122">
        <v>0</v>
      </c>
      <c r="H624" s="122">
        <v>0</v>
      </c>
      <c r="I624" s="122">
        <v>0</v>
      </c>
      <c r="J624" s="122">
        <v>0</v>
      </c>
      <c r="K624" s="122">
        <v>0</v>
      </c>
      <c r="L624" s="122"/>
      <c r="M624" s="122"/>
      <c r="S624" s="181"/>
      <c r="T624" s="185"/>
      <c r="U624" s="186"/>
      <c r="V624" s="182"/>
      <c r="W624" s="184"/>
      <c r="X624" s="187"/>
      <c r="Y624" s="188"/>
      <c r="Z624" s="189"/>
    </row>
    <row r="625" spans="2:26" ht="17.25" customHeight="1">
      <c r="B625" s="126">
        <v>45323</v>
      </c>
      <c r="C625" s="122" t="s">
        <v>6897</v>
      </c>
      <c r="D625" s="122" t="s">
        <v>742</v>
      </c>
      <c r="E625" s="122">
        <v>1</v>
      </c>
      <c r="F625" s="11">
        <v>0</v>
      </c>
      <c r="G625" s="122">
        <v>0</v>
      </c>
      <c r="H625" s="122">
        <v>0</v>
      </c>
      <c r="I625" s="122">
        <v>0</v>
      </c>
      <c r="J625" s="122">
        <v>0</v>
      </c>
      <c r="K625" s="122">
        <v>0</v>
      </c>
      <c r="L625" s="122"/>
      <c r="M625" s="122"/>
      <c r="S625" s="181"/>
      <c r="T625" s="185"/>
      <c r="U625" s="186"/>
      <c r="V625" s="182"/>
      <c r="W625" s="184"/>
      <c r="X625" s="187"/>
      <c r="Y625" s="188"/>
      <c r="Z625" s="189"/>
    </row>
    <row r="626" spans="2:26" ht="17.25" customHeight="1">
      <c r="B626" s="126">
        <v>45323</v>
      </c>
      <c r="C626" s="122" t="s">
        <v>746</v>
      </c>
      <c r="D626" s="122" t="s">
        <v>661</v>
      </c>
      <c r="E626" s="122">
        <v>13</v>
      </c>
      <c r="F626" s="11">
        <v>0</v>
      </c>
      <c r="G626" s="122">
        <v>0</v>
      </c>
      <c r="H626" s="122">
        <v>0</v>
      </c>
      <c r="I626" s="122">
        <v>0</v>
      </c>
      <c r="J626" s="122">
        <v>0</v>
      </c>
      <c r="K626" s="122">
        <v>0</v>
      </c>
      <c r="L626" s="122"/>
      <c r="M626" s="122"/>
      <c r="S626" s="181"/>
      <c r="T626" s="185"/>
      <c r="U626" s="186"/>
      <c r="V626" s="182"/>
      <c r="W626" s="184"/>
      <c r="X626" s="187"/>
      <c r="Y626" s="188"/>
      <c r="Z626" s="189"/>
    </row>
    <row r="627" spans="2:26" ht="17.25" customHeight="1">
      <c r="B627" s="126">
        <v>45323</v>
      </c>
      <c r="C627" s="122" t="s">
        <v>6897</v>
      </c>
      <c r="D627" s="122" t="s">
        <v>747</v>
      </c>
      <c r="E627" s="122">
        <v>3</v>
      </c>
      <c r="F627" s="11">
        <v>3</v>
      </c>
      <c r="G627" s="122">
        <v>0</v>
      </c>
      <c r="H627" s="122">
        <v>0</v>
      </c>
      <c r="I627" s="122">
        <v>0</v>
      </c>
      <c r="J627" s="122">
        <v>0</v>
      </c>
      <c r="K627" s="122">
        <v>0</v>
      </c>
      <c r="L627" s="122"/>
      <c r="M627" s="122"/>
      <c r="N627" s="122" t="s">
        <v>436</v>
      </c>
      <c r="S627" s="181"/>
      <c r="T627" s="185"/>
      <c r="U627" s="186"/>
      <c r="V627" s="182"/>
      <c r="W627" s="184"/>
      <c r="X627" s="187"/>
      <c r="Y627" s="188"/>
      <c r="Z627" s="189"/>
    </row>
    <row r="628" spans="2:26" ht="17.25" customHeight="1">
      <c r="B628" s="126">
        <v>45323</v>
      </c>
      <c r="C628" s="122" t="s">
        <v>6897</v>
      </c>
      <c r="D628" s="122" t="s">
        <v>724</v>
      </c>
      <c r="E628" s="122">
        <v>1</v>
      </c>
      <c r="F628" s="11">
        <v>1</v>
      </c>
      <c r="G628" s="122">
        <v>0</v>
      </c>
      <c r="H628" s="122">
        <v>0</v>
      </c>
      <c r="I628" s="122">
        <v>0</v>
      </c>
      <c r="J628" s="122">
        <v>0</v>
      </c>
      <c r="K628" s="122">
        <v>0</v>
      </c>
      <c r="L628" s="122"/>
      <c r="N628" s="136" t="s">
        <v>436</v>
      </c>
      <c r="S628" s="181"/>
      <c r="T628" s="185"/>
      <c r="U628" s="186"/>
      <c r="V628" s="182"/>
      <c r="W628" s="184"/>
      <c r="X628" s="187"/>
      <c r="Y628" s="188"/>
      <c r="Z628" s="189"/>
    </row>
    <row r="629" spans="2:26" ht="17.25" customHeight="1">
      <c r="B629" s="126">
        <v>45323</v>
      </c>
      <c r="C629" s="122" t="s">
        <v>6897</v>
      </c>
      <c r="D629" s="122" t="s">
        <v>749</v>
      </c>
      <c r="E629" s="122">
        <v>1</v>
      </c>
      <c r="F629" s="11">
        <v>1</v>
      </c>
      <c r="G629" s="122">
        <v>0</v>
      </c>
      <c r="H629" s="122">
        <v>0</v>
      </c>
      <c r="I629" s="122">
        <v>0</v>
      </c>
      <c r="J629" s="122">
        <v>0</v>
      </c>
      <c r="K629" s="122">
        <v>0</v>
      </c>
      <c r="L629" s="122"/>
      <c r="M629" s="122"/>
      <c r="N629" s="136" t="s">
        <v>436</v>
      </c>
      <c r="S629" s="181"/>
      <c r="T629" s="185"/>
      <c r="U629" s="186"/>
      <c r="V629" s="182"/>
      <c r="W629" s="184"/>
      <c r="X629" s="187"/>
      <c r="Y629" s="188"/>
      <c r="Z629" s="189"/>
    </row>
    <row r="630" spans="2:26" ht="17.25" customHeight="1">
      <c r="B630" s="126">
        <v>45324</v>
      </c>
      <c r="C630" s="122" t="s">
        <v>761</v>
      </c>
      <c r="D630" s="122" t="s">
        <v>762</v>
      </c>
      <c r="E630" s="122">
        <v>13</v>
      </c>
      <c r="F630" s="11">
        <v>0</v>
      </c>
      <c r="G630" s="122">
        <v>0</v>
      </c>
      <c r="H630" s="122">
        <v>0</v>
      </c>
      <c r="I630" s="122">
        <v>0</v>
      </c>
      <c r="J630" s="122">
        <v>0</v>
      </c>
      <c r="K630" s="122">
        <v>0</v>
      </c>
      <c r="L630" s="122"/>
      <c r="M630" s="122"/>
      <c r="S630" s="181"/>
      <c r="T630" s="185"/>
      <c r="U630" s="186"/>
      <c r="V630" s="182"/>
      <c r="W630" s="184"/>
      <c r="X630" s="187"/>
      <c r="Y630" s="188"/>
      <c r="Z630" s="189"/>
    </row>
    <row r="631" spans="2:26" ht="17.25" customHeight="1">
      <c r="B631" s="126">
        <v>45324</v>
      </c>
      <c r="C631" s="122" t="s">
        <v>763</v>
      </c>
      <c r="D631" s="122" t="s">
        <v>764</v>
      </c>
      <c r="E631" s="122">
        <v>5</v>
      </c>
      <c r="F631" s="11">
        <v>0</v>
      </c>
      <c r="G631" s="122">
        <v>0</v>
      </c>
      <c r="H631" s="122">
        <v>0</v>
      </c>
      <c r="I631" s="122">
        <v>0</v>
      </c>
      <c r="J631" s="122">
        <v>0</v>
      </c>
      <c r="K631" s="122">
        <v>0</v>
      </c>
      <c r="L631" s="122"/>
      <c r="M631" s="122"/>
      <c r="S631" s="181"/>
      <c r="T631" s="185"/>
      <c r="U631" s="186"/>
      <c r="V631" s="182"/>
      <c r="W631" s="184"/>
      <c r="X631" s="187"/>
      <c r="Y631" s="188"/>
      <c r="Z631" s="189"/>
    </row>
    <row r="632" spans="2:26" ht="17.25" customHeight="1">
      <c r="B632" s="126">
        <v>45324</v>
      </c>
      <c r="C632" s="122" t="s">
        <v>41</v>
      </c>
      <c r="D632" s="122" t="s">
        <v>752</v>
      </c>
      <c r="E632" s="122">
        <v>12</v>
      </c>
      <c r="F632" s="11">
        <v>0</v>
      </c>
      <c r="G632" s="122">
        <v>0</v>
      </c>
      <c r="H632" s="122">
        <v>0</v>
      </c>
      <c r="I632" s="122">
        <v>0</v>
      </c>
      <c r="J632" s="122">
        <v>0</v>
      </c>
      <c r="K632" s="122">
        <v>0</v>
      </c>
      <c r="L632" s="122"/>
      <c r="M632" s="122"/>
      <c r="S632" s="181"/>
      <c r="T632" s="185"/>
      <c r="U632" s="186"/>
      <c r="V632" s="182"/>
      <c r="W632" s="184"/>
      <c r="X632" s="187"/>
      <c r="Y632" s="188"/>
      <c r="Z632" s="189"/>
    </row>
    <row r="633" spans="2:26" ht="17.25" customHeight="1">
      <c r="B633" s="126">
        <v>45324</v>
      </c>
      <c r="C633" s="122" t="s">
        <v>763</v>
      </c>
      <c r="D633" s="122" t="s">
        <v>275</v>
      </c>
      <c r="E633" s="122">
        <v>5</v>
      </c>
      <c r="F633" s="11">
        <v>5</v>
      </c>
      <c r="G633" s="122">
        <v>0</v>
      </c>
      <c r="H633" s="122">
        <v>0</v>
      </c>
      <c r="I633" s="122">
        <v>0</v>
      </c>
      <c r="J633" s="122">
        <v>0</v>
      </c>
      <c r="K633" s="122">
        <v>0</v>
      </c>
      <c r="L633" s="122"/>
      <c r="M633" s="122"/>
      <c r="N633" s="136" t="s">
        <v>753</v>
      </c>
      <c r="S633" s="181"/>
      <c r="T633" s="185"/>
      <c r="U633" s="186"/>
      <c r="V633" s="182"/>
      <c r="W633" s="184"/>
      <c r="X633" s="187"/>
      <c r="Y633" s="188"/>
      <c r="Z633" s="189"/>
    </row>
    <row r="634" spans="2:26" ht="17.25" customHeight="1">
      <c r="B634" s="126">
        <v>45325</v>
      </c>
      <c r="C634" s="122" t="s">
        <v>765</v>
      </c>
      <c r="D634" s="122" t="s">
        <v>766</v>
      </c>
      <c r="E634" s="122">
        <v>5</v>
      </c>
      <c r="F634" s="11">
        <v>0</v>
      </c>
      <c r="G634" s="122">
        <v>0</v>
      </c>
      <c r="H634" s="122">
        <v>0</v>
      </c>
      <c r="I634" s="122">
        <v>0</v>
      </c>
      <c r="J634" s="122">
        <v>0</v>
      </c>
      <c r="K634" s="122">
        <v>0</v>
      </c>
      <c r="L634" s="122"/>
      <c r="M634" s="122"/>
      <c r="S634" s="181"/>
      <c r="T634" s="185"/>
      <c r="U634" s="186"/>
      <c r="V634" s="182"/>
      <c r="W634" s="184"/>
      <c r="X634" s="187"/>
      <c r="Y634" s="188"/>
      <c r="Z634" s="189"/>
    </row>
    <row r="635" spans="2:26" ht="17.25" customHeight="1">
      <c r="B635" s="126">
        <v>45325</v>
      </c>
      <c r="C635" s="122" t="s">
        <v>755</v>
      </c>
      <c r="D635" s="122" t="s">
        <v>754</v>
      </c>
      <c r="E635" s="122">
        <v>10</v>
      </c>
      <c r="F635" s="11">
        <v>0</v>
      </c>
      <c r="G635" s="122">
        <v>0</v>
      </c>
      <c r="H635" s="122">
        <v>0</v>
      </c>
      <c r="I635" s="122">
        <v>0</v>
      </c>
      <c r="J635" s="122">
        <v>0</v>
      </c>
      <c r="K635" s="122">
        <v>0</v>
      </c>
      <c r="L635" s="122"/>
      <c r="M635" s="122"/>
      <c r="S635" s="181"/>
      <c r="T635" s="185"/>
      <c r="U635" s="186"/>
      <c r="V635" s="182"/>
      <c r="W635" s="184"/>
      <c r="X635" s="187"/>
      <c r="Y635" s="188"/>
      <c r="Z635" s="189"/>
    </row>
    <row r="636" spans="2:26" ht="17.25" customHeight="1">
      <c r="B636" s="126">
        <v>45325</v>
      </c>
      <c r="C636" s="122" t="s">
        <v>755</v>
      </c>
      <c r="D636" s="122" t="s">
        <v>756</v>
      </c>
      <c r="E636" s="122">
        <v>6</v>
      </c>
      <c r="F636" s="11">
        <v>0</v>
      </c>
      <c r="G636" s="122">
        <v>0</v>
      </c>
      <c r="H636" s="122">
        <v>0</v>
      </c>
      <c r="I636" s="122">
        <v>0</v>
      </c>
      <c r="J636" s="122">
        <v>0</v>
      </c>
      <c r="K636" s="122">
        <v>0</v>
      </c>
      <c r="L636" s="122"/>
      <c r="M636" s="122"/>
      <c r="S636" s="181"/>
      <c r="T636" s="185"/>
      <c r="U636" s="186"/>
      <c r="V636" s="182"/>
      <c r="W636" s="184"/>
      <c r="X636" s="187"/>
      <c r="Y636" s="188"/>
      <c r="Z636" s="189"/>
    </row>
    <row r="637" spans="2:26" ht="17.25" customHeight="1">
      <c r="B637" s="126">
        <v>45325</v>
      </c>
      <c r="C637" s="122" t="s">
        <v>755</v>
      </c>
      <c r="D637" s="122" t="s">
        <v>767</v>
      </c>
      <c r="E637" s="122">
        <v>7</v>
      </c>
      <c r="F637" s="11">
        <v>7</v>
      </c>
      <c r="G637" s="122">
        <v>0</v>
      </c>
      <c r="H637" s="122">
        <v>0</v>
      </c>
      <c r="I637" s="122">
        <v>0</v>
      </c>
      <c r="J637" s="122">
        <v>0</v>
      </c>
      <c r="K637" s="122">
        <v>0</v>
      </c>
      <c r="L637" s="122"/>
      <c r="O637" s="136" t="s">
        <v>753</v>
      </c>
      <c r="S637" s="181"/>
      <c r="T637" s="185"/>
      <c r="U637" s="186"/>
      <c r="V637" s="182"/>
      <c r="W637" s="184"/>
      <c r="X637" s="187"/>
      <c r="Y637" s="188"/>
      <c r="Z637" s="189"/>
    </row>
    <row r="638" spans="2:26" ht="17.25" customHeight="1">
      <c r="B638" s="126">
        <v>45326</v>
      </c>
      <c r="C638" s="122" t="s">
        <v>751</v>
      </c>
      <c r="D638" s="122" t="s">
        <v>757</v>
      </c>
      <c r="E638" s="122">
        <v>13</v>
      </c>
      <c r="F638" s="11">
        <v>0</v>
      </c>
      <c r="G638" s="122">
        <v>0</v>
      </c>
      <c r="H638" s="122">
        <v>0</v>
      </c>
      <c r="I638" s="122">
        <v>0</v>
      </c>
      <c r="J638" s="122">
        <v>0</v>
      </c>
      <c r="K638" s="122">
        <v>0</v>
      </c>
      <c r="L638" s="122"/>
      <c r="M638" s="122"/>
      <c r="S638" s="181"/>
      <c r="T638" s="185"/>
      <c r="U638" s="186"/>
      <c r="V638" s="182"/>
      <c r="W638" s="184"/>
      <c r="X638" s="187"/>
      <c r="Y638" s="188"/>
      <c r="Z638" s="189"/>
    </row>
    <row r="639" spans="2:26" ht="17.25" customHeight="1">
      <c r="B639" s="126">
        <v>45326</v>
      </c>
      <c r="C639" s="122" t="s">
        <v>755</v>
      </c>
      <c r="D639" s="122" t="s">
        <v>768</v>
      </c>
      <c r="E639" s="122">
        <v>13</v>
      </c>
      <c r="F639" s="11">
        <v>0</v>
      </c>
      <c r="G639" s="122">
        <v>0</v>
      </c>
      <c r="H639" s="122">
        <v>0</v>
      </c>
      <c r="I639" s="122">
        <v>0</v>
      </c>
      <c r="J639" s="122">
        <v>0</v>
      </c>
      <c r="K639" s="122">
        <v>0</v>
      </c>
      <c r="L639" s="122"/>
      <c r="M639" s="122"/>
      <c r="S639" s="181"/>
      <c r="T639" s="185"/>
      <c r="U639" s="186"/>
      <c r="V639" s="182"/>
      <c r="W639" s="184"/>
      <c r="X639" s="187"/>
      <c r="Y639" s="188"/>
      <c r="Z639" s="189"/>
    </row>
    <row r="640" spans="2:26" ht="17.25" customHeight="1">
      <c r="B640" s="126">
        <v>45326</v>
      </c>
      <c r="C640" s="122" t="s">
        <v>751</v>
      </c>
      <c r="D640" s="122" t="s">
        <v>769</v>
      </c>
      <c r="E640" s="122">
        <v>13</v>
      </c>
      <c r="F640" s="11">
        <v>0</v>
      </c>
      <c r="G640" s="122">
        <v>0</v>
      </c>
      <c r="H640" s="122">
        <v>0</v>
      </c>
      <c r="I640" s="122">
        <v>0</v>
      </c>
      <c r="J640" s="122">
        <v>0</v>
      </c>
      <c r="K640" s="122">
        <v>0</v>
      </c>
      <c r="L640" s="122"/>
      <c r="M640" s="122"/>
      <c r="S640" s="181"/>
      <c r="T640" s="185"/>
      <c r="U640" s="186"/>
      <c r="V640" s="182"/>
      <c r="W640" s="184"/>
      <c r="X640" s="187"/>
      <c r="Y640" s="188"/>
      <c r="Z640" s="189"/>
    </row>
    <row r="641" spans="2:26" ht="17.25" customHeight="1">
      <c r="B641" s="126">
        <v>45326</v>
      </c>
      <c r="C641" s="122" t="s">
        <v>755</v>
      </c>
      <c r="D641" s="122" t="s">
        <v>758</v>
      </c>
      <c r="E641" s="122">
        <v>10</v>
      </c>
      <c r="F641" s="11">
        <v>0</v>
      </c>
      <c r="G641" s="122">
        <v>0</v>
      </c>
      <c r="H641" s="122">
        <v>0</v>
      </c>
      <c r="I641" s="122">
        <v>0</v>
      </c>
      <c r="J641" s="122">
        <v>0</v>
      </c>
      <c r="K641" s="122">
        <v>0</v>
      </c>
      <c r="L641" s="122"/>
      <c r="M641" s="122"/>
      <c r="S641" s="181"/>
      <c r="T641" s="185"/>
      <c r="U641" s="186"/>
      <c r="V641" s="182"/>
      <c r="W641" s="184"/>
      <c r="X641" s="187"/>
      <c r="Y641" s="188"/>
      <c r="Z641" s="189"/>
    </row>
    <row r="642" spans="2:26" ht="17.25" customHeight="1">
      <c r="B642" s="126">
        <v>45326</v>
      </c>
      <c r="C642" s="122" t="s">
        <v>755</v>
      </c>
      <c r="D642" s="122" t="s">
        <v>770</v>
      </c>
      <c r="E642" s="122">
        <v>13</v>
      </c>
      <c r="F642" s="11">
        <v>0</v>
      </c>
      <c r="G642" s="122">
        <v>0</v>
      </c>
      <c r="H642" s="122">
        <v>0</v>
      </c>
      <c r="I642" s="122">
        <v>0</v>
      </c>
      <c r="J642" s="122">
        <v>0</v>
      </c>
      <c r="K642" s="122">
        <v>0</v>
      </c>
      <c r="L642" s="122"/>
      <c r="M642" s="122"/>
      <c r="S642" s="181"/>
      <c r="T642" s="185"/>
      <c r="U642" s="186"/>
      <c r="V642" s="182"/>
      <c r="W642" s="184"/>
      <c r="X642" s="187"/>
      <c r="Y642" s="188"/>
      <c r="Z642" s="189"/>
    </row>
    <row r="643" spans="2:26" ht="17.25" customHeight="1">
      <c r="B643" s="126">
        <v>45326</v>
      </c>
      <c r="C643" s="122" t="s">
        <v>759</v>
      </c>
      <c r="D643" s="122" t="s">
        <v>771</v>
      </c>
      <c r="E643" s="122">
        <v>4</v>
      </c>
      <c r="F643" s="11">
        <v>0</v>
      </c>
      <c r="G643" s="122">
        <v>0</v>
      </c>
      <c r="H643" s="122">
        <v>0</v>
      </c>
      <c r="I643" s="122">
        <v>0</v>
      </c>
      <c r="J643" s="122">
        <v>0</v>
      </c>
      <c r="K643" s="122">
        <v>0</v>
      </c>
      <c r="L643" s="122"/>
      <c r="M643" s="122"/>
      <c r="S643" s="181"/>
      <c r="T643" s="185"/>
      <c r="U643" s="186"/>
      <c r="V643" s="182"/>
      <c r="W643" s="184"/>
      <c r="X643" s="187"/>
      <c r="Y643" s="188"/>
      <c r="Z643" s="189"/>
    </row>
    <row r="644" spans="2:26" ht="17.25" customHeight="1">
      <c r="B644" s="126">
        <v>45326</v>
      </c>
      <c r="C644" s="122" t="s">
        <v>751</v>
      </c>
      <c r="D644" s="122" t="s">
        <v>772</v>
      </c>
      <c r="E644" s="122">
        <v>13</v>
      </c>
      <c r="F644" s="11">
        <v>5</v>
      </c>
      <c r="G644" s="122">
        <v>0</v>
      </c>
      <c r="H644" s="122">
        <v>0</v>
      </c>
      <c r="I644" s="122">
        <v>0</v>
      </c>
      <c r="J644" s="122">
        <v>0</v>
      </c>
      <c r="K644" s="122">
        <v>0</v>
      </c>
      <c r="L644" s="122"/>
      <c r="M644" s="122"/>
      <c r="O644" s="136" t="s">
        <v>753</v>
      </c>
      <c r="S644" s="181"/>
      <c r="T644" s="185"/>
      <c r="U644" s="186"/>
      <c r="V644" s="182"/>
      <c r="W644" s="184"/>
      <c r="X644" s="187"/>
      <c r="Y644" s="188"/>
      <c r="Z644" s="189"/>
    </row>
    <row r="645" spans="2:26" ht="17.25" customHeight="1">
      <c r="B645" s="126">
        <v>45326</v>
      </c>
      <c r="C645" s="122" t="s">
        <v>751</v>
      </c>
      <c r="D645" s="122" t="s">
        <v>760</v>
      </c>
      <c r="E645" s="122">
        <v>8</v>
      </c>
      <c r="F645" s="11">
        <v>8</v>
      </c>
      <c r="G645" s="122">
        <v>0</v>
      </c>
      <c r="H645" s="122">
        <v>0</v>
      </c>
      <c r="I645" s="122">
        <v>0</v>
      </c>
      <c r="J645" s="122">
        <v>0</v>
      </c>
      <c r="K645" s="122">
        <v>0</v>
      </c>
      <c r="L645" s="122"/>
      <c r="M645" s="122"/>
      <c r="O645" s="136" t="s">
        <v>436</v>
      </c>
      <c r="S645" s="181"/>
      <c r="T645" s="185"/>
      <c r="U645" s="186"/>
      <c r="V645" s="182"/>
      <c r="W645" s="184"/>
      <c r="X645" s="187"/>
      <c r="Y645" s="188"/>
      <c r="Z645" s="189"/>
    </row>
    <row r="646" spans="2:26" ht="17.25" customHeight="1">
      <c r="B646" s="126">
        <v>45326</v>
      </c>
      <c r="C646" s="122" t="s">
        <v>187</v>
      </c>
      <c r="D646" s="122" t="s">
        <v>758</v>
      </c>
      <c r="E646" s="122">
        <v>11</v>
      </c>
      <c r="F646" s="11">
        <v>2</v>
      </c>
      <c r="G646" s="122">
        <v>0</v>
      </c>
      <c r="H646" s="122">
        <v>0</v>
      </c>
      <c r="I646" s="122">
        <v>0</v>
      </c>
      <c r="J646" s="122">
        <v>0</v>
      </c>
      <c r="K646" s="122">
        <v>0</v>
      </c>
      <c r="L646" s="122"/>
      <c r="M646" s="122"/>
      <c r="O646" s="136" t="s">
        <v>438</v>
      </c>
      <c r="S646" s="181"/>
      <c r="T646" s="185"/>
      <c r="U646" s="186"/>
      <c r="V646" s="182"/>
      <c r="W646" s="184"/>
      <c r="X646" s="187"/>
      <c r="Y646" s="188"/>
      <c r="Z646" s="189"/>
    </row>
    <row r="647" spans="2:26" ht="17.25" customHeight="1">
      <c r="B647" s="126">
        <v>45324</v>
      </c>
      <c r="C647" s="122" t="s">
        <v>6897</v>
      </c>
      <c r="D647" s="122" t="s">
        <v>741</v>
      </c>
      <c r="E647" s="122">
        <v>1</v>
      </c>
      <c r="F647" s="11">
        <v>0</v>
      </c>
      <c r="G647" s="122">
        <v>0</v>
      </c>
      <c r="H647" s="122">
        <v>0</v>
      </c>
      <c r="I647" s="122">
        <v>0</v>
      </c>
      <c r="J647" s="122">
        <v>0</v>
      </c>
      <c r="K647" s="122">
        <v>0</v>
      </c>
      <c r="L647" s="122"/>
      <c r="M647" s="122"/>
      <c r="S647" s="181"/>
      <c r="T647" s="185"/>
      <c r="U647" s="186"/>
      <c r="V647" s="182"/>
      <c r="W647" s="184"/>
      <c r="X647" s="187"/>
      <c r="Y647" s="188"/>
      <c r="Z647" s="189"/>
    </row>
    <row r="648" spans="2:26" ht="17.25" customHeight="1">
      <c r="B648" s="126">
        <v>45324</v>
      </c>
      <c r="C648" s="122" t="s">
        <v>6897</v>
      </c>
      <c r="D648" s="122" t="s">
        <v>774</v>
      </c>
      <c r="E648" s="122">
        <v>3</v>
      </c>
      <c r="F648" s="11">
        <v>1</v>
      </c>
      <c r="G648" s="122">
        <v>0</v>
      </c>
      <c r="H648" s="122">
        <v>0</v>
      </c>
      <c r="I648" s="122">
        <v>0</v>
      </c>
      <c r="J648" s="122">
        <v>0</v>
      </c>
      <c r="K648" s="122">
        <v>0</v>
      </c>
      <c r="L648" s="122"/>
      <c r="M648" s="122" t="s">
        <v>787</v>
      </c>
      <c r="N648" s="136" t="s">
        <v>787</v>
      </c>
      <c r="S648" s="181"/>
      <c r="T648" s="185"/>
      <c r="U648" s="186"/>
      <c r="V648" s="182"/>
      <c r="W648" s="184"/>
      <c r="X648" s="187"/>
      <c r="Y648" s="188"/>
      <c r="Z648" s="189"/>
    </row>
    <row r="649" spans="2:26" ht="17.25" customHeight="1">
      <c r="B649" s="126">
        <v>45324</v>
      </c>
      <c r="C649" s="122" t="s">
        <v>6897</v>
      </c>
      <c r="D649" s="122" t="s">
        <v>775</v>
      </c>
      <c r="E649" s="122">
        <v>1</v>
      </c>
      <c r="F649" s="11">
        <v>1</v>
      </c>
      <c r="G649" s="122">
        <v>0</v>
      </c>
      <c r="H649" s="122">
        <v>3</v>
      </c>
      <c r="I649" s="122">
        <v>0</v>
      </c>
      <c r="J649" s="122">
        <v>0</v>
      </c>
      <c r="K649" s="122">
        <v>0</v>
      </c>
      <c r="L649" s="122"/>
      <c r="M649" s="122" t="s">
        <v>438</v>
      </c>
      <c r="O649" s="136" t="s">
        <v>773</v>
      </c>
      <c r="P649" s="136" t="s">
        <v>773</v>
      </c>
      <c r="S649" s="181"/>
      <c r="T649" s="185"/>
      <c r="U649" s="186"/>
      <c r="V649" s="182"/>
      <c r="W649" s="184"/>
      <c r="X649" s="187"/>
      <c r="Y649" s="188"/>
      <c r="Z649" s="189"/>
    </row>
    <row r="650" spans="2:26" ht="17.25" customHeight="1">
      <c r="B650" s="126">
        <v>45324</v>
      </c>
      <c r="C650" s="122" t="s">
        <v>6897</v>
      </c>
      <c r="D650" s="122" t="s">
        <v>739</v>
      </c>
      <c r="E650" s="122">
        <v>1</v>
      </c>
      <c r="F650" s="11">
        <v>1</v>
      </c>
      <c r="G650" s="122">
        <v>0</v>
      </c>
      <c r="H650" s="122">
        <v>2</v>
      </c>
      <c r="I650" s="122">
        <v>0</v>
      </c>
      <c r="J650" s="122">
        <v>0</v>
      </c>
      <c r="K650" s="122">
        <v>0</v>
      </c>
      <c r="L650" s="122"/>
      <c r="M650" s="122" t="s">
        <v>787</v>
      </c>
      <c r="O650" s="136" t="s">
        <v>773</v>
      </c>
      <c r="P650" s="136" t="s">
        <v>773</v>
      </c>
      <c r="S650" s="181"/>
      <c r="T650" s="185"/>
      <c r="U650" s="186"/>
      <c r="V650" s="182"/>
      <c r="W650" s="184"/>
      <c r="X650" s="187"/>
      <c r="Y650" s="188"/>
      <c r="Z650" s="189"/>
    </row>
    <row r="651" spans="2:26" ht="17.25" customHeight="1">
      <c r="B651" s="126">
        <v>45325</v>
      </c>
      <c r="C651" s="122" t="s">
        <v>6897</v>
      </c>
      <c r="D651" s="122" t="s">
        <v>776</v>
      </c>
      <c r="E651" s="122">
        <v>3</v>
      </c>
      <c r="F651" s="11">
        <v>3</v>
      </c>
      <c r="G651" s="122">
        <v>0</v>
      </c>
      <c r="H651" s="122">
        <v>0</v>
      </c>
      <c r="I651" s="122">
        <v>0</v>
      </c>
      <c r="J651" s="122">
        <v>0</v>
      </c>
      <c r="K651" s="122">
        <v>0</v>
      </c>
      <c r="L651" s="122"/>
      <c r="M651" s="122"/>
      <c r="S651" s="181"/>
      <c r="T651" s="185"/>
      <c r="U651" s="186"/>
      <c r="V651" s="182"/>
      <c r="W651" s="184"/>
      <c r="X651" s="187"/>
      <c r="Y651" s="188"/>
      <c r="Z651" s="189"/>
    </row>
    <row r="652" spans="2:26" ht="17.25" customHeight="1">
      <c r="B652" s="126">
        <v>45325</v>
      </c>
      <c r="C652" s="122" t="s">
        <v>6897</v>
      </c>
      <c r="D652" s="122" t="s">
        <v>777</v>
      </c>
      <c r="E652" s="122">
        <v>2</v>
      </c>
      <c r="F652" s="11">
        <v>0</v>
      </c>
      <c r="G652" s="122">
        <v>0</v>
      </c>
      <c r="H652" s="122">
        <v>0</v>
      </c>
      <c r="I652" s="122">
        <v>0</v>
      </c>
      <c r="J652" s="122">
        <v>0</v>
      </c>
      <c r="K652" s="122">
        <v>0</v>
      </c>
      <c r="L652" s="122"/>
      <c r="M652" s="122"/>
      <c r="S652" s="181"/>
      <c r="T652" s="185"/>
      <c r="U652" s="186"/>
      <c r="V652" s="182"/>
      <c r="W652" s="184"/>
      <c r="X652" s="187"/>
      <c r="Y652" s="188"/>
      <c r="Z652" s="189"/>
    </row>
    <row r="653" spans="2:26" ht="17.25" customHeight="1">
      <c r="B653" s="126">
        <v>45326</v>
      </c>
      <c r="C653" s="122" t="s">
        <v>6897</v>
      </c>
      <c r="D653" s="122" t="s">
        <v>778</v>
      </c>
      <c r="E653" s="122">
        <v>1</v>
      </c>
      <c r="F653" s="11">
        <v>1</v>
      </c>
      <c r="G653" s="122">
        <v>0</v>
      </c>
      <c r="H653" s="122">
        <v>1</v>
      </c>
      <c r="I653" s="122">
        <v>0</v>
      </c>
      <c r="J653" s="122">
        <v>0</v>
      </c>
      <c r="K653" s="122">
        <v>0</v>
      </c>
      <c r="L653" s="122"/>
      <c r="M653" s="122" t="s">
        <v>462</v>
      </c>
      <c r="S653" s="181"/>
      <c r="T653" s="185"/>
      <c r="U653" s="186"/>
      <c r="V653" s="182"/>
      <c r="W653" s="184"/>
      <c r="X653" s="187"/>
      <c r="Y653" s="188"/>
      <c r="Z653" s="189"/>
    </row>
    <row r="654" spans="2:26" ht="17.25" customHeight="1">
      <c r="B654" s="126">
        <v>45326</v>
      </c>
      <c r="C654" s="122" t="s">
        <v>6897</v>
      </c>
      <c r="D654" s="122" t="s">
        <v>779</v>
      </c>
      <c r="E654" s="122">
        <v>2</v>
      </c>
      <c r="F654" s="11">
        <v>2</v>
      </c>
      <c r="G654" s="122">
        <v>0</v>
      </c>
      <c r="H654" s="122">
        <v>0</v>
      </c>
      <c r="I654" s="122">
        <v>0</v>
      </c>
      <c r="J654" s="122">
        <v>0</v>
      </c>
      <c r="K654" s="122">
        <v>0</v>
      </c>
      <c r="L654" s="122"/>
      <c r="M654" s="122"/>
      <c r="N654" s="136" t="s">
        <v>787</v>
      </c>
      <c r="S654" s="181"/>
      <c r="T654" s="185"/>
      <c r="U654" s="186"/>
      <c r="V654" s="182"/>
      <c r="W654" s="184"/>
      <c r="X654" s="187"/>
      <c r="Y654" s="188"/>
      <c r="Z654" s="189"/>
    </row>
    <row r="655" spans="2:26" ht="17.25" customHeight="1">
      <c r="B655" s="126">
        <v>45326</v>
      </c>
      <c r="C655" s="122" t="s">
        <v>6897</v>
      </c>
      <c r="D655" s="122" t="s">
        <v>780</v>
      </c>
      <c r="E655" s="122">
        <v>1</v>
      </c>
      <c r="F655" s="11">
        <v>1</v>
      </c>
      <c r="G655" s="122">
        <v>0</v>
      </c>
      <c r="H655" s="122">
        <v>0</v>
      </c>
      <c r="I655" s="122">
        <v>0</v>
      </c>
      <c r="J655" s="122">
        <v>0</v>
      </c>
      <c r="K655" s="122">
        <v>0</v>
      </c>
      <c r="L655" s="122"/>
      <c r="M655" s="122"/>
      <c r="N655" s="136" t="s">
        <v>787</v>
      </c>
      <c r="S655" s="181"/>
      <c r="T655" s="185"/>
      <c r="U655" s="186"/>
      <c r="V655" s="182"/>
      <c r="W655" s="184"/>
      <c r="X655" s="187"/>
      <c r="Y655" s="188"/>
      <c r="Z655" s="189"/>
    </row>
    <row r="656" spans="2:26" ht="17.25" customHeight="1">
      <c r="B656" s="126">
        <v>45326</v>
      </c>
      <c r="C656" s="122" t="s">
        <v>6897</v>
      </c>
      <c r="D656" s="122" t="s">
        <v>781</v>
      </c>
      <c r="E656" s="122">
        <v>1</v>
      </c>
      <c r="F656" s="11">
        <v>0</v>
      </c>
      <c r="G656" s="122">
        <v>0</v>
      </c>
      <c r="H656" s="122">
        <v>0</v>
      </c>
      <c r="I656" s="122">
        <v>0</v>
      </c>
      <c r="J656" s="122">
        <v>0</v>
      </c>
      <c r="K656" s="122">
        <v>0</v>
      </c>
      <c r="L656" s="122"/>
      <c r="M656" s="122"/>
      <c r="S656" s="181"/>
      <c r="T656" s="185"/>
      <c r="U656" s="186"/>
      <c r="V656" s="182"/>
      <c r="W656" s="184"/>
      <c r="X656" s="187"/>
      <c r="Y656" s="188"/>
      <c r="Z656" s="189"/>
    </row>
    <row r="657" spans="2:26" ht="17.25" customHeight="1">
      <c r="B657" s="126">
        <v>45326</v>
      </c>
      <c r="C657" s="122" t="s">
        <v>6897</v>
      </c>
      <c r="D657" s="122" t="s">
        <v>782</v>
      </c>
      <c r="E657" s="122">
        <v>1</v>
      </c>
      <c r="F657" s="11">
        <v>0</v>
      </c>
      <c r="G657" s="122">
        <v>0</v>
      </c>
      <c r="H657" s="122">
        <v>0</v>
      </c>
      <c r="I657" s="122">
        <v>0</v>
      </c>
      <c r="J657" s="122">
        <v>0</v>
      </c>
      <c r="K657" s="122">
        <v>0</v>
      </c>
      <c r="L657" s="122"/>
      <c r="M657" s="122"/>
      <c r="S657" s="181"/>
      <c r="T657" s="185"/>
      <c r="U657" s="186"/>
      <c r="V657" s="182"/>
      <c r="W657" s="184"/>
      <c r="X657" s="187"/>
      <c r="Y657" s="188"/>
      <c r="Z657" s="189"/>
    </row>
    <row r="658" spans="2:26" ht="17.25" customHeight="1">
      <c r="B658" s="126">
        <v>45326</v>
      </c>
      <c r="C658" s="122" t="s">
        <v>6897</v>
      </c>
      <c r="D658" s="122" t="s">
        <v>783</v>
      </c>
      <c r="E658" s="122">
        <v>3</v>
      </c>
      <c r="F658" s="11">
        <v>2</v>
      </c>
      <c r="G658" s="122">
        <v>0</v>
      </c>
      <c r="H658" s="122">
        <v>4</v>
      </c>
      <c r="I658" s="122">
        <v>0</v>
      </c>
      <c r="J658" s="122">
        <v>0</v>
      </c>
      <c r="K658" s="122">
        <v>0</v>
      </c>
      <c r="L658" s="122"/>
      <c r="M658" s="122" t="s">
        <v>787</v>
      </c>
      <c r="O658" s="136" t="s">
        <v>787</v>
      </c>
      <c r="P658" s="136" t="s">
        <v>787</v>
      </c>
      <c r="S658" s="181"/>
      <c r="T658" s="185"/>
      <c r="U658" s="186"/>
      <c r="V658" s="182"/>
      <c r="W658" s="184"/>
      <c r="X658" s="187"/>
      <c r="Y658" s="188"/>
      <c r="Z658" s="189"/>
    </row>
    <row r="659" spans="2:26" ht="17.25" customHeight="1">
      <c r="B659" s="126">
        <v>45326</v>
      </c>
      <c r="C659" s="122" t="s">
        <v>6897</v>
      </c>
      <c r="D659" s="122" t="s">
        <v>784</v>
      </c>
      <c r="E659" s="122">
        <v>9</v>
      </c>
      <c r="F659" s="11">
        <v>2</v>
      </c>
      <c r="G659" s="122">
        <v>0</v>
      </c>
      <c r="H659" s="122">
        <v>2</v>
      </c>
      <c r="I659" s="122">
        <v>0</v>
      </c>
      <c r="J659" s="122">
        <v>0</v>
      </c>
      <c r="K659" s="122">
        <v>0</v>
      </c>
      <c r="L659" s="122"/>
      <c r="M659" s="122" t="s">
        <v>438</v>
      </c>
      <c r="O659" s="136" t="s">
        <v>787</v>
      </c>
      <c r="P659" s="136" t="s">
        <v>787</v>
      </c>
      <c r="S659" s="181"/>
      <c r="T659" s="185"/>
      <c r="U659" s="186"/>
      <c r="V659" s="182"/>
      <c r="W659" s="184"/>
      <c r="X659" s="187"/>
      <c r="Y659" s="188"/>
      <c r="Z659" s="189"/>
    </row>
    <row r="660" spans="2:26" ht="17.25" customHeight="1">
      <c r="B660" s="126">
        <v>45326</v>
      </c>
      <c r="C660" s="122" t="s">
        <v>6897</v>
      </c>
      <c r="D660" s="122" t="s">
        <v>785</v>
      </c>
      <c r="E660" s="122">
        <v>12</v>
      </c>
      <c r="F660" s="11">
        <v>7</v>
      </c>
      <c r="G660" s="122">
        <v>0</v>
      </c>
      <c r="H660" s="122">
        <v>18</v>
      </c>
      <c r="I660" s="122">
        <v>0</v>
      </c>
      <c r="J660" s="122">
        <v>0</v>
      </c>
      <c r="K660" s="122">
        <v>0</v>
      </c>
      <c r="L660" s="122"/>
      <c r="M660" s="122" t="s">
        <v>787</v>
      </c>
      <c r="N660" s="136" t="s">
        <v>787</v>
      </c>
      <c r="O660" s="122" t="s">
        <v>6399</v>
      </c>
      <c r="P660" s="122" t="s">
        <v>438</v>
      </c>
      <c r="S660" s="181"/>
      <c r="T660" s="185"/>
      <c r="U660" s="186"/>
      <c r="V660" s="182"/>
      <c r="W660" s="184"/>
      <c r="X660" s="187"/>
      <c r="Y660" s="188"/>
      <c r="Z660" s="189"/>
    </row>
    <row r="661" spans="2:26" ht="17.25" customHeight="1">
      <c r="B661" s="126">
        <v>45326</v>
      </c>
      <c r="C661" s="122" t="s">
        <v>6897</v>
      </c>
      <c r="D661" s="122" t="s">
        <v>739</v>
      </c>
      <c r="E661" s="122">
        <v>1</v>
      </c>
      <c r="F661" s="11">
        <v>0</v>
      </c>
      <c r="G661" s="122">
        <v>0</v>
      </c>
      <c r="H661" s="122">
        <v>0</v>
      </c>
      <c r="I661" s="122">
        <v>0</v>
      </c>
      <c r="J661" s="122">
        <v>0</v>
      </c>
      <c r="K661" s="122">
        <v>0</v>
      </c>
      <c r="L661" s="122"/>
      <c r="M661" s="122"/>
      <c r="O661" s="122"/>
      <c r="P661" s="122"/>
      <c r="S661" s="181"/>
      <c r="T661" s="185"/>
      <c r="U661" s="186"/>
      <c r="V661" s="182"/>
      <c r="W661" s="184"/>
      <c r="X661" s="187"/>
      <c r="Y661" s="188"/>
      <c r="Z661" s="189"/>
    </row>
    <row r="662" spans="2:26" ht="17.25" customHeight="1">
      <c r="B662" s="126">
        <v>45326</v>
      </c>
      <c r="C662" s="122" t="s">
        <v>6897</v>
      </c>
      <c r="D662" s="122" t="s">
        <v>786</v>
      </c>
      <c r="E662" s="122">
        <v>2</v>
      </c>
      <c r="F662" s="11">
        <v>2</v>
      </c>
      <c r="G662" s="122">
        <v>0</v>
      </c>
      <c r="H662" s="122">
        <v>0</v>
      </c>
      <c r="I662" s="122">
        <v>0</v>
      </c>
      <c r="J662" s="122">
        <v>0</v>
      </c>
      <c r="K662" s="122">
        <v>0</v>
      </c>
      <c r="L662" s="122"/>
      <c r="M662" s="122"/>
      <c r="N662" s="136" t="s">
        <v>787</v>
      </c>
      <c r="O662" s="122"/>
      <c r="P662" s="122"/>
      <c r="S662" s="181"/>
      <c r="T662" s="185"/>
      <c r="U662" s="186"/>
      <c r="V662" s="182"/>
      <c r="W662" s="184"/>
      <c r="X662" s="187"/>
      <c r="Y662" s="188"/>
      <c r="Z662" s="189"/>
    </row>
    <row r="663" spans="2:26" ht="17.25" customHeight="1">
      <c r="B663" s="126">
        <v>45327</v>
      </c>
      <c r="C663" s="122" t="s">
        <v>789</v>
      </c>
      <c r="D663" s="122" t="s">
        <v>660</v>
      </c>
      <c r="E663" s="122">
        <v>13</v>
      </c>
      <c r="F663" s="11">
        <v>0</v>
      </c>
      <c r="G663" s="122">
        <v>0</v>
      </c>
      <c r="H663" s="122">
        <v>0</v>
      </c>
      <c r="I663" s="122">
        <v>0</v>
      </c>
      <c r="J663" s="122">
        <v>0</v>
      </c>
      <c r="K663" s="122">
        <v>0</v>
      </c>
      <c r="L663" s="122"/>
      <c r="M663" s="122"/>
      <c r="S663" s="181"/>
      <c r="T663" s="185"/>
      <c r="U663" s="186"/>
      <c r="V663" s="182"/>
      <c r="W663" s="184"/>
      <c r="X663" s="187"/>
      <c r="Y663" s="188"/>
      <c r="Z663" s="189"/>
    </row>
    <row r="664" spans="2:26" ht="17.25" customHeight="1">
      <c r="B664" s="126">
        <v>45327</v>
      </c>
      <c r="C664" s="122" t="s">
        <v>790</v>
      </c>
      <c r="D664" s="122" t="s">
        <v>672</v>
      </c>
      <c r="E664" s="122">
        <v>13</v>
      </c>
      <c r="F664" s="11">
        <v>0</v>
      </c>
      <c r="G664" s="122">
        <v>0</v>
      </c>
      <c r="H664" s="122">
        <v>0</v>
      </c>
      <c r="I664" s="122">
        <v>0</v>
      </c>
      <c r="J664" s="122">
        <v>0</v>
      </c>
      <c r="K664" s="122">
        <v>0</v>
      </c>
      <c r="L664" s="122"/>
      <c r="M664" s="122"/>
      <c r="S664" s="181"/>
      <c r="T664" s="185"/>
      <c r="U664" s="186"/>
      <c r="V664" s="182"/>
      <c r="W664" s="184"/>
      <c r="X664" s="187"/>
      <c r="Y664" s="188"/>
      <c r="Z664" s="189"/>
    </row>
    <row r="665" spans="2:26" ht="17.25" customHeight="1">
      <c r="B665" s="126">
        <v>45327</v>
      </c>
      <c r="C665" s="122" t="s">
        <v>790</v>
      </c>
      <c r="D665" s="122" t="s">
        <v>656</v>
      </c>
      <c r="E665" s="122">
        <v>13</v>
      </c>
      <c r="F665" s="11">
        <v>0</v>
      </c>
      <c r="G665" s="122">
        <v>0</v>
      </c>
      <c r="H665" s="122">
        <v>0</v>
      </c>
      <c r="I665" s="122">
        <v>0</v>
      </c>
      <c r="J665" s="122">
        <v>0</v>
      </c>
      <c r="K665" s="122">
        <v>0</v>
      </c>
      <c r="L665" s="122"/>
      <c r="M665" s="122"/>
      <c r="S665" s="181"/>
      <c r="T665" s="185"/>
      <c r="U665" s="186"/>
      <c r="V665" s="182"/>
      <c r="W665" s="184"/>
      <c r="X665" s="187"/>
      <c r="Y665" s="188"/>
      <c r="Z665" s="189"/>
    </row>
    <row r="666" spans="2:26" ht="17.25" customHeight="1">
      <c r="B666" s="126">
        <v>45327</v>
      </c>
      <c r="C666" s="122" t="s">
        <v>790</v>
      </c>
      <c r="D666" s="122" t="s">
        <v>642</v>
      </c>
      <c r="E666" s="122">
        <v>5</v>
      </c>
      <c r="F666" s="11">
        <v>3</v>
      </c>
      <c r="G666" s="122">
        <v>0</v>
      </c>
      <c r="H666" s="122">
        <v>0</v>
      </c>
      <c r="I666" s="122">
        <v>0</v>
      </c>
      <c r="J666" s="122">
        <v>2</v>
      </c>
      <c r="K666" s="122">
        <v>0</v>
      </c>
      <c r="L666" s="122"/>
      <c r="M666" s="122" t="s">
        <v>436</v>
      </c>
      <c r="S666" s="181"/>
      <c r="T666" s="185"/>
      <c r="U666" s="186"/>
      <c r="V666" s="182"/>
      <c r="W666" s="184"/>
      <c r="X666" s="187"/>
      <c r="Y666" s="188"/>
      <c r="Z666" s="189"/>
    </row>
    <row r="667" spans="2:26" ht="17.25" customHeight="1">
      <c r="B667" s="126">
        <v>45327</v>
      </c>
      <c r="C667" s="122" t="s">
        <v>791</v>
      </c>
      <c r="D667" s="122" t="s">
        <v>788</v>
      </c>
      <c r="E667" s="122">
        <v>2</v>
      </c>
      <c r="F667" s="11">
        <v>0</v>
      </c>
      <c r="G667" s="122">
        <v>0</v>
      </c>
      <c r="H667" s="122">
        <v>0</v>
      </c>
      <c r="I667" s="122">
        <v>0</v>
      </c>
      <c r="J667" s="122">
        <v>0</v>
      </c>
      <c r="K667" s="122">
        <v>0</v>
      </c>
      <c r="L667" s="122"/>
      <c r="M667" s="122"/>
      <c r="O667" s="122"/>
      <c r="P667" s="122"/>
      <c r="S667" s="181"/>
      <c r="T667" s="185"/>
      <c r="U667" s="186"/>
      <c r="V667" s="182"/>
      <c r="W667" s="184"/>
      <c r="X667" s="187"/>
      <c r="Y667" s="188"/>
      <c r="Z667" s="189"/>
    </row>
    <row r="668" spans="2:26" ht="17.25" customHeight="1">
      <c r="B668" s="126">
        <v>45327</v>
      </c>
      <c r="C668" s="122" t="s">
        <v>6897</v>
      </c>
      <c r="D668" s="122" t="s">
        <v>749</v>
      </c>
      <c r="E668" s="122">
        <v>1</v>
      </c>
      <c r="F668" s="11">
        <v>0</v>
      </c>
      <c r="G668" s="122">
        <v>0</v>
      </c>
      <c r="H668" s="122">
        <v>1</v>
      </c>
      <c r="I668" s="122">
        <v>0</v>
      </c>
      <c r="J668" s="122">
        <v>0</v>
      </c>
      <c r="K668" s="122">
        <v>0</v>
      </c>
      <c r="L668" s="122"/>
      <c r="M668" s="122" t="s">
        <v>436</v>
      </c>
      <c r="S668" s="181"/>
      <c r="T668" s="185"/>
      <c r="U668" s="186"/>
      <c r="V668" s="182"/>
      <c r="W668" s="184"/>
      <c r="X668" s="187"/>
      <c r="Y668" s="188"/>
      <c r="Z668" s="189"/>
    </row>
    <row r="669" spans="2:26" ht="17.25" customHeight="1">
      <c r="B669" s="126">
        <v>45327</v>
      </c>
      <c r="C669" s="122" t="s">
        <v>6897</v>
      </c>
      <c r="D669" s="122" t="s">
        <v>792</v>
      </c>
      <c r="E669" s="122">
        <v>2</v>
      </c>
      <c r="F669" s="11">
        <v>0</v>
      </c>
      <c r="G669" s="122">
        <v>0</v>
      </c>
      <c r="H669" s="122">
        <v>1</v>
      </c>
      <c r="I669" s="122">
        <v>0</v>
      </c>
      <c r="J669" s="122">
        <v>0</v>
      </c>
      <c r="K669" s="122">
        <v>0</v>
      </c>
      <c r="L669" s="122"/>
      <c r="M669" s="136" t="s">
        <v>436</v>
      </c>
      <c r="S669" s="181"/>
      <c r="T669" s="185"/>
      <c r="U669" s="186"/>
      <c r="V669" s="182"/>
      <c r="W669" s="184"/>
      <c r="X669" s="187"/>
      <c r="Y669" s="188"/>
      <c r="Z669" s="189"/>
    </row>
    <row r="670" spans="2:26" ht="17.25" customHeight="1">
      <c r="B670" s="139">
        <v>45327</v>
      </c>
      <c r="C670" s="122" t="s">
        <v>6897</v>
      </c>
      <c r="D670" s="122" t="s">
        <v>748</v>
      </c>
      <c r="E670" s="122">
        <v>1</v>
      </c>
      <c r="F670" s="11">
        <v>0</v>
      </c>
      <c r="G670" s="122">
        <v>0</v>
      </c>
      <c r="H670" s="122">
        <v>1</v>
      </c>
      <c r="I670" s="122">
        <v>0</v>
      </c>
      <c r="J670" s="122">
        <v>0</v>
      </c>
      <c r="K670" s="122">
        <v>0</v>
      </c>
      <c r="L670" s="122"/>
      <c r="M670" s="122" t="s">
        <v>436</v>
      </c>
      <c r="O670" s="136" t="s">
        <v>436</v>
      </c>
      <c r="P670" s="136" t="s">
        <v>436</v>
      </c>
      <c r="S670" s="181"/>
      <c r="T670" s="185"/>
      <c r="U670" s="186"/>
      <c r="V670" s="182"/>
      <c r="W670" s="184"/>
      <c r="X670" s="187"/>
      <c r="Y670" s="188"/>
      <c r="Z670" s="189"/>
    </row>
    <row r="671" spans="2:26" ht="17.25" customHeight="1">
      <c r="B671" s="139">
        <v>45327</v>
      </c>
      <c r="C671" s="122" t="s">
        <v>6897</v>
      </c>
      <c r="D671" s="122" t="s">
        <v>793</v>
      </c>
      <c r="E671" s="122">
        <v>3</v>
      </c>
      <c r="F671" s="11">
        <v>0</v>
      </c>
      <c r="G671" s="122">
        <v>0</v>
      </c>
      <c r="H671" s="122">
        <v>2</v>
      </c>
      <c r="I671" s="122">
        <v>0</v>
      </c>
      <c r="J671" s="122">
        <v>0</v>
      </c>
      <c r="K671" s="122">
        <v>0</v>
      </c>
      <c r="L671" s="122"/>
      <c r="M671" s="122" t="s">
        <v>436</v>
      </c>
      <c r="S671" s="181"/>
      <c r="T671" s="185"/>
      <c r="U671" s="186"/>
      <c r="V671" s="182"/>
      <c r="W671" s="184"/>
      <c r="X671" s="187"/>
      <c r="Y671" s="188"/>
      <c r="Z671" s="189"/>
    </row>
    <row r="672" spans="2:26" ht="17.25" customHeight="1">
      <c r="B672" s="139">
        <v>45327</v>
      </c>
      <c r="C672" s="122" t="s">
        <v>6897</v>
      </c>
      <c r="D672" s="122" t="s">
        <v>794</v>
      </c>
      <c r="E672" s="122">
        <v>2</v>
      </c>
      <c r="F672" s="11">
        <v>0</v>
      </c>
      <c r="G672" s="122">
        <v>0</v>
      </c>
      <c r="H672" s="122">
        <v>2</v>
      </c>
      <c r="I672" s="122">
        <v>0</v>
      </c>
      <c r="J672" s="122">
        <v>0</v>
      </c>
      <c r="K672" s="122">
        <v>0</v>
      </c>
      <c r="L672" s="122"/>
      <c r="M672" s="122"/>
      <c r="N672" s="136" t="s">
        <v>436</v>
      </c>
      <c r="S672" s="181"/>
      <c r="T672" s="185"/>
      <c r="U672" s="186"/>
      <c r="V672" s="182"/>
      <c r="W672" s="184"/>
      <c r="X672" s="187"/>
      <c r="Y672" s="188"/>
      <c r="Z672" s="189"/>
    </row>
    <row r="673" spans="2:26" ht="17.25" customHeight="1">
      <c r="B673" s="139">
        <v>45327</v>
      </c>
      <c r="C673" s="122" t="s">
        <v>6897</v>
      </c>
      <c r="D673" s="122" t="s">
        <v>795</v>
      </c>
      <c r="E673" s="122">
        <v>2</v>
      </c>
      <c r="F673" s="11">
        <v>0</v>
      </c>
      <c r="G673" s="122">
        <v>0</v>
      </c>
      <c r="H673" s="122">
        <v>3</v>
      </c>
      <c r="I673" s="122">
        <v>0</v>
      </c>
      <c r="J673" s="122">
        <v>0</v>
      </c>
      <c r="K673" s="122">
        <v>0</v>
      </c>
      <c r="L673" s="122"/>
      <c r="M673" s="122"/>
      <c r="N673" s="136" t="s">
        <v>436</v>
      </c>
      <c r="S673" s="181"/>
      <c r="T673" s="185"/>
      <c r="U673" s="186"/>
      <c r="V673" s="182"/>
      <c r="W673" s="184"/>
      <c r="X673" s="187"/>
      <c r="Y673" s="188"/>
      <c r="Z673" s="189"/>
    </row>
    <row r="674" spans="2:26" ht="17.25" customHeight="1">
      <c r="B674" s="139">
        <v>45327</v>
      </c>
      <c r="C674" s="122" t="s">
        <v>6897</v>
      </c>
      <c r="D674" s="122" t="s">
        <v>796</v>
      </c>
      <c r="E674" s="122">
        <v>2</v>
      </c>
      <c r="F674" s="11">
        <v>0</v>
      </c>
      <c r="G674" s="122">
        <v>0</v>
      </c>
      <c r="H674" s="122">
        <v>2</v>
      </c>
      <c r="I674" s="122">
        <v>0</v>
      </c>
      <c r="J674" s="122">
        <v>0</v>
      </c>
      <c r="K674" s="122">
        <v>0</v>
      </c>
      <c r="L674" s="122"/>
      <c r="M674" s="122"/>
      <c r="O674" s="136" t="s">
        <v>436</v>
      </c>
      <c r="P674" s="136" t="s">
        <v>436</v>
      </c>
      <c r="S674" s="181"/>
      <c r="T674" s="185"/>
      <c r="U674" s="186"/>
      <c r="V674" s="182"/>
      <c r="W674" s="184"/>
      <c r="X674" s="187"/>
      <c r="Y674" s="188"/>
      <c r="Z674" s="189"/>
    </row>
    <row r="675" spans="2:26" ht="17.25" customHeight="1">
      <c r="B675" s="139">
        <v>45328</v>
      </c>
      <c r="C675" s="122" t="s">
        <v>797</v>
      </c>
      <c r="D675" s="122" t="s">
        <v>661</v>
      </c>
      <c r="E675" s="122">
        <v>13</v>
      </c>
      <c r="F675" s="11">
        <v>0</v>
      </c>
      <c r="G675" s="122">
        <v>0</v>
      </c>
      <c r="H675" s="122">
        <v>0</v>
      </c>
      <c r="I675" s="122">
        <v>0</v>
      </c>
      <c r="J675" s="122">
        <v>0</v>
      </c>
      <c r="K675" s="122">
        <v>0</v>
      </c>
      <c r="L675" s="122"/>
      <c r="M675" s="122"/>
      <c r="S675" s="181"/>
      <c r="T675" s="185"/>
      <c r="U675" s="186"/>
      <c r="V675" s="182"/>
      <c r="W675" s="184"/>
      <c r="X675" s="187"/>
      <c r="Y675" s="188"/>
      <c r="Z675" s="189"/>
    </row>
    <row r="676" spans="2:26" ht="17.25" customHeight="1">
      <c r="B676" s="139">
        <v>45328</v>
      </c>
      <c r="C676" s="122" t="s">
        <v>798</v>
      </c>
      <c r="D676" s="122" t="s">
        <v>799</v>
      </c>
      <c r="E676" s="122">
        <v>13</v>
      </c>
      <c r="F676" s="11">
        <v>13</v>
      </c>
      <c r="G676" s="122">
        <v>0</v>
      </c>
      <c r="H676" s="122">
        <v>0</v>
      </c>
      <c r="I676" s="122">
        <v>0</v>
      </c>
      <c r="J676" s="122">
        <v>0</v>
      </c>
      <c r="K676" s="122">
        <v>0</v>
      </c>
      <c r="L676" s="122"/>
      <c r="M676" s="122"/>
      <c r="S676" s="181"/>
      <c r="T676" s="185"/>
      <c r="U676" s="186"/>
      <c r="V676" s="182"/>
      <c r="W676" s="184"/>
      <c r="X676" s="187"/>
      <c r="Y676" s="188"/>
      <c r="Z676" s="189"/>
    </row>
    <row r="677" spans="2:26" ht="17.25" customHeight="1">
      <c r="B677" s="139">
        <v>45328</v>
      </c>
      <c r="C677" s="122" t="s">
        <v>801</v>
      </c>
      <c r="D677" s="122" t="s">
        <v>800</v>
      </c>
      <c r="E677" s="122">
        <v>7</v>
      </c>
      <c r="F677" s="11">
        <v>7</v>
      </c>
      <c r="G677" s="122">
        <v>0</v>
      </c>
      <c r="H677" s="122">
        <v>0</v>
      </c>
      <c r="I677" s="122">
        <v>0</v>
      </c>
      <c r="J677" s="122">
        <v>0</v>
      </c>
      <c r="K677" s="122">
        <v>0</v>
      </c>
      <c r="L677" s="122"/>
      <c r="M677" s="122"/>
      <c r="S677" s="181"/>
      <c r="T677" s="185"/>
      <c r="U677" s="186"/>
      <c r="V677" s="182"/>
      <c r="W677" s="184"/>
      <c r="X677" s="187"/>
      <c r="Y677" s="188"/>
      <c r="Z677" s="189"/>
    </row>
    <row r="678" spans="2:26" ht="17.25" customHeight="1">
      <c r="B678" s="139">
        <v>45328</v>
      </c>
      <c r="C678" s="122" t="s">
        <v>6897</v>
      </c>
      <c r="D678" s="122" t="s">
        <v>802</v>
      </c>
      <c r="E678" s="122">
        <v>7</v>
      </c>
      <c r="F678" s="11">
        <v>0</v>
      </c>
      <c r="G678" s="122">
        <v>0</v>
      </c>
      <c r="H678" s="122">
        <v>6</v>
      </c>
      <c r="I678" s="122">
        <v>0</v>
      </c>
      <c r="J678" s="122">
        <v>0</v>
      </c>
      <c r="K678" s="122">
        <v>0</v>
      </c>
      <c r="L678" s="122"/>
      <c r="M678" s="122" t="s">
        <v>804</v>
      </c>
      <c r="S678" s="181"/>
      <c r="T678" s="185"/>
      <c r="U678" s="186"/>
      <c r="V678" s="182"/>
      <c r="W678" s="184"/>
      <c r="X678" s="187"/>
      <c r="Y678" s="188"/>
      <c r="Z678" s="189"/>
    </row>
    <row r="679" spans="2:26" ht="17.25" customHeight="1">
      <c r="B679" s="139">
        <v>45328</v>
      </c>
      <c r="C679" s="122" t="s">
        <v>6897</v>
      </c>
      <c r="D679" s="122" t="s">
        <v>786</v>
      </c>
      <c r="E679" s="122">
        <v>2</v>
      </c>
      <c r="F679" s="11">
        <v>0</v>
      </c>
      <c r="G679" s="122">
        <v>0</v>
      </c>
      <c r="H679" s="122">
        <v>5</v>
      </c>
      <c r="I679" s="122">
        <v>0</v>
      </c>
      <c r="J679" s="122">
        <v>0</v>
      </c>
      <c r="K679" s="122">
        <v>0</v>
      </c>
      <c r="L679" s="122"/>
      <c r="M679" s="122" t="s">
        <v>803</v>
      </c>
      <c r="N679" s="136" t="s">
        <v>803</v>
      </c>
      <c r="S679" s="181"/>
      <c r="T679" s="185"/>
      <c r="U679" s="186"/>
      <c r="V679" s="182"/>
      <c r="W679" s="184"/>
      <c r="X679" s="187"/>
      <c r="Y679" s="188"/>
      <c r="Z679" s="189"/>
    </row>
    <row r="680" spans="2:26" ht="17.25" customHeight="1">
      <c r="B680" s="139">
        <v>45329</v>
      </c>
      <c r="C680" s="122" t="s">
        <v>805</v>
      </c>
      <c r="D680" s="122" t="s">
        <v>671</v>
      </c>
      <c r="E680" s="122">
        <v>9</v>
      </c>
      <c r="F680" s="11">
        <v>9</v>
      </c>
      <c r="G680" s="122">
        <v>0</v>
      </c>
      <c r="H680" s="122">
        <v>0</v>
      </c>
      <c r="I680" s="122">
        <v>0</v>
      </c>
      <c r="J680" s="122">
        <v>0</v>
      </c>
      <c r="K680" s="122">
        <v>0</v>
      </c>
      <c r="L680" s="122"/>
      <c r="M680" s="122"/>
      <c r="S680" s="181"/>
      <c r="T680" s="185"/>
      <c r="U680" s="186"/>
      <c r="V680" s="182"/>
      <c r="W680" s="184"/>
      <c r="X680" s="187"/>
      <c r="Y680" s="188"/>
      <c r="Z680" s="189"/>
    </row>
    <row r="681" spans="2:26" ht="17.25" customHeight="1">
      <c r="B681" s="139">
        <v>45329</v>
      </c>
      <c r="C681" s="122" t="s">
        <v>805</v>
      </c>
      <c r="D681" s="122" t="s">
        <v>806</v>
      </c>
      <c r="E681" s="122">
        <v>4</v>
      </c>
      <c r="F681" s="11">
        <v>4</v>
      </c>
      <c r="G681" s="122">
        <v>0</v>
      </c>
      <c r="H681" s="122">
        <v>0</v>
      </c>
      <c r="I681" s="122">
        <v>0</v>
      </c>
      <c r="J681" s="122">
        <v>0</v>
      </c>
      <c r="K681" s="122">
        <v>0</v>
      </c>
      <c r="L681" s="122"/>
      <c r="M681" s="122"/>
      <c r="S681" s="181"/>
      <c r="T681" s="185"/>
      <c r="U681" s="186"/>
      <c r="V681" s="182"/>
      <c r="W681" s="184"/>
      <c r="X681" s="187"/>
      <c r="Y681" s="188"/>
      <c r="Z681" s="189"/>
    </row>
    <row r="682" spans="2:26" ht="17.25" customHeight="1">
      <c r="B682" s="139">
        <v>45329</v>
      </c>
      <c r="C682" s="122" t="s">
        <v>807</v>
      </c>
      <c r="D682" s="122" t="s">
        <v>808</v>
      </c>
      <c r="E682" s="122">
        <v>2</v>
      </c>
      <c r="F682" s="11">
        <v>2</v>
      </c>
      <c r="G682" s="122">
        <v>0</v>
      </c>
      <c r="H682" s="122">
        <v>0</v>
      </c>
      <c r="I682" s="122">
        <v>0</v>
      </c>
      <c r="J682" s="122">
        <v>0</v>
      </c>
      <c r="K682" s="122">
        <v>0</v>
      </c>
      <c r="L682" s="122"/>
      <c r="M682" s="122"/>
      <c r="S682" s="181"/>
      <c r="T682" s="185"/>
      <c r="U682" s="186"/>
      <c r="V682" s="182"/>
      <c r="W682" s="184"/>
      <c r="X682" s="187"/>
      <c r="Y682" s="188"/>
      <c r="Z682" s="189"/>
    </row>
    <row r="683" spans="2:26" ht="17.25" customHeight="1">
      <c r="B683" s="139">
        <v>45329</v>
      </c>
      <c r="C683" s="122" t="s">
        <v>809</v>
      </c>
      <c r="D683" s="122" t="s">
        <v>810</v>
      </c>
      <c r="E683" s="122">
        <v>7</v>
      </c>
      <c r="F683" s="11">
        <v>7</v>
      </c>
      <c r="G683" s="122">
        <v>0</v>
      </c>
      <c r="H683" s="122">
        <v>0</v>
      </c>
      <c r="I683" s="122">
        <v>0</v>
      </c>
      <c r="J683" s="122">
        <v>0</v>
      </c>
      <c r="K683" s="122">
        <v>0</v>
      </c>
      <c r="L683" s="122"/>
      <c r="M683" s="122"/>
      <c r="S683" s="181"/>
      <c r="T683" s="185"/>
      <c r="U683" s="186"/>
      <c r="V683" s="182"/>
      <c r="W683" s="184"/>
      <c r="X683" s="187"/>
      <c r="Y683" s="188"/>
      <c r="Z683" s="189"/>
    </row>
    <row r="684" spans="2:26" ht="17.25" customHeight="1">
      <c r="B684" s="139">
        <v>45329</v>
      </c>
      <c r="C684" s="122" t="s">
        <v>6897</v>
      </c>
      <c r="D684" s="122" t="s">
        <v>6356</v>
      </c>
      <c r="E684" s="122">
        <v>1</v>
      </c>
      <c r="F684" s="11">
        <v>0</v>
      </c>
      <c r="G684" s="122">
        <v>0</v>
      </c>
      <c r="H684" s="122">
        <v>0</v>
      </c>
      <c r="I684" s="122">
        <v>0</v>
      </c>
      <c r="J684" s="122">
        <v>0</v>
      </c>
      <c r="K684" s="122">
        <v>0</v>
      </c>
      <c r="L684" s="122"/>
      <c r="M684" s="122"/>
      <c r="S684" s="181"/>
      <c r="T684" s="185"/>
      <c r="U684" s="186"/>
      <c r="V684" s="182"/>
      <c r="W684" s="184"/>
      <c r="X684" s="187"/>
      <c r="Y684" s="188"/>
      <c r="Z684" s="189"/>
    </row>
    <row r="685" spans="2:26" ht="17.25" customHeight="1">
      <c r="B685" s="139">
        <v>45329</v>
      </c>
      <c r="C685" s="122" t="s">
        <v>6897</v>
      </c>
      <c r="D685" s="122" t="s">
        <v>811</v>
      </c>
      <c r="E685" s="122">
        <v>1</v>
      </c>
      <c r="F685" s="11">
        <v>0</v>
      </c>
      <c r="G685" s="122">
        <v>0</v>
      </c>
      <c r="H685" s="122">
        <v>0</v>
      </c>
      <c r="I685" s="122">
        <v>0</v>
      </c>
      <c r="J685" s="122">
        <v>0</v>
      </c>
      <c r="K685" s="122">
        <v>0</v>
      </c>
      <c r="L685" s="122"/>
      <c r="O685" s="122"/>
      <c r="S685" s="181"/>
      <c r="T685" s="185"/>
      <c r="U685" s="186"/>
      <c r="V685" s="182"/>
      <c r="W685" s="184"/>
      <c r="X685" s="187"/>
      <c r="Y685" s="188"/>
      <c r="Z685" s="189"/>
    </row>
    <row r="686" spans="2:26" ht="17.25" customHeight="1">
      <c r="B686" s="139">
        <v>45329</v>
      </c>
      <c r="C686" s="122" t="s">
        <v>827</v>
      </c>
      <c r="D686" s="122" t="s">
        <v>671</v>
      </c>
      <c r="E686" s="122">
        <v>9</v>
      </c>
      <c r="F686" s="11">
        <v>9</v>
      </c>
      <c r="G686" s="122">
        <v>0</v>
      </c>
      <c r="H686" s="122">
        <v>0</v>
      </c>
      <c r="I686" s="122">
        <v>0</v>
      </c>
      <c r="J686" s="122">
        <v>0</v>
      </c>
      <c r="K686" s="122">
        <v>0</v>
      </c>
      <c r="L686" s="122"/>
      <c r="M686" s="122"/>
      <c r="S686" s="181"/>
      <c r="T686" s="185"/>
      <c r="U686" s="186"/>
      <c r="V686" s="182"/>
      <c r="W686" s="184"/>
      <c r="X686" s="187"/>
      <c r="Y686" s="188"/>
      <c r="Z686" s="189"/>
    </row>
    <row r="687" spans="2:26" ht="17.25" customHeight="1">
      <c r="B687" s="139">
        <v>45329</v>
      </c>
      <c r="C687" s="122" t="s">
        <v>826</v>
      </c>
      <c r="D687" s="122" t="s">
        <v>808</v>
      </c>
      <c r="E687" s="122">
        <v>2</v>
      </c>
      <c r="F687" s="11">
        <v>2</v>
      </c>
      <c r="G687" s="122">
        <v>0</v>
      </c>
      <c r="H687" s="122">
        <v>0</v>
      </c>
      <c r="I687" s="122">
        <v>0</v>
      </c>
      <c r="J687" s="122">
        <v>0</v>
      </c>
      <c r="K687" s="122">
        <v>0</v>
      </c>
      <c r="L687" s="122"/>
      <c r="M687" s="122"/>
      <c r="N687" s="136" t="s">
        <v>828</v>
      </c>
      <c r="S687" s="181"/>
      <c r="T687" s="185"/>
      <c r="U687" s="186"/>
      <c r="V687" s="182"/>
      <c r="W687" s="184"/>
      <c r="X687" s="187"/>
      <c r="Y687" s="188"/>
      <c r="Z687" s="189"/>
    </row>
    <row r="688" spans="2:26" ht="17.25" customHeight="1">
      <c r="B688" s="139">
        <v>45330</v>
      </c>
      <c r="C688" s="122" t="s">
        <v>6389</v>
      </c>
      <c r="D688" s="122" t="s">
        <v>625</v>
      </c>
      <c r="E688" s="122">
        <v>5</v>
      </c>
      <c r="F688" s="37">
        <v>5</v>
      </c>
      <c r="G688" s="24">
        <v>0</v>
      </c>
      <c r="H688" s="24">
        <v>0</v>
      </c>
      <c r="I688" s="24">
        <v>0</v>
      </c>
      <c r="J688" s="24">
        <v>0</v>
      </c>
      <c r="K688" s="24">
        <v>0</v>
      </c>
      <c r="L688" s="24"/>
      <c r="M688" s="24"/>
      <c r="N688" s="24" t="s">
        <v>828</v>
      </c>
      <c r="O688" s="24"/>
      <c r="P688" s="122"/>
      <c r="S688" s="181"/>
      <c r="T688" s="185"/>
      <c r="U688" s="186"/>
      <c r="V688" s="182"/>
      <c r="W688" s="184"/>
      <c r="X688" s="187"/>
      <c r="Y688" s="188"/>
      <c r="Z688" s="189"/>
    </row>
    <row r="689" spans="2:26" ht="17.25" customHeight="1">
      <c r="B689" s="139">
        <v>45331</v>
      </c>
      <c r="C689" s="122" t="s">
        <v>6370</v>
      </c>
      <c r="D689" s="122" t="s">
        <v>829</v>
      </c>
      <c r="E689" s="122">
        <v>13</v>
      </c>
      <c r="F689" s="11">
        <v>5</v>
      </c>
      <c r="G689" s="122">
        <v>0</v>
      </c>
      <c r="H689" s="122">
        <v>0</v>
      </c>
      <c r="I689" s="122">
        <v>0</v>
      </c>
      <c r="J689" s="122">
        <v>0</v>
      </c>
      <c r="K689" s="122">
        <v>0</v>
      </c>
      <c r="L689" s="122"/>
      <c r="M689" s="122"/>
      <c r="N689" s="136" t="s">
        <v>828</v>
      </c>
      <c r="S689" s="181"/>
      <c r="T689" s="185"/>
      <c r="U689" s="186"/>
      <c r="V689" s="182"/>
      <c r="W689" s="184"/>
      <c r="X689" s="187"/>
      <c r="Y689" s="188"/>
      <c r="Z689" s="189"/>
    </row>
    <row r="690" spans="2:26" ht="17.25" customHeight="1">
      <c r="B690" s="139">
        <v>45331</v>
      </c>
      <c r="C690" s="122" t="s">
        <v>60</v>
      </c>
      <c r="D690" s="122" t="s">
        <v>647</v>
      </c>
      <c r="E690" s="122">
        <v>13</v>
      </c>
      <c r="F690" s="11">
        <v>13</v>
      </c>
      <c r="G690" s="122">
        <v>0</v>
      </c>
      <c r="H690" s="122">
        <v>0</v>
      </c>
      <c r="I690" s="122">
        <v>0</v>
      </c>
      <c r="J690" s="122">
        <v>0</v>
      </c>
      <c r="K690" s="122">
        <v>0</v>
      </c>
      <c r="L690" s="122"/>
      <c r="M690" s="122"/>
      <c r="N690" s="136" t="s">
        <v>828</v>
      </c>
      <c r="S690" s="181"/>
      <c r="T690" s="185"/>
      <c r="U690" s="186"/>
      <c r="V690" s="182"/>
      <c r="W690" s="184"/>
      <c r="X690" s="187"/>
      <c r="Y690" s="188"/>
      <c r="Z690" s="189"/>
    </row>
    <row r="691" spans="2:26" ht="17.25" customHeight="1">
      <c r="B691" s="139">
        <v>45331</v>
      </c>
      <c r="C691" s="122" t="s">
        <v>832</v>
      </c>
      <c r="D691" s="122" t="s">
        <v>602</v>
      </c>
      <c r="E691" s="122">
        <v>13</v>
      </c>
      <c r="F691" s="11">
        <v>13</v>
      </c>
      <c r="G691" s="122">
        <v>0</v>
      </c>
      <c r="H691" s="122">
        <v>0</v>
      </c>
      <c r="I691" s="122">
        <v>0</v>
      </c>
      <c r="J691" s="122">
        <v>0</v>
      </c>
      <c r="K691" s="122">
        <v>0</v>
      </c>
      <c r="L691" s="122"/>
      <c r="M691" s="122"/>
      <c r="N691" s="136" t="s">
        <v>828</v>
      </c>
      <c r="S691" s="181"/>
      <c r="T691" s="185"/>
      <c r="U691" s="186"/>
      <c r="V691" s="182"/>
      <c r="W691" s="184"/>
      <c r="X691" s="187"/>
      <c r="Y691" s="188"/>
      <c r="Z691" s="189"/>
    </row>
    <row r="692" spans="2:26" ht="17.25" customHeight="1">
      <c r="B692" s="139">
        <v>45331</v>
      </c>
      <c r="C692" s="122" t="s">
        <v>826</v>
      </c>
      <c r="D692" s="122" t="s">
        <v>6349</v>
      </c>
      <c r="E692" s="122">
        <v>13</v>
      </c>
      <c r="F692" s="11">
        <v>13</v>
      </c>
      <c r="G692" s="122">
        <v>0</v>
      </c>
      <c r="H692" s="122">
        <v>0</v>
      </c>
      <c r="I692" s="122">
        <v>0</v>
      </c>
      <c r="J692" s="122">
        <v>0</v>
      </c>
      <c r="K692" s="122">
        <v>0</v>
      </c>
      <c r="L692" s="122"/>
      <c r="M692" s="122"/>
      <c r="N692" s="136" t="s">
        <v>828</v>
      </c>
      <c r="S692" s="181"/>
      <c r="T692" s="185"/>
      <c r="U692" s="186"/>
      <c r="V692" s="182"/>
      <c r="W692" s="184"/>
      <c r="X692" s="187"/>
      <c r="Y692" s="188"/>
      <c r="Z692" s="189"/>
    </row>
    <row r="693" spans="2:26" ht="17.25" customHeight="1">
      <c r="B693" s="139">
        <v>45331</v>
      </c>
      <c r="C693" s="122" t="s">
        <v>826</v>
      </c>
      <c r="D693" s="122" t="s">
        <v>812</v>
      </c>
      <c r="E693" s="122">
        <v>1</v>
      </c>
      <c r="F693" s="11">
        <v>1</v>
      </c>
      <c r="G693" s="122">
        <v>0</v>
      </c>
      <c r="H693" s="122">
        <v>0</v>
      </c>
      <c r="I693" s="122">
        <v>0</v>
      </c>
      <c r="J693" s="122">
        <v>0</v>
      </c>
      <c r="K693" s="122">
        <v>0</v>
      </c>
      <c r="L693" s="122"/>
      <c r="M693" s="122"/>
      <c r="N693" s="136" t="s">
        <v>828</v>
      </c>
      <c r="O693" s="24"/>
      <c r="S693" s="181"/>
      <c r="T693" s="185"/>
      <c r="U693" s="186"/>
      <c r="V693" s="182"/>
      <c r="W693" s="184"/>
      <c r="X693" s="187"/>
      <c r="Y693" s="188"/>
      <c r="Z693" s="189"/>
    </row>
    <row r="694" spans="2:26" ht="17.25" customHeight="1">
      <c r="B694" s="139">
        <v>45331</v>
      </c>
      <c r="C694" s="122" t="s">
        <v>827</v>
      </c>
      <c r="D694" s="122" t="s">
        <v>667</v>
      </c>
      <c r="E694" s="122">
        <v>13</v>
      </c>
      <c r="F694" s="11">
        <v>13</v>
      </c>
      <c r="G694" s="122">
        <v>0</v>
      </c>
      <c r="H694" s="122">
        <v>0</v>
      </c>
      <c r="I694" s="122">
        <v>0</v>
      </c>
      <c r="J694" s="122">
        <v>0</v>
      </c>
      <c r="K694" s="122">
        <v>0</v>
      </c>
      <c r="L694" s="122"/>
      <c r="M694" s="122"/>
      <c r="N694" s="136" t="s">
        <v>828</v>
      </c>
      <c r="O694" s="24"/>
      <c r="P694" s="24"/>
      <c r="S694" s="181"/>
      <c r="T694" s="185"/>
      <c r="U694" s="186"/>
      <c r="V694" s="182"/>
      <c r="W694" s="184"/>
      <c r="X694" s="187"/>
      <c r="Y694" s="188"/>
      <c r="Z694" s="189"/>
    </row>
    <row r="695" spans="2:26" ht="17.25" customHeight="1">
      <c r="B695" s="139">
        <v>45331</v>
      </c>
      <c r="C695" s="122" t="s">
        <v>826</v>
      </c>
      <c r="D695" s="122" t="s">
        <v>656</v>
      </c>
      <c r="E695" s="122">
        <v>13</v>
      </c>
      <c r="F695" s="11">
        <v>13</v>
      </c>
      <c r="G695" s="122">
        <v>0</v>
      </c>
      <c r="H695" s="122">
        <v>0</v>
      </c>
      <c r="I695" s="122">
        <v>0</v>
      </c>
      <c r="J695" s="122">
        <v>0</v>
      </c>
      <c r="K695" s="122">
        <v>0</v>
      </c>
      <c r="L695" s="122"/>
      <c r="M695" s="24"/>
      <c r="N695" s="136" t="s">
        <v>828</v>
      </c>
      <c r="S695" s="181"/>
      <c r="T695" s="185"/>
      <c r="U695" s="186"/>
      <c r="V695" s="182"/>
      <c r="W695" s="184"/>
      <c r="X695" s="187"/>
      <c r="Y695" s="188"/>
      <c r="Z695" s="189"/>
    </row>
    <row r="696" spans="2:26" ht="17.25" customHeight="1">
      <c r="B696" s="139">
        <v>45331</v>
      </c>
      <c r="C696" s="122" t="s">
        <v>833</v>
      </c>
      <c r="D696" s="122" t="s">
        <v>672</v>
      </c>
      <c r="E696" s="122">
        <v>13</v>
      </c>
      <c r="F696" s="11">
        <v>13</v>
      </c>
      <c r="G696" s="122">
        <v>0</v>
      </c>
      <c r="H696" s="122">
        <v>0</v>
      </c>
      <c r="I696" s="122">
        <v>0</v>
      </c>
      <c r="J696" s="122">
        <v>0</v>
      </c>
      <c r="K696" s="122">
        <v>0</v>
      </c>
      <c r="L696" s="122"/>
      <c r="M696" s="24"/>
      <c r="N696" s="136" t="s">
        <v>828</v>
      </c>
      <c r="O696" s="24"/>
      <c r="P696" s="24"/>
      <c r="S696" s="181"/>
      <c r="T696" s="185"/>
      <c r="U696" s="186"/>
      <c r="V696" s="182"/>
      <c r="W696" s="184"/>
      <c r="X696" s="187"/>
      <c r="Y696" s="188"/>
      <c r="Z696" s="189"/>
    </row>
    <row r="697" spans="2:26" ht="17.25" customHeight="1">
      <c r="B697" s="139">
        <v>45331</v>
      </c>
      <c r="C697" s="122" t="s">
        <v>834</v>
      </c>
      <c r="D697" s="122" t="s">
        <v>830</v>
      </c>
      <c r="E697" s="122">
        <v>13</v>
      </c>
      <c r="F697" s="11">
        <v>13</v>
      </c>
      <c r="G697" s="122">
        <v>0</v>
      </c>
      <c r="H697" s="122">
        <v>0</v>
      </c>
      <c r="I697" s="122">
        <v>0</v>
      </c>
      <c r="J697" s="122">
        <v>0</v>
      </c>
      <c r="K697" s="122">
        <v>0</v>
      </c>
      <c r="L697" s="122"/>
      <c r="M697" s="122"/>
      <c r="N697" s="136" t="s">
        <v>828</v>
      </c>
      <c r="O697" s="122"/>
      <c r="S697" s="181"/>
      <c r="T697" s="185"/>
      <c r="U697" s="186"/>
      <c r="V697" s="182"/>
      <c r="W697" s="184"/>
      <c r="X697" s="187"/>
      <c r="Y697" s="188"/>
      <c r="Z697" s="189"/>
    </row>
    <row r="698" spans="2:26" ht="17.25" customHeight="1">
      <c r="B698" s="139">
        <v>45331</v>
      </c>
      <c r="C698" s="122" t="s">
        <v>826</v>
      </c>
      <c r="D698" s="122" t="s">
        <v>835</v>
      </c>
      <c r="E698" s="122">
        <v>13</v>
      </c>
      <c r="F698" s="11">
        <v>13</v>
      </c>
      <c r="G698" s="122">
        <v>0</v>
      </c>
      <c r="H698" s="122">
        <v>0</v>
      </c>
      <c r="I698" s="122">
        <v>0</v>
      </c>
      <c r="J698" s="122">
        <v>0</v>
      </c>
      <c r="K698" s="122">
        <v>0</v>
      </c>
      <c r="L698" s="122"/>
      <c r="M698" s="24"/>
      <c r="N698" s="136" t="s">
        <v>828</v>
      </c>
      <c r="O698" s="122"/>
      <c r="S698" s="181"/>
      <c r="T698" s="185"/>
      <c r="U698" s="186"/>
      <c r="V698" s="182"/>
      <c r="W698" s="184"/>
      <c r="X698" s="187"/>
      <c r="Y698" s="188"/>
      <c r="Z698" s="189"/>
    </row>
    <row r="699" spans="2:26" ht="17.25" customHeight="1">
      <c r="B699" s="139">
        <v>45331</v>
      </c>
      <c r="C699" s="122" t="s">
        <v>636</v>
      </c>
      <c r="D699" s="122" t="s">
        <v>696</v>
      </c>
      <c r="E699" s="122">
        <v>13</v>
      </c>
      <c r="F699" s="11">
        <v>0</v>
      </c>
      <c r="G699" s="122">
        <v>0</v>
      </c>
      <c r="H699" s="122">
        <v>0</v>
      </c>
      <c r="I699" s="122">
        <v>0</v>
      </c>
      <c r="J699" s="122">
        <v>0</v>
      </c>
      <c r="K699" s="122">
        <v>0</v>
      </c>
      <c r="L699" s="122"/>
      <c r="M699" s="24"/>
      <c r="O699" s="122"/>
      <c r="S699" s="181"/>
      <c r="T699" s="185"/>
      <c r="U699" s="186"/>
      <c r="V699" s="182"/>
      <c r="W699" s="184"/>
      <c r="X699" s="187"/>
      <c r="Y699" s="188"/>
      <c r="Z699" s="189"/>
    </row>
    <row r="700" spans="2:26" ht="17.25" customHeight="1">
      <c r="B700" s="9">
        <v>45331</v>
      </c>
      <c r="C700" s="122" t="s">
        <v>636</v>
      </c>
      <c r="D700" s="122" t="s">
        <v>617</v>
      </c>
      <c r="E700" s="122">
        <v>13</v>
      </c>
      <c r="F700" s="11">
        <v>0</v>
      </c>
      <c r="G700" s="122">
        <v>0</v>
      </c>
      <c r="H700" s="122">
        <v>0</v>
      </c>
      <c r="I700" s="122">
        <v>0</v>
      </c>
      <c r="J700" s="122">
        <v>0</v>
      </c>
      <c r="K700" s="122">
        <v>0</v>
      </c>
      <c r="L700" s="122"/>
      <c r="M700" s="122"/>
      <c r="O700" s="122"/>
      <c r="S700" s="181"/>
      <c r="T700" s="185"/>
      <c r="U700" s="186"/>
      <c r="V700" s="182"/>
      <c r="W700" s="184"/>
      <c r="X700" s="187"/>
      <c r="Y700" s="188"/>
      <c r="Z700" s="189"/>
    </row>
    <row r="701" spans="2:26" ht="17.25" customHeight="1">
      <c r="B701" s="9">
        <v>45331</v>
      </c>
      <c r="C701" s="122" t="s">
        <v>636</v>
      </c>
      <c r="D701" s="122" t="s">
        <v>695</v>
      </c>
      <c r="E701" s="122">
        <v>13</v>
      </c>
      <c r="F701" s="11">
        <v>0</v>
      </c>
      <c r="G701" s="122">
        <v>0</v>
      </c>
      <c r="H701" s="122">
        <v>0</v>
      </c>
      <c r="I701" s="122">
        <v>0</v>
      </c>
      <c r="J701" s="122">
        <v>0</v>
      </c>
      <c r="K701" s="122">
        <v>0</v>
      </c>
      <c r="L701" s="122"/>
      <c r="M701" s="122"/>
      <c r="O701" s="122"/>
      <c r="S701" s="181"/>
      <c r="T701" s="185"/>
      <c r="U701" s="186"/>
      <c r="V701" s="182"/>
      <c r="W701" s="184"/>
      <c r="X701" s="187"/>
      <c r="Y701" s="188"/>
      <c r="Z701" s="189"/>
    </row>
    <row r="702" spans="2:26" ht="17.25" customHeight="1">
      <c r="B702" s="9">
        <v>45332</v>
      </c>
      <c r="C702" s="122" t="s">
        <v>827</v>
      </c>
      <c r="D702" s="122" t="s">
        <v>668</v>
      </c>
      <c r="E702" s="122">
        <v>13</v>
      </c>
      <c r="F702" s="11">
        <v>13</v>
      </c>
      <c r="G702" s="122">
        <v>0</v>
      </c>
      <c r="H702" s="122">
        <v>0</v>
      </c>
      <c r="I702" s="122">
        <v>0</v>
      </c>
      <c r="J702" s="122">
        <v>0</v>
      </c>
      <c r="K702" s="122">
        <v>0</v>
      </c>
      <c r="L702" s="122"/>
      <c r="M702" s="24"/>
      <c r="N702" s="136" t="s">
        <v>828</v>
      </c>
      <c r="O702" s="24"/>
      <c r="S702" s="181"/>
      <c r="T702" s="185"/>
      <c r="U702" s="186"/>
      <c r="V702" s="182"/>
      <c r="W702" s="184"/>
      <c r="X702" s="187"/>
      <c r="Y702" s="188"/>
      <c r="Z702" s="189"/>
    </row>
    <row r="703" spans="2:26" ht="17.25" customHeight="1">
      <c r="B703" s="9">
        <v>45332</v>
      </c>
      <c r="C703" s="122" t="s">
        <v>838</v>
      </c>
      <c r="D703" s="122" t="s">
        <v>663</v>
      </c>
      <c r="E703" s="122">
        <v>13</v>
      </c>
      <c r="F703" s="11">
        <v>13</v>
      </c>
      <c r="G703" s="122">
        <v>0</v>
      </c>
      <c r="H703" s="122">
        <v>0</v>
      </c>
      <c r="I703" s="122">
        <v>0</v>
      </c>
      <c r="J703" s="122">
        <v>0</v>
      </c>
      <c r="K703" s="122">
        <v>0</v>
      </c>
      <c r="L703" s="122"/>
      <c r="M703" s="24"/>
      <c r="N703" s="136" t="s">
        <v>828</v>
      </c>
      <c r="O703" s="122"/>
      <c r="S703" s="181"/>
      <c r="T703" s="185"/>
      <c r="U703" s="186"/>
      <c r="V703" s="182"/>
      <c r="W703" s="184"/>
      <c r="X703" s="187"/>
      <c r="Y703" s="188"/>
      <c r="Z703" s="189"/>
    </row>
    <row r="704" spans="2:26" ht="17.25" customHeight="1">
      <c r="B704" s="9">
        <v>45332</v>
      </c>
      <c r="C704" s="122" t="s">
        <v>827</v>
      </c>
      <c r="D704" s="122" t="s">
        <v>689</v>
      </c>
      <c r="E704" s="122">
        <v>13</v>
      </c>
      <c r="F704" s="11">
        <v>13</v>
      </c>
      <c r="G704" s="122">
        <v>0</v>
      </c>
      <c r="H704" s="122">
        <v>0</v>
      </c>
      <c r="I704" s="122">
        <v>0</v>
      </c>
      <c r="J704" s="122">
        <v>0</v>
      </c>
      <c r="K704" s="122">
        <v>0</v>
      </c>
      <c r="L704" s="122"/>
      <c r="M704" s="24"/>
      <c r="N704" s="136" t="s">
        <v>828</v>
      </c>
      <c r="S704" s="181"/>
      <c r="T704" s="185"/>
      <c r="U704" s="186"/>
      <c r="V704" s="182"/>
      <c r="W704" s="184"/>
      <c r="X704" s="187"/>
      <c r="Y704" s="188"/>
      <c r="Z704" s="189"/>
    </row>
    <row r="705" spans="2:26" ht="17.25" customHeight="1">
      <c r="B705" s="9">
        <v>45332</v>
      </c>
      <c r="C705" s="122" t="s">
        <v>836</v>
      </c>
      <c r="D705" s="122" t="s">
        <v>819</v>
      </c>
      <c r="E705" s="122">
        <v>13</v>
      </c>
      <c r="F705" s="11">
        <v>13</v>
      </c>
      <c r="G705" s="122">
        <v>0</v>
      </c>
      <c r="H705" s="122">
        <v>0</v>
      </c>
      <c r="I705" s="122">
        <v>0</v>
      </c>
      <c r="J705" s="122">
        <v>0</v>
      </c>
      <c r="K705" s="122">
        <v>0</v>
      </c>
      <c r="L705" s="122"/>
      <c r="N705" s="136" t="s">
        <v>828</v>
      </c>
      <c r="S705" s="181"/>
      <c r="T705" s="185"/>
      <c r="U705" s="186"/>
      <c r="V705" s="182"/>
      <c r="W705" s="184"/>
      <c r="X705" s="187"/>
      <c r="Y705" s="188"/>
      <c r="Z705" s="189"/>
    </row>
    <row r="706" spans="2:26" ht="17.25" customHeight="1">
      <c r="B706" s="9">
        <v>45332</v>
      </c>
      <c r="C706" s="122" t="s">
        <v>837</v>
      </c>
      <c r="D706" s="122" t="s">
        <v>817</v>
      </c>
      <c r="E706" s="122">
        <v>11</v>
      </c>
      <c r="F706" s="11">
        <v>11</v>
      </c>
      <c r="G706" s="122">
        <v>0</v>
      </c>
      <c r="H706" s="122">
        <v>0</v>
      </c>
      <c r="I706" s="122">
        <v>0</v>
      </c>
      <c r="J706" s="122">
        <v>0</v>
      </c>
      <c r="K706" s="122">
        <v>0</v>
      </c>
      <c r="L706" s="122"/>
      <c r="N706" s="136" t="s">
        <v>828</v>
      </c>
      <c r="O706" s="24"/>
      <c r="P706" s="24"/>
      <c r="S706" s="181"/>
      <c r="T706" s="185"/>
      <c r="U706" s="186"/>
      <c r="V706" s="182"/>
      <c r="W706" s="184"/>
      <c r="X706" s="187"/>
      <c r="Y706" s="188"/>
      <c r="Z706" s="189"/>
    </row>
    <row r="707" spans="2:26" ht="17.25" customHeight="1">
      <c r="B707" s="9">
        <v>45332</v>
      </c>
      <c r="C707" s="122" t="s">
        <v>831</v>
      </c>
      <c r="D707" s="122" t="s">
        <v>625</v>
      </c>
      <c r="E707" s="122">
        <v>5</v>
      </c>
      <c r="F707" s="11">
        <v>5</v>
      </c>
      <c r="G707" s="122">
        <v>0</v>
      </c>
      <c r="H707" s="122">
        <v>0</v>
      </c>
      <c r="I707" s="122">
        <v>0</v>
      </c>
      <c r="J707" s="122">
        <v>0</v>
      </c>
      <c r="K707" s="122">
        <v>0</v>
      </c>
      <c r="L707" s="122"/>
      <c r="M707" s="122"/>
      <c r="N707" s="136" t="s">
        <v>828</v>
      </c>
      <c r="S707" s="181"/>
      <c r="T707" s="185"/>
      <c r="U707" s="186"/>
      <c r="V707" s="182"/>
      <c r="W707" s="184"/>
      <c r="X707" s="187"/>
      <c r="Y707" s="188"/>
      <c r="Z707" s="189"/>
    </row>
    <row r="708" spans="2:26" ht="17.25" customHeight="1">
      <c r="B708" s="9">
        <v>45332</v>
      </c>
      <c r="C708" s="122" t="s">
        <v>839</v>
      </c>
      <c r="D708" s="122" t="s">
        <v>671</v>
      </c>
      <c r="E708" s="122">
        <v>13</v>
      </c>
      <c r="F708" s="11">
        <v>13</v>
      </c>
      <c r="G708" s="122">
        <v>0</v>
      </c>
      <c r="H708" s="122">
        <v>0</v>
      </c>
      <c r="I708" s="122">
        <v>0</v>
      </c>
      <c r="J708" s="122">
        <v>0</v>
      </c>
      <c r="K708" s="122">
        <v>0</v>
      </c>
      <c r="L708" s="122"/>
      <c r="M708" s="122"/>
      <c r="N708" s="136" t="s">
        <v>828</v>
      </c>
      <c r="S708" s="181"/>
      <c r="T708" s="185"/>
      <c r="U708" s="186"/>
      <c r="V708" s="182"/>
      <c r="W708" s="184"/>
      <c r="X708" s="187"/>
      <c r="Y708" s="188"/>
      <c r="Z708" s="189"/>
    </row>
    <row r="709" spans="2:26" ht="17.25" customHeight="1">
      <c r="B709" s="9">
        <v>45332</v>
      </c>
      <c r="C709" s="122" t="s">
        <v>636</v>
      </c>
      <c r="D709" s="122" t="s">
        <v>699</v>
      </c>
      <c r="E709" s="122">
        <v>8</v>
      </c>
      <c r="F709" s="11">
        <v>0</v>
      </c>
      <c r="G709" s="122">
        <v>0</v>
      </c>
      <c r="H709" s="122">
        <v>0</v>
      </c>
      <c r="I709" s="122">
        <v>0</v>
      </c>
      <c r="J709" s="122">
        <v>0</v>
      </c>
      <c r="K709" s="122">
        <v>0</v>
      </c>
      <c r="L709" s="122"/>
      <c r="M709" s="122"/>
      <c r="S709" s="181"/>
      <c r="T709" s="185"/>
      <c r="U709" s="186"/>
      <c r="V709" s="182"/>
      <c r="W709" s="184"/>
      <c r="X709" s="187"/>
      <c r="Y709" s="188"/>
      <c r="Z709" s="189"/>
    </row>
    <row r="710" spans="2:26" ht="17.25" customHeight="1">
      <c r="B710" s="9">
        <v>45332</v>
      </c>
      <c r="C710" s="122" t="s">
        <v>51</v>
      </c>
      <c r="D710" s="122" t="s">
        <v>812</v>
      </c>
      <c r="E710" s="122">
        <v>1</v>
      </c>
      <c r="F710" s="11">
        <v>0</v>
      </c>
      <c r="G710" s="122">
        <v>0</v>
      </c>
      <c r="H710" s="122">
        <v>0</v>
      </c>
      <c r="I710" s="122">
        <v>0</v>
      </c>
      <c r="J710" s="122">
        <v>0</v>
      </c>
      <c r="K710" s="122">
        <v>0</v>
      </c>
      <c r="L710" s="122"/>
      <c r="M710" s="122"/>
      <c r="S710" s="181"/>
      <c r="T710" s="185"/>
      <c r="U710" s="186"/>
      <c r="V710" s="182"/>
      <c r="W710" s="184"/>
      <c r="X710" s="187"/>
      <c r="Y710" s="188"/>
      <c r="Z710" s="189"/>
    </row>
    <row r="711" spans="2:26" ht="17.25" customHeight="1">
      <c r="B711" s="9">
        <v>45332</v>
      </c>
      <c r="C711" s="122" t="s">
        <v>6385</v>
      </c>
      <c r="D711" s="122" t="s">
        <v>602</v>
      </c>
      <c r="E711" s="122">
        <v>13</v>
      </c>
      <c r="F711" s="11">
        <v>0</v>
      </c>
      <c r="G711" s="122">
        <v>0</v>
      </c>
      <c r="H711" s="122">
        <v>0</v>
      </c>
      <c r="I711" s="122">
        <v>0</v>
      </c>
      <c r="J711" s="122">
        <v>0</v>
      </c>
      <c r="K711" s="122">
        <v>0</v>
      </c>
      <c r="L711" s="122"/>
      <c r="M711" s="122"/>
      <c r="S711" s="181"/>
      <c r="T711" s="185"/>
      <c r="U711" s="186"/>
      <c r="V711" s="182"/>
      <c r="W711" s="184"/>
      <c r="X711" s="187"/>
      <c r="Y711" s="188"/>
      <c r="Z711" s="189"/>
    </row>
    <row r="712" spans="2:26" ht="17.25" customHeight="1">
      <c r="B712" s="9">
        <v>45332</v>
      </c>
      <c r="C712" s="122" t="s">
        <v>51</v>
      </c>
      <c r="D712" s="122" t="s">
        <v>601</v>
      </c>
      <c r="E712" s="122">
        <v>13</v>
      </c>
      <c r="F712" s="11">
        <v>0</v>
      </c>
      <c r="G712" s="122">
        <v>0</v>
      </c>
      <c r="H712" s="122">
        <v>0</v>
      </c>
      <c r="I712" s="122">
        <v>0</v>
      </c>
      <c r="J712" s="122">
        <v>0</v>
      </c>
      <c r="K712" s="122">
        <v>0</v>
      </c>
      <c r="L712" s="122"/>
      <c r="M712" s="122"/>
      <c r="S712" s="181"/>
      <c r="T712" s="185"/>
      <c r="U712" s="186"/>
      <c r="V712" s="182"/>
      <c r="W712" s="184"/>
      <c r="X712" s="187"/>
      <c r="Y712" s="188"/>
      <c r="Z712" s="189"/>
    </row>
    <row r="713" spans="2:26" ht="17.25" customHeight="1">
      <c r="B713" s="9">
        <v>45332</v>
      </c>
      <c r="C713" s="122" t="s">
        <v>636</v>
      </c>
      <c r="D713" s="122" t="s">
        <v>697</v>
      </c>
      <c r="E713" s="122">
        <v>13</v>
      </c>
      <c r="F713" s="11">
        <v>0</v>
      </c>
      <c r="G713" s="122">
        <v>0</v>
      </c>
      <c r="H713" s="122">
        <v>0</v>
      </c>
      <c r="I713" s="122">
        <v>0</v>
      </c>
      <c r="J713" s="122">
        <v>0</v>
      </c>
      <c r="K713" s="122">
        <v>0</v>
      </c>
      <c r="L713" s="122"/>
      <c r="M713" s="122"/>
      <c r="S713" s="181"/>
      <c r="T713" s="185"/>
      <c r="U713" s="186"/>
      <c r="V713" s="182"/>
      <c r="W713" s="184"/>
      <c r="X713" s="187"/>
      <c r="Y713" s="188"/>
      <c r="Z713" s="189"/>
    </row>
    <row r="714" spans="2:26" ht="17.25" customHeight="1">
      <c r="B714" s="9">
        <v>45332</v>
      </c>
      <c r="C714" s="122" t="s">
        <v>41</v>
      </c>
      <c r="D714" s="122" t="s">
        <v>671</v>
      </c>
      <c r="E714" s="122">
        <v>13</v>
      </c>
      <c r="F714" s="11">
        <v>0</v>
      </c>
      <c r="G714" s="122">
        <v>0</v>
      </c>
      <c r="H714" s="122">
        <v>0</v>
      </c>
      <c r="I714" s="122">
        <v>0</v>
      </c>
      <c r="J714" s="122">
        <v>0</v>
      </c>
      <c r="K714" s="122">
        <v>0</v>
      </c>
      <c r="L714" s="122"/>
      <c r="M714" s="122"/>
      <c r="S714" s="181"/>
      <c r="T714" s="185"/>
      <c r="U714" s="186"/>
      <c r="V714" s="182"/>
      <c r="W714" s="184"/>
      <c r="X714" s="187"/>
      <c r="Y714" s="188"/>
      <c r="Z714" s="189"/>
    </row>
    <row r="715" spans="2:26" ht="17.25" customHeight="1">
      <c r="B715" s="9">
        <v>45332</v>
      </c>
      <c r="C715" s="122" t="s">
        <v>635</v>
      </c>
      <c r="D715" s="122" t="s">
        <v>813</v>
      </c>
      <c r="E715" s="122">
        <v>13</v>
      </c>
      <c r="F715" s="11">
        <v>0</v>
      </c>
      <c r="G715" s="122">
        <v>0</v>
      </c>
      <c r="H715" s="122">
        <v>0</v>
      </c>
      <c r="I715" s="122">
        <v>0</v>
      </c>
      <c r="J715" s="122">
        <v>0</v>
      </c>
      <c r="K715" s="122">
        <v>0</v>
      </c>
      <c r="L715" s="122"/>
      <c r="M715" s="122"/>
      <c r="S715" s="181"/>
      <c r="T715" s="185"/>
      <c r="U715" s="186"/>
      <c r="V715" s="182"/>
      <c r="W715" s="184"/>
      <c r="X715" s="187"/>
      <c r="Y715" s="188"/>
      <c r="Z715" s="189"/>
    </row>
    <row r="716" spans="2:26" ht="17.25" customHeight="1">
      <c r="B716" s="9">
        <v>45332</v>
      </c>
      <c r="C716" s="122" t="s">
        <v>635</v>
      </c>
      <c r="D716" s="122" t="s">
        <v>814</v>
      </c>
      <c r="E716" s="122">
        <v>13</v>
      </c>
      <c r="F716" s="11">
        <v>0</v>
      </c>
      <c r="G716" s="122">
        <v>0</v>
      </c>
      <c r="H716" s="122">
        <v>0</v>
      </c>
      <c r="I716" s="122">
        <v>0</v>
      </c>
      <c r="J716" s="122">
        <v>0</v>
      </c>
      <c r="K716" s="122">
        <v>0</v>
      </c>
      <c r="L716" s="122"/>
      <c r="M716" s="122"/>
      <c r="S716" s="181"/>
      <c r="T716" s="185"/>
      <c r="U716" s="186"/>
      <c r="V716" s="182"/>
      <c r="W716" s="184"/>
      <c r="X716" s="187"/>
      <c r="Y716" s="188"/>
      <c r="Z716" s="189"/>
    </row>
    <row r="717" spans="2:26" ht="17.25" customHeight="1">
      <c r="B717" s="9">
        <v>45333</v>
      </c>
      <c r="C717" s="122" t="s">
        <v>41</v>
      </c>
      <c r="D717" s="122" t="s">
        <v>669</v>
      </c>
      <c r="E717" s="122">
        <v>12</v>
      </c>
      <c r="F717" s="11">
        <v>12</v>
      </c>
      <c r="G717" s="122">
        <v>0</v>
      </c>
      <c r="H717" s="122">
        <v>0</v>
      </c>
      <c r="I717" s="122">
        <v>0</v>
      </c>
      <c r="J717" s="122">
        <v>0</v>
      </c>
      <c r="K717" s="122">
        <v>0</v>
      </c>
      <c r="L717" s="122"/>
      <c r="M717" s="122"/>
      <c r="N717" s="136" t="s">
        <v>828</v>
      </c>
      <c r="S717" s="181"/>
      <c r="T717" s="185"/>
      <c r="U717" s="186"/>
      <c r="V717" s="182"/>
      <c r="W717" s="184"/>
      <c r="X717" s="187"/>
      <c r="Y717" s="188"/>
      <c r="Z717" s="189"/>
    </row>
    <row r="718" spans="2:26" ht="17.25" customHeight="1">
      <c r="B718" s="9">
        <v>45333</v>
      </c>
      <c r="C718" s="122" t="s">
        <v>6389</v>
      </c>
      <c r="D718" s="122" t="s">
        <v>647</v>
      </c>
      <c r="E718" s="122">
        <v>13</v>
      </c>
      <c r="F718" s="11">
        <v>13</v>
      </c>
      <c r="G718" s="122">
        <v>0</v>
      </c>
      <c r="H718" s="122">
        <v>0</v>
      </c>
      <c r="I718" s="122">
        <v>0</v>
      </c>
      <c r="J718" s="122">
        <v>0</v>
      </c>
      <c r="K718" s="122">
        <v>0</v>
      </c>
      <c r="L718" s="122"/>
      <c r="M718" s="122"/>
      <c r="N718" s="136" t="s">
        <v>828</v>
      </c>
      <c r="S718" s="181"/>
      <c r="T718" s="185"/>
      <c r="U718" s="186"/>
      <c r="V718" s="182"/>
      <c r="W718" s="184"/>
      <c r="X718" s="187"/>
      <c r="Y718" s="188"/>
      <c r="Z718" s="189"/>
    </row>
    <row r="719" spans="2:26" ht="17.25" customHeight="1">
      <c r="B719" s="9">
        <v>45334</v>
      </c>
      <c r="C719" s="122" t="s">
        <v>838</v>
      </c>
      <c r="D719" s="122" t="s">
        <v>689</v>
      </c>
      <c r="E719" s="122">
        <v>13</v>
      </c>
      <c r="F719" s="11">
        <v>13</v>
      </c>
      <c r="G719" s="122">
        <v>0</v>
      </c>
      <c r="H719" s="122">
        <v>0</v>
      </c>
      <c r="I719" s="122">
        <v>0</v>
      </c>
      <c r="J719" s="122">
        <v>0</v>
      </c>
      <c r="K719" s="122">
        <v>0</v>
      </c>
      <c r="L719" s="122"/>
      <c r="M719" s="122"/>
      <c r="N719" s="136" t="s">
        <v>828</v>
      </c>
      <c r="S719" s="181"/>
      <c r="T719" s="185"/>
      <c r="U719" s="186"/>
      <c r="V719" s="182"/>
      <c r="W719" s="184"/>
      <c r="X719" s="187"/>
      <c r="Y719" s="188"/>
      <c r="Z719" s="189"/>
    </row>
    <row r="720" spans="2:26" ht="17.25" customHeight="1">
      <c r="B720" s="9">
        <v>45334</v>
      </c>
      <c r="C720" s="122" t="s">
        <v>840</v>
      </c>
      <c r="D720" s="122" t="s">
        <v>625</v>
      </c>
      <c r="E720" s="122">
        <v>5</v>
      </c>
      <c r="F720" s="11">
        <v>5</v>
      </c>
      <c r="G720" s="122">
        <v>0</v>
      </c>
      <c r="H720" s="122">
        <v>0</v>
      </c>
      <c r="I720" s="122">
        <v>0</v>
      </c>
      <c r="J720" s="122">
        <v>0</v>
      </c>
      <c r="K720" s="122">
        <v>0</v>
      </c>
      <c r="L720" s="122"/>
      <c r="M720" s="122"/>
      <c r="N720" s="136" t="s">
        <v>828</v>
      </c>
      <c r="S720" s="181"/>
      <c r="T720" s="185"/>
      <c r="U720" s="186"/>
      <c r="V720" s="182"/>
      <c r="W720" s="184"/>
      <c r="X720" s="187"/>
      <c r="Y720" s="188"/>
      <c r="Z720" s="189"/>
    </row>
    <row r="721" spans="2:26" ht="17.25" customHeight="1">
      <c r="B721" s="9">
        <v>45334</v>
      </c>
      <c r="C721" s="122" t="s">
        <v>636</v>
      </c>
      <c r="D721" s="122" t="s">
        <v>656</v>
      </c>
      <c r="E721" s="122">
        <v>13</v>
      </c>
      <c r="F721" s="11">
        <v>0</v>
      </c>
      <c r="G721" s="122">
        <v>0</v>
      </c>
      <c r="H721" s="122">
        <v>0</v>
      </c>
      <c r="I721" s="122">
        <v>0</v>
      </c>
      <c r="J721" s="122">
        <v>0</v>
      </c>
      <c r="K721" s="122">
        <v>0</v>
      </c>
      <c r="L721" s="122"/>
      <c r="M721" s="122"/>
      <c r="S721" s="181"/>
      <c r="T721" s="185"/>
      <c r="U721" s="186"/>
      <c r="V721" s="182"/>
      <c r="W721" s="184"/>
      <c r="X721" s="187"/>
      <c r="Y721" s="188"/>
      <c r="Z721" s="189"/>
    </row>
    <row r="722" spans="2:26" ht="17.25" customHeight="1">
      <c r="B722" s="9">
        <v>45334</v>
      </c>
      <c r="C722" s="122" t="s">
        <v>636</v>
      </c>
      <c r="D722" s="122" t="s">
        <v>672</v>
      </c>
      <c r="E722" s="122">
        <v>13</v>
      </c>
      <c r="F722" s="11">
        <v>0</v>
      </c>
      <c r="G722" s="122">
        <v>0</v>
      </c>
      <c r="H722" s="122">
        <v>0</v>
      </c>
      <c r="I722" s="122">
        <v>0</v>
      </c>
      <c r="J722" s="122">
        <v>0</v>
      </c>
      <c r="K722" s="122">
        <v>0</v>
      </c>
      <c r="L722" s="122"/>
      <c r="M722" s="122"/>
      <c r="S722" s="181"/>
      <c r="T722" s="185"/>
      <c r="U722" s="186"/>
      <c r="V722" s="182"/>
      <c r="W722" s="184"/>
      <c r="X722" s="187"/>
      <c r="Y722" s="188"/>
      <c r="Z722" s="189"/>
    </row>
    <row r="723" spans="2:26" ht="17.25" customHeight="1">
      <c r="B723" s="9">
        <v>45334</v>
      </c>
      <c r="C723" s="122" t="s">
        <v>633</v>
      </c>
      <c r="D723" s="122" t="s">
        <v>666</v>
      </c>
      <c r="E723" s="122">
        <v>13</v>
      </c>
      <c r="F723" s="11">
        <v>0</v>
      </c>
      <c r="G723" s="122">
        <v>0</v>
      </c>
      <c r="H723" s="122">
        <v>0</v>
      </c>
      <c r="I723" s="122">
        <v>0</v>
      </c>
      <c r="J723" s="122">
        <v>0</v>
      </c>
      <c r="K723" s="122">
        <v>0</v>
      </c>
      <c r="L723" s="122"/>
      <c r="M723" s="122"/>
      <c r="S723" s="181"/>
      <c r="T723" s="185"/>
      <c r="U723" s="186"/>
      <c r="V723" s="182"/>
      <c r="W723" s="184"/>
      <c r="X723" s="187"/>
      <c r="Y723" s="188"/>
      <c r="Z723" s="189"/>
    </row>
    <row r="724" spans="2:26" ht="17.25" customHeight="1">
      <c r="B724" s="9">
        <v>45334</v>
      </c>
      <c r="C724" s="122" t="s">
        <v>635</v>
      </c>
      <c r="D724" s="122" t="s">
        <v>815</v>
      </c>
      <c r="E724" s="122">
        <v>2</v>
      </c>
      <c r="F724" s="11">
        <v>0</v>
      </c>
      <c r="G724" s="122">
        <v>0</v>
      </c>
      <c r="H724" s="122">
        <v>0</v>
      </c>
      <c r="I724" s="122">
        <v>0</v>
      </c>
      <c r="J724" s="122">
        <v>0</v>
      </c>
      <c r="K724" s="122">
        <v>0</v>
      </c>
      <c r="L724" s="122"/>
      <c r="M724" s="122"/>
      <c r="S724" s="181"/>
      <c r="T724" s="185"/>
      <c r="U724" s="186"/>
      <c r="V724" s="182"/>
      <c r="W724" s="184"/>
      <c r="X724" s="187"/>
      <c r="Y724" s="188"/>
      <c r="Z724" s="189"/>
    </row>
    <row r="725" spans="2:26" ht="17.25" customHeight="1">
      <c r="B725" s="9">
        <v>45334</v>
      </c>
      <c r="C725" s="122" t="s">
        <v>7</v>
      </c>
      <c r="D725" s="122" t="s">
        <v>816</v>
      </c>
      <c r="E725" s="122">
        <v>13</v>
      </c>
      <c r="F725" s="11">
        <v>0</v>
      </c>
      <c r="G725" s="122">
        <v>0</v>
      </c>
      <c r="H725" s="122">
        <v>0</v>
      </c>
      <c r="I725" s="122">
        <v>0</v>
      </c>
      <c r="J725" s="122">
        <v>0</v>
      </c>
      <c r="K725" s="122">
        <v>0</v>
      </c>
      <c r="L725" s="122"/>
      <c r="M725" s="122"/>
      <c r="S725" s="181"/>
      <c r="T725" s="185"/>
      <c r="U725" s="186"/>
      <c r="V725" s="182"/>
      <c r="W725" s="184"/>
      <c r="X725" s="187"/>
      <c r="Y725" s="188"/>
      <c r="Z725" s="189"/>
    </row>
    <row r="726" spans="2:26" ht="17.25" customHeight="1">
      <c r="B726" s="9">
        <v>45334</v>
      </c>
      <c r="C726" s="122" t="s">
        <v>51</v>
      </c>
      <c r="D726" s="122" t="s">
        <v>808</v>
      </c>
      <c r="E726" s="122">
        <v>2</v>
      </c>
      <c r="F726" s="11">
        <v>0</v>
      </c>
      <c r="G726" s="122">
        <v>0</v>
      </c>
      <c r="H726" s="122">
        <v>0</v>
      </c>
      <c r="I726" s="122">
        <v>0</v>
      </c>
      <c r="J726" s="122">
        <v>0</v>
      </c>
      <c r="K726" s="122">
        <v>0</v>
      </c>
      <c r="L726" s="122"/>
      <c r="M726" s="122"/>
      <c r="S726" s="181"/>
      <c r="T726" s="185"/>
      <c r="U726" s="186"/>
      <c r="V726" s="182"/>
      <c r="W726" s="184"/>
      <c r="X726" s="187"/>
      <c r="Y726" s="188"/>
      <c r="Z726" s="189"/>
    </row>
    <row r="727" spans="2:26" ht="17.25" customHeight="1">
      <c r="B727" s="9">
        <v>45334</v>
      </c>
      <c r="C727" s="122" t="s">
        <v>636</v>
      </c>
      <c r="D727" s="122" t="s">
        <v>697</v>
      </c>
      <c r="E727" s="122">
        <v>13</v>
      </c>
      <c r="F727" s="11">
        <v>0</v>
      </c>
      <c r="G727" s="122">
        <v>0</v>
      </c>
      <c r="H727" s="122">
        <v>0</v>
      </c>
      <c r="I727" s="122">
        <v>0</v>
      </c>
      <c r="J727" s="122">
        <v>0</v>
      </c>
      <c r="K727" s="122">
        <v>0</v>
      </c>
      <c r="L727" s="122"/>
      <c r="M727" s="122"/>
      <c r="S727" s="181"/>
      <c r="T727" s="185"/>
      <c r="U727" s="186"/>
      <c r="V727" s="182"/>
      <c r="W727" s="184"/>
      <c r="X727" s="187"/>
      <c r="Y727" s="188"/>
      <c r="Z727" s="189"/>
    </row>
    <row r="728" spans="2:26" ht="17.25" customHeight="1">
      <c r="B728" s="9">
        <v>45335</v>
      </c>
      <c r="C728" s="122" t="s">
        <v>826</v>
      </c>
      <c r="D728" s="122" t="s">
        <v>601</v>
      </c>
      <c r="E728" s="122">
        <v>13</v>
      </c>
      <c r="F728" s="11">
        <v>13</v>
      </c>
      <c r="G728" s="122">
        <v>0</v>
      </c>
      <c r="H728" s="122">
        <v>0</v>
      </c>
      <c r="I728" s="122">
        <v>0</v>
      </c>
      <c r="J728" s="122">
        <v>0</v>
      </c>
      <c r="K728" s="122">
        <v>0</v>
      </c>
      <c r="L728" s="122"/>
      <c r="M728" s="122"/>
      <c r="N728" s="136" t="s">
        <v>828</v>
      </c>
      <c r="S728" s="181"/>
      <c r="T728" s="185"/>
      <c r="U728" s="186"/>
      <c r="V728" s="182"/>
      <c r="W728" s="184"/>
      <c r="X728" s="187"/>
      <c r="Y728" s="188"/>
      <c r="Z728" s="189"/>
    </row>
    <row r="729" spans="2:26" ht="17.25" customHeight="1">
      <c r="B729" s="9">
        <v>45335</v>
      </c>
      <c r="C729" s="122" t="s">
        <v>635</v>
      </c>
      <c r="D729" s="122" t="s">
        <v>1061</v>
      </c>
      <c r="E729" s="122">
        <v>11</v>
      </c>
      <c r="F729" s="11">
        <v>0</v>
      </c>
      <c r="G729" s="122">
        <v>0</v>
      </c>
      <c r="H729" s="122">
        <v>0</v>
      </c>
      <c r="I729" s="122">
        <v>0</v>
      </c>
      <c r="J729" s="122">
        <v>0</v>
      </c>
      <c r="K729" s="122">
        <v>0</v>
      </c>
      <c r="L729" s="122"/>
      <c r="M729" s="122"/>
      <c r="S729" s="181"/>
      <c r="T729" s="185"/>
      <c r="U729" s="186"/>
      <c r="V729" s="182"/>
      <c r="W729" s="184"/>
      <c r="X729" s="187"/>
      <c r="Y729" s="188"/>
      <c r="Z729" s="189"/>
    </row>
    <row r="730" spans="2:26" ht="17.25" customHeight="1">
      <c r="B730" s="9">
        <v>45335</v>
      </c>
      <c r="C730" s="122" t="s">
        <v>635</v>
      </c>
      <c r="D730" s="122" t="s">
        <v>818</v>
      </c>
      <c r="E730" s="122">
        <v>13</v>
      </c>
      <c r="F730" s="11">
        <v>0</v>
      </c>
      <c r="G730" s="122">
        <v>0</v>
      </c>
      <c r="H730" s="122">
        <v>0</v>
      </c>
      <c r="I730" s="122">
        <v>0</v>
      </c>
      <c r="J730" s="122">
        <v>0</v>
      </c>
      <c r="K730" s="122">
        <v>0</v>
      </c>
      <c r="L730" s="122"/>
      <c r="M730" s="122"/>
      <c r="S730" s="181"/>
      <c r="T730" s="185"/>
      <c r="U730" s="186"/>
      <c r="V730" s="182"/>
      <c r="W730" s="184"/>
      <c r="X730" s="187"/>
      <c r="Y730" s="188"/>
      <c r="Z730" s="189"/>
    </row>
    <row r="731" spans="2:26" ht="17.25" customHeight="1">
      <c r="B731" s="9">
        <v>45335</v>
      </c>
      <c r="C731" s="122" t="s">
        <v>636</v>
      </c>
      <c r="D731" s="122" t="s">
        <v>812</v>
      </c>
      <c r="E731" s="122">
        <v>1</v>
      </c>
      <c r="F731" s="11">
        <v>0</v>
      </c>
      <c r="G731" s="122">
        <v>0</v>
      </c>
      <c r="H731" s="122">
        <v>0</v>
      </c>
      <c r="I731" s="122">
        <v>0</v>
      </c>
      <c r="J731" s="122">
        <v>0</v>
      </c>
      <c r="K731" s="122">
        <v>0</v>
      </c>
      <c r="L731" s="122"/>
      <c r="M731" s="122"/>
      <c r="S731" s="181"/>
      <c r="T731" s="185"/>
      <c r="U731" s="186"/>
      <c r="V731" s="182"/>
      <c r="W731" s="184"/>
      <c r="X731" s="187"/>
      <c r="Y731" s="188"/>
      <c r="Z731" s="189"/>
    </row>
    <row r="732" spans="2:26" ht="17.25" customHeight="1">
      <c r="B732" s="9">
        <v>45335</v>
      </c>
      <c r="C732" s="122" t="s">
        <v>633</v>
      </c>
      <c r="D732" s="122" t="s">
        <v>663</v>
      </c>
      <c r="E732" s="122">
        <v>13</v>
      </c>
      <c r="F732" s="11">
        <v>0</v>
      </c>
      <c r="G732" s="122">
        <v>0</v>
      </c>
      <c r="H732" s="122">
        <v>0</v>
      </c>
      <c r="I732" s="122">
        <v>0</v>
      </c>
      <c r="J732" s="122">
        <v>0</v>
      </c>
      <c r="K732" s="122">
        <v>0</v>
      </c>
      <c r="L732" s="122"/>
      <c r="M732" s="122"/>
      <c r="S732" s="181"/>
      <c r="T732" s="185"/>
      <c r="U732" s="186"/>
      <c r="V732" s="182"/>
      <c r="W732" s="184"/>
      <c r="X732" s="187"/>
      <c r="Y732" s="188"/>
      <c r="Z732" s="189"/>
    </row>
    <row r="733" spans="2:26" ht="17.25" customHeight="1">
      <c r="B733" s="9">
        <v>45335</v>
      </c>
      <c r="C733" s="122" t="s">
        <v>635</v>
      </c>
      <c r="D733" s="122" t="s">
        <v>819</v>
      </c>
      <c r="E733" s="122">
        <v>13</v>
      </c>
      <c r="F733" s="11">
        <v>0</v>
      </c>
      <c r="G733" s="122">
        <v>0</v>
      </c>
      <c r="H733" s="122">
        <v>0</v>
      </c>
      <c r="I733" s="122">
        <v>0</v>
      </c>
      <c r="J733" s="122">
        <v>0</v>
      </c>
      <c r="K733" s="122">
        <v>0</v>
      </c>
      <c r="L733" s="122"/>
      <c r="M733" s="122"/>
      <c r="S733" s="181"/>
      <c r="T733" s="185"/>
      <c r="U733" s="186"/>
      <c r="V733" s="182"/>
      <c r="W733" s="184"/>
      <c r="X733" s="187"/>
      <c r="Y733" s="188"/>
      <c r="Z733" s="189"/>
    </row>
    <row r="734" spans="2:26" ht="17.25" customHeight="1">
      <c r="B734" s="9">
        <v>45335</v>
      </c>
      <c r="C734" s="122" t="s">
        <v>633</v>
      </c>
      <c r="D734" s="122" t="s">
        <v>667</v>
      </c>
      <c r="E734" s="122">
        <v>13</v>
      </c>
      <c r="F734" s="11">
        <v>0</v>
      </c>
      <c r="G734" s="122">
        <v>0</v>
      </c>
      <c r="H734" s="122">
        <v>0</v>
      </c>
      <c r="I734" s="122">
        <v>0</v>
      </c>
      <c r="J734" s="122">
        <v>0</v>
      </c>
      <c r="K734" s="122">
        <v>0</v>
      </c>
      <c r="L734" s="122"/>
      <c r="M734" s="122"/>
      <c r="S734" s="181"/>
      <c r="T734" s="185"/>
      <c r="U734" s="186"/>
      <c r="V734" s="182"/>
      <c r="W734" s="184"/>
      <c r="X734" s="187"/>
      <c r="Y734" s="188"/>
      <c r="Z734" s="189"/>
    </row>
    <row r="735" spans="2:26" ht="17.25" customHeight="1">
      <c r="B735" s="9">
        <v>45335</v>
      </c>
      <c r="C735" s="122" t="s">
        <v>633</v>
      </c>
      <c r="D735" s="122" t="s">
        <v>668</v>
      </c>
      <c r="E735" s="122">
        <v>13</v>
      </c>
      <c r="F735" s="11">
        <v>0</v>
      </c>
      <c r="G735" s="122">
        <v>0</v>
      </c>
      <c r="H735" s="122">
        <v>0</v>
      </c>
      <c r="I735" s="122">
        <v>0</v>
      </c>
      <c r="J735" s="122">
        <v>0</v>
      </c>
      <c r="K735" s="122">
        <v>0</v>
      </c>
      <c r="L735" s="122"/>
      <c r="M735" s="122"/>
      <c r="S735" s="181"/>
      <c r="T735" s="185"/>
      <c r="U735" s="186"/>
      <c r="V735" s="182"/>
      <c r="W735" s="184"/>
      <c r="X735" s="187"/>
      <c r="Y735" s="188"/>
      <c r="Z735" s="189"/>
    </row>
    <row r="736" spans="2:26" ht="17.25" customHeight="1">
      <c r="B736" s="9">
        <v>45335</v>
      </c>
      <c r="C736" s="122" t="s">
        <v>633</v>
      </c>
      <c r="D736" s="122" t="s">
        <v>671</v>
      </c>
      <c r="E736" s="122">
        <v>13</v>
      </c>
      <c r="F736" s="11">
        <v>0</v>
      </c>
      <c r="G736" s="122">
        <v>0</v>
      </c>
      <c r="H736" s="122">
        <v>0</v>
      </c>
      <c r="I736" s="122">
        <v>0</v>
      </c>
      <c r="J736" s="122">
        <v>0</v>
      </c>
      <c r="K736" s="122">
        <v>0</v>
      </c>
      <c r="L736" s="122"/>
      <c r="M736" s="122"/>
      <c r="S736" s="181"/>
      <c r="T736" s="185"/>
      <c r="U736" s="186"/>
      <c r="V736" s="182"/>
      <c r="W736" s="184"/>
      <c r="X736" s="187"/>
      <c r="Y736" s="188"/>
      <c r="Z736" s="189"/>
    </row>
    <row r="737" spans="2:26" ht="17.25" customHeight="1">
      <c r="B737" s="9">
        <v>45335</v>
      </c>
      <c r="C737" s="122" t="s">
        <v>634</v>
      </c>
      <c r="D737" s="122" t="s">
        <v>675</v>
      </c>
      <c r="E737" s="122">
        <v>13</v>
      </c>
      <c r="F737" s="11">
        <v>0</v>
      </c>
      <c r="G737" s="122">
        <v>0</v>
      </c>
      <c r="H737" s="122">
        <v>0</v>
      </c>
      <c r="I737" s="122">
        <v>0</v>
      </c>
      <c r="J737" s="122">
        <v>0</v>
      </c>
      <c r="K737" s="122">
        <v>0</v>
      </c>
      <c r="L737" s="122"/>
      <c r="M737" s="122"/>
      <c r="S737" s="181"/>
      <c r="T737" s="185"/>
      <c r="U737" s="186"/>
      <c r="V737" s="182"/>
      <c r="W737" s="184"/>
      <c r="X737" s="187"/>
      <c r="Y737" s="188"/>
      <c r="Z737" s="189"/>
    </row>
    <row r="738" spans="2:26" ht="17.25" customHeight="1">
      <c r="B738" s="9">
        <v>45336</v>
      </c>
      <c r="C738" s="122" t="s">
        <v>841</v>
      </c>
      <c r="D738" s="122" t="s">
        <v>647</v>
      </c>
      <c r="E738" s="122">
        <v>13</v>
      </c>
      <c r="F738" s="11">
        <v>13</v>
      </c>
      <c r="G738" s="122">
        <v>0</v>
      </c>
      <c r="H738" s="122">
        <v>0</v>
      </c>
      <c r="I738" s="122">
        <v>0</v>
      </c>
      <c r="J738" s="122">
        <v>0</v>
      </c>
      <c r="K738" s="122">
        <v>0</v>
      </c>
      <c r="L738" s="122"/>
      <c r="M738" s="122"/>
      <c r="N738" s="136" t="s">
        <v>825</v>
      </c>
      <c r="S738" s="181"/>
      <c r="T738" s="185"/>
      <c r="U738" s="186"/>
      <c r="V738" s="182"/>
      <c r="W738" s="184"/>
      <c r="X738" s="187"/>
      <c r="Y738" s="188"/>
      <c r="Z738" s="189"/>
    </row>
    <row r="739" spans="2:26" ht="17.25" customHeight="1">
      <c r="B739" s="9">
        <v>45336</v>
      </c>
      <c r="C739" s="122" t="s">
        <v>842</v>
      </c>
      <c r="D739" s="122" t="s">
        <v>820</v>
      </c>
      <c r="E739" s="122">
        <v>1</v>
      </c>
      <c r="F739" s="11">
        <v>1</v>
      </c>
      <c r="G739" s="122">
        <v>0</v>
      </c>
      <c r="H739" s="122">
        <v>0</v>
      </c>
      <c r="I739" s="122">
        <v>0</v>
      </c>
      <c r="J739" s="122">
        <v>0</v>
      </c>
      <c r="K739" s="122">
        <v>0</v>
      </c>
      <c r="L739" s="122"/>
      <c r="M739" s="122"/>
      <c r="N739" s="136" t="s">
        <v>825</v>
      </c>
      <c r="S739" s="181"/>
      <c r="T739" s="185"/>
      <c r="U739" s="186"/>
      <c r="V739" s="182"/>
      <c r="W739" s="184"/>
      <c r="X739" s="187"/>
      <c r="Y739" s="188"/>
      <c r="Z739" s="189"/>
    </row>
    <row r="740" spans="2:26" ht="17.25" customHeight="1">
      <c r="B740" s="9">
        <v>45336</v>
      </c>
      <c r="C740" s="122" t="s">
        <v>836</v>
      </c>
      <c r="D740" s="122" t="s">
        <v>843</v>
      </c>
      <c r="E740" s="122">
        <v>6</v>
      </c>
      <c r="F740" s="11">
        <v>5</v>
      </c>
      <c r="G740" s="122">
        <v>0</v>
      </c>
      <c r="H740" s="122">
        <v>0</v>
      </c>
      <c r="I740" s="122">
        <v>0</v>
      </c>
      <c r="J740" s="122">
        <v>0</v>
      </c>
      <c r="K740" s="122">
        <v>0</v>
      </c>
      <c r="L740" s="122"/>
      <c r="M740" s="122"/>
      <c r="N740" s="136" t="s">
        <v>436</v>
      </c>
      <c r="S740" s="181"/>
      <c r="T740" s="185"/>
      <c r="U740" s="186"/>
      <c r="V740" s="182"/>
      <c r="W740" s="184"/>
      <c r="X740" s="187"/>
      <c r="Y740" s="188"/>
      <c r="Z740" s="189"/>
    </row>
    <row r="741" spans="2:26" ht="17.25" customHeight="1">
      <c r="B741" s="9">
        <v>45336</v>
      </c>
      <c r="C741" s="122" t="s">
        <v>845</v>
      </c>
      <c r="D741" s="122" t="s">
        <v>6411</v>
      </c>
      <c r="E741" s="122">
        <v>9</v>
      </c>
      <c r="F741" s="11">
        <v>9</v>
      </c>
      <c r="G741" s="122">
        <v>0</v>
      </c>
      <c r="H741" s="122">
        <v>0</v>
      </c>
      <c r="I741" s="122">
        <v>0</v>
      </c>
      <c r="J741" s="122">
        <v>0</v>
      </c>
      <c r="K741" s="122">
        <v>0</v>
      </c>
      <c r="L741" s="122"/>
      <c r="M741" s="122"/>
      <c r="S741" s="181"/>
      <c r="T741" s="185"/>
      <c r="U741" s="186"/>
      <c r="V741" s="182"/>
      <c r="W741" s="184"/>
      <c r="X741" s="187"/>
      <c r="Y741" s="188"/>
      <c r="Z741" s="189"/>
    </row>
    <row r="742" spans="2:26" ht="17.25" customHeight="1">
      <c r="B742" s="9">
        <v>45336</v>
      </c>
      <c r="C742" s="122" t="s">
        <v>634</v>
      </c>
      <c r="D742" s="122" t="s">
        <v>662</v>
      </c>
      <c r="E742" s="122">
        <v>13</v>
      </c>
      <c r="F742" s="11">
        <v>0</v>
      </c>
      <c r="G742" s="122">
        <v>0</v>
      </c>
      <c r="H742" s="122">
        <v>0</v>
      </c>
      <c r="I742" s="122">
        <v>0</v>
      </c>
      <c r="J742" s="122">
        <v>0</v>
      </c>
      <c r="K742" s="122">
        <v>0</v>
      </c>
      <c r="L742" s="122"/>
      <c r="M742" s="122"/>
      <c r="S742" s="181"/>
      <c r="T742" s="185"/>
      <c r="U742" s="186"/>
      <c r="V742" s="182"/>
      <c r="W742" s="184"/>
      <c r="X742" s="187"/>
      <c r="Y742" s="188"/>
      <c r="Z742" s="189"/>
    </row>
    <row r="743" spans="2:26" ht="17.25" customHeight="1">
      <c r="B743" s="9">
        <v>45336</v>
      </c>
      <c r="C743" s="122" t="s">
        <v>634</v>
      </c>
      <c r="D743" s="122" t="s">
        <v>820</v>
      </c>
      <c r="E743" s="122">
        <v>1</v>
      </c>
      <c r="F743" s="11">
        <v>0</v>
      </c>
      <c r="G743" s="122">
        <v>0</v>
      </c>
      <c r="H743" s="122">
        <v>0</v>
      </c>
      <c r="I743" s="122">
        <v>0</v>
      </c>
      <c r="J743" s="122">
        <v>0</v>
      </c>
      <c r="K743" s="122">
        <v>0</v>
      </c>
      <c r="L743" s="122"/>
      <c r="M743" s="122"/>
      <c r="S743" s="181"/>
      <c r="T743" s="185"/>
      <c r="U743" s="186"/>
      <c r="V743" s="182"/>
      <c r="W743" s="184"/>
      <c r="X743" s="187"/>
      <c r="Y743" s="188"/>
      <c r="Z743" s="189"/>
    </row>
    <row r="744" spans="2:26" ht="17.25" customHeight="1">
      <c r="B744" s="9">
        <v>45336</v>
      </c>
      <c r="C744" s="122" t="s">
        <v>634</v>
      </c>
      <c r="D744" s="122" t="s">
        <v>659</v>
      </c>
      <c r="E744" s="122">
        <v>13</v>
      </c>
      <c r="F744" s="11">
        <v>0</v>
      </c>
      <c r="G744" s="122">
        <v>0</v>
      </c>
      <c r="H744" s="122">
        <v>0</v>
      </c>
      <c r="I744" s="122">
        <v>0</v>
      </c>
      <c r="J744" s="122">
        <v>0</v>
      </c>
      <c r="K744" s="122">
        <v>0</v>
      </c>
      <c r="L744" s="122"/>
      <c r="M744" s="122"/>
      <c r="S744" s="181"/>
      <c r="T744" s="185"/>
      <c r="U744" s="186"/>
      <c r="V744" s="182"/>
      <c r="W744" s="184"/>
      <c r="X744" s="187"/>
      <c r="Y744" s="188"/>
      <c r="Z744" s="189"/>
    </row>
    <row r="745" spans="2:26" ht="17.25" customHeight="1">
      <c r="B745" s="9">
        <v>45336</v>
      </c>
      <c r="C745" s="122" t="s">
        <v>634</v>
      </c>
      <c r="D745" s="122" t="s">
        <v>695</v>
      </c>
      <c r="E745" s="122">
        <v>13</v>
      </c>
      <c r="F745" s="11">
        <v>0</v>
      </c>
      <c r="G745" s="122">
        <v>0</v>
      </c>
      <c r="H745" s="122">
        <v>0</v>
      </c>
      <c r="I745" s="122">
        <v>0</v>
      </c>
      <c r="J745" s="122">
        <v>0</v>
      </c>
      <c r="K745" s="122">
        <v>0</v>
      </c>
      <c r="L745" s="122"/>
      <c r="M745" s="122"/>
      <c r="S745" s="181"/>
      <c r="T745" s="185"/>
      <c r="U745" s="186"/>
      <c r="V745" s="182"/>
      <c r="W745" s="184"/>
      <c r="X745" s="187"/>
      <c r="Y745" s="188"/>
      <c r="Z745" s="189"/>
    </row>
    <row r="746" spans="2:26" ht="17.25" customHeight="1">
      <c r="B746" s="9">
        <v>45336</v>
      </c>
      <c r="C746" s="122" t="s">
        <v>633</v>
      </c>
      <c r="D746" s="122" t="s">
        <v>669</v>
      </c>
      <c r="E746" s="122">
        <v>12</v>
      </c>
      <c r="F746" s="11">
        <v>0</v>
      </c>
      <c r="G746" s="122">
        <v>0</v>
      </c>
      <c r="H746" s="122">
        <v>0</v>
      </c>
      <c r="I746" s="122">
        <v>0</v>
      </c>
      <c r="J746" s="122">
        <v>0</v>
      </c>
      <c r="K746" s="122">
        <v>0</v>
      </c>
      <c r="L746" s="122"/>
      <c r="M746" s="122"/>
      <c r="O746" s="122"/>
      <c r="P746" s="122"/>
      <c r="S746" s="181"/>
      <c r="T746" s="185"/>
      <c r="U746" s="186"/>
      <c r="V746" s="182"/>
      <c r="W746" s="184"/>
      <c r="X746" s="187"/>
      <c r="Y746" s="188"/>
      <c r="Z746" s="189"/>
    </row>
    <row r="747" spans="2:26" ht="17.25" customHeight="1">
      <c r="B747" s="9">
        <v>45336</v>
      </c>
      <c r="C747" s="122" t="s">
        <v>634</v>
      </c>
      <c r="D747" s="122" t="s">
        <v>642</v>
      </c>
      <c r="E747" s="122">
        <v>4</v>
      </c>
      <c r="F747" s="11">
        <v>0</v>
      </c>
      <c r="G747" s="122">
        <v>0</v>
      </c>
      <c r="H747" s="122">
        <v>0</v>
      </c>
      <c r="I747" s="122">
        <v>0</v>
      </c>
      <c r="J747" s="122">
        <v>0</v>
      </c>
      <c r="K747" s="122">
        <v>0</v>
      </c>
      <c r="L747" s="122"/>
      <c r="M747" s="122"/>
      <c r="S747" s="181"/>
      <c r="T747" s="185"/>
      <c r="U747" s="186"/>
      <c r="V747" s="182"/>
      <c r="W747" s="184"/>
      <c r="X747" s="187"/>
      <c r="Y747" s="188"/>
      <c r="Z747" s="189"/>
    </row>
    <row r="748" spans="2:26" ht="17.25" customHeight="1">
      <c r="B748" s="9">
        <v>45336</v>
      </c>
      <c r="C748" s="122" t="s">
        <v>634</v>
      </c>
      <c r="D748" s="122" t="s">
        <v>696</v>
      </c>
      <c r="E748" s="122">
        <v>13</v>
      </c>
      <c r="F748" s="11">
        <v>0</v>
      </c>
      <c r="G748" s="122">
        <v>0</v>
      </c>
      <c r="H748" s="122">
        <v>0</v>
      </c>
      <c r="I748" s="122">
        <v>0</v>
      </c>
      <c r="J748" s="122">
        <v>0</v>
      </c>
      <c r="K748" s="122">
        <v>0</v>
      </c>
      <c r="L748" s="122"/>
      <c r="M748" s="122"/>
      <c r="S748" s="181"/>
      <c r="T748" s="185"/>
      <c r="U748" s="186"/>
      <c r="V748" s="182"/>
      <c r="W748" s="184"/>
      <c r="X748" s="187"/>
      <c r="Y748" s="188"/>
      <c r="Z748" s="189"/>
    </row>
    <row r="749" spans="2:26" ht="17.25" customHeight="1">
      <c r="B749" s="9">
        <v>45330</v>
      </c>
      <c r="C749" s="122" t="s">
        <v>6897</v>
      </c>
      <c r="D749" s="122" t="s">
        <v>822</v>
      </c>
      <c r="E749" s="122">
        <v>4</v>
      </c>
      <c r="F749" s="11">
        <v>4</v>
      </c>
      <c r="G749" s="122">
        <v>0</v>
      </c>
      <c r="H749" s="122">
        <v>33</v>
      </c>
      <c r="I749" s="122">
        <v>0</v>
      </c>
      <c r="J749" s="122">
        <v>0</v>
      </c>
      <c r="K749" s="122">
        <v>0</v>
      </c>
      <c r="L749" s="122"/>
      <c r="M749" s="122"/>
      <c r="S749" s="181"/>
      <c r="T749" s="185"/>
      <c r="U749" s="186"/>
      <c r="V749" s="182"/>
      <c r="W749" s="184"/>
      <c r="X749" s="187"/>
      <c r="Y749" s="188"/>
      <c r="Z749" s="189"/>
    </row>
    <row r="750" spans="2:26" ht="17.25" customHeight="1">
      <c r="B750" s="9">
        <v>45332</v>
      </c>
      <c r="C750" s="122" t="s">
        <v>6897</v>
      </c>
      <c r="D750" s="122" t="s">
        <v>821</v>
      </c>
      <c r="E750" s="122">
        <v>8</v>
      </c>
      <c r="F750" s="11">
        <v>8</v>
      </c>
      <c r="G750" s="122">
        <v>0</v>
      </c>
      <c r="H750" s="122">
        <v>0</v>
      </c>
      <c r="I750" s="122">
        <v>0</v>
      </c>
      <c r="J750" s="122">
        <v>0</v>
      </c>
      <c r="K750" s="122">
        <v>0</v>
      </c>
      <c r="L750" s="122"/>
      <c r="M750" s="122"/>
      <c r="N750" s="136" t="s">
        <v>825</v>
      </c>
      <c r="S750" s="181"/>
      <c r="T750" s="185"/>
      <c r="U750" s="186"/>
      <c r="V750" s="182"/>
      <c r="W750" s="184"/>
      <c r="X750" s="187"/>
      <c r="Y750" s="188"/>
      <c r="Z750" s="189"/>
    </row>
    <row r="751" spans="2:26" ht="17.25" customHeight="1">
      <c r="B751" s="9">
        <v>45334</v>
      </c>
      <c r="C751" s="122" t="s">
        <v>6897</v>
      </c>
      <c r="D751" s="122" t="s">
        <v>822</v>
      </c>
      <c r="E751" s="122">
        <v>4</v>
      </c>
      <c r="F751" s="11">
        <v>0</v>
      </c>
      <c r="G751" s="122">
        <v>0</v>
      </c>
      <c r="H751" s="122">
        <v>5</v>
      </c>
      <c r="I751" s="122">
        <v>0</v>
      </c>
      <c r="J751" s="122">
        <v>0</v>
      </c>
      <c r="K751" s="122">
        <v>0</v>
      </c>
      <c r="L751" s="122"/>
      <c r="M751" s="122"/>
      <c r="S751" s="181"/>
      <c r="T751" s="185"/>
      <c r="U751" s="186"/>
      <c r="V751" s="182"/>
      <c r="W751" s="184"/>
      <c r="X751" s="187"/>
      <c r="Y751" s="188"/>
      <c r="Z751" s="189"/>
    </row>
    <row r="752" spans="2:26" ht="17.25" customHeight="1">
      <c r="B752" s="9">
        <v>45334</v>
      </c>
      <c r="C752" s="122" t="s">
        <v>6897</v>
      </c>
      <c r="D752" s="122" t="s">
        <v>821</v>
      </c>
      <c r="E752" s="122">
        <v>8</v>
      </c>
      <c r="F752" s="11">
        <v>0</v>
      </c>
      <c r="G752" s="122">
        <v>0</v>
      </c>
      <c r="H752" s="122">
        <v>3</v>
      </c>
      <c r="I752" s="122">
        <v>0</v>
      </c>
      <c r="J752" s="122">
        <v>0</v>
      </c>
      <c r="K752" s="122">
        <v>0</v>
      </c>
      <c r="L752" s="122"/>
      <c r="M752" s="122"/>
      <c r="S752" s="181"/>
      <c r="T752" s="185"/>
      <c r="U752" s="186"/>
      <c r="V752" s="182"/>
      <c r="W752" s="184"/>
      <c r="X752" s="187"/>
      <c r="Y752" s="188"/>
      <c r="Z752" s="189"/>
    </row>
    <row r="753" spans="2:26" ht="17.25" customHeight="1">
      <c r="B753" s="9">
        <v>45334</v>
      </c>
      <c r="C753" s="122" t="s">
        <v>6897</v>
      </c>
      <c r="D753" s="122" t="s">
        <v>823</v>
      </c>
      <c r="E753" s="122">
        <v>1</v>
      </c>
      <c r="F753" s="11">
        <v>0</v>
      </c>
      <c r="G753" s="122">
        <v>0</v>
      </c>
      <c r="H753" s="122">
        <v>1</v>
      </c>
      <c r="I753" s="122">
        <v>0</v>
      </c>
      <c r="J753" s="122">
        <v>0</v>
      </c>
      <c r="K753" s="122">
        <v>0</v>
      </c>
      <c r="L753" s="122"/>
      <c r="M753" s="122"/>
      <c r="S753" s="181"/>
      <c r="T753" s="185"/>
      <c r="U753" s="186"/>
      <c r="V753" s="182"/>
      <c r="W753" s="184"/>
      <c r="X753" s="187"/>
      <c r="Y753" s="188"/>
      <c r="Z753" s="189"/>
    </row>
    <row r="754" spans="2:26" ht="17.25" customHeight="1">
      <c r="B754" s="9">
        <v>45334</v>
      </c>
      <c r="C754" s="122" t="s">
        <v>6897</v>
      </c>
      <c r="D754" s="122" t="s">
        <v>824</v>
      </c>
      <c r="E754" s="122">
        <v>1</v>
      </c>
      <c r="F754" s="11">
        <v>0</v>
      </c>
      <c r="G754" s="122">
        <v>0</v>
      </c>
      <c r="H754" s="122">
        <v>0</v>
      </c>
      <c r="I754" s="122">
        <v>0</v>
      </c>
      <c r="J754" s="122">
        <v>0</v>
      </c>
      <c r="K754" s="122">
        <v>0</v>
      </c>
      <c r="L754" s="122"/>
      <c r="M754" s="122"/>
      <c r="S754" s="181"/>
      <c r="T754" s="185"/>
      <c r="U754" s="186"/>
      <c r="V754" s="182"/>
      <c r="W754" s="184"/>
      <c r="X754" s="187"/>
      <c r="Y754" s="188"/>
      <c r="Z754" s="189"/>
    </row>
    <row r="755" spans="2:26" ht="17.25" customHeight="1">
      <c r="B755" s="9">
        <v>45337</v>
      </c>
      <c r="C755" s="122" t="s">
        <v>847</v>
      </c>
      <c r="D755" s="122" t="s">
        <v>699</v>
      </c>
      <c r="E755" s="122">
        <v>8</v>
      </c>
      <c r="F755" s="11">
        <v>0</v>
      </c>
      <c r="G755" s="122">
        <v>0</v>
      </c>
      <c r="H755" s="122">
        <v>0</v>
      </c>
      <c r="I755" s="122">
        <v>0</v>
      </c>
      <c r="J755" s="122">
        <v>0</v>
      </c>
      <c r="K755" s="122">
        <v>0</v>
      </c>
      <c r="L755" s="122"/>
      <c r="M755" s="122"/>
      <c r="S755" s="181"/>
      <c r="T755" s="185"/>
      <c r="U755" s="186"/>
      <c r="V755" s="182"/>
      <c r="W755" s="184"/>
      <c r="X755" s="187"/>
      <c r="Y755" s="188"/>
      <c r="Z755" s="189"/>
    </row>
    <row r="756" spans="2:26" ht="17.25" customHeight="1">
      <c r="B756" s="9">
        <v>45337</v>
      </c>
      <c r="C756" s="122" t="s">
        <v>847</v>
      </c>
      <c r="D756" s="122" t="s">
        <v>820</v>
      </c>
      <c r="E756" s="122">
        <v>1</v>
      </c>
      <c r="F756" s="11">
        <v>0</v>
      </c>
      <c r="G756" s="122">
        <v>0</v>
      </c>
      <c r="H756" s="122">
        <v>0</v>
      </c>
      <c r="I756" s="122">
        <v>0</v>
      </c>
      <c r="J756" s="122">
        <v>0</v>
      </c>
      <c r="K756" s="122">
        <v>0</v>
      </c>
      <c r="L756" s="122"/>
      <c r="M756" s="122"/>
      <c r="S756" s="181"/>
      <c r="T756" s="185"/>
      <c r="U756" s="186"/>
      <c r="V756" s="182"/>
      <c r="W756" s="184"/>
      <c r="X756" s="187"/>
      <c r="Y756" s="188"/>
      <c r="Z756" s="189"/>
    </row>
    <row r="757" spans="2:26" ht="17.25" customHeight="1">
      <c r="B757" s="9">
        <v>45337</v>
      </c>
      <c r="C757" s="122" t="s">
        <v>848</v>
      </c>
      <c r="D757" s="122" t="s">
        <v>601</v>
      </c>
      <c r="E757" s="122">
        <v>13</v>
      </c>
      <c r="F757" s="11">
        <v>0</v>
      </c>
      <c r="G757" s="122">
        <v>0</v>
      </c>
      <c r="H757" s="122">
        <v>0</v>
      </c>
      <c r="I757" s="122">
        <v>0</v>
      </c>
      <c r="J757" s="122">
        <v>0</v>
      </c>
      <c r="K757" s="122">
        <v>0</v>
      </c>
      <c r="L757" s="122"/>
      <c r="M757" s="122"/>
      <c r="S757" s="181"/>
      <c r="T757" s="185"/>
      <c r="U757" s="186"/>
      <c r="V757" s="182"/>
      <c r="W757" s="184"/>
      <c r="X757" s="187"/>
      <c r="Y757" s="188"/>
      <c r="Z757" s="189"/>
    </row>
    <row r="758" spans="2:26" ht="17.25" customHeight="1">
      <c r="B758" s="9">
        <v>45337</v>
      </c>
      <c r="C758" s="122" t="s">
        <v>849</v>
      </c>
      <c r="D758" s="122" t="s">
        <v>689</v>
      </c>
      <c r="E758" s="122">
        <v>13</v>
      </c>
      <c r="F758" s="11">
        <v>0</v>
      </c>
      <c r="G758" s="122">
        <v>0</v>
      </c>
      <c r="H758" s="122">
        <v>0</v>
      </c>
      <c r="I758" s="122">
        <v>0</v>
      </c>
      <c r="J758" s="122">
        <v>0</v>
      </c>
      <c r="K758" s="122">
        <v>0</v>
      </c>
      <c r="L758" s="122"/>
      <c r="M758" s="122"/>
      <c r="S758" s="181"/>
      <c r="T758" s="185"/>
      <c r="U758" s="186"/>
      <c r="V758" s="182"/>
      <c r="W758" s="184"/>
      <c r="X758" s="187"/>
      <c r="Y758" s="188"/>
      <c r="Z758" s="189"/>
    </row>
    <row r="759" spans="2:26" ht="17.25" customHeight="1">
      <c r="B759" s="9">
        <v>45337</v>
      </c>
      <c r="C759" s="122" t="s">
        <v>850</v>
      </c>
      <c r="D759" s="122" t="s">
        <v>846</v>
      </c>
      <c r="E759" s="122">
        <v>1</v>
      </c>
      <c r="F759" s="11">
        <v>0</v>
      </c>
      <c r="G759" s="122">
        <v>0</v>
      </c>
      <c r="H759" s="122">
        <v>0</v>
      </c>
      <c r="I759" s="122">
        <v>0</v>
      </c>
      <c r="J759" s="122">
        <v>0</v>
      </c>
      <c r="K759" s="122">
        <v>0</v>
      </c>
      <c r="L759" s="122"/>
      <c r="M759" s="122"/>
      <c r="S759" s="181"/>
      <c r="T759" s="185"/>
      <c r="U759" s="186"/>
      <c r="V759" s="182"/>
      <c r="W759" s="184"/>
      <c r="X759" s="187"/>
      <c r="Y759" s="188"/>
      <c r="Z759" s="189"/>
    </row>
    <row r="760" spans="2:26" ht="17.25" customHeight="1">
      <c r="B760" s="9">
        <v>45337</v>
      </c>
      <c r="C760" s="122" t="s">
        <v>6386</v>
      </c>
      <c r="D760" s="122" t="s">
        <v>617</v>
      </c>
      <c r="E760" s="122">
        <v>13</v>
      </c>
      <c r="F760" s="11">
        <v>0</v>
      </c>
      <c r="G760" s="122">
        <v>0</v>
      </c>
      <c r="H760" s="122">
        <v>0</v>
      </c>
      <c r="I760" s="122">
        <v>0</v>
      </c>
      <c r="J760" s="122">
        <v>0</v>
      </c>
      <c r="K760" s="122">
        <v>0</v>
      </c>
      <c r="L760" s="122"/>
      <c r="M760" s="122"/>
      <c r="S760" s="181"/>
      <c r="T760" s="185"/>
      <c r="U760" s="186"/>
      <c r="V760" s="182"/>
      <c r="W760" s="184"/>
      <c r="X760" s="187"/>
      <c r="Y760" s="188"/>
      <c r="Z760" s="189"/>
    </row>
    <row r="761" spans="2:26" ht="17.25" customHeight="1">
      <c r="B761" s="9">
        <v>45337</v>
      </c>
      <c r="C761" s="122" t="s">
        <v>6897</v>
      </c>
      <c r="D761" s="122" t="s">
        <v>851</v>
      </c>
      <c r="E761" s="122">
        <v>13</v>
      </c>
      <c r="F761" s="11">
        <v>0</v>
      </c>
      <c r="G761" s="122">
        <v>0</v>
      </c>
      <c r="H761" s="122">
        <v>1</v>
      </c>
      <c r="I761" s="122">
        <v>0</v>
      </c>
      <c r="J761" s="122">
        <v>0</v>
      </c>
      <c r="K761" s="122">
        <v>0</v>
      </c>
      <c r="L761" s="122"/>
      <c r="M761" s="122"/>
      <c r="N761" s="136" t="s">
        <v>853</v>
      </c>
      <c r="S761" s="181"/>
      <c r="T761" s="185"/>
      <c r="U761" s="186"/>
      <c r="V761" s="182"/>
      <c r="W761" s="184"/>
      <c r="X761" s="187"/>
      <c r="Y761" s="188"/>
      <c r="Z761" s="189"/>
    </row>
    <row r="762" spans="2:26" ht="17.25" customHeight="1">
      <c r="B762" s="9">
        <v>45337</v>
      </c>
      <c r="C762" s="122" t="s">
        <v>6897</v>
      </c>
      <c r="D762" s="122" t="s">
        <v>852</v>
      </c>
      <c r="E762" s="122">
        <v>11</v>
      </c>
      <c r="F762" s="11">
        <v>0</v>
      </c>
      <c r="G762" s="122">
        <v>0</v>
      </c>
      <c r="H762" s="122">
        <v>4</v>
      </c>
      <c r="I762" s="122">
        <v>0</v>
      </c>
      <c r="J762" s="122">
        <v>0</v>
      </c>
      <c r="K762" s="122">
        <v>0</v>
      </c>
      <c r="L762" s="122"/>
      <c r="M762" s="122"/>
      <c r="O762" s="136" t="s">
        <v>854</v>
      </c>
      <c r="P762" s="136" t="s">
        <v>854</v>
      </c>
      <c r="S762" s="181"/>
      <c r="T762" s="185"/>
      <c r="U762" s="186"/>
      <c r="V762" s="182"/>
      <c r="W762" s="184"/>
      <c r="X762" s="187"/>
      <c r="Y762" s="188"/>
      <c r="Z762" s="189"/>
    </row>
    <row r="763" spans="2:26" ht="17.25" customHeight="1">
      <c r="B763" s="9">
        <v>45337</v>
      </c>
      <c r="C763" s="122" t="s">
        <v>6897</v>
      </c>
      <c r="D763" s="122" t="s">
        <v>855</v>
      </c>
      <c r="E763" s="122">
        <v>13</v>
      </c>
      <c r="F763" s="11">
        <v>7</v>
      </c>
      <c r="G763" s="122">
        <v>0</v>
      </c>
      <c r="H763" s="122">
        <v>0</v>
      </c>
      <c r="I763" s="122">
        <v>0</v>
      </c>
      <c r="J763" s="122">
        <v>0</v>
      </c>
      <c r="K763" s="122">
        <v>0</v>
      </c>
      <c r="L763" s="122"/>
      <c r="M763" s="122"/>
      <c r="O763" s="136" t="s">
        <v>6399</v>
      </c>
      <c r="S763" s="181"/>
      <c r="T763" s="185"/>
      <c r="U763" s="186"/>
      <c r="V763" s="182"/>
      <c r="W763" s="184"/>
      <c r="X763" s="187"/>
      <c r="Y763" s="188"/>
      <c r="Z763" s="189"/>
    </row>
    <row r="764" spans="2:26" ht="17.25" customHeight="1">
      <c r="B764" s="9">
        <v>45338</v>
      </c>
      <c r="C764" s="122" t="s">
        <v>51</v>
      </c>
      <c r="D764" s="122" t="s">
        <v>658</v>
      </c>
      <c r="E764" s="122">
        <v>4</v>
      </c>
      <c r="F764" s="11">
        <v>0</v>
      </c>
      <c r="G764" s="122">
        <v>0</v>
      </c>
      <c r="H764" s="122">
        <v>0</v>
      </c>
      <c r="I764" s="122">
        <v>0</v>
      </c>
      <c r="J764" s="122">
        <v>0</v>
      </c>
      <c r="K764" s="122">
        <v>0</v>
      </c>
      <c r="L764" s="122"/>
      <c r="M764" s="122"/>
      <c r="S764" s="181"/>
      <c r="T764" s="185"/>
      <c r="U764" s="186"/>
      <c r="V764" s="182"/>
      <c r="W764" s="184"/>
      <c r="X764" s="187"/>
      <c r="Y764" s="188"/>
      <c r="Z764" s="189"/>
    </row>
    <row r="765" spans="2:26" ht="17.25" customHeight="1">
      <c r="B765" s="9">
        <v>45339</v>
      </c>
      <c r="C765" s="122" t="s">
        <v>7</v>
      </c>
      <c r="D765" s="122" t="s">
        <v>856</v>
      </c>
      <c r="E765" s="122">
        <v>13</v>
      </c>
      <c r="F765" s="11">
        <v>0</v>
      </c>
      <c r="G765" s="122">
        <v>0</v>
      </c>
      <c r="H765" s="122">
        <v>0</v>
      </c>
      <c r="I765" s="122">
        <v>0</v>
      </c>
      <c r="J765" s="122">
        <v>0</v>
      </c>
      <c r="K765" s="122">
        <v>0</v>
      </c>
      <c r="L765" s="122"/>
      <c r="M765" s="122"/>
      <c r="S765" s="181"/>
      <c r="T765" s="185"/>
      <c r="U765" s="186"/>
      <c r="V765" s="182"/>
      <c r="W765" s="184"/>
      <c r="X765" s="187"/>
      <c r="Y765" s="188"/>
      <c r="Z765" s="189"/>
    </row>
    <row r="766" spans="2:26" ht="17.25" customHeight="1">
      <c r="B766" s="9">
        <v>45339</v>
      </c>
      <c r="C766" s="122" t="s">
        <v>7</v>
      </c>
      <c r="D766" s="122" t="s">
        <v>857</v>
      </c>
      <c r="E766" s="122">
        <v>13</v>
      </c>
      <c r="F766" s="11">
        <v>0</v>
      </c>
      <c r="G766" s="122">
        <v>0</v>
      </c>
      <c r="H766" s="122">
        <v>0</v>
      </c>
      <c r="I766" s="122">
        <v>0</v>
      </c>
      <c r="J766" s="122">
        <v>0</v>
      </c>
      <c r="K766" s="122">
        <v>0</v>
      </c>
      <c r="L766" s="122"/>
      <c r="M766" s="122"/>
      <c r="S766" s="181"/>
      <c r="T766" s="185"/>
      <c r="U766" s="186"/>
      <c r="V766" s="182"/>
      <c r="W766" s="184"/>
      <c r="X766" s="187"/>
      <c r="Y766" s="188"/>
      <c r="Z766" s="189"/>
    </row>
    <row r="767" spans="2:26" ht="17.25" customHeight="1">
      <c r="B767" s="9">
        <v>45339</v>
      </c>
      <c r="C767" s="122" t="s">
        <v>6370</v>
      </c>
      <c r="D767" s="122" t="s">
        <v>844</v>
      </c>
      <c r="E767" s="122">
        <v>9</v>
      </c>
      <c r="F767" s="11">
        <v>0</v>
      </c>
      <c r="G767" s="122">
        <v>0</v>
      </c>
      <c r="H767" s="122">
        <v>0</v>
      </c>
      <c r="I767" s="122">
        <v>0</v>
      </c>
      <c r="J767" s="122">
        <v>0</v>
      </c>
      <c r="K767" s="122">
        <v>0</v>
      </c>
      <c r="L767" s="122"/>
      <c r="M767" s="122"/>
      <c r="S767" s="181"/>
      <c r="T767" s="185"/>
      <c r="U767" s="186"/>
      <c r="V767" s="182"/>
      <c r="W767" s="184"/>
      <c r="X767" s="187"/>
      <c r="Y767" s="188"/>
      <c r="Z767" s="189"/>
    </row>
    <row r="768" spans="2:26" ht="17.25" customHeight="1">
      <c r="B768" s="9">
        <v>45339</v>
      </c>
      <c r="C768" s="122" t="s">
        <v>7</v>
      </c>
      <c r="D768" s="122" t="s">
        <v>858</v>
      </c>
      <c r="E768" s="122">
        <v>13</v>
      </c>
      <c r="F768" s="11">
        <v>0</v>
      </c>
      <c r="G768" s="122">
        <v>0</v>
      </c>
      <c r="H768" s="122">
        <v>0</v>
      </c>
      <c r="I768" s="122">
        <v>0</v>
      </c>
      <c r="J768" s="122">
        <v>0</v>
      </c>
      <c r="K768" s="122">
        <v>0</v>
      </c>
      <c r="L768" s="122"/>
      <c r="M768" s="122"/>
      <c r="S768" s="181"/>
      <c r="T768" s="185"/>
      <c r="U768" s="186"/>
      <c r="V768" s="182"/>
      <c r="W768" s="184"/>
      <c r="X768" s="187"/>
      <c r="Y768" s="188"/>
      <c r="Z768" s="189"/>
    </row>
    <row r="769" spans="2:26" ht="17.25" customHeight="1">
      <c r="B769" s="9">
        <v>45340</v>
      </c>
      <c r="C769" s="122" t="s">
        <v>866</v>
      </c>
      <c r="D769" s="122" t="s">
        <v>867</v>
      </c>
      <c r="E769" s="122">
        <v>12</v>
      </c>
      <c r="F769" s="11">
        <v>12</v>
      </c>
      <c r="G769" s="122">
        <v>0</v>
      </c>
      <c r="H769" s="122">
        <v>0</v>
      </c>
      <c r="I769" s="122">
        <v>0</v>
      </c>
      <c r="J769" s="122">
        <v>0</v>
      </c>
      <c r="K769" s="122">
        <v>0</v>
      </c>
      <c r="L769" s="122"/>
      <c r="M769" s="122"/>
      <c r="N769" s="136" t="s">
        <v>436</v>
      </c>
      <c r="S769" s="181"/>
      <c r="T769" s="185"/>
      <c r="U769" s="186"/>
      <c r="V769" s="182"/>
      <c r="W769" s="184"/>
      <c r="X769" s="187"/>
      <c r="Y769" s="188"/>
      <c r="Z769" s="189"/>
    </row>
    <row r="770" spans="2:26" ht="17.25" customHeight="1">
      <c r="B770" s="9">
        <v>45340</v>
      </c>
      <c r="C770" s="122" t="s">
        <v>861</v>
      </c>
      <c r="D770" s="122" t="s">
        <v>859</v>
      </c>
      <c r="E770" s="122">
        <v>13</v>
      </c>
      <c r="F770" s="11">
        <v>0</v>
      </c>
      <c r="G770" s="122">
        <v>0</v>
      </c>
      <c r="H770" s="122">
        <v>0</v>
      </c>
      <c r="I770" s="122">
        <v>0</v>
      </c>
      <c r="J770" s="122">
        <v>0</v>
      </c>
      <c r="K770" s="122">
        <v>0</v>
      </c>
      <c r="L770" s="122"/>
      <c r="M770" s="122"/>
      <c r="S770" s="181"/>
      <c r="T770" s="185"/>
      <c r="U770" s="186"/>
      <c r="V770" s="182"/>
      <c r="W770" s="184"/>
      <c r="X770" s="187"/>
      <c r="Y770" s="188"/>
      <c r="Z770" s="189"/>
    </row>
    <row r="771" spans="2:26" ht="17.25" customHeight="1">
      <c r="B771" s="9">
        <v>45340</v>
      </c>
      <c r="C771" s="122" t="s">
        <v>862</v>
      </c>
      <c r="D771" s="122" t="s">
        <v>693</v>
      </c>
      <c r="E771" s="122">
        <v>13</v>
      </c>
      <c r="F771" s="11">
        <v>0</v>
      </c>
      <c r="G771" s="122">
        <v>0</v>
      </c>
      <c r="H771" s="122">
        <v>0</v>
      </c>
      <c r="I771" s="122">
        <v>0</v>
      </c>
      <c r="J771" s="122">
        <v>0</v>
      </c>
      <c r="K771" s="122">
        <v>0</v>
      </c>
      <c r="L771" s="122"/>
      <c r="M771" s="122"/>
      <c r="S771" s="181"/>
      <c r="T771" s="185"/>
      <c r="U771" s="186"/>
      <c r="V771" s="182"/>
      <c r="W771" s="184"/>
      <c r="X771" s="187"/>
      <c r="Y771" s="188"/>
      <c r="Z771" s="189"/>
    </row>
    <row r="772" spans="2:26" ht="17.25" customHeight="1">
      <c r="B772" s="9">
        <v>45340</v>
      </c>
      <c r="C772" s="122" t="s">
        <v>861</v>
      </c>
      <c r="D772" s="122" t="s">
        <v>860</v>
      </c>
      <c r="E772" s="122">
        <v>13</v>
      </c>
      <c r="F772" s="11">
        <v>0</v>
      </c>
      <c r="G772" s="122">
        <v>0</v>
      </c>
      <c r="H772" s="122">
        <v>0</v>
      </c>
      <c r="I772" s="122">
        <v>0</v>
      </c>
      <c r="J772" s="122">
        <v>0</v>
      </c>
      <c r="K772" s="122">
        <v>0</v>
      </c>
      <c r="L772" s="122"/>
      <c r="M772" s="122"/>
      <c r="S772" s="181"/>
      <c r="T772" s="185"/>
      <c r="U772" s="186"/>
      <c r="V772" s="182"/>
      <c r="W772" s="184"/>
      <c r="X772" s="187"/>
      <c r="Y772" s="188"/>
      <c r="Z772" s="189"/>
    </row>
    <row r="773" spans="2:26" ht="17.25" customHeight="1">
      <c r="B773" s="9">
        <v>45340</v>
      </c>
      <c r="C773" s="122" t="s">
        <v>187</v>
      </c>
      <c r="D773" s="122" t="s">
        <v>672</v>
      </c>
      <c r="E773" s="122">
        <v>13</v>
      </c>
      <c r="F773" s="11">
        <v>0</v>
      </c>
      <c r="G773" s="122">
        <v>0</v>
      </c>
      <c r="H773" s="122">
        <v>0</v>
      </c>
      <c r="I773" s="122">
        <v>0</v>
      </c>
      <c r="J773" s="122">
        <v>0</v>
      </c>
      <c r="K773" s="122">
        <v>0</v>
      </c>
      <c r="L773" s="122"/>
      <c r="M773" s="122"/>
      <c r="S773" s="181"/>
      <c r="T773" s="185"/>
      <c r="U773" s="186"/>
      <c r="V773" s="182"/>
      <c r="W773" s="184"/>
      <c r="X773" s="187"/>
      <c r="Y773" s="188"/>
      <c r="Z773" s="189"/>
    </row>
    <row r="774" spans="2:26" ht="17.25" customHeight="1">
      <c r="B774" s="9">
        <v>45340</v>
      </c>
      <c r="C774" s="122" t="s">
        <v>863</v>
      </c>
      <c r="D774" s="122" t="s">
        <v>656</v>
      </c>
      <c r="E774" s="122">
        <v>13</v>
      </c>
      <c r="F774" s="11">
        <v>0</v>
      </c>
      <c r="G774" s="122">
        <v>0</v>
      </c>
      <c r="H774" s="122">
        <v>0</v>
      </c>
      <c r="I774" s="122">
        <v>0</v>
      </c>
      <c r="J774" s="122">
        <v>0</v>
      </c>
      <c r="K774" s="122">
        <v>0</v>
      </c>
      <c r="L774" s="122"/>
      <c r="M774" s="122"/>
      <c r="S774" s="181"/>
      <c r="T774" s="185"/>
      <c r="U774" s="186"/>
      <c r="V774" s="182"/>
      <c r="W774" s="184"/>
      <c r="X774" s="187"/>
      <c r="Y774" s="188"/>
      <c r="Z774" s="189"/>
    </row>
    <row r="775" spans="2:26" ht="17.25" customHeight="1">
      <c r="B775" s="9">
        <v>45338</v>
      </c>
      <c r="C775" s="122" t="s">
        <v>6897</v>
      </c>
      <c r="D775" s="122" t="s">
        <v>864</v>
      </c>
      <c r="E775" s="122">
        <v>13</v>
      </c>
      <c r="F775" s="11">
        <v>4</v>
      </c>
      <c r="G775" s="122">
        <v>0</v>
      </c>
      <c r="H775" s="122">
        <v>19</v>
      </c>
      <c r="I775" s="122">
        <v>0</v>
      </c>
      <c r="J775" s="122">
        <v>0</v>
      </c>
      <c r="K775" s="122">
        <v>0</v>
      </c>
      <c r="L775" s="122"/>
      <c r="M775" s="122" t="s">
        <v>436</v>
      </c>
      <c r="S775" s="181"/>
      <c r="T775" s="185"/>
      <c r="U775" s="186"/>
      <c r="V775" s="182"/>
      <c r="W775" s="184"/>
      <c r="X775" s="187"/>
      <c r="Y775" s="188"/>
      <c r="Z775" s="189"/>
    </row>
    <row r="776" spans="2:26" ht="17.25" customHeight="1">
      <c r="B776" s="9">
        <v>45338</v>
      </c>
      <c r="C776" s="122" t="s">
        <v>6897</v>
      </c>
      <c r="D776" s="122" t="s">
        <v>855</v>
      </c>
      <c r="E776" s="122">
        <v>4</v>
      </c>
      <c r="F776" s="11">
        <v>4</v>
      </c>
      <c r="G776" s="122">
        <v>0</v>
      </c>
      <c r="H776" s="122">
        <v>27</v>
      </c>
      <c r="I776" s="122">
        <v>0</v>
      </c>
      <c r="J776" s="122">
        <v>0</v>
      </c>
      <c r="K776" s="122">
        <v>0</v>
      </c>
      <c r="L776" s="122"/>
      <c r="M776" s="122"/>
      <c r="S776" s="181"/>
      <c r="T776" s="185"/>
      <c r="U776" s="186"/>
      <c r="V776" s="182"/>
      <c r="W776" s="184"/>
      <c r="X776" s="187"/>
      <c r="Y776" s="188"/>
      <c r="Z776" s="189"/>
    </row>
    <row r="777" spans="2:26" ht="17.25" customHeight="1">
      <c r="B777" s="9">
        <v>45340</v>
      </c>
      <c r="C777" s="122" t="s">
        <v>6897</v>
      </c>
      <c r="D777" s="122" t="s">
        <v>865</v>
      </c>
      <c r="E777" s="122">
        <v>4</v>
      </c>
      <c r="F777" s="11">
        <v>1</v>
      </c>
      <c r="G777" s="122">
        <v>1</v>
      </c>
      <c r="H777" s="122">
        <v>2</v>
      </c>
      <c r="I777" s="122">
        <v>0</v>
      </c>
      <c r="J777" s="122">
        <v>0</v>
      </c>
      <c r="K777" s="122">
        <v>0</v>
      </c>
      <c r="L777" s="122"/>
      <c r="M777" s="122"/>
      <c r="S777" s="181"/>
      <c r="T777" s="185"/>
      <c r="U777" s="186"/>
      <c r="V777" s="182"/>
      <c r="W777" s="184"/>
      <c r="X777" s="187"/>
      <c r="Y777" s="188"/>
      <c r="Z777" s="189"/>
    </row>
    <row r="778" spans="2:26" ht="17.25" customHeight="1">
      <c r="B778" s="9">
        <v>45340</v>
      </c>
      <c r="C778" s="122" t="s">
        <v>6897</v>
      </c>
      <c r="D778" s="122" t="s">
        <v>868</v>
      </c>
      <c r="E778" s="122">
        <v>7</v>
      </c>
      <c r="F778" s="11">
        <v>7</v>
      </c>
      <c r="G778" s="122">
        <v>0</v>
      </c>
      <c r="H778" s="122">
        <v>0</v>
      </c>
      <c r="I778" s="122">
        <v>0</v>
      </c>
      <c r="J778" s="122">
        <v>0</v>
      </c>
      <c r="K778" s="122">
        <v>0</v>
      </c>
      <c r="L778" s="122"/>
      <c r="M778" s="122"/>
      <c r="S778" s="181"/>
      <c r="T778" s="185"/>
      <c r="U778" s="186"/>
      <c r="V778" s="182"/>
      <c r="W778" s="184"/>
      <c r="X778" s="187"/>
      <c r="Y778" s="188"/>
      <c r="Z778" s="189"/>
    </row>
    <row r="779" spans="2:26" ht="17.25" customHeight="1">
      <c r="B779" s="9">
        <v>45340</v>
      </c>
      <c r="C779" s="122" t="s">
        <v>6897</v>
      </c>
      <c r="D779" s="122" t="s">
        <v>869</v>
      </c>
      <c r="E779" s="122">
        <v>13</v>
      </c>
      <c r="F779" s="11">
        <v>13</v>
      </c>
      <c r="G779" s="122">
        <v>0</v>
      </c>
      <c r="H779" s="122">
        <v>0</v>
      </c>
      <c r="I779" s="122">
        <v>0</v>
      </c>
      <c r="J779" s="122">
        <v>0</v>
      </c>
      <c r="K779" s="122">
        <v>0</v>
      </c>
      <c r="L779" s="122"/>
      <c r="M779" s="122"/>
      <c r="S779" s="181"/>
      <c r="T779" s="185"/>
      <c r="U779" s="186"/>
      <c r="V779" s="182"/>
      <c r="W779" s="184"/>
      <c r="X779" s="187"/>
      <c r="Y779" s="188"/>
      <c r="Z779" s="189"/>
    </row>
    <row r="780" spans="2:26" ht="17.25" customHeight="1">
      <c r="B780" s="9">
        <v>45340</v>
      </c>
      <c r="C780" s="122" t="s">
        <v>872</v>
      </c>
      <c r="D780" s="122" t="s">
        <v>602</v>
      </c>
      <c r="E780" s="122">
        <v>13</v>
      </c>
      <c r="F780" s="11">
        <v>13</v>
      </c>
      <c r="G780" s="122">
        <v>0</v>
      </c>
      <c r="H780" s="122">
        <v>0</v>
      </c>
      <c r="I780" s="122">
        <v>0</v>
      </c>
      <c r="J780" s="122">
        <v>0</v>
      </c>
      <c r="K780" s="122">
        <v>0</v>
      </c>
      <c r="L780" s="122"/>
      <c r="M780" s="122"/>
      <c r="S780" s="181"/>
      <c r="T780" s="185"/>
      <c r="U780" s="186"/>
      <c r="V780" s="182"/>
      <c r="W780" s="184"/>
      <c r="X780" s="187"/>
      <c r="Y780" s="188"/>
      <c r="Z780" s="189"/>
    </row>
    <row r="781" spans="2:26" ht="17.25" customHeight="1">
      <c r="B781" s="9">
        <v>45340</v>
      </c>
      <c r="C781" s="122" t="s">
        <v>6897</v>
      </c>
      <c r="D781" s="122" t="s">
        <v>870</v>
      </c>
      <c r="E781" s="122">
        <v>13</v>
      </c>
      <c r="F781" s="11">
        <v>13</v>
      </c>
      <c r="G781" s="122">
        <v>0</v>
      </c>
      <c r="H781" s="122">
        <v>0</v>
      </c>
      <c r="I781" s="122">
        <v>0</v>
      </c>
      <c r="J781" s="122">
        <v>0</v>
      </c>
      <c r="K781" s="122">
        <v>0</v>
      </c>
      <c r="L781" s="122"/>
      <c r="M781" s="122"/>
      <c r="S781" s="181"/>
      <c r="T781" s="185"/>
      <c r="U781" s="186"/>
      <c r="V781" s="182"/>
      <c r="W781" s="184"/>
      <c r="X781" s="187"/>
      <c r="Y781" s="188"/>
      <c r="Z781" s="189"/>
    </row>
    <row r="782" spans="2:26" ht="17.25" customHeight="1">
      <c r="B782" s="9">
        <v>45340</v>
      </c>
      <c r="C782" s="122" t="s">
        <v>6897</v>
      </c>
      <c r="D782" s="122" t="s">
        <v>871</v>
      </c>
      <c r="E782" s="122">
        <v>4</v>
      </c>
      <c r="F782" s="11">
        <v>4</v>
      </c>
      <c r="G782" s="122">
        <v>0</v>
      </c>
      <c r="H782" s="122">
        <v>0</v>
      </c>
      <c r="I782" s="122">
        <v>0</v>
      </c>
      <c r="J782" s="122">
        <v>0</v>
      </c>
      <c r="K782" s="122">
        <v>0</v>
      </c>
      <c r="L782" s="122"/>
      <c r="M782" s="122"/>
      <c r="S782" s="181"/>
      <c r="T782" s="185"/>
      <c r="U782" s="186"/>
      <c r="V782" s="182"/>
      <c r="W782" s="184"/>
      <c r="X782" s="187"/>
      <c r="Y782" s="188"/>
      <c r="Z782" s="189"/>
    </row>
    <row r="783" spans="2:26" ht="17.25" customHeight="1">
      <c r="B783" s="9">
        <v>45340</v>
      </c>
      <c r="C783" s="122" t="s">
        <v>83</v>
      </c>
      <c r="D783" s="122" t="s">
        <v>808</v>
      </c>
      <c r="E783" s="122">
        <v>3</v>
      </c>
      <c r="F783" s="11">
        <v>3</v>
      </c>
      <c r="G783" s="122">
        <v>0</v>
      </c>
      <c r="H783" s="122">
        <v>0</v>
      </c>
      <c r="I783" s="122">
        <v>0</v>
      </c>
      <c r="J783" s="122">
        <v>0</v>
      </c>
      <c r="K783" s="122">
        <v>0</v>
      </c>
      <c r="L783" s="122"/>
      <c r="M783" s="122"/>
      <c r="S783" s="181"/>
      <c r="T783" s="185"/>
      <c r="U783" s="186"/>
      <c r="V783" s="182"/>
      <c r="W783" s="184"/>
      <c r="X783" s="187"/>
      <c r="Y783" s="188"/>
      <c r="Z783" s="189"/>
    </row>
    <row r="784" spans="2:26" ht="17.25" customHeight="1">
      <c r="B784" s="9">
        <v>45341</v>
      </c>
      <c r="C784" s="122" t="s">
        <v>18</v>
      </c>
      <c r="D784" s="122" t="s">
        <v>814</v>
      </c>
      <c r="E784" s="122">
        <v>13</v>
      </c>
      <c r="F784" s="11">
        <v>0</v>
      </c>
      <c r="G784" s="122">
        <v>0</v>
      </c>
      <c r="H784" s="122">
        <v>0</v>
      </c>
      <c r="I784" s="122">
        <v>0</v>
      </c>
      <c r="J784" s="122">
        <v>0</v>
      </c>
      <c r="K784" s="122">
        <v>0</v>
      </c>
      <c r="L784" s="122"/>
      <c r="M784" s="122"/>
      <c r="S784" s="181"/>
      <c r="T784" s="185"/>
      <c r="U784" s="186"/>
      <c r="V784" s="182"/>
      <c r="W784" s="184"/>
      <c r="X784" s="187"/>
      <c r="Y784" s="188"/>
      <c r="Z784" s="189"/>
    </row>
    <row r="785" spans="2:27" ht="17.25" customHeight="1">
      <c r="B785" s="9">
        <v>45341</v>
      </c>
      <c r="C785" s="122" t="s">
        <v>18</v>
      </c>
      <c r="D785" s="122" t="s">
        <v>816</v>
      </c>
      <c r="E785" s="122">
        <v>13</v>
      </c>
      <c r="F785" s="11">
        <v>0</v>
      </c>
      <c r="G785" s="122">
        <v>0</v>
      </c>
      <c r="H785" s="122">
        <v>0</v>
      </c>
      <c r="I785" s="122">
        <v>0</v>
      </c>
      <c r="J785" s="122">
        <v>0</v>
      </c>
      <c r="K785" s="122">
        <v>0</v>
      </c>
      <c r="L785" s="122"/>
      <c r="M785" s="122"/>
      <c r="S785" s="181"/>
      <c r="T785" s="185"/>
      <c r="U785" s="186"/>
      <c r="V785" s="182"/>
      <c r="W785" s="184"/>
      <c r="X785" s="187"/>
      <c r="Y785" s="188"/>
      <c r="Z785" s="189"/>
    </row>
    <row r="786" spans="2:27" ht="17.25" customHeight="1">
      <c r="B786" s="9">
        <v>45341</v>
      </c>
      <c r="C786" s="122" t="s">
        <v>18</v>
      </c>
      <c r="D786" s="122" t="s">
        <v>817</v>
      </c>
      <c r="E786" s="122">
        <v>13</v>
      </c>
      <c r="F786" s="11">
        <v>0</v>
      </c>
      <c r="G786" s="122">
        <v>0</v>
      </c>
      <c r="H786" s="122">
        <v>0</v>
      </c>
      <c r="I786" s="122">
        <v>0</v>
      </c>
      <c r="J786" s="122">
        <v>0</v>
      </c>
      <c r="K786" s="122">
        <v>0</v>
      </c>
      <c r="L786" s="122"/>
      <c r="M786" s="122"/>
      <c r="S786" s="181"/>
      <c r="T786" s="185"/>
      <c r="U786" s="186"/>
      <c r="V786" s="182"/>
      <c r="W786" s="184"/>
      <c r="X786" s="187"/>
      <c r="Y786" s="188"/>
      <c r="Z786" s="189"/>
    </row>
    <row r="787" spans="2:27" ht="17.25" customHeight="1">
      <c r="B787" s="9">
        <v>45341</v>
      </c>
      <c r="C787" s="122" t="s">
        <v>873</v>
      </c>
      <c r="D787" s="122" t="s">
        <v>657</v>
      </c>
      <c r="E787" s="122">
        <v>13</v>
      </c>
      <c r="F787" s="11">
        <v>0</v>
      </c>
      <c r="G787" s="122">
        <v>0</v>
      </c>
      <c r="H787" s="122">
        <v>0</v>
      </c>
      <c r="I787" s="122">
        <v>0</v>
      </c>
      <c r="J787" s="122">
        <v>0</v>
      </c>
      <c r="K787" s="122">
        <v>0</v>
      </c>
      <c r="L787" s="122"/>
      <c r="M787" s="122"/>
      <c r="S787" s="181"/>
      <c r="T787" s="185"/>
      <c r="U787" s="186"/>
      <c r="V787" s="182"/>
      <c r="W787" s="184"/>
      <c r="X787" s="187"/>
      <c r="Y787" s="188"/>
      <c r="Z787" s="189"/>
    </row>
    <row r="788" spans="2:27" ht="17.25" customHeight="1">
      <c r="B788" s="9">
        <v>45341</v>
      </c>
      <c r="C788" s="122" t="s">
        <v>874</v>
      </c>
      <c r="D788" s="122" t="s">
        <v>625</v>
      </c>
      <c r="E788" s="122">
        <v>5</v>
      </c>
      <c r="F788" s="11">
        <v>0</v>
      </c>
      <c r="G788" s="122">
        <v>0</v>
      </c>
      <c r="H788" s="122">
        <v>0</v>
      </c>
      <c r="I788" s="122">
        <v>0</v>
      </c>
      <c r="J788" s="122">
        <v>0</v>
      </c>
      <c r="K788" s="122">
        <v>0</v>
      </c>
      <c r="L788" s="122"/>
      <c r="M788" s="122"/>
      <c r="S788" s="181"/>
      <c r="T788" s="185"/>
      <c r="U788" s="186"/>
      <c r="V788" s="182"/>
      <c r="W788" s="184"/>
      <c r="X788" s="187"/>
      <c r="Y788" s="188"/>
      <c r="Z788" s="189"/>
    </row>
    <row r="789" spans="2:27" s="141" customFormat="1" ht="17.25" customHeight="1">
      <c r="B789" s="9">
        <v>45341</v>
      </c>
      <c r="C789" s="11" t="s">
        <v>874</v>
      </c>
      <c r="D789" s="11" t="s">
        <v>666</v>
      </c>
      <c r="E789" s="11">
        <v>13</v>
      </c>
      <c r="F789" s="11">
        <v>0</v>
      </c>
      <c r="G789" s="122">
        <v>0</v>
      </c>
      <c r="H789" s="122">
        <v>0</v>
      </c>
      <c r="I789" s="122">
        <v>0</v>
      </c>
      <c r="J789" s="122">
        <v>0</v>
      </c>
      <c r="K789" s="122">
        <v>0</v>
      </c>
      <c r="L789" s="122"/>
      <c r="M789" s="11"/>
      <c r="N789" s="140"/>
      <c r="O789" s="140"/>
      <c r="P789" s="140"/>
      <c r="Q789" s="155"/>
      <c r="R789" s="154"/>
      <c r="S789" s="181"/>
      <c r="T789" s="185"/>
      <c r="U789" s="186"/>
      <c r="V789" s="182"/>
      <c r="W789" s="184"/>
      <c r="X789" s="187"/>
      <c r="Y789" s="188"/>
      <c r="Z789" s="189"/>
      <c r="AA789" s="216"/>
    </row>
    <row r="790" spans="2:27" ht="17.25" customHeight="1">
      <c r="B790" s="9">
        <v>45341</v>
      </c>
      <c r="C790" s="122" t="s">
        <v>874</v>
      </c>
      <c r="D790" s="122" t="s">
        <v>646</v>
      </c>
      <c r="E790" s="122">
        <v>13</v>
      </c>
      <c r="F790" s="11">
        <v>0</v>
      </c>
      <c r="G790" s="122">
        <v>0</v>
      </c>
      <c r="H790" s="122">
        <v>0</v>
      </c>
      <c r="I790" s="122">
        <v>0</v>
      </c>
      <c r="J790" s="122">
        <v>0</v>
      </c>
      <c r="K790" s="122">
        <v>0</v>
      </c>
      <c r="L790" s="122"/>
      <c r="M790" s="122"/>
      <c r="S790" s="181"/>
      <c r="T790" s="185"/>
      <c r="U790" s="186"/>
      <c r="V790" s="182"/>
      <c r="W790" s="184"/>
      <c r="X790" s="187"/>
      <c r="Y790" s="188"/>
      <c r="Z790" s="189"/>
    </row>
    <row r="791" spans="2:27" ht="17.25" customHeight="1">
      <c r="B791" s="9">
        <v>45341</v>
      </c>
      <c r="C791" s="122" t="s">
        <v>874</v>
      </c>
      <c r="D791" s="122" t="s">
        <v>667</v>
      </c>
      <c r="E791" s="122">
        <v>13</v>
      </c>
      <c r="F791" s="11">
        <v>13</v>
      </c>
      <c r="G791" s="122">
        <v>0</v>
      </c>
      <c r="H791" s="122">
        <v>0</v>
      </c>
      <c r="I791" s="122">
        <v>0</v>
      </c>
      <c r="J791" s="122">
        <v>0</v>
      </c>
      <c r="K791" s="122">
        <v>0</v>
      </c>
      <c r="L791" s="122"/>
      <c r="M791" s="122"/>
      <c r="O791" s="136" t="s">
        <v>879</v>
      </c>
      <c r="S791" s="181"/>
      <c r="T791" s="185"/>
      <c r="U791" s="186"/>
      <c r="V791" s="182"/>
      <c r="W791" s="184"/>
      <c r="X791" s="187"/>
      <c r="Y791" s="188"/>
      <c r="Z791" s="189"/>
    </row>
    <row r="792" spans="2:27" ht="17.25" customHeight="1">
      <c r="B792" s="9">
        <v>45341</v>
      </c>
      <c r="C792" s="122" t="s">
        <v>876</v>
      </c>
      <c r="D792" s="122" t="s">
        <v>875</v>
      </c>
      <c r="E792" s="122">
        <v>5</v>
      </c>
      <c r="F792" s="11">
        <v>5</v>
      </c>
      <c r="G792" s="122">
        <v>0</v>
      </c>
      <c r="H792" s="122">
        <v>0</v>
      </c>
      <c r="I792" s="122">
        <v>0</v>
      </c>
      <c r="J792" s="122">
        <v>0</v>
      </c>
      <c r="K792" s="122">
        <v>0</v>
      </c>
      <c r="L792" s="122"/>
      <c r="M792" s="122"/>
      <c r="O792" s="136" t="s">
        <v>879</v>
      </c>
      <c r="S792" s="181"/>
      <c r="T792" s="185"/>
      <c r="U792" s="186"/>
      <c r="V792" s="182"/>
      <c r="W792" s="184"/>
      <c r="X792" s="187"/>
      <c r="Y792" s="188"/>
      <c r="Z792" s="189"/>
    </row>
    <row r="793" spans="2:27" ht="17.25" customHeight="1">
      <c r="B793" s="9">
        <v>45341</v>
      </c>
      <c r="C793" s="122" t="s">
        <v>57</v>
      </c>
      <c r="D793" s="122" t="s">
        <v>668</v>
      </c>
      <c r="E793" s="122">
        <v>13</v>
      </c>
      <c r="F793" s="11">
        <v>0</v>
      </c>
      <c r="G793" s="122">
        <v>0</v>
      </c>
      <c r="H793" s="122">
        <v>0</v>
      </c>
      <c r="I793" s="122">
        <v>0</v>
      </c>
      <c r="J793" s="122">
        <v>0</v>
      </c>
      <c r="K793" s="122">
        <v>0</v>
      </c>
      <c r="L793" s="122"/>
      <c r="M793" s="122"/>
      <c r="S793" s="181"/>
      <c r="T793" s="185"/>
      <c r="U793" s="186"/>
      <c r="V793" s="182"/>
      <c r="W793" s="184"/>
      <c r="X793" s="187"/>
      <c r="Y793" s="188"/>
      <c r="Z793" s="189"/>
    </row>
    <row r="794" spans="2:27" ht="17.25" customHeight="1">
      <c r="B794" s="9">
        <v>45341</v>
      </c>
      <c r="C794" s="122" t="s">
        <v>57</v>
      </c>
      <c r="D794" s="122" t="s">
        <v>669</v>
      </c>
      <c r="E794" s="122">
        <v>12</v>
      </c>
      <c r="F794" s="11">
        <v>0</v>
      </c>
      <c r="G794" s="122">
        <v>0</v>
      </c>
      <c r="H794" s="122">
        <v>0</v>
      </c>
      <c r="I794" s="122">
        <v>0</v>
      </c>
      <c r="J794" s="122">
        <v>0</v>
      </c>
      <c r="K794" s="122">
        <v>0</v>
      </c>
      <c r="L794" s="122"/>
      <c r="M794" s="122"/>
      <c r="S794" s="181"/>
      <c r="T794" s="185"/>
      <c r="U794" s="186"/>
      <c r="V794" s="182"/>
      <c r="W794" s="184"/>
      <c r="X794" s="187"/>
      <c r="Y794" s="188"/>
      <c r="Z794" s="189"/>
    </row>
    <row r="795" spans="2:27" ht="17.25" customHeight="1">
      <c r="B795" s="9">
        <v>45341</v>
      </c>
      <c r="C795" s="122" t="s">
        <v>57</v>
      </c>
      <c r="D795" s="122" t="s">
        <v>647</v>
      </c>
      <c r="E795" s="122">
        <v>13</v>
      </c>
      <c r="F795" s="11">
        <v>0</v>
      </c>
      <c r="G795" s="122">
        <v>0</v>
      </c>
      <c r="H795" s="122">
        <v>0</v>
      </c>
      <c r="I795" s="122">
        <v>0</v>
      </c>
      <c r="J795" s="122">
        <v>0</v>
      </c>
      <c r="K795" s="122">
        <v>0</v>
      </c>
      <c r="L795" s="122"/>
      <c r="M795" s="122"/>
      <c r="S795" s="181"/>
      <c r="T795" s="185"/>
      <c r="U795" s="186"/>
      <c r="V795" s="182"/>
      <c r="W795" s="184"/>
      <c r="X795" s="187"/>
      <c r="Y795" s="188"/>
      <c r="Z795" s="189"/>
    </row>
    <row r="796" spans="2:27" ht="17.25" customHeight="1">
      <c r="B796" s="9">
        <v>45341</v>
      </c>
      <c r="C796" s="122" t="s">
        <v>57</v>
      </c>
      <c r="D796" s="122" t="s">
        <v>663</v>
      </c>
      <c r="E796" s="122">
        <v>13</v>
      </c>
      <c r="F796" s="11">
        <v>0</v>
      </c>
      <c r="G796" s="122">
        <v>0</v>
      </c>
      <c r="H796" s="122">
        <v>0</v>
      </c>
      <c r="I796" s="122">
        <v>0</v>
      </c>
      <c r="J796" s="122">
        <v>0</v>
      </c>
      <c r="K796" s="122">
        <v>0</v>
      </c>
      <c r="L796" s="122"/>
      <c r="M796" s="122"/>
      <c r="S796" s="181"/>
      <c r="T796" s="185"/>
      <c r="U796" s="186"/>
      <c r="V796" s="182"/>
      <c r="W796" s="184"/>
      <c r="X796" s="187"/>
      <c r="Y796" s="188"/>
      <c r="Z796" s="189"/>
    </row>
    <row r="797" spans="2:27" ht="17.25" customHeight="1">
      <c r="B797" s="9">
        <v>45341</v>
      </c>
      <c r="C797" s="122" t="s">
        <v>878</v>
      </c>
      <c r="D797" s="122" t="s">
        <v>818</v>
      </c>
      <c r="E797" s="122">
        <v>13</v>
      </c>
      <c r="F797" s="11">
        <v>0</v>
      </c>
      <c r="G797" s="122">
        <v>0</v>
      </c>
      <c r="H797" s="122">
        <v>0</v>
      </c>
      <c r="I797" s="122">
        <v>0</v>
      </c>
      <c r="J797" s="122">
        <v>0</v>
      </c>
      <c r="K797" s="122">
        <v>0</v>
      </c>
      <c r="L797" s="122"/>
      <c r="M797" s="122"/>
      <c r="S797" s="181"/>
      <c r="T797" s="185"/>
      <c r="U797" s="186"/>
      <c r="V797" s="182"/>
      <c r="W797" s="184"/>
      <c r="X797" s="187"/>
      <c r="Y797" s="188"/>
      <c r="Z797" s="189"/>
    </row>
    <row r="798" spans="2:27" ht="17.25" customHeight="1">
      <c r="B798" s="9">
        <v>45341</v>
      </c>
      <c r="C798" s="122" t="s">
        <v>6897</v>
      </c>
      <c r="D798" s="122" t="s">
        <v>877</v>
      </c>
      <c r="E798" s="122">
        <v>2</v>
      </c>
      <c r="F798" s="11">
        <v>0</v>
      </c>
      <c r="G798" s="122">
        <v>0</v>
      </c>
      <c r="H798" s="122">
        <v>1</v>
      </c>
      <c r="I798" s="122">
        <v>0</v>
      </c>
      <c r="J798" s="122">
        <v>0</v>
      </c>
      <c r="K798" s="122">
        <v>0</v>
      </c>
      <c r="L798" s="122"/>
      <c r="M798" s="122" t="s">
        <v>436</v>
      </c>
      <c r="S798" s="181"/>
      <c r="T798" s="185"/>
      <c r="U798" s="186"/>
      <c r="V798" s="182"/>
      <c r="W798" s="184"/>
      <c r="X798" s="187"/>
      <c r="Y798" s="188"/>
      <c r="Z798" s="189"/>
    </row>
    <row r="799" spans="2:27" ht="17.25" customHeight="1">
      <c r="B799" s="9">
        <v>45342</v>
      </c>
      <c r="C799" s="122" t="s">
        <v>18</v>
      </c>
      <c r="D799" s="122" t="s">
        <v>819</v>
      </c>
      <c r="E799" s="122">
        <v>13</v>
      </c>
      <c r="F799" s="11">
        <v>0</v>
      </c>
      <c r="G799" s="122">
        <v>0</v>
      </c>
      <c r="H799" s="122">
        <v>0</v>
      </c>
      <c r="I799" s="122">
        <v>0</v>
      </c>
      <c r="J799" s="122">
        <v>0</v>
      </c>
      <c r="K799" s="122">
        <v>0</v>
      </c>
      <c r="L799" s="122"/>
      <c r="M799" s="122"/>
      <c r="S799" s="181"/>
      <c r="T799" s="185"/>
      <c r="U799" s="186"/>
      <c r="V799" s="182"/>
      <c r="W799" s="184"/>
      <c r="X799" s="187"/>
      <c r="Y799" s="188"/>
      <c r="Z799" s="189"/>
    </row>
    <row r="800" spans="2:27" ht="17.25" customHeight="1">
      <c r="B800" s="9">
        <v>45342</v>
      </c>
      <c r="C800" s="122" t="s">
        <v>83</v>
      </c>
      <c r="D800" s="122" t="s">
        <v>602</v>
      </c>
      <c r="E800" s="122">
        <v>13</v>
      </c>
      <c r="F800" s="11">
        <v>0</v>
      </c>
      <c r="G800" s="122">
        <v>0</v>
      </c>
      <c r="H800" s="122">
        <v>0</v>
      </c>
      <c r="I800" s="122">
        <v>0</v>
      </c>
      <c r="J800" s="122">
        <v>0</v>
      </c>
      <c r="K800" s="122">
        <v>0</v>
      </c>
      <c r="L800" s="122"/>
      <c r="M800" s="122"/>
      <c r="S800" s="181"/>
      <c r="T800" s="185"/>
      <c r="U800" s="186"/>
      <c r="V800" s="182"/>
      <c r="W800" s="184"/>
      <c r="X800" s="187"/>
      <c r="Y800" s="188"/>
      <c r="Z800" s="189"/>
    </row>
    <row r="801" spans="2:27" ht="17.25" customHeight="1">
      <c r="B801" s="9">
        <v>45342</v>
      </c>
      <c r="C801" s="122" t="s">
        <v>7</v>
      </c>
      <c r="D801" s="122" t="s">
        <v>875</v>
      </c>
      <c r="E801" s="122">
        <v>5</v>
      </c>
      <c r="F801" s="11">
        <v>0</v>
      </c>
      <c r="G801" s="122">
        <v>0</v>
      </c>
      <c r="H801" s="122">
        <v>0</v>
      </c>
      <c r="I801" s="122">
        <v>0</v>
      </c>
      <c r="J801" s="122">
        <v>0</v>
      </c>
      <c r="K801" s="122">
        <v>0</v>
      </c>
      <c r="L801" s="122"/>
      <c r="M801" s="122"/>
      <c r="S801" s="181"/>
      <c r="T801" s="185"/>
      <c r="U801" s="186"/>
      <c r="V801" s="182"/>
      <c r="W801" s="184"/>
      <c r="X801" s="187"/>
      <c r="Y801" s="188"/>
      <c r="Z801" s="189"/>
    </row>
    <row r="802" spans="2:27" ht="17.25" customHeight="1">
      <c r="B802" s="9">
        <v>45342</v>
      </c>
      <c r="C802" s="122" t="s">
        <v>884</v>
      </c>
      <c r="D802" s="122" t="s">
        <v>883</v>
      </c>
      <c r="E802" s="122">
        <v>13</v>
      </c>
      <c r="F802" s="11">
        <v>1</v>
      </c>
      <c r="G802" s="122">
        <v>0</v>
      </c>
      <c r="H802" s="122">
        <v>0</v>
      </c>
      <c r="I802" s="122">
        <v>2</v>
      </c>
      <c r="J802" s="122">
        <v>0</v>
      </c>
      <c r="K802" s="122">
        <v>0</v>
      </c>
      <c r="L802" s="122"/>
      <c r="M802" s="122" t="s">
        <v>882</v>
      </c>
      <c r="S802" s="181"/>
      <c r="T802" s="185"/>
      <c r="U802" s="186"/>
      <c r="V802" s="182"/>
      <c r="W802" s="184"/>
      <c r="X802" s="187"/>
      <c r="Y802" s="188"/>
      <c r="Z802" s="189"/>
    </row>
    <row r="803" spans="2:27" ht="17.25" customHeight="1">
      <c r="B803" s="9">
        <v>45342</v>
      </c>
      <c r="C803" s="122" t="s">
        <v>887</v>
      </c>
      <c r="D803" s="122" t="s">
        <v>886</v>
      </c>
      <c r="E803" s="122">
        <v>13</v>
      </c>
      <c r="F803" s="11">
        <v>11</v>
      </c>
      <c r="G803" s="122">
        <v>0</v>
      </c>
      <c r="H803" s="122">
        <v>0</v>
      </c>
      <c r="I803" s="122">
        <v>0</v>
      </c>
      <c r="J803" s="122">
        <v>0</v>
      </c>
      <c r="K803" s="122">
        <v>0</v>
      </c>
      <c r="L803" s="122"/>
      <c r="M803" s="122"/>
      <c r="O803" s="136" t="s">
        <v>436</v>
      </c>
      <c r="S803" s="181"/>
      <c r="T803" s="185"/>
      <c r="U803" s="186"/>
      <c r="V803" s="182"/>
      <c r="W803" s="184"/>
      <c r="X803" s="187"/>
      <c r="Y803" s="188"/>
      <c r="Z803" s="189"/>
    </row>
    <row r="804" spans="2:27" ht="17.25" customHeight="1">
      <c r="B804" s="9">
        <v>45342</v>
      </c>
      <c r="C804" s="122" t="s">
        <v>889</v>
      </c>
      <c r="D804" s="122" t="s">
        <v>888</v>
      </c>
      <c r="E804" s="122">
        <v>1</v>
      </c>
      <c r="F804" s="11">
        <v>1</v>
      </c>
      <c r="G804" s="122">
        <v>0</v>
      </c>
      <c r="H804" s="122">
        <v>0</v>
      </c>
      <c r="I804" s="122">
        <v>0</v>
      </c>
      <c r="J804" s="122">
        <v>0</v>
      </c>
      <c r="K804" s="122">
        <v>0</v>
      </c>
      <c r="L804" s="122"/>
      <c r="M804" s="122"/>
      <c r="S804" s="181"/>
      <c r="T804" s="185"/>
      <c r="U804" s="186"/>
      <c r="V804" s="182"/>
      <c r="W804" s="184"/>
      <c r="X804" s="187"/>
      <c r="Y804" s="188"/>
      <c r="Z804" s="189"/>
    </row>
    <row r="805" spans="2:27" ht="17.25" customHeight="1">
      <c r="B805" s="9">
        <v>45342</v>
      </c>
      <c r="C805" s="122" t="s">
        <v>6897</v>
      </c>
      <c r="D805" s="122" t="s">
        <v>880</v>
      </c>
      <c r="E805" s="122">
        <v>1</v>
      </c>
      <c r="F805" s="11">
        <v>0</v>
      </c>
      <c r="G805" s="122">
        <v>0</v>
      </c>
      <c r="H805" s="122">
        <v>1</v>
      </c>
      <c r="I805" s="122">
        <v>0</v>
      </c>
      <c r="J805" s="122">
        <v>0</v>
      </c>
      <c r="K805" s="122">
        <v>0</v>
      </c>
      <c r="L805" s="122"/>
      <c r="M805" s="122" t="s">
        <v>882</v>
      </c>
      <c r="S805" s="181"/>
      <c r="T805" s="185"/>
      <c r="U805" s="186"/>
      <c r="V805" s="182"/>
      <c r="W805" s="184"/>
      <c r="X805" s="187"/>
      <c r="Y805" s="188"/>
      <c r="Z805" s="189"/>
    </row>
    <row r="806" spans="2:27" ht="17.25" customHeight="1">
      <c r="B806" s="9">
        <v>45342</v>
      </c>
      <c r="C806" s="122" t="s">
        <v>6897</v>
      </c>
      <c r="D806" s="122" t="s">
        <v>871</v>
      </c>
      <c r="E806" s="122">
        <v>4</v>
      </c>
      <c r="F806" s="11">
        <v>0</v>
      </c>
      <c r="G806" s="122">
        <v>0</v>
      </c>
      <c r="H806" s="122">
        <v>3</v>
      </c>
      <c r="I806" s="122">
        <v>0</v>
      </c>
      <c r="J806" s="122">
        <v>0</v>
      </c>
      <c r="K806" s="122">
        <v>0</v>
      </c>
      <c r="L806" s="122"/>
      <c r="M806" s="122" t="s">
        <v>882</v>
      </c>
      <c r="S806" s="181"/>
      <c r="T806" s="185"/>
      <c r="U806" s="186"/>
      <c r="V806" s="182"/>
      <c r="W806" s="184"/>
      <c r="X806" s="187"/>
      <c r="Y806" s="188"/>
      <c r="Z806" s="189"/>
    </row>
    <row r="807" spans="2:27" ht="17.25" customHeight="1">
      <c r="B807" s="9">
        <v>45342</v>
      </c>
      <c r="C807" s="122" t="s">
        <v>6897</v>
      </c>
      <c r="D807" s="122" t="s">
        <v>869</v>
      </c>
      <c r="E807" s="122">
        <v>3</v>
      </c>
      <c r="F807" s="11">
        <v>0</v>
      </c>
      <c r="G807" s="122">
        <v>0</v>
      </c>
      <c r="H807" s="122">
        <v>0</v>
      </c>
      <c r="I807" s="122">
        <v>0</v>
      </c>
      <c r="J807" s="122">
        <v>0</v>
      </c>
      <c r="K807" s="122">
        <v>0</v>
      </c>
      <c r="L807" s="122"/>
      <c r="M807" s="122"/>
      <c r="S807" s="181"/>
      <c r="T807" s="185"/>
      <c r="U807" s="186"/>
      <c r="V807" s="182"/>
      <c r="W807" s="184"/>
      <c r="X807" s="187"/>
      <c r="Y807" s="188"/>
      <c r="Z807" s="189"/>
    </row>
    <row r="808" spans="2:27" ht="17.25" customHeight="1">
      <c r="B808" s="9">
        <v>45342</v>
      </c>
      <c r="C808" s="122" t="s">
        <v>6897</v>
      </c>
      <c r="D808" s="122" t="s">
        <v>885</v>
      </c>
      <c r="E808" s="122">
        <v>13</v>
      </c>
      <c r="F808" s="11">
        <v>10</v>
      </c>
      <c r="G808" s="122">
        <v>0</v>
      </c>
      <c r="H808" s="122">
        <v>0</v>
      </c>
      <c r="I808" s="122">
        <v>0</v>
      </c>
      <c r="J808" s="122">
        <v>0</v>
      </c>
      <c r="K808" s="122">
        <v>0</v>
      </c>
      <c r="L808" s="122"/>
      <c r="M808" s="122"/>
      <c r="O808" s="136" t="s">
        <v>436</v>
      </c>
      <c r="S808" s="181"/>
      <c r="T808" s="185"/>
      <c r="U808" s="186"/>
      <c r="V808" s="182"/>
      <c r="W808" s="184"/>
      <c r="X808" s="187"/>
      <c r="Y808" s="188"/>
      <c r="Z808" s="189"/>
    </row>
    <row r="809" spans="2:27" ht="17.25" customHeight="1">
      <c r="B809" s="9">
        <v>45342</v>
      </c>
      <c r="C809" s="122" t="s">
        <v>6897</v>
      </c>
      <c r="D809" s="122" t="s">
        <v>881</v>
      </c>
      <c r="E809" s="122">
        <v>10</v>
      </c>
      <c r="F809" s="11">
        <v>1</v>
      </c>
      <c r="G809" s="122">
        <v>0</v>
      </c>
      <c r="H809" s="122">
        <v>0</v>
      </c>
      <c r="I809" s="122">
        <v>0</v>
      </c>
      <c r="J809" s="122">
        <v>0</v>
      </c>
      <c r="K809" s="122">
        <v>0</v>
      </c>
      <c r="L809" s="122"/>
      <c r="M809" s="122"/>
      <c r="O809" s="136" t="s">
        <v>436</v>
      </c>
      <c r="S809" s="181"/>
      <c r="T809" s="185"/>
      <c r="U809" s="186"/>
      <c r="V809" s="182"/>
      <c r="W809" s="184"/>
      <c r="X809" s="187"/>
      <c r="Y809" s="188"/>
      <c r="Z809" s="189"/>
    </row>
    <row r="810" spans="2:27" ht="17.25" customHeight="1">
      <c r="B810" s="9">
        <v>45342</v>
      </c>
      <c r="C810" s="122" t="s">
        <v>6897</v>
      </c>
      <c r="D810" s="122" t="s">
        <v>868</v>
      </c>
      <c r="E810" s="122">
        <v>7</v>
      </c>
      <c r="F810" s="11">
        <v>3</v>
      </c>
      <c r="G810" s="122">
        <v>0</v>
      </c>
      <c r="H810" s="122">
        <v>2</v>
      </c>
      <c r="I810" s="122">
        <v>0</v>
      </c>
      <c r="J810" s="122">
        <v>0</v>
      </c>
      <c r="K810" s="122">
        <v>0</v>
      </c>
      <c r="L810" s="122"/>
      <c r="M810" s="122" t="s">
        <v>882</v>
      </c>
      <c r="S810" s="181"/>
      <c r="T810" s="185"/>
      <c r="U810" s="186"/>
      <c r="V810" s="182"/>
      <c r="W810" s="184"/>
      <c r="X810" s="187"/>
      <c r="Y810" s="188"/>
      <c r="Z810" s="189"/>
    </row>
    <row r="811" spans="2:27" ht="17.25" customHeight="1">
      <c r="B811" s="9">
        <v>45343</v>
      </c>
      <c r="C811" s="122" t="s">
        <v>18</v>
      </c>
      <c r="D811" s="122" t="s">
        <v>813</v>
      </c>
      <c r="E811" s="122">
        <v>2</v>
      </c>
      <c r="F811" s="11">
        <v>0</v>
      </c>
      <c r="G811" s="122">
        <v>0</v>
      </c>
      <c r="H811" s="122">
        <v>0</v>
      </c>
      <c r="I811" s="122">
        <v>0</v>
      </c>
      <c r="J811" s="122">
        <v>0</v>
      </c>
      <c r="K811" s="122">
        <v>0</v>
      </c>
      <c r="L811" s="122"/>
      <c r="M811" s="122"/>
      <c r="S811" s="181"/>
      <c r="T811" s="185"/>
      <c r="U811" s="186"/>
      <c r="V811" s="182"/>
      <c r="W811" s="184"/>
      <c r="X811" s="187"/>
      <c r="Y811" s="188"/>
      <c r="Z811" s="189"/>
    </row>
    <row r="812" spans="2:27" ht="17.25" customHeight="1">
      <c r="B812" s="9">
        <v>45343</v>
      </c>
      <c r="C812" s="122" t="s">
        <v>18</v>
      </c>
      <c r="D812" s="122" t="s">
        <v>664</v>
      </c>
      <c r="E812" s="122">
        <v>12</v>
      </c>
      <c r="F812" s="11">
        <v>0</v>
      </c>
      <c r="G812" s="122">
        <v>0</v>
      </c>
      <c r="H812" s="122">
        <v>0</v>
      </c>
      <c r="I812" s="122">
        <v>0</v>
      </c>
      <c r="J812" s="122">
        <v>0</v>
      </c>
      <c r="K812" s="122">
        <v>0</v>
      </c>
      <c r="L812" s="122"/>
      <c r="M812" s="122"/>
      <c r="S812" s="181"/>
      <c r="T812" s="185"/>
      <c r="U812" s="186"/>
      <c r="V812" s="182"/>
      <c r="W812" s="184"/>
      <c r="X812" s="187"/>
      <c r="Y812" s="188"/>
      <c r="Z812" s="189"/>
    </row>
    <row r="813" spans="2:27" ht="17.25" customHeight="1">
      <c r="B813" s="9">
        <v>45343</v>
      </c>
      <c r="C813" s="122" t="s">
        <v>83</v>
      </c>
      <c r="D813" s="122" t="s">
        <v>658</v>
      </c>
      <c r="E813" s="122">
        <v>4</v>
      </c>
      <c r="F813" s="11">
        <v>0</v>
      </c>
      <c r="G813" s="122">
        <v>0</v>
      </c>
      <c r="H813" s="122">
        <v>0</v>
      </c>
      <c r="I813" s="122">
        <v>0</v>
      </c>
      <c r="J813" s="122">
        <v>0</v>
      </c>
      <c r="K813" s="122">
        <v>0</v>
      </c>
      <c r="L813" s="122"/>
      <c r="M813" s="122"/>
      <c r="S813" s="181"/>
      <c r="T813" s="185"/>
      <c r="U813" s="186"/>
      <c r="V813" s="182"/>
      <c r="W813" s="184"/>
      <c r="X813" s="187"/>
      <c r="Y813" s="188"/>
      <c r="Z813" s="189"/>
    </row>
    <row r="814" spans="2:27" ht="17.25" customHeight="1">
      <c r="B814" s="9">
        <v>45343</v>
      </c>
      <c r="C814" s="122" t="s">
        <v>6897</v>
      </c>
      <c r="D814" s="122" t="s">
        <v>870</v>
      </c>
      <c r="E814" s="122">
        <v>3</v>
      </c>
      <c r="F814" s="11">
        <v>0</v>
      </c>
      <c r="G814" s="122">
        <v>0</v>
      </c>
      <c r="H814" s="122">
        <v>3</v>
      </c>
      <c r="I814" s="122">
        <v>0</v>
      </c>
      <c r="J814" s="122">
        <v>0</v>
      </c>
      <c r="K814" s="122">
        <v>0</v>
      </c>
      <c r="L814" s="122"/>
      <c r="M814" s="122" t="s">
        <v>436</v>
      </c>
      <c r="S814" s="181"/>
      <c r="T814" s="185"/>
      <c r="U814" s="186"/>
      <c r="V814" s="182"/>
      <c r="W814" s="184"/>
      <c r="X814" s="187"/>
      <c r="Y814" s="188"/>
      <c r="Z814" s="189"/>
    </row>
    <row r="815" spans="2:27" ht="17.25" customHeight="1">
      <c r="B815" s="9">
        <v>45343</v>
      </c>
      <c r="C815" s="122" t="s">
        <v>6897</v>
      </c>
      <c r="D815" s="122" t="s">
        <v>890</v>
      </c>
      <c r="E815" s="122">
        <v>9</v>
      </c>
      <c r="F815" s="11">
        <v>0</v>
      </c>
      <c r="G815" s="122">
        <v>0</v>
      </c>
      <c r="H815" s="122">
        <v>8</v>
      </c>
      <c r="I815" s="122">
        <v>0</v>
      </c>
      <c r="J815" s="122">
        <v>0</v>
      </c>
      <c r="K815" s="122">
        <v>0</v>
      </c>
      <c r="L815" s="122"/>
      <c r="M815" s="122" t="s">
        <v>436</v>
      </c>
      <c r="S815" s="181"/>
      <c r="T815" s="185"/>
      <c r="U815" s="186"/>
      <c r="V815" s="182"/>
      <c r="W815" s="184"/>
      <c r="X815" s="187"/>
      <c r="Y815" s="188"/>
      <c r="Z815" s="189"/>
    </row>
    <row r="816" spans="2:27" s="143" customFormat="1" ht="17.25" customHeight="1">
      <c r="B816" s="9">
        <v>45344</v>
      </c>
      <c r="C816" s="116" t="s">
        <v>18</v>
      </c>
      <c r="D816" s="116" t="s">
        <v>891</v>
      </c>
      <c r="E816" s="116">
        <v>11</v>
      </c>
      <c r="F816" s="11">
        <v>0</v>
      </c>
      <c r="G816" s="116">
        <v>0</v>
      </c>
      <c r="H816" s="116">
        <v>0</v>
      </c>
      <c r="I816" s="116">
        <v>0</v>
      </c>
      <c r="J816" s="116">
        <v>0</v>
      </c>
      <c r="K816" s="116">
        <v>0</v>
      </c>
      <c r="L816" s="116"/>
      <c r="M816" s="116"/>
      <c r="N816" s="142"/>
      <c r="O816" s="142"/>
      <c r="P816" s="142"/>
      <c r="Q816" s="156"/>
      <c r="R816" s="154"/>
      <c r="S816" s="181"/>
      <c r="T816" s="185"/>
      <c r="U816" s="186"/>
      <c r="V816" s="182"/>
      <c r="W816" s="184"/>
      <c r="X816" s="187"/>
      <c r="Y816" s="188"/>
      <c r="Z816" s="189"/>
      <c r="AA816" s="216"/>
    </row>
    <row r="817" spans="2:27" s="143" customFormat="1" ht="17.25" customHeight="1">
      <c r="B817" s="9">
        <v>45344</v>
      </c>
      <c r="C817" s="116" t="s">
        <v>892</v>
      </c>
      <c r="D817" s="116" t="s">
        <v>660</v>
      </c>
      <c r="E817" s="116">
        <v>13</v>
      </c>
      <c r="F817" s="11">
        <v>0</v>
      </c>
      <c r="G817" s="116">
        <v>0</v>
      </c>
      <c r="H817" s="116">
        <v>0</v>
      </c>
      <c r="I817" s="116">
        <v>0</v>
      </c>
      <c r="J817" s="116">
        <v>0</v>
      </c>
      <c r="K817" s="116">
        <v>0</v>
      </c>
      <c r="L817" s="116"/>
      <c r="M817" s="116"/>
      <c r="N817" s="142"/>
      <c r="O817" s="142"/>
      <c r="P817" s="142"/>
      <c r="Q817" s="156"/>
      <c r="R817" s="154"/>
      <c r="S817" s="181"/>
      <c r="T817" s="185"/>
      <c r="U817" s="186"/>
      <c r="V817" s="182"/>
      <c r="W817" s="184"/>
      <c r="X817" s="187"/>
      <c r="Y817" s="188"/>
      <c r="Z817" s="189"/>
      <c r="AA817" s="216"/>
    </row>
    <row r="818" spans="2:27" ht="17.25" customHeight="1">
      <c r="B818" s="9">
        <v>45344</v>
      </c>
      <c r="C818" s="122" t="s">
        <v>83</v>
      </c>
      <c r="D818" s="122" t="s">
        <v>601</v>
      </c>
      <c r="E818" s="122">
        <v>13</v>
      </c>
      <c r="F818" s="11">
        <v>0</v>
      </c>
      <c r="G818" s="122">
        <v>0</v>
      </c>
      <c r="H818" s="122">
        <v>0</v>
      </c>
      <c r="I818" s="122">
        <v>0</v>
      </c>
      <c r="J818" s="122">
        <v>0</v>
      </c>
      <c r="K818" s="122">
        <v>0</v>
      </c>
      <c r="L818" s="122"/>
      <c r="M818" s="122"/>
      <c r="S818" s="181"/>
      <c r="T818" s="185"/>
      <c r="U818" s="186"/>
      <c r="V818" s="182"/>
      <c r="W818" s="184"/>
      <c r="X818" s="187"/>
      <c r="Y818" s="188"/>
      <c r="Z818" s="189"/>
    </row>
    <row r="819" spans="2:27" ht="17.25" customHeight="1">
      <c r="B819" s="9">
        <v>45344</v>
      </c>
      <c r="C819" s="122" t="s">
        <v>6897</v>
      </c>
      <c r="D819" s="122" t="s">
        <v>881</v>
      </c>
      <c r="E819" s="122">
        <v>1</v>
      </c>
      <c r="F819" s="11">
        <v>0</v>
      </c>
      <c r="G819" s="122">
        <v>0</v>
      </c>
      <c r="H819" s="122">
        <v>0</v>
      </c>
      <c r="I819" s="122">
        <v>0</v>
      </c>
      <c r="J819" s="122">
        <v>0</v>
      </c>
      <c r="K819" s="122">
        <v>0</v>
      </c>
      <c r="L819" s="122"/>
      <c r="M819" s="122"/>
      <c r="S819" s="181"/>
      <c r="T819" s="185"/>
      <c r="U819" s="186"/>
      <c r="V819" s="182"/>
      <c r="W819" s="184"/>
      <c r="X819" s="187"/>
      <c r="Y819" s="188"/>
      <c r="Z819" s="189"/>
    </row>
    <row r="820" spans="2:27" ht="17.25" customHeight="1">
      <c r="B820" s="9">
        <v>45344</v>
      </c>
      <c r="C820" s="122" t="s">
        <v>6897</v>
      </c>
      <c r="D820" s="122" t="s">
        <v>893</v>
      </c>
      <c r="E820" s="122">
        <v>3</v>
      </c>
      <c r="F820" s="11">
        <v>0</v>
      </c>
      <c r="G820" s="122">
        <v>0</v>
      </c>
      <c r="H820" s="122">
        <v>0</v>
      </c>
      <c r="I820" s="122">
        <v>0</v>
      </c>
      <c r="J820" s="122">
        <v>0</v>
      </c>
      <c r="K820" s="122">
        <v>0</v>
      </c>
      <c r="L820" s="122"/>
      <c r="M820" s="122"/>
      <c r="O820" s="116"/>
      <c r="P820" s="116"/>
      <c r="S820" s="181"/>
      <c r="T820" s="185"/>
      <c r="U820" s="186"/>
      <c r="V820" s="182"/>
      <c r="W820" s="184"/>
      <c r="X820" s="187"/>
      <c r="Y820" s="188"/>
      <c r="Z820" s="189"/>
    </row>
    <row r="821" spans="2:27" s="143" customFormat="1" ht="17.25" customHeight="1">
      <c r="B821" s="9">
        <v>45344</v>
      </c>
      <c r="C821" s="116" t="s">
        <v>6897</v>
      </c>
      <c r="D821" s="116" t="s">
        <v>894</v>
      </c>
      <c r="E821" s="116">
        <v>6</v>
      </c>
      <c r="F821" s="11">
        <v>0</v>
      </c>
      <c r="G821" s="116">
        <v>0</v>
      </c>
      <c r="H821" s="116">
        <v>3</v>
      </c>
      <c r="I821" s="116">
        <v>0</v>
      </c>
      <c r="J821" s="116">
        <v>0</v>
      </c>
      <c r="K821" s="116">
        <v>0</v>
      </c>
      <c r="L821" s="116"/>
      <c r="M821" s="116" t="s">
        <v>895</v>
      </c>
      <c r="N821" s="142"/>
      <c r="O821" s="142"/>
      <c r="P821" s="142"/>
      <c r="Q821" s="156"/>
      <c r="R821" s="154"/>
      <c r="S821" s="181"/>
      <c r="T821" s="185"/>
      <c r="U821" s="186"/>
      <c r="V821" s="182"/>
      <c r="W821" s="184"/>
      <c r="X821" s="187"/>
      <c r="Y821" s="188"/>
      <c r="Z821" s="189"/>
      <c r="AA821" s="216"/>
    </row>
    <row r="822" spans="2:27" s="141" customFormat="1" ht="17.25" customHeight="1">
      <c r="B822" s="9">
        <v>45344</v>
      </c>
      <c r="C822" s="11" t="s">
        <v>6897</v>
      </c>
      <c r="D822" s="11" t="s">
        <v>896</v>
      </c>
      <c r="E822" s="11">
        <v>13</v>
      </c>
      <c r="F822" s="11">
        <v>0</v>
      </c>
      <c r="G822" s="116">
        <v>0</v>
      </c>
      <c r="H822" s="116">
        <v>17</v>
      </c>
      <c r="I822" s="116">
        <v>0</v>
      </c>
      <c r="J822" s="116">
        <v>0</v>
      </c>
      <c r="K822" s="116">
        <v>0</v>
      </c>
      <c r="L822" s="116"/>
      <c r="M822" s="11" t="s">
        <v>895</v>
      </c>
      <c r="N822" s="140"/>
      <c r="O822" s="140"/>
      <c r="P822" s="140"/>
      <c r="Q822" s="155"/>
      <c r="R822" s="154"/>
      <c r="S822" s="181"/>
      <c r="T822" s="185"/>
      <c r="U822" s="186"/>
      <c r="V822" s="182"/>
      <c r="W822" s="184"/>
      <c r="X822" s="187"/>
      <c r="Y822" s="188"/>
      <c r="Z822" s="189"/>
      <c r="AA822" s="216"/>
    </row>
    <row r="823" spans="2:27" s="141" customFormat="1" ht="17.25" customHeight="1">
      <c r="B823" s="9">
        <v>45345</v>
      </c>
      <c r="C823" s="11" t="s">
        <v>904</v>
      </c>
      <c r="D823" s="11" t="s">
        <v>905</v>
      </c>
      <c r="E823" s="11">
        <v>11</v>
      </c>
      <c r="F823" s="11">
        <v>11</v>
      </c>
      <c r="G823" s="11">
        <v>0</v>
      </c>
      <c r="H823" s="11">
        <v>0</v>
      </c>
      <c r="I823" s="11">
        <v>0</v>
      </c>
      <c r="J823" s="11">
        <v>0</v>
      </c>
      <c r="K823" s="11">
        <v>0</v>
      </c>
      <c r="L823" s="11"/>
      <c r="M823" s="11"/>
      <c r="N823" s="140"/>
      <c r="O823" s="140"/>
      <c r="P823" s="140"/>
      <c r="Q823" s="155"/>
      <c r="R823" s="154"/>
      <c r="S823" s="181"/>
      <c r="T823" s="185"/>
      <c r="U823" s="186"/>
      <c r="V823" s="182"/>
      <c r="W823" s="184"/>
      <c r="X823" s="187"/>
      <c r="Y823" s="188"/>
      <c r="Z823" s="189"/>
      <c r="AA823" s="216"/>
    </row>
    <row r="824" spans="2:27" s="141" customFormat="1" ht="17.25" customHeight="1">
      <c r="B824" s="9">
        <v>45345</v>
      </c>
      <c r="C824" s="11" t="s">
        <v>900</v>
      </c>
      <c r="D824" s="11" t="s">
        <v>897</v>
      </c>
      <c r="E824" s="11">
        <v>13</v>
      </c>
      <c r="F824" s="11">
        <v>0</v>
      </c>
      <c r="G824" s="11">
        <v>0</v>
      </c>
      <c r="H824" s="11">
        <v>0</v>
      </c>
      <c r="I824" s="11">
        <v>0</v>
      </c>
      <c r="J824" s="11">
        <v>0</v>
      </c>
      <c r="K824" s="11">
        <v>0</v>
      </c>
      <c r="L824" s="11"/>
      <c r="M824" s="11"/>
      <c r="N824" s="140"/>
      <c r="O824" s="140"/>
      <c r="P824" s="140"/>
      <c r="Q824" s="155"/>
      <c r="R824" s="154"/>
      <c r="S824" s="181"/>
      <c r="T824" s="185"/>
      <c r="U824" s="186"/>
      <c r="V824" s="182"/>
      <c r="W824" s="184"/>
      <c r="X824" s="187"/>
      <c r="Y824" s="188"/>
      <c r="Z824" s="189"/>
      <c r="AA824" s="216"/>
    </row>
    <row r="825" spans="2:27" s="141" customFormat="1" ht="17.25" customHeight="1">
      <c r="B825" s="9">
        <v>45345</v>
      </c>
      <c r="C825" s="11" t="s">
        <v>900</v>
      </c>
      <c r="D825" s="11" t="s">
        <v>898</v>
      </c>
      <c r="E825" s="11">
        <v>13</v>
      </c>
      <c r="F825" s="11">
        <v>0</v>
      </c>
      <c r="G825" s="11">
        <v>0</v>
      </c>
      <c r="H825" s="11">
        <v>0</v>
      </c>
      <c r="I825" s="11">
        <v>0</v>
      </c>
      <c r="J825" s="11">
        <v>0</v>
      </c>
      <c r="K825" s="11">
        <v>0</v>
      </c>
      <c r="L825" s="11"/>
      <c r="M825" s="11"/>
      <c r="N825" s="140"/>
      <c r="O825" s="116"/>
      <c r="P825" s="116"/>
      <c r="Q825" s="155"/>
      <c r="R825" s="154"/>
      <c r="S825" s="181"/>
      <c r="T825" s="185"/>
      <c r="U825" s="186"/>
      <c r="V825" s="182"/>
      <c r="W825" s="184"/>
      <c r="X825" s="187"/>
      <c r="Y825" s="188"/>
      <c r="Z825" s="189"/>
      <c r="AA825" s="216"/>
    </row>
    <row r="826" spans="2:27" s="141" customFormat="1" ht="17.25" customHeight="1">
      <c r="B826" s="9">
        <v>45345</v>
      </c>
      <c r="C826" s="11" t="s">
        <v>900</v>
      </c>
      <c r="D826" s="11" t="s">
        <v>899</v>
      </c>
      <c r="E826" s="11">
        <v>4</v>
      </c>
      <c r="F826" s="11">
        <v>0</v>
      </c>
      <c r="G826" s="11">
        <v>0</v>
      </c>
      <c r="H826" s="11">
        <v>0</v>
      </c>
      <c r="I826" s="11">
        <v>0</v>
      </c>
      <c r="J826" s="11">
        <v>0</v>
      </c>
      <c r="K826" s="11">
        <v>0</v>
      </c>
      <c r="L826" s="11"/>
      <c r="M826" s="11"/>
      <c r="N826" s="140"/>
      <c r="O826" s="140"/>
      <c r="P826" s="140"/>
      <c r="Q826" s="155"/>
      <c r="R826" s="154"/>
      <c r="S826" s="181"/>
      <c r="T826" s="185"/>
      <c r="U826" s="186"/>
      <c r="V826" s="182"/>
      <c r="W826" s="184"/>
      <c r="X826" s="187"/>
      <c r="Y826" s="188"/>
      <c r="Z826" s="189"/>
      <c r="AA826" s="216"/>
    </row>
    <row r="827" spans="2:27" ht="17.25" customHeight="1">
      <c r="B827" s="9">
        <v>45345</v>
      </c>
      <c r="C827" s="122" t="s">
        <v>901</v>
      </c>
      <c r="D827" s="122" t="s">
        <v>625</v>
      </c>
      <c r="E827" s="122">
        <v>5</v>
      </c>
      <c r="F827" s="11">
        <v>0</v>
      </c>
      <c r="G827" s="122">
        <v>0</v>
      </c>
      <c r="H827" s="122">
        <v>0</v>
      </c>
      <c r="I827" s="122">
        <v>0</v>
      </c>
      <c r="J827" s="122">
        <v>0</v>
      </c>
      <c r="K827" s="122">
        <v>0</v>
      </c>
      <c r="L827" s="122"/>
      <c r="M827" s="122"/>
      <c r="S827" s="181"/>
      <c r="T827" s="185"/>
      <c r="U827" s="186"/>
      <c r="V827" s="182"/>
      <c r="W827" s="184"/>
      <c r="X827" s="187"/>
      <c r="Y827" s="188"/>
      <c r="Z827" s="189"/>
    </row>
    <row r="828" spans="2:27" ht="17.25" customHeight="1">
      <c r="B828" s="9">
        <v>45345</v>
      </c>
      <c r="C828" s="122" t="s">
        <v>901</v>
      </c>
      <c r="D828" s="122" t="s">
        <v>666</v>
      </c>
      <c r="E828" s="122">
        <v>13</v>
      </c>
      <c r="F828" s="11">
        <v>0</v>
      </c>
      <c r="G828" s="122">
        <v>0</v>
      </c>
      <c r="H828" s="122">
        <v>0</v>
      </c>
      <c r="I828" s="122">
        <v>0</v>
      </c>
      <c r="J828" s="122">
        <v>0</v>
      </c>
      <c r="K828" s="122">
        <v>0</v>
      </c>
      <c r="L828" s="122"/>
      <c r="M828" s="122"/>
      <c r="S828" s="181"/>
      <c r="T828" s="185"/>
      <c r="U828" s="186"/>
      <c r="V828" s="182"/>
      <c r="W828" s="184"/>
      <c r="X828" s="187"/>
      <c r="Y828" s="188"/>
      <c r="Z828" s="189"/>
    </row>
    <row r="829" spans="2:27" ht="17.25" customHeight="1">
      <c r="B829" s="9">
        <v>45346</v>
      </c>
      <c r="C829" s="122" t="s">
        <v>901</v>
      </c>
      <c r="D829" s="122" t="s">
        <v>647</v>
      </c>
      <c r="E829" s="122">
        <v>13</v>
      </c>
      <c r="F829" s="11">
        <v>0</v>
      </c>
      <c r="G829" s="122">
        <v>0</v>
      </c>
      <c r="H829" s="122">
        <v>0</v>
      </c>
      <c r="I829" s="122">
        <v>0</v>
      </c>
      <c r="J829" s="122">
        <v>0</v>
      </c>
      <c r="K829" s="122">
        <v>0</v>
      </c>
      <c r="L829" s="122"/>
      <c r="M829" s="122"/>
      <c r="S829" s="181"/>
      <c r="T829" s="185"/>
      <c r="U829" s="186"/>
      <c r="V829" s="182"/>
      <c r="W829" s="184"/>
      <c r="X829" s="187"/>
      <c r="Y829" s="188"/>
      <c r="Z829" s="189"/>
    </row>
    <row r="830" spans="2:27" ht="17.25" customHeight="1">
      <c r="B830" s="9">
        <v>45346</v>
      </c>
      <c r="C830" s="122" t="s">
        <v>901</v>
      </c>
      <c r="D830" s="122" t="s">
        <v>668</v>
      </c>
      <c r="E830" s="122">
        <v>13</v>
      </c>
      <c r="F830" s="11">
        <v>0</v>
      </c>
      <c r="G830" s="122">
        <v>0</v>
      </c>
      <c r="H830" s="122">
        <v>0</v>
      </c>
      <c r="I830" s="122">
        <v>0</v>
      </c>
      <c r="J830" s="122">
        <v>0</v>
      </c>
      <c r="K830" s="122">
        <v>0</v>
      </c>
      <c r="L830" s="122"/>
      <c r="M830" s="122"/>
      <c r="P830" s="116"/>
      <c r="S830" s="181"/>
      <c r="T830" s="185"/>
      <c r="U830" s="186"/>
      <c r="V830" s="182"/>
      <c r="W830" s="184"/>
      <c r="X830" s="187"/>
      <c r="Y830" s="188"/>
      <c r="Z830" s="189"/>
    </row>
    <row r="831" spans="2:27" ht="17.25" customHeight="1">
      <c r="B831" s="9">
        <v>45347</v>
      </c>
      <c r="C831" s="122" t="s">
        <v>901</v>
      </c>
      <c r="D831" s="122" t="s">
        <v>663</v>
      </c>
      <c r="E831" s="122">
        <v>13</v>
      </c>
      <c r="F831" s="11">
        <v>0</v>
      </c>
      <c r="G831" s="122">
        <v>0</v>
      </c>
      <c r="H831" s="122">
        <v>0</v>
      </c>
      <c r="I831" s="122">
        <v>0</v>
      </c>
      <c r="J831" s="122">
        <v>0</v>
      </c>
      <c r="K831" s="122">
        <v>0</v>
      </c>
      <c r="L831" s="122"/>
      <c r="M831" s="116"/>
      <c r="S831" s="181"/>
      <c r="T831" s="185"/>
      <c r="U831" s="186"/>
      <c r="V831" s="182"/>
      <c r="W831" s="184"/>
      <c r="X831" s="187"/>
      <c r="Y831" s="188"/>
      <c r="Z831" s="189"/>
    </row>
    <row r="832" spans="2:27" ht="17.25" customHeight="1">
      <c r="B832" s="9">
        <v>45347</v>
      </c>
      <c r="C832" s="122" t="s">
        <v>6385</v>
      </c>
      <c r="D832" s="122" t="s">
        <v>667</v>
      </c>
      <c r="E832" s="122">
        <v>13</v>
      </c>
      <c r="F832" s="11">
        <v>0</v>
      </c>
      <c r="G832" s="122">
        <v>0</v>
      </c>
      <c r="H832" s="122">
        <v>0</v>
      </c>
      <c r="I832" s="122">
        <v>0</v>
      </c>
      <c r="J832" s="122">
        <v>0</v>
      </c>
      <c r="K832" s="122">
        <v>0</v>
      </c>
      <c r="L832" s="122"/>
      <c r="M832" s="122"/>
      <c r="S832" s="181"/>
      <c r="T832" s="185"/>
      <c r="U832" s="186"/>
      <c r="V832" s="182"/>
      <c r="W832" s="184"/>
      <c r="X832" s="187"/>
      <c r="Y832" s="188"/>
      <c r="Z832" s="189"/>
    </row>
    <row r="833" spans="2:26" ht="17.25" customHeight="1">
      <c r="B833" s="9">
        <v>45347</v>
      </c>
      <c r="C833" s="122" t="s">
        <v>51</v>
      </c>
      <c r="D833" s="122" t="s">
        <v>671</v>
      </c>
      <c r="E833" s="122">
        <v>13</v>
      </c>
      <c r="F833" s="11">
        <v>0</v>
      </c>
      <c r="G833" s="122">
        <v>0</v>
      </c>
      <c r="H833" s="122">
        <v>0</v>
      </c>
      <c r="I833" s="122">
        <v>0</v>
      </c>
      <c r="J833" s="122">
        <v>0</v>
      </c>
      <c r="K833" s="122">
        <v>0</v>
      </c>
      <c r="L833" s="122"/>
      <c r="M833" s="122"/>
      <c r="S833" s="181"/>
      <c r="T833" s="185"/>
      <c r="U833" s="186"/>
      <c r="V833" s="182"/>
      <c r="W833" s="184"/>
      <c r="X833" s="187"/>
      <c r="Y833" s="188"/>
      <c r="Z833" s="189"/>
    </row>
    <row r="834" spans="2:26" ht="17.25" customHeight="1">
      <c r="B834" s="9">
        <v>45347</v>
      </c>
      <c r="C834" s="122" t="s">
        <v>51</v>
      </c>
      <c r="D834" s="122" t="s">
        <v>646</v>
      </c>
      <c r="E834" s="122">
        <v>13</v>
      </c>
      <c r="F834" s="11">
        <v>0</v>
      </c>
      <c r="G834" s="122">
        <v>0</v>
      </c>
      <c r="H834" s="122">
        <v>0</v>
      </c>
      <c r="I834" s="122">
        <v>0</v>
      </c>
      <c r="J834" s="122">
        <v>0</v>
      </c>
      <c r="K834" s="122">
        <v>0</v>
      </c>
      <c r="L834" s="122"/>
      <c r="M834" s="122"/>
      <c r="S834" s="181"/>
      <c r="T834" s="185"/>
      <c r="U834" s="186"/>
      <c r="V834" s="182"/>
      <c r="W834" s="184"/>
      <c r="X834" s="187"/>
      <c r="Y834" s="188"/>
      <c r="Z834" s="189"/>
    </row>
    <row r="835" spans="2:26" ht="17.25" customHeight="1">
      <c r="B835" s="9">
        <v>45345</v>
      </c>
      <c r="C835" s="122" t="s">
        <v>6897</v>
      </c>
      <c r="D835" s="122" t="s">
        <v>902</v>
      </c>
      <c r="E835" s="122">
        <v>10</v>
      </c>
      <c r="F835" s="11">
        <v>0</v>
      </c>
      <c r="G835" s="122">
        <v>0</v>
      </c>
      <c r="H835" s="122">
        <v>3</v>
      </c>
      <c r="I835" s="122">
        <v>0</v>
      </c>
      <c r="J835" s="122">
        <v>0</v>
      </c>
      <c r="K835" s="122">
        <v>0</v>
      </c>
      <c r="L835" s="122"/>
      <c r="M835" s="122" t="s">
        <v>912</v>
      </c>
      <c r="O835" s="136" t="s">
        <v>909</v>
      </c>
      <c r="P835" s="136" t="s">
        <v>909</v>
      </c>
      <c r="S835" s="181"/>
      <c r="T835" s="185"/>
      <c r="U835" s="186"/>
      <c r="V835" s="182"/>
      <c r="W835" s="184"/>
      <c r="X835" s="187"/>
      <c r="Y835" s="188"/>
      <c r="Z835" s="189"/>
    </row>
    <row r="836" spans="2:26" ht="17.25" customHeight="1">
      <c r="B836" s="9">
        <v>45345</v>
      </c>
      <c r="C836" s="122" t="s">
        <v>6897</v>
      </c>
      <c r="D836" s="122" t="s">
        <v>906</v>
      </c>
      <c r="E836" s="122">
        <v>13</v>
      </c>
      <c r="F836" s="11">
        <v>13</v>
      </c>
      <c r="G836" s="122">
        <v>0</v>
      </c>
      <c r="H836" s="122">
        <v>30</v>
      </c>
      <c r="I836" s="122">
        <v>0</v>
      </c>
      <c r="J836" s="122">
        <v>0</v>
      </c>
      <c r="K836" s="122">
        <v>0</v>
      </c>
      <c r="L836" s="122"/>
      <c r="M836" s="122" t="s">
        <v>910</v>
      </c>
      <c r="N836" s="136" t="s">
        <v>909</v>
      </c>
      <c r="S836" s="181"/>
      <c r="T836" s="185"/>
      <c r="U836" s="186"/>
      <c r="V836" s="182"/>
      <c r="W836" s="184"/>
      <c r="X836" s="187"/>
      <c r="Y836" s="188"/>
      <c r="Z836" s="189"/>
    </row>
    <row r="837" spans="2:26" ht="17.25" customHeight="1">
      <c r="B837" s="9">
        <v>45345</v>
      </c>
      <c r="C837" s="122" t="s">
        <v>6897</v>
      </c>
      <c r="D837" s="122" t="s">
        <v>907</v>
      </c>
      <c r="E837" s="122">
        <v>3</v>
      </c>
      <c r="F837" s="11">
        <v>3</v>
      </c>
      <c r="G837" s="122">
        <v>0</v>
      </c>
      <c r="H837" s="122">
        <v>10</v>
      </c>
      <c r="I837" s="122">
        <v>0</v>
      </c>
      <c r="J837" s="122">
        <v>0</v>
      </c>
      <c r="K837" s="122">
        <v>0</v>
      </c>
      <c r="L837" s="122"/>
      <c r="M837" s="122" t="s">
        <v>908</v>
      </c>
      <c r="N837" s="136" t="s">
        <v>911</v>
      </c>
      <c r="S837" s="181"/>
      <c r="T837" s="185"/>
      <c r="U837" s="186"/>
      <c r="V837" s="182"/>
      <c r="W837" s="184"/>
      <c r="X837" s="187"/>
      <c r="Y837" s="188"/>
      <c r="Z837" s="189"/>
    </row>
    <row r="838" spans="2:26" ht="17.25" customHeight="1">
      <c r="B838" s="9">
        <v>45345</v>
      </c>
      <c r="C838" s="122" t="s">
        <v>6897</v>
      </c>
      <c r="D838" s="122" t="s">
        <v>903</v>
      </c>
      <c r="E838" s="122">
        <v>10</v>
      </c>
      <c r="F838" s="11">
        <v>2</v>
      </c>
      <c r="G838" s="122">
        <v>0</v>
      </c>
      <c r="H838" s="122">
        <v>15</v>
      </c>
      <c r="I838" s="122">
        <v>0</v>
      </c>
      <c r="J838" s="122">
        <v>0</v>
      </c>
      <c r="K838" s="122">
        <v>0</v>
      </c>
      <c r="L838" s="122"/>
      <c r="M838" s="122" t="s">
        <v>908</v>
      </c>
      <c r="N838" s="136" t="s">
        <v>908</v>
      </c>
      <c r="S838" s="181"/>
      <c r="T838" s="185"/>
      <c r="U838" s="186"/>
      <c r="V838" s="182"/>
      <c r="W838" s="184"/>
      <c r="X838" s="187"/>
      <c r="Y838" s="188"/>
      <c r="Z838" s="189"/>
    </row>
    <row r="839" spans="2:26" ht="17.25" customHeight="1">
      <c r="B839" s="9">
        <v>45347</v>
      </c>
      <c r="C839" s="122" t="s">
        <v>6897</v>
      </c>
      <c r="D839" s="122" t="s">
        <v>1060</v>
      </c>
      <c r="E839" s="122">
        <v>2</v>
      </c>
      <c r="F839" s="11">
        <v>2</v>
      </c>
      <c r="G839" s="122">
        <v>0</v>
      </c>
      <c r="H839" s="122">
        <v>10</v>
      </c>
      <c r="I839" s="122">
        <v>0</v>
      </c>
      <c r="J839" s="122">
        <v>0</v>
      </c>
      <c r="K839" s="122">
        <v>0</v>
      </c>
      <c r="L839" s="122"/>
      <c r="M839" s="122" t="s">
        <v>908</v>
      </c>
      <c r="S839" s="181"/>
      <c r="T839" s="185"/>
      <c r="U839" s="186"/>
      <c r="V839" s="182"/>
      <c r="W839" s="184"/>
      <c r="X839" s="187"/>
      <c r="Y839" s="188"/>
      <c r="Z839" s="189"/>
    </row>
    <row r="840" spans="2:26" ht="17.25" customHeight="1">
      <c r="B840" s="9">
        <v>45347</v>
      </c>
      <c r="C840" s="122" t="s">
        <v>6897</v>
      </c>
      <c r="D840" s="122" t="s">
        <v>907</v>
      </c>
      <c r="E840" s="122">
        <v>3</v>
      </c>
      <c r="F840" s="11">
        <v>3</v>
      </c>
      <c r="G840" s="122">
        <v>0</v>
      </c>
      <c r="H840" s="122">
        <v>12</v>
      </c>
      <c r="I840" s="122">
        <v>0</v>
      </c>
      <c r="J840" s="122">
        <v>0</v>
      </c>
      <c r="K840" s="122">
        <v>0</v>
      </c>
      <c r="L840" s="122"/>
      <c r="M840" s="122" t="s">
        <v>909</v>
      </c>
      <c r="N840" s="136" t="s">
        <v>908</v>
      </c>
      <c r="O840" s="136" t="s">
        <v>908</v>
      </c>
      <c r="P840" s="136" t="s">
        <v>908</v>
      </c>
      <c r="S840" s="181"/>
      <c r="T840" s="185"/>
      <c r="U840" s="186"/>
      <c r="V840" s="182"/>
      <c r="W840" s="184"/>
      <c r="X840" s="187"/>
      <c r="Y840" s="188"/>
      <c r="Z840" s="189"/>
    </row>
    <row r="841" spans="2:26" ht="17.25" customHeight="1">
      <c r="B841" s="9">
        <v>45347</v>
      </c>
      <c r="C841" s="122" t="s">
        <v>6897</v>
      </c>
      <c r="D841" s="122" t="s">
        <v>906</v>
      </c>
      <c r="E841" s="122">
        <v>13</v>
      </c>
      <c r="F841" s="11">
        <v>13</v>
      </c>
      <c r="G841" s="122">
        <v>0</v>
      </c>
      <c r="H841" s="122">
        <v>8</v>
      </c>
      <c r="I841" s="122">
        <v>0</v>
      </c>
      <c r="J841" s="122">
        <v>0</v>
      </c>
      <c r="K841" s="122">
        <v>0</v>
      </c>
      <c r="L841" s="122"/>
      <c r="M841" s="122" t="s">
        <v>438</v>
      </c>
      <c r="N841" s="136" t="s">
        <v>913</v>
      </c>
      <c r="S841" s="181"/>
      <c r="T841" s="185"/>
      <c r="U841" s="186"/>
      <c r="V841" s="182"/>
      <c r="W841" s="184"/>
      <c r="X841" s="187"/>
      <c r="Y841" s="188"/>
      <c r="Z841" s="189"/>
    </row>
    <row r="842" spans="2:26" ht="17.25" customHeight="1">
      <c r="B842" s="9">
        <v>45348</v>
      </c>
      <c r="C842" s="122" t="s">
        <v>187</v>
      </c>
      <c r="D842" s="122" t="s">
        <v>670</v>
      </c>
      <c r="E842" s="122">
        <v>13</v>
      </c>
      <c r="F842" s="11">
        <v>0</v>
      </c>
      <c r="G842" s="122">
        <v>0</v>
      </c>
      <c r="H842" s="122">
        <v>0</v>
      </c>
      <c r="I842" s="122">
        <v>0</v>
      </c>
      <c r="J842" s="122">
        <v>0</v>
      </c>
      <c r="K842" s="122">
        <v>0</v>
      </c>
      <c r="L842" s="122"/>
      <c r="M842" s="122"/>
      <c r="S842" s="181"/>
      <c r="T842" s="185"/>
      <c r="U842" s="186"/>
      <c r="V842" s="182"/>
      <c r="W842" s="184"/>
      <c r="X842" s="187"/>
      <c r="Y842" s="188"/>
      <c r="Z842" s="189"/>
    </row>
    <row r="843" spans="2:26" ht="17.25" customHeight="1">
      <c r="B843" s="9">
        <v>45348</v>
      </c>
      <c r="C843" s="122" t="s">
        <v>6387</v>
      </c>
      <c r="D843" s="122" t="s">
        <v>660</v>
      </c>
      <c r="E843" s="122">
        <v>13</v>
      </c>
      <c r="F843" s="11">
        <v>0</v>
      </c>
      <c r="G843" s="122">
        <v>0</v>
      </c>
      <c r="H843" s="122">
        <v>0</v>
      </c>
      <c r="I843" s="122">
        <v>0</v>
      </c>
      <c r="J843" s="122">
        <v>0</v>
      </c>
      <c r="K843" s="122">
        <v>0</v>
      </c>
      <c r="L843" s="122"/>
      <c r="M843" s="122"/>
      <c r="S843" s="181"/>
      <c r="T843" s="185"/>
      <c r="U843" s="186"/>
      <c r="V843" s="182"/>
      <c r="W843" s="184"/>
      <c r="X843" s="187"/>
      <c r="Y843" s="188"/>
      <c r="Z843" s="189"/>
    </row>
    <row r="844" spans="2:26" ht="17.25" customHeight="1">
      <c r="B844" s="9">
        <v>45348</v>
      </c>
      <c r="C844" s="122" t="s">
        <v>6387</v>
      </c>
      <c r="D844" s="122" t="s">
        <v>625</v>
      </c>
      <c r="E844" s="122">
        <v>5</v>
      </c>
      <c r="F844" s="11">
        <v>0</v>
      </c>
      <c r="G844" s="122">
        <v>0</v>
      </c>
      <c r="H844" s="122">
        <v>0</v>
      </c>
      <c r="I844" s="122">
        <v>0</v>
      </c>
      <c r="J844" s="122">
        <v>0</v>
      </c>
      <c r="K844" s="122">
        <v>0</v>
      </c>
      <c r="L844" s="122"/>
      <c r="M844" s="122"/>
      <c r="S844" s="181"/>
      <c r="T844" s="185"/>
      <c r="U844" s="186"/>
      <c r="V844" s="182"/>
      <c r="W844" s="184"/>
      <c r="X844" s="187"/>
      <c r="Y844" s="188"/>
      <c r="Z844" s="189"/>
    </row>
    <row r="845" spans="2:26" ht="17.25" customHeight="1">
      <c r="B845" s="9">
        <v>45348</v>
      </c>
      <c r="C845" s="122" t="s">
        <v>187</v>
      </c>
      <c r="D845" s="122" t="s">
        <v>666</v>
      </c>
      <c r="E845" s="122">
        <v>13</v>
      </c>
      <c r="F845" s="11">
        <v>0</v>
      </c>
      <c r="G845" s="122">
        <v>0</v>
      </c>
      <c r="H845" s="122">
        <v>0</v>
      </c>
      <c r="I845" s="122">
        <v>0</v>
      </c>
      <c r="J845" s="122">
        <v>0</v>
      </c>
      <c r="K845" s="122">
        <v>0</v>
      </c>
      <c r="L845" s="122"/>
      <c r="M845" s="122"/>
      <c r="S845" s="181"/>
      <c r="T845" s="185"/>
      <c r="U845" s="186"/>
      <c r="V845" s="182"/>
      <c r="W845" s="184"/>
      <c r="X845" s="187"/>
      <c r="Y845" s="188"/>
      <c r="Z845" s="189"/>
    </row>
    <row r="846" spans="2:26" ht="17.25" customHeight="1">
      <c r="B846" s="9">
        <v>45348</v>
      </c>
      <c r="C846" s="122" t="s">
        <v>60</v>
      </c>
      <c r="D846" s="122" t="s">
        <v>657</v>
      </c>
      <c r="E846" s="122">
        <v>13</v>
      </c>
      <c r="F846" s="11">
        <v>0</v>
      </c>
      <c r="G846" s="122">
        <v>0</v>
      </c>
      <c r="H846" s="122">
        <v>0</v>
      </c>
      <c r="I846" s="122">
        <v>0</v>
      </c>
      <c r="J846" s="122">
        <v>0</v>
      </c>
      <c r="K846" s="122">
        <v>0</v>
      </c>
      <c r="L846" s="122">
        <v>0</v>
      </c>
      <c r="M846" s="122"/>
      <c r="S846" s="181"/>
      <c r="T846" s="185"/>
      <c r="U846" s="186"/>
      <c r="V846" s="182"/>
      <c r="W846" s="184"/>
      <c r="X846" s="187"/>
      <c r="Y846" s="188"/>
      <c r="Z846" s="189"/>
    </row>
    <row r="847" spans="2:26" ht="17.25" customHeight="1">
      <c r="B847" s="9">
        <v>45348</v>
      </c>
      <c r="C847" s="122" t="s">
        <v>60</v>
      </c>
      <c r="D847" s="122" t="s">
        <v>689</v>
      </c>
      <c r="E847" s="122">
        <v>13</v>
      </c>
      <c r="F847" s="11">
        <v>0</v>
      </c>
      <c r="G847" s="122">
        <v>0</v>
      </c>
      <c r="H847" s="122">
        <v>0</v>
      </c>
      <c r="I847" s="122">
        <v>0</v>
      </c>
      <c r="J847" s="122">
        <v>0</v>
      </c>
      <c r="K847" s="122">
        <v>0</v>
      </c>
      <c r="L847" s="122">
        <v>0</v>
      </c>
      <c r="M847" s="122"/>
      <c r="S847" s="181"/>
      <c r="T847" s="185"/>
      <c r="U847" s="186"/>
      <c r="V847" s="182"/>
      <c r="W847" s="184"/>
      <c r="X847" s="187"/>
      <c r="Y847" s="188"/>
      <c r="Z847" s="189"/>
    </row>
    <row r="848" spans="2:26" ht="17.25" customHeight="1">
      <c r="B848" s="9">
        <v>45348</v>
      </c>
      <c r="C848" s="122" t="s">
        <v>6379</v>
      </c>
      <c r="D848" s="122" t="s">
        <v>888</v>
      </c>
      <c r="E848" s="122">
        <v>1</v>
      </c>
      <c r="F848" s="11">
        <v>0</v>
      </c>
      <c r="G848" s="122">
        <v>0</v>
      </c>
      <c r="H848" s="122">
        <v>0</v>
      </c>
      <c r="I848" s="122">
        <v>0</v>
      </c>
      <c r="J848" s="122">
        <v>0</v>
      </c>
      <c r="K848" s="122">
        <v>0</v>
      </c>
      <c r="L848" s="122">
        <v>0</v>
      </c>
      <c r="M848" s="122"/>
      <c r="S848" s="181"/>
      <c r="T848" s="185"/>
      <c r="U848" s="186"/>
      <c r="V848" s="182"/>
      <c r="W848" s="184"/>
      <c r="X848" s="187"/>
      <c r="Y848" s="188"/>
      <c r="Z848" s="189"/>
    </row>
    <row r="849" spans="2:26" ht="17.25" customHeight="1">
      <c r="B849" s="9">
        <v>45349</v>
      </c>
      <c r="C849" s="122" t="s">
        <v>187</v>
      </c>
      <c r="D849" s="122" t="s">
        <v>625</v>
      </c>
      <c r="E849" s="122">
        <v>5</v>
      </c>
      <c r="F849" s="11">
        <v>0</v>
      </c>
      <c r="G849" s="122">
        <v>0</v>
      </c>
      <c r="H849" s="122">
        <v>0</v>
      </c>
      <c r="I849" s="122">
        <v>0</v>
      </c>
      <c r="J849" s="122">
        <v>0</v>
      </c>
      <c r="K849" s="122">
        <v>0</v>
      </c>
      <c r="L849" s="122">
        <v>0</v>
      </c>
      <c r="M849" s="122"/>
      <c r="S849" s="181"/>
      <c r="T849" s="185"/>
      <c r="U849" s="186"/>
      <c r="V849" s="182"/>
      <c r="W849" s="184"/>
      <c r="X849" s="187"/>
      <c r="Y849" s="188"/>
      <c r="Z849" s="189"/>
    </row>
    <row r="850" spans="2:26" ht="17.25" customHeight="1">
      <c r="B850" s="9">
        <v>45349</v>
      </c>
      <c r="C850" s="122" t="s">
        <v>187</v>
      </c>
      <c r="D850" s="122" t="s">
        <v>666</v>
      </c>
      <c r="E850" s="122">
        <v>13</v>
      </c>
      <c r="F850" s="11">
        <v>0</v>
      </c>
      <c r="G850" s="122">
        <v>0</v>
      </c>
      <c r="H850" s="122">
        <v>0</v>
      </c>
      <c r="I850" s="122">
        <v>0</v>
      </c>
      <c r="J850" s="122">
        <v>0</v>
      </c>
      <c r="K850" s="122">
        <v>0</v>
      </c>
      <c r="L850" s="122">
        <v>0</v>
      </c>
      <c r="M850" s="122"/>
      <c r="S850" s="181"/>
      <c r="T850" s="185"/>
      <c r="U850" s="186"/>
      <c r="V850" s="182"/>
      <c r="W850" s="184"/>
      <c r="X850" s="187"/>
      <c r="Y850" s="188"/>
      <c r="Z850" s="189"/>
    </row>
    <row r="851" spans="2:26" ht="17.25" customHeight="1">
      <c r="B851" s="9">
        <v>45349</v>
      </c>
      <c r="C851" s="122" t="s">
        <v>187</v>
      </c>
      <c r="D851" s="122" t="s">
        <v>668</v>
      </c>
      <c r="E851" s="122">
        <v>13</v>
      </c>
      <c r="F851" s="11">
        <v>0</v>
      </c>
      <c r="G851" s="122">
        <v>0</v>
      </c>
      <c r="H851" s="122">
        <v>0</v>
      </c>
      <c r="I851" s="122">
        <v>0</v>
      </c>
      <c r="J851" s="122">
        <v>0</v>
      </c>
      <c r="K851" s="122">
        <v>0</v>
      </c>
      <c r="L851" s="122">
        <v>0</v>
      </c>
      <c r="M851" s="122"/>
      <c r="N851" s="122"/>
      <c r="S851" s="181"/>
      <c r="T851" s="185"/>
      <c r="U851" s="186"/>
      <c r="V851" s="182"/>
      <c r="W851" s="184"/>
      <c r="X851" s="187"/>
      <c r="Y851" s="188"/>
      <c r="Z851" s="189"/>
    </row>
    <row r="852" spans="2:26" ht="17.25" customHeight="1">
      <c r="B852" s="9">
        <v>45349</v>
      </c>
      <c r="C852" s="122" t="s">
        <v>7</v>
      </c>
      <c r="D852" s="122" t="s">
        <v>917</v>
      </c>
      <c r="E852" s="122">
        <v>13</v>
      </c>
      <c r="F852" s="11">
        <v>0</v>
      </c>
      <c r="G852" s="122">
        <v>0</v>
      </c>
      <c r="H852" s="122">
        <v>0</v>
      </c>
      <c r="I852" s="122">
        <v>0</v>
      </c>
      <c r="J852" s="122">
        <v>0</v>
      </c>
      <c r="K852" s="122">
        <v>0</v>
      </c>
      <c r="L852" s="122">
        <v>0</v>
      </c>
      <c r="M852" s="122"/>
      <c r="N852" s="122"/>
      <c r="S852" s="181"/>
      <c r="T852" s="185"/>
      <c r="U852" s="186"/>
      <c r="V852" s="182"/>
      <c r="W852" s="184"/>
      <c r="X852" s="187"/>
      <c r="Y852" s="188"/>
      <c r="Z852" s="189"/>
    </row>
    <row r="853" spans="2:26" ht="17.25" customHeight="1">
      <c r="B853" s="9">
        <v>45349</v>
      </c>
      <c r="C853" s="122" t="s">
        <v>7</v>
      </c>
      <c r="D853" s="122" t="s">
        <v>918</v>
      </c>
      <c r="E853" s="122">
        <v>13</v>
      </c>
      <c r="F853" s="11">
        <v>0</v>
      </c>
      <c r="G853" s="122">
        <v>0</v>
      </c>
      <c r="H853" s="122">
        <v>0</v>
      </c>
      <c r="I853" s="122">
        <v>0</v>
      </c>
      <c r="J853" s="122">
        <v>0</v>
      </c>
      <c r="K853" s="122">
        <v>0</v>
      </c>
      <c r="L853" s="122">
        <v>0</v>
      </c>
      <c r="M853" s="122"/>
      <c r="S853" s="181"/>
      <c r="T853" s="185"/>
      <c r="U853" s="186"/>
      <c r="V853" s="182"/>
      <c r="W853" s="184"/>
      <c r="X853" s="187"/>
      <c r="Y853" s="188"/>
      <c r="Z853" s="189"/>
    </row>
    <row r="854" spans="2:26" ht="17.25" customHeight="1">
      <c r="B854" s="9">
        <v>45349</v>
      </c>
      <c r="C854" s="122" t="s">
        <v>921</v>
      </c>
      <c r="D854" s="122" t="s">
        <v>647</v>
      </c>
      <c r="E854" s="122">
        <v>13</v>
      </c>
      <c r="F854" s="11">
        <v>0</v>
      </c>
      <c r="G854" s="122">
        <v>0</v>
      </c>
      <c r="H854" s="122">
        <v>0</v>
      </c>
      <c r="I854" s="122">
        <v>0</v>
      </c>
      <c r="J854" s="122">
        <v>0</v>
      </c>
      <c r="K854" s="122">
        <v>0</v>
      </c>
      <c r="L854" s="122">
        <v>0</v>
      </c>
      <c r="M854" s="122"/>
      <c r="S854" s="181"/>
      <c r="T854" s="185"/>
      <c r="U854" s="186"/>
      <c r="V854" s="182"/>
      <c r="W854" s="184"/>
      <c r="X854" s="187"/>
      <c r="Y854" s="188"/>
      <c r="Z854" s="189"/>
    </row>
    <row r="855" spans="2:26" ht="17.25" customHeight="1">
      <c r="B855" s="9">
        <v>45350</v>
      </c>
      <c r="C855" s="122" t="s">
        <v>922</v>
      </c>
      <c r="D855" s="122" t="s">
        <v>919</v>
      </c>
      <c r="E855" s="122">
        <v>13</v>
      </c>
      <c r="F855" s="11">
        <v>0</v>
      </c>
      <c r="G855" s="122">
        <v>0</v>
      </c>
      <c r="H855" s="122">
        <v>0</v>
      </c>
      <c r="I855" s="122">
        <v>0</v>
      </c>
      <c r="J855" s="122">
        <v>0</v>
      </c>
      <c r="K855" s="122">
        <v>0</v>
      </c>
      <c r="L855" s="122">
        <v>0</v>
      </c>
      <c r="M855" s="122"/>
      <c r="S855" s="181"/>
      <c r="T855" s="185"/>
      <c r="U855" s="186"/>
      <c r="V855" s="182"/>
      <c r="W855" s="184"/>
      <c r="X855" s="187"/>
      <c r="Y855" s="188"/>
      <c r="Z855" s="189"/>
    </row>
    <row r="856" spans="2:26" ht="17.25" customHeight="1">
      <c r="B856" s="9">
        <v>45350</v>
      </c>
      <c r="C856" s="122" t="s">
        <v>922</v>
      </c>
      <c r="D856" s="122" t="s">
        <v>920</v>
      </c>
      <c r="E856" s="122">
        <v>13</v>
      </c>
      <c r="F856" s="11">
        <v>0</v>
      </c>
      <c r="G856" s="122">
        <v>0</v>
      </c>
      <c r="H856" s="122">
        <v>0</v>
      </c>
      <c r="I856" s="122">
        <v>0</v>
      </c>
      <c r="J856" s="122">
        <v>0</v>
      </c>
      <c r="K856" s="122">
        <v>0</v>
      </c>
      <c r="L856" s="122">
        <v>0</v>
      </c>
      <c r="M856" s="122"/>
      <c r="S856" s="181"/>
      <c r="T856" s="185"/>
      <c r="U856" s="186"/>
      <c r="V856" s="182"/>
      <c r="W856" s="184"/>
      <c r="X856" s="187"/>
      <c r="Y856" s="188"/>
      <c r="Z856" s="189"/>
    </row>
    <row r="857" spans="2:26" ht="17.25" customHeight="1">
      <c r="B857" s="9">
        <v>45350</v>
      </c>
      <c r="C857" s="122" t="s">
        <v>930</v>
      </c>
      <c r="D857" s="122" t="s">
        <v>857</v>
      </c>
      <c r="E857" s="122">
        <v>13</v>
      </c>
      <c r="F857" s="11">
        <v>0</v>
      </c>
      <c r="G857" s="122">
        <v>0</v>
      </c>
      <c r="H857" s="122">
        <v>0</v>
      </c>
      <c r="I857" s="122">
        <v>0</v>
      </c>
      <c r="J857" s="122">
        <v>0</v>
      </c>
      <c r="K857" s="122">
        <v>0</v>
      </c>
      <c r="L857" s="122">
        <v>0</v>
      </c>
      <c r="M857" s="122"/>
      <c r="S857" s="181"/>
      <c r="T857" s="185"/>
      <c r="U857" s="186"/>
      <c r="V857" s="182"/>
      <c r="W857" s="184"/>
      <c r="X857" s="187"/>
      <c r="Y857" s="188"/>
      <c r="Z857" s="189"/>
    </row>
    <row r="858" spans="2:26" ht="17.25" customHeight="1">
      <c r="B858" s="9">
        <v>45350</v>
      </c>
      <c r="C858" s="122" t="s">
        <v>930</v>
      </c>
      <c r="D858" s="122" t="s">
        <v>858</v>
      </c>
      <c r="E858" s="122">
        <v>13</v>
      </c>
      <c r="F858" s="11">
        <v>0</v>
      </c>
      <c r="G858" s="122">
        <v>0</v>
      </c>
      <c r="H858" s="122">
        <v>0</v>
      </c>
      <c r="I858" s="122">
        <v>0</v>
      </c>
      <c r="J858" s="122">
        <v>0</v>
      </c>
      <c r="K858" s="122">
        <v>0</v>
      </c>
      <c r="L858" s="122">
        <v>0</v>
      </c>
      <c r="M858" s="122"/>
      <c r="S858" s="181"/>
      <c r="T858" s="185"/>
      <c r="U858" s="186"/>
      <c r="V858" s="182"/>
      <c r="W858" s="184"/>
      <c r="X858" s="187"/>
      <c r="Y858" s="188"/>
      <c r="Z858" s="189"/>
    </row>
    <row r="859" spans="2:26" ht="17.25" customHeight="1">
      <c r="B859" s="9">
        <v>45350</v>
      </c>
      <c r="C859" s="122" t="s">
        <v>925</v>
      </c>
      <c r="D859" s="122" t="s">
        <v>669</v>
      </c>
      <c r="E859" s="122">
        <v>12</v>
      </c>
      <c r="F859" s="11">
        <v>12</v>
      </c>
      <c r="G859" s="122">
        <v>0</v>
      </c>
      <c r="H859" s="122">
        <v>0</v>
      </c>
      <c r="I859" s="122">
        <v>0</v>
      </c>
      <c r="J859" s="122">
        <v>0</v>
      </c>
      <c r="K859" s="122">
        <v>0</v>
      </c>
      <c r="L859" s="122">
        <v>0</v>
      </c>
      <c r="M859" s="122"/>
      <c r="S859" s="181"/>
      <c r="T859" s="185"/>
      <c r="U859" s="186"/>
      <c r="V859" s="182"/>
      <c r="W859" s="184"/>
      <c r="X859" s="187"/>
      <c r="Y859" s="188"/>
      <c r="Z859" s="189"/>
    </row>
    <row r="860" spans="2:26" ht="17.25" customHeight="1">
      <c r="B860" s="9">
        <v>45350</v>
      </c>
      <c r="C860" s="122" t="s">
        <v>18</v>
      </c>
      <c r="D860" s="122" t="s">
        <v>875</v>
      </c>
      <c r="E860" s="122">
        <v>5</v>
      </c>
      <c r="F860" s="11">
        <v>5</v>
      </c>
      <c r="G860" s="122">
        <v>0</v>
      </c>
      <c r="H860" s="122">
        <v>0</v>
      </c>
      <c r="I860" s="122">
        <v>0</v>
      </c>
      <c r="J860" s="122">
        <v>0</v>
      </c>
      <c r="K860" s="122">
        <v>0</v>
      </c>
      <c r="L860" s="122">
        <v>0</v>
      </c>
      <c r="M860" s="122"/>
      <c r="S860" s="181"/>
      <c r="T860" s="185"/>
      <c r="U860" s="186"/>
      <c r="V860" s="182"/>
      <c r="W860" s="184"/>
      <c r="X860" s="187"/>
      <c r="Y860" s="188"/>
      <c r="Z860" s="189"/>
    </row>
    <row r="861" spans="2:26" ht="17.25" customHeight="1">
      <c r="B861" s="9">
        <v>45350</v>
      </c>
      <c r="C861" s="122" t="s">
        <v>18</v>
      </c>
      <c r="D861" s="122" t="s">
        <v>931</v>
      </c>
      <c r="E861" s="122">
        <v>12</v>
      </c>
      <c r="F861" s="11">
        <v>12</v>
      </c>
      <c r="G861" s="122">
        <v>0</v>
      </c>
      <c r="H861" s="122">
        <v>0</v>
      </c>
      <c r="I861" s="122">
        <v>0</v>
      </c>
      <c r="J861" s="122">
        <v>0</v>
      </c>
      <c r="K861" s="122">
        <v>0</v>
      </c>
      <c r="L861" s="122">
        <v>0</v>
      </c>
      <c r="M861" s="122"/>
      <c r="S861" s="181"/>
      <c r="T861" s="185"/>
      <c r="U861" s="186"/>
      <c r="V861" s="182"/>
      <c r="W861" s="184"/>
      <c r="X861" s="187"/>
      <c r="Y861" s="188"/>
      <c r="Z861" s="189"/>
    </row>
    <row r="862" spans="2:26" ht="17.25" customHeight="1">
      <c r="B862" s="9">
        <v>45349</v>
      </c>
      <c r="C862" s="122" t="s">
        <v>6897</v>
      </c>
      <c r="D862" s="122" t="s">
        <v>914</v>
      </c>
      <c r="E862" s="122">
        <v>3</v>
      </c>
      <c r="F862" s="11">
        <v>0</v>
      </c>
      <c r="G862" s="122">
        <v>0</v>
      </c>
      <c r="H862" s="122">
        <v>3</v>
      </c>
      <c r="I862" s="122">
        <v>0</v>
      </c>
      <c r="J862" s="122">
        <v>0</v>
      </c>
      <c r="K862" s="122">
        <v>0</v>
      </c>
      <c r="L862" s="122">
        <v>2</v>
      </c>
      <c r="M862" s="122" t="s">
        <v>926</v>
      </c>
      <c r="N862" s="136" t="s">
        <v>927</v>
      </c>
      <c r="S862" s="181"/>
      <c r="T862" s="185"/>
      <c r="U862" s="186"/>
      <c r="V862" s="182"/>
      <c r="W862" s="184"/>
      <c r="X862" s="187"/>
      <c r="Y862" s="188"/>
      <c r="Z862" s="189"/>
    </row>
    <row r="863" spans="2:26" ht="17.25" customHeight="1">
      <c r="B863" s="9">
        <v>45349</v>
      </c>
      <c r="C863" s="122" t="s">
        <v>6897</v>
      </c>
      <c r="D863" s="122" t="s">
        <v>915</v>
      </c>
      <c r="E863" s="122">
        <v>2</v>
      </c>
      <c r="F863" s="11">
        <v>0</v>
      </c>
      <c r="G863" s="122">
        <v>0</v>
      </c>
      <c r="H863" s="122">
        <v>2</v>
      </c>
      <c r="I863" s="122">
        <v>0</v>
      </c>
      <c r="J863" s="122">
        <v>0</v>
      </c>
      <c r="K863" s="122">
        <v>0</v>
      </c>
      <c r="L863" s="122">
        <v>3</v>
      </c>
      <c r="M863" s="122" t="s">
        <v>927</v>
      </c>
      <c r="N863" s="122"/>
      <c r="S863" s="181"/>
      <c r="T863" s="185"/>
      <c r="U863" s="186"/>
      <c r="V863" s="182"/>
      <c r="W863" s="184"/>
      <c r="X863" s="187"/>
      <c r="Y863" s="188"/>
      <c r="Z863" s="189"/>
    </row>
    <row r="864" spans="2:26" ht="17.25" customHeight="1">
      <c r="B864" s="9">
        <v>45349</v>
      </c>
      <c r="C864" s="122" t="s">
        <v>6897</v>
      </c>
      <c r="D864" s="122" t="s">
        <v>916</v>
      </c>
      <c r="E864" s="122">
        <v>13</v>
      </c>
      <c r="F864" s="11">
        <v>0</v>
      </c>
      <c r="G864" s="122">
        <v>0</v>
      </c>
      <c r="H864" s="122">
        <v>6</v>
      </c>
      <c r="I864" s="122">
        <v>0</v>
      </c>
      <c r="J864" s="122">
        <v>0</v>
      </c>
      <c r="K864" s="122">
        <v>0</v>
      </c>
      <c r="L864" s="122">
        <v>6</v>
      </c>
      <c r="M864" s="122"/>
      <c r="N864" s="122"/>
      <c r="S864" s="181"/>
      <c r="T864" s="185"/>
      <c r="U864" s="186"/>
      <c r="V864" s="182"/>
      <c r="W864" s="184"/>
      <c r="X864" s="187"/>
      <c r="Y864" s="188"/>
      <c r="Z864" s="189"/>
    </row>
    <row r="865" spans="2:26" ht="17.25" customHeight="1">
      <c r="B865" s="9">
        <v>45349</v>
      </c>
      <c r="C865" s="122" t="s">
        <v>6897</v>
      </c>
      <c r="D865" s="122" t="s">
        <v>923</v>
      </c>
      <c r="E865" s="122">
        <v>13</v>
      </c>
      <c r="F865" s="11">
        <v>0</v>
      </c>
      <c r="G865" s="122">
        <v>0</v>
      </c>
      <c r="H865" s="122">
        <v>9</v>
      </c>
      <c r="I865" s="122">
        <v>0</v>
      </c>
      <c r="J865" s="122">
        <v>0</v>
      </c>
      <c r="K865" s="122">
        <v>0</v>
      </c>
      <c r="L865" s="122">
        <v>9</v>
      </c>
      <c r="M865" s="122" t="s">
        <v>928</v>
      </c>
      <c r="S865" s="181"/>
      <c r="T865" s="185"/>
      <c r="U865" s="186"/>
      <c r="V865" s="182"/>
      <c r="W865" s="184"/>
      <c r="X865" s="187"/>
      <c r="Y865" s="188"/>
      <c r="Z865" s="189"/>
    </row>
    <row r="866" spans="2:26" ht="17.25" customHeight="1">
      <c r="B866" s="9">
        <v>45350</v>
      </c>
      <c r="C866" s="122" t="s">
        <v>6897</v>
      </c>
      <c r="D866" s="122" t="s">
        <v>924</v>
      </c>
      <c r="E866" s="122">
        <v>13</v>
      </c>
      <c r="F866" s="11">
        <v>0</v>
      </c>
      <c r="G866" s="122">
        <v>0</v>
      </c>
      <c r="H866" s="122">
        <v>0</v>
      </c>
      <c r="I866" s="122">
        <v>25</v>
      </c>
      <c r="J866" s="122">
        <v>0</v>
      </c>
      <c r="K866" s="122">
        <v>0</v>
      </c>
      <c r="L866" s="122">
        <v>25</v>
      </c>
      <c r="M866" s="122" t="s">
        <v>927</v>
      </c>
      <c r="N866" s="136" t="s">
        <v>929</v>
      </c>
      <c r="S866" s="181"/>
      <c r="T866" s="185"/>
      <c r="U866" s="186"/>
      <c r="V866" s="182"/>
      <c r="W866" s="184"/>
      <c r="X866" s="187"/>
      <c r="Y866" s="188"/>
      <c r="Z866" s="189"/>
    </row>
    <row r="867" spans="2:26" ht="17.25" customHeight="1">
      <c r="B867" s="9">
        <v>45351</v>
      </c>
      <c r="C867" s="122" t="s">
        <v>933</v>
      </c>
      <c r="D867" s="122" t="s">
        <v>932</v>
      </c>
      <c r="E867" s="122">
        <v>13</v>
      </c>
      <c r="F867" s="11">
        <v>0</v>
      </c>
      <c r="G867" s="122">
        <v>0</v>
      </c>
      <c r="H867" s="122">
        <v>0</v>
      </c>
      <c r="I867" s="122">
        <v>0</v>
      </c>
      <c r="J867" s="122">
        <v>0</v>
      </c>
      <c r="K867" s="122">
        <v>0</v>
      </c>
      <c r="L867" s="122">
        <v>0</v>
      </c>
      <c r="M867" s="122"/>
      <c r="N867" s="122"/>
      <c r="S867" s="181"/>
      <c r="T867" s="185"/>
      <c r="U867" s="186"/>
      <c r="V867" s="182"/>
      <c r="W867" s="184"/>
      <c r="X867" s="187"/>
      <c r="Y867" s="188"/>
      <c r="Z867" s="189"/>
    </row>
    <row r="868" spans="2:26" ht="17.25" customHeight="1">
      <c r="B868" s="9">
        <v>45351</v>
      </c>
      <c r="C868" s="122" t="s">
        <v>934</v>
      </c>
      <c r="D868" s="122" t="s">
        <v>669</v>
      </c>
      <c r="E868" s="122">
        <v>12</v>
      </c>
      <c r="F868" s="11">
        <v>0</v>
      </c>
      <c r="G868" s="122">
        <v>0</v>
      </c>
      <c r="H868" s="122">
        <v>0</v>
      </c>
      <c r="I868" s="122">
        <v>0</v>
      </c>
      <c r="J868" s="122">
        <v>0</v>
      </c>
      <c r="K868" s="122">
        <v>0</v>
      </c>
      <c r="L868" s="122">
        <v>0</v>
      </c>
      <c r="M868" s="122"/>
      <c r="S868" s="181"/>
      <c r="T868" s="185"/>
      <c r="U868" s="186"/>
      <c r="V868" s="182"/>
      <c r="W868" s="184"/>
      <c r="X868" s="187"/>
      <c r="Y868" s="188"/>
      <c r="Z868" s="189"/>
    </row>
    <row r="869" spans="2:26" ht="17.25" customHeight="1">
      <c r="B869" s="9">
        <v>45351</v>
      </c>
      <c r="C869" s="122" t="s">
        <v>935</v>
      </c>
      <c r="D869" s="122" t="s">
        <v>693</v>
      </c>
      <c r="E869" s="122">
        <v>13</v>
      </c>
      <c r="F869" s="11">
        <v>3</v>
      </c>
      <c r="G869" s="122">
        <v>0</v>
      </c>
      <c r="H869" s="122">
        <v>0</v>
      </c>
      <c r="I869" s="122">
        <v>0</v>
      </c>
      <c r="J869" s="122">
        <v>0</v>
      </c>
      <c r="K869" s="122">
        <v>0</v>
      </c>
      <c r="L869" s="122">
        <v>0</v>
      </c>
      <c r="M869" s="122"/>
      <c r="S869" s="181"/>
      <c r="T869" s="185"/>
      <c r="U869" s="186"/>
      <c r="V869" s="182"/>
      <c r="W869" s="184"/>
      <c r="X869" s="187"/>
      <c r="Y869" s="188"/>
      <c r="Z869" s="189"/>
    </row>
    <row r="870" spans="2:26" ht="17.25" customHeight="1">
      <c r="B870" s="9">
        <v>45351</v>
      </c>
      <c r="C870" s="122" t="s">
        <v>936</v>
      </c>
      <c r="D870" s="122" t="s">
        <v>844</v>
      </c>
      <c r="E870" s="122">
        <v>9</v>
      </c>
      <c r="F870" s="11">
        <v>0</v>
      </c>
      <c r="G870" s="122">
        <v>0</v>
      </c>
      <c r="H870" s="122">
        <v>0</v>
      </c>
      <c r="I870" s="122">
        <v>0</v>
      </c>
      <c r="J870" s="122">
        <v>0</v>
      </c>
      <c r="K870" s="122">
        <v>0</v>
      </c>
      <c r="L870" s="122">
        <v>0</v>
      </c>
      <c r="M870" s="122"/>
      <c r="S870" s="181"/>
      <c r="T870" s="185"/>
      <c r="U870" s="186"/>
      <c r="V870" s="182"/>
      <c r="W870" s="184"/>
      <c r="X870" s="187"/>
      <c r="Y870" s="188"/>
      <c r="Z870" s="189"/>
    </row>
    <row r="871" spans="2:26" ht="17.25" customHeight="1">
      <c r="B871" s="9">
        <v>45351</v>
      </c>
      <c r="C871" s="122" t="s">
        <v>936</v>
      </c>
      <c r="D871" s="122" t="s">
        <v>856</v>
      </c>
      <c r="E871" s="122">
        <v>13</v>
      </c>
      <c r="F871" s="11">
        <v>0</v>
      </c>
      <c r="G871" s="122">
        <v>0</v>
      </c>
      <c r="H871" s="122">
        <v>0</v>
      </c>
      <c r="I871" s="122">
        <v>0</v>
      </c>
      <c r="J871" s="122">
        <v>0</v>
      </c>
      <c r="K871" s="122">
        <v>0</v>
      </c>
      <c r="L871" s="122">
        <v>0</v>
      </c>
      <c r="M871" s="122"/>
      <c r="S871" s="181"/>
      <c r="T871" s="185"/>
      <c r="U871" s="186"/>
      <c r="V871" s="182"/>
      <c r="W871" s="184"/>
      <c r="X871" s="187"/>
      <c r="Y871" s="188"/>
      <c r="Z871" s="189"/>
    </row>
    <row r="872" spans="2:26" ht="17.25" customHeight="1">
      <c r="B872" s="9">
        <v>45351</v>
      </c>
      <c r="C872" s="122" t="s">
        <v>936</v>
      </c>
      <c r="D872" s="122" t="s">
        <v>859</v>
      </c>
      <c r="E872" s="122">
        <v>13</v>
      </c>
      <c r="F872" s="11">
        <v>0</v>
      </c>
      <c r="G872" s="122">
        <v>0</v>
      </c>
      <c r="H872" s="122">
        <v>0</v>
      </c>
      <c r="I872" s="122">
        <v>0</v>
      </c>
      <c r="J872" s="122">
        <v>0</v>
      </c>
      <c r="K872" s="122">
        <v>0</v>
      </c>
      <c r="L872" s="122">
        <v>0</v>
      </c>
      <c r="M872" s="122"/>
      <c r="S872" s="181"/>
      <c r="T872" s="185"/>
      <c r="U872" s="186"/>
      <c r="V872" s="182"/>
      <c r="W872" s="184"/>
      <c r="X872" s="187"/>
      <c r="Y872" s="188"/>
      <c r="Z872" s="189"/>
    </row>
    <row r="873" spans="2:26" ht="17.25" customHeight="1">
      <c r="B873" s="9">
        <v>45351</v>
      </c>
      <c r="C873" s="122" t="s">
        <v>936</v>
      </c>
      <c r="D873" s="122" t="s">
        <v>860</v>
      </c>
      <c r="E873" s="122">
        <v>13</v>
      </c>
      <c r="F873" s="11">
        <v>0</v>
      </c>
      <c r="G873" s="122">
        <v>0</v>
      </c>
      <c r="H873" s="122">
        <v>0</v>
      </c>
      <c r="I873" s="122">
        <v>0</v>
      </c>
      <c r="J873" s="122">
        <v>0</v>
      </c>
      <c r="K873" s="122">
        <v>0</v>
      </c>
      <c r="L873" s="122">
        <v>0</v>
      </c>
      <c r="M873" s="122"/>
      <c r="S873" s="181"/>
      <c r="T873" s="185"/>
      <c r="U873" s="186"/>
      <c r="V873" s="182"/>
      <c r="W873" s="184"/>
      <c r="X873" s="187"/>
      <c r="Y873" s="188"/>
      <c r="Z873" s="189"/>
    </row>
    <row r="874" spans="2:26" ht="17.25" customHeight="1">
      <c r="B874" s="9">
        <v>45351</v>
      </c>
      <c r="C874" s="122" t="s">
        <v>936</v>
      </c>
      <c r="D874" s="122" t="s">
        <v>937</v>
      </c>
      <c r="E874" s="122">
        <v>12</v>
      </c>
      <c r="F874" s="11">
        <v>12</v>
      </c>
      <c r="G874" s="122">
        <v>0</v>
      </c>
      <c r="H874" s="122">
        <v>0</v>
      </c>
      <c r="I874" s="122">
        <v>0</v>
      </c>
      <c r="J874" s="122">
        <v>0</v>
      </c>
      <c r="K874" s="122">
        <v>0</v>
      </c>
      <c r="L874" s="122">
        <v>0</v>
      </c>
      <c r="M874" s="122"/>
      <c r="S874" s="181"/>
      <c r="T874" s="185"/>
      <c r="U874" s="186"/>
      <c r="V874" s="182"/>
      <c r="W874" s="184"/>
      <c r="X874" s="187"/>
      <c r="Y874" s="188"/>
      <c r="Z874" s="189"/>
    </row>
    <row r="875" spans="2:26" ht="17.25" customHeight="1">
      <c r="B875" s="9">
        <v>45351</v>
      </c>
      <c r="C875" s="122" t="s">
        <v>942</v>
      </c>
      <c r="D875" s="122" t="s">
        <v>932</v>
      </c>
      <c r="E875" s="122">
        <v>13</v>
      </c>
      <c r="F875" s="11">
        <v>0</v>
      </c>
      <c r="G875" s="122">
        <v>0</v>
      </c>
      <c r="H875" s="122">
        <v>0</v>
      </c>
      <c r="I875" s="122">
        <v>0</v>
      </c>
      <c r="J875" s="122">
        <v>0</v>
      </c>
      <c r="K875" s="122">
        <v>0</v>
      </c>
      <c r="L875" s="122">
        <v>0</v>
      </c>
      <c r="M875" s="122"/>
      <c r="S875" s="181"/>
      <c r="T875" s="185"/>
      <c r="U875" s="186"/>
      <c r="V875" s="182"/>
      <c r="W875" s="184"/>
      <c r="X875" s="187"/>
      <c r="Y875" s="188"/>
      <c r="Z875" s="189"/>
    </row>
    <row r="876" spans="2:26" ht="17.25" customHeight="1">
      <c r="B876" s="9">
        <v>45351</v>
      </c>
      <c r="C876" s="122" t="s">
        <v>943</v>
      </c>
      <c r="D876" s="122" t="s">
        <v>669</v>
      </c>
      <c r="E876" s="122">
        <v>12</v>
      </c>
      <c r="F876" s="11">
        <v>0</v>
      </c>
      <c r="G876" s="122">
        <v>0</v>
      </c>
      <c r="H876" s="122">
        <v>0</v>
      </c>
      <c r="I876" s="122">
        <v>0</v>
      </c>
      <c r="J876" s="122">
        <v>0</v>
      </c>
      <c r="K876" s="122">
        <v>0</v>
      </c>
      <c r="L876" s="122">
        <v>0</v>
      </c>
      <c r="M876" s="122"/>
      <c r="S876" s="181"/>
      <c r="T876" s="185"/>
      <c r="U876" s="186"/>
      <c r="V876" s="182"/>
      <c r="W876" s="184"/>
      <c r="X876" s="187"/>
      <c r="Y876" s="188"/>
      <c r="Z876" s="189"/>
    </row>
    <row r="877" spans="2:26" ht="17.25" customHeight="1">
      <c r="B877" s="9">
        <v>45351</v>
      </c>
      <c r="C877" s="122" t="s">
        <v>944</v>
      </c>
      <c r="D877" s="122" t="s">
        <v>858</v>
      </c>
      <c r="E877" s="122">
        <v>13</v>
      </c>
      <c r="F877" s="11">
        <v>0</v>
      </c>
      <c r="G877" s="122">
        <v>0</v>
      </c>
      <c r="H877" s="122">
        <v>0</v>
      </c>
      <c r="I877" s="122">
        <v>0</v>
      </c>
      <c r="J877" s="122">
        <v>0</v>
      </c>
      <c r="K877" s="122">
        <v>0</v>
      </c>
      <c r="L877" s="122">
        <v>0</v>
      </c>
      <c r="M877" s="122"/>
      <c r="S877" s="181"/>
      <c r="T877" s="185"/>
      <c r="U877" s="186"/>
      <c r="V877" s="182"/>
      <c r="W877" s="184"/>
      <c r="X877" s="187"/>
      <c r="Y877" s="188"/>
      <c r="Z877" s="189"/>
    </row>
    <row r="878" spans="2:26" ht="17.25" customHeight="1">
      <c r="B878" s="9">
        <v>45351</v>
      </c>
      <c r="C878" s="122" t="s">
        <v>944</v>
      </c>
      <c r="D878" s="122" t="s">
        <v>844</v>
      </c>
      <c r="E878" s="122">
        <v>9</v>
      </c>
      <c r="F878" s="11">
        <v>0</v>
      </c>
      <c r="G878" s="122">
        <v>0</v>
      </c>
      <c r="H878" s="122">
        <v>0</v>
      </c>
      <c r="I878" s="122">
        <v>0</v>
      </c>
      <c r="J878" s="122">
        <v>0</v>
      </c>
      <c r="K878" s="122">
        <v>0</v>
      </c>
      <c r="L878" s="122">
        <v>0</v>
      </c>
      <c r="M878" s="122"/>
      <c r="S878" s="181"/>
      <c r="T878" s="185"/>
      <c r="U878" s="186"/>
      <c r="V878" s="182"/>
      <c r="W878" s="184"/>
      <c r="X878" s="187"/>
      <c r="Y878" s="188"/>
      <c r="Z878" s="189"/>
    </row>
    <row r="879" spans="2:26" ht="17.25" customHeight="1">
      <c r="B879" s="9">
        <v>45351</v>
      </c>
      <c r="C879" s="122" t="s">
        <v>944</v>
      </c>
      <c r="D879" s="122" t="s">
        <v>856</v>
      </c>
      <c r="E879" s="122">
        <v>13</v>
      </c>
      <c r="F879" s="11">
        <v>0</v>
      </c>
      <c r="G879" s="122">
        <v>0</v>
      </c>
      <c r="H879" s="122">
        <v>0</v>
      </c>
      <c r="I879" s="122">
        <v>0</v>
      </c>
      <c r="J879" s="122">
        <v>0</v>
      </c>
      <c r="K879" s="122">
        <v>0</v>
      </c>
      <c r="L879" s="122">
        <v>0</v>
      </c>
      <c r="M879" s="122"/>
      <c r="S879" s="181"/>
      <c r="T879" s="185"/>
      <c r="U879" s="186"/>
      <c r="V879" s="182"/>
      <c r="W879" s="184"/>
      <c r="X879" s="187"/>
      <c r="Y879" s="188"/>
      <c r="Z879" s="189"/>
    </row>
    <row r="880" spans="2:26" ht="17.25" customHeight="1">
      <c r="B880" s="9">
        <v>45351</v>
      </c>
      <c r="C880" s="122" t="s">
        <v>944</v>
      </c>
      <c r="D880" s="122" t="s">
        <v>859</v>
      </c>
      <c r="E880" s="122">
        <v>13</v>
      </c>
      <c r="F880" s="11">
        <v>0</v>
      </c>
      <c r="G880" s="122">
        <v>0</v>
      </c>
      <c r="H880" s="122">
        <v>0</v>
      </c>
      <c r="I880" s="122">
        <v>0</v>
      </c>
      <c r="J880" s="122">
        <v>0</v>
      </c>
      <c r="K880" s="122">
        <v>0</v>
      </c>
      <c r="L880" s="122">
        <v>0</v>
      </c>
      <c r="M880" s="122"/>
      <c r="S880" s="181"/>
      <c r="T880" s="185"/>
      <c r="U880" s="186"/>
      <c r="V880" s="182"/>
      <c r="W880" s="184"/>
      <c r="X880" s="187"/>
      <c r="Y880" s="188"/>
      <c r="Z880" s="189"/>
    </row>
    <row r="881" spans="2:26" ht="17.25" customHeight="1">
      <c r="B881" s="9">
        <v>45351</v>
      </c>
      <c r="C881" s="122" t="s">
        <v>944</v>
      </c>
      <c r="D881" s="122" t="s">
        <v>860</v>
      </c>
      <c r="E881" s="122">
        <v>13</v>
      </c>
      <c r="F881" s="11">
        <v>0</v>
      </c>
      <c r="G881" s="122">
        <v>0</v>
      </c>
      <c r="H881" s="122">
        <v>0</v>
      </c>
      <c r="I881" s="122">
        <v>0</v>
      </c>
      <c r="J881" s="122">
        <v>0</v>
      </c>
      <c r="K881" s="122">
        <v>0</v>
      </c>
      <c r="L881" s="122">
        <v>0</v>
      </c>
      <c r="M881" s="122"/>
      <c r="S881" s="181"/>
      <c r="T881" s="185"/>
      <c r="U881" s="186"/>
      <c r="V881" s="182"/>
      <c r="W881" s="184"/>
      <c r="X881" s="187"/>
      <c r="Y881" s="188"/>
      <c r="Z881" s="189"/>
    </row>
    <row r="882" spans="2:26" ht="17.25" customHeight="1">
      <c r="B882" s="9">
        <v>45351</v>
      </c>
      <c r="C882" s="122" t="s">
        <v>945</v>
      </c>
      <c r="D882" s="122" t="s">
        <v>693</v>
      </c>
      <c r="E882" s="122">
        <v>10</v>
      </c>
      <c r="F882" s="11">
        <v>0</v>
      </c>
      <c r="G882" s="122">
        <v>0</v>
      </c>
      <c r="H882" s="122">
        <v>0</v>
      </c>
      <c r="I882" s="122">
        <v>0</v>
      </c>
      <c r="J882" s="122">
        <v>0</v>
      </c>
      <c r="K882" s="122">
        <v>0</v>
      </c>
      <c r="L882" s="122">
        <v>0</v>
      </c>
      <c r="M882" s="122"/>
      <c r="S882" s="181"/>
      <c r="T882" s="185"/>
      <c r="U882" s="186"/>
      <c r="V882" s="182"/>
      <c r="W882" s="184"/>
      <c r="X882" s="187"/>
      <c r="Y882" s="188"/>
      <c r="Z882" s="189"/>
    </row>
    <row r="883" spans="2:26" ht="17.25" customHeight="1">
      <c r="B883" s="9">
        <v>45352</v>
      </c>
      <c r="C883" s="122" t="s">
        <v>946</v>
      </c>
      <c r="D883" s="122" t="s">
        <v>813</v>
      </c>
      <c r="E883" s="122">
        <v>2</v>
      </c>
      <c r="F883" s="11">
        <v>0</v>
      </c>
      <c r="G883" s="122">
        <v>0</v>
      </c>
      <c r="H883" s="122">
        <v>0</v>
      </c>
      <c r="I883" s="122">
        <v>0</v>
      </c>
      <c r="J883" s="122">
        <v>0</v>
      </c>
      <c r="K883" s="122">
        <v>0</v>
      </c>
      <c r="L883" s="122">
        <v>0</v>
      </c>
      <c r="M883" s="122"/>
      <c r="S883" s="181"/>
      <c r="T883" s="185"/>
      <c r="U883" s="186"/>
      <c r="V883" s="182"/>
      <c r="W883" s="184"/>
      <c r="X883" s="187"/>
      <c r="Y883" s="188"/>
      <c r="Z883" s="189"/>
    </row>
    <row r="884" spans="2:26" ht="17.25" customHeight="1">
      <c r="B884" s="9">
        <v>45353</v>
      </c>
      <c r="C884" s="122" t="s">
        <v>947</v>
      </c>
      <c r="D884" s="122" t="s">
        <v>646</v>
      </c>
      <c r="E884" s="122">
        <v>13</v>
      </c>
      <c r="F884" s="11">
        <v>13</v>
      </c>
      <c r="G884" s="122">
        <v>0</v>
      </c>
      <c r="H884" s="122">
        <v>0</v>
      </c>
      <c r="I884" s="122">
        <v>0</v>
      </c>
      <c r="J884" s="122">
        <v>0</v>
      </c>
      <c r="K884" s="122">
        <v>0</v>
      </c>
      <c r="L884" s="122">
        <v>0</v>
      </c>
      <c r="M884" s="122"/>
      <c r="N884" s="136" t="s">
        <v>952</v>
      </c>
      <c r="S884" s="181"/>
      <c r="T884" s="185"/>
      <c r="U884" s="186"/>
      <c r="V884" s="182"/>
      <c r="W884" s="184"/>
      <c r="X884" s="187"/>
      <c r="Y884" s="188"/>
      <c r="Z884" s="189"/>
    </row>
    <row r="885" spans="2:26" ht="17.25" customHeight="1">
      <c r="B885" s="9">
        <v>45353</v>
      </c>
      <c r="C885" s="122" t="s">
        <v>944</v>
      </c>
      <c r="D885" s="122" t="s">
        <v>875</v>
      </c>
      <c r="E885" s="122">
        <v>5</v>
      </c>
      <c r="F885" s="11">
        <v>0</v>
      </c>
      <c r="G885" s="122">
        <v>0</v>
      </c>
      <c r="H885" s="122">
        <v>0</v>
      </c>
      <c r="I885" s="122">
        <v>0</v>
      </c>
      <c r="J885" s="122">
        <v>0</v>
      </c>
      <c r="K885" s="122">
        <v>0</v>
      </c>
      <c r="L885" s="122">
        <v>0</v>
      </c>
      <c r="M885" s="122"/>
      <c r="S885" s="181"/>
      <c r="T885" s="185"/>
      <c r="U885" s="186"/>
      <c r="V885" s="182"/>
      <c r="W885" s="184"/>
      <c r="X885" s="187"/>
      <c r="Y885" s="188"/>
      <c r="Z885" s="189"/>
    </row>
    <row r="886" spans="2:26" ht="17.25" customHeight="1">
      <c r="B886" s="9">
        <v>45353</v>
      </c>
      <c r="C886" s="122" t="s">
        <v>944</v>
      </c>
      <c r="D886" s="122" t="s">
        <v>931</v>
      </c>
      <c r="E886" s="122">
        <v>12</v>
      </c>
      <c r="F886" s="11">
        <v>0</v>
      </c>
      <c r="G886" s="122">
        <v>0</v>
      </c>
      <c r="H886" s="122">
        <v>0</v>
      </c>
      <c r="I886" s="122">
        <v>0</v>
      </c>
      <c r="J886" s="122">
        <v>0</v>
      </c>
      <c r="K886" s="122">
        <v>0</v>
      </c>
      <c r="L886" s="122">
        <v>0</v>
      </c>
      <c r="M886" s="122"/>
      <c r="S886" s="181"/>
      <c r="T886" s="185"/>
      <c r="U886" s="186"/>
      <c r="V886" s="182"/>
      <c r="W886" s="184"/>
      <c r="X886" s="187"/>
      <c r="Y886" s="188"/>
      <c r="Z886" s="189"/>
    </row>
    <row r="887" spans="2:26" ht="17.25" customHeight="1">
      <c r="B887" s="9">
        <v>45353</v>
      </c>
      <c r="C887" s="122" t="s">
        <v>947</v>
      </c>
      <c r="D887" s="122" t="s">
        <v>663</v>
      </c>
      <c r="E887" s="122">
        <v>13</v>
      </c>
      <c r="F887" s="11">
        <v>0</v>
      </c>
      <c r="G887" s="122">
        <v>0</v>
      </c>
      <c r="H887" s="122">
        <v>0</v>
      </c>
      <c r="I887" s="122">
        <v>0</v>
      </c>
      <c r="J887" s="122">
        <v>0</v>
      </c>
      <c r="K887" s="122">
        <v>0</v>
      </c>
      <c r="L887" s="122">
        <v>0</v>
      </c>
      <c r="M887" s="122"/>
      <c r="S887" s="181"/>
      <c r="T887" s="185"/>
      <c r="U887" s="186"/>
      <c r="V887" s="182"/>
      <c r="W887" s="184"/>
      <c r="X887" s="187"/>
      <c r="Y887" s="188"/>
      <c r="Z887" s="189"/>
    </row>
    <row r="888" spans="2:26" ht="17.25" customHeight="1">
      <c r="B888" s="9">
        <v>45353</v>
      </c>
      <c r="C888" s="122" t="s">
        <v>947</v>
      </c>
      <c r="D888" s="122" t="s">
        <v>667</v>
      </c>
      <c r="E888" s="122">
        <v>13</v>
      </c>
      <c r="F888" s="11">
        <v>0</v>
      </c>
      <c r="G888" s="122">
        <v>0</v>
      </c>
      <c r="H888" s="122">
        <v>0</v>
      </c>
      <c r="I888" s="122">
        <v>0</v>
      </c>
      <c r="J888" s="122">
        <v>0</v>
      </c>
      <c r="K888" s="122">
        <v>0</v>
      </c>
      <c r="L888" s="122">
        <v>0</v>
      </c>
      <c r="M888" s="122"/>
      <c r="S888" s="181"/>
      <c r="T888" s="185"/>
      <c r="U888" s="186"/>
      <c r="V888" s="182"/>
      <c r="W888" s="184"/>
      <c r="X888" s="187"/>
      <c r="Y888" s="188"/>
      <c r="Z888" s="189"/>
    </row>
    <row r="889" spans="2:26" ht="17.25" customHeight="1">
      <c r="B889" s="9">
        <v>45353</v>
      </c>
      <c r="C889" s="122" t="s">
        <v>947</v>
      </c>
      <c r="D889" s="122" t="s">
        <v>671</v>
      </c>
      <c r="E889" s="122">
        <v>13</v>
      </c>
      <c r="F889" s="11">
        <v>0</v>
      </c>
      <c r="G889" s="122">
        <v>0</v>
      </c>
      <c r="H889" s="122">
        <v>0</v>
      </c>
      <c r="I889" s="122">
        <v>0</v>
      </c>
      <c r="J889" s="122">
        <v>0</v>
      </c>
      <c r="K889" s="122">
        <v>0</v>
      </c>
      <c r="L889" s="122">
        <v>0</v>
      </c>
      <c r="M889" s="122"/>
      <c r="S889" s="181"/>
      <c r="T889" s="185"/>
      <c r="U889" s="186"/>
      <c r="V889" s="182"/>
      <c r="W889" s="184"/>
      <c r="X889" s="187"/>
      <c r="Y889" s="188"/>
      <c r="Z889" s="189"/>
    </row>
    <row r="890" spans="2:26" ht="17.25" customHeight="1">
      <c r="B890" s="9">
        <v>45354</v>
      </c>
      <c r="C890" s="122" t="s">
        <v>948</v>
      </c>
      <c r="D890" s="122" t="s">
        <v>814</v>
      </c>
      <c r="E890" s="122">
        <v>13</v>
      </c>
      <c r="F890" s="11">
        <v>0</v>
      </c>
      <c r="G890" s="122">
        <v>0</v>
      </c>
      <c r="H890" s="122">
        <v>0</v>
      </c>
      <c r="I890" s="122">
        <v>0</v>
      </c>
      <c r="J890" s="122">
        <v>0</v>
      </c>
      <c r="K890" s="122">
        <v>0</v>
      </c>
      <c r="L890" s="122">
        <v>0</v>
      </c>
      <c r="M890" s="122"/>
      <c r="S890" s="181"/>
      <c r="T890" s="185"/>
      <c r="U890" s="186"/>
      <c r="V890" s="182"/>
      <c r="W890" s="184"/>
      <c r="X890" s="187"/>
      <c r="Y890" s="188"/>
      <c r="Z890" s="189"/>
    </row>
    <row r="891" spans="2:26" ht="17.25" customHeight="1">
      <c r="B891" s="9">
        <v>45354</v>
      </c>
      <c r="C891" s="122" t="s">
        <v>949</v>
      </c>
      <c r="D891" s="122" t="s">
        <v>657</v>
      </c>
      <c r="E891" s="122">
        <v>13</v>
      </c>
      <c r="F891" s="11">
        <v>0</v>
      </c>
      <c r="G891" s="122">
        <v>0</v>
      </c>
      <c r="H891" s="122">
        <v>0</v>
      </c>
      <c r="I891" s="122">
        <v>0</v>
      </c>
      <c r="J891" s="122">
        <v>0</v>
      </c>
      <c r="K891" s="122">
        <v>0</v>
      </c>
      <c r="L891" s="122">
        <v>0</v>
      </c>
      <c r="M891" s="122"/>
      <c r="S891" s="181"/>
      <c r="T891" s="185"/>
      <c r="U891" s="186"/>
      <c r="V891" s="182"/>
      <c r="W891" s="184"/>
      <c r="X891" s="187"/>
      <c r="Y891" s="188"/>
      <c r="Z891" s="189"/>
    </row>
    <row r="892" spans="2:26" ht="17.25" customHeight="1">
      <c r="B892" s="9">
        <v>45354</v>
      </c>
      <c r="C892" s="122" t="s">
        <v>950</v>
      </c>
      <c r="D892" s="122" t="s">
        <v>899</v>
      </c>
      <c r="E892" s="122">
        <v>4</v>
      </c>
      <c r="F892" s="11">
        <v>0</v>
      </c>
      <c r="G892" s="122">
        <v>0</v>
      </c>
      <c r="H892" s="122">
        <v>0</v>
      </c>
      <c r="I892" s="122">
        <v>0</v>
      </c>
      <c r="J892" s="122">
        <v>0</v>
      </c>
      <c r="K892" s="122">
        <v>0</v>
      </c>
      <c r="L892" s="122">
        <v>0</v>
      </c>
      <c r="M892" s="122"/>
      <c r="S892" s="181"/>
      <c r="T892" s="185"/>
      <c r="U892" s="186"/>
      <c r="V892" s="182"/>
      <c r="W892" s="184"/>
      <c r="X892" s="187"/>
      <c r="Y892" s="188"/>
      <c r="Z892" s="189"/>
    </row>
    <row r="893" spans="2:26" ht="17.25" customHeight="1">
      <c r="B893" s="9">
        <v>45354</v>
      </c>
      <c r="C893" s="122" t="s">
        <v>951</v>
      </c>
      <c r="D893" s="122" t="s">
        <v>938</v>
      </c>
      <c r="E893" s="122">
        <v>3</v>
      </c>
      <c r="F893" s="11">
        <v>0</v>
      </c>
      <c r="G893" s="122">
        <v>0</v>
      </c>
      <c r="H893" s="122">
        <v>0</v>
      </c>
      <c r="I893" s="122">
        <v>0</v>
      </c>
      <c r="J893" s="122">
        <v>0</v>
      </c>
      <c r="K893" s="122">
        <v>0</v>
      </c>
      <c r="L893" s="122">
        <v>0</v>
      </c>
      <c r="M893" s="122"/>
      <c r="S893" s="181"/>
      <c r="T893" s="185"/>
      <c r="U893" s="186"/>
      <c r="V893" s="182"/>
      <c r="W893" s="184"/>
      <c r="X893" s="187"/>
      <c r="Y893" s="188"/>
      <c r="Z893" s="189"/>
    </row>
    <row r="894" spans="2:26" ht="17.25" customHeight="1">
      <c r="B894" s="9">
        <v>45354</v>
      </c>
      <c r="C894" s="122" t="s">
        <v>959</v>
      </c>
      <c r="D894" s="122" t="s">
        <v>958</v>
      </c>
      <c r="E894" s="122">
        <v>1</v>
      </c>
      <c r="F894" s="11">
        <v>0</v>
      </c>
      <c r="G894" s="122">
        <v>0</v>
      </c>
      <c r="H894" s="122">
        <v>0</v>
      </c>
      <c r="I894" s="122">
        <v>0</v>
      </c>
      <c r="J894" s="122">
        <v>0</v>
      </c>
      <c r="K894" s="122">
        <v>0</v>
      </c>
      <c r="L894" s="122">
        <v>0</v>
      </c>
      <c r="M894" s="122"/>
      <c r="S894" s="181"/>
      <c r="T894" s="185"/>
      <c r="U894" s="186"/>
      <c r="V894" s="182"/>
      <c r="W894" s="184"/>
      <c r="X894" s="187"/>
      <c r="Y894" s="188"/>
      <c r="Z894" s="189"/>
    </row>
    <row r="895" spans="2:26" ht="17.25" customHeight="1">
      <c r="B895" s="9">
        <v>45354</v>
      </c>
      <c r="C895" s="122" t="s">
        <v>957</v>
      </c>
      <c r="D895" s="122" t="s">
        <v>819</v>
      </c>
      <c r="E895" s="122">
        <v>13</v>
      </c>
      <c r="F895" s="11">
        <v>0</v>
      </c>
      <c r="G895" s="122">
        <v>0</v>
      </c>
      <c r="H895" s="122">
        <v>0</v>
      </c>
      <c r="I895" s="122">
        <v>0</v>
      </c>
      <c r="J895" s="122">
        <v>0</v>
      </c>
      <c r="K895" s="122">
        <v>0</v>
      </c>
      <c r="L895" s="122">
        <v>0</v>
      </c>
      <c r="M895" s="122"/>
      <c r="S895" s="181"/>
      <c r="T895" s="185"/>
      <c r="U895" s="186"/>
      <c r="V895" s="182"/>
      <c r="W895" s="184"/>
      <c r="X895" s="187"/>
      <c r="Y895" s="188"/>
      <c r="Z895" s="189"/>
    </row>
    <row r="896" spans="2:26" ht="17.25" customHeight="1">
      <c r="B896" s="9">
        <v>45352</v>
      </c>
      <c r="C896" s="122" t="s">
        <v>6897</v>
      </c>
      <c r="D896" s="122" t="s">
        <v>953</v>
      </c>
      <c r="E896" s="122">
        <v>13</v>
      </c>
      <c r="F896" s="11">
        <v>13</v>
      </c>
      <c r="G896" s="122">
        <v>0</v>
      </c>
      <c r="H896" s="122">
        <v>0</v>
      </c>
      <c r="I896" s="122">
        <v>0</v>
      </c>
      <c r="J896" s="122">
        <v>0</v>
      </c>
      <c r="K896" s="122">
        <v>0</v>
      </c>
      <c r="L896" s="122">
        <v>0</v>
      </c>
      <c r="M896" s="122" t="s">
        <v>954</v>
      </c>
      <c r="S896" s="181"/>
      <c r="T896" s="185"/>
      <c r="U896" s="186"/>
      <c r="V896" s="182"/>
      <c r="W896" s="184"/>
      <c r="X896" s="187"/>
      <c r="Y896" s="188"/>
      <c r="Z896" s="189"/>
    </row>
    <row r="897" spans="1:26" ht="17.25" customHeight="1">
      <c r="B897" s="9">
        <v>45353</v>
      </c>
      <c r="C897" s="122" t="s">
        <v>6897</v>
      </c>
      <c r="D897" s="122" t="s">
        <v>939</v>
      </c>
      <c r="E897" s="122">
        <v>1</v>
      </c>
      <c r="F897" s="11">
        <v>0</v>
      </c>
      <c r="G897" s="122">
        <v>0</v>
      </c>
      <c r="H897" s="122">
        <v>0</v>
      </c>
      <c r="I897" s="122">
        <v>0</v>
      </c>
      <c r="J897" s="122">
        <v>0</v>
      </c>
      <c r="K897" s="122">
        <v>0</v>
      </c>
      <c r="L897" s="122">
        <v>0</v>
      </c>
      <c r="M897" s="122"/>
      <c r="N897" s="122"/>
      <c r="S897" s="181"/>
      <c r="T897" s="185"/>
      <c r="U897" s="186"/>
      <c r="V897" s="182"/>
      <c r="W897" s="184"/>
      <c r="X897" s="187"/>
      <c r="Y897" s="188"/>
      <c r="Z897" s="189"/>
    </row>
    <row r="898" spans="1:26" ht="17.25" customHeight="1">
      <c r="B898" s="9">
        <v>45353</v>
      </c>
      <c r="C898" s="122" t="s">
        <v>6897</v>
      </c>
      <c r="D898" s="122" t="s">
        <v>940</v>
      </c>
      <c r="E898" s="122">
        <v>13</v>
      </c>
      <c r="F898" s="11">
        <v>0</v>
      </c>
      <c r="G898" s="122">
        <v>0</v>
      </c>
      <c r="H898" s="122">
        <v>8</v>
      </c>
      <c r="I898" s="122">
        <v>0</v>
      </c>
      <c r="J898" s="122">
        <v>0</v>
      </c>
      <c r="K898" s="122">
        <v>0</v>
      </c>
      <c r="L898" s="122">
        <v>8</v>
      </c>
      <c r="M898" s="122" t="s">
        <v>954</v>
      </c>
      <c r="N898" s="122"/>
      <c r="O898" s="136" t="s">
        <v>955</v>
      </c>
      <c r="P898" s="136" t="s">
        <v>956</v>
      </c>
      <c r="S898" s="181"/>
      <c r="T898" s="185"/>
      <c r="U898" s="186"/>
      <c r="V898" s="182"/>
      <c r="W898" s="184"/>
      <c r="X898" s="187"/>
      <c r="Y898" s="188"/>
      <c r="Z898" s="189"/>
    </row>
    <row r="899" spans="1:26" ht="17.25" customHeight="1">
      <c r="B899" s="9">
        <v>45354</v>
      </c>
      <c r="C899" s="122" t="s">
        <v>6897</v>
      </c>
      <c r="D899" s="122" t="s">
        <v>941</v>
      </c>
      <c r="E899" s="122">
        <v>12</v>
      </c>
      <c r="F899" s="11">
        <v>0</v>
      </c>
      <c r="G899" s="122">
        <v>0</v>
      </c>
      <c r="H899" s="122">
        <v>3</v>
      </c>
      <c r="I899" s="122">
        <v>0</v>
      </c>
      <c r="J899" s="122">
        <v>0</v>
      </c>
      <c r="K899" s="122">
        <v>0</v>
      </c>
      <c r="L899" s="122">
        <v>3</v>
      </c>
      <c r="M899" s="122"/>
      <c r="N899" s="136" t="s">
        <v>952</v>
      </c>
      <c r="O899" s="136" t="s">
        <v>952</v>
      </c>
      <c r="P899" s="136" t="s">
        <v>952</v>
      </c>
      <c r="S899" s="181"/>
      <c r="T899" s="185"/>
      <c r="U899" s="186"/>
      <c r="V899" s="182"/>
      <c r="W899" s="184"/>
      <c r="X899" s="187"/>
      <c r="Y899" s="188"/>
      <c r="Z899" s="189"/>
    </row>
    <row r="900" spans="1:26" ht="17.25" customHeight="1">
      <c r="B900" s="9">
        <v>45355</v>
      </c>
      <c r="C900" s="122" t="s">
        <v>961</v>
      </c>
      <c r="D900" s="122" t="s">
        <v>646</v>
      </c>
      <c r="E900" s="122">
        <v>13</v>
      </c>
      <c r="F900" s="11">
        <v>0</v>
      </c>
      <c r="G900" s="122">
        <v>0</v>
      </c>
      <c r="H900" s="122">
        <v>0</v>
      </c>
      <c r="I900" s="122">
        <v>0</v>
      </c>
      <c r="J900" s="122">
        <v>0</v>
      </c>
      <c r="K900" s="122">
        <v>0</v>
      </c>
      <c r="L900" s="122">
        <v>0</v>
      </c>
      <c r="M900" s="122"/>
      <c r="S900" s="181"/>
      <c r="T900" s="185"/>
      <c r="U900" s="186"/>
      <c r="V900" s="182"/>
      <c r="W900" s="184"/>
      <c r="X900" s="187"/>
      <c r="Y900" s="188"/>
      <c r="Z900" s="189"/>
    </row>
    <row r="901" spans="1:26" ht="17.25" customHeight="1">
      <c r="B901" s="9">
        <v>45355</v>
      </c>
      <c r="C901" s="122" t="s">
        <v>962</v>
      </c>
      <c r="D901" s="122" t="s">
        <v>891</v>
      </c>
      <c r="E901" s="122">
        <v>11</v>
      </c>
      <c r="F901" s="11">
        <v>0</v>
      </c>
      <c r="G901" s="122">
        <v>0</v>
      </c>
      <c r="H901" s="122">
        <v>0</v>
      </c>
      <c r="I901" s="122">
        <v>0</v>
      </c>
      <c r="J901" s="122">
        <v>0</v>
      </c>
      <c r="K901" s="122">
        <v>0</v>
      </c>
      <c r="L901" s="122">
        <v>0</v>
      </c>
      <c r="M901" s="122"/>
      <c r="S901" s="181"/>
      <c r="T901" s="185"/>
      <c r="U901" s="186"/>
      <c r="V901" s="182"/>
      <c r="W901" s="184"/>
      <c r="X901" s="187"/>
      <c r="Y901" s="188"/>
      <c r="Z901" s="189"/>
    </row>
    <row r="902" spans="1:26" ht="17.25" customHeight="1">
      <c r="B902" s="9">
        <v>45355</v>
      </c>
      <c r="C902" s="11" t="s">
        <v>962</v>
      </c>
      <c r="D902" s="11" t="s">
        <v>857</v>
      </c>
      <c r="E902" s="11">
        <v>13</v>
      </c>
      <c r="F902" s="11">
        <v>0</v>
      </c>
      <c r="G902" s="11">
        <v>0</v>
      </c>
      <c r="H902" s="11">
        <v>0</v>
      </c>
      <c r="I902" s="11">
        <v>0</v>
      </c>
      <c r="J902" s="11">
        <v>0</v>
      </c>
      <c r="K902" s="11">
        <v>0</v>
      </c>
      <c r="L902" s="11">
        <v>0</v>
      </c>
      <c r="M902" s="122"/>
      <c r="S902" s="181"/>
      <c r="T902" s="185"/>
      <c r="U902" s="186"/>
      <c r="V902" s="182"/>
      <c r="W902" s="184"/>
      <c r="X902" s="187"/>
      <c r="Y902" s="188"/>
      <c r="Z902" s="189"/>
    </row>
    <row r="903" spans="1:26" ht="17.25" customHeight="1">
      <c r="B903" s="9">
        <v>45355</v>
      </c>
      <c r="C903" s="11" t="s">
        <v>963</v>
      </c>
      <c r="D903" s="11" t="s">
        <v>960</v>
      </c>
      <c r="E903" s="11">
        <v>13</v>
      </c>
      <c r="F903" s="11">
        <v>0</v>
      </c>
      <c r="G903" s="11">
        <v>0</v>
      </c>
      <c r="H903" s="11">
        <v>0</v>
      </c>
      <c r="I903" s="11">
        <v>0</v>
      </c>
      <c r="J903" s="11">
        <v>0</v>
      </c>
      <c r="K903" s="11">
        <v>0</v>
      </c>
      <c r="L903" s="11">
        <v>0</v>
      </c>
      <c r="M903" s="122"/>
      <c r="S903" s="181"/>
      <c r="T903" s="185"/>
      <c r="U903" s="186"/>
      <c r="V903" s="182"/>
      <c r="W903" s="184"/>
      <c r="X903" s="187"/>
      <c r="Y903" s="188"/>
      <c r="Z903" s="189"/>
    </row>
    <row r="904" spans="1:26" ht="17.25" customHeight="1">
      <c r="B904" s="9">
        <v>45355</v>
      </c>
      <c r="C904" s="11" t="s">
        <v>964</v>
      </c>
      <c r="D904" s="11" t="s">
        <v>897</v>
      </c>
      <c r="E904" s="11">
        <v>13</v>
      </c>
      <c r="F904" s="11">
        <v>0</v>
      </c>
      <c r="G904" s="11">
        <v>0</v>
      </c>
      <c r="H904" s="11">
        <v>0</v>
      </c>
      <c r="I904" s="11">
        <v>0</v>
      </c>
      <c r="J904" s="11">
        <v>0</v>
      </c>
      <c r="K904" s="11">
        <v>0</v>
      </c>
      <c r="L904" s="11">
        <v>0</v>
      </c>
      <c r="M904" s="122"/>
      <c r="N904" s="122"/>
      <c r="S904" s="181"/>
      <c r="T904" s="185"/>
      <c r="U904" s="186"/>
      <c r="V904" s="182"/>
      <c r="W904" s="184"/>
      <c r="X904" s="187"/>
      <c r="Y904" s="188"/>
      <c r="Z904" s="189"/>
    </row>
    <row r="905" spans="1:26" ht="17.25" customHeight="1">
      <c r="B905" s="9">
        <v>45355</v>
      </c>
      <c r="C905" s="11" t="s">
        <v>966</v>
      </c>
      <c r="D905" s="11" t="s">
        <v>967</v>
      </c>
      <c r="E905" s="11">
        <v>1</v>
      </c>
      <c r="F905" s="11">
        <v>1</v>
      </c>
      <c r="G905" s="11">
        <v>0</v>
      </c>
      <c r="H905" s="11">
        <v>0</v>
      </c>
      <c r="I905" s="11">
        <v>0</v>
      </c>
      <c r="J905" s="11">
        <v>0</v>
      </c>
      <c r="K905" s="11">
        <v>0</v>
      </c>
      <c r="L905" s="11">
        <v>0</v>
      </c>
      <c r="M905" s="122"/>
      <c r="N905" s="122"/>
      <c r="S905" s="181"/>
      <c r="T905" s="185"/>
      <c r="U905" s="186"/>
      <c r="V905" s="182"/>
      <c r="W905" s="184"/>
      <c r="X905" s="187"/>
      <c r="Y905" s="188"/>
      <c r="Z905" s="189"/>
    </row>
    <row r="906" spans="1:26" ht="17.25" customHeight="1">
      <c r="B906" s="9">
        <v>45355</v>
      </c>
      <c r="C906" s="11" t="s">
        <v>6897</v>
      </c>
      <c r="D906" s="11" t="s">
        <v>965</v>
      </c>
      <c r="E906" s="11">
        <v>13</v>
      </c>
      <c r="F906" s="11">
        <v>0</v>
      </c>
      <c r="G906" s="11">
        <v>0</v>
      </c>
      <c r="H906" s="11">
        <v>1</v>
      </c>
      <c r="I906" s="11">
        <v>0</v>
      </c>
      <c r="J906" s="11">
        <v>0</v>
      </c>
      <c r="K906" s="11">
        <v>0</v>
      </c>
      <c r="L906" s="11">
        <v>1</v>
      </c>
      <c r="M906" s="122"/>
      <c r="N906" s="122"/>
      <c r="O906" s="136" t="s">
        <v>436</v>
      </c>
      <c r="P906" s="136" t="s">
        <v>436</v>
      </c>
      <c r="S906" s="181"/>
      <c r="T906" s="185"/>
      <c r="U906" s="186"/>
      <c r="V906" s="182"/>
      <c r="W906" s="184"/>
      <c r="X906" s="187"/>
      <c r="Y906" s="188"/>
      <c r="Z906" s="189"/>
    </row>
    <row r="907" spans="1:26" ht="17.25" customHeight="1">
      <c r="B907" s="9">
        <v>45355</v>
      </c>
      <c r="C907" s="11" t="s">
        <v>6897</v>
      </c>
      <c r="D907" s="11" t="s">
        <v>953</v>
      </c>
      <c r="E907" s="11">
        <v>13</v>
      </c>
      <c r="F907" s="11">
        <v>0</v>
      </c>
      <c r="G907" s="11">
        <v>0</v>
      </c>
      <c r="H907" s="11">
        <v>2</v>
      </c>
      <c r="I907" s="11">
        <v>0</v>
      </c>
      <c r="J907" s="11">
        <v>0</v>
      </c>
      <c r="K907" s="11">
        <v>0</v>
      </c>
      <c r="L907" s="11">
        <v>2</v>
      </c>
      <c r="M907" s="122"/>
      <c r="N907" s="122" t="s">
        <v>436</v>
      </c>
      <c r="O907" s="136" t="s">
        <v>436</v>
      </c>
      <c r="P907" s="136" t="s">
        <v>436</v>
      </c>
      <c r="S907" s="181"/>
      <c r="T907" s="185"/>
      <c r="U907" s="186"/>
      <c r="V907" s="182"/>
      <c r="W907" s="184"/>
      <c r="X907" s="187"/>
      <c r="Y907" s="188"/>
      <c r="Z907" s="189"/>
    </row>
    <row r="908" spans="1:26" ht="17.25" customHeight="1">
      <c r="B908" s="9">
        <v>45356</v>
      </c>
      <c r="C908" s="122" t="s">
        <v>971</v>
      </c>
      <c r="D908" s="122" t="s">
        <v>968</v>
      </c>
      <c r="E908" s="122">
        <v>13</v>
      </c>
      <c r="F908" s="11">
        <v>0</v>
      </c>
      <c r="G908" s="11">
        <v>0</v>
      </c>
      <c r="H908" s="11">
        <v>0</v>
      </c>
      <c r="I908" s="11">
        <v>0</v>
      </c>
      <c r="J908" s="11">
        <v>0</v>
      </c>
      <c r="K908" s="11">
        <v>0</v>
      </c>
      <c r="L908" s="11">
        <v>0</v>
      </c>
      <c r="M908" s="122"/>
      <c r="S908" s="181"/>
      <c r="T908" s="185"/>
      <c r="U908" s="186"/>
      <c r="V908" s="182"/>
      <c r="W908" s="184"/>
      <c r="X908" s="187"/>
      <c r="Y908" s="188"/>
      <c r="Z908" s="189"/>
    </row>
    <row r="909" spans="1:26" ht="17.25" customHeight="1">
      <c r="B909" s="9">
        <v>45356</v>
      </c>
      <c r="C909" s="122" t="s">
        <v>971</v>
      </c>
      <c r="D909" s="122" t="s">
        <v>969</v>
      </c>
      <c r="E909" s="122">
        <v>13</v>
      </c>
      <c r="F909" s="11">
        <v>0</v>
      </c>
      <c r="G909" s="11">
        <v>0</v>
      </c>
      <c r="H909" s="11">
        <v>0</v>
      </c>
      <c r="I909" s="11">
        <v>0</v>
      </c>
      <c r="J909" s="11">
        <v>0</v>
      </c>
      <c r="K909" s="11">
        <v>0</v>
      </c>
      <c r="L909" s="11">
        <v>0</v>
      </c>
      <c r="M909" s="122"/>
      <c r="S909" s="181"/>
      <c r="T909" s="185"/>
      <c r="U909" s="186"/>
      <c r="V909" s="182"/>
      <c r="W909" s="184"/>
      <c r="X909" s="187"/>
      <c r="Y909" s="188"/>
      <c r="Z909" s="189"/>
    </row>
    <row r="910" spans="1:26" ht="17.25" customHeight="1">
      <c r="A910" s="7"/>
      <c r="B910" s="9">
        <v>45356</v>
      </c>
      <c r="C910" s="122" t="s">
        <v>971</v>
      </c>
      <c r="D910" s="122" t="s">
        <v>970</v>
      </c>
      <c r="E910" s="122">
        <v>13</v>
      </c>
      <c r="F910" s="11">
        <v>0</v>
      </c>
      <c r="G910" s="11">
        <v>0</v>
      </c>
      <c r="H910" s="11">
        <v>0</v>
      </c>
      <c r="I910" s="11">
        <v>0</v>
      </c>
      <c r="J910" s="11">
        <v>0</v>
      </c>
      <c r="K910" s="11">
        <v>0</v>
      </c>
      <c r="L910" s="11">
        <v>0</v>
      </c>
      <c r="M910" s="122"/>
      <c r="S910" s="181"/>
      <c r="T910" s="185"/>
      <c r="U910" s="186"/>
      <c r="V910" s="182"/>
      <c r="W910" s="184"/>
      <c r="X910" s="187"/>
      <c r="Y910" s="188"/>
      <c r="Z910" s="189"/>
    </row>
    <row r="911" spans="1:26" ht="17.25" customHeight="1">
      <c r="B911" s="9">
        <v>45356</v>
      </c>
      <c r="C911" s="122" t="s">
        <v>972</v>
      </c>
      <c r="D911" s="122" t="s">
        <v>816</v>
      </c>
      <c r="E911" s="122">
        <v>13</v>
      </c>
      <c r="F911" s="11">
        <v>0</v>
      </c>
      <c r="G911" s="11">
        <v>0</v>
      </c>
      <c r="H911" s="11">
        <v>0</v>
      </c>
      <c r="I911" s="11">
        <v>0</v>
      </c>
      <c r="J911" s="11">
        <v>0</v>
      </c>
      <c r="K911" s="11">
        <v>0</v>
      </c>
      <c r="L911" s="11">
        <v>0</v>
      </c>
      <c r="M911" s="122"/>
      <c r="S911" s="181"/>
      <c r="T911" s="185"/>
      <c r="U911" s="186"/>
      <c r="V911" s="182"/>
      <c r="W911" s="184"/>
      <c r="X911" s="187"/>
      <c r="Y911" s="188"/>
      <c r="Z911" s="189"/>
    </row>
    <row r="912" spans="1:26" ht="17.25" customHeight="1">
      <c r="B912" s="9">
        <v>45356</v>
      </c>
      <c r="C912" s="122" t="s">
        <v>974</v>
      </c>
      <c r="D912" s="122" t="s">
        <v>973</v>
      </c>
      <c r="E912" s="122">
        <v>5</v>
      </c>
      <c r="F912" s="11">
        <v>0</v>
      </c>
      <c r="G912" s="11">
        <v>0</v>
      </c>
      <c r="H912" s="11">
        <v>0</v>
      </c>
      <c r="I912" s="11">
        <v>0</v>
      </c>
      <c r="J912" s="11">
        <v>0</v>
      </c>
      <c r="K912" s="11">
        <v>0</v>
      </c>
      <c r="L912" s="11">
        <v>0</v>
      </c>
      <c r="M912" s="122"/>
      <c r="S912" s="181"/>
      <c r="T912" s="185"/>
      <c r="U912" s="186"/>
      <c r="V912" s="182"/>
      <c r="W912" s="184"/>
      <c r="X912" s="187"/>
      <c r="Y912" s="188"/>
      <c r="Z912" s="189"/>
    </row>
    <row r="913" spans="2:26" ht="17.25" customHeight="1">
      <c r="B913" s="9">
        <v>45356</v>
      </c>
      <c r="C913" s="122" t="s">
        <v>979</v>
      </c>
      <c r="D913" s="122" t="s">
        <v>975</v>
      </c>
      <c r="E913" s="122">
        <v>13</v>
      </c>
      <c r="F913" s="11">
        <v>4</v>
      </c>
      <c r="G913" s="11">
        <v>0</v>
      </c>
      <c r="H913" s="11">
        <v>4</v>
      </c>
      <c r="I913" s="11">
        <v>4</v>
      </c>
      <c r="J913" s="11">
        <v>1</v>
      </c>
      <c r="K913" s="11">
        <v>0</v>
      </c>
      <c r="L913" s="11">
        <v>6</v>
      </c>
      <c r="M913" s="122" t="s">
        <v>978</v>
      </c>
      <c r="O913" s="136" t="s">
        <v>436</v>
      </c>
      <c r="P913" s="136" t="s">
        <v>436</v>
      </c>
      <c r="S913" s="181"/>
      <c r="T913" s="185"/>
      <c r="U913" s="186"/>
      <c r="V913" s="182"/>
      <c r="W913" s="184"/>
      <c r="X913" s="187"/>
      <c r="Y913" s="188"/>
      <c r="Z913" s="189"/>
    </row>
    <row r="914" spans="2:26" ht="17.25" customHeight="1">
      <c r="B914" s="9">
        <v>45356</v>
      </c>
      <c r="C914" s="122" t="s">
        <v>977</v>
      </c>
      <c r="D914" s="122" t="s">
        <v>976</v>
      </c>
      <c r="E914" s="122">
        <v>13</v>
      </c>
      <c r="F914" s="11">
        <v>1</v>
      </c>
      <c r="G914" s="11">
        <v>0</v>
      </c>
      <c r="H914" s="11">
        <v>0</v>
      </c>
      <c r="I914" s="11">
        <v>0</v>
      </c>
      <c r="J914" s="11">
        <v>1</v>
      </c>
      <c r="K914" s="11">
        <v>0</v>
      </c>
      <c r="L914" s="11">
        <v>1</v>
      </c>
      <c r="M914" s="122" t="s">
        <v>978</v>
      </c>
      <c r="S914" s="181"/>
      <c r="T914" s="185"/>
      <c r="U914" s="186"/>
      <c r="V914" s="182"/>
      <c r="W914" s="184"/>
      <c r="X914" s="187"/>
      <c r="Y914" s="188"/>
      <c r="Z914" s="189"/>
    </row>
    <row r="915" spans="2:26" ht="17.25" customHeight="1">
      <c r="B915" s="9">
        <v>45357</v>
      </c>
      <c r="C915" s="122" t="s">
        <v>982</v>
      </c>
      <c r="D915" s="122" t="s">
        <v>980</v>
      </c>
      <c r="E915" s="122">
        <v>4</v>
      </c>
      <c r="F915" s="11">
        <v>0</v>
      </c>
      <c r="G915" s="122">
        <v>0</v>
      </c>
      <c r="H915" s="122">
        <v>0</v>
      </c>
      <c r="I915" s="122">
        <v>0</v>
      </c>
      <c r="J915" s="122">
        <v>0</v>
      </c>
      <c r="K915" s="122">
        <v>0</v>
      </c>
      <c r="L915" s="122">
        <v>0</v>
      </c>
      <c r="M915" s="122"/>
      <c r="N915" s="122"/>
      <c r="S915" s="181"/>
      <c r="T915" s="185"/>
      <c r="U915" s="186"/>
      <c r="V915" s="182"/>
      <c r="W915" s="184"/>
      <c r="X915" s="187"/>
      <c r="Y915" s="188"/>
      <c r="Z915" s="189"/>
    </row>
    <row r="916" spans="2:26" ht="17.25" customHeight="1">
      <c r="B916" s="9">
        <v>45357</v>
      </c>
      <c r="C916" s="122" t="s">
        <v>983</v>
      </c>
      <c r="D916" s="122" t="s">
        <v>817</v>
      </c>
      <c r="E916" s="122">
        <v>12</v>
      </c>
      <c r="F916" s="11">
        <v>0</v>
      </c>
      <c r="G916" s="122">
        <v>0</v>
      </c>
      <c r="H916" s="122">
        <v>0</v>
      </c>
      <c r="I916" s="122">
        <v>0</v>
      </c>
      <c r="J916" s="122">
        <v>0</v>
      </c>
      <c r="K916" s="122">
        <v>0</v>
      </c>
      <c r="L916" s="122">
        <v>0</v>
      </c>
      <c r="M916" s="122"/>
      <c r="S916" s="181"/>
      <c r="T916" s="185"/>
      <c r="U916" s="186"/>
      <c r="V916" s="182"/>
      <c r="W916" s="184"/>
      <c r="X916" s="187"/>
      <c r="Y916" s="188"/>
      <c r="Z916" s="189"/>
    </row>
    <row r="917" spans="2:26" ht="17.25" customHeight="1">
      <c r="B917" s="9">
        <v>45357</v>
      </c>
      <c r="C917" s="122" t="s">
        <v>983</v>
      </c>
      <c r="D917" s="122" t="s">
        <v>664</v>
      </c>
      <c r="E917" s="122">
        <v>13</v>
      </c>
      <c r="F917" s="11">
        <v>0</v>
      </c>
      <c r="G917" s="122">
        <v>0</v>
      </c>
      <c r="H917" s="122">
        <v>0</v>
      </c>
      <c r="I917" s="122">
        <v>0</v>
      </c>
      <c r="J917" s="122">
        <v>0</v>
      </c>
      <c r="K917" s="122">
        <v>0</v>
      </c>
      <c r="L917" s="122">
        <v>0</v>
      </c>
      <c r="M917" s="122"/>
      <c r="S917" s="181"/>
      <c r="T917" s="185"/>
      <c r="U917" s="186"/>
      <c r="V917" s="182"/>
      <c r="W917" s="184"/>
      <c r="X917" s="187"/>
      <c r="Y917" s="188"/>
      <c r="Z917" s="189"/>
    </row>
    <row r="918" spans="2:26" ht="17.25" customHeight="1">
      <c r="B918" s="9">
        <v>45357</v>
      </c>
      <c r="C918" s="122" t="s">
        <v>984</v>
      </c>
      <c r="D918" s="122" t="s">
        <v>981</v>
      </c>
      <c r="E918" s="122">
        <v>1</v>
      </c>
      <c r="F918" s="11">
        <v>0</v>
      </c>
      <c r="G918" s="11">
        <v>0</v>
      </c>
      <c r="H918" s="11">
        <v>0</v>
      </c>
      <c r="I918" s="11">
        <v>0</v>
      </c>
      <c r="J918" s="11">
        <v>0</v>
      </c>
      <c r="K918" s="11">
        <v>0</v>
      </c>
      <c r="L918" s="11">
        <v>0</v>
      </c>
      <c r="M918" s="122"/>
      <c r="S918" s="181"/>
      <c r="T918" s="185"/>
      <c r="U918" s="186"/>
      <c r="V918" s="182"/>
      <c r="W918" s="184"/>
      <c r="X918" s="187"/>
      <c r="Y918" s="188"/>
      <c r="Z918" s="189"/>
    </row>
    <row r="919" spans="2:26" ht="17.25" customHeight="1">
      <c r="B919" s="9">
        <v>45357</v>
      </c>
      <c r="C919" s="122" t="s">
        <v>985</v>
      </c>
      <c r="D919" s="122" t="s">
        <v>888</v>
      </c>
      <c r="E919" s="122">
        <v>1</v>
      </c>
      <c r="F919" s="11">
        <v>0</v>
      </c>
      <c r="G919" s="11">
        <v>0</v>
      </c>
      <c r="H919" s="11">
        <v>0</v>
      </c>
      <c r="I919" s="11">
        <v>0</v>
      </c>
      <c r="J919" s="11">
        <v>0</v>
      </c>
      <c r="K919" s="11">
        <v>0</v>
      </c>
      <c r="L919" s="11">
        <v>0</v>
      </c>
      <c r="M919" s="122"/>
      <c r="S919" s="181"/>
      <c r="T919" s="185"/>
      <c r="U919" s="186"/>
      <c r="V919" s="182"/>
      <c r="W919" s="184"/>
      <c r="X919" s="187"/>
      <c r="Y919" s="188"/>
      <c r="Z919" s="189"/>
    </row>
    <row r="920" spans="2:26" ht="17.25" customHeight="1">
      <c r="B920" s="9">
        <v>45357</v>
      </c>
      <c r="C920" s="122" t="s">
        <v>986</v>
      </c>
      <c r="D920" s="122" t="s">
        <v>813</v>
      </c>
      <c r="E920" s="122">
        <v>2</v>
      </c>
      <c r="F920" s="11">
        <v>0</v>
      </c>
      <c r="G920" s="11">
        <v>0</v>
      </c>
      <c r="H920" s="11">
        <v>0</v>
      </c>
      <c r="I920" s="11">
        <v>0</v>
      </c>
      <c r="J920" s="11">
        <v>0</v>
      </c>
      <c r="K920" s="11">
        <v>0</v>
      </c>
      <c r="L920" s="11">
        <v>0</v>
      </c>
      <c r="M920" s="122"/>
      <c r="S920" s="181"/>
      <c r="T920" s="185"/>
      <c r="U920" s="186"/>
      <c r="V920" s="182"/>
      <c r="W920" s="184"/>
      <c r="X920" s="187"/>
      <c r="Y920" s="188"/>
      <c r="Z920" s="189"/>
    </row>
    <row r="921" spans="2:26" ht="17.25" customHeight="1">
      <c r="B921" s="9">
        <v>45357</v>
      </c>
      <c r="C921" s="122" t="s">
        <v>982</v>
      </c>
      <c r="D921" s="122" t="s">
        <v>898</v>
      </c>
      <c r="E921" s="122">
        <v>9</v>
      </c>
      <c r="F921" s="11">
        <v>0</v>
      </c>
      <c r="G921" s="11">
        <v>0</v>
      </c>
      <c r="H921" s="11">
        <v>0</v>
      </c>
      <c r="I921" s="11">
        <v>0</v>
      </c>
      <c r="J921" s="11">
        <v>0</v>
      </c>
      <c r="K921" s="11">
        <v>0</v>
      </c>
      <c r="L921" s="11">
        <v>0</v>
      </c>
      <c r="M921" s="122"/>
      <c r="S921" s="181"/>
      <c r="T921" s="185"/>
      <c r="U921" s="186"/>
      <c r="V921" s="182"/>
      <c r="W921" s="184"/>
      <c r="X921" s="187"/>
      <c r="Y921" s="188"/>
      <c r="Z921" s="189"/>
    </row>
    <row r="922" spans="2:26" ht="17.25" customHeight="1">
      <c r="B922" s="9">
        <v>45357</v>
      </c>
      <c r="C922" s="122" t="s">
        <v>982</v>
      </c>
      <c r="D922" s="122" t="s">
        <v>980</v>
      </c>
      <c r="E922" s="122">
        <v>4</v>
      </c>
      <c r="F922" s="11">
        <v>0</v>
      </c>
      <c r="G922" s="11">
        <v>0</v>
      </c>
      <c r="H922" s="11">
        <v>0</v>
      </c>
      <c r="I922" s="11">
        <v>0</v>
      </c>
      <c r="J922" s="11">
        <v>0</v>
      </c>
      <c r="K922" s="11">
        <v>0</v>
      </c>
      <c r="L922" s="11">
        <v>0</v>
      </c>
      <c r="M922" s="122"/>
      <c r="S922" s="181"/>
      <c r="T922" s="185"/>
      <c r="U922" s="186"/>
      <c r="V922" s="182"/>
      <c r="W922" s="184"/>
      <c r="X922" s="187"/>
      <c r="Y922" s="188"/>
      <c r="Z922" s="189"/>
    </row>
    <row r="923" spans="2:26" ht="17.25" customHeight="1">
      <c r="B923" s="9">
        <v>45357</v>
      </c>
      <c r="C923" s="122" t="s">
        <v>982</v>
      </c>
      <c r="D923" s="122" t="s">
        <v>918</v>
      </c>
      <c r="E923" s="122">
        <v>13</v>
      </c>
      <c r="F923" s="11">
        <v>0</v>
      </c>
      <c r="G923" s="122">
        <v>0</v>
      </c>
      <c r="H923" s="122">
        <v>0</v>
      </c>
      <c r="I923" s="122">
        <v>0</v>
      </c>
      <c r="J923" s="122">
        <v>0</v>
      </c>
      <c r="K923" s="122">
        <v>0</v>
      </c>
      <c r="L923" s="122">
        <v>0</v>
      </c>
      <c r="M923" s="122"/>
      <c r="S923" s="181"/>
      <c r="T923" s="185"/>
      <c r="U923" s="186"/>
      <c r="V923" s="182"/>
      <c r="W923" s="184"/>
      <c r="X923" s="187"/>
      <c r="Y923" s="188"/>
      <c r="Z923" s="189"/>
    </row>
    <row r="924" spans="2:26" ht="17.25" customHeight="1">
      <c r="B924" s="9">
        <v>45357</v>
      </c>
      <c r="C924" s="122" t="s">
        <v>982</v>
      </c>
      <c r="D924" s="122" t="s">
        <v>920</v>
      </c>
      <c r="E924" s="122">
        <v>13</v>
      </c>
      <c r="F924" s="11">
        <v>0</v>
      </c>
      <c r="G924" s="122">
        <v>0</v>
      </c>
      <c r="H924" s="122">
        <v>0</v>
      </c>
      <c r="I924" s="122">
        <v>0</v>
      </c>
      <c r="J924" s="122">
        <v>0</v>
      </c>
      <c r="K924" s="122">
        <v>0</v>
      </c>
      <c r="L924" s="122">
        <v>0</v>
      </c>
      <c r="M924" s="122"/>
      <c r="S924" s="181"/>
      <c r="T924" s="185"/>
      <c r="U924" s="186"/>
      <c r="V924" s="182"/>
      <c r="W924" s="184"/>
      <c r="X924" s="187"/>
      <c r="Y924" s="188"/>
      <c r="Z924" s="189"/>
    </row>
    <row r="925" spans="2:26" ht="17.25" customHeight="1">
      <c r="B925" s="9">
        <v>45357</v>
      </c>
      <c r="C925" s="122" t="s">
        <v>982</v>
      </c>
      <c r="D925" s="122" t="s">
        <v>919</v>
      </c>
      <c r="E925" s="122">
        <v>13</v>
      </c>
      <c r="F925" s="11">
        <v>0</v>
      </c>
      <c r="G925" s="122">
        <v>0</v>
      </c>
      <c r="H925" s="122">
        <v>0</v>
      </c>
      <c r="I925" s="122">
        <v>0</v>
      </c>
      <c r="J925" s="122">
        <v>0</v>
      </c>
      <c r="K925" s="122">
        <v>0</v>
      </c>
      <c r="L925" s="122">
        <v>0</v>
      </c>
      <c r="M925" s="122"/>
      <c r="S925" s="181"/>
      <c r="T925" s="185"/>
      <c r="U925" s="186"/>
      <c r="V925" s="182"/>
      <c r="W925" s="184"/>
      <c r="X925" s="187"/>
      <c r="Y925" s="188"/>
      <c r="Z925" s="189"/>
    </row>
    <row r="926" spans="2:26" ht="17.25" customHeight="1">
      <c r="B926" s="9">
        <v>45357</v>
      </c>
      <c r="C926" s="122" t="s">
        <v>982</v>
      </c>
      <c r="D926" s="122" t="s">
        <v>932</v>
      </c>
      <c r="E926" s="122">
        <v>13</v>
      </c>
      <c r="F926" s="11">
        <v>0</v>
      </c>
      <c r="G926" s="122">
        <v>0</v>
      </c>
      <c r="H926" s="122">
        <v>0</v>
      </c>
      <c r="I926" s="122">
        <v>0</v>
      </c>
      <c r="J926" s="122">
        <v>0</v>
      </c>
      <c r="K926" s="122">
        <v>0</v>
      </c>
      <c r="L926" s="122">
        <v>0</v>
      </c>
      <c r="M926" s="122"/>
      <c r="S926" s="181"/>
      <c r="T926" s="185"/>
      <c r="U926" s="186"/>
      <c r="V926" s="182"/>
      <c r="W926" s="184"/>
      <c r="X926" s="187"/>
      <c r="Y926" s="188"/>
      <c r="Z926" s="189"/>
    </row>
    <row r="927" spans="2:26" ht="17.25" customHeight="1">
      <c r="B927" s="9">
        <v>45357</v>
      </c>
      <c r="C927" s="122" t="s">
        <v>6897</v>
      </c>
      <c r="D927" s="122" t="s">
        <v>987</v>
      </c>
      <c r="E927" s="122">
        <v>4</v>
      </c>
      <c r="F927" s="11">
        <v>0</v>
      </c>
      <c r="G927" s="122">
        <v>0</v>
      </c>
      <c r="H927" s="122">
        <v>2</v>
      </c>
      <c r="I927" s="122">
        <v>0</v>
      </c>
      <c r="J927" s="122">
        <v>0</v>
      </c>
      <c r="K927" s="122">
        <v>0</v>
      </c>
      <c r="L927" s="122">
        <v>0</v>
      </c>
      <c r="M927" s="122"/>
      <c r="N927" s="136" t="s">
        <v>992</v>
      </c>
      <c r="O927" s="136" t="s">
        <v>993</v>
      </c>
      <c r="P927" s="136" t="s">
        <v>994</v>
      </c>
      <c r="S927" s="181"/>
      <c r="T927" s="185"/>
      <c r="U927" s="186"/>
      <c r="V927" s="182"/>
      <c r="W927" s="184"/>
      <c r="X927" s="187"/>
      <c r="Y927" s="188"/>
      <c r="Z927" s="189"/>
    </row>
    <row r="928" spans="2:26" ht="17.25" customHeight="1">
      <c r="B928" s="9">
        <v>45357</v>
      </c>
      <c r="C928" s="122" t="s">
        <v>6897</v>
      </c>
      <c r="D928" s="122" t="s">
        <v>988</v>
      </c>
      <c r="E928" s="122">
        <v>3</v>
      </c>
      <c r="F928" s="11">
        <v>0</v>
      </c>
      <c r="G928" s="122">
        <v>0</v>
      </c>
      <c r="H928" s="122">
        <v>2</v>
      </c>
      <c r="I928" s="122">
        <v>0</v>
      </c>
      <c r="J928" s="122">
        <v>0</v>
      </c>
      <c r="K928" s="122">
        <v>0</v>
      </c>
      <c r="L928" s="122">
        <v>0</v>
      </c>
      <c r="M928" s="122" t="s">
        <v>993</v>
      </c>
      <c r="S928" s="181"/>
      <c r="T928" s="185"/>
      <c r="U928" s="186"/>
      <c r="V928" s="182"/>
      <c r="W928" s="184"/>
      <c r="X928" s="187"/>
      <c r="Y928" s="188"/>
      <c r="Z928" s="189"/>
    </row>
    <row r="929" spans="2:26" ht="17.25" customHeight="1">
      <c r="B929" s="9">
        <v>45357</v>
      </c>
      <c r="C929" s="122" t="s">
        <v>6897</v>
      </c>
      <c r="D929" s="122" t="s">
        <v>989</v>
      </c>
      <c r="E929" s="122">
        <v>12</v>
      </c>
      <c r="F929" s="11">
        <v>0</v>
      </c>
      <c r="G929" s="122">
        <v>0</v>
      </c>
      <c r="H929" s="122">
        <v>0</v>
      </c>
      <c r="I929" s="122">
        <v>0</v>
      </c>
      <c r="J929" s="122">
        <v>1</v>
      </c>
      <c r="K929" s="122">
        <v>0</v>
      </c>
      <c r="L929" s="122">
        <v>0</v>
      </c>
      <c r="M929" s="122"/>
      <c r="S929" s="181"/>
      <c r="T929" s="185"/>
      <c r="U929" s="186"/>
      <c r="V929" s="182"/>
      <c r="W929" s="184"/>
      <c r="X929" s="187"/>
      <c r="Y929" s="188"/>
      <c r="Z929" s="189"/>
    </row>
    <row r="930" spans="2:26" ht="17.25" customHeight="1">
      <c r="B930" s="9">
        <v>45357</v>
      </c>
      <c r="C930" s="122" t="s">
        <v>6897</v>
      </c>
      <c r="D930" s="122" t="s">
        <v>990</v>
      </c>
      <c r="E930" s="122">
        <v>1</v>
      </c>
      <c r="F930" s="11">
        <v>1</v>
      </c>
      <c r="G930" s="122">
        <v>0</v>
      </c>
      <c r="H930" s="122">
        <v>0</v>
      </c>
      <c r="I930" s="122">
        <v>0</v>
      </c>
      <c r="J930" s="122">
        <v>0</v>
      </c>
      <c r="K930" s="122">
        <v>0</v>
      </c>
      <c r="L930" s="122">
        <v>0</v>
      </c>
      <c r="M930" s="122"/>
      <c r="N930" s="136" t="s">
        <v>991</v>
      </c>
      <c r="S930" s="181"/>
      <c r="T930" s="185"/>
      <c r="U930" s="186"/>
      <c r="V930" s="182"/>
      <c r="W930" s="184"/>
      <c r="X930" s="187"/>
      <c r="Y930" s="188"/>
      <c r="Z930" s="189"/>
    </row>
    <row r="931" spans="2:26" ht="17.25" customHeight="1">
      <c r="B931" s="9">
        <v>45358</v>
      </c>
      <c r="C931" s="122" t="s">
        <v>996</v>
      </c>
      <c r="D931" s="122" t="s">
        <v>995</v>
      </c>
      <c r="E931" s="122">
        <v>13</v>
      </c>
      <c r="F931" s="11">
        <v>0</v>
      </c>
      <c r="G931" s="122">
        <v>0</v>
      </c>
      <c r="H931" s="122">
        <v>0</v>
      </c>
      <c r="I931" s="122">
        <v>0</v>
      </c>
      <c r="J931" s="122">
        <v>0</v>
      </c>
      <c r="K931" s="122">
        <v>0</v>
      </c>
      <c r="L931" s="122">
        <v>0</v>
      </c>
      <c r="M931" s="122"/>
      <c r="S931" s="181"/>
      <c r="T931" s="185"/>
      <c r="U931" s="186"/>
      <c r="V931" s="182"/>
      <c r="W931" s="184"/>
      <c r="X931" s="187"/>
      <c r="Y931" s="188"/>
      <c r="Z931" s="189"/>
    </row>
    <row r="932" spans="2:26" ht="17.25" customHeight="1">
      <c r="B932" s="9">
        <v>45358</v>
      </c>
      <c r="C932" s="122" t="s">
        <v>997</v>
      </c>
      <c r="D932" s="122" t="s">
        <v>858</v>
      </c>
      <c r="E932" s="122">
        <v>13</v>
      </c>
      <c r="F932" s="11">
        <v>0</v>
      </c>
      <c r="G932" s="122">
        <v>0</v>
      </c>
      <c r="H932" s="122">
        <v>0</v>
      </c>
      <c r="I932" s="122">
        <v>0</v>
      </c>
      <c r="J932" s="122">
        <v>0</v>
      </c>
      <c r="K932" s="122">
        <v>0</v>
      </c>
      <c r="L932" s="122">
        <v>0</v>
      </c>
      <c r="M932" s="122"/>
      <c r="S932" s="181"/>
      <c r="T932" s="185"/>
      <c r="U932" s="186"/>
      <c r="V932" s="182"/>
      <c r="W932" s="184"/>
      <c r="X932" s="187"/>
      <c r="Y932" s="188"/>
      <c r="Z932" s="189"/>
    </row>
    <row r="933" spans="2:26" ht="17.25" customHeight="1">
      <c r="B933" s="9">
        <v>45358</v>
      </c>
      <c r="C933" s="122" t="s">
        <v>997</v>
      </c>
      <c r="D933" s="122" t="s">
        <v>844</v>
      </c>
      <c r="E933" s="122">
        <v>9</v>
      </c>
      <c r="F933" s="11">
        <v>0</v>
      </c>
      <c r="G933" s="122">
        <v>0</v>
      </c>
      <c r="H933" s="122">
        <v>0</v>
      </c>
      <c r="I933" s="122">
        <v>0</v>
      </c>
      <c r="J933" s="122">
        <v>0</v>
      </c>
      <c r="K933" s="122">
        <v>0</v>
      </c>
      <c r="L933" s="122">
        <v>0</v>
      </c>
      <c r="M933" s="122"/>
      <c r="S933" s="181"/>
      <c r="T933" s="185"/>
      <c r="U933" s="186"/>
      <c r="V933" s="182"/>
      <c r="W933" s="184"/>
      <c r="X933" s="187"/>
      <c r="Y933" s="188"/>
      <c r="Z933" s="189"/>
    </row>
    <row r="934" spans="2:26" ht="17.25" customHeight="1">
      <c r="B934" s="9">
        <v>45358</v>
      </c>
      <c r="C934" s="122" t="s">
        <v>998</v>
      </c>
      <c r="D934" s="122" t="s">
        <v>669</v>
      </c>
      <c r="E934" s="122">
        <v>12</v>
      </c>
      <c r="F934" s="11">
        <v>0</v>
      </c>
      <c r="G934" s="122">
        <v>0</v>
      </c>
      <c r="H934" s="122">
        <v>0</v>
      </c>
      <c r="I934" s="122">
        <v>0</v>
      </c>
      <c r="J934" s="122">
        <v>0</v>
      </c>
      <c r="K934" s="122">
        <v>0</v>
      </c>
      <c r="L934" s="122">
        <v>0</v>
      </c>
      <c r="M934" s="122"/>
      <c r="S934" s="181"/>
      <c r="T934" s="185"/>
      <c r="U934" s="186"/>
      <c r="V934" s="182"/>
      <c r="W934" s="184"/>
      <c r="X934" s="187"/>
      <c r="Y934" s="188"/>
      <c r="Z934" s="189"/>
    </row>
    <row r="935" spans="2:26" ht="17.25" customHeight="1">
      <c r="B935" s="9">
        <v>45358</v>
      </c>
      <c r="C935" s="122" t="s">
        <v>1000</v>
      </c>
      <c r="D935" s="122" t="s">
        <v>917</v>
      </c>
      <c r="E935" s="122">
        <v>13</v>
      </c>
      <c r="F935" s="11">
        <v>0</v>
      </c>
      <c r="G935" s="122">
        <v>0</v>
      </c>
      <c r="H935" s="122">
        <v>0</v>
      </c>
      <c r="I935" s="122">
        <v>0</v>
      </c>
      <c r="J935" s="122">
        <v>0</v>
      </c>
      <c r="K935" s="122">
        <v>0</v>
      </c>
      <c r="L935" s="122">
        <v>0</v>
      </c>
      <c r="M935" s="122"/>
      <c r="S935" s="181"/>
      <c r="T935" s="185"/>
      <c r="U935" s="186"/>
      <c r="V935" s="182"/>
      <c r="W935" s="184"/>
      <c r="X935" s="187"/>
      <c r="Y935" s="188"/>
      <c r="Z935" s="189"/>
    </row>
    <row r="936" spans="2:26" ht="17.25" customHeight="1">
      <c r="B936" s="9">
        <v>45358</v>
      </c>
      <c r="C936" s="122" t="s">
        <v>1002</v>
      </c>
      <c r="D936" s="122" t="s">
        <v>1001</v>
      </c>
      <c r="E936" s="122">
        <v>13</v>
      </c>
      <c r="F936" s="11">
        <v>13</v>
      </c>
      <c r="G936" s="122">
        <v>0</v>
      </c>
      <c r="H936" s="122">
        <v>0</v>
      </c>
      <c r="I936" s="122">
        <v>0</v>
      </c>
      <c r="J936" s="122">
        <v>0</v>
      </c>
      <c r="K936" s="122">
        <v>0</v>
      </c>
      <c r="L936" s="122">
        <v>0</v>
      </c>
      <c r="M936" s="122"/>
      <c r="S936" s="181"/>
      <c r="T936" s="185"/>
      <c r="U936" s="186"/>
      <c r="V936" s="182"/>
      <c r="W936" s="184"/>
      <c r="X936" s="187"/>
      <c r="Y936" s="188"/>
      <c r="Z936" s="189"/>
    </row>
    <row r="937" spans="2:26" ht="17.25" customHeight="1">
      <c r="B937" s="9">
        <v>45358</v>
      </c>
      <c r="C937" s="122" t="s">
        <v>6897</v>
      </c>
      <c r="D937" s="122" t="s">
        <v>999</v>
      </c>
      <c r="E937" s="122">
        <v>12</v>
      </c>
      <c r="F937" s="11">
        <v>12</v>
      </c>
      <c r="G937" s="122">
        <v>0</v>
      </c>
      <c r="H937" s="122">
        <v>14</v>
      </c>
      <c r="I937" s="122">
        <v>0</v>
      </c>
      <c r="J937" s="122">
        <v>0</v>
      </c>
      <c r="K937" s="122">
        <v>0</v>
      </c>
      <c r="L937" s="122">
        <v>14</v>
      </c>
      <c r="M937" s="122"/>
      <c r="N937" s="136" t="s">
        <v>1003</v>
      </c>
      <c r="O937" s="136" t="s">
        <v>1004</v>
      </c>
      <c r="P937" s="136" t="s">
        <v>1005</v>
      </c>
      <c r="S937" s="181"/>
      <c r="T937" s="185"/>
      <c r="U937" s="186"/>
      <c r="V937" s="182"/>
      <c r="W937" s="184"/>
      <c r="X937" s="187"/>
      <c r="Y937" s="188"/>
      <c r="Z937" s="189"/>
    </row>
    <row r="938" spans="2:26" ht="17.25" customHeight="1">
      <c r="B938" s="9">
        <v>45359</v>
      </c>
      <c r="C938" s="122" t="s">
        <v>1006</v>
      </c>
      <c r="D938" s="122" t="s">
        <v>931</v>
      </c>
      <c r="E938" s="122">
        <v>12</v>
      </c>
      <c r="F938" s="11">
        <v>0</v>
      </c>
      <c r="G938" s="122">
        <v>0</v>
      </c>
      <c r="H938" s="122">
        <v>0</v>
      </c>
      <c r="I938" s="122">
        <v>0</v>
      </c>
      <c r="J938" s="122">
        <v>0</v>
      </c>
      <c r="K938" s="122">
        <v>0</v>
      </c>
      <c r="L938" s="122">
        <v>0</v>
      </c>
      <c r="M938" s="122"/>
      <c r="S938" s="181"/>
      <c r="T938" s="185"/>
      <c r="U938" s="186"/>
      <c r="V938" s="182"/>
      <c r="W938" s="184"/>
      <c r="X938" s="187"/>
      <c r="Y938" s="188"/>
      <c r="Z938" s="189"/>
    </row>
    <row r="939" spans="2:26" ht="17.25" customHeight="1">
      <c r="B939" s="9">
        <v>45360</v>
      </c>
      <c r="C939" s="122" t="s">
        <v>1006</v>
      </c>
      <c r="D939" s="122" t="s">
        <v>875</v>
      </c>
      <c r="E939" s="122">
        <v>5</v>
      </c>
      <c r="F939" s="11">
        <v>0</v>
      </c>
      <c r="G939" s="122">
        <v>0</v>
      </c>
      <c r="H939" s="122">
        <v>0</v>
      </c>
      <c r="I939" s="122">
        <v>0</v>
      </c>
      <c r="J939" s="122">
        <v>0</v>
      </c>
      <c r="K939" s="122">
        <v>0</v>
      </c>
      <c r="L939" s="122">
        <v>0</v>
      </c>
      <c r="M939" s="122"/>
      <c r="S939" s="181"/>
      <c r="T939" s="185"/>
      <c r="U939" s="186"/>
      <c r="V939" s="182"/>
      <c r="W939" s="184"/>
      <c r="X939" s="187"/>
      <c r="Y939" s="188"/>
      <c r="Z939" s="189"/>
    </row>
    <row r="940" spans="2:26" ht="17.25" customHeight="1">
      <c r="B940" s="9">
        <v>45360</v>
      </c>
      <c r="C940" s="122" t="s">
        <v>1007</v>
      </c>
      <c r="D940" s="122" t="s">
        <v>689</v>
      </c>
      <c r="E940" s="122">
        <v>1</v>
      </c>
      <c r="F940" s="11">
        <v>0</v>
      </c>
      <c r="G940" s="122">
        <v>0</v>
      </c>
      <c r="H940" s="122">
        <v>0</v>
      </c>
      <c r="I940" s="122">
        <v>0</v>
      </c>
      <c r="J940" s="122">
        <v>0</v>
      </c>
      <c r="K940" s="122">
        <v>0</v>
      </c>
      <c r="L940" s="122">
        <v>0</v>
      </c>
      <c r="M940" s="122"/>
      <c r="S940" s="181"/>
      <c r="T940" s="185"/>
      <c r="U940" s="186"/>
      <c r="V940" s="182"/>
      <c r="W940" s="184"/>
      <c r="X940" s="187"/>
      <c r="Y940" s="188"/>
      <c r="Z940" s="189"/>
    </row>
    <row r="941" spans="2:26" ht="17.25" customHeight="1">
      <c r="B941" s="9">
        <v>45359</v>
      </c>
      <c r="C941" s="122" t="s">
        <v>1009</v>
      </c>
      <c r="D941" s="122" t="s">
        <v>856</v>
      </c>
      <c r="E941" s="122">
        <v>13</v>
      </c>
      <c r="F941" s="11">
        <v>13</v>
      </c>
      <c r="G941" s="122">
        <v>0</v>
      </c>
      <c r="H941" s="122">
        <v>0</v>
      </c>
      <c r="I941" s="122">
        <v>0</v>
      </c>
      <c r="J941" s="122">
        <v>0</v>
      </c>
      <c r="K941" s="122">
        <v>0</v>
      </c>
      <c r="L941" s="122">
        <v>0</v>
      </c>
      <c r="M941" s="122"/>
      <c r="N941" s="136" t="s">
        <v>1012</v>
      </c>
      <c r="S941" s="181"/>
      <c r="T941" s="185"/>
      <c r="U941" s="186"/>
      <c r="V941" s="182"/>
      <c r="W941" s="184"/>
      <c r="X941" s="187"/>
      <c r="Y941" s="188"/>
      <c r="Z941" s="189"/>
    </row>
    <row r="942" spans="2:26" ht="17.25" customHeight="1">
      <c r="B942" s="9">
        <v>45360</v>
      </c>
      <c r="C942" s="122" t="s">
        <v>1010</v>
      </c>
      <c r="D942" s="122" t="s">
        <v>693</v>
      </c>
      <c r="E942" s="122">
        <v>10</v>
      </c>
      <c r="F942" s="11">
        <v>10</v>
      </c>
      <c r="G942" s="122">
        <v>0</v>
      </c>
      <c r="H942" s="122">
        <v>0</v>
      </c>
      <c r="I942" s="122">
        <v>0</v>
      </c>
      <c r="J942" s="122">
        <v>0</v>
      </c>
      <c r="K942" s="122">
        <v>0</v>
      </c>
      <c r="L942" s="122">
        <v>0</v>
      </c>
      <c r="M942" s="122"/>
      <c r="S942" s="181"/>
      <c r="T942" s="185"/>
      <c r="U942" s="186"/>
      <c r="V942" s="182"/>
      <c r="W942" s="184"/>
      <c r="X942" s="187"/>
      <c r="Y942" s="188"/>
      <c r="Z942" s="189"/>
    </row>
    <row r="943" spans="2:26" ht="17.25" customHeight="1">
      <c r="B943" s="9">
        <v>45361</v>
      </c>
      <c r="C943" s="122" t="s">
        <v>1011</v>
      </c>
      <c r="D943" s="122" t="s">
        <v>1008</v>
      </c>
      <c r="E943" s="122">
        <v>12</v>
      </c>
      <c r="F943" s="11">
        <v>12</v>
      </c>
      <c r="G943" s="122">
        <v>0</v>
      </c>
      <c r="H943" s="122">
        <v>0</v>
      </c>
      <c r="I943" s="122">
        <v>0</v>
      </c>
      <c r="J943" s="122">
        <v>0</v>
      </c>
      <c r="K943" s="122">
        <v>0</v>
      </c>
      <c r="L943" s="122">
        <v>0</v>
      </c>
      <c r="M943" s="122" t="s">
        <v>1013</v>
      </c>
      <c r="S943" s="181"/>
      <c r="T943" s="185"/>
      <c r="U943" s="186"/>
      <c r="V943" s="182"/>
      <c r="W943" s="184"/>
      <c r="X943" s="187"/>
      <c r="Y943" s="188"/>
      <c r="Z943" s="189"/>
    </row>
    <row r="944" spans="2:26" ht="17.25" customHeight="1">
      <c r="B944" s="9">
        <v>45359</v>
      </c>
      <c r="C944" s="122" t="s">
        <v>6897</v>
      </c>
      <c r="D944" s="122" t="s">
        <v>990</v>
      </c>
      <c r="E944" s="122">
        <v>1</v>
      </c>
      <c r="F944" s="11">
        <v>0</v>
      </c>
      <c r="G944" s="122">
        <v>0</v>
      </c>
      <c r="H944" s="122">
        <v>0</v>
      </c>
      <c r="I944" s="122">
        <v>0</v>
      </c>
      <c r="J944" s="122">
        <v>0</v>
      </c>
      <c r="K944" s="122">
        <v>0</v>
      </c>
      <c r="L944" s="122">
        <v>0</v>
      </c>
      <c r="M944" s="122"/>
      <c r="S944" s="181"/>
      <c r="T944" s="185"/>
      <c r="U944" s="186"/>
      <c r="V944" s="182"/>
      <c r="W944" s="184"/>
      <c r="X944" s="187"/>
      <c r="Y944" s="188"/>
      <c r="Z944" s="189"/>
    </row>
    <row r="945" spans="2:26" ht="17.25" customHeight="1">
      <c r="B945" s="9">
        <v>45359</v>
      </c>
      <c r="C945" s="122" t="s">
        <v>6897</v>
      </c>
      <c r="D945" s="122" t="s">
        <v>1014</v>
      </c>
      <c r="E945" s="122">
        <v>7</v>
      </c>
      <c r="F945" s="11">
        <v>0</v>
      </c>
      <c r="G945" s="122">
        <v>0</v>
      </c>
      <c r="H945" s="122">
        <v>7</v>
      </c>
      <c r="I945" s="122">
        <v>0</v>
      </c>
      <c r="J945" s="122">
        <v>0</v>
      </c>
      <c r="K945" s="122">
        <v>0</v>
      </c>
      <c r="L945" s="122">
        <v>0</v>
      </c>
      <c r="M945" s="122" t="s">
        <v>1013</v>
      </c>
      <c r="N945" s="136" t="s">
        <v>1013</v>
      </c>
      <c r="O945" s="136" t="s">
        <v>1013</v>
      </c>
      <c r="S945" s="181"/>
      <c r="T945" s="185"/>
      <c r="U945" s="186"/>
      <c r="V945" s="182"/>
      <c r="W945" s="184"/>
      <c r="X945" s="187"/>
      <c r="Y945" s="188"/>
      <c r="Z945" s="189"/>
    </row>
    <row r="946" spans="2:26" ht="17.25" customHeight="1">
      <c r="B946" s="9">
        <v>45360</v>
      </c>
      <c r="C946" s="122" t="s">
        <v>6897</v>
      </c>
      <c r="D946" s="122" t="s">
        <v>1015</v>
      </c>
      <c r="E946" s="122">
        <v>1</v>
      </c>
      <c r="F946" s="11">
        <v>0</v>
      </c>
      <c r="G946" s="122">
        <v>0</v>
      </c>
      <c r="H946" s="122">
        <v>0</v>
      </c>
      <c r="I946" s="122">
        <v>0</v>
      </c>
      <c r="J946" s="122">
        <v>0</v>
      </c>
      <c r="K946" s="122">
        <v>0</v>
      </c>
      <c r="L946" s="122">
        <v>0</v>
      </c>
      <c r="M946" s="122"/>
      <c r="S946" s="181"/>
      <c r="T946" s="185"/>
      <c r="U946" s="186"/>
      <c r="V946" s="182"/>
      <c r="W946" s="184"/>
      <c r="X946" s="187"/>
      <c r="Y946" s="188"/>
      <c r="Z946" s="189"/>
    </row>
    <row r="947" spans="2:26" ht="17.25" customHeight="1">
      <c r="B947" s="9">
        <v>45361</v>
      </c>
      <c r="C947" s="122" t="s">
        <v>6897</v>
      </c>
      <c r="D947" s="122" t="s">
        <v>1016</v>
      </c>
      <c r="E947" s="122">
        <v>7</v>
      </c>
      <c r="F947" s="11">
        <v>0</v>
      </c>
      <c r="G947" s="122">
        <v>0</v>
      </c>
      <c r="H947" s="122">
        <v>3</v>
      </c>
      <c r="I947" s="122">
        <v>0</v>
      </c>
      <c r="J947" s="122">
        <v>0</v>
      </c>
      <c r="K947" s="122">
        <v>0</v>
      </c>
      <c r="L947" s="122">
        <v>0</v>
      </c>
      <c r="M947" s="122"/>
      <c r="N947" s="136" t="s">
        <v>1013</v>
      </c>
      <c r="S947" s="181"/>
      <c r="T947" s="185"/>
      <c r="U947" s="186"/>
      <c r="V947" s="182"/>
      <c r="W947" s="184"/>
      <c r="X947" s="187"/>
      <c r="Y947" s="188"/>
      <c r="Z947" s="189"/>
    </row>
    <row r="948" spans="2:26" ht="17.25" customHeight="1">
      <c r="B948" s="9">
        <v>45362</v>
      </c>
      <c r="C948" s="122" t="s">
        <v>1017</v>
      </c>
      <c r="D948" s="122" t="s">
        <v>958</v>
      </c>
      <c r="E948" s="122">
        <v>1</v>
      </c>
      <c r="F948" s="11">
        <v>0</v>
      </c>
      <c r="G948" s="122">
        <v>0</v>
      </c>
      <c r="H948" s="122">
        <v>0</v>
      </c>
      <c r="I948" s="122">
        <v>0</v>
      </c>
      <c r="J948" s="122">
        <v>0</v>
      </c>
      <c r="K948" s="122">
        <v>0</v>
      </c>
      <c r="L948" s="122">
        <v>0</v>
      </c>
      <c r="M948" s="122"/>
      <c r="S948" s="181"/>
      <c r="T948" s="185"/>
      <c r="U948" s="186"/>
      <c r="V948" s="182"/>
      <c r="W948" s="184"/>
      <c r="X948" s="187"/>
      <c r="Y948" s="188"/>
      <c r="Z948" s="189"/>
    </row>
    <row r="949" spans="2:26" ht="17.25" customHeight="1">
      <c r="B949" s="9">
        <v>45362</v>
      </c>
      <c r="C949" s="122" t="s">
        <v>1017</v>
      </c>
      <c r="D949" s="122" t="s">
        <v>899</v>
      </c>
      <c r="E949" s="122">
        <v>4</v>
      </c>
      <c r="F949" s="11">
        <v>0</v>
      </c>
      <c r="G949" s="122">
        <v>0</v>
      </c>
      <c r="H949" s="122">
        <v>0</v>
      </c>
      <c r="I949" s="122">
        <v>0</v>
      </c>
      <c r="J949" s="122">
        <v>0</v>
      </c>
      <c r="K949" s="122">
        <v>0</v>
      </c>
      <c r="L949" s="122">
        <v>0</v>
      </c>
      <c r="M949" s="122"/>
      <c r="S949" s="181"/>
      <c r="T949" s="185"/>
      <c r="U949" s="186"/>
      <c r="V949" s="182"/>
      <c r="W949" s="184"/>
      <c r="X949" s="187"/>
      <c r="Y949" s="188"/>
      <c r="Z949" s="189"/>
    </row>
    <row r="950" spans="2:26" ht="17.25" customHeight="1">
      <c r="B950" s="9">
        <v>45362</v>
      </c>
      <c r="C950" s="122" t="s">
        <v>1018</v>
      </c>
      <c r="D950" s="122" t="s">
        <v>857</v>
      </c>
      <c r="E950" s="122">
        <v>13</v>
      </c>
      <c r="F950" s="11">
        <v>0</v>
      </c>
      <c r="G950" s="122">
        <v>0</v>
      </c>
      <c r="H950" s="122">
        <v>0</v>
      </c>
      <c r="I950" s="122">
        <v>0</v>
      </c>
      <c r="J950" s="122">
        <v>0</v>
      </c>
      <c r="K950" s="122">
        <v>0</v>
      </c>
      <c r="L950" s="122">
        <v>0</v>
      </c>
      <c r="M950" s="122"/>
      <c r="S950" s="181"/>
      <c r="T950" s="185"/>
      <c r="U950" s="186"/>
      <c r="V950" s="182"/>
      <c r="W950" s="184"/>
      <c r="X950" s="187"/>
      <c r="Y950" s="188"/>
      <c r="Z950" s="189"/>
    </row>
    <row r="951" spans="2:26" ht="17.25" customHeight="1">
      <c r="B951" s="9">
        <v>45362</v>
      </c>
      <c r="C951" s="122" t="s">
        <v>1018</v>
      </c>
      <c r="D951" s="122" t="s">
        <v>816</v>
      </c>
      <c r="E951" s="122">
        <v>13</v>
      </c>
      <c r="F951" s="11">
        <v>0</v>
      </c>
      <c r="G951" s="122">
        <v>0</v>
      </c>
      <c r="H951" s="122">
        <v>0</v>
      </c>
      <c r="I951" s="122">
        <v>0</v>
      </c>
      <c r="J951" s="122">
        <v>0</v>
      </c>
      <c r="K951" s="122">
        <v>0</v>
      </c>
      <c r="L951" s="122">
        <v>0</v>
      </c>
      <c r="M951" s="122"/>
      <c r="S951" s="181"/>
      <c r="T951" s="185"/>
      <c r="U951" s="186"/>
      <c r="V951" s="182"/>
      <c r="W951" s="184"/>
      <c r="X951" s="187"/>
      <c r="Y951" s="188"/>
      <c r="Z951" s="189"/>
    </row>
    <row r="952" spans="2:26" ht="17.25" customHeight="1">
      <c r="B952" s="9">
        <v>45362</v>
      </c>
      <c r="C952" s="122" t="s">
        <v>1018</v>
      </c>
      <c r="D952" s="122" t="s">
        <v>891</v>
      </c>
      <c r="E952" s="122">
        <v>11</v>
      </c>
      <c r="F952" s="11">
        <v>0</v>
      </c>
      <c r="G952" s="122">
        <v>0</v>
      </c>
      <c r="H952" s="122">
        <v>0</v>
      </c>
      <c r="I952" s="122">
        <v>0</v>
      </c>
      <c r="J952" s="122">
        <v>0</v>
      </c>
      <c r="K952" s="122">
        <v>0</v>
      </c>
      <c r="L952" s="122">
        <v>0</v>
      </c>
      <c r="M952" s="122"/>
      <c r="S952" s="181"/>
      <c r="T952" s="185"/>
      <c r="U952" s="186"/>
      <c r="V952" s="182"/>
      <c r="W952" s="184"/>
      <c r="X952" s="187"/>
      <c r="Y952" s="188"/>
      <c r="Z952" s="189"/>
    </row>
    <row r="953" spans="2:26" ht="17.25" customHeight="1">
      <c r="B953" s="9">
        <v>45362</v>
      </c>
      <c r="C953" s="122" t="s">
        <v>1018</v>
      </c>
      <c r="D953" s="122" t="s">
        <v>814</v>
      </c>
      <c r="E953" s="122">
        <v>13</v>
      </c>
      <c r="F953" s="11">
        <v>0</v>
      </c>
      <c r="G953" s="122">
        <v>0</v>
      </c>
      <c r="H953" s="122">
        <v>0</v>
      </c>
      <c r="I953" s="122">
        <v>0</v>
      </c>
      <c r="J953" s="122">
        <v>0</v>
      </c>
      <c r="K953" s="122">
        <v>0</v>
      </c>
      <c r="L953" s="122">
        <v>0</v>
      </c>
      <c r="M953" s="122"/>
      <c r="S953" s="181"/>
      <c r="T953" s="185"/>
      <c r="U953" s="186"/>
      <c r="V953" s="182"/>
      <c r="W953" s="184"/>
      <c r="X953" s="187"/>
      <c r="Y953" s="188"/>
      <c r="Z953" s="189"/>
    </row>
    <row r="954" spans="2:26" ht="17.25" customHeight="1">
      <c r="B954" s="9">
        <v>45362</v>
      </c>
      <c r="C954" s="122" t="s">
        <v>1018</v>
      </c>
      <c r="D954" s="122" t="s">
        <v>664</v>
      </c>
      <c r="E954" s="122">
        <v>13</v>
      </c>
      <c r="F954" s="11">
        <v>0</v>
      </c>
      <c r="G954" s="122">
        <v>0</v>
      </c>
      <c r="H954" s="122">
        <v>0</v>
      </c>
      <c r="I954" s="122">
        <v>0</v>
      </c>
      <c r="J954" s="122">
        <v>0</v>
      </c>
      <c r="K954" s="122">
        <v>0</v>
      </c>
      <c r="L954" s="122">
        <v>0</v>
      </c>
      <c r="M954" s="122"/>
      <c r="S954" s="181"/>
      <c r="T954" s="185"/>
      <c r="U954" s="186"/>
      <c r="V954" s="182"/>
      <c r="W954" s="184"/>
      <c r="X954" s="187"/>
      <c r="Y954" s="188"/>
      <c r="Z954" s="189"/>
    </row>
    <row r="955" spans="2:26" ht="17.25" customHeight="1">
      <c r="B955" s="9">
        <v>45362</v>
      </c>
      <c r="C955" s="122" t="s">
        <v>1018</v>
      </c>
      <c r="D955" s="122" t="s">
        <v>817</v>
      </c>
      <c r="E955" s="122">
        <v>13</v>
      </c>
      <c r="F955" s="11">
        <v>0</v>
      </c>
      <c r="G955" s="122">
        <v>0</v>
      </c>
      <c r="H955" s="122">
        <v>0</v>
      </c>
      <c r="I955" s="122">
        <v>0</v>
      </c>
      <c r="J955" s="122">
        <v>0</v>
      </c>
      <c r="K955" s="122">
        <v>0</v>
      </c>
      <c r="L955" s="122">
        <v>0</v>
      </c>
      <c r="M955" s="122"/>
      <c r="S955" s="181"/>
      <c r="T955" s="185"/>
      <c r="U955" s="186"/>
      <c r="V955" s="182"/>
      <c r="W955" s="184"/>
      <c r="X955" s="187"/>
      <c r="Y955" s="188"/>
      <c r="Z955" s="189"/>
    </row>
    <row r="956" spans="2:26" ht="17.25" customHeight="1">
      <c r="B956" s="9">
        <v>45362</v>
      </c>
      <c r="C956" s="122" t="s">
        <v>1018</v>
      </c>
      <c r="D956" s="122" t="s">
        <v>819</v>
      </c>
      <c r="E956" s="122">
        <v>13</v>
      </c>
      <c r="F956" s="11">
        <v>0</v>
      </c>
      <c r="G956" s="122">
        <v>0</v>
      </c>
      <c r="H956" s="122">
        <v>0</v>
      </c>
      <c r="I956" s="122">
        <v>0</v>
      </c>
      <c r="J956" s="122">
        <v>0</v>
      </c>
      <c r="K956" s="122">
        <v>0</v>
      </c>
      <c r="L956" s="122">
        <v>0</v>
      </c>
      <c r="M956" s="122"/>
      <c r="S956" s="181"/>
      <c r="T956" s="185"/>
      <c r="U956" s="186"/>
      <c r="V956" s="182"/>
      <c r="W956" s="184"/>
      <c r="X956" s="187"/>
      <c r="Y956" s="188"/>
      <c r="Z956" s="189"/>
    </row>
    <row r="957" spans="2:26" ht="17.25" customHeight="1">
      <c r="B957" s="9">
        <v>45362</v>
      </c>
      <c r="C957" s="122" t="s">
        <v>1020</v>
      </c>
      <c r="D957" s="122" t="s">
        <v>859</v>
      </c>
      <c r="E957" s="122">
        <v>13</v>
      </c>
      <c r="F957" s="11">
        <v>13</v>
      </c>
      <c r="G957" s="122">
        <v>0</v>
      </c>
      <c r="H957" s="122">
        <v>0</v>
      </c>
      <c r="I957" s="122">
        <v>0</v>
      </c>
      <c r="J957" s="122">
        <v>0</v>
      </c>
      <c r="K957" s="122">
        <v>0</v>
      </c>
      <c r="L957" s="122">
        <v>0</v>
      </c>
      <c r="M957" s="122"/>
      <c r="S957" s="181"/>
      <c r="T957" s="185"/>
      <c r="U957" s="186"/>
      <c r="V957" s="182"/>
      <c r="W957" s="184"/>
      <c r="X957" s="187"/>
      <c r="Y957" s="188"/>
      <c r="Z957" s="189"/>
    </row>
    <row r="958" spans="2:26" ht="17.25" customHeight="1">
      <c r="B958" s="9">
        <v>45362</v>
      </c>
      <c r="C958" s="122" t="s">
        <v>1020</v>
      </c>
      <c r="D958" s="122" t="s">
        <v>1019</v>
      </c>
      <c r="E958" s="122">
        <v>12</v>
      </c>
      <c r="F958" s="11">
        <v>12</v>
      </c>
      <c r="G958" s="122">
        <v>0</v>
      </c>
      <c r="H958" s="122">
        <v>0</v>
      </c>
      <c r="I958" s="122">
        <v>0</v>
      </c>
      <c r="J958" s="122">
        <v>0</v>
      </c>
      <c r="K958" s="122">
        <v>0</v>
      </c>
      <c r="L958" s="122">
        <v>0</v>
      </c>
      <c r="M958" s="122"/>
      <c r="S958" s="181"/>
      <c r="T958" s="185"/>
      <c r="U958" s="186"/>
      <c r="V958" s="182"/>
      <c r="W958" s="184"/>
      <c r="X958" s="187"/>
      <c r="Y958" s="188"/>
      <c r="Z958" s="189"/>
    </row>
    <row r="959" spans="2:26" ht="17.25" customHeight="1">
      <c r="B959" s="9">
        <v>45362</v>
      </c>
      <c r="C959" s="122" t="s">
        <v>1020</v>
      </c>
      <c r="D959" s="122" t="s">
        <v>860</v>
      </c>
      <c r="E959" s="122">
        <v>13</v>
      </c>
      <c r="F959" s="11">
        <v>13</v>
      </c>
      <c r="G959" s="122">
        <v>0</v>
      </c>
      <c r="H959" s="122">
        <v>0</v>
      </c>
      <c r="I959" s="122">
        <v>0</v>
      </c>
      <c r="J959" s="122">
        <v>0</v>
      </c>
      <c r="K959" s="122">
        <v>0</v>
      </c>
      <c r="L959" s="122">
        <v>0</v>
      </c>
      <c r="M959" s="122"/>
      <c r="S959" s="181"/>
      <c r="T959" s="185"/>
      <c r="U959" s="186"/>
      <c r="V959" s="182"/>
      <c r="W959" s="184"/>
      <c r="X959" s="187"/>
      <c r="Y959" s="188"/>
      <c r="Z959" s="189"/>
    </row>
    <row r="960" spans="2:26" ht="17.25" customHeight="1">
      <c r="B960" s="9">
        <v>45362</v>
      </c>
      <c r="C960" s="122" t="s">
        <v>1020</v>
      </c>
      <c r="D960" s="122" t="s">
        <v>856</v>
      </c>
      <c r="E960" s="122">
        <v>13</v>
      </c>
      <c r="F960" s="11">
        <v>13</v>
      </c>
      <c r="G960" s="122">
        <v>0</v>
      </c>
      <c r="H960" s="122">
        <v>0</v>
      </c>
      <c r="I960" s="122">
        <v>0</v>
      </c>
      <c r="J960" s="122">
        <v>0</v>
      </c>
      <c r="K960" s="122">
        <v>0</v>
      </c>
      <c r="L960" s="122">
        <v>0</v>
      </c>
      <c r="M960" s="122"/>
      <c r="S960" s="181"/>
      <c r="T960" s="185"/>
      <c r="U960" s="186"/>
      <c r="V960" s="182"/>
      <c r="W960" s="184"/>
      <c r="X960" s="187"/>
      <c r="Y960" s="188"/>
      <c r="Z960" s="189"/>
    </row>
    <row r="961" spans="2:26" ht="17.25" customHeight="1">
      <c r="B961" s="9">
        <v>45363</v>
      </c>
      <c r="C961" s="122" t="s">
        <v>1023</v>
      </c>
      <c r="D961" s="122" t="s">
        <v>1021</v>
      </c>
      <c r="E961" s="122">
        <v>13</v>
      </c>
      <c r="F961" s="11">
        <v>0</v>
      </c>
      <c r="G961" s="122">
        <v>0</v>
      </c>
      <c r="H961" s="122">
        <v>0</v>
      </c>
      <c r="I961" s="122">
        <v>0</v>
      </c>
      <c r="J961" s="122">
        <v>0</v>
      </c>
      <c r="K961" s="122">
        <v>0</v>
      </c>
      <c r="L961" s="122">
        <v>0</v>
      </c>
      <c r="M961" s="122"/>
      <c r="S961" s="181"/>
      <c r="T961" s="185"/>
      <c r="U961" s="186"/>
      <c r="V961" s="182"/>
      <c r="W961" s="184"/>
      <c r="X961" s="187"/>
      <c r="Y961" s="188"/>
      <c r="Z961" s="189"/>
    </row>
    <row r="962" spans="2:26" ht="17.25" customHeight="1">
      <c r="B962" s="9">
        <v>45363</v>
      </c>
      <c r="C962" s="122" t="s">
        <v>1024</v>
      </c>
      <c r="D962" s="122" t="s">
        <v>1022</v>
      </c>
      <c r="E962" s="122">
        <v>13</v>
      </c>
      <c r="F962" s="11">
        <v>0</v>
      </c>
      <c r="G962" s="122">
        <v>0</v>
      </c>
      <c r="H962" s="122">
        <v>0</v>
      </c>
      <c r="I962" s="122">
        <v>0</v>
      </c>
      <c r="J962" s="122">
        <v>0</v>
      </c>
      <c r="K962" s="122">
        <v>0</v>
      </c>
      <c r="L962" s="122">
        <v>0</v>
      </c>
      <c r="M962" s="122"/>
      <c r="S962" s="181"/>
      <c r="T962" s="185"/>
      <c r="U962" s="186"/>
      <c r="V962" s="182"/>
      <c r="W962" s="184"/>
      <c r="X962" s="187"/>
      <c r="Y962" s="188"/>
      <c r="Z962" s="189"/>
    </row>
    <row r="963" spans="2:26" ht="17.25" customHeight="1">
      <c r="B963" s="9">
        <v>45363</v>
      </c>
      <c r="C963" s="122" t="s">
        <v>1025</v>
      </c>
      <c r="D963" s="122" t="s">
        <v>897</v>
      </c>
      <c r="E963" s="122">
        <v>8</v>
      </c>
      <c r="F963" s="11">
        <v>0</v>
      </c>
      <c r="G963" s="122">
        <v>0</v>
      </c>
      <c r="H963" s="122">
        <v>0</v>
      </c>
      <c r="I963" s="122">
        <v>0</v>
      </c>
      <c r="J963" s="122">
        <v>0</v>
      </c>
      <c r="K963" s="122">
        <v>0</v>
      </c>
      <c r="L963" s="122">
        <v>0</v>
      </c>
      <c r="M963" s="122"/>
      <c r="S963" s="181"/>
      <c r="T963" s="185"/>
      <c r="U963" s="186"/>
      <c r="V963" s="182"/>
      <c r="W963" s="184"/>
      <c r="X963" s="187"/>
      <c r="Y963" s="188"/>
      <c r="Z963" s="189"/>
    </row>
    <row r="964" spans="2:26" ht="17.25" customHeight="1">
      <c r="B964" s="9">
        <v>45363</v>
      </c>
      <c r="C964" s="122" t="s">
        <v>1025</v>
      </c>
      <c r="D964" s="122" t="s">
        <v>859</v>
      </c>
      <c r="E964" s="122">
        <v>13</v>
      </c>
      <c r="F964" s="11">
        <v>0</v>
      </c>
      <c r="G964" s="122">
        <v>0</v>
      </c>
      <c r="H964" s="122">
        <v>0</v>
      </c>
      <c r="I964" s="122">
        <v>0</v>
      </c>
      <c r="J964" s="122">
        <v>0</v>
      </c>
      <c r="K964" s="122">
        <v>0</v>
      </c>
      <c r="L964" s="122">
        <v>0</v>
      </c>
      <c r="M964" s="122"/>
      <c r="S964" s="181"/>
      <c r="T964" s="185"/>
      <c r="U964" s="186"/>
      <c r="V964" s="182"/>
      <c r="W964" s="184"/>
      <c r="X964" s="187"/>
      <c r="Y964" s="188"/>
      <c r="Z964" s="189"/>
    </row>
    <row r="965" spans="2:26" ht="17.25" customHeight="1">
      <c r="B965" s="9">
        <v>45363</v>
      </c>
      <c r="C965" s="122" t="s">
        <v>1026</v>
      </c>
      <c r="D965" s="122" t="s">
        <v>1008</v>
      </c>
      <c r="E965" s="122">
        <v>12</v>
      </c>
      <c r="F965" s="11">
        <v>0</v>
      </c>
      <c r="G965" s="122">
        <v>0</v>
      </c>
      <c r="H965" s="122">
        <v>0</v>
      </c>
      <c r="I965" s="122">
        <v>0</v>
      </c>
      <c r="J965" s="122">
        <v>0</v>
      </c>
      <c r="K965" s="122">
        <v>0</v>
      </c>
      <c r="L965" s="122">
        <v>0</v>
      </c>
      <c r="M965" s="122"/>
      <c r="S965" s="181"/>
      <c r="T965" s="185"/>
      <c r="U965" s="186"/>
      <c r="V965" s="182"/>
      <c r="W965" s="184"/>
      <c r="X965" s="187"/>
      <c r="Y965" s="188"/>
      <c r="Z965" s="189"/>
    </row>
    <row r="966" spans="2:26" ht="17.25" customHeight="1">
      <c r="B966" s="9">
        <v>45363</v>
      </c>
      <c r="C966" s="122" t="s">
        <v>1027</v>
      </c>
      <c r="D966" s="122" t="s">
        <v>960</v>
      </c>
      <c r="E966" s="122">
        <v>13</v>
      </c>
      <c r="F966" s="11">
        <v>0</v>
      </c>
      <c r="G966" s="122">
        <v>0</v>
      </c>
      <c r="H966" s="122">
        <v>0</v>
      </c>
      <c r="I966" s="122">
        <v>0</v>
      </c>
      <c r="J966" s="122">
        <v>0</v>
      </c>
      <c r="K966" s="122">
        <v>0</v>
      </c>
      <c r="L966" s="122">
        <v>0</v>
      </c>
      <c r="M966" s="122"/>
      <c r="S966" s="181"/>
      <c r="T966" s="185"/>
      <c r="U966" s="186"/>
      <c r="V966" s="182"/>
      <c r="W966" s="184"/>
      <c r="X966" s="187"/>
      <c r="Y966" s="188"/>
      <c r="Z966" s="189"/>
    </row>
    <row r="967" spans="2:26" ht="17.25" customHeight="1">
      <c r="B967" s="9">
        <v>45363</v>
      </c>
      <c r="C967" s="122" t="s">
        <v>1035</v>
      </c>
      <c r="D967" s="122" t="s">
        <v>1031</v>
      </c>
      <c r="E967" s="122">
        <v>13</v>
      </c>
      <c r="F967" s="11">
        <v>13</v>
      </c>
      <c r="G967" s="122">
        <v>0</v>
      </c>
      <c r="H967" s="122">
        <v>0</v>
      </c>
      <c r="I967" s="122">
        <v>0</v>
      </c>
      <c r="J967" s="122">
        <v>0</v>
      </c>
      <c r="K967" s="122">
        <v>0</v>
      </c>
      <c r="L967" s="122">
        <v>0</v>
      </c>
      <c r="M967" s="122"/>
      <c r="S967" s="181"/>
      <c r="T967" s="185"/>
      <c r="U967" s="186"/>
      <c r="V967" s="182"/>
      <c r="W967" s="184"/>
      <c r="X967" s="187"/>
      <c r="Y967" s="188"/>
      <c r="Z967" s="189"/>
    </row>
    <row r="968" spans="2:26" ht="17.25" customHeight="1">
      <c r="B968" s="9">
        <v>45363</v>
      </c>
      <c r="C968" s="122" t="s">
        <v>1035</v>
      </c>
      <c r="D968" s="122" t="s">
        <v>1032</v>
      </c>
      <c r="E968" s="122">
        <v>13</v>
      </c>
      <c r="F968" s="11">
        <v>13</v>
      </c>
      <c r="G968" s="122">
        <v>0</v>
      </c>
      <c r="H968" s="122">
        <v>0</v>
      </c>
      <c r="I968" s="122">
        <v>0</v>
      </c>
      <c r="J968" s="122">
        <v>0</v>
      </c>
      <c r="K968" s="122">
        <v>0</v>
      </c>
      <c r="L968" s="122">
        <v>0</v>
      </c>
      <c r="M968" s="122"/>
      <c r="S968" s="181"/>
      <c r="T968" s="185"/>
      <c r="U968" s="186"/>
      <c r="V968" s="182"/>
      <c r="W968" s="184"/>
      <c r="X968" s="187"/>
      <c r="Y968" s="188"/>
      <c r="Z968" s="189"/>
    </row>
    <row r="969" spans="2:26" ht="17.25" customHeight="1">
      <c r="B969" s="9">
        <v>45363</v>
      </c>
      <c r="C969" s="122" t="s">
        <v>1035</v>
      </c>
      <c r="D969" s="122" t="s">
        <v>1033</v>
      </c>
      <c r="E969" s="122">
        <v>13</v>
      </c>
      <c r="F969" s="11">
        <v>13</v>
      </c>
      <c r="G969" s="122">
        <v>0</v>
      </c>
      <c r="H969" s="122">
        <v>0</v>
      </c>
      <c r="I969" s="122">
        <v>0</v>
      </c>
      <c r="J969" s="122">
        <v>0</v>
      </c>
      <c r="K969" s="122">
        <v>0</v>
      </c>
      <c r="L969" s="122">
        <v>0</v>
      </c>
      <c r="M969" s="122"/>
      <c r="S969" s="181"/>
      <c r="T969" s="185"/>
      <c r="U969" s="186"/>
      <c r="V969" s="182"/>
      <c r="W969" s="184"/>
      <c r="X969" s="187"/>
      <c r="Y969" s="188"/>
      <c r="Z969" s="189"/>
    </row>
    <row r="970" spans="2:26" ht="17.25" customHeight="1">
      <c r="B970" s="9">
        <v>45363</v>
      </c>
      <c r="C970" s="122" t="s">
        <v>6897</v>
      </c>
      <c r="D970" s="122" t="s">
        <v>1001</v>
      </c>
      <c r="E970" s="122">
        <v>12</v>
      </c>
      <c r="F970" s="11">
        <v>0</v>
      </c>
      <c r="G970" s="122">
        <v>0</v>
      </c>
      <c r="H970" s="122">
        <v>9</v>
      </c>
      <c r="I970" s="122">
        <v>0</v>
      </c>
      <c r="J970" s="122">
        <v>3</v>
      </c>
      <c r="K970" s="122">
        <v>0</v>
      </c>
      <c r="L970" s="122">
        <v>12</v>
      </c>
      <c r="M970" s="122" t="s">
        <v>1038</v>
      </c>
      <c r="O970" s="136" t="s">
        <v>1036</v>
      </c>
      <c r="P970" s="136" t="s">
        <v>1036</v>
      </c>
      <c r="S970" s="181"/>
      <c r="T970" s="185"/>
      <c r="U970" s="186"/>
      <c r="V970" s="182"/>
      <c r="W970" s="184"/>
      <c r="X970" s="187"/>
      <c r="Y970" s="188"/>
      <c r="Z970" s="189"/>
    </row>
    <row r="971" spans="2:26" ht="17.25" customHeight="1">
      <c r="B971" s="9">
        <v>45363</v>
      </c>
      <c r="C971" s="122" t="s">
        <v>6897</v>
      </c>
      <c r="D971" s="122" t="s">
        <v>1028</v>
      </c>
      <c r="E971" s="122">
        <v>1</v>
      </c>
      <c r="F971" s="11">
        <v>0</v>
      </c>
      <c r="G971" s="122">
        <v>0</v>
      </c>
      <c r="H971" s="122">
        <v>0</v>
      </c>
      <c r="I971" s="122">
        <v>0</v>
      </c>
      <c r="J971" s="122">
        <v>0</v>
      </c>
      <c r="K971" s="122">
        <v>0</v>
      </c>
      <c r="L971" s="122">
        <v>0</v>
      </c>
      <c r="M971" s="122"/>
      <c r="S971" s="181"/>
      <c r="T971" s="185"/>
      <c r="U971" s="186"/>
      <c r="V971" s="182"/>
      <c r="W971" s="184"/>
      <c r="X971" s="187"/>
      <c r="Y971" s="188"/>
      <c r="Z971" s="189"/>
    </row>
    <row r="972" spans="2:26" ht="17.25" customHeight="1">
      <c r="B972" s="9">
        <v>45363</v>
      </c>
      <c r="C972" s="122" t="s">
        <v>6897</v>
      </c>
      <c r="D972" s="122" t="s">
        <v>1029</v>
      </c>
      <c r="E972" s="122">
        <v>6</v>
      </c>
      <c r="F972" s="11">
        <v>0</v>
      </c>
      <c r="G972" s="122">
        <v>0</v>
      </c>
      <c r="H972" s="122">
        <v>0</v>
      </c>
      <c r="I972" s="122">
        <v>0</v>
      </c>
      <c r="J972" s="122">
        <v>0</v>
      </c>
      <c r="K972" s="122">
        <v>0</v>
      </c>
      <c r="L972" s="122">
        <v>0</v>
      </c>
      <c r="M972" s="122"/>
      <c r="S972" s="181"/>
      <c r="T972" s="185"/>
      <c r="U972" s="186"/>
      <c r="V972" s="182"/>
      <c r="W972" s="184"/>
      <c r="X972" s="187"/>
      <c r="Y972" s="188"/>
      <c r="Z972" s="189"/>
    </row>
    <row r="973" spans="2:26" ht="17.25" customHeight="1">
      <c r="B973" s="9">
        <v>45363</v>
      </c>
      <c r="C973" s="122" t="s">
        <v>6897</v>
      </c>
      <c r="D973" s="122" t="s">
        <v>1030</v>
      </c>
      <c r="E973" s="122">
        <v>13</v>
      </c>
      <c r="F973" s="11">
        <v>7</v>
      </c>
      <c r="G973" s="122">
        <v>0</v>
      </c>
      <c r="H973" s="122">
        <v>17</v>
      </c>
      <c r="I973" s="122">
        <v>0</v>
      </c>
      <c r="J973" s="122">
        <v>0</v>
      </c>
      <c r="K973" s="122">
        <v>0</v>
      </c>
      <c r="L973" s="122">
        <v>17</v>
      </c>
      <c r="M973" s="122" t="s">
        <v>1036</v>
      </c>
      <c r="N973" s="136" t="s">
        <v>1036</v>
      </c>
      <c r="O973" s="136" t="s">
        <v>1037</v>
      </c>
      <c r="P973" s="136" t="s">
        <v>1038</v>
      </c>
      <c r="S973" s="181"/>
      <c r="T973" s="185"/>
      <c r="U973" s="186"/>
      <c r="V973" s="182"/>
      <c r="W973" s="184"/>
      <c r="X973" s="187"/>
      <c r="Y973" s="188"/>
      <c r="Z973" s="189"/>
    </row>
    <row r="974" spans="2:26" ht="17.25" customHeight="1">
      <c r="B974" s="9">
        <v>45363</v>
      </c>
      <c r="C974" s="122" t="s">
        <v>6897</v>
      </c>
      <c r="D974" s="122" t="s">
        <v>1034</v>
      </c>
      <c r="E974" s="122">
        <v>4</v>
      </c>
      <c r="F974" s="11">
        <v>4</v>
      </c>
      <c r="G974" s="122">
        <v>0</v>
      </c>
      <c r="H974" s="122">
        <v>0</v>
      </c>
      <c r="I974" s="122">
        <v>0</v>
      </c>
      <c r="J974" s="122">
        <v>0</v>
      </c>
      <c r="K974" s="122">
        <v>0</v>
      </c>
      <c r="L974" s="122">
        <v>0</v>
      </c>
      <c r="M974" s="122"/>
      <c r="S974" s="181"/>
      <c r="T974" s="185"/>
      <c r="U974" s="186"/>
      <c r="V974" s="182"/>
      <c r="W974" s="184"/>
      <c r="X974" s="187"/>
      <c r="Y974" s="188"/>
      <c r="Z974" s="189"/>
    </row>
    <row r="975" spans="2:26" ht="17.25" customHeight="1">
      <c r="B975" s="9">
        <v>45364</v>
      </c>
      <c r="C975" s="122" t="s">
        <v>1039</v>
      </c>
      <c r="D975" s="122" t="s">
        <v>856</v>
      </c>
      <c r="E975" s="122">
        <v>13</v>
      </c>
      <c r="F975" s="11">
        <v>0</v>
      </c>
      <c r="G975" s="122">
        <v>0</v>
      </c>
      <c r="H975" s="122">
        <v>0</v>
      </c>
      <c r="I975" s="122">
        <v>0</v>
      </c>
      <c r="J975" s="122">
        <v>0</v>
      </c>
      <c r="K975" s="122">
        <v>0</v>
      </c>
      <c r="L975" s="122">
        <v>0</v>
      </c>
      <c r="M975" s="122"/>
      <c r="S975" s="181"/>
      <c r="T975" s="185"/>
      <c r="U975" s="186"/>
      <c r="V975" s="182"/>
      <c r="W975" s="184"/>
      <c r="X975" s="187"/>
      <c r="Y975" s="188"/>
      <c r="Z975" s="189"/>
    </row>
    <row r="976" spans="2:26" ht="17.25" customHeight="1">
      <c r="B976" s="9">
        <v>45364</v>
      </c>
      <c r="C976" s="122" t="s">
        <v>1039</v>
      </c>
      <c r="D976" s="122" t="s">
        <v>860</v>
      </c>
      <c r="E976" s="122">
        <v>13</v>
      </c>
      <c r="F976" s="11">
        <v>0</v>
      </c>
      <c r="G976" s="122">
        <v>0</v>
      </c>
      <c r="H976" s="122">
        <v>0</v>
      </c>
      <c r="I976" s="122">
        <v>0</v>
      </c>
      <c r="J976" s="122">
        <v>0</v>
      </c>
      <c r="K976" s="122">
        <v>0</v>
      </c>
      <c r="L976" s="122">
        <v>0</v>
      </c>
      <c r="M976" s="122"/>
      <c r="S976" s="181"/>
      <c r="T976" s="185"/>
      <c r="U976" s="186"/>
      <c r="V976" s="182"/>
      <c r="W976" s="184"/>
      <c r="X976" s="187"/>
      <c r="Y976" s="188"/>
      <c r="Z976" s="189"/>
    </row>
    <row r="977" spans="2:26" ht="17.25" customHeight="1">
      <c r="B977" s="9">
        <v>45364</v>
      </c>
      <c r="C977" s="122" t="s">
        <v>1039</v>
      </c>
      <c r="D977" s="122" t="s">
        <v>818</v>
      </c>
      <c r="E977" s="122">
        <v>13</v>
      </c>
      <c r="F977" s="11">
        <v>0</v>
      </c>
      <c r="G977" s="122">
        <v>0</v>
      </c>
      <c r="H977" s="122">
        <v>0</v>
      </c>
      <c r="I977" s="122">
        <v>0</v>
      </c>
      <c r="J977" s="122">
        <v>0</v>
      </c>
      <c r="K977" s="122">
        <v>0</v>
      </c>
      <c r="L977" s="122">
        <v>0</v>
      </c>
      <c r="M977" s="122"/>
      <c r="S977" s="181"/>
      <c r="T977" s="185"/>
      <c r="U977" s="186"/>
      <c r="V977" s="182"/>
      <c r="W977" s="184"/>
      <c r="X977" s="187"/>
      <c r="Y977" s="188"/>
      <c r="Z977" s="189"/>
    </row>
    <row r="978" spans="2:26" ht="17.25" customHeight="1">
      <c r="B978" s="9">
        <v>45364</v>
      </c>
      <c r="C978" s="122" t="s">
        <v>1044</v>
      </c>
      <c r="D978" s="122" t="s">
        <v>1045</v>
      </c>
      <c r="E978" s="122">
        <v>13</v>
      </c>
      <c r="F978" s="11">
        <v>0</v>
      </c>
      <c r="G978" s="122">
        <v>0</v>
      </c>
      <c r="H978" s="122">
        <v>0</v>
      </c>
      <c r="I978" s="122">
        <v>0</v>
      </c>
      <c r="J978" s="122">
        <v>0</v>
      </c>
      <c r="K978" s="122">
        <v>0</v>
      </c>
      <c r="L978" s="122">
        <v>0</v>
      </c>
      <c r="M978" s="122"/>
      <c r="S978" s="181"/>
      <c r="T978" s="185"/>
      <c r="U978" s="186"/>
      <c r="V978" s="182"/>
      <c r="W978" s="184"/>
      <c r="X978" s="187"/>
      <c r="Y978" s="188"/>
      <c r="Z978" s="189"/>
    </row>
    <row r="979" spans="2:26" ht="17.25" customHeight="1">
      <c r="B979" s="9">
        <v>45364</v>
      </c>
      <c r="C979" s="122" t="s">
        <v>6897</v>
      </c>
      <c r="D979" s="122" t="s">
        <v>1040</v>
      </c>
      <c r="E979" s="122">
        <v>13</v>
      </c>
      <c r="F979" s="11">
        <v>0</v>
      </c>
      <c r="G979" s="122">
        <v>0</v>
      </c>
      <c r="H979" s="122">
        <v>8</v>
      </c>
      <c r="I979" s="122">
        <v>0</v>
      </c>
      <c r="J979" s="122">
        <v>0</v>
      </c>
      <c r="K979" s="122">
        <v>0</v>
      </c>
      <c r="L979" s="122">
        <v>0</v>
      </c>
      <c r="M979" s="122" t="s">
        <v>1043</v>
      </c>
      <c r="N979" s="136" t="s">
        <v>1043</v>
      </c>
      <c r="S979" s="181"/>
      <c r="T979" s="185"/>
      <c r="U979" s="186"/>
      <c r="V979" s="182"/>
      <c r="W979" s="184"/>
      <c r="X979" s="187"/>
      <c r="Y979" s="188"/>
      <c r="Z979" s="189"/>
    </row>
    <row r="980" spans="2:26" ht="17.25" customHeight="1">
      <c r="B980" s="9">
        <v>45364</v>
      </c>
      <c r="C980" s="122" t="s">
        <v>6897</v>
      </c>
      <c r="D980" s="122" t="s">
        <v>1041</v>
      </c>
      <c r="E980" s="122">
        <v>13</v>
      </c>
      <c r="F980" s="11">
        <v>0</v>
      </c>
      <c r="G980" s="122">
        <v>0</v>
      </c>
      <c r="H980" s="122">
        <v>7</v>
      </c>
      <c r="I980" s="122">
        <v>0</v>
      </c>
      <c r="J980" s="122">
        <v>0</v>
      </c>
      <c r="K980" s="122">
        <v>0</v>
      </c>
      <c r="L980" s="122">
        <v>0</v>
      </c>
      <c r="M980" s="122" t="s">
        <v>1043</v>
      </c>
      <c r="N980" s="136" t="s">
        <v>1043</v>
      </c>
      <c r="S980" s="181"/>
      <c r="T980" s="185"/>
      <c r="U980" s="186"/>
      <c r="V980" s="182"/>
      <c r="W980" s="184"/>
      <c r="X980" s="187"/>
      <c r="Y980" s="188"/>
      <c r="Z980" s="189"/>
    </row>
    <row r="981" spans="2:26" ht="17.25" customHeight="1">
      <c r="B981" s="9">
        <v>45364</v>
      </c>
      <c r="C981" s="122" t="s">
        <v>6897</v>
      </c>
      <c r="D981" s="122" t="s">
        <v>1042</v>
      </c>
      <c r="E981" s="122">
        <v>8</v>
      </c>
      <c r="F981" s="11">
        <v>0</v>
      </c>
      <c r="G981" s="122">
        <v>0</v>
      </c>
      <c r="H981" s="122">
        <v>4</v>
      </c>
      <c r="I981" s="122">
        <v>0</v>
      </c>
      <c r="J981" s="122">
        <v>0</v>
      </c>
      <c r="K981" s="122">
        <v>0</v>
      </c>
      <c r="L981" s="122">
        <v>0</v>
      </c>
      <c r="M981" s="122" t="s">
        <v>1043</v>
      </c>
      <c r="N981" s="136" t="s">
        <v>1043</v>
      </c>
      <c r="S981" s="181"/>
      <c r="T981" s="185"/>
      <c r="U981" s="186"/>
      <c r="V981" s="182"/>
      <c r="W981" s="184"/>
      <c r="X981" s="187"/>
      <c r="Y981" s="188"/>
      <c r="Z981" s="189"/>
    </row>
    <row r="982" spans="2:26" ht="17.25" customHeight="1">
      <c r="B982" s="9">
        <v>45365</v>
      </c>
      <c r="C982" s="122" t="s">
        <v>1047</v>
      </c>
      <c r="D982" s="122" t="s">
        <v>1032</v>
      </c>
      <c r="E982" s="122">
        <v>13</v>
      </c>
      <c r="F982" s="11">
        <v>0</v>
      </c>
      <c r="G982" s="122">
        <v>0</v>
      </c>
      <c r="H982" s="122">
        <v>0</v>
      </c>
      <c r="I982" s="122">
        <v>0</v>
      </c>
      <c r="J982" s="122">
        <v>0</v>
      </c>
      <c r="K982" s="122">
        <v>0</v>
      </c>
      <c r="L982" s="122">
        <v>0</v>
      </c>
      <c r="M982" s="122"/>
      <c r="S982" s="181"/>
      <c r="T982" s="185"/>
      <c r="U982" s="186"/>
      <c r="V982" s="182"/>
      <c r="W982" s="184"/>
      <c r="X982" s="187"/>
      <c r="Y982" s="188"/>
      <c r="Z982" s="189"/>
    </row>
    <row r="983" spans="2:26" ht="17.25" customHeight="1">
      <c r="B983" s="9">
        <v>45365</v>
      </c>
      <c r="C983" s="122" t="s">
        <v>1048</v>
      </c>
      <c r="D983" s="122" t="s">
        <v>1046</v>
      </c>
      <c r="E983" s="122">
        <v>13</v>
      </c>
      <c r="F983" s="11">
        <v>0</v>
      </c>
      <c r="G983" s="122">
        <v>0</v>
      </c>
      <c r="H983" s="122">
        <v>0</v>
      </c>
      <c r="I983" s="122">
        <v>0</v>
      </c>
      <c r="J983" s="122">
        <v>0</v>
      </c>
      <c r="K983" s="122">
        <v>0</v>
      </c>
      <c r="L983" s="122">
        <v>0</v>
      </c>
      <c r="M983" s="122"/>
      <c r="S983" s="181"/>
      <c r="T983" s="185"/>
      <c r="U983" s="186"/>
      <c r="V983" s="182"/>
      <c r="W983" s="184"/>
      <c r="X983" s="187"/>
      <c r="Y983" s="188"/>
      <c r="Z983" s="189"/>
    </row>
    <row r="984" spans="2:26" ht="17.25" customHeight="1">
      <c r="B984" s="9">
        <v>45365</v>
      </c>
      <c r="C984" s="122" t="s">
        <v>1049</v>
      </c>
      <c r="D984" s="122" t="s">
        <v>693</v>
      </c>
      <c r="E984" s="122">
        <v>10</v>
      </c>
      <c r="F984" s="11">
        <v>0</v>
      </c>
      <c r="G984" s="122">
        <v>0</v>
      </c>
      <c r="H984" s="122">
        <v>0</v>
      </c>
      <c r="I984" s="122">
        <v>0</v>
      </c>
      <c r="J984" s="122">
        <v>0</v>
      </c>
      <c r="K984" s="122">
        <v>0</v>
      </c>
      <c r="L984" s="122">
        <v>0</v>
      </c>
      <c r="M984" s="122"/>
      <c r="N984" s="122"/>
      <c r="S984" s="181"/>
      <c r="T984" s="185"/>
      <c r="U984" s="186"/>
      <c r="V984" s="182"/>
      <c r="W984" s="184"/>
      <c r="X984" s="187"/>
      <c r="Y984" s="188"/>
      <c r="Z984" s="189"/>
    </row>
    <row r="985" spans="2:26" ht="17.25" customHeight="1">
      <c r="B985" s="9">
        <v>45365</v>
      </c>
      <c r="C985" s="122" t="s">
        <v>1050</v>
      </c>
      <c r="D985" s="122" t="s">
        <v>888</v>
      </c>
      <c r="E985" s="122">
        <v>1</v>
      </c>
      <c r="F985" s="11">
        <v>0</v>
      </c>
      <c r="G985" s="122">
        <v>0</v>
      </c>
      <c r="H985" s="122">
        <v>0</v>
      </c>
      <c r="I985" s="122">
        <v>0</v>
      </c>
      <c r="J985" s="122">
        <v>0</v>
      </c>
      <c r="K985" s="122">
        <v>0</v>
      </c>
      <c r="L985" s="122">
        <v>0</v>
      </c>
      <c r="M985" s="122"/>
      <c r="S985" s="181"/>
      <c r="T985" s="185"/>
      <c r="U985" s="186"/>
      <c r="V985" s="182"/>
      <c r="W985" s="184"/>
      <c r="X985" s="187"/>
      <c r="Y985" s="188"/>
      <c r="Z985" s="189"/>
    </row>
    <row r="986" spans="2:26" ht="17.25" customHeight="1">
      <c r="B986" s="9">
        <v>45365</v>
      </c>
      <c r="C986" s="122" t="s">
        <v>1051</v>
      </c>
      <c r="D986" s="122" t="s">
        <v>970</v>
      </c>
      <c r="E986" s="122">
        <v>13</v>
      </c>
      <c r="F986" s="11">
        <v>0</v>
      </c>
      <c r="G986" s="122">
        <v>0</v>
      </c>
      <c r="H986" s="122">
        <v>0</v>
      </c>
      <c r="I986" s="122">
        <v>0</v>
      </c>
      <c r="J986" s="122">
        <v>0</v>
      </c>
      <c r="K986" s="122">
        <v>0</v>
      </c>
      <c r="L986" s="122">
        <v>0</v>
      </c>
      <c r="M986" s="122"/>
      <c r="S986" s="181"/>
      <c r="T986" s="185"/>
      <c r="U986" s="186"/>
      <c r="V986" s="182"/>
      <c r="W986" s="184"/>
      <c r="X986" s="187"/>
      <c r="Y986" s="188"/>
      <c r="Z986" s="189"/>
    </row>
    <row r="987" spans="2:26" ht="17.25" customHeight="1">
      <c r="B987" s="9">
        <v>45365</v>
      </c>
      <c r="C987" s="122" t="s">
        <v>1051</v>
      </c>
      <c r="D987" s="122" t="s">
        <v>969</v>
      </c>
      <c r="E987" s="122">
        <v>13</v>
      </c>
      <c r="F987" s="11">
        <v>0</v>
      </c>
      <c r="G987" s="122">
        <v>0</v>
      </c>
      <c r="H987" s="122">
        <v>0</v>
      </c>
      <c r="I987" s="122">
        <v>0</v>
      </c>
      <c r="J987" s="122">
        <v>0</v>
      </c>
      <c r="K987" s="122">
        <v>0</v>
      </c>
      <c r="L987" s="122">
        <v>0</v>
      </c>
      <c r="M987" s="122"/>
      <c r="S987" s="181"/>
      <c r="T987" s="185"/>
      <c r="U987" s="186"/>
      <c r="V987" s="182"/>
      <c r="W987" s="184"/>
      <c r="X987" s="187"/>
      <c r="Y987" s="188"/>
      <c r="Z987" s="189"/>
    </row>
    <row r="988" spans="2:26" ht="17.25" customHeight="1">
      <c r="B988" s="9">
        <v>45365</v>
      </c>
      <c r="C988" s="122" t="s">
        <v>1052</v>
      </c>
      <c r="D988" s="122" t="s">
        <v>844</v>
      </c>
      <c r="E988" s="122">
        <v>9</v>
      </c>
      <c r="F988" s="11">
        <v>0</v>
      </c>
      <c r="G988" s="122">
        <v>0</v>
      </c>
      <c r="H988" s="122">
        <v>0</v>
      </c>
      <c r="I988" s="122">
        <v>0</v>
      </c>
      <c r="J988" s="122">
        <v>0</v>
      </c>
      <c r="K988" s="122">
        <v>0</v>
      </c>
      <c r="L988" s="122">
        <v>0</v>
      </c>
      <c r="M988" s="122"/>
      <c r="S988" s="181"/>
      <c r="T988" s="185"/>
      <c r="U988" s="186"/>
      <c r="V988" s="182"/>
      <c r="W988" s="184"/>
      <c r="X988" s="187"/>
      <c r="Y988" s="188"/>
      <c r="Z988" s="189"/>
    </row>
    <row r="989" spans="2:26" ht="17.25" customHeight="1">
      <c r="B989" s="9">
        <v>45365</v>
      </c>
      <c r="C989" s="122" t="s">
        <v>1052</v>
      </c>
      <c r="D989" s="122" t="s">
        <v>858</v>
      </c>
      <c r="E989" s="122">
        <v>13</v>
      </c>
      <c r="F989" s="11">
        <v>0</v>
      </c>
      <c r="G989" s="122">
        <v>0</v>
      </c>
      <c r="H989" s="122">
        <v>0</v>
      </c>
      <c r="I989" s="122">
        <v>0</v>
      </c>
      <c r="J989" s="122">
        <v>0</v>
      </c>
      <c r="K989" s="122">
        <v>0</v>
      </c>
      <c r="L989" s="122">
        <v>0</v>
      </c>
      <c r="M989" s="122"/>
      <c r="S989" s="181"/>
      <c r="T989" s="185"/>
      <c r="U989" s="186"/>
      <c r="V989" s="182"/>
      <c r="W989" s="184"/>
      <c r="X989" s="187"/>
      <c r="Y989" s="188"/>
      <c r="Z989" s="189"/>
    </row>
    <row r="990" spans="2:26" ht="17.25" customHeight="1">
      <c r="B990" s="9">
        <v>45366</v>
      </c>
      <c r="C990" s="122" t="s">
        <v>1055</v>
      </c>
      <c r="D990" s="122" t="s">
        <v>1032</v>
      </c>
      <c r="E990" s="122">
        <v>13</v>
      </c>
      <c r="F990" s="11">
        <v>0</v>
      </c>
      <c r="G990" s="122">
        <v>0</v>
      </c>
      <c r="H990" s="122">
        <v>0</v>
      </c>
      <c r="I990" s="122">
        <v>0</v>
      </c>
      <c r="J990" s="122">
        <v>0</v>
      </c>
      <c r="K990" s="122">
        <v>0</v>
      </c>
      <c r="L990" s="122">
        <v>0</v>
      </c>
      <c r="M990" s="122"/>
      <c r="S990" s="181"/>
      <c r="T990" s="185"/>
      <c r="U990" s="186"/>
      <c r="V990" s="182"/>
      <c r="W990" s="184"/>
      <c r="X990" s="187"/>
      <c r="Y990" s="188"/>
      <c r="Z990" s="189"/>
    </row>
    <row r="991" spans="2:26" ht="17.25" customHeight="1">
      <c r="B991" s="9">
        <v>45366</v>
      </c>
      <c r="C991" s="122" t="s">
        <v>51</v>
      </c>
      <c r="D991" s="122" t="s">
        <v>888</v>
      </c>
      <c r="E991" s="122">
        <v>1</v>
      </c>
      <c r="F991" s="11">
        <v>0</v>
      </c>
      <c r="G991" s="122">
        <v>0</v>
      </c>
      <c r="H991" s="122">
        <v>0</v>
      </c>
      <c r="I991" s="122">
        <v>0</v>
      </c>
      <c r="J991" s="122">
        <v>0</v>
      </c>
      <c r="K991" s="122">
        <v>0</v>
      </c>
      <c r="L991" s="122">
        <v>0</v>
      </c>
      <c r="M991" s="122"/>
      <c r="S991" s="181"/>
      <c r="T991" s="185"/>
      <c r="U991" s="186"/>
      <c r="V991" s="182"/>
      <c r="W991" s="184"/>
      <c r="X991" s="187"/>
      <c r="Y991" s="188"/>
      <c r="Z991" s="189"/>
    </row>
    <row r="992" spans="2:26" ht="17.25" customHeight="1">
      <c r="B992" s="9">
        <v>45366</v>
      </c>
      <c r="C992" s="122" t="s">
        <v>18</v>
      </c>
      <c r="D992" s="122" t="s">
        <v>969</v>
      </c>
      <c r="E992" s="122">
        <v>13</v>
      </c>
      <c r="F992" s="11">
        <v>0</v>
      </c>
      <c r="G992" s="122">
        <v>0</v>
      </c>
      <c r="H992" s="122">
        <v>0</v>
      </c>
      <c r="I992" s="122">
        <v>0</v>
      </c>
      <c r="J992" s="122">
        <v>0</v>
      </c>
      <c r="K992" s="122">
        <v>0</v>
      </c>
      <c r="L992" s="122">
        <v>0</v>
      </c>
      <c r="M992" s="122"/>
      <c r="S992" s="181"/>
      <c r="T992" s="185"/>
      <c r="U992" s="186"/>
      <c r="V992" s="182"/>
      <c r="W992" s="184"/>
      <c r="X992" s="187"/>
      <c r="Y992" s="188"/>
      <c r="Z992" s="189"/>
    </row>
    <row r="993" spans="2:26" ht="17.25" customHeight="1">
      <c r="B993" s="9">
        <v>45366</v>
      </c>
      <c r="C993" s="122" t="s">
        <v>7</v>
      </c>
      <c r="D993" s="122" t="s">
        <v>1046</v>
      </c>
      <c r="E993" s="122">
        <v>13</v>
      </c>
      <c r="F993" s="11">
        <v>0</v>
      </c>
      <c r="G993" s="122">
        <v>0</v>
      </c>
      <c r="H993" s="122">
        <v>0</v>
      </c>
      <c r="I993" s="122">
        <v>0</v>
      </c>
      <c r="J993" s="122">
        <v>0</v>
      </c>
      <c r="K993" s="122">
        <v>0</v>
      </c>
      <c r="L993" s="122">
        <v>0</v>
      </c>
      <c r="M993" s="122"/>
      <c r="S993" s="181"/>
      <c r="T993" s="185"/>
      <c r="U993" s="186"/>
      <c r="V993" s="182"/>
      <c r="W993" s="184"/>
      <c r="X993" s="187"/>
      <c r="Y993" s="188"/>
      <c r="Z993" s="189"/>
    </row>
    <row r="994" spans="2:26" ht="17.25" customHeight="1">
      <c r="B994" s="9">
        <v>45366</v>
      </c>
      <c r="C994" s="122" t="s">
        <v>7</v>
      </c>
      <c r="D994" s="122" t="s">
        <v>1053</v>
      </c>
      <c r="E994" s="122">
        <v>13</v>
      </c>
      <c r="F994" s="11">
        <v>0</v>
      </c>
      <c r="G994" s="122">
        <v>0</v>
      </c>
      <c r="H994" s="122">
        <v>0</v>
      </c>
      <c r="I994" s="122">
        <v>0</v>
      </c>
      <c r="J994" s="122">
        <v>0</v>
      </c>
      <c r="K994" s="122">
        <v>0</v>
      </c>
      <c r="L994" s="122">
        <v>0</v>
      </c>
      <c r="M994" s="122"/>
      <c r="S994" s="181"/>
      <c r="T994" s="185"/>
      <c r="U994" s="186"/>
      <c r="V994" s="182"/>
      <c r="W994" s="184"/>
      <c r="X994" s="187"/>
      <c r="Y994" s="188"/>
      <c r="Z994" s="189"/>
    </row>
    <row r="995" spans="2:26" ht="17.25" customHeight="1">
      <c r="B995" s="9">
        <v>45366</v>
      </c>
      <c r="C995" s="122" t="s">
        <v>7</v>
      </c>
      <c r="D995" s="122" t="s">
        <v>1054</v>
      </c>
      <c r="E995" s="122">
        <v>13</v>
      </c>
      <c r="F995" s="11">
        <v>0</v>
      </c>
      <c r="G995" s="122">
        <v>0</v>
      </c>
      <c r="H995" s="122">
        <v>0</v>
      </c>
      <c r="I995" s="122">
        <v>0</v>
      </c>
      <c r="J995" s="122">
        <v>0</v>
      </c>
      <c r="K995" s="122">
        <v>0</v>
      </c>
      <c r="L995" s="122">
        <v>0</v>
      </c>
      <c r="M995" s="122"/>
      <c r="S995" s="181"/>
      <c r="T995" s="185"/>
      <c r="U995" s="186"/>
      <c r="V995" s="182"/>
      <c r="W995" s="184"/>
      <c r="X995" s="187"/>
      <c r="Y995" s="188"/>
      <c r="Z995" s="189"/>
    </row>
    <row r="996" spans="2:26" ht="17.25" customHeight="1">
      <c r="B996" s="9">
        <v>45366</v>
      </c>
      <c r="C996" s="122" t="s">
        <v>6897</v>
      </c>
      <c r="D996" s="122" t="s">
        <v>1069</v>
      </c>
      <c r="E996" s="122">
        <v>13</v>
      </c>
      <c r="F996" s="11">
        <v>13</v>
      </c>
      <c r="G996" s="122">
        <v>0</v>
      </c>
      <c r="H996" s="122">
        <v>27</v>
      </c>
      <c r="I996" s="122">
        <v>0</v>
      </c>
      <c r="J996" s="122">
        <v>0</v>
      </c>
      <c r="K996" s="122">
        <v>0</v>
      </c>
      <c r="L996" s="122">
        <v>27</v>
      </c>
      <c r="M996" s="122" t="s">
        <v>1072</v>
      </c>
      <c r="N996" s="136" t="s">
        <v>1072</v>
      </c>
      <c r="S996" s="181"/>
      <c r="T996" s="185"/>
      <c r="U996" s="186"/>
      <c r="V996" s="182"/>
      <c r="W996" s="184"/>
      <c r="X996" s="187"/>
      <c r="Y996" s="188"/>
      <c r="Z996" s="189"/>
    </row>
    <row r="997" spans="2:26" ht="17.25" customHeight="1">
      <c r="B997" s="9">
        <v>45366</v>
      </c>
      <c r="C997" s="122" t="s">
        <v>6897</v>
      </c>
      <c r="D997" s="122" t="s">
        <v>1073</v>
      </c>
      <c r="E997" s="122">
        <v>4</v>
      </c>
      <c r="F997" s="11">
        <v>4</v>
      </c>
      <c r="G997" s="122">
        <v>0</v>
      </c>
      <c r="H997" s="122">
        <v>9</v>
      </c>
      <c r="I997" s="122">
        <v>0</v>
      </c>
      <c r="J997" s="122">
        <v>0</v>
      </c>
      <c r="K997" s="122">
        <v>0</v>
      </c>
      <c r="L997" s="122">
        <v>9</v>
      </c>
      <c r="M997" s="122" t="s">
        <v>1074</v>
      </c>
      <c r="N997" s="136" t="s">
        <v>1072</v>
      </c>
      <c r="S997" s="181"/>
      <c r="T997" s="185"/>
      <c r="U997" s="186"/>
      <c r="V997" s="182"/>
      <c r="W997" s="184"/>
      <c r="X997" s="187"/>
      <c r="Y997" s="188"/>
      <c r="Z997" s="189"/>
    </row>
    <row r="998" spans="2:26" ht="17.25" customHeight="1">
      <c r="B998" s="9">
        <v>45367</v>
      </c>
      <c r="C998" s="122" t="s">
        <v>1055</v>
      </c>
      <c r="D998" s="122" t="s">
        <v>1031</v>
      </c>
      <c r="E998" s="122">
        <v>13</v>
      </c>
      <c r="F998" s="11">
        <v>0</v>
      </c>
      <c r="G998" s="122">
        <v>0</v>
      </c>
      <c r="H998" s="122">
        <v>0</v>
      </c>
      <c r="I998" s="122">
        <v>0</v>
      </c>
      <c r="J998" s="122">
        <v>0</v>
      </c>
      <c r="K998" s="122">
        <v>0</v>
      </c>
      <c r="L998" s="122">
        <v>0</v>
      </c>
      <c r="M998" s="122"/>
      <c r="S998" s="181"/>
      <c r="T998" s="185"/>
      <c r="U998" s="186"/>
      <c r="V998" s="182"/>
      <c r="W998" s="184"/>
      <c r="X998" s="187"/>
      <c r="Y998" s="188"/>
      <c r="Z998" s="189"/>
    </row>
    <row r="999" spans="2:26" ht="17.25" customHeight="1">
      <c r="B999" s="9">
        <v>45367</v>
      </c>
      <c r="C999" s="122" t="s">
        <v>41</v>
      </c>
      <c r="D999" s="122" t="s">
        <v>917</v>
      </c>
      <c r="E999" s="122">
        <v>13</v>
      </c>
      <c r="F999" s="11">
        <v>0</v>
      </c>
      <c r="G999" s="122">
        <v>0</v>
      </c>
      <c r="H999" s="122">
        <v>0</v>
      </c>
      <c r="I999" s="122">
        <v>0</v>
      </c>
      <c r="J999" s="122">
        <v>0</v>
      </c>
      <c r="K999" s="122">
        <v>0</v>
      </c>
      <c r="L999" s="122">
        <v>0</v>
      </c>
      <c r="M999" s="122"/>
      <c r="S999" s="181"/>
      <c r="T999" s="185"/>
      <c r="U999" s="186"/>
      <c r="V999" s="182"/>
      <c r="W999" s="184"/>
      <c r="X999" s="187"/>
      <c r="Y999" s="188"/>
      <c r="Z999" s="189"/>
    </row>
    <row r="1000" spans="2:26" ht="17.25" customHeight="1">
      <c r="B1000" s="9">
        <v>45367</v>
      </c>
      <c r="C1000" s="122" t="s">
        <v>6897</v>
      </c>
      <c r="D1000" s="122" t="s">
        <v>1056</v>
      </c>
      <c r="E1000" s="122">
        <v>13</v>
      </c>
      <c r="F1000" s="11">
        <v>10</v>
      </c>
      <c r="G1000" s="122">
        <v>0</v>
      </c>
      <c r="H1000" s="122">
        <v>27</v>
      </c>
      <c r="I1000" s="122">
        <v>0</v>
      </c>
      <c r="J1000" s="122">
        <v>0</v>
      </c>
      <c r="K1000" s="122">
        <v>0</v>
      </c>
      <c r="L1000" s="122">
        <v>27</v>
      </c>
      <c r="M1000" s="122" t="s">
        <v>436</v>
      </c>
      <c r="N1000" s="136" t="s">
        <v>436</v>
      </c>
      <c r="S1000" s="181"/>
      <c r="T1000" s="185"/>
      <c r="U1000" s="186"/>
      <c r="V1000" s="182"/>
      <c r="W1000" s="184"/>
      <c r="X1000" s="187"/>
      <c r="Y1000" s="188"/>
      <c r="Z1000" s="189"/>
    </row>
    <row r="1001" spans="2:26" ht="17.25" customHeight="1">
      <c r="B1001" s="9">
        <v>45367</v>
      </c>
      <c r="C1001" s="122" t="s">
        <v>6897</v>
      </c>
      <c r="D1001" s="122" t="s">
        <v>1057</v>
      </c>
      <c r="E1001" s="122">
        <v>7</v>
      </c>
      <c r="F1001" s="11">
        <v>0</v>
      </c>
      <c r="G1001" s="122">
        <v>1</v>
      </c>
      <c r="H1001" s="122">
        <v>2</v>
      </c>
      <c r="I1001" s="122">
        <v>0</v>
      </c>
      <c r="J1001" s="122">
        <v>0</v>
      </c>
      <c r="K1001" s="122">
        <v>0</v>
      </c>
      <c r="L1001" s="122">
        <v>0</v>
      </c>
      <c r="M1001" s="122" t="s">
        <v>1063</v>
      </c>
      <c r="S1001" s="181"/>
      <c r="T1001" s="185"/>
      <c r="U1001" s="186"/>
      <c r="V1001" s="182"/>
      <c r="W1001" s="184"/>
      <c r="X1001" s="187"/>
      <c r="Y1001" s="188"/>
      <c r="Z1001" s="189"/>
    </row>
    <row r="1002" spans="2:26" ht="17.25" customHeight="1">
      <c r="B1002" s="9">
        <v>45368</v>
      </c>
      <c r="C1002" s="122" t="s">
        <v>1058</v>
      </c>
      <c r="D1002" s="122" t="s">
        <v>960</v>
      </c>
      <c r="E1002" s="122">
        <v>13</v>
      </c>
      <c r="F1002" s="11">
        <v>0</v>
      </c>
      <c r="G1002" s="122">
        <v>0</v>
      </c>
      <c r="H1002" s="122">
        <v>0</v>
      </c>
      <c r="I1002" s="122">
        <v>0</v>
      </c>
      <c r="J1002" s="122">
        <v>0</v>
      </c>
      <c r="K1002" s="122">
        <v>0</v>
      </c>
      <c r="L1002" s="122">
        <v>0</v>
      </c>
      <c r="M1002" s="122"/>
      <c r="S1002" s="181"/>
      <c r="T1002" s="185"/>
      <c r="U1002" s="186"/>
      <c r="V1002" s="182"/>
      <c r="W1002" s="184"/>
      <c r="X1002" s="187"/>
      <c r="Y1002" s="188"/>
      <c r="Z1002" s="189"/>
    </row>
    <row r="1003" spans="2:26" ht="17.25" customHeight="1">
      <c r="B1003" s="9">
        <v>45368</v>
      </c>
      <c r="C1003" s="122" t="s">
        <v>1059</v>
      </c>
      <c r="D1003" s="122" t="s">
        <v>919</v>
      </c>
      <c r="E1003" s="122">
        <v>13</v>
      </c>
      <c r="F1003" s="11">
        <v>0</v>
      </c>
      <c r="G1003" s="122">
        <v>0</v>
      </c>
      <c r="H1003" s="122">
        <v>0</v>
      </c>
      <c r="I1003" s="122">
        <v>0</v>
      </c>
      <c r="J1003" s="122">
        <v>0</v>
      </c>
      <c r="K1003" s="122">
        <v>0</v>
      </c>
      <c r="L1003" s="122">
        <v>0</v>
      </c>
      <c r="M1003" s="122"/>
      <c r="S1003" s="181"/>
      <c r="T1003" s="185"/>
      <c r="U1003" s="186"/>
      <c r="V1003" s="182"/>
      <c r="W1003" s="184"/>
      <c r="X1003" s="187"/>
      <c r="Y1003" s="188"/>
      <c r="Z1003" s="189"/>
    </row>
    <row r="1004" spans="2:26" ht="17.25" customHeight="1">
      <c r="B1004" s="9">
        <v>45368</v>
      </c>
      <c r="C1004" s="122" t="s">
        <v>1059</v>
      </c>
      <c r="D1004" s="122" t="s">
        <v>1062</v>
      </c>
      <c r="E1004" s="122">
        <v>13</v>
      </c>
      <c r="F1004" s="11">
        <v>0</v>
      </c>
      <c r="G1004" s="122">
        <v>0</v>
      </c>
      <c r="H1004" s="122">
        <v>0</v>
      </c>
      <c r="I1004" s="122">
        <v>0</v>
      </c>
      <c r="J1004" s="122">
        <v>0</v>
      </c>
      <c r="K1004" s="122">
        <v>0</v>
      </c>
      <c r="L1004" s="122">
        <v>0</v>
      </c>
      <c r="M1004" s="122"/>
      <c r="S1004" s="181"/>
      <c r="T1004" s="185"/>
      <c r="U1004" s="186"/>
      <c r="V1004" s="182"/>
      <c r="W1004" s="184"/>
      <c r="X1004" s="187"/>
      <c r="Y1004" s="188"/>
      <c r="Z1004" s="189"/>
    </row>
    <row r="1005" spans="2:26" ht="17.25" customHeight="1">
      <c r="B1005" s="9">
        <v>45369</v>
      </c>
      <c r="C1005" s="122" t="s">
        <v>1065</v>
      </c>
      <c r="D1005" s="122" t="s">
        <v>857</v>
      </c>
      <c r="E1005" s="122">
        <v>2</v>
      </c>
      <c r="F1005" s="11">
        <v>0</v>
      </c>
      <c r="G1005" s="122">
        <v>0</v>
      </c>
      <c r="H1005" s="122">
        <v>0</v>
      </c>
      <c r="I1005" s="122">
        <v>0</v>
      </c>
      <c r="J1005" s="122">
        <v>0</v>
      </c>
      <c r="K1005" s="122">
        <v>0</v>
      </c>
      <c r="L1005" s="122">
        <v>0</v>
      </c>
      <c r="M1005" s="122"/>
      <c r="S1005" s="181"/>
      <c r="T1005" s="185"/>
      <c r="U1005" s="186"/>
      <c r="V1005" s="182"/>
      <c r="W1005" s="184"/>
      <c r="X1005" s="187"/>
      <c r="Y1005" s="188"/>
      <c r="Z1005" s="189"/>
    </row>
    <row r="1006" spans="2:26" ht="17.25" customHeight="1">
      <c r="B1006" s="9">
        <v>45369</v>
      </c>
      <c r="C1006" s="122" t="s">
        <v>1065</v>
      </c>
      <c r="D1006" s="122" t="s">
        <v>891</v>
      </c>
      <c r="E1006" s="122">
        <v>11</v>
      </c>
      <c r="F1006" s="11">
        <v>0</v>
      </c>
      <c r="G1006" s="122">
        <v>0</v>
      </c>
      <c r="H1006" s="122">
        <v>0</v>
      </c>
      <c r="I1006" s="122">
        <v>0</v>
      </c>
      <c r="J1006" s="122">
        <v>0</v>
      </c>
      <c r="K1006" s="122">
        <v>0</v>
      </c>
      <c r="L1006" s="122">
        <v>0</v>
      </c>
      <c r="M1006" s="122"/>
      <c r="S1006" s="181"/>
      <c r="T1006" s="185"/>
      <c r="U1006" s="186"/>
      <c r="V1006" s="182"/>
      <c r="W1006" s="184"/>
      <c r="X1006" s="187"/>
      <c r="Y1006" s="188"/>
      <c r="Z1006" s="189"/>
    </row>
    <row r="1007" spans="2:26" ht="17.25" customHeight="1">
      <c r="B1007" s="9">
        <v>45369</v>
      </c>
      <c r="C1007" s="122" t="s">
        <v>1065</v>
      </c>
      <c r="D1007" s="122" t="s">
        <v>664</v>
      </c>
      <c r="E1007" s="122">
        <v>13</v>
      </c>
      <c r="F1007" s="11">
        <v>0</v>
      </c>
      <c r="G1007" s="122">
        <v>0</v>
      </c>
      <c r="H1007" s="122">
        <v>0</v>
      </c>
      <c r="I1007" s="122">
        <v>0</v>
      </c>
      <c r="J1007" s="122">
        <v>0</v>
      </c>
      <c r="K1007" s="122">
        <v>0</v>
      </c>
      <c r="L1007" s="122">
        <v>0</v>
      </c>
      <c r="M1007" s="122"/>
      <c r="S1007" s="181"/>
      <c r="T1007" s="185"/>
      <c r="U1007" s="186"/>
      <c r="V1007" s="182"/>
      <c r="W1007" s="184"/>
      <c r="X1007" s="187"/>
      <c r="Y1007" s="188"/>
      <c r="Z1007" s="189"/>
    </row>
    <row r="1008" spans="2:26" ht="17.25" customHeight="1">
      <c r="B1008" s="9">
        <v>45369</v>
      </c>
      <c r="C1008" s="122" t="s">
        <v>1065</v>
      </c>
      <c r="D1008" s="122" t="s">
        <v>816</v>
      </c>
      <c r="E1008" s="122">
        <v>13</v>
      </c>
      <c r="F1008" s="11">
        <v>0</v>
      </c>
      <c r="G1008" s="122">
        <v>0</v>
      </c>
      <c r="H1008" s="122">
        <v>0</v>
      </c>
      <c r="I1008" s="122">
        <v>0</v>
      </c>
      <c r="J1008" s="122">
        <v>0</v>
      </c>
      <c r="K1008" s="122">
        <v>0</v>
      </c>
      <c r="L1008" s="122">
        <v>0</v>
      </c>
      <c r="M1008" s="122"/>
      <c r="S1008" s="181"/>
      <c r="T1008" s="185"/>
      <c r="U1008" s="186"/>
      <c r="V1008" s="182"/>
      <c r="W1008" s="184"/>
      <c r="X1008" s="187"/>
      <c r="Y1008" s="188"/>
      <c r="Z1008" s="189"/>
    </row>
    <row r="1009" spans="2:26" ht="17.25" customHeight="1">
      <c r="B1009" s="9">
        <v>45369</v>
      </c>
      <c r="C1009" s="122" t="s">
        <v>1065</v>
      </c>
      <c r="D1009" s="122" t="s">
        <v>814</v>
      </c>
      <c r="E1009" s="122">
        <v>13</v>
      </c>
      <c r="F1009" s="11">
        <v>0</v>
      </c>
      <c r="G1009" s="122">
        <v>0</v>
      </c>
      <c r="H1009" s="122">
        <v>0</v>
      </c>
      <c r="I1009" s="122">
        <v>0</v>
      </c>
      <c r="J1009" s="122">
        <v>0</v>
      </c>
      <c r="K1009" s="122">
        <v>0</v>
      </c>
      <c r="L1009" s="122">
        <v>0</v>
      </c>
      <c r="M1009" s="122"/>
      <c r="S1009" s="181"/>
      <c r="T1009" s="185"/>
      <c r="U1009" s="186"/>
      <c r="V1009" s="182"/>
      <c r="W1009" s="184"/>
      <c r="X1009" s="187"/>
      <c r="Y1009" s="188"/>
      <c r="Z1009" s="189"/>
    </row>
    <row r="1010" spans="2:26" ht="17.25" customHeight="1">
      <c r="B1010" s="9">
        <v>45369</v>
      </c>
      <c r="C1010" s="122" t="s">
        <v>1067</v>
      </c>
      <c r="D1010" s="122" t="s">
        <v>875</v>
      </c>
      <c r="E1010" s="122">
        <v>5</v>
      </c>
      <c r="F1010" s="11">
        <v>0</v>
      </c>
      <c r="G1010" s="122">
        <v>0</v>
      </c>
      <c r="H1010" s="122">
        <v>0</v>
      </c>
      <c r="I1010" s="122">
        <v>0</v>
      </c>
      <c r="J1010" s="122">
        <v>0</v>
      </c>
      <c r="K1010" s="122">
        <v>0</v>
      </c>
      <c r="L1010" s="122">
        <v>0</v>
      </c>
      <c r="M1010" s="122"/>
      <c r="S1010" s="181"/>
      <c r="T1010" s="185"/>
      <c r="U1010" s="186"/>
      <c r="V1010" s="182"/>
      <c r="W1010" s="184"/>
      <c r="X1010" s="187"/>
      <c r="Y1010" s="188"/>
      <c r="Z1010" s="189"/>
    </row>
    <row r="1011" spans="2:26" ht="17.25" customHeight="1">
      <c r="B1011" s="9">
        <v>45369</v>
      </c>
      <c r="C1011" s="122" t="s">
        <v>1067</v>
      </c>
      <c r="D1011" s="122" t="s">
        <v>931</v>
      </c>
      <c r="E1011" s="122">
        <v>13</v>
      </c>
      <c r="F1011" s="11">
        <v>0</v>
      </c>
      <c r="G1011" s="122">
        <v>0</v>
      </c>
      <c r="H1011" s="122">
        <v>0</v>
      </c>
      <c r="I1011" s="122">
        <v>0</v>
      </c>
      <c r="J1011" s="122">
        <v>0</v>
      </c>
      <c r="K1011" s="122">
        <v>0</v>
      </c>
      <c r="L1011" s="122">
        <v>0</v>
      </c>
      <c r="M1011" s="122"/>
      <c r="S1011" s="181"/>
      <c r="T1011" s="185"/>
      <c r="U1011" s="186"/>
      <c r="V1011" s="182"/>
      <c r="W1011" s="184"/>
      <c r="X1011" s="187"/>
      <c r="Y1011" s="188"/>
      <c r="Z1011" s="189"/>
    </row>
    <row r="1012" spans="2:26" ht="17.25" customHeight="1">
      <c r="B1012" s="9">
        <v>45369</v>
      </c>
      <c r="C1012" s="122" t="s">
        <v>1066</v>
      </c>
      <c r="D1012" s="122" t="s">
        <v>1064</v>
      </c>
      <c r="E1012" s="122">
        <v>5</v>
      </c>
      <c r="F1012" s="11">
        <v>0</v>
      </c>
      <c r="G1012" s="122">
        <v>0</v>
      </c>
      <c r="H1012" s="122">
        <v>0</v>
      </c>
      <c r="I1012" s="122">
        <v>0</v>
      </c>
      <c r="J1012" s="122">
        <v>0</v>
      </c>
      <c r="K1012" s="122">
        <v>0</v>
      </c>
      <c r="L1012" s="122">
        <v>0</v>
      </c>
      <c r="M1012" s="122"/>
      <c r="S1012" s="181"/>
      <c r="T1012" s="185"/>
      <c r="U1012" s="186"/>
      <c r="V1012" s="182"/>
      <c r="W1012" s="184"/>
      <c r="X1012" s="187"/>
      <c r="Y1012" s="188"/>
      <c r="Z1012" s="189"/>
    </row>
    <row r="1013" spans="2:26" ht="17.25" customHeight="1">
      <c r="B1013" s="9">
        <v>45369</v>
      </c>
      <c r="C1013" s="122" t="s">
        <v>1065</v>
      </c>
      <c r="D1013" s="122" t="s">
        <v>813</v>
      </c>
      <c r="E1013" s="122">
        <v>2</v>
      </c>
      <c r="F1013" s="11">
        <v>0</v>
      </c>
      <c r="G1013" s="122">
        <v>0</v>
      </c>
      <c r="H1013" s="122">
        <v>0</v>
      </c>
      <c r="I1013" s="122">
        <v>0</v>
      </c>
      <c r="J1013" s="122">
        <v>0</v>
      </c>
      <c r="K1013" s="122">
        <v>0</v>
      </c>
      <c r="L1013" s="122">
        <v>0</v>
      </c>
      <c r="M1013" s="122"/>
      <c r="S1013" s="181"/>
      <c r="T1013" s="185"/>
      <c r="U1013" s="186"/>
      <c r="V1013" s="182"/>
      <c r="W1013" s="184"/>
      <c r="X1013" s="187"/>
      <c r="Y1013" s="188"/>
      <c r="Z1013" s="189"/>
    </row>
    <row r="1014" spans="2:26" ht="17.25" customHeight="1">
      <c r="B1014" s="9">
        <v>45369</v>
      </c>
      <c r="C1014" s="122" t="s">
        <v>6897</v>
      </c>
      <c r="D1014" s="122" t="s">
        <v>1068</v>
      </c>
      <c r="E1014" s="122">
        <v>13</v>
      </c>
      <c r="F1014" s="11">
        <v>0</v>
      </c>
      <c r="G1014" s="122">
        <v>0</v>
      </c>
      <c r="H1014" s="122">
        <v>4</v>
      </c>
      <c r="I1014" s="122">
        <v>0</v>
      </c>
      <c r="J1014" s="122">
        <v>0</v>
      </c>
      <c r="K1014" s="122">
        <v>0</v>
      </c>
      <c r="L1014" s="122">
        <v>0</v>
      </c>
      <c r="M1014" s="122" t="s">
        <v>436</v>
      </c>
      <c r="S1014" s="181"/>
      <c r="T1014" s="185"/>
      <c r="U1014" s="186"/>
      <c r="V1014" s="182"/>
      <c r="W1014" s="184"/>
      <c r="X1014" s="187"/>
      <c r="Y1014" s="188"/>
      <c r="Z1014" s="189"/>
    </row>
    <row r="1015" spans="2:26" ht="17.25" customHeight="1">
      <c r="B1015" s="9">
        <v>45369</v>
      </c>
      <c r="C1015" s="122" t="s">
        <v>6897</v>
      </c>
      <c r="D1015" s="122" t="s">
        <v>1069</v>
      </c>
      <c r="E1015" s="122">
        <v>13</v>
      </c>
      <c r="F1015" s="11">
        <v>0</v>
      </c>
      <c r="G1015" s="122">
        <v>0</v>
      </c>
      <c r="H1015" s="122">
        <v>3</v>
      </c>
      <c r="I1015" s="122">
        <v>0</v>
      </c>
      <c r="J1015" s="122">
        <v>0</v>
      </c>
      <c r="K1015" s="122">
        <v>0</v>
      </c>
      <c r="L1015" s="122">
        <v>0</v>
      </c>
      <c r="M1015" s="122" t="s">
        <v>436</v>
      </c>
      <c r="S1015" s="181"/>
      <c r="T1015" s="185"/>
      <c r="U1015" s="186"/>
      <c r="V1015" s="182"/>
      <c r="W1015" s="184"/>
      <c r="X1015" s="187"/>
      <c r="Y1015" s="188"/>
      <c r="Z1015" s="189"/>
    </row>
    <row r="1016" spans="2:26" ht="17.25" customHeight="1">
      <c r="B1016" s="9">
        <v>45369</v>
      </c>
      <c r="C1016" s="122" t="s">
        <v>6897</v>
      </c>
      <c r="D1016" s="122" t="s">
        <v>1070</v>
      </c>
      <c r="E1016" s="122">
        <v>10</v>
      </c>
      <c r="F1016" s="11">
        <v>0</v>
      </c>
      <c r="G1016" s="122">
        <v>0</v>
      </c>
      <c r="H1016" s="122">
        <v>3</v>
      </c>
      <c r="I1016" s="122">
        <v>0</v>
      </c>
      <c r="J1016" s="122">
        <v>0</v>
      </c>
      <c r="K1016" s="122">
        <v>0</v>
      </c>
      <c r="L1016" s="122">
        <v>0</v>
      </c>
      <c r="M1016" s="122" t="s">
        <v>436</v>
      </c>
      <c r="S1016" s="181"/>
      <c r="T1016" s="185"/>
      <c r="U1016" s="186"/>
      <c r="V1016" s="182"/>
      <c r="W1016" s="184"/>
      <c r="X1016" s="187"/>
      <c r="Y1016" s="188"/>
      <c r="Z1016" s="189"/>
    </row>
    <row r="1017" spans="2:26" ht="17.25" customHeight="1">
      <c r="B1017" s="9">
        <v>45369</v>
      </c>
      <c r="C1017" s="122" t="s">
        <v>6897</v>
      </c>
      <c r="D1017" s="122" t="s">
        <v>1071</v>
      </c>
      <c r="E1017" s="122">
        <v>7</v>
      </c>
      <c r="F1017" s="11">
        <v>0</v>
      </c>
      <c r="G1017" s="122">
        <v>0</v>
      </c>
      <c r="H1017" s="122">
        <v>2</v>
      </c>
      <c r="I1017" s="122">
        <v>0</v>
      </c>
      <c r="J1017" s="122">
        <v>0</v>
      </c>
      <c r="K1017" s="122">
        <v>0</v>
      </c>
      <c r="L1017" s="122">
        <v>0</v>
      </c>
      <c r="M1017" s="122" t="s">
        <v>436</v>
      </c>
      <c r="S1017" s="181"/>
      <c r="T1017" s="185"/>
      <c r="U1017" s="186"/>
      <c r="V1017" s="182"/>
      <c r="W1017" s="184"/>
      <c r="X1017" s="187"/>
      <c r="Y1017" s="188"/>
      <c r="Z1017" s="189"/>
    </row>
    <row r="1018" spans="2:26" ht="17.25" customHeight="1">
      <c r="B1018" s="9">
        <v>45370</v>
      </c>
      <c r="C1018" s="122" t="s">
        <v>1078</v>
      </c>
      <c r="D1018" s="122" t="s">
        <v>1075</v>
      </c>
      <c r="E1018" s="122">
        <v>13</v>
      </c>
      <c r="F1018" s="11">
        <v>0</v>
      </c>
      <c r="G1018" s="122">
        <v>0</v>
      </c>
      <c r="H1018" s="122">
        <v>0</v>
      </c>
      <c r="I1018" s="122">
        <v>0</v>
      </c>
      <c r="J1018" s="122">
        <v>0</v>
      </c>
      <c r="K1018" s="122">
        <v>0</v>
      </c>
      <c r="L1018" s="122">
        <v>0</v>
      </c>
      <c r="M1018" s="122"/>
      <c r="S1018" s="181"/>
      <c r="T1018" s="185"/>
      <c r="U1018" s="186"/>
      <c r="V1018" s="182"/>
      <c r="W1018" s="184"/>
      <c r="X1018" s="187"/>
      <c r="Y1018" s="188"/>
      <c r="Z1018" s="189"/>
    </row>
    <row r="1019" spans="2:26" ht="17.25" customHeight="1">
      <c r="B1019" s="9">
        <v>45370</v>
      </c>
      <c r="C1019" s="122" t="s">
        <v>1078</v>
      </c>
      <c r="D1019" s="122" t="s">
        <v>1033</v>
      </c>
      <c r="E1019" s="122">
        <v>13</v>
      </c>
      <c r="F1019" s="11">
        <v>0</v>
      </c>
      <c r="G1019" s="122">
        <v>0</v>
      </c>
      <c r="H1019" s="122">
        <v>0</v>
      </c>
      <c r="I1019" s="122">
        <v>0</v>
      </c>
      <c r="J1019" s="122">
        <v>0</v>
      </c>
      <c r="K1019" s="122">
        <v>0</v>
      </c>
      <c r="L1019" s="122">
        <v>0</v>
      </c>
      <c r="M1019" s="122"/>
      <c r="S1019" s="181"/>
      <c r="T1019" s="185"/>
      <c r="U1019" s="186"/>
      <c r="V1019" s="182"/>
      <c r="W1019" s="184"/>
      <c r="X1019" s="187"/>
      <c r="Y1019" s="188"/>
      <c r="Z1019" s="189"/>
    </row>
    <row r="1020" spans="2:26" ht="17.25" customHeight="1">
      <c r="B1020" s="9">
        <v>45370</v>
      </c>
      <c r="C1020" s="122" t="s">
        <v>1078</v>
      </c>
      <c r="D1020" s="122" t="s">
        <v>1076</v>
      </c>
      <c r="E1020" s="122">
        <v>13</v>
      </c>
      <c r="F1020" s="11">
        <v>0</v>
      </c>
      <c r="G1020" s="122">
        <v>0</v>
      </c>
      <c r="H1020" s="122">
        <v>0</v>
      </c>
      <c r="I1020" s="122">
        <v>0</v>
      </c>
      <c r="J1020" s="122">
        <v>0</v>
      </c>
      <c r="K1020" s="122">
        <v>0</v>
      </c>
      <c r="L1020" s="122">
        <v>0</v>
      </c>
      <c r="M1020" s="122"/>
      <c r="S1020" s="181"/>
      <c r="T1020" s="185"/>
      <c r="U1020" s="186"/>
      <c r="V1020" s="182"/>
      <c r="W1020" s="184"/>
      <c r="X1020" s="187"/>
      <c r="Y1020" s="188"/>
      <c r="Z1020" s="189"/>
    </row>
    <row r="1021" spans="2:26" ht="17.25" customHeight="1">
      <c r="B1021" s="9">
        <v>45370</v>
      </c>
      <c r="C1021" s="122" t="s">
        <v>1078</v>
      </c>
      <c r="D1021" s="122" t="s">
        <v>1077</v>
      </c>
      <c r="E1021" s="122">
        <v>13</v>
      </c>
      <c r="F1021" s="11">
        <v>0</v>
      </c>
      <c r="G1021" s="122">
        <v>0</v>
      </c>
      <c r="H1021" s="122">
        <v>0</v>
      </c>
      <c r="I1021" s="122">
        <v>0</v>
      </c>
      <c r="J1021" s="122">
        <v>0</v>
      </c>
      <c r="K1021" s="122">
        <v>0</v>
      </c>
      <c r="L1021" s="122">
        <v>0</v>
      </c>
      <c r="M1021" s="122"/>
      <c r="S1021" s="181"/>
      <c r="T1021" s="185"/>
      <c r="U1021" s="186"/>
      <c r="V1021" s="182"/>
      <c r="W1021" s="184"/>
      <c r="X1021" s="187"/>
      <c r="Y1021" s="188"/>
      <c r="Z1021" s="189"/>
    </row>
    <row r="1022" spans="2:26" ht="17.25" customHeight="1">
      <c r="B1022" s="9">
        <v>45370</v>
      </c>
      <c r="C1022" s="122" t="s">
        <v>18</v>
      </c>
      <c r="D1022" s="122" t="s">
        <v>995</v>
      </c>
      <c r="E1022" s="122">
        <v>13</v>
      </c>
      <c r="F1022" s="11">
        <v>0</v>
      </c>
      <c r="G1022" s="122">
        <v>0</v>
      </c>
      <c r="H1022" s="122">
        <v>0</v>
      </c>
      <c r="I1022" s="122">
        <v>0</v>
      </c>
      <c r="J1022" s="122">
        <v>0</v>
      </c>
      <c r="K1022" s="122">
        <v>0</v>
      </c>
      <c r="L1022" s="122">
        <v>0</v>
      </c>
      <c r="M1022" s="122"/>
      <c r="S1022" s="181"/>
      <c r="T1022" s="185"/>
      <c r="U1022" s="186"/>
      <c r="V1022" s="182"/>
      <c r="W1022" s="184"/>
      <c r="X1022" s="187"/>
      <c r="Y1022" s="188"/>
      <c r="Z1022" s="189"/>
    </row>
    <row r="1023" spans="2:26" ht="17.25" customHeight="1">
      <c r="B1023" s="9">
        <v>45370</v>
      </c>
      <c r="C1023" s="122" t="s">
        <v>18</v>
      </c>
      <c r="D1023" s="122" t="s">
        <v>968</v>
      </c>
      <c r="E1023" s="122">
        <v>13</v>
      </c>
      <c r="F1023" s="11">
        <v>0</v>
      </c>
      <c r="G1023" s="122">
        <v>0</v>
      </c>
      <c r="H1023" s="122">
        <v>0</v>
      </c>
      <c r="I1023" s="122">
        <v>0</v>
      </c>
      <c r="J1023" s="122">
        <v>0</v>
      </c>
      <c r="K1023" s="122">
        <v>0</v>
      </c>
      <c r="L1023" s="122">
        <v>0</v>
      </c>
      <c r="M1023" s="122"/>
      <c r="S1023" s="181"/>
      <c r="T1023" s="185"/>
      <c r="U1023" s="186"/>
      <c r="V1023" s="182"/>
      <c r="W1023" s="184"/>
      <c r="X1023" s="187"/>
      <c r="Y1023" s="188"/>
      <c r="Z1023" s="189"/>
    </row>
    <row r="1024" spans="2:26" ht="17.25" customHeight="1">
      <c r="B1024" s="9">
        <v>45370</v>
      </c>
      <c r="C1024" s="122" t="s">
        <v>1079</v>
      </c>
      <c r="D1024" s="122" t="s">
        <v>980</v>
      </c>
      <c r="E1024" s="122">
        <v>4</v>
      </c>
      <c r="F1024" s="11">
        <v>0</v>
      </c>
      <c r="G1024" s="122">
        <v>0</v>
      </c>
      <c r="H1024" s="122">
        <v>0</v>
      </c>
      <c r="I1024" s="122">
        <v>0</v>
      </c>
      <c r="J1024" s="122">
        <v>0</v>
      </c>
      <c r="K1024" s="122">
        <v>0</v>
      </c>
      <c r="L1024" s="122">
        <v>0</v>
      </c>
      <c r="M1024" s="122"/>
      <c r="S1024" s="181"/>
      <c r="T1024" s="185"/>
      <c r="U1024" s="186"/>
      <c r="V1024" s="182"/>
      <c r="W1024" s="184"/>
      <c r="X1024" s="187"/>
      <c r="Y1024" s="188"/>
      <c r="Z1024" s="189"/>
    </row>
    <row r="1025" spans="2:26" ht="17.25" customHeight="1">
      <c r="B1025" s="9">
        <v>45370</v>
      </c>
      <c r="C1025" s="122" t="s">
        <v>57</v>
      </c>
      <c r="D1025" s="122" t="s">
        <v>899</v>
      </c>
      <c r="E1025" s="122">
        <v>4</v>
      </c>
      <c r="F1025" s="11">
        <v>0</v>
      </c>
      <c r="G1025" s="122">
        <v>0</v>
      </c>
      <c r="H1025" s="122">
        <v>0</v>
      </c>
      <c r="I1025" s="122">
        <v>0</v>
      </c>
      <c r="J1025" s="122">
        <v>0</v>
      </c>
      <c r="K1025" s="122">
        <v>0</v>
      </c>
      <c r="L1025" s="122">
        <v>0</v>
      </c>
      <c r="M1025" s="122"/>
      <c r="S1025" s="181"/>
      <c r="T1025" s="185"/>
      <c r="U1025" s="186"/>
      <c r="V1025" s="182"/>
      <c r="W1025" s="184"/>
      <c r="X1025" s="187"/>
      <c r="Y1025" s="188"/>
      <c r="Z1025" s="189"/>
    </row>
    <row r="1026" spans="2:26" ht="17.25" customHeight="1">
      <c r="B1026" s="9">
        <v>45370</v>
      </c>
      <c r="C1026" s="122" t="s">
        <v>51</v>
      </c>
      <c r="D1026" s="122" t="s">
        <v>1080</v>
      </c>
      <c r="E1026" s="122">
        <v>11</v>
      </c>
      <c r="F1026" s="11">
        <v>0</v>
      </c>
      <c r="G1026" s="122">
        <v>0</v>
      </c>
      <c r="H1026" s="122">
        <v>0</v>
      </c>
      <c r="I1026" s="122">
        <v>0</v>
      </c>
      <c r="J1026" s="122">
        <v>0</v>
      </c>
      <c r="K1026" s="122">
        <v>0</v>
      </c>
      <c r="L1026" s="122">
        <v>0</v>
      </c>
      <c r="M1026" s="122"/>
      <c r="S1026" s="181"/>
      <c r="T1026" s="185"/>
      <c r="U1026" s="186"/>
      <c r="V1026" s="182"/>
      <c r="W1026" s="184"/>
      <c r="X1026" s="187"/>
      <c r="Y1026" s="188"/>
      <c r="Z1026" s="189"/>
    </row>
    <row r="1027" spans="2:26" ht="17.25" customHeight="1">
      <c r="B1027" s="9">
        <v>45370</v>
      </c>
      <c r="C1027" s="122" t="s">
        <v>51</v>
      </c>
      <c r="D1027" s="122" t="s">
        <v>817</v>
      </c>
      <c r="E1027" s="122">
        <v>13</v>
      </c>
      <c r="F1027" s="11">
        <v>0</v>
      </c>
      <c r="G1027" s="122">
        <v>0</v>
      </c>
      <c r="H1027" s="122">
        <v>0</v>
      </c>
      <c r="I1027" s="122">
        <v>0</v>
      </c>
      <c r="J1027" s="122">
        <v>0</v>
      </c>
      <c r="K1027" s="122">
        <v>0</v>
      </c>
      <c r="L1027" s="122">
        <v>0</v>
      </c>
      <c r="M1027" s="122"/>
      <c r="S1027" s="181"/>
      <c r="T1027" s="185"/>
      <c r="U1027" s="186"/>
      <c r="V1027" s="182"/>
      <c r="W1027" s="184"/>
      <c r="X1027" s="187"/>
      <c r="Y1027" s="188"/>
      <c r="Z1027" s="189"/>
    </row>
    <row r="1028" spans="2:26" ht="17.25" customHeight="1">
      <c r="B1028" s="9">
        <v>45370</v>
      </c>
      <c r="C1028" s="122" t="s">
        <v>51</v>
      </c>
      <c r="D1028" s="122" t="s">
        <v>819</v>
      </c>
      <c r="E1028" s="122">
        <v>13</v>
      </c>
      <c r="F1028" s="11">
        <v>0</v>
      </c>
      <c r="G1028" s="122">
        <v>0</v>
      </c>
      <c r="H1028" s="122">
        <v>0</v>
      </c>
      <c r="I1028" s="122">
        <v>0</v>
      </c>
      <c r="J1028" s="122">
        <v>0</v>
      </c>
      <c r="K1028" s="122">
        <v>0</v>
      </c>
      <c r="L1028" s="122">
        <v>0</v>
      </c>
      <c r="M1028" s="122"/>
      <c r="S1028" s="181"/>
      <c r="T1028" s="185"/>
      <c r="U1028" s="186"/>
      <c r="V1028" s="182"/>
      <c r="W1028" s="184"/>
      <c r="X1028" s="187"/>
      <c r="Y1028" s="188"/>
      <c r="Z1028" s="189"/>
    </row>
    <row r="1029" spans="2:26" ht="17.25" customHeight="1">
      <c r="B1029" s="9">
        <v>45370</v>
      </c>
      <c r="C1029" s="122" t="s">
        <v>187</v>
      </c>
      <c r="D1029" s="122" t="s">
        <v>689</v>
      </c>
      <c r="E1029" s="122">
        <v>1</v>
      </c>
      <c r="F1029" s="11">
        <v>0</v>
      </c>
      <c r="G1029" s="122">
        <v>0</v>
      </c>
      <c r="H1029" s="122">
        <v>0</v>
      </c>
      <c r="I1029" s="122">
        <v>0</v>
      </c>
      <c r="J1029" s="122">
        <v>0</v>
      </c>
      <c r="K1029" s="122">
        <v>0</v>
      </c>
      <c r="L1029" s="122">
        <v>0</v>
      </c>
      <c r="M1029" s="122"/>
      <c r="S1029" s="181"/>
      <c r="T1029" s="185"/>
      <c r="U1029" s="186"/>
      <c r="V1029" s="182"/>
      <c r="W1029" s="184"/>
      <c r="X1029" s="187"/>
      <c r="Y1029" s="188"/>
      <c r="Z1029" s="189"/>
    </row>
    <row r="1030" spans="2:26" ht="17.25" customHeight="1">
      <c r="B1030" s="9">
        <v>45370</v>
      </c>
      <c r="C1030" s="122" t="s">
        <v>6897</v>
      </c>
      <c r="D1030" s="122" t="s">
        <v>1081</v>
      </c>
      <c r="E1030" s="122">
        <v>12</v>
      </c>
      <c r="F1030" s="11">
        <v>9</v>
      </c>
      <c r="G1030" s="122">
        <v>0</v>
      </c>
      <c r="H1030" s="122">
        <v>23</v>
      </c>
      <c r="I1030" s="122">
        <v>0</v>
      </c>
      <c r="J1030" s="122">
        <v>0</v>
      </c>
      <c r="K1030" s="122">
        <v>0</v>
      </c>
      <c r="L1030" s="122">
        <v>23</v>
      </c>
      <c r="M1030" s="122" t="s">
        <v>436</v>
      </c>
      <c r="N1030" s="136" t="s">
        <v>1083</v>
      </c>
      <c r="S1030" s="181"/>
      <c r="T1030" s="185"/>
      <c r="U1030" s="186"/>
      <c r="V1030" s="182"/>
      <c r="W1030" s="184"/>
      <c r="X1030" s="187"/>
      <c r="Y1030" s="188"/>
      <c r="Z1030" s="189"/>
    </row>
    <row r="1031" spans="2:26" ht="17.25" customHeight="1">
      <c r="B1031" s="9">
        <v>45370</v>
      </c>
      <c r="C1031" s="122" t="s">
        <v>6897</v>
      </c>
      <c r="D1031" s="122" t="s">
        <v>1082</v>
      </c>
      <c r="E1031" s="122">
        <v>7</v>
      </c>
      <c r="F1031" s="11">
        <v>4</v>
      </c>
      <c r="G1031" s="122">
        <v>0</v>
      </c>
      <c r="H1031" s="122">
        <v>22</v>
      </c>
      <c r="I1031" s="122">
        <v>0</v>
      </c>
      <c r="J1031" s="122">
        <v>0</v>
      </c>
      <c r="K1031" s="122">
        <v>0</v>
      </c>
      <c r="L1031" s="122">
        <v>22</v>
      </c>
      <c r="M1031" s="122" t="s">
        <v>436</v>
      </c>
      <c r="N1031" s="136" t="s">
        <v>1084</v>
      </c>
      <c r="S1031" s="181"/>
      <c r="T1031" s="185"/>
      <c r="U1031" s="186"/>
      <c r="V1031" s="182"/>
      <c r="W1031" s="184"/>
      <c r="X1031" s="187"/>
      <c r="Y1031" s="188"/>
      <c r="Z1031" s="189"/>
    </row>
    <row r="1032" spans="2:26" ht="17.25" customHeight="1">
      <c r="B1032" s="9">
        <v>45371</v>
      </c>
      <c r="C1032" s="122" t="s">
        <v>41</v>
      </c>
      <c r="D1032" s="122" t="s">
        <v>918</v>
      </c>
      <c r="E1032" s="122">
        <v>13</v>
      </c>
      <c r="F1032" s="11">
        <v>0</v>
      </c>
      <c r="G1032" s="122">
        <v>0</v>
      </c>
      <c r="H1032" s="122">
        <v>0</v>
      </c>
      <c r="I1032" s="122">
        <v>0</v>
      </c>
      <c r="J1032" s="122">
        <v>0</v>
      </c>
      <c r="K1032" s="122">
        <v>0</v>
      </c>
      <c r="L1032" s="122">
        <v>0</v>
      </c>
      <c r="M1032" s="122"/>
      <c r="S1032" s="181"/>
      <c r="T1032" s="185"/>
      <c r="U1032" s="186"/>
      <c r="V1032" s="182"/>
      <c r="W1032" s="184"/>
      <c r="X1032" s="187"/>
      <c r="Y1032" s="188"/>
      <c r="Z1032" s="189"/>
    </row>
    <row r="1033" spans="2:26" ht="17.25" customHeight="1">
      <c r="B1033" s="9">
        <v>45371</v>
      </c>
      <c r="C1033" s="122" t="s">
        <v>1086</v>
      </c>
      <c r="D1033" s="122" t="s">
        <v>693</v>
      </c>
      <c r="E1033" s="122">
        <v>8</v>
      </c>
      <c r="F1033" s="11">
        <v>0</v>
      </c>
      <c r="G1033" s="122">
        <v>0</v>
      </c>
      <c r="H1033" s="122">
        <v>0</v>
      </c>
      <c r="I1033" s="122">
        <v>0</v>
      </c>
      <c r="J1033" s="122">
        <v>0</v>
      </c>
      <c r="K1033" s="122">
        <v>0</v>
      </c>
      <c r="L1033" s="122">
        <v>0</v>
      </c>
      <c r="M1033" s="122"/>
      <c r="S1033" s="181"/>
      <c r="T1033" s="185"/>
      <c r="U1033" s="186"/>
      <c r="V1033" s="182"/>
      <c r="W1033" s="184"/>
      <c r="X1033" s="187"/>
      <c r="Y1033" s="188"/>
      <c r="Z1033" s="189"/>
    </row>
    <row r="1034" spans="2:26" ht="17.25" customHeight="1">
      <c r="B1034" s="9">
        <v>45371</v>
      </c>
      <c r="C1034" s="122" t="s">
        <v>83</v>
      </c>
      <c r="D1034" s="122" t="s">
        <v>1085</v>
      </c>
      <c r="E1034" s="122">
        <v>5</v>
      </c>
      <c r="F1034" s="11">
        <v>0</v>
      </c>
      <c r="G1034" s="122">
        <v>0</v>
      </c>
      <c r="H1034" s="122">
        <v>0</v>
      </c>
      <c r="I1034" s="122">
        <v>0</v>
      </c>
      <c r="J1034" s="122">
        <v>0</v>
      </c>
      <c r="K1034" s="122">
        <v>0</v>
      </c>
      <c r="L1034" s="122">
        <v>0</v>
      </c>
      <c r="M1034" s="122"/>
      <c r="S1034" s="181"/>
      <c r="T1034" s="185"/>
      <c r="U1034" s="186"/>
      <c r="V1034" s="182"/>
      <c r="W1034" s="184"/>
      <c r="X1034" s="187"/>
      <c r="Y1034" s="188"/>
      <c r="Z1034" s="189"/>
    </row>
    <row r="1035" spans="2:26" ht="17.25" customHeight="1">
      <c r="B1035" s="9">
        <v>45372</v>
      </c>
      <c r="C1035" s="122" t="s">
        <v>1087</v>
      </c>
      <c r="D1035" s="122" t="s">
        <v>844</v>
      </c>
      <c r="E1035" s="122">
        <v>9</v>
      </c>
      <c r="F1035" s="11">
        <v>0</v>
      </c>
      <c r="G1035" s="122">
        <v>0</v>
      </c>
      <c r="H1035" s="122">
        <v>0</v>
      </c>
      <c r="I1035" s="122">
        <v>0</v>
      </c>
      <c r="J1035" s="122">
        <v>0</v>
      </c>
      <c r="K1035" s="122">
        <v>0</v>
      </c>
      <c r="L1035" s="122">
        <v>0</v>
      </c>
      <c r="M1035" s="122"/>
      <c r="S1035" s="181"/>
      <c r="T1035" s="185"/>
      <c r="U1035" s="186"/>
      <c r="V1035" s="182"/>
      <c r="W1035" s="184"/>
      <c r="X1035" s="187"/>
      <c r="Y1035" s="188"/>
      <c r="Z1035" s="189"/>
    </row>
    <row r="1036" spans="2:26" ht="17.25" customHeight="1">
      <c r="B1036" s="9">
        <v>45372</v>
      </c>
      <c r="C1036" s="122" t="s">
        <v>51</v>
      </c>
      <c r="D1036" s="122" t="s">
        <v>858</v>
      </c>
      <c r="E1036" s="122">
        <v>13</v>
      </c>
      <c r="F1036" s="11">
        <v>0</v>
      </c>
      <c r="G1036" s="122">
        <v>0</v>
      </c>
      <c r="H1036" s="122">
        <v>0</v>
      </c>
      <c r="I1036" s="122">
        <v>0</v>
      </c>
      <c r="J1036" s="122">
        <v>0</v>
      </c>
      <c r="K1036" s="122">
        <v>0</v>
      </c>
      <c r="L1036" s="122">
        <v>0</v>
      </c>
      <c r="M1036" s="122"/>
      <c r="S1036" s="181"/>
      <c r="T1036" s="185"/>
      <c r="U1036" s="186"/>
      <c r="V1036" s="182"/>
      <c r="W1036" s="184"/>
      <c r="X1036" s="187"/>
      <c r="Y1036" s="188"/>
      <c r="Z1036" s="189"/>
    </row>
    <row r="1037" spans="2:26" ht="17.25" customHeight="1">
      <c r="B1037" s="9">
        <v>45373</v>
      </c>
      <c r="C1037" s="122" t="s">
        <v>6897</v>
      </c>
      <c r="D1037" s="122" t="s">
        <v>1034</v>
      </c>
      <c r="E1037" s="122">
        <v>3</v>
      </c>
      <c r="F1037" s="11">
        <v>0</v>
      </c>
      <c r="G1037" s="122">
        <v>0</v>
      </c>
      <c r="H1037" s="122">
        <v>3</v>
      </c>
      <c r="I1037" s="122">
        <v>0</v>
      </c>
      <c r="J1037" s="122">
        <v>0</v>
      </c>
      <c r="K1037" s="122">
        <v>0</v>
      </c>
      <c r="L1037" s="122">
        <v>3</v>
      </c>
      <c r="M1037" s="122" t="s">
        <v>436</v>
      </c>
      <c r="N1037" s="122" t="s">
        <v>447</v>
      </c>
      <c r="S1037" s="181"/>
      <c r="T1037" s="185"/>
      <c r="U1037" s="186"/>
      <c r="V1037" s="182"/>
      <c r="W1037" s="184"/>
      <c r="X1037" s="187"/>
      <c r="Y1037" s="188"/>
      <c r="Z1037" s="189"/>
    </row>
    <row r="1038" spans="2:26" ht="17.25" customHeight="1">
      <c r="B1038" s="9">
        <v>45373</v>
      </c>
      <c r="C1038" s="122" t="s">
        <v>6897</v>
      </c>
      <c r="D1038" s="122" t="s">
        <v>1088</v>
      </c>
      <c r="E1038" s="122">
        <v>4</v>
      </c>
      <c r="F1038" s="11">
        <v>0</v>
      </c>
      <c r="G1038" s="122">
        <v>0</v>
      </c>
      <c r="H1038" s="122">
        <v>1</v>
      </c>
      <c r="I1038" s="122">
        <v>0</v>
      </c>
      <c r="J1038" s="122">
        <v>0</v>
      </c>
      <c r="K1038" s="122">
        <v>0</v>
      </c>
      <c r="L1038" s="122">
        <v>1</v>
      </c>
      <c r="M1038" s="122" t="s">
        <v>436</v>
      </c>
      <c r="N1038" s="122" t="s">
        <v>447</v>
      </c>
      <c r="S1038" s="181"/>
      <c r="T1038" s="185"/>
      <c r="U1038" s="186"/>
      <c r="V1038" s="182"/>
      <c r="W1038" s="184"/>
      <c r="X1038" s="187"/>
      <c r="Y1038" s="188"/>
      <c r="Z1038" s="189"/>
    </row>
    <row r="1039" spans="2:26" ht="17.25" customHeight="1">
      <c r="B1039" s="9">
        <v>45373</v>
      </c>
      <c r="C1039" s="122" t="s">
        <v>6897</v>
      </c>
      <c r="D1039" s="122" t="s">
        <v>1089</v>
      </c>
      <c r="E1039" s="122">
        <v>9</v>
      </c>
      <c r="F1039" s="11">
        <v>0</v>
      </c>
      <c r="G1039" s="122">
        <v>0</v>
      </c>
      <c r="H1039" s="122">
        <v>0</v>
      </c>
      <c r="I1039" s="122">
        <v>0</v>
      </c>
      <c r="J1039" s="122">
        <v>0</v>
      </c>
      <c r="K1039" s="122">
        <v>0</v>
      </c>
      <c r="L1039" s="122">
        <v>0</v>
      </c>
      <c r="M1039" s="122" t="s">
        <v>436</v>
      </c>
      <c r="N1039" s="136" t="s">
        <v>447</v>
      </c>
      <c r="S1039" s="181"/>
      <c r="T1039" s="185"/>
      <c r="U1039" s="186"/>
      <c r="V1039" s="182"/>
      <c r="W1039" s="184"/>
      <c r="X1039" s="187"/>
      <c r="Y1039" s="188"/>
      <c r="Z1039" s="189"/>
    </row>
    <row r="1040" spans="2:26" ht="17.25" customHeight="1">
      <c r="B1040" s="9">
        <v>45373</v>
      </c>
      <c r="C1040" s="122" t="s">
        <v>6897</v>
      </c>
      <c r="D1040" s="122" t="s">
        <v>1090</v>
      </c>
      <c r="E1040" s="122">
        <v>5</v>
      </c>
      <c r="F1040" s="11">
        <v>0</v>
      </c>
      <c r="G1040" s="122">
        <v>0</v>
      </c>
      <c r="H1040" s="122">
        <v>2</v>
      </c>
      <c r="I1040" s="122">
        <v>0</v>
      </c>
      <c r="J1040" s="122">
        <v>0</v>
      </c>
      <c r="K1040" s="122">
        <v>0</v>
      </c>
      <c r="L1040" s="122">
        <v>2</v>
      </c>
      <c r="M1040" s="122" t="s">
        <v>436</v>
      </c>
      <c r="N1040" s="136" t="s">
        <v>447</v>
      </c>
      <c r="S1040" s="181"/>
      <c r="T1040" s="185"/>
      <c r="U1040" s="186"/>
      <c r="V1040" s="182"/>
      <c r="W1040" s="184"/>
      <c r="X1040" s="187"/>
      <c r="Y1040" s="188"/>
      <c r="Z1040" s="189"/>
    </row>
    <row r="1041" spans="2:26" ht="17.25" customHeight="1">
      <c r="B1041" s="9">
        <v>45374</v>
      </c>
      <c r="C1041" s="122" t="s">
        <v>1091</v>
      </c>
      <c r="D1041" s="122" t="s">
        <v>857</v>
      </c>
      <c r="E1041" s="122">
        <v>2</v>
      </c>
      <c r="F1041" s="11">
        <v>0</v>
      </c>
      <c r="G1041" s="122">
        <v>0</v>
      </c>
      <c r="H1041" s="122">
        <v>0</v>
      </c>
      <c r="I1041" s="122">
        <v>0</v>
      </c>
      <c r="J1041" s="122">
        <v>0</v>
      </c>
      <c r="K1041" s="122">
        <v>0</v>
      </c>
      <c r="L1041" s="122">
        <v>0</v>
      </c>
      <c r="M1041" s="122"/>
      <c r="S1041" s="181"/>
      <c r="T1041" s="185"/>
      <c r="U1041" s="186"/>
      <c r="V1041" s="182"/>
      <c r="W1041" s="184"/>
      <c r="X1041" s="187"/>
      <c r="Y1041" s="188"/>
      <c r="Z1041" s="189"/>
    </row>
    <row r="1042" spans="2:26" ht="17.25" customHeight="1">
      <c r="B1042" s="9">
        <v>45374</v>
      </c>
      <c r="C1042" s="122" t="s">
        <v>1091</v>
      </c>
      <c r="D1042" s="122" t="s">
        <v>814</v>
      </c>
      <c r="E1042" s="122">
        <v>13</v>
      </c>
      <c r="F1042" s="11">
        <v>0</v>
      </c>
      <c r="G1042" s="122">
        <v>0</v>
      </c>
      <c r="H1042" s="122">
        <v>0</v>
      </c>
      <c r="I1042" s="122">
        <v>0</v>
      </c>
      <c r="J1042" s="122">
        <v>0</v>
      </c>
      <c r="K1042" s="122">
        <v>0</v>
      </c>
      <c r="L1042" s="122">
        <v>0</v>
      </c>
      <c r="M1042" s="122"/>
      <c r="S1042" s="181"/>
      <c r="T1042" s="185"/>
      <c r="U1042" s="186"/>
      <c r="V1042" s="182"/>
      <c r="W1042" s="184"/>
      <c r="X1042" s="187"/>
      <c r="Y1042" s="188"/>
      <c r="Z1042" s="189"/>
    </row>
    <row r="1043" spans="2:26" ht="17.25" customHeight="1">
      <c r="B1043" s="9">
        <v>45374</v>
      </c>
      <c r="C1043" s="122" t="s">
        <v>1092</v>
      </c>
      <c r="D1043" s="122" t="s">
        <v>856</v>
      </c>
      <c r="E1043" s="122">
        <v>13</v>
      </c>
      <c r="F1043" s="11">
        <v>0</v>
      </c>
      <c r="G1043" s="122">
        <v>0</v>
      </c>
      <c r="H1043" s="122">
        <v>0</v>
      </c>
      <c r="I1043" s="122">
        <v>0</v>
      </c>
      <c r="J1043" s="122">
        <v>0</v>
      </c>
      <c r="K1043" s="122">
        <v>0</v>
      </c>
      <c r="L1043" s="122">
        <v>0</v>
      </c>
      <c r="M1043" s="122"/>
      <c r="S1043" s="181"/>
      <c r="T1043" s="185"/>
      <c r="U1043" s="186"/>
      <c r="V1043" s="182"/>
      <c r="W1043" s="184"/>
      <c r="X1043" s="187"/>
      <c r="Y1043" s="188"/>
      <c r="Z1043" s="189"/>
    </row>
    <row r="1044" spans="2:26" ht="17.25" customHeight="1">
      <c r="B1044" s="9">
        <v>45374</v>
      </c>
      <c r="C1044" s="122" t="s">
        <v>1092</v>
      </c>
      <c r="D1044" s="122" t="s">
        <v>860</v>
      </c>
      <c r="E1044" s="122">
        <v>13</v>
      </c>
      <c r="F1044" s="11">
        <v>0</v>
      </c>
      <c r="G1044" s="122">
        <v>0</v>
      </c>
      <c r="H1044" s="122">
        <v>0</v>
      </c>
      <c r="I1044" s="122">
        <v>0</v>
      </c>
      <c r="J1044" s="122">
        <v>0</v>
      </c>
      <c r="K1044" s="122">
        <v>0</v>
      </c>
      <c r="L1044" s="122">
        <v>0</v>
      </c>
      <c r="M1044" s="122"/>
      <c r="S1044" s="181"/>
      <c r="T1044" s="185"/>
      <c r="U1044" s="186"/>
      <c r="V1044" s="182"/>
      <c r="W1044" s="184"/>
      <c r="X1044" s="187"/>
      <c r="Y1044" s="188"/>
      <c r="Z1044" s="189"/>
    </row>
    <row r="1045" spans="2:26" ht="17.25" customHeight="1">
      <c r="B1045" s="9">
        <v>45374</v>
      </c>
      <c r="C1045" s="122" t="s">
        <v>1092</v>
      </c>
      <c r="D1045" s="122" t="s">
        <v>859</v>
      </c>
      <c r="E1045" s="122">
        <v>13</v>
      </c>
      <c r="F1045" s="11">
        <v>0</v>
      </c>
      <c r="G1045" s="122">
        <v>0</v>
      </c>
      <c r="H1045" s="122">
        <v>0</v>
      </c>
      <c r="I1045" s="122">
        <v>0</v>
      </c>
      <c r="J1045" s="122">
        <v>0</v>
      </c>
      <c r="K1045" s="122">
        <v>0</v>
      </c>
      <c r="L1045" s="122">
        <v>0</v>
      </c>
      <c r="M1045" s="122"/>
      <c r="S1045" s="181"/>
      <c r="T1045" s="185"/>
      <c r="U1045" s="186"/>
      <c r="V1045" s="182"/>
      <c r="W1045" s="184"/>
      <c r="X1045" s="187"/>
      <c r="Y1045" s="188"/>
      <c r="Z1045" s="189"/>
    </row>
    <row r="1046" spans="2:26" ht="17.25" customHeight="1">
      <c r="B1046" s="9">
        <v>45374</v>
      </c>
      <c r="C1046" s="122" t="s">
        <v>1092</v>
      </c>
      <c r="D1046" s="122" t="s">
        <v>897</v>
      </c>
      <c r="E1046" s="122">
        <v>8</v>
      </c>
      <c r="F1046" s="11">
        <v>0</v>
      </c>
      <c r="G1046" s="122">
        <v>0</v>
      </c>
      <c r="H1046" s="122">
        <v>0</v>
      </c>
      <c r="I1046" s="122">
        <v>0</v>
      </c>
      <c r="J1046" s="122">
        <v>0</v>
      </c>
      <c r="K1046" s="122">
        <v>0</v>
      </c>
      <c r="L1046" s="122">
        <v>0</v>
      </c>
      <c r="M1046" s="122"/>
      <c r="S1046" s="181"/>
      <c r="T1046" s="185"/>
      <c r="U1046" s="186"/>
      <c r="V1046" s="182"/>
      <c r="W1046" s="184"/>
      <c r="X1046" s="187"/>
      <c r="Y1046" s="188"/>
      <c r="Z1046" s="189"/>
    </row>
    <row r="1047" spans="2:26" ht="17.25" customHeight="1">
      <c r="B1047" s="9">
        <v>45374</v>
      </c>
      <c r="C1047" s="122" t="s">
        <v>1093</v>
      </c>
      <c r="D1047" s="122" t="s">
        <v>1021</v>
      </c>
      <c r="E1047" s="122">
        <v>13</v>
      </c>
      <c r="F1047" s="11">
        <v>0</v>
      </c>
      <c r="G1047" s="122">
        <v>0</v>
      </c>
      <c r="H1047" s="122">
        <v>0</v>
      </c>
      <c r="I1047" s="122">
        <v>0</v>
      </c>
      <c r="J1047" s="122">
        <v>0</v>
      </c>
      <c r="K1047" s="122">
        <v>0</v>
      </c>
      <c r="L1047" s="122">
        <v>0</v>
      </c>
      <c r="M1047" s="122"/>
      <c r="S1047" s="181"/>
      <c r="T1047" s="185"/>
      <c r="U1047" s="186"/>
      <c r="V1047" s="182"/>
      <c r="W1047" s="184"/>
      <c r="X1047" s="187"/>
      <c r="Y1047" s="188"/>
      <c r="Z1047" s="189"/>
    </row>
    <row r="1048" spans="2:26" ht="17.25" customHeight="1">
      <c r="B1048" s="9">
        <v>45374</v>
      </c>
      <c r="C1048" s="122" t="s">
        <v>6897</v>
      </c>
      <c r="D1048" s="122" t="s">
        <v>1096</v>
      </c>
      <c r="E1048" s="122">
        <v>11</v>
      </c>
      <c r="F1048" s="11">
        <v>0</v>
      </c>
      <c r="G1048" s="122">
        <v>0</v>
      </c>
      <c r="H1048" s="122">
        <v>8</v>
      </c>
      <c r="I1048" s="122">
        <v>0</v>
      </c>
      <c r="J1048" s="122">
        <v>0</v>
      </c>
      <c r="K1048" s="122">
        <v>0</v>
      </c>
      <c r="L1048" s="122">
        <v>0</v>
      </c>
      <c r="M1048" s="122" t="s">
        <v>1097</v>
      </c>
      <c r="N1048" s="136" t="s">
        <v>1097</v>
      </c>
      <c r="S1048" s="181"/>
      <c r="T1048" s="185"/>
      <c r="U1048" s="186"/>
      <c r="V1048" s="182"/>
      <c r="W1048" s="184"/>
      <c r="X1048" s="187"/>
      <c r="Y1048" s="188"/>
      <c r="Z1048" s="189"/>
    </row>
    <row r="1049" spans="2:26" ht="17.25" customHeight="1">
      <c r="B1049" s="9">
        <v>45374</v>
      </c>
      <c r="C1049" s="122" t="s">
        <v>6897</v>
      </c>
      <c r="D1049" s="122" t="s">
        <v>1094</v>
      </c>
      <c r="E1049" s="122">
        <v>1</v>
      </c>
      <c r="F1049" s="11">
        <v>0</v>
      </c>
      <c r="G1049" s="122">
        <v>0</v>
      </c>
      <c r="H1049" s="122">
        <v>0</v>
      </c>
      <c r="I1049" s="122">
        <v>0</v>
      </c>
      <c r="J1049" s="122">
        <v>0</v>
      </c>
      <c r="K1049" s="122">
        <v>0</v>
      </c>
      <c r="L1049" s="122">
        <v>0</v>
      </c>
      <c r="M1049" s="122"/>
      <c r="S1049" s="181"/>
      <c r="T1049" s="185"/>
      <c r="U1049" s="186"/>
      <c r="V1049" s="182"/>
      <c r="W1049" s="184"/>
      <c r="X1049" s="187"/>
      <c r="Y1049" s="188"/>
      <c r="Z1049" s="189"/>
    </row>
    <row r="1050" spans="2:26" ht="17.25" customHeight="1">
      <c r="B1050" s="9">
        <v>45374</v>
      </c>
      <c r="C1050" s="122" t="s">
        <v>6897</v>
      </c>
      <c r="D1050" s="122" t="s">
        <v>1095</v>
      </c>
      <c r="E1050" s="122">
        <v>6</v>
      </c>
      <c r="F1050" s="11">
        <v>4</v>
      </c>
      <c r="G1050" s="122">
        <v>0</v>
      </c>
      <c r="H1050" s="122">
        <v>8</v>
      </c>
      <c r="I1050" s="122">
        <v>1</v>
      </c>
      <c r="J1050" s="122">
        <v>0</v>
      </c>
      <c r="K1050" s="122">
        <v>0</v>
      </c>
      <c r="L1050" s="122">
        <v>0</v>
      </c>
      <c r="M1050" s="122" t="s">
        <v>1098</v>
      </c>
      <c r="S1050" s="181"/>
      <c r="T1050" s="185"/>
      <c r="U1050" s="186"/>
      <c r="V1050" s="182"/>
      <c r="W1050" s="184"/>
      <c r="X1050" s="187"/>
      <c r="Y1050" s="188"/>
      <c r="Z1050" s="189"/>
    </row>
    <row r="1051" spans="2:26" ht="17.25" customHeight="1">
      <c r="B1051" s="9">
        <v>45375</v>
      </c>
      <c r="C1051" s="122" t="s">
        <v>1091</v>
      </c>
      <c r="D1051" s="122" t="s">
        <v>1080</v>
      </c>
      <c r="E1051" s="122">
        <v>11</v>
      </c>
      <c r="F1051" s="11">
        <v>0</v>
      </c>
      <c r="G1051" s="122">
        <v>0</v>
      </c>
      <c r="H1051" s="122">
        <v>0</v>
      </c>
      <c r="I1051" s="122">
        <v>0</v>
      </c>
      <c r="J1051" s="122">
        <v>0</v>
      </c>
      <c r="K1051" s="122">
        <v>0</v>
      </c>
      <c r="L1051" s="122">
        <v>0</v>
      </c>
      <c r="M1051" s="122"/>
      <c r="S1051" s="181"/>
      <c r="T1051" s="185"/>
      <c r="U1051" s="186"/>
      <c r="V1051" s="182"/>
      <c r="W1051" s="184"/>
      <c r="X1051" s="187"/>
      <c r="Y1051" s="188"/>
      <c r="Z1051" s="189"/>
    </row>
    <row r="1052" spans="2:26" ht="17.25" customHeight="1">
      <c r="B1052" s="9">
        <v>45375</v>
      </c>
      <c r="C1052" s="122" t="s">
        <v>1091</v>
      </c>
      <c r="D1052" s="122" t="s">
        <v>813</v>
      </c>
      <c r="E1052" s="122">
        <v>13</v>
      </c>
      <c r="F1052" s="11">
        <v>0</v>
      </c>
      <c r="G1052" s="122">
        <v>0</v>
      </c>
      <c r="H1052" s="122">
        <v>0</v>
      </c>
      <c r="I1052" s="122">
        <v>0</v>
      </c>
      <c r="J1052" s="122">
        <v>0</v>
      </c>
      <c r="K1052" s="122">
        <v>0</v>
      </c>
      <c r="L1052" s="122">
        <v>0</v>
      </c>
      <c r="M1052" s="122"/>
      <c r="S1052" s="181"/>
      <c r="T1052" s="185"/>
      <c r="U1052" s="186"/>
      <c r="V1052" s="182"/>
      <c r="W1052" s="184"/>
      <c r="X1052" s="187"/>
      <c r="Y1052" s="188"/>
      <c r="Z1052" s="189"/>
    </row>
    <row r="1053" spans="2:26" ht="17.25" customHeight="1">
      <c r="B1053" s="9">
        <v>45375</v>
      </c>
      <c r="C1053" s="122" t="s">
        <v>1091</v>
      </c>
      <c r="D1053" s="122" t="s">
        <v>816</v>
      </c>
      <c r="E1053" s="122">
        <v>13</v>
      </c>
      <c r="F1053" s="11">
        <v>0</v>
      </c>
      <c r="G1053" s="122">
        <v>0</v>
      </c>
      <c r="H1053" s="122">
        <v>0</v>
      </c>
      <c r="I1053" s="122">
        <v>0</v>
      </c>
      <c r="J1053" s="122">
        <v>0</v>
      </c>
      <c r="K1053" s="122">
        <v>0</v>
      </c>
      <c r="L1053" s="122">
        <v>0</v>
      </c>
      <c r="M1053" s="122"/>
      <c r="S1053" s="181"/>
      <c r="T1053" s="185"/>
      <c r="U1053" s="186"/>
      <c r="V1053" s="182"/>
      <c r="W1053" s="184"/>
      <c r="X1053" s="187"/>
      <c r="Y1053" s="188"/>
      <c r="Z1053" s="189"/>
    </row>
    <row r="1054" spans="2:26" ht="17.25" customHeight="1">
      <c r="B1054" s="9">
        <v>45375</v>
      </c>
      <c r="C1054" s="122" t="s">
        <v>83</v>
      </c>
      <c r="D1054" s="122" t="s">
        <v>664</v>
      </c>
      <c r="E1054" s="122">
        <v>13</v>
      </c>
      <c r="F1054" s="11">
        <v>0</v>
      </c>
      <c r="G1054" s="122">
        <v>0</v>
      </c>
      <c r="H1054" s="122">
        <v>0</v>
      </c>
      <c r="I1054" s="122">
        <v>0</v>
      </c>
      <c r="J1054" s="122">
        <v>0</v>
      </c>
      <c r="K1054" s="122">
        <v>0</v>
      </c>
      <c r="L1054" s="122">
        <v>0</v>
      </c>
      <c r="M1054" s="122"/>
      <c r="S1054" s="181"/>
      <c r="T1054" s="185"/>
      <c r="U1054" s="186"/>
      <c r="V1054" s="182"/>
      <c r="W1054" s="184"/>
      <c r="X1054" s="187"/>
      <c r="Y1054" s="188"/>
      <c r="Z1054" s="189"/>
    </row>
    <row r="1055" spans="2:26" ht="17.25" customHeight="1">
      <c r="B1055" s="9">
        <v>45375</v>
      </c>
      <c r="C1055" s="122" t="s">
        <v>83</v>
      </c>
      <c r="D1055" s="122" t="s">
        <v>1008</v>
      </c>
      <c r="E1055" s="122">
        <v>12</v>
      </c>
      <c r="F1055" s="11">
        <v>0</v>
      </c>
      <c r="G1055" s="122">
        <v>0</v>
      </c>
      <c r="H1055" s="122">
        <v>0</v>
      </c>
      <c r="I1055" s="122">
        <v>0</v>
      </c>
      <c r="J1055" s="122">
        <v>0</v>
      </c>
      <c r="K1055" s="122">
        <v>0</v>
      </c>
      <c r="L1055" s="122">
        <v>0</v>
      </c>
      <c r="M1055" s="122"/>
      <c r="S1055" s="181"/>
      <c r="T1055" s="185"/>
      <c r="U1055" s="186"/>
      <c r="V1055" s="182"/>
      <c r="W1055" s="184"/>
      <c r="X1055" s="187"/>
      <c r="Y1055" s="188"/>
      <c r="Z1055" s="189"/>
    </row>
    <row r="1056" spans="2:26" ht="17.25" customHeight="1">
      <c r="B1056" s="9">
        <v>45376</v>
      </c>
      <c r="C1056" s="122" t="s">
        <v>1099</v>
      </c>
      <c r="D1056" s="122" t="s">
        <v>931</v>
      </c>
      <c r="E1056" s="122">
        <v>13</v>
      </c>
      <c r="F1056" s="11">
        <v>0</v>
      </c>
      <c r="G1056" s="122">
        <v>0</v>
      </c>
      <c r="H1056" s="122">
        <v>0</v>
      </c>
      <c r="I1056" s="122">
        <v>0</v>
      </c>
      <c r="J1056" s="122">
        <v>0</v>
      </c>
      <c r="K1056" s="122">
        <v>0</v>
      </c>
      <c r="L1056" s="122">
        <v>0</v>
      </c>
      <c r="M1056" s="122"/>
      <c r="S1056" s="181"/>
      <c r="T1056" s="185"/>
      <c r="U1056" s="186"/>
      <c r="V1056" s="182"/>
      <c r="W1056" s="184"/>
      <c r="X1056" s="187"/>
      <c r="Y1056" s="188"/>
      <c r="Z1056" s="189"/>
    </row>
    <row r="1057" spans="2:26" ht="17.25" customHeight="1">
      <c r="B1057" s="9">
        <v>45376</v>
      </c>
      <c r="C1057" s="122" t="s">
        <v>1099</v>
      </c>
      <c r="D1057" s="122" t="s">
        <v>899</v>
      </c>
      <c r="E1057" s="122">
        <v>4</v>
      </c>
      <c r="F1057" s="11">
        <v>0</v>
      </c>
      <c r="G1057" s="122">
        <v>0</v>
      </c>
      <c r="H1057" s="122">
        <v>0</v>
      </c>
      <c r="I1057" s="122">
        <v>0</v>
      </c>
      <c r="J1057" s="122">
        <v>0</v>
      </c>
      <c r="K1057" s="122">
        <v>0</v>
      </c>
      <c r="L1057" s="122">
        <v>0</v>
      </c>
      <c r="M1057" s="122"/>
      <c r="S1057" s="181"/>
      <c r="T1057" s="185"/>
      <c r="U1057" s="186"/>
      <c r="V1057" s="182"/>
      <c r="W1057" s="184"/>
      <c r="X1057" s="187"/>
      <c r="Y1057" s="188"/>
      <c r="Z1057" s="189"/>
    </row>
    <row r="1058" spans="2:26" ht="17.25" customHeight="1">
      <c r="B1058" s="9">
        <v>45376</v>
      </c>
      <c r="C1058" s="122" t="s">
        <v>1100</v>
      </c>
      <c r="D1058" s="122" t="s">
        <v>819</v>
      </c>
      <c r="E1058" s="122">
        <v>13</v>
      </c>
      <c r="F1058" s="11">
        <v>0</v>
      </c>
      <c r="G1058" s="122">
        <v>0</v>
      </c>
      <c r="H1058" s="122">
        <v>0</v>
      </c>
      <c r="I1058" s="122">
        <v>0</v>
      </c>
      <c r="J1058" s="122">
        <v>0</v>
      </c>
      <c r="K1058" s="122">
        <v>0</v>
      </c>
      <c r="L1058" s="122">
        <v>0</v>
      </c>
      <c r="M1058" s="122"/>
      <c r="S1058" s="181"/>
      <c r="T1058" s="185"/>
      <c r="U1058" s="186"/>
      <c r="V1058" s="182"/>
      <c r="W1058" s="184"/>
      <c r="X1058" s="187"/>
      <c r="Y1058" s="188"/>
      <c r="Z1058" s="189"/>
    </row>
    <row r="1059" spans="2:26" ht="17.25" customHeight="1">
      <c r="B1059" s="9">
        <v>45376</v>
      </c>
      <c r="C1059" s="122" t="s">
        <v>1100</v>
      </c>
      <c r="D1059" s="122" t="s">
        <v>858</v>
      </c>
      <c r="E1059" s="122">
        <v>13</v>
      </c>
      <c r="F1059" s="11">
        <v>0</v>
      </c>
      <c r="G1059" s="122">
        <v>0</v>
      </c>
      <c r="H1059" s="122">
        <v>0</v>
      </c>
      <c r="I1059" s="122">
        <v>0</v>
      </c>
      <c r="J1059" s="122">
        <v>0</v>
      </c>
      <c r="K1059" s="122">
        <v>0</v>
      </c>
      <c r="L1059" s="122">
        <v>0</v>
      </c>
      <c r="M1059" s="122"/>
      <c r="S1059" s="181"/>
      <c r="T1059" s="185"/>
      <c r="U1059" s="186"/>
      <c r="V1059" s="182"/>
      <c r="W1059" s="184"/>
      <c r="X1059" s="187"/>
      <c r="Y1059" s="188"/>
      <c r="Z1059" s="189"/>
    </row>
    <row r="1060" spans="2:26" ht="17.25" customHeight="1">
      <c r="B1060" s="9">
        <v>45376</v>
      </c>
      <c r="C1060" s="122" t="s">
        <v>6897</v>
      </c>
      <c r="D1060" s="122" t="s">
        <v>1101</v>
      </c>
      <c r="E1060" s="122">
        <v>4</v>
      </c>
      <c r="F1060" s="11">
        <v>1</v>
      </c>
      <c r="G1060" s="122">
        <v>0</v>
      </c>
      <c r="H1060" s="122">
        <v>1</v>
      </c>
      <c r="I1060" s="122">
        <v>0</v>
      </c>
      <c r="J1060" s="122">
        <v>0</v>
      </c>
      <c r="K1060" s="122">
        <v>0</v>
      </c>
      <c r="L1060" s="122">
        <v>0</v>
      </c>
      <c r="M1060" s="122"/>
      <c r="O1060" s="136" t="s">
        <v>1102</v>
      </c>
      <c r="S1060" s="181"/>
      <c r="T1060" s="185"/>
      <c r="U1060" s="186"/>
      <c r="V1060" s="182"/>
      <c r="W1060" s="184"/>
      <c r="X1060" s="187"/>
      <c r="Y1060" s="188"/>
      <c r="Z1060" s="189"/>
    </row>
    <row r="1061" spans="2:26" ht="17.25" customHeight="1">
      <c r="B1061" s="9">
        <v>45377</v>
      </c>
      <c r="C1061" s="122" t="s">
        <v>1103</v>
      </c>
      <c r="D1061" s="122" t="s">
        <v>875</v>
      </c>
      <c r="E1061" s="122">
        <v>5</v>
      </c>
      <c r="F1061" s="11">
        <v>0</v>
      </c>
      <c r="G1061" s="122">
        <v>0</v>
      </c>
      <c r="H1061" s="122">
        <v>0</v>
      </c>
      <c r="I1061" s="122">
        <v>0</v>
      </c>
      <c r="J1061" s="122">
        <v>0</v>
      </c>
      <c r="K1061" s="122">
        <v>0</v>
      </c>
      <c r="L1061" s="122">
        <v>0</v>
      </c>
      <c r="M1061" s="122"/>
      <c r="S1061" s="181"/>
      <c r="T1061" s="185"/>
      <c r="U1061" s="186"/>
      <c r="V1061" s="182"/>
      <c r="W1061" s="184"/>
      <c r="X1061" s="187"/>
      <c r="Y1061" s="188"/>
      <c r="Z1061" s="189"/>
    </row>
    <row r="1062" spans="2:26" ht="17.25" customHeight="1">
      <c r="B1062" s="9">
        <v>45377</v>
      </c>
      <c r="C1062" s="122" t="s">
        <v>1104</v>
      </c>
      <c r="D1062" s="122" t="s">
        <v>860</v>
      </c>
      <c r="E1062" s="122">
        <v>13</v>
      </c>
      <c r="F1062" s="11">
        <v>0</v>
      </c>
      <c r="G1062" s="122">
        <v>0</v>
      </c>
      <c r="H1062" s="122">
        <v>0</v>
      </c>
      <c r="I1062" s="122">
        <v>0</v>
      </c>
      <c r="J1062" s="122">
        <v>0</v>
      </c>
      <c r="K1062" s="122">
        <v>0</v>
      </c>
      <c r="L1062" s="122">
        <v>0</v>
      </c>
      <c r="M1062" s="122"/>
      <c r="S1062" s="181"/>
      <c r="T1062" s="185"/>
      <c r="U1062" s="186"/>
      <c r="V1062" s="182"/>
      <c r="W1062" s="184"/>
      <c r="X1062" s="187"/>
      <c r="Y1062" s="188"/>
      <c r="Z1062" s="189"/>
    </row>
    <row r="1063" spans="2:26" ht="17.25" customHeight="1">
      <c r="B1063" s="9">
        <v>45377</v>
      </c>
      <c r="C1063" s="122" t="s">
        <v>83</v>
      </c>
      <c r="D1063" s="122" t="s">
        <v>844</v>
      </c>
      <c r="E1063" s="122">
        <v>9</v>
      </c>
      <c r="F1063" s="11">
        <v>0</v>
      </c>
      <c r="G1063" s="122">
        <v>0</v>
      </c>
      <c r="H1063" s="122">
        <v>0</v>
      </c>
      <c r="I1063" s="122">
        <v>0</v>
      </c>
      <c r="J1063" s="122">
        <v>0</v>
      </c>
      <c r="K1063" s="122">
        <v>0</v>
      </c>
      <c r="L1063" s="122">
        <v>0</v>
      </c>
      <c r="M1063" s="122"/>
      <c r="S1063" s="181"/>
      <c r="T1063" s="185"/>
      <c r="U1063" s="186"/>
      <c r="V1063" s="182"/>
      <c r="W1063" s="184"/>
      <c r="X1063" s="187"/>
      <c r="Y1063" s="188"/>
      <c r="Z1063" s="189"/>
    </row>
    <row r="1064" spans="2:26" ht="17.25" customHeight="1">
      <c r="B1064" s="9">
        <v>45377</v>
      </c>
      <c r="C1064" s="122" t="s">
        <v>83</v>
      </c>
      <c r="D1064" s="122" t="s">
        <v>817</v>
      </c>
      <c r="E1064" s="122">
        <v>13</v>
      </c>
      <c r="F1064" s="11">
        <v>0</v>
      </c>
      <c r="G1064" s="122">
        <v>0</v>
      </c>
      <c r="H1064" s="122">
        <v>0</v>
      </c>
      <c r="I1064" s="122">
        <v>0</v>
      </c>
      <c r="J1064" s="122">
        <v>0</v>
      </c>
      <c r="K1064" s="122">
        <v>0</v>
      </c>
      <c r="L1064" s="122">
        <v>0</v>
      </c>
      <c r="M1064" s="122"/>
      <c r="S1064" s="181"/>
      <c r="T1064" s="185"/>
      <c r="U1064" s="186"/>
      <c r="V1064" s="182"/>
      <c r="W1064" s="184"/>
      <c r="X1064" s="187"/>
      <c r="Y1064" s="188"/>
      <c r="Z1064" s="189"/>
    </row>
    <row r="1065" spans="2:26" ht="17.25" customHeight="1">
      <c r="B1065" s="9">
        <v>45377</v>
      </c>
      <c r="C1065" s="122" t="s">
        <v>1105</v>
      </c>
      <c r="D1065" s="122" t="s">
        <v>1031</v>
      </c>
      <c r="E1065" s="122">
        <v>1</v>
      </c>
      <c r="F1065" s="11">
        <v>0</v>
      </c>
      <c r="G1065" s="122">
        <v>0</v>
      </c>
      <c r="H1065" s="122">
        <v>0</v>
      </c>
      <c r="I1065" s="122">
        <v>0</v>
      </c>
      <c r="J1065" s="122">
        <v>0</v>
      </c>
      <c r="K1065" s="122">
        <v>0</v>
      </c>
      <c r="L1065" s="122">
        <v>0</v>
      </c>
      <c r="M1065" s="122"/>
      <c r="S1065" s="181"/>
      <c r="T1065" s="185"/>
      <c r="U1065" s="186"/>
      <c r="V1065" s="182"/>
      <c r="W1065" s="184"/>
      <c r="X1065" s="187"/>
      <c r="Y1065" s="188"/>
      <c r="Z1065" s="189"/>
    </row>
    <row r="1066" spans="2:26" ht="17.25" customHeight="1">
      <c r="B1066" s="9">
        <v>45377</v>
      </c>
      <c r="C1066" s="122" t="s">
        <v>1105</v>
      </c>
      <c r="D1066" s="122" t="s">
        <v>1032</v>
      </c>
      <c r="E1066" s="122">
        <v>13</v>
      </c>
      <c r="F1066" s="11">
        <v>0</v>
      </c>
      <c r="G1066" s="122">
        <v>0</v>
      </c>
      <c r="H1066" s="122">
        <v>0</v>
      </c>
      <c r="I1066" s="122">
        <v>0</v>
      </c>
      <c r="J1066" s="122">
        <v>0</v>
      </c>
      <c r="K1066" s="122">
        <v>0</v>
      </c>
      <c r="L1066" s="122">
        <v>0</v>
      </c>
      <c r="M1066" s="122"/>
      <c r="S1066" s="181"/>
      <c r="T1066" s="185"/>
      <c r="U1066" s="186"/>
      <c r="V1066" s="182"/>
      <c r="W1066" s="184"/>
      <c r="X1066" s="187"/>
      <c r="Y1066" s="188"/>
      <c r="Z1066" s="189"/>
    </row>
    <row r="1067" spans="2:26" ht="17.25" customHeight="1">
      <c r="B1067" s="9">
        <v>45377</v>
      </c>
      <c r="C1067" s="122" t="s">
        <v>1105</v>
      </c>
      <c r="D1067" s="122" t="s">
        <v>1022</v>
      </c>
      <c r="E1067" s="122">
        <v>13</v>
      </c>
      <c r="F1067" s="11">
        <v>0</v>
      </c>
      <c r="G1067" s="122">
        <v>0</v>
      </c>
      <c r="H1067" s="122">
        <v>0</v>
      </c>
      <c r="I1067" s="122">
        <v>0</v>
      </c>
      <c r="J1067" s="122">
        <v>0</v>
      </c>
      <c r="K1067" s="122">
        <v>0</v>
      </c>
      <c r="L1067" s="122">
        <v>0</v>
      </c>
      <c r="M1067" s="122"/>
      <c r="S1067" s="181"/>
      <c r="T1067" s="185"/>
      <c r="U1067" s="186"/>
      <c r="V1067" s="182"/>
      <c r="W1067" s="184"/>
      <c r="X1067" s="187"/>
      <c r="Y1067" s="188"/>
      <c r="Z1067" s="189"/>
    </row>
    <row r="1068" spans="2:26" ht="17.25" customHeight="1">
      <c r="B1068" s="9">
        <v>45379</v>
      </c>
      <c r="C1068" s="122" t="s">
        <v>1106</v>
      </c>
      <c r="D1068" s="122" t="s">
        <v>917</v>
      </c>
      <c r="E1068" s="122">
        <v>13</v>
      </c>
      <c r="F1068" s="11">
        <v>1</v>
      </c>
      <c r="G1068" s="122">
        <v>0</v>
      </c>
      <c r="H1068" s="122">
        <v>1</v>
      </c>
      <c r="I1068" s="122">
        <v>0</v>
      </c>
      <c r="J1068" s="122">
        <v>0</v>
      </c>
      <c r="K1068" s="122">
        <v>0</v>
      </c>
      <c r="L1068" s="122">
        <v>1</v>
      </c>
      <c r="M1068" s="122"/>
      <c r="O1068" s="136" t="s">
        <v>1107</v>
      </c>
      <c r="P1068" s="136" t="s">
        <v>1108</v>
      </c>
      <c r="S1068" s="181"/>
      <c r="T1068" s="185"/>
      <c r="U1068" s="186"/>
      <c r="V1068" s="182"/>
      <c r="W1068" s="184"/>
      <c r="X1068" s="187"/>
      <c r="Y1068" s="188"/>
      <c r="Z1068" s="189"/>
    </row>
    <row r="1069" spans="2:26" ht="17.25" customHeight="1">
      <c r="B1069" s="9">
        <v>45379</v>
      </c>
      <c r="C1069" s="122" t="s">
        <v>6897</v>
      </c>
      <c r="D1069" s="122" t="s">
        <v>1109</v>
      </c>
      <c r="E1069" s="122">
        <v>1</v>
      </c>
      <c r="F1069" s="11">
        <v>0</v>
      </c>
      <c r="G1069" s="122">
        <v>0</v>
      </c>
      <c r="H1069" s="122">
        <v>0</v>
      </c>
      <c r="I1069" s="122">
        <v>0</v>
      </c>
      <c r="J1069" s="122">
        <v>0</v>
      </c>
      <c r="K1069" s="122">
        <v>0</v>
      </c>
      <c r="L1069" s="122">
        <v>0</v>
      </c>
      <c r="M1069" s="122"/>
      <c r="S1069" s="181"/>
      <c r="T1069" s="185"/>
      <c r="U1069" s="186"/>
      <c r="V1069" s="182"/>
      <c r="W1069" s="184"/>
      <c r="X1069" s="187"/>
      <c r="Y1069" s="188"/>
      <c r="Z1069" s="189"/>
    </row>
    <row r="1070" spans="2:26" ht="17.25" customHeight="1">
      <c r="B1070" s="9">
        <v>45380</v>
      </c>
      <c r="C1070" s="122" t="s">
        <v>1110</v>
      </c>
      <c r="D1070" s="122" t="s">
        <v>931</v>
      </c>
      <c r="E1070" s="122">
        <v>13</v>
      </c>
      <c r="F1070" s="11">
        <v>0</v>
      </c>
      <c r="G1070" s="122">
        <v>0</v>
      </c>
      <c r="H1070" s="122">
        <v>0</v>
      </c>
      <c r="I1070" s="122">
        <v>0</v>
      </c>
      <c r="J1070" s="122">
        <v>0</v>
      </c>
      <c r="K1070" s="122">
        <v>0</v>
      </c>
      <c r="L1070" s="122"/>
      <c r="M1070" s="122"/>
      <c r="S1070" s="181"/>
      <c r="T1070" s="185"/>
      <c r="U1070" s="186"/>
      <c r="V1070" s="182"/>
      <c r="W1070" s="184"/>
      <c r="X1070" s="187"/>
      <c r="Y1070" s="188"/>
      <c r="Z1070" s="189"/>
    </row>
    <row r="1071" spans="2:26" ht="17.25" customHeight="1">
      <c r="B1071" s="9">
        <v>45380</v>
      </c>
      <c r="C1071" s="122" t="s">
        <v>1111</v>
      </c>
      <c r="D1071" s="122" t="s">
        <v>898</v>
      </c>
      <c r="E1071" s="122">
        <v>9</v>
      </c>
      <c r="F1071" s="11">
        <v>0</v>
      </c>
      <c r="G1071" s="122">
        <v>0</v>
      </c>
      <c r="H1071" s="122">
        <v>0</v>
      </c>
      <c r="I1071" s="122">
        <v>0</v>
      </c>
      <c r="J1071" s="122">
        <v>0</v>
      </c>
      <c r="K1071" s="122">
        <v>0</v>
      </c>
      <c r="L1071" s="122"/>
      <c r="M1071" s="122"/>
      <c r="S1071" s="181"/>
      <c r="T1071" s="185"/>
      <c r="U1071" s="186"/>
      <c r="V1071" s="182"/>
      <c r="W1071" s="184"/>
      <c r="X1071" s="187"/>
      <c r="Y1071" s="188"/>
      <c r="Z1071" s="189"/>
    </row>
    <row r="1072" spans="2:26" ht="17.25" customHeight="1">
      <c r="B1072" s="9">
        <v>45380</v>
      </c>
      <c r="C1072" s="122" t="s">
        <v>1111</v>
      </c>
      <c r="D1072" s="122" t="s">
        <v>1064</v>
      </c>
      <c r="E1072" s="122">
        <v>5</v>
      </c>
      <c r="F1072" s="11">
        <v>0</v>
      </c>
      <c r="G1072" s="122">
        <v>0</v>
      </c>
      <c r="H1072" s="122">
        <v>0</v>
      </c>
      <c r="I1072" s="122">
        <v>0</v>
      </c>
      <c r="J1072" s="122">
        <v>0</v>
      </c>
      <c r="K1072" s="122">
        <v>0</v>
      </c>
      <c r="L1072" s="122"/>
      <c r="M1072" s="122"/>
      <c r="S1072" s="181"/>
      <c r="T1072" s="185"/>
      <c r="U1072" s="186"/>
      <c r="V1072" s="182"/>
      <c r="W1072" s="184"/>
      <c r="X1072" s="187"/>
      <c r="Y1072" s="188"/>
      <c r="Z1072" s="189"/>
    </row>
    <row r="1073" spans="2:26" ht="17.25" customHeight="1">
      <c r="B1073" s="9">
        <v>45380</v>
      </c>
      <c r="C1073" s="122" t="s">
        <v>1111</v>
      </c>
      <c r="D1073" s="122" t="s">
        <v>918</v>
      </c>
      <c r="E1073" s="122">
        <v>13</v>
      </c>
      <c r="F1073" s="11">
        <v>0</v>
      </c>
      <c r="G1073" s="122">
        <v>0</v>
      </c>
      <c r="H1073" s="122">
        <v>0</v>
      </c>
      <c r="I1073" s="122">
        <v>0</v>
      </c>
      <c r="J1073" s="122">
        <v>0</v>
      </c>
      <c r="K1073" s="122">
        <v>0</v>
      </c>
      <c r="L1073" s="122"/>
      <c r="M1073" s="122"/>
      <c r="S1073" s="181"/>
      <c r="T1073" s="185"/>
      <c r="U1073" s="186"/>
      <c r="V1073" s="182"/>
      <c r="W1073" s="184"/>
      <c r="X1073" s="187"/>
      <c r="Y1073" s="188"/>
      <c r="Z1073" s="189"/>
    </row>
    <row r="1074" spans="2:26" ht="17.25" customHeight="1">
      <c r="B1074" s="9">
        <v>45380</v>
      </c>
      <c r="C1074" s="122" t="s">
        <v>1111</v>
      </c>
      <c r="D1074" s="122" t="s">
        <v>920</v>
      </c>
      <c r="E1074" s="122">
        <v>13</v>
      </c>
      <c r="F1074" s="11">
        <v>0</v>
      </c>
      <c r="G1074" s="122">
        <v>0</v>
      </c>
      <c r="H1074" s="122">
        <v>0</v>
      </c>
      <c r="I1074" s="122">
        <v>0</v>
      </c>
      <c r="J1074" s="122">
        <v>0</v>
      </c>
      <c r="K1074" s="122">
        <v>0</v>
      </c>
      <c r="L1074" s="122"/>
      <c r="M1074" s="122"/>
      <c r="S1074" s="181"/>
      <c r="T1074" s="185"/>
      <c r="U1074" s="186"/>
      <c r="V1074" s="182"/>
      <c r="W1074" s="184"/>
      <c r="X1074" s="187"/>
      <c r="Y1074" s="188"/>
      <c r="Z1074" s="189"/>
    </row>
    <row r="1075" spans="2:26" ht="17.25" customHeight="1">
      <c r="B1075" s="9">
        <v>45380</v>
      </c>
      <c r="C1075" s="122" t="s">
        <v>1112</v>
      </c>
      <c r="D1075" s="122" t="s">
        <v>875</v>
      </c>
      <c r="E1075" s="122">
        <v>5</v>
      </c>
      <c r="F1075" s="11">
        <v>0</v>
      </c>
      <c r="G1075" s="122">
        <v>0</v>
      </c>
      <c r="H1075" s="122">
        <v>0</v>
      </c>
      <c r="I1075" s="122">
        <v>0</v>
      </c>
      <c r="J1075" s="122">
        <v>0</v>
      </c>
      <c r="K1075" s="122">
        <v>0</v>
      </c>
      <c r="L1075" s="122"/>
      <c r="M1075" s="122"/>
      <c r="S1075" s="181"/>
      <c r="T1075" s="185"/>
      <c r="U1075" s="186"/>
      <c r="V1075" s="182"/>
      <c r="W1075" s="184"/>
      <c r="X1075" s="187"/>
      <c r="Y1075" s="188"/>
      <c r="Z1075" s="189"/>
    </row>
    <row r="1076" spans="2:26" ht="17.25" customHeight="1">
      <c r="B1076" s="9">
        <v>45380</v>
      </c>
      <c r="C1076" s="122" t="s">
        <v>1111</v>
      </c>
      <c r="D1076" s="122" t="s">
        <v>919</v>
      </c>
      <c r="E1076" s="122">
        <v>13</v>
      </c>
      <c r="F1076" s="11">
        <v>0</v>
      </c>
      <c r="G1076" s="122">
        <v>0</v>
      </c>
      <c r="H1076" s="122">
        <v>0</v>
      </c>
      <c r="I1076" s="122">
        <v>0</v>
      </c>
      <c r="J1076" s="122">
        <v>0</v>
      </c>
      <c r="K1076" s="122">
        <v>0</v>
      </c>
      <c r="L1076" s="122"/>
      <c r="M1076" s="122"/>
      <c r="S1076" s="181"/>
      <c r="T1076" s="185"/>
      <c r="U1076" s="186"/>
      <c r="V1076" s="182"/>
      <c r="W1076" s="184"/>
      <c r="X1076" s="187"/>
      <c r="Y1076" s="188"/>
      <c r="Z1076" s="189"/>
    </row>
    <row r="1077" spans="2:26" ht="17.25" customHeight="1">
      <c r="B1077" s="9">
        <v>45380</v>
      </c>
      <c r="C1077" s="122" t="s">
        <v>6897</v>
      </c>
      <c r="D1077" s="122" t="s">
        <v>1113</v>
      </c>
      <c r="E1077" s="122">
        <v>1</v>
      </c>
      <c r="F1077" s="11">
        <v>0</v>
      </c>
      <c r="G1077" s="122">
        <v>0</v>
      </c>
      <c r="H1077" s="122">
        <v>0</v>
      </c>
      <c r="I1077" s="122">
        <v>0</v>
      </c>
      <c r="J1077" s="122">
        <v>0</v>
      </c>
      <c r="K1077" s="122">
        <v>0</v>
      </c>
      <c r="L1077" s="122"/>
      <c r="M1077" s="122"/>
      <c r="S1077" s="181"/>
      <c r="T1077" s="185"/>
      <c r="U1077" s="186"/>
      <c r="V1077" s="182"/>
      <c r="W1077" s="184"/>
      <c r="X1077" s="187"/>
      <c r="Y1077" s="188"/>
      <c r="Z1077" s="189"/>
    </row>
    <row r="1078" spans="2:26" ht="17.25" customHeight="1">
      <c r="B1078" s="9">
        <v>45381</v>
      </c>
      <c r="C1078" s="122" t="s">
        <v>6897</v>
      </c>
      <c r="D1078" s="122" t="s">
        <v>1114</v>
      </c>
      <c r="E1078" s="122">
        <v>1</v>
      </c>
      <c r="F1078" s="11">
        <v>0</v>
      </c>
      <c r="G1078" s="122">
        <v>0</v>
      </c>
      <c r="H1078" s="122">
        <v>0</v>
      </c>
      <c r="I1078" s="122">
        <v>0</v>
      </c>
      <c r="J1078" s="122">
        <v>0</v>
      </c>
      <c r="K1078" s="122">
        <v>0</v>
      </c>
      <c r="L1078" s="122"/>
      <c r="M1078" s="122"/>
      <c r="S1078" s="181"/>
      <c r="T1078" s="185"/>
      <c r="U1078" s="186"/>
      <c r="V1078" s="182"/>
      <c r="W1078" s="184"/>
      <c r="X1078" s="187"/>
      <c r="Y1078" s="188"/>
      <c r="Z1078" s="189"/>
    </row>
    <row r="1079" spans="2:26" ht="17.25" customHeight="1">
      <c r="B1079" s="9">
        <v>45381</v>
      </c>
      <c r="C1079" s="122" t="s">
        <v>6897</v>
      </c>
      <c r="D1079" s="122" t="s">
        <v>1115</v>
      </c>
      <c r="E1079" s="122">
        <v>1</v>
      </c>
      <c r="F1079" s="11">
        <v>0</v>
      </c>
      <c r="G1079" s="122">
        <v>0</v>
      </c>
      <c r="H1079" s="122">
        <v>0</v>
      </c>
      <c r="I1079" s="122">
        <v>0</v>
      </c>
      <c r="J1079" s="122">
        <v>0</v>
      </c>
      <c r="K1079" s="122">
        <v>0</v>
      </c>
      <c r="L1079" s="122"/>
      <c r="M1079" s="122"/>
      <c r="S1079" s="181"/>
      <c r="T1079" s="185"/>
      <c r="U1079" s="186"/>
      <c r="V1079" s="182"/>
      <c r="W1079" s="184"/>
      <c r="X1079" s="187"/>
      <c r="Y1079" s="188"/>
      <c r="Z1079" s="189"/>
    </row>
    <row r="1080" spans="2:26" ht="17.25" customHeight="1">
      <c r="B1080" s="9">
        <v>45383</v>
      </c>
      <c r="C1080" s="122" t="s">
        <v>1117</v>
      </c>
      <c r="D1080" s="122" t="s">
        <v>899</v>
      </c>
      <c r="E1080" s="122">
        <v>4</v>
      </c>
      <c r="F1080" s="11">
        <v>0</v>
      </c>
      <c r="G1080" s="122">
        <v>0</v>
      </c>
      <c r="H1080" s="122">
        <v>0</v>
      </c>
      <c r="I1080" s="122">
        <v>0</v>
      </c>
      <c r="J1080" s="122">
        <v>0</v>
      </c>
      <c r="K1080" s="122">
        <v>0</v>
      </c>
      <c r="L1080" s="122"/>
      <c r="M1080" s="122"/>
      <c r="S1080" s="181"/>
      <c r="T1080" s="185"/>
      <c r="U1080" s="186"/>
      <c r="V1080" s="182"/>
      <c r="W1080" s="184"/>
      <c r="X1080" s="187"/>
      <c r="Y1080" s="188"/>
      <c r="Z1080" s="189"/>
    </row>
    <row r="1081" spans="2:26" ht="17.25" customHeight="1">
      <c r="B1081" s="9">
        <v>45383</v>
      </c>
      <c r="C1081" s="122" t="s">
        <v>1118</v>
      </c>
      <c r="D1081" s="122" t="s">
        <v>1053</v>
      </c>
      <c r="E1081" s="122">
        <v>13</v>
      </c>
      <c r="F1081" s="11">
        <v>0</v>
      </c>
      <c r="G1081" s="122">
        <v>0</v>
      </c>
      <c r="H1081" s="122">
        <v>0</v>
      </c>
      <c r="I1081" s="122">
        <v>0</v>
      </c>
      <c r="J1081" s="122">
        <v>0</v>
      </c>
      <c r="K1081" s="122">
        <v>0</v>
      </c>
      <c r="L1081" s="122"/>
      <c r="M1081" s="122"/>
      <c r="S1081" s="181"/>
      <c r="T1081" s="185"/>
      <c r="U1081" s="186"/>
      <c r="V1081" s="182"/>
      <c r="W1081" s="184"/>
      <c r="X1081" s="187"/>
      <c r="Y1081" s="188"/>
      <c r="Z1081" s="189"/>
    </row>
    <row r="1082" spans="2:26" ht="17.25" customHeight="1">
      <c r="B1082" s="9">
        <v>45383</v>
      </c>
      <c r="C1082" s="122" t="s">
        <v>1118</v>
      </c>
      <c r="D1082" s="122" t="s">
        <v>1116</v>
      </c>
      <c r="E1082" s="122">
        <v>12</v>
      </c>
      <c r="F1082" s="11">
        <v>0</v>
      </c>
      <c r="G1082" s="122">
        <v>0</v>
      </c>
      <c r="H1082" s="122">
        <v>0</v>
      </c>
      <c r="I1082" s="122">
        <v>0</v>
      </c>
      <c r="J1082" s="122">
        <v>0</v>
      </c>
      <c r="K1082" s="122">
        <v>0</v>
      </c>
      <c r="L1082" s="122"/>
      <c r="M1082" s="122"/>
      <c r="O1082" s="136" t="s">
        <v>1123</v>
      </c>
      <c r="P1082" s="136" t="s">
        <v>1124</v>
      </c>
      <c r="S1082" s="181"/>
      <c r="T1082" s="185"/>
      <c r="U1082" s="186"/>
      <c r="V1082" s="182"/>
      <c r="W1082" s="184"/>
      <c r="X1082" s="187"/>
      <c r="Y1082" s="188"/>
      <c r="Z1082" s="189"/>
    </row>
    <row r="1083" spans="2:26" ht="17.25" customHeight="1">
      <c r="B1083" s="9">
        <v>45383</v>
      </c>
      <c r="C1083" s="122" t="s">
        <v>1118</v>
      </c>
      <c r="D1083" s="122" t="s">
        <v>1054</v>
      </c>
      <c r="E1083" s="122">
        <v>13</v>
      </c>
      <c r="F1083" s="11">
        <v>1</v>
      </c>
      <c r="G1083" s="122">
        <v>0</v>
      </c>
      <c r="H1083" s="122">
        <v>4</v>
      </c>
      <c r="I1083" s="122">
        <v>0</v>
      </c>
      <c r="J1083" s="122">
        <v>0</v>
      </c>
      <c r="K1083" s="122">
        <v>0</v>
      </c>
      <c r="L1083" s="122"/>
      <c r="M1083" s="122"/>
      <c r="O1083" s="136" t="s">
        <v>1124</v>
      </c>
      <c r="P1083" s="136" t="s">
        <v>1124</v>
      </c>
      <c r="S1083" s="181"/>
      <c r="T1083" s="185"/>
      <c r="U1083" s="186"/>
      <c r="V1083" s="182"/>
      <c r="W1083" s="184"/>
      <c r="X1083" s="187"/>
      <c r="Y1083" s="188"/>
      <c r="Z1083" s="189"/>
    </row>
    <row r="1084" spans="2:26" ht="17.25" customHeight="1">
      <c r="B1084" s="9">
        <v>45383</v>
      </c>
      <c r="C1084" s="122" t="s">
        <v>1118</v>
      </c>
      <c r="D1084" s="122" t="s">
        <v>1046</v>
      </c>
      <c r="E1084" s="122">
        <v>13</v>
      </c>
      <c r="F1084" s="11">
        <v>1</v>
      </c>
      <c r="G1084" s="122">
        <v>0</v>
      </c>
      <c r="H1084" s="122">
        <v>4</v>
      </c>
      <c r="I1084" s="122">
        <v>0</v>
      </c>
      <c r="J1084" s="122">
        <v>0</v>
      </c>
      <c r="K1084" s="122">
        <v>0</v>
      </c>
      <c r="L1084" s="122"/>
      <c r="M1084" s="122"/>
      <c r="S1084" s="181"/>
      <c r="T1084" s="185"/>
      <c r="U1084" s="186"/>
      <c r="V1084" s="182"/>
      <c r="W1084" s="184"/>
      <c r="X1084" s="187"/>
      <c r="Y1084" s="188"/>
      <c r="Z1084" s="189"/>
    </row>
    <row r="1085" spans="2:26" ht="17.25" customHeight="1">
      <c r="B1085" s="9">
        <v>45383</v>
      </c>
      <c r="C1085" s="122" t="s">
        <v>1121</v>
      </c>
      <c r="D1085" s="122" t="s">
        <v>1120</v>
      </c>
      <c r="E1085" s="122">
        <v>1</v>
      </c>
      <c r="F1085" s="11">
        <v>1</v>
      </c>
      <c r="G1085" s="122">
        <v>0</v>
      </c>
      <c r="H1085" s="122">
        <v>3</v>
      </c>
      <c r="I1085" s="122">
        <v>0</v>
      </c>
      <c r="J1085" s="122">
        <v>0</v>
      </c>
      <c r="K1085" s="122">
        <v>0</v>
      </c>
      <c r="L1085" s="122"/>
      <c r="M1085" s="122"/>
      <c r="S1085" s="181"/>
      <c r="T1085" s="185"/>
      <c r="U1085" s="186"/>
      <c r="V1085" s="182"/>
      <c r="W1085" s="184"/>
      <c r="X1085" s="187"/>
      <c r="Y1085" s="188"/>
      <c r="Z1085" s="189"/>
    </row>
    <row r="1086" spans="2:26" ht="17.25" customHeight="1">
      <c r="B1086" s="9">
        <v>45383</v>
      </c>
      <c r="C1086" s="122" t="s">
        <v>1122</v>
      </c>
      <c r="D1086" s="122" t="s">
        <v>1033</v>
      </c>
      <c r="E1086" s="122">
        <v>13</v>
      </c>
      <c r="F1086" s="11">
        <v>13</v>
      </c>
      <c r="G1086" s="122">
        <v>0</v>
      </c>
      <c r="H1086" s="122">
        <v>0</v>
      </c>
      <c r="I1086" s="122">
        <v>0</v>
      </c>
      <c r="J1086" s="122">
        <v>0</v>
      </c>
      <c r="K1086" s="122">
        <v>0</v>
      </c>
      <c r="L1086" s="122"/>
      <c r="M1086" s="122"/>
      <c r="S1086" s="181"/>
      <c r="T1086" s="185"/>
      <c r="U1086" s="186"/>
      <c r="V1086" s="182"/>
      <c r="W1086" s="184"/>
      <c r="X1086" s="187"/>
      <c r="Y1086" s="188"/>
      <c r="Z1086" s="189"/>
    </row>
    <row r="1087" spans="2:26" ht="17.25" customHeight="1">
      <c r="B1087" s="9">
        <v>45383</v>
      </c>
      <c r="C1087" s="122" t="s">
        <v>6897</v>
      </c>
      <c r="D1087" s="122" t="s">
        <v>1119</v>
      </c>
      <c r="E1087" s="122">
        <v>1</v>
      </c>
      <c r="F1087" s="11">
        <v>0</v>
      </c>
      <c r="G1087" s="122">
        <v>0</v>
      </c>
      <c r="H1087" s="122">
        <v>0</v>
      </c>
      <c r="I1087" s="122">
        <v>0</v>
      </c>
      <c r="J1087" s="122">
        <v>0</v>
      </c>
      <c r="K1087" s="122">
        <v>0</v>
      </c>
      <c r="L1087" s="122"/>
      <c r="M1087" s="122"/>
      <c r="S1087" s="181"/>
      <c r="T1087" s="185"/>
      <c r="U1087" s="186"/>
      <c r="V1087" s="182"/>
      <c r="W1087" s="184"/>
      <c r="X1087" s="187"/>
      <c r="Y1087" s="188"/>
      <c r="Z1087" s="189"/>
    </row>
    <row r="1088" spans="2:26" ht="17.25" customHeight="1">
      <c r="B1088" s="9">
        <v>45384</v>
      </c>
      <c r="C1088" s="122" t="s">
        <v>1125</v>
      </c>
      <c r="D1088" s="122" t="s">
        <v>859</v>
      </c>
      <c r="E1088" s="122">
        <v>13</v>
      </c>
      <c r="F1088" s="11">
        <v>0</v>
      </c>
      <c r="G1088" s="122">
        <v>0</v>
      </c>
      <c r="H1088" s="122">
        <v>0</v>
      </c>
      <c r="I1088" s="122">
        <v>0</v>
      </c>
      <c r="J1088" s="122">
        <v>0</v>
      </c>
      <c r="K1088" s="122">
        <v>0</v>
      </c>
      <c r="L1088" s="122"/>
      <c r="M1088" s="122"/>
      <c r="S1088" s="181"/>
      <c r="T1088" s="185"/>
      <c r="U1088" s="186"/>
      <c r="V1088" s="182"/>
      <c r="W1088" s="184"/>
      <c r="X1088" s="187"/>
      <c r="Y1088" s="188"/>
      <c r="Z1088" s="189"/>
    </row>
    <row r="1089" spans="2:26" ht="17.25" customHeight="1">
      <c r="B1089" s="9">
        <v>45384</v>
      </c>
      <c r="C1089" s="122" t="s">
        <v>1126</v>
      </c>
      <c r="D1089" s="122" t="s">
        <v>1076</v>
      </c>
      <c r="E1089" s="122">
        <v>13</v>
      </c>
      <c r="F1089" s="11">
        <v>0</v>
      </c>
      <c r="G1089" s="122">
        <v>0</v>
      </c>
      <c r="H1089" s="122">
        <v>0</v>
      </c>
      <c r="I1089" s="122">
        <v>0</v>
      </c>
      <c r="J1089" s="122">
        <v>0</v>
      </c>
      <c r="K1089" s="122">
        <v>0</v>
      </c>
      <c r="L1089" s="122"/>
      <c r="M1089" s="122"/>
      <c r="S1089" s="181"/>
      <c r="T1089" s="185"/>
      <c r="U1089" s="186"/>
      <c r="V1089" s="182"/>
      <c r="W1089" s="184"/>
      <c r="X1089" s="187"/>
      <c r="Y1089" s="188"/>
      <c r="Z1089" s="189"/>
    </row>
    <row r="1090" spans="2:26" ht="17.25" customHeight="1">
      <c r="B1090" s="9">
        <v>45385</v>
      </c>
      <c r="C1090" s="122" t="s">
        <v>1130</v>
      </c>
      <c r="D1090" s="122" t="s">
        <v>1031</v>
      </c>
      <c r="E1090" s="122">
        <v>1</v>
      </c>
      <c r="F1090" s="11">
        <v>0</v>
      </c>
      <c r="G1090" s="122">
        <v>0</v>
      </c>
      <c r="H1090" s="122">
        <v>0</v>
      </c>
      <c r="I1090" s="122">
        <v>0</v>
      </c>
      <c r="J1090" s="122">
        <v>0</v>
      </c>
      <c r="K1090" s="122">
        <v>0</v>
      </c>
      <c r="L1090" s="122"/>
      <c r="M1090" s="122"/>
      <c r="S1090" s="181"/>
      <c r="T1090" s="185"/>
      <c r="U1090" s="186"/>
      <c r="V1090" s="182"/>
      <c r="W1090" s="184"/>
      <c r="X1090" s="187"/>
      <c r="Y1090" s="188"/>
      <c r="Z1090" s="189"/>
    </row>
    <row r="1091" spans="2:26" ht="17.25" customHeight="1">
      <c r="B1091" s="9">
        <v>45385</v>
      </c>
      <c r="C1091" s="122" t="s">
        <v>1133</v>
      </c>
      <c r="D1091" s="122" t="s">
        <v>818</v>
      </c>
      <c r="E1091" s="122">
        <v>10</v>
      </c>
      <c r="F1091" s="11">
        <v>10</v>
      </c>
      <c r="G1091" s="122">
        <v>0</v>
      </c>
      <c r="H1091" s="122">
        <v>0</v>
      </c>
      <c r="I1091" s="122">
        <v>0</v>
      </c>
      <c r="J1091" s="122">
        <v>0</v>
      </c>
      <c r="K1091" s="122">
        <v>0</v>
      </c>
      <c r="L1091" s="122"/>
      <c r="M1091" s="122"/>
      <c r="S1091" s="181"/>
      <c r="T1091" s="185"/>
      <c r="U1091" s="186"/>
      <c r="V1091" s="182"/>
      <c r="W1091" s="184"/>
      <c r="X1091" s="187"/>
      <c r="Y1091" s="188"/>
      <c r="Z1091" s="189"/>
    </row>
    <row r="1092" spans="2:26" ht="17.25" customHeight="1">
      <c r="B1092" s="9">
        <v>45387</v>
      </c>
      <c r="C1092" s="122" t="s">
        <v>1131</v>
      </c>
      <c r="D1092" s="122" t="s">
        <v>980</v>
      </c>
      <c r="E1092" s="122">
        <v>4</v>
      </c>
      <c r="F1092" s="11">
        <v>1</v>
      </c>
      <c r="G1092" s="122">
        <v>0</v>
      </c>
      <c r="H1092" s="122">
        <v>0</v>
      </c>
      <c r="I1092" s="122">
        <v>0</v>
      </c>
      <c r="J1092" s="122">
        <v>2</v>
      </c>
      <c r="K1092" s="122">
        <v>0</v>
      </c>
      <c r="L1092" s="122"/>
      <c r="M1092" s="122" t="s">
        <v>1135</v>
      </c>
      <c r="S1092" s="181"/>
      <c r="T1092" s="185"/>
      <c r="U1092" s="186"/>
      <c r="V1092" s="182"/>
      <c r="W1092" s="184"/>
      <c r="X1092" s="187"/>
      <c r="Y1092" s="188"/>
      <c r="Z1092" s="189"/>
    </row>
    <row r="1093" spans="2:26" ht="17.25" customHeight="1">
      <c r="B1093" s="9">
        <v>45387</v>
      </c>
      <c r="C1093" s="122" t="s">
        <v>1132</v>
      </c>
      <c r="D1093" s="122" t="s">
        <v>1033</v>
      </c>
      <c r="E1093" s="122">
        <v>13</v>
      </c>
      <c r="F1093" s="11">
        <v>0</v>
      </c>
      <c r="G1093" s="122">
        <v>0</v>
      </c>
      <c r="H1093" s="122">
        <v>0</v>
      </c>
      <c r="I1093" s="122">
        <v>0</v>
      </c>
      <c r="J1093" s="122">
        <v>0</v>
      </c>
      <c r="K1093" s="122">
        <v>0</v>
      </c>
      <c r="L1093" s="122"/>
      <c r="M1093" s="122"/>
      <c r="S1093" s="181"/>
      <c r="T1093" s="185"/>
      <c r="U1093" s="186"/>
      <c r="V1093" s="182"/>
      <c r="W1093" s="184"/>
      <c r="X1093" s="187"/>
      <c r="Y1093" s="188"/>
      <c r="Z1093" s="189"/>
    </row>
    <row r="1094" spans="2:26" ht="17.25" customHeight="1">
      <c r="B1094" s="9">
        <v>45387</v>
      </c>
      <c r="C1094" s="122" t="s">
        <v>1132</v>
      </c>
      <c r="D1094" s="122" t="s">
        <v>1127</v>
      </c>
      <c r="E1094" s="122">
        <v>1</v>
      </c>
      <c r="F1094" s="11">
        <v>0</v>
      </c>
      <c r="G1094" s="122">
        <v>0</v>
      </c>
      <c r="H1094" s="122">
        <v>0</v>
      </c>
      <c r="I1094" s="122">
        <v>0</v>
      </c>
      <c r="J1094" s="122">
        <v>0</v>
      </c>
      <c r="K1094" s="122">
        <v>0</v>
      </c>
      <c r="L1094" s="122"/>
      <c r="M1094" s="122"/>
      <c r="S1094" s="181"/>
      <c r="T1094" s="185"/>
      <c r="U1094" s="186"/>
      <c r="V1094" s="182"/>
      <c r="W1094" s="184"/>
      <c r="X1094" s="187"/>
      <c r="Y1094" s="188"/>
      <c r="Z1094" s="189"/>
    </row>
    <row r="1095" spans="2:26" ht="17.25" customHeight="1">
      <c r="B1095" s="9">
        <v>45387</v>
      </c>
      <c r="C1095" s="122" t="s">
        <v>1132</v>
      </c>
      <c r="D1095" s="122" t="s">
        <v>1128</v>
      </c>
      <c r="E1095" s="122">
        <v>1</v>
      </c>
      <c r="F1095" s="11">
        <v>0</v>
      </c>
      <c r="G1095" s="122">
        <v>0</v>
      </c>
      <c r="H1095" s="122">
        <v>0</v>
      </c>
      <c r="I1095" s="122">
        <v>0</v>
      </c>
      <c r="J1095" s="122">
        <v>0</v>
      </c>
      <c r="K1095" s="122">
        <v>0</v>
      </c>
      <c r="L1095" s="122"/>
      <c r="M1095" s="122"/>
      <c r="S1095" s="181"/>
      <c r="T1095" s="185"/>
      <c r="U1095" s="186"/>
      <c r="V1095" s="182"/>
      <c r="W1095" s="184"/>
      <c r="X1095" s="187"/>
      <c r="Y1095" s="188"/>
      <c r="Z1095" s="189"/>
    </row>
    <row r="1096" spans="2:26" ht="17.25" customHeight="1">
      <c r="B1096" s="9">
        <v>45387</v>
      </c>
      <c r="C1096" s="122" t="s">
        <v>1129</v>
      </c>
      <c r="D1096" s="122" t="s">
        <v>856</v>
      </c>
      <c r="E1096" s="122">
        <v>13</v>
      </c>
      <c r="F1096" s="11">
        <v>0</v>
      </c>
      <c r="G1096" s="122">
        <v>0</v>
      </c>
      <c r="H1096" s="122">
        <v>0</v>
      </c>
      <c r="I1096" s="122">
        <v>0</v>
      </c>
      <c r="J1096" s="122">
        <v>0</v>
      </c>
      <c r="K1096" s="122">
        <v>0</v>
      </c>
      <c r="L1096" s="122"/>
      <c r="M1096" s="122"/>
      <c r="S1096" s="181"/>
      <c r="T1096" s="185"/>
      <c r="U1096" s="186"/>
      <c r="V1096" s="182"/>
      <c r="W1096" s="184"/>
      <c r="X1096" s="187"/>
      <c r="Y1096" s="188"/>
      <c r="Z1096" s="189"/>
    </row>
    <row r="1097" spans="2:26" ht="17.25" customHeight="1">
      <c r="B1097" s="9">
        <v>45387</v>
      </c>
      <c r="C1097" s="122" t="s">
        <v>1130</v>
      </c>
      <c r="D1097" s="122" t="s">
        <v>1022</v>
      </c>
      <c r="E1097" s="122">
        <v>13</v>
      </c>
      <c r="F1097" s="11">
        <v>0</v>
      </c>
      <c r="G1097" s="122">
        <v>0</v>
      </c>
      <c r="H1097" s="122">
        <v>0</v>
      </c>
      <c r="I1097" s="122">
        <v>0</v>
      </c>
      <c r="J1097" s="122">
        <v>0</v>
      </c>
      <c r="K1097" s="122">
        <v>0</v>
      </c>
      <c r="L1097" s="122"/>
      <c r="M1097" s="122"/>
      <c r="S1097" s="181"/>
      <c r="T1097" s="185"/>
      <c r="U1097" s="186"/>
      <c r="V1097" s="182"/>
      <c r="W1097" s="184"/>
      <c r="X1097" s="187"/>
      <c r="Y1097" s="188"/>
      <c r="Z1097" s="189"/>
    </row>
    <row r="1098" spans="2:26" ht="17.25" customHeight="1">
      <c r="B1098" s="9">
        <v>45387</v>
      </c>
      <c r="C1098" s="122" t="s">
        <v>1130</v>
      </c>
      <c r="D1098" s="122" t="s">
        <v>960</v>
      </c>
      <c r="E1098" s="122">
        <v>13</v>
      </c>
      <c r="F1098" s="11">
        <v>0</v>
      </c>
      <c r="G1098" s="122">
        <v>0</v>
      </c>
      <c r="H1098" s="122">
        <v>0</v>
      </c>
      <c r="I1098" s="122">
        <v>0</v>
      </c>
      <c r="J1098" s="122">
        <v>0</v>
      </c>
      <c r="K1098" s="122">
        <v>0</v>
      </c>
      <c r="L1098" s="122"/>
      <c r="M1098" s="122"/>
      <c r="S1098" s="181"/>
      <c r="T1098" s="185"/>
      <c r="U1098" s="186"/>
      <c r="V1098" s="182"/>
      <c r="W1098" s="184"/>
      <c r="X1098" s="187"/>
      <c r="Y1098" s="188"/>
      <c r="Z1098" s="189"/>
    </row>
    <row r="1099" spans="2:26" ht="17.25" customHeight="1">
      <c r="B1099" s="9">
        <v>45388</v>
      </c>
      <c r="C1099" s="122" t="s">
        <v>1132</v>
      </c>
      <c r="D1099" s="122" t="s">
        <v>1075</v>
      </c>
      <c r="E1099" s="122">
        <v>13</v>
      </c>
      <c r="F1099" s="11">
        <v>1</v>
      </c>
      <c r="G1099" s="122">
        <v>0</v>
      </c>
      <c r="H1099" s="122">
        <v>0</v>
      </c>
      <c r="I1099" s="122">
        <v>1</v>
      </c>
      <c r="J1099" s="122">
        <v>1</v>
      </c>
      <c r="K1099" s="122">
        <v>0</v>
      </c>
      <c r="L1099" s="122"/>
      <c r="M1099" s="122" t="s">
        <v>1143</v>
      </c>
      <c r="S1099" s="181"/>
      <c r="T1099" s="185"/>
      <c r="U1099" s="186"/>
      <c r="V1099" s="182"/>
      <c r="W1099" s="184"/>
      <c r="X1099" s="187"/>
      <c r="Y1099" s="188"/>
      <c r="Z1099" s="189"/>
    </row>
    <row r="1100" spans="2:26" ht="17.25" customHeight="1">
      <c r="B1100" s="9">
        <v>45388</v>
      </c>
      <c r="C1100" s="122" t="s">
        <v>1130</v>
      </c>
      <c r="D1100" s="122" t="s">
        <v>995</v>
      </c>
      <c r="E1100" s="122">
        <v>13</v>
      </c>
      <c r="F1100" s="11">
        <v>0</v>
      </c>
      <c r="G1100" s="122">
        <v>0</v>
      </c>
      <c r="H1100" s="122">
        <v>0</v>
      </c>
      <c r="I1100" s="122">
        <v>0</v>
      </c>
      <c r="J1100" s="122">
        <v>0</v>
      </c>
      <c r="K1100" s="122">
        <v>0</v>
      </c>
      <c r="L1100" s="122"/>
      <c r="M1100" s="122"/>
      <c r="S1100" s="181"/>
      <c r="T1100" s="185"/>
      <c r="U1100" s="186"/>
      <c r="V1100" s="182"/>
      <c r="W1100" s="184"/>
      <c r="X1100" s="187"/>
      <c r="Y1100" s="188"/>
      <c r="Z1100" s="189"/>
    </row>
    <row r="1101" spans="2:26" ht="17.25" customHeight="1">
      <c r="B1101" s="9">
        <v>45388</v>
      </c>
      <c r="C1101" s="122" t="s">
        <v>1132</v>
      </c>
      <c r="D1101" s="122" t="s">
        <v>1077</v>
      </c>
      <c r="E1101" s="122">
        <v>13</v>
      </c>
      <c r="F1101" s="11">
        <v>1</v>
      </c>
      <c r="G1101" s="122">
        <v>0</v>
      </c>
      <c r="H1101" s="122">
        <v>0</v>
      </c>
      <c r="I1101" s="122">
        <v>0</v>
      </c>
      <c r="J1101" s="122">
        <v>0</v>
      </c>
      <c r="K1101" s="122">
        <v>0</v>
      </c>
      <c r="L1101" s="122"/>
      <c r="M1101" s="122"/>
      <c r="S1101" s="181"/>
      <c r="T1101" s="185"/>
      <c r="U1101" s="186"/>
      <c r="V1101" s="182"/>
      <c r="W1101" s="184"/>
      <c r="X1101" s="187"/>
      <c r="Y1101" s="188"/>
      <c r="Z1101" s="189"/>
    </row>
    <row r="1102" spans="2:26" ht="17.25" customHeight="1">
      <c r="B1102" s="9">
        <v>45388</v>
      </c>
      <c r="C1102" s="122" t="s">
        <v>1131</v>
      </c>
      <c r="D1102" s="122" t="s">
        <v>1136</v>
      </c>
      <c r="E1102" s="122">
        <v>1</v>
      </c>
      <c r="F1102" s="11">
        <v>1</v>
      </c>
      <c r="G1102" s="122">
        <v>0</v>
      </c>
      <c r="H1102" s="122">
        <v>0</v>
      </c>
      <c r="I1102" s="122">
        <v>0</v>
      </c>
      <c r="J1102" s="122">
        <v>0</v>
      </c>
      <c r="K1102" s="122">
        <v>0</v>
      </c>
      <c r="L1102" s="122"/>
      <c r="S1102" s="181"/>
      <c r="T1102" s="185"/>
      <c r="U1102" s="186"/>
      <c r="V1102" s="182"/>
      <c r="W1102" s="184"/>
      <c r="X1102" s="187"/>
      <c r="Y1102" s="188"/>
      <c r="Z1102" s="189"/>
    </row>
    <row r="1103" spans="2:26" ht="17.25" customHeight="1">
      <c r="B1103" s="9">
        <v>45388</v>
      </c>
      <c r="C1103" s="122" t="s">
        <v>1130</v>
      </c>
      <c r="D1103" s="122" t="s">
        <v>970</v>
      </c>
      <c r="E1103" s="122">
        <v>13</v>
      </c>
      <c r="F1103" s="11">
        <v>0</v>
      </c>
      <c r="G1103" s="122">
        <v>0</v>
      </c>
      <c r="H1103" s="122">
        <v>0</v>
      </c>
      <c r="I1103" s="122">
        <v>0</v>
      </c>
      <c r="J1103" s="122">
        <v>0</v>
      </c>
      <c r="K1103" s="122">
        <v>0</v>
      </c>
      <c r="L1103" s="122"/>
      <c r="M1103" s="122"/>
      <c r="S1103" s="181"/>
      <c r="T1103" s="185"/>
      <c r="U1103" s="186"/>
      <c r="V1103" s="182"/>
      <c r="W1103" s="184"/>
      <c r="X1103" s="187"/>
      <c r="Y1103" s="188"/>
      <c r="Z1103" s="189"/>
    </row>
    <row r="1104" spans="2:26" ht="17.25" customHeight="1">
      <c r="B1104" s="9">
        <v>45388</v>
      </c>
      <c r="C1104" s="122" t="s">
        <v>1130</v>
      </c>
      <c r="D1104" s="122" t="s">
        <v>968</v>
      </c>
      <c r="E1104" s="122">
        <v>13</v>
      </c>
      <c r="F1104" s="11">
        <v>13</v>
      </c>
      <c r="G1104" s="122">
        <v>0</v>
      </c>
      <c r="H1104" s="122">
        <v>0</v>
      </c>
      <c r="I1104" s="122">
        <v>0</v>
      </c>
      <c r="J1104" s="122">
        <v>0</v>
      </c>
      <c r="K1104" s="122">
        <v>0</v>
      </c>
      <c r="L1104" s="122"/>
      <c r="M1104" s="122"/>
      <c r="N1104" s="136" t="s">
        <v>436</v>
      </c>
      <c r="S1104" s="181"/>
      <c r="T1104" s="185"/>
      <c r="U1104" s="186"/>
      <c r="V1104" s="182"/>
      <c r="W1104" s="184"/>
      <c r="X1104" s="187"/>
      <c r="Y1104" s="188"/>
      <c r="Z1104" s="189"/>
    </row>
    <row r="1105" spans="2:26" ht="17.25" customHeight="1">
      <c r="B1105" s="9">
        <v>45389</v>
      </c>
      <c r="C1105" s="122" t="s">
        <v>47</v>
      </c>
      <c r="D1105" s="122" t="s">
        <v>1145</v>
      </c>
      <c r="E1105" s="122">
        <v>13</v>
      </c>
      <c r="F1105" s="11">
        <v>13</v>
      </c>
      <c r="G1105" s="122">
        <v>0</v>
      </c>
      <c r="H1105" s="122">
        <v>0</v>
      </c>
      <c r="I1105" s="122">
        <v>0</v>
      </c>
      <c r="J1105" s="122">
        <v>0</v>
      </c>
      <c r="K1105" s="122">
        <v>0</v>
      </c>
      <c r="L1105" s="122"/>
      <c r="M1105" s="122"/>
      <c r="N1105" s="136" t="s">
        <v>436</v>
      </c>
      <c r="S1105" s="181"/>
      <c r="T1105" s="185"/>
      <c r="U1105" s="186"/>
      <c r="V1105" s="182"/>
      <c r="W1105" s="184"/>
      <c r="X1105" s="187"/>
      <c r="Y1105" s="188"/>
      <c r="Z1105" s="189"/>
    </row>
    <row r="1106" spans="2:26" ht="17.25" customHeight="1">
      <c r="B1106" s="9">
        <v>45389</v>
      </c>
      <c r="C1106" s="122" t="s">
        <v>1130</v>
      </c>
      <c r="D1106" s="122" t="s">
        <v>1137</v>
      </c>
      <c r="E1106" s="122">
        <v>13</v>
      </c>
      <c r="F1106" s="11">
        <v>13</v>
      </c>
      <c r="G1106" s="122">
        <v>0</v>
      </c>
      <c r="H1106" s="122">
        <v>0</v>
      </c>
      <c r="I1106" s="122">
        <v>0</v>
      </c>
      <c r="J1106" s="122">
        <v>0</v>
      </c>
      <c r="K1106" s="122">
        <v>0</v>
      </c>
      <c r="L1106" s="122"/>
      <c r="M1106" s="122"/>
      <c r="N1106" s="136" t="s">
        <v>1134</v>
      </c>
      <c r="S1106" s="181"/>
      <c r="T1106" s="185"/>
      <c r="U1106" s="186"/>
      <c r="V1106" s="182"/>
      <c r="W1106" s="184"/>
      <c r="X1106" s="187"/>
      <c r="Y1106" s="188"/>
      <c r="Z1106" s="189"/>
    </row>
    <row r="1107" spans="2:26" ht="17.25" customHeight="1">
      <c r="B1107" s="9">
        <v>45389</v>
      </c>
      <c r="C1107" s="122" t="s">
        <v>1129</v>
      </c>
      <c r="D1107" s="122" t="s">
        <v>897</v>
      </c>
      <c r="E1107" s="122">
        <v>8</v>
      </c>
      <c r="F1107" s="11">
        <v>0</v>
      </c>
      <c r="G1107" s="122">
        <v>0</v>
      </c>
      <c r="H1107" s="122">
        <v>0</v>
      </c>
      <c r="I1107" s="122">
        <v>0</v>
      </c>
      <c r="J1107" s="122">
        <v>0</v>
      </c>
      <c r="K1107" s="122">
        <v>0</v>
      </c>
      <c r="L1107" s="122"/>
      <c r="M1107" s="122"/>
      <c r="S1107" s="181"/>
      <c r="T1107" s="185"/>
      <c r="U1107" s="186"/>
      <c r="V1107" s="182"/>
      <c r="W1107" s="184"/>
      <c r="X1107" s="187"/>
      <c r="Y1107" s="188"/>
      <c r="Z1107" s="189"/>
    </row>
    <row r="1108" spans="2:26" ht="17.25" customHeight="1">
      <c r="B1108" s="9">
        <v>45389</v>
      </c>
      <c r="C1108" s="122" t="s">
        <v>1129</v>
      </c>
      <c r="D1108" s="122" t="s">
        <v>1064</v>
      </c>
      <c r="E1108" s="122">
        <v>5</v>
      </c>
      <c r="F1108" s="11">
        <v>0</v>
      </c>
      <c r="G1108" s="122">
        <v>0</v>
      </c>
      <c r="H1108" s="122">
        <v>0</v>
      </c>
      <c r="I1108" s="122">
        <v>0</v>
      </c>
      <c r="J1108" s="122">
        <v>0</v>
      </c>
      <c r="K1108" s="122">
        <v>0</v>
      </c>
      <c r="L1108" s="122"/>
      <c r="M1108" s="122"/>
      <c r="S1108" s="181"/>
      <c r="T1108" s="185"/>
      <c r="U1108" s="186"/>
      <c r="V1108" s="182"/>
      <c r="W1108" s="184"/>
      <c r="X1108" s="187"/>
      <c r="Y1108" s="188"/>
      <c r="Z1108" s="189"/>
    </row>
    <row r="1109" spans="2:26" ht="17.25" customHeight="1">
      <c r="B1109" s="9">
        <v>45389</v>
      </c>
      <c r="C1109" s="122" t="s">
        <v>1129</v>
      </c>
      <c r="D1109" s="122" t="s">
        <v>898</v>
      </c>
      <c r="E1109" s="122">
        <v>9</v>
      </c>
      <c r="F1109" s="11">
        <v>0</v>
      </c>
      <c r="G1109" s="122">
        <v>0</v>
      </c>
      <c r="H1109" s="122">
        <v>0</v>
      </c>
      <c r="I1109" s="122">
        <v>0</v>
      </c>
      <c r="J1109" s="122">
        <v>0</v>
      </c>
      <c r="K1109" s="122">
        <v>0</v>
      </c>
      <c r="L1109" s="122"/>
      <c r="M1109" s="122"/>
      <c r="S1109" s="181"/>
      <c r="T1109" s="185"/>
      <c r="U1109" s="186"/>
      <c r="V1109" s="182"/>
      <c r="W1109" s="184"/>
      <c r="X1109" s="187"/>
      <c r="Y1109" s="188"/>
      <c r="Z1109" s="189"/>
    </row>
    <row r="1110" spans="2:26" ht="17.25" customHeight="1">
      <c r="B1110" s="9">
        <v>45385</v>
      </c>
      <c r="C1110" s="122" t="s">
        <v>6897</v>
      </c>
      <c r="D1110" s="122" t="s">
        <v>1138</v>
      </c>
      <c r="E1110" s="122">
        <v>5</v>
      </c>
      <c r="F1110" s="11">
        <v>0</v>
      </c>
      <c r="G1110" s="122">
        <v>0</v>
      </c>
      <c r="H1110" s="122">
        <v>0</v>
      </c>
      <c r="I1110" s="122">
        <v>0</v>
      </c>
      <c r="J1110" s="122">
        <v>0</v>
      </c>
      <c r="K1110" s="122">
        <v>0</v>
      </c>
      <c r="L1110" s="122"/>
      <c r="M1110" s="122"/>
      <c r="S1110" s="181"/>
      <c r="T1110" s="185"/>
      <c r="U1110" s="186"/>
      <c r="V1110" s="182"/>
      <c r="W1110" s="184"/>
      <c r="X1110" s="187"/>
      <c r="Y1110" s="188"/>
      <c r="Z1110" s="189"/>
    </row>
    <row r="1111" spans="2:26" ht="17.25" customHeight="1">
      <c r="B1111" s="9">
        <v>45388</v>
      </c>
      <c r="C1111" s="122" t="s">
        <v>6897</v>
      </c>
      <c r="D1111" s="122" t="s">
        <v>1139</v>
      </c>
      <c r="E1111" s="122">
        <v>1</v>
      </c>
      <c r="F1111" s="11">
        <v>0</v>
      </c>
      <c r="G1111" s="122">
        <v>0</v>
      </c>
      <c r="H1111" s="122">
        <v>0</v>
      </c>
      <c r="I1111" s="122">
        <v>0</v>
      </c>
      <c r="J1111" s="122">
        <v>0</v>
      </c>
      <c r="K1111" s="122">
        <v>0</v>
      </c>
      <c r="L1111" s="122"/>
      <c r="M1111" s="122"/>
      <c r="S1111" s="181"/>
      <c r="T1111" s="185"/>
      <c r="U1111" s="186"/>
      <c r="V1111" s="182"/>
      <c r="W1111" s="184"/>
      <c r="X1111" s="187"/>
      <c r="Y1111" s="188"/>
      <c r="Z1111" s="189"/>
    </row>
    <row r="1112" spans="2:26" ht="17.25" customHeight="1">
      <c r="B1112" s="9">
        <v>45389</v>
      </c>
      <c r="C1112" s="122" t="s">
        <v>6897</v>
      </c>
      <c r="D1112" s="122" t="s">
        <v>1140</v>
      </c>
      <c r="E1112" s="122">
        <v>13</v>
      </c>
      <c r="F1112" s="11">
        <v>13</v>
      </c>
      <c r="G1112" s="122">
        <v>0</v>
      </c>
      <c r="H1112" s="122">
        <v>0</v>
      </c>
      <c r="I1112" s="122">
        <v>0</v>
      </c>
      <c r="J1112" s="122">
        <v>0</v>
      </c>
      <c r="K1112" s="122">
        <v>0</v>
      </c>
      <c r="L1112" s="122"/>
      <c r="M1112" s="122"/>
      <c r="S1112" s="181"/>
      <c r="T1112" s="185"/>
      <c r="U1112" s="186"/>
      <c r="V1112" s="182"/>
      <c r="W1112" s="184"/>
      <c r="X1112" s="187"/>
      <c r="Y1112" s="188"/>
      <c r="Z1112" s="189"/>
    </row>
    <row r="1113" spans="2:26" ht="17.25" customHeight="1">
      <c r="B1113" s="9">
        <v>45389</v>
      </c>
      <c r="C1113" s="122" t="s">
        <v>6897</v>
      </c>
      <c r="D1113" s="122" t="s">
        <v>1141</v>
      </c>
      <c r="E1113" s="122">
        <v>1</v>
      </c>
      <c r="F1113" s="11">
        <v>0</v>
      </c>
      <c r="G1113" s="122">
        <v>0</v>
      </c>
      <c r="H1113" s="122">
        <v>0</v>
      </c>
      <c r="I1113" s="122">
        <v>1</v>
      </c>
      <c r="J1113" s="122">
        <v>0</v>
      </c>
      <c r="K1113" s="122">
        <v>0</v>
      </c>
      <c r="L1113" s="122"/>
      <c r="M1113" s="122"/>
      <c r="S1113" s="181"/>
      <c r="T1113" s="185"/>
      <c r="U1113" s="186"/>
      <c r="V1113" s="182"/>
      <c r="W1113" s="184"/>
      <c r="X1113" s="187"/>
      <c r="Y1113" s="188"/>
      <c r="Z1113" s="189"/>
    </row>
    <row r="1114" spans="2:26" ht="17.25" customHeight="1">
      <c r="B1114" s="9">
        <v>45389</v>
      </c>
      <c r="C1114" s="122" t="s">
        <v>6897</v>
      </c>
      <c r="D1114" s="122" t="s">
        <v>1142</v>
      </c>
      <c r="E1114" s="122">
        <v>11</v>
      </c>
      <c r="F1114" s="11">
        <v>4</v>
      </c>
      <c r="G1114" s="122">
        <v>0</v>
      </c>
      <c r="H1114" s="122">
        <v>13</v>
      </c>
      <c r="I1114" s="122">
        <v>2</v>
      </c>
      <c r="J1114" s="122">
        <v>0</v>
      </c>
      <c r="K1114" s="122">
        <v>0</v>
      </c>
      <c r="L1114" s="122"/>
      <c r="M1114" s="122"/>
      <c r="N1114" s="136" t="s">
        <v>1143</v>
      </c>
      <c r="O1114" s="136" t="s">
        <v>1143</v>
      </c>
      <c r="P1114" s="136" t="s">
        <v>1144</v>
      </c>
      <c r="S1114" s="181"/>
      <c r="T1114" s="185"/>
      <c r="U1114" s="186"/>
      <c r="V1114" s="182"/>
      <c r="W1114" s="184"/>
      <c r="X1114" s="187"/>
      <c r="Y1114" s="188"/>
      <c r="Z1114" s="189"/>
    </row>
    <row r="1115" spans="2:26" ht="17.25" customHeight="1">
      <c r="B1115" s="9">
        <v>45390</v>
      </c>
      <c r="C1115" s="122" t="s">
        <v>1148</v>
      </c>
      <c r="D1115" s="122" t="s">
        <v>1146</v>
      </c>
      <c r="E1115" s="122">
        <v>1</v>
      </c>
      <c r="F1115" s="11">
        <v>0</v>
      </c>
      <c r="G1115" s="122">
        <v>0</v>
      </c>
      <c r="H1115" s="122">
        <v>0</v>
      </c>
      <c r="I1115" s="122">
        <v>1</v>
      </c>
      <c r="J1115" s="122">
        <v>0</v>
      </c>
      <c r="K1115" s="122">
        <v>0</v>
      </c>
      <c r="L1115" s="122"/>
      <c r="M1115" s="122" t="s">
        <v>1149</v>
      </c>
      <c r="S1115" s="181"/>
      <c r="T1115" s="185"/>
      <c r="U1115" s="186"/>
      <c r="V1115" s="182"/>
      <c r="W1115" s="184"/>
      <c r="X1115" s="187"/>
      <c r="Y1115" s="188"/>
      <c r="Z1115" s="189"/>
    </row>
    <row r="1116" spans="2:26" ht="17.25" customHeight="1">
      <c r="B1116" s="9">
        <v>45390</v>
      </c>
      <c r="C1116" s="122" t="s">
        <v>1148</v>
      </c>
      <c r="D1116" s="122" t="s">
        <v>1147</v>
      </c>
      <c r="E1116" s="122">
        <v>1</v>
      </c>
      <c r="F1116" s="11">
        <v>0</v>
      </c>
      <c r="G1116" s="122">
        <v>0</v>
      </c>
      <c r="H1116" s="122">
        <v>0</v>
      </c>
      <c r="I1116" s="122">
        <v>0</v>
      </c>
      <c r="J1116" s="122">
        <v>1</v>
      </c>
      <c r="K1116" s="122">
        <v>0</v>
      </c>
      <c r="L1116" s="122"/>
      <c r="M1116" s="122" t="s">
        <v>1149</v>
      </c>
      <c r="S1116" s="181"/>
      <c r="T1116" s="185"/>
      <c r="U1116" s="186"/>
      <c r="V1116" s="182"/>
      <c r="W1116" s="184"/>
      <c r="X1116" s="187"/>
      <c r="Y1116" s="188"/>
      <c r="Z1116" s="189"/>
    </row>
    <row r="1117" spans="2:26" ht="17.25" customHeight="1">
      <c r="B1117" s="9">
        <v>45390</v>
      </c>
      <c r="C1117" s="122" t="s">
        <v>6897</v>
      </c>
      <c r="D1117" s="122" t="s">
        <v>1140</v>
      </c>
      <c r="E1117" s="122">
        <v>13</v>
      </c>
      <c r="F1117" s="11">
        <v>0</v>
      </c>
      <c r="G1117" s="122">
        <v>0</v>
      </c>
      <c r="H1117" s="122">
        <v>5</v>
      </c>
      <c r="I1117" s="122">
        <v>0</v>
      </c>
      <c r="J1117" s="122">
        <v>0</v>
      </c>
      <c r="K1117" s="122">
        <v>0</v>
      </c>
      <c r="L1117" s="122"/>
      <c r="M1117" s="122" t="s">
        <v>1152</v>
      </c>
      <c r="N1117" s="136" t="s">
        <v>1152</v>
      </c>
      <c r="S1117" s="181"/>
      <c r="T1117" s="185"/>
      <c r="U1117" s="186"/>
      <c r="V1117" s="182"/>
      <c r="W1117" s="184"/>
      <c r="X1117" s="187"/>
      <c r="Y1117" s="188"/>
      <c r="Z1117" s="189"/>
    </row>
    <row r="1118" spans="2:26" ht="17.25" customHeight="1">
      <c r="B1118" s="9">
        <v>45390</v>
      </c>
      <c r="C1118" s="122" t="s">
        <v>6897</v>
      </c>
      <c r="D1118" s="122" t="s">
        <v>1150</v>
      </c>
      <c r="E1118" s="122">
        <v>2</v>
      </c>
      <c r="F1118" s="11">
        <v>0</v>
      </c>
      <c r="G1118" s="122">
        <v>0</v>
      </c>
      <c r="H1118" s="122">
        <v>0</v>
      </c>
      <c r="I1118" s="122">
        <v>1</v>
      </c>
      <c r="J1118" s="122">
        <v>0</v>
      </c>
      <c r="K1118" s="122">
        <v>0</v>
      </c>
      <c r="L1118" s="122"/>
      <c r="M1118" s="122" t="s">
        <v>1151</v>
      </c>
      <c r="S1118" s="181"/>
      <c r="T1118" s="185"/>
      <c r="U1118" s="186"/>
      <c r="V1118" s="182"/>
      <c r="W1118" s="184"/>
      <c r="X1118" s="187"/>
      <c r="Y1118" s="188"/>
      <c r="Z1118" s="189"/>
    </row>
    <row r="1119" spans="2:26" ht="17.25" customHeight="1">
      <c r="B1119" s="9">
        <v>45391</v>
      </c>
      <c r="C1119" s="122" t="s">
        <v>1155</v>
      </c>
      <c r="D1119" s="122" t="s">
        <v>1153</v>
      </c>
      <c r="E1119" s="122">
        <v>6</v>
      </c>
      <c r="F1119" s="11">
        <v>0</v>
      </c>
      <c r="G1119" s="122">
        <v>0</v>
      </c>
      <c r="H1119" s="122">
        <v>0</v>
      </c>
      <c r="I1119" s="122">
        <v>0</v>
      </c>
      <c r="J1119" s="122">
        <v>0</v>
      </c>
      <c r="K1119" s="122">
        <v>0</v>
      </c>
      <c r="L1119" s="122"/>
      <c r="M1119" s="122"/>
      <c r="S1119" s="181"/>
      <c r="T1119" s="185"/>
      <c r="U1119" s="186"/>
      <c r="V1119" s="182"/>
      <c r="W1119" s="184"/>
      <c r="X1119" s="187"/>
      <c r="Y1119" s="188"/>
      <c r="Z1119" s="189"/>
    </row>
    <row r="1120" spans="2:26" ht="17.25" customHeight="1">
      <c r="B1120" s="9">
        <v>45391</v>
      </c>
      <c r="C1120" s="122" t="s">
        <v>1155</v>
      </c>
      <c r="D1120" s="122" t="s">
        <v>1154</v>
      </c>
      <c r="E1120" s="122">
        <v>1</v>
      </c>
      <c r="F1120" s="11">
        <v>0</v>
      </c>
      <c r="G1120" s="122">
        <v>0</v>
      </c>
      <c r="H1120" s="122">
        <v>0</v>
      </c>
      <c r="I1120" s="122">
        <v>0</v>
      </c>
      <c r="J1120" s="122">
        <v>0</v>
      </c>
      <c r="K1120" s="122">
        <v>0</v>
      </c>
      <c r="L1120" s="122"/>
      <c r="S1120" s="181"/>
      <c r="T1120" s="185"/>
      <c r="U1120" s="186"/>
      <c r="V1120" s="182"/>
      <c r="W1120" s="184"/>
      <c r="X1120" s="187"/>
      <c r="Y1120" s="188"/>
      <c r="Z1120" s="189"/>
    </row>
    <row r="1121" spans="2:26" ht="17.25" customHeight="1">
      <c r="B1121" s="9">
        <v>45391</v>
      </c>
      <c r="C1121" s="122" t="s">
        <v>6897</v>
      </c>
      <c r="D1121" s="122" t="s">
        <v>1156</v>
      </c>
      <c r="E1121" s="122">
        <v>4</v>
      </c>
      <c r="F1121" s="11">
        <v>0</v>
      </c>
      <c r="G1121" s="122">
        <v>0</v>
      </c>
      <c r="H1121" s="122">
        <v>4</v>
      </c>
      <c r="I1121" s="122">
        <v>0</v>
      </c>
      <c r="J1121" s="122">
        <v>0</v>
      </c>
      <c r="K1121" s="122">
        <v>0</v>
      </c>
      <c r="L1121" s="122"/>
      <c r="M1121" s="122"/>
      <c r="O1121" s="136" t="s">
        <v>1158</v>
      </c>
      <c r="P1121" s="136" t="s">
        <v>1157</v>
      </c>
      <c r="S1121" s="181"/>
      <c r="T1121" s="185"/>
      <c r="U1121" s="186"/>
      <c r="V1121" s="182"/>
      <c r="W1121" s="184"/>
      <c r="X1121" s="187"/>
      <c r="Y1121" s="188"/>
      <c r="Z1121" s="189"/>
    </row>
    <row r="1122" spans="2:26" ht="17.25" customHeight="1">
      <c r="B1122" s="9">
        <v>45392</v>
      </c>
      <c r="C1122" s="122" t="s">
        <v>1165</v>
      </c>
      <c r="D1122" s="122" t="s">
        <v>1159</v>
      </c>
      <c r="E1122" s="122">
        <v>6</v>
      </c>
      <c r="F1122" s="11">
        <v>0</v>
      </c>
      <c r="G1122" s="122">
        <v>0</v>
      </c>
      <c r="H1122" s="122">
        <v>0</v>
      </c>
      <c r="I1122" s="122">
        <v>0</v>
      </c>
      <c r="J1122" s="122">
        <v>0</v>
      </c>
      <c r="K1122" s="122">
        <v>0</v>
      </c>
      <c r="L1122" s="122"/>
      <c r="M1122" s="122"/>
      <c r="S1122" s="181"/>
      <c r="T1122" s="185"/>
      <c r="U1122" s="186"/>
      <c r="V1122" s="182"/>
      <c r="W1122" s="184"/>
      <c r="X1122" s="187"/>
      <c r="Y1122" s="188"/>
      <c r="Z1122" s="189"/>
    </row>
    <row r="1123" spans="2:26" ht="17.25" customHeight="1">
      <c r="B1123" s="9">
        <v>45392</v>
      </c>
      <c r="C1123" s="122" t="s">
        <v>1166</v>
      </c>
      <c r="D1123" s="122" t="s">
        <v>1160</v>
      </c>
      <c r="E1123" s="122">
        <v>8</v>
      </c>
      <c r="F1123" s="11">
        <v>0</v>
      </c>
      <c r="G1123" s="122">
        <v>0</v>
      </c>
      <c r="H1123" s="122">
        <v>0</v>
      </c>
      <c r="I1123" s="122">
        <v>0</v>
      </c>
      <c r="J1123" s="122">
        <v>0</v>
      </c>
      <c r="K1123" s="122">
        <v>0</v>
      </c>
      <c r="L1123" s="122"/>
      <c r="M1123" s="122"/>
      <c r="S1123" s="181"/>
      <c r="T1123" s="185"/>
      <c r="U1123" s="186"/>
      <c r="V1123" s="182"/>
      <c r="W1123" s="184"/>
      <c r="X1123" s="187"/>
      <c r="Y1123" s="188"/>
      <c r="Z1123" s="189"/>
    </row>
    <row r="1124" spans="2:26" ht="17.25" customHeight="1">
      <c r="B1124" s="9">
        <v>45392</v>
      </c>
      <c r="C1124" s="122" t="s">
        <v>1167</v>
      </c>
      <c r="D1124" s="122" t="s">
        <v>1161</v>
      </c>
      <c r="E1124" s="122">
        <v>2</v>
      </c>
      <c r="F1124" s="11">
        <v>0</v>
      </c>
      <c r="G1124" s="122">
        <v>0</v>
      </c>
      <c r="H1124" s="122">
        <v>0</v>
      </c>
      <c r="I1124" s="122">
        <v>0</v>
      </c>
      <c r="J1124" s="122">
        <v>0</v>
      </c>
      <c r="K1124" s="122">
        <v>0</v>
      </c>
      <c r="L1124" s="122"/>
      <c r="M1124" s="122"/>
      <c r="S1124" s="181"/>
      <c r="T1124" s="185"/>
      <c r="U1124" s="186"/>
      <c r="V1124" s="182"/>
      <c r="W1124" s="184"/>
      <c r="X1124" s="187"/>
      <c r="Y1124" s="188"/>
      <c r="Z1124" s="189"/>
    </row>
    <row r="1125" spans="2:26" ht="17.25" customHeight="1">
      <c r="B1125" s="9">
        <v>45392</v>
      </c>
      <c r="C1125" s="122" t="s">
        <v>1168</v>
      </c>
      <c r="D1125" s="122" t="s">
        <v>1162</v>
      </c>
      <c r="E1125" s="122">
        <v>3</v>
      </c>
      <c r="F1125" s="11">
        <v>0</v>
      </c>
      <c r="G1125" s="122">
        <v>0</v>
      </c>
      <c r="H1125" s="122">
        <v>0</v>
      </c>
      <c r="I1125" s="122">
        <v>0</v>
      </c>
      <c r="J1125" s="122">
        <v>0</v>
      </c>
      <c r="K1125" s="122">
        <v>0</v>
      </c>
      <c r="L1125" s="122"/>
      <c r="M1125" s="122"/>
      <c r="S1125" s="181"/>
      <c r="T1125" s="185"/>
      <c r="U1125" s="186"/>
      <c r="V1125" s="182"/>
      <c r="W1125" s="184"/>
      <c r="X1125" s="187"/>
      <c r="Y1125" s="188"/>
      <c r="Z1125" s="189"/>
    </row>
    <row r="1126" spans="2:26" ht="17.25" customHeight="1">
      <c r="B1126" s="9">
        <v>45392</v>
      </c>
      <c r="C1126" s="122" t="s">
        <v>1169</v>
      </c>
      <c r="D1126" s="122" t="s">
        <v>980</v>
      </c>
      <c r="E1126" s="122">
        <v>3</v>
      </c>
      <c r="F1126" s="11">
        <v>0</v>
      </c>
      <c r="G1126" s="122">
        <v>0</v>
      </c>
      <c r="H1126" s="122">
        <v>0</v>
      </c>
      <c r="I1126" s="122">
        <v>0</v>
      </c>
      <c r="J1126" s="122">
        <v>0</v>
      </c>
      <c r="K1126" s="122">
        <v>0</v>
      </c>
      <c r="L1126" s="122"/>
      <c r="M1126" s="122"/>
      <c r="S1126" s="181"/>
      <c r="T1126" s="185"/>
      <c r="U1126" s="186"/>
      <c r="V1126" s="182"/>
      <c r="W1126" s="184"/>
      <c r="X1126" s="187"/>
      <c r="Y1126" s="188"/>
      <c r="Z1126" s="189"/>
    </row>
    <row r="1127" spans="2:26" ht="17.25" customHeight="1">
      <c r="B1127" s="9">
        <v>45392</v>
      </c>
      <c r="C1127" s="122" t="s">
        <v>1169</v>
      </c>
      <c r="D1127" s="122" t="s">
        <v>920</v>
      </c>
      <c r="E1127" s="122">
        <v>13</v>
      </c>
      <c r="F1127" s="11">
        <v>0</v>
      </c>
      <c r="G1127" s="122">
        <v>0</v>
      </c>
      <c r="H1127" s="122">
        <v>0</v>
      </c>
      <c r="I1127" s="122">
        <v>0</v>
      </c>
      <c r="J1127" s="122">
        <v>0</v>
      </c>
      <c r="K1127" s="122">
        <v>0</v>
      </c>
      <c r="L1127" s="122"/>
      <c r="M1127" s="122"/>
      <c r="S1127" s="181"/>
      <c r="T1127" s="185"/>
      <c r="U1127" s="186"/>
      <c r="V1127" s="182"/>
      <c r="W1127" s="184"/>
      <c r="X1127" s="187"/>
      <c r="Y1127" s="188"/>
      <c r="Z1127" s="189"/>
    </row>
    <row r="1128" spans="2:26" ht="17.25" customHeight="1">
      <c r="B1128" s="9">
        <v>45392</v>
      </c>
      <c r="C1128" s="122" t="s">
        <v>1169</v>
      </c>
      <c r="D1128" s="122" t="s">
        <v>919</v>
      </c>
      <c r="E1128" s="122">
        <v>13</v>
      </c>
      <c r="F1128" s="11">
        <v>0</v>
      </c>
      <c r="G1128" s="122">
        <v>0</v>
      </c>
      <c r="H1128" s="122">
        <v>0</v>
      </c>
      <c r="I1128" s="122">
        <v>0</v>
      </c>
      <c r="J1128" s="122">
        <v>0</v>
      </c>
      <c r="K1128" s="122">
        <v>0</v>
      </c>
      <c r="L1128" s="122"/>
      <c r="M1128" s="122"/>
      <c r="S1128" s="181"/>
      <c r="T1128" s="185"/>
      <c r="U1128" s="186"/>
      <c r="V1128" s="182"/>
      <c r="W1128" s="184"/>
      <c r="X1128" s="187"/>
      <c r="Y1128" s="188"/>
      <c r="Z1128" s="189"/>
    </row>
    <row r="1129" spans="2:26" ht="17.25" customHeight="1">
      <c r="B1129" s="9">
        <v>45392</v>
      </c>
      <c r="C1129" s="122" t="s">
        <v>1169</v>
      </c>
      <c r="D1129" s="122" t="s">
        <v>917</v>
      </c>
      <c r="E1129" s="122">
        <v>12</v>
      </c>
      <c r="F1129" s="11">
        <v>0</v>
      </c>
      <c r="G1129" s="122">
        <v>0</v>
      </c>
      <c r="H1129" s="122">
        <v>0</v>
      </c>
      <c r="I1129" s="122">
        <v>0</v>
      </c>
      <c r="J1129" s="122">
        <v>0</v>
      </c>
      <c r="K1129" s="122">
        <v>0</v>
      </c>
      <c r="L1129" s="122"/>
      <c r="M1129" s="122"/>
      <c r="S1129" s="181"/>
      <c r="T1129" s="185"/>
      <c r="U1129" s="186"/>
      <c r="V1129" s="182"/>
      <c r="W1129" s="184"/>
      <c r="X1129" s="187"/>
      <c r="Y1129" s="188"/>
      <c r="Z1129" s="189"/>
    </row>
    <row r="1130" spans="2:26" ht="17.25" customHeight="1">
      <c r="B1130" s="9">
        <v>45392</v>
      </c>
      <c r="C1130" s="122" t="s">
        <v>1170</v>
      </c>
      <c r="D1130" s="122" t="s">
        <v>1163</v>
      </c>
      <c r="E1130" s="122">
        <v>12</v>
      </c>
      <c r="F1130" s="11">
        <v>0</v>
      </c>
      <c r="G1130" s="122">
        <v>0</v>
      </c>
      <c r="H1130" s="122">
        <v>0</v>
      </c>
      <c r="I1130" s="122">
        <v>0</v>
      </c>
      <c r="J1130" s="122">
        <v>0</v>
      </c>
      <c r="K1130" s="122">
        <v>0</v>
      </c>
      <c r="L1130" s="122"/>
      <c r="M1130" s="122"/>
      <c r="S1130" s="181"/>
      <c r="T1130" s="185"/>
      <c r="U1130" s="186"/>
      <c r="V1130" s="182"/>
      <c r="W1130" s="184"/>
      <c r="X1130" s="187"/>
      <c r="Y1130" s="188"/>
      <c r="Z1130" s="189"/>
    </row>
    <row r="1131" spans="2:26" ht="17.25" customHeight="1">
      <c r="B1131" s="9">
        <v>45392</v>
      </c>
      <c r="C1131" s="122" t="s">
        <v>1170</v>
      </c>
      <c r="D1131" s="122" t="s">
        <v>1164</v>
      </c>
      <c r="E1131" s="122">
        <v>6</v>
      </c>
      <c r="F1131" s="11">
        <v>1</v>
      </c>
      <c r="G1131" s="122">
        <v>0</v>
      </c>
      <c r="H1131" s="122">
        <v>0</v>
      </c>
      <c r="I1131" s="122">
        <v>2</v>
      </c>
      <c r="J1131" s="122">
        <v>0</v>
      </c>
      <c r="K1131" s="122">
        <v>0</v>
      </c>
      <c r="L1131" s="122"/>
      <c r="M1131" s="122" t="s">
        <v>1171</v>
      </c>
      <c r="S1131" s="181"/>
      <c r="T1131" s="185"/>
      <c r="U1131" s="186"/>
      <c r="V1131" s="182"/>
      <c r="W1131" s="184"/>
      <c r="X1131" s="187"/>
      <c r="Y1131" s="188"/>
      <c r="Z1131" s="189"/>
    </row>
    <row r="1132" spans="2:26" ht="17.25" customHeight="1">
      <c r="B1132" s="9">
        <v>45393</v>
      </c>
      <c r="C1132" s="122" t="s">
        <v>1172</v>
      </c>
      <c r="D1132" s="122" t="s">
        <v>1021</v>
      </c>
      <c r="E1132" s="122">
        <v>13</v>
      </c>
      <c r="F1132" s="11">
        <v>0</v>
      </c>
      <c r="G1132" s="122">
        <v>0</v>
      </c>
      <c r="H1132" s="122">
        <v>0</v>
      </c>
      <c r="I1132" s="122">
        <v>0</v>
      </c>
      <c r="J1132" s="122">
        <v>0</v>
      </c>
      <c r="K1132" s="122">
        <v>0</v>
      </c>
      <c r="L1132" s="122"/>
      <c r="M1132" s="122"/>
      <c r="S1132" s="181"/>
      <c r="T1132" s="185"/>
      <c r="U1132" s="186"/>
      <c r="V1132" s="182"/>
      <c r="W1132" s="184"/>
      <c r="X1132" s="187"/>
      <c r="Y1132" s="188"/>
      <c r="Z1132" s="189"/>
    </row>
    <row r="1133" spans="2:26" ht="17.25" customHeight="1">
      <c r="B1133" s="9">
        <v>45393</v>
      </c>
      <c r="C1133" s="122" t="s">
        <v>1172</v>
      </c>
      <c r="D1133" s="122" t="s">
        <v>969</v>
      </c>
      <c r="E1133" s="122">
        <v>13</v>
      </c>
      <c r="F1133" s="11">
        <v>0</v>
      </c>
      <c r="G1133" s="122">
        <v>0</v>
      </c>
      <c r="H1133" s="122">
        <v>0</v>
      </c>
      <c r="I1133" s="122">
        <v>0</v>
      </c>
      <c r="J1133" s="122">
        <v>0</v>
      </c>
      <c r="K1133" s="122">
        <v>0</v>
      </c>
      <c r="L1133" s="122"/>
      <c r="M1133" s="122"/>
      <c r="S1133" s="181"/>
      <c r="T1133" s="185"/>
      <c r="U1133" s="186"/>
      <c r="V1133" s="182"/>
      <c r="W1133" s="184"/>
      <c r="X1133" s="187"/>
      <c r="Y1133" s="188"/>
      <c r="Z1133" s="189"/>
    </row>
    <row r="1134" spans="2:26" ht="17.25" customHeight="1">
      <c r="B1134" s="9">
        <v>45393</v>
      </c>
      <c r="C1134" s="122" t="s">
        <v>1172</v>
      </c>
      <c r="D1134" s="122" t="s">
        <v>1046</v>
      </c>
      <c r="E1134" s="122">
        <v>12</v>
      </c>
      <c r="F1134" s="11">
        <v>0</v>
      </c>
      <c r="G1134" s="122">
        <v>0</v>
      </c>
      <c r="H1134" s="122">
        <v>0</v>
      </c>
      <c r="I1134" s="122">
        <v>0</v>
      </c>
      <c r="J1134" s="122">
        <v>0</v>
      </c>
      <c r="K1134" s="122">
        <v>0</v>
      </c>
      <c r="L1134" s="122"/>
      <c r="M1134" s="122"/>
      <c r="S1134" s="181"/>
      <c r="T1134" s="185"/>
      <c r="U1134" s="186"/>
      <c r="V1134" s="182"/>
      <c r="W1134" s="184"/>
      <c r="X1134" s="187"/>
      <c r="Y1134" s="188"/>
      <c r="Z1134" s="189"/>
    </row>
    <row r="1135" spans="2:26" ht="17.25" customHeight="1">
      <c r="B1135" s="9">
        <v>45393</v>
      </c>
      <c r="C1135" s="122" t="s">
        <v>1172</v>
      </c>
      <c r="D1135" s="122" t="s">
        <v>1032</v>
      </c>
      <c r="E1135" s="122">
        <v>13</v>
      </c>
      <c r="F1135" s="11">
        <v>0</v>
      </c>
      <c r="G1135" s="122">
        <v>0</v>
      </c>
      <c r="H1135" s="122">
        <v>0</v>
      </c>
      <c r="I1135" s="122">
        <v>0</v>
      </c>
      <c r="J1135" s="122">
        <v>0</v>
      </c>
      <c r="K1135" s="122">
        <v>0</v>
      </c>
      <c r="L1135" s="122"/>
      <c r="M1135" s="122"/>
      <c r="S1135" s="181"/>
      <c r="T1135" s="185"/>
      <c r="U1135" s="186"/>
      <c r="V1135" s="182"/>
      <c r="W1135" s="184"/>
      <c r="X1135" s="187"/>
      <c r="Y1135" s="188"/>
      <c r="Z1135" s="189"/>
    </row>
    <row r="1136" spans="2:26" ht="17.25" customHeight="1">
      <c r="B1136" s="9">
        <v>45393</v>
      </c>
      <c r="C1136" s="122" t="s">
        <v>1173</v>
      </c>
      <c r="D1136" s="122" t="s">
        <v>859</v>
      </c>
      <c r="E1136" s="122">
        <v>13</v>
      </c>
      <c r="F1136" s="11">
        <v>0</v>
      </c>
      <c r="G1136" s="122">
        <v>0</v>
      </c>
      <c r="H1136" s="122">
        <v>0</v>
      </c>
      <c r="I1136" s="122">
        <v>0</v>
      </c>
      <c r="J1136" s="122">
        <v>14</v>
      </c>
      <c r="K1136" s="122">
        <v>0</v>
      </c>
      <c r="L1136" s="122"/>
      <c r="M1136" s="122" t="s">
        <v>1175</v>
      </c>
      <c r="S1136" s="181"/>
      <c r="T1136" s="185"/>
      <c r="U1136" s="186"/>
      <c r="V1136" s="182"/>
      <c r="W1136" s="184"/>
      <c r="X1136" s="187"/>
      <c r="Y1136" s="188"/>
      <c r="Z1136" s="189"/>
    </row>
    <row r="1137" spans="2:26" ht="17.25" customHeight="1">
      <c r="B1137" s="9">
        <v>45393</v>
      </c>
      <c r="C1137" s="122" t="s">
        <v>1174</v>
      </c>
      <c r="D1137" s="122" t="s">
        <v>1031</v>
      </c>
      <c r="E1137" s="122">
        <v>1</v>
      </c>
      <c r="F1137" s="11">
        <v>0</v>
      </c>
      <c r="G1137" s="122">
        <v>0</v>
      </c>
      <c r="H1137" s="122">
        <v>0</v>
      </c>
      <c r="I1137" s="122">
        <v>1</v>
      </c>
      <c r="J1137" s="122">
        <v>0</v>
      </c>
      <c r="K1137" s="122">
        <v>0</v>
      </c>
      <c r="L1137" s="122"/>
      <c r="M1137" s="122" t="s">
        <v>1176</v>
      </c>
      <c r="S1137" s="181"/>
      <c r="T1137" s="185"/>
      <c r="U1137" s="186"/>
      <c r="V1137" s="182"/>
      <c r="W1137" s="184"/>
      <c r="X1137" s="187"/>
      <c r="Y1137" s="188"/>
      <c r="Z1137" s="189"/>
    </row>
    <row r="1138" spans="2:26" ht="17.25" customHeight="1">
      <c r="B1138" s="9">
        <v>45395</v>
      </c>
      <c r="C1138" s="122" t="s">
        <v>1180</v>
      </c>
      <c r="D1138" s="122" t="s">
        <v>1181</v>
      </c>
      <c r="E1138" s="122">
        <v>1</v>
      </c>
      <c r="F1138" s="11">
        <v>1</v>
      </c>
      <c r="G1138" s="122">
        <v>0</v>
      </c>
      <c r="H1138" s="122">
        <v>0</v>
      </c>
      <c r="I1138" s="122">
        <v>3</v>
      </c>
      <c r="J1138" s="122">
        <v>0</v>
      </c>
      <c r="K1138" s="122">
        <v>0</v>
      </c>
      <c r="L1138" s="122"/>
      <c r="M1138" s="122"/>
      <c r="O1138" s="136" t="s">
        <v>1184</v>
      </c>
      <c r="P1138" s="136" t="s">
        <v>1184</v>
      </c>
      <c r="S1138" s="181"/>
      <c r="T1138" s="185"/>
      <c r="U1138" s="186"/>
      <c r="V1138" s="182"/>
      <c r="W1138" s="184"/>
      <c r="X1138" s="187"/>
      <c r="Y1138" s="188"/>
      <c r="Z1138" s="189"/>
    </row>
    <row r="1139" spans="2:26" ht="17.25" customHeight="1">
      <c r="B1139" s="9">
        <v>45395</v>
      </c>
      <c r="C1139" s="122" t="s">
        <v>83</v>
      </c>
      <c r="D1139" s="122" t="s">
        <v>856</v>
      </c>
      <c r="E1139" s="122">
        <v>13</v>
      </c>
      <c r="F1139" s="11">
        <v>0</v>
      </c>
      <c r="G1139" s="122">
        <v>0</v>
      </c>
      <c r="H1139" s="122">
        <v>0</v>
      </c>
      <c r="I1139" s="122">
        <v>0</v>
      </c>
      <c r="J1139" s="122">
        <v>0</v>
      </c>
      <c r="K1139" s="122">
        <v>0</v>
      </c>
      <c r="L1139" s="122"/>
      <c r="M1139" s="122"/>
      <c r="S1139" s="181"/>
      <c r="T1139" s="185"/>
      <c r="U1139" s="186"/>
      <c r="V1139" s="182"/>
      <c r="W1139" s="184"/>
      <c r="X1139" s="187"/>
      <c r="Y1139" s="188"/>
      <c r="Z1139" s="189"/>
    </row>
    <row r="1140" spans="2:26" ht="17.25" customHeight="1">
      <c r="B1140" s="9">
        <v>45395</v>
      </c>
      <c r="C1140" s="122" t="s">
        <v>83</v>
      </c>
      <c r="D1140" s="122" t="s">
        <v>897</v>
      </c>
      <c r="E1140" s="122">
        <v>13</v>
      </c>
      <c r="F1140" s="11">
        <v>0</v>
      </c>
      <c r="G1140" s="122">
        <v>0</v>
      </c>
      <c r="H1140" s="122">
        <v>0</v>
      </c>
      <c r="I1140" s="122">
        <v>0</v>
      </c>
      <c r="J1140" s="122">
        <v>0</v>
      </c>
      <c r="K1140" s="122">
        <v>0</v>
      </c>
      <c r="L1140" s="122"/>
      <c r="M1140" s="122"/>
      <c r="S1140" s="181"/>
      <c r="T1140" s="185"/>
      <c r="U1140" s="186"/>
      <c r="V1140" s="182"/>
      <c r="W1140" s="184"/>
      <c r="X1140" s="187"/>
      <c r="Y1140" s="188"/>
      <c r="Z1140" s="189"/>
    </row>
    <row r="1141" spans="2:26" ht="17.25" customHeight="1">
      <c r="B1141" s="9">
        <v>45395</v>
      </c>
      <c r="C1141" s="122" t="s">
        <v>41</v>
      </c>
      <c r="D1141" s="122" t="s">
        <v>1053</v>
      </c>
      <c r="E1141" s="122">
        <v>13</v>
      </c>
      <c r="F1141" s="11">
        <v>0</v>
      </c>
      <c r="G1141" s="122">
        <v>0</v>
      </c>
      <c r="H1141" s="122">
        <v>0</v>
      </c>
      <c r="I1141" s="122">
        <v>0</v>
      </c>
      <c r="J1141" s="122">
        <v>0</v>
      </c>
      <c r="K1141" s="122">
        <v>0</v>
      </c>
      <c r="L1141" s="122"/>
      <c r="M1141" s="122"/>
      <c r="S1141" s="181"/>
      <c r="T1141" s="185"/>
      <c r="U1141" s="186"/>
      <c r="V1141" s="182"/>
      <c r="W1141" s="184"/>
      <c r="X1141" s="187"/>
      <c r="Y1141" s="188"/>
      <c r="Z1141" s="189"/>
    </row>
    <row r="1142" spans="2:26" ht="17.25" customHeight="1">
      <c r="B1142" s="9">
        <v>45395</v>
      </c>
      <c r="C1142" s="122" t="s">
        <v>83</v>
      </c>
      <c r="D1142" s="122" t="s">
        <v>1120</v>
      </c>
      <c r="E1142" s="122">
        <v>1</v>
      </c>
      <c r="F1142" s="11">
        <v>0</v>
      </c>
      <c r="G1142" s="122">
        <v>0</v>
      </c>
      <c r="H1142" s="122">
        <v>0</v>
      </c>
      <c r="I1142" s="122">
        <v>0</v>
      </c>
      <c r="J1142" s="122">
        <v>0</v>
      </c>
      <c r="K1142" s="122">
        <v>0</v>
      </c>
      <c r="L1142" s="122"/>
      <c r="M1142" s="122"/>
      <c r="S1142" s="181"/>
      <c r="T1142" s="185"/>
      <c r="U1142" s="186"/>
      <c r="V1142" s="182"/>
      <c r="W1142" s="184"/>
      <c r="X1142" s="187"/>
      <c r="Y1142" s="188"/>
      <c r="Z1142" s="189"/>
    </row>
    <row r="1143" spans="2:26" ht="17.25" customHeight="1">
      <c r="B1143" s="9">
        <v>45396</v>
      </c>
      <c r="C1143" s="122" t="s">
        <v>57</v>
      </c>
      <c r="D1143" s="122" t="s">
        <v>818</v>
      </c>
      <c r="E1143" s="122">
        <v>10</v>
      </c>
      <c r="F1143" s="11">
        <v>0</v>
      </c>
      <c r="G1143" s="122">
        <v>0</v>
      </c>
      <c r="H1143" s="122">
        <v>0</v>
      </c>
      <c r="I1143" s="122">
        <v>0</v>
      </c>
      <c r="J1143" s="122">
        <v>0</v>
      </c>
      <c r="K1143" s="122">
        <v>0</v>
      </c>
      <c r="L1143" s="122"/>
      <c r="M1143" s="122"/>
      <c r="S1143" s="181"/>
      <c r="T1143" s="185"/>
      <c r="U1143" s="186"/>
      <c r="V1143" s="182"/>
      <c r="W1143" s="184"/>
      <c r="X1143" s="187"/>
      <c r="Y1143" s="188"/>
      <c r="Z1143" s="189"/>
    </row>
    <row r="1144" spans="2:26" ht="17.25" customHeight="1">
      <c r="B1144" s="9">
        <v>45396</v>
      </c>
      <c r="C1144" s="122" t="s">
        <v>1177</v>
      </c>
      <c r="D1144" s="122" t="s">
        <v>1154</v>
      </c>
      <c r="E1144" s="122">
        <v>1</v>
      </c>
      <c r="F1144" s="11">
        <v>0</v>
      </c>
      <c r="G1144" s="122">
        <v>0</v>
      </c>
      <c r="H1144" s="122">
        <v>0</v>
      </c>
      <c r="I1144" s="122">
        <v>0</v>
      </c>
      <c r="J1144" s="122">
        <v>0</v>
      </c>
      <c r="K1144" s="122">
        <v>0</v>
      </c>
      <c r="L1144" s="122"/>
      <c r="S1144" s="181"/>
      <c r="T1144" s="185"/>
      <c r="U1144" s="186"/>
      <c r="V1144" s="182"/>
      <c r="W1144" s="184"/>
      <c r="X1144" s="187"/>
      <c r="Y1144" s="188"/>
      <c r="Z1144" s="189"/>
    </row>
    <row r="1145" spans="2:26" ht="17.25" customHeight="1">
      <c r="B1145" s="9">
        <v>45396</v>
      </c>
      <c r="C1145" s="122" t="s">
        <v>1177</v>
      </c>
      <c r="D1145" s="122" t="s">
        <v>1019</v>
      </c>
      <c r="E1145" s="122">
        <v>13</v>
      </c>
      <c r="F1145" s="11">
        <v>0</v>
      </c>
      <c r="G1145" s="122">
        <v>0</v>
      </c>
      <c r="H1145" s="122">
        <v>0</v>
      </c>
      <c r="I1145" s="122">
        <v>0</v>
      </c>
      <c r="J1145" s="122">
        <v>0</v>
      </c>
      <c r="K1145" s="122">
        <v>0</v>
      </c>
      <c r="L1145" s="122"/>
      <c r="M1145" s="122"/>
      <c r="S1145" s="181"/>
      <c r="T1145" s="185"/>
      <c r="U1145" s="186"/>
      <c r="V1145" s="182"/>
      <c r="W1145" s="184"/>
      <c r="X1145" s="187"/>
      <c r="Y1145" s="188"/>
      <c r="Z1145" s="189"/>
    </row>
    <row r="1146" spans="2:26" ht="17.25" customHeight="1">
      <c r="B1146" s="9">
        <v>45396</v>
      </c>
      <c r="C1146" s="122" t="s">
        <v>1180</v>
      </c>
      <c r="D1146" s="122" t="s">
        <v>1179</v>
      </c>
      <c r="E1146" s="122">
        <v>9</v>
      </c>
      <c r="F1146" s="11">
        <v>0</v>
      </c>
      <c r="G1146" s="122">
        <v>0</v>
      </c>
      <c r="H1146" s="122">
        <v>2</v>
      </c>
      <c r="I1146" s="122">
        <v>1</v>
      </c>
      <c r="J1146" s="122">
        <v>3</v>
      </c>
      <c r="K1146" s="122">
        <v>0</v>
      </c>
      <c r="L1146" s="122"/>
      <c r="M1146" s="122" t="s">
        <v>1184</v>
      </c>
      <c r="O1146" s="136" t="s">
        <v>1185</v>
      </c>
      <c r="P1146" s="136" t="s">
        <v>1186</v>
      </c>
      <c r="S1146" s="181"/>
      <c r="T1146" s="185"/>
      <c r="U1146" s="186"/>
      <c r="V1146" s="182"/>
      <c r="W1146" s="184"/>
      <c r="X1146" s="187"/>
      <c r="Y1146" s="188"/>
      <c r="Z1146" s="189"/>
    </row>
    <row r="1147" spans="2:26" ht="17.25" customHeight="1">
      <c r="B1147" s="9">
        <v>45396</v>
      </c>
      <c r="C1147" s="122" t="s">
        <v>1182</v>
      </c>
      <c r="D1147" s="122" t="s">
        <v>1147</v>
      </c>
      <c r="E1147" s="122">
        <v>1</v>
      </c>
      <c r="F1147" s="11">
        <v>0</v>
      </c>
      <c r="G1147" s="122">
        <v>0</v>
      </c>
      <c r="H1147" s="122">
        <v>0</v>
      </c>
      <c r="I1147" s="122">
        <v>0</v>
      </c>
      <c r="J1147" s="122">
        <v>0</v>
      </c>
      <c r="K1147" s="122">
        <v>0</v>
      </c>
      <c r="L1147" s="122"/>
      <c r="M1147" s="122"/>
      <c r="S1147" s="181"/>
      <c r="T1147" s="185"/>
      <c r="U1147" s="186"/>
      <c r="V1147" s="182"/>
      <c r="W1147" s="184"/>
      <c r="X1147" s="187"/>
      <c r="Y1147" s="188"/>
      <c r="Z1147" s="189"/>
    </row>
    <row r="1148" spans="2:26" ht="17.25" customHeight="1">
      <c r="B1148" s="9">
        <v>45396</v>
      </c>
      <c r="C1148" s="122" t="s">
        <v>1183</v>
      </c>
      <c r="D1148" s="122" t="s">
        <v>1154</v>
      </c>
      <c r="E1148" s="122">
        <v>1</v>
      </c>
      <c r="F1148" s="11">
        <v>0</v>
      </c>
      <c r="G1148" s="122">
        <v>0</v>
      </c>
      <c r="H1148" s="122">
        <v>0</v>
      </c>
      <c r="I1148" s="122">
        <v>0</v>
      </c>
      <c r="J1148" s="122">
        <v>0</v>
      </c>
      <c r="K1148" s="122">
        <v>0</v>
      </c>
      <c r="L1148" s="122"/>
      <c r="S1148" s="181"/>
      <c r="T1148" s="185"/>
      <c r="U1148" s="186"/>
      <c r="V1148" s="182"/>
      <c r="W1148" s="184"/>
      <c r="X1148" s="187"/>
      <c r="Y1148" s="188"/>
      <c r="Z1148" s="189"/>
    </row>
    <row r="1149" spans="2:26" ht="17.25" customHeight="1">
      <c r="B1149" s="9">
        <v>45396</v>
      </c>
      <c r="C1149" s="122" t="s">
        <v>1183</v>
      </c>
      <c r="D1149" s="122" t="s">
        <v>1019</v>
      </c>
      <c r="E1149" s="122">
        <v>13</v>
      </c>
      <c r="F1149" s="11">
        <v>0</v>
      </c>
      <c r="G1149" s="122">
        <v>0</v>
      </c>
      <c r="H1149" s="122">
        <v>0</v>
      </c>
      <c r="I1149" s="122">
        <v>0</v>
      </c>
      <c r="J1149" s="122">
        <v>0</v>
      </c>
      <c r="K1149" s="122">
        <v>0</v>
      </c>
      <c r="L1149" s="122"/>
      <c r="M1149" s="122"/>
      <c r="S1149" s="181"/>
      <c r="T1149" s="185"/>
      <c r="U1149" s="186"/>
      <c r="V1149" s="182"/>
      <c r="W1149" s="184"/>
      <c r="X1149" s="187"/>
      <c r="Y1149" s="188"/>
      <c r="Z1149" s="189"/>
    </row>
    <row r="1150" spans="2:26" ht="17.25" customHeight="1">
      <c r="B1150" s="9">
        <v>45395</v>
      </c>
      <c r="C1150" s="122" t="s">
        <v>6897</v>
      </c>
      <c r="D1150" s="122" t="s">
        <v>1178</v>
      </c>
      <c r="E1150" s="122">
        <v>13</v>
      </c>
      <c r="F1150" s="11">
        <v>8</v>
      </c>
      <c r="G1150" s="122">
        <v>0</v>
      </c>
      <c r="H1150" s="122">
        <v>0</v>
      </c>
      <c r="I1150" s="122">
        <v>0</v>
      </c>
      <c r="J1150" s="122">
        <v>0</v>
      </c>
      <c r="K1150" s="122">
        <v>0</v>
      </c>
      <c r="L1150" s="122"/>
      <c r="M1150" s="122"/>
      <c r="S1150" s="181"/>
      <c r="T1150" s="185"/>
      <c r="U1150" s="186"/>
      <c r="V1150" s="182"/>
      <c r="W1150" s="184"/>
      <c r="X1150" s="187"/>
      <c r="Y1150" s="188"/>
      <c r="Z1150" s="189"/>
    </row>
    <row r="1151" spans="2:26" ht="17.25" customHeight="1">
      <c r="B1151" s="9">
        <v>45395</v>
      </c>
      <c r="C1151" s="122" t="s">
        <v>6897</v>
      </c>
      <c r="D1151" s="122" t="s">
        <v>1178</v>
      </c>
      <c r="E1151" s="122">
        <v>13</v>
      </c>
      <c r="F1151" s="11">
        <v>4</v>
      </c>
      <c r="G1151" s="122">
        <v>0</v>
      </c>
      <c r="H1151" s="122">
        <v>28</v>
      </c>
      <c r="I1151" s="122">
        <v>2</v>
      </c>
      <c r="J1151" s="122">
        <v>0</v>
      </c>
      <c r="K1151" s="122">
        <v>0</v>
      </c>
      <c r="L1151" s="122"/>
      <c r="M1151" s="122" t="s">
        <v>1186</v>
      </c>
      <c r="N1151" s="136" t="s">
        <v>1186</v>
      </c>
      <c r="O1151" s="136" t="s">
        <v>1184</v>
      </c>
      <c r="P1151" s="136" t="s">
        <v>1187</v>
      </c>
      <c r="S1151" s="181"/>
      <c r="T1151" s="185"/>
      <c r="U1151" s="186"/>
      <c r="V1151" s="182"/>
      <c r="W1151" s="184"/>
      <c r="X1151" s="187"/>
      <c r="Y1151" s="188"/>
      <c r="Z1151" s="189"/>
    </row>
    <row r="1152" spans="2:26" ht="17.25" customHeight="1">
      <c r="B1152" s="9">
        <v>45397</v>
      </c>
      <c r="C1152" s="122" t="s">
        <v>1188</v>
      </c>
      <c r="D1152" s="122" t="s">
        <v>1116</v>
      </c>
      <c r="E1152" s="122">
        <v>12</v>
      </c>
      <c r="F1152" s="11">
        <v>0</v>
      </c>
      <c r="G1152" s="122">
        <v>0</v>
      </c>
      <c r="H1152" s="122">
        <v>0</v>
      </c>
      <c r="I1152" s="122">
        <v>0</v>
      </c>
      <c r="J1152" s="122">
        <v>0</v>
      </c>
      <c r="K1152" s="122">
        <v>0</v>
      </c>
      <c r="L1152" s="122"/>
      <c r="M1152" s="122"/>
      <c r="S1152" s="181"/>
      <c r="T1152" s="185"/>
      <c r="U1152" s="186"/>
      <c r="V1152" s="182"/>
      <c r="W1152" s="184"/>
      <c r="X1152" s="187"/>
      <c r="Y1152" s="188"/>
      <c r="Z1152" s="189"/>
    </row>
    <row r="1153" spans="2:26" ht="17.25" customHeight="1">
      <c r="B1153" s="9">
        <v>45397</v>
      </c>
      <c r="C1153" s="122" t="s">
        <v>1189</v>
      </c>
      <c r="D1153" s="122" t="s">
        <v>970</v>
      </c>
      <c r="E1153" s="122">
        <v>13</v>
      </c>
      <c r="F1153" s="11">
        <v>0</v>
      </c>
      <c r="G1153" s="122">
        <v>0</v>
      </c>
      <c r="H1153" s="122">
        <v>0</v>
      </c>
      <c r="I1153" s="122">
        <v>0</v>
      </c>
      <c r="J1153" s="122">
        <v>0</v>
      </c>
      <c r="K1153" s="122">
        <v>0</v>
      </c>
      <c r="L1153" s="122"/>
      <c r="M1153" s="122"/>
      <c r="S1153" s="181"/>
      <c r="T1153" s="185"/>
      <c r="U1153" s="186"/>
      <c r="V1153" s="182"/>
      <c r="W1153" s="184"/>
      <c r="X1153" s="187"/>
      <c r="Y1153" s="188"/>
      <c r="Z1153" s="189"/>
    </row>
    <row r="1154" spans="2:26" ht="17.25" customHeight="1">
      <c r="B1154" s="9">
        <v>45397</v>
      </c>
      <c r="C1154" s="122" t="s">
        <v>1189</v>
      </c>
      <c r="D1154" s="122" t="s">
        <v>968</v>
      </c>
      <c r="E1154" s="122">
        <v>11</v>
      </c>
      <c r="F1154" s="11">
        <v>0</v>
      </c>
      <c r="G1154" s="122">
        <v>0</v>
      </c>
      <c r="H1154" s="122">
        <v>0</v>
      </c>
      <c r="I1154" s="122">
        <v>0</v>
      </c>
      <c r="J1154" s="122">
        <v>0</v>
      </c>
      <c r="K1154" s="122">
        <v>0</v>
      </c>
      <c r="L1154" s="122"/>
      <c r="M1154" s="122"/>
      <c r="S1154" s="181"/>
      <c r="T1154" s="185"/>
      <c r="U1154" s="186"/>
      <c r="V1154" s="182"/>
      <c r="W1154" s="184"/>
      <c r="X1154" s="187"/>
      <c r="Y1154" s="188"/>
      <c r="Z1154" s="189"/>
    </row>
    <row r="1155" spans="2:26" ht="17.25" customHeight="1">
      <c r="B1155" s="9">
        <v>45397</v>
      </c>
      <c r="C1155" s="122" t="s">
        <v>1189</v>
      </c>
      <c r="D1155" s="122" t="s">
        <v>995</v>
      </c>
      <c r="E1155" s="122">
        <v>13</v>
      </c>
      <c r="F1155" s="11">
        <v>0</v>
      </c>
      <c r="G1155" s="122">
        <v>0</v>
      </c>
      <c r="H1155" s="122">
        <v>4</v>
      </c>
      <c r="I1155" s="122">
        <v>2</v>
      </c>
      <c r="J1155" s="122">
        <v>0</v>
      </c>
      <c r="K1155" s="122">
        <v>0</v>
      </c>
      <c r="L1155" s="122"/>
      <c r="M1155" s="122"/>
      <c r="S1155" s="181"/>
      <c r="T1155" s="185"/>
      <c r="U1155" s="186"/>
      <c r="V1155" s="182"/>
      <c r="W1155" s="184"/>
      <c r="X1155" s="187"/>
      <c r="Y1155" s="188"/>
      <c r="Z1155" s="189"/>
    </row>
    <row r="1156" spans="2:26" ht="17.25" customHeight="1">
      <c r="B1156" s="9">
        <v>45397</v>
      </c>
      <c r="C1156" s="122" t="s">
        <v>6897</v>
      </c>
      <c r="D1156" s="122" t="s">
        <v>1190</v>
      </c>
      <c r="E1156" s="122">
        <v>13</v>
      </c>
      <c r="F1156" s="11">
        <v>13</v>
      </c>
      <c r="G1156" s="122">
        <v>0</v>
      </c>
      <c r="H1156" s="122">
        <v>61</v>
      </c>
      <c r="I1156" s="122">
        <v>0</v>
      </c>
      <c r="J1156" s="122">
        <v>0</v>
      </c>
      <c r="K1156" s="122">
        <v>0</v>
      </c>
      <c r="L1156" s="122"/>
      <c r="M1156" s="122"/>
      <c r="O1156" s="136" t="s">
        <v>436</v>
      </c>
      <c r="P1156" s="136" t="s">
        <v>436</v>
      </c>
      <c r="S1156" s="181"/>
      <c r="T1156" s="185"/>
      <c r="U1156" s="186"/>
      <c r="V1156" s="182"/>
      <c r="W1156" s="184"/>
      <c r="X1156" s="187"/>
      <c r="Y1156" s="188"/>
      <c r="Z1156" s="189"/>
    </row>
    <row r="1157" spans="2:26" ht="17.25" customHeight="1">
      <c r="B1157" s="9">
        <v>45398</v>
      </c>
      <c r="C1157" s="122" t="s">
        <v>1191</v>
      </c>
      <c r="D1157" s="122" t="s">
        <v>1075</v>
      </c>
      <c r="E1157" s="122">
        <v>12</v>
      </c>
      <c r="F1157" s="11">
        <v>0</v>
      </c>
      <c r="G1157" s="122">
        <v>0</v>
      </c>
      <c r="H1157" s="122">
        <v>0</v>
      </c>
      <c r="I1157" s="122">
        <v>0</v>
      </c>
      <c r="J1157" s="122">
        <v>0</v>
      </c>
      <c r="K1157" s="122">
        <v>0</v>
      </c>
      <c r="L1157" s="122"/>
      <c r="M1157" s="122"/>
      <c r="S1157" s="181"/>
      <c r="T1157" s="185"/>
      <c r="U1157" s="186"/>
      <c r="V1157" s="182"/>
      <c r="W1157" s="184"/>
      <c r="X1157" s="187"/>
      <c r="Y1157" s="188"/>
      <c r="Z1157" s="189"/>
    </row>
    <row r="1158" spans="2:26" ht="17.25" customHeight="1">
      <c r="B1158" s="9">
        <v>45398</v>
      </c>
      <c r="C1158" s="122" t="s">
        <v>1192</v>
      </c>
      <c r="D1158" s="122" t="s">
        <v>1162</v>
      </c>
      <c r="E1158" s="122">
        <v>3</v>
      </c>
      <c r="F1158" s="11">
        <v>0</v>
      </c>
      <c r="G1158" s="122">
        <v>0</v>
      </c>
      <c r="H1158" s="122">
        <v>0</v>
      </c>
      <c r="I1158" s="122">
        <v>0</v>
      </c>
      <c r="J1158" s="122">
        <v>0</v>
      </c>
      <c r="K1158" s="122">
        <v>0</v>
      </c>
      <c r="L1158" s="122"/>
      <c r="M1158" s="122"/>
      <c r="N1158" s="122"/>
      <c r="O1158" s="122"/>
      <c r="P1158" s="122"/>
      <c r="Q1158" s="7"/>
      <c r="S1158" s="181"/>
      <c r="T1158" s="185"/>
      <c r="U1158" s="186"/>
      <c r="V1158" s="182"/>
      <c r="W1158" s="184"/>
      <c r="X1158" s="187"/>
      <c r="Y1158" s="188"/>
      <c r="Z1158" s="189"/>
    </row>
    <row r="1159" spans="2:26" ht="17.25" customHeight="1">
      <c r="B1159" s="9">
        <v>45398</v>
      </c>
      <c r="C1159" s="122" t="s">
        <v>1192</v>
      </c>
      <c r="D1159" s="122" t="s">
        <v>920</v>
      </c>
      <c r="E1159" s="122">
        <v>13</v>
      </c>
      <c r="F1159" s="11">
        <v>0</v>
      </c>
      <c r="G1159" s="122">
        <v>0</v>
      </c>
      <c r="H1159" s="122">
        <v>0</v>
      </c>
      <c r="I1159" s="122">
        <v>0</v>
      </c>
      <c r="J1159" s="122">
        <v>0</v>
      </c>
      <c r="K1159" s="122">
        <v>0</v>
      </c>
      <c r="L1159" s="122"/>
      <c r="M1159" s="122"/>
      <c r="N1159" s="122"/>
      <c r="O1159" s="122"/>
      <c r="P1159" s="122"/>
      <c r="Q1159" s="7"/>
      <c r="S1159" s="181"/>
      <c r="T1159" s="185"/>
      <c r="U1159" s="186"/>
      <c r="V1159" s="182"/>
      <c r="W1159" s="184"/>
      <c r="X1159" s="187"/>
      <c r="Y1159" s="188"/>
      <c r="Z1159" s="189"/>
    </row>
    <row r="1160" spans="2:26" ht="17.25" customHeight="1">
      <c r="B1160" s="9">
        <v>45398</v>
      </c>
      <c r="C1160" s="122" t="s">
        <v>1192</v>
      </c>
      <c r="D1160" s="122" t="s">
        <v>917</v>
      </c>
      <c r="E1160" s="122">
        <v>12</v>
      </c>
      <c r="F1160" s="11">
        <v>0</v>
      </c>
      <c r="G1160" s="122">
        <v>0</v>
      </c>
      <c r="H1160" s="122">
        <v>0</v>
      </c>
      <c r="I1160" s="122">
        <v>0</v>
      </c>
      <c r="J1160" s="122">
        <v>0</v>
      </c>
      <c r="K1160" s="122">
        <v>0</v>
      </c>
      <c r="L1160" s="122"/>
      <c r="M1160" s="122"/>
      <c r="N1160" s="122"/>
      <c r="O1160" s="122"/>
      <c r="P1160" s="122"/>
      <c r="Q1160" s="7"/>
      <c r="S1160" s="181"/>
      <c r="T1160" s="185"/>
      <c r="U1160" s="186"/>
      <c r="V1160" s="182"/>
      <c r="W1160" s="184"/>
      <c r="X1160" s="187"/>
      <c r="Y1160" s="188"/>
      <c r="Z1160" s="189"/>
    </row>
    <row r="1161" spans="2:26" ht="17.25" customHeight="1">
      <c r="B1161" s="9">
        <v>45398</v>
      </c>
      <c r="C1161" s="122" t="s">
        <v>1193</v>
      </c>
      <c r="D1161" s="122" t="s">
        <v>960</v>
      </c>
      <c r="E1161" s="122">
        <v>13</v>
      </c>
      <c r="F1161" s="11">
        <v>0</v>
      </c>
      <c r="G1161" s="122">
        <v>0</v>
      </c>
      <c r="H1161" s="122">
        <v>0</v>
      </c>
      <c r="I1161" s="122">
        <v>0</v>
      </c>
      <c r="J1161" s="122">
        <v>0</v>
      </c>
      <c r="K1161" s="122">
        <v>0</v>
      </c>
      <c r="L1161" s="122"/>
      <c r="M1161" s="122"/>
      <c r="N1161" s="122"/>
      <c r="O1161" s="122"/>
      <c r="P1161" s="122"/>
      <c r="Q1161" s="7"/>
      <c r="S1161" s="181"/>
      <c r="T1161" s="185"/>
      <c r="U1161" s="186"/>
      <c r="V1161" s="182"/>
      <c r="W1161" s="184"/>
      <c r="X1161" s="187"/>
      <c r="Y1161" s="188"/>
      <c r="Z1161" s="189"/>
    </row>
    <row r="1162" spans="2:26" ht="17.25" customHeight="1">
      <c r="B1162" s="9">
        <v>45398</v>
      </c>
      <c r="C1162" s="122" t="s">
        <v>1193</v>
      </c>
      <c r="D1162" s="122" t="s">
        <v>1022</v>
      </c>
      <c r="E1162" s="122">
        <v>13</v>
      </c>
      <c r="F1162" s="11">
        <v>0</v>
      </c>
      <c r="G1162" s="122">
        <v>0</v>
      </c>
      <c r="H1162" s="122">
        <v>0</v>
      </c>
      <c r="I1162" s="122">
        <v>0</v>
      </c>
      <c r="J1162" s="122">
        <v>0</v>
      </c>
      <c r="K1162" s="122">
        <v>0</v>
      </c>
      <c r="L1162" s="122"/>
      <c r="M1162" s="122"/>
      <c r="N1162" s="122"/>
      <c r="O1162" s="122"/>
      <c r="P1162" s="122"/>
      <c r="Q1162" s="7"/>
      <c r="S1162" s="181"/>
      <c r="T1162" s="185"/>
      <c r="U1162" s="186"/>
      <c r="V1162" s="182"/>
      <c r="W1162" s="184"/>
      <c r="X1162" s="187"/>
      <c r="Y1162" s="188"/>
      <c r="Z1162" s="189"/>
    </row>
    <row r="1163" spans="2:26" ht="17.25" customHeight="1">
      <c r="B1163" s="9">
        <v>45399</v>
      </c>
      <c r="C1163" s="122" t="s">
        <v>1194</v>
      </c>
      <c r="D1163" s="122" t="s">
        <v>1153</v>
      </c>
      <c r="E1163" s="122">
        <v>6</v>
      </c>
      <c r="F1163" s="11">
        <v>0</v>
      </c>
      <c r="G1163" s="122">
        <v>0</v>
      </c>
      <c r="H1163" s="122">
        <v>1</v>
      </c>
      <c r="I1163" s="122">
        <v>2</v>
      </c>
      <c r="J1163" s="122">
        <v>0</v>
      </c>
      <c r="K1163" s="122">
        <v>0</v>
      </c>
      <c r="L1163" s="122"/>
      <c r="M1163" s="122" t="s">
        <v>1199</v>
      </c>
      <c r="N1163" s="122"/>
      <c r="O1163" s="122"/>
      <c r="P1163" s="122"/>
      <c r="Q1163" s="7"/>
      <c r="S1163" s="181"/>
      <c r="T1163" s="185"/>
      <c r="U1163" s="186"/>
      <c r="V1163" s="182"/>
      <c r="W1163" s="184"/>
      <c r="X1163" s="187"/>
      <c r="Y1163" s="188"/>
      <c r="Z1163" s="189"/>
    </row>
    <row r="1164" spans="2:26" ht="17.25" customHeight="1">
      <c r="B1164" s="9">
        <v>45399</v>
      </c>
      <c r="C1164" s="122" t="s">
        <v>1195</v>
      </c>
      <c r="D1164" s="122" t="s">
        <v>1161</v>
      </c>
      <c r="E1164" s="122">
        <v>2</v>
      </c>
      <c r="F1164" s="11">
        <v>0</v>
      </c>
      <c r="G1164" s="122">
        <v>0</v>
      </c>
      <c r="H1164" s="122">
        <v>0</v>
      </c>
      <c r="I1164" s="122">
        <v>0</v>
      </c>
      <c r="J1164" s="122">
        <v>0</v>
      </c>
      <c r="K1164" s="122">
        <v>0</v>
      </c>
      <c r="L1164" s="122"/>
      <c r="M1164" s="122"/>
      <c r="N1164" s="122"/>
      <c r="O1164" s="122"/>
      <c r="P1164" s="122"/>
      <c r="Q1164" s="7"/>
      <c r="S1164" s="181"/>
      <c r="T1164" s="185"/>
      <c r="U1164" s="186"/>
      <c r="V1164" s="182"/>
      <c r="W1164" s="184"/>
      <c r="X1164" s="187"/>
      <c r="Y1164" s="188"/>
      <c r="Z1164" s="189"/>
    </row>
    <row r="1165" spans="2:26" ht="17.25" customHeight="1">
      <c r="B1165" s="9">
        <v>45399</v>
      </c>
      <c r="C1165" s="122" t="s">
        <v>1197</v>
      </c>
      <c r="D1165" s="122" t="s">
        <v>1196</v>
      </c>
      <c r="E1165" s="122">
        <v>13</v>
      </c>
      <c r="F1165" s="11">
        <v>4</v>
      </c>
      <c r="G1165" s="122">
        <v>0</v>
      </c>
      <c r="H1165" s="122">
        <v>0</v>
      </c>
      <c r="I1165" s="122">
        <v>0</v>
      </c>
      <c r="J1165" s="122">
        <v>10</v>
      </c>
      <c r="K1165" s="122">
        <v>0</v>
      </c>
      <c r="L1165" s="122"/>
      <c r="M1165" s="122" t="s">
        <v>1198</v>
      </c>
      <c r="N1165" s="122"/>
      <c r="O1165" s="122"/>
      <c r="P1165" s="122"/>
      <c r="Q1165" s="7"/>
      <c r="S1165" s="181"/>
      <c r="T1165" s="185"/>
      <c r="U1165" s="186"/>
      <c r="V1165" s="182"/>
      <c r="W1165" s="184"/>
      <c r="X1165" s="187"/>
      <c r="Y1165" s="188"/>
      <c r="Z1165" s="189"/>
    </row>
    <row r="1166" spans="2:26" ht="17.25" customHeight="1">
      <c r="B1166" s="9">
        <v>45400</v>
      </c>
      <c r="C1166" s="122" t="s">
        <v>1201</v>
      </c>
      <c r="D1166" s="122" t="s">
        <v>1054</v>
      </c>
      <c r="E1166" s="122">
        <v>12</v>
      </c>
      <c r="F1166" s="11">
        <v>0</v>
      </c>
      <c r="G1166" s="122">
        <v>0</v>
      </c>
      <c r="H1166" s="122">
        <v>0</v>
      </c>
      <c r="I1166" s="122">
        <v>0</v>
      </c>
      <c r="J1166" s="122">
        <v>0</v>
      </c>
      <c r="K1166" s="122">
        <v>0</v>
      </c>
      <c r="L1166" s="122"/>
      <c r="M1166" s="122"/>
      <c r="N1166" s="122"/>
      <c r="O1166" s="122"/>
      <c r="P1166" s="122"/>
      <c r="Q1166" s="7"/>
      <c r="S1166" s="181"/>
      <c r="T1166" s="185"/>
      <c r="U1166" s="186"/>
      <c r="V1166" s="182"/>
      <c r="W1166" s="184"/>
      <c r="X1166" s="187"/>
      <c r="Y1166" s="188"/>
      <c r="Z1166" s="189"/>
    </row>
    <row r="1167" spans="2:26" ht="17.25" customHeight="1">
      <c r="B1167" s="9">
        <v>45400</v>
      </c>
      <c r="C1167" s="122" t="s">
        <v>1202</v>
      </c>
      <c r="D1167" s="122" t="s">
        <v>1163</v>
      </c>
      <c r="E1167" s="122">
        <v>12</v>
      </c>
      <c r="F1167" s="11">
        <v>1</v>
      </c>
      <c r="G1167" s="122">
        <v>0</v>
      </c>
      <c r="H1167" s="122">
        <v>0</v>
      </c>
      <c r="I1167" s="122">
        <v>1</v>
      </c>
      <c r="J1167" s="122">
        <v>0</v>
      </c>
      <c r="K1167" s="122">
        <v>0</v>
      </c>
      <c r="L1167" s="122"/>
      <c r="M1167" s="122" t="s">
        <v>1208</v>
      </c>
      <c r="N1167" s="122"/>
      <c r="O1167" s="122"/>
      <c r="P1167" s="122"/>
      <c r="Q1167" s="7"/>
      <c r="S1167" s="181"/>
      <c r="T1167" s="185"/>
      <c r="U1167" s="186"/>
      <c r="V1167" s="182"/>
      <c r="W1167" s="184"/>
      <c r="X1167" s="187"/>
      <c r="Y1167" s="188"/>
      <c r="Z1167" s="189"/>
    </row>
    <row r="1168" spans="2:26" ht="17.25" customHeight="1">
      <c r="B1168" s="9">
        <v>45400</v>
      </c>
      <c r="C1168" s="122" t="s">
        <v>1203</v>
      </c>
      <c r="D1168" s="122" t="s">
        <v>980</v>
      </c>
      <c r="E1168" s="122">
        <v>3</v>
      </c>
      <c r="F1168" s="11">
        <v>0</v>
      </c>
      <c r="G1168" s="122">
        <v>0</v>
      </c>
      <c r="H1168" s="122">
        <v>0</v>
      </c>
      <c r="I1168" s="122">
        <v>0</v>
      </c>
      <c r="J1168" s="122">
        <v>0</v>
      </c>
      <c r="K1168" s="122">
        <v>0</v>
      </c>
      <c r="L1168" s="122"/>
      <c r="M1168" s="122"/>
      <c r="S1168" s="181"/>
      <c r="T1168" s="185"/>
      <c r="U1168" s="186"/>
      <c r="V1168" s="182"/>
      <c r="W1168" s="184"/>
      <c r="X1168" s="187"/>
      <c r="Y1168" s="188"/>
      <c r="Z1168" s="189"/>
    </row>
    <row r="1169" spans="2:26" ht="17.25" customHeight="1">
      <c r="B1169" s="9">
        <v>45400</v>
      </c>
      <c r="C1169" s="122" t="s">
        <v>1204</v>
      </c>
      <c r="D1169" s="122" t="s">
        <v>1200</v>
      </c>
      <c r="E1169" s="122">
        <v>1</v>
      </c>
      <c r="F1169" s="11">
        <v>0</v>
      </c>
      <c r="G1169" s="122">
        <v>0</v>
      </c>
      <c r="H1169" s="122">
        <v>3</v>
      </c>
      <c r="I1169" s="122">
        <v>0</v>
      </c>
      <c r="J1169" s="122">
        <v>0</v>
      </c>
      <c r="K1169" s="122">
        <v>0</v>
      </c>
      <c r="L1169" s="122"/>
      <c r="M1169" s="122"/>
      <c r="O1169" s="136" t="s">
        <v>1206</v>
      </c>
      <c r="P1169" s="136" t="s">
        <v>1207</v>
      </c>
      <c r="S1169" s="181"/>
      <c r="T1169" s="185"/>
      <c r="U1169" s="186"/>
      <c r="V1169" s="182"/>
      <c r="W1169" s="184"/>
      <c r="X1169" s="187"/>
      <c r="Y1169" s="188"/>
      <c r="Z1169" s="189"/>
    </row>
    <row r="1170" spans="2:26" ht="17.25" customHeight="1">
      <c r="B1170" s="9">
        <v>45400</v>
      </c>
      <c r="C1170" s="122" t="s">
        <v>6897</v>
      </c>
      <c r="D1170" s="122" t="s">
        <v>1190</v>
      </c>
      <c r="E1170" s="122">
        <v>13</v>
      </c>
      <c r="F1170" s="11">
        <v>0</v>
      </c>
      <c r="G1170" s="122">
        <v>0</v>
      </c>
      <c r="H1170" s="122">
        <v>7</v>
      </c>
      <c r="I1170" s="122">
        <v>0</v>
      </c>
      <c r="J1170" s="122">
        <v>0</v>
      </c>
      <c r="K1170" s="122">
        <v>0</v>
      </c>
      <c r="L1170" s="122"/>
      <c r="M1170" s="122" t="s">
        <v>436</v>
      </c>
      <c r="N1170" s="136" t="s">
        <v>436</v>
      </c>
      <c r="S1170" s="181"/>
      <c r="T1170" s="185"/>
      <c r="U1170" s="186"/>
      <c r="V1170" s="182"/>
      <c r="W1170" s="184"/>
      <c r="X1170" s="187"/>
      <c r="Y1170" s="188"/>
      <c r="Z1170" s="189"/>
    </row>
    <row r="1171" spans="2:26" ht="17.25" customHeight="1">
      <c r="B1171" s="9">
        <v>45400</v>
      </c>
      <c r="C1171" s="122" t="s">
        <v>6897</v>
      </c>
      <c r="D1171" s="122" t="s">
        <v>1205</v>
      </c>
      <c r="E1171" s="122">
        <v>4</v>
      </c>
      <c r="F1171" s="11">
        <v>2</v>
      </c>
      <c r="G1171" s="122">
        <v>0</v>
      </c>
      <c r="H1171" s="122">
        <v>16</v>
      </c>
      <c r="I1171" s="122">
        <v>0</v>
      </c>
      <c r="J1171" s="122">
        <v>0</v>
      </c>
      <c r="K1171" s="122">
        <v>0</v>
      </c>
      <c r="L1171" s="122"/>
      <c r="M1171" s="122" t="s">
        <v>436</v>
      </c>
      <c r="N1171" s="136" t="s">
        <v>436</v>
      </c>
      <c r="S1171" s="181"/>
      <c r="T1171" s="185"/>
      <c r="U1171" s="186"/>
      <c r="V1171" s="182"/>
      <c r="W1171" s="184"/>
      <c r="X1171" s="187"/>
      <c r="Y1171" s="188"/>
      <c r="Z1171" s="189"/>
    </row>
    <row r="1172" spans="2:26" ht="17.25" customHeight="1">
      <c r="B1172" s="9">
        <v>45401</v>
      </c>
      <c r="C1172" s="122" t="s">
        <v>1216</v>
      </c>
      <c r="D1172" s="122" t="s">
        <v>918</v>
      </c>
      <c r="E1172" s="122">
        <v>13</v>
      </c>
      <c r="F1172" s="11">
        <v>0</v>
      </c>
      <c r="G1172" s="122">
        <v>0</v>
      </c>
      <c r="H1172" s="122">
        <v>0</v>
      </c>
      <c r="I1172" s="122">
        <v>0</v>
      </c>
      <c r="J1172" s="122">
        <v>0</v>
      </c>
      <c r="K1172" s="122">
        <v>0</v>
      </c>
      <c r="L1172" s="122"/>
      <c r="M1172" s="122"/>
      <c r="S1172" s="181"/>
      <c r="T1172" s="185"/>
      <c r="U1172" s="186"/>
      <c r="V1172" s="182"/>
      <c r="W1172" s="184"/>
      <c r="X1172" s="187"/>
      <c r="Y1172" s="188"/>
      <c r="Z1172" s="189"/>
    </row>
    <row r="1173" spans="2:26" ht="17.25" customHeight="1">
      <c r="B1173" s="9">
        <v>45401</v>
      </c>
      <c r="C1173" s="122" t="s">
        <v>1217</v>
      </c>
      <c r="D1173" s="122" t="s">
        <v>1209</v>
      </c>
      <c r="E1173" s="122">
        <v>1</v>
      </c>
      <c r="F1173" s="11">
        <v>0</v>
      </c>
      <c r="G1173" s="122">
        <v>0</v>
      </c>
      <c r="H1173" s="122">
        <v>0</v>
      </c>
      <c r="I1173" s="122">
        <v>0</v>
      </c>
      <c r="J1173" s="122">
        <v>0</v>
      </c>
      <c r="K1173" s="122">
        <v>0</v>
      </c>
      <c r="L1173" s="122"/>
      <c r="M1173" s="122"/>
      <c r="S1173" s="181"/>
      <c r="T1173" s="185"/>
      <c r="U1173" s="186"/>
      <c r="V1173" s="182"/>
      <c r="W1173" s="184"/>
      <c r="X1173" s="187"/>
      <c r="Y1173" s="188"/>
      <c r="Z1173" s="189"/>
    </row>
    <row r="1174" spans="2:26" ht="17.25" customHeight="1">
      <c r="B1174" s="9">
        <v>45401</v>
      </c>
      <c r="C1174" s="122" t="s">
        <v>1216</v>
      </c>
      <c r="D1174" s="122" t="s">
        <v>1154</v>
      </c>
      <c r="E1174" s="122">
        <v>1</v>
      </c>
      <c r="F1174" s="11">
        <v>0</v>
      </c>
      <c r="G1174" s="122">
        <v>0</v>
      </c>
      <c r="H1174" s="122">
        <v>0</v>
      </c>
      <c r="I1174" s="122">
        <v>0</v>
      </c>
      <c r="J1174" s="122">
        <v>0</v>
      </c>
      <c r="K1174" s="122">
        <v>0</v>
      </c>
      <c r="L1174" s="122"/>
      <c r="M1174" s="122"/>
      <c r="S1174" s="181"/>
      <c r="T1174" s="185"/>
      <c r="U1174" s="186"/>
      <c r="V1174" s="182"/>
      <c r="W1174" s="184"/>
      <c r="X1174" s="187"/>
      <c r="Y1174" s="188"/>
      <c r="Z1174" s="189"/>
    </row>
    <row r="1175" spans="2:26" ht="17.25" customHeight="1">
      <c r="B1175" s="9">
        <v>45401</v>
      </c>
      <c r="C1175" s="122" t="s">
        <v>1217</v>
      </c>
      <c r="D1175" s="122" t="s">
        <v>1021</v>
      </c>
      <c r="E1175" s="122">
        <v>13</v>
      </c>
      <c r="F1175" s="11">
        <v>0</v>
      </c>
      <c r="G1175" s="122">
        <v>0</v>
      </c>
      <c r="H1175" s="122">
        <v>0</v>
      </c>
      <c r="I1175" s="122">
        <v>0</v>
      </c>
      <c r="J1175" s="122">
        <v>0</v>
      </c>
      <c r="K1175" s="122">
        <v>0</v>
      </c>
      <c r="L1175" s="122"/>
      <c r="M1175" s="122"/>
      <c r="S1175" s="181"/>
      <c r="T1175" s="185"/>
      <c r="U1175" s="186"/>
      <c r="V1175" s="182"/>
      <c r="W1175" s="184"/>
      <c r="X1175" s="187"/>
      <c r="Y1175" s="188"/>
      <c r="Z1175" s="189"/>
    </row>
    <row r="1176" spans="2:26" ht="17.25" customHeight="1">
      <c r="B1176" s="9">
        <v>45401</v>
      </c>
      <c r="C1176" s="122" t="s">
        <v>1216</v>
      </c>
      <c r="D1176" s="122" t="s">
        <v>1019</v>
      </c>
      <c r="E1176" s="122">
        <v>13</v>
      </c>
      <c r="F1176" s="11">
        <v>13</v>
      </c>
      <c r="G1176" s="122">
        <v>0</v>
      </c>
      <c r="H1176" s="122">
        <v>0</v>
      </c>
      <c r="I1176" s="122">
        <v>0</v>
      </c>
      <c r="J1176" s="122">
        <v>14</v>
      </c>
      <c r="K1176" s="122">
        <v>0</v>
      </c>
      <c r="L1176" s="122"/>
      <c r="M1176" s="122" t="s">
        <v>1218</v>
      </c>
      <c r="S1176" s="181"/>
      <c r="T1176" s="185"/>
      <c r="U1176" s="186"/>
      <c r="V1176" s="182"/>
      <c r="W1176" s="184"/>
      <c r="X1176" s="187"/>
      <c r="Y1176" s="188"/>
      <c r="Z1176" s="189"/>
    </row>
    <row r="1177" spans="2:26" ht="17.25" customHeight="1">
      <c r="B1177" s="9">
        <v>45402</v>
      </c>
      <c r="C1177" s="122" t="s">
        <v>1219</v>
      </c>
      <c r="D1177" s="122" t="s">
        <v>1031</v>
      </c>
      <c r="E1177" s="122">
        <v>1</v>
      </c>
      <c r="F1177" s="11">
        <v>0</v>
      </c>
      <c r="G1177" s="122">
        <v>0</v>
      </c>
      <c r="H1177" s="122">
        <v>0</v>
      </c>
      <c r="I1177" s="122">
        <v>0</v>
      </c>
      <c r="J1177" s="122">
        <v>0</v>
      </c>
      <c r="K1177" s="122">
        <v>0</v>
      </c>
      <c r="L1177" s="122"/>
      <c r="M1177" s="122"/>
      <c r="S1177" s="181"/>
      <c r="T1177" s="185"/>
      <c r="U1177" s="186"/>
      <c r="V1177" s="182"/>
      <c r="W1177" s="184"/>
      <c r="X1177" s="187"/>
      <c r="Y1177" s="188"/>
      <c r="Z1177" s="189"/>
    </row>
    <row r="1178" spans="2:26" ht="17.25" customHeight="1">
      <c r="B1178" s="9">
        <v>45402</v>
      </c>
      <c r="C1178" s="122" t="s">
        <v>1220</v>
      </c>
      <c r="D1178" s="122" t="s">
        <v>1210</v>
      </c>
      <c r="E1178" s="122">
        <v>4</v>
      </c>
      <c r="F1178" s="11">
        <v>0</v>
      </c>
      <c r="G1178" s="122">
        <v>0</v>
      </c>
      <c r="H1178" s="122">
        <v>0</v>
      </c>
      <c r="I1178" s="122">
        <v>0</v>
      </c>
      <c r="J1178" s="122">
        <v>0</v>
      </c>
      <c r="K1178" s="122">
        <v>0</v>
      </c>
      <c r="L1178" s="122"/>
      <c r="M1178" s="122"/>
      <c r="S1178" s="181"/>
      <c r="T1178" s="185"/>
      <c r="U1178" s="186"/>
      <c r="V1178" s="182"/>
      <c r="W1178" s="184"/>
      <c r="X1178" s="187"/>
      <c r="Y1178" s="188"/>
      <c r="Z1178" s="189"/>
    </row>
    <row r="1179" spans="2:26" ht="17.25" customHeight="1">
      <c r="B1179" s="9">
        <v>45402</v>
      </c>
      <c r="C1179" s="122" t="s">
        <v>1217</v>
      </c>
      <c r="D1179" s="122" t="s">
        <v>1032</v>
      </c>
      <c r="E1179" s="122">
        <v>13</v>
      </c>
      <c r="F1179" s="11">
        <v>0</v>
      </c>
      <c r="G1179" s="122">
        <v>0</v>
      </c>
      <c r="H1179" s="122">
        <v>0</v>
      </c>
      <c r="I1179" s="122">
        <v>0</v>
      </c>
      <c r="J1179" s="122">
        <v>0</v>
      </c>
      <c r="K1179" s="122">
        <v>0</v>
      </c>
      <c r="L1179" s="122"/>
      <c r="M1179" s="122"/>
      <c r="S1179" s="181"/>
      <c r="T1179" s="185"/>
      <c r="U1179" s="186"/>
      <c r="V1179" s="182"/>
      <c r="W1179" s="184"/>
      <c r="X1179" s="187"/>
      <c r="Y1179" s="188"/>
      <c r="Z1179" s="189"/>
    </row>
    <row r="1180" spans="2:26" ht="17.25" customHeight="1">
      <c r="B1180" s="9">
        <v>45402</v>
      </c>
      <c r="C1180" s="122" t="s">
        <v>1217</v>
      </c>
      <c r="D1180" s="122" t="s">
        <v>1046</v>
      </c>
      <c r="E1180" s="122">
        <v>12</v>
      </c>
      <c r="F1180" s="11">
        <v>0</v>
      </c>
      <c r="G1180" s="122">
        <v>0</v>
      </c>
      <c r="H1180" s="122">
        <v>0</v>
      </c>
      <c r="I1180" s="122">
        <v>0</v>
      </c>
      <c r="J1180" s="122">
        <v>0</v>
      </c>
      <c r="K1180" s="122">
        <v>0</v>
      </c>
      <c r="L1180" s="122"/>
      <c r="M1180" s="122"/>
      <c r="S1180" s="181"/>
      <c r="T1180" s="185"/>
      <c r="U1180" s="186"/>
      <c r="V1180" s="182"/>
      <c r="W1180" s="184"/>
      <c r="X1180" s="187"/>
      <c r="Y1180" s="188"/>
      <c r="Z1180" s="189"/>
    </row>
    <row r="1181" spans="2:26" ht="17.25" customHeight="1">
      <c r="B1181" s="9">
        <v>45402</v>
      </c>
      <c r="C1181" s="122" t="s">
        <v>1221</v>
      </c>
      <c r="D1181" s="122" t="s">
        <v>969</v>
      </c>
      <c r="E1181" s="122">
        <v>13</v>
      </c>
      <c r="F1181" s="11">
        <v>0</v>
      </c>
      <c r="G1181" s="122">
        <v>0</v>
      </c>
      <c r="H1181" s="122">
        <v>4</v>
      </c>
      <c r="I1181" s="122">
        <v>0</v>
      </c>
      <c r="J1181" s="122">
        <v>0</v>
      </c>
      <c r="K1181" s="122">
        <v>0</v>
      </c>
      <c r="L1181" s="122"/>
      <c r="M1181" s="122"/>
      <c r="O1181" s="136" t="s">
        <v>1218</v>
      </c>
      <c r="P1181" s="136" t="s">
        <v>1214</v>
      </c>
      <c r="S1181" s="181"/>
      <c r="T1181" s="185"/>
      <c r="U1181" s="186"/>
      <c r="V1181" s="182"/>
      <c r="W1181" s="184"/>
      <c r="X1181" s="187"/>
      <c r="Y1181" s="188"/>
      <c r="Z1181" s="189"/>
    </row>
    <row r="1182" spans="2:26" ht="17.25" customHeight="1">
      <c r="B1182" s="9">
        <v>45403</v>
      </c>
      <c r="C1182" s="122" t="s">
        <v>1217</v>
      </c>
      <c r="D1182" s="122" t="s">
        <v>1053</v>
      </c>
      <c r="E1182" s="122">
        <v>13</v>
      </c>
      <c r="F1182" s="11">
        <v>0</v>
      </c>
      <c r="G1182" s="122">
        <v>0</v>
      </c>
      <c r="H1182" s="122">
        <v>0</v>
      </c>
      <c r="I1182" s="122">
        <v>0</v>
      </c>
      <c r="J1182" s="122">
        <v>0</v>
      </c>
      <c r="K1182" s="122">
        <v>0</v>
      </c>
      <c r="L1182" s="122"/>
      <c r="M1182" s="122"/>
      <c r="S1182" s="181"/>
      <c r="T1182" s="185"/>
      <c r="U1182" s="186"/>
      <c r="V1182" s="182"/>
      <c r="W1182" s="184"/>
      <c r="X1182" s="187"/>
      <c r="Y1182" s="188"/>
      <c r="Z1182" s="189"/>
    </row>
    <row r="1183" spans="2:26" ht="17.25" customHeight="1">
      <c r="B1183" s="9">
        <v>45403</v>
      </c>
      <c r="C1183" s="122" t="s">
        <v>1222</v>
      </c>
      <c r="D1183" s="122" t="s">
        <v>1120</v>
      </c>
      <c r="E1183" s="122">
        <v>1</v>
      </c>
      <c r="F1183" s="11">
        <v>0</v>
      </c>
      <c r="G1183" s="122">
        <v>0</v>
      </c>
      <c r="H1183" s="122">
        <v>0</v>
      </c>
      <c r="I1183" s="122">
        <v>0</v>
      </c>
      <c r="J1183" s="122">
        <v>0</v>
      </c>
      <c r="K1183" s="122">
        <v>0</v>
      </c>
      <c r="L1183" s="122"/>
      <c r="M1183" s="122"/>
      <c r="S1183" s="181"/>
      <c r="T1183" s="185"/>
      <c r="U1183" s="186"/>
      <c r="V1183" s="182"/>
      <c r="W1183" s="184"/>
      <c r="X1183" s="187"/>
      <c r="Y1183" s="188"/>
      <c r="Z1183" s="189"/>
    </row>
    <row r="1184" spans="2:26" ht="17.25" customHeight="1">
      <c r="B1184" s="9">
        <v>45403</v>
      </c>
      <c r="C1184" s="122" t="s">
        <v>83</v>
      </c>
      <c r="D1184" s="122" t="s">
        <v>1019</v>
      </c>
      <c r="E1184" s="122">
        <v>13</v>
      </c>
      <c r="F1184" s="11">
        <v>0</v>
      </c>
      <c r="G1184" s="122">
        <v>0</v>
      </c>
      <c r="H1184" s="122">
        <v>0</v>
      </c>
      <c r="I1184" s="122">
        <v>0</v>
      </c>
      <c r="J1184" s="122">
        <v>0</v>
      </c>
      <c r="K1184" s="122">
        <v>0</v>
      </c>
      <c r="L1184" s="122"/>
      <c r="M1184" s="122"/>
      <c r="S1184" s="181"/>
      <c r="T1184" s="185"/>
      <c r="U1184" s="186"/>
      <c r="V1184" s="182"/>
      <c r="W1184" s="184"/>
      <c r="X1184" s="187"/>
      <c r="Y1184" s="188"/>
      <c r="Z1184" s="189"/>
    </row>
    <row r="1185" spans="2:26" ht="17.25" customHeight="1">
      <c r="B1185" s="9">
        <v>45403</v>
      </c>
      <c r="C1185" s="122" t="s">
        <v>1219</v>
      </c>
      <c r="D1185" s="122" t="s">
        <v>968</v>
      </c>
      <c r="E1185" s="122">
        <v>11</v>
      </c>
      <c r="F1185" s="11">
        <v>0</v>
      </c>
      <c r="G1185" s="122">
        <v>0</v>
      </c>
      <c r="H1185" s="122">
        <v>0</v>
      </c>
      <c r="I1185" s="122">
        <v>0</v>
      </c>
      <c r="J1185" s="122">
        <v>0</v>
      </c>
      <c r="K1185" s="122">
        <v>0</v>
      </c>
      <c r="L1185" s="122"/>
      <c r="M1185" s="122"/>
      <c r="S1185" s="181"/>
      <c r="T1185" s="185"/>
      <c r="U1185" s="186"/>
      <c r="V1185" s="182"/>
      <c r="W1185" s="184"/>
      <c r="X1185" s="187"/>
      <c r="Y1185" s="188"/>
      <c r="Z1185" s="189"/>
    </row>
    <row r="1186" spans="2:26" ht="17.25" customHeight="1">
      <c r="B1186" s="9">
        <v>45403</v>
      </c>
      <c r="C1186" s="122" t="s">
        <v>1219</v>
      </c>
      <c r="D1186" s="122" t="s">
        <v>970</v>
      </c>
      <c r="E1186" s="122">
        <v>13</v>
      </c>
      <c r="F1186" s="11">
        <v>0</v>
      </c>
      <c r="G1186" s="122">
        <v>0</v>
      </c>
      <c r="H1186" s="122">
        <v>0</v>
      </c>
      <c r="I1186" s="122">
        <v>0</v>
      </c>
      <c r="J1186" s="122">
        <v>0</v>
      </c>
      <c r="K1186" s="122">
        <v>0</v>
      </c>
      <c r="L1186" s="122"/>
      <c r="M1186" s="122"/>
      <c r="S1186" s="181"/>
      <c r="T1186" s="185"/>
      <c r="U1186" s="186"/>
      <c r="V1186" s="182"/>
      <c r="W1186" s="184"/>
      <c r="X1186" s="187"/>
      <c r="Y1186" s="188"/>
      <c r="Z1186" s="189"/>
    </row>
    <row r="1187" spans="2:26" ht="17.25" customHeight="1">
      <c r="B1187" s="9">
        <v>45403</v>
      </c>
      <c r="C1187" s="122" t="s">
        <v>1222</v>
      </c>
      <c r="D1187" s="122" t="s">
        <v>818</v>
      </c>
      <c r="E1187" s="122">
        <v>10</v>
      </c>
      <c r="F1187" s="11">
        <v>0</v>
      </c>
      <c r="G1187" s="122">
        <v>0</v>
      </c>
      <c r="H1187" s="122">
        <v>0</v>
      </c>
      <c r="I1187" s="122">
        <v>0</v>
      </c>
      <c r="J1187" s="122">
        <v>0</v>
      </c>
      <c r="K1187" s="122">
        <v>0</v>
      </c>
      <c r="L1187" s="122"/>
      <c r="M1187" s="122"/>
      <c r="S1187" s="181"/>
      <c r="T1187" s="185"/>
      <c r="U1187" s="186"/>
      <c r="V1187" s="182"/>
      <c r="W1187" s="184"/>
      <c r="X1187" s="187"/>
      <c r="Y1187" s="188"/>
      <c r="Z1187" s="189"/>
    </row>
    <row r="1188" spans="2:26" ht="17.25" customHeight="1">
      <c r="B1188" s="9">
        <v>45403</v>
      </c>
      <c r="C1188" s="122" t="s">
        <v>1222</v>
      </c>
      <c r="D1188" s="122" t="s">
        <v>1161</v>
      </c>
      <c r="E1188" s="122">
        <v>2</v>
      </c>
      <c r="F1188" s="11">
        <v>0</v>
      </c>
      <c r="G1188" s="122">
        <v>0</v>
      </c>
      <c r="H1188" s="122">
        <v>0</v>
      </c>
      <c r="I1188" s="122">
        <v>0</v>
      </c>
      <c r="J1188" s="122">
        <v>0</v>
      </c>
      <c r="K1188" s="122">
        <v>0</v>
      </c>
      <c r="L1188" s="122"/>
      <c r="M1188" s="122"/>
      <c r="S1188" s="181"/>
      <c r="T1188" s="185"/>
      <c r="U1188" s="186"/>
      <c r="V1188" s="182"/>
      <c r="W1188" s="184"/>
      <c r="X1188" s="187"/>
      <c r="Y1188" s="188"/>
      <c r="Z1188" s="189"/>
    </row>
    <row r="1189" spans="2:26" ht="17.25" customHeight="1">
      <c r="B1189" s="9">
        <v>45402</v>
      </c>
      <c r="C1189" s="122" t="s">
        <v>6897</v>
      </c>
      <c r="D1189" s="122" t="s">
        <v>1211</v>
      </c>
      <c r="E1189" s="122">
        <v>13</v>
      </c>
      <c r="F1189" s="11">
        <v>0</v>
      </c>
      <c r="G1189" s="122">
        <v>0</v>
      </c>
      <c r="H1189" s="122">
        <v>3</v>
      </c>
      <c r="I1189" s="122">
        <v>0</v>
      </c>
      <c r="J1189" s="122">
        <v>0</v>
      </c>
      <c r="K1189" s="122">
        <v>0</v>
      </c>
      <c r="L1189" s="122"/>
      <c r="M1189" s="122"/>
      <c r="N1189" s="136" t="s">
        <v>1218</v>
      </c>
      <c r="O1189" s="136" t="s">
        <v>1218</v>
      </c>
      <c r="P1189" s="136" t="s">
        <v>1214</v>
      </c>
      <c r="S1189" s="181"/>
      <c r="T1189" s="185"/>
      <c r="U1189" s="186"/>
      <c r="V1189" s="182"/>
      <c r="W1189" s="184"/>
      <c r="X1189" s="187"/>
      <c r="Y1189" s="188"/>
      <c r="Z1189" s="189"/>
    </row>
    <row r="1190" spans="2:26" ht="17.25" customHeight="1">
      <c r="B1190" s="9">
        <v>45403</v>
      </c>
      <c r="C1190" s="122" t="s">
        <v>6897</v>
      </c>
      <c r="D1190" s="122" t="s">
        <v>1212</v>
      </c>
      <c r="E1190" s="122">
        <v>11</v>
      </c>
      <c r="F1190" s="11">
        <v>4</v>
      </c>
      <c r="G1190" s="122">
        <v>0</v>
      </c>
      <c r="H1190" s="122">
        <v>29</v>
      </c>
      <c r="I1190" s="122">
        <v>0</v>
      </c>
      <c r="J1190" s="122">
        <v>0</v>
      </c>
      <c r="K1190" s="122">
        <v>0</v>
      </c>
      <c r="L1190" s="122"/>
      <c r="M1190" s="122"/>
      <c r="N1190" s="136" t="s">
        <v>1214</v>
      </c>
      <c r="O1190" s="136" t="s">
        <v>1214</v>
      </c>
      <c r="P1190" s="136" t="s">
        <v>1214</v>
      </c>
      <c r="S1190" s="181"/>
      <c r="T1190" s="185"/>
      <c r="U1190" s="186"/>
      <c r="V1190" s="182"/>
      <c r="W1190" s="184"/>
      <c r="X1190" s="187"/>
      <c r="Y1190" s="188"/>
      <c r="Z1190" s="189"/>
    </row>
    <row r="1191" spans="2:26" ht="17.25" customHeight="1">
      <c r="B1191" s="9">
        <v>45403</v>
      </c>
      <c r="C1191" s="122" t="s">
        <v>6897</v>
      </c>
      <c r="D1191" s="122" t="s">
        <v>1213</v>
      </c>
      <c r="E1191" s="122">
        <v>13</v>
      </c>
      <c r="F1191" s="11">
        <v>13</v>
      </c>
      <c r="G1191" s="122">
        <v>0</v>
      </c>
      <c r="H1191" s="122">
        <v>0</v>
      </c>
      <c r="I1191" s="122">
        <v>0</v>
      </c>
      <c r="J1191" s="122">
        <v>0</v>
      </c>
      <c r="K1191" s="122">
        <v>0</v>
      </c>
      <c r="L1191" s="122"/>
      <c r="M1191" s="122"/>
      <c r="N1191" s="136" t="s">
        <v>1214</v>
      </c>
      <c r="S1191" s="181"/>
      <c r="T1191" s="185"/>
      <c r="U1191" s="186"/>
      <c r="V1191" s="182"/>
      <c r="W1191" s="184"/>
      <c r="X1191" s="187"/>
      <c r="Y1191" s="188"/>
      <c r="Z1191" s="189"/>
    </row>
    <row r="1192" spans="2:26" ht="17.25" customHeight="1">
      <c r="B1192" s="9">
        <v>45403</v>
      </c>
      <c r="C1192" s="122" t="s">
        <v>6897</v>
      </c>
      <c r="D1192" s="122" t="s">
        <v>1215</v>
      </c>
      <c r="E1192" s="122">
        <v>6</v>
      </c>
      <c r="F1192" s="11">
        <v>6</v>
      </c>
      <c r="G1192" s="122">
        <v>0</v>
      </c>
      <c r="H1192" s="122">
        <v>0</v>
      </c>
      <c r="I1192" s="122">
        <v>0</v>
      </c>
      <c r="J1192" s="122">
        <v>0</v>
      </c>
      <c r="K1192" s="122">
        <v>0</v>
      </c>
      <c r="L1192" s="122"/>
      <c r="M1192" s="122"/>
      <c r="O1192" s="136" t="s">
        <v>1214</v>
      </c>
      <c r="S1192" s="181"/>
      <c r="T1192" s="185"/>
      <c r="U1192" s="186"/>
      <c r="V1192" s="182"/>
      <c r="W1192" s="184"/>
      <c r="X1192" s="187"/>
      <c r="Y1192" s="188"/>
      <c r="Z1192" s="189"/>
    </row>
    <row r="1193" spans="2:26" ht="17.25" customHeight="1">
      <c r="B1193" s="9">
        <v>45403</v>
      </c>
      <c r="C1193" s="122" t="s">
        <v>6897</v>
      </c>
      <c r="D1193" s="122" t="s">
        <v>1223</v>
      </c>
      <c r="E1193" s="122">
        <v>13</v>
      </c>
      <c r="F1193" s="11">
        <v>8</v>
      </c>
      <c r="G1193" s="122">
        <v>0</v>
      </c>
      <c r="H1193" s="122">
        <v>37</v>
      </c>
      <c r="I1193" s="122">
        <v>0</v>
      </c>
      <c r="J1193" s="122">
        <v>0</v>
      </c>
      <c r="K1193" s="122">
        <v>0</v>
      </c>
      <c r="L1193" s="122"/>
      <c r="M1193" s="122"/>
      <c r="N1193" s="136" t="s">
        <v>1214</v>
      </c>
      <c r="O1193" s="136" t="s">
        <v>1214</v>
      </c>
      <c r="P1193" s="136" t="s">
        <v>1214</v>
      </c>
      <c r="S1193" s="181"/>
      <c r="T1193" s="185"/>
      <c r="U1193" s="186"/>
      <c r="V1193" s="182"/>
      <c r="W1193" s="184"/>
      <c r="X1193" s="187"/>
      <c r="Y1193" s="188"/>
      <c r="Z1193" s="189"/>
    </row>
    <row r="1194" spans="2:26" ht="17.25" customHeight="1">
      <c r="B1194" s="9">
        <v>45404</v>
      </c>
      <c r="C1194" s="122" t="s">
        <v>1227</v>
      </c>
      <c r="D1194" s="122" t="s">
        <v>1127</v>
      </c>
      <c r="E1194" s="122">
        <v>1</v>
      </c>
      <c r="F1194" s="11">
        <v>0</v>
      </c>
      <c r="G1194" s="122">
        <v>0</v>
      </c>
      <c r="H1194" s="122">
        <v>0</v>
      </c>
      <c r="I1194" s="122">
        <v>0</v>
      </c>
      <c r="J1194" s="122">
        <v>0</v>
      </c>
      <c r="K1194" s="122">
        <v>0</v>
      </c>
      <c r="L1194" s="122"/>
      <c r="M1194" s="122"/>
      <c r="S1194" s="181"/>
      <c r="T1194" s="185"/>
      <c r="U1194" s="186"/>
      <c r="V1194" s="182"/>
      <c r="W1194" s="184"/>
      <c r="X1194" s="187"/>
      <c r="Y1194" s="188"/>
      <c r="Z1194" s="189"/>
    </row>
    <row r="1195" spans="2:26" ht="17.25" customHeight="1">
      <c r="B1195" s="9">
        <v>45404</v>
      </c>
      <c r="C1195" s="122" t="s">
        <v>1228</v>
      </c>
      <c r="D1195" s="122" t="s">
        <v>1022</v>
      </c>
      <c r="E1195" s="122">
        <v>13</v>
      </c>
      <c r="F1195" s="11">
        <v>0</v>
      </c>
      <c r="G1195" s="122">
        <v>0</v>
      </c>
      <c r="H1195" s="122">
        <v>0</v>
      </c>
      <c r="I1195" s="122">
        <v>0</v>
      </c>
      <c r="J1195" s="122">
        <v>0</v>
      </c>
      <c r="K1195" s="122">
        <v>0</v>
      </c>
      <c r="L1195" s="122"/>
      <c r="M1195" s="122"/>
      <c r="S1195" s="181"/>
      <c r="T1195" s="185"/>
      <c r="U1195" s="186"/>
      <c r="V1195" s="182"/>
      <c r="W1195" s="184"/>
      <c r="X1195" s="187"/>
      <c r="Y1195" s="188"/>
      <c r="Z1195" s="189"/>
    </row>
    <row r="1196" spans="2:26" ht="17.25" customHeight="1">
      <c r="B1196" s="9">
        <v>45404</v>
      </c>
      <c r="C1196" s="122" t="s">
        <v>1229</v>
      </c>
      <c r="D1196" s="122" t="s">
        <v>1153</v>
      </c>
      <c r="E1196" s="122">
        <v>6</v>
      </c>
      <c r="F1196" s="11">
        <v>0</v>
      </c>
      <c r="G1196" s="122">
        <v>0</v>
      </c>
      <c r="H1196" s="122">
        <v>0</v>
      </c>
      <c r="I1196" s="122">
        <v>0</v>
      </c>
      <c r="J1196" s="122">
        <v>0</v>
      </c>
      <c r="K1196" s="122">
        <v>0</v>
      </c>
      <c r="L1196" s="122"/>
      <c r="M1196" s="122"/>
      <c r="S1196" s="181"/>
      <c r="T1196" s="185"/>
      <c r="U1196" s="186"/>
      <c r="V1196" s="182"/>
      <c r="W1196" s="184"/>
      <c r="X1196" s="187"/>
      <c r="Y1196" s="188"/>
      <c r="Z1196" s="189"/>
    </row>
    <row r="1197" spans="2:26" ht="17.25" customHeight="1">
      <c r="B1197" s="9">
        <v>45404</v>
      </c>
      <c r="C1197" s="122" t="s">
        <v>1230</v>
      </c>
      <c r="D1197" s="122" t="s">
        <v>1226</v>
      </c>
      <c r="E1197" s="122">
        <v>2</v>
      </c>
      <c r="F1197" s="11">
        <v>2</v>
      </c>
      <c r="G1197" s="122">
        <v>0</v>
      </c>
      <c r="H1197" s="122">
        <v>0</v>
      </c>
      <c r="I1197" s="122">
        <v>0</v>
      </c>
      <c r="J1197" s="122">
        <v>0</v>
      </c>
      <c r="K1197" s="122">
        <v>0</v>
      </c>
      <c r="L1197" s="122"/>
      <c r="M1197" s="122"/>
      <c r="S1197" s="181"/>
      <c r="T1197" s="185"/>
      <c r="U1197" s="186"/>
      <c r="V1197" s="182"/>
      <c r="W1197" s="184"/>
      <c r="X1197" s="187"/>
      <c r="Y1197" s="188"/>
      <c r="Z1197" s="189"/>
    </row>
    <row r="1198" spans="2:26" ht="17.25" customHeight="1">
      <c r="B1198" s="9">
        <v>45404</v>
      </c>
      <c r="C1198" s="122" t="s">
        <v>1228</v>
      </c>
      <c r="D1198" s="122" t="s">
        <v>960</v>
      </c>
      <c r="E1198" s="122">
        <v>13</v>
      </c>
      <c r="F1198" s="11">
        <v>13</v>
      </c>
      <c r="G1198" s="122">
        <v>0</v>
      </c>
      <c r="H1198" s="122">
        <v>0</v>
      </c>
      <c r="I1198" s="122">
        <v>0</v>
      </c>
      <c r="J1198" s="122">
        <v>0</v>
      </c>
      <c r="K1198" s="122">
        <v>0</v>
      </c>
      <c r="L1198" s="122"/>
      <c r="M1198" s="122"/>
      <c r="S1198" s="181"/>
      <c r="T1198" s="185"/>
      <c r="U1198" s="186"/>
      <c r="V1198" s="182"/>
      <c r="W1198" s="184"/>
      <c r="X1198" s="187"/>
      <c r="Y1198" s="188"/>
      <c r="Z1198" s="189"/>
    </row>
    <row r="1199" spans="2:26" ht="17.25" customHeight="1">
      <c r="B1199" s="9">
        <v>45404</v>
      </c>
      <c r="C1199" s="122" t="s">
        <v>6897</v>
      </c>
      <c r="D1199" s="122" t="s">
        <v>1224</v>
      </c>
      <c r="E1199" s="122">
        <v>9</v>
      </c>
      <c r="F1199" s="11">
        <v>0</v>
      </c>
      <c r="G1199" s="122">
        <v>0</v>
      </c>
      <c r="H1199" s="122">
        <v>8</v>
      </c>
      <c r="I1199" s="122">
        <v>0</v>
      </c>
      <c r="J1199" s="122">
        <v>0</v>
      </c>
      <c r="K1199" s="122">
        <v>0</v>
      </c>
      <c r="L1199" s="122"/>
      <c r="M1199" s="122"/>
      <c r="N1199" s="136" t="s">
        <v>1231</v>
      </c>
      <c r="O1199" s="136" t="s">
        <v>1232</v>
      </c>
      <c r="P1199" s="136" t="s">
        <v>1233</v>
      </c>
      <c r="S1199" s="181"/>
      <c r="T1199" s="185"/>
      <c r="U1199" s="186"/>
      <c r="V1199" s="182"/>
      <c r="W1199" s="184"/>
      <c r="X1199" s="187"/>
      <c r="Y1199" s="188"/>
      <c r="Z1199" s="189"/>
    </row>
    <row r="1200" spans="2:26" ht="17.25" customHeight="1">
      <c r="B1200" s="9">
        <v>45404</v>
      </c>
      <c r="C1200" s="122" t="s">
        <v>6897</v>
      </c>
      <c r="D1200" s="122" t="s">
        <v>1225</v>
      </c>
      <c r="E1200" s="122">
        <v>2</v>
      </c>
      <c r="F1200" s="11">
        <v>0</v>
      </c>
      <c r="G1200" s="122">
        <v>0</v>
      </c>
      <c r="H1200" s="122">
        <v>3</v>
      </c>
      <c r="I1200" s="122">
        <v>0</v>
      </c>
      <c r="J1200" s="122">
        <v>0</v>
      </c>
      <c r="K1200" s="122">
        <v>0</v>
      </c>
      <c r="L1200" s="122"/>
      <c r="M1200" s="122"/>
      <c r="O1200" s="136" t="s">
        <v>1232</v>
      </c>
      <c r="P1200" s="136" t="s">
        <v>1233</v>
      </c>
      <c r="S1200" s="181"/>
      <c r="T1200" s="185"/>
      <c r="U1200" s="186"/>
      <c r="V1200" s="182"/>
      <c r="W1200" s="184"/>
      <c r="X1200" s="187"/>
      <c r="Y1200" s="188"/>
      <c r="Z1200" s="189"/>
    </row>
    <row r="1201" spans="2:26" ht="17.25" customHeight="1">
      <c r="B1201" s="9">
        <v>45404</v>
      </c>
      <c r="C1201" s="122" t="s">
        <v>6897</v>
      </c>
      <c r="D1201" s="122" t="s">
        <v>1213</v>
      </c>
      <c r="E1201" s="122">
        <v>13</v>
      </c>
      <c r="F1201" s="11">
        <v>13</v>
      </c>
      <c r="G1201" s="122">
        <v>0</v>
      </c>
      <c r="H1201" s="122">
        <v>0</v>
      </c>
      <c r="I1201" s="122">
        <v>0</v>
      </c>
      <c r="J1201" s="122">
        <v>0</v>
      </c>
      <c r="K1201" s="122">
        <v>0</v>
      </c>
      <c r="L1201" s="122"/>
      <c r="M1201" s="122"/>
      <c r="N1201" s="136" t="s">
        <v>1231</v>
      </c>
      <c r="S1201" s="181"/>
      <c r="T1201" s="185"/>
      <c r="U1201" s="186"/>
      <c r="V1201" s="182"/>
      <c r="W1201" s="184"/>
      <c r="X1201" s="187"/>
      <c r="Y1201" s="188"/>
      <c r="Z1201" s="189"/>
    </row>
    <row r="1202" spans="2:26" ht="17.25" customHeight="1">
      <c r="B1202" s="9">
        <v>45405</v>
      </c>
      <c r="C1202" s="122" t="s">
        <v>1234</v>
      </c>
      <c r="D1202" s="122" t="s">
        <v>995</v>
      </c>
      <c r="E1202" s="122">
        <v>11</v>
      </c>
      <c r="F1202" s="11">
        <v>0</v>
      </c>
      <c r="G1202" s="122">
        <v>0</v>
      </c>
      <c r="H1202" s="122">
        <v>0</v>
      </c>
      <c r="I1202" s="122">
        <v>0</v>
      </c>
      <c r="J1202" s="122">
        <v>0</v>
      </c>
      <c r="K1202" s="122">
        <v>0</v>
      </c>
      <c r="L1202" s="122"/>
      <c r="M1202" s="122"/>
      <c r="S1202" s="181"/>
      <c r="T1202" s="185"/>
      <c r="U1202" s="186"/>
      <c r="V1202" s="182"/>
      <c r="W1202" s="184"/>
      <c r="X1202" s="187"/>
      <c r="Y1202" s="188"/>
      <c r="Z1202" s="189"/>
    </row>
    <row r="1203" spans="2:26" ht="17.25" customHeight="1">
      <c r="B1203" s="9">
        <v>45405</v>
      </c>
      <c r="C1203" s="122" t="s">
        <v>1234</v>
      </c>
      <c r="D1203" s="122" t="s">
        <v>1200</v>
      </c>
      <c r="E1203" s="122">
        <v>1</v>
      </c>
      <c r="F1203" s="11">
        <v>0</v>
      </c>
      <c r="G1203" s="122">
        <v>0</v>
      </c>
      <c r="H1203" s="122">
        <v>0</v>
      </c>
      <c r="I1203" s="122">
        <v>0</v>
      </c>
      <c r="J1203" s="122">
        <v>0</v>
      </c>
      <c r="K1203" s="122">
        <v>0</v>
      </c>
      <c r="L1203" s="122"/>
      <c r="M1203" s="122"/>
      <c r="S1203" s="181"/>
      <c r="T1203" s="185"/>
      <c r="U1203" s="186"/>
      <c r="V1203" s="182"/>
      <c r="W1203" s="184"/>
      <c r="X1203" s="187"/>
      <c r="Y1203" s="188"/>
      <c r="Z1203" s="189"/>
    </row>
    <row r="1204" spans="2:26" ht="17.25" customHeight="1">
      <c r="B1204" s="9">
        <v>45405</v>
      </c>
      <c r="C1204" s="122" t="s">
        <v>1235</v>
      </c>
      <c r="D1204" s="122" t="s">
        <v>657</v>
      </c>
      <c r="E1204" s="122">
        <v>12</v>
      </c>
      <c r="F1204" s="11">
        <v>12</v>
      </c>
      <c r="G1204" s="122">
        <v>0</v>
      </c>
      <c r="H1204" s="122">
        <v>0</v>
      </c>
      <c r="I1204" s="122">
        <v>0</v>
      </c>
      <c r="J1204" s="122">
        <v>0</v>
      </c>
      <c r="K1204" s="122">
        <v>0</v>
      </c>
      <c r="L1204" s="122"/>
      <c r="M1204" s="122"/>
      <c r="S1204" s="181"/>
      <c r="T1204" s="185"/>
      <c r="U1204" s="186"/>
      <c r="V1204" s="182"/>
      <c r="W1204" s="184"/>
      <c r="X1204" s="187"/>
      <c r="Y1204" s="188"/>
      <c r="Z1204" s="189"/>
    </row>
    <row r="1205" spans="2:26" ht="17.25" customHeight="1">
      <c r="B1205" s="9">
        <v>45405</v>
      </c>
      <c r="C1205" s="122" t="s">
        <v>1234</v>
      </c>
      <c r="D1205" s="122" t="s">
        <v>1226</v>
      </c>
      <c r="E1205" s="122">
        <v>2</v>
      </c>
      <c r="F1205" s="11">
        <v>2</v>
      </c>
      <c r="G1205" s="122">
        <v>0</v>
      </c>
      <c r="H1205" s="122">
        <v>0</v>
      </c>
      <c r="I1205" s="122">
        <v>0</v>
      </c>
      <c r="J1205" s="122">
        <v>0</v>
      </c>
      <c r="K1205" s="122">
        <v>0</v>
      </c>
      <c r="L1205" s="122"/>
      <c r="M1205" s="122"/>
      <c r="S1205" s="181"/>
      <c r="T1205" s="185"/>
      <c r="U1205" s="186"/>
      <c r="V1205" s="182"/>
      <c r="W1205" s="184"/>
      <c r="X1205" s="187"/>
      <c r="Y1205" s="188"/>
      <c r="Z1205" s="189"/>
    </row>
    <row r="1206" spans="2:26" ht="17.25" customHeight="1">
      <c r="B1206" s="9">
        <v>45405</v>
      </c>
      <c r="C1206" s="122" t="s">
        <v>51</v>
      </c>
      <c r="D1206" s="122" t="s">
        <v>1164</v>
      </c>
      <c r="E1206" s="122">
        <v>5</v>
      </c>
      <c r="F1206" s="11">
        <v>0</v>
      </c>
      <c r="G1206" s="122">
        <v>0</v>
      </c>
      <c r="H1206" s="122">
        <v>0</v>
      </c>
      <c r="I1206" s="122">
        <v>0</v>
      </c>
      <c r="J1206" s="122">
        <v>0</v>
      </c>
      <c r="K1206" s="122">
        <v>0</v>
      </c>
      <c r="L1206" s="122"/>
      <c r="M1206" s="122"/>
      <c r="S1206" s="181"/>
      <c r="T1206" s="185"/>
      <c r="U1206" s="186"/>
      <c r="V1206" s="182"/>
      <c r="W1206" s="184"/>
      <c r="X1206" s="187"/>
      <c r="Y1206" s="188"/>
      <c r="Z1206" s="189"/>
    </row>
    <row r="1207" spans="2:26" ht="17.25" customHeight="1">
      <c r="B1207" s="9">
        <v>45405</v>
      </c>
      <c r="C1207" s="122" t="s">
        <v>51</v>
      </c>
      <c r="D1207" s="122" t="s">
        <v>1021</v>
      </c>
      <c r="E1207" s="122">
        <v>13</v>
      </c>
      <c r="F1207" s="11">
        <v>0</v>
      </c>
      <c r="G1207" s="122">
        <v>0</v>
      </c>
      <c r="H1207" s="122">
        <v>0</v>
      </c>
      <c r="I1207" s="122">
        <v>0</v>
      </c>
      <c r="J1207" s="122">
        <v>0</v>
      </c>
      <c r="K1207" s="122">
        <v>0</v>
      </c>
      <c r="L1207" s="122"/>
      <c r="M1207" s="122"/>
      <c r="S1207" s="181"/>
      <c r="T1207" s="185"/>
      <c r="U1207" s="186"/>
      <c r="V1207" s="182"/>
      <c r="W1207" s="184"/>
      <c r="X1207" s="187"/>
      <c r="Y1207" s="188"/>
      <c r="Z1207" s="189"/>
    </row>
    <row r="1208" spans="2:26" ht="17.25" customHeight="1">
      <c r="B1208" s="9">
        <v>45405</v>
      </c>
      <c r="C1208" s="122" t="s">
        <v>6897</v>
      </c>
      <c r="D1208" s="122" t="s">
        <v>1236</v>
      </c>
      <c r="E1208" s="122">
        <v>7</v>
      </c>
      <c r="F1208" s="11">
        <v>7</v>
      </c>
      <c r="G1208" s="122">
        <v>0</v>
      </c>
      <c r="H1208" s="122">
        <v>52</v>
      </c>
      <c r="I1208" s="122">
        <v>0</v>
      </c>
      <c r="J1208" s="122">
        <v>0</v>
      </c>
      <c r="K1208" s="122">
        <v>0</v>
      </c>
      <c r="L1208" s="122"/>
      <c r="M1208" s="122"/>
      <c r="N1208" s="136" t="s">
        <v>436</v>
      </c>
      <c r="O1208" s="136" t="s">
        <v>436</v>
      </c>
      <c r="P1208" s="136" t="s">
        <v>436</v>
      </c>
      <c r="S1208" s="181"/>
      <c r="T1208" s="185"/>
      <c r="U1208" s="186"/>
      <c r="V1208" s="182"/>
      <c r="W1208" s="184"/>
      <c r="X1208" s="187"/>
      <c r="Y1208" s="188"/>
      <c r="Z1208" s="189"/>
    </row>
    <row r="1209" spans="2:26" ht="17.25" customHeight="1">
      <c r="B1209" s="9">
        <v>45405</v>
      </c>
      <c r="C1209" s="122" t="s">
        <v>6897</v>
      </c>
      <c r="D1209" s="122" t="s">
        <v>1213</v>
      </c>
      <c r="E1209" s="122">
        <v>13</v>
      </c>
      <c r="F1209" s="11">
        <v>13</v>
      </c>
      <c r="G1209" s="122">
        <v>0</v>
      </c>
      <c r="H1209" s="122">
        <v>0</v>
      </c>
      <c r="I1209" s="122">
        <v>0</v>
      </c>
      <c r="J1209" s="122">
        <v>0</v>
      </c>
      <c r="K1209" s="122">
        <v>0</v>
      </c>
      <c r="L1209" s="122"/>
      <c r="M1209" s="122"/>
      <c r="N1209" s="136" t="s">
        <v>1237</v>
      </c>
      <c r="S1209" s="181"/>
      <c r="T1209" s="185"/>
      <c r="U1209" s="186"/>
      <c r="V1209" s="182"/>
      <c r="W1209" s="184"/>
      <c r="X1209" s="187"/>
      <c r="Y1209" s="188"/>
      <c r="Z1209" s="189"/>
    </row>
    <row r="1210" spans="2:26" ht="17.25" customHeight="1">
      <c r="B1210" s="9">
        <v>45406</v>
      </c>
      <c r="C1210" s="122" t="s">
        <v>1242</v>
      </c>
      <c r="D1210" s="122" t="s">
        <v>1226</v>
      </c>
      <c r="E1210" s="122">
        <v>2</v>
      </c>
      <c r="F1210" s="11">
        <v>0</v>
      </c>
      <c r="G1210" s="122">
        <v>0</v>
      </c>
      <c r="H1210" s="122">
        <v>0</v>
      </c>
      <c r="I1210" s="122">
        <v>0</v>
      </c>
      <c r="J1210" s="122">
        <v>0</v>
      </c>
      <c r="K1210" s="122">
        <v>0</v>
      </c>
      <c r="L1210" s="122"/>
      <c r="M1210" s="122"/>
      <c r="S1210" s="181"/>
      <c r="T1210" s="185"/>
      <c r="U1210" s="186"/>
      <c r="V1210" s="182"/>
      <c r="W1210" s="184"/>
      <c r="X1210" s="187"/>
      <c r="Y1210" s="188"/>
      <c r="Z1210" s="189"/>
    </row>
    <row r="1211" spans="2:26" ht="17.25" customHeight="1">
      <c r="B1211" s="9">
        <v>45406</v>
      </c>
      <c r="C1211" s="122" t="s">
        <v>1242</v>
      </c>
      <c r="D1211" s="122" t="s">
        <v>960</v>
      </c>
      <c r="E1211" s="122">
        <v>13</v>
      </c>
      <c r="F1211" s="11">
        <v>0</v>
      </c>
      <c r="G1211" s="122">
        <v>0</v>
      </c>
      <c r="H1211" s="122">
        <v>0</v>
      </c>
      <c r="I1211" s="122">
        <v>0</v>
      </c>
      <c r="J1211" s="122">
        <v>0</v>
      </c>
      <c r="K1211" s="122">
        <v>0</v>
      </c>
      <c r="L1211" s="122"/>
      <c r="M1211" s="122"/>
      <c r="S1211" s="181"/>
      <c r="T1211" s="185"/>
      <c r="U1211" s="186"/>
      <c r="V1211" s="182"/>
      <c r="W1211" s="184"/>
      <c r="X1211" s="187"/>
      <c r="Y1211" s="188"/>
      <c r="Z1211" s="189"/>
    </row>
    <row r="1212" spans="2:26" ht="17.25" customHeight="1">
      <c r="B1212" s="9">
        <v>45406</v>
      </c>
      <c r="C1212" s="122" t="s">
        <v>1243</v>
      </c>
      <c r="D1212" s="122" t="s">
        <v>1163</v>
      </c>
      <c r="E1212" s="122">
        <v>12</v>
      </c>
      <c r="F1212" s="11">
        <v>0</v>
      </c>
      <c r="G1212" s="122">
        <v>0</v>
      </c>
      <c r="H1212" s="122">
        <v>1</v>
      </c>
      <c r="I1212" s="122">
        <v>0</v>
      </c>
      <c r="J1212" s="122">
        <v>0</v>
      </c>
      <c r="K1212" s="122">
        <v>0</v>
      </c>
      <c r="L1212" s="122"/>
      <c r="M1212" s="122"/>
      <c r="S1212" s="181"/>
      <c r="T1212" s="185"/>
      <c r="U1212" s="186"/>
      <c r="V1212" s="182"/>
      <c r="W1212" s="184"/>
      <c r="X1212" s="187"/>
      <c r="Y1212" s="188"/>
      <c r="Z1212" s="189"/>
    </row>
    <row r="1213" spans="2:26" ht="17.25" customHeight="1">
      <c r="B1213" s="9">
        <v>45406</v>
      </c>
      <c r="C1213" s="122" t="s">
        <v>1242</v>
      </c>
      <c r="D1213" s="122" t="s">
        <v>969</v>
      </c>
      <c r="E1213" s="122">
        <v>13</v>
      </c>
      <c r="F1213" s="11">
        <v>0</v>
      </c>
      <c r="G1213" s="122">
        <v>0</v>
      </c>
      <c r="H1213" s="122">
        <v>0</v>
      </c>
      <c r="I1213" s="122">
        <v>0</v>
      </c>
      <c r="J1213" s="122">
        <v>0</v>
      </c>
      <c r="K1213" s="122">
        <v>0</v>
      </c>
      <c r="L1213" s="122"/>
      <c r="M1213" s="122"/>
      <c r="S1213" s="181"/>
      <c r="T1213" s="185"/>
      <c r="U1213" s="186"/>
      <c r="V1213" s="182"/>
      <c r="W1213" s="184"/>
      <c r="X1213" s="187"/>
      <c r="Y1213" s="188"/>
      <c r="Z1213" s="189"/>
    </row>
    <row r="1214" spans="2:26" ht="17.25" customHeight="1">
      <c r="B1214" s="9">
        <v>45406</v>
      </c>
      <c r="C1214" s="122" t="s">
        <v>1244</v>
      </c>
      <c r="D1214" s="122" t="s">
        <v>1031</v>
      </c>
      <c r="E1214" s="122">
        <v>1</v>
      </c>
      <c r="F1214" s="11">
        <v>0</v>
      </c>
      <c r="G1214" s="122">
        <v>0</v>
      </c>
      <c r="H1214" s="122">
        <v>0</v>
      </c>
      <c r="I1214" s="122">
        <v>0</v>
      </c>
      <c r="J1214" s="122">
        <v>0</v>
      </c>
      <c r="K1214" s="122">
        <v>0</v>
      </c>
      <c r="L1214" s="122"/>
      <c r="M1214" s="122"/>
      <c r="S1214" s="181"/>
      <c r="T1214" s="185"/>
      <c r="U1214" s="186"/>
      <c r="V1214" s="182"/>
      <c r="W1214" s="184"/>
      <c r="X1214" s="187"/>
      <c r="Y1214" s="188"/>
      <c r="Z1214" s="189"/>
    </row>
    <row r="1215" spans="2:26" ht="17.25" customHeight="1">
      <c r="B1215" s="9">
        <v>45406</v>
      </c>
      <c r="C1215" s="122" t="s">
        <v>1242</v>
      </c>
      <c r="D1215" s="122" t="s">
        <v>1032</v>
      </c>
      <c r="E1215" s="122">
        <v>13</v>
      </c>
      <c r="F1215" s="11">
        <v>0</v>
      </c>
      <c r="G1215" s="122">
        <v>0</v>
      </c>
      <c r="H1215" s="122">
        <v>0</v>
      </c>
      <c r="I1215" s="122">
        <v>0</v>
      </c>
      <c r="J1215" s="122">
        <v>0</v>
      </c>
      <c r="K1215" s="122">
        <v>0</v>
      </c>
      <c r="L1215" s="122"/>
      <c r="M1215" s="122"/>
      <c r="S1215" s="181"/>
      <c r="T1215" s="185"/>
      <c r="U1215" s="186"/>
      <c r="V1215" s="182"/>
      <c r="W1215" s="184"/>
      <c r="X1215" s="187"/>
      <c r="Y1215" s="188"/>
      <c r="Z1215" s="189"/>
    </row>
    <row r="1216" spans="2:26" ht="17.25" customHeight="1">
      <c r="B1216" s="9">
        <v>45406</v>
      </c>
      <c r="C1216" s="122" t="s">
        <v>1242</v>
      </c>
      <c r="D1216" s="122" t="s">
        <v>1046</v>
      </c>
      <c r="E1216" s="122">
        <v>12</v>
      </c>
      <c r="F1216" s="11">
        <v>0</v>
      </c>
      <c r="G1216" s="122">
        <v>0</v>
      </c>
      <c r="H1216" s="122">
        <v>0</v>
      </c>
      <c r="I1216" s="122">
        <v>0</v>
      </c>
      <c r="J1216" s="122">
        <v>0</v>
      </c>
      <c r="K1216" s="122">
        <v>0</v>
      </c>
      <c r="L1216" s="122"/>
      <c r="M1216" s="122"/>
      <c r="S1216" s="181"/>
      <c r="T1216" s="185"/>
      <c r="U1216" s="186"/>
      <c r="V1216" s="182"/>
      <c r="W1216" s="184"/>
      <c r="X1216" s="187"/>
      <c r="Y1216" s="188"/>
      <c r="Z1216" s="189"/>
    </row>
    <row r="1217" spans="2:26" ht="17.25" customHeight="1">
      <c r="B1217" s="9">
        <v>45406</v>
      </c>
      <c r="C1217" s="122" t="s">
        <v>1251</v>
      </c>
      <c r="D1217" s="122" t="s">
        <v>1146</v>
      </c>
      <c r="E1217" s="122">
        <v>1</v>
      </c>
      <c r="F1217" s="11">
        <v>0</v>
      </c>
      <c r="G1217" s="122">
        <v>0</v>
      </c>
      <c r="H1217" s="122">
        <v>0</v>
      </c>
      <c r="I1217" s="122">
        <v>0</v>
      </c>
      <c r="J1217" s="122">
        <v>0</v>
      </c>
      <c r="K1217" s="122">
        <v>0</v>
      </c>
      <c r="L1217" s="122"/>
      <c r="M1217" s="122"/>
      <c r="S1217" s="181"/>
      <c r="T1217" s="185"/>
      <c r="U1217" s="186"/>
      <c r="V1217" s="182"/>
      <c r="W1217" s="184"/>
      <c r="X1217" s="187"/>
      <c r="Y1217" s="188"/>
      <c r="Z1217" s="189"/>
    </row>
    <row r="1218" spans="2:26" ht="17.25" customHeight="1">
      <c r="B1218" s="9">
        <v>45406</v>
      </c>
      <c r="C1218" s="122" t="s">
        <v>1252</v>
      </c>
      <c r="D1218" s="122" t="s">
        <v>1053</v>
      </c>
      <c r="E1218" s="122">
        <v>13</v>
      </c>
      <c r="F1218" s="11">
        <v>0</v>
      </c>
      <c r="G1218" s="122">
        <v>0</v>
      </c>
      <c r="H1218" s="122">
        <v>0</v>
      </c>
      <c r="I1218" s="122">
        <v>0</v>
      </c>
      <c r="J1218" s="122">
        <v>0</v>
      </c>
      <c r="K1218" s="122">
        <v>0</v>
      </c>
      <c r="L1218" s="122"/>
      <c r="M1218" s="122"/>
      <c r="S1218" s="181"/>
      <c r="T1218" s="185"/>
      <c r="U1218" s="186"/>
      <c r="V1218" s="182"/>
      <c r="W1218" s="184"/>
      <c r="X1218" s="187"/>
      <c r="Y1218" s="188"/>
      <c r="Z1218" s="189"/>
    </row>
    <row r="1219" spans="2:26" ht="17.25" customHeight="1">
      <c r="B1219" s="9">
        <v>45406</v>
      </c>
      <c r="C1219" s="122" t="s">
        <v>1247</v>
      </c>
      <c r="D1219" s="122" t="s">
        <v>1128</v>
      </c>
      <c r="E1219" s="122">
        <v>1</v>
      </c>
      <c r="F1219" s="11">
        <v>1</v>
      </c>
      <c r="G1219" s="122">
        <v>0</v>
      </c>
      <c r="H1219" s="122">
        <v>0</v>
      </c>
      <c r="I1219" s="122">
        <v>0</v>
      </c>
      <c r="J1219" s="122">
        <v>0</v>
      </c>
      <c r="K1219" s="122">
        <v>0</v>
      </c>
      <c r="L1219" s="122"/>
      <c r="M1219" s="122"/>
      <c r="S1219" s="181"/>
      <c r="T1219" s="185"/>
      <c r="U1219" s="186"/>
      <c r="V1219" s="182"/>
      <c r="W1219" s="184"/>
      <c r="X1219" s="187"/>
      <c r="Y1219" s="188"/>
      <c r="Z1219" s="189"/>
    </row>
    <row r="1220" spans="2:26" ht="17.25" customHeight="1">
      <c r="B1220" s="9">
        <v>45406</v>
      </c>
      <c r="C1220" s="122" t="s">
        <v>6897</v>
      </c>
      <c r="D1220" s="122" t="s">
        <v>1238</v>
      </c>
      <c r="E1220" s="122">
        <v>4</v>
      </c>
      <c r="F1220" s="11">
        <v>0</v>
      </c>
      <c r="G1220" s="122">
        <v>0</v>
      </c>
      <c r="H1220" s="122">
        <v>6</v>
      </c>
      <c r="I1220" s="122">
        <v>0</v>
      </c>
      <c r="J1220" s="122">
        <v>0</v>
      </c>
      <c r="K1220" s="122">
        <v>0</v>
      </c>
      <c r="L1220" s="122"/>
      <c r="M1220" s="122"/>
      <c r="O1220" s="136" t="s">
        <v>1248</v>
      </c>
      <c r="P1220" s="136" t="s">
        <v>1248</v>
      </c>
      <c r="S1220" s="181"/>
      <c r="T1220" s="185"/>
      <c r="U1220" s="186"/>
      <c r="V1220" s="182"/>
      <c r="W1220" s="184"/>
      <c r="X1220" s="187"/>
      <c r="Y1220" s="188"/>
      <c r="Z1220" s="189"/>
    </row>
    <row r="1221" spans="2:26" ht="17.25" customHeight="1">
      <c r="B1221" s="9">
        <v>45406</v>
      </c>
      <c r="C1221" s="122" t="s">
        <v>6897</v>
      </c>
      <c r="D1221" s="122" t="s">
        <v>1239</v>
      </c>
      <c r="E1221" s="122">
        <v>8</v>
      </c>
      <c r="F1221" s="11">
        <v>0</v>
      </c>
      <c r="G1221" s="122">
        <v>0</v>
      </c>
      <c r="H1221" s="122">
        <v>5</v>
      </c>
      <c r="I1221" s="122">
        <v>0</v>
      </c>
      <c r="J1221" s="122">
        <v>0</v>
      </c>
      <c r="K1221" s="122">
        <v>0</v>
      </c>
      <c r="L1221" s="122"/>
      <c r="M1221" s="122"/>
      <c r="O1221" s="136" t="s">
        <v>436</v>
      </c>
      <c r="P1221" s="136" t="s">
        <v>436</v>
      </c>
      <c r="S1221" s="181"/>
      <c r="T1221" s="185"/>
      <c r="U1221" s="186"/>
      <c r="V1221" s="182"/>
      <c r="W1221" s="184"/>
      <c r="X1221" s="187"/>
      <c r="Y1221" s="188"/>
      <c r="Z1221" s="189"/>
    </row>
    <row r="1222" spans="2:26" ht="17.25" customHeight="1">
      <c r="B1222" s="9">
        <v>45406</v>
      </c>
      <c r="C1222" s="122" t="s">
        <v>6897</v>
      </c>
      <c r="D1222" s="122" t="s">
        <v>1240</v>
      </c>
      <c r="E1222" s="122">
        <v>6</v>
      </c>
      <c r="F1222" s="11">
        <v>0</v>
      </c>
      <c r="G1222" s="122">
        <v>0</v>
      </c>
      <c r="H1222" s="122">
        <v>5</v>
      </c>
      <c r="I1222" s="122">
        <v>0</v>
      </c>
      <c r="J1222" s="122">
        <v>0</v>
      </c>
      <c r="K1222" s="122">
        <v>0</v>
      </c>
      <c r="L1222" s="122"/>
      <c r="M1222" s="122"/>
      <c r="N1222" s="136" t="s">
        <v>1248</v>
      </c>
      <c r="O1222" s="136" t="s">
        <v>1249</v>
      </c>
      <c r="P1222" s="136" t="s">
        <v>1250</v>
      </c>
      <c r="S1222" s="181"/>
      <c r="T1222" s="185"/>
      <c r="U1222" s="186"/>
      <c r="V1222" s="182"/>
      <c r="W1222" s="184"/>
      <c r="X1222" s="187"/>
      <c r="Y1222" s="188"/>
      <c r="Z1222" s="189"/>
    </row>
    <row r="1223" spans="2:26" ht="17.25" customHeight="1">
      <c r="B1223" s="9">
        <v>45406</v>
      </c>
      <c r="C1223" s="122" t="s">
        <v>6897</v>
      </c>
      <c r="D1223" s="122" t="s">
        <v>1241</v>
      </c>
      <c r="E1223" s="122">
        <v>13</v>
      </c>
      <c r="F1223" s="11">
        <v>0</v>
      </c>
      <c r="G1223" s="122">
        <v>0</v>
      </c>
      <c r="H1223" s="122">
        <v>5</v>
      </c>
      <c r="I1223" s="122">
        <v>0</v>
      </c>
      <c r="J1223" s="122">
        <v>0</v>
      </c>
      <c r="K1223" s="122">
        <v>0</v>
      </c>
      <c r="L1223" s="122"/>
      <c r="M1223" s="122"/>
      <c r="N1223" s="136" t="s">
        <v>436</v>
      </c>
      <c r="O1223" s="136" t="s">
        <v>436</v>
      </c>
      <c r="P1223" s="136" t="s">
        <v>436</v>
      </c>
      <c r="S1223" s="181"/>
      <c r="T1223" s="185"/>
      <c r="U1223" s="186"/>
      <c r="V1223" s="182"/>
      <c r="W1223" s="184"/>
      <c r="X1223" s="187"/>
      <c r="Y1223" s="188"/>
      <c r="Z1223" s="189"/>
    </row>
    <row r="1224" spans="2:26" ht="17.25" customHeight="1">
      <c r="B1224" s="9">
        <v>45406</v>
      </c>
      <c r="C1224" s="122" t="s">
        <v>6897</v>
      </c>
      <c r="D1224" s="122" t="s">
        <v>1245</v>
      </c>
      <c r="E1224" s="122">
        <v>5</v>
      </c>
      <c r="F1224" s="11">
        <v>5</v>
      </c>
      <c r="G1224" s="122">
        <v>0</v>
      </c>
      <c r="H1224" s="122">
        <v>16</v>
      </c>
      <c r="I1224" s="122">
        <v>0</v>
      </c>
      <c r="J1224" s="122">
        <v>0</v>
      </c>
      <c r="K1224" s="122">
        <v>0</v>
      </c>
      <c r="L1224" s="122"/>
      <c r="M1224" s="122"/>
      <c r="N1224" s="136" t="s">
        <v>436</v>
      </c>
      <c r="O1224" s="136" t="s">
        <v>436</v>
      </c>
      <c r="P1224" s="136" t="s">
        <v>436</v>
      </c>
      <c r="S1224" s="181"/>
      <c r="T1224" s="185"/>
      <c r="U1224" s="186"/>
      <c r="V1224" s="182"/>
      <c r="W1224" s="184"/>
      <c r="X1224" s="187"/>
      <c r="Y1224" s="188"/>
      <c r="Z1224" s="189"/>
    </row>
    <row r="1225" spans="2:26" ht="17.25" customHeight="1">
      <c r="B1225" s="9">
        <v>45406</v>
      </c>
      <c r="C1225" s="122" t="s">
        <v>6897</v>
      </c>
      <c r="D1225" s="122" t="s">
        <v>1246</v>
      </c>
      <c r="E1225" s="122">
        <v>13</v>
      </c>
      <c r="F1225" s="11">
        <v>13</v>
      </c>
      <c r="G1225" s="122">
        <v>0</v>
      </c>
      <c r="H1225" s="122">
        <v>0</v>
      </c>
      <c r="I1225" s="122">
        <v>0</v>
      </c>
      <c r="J1225" s="122">
        <v>0</v>
      </c>
      <c r="K1225" s="122">
        <v>0</v>
      </c>
      <c r="L1225" s="122"/>
      <c r="M1225" s="122"/>
      <c r="O1225" s="136" t="s">
        <v>1254</v>
      </c>
      <c r="S1225" s="181"/>
      <c r="T1225" s="185"/>
      <c r="U1225" s="186"/>
      <c r="V1225" s="182"/>
      <c r="W1225" s="184"/>
      <c r="X1225" s="187"/>
      <c r="Y1225" s="188"/>
      <c r="Z1225" s="189"/>
    </row>
    <row r="1226" spans="2:26" ht="17.25" customHeight="1">
      <c r="B1226" s="9">
        <v>45406</v>
      </c>
      <c r="C1226" s="122" t="s">
        <v>6897</v>
      </c>
      <c r="D1226" s="122" t="s">
        <v>1253</v>
      </c>
      <c r="E1226" s="122">
        <v>13</v>
      </c>
      <c r="F1226" s="11">
        <v>1</v>
      </c>
      <c r="G1226" s="122">
        <v>0</v>
      </c>
      <c r="H1226" s="122">
        <v>9</v>
      </c>
      <c r="I1226" s="122">
        <v>0</v>
      </c>
      <c r="J1226" s="122">
        <v>0</v>
      </c>
      <c r="K1226" s="122">
        <v>0</v>
      </c>
      <c r="L1226" s="122"/>
      <c r="M1226" s="122"/>
      <c r="N1226" s="136" t="s">
        <v>436</v>
      </c>
      <c r="O1226" s="136" t="s">
        <v>436</v>
      </c>
      <c r="P1226" s="136" t="s">
        <v>436</v>
      </c>
      <c r="S1226" s="181"/>
      <c r="T1226" s="185"/>
      <c r="U1226" s="186"/>
      <c r="V1226" s="182"/>
      <c r="W1226" s="184"/>
      <c r="X1226" s="187"/>
      <c r="Y1226" s="188"/>
      <c r="Z1226" s="189"/>
    </row>
    <row r="1227" spans="2:26" ht="17.25" customHeight="1">
      <c r="B1227" s="9">
        <v>45407</v>
      </c>
      <c r="C1227" s="122" t="s">
        <v>1257</v>
      </c>
      <c r="D1227" s="122" t="s">
        <v>1147</v>
      </c>
      <c r="E1227" s="122">
        <v>1</v>
      </c>
      <c r="F1227" s="11">
        <v>0</v>
      </c>
      <c r="G1227" s="122">
        <v>0</v>
      </c>
      <c r="H1227" s="122">
        <v>0</v>
      </c>
      <c r="I1227" s="122">
        <v>0</v>
      </c>
      <c r="J1227" s="122">
        <v>0</v>
      </c>
      <c r="K1227" s="122">
        <v>0</v>
      </c>
      <c r="L1227" s="122"/>
      <c r="M1227" s="122"/>
      <c r="S1227" s="181"/>
      <c r="T1227" s="185"/>
      <c r="U1227" s="186"/>
      <c r="V1227" s="182"/>
      <c r="W1227" s="184"/>
      <c r="X1227" s="187"/>
      <c r="Y1227" s="188"/>
      <c r="Z1227" s="189"/>
    </row>
    <row r="1228" spans="2:26" ht="17.25" customHeight="1">
      <c r="B1228" s="9">
        <v>45407</v>
      </c>
      <c r="C1228" s="122" t="s">
        <v>1256</v>
      </c>
      <c r="D1228" s="122" t="s">
        <v>1077</v>
      </c>
      <c r="E1228" s="122">
        <v>12</v>
      </c>
      <c r="F1228" s="11">
        <v>0</v>
      </c>
      <c r="G1228" s="122">
        <v>0</v>
      </c>
      <c r="H1228" s="122">
        <v>0</v>
      </c>
      <c r="I1228" s="122">
        <v>0</v>
      </c>
      <c r="J1228" s="122">
        <v>0</v>
      </c>
      <c r="K1228" s="122">
        <v>0</v>
      </c>
      <c r="L1228" s="122"/>
      <c r="M1228" s="122"/>
      <c r="S1228" s="181"/>
      <c r="T1228" s="185"/>
      <c r="U1228" s="186"/>
      <c r="V1228" s="182"/>
      <c r="W1228" s="184"/>
      <c r="X1228" s="187"/>
      <c r="Y1228" s="188"/>
      <c r="Z1228" s="189"/>
    </row>
    <row r="1229" spans="2:26" ht="17.25" customHeight="1">
      <c r="B1229" s="9">
        <v>45407</v>
      </c>
      <c r="C1229" s="122" t="s">
        <v>1255</v>
      </c>
      <c r="D1229" s="122" t="s">
        <v>1120</v>
      </c>
      <c r="E1229" s="122">
        <v>1</v>
      </c>
      <c r="F1229" s="11">
        <v>0</v>
      </c>
      <c r="G1229" s="122">
        <v>0</v>
      </c>
      <c r="H1229" s="122">
        <v>0</v>
      </c>
      <c r="I1229" s="122">
        <v>0</v>
      </c>
      <c r="J1229" s="122">
        <v>0</v>
      </c>
      <c r="K1229" s="122">
        <v>0</v>
      </c>
      <c r="L1229" s="122"/>
      <c r="M1229" s="122"/>
      <c r="S1229" s="181"/>
      <c r="T1229" s="185"/>
      <c r="U1229" s="186"/>
      <c r="V1229" s="182"/>
      <c r="W1229" s="184"/>
      <c r="X1229" s="187"/>
      <c r="Y1229" s="188"/>
      <c r="Z1229" s="189"/>
    </row>
    <row r="1230" spans="2:26" ht="17.25" customHeight="1">
      <c r="B1230" s="9">
        <v>45407</v>
      </c>
      <c r="C1230" s="122" t="s">
        <v>1255</v>
      </c>
      <c r="D1230" s="122" t="s">
        <v>818</v>
      </c>
      <c r="E1230" s="122">
        <v>10</v>
      </c>
      <c r="F1230" s="11">
        <v>0</v>
      </c>
      <c r="G1230" s="122">
        <v>0</v>
      </c>
      <c r="H1230" s="122">
        <v>0</v>
      </c>
      <c r="I1230" s="122">
        <v>0</v>
      </c>
      <c r="J1230" s="122">
        <v>0</v>
      </c>
      <c r="K1230" s="122">
        <v>0</v>
      </c>
      <c r="L1230" s="122"/>
      <c r="M1230" s="122"/>
      <c r="S1230" s="181"/>
      <c r="T1230" s="185"/>
      <c r="U1230" s="186"/>
      <c r="V1230" s="182"/>
      <c r="W1230" s="184"/>
      <c r="X1230" s="187"/>
      <c r="Y1230" s="188"/>
      <c r="Z1230" s="189"/>
    </row>
    <row r="1231" spans="2:26" ht="17.25" customHeight="1">
      <c r="B1231" s="9">
        <v>45407</v>
      </c>
      <c r="C1231" s="122" t="s">
        <v>6897</v>
      </c>
      <c r="D1231" s="122" t="s">
        <v>1258</v>
      </c>
      <c r="E1231" s="122">
        <v>1</v>
      </c>
      <c r="F1231" s="11">
        <v>0</v>
      </c>
      <c r="G1231" s="122">
        <v>0</v>
      </c>
      <c r="H1231" s="122">
        <v>1</v>
      </c>
      <c r="I1231" s="122">
        <v>0</v>
      </c>
      <c r="J1231" s="122">
        <v>0</v>
      </c>
      <c r="K1231" s="122">
        <v>0</v>
      </c>
      <c r="L1231" s="122"/>
      <c r="M1231" s="122"/>
      <c r="N1231" s="136" t="s">
        <v>1260</v>
      </c>
      <c r="O1231" s="136" t="s">
        <v>1261</v>
      </c>
      <c r="P1231" s="136" t="s">
        <v>1262</v>
      </c>
      <c r="S1231" s="181"/>
      <c r="T1231" s="185"/>
      <c r="U1231" s="186"/>
      <c r="V1231" s="182"/>
      <c r="W1231" s="184"/>
      <c r="X1231" s="187"/>
      <c r="Y1231" s="188"/>
      <c r="Z1231" s="189"/>
    </row>
    <row r="1232" spans="2:26" ht="17.25" customHeight="1">
      <c r="B1232" s="9">
        <v>45407</v>
      </c>
      <c r="C1232" s="122" t="s">
        <v>6897</v>
      </c>
      <c r="D1232" s="122" t="s">
        <v>1259</v>
      </c>
      <c r="E1232" s="122">
        <v>7</v>
      </c>
      <c r="F1232" s="11">
        <v>0</v>
      </c>
      <c r="G1232" s="122">
        <v>0</v>
      </c>
      <c r="H1232" s="122">
        <v>2</v>
      </c>
      <c r="I1232" s="122">
        <v>0</v>
      </c>
      <c r="J1232" s="122">
        <v>0</v>
      </c>
      <c r="K1232" s="122">
        <v>0</v>
      </c>
      <c r="L1232" s="122"/>
      <c r="M1232" s="122"/>
      <c r="O1232" s="136" t="s">
        <v>1260</v>
      </c>
      <c r="P1232" s="136" t="s">
        <v>1261</v>
      </c>
      <c r="S1232" s="181"/>
      <c r="T1232" s="185"/>
      <c r="U1232" s="186"/>
      <c r="V1232" s="182"/>
      <c r="W1232" s="184"/>
      <c r="X1232" s="187"/>
      <c r="Y1232" s="188"/>
      <c r="Z1232" s="189"/>
    </row>
    <row r="1233" spans="2:26" ht="17.25" customHeight="1">
      <c r="B1233" s="9">
        <v>45408</v>
      </c>
      <c r="C1233" s="122" t="s">
        <v>41</v>
      </c>
      <c r="D1233" s="122" t="s">
        <v>1128</v>
      </c>
      <c r="E1233" s="122">
        <v>1</v>
      </c>
      <c r="F1233" s="11">
        <v>0</v>
      </c>
      <c r="G1233" s="122">
        <v>0</v>
      </c>
      <c r="H1233" s="122">
        <v>0</v>
      </c>
      <c r="I1233" s="122">
        <v>0</v>
      </c>
      <c r="J1233" s="122">
        <v>0</v>
      </c>
      <c r="K1233" s="122">
        <v>0</v>
      </c>
      <c r="L1233" s="122"/>
      <c r="M1233" s="122"/>
      <c r="S1233" s="181"/>
      <c r="T1233" s="185"/>
      <c r="U1233" s="186"/>
      <c r="V1233" s="182"/>
      <c r="W1233" s="184"/>
      <c r="X1233" s="187"/>
      <c r="Y1233" s="188"/>
      <c r="Z1233" s="189"/>
    </row>
    <row r="1234" spans="2:26" ht="17.25" customHeight="1">
      <c r="B1234" s="9">
        <v>45408</v>
      </c>
      <c r="C1234" s="122" t="s">
        <v>57</v>
      </c>
      <c r="D1234" s="122" t="s">
        <v>1076</v>
      </c>
      <c r="E1234" s="122">
        <v>13</v>
      </c>
      <c r="F1234" s="11">
        <v>0</v>
      </c>
      <c r="G1234" s="122">
        <v>0</v>
      </c>
      <c r="H1234" s="122">
        <v>0</v>
      </c>
      <c r="I1234" s="122">
        <v>0</v>
      </c>
      <c r="J1234" s="122">
        <v>0</v>
      </c>
      <c r="K1234" s="122">
        <v>0</v>
      </c>
      <c r="L1234" s="122"/>
      <c r="M1234" s="122"/>
      <c r="S1234" s="181"/>
      <c r="T1234" s="185"/>
      <c r="U1234" s="186"/>
      <c r="V1234" s="182"/>
      <c r="W1234" s="184"/>
      <c r="X1234" s="187"/>
      <c r="Y1234" s="188"/>
      <c r="Z1234" s="189"/>
    </row>
    <row r="1235" spans="2:26" ht="17.25" customHeight="1">
      <c r="B1235" s="9">
        <v>45408</v>
      </c>
      <c r="C1235" s="122" t="s">
        <v>57</v>
      </c>
      <c r="D1235" s="122" t="s">
        <v>1054</v>
      </c>
      <c r="E1235" s="122">
        <v>10</v>
      </c>
      <c r="F1235" s="11">
        <v>2</v>
      </c>
      <c r="G1235" s="122">
        <v>0</v>
      </c>
      <c r="H1235" s="122">
        <v>10</v>
      </c>
      <c r="I1235" s="122">
        <v>0</v>
      </c>
      <c r="J1235" s="122">
        <v>0</v>
      </c>
      <c r="K1235" s="122">
        <v>0</v>
      </c>
      <c r="L1235" s="122"/>
      <c r="M1235" s="122" t="s">
        <v>436</v>
      </c>
      <c r="S1235" s="181"/>
      <c r="T1235" s="185"/>
      <c r="U1235" s="186"/>
      <c r="V1235" s="182"/>
      <c r="W1235" s="184"/>
      <c r="X1235" s="187"/>
      <c r="Y1235" s="188"/>
      <c r="Z1235" s="189"/>
    </row>
    <row r="1236" spans="2:26" ht="17.25" customHeight="1">
      <c r="B1236" s="9">
        <v>45408</v>
      </c>
      <c r="C1236" s="122" t="s">
        <v>6897</v>
      </c>
      <c r="D1236" s="122" t="s">
        <v>1246</v>
      </c>
      <c r="E1236" s="122">
        <v>13</v>
      </c>
      <c r="F1236" s="11">
        <v>0</v>
      </c>
      <c r="G1236" s="122">
        <v>0</v>
      </c>
      <c r="H1236" s="122">
        <v>0</v>
      </c>
      <c r="I1236" s="122">
        <v>0</v>
      </c>
      <c r="J1236" s="122">
        <v>0</v>
      </c>
      <c r="K1236" s="122">
        <v>0</v>
      </c>
      <c r="L1236" s="122"/>
      <c r="M1236" s="122"/>
      <c r="N1236" s="136" t="s">
        <v>436</v>
      </c>
      <c r="O1236" s="136" t="s">
        <v>436</v>
      </c>
      <c r="S1236" s="181"/>
      <c r="T1236" s="185"/>
      <c r="U1236" s="186"/>
      <c r="V1236" s="182"/>
      <c r="W1236" s="184"/>
      <c r="X1236" s="187"/>
      <c r="Y1236" s="188"/>
      <c r="Z1236" s="189"/>
    </row>
    <row r="1237" spans="2:26" ht="17.25" customHeight="1">
      <c r="B1237" s="9">
        <v>45408</v>
      </c>
      <c r="C1237" s="122" t="s">
        <v>6897</v>
      </c>
      <c r="D1237" s="122" t="s">
        <v>1263</v>
      </c>
      <c r="E1237" s="122">
        <v>13</v>
      </c>
      <c r="F1237" s="11">
        <v>0</v>
      </c>
      <c r="G1237" s="122">
        <v>0</v>
      </c>
      <c r="H1237" s="122">
        <v>0</v>
      </c>
      <c r="I1237" s="122">
        <v>0</v>
      </c>
      <c r="J1237" s="122">
        <v>0</v>
      </c>
      <c r="K1237" s="122">
        <v>0</v>
      </c>
      <c r="L1237" s="122"/>
      <c r="M1237" s="122"/>
      <c r="N1237" s="136" t="s">
        <v>436</v>
      </c>
      <c r="O1237" s="136" t="s">
        <v>436</v>
      </c>
      <c r="S1237" s="181"/>
      <c r="T1237" s="185"/>
      <c r="U1237" s="186"/>
      <c r="V1237" s="182"/>
      <c r="W1237" s="184"/>
      <c r="X1237" s="187"/>
      <c r="Y1237" s="188"/>
      <c r="Z1237" s="189"/>
    </row>
    <row r="1238" spans="2:26" ht="17.25" customHeight="1">
      <c r="B1238" s="9">
        <v>45408</v>
      </c>
      <c r="C1238" s="122" t="s">
        <v>6897</v>
      </c>
      <c r="D1238" s="122" t="s">
        <v>1264</v>
      </c>
      <c r="E1238" s="122">
        <v>4</v>
      </c>
      <c r="F1238" s="11">
        <v>0</v>
      </c>
      <c r="G1238" s="122">
        <v>0</v>
      </c>
      <c r="H1238" s="122">
        <v>0</v>
      </c>
      <c r="I1238" s="122">
        <v>0</v>
      </c>
      <c r="J1238" s="122">
        <v>0</v>
      </c>
      <c r="K1238" s="122">
        <v>0</v>
      </c>
      <c r="L1238" s="122"/>
      <c r="M1238" s="122"/>
      <c r="N1238" s="136" t="s">
        <v>436</v>
      </c>
      <c r="O1238" s="136" t="s">
        <v>436</v>
      </c>
      <c r="S1238" s="181"/>
      <c r="T1238" s="185"/>
      <c r="U1238" s="186"/>
      <c r="V1238" s="182"/>
      <c r="W1238" s="184"/>
      <c r="X1238" s="187"/>
      <c r="Y1238" s="188"/>
      <c r="Z1238" s="189"/>
    </row>
    <row r="1239" spans="2:26" ht="17.25" customHeight="1">
      <c r="B1239" s="9">
        <v>45409</v>
      </c>
      <c r="C1239" s="122" t="s">
        <v>41</v>
      </c>
      <c r="D1239" s="122" t="s">
        <v>689</v>
      </c>
      <c r="E1239" s="122">
        <v>13</v>
      </c>
      <c r="F1239" s="11">
        <v>0</v>
      </c>
      <c r="G1239" s="122">
        <v>0</v>
      </c>
      <c r="H1239" s="122">
        <v>0</v>
      </c>
      <c r="I1239" s="122">
        <v>0</v>
      </c>
      <c r="J1239" s="122">
        <v>0</v>
      </c>
      <c r="K1239" s="122">
        <v>0</v>
      </c>
      <c r="L1239" s="122"/>
      <c r="M1239" s="122"/>
      <c r="S1239" s="181"/>
      <c r="T1239" s="185"/>
      <c r="U1239" s="186"/>
      <c r="V1239" s="182"/>
      <c r="W1239" s="184"/>
      <c r="X1239" s="187"/>
      <c r="Y1239" s="188"/>
      <c r="Z1239" s="189"/>
    </row>
    <row r="1240" spans="2:26" ht="17.25" customHeight="1">
      <c r="B1240" s="9">
        <v>45409</v>
      </c>
      <c r="C1240" s="122" t="s">
        <v>57</v>
      </c>
      <c r="D1240" s="122" t="s">
        <v>1265</v>
      </c>
      <c r="E1240" s="122">
        <v>12</v>
      </c>
      <c r="F1240" s="11">
        <v>0</v>
      </c>
      <c r="G1240" s="122">
        <v>0</v>
      </c>
      <c r="H1240" s="122">
        <v>0</v>
      </c>
      <c r="I1240" s="122">
        <v>0</v>
      </c>
      <c r="J1240" s="122">
        <v>0</v>
      </c>
      <c r="K1240" s="122">
        <v>0</v>
      </c>
      <c r="L1240" s="122"/>
      <c r="M1240" s="122"/>
      <c r="S1240" s="181"/>
      <c r="T1240" s="185"/>
      <c r="U1240" s="186"/>
      <c r="V1240" s="182"/>
      <c r="W1240" s="184"/>
      <c r="X1240" s="187"/>
      <c r="Y1240" s="188"/>
      <c r="Z1240" s="189"/>
    </row>
    <row r="1241" spans="2:26" ht="17.25" customHeight="1">
      <c r="B1241" s="9">
        <v>45409</v>
      </c>
      <c r="C1241" s="122" t="s">
        <v>57</v>
      </c>
      <c r="D1241" s="122" t="s">
        <v>1127</v>
      </c>
      <c r="E1241" s="122">
        <v>1</v>
      </c>
      <c r="F1241" s="11">
        <v>0</v>
      </c>
      <c r="G1241" s="122">
        <v>0</v>
      </c>
      <c r="H1241" s="122">
        <v>0</v>
      </c>
      <c r="I1241" s="122">
        <v>0</v>
      </c>
      <c r="J1241" s="122">
        <v>0</v>
      </c>
      <c r="K1241" s="122">
        <v>0</v>
      </c>
      <c r="L1241" s="122"/>
      <c r="M1241" s="122"/>
      <c r="S1241" s="181"/>
      <c r="T1241" s="185"/>
      <c r="U1241" s="186"/>
      <c r="V1241" s="182"/>
      <c r="W1241" s="184"/>
      <c r="X1241" s="187"/>
      <c r="Y1241" s="188"/>
      <c r="Z1241" s="189"/>
    </row>
    <row r="1242" spans="2:26" ht="17.25" customHeight="1">
      <c r="B1242" s="9">
        <v>45409</v>
      </c>
      <c r="C1242" s="122" t="s">
        <v>6897</v>
      </c>
      <c r="D1242" s="122" t="s">
        <v>1266</v>
      </c>
      <c r="E1242" s="122">
        <v>13</v>
      </c>
      <c r="F1242" s="11">
        <v>0</v>
      </c>
      <c r="G1242" s="122">
        <v>0</v>
      </c>
      <c r="H1242" s="122">
        <v>0</v>
      </c>
      <c r="I1242" s="122">
        <v>0</v>
      </c>
      <c r="J1242" s="122">
        <v>0</v>
      </c>
      <c r="K1242" s="122">
        <v>0</v>
      </c>
      <c r="L1242" s="122"/>
      <c r="M1242" s="122"/>
      <c r="N1242" s="136" t="s">
        <v>436</v>
      </c>
      <c r="O1242" s="136" t="s">
        <v>436</v>
      </c>
      <c r="S1242" s="181"/>
      <c r="T1242" s="185"/>
      <c r="U1242" s="186"/>
      <c r="V1242" s="182"/>
      <c r="W1242" s="184"/>
      <c r="X1242" s="187"/>
      <c r="Y1242" s="188"/>
      <c r="Z1242" s="189"/>
    </row>
    <row r="1243" spans="2:26" ht="17.25" customHeight="1">
      <c r="B1243" s="9">
        <v>45409</v>
      </c>
      <c r="C1243" s="122" t="s">
        <v>6897</v>
      </c>
      <c r="D1243" s="122" t="s">
        <v>1245</v>
      </c>
      <c r="E1243" s="122">
        <v>5</v>
      </c>
      <c r="F1243" s="11">
        <v>0</v>
      </c>
      <c r="G1243" s="122">
        <v>0</v>
      </c>
      <c r="H1243" s="122">
        <v>0</v>
      </c>
      <c r="I1243" s="122">
        <v>0</v>
      </c>
      <c r="J1243" s="122">
        <v>0</v>
      </c>
      <c r="K1243" s="122">
        <v>0</v>
      </c>
      <c r="L1243" s="122"/>
      <c r="M1243" s="122"/>
      <c r="N1243" s="136" t="s">
        <v>436</v>
      </c>
      <c r="O1243" s="136" t="s">
        <v>436</v>
      </c>
      <c r="S1243" s="181"/>
      <c r="T1243" s="185"/>
      <c r="U1243" s="186"/>
      <c r="V1243" s="182"/>
      <c r="W1243" s="184"/>
      <c r="X1243" s="187"/>
      <c r="Y1243" s="188"/>
      <c r="Z1243" s="189"/>
    </row>
    <row r="1244" spans="2:26" ht="17.25" customHeight="1">
      <c r="B1244" s="9">
        <v>45410</v>
      </c>
      <c r="C1244" s="122" t="s">
        <v>6897</v>
      </c>
      <c r="D1244" s="122" t="s">
        <v>1213</v>
      </c>
      <c r="E1244" s="122">
        <v>13</v>
      </c>
      <c r="F1244" s="11">
        <v>0</v>
      </c>
      <c r="G1244" s="122">
        <v>0</v>
      </c>
      <c r="H1244" s="122">
        <v>0</v>
      </c>
      <c r="I1244" s="122">
        <v>0</v>
      </c>
      <c r="J1244" s="122">
        <v>0</v>
      </c>
      <c r="K1244" s="122">
        <v>0</v>
      </c>
      <c r="L1244" s="122"/>
      <c r="M1244" s="122"/>
      <c r="N1244" s="136" t="s">
        <v>436</v>
      </c>
      <c r="O1244" s="136" t="s">
        <v>436</v>
      </c>
      <c r="S1244" s="181"/>
      <c r="T1244" s="185"/>
      <c r="U1244" s="186"/>
      <c r="V1244" s="182"/>
      <c r="W1244" s="184"/>
      <c r="X1244" s="187"/>
      <c r="Y1244" s="188"/>
      <c r="Z1244" s="189"/>
    </row>
    <row r="1245" spans="2:26" ht="17.25" customHeight="1">
      <c r="B1245" s="9">
        <v>45410</v>
      </c>
      <c r="C1245" s="122" t="s">
        <v>57</v>
      </c>
      <c r="D1245" s="122" t="s">
        <v>1075</v>
      </c>
      <c r="E1245" s="122">
        <v>12</v>
      </c>
      <c r="F1245" s="11">
        <v>0</v>
      </c>
      <c r="G1245" s="122">
        <v>0</v>
      </c>
      <c r="H1245" s="122">
        <v>0</v>
      </c>
      <c r="I1245" s="122">
        <v>0</v>
      </c>
      <c r="J1245" s="122">
        <v>0</v>
      </c>
      <c r="K1245" s="122">
        <v>0</v>
      </c>
      <c r="L1245" s="122"/>
      <c r="M1245" s="122"/>
      <c r="S1245" s="181"/>
      <c r="T1245" s="185"/>
      <c r="U1245" s="186"/>
      <c r="V1245" s="182"/>
      <c r="W1245" s="184"/>
      <c r="X1245" s="187"/>
      <c r="Y1245" s="188"/>
      <c r="Z1245" s="189"/>
    </row>
    <row r="1246" spans="2:26" ht="17.25" customHeight="1">
      <c r="B1246" s="9">
        <v>45410</v>
      </c>
      <c r="C1246" s="122" t="s">
        <v>7</v>
      </c>
      <c r="D1246" s="122" t="s">
        <v>1267</v>
      </c>
      <c r="E1246" s="122">
        <v>13</v>
      </c>
      <c r="F1246" s="11">
        <v>0</v>
      </c>
      <c r="G1246" s="122">
        <v>0</v>
      </c>
      <c r="H1246" s="122">
        <v>0</v>
      </c>
      <c r="I1246" s="122">
        <v>0</v>
      </c>
      <c r="J1246" s="122">
        <v>0</v>
      </c>
      <c r="K1246" s="122">
        <v>0</v>
      </c>
      <c r="L1246" s="122"/>
      <c r="M1246" s="122"/>
      <c r="S1246" s="181"/>
      <c r="T1246" s="185"/>
      <c r="U1246" s="186"/>
      <c r="V1246" s="182"/>
      <c r="W1246" s="184"/>
      <c r="X1246" s="187"/>
      <c r="Y1246" s="188"/>
      <c r="Z1246" s="189"/>
    </row>
    <row r="1247" spans="2:26" ht="17.25" customHeight="1">
      <c r="B1247" s="9">
        <v>45410</v>
      </c>
      <c r="C1247" s="122" t="s">
        <v>7</v>
      </c>
      <c r="D1247" s="122" t="s">
        <v>1268</v>
      </c>
      <c r="E1247" s="122">
        <v>13</v>
      </c>
      <c r="F1247" s="11">
        <v>13</v>
      </c>
      <c r="G1247" s="122">
        <v>0</v>
      </c>
      <c r="H1247" s="122">
        <v>0</v>
      </c>
      <c r="I1247" s="122">
        <v>0</v>
      </c>
      <c r="J1247" s="122">
        <v>0</v>
      </c>
      <c r="K1247" s="122">
        <v>0</v>
      </c>
      <c r="L1247" s="122"/>
      <c r="M1247" s="122"/>
      <c r="S1247" s="181"/>
      <c r="T1247" s="185"/>
      <c r="U1247" s="186"/>
      <c r="V1247" s="182"/>
      <c r="W1247" s="184"/>
      <c r="X1247" s="187"/>
      <c r="Y1247" s="188"/>
      <c r="Z1247" s="189"/>
    </row>
    <row r="1248" spans="2:26" ht="17.25" customHeight="1">
      <c r="B1248" s="9">
        <v>45411</v>
      </c>
      <c r="C1248" s="122" t="s">
        <v>7</v>
      </c>
      <c r="D1248" s="122" t="s">
        <v>1269</v>
      </c>
      <c r="E1248" s="122">
        <v>13</v>
      </c>
      <c r="F1248" s="11">
        <v>0</v>
      </c>
      <c r="G1248" s="122">
        <v>0</v>
      </c>
      <c r="H1248" s="122">
        <v>0</v>
      </c>
      <c r="I1248" s="122">
        <v>0</v>
      </c>
      <c r="J1248" s="122">
        <v>0</v>
      </c>
      <c r="K1248" s="122">
        <v>0</v>
      </c>
      <c r="L1248" s="122"/>
      <c r="M1248" s="122"/>
      <c r="S1248" s="181"/>
      <c r="T1248" s="185"/>
      <c r="U1248" s="186"/>
      <c r="V1248" s="182"/>
      <c r="W1248" s="184"/>
      <c r="X1248" s="187"/>
      <c r="Y1248" s="188"/>
      <c r="Z1248" s="189"/>
    </row>
    <row r="1249" spans="2:26" ht="17.25" customHeight="1">
      <c r="B1249" s="9">
        <v>45411</v>
      </c>
      <c r="C1249" s="122" t="s">
        <v>18</v>
      </c>
      <c r="D1249" s="122" t="s">
        <v>1270</v>
      </c>
      <c r="E1249" s="122">
        <v>12</v>
      </c>
      <c r="F1249" s="11">
        <v>0</v>
      </c>
      <c r="G1249" s="122">
        <v>0</v>
      </c>
      <c r="H1249" s="122">
        <v>0</v>
      </c>
      <c r="I1249" s="122">
        <v>0</v>
      </c>
      <c r="J1249" s="122">
        <v>0</v>
      </c>
      <c r="K1249" s="122">
        <v>0</v>
      </c>
      <c r="L1249" s="122"/>
      <c r="M1249" s="122"/>
      <c r="S1249" s="181"/>
      <c r="T1249" s="185"/>
      <c r="U1249" s="186"/>
      <c r="V1249" s="182"/>
      <c r="W1249" s="184"/>
      <c r="X1249" s="187"/>
      <c r="Y1249" s="188"/>
      <c r="Z1249" s="189"/>
    </row>
    <row r="1250" spans="2:26" ht="17.25" customHeight="1">
      <c r="B1250" s="9">
        <v>45411</v>
      </c>
      <c r="C1250" s="122" t="s">
        <v>18</v>
      </c>
      <c r="D1250" s="122" t="s">
        <v>1271</v>
      </c>
      <c r="E1250" s="122">
        <v>10</v>
      </c>
      <c r="F1250" s="11">
        <v>0</v>
      </c>
      <c r="G1250" s="122">
        <v>0</v>
      </c>
      <c r="H1250" s="122">
        <v>0</v>
      </c>
      <c r="I1250" s="122">
        <v>0</v>
      </c>
      <c r="J1250" s="122">
        <v>0</v>
      </c>
      <c r="K1250" s="122">
        <v>0</v>
      </c>
      <c r="L1250" s="122"/>
      <c r="M1250" s="122"/>
      <c r="S1250" s="181"/>
      <c r="T1250" s="185"/>
      <c r="U1250" s="186"/>
      <c r="V1250" s="182"/>
      <c r="W1250" s="184"/>
      <c r="X1250" s="187"/>
      <c r="Y1250" s="188"/>
      <c r="Z1250" s="189"/>
    </row>
    <row r="1251" spans="2:26" ht="17.25" customHeight="1">
      <c r="B1251" s="9">
        <v>45411</v>
      </c>
      <c r="C1251" s="122" t="s">
        <v>18</v>
      </c>
      <c r="D1251" s="122" t="s">
        <v>1272</v>
      </c>
      <c r="E1251" s="122">
        <v>12</v>
      </c>
      <c r="F1251" s="11">
        <v>0</v>
      </c>
      <c r="G1251" s="122">
        <v>0</v>
      </c>
      <c r="H1251" s="122">
        <v>0</v>
      </c>
      <c r="I1251" s="122">
        <v>0</v>
      </c>
      <c r="J1251" s="122">
        <v>0</v>
      </c>
      <c r="K1251" s="122">
        <v>0</v>
      </c>
      <c r="L1251" s="122"/>
      <c r="M1251" s="122"/>
      <c r="S1251" s="181"/>
      <c r="T1251" s="185"/>
      <c r="U1251" s="186"/>
      <c r="V1251" s="182"/>
      <c r="W1251" s="184"/>
      <c r="X1251" s="187"/>
      <c r="Y1251" s="188"/>
      <c r="Z1251" s="189"/>
    </row>
    <row r="1252" spans="2:26" ht="17.25" customHeight="1">
      <c r="B1252" s="9">
        <v>45411</v>
      </c>
      <c r="C1252" s="122" t="s">
        <v>18</v>
      </c>
      <c r="D1252" s="122" t="s">
        <v>1273</v>
      </c>
      <c r="E1252" s="122">
        <v>9</v>
      </c>
      <c r="F1252" s="11">
        <v>9</v>
      </c>
      <c r="G1252" s="122">
        <v>0</v>
      </c>
      <c r="H1252" s="122">
        <v>0</v>
      </c>
      <c r="I1252" s="122">
        <v>0</v>
      </c>
      <c r="J1252" s="122">
        <v>0</v>
      </c>
      <c r="K1252" s="122">
        <v>0</v>
      </c>
      <c r="L1252" s="122">
        <v>0</v>
      </c>
      <c r="M1252" s="122"/>
      <c r="S1252" s="181"/>
      <c r="T1252" s="185"/>
      <c r="U1252" s="186"/>
      <c r="V1252" s="182"/>
      <c r="W1252" s="184"/>
      <c r="X1252" s="187"/>
      <c r="Y1252" s="188"/>
      <c r="Z1252" s="189"/>
    </row>
    <row r="1253" spans="2:26" ht="17.25" customHeight="1">
      <c r="B1253" s="9">
        <v>45412</v>
      </c>
      <c r="C1253" s="122" t="s">
        <v>19</v>
      </c>
      <c r="D1253" s="122" t="s">
        <v>1274</v>
      </c>
      <c r="E1253" s="122">
        <v>1</v>
      </c>
      <c r="F1253" s="11">
        <v>1</v>
      </c>
      <c r="G1253" s="122">
        <v>0</v>
      </c>
      <c r="H1253" s="122">
        <v>0</v>
      </c>
      <c r="I1253" s="122">
        <v>0</v>
      </c>
      <c r="J1253" s="122">
        <v>0</v>
      </c>
      <c r="K1253" s="122">
        <v>0</v>
      </c>
      <c r="L1253" s="122">
        <v>1</v>
      </c>
      <c r="M1253" s="122" t="s">
        <v>436</v>
      </c>
      <c r="S1253" s="181"/>
      <c r="T1253" s="185"/>
      <c r="U1253" s="186"/>
      <c r="V1253" s="182"/>
      <c r="W1253" s="184"/>
      <c r="X1253" s="187"/>
      <c r="Y1253" s="188"/>
      <c r="Z1253" s="189"/>
    </row>
    <row r="1254" spans="2:26" ht="17.25" customHeight="1">
      <c r="B1254" s="9">
        <v>45413</v>
      </c>
      <c r="C1254" s="122" t="s">
        <v>51</v>
      </c>
      <c r="D1254" s="122" t="s">
        <v>1147</v>
      </c>
      <c r="E1254" s="122">
        <v>1</v>
      </c>
      <c r="F1254" s="11">
        <v>0</v>
      </c>
      <c r="G1254" s="122">
        <v>0</v>
      </c>
      <c r="H1254" s="122">
        <v>0</v>
      </c>
      <c r="I1254" s="122">
        <v>0</v>
      </c>
      <c r="J1254" s="122">
        <v>0</v>
      </c>
      <c r="K1254" s="122">
        <v>0</v>
      </c>
      <c r="L1254" s="122">
        <v>0</v>
      </c>
      <c r="M1254" s="122"/>
      <c r="S1254" s="181"/>
      <c r="T1254" s="185"/>
      <c r="U1254" s="186"/>
      <c r="V1254" s="182"/>
      <c r="W1254" s="184"/>
      <c r="X1254" s="187"/>
      <c r="Y1254" s="188"/>
      <c r="Z1254" s="189"/>
    </row>
    <row r="1255" spans="2:26" ht="17.25" customHeight="1">
      <c r="B1255" s="9">
        <v>45413</v>
      </c>
      <c r="C1255" s="122" t="s">
        <v>51</v>
      </c>
      <c r="D1255" s="122" t="s">
        <v>1146</v>
      </c>
      <c r="E1255" s="122">
        <v>1</v>
      </c>
      <c r="F1255" s="11">
        <v>0</v>
      </c>
      <c r="G1255" s="122">
        <v>0</v>
      </c>
      <c r="H1255" s="122">
        <v>0</v>
      </c>
      <c r="I1255" s="122">
        <v>0</v>
      </c>
      <c r="J1255" s="122">
        <v>0</v>
      </c>
      <c r="K1255" s="122">
        <v>0</v>
      </c>
      <c r="L1255" s="122">
        <v>0</v>
      </c>
      <c r="M1255" s="122"/>
      <c r="S1255" s="181"/>
      <c r="T1255" s="185"/>
      <c r="U1255" s="186"/>
      <c r="V1255" s="182"/>
      <c r="W1255" s="184"/>
      <c r="X1255" s="187"/>
      <c r="Y1255" s="188"/>
      <c r="Z1255" s="189"/>
    </row>
    <row r="1256" spans="2:26" ht="17.25" customHeight="1">
      <c r="B1256" s="9">
        <v>45413</v>
      </c>
      <c r="C1256" s="122" t="s">
        <v>83</v>
      </c>
      <c r="D1256" s="122" t="s">
        <v>1046</v>
      </c>
      <c r="E1256" s="122">
        <v>12</v>
      </c>
      <c r="F1256" s="11">
        <v>0</v>
      </c>
      <c r="G1256" s="122">
        <v>0</v>
      </c>
      <c r="H1256" s="122">
        <v>0</v>
      </c>
      <c r="I1256" s="122">
        <v>0</v>
      </c>
      <c r="J1256" s="122">
        <v>0</v>
      </c>
      <c r="K1256" s="122">
        <v>0</v>
      </c>
      <c r="L1256" s="122">
        <v>0</v>
      </c>
      <c r="M1256" s="122"/>
      <c r="S1256" s="181"/>
      <c r="T1256" s="185"/>
      <c r="U1256" s="186"/>
      <c r="V1256" s="182"/>
      <c r="W1256" s="184"/>
      <c r="X1256" s="187"/>
      <c r="Y1256" s="188"/>
      <c r="Z1256" s="189"/>
    </row>
    <row r="1257" spans="2:26" ht="17.25" customHeight="1">
      <c r="B1257" s="9">
        <v>45413</v>
      </c>
      <c r="C1257" s="122" t="s">
        <v>83</v>
      </c>
      <c r="D1257" s="122" t="s">
        <v>1053</v>
      </c>
      <c r="E1257" s="122">
        <v>13</v>
      </c>
      <c r="F1257" s="11">
        <v>0</v>
      </c>
      <c r="G1257" s="122">
        <v>0</v>
      </c>
      <c r="H1257" s="122">
        <v>0</v>
      </c>
      <c r="I1257" s="122">
        <v>0</v>
      </c>
      <c r="J1257" s="122">
        <v>0</v>
      </c>
      <c r="K1257" s="122">
        <v>0</v>
      </c>
      <c r="L1257" s="122">
        <v>0</v>
      </c>
      <c r="M1257" s="122"/>
      <c r="S1257" s="181"/>
      <c r="T1257" s="185"/>
      <c r="U1257" s="186"/>
      <c r="V1257" s="182"/>
      <c r="W1257" s="184"/>
      <c r="X1257" s="187"/>
      <c r="Y1257" s="188"/>
      <c r="Z1257" s="189"/>
    </row>
    <row r="1258" spans="2:26" ht="17.25" customHeight="1">
      <c r="B1258" s="9">
        <v>45414</v>
      </c>
      <c r="C1258" s="122" t="s">
        <v>7</v>
      </c>
      <c r="D1258" s="122" t="s">
        <v>1274</v>
      </c>
      <c r="E1258" s="122">
        <v>1</v>
      </c>
      <c r="F1258" s="11">
        <v>0</v>
      </c>
      <c r="G1258" s="122">
        <v>0</v>
      </c>
      <c r="H1258" s="122">
        <v>0</v>
      </c>
      <c r="I1258" s="122">
        <v>0</v>
      </c>
      <c r="J1258" s="122">
        <v>0</v>
      </c>
      <c r="K1258" s="122">
        <v>0</v>
      </c>
      <c r="L1258" s="122">
        <v>0</v>
      </c>
      <c r="M1258" s="122"/>
      <c r="S1258" s="181"/>
      <c r="T1258" s="185"/>
      <c r="U1258" s="186"/>
      <c r="V1258" s="182"/>
      <c r="W1258" s="184"/>
      <c r="X1258" s="187"/>
      <c r="Y1258" s="188"/>
      <c r="Z1258" s="189"/>
    </row>
    <row r="1259" spans="2:26" ht="17.25" customHeight="1">
      <c r="B1259" s="9">
        <v>45414</v>
      </c>
      <c r="C1259" s="122" t="s">
        <v>83</v>
      </c>
      <c r="D1259" s="122" t="s">
        <v>1046</v>
      </c>
      <c r="E1259" s="122">
        <v>12</v>
      </c>
      <c r="F1259" s="11">
        <v>0</v>
      </c>
      <c r="G1259" s="122">
        <v>0</v>
      </c>
      <c r="H1259" s="122">
        <v>0</v>
      </c>
      <c r="I1259" s="122">
        <v>0</v>
      </c>
      <c r="J1259" s="122">
        <v>0</v>
      </c>
      <c r="K1259" s="122">
        <v>0</v>
      </c>
      <c r="L1259" s="122">
        <v>0</v>
      </c>
      <c r="M1259" s="122"/>
      <c r="S1259" s="181"/>
      <c r="T1259" s="185"/>
      <c r="U1259" s="186"/>
      <c r="V1259" s="182"/>
      <c r="W1259" s="184"/>
      <c r="X1259" s="187"/>
      <c r="Y1259" s="188"/>
      <c r="Z1259" s="189"/>
    </row>
    <row r="1260" spans="2:26" ht="17.25" customHeight="1">
      <c r="B1260" s="9">
        <v>45414</v>
      </c>
      <c r="C1260" s="122" t="s">
        <v>83</v>
      </c>
      <c r="D1260" s="122" t="s">
        <v>1053</v>
      </c>
      <c r="E1260" s="122">
        <v>13</v>
      </c>
      <c r="F1260" s="11">
        <v>0</v>
      </c>
      <c r="G1260" s="122">
        <v>0</v>
      </c>
      <c r="H1260" s="122">
        <v>0</v>
      </c>
      <c r="I1260" s="122">
        <v>0</v>
      </c>
      <c r="J1260" s="122">
        <v>0</v>
      </c>
      <c r="K1260" s="122">
        <v>0</v>
      </c>
      <c r="L1260" s="122">
        <v>0</v>
      </c>
      <c r="M1260" s="122"/>
      <c r="S1260" s="181"/>
      <c r="T1260" s="185"/>
      <c r="U1260" s="186"/>
      <c r="V1260" s="182"/>
      <c r="W1260" s="184"/>
      <c r="X1260" s="187"/>
      <c r="Y1260" s="188"/>
      <c r="Z1260" s="189"/>
    </row>
    <row r="1261" spans="2:26" ht="17.25" customHeight="1">
      <c r="B1261" s="9">
        <v>45415</v>
      </c>
      <c r="C1261" s="122" t="s">
        <v>7</v>
      </c>
      <c r="D1261" s="122" t="s">
        <v>1275</v>
      </c>
      <c r="E1261" s="122">
        <v>1</v>
      </c>
      <c r="F1261" s="11">
        <v>0</v>
      </c>
      <c r="G1261" s="122">
        <v>0</v>
      </c>
      <c r="H1261" s="122">
        <v>0</v>
      </c>
      <c r="I1261" s="122">
        <v>0</v>
      </c>
      <c r="J1261" s="122">
        <v>0</v>
      </c>
      <c r="K1261" s="122">
        <v>0</v>
      </c>
      <c r="L1261" s="122">
        <v>0</v>
      </c>
      <c r="M1261" s="122"/>
      <c r="S1261" s="181"/>
      <c r="T1261" s="185"/>
      <c r="U1261" s="186"/>
      <c r="V1261" s="182"/>
      <c r="W1261" s="184"/>
      <c r="X1261" s="187"/>
      <c r="Y1261" s="188"/>
      <c r="Z1261" s="189"/>
    </row>
    <row r="1262" spans="2:26" ht="17.25" customHeight="1">
      <c r="B1262" s="9">
        <v>45415</v>
      </c>
      <c r="C1262" s="122" t="s">
        <v>18</v>
      </c>
      <c r="D1262" s="122" t="s">
        <v>1273</v>
      </c>
      <c r="E1262" s="122">
        <v>9</v>
      </c>
      <c r="F1262" s="11">
        <v>0</v>
      </c>
      <c r="G1262" s="122">
        <v>0</v>
      </c>
      <c r="H1262" s="122">
        <v>0</v>
      </c>
      <c r="I1262" s="122">
        <v>0</v>
      </c>
      <c r="J1262" s="122">
        <v>0</v>
      </c>
      <c r="K1262" s="122">
        <v>0</v>
      </c>
      <c r="L1262" s="122">
        <v>0</v>
      </c>
      <c r="M1262" s="122"/>
      <c r="S1262" s="181"/>
      <c r="T1262" s="185"/>
      <c r="U1262" s="186"/>
      <c r="V1262" s="182"/>
      <c r="W1262" s="184"/>
      <c r="X1262" s="187"/>
      <c r="Y1262" s="188"/>
      <c r="Z1262" s="189"/>
    </row>
    <row r="1263" spans="2:26" ht="17.25" customHeight="1">
      <c r="B1263" s="9">
        <v>45415</v>
      </c>
      <c r="C1263" s="122" t="s">
        <v>1276</v>
      </c>
      <c r="D1263" s="3" t="s">
        <v>1210</v>
      </c>
      <c r="E1263" s="3">
        <v>4</v>
      </c>
      <c r="F1263" s="11">
        <v>0</v>
      </c>
      <c r="G1263" s="3">
        <v>0</v>
      </c>
      <c r="H1263" s="3">
        <v>0</v>
      </c>
      <c r="I1263" s="3">
        <v>0</v>
      </c>
      <c r="J1263" s="3">
        <v>0</v>
      </c>
      <c r="K1263" s="3">
        <v>0</v>
      </c>
      <c r="L1263" s="3">
        <v>0</v>
      </c>
      <c r="M1263" s="3"/>
      <c r="S1263" s="181"/>
      <c r="T1263" s="185"/>
      <c r="U1263" s="186"/>
      <c r="V1263" s="182"/>
      <c r="W1263" s="184"/>
      <c r="X1263" s="187"/>
      <c r="Y1263" s="188"/>
      <c r="Z1263" s="189"/>
    </row>
    <row r="1264" spans="2:26" ht="17.25" customHeight="1">
      <c r="B1264" s="9">
        <v>45415</v>
      </c>
      <c r="C1264" s="122" t="s">
        <v>1277</v>
      </c>
      <c r="D1264" s="3" t="s">
        <v>1077</v>
      </c>
      <c r="E1264" s="3">
        <v>12</v>
      </c>
      <c r="F1264" s="11">
        <v>0</v>
      </c>
      <c r="G1264" s="3">
        <v>0</v>
      </c>
      <c r="H1264" s="3">
        <v>0</v>
      </c>
      <c r="I1264" s="3">
        <v>0</v>
      </c>
      <c r="J1264" s="3">
        <v>0</v>
      </c>
      <c r="K1264" s="3">
        <v>0</v>
      </c>
      <c r="L1264" s="3">
        <v>0</v>
      </c>
      <c r="M1264" s="3"/>
      <c r="S1264" s="181"/>
      <c r="T1264" s="185"/>
      <c r="U1264" s="186"/>
      <c r="V1264" s="182"/>
      <c r="W1264" s="184"/>
      <c r="X1264" s="187"/>
      <c r="Y1264" s="188"/>
      <c r="Z1264" s="189"/>
    </row>
    <row r="1265" spans="2:26" ht="17.25" customHeight="1">
      <c r="B1265" s="9">
        <v>45415</v>
      </c>
      <c r="C1265" s="122" t="s">
        <v>1278</v>
      </c>
      <c r="D1265" s="3" t="s">
        <v>1279</v>
      </c>
      <c r="E1265" s="3">
        <v>1</v>
      </c>
      <c r="F1265" s="11">
        <v>0</v>
      </c>
      <c r="G1265" s="3">
        <v>0</v>
      </c>
      <c r="H1265" s="3">
        <v>0</v>
      </c>
      <c r="I1265" s="3">
        <v>0</v>
      </c>
      <c r="J1265" s="3">
        <v>0</v>
      </c>
      <c r="K1265" s="3">
        <v>0</v>
      </c>
      <c r="L1265" s="3">
        <v>0</v>
      </c>
      <c r="M1265" s="3"/>
      <c r="S1265" s="181"/>
      <c r="T1265" s="185"/>
      <c r="U1265" s="186"/>
      <c r="V1265" s="182"/>
      <c r="W1265" s="184"/>
      <c r="X1265" s="187"/>
      <c r="Y1265" s="188"/>
      <c r="Z1265" s="189"/>
    </row>
    <row r="1266" spans="2:26" ht="17.25" customHeight="1">
      <c r="B1266" s="9">
        <v>45416</v>
      </c>
      <c r="C1266" s="122" t="s">
        <v>1281</v>
      </c>
      <c r="D1266" s="3" t="s">
        <v>1280</v>
      </c>
      <c r="E1266" s="3">
        <v>1</v>
      </c>
      <c r="F1266" s="11">
        <v>0</v>
      </c>
      <c r="G1266" s="3">
        <v>0</v>
      </c>
      <c r="H1266" s="3">
        <v>0</v>
      </c>
      <c r="I1266" s="3">
        <v>0</v>
      </c>
      <c r="J1266" s="3">
        <v>0</v>
      </c>
      <c r="K1266" s="3">
        <v>0</v>
      </c>
      <c r="L1266" s="3">
        <v>0</v>
      </c>
      <c r="M1266" s="3"/>
      <c r="S1266" s="181"/>
      <c r="T1266" s="185"/>
      <c r="U1266" s="186"/>
      <c r="V1266" s="182"/>
      <c r="W1266" s="184"/>
      <c r="X1266" s="187"/>
      <c r="Y1266" s="188"/>
      <c r="Z1266" s="189"/>
    </row>
    <row r="1267" spans="2:26" ht="17.25" customHeight="1">
      <c r="B1267" s="9">
        <v>45417</v>
      </c>
      <c r="C1267" s="122" t="s">
        <v>1282</v>
      </c>
      <c r="D1267" s="3" t="s">
        <v>1127</v>
      </c>
      <c r="E1267" s="3">
        <v>1</v>
      </c>
      <c r="F1267" s="11">
        <v>0</v>
      </c>
      <c r="G1267" s="3">
        <v>0</v>
      </c>
      <c r="H1267" s="3">
        <v>0</v>
      </c>
      <c r="I1267" s="3">
        <v>0</v>
      </c>
      <c r="J1267" s="3">
        <v>0</v>
      </c>
      <c r="K1267" s="3">
        <v>0</v>
      </c>
      <c r="L1267" s="3">
        <v>0</v>
      </c>
      <c r="M1267" s="3"/>
      <c r="S1267" s="181"/>
      <c r="T1267" s="185"/>
      <c r="U1267" s="186"/>
      <c r="V1267" s="182"/>
      <c r="W1267" s="184"/>
      <c r="X1267" s="187"/>
      <c r="Y1267" s="188"/>
      <c r="Z1267" s="189"/>
    </row>
    <row r="1268" spans="2:26" ht="17.25" customHeight="1">
      <c r="B1268" s="9">
        <v>45417</v>
      </c>
      <c r="C1268" s="122" t="s">
        <v>1282</v>
      </c>
      <c r="D1268" s="3" t="s">
        <v>1076</v>
      </c>
      <c r="E1268" s="3">
        <v>13</v>
      </c>
      <c r="F1268" s="11">
        <v>0</v>
      </c>
      <c r="G1268" s="3">
        <v>0</v>
      </c>
      <c r="H1268" s="3">
        <v>0</v>
      </c>
      <c r="I1268" s="3">
        <v>0</v>
      </c>
      <c r="J1268" s="3">
        <v>0</v>
      </c>
      <c r="K1268" s="3">
        <v>0</v>
      </c>
      <c r="L1268" s="3">
        <v>0</v>
      </c>
      <c r="M1268" s="3"/>
      <c r="S1268" s="181"/>
      <c r="T1268" s="185"/>
      <c r="U1268" s="186"/>
      <c r="V1268" s="182"/>
      <c r="W1268" s="184"/>
      <c r="X1268" s="187"/>
      <c r="Y1268" s="188"/>
      <c r="Z1268" s="189"/>
    </row>
    <row r="1269" spans="2:26" ht="17.25" customHeight="1">
      <c r="B1269" s="9">
        <v>45417</v>
      </c>
      <c r="C1269" s="122" t="s">
        <v>1281</v>
      </c>
      <c r="D1269" s="3" t="s">
        <v>1147</v>
      </c>
      <c r="E1269" s="3">
        <v>1</v>
      </c>
      <c r="F1269" s="162">
        <v>0</v>
      </c>
      <c r="G1269" s="3">
        <v>0</v>
      </c>
      <c r="H1269" s="3">
        <v>0</v>
      </c>
      <c r="I1269" s="3">
        <v>0</v>
      </c>
      <c r="J1269" s="3">
        <v>0</v>
      </c>
      <c r="K1269" s="3">
        <v>0</v>
      </c>
      <c r="L1269" s="3">
        <v>0</v>
      </c>
      <c r="M1269" s="3"/>
      <c r="S1269" s="181"/>
      <c r="T1269" s="185"/>
      <c r="U1269" s="186"/>
      <c r="V1269" s="182"/>
      <c r="W1269" s="184"/>
      <c r="X1269" s="187"/>
      <c r="Y1269" s="188"/>
      <c r="Z1269" s="189"/>
    </row>
    <row r="1270" spans="2:26" ht="17.25" customHeight="1">
      <c r="B1270" s="9">
        <v>45418</v>
      </c>
      <c r="C1270" s="122" t="s">
        <v>1284</v>
      </c>
      <c r="D1270" s="3" t="s">
        <v>1283</v>
      </c>
      <c r="E1270" s="3">
        <v>2</v>
      </c>
      <c r="F1270" s="162">
        <v>0</v>
      </c>
      <c r="G1270" s="3">
        <v>0</v>
      </c>
      <c r="H1270" s="3">
        <v>0</v>
      </c>
      <c r="I1270" s="3">
        <v>0</v>
      </c>
      <c r="J1270" s="3">
        <v>0</v>
      </c>
      <c r="K1270" s="3">
        <v>0</v>
      </c>
      <c r="L1270" s="3">
        <v>0</v>
      </c>
      <c r="M1270" s="3"/>
      <c r="S1270" s="181"/>
      <c r="T1270" s="185"/>
      <c r="U1270" s="186"/>
      <c r="V1270" s="182"/>
      <c r="W1270" s="184"/>
      <c r="X1270" s="187"/>
      <c r="Y1270" s="188"/>
      <c r="Z1270" s="189"/>
    </row>
    <row r="1271" spans="2:26" ht="17.25" customHeight="1">
      <c r="B1271" s="9">
        <v>45418</v>
      </c>
      <c r="C1271" s="122" t="s">
        <v>1284</v>
      </c>
      <c r="D1271" s="3" t="s">
        <v>1075</v>
      </c>
      <c r="E1271" s="3">
        <v>12</v>
      </c>
      <c r="F1271" s="162">
        <v>0</v>
      </c>
      <c r="G1271" s="3">
        <v>0</v>
      </c>
      <c r="H1271" s="3">
        <v>0</v>
      </c>
      <c r="I1271" s="3">
        <v>0</v>
      </c>
      <c r="J1271" s="3">
        <v>0</v>
      </c>
      <c r="K1271" s="3">
        <v>0</v>
      </c>
      <c r="L1271" s="3">
        <v>0</v>
      </c>
      <c r="M1271" s="3"/>
      <c r="N1271" s="3"/>
      <c r="O1271" s="3"/>
      <c r="P1271" s="3"/>
      <c r="S1271" s="181"/>
      <c r="T1271" s="185"/>
      <c r="U1271" s="186"/>
      <c r="V1271" s="182"/>
      <c r="W1271" s="184"/>
      <c r="X1271" s="187"/>
      <c r="Y1271" s="188"/>
      <c r="Z1271" s="189"/>
    </row>
    <row r="1272" spans="2:26" ht="17.25" customHeight="1">
      <c r="B1272" s="9">
        <v>45418</v>
      </c>
      <c r="C1272" s="122" t="s">
        <v>1284</v>
      </c>
      <c r="D1272" s="3" t="s">
        <v>1054</v>
      </c>
      <c r="E1272" s="3">
        <v>10</v>
      </c>
      <c r="F1272" s="162">
        <v>0</v>
      </c>
      <c r="G1272" s="3">
        <v>0</v>
      </c>
      <c r="H1272" s="3">
        <v>0</v>
      </c>
      <c r="I1272" s="3">
        <v>0</v>
      </c>
      <c r="J1272" s="3">
        <v>0</v>
      </c>
      <c r="K1272" s="3">
        <v>0</v>
      </c>
      <c r="L1272" s="3">
        <v>0</v>
      </c>
      <c r="M1272" s="3"/>
      <c r="S1272" s="181"/>
      <c r="T1272" s="185"/>
      <c r="U1272" s="186"/>
      <c r="V1272" s="182"/>
      <c r="W1272" s="184"/>
      <c r="X1272" s="187"/>
      <c r="Y1272" s="188"/>
      <c r="Z1272" s="189"/>
    </row>
    <row r="1273" spans="2:26" ht="17.25" customHeight="1">
      <c r="B1273" s="9">
        <v>45418</v>
      </c>
      <c r="C1273" s="122" t="s">
        <v>1285</v>
      </c>
      <c r="D1273" s="3" t="s">
        <v>1146</v>
      </c>
      <c r="E1273" s="3">
        <v>1</v>
      </c>
      <c r="F1273" s="11">
        <v>0</v>
      </c>
      <c r="G1273" s="3">
        <v>0</v>
      </c>
      <c r="H1273" s="3">
        <v>0</v>
      </c>
      <c r="I1273" s="3">
        <v>0</v>
      </c>
      <c r="J1273" s="3">
        <v>0</v>
      </c>
      <c r="K1273" s="3">
        <v>0</v>
      </c>
      <c r="L1273" s="3">
        <v>0</v>
      </c>
      <c r="M1273" s="3"/>
      <c r="S1273" s="181"/>
      <c r="T1273" s="185"/>
      <c r="U1273" s="186"/>
      <c r="V1273" s="182"/>
      <c r="W1273" s="184"/>
      <c r="X1273" s="187"/>
      <c r="Y1273" s="188"/>
      <c r="Z1273" s="189"/>
    </row>
    <row r="1274" spans="2:26" ht="17.25" customHeight="1">
      <c r="B1274" s="9">
        <v>45418</v>
      </c>
      <c r="C1274" s="122" t="s">
        <v>1286</v>
      </c>
      <c r="D1274" s="3" t="s">
        <v>1267</v>
      </c>
      <c r="E1274" s="3">
        <v>13</v>
      </c>
      <c r="F1274" s="11">
        <v>0</v>
      </c>
      <c r="G1274" s="3">
        <v>0</v>
      </c>
      <c r="H1274" s="3">
        <v>3</v>
      </c>
      <c r="I1274" s="3">
        <v>0</v>
      </c>
      <c r="J1274" s="3">
        <v>0</v>
      </c>
      <c r="K1274" s="3">
        <v>0</v>
      </c>
      <c r="L1274" s="3">
        <v>3</v>
      </c>
      <c r="M1274" s="3"/>
      <c r="O1274" s="136" t="s">
        <v>1287</v>
      </c>
      <c r="P1274" s="136" t="s">
        <v>1287</v>
      </c>
      <c r="S1274" s="181"/>
      <c r="T1274" s="185"/>
      <c r="U1274" s="186"/>
      <c r="V1274" s="182"/>
      <c r="W1274" s="184"/>
      <c r="X1274" s="187"/>
      <c r="Y1274" s="188"/>
      <c r="Z1274" s="189"/>
    </row>
    <row r="1275" spans="2:26" ht="17.25" customHeight="1">
      <c r="B1275" s="9">
        <v>45418</v>
      </c>
      <c r="C1275" s="122" t="s">
        <v>1284</v>
      </c>
      <c r="D1275" s="3" t="s">
        <v>1209</v>
      </c>
      <c r="E1275" s="3">
        <v>1</v>
      </c>
      <c r="F1275" s="11">
        <v>0</v>
      </c>
      <c r="G1275" s="3">
        <v>0</v>
      </c>
      <c r="H1275" s="3">
        <v>0</v>
      </c>
      <c r="I1275" s="3">
        <v>0</v>
      </c>
      <c r="J1275" s="3">
        <v>0</v>
      </c>
      <c r="K1275" s="3">
        <v>0</v>
      </c>
      <c r="L1275" s="3">
        <v>0</v>
      </c>
      <c r="M1275" s="3"/>
      <c r="S1275" s="181"/>
      <c r="T1275" s="185"/>
      <c r="U1275" s="186"/>
      <c r="V1275" s="182"/>
      <c r="W1275" s="184"/>
      <c r="X1275" s="187"/>
      <c r="Y1275" s="188"/>
      <c r="Z1275" s="189"/>
    </row>
    <row r="1276" spans="2:26" ht="17.25" customHeight="1">
      <c r="B1276" s="9">
        <v>45418</v>
      </c>
      <c r="C1276" s="3" t="s">
        <v>6897</v>
      </c>
      <c r="D1276" s="3" t="s">
        <v>1288</v>
      </c>
      <c r="E1276" s="3">
        <v>1</v>
      </c>
      <c r="F1276" s="11">
        <v>1</v>
      </c>
      <c r="G1276" s="3">
        <v>0</v>
      </c>
      <c r="H1276" s="3">
        <v>0</v>
      </c>
      <c r="I1276" s="3">
        <v>0</v>
      </c>
      <c r="J1276" s="3">
        <v>0</v>
      </c>
      <c r="K1276" s="3">
        <v>0</v>
      </c>
      <c r="L1276" s="3">
        <v>0</v>
      </c>
      <c r="M1276" s="3"/>
      <c r="S1276" s="181"/>
      <c r="T1276" s="185"/>
      <c r="U1276" s="186"/>
      <c r="V1276" s="182"/>
      <c r="W1276" s="184"/>
      <c r="X1276" s="187"/>
      <c r="Y1276" s="188"/>
      <c r="Z1276" s="189"/>
    </row>
    <row r="1277" spans="2:26" ht="17.25" customHeight="1">
      <c r="B1277" s="9">
        <v>45420</v>
      </c>
      <c r="C1277" s="3" t="s">
        <v>18</v>
      </c>
      <c r="D1277" s="3" t="s">
        <v>1289</v>
      </c>
      <c r="E1277" s="3">
        <v>13</v>
      </c>
      <c r="F1277" s="11">
        <v>1</v>
      </c>
      <c r="G1277" s="3">
        <v>0</v>
      </c>
      <c r="H1277" s="3">
        <v>10</v>
      </c>
      <c r="I1277" s="3">
        <v>0</v>
      </c>
      <c r="J1277" s="3">
        <v>0</v>
      </c>
      <c r="K1277" s="3">
        <v>0</v>
      </c>
      <c r="L1277" s="3">
        <v>10</v>
      </c>
      <c r="M1277" s="3" t="s">
        <v>436</v>
      </c>
      <c r="S1277" s="181"/>
      <c r="T1277" s="185"/>
      <c r="U1277" s="186"/>
      <c r="V1277" s="182"/>
      <c r="W1277" s="184"/>
      <c r="X1277" s="187"/>
      <c r="Y1277" s="188"/>
      <c r="Z1277" s="189"/>
    </row>
    <row r="1278" spans="2:26" ht="17.25" customHeight="1">
      <c r="B1278" s="9">
        <v>45421</v>
      </c>
      <c r="C1278" s="3" t="s">
        <v>51</v>
      </c>
      <c r="D1278" s="3" t="s">
        <v>1077</v>
      </c>
      <c r="E1278" s="3">
        <v>12</v>
      </c>
      <c r="F1278" s="11">
        <v>0</v>
      </c>
      <c r="G1278" s="3">
        <v>0</v>
      </c>
      <c r="H1278" s="3">
        <v>0</v>
      </c>
      <c r="I1278" s="3">
        <v>0</v>
      </c>
      <c r="J1278" s="3">
        <v>0</v>
      </c>
      <c r="K1278" s="3">
        <v>0</v>
      </c>
      <c r="L1278" s="3">
        <v>0</v>
      </c>
      <c r="M1278" s="3"/>
      <c r="S1278" s="181"/>
      <c r="T1278" s="185"/>
      <c r="U1278" s="186"/>
      <c r="V1278" s="182"/>
      <c r="W1278" s="184"/>
      <c r="X1278" s="187"/>
      <c r="Y1278" s="188"/>
      <c r="Z1278" s="189"/>
    </row>
    <row r="1279" spans="2:26" ht="17.25" customHeight="1">
      <c r="B1279" s="9">
        <v>45421</v>
      </c>
      <c r="C1279" s="3" t="s">
        <v>51</v>
      </c>
      <c r="D1279" s="3" t="s">
        <v>1128</v>
      </c>
      <c r="E1279" s="3">
        <v>1</v>
      </c>
      <c r="F1279" s="162">
        <v>0</v>
      </c>
      <c r="G1279" s="3">
        <v>0</v>
      </c>
      <c r="H1279" s="3">
        <v>0</v>
      </c>
      <c r="I1279" s="3">
        <v>0</v>
      </c>
      <c r="J1279" s="3">
        <v>0</v>
      </c>
      <c r="K1279" s="3">
        <v>0</v>
      </c>
      <c r="L1279" s="3">
        <v>0</v>
      </c>
      <c r="M1279" s="3"/>
      <c r="S1279" s="181"/>
      <c r="T1279" s="185"/>
      <c r="U1279" s="186"/>
      <c r="V1279" s="182"/>
      <c r="W1279" s="184"/>
      <c r="X1279" s="187"/>
      <c r="Y1279" s="188"/>
      <c r="Z1279" s="189"/>
    </row>
    <row r="1280" spans="2:26" ht="17.25" customHeight="1">
      <c r="B1280" s="9">
        <v>45421</v>
      </c>
      <c r="C1280" s="3" t="s">
        <v>51</v>
      </c>
      <c r="D1280" s="3" t="s">
        <v>1127</v>
      </c>
      <c r="E1280" s="3">
        <v>1</v>
      </c>
      <c r="F1280" s="162">
        <v>0</v>
      </c>
      <c r="G1280" s="3">
        <v>0</v>
      </c>
      <c r="H1280" s="3">
        <v>0</v>
      </c>
      <c r="I1280" s="3">
        <v>0</v>
      </c>
      <c r="J1280" s="3">
        <v>0</v>
      </c>
      <c r="K1280" s="3">
        <v>0</v>
      </c>
      <c r="L1280" s="3">
        <v>0</v>
      </c>
      <c r="M1280" s="3"/>
      <c r="S1280" s="181"/>
      <c r="T1280" s="185"/>
      <c r="U1280" s="186"/>
      <c r="V1280" s="182"/>
      <c r="W1280" s="184"/>
      <c r="X1280" s="187"/>
      <c r="Y1280" s="188"/>
      <c r="Z1280" s="189"/>
    </row>
    <row r="1281" spans="2:26" ht="17.25" customHeight="1">
      <c r="B1281" s="9">
        <v>45421</v>
      </c>
      <c r="C1281" s="122" t="s">
        <v>6897</v>
      </c>
      <c r="D1281" s="3" t="s">
        <v>1290</v>
      </c>
      <c r="E1281" s="3">
        <v>6</v>
      </c>
      <c r="F1281" s="162">
        <v>0</v>
      </c>
      <c r="G1281" s="3">
        <v>0</v>
      </c>
      <c r="H1281" s="3">
        <v>0</v>
      </c>
      <c r="I1281" s="3">
        <v>1</v>
      </c>
      <c r="J1281" s="3">
        <v>0</v>
      </c>
      <c r="K1281" s="3">
        <v>0</v>
      </c>
      <c r="L1281" s="3">
        <v>1</v>
      </c>
      <c r="M1281" s="3" t="s">
        <v>436</v>
      </c>
      <c r="S1281" s="181"/>
      <c r="T1281" s="185"/>
      <c r="U1281" s="186"/>
      <c r="V1281" s="182"/>
      <c r="W1281" s="184"/>
      <c r="X1281" s="187"/>
      <c r="Y1281" s="188"/>
      <c r="Z1281" s="189"/>
    </row>
    <row r="1282" spans="2:26" ht="17.25" customHeight="1">
      <c r="B1282" s="9">
        <v>45421</v>
      </c>
      <c r="C1282" s="122" t="s">
        <v>6897</v>
      </c>
      <c r="D1282" s="3" t="s">
        <v>1291</v>
      </c>
      <c r="E1282" s="3">
        <v>9</v>
      </c>
      <c r="F1282" s="11">
        <v>0</v>
      </c>
      <c r="G1282" s="3">
        <v>0</v>
      </c>
      <c r="H1282" s="3">
        <v>10</v>
      </c>
      <c r="I1282" s="3">
        <v>0</v>
      </c>
      <c r="J1282" s="3">
        <v>0</v>
      </c>
      <c r="K1282" s="3">
        <v>0</v>
      </c>
      <c r="L1282" s="3">
        <v>10</v>
      </c>
      <c r="M1282" s="3"/>
      <c r="N1282" s="136" t="s">
        <v>1292</v>
      </c>
      <c r="S1282" s="181"/>
      <c r="T1282" s="185"/>
      <c r="U1282" s="186"/>
      <c r="V1282" s="182"/>
      <c r="W1282" s="184"/>
      <c r="X1282" s="187"/>
      <c r="Y1282" s="188"/>
      <c r="Z1282" s="189"/>
    </row>
    <row r="1283" spans="2:26" ht="17.25" customHeight="1">
      <c r="B1283" s="9">
        <v>45422</v>
      </c>
      <c r="C1283" s="122" t="s">
        <v>1296</v>
      </c>
      <c r="D1283" s="3" t="s">
        <v>1293</v>
      </c>
      <c r="E1283" s="3">
        <v>13</v>
      </c>
      <c r="F1283" s="11">
        <v>0</v>
      </c>
      <c r="G1283" s="3">
        <v>0</v>
      </c>
      <c r="H1283" s="3">
        <v>0</v>
      </c>
      <c r="I1283" s="3">
        <v>0</v>
      </c>
      <c r="J1283" s="3">
        <v>0</v>
      </c>
      <c r="K1283" s="3">
        <v>0</v>
      </c>
      <c r="L1283" s="3">
        <v>0</v>
      </c>
      <c r="M1283" s="3"/>
      <c r="S1283" s="181"/>
      <c r="T1283" s="185"/>
      <c r="U1283" s="186"/>
      <c r="V1283" s="182"/>
      <c r="W1283" s="184"/>
      <c r="X1283" s="187"/>
      <c r="Y1283" s="188"/>
      <c r="Z1283" s="189"/>
    </row>
    <row r="1284" spans="2:26" ht="17.25" customHeight="1">
      <c r="B1284" s="9">
        <v>45422</v>
      </c>
      <c r="C1284" s="122" t="s">
        <v>1297</v>
      </c>
      <c r="D1284" s="3" t="s">
        <v>1273</v>
      </c>
      <c r="E1284" s="3">
        <v>13</v>
      </c>
      <c r="F1284" s="11">
        <v>0</v>
      </c>
      <c r="G1284" s="3">
        <v>0</v>
      </c>
      <c r="H1284" s="3">
        <v>0</v>
      </c>
      <c r="I1284" s="3">
        <v>0</v>
      </c>
      <c r="J1284" s="3">
        <v>0</v>
      </c>
      <c r="K1284" s="3">
        <v>0</v>
      </c>
      <c r="L1284" s="3">
        <v>0</v>
      </c>
      <c r="M1284" s="3"/>
      <c r="S1284" s="181"/>
      <c r="T1284" s="185"/>
      <c r="U1284" s="186"/>
      <c r="V1284" s="182"/>
      <c r="W1284" s="184"/>
      <c r="X1284" s="187"/>
      <c r="Y1284" s="188"/>
      <c r="Z1284" s="189"/>
    </row>
    <row r="1285" spans="2:26" ht="17.25" customHeight="1">
      <c r="B1285" s="9">
        <v>45424</v>
      </c>
      <c r="C1285" s="122" t="s">
        <v>1296</v>
      </c>
      <c r="D1285" s="3" t="s">
        <v>1268</v>
      </c>
      <c r="E1285" s="3">
        <v>13</v>
      </c>
      <c r="F1285" s="11">
        <v>1</v>
      </c>
      <c r="G1285" s="3">
        <v>0</v>
      </c>
      <c r="H1285" s="3">
        <v>8</v>
      </c>
      <c r="I1285" s="3">
        <v>0</v>
      </c>
      <c r="J1285" s="3">
        <v>0</v>
      </c>
      <c r="K1285" s="3">
        <v>0</v>
      </c>
      <c r="L1285" s="3">
        <v>8</v>
      </c>
      <c r="M1285" s="3"/>
      <c r="O1285" s="136" t="s">
        <v>1303</v>
      </c>
      <c r="P1285" s="136" t="s">
        <v>1304</v>
      </c>
      <c r="S1285" s="181"/>
      <c r="T1285" s="185"/>
      <c r="U1285" s="186"/>
      <c r="V1285" s="182"/>
      <c r="W1285" s="184"/>
      <c r="X1285" s="187"/>
      <c r="Y1285" s="188"/>
      <c r="Z1285" s="189"/>
    </row>
    <row r="1286" spans="2:26" ht="17.25" customHeight="1">
      <c r="B1286" s="9">
        <v>45424</v>
      </c>
      <c r="C1286" s="122" t="s">
        <v>1296</v>
      </c>
      <c r="D1286" s="3" t="s">
        <v>1294</v>
      </c>
      <c r="E1286" s="3">
        <v>1</v>
      </c>
      <c r="F1286" s="11">
        <v>0</v>
      </c>
      <c r="G1286" s="3">
        <v>0</v>
      </c>
      <c r="H1286" s="3">
        <v>0</v>
      </c>
      <c r="I1286" s="3">
        <v>0</v>
      </c>
      <c r="J1286" s="3">
        <v>0</v>
      </c>
      <c r="K1286" s="3">
        <v>0</v>
      </c>
      <c r="L1286" s="3">
        <v>0</v>
      </c>
      <c r="M1286" s="3"/>
      <c r="S1286" s="181"/>
      <c r="T1286" s="185"/>
      <c r="U1286" s="186"/>
      <c r="V1286" s="182"/>
      <c r="W1286" s="184"/>
      <c r="X1286" s="187"/>
      <c r="Y1286" s="188"/>
      <c r="Z1286" s="189"/>
    </row>
    <row r="1287" spans="2:26" ht="17.25" customHeight="1">
      <c r="B1287" s="9">
        <v>45424</v>
      </c>
      <c r="C1287" s="3" t="s">
        <v>1296</v>
      </c>
      <c r="D1287" s="3" t="s">
        <v>1295</v>
      </c>
      <c r="E1287" s="3">
        <v>1</v>
      </c>
      <c r="F1287" s="162">
        <v>0</v>
      </c>
      <c r="G1287" s="3">
        <v>0</v>
      </c>
      <c r="H1287" s="3">
        <v>1</v>
      </c>
      <c r="I1287" s="3">
        <v>0</v>
      </c>
      <c r="J1287" s="3">
        <v>0</v>
      </c>
      <c r="K1287" s="3">
        <v>0</v>
      </c>
      <c r="L1287" s="3">
        <v>1</v>
      </c>
      <c r="M1287" s="3"/>
      <c r="O1287" s="136" t="s">
        <v>1303</v>
      </c>
      <c r="P1287" s="136" t="s">
        <v>1304</v>
      </c>
      <c r="S1287" s="181"/>
      <c r="T1287" s="185"/>
      <c r="U1287" s="186"/>
      <c r="V1287" s="182"/>
      <c r="W1287" s="184"/>
      <c r="X1287" s="187"/>
      <c r="Y1287" s="188"/>
      <c r="Z1287" s="189"/>
    </row>
    <row r="1288" spans="2:26" ht="17.25" customHeight="1">
      <c r="B1288" s="9">
        <v>45423</v>
      </c>
      <c r="C1288" s="3" t="s">
        <v>6897</v>
      </c>
      <c r="D1288" s="3" t="s">
        <v>1298</v>
      </c>
      <c r="E1288" s="3">
        <v>5</v>
      </c>
      <c r="F1288" s="162">
        <v>0</v>
      </c>
      <c r="G1288" s="3">
        <v>0</v>
      </c>
      <c r="H1288" s="3">
        <v>1</v>
      </c>
      <c r="I1288" s="3">
        <v>0</v>
      </c>
      <c r="J1288" s="3">
        <v>0</v>
      </c>
      <c r="K1288" s="3">
        <v>0</v>
      </c>
      <c r="L1288" s="3">
        <v>0</v>
      </c>
      <c r="M1288" s="3"/>
      <c r="O1288" s="136" t="s">
        <v>1306</v>
      </c>
      <c r="P1288" s="136" t="s">
        <v>1307</v>
      </c>
      <c r="S1288" s="181"/>
      <c r="T1288" s="185"/>
      <c r="U1288" s="186"/>
      <c r="V1288" s="182"/>
      <c r="W1288" s="184"/>
      <c r="X1288" s="187"/>
      <c r="Y1288" s="188"/>
      <c r="Z1288" s="189"/>
    </row>
    <row r="1289" spans="2:26" ht="17.25" customHeight="1">
      <c r="B1289" s="9">
        <v>45423</v>
      </c>
      <c r="C1289" s="122" t="s">
        <v>6897</v>
      </c>
      <c r="D1289" s="3" t="s">
        <v>1299</v>
      </c>
      <c r="E1289" s="3">
        <v>2</v>
      </c>
      <c r="F1289" s="11">
        <v>0</v>
      </c>
      <c r="G1289" s="3">
        <v>0</v>
      </c>
      <c r="H1289" s="3">
        <v>2</v>
      </c>
      <c r="I1289" s="3">
        <v>0</v>
      </c>
      <c r="J1289" s="3">
        <v>0</v>
      </c>
      <c r="K1289" s="3">
        <v>0</v>
      </c>
      <c r="L1289" s="3">
        <v>0</v>
      </c>
      <c r="M1289" s="3"/>
      <c r="N1289" s="136" t="s">
        <v>436</v>
      </c>
      <c r="S1289" s="181"/>
      <c r="T1289" s="185"/>
      <c r="U1289" s="186"/>
      <c r="V1289" s="182"/>
      <c r="W1289" s="184"/>
      <c r="X1289" s="187"/>
      <c r="Y1289" s="188"/>
      <c r="Z1289" s="189"/>
    </row>
    <row r="1290" spans="2:26" ht="17.25" customHeight="1">
      <c r="B1290" s="9">
        <v>45423</v>
      </c>
      <c r="C1290" s="122" t="s">
        <v>6897</v>
      </c>
      <c r="D1290" s="3" t="s">
        <v>1300</v>
      </c>
      <c r="E1290" s="3">
        <v>2</v>
      </c>
      <c r="F1290" s="11">
        <v>0</v>
      </c>
      <c r="G1290" s="3">
        <v>0</v>
      </c>
      <c r="H1290" s="3">
        <v>0</v>
      </c>
      <c r="I1290" s="3">
        <v>0</v>
      </c>
      <c r="J1290" s="3">
        <v>0</v>
      </c>
      <c r="K1290" s="3">
        <v>0</v>
      </c>
      <c r="L1290" s="3">
        <v>0</v>
      </c>
      <c r="M1290" s="3"/>
      <c r="S1290" s="181"/>
      <c r="T1290" s="185"/>
      <c r="U1290" s="186"/>
      <c r="V1290" s="182"/>
      <c r="W1290" s="184"/>
      <c r="X1290" s="187"/>
      <c r="Y1290" s="188"/>
      <c r="Z1290" s="189"/>
    </row>
    <row r="1291" spans="2:26" ht="17.25" customHeight="1">
      <c r="B1291" s="9">
        <v>45423</v>
      </c>
      <c r="C1291" s="122" t="s">
        <v>6897</v>
      </c>
      <c r="D1291" s="3" t="s">
        <v>1301</v>
      </c>
      <c r="E1291" s="3">
        <v>12</v>
      </c>
      <c r="F1291" s="11">
        <v>0</v>
      </c>
      <c r="G1291" s="3">
        <v>0</v>
      </c>
      <c r="H1291" s="3">
        <v>5</v>
      </c>
      <c r="I1291" s="3">
        <v>0</v>
      </c>
      <c r="J1291" s="3">
        <v>1</v>
      </c>
      <c r="K1291" s="3">
        <v>0</v>
      </c>
      <c r="L1291" s="3">
        <v>6</v>
      </c>
      <c r="M1291" s="3" t="s">
        <v>1305</v>
      </c>
      <c r="N1291" s="136" t="s">
        <v>1314</v>
      </c>
      <c r="O1291" s="136" t="s">
        <v>1314</v>
      </c>
      <c r="P1291" s="136" t="s">
        <v>1315</v>
      </c>
      <c r="S1291" s="181"/>
      <c r="T1291" s="185"/>
      <c r="U1291" s="186"/>
      <c r="V1291" s="182"/>
      <c r="W1291" s="184"/>
      <c r="X1291" s="187"/>
      <c r="Y1291" s="188"/>
      <c r="Z1291" s="189"/>
    </row>
    <row r="1292" spans="2:26" ht="17.25" customHeight="1">
      <c r="B1292" s="9">
        <v>45423</v>
      </c>
      <c r="C1292" s="122" t="s">
        <v>6897</v>
      </c>
      <c r="D1292" s="3" t="s">
        <v>1302</v>
      </c>
      <c r="E1292" s="3">
        <v>2</v>
      </c>
      <c r="F1292" s="11">
        <v>2</v>
      </c>
      <c r="G1292" s="3">
        <v>0</v>
      </c>
      <c r="H1292" s="3">
        <v>0</v>
      </c>
      <c r="I1292" s="3">
        <v>0</v>
      </c>
      <c r="J1292" s="3">
        <v>0</v>
      </c>
      <c r="K1292" s="3">
        <v>0</v>
      </c>
      <c r="L1292" s="3">
        <v>0</v>
      </c>
      <c r="M1292" s="3"/>
      <c r="S1292" s="181"/>
      <c r="T1292" s="185"/>
      <c r="U1292" s="186"/>
      <c r="V1292" s="182"/>
      <c r="W1292" s="184"/>
      <c r="X1292" s="187"/>
      <c r="Y1292" s="188"/>
      <c r="Z1292" s="189"/>
    </row>
    <row r="1293" spans="2:26" ht="17.25" customHeight="1">
      <c r="B1293" s="9">
        <v>45425</v>
      </c>
      <c r="C1293" s="122" t="s">
        <v>6897</v>
      </c>
      <c r="D1293" s="3" t="s">
        <v>1308</v>
      </c>
      <c r="E1293" s="3">
        <v>13</v>
      </c>
      <c r="F1293" s="11">
        <v>13</v>
      </c>
      <c r="G1293" s="3">
        <v>0</v>
      </c>
      <c r="H1293" s="3">
        <v>0</v>
      </c>
      <c r="I1293" s="3">
        <v>0</v>
      </c>
      <c r="J1293" s="3">
        <v>0</v>
      </c>
      <c r="K1293" s="3">
        <v>0</v>
      </c>
      <c r="L1293" s="3">
        <v>0</v>
      </c>
      <c r="M1293" s="3"/>
      <c r="S1293" s="181"/>
      <c r="T1293" s="185"/>
      <c r="U1293" s="186"/>
      <c r="V1293" s="182"/>
      <c r="W1293" s="184"/>
      <c r="X1293" s="187"/>
      <c r="Y1293" s="188"/>
      <c r="Z1293" s="189"/>
    </row>
    <row r="1294" spans="2:26" ht="17.25" customHeight="1">
      <c r="B1294" s="9">
        <v>45425</v>
      </c>
      <c r="C1294" s="122" t="s">
        <v>6897</v>
      </c>
      <c r="D1294" s="3" t="s">
        <v>1302</v>
      </c>
      <c r="E1294" s="3">
        <v>2</v>
      </c>
      <c r="F1294" s="11">
        <v>0</v>
      </c>
      <c r="G1294" s="3">
        <v>0</v>
      </c>
      <c r="H1294" s="3">
        <v>0</v>
      </c>
      <c r="I1294" s="3">
        <v>0</v>
      </c>
      <c r="J1294" s="3">
        <v>0</v>
      </c>
      <c r="K1294" s="3">
        <v>0</v>
      </c>
      <c r="L1294" s="3">
        <v>0</v>
      </c>
      <c r="M1294" s="3"/>
      <c r="S1294" s="181"/>
      <c r="T1294" s="185"/>
      <c r="U1294" s="186"/>
      <c r="V1294" s="182"/>
      <c r="W1294" s="184"/>
      <c r="X1294" s="187"/>
      <c r="Y1294" s="188"/>
      <c r="Z1294" s="189"/>
    </row>
    <row r="1295" spans="2:26" ht="17.25" customHeight="1">
      <c r="B1295" s="9">
        <v>45426</v>
      </c>
      <c r="C1295" s="122" t="s">
        <v>6897</v>
      </c>
      <c r="D1295" s="3" t="s">
        <v>1309</v>
      </c>
      <c r="E1295" s="3">
        <v>3</v>
      </c>
      <c r="F1295" s="11">
        <v>0</v>
      </c>
      <c r="G1295" s="3">
        <v>0</v>
      </c>
      <c r="H1295" s="3">
        <v>0</v>
      </c>
      <c r="I1295" s="3">
        <v>0</v>
      </c>
      <c r="J1295" s="3">
        <v>0</v>
      </c>
      <c r="K1295" s="3">
        <v>0</v>
      </c>
      <c r="L1295" s="3">
        <v>0</v>
      </c>
      <c r="M1295" s="3"/>
      <c r="S1295" s="181"/>
      <c r="T1295" s="185"/>
      <c r="U1295" s="186"/>
      <c r="V1295" s="182"/>
      <c r="W1295" s="184"/>
      <c r="X1295" s="187"/>
      <c r="Y1295" s="188"/>
      <c r="Z1295" s="189"/>
    </row>
    <row r="1296" spans="2:26" ht="17.25" customHeight="1">
      <c r="B1296" s="9">
        <v>45426</v>
      </c>
      <c r="C1296" s="122" t="s">
        <v>6897</v>
      </c>
      <c r="D1296" s="3" t="s">
        <v>1310</v>
      </c>
      <c r="E1296" s="3">
        <v>13</v>
      </c>
      <c r="F1296" s="11">
        <v>0</v>
      </c>
      <c r="G1296" s="3">
        <v>0</v>
      </c>
      <c r="H1296" s="3">
        <v>0</v>
      </c>
      <c r="I1296" s="3">
        <v>0</v>
      </c>
      <c r="J1296" s="3">
        <v>0</v>
      </c>
      <c r="K1296" s="3">
        <v>0</v>
      </c>
      <c r="L1296" s="3">
        <v>0</v>
      </c>
      <c r="M1296" s="3"/>
      <c r="S1296" s="181"/>
      <c r="T1296" s="185"/>
      <c r="U1296" s="186"/>
      <c r="V1296" s="182"/>
      <c r="W1296" s="184"/>
      <c r="X1296" s="187"/>
      <c r="Y1296" s="188"/>
      <c r="Z1296" s="189"/>
    </row>
    <row r="1297" spans="2:26" ht="17.25" customHeight="1">
      <c r="B1297" s="9">
        <v>45426</v>
      </c>
      <c r="C1297" s="122" t="s">
        <v>6897</v>
      </c>
      <c r="D1297" s="3" t="s">
        <v>1347</v>
      </c>
      <c r="E1297" s="3">
        <v>9</v>
      </c>
      <c r="F1297" s="11">
        <v>8</v>
      </c>
      <c r="G1297" s="3">
        <v>0</v>
      </c>
      <c r="H1297" s="3">
        <v>60</v>
      </c>
      <c r="I1297" s="3">
        <v>0</v>
      </c>
      <c r="J1297" s="3">
        <v>0</v>
      </c>
      <c r="K1297" s="3">
        <v>0</v>
      </c>
      <c r="L1297" s="3">
        <v>60</v>
      </c>
      <c r="M1297" s="3" t="s">
        <v>1348</v>
      </c>
      <c r="N1297" s="136" t="s">
        <v>1348</v>
      </c>
      <c r="O1297" s="136" t="s">
        <v>1348</v>
      </c>
      <c r="P1297" s="136" t="s">
        <v>1348</v>
      </c>
      <c r="S1297" s="181"/>
      <c r="T1297" s="185"/>
      <c r="U1297" s="186"/>
      <c r="V1297" s="182"/>
      <c r="W1297" s="184"/>
      <c r="X1297" s="187"/>
      <c r="Y1297" s="188"/>
      <c r="Z1297" s="189"/>
    </row>
    <row r="1298" spans="2:26" ht="17.25" customHeight="1">
      <c r="B1298" s="9">
        <v>45426</v>
      </c>
      <c r="C1298" s="122" t="s">
        <v>1311</v>
      </c>
      <c r="D1298" s="3" t="s">
        <v>1267</v>
      </c>
      <c r="E1298" s="3">
        <v>13</v>
      </c>
      <c r="F1298" s="11">
        <v>0</v>
      </c>
      <c r="G1298" s="3">
        <v>0</v>
      </c>
      <c r="H1298" s="3">
        <v>0</v>
      </c>
      <c r="I1298" s="3">
        <v>0</v>
      </c>
      <c r="J1298" s="3">
        <v>0</v>
      </c>
      <c r="K1298" s="3">
        <v>0</v>
      </c>
      <c r="L1298" s="3">
        <v>0</v>
      </c>
      <c r="M1298" s="3"/>
      <c r="S1298" s="181"/>
      <c r="T1298" s="185"/>
      <c r="U1298" s="186"/>
      <c r="V1298" s="182"/>
      <c r="W1298" s="184"/>
      <c r="X1298" s="187"/>
      <c r="Y1298" s="188"/>
      <c r="Z1298" s="189"/>
    </row>
    <row r="1299" spans="2:26" ht="17.25" customHeight="1">
      <c r="B1299" s="9">
        <v>45426</v>
      </c>
      <c r="C1299" s="122" t="s">
        <v>1312</v>
      </c>
      <c r="D1299" s="3" t="s">
        <v>1054</v>
      </c>
      <c r="E1299" s="3">
        <v>2</v>
      </c>
      <c r="F1299" s="11">
        <v>0</v>
      </c>
      <c r="G1299" s="3">
        <v>0</v>
      </c>
      <c r="H1299" s="3">
        <v>0</v>
      </c>
      <c r="I1299" s="3">
        <v>0</v>
      </c>
      <c r="J1299" s="3">
        <v>0</v>
      </c>
      <c r="K1299" s="3">
        <v>0</v>
      </c>
      <c r="L1299" s="3">
        <v>0</v>
      </c>
      <c r="M1299" s="3"/>
      <c r="S1299" s="181"/>
      <c r="T1299" s="185"/>
      <c r="U1299" s="186"/>
      <c r="V1299" s="182"/>
      <c r="W1299" s="184"/>
      <c r="X1299" s="187"/>
      <c r="Y1299" s="188"/>
      <c r="Z1299" s="189"/>
    </row>
    <row r="1300" spans="2:26" ht="17.25" customHeight="1">
      <c r="B1300" s="9">
        <v>45426</v>
      </c>
      <c r="C1300" s="122" t="s">
        <v>6897</v>
      </c>
      <c r="D1300" s="3" t="s">
        <v>1313</v>
      </c>
      <c r="E1300" s="3">
        <v>9</v>
      </c>
      <c r="F1300" s="162">
        <v>8</v>
      </c>
      <c r="G1300" s="3">
        <v>0</v>
      </c>
      <c r="H1300" s="3">
        <v>0</v>
      </c>
      <c r="I1300" s="3">
        <v>0</v>
      </c>
      <c r="J1300" s="3">
        <v>0</v>
      </c>
      <c r="K1300" s="3">
        <v>0</v>
      </c>
      <c r="L1300" s="3">
        <v>60</v>
      </c>
      <c r="M1300" s="3" t="s">
        <v>1314</v>
      </c>
      <c r="N1300" s="136" t="s">
        <v>1314</v>
      </c>
      <c r="O1300" s="136" t="s">
        <v>1314</v>
      </c>
      <c r="P1300" s="136" t="s">
        <v>436</v>
      </c>
      <c r="S1300" s="181"/>
      <c r="T1300" s="185"/>
      <c r="U1300" s="186"/>
      <c r="V1300" s="182"/>
      <c r="W1300" s="184"/>
      <c r="X1300" s="187"/>
      <c r="Y1300" s="188"/>
      <c r="Z1300" s="189"/>
    </row>
    <row r="1301" spans="2:26" ht="17.25" customHeight="1">
      <c r="B1301" s="9">
        <v>45427</v>
      </c>
      <c r="C1301" s="122" t="s">
        <v>1317</v>
      </c>
      <c r="D1301" s="3" t="s">
        <v>1127</v>
      </c>
      <c r="E1301" s="3">
        <v>1</v>
      </c>
      <c r="F1301" s="11">
        <v>0</v>
      </c>
      <c r="G1301" s="122">
        <v>0</v>
      </c>
      <c r="H1301" s="122">
        <v>0</v>
      </c>
      <c r="I1301" s="122">
        <v>0</v>
      </c>
      <c r="J1301" s="122">
        <v>0</v>
      </c>
      <c r="K1301" s="3">
        <v>0</v>
      </c>
      <c r="L1301" s="122">
        <v>0</v>
      </c>
      <c r="M1301" s="3"/>
      <c r="S1301" s="181"/>
      <c r="T1301" s="185"/>
      <c r="U1301" s="186"/>
      <c r="V1301" s="182"/>
      <c r="W1301" s="184"/>
      <c r="X1301" s="187"/>
      <c r="Y1301" s="188"/>
      <c r="Z1301" s="189"/>
    </row>
    <row r="1302" spans="2:26" ht="17.25" customHeight="1">
      <c r="B1302" s="9">
        <v>45427</v>
      </c>
      <c r="C1302" s="122" t="s">
        <v>1318</v>
      </c>
      <c r="D1302" s="3" t="s">
        <v>1265</v>
      </c>
      <c r="E1302" s="3">
        <v>12</v>
      </c>
      <c r="F1302" s="11">
        <v>0</v>
      </c>
      <c r="G1302" s="122">
        <v>0</v>
      </c>
      <c r="H1302" s="122">
        <v>0</v>
      </c>
      <c r="I1302" s="122">
        <v>0</v>
      </c>
      <c r="J1302" s="122">
        <v>0</v>
      </c>
      <c r="K1302" s="3">
        <v>0</v>
      </c>
      <c r="L1302" s="122">
        <v>0</v>
      </c>
      <c r="M1302" s="3"/>
      <c r="S1302" s="181"/>
      <c r="T1302" s="185"/>
      <c r="U1302" s="186"/>
      <c r="V1302" s="182"/>
      <c r="W1302" s="184"/>
      <c r="X1302" s="187"/>
      <c r="Y1302" s="188"/>
      <c r="Z1302" s="189"/>
    </row>
    <row r="1303" spans="2:26" ht="17.25" customHeight="1">
      <c r="B1303" s="9">
        <v>45427</v>
      </c>
      <c r="C1303" s="122" t="s">
        <v>1319</v>
      </c>
      <c r="D1303" s="3" t="s">
        <v>1316</v>
      </c>
      <c r="E1303" s="3">
        <v>13</v>
      </c>
      <c r="F1303" s="11">
        <v>0</v>
      </c>
      <c r="G1303" s="122">
        <v>0</v>
      </c>
      <c r="H1303" s="122">
        <v>0</v>
      </c>
      <c r="I1303" s="122">
        <v>0</v>
      </c>
      <c r="J1303" s="122">
        <v>0</v>
      </c>
      <c r="K1303" s="3">
        <v>0</v>
      </c>
      <c r="L1303" s="122">
        <v>0</v>
      </c>
      <c r="M1303" s="3"/>
      <c r="S1303" s="181"/>
      <c r="T1303" s="185"/>
      <c r="U1303" s="186"/>
      <c r="V1303" s="182"/>
      <c r="W1303" s="184"/>
      <c r="X1303" s="187"/>
      <c r="Y1303" s="188"/>
      <c r="Z1303" s="189"/>
    </row>
    <row r="1304" spans="2:26" ht="17.25" customHeight="1">
      <c r="B1304" s="9">
        <v>45427</v>
      </c>
      <c r="C1304" s="122" t="s">
        <v>1320</v>
      </c>
      <c r="D1304" s="3" t="s">
        <v>932</v>
      </c>
      <c r="E1304" s="3">
        <v>13</v>
      </c>
      <c r="F1304" s="11">
        <v>0</v>
      </c>
      <c r="G1304" s="122">
        <v>0</v>
      </c>
      <c r="H1304" s="122">
        <v>0</v>
      </c>
      <c r="I1304" s="122">
        <v>0</v>
      </c>
      <c r="J1304" s="122">
        <v>0</v>
      </c>
      <c r="K1304" s="3">
        <v>0</v>
      </c>
      <c r="L1304" s="122">
        <v>0</v>
      </c>
      <c r="M1304" s="3"/>
      <c r="S1304" s="181"/>
      <c r="T1304" s="185"/>
      <c r="U1304" s="186"/>
      <c r="V1304" s="182"/>
      <c r="W1304" s="184"/>
      <c r="X1304" s="187"/>
      <c r="Y1304" s="188"/>
      <c r="Z1304" s="189"/>
    </row>
    <row r="1305" spans="2:26" ht="17.25" customHeight="1">
      <c r="B1305" s="9">
        <v>45427</v>
      </c>
      <c r="C1305" s="122" t="s">
        <v>1321</v>
      </c>
      <c r="D1305" s="3" t="s">
        <v>689</v>
      </c>
      <c r="E1305" s="3">
        <v>13</v>
      </c>
      <c r="F1305" s="11">
        <v>0</v>
      </c>
      <c r="G1305" s="122">
        <v>0</v>
      </c>
      <c r="H1305" s="122">
        <v>0</v>
      </c>
      <c r="I1305" s="122">
        <v>0</v>
      </c>
      <c r="J1305" s="122">
        <v>1</v>
      </c>
      <c r="K1305" s="3">
        <v>0</v>
      </c>
      <c r="L1305" s="122">
        <v>0</v>
      </c>
      <c r="M1305" s="3" t="s">
        <v>1322</v>
      </c>
      <c r="S1305" s="181"/>
      <c r="T1305" s="185"/>
      <c r="U1305" s="186"/>
      <c r="V1305" s="182"/>
      <c r="W1305" s="184"/>
      <c r="X1305" s="187"/>
      <c r="Y1305" s="188"/>
      <c r="Z1305" s="189"/>
    </row>
    <row r="1306" spans="2:26" ht="17.25" customHeight="1">
      <c r="B1306" s="9">
        <v>45427</v>
      </c>
      <c r="C1306" s="122" t="s">
        <v>1326</v>
      </c>
      <c r="D1306" s="3" t="s">
        <v>1327</v>
      </c>
      <c r="E1306" s="3">
        <v>1</v>
      </c>
      <c r="F1306" s="11">
        <v>1</v>
      </c>
      <c r="G1306" s="122">
        <v>0</v>
      </c>
      <c r="H1306" s="122">
        <v>2</v>
      </c>
      <c r="I1306" s="122">
        <v>0</v>
      </c>
      <c r="J1306" s="122">
        <v>0</v>
      </c>
      <c r="K1306" s="3">
        <v>0</v>
      </c>
      <c r="L1306" s="122">
        <v>2</v>
      </c>
      <c r="M1306" s="3"/>
      <c r="O1306" s="136" t="s">
        <v>1328</v>
      </c>
      <c r="P1306" s="136" t="s">
        <v>1324</v>
      </c>
      <c r="S1306" s="181"/>
      <c r="T1306" s="185"/>
      <c r="U1306" s="186"/>
      <c r="V1306" s="182"/>
      <c r="W1306" s="184"/>
      <c r="X1306" s="187"/>
      <c r="Y1306" s="188"/>
      <c r="Z1306" s="189"/>
    </row>
    <row r="1307" spans="2:26" ht="17.25" customHeight="1">
      <c r="B1307" s="9">
        <v>45427</v>
      </c>
      <c r="C1307" s="122" t="s">
        <v>1329</v>
      </c>
      <c r="D1307" s="3" t="s">
        <v>1076</v>
      </c>
      <c r="E1307" s="3">
        <v>13</v>
      </c>
      <c r="F1307" s="11">
        <v>13</v>
      </c>
      <c r="G1307" s="122">
        <v>0</v>
      </c>
      <c r="H1307" s="122">
        <v>0</v>
      </c>
      <c r="I1307" s="122">
        <v>0</v>
      </c>
      <c r="J1307" s="122">
        <v>0</v>
      </c>
      <c r="K1307" s="3">
        <v>0</v>
      </c>
      <c r="L1307" s="122">
        <v>0</v>
      </c>
      <c r="M1307" s="3" t="s">
        <v>1322</v>
      </c>
      <c r="S1307" s="181"/>
      <c r="T1307" s="185"/>
      <c r="U1307" s="186"/>
      <c r="V1307" s="182"/>
      <c r="W1307" s="184"/>
      <c r="X1307" s="187"/>
      <c r="Y1307" s="188"/>
      <c r="Z1307" s="189"/>
    </row>
    <row r="1308" spans="2:26" ht="17.25" customHeight="1">
      <c r="B1308" s="9">
        <v>45427</v>
      </c>
      <c r="C1308" s="122" t="s">
        <v>1329</v>
      </c>
      <c r="D1308" s="3" t="s">
        <v>1075</v>
      </c>
      <c r="E1308" s="3">
        <v>12</v>
      </c>
      <c r="F1308" s="11">
        <v>12</v>
      </c>
      <c r="G1308" s="122">
        <v>0</v>
      </c>
      <c r="H1308" s="122">
        <v>0</v>
      </c>
      <c r="I1308" s="122">
        <v>0</v>
      </c>
      <c r="J1308" s="122">
        <v>0</v>
      </c>
      <c r="K1308" s="3">
        <v>0</v>
      </c>
      <c r="L1308" s="122">
        <v>0</v>
      </c>
      <c r="M1308" s="3" t="s">
        <v>1322</v>
      </c>
      <c r="S1308" s="181"/>
      <c r="T1308" s="185"/>
      <c r="U1308" s="186"/>
      <c r="V1308" s="182"/>
      <c r="W1308" s="184"/>
      <c r="X1308" s="187"/>
      <c r="Y1308" s="188"/>
      <c r="Z1308" s="189"/>
    </row>
    <row r="1309" spans="2:26" ht="17.25" customHeight="1">
      <c r="B1309" s="9">
        <v>45427</v>
      </c>
      <c r="C1309" s="122" t="s">
        <v>6897</v>
      </c>
      <c r="D1309" s="3" t="s">
        <v>1308</v>
      </c>
      <c r="E1309" s="3">
        <v>13</v>
      </c>
      <c r="F1309" s="11">
        <v>0</v>
      </c>
      <c r="G1309" s="122">
        <v>0</v>
      </c>
      <c r="H1309" s="122">
        <v>4</v>
      </c>
      <c r="I1309" s="122">
        <v>0</v>
      </c>
      <c r="J1309" s="122">
        <v>0</v>
      </c>
      <c r="K1309" s="3">
        <v>0</v>
      </c>
      <c r="L1309" s="122">
        <v>4</v>
      </c>
      <c r="M1309" s="3" t="s">
        <v>1323</v>
      </c>
      <c r="N1309" s="136" t="s">
        <v>1324</v>
      </c>
      <c r="O1309" s="136" t="s">
        <v>1325</v>
      </c>
      <c r="P1309" s="136" t="s">
        <v>1322</v>
      </c>
      <c r="S1309" s="181"/>
      <c r="T1309" s="185"/>
      <c r="U1309" s="186"/>
      <c r="V1309" s="182"/>
      <c r="W1309" s="184"/>
      <c r="X1309" s="187"/>
      <c r="Y1309" s="188"/>
      <c r="Z1309" s="189"/>
    </row>
    <row r="1310" spans="2:26" ht="17.25" customHeight="1">
      <c r="B1310" s="9">
        <v>45428</v>
      </c>
      <c r="C1310" s="122" t="s">
        <v>1333</v>
      </c>
      <c r="D1310" s="3" t="s">
        <v>1330</v>
      </c>
      <c r="E1310" s="3">
        <v>13</v>
      </c>
      <c r="F1310" s="162">
        <v>0</v>
      </c>
      <c r="G1310" s="3">
        <v>0</v>
      </c>
      <c r="H1310" s="3">
        <v>0</v>
      </c>
      <c r="I1310" s="3">
        <v>0</v>
      </c>
      <c r="J1310" s="3">
        <v>0</v>
      </c>
      <c r="K1310" s="3">
        <v>0</v>
      </c>
      <c r="L1310" s="3">
        <v>0</v>
      </c>
      <c r="M1310" s="3"/>
      <c r="S1310" s="181"/>
      <c r="T1310" s="185"/>
      <c r="U1310" s="186"/>
      <c r="V1310" s="182"/>
      <c r="W1310" s="184"/>
      <c r="X1310" s="187"/>
      <c r="Y1310" s="188"/>
      <c r="Z1310" s="189"/>
    </row>
    <row r="1311" spans="2:26" ht="17.25" customHeight="1">
      <c r="B1311" s="9">
        <v>45428</v>
      </c>
      <c r="C1311" s="122" t="s">
        <v>1334</v>
      </c>
      <c r="D1311" s="3" t="s">
        <v>1331</v>
      </c>
      <c r="E1311" s="3">
        <v>1</v>
      </c>
      <c r="F1311" s="11">
        <v>0</v>
      </c>
      <c r="G1311" s="3">
        <v>0</v>
      </c>
      <c r="H1311" s="3">
        <v>0</v>
      </c>
      <c r="I1311" s="3">
        <v>0</v>
      </c>
      <c r="J1311" s="3">
        <v>0</v>
      </c>
      <c r="K1311" s="3">
        <v>0</v>
      </c>
      <c r="L1311" s="3">
        <v>0</v>
      </c>
      <c r="M1311" s="3"/>
      <c r="S1311" s="181"/>
      <c r="T1311" s="185"/>
      <c r="U1311" s="186"/>
      <c r="V1311" s="182"/>
      <c r="W1311" s="184"/>
      <c r="X1311" s="187"/>
      <c r="Y1311" s="188"/>
      <c r="Z1311" s="189"/>
    </row>
    <row r="1312" spans="2:26" ht="17.25" customHeight="1">
      <c r="B1312" s="9">
        <v>45428</v>
      </c>
      <c r="C1312" s="122" t="s">
        <v>1334</v>
      </c>
      <c r="D1312" s="3" t="s">
        <v>1293</v>
      </c>
      <c r="E1312" s="3">
        <v>13</v>
      </c>
      <c r="F1312" s="162">
        <v>0</v>
      </c>
      <c r="G1312" s="3">
        <v>0</v>
      </c>
      <c r="H1312" s="3">
        <v>0</v>
      </c>
      <c r="I1312" s="3">
        <v>0</v>
      </c>
      <c r="J1312" s="3">
        <v>0</v>
      </c>
      <c r="K1312" s="3">
        <v>0</v>
      </c>
      <c r="L1312" s="3">
        <v>0</v>
      </c>
      <c r="M1312" s="3"/>
      <c r="S1312" s="181"/>
      <c r="T1312" s="185"/>
      <c r="U1312" s="186"/>
      <c r="V1312" s="182"/>
      <c r="W1312" s="184"/>
      <c r="X1312" s="187"/>
      <c r="Y1312" s="188"/>
      <c r="Z1312" s="189"/>
    </row>
    <row r="1313" spans="2:26" ht="17.25" customHeight="1">
      <c r="B1313" s="9">
        <v>45428</v>
      </c>
      <c r="C1313" s="122" t="s">
        <v>1334</v>
      </c>
      <c r="D1313" s="3" t="s">
        <v>1289</v>
      </c>
      <c r="E1313" s="3">
        <v>13</v>
      </c>
      <c r="F1313" s="11">
        <v>0</v>
      </c>
      <c r="G1313" s="3">
        <v>0</v>
      </c>
      <c r="H1313" s="3">
        <v>0</v>
      </c>
      <c r="I1313" s="3">
        <v>0</v>
      </c>
      <c r="J1313" s="3">
        <v>0</v>
      </c>
      <c r="K1313" s="3">
        <v>0</v>
      </c>
      <c r="L1313" s="3">
        <v>0</v>
      </c>
      <c r="M1313" s="3"/>
      <c r="S1313" s="181"/>
      <c r="T1313" s="185"/>
      <c r="U1313" s="186"/>
      <c r="V1313" s="182"/>
      <c r="W1313" s="184"/>
      <c r="X1313" s="187"/>
      <c r="Y1313" s="188"/>
      <c r="Z1313" s="189"/>
    </row>
    <row r="1314" spans="2:26" ht="17.25" customHeight="1">
      <c r="B1314" s="9">
        <v>45428</v>
      </c>
      <c r="C1314" s="122" t="s">
        <v>1334</v>
      </c>
      <c r="D1314" s="3" t="s">
        <v>1160</v>
      </c>
      <c r="E1314" s="3">
        <v>7</v>
      </c>
      <c r="F1314" s="11">
        <v>0</v>
      </c>
      <c r="G1314" s="3">
        <v>0</v>
      </c>
      <c r="H1314" s="3">
        <v>0</v>
      </c>
      <c r="I1314" s="3">
        <v>0</v>
      </c>
      <c r="J1314" s="3">
        <v>0</v>
      </c>
      <c r="K1314" s="3">
        <v>0</v>
      </c>
      <c r="L1314" s="3">
        <v>0</v>
      </c>
      <c r="M1314" s="3"/>
      <c r="S1314" s="181"/>
      <c r="T1314" s="185"/>
      <c r="U1314" s="186"/>
      <c r="V1314" s="182"/>
      <c r="W1314" s="184"/>
      <c r="X1314" s="187"/>
      <c r="Y1314" s="188"/>
      <c r="Z1314" s="189"/>
    </row>
    <row r="1315" spans="2:26" ht="17.25" customHeight="1">
      <c r="B1315" s="9">
        <v>45428</v>
      </c>
      <c r="C1315" s="122" t="s">
        <v>1336</v>
      </c>
      <c r="D1315" s="3" t="s">
        <v>1273</v>
      </c>
      <c r="E1315" s="3">
        <v>13</v>
      </c>
      <c r="F1315" s="11">
        <v>0</v>
      </c>
      <c r="G1315" s="3">
        <v>0</v>
      </c>
      <c r="H1315" s="3">
        <v>7</v>
      </c>
      <c r="I1315" s="3">
        <v>0</v>
      </c>
      <c r="J1315" s="3">
        <v>0</v>
      </c>
      <c r="K1315" s="3">
        <v>0</v>
      </c>
      <c r="L1315" s="3">
        <v>7</v>
      </c>
      <c r="M1315" s="3" t="s">
        <v>1337</v>
      </c>
      <c r="O1315" s="136" t="s">
        <v>1338</v>
      </c>
      <c r="P1315" s="136" t="s">
        <v>1338</v>
      </c>
      <c r="S1315" s="181"/>
      <c r="T1315" s="185"/>
      <c r="U1315" s="186"/>
      <c r="V1315" s="182"/>
      <c r="W1315" s="184"/>
      <c r="X1315" s="187"/>
      <c r="Y1315" s="188"/>
      <c r="Z1315" s="189"/>
    </row>
    <row r="1316" spans="2:26" ht="17.25" customHeight="1">
      <c r="B1316" s="9">
        <v>45428</v>
      </c>
      <c r="C1316" s="122" t="s">
        <v>1335</v>
      </c>
      <c r="D1316" s="3" t="s">
        <v>1128</v>
      </c>
      <c r="E1316" s="3">
        <v>1</v>
      </c>
      <c r="F1316" s="162">
        <v>0</v>
      </c>
      <c r="G1316" s="3">
        <v>0</v>
      </c>
      <c r="H1316" s="3">
        <v>0</v>
      </c>
      <c r="I1316" s="3">
        <v>0</v>
      </c>
      <c r="J1316" s="3">
        <v>0</v>
      </c>
      <c r="K1316" s="3">
        <v>0</v>
      </c>
      <c r="L1316" s="3">
        <v>0</v>
      </c>
      <c r="M1316" s="3"/>
      <c r="S1316" s="181"/>
      <c r="T1316" s="185"/>
      <c r="U1316" s="186"/>
      <c r="V1316" s="182"/>
      <c r="W1316" s="184"/>
      <c r="X1316" s="187"/>
      <c r="Y1316" s="188"/>
      <c r="Z1316" s="189"/>
    </row>
    <row r="1317" spans="2:26" ht="17.25" customHeight="1">
      <c r="B1317" s="9">
        <v>45428</v>
      </c>
      <c r="C1317" s="122" t="s">
        <v>1335</v>
      </c>
      <c r="D1317" s="3" t="s">
        <v>1332</v>
      </c>
      <c r="E1317" s="3">
        <v>10</v>
      </c>
      <c r="F1317" s="162">
        <v>0</v>
      </c>
      <c r="G1317" s="3">
        <v>0</v>
      </c>
      <c r="H1317" s="3">
        <v>0</v>
      </c>
      <c r="I1317" s="3">
        <v>0</v>
      </c>
      <c r="J1317" s="3">
        <v>0</v>
      </c>
      <c r="K1317" s="3">
        <v>0</v>
      </c>
      <c r="L1317" s="3">
        <v>0</v>
      </c>
      <c r="M1317" s="3"/>
      <c r="S1317" s="181"/>
      <c r="T1317" s="185"/>
      <c r="U1317" s="186"/>
      <c r="V1317" s="182"/>
      <c r="W1317" s="184"/>
      <c r="X1317" s="187"/>
      <c r="Y1317" s="188"/>
      <c r="Z1317" s="189"/>
    </row>
    <row r="1318" spans="2:26" ht="17.25" customHeight="1">
      <c r="B1318" s="9">
        <v>45428</v>
      </c>
      <c r="C1318" s="122" t="s">
        <v>1335</v>
      </c>
      <c r="D1318" s="3" t="s">
        <v>1077</v>
      </c>
      <c r="E1318" s="3">
        <v>12</v>
      </c>
      <c r="F1318" s="11">
        <v>0</v>
      </c>
      <c r="G1318" s="3">
        <v>0</v>
      </c>
      <c r="H1318" s="3">
        <v>0</v>
      </c>
      <c r="I1318" s="3">
        <v>0</v>
      </c>
      <c r="J1318" s="3">
        <v>0</v>
      </c>
      <c r="K1318" s="3">
        <v>0</v>
      </c>
      <c r="L1318" s="3">
        <v>0</v>
      </c>
      <c r="M1318" s="3"/>
      <c r="S1318" s="181"/>
      <c r="T1318" s="185"/>
      <c r="U1318" s="186"/>
      <c r="V1318" s="182"/>
      <c r="W1318" s="184"/>
      <c r="X1318" s="187"/>
      <c r="Y1318" s="188"/>
      <c r="Z1318" s="189"/>
    </row>
    <row r="1319" spans="2:26" ht="17.25" customHeight="1">
      <c r="B1319" s="9">
        <v>45428</v>
      </c>
      <c r="C1319" s="122" t="s">
        <v>1335</v>
      </c>
      <c r="D1319" s="3" t="s">
        <v>1076</v>
      </c>
      <c r="E1319" s="3">
        <v>13</v>
      </c>
      <c r="F1319" s="11">
        <v>0</v>
      </c>
      <c r="G1319" s="3">
        <v>0</v>
      </c>
      <c r="H1319" s="3">
        <v>0</v>
      </c>
      <c r="I1319" s="3">
        <v>0</v>
      </c>
      <c r="J1319" s="3">
        <v>0</v>
      </c>
      <c r="K1319" s="3">
        <v>0</v>
      </c>
      <c r="L1319" s="3">
        <v>0</v>
      </c>
      <c r="M1319" s="3"/>
      <c r="S1319" s="181"/>
      <c r="T1319" s="185"/>
      <c r="U1319" s="186"/>
      <c r="V1319" s="182"/>
      <c r="W1319" s="184"/>
      <c r="X1319" s="187"/>
      <c r="Y1319" s="188"/>
      <c r="Z1319" s="189"/>
    </row>
    <row r="1320" spans="2:26" ht="17.25" customHeight="1">
      <c r="B1320" s="9">
        <v>45428</v>
      </c>
      <c r="C1320" s="122" t="s">
        <v>83</v>
      </c>
      <c r="D1320" s="3" t="s">
        <v>1075</v>
      </c>
      <c r="E1320" s="3">
        <v>12</v>
      </c>
      <c r="F1320" s="11">
        <v>0</v>
      </c>
      <c r="G1320" s="3">
        <v>0</v>
      </c>
      <c r="H1320" s="3">
        <v>0</v>
      </c>
      <c r="I1320" s="3">
        <v>0</v>
      </c>
      <c r="J1320" s="3">
        <v>0</v>
      </c>
      <c r="K1320" s="3">
        <v>0</v>
      </c>
      <c r="L1320" s="3">
        <v>0</v>
      </c>
      <c r="M1320" s="3"/>
      <c r="S1320" s="181"/>
      <c r="T1320" s="185"/>
      <c r="U1320" s="186"/>
      <c r="V1320" s="182"/>
      <c r="W1320" s="184"/>
      <c r="X1320" s="187"/>
      <c r="Y1320" s="188"/>
      <c r="Z1320" s="189"/>
    </row>
    <row r="1321" spans="2:26" ht="17.25" customHeight="1">
      <c r="B1321" s="9">
        <v>45429</v>
      </c>
      <c r="C1321" s="122" t="s">
        <v>18</v>
      </c>
      <c r="D1321" s="3" t="s">
        <v>1339</v>
      </c>
      <c r="E1321" s="3">
        <v>1</v>
      </c>
      <c r="F1321" s="11">
        <v>0</v>
      </c>
      <c r="G1321" s="3">
        <v>0</v>
      </c>
      <c r="H1321" s="3">
        <v>1</v>
      </c>
      <c r="I1321" s="3">
        <v>0</v>
      </c>
      <c r="J1321" s="3">
        <v>0</v>
      </c>
      <c r="K1321" s="3">
        <v>0</v>
      </c>
      <c r="L1321" s="3">
        <v>1</v>
      </c>
      <c r="M1321" s="3" t="s">
        <v>480</v>
      </c>
      <c r="O1321" s="136" t="s">
        <v>480</v>
      </c>
      <c r="P1321" s="136" t="s">
        <v>480</v>
      </c>
      <c r="S1321" s="181"/>
      <c r="T1321" s="185"/>
      <c r="U1321" s="186"/>
      <c r="V1321" s="182"/>
      <c r="W1321" s="184"/>
      <c r="X1321" s="187"/>
      <c r="Y1321" s="188"/>
      <c r="Z1321" s="189"/>
    </row>
    <row r="1322" spans="2:26" ht="17.25" customHeight="1">
      <c r="B1322" s="9">
        <v>45429</v>
      </c>
      <c r="C1322" s="122" t="s">
        <v>6897</v>
      </c>
      <c r="D1322" s="3" t="s">
        <v>1341</v>
      </c>
      <c r="E1322" s="3">
        <v>3</v>
      </c>
      <c r="F1322" s="11">
        <v>3</v>
      </c>
      <c r="G1322" s="3">
        <v>0</v>
      </c>
      <c r="H1322" s="3">
        <v>0</v>
      </c>
      <c r="I1322" s="3">
        <v>0</v>
      </c>
      <c r="J1322" s="3">
        <v>0</v>
      </c>
      <c r="K1322" s="3">
        <v>0</v>
      </c>
      <c r="L1322" s="3">
        <v>0</v>
      </c>
      <c r="M1322" s="3"/>
      <c r="S1322" s="181"/>
      <c r="T1322" s="185"/>
      <c r="U1322" s="186"/>
      <c r="V1322" s="182"/>
      <c r="W1322" s="184"/>
      <c r="X1322" s="187"/>
      <c r="Y1322" s="188"/>
      <c r="Z1322" s="189"/>
    </row>
    <row r="1323" spans="2:26" ht="17.25" customHeight="1">
      <c r="B1323" s="9">
        <v>45429</v>
      </c>
      <c r="C1323" s="122" t="s">
        <v>6897</v>
      </c>
      <c r="D1323" s="3" t="s">
        <v>1346</v>
      </c>
      <c r="E1323" s="3">
        <v>8</v>
      </c>
      <c r="F1323" s="11">
        <v>8</v>
      </c>
      <c r="G1323" s="3">
        <v>0</v>
      </c>
      <c r="H1323" s="3">
        <v>0</v>
      </c>
      <c r="I1323" s="3">
        <v>0</v>
      </c>
      <c r="J1323" s="3">
        <v>0</v>
      </c>
      <c r="K1323" s="3">
        <v>0</v>
      </c>
      <c r="L1323" s="3">
        <v>0</v>
      </c>
      <c r="M1323" s="3"/>
      <c r="S1323" s="181"/>
      <c r="T1323" s="185"/>
      <c r="U1323" s="186"/>
      <c r="V1323" s="182"/>
      <c r="W1323" s="184"/>
      <c r="X1323" s="187"/>
      <c r="Y1323" s="188"/>
      <c r="Z1323" s="189"/>
    </row>
    <row r="1324" spans="2:26" ht="17.25" customHeight="1">
      <c r="B1324" s="9">
        <v>45429</v>
      </c>
      <c r="C1324" s="122" t="s">
        <v>6897</v>
      </c>
      <c r="D1324" s="3" t="s">
        <v>1343</v>
      </c>
      <c r="E1324" s="3">
        <v>6</v>
      </c>
      <c r="F1324" s="11">
        <v>6</v>
      </c>
      <c r="G1324" s="3">
        <v>0</v>
      </c>
      <c r="H1324" s="3">
        <v>0</v>
      </c>
      <c r="I1324" s="3">
        <v>0</v>
      </c>
      <c r="J1324" s="3">
        <v>0</v>
      </c>
      <c r="K1324" s="3">
        <v>0</v>
      </c>
      <c r="L1324" s="3">
        <v>0</v>
      </c>
      <c r="M1324" s="3"/>
      <c r="S1324" s="181"/>
      <c r="T1324" s="185"/>
      <c r="U1324" s="186"/>
      <c r="V1324" s="182"/>
      <c r="W1324" s="184"/>
      <c r="X1324" s="187"/>
      <c r="Y1324" s="188"/>
      <c r="Z1324" s="189"/>
    </row>
    <row r="1325" spans="2:26" ht="17.25" customHeight="1">
      <c r="B1325" s="9">
        <v>45430</v>
      </c>
      <c r="C1325" s="122" t="s">
        <v>41</v>
      </c>
      <c r="D1325" s="3" t="s">
        <v>1340</v>
      </c>
      <c r="E1325" s="3">
        <v>13</v>
      </c>
      <c r="F1325" s="11">
        <v>0</v>
      </c>
      <c r="G1325" s="3">
        <v>0</v>
      </c>
      <c r="H1325" s="3">
        <v>0</v>
      </c>
      <c r="I1325" s="3">
        <v>0</v>
      </c>
      <c r="J1325" s="3">
        <v>0</v>
      </c>
      <c r="K1325" s="3">
        <v>0</v>
      </c>
      <c r="L1325" s="3">
        <v>0</v>
      </c>
      <c r="M1325" s="3"/>
      <c r="S1325" s="181"/>
      <c r="T1325" s="185"/>
      <c r="U1325" s="186"/>
      <c r="V1325" s="182"/>
      <c r="W1325" s="184"/>
      <c r="X1325" s="187"/>
      <c r="Y1325" s="188"/>
      <c r="Z1325" s="189"/>
    </row>
    <row r="1326" spans="2:26" ht="17.25" customHeight="1">
      <c r="B1326" s="9">
        <v>45431</v>
      </c>
      <c r="C1326" s="122" t="s">
        <v>6897</v>
      </c>
      <c r="D1326" s="3" t="s">
        <v>1341</v>
      </c>
      <c r="E1326" s="3">
        <v>3</v>
      </c>
      <c r="F1326" s="11">
        <v>0</v>
      </c>
      <c r="G1326" s="3">
        <v>0</v>
      </c>
      <c r="H1326" s="3">
        <v>0</v>
      </c>
      <c r="I1326" s="3">
        <v>0</v>
      </c>
      <c r="J1326" s="3">
        <v>0</v>
      </c>
      <c r="K1326" s="3">
        <v>0</v>
      </c>
      <c r="L1326" s="3">
        <v>0</v>
      </c>
      <c r="M1326" s="3"/>
      <c r="S1326" s="181"/>
      <c r="T1326" s="185"/>
      <c r="U1326" s="186"/>
      <c r="V1326" s="182"/>
      <c r="W1326" s="184"/>
      <c r="X1326" s="187"/>
      <c r="Y1326" s="188"/>
      <c r="Z1326" s="189"/>
    </row>
    <row r="1327" spans="2:26" ht="17.25" customHeight="1">
      <c r="B1327" s="9">
        <v>45431</v>
      </c>
      <c r="C1327" s="122" t="s">
        <v>6897</v>
      </c>
      <c r="D1327" s="3" t="s">
        <v>1342</v>
      </c>
      <c r="E1327" s="3">
        <v>13</v>
      </c>
      <c r="F1327" s="11">
        <v>0</v>
      </c>
      <c r="G1327" s="3">
        <v>0</v>
      </c>
      <c r="H1327" s="3">
        <v>3</v>
      </c>
      <c r="I1327" s="3">
        <v>0</v>
      </c>
      <c r="J1327" s="3">
        <v>0</v>
      </c>
      <c r="K1327" s="3">
        <v>0</v>
      </c>
      <c r="L1327" s="3">
        <v>3</v>
      </c>
      <c r="M1327" s="3" t="s">
        <v>480</v>
      </c>
      <c r="O1327" s="136" t="s">
        <v>480</v>
      </c>
      <c r="P1327" s="136" t="s">
        <v>480</v>
      </c>
      <c r="S1327" s="181"/>
      <c r="T1327" s="185"/>
      <c r="U1327" s="186"/>
      <c r="V1327" s="182"/>
      <c r="W1327" s="184"/>
      <c r="X1327" s="187"/>
      <c r="Y1327" s="188"/>
      <c r="Z1327" s="189"/>
    </row>
    <row r="1328" spans="2:26" ht="17.25" customHeight="1">
      <c r="B1328" s="9">
        <v>45431</v>
      </c>
      <c r="C1328" s="122" t="s">
        <v>6897</v>
      </c>
      <c r="D1328" s="3" t="s">
        <v>1343</v>
      </c>
      <c r="E1328" s="3">
        <v>6</v>
      </c>
      <c r="F1328" s="162">
        <v>0</v>
      </c>
      <c r="G1328" s="3">
        <v>0</v>
      </c>
      <c r="H1328" s="3">
        <v>1</v>
      </c>
      <c r="I1328" s="3">
        <v>0</v>
      </c>
      <c r="J1328" s="3">
        <v>0</v>
      </c>
      <c r="K1328" s="3">
        <v>0</v>
      </c>
      <c r="L1328" s="3">
        <v>1</v>
      </c>
      <c r="M1328" s="3" t="s">
        <v>480</v>
      </c>
      <c r="O1328" s="136" t="s">
        <v>480</v>
      </c>
      <c r="P1328" s="136" t="s">
        <v>480</v>
      </c>
      <c r="S1328" s="181"/>
      <c r="T1328" s="185"/>
      <c r="U1328" s="186"/>
      <c r="V1328" s="182"/>
      <c r="W1328" s="184"/>
      <c r="X1328" s="187"/>
      <c r="Y1328" s="188"/>
      <c r="Z1328" s="189"/>
    </row>
    <row r="1329" spans="2:26" ht="17.25" customHeight="1">
      <c r="B1329" s="9">
        <v>45431</v>
      </c>
      <c r="C1329" s="122" t="s">
        <v>6897</v>
      </c>
      <c r="D1329" s="3" t="s">
        <v>1344</v>
      </c>
      <c r="E1329" s="3">
        <v>7</v>
      </c>
      <c r="F1329" s="11">
        <v>0</v>
      </c>
      <c r="G1329" s="3">
        <v>0</v>
      </c>
      <c r="H1329" s="3">
        <v>3</v>
      </c>
      <c r="I1329" s="3">
        <v>2</v>
      </c>
      <c r="J1329" s="3">
        <v>0</v>
      </c>
      <c r="K1329" s="3">
        <v>0</v>
      </c>
      <c r="L1329" s="3">
        <v>5</v>
      </c>
      <c r="M1329" s="3" t="s">
        <v>480</v>
      </c>
      <c r="O1329" s="136" t="s">
        <v>480</v>
      </c>
      <c r="P1329" s="136" t="s">
        <v>480</v>
      </c>
      <c r="S1329" s="181"/>
      <c r="T1329" s="185"/>
      <c r="U1329" s="186"/>
      <c r="V1329" s="182"/>
      <c r="W1329" s="184"/>
      <c r="X1329" s="187"/>
      <c r="Y1329" s="188"/>
      <c r="Z1329" s="189"/>
    </row>
    <row r="1330" spans="2:26" ht="17.25" customHeight="1">
      <c r="B1330" s="9">
        <v>45431</v>
      </c>
      <c r="C1330" s="122" t="s">
        <v>57</v>
      </c>
      <c r="D1330" s="3" t="s">
        <v>1267</v>
      </c>
      <c r="E1330" s="3">
        <v>13</v>
      </c>
      <c r="F1330" s="162">
        <v>0</v>
      </c>
      <c r="G1330" s="3">
        <v>0</v>
      </c>
      <c r="H1330" s="3">
        <v>5</v>
      </c>
      <c r="I1330" s="3">
        <v>2</v>
      </c>
      <c r="J1330" s="3">
        <v>0</v>
      </c>
      <c r="K1330" s="3">
        <v>0</v>
      </c>
      <c r="L1330" s="3">
        <v>7</v>
      </c>
      <c r="M1330" s="3" t="s">
        <v>480</v>
      </c>
      <c r="O1330" s="136" t="s">
        <v>480</v>
      </c>
      <c r="P1330" s="136" t="s">
        <v>480</v>
      </c>
      <c r="S1330" s="181"/>
      <c r="T1330" s="185"/>
      <c r="U1330" s="186"/>
      <c r="V1330" s="182"/>
      <c r="W1330" s="184"/>
      <c r="X1330" s="187"/>
      <c r="Y1330" s="188"/>
      <c r="Z1330" s="189"/>
    </row>
    <row r="1331" spans="2:26" ht="17.25" customHeight="1">
      <c r="B1331" s="9">
        <v>45431</v>
      </c>
      <c r="C1331" s="122" t="s">
        <v>7</v>
      </c>
      <c r="D1331" s="3" t="s">
        <v>1345</v>
      </c>
      <c r="E1331" s="3">
        <v>13</v>
      </c>
      <c r="F1331" s="11">
        <v>0</v>
      </c>
      <c r="G1331" s="3">
        <v>0</v>
      </c>
      <c r="H1331" s="3">
        <v>0</v>
      </c>
      <c r="I1331" s="3">
        <v>0</v>
      </c>
      <c r="J1331" s="3">
        <v>0</v>
      </c>
      <c r="K1331" s="3">
        <v>0</v>
      </c>
      <c r="L1331" s="3">
        <v>0</v>
      </c>
      <c r="M1331" s="3"/>
      <c r="S1331" s="181"/>
      <c r="T1331" s="185"/>
      <c r="U1331" s="186"/>
      <c r="V1331" s="182"/>
      <c r="W1331" s="184"/>
      <c r="X1331" s="187"/>
      <c r="Y1331" s="188"/>
      <c r="Z1331" s="189"/>
    </row>
    <row r="1332" spans="2:26" ht="17.25" customHeight="1">
      <c r="B1332" s="9">
        <v>45431</v>
      </c>
      <c r="C1332" s="122" t="s">
        <v>1350</v>
      </c>
      <c r="D1332" s="3" t="s">
        <v>1268</v>
      </c>
      <c r="E1332" s="3">
        <v>12</v>
      </c>
      <c r="F1332" s="11">
        <v>0</v>
      </c>
      <c r="G1332" s="3">
        <v>0</v>
      </c>
      <c r="H1332" s="3">
        <v>0</v>
      </c>
      <c r="I1332" s="3">
        <v>0</v>
      </c>
      <c r="J1332" s="3">
        <v>0</v>
      </c>
      <c r="K1332" s="3">
        <v>0</v>
      </c>
      <c r="L1332" s="3">
        <v>0</v>
      </c>
      <c r="M1332" s="3"/>
      <c r="S1332" s="181"/>
      <c r="T1332" s="185"/>
      <c r="U1332" s="186"/>
      <c r="V1332" s="182"/>
      <c r="W1332" s="184"/>
      <c r="X1332" s="187"/>
      <c r="Y1332" s="188"/>
      <c r="Z1332" s="189"/>
    </row>
    <row r="1333" spans="2:26" ht="17.25" customHeight="1">
      <c r="B1333" s="9">
        <v>45432</v>
      </c>
      <c r="C1333" s="122" t="s">
        <v>6897</v>
      </c>
      <c r="D1333" s="3" t="s">
        <v>1349</v>
      </c>
      <c r="E1333" s="3">
        <v>1</v>
      </c>
      <c r="F1333" s="11">
        <v>0</v>
      </c>
      <c r="G1333" s="3">
        <v>0</v>
      </c>
      <c r="H1333" s="3">
        <v>0</v>
      </c>
      <c r="I1333" s="3">
        <v>0</v>
      </c>
      <c r="J1333" s="3">
        <v>0</v>
      </c>
      <c r="K1333" s="3">
        <v>0</v>
      </c>
      <c r="L1333" s="3">
        <v>0</v>
      </c>
      <c r="M1333" s="3"/>
      <c r="S1333" s="181"/>
      <c r="T1333" s="185"/>
      <c r="U1333" s="186"/>
      <c r="V1333" s="182"/>
      <c r="W1333" s="184"/>
      <c r="X1333" s="187"/>
      <c r="Y1333" s="188"/>
      <c r="Z1333" s="189"/>
    </row>
    <row r="1334" spans="2:26" ht="17.25" customHeight="1">
      <c r="B1334" s="9">
        <v>45432</v>
      </c>
      <c r="C1334" s="122" t="s">
        <v>6897</v>
      </c>
      <c r="D1334" s="3" t="s">
        <v>1351</v>
      </c>
      <c r="E1334" s="3">
        <v>10</v>
      </c>
      <c r="F1334" s="162">
        <v>0</v>
      </c>
      <c r="G1334" s="3">
        <v>0</v>
      </c>
      <c r="H1334" s="3">
        <v>9</v>
      </c>
      <c r="I1334" s="3">
        <v>0</v>
      </c>
      <c r="J1334" s="3">
        <v>0</v>
      </c>
      <c r="K1334" s="3">
        <v>0</v>
      </c>
      <c r="L1334" s="3">
        <v>9</v>
      </c>
      <c r="M1334" s="3" t="s">
        <v>436</v>
      </c>
      <c r="O1334" s="136" t="s">
        <v>436</v>
      </c>
      <c r="P1334" s="136" t="s">
        <v>436</v>
      </c>
      <c r="S1334" s="181"/>
      <c r="T1334" s="185"/>
      <c r="U1334" s="186"/>
      <c r="V1334" s="182"/>
      <c r="W1334" s="184"/>
      <c r="X1334" s="187"/>
      <c r="Y1334" s="188"/>
      <c r="Z1334" s="189"/>
    </row>
    <row r="1335" spans="2:26" ht="17.25" customHeight="1">
      <c r="B1335" s="9">
        <v>45432</v>
      </c>
      <c r="C1335" s="122" t="s">
        <v>6897</v>
      </c>
      <c r="D1335" s="3" t="s">
        <v>1352</v>
      </c>
      <c r="E1335" s="3">
        <v>13</v>
      </c>
      <c r="F1335" s="11">
        <v>0</v>
      </c>
      <c r="G1335" s="3">
        <v>0</v>
      </c>
      <c r="H1335" s="3">
        <v>14</v>
      </c>
      <c r="I1335" s="3">
        <v>0</v>
      </c>
      <c r="J1335" s="3">
        <v>0</v>
      </c>
      <c r="K1335" s="3">
        <v>0</v>
      </c>
      <c r="L1335" s="3">
        <v>14</v>
      </c>
      <c r="M1335" s="3" t="s">
        <v>436</v>
      </c>
      <c r="O1335" s="136" t="s">
        <v>436</v>
      </c>
      <c r="P1335" s="136" t="s">
        <v>436</v>
      </c>
      <c r="S1335" s="181"/>
      <c r="T1335" s="185"/>
      <c r="U1335" s="186"/>
      <c r="V1335" s="182"/>
      <c r="W1335" s="184"/>
      <c r="X1335" s="187"/>
      <c r="Y1335" s="188"/>
      <c r="Z1335" s="189"/>
    </row>
    <row r="1336" spans="2:26" ht="17.25" customHeight="1">
      <c r="B1336" s="9">
        <v>45433</v>
      </c>
      <c r="C1336" s="122" t="s">
        <v>1355</v>
      </c>
      <c r="D1336" s="3" t="s">
        <v>1353</v>
      </c>
      <c r="E1336" s="3">
        <v>13</v>
      </c>
      <c r="F1336" s="11">
        <v>0</v>
      </c>
      <c r="G1336" s="3">
        <v>0</v>
      </c>
      <c r="H1336" s="3">
        <v>1</v>
      </c>
      <c r="I1336" s="3">
        <v>0</v>
      </c>
      <c r="J1336" s="3">
        <v>0</v>
      </c>
      <c r="K1336" s="3">
        <v>0</v>
      </c>
      <c r="L1336" s="3">
        <v>1</v>
      </c>
      <c r="M1336" s="3" t="s">
        <v>436</v>
      </c>
      <c r="O1336" s="136" t="s">
        <v>436</v>
      </c>
      <c r="P1336" s="136" t="s">
        <v>436</v>
      </c>
      <c r="S1336" s="181"/>
      <c r="T1336" s="185"/>
      <c r="U1336" s="186"/>
      <c r="V1336" s="182"/>
      <c r="W1336" s="184"/>
      <c r="X1336" s="187"/>
      <c r="Y1336" s="188"/>
      <c r="Z1336" s="189"/>
    </row>
    <row r="1337" spans="2:26" ht="17.25" customHeight="1">
      <c r="B1337" s="9">
        <v>45433</v>
      </c>
      <c r="C1337" s="122" t="s">
        <v>1355</v>
      </c>
      <c r="D1337" s="3" t="s">
        <v>1354</v>
      </c>
      <c r="E1337" s="3">
        <v>13</v>
      </c>
      <c r="F1337" s="11">
        <v>0</v>
      </c>
      <c r="G1337" s="3">
        <v>0</v>
      </c>
      <c r="H1337" s="3">
        <v>0</v>
      </c>
      <c r="I1337" s="3">
        <v>0</v>
      </c>
      <c r="J1337" s="3">
        <v>0</v>
      </c>
      <c r="K1337" s="3">
        <v>0</v>
      </c>
      <c r="L1337" s="3">
        <v>0</v>
      </c>
      <c r="M1337" s="3"/>
      <c r="S1337" s="181"/>
      <c r="T1337" s="185"/>
      <c r="U1337" s="186"/>
      <c r="V1337" s="182"/>
      <c r="W1337" s="184"/>
      <c r="X1337" s="187"/>
      <c r="Y1337" s="188"/>
      <c r="Z1337" s="189"/>
    </row>
    <row r="1338" spans="2:26" ht="17.25" customHeight="1">
      <c r="B1338" s="9">
        <v>45433</v>
      </c>
      <c r="C1338" s="122" t="s">
        <v>1356</v>
      </c>
      <c r="D1338" s="3" t="s">
        <v>1293</v>
      </c>
      <c r="E1338" s="3">
        <v>13</v>
      </c>
      <c r="F1338" s="11">
        <v>0</v>
      </c>
      <c r="G1338" s="3">
        <v>0</v>
      </c>
      <c r="H1338" s="3">
        <v>0</v>
      </c>
      <c r="I1338" s="3">
        <v>0</v>
      </c>
      <c r="J1338" s="3">
        <v>0</v>
      </c>
      <c r="K1338" s="3">
        <v>0</v>
      </c>
      <c r="L1338" s="3">
        <v>0</v>
      </c>
      <c r="M1338" s="3" t="s">
        <v>436</v>
      </c>
      <c r="O1338" s="136" t="s">
        <v>436</v>
      </c>
      <c r="P1338" s="136" t="s">
        <v>436</v>
      </c>
      <c r="S1338" s="181"/>
      <c r="T1338" s="185"/>
      <c r="U1338" s="186"/>
      <c r="V1338" s="182"/>
      <c r="W1338" s="184"/>
      <c r="X1338" s="187"/>
      <c r="Y1338" s="188"/>
      <c r="Z1338" s="189"/>
    </row>
    <row r="1339" spans="2:26" ht="17.25" customHeight="1">
      <c r="B1339" s="9">
        <v>45434</v>
      </c>
      <c r="C1339" s="122" t="s">
        <v>1362</v>
      </c>
      <c r="D1339" s="3" t="s">
        <v>1273</v>
      </c>
      <c r="E1339" s="3">
        <v>13</v>
      </c>
      <c r="F1339" s="11">
        <v>0</v>
      </c>
      <c r="G1339" s="3">
        <v>0</v>
      </c>
      <c r="H1339" s="3">
        <v>0</v>
      </c>
      <c r="I1339" s="3">
        <v>0</v>
      </c>
      <c r="J1339" s="3">
        <v>0</v>
      </c>
      <c r="K1339" s="3">
        <v>0</v>
      </c>
      <c r="L1339" s="3">
        <v>0</v>
      </c>
      <c r="M1339" s="3"/>
      <c r="S1339" s="181"/>
      <c r="T1339" s="185"/>
      <c r="U1339" s="186"/>
      <c r="V1339" s="182"/>
      <c r="W1339" s="184"/>
      <c r="X1339" s="187"/>
      <c r="Y1339" s="188"/>
      <c r="Z1339" s="189"/>
    </row>
    <row r="1340" spans="2:26" ht="17.25" customHeight="1">
      <c r="B1340" s="9">
        <v>45434</v>
      </c>
      <c r="C1340" s="122" t="s">
        <v>1365</v>
      </c>
      <c r="D1340" s="3" t="s">
        <v>1289</v>
      </c>
      <c r="E1340" s="3">
        <v>13</v>
      </c>
      <c r="F1340" s="11">
        <v>0</v>
      </c>
      <c r="G1340" s="3">
        <v>0</v>
      </c>
      <c r="H1340" s="3">
        <v>0</v>
      </c>
      <c r="I1340" s="3">
        <v>0</v>
      </c>
      <c r="J1340" s="3">
        <v>0</v>
      </c>
      <c r="K1340" s="3">
        <v>0</v>
      </c>
      <c r="L1340" s="3">
        <v>0</v>
      </c>
      <c r="M1340" s="3"/>
      <c r="S1340" s="181"/>
      <c r="T1340" s="185"/>
      <c r="U1340" s="186"/>
      <c r="V1340" s="182"/>
      <c r="W1340" s="184"/>
      <c r="X1340" s="187"/>
      <c r="Y1340" s="188"/>
      <c r="Z1340" s="189"/>
    </row>
    <row r="1341" spans="2:26" ht="17.25" customHeight="1">
      <c r="B1341" s="9">
        <v>45434</v>
      </c>
      <c r="C1341" s="122" t="s">
        <v>1364</v>
      </c>
      <c r="D1341" s="3" t="s">
        <v>1363</v>
      </c>
      <c r="E1341" s="3">
        <v>6</v>
      </c>
      <c r="F1341" s="11">
        <v>6</v>
      </c>
      <c r="G1341" s="3">
        <v>0</v>
      </c>
      <c r="H1341" s="3">
        <v>0</v>
      </c>
      <c r="I1341" s="3">
        <v>0</v>
      </c>
      <c r="J1341" s="3">
        <v>0</v>
      </c>
      <c r="K1341" s="3">
        <v>0</v>
      </c>
      <c r="L1341" s="3">
        <v>0</v>
      </c>
      <c r="M1341" s="3"/>
      <c r="S1341" s="181"/>
      <c r="T1341" s="185"/>
      <c r="U1341" s="186"/>
      <c r="V1341" s="182"/>
      <c r="W1341" s="184"/>
      <c r="X1341" s="187"/>
      <c r="Y1341" s="188"/>
      <c r="Z1341" s="189"/>
    </row>
    <row r="1342" spans="2:26" ht="17.25" customHeight="1">
      <c r="B1342" s="9">
        <v>45434</v>
      </c>
      <c r="C1342" s="122" t="s">
        <v>6897</v>
      </c>
      <c r="D1342" s="3" t="s">
        <v>1357</v>
      </c>
      <c r="E1342" s="3">
        <v>1</v>
      </c>
      <c r="F1342" s="11">
        <v>0</v>
      </c>
      <c r="G1342" s="3">
        <v>0</v>
      </c>
      <c r="H1342" s="3">
        <v>0</v>
      </c>
      <c r="I1342" s="3">
        <v>0</v>
      </c>
      <c r="J1342" s="3">
        <v>0</v>
      </c>
      <c r="K1342" s="3">
        <v>0</v>
      </c>
      <c r="L1342" s="3">
        <v>0</v>
      </c>
      <c r="M1342" s="3"/>
      <c r="S1342" s="181"/>
      <c r="T1342" s="185"/>
      <c r="U1342" s="186"/>
      <c r="V1342" s="182"/>
      <c r="W1342" s="184"/>
      <c r="X1342" s="187"/>
      <c r="Y1342" s="188"/>
      <c r="Z1342" s="189"/>
    </row>
    <row r="1343" spans="2:26" ht="17.25" customHeight="1">
      <c r="B1343" s="9">
        <v>45434</v>
      </c>
      <c r="C1343" s="122" t="s">
        <v>6897</v>
      </c>
      <c r="D1343" s="3" t="s">
        <v>1358</v>
      </c>
      <c r="E1343" s="3">
        <v>13</v>
      </c>
      <c r="F1343" s="11">
        <v>0</v>
      </c>
      <c r="G1343" s="3">
        <v>0</v>
      </c>
      <c r="H1343" s="3">
        <v>6</v>
      </c>
      <c r="I1343" s="3">
        <v>0</v>
      </c>
      <c r="J1343" s="3">
        <v>0</v>
      </c>
      <c r="K1343" s="3">
        <v>0</v>
      </c>
      <c r="L1343" s="3">
        <v>6</v>
      </c>
      <c r="M1343" s="3" t="s">
        <v>436</v>
      </c>
      <c r="O1343" s="136" t="s">
        <v>436</v>
      </c>
      <c r="P1343" s="136" t="s">
        <v>436</v>
      </c>
      <c r="S1343" s="181"/>
      <c r="T1343" s="185"/>
      <c r="U1343" s="186"/>
      <c r="V1343" s="182"/>
      <c r="W1343" s="184"/>
      <c r="X1343" s="187"/>
      <c r="Y1343" s="188"/>
      <c r="Z1343" s="189"/>
    </row>
    <row r="1344" spans="2:26" ht="17.25" customHeight="1">
      <c r="B1344" s="9">
        <v>45434</v>
      </c>
      <c r="C1344" s="122" t="s">
        <v>6897</v>
      </c>
      <c r="D1344" s="3" t="s">
        <v>1359</v>
      </c>
      <c r="E1344" s="3">
        <v>13</v>
      </c>
      <c r="F1344" s="162">
        <v>0</v>
      </c>
      <c r="G1344" s="3">
        <v>0</v>
      </c>
      <c r="H1344" s="3">
        <v>3</v>
      </c>
      <c r="I1344" s="3">
        <v>0</v>
      </c>
      <c r="J1344" s="3">
        <v>0</v>
      </c>
      <c r="K1344" s="3">
        <v>0</v>
      </c>
      <c r="L1344" s="3">
        <v>0</v>
      </c>
      <c r="M1344" s="3"/>
      <c r="S1344" s="181"/>
      <c r="T1344" s="185"/>
      <c r="U1344" s="186"/>
      <c r="V1344" s="182"/>
      <c r="W1344" s="184"/>
      <c r="X1344" s="187"/>
      <c r="Y1344" s="188"/>
      <c r="Z1344" s="189"/>
    </row>
    <row r="1345" spans="2:26" ht="17.25" customHeight="1">
      <c r="B1345" s="9">
        <v>45434</v>
      </c>
      <c r="C1345" s="122" t="s">
        <v>6897</v>
      </c>
      <c r="D1345" s="3" t="s">
        <v>1360</v>
      </c>
      <c r="E1345" s="3">
        <v>9</v>
      </c>
      <c r="F1345" s="162">
        <v>3</v>
      </c>
      <c r="G1345" s="3">
        <v>0</v>
      </c>
      <c r="H1345" s="3">
        <v>15</v>
      </c>
      <c r="I1345" s="3">
        <v>0</v>
      </c>
      <c r="J1345" s="3">
        <v>0</v>
      </c>
      <c r="K1345" s="3">
        <v>0</v>
      </c>
      <c r="L1345" s="3">
        <v>0</v>
      </c>
      <c r="M1345" s="3" t="s">
        <v>436</v>
      </c>
      <c r="O1345" s="136" t="s">
        <v>436</v>
      </c>
      <c r="P1345" s="136" t="s">
        <v>436</v>
      </c>
      <c r="S1345" s="181"/>
      <c r="T1345" s="185"/>
      <c r="U1345" s="186"/>
      <c r="V1345" s="182"/>
      <c r="W1345" s="184"/>
      <c r="X1345" s="187"/>
      <c r="Y1345" s="188"/>
      <c r="Z1345" s="189"/>
    </row>
    <row r="1346" spans="2:26" ht="17.25" customHeight="1">
      <c r="B1346" s="9">
        <v>45434</v>
      </c>
      <c r="C1346" s="122" t="s">
        <v>6897</v>
      </c>
      <c r="D1346" s="3" t="s">
        <v>1361</v>
      </c>
      <c r="E1346" s="3">
        <v>1</v>
      </c>
      <c r="F1346" s="162">
        <v>0</v>
      </c>
      <c r="G1346" s="3">
        <v>0</v>
      </c>
      <c r="H1346" s="3">
        <v>0</v>
      </c>
      <c r="I1346" s="3">
        <v>0</v>
      </c>
      <c r="J1346" s="3">
        <v>0</v>
      </c>
      <c r="K1346" s="3">
        <v>0</v>
      </c>
      <c r="L1346" s="3">
        <v>0</v>
      </c>
      <c r="M1346" s="3"/>
      <c r="S1346" s="181"/>
      <c r="T1346" s="185"/>
      <c r="U1346" s="186"/>
      <c r="V1346" s="182"/>
      <c r="W1346" s="184"/>
      <c r="X1346" s="187"/>
      <c r="Y1346" s="188"/>
      <c r="Z1346" s="189"/>
    </row>
    <row r="1347" spans="2:26" ht="17.25" customHeight="1">
      <c r="B1347" s="9">
        <v>45435</v>
      </c>
      <c r="C1347" s="122" t="s">
        <v>1366</v>
      </c>
      <c r="D1347" s="3" t="s">
        <v>1267</v>
      </c>
      <c r="E1347" s="3">
        <v>13</v>
      </c>
      <c r="F1347" s="11">
        <v>0</v>
      </c>
      <c r="G1347" s="3">
        <v>0</v>
      </c>
      <c r="H1347" s="3">
        <v>0</v>
      </c>
      <c r="I1347" s="3">
        <v>0</v>
      </c>
      <c r="J1347" s="3">
        <v>0</v>
      </c>
      <c r="K1347" s="3">
        <v>0</v>
      </c>
      <c r="L1347" s="3">
        <v>0</v>
      </c>
      <c r="M1347" s="3"/>
      <c r="S1347" s="181"/>
      <c r="T1347" s="185"/>
      <c r="U1347" s="186"/>
      <c r="V1347" s="182"/>
      <c r="W1347" s="184"/>
      <c r="X1347" s="187"/>
      <c r="Y1347" s="188"/>
      <c r="Z1347" s="189"/>
    </row>
    <row r="1348" spans="2:26" ht="17.25" customHeight="1">
      <c r="B1348" s="9">
        <v>45435</v>
      </c>
      <c r="C1348" s="122" t="s">
        <v>1367</v>
      </c>
      <c r="D1348" s="3" t="s">
        <v>1363</v>
      </c>
      <c r="E1348" s="3">
        <v>13</v>
      </c>
      <c r="F1348" s="11">
        <v>6</v>
      </c>
      <c r="G1348" s="3">
        <v>0</v>
      </c>
      <c r="H1348" s="3">
        <v>0</v>
      </c>
      <c r="I1348" s="3">
        <v>0</v>
      </c>
      <c r="J1348" s="3">
        <v>0</v>
      </c>
      <c r="K1348" s="3">
        <v>0</v>
      </c>
      <c r="L1348" s="3">
        <v>0</v>
      </c>
      <c r="M1348" s="3"/>
      <c r="S1348" s="181"/>
      <c r="T1348" s="185"/>
      <c r="U1348" s="186"/>
      <c r="V1348" s="182"/>
      <c r="W1348" s="184"/>
      <c r="X1348" s="187"/>
      <c r="Y1348" s="188"/>
      <c r="Z1348" s="189"/>
    </row>
    <row r="1349" spans="2:26" ht="17.25" customHeight="1">
      <c r="B1349" s="9">
        <v>45435</v>
      </c>
      <c r="C1349" s="122" t="s">
        <v>6897</v>
      </c>
      <c r="D1349" s="3" t="s">
        <v>1368</v>
      </c>
      <c r="E1349" s="3">
        <v>13</v>
      </c>
      <c r="F1349" s="11">
        <v>13</v>
      </c>
      <c r="G1349" s="3">
        <v>0</v>
      </c>
      <c r="H1349" s="3">
        <v>0</v>
      </c>
      <c r="I1349" s="3">
        <v>0</v>
      </c>
      <c r="J1349" s="3">
        <v>0</v>
      </c>
      <c r="K1349" s="3">
        <v>0</v>
      </c>
      <c r="L1349" s="3">
        <v>0</v>
      </c>
      <c r="M1349" s="3"/>
      <c r="S1349" s="181"/>
      <c r="T1349" s="185"/>
      <c r="U1349" s="186"/>
      <c r="V1349" s="182"/>
      <c r="W1349" s="184"/>
      <c r="X1349" s="187"/>
      <c r="Y1349" s="188"/>
      <c r="Z1349" s="189"/>
    </row>
    <row r="1350" spans="2:26" ht="17.25" customHeight="1">
      <c r="B1350" s="9">
        <v>45436</v>
      </c>
      <c r="C1350" s="122" t="s">
        <v>1369</v>
      </c>
      <c r="D1350" s="3" t="s">
        <v>932</v>
      </c>
      <c r="E1350" s="3">
        <v>13</v>
      </c>
      <c r="F1350" s="11">
        <v>0</v>
      </c>
      <c r="G1350" s="3">
        <v>0</v>
      </c>
      <c r="H1350" s="3">
        <v>1</v>
      </c>
      <c r="I1350" s="3">
        <v>0</v>
      </c>
      <c r="J1350" s="3">
        <v>0</v>
      </c>
      <c r="K1350" s="3">
        <v>0</v>
      </c>
      <c r="L1350" s="3">
        <v>1</v>
      </c>
      <c r="M1350" s="3"/>
      <c r="O1350" s="136" t="s">
        <v>436</v>
      </c>
      <c r="P1350" s="136" t="s">
        <v>436</v>
      </c>
      <c r="S1350" s="181"/>
      <c r="T1350" s="185"/>
      <c r="U1350" s="186"/>
      <c r="V1350" s="182"/>
      <c r="W1350" s="184"/>
      <c r="X1350" s="187"/>
      <c r="Y1350" s="188"/>
      <c r="Z1350" s="189"/>
    </row>
    <row r="1351" spans="2:26" ht="17.25" customHeight="1">
      <c r="B1351" s="9">
        <v>45437</v>
      </c>
      <c r="C1351" s="122" t="s">
        <v>1370</v>
      </c>
      <c r="D1351" s="3" t="s">
        <v>1265</v>
      </c>
      <c r="E1351" s="3">
        <v>12</v>
      </c>
      <c r="F1351" s="11">
        <v>0</v>
      </c>
      <c r="G1351" s="3">
        <v>0</v>
      </c>
      <c r="H1351" s="3">
        <v>0</v>
      </c>
      <c r="I1351" s="3">
        <v>0</v>
      </c>
      <c r="J1351" s="3">
        <v>0</v>
      </c>
      <c r="K1351" s="3">
        <v>0</v>
      </c>
      <c r="L1351" s="3">
        <v>0</v>
      </c>
      <c r="M1351" s="3"/>
      <c r="S1351" s="181"/>
      <c r="T1351" s="185"/>
      <c r="U1351" s="186"/>
      <c r="V1351" s="182"/>
      <c r="W1351" s="184"/>
      <c r="X1351" s="187"/>
      <c r="Y1351" s="188"/>
      <c r="Z1351" s="189"/>
    </row>
    <row r="1352" spans="2:26" ht="17.25" customHeight="1">
      <c r="B1352" s="9">
        <v>45437</v>
      </c>
      <c r="C1352" s="122" t="s">
        <v>1371</v>
      </c>
      <c r="D1352" s="3" t="s">
        <v>1289</v>
      </c>
      <c r="E1352" s="3">
        <v>13</v>
      </c>
      <c r="F1352" s="11">
        <v>0</v>
      </c>
      <c r="G1352" s="3">
        <v>0</v>
      </c>
      <c r="H1352" s="3">
        <v>0</v>
      </c>
      <c r="I1352" s="3">
        <v>0</v>
      </c>
      <c r="J1352" s="3">
        <v>0</v>
      </c>
      <c r="K1352" s="3">
        <v>0</v>
      </c>
      <c r="L1352" s="3">
        <v>0</v>
      </c>
      <c r="M1352" s="3"/>
      <c r="S1352" s="181"/>
      <c r="T1352" s="185"/>
      <c r="U1352" s="186"/>
      <c r="V1352" s="182"/>
      <c r="W1352" s="184"/>
      <c r="X1352" s="187"/>
      <c r="Y1352" s="188"/>
      <c r="Z1352" s="189"/>
    </row>
    <row r="1353" spans="2:26" ht="17.25" customHeight="1">
      <c r="B1353" s="9">
        <v>45438</v>
      </c>
      <c r="C1353" s="122" t="s">
        <v>1371</v>
      </c>
      <c r="D1353" s="3" t="s">
        <v>1293</v>
      </c>
      <c r="E1353" s="3">
        <v>13</v>
      </c>
      <c r="F1353" s="162">
        <v>0</v>
      </c>
      <c r="G1353" s="3">
        <v>0</v>
      </c>
      <c r="H1353" s="3">
        <v>0</v>
      </c>
      <c r="I1353" s="3">
        <v>0</v>
      </c>
      <c r="J1353" s="3">
        <v>0</v>
      </c>
      <c r="K1353" s="3">
        <v>0</v>
      </c>
      <c r="L1353" s="3">
        <v>0</v>
      </c>
      <c r="M1353" s="3"/>
      <c r="S1353" s="181"/>
      <c r="T1353" s="185"/>
      <c r="U1353" s="186"/>
      <c r="V1353" s="182"/>
      <c r="W1353" s="184"/>
      <c r="X1353" s="187"/>
      <c r="Y1353" s="188"/>
      <c r="Z1353" s="189"/>
    </row>
    <row r="1354" spans="2:26" ht="17.25" customHeight="1">
      <c r="B1354" s="9">
        <v>45437</v>
      </c>
      <c r="C1354" s="122" t="s">
        <v>6897</v>
      </c>
      <c r="D1354" s="3" t="s">
        <v>1368</v>
      </c>
      <c r="E1354" s="3">
        <v>13</v>
      </c>
      <c r="F1354" s="162">
        <v>0</v>
      </c>
      <c r="G1354" s="3">
        <v>0</v>
      </c>
      <c r="H1354" s="3">
        <v>4</v>
      </c>
      <c r="I1354" s="3">
        <v>0</v>
      </c>
      <c r="J1354" s="3">
        <v>0</v>
      </c>
      <c r="K1354" s="3">
        <v>0</v>
      </c>
      <c r="L1354" s="3">
        <v>4</v>
      </c>
      <c r="M1354" s="3"/>
      <c r="N1354" s="136" t="s">
        <v>1373</v>
      </c>
      <c r="S1354" s="181"/>
      <c r="T1354" s="185"/>
      <c r="U1354" s="186"/>
      <c r="V1354" s="182"/>
      <c r="W1354" s="184"/>
      <c r="X1354" s="187"/>
      <c r="Y1354" s="188"/>
      <c r="Z1354" s="189"/>
    </row>
    <row r="1355" spans="2:26" ht="17.25" customHeight="1">
      <c r="B1355" s="9">
        <v>45438</v>
      </c>
      <c r="C1355" s="122" t="s">
        <v>6897</v>
      </c>
      <c r="D1355" s="3" t="s">
        <v>1372</v>
      </c>
      <c r="E1355" s="3">
        <v>5</v>
      </c>
      <c r="F1355" s="11">
        <v>0</v>
      </c>
      <c r="G1355" s="3">
        <v>0</v>
      </c>
      <c r="H1355" s="3">
        <v>0</v>
      </c>
      <c r="I1355" s="3">
        <v>0</v>
      </c>
      <c r="J1355" s="3">
        <v>0</v>
      </c>
      <c r="K1355" s="3">
        <v>0</v>
      </c>
      <c r="L1355" s="3">
        <v>0</v>
      </c>
      <c r="M1355" s="3"/>
      <c r="S1355" s="181"/>
      <c r="T1355" s="185"/>
      <c r="U1355" s="186"/>
      <c r="V1355" s="182"/>
      <c r="W1355" s="184"/>
      <c r="X1355" s="187"/>
      <c r="Y1355" s="188"/>
      <c r="Z1355" s="189"/>
    </row>
    <row r="1356" spans="2:26" ht="17.25" customHeight="1">
      <c r="B1356" s="9">
        <v>45439</v>
      </c>
      <c r="C1356" s="122" t="s">
        <v>1375</v>
      </c>
      <c r="D1356" s="3" t="s">
        <v>1273</v>
      </c>
      <c r="E1356" s="3">
        <v>13</v>
      </c>
      <c r="F1356" s="162">
        <v>0</v>
      </c>
      <c r="G1356" s="3">
        <v>0</v>
      </c>
      <c r="H1356" s="3">
        <v>0</v>
      </c>
      <c r="I1356" s="3">
        <v>0</v>
      </c>
      <c r="J1356" s="3">
        <v>0</v>
      </c>
      <c r="K1356" s="3">
        <v>0</v>
      </c>
      <c r="L1356" s="3">
        <v>0</v>
      </c>
      <c r="M1356" s="3"/>
      <c r="S1356" s="181"/>
      <c r="T1356" s="185"/>
      <c r="U1356" s="186"/>
      <c r="V1356" s="182"/>
      <c r="W1356" s="184"/>
      <c r="X1356" s="187"/>
      <c r="Y1356" s="188"/>
      <c r="Z1356" s="189"/>
    </row>
    <row r="1357" spans="2:26" ht="17.25" customHeight="1">
      <c r="B1357" s="9">
        <v>45439</v>
      </c>
      <c r="C1357" s="122" t="s">
        <v>1376</v>
      </c>
      <c r="D1357" s="3" t="s">
        <v>689</v>
      </c>
      <c r="E1357" s="3">
        <v>13</v>
      </c>
      <c r="F1357" s="11">
        <v>0</v>
      </c>
      <c r="G1357" s="3">
        <v>0</v>
      </c>
      <c r="H1357" s="3">
        <v>0</v>
      </c>
      <c r="I1357" s="3">
        <v>0</v>
      </c>
      <c r="J1357" s="3">
        <v>0</v>
      </c>
      <c r="K1357" s="3">
        <v>0</v>
      </c>
      <c r="L1357" s="3">
        <v>0</v>
      </c>
      <c r="M1357" s="3"/>
      <c r="S1357" s="181"/>
      <c r="T1357" s="185"/>
      <c r="U1357" s="186"/>
      <c r="V1357" s="182"/>
      <c r="W1357" s="184"/>
      <c r="X1357" s="187"/>
      <c r="Y1357" s="188"/>
      <c r="Z1357" s="189"/>
    </row>
    <row r="1358" spans="2:26" ht="17.25" customHeight="1">
      <c r="B1358" s="9">
        <v>45439</v>
      </c>
      <c r="C1358" s="122" t="s">
        <v>1377</v>
      </c>
      <c r="D1358" s="3" t="s">
        <v>1374</v>
      </c>
      <c r="E1358" s="3">
        <v>13</v>
      </c>
      <c r="F1358" s="11">
        <v>0</v>
      </c>
      <c r="G1358" s="3">
        <v>0</v>
      </c>
      <c r="H1358" s="3">
        <v>0</v>
      </c>
      <c r="I1358" s="3">
        <v>0</v>
      </c>
      <c r="J1358" s="3">
        <v>0</v>
      </c>
      <c r="K1358" s="3">
        <v>0</v>
      </c>
      <c r="L1358" s="3">
        <v>0</v>
      </c>
      <c r="M1358" s="3"/>
      <c r="S1358" s="181"/>
      <c r="T1358" s="185"/>
      <c r="U1358" s="186"/>
      <c r="V1358" s="182"/>
      <c r="W1358" s="184"/>
      <c r="X1358" s="187"/>
      <c r="Y1358" s="188"/>
      <c r="Z1358" s="189"/>
    </row>
    <row r="1359" spans="2:26" ht="17.25" customHeight="1">
      <c r="B1359" s="9">
        <v>45440</v>
      </c>
      <c r="C1359" s="122" t="s">
        <v>1381</v>
      </c>
      <c r="D1359" s="3" t="s">
        <v>1268</v>
      </c>
      <c r="E1359" s="3">
        <v>12</v>
      </c>
      <c r="F1359" s="162">
        <v>0</v>
      </c>
      <c r="G1359" s="3">
        <v>0</v>
      </c>
      <c r="H1359" s="3">
        <v>6</v>
      </c>
      <c r="I1359" s="3">
        <v>0</v>
      </c>
      <c r="J1359" s="3">
        <v>0</v>
      </c>
      <c r="K1359" s="3">
        <v>0</v>
      </c>
      <c r="L1359" s="3">
        <v>0</v>
      </c>
      <c r="M1359" s="3"/>
      <c r="O1359" s="136" t="s">
        <v>1382</v>
      </c>
      <c r="P1359" s="136" t="s">
        <v>1383</v>
      </c>
      <c r="S1359" s="181"/>
      <c r="T1359" s="185"/>
      <c r="U1359" s="186"/>
      <c r="V1359" s="182"/>
      <c r="W1359" s="184"/>
      <c r="X1359" s="187"/>
      <c r="Y1359" s="188"/>
      <c r="Z1359" s="189"/>
    </row>
    <row r="1360" spans="2:26" ht="17.25" customHeight="1">
      <c r="B1360" s="9">
        <v>45440</v>
      </c>
      <c r="C1360" s="122" t="s">
        <v>1380</v>
      </c>
      <c r="D1360" s="3" t="s">
        <v>1378</v>
      </c>
      <c r="E1360" s="3">
        <v>13</v>
      </c>
      <c r="F1360" s="11">
        <v>0</v>
      </c>
      <c r="G1360" s="3">
        <v>0</v>
      </c>
      <c r="H1360" s="3">
        <v>2</v>
      </c>
      <c r="I1360" s="3">
        <v>0</v>
      </c>
      <c r="J1360" s="3">
        <v>0</v>
      </c>
      <c r="K1360" s="3">
        <v>0</v>
      </c>
      <c r="L1360" s="3">
        <v>0</v>
      </c>
      <c r="M1360" s="3"/>
      <c r="O1360" s="136" t="s">
        <v>1382</v>
      </c>
      <c r="P1360" s="136" t="s">
        <v>1383</v>
      </c>
      <c r="S1360" s="181"/>
      <c r="T1360" s="185"/>
      <c r="U1360" s="186"/>
      <c r="V1360" s="182"/>
      <c r="W1360" s="184"/>
      <c r="X1360" s="187"/>
      <c r="Y1360" s="188"/>
      <c r="Z1360" s="189"/>
    </row>
    <row r="1361" spans="2:26" ht="17.25" customHeight="1">
      <c r="B1361" s="9">
        <v>45440</v>
      </c>
      <c r="C1361" s="122" t="s">
        <v>1379</v>
      </c>
      <c r="D1361" s="3" t="s">
        <v>1267</v>
      </c>
      <c r="E1361" s="3">
        <v>13</v>
      </c>
      <c r="F1361" s="162">
        <v>0</v>
      </c>
      <c r="G1361" s="3">
        <v>0</v>
      </c>
      <c r="H1361" s="3">
        <v>0</v>
      </c>
      <c r="I1361" s="3">
        <v>0</v>
      </c>
      <c r="J1361" s="3">
        <v>0</v>
      </c>
      <c r="K1361" s="3">
        <v>0</v>
      </c>
      <c r="L1361" s="3">
        <v>0</v>
      </c>
      <c r="M1361" s="3"/>
      <c r="S1361" s="181"/>
      <c r="T1361" s="185"/>
      <c r="U1361" s="186"/>
      <c r="V1361" s="182"/>
      <c r="W1361" s="184"/>
      <c r="X1361" s="187"/>
      <c r="Y1361" s="188"/>
      <c r="Z1361" s="189"/>
    </row>
    <row r="1362" spans="2:26" ht="17.25" customHeight="1">
      <c r="B1362" s="9">
        <v>45441</v>
      </c>
      <c r="C1362" s="122" t="s">
        <v>1386</v>
      </c>
      <c r="D1362" s="3" t="s">
        <v>1384</v>
      </c>
      <c r="E1362" s="3">
        <v>13</v>
      </c>
      <c r="F1362" s="11">
        <v>0</v>
      </c>
      <c r="G1362" s="3">
        <v>0</v>
      </c>
      <c r="H1362" s="3">
        <v>0</v>
      </c>
      <c r="I1362" s="3">
        <v>0</v>
      </c>
      <c r="J1362" s="3">
        <v>0</v>
      </c>
      <c r="K1362" s="3">
        <v>0</v>
      </c>
      <c r="L1362" s="3">
        <v>0</v>
      </c>
      <c r="M1362" s="3"/>
      <c r="S1362" s="181"/>
      <c r="T1362" s="185"/>
      <c r="U1362" s="186"/>
      <c r="V1362" s="182"/>
      <c r="W1362" s="184"/>
      <c r="X1362" s="187"/>
      <c r="Y1362" s="188"/>
      <c r="Z1362" s="189"/>
    </row>
    <row r="1363" spans="2:26" ht="17.25" customHeight="1">
      <c r="B1363" s="9">
        <v>45441</v>
      </c>
      <c r="C1363" s="122" t="s">
        <v>1388</v>
      </c>
      <c r="D1363" s="3" t="s">
        <v>1289</v>
      </c>
      <c r="E1363" s="3">
        <v>13</v>
      </c>
      <c r="F1363" s="11">
        <v>0</v>
      </c>
      <c r="G1363" s="3">
        <v>0</v>
      </c>
      <c r="H1363" s="3">
        <v>0</v>
      </c>
      <c r="I1363" s="3">
        <v>0</v>
      </c>
      <c r="J1363" s="3">
        <v>0</v>
      </c>
      <c r="K1363" s="3">
        <v>0</v>
      </c>
      <c r="L1363" s="3">
        <v>0</v>
      </c>
      <c r="M1363" s="3"/>
      <c r="S1363" s="181"/>
      <c r="T1363" s="185"/>
      <c r="U1363" s="186"/>
      <c r="V1363" s="182"/>
      <c r="W1363" s="184"/>
      <c r="X1363" s="187"/>
      <c r="Y1363" s="188"/>
      <c r="Z1363" s="189"/>
    </row>
    <row r="1364" spans="2:26" ht="17.25" customHeight="1">
      <c r="B1364" s="9">
        <v>45441</v>
      </c>
      <c r="C1364" s="122" t="s">
        <v>1388</v>
      </c>
      <c r="D1364" s="3" t="s">
        <v>1293</v>
      </c>
      <c r="E1364" s="3">
        <v>13</v>
      </c>
      <c r="F1364" s="162">
        <v>0</v>
      </c>
      <c r="G1364" s="3">
        <v>0</v>
      </c>
      <c r="H1364" s="3">
        <v>0</v>
      </c>
      <c r="I1364" s="3">
        <v>0</v>
      </c>
      <c r="J1364" s="3">
        <v>0</v>
      </c>
      <c r="K1364" s="3">
        <v>0</v>
      </c>
      <c r="L1364" s="3">
        <v>0</v>
      </c>
      <c r="M1364" s="3"/>
      <c r="S1364" s="181"/>
      <c r="T1364" s="185"/>
      <c r="U1364" s="186"/>
      <c r="V1364" s="182"/>
      <c r="W1364" s="184"/>
      <c r="X1364" s="187"/>
      <c r="Y1364" s="188"/>
      <c r="Z1364" s="189"/>
    </row>
    <row r="1365" spans="2:26" ht="17.25" customHeight="1">
      <c r="B1365" s="9">
        <v>45441</v>
      </c>
      <c r="C1365" s="122" t="s">
        <v>1386</v>
      </c>
      <c r="D1365" s="3" t="s">
        <v>1385</v>
      </c>
      <c r="E1365" s="3">
        <v>13</v>
      </c>
      <c r="F1365" s="162">
        <v>0</v>
      </c>
      <c r="G1365" s="3">
        <v>0</v>
      </c>
      <c r="H1365" s="3">
        <v>0</v>
      </c>
      <c r="I1365" s="3">
        <v>0</v>
      </c>
      <c r="J1365" s="3">
        <v>0</v>
      </c>
      <c r="K1365" s="3">
        <v>0</v>
      </c>
      <c r="L1365" s="3">
        <v>0</v>
      </c>
      <c r="M1365" s="3"/>
      <c r="S1365" s="181"/>
      <c r="T1365" s="185"/>
      <c r="U1365" s="186"/>
      <c r="V1365" s="182"/>
      <c r="W1365" s="184"/>
      <c r="X1365" s="187"/>
      <c r="Y1365" s="188"/>
      <c r="Z1365" s="189"/>
    </row>
    <row r="1366" spans="2:26" ht="17.25" customHeight="1">
      <c r="B1366" s="9">
        <v>45441</v>
      </c>
      <c r="C1366" s="122" t="s">
        <v>1387</v>
      </c>
      <c r="D1366" s="3" t="s">
        <v>1339</v>
      </c>
      <c r="E1366" s="3">
        <v>1</v>
      </c>
      <c r="F1366" s="11">
        <v>0</v>
      </c>
      <c r="G1366" s="3">
        <v>0</v>
      </c>
      <c r="H1366" s="3">
        <v>0</v>
      </c>
      <c r="I1366" s="3">
        <v>0</v>
      </c>
      <c r="J1366" s="3">
        <v>0</v>
      </c>
      <c r="K1366" s="3">
        <v>0</v>
      </c>
      <c r="L1366" s="3">
        <v>0</v>
      </c>
      <c r="M1366" s="3"/>
      <c r="S1366" s="181"/>
      <c r="T1366" s="185"/>
      <c r="U1366" s="186"/>
      <c r="V1366" s="182"/>
      <c r="W1366" s="184"/>
      <c r="X1366" s="187"/>
      <c r="Y1366" s="188"/>
      <c r="Z1366" s="189"/>
    </row>
    <row r="1367" spans="2:26" ht="17.25" customHeight="1">
      <c r="B1367" s="9">
        <v>45442</v>
      </c>
      <c r="C1367" s="122" t="s">
        <v>1390</v>
      </c>
      <c r="D1367" s="3" t="s">
        <v>1389</v>
      </c>
      <c r="E1367" s="3">
        <v>13</v>
      </c>
      <c r="F1367" s="11">
        <v>0</v>
      </c>
      <c r="G1367" s="3">
        <v>0</v>
      </c>
      <c r="H1367" s="3">
        <v>0</v>
      </c>
      <c r="I1367" s="3">
        <v>0</v>
      </c>
      <c r="J1367" s="3">
        <v>0</v>
      </c>
      <c r="K1367" s="3">
        <v>0</v>
      </c>
      <c r="L1367" s="3">
        <v>0</v>
      </c>
      <c r="M1367" s="3"/>
      <c r="S1367" s="181"/>
      <c r="T1367" s="185"/>
      <c r="U1367" s="186"/>
      <c r="V1367" s="182"/>
      <c r="W1367" s="184"/>
      <c r="X1367" s="187"/>
      <c r="Y1367" s="188"/>
      <c r="Z1367" s="189"/>
    </row>
    <row r="1368" spans="2:26" ht="17.25" customHeight="1">
      <c r="B1368" s="9">
        <v>45442</v>
      </c>
      <c r="C1368" s="122" t="s">
        <v>1391</v>
      </c>
      <c r="D1368" s="3" t="s">
        <v>1340</v>
      </c>
      <c r="E1368" s="3">
        <v>13</v>
      </c>
      <c r="F1368" s="11">
        <v>0</v>
      </c>
      <c r="G1368" s="3">
        <v>0</v>
      </c>
      <c r="H1368" s="3">
        <v>0</v>
      </c>
      <c r="I1368" s="3">
        <v>0</v>
      </c>
      <c r="J1368" s="3">
        <v>0</v>
      </c>
      <c r="K1368" s="3">
        <v>0</v>
      </c>
      <c r="L1368" s="3">
        <v>0</v>
      </c>
      <c r="M1368" s="3"/>
      <c r="S1368" s="181"/>
      <c r="T1368" s="185"/>
      <c r="U1368" s="186"/>
      <c r="V1368" s="182"/>
      <c r="W1368" s="184"/>
      <c r="X1368" s="187"/>
      <c r="Y1368" s="188"/>
      <c r="Z1368" s="189"/>
    </row>
    <row r="1369" spans="2:26" ht="17.25" customHeight="1">
      <c r="B1369" s="9">
        <v>45444</v>
      </c>
      <c r="C1369" s="122" t="s">
        <v>1392</v>
      </c>
      <c r="D1369" s="3" t="s">
        <v>1160</v>
      </c>
      <c r="E1369" s="3">
        <v>7</v>
      </c>
      <c r="F1369" s="162">
        <v>0</v>
      </c>
      <c r="G1369" s="3">
        <v>0</v>
      </c>
      <c r="H1369" s="3">
        <v>7</v>
      </c>
      <c r="I1369" s="3">
        <v>0</v>
      </c>
      <c r="J1369" s="3">
        <v>0</v>
      </c>
      <c r="K1369" s="3">
        <v>0</v>
      </c>
      <c r="L1369" s="3">
        <v>0</v>
      </c>
      <c r="M1369" s="3"/>
      <c r="O1369" s="136" t="s">
        <v>436</v>
      </c>
      <c r="P1369" s="136" t="s">
        <v>436</v>
      </c>
      <c r="S1369" s="181"/>
      <c r="T1369" s="185"/>
      <c r="U1369" s="186"/>
      <c r="V1369" s="182"/>
      <c r="W1369" s="184"/>
      <c r="X1369" s="187"/>
      <c r="Y1369" s="188"/>
      <c r="Z1369" s="189"/>
    </row>
    <row r="1370" spans="2:26" ht="17.25" customHeight="1">
      <c r="B1370" s="9">
        <v>45444</v>
      </c>
      <c r="C1370" s="122" t="s">
        <v>6897</v>
      </c>
      <c r="D1370" s="3" t="s">
        <v>1393</v>
      </c>
      <c r="E1370" s="3">
        <v>13</v>
      </c>
      <c r="F1370" s="162">
        <v>0</v>
      </c>
      <c r="G1370" s="3">
        <v>0</v>
      </c>
      <c r="H1370" s="3">
        <v>8</v>
      </c>
      <c r="I1370" s="3">
        <v>0</v>
      </c>
      <c r="J1370" s="3">
        <v>0</v>
      </c>
      <c r="K1370" s="3">
        <v>0</v>
      </c>
      <c r="L1370" s="3">
        <v>8</v>
      </c>
      <c r="M1370" s="3"/>
      <c r="N1370" s="136" t="s">
        <v>1395</v>
      </c>
      <c r="O1370" s="3" t="s">
        <v>1395</v>
      </c>
      <c r="P1370" s="3" t="s">
        <v>1395</v>
      </c>
      <c r="S1370" s="181"/>
      <c r="T1370" s="185"/>
      <c r="U1370" s="186"/>
      <c r="V1370" s="182"/>
      <c r="W1370" s="184"/>
      <c r="X1370" s="187"/>
      <c r="Y1370" s="188"/>
      <c r="Z1370" s="189"/>
    </row>
    <row r="1371" spans="2:26" ht="17.25" customHeight="1">
      <c r="B1371" s="9">
        <v>45445</v>
      </c>
      <c r="C1371" s="122" t="s">
        <v>6897</v>
      </c>
      <c r="D1371" s="3" t="s">
        <v>1394</v>
      </c>
      <c r="E1371" s="3">
        <v>13</v>
      </c>
      <c r="F1371" s="162">
        <v>0</v>
      </c>
      <c r="G1371" s="3">
        <v>0</v>
      </c>
      <c r="H1371" s="3">
        <v>0</v>
      </c>
      <c r="I1371" s="3">
        <v>0</v>
      </c>
      <c r="J1371" s="3">
        <v>0</v>
      </c>
      <c r="K1371" s="3">
        <v>0</v>
      </c>
      <c r="L1371" s="3">
        <v>0</v>
      </c>
      <c r="M1371" s="3"/>
      <c r="S1371" s="181"/>
      <c r="T1371" s="185"/>
      <c r="U1371" s="186"/>
      <c r="V1371" s="182"/>
      <c r="W1371" s="184"/>
      <c r="X1371" s="187"/>
      <c r="Y1371" s="188"/>
      <c r="Z1371" s="189"/>
    </row>
    <row r="1372" spans="2:26" ht="17.25" customHeight="1">
      <c r="B1372" s="9">
        <v>45446</v>
      </c>
      <c r="C1372" s="122" t="s">
        <v>1398</v>
      </c>
      <c r="D1372" s="3" t="s">
        <v>1396</v>
      </c>
      <c r="E1372" s="3">
        <v>13</v>
      </c>
      <c r="F1372" s="11">
        <v>0</v>
      </c>
      <c r="G1372" s="3">
        <v>0</v>
      </c>
      <c r="H1372" s="3">
        <v>0</v>
      </c>
      <c r="I1372" s="3">
        <v>0</v>
      </c>
      <c r="J1372" s="3">
        <v>0</v>
      </c>
      <c r="K1372" s="3">
        <v>0</v>
      </c>
      <c r="L1372" s="3">
        <v>0</v>
      </c>
      <c r="M1372" s="3"/>
      <c r="S1372" s="181"/>
      <c r="T1372" s="185"/>
      <c r="U1372" s="186"/>
      <c r="V1372" s="182"/>
      <c r="W1372" s="184"/>
      <c r="X1372" s="187"/>
      <c r="Y1372" s="188"/>
      <c r="Z1372" s="189"/>
    </row>
    <row r="1373" spans="2:26" ht="17.25" customHeight="1">
      <c r="B1373" s="9">
        <v>45446</v>
      </c>
      <c r="C1373" s="122" t="s">
        <v>1398</v>
      </c>
      <c r="D1373" s="3" t="s">
        <v>1397</v>
      </c>
      <c r="E1373" s="3">
        <v>13</v>
      </c>
      <c r="F1373" s="11">
        <v>0</v>
      </c>
      <c r="G1373" s="3">
        <v>0</v>
      </c>
      <c r="H1373" s="3">
        <v>0</v>
      </c>
      <c r="I1373" s="3">
        <v>0</v>
      </c>
      <c r="J1373" s="3">
        <v>0</v>
      </c>
      <c r="K1373" s="3">
        <v>0</v>
      </c>
      <c r="L1373" s="3">
        <v>0</v>
      </c>
      <c r="M1373" s="3"/>
      <c r="S1373" s="181"/>
      <c r="T1373" s="185"/>
      <c r="U1373" s="186"/>
      <c r="V1373" s="182"/>
      <c r="W1373" s="184"/>
      <c r="X1373" s="187"/>
      <c r="Y1373" s="188"/>
      <c r="Z1373" s="189"/>
    </row>
    <row r="1374" spans="2:26" ht="17.25" customHeight="1">
      <c r="B1374" s="9">
        <v>45446</v>
      </c>
      <c r="C1374" s="122" t="s">
        <v>1399</v>
      </c>
      <c r="D1374" s="3" t="s">
        <v>1268</v>
      </c>
      <c r="E1374" s="3">
        <v>13</v>
      </c>
      <c r="F1374" s="11">
        <v>0</v>
      </c>
      <c r="G1374" s="3">
        <v>0</v>
      </c>
      <c r="H1374" s="3">
        <v>0</v>
      </c>
      <c r="I1374" s="3">
        <v>0</v>
      </c>
      <c r="J1374" s="3">
        <v>0</v>
      </c>
      <c r="K1374" s="3">
        <v>0</v>
      </c>
      <c r="L1374" s="3">
        <v>0</v>
      </c>
      <c r="M1374" s="3"/>
      <c r="S1374" s="181"/>
      <c r="T1374" s="185"/>
      <c r="U1374" s="186"/>
      <c r="V1374" s="182"/>
      <c r="W1374" s="184"/>
      <c r="X1374" s="187"/>
      <c r="Y1374" s="188"/>
      <c r="Z1374" s="189"/>
    </row>
    <row r="1375" spans="2:26" ht="17.25" customHeight="1">
      <c r="B1375" s="9">
        <v>45446</v>
      </c>
      <c r="C1375" s="122" t="s">
        <v>1400</v>
      </c>
      <c r="D1375" s="3" t="s">
        <v>1340</v>
      </c>
      <c r="E1375" s="3">
        <v>13</v>
      </c>
      <c r="F1375" s="11">
        <v>0</v>
      </c>
      <c r="G1375" s="3">
        <v>0</v>
      </c>
      <c r="H1375" s="3">
        <v>0</v>
      </c>
      <c r="I1375" s="3">
        <v>0</v>
      </c>
      <c r="J1375" s="3">
        <v>0</v>
      </c>
      <c r="K1375" s="3">
        <v>0</v>
      </c>
      <c r="L1375" s="3">
        <v>0</v>
      </c>
      <c r="M1375" s="3"/>
      <c r="S1375" s="181"/>
      <c r="T1375" s="185"/>
      <c r="U1375" s="186"/>
      <c r="V1375" s="182"/>
      <c r="W1375" s="184"/>
      <c r="X1375" s="187"/>
      <c r="Y1375" s="188"/>
      <c r="Z1375" s="189"/>
    </row>
    <row r="1376" spans="2:26" ht="17.25" customHeight="1">
      <c r="B1376" s="9">
        <v>45447</v>
      </c>
      <c r="C1376" s="122" t="s">
        <v>1405</v>
      </c>
      <c r="D1376" s="3" t="s">
        <v>1404</v>
      </c>
      <c r="E1376" s="3">
        <v>6</v>
      </c>
      <c r="F1376" s="11">
        <v>6</v>
      </c>
      <c r="G1376" s="3">
        <v>0</v>
      </c>
      <c r="H1376" s="3">
        <v>0</v>
      </c>
      <c r="I1376" s="3">
        <v>0</v>
      </c>
      <c r="J1376" s="3">
        <v>0</v>
      </c>
      <c r="K1376" s="3">
        <v>0</v>
      </c>
      <c r="L1376" s="3">
        <v>0</v>
      </c>
      <c r="M1376" s="3"/>
      <c r="S1376" s="181"/>
      <c r="T1376" s="185"/>
      <c r="U1376" s="186"/>
      <c r="V1376" s="182"/>
      <c r="W1376" s="184"/>
      <c r="X1376" s="187"/>
      <c r="Y1376" s="188"/>
      <c r="Z1376" s="189"/>
    </row>
    <row r="1377" spans="2:26" ht="17.25" customHeight="1">
      <c r="B1377" s="9">
        <v>45447</v>
      </c>
      <c r="C1377" s="122" t="s">
        <v>1402</v>
      </c>
      <c r="D1377" s="3" t="s">
        <v>1401</v>
      </c>
      <c r="E1377" s="3">
        <v>13</v>
      </c>
      <c r="F1377" s="11">
        <v>0</v>
      </c>
      <c r="G1377" s="3">
        <v>0</v>
      </c>
      <c r="H1377" s="3">
        <v>0</v>
      </c>
      <c r="I1377" s="3">
        <v>0</v>
      </c>
      <c r="J1377" s="3">
        <v>0</v>
      </c>
      <c r="K1377" s="3">
        <v>0</v>
      </c>
      <c r="L1377" s="3">
        <v>0</v>
      </c>
      <c r="M1377" s="3"/>
      <c r="S1377" s="181"/>
      <c r="T1377" s="185"/>
      <c r="U1377" s="186"/>
      <c r="V1377" s="182"/>
      <c r="W1377" s="184"/>
      <c r="X1377" s="187"/>
      <c r="Y1377" s="188"/>
      <c r="Z1377" s="189"/>
    </row>
    <row r="1378" spans="2:26" ht="17.25" customHeight="1">
      <c r="B1378" s="9">
        <v>45447</v>
      </c>
      <c r="C1378" s="122" t="s">
        <v>1403</v>
      </c>
      <c r="D1378" s="3" t="s">
        <v>1374</v>
      </c>
      <c r="E1378" s="3">
        <v>13</v>
      </c>
      <c r="F1378" s="11">
        <v>0</v>
      </c>
      <c r="G1378" s="3">
        <v>0</v>
      </c>
      <c r="H1378" s="3">
        <v>5</v>
      </c>
      <c r="I1378" s="3">
        <v>0</v>
      </c>
      <c r="J1378" s="3">
        <v>0</v>
      </c>
      <c r="K1378" s="3">
        <v>0</v>
      </c>
      <c r="L1378" s="3">
        <v>0</v>
      </c>
      <c r="M1378" s="3"/>
      <c r="O1378" s="136" t="s">
        <v>436</v>
      </c>
      <c r="P1378" s="136" t="s">
        <v>436</v>
      </c>
      <c r="S1378" s="181"/>
      <c r="T1378" s="185"/>
      <c r="U1378" s="186"/>
      <c r="V1378" s="182"/>
      <c r="W1378" s="184"/>
      <c r="X1378" s="187"/>
      <c r="Y1378" s="188"/>
      <c r="Z1378" s="189"/>
    </row>
    <row r="1379" spans="2:26" ht="17.25" customHeight="1">
      <c r="B1379" s="9">
        <v>45448</v>
      </c>
      <c r="C1379" s="122" t="s">
        <v>1406</v>
      </c>
      <c r="D1379" s="3" t="s">
        <v>1345</v>
      </c>
      <c r="E1379" s="3">
        <v>13</v>
      </c>
      <c r="F1379" s="11">
        <v>0</v>
      </c>
      <c r="G1379" s="3">
        <v>0</v>
      </c>
      <c r="H1379" s="3">
        <v>0</v>
      </c>
      <c r="I1379" s="3">
        <v>0</v>
      </c>
      <c r="J1379" s="3">
        <v>0</v>
      </c>
      <c r="K1379" s="3">
        <v>0</v>
      </c>
      <c r="L1379" s="3">
        <v>0</v>
      </c>
      <c r="M1379" s="3"/>
      <c r="S1379" s="181"/>
      <c r="T1379" s="185"/>
      <c r="U1379" s="186"/>
      <c r="V1379" s="182"/>
      <c r="W1379" s="184"/>
      <c r="X1379" s="187"/>
      <c r="Y1379" s="188"/>
      <c r="Z1379" s="189"/>
    </row>
    <row r="1380" spans="2:26" ht="17.25" customHeight="1">
      <c r="B1380" s="9">
        <v>45448</v>
      </c>
      <c r="C1380" s="122" t="s">
        <v>1406</v>
      </c>
      <c r="D1380" s="3" t="s">
        <v>1378</v>
      </c>
      <c r="E1380" s="3">
        <v>13</v>
      </c>
      <c r="F1380" s="162">
        <v>0</v>
      </c>
      <c r="G1380" s="3">
        <v>0</v>
      </c>
      <c r="H1380" s="3">
        <v>0</v>
      </c>
      <c r="I1380" s="3">
        <v>0</v>
      </c>
      <c r="J1380" s="3">
        <v>0</v>
      </c>
      <c r="K1380" s="3">
        <v>0</v>
      </c>
      <c r="L1380" s="3">
        <v>0</v>
      </c>
      <c r="M1380" s="3"/>
      <c r="S1380" s="181"/>
      <c r="T1380" s="185"/>
      <c r="U1380" s="186"/>
      <c r="V1380" s="182"/>
      <c r="W1380" s="184"/>
      <c r="X1380" s="187"/>
      <c r="Y1380" s="188"/>
      <c r="Z1380" s="189"/>
    </row>
    <row r="1381" spans="2:26" ht="17.25" customHeight="1">
      <c r="B1381" s="9">
        <v>45448</v>
      </c>
      <c r="C1381" s="122" t="s">
        <v>1407</v>
      </c>
      <c r="D1381" s="3" t="s">
        <v>932</v>
      </c>
      <c r="E1381" s="3">
        <v>13</v>
      </c>
      <c r="F1381" s="11">
        <v>0</v>
      </c>
      <c r="G1381" s="3">
        <v>0</v>
      </c>
      <c r="H1381" s="3">
        <v>0</v>
      </c>
      <c r="I1381" s="3">
        <v>0</v>
      </c>
      <c r="J1381" s="3">
        <v>0</v>
      </c>
      <c r="K1381" s="3">
        <v>0</v>
      </c>
      <c r="L1381" s="3">
        <v>0</v>
      </c>
      <c r="M1381" s="3"/>
      <c r="S1381" s="181"/>
      <c r="T1381" s="185"/>
      <c r="U1381" s="186"/>
      <c r="V1381" s="182"/>
      <c r="W1381" s="184"/>
      <c r="X1381" s="187"/>
      <c r="Y1381" s="188"/>
      <c r="Z1381" s="189"/>
    </row>
    <row r="1382" spans="2:26" ht="17.25" customHeight="1">
      <c r="B1382" s="9">
        <v>45448</v>
      </c>
      <c r="C1382" s="122" t="s">
        <v>1408</v>
      </c>
      <c r="D1382" s="3" t="s">
        <v>1316</v>
      </c>
      <c r="E1382" s="3">
        <v>13</v>
      </c>
      <c r="F1382" s="11">
        <v>0</v>
      </c>
      <c r="G1382" s="3">
        <v>0</v>
      </c>
      <c r="H1382" s="3">
        <v>0</v>
      </c>
      <c r="I1382" s="3">
        <v>0</v>
      </c>
      <c r="J1382" s="3">
        <v>0</v>
      </c>
      <c r="K1382" s="3">
        <v>0</v>
      </c>
      <c r="L1382" s="3">
        <v>0</v>
      </c>
      <c r="M1382" s="3"/>
      <c r="S1382" s="181"/>
      <c r="T1382" s="185"/>
      <c r="U1382" s="186"/>
      <c r="V1382" s="182"/>
      <c r="W1382" s="184"/>
      <c r="X1382" s="187"/>
      <c r="Y1382" s="188"/>
      <c r="Z1382" s="189"/>
    </row>
    <row r="1383" spans="2:26" ht="17.25" customHeight="1">
      <c r="B1383" s="9">
        <v>45448</v>
      </c>
      <c r="C1383" s="122" t="s">
        <v>6897</v>
      </c>
      <c r="D1383" s="3" t="s">
        <v>1409</v>
      </c>
      <c r="E1383" s="3">
        <v>13</v>
      </c>
      <c r="F1383" s="162">
        <v>0</v>
      </c>
      <c r="G1383" s="3">
        <v>0</v>
      </c>
      <c r="H1383" s="3">
        <v>8</v>
      </c>
      <c r="I1383" s="3">
        <v>0</v>
      </c>
      <c r="J1383" s="3">
        <v>0</v>
      </c>
      <c r="K1383" s="3">
        <v>0</v>
      </c>
      <c r="L1383" s="3">
        <v>8</v>
      </c>
      <c r="M1383" s="3"/>
      <c r="N1383" s="136" t="s">
        <v>1412</v>
      </c>
      <c r="O1383" s="136" t="s">
        <v>1413</v>
      </c>
      <c r="P1383" s="136" t="s">
        <v>1414</v>
      </c>
      <c r="S1383" s="181"/>
      <c r="T1383" s="185"/>
      <c r="U1383" s="186"/>
      <c r="V1383" s="182"/>
      <c r="W1383" s="184"/>
      <c r="X1383" s="187"/>
      <c r="Y1383" s="188"/>
      <c r="Z1383" s="189"/>
    </row>
    <row r="1384" spans="2:26" ht="17.25" customHeight="1">
      <c r="B1384" s="9">
        <v>45448</v>
      </c>
      <c r="C1384" s="122" t="s">
        <v>6897</v>
      </c>
      <c r="D1384" s="3" t="s">
        <v>1410</v>
      </c>
      <c r="E1384" s="3">
        <v>12</v>
      </c>
      <c r="F1384" s="11">
        <v>0</v>
      </c>
      <c r="G1384" s="3">
        <v>0</v>
      </c>
      <c r="H1384" s="3">
        <v>3</v>
      </c>
      <c r="I1384" s="3">
        <v>0</v>
      </c>
      <c r="J1384" s="3">
        <v>0</v>
      </c>
      <c r="K1384" s="3">
        <v>0</v>
      </c>
      <c r="L1384" s="3">
        <v>3</v>
      </c>
      <c r="M1384" s="3"/>
      <c r="O1384" s="136" t="s">
        <v>1413</v>
      </c>
      <c r="P1384" s="136" t="s">
        <v>1414</v>
      </c>
      <c r="S1384" s="181"/>
      <c r="T1384" s="185"/>
      <c r="U1384" s="186"/>
      <c r="V1384" s="182"/>
      <c r="W1384" s="184"/>
      <c r="X1384" s="187"/>
      <c r="Y1384" s="188"/>
      <c r="Z1384" s="189"/>
    </row>
    <row r="1385" spans="2:26" ht="17.25" customHeight="1">
      <c r="B1385" s="9">
        <v>45448</v>
      </c>
      <c r="C1385" s="122" t="s">
        <v>6897</v>
      </c>
      <c r="D1385" s="3" t="s">
        <v>1411</v>
      </c>
      <c r="E1385" s="3">
        <v>13</v>
      </c>
      <c r="F1385" s="11">
        <v>0</v>
      </c>
      <c r="G1385" s="3">
        <v>0</v>
      </c>
      <c r="H1385" s="3">
        <v>7</v>
      </c>
      <c r="I1385" s="3">
        <v>0</v>
      </c>
      <c r="J1385" s="3">
        <v>0</v>
      </c>
      <c r="K1385" s="3">
        <v>0</v>
      </c>
      <c r="L1385" s="3">
        <v>7</v>
      </c>
      <c r="M1385" s="3"/>
      <c r="N1385" s="136" t="s">
        <v>1412</v>
      </c>
      <c r="O1385" s="136" t="s">
        <v>1413</v>
      </c>
      <c r="P1385" s="136" t="s">
        <v>1414</v>
      </c>
      <c r="S1385" s="181"/>
      <c r="T1385" s="185"/>
      <c r="U1385" s="186"/>
      <c r="V1385" s="182"/>
      <c r="W1385" s="184"/>
      <c r="X1385" s="187"/>
      <c r="Y1385" s="188"/>
      <c r="Z1385" s="189"/>
    </row>
    <row r="1386" spans="2:26" ht="17.25" customHeight="1">
      <c r="B1386" s="9">
        <v>45450</v>
      </c>
      <c r="C1386" s="122" t="s">
        <v>1417</v>
      </c>
      <c r="D1386" s="3" t="s">
        <v>1415</v>
      </c>
      <c r="E1386" s="3">
        <v>2</v>
      </c>
      <c r="F1386" s="162">
        <v>0</v>
      </c>
      <c r="G1386" s="3">
        <v>0</v>
      </c>
      <c r="H1386" s="3">
        <v>1</v>
      </c>
      <c r="I1386" s="3">
        <v>0</v>
      </c>
      <c r="J1386" s="3">
        <v>0</v>
      </c>
      <c r="K1386" s="3">
        <v>0</v>
      </c>
      <c r="L1386" s="3">
        <v>1</v>
      </c>
      <c r="M1386" s="3" t="s">
        <v>1423</v>
      </c>
      <c r="S1386" s="181"/>
      <c r="T1386" s="185"/>
      <c r="U1386" s="186"/>
      <c r="V1386" s="182"/>
      <c r="W1386" s="184"/>
      <c r="X1386" s="187"/>
      <c r="Y1386" s="188"/>
      <c r="Z1386" s="189"/>
    </row>
    <row r="1387" spans="2:26" ht="17.25" customHeight="1">
      <c r="B1387" s="9">
        <v>45451</v>
      </c>
      <c r="C1387" s="122" t="s">
        <v>1418</v>
      </c>
      <c r="D1387" s="3" t="s">
        <v>1374</v>
      </c>
      <c r="E1387" s="3">
        <v>13</v>
      </c>
      <c r="F1387" s="11">
        <v>0</v>
      </c>
      <c r="G1387" s="3">
        <v>0</v>
      </c>
      <c r="H1387" s="3">
        <v>0</v>
      </c>
      <c r="I1387" s="3">
        <v>0</v>
      </c>
      <c r="J1387" s="3">
        <v>0</v>
      </c>
      <c r="K1387" s="3">
        <v>0</v>
      </c>
      <c r="L1387" s="3">
        <v>0</v>
      </c>
      <c r="M1387" s="3"/>
      <c r="S1387" s="181"/>
      <c r="T1387" s="185"/>
      <c r="U1387" s="186"/>
      <c r="V1387" s="182"/>
      <c r="W1387" s="184"/>
      <c r="X1387" s="187"/>
      <c r="Y1387" s="188"/>
      <c r="Z1387" s="189"/>
    </row>
    <row r="1388" spans="2:26" ht="17.25" customHeight="1">
      <c r="B1388" s="9">
        <v>45451</v>
      </c>
      <c r="C1388" s="122" t="s">
        <v>1419</v>
      </c>
      <c r="D1388" s="3" t="s">
        <v>1330</v>
      </c>
      <c r="E1388" s="3">
        <v>13</v>
      </c>
      <c r="F1388" s="11">
        <v>0</v>
      </c>
      <c r="G1388" s="3">
        <v>0</v>
      </c>
      <c r="H1388" s="3">
        <v>2</v>
      </c>
      <c r="I1388" s="3">
        <v>0</v>
      </c>
      <c r="J1388" s="3">
        <v>0</v>
      </c>
      <c r="K1388" s="3">
        <v>0</v>
      </c>
      <c r="L1388" s="3">
        <v>2</v>
      </c>
      <c r="M1388" s="3"/>
      <c r="O1388" s="136" t="s">
        <v>1043</v>
      </c>
      <c r="P1388" s="136" t="s">
        <v>1414</v>
      </c>
      <c r="S1388" s="181"/>
      <c r="T1388" s="185"/>
      <c r="U1388" s="186"/>
      <c r="V1388" s="182"/>
      <c r="W1388" s="184"/>
      <c r="X1388" s="187"/>
      <c r="Y1388" s="188"/>
      <c r="Z1388" s="189"/>
    </row>
    <row r="1389" spans="2:26" ht="17.25" customHeight="1">
      <c r="B1389" s="9">
        <v>45452</v>
      </c>
      <c r="C1389" s="122" t="s">
        <v>1420</v>
      </c>
      <c r="D1389" s="3" t="s">
        <v>689</v>
      </c>
      <c r="E1389" s="3">
        <v>13</v>
      </c>
      <c r="F1389" s="162">
        <v>0</v>
      </c>
      <c r="G1389" s="3">
        <v>0</v>
      </c>
      <c r="H1389" s="3">
        <v>0</v>
      </c>
      <c r="I1389" s="3">
        <v>0</v>
      </c>
      <c r="J1389" s="3">
        <v>0</v>
      </c>
      <c r="K1389" s="3">
        <v>0</v>
      </c>
      <c r="L1389" s="3">
        <v>0</v>
      </c>
      <c r="M1389" s="3"/>
      <c r="S1389" s="181"/>
      <c r="T1389" s="185"/>
      <c r="U1389" s="186"/>
      <c r="V1389" s="182"/>
      <c r="W1389" s="184"/>
      <c r="X1389" s="187"/>
      <c r="Y1389" s="188"/>
      <c r="Z1389" s="189"/>
    </row>
    <row r="1390" spans="2:26" ht="17.25" customHeight="1">
      <c r="B1390" s="9">
        <v>45452</v>
      </c>
      <c r="C1390" s="122" t="s">
        <v>1417</v>
      </c>
      <c r="D1390" s="3" t="s">
        <v>1396</v>
      </c>
      <c r="E1390" s="3">
        <v>13</v>
      </c>
      <c r="F1390" s="162">
        <v>9</v>
      </c>
      <c r="G1390" s="3">
        <v>0</v>
      </c>
      <c r="H1390" s="3">
        <v>5</v>
      </c>
      <c r="I1390" s="3">
        <v>0</v>
      </c>
      <c r="J1390" s="3">
        <v>0</v>
      </c>
      <c r="K1390" s="3">
        <v>0</v>
      </c>
      <c r="L1390" s="3">
        <v>5</v>
      </c>
      <c r="M1390" s="3" t="s">
        <v>1423</v>
      </c>
      <c r="O1390" s="136" t="s">
        <v>1043</v>
      </c>
      <c r="P1390" s="136" t="s">
        <v>1414</v>
      </c>
      <c r="S1390" s="181"/>
      <c r="T1390" s="185"/>
      <c r="U1390" s="186"/>
      <c r="V1390" s="182"/>
      <c r="W1390" s="184"/>
      <c r="X1390" s="187"/>
      <c r="Y1390" s="188"/>
      <c r="Z1390" s="189"/>
    </row>
    <row r="1391" spans="2:26" ht="17.25" customHeight="1">
      <c r="B1391" s="9">
        <v>45452</v>
      </c>
      <c r="C1391" s="122" t="s">
        <v>1417</v>
      </c>
      <c r="D1391" s="3" t="s">
        <v>1416</v>
      </c>
      <c r="E1391" s="3">
        <v>9</v>
      </c>
      <c r="F1391" s="162">
        <v>0</v>
      </c>
      <c r="G1391" s="3">
        <v>0</v>
      </c>
      <c r="H1391" s="3">
        <v>0</v>
      </c>
      <c r="I1391" s="3">
        <v>0</v>
      </c>
      <c r="J1391" s="3">
        <v>0</v>
      </c>
      <c r="K1391" s="3">
        <v>0</v>
      </c>
      <c r="L1391" s="3">
        <v>0</v>
      </c>
      <c r="M1391" s="3"/>
      <c r="S1391" s="181"/>
      <c r="T1391" s="185"/>
      <c r="U1391" s="186"/>
      <c r="V1391" s="182"/>
      <c r="W1391" s="184"/>
      <c r="X1391" s="187"/>
      <c r="Y1391" s="188"/>
      <c r="Z1391" s="189"/>
    </row>
    <row r="1392" spans="2:26" ht="17.25" customHeight="1">
      <c r="B1392" s="9">
        <v>45452</v>
      </c>
      <c r="C1392" s="122" t="s">
        <v>1417</v>
      </c>
      <c r="D1392" s="3" t="s">
        <v>1397</v>
      </c>
      <c r="E1392" s="3">
        <v>13</v>
      </c>
      <c r="F1392" s="11">
        <v>0</v>
      </c>
      <c r="G1392" s="3">
        <v>0</v>
      </c>
      <c r="H1392" s="3">
        <v>2</v>
      </c>
      <c r="I1392" s="3">
        <v>0</v>
      </c>
      <c r="J1392" s="3">
        <v>0</v>
      </c>
      <c r="K1392" s="3">
        <v>0</v>
      </c>
      <c r="L1392" s="3">
        <v>2</v>
      </c>
      <c r="M1392" s="3"/>
      <c r="O1392" s="136" t="s">
        <v>1043</v>
      </c>
      <c r="P1392" s="136" t="s">
        <v>1414</v>
      </c>
      <c r="S1392" s="181"/>
      <c r="T1392" s="185"/>
      <c r="U1392" s="186"/>
      <c r="V1392" s="182"/>
      <c r="W1392" s="184"/>
      <c r="X1392" s="187"/>
      <c r="Y1392" s="188"/>
      <c r="Z1392" s="189"/>
    </row>
    <row r="1393" spans="2:26" ht="17.25" customHeight="1">
      <c r="B1393" s="9">
        <v>45452</v>
      </c>
      <c r="C1393" s="122" t="s">
        <v>1417</v>
      </c>
      <c r="D1393" s="3" t="s">
        <v>1401</v>
      </c>
      <c r="E1393" s="3">
        <v>13</v>
      </c>
      <c r="F1393" s="162">
        <v>0</v>
      </c>
      <c r="G1393" s="3">
        <v>0</v>
      </c>
      <c r="H1393" s="3">
        <v>0</v>
      </c>
      <c r="I1393" s="3">
        <v>0</v>
      </c>
      <c r="J1393" s="3">
        <v>0</v>
      </c>
      <c r="K1393" s="3">
        <v>0</v>
      </c>
      <c r="L1393" s="3">
        <v>0</v>
      </c>
      <c r="M1393" s="3"/>
      <c r="S1393" s="181"/>
      <c r="T1393" s="185"/>
      <c r="U1393" s="186"/>
      <c r="V1393" s="182"/>
      <c r="W1393" s="184"/>
      <c r="X1393" s="187"/>
      <c r="Y1393" s="188"/>
      <c r="Z1393" s="189"/>
    </row>
    <row r="1394" spans="2:26" ht="17.25" customHeight="1">
      <c r="B1394" s="9">
        <v>45452</v>
      </c>
      <c r="C1394" s="122" t="s">
        <v>1421</v>
      </c>
      <c r="D1394" s="3" t="s">
        <v>1345</v>
      </c>
      <c r="E1394" s="3">
        <v>13</v>
      </c>
      <c r="F1394" s="11">
        <v>0</v>
      </c>
      <c r="G1394" s="3">
        <v>0</v>
      </c>
      <c r="H1394" s="3">
        <v>0</v>
      </c>
      <c r="I1394" s="3">
        <v>0</v>
      </c>
      <c r="J1394" s="3">
        <v>0</v>
      </c>
      <c r="K1394" s="3">
        <v>0</v>
      </c>
      <c r="L1394" s="3">
        <v>0</v>
      </c>
      <c r="M1394" s="3"/>
      <c r="S1394" s="181"/>
      <c r="T1394" s="185"/>
      <c r="U1394" s="186"/>
      <c r="V1394" s="182"/>
      <c r="W1394" s="184"/>
      <c r="X1394" s="187"/>
      <c r="Y1394" s="188"/>
      <c r="Z1394" s="189"/>
    </row>
    <row r="1395" spans="2:26" ht="17.25" customHeight="1">
      <c r="B1395" s="9">
        <v>45453</v>
      </c>
      <c r="C1395" s="122" t="s">
        <v>1422</v>
      </c>
      <c r="D1395" s="3" t="s">
        <v>1316</v>
      </c>
      <c r="E1395" s="3">
        <v>13</v>
      </c>
      <c r="F1395" s="11">
        <v>0</v>
      </c>
      <c r="G1395" s="3">
        <v>0</v>
      </c>
      <c r="H1395" s="3">
        <v>0</v>
      </c>
      <c r="I1395" s="3">
        <v>0</v>
      </c>
      <c r="J1395" s="3">
        <v>0</v>
      </c>
      <c r="K1395" s="3">
        <v>0</v>
      </c>
      <c r="L1395" s="3">
        <v>0</v>
      </c>
      <c r="M1395" s="3"/>
      <c r="S1395" s="181"/>
      <c r="T1395" s="185"/>
      <c r="U1395" s="186"/>
      <c r="V1395" s="182"/>
      <c r="W1395" s="184"/>
      <c r="X1395" s="187"/>
      <c r="Y1395" s="188"/>
      <c r="Z1395" s="189"/>
    </row>
    <row r="1396" spans="2:26" ht="17.25" customHeight="1">
      <c r="B1396" s="9">
        <v>45450</v>
      </c>
      <c r="C1396" s="122" t="s">
        <v>6897</v>
      </c>
      <c r="D1396" s="3" t="s">
        <v>1424</v>
      </c>
      <c r="E1396" s="3">
        <v>13</v>
      </c>
      <c r="F1396" s="162">
        <v>0</v>
      </c>
      <c r="G1396" s="3">
        <v>0</v>
      </c>
      <c r="H1396" s="3">
        <v>6</v>
      </c>
      <c r="I1396" s="3">
        <v>0</v>
      </c>
      <c r="J1396" s="3">
        <v>0</v>
      </c>
      <c r="K1396" s="3">
        <v>0</v>
      </c>
      <c r="L1396" s="3">
        <v>0</v>
      </c>
      <c r="M1396" s="3"/>
      <c r="N1396" s="136" t="s">
        <v>1428</v>
      </c>
      <c r="O1396" s="136" t="s">
        <v>1429</v>
      </c>
      <c r="P1396" s="136" t="s">
        <v>1430</v>
      </c>
      <c r="S1396" s="181"/>
      <c r="T1396" s="185"/>
      <c r="U1396" s="186"/>
      <c r="V1396" s="182"/>
      <c r="W1396" s="184"/>
      <c r="X1396" s="187"/>
      <c r="Y1396" s="188"/>
      <c r="Z1396" s="189"/>
    </row>
    <row r="1397" spans="2:26" ht="17.25" customHeight="1">
      <c r="B1397" s="9">
        <v>45451</v>
      </c>
      <c r="C1397" s="122" t="s">
        <v>6897</v>
      </c>
      <c r="D1397" s="3" t="s">
        <v>1425</v>
      </c>
      <c r="E1397" s="3">
        <v>1</v>
      </c>
      <c r="F1397" s="11">
        <v>0</v>
      </c>
      <c r="G1397" s="3">
        <v>0</v>
      </c>
      <c r="H1397" s="3">
        <v>0</v>
      </c>
      <c r="I1397" s="3">
        <v>0</v>
      </c>
      <c r="J1397" s="3">
        <v>0</v>
      </c>
      <c r="K1397" s="3">
        <v>0</v>
      </c>
      <c r="L1397" s="3">
        <v>0</v>
      </c>
      <c r="M1397" s="3"/>
      <c r="S1397" s="181"/>
      <c r="T1397" s="185"/>
      <c r="U1397" s="186"/>
      <c r="V1397" s="182"/>
      <c r="W1397" s="184"/>
      <c r="X1397" s="187"/>
      <c r="Y1397" s="188"/>
      <c r="Z1397" s="189"/>
    </row>
    <row r="1398" spans="2:26" ht="17.25" customHeight="1">
      <c r="B1398" s="9">
        <v>45451</v>
      </c>
      <c r="C1398" s="122" t="s">
        <v>6897</v>
      </c>
      <c r="D1398" s="3" t="s">
        <v>1426</v>
      </c>
      <c r="E1398" s="3">
        <v>1</v>
      </c>
      <c r="F1398" s="162">
        <v>0</v>
      </c>
      <c r="G1398" s="3">
        <v>0</v>
      </c>
      <c r="H1398" s="3">
        <v>0</v>
      </c>
      <c r="I1398" s="3">
        <v>0</v>
      </c>
      <c r="J1398" s="3">
        <v>0</v>
      </c>
      <c r="K1398" s="3">
        <v>0</v>
      </c>
      <c r="L1398" s="3">
        <v>0</v>
      </c>
      <c r="M1398" s="3"/>
      <c r="S1398" s="181"/>
      <c r="T1398" s="185"/>
      <c r="U1398" s="186"/>
      <c r="V1398" s="182"/>
      <c r="W1398" s="184"/>
      <c r="X1398" s="187"/>
      <c r="Y1398" s="188"/>
      <c r="Z1398" s="189"/>
    </row>
    <row r="1399" spans="2:26" ht="17.25" customHeight="1">
      <c r="B1399" s="9">
        <v>45452</v>
      </c>
      <c r="C1399" s="122" t="s">
        <v>6897</v>
      </c>
      <c r="D1399" s="3" t="s">
        <v>1427</v>
      </c>
      <c r="E1399" s="3">
        <v>11</v>
      </c>
      <c r="F1399" s="162">
        <v>0</v>
      </c>
      <c r="G1399" s="3">
        <v>0</v>
      </c>
      <c r="H1399" s="3">
        <v>3</v>
      </c>
      <c r="I1399" s="3">
        <v>0</v>
      </c>
      <c r="J1399" s="3">
        <v>0</v>
      </c>
      <c r="K1399" s="3">
        <v>0</v>
      </c>
      <c r="L1399" s="3">
        <v>0</v>
      </c>
      <c r="M1399" s="3"/>
      <c r="O1399" s="136" t="s">
        <v>1429</v>
      </c>
      <c r="P1399" s="136" t="s">
        <v>1430</v>
      </c>
      <c r="S1399" s="181"/>
      <c r="T1399" s="185"/>
      <c r="U1399" s="186"/>
      <c r="V1399" s="182"/>
      <c r="W1399" s="184"/>
      <c r="X1399" s="187"/>
      <c r="Y1399" s="188"/>
      <c r="Z1399" s="189"/>
    </row>
    <row r="1400" spans="2:26" ht="17.25" customHeight="1">
      <c r="B1400" s="9">
        <v>45454</v>
      </c>
      <c r="C1400" s="122" t="s">
        <v>1431</v>
      </c>
      <c r="D1400" s="3" t="s">
        <v>1389</v>
      </c>
      <c r="E1400" s="3">
        <v>13</v>
      </c>
      <c r="F1400" s="162">
        <v>0</v>
      </c>
      <c r="G1400" s="3">
        <v>0</v>
      </c>
      <c r="H1400" s="3">
        <v>0</v>
      </c>
      <c r="I1400" s="3">
        <v>0</v>
      </c>
      <c r="J1400" s="3">
        <v>0</v>
      </c>
      <c r="K1400" s="3">
        <v>0</v>
      </c>
      <c r="L1400" s="3">
        <v>0</v>
      </c>
      <c r="M1400" s="3"/>
      <c r="O1400" s="3"/>
      <c r="P1400" s="3"/>
      <c r="S1400" s="181"/>
      <c r="T1400" s="185"/>
      <c r="U1400" s="186"/>
      <c r="V1400" s="182"/>
      <c r="W1400" s="184"/>
      <c r="X1400" s="187"/>
      <c r="Y1400" s="188"/>
      <c r="Z1400" s="189"/>
    </row>
    <row r="1401" spans="2:26" ht="17.25" customHeight="1">
      <c r="B1401" s="9">
        <v>45454</v>
      </c>
      <c r="C1401" s="122" t="s">
        <v>1431</v>
      </c>
      <c r="D1401" s="3" t="s">
        <v>1384</v>
      </c>
      <c r="E1401" s="3">
        <v>11</v>
      </c>
      <c r="F1401" s="11">
        <v>0</v>
      </c>
      <c r="G1401" s="3">
        <v>0</v>
      </c>
      <c r="H1401" s="3">
        <v>0</v>
      </c>
      <c r="I1401" s="3">
        <v>0</v>
      </c>
      <c r="J1401" s="3">
        <v>0</v>
      </c>
      <c r="K1401" s="3">
        <v>0</v>
      </c>
      <c r="L1401" s="3">
        <v>0</v>
      </c>
      <c r="M1401" s="3"/>
      <c r="S1401" s="181"/>
      <c r="T1401" s="185"/>
      <c r="U1401" s="186"/>
      <c r="V1401" s="182"/>
      <c r="W1401" s="184"/>
      <c r="X1401" s="187"/>
      <c r="Y1401" s="188"/>
      <c r="Z1401" s="189"/>
    </row>
    <row r="1402" spans="2:26" ht="17.25" customHeight="1">
      <c r="B1402" s="9">
        <v>45454</v>
      </c>
      <c r="C1402" s="122" t="s">
        <v>57</v>
      </c>
      <c r="D1402" s="3" t="s">
        <v>1378</v>
      </c>
      <c r="E1402" s="3">
        <v>13</v>
      </c>
      <c r="F1402" s="11">
        <v>0</v>
      </c>
      <c r="G1402" s="3">
        <v>0</v>
      </c>
      <c r="H1402" s="3">
        <v>0</v>
      </c>
      <c r="I1402" s="3">
        <v>3</v>
      </c>
      <c r="J1402" s="3">
        <v>0</v>
      </c>
      <c r="K1402" s="3">
        <v>0</v>
      </c>
      <c r="L1402" s="3">
        <v>3</v>
      </c>
      <c r="M1402" s="3" t="s">
        <v>1432</v>
      </c>
      <c r="S1402" s="181"/>
      <c r="T1402" s="185"/>
      <c r="U1402" s="186"/>
      <c r="V1402" s="182"/>
      <c r="W1402" s="184"/>
      <c r="X1402" s="187"/>
      <c r="Y1402" s="188"/>
      <c r="Z1402" s="189"/>
    </row>
    <row r="1403" spans="2:26" ht="17.25" customHeight="1">
      <c r="B1403" s="9">
        <v>45454</v>
      </c>
      <c r="C1403" s="122" t="s">
        <v>18</v>
      </c>
      <c r="D1403" s="3" t="s">
        <v>1433</v>
      </c>
      <c r="E1403" s="3">
        <v>6</v>
      </c>
      <c r="F1403" s="162">
        <v>6</v>
      </c>
      <c r="G1403" s="3">
        <v>0</v>
      </c>
      <c r="H1403" s="3">
        <v>0</v>
      </c>
      <c r="I1403" s="3">
        <v>0</v>
      </c>
      <c r="J1403" s="3">
        <v>0</v>
      </c>
      <c r="K1403" s="3">
        <v>0</v>
      </c>
      <c r="L1403" s="3">
        <v>0</v>
      </c>
      <c r="M1403" s="3"/>
      <c r="S1403" s="181"/>
      <c r="T1403" s="185"/>
      <c r="U1403" s="186"/>
      <c r="V1403" s="182"/>
      <c r="W1403" s="184"/>
      <c r="X1403" s="187"/>
      <c r="Y1403" s="188"/>
      <c r="Z1403" s="189"/>
    </row>
    <row r="1404" spans="2:26" ht="17.25" customHeight="1">
      <c r="B1404" s="9">
        <v>45454</v>
      </c>
      <c r="C1404" s="122" t="s">
        <v>6897</v>
      </c>
      <c r="D1404" s="3" t="s">
        <v>1434</v>
      </c>
      <c r="E1404" s="3">
        <v>13</v>
      </c>
      <c r="F1404" s="162">
        <v>0</v>
      </c>
      <c r="G1404" s="3">
        <v>0</v>
      </c>
      <c r="H1404" s="3">
        <v>5</v>
      </c>
      <c r="I1404" s="3">
        <v>3</v>
      </c>
      <c r="J1404" s="3">
        <v>0</v>
      </c>
      <c r="K1404" s="3">
        <v>0</v>
      </c>
      <c r="L1404" s="3">
        <v>8</v>
      </c>
      <c r="M1404" s="3" t="s">
        <v>1432</v>
      </c>
      <c r="N1404" s="136" t="s">
        <v>1432</v>
      </c>
      <c r="O1404" s="3" t="s">
        <v>1432</v>
      </c>
      <c r="P1404" s="136" t="s">
        <v>1432</v>
      </c>
      <c r="S1404" s="181"/>
      <c r="T1404" s="185"/>
      <c r="U1404" s="186"/>
      <c r="V1404" s="182"/>
      <c r="W1404" s="184"/>
      <c r="X1404" s="187"/>
      <c r="Y1404" s="188"/>
      <c r="Z1404" s="189"/>
    </row>
    <row r="1405" spans="2:26" ht="17.25" customHeight="1">
      <c r="B1405" s="9">
        <v>45454</v>
      </c>
      <c r="C1405" s="122" t="s">
        <v>6897</v>
      </c>
      <c r="D1405" s="3" t="s">
        <v>1435</v>
      </c>
      <c r="E1405" s="3">
        <v>13</v>
      </c>
      <c r="F1405" s="162">
        <v>0</v>
      </c>
      <c r="G1405" s="3">
        <v>0</v>
      </c>
      <c r="H1405" s="3">
        <v>0</v>
      </c>
      <c r="I1405" s="3">
        <v>0</v>
      </c>
      <c r="J1405" s="3">
        <v>0</v>
      </c>
      <c r="K1405" s="3">
        <v>0</v>
      </c>
      <c r="L1405" s="3">
        <v>0</v>
      </c>
      <c r="M1405" s="3"/>
      <c r="O1405" s="3"/>
      <c r="S1405" s="181"/>
      <c r="T1405" s="185"/>
      <c r="U1405" s="186"/>
      <c r="V1405" s="182"/>
      <c r="W1405" s="184"/>
      <c r="X1405" s="187"/>
      <c r="Y1405" s="188"/>
      <c r="Z1405" s="189"/>
    </row>
    <row r="1406" spans="2:26" ht="17.25" customHeight="1">
      <c r="B1406" s="9">
        <v>45456</v>
      </c>
      <c r="C1406" s="122" t="s">
        <v>41</v>
      </c>
      <c r="D1406" s="3" t="s">
        <v>1415</v>
      </c>
      <c r="E1406" s="3">
        <v>2</v>
      </c>
      <c r="F1406" s="162">
        <v>0</v>
      </c>
      <c r="G1406" s="3">
        <v>0</v>
      </c>
      <c r="H1406" s="3">
        <v>0</v>
      </c>
      <c r="I1406" s="3">
        <v>0</v>
      </c>
      <c r="J1406" s="3">
        <v>0</v>
      </c>
      <c r="K1406" s="3">
        <v>0</v>
      </c>
      <c r="L1406" s="3">
        <v>0</v>
      </c>
      <c r="M1406" s="3"/>
      <c r="S1406" s="181"/>
      <c r="T1406" s="185"/>
      <c r="U1406" s="186"/>
      <c r="V1406" s="182"/>
      <c r="W1406" s="184"/>
      <c r="X1406" s="187"/>
      <c r="Y1406" s="188"/>
      <c r="Z1406" s="189"/>
    </row>
    <row r="1407" spans="2:26" ht="17.25" customHeight="1">
      <c r="B1407" s="9">
        <v>45456</v>
      </c>
      <c r="C1407" s="122" t="s">
        <v>1436</v>
      </c>
      <c r="D1407" s="3" t="s">
        <v>1330</v>
      </c>
      <c r="E1407" s="3">
        <v>13</v>
      </c>
      <c r="F1407" s="11">
        <v>0</v>
      </c>
      <c r="G1407" s="3">
        <v>0</v>
      </c>
      <c r="H1407" s="3">
        <v>0</v>
      </c>
      <c r="I1407" s="3">
        <v>0</v>
      </c>
      <c r="J1407" s="3">
        <v>0</v>
      </c>
      <c r="K1407" s="3">
        <v>0</v>
      </c>
      <c r="L1407" s="3">
        <v>0</v>
      </c>
      <c r="M1407" s="3"/>
      <c r="S1407" s="181"/>
      <c r="T1407" s="185"/>
      <c r="U1407" s="186"/>
      <c r="V1407" s="182"/>
      <c r="W1407" s="184"/>
      <c r="X1407" s="187"/>
      <c r="Y1407" s="188"/>
      <c r="Z1407" s="189"/>
    </row>
    <row r="1408" spans="2:26" ht="17.25" customHeight="1">
      <c r="B1408" s="9">
        <v>45456</v>
      </c>
      <c r="C1408" s="122" t="s">
        <v>41</v>
      </c>
      <c r="D1408" s="3" t="s">
        <v>1385</v>
      </c>
      <c r="E1408" s="3">
        <v>13</v>
      </c>
      <c r="F1408" s="11">
        <v>0</v>
      </c>
      <c r="G1408" s="3">
        <v>0</v>
      </c>
      <c r="H1408" s="3">
        <v>0</v>
      </c>
      <c r="I1408" s="3">
        <v>0</v>
      </c>
      <c r="J1408" s="3">
        <v>0</v>
      </c>
      <c r="K1408" s="3">
        <v>0</v>
      </c>
      <c r="L1408" s="3">
        <v>0</v>
      </c>
      <c r="M1408" s="3"/>
      <c r="S1408" s="181"/>
      <c r="T1408" s="185"/>
      <c r="U1408" s="186"/>
      <c r="V1408" s="182"/>
      <c r="W1408" s="184"/>
      <c r="X1408" s="187"/>
      <c r="Y1408" s="188"/>
      <c r="Z1408" s="189"/>
    </row>
    <row r="1409" spans="2:26" ht="17.25" customHeight="1">
      <c r="B1409" s="9">
        <v>45458</v>
      </c>
      <c r="C1409" s="122" t="s">
        <v>633</v>
      </c>
      <c r="D1409" s="3" t="s">
        <v>1354</v>
      </c>
      <c r="E1409" s="3">
        <v>13</v>
      </c>
      <c r="F1409" s="11">
        <v>0</v>
      </c>
      <c r="G1409" s="3">
        <v>0</v>
      </c>
      <c r="H1409" s="3">
        <v>0</v>
      </c>
      <c r="I1409" s="3">
        <v>0</v>
      </c>
      <c r="J1409" s="3">
        <v>0</v>
      </c>
      <c r="K1409" s="3">
        <v>0</v>
      </c>
      <c r="L1409" s="3">
        <v>0</v>
      </c>
      <c r="M1409" s="3"/>
      <c r="S1409" s="181"/>
      <c r="T1409" s="185"/>
      <c r="U1409" s="186"/>
      <c r="V1409" s="182"/>
      <c r="W1409" s="184"/>
      <c r="X1409" s="187"/>
      <c r="Y1409" s="188"/>
      <c r="Z1409" s="189"/>
    </row>
    <row r="1410" spans="2:26" ht="17.25" customHeight="1">
      <c r="B1410" s="9">
        <v>45459</v>
      </c>
      <c r="C1410" s="122" t="s">
        <v>636</v>
      </c>
      <c r="D1410" s="3" t="s">
        <v>1345</v>
      </c>
      <c r="E1410" s="3">
        <v>13</v>
      </c>
      <c r="F1410" s="162">
        <v>0</v>
      </c>
      <c r="G1410" s="3">
        <v>0</v>
      </c>
      <c r="H1410" s="3">
        <v>0</v>
      </c>
      <c r="I1410" s="3">
        <v>0</v>
      </c>
      <c r="J1410" s="3">
        <v>0</v>
      </c>
      <c r="K1410" s="3">
        <v>0</v>
      </c>
      <c r="L1410" s="3">
        <v>0</v>
      </c>
      <c r="M1410" s="3"/>
      <c r="O1410" s="3"/>
      <c r="P1410" s="3"/>
      <c r="S1410" s="181"/>
      <c r="T1410" s="185"/>
      <c r="U1410" s="186"/>
      <c r="V1410" s="182"/>
      <c r="W1410" s="184"/>
      <c r="X1410" s="187"/>
      <c r="Y1410" s="188"/>
      <c r="Z1410" s="189"/>
    </row>
    <row r="1411" spans="2:26" ht="17.25" customHeight="1">
      <c r="B1411" s="9">
        <v>45459</v>
      </c>
      <c r="C1411" s="122" t="s">
        <v>636</v>
      </c>
      <c r="D1411" s="3" t="s">
        <v>1378</v>
      </c>
      <c r="E1411" s="3">
        <v>13</v>
      </c>
      <c r="F1411" s="162">
        <v>0</v>
      </c>
      <c r="G1411" s="3">
        <v>0</v>
      </c>
      <c r="H1411" s="3">
        <v>0</v>
      </c>
      <c r="I1411" s="3">
        <v>0</v>
      </c>
      <c r="J1411" s="3">
        <v>0</v>
      </c>
      <c r="K1411" s="3">
        <v>0</v>
      </c>
      <c r="L1411" s="3">
        <v>0</v>
      </c>
      <c r="M1411" s="3"/>
      <c r="O1411" s="3"/>
      <c r="P1411" s="3"/>
      <c r="S1411" s="181"/>
      <c r="T1411" s="185"/>
      <c r="U1411" s="186"/>
      <c r="V1411" s="182"/>
      <c r="W1411" s="184"/>
      <c r="X1411" s="187"/>
      <c r="Y1411" s="188"/>
      <c r="Z1411" s="189"/>
    </row>
    <row r="1412" spans="2:26" ht="17.25" customHeight="1">
      <c r="B1412" s="9">
        <v>45459</v>
      </c>
      <c r="C1412" s="122" t="s">
        <v>6897</v>
      </c>
      <c r="D1412" s="3" t="s">
        <v>1437</v>
      </c>
      <c r="E1412" s="3">
        <v>12</v>
      </c>
      <c r="F1412" s="11">
        <v>1</v>
      </c>
      <c r="G1412" s="3">
        <v>0</v>
      </c>
      <c r="H1412" s="3">
        <v>3</v>
      </c>
      <c r="I1412" s="3">
        <v>5</v>
      </c>
      <c r="J1412" s="3">
        <v>0</v>
      </c>
      <c r="K1412" s="3">
        <v>0</v>
      </c>
      <c r="L1412" s="3">
        <v>8</v>
      </c>
      <c r="M1412" s="3" t="s">
        <v>1439</v>
      </c>
      <c r="N1412" s="136" t="s">
        <v>1439</v>
      </c>
      <c r="S1412" s="181"/>
      <c r="T1412" s="185"/>
      <c r="U1412" s="186"/>
      <c r="V1412" s="182"/>
      <c r="W1412" s="184"/>
      <c r="X1412" s="187"/>
      <c r="Y1412" s="188"/>
      <c r="Z1412" s="189"/>
    </row>
    <row r="1413" spans="2:26" ht="17.25" customHeight="1">
      <c r="B1413" s="9">
        <v>45459</v>
      </c>
      <c r="C1413" s="122" t="s">
        <v>6897</v>
      </c>
      <c r="D1413" s="3" t="s">
        <v>1438</v>
      </c>
      <c r="E1413" s="3">
        <v>10</v>
      </c>
      <c r="F1413" s="11">
        <v>3</v>
      </c>
      <c r="G1413" s="3">
        <v>0</v>
      </c>
      <c r="H1413" s="3">
        <v>11</v>
      </c>
      <c r="I1413" s="3">
        <v>0</v>
      </c>
      <c r="J1413" s="3">
        <v>0</v>
      </c>
      <c r="K1413" s="3">
        <v>0</v>
      </c>
      <c r="L1413" s="3">
        <v>11</v>
      </c>
      <c r="M1413" s="3"/>
      <c r="N1413" s="136" t="s">
        <v>1439</v>
      </c>
      <c r="S1413" s="181"/>
      <c r="T1413" s="185"/>
      <c r="U1413" s="186"/>
      <c r="V1413" s="182"/>
      <c r="W1413" s="184"/>
      <c r="X1413" s="187"/>
      <c r="Y1413" s="188"/>
      <c r="Z1413" s="189"/>
    </row>
    <row r="1414" spans="2:26" ht="17.25" customHeight="1">
      <c r="B1414" s="9">
        <v>45460</v>
      </c>
      <c r="C1414" s="122" t="s">
        <v>1442</v>
      </c>
      <c r="D1414" s="3" t="s">
        <v>1389</v>
      </c>
      <c r="E1414" s="3">
        <v>13</v>
      </c>
      <c r="F1414" s="11">
        <v>0</v>
      </c>
      <c r="G1414" s="3">
        <v>0</v>
      </c>
      <c r="H1414" s="3">
        <v>0</v>
      </c>
      <c r="I1414" s="3">
        <v>2</v>
      </c>
      <c r="J1414" s="3">
        <v>0</v>
      </c>
      <c r="K1414" s="3">
        <v>0</v>
      </c>
      <c r="L1414" s="3">
        <v>2</v>
      </c>
      <c r="M1414" s="3" t="s">
        <v>1444</v>
      </c>
      <c r="S1414" s="181"/>
      <c r="T1414" s="185"/>
      <c r="U1414" s="186"/>
      <c r="V1414" s="182"/>
      <c r="W1414" s="184"/>
      <c r="X1414" s="187"/>
      <c r="Y1414" s="188"/>
      <c r="Z1414" s="189"/>
    </row>
    <row r="1415" spans="2:26" ht="17.25" customHeight="1">
      <c r="B1415" s="9">
        <v>45460</v>
      </c>
      <c r="C1415" s="122" t="s">
        <v>1442</v>
      </c>
      <c r="D1415" s="3" t="s">
        <v>1384</v>
      </c>
      <c r="E1415" s="3">
        <v>11</v>
      </c>
      <c r="F1415" s="11">
        <v>0</v>
      </c>
      <c r="G1415" s="3">
        <v>0</v>
      </c>
      <c r="H1415" s="3">
        <v>0</v>
      </c>
      <c r="I1415" s="3">
        <v>0</v>
      </c>
      <c r="J1415" s="3">
        <v>0</v>
      </c>
      <c r="K1415" s="3">
        <v>0</v>
      </c>
      <c r="L1415" s="3">
        <v>0</v>
      </c>
      <c r="M1415" s="3"/>
      <c r="S1415" s="181"/>
      <c r="T1415" s="185"/>
      <c r="U1415" s="186"/>
      <c r="V1415" s="182"/>
      <c r="W1415" s="184"/>
      <c r="X1415" s="187"/>
      <c r="Y1415" s="188"/>
      <c r="Z1415" s="189"/>
    </row>
    <row r="1416" spans="2:26" ht="17.25" customHeight="1">
      <c r="B1416" s="9">
        <v>45460</v>
      </c>
      <c r="C1416" s="122" t="s">
        <v>1442</v>
      </c>
      <c r="D1416" s="3" t="s">
        <v>1397</v>
      </c>
      <c r="E1416" s="3">
        <v>1</v>
      </c>
      <c r="F1416" s="11">
        <v>0</v>
      </c>
      <c r="G1416" s="3">
        <v>0</v>
      </c>
      <c r="H1416" s="3">
        <v>0</v>
      </c>
      <c r="I1416" s="3">
        <v>0</v>
      </c>
      <c r="J1416" s="3">
        <v>0</v>
      </c>
      <c r="K1416" s="3">
        <v>0</v>
      </c>
      <c r="L1416" s="3">
        <v>0</v>
      </c>
      <c r="M1416" s="3"/>
      <c r="S1416" s="181"/>
      <c r="T1416" s="185"/>
      <c r="U1416" s="186"/>
      <c r="V1416" s="182"/>
      <c r="W1416" s="184"/>
      <c r="X1416" s="187"/>
      <c r="Y1416" s="188"/>
      <c r="Z1416" s="189"/>
    </row>
    <row r="1417" spans="2:26" ht="17.25" customHeight="1">
      <c r="B1417" s="9">
        <v>45460</v>
      </c>
      <c r="C1417" s="122" t="s">
        <v>1442</v>
      </c>
      <c r="D1417" s="3" t="s">
        <v>1415</v>
      </c>
      <c r="E1417" s="3">
        <v>2</v>
      </c>
      <c r="F1417" s="162">
        <v>0</v>
      </c>
      <c r="G1417" s="3">
        <v>0</v>
      </c>
      <c r="H1417" s="3">
        <v>0</v>
      </c>
      <c r="I1417" s="3">
        <v>0</v>
      </c>
      <c r="J1417" s="3">
        <v>0</v>
      </c>
      <c r="K1417" s="3">
        <v>0</v>
      </c>
      <c r="L1417" s="3">
        <v>0</v>
      </c>
      <c r="M1417" s="3"/>
      <c r="O1417" s="3"/>
      <c r="P1417" s="3"/>
      <c r="S1417" s="181"/>
      <c r="T1417" s="185"/>
      <c r="U1417" s="186"/>
      <c r="V1417" s="182"/>
      <c r="W1417" s="184"/>
      <c r="X1417" s="187"/>
      <c r="Y1417" s="188"/>
      <c r="Z1417" s="189"/>
    </row>
    <row r="1418" spans="2:26" ht="17.25" customHeight="1">
      <c r="B1418" s="9">
        <v>45460</v>
      </c>
      <c r="C1418" s="122" t="s">
        <v>1443</v>
      </c>
      <c r="D1418" s="3" t="s">
        <v>1440</v>
      </c>
      <c r="E1418" s="3">
        <v>13</v>
      </c>
      <c r="F1418" s="11">
        <v>0</v>
      </c>
      <c r="G1418" s="3">
        <v>0</v>
      </c>
      <c r="H1418" s="3">
        <v>0</v>
      </c>
      <c r="I1418" s="3">
        <v>0</v>
      </c>
      <c r="J1418" s="3">
        <v>0</v>
      </c>
      <c r="K1418" s="3">
        <v>0</v>
      </c>
      <c r="L1418" s="3">
        <v>0</v>
      </c>
      <c r="M1418" s="3"/>
      <c r="S1418" s="181"/>
      <c r="T1418" s="185"/>
      <c r="U1418" s="186"/>
      <c r="V1418" s="182"/>
      <c r="W1418" s="184"/>
      <c r="X1418" s="187"/>
      <c r="Y1418" s="188"/>
      <c r="Z1418" s="189"/>
    </row>
    <row r="1419" spans="2:26" ht="17.25" customHeight="1">
      <c r="B1419" s="9">
        <v>45460</v>
      </c>
      <c r="C1419" s="122" t="s">
        <v>1443</v>
      </c>
      <c r="D1419" s="3" t="s">
        <v>1441</v>
      </c>
      <c r="E1419" s="3">
        <v>5</v>
      </c>
      <c r="F1419" s="162">
        <v>0</v>
      </c>
      <c r="G1419" s="3">
        <v>0</v>
      </c>
      <c r="H1419" s="3">
        <v>0</v>
      </c>
      <c r="I1419" s="3">
        <v>0</v>
      </c>
      <c r="J1419" s="3">
        <v>0</v>
      </c>
      <c r="K1419" s="3">
        <v>0</v>
      </c>
      <c r="L1419" s="3">
        <v>0</v>
      </c>
      <c r="M1419" s="3"/>
      <c r="S1419" s="181"/>
      <c r="T1419" s="185"/>
      <c r="U1419" s="186"/>
      <c r="V1419" s="182"/>
      <c r="W1419" s="184"/>
      <c r="X1419" s="187"/>
      <c r="Y1419" s="188"/>
      <c r="Z1419" s="189"/>
    </row>
    <row r="1420" spans="2:26" ht="17.25" customHeight="1">
      <c r="B1420" s="9">
        <v>45460</v>
      </c>
      <c r="C1420" s="122" t="s">
        <v>6897</v>
      </c>
      <c r="D1420" s="3" t="s">
        <v>1445</v>
      </c>
      <c r="E1420" s="3">
        <v>3</v>
      </c>
      <c r="F1420" s="162">
        <v>0</v>
      </c>
      <c r="G1420" s="3">
        <v>0</v>
      </c>
      <c r="H1420" s="3">
        <v>0</v>
      </c>
      <c r="I1420" s="3">
        <v>0</v>
      </c>
      <c r="J1420" s="3">
        <v>1</v>
      </c>
      <c r="K1420" s="3">
        <v>0</v>
      </c>
      <c r="L1420" s="3">
        <v>1</v>
      </c>
      <c r="M1420" s="3" t="s">
        <v>1444</v>
      </c>
      <c r="S1420" s="181"/>
      <c r="T1420" s="185"/>
      <c r="U1420" s="186"/>
      <c r="V1420" s="182"/>
      <c r="W1420" s="184"/>
      <c r="X1420" s="187"/>
      <c r="Y1420" s="188"/>
      <c r="Z1420" s="189"/>
    </row>
    <row r="1421" spans="2:26" ht="17.25" customHeight="1">
      <c r="B1421" s="9">
        <v>45460</v>
      </c>
      <c r="C1421" s="122" t="s">
        <v>6897</v>
      </c>
      <c r="D1421" s="3" t="s">
        <v>1446</v>
      </c>
      <c r="E1421" s="3">
        <v>1</v>
      </c>
      <c r="F1421" s="162">
        <v>0</v>
      </c>
      <c r="G1421" s="3">
        <v>0</v>
      </c>
      <c r="H1421" s="3">
        <v>0</v>
      </c>
      <c r="I1421" s="3">
        <v>0</v>
      </c>
      <c r="J1421" s="3">
        <v>0</v>
      </c>
      <c r="K1421" s="3">
        <v>0</v>
      </c>
      <c r="L1421" s="3">
        <v>0</v>
      </c>
      <c r="M1421" s="3"/>
      <c r="S1421" s="181"/>
      <c r="T1421" s="185"/>
      <c r="U1421" s="186"/>
      <c r="V1421" s="182"/>
      <c r="W1421" s="184"/>
      <c r="X1421" s="187"/>
      <c r="Y1421" s="188"/>
      <c r="Z1421" s="189"/>
    </row>
    <row r="1422" spans="2:26" ht="17.25" customHeight="1">
      <c r="B1422" s="9">
        <v>45461</v>
      </c>
      <c r="C1422" s="122" t="s">
        <v>1448</v>
      </c>
      <c r="D1422" s="3" t="s">
        <v>1396</v>
      </c>
      <c r="E1422" s="3">
        <v>4</v>
      </c>
      <c r="F1422" s="162">
        <v>0</v>
      </c>
      <c r="G1422" s="3">
        <v>0</v>
      </c>
      <c r="H1422" s="3">
        <v>0</v>
      </c>
      <c r="I1422" s="3">
        <v>0</v>
      </c>
      <c r="J1422" s="3">
        <v>0</v>
      </c>
      <c r="K1422" s="3">
        <v>0</v>
      </c>
      <c r="L1422" s="3">
        <v>0</v>
      </c>
      <c r="M1422" s="3"/>
      <c r="S1422" s="181"/>
      <c r="T1422" s="185"/>
      <c r="U1422" s="186"/>
      <c r="V1422" s="182"/>
      <c r="W1422" s="184"/>
      <c r="X1422" s="187"/>
      <c r="Y1422" s="188"/>
      <c r="Z1422" s="189"/>
    </row>
    <row r="1423" spans="2:26" ht="17.25" customHeight="1">
      <c r="B1423" s="9">
        <v>45461</v>
      </c>
      <c r="C1423" s="122" t="s">
        <v>1448</v>
      </c>
      <c r="D1423" s="3" t="s">
        <v>1401</v>
      </c>
      <c r="E1423" s="3">
        <v>13</v>
      </c>
      <c r="F1423" s="162">
        <v>0</v>
      </c>
      <c r="G1423" s="3">
        <v>0</v>
      </c>
      <c r="H1423" s="3">
        <v>0</v>
      </c>
      <c r="I1423" s="3">
        <v>0</v>
      </c>
      <c r="J1423" s="3">
        <v>0</v>
      </c>
      <c r="K1423" s="3">
        <v>0</v>
      </c>
      <c r="L1423" s="3">
        <v>0</v>
      </c>
      <c r="M1423" s="3"/>
      <c r="S1423" s="181"/>
      <c r="T1423" s="185"/>
      <c r="U1423" s="186"/>
      <c r="V1423" s="182"/>
      <c r="W1423" s="184"/>
      <c r="X1423" s="187"/>
      <c r="Y1423" s="188"/>
      <c r="Z1423" s="189"/>
    </row>
    <row r="1424" spans="2:26" ht="17.25" customHeight="1">
      <c r="B1424" s="9">
        <v>45461</v>
      </c>
      <c r="C1424" s="122" t="s">
        <v>1448</v>
      </c>
      <c r="D1424" s="3" t="s">
        <v>1385</v>
      </c>
      <c r="E1424" s="3">
        <v>13</v>
      </c>
      <c r="F1424" s="162">
        <v>0</v>
      </c>
      <c r="G1424" s="3">
        <v>0</v>
      </c>
      <c r="H1424" s="3">
        <v>0</v>
      </c>
      <c r="I1424" s="3">
        <v>0</v>
      </c>
      <c r="J1424" s="3">
        <v>0</v>
      </c>
      <c r="K1424" s="3">
        <v>0</v>
      </c>
      <c r="L1424" s="3">
        <v>0</v>
      </c>
      <c r="M1424" s="3"/>
      <c r="S1424" s="181"/>
      <c r="T1424" s="185"/>
      <c r="U1424" s="186"/>
      <c r="V1424" s="182"/>
      <c r="W1424" s="184"/>
      <c r="X1424" s="187"/>
      <c r="Y1424" s="188"/>
      <c r="Z1424" s="189"/>
    </row>
    <row r="1425" spans="2:26" ht="17.25" customHeight="1">
      <c r="B1425" s="9">
        <v>45461</v>
      </c>
      <c r="C1425" s="122" t="s">
        <v>1449</v>
      </c>
      <c r="D1425" s="3" t="s">
        <v>1416</v>
      </c>
      <c r="E1425" s="3">
        <v>9</v>
      </c>
      <c r="F1425" s="162">
        <v>0</v>
      </c>
      <c r="G1425" s="3">
        <v>0</v>
      </c>
      <c r="H1425" s="3">
        <v>0</v>
      </c>
      <c r="I1425" s="3">
        <v>0</v>
      </c>
      <c r="J1425" s="3">
        <v>0</v>
      </c>
      <c r="K1425" s="3">
        <v>0</v>
      </c>
      <c r="L1425" s="3">
        <v>0</v>
      </c>
      <c r="M1425" s="3"/>
      <c r="S1425" s="181"/>
      <c r="T1425" s="185"/>
      <c r="U1425" s="186"/>
      <c r="V1425" s="182"/>
      <c r="W1425" s="184"/>
      <c r="X1425" s="187"/>
      <c r="Y1425" s="188"/>
      <c r="Z1425" s="189"/>
    </row>
    <row r="1426" spans="2:26" ht="17.25" customHeight="1">
      <c r="B1426" s="9">
        <v>45461</v>
      </c>
      <c r="C1426" s="122" t="s">
        <v>1450</v>
      </c>
      <c r="D1426" s="3" t="s">
        <v>1330</v>
      </c>
      <c r="E1426" s="3">
        <v>13</v>
      </c>
      <c r="F1426" s="11">
        <v>0</v>
      </c>
      <c r="G1426" s="3">
        <v>0</v>
      </c>
      <c r="H1426" s="3">
        <v>0</v>
      </c>
      <c r="I1426" s="3">
        <v>0</v>
      </c>
      <c r="J1426" s="3">
        <v>0</v>
      </c>
      <c r="K1426" s="3">
        <v>0</v>
      </c>
      <c r="L1426" s="3">
        <v>0</v>
      </c>
      <c r="M1426" s="3"/>
      <c r="S1426" s="181"/>
      <c r="T1426" s="185"/>
      <c r="U1426" s="186"/>
      <c r="V1426" s="182"/>
      <c r="W1426" s="184"/>
      <c r="X1426" s="187"/>
      <c r="Y1426" s="188"/>
      <c r="Z1426" s="189"/>
    </row>
    <row r="1427" spans="2:26" ht="17.25" customHeight="1">
      <c r="B1427" s="9">
        <v>45461</v>
      </c>
      <c r="C1427" s="122" t="s">
        <v>1449</v>
      </c>
      <c r="D1427" s="3" t="s">
        <v>1447</v>
      </c>
      <c r="E1427" s="3">
        <v>12</v>
      </c>
      <c r="F1427" s="162">
        <v>0</v>
      </c>
      <c r="G1427" s="3">
        <v>0</v>
      </c>
      <c r="H1427" s="3">
        <v>2</v>
      </c>
      <c r="I1427" s="3">
        <v>0</v>
      </c>
      <c r="J1427" s="3">
        <v>1</v>
      </c>
      <c r="K1427" s="3">
        <v>0</v>
      </c>
      <c r="L1427" s="3">
        <v>3</v>
      </c>
      <c r="M1427" s="3" t="s">
        <v>1451</v>
      </c>
      <c r="O1427" s="136" t="s">
        <v>1453</v>
      </c>
      <c r="P1427" s="136" t="s">
        <v>1452</v>
      </c>
      <c r="S1427" s="181"/>
      <c r="T1427" s="185"/>
      <c r="U1427" s="186"/>
      <c r="V1427" s="182"/>
      <c r="W1427" s="184"/>
      <c r="X1427" s="187"/>
      <c r="Y1427" s="188"/>
      <c r="Z1427" s="189"/>
    </row>
    <row r="1428" spans="2:26" ht="17.25" customHeight="1">
      <c r="B1428" s="9">
        <v>45462</v>
      </c>
      <c r="C1428" s="122" t="s">
        <v>1455</v>
      </c>
      <c r="D1428" s="3" t="s">
        <v>1374</v>
      </c>
      <c r="E1428" s="3">
        <v>13</v>
      </c>
      <c r="F1428" s="11">
        <v>0</v>
      </c>
      <c r="G1428" s="3">
        <v>0</v>
      </c>
      <c r="H1428" s="3">
        <v>0</v>
      </c>
      <c r="I1428" s="3">
        <v>0</v>
      </c>
      <c r="J1428" s="3">
        <v>0</v>
      </c>
      <c r="K1428" s="3">
        <v>0</v>
      </c>
      <c r="L1428" s="3">
        <v>0</v>
      </c>
      <c r="M1428" s="3"/>
      <c r="S1428" s="181"/>
      <c r="T1428" s="185"/>
      <c r="U1428" s="186"/>
      <c r="V1428" s="182"/>
      <c r="W1428" s="184"/>
      <c r="X1428" s="187"/>
      <c r="Y1428" s="188"/>
      <c r="Z1428" s="189"/>
    </row>
    <row r="1429" spans="2:26" ht="17.25" customHeight="1">
      <c r="B1429" s="9">
        <v>45462</v>
      </c>
      <c r="C1429" s="122" t="s">
        <v>1456</v>
      </c>
      <c r="D1429" s="3" t="s">
        <v>1454</v>
      </c>
      <c r="E1429" s="3">
        <v>13</v>
      </c>
      <c r="F1429" s="162">
        <v>0</v>
      </c>
      <c r="G1429" s="3">
        <v>0</v>
      </c>
      <c r="H1429" s="3">
        <v>0</v>
      </c>
      <c r="I1429" s="3">
        <v>0</v>
      </c>
      <c r="J1429" s="3">
        <v>0</v>
      </c>
      <c r="K1429" s="3">
        <v>0</v>
      </c>
      <c r="L1429" s="3">
        <v>0</v>
      </c>
      <c r="M1429" s="3"/>
      <c r="S1429" s="181"/>
      <c r="T1429" s="185"/>
      <c r="U1429" s="186"/>
      <c r="V1429" s="182"/>
      <c r="W1429" s="184"/>
      <c r="X1429" s="187"/>
      <c r="Y1429" s="188"/>
      <c r="Z1429" s="189"/>
    </row>
    <row r="1430" spans="2:26" ht="17.25" customHeight="1">
      <c r="B1430" s="9">
        <v>45463</v>
      </c>
      <c r="C1430" s="122" t="s">
        <v>1457</v>
      </c>
      <c r="D1430" s="3" t="s">
        <v>1404</v>
      </c>
      <c r="E1430" s="3">
        <v>6</v>
      </c>
      <c r="F1430" s="162">
        <v>0</v>
      </c>
      <c r="G1430" s="3">
        <v>0</v>
      </c>
      <c r="H1430" s="3">
        <v>1</v>
      </c>
      <c r="I1430" s="3">
        <v>0</v>
      </c>
      <c r="J1430" s="3">
        <v>0</v>
      </c>
      <c r="K1430" s="3">
        <v>0</v>
      </c>
      <c r="L1430" s="3">
        <v>1</v>
      </c>
      <c r="M1430" s="3"/>
      <c r="O1430" s="136" t="s">
        <v>436</v>
      </c>
      <c r="P1430" s="136" t="s">
        <v>1452</v>
      </c>
      <c r="S1430" s="181"/>
      <c r="T1430" s="185"/>
      <c r="U1430" s="186"/>
      <c r="V1430" s="182"/>
      <c r="W1430" s="184"/>
      <c r="X1430" s="187"/>
      <c r="Y1430" s="188"/>
      <c r="Z1430" s="189"/>
    </row>
    <row r="1431" spans="2:26" ht="17.25" customHeight="1">
      <c r="B1431" s="9">
        <v>45463</v>
      </c>
      <c r="C1431" s="122" t="s">
        <v>1457</v>
      </c>
      <c r="D1431" s="3" t="s">
        <v>1363</v>
      </c>
      <c r="E1431" s="3">
        <v>6</v>
      </c>
      <c r="F1431" s="162">
        <v>0</v>
      </c>
      <c r="G1431" s="3">
        <v>0</v>
      </c>
      <c r="H1431" s="3">
        <v>0</v>
      </c>
      <c r="I1431" s="3">
        <v>0</v>
      </c>
      <c r="J1431" s="3">
        <v>0</v>
      </c>
      <c r="K1431" s="3">
        <v>0</v>
      </c>
      <c r="L1431" s="3">
        <v>0</v>
      </c>
      <c r="M1431" s="3"/>
      <c r="S1431" s="181"/>
      <c r="T1431" s="185"/>
      <c r="U1431" s="186"/>
      <c r="V1431" s="182"/>
      <c r="W1431" s="184"/>
      <c r="X1431" s="187"/>
      <c r="Y1431" s="188"/>
      <c r="Z1431" s="189"/>
    </row>
    <row r="1432" spans="2:26" ht="17.25" customHeight="1">
      <c r="B1432" s="9">
        <v>45463</v>
      </c>
      <c r="C1432" s="122" t="s">
        <v>83</v>
      </c>
      <c r="D1432" s="3" t="s">
        <v>1378</v>
      </c>
      <c r="E1432" s="3">
        <v>13</v>
      </c>
      <c r="F1432" s="162">
        <v>0</v>
      </c>
      <c r="G1432" s="3">
        <v>0</v>
      </c>
      <c r="H1432" s="3">
        <v>0</v>
      </c>
      <c r="I1432" s="3">
        <v>0</v>
      </c>
      <c r="J1432" s="3">
        <v>0</v>
      </c>
      <c r="K1432" s="3">
        <v>0</v>
      </c>
      <c r="L1432" s="3">
        <v>0</v>
      </c>
      <c r="M1432" s="3"/>
      <c r="S1432" s="181"/>
      <c r="T1432" s="185"/>
      <c r="U1432" s="186"/>
      <c r="V1432" s="182"/>
      <c r="W1432" s="184"/>
      <c r="X1432" s="187"/>
      <c r="Y1432" s="188"/>
      <c r="Z1432" s="189"/>
    </row>
    <row r="1433" spans="2:26" ht="17.25" customHeight="1">
      <c r="B1433" s="9">
        <v>45463</v>
      </c>
      <c r="C1433" s="122" t="s">
        <v>1459</v>
      </c>
      <c r="D1433" s="3" t="s">
        <v>1458</v>
      </c>
      <c r="E1433" s="3">
        <v>4</v>
      </c>
      <c r="F1433" s="162">
        <v>4</v>
      </c>
      <c r="G1433" s="3">
        <v>0</v>
      </c>
      <c r="H1433" s="3">
        <v>0</v>
      </c>
      <c r="I1433" s="3">
        <v>0</v>
      </c>
      <c r="J1433" s="3">
        <v>0</v>
      </c>
      <c r="K1433" s="3">
        <v>0</v>
      </c>
      <c r="L1433" s="3">
        <v>0</v>
      </c>
      <c r="M1433" s="3"/>
      <c r="S1433" s="181"/>
      <c r="T1433" s="185"/>
      <c r="U1433" s="186"/>
      <c r="V1433" s="182"/>
      <c r="W1433" s="184"/>
      <c r="X1433" s="187"/>
      <c r="Y1433" s="188"/>
      <c r="Z1433" s="189"/>
    </row>
    <row r="1434" spans="2:26" ht="17.25" customHeight="1">
      <c r="B1434" s="9">
        <v>45464</v>
      </c>
      <c r="C1434" s="122" t="s">
        <v>1463</v>
      </c>
      <c r="D1434" s="3" t="s">
        <v>1389</v>
      </c>
      <c r="E1434" s="3">
        <v>13</v>
      </c>
      <c r="F1434" s="162">
        <v>0</v>
      </c>
      <c r="G1434" s="3">
        <v>0</v>
      </c>
      <c r="H1434" s="3">
        <v>0</v>
      </c>
      <c r="I1434" s="3">
        <v>0</v>
      </c>
      <c r="J1434" s="3">
        <v>0</v>
      </c>
      <c r="K1434" s="3">
        <v>0</v>
      </c>
      <c r="L1434" s="3">
        <v>0</v>
      </c>
      <c r="M1434" s="3"/>
      <c r="S1434" s="181"/>
      <c r="T1434" s="185"/>
      <c r="U1434" s="186"/>
      <c r="V1434" s="182"/>
      <c r="W1434" s="184"/>
      <c r="X1434" s="187"/>
      <c r="Y1434" s="188"/>
      <c r="Z1434" s="189"/>
    </row>
    <row r="1435" spans="2:26" ht="17.25" customHeight="1">
      <c r="B1435" s="9">
        <v>45464</v>
      </c>
      <c r="C1435" s="122" t="s">
        <v>1463</v>
      </c>
      <c r="D1435" s="3" t="s">
        <v>1384</v>
      </c>
      <c r="E1435" s="3">
        <v>13</v>
      </c>
      <c r="F1435" s="162">
        <v>0</v>
      </c>
      <c r="G1435" s="3">
        <v>0</v>
      </c>
      <c r="H1435" s="3">
        <v>0</v>
      </c>
      <c r="I1435" s="3">
        <v>0</v>
      </c>
      <c r="J1435" s="3">
        <v>0</v>
      </c>
      <c r="K1435" s="3">
        <v>0</v>
      </c>
      <c r="L1435" s="3">
        <v>0</v>
      </c>
      <c r="M1435" s="3"/>
      <c r="S1435" s="181"/>
      <c r="T1435" s="185"/>
      <c r="U1435" s="186"/>
      <c r="V1435" s="182"/>
      <c r="W1435" s="184"/>
      <c r="X1435" s="187"/>
      <c r="Y1435" s="188"/>
      <c r="Z1435" s="189"/>
    </row>
    <row r="1436" spans="2:26" ht="17.25" customHeight="1">
      <c r="B1436" s="9">
        <v>45465</v>
      </c>
      <c r="C1436" s="122" t="s">
        <v>1463</v>
      </c>
      <c r="D1436" s="3" t="s">
        <v>1385</v>
      </c>
      <c r="E1436" s="3">
        <v>13</v>
      </c>
      <c r="F1436" s="162">
        <v>0</v>
      </c>
      <c r="G1436" s="3">
        <v>0</v>
      </c>
      <c r="H1436" s="3">
        <v>0</v>
      </c>
      <c r="I1436" s="3">
        <v>0</v>
      </c>
      <c r="J1436" s="3">
        <v>0</v>
      </c>
      <c r="K1436" s="3">
        <v>0</v>
      </c>
      <c r="L1436" s="3">
        <v>0</v>
      </c>
      <c r="M1436" s="3"/>
      <c r="S1436" s="181"/>
      <c r="T1436" s="185"/>
      <c r="U1436" s="186"/>
      <c r="V1436" s="182"/>
      <c r="W1436" s="184"/>
      <c r="X1436" s="187"/>
      <c r="Y1436" s="188"/>
      <c r="Z1436" s="189"/>
    </row>
    <row r="1437" spans="2:26" ht="17.25" customHeight="1">
      <c r="B1437" s="9">
        <v>45465</v>
      </c>
      <c r="C1437" s="122" t="s">
        <v>1464</v>
      </c>
      <c r="D1437" s="3" t="s">
        <v>1460</v>
      </c>
      <c r="E1437" s="3">
        <v>13</v>
      </c>
      <c r="F1437" s="162">
        <v>0</v>
      </c>
      <c r="G1437" s="3">
        <v>0</v>
      </c>
      <c r="H1437" s="3">
        <v>0</v>
      </c>
      <c r="I1437" s="3">
        <v>0</v>
      </c>
      <c r="J1437" s="3">
        <v>0</v>
      </c>
      <c r="K1437" s="3">
        <v>0</v>
      </c>
      <c r="L1437" s="3">
        <v>0</v>
      </c>
      <c r="M1437" s="3"/>
      <c r="S1437" s="181"/>
      <c r="T1437" s="185"/>
      <c r="U1437" s="186"/>
      <c r="V1437" s="182"/>
      <c r="W1437" s="184"/>
      <c r="X1437" s="187"/>
      <c r="Y1437" s="188"/>
      <c r="Z1437" s="189"/>
    </row>
    <row r="1438" spans="2:26" ht="17.25" customHeight="1">
      <c r="B1438" s="9">
        <v>45465</v>
      </c>
      <c r="C1438" s="3" t="s">
        <v>1464</v>
      </c>
      <c r="D1438" s="3" t="s">
        <v>1461</v>
      </c>
      <c r="E1438" s="3">
        <v>13</v>
      </c>
      <c r="F1438" s="162">
        <v>0</v>
      </c>
      <c r="G1438" s="3">
        <v>0</v>
      </c>
      <c r="H1438" s="3">
        <v>0</v>
      </c>
      <c r="I1438" s="3">
        <v>0</v>
      </c>
      <c r="J1438" s="3">
        <v>0</v>
      </c>
      <c r="K1438" s="3">
        <v>0</v>
      </c>
      <c r="L1438" s="3">
        <v>0</v>
      </c>
      <c r="M1438" s="3"/>
      <c r="S1438" s="181"/>
      <c r="T1438" s="185"/>
      <c r="U1438" s="186"/>
      <c r="V1438" s="182"/>
      <c r="W1438" s="184"/>
      <c r="X1438" s="187"/>
      <c r="Y1438" s="188"/>
      <c r="Z1438" s="189"/>
    </row>
    <row r="1439" spans="2:26" ht="17.25" customHeight="1">
      <c r="B1439" s="9">
        <v>45465</v>
      </c>
      <c r="C1439" s="3" t="s">
        <v>1464</v>
      </c>
      <c r="D1439" s="3" t="s">
        <v>1462</v>
      </c>
      <c r="E1439" s="3">
        <v>13</v>
      </c>
      <c r="F1439" s="162">
        <v>0</v>
      </c>
      <c r="G1439" s="3">
        <v>0</v>
      </c>
      <c r="H1439" s="3">
        <v>0</v>
      </c>
      <c r="I1439" s="3">
        <v>0</v>
      </c>
      <c r="J1439" s="3">
        <v>0</v>
      </c>
      <c r="K1439" s="3">
        <v>0</v>
      </c>
      <c r="L1439" s="3">
        <v>0</v>
      </c>
      <c r="M1439" s="3"/>
      <c r="S1439" s="181"/>
      <c r="T1439" s="185"/>
      <c r="U1439" s="186"/>
      <c r="V1439" s="182"/>
      <c r="W1439" s="184"/>
      <c r="X1439" s="187"/>
      <c r="Y1439" s="188"/>
      <c r="Z1439" s="189"/>
    </row>
    <row r="1440" spans="2:26" ht="17.25" customHeight="1">
      <c r="B1440" s="9">
        <v>45465</v>
      </c>
      <c r="C1440" s="3" t="s">
        <v>1463</v>
      </c>
      <c r="D1440" s="3" t="s">
        <v>1396</v>
      </c>
      <c r="E1440" s="3">
        <v>4</v>
      </c>
      <c r="F1440" s="162">
        <v>0</v>
      </c>
      <c r="G1440" s="3">
        <v>0</v>
      </c>
      <c r="H1440" s="3">
        <v>0</v>
      </c>
      <c r="I1440" s="3">
        <v>0</v>
      </c>
      <c r="J1440" s="3">
        <v>0</v>
      </c>
      <c r="K1440" s="3">
        <v>0</v>
      </c>
      <c r="L1440" s="3">
        <v>0</v>
      </c>
      <c r="M1440" s="3"/>
      <c r="S1440" s="181"/>
      <c r="T1440" s="185"/>
      <c r="U1440" s="186"/>
      <c r="V1440" s="182"/>
      <c r="W1440" s="184"/>
      <c r="X1440" s="187"/>
      <c r="Y1440" s="188"/>
      <c r="Z1440" s="189"/>
    </row>
    <row r="1441" spans="2:26" ht="17.25" customHeight="1">
      <c r="B1441" s="9">
        <v>45465</v>
      </c>
      <c r="C1441" s="3" t="s">
        <v>1463</v>
      </c>
      <c r="D1441" s="3" t="s">
        <v>1401</v>
      </c>
      <c r="E1441" s="3">
        <v>13</v>
      </c>
      <c r="F1441" s="162">
        <v>0</v>
      </c>
      <c r="G1441" s="3">
        <v>0</v>
      </c>
      <c r="H1441" s="3">
        <v>0</v>
      </c>
      <c r="I1441" s="3">
        <v>0</v>
      </c>
      <c r="J1441" s="3">
        <v>0</v>
      </c>
      <c r="K1441" s="3">
        <v>0</v>
      </c>
      <c r="L1441" s="3">
        <v>0</v>
      </c>
      <c r="M1441" s="3"/>
      <c r="S1441" s="181"/>
      <c r="T1441" s="185"/>
      <c r="U1441" s="186"/>
      <c r="V1441" s="182"/>
      <c r="W1441" s="184"/>
      <c r="X1441" s="187"/>
      <c r="Y1441" s="188"/>
      <c r="Z1441" s="189"/>
    </row>
    <row r="1442" spans="2:26" ht="17.25" customHeight="1">
      <c r="B1442" s="9">
        <v>45466</v>
      </c>
      <c r="C1442" s="3" t="s">
        <v>83</v>
      </c>
      <c r="D1442" s="3" t="s">
        <v>1374</v>
      </c>
      <c r="E1442" s="3">
        <v>13</v>
      </c>
      <c r="F1442" s="162">
        <v>0</v>
      </c>
      <c r="G1442" s="3">
        <v>0</v>
      </c>
      <c r="H1442" s="3">
        <v>0</v>
      </c>
      <c r="I1442" s="3">
        <v>0</v>
      </c>
      <c r="J1442" s="3">
        <v>0</v>
      </c>
      <c r="K1442" s="3">
        <v>0</v>
      </c>
      <c r="L1442" s="3">
        <v>0</v>
      </c>
      <c r="M1442" s="3"/>
      <c r="S1442" s="181"/>
      <c r="T1442" s="185"/>
      <c r="U1442" s="186"/>
      <c r="V1442" s="182"/>
      <c r="W1442" s="184"/>
      <c r="X1442" s="187"/>
      <c r="Y1442" s="188"/>
      <c r="Z1442" s="189"/>
    </row>
    <row r="1443" spans="2:26" ht="17.25" customHeight="1">
      <c r="B1443" s="9">
        <v>45467</v>
      </c>
      <c r="C1443" s="3" t="s">
        <v>66</v>
      </c>
      <c r="D1443" s="3" t="s">
        <v>1447</v>
      </c>
      <c r="E1443" s="3">
        <v>12</v>
      </c>
      <c r="F1443" s="162">
        <v>0</v>
      </c>
      <c r="G1443" s="3">
        <v>0</v>
      </c>
      <c r="H1443" s="3">
        <v>0</v>
      </c>
      <c r="I1443" s="3">
        <v>0</v>
      </c>
      <c r="J1443" s="3">
        <v>0</v>
      </c>
      <c r="K1443" s="3">
        <v>0</v>
      </c>
      <c r="L1443" s="3">
        <v>0</v>
      </c>
      <c r="M1443" s="3"/>
      <c r="S1443" s="181"/>
      <c r="T1443" s="185"/>
      <c r="U1443" s="186"/>
      <c r="V1443" s="182"/>
      <c r="W1443" s="184"/>
      <c r="X1443" s="187"/>
      <c r="Y1443" s="188"/>
      <c r="Z1443" s="189"/>
    </row>
    <row r="1444" spans="2:26" ht="17.25" customHeight="1">
      <c r="B1444" s="9">
        <v>45467</v>
      </c>
      <c r="C1444" s="3" t="s">
        <v>66</v>
      </c>
      <c r="D1444" s="3" t="s">
        <v>1416</v>
      </c>
      <c r="E1444" s="3">
        <v>9</v>
      </c>
      <c r="F1444" s="162">
        <v>0</v>
      </c>
      <c r="G1444" s="3">
        <v>0</v>
      </c>
      <c r="H1444" s="3">
        <v>0</v>
      </c>
      <c r="I1444" s="3">
        <v>0</v>
      </c>
      <c r="J1444" s="3">
        <v>0</v>
      </c>
      <c r="K1444" s="3">
        <v>0</v>
      </c>
      <c r="L1444" s="3">
        <v>0</v>
      </c>
      <c r="M1444" s="3"/>
      <c r="S1444" s="181"/>
      <c r="T1444" s="185"/>
      <c r="U1444" s="186"/>
      <c r="V1444" s="182"/>
      <c r="W1444" s="184"/>
      <c r="X1444" s="187"/>
      <c r="Y1444" s="188"/>
      <c r="Z1444" s="189"/>
    </row>
    <row r="1445" spans="2:26" ht="17.25" customHeight="1">
      <c r="B1445" s="9">
        <v>45468</v>
      </c>
      <c r="C1445" s="3" t="s">
        <v>1465</v>
      </c>
      <c r="D1445" s="3" t="s">
        <v>1466</v>
      </c>
      <c r="E1445" s="3">
        <v>13</v>
      </c>
      <c r="F1445" s="162">
        <v>13</v>
      </c>
      <c r="G1445" s="3">
        <v>0</v>
      </c>
      <c r="H1445" s="3">
        <v>0</v>
      </c>
      <c r="I1445" s="3">
        <v>0</v>
      </c>
      <c r="J1445" s="3">
        <v>0</v>
      </c>
      <c r="K1445" s="3">
        <v>0</v>
      </c>
      <c r="L1445" s="3">
        <v>0</v>
      </c>
      <c r="M1445" s="3"/>
      <c r="S1445" s="181"/>
      <c r="T1445" s="185"/>
      <c r="U1445" s="186"/>
      <c r="V1445" s="182"/>
      <c r="W1445" s="184"/>
      <c r="X1445" s="187"/>
      <c r="Y1445" s="188"/>
      <c r="Z1445" s="189"/>
    </row>
    <row r="1446" spans="2:26" ht="17.25" customHeight="1">
      <c r="B1446" s="9">
        <v>45469</v>
      </c>
      <c r="C1446" s="3" t="s">
        <v>1469</v>
      </c>
      <c r="D1446" s="3" t="s">
        <v>1467</v>
      </c>
      <c r="E1446" s="3">
        <v>13</v>
      </c>
      <c r="F1446" s="162">
        <v>0</v>
      </c>
      <c r="G1446" s="3">
        <v>0</v>
      </c>
      <c r="H1446" s="3">
        <v>0</v>
      </c>
      <c r="I1446" s="3">
        <v>0</v>
      </c>
      <c r="J1446" s="3">
        <v>0</v>
      </c>
      <c r="K1446" s="3">
        <v>0</v>
      </c>
      <c r="L1446" s="3">
        <v>0</v>
      </c>
      <c r="M1446" s="3"/>
      <c r="S1446" s="181"/>
      <c r="T1446" s="185"/>
      <c r="U1446" s="186"/>
      <c r="V1446" s="182"/>
      <c r="W1446" s="184"/>
      <c r="X1446" s="187"/>
      <c r="Y1446" s="188"/>
      <c r="Z1446" s="189"/>
    </row>
    <row r="1447" spans="2:26" ht="17.25" customHeight="1">
      <c r="B1447" s="9">
        <v>45469</v>
      </c>
      <c r="C1447" s="3" t="s">
        <v>1470</v>
      </c>
      <c r="D1447" s="3" t="s">
        <v>1468</v>
      </c>
      <c r="E1447" s="3">
        <v>13</v>
      </c>
      <c r="F1447" s="162">
        <v>0</v>
      </c>
      <c r="G1447" s="3">
        <v>0</v>
      </c>
      <c r="H1447" s="3">
        <v>0</v>
      </c>
      <c r="I1447" s="3">
        <v>0</v>
      </c>
      <c r="J1447" s="3">
        <v>0</v>
      </c>
      <c r="K1447" s="3">
        <v>0</v>
      </c>
      <c r="L1447" s="3">
        <v>0</v>
      </c>
      <c r="M1447" s="3"/>
      <c r="S1447" s="181"/>
      <c r="T1447" s="185"/>
      <c r="U1447" s="186"/>
      <c r="V1447" s="182"/>
      <c r="W1447" s="184"/>
      <c r="X1447" s="187"/>
      <c r="Y1447" s="188"/>
      <c r="Z1447" s="189"/>
    </row>
    <row r="1448" spans="2:26" ht="17.25" customHeight="1">
      <c r="B1448" s="9">
        <v>45469</v>
      </c>
      <c r="C1448" s="122" t="s">
        <v>1473</v>
      </c>
      <c r="D1448" s="3" t="s">
        <v>1471</v>
      </c>
      <c r="E1448" s="3">
        <v>13</v>
      </c>
      <c r="F1448" s="162">
        <v>0</v>
      </c>
      <c r="G1448" s="3">
        <v>0</v>
      </c>
      <c r="H1448" s="3">
        <v>0</v>
      </c>
      <c r="I1448" s="3">
        <v>0</v>
      </c>
      <c r="J1448" s="3">
        <v>0</v>
      </c>
      <c r="K1448" s="3">
        <v>0</v>
      </c>
      <c r="L1448" s="3">
        <v>0</v>
      </c>
      <c r="M1448" s="3"/>
      <c r="S1448" s="181"/>
      <c r="T1448" s="185"/>
      <c r="U1448" s="186"/>
      <c r="V1448" s="182"/>
      <c r="W1448" s="184"/>
      <c r="X1448" s="187"/>
      <c r="Y1448" s="188"/>
      <c r="Z1448" s="189"/>
    </row>
    <row r="1449" spans="2:26" ht="17.25" customHeight="1">
      <c r="B1449" s="9">
        <v>45469</v>
      </c>
      <c r="C1449" s="122" t="s">
        <v>1473</v>
      </c>
      <c r="D1449" s="3" t="s">
        <v>1454</v>
      </c>
      <c r="E1449" s="3">
        <v>13</v>
      </c>
      <c r="F1449" s="162">
        <v>0</v>
      </c>
      <c r="G1449" s="3">
        <v>0</v>
      </c>
      <c r="H1449" s="3">
        <v>1</v>
      </c>
      <c r="I1449" s="3">
        <v>0</v>
      </c>
      <c r="J1449" s="3">
        <v>3</v>
      </c>
      <c r="K1449" s="3">
        <v>0</v>
      </c>
      <c r="L1449" s="3">
        <v>4</v>
      </c>
      <c r="M1449" s="3" t="s">
        <v>1472</v>
      </c>
      <c r="S1449" s="181"/>
      <c r="T1449" s="185"/>
      <c r="U1449" s="186"/>
      <c r="V1449" s="182"/>
      <c r="W1449" s="184"/>
      <c r="X1449" s="187"/>
      <c r="Y1449" s="188"/>
      <c r="Z1449" s="189"/>
    </row>
    <row r="1450" spans="2:26" ht="17.25" customHeight="1">
      <c r="B1450" s="9">
        <v>45469</v>
      </c>
      <c r="C1450" s="122" t="s">
        <v>1474</v>
      </c>
      <c r="D1450" s="3" t="s">
        <v>1353</v>
      </c>
      <c r="E1450" s="3">
        <v>13</v>
      </c>
      <c r="F1450" s="162">
        <v>0</v>
      </c>
      <c r="G1450" s="3">
        <v>0</v>
      </c>
      <c r="H1450" s="3">
        <v>1</v>
      </c>
      <c r="I1450" s="3">
        <v>1</v>
      </c>
      <c r="J1450" s="3">
        <v>0</v>
      </c>
      <c r="K1450" s="3">
        <v>0</v>
      </c>
      <c r="L1450" s="3">
        <v>2</v>
      </c>
      <c r="M1450" s="3" t="s">
        <v>1475</v>
      </c>
      <c r="S1450" s="181"/>
      <c r="T1450" s="185"/>
      <c r="U1450" s="186"/>
      <c r="V1450" s="182"/>
      <c r="W1450" s="184"/>
      <c r="X1450" s="187"/>
      <c r="Y1450" s="188"/>
      <c r="Z1450" s="189"/>
    </row>
    <row r="1451" spans="2:26" ht="17.25" customHeight="1">
      <c r="B1451" s="9">
        <v>45469</v>
      </c>
      <c r="C1451" s="122" t="s">
        <v>1477</v>
      </c>
      <c r="D1451" s="3" t="s">
        <v>1476</v>
      </c>
      <c r="E1451" s="3">
        <v>4</v>
      </c>
      <c r="F1451" s="162">
        <v>0</v>
      </c>
      <c r="G1451" s="3">
        <v>0</v>
      </c>
      <c r="H1451" s="3">
        <v>0</v>
      </c>
      <c r="I1451" s="3">
        <v>0</v>
      </c>
      <c r="J1451" s="3">
        <v>0</v>
      </c>
      <c r="K1451" s="3">
        <v>0</v>
      </c>
      <c r="L1451" s="3">
        <v>0</v>
      </c>
      <c r="M1451" s="3"/>
      <c r="S1451" s="181"/>
      <c r="T1451" s="185"/>
      <c r="U1451" s="186"/>
      <c r="V1451" s="182"/>
      <c r="W1451" s="184"/>
      <c r="X1451" s="187"/>
      <c r="Y1451" s="188"/>
      <c r="Z1451" s="189"/>
    </row>
    <row r="1452" spans="2:26" ht="17.25" customHeight="1">
      <c r="B1452" s="9">
        <v>45469</v>
      </c>
      <c r="C1452" s="122" t="s">
        <v>1478</v>
      </c>
      <c r="D1452" s="3" t="s">
        <v>1385</v>
      </c>
      <c r="E1452" s="3">
        <v>13</v>
      </c>
      <c r="F1452" s="162">
        <v>0</v>
      </c>
      <c r="G1452" s="3">
        <v>0</v>
      </c>
      <c r="H1452" s="3">
        <v>0</v>
      </c>
      <c r="I1452" s="3">
        <v>0</v>
      </c>
      <c r="J1452" s="3">
        <v>0</v>
      </c>
      <c r="K1452" s="3">
        <v>0</v>
      </c>
      <c r="L1452" s="3">
        <v>0</v>
      </c>
      <c r="M1452" s="3"/>
      <c r="S1452" s="181"/>
      <c r="T1452" s="185"/>
      <c r="U1452" s="186"/>
      <c r="V1452" s="182"/>
      <c r="W1452" s="184"/>
      <c r="X1452" s="187"/>
      <c r="Y1452" s="188"/>
      <c r="Z1452" s="189"/>
    </row>
    <row r="1453" spans="2:26" ht="17.25" customHeight="1">
      <c r="B1453" s="9">
        <v>45469</v>
      </c>
      <c r="C1453" s="122" t="s">
        <v>1478</v>
      </c>
      <c r="D1453" s="3" t="s">
        <v>1384</v>
      </c>
      <c r="E1453" s="3">
        <v>13</v>
      </c>
      <c r="F1453" s="162">
        <v>0</v>
      </c>
      <c r="G1453" s="3">
        <v>0</v>
      </c>
      <c r="H1453" s="3">
        <v>0</v>
      </c>
      <c r="I1453" s="3">
        <v>0</v>
      </c>
      <c r="J1453" s="3">
        <v>0</v>
      </c>
      <c r="K1453" s="3">
        <v>0</v>
      </c>
      <c r="L1453" s="3">
        <v>0</v>
      </c>
      <c r="M1453" s="3"/>
      <c r="S1453" s="181"/>
      <c r="T1453" s="185"/>
      <c r="U1453" s="186"/>
      <c r="V1453" s="182"/>
      <c r="W1453" s="184"/>
      <c r="X1453" s="187"/>
      <c r="Y1453" s="188"/>
      <c r="Z1453" s="189"/>
    </row>
    <row r="1454" spans="2:26" ht="17.25" customHeight="1">
      <c r="B1454" s="9">
        <v>45470</v>
      </c>
      <c r="C1454" s="122" t="s">
        <v>1480</v>
      </c>
      <c r="D1454" s="3" t="s">
        <v>1479</v>
      </c>
      <c r="E1454" s="3">
        <v>13</v>
      </c>
      <c r="F1454" s="162">
        <v>0</v>
      </c>
      <c r="G1454" s="3">
        <v>0</v>
      </c>
      <c r="H1454" s="3">
        <v>0</v>
      </c>
      <c r="I1454" s="3">
        <v>0</v>
      </c>
      <c r="J1454" s="3">
        <v>0</v>
      </c>
      <c r="K1454" s="3">
        <v>0</v>
      </c>
      <c r="L1454" s="3">
        <v>0</v>
      </c>
      <c r="M1454" s="3"/>
      <c r="S1454" s="181"/>
      <c r="T1454" s="185"/>
      <c r="U1454" s="186"/>
      <c r="V1454" s="182"/>
      <c r="W1454" s="184"/>
      <c r="X1454" s="187"/>
      <c r="Y1454" s="188"/>
      <c r="Z1454" s="189"/>
    </row>
    <row r="1455" spans="2:26" ht="17.25" customHeight="1">
      <c r="B1455" s="9">
        <v>45470</v>
      </c>
      <c r="C1455" s="122" t="s">
        <v>83</v>
      </c>
      <c r="D1455" s="3" t="s">
        <v>1389</v>
      </c>
      <c r="E1455" s="3">
        <v>13</v>
      </c>
      <c r="F1455" s="162">
        <v>0</v>
      </c>
      <c r="G1455" s="3">
        <v>0</v>
      </c>
      <c r="H1455" s="3">
        <v>0</v>
      </c>
      <c r="I1455" s="3">
        <v>0</v>
      </c>
      <c r="J1455" s="3">
        <v>0</v>
      </c>
      <c r="K1455" s="3">
        <v>0</v>
      </c>
      <c r="L1455" s="3">
        <v>0</v>
      </c>
      <c r="M1455" s="3"/>
      <c r="S1455" s="181"/>
      <c r="T1455" s="185"/>
      <c r="U1455" s="186"/>
      <c r="V1455" s="182"/>
      <c r="W1455" s="184"/>
      <c r="X1455" s="187"/>
      <c r="Y1455" s="188"/>
      <c r="Z1455" s="189"/>
    </row>
    <row r="1456" spans="2:26" ht="17.25" customHeight="1">
      <c r="B1456" s="9">
        <v>45471</v>
      </c>
      <c r="C1456" s="122" t="s">
        <v>1480</v>
      </c>
      <c r="D1456" s="3" t="s">
        <v>1481</v>
      </c>
      <c r="E1456" s="3">
        <v>13</v>
      </c>
      <c r="F1456" s="162">
        <v>0</v>
      </c>
      <c r="G1456" s="3">
        <v>0</v>
      </c>
      <c r="H1456" s="3">
        <v>0</v>
      </c>
      <c r="I1456" s="3">
        <v>0</v>
      </c>
      <c r="J1456" s="3">
        <v>0</v>
      </c>
      <c r="K1456" s="3">
        <v>0</v>
      </c>
      <c r="L1456" s="3">
        <v>0</v>
      </c>
      <c r="M1456" s="3"/>
      <c r="S1456" s="181"/>
      <c r="T1456" s="185"/>
      <c r="U1456" s="186"/>
      <c r="V1456" s="182"/>
      <c r="W1456" s="184"/>
      <c r="X1456" s="187"/>
      <c r="Y1456" s="188"/>
      <c r="Z1456" s="189"/>
    </row>
    <row r="1457" spans="2:26" ht="17.25" customHeight="1">
      <c r="B1457" s="9">
        <v>45471</v>
      </c>
      <c r="C1457" s="122" t="s">
        <v>1480</v>
      </c>
      <c r="D1457" s="3" t="s">
        <v>1482</v>
      </c>
      <c r="E1457" s="3">
        <v>13</v>
      </c>
      <c r="F1457" s="162">
        <v>0</v>
      </c>
      <c r="G1457" s="3">
        <v>0</v>
      </c>
      <c r="H1457" s="3">
        <v>0</v>
      </c>
      <c r="I1457" s="3">
        <v>0</v>
      </c>
      <c r="J1457" s="3">
        <v>0</v>
      </c>
      <c r="K1457" s="3">
        <v>0</v>
      </c>
      <c r="L1457" s="3">
        <v>0</v>
      </c>
      <c r="M1457" s="3"/>
      <c r="S1457" s="181"/>
      <c r="T1457" s="185"/>
      <c r="U1457" s="186"/>
      <c r="V1457" s="182"/>
      <c r="W1457" s="184"/>
      <c r="X1457" s="187"/>
      <c r="Y1457" s="188"/>
      <c r="Z1457" s="189"/>
    </row>
    <row r="1458" spans="2:26" ht="17.25" customHeight="1">
      <c r="B1458" s="9">
        <v>45471</v>
      </c>
      <c r="C1458" s="122" t="s">
        <v>1480</v>
      </c>
      <c r="D1458" s="3" t="s">
        <v>1483</v>
      </c>
      <c r="E1458" s="3">
        <v>13</v>
      </c>
      <c r="F1458" s="162">
        <v>0</v>
      </c>
      <c r="G1458" s="3">
        <v>0</v>
      </c>
      <c r="H1458" s="3">
        <v>0</v>
      </c>
      <c r="I1458" s="3">
        <v>0</v>
      </c>
      <c r="J1458" s="3">
        <v>0</v>
      </c>
      <c r="K1458" s="3">
        <v>0</v>
      </c>
      <c r="L1458" s="3">
        <v>0</v>
      </c>
      <c r="M1458" s="3"/>
      <c r="S1458" s="181"/>
      <c r="T1458" s="185"/>
      <c r="U1458" s="186"/>
      <c r="V1458" s="182"/>
      <c r="W1458" s="184"/>
      <c r="X1458" s="187"/>
      <c r="Y1458" s="188"/>
      <c r="Z1458" s="189"/>
    </row>
    <row r="1459" spans="2:26" ht="17.25" customHeight="1">
      <c r="B1459" s="9">
        <v>45471</v>
      </c>
      <c r="C1459" s="122" t="s">
        <v>1486</v>
      </c>
      <c r="D1459" s="3" t="s">
        <v>1461</v>
      </c>
      <c r="E1459" s="3">
        <v>13</v>
      </c>
      <c r="F1459" s="162">
        <v>0</v>
      </c>
      <c r="G1459" s="3">
        <v>0</v>
      </c>
      <c r="H1459" s="3">
        <v>0</v>
      </c>
      <c r="I1459" s="3">
        <v>0</v>
      </c>
      <c r="J1459" s="3">
        <v>0</v>
      </c>
      <c r="K1459" s="3">
        <v>0</v>
      </c>
      <c r="L1459" s="3">
        <v>0</v>
      </c>
      <c r="M1459" s="3"/>
      <c r="S1459" s="181"/>
      <c r="T1459" s="185"/>
      <c r="U1459" s="186"/>
      <c r="V1459" s="182"/>
      <c r="W1459" s="184"/>
      <c r="X1459" s="187"/>
      <c r="Y1459" s="188"/>
      <c r="Z1459" s="189"/>
    </row>
    <row r="1460" spans="2:26" ht="17.25" customHeight="1">
      <c r="B1460" s="9">
        <v>45471</v>
      </c>
      <c r="C1460" s="122" t="s">
        <v>1486</v>
      </c>
      <c r="D1460" s="3" t="s">
        <v>1460</v>
      </c>
      <c r="E1460" s="3">
        <v>13</v>
      </c>
      <c r="F1460" s="162">
        <v>0</v>
      </c>
      <c r="G1460" s="3">
        <v>0</v>
      </c>
      <c r="H1460" s="3">
        <v>0</v>
      </c>
      <c r="I1460" s="3">
        <v>0</v>
      </c>
      <c r="J1460" s="3">
        <v>0</v>
      </c>
      <c r="K1460" s="3">
        <v>0</v>
      </c>
      <c r="L1460" s="3">
        <v>0</v>
      </c>
      <c r="M1460" s="3"/>
      <c r="S1460" s="181"/>
      <c r="T1460" s="185"/>
      <c r="U1460" s="186"/>
      <c r="V1460" s="182"/>
      <c r="W1460" s="184"/>
      <c r="X1460" s="187"/>
      <c r="Y1460" s="188"/>
      <c r="Z1460" s="189"/>
    </row>
    <row r="1461" spans="2:26" ht="17.25" customHeight="1">
      <c r="B1461" s="9">
        <v>45471</v>
      </c>
      <c r="C1461" s="122" t="s">
        <v>1486</v>
      </c>
      <c r="D1461" s="3" t="s">
        <v>1484</v>
      </c>
      <c r="E1461" s="3">
        <v>13</v>
      </c>
      <c r="F1461" s="162">
        <v>0</v>
      </c>
      <c r="G1461" s="3">
        <v>0</v>
      </c>
      <c r="H1461" s="3">
        <v>2</v>
      </c>
      <c r="I1461" s="3">
        <v>1</v>
      </c>
      <c r="J1461" s="3">
        <v>0</v>
      </c>
      <c r="K1461" s="3">
        <v>0</v>
      </c>
      <c r="L1461" s="3">
        <v>3</v>
      </c>
      <c r="M1461" s="3" t="s">
        <v>1490</v>
      </c>
      <c r="O1461" s="136" t="s">
        <v>1491</v>
      </c>
      <c r="P1461" s="136" t="s">
        <v>1492</v>
      </c>
      <c r="S1461" s="181"/>
      <c r="T1461" s="185"/>
      <c r="U1461" s="186"/>
      <c r="V1461" s="182"/>
      <c r="W1461" s="184"/>
      <c r="X1461" s="187"/>
      <c r="Y1461" s="188"/>
      <c r="Z1461" s="189"/>
    </row>
    <row r="1462" spans="2:26" ht="17.25" customHeight="1">
      <c r="B1462" s="9">
        <v>45471</v>
      </c>
      <c r="C1462" s="122" t="s">
        <v>1486</v>
      </c>
      <c r="D1462" s="3" t="s">
        <v>1462</v>
      </c>
      <c r="E1462" s="3">
        <v>13</v>
      </c>
      <c r="F1462" s="162">
        <v>0</v>
      </c>
      <c r="G1462" s="3">
        <v>0</v>
      </c>
      <c r="H1462" s="3">
        <v>0</v>
      </c>
      <c r="I1462" s="3">
        <v>0</v>
      </c>
      <c r="J1462" s="3">
        <v>0</v>
      </c>
      <c r="K1462" s="3">
        <v>0</v>
      </c>
      <c r="L1462" s="3">
        <v>0</v>
      </c>
      <c r="M1462" s="3"/>
      <c r="S1462" s="181"/>
      <c r="T1462" s="185"/>
      <c r="U1462" s="186"/>
      <c r="V1462" s="182"/>
      <c r="W1462" s="184"/>
      <c r="X1462" s="187"/>
      <c r="Y1462" s="188"/>
      <c r="Z1462" s="189"/>
    </row>
    <row r="1463" spans="2:26" ht="17.25" customHeight="1">
      <c r="B1463" s="9">
        <v>45471</v>
      </c>
      <c r="C1463" s="122" t="s">
        <v>1486</v>
      </c>
      <c r="D1463" s="3" t="s">
        <v>1485</v>
      </c>
      <c r="E1463" s="3">
        <v>9</v>
      </c>
      <c r="F1463" s="162">
        <v>0</v>
      </c>
      <c r="G1463" s="3">
        <v>0</v>
      </c>
      <c r="H1463" s="3">
        <v>5</v>
      </c>
      <c r="I1463" s="3">
        <v>0</v>
      </c>
      <c r="J1463" s="3">
        <v>0</v>
      </c>
      <c r="K1463" s="3">
        <v>0</v>
      </c>
      <c r="L1463" s="3">
        <v>5</v>
      </c>
      <c r="M1463" s="3" t="s">
        <v>1491</v>
      </c>
      <c r="O1463" s="3" t="s">
        <v>1493</v>
      </c>
      <c r="P1463" s="3" t="s">
        <v>1494</v>
      </c>
      <c r="S1463" s="181"/>
      <c r="T1463" s="185"/>
      <c r="U1463" s="186"/>
      <c r="V1463" s="182"/>
      <c r="W1463" s="184"/>
      <c r="X1463" s="187"/>
      <c r="Y1463" s="188"/>
      <c r="Z1463" s="189"/>
    </row>
    <row r="1464" spans="2:26" ht="17.25" customHeight="1">
      <c r="B1464" s="9">
        <v>45471</v>
      </c>
      <c r="C1464" s="122" t="s">
        <v>1489</v>
      </c>
      <c r="D1464" s="3" t="s">
        <v>1487</v>
      </c>
      <c r="E1464" s="3">
        <v>1</v>
      </c>
      <c r="F1464" s="162">
        <v>0</v>
      </c>
      <c r="G1464" s="3">
        <v>0</v>
      </c>
      <c r="H1464" s="3">
        <v>0</v>
      </c>
      <c r="I1464" s="3">
        <v>0</v>
      </c>
      <c r="J1464" s="3">
        <v>0</v>
      </c>
      <c r="K1464" s="3">
        <v>0</v>
      </c>
      <c r="L1464" s="3">
        <v>0</v>
      </c>
      <c r="M1464" s="3"/>
      <c r="S1464" s="181"/>
      <c r="T1464" s="185"/>
      <c r="U1464" s="186"/>
      <c r="V1464" s="182"/>
      <c r="W1464" s="184"/>
      <c r="X1464" s="187"/>
      <c r="Y1464" s="188"/>
      <c r="Z1464" s="189"/>
    </row>
    <row r="1465" spans="2:26" ht="17.25" customHeight="1">
      <c r="B1465" s="9">
        <v>45471</v>
      </c>
      <c r="C1465" s="122" t="s">
        <v>1489</v>
      </c>
      <c r="D1465" s="3" t="s">
        <v>1488</v>
      </c>
      <c r="E1465" s="3">
        <v>4</v>
      </c>
      <c r="F1465" s="162">
        <v>0</v>
      </c>
      <c r="G1465" s="3">
        <v>0</v>
      </c>
      <c r="H1465" s="3">
        <v>0</v>
      </c>
      <c r="I1465" s="3">
        <v>0</v>
      </c>
      <c r="J1465" s="3">
        <v>0</v>
      </c>
      <c r="K1465" s="3">
        <v>0</v>
      </c>
      <c r="L1465" s="3">
        <v>0</v>
      </c>
      <c r="M1465" s="3"/>
      <c r="O1465" s="3"/>
      <c r="P1465" s="3"/>
      <c r="S1465" s="181"/>
      <c r="T1465" s="185"/>
      <c r="U1465" s="186"/>
      <c r="V1465" s="182"/>
      <c r="W1465" s="184"/>
      <c r="X1465" s="187"/>
      <c r="Y1465" s="188"/>
      <c r="Z1465" s="189"/>
    </row>
    <row r="1466" spans="2:26" ht="17.25" customHeight="1">
      <c r="B1466" s="9">
        <v>45471</v>
      </c>
      <c r="C1466" s="122" t="s">
        <v>1489</v>
      </c>
      <c r="D1466" s="3" t="s">
        <v>1159</v>
      </c>
      <c r="E1466" s="3">
        <v>2</v>
      </c>
      <c r="F1466" s="162">
        <v>0</v>
      </c>
      <c r="G1466" s="3">
        <v>0</v>
      </c>
      <c r="H1466" s="3">
        <v>0</v>
      </c>
      <c r="I1466" s="3">
        <v>0</v>
      </c>
      <c r="J1466" s="3">
        <v>0</v>
      </c>
      <c r="K1466" s="3">
        <v>0</v>
      </c>
      <c r="L1466" s="3">
        <v>0</v>
      </c>
      <c r="M1466" s="3"/>
      <c r="S1466" s="181"/>
      <c r="T1466" s="185"/>
      <c r="U1466" s="186"/>
      <c r="V1466" s="182"/>
      <c r="W1466" s="184"/>
      <c r="X1466" s="187"/>
      <c r="Y1466" s="188"/>
      <c r="Z1466" s="189"/>
    </row>
    <row r="1467" spans="2:26" ht="17.25" customHeight="1">
      <c r="B1467" s="9">
        <v>45471</v>
      </c>
      <c r="C1467" s="122" t="s">
        <v>1489</v>
      </c>
      <c r="D1467" s="3" t="s">
        <v>1354</v>
      </c>
      <c r="E1467" s="3">
        <v>13</v>
      </c>
      <c r="F1467" s="162">
        <v>8</v>
      </c>
      <c r="G1467" s="3">
        <v>0</v>
      </c>
      <c r="H1467" s="3">
        <v>12</v>
      </c>
      <c r="I1467" s="3">
        <v>5</v>
      </c>
      <c r="J1467" s="3">
        <v>7</v>
      </c>
      <c r="K1467" s="3">
        <v>0</v>
      </c>
      <c r="L1467" s="3">
        <v>24</v>
      </c>
      <c r="M1467" s="3" t="s">
        <v>1490</v>
      </c>
      <c r="O1467" s="3" t="s">
        <v>1495</v>
      </c>
      <c r="P1467" s="3" t="s">
        <v>1491</v>
      </c>
      <c r="S1467" s="181"/>
      <c r="T1467" s="185"/>
      <c r="U1467" s="186"/>
      <c r="V1467" s="182"/>
      <c r="W1467" s="184"/>
      <c r="X1467" s="187"/>
      <c r="Y1467" s="188"/>
      <c r="Z1467" s="189"/>
    </row>
    <row r="1468" spans="2:26" ht="17.25" customHeight="1">
      <c r="B1468" s="9">
        <v>45471</v>
      </c>
      <c r="C1468" s="122" t="s">
        <v>83</v>
      </c>
      <c r="D1468" s="3" t="s">
        <v>1401</v>
      </c>
      <c r="E1468" s="3">
        <v>13</v>
      </c>
      <c r="F1468" s="162">
        <v>0</v>
      </c>
      <c r="G1468" s="3">
        <v>0</v>
      </c>
      <c r="H1468" s="3">
        <v>0</v>
      </c>
      <c r="I1468" s="3">
        <v>0</v>
      </c>
      <c r="J1468" s="3">
        <v>0</v>
      </c>
      <c r="K1468" s="3">
        <v>0</v>
      </c>
      <c r="L1468" s="3">
        <v>0</v>
      </c>
      <c r="M1468" s="3"/>
      <c r="S1468" s="181"/>
      <c r="T1468" s="185"/>
      <c r="U1468" s="186"/>
      <c r="V1468" s="182"/>
      <c r="W1468" s="184"/>
      <c r="X1468" s="187"/>
      <c r="Y1468" s="188"/>
      <c r="Z1468" s="189"/>
    </row>
    <row r="1469" spans="2:26" ht="17.25" customHeight="1">
      <c r="B1469" s="9">
        <v>45471</v>
      </c>
      <c r="C1469" s="122" t="s">
        <v>6897</v>
      </c>
      <c r="D1469" s="3" t="s">
        <v>1499</v>
      </c>
      <c r="E1469" s="3">
        <v>13</v>
      </c>
      <c r="F1469" s="162">
        <v>0</v>
      </c>
      <c r="G1469" s="3">
        <v>0</v>
      </c>
      <c r="H1469" s="3">
        <v>7</v>
      </c>
      <c r="I1469" s="3">
        <v>0</v>
      </c>
      <c r="J1469" s="3">
        <v>1</v>
      </c>
      <c r="K1469" s="3">
        <v>0</v>
      </c>
      <c r="L1469" s="3">
        <v>8</v>
      </c>
      <c r="M1469" s="3" t="s">
        <v>1490</v>
      </c>
      <c r="O1469" s="136" t="s">
        <v>1490</v>
      </c>
      <c r="P1469" s="136" t="s">
        <v>1490</v>
      </c>
      <c r="S1469" s="181"/>
      <c r="T1469" s="185"/>
      <c r="U1469" s="186"/>
      <c r="V1469" s="182"/>
      <c r="W1469" s="184"/>
      <c r="X1469" s="187"/>
      <c r="Y1469" s="188"/>
      <c r="Z1469" s="189"/>
    </row>
    <row r="1470" spans="2:26" ht="17.25" customHeight="1">
      <c r="B1470" s="9">
        <v>45472</v>
      </c>
      <c r="C1470" s="122" t="s">
        <v>1496</v>
      </c>
      <c r="D1470" s="3" t="s">
        <v>1497</v>
      </c>
      <c r="E1470" s="3">
        <v>6</v>
      </c>
      <c r="F1470" s="162">
        <v>0</v>
      </c>
      <c r="G1470" s="3">
        <v>0</v>
      </c>
      <c r="H1470" s="3">
        <v>0</v>
      </c>
      <c r="I1470" s="3">
        <v>0</v>
      </c>
      <c r="J1470" s="3">
        <v>0</v>
      </c>
      <c r="K1470" s="3">
        <v>0</v>
      </c>
      <c r="L1470" s="3">
        <v>0</v>
      </c>
      <c r="M1470" s="3"/>
      <c r="S1470" s="181"/>
      <c r="T1470" s="185"/>
      <c r="U1470" s="186"/>
      <c r="V1470" s="182"/>
      <c r="W1470" s="184"/>
      <c r="X1470" s="187"/>
      <c r="Y1470" s="188"/>
      <c r="Z1470" s="189"/>
    </row>
    <row r="1471" spans="2:26" ht="17.25" customHeight="1">
      <c r="B1471" s="9">
        <v>45473</v>
      </c>
      <c r="C1471" s="122" t="s">
        <v>1496</v>
      </c>
      <c r="D1471" s="3" t="s">
        <v>1498</v>
      </c>
      <c r="E1471" s="3">
        <v>9</v>
      </c>
      <c r="F1471" s="162">
        <v>0</v>
      </c>
      <c r="G1471" s="3">
        <v>0</v>
      </c>
      <c r="H1471" s="3">
        <v>0</v>
      </c>
      <c r="I1471" s="3">
        <v>0</v>
      </c>
      <c r="J1471" s="3">
        <v>0</v>
      </c>
      <c r="K1471" s="3">
        <v>0</v>
      </c>
      <c r="L1471" s="3">
        <v>0</v>
      </c>
      <c r="M1471" s="3"/>
      <c r="S1471" s="181"/>
      <c r="T1471" s="185"/>
      <c r="U1471" s="186"/>
      <c r="V1471" s="182"/>
      <c r="W1471" s="184"/>
      <c r="X1471" s="187"/>
      <c r="Y1471" s="188"/>
      <c r="Z1471" s="189"/>
    </row>
    <row r="1472" spans="2:26" ht="17.25" customHeight="1">
      <c r="B1472" s="9">
        <v>45473</v>
      </c>
      <c r="C1472" s="122" t="s">
        <v>6897</v>
      </c>
      <c r="D1472" s="3" t="s">
        <v>1506</v>
      </c>
      <c r="E1472" s="3">
        <v>13</v>
      </c>
      <c r="F1472" s="162">
        <v>13</v>
      </c>
      <c r="G1472" s="3">
        <v>0</v>
      </c>
      <c r="H1472" s="3">
        <v>0</v>
      </c>
      <c r="I1472" s="3">
        <v>0</v>
      </c>
      <c r="J1472" s="3">
        <v>0</v>
      </c>
      <c r="K1472" s="3">
        <v>0</v>
      </c>
      <c r="L1472" s="3">
        <v>0</v>
      </c>
      <c r="M1472" s="3"/>
      <c r="O1472" s="136" t="s">
        <v>1490</v>
      </c>
      <c r="S1472" s="181"/>
      <c r="T1472" s="185"/>
      <c r="U1472" s="186"/>
      <c r="V1472" s="182"/>
      <c r="W1472" s="184"/>
      <c r="X1472" s="187"/>
      <c r="Y1472" s="188"/>
      <c r="Z1472" s="189"/>
    </row>
    <row r="1473" spans="2:26" ht="17.25" customHeight="1">
      <c r="B1473" s="9">
        <v>45474</v>
      </c>
      <c r="C1473" s="122" t="s">
        <v>1501</v>
      </c>
      <c r="D1473" s="3" t="s">
        <v>1500</v>
      </c>
      <c r="E1473" s="3">
        <v>13</v>
      </c>
      <c r="F1473" s="162">
        <v>0</v>
      </c>
      <c r="G1473" s="3">
        <v>0</v>
      </c>
      <c r="H1473" s="3">
        <v>0</v>
      </c>
      <c r="I1473" s="3">
        <v>0</v>
      </c>
      <c r="J1473" s="3">
        <v>0</v>
      </c>
      <c r="K1473" s="3">
        <v>0</v>
      </c>
      <c r="L1473" s="3">
        <v>0</v>
      </c>
      <c r="M1473" s="3"/>
      <c r="S1473" s="181"/>
      <c r="T1473" s="185"/>
      <c r="U1473" s="186"/>
      <c r="V1473" s="182"/>
      <c r="W1473" s="184"/>
      <c r="X1473" s="187"/>
      <c r="Y1473" s="188"/>
      <c r="Z1473" s="189"/>
    </row>
    <row r="1474" spans="2:26" ht="17.25" customHeight="1">
      <c r="B1474" s="9">
        <v>45474</v>
      </c>
      <c r="C1474" s="122" t="s">
        <v>1503</v>
      </c>
      <c r="D1474" s="3" t="s">
        <v>1502</v>
      </c>
      <c r="E1474" s="3">
        <v>13</v>
      </c>
      <c r="F1474" s="162">
        <v>0</v>
      </c>
      <c r="G1474" s="3">
        <v>0</v>
      </c>
      <c r="H1474" s="3">
        <v>0</v>
      </c>
      <c r="I1474" s="3">
        <v>0</v>
      </c>
      <c r="J1474" s="3">
        <v>0</v>
      </c>
      <c r="K1474" s="3">
        <v>0</v>
      </c>
      <c r="L1474" s="3">
        <v>0</v>
      </c>
      <c r="M1474" s="3"/>
      <c r="S1474" s="181"/>
      <c r="T1474" s="185"/>
      <c r="U1474" s="186"/>
      <c r="V1474" s="182"/>
      <c r="W1474" s="184"/>
      <c r="X1474" s="187"/>
      <c r="Y1474" s="188"/>
      <c r="Z1474" s="189"/>
    </row>
    <row r="1475" spans="2:26" ht="17.25" customHeight="1">
      <c r="B1475" s="9">
        <v>45474</v>
      </c>
      <c r="C1475" s="122" t="s">
        <v>1505</v>
      </c>
      <c r="D1475" s="3" t="s">
        <v>1504</v>
      </c>
      <c r="E1475" s="3">
        <v>13</v>
      </c>
      <c r="F1475" s="162">
        <v>0</v>
      </c>
      <c r="G1475" s="3">
        <v>0</v>
      </c>
      <c r="H1475" s="3">
        <v>0</v>
      </c>
      <c r="I1475" s="3">
        <v>0</v>
      </c>
      <c r="J1475" s="3">
        <v>0</v>
      </c>
      <c r="K1475" s="3">
        <v>0</v>
      </c>
      <c r="L1475" s="3">
        <v>0</v>
      </c>
      <c r="M1475" s="3"/>
      <c r="S1475" s="181"/>
      <c r="T1475" s="185"/>
      <c r="U1475" s="186"/>
      <c r="V1475" s="182"/>
      <c r="W1475" s="184"/>
      <c r="X1475" s="187"/>
      <c r="Y1475" s="188"/>
      <c r="Z1475" s="189"/>
    </row>
    <row r="1476" spans="2:26" ht="17.25" customHeight="1">
      <c r="B1476" s="9">
        <v>45474</v>
      </c>
      <c r="C1476" s="122" t="s">
        <v>6897</v>
      </c>
      <c r="D1476" s="3" t="s">
        <v>1506</v>
      </c>
      <c r="E1476" s="3">
        <v>13</v>
      </c>
      <c r="F1476" s="162">
        <v>0</v>
      </c>
      <c r="G1476" s="3">
        <v>0</v>
      </c>
      <c r="H1476" s="3">
        <v>0</v>
      </c>
      <c r="I1476" s="3">
        <v>0</v>
      </c>
      <c r="J1476" s="3">
        <v>1</v>
      </c>
      <c r="K1476" s="3">
        <v>0</v>
      </c>
      <c r="L1476" s="3">
        <v>1</v>
      </c>
      <c r="M1476" s="3" t="s">
        <v>1490</v>
      </c>
      <c r="S1476" s="181"/>
      <c r="T1476" s="185"/>
      <c r="U1476" s="186"/>
      <c r="V1476" s="182"/>
      <c r="W1476" s="184"/>
      <c r="X1476" s="187"/>
      <c r="Y1476" s="188"/>
      <c r="Z1476" s="189"/>
    </row>
    <row r="1477" spans="2:26" ht="17.25" customHeight="1">
      <c r="B1477" s="9">
        <v>45476</v>
      </c>
      <c r="C1477" s="122" t="s">
        <v>1508</v>
      </c>
      <c r="D1477" s="3" t="s">
        <v>1507</v>
      </c>
      <c r="E1477" s="3">
        <v>13</v>
      </c>
      <c r="F1477" s="162">
        <v>6</v>
      </c>
      <c r="G1477" s="3">
        <v>0</v>
      </c>
      <c r="H1477" s="3">
        <v>7</v>
      </c>
      <c r="I1477" s="3">
        <v>0</v>
      </c>
      <c r="J1477" s="3">
        <v>10</v>
      </c>
      <c r="K1477" s="3">
        <v>0</v>
      </c>
      <c r="L1477" s="3">
        <v>17</v>
      </c>
      <c r="M1477" s="3" t="s">
        <v>1509</v>
      </c>
      <c r="S1477" s="181"/>
      <c r="T1477" s="185"/>
      <c r="U1477" s="186"/>
      <c r="V1477" s="182"/>
      <c r="W1477" s="184"/>
      <c r="X1477" s="187"/>
      <c r="Y1477" s="188"/>
      <c r="Z1477" s="189"/>
    </row>
    <row r="1478" spans="2:26" ht="17.25" customHeight="1">
      <c r="B1478" s="9">
        <v>45476</v>
      </c>
      <c r="C1478" s="122" t="s">
        <v>1510</v>
      </c>
      <c r="D1478" s="3" t="s">
        <v>1467</v>
      </c>
      <c r="E1478" s="3">
        <v>13</v>
      </c>
      <c r="F1478" s="162">
        <v>13</v>
      </c>
      <c r="G1478" s="3">
        <v>0</v>
      </c>
      <c r="H1478" s="3">
        <v>2</v>
      </c>
      <c r="I1478" s="3">
        <v>1</v>
      </c>
      <c r="J1478" s="3">
        <v>3</v>
      </c>
      <c r="K1478" s="3">
        <v>0</v>
      </c>
      <c r="L1478" s="3">
        <v>6</v>
      </c>
      <c r="M1478" s="3" t="s">
        <v>1509</v>
      </c>
      <c r="S1478" s="181"/>
      <c r="T1478" s="185"/>
      <c r="U1478" s="186"/>
      <c r="V1478" s="182"/>
      <c r="W1478" s="184"/>
      <c r="X1478" s="187"/>
      <c r="Y1478" s="188"/>
      <c r="Z1478" s="189"/>
    </row>
    <row r="1479" spans="2:26" ht="17.25" customHeight="1">
      <c r="B1479" s="9">
        <v>45477</v>
      </c>
      <c r="C1479" s="122" t="s">
        <v>1511</v>
      </c>
      <c r="D1479" s="3" t="s">
        <v>1468</v>
      </c>
      <c r="E1479" s="3">
        <v>13</v>
      </c>
      <c r="F1479" s="162">
        <v>0</v>
      </c>
      <c r="G1479" s="3">
        <v>0</v>
      </c>
      <c r="H1479" s="3">
        <v>0</v>
      </c>
      <c r="I1479" s="3">
        <v>0</v>
      </c>
      <c r="J1479" s="3">
        <v>3</v>
      </c>
      <c r="K1479" s="3">
        <v>0</v>
      </c>
      <c r="L1479" s="3">
        <v>3</v>
      </c>
      <c r="M1479" s="3" t="s">
        <v>1513</v>
      </c>
      <c r="S1479" s="181"/>
      <c r="T1479" s="185"/>
      <c r="U1479" s="186"/>
      <c r="V1479" s="182"/>
      <c r="W1479" s="184"/>
      <c r="X1479" s="187"/>
      <c r="Y1479" s="188"/>
      <c r="Z1479" s="189"/>
    </row>
    <row r="1480" spans="2:26" ht="17.25" customHeight="1">
      <c r="B1480" s="9">
        <v>45477</v>
      </c>
      <c r="C1480" s="122" t="s">
        <v>1512</v>
      </c>
      <c r="D1480" s="3" t="s">
        <v>1479</v>
      </c>
      <c r="E1480" s="3">
        <v>13</v>
      </c>
      <c r="F1480" s="162">
        <v>0</v>
      </c>
      <c r="G1480" s="3">
        <v>0</v>
      </c>
      <c r="H1480" s="3">
        <v>0</v>
      </c>
      <c r="I1480" s="3">
        <v>0</v>
      </c>
      <c r="J1480" s="3">
        <v>0</v>
      </c>
      <c r="K1480" s="3">
        <v>0</v>
      </c>
      <c r="L1480" s="3">
        <v>0</v>
      </c>
      <c r="M1480" s="3"/>
      <c r="S1480" s="181"/>
      <c r="T1480" s="185"/>
      <c r="U1480" s="186"/>
      <c r="V1480" s="182"/>
      <c r="W1480" s="184"/>
      <c r="X1480" s="187"/>
      <c r="Y1480" s="188"/>
      <c r="Z1480" s="189"/>
    </row>
    <row r="1481" spans="2:26" ht="17.25" customHeight="1">
      <c r="B1481" s="9">
        <v>45477</v>
      </c>
      <c r="C1481" s="122" t="s">
        <v>1511</v>
      </c>
      <c r="D1481" s="3" t="s">
        <v>1440</v>
      </c>
      <c r="E1481" s="3">
        <v>13</v>
      </c>
      <c r="F1481" s="162">
        <v>0</v>
      </c>
      <c r="G1481" s="3">
        <v>0</v>
      </c>
      <c r="H1481" s="3">
        <v>0</v>
      </c>
      <c r="I1481" s="3">
        <v>0</v>
      </c>
      <c r="J1481" s="3">
        <v>0</v>
      </c>
      <c r="K1481" s="3">
        <v>0</v>
      </c>
      <c r="L1481" s="3">
        <v>0</v>
      </c>
      <c r="M1481" s="3"/>
      <c r="S1481" s="181"/>
      <c r="T1481" s="185"/>
      <c r="U1481" s="186"/>
      <c r="V1481" s="182"/>
      <c r="W1481" s="184"/>
      <c r="X1481" s="187"/>
      <c r="Y1481" s="188"/>
      <c r="Z1481" s="189"/>
    </row>
    <row r="1482" spans="2:26" ht="17.25" customHeight="1">
      <c r="B1482" s="9">
        <v>45479</v>
      </c>
      <c r="C1482" s="122" t="s">
        <v>1514</v>
      </c>
      <c r="D1482" s="3" t="s">
        <v>1396</v>
      </c>
      <c r="E1482" s="3">
        <v>13</v>
      </c>
      <c r="F1482" s="162">
        <v>0</v>
      </c>
      <c r="G1482" s="3">
        <v>0</v>
      </c>
      <c r="H1482" s="3">
        <v>0</v>
      </c>
      <c r="I1482" s="3">
        <v>0</v>
      </c>
      <c r="J1482" s="3">
        <v>0</v>
      </c>
      <c r="K1482" s="3">
        <v>0</v>
      </c>
      <c r="L1482" s="3">
        <v>0</v>
      </c>
      <c r="M1482" s="3"/>
      <c r="S1482" s="181"/>
      <c r="T1482" s="185"/>
      <c r="U1482" s="186"/>
      <c r="V1482" s="182"/>
      <c r="W1482" s="184"/>
      <c r="X1482" s="187"/>
      <c r="Y1482" s="188"/>
      <c r="Z1482" s="189"/>
    </row>
    <row r="1483" spans="2:26" ht="17.25" customHeight="1">
      <c r="B1483" s="9">
        <v>45479</v>
      </c>
      <c r="C1483" s="122" t="s">
        <v>1515</v>
      </c>
      <c r="D1483" s="3" t="s">
        <v>1461</v>
      </c>
      <c r="E1483" s="3">
        <v>13</v>
      </c>
      <c r="F1483" s="162">
        <v>0</v>
      </c>
      <c r="G1483" s="3">
        <v>0</v>
      </c>
      <c r="H1483" s="3">
        <v>0</v>
      </c>
      <c r="I1483" s="3">
        <v>0</v>
      </c>
      <c r="J1483" s="3">
        <v>0</v>
      </c>
      <c r="K1483" s="3">
        <v>0</v>
      </c>
      <c r="L1483" s="3">
        <v>0</v>
      </c>
      <c r="M1483" s="3"/>
      <c r="S1483" s="181"/>
      <c r="T1483" s="185"/>
      <c r="U1483" s="186"/>
      <c r="V1483" s="182"/>
      <c r="W1483" s="184"/>
      <c r="X1483" s="187"/>
      <c r="Y1483" s="188"/>
      <c r="Z1483" s="189"/>
    </row>
    <row r="1484" spans="2:26" ht="17.25" customHeight="1">
      <c r="B1484" s="9">
        <v>45479</v>
      </c>
      <c r="C1484" s="122" t="s">
        <v>1515</v>
      </c>
      <c r="D1484" s="3" t="s">
        <v>1462</v>
      </c>
      <c r="E1484" s="3">
        <v>13</v>
      </c>
      <c r="F1484" s="162">
        <v>0</v>
      </c>
      <c r="G1484" s="3">
        <v>0</v>
      </c>
      <c r="H1484" s="3">
        <v>0</v>
      </c>
      <c r="I1484" s="3">
        <v>0</v>
      </c>
      <c r="J1484" s="3">
        <v>0</v>
      </c>
      <c r="K1484" s="3">
        <v>0</v>
      </c>
      <c r="L1484" s="3">
        <v>0</v>
      </c>
      <c r="M1484" s="3"/>
      <c r="S1484" s="181"/>
      <c r="T1484" s="185"/>
      <c r="U1484" s="186"/>
      <c r="V1484" s="182"/>
      <c r="W1484" s="184"/>
      <c r="X1484" s="187"/>
      <c r="Y1484" s="188"/>
      <c r="Z1484" s="189"/>
    </row>
    <row r="1485" spans="2:26" ht="17.25" customHeight="1">
      <c r="B1485" s="9">
        <v>45480</v>
      </c>
      <c r="C1485" s="122" t="s">
        <v>1516</v>
      </c>
      <c r="D1485" s="3" t="s">
        <v>1397</v>
      </c>
      <c r="E1485" s="3">
        <v>13</v>
      </c>
      <c r="F1485" s="162">
        <v>0</v>
      </c>
      <c r="G1485" s="3">
        <v>0</v>
      </c>
      <c r="H1485" s="3">
        <v>0</v>
      </c>
      <c r="I1485" s="3">
        <v>0</v>
      </c>
      <c r="J1485" s="3">
        <v>0</v>
      </c>
      <c r="K1485" s="3">
        <v>0</v>
      </c>
      <c r="L1485" s="3">
        <v>0</v>
      </c>
      <c r="M1485" s="3" t="s">
        <v>1520</v>
      </c>
      <c r="S1485" s="181"/>
      <c r="T1485" s="185"/>
      <c r="U1485" s="186"/>
      <c r="V1485" s="182"/>
      <c r="W1485" s="184"/>
      <c r="X1485" s="187"/>
      <c r="Y1485" s="188"/>
      <c r="Z1485" s="189"/>
    </row>
    <row r="1486" spans="2:26" ht="17.25" customHeight="1">
      <c r="B1486" s="9">
        <v>45480</v>
      </c>
      <c r="C1486" s="122" t="s">
        <v>1518</v>
      </c>
      <c r="D1486" s="3" t="s">
        <v>1460</v>
      </c>
      <c r="E1486" s="3">
        <v>13</v>
      </c>
      <c r="F1486" s="162">
        <v>13</v>
      </c>
      <c r="G1486" s="3">
        <v>0</v>
      </c>
      <c r="H1486" s="3">
        <v>0</v>
      </c>
      <c r="I1486" s="3">
        <v>0</v>
      </c>
      <c r="J1486" s="3">
        <v>0</v>
      </c>
      <c r="K1486" s="3">
        <v>0</v>
      </c>
      <c r="L1486" s="3">
        <v>0</v>
      </c>
      <c r="M1486" s="3"/>
      <c r="S1486" s="181"/>
      <c r="T1486" s="185"/>
      <c r="U1486" s="186"/>
      <c r="V1486" s="182"/>
      <c r="W1486" s="184"/>
      <c r="X1486" s="187"/>
      <c r="Y1486" s="188"/>
      <c r="Z1486" s="189"/>
    </row>
    <row r="1487" spans="2:26" ht="17.25" customHeight="1">
      <c r="B1487" s="9">
        <v>45480</v>
      </c>
      <c r="C1487" s="122" t="s">
        <v>1519</v>
      </c>
      <c r="D1487" s="3" t="s">
        <v>1517</v>
      </c>
      <c r="E1487" s="3">
        <v>3</v>
      </c>
      <c r="F1487" s="162">
        <v>3</v>
      </c>
      <c r="G1487" s="3">
        <v>0</v>
      </c>
      <c r="H1487" s="3">
        <v>11</v>
      </c>
      <c r="I1487" s="3">
        <v>0</v>
      </c>
      <c r="J1487" s="3">
        <v>0</v>
      </c>
      <c r="K1487" s="3">
        <v>0</v>
      </c>
      <c r="L1487" s="3">
        <v>11</v>
      </c>
      <c r="M1487" s="3" t="s">
        <v>1521</v>
      </c>
      <c r="O1487" s="136" t="s">
        <v>1522</v>
      </c>
      <c r="P1487" s="136" t="s">
        <v>1523</v>
      </c>
      <c r="S1487" s="181"/>
      <c r="T1487" s="185"/>
      <c r="U1487" s="186"/>
      <c r="V1487" s="182"/>
      <c r="W1487" s="184"/>
      <c r="X1487" s="187"/>
      <c r="Y1487" s="188"/>
      <c r="Z1487" s="189"/>
    </row>
    <row r="1488" spans="2:26" ht="17.25" customHeight="1">
      <c r="B1488" s="9">
        <v>45481</v>
      </c>
      <c r="C1488" s="122" t="s">
        <v>1524</v>
      </c>
      <c r="D1488" s="3" t="s">
        <v>1460</v>
      </c>
      <c r="E1488" s="3">
        <v>13</v>
      </c>
      <c r="F1488" s="162">
        <v>0</v>
      </c>
      <c r="G1488" s="3">
        <v>0</v>
      </c>
      <c r="H1488" s="3">
        <v>0</v>
      </c>
      <c r="I1488" s="3">
        <v>0</v>
      </c>
      <c r="J1488" s="3">
        <v>0</v>
      </c>
      <c r="K1488" s="3">
        <v>0</v>
      </c>
      <c r="L1488" s="3">
        <v>0</v>
      </c>
      <c r="M1488" s="3"/>
      <c r="S1488" s="181"/>
      <c r="T1488" s="185"/>
      <c r="U1488" s="186"/>
      <c r="V1488" s="182"/>
      <c r="W1488" s="184"/>
      <c r="X1488" s="187"/>
      <c r="Y1488" s="188"/>
      <c r="Z1488" s="189"/>
    </row>
    <row r="1489" spans="2:26" ht="17.25" customHeight="1">
      <c r="B1489" s="9">
        <v>45481</v>
      </c>
      <c r="C1489" s="122" t="s">
        <v>6897</v>
      </c>
      <c r="D1489" s="3" t="s">
        <v>1525</v>
      </c>
      <c r="E1489" s="3">
        <v>3</v>
      </c>
      <c r="F1489" s="162">
        <v>0</v>
      </c>
      <c r="G1489" s="3">
        <v>0</v>
      </c>
      <c r="H1489" s="3">
        <v>2</v>
      </c>
      <c r="I1489" s="3">
        <v>1</v>
      </c>
      <c r="J1489" s="3">
        <v>0</v>
      </c>
      <c r="K1489" s="3">
        <v>0</v>
      </c>
      <c r="L1489" s="3">
        <v>0</v>
      </c>
      <c r="M1489" s="3" t="s">
        <v>1526</v>
      </c>
      <c r="S1489" s="181"/>
      <c r="T1489" s="185"/>
      <c r="U1489" s="186"/>
      <c r="V1489" s="182"/>
      <c r="W1489" s="184"/>
      <c r="X1489" s="187"/>
      <c r="Y1489" s="188"/>
      <c r="Z1489" s="189"/>
    </row>
    <row r="1490" spans="2:26" ht="17.25" customHeight="1">
      <c r="B1490" s="9">
        <v>45482</v>
      </c>
      <c r="C1490" s="122" t="s">
        <v>505</v>
      </c>
      <c r="D1490" s="3" t="s">
        <v>1527</v>
      </c>
      <c r="E1490" s="3">
        <v>13</v>
      </c>
      <c r="F1490" s="162">
        <v>0</v>
      </c>
      <c r="G1490" s="3">
        <v>0</v>
      </c>
      <c r="H1490" s="3">
        <v>0</v>
      </c>
      <c r="I1490" s="3">
        <v>0</v>
      </c>
      <c r="J1490" s="3">
        <v>0</v>
      </c>
      <c r="K1490" s="3">
        <v>0</v>
      </c>
      <c r="L1490" s="3">
        <v>0</v>
      </c>
      <c r="M1490" s="3"/>
      <c r="S1490" s="181"/>
      <c r="T1490" s="185"/>
      <c r="U1490" s="186"/>
      <c r="V1490" s="182"/>
      <c r="W1490" s="184"/>
      <c r="X1490" s="187"/>
      <c r="Y1490" s="188"/>
      <c r="Z1490" s="189"/>
    </row>
    <row r="1491" spans="2:26" ht="17.25" customHeight="1">
      <c r="B1491" s="9">
        <v>45482</v>
      </c>
      <c r="C1491" s="122" t="s">
        <v>505</v>
      </c>
      <c r="D1491" s="3" t="s">
        <v>1528</v>
      </c>
      <c r="E1491" s="3">
        <v>13</v>
      </c>
      <c r="F1491" s="162">
        <v>0</v>
      </c>
      <c r="G1491" s="3">
        <v>0</v>
      </c>
      <c r="H1491" s="3">
        <v>0</v>
      </c>
      <c r="I1491" s="3">
        <v>0</v>
      </c>
      <c r="J1491" s="3">
        <v>0</v>
      </c>
      <c r="K1491" s="3">
        <v>0</v>
      </c>
      <c r="L1491" s="3">
        <v>0</v>
      </c>
      <c r="M1491" s="3"/>
      <c r="S1491" s="181"/>
      <c r="T1491" s="185"/>
      <c r="U1491" s="186"/>
      <c r="V1491" s="182"/>
      <c r="W1491" s="184"/>
      <c r="X1491" s="187"/>
      <c r="Y1491" s="188"/>
      <c r="Z1491" s="189"/>
    </row>
    <row r="1492" spans="2:26" ht="17.25" customHeight="1">
      <c r="B1492" s="9">
        <v>45482</v>
      </c>
      <c r="C1492" s="122" t="s">
        <v>505</v>
      </c>
      <c r="D1492" s="3" t="s">
        <v>1529</v>
      </c>
      <c r="E1492" s="3">
        <v>13</v>
      </c>
      <c r="F1492" s="162">
        <v>0</v>
      </c>
      <c r="G1492" s="3">
        <v>0</v>
      </c>
      <c r="H1492" s="3">
        <v>1</v>
      </c>
      <c r="I1492" s="3">
        <v>0</v>
      </c>
      <c r="J1492" s="3">
        <v>4</v>
      </c>
      <c r="K1492" s="3">
        <v>0</v>
      </c>
      <c r="L1492" s="3">
        <v>5</v>
      </c>
      <c r="M1492" s="3" t="s">
        <v>1532</v>
      </c>
      <c r="S1492" s="181"/>
      <c r="T1492" s="185"/>
      <c r="U1492" s="186"/>
      <c r="V1492" s="182"/>
      <c r="W1492" s="184"/>
      <c r="X1492" s="187"/>
      <c r="Y1492" s="188"/>
      <c r="Z1492" s="189"/>
    </row>
    <row r="1493" spans="2:26" ht="17.25" customHeight="1">
      <c r="B1493" s="9">
        <v>45482</v>
      </c>
      <c r="C1493" s="122" t="s">
        <v>509</v>
      </c>
      <c r="D1493" s="3" t="s">
        <v>1468</v>
      </c>
      <c r="E1493" s="3">
        <v>13</v>
      </c>
      <c r="F1493" s="162">
        <v>0</v>
      </c>
      <c r="G1493" s="3">
        <v>0</v>
      </c>
      <c r="H1493" s="3">
        <v>0</v>
      </c>
      <c r="I1493" s="3">
        <v>0</v>
      </c>
      <c r="J1493" s="3">
        <v>0</v>
      </c>
      <c r="K1493" s="3">
        <v>0</v>
      </c>
      <c r="L1493" s="3">
        <v>0</v>
      </c>
      <c r="M1493" s="3"/>
      <c r="S1493" s="181"/>
      <c r="T1493" s="185"/>
      <c r="U1493" s="186"/>
      <c r="V1493" s="182"/>
      <c r="W1493" s="184"/>
      <c r="X1493" s="187"/>
      <c r="Y1493" s="188"/>
      <c r="Z1493" s="189"/>
    </row>
    <row r="1494" spans="2:26" ht="17.25" customHeight="1">
      <c r="B1494" s="9">
        <v>45482</v>
      </c>
      <c r="C1494" s="122" t="s">
        <v>1531</v>
      </c>
      <c r="D1494" s="3" t="s">
        <v>1530</v>
      </c>
      <c r="E1494" s="3">
        <v>8</v>
      </c>
      <c r="F1494" s="162">
        <v>0</v>
      </c>
      <c r="G1494" s="3">
        <v>0</v>
      </c>
      <c r="H1494" s="3">
        <v>3</v>
      </c>
      <c r="I1494" s="3">
        <v>1</v>
      </c>
      <c r="J1494" s="3">
        <v>0</v>
      </c>
      <c r="K1494" s="3">
        <v>0</v>
      </c>
      <c r="L1494" s="3">
        <v>4</v>
      </c>
      <c r="M1494" s="3" t="s">
        <v>1533</v>
      </c>
      <c r="O1494" s="136" t="s">
        <v>1533</v>
      </c>
      <c r="P1494" s="136" t="s">
        <v>1533</v>
      </c>
      <c r="S1494" s="181"/>
      <c r="T1494" s="185"/>
      <c r="U1494" s="186"/>
      <c r="V1494" s="182"/>
      <c r="W1494" s="184"/>
      <c r="X1494" s="187"/>
      <c r="Y1494" s="188"/>
      <c r="Z1494" s="189"/>
    </row>
    <row r="1495" spans="2:26" ht="17.25" customHeight="1">
      <c r="B1495" s="9">
        <v>45483</v>
      </c>
      <c r="C1495" s="122" t="s">
        <v>1535</v>
      </c>
      <c r="D1495" s="3" t="s">
        <v>1534</v>
      </c>
      <c r="E1495" s="3">
        <v>13</v>
      </c>
      <c r="F1495" s="162">
        <v>0</v>
      </c>
      <c r="G1495" s="3">
        <v>0</v>
      </c>
      <c r="H1495" s="3">
        <v>0</v>
      </c>
      <c r="I1495" s="3">
        <v>0</v>
      </c>
      <c r="J1495" s="3">
        <v>0</v>
      </c>
      <c r="K1495" s="3">
        <v>0</v>
      </c>
      <c r="L1495" s="3">
        <v>0</v>
      </c>
      <c r="M1495" s="3"/>
      <c r="S1495" s="181"/>
      <c r="T1495" s="185"/>
      <c r="U1495" s="186"/>
      <c r="V1495" s="182"/>
      <c r="W1495" s="184"/>
      <c r="X1495" s="187"/>
      <c r="Y1495" s="188"/>
      <c r="Z1495" s="189"/>
    </row>
    <row r="1496" spans="2:26" ht="17.25" customHeight="1">
      <c r="B1496" s="9">
        <v>45483</v>
      </c>
      <c r="C1496" s="122" t="s">
        <v>1536</v>
      </c>
      <c r="D1496" s="3" t="s">
        <v>1468</v>
      </c>
      <c r="E1496" s="3">
        <v>13</v>
      </c>
      <c r="F1496" s="162">
        <v>0</v>
      </c>
      <c r="G1496" s="3">
        <v>0</v>
      </c>
      <c r="H1496" s="3">
        <v>0</v>
      </c>
      <c r="I1496" s="3">
        <v>0</v>
      </c>
      <c r="J1496" s="3">
        <v>0</v>
      </c>
      <c r="K1496" s="3">
        <v>0</v>
      </c>
      <c r="L1496" s="3">
        <v>0</v>
      </c>
      <c r="M1496" s="3"/>
      <c r="S1496" s="181"/>
      <c r="T1496" s="185"/>
      <c r="U1496" s="186"/>
      <c r="V1496" s="182"/>
      <c r="W1496" s="184"/>
      <c r="X1496" s="187"/>
      <c r="Y1496" s="188"/>
      <c r="Z1496" s="189"/>
    </row>
    <row r="1497" spans="2:26" ht="17.25" customHeight="1">
      <c r="B1497" s="9">
        <v>45483</v>
      </c>
      <c r="C1497" s="122" t="s">
        <v>1538</v>
      </c>
      <c r="D1497" s="3" t="s">
        <v>1354</v>
      </c>
      <c r="E1497" s="3">
        <v>5</v>
      </c>
      <c r="F1497" s="162">
        <v>5</v>
      </c>
      <c r="G1497" s="3">
        <v>0</v>
      </c>
      <c r="H1497" s="3">
        <v>0</v>
      </c>
      <c r="I1497" s="3">
        <v>0</v>
      </c>
      <c r="J1497" s="3">
        <v>0</v>
      </c>
      <c r="K1497" s="3">
        <v>0</v>
      </c>
      <c r="L1497" s="3">
        <v>0</v>
      </c>
      <c r="M1497" s="3"/>
      <c r="S1497" s="181"/>
      <c r="T1497" s="185"/>
      <c r="U1497" s="186"/>
      <c r="V1497" s="182"/>
      <c r="W1497" s="184"/>
      <c r="X1497" s="187"/>
      <c r="Y1497" s="188"/>
      <c r="Z1497" s="189"/>
    </row>
    <row r="1498" spans="2:26" ht="17.25" customHeight="1">
      <c r="B1498" s="9">
        <v>45483</v>
      </c>
      <c r="C1498" s="122" t="s">
        <v>1537</v>
      </c>
      <c r="D1498" s="3" t="s">
        <v>1485</v>
      </c>
      <c r="E1498" s="3">
        <v>9</v>
      </c>
      <c r="F1498" s="162">
        <v>9</v>
      </c>
      <c r="G1498" s="3">
        <v>0</v>
      </c>
      <c r="H1498" s="3">
        <v>0</v>
      </c>
      <c r="I1498" s="3">
        <v>0</v>
      </c>
      <c r="J1498" s="3">
        <v>0</v>
      </c>
      <c r="K1498" s="3">
        <v>0</v>
      </c>
      <c r="L1498" s="3">
        <v>0</v>
      </c>
      <c r="M1498" s="3"/>
      <c r="S1498" s="180"/>
      <c r="T1498" s="185"/>
      <c r="U1498" s="186"/>
      <c r="V1498" s="182"/>
      <c r="W1498" s="183"/>
      <c r="X1498" s="187"/>
      <c r="Y1498" s="188"/>
      <c r="Z1498" s="189"/>
    </row>
    <row r="1499" spans="2:26" ht="17.25" customHeight="1">
      <c r="B1499" s="9">
        <v>45484</v>
      </c>
      <c r="C1499" s="122" t="s">
        <v>1541</v>
      </c>
      <c r="D1499" s="3" t="s">
        <v>1539</v>
      </c>
      <c r="E1499" s="3">
        <v>13</v>
      </c>
      <c r="F1499" s="162">
        <v>0</v>
      </c>
      <c r="G1499" s="3">
        <v>0</v>
      </c>
      <c r="H1499" s="3">
        <v>0</v>
      </c>
      <c r="I1499" s="3">
        <v>0</v>
      </c>
      <c r="J1499" s="3">
        <v>0</v>
      </c>
      <c r="K1499" s="3">
        <v>0</v>
      </c>
      <c r="L1499" s="3">
        <v>0</v>
      </c>
      <c r="M1499" s="3"/>
      <c r="S1499" s="180"/>
      <c r="T1499" s="185"/>
      <c r="U1499" s="186"/>
      <c r="V1499" s="182"/>
      <c r="W1499" s="183"/>
      <c r="X1499" s="187"/>
      <c r="Y1499" s="188"/>
      <c r="Z1499" s="189"/>
    </row>
    <row r="1500" spans="2:26" ht="17.25" customHeight="1">
      <c r="B1500" s="9">
        <v>45484</v>
      </c>
      <c r="C1500" s="122" t="s">
        <v>1541</v>
      </c>
      <c r="D1500" s="3" t="s">
        <v>1540</v>
      </c>
      <c r="E1500" s="3">
        <v>13</v>
      </c>
      <c r="F1500" s="162">
        <v>0</v>
      </c>
      <c r="G1500" s="3">
        <v>0</v>
      </c>
      <c r="H1500" s="3">
        <v>0</v>
      </c>
      <c r="I1500" s="3">
        <v>0</v>
      </c>
      <c r="J1500" s="3">
        <v>0</v>
      </c>
      <c r="K1500" s="3">
        <v>0</v>
      </c>
      <c r="L1500" s="3">
        <v>0</v>
      </c>
      <c r="M1500" s="3"/>
      <c r="S1500" s="180"/>
      <c r="T1500" s="185"/>
      <c r="U1500" s="186"/>
      <c r="V1500" s="182"/>
      <c r="W1500" s="183"/>
      <c r="X1500" s="187"/>
      <c r="Y1500" s="188"/>
      <c r="Z1500" s="189"/>
    </row>
    <row r="1501" spans="2:26" ht="17.25" customHeight="1">
      <c r="B1501" s="9">
        <v>45484</v>
      </c>
      <c r="C1501" s="122" t="s">
        <v>1542</v>
      </c>
      <c r="D1501" s="3" t="s">
        <v>1479</v>
      </c>
      <c r="E1501" s="3">
        <v>13</v>
      </c>
      <c r="F1501" s="162">
        <v>0</v>
      </c>
      <c r="G1501" s="3">
        <v>0</v>
      </c>
      <c r="H1501" s="3">
        <v>0</v>
      </c>
      <c r="I1501" s="3">
        <v>0</v>
      </c>
      <c r="J1501" s="3">
        <v>0</v>
      </c>
      <c r="K1501" s="3">
        <v>0</v>
      </c>
      <c r="L1501" s="3">
        <v>0</v>
      </c>
      <c r="M1501" s="3"/>
      <c r="S1501" s="180"/>
      <c r="T1501" s="185"/>
      <c r="U1501" s="186"/>
      <c r="V1501" s="182"/>
      <c r="W1501" s="183"/>
      <c r="X1501" s="187"/>
      <c r="Y1501" s="188"/>
      <c r="Z1501" s="189"/>
    </row>
    <row r="1502" spans="2:26" ht="17.25" customHeight="1">
      <c r="B1502" s="9">
        <v>45484</v>
      </c>
      <c r="C1502" s="122" t="s">
        <v>1543</v>
      </c>
      <c r="D1502" s="3" t="s">
        <v>1544</v>
      </c>
      <c r="E1502" s="3">
        <v>12</v>
      </c>
      <c r="F1502" s="162">
        <v>1</v>
      </c>
      <c r="G1502" s="3">
        <v>0</v>
      </c>
      <c r="H1502" s="3">
        <v>2</v>
      </c>
      <c r="I1502" s="3">
        <v>2</v>
      </c>
      <c r="J1502" s="3">
        <v>0</v>
      </c>
      <c r="K1502" s="3">
        <v>0</v>
      </c>
      <c r="L1502" s="3">
        <v>4</v>
      </c>
      <c r="M1502" s="3" t="s">
        <v>1545</v>
      </c>
      <c r="O1502" s="136" t="s">
        <v>1546</v>
      </c>
      <c r="P1502" s="136" t="s">
        <v>1545</v>
      </c>
      <c r="S1502" s="180"/>
      <c r="T1502" s="185"/>
      <c r="U1502" s="186"/>
      <c r="V1502" s="182"/>
      <c r="W1502" s="183"/>
      <c r="X1502" s="187"/>
      <c r="Y1502" s="188"/>
      <c r="Z1502" s="189"/>
    </row>
    <row r="1503" spans="2:26" ht="17.25" customHeight="1">
      <c r="B1503" s="9">
        <v>45484</v>
      </c>
      <c r="C1503" s="122" t="s">
        <v>6897</v>
      </c>
      <c r="D1503" s="3" t="s">
        <v>1525</v>
      </c>
      <c r="E1503" s="3">
        <v>3</v>
      </c>
      <c r="F1503" s="162">
        <v>0</v>
      </c>
      <c r="G1503" s="3">
        <v>0</v>
      </c>
      <c r="H1503" s="3">
        <v>2</v>
      </c>
      <c r="I1503" s="3">
        <v>2</v>
      </c>
      <c r="J1503" s="3">
        <v>0</v>
      </c>
      <c r="K1503" s="3">
        <v>0</v>
      </c>
      <c r="L1503" s="3">
        <v>0</v>
      </c>
      <c r="M1503" s="3" t="s">
        <v>1545</v>
      </c>
      <c r="O1503" s="136" t="s">
        <v>1545</v>
      </c>
      <c r="P1503" s="136" t="s">
        <v>1545</v>
      </c>
      <c r="S1503" s="180"/>
      <c r="T1503" s="185"/>
      <c r="U1503" s="186"/>
      <c r="V1503" s="182"/>
      <c r="W1503" s="183"/>
      <c r="X1503" s="187"/>
      <c r="Y1503" s="188"/>
      <c r="Z1503" s="189"/>
    </row>
    <row r="1504" spans="2:26" ht="17.25" customHeight="1">
      <c r="B1504" s="9">
        <v>45485</v>
      </c>
      <c r="C1504" s="122" t="s">
        <v>1556</v>
      </c>
      <c r="D1504" s="3" t="s">
        <v>1517</v>
      </c>
      <c r="E1504" s="3">
        <v>3</v>
      </c>
      <c r="F1504" s="162">
        <v>0</v>
      </c>
      <c r="G1504" s="3">
        <v>0</v>
      </c>
      <c r="H1504" s="3">
        <v>0</v>
      </c>
      <c r="I1504" s="3">
        <v>0</v>
      </c>
      <c r="J1504" s="3">
        <v>0</v>
      </c>
      <c r="K1504" s="3">
        <v>0</v>
      </c>
      <c r="L1504" s="3">
        <v>0</v>
      </c>
      <c r="M1504" s="3"/>
      <c r="S1504" s="180"/>
      <c r="T1504" s="185"/>
      <c r="U1504" s="186"/>
      <c r="V1504" s="182"/>
      <c r="W1504" s="183"/>
      <c r="X1504" s="187"/>
      <c r="Y1504" s="188"/>
      <c r="Z1504" s="189"/>
    </row>
    <row r="1505" spans="2:26" ht="17.25" customHeight="1">
      <c r="B1505" s="9">
        <v>45485</v>
      </c>
      <c r="C1505" s="122" t="s">
        <v>1557</v>
      </c>
      <c r="D1505" s="3" t="s">
        <v>1454</v>
      </c>
      <c r="E1505" s="3">
        <v>13</v>
      </c>
      <c r="F1505" s="162">
        <v>0</v>
      </c>
      <c r="G1505" s="3">
        <v>0</v>
      </c>
      <c r="H1505" s="3">
        <v>0</v>
      </c>
      <c r="I1505" s="3">
        <v>0</v>
      </c>
      <c r="J1505" s="3">
        <v>0</v>
      </c>
      <c r="K1505" s="3">
        <v>0</v>
      </c>
      <c r="L1505" s="3">
        <v>0</v>
      </c>
      <c r="M1505" s="3"/>
      <c r="S1505" s="180"/>
      <c r="T1505" s="185"/>
      <c r="U1505" s="186"/>
      <c r="V1505" s="182"/>
      <c r="W1505" s="183"/>
      <c r="X1505" s="187"/>
      <c r="Y1505" s="188"/>
      <c r="Z1505" s="189"/>
    </row>
    <row r="1506" spans="2:26" ht="17.25" customHeight="1">
      <c r="B1506" s="9">
        <v>45485</v>
      </c>
      <c r="C1506" s="122" t="s">
        <v>1558</v>
      </c>
      <c r="D1506" s="3" t="s">
        <v>1467</v>
      </c>
      <c r="E1506" s="3">
        <v>13</v>
      </c>
      <c r="F1506" s="162">
        <v>0</v>
      </c>
      <c r="G1506" s="3">
        <v>0</v>
      </c>
      <c r="H1506" s="3">
        <v>0</v>
      </c>
      <c r="I1506" s="3">
        <v>0</v>
      </c>
      <c r="J1506" s="3">
        <v>0</v>
      </c>
      <c r="K1506" s="3">
        <v>0</v>
      </c>
      <c r="L1506" s="3">
        <v>0</v>
      </c>
      <c r="M1506" s="3"/>
      <c r="S1506" s="180"/>
      <c r="T1506" s="185"/>
      <c r="U1506" s="186"/>
      <c r="V1506" s="182"/>
      <c r="W1506" s="183"/>
      <c r="X1506" s="187"/>
      <c r="Y1506" s="188"/>
      <c r="Z1506" s="189"/>
    </row>
    <row r="1507" spans="2:26" ht="17.25" customHeight="1">
      <c r="B1507" s="9">
        <v>45486</v>
      </c>
      <c r="C1507" s="122" t="s">
        <v>1559</v>
      </c>
      <c r="D1507" s="3" t="s">
        <v>1481</v>
      </c>
      <c r="E1507" s="3">
        <v>13</v>
      </c>
      <c r="F1507" s="162">
        <v>0</v>
      </c>
      <c r="G1507" s="3">
        <v>0</v>
      </c>
      <c r="H1507" s="3">
        <v>0</v>
      </c>
      <c r="I1507" s="3">
        <v>0</v>
      </c>
      <c r="J1507" s="3">
        <v>0</v>
      </c>
      <c r="K1507" s="3">
        <v>0</v>
      </c>
      <c r="L1507" s="3">
        <v>0</v>
      </c>
      <c r="M1507" s="3"/>
      <c r="S1507" s="180"/>
      <c r="T1507" s="185"/>
      <c r="U1507" s="186"/>
      <c r="V1507" s="182"/>
      <c r="W1507" s="183"/>
      <c r="X1507" s="187"/>
      <c r="Y1507" s="188"/>
      <c r="Z1507" s="189"/>
    </row>
    <row r="1508" spans="2:26" ht="17.25" customHeight="1">
      <c r="B1508" s="9">
        <v>45486</v>
      </c>
      <c r="C1508" s="122" t="s">
        <v>1560</v>
      </c>
      <c r="D1508" s="3" t="s">
        <v>1547</v>
      </c>
      <c r="E1508" s="3">
        <v>1</v>
      </c>
      <c r="F1508" s="162">
        <v>0</v>
      </c>
      <c r="G1508" s="3">
        <v>0</v>
      </c>
      <c r="H1508" s="3">
        <v>0</v>
      </c>
      <c r="I1508" s="3">
        <v>0</v>
      </c>
      <c r="J1508" s="3">
        <v>0</v>
      </c>
      <c r="K1508" s="3">
        <v>0</v>
      </c>
      <c r="L1508" s="3">
        <v>0</v>
      </c>
      <c r="M1508" s="3"/>
      <c r="S1508" s="180"/>
      <c r="T1508" s="185"/>
      <c r="U1508" s="186"/>
      <c r="V1508" s="182"/>
      <c r="W1508" s="183"/>
      <c r="X1508" s="187"/>
      <c r="Y1508" s="188"/>
      <c r="Z1508" s="189"/>
    </row>
    <row r="1509" spans="2:26" ht="17.25" customHeight="1">
      <c r="B1509" s="9">
        <v>45486</v>
      </c>
      <c r="C1509" s="122" t="s">
        <v>1561</v>
      </c>
      <c r="D1509" s="3" t="s">
        <v>1160</v>
      </c>
      <c r="E1509" s="3">
        <v>6</v>
      </c>
      <c r="F1509" s="162">
        <v>0</v>
      </c>
      <c r="G1509" s="3">
        <v>0</v>
      </c>
      <c r="H1509" s="3">
        <v>0</v>
      </c>
      <c r="I1509" s="3">
        <v>0</v>
      </c>
      <c r="J1509" s="3">
        <v>0</v>
      </c>
      <c r="K1509" s="3">
        <v>0</v>
      </c>
      <c r="L1509" s="3">
        <v>0</v>
      </c>
      <c r="M1509" s="3"/>
      <c r="S1509" s="180"/>
      <c r="T1509" s="185"/>
      <c r="U1509" s="186"/>
      <c r="V1509" s="182"/>
      <c r="W1509" s="183"/>
      <c r="X1509" s="187"/>
      <c r="Y1509" s="188"/>
      <c r="Z1509" s="189"/>
    </row>
    <row r="1510" spans="2:26" ht="17.25" customHeight="1">
      <c r="B1510" s="9">
        <v>45486</v>
      </c>
      <c r="C1510" s="122" t="s">
        <v>1561</v>
      </c>
      <c r="D1510" s="3" t="s">
        <v>1548</v>
      </c>
      <c r="E1510" s="3">
        <v>1</v>
      </c>
      <c r="F1510" s="162">
        <v>0</v>
      </c>
      <c r="G1510" s="3">
        <v>0</v>
      </c>
      <c r="H1510" s="3">
        <v>0</v>
      </c>
      <c r="I1510" s="3">
        <v>0</v>
      </c>
      <c r="J1510" s="3">
        <v>0</v>
      </c>
      <c r="K1510" s="3">
        <v>0</v>
      </c>
      <c r="L1510" s="3">
        <v>0</v>
      </c>
      <c r="M1510" s="3"/>
      <c r="S1510" s="180"/>
      <c r="T1510" s="185"/>
      <c r="U1510" s="186"/>
      <c r="V1510" s="182"/>
      <c r="W1510" s="183"/>
      <c r="X1510" s="187"/>
      <c r="Y1510" s="188"/>
      <c r="Z1510" s="189"/>
    </row>
    <row r="1511" spans="2:26" ht="17.25" customHeight="1">
      <c r="B1511" s="9">
        <v>45486</v>
      </c>
      <c r="C1511" s="122" t="s">
        <v>1561</v>
      </c>
      <c r="D1511" s="3" t="s">
        <v>1549</v>
      </c>
      <c r="E1511" s="3">
        <v>2</v>
      </c>
      <c r="F1511" s="162">
        <v>0</v>
      </c>
      <c r="G1511" s="3">
        <v>0</v>
      </c>
      <c r="H1511" s="3">
        <v>0</v>
      </c>
      <c r="I1511" s="3">
        <v>0</v>
      </c>
      <c r="J1511" s="3">
        <v>0</v>
      </c>
      <c r="K1511" s="3">
        <v>0</v>
      </c>
      <c r="L1511" s="3">
        <v>0</v>
      </c>
      <c r="M1511" s="3"/>
      <c r="S1511" s="180"/>
      <c r="T1511" s="185"/>
      <c r="U1511" s="186"/>
      <c r="V1511" s="182"/>
      <c r="W1511" s="183"/>
      <c r="X1511" s="187"/>
      <c r="Y1511" s="188"/>
      <c r="Z1511" s="189"/>
    </row>
    <row r="1512" spans="2:26" ht="17.25" customHeight="1">
      <c r="B1512" s="9">
        <v>45486</v>
      </c>
      <c r="C1512" s="122" t="s">
        <v>1559</v>
      </c>
      <c r="D1512" s="3" t="s">
        <v>1483</v>
      </c>
      <c r="E1512" s="3">
        <v>13</v>
      </c>
      <c r="F1512" s="162">
        <v>0</v>
      </c>
      <c r="G1512" s="3">
        <v>0</v>
      </c>
      <c r="H1512" s="3">
        <v>0</v>
      </c>
      <c r="I1512" s="3">
        <v>0</v>
      </c>
      <c r="J1512" s="3">
        <v>0</v>
      </c>
      <c r="K1512" s="3">
        <v>0</v>
      </c>
      <c r="L1512" s="3">
        <v>0</v>
      </c>
      <c r="M1512" s="3"/>
      <c r="S1512" s="180"/>
      <c r="T1512" s="185"/>
      <c r="U1512" s="186"/>
      <c r="V1512" s="182"/>
      <c r="W1512" s="183"/>
      <c r="X1512" s="187"/>
      <c r="Y1512" s="188"/>
      <c r="Z1512" s="189"/>
    </row>
    <row r="1513" spans="2:26" ht="17.25" customHeight="1">
      <c r="B1513" s="9">
        <v>45486</v>
      </c>
      <c r="C1513" s="122" t="s">
        <v>1556</v>
      </c>
      <c r="D1513" s="3" t="s">
        <v>1550</v>
      </c>
      <c r="E1513" s="3">
        <v>1</v>
      </c>
      <c r="F1513" s="162">
        <v>0</v>
      </c>
      <c r="G1513" s="3">
        <v>0</v>
      </c>
      <c r="H1513" s="3">
        <v>3</v>
      </c>
      <c r="I1513" s="3">
        <v>0</v>
      </c>
      <c r="J1513" s="3">
        <v>0</v>
      </c>
      <c r="K1513" s="3">
        <v>0</v>
      </c>
      <c r="L1513" s="3">
        <v>0</v>
      </c>
      <c r="M1513" s="3"/>
      <c r="O1513" s="136" t="s">
        <v>1566</v>
      </c>
      <c r="P1513" s="136" t="s">
        <v>1566</v>
      </c>
      <c r="S1513" s="180"/>
      <c r="T1513" s="185"/>
      <c r="U1513" s="186"/>
      <c r="V1513" s="182"/>
      <c r="W1513" s="183"/>
      <c r="X1513" s="187"/>
      <c r="Y1513" s="188"/>
      <c r="Z1513" s="189"/>
    </row>
    <row r="1514" spans="2:26" ht="17.25" customHeight="1">
      <c r="B1514" s="9">
        <v>45486</v>
      </c>
      <c r="C1514" s="122" t="s">
        <v>1560</v>
      </c>
      <c r="D1514" s="3" t="s">
        <v>1484</v>
      </c>
      <c r="E1514" s="3">
        <v>13</v>
      </c>
      <c r="F1514" s="162">
        <v>0</v>
      </c>
      <c r="G1514" s="3">
        <v>0</v>
      </c>
      <c r="H1514" s="3">
        <v>0</v>
      </c>
      <c r="I1514" s="3">
        <v>0</v>
      </c>
      <c r="J1514" s="3">
        <v>0</v>
      </c>
      <c r="K1514" s="3">
        <v>0</v>
      </c>
      <c r="L1514" s="3">
        <v>0</v>
      </c>
      <c r="M1514" s="3"/>
      <c r="S1514" s="180"/>
      <c r="T1514" s="185"/>
      <c r="U1514" s="186"/>
      <c r="V1514" s="182"/>
      <c r="W1514" s="183"/>
      <c r="X1514" s="187"/>
      <c r="Y1514" s="188"/>
      <c r="Z1514" s="189"/>
    </row>
    <row r="1515" spans="2:26" ht="17.25" customHeight="1">
      <c r="B1515" s="9">
        <v>45486</v>
      </c>
      <c r="C1515" s="122" t="s">
        <v>1560</v>
      </c>
      <c r="D1515" s="3" t="s">
        <v>1462</v>
      </c>
      <c r="E1515" s="3">
        <v>13</v>
      </c>
      <c r="F1515" s="162">
        <v>0</v>
      </c>
      <c r="G1515" s="3">
        <v>0</v>
      </c>
      <c r="H1515" s="3">
        <v>0</v>
      </c>
      <c r="I1515" s="3">
        <v>0</v>
      </c>
      <c r="J1515" s="3">
        <v>0</v>
      </c>
      <c r="K1515" s="3">
        <v>0</v>
      </c>
      <c r="L1515" s="3">
        <v>0</v>
      </c>
      <c r="M1515" s="3"/>
      <c r="S1515" s="180"/>
      <c r="T1515" s="185"/>
      <c r="U1515" s="186"/>
      <c r="V1515" s="182"/>
      <c r="W1515" s="183"/>
      <c r="X1515" s="187"/>
      <c r="Y1515" s="188"/>
      <c r="Z1515" s="189"/>
    </row>
    <row r="1516" spans="2:26" ht="17.25" customHeight="1">
      <c r="B1516" s="9">
        <v>45486</v>
      </c>
      <c r="C1516" s="122" t="s">
        <v>1556</v>
      </c>
      <c r="D1516" s="3" t="s">
        <v>1551</v>
      </c>
      <c r="E1516" s="3">
        <v>13</v>
      </c>
      <c r="F1516" s="162">
        <v>0</v>
      </c>
      <c r="G1516" s="3">
        <v>0</v>
      </c>
      <c r="H1516" s="3">
        <v>4</v>
      </c>
      <c r="I1516" s="3">
        <v>0</v>
      </c>
      <c r="J1516" s="3">
        <v>0</v>
      </c>
      <c r="K1516" s="3">
        <v>0</v>
      </c>
      <c r="L1516" s="3">
        <v>0</v>
      </c>
      <c r="M1516" s="3"/>
      <c r="O1516" s="136" t="s">
        <v>1566</v>
      </c>
      <c r="P1516" s="136" t="s">
        <v>1566</v>
      </c>
      <c r="S1516" s="180"/>
      <c r="T1516" s="185"/>
      <c r="U1516" s="186"/>
      <c r="V1516" s="182"/>
      <c r="W1516" s="183"/>
      <c r="X1516" s="187"/>
      <c r="Y1516" s="188"/>
      <c r="Z1516" s="189"/>
    </row>
    <row r="1517" spans="2:26" ht="17.25" customHeight="1">
      <c r="B1517" s="9">
        <v>45486</v>
      </c>
      <c r="C1517" s="122" t="s">
        <v>1556</v>
      </c>
      <c r="D1517" s="3" t="s">
        <v>1552</v>
      </c>
      <c r="E1517" s="3">
        <v>13</v>
      </c>
      <c r="F1517" s="162">
        <v>0</v>
      </c>
      <c r="G1517" s="3">
        <v>0</v>
      </c>
      <c r="H1517" s="3">
        <v>0</v>
      </c>
      <c r="I1517" s="3">
        <v>0</v>
      </c>
      <c r="J1517" s="3">
        <v>0</v>
      </c>
      <c r="K1517" s="3">
        <v>0</v>
      </c>
      <c r="L1517" s="3">
        <v>0</v>
      </c>
      <c r="M1517" s="3"/>
      <c r="S1517" s="180"/>
      <c r="T1517" s="185"/>
      <c r="U1517" s="186"/>
      <c r="V1517" s="182"/>
      <c r="W1517" s="183"/>
      <c r="X1517" s="187"/>
      <c r="Y1517" s="188"/>
      <c r="Z1517" s="189"/>
    </row>
    <row r="1518" spans="2:26" ht="17.25" customHeight="1">
      <c r="B1518" s="9">
        <v>45487</v>
      </c>
      <c r="C1518" s="122" t="s">
        <v>1559</v>
      </c>
      <c r="D1518" s="3" t="s">
        <v>1528</v>
      </c>
      <c r="E1518" s="3">
        <v>13</v>
      </c>
      <c r="F1518" s="162">
        <v>0</v>
      </c>
      <c r="G1518" s="3">
        <v>0</v>
      </c>
      <c r="H1518" s="3">
        <v>0</v>
      </c>
      <c r="I1518" s="3">
        <v>0</v>
      </c>
      <c r="J1518" s="3">
        <v>0</v>
      </c>
      <c r="K1518" s="3">
        <v>0</v>
      </c>
      <c r="L1518" s="3">
        <v>0</v>
      </c>
      <c r="M1518" s="3"/>
      <c r="S1518" s="180"/>
      <c r="T1518" s="185"/>
      <c r="U1518" s="186"/>
      <c r="V1518" s="182"/>
      <c r="W1518" s="183"/>
      <c r="X1518" s="187"/>
      <c r="Y1518" s="188"/>
      <c r="Z1518" s="189"/>
    </row>
    <row r="1519" spans="2:26" ht="17.25" customHeight="1">
      <c r="B1519" s="9">
        <v>45487</v>
      </c>
      <c r="C1519" s="122" t="s">
        <v>1557</v>
      </c>
      <c r="D1519" s="3" t="s">
        <v>1461</v>
      </c>
      <c r="E1519" s="3">
        <v>13</v>
      </c>
      <c r="F1519" s="162">
        <v>0</v>
      </c>
      <c r="G1519" s="3">
        <v>0</v>
      </c>
      <c r="H1519" s="3">
        <v>1</v>
      </c>
      <c r="I1519" s="3">
        <v>1</v>
      </c>
      <c r="J1519" s="3">
        <v>1</v>
      </c>
      <c r="K1519" s="3">
        <v>0</v>
      </c>
      <c r="L1519" s="3">
        <v>0</v>
      </c>
      <c r="M1519" s="3" t="s">
        <v>1566</v>
      </c>
      <c r="O1519" s="136" t="s">
        <v>1566</v>
      </c>
      <c r="P1519" s="136" t="s">
        <v>1566</v>
      </c>
      <c r="S1519" s="180"/>
      <c r="T1519" s="185"/>
      <c r="U1519" s="186"/>
      <c r="V1519" s="182"/>
      <c r="W1519" s="183"/>
      <c r="X1519" s="187"/>
      <c r="Y1519" s="188"/>
      <c r="Z1519" s="189"/>
    </row>
    <row r="1520" spans="2:26" ht="17.25" customHeight="1">
      <c r="B1520" s="9">
        <v>45487</v>
      </c>
      <c r="C1520" s="122" t="s">
        <v>1562</v>
      </c>
      <c r="D1520" s="3" t="s">
        <v>1553</v>
      </c>
      <c r="E1520" s="3">
        <v>13</v>
      </c>
      <c r="F1520" s="162">
        <v>0</v>
      </c>
      <c r="G1520" s="3">
        <v>0</v>
      </c>
      <c r="H1520" s="3">
        <v>0</v>
      </c>
      <c r="I1520" s="3">
        <v>0</v>
      </c>
      <c r="J1520" s="3">
        <v>0</v>
      </c>
      <c r="K1520" s="3">
        <v>0</v>
      </c>
      <c r="L1520" s="3">
        <v>0</v>
      </c>
      <c r="M1520" s="3"/>
      <c r="S1520" s="180"/>
      <c r="T1520" s="185"/>
      <c r="U1520" s="186"/>
      <c r="V1520" s="182"/>
      <c r="W1520" s="183"/>
      <c r="X1520" s="187"/>
      <c r="Y1520" s="188"/>
      <c r="Z1520" s="189"/>
    </row>
    <row r="1521" spans="2:26" ht="17.25" customHeight="1">
      <c r="B1521" s="9">
        <v>45487</v>
      </c>
      <c r="C1521" s="122" t="s">
        <v>1563</v>
      </c>
      <c r="D1521" s="3" t="s">
        <v>1554</v>
      </c>
      <c r="E1521" s="3">
        <v>13</v>
      </c>
      <c r="F1521" s="162">
        <v>0</v>
      </c>
      <c r="G1521" s="3">
        <v>0</v>
      </c>
      <c r="H1521" s="3">
        <v>0</v>
      </c>
      <c r="I1521" s="3">
        <v>0</v>
      </c>
      <c r="J1521" s="3">
        <v>0</v>
      </c>
      <c r="K1521" s="3">
        <v>0</v>
      </c>
      <c r="L1521" s="3">
        <v>0</v>
      </c>
      <c r="M1521" s="3"/>
      <c r="S1521" s="180"/>
      <c r="T1521" s="185"/>
      <c r="U1521" s="186"/>
      <c r="V1521" s="182"/>
      <c r="W1521" s="183"/>
      <c r="X1521" s="187"/>
      <c r="Y1521" s="188"/>
      <c r="Z1521" s="189"/>
    </row>
    <row r="1522" spans="2:26" ht="17.25" customHeight="1">
      <c r="B1522" s="9">
        <v>45487</v>
      </c>
      <c r="C1522" s="122" t="s">
        <v>1564</v>
      </c>
      <c r="D1522" s="3" t="s">
        <v>1555</v>
      </c>
      <c r="E1522" s="3">
        <v>13</v>
      </c>
      <c r="F1522" s="162">
        <v>1</v>
      </c>
      <c r="G1522" s="3">
        <v>0</v>
      </c>
      <c r="H1522" s="3">
        <v>6</v>
      </c>
      <c r="I1522" s="3">
        <v>4</v>
      </c>
      <c r="J1522" s="3">
        <v>0</v>
      </c>
      <c r="K1522" s="3">
        <v>0</v>
      </c>
      <c r="L1522" s="3">
        <v>0</v>
      </c>
      <c r="M1522" s="3" t="s">
        <v>1567</v>
      </c>
      <c r="O1522" s="136" t="s">
        <v>1566</v>
      </c>
      <c r="P1522" s="136" t="s">
        <v>1566</v>
      </c>
      <c r="S1522" s="180"/>
      <c r="T1522" s="185"/>
      <c r="U1522" s="186"/>
      <c r="V1522" s="182"/>
      <c r="W1522" s="183"/>
      <c r="X1522" s="187"/>
      <c r="Y1522" s="188"/>
      <c r="Z1522" s="189"/>
    </row>
    <row r="1523" spans="2:26" ht="17.25" customHeight="1">
      <c r="B1523" s="9">
        <v>45487</v>
      </c>
      <c r="C1523" s="122" t="s">
        <v>1558</v>
      </c>
      <c r="D1523" s="3" t="s">
        <v>1507</v>
      </c>
      <c r="E1523" s="3">
        <v>13</v>
      </c>
      <c r="F1523" s="162">
        <v>13</v>
      </c>
      <c r="G1523" s="3">
        <v>0</v>
      </c>
      <c r="H1523" s="3">
        <v>0</v>
      </c>
      <c r="I1523" s="3">
        <v>0</v>
      </c>
      <c r="J1523" s="3">
        <v>0</v>
      </c>
      <c r="K1523" s="3">
        <v>0</v>
      </c>
      <c r="L1523" s="3">
        <v>0</v>
      </c>
      <c r="M1523" s="3"/>
      <c r="S1523" s="180"/>
      <c r="T1523" s="185"/>
      <c r="U1523" s="186"/>
      <c r="V1523" s="182"/>
      <c r="W1523" s="183"/>
      <c r="X1523" s="187"/>
      <c r="Y1523" s="188"/>
      <c r="Z1523" s="189"/>
    </row>
    <row r="1524" spans="2:26" ht="17.25" customHeight="1">
      <c r="B1524" s="9">
        <v>45487</v>
      </c>
      <c r="C1524" s="122" t="s">
        <v>1565</v>
      </c>
      <c r="D1524" s="3" t="s">
        <v>1354</v>
      </c>
      <c r="E1524" s="3">
        <v>5</v>
      </c>
      <c r="F1524" s="162">
        <v>5</v>
      </c>
      <c r="G1524" s="3">
        <v>0</v>
      </c>
      <c r="H1524" s="3">
        <v>0</v>
      </c>
      <c r="I1524" s="3">
        <v>0</v>
      </c>
      <c r="J1524" s="3">
        <v>0</v>
      </c>
      <c r="K1524" s="3">
        <v>0</v>
      </c>
      <c r="L1524" s="3">
        <v>0</v>
      </c>
      <c r="M1524" s="3"/>
      <c r="S1524" s="180"/>
      <c r="T1524" s="185"/>
      <c r="U1524" s="186"/>
      <c r="V1524" s="182"/>
      <c r="W1524" s="183"/>
      <c r="X1524" s="187"/>
      <c r="Y1524" s="188"/>
      <c r="Z1524" s="189"/>
    </row>
    <row r="1525" spans="2:26" ht="17.25" customHeight="1">
      <c r="B1525" s="9">
        <v>45488</v>
      </c>
      <c r="C1525" s="122" t="s">
        <v>1568</v>
      </c>
      <c r="D1525" s="3" t="s">
        <v>1527</v>
      </c>
      <c r="E1525" s="3">
        <v>13</v>
      </c>
      <c r="F1525" s="162">
        <v>0</v>
      </c>
      <c r="G1525" s="3">
        <v>0</v>
      </c>
      <c r="H1525" s="3">
        <v>0</v>
      </c>
      <c r="I1525" s="3">
        <v>0</v>
      </c>
      <c r="J1525" s="3">
        <v>0</v>
      </c>
      <c r="K1525" s="3">
        <v>0</v>
      </c>
      <c r="L1525" s="3">
        <v>0</v>
      </c>
      <c r="M1525" s="3"/>
      <c r="S1525" s="180"/>
      <c r="T1525" s="185"/>
      <c r="U1525" s="186"/>
      <c r="V1525" s="182"/>
      <c r="W1525" s="183"/>
      <c r="X1525" s="187"/>
      <c r="Y1525" s="188"/>
      <c r="Z1525" s="189"/>
    </row>
    <row r="1526" spans="2:26" ht="17.25" customHeight="1">
      <c r="B1526" s="9">
        <v>45489</v>
      </c>
      <c r="C1526" s="122" t="s">
        <v>1570</v>
      </c>
      <c r="D1526" s="3" t="s">
        <v>1569</v>
      </c>
      <c r="E1526" s="3">
        <v>1</v>
      </c>
      <c r="F1526" s="162">
        <v>0</v>
      </c>
      <c r="G1526" s="3">
        <v>0</v>
      </c>
      <c r="H1526" s="3">
        <v>0</v>
      </c>
      <c r="I1526" s="3">
        <v>0</v>
      </c>
      <c r="J1526" s="3">
        <v>0</v>
      </c>
      <c r="K1526" s="3">
        <v>0</v>
      </c>
      <c r="L1526" s="3">
        <v>0</v>
      </c>
      <c r="M1526" s="3"/>
      <c r="S1526" s="180"/>
      <c r="T1526" s="185"/>
      <c r="U1526" s="186"/>
      <c r="V1526" s="182"/>
      <c r="W1526" s="183"/>
      <c r="X1526" s="187"/>
      <c r="Y1526" s="188"/>
      <c r="Z1526" s="189"/>
    </row>
    <row r="1527" spans="2:26" ht="17.25" customHeight="1">
      <c r="B1527" s="9">
        <v>45489</v>
      </c>
      <c r="C1527" s="122" t="s">
        <v>1570</v>
      </c>
      <c r="D1527" s="3" t="s">
        <v>1534</v>
      </c>
      <c r="E1527" s="3">
        <v>13</v>
      </c>
      <c r="F1527" s="162">
        <v>0</v>
      </c>
      <c r="G1527" s="3">
        <v>0</v>
      </c>
      <c r="H1527" s="3">
        <v>0</v>
      </c>
      <c r="I1527" s="3">
        <v>0</v>
      </c>
      <c r="J1527" s="3">
        <v>0</v>
      </c>
      <c r="K1527" s="3">
        <v>0</v>
      </c>
      <c r="L1527" s="3">
        <v>0</v>
      </c>
      <c r="M1527" s="3"/>
      <c r="S1527" s="180"/>
      <c r="T1527" s="185"/>
      <c r="U1527" s="186"/>
      <c r="V1527" s="182"/>
      <c r="W1527" s="183"/>
      <c r="X1527" s="187"/>
      <c r="Y1527" s="188"/>
      <c r="Z1527" s="189"/>
    </row>
    <row r="1528" spans="2:26" ht="17.25" customHeight="1">
      <c r="B1528" s="9">
        <v>45489</v>
      </c>
      <c r="C1528" s="122" t="s">
        <v>1571</v>
      </c>
      <c r="D1528" s="3" t="s">
        <v>1529</v>
      </c>
      <c r="E1528" s="3">
        <v>13</v>
      </c>
      <c r="F1528" s="162">
        <v>0</v>
      </c>
      <c r="G1528" s="3">
        <v>0</v>
      </c>
      <c r="H1528" s="3">
        <v>0</v>
      </c>
      <c r="I1528" s="3">
        <v>0</v>
      </c>
      <c r="J1528" s="3">
        <v>0</v>
      </c>
      <c r="K1528" s="3">
        <v>0</v>
      </c>
      <c r="L1528" s="3">
        <v>0</v>
      </c>
      <c r="M1528" s="3"/>
      <c r="S1528" s="180"/>
      <c r="T1528" s="185"/>
      <c r="U1528" s="186"/>
      <c r="V1528" s="182"/>
      <c r="W1528" s="183"/>
      <c r="X1528" s="187"/>
      <c r="Y1528" s="188"/>
      <c r="Z1528" s="189"/>
    </row>
    <row r="1529" spans="2:26" ht="17.25" customHeight="1">
      <c r="B1529" s="9">
        <v>45489</v>
      </c>
      <c r="C1529" s="122" t="s">
        <v>1572</v>
      </c>
      <c r="D1529" s="3" t="s">
        <v>1460</v>
      </c>
      <c r="E1529" s="3">
        <v>13</v>
      </c>
      <c r="F1529" s="162">
        <v>0</v>
      </c>
      <c r="G1529" s="3">
        <v>0</v>
      </c>
      <c r="H1529" s="3">
        <v>2</v>
      </c>
      <c r="I1529" s="3">
        <v>1</v>
      </c>
      <c r="J1529" s="3">
        <v>0</v>
      </c>
      <c r="K1529" s="3">
        <v>0</v>
      </c>
      <c r="L1529" s="3">
        <v>3</v>
      </c>
      <c r="M1529" s="3" t="s">
        <v>1575</v>
      </c>
      <c r="O1529" s="136" t="s">
        <v>1576</v>
      </c>
      <c r="P1529" s="136" t="s">
        <v>1576</v>
      </c>
      <c r="S1529" s="180"/>
      <c r="T1529" s="185"/>
      <c r="U1529" s="186"/>
      <c r="V1529" s="182"/>
      <c r="W1529" s="183"/>
      <c r="X1529" s="187"/>
      <c r="Y1529" s="188"/>
      <c r="Z1529" s="189"/>
    </row>
    <row r="1530" spans="2:26" ht="17.25" customHeight="1">
      <c r="B1530" s="9">
        <v>45489</v>
      </c>
      <c r="C1530" s="122" t="s">
        <v>1573</v>
      </c>
      <c r="D1530" s="3" t="s">
        <v>1468</v>
      </c>
      <c r="E1530" s="3">
        <v>13</v>
      </c>
      <c r="F1530" s="162">
        <v>0</v>
      </c>
      <c r="G1530" s="3">
        <v>0</v>
      </c>
      <c r="H1530" s="3">
        <v>0</v>
      </c>
      <c r="I1530" s="3">
        <v>0</v>
      </c>
      <c r="J1530" s="3">
        <v>0</v>
      </c>
      <c r="K1530" s="3">
        <v>0</v>
      </c>
      <c r="L1530" s="3">
        <v>0</v>
      </c>
      <c r="M1530" s="3"/>
      <c r="S1530" s="180"/>
      <c r="T1530" s="185"/>
      <c r="U1530" s="186"/>
      <c r="V1530" s="182"/>
      <c r="W1530" s="183"/>
      <c r="X1530" s="187"/>
      <c r="Y1530" s="188"/>
      <c r="Z1530" s="189"/>
    </row>
    <row r="1531" spans="2:26" ht="17.25" customHeight="1">
      <c r="B1531" s="9">
        <v>45489</v>
      </c>
      <c r="C1531" s="122" t="s">
        <v>1574</v>
      </c>
      <c r="D1531" s="3" t="s">
        <v>1353</v>
      </c>
      <c r="E1531" s="3">
        <v>13</v>
      </c>
      <c r="F1531" s="162">
        <v>0</v>
      </c>
      <c r="G1531" s="3">
        <v>0</v>
      </c>
      <c r="H1531" s="3">
        <v>0</v>
      </c>
      <c r="I1531" s="3">
        <v>0</v>
      </c>
      <c r="J1531" s="3">
        <v>0</v>
      </c>
      <c r="K1531" s="3">
        <v>0</v>
      </c>
      <c r="L1531" s="3">
        <v>0</v>
      </c>
      <c r="M1531" s="3"/>
      <c r="S1531" s="180"/>
      <c r="T1531" s="185"/>
      <c r="U1531" s="186"/>
      <c r="V1531" s="182"/>
      <c r="W1531" s="183"/>
      <c r="X1531" s="187"/>
      <c r="Y1531" s="188"/>
      <c r="Z1531" s="189"/>
    </row>
    <row r="1532" spans="2:26" ht="17.25" customHeight="1">
      <c r="B1532" s="9">
        <v>45490</v>
      </c>
      <c r="C1532" s="122" t="s">
        <v>1577</v>
      </c>
      <c r="D1532" s="3" t="s">
        <v>1479</v>
      </c>
      <c r="E1532" s="3">
        <v>13</v>
      </c>
      <c r="F1532" s="162">
        <v>0</v>
      </c>
      <c r="G1532" s="3">
        <v>0</v>
      </c>
      <c r="H1532" s="3">
        <v>0</v>
      </c>
      <c r="I1532" s="3">
        <v>0</v>
      </c>
      <c r="J1532" s="3">
        <v>2</v>
      </c>
      <c r="K1532" s="3">
        <v>0</v>
      </c>
      <c r="L1532" s="3">
        <v>2</v>
      </c>
      <c r="M1532" s="3" t="s">
        <v>436</v>
      </c>
      <c r="S1532" s="180"/>
      <c r="T1532" s="185"/>
      <c r="U1532" s="186"/>
      <c r="V1532" s="182"/>
      <c r="W1532" s="183"/>
      <c r="X1532" s="187"/>
      <c r="Y1532" s="188"/>
      <c r="Z1532" s="189"/>
    </row>
    <row r="1533" spans="2:26" ht="17.25" customHeight="1">
      <c r="B1533" s="9">
        <v>45490</v>
      </c>
      <c r="C1533" s="122" t="s">
        <v>6897</v>
      </c>
      <c r="D1533" s="3" t="s">
        <v>1578</v>
      </c>
      <c r="E1533" s="3">
        <v>13</v>
      </c>
      <c r="F1533" s="162">
        <v>9</v>
      </c>
      <c r="G1533" s="3">
        <v>0</v>
      </c>
      <c r="H1533" s="3">
        <v>34</v>
      </c>
      <c r="I1533" s="3">
        <v>1</v>
      </c>
      <c r="J1533" s="3">
        <v>0</v>
      </c>
      <c r="K1533" s="3">
        <v>0</v>
      </c>
      <c r="L1533" s="3">
        <v>35</v>
      </c>
      <c r="M1533" s="3" t="s">
        <v>436</v>
      </c>
      <c r="O1533" s="136" t="s">
        <v>436</v>
      </c>
      <c r="P1533" s="136" t="s">
        <v>436</v>
      </c>
      <c r="S1533" s="180"/>
      <c r="T1533" s="185"/>
      <c r="U1533" s="186"/>
      <c r="V1533" s="182"/>
      <c r="W1533" s="183"/>
      <c r="X1533" s="187"/>
      <c r="Y1533" s="188"/>
      <c r="Z1533" s="189"/>
    </row>
    <row r="1534" spans="2:26" ht="17.25" customHeight="1">
      <c r="B1534" s="9">
        <v>45491</v>
      </c>
      <c r="C1534" s="122" t="s">
        <v>1580</v>
      </c>
      <c r="D1534" s="3" t="s">
        <v>1579</v>
      </c>
      <c r="E1534" s="3">
        <v>13</v>
      </c>
      <c r="F1534" s="162">
        <v>0</v>
      </c>
      <c r="G1534" s="3">
        <v>0</v>
      </c>
      <c r="H1534" s="3">
        <v>0</v>
      </c>
      <c r="I1534" s="3">
        <v>0</v>
      </c>
      <c r="J1534" s="3">
        <v>0</v>
      </c>
      <c r="K1534" s="3">
        <v>0</v>
      </c>
      <c r="L1534" s="3">
        <v>0</v>
      </c>
      <c r="M1534" s="3"/>
      <c r="S1534" s="180"/>
      <c r="T1534" s="185"/>
      <c r="U1534" s="186"/>
      <c r="V1534" s="182"/>
      <c r="W1534" s="183"/>
      <c r="X1534" s="187"/>
      <c r="Y1534" s="188"/>
      <c r="Z1534" s="189"/>
    </row>
    <row r="1535" spans="2:26" ht="17.25" customHeight="1">
      <c r="B1535" s="9">
        <v>45491</v>
      </c>
      <c r="C1535" s="122" t="s">
        <v>1582</v>
      </c>
      <c r="D1535" s="3" t="s">
        <v>1583</v>
      </c>
      <c r="E1535" s="3">
        <v>13</v>
      </c>
      <c r="F1535" s="162">
        <v>1</v>
      </c>
      <c r="G1535" s="3">
        <v>0</v>
      </c>
      <c r="H1535" s="3">
        <v>0</v>
      </c>
      <c r="I1535" s="3">
        <v>1</v>
      </c>
      <c r="J1535" s="3">
        <v>1</v>
      </c>
      <c r="K1535" s="3">
        <v>0</v>
      </c>
      <c r="L1535" s="3">
        <v>2</v>
      </c>
      <c r="M1535" s="3" t="s">
        <v>1584</v>
      </c>
      <c r="S1535" s="180"/>
      <c r="T1535" s="185"/>
      <c r="U1535" s="186"/>
      <c r="V1535" s="182"/>
      <c r="W1535" s="183"/>
      <c r="X1535" s="187"/>
      <c r="Y1535" s="188"/>
      <c r="Z1535" s="189"/>
    </row>
    <row r="1536" spans="2:26" ht="17.25" customHeight="1">
      <c r="B1536" s="9">
        <v>45491</v>
      </c>
      <c r="C1536" s="122" t="s">
        <v>6897</v>
      </c>
      <c r="D1536" s="3" t="s">
        <v>1581</v>
      </c>
      <c r="E1536" s="3">
        <v>7</v>
      </c>
      <c r="F1536" s="162">
        <v>7</v>
      </c>
      <c r="G1536" s="3">
        <v>0</v>
      </c>
      <c r="H1536" s="3">
        <v>0</v>
      </c>
      <c r="I1536" s="3">
        <v>0</v>
      </c>
      <c r="J1536" s="3">
        <v>0</v>
      </c>
      <c r="K1536" s="3">
        <v>0</v>
      </c>
      <c r="L1536" s="3">
        <v>0</v>
      </c>
      <c r="M1536" s="3"/>
      <c r="S1536" s="180"/>
      <c r="T1536" s="185"/>
      <c r="U1536" s="186"/>
      <c r="V1536" s="182"/>
      <c r="W1536" s="183"/>
      <c r="X1536" s="187"/>
      <c r="Y1536" s="188"/>
      <c r="Z1536" s="189"/>
    </row>
    <row r="1537" spans="2:26" ht="17.25" customHeight="1">
      <c r="B1537" s="9">
        <v>45492</v>
      </c>
      <c r="C1537" s="122" t="s">
        <v>1592</v>
      </c>
      <c r="D1537" s="3" t="s">
        <v>1585</v>
      </c>
      <c r="E1537" s="3">
        <v>3</v>
      </c>
      <c r="F1537" s="162">
        <v>3</v>
      </c>
      <c r="G1537" s="3">
        <v>0</v>
      </c>
      <c r="H1537" s="3">
        <v>0</v>
      </c>
      <c r="I1537" s="3">
        <v>0</v>
      </c>
      <c r="J1537" s="3">
        <v>0</v>
      </c>
      <c r="K1537" s="3">
        <v>0</v>
      </c>
      <c r="L1537" s="3">
        <v>0</v>
      </c>
      <c r="M1537" s="3"/>
      <c r="O1537" s="136" t="s">
        <v>436</v>
      </c>
      <c r="S1537" s="180"/>
      <c r="T1537" s="185"/>
      <c r="U1537" s="186"/>
      <c r="V1537" s="182"/>
      <c r="W1537" s="183"/>
      <c r="X1537" s="187"/>
      <c r="Y1537" s="188"/>
      <c r="Z1537" s="189"/>
    </row>
    <row r="1538" spans="2:26" ht="17.25" customHeight="1">
      <c r="B1538" s="9">
        <v>45493</v>
      </c>
      <c r="C1538" s="122" t="s">
        <v>1592</v>
      </c>
      <c r="D1538" s="3" t="s">
        <v>1595</v>
      </c>
      <c r="E1538" s="3">
        <v>10</v>
      </c>
      <c r="F1538" s="162">
        <v>10</v>
      </c>
      <c r="G1538" s="3">
        <v>0</v>
      </c>
      <c r="H1538" s="3">
        <v>0</v>
      </c>
      <c r="I1538" s="3">
        <v>0</v>
      </c>
      <c r="J1538" s="3">
        <v>0</v>
      </c>
      <c r="K1538" s="3">
        <v>0</v>
      </c>
      <c r="L1538" s="3">
        <v>0</v>
      </c>
      <c r="M1538" s="3"/>
      <c r="O1538" s="136" t="s">
        <v>436</v>
      </c>
      <c r="S1538" s="180"/>
      <c r="T1538" s="185"/>
      <c r="U1538" s="186"/>
      <c r="V1538" s="182"/>
      <c r="W1538" s="183"/>
      <c r="X1538" s="187"/>
      <c r="Y1538" s="188"/>
      <c r="Z1538" s="189"/>
    </row>
    <row r="1539" spans="2:26" ht="17.25" customHeight="1">
      <c r="B1539" s="9">
        <v>45493</v>
      </c>
      <c r="C1539" s="122" t="s">
        <v>1589</v>
      </c>
      <c r="D1539" s="3" t="s">
        <v>1484</v>
      </c>
      <c r="E1539" s="3">
        <v>13</v>
      </c>
      <c r="F1539" s="162">
        <v>13</v>
      </c>
      <c r="G1539" s="3">
        <v>0</v>
      </c>
      <c r="H1539" s="3">
        <v>0</v>
      </c>
      <c r="I1539" s="3">
        <v>4</v>
      </c>
      <c r="J1539" s="3">
        <v>0</v>
      </c>
      <c r="K1539" s="3">
        <v>0</v>
      </c>
      <c r="L1539" s="3">
        <v>4</v>
      </c>
      <c r="M1539" s="3" t="s">
        <v>436</v>
      </c>
      <c r="O1539" s="3"/>
      <c r="P1539" s="3"/>
      <c r="S1539" s="180"/>
      <c r="T1539" s="185"/>
      <c r="U1539" s="186"/>
      <c r="V1539" s="182"/>
      <c r="W1539" s="183"/>
      <c r="X1539" s="187"/>
      <c r="Y1539" s="188"/>
      <c r="Z1539" s="189"/>
    </row>
    <row r="1540" spans="2:26" ht="17.25" customHeight="1">
      <c r="B1540" s="9">
        <v>45493</v>
      </c>
      <c r="C1540" s="122" t="s">
        <v>1589</v>
      </c>
      <c r="D1540" s="3" t="s">
        <v>1454</v>
      </c>
      <c r="E1540" s="3">
        <v>13</v>
      </c>
      <c r="F1540" s="162">
        <v>0</v>
      </c>
      <c r="G1540" s="3">
        <v>0</v>
      </c>
      <c r="H1540" s="3">
        <v>0</v>
      </c>
      <c r="I1540" s="3">
        <v>0</v>
      </c>
      <c r="J1540" s="3">
        <v>0</v>
      </c>
      <c r="K1540" s="3">
        <v>0</v>
      </c>
      <c r="L1540" s="3">
        <v>0</v>
      </c>
      <c r="M1540" s="3"/>
      <c r="S1540" s="180"/>
      <c r="T1540" s="185"/>
      <c r="U1540" s="186"/>
      <c r="V1540" s="182"/>
      <c r="W1540" s="183"/>
      <c r="X1540" s="187"/>
      <c r="Y1540" s="188"/>
      <c r="Z1540" s="189"/>
    </row>
    <row r="1541" spans="2:26" ht="17.25" customHeight="1">
      <c r="B1541" s="9">
        <v>45493</v>
      </c>
      <c r="C1541" s="122" t="s">
        <v>1589</v>
      </c>
      <c r="D1541" s="3" t="s">
        <v>1462</v>
      </c>
      <c r="E1541" s="3">
        <v>13</v>
      </c>
      <c r="F1541" s="162">
        <v>0</v>
      </c>
      <c r="G1541" s="3">
        <v>0</v>
      </c>
      <c r="H1541" s="3">
        <v>0</v>
      </c>
      <c r="I1541" s="3">
        <v>0</v>
      </c>
      <c r="J1541" s="3">
        <v>0</v>
      </c>
      <c r="K1541" s="3">
        <v>0</v>
      </c>
      <c r="L1541" s="3">
        <v>0</v>
      </c>
      <c r="M1541" s="3"/>
      <c r="S1541" s="180"/>
      <c r="T1541" s="185"/>
      <c r="U1541" s="186"/>
      <c r="V1541" s="182"/>
      <c r="W1541" s="183"/>
      <c r="X1541" s="187"/>
      <c r="Y1541" s="188"/>
      <c r="Z1541" s="189"/>
    </row>
    <row r="1542" spans="2:26" ht="17.25" customHeight="1">
      <c r="B1542" s="9">
        <v>45493</v>
      </c>
      <c r="C1542" s="122" t="s">
        <v>1590</v>
      </c>
      <c r="D1542" s="3" t="s">
        <v>1588</v>
      </c>
      <c r="E1542" s="3">
        <v>6</v>
      </c>
      <c r="F1542" s="162">
        <v>0</v>
      </c>
      <c r="G1542" s="3">
        <v>0</v>
      </c>
      <c r="H1542" s="3">
        <v>0</v>
      </c>
      <c r="I1542" s="3">
        <v>0</v>
      </c>
      <c r="J1542" s="3">
        <v>0</v>
      </c>
      <c r="K1542" s="3">
        <v>0</v>
      </c>
      <c r="L1542" s="3">
        <v>0</v>
      </c>
      <c r="M1542" s="3"/>
      <c r="S1542" s="180"/>
      <c r="T1542" s="185"/>
      <c r="U1542" s="186"/>
      <c r="V1542" s="182"/>
      <c r="W1542" s="183"/>
      <c r="X1542" s="187"/>
      <c r="Y1542" s="188"/>
      <c r="Z1542" s="189"/>
    </row>
    <row r="1543" spans="2:26" ht="17.25" customHeight="1">
      <c r="B1543" s="9">
        <v>45493</v>
      </c>
      <c r="C1543" s="122" t="s">
        <v>1590</v>
      </c>
      <c r="D1543" s="3" t="s">
        <v>1539</v>
      </c>
      <c r="E1543" s="3">
        <v>7</v>
      </c>
      <c r="F1543" s="162">
        <v>0</v>
      </c>
      <c r="G1543" s="3">
        <v>0</v>
      </c>
      <c r="H1543" s="3">
        <v>2</v>
      </c>
      <c r="I1543" s="3">
        <v>0</v>
      </c>
      <c r="J1543" s="3">
        <v>0</v>
      </c>
      <c r="K1543" s="3">
        <v>0</v>
      </c>
      <c r="L1543" s="3">
        <v>2</v>
      </c>
      <c r="M1543" s="3"/>
      <c r="O1543" s="136" t="s">
        <v>436</v>
      </c>
      <c r="P1543" s="136" t="s">
        <v>436</v>
      </c>
      <c r="S1543" s="180"/>
      <c r="T1543" s="185"/>
      <c r="U1543" s="186"/>
      <c r="V1543" s="182"/>
      <c r="W1543" s="183"/>
      <c r="X1543" s="187"/>
      <c r="Y1543" s="188"/>
      <c r="Z1543" s="189"/>
    </row>
    <row r="1544" spans="2:26" ht="17.25" customHeight="1">
      <c r="B1544" s="9">
        <v>45493</v>
      </c>
      <c r="C1544" s="122" t="s">
        <v>1591</v>
      </c>
      <c r="D1544" s="3" t="s">
        <v>1467</v>
      </c>
      <c r="E1544" s="3">
        <v>13</v>
      </c>
      <c r="F1544" s="162">
        <v>13</v>
      </c>
      <c r="G1544" s="3">
        <v>0</v>
      </c>
      <c r="H1544" s="3">
        <v>22</v>
      </c>
      <c r="I1544" s="3">
        <v>4</v>
      </c>
      <c r="J1544" s="3">
        <v>0</v>
      </c>
      <c r="K1544" s="3">
        <v>0</v>
      </c>
      <c r="L1544" s="3">
        <v>26</v>
      </c>
      <c r="M1544" s="3" t="s">
        <v>436</v>
      </c>
      <c r="O1544" s="136" t="s">
        <v>436</v>
      </c>
      <c r="P1544" s="136" t="s">
        <v>436</v>
      </c>
      <c r="S1544" s="180"/>
      <c r="T1544" s="185"/>
      <c r="U1544" s="186"/>
      <c r="V1544" s="182"/>
      <c r="W1544" s="183"/>
      <c r="X1544" s="187"/>
      <c r="Y1544" s="188"/>
      <c r="Z1544" s="189"/>
    </row>
    <row r="1545" spans="2:26" ht="17.25" customHeight="1">
      <c r="B1545" s="9">
        <v>45493</v>
      </c>
      <c r="C1545" s="122" t="s">
        <v>1592</v>
      </c>
      <c r="D1545" s="3" t="s">
        <v>1587</v>
      </c>
      <c r="E1545" s="3">
        <v>13</v>
      </c>
      <c r="F1545" s="162">
        <v>0</v>
      </c>
      <c r="G1545" s="3">
        <v>0</v>
      </c>
      <c r="H1545" s="3">
        <v>0</v>
      </c>
      <c r="I1545" s="3">
        <v>0</v>
      </c>
      <c r="J1545" s="3">
        <v>0</v>
      </c>
      <c r="K1545" s="3">
        <v>0</v>
      </c>
      <c r="L1545" s="3">
        <v>0</v>
      </c>
      <c r="M1545" s="3"/>
      <c r="S1545" s="180"/>
      <c r="T1545" s="185"/>
      <c r="U1545" s="186"/>
      <c r="V1545" s="182"/>
      <c r="W1545" s="183"/>
      <c r="X1545" s="187"/>
      <c r="Y1545" s="188"/>
      <c r="Z1545" s="189"/>
    </row>
    <row r="1546" spans="2:26" ht="17.25" customHeight="1">
      <c r="B1546" s="9">
        <v>45494</v>
      </c>
      <c r="C1546" s="122" t="s">
        <v>1589</v>
      </c>
      <c r="D1546" s="3" t="s">
        <v>1461</v>
      </c>
      <c r="E1546" s="3">
        <v>13</v>
      </c>
      <c r="F1546" s="162">
        <v>0</v>
      </c>
      <c r="G1546" s="3">
        <v>0</v>
      </c>
      <c r="H1546" s="3">
        <v>0</v>
      </c>
      <c r="I1546" s="3">
        <v>0</v>
      </c>
      <c r="J1546" s="3">
        <v>0</v>
      </c>
      <c r="K1546" s="3">
        <v>0</v>
      </c>
      <c r="L1546" s="3">
        <v>0</v>
      </c>
      <c r="M1546" s="3"/>
      <c r="S1546" s="180"/>
      <c r="T1546" s="185"/>
      <c r="U1546" s="186"/>
      <c r="V1546" s="182"/>
      <c r="W1546" s="183"/>
      <c r="X1546" s="187"/>
      <c r="Y1546" s="188"/>
      <c r="Z1546" s="189"/>
    </row>
    <row r="1547" spans="2:26" ht="17.25" customHeight="1">
      <c r="B1547" s="9">
        <v>45494</v>
      </c>
      <c r="C1547" s="122" t="s">
        <v>1589</v>
      </c>
      <c r="D1547" s="3" t="s">
        <v>1460</v>
      </c>
      <c r="E1547" s="3">
        <v>13</v>
      </c>
      <c r="F1547" s="162">
        <v>0</v>
      </c>
      <c r="G1547" s="3">
        <v>0</v>
      </c>
      <c r="H1547" s="3">
        <v>0</v>
      </c>
      <c r="I1547" s="3">
        <v>0</v>
      </c>
      <c r="J1547" s="3">
        <v>0</v>
      </c>
      <c r="K1547" s="3">
        <v>0</v>
      </c>
      <c r="L1547" s="3">
        <v>0</v>
      </c>
      <c r="M1547" s="3"/>
      <c r="S1547" s="180"/>
      <c r="T1547" s="185"/>
      <c r="U1547" s="186"/>
      <c r="V1547" s="182"/>
      <c r="W1547" s="183"/>
      <c r="X1547" s="187"/>
      <c r="Y1547" s="188"/>
      <c r="Z1547" s="189"/>
    </row>
    <row r="1548" spans="2:26" ht="17.25" customHeight="1">
      <c r="B1548" s="9">
        <v>45494</v>
      </c>
      <c r="C1548" s="122" t="s">
        <v>1589</v>
      </c>
      <c r="D1548" s="3" t="s">
        <v>1471</v>
      </c>
      <c r="E1548" s="3">
        <v>13</v>
      </c>
      <c r="F1548" s="162">
        <v>0</v>
      </c>
      <c r="G1548" s="3">
        <v>0</v>
      </c>
      <c r="H1548" s="3">
        <v>0</v>
      </c>
      <c r="I1548" s="3">
        <v>0</v>
      </c>
      <c r="J1548" s="3">
        <v>0</v>
      </c>
      <c r="K1548" s="3">
        <v>0</v>
      </c>
      <c r="L1548" s="3">
        <v>0</v>
      </c>
      <c r="M1548" s="3"/>
      <c r="S1548" s="180"/>
      <c r="T1548" s="185"/>
      <c r="U1548" s="186"/>
      <c r="V1548" s="182"/>
      <c r="W1548" s="183"/>
      <c r="X1548" s="187"/>
      <c r="Y1548" s="188"/>
      <c r="Z1548" s="189"/>
    </row>
    <row r="1549" spans="2:26" ht="17.25" customHeight="1">
      <c r="B1549" s="9">
        <v>45494</v>
      </c>
      <c r="C1549" s="122" t="s">
        <v>1593</v>
      </c>
      <c r="D1549" s="3" t="s">
        <v>1404</v>
      </c>
      <c r="E1549" s="3">
        <v>6</v>
      </c>
      <c r="F1549" s="162">
        <v>0</v>
      </c>
      <c r="G1549" s="3">
        <v>0</v>
      </c>
      <c r="H1549" s="3">
        <v>0</v>
      </c>
      <c r="I1549" s="3">
        <v>0</v>
      </c>
      <c r="J1549" s="3">
        <v>0</v>
      </c>
      <c r="K1549" s="3">
        <v>0</v>
      </c>
      <c r="L1549" s="3">
        <v>0</v>
      </c>
      <c r="M1549" s="3"/>
      <c r="S1549" s="180"/>
      <c r="T1549" s="185"/>
      <c r="U1549" s="186"/>
      <c r="V1549" s="182"/>
      <c r="W1549" s="183"/>
      <c r="X1549" s="187"/>
      <c r="Y1549" s="188"/>
      <c r="Z1549" s="189"/>
    </row>
    <row r="1550" spans="2:26" ht="17.25" customHeight="1">
      <c r="B1550" s="9">
        <v>45494</v>
      </c>
      <c r="C1550" s="122" t="s">
        <v>1594</v>
      </c>
      <c r="D1550" s="3" t="s">
        <v>1586</v>
      </c>
      <c r="E1550" s="3">
        <v>1</v>
      </c>
      <c r="F1550" s="162">
        <v>0</v>
      </c>
      <c r="G1550" s="3">
        <v>0</v>
      </c>
      <c r="H1550" s="3">
        <v>1</v>
      </c>
      <c r="I1550" s="3">
        <v>0</v>
      </c>
      <c r="J1550" s="3">
        <v>0</v>
      </c>
      <c r="K1550" s="3">
        <v>0</v>
      </c>
      <c r="L1550" s="3">
        <v>1</v>
      </c>
      <c r="M1550" s="3"/>
      <c r="O1550" s="136" t="s">
        <v>436</v>
      </c>
      <c r="P1550" s="136" t="s">
        <v>436</v>
      </c>
      <c r="S1550" s="180"/>
      <c r="T1550" s="185"/>
      <c r="U1550" s="186"/>
      <c r="V1550" s="182"/>
      <c r="W1550" s="183"/>
      <c r="X1550" s="187"/>
      <c r="Y1550" s="188"/>
      <c r="Z1550" s="189"/>
    </row>
    <row r="1551" spans="2:26" ht="17.25" customHeight="1">
      <c r="B1551" s="9">
        <v>45494</v>
      </c>
      <c r="C1551" s="122" t="s">
        <v>1592</v>
      </c>
      <c r="D1551" s="3" t="s">
        <v>1585</v>
      </c>
      <c r="E1551" s="3">
        <v>3</v>
      </c>
      <c r="F1551" s="162">
        <v>0</v>
      </c>
      <c r="G1551" s="3">
        <v>0</v>
      </c>
      <c r="H1551" s="3">
        <v>0</v>
      </c>
      <c r="I1551" s="3">
        <v>0</v>
      </c>
      <c r="J1551" s="3">
        <v>0</v>
      </c>
      <c r="K1551" s="3">
        <v>0</v>
      </c>
      <c r="L1551" s="3">
        <v>0</v>
      </c>
      <c r="M1551" s="3"/>
      <c r="S1551" s="180"/>
      <c r="T1551" s="185"/>
      <c r="U1551" s="186"/>
      <c r="V1551" s="182"/>
      <c r="W1551" s="183"/>
      <c r="X1551" s="187"/>
      <c r="Y1551" s="188"/>
      <c r="Z1551" s="189"/>
    </row>
    <row r="1552" spans="2:26" ht="17.25" customHeight="1">
      <c r="B1552" s="9">
        <v>45494</v>
      </c>
      <c r="C1552" s="122" t="s">
        <v>6897</v>
      </c>
      <c r="D1552" s="3" t="s">
        <v>1581</v>
      </c>
      <c r="E1552" s="3">
        <v>7</v>
      </c>
      <c r="F1552" s="162">
        <v>0</v>
      </c>
      <c r="G1552" s="3">
        <v>0</v>
      </c>
      <c r="H1552" s="3">
        <v>5</v>
      </c>
      <c r="I1552" s="3">
        <v>2</v>
      </c>
      <c r="J1552" s="3">
        <v>2</v>
      </c>
      <c r="K1552" s="3">
        <v>0</v>
      </c>
      <c r="L1552" s="3">
        <v>9</v>
      </c>
      <c r="M1552" s="3" t="s">
        <v>1596</v>
      </c>
      <c r="N1552" s="136" t="s">
        <v>1597</v>
      </c>
      <c r="O1552" s="136" t="s">
        <v>1598</v>
      </c>
      <c r="P1552" s="136" t="s">
        <v>1596</v>
      </c>
      <c r="S1552" s="180"/>
      <c r="T1552" s="185"/>
      <c r="U1552" s="186"/>
      <c r="V1552" s="182"/>
      <c r="W1552" s="183"/>
      <c r="X1552" s="187"/>
      <c r="Y1552" s="188"/>
      <c r="Z1552" s="189"/>
    </row>
    <row r="1553" spans="2:26" ht="17.25" customHeight="1">
      <c r="B1553" s="10">
        <v>45495</v>
      </c>
      <c r="C1553" s="122" t="s">
        <v>1600</v>
      </c>
      <c r="D1553" s="3" t="s">
        <v>1468</v>
      </c>
      <c r="E1553" s="3">
        <v>13</v>
      </c>
      <c r="F1553" s="162">
        <v>0</v>
      </c>
      <c r="G1553" s="3">
        <v>0</v>
      </c>
      <c r="H1553" s="3">
        <v>0</v>
      </c>
      <c r="I1553" s="3">
        <v>0</v>
      </c>
      <c r="J1553" s="3">
        <v>0</v>
      </c>
      <c r="K1553" s="3">
        <v>0</v>
      </c>
      <c r="L1553" s="3">
        <v>0</v>
      </c>
      <c r="M1553" s="3"/>
      <c r="S1553" s="180"/>
      <c r="T1553" s="185"/>
      <c r="U1553" s="186"/>
      <c r="V1553" s="182"/>
      <c r="W1553" s="183"/>
      <c r="X1553" s="187"/>
      <c r="Y1553" s="188"/>
      <c r="Z1553" s="189"/>
    </row>
    <row r="1554" spans="2:26" ht="17.25" customHeight="1">
      <c r="B1554" s="10">
        <v>45495</v>
      </c>
      <c r="C1554" s="122" t="s">
        <v>1601</v>
      </c>
      <c r="D1554" s="3" t="s">
        <v>1552</v>
      </c>
      <c r="E1554" s="3">
        <v>13</v>
      </c>
      <c r="F1554" s="162">
        <v>0</v>
      </c>
      <c r="G1554" s="3">
        <v>0</v>
      </c>
      <c r="H1554" s="3">
        <v>0</v>
      </c>
      <c r="I1554" s="3">
        <v>0</v>
      </c>
      <c r="J1554" s="3">
        <v>0</v>
      </c>
      <c r="K1554" s="3">
        <v>0</v>
      </c>
      <c r="L1554" s="3">
        <v>0</v>
      </c>
      <c r="M1554" s="3"/>
      <c r="S1554" s="180"/>
      <c r="T1554" s="185"/>
      <c r="U1554" s="186"/>
      <c r="V1554" s="182"/>
      <c r="W1554" s="183"/>
      <c r="X1554" s="187"/>
      <c r="Y1554" s="188"/>
      <c r="Z1554" s="189"/>
    </row>
    <row r="1555" spans="2:26" ht="17.25" customHeight="1">
      <c r="B1555" s="9">
        <v>45495</v>
      </c>
      <c r="C1555" s="122" t="s">
        <v>1602</v>
      </c>
      <c r="D1555" s="3" t="s">
        <v>1551</v>
      </c>
      <c r="E1555" s="3">
        <v>13</v>
      </c>
      <c r="F1555" s="162">
        <v>0</v>
      </c>
      <c r="G1555" s="3">
        <v>0</v>
      </c>
      <c r="H1555" s="3">
        <v>0</v>
      </c>
      <c r="I1555" s="3">
        <v>0</v>
      </c>
      <c r="J1555" s="3">
        <v>0</v>
      </c>
      <c r="K1555" s="3">
        <v>0</v>
      </c>
      <c r="L1555" s="3">
        <v>0</v>
      </c>
      <c r="M1555" s="3"/>
      <c r="S1555" s="180"/>
      <c r="T1555" s="185"/>
      <c r="U1555" s="186"/>
      <c r="V1555" s="182"/>
      <c r="W1555" s="183"/>
      <c r="X1555" s="187"/>
      <c r="Y1555" s="188"/>
      <c r="Z1555" s="189"/>
    </row>
    <row r="1556" spans="2:26" ht="17.25" customHeight="1">
      <c r="B1556" s="9">
        <v>45495</v>
      </c>
      <c r="C1556" s="122" t="s">
        <v>1603</v>
      </c>
      <c r="D1556" s="3" t="s">
        <v>1484</v>
      </c>
      <c r="E1556" s="3">
        <v>13</v>
      </c>
      <c r="F1556" s="162">
        <v>0</v>
      </c>
      <c r="G1556" s="3">
        <v>0</v>
      </c>
      <c r="H1556" s="3">
        <v>0</v>
      </c>
      <c r="I1556" s="3">
        <v>0</v>
      </c>
      <c r="J1556" s="3">
        <v>0</v>
      </c>
      <c r="K1556" s="3">
        <v>0</v>
      </c>
      <c r="L1556" s="3">
        <v>0</v>
      </c>
      <c r="M1556" s="3"/>
      <c r="S1556" s="180"/>
      <c r="T1556" s="185"/>
      <c r="U1556" s="186"/>
      <c r="V1556" s="182"/>
      <c r="W1556" s="183"/>
      <c r="X1556" s="187"/>
      <c r="Y1556" s="188"/>
      <c r="Z1556" s="189"/>
    </row>
    <row r="1557" spans="2:26" ht="17.25" customHeight="1">
      <c r="B1557" s="9">
        <v>45495</v>
      </c>
      <c r="C1557" s="122" t="s">
        <v>1604</v>
      </c>
      <c r="D1557" s="3" t="s">
        <v>1599</v>
      </c>
      <c r="E1557" s="3">
        <v>10</v>
      </c>
      <c r="F1557" s="162">
        <v>0</v>
      </c>
      <c r="G1557" s="3">
        <v>0</v>
      </c>
      <c r="H1557" s="3">
        <v>0</v>
      </c>
      <c r="I1557" s="3">
        <v>0</v>
      </c>
      <c r="J1557" s="3">
        <v>0</v>
      </c>
      <c r="K1557" s="3">
        <v>0</v>
      </c>
      <c r="L1557" s="3">
        <v>0</v>
      </c>
      <c r="M1557" s="3"/>
      <c r="S1557" s="180"/>
      <c r="T1557" s="185"/>
      <c r="U1557" s="186"/>
      <c r="V1557" s="182"/>
      <c r="W1557" s="183"/>
      <c r="X1557" s="187"/>
      <c r="Y1557" s="188"/>
      <c r="Z1557" s="189"/>
    </row>
    <row r="1558" spans="2:26" ht="17.25" customHeight="1">
      <c r="B1558" s="9">
        <v>45495</v>
      </c>
      <c r="C1558" s="122" t="s">
        <v>1605</v>
      </c>
      <c r="D1558" s="3" t="s">
        <v>1527</v>
      </c>
      <c r="E1558" s="3">
        <v>13</v>
      </c>
      <c r="F1558" s="162">
        <v>0</v>
      </c>
      <c r="G1558" s="3">
        <v>0</v>
      </c>
      <c r="H1558" s="3">
        <v>1</v>
      </c>
      <c r="I1558" s="3">
        <v>0</v>
      </c>
      <c r="J1558" s="3">
        <v>1</v>
      </c>
      <c r="K1558" s="3">
        <v>0</v>
      </c>
      <c r="L1558" s="3">
        <v>1</v>
      </c>
      <c r="M1558" s="3" t="s">
        <v>436</v>
      </c>
      <c r="S1558" s="180"/>
      <c r="T1558" s="185"/>
      <c r="U1558" s="186"/>
      <c r="V1558" s="182"/>
      <c r="W1558" s="183"/>
      <c r="X1558" s="187"/>
      <c r="Y1558" s="188"/>
      <c r="Z1558" s="189"/>
    </row>
    <row r="1559" spans="2:26" ht="17.25" customHeight="1">
      <c r="B1559" s="9">
        <v>45496</v>
      </c>
      <c r="C1559" s="122" t="s">
        <v>1606</v>
      </c>
      <c r="D1559" s="3" t="s">
        <v>1609</v>
      </c>
      <c r="E1559" s="3">
        <v>13</v>
      </c>
      <c r="F1559" s="162">
        <v>0</v>
      </c>
      <c r="G1559" s="3">
        <v>0</v>
      </c>
      <c r="H1559" s="3">
        <v>0</v>
      </c>
      <c r="I1559" s="3">
        <v>0</v>
      </c>
      <c r="J1559" s="3">
        <v>0</v>
      </c>
      <c r="K1559" s="3">
        <v>0</v>
      </c>
      <c r="L1559" s="3">
        <v>0</v>
      </c>
      <c r="M1559" s="3"/>
      <c r="S1559" s="180"/>
      <c r="T1559" s="185"/>
      <c r="U1559" s="186"/>
      <c r="V1559" s="182"/>
      <c r="W1559" s="183"/>
      <c r="X1559" s="187"/>
      <c r="Y1559" s="188"/>
      <c r="Z1559" s="189"/>
    </row>
    <row r="1560" spans="2:26" ht="17.25" customHeight="1">
      <c r="B1560" s="9">
        <v>45496</v>
      </c>
      <c r="C1560" s="122" t="s">
        <v>1607</v>
      </c>
      <c r="D1560" s="3" t="s">
        <v>1483</v>
      </c>
      <c r="E1560" s="3">
        <v>13</v>
      </c>
      <c r="F1560" s="162">
        <v>0</v>
      </c>
      <c r="G1560" s="3">
        <v>0</v>
      </c>
      <c r="H1560" s="3">
        <v>0</v>
      </c>
      <c r="I1560" s="3">
        <v>0</v>
      </c>
      <c r="J1560" s="3">
        <v>0</v>
      </c>
      <c r="K1560" s="3">
        <v>0</v>
      </c>
      <c r="L1560" s="3">
        <v>0</v>
      </c>
      <c r="M1560" s="3"/>
      <c r="S1560" s="180"/>
      <c r="T1560" s="185"/>
      <c r="U1560" s="186"/>
      <c r="V1560" s="182"/>
      <c r="W1560" s="183"/>
      <c r="X1560" s="187"/>
      <c r="Y1560" s="188"/>
      <c r="Z1560" s="189"/>
    </row>
    <row r="1561" spans="2:26" ht="17.25" customHeight="1">
      <c r="B1561" s="9">
        <v>45496</v>
      </c>
      <c r="C1561" s="122" t="s">
        <v>1608</v>
      </c>
      <c r="D1561" s="3" t="s">
        <v>1467</v>
      </c>
      <c r="E1561" s="3">
        <v>13</v>
      </c>
      <c r="F1561" s="162">
        <v>0</v>
      </c>
      <c r="G1561" s="3">
        <v>0</v>
      </c>
      <c r="H1561" s="3">
        <v>0</v>
      </c>
      <c r="I1561" s="3">
        <v>0</v>
      </c>
      <c r="J1561" s="3">
        <v>0</v>
      </c>
      <c r="K1561" s="3">
        <v>0</v>
      </c>
      <c r="L1561" s="3">
        <v>0</v>
      </c>
      <c r="M1561" s="3"/>
      <c r="S1561" s="180"/>
      <c r="T1561" s="185"/>
      <c r="U1561" s="186"/>
      <c r="V1561" s="182"/>
      <c r="W1561" s="183"/>
      <c r="X1561" s="187"/>
      <c r="Y1561" s="188"/>
      <c r="Z1561" s="189"/>
    </row>
    <row r="1562" spans="2:26" ht="17.25" customHeight="1">
      <c r="B1562" s="9">
        <v>45496</v>
      </c>
      <c r="C1562" s="122" t="s">
        <v>1610</v>
      </c>
      <c r="D1562" s="3" t="s">
        <v>1553</v>
      </c>
      <c r="E1562" s="3">
        <v>13</v>
      </c>
      <c r="F1562" s="162">
        <v>13</v>
      </c>
      <c r="G1562" s="3">
        <v>0</v>
      </c>
      <c r="H1562" s="3">
        <v>12</v>
      </c>
      <c r="I1562" s="3">
        <v>0</v>
      </c>
      <c r="J1562" s="3">
        <v>0</v>
      </c>
      <c r="K1562" s="3">
        <v>0</v>
      </c>
      <c r="L1562" s="3">
        <v>12</v>
      </c>
      <c r="M1562" s="3" t="s">
        <v>1611</v>
      </c>
      <c r="O1562" s="136" t="s">
        <v>1612</v>
      </c>
      <c r="P1562" s="136" t="s">
        <v>1613</v>
      </c>
      <c r="S1562" s="180"/>
      <c r="T1562" s="185"/>
      <c r="U1562" s="186"/>
      <c r="V1562" s="182"/>
      <c r="W1562" s="183"/>
      <c r="X1562" s="187"/>
      <c r="Y1562" s="188"/>
      <c r="Z1562" s="189"/>
    </row>
    <row r="1563" spans="2:26" ht="17.25" customHeight="1">
      <c r="B1563" s="9">
        <v>45497</v>
      </c>
      <c r="C1563" s="122" t="s">
        <v>1616</v>
      </c>
      <c r="D1563" s="3" t="s">
        <v>1554</v>
      </c>
      <c r="E1563" s="3">
        <v>13</v>
      </c>
      <c r="F1563" s="162">
        <v>0</v>
      </c>
      <c r="G1563" s="3">
        <v>0</v>
      </c>
      <c r="H1563" s="3">
        <v>0</v>
      </c>
      <c r="I1563" s="3">
        <v>0</v>
      </c>
      <c r="J1563" s="3">
        <v>1</v>
      </c>
      <c r="K1563" s="3">
        <v>0</v>
      </c>
      <c r="L1563" s="3">
        <v>1</v>
      </c>
      <c r="M1563" s="3" t="s">
        <v>1622</v>
      </c>
      <c r="S1563" s="180"/>
      <c r="T1563" s="185"/>
      <c r="U1563" s="186"/>
      <c r="V1563" s="182"/>
      <c r="W1563" s="183"/>
      <c r="X1563" s="187"/>
      <c r="Y1563" s="188"/>
      <c r="Z1563" s="189"/>
    </row>
    <row r="1564" spans="2:26" ht="17.25" customHeight="1">
      <c r="B1564" s="9">
        <v>45497</v>
      </c>
      <c r="C1564" s="122" t="s">
        <v>1617</v>
      </c>
      <c r="D1564" s="3" t="s">
        <v>1363</v>
      </c>
      <c r="E1564" s="3">
        <v>6</v>
      </c>
      <c r="F1564" s="162">
        <v>0</v>
      </c>
      <c r="G1564" s="3">
        <v>0</v>
      </c>
      <c r="H1564" s="3">
        <v>0</v>
      </c>
      <c r="I1564" s="3">
        <v>0</v>
      </c>
      <c r="J1564" s="3">
        <v>0</v>
      </c>
      <c r="K1564" s="3">
        <v>0</v>
      </c>
      <c r="L1564" s="3">
        <v>0</v>
      </c>
      <c r="M1564" s="3"/>
      <c r="S1564" s="180"/>
      <c r="T1564" s="185"/>
      <c r="U1564" s="186"/>
      <c r="V1564" s="182"/>
      <c r="W1564" s="183"/>
      <c r="X1564" s="187"/>
      <c r="Y1564" s="188"/>
      <c r="Z1564" s="189"/>
    </row>
    <row r="1565" spans="2:26" ht="17.25" customHeight="1">
      <c r="B1565" s="9">
        <v>45497</v>
      </c>
      <c r="C1565" s="122" t="s">
        <v>1618</v>
      </c>
      <c r="D1565" s="3" t="s">
        <v>1534</v>
      </c>
      <c r="E1565" s="3">
        <v>13</v>
      </c>
      <c r="F1565" s="162">
        <v>0</v>
      </c>
      <c r="G1565" s="3">
        <v>0</v>
      </c>
      <c r="H1565" s="3">
        <v>0</v>
      </c>
      <c r="I1565" s="3">
        <v>0</v>
      </c>
      <c r="J1565" s="3">
        <v>0</v>
      </c>
      <c r="K1565" s="3">
        <v>0</v>
      </c>
      <c r="L1565" s="3">
        <v>0</v>
      </c>
      <c r="M1565" s="3"/>
      <c r="O1565" s="3"/>
      <c r="P1565" s="3"/>
      <c r="S1565" s="180"/>
      <c r="T1565" s="185"/>
      <c r="U1565" s="186"/>
      <c r="V1565" s="182"/>
      <c r="W1565" s="183"/>
      <c r="X1565" s="187"/>
      <c r="Y1565" s="188"/>
      <c r="Z1565" s="189"/>
    </row>
    <row r="1566" spans="2:26" ht="17.25" customHeight="1">
      <c r="B1566" s="9">
        <v>45497</v>
      </c>
      <c r="C1566" s="122" t="s">
        <v>1618</v>
      </c>
      <c r="D1566" s="3" t="s">
        <v>1555</v>
      </c>
      <c r="E1566" s="3">
        <v>13</v>
      </c>
      <c r="F1566" s="162">
        <v>0</v>
      </c>
      <c r="G1566" s="3">
        <v>0</v>
      </c>
      <c r="H1566" s="3">
        <v>0</v>
      </c>
      <c r="I1566" s="3">
        <v>0</v>
      </c>
      <c r="J1566" s="3">
        <v>0</v>
      </c>
      <c r="K1566" s="3">
        <v>0</v>
      </c>
      <c r="L1566" s="3">
        <v>0</v>
      </c>
      <c r="M1566" s="3"/>
      <c r="N1566" s="3"/>
      <c r="O1566" s="3"/>
      <c r="P1566" s="3"/>
      <c r="S1566" s="180"/>
      <c r="T1566" s="185"/>
      <c r="U1566" s="186"/>
      <c r="V1566" s="182"/>
      <c r="W1566" s="183"/>
      <c r="X1566" s="187"/>
      <c r="Y1566" s="188"/>
      <c r="Z1566" s="189"/>
    </row>
    <row r="1567" spans="2:26" ht="17.25" customHeight="1">
      <c r="B1567" s="9">
        <v>45497</v>
      </c>
      <c r="C1567" s="122" t="s">
        <v>1619</v>
      </c>
      <c r="D1567" s="3" t="s">
        <v>1614</v>
      </c>
      <c r="E1567" s="3">
        <v>13</v>
      </c>
      <c r="F1567" s="162">
        <v>0</v>
      </c>
      <c r="G1567" s="3">
        <v>0</v>
      </c>
      <c r="H1567" s="3">
        <v>0</v>
      </c>
      <c r="I1567" s="3">
        <v>0</v>
      </c>
      <c r="J1567" s="3">
        <v>0</v>
      </c>
      <c r="K1567" s="3">
        <v>0</v>
      </c>
      <c r="L1567" s="3">
        <v>0</v>
      </c>
      <c r="M1567" s="3"/>
      <c r="N1567" s="3"/>
      <c r="S1567" s="180"/>
      <c r="T1567" s="185"/>
      <c r="U1567" s="186"/>
      <c r="V1567" s="182"/>
      <c r="W1567" s="183"/>
      <c r="X1567" s="187"/>
      <c r="Y1567" s="188"/>
      <c r="Z1567" s="189"/>
    </row>
    <row r="1568" spans="2:26" ht="17.25" customHeight="1">
      <c r="B1568" s="9">
        <v>45497</v>
      </c>
      <c r="C1568" s="122" t="s">
        <v>1620</v>
      </c>
      <c r="D1568" s="3" t="s">
        <v>1529</v>
      </c>
      <c r="E1568" s="3">
        <v>13</v>
      </c>
      <c r="F1568" s="162">
        <v>0</v>
      </c>
      <c r="G1568" s="3">
        <v>0</v>
      </c>
      <c r="H1568" s="3">
        <v>0</v>
      </c>
      <c r="I1568" s="3">
        <v>4</v>
      </c>
      <c r="J1568" s="3">
        <v>0</v>
      </c>
      <c r="K1568" s="3">
        <v>0</v>
      </c>
      <c r="L1568" s="3">
        <v>4</v>
      </c>
      <c r="M1568" s="3" t="s">
        <v>1623</v>
      </c>
      <c r="S1568" s="180"/>
      <c r="T1568" s="185"/>
      <c r="U1568" s="186"/>
      <c r="V1568" s="182"/>
      <c r="W1568" s="183"/>
      <c r="X1568" s="187"/>
      <c r="Y1568" s="188"/>
      <c r="Z1568" s="189"/>
    </row>
    <row r="1569" spans="2:26" ht="17.25" customHeight="1">
      <c r="B1569" s="9">
        <v>45497</v>
      </c>
      <c r="C1569" s="122" t="s">
        <v>1621</v>
      </c>
      <c r="D1569" s="3" t="s">
        <v>1615</v>
      </c>
      <c r="E1569" s="3">
        <v>13</v>
      </c>
      <c r="F1569" s="162">
        <v>0</v>
      </c>
      <c r="G1569" s="3">
        <v>0</v>
      </c>
      <c r="H1569" s="3">
        <v>0</v>
      </c>
      <c r="I1569" s="3">
        <v>0</v>
      </c>
      <c r="J1569" s="3">
        <v>0</v>
      </c>
      <c r="K1569" s="3">
        <v>0</v>
      </c>
      <c r="L1569" s="3">
        <v>0</v>
      </c>
      <c r="M1569" s="3"/>
      <c r="S1569" s="180"/>
      <c r="T1569" s="185"/>
      <c r="U1569" s="186"/>
      <c r="V1569" s="182"/>
      <c r="W1569" s="183"/>
      <c r="X1569" s="187"/>
      <c r="Y1569" s="188"/>
      <c r="Z1569" s="189"/>
    </row>
    <row r="1570" spans="2:26" ht="17.25" customHeight="1">
      <c r="B1570" s="9">
        <v>45498</v>
      </c>
      <c r="C1570" s="122" t="s">
        <v>1625</v>
      </c>
      <c r="D1570" s="3" t="s">
        <v>1624</v>
      </c>
      <c r="E1570" s="3">
        <v>13</v>
      </c>
      <c r="F1570" s="162">
        <v>0</v>
      </c>
      <c r="G1570" s="3">
        <v>0</v>
      </c>
      <c r="H1570" s="3">
        <v>0</v>
      </c>
      <c r="I1570" s="3">
        <v>0</v>
      </c>
      <c r="J1570" s="3">
        <v>0</v>
      </c>
      <c r="K1570" s="3">
        <v>0</v>
      </c>
      <c r="L1570" s="3">
        <v>0</v>
      </c>
      <c r="M1570" s="3"/>
      <c r="S1570" s="180"/>
      <c r="T1570" s="185"/>
      <c r="U1570" s="186"/>
      <c r="V1570" s="182"/>
      <c r="W1570" s="183"/>
      <c r="X1570" s="187"/>
      <c r="Y1570" s="188"/>
      <c r="Z1570" s="189"/>
    </row>
    <row r="1571" spans="2:26" ht="17.25" customHeight="1">
      <c r="B1571" s="9">
        <v>45499</v>
      </c>
      <c r="C1571" s="122" t="s">
        <v>1627</v>
      </c>
      <c r="D1571" s="3" t="s">
        <v>1481</v>
      </c>
      <c r="E1571" s="3">
        <v>13</v>
      </c>
      <c r="F1571" s="162">
        <v>0</v>
      </c>
      <c r="G1571" s="3">
        <v>0</v>
      </c>
      <c r="H1571" s="3">
        <v>0</v>
      </c>
      <c r="I1571" s="3">
        <v>0</v>
      </c>
      <c r="J1571" s="3">
        <v>0</v>
      </c>
      <c r="K1571" s="3">
        <v>0</v>
      </c>
      <c r="L1571" s="3">
        <v>0</v>
      </c>
      <c r="M1571" s="3"/>
      <c r="S1571" s="180"/>
      <c r="T1571" s="185"/>
      <c r="U1571" s="186"/>
      <c r="V1571" s="182"/>
      <c r="W1571" s="183"/>
      <c r="X1571" s="187"/>
      <c r="Y1571" s="188"/>
      <c r="Z1571" s="189"/>
    </row>
    <row r="1572" spans="2:26" ht="17.25" customHeight="1">
      <c r="B1572" s="9">
        <v>45499</v>
      </c>
      <c r="C1572" s="122" t="s">
        <v>1628</v>
      </c>
      <c r="D1572" s="3" t="s">
        <v>1626</v>
      </c>
      <c r="E1572" s="3">
        <v>13</v>
      </c>
      <c r="F1572" s="162">
        <v>0</v>
      </c>
      <c r="G1572" s="3">
        <v>0</v>
      </c>
      <c r="H1572" s="3">
        <v>0</v>
      </c>
      <c r="I1572" s="3">
        <v>0</v>
      </c>
      <c r="J1572" s="3">
        <v>0</v>
      </c>
      <c r="K1572" s="3">
        <v>0</v>
      </c>
      <c r="L1572" s="3">
        <v>0</v>
      </c>
      <c r="M1572" s="3"/>
      <c r="S1572" s="180"/>
      <c r="T1572" s="185"/>
      <c r="U1572" s="186"/>
      <c r="V1572" s="182"/>
      <c r="W1572" s="183"/>
      <c r="X1572" s="187"/>
      <c r="Y1572" s="188"/>
      <c r="Z1572" s="189"/>
    </row>
    <row r="1573" spans="2:26" ht="17.25" customHeight="1">
      <c r="B1573" s="9">
        <v>45499</v>
      </c>
      <c r="C1573" s="122" t="s">
        <v>1627</v>
      </c>
      <c r="D1573" s="3" t="s">
        <v>1482</v>
      </c>
      <c r="E1573" s="3">
        <v>13</v>
      </c>
      <c r="F1573" s="162">
        <v>13</v>
      </c>
      <c r="G1573" s="3">
        <v>0</v>
      </c>
      <c r="H1573" s="3">
        <v>0</v>
      </c>
      <c r="I1573" s="3">
        <v>2</v>
      </c>
      <c r="J1573" s="3">
        <v>0</v>
      </c>
      <c r="K1573" s="3">
        <v>0</v>
      </c>
      <c r="L1573" s="3">
        <v>2</v>
      </c>
      <c r="M1573" s="3" t="s">
        <v>1634</v>
      </c>
      <c r="S1573" s="180"/>
      <c r="T1573" s="185"/>
      <c r="U1573" s="186"/>
      <c r="V1573" s="182"/>
      <c r="W1573" s="183"/>
      <c r="X1573" s="187"/>
      <c r="Y1573" s="188"/>
      <c r="Z1573" s="189"/>
    </row>
    <row r="1574" spans="2:26" ht="17.25" customHeight="1">
      <c r="B1574" s="9">
        <v>45499</v>
      </c>
      <c r="C1574" s="122" t="s">
        <v>1632</v>
      </c>
      <c r="D1574" s="3" t="s">
        <v>1633</v>
      </c>
      <c r="E1574" s="3">
        <v>13</v>
      </c>
      <c r="F1574" s="162">
        <v>0</v>
      </c>
      <c r="G1574" s="3">
        <v>0</v>
      </c>
      <c r="H1574" s="3">
        <v>0</v>
      </c>
      <c r="I1574" s="3">
        <v>0</v>
      </c>
      <c r="J1574" s="3">
        <v>0</v>
      </c>
      <c r="K1574" s="3">
        <v>0</v>
      </c>
      <c r="L1574" s="3">
        <v>0</v>
      </c>
      <c r="M1574" s="3"/>
      <c r="S1574" s="180"/>
      <c r="T1574" s="185"/>
      <c r="U1574" s="186"/>
      <c r="V1574" s="182"/>
      <c r="W1574" s="183"/>
      <c r="X1574" s="187"/>
      <c r="Y1574" s="188"/>
      <c r="Z1574" s="189"/>
    </row>
    <row r="1575" spans="2:26" ht="17.25" customHeight="1">
      <c r="B1575" s="9">
        <v>45500</v>
      </c>
      <c r="C1575" s="122" t="s">
        <v>1627</v>
      </c>
      <c r="D1575" s="3" t="s">
        <v>1528</v>
      </c>
      <c r="E1575" s="3">
        <v>13</v>
      </c>
      <c r="F1575" s="162">
        <v>0</v>
      </c>
      <c r="G1575" s="3">
        <v>0</v>
      </c>
      <c r="H1575" s="3">
        <v>1</v>
      </c>
      <c r="I1575" s="3">
        <v>1</v>
      </c>
      <c r="J1575" s="3">
        <v>1</v>
      </c>
      <c r="K1575" s="3">
        <v>0</v>
      </c>
      <c r="L1575" s="3">
        <v>3</v>
      </c>
      <c r="M1575" s="3" t="s">
        <v>1635</v>
      </c>
      <c r="O1575" s="136" t="s">
        <v>1636</v>
      </c>
      <c r="S1575" s="180"/>
      <c r="T1575" s="185"/>
      <c r="U1575" s="186"/>
      <c r="V1575" s="182"/>
      <c r="W1575" s="183"/>
      <c r="X1575" s="187"/>
      <c r="Y1575" s="188"/>
      <c r="Z1575" s="189"/>
    </row>
    <row r="1576" spans="2:26" ht="17.25" customHeight="1">
      <c r="B1576" s="9">
        <v>45500</v>
      </c>
      <c r="C1576" s="122" t="s">
        <v>1629</v>
      </c>
      <c r="D1576" s="3" t="s">
        <v>1484</v>
      </c>
      <c r="E1576" s="3">
        <v>13</v>
      </c>
      <c r="F1576" s="162">
        <v>0</v>
      </c>
      <c r="G1576" s="3">
        <v>0</v>
      </c>
      <c r="H1576" s="3">
        <v>0</v>
      </c>
      <c r="I1576" s="3">
        <v>0</v>
      </c>
      <c r="J1576" s="3">
        <v>0</v>
      </c>
      <c r="K1576" s="3">
        <v>0</v>
      </c>
      <c r="L1576" s="3">
        <v>0</v>
      </c>
      <c r="M1576" s="3"/>
      <c r="S1576" s="180"/>
      <c r="T1576" s="185"/>
      <c r="U1576" s="186"/>
      <c r="V1576" s="182"/>
      <c r="W1576" s="183"/>
      <c r="X1576" s="187"/>
      <c r="Y1576" s="188"/>
      <c r="Z1576" s="189"/>
    </row>
    <row r="1577" spans="2:26" ht="17.25" customHeight="1">
      <c r="B1577" s="9">
        <v>45500</v>
      </c>
      <c r="C1577" s="122" t="s">
        <v>1629</v>
      </c>
      <c r="D1577" s="3" t="s">
        <v>1471</v>
      </c>
      <c r="E1577" s="3">
        <v>13</v>
      </c>
      <c r="F1577" s="162">
        <v>0</v>
      </c>
      <c r="G1577" s="3">
        <v>0</v>
      </c>
      <c r="H1577" s="3">
        <v>0</v>
      </c>
      <c r="I1577" s="3">
        <v>0</v>
      </c>
      <c r="J1577" s="3">
        <v>0</v>
      </c>
      <c r="K1577" s="3">
        <v>0</v>
      </c>
      <c r="L1577" s="3">
        <v>0</v>
      </c>
      <c r="M1577" s="3"/>
      <c r="S1577" s="180"/>
      <c r="T1577" s="185"/>
      <c r="U1577" s="186"/>
      <c r="V1577" s="182"/>
      <c r="W1577" s="183"/>
      <c r="X1577" s="187"/>
      <c r="Y1577" s="188"/>
      <c r="Z1577" s="189"/>
    </row>
    <row r="1578" spans="2:26" ht="17.25" customHeight="1">
      <c r="B1578" s="9">
        <v>45500</v>
      </c>
      <c r="C1578" s="122" t="s">
        <v>1630</v>
      </c>
      <c r="D1578" s="3" t="s">
        <v>1587</v>
      </c>
      <c r="E1578" s="3">
        <v>13</v>
      </c>
      <c r="F1578" s="162">
        <v>0</v>
      </c>
      <c r="G1578" s="3">
        <v>0</v>
      </c>
      <c r="H1578" s="3">
        <v>0</v>
      </c>
      <c r="I1578" s="3">
        <v>0</v>
      </c>
      <c r="J1578" s="3">
        <v>0</v>
      </c>
      <c r="K1578" s="3">
        <v>0</v>
      </c>
      <c r="L1578" s="3">
        <v>0</v>
      </c>
      <c r="M1578" s="3"/>
      <c r="S1578" s="180"/>
      <c r="T1578" s="185"/>
      <c r="U1578" s="186"/>
      <c r="V1578" s="182"/>
      <c r="W1578" s="183"/>
      <c r="X1578" s="187"/>
      <c r="Y1578" s="188"/>
      <c r="Z1578" s="189"/>
    </row>
    <row r="1579" spans="2:26" ht="17.25" customHeight="1">
      <c r="B1579" s="9">
        <v>45500</v>
      </c>
      <c r="C1579" s="122" t="s">
        <v>1629</v>
      </c>
      <c r="D1579" s="3" t="s">
        <v>1460</v>
      </c>
      <c r="E1579" s="3">
        <v>13</v>
      </c>
      <c r="F1579" s="162">
        <v>0</v>
      </c>
      <c r="G1579" s="3">
        <v>0</v>
      </c>
      <c r="H1579" s="3">
        <v>0</v>
      </c>
      <c r="I1579" s="3">
        <v>0</v>
      </c>
      <c r="J1579" s="3">
        <v>0</v>
      </c>
      <c r="K1579" s="3">
        <v>0</v>
      </c>
      <c r="L1579" s="3">
        <v>0</v>
      </c>
      <c r="M1579" s="3"/>
      <c r="S1579" s="180"/>
      <c r="T1579" s="185"/>
      <c r="U1579" s="186"/>
      <c r="V1579" s="182"/>
      <c r="W1579" s="183"/>
      <c r="X1579" s="187"/>
      <c r="Y1579" s="188"/>
      <c r="Z1579" s="189"/>
    </row>
    <row r="1580" spans="2:26" ht="17.25" customHeight="1">
      <c r="B1580" s="9">
        <v>45501</v>
      </c>
      <c r="C1580" s="122" t="s">
        <v>1631</v>
      </c>
      <c r="D1580" s="3" t="s">
        <v>1540</v>
      </c>
      <c r="E1580" s="3">
        <v>13</v>
      </c>
      <c r="F1580" s="162">
        <v>0</v>
      </c>
      <c r="G1580" s="3">
        <v>0</v>
      </c>
      <c r="H1580" s="3">
        <v>0</v>
      </c>
      <c r="I1580" s="3">
        <v>0</v>
      </c>
      <c r="J1580" s="3">
        <v>0</v>
      </c>
      <c r="K1580" s="3">
        <v>0</v>
      </c>
      <c r="L1580" s="3">
        <v>0</v>
      </c>
      <c r="M1580" s="3"/>
      <c r="S1580" s="180"/>
      <c r="T1580" s="185"/>
      <c r="U1580" s="186"/>
      <c r="V1580" s="182"/>
      <c r="W1580" s="183"/>
      <c r="X1580" s="187"/>
      <c r="Y1580" s="188"/>
      <c r="Z1580" s="189"/>
    </row>
    <row r="1581" spans="2:26" ht="17.25" customHeight="1">
      <c r="B1581" s="9">
        <v>45502</v>
      </c>
      <c r="C1581" s="122" t="s">
        <v>1638</v>
      </c>
      <c r="D1581" s="3" t="s">
        <v>1467</v>
      </c>
      <c r="E1581" s="3">
        <v>13</v>
      </c>
      <c r="F1581" s="162">
        <v>0</v>
      </c>
      <c r="G1581" s="3">
        <v>0</v>
      </c>
      <c r="H1581" s="3">
        <v>0</v>
      </c>
      <c r="I1581" s="3">
        <v>0</v>
      </c>
      <c r="J1581" s="3">
        <v>0</v>
      </c>
      <c r="K1581" s="3">
        <v>0</v>
      </c>
      <c r="L1581" s="3">
        <v>0</v>
      </c>
      <c r="M1581" s="3"/>
      <c r="S1581" s="180"/>
      <c r="T1581" s="185"/>
      <c r="U1581" s="186"/>
      <c r="V1581" s="182"/>
      <c r="W1581" s="183"/>
      <c r="X1581" s="187"/>
      <c r="Y1581" s="188"/>
      <c r="Z1581" s="189"/>
    </row>
    <row r="1582" spans="2:26" ht="17.25" customHeight="1">
      <c r="B1582" s="9">
        <v>45502</v>
      </c>
      <c r="C1582" s="122" t="s">
        <v>1639</v>
      </c>
      <c r="D1582" s="3" t="s">
        <v>1552</v>
      </c>
      <c r="E1582" s="3">
        <v>13</v>
      </c>
      <c r="F1582" s="162">
        <v>0</v>
      </c>
      <c r="G1582" s="3">
        <v>0</v>
      </c>
      <c r="H1582" s="3">
        <v>0</v>
      </c>
      <c r="I1582" s="3">
        <v>0</v>
      </c>
      <c r="J1582" s="3">
        <v>1</v>
      </c>
      <c r="K1582" s="3">
        <v>0</v>
      </c>
      <c r="L1582" s="3">
        <v>1</v>
      </c>
      <c r="M1582" s="3" t="s">
        <v>1642</v>
      </c>
      <c r="S1582" s="180"/>
      <c r="T1582" s="185"/>
      <c r="U1582" s="186"/>
      <c r="V1582" s="182"/>
      <c r="W1582" s="183"/>
      <c r="X1582" s="187"/>
      <c r="Y1582" s="188"/>
      <c r="Z1582" s="189"/>
    </row>
    <row r="1583" spans="2:26" ht="17.25" customHeight="1">
      <c r="B1583" s="9">
        <v>45502</v>
      </c>
      <c r="C1583" s="122" t="s">
        <v>1640</v>
      </c>
      <c r="D1583" s="3" t="s">
        <v>1637</v>
      </c>
      <c r="E1583" s="3">
        <v>5</v>
      </c>
      <c r="F1583" s="162">
        <v>0</v>
      </c>
      <c r="G1583" s="3">
        <v>0</v>
      </c>
      <c r="H1583" s="3">
        <v>0</v>
      </c>
      <c r="I1583" s="3">
        <v>0</v>
      </c>
      <c r="J1583" s="3">
        <v>0</v>
      </c>
      <c r="K1583" s="3">
        <v>0</v>
      </c>
      <c r="L1583" s="3">
        <v>0</v>
      </c>
      <c r="M1583" s="3"/>
      <c r="S1583" s="180"/>
      <c r="T1583" s="185"/>
      <c r="U1583" s="186"/>
      <c r="V1583" s="182"/>
      <c r="W1583" s="183"/>
      <c r="X1583" s="187"/>
      <c r="Y1583" s="188"/>
      <c r="Z1583" s="189"/>
    </row>
    <row r="1584" spans="2:26" ht="17.25" customHeight="1">
      <c r="B1584" s="9">
        <v>45502</v>
      </c>
      <c r="C1584" s="122" t="s">
        <v>1640</v>
      </c>
      <c r="D1584" s="3" t="s">
        <v>1483</v>
      </c>
      <c r="E1584" s="3">
        <v>7</v>
      </c>
      <c r="F1584" s="162">
        <v>0</v>
      </c>
      <c r="G1584" s="3">
        <v>0</v>
      </c>
      <c r="H1584" s="3">
        <v>0</v>
      </c>
      <c r="I1584" s="3">
        <v>0</v>
      </c>
      <c r="J1584" s="3">
        <v>0</v>
      </c>
      <c r="K1584" s="3">
        <v>0</v>
      </c>
      <c r="L1584" s="3">
        <v>0</v>
      </c>
      <c r="M1584" s="3"/>
      <c r="S1584" s="180"/>
      <c r="T1584" s="185"/>
      <c r="U1584" s="186"/>
      <c r="V1584" s="182"/>
      <c r="W1584" s="183"/>
      <c r="X1584" s="187"/>
      <c r="Y1584" s="188"/>
      <c r="Z1584" s="189"/>
    </row>
    <row r="1585" spans="2:26" ht="17.25" customHeight="1">
      <c r="B1585" s="9">
        <v>45502</v>
      </c>
      <c r="C1585" s="122" t="s">
        <v>1640</v>
      </c>
      <c r="D1585" s="3" t="s">
        <v>1482</v>
      </c>
      <c r="E1585" s="3">
        <v>13</v>
      </c>
      <c r="F1585" s="162">
        <v>0</v>
      </c>
      <c r="G1585" s="3">
        <v>0</v>
      </c>
      <c r="H1585" s="3">
        <v>0</v>
      </c>
      <c r="I1585" s="3">
        <v>0</v>
      </c>
      <c r="J1585" s="3">
        <v>0</v>
      </c>
      <c r="K1585" s="3">
        <v>0</v>
      </c>
      <c r="L1585" s="3">
        <v>0</v>
      </c>
      <c r="M1585" s="3"/>
      <c r="S1585" s="180"/>
      <c r="T1585" s="185"/>
      <c r="U1585" s="186"/>
      <c r="V1585" s="182"/>
      <c r="W1585" s="183"/>
      <c r="X1585" s="187"/>
      <c r="Y1585" s="188"/>
      <c r="Z1585" s="189"/>
    </row>
    <row r="1586" spans="2:26" ht="17.25" customHeight="1">
      <c r="B1586" s="9">
        <v>45502</v>
      </c>
      <c r="C1586" s="122" t="s">
        <v>1641</v>
      </c>
      <c r="D1586" s="3" t="s">
        <v>1599</v>
      </c>
      <c r="E1586" s="3">
        <v>13</v>
      </c>
      <c r="F1586" s="162">
        <v>0</v>
      </c>
      <c r="G1586" s="3">
        <v>0</v>
      </c>
      <c r="H1586" s="3">
        <v>5</v>
      </c>
      <c r="I1586" s="3">
        <v>0</v>
      </c>
      <c r="J1586" s="3">
        <v>0</v>
      </c>
      <c r="K1586" s="3">
        <v>0</v>
      </c>
      <c r="L1586" s="3">
        <v>5</v>
      </c>
      <c r="M1586" s="3" t="s">
        <v>1649</v>
      </c>
      <c r="O1586" s="136" t="s">
        <v>1651</v>
      </c>
      <c r="P1586" s="136" t="s">
        <v>1650</v>
      </c>
      <c r="S1586" s="180"/>
      <c r="T1586" s="185"/>
      <c r="U1586" s="186"/>
      <c r="V1586" s="182"/>
      <c r="W1586" s="183"/>
      <c r="X1586" s="187"/>
      <c r="Y1586" s="188"/>
      <c r="Z1586" s="189"/>
    </row>
    <row r="1587" spans="2:26" ht="17.25" customHeight="1">
      <c r="B1587" s="9">
        <v>45503</v>
      </c>
      <c r="C1587" s="122" t="s">
        <v>1643</v>
      </c>
      <c r="D1587" s="3" t="s">
        <v>1551</v>
      </c>
      <c r="E1587" s="3">
        <v>13</v>
      </c>
      <c r="F1587" s="162">
        <v>0</v>
      </c>
      <c r="G1587" s="3">
        <v>0</v>
      </c>
      <c r="H1587" s="3">
        <v>0</v>
      </c>
      <c r="I1587" s="3">
        <v>0</v>
      </c>
      <c r="J1587" s="3">
        <v>0</v>
      </c>
      <c r="K1587" s="3">
        <v>0</v>
      </c>
      <c r="L1587" s="3">
        <v>0</v>
      </c>
      <c r="M1587" s="3"/>
      <c r="S1587" s="180"/>
      <c r="T1587" s="185"/>
      <c r="U1587" s="186"/>
      <c r="V1587" s="182"/>
      <c r="W1587" s="183"/>
      <c r="X1587" s="187"/>
      <c r="Y1587" s="188"/>
      <c r="Z1587" s="189"/>
    </row>
    <row r="1588" spans="2:26" ht="17.25" customHeight="1">
      <c r="B1588" s="9">
        <v>45503</v>
      </c>
      <c r="C1588" s="122" t="s">
        <v>1644</v>
      </c>
      <c r="D1588" s="3" t="s">
        <v>1507</v>
      </c>
      <c r="E1588" s="3">
        <v>13</v>
      </c>
      <c r="F1588" s="162">
        <v>0</v>
      </c>
      <c r="G1588" s="3">
        <v>0</v>
      </c>
      <c r="H1588" s="3">
        <v>0</v>
      </c>
      <c r="I1588" s="3">
        <v>1</v>
      </c>
      <c r="J1588" s="3">
        <v>0</v>
      </c>
      <c r="K1588" s="3">
        <v>0</v>
      </c>
      <c r="L1588" s="3">
        <v>1</v>
      </c>
      <c r="M1588" s="3" t="s">
        <v>1648</v>
      </c>
      <c r="S1588" s="180"/>
      <c r="T1588" s="185"/>
      <c r="U1588" s="186"/>
      <c r="V1588" s="182"/>
      <c r="W1588" s="183"/>
      <c r="X1588" s="187"/>
      <c r="Y1588" s="188"/>
      <c r="Z1588" s="189"/>
    </row>
    <row r="1589" spans="2:26" ht="17.25" customHeight="1">
      <c r="B1589" s="9">
        <v>45503</v>
      </c>
      <c r="C1589" s="122" t="s">
        <v>1645</v>
      </c>
      <c r="D1589" s="3" t="s">
        <v>1440</v>
      </c>
      <c r="E1589" s="3">
        <v>13</v>
      </c>
      <c r="F1589" s="162">
        <v>0</v>
      </c>
      <c r="G1589" s="3">
        <v>0</v>
      </c>
      <c r="H1589" s="3">
        <v>0</v>
      </c>
      <c r="I1589" s="3">
        <v>0</v>
      </c>
      <c r="J1589" s="3">
        <v>0</v>
      </c>
      <c r="K1589" s="3">
        <v>0</v>
      </c>
      <c r="L1589" s="3">
        <v>0</v>
      </c>
      <c r="M1589" s="3"/>
      <c r="S1589" s="180"/>
      <c r="T1589" s="185"/>
      <c r="U1589" s="186"/>
      <c r="V1589" s="182"/>
      <c r="W1589" s="183"/>
      <c r="X1589" s="187"/>
      <c r="Y1589" s="188"/>
      <c r="Z1589" s="189"/>
    </row>
    <row r="1590" spans="2:26" ht="17.25" customHeight="1">
      <c r="B1590" s="9">
        <v>45503</v>
      </c>
      <c r="C1590" s="122" t="s">
        <v>1646</v>
      </c>
      <c r="D1590" s="3" t="s">
        <v>1555</v>
      </c>
      <c r="E1590" s="3">
        <v>13</v>
      </c>
      <c r="F1590" s="162">
        <v>0</v>
      </c>
      <c r="G1590" s="3">
        <v>0</v>
      </c>
      <c r="H1590" s="3">
        <v>0</v>
      </c>
      <c r="I1590" s="3">
        <v>0</v>
      </c>
      <c r="J1590" s="3">
        <v>1</v>
      </c>
      <c r="K1590" s="3">
        <v>0</v>
      </c>
      <c r="L1590" s="3">
        <v>1</v>
      </c>
      <c r="M1590" s="3" t="s">
        <v>1648</v>
      </c>
      <c r="S1590" s="180"/>
      <c r="T1590" s="185"/>
      <c r="U1590" s="186"/>
      <c r="V1590" s="182"/>
      <c r="W1590" s="183"/>
      <c r="X1590" s="187"/>
      <c r="Y1590" s="188"/>
      <c r="Z1590" s="189"/>
    </row>
    <row r="1591" spans="2:26" ht="17.25" customHeight="1">
      <c r="B1591" s="9">
        <v>45503</v>
      </c>
      <c r="C1591" s="122" t="s">
        <v>1647</v>
      </c>
      <c r="D1591" s="3" t="s">
        <v>1527</v>
      </c>
      <c r="E1591" s="3">
        <v>13</v>
      </c>
      <c r="F1591" s="162">
        <v>0</v>
      </c>
      <c r="G1591" s="3">
        <v>0</v>
      </c>
      <c r="H1591" s="3">
        <v>0</v>
      </c>
      <c r="I1591" s="3">
        <v>0</v>
      </c>
      <c r="J1591" s="3">
        <v>0</v>
      </c>
      <c r="K1591" s="3">
        <v>0</v>
      </c>
      <c r="L1591" s="3">
        <v>0</v>
      </c>
      <c r="M1591" s="3"/>
      <c r="N1591" s="3"/>
      <c r="O1591" s="3"/>
      <c r="P1591" s="3"/>
      <c r="Q1591" s="48"/>
      <c r="S1591" s="180"/>
      <c r="T1591" s="185"/>
      <c r="U1591" s="186"/>
      <c r="V1591" s="182"/>
      <c r="W1591" s="183"/>
      <c r="X1591" s="187"/>
      <c r="Y1591" s="188"/>
      <c r="Z1591" s="189"/>
    </row>
    <row r="1592" spans="2:26" ht="17.25" customHeight="1">
      <c r="B1592" s="9">
        <v>45504</v>
      </c>
      <c r="C1592" s="122" t="s">
        <v>1654</v>
      </c>
      <c r="D1592" s="3" t="s">
        <v>1479</v>
      </c>
      <c r="E1592" s="3">
        <v>13</v>
      </c>
      <c r="F1592" s="162">
        <v>0</v>
      </c>
      <c r="G1592" s="3">
        <v>0</v>
      </c>
      <c r="H1592" s="3">
        <v>0</v>
      </c>
      <c r="I1592" s="3">
        <v>0</v>
      </c>
      <c r="J1592" s="3">
        <v>0</v>
      </c>
      <c r="K1592" s="3">
        <v>0</v>
      </c>
      <c r="L1592" s="3">
        <v>0</v>
      </c>
      <c r="M1592" s="3"/>
      <c r="N1592" s="3"/>
      <c r="O1592" s="3"/>
      <c r="P1592" s="3"/>
      <c r="Q1592" s="48"/>
      <c r="S1592" s="180"/>
      <c r="T1592" s="185"/>
      <c r="U1592" s="186"/>
      <c r="V1592" s="182"/>
      <c r="W1592" s="183"/>
      <c r="X1592" s="187"/>
      <c r="Y1592" s="188"/>
      <c r="Z1592" s="189"/>
    </row>
    <row r="1593" spans="2:26" ht="17.25" customHeight="1">
      <c r="B1593" s="9">
        <v>45504</v>
      </c>
      <c r="C1593" s="122" t="s">
        <v>1655</v>
      </c>
      <c r="D1593" s="3" t="s">
        <v>1624</v>
      </c>
      <c r="E1593" s="3">
        <v>13</v>
      </c>
      <c r="F1593" s="162">
        <v>0</v>
      </c>
      <c r="G1593" s="3">
        <v>0</v>
      </c>
      <c r="H1593" s="3">
        <v>0</v>
      </c>
      <c r="I1593" s="3">
        <v>0</v>
      </c>
      <c r="J1593" s="3">
        <v>0</v>
      </c>
      <c r="K1593" s="3">
        <v>0</v>
      </c>
      <c r="L1593" s="3">
        <v>0</v>
      </c>
      <c r="M1593" s="3"/>
      <c r="S1593" s="180"/>
      <c r="T1593" s="185"/>
      <c r="U1593" s="186"/>
      <c r="V1593" s="182"/>
      <c r="W1593" s="183"/>
      <c r="X1593" s="187"/>
      <c r="Y1593" s="188"/>
      <c r="Z1593" s="189"/>
    </row>
    <row r="1594" spans="2:26" ht="17.25" customHeight="1">
      <c r="B1594" s="9">
        <v>45504</v>
      </c>
      <c r="C1594" s="3" t="s">
        <v>1656</v>
      </c>
      <c r="D1594" s="3" t="s">
        <v>1554</v>
      </c>
      <c r="E1594" s="3">
        <v>13</v>
      </c>
      <c r="F1594" s="162">
        <v>1</v>
      </c>
      <c r="G1594" s="3">
        <v>0</v>
      </c>
      <c r="H1594" s="3">
        <v>0</v>
      </c>
      <c r="I1594" s="3">
        <v>2</v>
      </c>
      <c r="J1594" s="3">
        <v>0</v>
      </c>
      <c r="K1594" s="3">
        <v>0</v>
      </c>
      <c r="L1594" s="3">
        <v>2</v>
      </c>
      <c r="M1594" s="3" t="s">
        <v>436</v>
      </c>
      <c r="O1594" s="3"/>
      <c r="P1594" s="3"/>
      <c r="S1594" s="180"/>
      <c r="T1594" s="185"/>
      <c r="U1594" s="186"/>
      <c r="V1594" s="182"/>
      <c r="W1594" s="183"/>
      <c r="X1594" s="187"/>
      <c r="Y1594" s="188"/>
      <c r="Z1594" s="189"/>
    </row>
    <row r="1595" spans="2:26" ht="17.25" customHeight="1">
      <c r="B1595" s="9">
        <v>45504</v>
      </c>
      <c r="C1595" s="3" t="s">
        <v>1657</v>
      </c>
      <c r="D1595" s="3" t="s">
        <v>1468</v>
      </c>
      <c r="E1595" s="3">
        <v>13</v>
      </c>
      <c r="F1595" s="162">
        <v>0</v>
      </c>
      <c r="G1595" s="3">
        <v>0</v>
      </c>
      <c r="H1595" s="3">
        <v>0</v>
      </c>
      <c r="I1595" s="3">
        <v>0</v>
      </c>
      <c r="J1595" s="3">
        <v>0</v>
      </c>
      <c r="K1595" s="3">
        <v>0</v>
      </c>
      <c r="L1595" s="3">
        <v>0</v>
      </c>
      <c r="M1595" s="3"/>
      <c r="S1595" s="180"/>
      <c r="T1595" s="185"/>
      <c r="U1595" s="186"/>
      <c r="V1595" s="182"/>
      <c r="W1595" s="183"/>
      <c r="X1595" s="187"/>
      <c r="Y1595" s="188"/>
      <c r="Z1595" s="189"/>
    </row>
    <row r="1596" spans="2:26" ht="17.25" customHeight="1">
      <c r="B1596" s="9">
        <v>45504</v>
      </c>
      <c r="C1596" s="3" t="s">
        <v>1658</v>
      </c>
      <c r="D1596" s="3" t="s">
        <v>1609</v>
      </c>
      <c r="E1596" s="3">
        <v>13</v>
      </c>
      <c r="F1596" s="162">
        <v>0</v>
      </c>
      <c r="G1596" s="3">
        <v>0</v>
      </c>
      <c r="H1596" s="3">
        <v>1</v>
      </c>
      <c r="I1596" s="3">
        <v>0</v>
      </c>
      <c r="J1596" s="3">
        <v>1</v>
      </c>
      <c r="K1596" s="3">
        <v>0</v>
      </c>
      <c r="L1596" s="3">
        <v>2</v>
      </c>
      <c r="M1596" s="3" t="s">
        <v>436</v>
      </c>
      <c r="O1596" s="136" t="s">
        <v>436</v>
      </c>
      <c r="P1596" s="136" t="s">
        <v>436</v>
      </c>
      <c r="S1596" s="180"/>
      <c r="T1596" s="185"/>
      <c r="U1596" s="186"/>
      <c r="V1596" s="182"/>
      <c r="W1596" s="183"/>
      <c r="X1596" s="187"/>
      <c r="Y1596" s="188"/>
      <c r="Z1596" s="189"/>
    </row>
    <row r="1597" spans="2:26" ht="17.25" customHeight="1">
      <c r="B1597" s="9">
        <v>45504</v>
      </c>
      <c r="C1597" s="3" t="s">
        <v>1656</v>
      </c>
      <c r="D1597" s="3" t="s">
        <v>1553</v>
      </c>
      <c r="E1597" s="3">
        <v>13</v>
      </c>
      <c r="F1597" s="162">
        <v>0</v>
      </c>
      <c r="G1597" s="3">
        <v>0</v>
      </c>
      <c r="H1597" s="3">
        <v>0</v>
      </c>
      <c r="I1597" s="3">
        <v>0</v>
      </c>
      <c r="J1597" s="3">
        <v>0</v>
      </c>
      <c r="K1597" s="3">
        <v>0</v>
      </c>
      <c r="L1597" s="3">
        <v>0</v>
      </c>
      <c r="M1597" s="3"/>
      <c r="S1597" s="180"/>
      <c r="T1597" s="185"/>
      <c r="U1597" s="186"/>
      <c r="V1597" s="182"/>
      <c r="W1597" s="183"/>
      <c r="X1597" s="187"/>
      <c r="Y1597" s="188"/>
      <c r="Z1597" s="189"/>
    </row>
    <row r="1598" spans="2:26" ht="17.25" customHeight="1">
      <c r="B1598" s="9">
        <v>45504</v>
      </c>
      <c r="C1598" s="3" t="s">
        <v>1659</v>
      </c>
      <c r="D1598" s="3" t="s">
        <v>1652</v>
      </c>
      <c r="E1598" s="3">
        <v>13</v>
      </c>
      <c r="F1598" s="162">
        <v>13</v>
      </c>
      <c r="G1598" s="3">
        <v>0</v>
      </c>
      <c r="H1598" s="3">
        <v>6</v>
      </c>
      <c r="I1598" s="3">
        <v>2</v>
      </c>
      <c r="J1598" s="3">
        <v>0</v>
      </c>
      <c r="K1598" s="3">
        <v>0</v>
      </c>
      <c r="L1598" s="3">
        <v>8</v>
      </c>
      <c r="M1598" s="3" t="s">
        <v>436</v>
      </c>
      <c r="O1598" s="136" t="s">
        <v>436</v>
      </c>
      <c r="P1598" s="136" t="s">
        <v>436</v>
      </c>
      <c r="S1598" s="180"/>
      <c r="T1598" s="185"/>
      <c r="U1598" s="186"/>
      <c r="V1598" s="182"/>
      <c r="W1598" s="183"/>
      <c r="X1598" s="187"/>
      <c r="Y1598" s="188"/>
      <c r="Z1598" s="189"/>
    </row>
    <row r="1599" spans="2:26" ht="17.25" customHeight="1">
      <c r="B1599" s="9">
        <v>45504</v>
      </c>
      <c r="C1599" s="3" t="s">
        <v>1659</v>
      </c>
      <c r="D1599" s="3" t="s">
        <v>1653</v>
      </c>
      <c r="E1599" s="3">
        <v>13</v>
      </c>
      <c r="F1599" s="162">
        <v>1</v>
      </c>
      <c r="G1599" s="3">
        <v>0</v>
      </c>
      <c r="H1599" s="3">
        <v>5</v>
      </c>
      <c r="I1599" s="3">
        <v>1</v>
      </c>
      <c r="J1599" s="3">
        <v>1</v>
      </c>
      <c r="K1599" s="3">
        <v>0</v>
      </c>
      <c r="L1599" s="3">
        <v>0</v>
      </c>
      <c r="M1599" s="3" t="s">
        <v>1660</v>
      </c>
      <c r="O1599" s="136" t="s">
        <v>1661</v>
      </c>
      <c r="P1599" s="136" t="s">
        <v>1661</v>
      </c>
      <c r="S1599" s="180"/>
      <c r="T1599" s="185"/>
      <c r="U1599" s="186"/>
      <c r="V1599" s="182"/>
      <c r="W1599" s="183"/>
      <c r="X1599" s="187"/>
      <c r="Y1599" s="188"/>
      <c r="Z1599" s="189"/>
    </row>
    <row r="1600" spans="2:26" ht="17.25" customHeight="1">
      <c r="B1600" s="9">
        <v>45505</v>
      </c>
      <c r="C1600" s="3" t="s">
        <v>1672</v>
      </c>
      <c r="D1600" s="3" t="s">
        <v>1534</v>
      </c>
      <c r="E1600" s="3">
        <v>13</v>
      </c>
      <c r="F1600" s="162">
        <v>13</v>
      </c>
      <c r="G1600" s="3">
        <v>0</v>
      </c>
      <c r="H1600" s="3">
        <v>14</v>
      </c>
      <c r="I1600" s="3">
        <v>0</v>
      </c>
      <c r="J1600" s="3">
        <v>0</v>
      </c>
      <c r="K1600" s="3">
        <v>0</v>
      </c>
      <c r="L1600" s="3">
        <v>14</v>
      </c>
      <c r="M1600" s="3"/>
      <c r="O1600" s="136" t="s">
        <v>436</v>
      </c>
      <c r="P1600" s="136" t="s">
        <v>436</v>
      </c>
      <c r="S1600" s="180"/>
      <c r="T1600" s="185"/>
      <c r="U1600" s="186"/>
      <c r="V1600" s="182"/>
      <c r="W1600" s="183"/>
      <c r="X1600" s="187"/>
      <c r="Y1600" s="188"/>
      <c r="Z1600" s="189"/>
    </row>
    <row r="1601" spans="2:26" ht="17.25" customHeight="1">
      <c r="B1601" s="9">
        <v>45505</v>
      </c>
      <c r="C1601" s="3" t="s">
        <v>1667</v>
      </c>
      <c r="D1601" s="3" t="s">
        <v>1662</v>
      </c>
      <c r="E1601" s="3">
        <v>13</v>
      </c>
      <c r="F1601" s="162">
        <v>0</v>
      </c>
      <c r="G1601" s="3">
        <v>0</v>
      </c>
      <c r="H1601" s="3">
        <v>0</v>
      </c>
      <c r="I1601" s="3">
        <v>0</v>
      </c>
      <c r="J1601" s="3">
        <v>0</v>
      </c>
      <c r="K1601" s="3">
        <v>0</v>
      </c>
      <c r="L1601" s="3">
        <v>0</v>
      </c>
      <c r="M1601" s="3"/>
      <c r="S1601" s="180"/>
      <c r="T1601" s="185"/>
      <c r="U1601" s="186"/>
      <c r="V1601" s="182"/>
      <c r="W1601" s="183"/>
      <c r="X1601" s="187"/>
      <c r="Y1601" s="188"/>
      <c r="Z1601" s="189"/>
    </row>
    <row r="1602" spans="2:26" ht="17.25" customHeight="1">
      <c r="B1602" s="9">
        <v>45505</v>
      </c>
      <c r="C1602" s="3" t="s">
        <v>1668</v>
      </c>
      <c r="D1602" s="3" t="s">
        <v>1664</v>
      </c>
      <c r="E1602" s="3">
        <v>13</v>
      </c>
      <c r="F1602" s="162">
        <v>0</v>
      </c>
      <c r="G1602" s="3">
        <v>0</v>
      </c>
      <c r="H1602" s="3">
        <v>0</v>
      </c>
      <c r="I1602" s="3">
        <v>0</v>
      </c>
      <c r="J1602" s="3">
        <v>0</v>
      </c>
      <c r="K1602" s="3">
        <v>0</v>
      </c>
      <c r="L1602" s="3">
        <v>0</v>
      </c>
      <c r="M1602" s="3"/>
      <c r="S1602" s="180"/>
      <c r="T1602" s="185"/>
      <c r="U1602" s="186"/>
      <c r="V1602" s="182"/>
      <c r="W1602" s="183"/>
      <c r="X1602" s="187"/>
      <c r="Y1602" s="188"/>
      <c r="Z1602" s="189"/>
    </row>
    <row r="1603" spans="2:26" ht="17.25" customHeight="1">
      <c r="B1603" s="9">
        <v>45505</v>
      </c>
      <c r="C1603" s="3" t="s">
        <v>1667</v>
      </c>
      <c r="D1603" s="3" t="s">
        <v>1665</v>
      </c>
      <c r="E1603" s="3">
        <v>13</v>
      </c>
      <c r="F1603" s="162">
        <v>0</v>
      </c>
      <c r="G1603" s="3">
        <v>0</v>
      </c>
      <c r="H1603" s="3">
        <v>0</v>
      </c>
      <c r="I1603" s="3">
        <v>0</v>
      </c>
      <c r="J1603" s="3">
        <v>0</v>
      </c>
      <c r="K1603" s="3">
        <v>0</v>
      </c>
      <c r="L1603" s="3">
        <v>0</v>
      </c>
      <c r="M1603" s="3"/>
      <c r="S1603" s="180"/>
      <c r="T1603" s="185"/>
      <c r="U1603" s="186"/>
      <c r="V1603" s="182"/>
      <c r="W1603" s="183"/>
      <c r="X1603" s="187"/>
      <c r="Y1603" s="188"/>
      <c r="Z1603" s="189"/>
    </row>
    <row r="1604" spans="2:26" ht="17.25" customHeight="1">
      <c r="B1604" s="9">
        <v>45505</v>
      </c>
      <c r="C1604" s="3" t="s">
        <v>1669</v>
      </c>
      <c r="D1604" s="3" t="s">
        <v>1615</v>
      </c>
      <c r="E1604" s="3">
        <v>12</v>
      </c>
      <c r="F1604" s="162">
        <v>0</v>
      </c>
      <c r="G1604" s="3">
        <v>0</v>
      </c>
      <c r="H1604" s="3">
        <v>0</v>
      </c>
      <c r="I1604" s="3">
        <v>0</v>
      </c>
      <c r="J1604" s="3">
        <v>0</v>
      </c>
      <c r="K1604" s="3">
        <v>0</v>
      </c>
      <c r="L1604" s="3">
        <v>0</v>
      </c>
      <c r="M1604" s="3"/>
      <c r="S1604" s="180"/>
      <c r="T1604" s="185"/>
      <c r="U1604" s="186"/>
      <c r="V1604" s="182"/>
      <c r="W1604" s="183"/>
      <c r="X1604" s="187"/>
      <c r="Y1604" s="188"/>
      <c r="Z1604" s="189"/>
    </row>
    <row r="1605" spans="2:26" ht="17.25" customHeight="1">
      <c r="B1605" s="9">
        <v>45505</v>
      </c>
      <c r="C1605" s="3" t="s">
        <v>1670</v>
      </c>
      <c r="D1605" s="3" t="s">
        <v>1666</v>
      </c>
      <c r="E1605" s="3">
        <v>2</v>
      </c>
      <c r="F1605" s="162">
        <v>0</v>
      </c>
      <c r="G1605" s="3">
        <v>0</v>
      </c>
      <c r="H1605" s="3">
        <v>0</v>
      </c>
      <c r="I1605" s="3">
        <v>0</v>
      </c>
      <c r="J1605" s="3">
        <v>0</v>
      </c>
      <c r="K1605" s="3">
        <v>0</v>
      </c>
      <c r="L1605" s="3">
        <v>0</v>
      </c>
      <c r="M1605" s="3"/>
      <c r="S1605" s="180"/>
      <c r="T1605" s="185"/>
      <c r="U1605" s="186"/>
      <c r="V1605" s="182"/>
      <c r="W1605" s="183"/>
      <c r="X1605" s="187"/>
      <c r="Y1605" s="188"/>
      <c r="Z1605" s="189"/>
    </row>
    <row r="1606" spans="2:26" ht="17.25" customHeight="1">
      <c r="B1606" s="9">
        <v>45505</v>
      </c>
      <c r="C1606" s="3" t="s">
        <v>1671</v>
      </c>
      <c r="D1606" s="3" t="s">
        <v>1663</v>
      </c>
      <c r="E1606" s="3">
        <v>1</v>
      </c>
      <c r="F1606" s="162">
        <v>0</v>
      </c>
      <c r="G1606" s="3">
        <v>0</v>
      </c>
      <c r="H1606" s="3">
        <v>0</v>
      </c>
      <c r="I1606" s="3">
        <v>0</v>
      </c>
      <c r="J1606" s="3">
        <v>0</v>
      </c>
      <c r="K1606" s="3">
        <v>0</v>
      </c>
      <c r="L1606" s="3">
        <v>0</v>
      </c>
      <c r="M1606" s="3"/>
      <c r="S1606" s="180"/>
      <c r="T1606" s="185"/>
      <c r="U1606" s="186"/>
      <c r="V1606" s="182"/>
      <c r="W1606" s="183"/>
      <c r="X1606" s="187"/>
      <c r="Y1606" s="188"/>
      <c r="Z1606" s="189"/>
    </row>
    <row r="1607" spans="2:26" ht="17.25" customHeight="1">
      <c r="B1607" s="9">
        <v>45506</v>
      </c>
      <c r="C1607" s="3" t="s">
        <v>1674</v>
      </c>
      <c r="D1607" s="3" t="s">
        <v>1539</v>
      </c>
      <c r="E1607" s="3">
        <v>13</v>
      </c>
      <c r="F1607" s="162">
        <v>0</v>
      </c>
      <c r="G1607" s="3">
        <v>0</v>
      </c>
      <c r="H1607" s="3">
        <v>2</v>
      </c>
      <c r="I1607" s="3">
        <v>0</v>
      </c>
      <c r="J1607" s="3">
        <v>0</v>
      </c>
      <c r="K1607" s="3">
        <v>0</v>
      </c>
      <c r="L1607" s="3">
        <v>2</v>
      </c>
      <c r="M1607" s="3" t="s">
        <v>1681</v>
      </c>
      <c r="O1607" s="136" t="s">
        <v>1682</v>
      </c>
      <c r="P1607" s="136" t="s">
        <v>1682</v>
      </c>
      <c r="S1607" s="180"/>
      <c r="T1607" s="185"/>
      <c r="U1607" s="186"/>
      <c r="V1607" s="182"/>
      <c r="W1607" s="183"/>
      <c r="X1607" s="187"/>
      <c r="Y1607" s="188"/>
      <c r="Z1607" s="189"/>
    </row>
    <row r="1608" spans="2:26" ht="17.25" customHeight="1">
      <c r="B1608" s="9">
        <v>45506</v>
      </c>
      <c r="C1608" s="3" t="s">
        <v>1674</v>
      </c>
      <c r="D1608" s="3" t="s">
        <v>1540</v>
      </c>
      <c r="E1608" s="3">
        <v>13</v>
      </c>
      <c r="F1608" s="162">
        <v>0</v>
      </c>
      <c r="G1608" s="3">
        <v>0</v>
      </c>
      <c r="H1608" s="3">
        <v>0</v>
      </c>
      <c r="I1608" s="3">
        <v>0</v>
      </c>
      <c r="J1608" s="3">
        <v>0</v>
      </c>
      <c r="K1608" s="3">
        <v>0</v>
      </c>
      <c r="L1608" s="3">
        <v>0</v>
      </c>
      <c r="M1608" s="3"/>
      <c r="S1608" s="180"/>
      <c r="T1608" s="185"/>
      <c r="U1608" s="186"/>
      <c r="V1608" s="182"/>
      <c r="W1608" s="183"/>
      <c r="X1608" s="187"/>
      <c r="Y1608" s="188"/>
      <c r="Z1608" s="189"/>
    </row>
    <row r="1609" spans="2:26" ht="17.25" customHeight="1">
      <c r="B1609" s="9">
        <v>45506</v>
      </c>
      <c r="C1609" s="3" t="s">
        <v>1674</v>
      </c>
      <c r="D1609" s="3" t="s">
        <v>1534</v>
      </c>
      <c r="E1609" s="3">
        <v>13</v>
      </c>
      <c r="F1609" s="162">
        <v>13</v>
      </c>
      <c r="G1609" s="3">
        <v>0</v>
      </c>
      <c r="H1609" s="3">
        <v>0</v>
      </c>
      <c r="I1609" s="3">
        <v>0</v>
      </c>
      <c r="J1609" s="3">
        <v>0</v>
      </c>
      <c r="K1609" s="3">
        <v>0</v>
      </c>
      <c r="L1609" s="3">
        <v>0</v>
      </c>
      <c r="M1609" s="3"/>
      <c r="N1609" s="136" t="s">
        <v>1682</v>
      </c>
      <c r="S1609" s="180"/>
      <c r="T1609" s="185"/>
      <c r="U1609" s="186"/>
      <c r="V1609" s="182"/>
      <c r="W1609" s="183"/>
      <c r="X1609" s="187"/>
      <c r="Y1609" s="188"/>
      <c r="Z1609" s="189"/>
    </row>
    <row r="1610" spans="2:26" ht="17.25" customHeight="1">
      <c r="B1610" s="9">
        <v>45507</v>
      </c>
      <c r="C1610" s="3" t="s">
        <v>1683</v>
      </c>
      <c r="D1610" s="3" t="s">
        <v>1684</v>
      </c>
      <c r="E1610" s="3">
        <v>13</v>
      </c>
      <c r="F1610" s="162">
        <v>0</v>
      </c>
      <c r="G1610" s="3">
        <v>0</v>
      </c>
      <c r="H1610" s="3">
        <v>2</v>
      </c>
      <c r="I1610" s="3">
        <v>1</v>
      </c>
      <c r="J1610" s="3">
        <v>0</v>
      </c>
      <c r="K1610" s="3">
        <v>0</v>
      </c>
      <c r="L1610" s="3">
        <v>3</v>
      </c>
      <c r="M1610" s="3" t="s">
        <v>1682</v>
      </c>
      <c r="O1610" s="136" t="s">
        <v>1685</v>
      </c>
      <c r="P1610" s="136" t="s">
        <v>1686</v>
      </c>
      <c r="S1610" s="180"/>
      <c r="T1610" s="185"/>
      <c r="U1610" s="186"/>
      <c r="V1610" s="182"/>
      <c r="W1610" s="183"/>
      <c r="X1610" s="187"/>
      <c r="Y1610" s="188"/>
      <c r="Z1610" s="189"/>
    </row>
    <row r="1611" spans="2:26" ht="17.25" customHeight="1">
      <c r="B1611" s="9">
        <v>45507</v>
      </c>
      <c r="C1611" s="3" t="s">
        <v>1675</v>
      </c>
      <c r="D1611" s="3" t="s">
        <v>1467</v>
      </c>
      <c r="E1611" s="3">
        <v>13</v>
      </c>
      <c r="F1611" s="162">
        <v>0</v>
      </c>
      <c r="G1611" s="3">
        <v>0</v>
      </c>
      <c r="H1611" s="3">
        <v>0</v>
      </c>
      <c r="I1611" s="3">
        <v>0</v>
      </c>
      <c r="J1611" s="3">
        <v>0</v>
      </c>
      <c r="K1611" s="3">
        <v>0</v>
      </c>
      <c r="L1611" s="3">
        <v>0</v>
      </c>
      <c r="M1611" s="3"/>
      <c r="S1611" s="180"/>
      <c r="T1611" s="185"/>
      <c r="U1611" s="186"/>
      <c r="V1611" s="182"/>
      <c r="W1611" s="183"/>
      <c r="X1611" s="187"/>
      <c r="Y1611" s="188"/>
      <c r="Z1611" s="189"/>
    </row>
    <row r="1612" spans="2:26" ht="17.25" customHeight="1">
      <c r="B1612" s="9">
        <v>45507</v>
      </c>
      <c r="C1612" s="3" t="s">
        <v>1676</v>
      </c>
      <c r="D1612" s="3" t="s">
        <v>1579</v>
      </c>
      <c r="E1612" s="3">
        <v>13</v>
      </c>
      <c r="F1612" s="162">
        <v>0</v>
      </c>
      <c r="G1612" s="3">
        <v>0</v>
      </c>
      <c r="H1612" s="3">
        <v>0</v>
      </c>
      <c r="I1612" s="3">
        <v>0</v>
      </c>
      <c r="J1612" s="3">
        <v>0</v>
      </c>
      <c r="K1612" s="3">
        <v>0</v>
      </c>
      <c r="L1612" s="3">
        <v>0</v>
      </c>
      <c r="M1612" s="3"/>
      <c r="S1612" s="180"/>
      <c r="T1612" s="185"/>
      <c r="U1612" s="186"/>
      <c r="V1612" s="182"/>
      <c r="W1612" s="183"/>
      <c r="X1612" s="187"/>
      <c r="Y1612" s="188"/>
      <c r="Z1612" s="189"/>
    </row>
    <row r="1613" spans="2:26" ht="17.25" customHeight="1">
      <c r="B1613" s="9">
        <v>45507</v>
      </c>
      <c r="C1613" s="3" t="s">
        <v>1677</v>
      </c>
      <c r="D1613" s="3" t="s">
        <v>1485</v>
      </c>
      <c r="E1613" s="3">
        <v>9</v>
      </c>
      <c r="F1613" s="162">
        <v>2</v>
      </c>
      <c r="G1613" s="3">
        <v>0</v>
      </c>
      <c r="H1613" s="3">
        <v>0</v>
      </c>
      <c r="I1613" s="3">
        <v>0</v>
      </c>
      <c r="J1613" s="3">
        <v>0</v>
      </c>
      <c r="K1613" s="3">
        <v>0</v>
      </c>
      <c r="L1613" s="3">
        <v>0</v>
      </c>
      <c r="M1613" s="3"/>
      <c r="N1613" s="136" t="s">
        <v>1682</v>
      </c>
      <c r="S1613" s="180"/>
      <c r="T1613" s="185"/>
      <c r="U1613" s="186"/>
      <c r="V1613" s="182"/>
      <c r="W1613" s="183"/>
      <c r="X1613" s="187"/>
      <c r="Y1613" s="188"/>
      <c r="Z1613" s="189"/>
    </row>
    <row r="1614" spans="2:26" ht="17.25" customHeight="1">
      <c r="B1614" s="9">
        <v>45507</v>
      </c>
      <c r="C1614" s="3" t="s">
        <v>1678</v>
      </c>
      <c r="D1614" s="3" t="s">
        <v>1587</v>
      </c>
      <c r="E1614" s="3">
        <v>13</v>
      </c>
      <c r="F1614" s="162">
        <v>0</v>
      </c>
      <c r="G1614" s="3">
        <v>0</v>
      </c>
      <c r="H1614" s="3">
        <v>0</v>
      </c>
      <c r="I1614" s="3">
        <v>0</v>
      </c>
      <c r="J1614" s="3">
        <v>0</v>
      </c>
      <c r="K1614" s="3">
        <v>0</v>
      </c>
      <c r="L1614" s="3">
        <v>0</v>
      </c>
      <c r="M1614" s="3"/>
      <c r="S1614" s="180"/>
      <c r="T1614" s="185"/>
      <c r="U1614" s="186"/>
      <c r="V1614" s="182"/>
      <c r="W1614" s="183"/>
      <c r="X1614" s="187"/>
      <c r="Y1614" s="188"/>
      <c r="Z1614" s="189"/>
    </row>
    <row r="1615" spans="2:26" ht="17.25" customHeight="1">
      <c r="B1615" s="9">
        <v>45508</v>
      </c>
      <c r="C1615" s="3" t="s">
        <v>1679</v>
      </c>
      <c r="D1615" s="3" t="s">
        <v>1482</v>
      </c>
      <c r="E1615" s="3">
        <v>13</v>
      </c>
      <c r="F1615" s="162">
        <v>0</v>
      </c>
      <c r="G1615" s="3">
        <v>0</v>
      </c>
      <c r="H1615" s="3">
        <v>0</v>
      </c>
      <c r="I1615" s="3">
        <v>0</v>
      </c>
      <c r="J1615" s="3">
        <v>0</v>
      </c>
      <c r="K1615" s="3">
        <v>0</v>
      </c>
      <c r="L1615" s="3">
        <v>0</v>
      </c>
      <c r="M1615" s="3"/>
      <c r="S1615" s="180"/>
      <c r="T1615" s="185"/>
      <c r="U1615" s="186"/>
      <c r="V1615" s="182"/>
      <c r="W1615" s="183"/>
      <c r="X1615" s="187"/>
      <c r="Y1615" s="188"/>
      <c r="Z1615" s="189"/>
    </row>
    <row r="1616" spans="2:26" ht="17.25" customHeight="1">
      <c r="B1616" s="9">
        <v>45508</v>
      </c>
      <c r="C1616" s="3" t="s">
        <v>1680</v>
      </c>
      <c r="D1616" s="3" t="s">
        <v>1673</v>
      </c>
      <c r="E1616" s="3">
        <v>13</v>
      </c>
      <c r="F1616" s="162">
        <v>0</v>
      </c>
      <c r="G1616" s="3">
        <v>0</v>
      </c>
      <c r="H1616" s="3">
        <v>0</v>
      </c>
      <c r="I1616" s="3">
        <v>0</v>
      </c>
      <c r="J1616" s="3">
        <v>0</v>
      </c>
      <c r="K1616" s="3">
        <v>0</v>
      </c>
      <c r="L1616" s="3">
        <v>0</v>
      </c>
      <c r="M1616" s="3"/>
      <c r="S1616" s="180"/>
      <c r="T1616" s="185"/>
      <c r="U1616" s="186"/>
      <c r="V1616" s="182"/>
      <c r="W1616" s="183"/>
      <c r="X1616" s="187"/>
      <c r="Y1616" s="188"/>
      <c r="Z1616" s="189"/>
    </row>
    <row r="1617" spans="2:26" ht="17.25" customHeight="1">
      <c r="B1617" s="9">
        <v>45508</v>
      </c>
      <c r="C1617" s="3" t="s">
        <v>6897</v>
      </c>
      <c r="D1617" s="3" t="s">
        <v>1687</v>
      </c>
      <c r="E1617" s="3">
        <v>13</v>
      </c>
      <c r="F1617" s="162">
        <v>0</v>
      </c>
      <c r="G1617" s="3">
        <v>0</v>
      </c>
      <c r="H1617" s="3">
        <v>15</v>
      </c>
      <c r="I1617" s="3">
        <v>1</v>
      </c>
      <c r="J1617" s="3">
        <v>0</v>
      </c>
      <c r="K1617" s="3">
        <v>0</v>
      </c>
      <c r="L1617" s="3">
        <v>16</v>
      </c>
      <c r="M1617" s="3" t="s">
        <v>1689</v>
      </c>
      <c r="N1617" s="136" t="s">
        <v>1682</v>
      </c>
      <c r="O1617" s="136" t="s">
        <v>1682</v>
      </c>
      <c r="P1617" s="136" t="s">
        <v>1685</v>
      </c>
      <c r="S1617" s="180"/>
      <c r="T1617" s="185"/>
      <c r="U1617" s="186"/>
      <c r="V1617" s="182"/>
      <c r="W1617" s="183"/>
      <c r="X1617" s="187"/>
      <c r="Y1617" s="188"/>
      <c r="Z1617" s="189"/>
    </row>
    <row r="1618" spans="2:26" ht="17.25" customHeight="1">
      <c r="B1618" s="9">
        <v>45507</v>
      </c>
      <c r="C1618" s="3" t="s">
        <v>6897</v>
      </c>
      <c r="D1618" s="3" t="s">
        <v>1688</v>
      </c>
      <c r="E1618" s="3">
        <v>1</v>
      </c>
      <c r="F1618" s="162">
        <v>0</v>
      </c>
      <c r="G1618" s="3">
        <v>0</v>
      </c>
      <c r="H1618" s="3">
        <v>1</v>
      </c>
      <c r="I1618" s="3">
        <v>0</v>
      </c>
      <c r="J1618" s="3">
        <v>0</v>
      </c>
      <c r="K1618" s="3">
        <v>0</v>
      </c>
      <c r="L1618" s="3">
        <v>1</v>
      </c>
      <c r="M1618" s="3"/>
      <c r="N1618" s="136" t="s">
        <v>1686</v>
      </c>
      <c r="S1618" s="180"/>
      <c r="T1618" s="185"/>
      <c r="U1618" s="186"/>
      <c r="V1618" s="182"/>
      <c r="W1618" s="183"/>
      <c r="X1618" s="187"/>
      <c r="Y1618" s="188"/>
      <c r="Z1618" s="189"/>
    </row>
    <row r="1619" spans="2:26" ht="17.25" customHeight="1">
      <c r="B1619" s="9">
        <v>45509</v>
      </c>
      <c r="C1619" s="3" t="s">
        <v>1691</v>
      </c>
      <c r="D1619" s="3" t="s">
        <v>1690</v>
      </c>
      <c r="E1619" s="3">
        <v>13</v>
      </c>
      <c r="F1619" s="162">
        <v>0</v>
      </c>
      <c r="G1619" s="3">
        <v>0</v>
      </c>
      <c r="H1619" s="3">
        <v>0</v>
      </c>
      <c r="I1619" s="3">
        <v>0</v>
      </c>
      <c r="J1619" s="3">
        <v>0</v>
      </c>
      <c r="K1619" s="3">
        <v>0</v>
      </c>
      <c r="L1619" s="3">
        <v>0</v>
      </c>
      <c r="M1619" s="3"/>
      <c r="S1619" s="180"/>
      <c r="T1619" s="185"/>
      <c r="U1619" s="186"/>
      <c r="V1619" s="182"/>
      <c r="W1619" s="183"/>
      <c r="X1619" s="187"/>
      <c r="Y1619" s="188"/>
      <c r="Z1619" s="189"/>
    </row>
    <row r="1620" spans="2:26" ht="17.25" customHeight="1">
      <c r="B1620" s="9">
        <v>45509</v>
      </c>
      <c r="C1620" s="3" t="s">
        <v>1692</v>
      </c>
      <c r="D1620" s="3" t="s">
        <v>1599</v>
      </c>
      <c r="E1620" s="3">
        <v>13</v>
      </c>
      <c r="F1620" s="162">
        <v>0</v>
      </c>
      <c r="G1620" s="3">
        <v>0</v>
      </c>
      <c r="H1620" s="3">
        <v>0</v>
      </c>
      <c r="I1620" s="3">
        <v>0</v>
      </c>
      <c r="J1620" s="3">
        <v>0</v>
      </c>
      <c r="K1620" s="3">
        <v>0</v>
      </c>
      <c r="L1620" s="3">
        <v>0</v>
      </c>
      <c r="M1620" s="3"/>
      <c r="S1620" s="180"/>
      <c r="T1620" s="185"/>
      <c r="U1620" s="186"/>
      <c r="V1620" s="182"/>
      <c r="W1620" s="183"/>
      <c r="X1620" s="187"/>
      <c r="Y1620" s="188"/>
      <c r="Z1620" s="189"/>
    </row>
    <row r="1621" spans="2:26" ht="17.25" customHeight="1">
      <c r="B1621" s="9">
        <v>45509</v>
      </c>
      <c r="C1621" s="3" t="s">
        <v>1693</v>
      </c>
      <c r="D1621" s="3" t="s">
        <v>1534</v>
      </c>
      <c r="E1621" s="3">
        <v>13</v>
      </c>
      <c r="F1621" s="162">
        <v>0</v>
      </c>
      <c r="G1621" s="3">
        <v>0</v>
      </c>
      <c r="H1621" s="3">
        <v>0</v>
      </c>
      <c r="I1621" s="3">
        <v>0</v>
      </c>
      <c r="J1621" s="3">
        <v>1</v>
      </c>
      <c r="K1621" s="3">
        <v>0</v>
      </c>
      <c r="L1621" s="3">
        <v>1</v>
      </c>
      <c r="M1621" s="3" t="s">
        <v>1697</v>
      </c>
      <c r="S1621" s="180"/>
      <c r="T1621" s="185"/>
      <c r="U1621" s="186"/>
      <c r="V1621" s="182"/>
      <c r="W1621" s="183"/>
      <c r="X1621" s="187"/>
      <c r="Y1621" s="188"/>
      <c r="Z1621" s="189"/>
    </row>
    <row r="1622" spans="2:26" ht="17.25" customHeight="1">
      <c r="B1622" s="9">
        <v>45509</v>
      </c>
      <c r="C1622" s="3" t="s">
        <v>1694</v>
      </c>
      <c r="D1622" s="3" t="s">
        <v>1552</v>
      </c>
      <c r="E1622" s="3">
        <v>13</v>
      </c>
      <c r="F1622" s="162">
        <v>0</v>
      </c>
      <c r="G1622" s="3">
        <v>0</v>
      </c>
      <c r="H1622" s="3">
        <v>0</v>
      </c>
      <c r="I1622" s="3">
        <v>0</v>
      </c>
      <c r="J1622" s="3">
        <v>0</v>
      </c>
      <c r="K1622" s="3">
        <v>0</v>
      </c>
      <c r="L1622" s="3">
        <v>0</v>
      </c>
      <c r="M1622" s="3"/>
      <c r="S1622" s="180"/>
      <c r="T1622" s="185"/>
      <c r="U1622" s="186"/>
      <c r="V1622" s="182"/>
      <c r="W1622" s="183"/>
      <c r="X1622" s="187"/>
      <c r="Y1622" s="188"/>
      <c r="Z1622" s="189"/>
    </row>
    <row r="1623" spans="2:26" ht="17.25" customHeight="1">
      <c r="B1623" s="9">
        <v>45509</v>
      </c>
      <c r="C1623" s="3" t="s">
        <v>1694</v>
      </c>
      <c r="D1623" s="3" t="s">
        <v>1555</v>
      </c>
      <c r="E1623" s="3">
        <v>13</v>
      </c>
      <c r="F1623" s="162">
        <v>0</v>
      </c>
      <c r="G1623" s="3">
        <v>0</v>
      </c>
      <c r="H1623" s="3">
        <v>0</v>
      </c>
      <c r="I1623" s="3">
        <v>0</v>
      </c>
      <c r="J1623" s="3">
        <v>0</v>
      </c>
      <c r="K1623" s="3">
        <v>0</v>
      </c>
      <c r="L1623" s="3">
        <v>0</v>
      </c>
      <c r="M1623" s="3"/>
      <c r="S1623" s="180"/>
      <c r="T1623" s="185"/>
      <c r="U1623" s="186"/>
      <c r="V1623" s="182"/>
      <c r="W1623" s="183"/>
      <c r="X1623" s="187"/>
      <c r="Y1623" s="188"/>
      <c r="Z1623" s="189"/>
    </row>
    <row r="1624" spans="2:26" ht="17.25" customHeight="1">
      <c r="B1624" s="9">
        <v>45509</v>
      </c>
      <c r="C1624" s="3" t="s">
        <v>1695</v>
      </c>
      <c r="D1624" s="3" t="s">
        <v>1527</v>
      </c>
      <c r="E1624" s="3">
        <v>13</v>
      </c>
      <c r="F1624" s="162">
        <v>0</v>
      </c>
      <c r="G1624" s="3">
        <v>0</v>
      </c>
      <c r="H1624" s="3">
        <v>0</v>
      </c>
      <c r="I1624" s="3">
        <v>0</v>
      </c>
      <c r="J1624" s="3">
        <v>0</v>
      </c>
      <c r="K1624" s="3">
        <v>0</v>
      </c>
      <c r="L1624" s="3">
        <v>0</v>
      </c>
      <c r="M1624" s="3"/>
      <c r="S1624" s="180"/>
      <c r="T1624" s="185"/>
      <c r="U1624" s="186"/>
      <c r="V1624" s="182"/>
      <c r="W1624" s="183"/>
      <c r="X1624" s="187"/>
      <c r="Y1624" s="188"/>
      <c r="Z1624" s="189"/>
    </row>
    <row r="1625" spans="2:26" ht="17.25" customHeight="1">
      <c r="B1625" s="9">
        <v>45509</v>
      </c>
      <c r="C1625" s="3" t="s">
        <v>6897</v>
      </c>
      <c r="D1625" s="3" t="s">
        <v>1696</v>
      </c>
      <c r="E1625" s="3">
        <v>12</v>
      </c>
      <c r="F1625" s="162">
        <v>9</v>
      </c>
      <c r="G1625" s="3">
        <v>0</v>
      </c>
      <c r="H1625" s="3">
        <v>34</v>
      </c>
      <c r="I1625" s="3">
        <v>0</v>
      </c>
      <c r="J1625" s="3">
        <v>0</v>
      </c>
      <c r="K1625" s="3">
        <v>0</v>
      </c>
      <c r="L1625" s="3">
        <v>34</v>
      </c>
      <c r="M1625" s="3" t="s">
        <v>1697</v>
      </c>
      <c r="O1625" s="136" t="s">
        <v>1697</v>
      </c>
      <c r="P1625" s="136" t="s">
        <v>1697</v>
      </c>
      <c r="S1625" s="180"/>
      <c r="T1625" s="185"/>
      <c r="U1625" s="186"/>
      <c r="V1625" s="182"/>
      <c r="W1625" s="183"/>
      <c r="X1625" s="187"/>
      <c r="Y1625" s="188"/>
      <c r="Z1625" s="189"/>
    </row>
    <row r="1626" spans="2:26" ht="17.25" customHeight="1">
      <c r="B1626" s="9">
        <v>45510</v>
      </c>
      <c r="C1626" s="3" t="s">
        <v>1699</v>
      </c>
      <c r="D1626" s="3" t="s">
        <v>1626</v>
      </c>
      <c r="E1626" s="3">
        <v>8</v>
      </c>
      <c r="F1626" s="162">
        <v>5</v>
      </c>
      <c r="G1626" s="3">
        <v>0</v>
      </c>
      <c r="H1626" s="3">
        <v>18</v>
      </c>
      <c r="I1626" s="3">
        <v>1</v>
      </c>
      <c r="J1626" s="3">
        <v>0</v>
      </c>
      <c r="K1626" s="3">
        <v>0</v>
      </c>
      <c r="L1626" s="3">
        <v>19</v>
      </c>
      <c r="M1626" s="3" t="s">
        <v>1703</v>
      </c>
      <c r="N1626" s="136" t="s">
        <v>1704</v>
      </c>
      <c r="O1626" s="136" t="s">
        <v>1705</v>
      </c>
      <c r="P1626" s="136" t="s">
        <v>1706</v>
      </c>
      <c r="S1626" s="180"/>
      <c r="T1626" s="185"/>
      <c r="U1626" s="186"/>
      <c r="V1626" s="182"/>
      <c r="W1626" s="183"/>
      <c r="X1626" s="187"/>
      <c r="Y1626" s="188"/>
      <c r="Z1626" s="189"/>
    </row>
    <row r="1627" spans="2:26" ht="17.25" customHeight="1">
      <c r="B1627" s="9">
        <v>45510</v>
      </c>
      <c r="C1627" s="3" t="s">
        <v>1700</v>
      </c>
      <c r="D1627" s="3" t="s">
        <v>1698</v>
      </c>
      <c r="E1627" s="3">
        <v>8</v>
      </c>
      <c r="F1627" s="162">
        <v>0</v>
      </c>
      <c r="G1627" s="3">
        <v>0</v>
      </c>
      <c r="H1627" s="3">
        <v>0</v>
      </c>
      <c r="I1627" s="3">
        <v>0</v>
      </c>
      <c r="J1627" s="3">
        <v>0</v>
      </c>
      <c r="K1627" s="3">
        <v>0</v>
      </c>
      <c r="L1627" s="3">
        <v>0</v>
      </c>
      <c r="M1627" s="3"/>
      <c r="S1627" s="180"/>
      <c r="T1627" s="185"/>
      <c r="U1627" s="186"/>
      <c r="V1627" s="182"/>
      <c r="W1627" s="183"/>
      <c r="X1627" s="187"/>
      <c r="Y1627" s="188"/>
      <c r="Z1627" s="189"/>
    </row>
    <row r="1628" spans="2:26" ht="17.25" customHeight="1">
      <c r="B1628" s="9">
        <v>45510</v>
      </c>
      <c r="C1628" s="3" t="s">
        <v>1701</v>
      </c>
      <c r="D1628" s="3" t="s">
        <v>1551</v>
      </c>
      <c r="E1628" s="3">
        <v>13</v>
      </c>
      <c r="F1628" s="162">
        <v>0</v>
      </c>
      <c r="G1628" s="3">
        <v>0</v>
      </c>
      <c r="H1628" s="3">
        <v>0</v>
      </c>
      <c r="I1628" s="3">
        <v>0</v>
      </c>
      <c r="J1628" s="3">
        <v>0</v>
      </c>
      <c r="K1628" s="3">
        <v>0</v>
      </c>
      <c r="L1628" s="3">
        <v>0</v>
      </c>
      <c r="M1628" s="3"/>
      <c r="S1628" s="180"/>
      <c r="T1628" s="185"/>
      <c r="U1628" s="186"/>
      <c r="V1628" s="182"/>
      <c r="W1628" s="183"/>
      <c r="X1628" s="187"/>
      <c r="Y1628" s="188"/>
      <c r="Z1628" s="189"/>
    </row>
    <row r="1629" spans="2:26" ht="17.25" customHeight="1">
      <c r="B1629" s="9">
        <v>45510</v>
      </c>
      <c r="C1629" s="3" t="s">
        <v>1702</v>
      </c>
      <c r="D1629" s="3" t="s">
        <v>1483</v>
      </c>
      <c r="E1629" s="3">
        <v>12</v>
      </c>
      <c r="F1629" s="162">
        <v>0</v>
      </c>
      <c r="G1629" s="3">
        <v>0</v>
      </c>
      <c r="H1629" s="3">
        <v>0</v>
      </c>
      <c r="I1629" s="3">
        <v>0</v>
      </c>
      <c r="J1629" s="3">
        <v>0</v>
      </c>
      <c r="K1629" s="3">
        <v>0</v>
      </c>
      <c r="L1629" s="3">
        <v>0</v>
      </c>
      <c r="M1629" s="3"/>
      <c r="S1629" s="180"/>
      <c r="T1629" s="185"/>
      <c r="U1629" s="186"/>
      <c r="V1629" s="182"/>
      <c r="W1629" s="183"/>
      <c r="X1629" s="187"/>
      <c r="Y1629" s="188"/>
      <c r="Z1629" s="189"/>
    </row>
    <row r="1630" spans="2:26" ht="17.25" customHeight="1">
      <c r="B1630" s="9">
        <v>45510</v>
      </c>
      <c r="C1630" s="3" t="s">
        <v>1702</v>
      </c>
      <c r="D1630" s="3" t="s">
        <v>1529</v>
      </c>
      <c r="E1630" s="3">
        <v>13</v>
      </c>
      <c r="F1630" s="162">
        <v>0</v>
      </c>
      <c r="G1630" s="3">
        <v>0</v>
      </c>
      <c r="H1630" s="3">
        <v>0</v>
      </c>
      <c r="I1630" s="3">
        <v>0</v>
      </c>
      <c r="J1630" s="3">
        <v>0</v>
      </c>
      <c r="K1630" s="3">
        <v>0</v>
      </c>
      <c r="L1630" s="3">
        <v>0</v>
      </c>
      <c r="M1630" s="3"/>
      <c r="S1630" s="180"/>
      <c r="T1630" s="185"/>
      <c r="U1630" s="186"/>
      <c r="V1630" s="182"/>
      <c r="W1630" s="183"/>
      <c r="X1630" s="187"/>
      <c r="Y1630" s="188"/>
      <c r="Z1630" s="189"/>
    </row>
    <row r="1631" spans="2:26" ht="17.25" customHeight="1">
      <c r="B1631" s="9">
        <v>45511</v>
      </c>
      <c r="C1631" s="3" t="s">
        <v>1709</v>
      </c>
      <c r="D1631" s="3" t="s">
        <v>1707</v>
      </c>
      <c r="E1631" s="3">
        <v>5</v>
      </c>
      <c r="F1631" s="162">
        <v>0</v>
      </c>
      <c r="G1631" s="3">
        <v>0</v>
      </c>
      <c r="H1631" s="3">
        <v>2</v>
      </c>
      <c r="I1631" s="3">
        <v>0</v>
      </c>
      <c r="J1631" s="3">
        <v>0</v>
      </c>
      <c r="K1631" s="3">
        <v>0</v>
      </c>
      <c r="L1631" s="3">
        <v>2</v>
      </c>
      <c r="M1631" s="3" t="s">
        <v>1713</v>
      </c>
      <c r="O1631" s="136" t="s">
        <v>1713</v>
      </c>
      <c r="P1631" s="136" t="s">
        <v>1713</v>
      </c>
      <c r="S1631" s="180"/>
      <c r="T1631" s="185"/>
      <c r="U1631" s="186"/>
      <c r="V1631" s="182"/>
      <c r="W1631" s="183"/>
      <c r="X1631" s="187"/>
      <c r="Y1631" s="188"/>
      <c r="Z1631" s="189"/>
    </row>
    <row r="1632" spans="2:26" ht="17.25" customHeight="1">
      <c r="B1632" s="9">
        <v>45511</v>
      </c>
      <c r="C1632" s="3" t="s">
        <v>1710</v>
      </c>
      <c r="D1632" s="3" t="s">
        <v>1665</v>
      </c>
      <c r="E1632" s="3">
        <v>13</v>
      </c>
      <c r="F1632" s="162">
        <v>0</v>
      </c>
      <c r="G1632" s="3">
        <v>0</v>
      </c>
      <c r="H1632" s="3">
        <v>0</v>
      </c>
      <c r="I1632" s="3">
        <v>0</v>
      </c>
      <c r="J1632" s="3">
        <v>0</v>
      </c>
      <c r="K1632" s="3">
        <v>0</v>
      </c>
      <c r="L1632" s="3">
        <v>0</v>
      </c>
      <c r="M1632" s="3"/>
      <c r="S1632" s="180"/>
      <c r="T1632" s="185"/>
      <c r="U1632" s="186"/>
      <c r="V1632" s="182"/>
      <c r="W1632" s="183"/>
      <c r="X1632" s="187"/>
      <c r="Y1632" s="188"/>
      <c r="Z1632" s="189"/>
    </row>
    <row r="1633" spans="2:26" ht="17.25" customHeight="1">
      <c r="B1633" s="9">
        <v>45511</v>
      </c>
      <c r="C1633" s="3" t="s">
        <v>1710</v>
      </c>
      <c r="D1633" s="3" t="s">
        <v>1662</v>
      </c>
      <c r="E1633" s="3">
        <v>13</v>
      </c>
      <c r="F1633" s="162">
        <v>0</v>
      </c>
      <c r="G1633" s="3">
        <v>0</v>
      </c>
      <c r="H1633" s="3">
        <v>0</v>
      </c>
      <c r="I1633" s="3">
        <v>0</v>
      </c>
      <c r="J1633" s="3">
        <v>0</v>
      </c>
      <c r="K1633" s="3">
        <v>0</v>
      </c>
      <c r="L1633" s="3">
        <v>0</v>
      </c>
      <c r="M1633" s="3"/>
      <c r="S1633" s="180"/>
      <c r="T1633" s="185"/>
      <c r="U1633" s="186"/>
      <c r="V1633" s="182"/>
      <c r="W1633" s="183"/>
      <c r="X1633" s="187"/>
      <c r="Y1633" s="188"/>
      <c r="Z1633" s="189"/>
    </row>
    <row r="1634" spans="2:26" ht="17.25" customHeight="1">
      <c r="B1634" s="9">
        <v>45511</v>
      </c>
      <c r="C1634" s="3" t="s">
        <v>1711</v>
      </c>
      <c r="D1634" s="3" t="s">
        <v>1609</v>
      </c>
      <c r="E1634" s="3">
        <v>13</v>
      </c>
      <c r="F1634" s="162">
        <v>0</v>
      </c>
      <c r="G1634" s="3">
        <v>0</v>
      </c>
      <c r="H1634" s="3">
        <v>0</v>
      </c>
      <c r="I1634" s="3">
        <v>0</v>
      </c>
      <c r="J1634" s="3">
        <v>0</v>
      </c>
      <c r="K1634" s="3">
        <v>0</v>
      </c>
      <c r="L1634" s="3">
        <v>0</v>
      </c>
      <c r="M1634" s="3"/>
      <c r="S1634" s="180"/>
      <c r="T1634" s="185"/>
      <c r="U1634" s="186"/>
      <c r="V1634" s="182"/>
      <c r="W1634" s="183"/>
      <c r="X1634" s="187"/>
      <c r="Y1634" s="188"/>
      <c r="Z1634" s="189"/>
    </row>
    <row r="1635" spans="2:26" ht="17.25" customHeight="1">
      <c r="B1635" s="9">
        <v>45511</v>
      </c>
      <c r="C1635" s="3" t="s">
        <v>1712</v>
      </c>
      <c r="D1635" s="3" t="s">
        <v>1624</v>
      </c>
      <c r="E1635" s="3">
        <v>13</v>
      </c>
      <c r="F1635" s="162">
        <v>13</v>
      </c>
      <c r="G1635" s="3">
        <v>0</v>
      </c>
      <c r="H1635" s="3">
        <v>0</v>
      </c>
      <c r="I1635" s="3">
        <v>0</v>
      </c>
      <c r="J1635" s="3">
        <v>0</v>
      </c>
      <c r="K1635" s="3">
        <v>0</v>
      </c>
      <c r="L1635" s="3">
        <v>0</v>
      </c>
      <c r="M1635" s="3"/>
      <c r="S1635" s="180"/>
      <c r="T1635" s="185"/>
      <c r="U1635" s="186"/>
      <c r="V1635" s="182"/>
      <c r="W1635" s="183"/>
      <c r="X1635" s="187"/>
      <c r="Y1635" s="188"/>
      <c r="Z1635" s="189"/>
    </row>
    <row r="1636" spans="2:26" ht="17.25" customHeight="1">
      <c r="B1636" s="9">
        <v>45511</v>
      </c>
      <c r="C1636" s="3" t="s">
        <v>1712</v>
      </c>
      <c r="D1636" s="3" t="s">
        <v>1553</v>
      </c>
      <c r="E1636" s="3">
        <v>13</v>
      </c>
      <c r="F1636" s="162">
        <v>13</v>
      </c>
      <c r="G1636" s="3">
        <v>0</v>
      </c>
      <c r="H1636" s="3">
        <v>0</v>
      </c>
      <c r="I1636" s="3">
        <v>0</v>
      </c>
      <c r="J1636" s="3">
        <v>0</v>
      </c>
      <c r="K1636" s="3">
        <v>0</v>
      </c>
      <c r="L1636" s="3">
        <v>0</v>
      </c>
      <c r="M1636" s="3"/>
      <c r="S1636" s="180"/>
      <c r="T1636" s="185"/>
      <c r="U1636" s="186"/>
      <c r="V1636" s="182"/>
      <c r="W1636" s="183"/>
      <c r="X1636" s="187"/>
      <c r="Y1636" s="188"/>
      <c r="Z1636" s="189"/>
    </row>
    <row r="1637" spans="2:26" ht="17.25" customHeight="1">
      <c r="B1637" s="9">
        <v>45511</v>
      </c>
      <c r="C1637" s="3" t="s">
        <v>6897</v>
      </c>
      <c r="D1637" s="3" t="s">
        <v>1708</v>
      </c>
      <c r="E1637" s="3">
        <v>9</v>
      </c>
      <c r="F1637" s="162">
        <v>0</v>
      </c>
      <c r="G1637" s="3">
        <v>0</v>
      </c>
      <c r="H1637" s="3">
        <v>4</v>
      </c>
      <c r="I1637" s="3">
        <v>1</v>
      </c>
      <c r="J1637" s="3">
        <v>0</v>
      </c>
      <c r="K1637" s="3">
        <v>0</v>
      </c>
      <c r="L1637" s="3">
        <v>5</v>
      </c>
      <c r="M1637" s="3" t="s">
        <v>1713</v>
      </c>
      <c r="O1637" s="136" t="s">
        <v>1713</v>
      </c>
      <c r="P1637" s="136" t="s">
        <v>1713</v>
      </c>
      <c r="S1637" s="180"/>
      <c r="T1637" s="185"/>
      <c r="U1637" s="186"/>
      <c r="V1637" s="182"/>
      <c r="W1637" s="183"/>
      <c r="X1637" s="187"/>
      <c r="Y1637" s="188"/>
      <c r="Z1637" s="189"/>
    </row>
    <row r="1638" spans="2:26" ht="17.25" customHeight="1">
      <c r="B1638" s="9">
        <v>45512</v>
      </c>
      <c r="C1638" s="3" t="s">
        <v>1716</v>
      </c>
      <c r="D1638" s="3" t="s">
        <v>1614</v>
      </c>
      <c r="E1638" s="3">
        <v>13</v>
      </c>
      <c r="F1638" s="162">
        <v>1</v>
      </c>
      <c r="G1638" s="3">
        <v>0</v>
      </c>
      <c r="H1638" s="3">
        <v>1</v>
      </c>
      <c r="I1638" s="3">
        <v>1</v>
      </c>
      <c r="J1638" s="3">
        <v>0</v>
      </c>
      <c r="K1638" s="3">
        <v>0</v>
      </c>
      <c r="L1638" s="3">
        <v>0</v>
      </c>
      <c r="M1638" s="3" t="s">
        <v>1719</v>
      </c>
      <c r="S1638" s="180"/>
      <c r="T1638" s="185"/>
      <c r="U1638" s="186"/>
      <c r="V1638" s="182"/>
      <c r="W1638" s="183"/>
      <c r="X1638" s="187"/>
      <c r="Y1638" s="188"/>
      <c r="Z1638" s="189"/>
    </row>
    <row r="1639" spans="2:26" ht="17.25" customHeight="1">
      <c r="B1639" s="9">
        <v>45512</v>
      </c>
      <c r="C1639" s="3" t="s">
        <v>1716</v>
      </c>
      <c r="D1639" s="3" t="s">
        <v>1615</v>
      </c>
      <c r="E1639" s="3">
        <v>13</v>
      </c>
      <c r="F1639" s="162">
        <v>0</v>
      </c>
      <c r="G1639" s="3">
        <v>0</v>
      </c>
      <c r="H1639" s="3">
        <v>0</v>
      </c>
      <c r="I1639" s="3">
        <v>0</v>
      </c>
      <c r="J1639" s="3">
        <v>0</v>
      </c>
      <c r="K1639" s="3">
        <v>0</v>
      </c>
      <c r="L1639" s="3">
        <v>0</v>
      </c>
      <c r="M1639" s="3"/>
      <c r="S1639" s="180"/>
      <c r="T1639" s="185"/>
      <c r="U1639" s="186"/>
      <c r="V1639" s="182"/>
      <c r="W1639" s="183"/>
      <c r="X1639" s="187"/>
      <c r="Y1639" s="188"/>
      <c r="Z1639" s="189"/>
    </row>
    <row r="1640" spans="2:26" ht="17.25" customHeight="1">
      <c r="B1640" s="9">
        <v>45512</v>
      </c>
      <c r="C1640" s="3" t="s">
        <v>1716</v>
      </c>
      <c r="D1640" s="3" t="s">
        <v>1714</v>
      </c>
      <c r="E1640" s="3">
        <v>1</v>
      </c>
      <c r="F1640" s="162">
        <v>0</v>
      </c>
      <c r="G1640" s="3">
        <v>0</v>
      </c>
      <c r="H1640" s="3">
        <v>0</v>
      </c>
      <c r="I1640" s="3">
        <v>0</v>
      </c>
      <c r="J1640" s="3">
        <v>0</v>
      </c>
      <c r="K1640" s="3">
        <v>0</v>
      </c>
      <c r="L1640" s="3">
        <v>0</v>
      </c>
      <c r="M1640" s="3"/>
      <c r="S1640" s="180"/>
      <c r="T1640" s="185"/>
      <c r="U1640" s="186"/>
      <c r="V1640" s="182"/>
      <c r="W1640" s="183"/>
      <c r="X1640" s="187"/>
      <c r="Y1640" s="188"/>
      <c r="Z1640" s="189"/>
    </row>
    <row r="1641" spans="2:26" ht="17.25" customHeight="1">
      <c r="B1641" s="9">
        <v>45512</v>
      </c>
      <c r="C1641" s="3" t="s">
        <v>1717</v>
      </c>
      <c r="D1641" s="3" t="s">
        <v>1624</v>
      </c>
      <c r="E1641" s="3">
        <v>13</v>
      </c>
      <c r="F1641" s="162">
        <v>13</v>
      </c>
      <c r="G1641" s="3">
        <v>0</v>
      </c>
      <c r="H1641" s="3">
        <v>8</v>
      </c>
      <c r="I1641" s="3">
        <v>0</v>
      </c>
      <c r="J1641" s="3">
        <v>0</v>
      </c>
      <c r="K1641" s="3">
        <v>0</v>
      </c>
      <c r="L1641" s="3">
        <v>8</v>
      </c>
      <c r="M1641" s="3" t="s">
        <v>1720</v>
      </c>
      <c r="S1641" s="180"/>
      <c r="T1641" s="185"/>
      <c r="U1641" s="186"/>
      <c r="V1641" s="182"/>
      <c r="W1641" s="183"/>
      <c r="X1641" s="187"/>
      <c r="Y1641" s="188"/>
      <c r="Z1641" s="189"/>
    </row>
    <row r="1642" spans="2:26" ht="17.25" customHeight="1">
      <c r="B1642" s="9">
        <v>45512</v>
      </c>
      <c r="C1642" s="3" t="s">
        <v>1717</v>
      </c>
      <c r="D1642" s="3" t="s">
        <v>1554</v>
      </c>
      <c r="E1642" s="3">
        <v>13</v>
      </c>
      <c r="F1642" s="162">
        <v>0</v>
      </c>
      <c r="G1642" s="3">
        <v>0</v>
      </c>
      <c r="H1642" s="3">
        <v>2</v>
      </c>
      <c r="I1642" s="3">
        <v>0</v>
      </c>
      <c r="J1642" s="3">
        <v>1</v>
      </c>
      <c r="K1642" s="3">
        <v>0</v>
      </c>
      <c r="L1642" s="3">
        <v>3</v>
      </c>
      <c r="M1642" s="3" t="s">
        <v>1720</v>
      </c>
      <c r="S1642" s="180"/>
      <c r="T1642" s="185"/>
      <c r="U1642" s="186"/>
      <c r="V1642" s="182"/>
      <c r="W1642" s="183"/>
      <c r="X1642" s="187"/>
      <c r="Y1642" s="188"/>
      <c r="Z1642" s="189"/>
    </row>
    <row r="1643" spans="2:26" ht="17.25" customHeight="1">
      <c r="B1643" s="9">
        <v>45512</v>
      </c>
      <c r="C1643" s="3" t="s">
        <v>1718</v>
      </c>
      <c r="D1643" s="3" t="s">
        <v>1715</v>
      </c>
      <c r="E1643" s="3">
        <v>2</v>
      </c>
      <c r="F1643" s="162">
        <v>0</v>
      </c>
      <c r="G1643" s="3">
        <v>0</v>
      </c>
      <c r="H1643" s="3">
        <v>0</v>
      </c>
      <c r="I1643" s="3">
        <v>0</v>
      </c>
      <c r="J1643" s="3">
        <v>0</v>
      </c>
      <c r="K1643" s="3">
        <v>0</v>
      </c>
      <c r="L1643" s="3">
        <v>0</v>
      </c>
      <c r="M1643" s="3"/>
      <c r="S1643" s="180"/>
      <c r="T1643" s="185"/>
      <c r="U1643" s="186"/>
      <c r="V1643" s="182"/>
      <c r="W1643" s="183"/>
      <c r="X1643" s="187"/>
      <c r="Y1643" s="188"/>
      <c r="Z1643" s="189"/>
    </row>
    <row r="1644" spans="2:26" ht="17.25" customHeight="1">
      <c r="B1644" s="9">
        <v>45514</v>
      </c>
      <c r="C1644" s="3" t="s">
        <v>1724</v>
      </c>
      <c r="D1644" s="3" t="s">
        <v>1539</v>
      </c>
      <c r="E1644" s="3">
        <v>13</v>
      </c>
      <c r="F1644" s="162">
        <v>0</v>
      </c>
      <c r="G1644" s="3">
        <v>0</v>
      </c>
      <c r="H1644" s="3">
        <v>0</v>
      </c>
      <c r="I1644" s="3">
        <v>0</v>
      </c>
      <c r="J1644" s="3">
        <v>0</v>
      </c>
      <c r="K1644" s="3">
        <v>0</v>
      </c>
      <c r="L1644" s="3">
        <v>0</v>
      </c>
      <c r="M1644" s="3"/>
      <c r="S1644" s="180"/>
      <c r="T1644" s="185"/>
      <c r="U1644" s="186"/>
      <c r="V1644" s="182"/>
      <c r="W1644" s="183"/>
      <c r="X1644" s="187"/>
      <c r="Y1644" s="188"/>
      <c r="Z1644" s="189"/>
    </row>
    <row r="1645" spans="2:26" ht="17.25" customHeight="1">
      <c r="B1645" s="9">
        <v>45514</v>
      </c>
      <c r="C1645" s="3" t="s">
        <v>1725</v>
      </c>
      <c r="D1645" s="3" t="s">
        <v>1721</v>
      </c>
      <c r="E1645" s="3">
        <v>13</v>
      </c>
      <c r="F1645" s="162">
        <v>0</v>
      </c>
      <c r="G1645" s="3">
        <v>0</v>
      </c>
      <c r="H1645" s="3">
        <v>0</v>
      </c>
      <c r="I1645" s="3">
        <v>0</v>
      </c>
      <c r="J1645" s="3">
        <v>0</v>
      </c>
      <c r="K1645" s="3">
        <v>0</v>
      </c>
      <c r="L1645" s="3">
        <v>0</v>
      </c>
      <c r="M1645" s="3"/>
      <c r="S1645" s="180"/>
      <c r="T1645" s="185"/>
      <c r="U1645" s="186"/>
      <c r="V1645" s="182"/>
      <c r="W1645" s="183"/>
      <c r="X1645" s="187"/>
      <c r="Y1645" s="188"/>
      <c r="Z1645" s="189"/>
    </row>
    <row r="1646" spans="2:26" ht="17.25" customHeight="1">
      <c r="B1646" s="9">
        <v>45514</v>
      </c>
      <c r="C1646" s="3" t="s">
        <v>1726</v>
      </c>
      <c r="D1646" s="3" t="s">
        <v>1540</v>
      </c>
      <c r="E1646" s="3">
        <v>13</v>
      </c>
      <c r="F1646" s="162">
        <v>0</v>
      </c>
      <c r="G1646" s="3">
        <v>0</v>
      </c>
      <c r="H1646" s="3">
        <v>0</v>
      </c>
      <c r="I1646" s="3">
        <v>0</v>
      </c>
      <c r="J1646" s="3">
        <v>0</v>
      </c>
      <c r="K1646" s="3">
        <v>0</v>
      </c>
      <c r="L1646" s="3">
        <v>0</v>
      </c>
      <c r="M1646" s="3"/>
      <c r="S1646" s="180"/>
      <c r="T1646" s="185"/>
      <c r="U1646" s="186"/>
      <c r="V1646" s="182"/>
      <c r="W1646" s="183"/>
      <c r="X1646" s="187"/>
      <c r="Y1646" s="188"/>
      <c r="Z1646" s="189"/>
    </row>
    <row r="1647" spans="2:26" ht="17.25" customHeight="1">
      <c r="B1647" s="9">
        <v>45514</v>
      </c>
      <c r="C1647" s="3" t="s">
        <v>1727</v>
      </c>
      <c r="D1647" s="3" t="s">
        <v>1722</v>
      </c>
      <c r="E1647" s="3">
        <v>13</v>
      </c>
      <c r="F1647" s="162">
        <v>0</v>
      </c>
      <c r="G1647" s="3">
        <v>0</v>
      </c>
      <c r="H1647" s="3">
        <v>0</v>
      </c>
      <c r="I1647" s="3">
        <v>0</v>
      </c>
      <c r="J1647" s="3">
        <v>0</v>
      </c>
      <c r="K1647" s="3">
        <v>0</v>
      </c>
      <c r="L1647" s="3">
        <v>0</v>
      </c>
      <c r="M1647" s="3"/>
      <c r="S1647" s="180"/>
      <c r="T1647" s="185"/>
      <c r="U1647" s="186"/>
      <c r="V1647" s="182"/>
      <c r="W1647" s="183"/>
      <c r="X1647" s="187"/>
      <c r="Y1647" s="188"/>
      <c r="Z1647" s="189"/>
    </row>
    <row r="1648" spans="2:26" ht="17.25" customHeight="1">
      <c r="B1648" s="9">
        <v>45514</v>
      </c>
      <c r="C1648" s="3" t="s">
        <v>1728</v>
      </c>
      <c r="D1648" s="3" t="s">
        <v>1579</v>
      </c>
      <c r="E1648" s="3">
        <v>13</v>
      </c>
      <c r="F1648" s="162">
        <v>0</v>
      </c>
      <c r="G1648" s="3">
        <v>0</v>
      </c>
      <c r="H1648" s="3">
        <v>0</v>
      </c>
      <c r="I1648" s="3">
        <v>0</v>
      </c>
      <c r="J1648" s="3">
        <v>0</v>
      </c>
      <c r="K1648" s="3">
        <v>0</v>
      </c>
      <c r="L1648" s="3">
        <v>0</v>
      </c>
      <c r="M1648" s="3"/>
      <c r="O1648" s="136" t="s">
        <v>1732</v>
      </c>
      <c r="P1648" s="136" t="s">
        <v>1732</v>
      </c>
      <c r="S1648" s="180"/>
      <c r="T1648" s="185"/>
      <c r="U1648" s="186"/>
      <c r="V1648" s="182"/>
      <c r="W1648" s="183"/>
      <c r="X1648" s="187"/>
      <c r="Y1648" s="188"/>
      <c r="Z1648" s="189"/>
    </row>
    <row r="1649" spans="1:26" ht="17.25" customHeight="1">
      <c r="B1649" s="9">
        <v>45514</v>
      </c>
      <c r="C1649" s="3" t="s">
        <v>1729</v>
      </c>
      <c r="D1649" s="3" t="s">
        <v>1664</v>
      </c>
      <c r="E1649" s="3">
        <v>13</v>
      </c>
      <c r="F1649" s="162">
        <v>7</v>
      </c>
      <c r="G1649" s="3">
        <v>0</v>
      </c>
      <c r="H1649" s="3">
        <v>21</v>
      </c>
      <c r="I1649" s="3">
        <v>0</v>
      </c>
      <c r="J1649" s="3">
        <v>0</v>
      </c>
      <c r="K1649" s="3">
        <v>0</v>
      </c>
      <c r="L1649" s="3">
        <v>21</v>
      </c>
      <c r="M1649" s="3"/>
      <c r="S1649" s="180"/>
      <c r="T1649" s="185"/>
      <c r="U1649" s="186"/>
      <c r="V1649" s="182"/>
      <c r="W1649" s="183"/>
      <c r="X1649" s="187"/>
      <c r="Y1649" s="188"/>
      <c r="Z1649" s="189"/>
    </row>
    <row r="1650" spans="1:26" ht="17.25" customHeight="1">
      <c r="B1650" s="9">
        <v>45515</v>
      </c>
      <c r="C1650" s="3" t="s">
        <v>1730</v>
      </c>
      <c r="D1650" s="3" t="s">
        <v>1552</v>
      </c>
      <c r="E1650" s="3">
        <v>13</v>
      </c>
      <c r="F1650" s="162">
        <v>0</v>
      </c>
      <c r="G1650" s="3">
        <v>0</v>
      </c>
      <c r="H1650" s="3">
        <v>0</v>
      </c>
      <c r="I1650" s="3">
        <v>0</v>
      </c>
      <c r="J1650" s="3">
        <v>0</v>
      </c>
      <c r="K1650" s="3">
        <v>0</v>
      </c>
      <c r="L1650" s="3">
        <v>0</v>
      </c>
      <c r="M1650" s="3"/>
      <c r="S1650" s="180"/>
      <c r="T1650" s="185"/>
      <c r="U1650" s="186"/>
      <c r="V1650" s="182"/>
      <c r="W1650" s="183"/>
      <c r="X1650" s="187"/>
      <c r="Y1650" s="188"/>
      <c r="Z1650" s="189"/>
    </row>
    <row r="1651" spans="1:26" ht="17.25" customHeight="1">
      <c r="B1651" s="9">
        <v>45515</v>
      </c>
      <c r="C1651" s="3" t="s">
        <v>1731</v>
      </c>
      <c r="D1651" s="3" t="s">
        <v>1624</v>
      </c>
      <c r="E1651" s="3">
        <v>13</v>
      </c>
      <c r="F1651" s="162">
        <v>0</v>
      </c>
      <c r="G1651" s="3">
        <v>0</v>
      </c>
      <c r="H1651" s="3">
        <v>2</v>
      </c>
      <c r="I1651" s="3">
        <v>0</v>
      </c>
      <c r="J1651" s="3">
        <v>1</v>
      </c>
      <c r="K1651" s="3">
        <v>0</v>
      </c>
      <c r="L1651" s="3">
        <v>3</v>
      </c>
      <c r="M1651" s="3" t="s">
        <v>1732</v>
      </c>
      <c r="O1651" s="136" t="s">
        <v>1732</v>
      </c>
      <c r="P1651" s="136" t="s">
        <v>1732</v>
      </c>
      <c r="S1651" s="180"/>
      <c r="T1651" s="185"/>
      <c r="U1651" s="186"/>
      <c r="V1651" s="182"/>
      <c r="W1651" s="183"/>
      <c r="X1651" s="187"/>
      <c r="Y1651" s="188"/>
      <c r="Z1651" s="189"/>
    </row>
    <row r="1652" spans="1:26" ht="17.25" customHeight="1">
      <c r="B1652" s="9">
        <v>45514</v>
      </c>
      <c r="C1652" s="3" t="s">
        <v>6897</v>
      </c>
      <c r="D1652" s="3" t="s">
        <v>1723</v>
      </c>
      <c r="E1652" s="3">
        <v>2</v>
      </c>
      <c r="F1652" s="162">
        <v>0</v>
      </c>
      <c r="G1652" s="3">
        <v>0</v>
      </c>
      <c r="H1652" s="3">
        <v>1</v>
      </c>
      <c r="I1652" s="3">
        <v>0</v>
      </c>
      <c r="J1652" s="3">
        <v>0</v>
      </c>
      <c r="K1652" s="3">
        <v>0</v>
      </c>
      <c r="L1652" s="3">
        <v>0</v>
      </c>
      <c r="M1652" s="3" t="s">
        <v>1732</v>
      </c>
      <c r="N1652" s="136" t="s">
        <v>1733</v>
      </c>
      <c r="S1652" s="180"/>
      <c r="T1652" s="185"/>
      <c r="U1652" s="186"/>
      <c r="V1652" s="182"/>
      <c r="W1652" s="183"/>
      <c r="X1652" s="187"/>
      <c r="Y1652" s="188"/>
      <c r="Z1652" s="189"/>
    </row>
    <row r="1653" spans="1:26" ht="17.25" customHeight="1">
      <c r="B1653" s="9">
        <v>45516</v>
      </c>
      <c r="C1653" s="3" t="s">
        <v>1744</v>
      </c>
      <c r="D1653" s="3" t="s">
        <v>1734</v>
      </c>
      <c r="E1653" s="3">
        <v>13</v>
      </c>
      <c r="F1653" s="162">
        <v>0</v>
      </c>
      <c r="G1653" s="3">
        <v>0</v>
      </c>
      <c r="H1653" s="3">
        <v>0</v>
      </c>
      <c r="I1653" s="3">
        <v>0</v>
      </c>
      <c r="J1653" s="3">
        <v>0</v>
      </c>
      <c r="K1653" s="3">
        <v>0</v>
      </c>
      <c r="L1653" s="3">
        <v>0</v>
      </c>
      <c r="M1653" s="3"/>
      <c r="S1653" s="180"/>
      <c r="T1653" s="185"/>
      <c r="U1653" s="186"/>
      <c r="V1653" s="182"/>
      <c r="W1653" s="183"/>
      <c r="X1653" s="187"/>
      <c r="Y1653" s="188"/>
      <c r="Z1653" s="189"/>
    </row>
    <row r="1654" spans="1:26" ht="17.25" customHeight="1">
      <c r="B1654" s="9">
        <v>45516</v>
      </c>
      <c r="C1654" s="3" t="s">
        <v>1745</v>
      </c>
      <c r="D1654" s="3" t="s">
        <v>1599</v>
      </c>
      <c r="E1654" s="3">
        <v>13</v>
      </c>
      <c r="F1654" s="162">
        <v>0</v>
      </c>
      <c r="G1654" s="3">
        <v>0</v>
      </c>
      <c r="H1654" s="3">
        <v>0</v>
      </c>
      <c r="I1654" s="3">
        <v>0</v>
      </c>
      <c r="J1654" s="3">
        <v>0</v>
      </c>
      <c r="K1654" s="3">
        <v>0</v>
      </c>
      <c r="L1654" s="3">
        <v>0</v>
      </c>
      <c r="M1654" s="3"/>
      <c r="S1654" s="180"/>
      <c r="T1654" s="185"/>
      <c r="U1654" s="186"/>
      <c r="V1654" s="182"/>
      <c r="W1654" s="183"/>
      <c r="X1654" s="187"/>
      <c r="Y1654" s="188"/>
      <c r="Z1654" s="189"/>
    </row>
    <row r="1655" spans="1:26" ht="17.25" customHeight="1">
      <c r="B1655" s="9">
        <v>45516</v>
      </c>
      <c r="C1655" s="3" t="s">
        <v>1746</v>
      </c>
      <c r="D1655" s="3" t="s">
        <v>1555</v>
      </c>
      <c r="E1655" s="3">
        <v>13</v>
      </c>
      <c r="F1655" s="162">
        <v>0</v>
      </c>
      <c r="G1655" s="3">
        <v>0</v>
      </c>
      <c r="H1655" s="3">
        <v>0</v>
      </c>
      <c r="I1655" s="3">
        <v>0</v>
      </c>
      <c r="J1655" s="3">
        <v>0</v>
      </c>
      <c r="K1655" s="3">
        <v>0</v>
      </c>
      <c r="L1655" s="3">
        <v>0</v>
      </c>
      <c r="M1655" s="3"/>
      <c r="S1655" s="180"/>
      <c r="T1655" s="185"/>
      <c r="U1655" s="186"/>
      <c r="V1655" s="182"/>
      <c r="W1655" s="183"/>
      <c r="X1655" s="187"/>
      <c r="Y1655" s="188"/>
      <c r="Z1655" s="189"/>
    </row>
    <row r="1656" spans="1:26" ht="17.25" customHeight="1">
      <c r="B1656" s="9">
        <v>45516</v>
      </c>
      <c r="C1656" s="3" t="s">
        <v>1747</v>
      </c>
      <c r="D1656" s="3" t="s">
        <v>1587</v>
      </c>
      <c r="E1656" s="3">
        <v>13</v>
      </c>
      <c r="F1656" s="162">
        <v>1</v>
      </c>
      <c r="G1656" s="3">
        <v>0</v>
      </c>
      <c r="H1656" s="3">
        <v>0</v>
      </c>
      <c r="I1656" s="3">
        <v>0</v>
      </c>
      <c r="J1656" s="3">
        <v>0</v>
      </c>
      <c r="K1656" s="3">
        <v>0</v>
      </c>
      <c r="L1656" s="3">
        <v>0</v>
      </c>
      <c r="M1656" s="3"/>
      <c r="N1656" s="136" t="s">
        <v>1741</v>
      </c>
      <c r="S1656" s="180"/>
      <c r="T1656" s="185"/>
      <c r="U1656" s="186"/>
      <c r="V1656" s="182"/>
      <c r="W1656" s="183"/>
      <c r="X1656" s="187"/>
      <c r="Y1656" s="188"/>
      <c r="Z1656" s="189"/>
    </row>
    <row r="1657" spans="1:26" ht="17.25" customHeight="1">
      <c r="B1657" s="9">
        <v>45516</v>
      </c>
      <c r="C1657" s="3" t="s">
        <v>1748</v>
      </c>
      <c r="D1657" s="3" t="s">
        <v>1735</v>
      </c>
      <c r="E1657" s="3">
        <v>13</v>
      </c>
      <c r="F1657" s="162">
        <v>0</v>
      </c>
      <c r="G1657" s="3">
        <v>0</v>
      </c>
      <c r="H1657" s="3">
        <v>0</v>
      </c>
      <c r="I1657" s="3">
        <v>0</v>
      </c>
      <c r="J1657" s="3">
        <v>0</v>
      </c>
      <c r="K1657" s="3">
        <v>0</v>
      </c>
      <c r="L1657" s="3">
        <v>0</v>
      </c>
      <c r="M1657" s="3"/>
      <c r="S1657" s="180"/>
      <c r="T1657" s="185"/>
      <c r="U1657" s="186"/>
      <c r="V1657" s="182"/>
      <c r="W1657" s="183"/>
      <c r="X1657" s="187"/>
      <c r="Y1657" s="188"/>
      <c r="Z1657" s="189"/>
    </row>
    <row r="1658" spans="1:26" ht="17.25" customHeight="1">
      <c r="B1658" s="9">
        <v>45516</v>
      </c>
      <c r="C1658" s="3" t="s">
        <v>1749</v>
      </c>
      <c r="D1658" s="3" t="s">
        <v>1736</v>
      </c>
      <c r="E1658" s="3">
        <v>7</v>
      </c>
      <c r="F1658" s="162">
        <v>1</v>
      </c>
      <c r="G1658" s="3">
        <v>0</v>
      </c>
      <c r="H1658" s="3">
        <v>5</v>
      </c>
      <c r="I1658" s="3">
        <v>0</v>
      </c>
      <c r="J1658" s="3">
        <v>0</v>
      </c>
      <c r="K1658" s="3">
        <v>0</v>
      </c>
      <c r="L1658" s="3">
        <v>5</v>
      </c>
      <c r="M1658" s="3"/>
      <c r="O1658" s="136" t="s">
        <v>1742</v>
      </c>
      <c r="P1658" s="136" t="s">
        <v>1743</v>
      </c>
      <c r="S1658" s="180"/>
      <c r="T1658" s="185"/>
      <c r="U1658" s="186"/>
      <c r="V1658" s="182"/>
      <c r="W1658" s="183"/>
      <c r="X1658" s="187"/>
      <c r="Y1658" s="188"/>
      <c r="Z1658" s="189"/>
    </row>
    <row r="1659" spans="1:26" ht="17.25" customHeight="1">
      <c r="B1659" s="9">
        <v>45516</v>
      </c>
      <c r="C1659" s="3" t="s">
        <v>1750</v>
      </c>
      <c r="D1659" s="3" t="s">
        <v>1737</v>
      </c>
      <c r="E1659" s="3">
        <v>13</v>
      </c>
      <c r="F1659" s="162">
        <v>0</v>
      </c>
      <c r="G1659" s="3">
        <v>0</v>
      </c>
      <c r="H1659" s="3">
        <v>0</v>
      </c>
      <c r="I1659" s="3">
        <v>0</v>
      </c>
      <c r="J1659" s="3">
        <v>0</v>
      </c>
      <c r="K1659" s="3">
        <v>0</v>
      </c>
      <c r="L1659" s="3">
        <v>0</v>
      </c>
      <c r="M1659" s="3"/>
      <c r="S1659" s="180"/>
      <c r="T1659" s="185"/>
      <c r="U1659" s="186"/>
      <c r="V1659" s="182"/>
      <c r="W1659" s="183"/>
      <c r="X1659" s="187"/>
      <c r="Y1659" s="188"/>
      <c r="Z1659" s="189"/>
    </row>
    <row r="1660" spans="1:26" ht="17.25" customHeight="1">
      <c r="B1660" s="9">
        <v>45516</v>
      </c>
      <c r="C1660" s="3" t="s">
        <v>1750</v>
      </c>
      <c r="D1660" s="3" t="s">
        <v>1738</v>
      </c>
      <c r="E1660" s="3">
        <v>13</v>
      </c>
      <c r="F1660" s="162">
        <v>0</v>
      </c>
      <c r="G1660" s="3">
        <v>0</v>
      </c>
      <c r="H1660" s="3">
        <v>0</v>
      </c>
      <c r="I1660" s="3">
        <v>0</v>
      </c>
      <c r="J1660" s="3">
        <v>0</v>
      </c>
      <c r="K1660" s="3">
        <v>0</v>
      </c>
      <c r="L1660" s="3">
        <v>0</v>
      </c>
      <c r="M1660" s="3"/>
      <c r="S1660" s="180"/>
      <c r="T1660" s="185"/>
      <c r="U1660" s="186"/>
      <c r="V1660" s="182"/>
      <c r="W1660" s="183"/>
      <c r="X1660" s="187"/>
      <c r="Y1660" s="188"/>
      <c r="Z1660" s="189"/>
    </row>
    <row r="1661" spans="1:26" ht="17.25" customHeight="1">
      <c r="B1661" s="9">
        <v>45516</v>
      </c>
      <c r="C1661" s="3" t="s">
        <v>1740</v>
      </c>
      <c r="D1661" s="3" t="s">
        <v>1739</v>
      </c>
      <c r="E1661" s="3">
        <v>13</v>
      </c>
      <c r="F1661" s="162">
        <v>13</v>
      </c>
      <c r="G1661" s="3">
        <v>0</v>
      </c>
      <c r="H1661" s="3">
        <v>0</v>
      </c>
      <c r="I1661" s="3">
        <v>0</v>
      </c>
      <c r="J1661" s="3">
        <v>10</v>
      </c>
      <c r="K1661" s="3">
        <v>0</v>
      </c>
      <c r="L1661" s="3">
        <v>10</v>
      </c>
      <c r="M1661" s="3" t="s">
        <v>1743</v>
      </c>
      <c r="S1661" s="180"/>
      <c r="T1661" s="185"/>
      <c r="U1661" s="186"/>
      <c r="V1661" s="182"/>
      <c r="W1661" s="183"/>
      <c r="X1661" s="187"/>
      <c r="Y1661" s="188"/>
      <c r="Z1661" s="189"/>
    </row>
    <row r="1662" spans="1:26" ht="17.25" customHeight="1">
      <c r="B1662" s="9">
        <v>45517</v>
      </c>
      <c r="C1662" s="3" t="s">
        <v>1753</v>
      </c>
      <c r="D1662" s="3" t="s">
        <v>1673</v>
      </c>
      <c r="E1662" s="3">
        <v>13</v>
      </c>
      <c r="F1662" s="162">
        <v>0</v>
      </c>
      <c r="G1662" s="3">
        <v>0</v>
      </c>
      <c r="H1662" s="3">
        <v>0</v>
      </c>
      <c r="I1662" s="3">
        <v>0</v>
      </c>
      <c r="J1662" s="3">
        <v>0</v>
      </c>
      <c r="K1662" s="3">
        <v>0</v>
      </c>
      <c r="L1662" s="3">
        <v>0</v>
      </c>
      <c r="M1662" s="3"/>
      <c r="S1662" s="180"/>
      <c r="T1662" s="185"/>
      <c r="U1662" s="186"/>
      <c r="V1662" s="182"/>
      <c r="W1662" s="183"/>
      <c r="X1662" s="187"/>
      <c r="Y1662" s="188"/>
      <c r="Z1662" s="189"/>
    </row>
    <row r="1663" spans="1:26" ht="17.25" customHeight="1">
      <c r="A1663" s="48"/>
      <c r="B1663" s="9">
        <v>45517</v>
      </c>
      <c r="C1663" s="3" t="s">
        <v>1753</v>
      </c>
      <c r="D1663" s="3" t="s">
        <v>1690</v>
      </c>
      <c r="E1663" s="3">
        <v>13</v>
      </c>
      <c r="F1663" s="162">
        <v>0</v>
      </c>
      <c r="G1663" s="3">
        <v>0</v>
      </c>
      <c r="H1663" s="3">
        <v>5</v>
      </c>
      <c r="I1663" s="3">
        <v>0</v>
      </c>
      <c r="J1663" s="3">
        <v>0</v>
      </c>
      <c r="K1663" s="3">
        <v>0</v>
      </c>
      <c r="L1663" s="3">
        <v>5</v>
      </c>
      <c r="M1663" s="3" t="s">
        <v>436</v>
      </c>
      <c r="S1663" s="180"/>
      <c r="T1663" s="185"/>
      <c r="U1663" s="186"/>
      <c r="V1663" s="182"/>
      <c r="W1663" s="183"/>
      <c r="X1663" s="187"/>
      <c r="Y1663" s="188"/>
      <c r="Z1663" s="189"/>
    </row>
    <row r="1664" spans="1:26" ht="17.25" customHeight="1">
      <c r="A1664" s="48"/>
      <c r="B1664" s="9">
        <v>45517</v>
      </c>
      <c r="C1664" s="3" t="s">
        <v>1753</v>
      </c>
      <c r="D1664" s="3" t="s">
        <v>1751</v>
      </c>
      <c r="E1664" s="3">
        <v>1</v>
      </c>
      <c r="F1664" s="162">
        <v>0</v>
      </c>
      <c r="G1664" s="3">
        <v>0</v>
      </c>
      <c r="H1664" s="3">
        <v>0</v>
      </c>
      <c r="I1664" s="3">
        <v>0</v>
      </c>
      <c r="J1664" s="3">
        <v>0</v>
      </c>
      <c r="K1664" s="3">
        <v>0</v>
      </c>
      <c r="L1664" s="3">
        <v>0</v>
      </c>
      <c r="M1664" s="3"/>
      <c r="S1664" s="180"/>
      <c r="T1664" s="185"/>
      <c r="U1664" s="186"/>
      <c r="V1664" s="182"/>
      <c r="W1664" s="183"/>
      <c r="X1664" s="187"/>
      <c r="Y1664" s="188"/>
      <c r="Z1664" s="189"/>
    </row>
    <row r="1665" spans="1:26" ht="17.25" customHeight="1">
      <c r="A1665" s="48"/>
      <c r="B1665" s="9">
        <v>45517</v>
      </c>
      <c r="C1665" s="3" t="s">
        <v>1754</v>
      </c>
      <c r="D1665" s="3" t="s">
        <v>1752</v>
      </c>
      <c r="E1665" s="3">
        <v>1</v>
      </c>
      <c r="F1665" s="162">
        <v>1</v>
      </c>
      <c r="G1665" s="3">
        <v>0</v>
      </c>
      <c r="H1665" s="3">
        <v>0</v>
      </c>
      <c r="I1665" s="3">
        <v>0</v>
      </c>
      <c r="J1665" s="3">
        <v>1</v>
      </c>
      <c r="K1665" s="3">
        <v>0</v>
      </c>
      <c r="L1665" s="3">
        <v>1</v>
      </c>
      <c r="M1665" s="3" t="s">
        <v>436</v>
      </c>
      <c r="S1665" s="180"/>
      <c r="T1665" s="185"/>
      <c r="U1665" s="186"/>
      <c r="V1665" s="182"/>
      <c r="W1665" s="183"/>
      <c r="X1665" s="187"/>
      <c r="Y1665" s="188"/>
      <c r="Z1665" s="189"/>
    </row>
    <row r="1666" spans="1:26" ht="17.25" customHeight="1">
      <c r="A1666" s="48"/>
      <c r="B1666" s="9">
        <v>45517</v>
      </c>
      <c r="C1666" s="3" t="s">
        <v>1755</v>
      </c>
      <c r="D1666" s="3" t="s">
        <v>1551</v>
      </c>
      <c r="E1666" s="3">
        <v>13</v>
      </c>
      <c r="F1666" s="162">
        <v>0</v>
      </c>
      <c r="G1666" s="3">
        <v>0</v>
      </c>
      <c r="H1666" s="3">
        <v>0</v>
      </c>
      <c r="I1666" s="3">
        <v>0</v>
      </c>
      <c r="J1666" s="3">
        <v>0</v>
      </c>
      <c r="K1666" s="3">
        <v>0</v>
      </c>
      <c r="L1666" s="3">
        <v>0</v>
      </c>
      <c r="M1666" s="3"/>
      <c r="S1666" s="180"/>
      <c r="T1666" s="185"/>
      <c r="U1666" s="186"/>
      <c r="V1666" s="182"/>
      <c r="W1666" s="183"/>
      <c r="X1666" s="187"/>
      <c r="Y1666" s="188"/>
      <c r="Z1666" s="189"/>
    </row>
    <row r="1667" spans="1:26" ht="17.25" customHeight="1">
      <c r="A1667" s="48"/>
      <c r="B1667" s="9">
        <v>45518</v>
      </c>
      <c r="C1667" s="3" t="s">
        <v>1756</v>
      </c>
      <c r="D1667" s="3" t="s">
        <v>1757</v>
      </c>
      <c r="E1667" s="3">
        <v>13</v>
      </c>
      <c r="F1667" s="162">
        <v>13</v>
      </c>
      <c r="G1667" s="3">
        <v>0</v>
      </c>
      <c r="H1667" s="3">
        <v>0</v>
      </c>
      <c r="I1667" s="3">
        <v>0</v>
      </c>
      <c r="J1667" s="3">
        <v>0</v>
      </c>
      <c r="K1667" s="3">
        <v>0</v>
      </c>
      <c r="L1667" s="3">
        <v>0</v>
      </c>
      <c r="M1667" s="3"/>
      <c r="N1667" s="136" t="s">
        <v>1758</v>
      </c>
      <c r="S1667" s="180"/>
      <c r="T1667" s="185"/>
      <c r="U1667" s="186"/>
      <c r="V1667" s="182"/>
      <c r="W1667" s="183"/>
      <c r="X1667" s="187"/>
      <c r="Y1667" s="188"/>
      <c r="Z1667" s="189"/>
    </row>
    <row r="1668" spans="1:26" ht="17.25" customHeight="1">
      <c r="A1668" s="48"/>
      <c r="B1668" s="9">
        <v>45518</v>
      </c>
      <c r="C1668" s="3" t="s">
        <v>6897</v>
      </c>
      <c r="D1668" s="3" t="s">
        <v>1759</v>
      </c>
      <c r="E1668" s="3">
        <v>13</v>
      </c>
      <c r="F1668" s="162">
        <v>13</v>
      </c>
      <c r="G1668" s="3">
        <v>0</v>
      </c>
      <c r="H1668" s="3">
        <v>0</v>
      </c>
      <c r="I1668" s="3">
        <v>0</v>
      </c>
      <c r="J1668" s="3">
        <v>0</v>
      </c>
      <c r="K1668" s="3">
        <v>0</v>
      </c>
      <c r="L1668" s="3">
        <v>0</v>
      </c>
      <c r="M1668" s="3" t="s">
        <v>1761</v>
      </c>
      <c r="S1668" s="180"/>
      <c r="T1668" s="185"/>
      <c r="U1668" s="186"/>
      <c r="V1668" s="182"/>
      <c r="W1668" s="183"/>
      <c r="X1668" s="187"/>
      <c r="Y1668" s="188"/>
      <c r="Z1668" s="189"/>
    </row>
    <row r="1669" spans="1:26" ht="17.25" customHeight="1">
      <c r="A1669" s="48"/>
      <c r="B1669" s="9">
        <v>45518</v>
      </c>
      <c r="C1669" s="3" t="s">
        <v>6897</v>
      </c>
      <c r="D1669" s="3" t="s">
        <v>1760</v>
      </c>
      <c r="E1669" s="3">
        <v>13</v>
      </c>
      <c r="F1669" s="162">
        <v>13</v>
      </c>
      <c r="G1669" s="3">
        <v>0</v>
      </c>
      <c r="H1669" s="3">
        <v>0</v>
      </c>
      <c r="I1669" s="3">
        <v>0</v>
      </c>
      <c r="J1669" s="3">
        <v>0</v>
      </c>
      <c r="K1669" s="3">
        <v>0</v>
      </c>
      <c r="L1669" s="3">
        <v>0</v>
      </c>
      <c r="M1669" s="3" t="s">
        <v>1758</v>
      </c>
      <c r="S1669" s="180"/>
      <c r="T1669" s="185"/>
      <c r="U1669" s="186"/>
      <c r="V1669" s="182"/>
      <c r="W1669" s="183"/>
      <c r="X1669" s="187"/>
      <c r="Y1669" s="188"/>
      <c r="Z1669" s="189"/>
    </row>
    <row r="1670" spans="1:26" ht="17.25" customHeight="1">
      <c r="A1670" s="48"/>
      <c r="B1670" s="9">
        <v>45519</v>
      </c>
      <c r="C1670" s="3" t="s">
        <v>1762</v>
      </c>
      <c r="D1670" s="3" t="s">
        <v>1665</v>
      </c>
      <c r="E1670" s="3">
        <v>13</v>
      </c>
      <c r="F1670" s="162">
        <v>0</v>
      </c>
      <c r="G1670" s="3">
        <v>0</v>
      </c>
      <c r="H1670" s="3">
        <v>0</v>
      </c>
      <c r="I1670" s="3">
        <v>0</v>
      </c>
      <c r="J1670" s="3">
        <v>0</v>
      </c>
      <c r="K1670" s="3">
        <v>0</v>
      </c>
      <c r="L1670" s="3">
        <v>0</v>
      </c>
      <c r="M1670" s="3"/>
      <c r="S1670" s="180"/>
      <c r="T1670" s="185"/>
      <c r="U1670" s="186"/>
      <c r="V1670" s="182"/>
      <c r="W1670" s="183"/>
      <c r="X1670" s="187"/>
      <c r="Y1670" s="188"/>
      <c r="Z1670" s="189"/>
    </row>
    <row r="1671" spans="1:26" ht="17.25" customHeight="1">
      <c r="B1671" s="9">
        <v>45519</v>
      </c>
      <c r="C1671" s="3" t="s">
        <v>1763</v>
      </c>
      <c r="D1671" s="3" t="s">
        <v>1662</v>
      </c>
      <c r="E1671" s="3">
        <v>13</v>
      </c>
      <c r="F1671" s="162">
        <v>0</v>
      </c>
      <c r="G1671" s="3">
        <v>0</v>
      </c>
      <c r="H1671" s="3">
        <v>0</v>
      </c>
      <c r="I1671" s="3">
        <v>0</v>
      </c>
      <c r="J1671" s="3">
        <v>0</v>
      </c>
      <c r="K1671" s="3">
        <v>0</v>
      </c>
      <c r="L1671" s="3">
        <v>0</v>
      </c>
      <c r="M1671" s="3"/>
      <c r="S1671" s="180"/>
      <c r="T1671" s="185"/>
      <c r="U1671" s="186"/>
      <c r="V1671" s="182"/>
      <c r="W1671" s="183"/>
      <c r="X1671" s="187"/>
      <c r="Y1671" s="188"/>
      <c r="Z1671" s="189"/>
    </row>
    <row r="1672" spans="1:26" ht="17.25" customHeight="1">
      <c r="B1672" s="9">
        <v>45519</v>
      </c>
      <c r="C1672" s="3" t="s">
        <v>1764</v>
      </c>
      <c r="D1672" s="3" t="s">
        <v>1609</v>
      </c>
      <c r="E1672" s="3">
        <v>13</v>
      </c>
      <c r="F1672" s="162">
        <v>0</v>
      </c>
      <c r="G1672" s="3">
        <v>0</v>
      </c>
      <c r="H1672" s="3">
        <v>1</v>
      </c>
      <c r="I1672" s="3">
        <v>0</v>
      </c>
      <c r="J1672" s="3">
        <v>0</v>
      </c>
      <c r="K1672" s="3">
        <v>0</v>
      </c>
      <c r="L1672" s="3">
        <v>1</v>
      </c>
      <c r="M1672" s="3"/>
      <c r="O1672" s="136" t="s">
        <v>436</v>
      </c>
      <c r="P1672" s="136" t="s">
        <v>436</v>
      </c>
      <c r="S1672" s="180"/>
      <c r="T1672" s="185"/>
      <c r="U1672" s="186"/>
      <c r="V1672" s="182"/>
      <c r="W1672" s="183"/>
      <c r="X1672" s="187"/>
      <c r="Y1672" s="188"/>
      <c r="Z1672" s="189"/>
    </row>
    <row r="1673" spans="1:26" ht="17.25" customHeight="1">
      <c r="B1673" s="9">
        <v>45519</v>
      </c>
      <c r="C1673" s="3" t="s">
        <v>1767</v>
      </c>
      <c r="D1673" s="3" t="s">
        <v>1768</v>
      </c>
      <c r="E1673" s="3">
        <v>13</v>
      </c>
      <c r="F1673" s="162">
        <v>0</v>
      </c>
      <c r="G1673" s="3">
        <v>0</v>
      </c>
      <c r="H1673" s="3">
        <v>0</v>
      </c>
      <c r="I1673" s="3">
        <v>0</v>
      </c>
      <c r="J1673" s="3">
        <v>0</v>
      </c>
      <c r="K1673" s="3">
        <v>0</v>
      </c>
      <c r="L1673" s="3">
        <v>0</v>
      </c>
      <c r="M1673" s="3"/>
      <c r="S1673" s="180"/>
      <c r="T1673" s="185"/>
      <c r="U1673" s="186"/>
      <c r="V1673" s="182"/>
      <c r="W1673" s="183"/>
      <c r="X1673" s="187"/>
      <c r="Y1673" s="188"/>
      <c r="Z1673" s="189"/>
    </row>
    <row r="1674" spans="1:26" ht="17.25" customHeight="1">
      <c r="B1674" s="9">
        <v>45519</v>
      </c>
      <c r="C1674" s="3" t="s">
        <v>1765</v>
      </c>
      <c r="D1674" s="3" t="s">
        <v>1539</v>
      </c>
      <c r="E1674" s="3">
        <v>13</v>
      </c>
      <c r="F1674" s="162">
        <v>0</v>
      </c>
      <c r="G1674" s="3">
        <v>0</v>
      </c>
      <c r="H1674" s="3">
        <v>0</v>
      </c>
      <c r="I1674" s="3">
        <v>0</v>
      </c>
      <c r="J1674" s="3">
        <v>0</v>
      </c>
      <c r="K1674" s="3">
        <v>0</v>
      </c>
      <c r="L1674" s="3">
        <v>0</v>
      </c>
      <c r="M1674" s="3"/>
      <c r="S1674" s="180"/>
      <c r="T1674" s="185"/>
      <c r="U1674" s="186"/>
      <c r="V1674" s="182"/>
      <c r="W1674" s="183"/>
      <c r="X1674" s="187"/>
      <c r="Y1674" s="188"/>
      <c r="Z1674" s="189"/>
    </row>
    <row r="1675" spans="1:26" ht="17.25" customHeight="1">
      <c r="B1675" s="9">
        <v>45519</v>
      </c>
      <c r="C1675" s="3" t="s">
        <v>1763</v>
      </c>
      <c r="D1675" s="3" t="s">
        <v>1766</v>
      </c>
      <c r="E1675" s="3">
        <v>13</v>
      </c>
      <c r="F1675" s="162">
        <v>1</v>
      </c>
      <c r="G1675" s="3">
        <v>0</v>
      </c>
      <c r="H1675" s="3">
        <v>0</v>
      </c>
      <c r="I1675" s="3">
        <v>1</v>
      </c>
      <c r="J1675" s="3">
        <v>0</v>
      </c>
      <c r="K1675" s="3">
        <v>0</v>
      </c>
      <c r="L1675" s="3">
        <v>1</v>
      </c>
      <c r="M1675" s="3" t="s">
        <v>1769</v>
      </c>
      <c r="S1675" s="180"/>
      <c r="T1675" s="185"/>
      <c r="U1675" s="186"/>
      <c r="V1675" s="182"/>
      <c r="W1675" s="183"/>
      <c r="X1675" s="187"/>
      <c r="Y1675" s="188"/>
      <c r="Z1675" s="189"/>
    </row>
    <row r="1676" spans="1:26" ht="17.25" customHeight="1">
      <c r="B1676" s="9">
        <v>45519</v>
      </c>
      <c r="C1676" s="3" t="s">
        <v>6897</v>
      </c>
      <c r="D1676" s="3" t="s">
        <v>1760</v>
      </c>
      <c r="E1676" s="3">
        <v>13</v>
      </c>
      <c r="F1676" s="162">
        <v>13</v>
      </c>
      <c r="G1676" s="3">
        <v>0</v>
      </c>
      <c r="H1676" s="3">
        <v>0</v>
      </c>
      <c r="I1676" s="3">
        <v>0</v>
      </c>
      <c r="J1676" s="3">
        <v>0</v>
      </c>
      <c r="K1676" s="3">
        <v>0</v>
      </c>
      <c r="L1676" s="3">
        <v>0</v>
      </c>
      <c r="M1676" s="3"/>
      <c r="N1676" s="136" t="s">
        <v>1769</v>
      </c>
      <c r="S1676" s="180"/>
      <c r="T1676" s="185"/>
      <c r="U1676" s="186"/>
      <c r="V1676" s="182"/>
      <c r="W1676" s="183"/>
      <c r="X1676" s="187"/>
      <c r="Y1676" s="188"/>
      <c r="Z1676" s="189"/>
    </row>
    <row r="1677" spans="1:26" ht="17.25" customHeight="1">
      <c r="B1677" s="9">
        <v>45521</v>
      </c>
      <c r="C1677" s="3" t="s">
        <v>1771</v>
      </c>
      <c r="D1677" s="3" t="s">
        <v>1624</v>
      </c>
      <c r="E1677" s="3">
        <v>13</v>
      </c>
      <c r="F1677" s="162">
        <v>0</v>
      </c>
      <c r="G1677" s="3">
        <v>0</v>
      </c>
      <c r="H1677" s="3">
        <v>0</v>
      </c>
      <c r="I1677" s="3">
        <v>0</v>
      </c>
      <c r="J1677" s="3">
        <v>0</v>
      </c>
      <c r="K1677" s="3">
        <v>0</v>
      </c>
      <c r="L1677" s="3">
        <v>0</v>
      </c>
      <c r="M1677" s="3"/>
      <c r="S1677" s="180"/>
      <c r="T1677" s="185"/>
      <c r="U1677" s="186"/>
      <c r="V1677" s="182"/>
      <c r="W1677" s="183"/>
      <c r="X1677" s="187"/>
      <c r="Y1677" s="188"/>
      <c r="Z1677" s="189"/>
    </row>
    <row r="1678" spans="1:26" ht="17.25" customHeight="1">
      <c r="B1678" s="9">
        <v>45521</v>
      </c>
      <c r="C1678" s="3" t="s">
        <v>1772</v>
      </c>
      <c r="D1678" s="3" t="s">
        <v>1770</v>
      </c>
      <c r="E1678" s="3">
        <v>13</v>
      </c>
      <c r="F1678" s="162">
        <v>0</v>
      </c>
      <c r="G1678" s="3">
        <v>0</v>
      </c>
      <c r="H1678" s="3">
        <v>0</v>
      </c>
      <c r="I1678" s="3">
        <v>0</v>
      </c>
      <c r="J1678" s="3">
        <v>0</v>
      </c>
      <c r="K1678" s="3">
        <v>0</v>
      </c>
      <c r="L1678" s="3">
        <v>0</v>
      </c>
      <c r="M1678" s="3"/>
      <c r="S1678" s="180"/>
      <c r="T1678" s="185"/>
      <c r="U1678" s="186"/>
      <c r="V1678" s="182"/>
      <c r="W1678" s="183"/>
      <c r="X1678" s="187"/>
      <c r="Y1678" s="188"/>
      <c r="Z1678" s="189"/>
    </row>
    <row r="1679" spans="1:26" ht="17.25" customHeight="1">
      <c r="B1679" s="9">
        <v>45521</v>
      </c>
      <c r="C1679" s="3" t="s">
        <v>1773</v>
      </c>
      <c r="D1679" s="3" t="s">
        <v>1599</v>
      </c>
      <c r="E1679" s="3">
        <v>13</v>
      </c>
      <c r="F1679" s="162">
        <v>0</v>
      </c>
      <c r="G1679" s="3">
        <v>0</v>
      </c>
      <c r="H1679" s="3">
        <v>0</v>
      </c>
      <c r="I1679" s="3">
        <v>0</v>
      </c>
      <c r="J1679" s="3">
        <v>0</v>
      </c>
      <c r="K1679" s="3">
        <v>0</v>
      </c>
      <c r="L1679" s="3">
        <v>0</v>
      </c>
      <c r="M1679" s="3"/>
      <c r="S1679" s="180"/>
      <c r="T1679" s="185"/>
      <c r="U1679" s="186"/>
      <c r="V1679" s="182"/>
      <c r="W1679" s="183"/>
      <c r="X1679" s="187"/>
      <c r="Y1679" s="188"/>
      <c r="Z1679" s="189"/>
    </row>
    <row r="1680" spans="1:26" ht="17.25" customHeight="1">
      <c r="B1680" s="9">
        <v>45521</v>
      </c>
      <c r="C1680" s="3" t="s">
        <v>6897</v>
      </c>
      <c r="D1680" s="3" t="s">
        <v>1774</v>
      </c>
      <c r="E1680" s="3">
        <v>13</v>
      </c>
      <c r="F1680" s="162">
        <v>3</v>
      </c>
      <c r="G1680" s="3">
        <v>0</v>
      </c>
      <c r="H1680" s="3">
        <v>8</v>
      </c>
      <c r="I1680" s="3">
        <v>1</v>
      </c>
      <c r="J1680" s="3">
        <v>1</v>
      </c>
      <c r="K1680" s="3">
        <v>0</v>
      </c>
      <c r="L1680" s="3">
        <v>0</v>
      </c>
      <c r="M1680" s="3" t="s">
        <v>1776</v>
      </c>
      <c r="O1680" s="136" t="s">
        <v>1777</v>
      </c>
      <c r="P1680" s="136" t="s">
        <v>1776</v>
      </c>
      <c r="S1680" s="180"/>
      <c r="T1680" s="185"/>
      <c r="U1680" s="186"/>
      <c r="V1680" s="182"/>
      <c r="W1680" s="183"/>
      <c r="X1680" s="187"/>
      <c r="Y1680" s="188"/>
      <c r="Z1680" s="189"/>
    </row>
    <row r="1681" spans="2:26" ht="17.25" customHeight="1">
      <c r="B1681" s="9">
        <v>45521</v>
      </c>
      <c r="C1681" s="3" t="s">
        <v>6897</v>
      </c>
      <c r="D1681" s="3" t="s">
        <v>1759</v>
      </c>
      <c r="E1681" s="3">
        <v>13</v>
      </c>
      <c r="F1681" s="162">
        <v>13</v>
      </c>
      <c r="G1681" s="3">
        <v>0</v>
      </c>
      <c r="H1681" s="3">
        <v>0</v>
      </c>
      <c r="I1681" s="3">
        <v>0</v>
      </c>
      <c r="J1681" s="3">
        <v>0</v>
      </c>
      <c r="K1681" s="3">
        <v>0</v>
      </c>
      <c r="L1681" s="3">
        <v>0</v>
      </c>
      <c r="M1681" s="3"/>
      <c r="S1681" s="180"/>
      <c r="T1681" s="185"/>
      <c r="U1681" s="186"/>
      <c r="V1681" s="182"/>
      <c r="W1681" s="183"/>
      <c r="X1681" s="187"/>
      <c r="Y1681" s="188"/>
      <c r="Z1681" s="189"/>
    </row>
    <row r="1682" spans="2:26" ht="17.25" customHeight="1">
      <c r="B1682" s="9">
        <v>45521</v>
      </c>
      <c r="C1682" s="3" t="s">
        <v>6897</v>
      </c>
      <c r="D1682" s="3" t="s">
        <v>1760</v>
      </c>
      <c r="E1682" s="3">
        <v>13</v>
      </c>
      <c r="F1682" s="162">
        <v>13</v>
      </c>
      <c r="G1682" s="3">
        <v>0</v>
      </c>
      <c r="H1682" s="3">
        <v>0</v>
      </c>
      <c r="I1682" s="3">
        <v>0</v>
      </c>
      <c r="J1682" s="3">
        <v>0</v>
      </c>
      <c r="K1682" s="3">
        <v>0</v>
      </c>
      <c r="L1682" s="3">
        <v>0</v>
      </c>
      <c r="M1682" s="3"/>
      <c r="S1682" s="180"/>
      <c r="T1682" s="185"/>
      <c r="U1682" s="186"/>
      <c r="V1682" s="182"/>
      <c r="W1682" s="183"/>
      <c r="X1682" s="187"/>
      <c r="Y1682" s="188"/>
      <c r="Z1682" s="189"/>
    </row>
    <row r="1683" spans="2:26" ht="17.25" customHeight="1">
      <c r="B1683" s="9">
        <v>45521</v>
      </c>
      <c r="C1683" s="3" t="s">
        <v>6897</v>
      </c>
      <c r="D1683" s="3" t="s">
        <v>1775</v>
      </c>
      <c r="E1683" s="3">
        <v>13</v>
      </c>
      <c r="F1683" s="162">
        <v>13</v>
      </c>
      <c r="G1683" s="3">
        <v>0</v>
      </c>
      <c r="H1683" s="3">
        <v>0</v>
      </c>
      <c r="I1683" s="3">
        <v>0</v>
      </c>
      <c r="J1683" s="3">
        <v>0</v>
      </c>
      <c r="K1683" s="3">
        <v>0</v>
      </c>
      <c r="L1683" s="3">
        <v>0</v>
      </c>
      <c r="M1683" s="3"/>
      <c r="S1683" s="180"/>
      <c r="T1683" s="185"/>
      <c r="U1683" s="186"/>
      <c r="V1683" s="182"/>
      <c r="W1683" s="183"/>
      <c r="X1683" s="187"/>
      <c r="Y1683" s="188"/>
      <c r="Z1683" s="189"/>
    </row>
    <row r="1684" spans="2:26" ht="17.25" customHeight="1">
      <c r="B1684" s="9">
        <v>45523</v>
      </c>
      <c r="C1684" s="3" t="s">
        <v>1778</v>
      </c>
      <c r="D1684" s="3" t="s">
        <v>1540</v>
      </c>
      <c r="E1684" s="3">
        <v>13</v>
      </c>
      <c r="F1684" s="162">
        <v>0</v>
      </c>
      <c r="G1684" s="3">
        <v>0</v>
      </c>
      <c r="H1684" s="3">
        <v>0</v>
      </c>
      <c r="I1684" s="3">
        <v>0</v>
      </c>
      <c r="J1684" s="3">
        <v>0</v>
      </c>
      <c r="K1684" s="3">
        <v>0</v>
      </c>
      <c r="L1684" s="3">
        <v>0</v>
      </c>
      <c r="M1684" s="3"/>
      <c r="S1684" s="180"/>
      <c r="T1684" s="185"/>
      <c r="U1684" s="186"/>
      <c r="V1684" s="182"/>
      <c r="W1684" s="183"/>
      <c r="X1684" s="187"/>
      <c r="Y1684" s="188"/>
      <c r="Z1684" s="189"/>
    </row>
    <row r="1685" spans="2:26" ht="17.25" customHeight="1">
      <c r="B1685" s="9">
        <v>45523</v>
      </c>
      <c r="C1685" s="3" t="s">
        <v>1779</v>
      </c>
      <c r="D1685" s="3" t="s">
        <v>1534</v>
      </c>
      <c r="E1685" s="3">
        <v>13</v>
      </c>
      <c r="F1685" s="162">
        <v>0</v>
      </c>
      <c r="G1685" s="3">
        <v>0</v>
      </c>
      <c r="H1685" s="3">
        <v>0</v>
      </c>
      <c r="I1685" s="3">
        <v>0</v>
      </c>
      <c r="J1685" s="3">
        <v>0</v>
      </c>
      <c r="K1685" s="3">
        <v>0</v>
      </c>
      <c r="L1685" s="3">
        <v>0</v>
      </c>
      <c r="M1685" s="3"/>
      <c r="S1685" s="180"/>
      <c r="T1685" s="185"/>
      <c r="U1685" s="186"/>
      <c r="V1685" s="182"/>
      <c r="W1685" s="183"/>
      <c r="X1685" s="187"/>
      <c r="Y1685" s="188"/>
      <c r="Z1685" s="189"/>
    </row>
    <row r="1686" spans="2:26" ht="17.25" customHeight="1">
      <c r="B1686" s="9">
        <v>45523</v>
      </c>
      <c r="C1686" s="3" t="s">
        <v>1780</v>
      </c>
      <c r="D1686" s="3" t="s">
        <v>1664</v>
      </c>
      <c r="E1686" s="3">
        <v>13</v>
      </c>
      <c r="F1686" s="162">
        <v>0</v>
      </c>
      <c r="G1686" s="3">
        <v>0</v>
      </c>
      <c r="H1686" s="3">
        <v>5</v>
      </c>
      <c r="I1686" s="3">
        <v>0</v>
      </c>
      <c r="J1686" s="3">
        <v>0</v>
      </c>
      <c r="K1686" s="3">
        <v>0</v>
      </c>
      <c r="L1686" s="3">
        <v>5</v>
      </c>
      <c r="M1686" s="3" t="s">
        <v>1783</v>
      </c>
      <c r="N1686" s="136" t="s">
        <v>1782</v>
      </c>
      <c r="O1686" s="136" t="s">
        <v>1782</v>
      </c>
      <c r="P1686" s="136" t="s">
        <v>1782</v>
      </c>
      <c r="S1686" s="180"/>
      <c r="T1686" s="185"/>
      <c r="U1686" s="186"/>
      <c r="V1686" s="182"/>
      <c r="W1686" s="183"/>
      <c r="X1686" s="187"/>
      <c r="Y1686" s="188"/>
      <c r="Z1686" s="189"/>
    </row>
    <row r="1687" spans="2:26" ht="17.25" customHeight="1">
      <c r="B1687" s="9">
        <v>45523</v>
      </c>
      <c r="C1687" s="3" t="s">
        <v>6897</v>
      </c>
      <c r="D1687" s="3" t="s">
        <v>1759</v>
      </c>
      <c r="E1687" s="3">
        <v>13</v>
      </c>
      <c r="F1687" s="162">
        <v>0</v>
      </c>
      <c r="G1687" s="3">
        <v>0</v>
      </c>
      <c r="H1687" s="3">
        <v>0</v>
      </c>
      <c r="I1687" s="3">
        <v>0</v>
      </c>
      <c r="J1687" s="3">
        <v>0</v>
      </c>
      <c r="K1687" s="3">
        <v>0</v>
      </c>
      <c r="L1687" s="3">
        <v>0</v>
      </c>
      <c r="M1687" s="3" t="s">
        <v>1783</v>
      </c>
      <c r="N1687" s="136" t="s">
        <v>1782</v>
      </c>
      <c r="S1687" s="180"/>
      <c r="T1687" s="185"/>
      <c r="U1687" s="186"/>
      <c r="V1687" s="182"/>
      <c r="W1687" s="183"/>
      <c r="X1687" s="187"/>
      <c r="Y1687" s="188"/>
      <c r="Z1687" s="189"/>
    </row>
    <row r="1688" spans="2:26" ht="17.25" customHeight="1">
      <c r="B1688" s="9">
        <v>45523</v>
      </c>
      <c r="C1688" s="3" t="s">
        <v>6897</v>
      </c>
      <c r="D1688" s="3" t="s">
        <v>1781</v>
      </c>
      <c r="E1688" s="3">
        <v>3</v>
      </c>
      <c r="F1688" s="162">
        <v>0</v>
      </c>
      <c r="G1688" s="3">
        <v>0</v>
      </c>
      <c r="H1688" s="3">
        <v>1</v>
      </c>
      <c r="I1688" s="3">
        <v>0</v>
      </c>
      <c r="J1688" s="3">
        <v>0</v>
      </c>
      <c r="K1688" s="3">
        <v>0</v>
      </c>
      <c r="L1688" s="3">
        <v>0</v>
      </c>
      <c r="M1688" s="3"/>
      <c r="S1688" s="180"/>
      <c r="T1688" s="185"/>
      <c r="U1688" s="186"/>
      <c r="V1688" s="182"/>
      <c r="W1688" s="183"/>
      <c r="X1688" s="187"/>
      <c r="Y1688" s="188"/>
      <c r="Z1688" s="189"/>
    </row>
    <row r="1689" spans="2:26" ht="17.25" customHeight="1">
      <c r="B1689" s="9">
        <v>45523</v>
      </c>
      <c r="C1689" s="3" t="s">
        <v>6897</v>
      </c>
      <c r="D1689" s="3" t="s">
        <v>1760</v>
      </c>
      <c r="E1689" s="3">
        <v>13</v>
      </c>
      <c r="F1689" s="162">
        <v>0</v>
      </c>
      <c r="G1689" s="3">
        <v>0</v>
      </c>
      <c r="H1689" s="3">
        <v>11</v>
      </c>
      <c r="I1689" s="3">
        <v>0</v>
      </c>
      <c r="J1689" s="3">
        <v>0</v>
      </c>
      <c r="K1689" s="3">
        <v>0</v>
      </c>
      <c r="L1689" s="3">
        <v>11</v>
      </c>
      <c r="M1689" s="3" t="s">
        <v>1782</v>
      </c>
      <c r="N1689" s="136" t="s">
        <v>1782</v>
      </c>
      <c r="O1689" s="136" t="s">
        <v>1784</v>
      </c>
      <c r="P1689" s="136" t="s">
        <v>1782</v>
      </c>
      <c r="S1689" s="180"/>
      <c r="T1689" s="185"/>
      <c r="U1689" s="186"/>
      <c r="V1689" s="182"/>
      <c r="W1689" s="183"/>
      <c r="X1689" s="187"/>
      <c r="Y1689" s="188"/>
      <c r="Z1689" s="189"/>
    </row>
    <row r="1690" spans="2:26" ht="17.25" customHeight="1">
      <c r="B1690" s="9">
        <v>45524</v>
      </c>
      <c r="C1690" s="3" t="s">
        <v>1785</v>
      </c>
      <c r="D1690" s="3" t="s">
        <v>1737</v>
      </c>
      <c r="E1690" s="3">
        <v>13</v>
      </c>
      <c r="F1690" s="162">
        <v>0</v>
      </c>
      <c r="G1690" s="3">
        <v>0</v>
      </c>
      <c r="H1690" s="3">
        <v>0</v>
      </c>
      <c r="I1690" s="3">
        <v>0</v>
      </c>
      <c r="J1690" s="3">
        <v>0</v>
      </c>
      <c r="K1690" s="3">
        <v>0</v>
      </c>
      <c r="L1690" s="3">
        <v>0</v>
      </c>
      <c r="M1690" s="3"/>
      <c r="S1690" s="180"/>
      <c r="T1690" s="185"/>
      <c r="U1690" s="186"/>
      <c r="V1690" s="182"/>
      <c r="W1690" s="183"/>
      <c r="X1690" s="187"/>
      <c r="Y1690" s="188"/>
      <c r="Z1690" s="189"/>
    </row>
    <row r="1691" spans="2:26" ht="17.25" customHeight="1">
      <c r="B1691" s="9">
        <v>45524</v>
      </c>
      <c r="C1691" s="3" t="s">
        <v>1785</v>
      </c>
      <c r="D1691" s="3" t="s">
        <v>1738</v>
      </c>
      <c r="E1691" s="3">
        <v>13</v>
      </c>
      <c r="F1691" s="162">
        <v>0</v>
      </c>
      <c r="G1691" s="3">
        <v>0</v>
      </c>
      <c r="H1691" s="3">
        <v>0</v>
      </c>
      <c r="I1691" s="3">
        <v>0</v>
      </c>
      <c r="J1691" s="3">
        <v>0</v>
      </c>
      <c r="K1691" s="3">
        <v>0</v>
      </c>
      <c r="L1691" s="3">
        <v>0</v>
      </c>
      <c r="M1691" s="3"/>
      <c r="S1691" s="180"/>
      <c r="T1691" s="185"/>
      <c r="U1691" s="186"/>
      <c r="V1691" s="182"/>
      <c r="W1691" s="183"/>
      <c r="X1691" s="187"/>
      <c r="Y1691" s="188"/>
      <c r="Z1691" s="189"/>
    </row>
    <row r="1692" spans="2:26" ht="17.25" customHeight="1">
      <c r="B1692" s="9">
        <v>45524</v>
      </c>
      <c r="C1692" s="3" t="s">
        <v>1786</v>
      </c>
      <c r="D1692" s="3" t="s">
        <v>1735</v>
      </c>
      <c r="E1692" s="3">
        <v>13</v>
      </c>
      <c r="F1692" s="162">
        <v>0</v>
      </c>
      <c r="G1692" s="3">
        <v>0</v>
      </c>
      <c r="H1692" s="3">
        <v>0</v>
      </c>
      <c r="I1692" s="3">
        <v>0</v>
      </c>
      <c r="J1692" s="3">
        <v>0</v>
      </c>
      <c r="K1692" s="3">
        <v>0</v>
      </c>
      <c r="L1692" s="3">
        <v>0</v>
      </c>
      <c r="M1692" s="3"/>
      <c r="S1692" s="180"/>
      <c r="T1692" s="185"/>
      <c r="U1692" s="186"/>
      <c r="V1692" s="182"/>
      <c r="W1692" s="183"/>
      <c r="X1692" s="187"/>
      <c r="Y1692" s="188"/>
      <c r="Z1692" s="189"/>
    </row>
    <row r="1693" spans="2:26" ht="17.25" customHeight="1">
      <c r="B1693" s="9">
        <v>45524</v>
      </c>
      <c r="C1693" s="3" t="s">
        <v>1786</v>
      </c>
      <c r="D1693" s="3" t="s">
        <v>1721</v>
      </c>
      <c r="E1693" s="3">
        <v>13</v>
      </c>
      <c r="F1693" s="162">
        <v>0</v>
      </c>
      <c r="G1693" s="3">
        <v>0</v>
      </c>
      <c r="H1693" s="3">
        <v>0</v>
      </c>
      <c r="I1693" s="3">
        <v>0</v>
      </c>
      <c r="J1693" s="3">
        <v>1</v>
      </c>
      <c r="K1693" s="3">
        <v>0</v>
      </c>
      <c r="L1693" s="3">
        <v>1</v>
      </c>
      <c r="M1693" s="3" t="s">
        <v>1789</v>
      </c>
      <c r="S1693" s="180"/>
      <c r="T1693" s="185"/>
      <c r="U1693" s="186"/>
      <c r="V1693" s="182"/>
      <c r="W1693" s="183"/>
      <c r="X1693" s="187"/>
      <c r="Y1693" s="188"/>
      <c r="Z1693" s="189"/>
    </row>
    <row r="1694" spans="2:26" ht="17.25" customHeight="1">
      <c r="B1694" s="9">
        <v>45524</v>
      </c>
      <c r="C1694" s="3" t="s">
        <v>1786</v>
      </c>
      <c r="D1694" s="3" t="s">
        <v>1734</v>
      </c>
      <c r="E1694" s="3">
        <v>13</v>
      </c>
      <c r="F1694" s="162">
        <v>0</v>
      </c>
      <c r="G1694" s="3">
        <v>0</v>
      </c>
      <c r="H1694" s="3">
        <v>0</v>
      </c>
      <c r="I1694" s="3">
        <v>0</v>
      </c>
      <c r="J1694" s="3">
        <v>0</v>
      </c>
      <c r="K1694" s="3">
        <v>0</v>
      </c>
      <c r="L1694" s="3">
        <v>0</v>
      </c>
      <c r="M1694" s="3"/>
      <c r="S1694" s="180"/>
      <c r="T1694" s="185"/>
      <c r="U1694" s="186"/>
      <c r="V1694" s="182"/>
      <c r="W1694" s="183"/>
      <c r="X1694" s="187"/>
      <c r="Y1694" s="188"/>
      <c r="Z1694" s="189"/>
    </row>
    <row r="1695" spans="2:26" ht="17.25" customHeight="1">
      <c r="B1695" s="9">
        <v>45524</v>
      </c>
      <c r="C1695" s="3" t="s">
        <v>1787</v>
      </c>
      <c r="D1695" s="3" t="s">
        <v>1690</v>
      </c>
      <c r="E1695" s="3">
        <v>13</v>
      </c>
      <c r="F1695" s="162">
        <v>0</v>
      </c>
      <c r="G1695" s="3">
        <v>0</v>
      </c>
      <c r="H1695" s="3">
        <v>0</v>
      </c>
      <c r="I1695" s="3">
        <v>0</v>
      </c>
      <c r="J1695" s="3">
        <v>0</v>
      </c>
      <c r="K1695" s="3">
        <v>0</v>
      </c>
      <c r="L1695" s="3">
        <v>0</v>
      </c>
      <c r="M1695" s="3"/>
      <c r="S1695" s="180"/>
      <c r="T1695" s="185"/>
      <c r="U1695" s="186"/>
      <c r="V1695" s="182"/>
      <c r="W1695" s="183"/>
      <c r="X1695" s="187"/>
      <c r="Y1695" s="188"/>
      <c r="Z1695" s="189"/>
    </row>
    <row r="1696" spans="2:26" ht="17.25" customHeight="1">
      <c r="B1696" s="9">
        <v>45524</v>
      </c>
      <c r="C1696" s="3" t="s">
        <v>1787</v>
      </c>
      <c r="D1696" s="3" t="s">
        <v>1673</v>
      </c>
      <c r="E1696" s="3">
        <v>13</v>
      </c>
      <c r="F1696" s="162">
        <v>0</v>
      </c>
      <c r="G1696" s="3">
        <v>0</v>
      </c>
      <c r="H1696" s="3">
        <v>0</v>
      </c>
      <c r="I1696" s="3">
        <v>0</v>
      </c>
      <c r="J1696" s="3">
        <v>0</v>
      </c>
      <c r="K1696" s="3">
        <v>0</v>
      </c>
      <c r="L1696" s="3">
        <v>0</v>
      </c>
      <c r="M1696" s="3"/>
      <c r="S1696" s="180"/>
      <c r="T1696" s="185"/>
      <c r="U1696" s="186"/>
      <c r="V1696" s="182"/>
      <c r="W1696" s="183"/>
      <c r="X1696" s="187"/>
      <c r="Y1696" s="188"/>
      <c r="Z1696" s="189"/>
    </row>
    <row r="1697" spans="2:26" ht="17.25" customHeight="1">
      <c r="B1697" s="9">
        <v>45524</v>
      </c>
      <c r="C1697" s="3" t="s">
        <v>1788</v>
      </c>
      <c r="D1697" s="3" t="s">
        <v>1722</v>
      </c>
      <c r="E1697" s="3">
        <v>12</v>
      </c>
      <c r="F1697" s="162">
        <v>0</v>
      </c>
      <c r="G1697" s="3">
        <v>0</v>
      </c>
      <c r="H1697" s="3">
        <v>0</v>
      </c>
      <c r="I1697" s="3">
        <v>0</v>
      </c>
      <c r="J1697" s="3">
        <v>0</v>
      </c>
      <c r="K1697" s="3">
        <v>0</v>
      </c>
      <c r="L1697" s="3">
        <v>0</v>
      </c>
      <c r="M1697" s="3"/>
      <c r="S1697" s="180"/>
      <c r="T1697" s="185"/>
      <c r="U1697" s="186"/>
      <c r="V1697" s="182"/>
      <c r="W1697" s="183"/>
      <c r="X1697" s="187"/>
      <c r="Y1697" s="188"/>
      <c r="Z1697" s="189"/>
    </row>
    <row r="1698" spans="2:26" ht="17.25" customHeight="1">
      <c r="B1698" s="9">
        <v>45524</v>
      </c>
      <c r="C1698" s="3" t="s">
        <v>6897</v>
      </c>
      <c r="D1698" s="3" t="s">
        <v>1775</v>
      </c>
      <c r="E1698" s="3">
        <v>13</v>
      </c>
      <c r="F1698" s="162">
        <v>0</v>
      </c>
      <c r="G1698" s="3">
        <v>0</v>
      </c>
      <c r="H1698" s="3">
        <v>6</v>
      </c>
      <c r="I1698" s="3">
        <v>0</v>
      </c>
      <c r="J1698" s="3">
        <v>0</v>
      </c>
      <c r="K1698" s="3">
        <v>0</v>
      </c>
      <c r="L1698" s="3">
        <v>6</v>
      </c>
      <c r="M1698" s="3"/>
      <c r="O1698" s="136" t="s">
        <v>1789</v>
      </c>
      <c r="P1698" s="136" t="s">
        <v>1789</v>
      </c>
      <c r="S1698" s="180"/>
      <c r="T1698" s="185"/>
      <c r="U1698" s="186"/>
      <c r="V1698" s="182"/>
      <c r="W1698" s="183"/>
      <c r="X1698" s="187"/>
      <c r="Y1698" s="188"/>
      <c r="Z1698" s="189"/>
    </row>
    <row r="1699" spans="2:26" ht="17.25" customHeight="1">
      <c r="B1699" s="9">
        <v>45524</v>
      </c>
      <c r="C1699" s="3" t="s">
        <v>6897</v>
      </c>
      <c r="D1699" s="3" t="s">
        <v>1790</v>
      </c>
      <c r="E1699" s="3">
        <v>13</v>
      </c>
      <c r="F1699" s="162">
        <v>0</v>
      </c>
      <c r="G1699" s="3">
        <v>0</v>
      </c>
      <c r="H1699" s="3">
        <v>5</v>
      </c>
      <c r="I1699" s="3">
        <v>1</v>
      </c>
      <c r="J1699" s="3">
        <v>1</v>
      </c>
      <c r="K1699" s="3">
        <v>0</v>
      </c>
      <c r="L1699" s="3">
        <v>7</v>
      </c>
      <c r="M1699" s="3" t="s">
        <v>1789</v>
      </c>
      <c r="N1699" s="136" t="s">
        <v>1789</v>
      </c>
      <c r="O1699" s="136" t="s">
        <v>1789</v>
      </c>
      <c r="P1699" s="136" t="s">
        <v>1789</v>
      </c>
      <c r="S1699" s="180"/>
      <c r="T1699" s="185"/>
      <c r="U1699" s="186"/>
      <c r="V1699" s="182"/>
      <c r="W1699" s="183"/>
      <c r="X1699" s="187"/>
      <c r="Y1699" s="188"/>
      <c r="Z1699" s="189"/>
    </row>
    <row r="1700" spans="2:26" ht="17.25" customHeight="1">
      <c r="B1700" s="9">
        <v>45525</v>
      </c>
      <c r="C1700" s="3" t="s">
        <v>6897</v>
      </c>
      <c r="D1700" s="3" t="s">
        <v>1791</v>
      </c>
      <c r="E1700" s="3">
        <v>13</v>
      </c>
      <c r="F1700" s="162">
        <v>0</v>
      </c>
      <c r="G1700" s="3">
        <v>0</v>
      </c>
      <c r="H1700" s="3">
        <v>9</v>
      </c>
      <c r="I1700" s="3">
        <v>0</v>
      </c>
      <c r="J1700" s="3">
        <v>0</v>
      </c>
      <c r="K1700" s="3">
        <v>0</v>
      </c>
      <c r="L1700" s="3">
        <v>9</v>
      </c>
      <c r="M1700" s="3"/>
      <c r="N1700" s="136" t="s">
        <v>436</v>
      </c>
      <c r="S1700" s="180"/>
      <c r="T1700" s="185"/>
      <c r="U1700" s="186"/>
      <c r="V1700" s="182"/>
      <c r="W1700" s="183"/>
      <c r="X1700" s="187"/>
      <c r="Y1700" s="188"/>
      <c r="Z1700" s="189"/>
    </row>
    <row r="1701" spans="2:26" ht="17.25" customHeight="1">
      <c r="B1701" s="9">
        <v>45525</v>
      </c>
      <c r="C1701" s="3" t="s">
        <v>6897</v>
      </c>
      <c r="D1701" s="3" t="s">
        <v>1792</v>
      </c>
      <c r="E1701" s="3">
        <v>7</v>
      </c>
      <c r="F1701" s="162">
        <v>7</v>
      </c>
      <c r="G1701" s="3">
        <v>0</v>
      </c>
      <c r="H1701" s="3">
        <v>0</v>
      </c>
      <c r="I1701" s="3">
        <v>0</v>
      </c>
      <c r="J1701" s="3">
        <v>0</v>
      </c>
      <c r="K1701" s="3">
        <v>0</v>
      </c>
      <c r="L1701" s="3">
        <v>0</v>
      </c>
      <c r="M1701" s="3"/>
      <c r="S1701" s="180"/>
      <c r="T1701" s="185"/>
      <c r="U1701" s="186"/>
      <c r="V1701" s="182"/>
      <c r="W1701" s="183"/>
      <c r="X1701" s="187"/>
      <c r="Y1701" s="188"/>
      <c r="Z1701" s="189"/>
    </row>
    <row r="1702" spans="2:26" ht="17.25" customHeight="1">
      <c r="B1702" s="9">
        <v>45525</v>
      </c>
      <c r="C1702" s="3" t="s">
        <v>6897</v>
      </c>
      <c r="D1702" s="3" t="s">
        <v>1793</v>
      </c>
      <c r="E1702" s="3">
        <v>13</v>
      </c>
      <c r="F1702" s="162">
        <v>13</v>
      </c>
      <c r="G1702" s="3">
        <v>0</v>
      </c>
      <c r="H1702" s="3">
        <v>0</v>
      </c>
      <c r="I1702" s="3">
        <v>0</v>
      </c>
      <c r="J1702" s="3">
        <v>0</v>
      </c>
      <c r="K1702" s="3">
        <v>0</v>
      </c>
      <c r="L1702" s="3">
        <v>0</v>
      </c>
      <c r="M1702" s="3"/>
      <c r="S1702" s="180"/>
      <c r="T1702" s="185"/>
      <c r="U1702" s="186"/>
      <c r="V1702" s="182"/>
      <c r="W1702" s="183"/>
      <c r="X1702" s="187"/>
      <c r="Y1702" s="188"/>
      <c r="Z1702" s="189"/>
    </row>
    <row r="1703" spans="2:26" ht="17.25" customHeight="1">
      <c r="B1703" s="9">
        <v>45526</v>
      </c>
      <c r="C1703" s="3" t="s">
        <v>6897</v>
      </c>
      <c r="D1703" s="3" t="s">
        <v>1794</v>
      </c>
      <c r="E1703" s="3">
        <v>6</v>
      </c>
      <c r="F1703" s="162">
        <v>0</v>
      </c>
      <c r="G1703" s="3">
        <v>0</v>
      </c>
      <c r="H1703" s="3">
        <v>1</v>
      </c>
      <c r="I1703" s="3">
        <v>2</v>
      </c>
      <c r="J1703" s="3">
        <v>0</v>
      </c>
      <c r="K1703" s="3">
        <v>0</v>
      </c>
      <c r="L1703" s="3">
        <v>3</v>
      </c>
      <c r="M1703" s="3" t="s">
        <v>1795</v>
      </c>
      <c r="N1703" s="136" t="s">
        <v>1796</v>
      </c>
      <c r="S1703" s="180"/>
      <c r="T1703" s="185"/>
      <c r="U1703" s="186"/>
      <c r="V1703" s="182"/>
      <c r="W1703" s="183"/>
      <c r="X1703" s="187"/>
      <c r="Y1703" s="188"/>
      <c r="Z1703" s="189"/>
    </row>
    <row r="1704" spans="2:26" ht="17.25" customHeight="1">
      <c r="B1704" s="9">
        <v>45527</v>
      </c>
      <c r="C1704" s="3" t="s">
        <v>1807</v>
      </c>
      <c r="D1704" s="3" t="s">
        <v>1624</v>
      </c>
      <c r="E1704" s="3">
        <v>13</v>
      </c>
      <c r="F1704" s="162">
        <v>0</v>
      </c>
      <c r="G1704" s="3">
        <v>0</v>
      </c>
      <c r="H1704" s="3">
        <v>0</v>
      </c>
      <c r="I1704" s="3">
        <v>0</v>
      </c>
      <c r="J1704" s="3">
        <v>0</v>
      </c>
      <c r="K1704" s="3">
        <v>0</v>
      </c>
      <c r="L1704" s="3">
        <v>0</v>
      </c>
      <c r="M1704" s="3"/>
      <c r="S1704" s="180"/>
      <c r="T1704" s="185"/>
      <c r="U1704" s="186"/>
      <c r="V1704" s="182"/>
      <c r="W1704" s="183"/>
      <c r="X1704" s="187"/>
      <c r="Y1704" s="188"/>
      <c r="Z1704" s="189"/>
    </row>
    <row r="1705" spans="2:26" ht="17.25" customHeight="1">
      <c r="B1705" s="9">
        <v>45527</v>
      </c>
      <c r="C1705" s="3" t="s">
        <v>1808</v>
      </c>
      <c r="D1705" s="3" t="s">
        <v>1797</v>
      </c>
      <c r="E1705" s="3">
        <v>3</v>
      </c>
      <c r="F1705" s="162">
        <v>3</v>
      </c>
      <c r="G1705" s="3">
        <v>0</v>
      </c>
      <c r="H1705" s="3">
        <v>0</v>
      </c>
      <c r="I1705" s="3">
        <v>0</v>
      </c>
      <c r="J1705" s="3">
        <v>0</v>
      </c>
      <c r="K1705" s="3">
        <v>0</v>
      </c>
      <c r="L1705" s="3">
        <v>0</v>
      </c>
      <c r="M1705" s="3"/>
      <c r="S1705" s="180"/>
      <c r="T1705" s="185"/>
      <c r="U1705" s="186"/>
      <c r="V1705" s="182"/>
      <c r="W1705" s="183"/>
      <c r="X1705" s="187"/>
      <c r="Y1705" s="188"/>
      <c r="Z1705" s="189"/>
    </row>
    <row r="1706" spans="2:26" ht="17.25" customHeight="1">
      <c r="B1706" s="9">
        <v>45527</v>
      </c>
      <c r="C1706" s="3" t="s">
        <v>1808</v>
      </c>
      <c r="D1706" s="3" t="s">
        <v>1798</v>
      </c>
      <c r="E1706" s="3">
        <v>13</v>
      </c>
      <c r="F1706" s="162">
        <v>0</v>
      </c>
      <c r="G1706" s="3">
        <v>0</v>
      </c>
      <c r="H1706" s="3">
        <v>0</v>
      </c>
      <c r="I1706" s="3">
        <v>0</v>
      </c>
      <c r="J1706" s="3">
        <v>0</v>
      </c>
      <c r="K1706" s="3">
        <v>0</v>
      </c>
      <c r="L1706" s="3">
        <v>0</v>
      </c>
      <c r="M1706" s="3"/>
      <c r="S1706" s="180"/>
      <c r="T1706" s="185"/>
      <c r="U1706" s="186"/>
      <c r="V1706" s="182"/>
      <c r="W1706" s="183"/>
      <c r="X1706" s="187"/>
      <c r="Y1706" s="188"/>
      <c r="Z1706" s="189"/>
    </row>
    <row r="1707" spans="2:26" ht="17.25" customHeight="1">
      <c r="B1707" s="9">
        <v>45527</v>
      </c>
      <c r="C1707" s="3" t="s">
        <v>1807</v>
      </c>
      <c r="D1707" s="3" t="s">
        <v>1626</v>
      </c>
      <c r="E1707" s="3">
        <v>13</v>
      </c>
      <c r="F1707" s="162">
        <v>0</v>
      </c>
      <c r="G1707" s="3">
        <v>0</v>
      </c>
      <c r="H1707" s="3">
        <v>0</v>
      </c>
      <c r="I1707" s="3">
        <v>0</v>
      </c>
      <c r="J1707" s="3">
        <v>0</v>
      </c>
      <c r="K1707" s="3">
        <v>0</v>
      </c>
      <c r="L1707" s="3">
        <v>0</v>
      </c>
      <c r="M1707" s="3"/>
      <c r="S1707" s="180"/>
      <c r="T1707" s="185"/>
      <c r="U1707" s="186"/>
      <c r="V1707" s="182"/>
      <c r="W1707" s="183"/>
      <c r="X1707" s="187"/>
      <c r="Y1707" s="188"/>
      <c r="Z1707" s="189"/>
    </row>
    <row r="1708" spans="2:26" ht="17.25" customHeight="1">
      <c r="B1708" s="9">
        <v>45527</v>
      </c>
      <c r="C1708" s="3" t="s">
        <v>1809</v>
      </c>
      <c r="D1708" s="3" t="s">
        <v>1799</v>
      </c>
      <c r="E1708" s="3">
        <v>1</v>
      </c>
      <c r="F1708" s="162">
        <v>1</v>
      </c>
      <c r="G1708" s="3">
        <v>0</v>
      </c>
      <c r="H1708" s="3">
        <v>0</v>
      </c>
      <c r="I1708" s="3">
        <v>0</v>
      </c>
      <c r="J1708" s="3">
        <v>0</v>
      </c>
      <c r="K1708" s="3">
        <v>0</v>
      </c>
      <c r="L1708" s="3">
        <v>0</v>
      </c>
      <c r="M1708" s="3"/>
      <c r="S1708" s="180"/>
      <c r="T1708" s="185"/>
      <c r="U1708" s="186"/>
      <c r="V1708" s="182"/>
      <c r="W1708" s="183"/>
      <c r="X1708" s="187"/>
      <c r="Y1708" s="188"/>
      <c r="Z1708" s="189"/>
    </row>
    <row r="1709" spans="2:26" ht="17.25" customHeight="1">
      <c r="B1709" s="9">
        <v>45527</v>
      </c>
      <c r="C1709" s="3" t="s">
        <v>1809</v>
      </c>
      <c r="D1709" s="3" t="s">
        <v>1800</v>
      </c>
      <c r="E1709" s="3">
        <v>13</v>
      </c>
      <c r="F1709" s="162">
        <v>0</v>
      </c>
      <c r="G1709" s="3">
        <v>0</v>
      </c>
      <c r="H1709" s="3">
        <v>0</v>
      </c>
      <c r="I1709" s="3">
        <v>0</v>
      </c>
      <c r="J1709" s="3">
        <v>0</v>
      </c>
      <c r="K1709" s="3">
        <v>0</v>
      </c>
      <c r="L1709" s="3">
        <v>0</v>
      </c>
      <c r="M1709" s="3"/>
      <c r="S1709" s="180"/>
      <c r="T1709" s="185"/>
      <c r="U1709" s="186"/>
      <c r="V1709" s="182"/>
      <c r="W1709" s="183"/>
      <c r="X1709" s="187"/>
      <c r="Y1709" s="188"/>
      <c r="Z1709" s="189"/>
    </row>
    <row r="1710" spans="2:26" ht="17.25" customHeight="1">
      <c r="B1710" s="9">
        <v>45528</v>
      </c>
      <c r="C1710" s="3" t="s">
        <v>1810</v>
      </c>
      <c r="D1710" s="3" t="s">
        <v>1801</v>
      </c>
      <c r="E1710" s="3">
        <v>10</v>
      </c>
      <c r="F1710" s="162">
        <v>0</v>
      </c>
      <c r="G1710" s="3">
        <v>0</v>
      </c>
      <c r="H1710" s="3">
        <v>0</v>
      </c>
      <c r="I1710" s="3">
        <v>0</v>
      </c>
      <c r="J1710" s="3">
        <v>0</v>
      </c>
      <c r="K1710" s="3">
        <v>0</v>
      </c>
      <c r="L1710" s="3">
        <v>0</v>
      </c>
      <c r="M1710" s="3"/>
      <c r="S1710" s="180"/>
      <c r="T1710" s="185"/>
      <c r="U1710" s="186"/>
      <c r="V1710" s="182"/>
      <c r="W1710" s="183"/>
      <c r="X1710" s="187"/>
      <c r="Y1710" s="188"/>
      <c r="Z1710" s="189"/>
    </row>
    <row r="1711" spans="2:26" ht="17.25" customHeight="1">
      <c r="B1711" s="9">
        <v>45528</v>
      </c>
      <c r="C1711" s="3" t="s">
        <v>1811</v>
      </c>
      <c r="D1711" s="3" t="s">
        <v>1662</v>
      </c>
      <c r="E1711" s="3">
        <v>13</v>
      </c>
      <c r="F1711" s="162">
        <v>0</v>
      </c>
      <c r="G1711" s="3">
        <v>0</v>
      </c>
      <c r="H1711" s="3">
        <v>1</v>
      </c>
      <c r="I1711" s="3">
        <v>1</v>
      </c>
      <c r="J1711" s="3">
        <v>0</v>
      </c>
      <c r="K1711" s="3">
        <v>0</v>
      </c>
      <c r="L1711" s="3">
        <v>2</v>
      </c>
      <c r="M1711" s="3" t="s">
        <v>1818</v>
      </c>
      <c r="O1711" s="136" t="s">
        <v>1818</v>
      </c>
      <c r="P1711" s="136" t="s">
        <v>1819</v>
      </c>
      <c r="S1711" s="180"/>
      <c r="T1711" s="185"/>
      <c r="U1711" s="186"/>
      <c r="V1711" s="182"/>
      <c r="W1711" s="183"/>
      <c r="X1711" s="187"/>
      <c r="Y1711" s="188"/>
      <c r="Z1711" s="189"/>
    </row>
    <row r="1712" spans="2:26" ht="17.25" customHeight="1">
      <c r="B1712" s="9">
        <v>45528</v>
      </c>
      <c r="C1712" s="3" t="s">
        <v>1812</v>
      </c>
      <c r="D1712" s="3" t="s">
        <v>1802</v>
      </c>
      <c r="E1712" s="3">
        <v>13</v>
      </c>
      <c r="F1712" s="162">
        <v>1</v>
      </c>
      <c r="G1712" s="3">
        <v>0</v>
      </c>
      <c r="H1712" s="3">
        <v>6</v>
      </c>
      <c r="I1712" s="3">
        <v>0</v>
      </c>
      <c r="J1712" s="3">
        <v>0</v>
      </c>
      <c r="K1712" s="3">
        <v>0</v>
      </c>
      <c r="L1712" s="3">
        <v>6</v>
      </c>
      <c r="M1712" s="3"/>
      <c r="O1712" s="136" t="s">
        <v>1820</v>
      </c>
      <c r="P1712" s="136" t="s">
        <v>1821</v>
      </c>
      <c r="S1712" s="180"/>
      <c r="T1712" s="185"/>
      <c r="U1712" s="186"/>
      <c r="V1712" s="182"/>
      <c r="W1712" s="183"/>
      <c r="X1712" s="187"/>
      <c r="Y1712" s="188"/>
      <c r="Z1712" s="189"/>
    </row>
    <row r="1713" spans="2:26" ht="17.25" customHeight="1">
      <c r="B1713" s="9">
        <v>45528</v>
      </c>
      <c r="C1713" s="3" t="s">
        <v>1808</v>
      </c>
      <c r="D1713" s="3" t="s">
        <v>1803</v>
      </c>
      <c r="E1713" s="3">
        <v>13</v>
      </c>
      <c r="F1713" s="162">
        <v>0</v>
      </c>
      <c r="G1713" s="3">
        <v>0</v>
      </c>
      <c r="H1713" s="3">
        <v>0</v>
      </c>
      <c r="I1713" s="3">
        <v>0</v>
      </c>
      <c r="J1713" s="3">
        <v>0</v>
      </c>
      <c r="K1713" s="3">
        <v>0</v>
      </c>
      <c r="L1713" s="3">
        <v>0</v>
      </c>
      <c r="M1713" s="3"/>
      <c r="S1713" s="180"/>
      <c r="T1713" s="185"/>
      <c r="U1713" s="186"/>
      <c r="V1713" s="182"/>
      <c r="W1713" s="183"/>
      <c r="X1713" s="187"/>
      <c r="Y1713" s="188"/>
      <c r="Z1713" s="189"/>
    </row>
    <row r="1714" spans="2:26" ht="17.25" customHeight="1">
      <c r="B1714" s="9">
        <v>45528</v>
      </c>
      <c r="C1714" s="3" t="s">
        <v>1813</v>
      </c>
      <c r="D1714" s="3" t="s">
        <v>1599</v>
      </c>
      <c r="E1714" s="3">
        <v>13</v>
      </c>
      <c r="F1714" s="162">
        <v>0</v>
      </c>
      <c r="G1714" s="3">
        <v>0</v>
      </c>
      <c r="H1714" s="3">
        <v>0</v>
      </c>
      <c r="I1714" s="3">
        <v>0</v>
      </c>
      <c r="J1714" s="3">
        <v>0</v>
      </c>
      <c r="K1714" s="3">
        <v>0</v>
      </c>
      <c r="L1714" s="3">
        <v>0</v>
      </c>
      <c r="M1714" s="3"/>
      <c r="S1714" s="180"/>
      <c r="T1714" s="185"/>
      <c r="U1714" s="186"/>
      <c r="V1714" s="182"/>
      <c r="W1714" s="183"/>
      <c r="X1714" s="187"/>
      <c r="Y1714" s="188"/>
      <c r="Z1714" s="189"/>
    </row>
    <row r="1715" spans="2:26" ht="17.25" customHeight="1">
      <c r="B1715" s="9">
        <v>45528</v>
      </c>
      <c r="C1715" s="3" t="s">
        <v>1812</v>
      </c>
      <c r="D1715" s="3" t="s">
        <v>1805</v>
      </c>
      <c r="E1715" s="3">
        <v>1</v>
      </c>
      <c r="F1715" s="162">
        <v>0</v>
      </c>
      <c r="G1715" s="3">
        <v>0</v>
      </c>
      <c r="H1715" s="3">
        <v>0</v>
      </c>
      <c r="I1715" s="3">
        <v>0</v>
      </c>
      <c r="J1715" s="3">
        <v>0</v>
      </c>
      <c r="K1715" s="3">
        <v>0</v>
      </c>
      <c r="L1715" s="3">
        <v>0</v>
      </c>
      <c r="M1715" s="3"/>
      <c r="S1715" s="180"/>
      <c r="T1715" s="185"/>
      <c r="U1715" s="186"/>
      <c r="V1715" s="182"/>
      <c r="W1715" s="183"/>
      <c r="X1715" s="187"/>
      <c r="Y1715" s="188"/>
      <c r="Z1715" s="189"/>
    </row>
    <row r="1716" spans="2:26" ht="17.25" customHeight="1">
      <c r="B1716" s="9">
        <v>45528</v>
      </c>
      <c r="C1716" s="3" t="s">
        <v>1814</v>
      </c>
      <c r="D1716" s="3" t="s">
        <v>1797</v>
      </c>
      <c r="E1716" s="3">
        <v>3</v>
      </c>
      <c r="F1716" s="162">
        <v>0</v>
      </c>
      <c r="G1716" s="3">
        <v>0</v>
      </c>
      <c r="H1716" s="3">
        <v>0</v>
      </c>
      <c r="I1716" s="3">
        <v>0</v>
      </c>
      <c r="J1716" s="3">
        <v>0</v>
      </c>
      <c r="K1716" s="3">
        <v>0</v>
      </c>
      <c r="L1716" s="3">
        <v>0</v>
      </c>
      <c r="M1716" s="3"/>
      <c r="S1716" s="180"/>
      <c r="T1716" s="185"/>
      <c r="U1716" s="186"/>
      <c r="V1716" s="182"/>
      <c r="W1716" s="183"/>
      <c r="X1716" s="187"/>
      <c r="Y1716" s="188"/>
      <c r="Z1716" s="189"/>
    </row>
    <row r="1717" spans="2:26" ht="17.25" customHeight="1">
      <c r="B1717" s="9">
        <v>45529</v>
      </c>
      <c r="C1717" s="3" t="s">
        <v>1815</v>
      </c>
      <c r="D1717" s="3" t="s">
        <v>1806</v>
      </c>
      <c r="E1717" s="3">
        <v>1</v>
      </c>
      <c r="F1717" s="162">
        <v>0</v>
      </c>
      <c r="G1717" s="3">
        <v>0</v>
      </c>
      <c r="H1717" s="3">
        <v>0</v>
      </c>
      <c r="I1717" s="3">
        <v>0</v>
      </c>
      <c r="J1717" s="3">
        <v>0</v>
      </c>
      <c r="K1717" s="3">
        <v>0</v>
      </c>
      <c r="L1717" s="3">
        <v>0</v>
      </c>
      <c r="M1717" s="3"/>
      <c r="S1717" s="180"/>
      <c r="T1717" s="185"/>
      <c r="U1717" s="186"/>
      <c r="V1717" s="182"/>
      <c r="W1717" s="183"/>
      <c r="X1717" s="187"/>
      <c r="Y1717" s="188"/>
      <c r="Z1717" s="189"/>
    </row>
    <row r="1718" spans="2:26" ht="17.25" customHeight="1">
      <c r="B1718" s="9">
        <v>45529</v>
      </c>
      <c r="C1718" s="3" t="s">
        <v>1813</v>
      </c>
      <c r="D1718" s="3" t="s">
        <v>1353</v>
      </c>
      <c r="E1718" s="3">
        <v>13</v>
      </c>
      <c r="F1718" s="162">
        <v>0</v>
      </c>
      <c r="G1718" s="3">
        <v>0</v>
      </c>
      <c r="H1718" s="3">
        <v>0</v>
      </c>
      <c r="I1718" s="3">
        <v>0</v>
      </c>
      <c r="J1718" s="3">
        <v>0</v>
      </c>
      <c r="K1718" s="3">
        <v>0</v>
      </c>
      <c r="L1718" s="3">
        <v>0</v>
      </c>
      <c r="M1718" s="3"/>
      <c r="S1718" s="180"/>
      <c r="T1718" s="185"/>
      <c r="U1718" s="186"/>
      <c r="V1718" s="182"/>
      <c r="W1718" s="183"/>
      <c r="X1718" s="187"/>
      <c r="Y1718" s="188"/>
      <c r="Z1718" s="189"/>
    </row>
    <row r="1719" spans="2:26" ht="17.25" customHeight="1">
      <c r="B1719" s="9">
        <v>45529</v>
      </c>
      <c r="C1719" s="3" t="s">
        <v>1816</v>
      </c>
      <c r="D1719" s="3" t="s">
        <v>1770</v>
      </c>
      <c r="E1719" s="3">
        <v>13</v>
      </c>
      <c r="F1719" s="162">
        <v>0</v>
      </c>
      <c r="G1719" s="3">
        <v>0</v>
      </c>
      <c r="H1719" s="3">
        <v>0</v>
      </c>
      <c r="I1719" s="3">
        <v>0</v>
      </c>
      <c r="J1719" s="3">
        <v>0</v>
      </c>
      <c r="K1719" s="3">
        <v>0</v>
      </c>
      <c r="L1719" s="3">
        <v>0</v>
      </c>
      <c r="M1719" s="3"/>
      <c r="S1719" s="180"/>
      <c r="T1719" s="185"/>
      <c r="U1719" s="186"/>
      <c r="V1719" s="182"/>
      <c r="W1719" s="183"/>
      <c r="X1719" s="187"/>
      <c r="Y1719" s="188"/>
      <c r="Z1719" s="189"/>
    </row>
    <row r="1720" spans="2:26" ht="17.25" customHeight="1">
      <c r="B1720" s="9">
        <v>45529</v>
      </c>
      <c r="C1720" s="3" t="s">
        <v>1817</v>
      </c>
      <c r="D1720" s="3" t="s">
        <v>1799</v>
      </c>
      <c r="E1720" s="3">
        <v>1</v>
      </c>
      <c r="F1720" s="162">
        <v>0</v>
      </c>
      <c r="G1720" s="3">
        <v>0</v>
      </c>
      <c r="H1720" s="3">
        <v>0</v>
      </c>
      <c r="I1720" s="3">
        <v>0</v>
      </c>
      <c r="J1720" s="3">
        <v>0</v>
      </c>
      <c r="K1720" s="3">
        <v>0</v>
      </c>
      <c r="L1720" s="3">
        <v>0</v>
      </c>
      <c r="M1720" s="3"/>
      <c r="S1720" s="180"/>
      <c r="T1720" s="185"/>
      <c r="U1720" s="186"/>
      <c r="V1720" s="182"/>
      <c r="W1720" s="183"/>
      <c r="X1720" s="187"/>
      <c r="Y1720" s="188"/>
      <c r="Z1720" s="189"/>
    </row>
    <row r="1721" spans="2:26" ht="17.25" customHeight="1">
      <c r="B1721" s="9">
        <v>45528</v>
      </c>
      <c r="C1721" s="3" t="s">
        <v>6897</v>
      </c>
      <c r="D1721" s="3" t="s">
        <v>1792</v>
      </c>
      <c r="E1721" s="3">
        <v>6</v>
      </c>
      <c r="F1721" s="162">
        <v>0</v>
      </c>
      <c r="G1721" s="3">
        <v>0</v>
      </c>
      <c r="H1721" s="3">
        <v>1</v>
      </c>
      <c r="I1721" s="3">
        <v>0</v>
      </c>
      <c r="J1721" s="3">
        <v>0</v>
      </c>
      <c r="K1721" s="3">
        <v>0</v>
      </c>
      <c r="L1721" s="3">
        <v>1</v>
      </c>
      <c r="M1721" s="3" t="s">
        <v>1818</v>
      </c>
      <c r="N1721" s="136" t="s">
        <v>1821</v>
      </c>
      <c r="S1721" s="180"/>
      <c r="T1721" s="185"/>
      <c r="U1721" s="186"/>
      <c r="V1721" s="182"/>
      <c r="W1721" s="183"/>
      <c r="X1721" s="187"/>
      <c r="Y1721" s="188"/>
      <c r="Z1721" s="189"/>
    </row>
    <row r="1722" spans="2:26" ht="17.25" customHeight="1">
      <c r="B1722" s="9">
        <v>45528</v>
      </c>
      <c r="C1722" s="3" t="s">
        <v>6897</v>
      </c>
      <c r="D1722" s="3" t="s">
        <v>1804</v>
      </c>
      <c r="E1722" s="3">
        <v>13</v>
      </c>
      <c r="F1722" s="162">
        <v>0</v>
      </c>
      <c r="G1722" s="3">
        <v>0</v>
      </c>
      <c r="H1722" s="3">
        <v>3</v>
      </c>
      <c r="I1722" s="3">
        <v>0</v>
      </c>
      <c r="J1722" s="3">
        <v>0</v>
      </c>
      <c r="K1722" s="3">
        <v>0</v>
      </c>
      <c r="L1722" s="3">
        <v>3</v>
      </c>
      <c r="M1722" s="3"/>
      <c r="O1722" s="136" t="s">
        <v>1822</v>
      </c>
      <c r="P1722" s="136" t="s">
        <v>1818</v>
      </c>
      <c r="S1722" s="180"/>
      <c r="T1722" s="185"/>
      <c r="U1722" s="186"/>
      <c r="V1722" s="182"/>
      <c r="W1722" s="183"/>
      <c r="X1722" s="187"/>
      <c r="Y1722" s="188"/>
      <c r="Z1722" s="189"/>
    </row>
    <row r="1723" spans="2:26" ht="17.25" customHeight="1">
      <c r="B1723" s="9">
        <v>45530</v>
      </c>
      <c r="C1723" s="3" t="s">
        <v>1823</v>
      </c>
      <c r="D1723" s="3" t="s">
        <v>1752</v>
      </c>
      <c r="E1723" s="3">
        <v>1</v>
      </c>
      <c r="F1723" s="162">
        <v>1</v>
      </c>
      <c r="G1723" s="3">
        <v>0</v>
      </c>
      <c r="H1723" s="3">
        <v>0</v>
      </c>
      <c r="I1723" s="3">
        <v>0</v>
      </c>
      <c r="J1723" s="3">
        <v>0</v>
      </c>
      <c r="K1723" s="3">
        <v>0</v>
      </c>
      <c r="L1723" s="3">
        <v>0</v>
      </c>
      <c r="M1723" s="3"/>
      <c r="S1723" s="180"/>
      <c r="T1723" s="185"/>
      <c r="U1723" s="186"/>
      <c r="V1723" s="182"/>
      <c r="W1723" s="183"/>
      <c r="X1723" s="187"/>
      <c r="Y1723" s="188"/>
      <c r="Z1723" s="189"/>
    </row>
    <row r="1724" spans="2:26" ht="17.25" customHeight="1">
      <c r="B1724" s="9">
        <v>45530</v>
      </c>
      <c r="C1724" s="3" t="s">
        <v>6897</v>
      </c>
      <c r="D1724" s="3" t="s">
        <v>1824</v>
      </c>
      <c r="E1724" s="3">
        <v>13</v>
      </c>
      <c r="F1724" s="162">
        <v>4</v>
      </c>
      <c r="G1724" s="3">
        <v>0</v>
      </c>
      <c r="H1724" s="3">
        <v>14</v>
      </c>
      <c r="I1724" s="3">
        <v>0</v>
      </c>
      <c r="J1724" s="3">
        <v>1</v>
      </c>
      <c r="K1724" s="3">
        <v>0</v>
      </c>
      <c r="L1724" s="3">
        <v>15</v>
      </c>
      <c r="M1724" s="3" t="s">
        <v>436</v>
      </c>
      <c r="N1724" s="136" t="s">
        <v>1826</v>
      </c>
      <c r="O1724" s="136" t="s">
        <v>1826</v>
      </c>
      <c r="P1724" s="136" t="s">
        <v>1826</v>
      </c>
      <c r="S1724" s="180"/>
      <c r="T1724" s="185"/>
      <c r="U1724" s="186"/>
      <c r="V1724" s="182"/>
      <c r="W1724" s="183"/>
      <c r="X1724" s="187"/>
      <c r="Y1724" s="188"/>
      <c r="Z1724" s="189"/>
    </row>
    <row r="1725" spans="2:26" ht="17.25" customHeight="1">
      <c r="B1725" s="9">
        <v>45530</v>
      </c>
      <c r="C1725" s="3" t="s">
        <v>6897</v>
      </c>
      <c r="D1725" s="3" t="s">
        <v>1825</v>
      </c>
      <c r="E1725" s="3">
        <v>13</v>
      </c>
      <c r="F1725" s="162">
        <v>5</v>
      </c>
      <c r="G1725" s="3">
        <v>0</v>
      </c>
      <c r="H1725" s="3">
        <v>20</v>
      </c>
      <c r="I1725" s="3">
        <v>1</v>
      </c>
      <c r="J1725" s="3">
        <v>0</v>
      </c>
      <c r="K1725" s="3">
        <v>0</v>
      </c>
      <c r="L1725" s="3">
        <v>21</v>
      </c>
      <c r="M1725" s="3" t="s">
        <v>1826</v>
      </c>
      <c r="N1725" s="136" t="s">
        <v>1826</v>
      </c>
      <c r="O1725" s="136" t="s">
        <v>1826</v>
      </c>
      <c r="P1725" s="136" t="s">
        <v>1827</v>
      </c>
      <c r="S1725" s="180"/>
      <c r="T1725" s="185"/>
      <c r="U1725" s="186"/>
      <c r="V1725" s="182"/>
      <c r="W1725" s="183"/>
      <c r="X1725" s="187"/>
      <c r="Y1725" s="188"/>
      <c r="Z1725" s="189"/>
    </row>
    <row r="1726" spans="2:26" ht="17.25" customHeight="1">
      <c r="B1726" s="9">
        <v>45531</v>
      </c>
      <c r="C1726" s="3" t="s">
        <v>636</v>
      </c>
      <c r="D1726" s="3" t="s">
        <v>1354</v>
      </c>
      <c r="E1726" s="3">
        <v>5</v>
      </c>
      <c r="F1726" s="162">
        <v>0</v>
      </c>
      <c r="G1726" s="3">
        <v>0</v>
      </c>
      <c r="H1726" s="3">
        <v>0</v>
      </c>
      <c r="I1726" s="3">
        <v>0</v>
      </c>
      <c r="J1726" s="3">
        <v>0</v>
      </c>
      <c r="K1726" s="3">
        <v>0</v>
      </c>
      <c r="L1726" s="3">
        <v>0</v>
      </c>
      <c r="M1726" s="3"/>
      <c r="S1726" s="180"/>
      <c r="T1726" s="185"/>
      <c r="U1726" s="186"/>
      <c r="V1726" s="182"/>
      <c r="W1726" s="183"/>
      <c r="X1726" s="187"/>
      <c r="Y1726" s="188"/>
      <c r="Z1726" s="189"/>
    </row>
    <row r="1727" spans="2:26" ht="17.25" customHeight="1">
      <c r="B1727" s="9">
        <v>45531</v>
      </c>
      <c r="C1727" s="3" t="s">
        <v>3131</v>
      </c>
      <c r="D1727" s="3" t="s">
        <v>1664</v>
      </c>
      <c r="E1727" s="3">
        <v>13</v>
      </c>
      <c r="F1727" s="162">
        <v>0</v>
      </c>
      <c r="G1727" s="3">
        <v>0</v>
      </c>
      <c r="H1727" s="3">
        <v>2</v>
      </c>
      <c r="I1727" s="3">
        <v>0</v>
      </c>
      <c r="J1727" s="3">
        <v>1</v>
      </c>
      <c r="K1727" s="3">
        <v>0</v>
      </c>
      <c r="L1727" s="3">
        <v>3</v>
      </c>
      <c r="M1727" s="3" t="s">
        <v>436</v>
      </c>
      <c r="O1727" s="136" t="s">
        <v>436</v>
      </c>
      <c r="P1727" s="136" t="s">
        <v>436</v>
      </c>
      <c r="S1727" s="180"/>
      <c r="T1727" s="185"/>
      <c r="U1727" s="186"/>
      <c r="V1727" s="182"/>
      <c r="W1727" s="183"/>
      <c r="X1727" s="187"/>
      <c r="Y1727" s="188"/>
      <c r="Z1727" s="189"/>
    </row>
    <row r="1728" spans="2:26" ht="17.25" customHeight="1">
      <c r="B1728" s="9">
        <v>45531</v>
      </c>
      <c r="C1728" s="3" t="s">
        <v>3131</v>
      </c>
      <c r="D1728" s="3" t="s">
        <v>1690</v>
      </c>
      <c r="E1728" s="3">
        <v>13</v>
      </c>
      <c r="F1728" s="162">
        <v>0</v>
      </c>
      <c r="G1728" s="3">
        <v>0</v>
      </c>
      <c r="H1728" s="3">
        <v>0</v>
      </c>
      <c r="I1728" s="3">
        <v>0</v>
      </c>
      <c r="J1728" s="3">
        <v>0</v>
      </c>
      <c r="K1728" s="3">
        <v>0</v>
      </c>
      <c r="L1728" s="3">
        <v>0</v>
      </c>
      <c r="M1728" s="3"/>
      <c r="S1728" s="180"/>
      <c r="T1728" s="185"/>
      <c r="U1728" s="186"/>
      <c r="V1728" s="182"/>
      <c r="W1728" s="183"/>
      <c r="X1728" s="187"/>
      <c r="Y1728" s="188"/>
      <c r="Z1728" s="189"/>
    </row>
    <row r="1729" spans="2:26" ht="17.25" customHeight="1">
      <c r="B1729" s="9">
        <v>45531</v>
      </c>
      <c r="C1729" s="3" t="s">
        <v>3131</v>
      </c>
      <c r="D1729" s="3" t="s">
        <v>1673</v>
      </c>
      <c r="E1729" s="3">
        <v>13</v>
      </c>
      <c r="F1729" s="162">
        <v>0</v>
      </c>
      <c r="G1729" s="3">
        <v>0</v>
      </c>
      <c r="H1729" s="3">
        <v>0</v>
      </c>
      <c r="I1729" s="3">
        <v>0</v>
      </c>
      <c r="J1729" s="3">
        <v>0</v>
      </c>
      <c r="K1729" s="3">
        <v>0</v>
      </c>
      <c r="L1729" s="3">
        <v>0</v>
      </c>
      <c r="M1729" s="3"/>
      <c r="S1729" s="180"/>
      <c r="T1729" s="185"/>
      <c r="U1729" s="186"/>
      <c r="V1729" s="182"/>
      <c r="W1729" s="183"/>
      <c r="X1729" s="187"/>
      <c r="Y1729" s="188"/>
      <c r="Z1729" s="189"/>
    </row>
    <row r="1730" spans="2:26" ht="17.25" customHeight="1">
      <c r="B1730" s="9">
        <v>45531</v>
      </c>
      <c r="C1730" s="3" t="s">
        <v>636</v>
      </c>
      <c r="D1730" s="3" t="s">
        <v>1737</v>
      </c>
      <c r="E1730" s="3">
        <v>13</v>
      </c>
      <c r="F1730" s="162">
        <v>0</v>
      </c>
      <c r="G1730" s="3">
        <v>0</v>
      </c>
      <c r="H1730" s="3">
        <v>0</v>
      </c>
      <c r="I1730" s="3">
        <v>0</v>
      </c>
      <c r="J1730" s="3">
        <v>0</v>
      </c>
      <c r="K1730" s="3">
        <v>0</v>
      </c>
      <c r="L1730" s="3">
        <v>0</v>
      </c>
      <c r="M1730" s="3"/>
      <c r="S1730" s="180"/>
      <c r="T1730" s="185"/>
      <c r="U1730" s="186"/>
      <c r="V1730" s="182"/>
      <c r="W1730" s="183"/>
      <c r="X1730" s="187"/>
      <c r="Y1730" s="188"/>
      <c r="Z1730" s="189"/>
    </row>
    <row r="1731" spans="2:26" ht="17.25" customHeight="1">
      <c r="B1731" s="9">
        <v>45531</v>
      </c>
      <c r="C1731" s="3" t="s">
        <v>3130</v>
      </c>
      <c r="D1731" s="3" t="s">
        <v>1828</v>
      </c>
      <c r="E1731" s="3">
        <v>13</v>
      </c>
      <c r="F1731" s="162">
        <v>0</v>
      </c>
      <c r="G1731" s="3">
        <v>0</v>
      </c>
      <c r="H1731" s="3">
        <v>1</v>
      </c>
      <c r="I1731" s="3">
        <v>1</v>
      </c>
      <c r="J1731" s="3">
        <v>0</v>
      </c>
      <c r="K1731" s="3">
        <v>0</v>
      </c>
      <c r="L1731" s="3">
        <v>2</v>
      </c>
      <c r="M1731" s="3" t="s">
        <v>1834</v>
      </c>
      <c r="O1731" s="136" t="s">
        <v>1835</v>
      </c>
      <c r="P1731" s="136" t="s">
        <v>1836</v>
      </c>
      <c r="S1731" s="180"/>
      <c r="T1731" s="185"/>
      <c r="U1731" s="186"/>
      <c r="V1731" s="182"/>
      <c r="W1731" s="183"/>
      <c r="X1731" s="187"/>
      <c r="Y1731" s="188"/>
      <c r="Z1731" s="189"/>
    </row>
    <row r="1732" spans="2:26" ht="17.25" customHeight="1">
      <c r="B1732" s="9">
        <v>45531</v>
      </c>
      <c r="C1732" s="3" t="s">
        <v>633</v>
      </c>
      <c r="D1732" s="3" t="s">
        <v>1734</v>
      </c>
      <c r="E1732" s="3">
        <v>13</v>
      </c>
      <c r="F1732" s="162">
        <v>0</v>
      </c>
      <c r="G1732" s="3">
        <v>0</v>
      </c>
      <c r="H1732" s="3">
        <v>0</v>
      </c>
      <c r="I1732" s="3">
        <v>0</v>
      </c>
      <c r="J1732" s="3">
        <v>0</v>
      </c>
      <c r="K1732" s="3">
        <v>0</v>
      </c>
      <c r="L1732" s="3">
        <v>0</v>
      </c>
      <c r="M1732" s="3"/>
      <c r="S1732" s="180"/>
      <c r="T1732" s="185"/>
      <c r="U1732" s="186"/>
      <c r="V1732" s="182"/>
      <c r="W1732" s="183"/>
      <c r="X1732" s="187"/>
      <c r="Y1732" s="188"/>
      <c r="Z1732" s="189"/>
    </row>
    <row r="1733" spans="2:26" ht="17.25" customHeight="1">
      <c r="B1733" s="9">
        <v>45531</v>
      </c>
      <c r="C1733" s="3" t="s">
        <v>1830</v>
      </c>
      <c r="D1733" s="3" t="s">
        <v>1829</v>
      </c>
      <c r="E1733" s="3">
        <v>13</v>
      </c>
      <c r="F1733" s="162">
        <v>13</v>
      </c>
      <c r="G1733" s="3">
        <v>0</v>
      </c>
      <c r="H1733" s="3">
        <v>0</v>
      </c>
      <c r="I1733" s="3">
        <v>0</v>
      </c>
      <c r="J1733" s="3">
        <v>0</v>
      </c>
      <c r="K1733" s="3">
        <v>0</v>
      </c>
      <c r="L1733" s="3">
        <v>0</v>
      </c>
      <c r="M1733" s="3"/>
      <c r="S1733" s="180"/>
      <c r="T1733" s="185"/>
      <c r="U1733" s="186"/>
      <c r="V1733" s="182"/>
      <c r="W1733" s="183"/>
      <c r="X1733" s="187"/>
      <c r="Y1733" s="188"/>
      <c r="Z1733" s="189"/>
    </row>
    <row r="1734" spans="2:26" ht="17.25" customHeight="1">
      <c r="B1734" s="9">
        <v>45531</v>
      </c>
      <c r="C1734" s="3" t="s">
        <v>1831</v>
      </c>
      <c r="D1734" s="3" t="s">
        <v>1738</v>
      </c>
      <c r="E1734" s="3">
        <v>13</v>
      </c>
      <c r="F1734" s="162">
        <v>13</v>
      </c>
      <c r="G1734" s="3">
        <v>0</v>
      </c>
      <c r="H1734" s="3">
        <v>0</v>
      </c>
      <c r="I1734" s="3">
        <v>0</v>
      </c>
      <c r="J1734" s="3">
        <v>0</v>
      </c>
      <c r="K1734" s="3">
        <v>0</v>
      </c>
      <c r="L1734" s="3">
        <v>0</v>
      </c>
      <c r="M1734" s="3"/>
      <c r="S1734" s="180"/>
      <c r="T1734" s="185"/>
      <c r="U1734" s="186"/>
      <c r="V1734" s="182"/>
      <c r="W1734" s="183"/>
      <c r="X1734" s="187"/>
      <c r="Y1734" s="188"/>
      <c r="Z1734" s="189"/>
    </row>
    <row r="1735" spans="2:26" ht="17.25" customHeight="1">
      <c r="B1735" s="9">
        <v>45531</v>
      </c>
      <c r="C1735" s="3" t="s">
        <v>6897</v>
      </c>
      <c r="D1735" s="3" t="s">
        <v>1832</v>
      </c>
      <c r="E1735" s="3">
        <v>1</v>
      </c>
      <c r="F1735" s="162">
        <v>0</v>
      </c>
      <c r="G1735" s="3">
        <v>0</v>
      </c>
      <c r="H1735" s="3">
        <v>0</v>
      </c>
      <c r="I1735" s="3">
        <v>0</v>
      </c>
      <c r="J1735" s="3">
        <v>0</v>
      </c>
      <c r="K1735" s="3">
        <v>0</v>
      </c>
      <c r="L1735" s="3">
        <v>0</v>
      </c>
      <c r="M1735" s="3"/>
      <c r="S1735" s="180"/>
      <c r="T1735" s="185"/>
      <c r="U1735" s="186"/>
      <c r="V1735" s="182"/>
      <c r="W1735" s="183"/>
      <c r="X1735" s="187"/>
      <c r="Y1735" s="188"/>
      <c r="Z1735" s="189"/>
    </row>
    <row r="1736" spans="2:26" ht="17.25" customHeight="1">
      <c r="B1736" s="9">
        <v>45531</v>
      </c>
      <c r="C1736" s="3" t="s">
        <v>6897</v>
      </c>
      <c r="D1736" s="3" t="s">
        <v>1833</v>
      </c>
      <c r="E1736" s="3">
        <v>4</v>
      </c>
      <c r="F1736" s="162">
        <v>0</v>
      </c>
      <c r="G1736" s="3">
        <v>0</v>
      </c>
      <c r="H1736" s="3">
        <v>0</v>
      </c>
      <c r="I1736" s="3">
        <v>0</v>
      </c>
      <c r="J1736" s="3">
        <v>0</v>
      </c>
      <c r="K1736" s="3">
        <v>0</v>
      </c>
      <c r="L1736" s="3">
        <v>0</v>
      </c>
      <c r="M1736" s="3"/>
      <c r="S1736" s="180"/>
      <c r="T1736" s="185"/>
      <c r="U1736" s="186"/>
      <c r="V1736" s="182"/>
      <c r="W1736" s="183"/>
      <c r="X1736" s="187"/>
      <c r="Y1736" s="188"/>
      <c r="Z1736" s="189"/>
    </row>
    <row r="1737" spans="2:26" ht="17.25" customHeight="1">
      <c r="B1737" s="9">
        <v>45532</v>
      </c>
      <c r="C1737" s="3" t="s">
        <v>1837</v>
      </c>
      <c r="D1737" s="3" t="s">
        <v>1721</v>
      </c>
      <c r="E1737" s="3">
        <v>13</v>
      </c>
      <c r="F1737" s="162">
        <v>0</v>
      </c>
      <c r="G1737" s="3">
        <v>0</v>
      </c>
      <c r="H1737" s="3">
        <v>0</v>
      </c>
      <c r="I1737" s="3">
        <v>0</v>
      </c>
      <c r="J1737" s="3">
        <v>0</v>
      </c>
      <c r="K1737" s="3">
        <v>0</v>
      </c>
      <c r="L1737" s="3">
        <v>0</v>
      </c>
      <c r="M1737" s="3"/>
      <c r="S1737" s="180"/>
      <c r="T1737" s="185"/>
      <c r="U1737" s="186"/>
      <c r="V1737" s="182"/>
      <c r="W1737" s="183"/>
      <c r="X1737" s="187"/>
      <c r="Y1737" s="188"/>
      <c r="Z1737" s="189"/>
    </row>
    <row r="1738" spans="2:26" ht="17.25" customHeight="1">
      <c r="B1738" s="9">
        <v>45532</v>
      </c>
      <c r="C1738" s="3" t="s">
        <v>1838</v>
      </c>
      <c r="D1738" s="3" t="s">
        <v>1579</v>
      </c>
      <c r="E1738" s="3">
        <v>13</v>
      </c>
      <c r="F1738" s="162">
        <v>0</v>
      </c>
      <c r="G1738" s="3">
        <v>0</v>
      </c>
      <c r="H1738" s="3">
        <v>0</v>
      </c>
      <c r="I1738" s="3">
        <v>0</v>
      </c>
      <c r="J1738" s="3">
        <v>0</v>
      </c>
      <c r="K1738" s="3">
        <v>0</v>
      </c>
      <c r="L1738" s="3">
        <v>0</v>
      </c>
      <c r="M1738" s="3"/>
      <c r="S1738" s="180"/>
      <c r="T1738" s="185"/>
      <c r="U1738" s="186"/>
      <c r="V1738" s="182"/>
      <c r="W1738" s="183"/>
      <c r="X1738" s="187"/>
      <c r="Y1738" s="188"/>
      <c r="Z1738" s="189"/>
    </row>
    <row r="1739" spans="2:26" ht="17.25" customHeight="1">
      <c r="B1739" s="9">
        <v>45532</v>
      </c>
      <c r="C1739" s="3" t="s">
        <v>1839</v>
      </c>
      <c r="D1739" s="3" t="s">
        <v>1587</v>
      </c>
      <c r="E1739" s="3">
        <v>12</v>
      </c>
      <c r="F1739" s="162">
        <v>0</v>
      </c>
      <c r="G1739" s="3">
        <v>0</v>
      </c>
      <c r="H1739" s="3">
        <v>0</v>
      </c>
      <c r="I1739" s="3">
        <v>0</v>
      </c>
      <c r="J1739" s="3">
        <v>0</v>
      </c>
      <c r="K1739" s="3">
        <v>0</v>
      </c>
      <c r="L1739" s="3">
        <v>0</v>
      </c>
      <c r="M1739" s="3"/>
      <c r="S1739" s="180"/>
      <c r="T1739" s="185"/>
      <c r="U1739" s="186"/>
      <c r="V1739" s="182"/>
      <c r="W1739" s="183"/>
      <c r="X1739" s="187"/>
      <c r="Y1739" s="188"/>
      <c r="Z1739" s="189"/>
    </row>
    <row r="1740" spans="2:26" ht="17.25" customHeight="1">
      <c r="B1740" s="9">
        <v>45532</v>
      </c>
      <c r="C1740" s="3" t="s">
        <v>6897</v>
      </c>
      <c r="D1740" s="3" t="s">
        <v>1840</v>
      </c>
      <c r="E1740" s="3">
        <v>5</v>
      </c>
      <c r="F1740" s="162">
        <v>0</v>
      </c>
      <c r="G1740" s="3">
        <v>0</v>
      </c>
      <c r="H1740" s="3">
        <v>0</v>
      </c>
      <c r="I1740" s="3">
        <v>0</v>
      </c>
      <c r="J1740" s="3">
        <v>0</v>
      </c>
      <c r="K1740" s="3">
        <v>0</v>
      </c>
      <c r="L1740" s="3">
        <v>0</v>
      </c>
      <c r="M1740" s="3"/>
      <c r="S1740" s="180"/>
      <c r="T1740" s="185"/>
      <c r="U1740" s="186"/>
      <c r="V1740" s="182"/>
      <c r="W1740" s="183"/>
      <c r="X1740" s="187"/>
      <c r="Y1740" s="188"/>
      <c r="Z1740" s="189"/>
    </row>
    <row r="1741" spans="2:26" ht="17.25" customHeight="1">
      <c r="B1741" s="9">
        <v>45533</v>
      </c>
      <c r="C1741" s="3" t="s">
        <v>1843</v>
      </c>
      <c r="D1741" s="3" t="s">
        <v>1735</v>
      </c>
      <c r="E1741" s="3">
        <v>13</v>
      </c>
      <c r="F1741" s="162">
        <v>0</v>
      </c>
      <c r="G1741" s="3">
        <v>0</v>
      </c>
      <c r="H1741" s="3">
        <v>0</v>
      </c>
      <c r="I1741" s="3">
        <v>0</v>
      </c>
      <c r="J1741" s="3">
        <v>0</v>
      </c>
      <c r="K1741" s="3">
        <v>0</v>
      </c>
      <c r="L1741" s="3">
        <v>0</v>
      </c>
      <c r="M1741" s="3"/>
      <c r="S1741" s="180"/>
      <c r="T1741" s="185"/>
      <c r="U1741" s="186"/>
      <c r="V1741" s="182"/>
      <c r="W1741" s="183"/>
      <c r="X1741" s="187"/>
      <c r="Y1741" s="188"/>
      <c r="Z1741" s="189"/>
    </row>
    <row r="1742" spans="2:26" ht="17.25" customHeight="1">
      <c r="B1742" s="9">
        <v>45533</v>
      </c>
      <c r="C1742" s="3" t="s">
        <v>1844</v>
      </c>
      <c r="D1742" s="3" t="s">
        <v>1615</v>
      </c>
      <c r="E1742" s="3">
        <v>13</v>
      </c>
      <c r="F1742" s="162">
        <v>0</v>
      </c>
      <c r="G1742" s="3">
        <v>0</v>
      </c>
      <c r="H1742" s="3">
        <v>0</v>
      </c>
      <c r="I1742" s="3">
        <v>0</v>
      </c>
      <c r="J1742" s="3">
        <v>0</v>
      </c>
      <c r="K1742" s="3">
        <v>0</v>
      </c>
      <c r="L1742" s="3">
        <v>0</v>
      </c>
      <c r="M1742" s="3"/>
      <c r="S1742" s="180"/>
      <c r="T1742" s="185"/>
      <c r="U1742" s="186"/>
      <c r="V1742" s="182"/>
      <c r="W1742" s="183"/>
      <c r="X1742" s="187"/>
      <c r="Y1742" s="188"/>
      <c r="Z1742" s="189"/>
    </row>
    <row r="1743" spans="2:26" ht="17.25" customHeight="1">
      <c r="B1743" s="9">
        <v>45533</v>
      </c>
      <c r="C1743" s="3" t="s">
        <v>1845</v>
      </c>
      <c r="D1743" s="3" t="s">
        <v>1841</v>
      </c>
      <c r="E1743" s="3">
        <v>2</v>
      </c>
      <c r="F1743" s="162">
        <v>0</v>
      </c>
      <c r="G1743" s="3">
        <v>0</v>
      </c>
      <c r="H1743" s="3">
        <v>0</v>
      </c>
      <c r="I1743" s="3">
        <v>0</v>
      </c>
      <c r="J1743" s="3">
        <v>0</v>
      </c>
      <c r="K1743" s="3">
        <v>0</v>
      </c>
      <c r="L1743" s="3">
        <v>0</v>
      </c>
      <c r="M1743" s="3"/>
      <c r="S1743" s="180"/>
      <c r="T1743" s="185"/>
      <c r="U1743" s="186"/>
      <c r="V1743" s="182"/>
      <c r="W1743" s="183"/>
      <c r="X1743" s="187"/>
      <c r="Y1743" s="188"/>
      <c r="Z1743" s="189"/>
    </row>
    <row r="1744" spans="2:26" ht="17.25" customHeight="1">
      <c r="B1744" s="9">
        <v>45533</v>
      </c>
      <c r="C1744" s="3" t="s">
        <v>1846</v>
      </c>
      <c r="D1744" s="3" t="s">
        <v>1829</v>
      </c>
      <c r="E1744" s="3">
        <v>11</v>
      </c>
      <c r="F1744" s="162">
        <v>0</v>
      </c>
      <c r="G1744" s="3">
        <v>0</v>
      </c>
      <c r="H1744" s="3">
        <v>0</v>
      </c>
      <c r="I1744" s="3">
        <v>0</v>
      </c>
      <c r="J1744" s="3">
        <v>0</v>
      </c>
      <c r="K1744" s="3">
        <v>0</v>
      </c>
      <c r="L1744" s="3">
        <v>0</v>
      </c>
      <c r="M1744" s="3"/>
      <c r="S1744" s="180"/>
      <c r="T1744" s="185"/>
      <c r="U1744" s="186"/>
      <c r="V1744" s="182"/>
      <c r="W1744" s="183"/>
      <c r="X1744" s="187"/>
      <c r="Y1744" s="188"/>
      <c r="Z1744" s="189"/>
    </row>
    <row r="1745" spans="2:26" ht="17.25" customHeight="1">
      <c r="B1745" s="9">
        <v>45533</v>
      </c>
      <c r="C1745" s="3" t="s">
        <v>1847</v>
      </c>
      <c r="D1745" s="3" t="s">
        <v>1738</v>
      </c>
      <c r="E1745" s="3">
        <v>13</v>
      </c>
      <c r="F1745" s="162">
        <v>0</v>
      </c>
      <c r="G1745" s="3">
        <v>0</v>
      </c>
      <c r="H1745" s="3">
        <v>0</v>
      </c>
      <c r="I1745" s="3">
        <v>0</v>
      </c>
      <c r="J1745" s="3">
        <v>0</v>
      </c>
      <c r="K1745" s="3">
        <v>0</v>
      </c>
      <c r="L1745" s="3">
        <v>0</v>
      </c>
      <c r="M1745" s="3"/>
      <c r="S1745" s="180"/>
      <c r="T1745" s="185"/>
      <c r="U1745" s="186"/>
      <c r="V1745" s="182"/>
      <c r="W1745" s="183"/>
      <c r="X1745" s="187"/>
      <c r="Y1745" s="188"/>
      <c r="Z1745" s="189"/>
    </row>
    <row r="1746" spans="2:26" ht="17.25" customHeight="1">
      <c r="B1746" s="9">
        <v>45533</v>
      </c>
      <c r="C1746" s="3" t="s">
        <v>1848</v>
      </c>
      <c r="D1746" s="3" t="s">
        <v>1626</v>
      </c>
      <c r="E1746" s="3">
        <v>13</v>
      </c>
      <c r="F1746" s="162">
        <v>0</v>
      </c>
      <c r="G1746" s="3">
        <v>0</v>
      </c>
      <c r="H1746" s="3">
        <v>0</v>
      </c>
      <c r="I1746" s="3">
        <v>0</v>
      </c>
      <c r="J1746" s="3">
        <v>0</v>
      </c>
      <c r="K1746" s="3">
        <v>0</v>
      </c>
      <c r="L1746" s="3">
        <v>0</v>
      </c>
      <c r="M1746" s="3"/>
      <c r="S1746" s="180"/>
      <c r="T1746" s="185"/>
      <c r="U1746" s="186"/>
      <c r="V1746" s="182"/>
      <c r="W1746" s="183"/>
      <c r="X1746" s="187"/>
      <c r="Y1746" s="188"/>
      <c r="Z1746" s="189"/>
    </row>
    <row r="1747" spans="2:26" ht="17.25" customHeight="1">
      <c r="B1747" s="9">
        <v>45533</v>
      </c>
      <c r="C1747" s="3" t="s">
        <v>1842</v>
      </c>
      <c r="D1747" s="3" t="s">
        <v>1609</v>
      </c>
      <c r="E1747" s="3">
        <v>13</v>
      </c>
      <c r="F1747" s="162">
        <v>13</v>
      </c>
      <c r="G1747" s="3">
        <v>0</v>
      </c>
      <c r="H1747" s="3">
        <v>0</v>
      </c>
      <c r="I1747" s="3">
        <v>0</v>
      </c>
      <c r="J1747" s="3">
        <v>0</v>
      </c>
      <c r="K1747" s="3">
        <v>0</v>
      </c>
      <c r="L1747" s="3">
        <v>0</v>
      </c>
      <c r="M1747" s="3"/>
      <c r="S1747" s="180"/>
      <c r="T1747" s="185"/>
      <c r="U1747" s="186"/>
      <c r="V1747" s="182"/>
      <c r="W1747" s="183"/>
      <c r="X1747" s="187"/>
      <c r="Y1747" s="188"/>
      <c r="Z1747" s="189"/>
    </row>
    <row r="1748" spans="2:26" ht="17.25" customHeight="1">
      <c r="B1748" s="9">
        <v>45533</v>
      </c>
      <c r="C1748" s="3" t="s">
        <v>1849</v>
      </c>
      <c r="D1748" s="3" t="s">
        <v>1850</v>
      </c>
      <c r="E1748" s="3">
        <v>13</v>
      </c>
      <c r="F1748" s="162">
        <v>1</v>
      </c>
      <c r="G1748" s="3">
        <v>0</v>
      </c>
      <c r="H1748" s="3">
        <v>4</v>
      </c>
      <c r="I1748" s="3">
        <v>0</v>
      </c>
      <c r="J1748" s="3">
        <v>2</v>
      </c>
      <c r="K1748" s="3">
        <v>0</v>
      </c>
      <c r="L1748" s="3">
        <v>6</v>
      </c>
      <c r="M1748" s="3" t="s">
        <v>1851</v>
      </c>
      <c r="O1748" s="136" t="s">
        <v>1851</v>
      </c>
      <c r="P1748" s="136" t="s">
        <v>1852</v>
      </c>
      <c r="S1748" s="180"/>
      <c r="T1748" s="185"/>
      <c r="U1748" s="186"/>
      <c r="V1748" s="182"/>
      <c r="W1748" s="183"/>
      <c r="X1748" s="187"/>
      <c r="Y1748" s="188"/>
      <c r="Z1748" s="189"/>
    </row>
    <row r="1749" spans="2:26" ht="17.25" customHeight="1">
      <c r="B1749" s="9">
        <v>45533</v>
      </c>
      <c r="C1749" s="3" t="s">
        <v>6897</v>
      </c>
      <c r="D1749" s="3" t="s">
        <v>1793</v>
      </c>
      <c r="E1749" s="3">
        <v>13</v>
      </c>
      <c r="F1749" s="162">
        <v>0</v>
      </c>
      <c r="G1749" s="3">
        <v>0</v>
      </c>
      <c r="H1749" s="3">
        <v>9</v>
      </c>
      <c r="I1749" s="3">
        <v>0</v>
      </c>
      <c r="J1749" s="3">
        <v>0</v>
      </c>
      <c r="K1749" s="3">
        <v>0</v>
      </c>
      <c r="L1749" s="3">
        <v>9</v>
      </c>
      <c r="M1749" s="3" t="s">
        <v>1851</v>
      </c>
      <c r="N1749" s="136" t="s">
        <v>1852</v>
      </c>
      <c r="O1749" s="136" t="s">
        <v>1853</v>
      </c>
      <c r="P1749" s="136" t="s">
        <v>1851</v>
      </c>
      <c r="S1749" s="180"/>
      <c r="T1749" s="185"/>
      <c r="U1749" s="186"/>
      <c r="V1749" s="182"/>
      <c r="W1749" s="183"/>
      <c r="X1749" s="187"/>
      <c r="Y1749" s="188"/>
      <c r="Z1749" s="189"/>
    </row>
    <row r="1750" spans="2:26" ht="17.25" customHeight="1">
      <c r="B1750" s="9">
        <v>45534</v>
      </c>
      <c r="C1750" s="3" t="s">
        <v>1862</v>
      </c>
      <c r="D1750" s="3" t="s">
        <v>1609</v>
      </c>
      <c r="E1750" s="3">
        <v>13</v>
      </c>
      <c r="F1750" s="162">
        <v>0</v>
      </c>
      <c r="G1750" s="3">
        <v>0</v>
      </c>
      <c r="H1750" s="3">
        <v>0</v>
      </c>
      <c r="I1750" s="3">
        <v>0</v>
      </c>
      <c r="J1750" s="3">
        <v>0</v>
      </c>
      <c r="K1750" s="3">
        <v>0</v>
      </c>
      <c r="L1750" s="3">
        <v>0</v>
      </c>
      <c r="M1750" s="3"/>
      <c r="S1750" s="180"/>
      <c r="T1750" s="185"/>
      <c r="U1750" s="186"/>
      <c r="V1750" s="182"/>
      <c r="W1750" s="183"/>
      <c r="X1750" s="187"/>
      <c r="Y1750" s="188"/>
      <c r="Z1750" s="189"/>
    </row>
    <row r="1751" spans="2:26" ht="17.25" customHeight="1">
      <c r="B1751" s="9">
        <v>45535</v>
      </c>
      <c r="C1751" s="3" t="s">
        <v>1863</v>
      </c>
      <c r="D1751" s="3" t="s">
        <v>1722</v>
      </c>
      <c r="E1751" s="3">
        <v>13</v>
      </c>
      <c r="F1751" s="162">
        <v>0</v>
      </c>
      <c r="G1751" s="3">
        <v>0</v>
      </c>
      <c r="H1751" s="3">
        <v>0</v>
      </c>
      <c r="I1751" s="3">
        <v>0</v>
      </c>
      <c r="J1751" s="3">
        <v>0</v>
      </c>
      <c r="K1751" s="3">
        <v>0</v>
      </c>
      <c r="L1751" s="3">
        <v>0</v>
      </c>
      <c r="M1751" s="3"/>
      <c r="S1751" s="180"/>
      <c r="T1751" s="185"/>
      <c r="U1751" s="186"/>
      <c r="V1751" s="182"/>
      <c r="W1751" s="183"/>
      <c r="X1751" s="187"/>
      <c r="Y1751" s="188"/>
      <c r="Z1751" s="189"/>
    </row>
    <row r="1752" spans="2:26" ht="17.25" customHeight="1">
      <c r="B1752" s="9">
        <v>45535</v>
      </c>
      <c r="C1752" s="3" t="s">
        <v>1864</v>
      </c>
      <c r="D1752" s="3" t="s">
        <v>1802</v>
      </c>
      <c r="E1752" s="3">
        <v>13</v>
      </c>
      <c r="F1752" s="162">
        <v>0</v>
      </c>
      <c r="G1752" s="3">
        <v>0</v>
      </c>
      <c r="H1752" s="3">
        <v>0</v>
      </c>
      <c r="I1752" s="3">
        <v>0</v>
      </c>
      <c r="J1752" s="3">
        <v>0</v>
      </c>
      <c r="K1752" s="3">
        <v>0</v>
      </c>
      <c r="L1752" s="3">
        <v>0</v>
      </c>
      <c r="M1752" s="3"/>
      <c r="S1752" s="180"/>
      <c r="T1752" s="185"/>
      <c r="U1752" s="186"/>
      <c r="V1752" s="182"/>
      <c r="W1752" s="183"/>
      <c r="X1752" s="187"/>
      <c r="Y1752" s="188"/>
      <c r="Z1752" s="189"/>
    </row>
    <row r="1753" spans="2:26" ht="17.25" customHeight="1">
      <c r="B1753" s="9">
        <v>45535</v>
      </c>
      <c r="C1753" s="3" t="s">
        <v>1863</v>
      </c>
      <c r="D1753" s="3" t="s">
        <v>1770</v>
      </c>
      <c r="E1753" s="3">
        <v>13</v>
      </c>
      <c r="F1753" s="162">
        <v>0</v>
      </c>
      <c r="G1753" s="3">
        <v>0</v>
      </c>
      <c r="H1753" s="3">
        <v>0</v>
      </c>
      <c r="I1753" s="3">
        <v>0</v>
      </c>
      <c r="J1753" s="3">
        <v>0</v>
      </c>
      <c r="K1753" s="3">
        <v>0</v>
      </c>
      <c r="L1753" s="3">
        <v>0</v>
      </c>
      <c r="M1753" s="3"/>
      <c r="S1753" s="180"/>
      <c r="T1753" s="185"/>
      <c r="U1753" s="186"/>
      <c r="V1753" s="182"/>
      <c r="W1753" s="183"/>
      <c r="X1753" s="187"/>
      <c r="Y1753" s="188"/>
      <c r="Z1753" s="189"/>
    </row>
    <row r="1754" spans="2:26" ht="17.25" customHeight="1">
      <c r="B1754" s="9">
        <v>45535</v>
      </c>
      <c r="C1754" s="3" t="s">
        <v>1865</v>
      </c>
      <c r="D1754" s="3" t="s">
        <v>1828</v>
      </c>
      <c r="E1754" s="3">
        <v>13</v>
      </c>
      <c r="F1754" s="162">
        <v>0</v>
      </c>
      <c r="G1754" s="3">
        <v>0</v>
      </c>
      <c r="H1754" s="3">
        <v>0</v>
      </c>
      <c r="I1754" s="3">
        <v>0</v>
      </c>
      <c r="J1754" s="3">
        <v>0</v>
      </c>
      <c r="K1754" s="3">
        <v>0</v>
      </c>
      <c r="L1754" s="3">
        <v>0</v>
      </c>
      <c r="M1754" s="3"/>
      <c r="S1754" s="180"/>
      <c r="T1754" s="185"/>
      <c r="U1754" s="186"/>
      <c r="V1754" s="182"/>
      <c r="W1754" s="183"/>
      <c r="X1754" s="187"/>
      <c r="Y1754" s="188"/>
      <c r="Z1754" s="189"/>
    </row>
    <row r="1755" spans="2:26" ht="17.25" customHeight="1">
      <c r="B1755" s="9">
        <v>45535</v>
      </c>
      <c r="C1755" s="3" t="s">
        <v>1866</v>
      </c>
      <c r="D1755" s="3" t="s">
        <v>1854</v>
      </c>
      <c r="E1755" s="3">
        <v>1</v>
      </c>
      <c r="F1755" s="162">
        <v>0</v>
      </c>
      <c r="G1755" s="3">
        <v>0</v>
      </c>
      <c r="H1755" s="3">
        <v>0</v>
      </c>
      <c r="I1755" s="3">
        <v>1</v>
      </c>
      <c r="J1755" s="3">
        <v>0</v>
      </c>
      <c r="K1755" s="3">
        <v>0</v>
      </c>
      <c r="L1755" s="3">
        <v>1</v>
      </c>
      <c r="M1755" s="3" t="s">
        <v>1868</v>
      </c>
      <c r="S1755" s="180"/>
      <c r="T1755" s="185"/>
      <c r="U1755" s="186"/>
      <c r="V1755" s="182"/>
      <c r="W1755" s="183"/>
      <c r="X1755" s="187"/>
      <c r="Y1755" s="188"/>
      <c r="Z1755" s="189"/>
    </row>
    <row r="1756" spans="2:26" ht="17.25" customHeight="1">
      <c r="B1756" s="9">
        <v>45536</v>
      </c>
      <c r="C1756" s="3" t="s">
        <v>1866</v>
      </c>
      <c r="D1756" s="3" t="s">
        <v>1855</v>
      </c>
      <c r="E1756" s="3">
        <v>13</v>
      </c>
      <c r="F1756" s="162">
        <v>0</v>
      </c>
      <c r="G1756" s="3">
        <v>0</v>
      </c>
      <c r="H1756" s="3">
        <v>0</v>
      </c>
      <c r="I1756" s="3">
        <v>0</v>
      </c>
      <c r="J1756" s="3">
        <v>0</v>
      </c>
      <c r="K1756" s="3">
        <v>0</v>
      </c>
      <c r="L1756" s="3">
        <v>0</v>
      </c>
      <c r="M1756" s="3"/>
      <c r="S1756" s="180"/>
      <c r="T1756" s="185"/>
      <c r="U1756" s="186"/>
      <c r="V1756" s="182"/>
      <c r="W1756" s="183"/>
      <c r="X1756" s="187"/>
      <c r="Y1756" s="188"/>
      <c r="Z1756" s="189"/>
    </row>
    <row r="1757" spans="2:26" ht="17.25" customHeight="1">
      <c r="B1757" s="9">
        <v>45536</v>
      </c>
      <c r="C1757" s="3" t="s">
        <v>1867</v>
      </c>
      <c r="D1757" s="3" t="s">
        <v>1737</v>
      </c>
      <c r="E1757" s="3">
        <v>13</v>
      </c>
      <c r="F1757" s="162">
        <v>0</v>
      </c>
      <c r="G1757" s="3">
        <v>0</v>
      </c>
      <c r="H1757" s="3">
        <v>0</v>
      </c>
      <c r="I1757" s="3">
        <v>0</v>
      </c>
      <c r="J1757" s="3">
        <v>0</v>
      </c>
      <c r="K1757" s="3">
        <v>0</v>
      </c>
      <c r="L1757" s="3">
        <v>0</v>
      </c>
      <c r="M1757" s="3"/>
      <c r="S1757" s="180"/>
      <c r="T1757" s="185"/>
      <c r="U1757" s="186"/>
      <c r="V1757" s="182"/>
      <c r="W1757" s="183"/>
      <c r="X1757" s="187"/>
      <c r="Y1757" s="188"/>
      <c r="Z1757" s="189"/>
    </row>
    <row r="1758" spans="2:26" ht="17.25" customHeight="1">
      <c r="B1758" s="9">
        <v>45536</v>
      </c>
      <c r="C1758" s="3" t="s">
        <v>1856</v>
      </c>
      <c r="D1758" s="3" t="s">
        <v>1857</v>
      </c>
      <c r="E1758" s="3">
        <v>13</v>
      </c>
      <c r="F1758" s="162">
        <v>7</v>
      </c>
      <c r="G1758" s="3">
        <v>0</v>
      </c>
      <c r="H1758" s="3">
        <v>15</v>
      </c>
      <c r="I1758" s="3">
        <v>1</v>
      </c>
      <c r="J1758" s="3">
        <v>2</v>
      </c>
      <c r="K1758" s="3">
        <v>0</v>
      </c>
      <c r="L1758" s="3">
        <v>18</v>
      </c>
      <c r="M1758" s="3" t="s">
        <v>1870</v>
      </c>
      <c r="N1758" s="136" t="s">
        <v>1869</v>
      </c>
      <c r="O1758" s="136" t="s">
        <v>1871</v>
      </c>
      <c r="P1758" s="136" t="s">
        <v>1872</v>
      </c>
      <c r="S1758" s="180"/>
      <c r="T1758" s="185"/>
      <c r="U1758" s="186"/>
      <c r="V1758" s="182"/>
      <c r="W1758" s="183"/>
      <c r="X1758" s="187"/>
      <c r="Y1758" s="188"/>
      <c r="Z1758" s="189"/>
    </row>
    <row r="1759" spans="2:26" ht="17.25" customHeight="1">
      <c r="B1759" s="9">
        <v>45535</v>
      </c>
      <c r="C1759" s="3" t="s">
        <v>6897</v>
      </c>
      <c r="D1759" s="3" t="s">
        <v>1858</v>
      </c>
      <c r="E1759" s="3">
        <v>1</v>
      </c>
      <c r="F1759" s="162">
        <v>0</v>
      </c>
      <c r="G1759" s="3">
        <v>0</v>
      </c>
      <c r="H1759" s="3">
        <v>2</v>
      </c>
      <c r="I1759" s="3">
        <v>0</v>
      </c>
      <c r="J1759" s="3">
        <v>0</v>
      </c>
      <c r="K1759" s="3">
        <v>0</v>
      </c>
      <c r="L1759" s="3">
        <v>2</v>
      </c>
      <c r="M1759" s="3" t="s">
        <v>1868</v>
      </c>
      <c r="N1759" s="136" t="s">
        <v>1869</v>
      </c>
      <c r="S1759" s="180"/>
      <c r="T1759" s="185"/>
      <c r="U1759" s="186"/>
      <c r="V1759" s="182"/>
      <c r="W1759" s="183"/>
      <c r="X1759" s="187"/>
      <c r="Y1759" s="188"/>
      <c r="Z1759" s="189"/>
    </row>
    <row r="1760" spans="2:26" ht="17.25" customHeight="1">
      <c r="B1760" s="9">
        <v>45536</v>
      </c>
      <c r="C1760" s="3" t="s">
        <v>6897</v>
      </c>
      <c r="D1760" s="3" t="s">
        <v>1859</v>
      </c>
      <c r="E1760" s="3">
        <v>1</v>
      </c>
      <c r="F1760" s="162">
        <v>0</v>
      </c>
      <c r="G1760" s="3">
        <v>0</v>
      </c>
      <c r="H1760" s="3">
        <v>0</v>
      </c>
      <c r="I1760" s="3">
        <v>0</v>
      </c>
      <c r="J1760" s="3">
        <v>0</v>
      </c>
      <c r="K1760" s="3">
        <v>0</v>
      </c>
      <c r="L1760" s="3">
        <v>0</v>
      </c>
      <c r="M1760" s="3"/>
      <c r="S1760" s="180"/>
      <c r="T1760" s="185"/>
      <c r="U1760" s="186"/>
      <c r="V1760" s="182"/>
      <c r="W1760" s="183"/>
      <c r="X1760" s="187"/>
      <c r="Y1760" s="188"/>
      <c r="Z1760" s="189"/>
    </row>
    <row r="1761" spans="2:26" ht="17.25" customHeight="1">
      <c r="B1761" s="9">
        <v>45536</v>
      </c>
      <c r="C1761" s="3" t="s">
        <v>6897</v>
      </c>
      <c r="D1761" s="3" t="s">
        <v>1860</v>
      </c>
      <c r="E1761" s="3">
        <v>12</v>
      </c>
      <c r="F1761" s="162">
        <v>9</v>
      </c>
      <c r="G1761" s="3">
        <v>0</v>
      </c>
      <c r="H1761" s="3">
        <v>32</v>
      </c>
      <c r="I1761" s="3">
        <v>1</v>
      </c>
      <c r="J1761" s="3">
        <v>0</v>
      </c>
      <c r="K1761" s="3">
        <v>0</v>
      </c>
      <c r="L1761" s="3">
        <v>33</v>
      </c>
      <c r="M1761" s="3" t="s">
        <v>1873</v>
      </c>
      <c r="N1761" s="136" t="s">
        <v>1872</v>
      </c>
      <c r="S1761" s="180"/>
      <c r="T1761" s="185"/>
      <c r="U1761" s="186"/>
      <c r="V1761" s="182"/>
      <c r="W1761" s="183"/>
      <c r="X1761" s="187"/>
      <c r="Y1761" s="188"/>
      <c r="Z1761" s="189"/>
    </row>
    <row r="1762" spans="2:26" ht="17.25" customHeight="1">
      <c r="B1762" s="9">
        <v>45536</v>
      </c>
      <c r="C1762" s="3" t="s">
        <v>6897</v>
      </c>
      <c r="D1762" s="3" t="s">
        <v>1861</v>
      </c>
      <c r="E1762" s="3">
        <v>13</v>
      </c>
      <c r="F1762" s="162">
        <v>4</v>
      </c>
      <c r="G1762" s="3">
        <v>0</v>
      </c>
      <c r="H1762" s="3">
        <v>26</v>
      </c>
      <c r="I1762" s="3">
        <v>0</v>
      </c>
      <c r="J1762" s="3">
        <v>0</v>
      </c>
      <c r="K1762" s="3">
        <v>0</v>
      </c>
      <c r="L1762" s="3">
        <v>26</v>
      </c>
      <c r="M1762" s="3" t="s">
        <v>1870</v>
      </c>
      <c r="N1762" s="136" t="s">
        <v>1868</v>
      </c>
      <c r="O1762" s="136" t="s">
        <v>1872</v>
      </c>
      <c r="P1762" s="136" t="s">
        <v>1870</v>
      </c>
      <c r="S1762" s="180"/>
      <c r="T1762" s="185"/>
      <c r="U1762" s="186"/>
      <c r="V1762" s="182"/>
      <c r="W1762" s="183"/>
      <c r="X1762" s="187"/>
      <c r="Y1762" s="188"/>
      <c r="Z1762" s="189"/>
    </row>
    <row r="1763" spans="2:26" ht="17.25" customHeight="1">
      <c r="B1763" s="9">
        <v>45537</v>
      </c>
      <c r="C1763" s="3" t="s">
        <v>1874</v>
      </c>
      <c r="D1763" s="3" t="s">
        <v>1800</v>
      </c>
      <c r="E1763" s="3">
        <v>10</v>
      </c>
      <c r="F1763" s="162">
        <v>3</v>
      </c>
      <c r="G1763" s="3">
        <v>0</v>
      </c>
      <c r="H1763" s="3">
        <v>3</v>
      </c>
      <c r="I1763" s="3">
        <v>5</v>
      </c>
      <c r="J1763" s="3">
        <v>4</v>
      </c>
      <c r="K1763" s="3">
        <v>0</v>
      </c>
      <c r="L1763" s="3">
        <v>12</v>
      </c>
      <c r="M1763" s="3" t="s">
        <v>1880</v>
      </c>
      <c r="S1763" s="180"/>
      <c r="T1763" s="185"/>
      <c r="U1763" s="186"/>
      <c r="V1763" s="182"/>
      <c r="W1763" s="183"/>
      <c r="X1763" s="187"/>
      <c r="Y1763" s="188"/>
      <c r="Z1763" s="189"/>
    </row>
    <row r="1764" spans="2:26" ht="17.25" customHeight="1">
      <c r="B1764" s="9">
        <v>45537</v>
      </c>
      <c r="C1764" s="3" t="s">
        <v>1874</v>
      </c>
      <c r="D1764" s="3" t="s">
        <v>1734</v>
      </c>
      <c r="E1764" s="3">
        <v>13</v>
      </c>
      <c r="F1764" s="162">
        <v>0</v>
      </c>
      <c r="G1764" s="3">
        <v>0</v>
      </c>
      <c r="H1764" s="3">
        <v>0</v>
      </c>
      <c r="I1764" s="3">
        <v>0</v>
      </c>
      <c r="J1764" s="3">
        <v>0</v>
      </c>
      <c r="K1764" s="3">
        <v>0</v>
      </c>
      <c r="L1764" s="3">
        <v>0</v>
      </c>
      <c r="M1764" s="3"/>
      <c r="N1764" s="136" t="s">
        <v>1881</v>
      </c>
      <c r="S1764" s="180"/>
      <c r="T1764" s="185"/>
      <c r="U1764" s="186"/>
      <c r="V1764" s="182"/>
      <c r="W1764" s="183"/>
      <c r="X1764" s="187"/>
      <c r="Y1764" s="188"/>
      <c r="Z1764" s="189"/>
    </row>
    <row r="1765" spans="2:26" ht="17.25" customHeight="1">
      <c r="B1765" s="9">
        <v>45537</v>
      </c>
      <c r="C1765" s="3" t="s">
        <v>1875</v>
      </c>
      <c r="D1765" s="3" t="s">
        <v>1664</v>
      </c>
      <c r="E1765" s="3">
        <v>13</v>
      </c>
      <c r="F1765" s="162">
        <v>0</v>
      </c>
      <c r="G1765" s="3">
        <v>0</v>
      </c>
      <c r="H1765" s="3">
        <v>0</v>
      </c>
      <c r="I1765" s="3">
        <v>0</v>
      </c>
      <c r="J1765" s="3">
        <v>0</v>
      </c>
      <c r="K1765" s="3">
        <v>0</v>
      </c>
      <c r="L1765" s="3">
        <v>0</v>
      </c>
      <c r="M1765" s="3"/>
      <c r="S1765" s="180"/>
      <c r="T1765" s="185"/>
      <c r="U1765" s="186"/>
      <c r="V1765" s="182"/>
      <c r="W1765" s="183"/>
      <c r="X1765" s="187"/>
      <c r="Y1765" s="188"/>
      <c r="Z1765" s="189"/>
    </row>
    <row r="1766" spans="2:26" ht="17.25" customHeight="1">
      <c r="B1766" s="9">
        <v>45537</v>
      </c>
      <c r="C1766" s="3" t="s">
        <v>1875</v>
      </c>
      <c r="D1766" s="3" t="s">
        <v>1662</v>
      </c>
      <c r="E1766" s="3">
        <v>13</v>
      </c>
      <c r="F1766" s="162">
        <v>1</v>
      </c>
      <c r="G1766" s="3">
        <v>0</v>
      </c>
      <c r="H1766" s="3">
        <v>0</v>
      </c>
      <c r="I1766" s="3">
        <v>0</v>
      </c>
      <c r="J1766" s="3">
        <v>1</v>
      </c>
      <c r="K1766" s="3">
        <v>0</v>
      </c>
      <c r="L1766" s="3">
        <v>0</v>
      </c>
      <c r="M1766" s="3" t="s">
        <v>1885</v>
      </c>
      <c r="S1766" s="180"/>
      <c r="T1766" s="185"/>
      <c r="U1766" s="186"/>
      <c r="V1766" s="182"/>
      <c r="W1766" s="183"/>
      <c r="X1766" s="187"/>
      <c r="Y1766" s="188"/>
      <c r="Z1766" s="189"/>
    </row>
    <row r="1767" spans="2:26" ht="17.25" customHeight="1">
      <c r="B1767" s="9">
        <v>45537</v>
      </c>
      <c r="C1767" s="3" t="s">
        <v>1875</v>
      </c>
      <c r="D1767" s="3" t="s">
        <v>1690</v>
      </c>
      <c r="E1767" s="3">
        <v>13</v>
      </c>
      <c r="F1767" s="162">
        <v>0</v>
      </c>
      <c r="G1767" s="3">
        <v>0</v>
      </c>
      <c r="H1767" s="3">
        <v>0</v>
      </c>
      <c r="I1767" s="3">
        <v>0</v>
      </c>
      <c r="J1767" s="3">
        <v>0</v>
      </c>
      <c r="K1767" s="3">
        <v>0</v>
      </c>
      <c r="L1767" s="3">
        <v>0</v>
      </c>
      <c r="M1767" s="3"/>
      <c r="S1767" s="180"/>
      <c r="T1767" s="185"/>
      <c r="U1767" s="186"/>
      <c r="V1767" s="182"/>
      <c r="W1767" s="183"/>
      <c r="X1767" s="187"/>
      <c r="Y1767" s="188"/>
      <c r="Z1767" s="189"/>
    </row>
    <row r="1768" spans="2:26" ht="17.25" customHeight="1">
      <c r="B1768" s="9">
        <v>45537</v>
      </c>
      <c r="C1768" s="3" t="s">
        <v>1882</v>
      </c>
      <c r="D1768" s="3" t="s">
        <v>1883</v>
      </c>
      <c r="E1768" s="3">
        <v>13</v>
      </c>
      <c r="F1768" s="162">
        <v>0</v>
      </c>
      <c r="G1768" s="3">
        <v>0</v>
      </c>
      <c r="H1768" s="3">
        <v>1</v>
      </c>
      <c r="I1768" s="3">
        <v>0</v>
      </c>
      <c r="J1768" s="3">
        <v>1</v>
      </c>
      <c r="K1768" s="3">
        <v>0</v>
      </c>
      <c r="L1768" s="3">
        <v>2</v>
      </c>
      <c r="M1768" s="3" t="s">
        <v>1884</v>
      </c>
      <c r="O1768" s="136" t="s">
        <v>1880</v>
      </c>
      <c r="P1768" s="136" t="s">
        <v>1881</v>
      </c>
      <c r="S1768" s="180"/>
      <c r="T1768" s="185"/>
      <c r="U1768" s="186"/>
      <c r="V1768" s="182"/>
      <c r="W1768" s="183"/>
      <c r="X1768" s="187"/>
      <c r="Y1768" s="188"/>
      <c r="Z1768" s="189"/>
    </row>
    <row r="1769" spans="2:26" ht="17.25" customHeight="1">
      <c r="B1769" s="9">
        <v>45537</v>
      </c>
      <c r="C1769" s="3" t="s">
        <v>1878</v>
      </c>
      <c r="D1769" s="3" t="s">
        <v>1876</v>
      </c>
      <c r="E1769" s="3">
        <v>13</v>
      </c>
      <c r="F1769" s="162">
        <v>1</v>
      </c>
      <c r="G1769" s="3">
        <v>0</v>
      </c>
      <c r="H1769" s="3">
        <v>0</v>
      </c>
      <c r="I1769" s="3">
        <v>0</v>
      </c>
      <c r="J1769" s="3">
        <v>5</v>
      </c>
      <c r="K1769" s="3">
        <v>0</v>
      </c>
      <c r="L1769" s="3">
        <v>5</v>
      </c>
      <c r="M1769" s="3" t="s">
        <v>1886</v>
      </c>
      <c r="S1769" s="180"/>
      <c r="T1769" s="185"/>
      <c r="U1769" s="186"/>
      <c r="V1769" s="182"/>
      <c r="W1769" s="183"/>
      <c r="X1769" s="187"/>
      <c r="Y1769" s="188"/>
      <c r="Z1769" s="189"/>
    </row>
    <row r="1770" spans="2:26" ht="17.25" customHeight="1">
      <c r="B1770" s="9">
        <v>45537</v>
      </c>
      <c r="C1770" s="3" t="s">
        <v>1879</v>
      </c>
      <c r="D1770" s="3" t="s">
        <v>1877</v>
      </c>
      <c r="E1770" s="3">
        <v>13</v>
      </c>
      <c r="F1770" s="162">
        <v>1</v>
      </c>
      <c r="G1770" s="3">
        <v>0</v>
      </c>
      <c r="H1770" s="3">
        <v>0</v>
      </c>
      <c r="I1770" s="3">
        <v>1</v>
      </c>
      <c r="J1770" s="3">
        <v>1</v>
      </c>
      <c r="K1770" s="3">
        <v>0</v>
      </c>
      <c r="L1770" s="3">
        <v>2</v>
      </c>
      <c r="M1770" s="3"/>
      <c r="S1770" s="180"/>
      <c r="T1770" s="185"/>
      <c r="U1770" s="186"/>
      <c r="V1770" s="182"/>
      <c r="W1770" s="183"/>
      <c r="X1770" s="187"/>
      <c r="Y1770" s="188"/>
      <c r="Z1770" s="189"/>
    </row>
    <row r="1771" spans="2:26" ht="17.25" customHeight="1">
      <c r="B1771" s="9">
        <v>45538</v>
      </c>
      <c r="C1771" s="3" t="s">
        <v>1892</v>
      </c>
      <c r="D1771" s="3" t="s">
        <v>1887</v>
      </c>
      <c r="E1771" s="3">
        <v>2</v>
      </c>
      <c r="F1771" s="162">
        <v>0</v>
      </c>
      <c r="G1771" s="3">
        <v>0</v>
      </c>
      <c r="H1771" s="3">
        <v>0</v>
      </c>
      <c r="I1771" s="3">
        <v>0</v>
      </c>
      <c r="J1771" s="3">
        <v>0</v>
      </c>
      <c r="K1771" s="3">
        <v>0</v>
      </c>
      <c r="L1771" s="3">
        <v>0</v>
      </c>
      <c r="M1771" s="3"/>
      <c r="S1771" s="180"/>
      <c r="T1771" s="185"/>
      <c r="U1771" s="186"/>
      <c r="V1771" s="182"/>
      <c r="W1771" s="183"/>
      <c r="X1771" s="187"/>
      <c r="Y1771" s="188"/>
      <c r="Z1771" s="189"/>
    </row>
    <row r="1772" spans="2:26" ht="17.25" customHeight="1">
      <c r="B1772" s="9">
        <v>45538</v>
      </c>
      <c r="C1772" s="3" t="s">
        <v>1893</v>
      </c>
      <c r="D1772" s="3" t="s">
        <v>1888</v>
      </c>
      <c r="E1772" s="3">
        <v>1</v>
      </c>
      <c r="F1772" s="162">
        <v>0</v>
      </c>
      <c r="G1772" s="3">
        <v>0</v>
      </c>
      <c r="H1772" s="3">
        <v>0</v>
      </c>
      <c r="I1772" s="3">
        <v>0</v>
      </c>
      <c r="J1772" s="3">
        <v>0</v>
      </c>
      <c r="K1772" s="3">
        <v>0</v>
      </c>
      <c r="L1772" s="3">
        <v>0</v>
      </c>
      <c r="M1772" s="3"/>
      <c r="S1772" s="180"/>
      <c r="T1772" s="185"/>
      <c r="U1772" s="186"/>
      <c r="V1772" s="182"/>
      <c r="W1772" s="183"/>
      <c r="X1772" s="187"/>
      <c r="Y1772" s="188"/>
      <c r="Z1772" s="189"/>
    </row>
    <row r="1773" spans="2:26" ht="17.25" customHeight="1">
      <c r="B1773" s="9">
        <v>45538</v>
      </c>
      <c r="C1773" s="3" t="s">
        <v>1894</v>
      </c>
      <c r="D1773" s="3" t="s">
        <v>1803</v>
      </c>
      <c r="E1773" s="3">
        <v>13</v>
      </c>
      <c r="F1773" s="162">
        <v>0</v>
      </c>
      <c r="G1773" s="3">
        <v>0</v>
      </c>
      <c r="H1773" s="3">
        <v>0</v>
      </c>
      <c r="I1773" s="3">
        <v>0</v>
      </c>
      <c r="J1773" s="3">
        <v>0</v>
      </c>
      <c r="K1773" s="3">
        <v>0</v>
      </c>
      <c r="L1773" s="3">
        <v>0</v>
      </c>
      <c r="M1773" s="3"/>
      <c r="S1773" s="180"/>
      <c r="T1773" s="185"/>
      <c r="U1773" s="186"/>
      <c r="V1773" s="182"/>
      <c r="W1773" s="183"/>
      <c r="X1773" s="187"/>
      <c r="Y1773" s="188"/>
      <c r="Z1773" s="189"/>
    </row>
    <row r="1774" spans="2:26" ht="17.25" customHeight="1">
      <c r="B1774" s="9">
        <v>45538</v>
      </c>
      <c r="C1774" s="3" t="s">
        <v>1894</v>
      </c>
      <c r="D1774" s="3" t="s">
        <v>1798</v>
      </c>
      <c r="E1774" s="3">
        <v>6</v>
      </c>
      <c r="F1774" s="162">
        <v>0</v>
      </c>
      <c r="G1774" s="3">
        <v>0</v>
      </c>
      <c r="H1774" s="3">
        <v>0</v>
      </c>
      <c r="I1774" s="3">
        <v>0</v>
      </c>
      <c r="J1774" s="3">
        <v>0</v>
      </c>
      <c r="K1774" s="3">
        <v>0</v>
      </c>
      <c r="L1774" s="3">
        <v>0</v>
      </c>
      <c r="M1774" s="3"/>
      <c r="S1774" s="180"/>
      <c r="T1774" s="185"/>
      <c r="U1774" s="186"/>
      <c r="V1774" s="182"/>
      <c r="W1774" s="183"/>
      <c r="X1774" s="187"/>
      <c r="Y1774" s="188"/>
      <c r="Z1774" s="189"/>
    </row>
    <row r="1775" spans="2:26" ht="17.25" customHeight="1">
      <c r="B1775" s="9">
        <v>45538</v>
      </c>
      <c r="C1775" s="3" t="s">
        <v>1894</v>
      </c>
      <c r="D1775" s="3" t="s">
        <v>1889</v>
      </c>
      <c r="E1775" s="3">
        <v>7</v>
      </c>
      <c r="F1775" s="162">
        <v>0</v>
      </c>
      <c r="G1775" s="3">
        <v>0</v>
      </c>
      <c r="H1775" s="3">
        <v>3</v>
      </c>
      <c r="I1775" s="3">
        <v>2</v>
      </c>
      <c r="J1775" s="3">
        <v>1</v>
      </c>
      <c r="K1775" s="3">
        <v>0</v>
      </c>
      <c r="L1775" s="3">
        <v>6</v>
      </c>
      <c r="M1775" s="3" t="s">
        <v>1896</v>
      </c>
      <c r="O1775" s="136" t="s">
        <v>1897</v>
      </c>
      <c r="P1775" s="136" t="s">
        <v>1898</v>
      </c>
      <c r="S1775" s="180"/>
      <c r="T1775" s="185"/>
      <c r="U1775" s="186"/>
      <c r="V1775" s="182"/>
      <c r="W1775" s="183"/>
      <c r="X1775" s="187"/>
      <c r="Y1775" s="188"/>
      <c r="Z1775" s="189"/>
    </row>
    <row r="1776" spans="2:26" ht="17.25" customHeight="1">
      <c r="B1776" s="9">
        <v>45538</v>
      </c>
      <c r="C1776" s="3" t="s">
        <v>1895</v>
      </c>
      <c r="D1776" s="3" t="s">
        <v>1891</v>
      </c>
      <c r="E1776" s="3">
        <v>1</v>
      </c>
      <c r="F1776" s="162">
        <v>0</v>
      </c>
      <c r="G1776" s="3">
        <v>0</v>
      </c>
      <c r="H1776" s="3">
        <v>0</v>
      </c>
      <c r="I1776" s="3">
        <v>0</v>
      </c>
      <c r="J1776" s="3">
        <v>0</v>
      </c>
      <c r="K1776" s="3">
        <v>0</v>
      </c>
      <c r="L1776" s="3">
        <v>0</v>
      </c>
      <c r="M1776" s="3"/>
      <c r="S1776" s="180"/>
      <c r="T1776" s="185"/>
      <c r="U1776" s="186"/>
      <c r="V1776" s="182"/>
      <c r="W1776" s="183"/>
      <c r="X1776" s="187"/>
      <c r="Y1776" s="188"/>
      <c r="Z1776" s="189"/>
    </row>
    <row r="1777" spans="2:26" ht="17.25" customHeight="1">
      <c r="B1777" s="9">
        <v>45538</v>
      </c>
      <c r="C1777" s="3" t="s">
        <v>6897</v>
      </c>
      <c r="D1777" s="3" t="s">
        <v>1890</v>
      </c>
      <c r="E1777" s="3">
        <v>9</v>
      </c>
      <c r="F1777" s="162">
        <v>0</v>
      </c>
      <c r="G1777" s="3">
        <v>0</v>
      </c>
      <c r="H1777" s="3">
        <v>0</v>
      </c>
      <c r="I1777" s="3">
        <v>0</v>
      </c>
      <c r="J1777" s="3">
        <v>0</v>
      </c>
      <c r="K1777" s="3">
        <v>0</v>
      </c>
      <c r="L1777" s="3">
        <v>0</v>
      </c>
      <c r="M1777" s="3"/>
      <c r="S1777" s="180"/>
      <c r="T1777" s="185"/>
      <c r="U1777" s="186"/>
      <c r="V1777" s="182"/>
      <c r="W1777" s="183"/>
      <c r="X1777" s="187"/>
      <c r="Y1777" s="188"/>
      <c r="Z1777" s="189"/>
    </row>
    <row r="1778" spans="2:26" ht="17.25" customHeight="1">
      <c r="B1778" s="9">
        <v>45539</v>
      </c>
      <c r="C1778" s="3" t="s">
        <v>1900</v>
      </c>
      <c r="D1778" s="3" t="s">
        <v>1899</v>
      </c>
      <c r="E1778" s="3">
        <v>3</v>
      </c>
      <c r="F1778" s="162">
        <v>0</v>
      </c>
      <c r="G1778" s="3">
        <v>0</v>
      </c>
      <c r="H1778" s="3">
        <v>0</v>
      </c>
      <c r="I1778" s="3">
        <v>0</v>
      </c>
      <c r="J1778" s="3">
        <v>0</v>
      </c>
      <c r="K1778" s="3">
        <v>0</v>
      </c>
      <c r="L1778" s="3">
        <v>0</v>
      </c>
      <c r="M1778" s="3"/>
      <c r="S1778" s="180"/>
      <c r="T1778" s="185"/>
      <c r="U1778" s="186"/>
      <c r="V1778" s="182"/>
      <c r="W1778" s="183"/>
      <c r="X1778" s="187"/>
      <c r="Y1778" s="188"/>
      <c r="Z1778" s="189"/>
    </row>
    <row r="1779" spans="2:26" ht="17.25" customHeight="1">
      <c r="B1779" s="9">
        <v>45539</v>
      </c>
      <c r="C1779" s="3" t="s">
        <v>1901</v>
      </c>
      <c r="D1779" s="3" t="s">
        <v>1673</v>
      </c>
      <c r="E1779" s="3">
        <v>13</v>
      </c>
      <c r="F1779" s="162">
        <v>0</v>
      </c>
      <c r="G1779" s="3">
        <v>0</v>
      </c>
      <c r="H1779" s="3">
        <v>0</v>
      </c>
      <c r="I1779" s="3">
        <v>0</v>
      </c>
      <c r="J1779" s="3">
        <v>0</v>
      </c>
      <c r="K1779" s="3">
        <v>0</v>
      </c>
      <c r="L1779" s="3">
        <v>0</v>
      </c>
      <c r="M1779" s="3"/>
      <c r="S1779" s="180"/>
      <c r="T1779" s="185"/>
      <c r="U1779" s="186"/>
      <c r="V1779" s="182"/>
      <c r="W1779" s="183"/>
      <c r="X1779" s="187"/>
      <c r="Y1779" s="188"/>
      <c r="Z1779" s="189"/>
    </row>
    <row r="1780" spans="2:26" ht="17.25" customHeight="1">
      <c r="B1780" s="9">
        <v>45539</v>
      </c>
      <c r="C1780" s="3" t="s">
        <v>1902</v>
      </c>
      <c r="D1780" s="3" t="s">
        <v>1738</v>
      </c>
      <c r="E1780" s="3">
        <v>13</v>
      </c>
      <c r="F1780" s="162">
        <v>0</v>
      </c>
      <c r="G1780" s="3">
        <v>0</v>
      </c>
      <c r="H1780" s="3">
        <v>0</v>
      </c>
      <c r="I1780" s="3">
        <v>0</v>
      </c>
      <c r="J1780" s="3">
        <v>0</v>
      </c>
      <c r="K1780" s="3">
        <v>0</v>
      </c>
      <c r="L1780" s="3">
        <v>0</v>
      </c>
      <c r="M1780" s="3"/>
      <c r="S1780" s="180"/>
      <c r="T1780" s="185"/>
      <c r="U1780" s="186"/>
      <c r="V1780" s="182"/>
      <c r="W1780" s="183"/>
      <c r="X1780" s="187"/>
      <c r="Y1780" s="188"/>
      <c r="Z1780" s="189"/>
    </row>
    <row r="1781" spans="2:26" ht="17.25" customHeight="1">
      <c r="B1781" s="9">
        <v>45539</v>
      </c>
      <c r="C1781" s="3" t="s">
        <v>1903</v>
      </c>
      <c r="D1781" s="3" t="s">
        <v>1626</v>
      </c>
      <c r="E1781" s="3">
        <v>13</v>
      </c>
      <c r="F1781" s="162">
        <v>0</v>
      </c>
      <c r="G1781" s="3">
        <v>0</v>
      </c>
      <c r="H1781" s="3">
        <v>0</v>
      </c>
      <c r="I1781" s="3">
        <v>0</v>
      </c>
      <c r="J1781" s="3">
        <v>0</v>
      </c>
      <c r="K1781" s="3">
        <v>0</v>
      </c>
      <c r="L1781" s="3">
        <v>0</v>
      </c>
      <c r="M1781" s="3"/>
      <c r="S1781" s="180"/>
      <c r="T1781" s="185"/>
      <c r="U1781" s="186"/>
      <c r="V1781" s="182"/>
      <c r="W1781" s="183"/>
      <c r="X1781" s="187"/>
      <c r="Y1781" s="188"/>
      <c r="Z1781" s="189"/>
    </row>
    <row r="1782" spans="2:26" ht="17.25" customHeight="1">
      <c r="B1782" s="9">
        <v>45539</v>
      </c>
      <c r="C1782" s="3" t="s">
        <v>1905</v>
      </c>
      <c r="D1782" s="3" t="s">
        <v>1904</v>
      </c>
      <c r="E1782" s="3">
        <v>4</v>
      </c>
      <c r="F1782" s="162">
        <v>0</v>
      </c>
      <c r="G1782" s="3">
        <v>0</v>
      </c>
      <c r="H1782" s="3">
        <v>0</v>
      </c>
      <c r="I1782" s="3">
        <v>0</v>
      </c>
      <c r="J1782" s="3">
        <v>0</v>
      </c>
      <c r="K1782" s="3">
        <v>0</v>
      </c>
      <c r="L1782" s="3">
        <v>0</v>
      </c>
      <c r="M1782" s="3"/>
      <c r="S1782" s="180"/>
      <c r="T1782" s="185"/>
      <c r="U1782" s="186"/>
      <c r="V1782" s="182"/>
      <c r="W1782" s="183"/>
      <c r="X1782" s="187"/>
      <c r="Y1782" s="188"/>
      <c r="Z1782" s="189"/>
    </row>
    <row r="1783" spans="2:26" ht="17.25" customHeight="1">
      <c r="B1783" s="9">
        <v>45540</v>
      </c>
      <c r="C1783" s="3" t="s">
        <v>1910</v>
      </c>
      <c r="D1783" s="3" t="s">
        <v>1735</v>
      </c>
      <c r="E1783" s="3">
        <v>13</v>
      </c>
      <c r="F1783" s="162">
        <v>0</v>
      </c>
      <c r="G1783" s="3">
        <v>0</v>
      </c>
      <c r="H1783" s="3">
        <v>1</v>
      </c>
      <c r="I1783" s="3">
        <v>0</v>
      </c>
      <c r="J1783" s="3">
        <v>0</v>
      </c>
      <c r="K1783" s="3">
        <v>0</v>
      </c>
      <c r="L1783" s="3">
        <v>1</v>
      </c>
      <c r="M1783" s="3" t="s">
        <v>1917</v>
      </c>
      <c r="S1783" s="180"/>
      <c r="T1783" s="185"/>
      <c r="U1783" s="186"/>
      <c r="V1783" s="182"/>
      <c r="W1783" s="183"/>
      <c r="X1783" s="187"/>
      <c r="Y1783" s="188"/>
      <c r="Z1783" s="189"/>
    </row>
    <row r="1784" spans="2:26" ht="17.25" customHeight="1">
      <c r="B1784" s="9">
        <v>45540</v>
      </c>
      <c r="C1784" s="3" t="s">
        <v>1911</v>
      </c>
      <c r="D1784" s="3" t="s">
        <v>1906</v>
      </c>
      <c r="E1784" s="3">
        <v>13</v>
      </c>
      <c r="F1784" s="162">
        <v>0</v>
      </c>
      <c r="G1784" s="3">
        <v>0</v>
      </c>
      <c r="H1784" s="3">
        <v>0</v>
      </c>
      <c r="I1784" s="3">
        <v>0</v>
      </c>
      <c r="J1784" s="3">
        <v>0</v>
      </c>
      <c r="K1784" s="3">
        <v>0</v>
      </c>
      <c r="L1784" s="3">
        <v>0</v>
      </c>
      <c r="M1784" s="3"/>
      <c r="S1784" s="180"/>
      <c r="T1784" s="185"/>
      <c r="U1784" s="186"/>
      <c r="V1784" s="182"/>
      <c r="W1784" s="183"/>
      <c r="X1784" s="187"/>
      <c r="Y1784" s="188"/>
      <c r="Z1784" s="189"/>
    </row>
    <row r="1785" spans="2:26" ht="17.25" customHeight="1">
      <c r="B1785" s="9">
        <v>45540</v>
      </c>
      <c r="C1785" s="3" t="s">
        <v>1911</v>
      </c>
      <c r="D1785" s="3" t="s">
        <v>1907</v>
      </c>
      <c r="E1785" s="3">
        <v>13</v>
      </c>
      <c r="F1785" s="162">
        <v>0</v>
      </c>
      <c r="G1785" s="3">
        <v>0</v>
      </c>
      <c r="H1785" s="3">
        <v>0</v>
      </c>
      <c r="I1785" s="3">
        <v>0</v>
      </c>
      <c r="J1785" s="3">
        <v>0</v>
      </c>
      <c r="K1785" s="3">
        <v>0</v>
      </c>
      <c r="L1785" s="3">
        <v>0</v>
      </c>
      <c r="M1785" s="3"/>
      <c r="S1785" s="180"/>
      <c r="T1785" s="185"/>
      <c r="U1785" s="186"/>
      <c r="V1785" s="182"/>
      <c r="W1785" s="183"/>
      <c r="X1785" s="187"/>
      <c r="Y1785" s="188"/>
      <c r="Z1785" s="189"/>
    </row>
    <row r="1786" spans="2:26" ht="17.25" customHeight="1">
      <c r="B1786" s="9">
        <v>45540</v>
      </c>
      <c r="C1786" s="3" t="s">
        <v>1912</v>
      </c>
      <c r="D1786" s="3" t="s">
        <v>1721</v>
      </c>
      <c r="E1786" s="3">
        <v>13</v>
      </c>
      <c r="F1786" s="162">
        <v>5</v>
      </c>
      <c r="G1786" s="3">
        <v>0</v>
      </c>
      <c r="H1786" s="3">
        <v>10</v>
      </c>
      <c r="I1786" s="3">
        <v>3</v>
      </c>
      <c r="J1786" s="3">
        <v>1</v>
      </c>
      <c r="K1786" s="3">
        <v>0</v>
      </c>
      <c r="L1786" s="3">
        <v>14</v>
      </c>
      <c r="M1786" s="3" t="s">
        <v>1917</v>
      </c>
      <c r="N1786" s="136" t="s">
        <v>1918</v>
      </c>
      <c r="O1786" s="136" t="s">
        <v>1917</v>
      </c>
      <c r="S1786" s="180"/>
      <c r="T1786" s="185"/>
      <c r="U1786" s="186"/>
      <c r="V1786" s="182"/>
      <c r="W1786" s="183"/>
      <c r="X1786" s="187"/>
      <c r="Y1786" s="188"/>
      <c r="Z1786" s="189"/>
    </row>
    <row r="1787" spans="2:26" ht="17.25" customHeight="1">
      <c r="B1787" s="9">
        <v>45540</v>
      </c>
      <c r="C1787" s="3" t="s">
        <v>1913</v>
      </c>
      <c r="D1787" s="3" t="s">
        <v>1665</v>
      </c>
      <c r="E1787" s="3">
        <v>13</v>
      </c>
      <c r="F1787" s="162">
        <v>0</v>
      </c>
      <c r="G1787" s="3">
        <v>0</v>
      </c>
      <c r="H1787" s="3">
        <v>0</v>
      </c>
      <c r="I1787" s="3">
        <v>0</v>
      </c>
      <c r="J1787" s="3">
        <v>0</v>
      </c>
      <c r="K1787" s="3">
        <v>0</v>
      </c>
      <c r="L1787" s="3">
        <v>0</v>
      </c>
      <c r="M1787" s="3"/>
      <c r="S1787" s="180"/>
      <c r="T1787" s="185"/>
      <c r="U1787" s="186"/>
      <c r="V1787" s="182"/>
      <c r="W1787" s="183"/>
      <c r="X1787" s="187"/>
      <c r="Y1787" s="188"/>
      <c r="Z1787" s="189"/>
    </row>
    <row r="1788" spans="2:26" ht="17.25" customHeight="1">
      <c r="B1788" s="9">
        <v>45540</v>
      </c>
      <c r="C1788" s="3" t="s">
        <v>1914</v>
      </c>
      <c r="D1788" s="3" t="s">
        <v>1908</v>
      </c>
      <c r="E1788" s="3">
        <v>13</v>
      </c>
      <c r="F1788" s="162">
        <v>0</v>
      </c>
      <c r="G1788" s="3">
        <v>0</v>
      </c>
      <c r="H1788" s="3">
        <v>0</v>
      </c>
      <c r="I1788" s="3">
        <v>0</v>
      </c>
      <c r="J1788" s="3">
        <v>0</v>
      </c>
      <c r="K1788" s="3">
        <v>0</v>
      </c>
      <c r="L1788" s="3">
        <v>0</v>
      </c>
      <c r="M1788" s="3"/>
      <c r="S1788" s="180"/>
      <c r="T1788" s="185"/>
      <c r="U1788" s="186"/>
      <c r="V1788" s="182"/>
      <c r="W1788" s="183"/>
      <c r="X1788" s="187"/>
      <c r="Y1788" s="188"/>
      <c r="Z1788" s="189"/>
    </row>
    <row r="1789" spans="2:26" ht="17.25" customHeight="1">
      <c r="B1789" s="9">
        <v>45540</v>
      </c>
      <c r="C1789" s="3" t="s">
        <v>1915</v>
      </c>
      <c r="D1789" s="3" t="s">
        <v>1909</v>
      </c>
      <c r="E1789" s="3">
        <v>13</v>
      </c>
      <c r="F1789" s="162">
        <v>0</v>
      </c>
      <c r="G1789" s="3">
        <v>0</v>
      </c>
      <c r="H1789" s="3">
        <v>0</v>
      </c>
      <c r="I1789" s="3">
        <v>0</v>
      </c>
      <c r="J1789" s="3">
        <v>0</v>
      </c>
      <c r="K1789" s="3">
        <v>0</v>
      </c>
      <c r="L1789" s="3">
        <v>0</v>
      </c>
      <c r="M1789" s="3"/>
      <c r="S1789" s="180"/>
      <c r="T1789" s="185"/>
      <c r="U1789" s="186"/>
      <c r="V1789" s="182"/>
      <c r="W1789" s="183"/>
      <c r="X1789" s="187"/>
      <c r="Y1789" s="188"/>
      <c r="Z1789" s="189"/>
    </row>
    <row r="1790" spans="2:26" ht="17.25" customHeight="1">
      <c r="B1790" s="9">
        <v>45540</v>
      </c>
      <c r="C1790" s="3" t="s">
        <v>1915</v>
      </c>
      <c r="D1790" s="3" t="s">
        <v>1916</v>
      </c>
      <c r="E1790" s="3">
        <v>13</v>
      </c>
      <c r="F1790" s="162">
        <v>2</v>
      </c>
      <c r="G1790" s="3">
        <v>0</v>
      </c>
      <c r="H1790" s="3">
        <v>9</v>
      </c>
      <c r="I1790" s="3">
        <v>1</v>
      </c>
      <c r="J1790" s="3">
        <v>0</v>
      </c>
      <c r="K1790" s="3">
        <v>0</v>
      </c>
      <c r="L1790" s="3">
        <v>10</v>
      </c>
      <c r="M1790" s="3" t="s">
        <v>1918</v>
      </c>
      <c r="O1790" s="136" t="s">
        <v>1917</v>
      </c>
      <c r="P1790" s="136" t="s">
        <v>1919</v>
      </c>
      <c r="S1790" s="180"/>
      <c r="T1790" s="185"/>
      <c r="U1790" s="186"/>
      <c r="V1790" s="182"/>
      <c r="W1790" s="183"/>
      <c r="X1790" s="187"/>
      <c r="Y1790" s="188"/>
      <c r="Z1790" s="189"/>
    </row>
    <row r="1791" spans="2:26" ht="17.25" customHeight="1">
      <c r="B1791" s="9">
        <v>45542</v>
      </c>
      <c r="C1791" s="3" t="s">
        <v>1935</v>
      </c>
      <c r="D1791" s="3" t="s">
        <v>1664</v>
      </c>
      <c r="E1791" s="3">
        <v>13</v>
      </c>
      <c r="F1791" s="162">
        <v>0</v>
      </c>
      <c r="G1791" s="3">
        <v>0</v>
      </c>
      <c r="H1791" s="3">
        <v>0</v>
      </c>
      <c r="I1791" s="3">
        <v>0</v>
      </c>
      <c r="J1791" s="3">
        <v>0</v>
      </c>
      <c r="K1791" s="3">
        <v>0</v>
      </c>
      <c r="L1791" s="3">
        <v>0</v>
      </c>
      <c r="M1791" s="3"/>
      <c r="S1791" s="180"/>
      <c r="T1791" s="185"/>
      <c r="U1791" s="186"/>
      <c r="V1791" s="182"/>
      <c r="W1791" s="183"/>
      <c r="X1791" s="187"/>
      <c r="Y1791" s="188"/>
      <c r="Z1791" s="189"/>
    </row>
    <row r="1792" spans="2:26" ht="17.25" customHeight="1">
      <c r="B1792" s="9">
        <v>45542</v>
      </c>
      <c r="C1792" s="3" t="s">
        <v>1935</v>
      </c>
      <c r="D1792" s="3" t="s">
        <v>1690</v>
      </c>
      <c r="E1792" s="3">
        <v>13</v>
      </c>
      <c r="F1792" s="162">
        <v>0</v>
      </c>
      <c r="G1792" s="3">
        <v>0</v>
      </c>
      <c r="H1792" s="3">
        <v>0</v>
      </c>
      <c r="I1792" s="3">
        <v>0</v>
      </c>
      <c r="J1792" s="3">
        <v>0</v>
      </c>
      <c r="K1792" s="3">
        <v>0</v>
      </c>
      <c r="L1792" s="3">
        <v>0</v>
      </c>
      <c r="S1792" s="180"/>
      <c r="T1792" s="185"/>
      <c r="U1792" s="186"/>
      <c r="V1792" s="182"/>
      <c r="W1792" s="183"/>
      <c r="X1792" s="187"/>
      <c r="Y1792" s="188"/>
      <c r="Z1792" s="189"/>
    </row>
    <row r="1793" spans="2:26" ht="17.25" customHeight="1">
      <c r="B1793" s="9">
        <v>45542</v>
      </c>
      <c r="C1793" s="3" t="s">
        <v>1936</v>
      </c>
      <c r="D1793" s="3" t="s">
        <v>1921</v>
      </c>
      <c r="E1793" s="3">
        <v>13</v>
      </c>
      <c r="F1793" s="162">
        <v>0</v>
      </c>
      <c r="G1793" s="3">
        <v>0</v>
      </c>
      <c r="H1793" s="3">
        <v>2</v>
      </c>
      <c r="I1793" s="3">
        <v>0</v>
      </c>
      <c r="J1793" s="3">
        <v>1</v>
      </c>
      <c r="K1793" s="3">
        <v>0</v>
      </c>
      <c r="L1793" s="3">
        <v>3</v>
      </c>
      <c r="M1793" s="3" t="s">
        <v>1926</v>
      </c>
      <c r="O1793" s="136" t="s">
        <v>1927</v>
      </c>
      <c r="P1793" s="136" t="s">
        <v>1928</v>
      </c>
      <c r="S1793" s="180"/>
      <c r="T1793" s="185"/>
      <c r="U1793" s="186"/>
      <c r="V1793" s="182"/>
      <c r="W1793" s="183"/>
      <c r="X1793" s="187"/>
      <c r="Y1793" s="188"/>
      <c r="Z1793" s="189"/>
    </row>
    <row r="1794" spans="2:26" ht="17.25" customHeight="1">
      <c r="B1794" s="9">
        <v>45542</v>
      </c>
      <c r="C1794" s="3" t="s">
        <v>1937</v>
      </c>
      <c r="D1794" s="3" t="s">
        <v>1922</v>
      </c>
      <c r="E1794" s="3">
        <v>13</v>
      </c>
      <c r="F1794" s="162">
        <v>0</v>
      </c>
      <c r="G1794" s="3">
        <v>0</v>
      </c>
      <c r="H1794" s="3">
        <v>0</v>
      </c>
      <c r="I1794" s="3">
        <v>0</v>
      </c>
      <c r="J1794" s="3">
        <v>0</v>
      </c>
      <c r="K1794" s="3">
        <v>0</v>
      </c>
      <c r="L1794" s="3">
        <v>0</v>
      </c>
      <c r="M1794" s="3"/>
      <c r="S1794" s="180"/>
      <c r="T1794" s="185"/>
      <c r="U1794" s="186"/>
      <c r="V1794" s="182"/>
      <c r="W1794" s="183"/>
      <c r="X1794" s="187"/>
      <c r="Y1794" s="188"/>
      <c r="Z1794" s="189"/>
    </row>
    <row r="1795" spans="2:26" ht="17.25" customHeight="1">
      <c r="B1795" s="128">
        <v>45543</v>
      </c>
      <c r="C1795" s="3" t="s">
        <v>1938</v>
      </c>
      <c r="D1795" s="3" t="s">
        <v>1722</v>
      </c>
      <c r="E1795" s="3">
        <v>13</v>
      </c>
      <c r="F1795" s="162">
        <v>0</v>
      </c>
      <c r="G1795" s="3">
        <v>0</v>
      </c>
      <c r="H1795" s="3">
        <v>3</v>
      </c>
      <c r="I1795" s="3">
        <v>0</v>
      </c>
      <c r="J1795" s="3">
        <v>0</v>
      </c>
      <c r="K1795" s="3">
        <v>0</v>
      </c>
      <c r="L1795" s="3">
        <v>0</v>
      </c>
      <c r="M1795" s="3"/>
      <c r="O1795" s="136" t="s">
        <v>1927</v>
      </c>
      <c r="P1795" s="136" t="s">
        <v>1929</v>
      </c>
      <c r="S1795" s="180"/>
      <c r="T1795" s="185"/>
      <c r="U1795" s="186"/>
      <c r="V1795" s="182"/>
      <c r="W1795" s="183"/>
      <c r="X1795" s="187"/>
      <c r="Y1795" s="188"/>
      <c r="Z1795" s="189"/>
    </row>
    <row r="1796" spans="2:26" ht="17.25" customHeight="1">
      <c r="B1796" s="128">
        <v>45543</v>
      </c>
      <c r="C1796" s="3" t="s">
        <v>1939</v>
      </c>
      <c r="D1796" s="3" t="s">
        <v>1923</v>
      </c>
      <c r="E1796" s="3">
        <v>2</v>
      </c>
      <c r="F1796" s="162">
        <v>0</v>
      </c>
      <c r="G1796" s="3">
        <v>0</v>
      </c>
      <c r="H1796" s="3">
        <v>0</v>
      </c>
      <c r="I1796" s="3">
        <v>1</v>
      </c>
      <c r="J1796" s="3">
        <v>0</v>
      </c>
      <c r="K1796" s="3">
        <v>0</v>
      </c>
      <c r="L1796" s="3">
        <v>1</v>
      </c>
      <c r="M1796" s="3" t="s">
        <v>1927</v>
      </c>
      <c r="S1796" s="180"/>
      <c r="T1796" s="185"/>
      <c r="U1796" s="186"/>
      <c r="V1796" s="182"/>
      <c r="W1796" s="183"/>
      <c r="X1796" s="187"/>
      <c r="Y1796" s="188"/>
      <c r="Z1796" s="189"/>
    </row>
    <row r="1797" spans="2:26" ht="17.25" customHeight="1">
      <c r="B1797" s="128">
        <v>45543</v>
      </c>
      <c r="C1797" s="3" t="s">
        <v>1936</v>
      </c>
      <c r="D1797" s="3" t="s">
        <v>1924</v>
      </c>
      <c r="E1797" s="3">
        <v>13</v>
      </c>
      <c r="F1797" s="162">
        <v>0</v>
      </c>
      <c r="G1797" s="3">
        <v>0</v>
      </c>
      <c r="H1797" s="3">
        <v>0</v>
      </c>
      <c r="I1797" s="3">
        <v>0</v>
      </c>
      <c r="J1797" s="3">
        <v>0</v>
      </c>
      <c r="K1797" s="3">
        <v>0</v>
      </c>
      <c r="L1797" s="3">
        <v>0</v>
      </c>
      <c r="M1797" s="3"/>
      <c r="S1797" s="180"/>
      <c r="T1797" s="185"/>
      <c r="U1797" s="186"/>
      <c r="V1797" s="182"/>
      <c r="W1797" s="183"/>
      <c r="X1797" s="187"/>
      <c r="Y1797" s="188"/>
      <c r="Z1797" s="189"/>
    </row>
    <row r="1798" spans="2:26" ht="17.25" customHeight="1">
      <c r="B1798" s="128">
        <v>45543</v>
      </c>
      <c r="C1798" s="3" t="s">
        <v>1940</v>
      </c>
      <c r="D1798" s="3" t="s">
        <v>1828</v>
      </c>
      <c r="E1798" s="3">
        <v>13</v>
      </c>
      <c r="F1798" s="162">
        <v>0</v>
      </c>
      <c r="G1798" s="3">
        <v>0</v>
      </c>
      <c r="H1798" s="3">
        <v>0</v>
      </c>
      <c r="I1798" s="3">
        <v>0</v>
      </c>
      <c r="J1798" s="3">
        <v>0</v>
      </c>
      <c r="K1798" s="3">
        <v>0</v>
      </c>
      <c r="L1798" s="3">
        <v>0</v>
      </c>
      <c r="M1798" s="3"/>
      <c r="S1798" s="180"/>
      <c r="T1798" s="185"/>
      <c r="U1798" s="186"/>
      <c r="V1798" s="182"/>
      <c r="W1798" s="183"/>
      <c r="X1798" s="187"/>
      <c r="Y1798" s="188"/>
      <c r="Z1798" s="189"/>
    </row>
    <row r="1799" spans="2:26" ht="17.25" customHeight="1">
      <c r="B1799" s="128">
        <v>45543</v>
      </c>
      <c r="C1799" s="3" t="s">
        <v>1938</v>
      </c>
      <c r="D1799" s="3" t="s">
        <v>1925</v>
      </c>
      <c r="E1799" s="3">
        <v>1</v>
      </c>
      <c r="F1799" s="162">
        <v>0</v>
      </c>
      <c r="G1799" s="3">
        <v>0</v>
      </c>
      <c r="H1799" s="3">
        <v>0</v>
      </c>
      <c r="I1799" s="3">
        <v>0</v>
      </c>
      <c r="J1799" s="3">
        <v>0</v>
      </c>
      <c r="K1799" s="3">
        <v>0</v>
      </c>
      <c r="L1799" s="3">
        <v>0</v>
      </c>
      <c r="M1799" s="3"/>
      <c r="S1799" s="180"/>
      <c r="T1799" s="185"/>
      <c r="U1799" s="186"/>
      <c r="V1799" s="182"/>
      <c r="W1799" s="183"/>
      <c r="X1799" s="187"/>
      <c r="Y1799" s="188"/>
      <c r="Z1799" s="189"/>
    </row>
    <row r="1800" spans="2:26" ht="17.25" customHeight="1">
      <c r="B1800" s="9">
        <v>45543</v>
      </c>
      <c r="C1800" s="3" t="s">
        <v>1941</v>
      </c>
      <c r="D1800" s="3" t="s">
        <v>1801</v>
      </c>
      <c r="E1800" s="3">
        <v>13</v>
      </c>
      <c r="F1800" s="162">
        <v>0</v>
      </c>
      <c r="G1800" s="3">
        <v>0</v>
      </c>
      <c r="H1800" s="3">
        <v>0</v>
      </c>
      <c r="I1800" s="3">
        <v>0</v>
      </c>
      <c r="J1800" s="3">
        <v>0</v>
      </c>
      <c r="K1800" s="3">
        <v>0</v>
      </c>
      <c r="L1800" s="3">
        <v>0</v>
      </c>
      <c r="S1800" s="180"/>
      <c r="T1800" s="185"/>
      <c r="U1800" s="186"/>
      <c r="V1800" s="182"/>
      <c r="W1800" s="183"/>
      <c r="X1800" s="187"/>
      <c r="Y1800" s="188"/>
      <c r="Z1800" s="189"/>
    </row>
    <row r="1801" spans="2:26" ht="17.25" customHeight="1">
      <c r="B1801" s="9">
        <v>45543</v>
      </c>
      <c r="C1801" s="3" t="s">
        <v>1942</v>
      </c>
      <c r="D1801" s="3" t="s">
        <v>1673</v>
      </c>
      <c r="E1801" s="3">
        <v>13</v>
      </c>
      <c r="F1801" s="162">
        <v>0</v>
      </c>
      <c r="G1801" s="3">
        <v>0</v>
      </c>
      <c r="H1801" s="3">
        <v>0</v>
      </c>
      <c r="I1801" s="3">
        <v>0</v>
      </c>
      <c r="J1801" s="3">
        <v>0</v>
      </c>
      <c r="K1801" s="3">
        <v>0</v>
      </c>
      <c r="L1801" s="3">
        <v>0</v>
      </c>
      <c r="M1801" s="3"/>
      <c r="S1801" s="180"/>
      <c r="T1801" s="185"/>
      <c r="U1801" s="186"/>
      <c r="V1801" s="182"/>
      <c r="W1801" s="183"/>
      <c r="X1801" s="187"/>
      <c r="Y1801" s="188"/>
      <c r="Z1801" s="189"/>
    </row>
    <row r="1802" spans="2:26" ht="17.25" customHeight="1">
      <c r="B1802" s="9">
        <v>45544</v>
      </c>
      <c r="C1802" s="3" t="s">
        <v>1936</v>
      </c>
      <c r="D1802" s="3" t="s">
        <v>1930</v>
      </c>
      <c r="E1802" s="3">
        <v>13</v>
      </c>
      <c r="F1802" s="162">
        <v>13</v>
      </c>
      <c r="G1802" s="3">
        <v>0</v>
      </c>
      <c r="H1802" s="3">
        <v>0</v>
      </c>
      <c r="I1802" s="3">
        <v>2</v>
      </c>
      <c r="J1802" s="3">
        <v>8</v>
      </c>
      <c r="K1802" s="3">
        <v>0</v>
      </c>
      <c r="L1802" s="3">
        <v>10</v>
      </c>
      <c r="M1802" s="3" t="s">
        <v>1931</v>
      </c>
      <c r="S1802" s="180"/>
      <c r="T1802" s="185"/>
      <c r="U1802" s="186"/>
      <c r="V1802" s="182"/>
      <c r="W1802" s="183"/>
      <c r="X1802" s="187"/>
      <c r="Y1802" s="188"/>
      <c r="Z1802" s="189"/>
    </row>
    <row r="1803" spans="2:26" ht="17.25" customHeight="1">
      <c r="B1803" s="9">
        <v>45544</v>
      </c>
      <c r="C1803" s="3" t="s">
        <v>1943</v>
      </c>
      <c r="D1803" s="3" t="s">
        <v>1803</v>
      </c>
      <c r="E1803" s="3">
        <v>13</v>
      </c>
      <c r="F1803" s="162">
        <v>0</v>
      </c>
      <c r="G1803" s="3">
        <v>0</v>
      </c>
      <c r="H1803" s="3">
        <v>0</v>
      </c>
      <c r="I1803" s="3">
        <v>0</v>
      </c>
      <c r="J1803" s="3">
        <v>0</v>
      </c>
      <c r="K1803" s="3">
        <v>0</v>
      </c>
      <c r="L1803" s="3">
        <v>0</v>
      </c>
      <c r="M1803" s="3"/>
      <c r="S1803" s="180"/>
      <c r="T1803" s="185"/>
      <c r="U1803" s="186"/>
      <c r="V1803" s="182"/>
      <c r="W1803" s="183"/>
      <c r="X1803" s="187"/>
      <c r="Y1803" s="188"/>
      <c r="Z1803" s="189"/>
    </row>
    <row r="1804" spans="2:26" ht="17.25" customHeight="1">
      <c r="B1804" s="9">
        <v>45544</v>
      </c>
      <c r="C1804" s="3" t="s">
        <v>1944</v>
      </c>
      <c r="D1804" s="3" t="s">
        <v>1770</v>
      </c>
      <c r="E1804" s="3">
        <v>13</v>
      </c>
      <c r="F1804" s="162">
        <v>0</v>
      </c>
      <c r="G1804" s="3">
        <v>0</v>
      </c>
      <c r="H1804" s="3">
        <v>0</v>
      </c>
      <c r="I1804" s="3">
        <v>1</v>
      </c>
      <c r="J1804" s="3">
        <v>0</v>
      </c>
      <c r="K1804" s="3">
        <v>0</v>
      </c>
      <c r="L1804" s="3">
        <v>1</v>
      </c>
      <c r="M1804" s="3" t="s">
        <v>1932</v>
      </c>
      <c r="S1804" s="180"/>
      <c r="T1804" s="185"/>
      <c r="U1804" s="186"/>
      <c r="V1804" s="182"/>
      <c r="W1804" s="183"/>
      <c r="X1804" s="187"/>
      <c r="Y1804" s="188"/>
      <c r="Z1804" s="189"/>
    </row>
    <row r="1805" spans="2:26" ht="17.25" customHeight="1">
      <c r="B1805" s="9">
        <v>45544</v>
      </c>
      <c r="C1805" s="3" t="s">
        <v>1945</v>
      </c>
      <c r="D1805" s="3" t="s">
        <v>1800</v>
      </c>
      <c r="E1805" s="3">
        <v>13</v>
      </c>
      <c r="F1805" s="162">
        <v>0</v>
      </c>
      <c r="G1805" s="3">
        <v>0</v>
      </c>
      <c r="H1805" s="3">
        <v>0</v>
      </c>
      <c r="I1805" s="3">
        <v>0</v>
      </c>
      <c r="J1805" s="3">
        <v>0</v>
      </c>
      <c r="K1805" s="3">
        <v>0</v>
      </c>
      <c r="L1805" s="3">
        <v>0</v>
      </c>
      <c r="M1805" s="3"/>
      <c r="S1805" s="180"/>
      <c r="T1805" s="185"/>
      <c r="U1805" s="186"/>
      <c r="V1805" s="182"/>
      <c r="W1805" s="183"/>
      <c r="X1805" s="187"/>
      <c r="Y1805" s="188"/>
      <c r="Z1805" s="189"/>
    </row>
    <row r="1806" spans="2:26" ht="17.25" customHeight="1">
      <c r="B1806" s="9">
        <v>45544</v>
      </c>
      <c r="C1806" s="3" t="s">
        <v>1946</v>
      </c>
      <c r="D1806" s="3" t="s">
        <v>1734</v>
      </c>
      <c r="E1806" s="3">
        <v>13</v>
      </c>
      <c r="F1806" s="162">
        <v>0</v>
      </c>
      <c r="G1806" s="3">
        <v>0</v>
      </c>
      <c r="H1806" s="3">
        <v>0</v>
      </c>
      <c r="I1806" s="3">
        <v>0</v>
      </c>
      <c r="J1806" s="3">
        <v>0</v>
      </c>
      <c r="K1806" s="3">
        <v>0</v>
      </c>
      <c r="L1806" s="3">
        <v>0</v>
      </c>
      <c r="M1806" s="3"/>
      <c r="S1806" s="180"/>
      <c r="T1806" s="185"/>
      <c r="U1806" s="186"/>
      <c r="V1806" s="182"/>
      <c r="W1806" s="183"/>
      <c r="X1806" s="187"/>
      <c r="Y1806" s="188"/>
      <c r="Z1806" s="189"/>
    </row>
    <row r="1807" spans="2:26" ht="17.25" customHeight="1">
      <c r="B1807" s="9">
        <v>45544</v>
      </c>
      <c r="C1807" s="3" t="s">
        <v>1947</v>
      </c>
      <c r="D1807" s="3" t="s">
        <v>1662</v>
      </c>
      <c r="E1807" s="3">
        <v>13</v>
      </c>
      <c r="F1807" s="162">
        <v>0</v>
      </c>
      <c r="G1807" s="3">
        <v>0</v>
      </c>
      <c r="H1807" s="3">
        <v>0</v>
      </c>
      <c r="I1807" s="3">
        <v>0</v>
      </c>
      <c r="J1807" s="3">
        <v>0</v>
      </c>
      <c r="K1807" s="3">
        <v>0</v>
      </c>
      <c r="L1807" s="3">
        <v>0</v>
      </c>
      <c r="M1807" s="3"/>
      <c r="S1807" s="180"/>
      <c r="T1807" s="185"/>
      <c r="U1807" s="186"/>
      <c r="V1807" s="182"/>
      <c r="W1807" s="183"/>
      <c r="X1807" s="187"/>
      <c r="Y1807" s="188"/>
      <c r="Z1807" s="189"/>
    </row>
    <row r="1808" spans="2:26" ht="17.25" customHeight="1">
      <c r="B1808" s="9">
        <v>45545</v>
      </c>
      <c r="C1808" s="3" t="s">
        <v>1939</v>
      </c>
      <c r="D1808" s="3" t="s">
        <v>1933</v>
      </c>
      <c r="E1808" s="3">
        <v>13</v>
      </c>
      <c r="F1808" s="162">
        <v>0</v>
      </c>
      <c r="G1808" s="3">
        <v>0</v>
      </c>
      <c r="H1808" s="3">
        <v>0</v>
      </c>
      <c r="I1808" s="3">
        <v>0</v>
      </c>
      <c r="J1808" s="3">
        <v>0</v>
      </c>
      <c r="K1808" s="3">
        <v>0</v>
      </c>
      <c r="L1808" s="3">
        <v>0</v>
      </c>
      <c r="M1808" s="3"/>
      <c r="S1808" s="180"/>
      <c r="T1808" s="185"/>
      <c r="U1808" s="186"/>
      <c r="V1808" s="182"/>
      <c r="W1808" s="183"/>
      <c r="X1808" s="187"/>
      <c r="Y1808" s="188"/>
      <c r="Z1808" s="189"/>
    </row>
    <row r="1809" spans="2:26" ht="17.25" customHeight="1">
      <c r="B1809" s="9">
        <v>45545</v>
      </c>
      <c r="C1809" s="3" t="s">
        <v>1948</v>
      </c>
      <c r="D1809" s="3" t="s">
        <v>1735</v>
      </c>
      <c r="E1809" s="3">
        <v>13</v>
      </c>
      <c r="F1809" s="162">
        <v>0</v>
      </c>
      <c r="G1809" s="3">
        <v>0</v>
      </c>
      <c r="H1809" s="3">
        <v>0</v>
      </c>
      <c r="I1809" s="3">
        <v>0</v>
      </c>
      <c r="J1809" s="3">
        <v>0</v>
      </c>
      <c r="K1809" s="3">
        <v>0</v>
      </c>
      <c r="L1809" s="3">
        <v>0</v>
      </c>
      <c r="M1809" s="3"/>
      <c r="S1809" s="180"/>
      <c r="T1809" s="185"/>
      <c r="U1809" s="186"/>
      <c r="V1809" s="182"/>
      <c r="W1809" s="183"/>
      <c r="X1809" s="187"/>
      <c r="Y1809" s="188"/>
      <c r="Z1809" s="189"/>
    </row>
    <row r="1810" spans="2:26" ht="17.25" customHeight="1">
      <c r="B1810" s="9">
        <v>45545</v>
      </c>
      <c r="C1810" s="3" t="s">
        <v>1949</v>
      </c>
      <c r="D1810" s="3" t="s">
        <v>1934</v>
      </c>
      <c r="E1810" s="3">
        <v>13</v>
      </c>
      <c r="F1810" s="162">
        <v>4</v>
      </c>
      <c r="G1810" s="3">
        <v>0</v>
      </c>
      <c r="H1810" s="3">
        <v>10</v>
      </c>
      <c r="I1810" s="3">
        <v>1</v>
      </c>
      <c r="J1810" s="3">
        <v>2</v>
      </c>
      <c r="K1810" s="3">
        <v>0</v>
      </c>
      <c r="L1810" s="3">
        <v>13</v>
      </c>
      <c r="M1810" s="3" t="s">
        <v>1951</v>
      </c>
      <c r="O1810" s="136" t="s">
        <v>1951</v>
      </c>
      <c r="P1810" s="136" t="s">
        <v>1951</v>
      </c>
      <c r="S1810" s="180"/>
      <c r="T1810" s="185"/>
      <c r="U1810" s="186"/>
      <c r="V1810" s="182"/>
      <c r="W1810" s="183"/>
      <c r="X1810" s="187"/>
      <c r="Y1810" s="188"/>
      <c r="Z1810" s="189"/>
    </row>
    <row r="1811" spans="2:26" ht="17.25" customHeight="1">
      <c r="B1811" s="9">
        <v>45545</v>
      </c>
      <c r="C1811" s="3" t="s">
        <v>1940</v>
      </c>
      <c r="D1811" s="3" t="s">
        <v>1908</v>
      </c>
      <c r="E1811" s="3">
        <v>13</v>
      </c>
      <c r="F1811" s="162">
        <v>0</v>
      </c>
      <c r="G1811" s="3">
        <v>0</v>
      </c>
      <c r="H1811" s="3">
        <v>0</v>
      </c>
      <c r="I1811" s="3">
        <v>0</v>
      </c>
      <c r="J1811" s="3">
        <v>2</v>
      </c>
      <c r="K1811" s="3">
        <v>0</v>
      </c>
      <c r="L1811" s="3">
        <v>2</v>
      </c>
      <c r="M1811" s="3" t="s">
        <v>1952</v>
      </c>
      <c r="S1811" s="180"/>
      <c r="T1811" s="185"/>
      <c r="U1811" s="186"/>
      <c r="V1811" s="182"/>
      <c r="W1811" s="183"/>
      <c r="X1811" s="187"/>
      <c r="Y1811" s="188"/>
      <c r="Z1811" s="189"/>
    </row>
    <row r="1812" spans="2:26" ht="17.25" customHeight="1">
      <c r="B1812" s="9">
        <v>45545</v>
      </c>
      <c r="C1812" s="3" t="s">
        <v>1943</v>
      </c>
      <c r="D1812" s="3" t="s">
        <v>1906</v>
      </c>
      <c r="E1812" s="3">
        <v>13</v>
      </c>
      <c r="F1812" s="162">
        <v>0</v>
      </c>
      <c r="G1812" s="3">
        <v>0</v>
      </c>
      <c r="H1812" s="3">
        <v>0</v>
      </c>
      <c r="I1812" s="3">
        <v>0</v>
      </c>
      <c r="J1812" s="3">
        <v>0</v>
      </c>
      <c r="K1812" s="3">
        <v>0</v>
      </c>
      <c r="L1812" s="3">
        <v>0</v>
      </c>
      <c r="M1812" s="3"/>
      <c r="S1812" s="180"/>
      <c r="T1812" s="185"/>
      <c r="U1812" s="186"/>
      <c r="V1812" s="182"/>
      <c r="W1812" s="183"/>
      <c r="X1812" s="187"/>
      <c r="Y1812" s="188"/>
      <c r="Z1812" s="189"/>
    </row>
    <row r="1813" spans="2:26" ht="17.25" customHeight="1">
      <c r="B1813" s="9">
        <v>45545</v>
      </c>
      <c r="C1813" s="3" t="s">
        <v>1950</v>
      </c>
      <c r="D1813" s="3" t="s">
        <v>1829</v>
      </c>
      <c r="E1813" s="3">
        <v>11</v>
      </c>
      <c r="F1813" s="162">
        <v>0</v>
      </c>
      <c r="G1813" s="3">
        <v>0</v>
      </c>
      <c r="H1813" s="3">
        <v>0</v>
      </c>
      <c r="I1813" s="3">
        <v>0</v>
      </c>
      <c r="J1813" s="3">
        <v>0</v>
      </c>
      <c r="K1813" s="3">
        <v>0</v>
      </c>
      <c r="L1813" s="3">
        <v>0</v>
      </c>
      <c r="M1813" s="3"/>
      <c r="S1813" s="180"/>
      <c r="T1813" s="185"/>
      <c r="U1813" s="186"/>
      <c r="V1813" s="182"/>
      <c r="W1813" s="183"/>
      <c r="X1813" s="187"/>
      <c r="Y1813" s="188"/>
      <c r="Z1813" s="189"/>
    </row>
    <row r="1814" spans="2:26" ht="17.25" customHeight="1">
      <c r="B1814" s="9">
        <v>45545</v>
      </c>
      <c r="C1814" s="3" t="s">
        <v>6897</v>
      </c>
      <c r="D1814" s="3" t="s">
        <v>1954</v>
      </c>
      <c r="E1814" s="3">
        <v>13</v>
      </c>
      <c r="F1814" s="162">
        <v>0</v>
      </c>
      <c r="G1814" s="3">
        <v>0</v>
      </c>
      <c r="H1814" s="3">
        <v>4</v>
      </c>
      <c r="I1814" s="3">
        <v>1</v>
      </c>
      <c r="J1814" s="3">
        <v>0</v>
      </c>
      <c r="K1814" s="3">
        <v>0</v>
      </c>
      <c r="L1814" s="3">
        <v>5</v>
      </c>
      <c r="M1814" s="3" t="s">
        <v>1955</v>
      </c>
      <c r="N1814" s="136" t="s">
        <v>1951</v>
      </c>
      <c r="O1814" s="136" t="s">
        <v>1956</v>
      </c>
      <c r="P1814" s="136" t="s">
        <v>1956</v>
      </c>
      <c r="S1814" s="180"/>
      <c r="T1814" s="185"/>
      <c r="U1814" s="186"/>
      <c r="V1814" s="182"/>
      <c r="W1814" s="183"/>
      <c r="X1814" s="187"/>
      <c r="Y1814" s="188"/>
      <c r="Z1814" s="189"/>
    </row>
    <row r="1815" spans="2:26" ht="17.25" customHeight="1">
      <c r="B1815" s="9">
        <v>45545</v>
      </c>
      <c r="C1815" s="3" t="s">
        <v>6897</v>
      </c>
      <c r="D1815" s="3" t="s">
        <v>1953</v>
      </c>
      <c r="E1815" s="3">
        <v>13</v>
      </c>
      <c r="F1815" s="162">
        <v>0</v>
      </c>
      <c r="G1815" s="3">
        <v>0</v>
      </c>
      <c r="H1815" s="3">
        <v>3</v>
      </c>
      <c r="I1815" s="3">
        <v>0</v>
      </c>
      <c r="J1815" s="3">
        <v>0</v>
      </c>
      <c r="K1815" s="3">
        <v>0</v>
      </c>
      <c r="L1815" s="3">
        <v>3</v>
      </c>
      <c r="M1815" s="3"/>
      <c r="N1815" s="136" t="s">
        <v>1955</v>
      </c>
      <c r="O1815" s="136" t="s">
        <v>1956</v>
      </c>
      <c r="P1815" s="136" t="s">
        <v>1956</v>
      </c>
      <c r="S1815" s="180"/>
      <c r="T1815" s="185"/>
      <c r="U1815" s="186"/>
      <c r="V1815" s="182"/>
      <c r="W1815" s="183"/>
      <c r="X1815" s="187"/>
      <c r="Y1815" s="188"/>
      <c r="Z1815" s="189"/>
    </row>
    <row r="1816" spans="2:26" ht="17.25" customHeight="1">
      <c r="B1816" s="9">
        <v>45546</v>
      </c>
      <c r="C1816" s="3" t="s">
        <v>1960</v>
      </c>
      <c r="D1816" s="3" t="s">
        <v>1909</v>
      </c>
      <c r="E1816" s="3">
        <v>13</v>
      </c>
      <c r="F1816" s="162">
        <v>0</v>
      </c>
      <c r="G1816" s="3">
        <v>0</v>
      </c>
      <c r="H1816" s="3">
        <v>0</v>
      </c>
      <c r="I1816" s="3">
        <v>0</v>
      </c>
      <c r="J1816" s="3">
        <v>0</v>
      </c>
      <c r="K1816" s="3">
        <v>0</v>
      </c>
      <c r="L1816" s="3">
        <v>0</v>
      </c>
      <c r="M1816" s="3"/>
      <c r="S1816" s="180"/>
      <c r="T1816" s="185"/>
      <c r="U1816" s="186"/>
      <c r="V1816" s="182"/>
      <c r="W1816" s="183"/>
      <c r="X1816" s="187"/>
      <c r="Y1816" s="188"/>
      <c r="Z1816" s="189"/>
    </row>
    <row r="1817" spans="2:26" ht="17.25" customHeight="1">
      <c r="B1817" s="9">
        <v>45546</v>
      </c>
      <c r="C1817" s="3" t="s">
        <v>1961</v>
      </c>
      <c r="D1817" s="3" t="s">
        <v>1957</v>
      </c>
      <c r="E1817" s="3">
        <v>13</v>
      </c>
      <c r="F1817" s="162">
        <v>0</v>
      </c>
      <c r="G1817" s="3">
        <v>0</v>
      </c>
      <c r="H1817" s="3">
        <v>0</v>
      </c>
      <c r="I1817" s="3">
        <v>0</v>
      </c>
      <c r="J1817" s="3">
        <v>0</v>
      </c>
      <c r="K1817" s="3">
        <v>0</v>
      </c>
      <c r="L1817" s="3">
        <v>0</v>
      </c>
      <c r="M1817" s="3"/>
      <c r="S1817" s="180"/>
      <c r="T1817" s="185"/>
      <c r="U1817" s="186"/>
      <c r="V1817" s="182"/>
      <c r="W1817" s="183"/>
      <c r="X1817" s="187"/>
      <c r="Y1817" s="188"/>
      <c r="Z1817" s="189"/>
    </row>
    <row r="1818" spans="2:26" ht="17.25" customHeight="1">
      <c r="B1818" s="9">
        <v>45546</v>
      </c>
      <c r="C1818" s="3" t="s">
        <v>1961</v>
      </c>
      <c r="D1818" s="3" t="s">
        <v>1958</v>
      </c>
      <c r="E1818" s="3">
        <v>13</v>
      </c>
      <c r="F1818" s="162">
        <v>0</v>
      </c>
      <c r="G1818" s="3">
        <v>0</v>
      </c>
      <c r="H1818" s="3">
        <v>0</v>
      </c>
      <c r="I1818" s="3">
        <v>0</v>
      </c>
      <c r="J1818" s="3">
        <v>0</v>
      </c>
      <c r="K1818" s="3">
        <v>0</v>
      </c>
      <c r="L1818" s="3">
        <v>0</v>
      </c>
      <c r="M1818" s="3"/>
      <c r="S1818" s="180"/>
      <c r="T1818" s="185"/>
      <c r="U1818" s="186"/>
      <c r="V1818" s="182"/>
      <c r="W1818" s="183"/>
      <c r="X1818" s="187"/>
      <c r="Y1818" s="188"/>
      <c r="Z1818" s="189"/>
    </row>
    <row r="1819" spans="2:26" ht="17.25" customHeight="1">
      <c r="B1819" s="9">
        <v>45546</v>
      </c>
      <c r="C1819" s="3" t="s">
        <v>1961</v>
      </c>
      <c r="D1819" s="3" t="s">
        <v>1959</v>
      </c>
      <c r="E1819" s="3">
        <v>13</v>
      </c>
      <c r="F1819" s="162">
        <v>0</v>
      </c>
      <c r="G1819" s="3">
        <v>0</v>
      </c>
      <c r="H1819" s="3">
        <v>0</v>
      </c>
      <c r="I1819" s="3">
        <v>0</v>
      </c>
      <c r="J1819" s="3">
        <v>0</v>
      </c>
      <c r="K1819" s="3">
        <v>0</v>
      </c>
      <c r="L1819" s="3">
        <v>0</v>
      </c>
      <c r="M1819" s="3"/>
      <c r="S1819" s="180"/>
      <c r="T1819" s="185"/>
      <c r="U1819" s="186"/>
      <c r="V1819" s="182"/>
      <c r="W1819" s="183"/>
      <c r="X1819" s="187"/>
      <c r="Y1819" s="188"/>
      <c r="Z1819" s="189"/>
    </row>
    <row r="1820" spans="2:26" ht="17.25" customHeight="1">
      <c r="B1820" s="9">
        <v>45548</v>
      </c>
      <c r="C1820" s="3" t="s">
        <v>1971</v>
      </c>
      <c r="D1820" s="3" t="s">
        <v>1855</v>
      </c>
      <c r="E1820" s="3">
        <v>13</v>
      </c>
      <c r="F1820" s="162">
        <v>13</v>
      </c>
      <c r="G1820" s="3">
        <v>0</v>
      </c>
      <c r="H1820" s="3">
        <v>0</v>
      </c>
      <c r="I1820" s="3">
        <v>0</v>
      </c>
      <c r="J1820" s="3">
        <v>0</v>
      </c>
      <c r="K1820" s="3">
        <v>0</v>
      </c>
      <c r="L1820" s="3">
        <v>0</v>
      </c>
      <c r="M1820" s="3"/>
      <c r="S1820" s="180"/>
      <c r="T1820" s="185"/>
      <c r="U1820" s="186"/>
      <c r="V1820" s="182"/>
      <c r="W1820" s="183"/>
      <c r="X1820" s="187"/>
      <c r="Y1820" s="188"/>
      <c r="Z1820" s="189"/>
    </row>
    <row r="1821" spans="2:26" ht="17.25" customHeight="1">
      <c r="B1821" s="9">
        <v>45548</v>
      </c>
      <c r="C1821" s="3" t="s">
        <v>1967</v>
      </c>
      <c r="D1821" s="3" t="s">
        <v>1966</v>
      </c>
      <c r="E1821" s="3">
        <v>4</v>
      </c>
      <c r="F1821" s="162">
        <v>0</v>
      </c>
      <c r="G1821" s="3">
        <v>0</v>
      </c>
      <c r="H1821" s="3">
        <v>5</v>
      </c>
      <c r="I1821" s="3">
        <v>0</v>
      </c>
      <c r="J1821" s="3">
        <v>0</v>
      </c>
      <c r="K1821" s="3">
        <v>0</v>
      </c>
      <c r="L1821" s="3">
        <v>5</v>
      </c>
      <c r="M1821" s="3" t="s">
        <v>1972</v>
      </c>
      <c r="N1821" s="136" t="s">
        <v>1973</v>
      </c>
      <c r="O1821" s="136" t="s">
        <v>1974</v>
      </c>
      <c r="P1821" s="136" t="s">
        <v>1975</v>
      </c>
      <c r="S1821" s="180"/>
      <c r="T1821" s="185"/>
      <c r="U1821" s="186"/>
      <c r="V1821" s="182"/>
      <c r="W1821" s="183"/>
      <c r="X1821" s="187"/>
      <c r="Y1821" s="188"/>
      <c r="Z1821" s="189"/>
    </row>
    <row r="1822" spans="2:26" ht="17.25" customHeight="1">
      <c r="B1822" s="9">
        <v>45548</v>
      </c>
      <c r="C1822" s="3" t="s">
        <v>1968</v>
      </c>
      <c r="D1822" s="3" t="s">
        <v>1721</v>
      </c>
      <c r="E1822" s="3">
        <v>13</v>
      </c>
      <c r="F1822" s="162">
        <v>0</v>
      </c>
      <c r="G1822" s="3">
        <v>0</v>
      </c>
      <c r="H1822" s="3">
        <v>0</v>
      </c>
      <c r="I1822" s="3">
        <v>0</v>
      </c>
      <c r="J1822" s="3">
        <v>0</v>
      </c>
      <c r="K1822" s="3">
        <v>0</v>
      </c>
      <c r="L1822" s="3">
        <v>0</v>
      </c>
      <c r="M1822" s="3"/>
      <c r="S1822" s="180"/>
      <c r="T1822" s="185"/>
      <c r="U1822" s="186"/>
      <c r="V1822" s="182"/>
      <c r="W1822" s="183"/>
      <c r="X1822" s="187"/>
      <c r="Y1822" s="188"/>
      <c r="Z1822" s="189"/>
    </row>
    <row r="1823" spans="2:26" ht="17.25" customHeight="1">
      <c r="B1823" s="9">
        <v>45548</v>
      </c>
      <c r="C1823" s="3" t="s">
        <v>1969</v>
      </c>
      <c r="D1823" s="3" t="s">
        <v>1828</v>
      </c>
      <c r="E1823" s="3">
        <v>13</v>
      </c>
      <c r="F1823" s="162">
        <v>0</v>
      </c>
      <c r="G1823" s="3">
        <v>0</v>
      </c>
      <c r="H1823" s="3">
        <v>0</v>
      </c>
      <c r="I1823" s="3">
        <v>0</v>
      </c>
      <c r="J1823" s="3">
        <v>0</v>
      </c>
      <c r="K1823" s="3">
        <v>0</v>
      </c>
      <c r="L1823" s="3">
        <v>0</v>
      </c>
      <c r="M1823" s="3"/>
      <c r="S1823" s="180"/>
      <c r="T1823" s="185"/>
      <c r="U1823" s="186"/>
      <c r="V1823" s="182"/>
      <c r="W1823" s="183"/>
      <c r="X1823" s="187"/>
      <c r="Y1823" s="188"/>
      <c r="Z1823" s="189"/>
    </row>
    <row r="1824" spans="2:26" ht="17.25" customHeight="1">
      <c r="B1824" s="9">
        <v>45548</v>
      </c>
      <c r="C1824" s="3" t="s">
        <v>1970</v>
      </c>
      <c r="D1824" s="3" t="s">
        <v>1921</v>
      </c>
      <c r="E1824" s="3">
        <v>5</v>
      </c>
      <c r="F1824" s="162">
        <v>8</v>
      </c>
      <c r="G1824" s="3">
        <v>0</v>
      </c>
      <c r="H1824" s="3">
        <v>0</v>
      </c>
      <c r="I1824" s="3">
        <v>0</v>
      </c>
      <c r="J1824" s="3">
        <v>0</v>
      </c>
      <c r="K1824" s="3">
        <v>0</v>
      </c>
      <c r="L1824" s="3">
        <v>0</v>
      </c>
      <c r="M1824" s="3"/>
      <c r="S1824" s="180"/>
      <c r="T1824" s="185"/>
      <c r="U1824" s="186"/>
      <c r="V1824" s="182"/>
      <c r="W1824" s="183"/>
      <c r="X1824" s="187"/>
      <c r="Y1824" s="188"/>
      <c r="Z1824" s="189"/>
    </row>
    <row r="1825" spans="1:26" ht="17.25" customHeight="1">
      <c r="B1825" s="9">
        <v>45548</v>
      </c>
      <c r="C1825" s="3" t="s">
        <v>1962</v>
      </c>
      <c r="D1825" s="3" t="s">
        <v>1800</v>
      </c>
      <c r="E1825" s="3">
        <v>13</v>
      </c>
      <c r="F1825" s="162">
        <v>0</v>
      </c>
      <c r="G1825" s="3">
        <v>0</v>
      </c>
      <c r="H1825" s="3">
        <v>0</v>
      </c>
      <c r="I1825" s="3">
        <v>0</v>
      </c>
      <c r="J1825" s="3">
        <v>0</v>
      </c>
      <c r="K1825" s="3">
        <v>0</v>
      </c>
      <c r="L1825" s="3">
        <v>0</v>
      </c>
      <c r="M1825" s="3"/>
      <c r="S1825" s="180"/>
      <c r="T1825" s="185"/>
      <c r="U1825" s="186"/>
      <c r="V1825" s="182"/>
      <c r="W1825" s="183"/>
      <c r="X1825" s="187"/>
      <c r="Y1825" s="188"/>
      <c r="Z1825" s="189"/>
    </row>
    <row r="1826" spans="1:26" ht="17.25" customHeight="1">
      <c r="B1826" s="9">
        <v>45548</v>
      </c>
      <c r="C1826" s="3" t="s">
        <v>1963</v>
      </c>
      <c r="D1826" s="3" t="s">
        <v>1924</v>
      </c>
      <c r="E1826" s="3">
        <v>8</v>
      </c>
      <c r="F1826" s="162">
        <v>5</v>
      </c>
      <c r="G1826" s="3">
        <v>0</v>
      </c>
      <c r="H1826" s="3">
        <v>14</v>
      </c>
      <c r="I1826" s="3">
        <v>0</v>
      </c>
      <c r="J1826" s="3">
        <v>4</v>
      </c>
      <c r="K1826" s="3">
        <v>0</v>
      </c>
      <c r="L1826" s="3">
        <v>18</v>
      </c>
      <c r="M1826" s="3" t="s">
        <v>1972</v>
      </c>
      <c r="O1826" s="136" t="s">
        <v>1972</v>
      </c>
      <c r="P1826" s="136" t="s">
        <v>1974</v>
      </c>
      <c r="S1826" s="180"/>
      <c r="T1826" s="185"/>
      <c r="U1826" s="186"/>
      <c r="V1826" s="182"/>
      <c r="W1826" s="183"/>
      <c r="X1826" s="187"/>
      <c r="Y1826" s="188"/>
      <c r="Z1826" s="189"/>
    </row>
    <row r="1827" spans="1:26" ht="17.25" customHeight="1">
      <c r="B1827" s="9">
        <v>45549</v>
      </c>
      <c r="C1827" s="3" t="s">
        <v>1962</v>
      </c>
      <c r="D1827" s="3" t="s">
        <v>1722</v>
      </c>
      <c r="E1827" s="3">
        <v>13</v>
      </c>
      <c r="F1827" s="162">
        <v>0</v>
      </c>
      <c r="G1827" s="3">
        <v>0</v>
      </c>
      <c r="H1827" s="3">
        <v>0</v>
      </c>
      <c r="I1827" s="3">
        <v>0</v>
      </c>
      <c r="J1827" s="3">
        <v>0</v>
      </c>
      <c r="K1827" s="3">
        <v>0</v>
      </c>
      <c r="L1827" s="3">
        <v>0</v>
      </c>
      <c r="M1827" s="3"/>
      <c r="S1827" s="180"/>
      <c r="T1827" s="185"/>
      <c r="U1827" s="186"/>
      <c r="V1827" s="182"/>
      <c r="W1827" s="183"/>
      <c r="X1827" s="187"/>
      <c r="Y1827" s="188"/>
      <c r="Z1827" s="189"/>
    </row>
    <row r="1828" spans="1:26" ht="17.25" customHeight="1">
      <c r="B1828" s="9">
        <v>45549</v>
      </c>
      <c r="C1828" s="3" t="s">
        <v>1964</v>
      </c>
      <c r="D1828" s="3" t="s">
        <v>1770</v>
      </c>
      <c r="E1828" s="3">
        <v>13</v>
      </c>
      <c r="F1828" s="162">
        <v>0</v>
      </c>
      <c r="G1828" s="3">
        <v>0</v>
      </c>
      <c r="H1828" s="3">
        <v>0</v>
      </c>
      <c r="I1828" s="3">
        <v>0</v>
      </c>
      <c r="J1828" s="3">
        <v>0</v>
      </c>
      <c r="K1828" s="3">
        <v>0</v>
      </c>
      <c r="L1828" s="3">
        <v>0</v>
      </c>
      <c r="M1828" s="3"/>
      <c r="S1828" s="180"/>
      <c r="T1828" s="185"/>
      <c r="U1828" s="186"/>
      <c r="V1828" s="182"/>
      <c r="W1828" s="183"/>
      <c r="X1828" s="187"/>
      <c r="Y1828" s="188"/>
      <c r="Z1828" s="189"/>
    </row>
    <row r="1829" spans="1:26" ht="17.25" customHeight="1">
      <c r="B1829" s="9">
        <v>45549</v>
      </c>
      <c r="C1829" s="3" t="s">
        <v>1965</v>
      </c>
      <c r="D1829" s="3" t="s">
        <v>1922</v>
      </c>
      <c r="E1829" s="3">
        <v>13</v>
      </c>
      <c r="F1829" s="162">
        <v>0</v>
      </c>
      <c r="G1829" s="3">
        <v>0</v>
      </c>
      <c r="H1829" s="3">
        <v>0</v>
      </c>
      <c r="I1829" s="3">
        <v>0</v>
      </c>
      <c r="J1829" s="3">
        <v>0</v>
      </c>
      <c r="K1829" s="3">
        <v>0</v>
      </c>
      <c r="L1829" s="3">
        <v>0</v>
      </c>
      <c r="M1829" s="3"/>
      <c r="S1829" s="180"/>
      <c r="T1829" s="185"/>
      <c r="U1829" s="186"/>
      <c r="V1829" s="182"/>
      <c r="W1829" s="183"/>
      <c r="X1829" s="187"/>
      <c r="Y1829" s="188"/>
      <c r="Z1829" s="189"/>
    </row>
    <row r="1830" spans="1:26" ht="17.25" customHeight="1">
      <c r="B1830" s="10">
        <v>45550</v>
      </c>
      <c r="C1830" s="3" t="s">
        <v>1976</v>
      </c>
      <c r="D1830" s="3" t="s">
        <v>1934</v>
      </c>
      <c r="E1830" s="3">
        <v>9</v>
      </c>
      <c r="F1830" s="162">
        <v>0</v>
      </c>
      <c r="G1830" s="3">
        <v>0</v>
      </c>
      <c r="H1830" s="3">
        <v>0</v>
      </c>
      <c r="I1830" s="3">
        <v>0</v>
      </c>
      <c r="J1830" s="3">
        <v>0</v>
      </c>
      <c r="K1830" s="3">
        <v>0</v>
      </c>
      <c r="L1830" s="3">
        <v>0</v>
      </c>
      <c r="M1830" s="3"/>
      <c r="S1830" s="180"/>
      <c r="T1830" s="185"/>
      <c r="U1830" s="186"/>
      <c r="V1830" s="182"/>
      <c r="W1830" s="183"/>
      <c r="X1830" s="187"/>
      <c r="Y1830" s="188"/>
      <c r="Z1830" s="189"/>
    </row>
    <row r="1831" spans="1:26" ht="17.25" customHeight="1">
      <c r="B1831" s="10">
        <v>45550</v>
      </c>
      <c r="C1831" s="3" t="s">
        <v>1977</v>
      </c>
      <c r="D1831" s="3" t="s">
        <v>1801</v>
      </c>
      <c r="E1831" s="3">
        <v>13</v>
      </c>
      <c r="F1831" s="162">
        <v>3</v>
      </c>
      <c r="G1831" s="3">
        <v>0</v>
      </c>
      <c r="H1831" s="3">
        <v>2</v>
      </c>
      <c r="I1831" s="3">
        <v>2</v>
      </c>
      <c r="J1831" s="3">
        <v>1</v>
      </c>
      <c r="K1831" s="3">
        <v>0</v>
      </c>
      <c r="L1831" s="3">
        <v>6</v>
      </c>
      <c r="M1831" s="3" t="s">
        <v>1979</v>
      </c>
      <c r="O1831" s="136" t="s">
        <v>1980</v>
      </c>
      <c r="P1831" s="136" t="s">
        <v>1980</v>
      </c>
      <c r="S1831" s="180"/>
      <c r="T1831" s="185"/>
      <c r="U1831" s="186"/>
      <c r="V1831" s="182"/>
      <c r="W1831" s="183"/>
      <c r="X1831" s="187"/>
      <c r="Y1831" s="188"/>
      <c r="Z1831" s="189"/>
    </row>
    <row r="1832" spans="1:26" ht="17.25" customHeight="1">
      <c r="A1832" s="135"/>
      <c r="B1832" s="10">
        <v>45550</v>
      </c>
      <c r="C1832" s="3" t="s">
        <v>1978</v>
      </c>
      <c r="D1832" s="3" t="s">
        <v>1735</v>
      </c>
      <c r="E1832" s="3">
        <v>13</v>
      </c>
      <c r="F1832" s="162">
        <v>0</v>
      </c>
      <c r="G1832" s="3">
        <v>0</v>
      </c>
      <c r="H1832" s="3">
        <v>0</v>
      </c>
      <c r="I1832" s="3">
        <v>0</v>
      </c>
      <c r="J1832" s="3">
        <v>0</v>
      </c>
      <c r="K1832" s="3">
        <v>0</v>
      </c>
      <c r="L1832" s="3">
        <v>0</v>
      </c>
      <c r="M1832" s="3"/>
      <c r="O1832" s="3"/>
      <c r="P1832" s="3"/>
      <c r="S1832" s="180"/>
      <c r="T1832" s="185"/>
      <c r="U1832" s="186"/>
      <c r="V1832" s="182"/>
      <c r="W1832" s="183"/>
      <c r="X1832" s="187"/>
      <c r="Y1832" s="188"/>
      <c r="Z1832" s="189"/>
    </row>
    <row r="1833" spans="1:26" ht="17.25" customHeight="1">
      <c r="A1833" s="135"/>
      <c r="B1833" s="10">
        <v>45551</v>
      </c>
      <c r="C1833" s="3" t="s">
        <v>1983</v>
      </c>
      <c r="D1833" s="3" t="s">
        <v>1734</v>
      </c>
      <c r="E1833" s="3">
        <v>13</v>
      </c>
      <c r="F1833" s="162">
        <v>0</v>
      </c>
      <c r="G1833" s="3">
        <v>0</v>
      </c>
      <c r="H1833" s="3">
        <v>0</v>
      </c>
      <c r="I1833" s="3">
        <v>0</v>
      </c>
      <c r="J1833" s="3">
        <v>0</v>
      </c>
      <c r="K1833" s="3">
        <v>0</v>
      </c>
      <c r="L1833" s="3">
        <v>0</v>
      </c>
      <c r="M1833" s="3"/>
      <c r="S1833" s="180"/>
      <c r="T1833" s="185"/>
      <c r="U1833" s="186"/>
      <c r="V1833" s="182"/>
      <c r="W1833" s="183"/>
      <c r="X1833" s="187"/>
      <c r="Y1833" s="188"/>
      <c r="Z1833" s="189"/>
    </row>
    <row r="1834" spans="1:26" ht="17.25" customHeight="1">
      <c r="A1834" s="135"/>
      <c r="B1834" s="10">
        <v>45551</v>
      </c>
      <c r="C1834" s="3" t="s">
        <v>1984</v>
      </c>
      <c r="D1834" s="3" t="s">
        <v>1981</v>
      </c>
      <c r="E1834" s="3">
        <v>8</v>
      </c>
      <c r="F1834" s="162">
        <v>0</v>
      </c>
      <c r="G1834" s="3">
        <v>0</v>
      </c>
      <c r="H1834" s="3">
        <v>0</v>
      </c>
      <c r="I1834" s="3">
        <v>0</v>
      </c>
      <c r="J1834" s="3">
        <v>0</v>
      </c>
      <c r="K1834" s="3">
        <v>0</v>
      </c>
      <c r="L1834" s="3">
        <v>0</v>
      </c>
      <c r="M1834" s="3"/>
      <c r="S1834" s="180"/>
      <c r="T1834" s="185"/>
      <c r="U1834" s="186"/>
      <c r="V1834" s="182"/>
      <c r="W1834" s="183"/>
      <c r="X1834" s="187"/>
      <c r="Y1834" s="188"/>
      <c r="Z1834" s="189"/>
    </row>
    <row r="1835" spans="1:26" ht="17.25" customHeight="1">
      <c r="A1835" s="135"/>
      <c r="B1835" s="9">
        <v>45551</v>
      </c>
      <c r="C1835" s="3" t="s">
        <v>1985</v>
      </c>
      <c r="D1835" s="3" t="s">
        <v>1982</v>
      </c>
      <c r="E1835" s="3">
        <v>5</v>
      </c>
      <c r="F1835" s="162">
        <v>0</v>
      </c>
      <c r="G1835" s="3">
        <v>0</v>
      </c>
      <c r="H1835" s="3">
        <v>2</v>
      </c>
      <c r="I1835" s="3">
        <v>0</v>
      </c>
      <c r="J1835" s="3">
        <v>0</v>
      </c>
      <c r="K1835" s="3">
        <v>0</v>
      </c>
      <c r="L1835" s="3">
        <v>2</v>
      </c>
      <c r="M1835" s="3"/>
      <c r="O1835" s="3" t="s">
        <v>1987</v>
      </c>
      <c r="P1835" s="3" t="s">
        <v>1987</v>
      </c>
      <c r="S1835" s="180"/>
      <c r="T1835" s="185"/>
      <c r="U1835" s="186"/>
      <c r="V1835" s="182"/>
      <c r="W1835" s="183"/>
      <c r="X1835" s="187"/>
      <c r="Y1835" s="188"/>
      <c r="Z1835" s="189"/>
    </row>
    <row r="1836" spans="1:26" ht="17.25" customHeight="1">
      <c r="A1836" s="135"/>
      <c r="B1836" s="9">
        <v>45551</v>
      </c>
      <c r="C1836" s="3" t="s">
        <v>1986</v>
      </c>
      <c r="D1836" s="3" t="s">
        <v>1855</v>
      </c>
      <c r="E1836" s="3">
        <v>13</v>
      </c>
      <c r="F1836" s="162">
        <v>13</v>
      </c>
      <c r="G1836" s="3">
        <v>0</v>
      </c>
      <c r="H1836" s="3">
        <v>0</v>
      </c>
      <c r="I1836" s="3">
        <v>0</v>
      </c>
      <c r="J1836" s="3">
        <v>0</v>
      </c>
      <c r="K1836" s="3">
        <v>0</v>
      </c>
      <c r="L1836" s="3">
        <v>0</v>
      </c>
      <c r="M1836" s="3"/>
      <c r="N1836" s="136" t="s">
        <v>1987</v>
      </c>
      <c r="S1836" s="180"/>
      <c r="T1836" s="185"/>
      <c r="U1836" s="186"/>
      <c r="V1836" s="182"/>
      <c r="W1836" s="183"/>
      <c r="X1836" s="187"/>
      <c r="Y1836" s="188"/>
      <c r="Z1836" s="189"/>
    </row>
    <row r="1837" spans="1:26" ht="17.25" customHeight="1">
      <c r="A1837" s="135"/>
      <c r="B1837" s="9">
        <v>45552</v>
      </c>
      <c r="C1837" s="3" t="s">
        <v>1988</v>
      </c>
      <c r="D1837" s="3" t="s">
        <v>1721</v>
      </c>
      <c r="E1837" s="3">
        <v>2</v>
      </c>
      <c r="F1837" s="162">
        <v>0</v>
      </c>
      <c r="G1837" s="3">
        <v>0</v>
      </c>
      <c r="H1837" s="3">
        <v>0</v>
      </c>
      <c r="I1837" s="3">
        <v>0</v>
      </c>
      <c r="J1837" s="3">
        <v>0</v>
      </c>
      <c r="K1837" s="3">
        <v>0</v>
      </c>
      <c r="L1837" s="3">
        <v>0</v>
      </c>
      <c r="M1837" s="3"/>
      <c r="S1837" s="180"/>
      <c r="T1837" s="185"/>
      <c r="U1837" s="186"/>
      <c r="V1837" s="182"/>
      <c r="W1837" s="183"/>
      <c r="X1837" s="187"/>
      <c r="Y1837" s="188"/>
      <c r="Z1837" s="189"/>
    </row>
    <row r="1838" spans="1:26" ht="17.25" customHeight="1">
      <c r="A1838" s="135"/>
      <c r="B1838" s="9">
        <v>45552</v>
      </c>
      <c r="C1838" s="3" t="s">
        <v>6897</v>
      </c>
      <c r="D1838" s="3" t="s">
        <v>1989</v>
      </c>
      <c r="E1838" s="3">
        <v>13</v>
      </c>
      <c r="F1838" s="162">
        <v>0</v>
      </c>
      <c r="G1838" s="3">
        <v>0</v>
      </c>
      <c r="H1838" s="3">
        <v>4</v>
      </c>
      <c r="I1838" s="3">
        <v>0</v>
      </c>
      <c r="J1838" s="3">
        <v>0</v>
      </c>
      <c r="K1838" s="3">
        <v>0</v>
      </c>
      <c r="L1838" s="3">
        <v>4</v>
      </c>
      <c r="M1838" s="3" t="s">
        <v>1993</v>
      </c>
      <c r="N1838" s="136" t="s">
        <v>1991</v>
      </c>
      <c r="O1838" s="136" t="s">
        <v>1992</v>
      </c>
      <c r="P1838" s="136" t="s">
        <v>1992</v>
      </c>
      <c r="S1838" s="180"/>
      <c r="T1838" s="185"/>
      <c r="U1838" s="186"/>
      <c r="V1838" s="182"/>
      <c r="W1838" s="183"/>
      <c r="X1838" s="187"/>
      <c r="Y1838" s="188"/>
      <c r="Z1838" s="189"/>
    </row>
    <row r="1839" spans="1:26" ht="17.25" customHeight="1">
      <c r="A1839" s="135"/>
      <c r="B1839" s="9">
        <v>45552</v>
      </c>
      <c r="C1839" s="3" t="s">
        <v>6897</v>
      </c>
      <c r="D1839" s="3" t="s">
        <v>1990</v>
      </c>
      <c r="E1839" s="3">
        <v>13</v>
      </c>
      <c r="F1839" s="162">
        <v>7</v>
      </c>
      <c r="G1839" s="3">
        <v>0</v>
      </c>
      <c r="H1839" s="3">
        <v>17</v>
      </c>
      <c r="I1839" s="3">
        <v>1</v>
      </c>
      <c r="J1839" s="3">
        <v>4</v>
      </c>
      <c r="K1839" s="3">
        <v>0</v>
      </c>
      <c r="L1839" s="3">
        <v>22</v>
      </c>
      <c r="M1839" s="3" t="s">
        <v>1991</v>
      </c>
      <c r="N1839" s="136" t="s">
        <v>1993</v>
      </c>
      <c r="O1839" s="136" t="s">
        <v>1992</v>
      </c>
      <c r="P1839" s="136" t="s">
        <v>1991</v>
      </c>
      <c r="S1839" s="180"/>
      <c r="T1839" s="185"/>
      <c r="U1839" s="186"/>
      <c r="V1839" s="182"/>
      <c r="W1839" s="183"/>
      <c r="X1839" s="187"/>
      <c r="Y1839" s="188"/>
      <c r="Z1839" s="189"/>
    </row>
    <row r="1840" spans="1:26" ht="17.25" customHeight="1">
      <c r="A1840" s="135"/>
      <c r="B1840" s="9">
        <v>45554</v>
      </c>
      <c r="C1840" s="3" t="s">
        <v>2000</v>
      </c>
      <c r="D1840" s="3" t="s">
        <v>1803</v>
      </c>
      <c r="E1840" s="3">
        <v>13</v>
      </c>
      <c r="F1840" s="162">
        <v>13</v>
      </c>
      <c r="G1840" s="3">
        <v>0</v>
      </c>
      <c r="H1840" s="3">
        <v>0</v>
      </c>
      <c r="I1840" s="3">
        <v>0</v>
      </c>
      <c r="J1840" s="3">
        <v>0</v>
      </c>
      <c r="K1840" s="3">
        <v>0</v>
      </c>
      <c r="L1840" s="3">
        <v>0</v>
      </c>
      <c r="M1840" s="3"/>
      <c r="S1840" s="180"/>
      <c r="T1840" s="185"/>
      <c r="U1840" s="186"/>
      <c r="V1840" s="182"/>
      <c r="W1840" s="183"/>
      <c r="X1840" s="187"/>
      <c r="Y1840" s="188"/>
      <c r="Z1840" s="189"/>
    </row>
    <row r="1841" spans="1:26" ht="17.25" customHeight="1">
      <c r="A1841" s="135"/>
      <c r="B1841" s="9">
        <v>45554</v>
      </c>
      <c r="C1841" s="3" t="s">
        <v>2000</v>
      </c>
      <c r="D1841" s="3" t="s">
        <v>2005</v>
      </c>
      <c r="E1841" s="3">
        <v>3</v>
      </c>
      <c r="F1841" s="162">
        <v>3</v>
      </c>
      <c r="G1841" s="3">
        <v>0</v>
      </c>
      <c r="H1841" s="3">
        <v>0</v>
      </c>
      <c r="I1841" s="3">
        <v>0</v>
      </c>
      <c r="J1841" s="3">
        <v>0</v>
      </c>
      <c r="K1841" s="3">
        <v>0</v>
      </c>
      <c r="L1841" s="3">
        <v>0</v>
      </c>
      <c r="M1841" s="3"/>
      <c r="S1841" s="180"/>
      <c r="T1841" s="185"/>
      <c r="U1841" s="186"/>
      <c r="V1841" s="182"/>
      <c r="W1841" s="183"/>
      <c r="X1841" s="187"/>
      <c r="Y1841" s="188"/>
      <c r="Z1841" s="189"/>
    </row>
    <row r="1842" spans="1:26" ht="17.25" customHeight="1">
      <c r="A1842" s="135"/>
      <c r="B1842" s="9">
        <v>45554</v>
      </c>
      <c r="C1842" s="3" t="s">
        <v>1998</v>
      </c>
      <c r="D1842" s="3" t="s">
        <v>1994</v>
      </c>
      <c r="E1842" s="3">
        <v>11</v>
      </c>
      <c r="F1842" s="162">
        <v>0</v>
      </c>
      <c r="G1842" s="3">
        <v>0</v>
      </c>
      <c r="H1842" s="3">
        <v>0</v>
      </c>
      <c r="I1842" s="3">
        <v>0</v>
      </c>
      <c r="J1842" s="3">
        <v>0</v>
      </c>
      <c r="K1842" s="3">
        <v>0</v>
      </c>
      <c r="L1842" s="3">
        <v>0</v>
      </c>
      <c r="M1842" s="3"/>
      <c r="S1842" s="180"/>
      <c r="T1842" s="185"/>
      <c r="U1842" s="186"/>
      <c r="V1842" s="182"/>
      <c r="W1842" s="183"/>
      <c r="X1842" s="187"/>
      <c r="Y1842" s="188"/>
      <c r="Z1842" s="189"/>
    </row>
    <row r="1843" spans="1:26" ht="17.25" customHeight="1">
      <c r="A1843" s="135"/>
      <c r="B1843" s="9">
        <v>45554</v>
      </c>
      <c r="C1843" s="3" t="s">
        <v>1999</v>
      </c>
      <c r="D1843" s="3" t="s">
        <v>1995</v>
      </c>
      <c r="E1843" s="3">
        <v>13</v>
      </c>
      <c r="F1843" s="162">
        <v>0</v>
      </c>
      <c r="G1843" s="3">
        <v>0</v>
      </c>
      <c r="H1843" s="3">
        <v>0</v>
      </c>
      <c r="I1843" s="3">
        <v>0</v>
      </c>
      <c r="J1843" s="3">
        <v>0</v>
      </c>
      <c r="K1843" s="3">
        <v>0</v>
      </c>
      <c r="L1843" s="3">
        <v>0</v>
      </c>
      <c r="M1843" s="3"/>
      <c r="S1843" s="180"/>
      <c r="T1843" s="185"/>
      <c r="U1843" s="186"/>
      <c r="V1843" s="182"/>
      <c r="W1843" s="183"/>
      <c r="X1843" s="187"/>
      <c r="Y1843" s="188"/>
      <c r="Z1843" s="189"/>
    </row>
    <row r="1844" spans="1:26" ht="17.25" customHeight="1">
      <c r="A1844" s="135"/>
      <c r="B1844" s="9">
        <v>45554</v>
      </c>
      <c r="C1844" s="3" t="s">
        <v>2000</v>
      </c>
      <c r="D1844" s="3" t="s">
        <v>1996</v>
      </c>
      <c r="E1844" s="3">
        <v>12</v>
      </c>
      <c r="F1844" s="162">
        <v>0</v>
      </c>
      <c r="G1844" s="3">
        <v>0</v>
      </c>
      <c r="H1844" s="3">
        <v>0</v>
      </c>
      <c r="I1844" s="3">
        <v>0</v>
      </c>
      <c r="J1844" s="3">
        <v>0</v>
      </c>
      <c r="K1844" s="3">
        <v>0</v>
      </c>
      <c r="L1844" s="3">
        <v>0</v>
      </c>
      <c r="M1844" s="3"/>
      <c r="S1844" s="180"/>
      <c r="T1844" s="185"/>
      <c r="U1844" s="186"/>
      <c r="V1844" s="182"/>
      <c r="W1844" s="183"/>
      <c r="X1844" s="187"/>
      <c r="Y1844" s="188"/>
      <c r="Z1844" s="189"/>
    </row>
    <row r="1845" spans="1:26" ht="17.25" customHeight="1">
      <c r="A1845" s="135"/>
      <c r="B1845" s="9">
        <v>45554</v>
      </c>
      <c r="C1845" s="3" t="s">
        <v>2001</v>
      </c>
      <c r="D1845" s="3" t="s">
        <v>1829</v>
      </c>
      <c r="E1845" s="3">
        <v>13</v>
      </c>
      <c r="F1845" s="162">
        <v>0</v>
      </c>
      <c r="G1845" s="3">
        <v>0</v>
      </c>
      <c r="H1845" s="3">
        <v>0</v>
      </c>
      <c r="I1845" s="3">
        <v>0</v>
      </c>
      <c r="J1845" s="3">
        <v>0</v>
      </c>
      <c r="K1845" s="3">
        <v>0</v>
      </c>
      <c r="L1845" s="3">
        <v>0</v>
      </c>
      <c r="M1845" s="3"/>
      <c r="S1845" s="180"/>
      <c r="T1845" s="185"/>
      <c r="U1845" s="186"/>
      <c r="V1845" s="182"/>
      <c r="W1845" s="183"/>
      <c r="X1845" s="187"/>
      <c r="Y1845" s="188"/>
      <c r="Z1845" s="189"/>
    </row>
    <row r="1846" spans="1:26" ht="17.25" customHeight="1">
      <c r="A1846" s="135"/>
      <c r="B1846" s="9">
        <v>45554</v>
      </c>
      <c r="C1846" s="3" t="s">
        <v>2002</v>
      </c>
      <c r="D1846" s="3" t="s">
        <v>1997</v>
      </c>
      <c r="E1846" s="3">
        <v>13</v>
      </c>
      <c r="F1846" s="162">
        <v>0</v>
      </c>
      <c r="G1846" s="3">
        <v>0</v>
      </c>
      <c r="H1846" s="3">
        <v>0</v>
      </c>
      <c r="I1846" s="3">
        <v>0</v>
      </c>
      <c r="J1846" s="3">
        <v>0</v>
      </c>
      <c r="K1846" s="3">
        <v>0</v>
      </c>
      <c r="L1846" s="3">
        <v>0</v>
      </c>
      <c r="M1846" s="3"/>
      <c r="S1846" s="180"/>
      <c r="T1846" s="185"/>
      <c r="U1846" s="186"/>
      <c r="V1846" s="182"/>
      <c r="W1846" s="183"/>
      <c r="X1846" s="187"/>
      <c r="Y1846" s="188"/>
      <c r="Z1846" s="189"/>
    </row>
    <row r="1847" spans="1:26" ht="17.25" customHeight="1">
      <c r="A1847" s="135"/>
      <c r="B1847" s="9">
        <v>45554</v>
      </c>
      <c r="C1847" s="3" t="s">
        <v>2003</v>
      </c>
      <c r="D1847" s="3" t="s">
        <v>1908</v>
      </c>
      <c r="E1847" s="3">
        <v>13</v>
      </c>
      <c r="F1847" s="162">
        <v>0</v>
      </c>
      <c r="G1847" s="3">
        <v>0</v>
      </c>
      <c r="H1847" s="3">
        <v>0</v>
      </c>
      <c r="I1847" s="3">
        <v>0</v>
      </c>
      <c r="J1847" s="3">
        <v>0</v>
      </c>
      <c r="K1847" s="3">
        <v>0</v>
      </c>
      <c r="L1847" s="3">
        <v>0</v>
      </c>
      <c r="M1847" s="3"/>
      <c r="S1847" s="180"/>
      <c r="T1847" s="185"/>
      <c r="U1847" s="186"/>
      <c r="V1847" s="182"/>
      <c r="W1847" s="183"/>
      <c r="X1847" s="187"/>
      <c r="Y1847" s="188"/>
      <c r="Z1847" s="189"/>
    </row>
    <row r="1848" spans="1:26" ht="17.25" customHeight="1">
      <c r="A1848" s="135"/>
      <c r="B1848" s="9">
        <v>45554</v>
      </c>
      <c r="C1848" s="3" t="s">
        <v>2004</v>
      </c>
      <c r="D1848" s="3" t="s">
        <v>1966</v>
      </c>
      <c r="E1848" s="3">
        <v>4</v>
      </c>
      <c r="F1848" s="162">
        <v>0</v>
      </c>
      <c r="G1848" s="3">
        <v>0</v>
      </c>
      <c r="H1848" s="3">
        <v>0</v>
      </c>
      <c r="I1848" s="3">
        <v>0</v>
      </c>
      <c r="J1848" s="3">
        <v>0</v>
      </c>
      <c r="K1848" s="3">
        <v>0</v>
      </c>
      <c r="L1848" s="3">
        <v>0</v>
      </c>
      <c r="M1848" s="3"/>
      <c r="S1848" s="180"/>
      <c r="T1848" s="185"/>
      <c r="U1848" s="186"/>
      <c r="V1848" s="182"/>
      <c r="W1848" s="183"/>
      <c r="X1848" s="187"/>
      <c r="Y1848" s="188"/>
      <c r="Z1848" s="189"/>
    </row>
    <row r="1849" spans="1:26" ht="17.25" customHeight="1">
      <c r="A1849" s="135"/>
      <c r="B1849" s="9">
        <v>45555</v>
      </c>
      <c r="C1849" s="3" t="s">
        <v>2009</v>
      </c>
      <c r="D1849" s="3" t="s">
        <v>1933</v>
      </c>
      <c r="E1849" s="3">
        <v>13</v>
      </c>
      <c r="F1849" s="162">
        <v>0</v>
      </c>
      <c r="G1849" s="3">
        <v>0</v>
      </c>
      <c r="H1849" s="3">
        <v>0</v>
      </c>
      <c r="I1849" s="3">
        <v>0</v>
      </c>
      <c r="J1849" s="3">
        <v>0</v>
      </c>
      <c r="K1849" s="3">
        <v>0</v>
      </c>
      <c r="L1849" s="3">
        <v>0</v>
      </c>
      <c r="M1849" s="3"/>
      <c r="S1849" s="180"/>
      <c r="T1849" s="185"/>
      <c r="U1849" s="186"/>
      <c r="V1849" s="182"/>
      <c r="W1849" s="183"/>
      <c r="X1849" s="187"/>
      <c r="Y1849" s="188"/>
      <c r="Z1849" s="189"/>
    </row>
    <row r="1850" spans="1:26" ht="17.25" customHeight="1">
      <c r="A1850" s="135"/>
      <c r="B1850" s="9">
        <v>45555</v>
      </c>
      <c r="C1850" s="3" t="s">
        <v>2010</v>
      </c>
      <c r="D1850" s="3" t="s">
        <v>2006</v>
      </c>
      <c r="E1850" s="3">
        <v>13</v>
      </c>
      <c r="F1850" s="162">
        <v>0</v>
      </c>
      <c r="G1850" s="3">
        <v>0</v>
      </c>
      <c r="H1850" s="3">
        <v>0</v>
      </c>
      <c r="I1850" s="3">
        <v>0</v>
      </c>
      <c r="J1850" s="3">
        <v>0</v>
      </c>
      <c r="K1850" s="3">
        <v>0</v>
      </c>
      <c r="L1850" s="3">
        <v>0</v>
      </c>
      <c r="M1850" s="3"/>
      <c r="S1850" s="180"/>
      <c r="T1850" s="185"/>
      <c r="U1850" s="186"/>
      <c r="V1850" s="182"/>
      <c r="W1850" s="183"/>
      <c r="X1850" s="187"/>
      <c r="Y1850" s="188"/>
      <c r="Z1850" s="189"/>
    </row>
    <row r="1851" spans="1:26" ht="17.25" customHeight="1">
      <c r="A1851" s="135"/>
      <c r="B1851" s="9">
        <v>45555</v>
      </c>
      <c r="C1851" s="3" t="s">
        <v>2011</v>
      </c>
      <c r="D1851" s="3" t="s">
        <v>1921</v>
      </c>
      <c r="E1851" s="3">
        <v>5</v>
      </c>
      <c r="F1851" s="162">
        <v>0</v>
      </c>
      <c r="G1851" s="3">
        <v>0</v>
      </c>
      <c r="H1851" s="3">
        <v>0</v>
      </c>
      <c r="I1851" s="3">
        <v>0</v>
      </c>
      <c r="J1851" s="3">
        <v>0</v>
      </c>
      <c r="K1851" s="3">
        <v>0</v>
      </c>
      <c r="L1851" s="3">
        <v>0</v>
      </c>
      <c r="M1851" s="3"/>
      <c r="S1851" s="180"/>
      <c r="T1851" s="185"/>
      <c r="U1851" s="186"/>
      <c r="V1851" s="182"/>
      <c r="W1851" s="183"/>
      <c r="X1851" s="187"/>
      <c r="Y1851" s="188"/>
      <c r="Z1851" s="189"/>
    </row>
    <row r="1852" spans="1:26" ht="17.25" customHeight="1">
      <c r="A1852" s="135"/>
      <c r="B1852" s="9">
        <v>45555</v>
      </c>
      <c r="C1852" s="3" t="s">
        <v>2012</v>
      </c>
      <c r="D1852" s="3" t="s">
        <v>1958</v>
      </c>
      <c r="E1852" s="3">
        <v>13</v>
      </c>
      <c r="F1852" s="162">
        <v>0</v>
      </c>
      <c r="G1852" s="3">
        <v>0</v>
      </c>
      <c r="H1852" s="3">
        <v>0</v>
      </c>
      <c r="I1852" s="3">
        <v>0</v>
      </c>
      <c r="J1852" s="3">
        <v>0</v>
      </c>
      <c r="K1852" s="3">
        <v>0</v>
      </c>
      <c r="L1852" s="3">
        <v>0</v>
      </c>
      <c r="M1852" s="3"/>
      <c r="S1852" s="180"/>
      <c r="T1852" s="185"/>
      <c r="U1852" s="186"/>
      <c r="V1852" s="182"/>
      <c r="W1852" s="183"/>
      <c r="X1852" s="187"/>
      <c r="Y1852" s="188"/>
      <c r="Z1852" s="189"/>
    </row>
    <row r="1853" spans="1:26" ht="17.25" customHeight="1">
      <c r="A1853" s="135"/>
      <c r="B1853" s="9">
        <v>45555</v>
      </c>
      <c r="C1853" s="3" t="s">
        <v>2013</v>
      </c>
      <c r="D1853" s="3" t="s">
        <v>2007</v>
      </c>
      <c r="E1853" s="3">
        <v>13</v>
      </c>
      <c r="F1853" s="162">
        <v>0</v>
      </c>
      <c r="G1853" s="3">
        <v>0</v>
      </c>
      <c r="H1853" s="3">
        <v>0</v>
      </c>
      <c r="I1853" s="3">
        <v>0</v>
      </c>
      <c r="J1853" s="3">
        <v>0</v>
      </c>
      <c r="K1853" s="3">
        <v>0</v>
      </c>
      <c r="L1853" s="3">
        <v>0</v>
      </c>
      <c r="M1853" s="3"/>
      <c r="S1853" s="180"/>
      <c r="T1853" s="185"/>
      <c r="U1853" s="186"/>
      <c r="V1853" s="182"/>
      <c r="W1853" s="183"/>
      <c r="X1853" s="187"/>
      <c r="Y1853" s="188"/>
      <c r="Z1853" s="189"/>
    </row>
    <row r="1854" spans="1:26" ht="17.25" customHeight="1">
      <c r="A1854" s="135"/>
      <c r="B1854" s="9">
        <v>45555</v>
      </c>
      <c r="C1854" s="3" t="s">
        <v>2014</v>
      </c>
      <c r="D1854" s="3" t="s">
        <v>2008</v>
      </c>
      <c r="E1854" s="3">
        <v>4</v>
      </c>
      <c r="F1854" s="162">
        <v>0</v>
      </c>
      <c r="G1854" s="3">
        <v>0</v>
      </c>
      <c r="H1854" s="3">
        <v>0</v>
      </c>
      <c r="I1854" s="3">
        <v>0</v>
      </c>
      <c r="J1854" s="3">
        <v>0</v>
      </c>
      <c r="K1854" s="3">
        <v>0</v>
      </c>
      <c r="L1854" s="3">
        <v>0</v>
      </c>
      <c r="M1854" s="3"/>
      <c r="S1854" s="180"/>
      <c r="T1854" s="185"/>
      <c r="U1854" s="186"/>
      <c r="V1854" s="182"/>
      <c r="W1854" s="183"/>
      <c r="X1854" s="187"/>
      <c r="Y1854" s="188"/>
      <c r="Z1854" s="189"/>
    </row>
    <row r="1855" spans="1:26" ht="17.25" customHeight="1">
      <c r="A1855" s="135"/>
      <c r="B1855" s="9">
        <v>45555</v>
      </c>
      <c r="C1855" s="3" t="s">
        <v>2015</v>
      </c>
      <c r="D1855" s="3" t="s">
        <v>1906</v>
      </c>
      <c r="E1855" s="3">
        <v>13</v>
      </c>
      <c r="F1855" s="162">
        <v>0</v>
      </c>
      <c r="G1855" s="3">
        <v>0</v>
      </c>
      <c r="H1855" s="3">
        <v>4</v>
      </c>
      <c r="I1855" s="3">
        <v>0</v>
      </c>
      <c r="J1855" s="3">
        <v>1</v>
      </c>
      <c r="K1855" s="3">
        <v>0</v>
      </c>
      <c r="L1855" s="3">
        <v>5</v>
      </c>
      <c r="M1855" s="3" t="s">
        <v>2021</v>
      </c>
      <c r="O1855" s="136" t="s">
        <v>2023</v>
      </c>
      <c r="P1855" s="136" t="s">
        <v>2022</v>
      </c>
      <c r="S1855" s="180"/>
      <c r="T1855" s="185"/>
      <c r="U1855" s="186"/>
      <c r="V1855" s="182"/>
      <c r="W1855" s="183"/>
      <c r="X1855" s="187"/>
      <c r="Y1855" s="188"/>
      <c r="Z1855" s="189"/>
    </row>
    <row r="1856" spans="1:26" ht="17.25" customHeight="1">
      <c r="A1856" s="135"/>
      <c r="B1856" s="9">
        <v>45555</v>
      </c>
      <c r="C1856" s="3" t="s">
        <v>2016</v>
      </c>
      <c r="D1856" s="3" t="s">
        <v>1930</v>
      </c>
      <c r="E1856" s="3">
        <v>13</v>
      </c>
      <c r="F1856" s="162">
        <v>0</v>
      </c>
      <c r="G1856" s="3">
        <v>0</v>
      </c>
      <c r="H1856" s="3">
        <v>0</v>
      </c>
      <c r="I1856" s="3">
        <v>0</v>
      </c>
      <c r="J1856" s="3">
        <v>0</v>
      </c>
      <c r="K1856" s="3">
        <v>0</v>
      </c>
      <c r="L1856" s="3">
        <v>0</v>
      </c>
      <c r="M1856" s="3"/>
      <c r="S1856" s="180"/>
      <c r="T1856" s="185"/>
      <c r="U1856" s="186"/>
      <c r="V1856" s="182"/>
      <c r="W1856" s="183"/>
      <c r="X1856" s="187"/>
      <c r="Y1856" s="188"/>
      <c r="Z1856" s="189"/>
    </row>
    <row r="1857" spans="1:26" ht="17.25" customHeight="1">
      <c r="A1857" s="135"/>
      <c r="B1857" s="9">
        <v>45555</v>
      </c>
      <c r="C1857" s="3" t="s">
        <v>2017</v>
      </c>
      <c r="D1857" s="3" t="s">
        <v>1828</v>
      </c>
      <c r="E1857" s="3">
        <v>13</v>
      </c>
      <c r="F1857" s="162">
        <v>0</v>
      </c>
      <c r="G1857" s="3">
        <v>0</v>
      </c>
      <c r="H1857" s="3">
        <v>0</v>
      </c>
      <c r="I1857" s="3">
        <v>0</v>
      </c>
      <c r="J1857" s="3">
        <v>0</v>
      </c>
      <c r="K1857" s="3">
        <v>0</v>
      </c>
      <c r="L1857" s="3">
        <v>0</v>
      </c>
      <c r="M1857" s="3"/>
      <c r="S1857" s="180"/>
      <c r="T1857" s="185"/>
      <c r="U1857" s="186"/>
      <c r="V1857" s="182"/>
      <c r="W1857" s="183"/>
      <c r="X1857" s="187"/>
      <c r="Y1857" s="188"/>
      <c r="Z1857" s="189"/>
    </row>
    <row r="1858" spans="1:26" ht="17.25" customHeight="1">
      <c r="A1858" s="135"/>
      <c r="B1858" s="9">
        <v>45555</v>
      </c>
      <c r="C1858" s="3" t="s">
        <v>2017</v>
      </c>
      <c r="D1858" s="3" t="s">
        <v>1802</v>
      </c>
      <c r="E1858" s="3">
        <v>13</v>
      </c>
      <c r="F1858" s="162">
        <v>0</v>
      </c>
      <c r="G1858" s="3">
        <v>0</v>
      </c>
      <c r="H1858" s="3">
        <v>0</v>
      </c>
      <c r="I1858" s="3">
        <v>0</v>
      </c>
      <c r="J1858" s="3">
        <v>0</v>
      </c>
      <c r="K1858" s="3">
        <v>0</v>
      </c>
      <c r="L1858" s="3">
        <v>0</v>
      </c>
      <c r="M1858" s="3"/>
      <c r="S1858" s="180"/>
      <c r="T1858" s="185"/>
      <c r="U1858" s="186"/>
      <c r="V1858" s="182"/>
      <c r="W1858" s="183"/>
      <c r="X1858" s="187"/>
      <c r="Y1858" s="188"/>
      <c r="Z1858" s="189"/>
    </row>
    <row r="1859" spans="1:26" ht="17.25" customHeight="1">
      <c r="A1859" s="135"/>
      <c r="B1859" s="9">
        <v>45556</v>
      </c>
      <c r="C1859" s="3" t="s">
        <v>2017</v>
      </c>
      <c r="D1859" s="3" t="s">
        <v>1722</v>
      </c>
      <c r="E1859" s="3">
        <v>13</v>
      </c>
      <c r="F1859" s="162">
        <v>0</v>
      </c>
      <c r="G1859" s="3">
        <v>0</v>
      </c>
      <c r="H1859" s="3">
        <v>0</v>
      </c>
      <c r="I1859" s="3">
        <v>0</v>
      </c>
      <c r="J1859" s="3">
        <v>0</v>
      </c>
      <c r="K1859" s="3">
        <v>0</v>
      </c>
      <c r="L1859" s="3">
        <v>0</v>
      </c>
      <c r="M1859" s="3"/>
      <c r="S1859" s="180"/>
      <c r="T1859" s="185"/>
      <c r="U1859" s="186"/>
      <c r="V1859" s="182"/>
      <c r="W1859" s="183"/>
      <c r="X1859" s="187"/>
      <c r="Y1859" s="188"/>
      <c r="Z1859" s="189"/>
    </row>
    <row r="1860" spans="1:26" ht="17.25" customHeight="1">
      <c r="A1860" s="135"/>
      <c r="B1860" s="9">
        <v>45556</v>
      </c>
      <c r="C1860" s="3" t="s">
        <v>2011</v>
      </c>
      <c r="D1860" s="3" t="s">
        <v>1803</v>
      </c>
      <c r="E1860" s="3">
        <v>13</v>
      </c>
      <c r="F1860" s="162">
        <v>0</v>
      </c>
      <c r="G1860" s="3">
        <v>0</v>
      </c>
      <c r="H1860" s="3">
        <v>0</v>
      </c>
      <c r="I1860" s="3">
        <v>0</v>
      </c>
      <c r="J1860" s="3">
        <v>0</v>
      </c>
      <c r="K1860" s="3">
        <v>0</v>
      </c>
      <c r="L1860" s="3">
        <v>0</v>
      </c>
      <c r="M1860" s="3"/>
      <c r="S1860" s="180"/>
      <c r="T1860" s="185"/>
      <c r="U1860" s="186"/>
      <c r="V1860" s="182"/>
      <c r="W1860" s="183"/>
      <c r="X1860" s="187"/>
      <c r="Y1860" s="188"/>
      <c r="Z1860" s="189"/>
    </row>
    <row r="1861" spans="1:26" ht="17.25" customHeight="1">
      <c r="A1861" s="135"/>
      <c r="B1861" s="9">
        <v>45556</v>
      </c>
      <c r="C1861" s="3" t="s">
        <v>2018</v>
      </c>
      <c r="D1861" s="3" t="s">
        <v>1909</v>
      </c>
      <c r="E1861" s="3">
        <v>13</v>
      </c>
      <c r="F1861" s="162">
        <v>0</v>
      </c>
      <c r="G1861" s="3">
        <v>0</v>
      </c>
      <c r="H1861" s="3">
        <v>3</v>
      </c>
      <c r="I1861" s="3">
        <v>0</v>
      </c>
      <c r="J1861" s="3">
        <v>0</v>
      </c>
      <c r="K1861" s="3">
        <v>0</v>
      </c>
      <c r="L1861" s="3">
        <v>3</v>
      </c>
      <c r="M1861" s="3" t="s">
        <v>2022</v>
      </c>
      <c r="S1861" s="180"/>
      <c r="T1861" s="185"/>
      <c r="U1861" s="186"/>
      <c r="V1861" s="182"/>
      <c r="W1861" s="183"/>
      <c r="X1861" s="187"/>
      <c r="Y1861" s="188"/>
      <c r="Z1861" s="189"/>
    </row>
    <row r="1862" spans="1:26" ht="17.25" customHeight="1">
      <c r="A1862" s="135"/>
      <c r="B1862" s="9">
        <v>45556</v>
      </c>
      <c r="C1862" s="3" t="s">
        <v>2019</v>
      </c>
      <c r="D1862" s="3" t="s">
        <v>1770</v>
      </c>
      <c r="E1862" s="3">
        <v>13</v>
      </c>
      <c r="F1862" s="162">
        <v>0</v>
      </c>
      <c r="G1862" s="3">
        <v>0</v>
      </c>
      <c r="H1862" s="3">
        <v>0</v>
      </c>
      <c r="I1862" s="3">
        <v>0</v>
      </c>
      <c r="J1862" s="3">
        <v>0</v>
      </c>
      <c r="K1862" s="3">
        <v>0</v>
      </c>
      <c r="L1862" s="3">
        <v>0</v>
      </c>
      <c r="M1862" s="3"/>
      <c r="S1862" s="180"/>
      <c r="T1862" s="185"/>
      <c r="U1862" s="186"/>
      <c r="V1862" s="182"/>
      <c r="W1862" s="183"/>
      <c r="X1862" s="187"/>
      <c r="Y1862" s="188"/>
      <c r="Z1862" s="189"/>
    </row>
    <row r="1863" spans="1:26" ht="17.25" customHeight="1">
      <c r="A1863" s="135"/>
      <c r="B1863" s="9">
        <v>45556</v>
      </c>
      <c r="C1863" s="3" t="s">
        <v>2020</v>
      </c>
      <c r="D1863" s="3" t="s">
        <v>1959</v>
      </c>
      <c r="E1863" s="3">
        <v>13</v>
      </c>
      <c r="F1863" s="162">
        <v>0</v>
      </c>
      <c r="G1863" s="3">
        <v>0</v>
      </c>
      <c r="H1863" s="3">
        <v>0</v>
      </c>
      <c r="I1863" s="3">
        <v>0</v>
      </c>
      <c r="J1863" s="3">
        <v>0</v>
      </c>
      <c r="K1863" s="3">
        <v>0</v>
      </c>
      <c r="L1863" s="3">
        <v>0</v>
      </c>
      <c r="M1863" s="3"/>
      <c r="S1863" s="180"/>
      <c r="T1863" s="185"/>
      <c r="U1863" s="186"/>
      <c r="V1863" s="182"/>
      <c r="W1863" s="183"/>
      <c r="X1863" s="187"/>
      <c r="Y1863" s="188"/>
      <c r="Z1863" s="189"/>
    </row>
    <row r="1864" spans="1:26" ht="17.25" customHeight="1">
      <c r="A1864" s="135"/>
      <c r="B1864" s="9">
        <v>45556</v>
      </c>
      <c r="C1864" s="3" t="s">
        <v>2012</v>
      </c>
      <c r="D1864" s="3" t="s">
        <v>1957</v>
      </c>
      <c r="E1864" s="3">
        <v>13</v>
      </c>
      <c r="F1864" s="162">
        <v>0</v>
      </c>
      <c r="G1864" s="3">
        <v>0</v>
      </c>
      <c r="H1864" s="3">
        <v>0</v>
      </c>
      <c r="I1864" s="3">
        <v>0</v>
      </c>
      <c r="J1864" s="3">
        <v>0</v>
      </c>
      <c r="K1864" s="3">
        <v>0</v>
      </c>
      <c r="L1864" s="3">
        <v>0</v>
      </c>
      <c r="M1864" s="3"/>
      <c r="S1864" s="180"/>
      <c r="T1864" s="185"/>
      <c r="U1864" s="186"/>
      <c r="V1864" s="182"/>
      <c r="W1864" s="183"/>
      <c r="X1864" s="187"/>
      <c r="Y1864" s="188"/>
      <c r="Z1864" s="189"/>
    </row>
    <row r="1865" spans="1:26" ht="17.25" customHeight="1">
      <c r="A1865" s="135"/>
      <c r="B1865" s="9">
        <v>45556</v>
      </c>
      <c r="C1865" s="3" t="s">
        <v>2009</v>
      </c>
      <c r="D1865" s="3" t="s">
        <v>1922</v>
      </c>
      <c r="E1865" s="3">
        <v>13</v>
      </c>
      <c r="F1865" s="162">
        <v>0</v>
      </c>
      <c r="G1865" s="3">
        <v>0</v>
      </c>
      <c r="H1865" s="3">
        <v>0</v>
      </c>
      <c r="I1865" s="3">
        <v>0</v>
      </c>
      <c r="J1865" s="3">
        <v>0</v>
      </c>
      <c r="K1865" s="3">
        <v>0</v>
      </c>
      <c r="L1865" s="3">
        <v>0</v>
      </c>
      <c r="M1865" s="3"/>
      <c r="S1865" s="180"/>
      <c r="T1865" s="185"/>
      <c r="U1865" s="186"/>
      <c r="V1865" s="182"/>
      <c r="W1865" s="183"/>
      <c r="X1865" s="187"/>
      <c r="Y1865" s="188"/>
      <c r="Z1865" s="189"/>
    </row>
    <row r="1866" spans="1:26" ht="17.25" customHeight="1">
      <c r="A1866" s="135"/>
      <c r="B1866" s="9">
        <v>45557</v>
      </c>
      <c r="C1866" s="3" t="s">
        <v>2011</v>
      </c>
      <c r="D1866" s="3" t="s">
        <v>1855</v>
      </c>
      <c r="E1866" s="3">
        <v>1</v>
      </c>
      <c r="F1866" s="162">
        <v>0</v>
      </c>
      <c r="G1866" s="3">
        <v>0</v>
      </c>
      <c r="H1866" s="3">
        <v>0</v>
      </c>
      <c r="I1866" s="3">
        <v>1</v>
      </c>
      <c r="J1866" s="3">
        <v>0</v>
      </c>
      <c r="K1866" s="3">
        <v>0</v>
      </c>
      <c r="L1866" s="3">
        <v>1</v>
      </c>
      <c r="M1866" s="3" t="s">
        <v>2024</v>
      </c>
      <c r="S1866" s="180"/>
      <c r="T1866" s="185"/>
      <c r="U1866" s="186"/>
      <c r="V1866" s="182"/>
      <c r="W1866" s="183"/>
      <c r="X1866" s="187"/>
      <c r="Y1866" s="188"/>
      <c r="Z1866" s="189"/>
    </row>
    <row r="1867" spans="1:26" ht="17.25" customHeight="1">
      <c r="A1867" s="135"/>
      <c r="B1867" s="9">
        <v>45557</v>
      </c>
      <c r="C1867" s="3" t="s">
        <v>2011</v>
      </c>
      <c r="D1867" s="3" t="s">
        <v>2005</v>
      </c>
      <c r="E1867" s="3">
        <v>3</v>
      </c>
      <c r="F1867" s="162">
        <v>0</v>
      </c>
      <c r="G1867" s="3">
        <v>0</v>
      </c>
      <c r="H1867" s="3">
        <v>0</v>
      </c>
      <c r="I1867" s="3">
        <v>0</v>
      </c>
      <c r="J1867" s="3">
        <v>0</v>
      </c>
      <c r="K1867" s="3">
        <v>0</v>
      </c>
      <c r="L1867" s="3">
        <v>0</v>
      </c>
      <c r="M1867" s="3"/>
      <c r="S1867" s="180"/>
      <c r="T1867" s="185"/>
      <c r="U1867" s="186"/>
      <c r="V1867" s="182"/>
      <c r="W1867" s="183"/>
      <c r="X1867" s="187"/>
      <c r="Y1867" s="188"/>
      <c r="Z1867" s="189"/>
    </row>
    <row r="1868" spans="1:26" ht="17.25" customHeight="1">
      <c r="A1868" s="135"/>
      <c r="B1868" s="9">
        <v>45557</v>
      </c>
      <c r="C1868" s="3" t="s">
        <v>2011</v>
      </c>
      <c r="D1868" s="3" t="s">
        <v>1934</v>
      </c>
      <c r="E1868" s="3">
        <v>9</v>
      </c>
      <c r="F1868" s="162">
        <v>0</v>
      </c>
      <c r="G1868" s="3">
        <v>0</v>
      </c>
      <c r="H1868" s="3">
        <v>0</v>
      </c>
      <c r="I1868" s="3">
        <v>0</v>
      </c>
      <c r="J1868" s="3">
        <v>2</v>
      </c>
      <c r="K1868" s="3">
        <v>0</v>
      </c>
      <c r="L1868" s="3">
        <v>2</v>
      </c>
      <c r="M1868" s="3" t="s">
        <v>2021</v>
      </c>
      <c r="S1868" s="180"/>
      <c r="T1868" s="185"/>
      <c r="U1868" s="186"/>
      <c r="V1868" s="182"/>
      <c r="W1868" s="183"/>
      <c r="X1868" s="187"/>
      <c r="Y1868" s="188"/>
      <c r="Z1868" s="189"/>
    </row>
    <row r="1869" spans="1:26" ht="17.25" customHeight="1">
      <c r="A1869" s="135"/>
      <c r="B1869" s="9">
        <v>45555</v>
      </c>
      <c r="C1869" s="3" t="s">
        <v>6897</v>
      </c>
      <c r="D1869" s="3" t="s">
        <v>2025</v>
      </c>
      <c r="E1869" s="3">
        <v>7</v>
      </c>
      <c r="F1869" s="162">
        <v>0</v>
      </c>
      <c r="G1869" s="3">
        <v>0</v>
      </c>
      <c r="H1869" s="3">
        <v>7</v>
      </c>
      <c r="I1869" s="3">
        <v>0</v>
      </c>
      <c r="J1869" s="3">
        <v>0</v>
      </c>
      <c r="K1869" s="3">
        <v>0</v>
      </c>
      <c r="L1869" s="3">
        <v>7</v>
      </c>
      <c r="M1869" s="3" t="s">
        <v>2026</v>
      </c>
      <c r="N1869" s="136" t="s">
        <v>2021</v>
      </c>
      <c r="O1869" s="136" t="s">
        <v>2026</v>
      </c>
      <c r="P1869" s="136" t="s">
        <v>2021</v>
      </c>
      <c r="S1869" s="180"/>
      <c r="T1869" s="185"/>
      <c r="U1869" s="186"/>
      <c r="V1869" s="182"/>
      <c r="W1869" s="183"/>
      <c r="X1869" s="187"/>
      <c r="Y1869" s="188"/>
      <c r="Z1869" s="189"/>
    </row>
    <row r="1870" spans="1:26" ht="17.25" customHeight="1">
      <c r="A1870" s="135"/>
      <c r="B1870" s="9">
        <v>45559</v>
      </c>
      <c r="C1870" s="3" t="s">
        <v>60</v>
      </c>
      <c r="D1870" s="3" t="s">
        <v>1981</v>
      </c>
      <c r="E1870" s="3">
        <v>8</v>
      </c>
      <c r="F1870" s="162">
        <v>0</v>
      </c>
      <c r="G1870" s="3">
        <v>0</v>
      </c>
      <c r="H1870" s="3">
        <v>0</v>
      </c>
      <c r="I1870" s="3">
        <v>0</v>
      </c>
      <c r="J1870" s="3">
        <v>0</v>
      </c>
      <c r="K1870" s="3">
        <v>0</v>
      </c>
      <c r="L1870" s="3">
        <v>0</v>
      </c>
      <c r="M1870" s="3"/>
      <c r="S1870" s="180"/>
      <c r="T1870" s="185"/>
      <c r="U1870" s="186"/>
      <c r="V1870" s="182"/>
      <c r="W1870" s="183"/>
      <c r="X1870" s="187"/>
      <c r="Y1870" s="188"/>
      <c r="Z1870" s="189"/>
    </row>
    <row r="1871" spans="1:26" ht="17.25" customHeight="1">
      <c r="A1871" s="135"/>
      <c r="B1871" s="9">
        <v>45559</v>
      </c>
      <c r="C1871" s="3" t="s">
        <v>60</v>
      </c>
      <c r="D1871" s="3" t="s">
        <v>1907</v>
      </c>
      <c r="E1871" s="3">
        <v>13</v>
      </c>
      <c r="F1871" s="162">
        <v>0</v>
      </c>
      <c r="G1871" s="3">
        <v>0</v>
      </c>
      <c r="H1871" s="3">
        <v>0</v>
      </c>
      <c r="I1871" s="3">
        <v>0</v>
      </c>
      <c r="J1871" s="3">
        <v>0</v>
      </c>
      <c r="K1871" s="3">
        <v>0</v>
      </c>
      <c r="L1871" s="3">
        <v>0</v>
      </c>
      <c r="M1871" s="3"/>
      <c r="S1871" s="180"/>
      <c r="T1871" s="185"/>
      <c r="U1871" s="186"/>
      <c r="V1871" s="182"/>
      <c r="W1871" s="183"/>
      <c r="X1871" s="187"/>
      <c r="Y1871" s="188"/>
      <c r="Z1871" s="189"/>
    </row>
    <row r="1872" spans="1:26" ht="17.25" customHeight="1">
      <c r="A1872" s="135"/>
      <c r="B1872" s="9">
        <v>45559</v>
      </c>
      <c r="C1872" s="3" t="s">
        <v>6897</v>
      </c>
      <c r="D1872" s="3" t="s">
        <v>2027</v>
      </c>
      <c r="E1872" s="3">
        <v>13</v>
      </c>
      <c r="F1872" s="162">
        <v>0</v>
      </c>
      <c r="G1872" s="3">
        <v>0</v>
      </c>
      <c r="H1872" s="3">
        <v>7</v>
      </c>
      <c r="I1872" s="3">
        <v>0</v>
      </c>
      <c r="J1872" s="3">
        <v>0</v>
      </c>
      <c r="K1872" s="3">
        <v>0</v>
      </c>
      <c r="L1872" s="3">
        <v>7</v>
      </c>
      <c r="M1872" s="3" t="s">
        <v>2028</v>
      </c>
      <c r="N1872" s="136" t="s">
        <v>2029</v>
      </c>
      <c r="O1872" s="136" t="s">
        <v>2030</v>
      </c>
      <c r="P1872" s="136" t="s">
        <v>2029</v>
      </c>
      <c r="S1872" s="180"/>
      <c r="T1872" s="185"/>
      <c r="U1872" s="186"/>
      <c r="V1872" s="182"/>
      <c r="W1872" s="183"/>
      <c r="X1872" s="187"/>
      <c r="Y1872" s="188"/>
      <c r="Z1872" s="189"/>
    </row>
    <row r="1873" spans="1:26" ht="17.25" customHeight="1">
      <c r="A1873" s="135"/>
      <c r="B1873" s="9">
        <v>45560</v>
      </c>
      <c r="C1873" s="3" t="s">
        <v>2031</v>
      </c>
      <c r="D1873" s="3" t="s">
        <v>2007</v>
      </c>
      <c r="E1873" s="3">
        <v>13</v>
      </c>
      <c r="F1873" s="162">
        <v>0</v>
      </c>
      <c r="G1873" s="3">
        <v>0</v>
      </c>
      <c r="H1873" s="3">
        <v>8</v>
      </c>
      <c r="I1873" s="3">
        <v>0</v>
      </c>
      <c r="J1873" s="3">
        <v>0</v>
      </c>
      <c r="K1873" s="3">
        <v>0</v>
      </c>
      <c r="L1873" s="3">
        <v>0</v>
      </c>
      <c r="M1873" s="3"/>
      <c r="O1873" s="136" t="s">
        <v>2033</v>
      </c>
      <c r="P1873" s="136" t="s">
        <v>2034</v>
      </c>
      <c r="S1873" s="180"/>
      <c r="T1873" s="185"/>
      <c r="U1873" s="186"/>
      <c r="V1873" s="182"/>
      <c r="W1873" s="183"/>
      <c r="X1873" s="187"/>
      <c r="Y1873" s="188"/>
      <c r="Z1873" s="189"/>
    </row>
    <row r="1874" spans="1:26" ht="17.25" customHeight="1">
      <c r="A1874" s="135"/>
      <c r="B1874" s="10">
        <v>45560</v>
      </c>
      <c r="C1874" s="3" t="s">
        <v>2032</v>
      </c>
      <c r="D1874" s="3" t="s">
        <v>2008</v>
      </c>
      <c r="E1874" s="3">
        <v>13</v>
      </c>
      <c r="F1874" s="162">
        <v>0</v>
      </c>
      <c r="G1874" s="3">
        <v>0</v>
      </c>
      <c r="H1874" s="3">
        <v>0</v>
      </c>
      <c r="I1874" s="3">
        <v>0</v>
      </c>
      <c r="J1874" s="3">
        <v>0</v>
      </c>
      <c r="K1874" s="3">
        <v>0</v>
      </c>
      <c r="L1874" s="3">
        <v>0</v>
      </c>
      <c r="M1874" s="3"/>
      <c r="S1874" s="180"/>
      <c r="T1874" s="185"/>
      <c r="U1874" s="186"/>
      <c r="V1874" s="182"/>
      <c r="W1874" s="183"/>
      <c r="X1874" s="187"/>
      <c r="Y1874" s="188"/>
      <c r="Z1874" s="189"/>
    </row>
    <row r="1875" spans="1:26" ht="17.25" customHeight="1">
      <c r="A1875" s="135"/>
      <c r="B1875" s="9">
        <v>45562</v>
      </c>
      <c r="C1875" s="3" t="s">
        <v>2035</v>
      </c>
      <c r="D1875" s="3" t="s">
        <v>1801</v>
      </c>
      <c r="E1875" s="3">
        <v>10</v>
      </c>
      <c r="F1875" s="162">
        <v>10</v>
      </c>
      <c r="G1875" s="3">
        <v>0</v>
      </c>
      <c r="H1875" s="3">
        <v>0</v>
      </c>
      <c r="I1875" s="3">
        <v>0</v>
      </c>
      <c r="J1875" s="3">
        <v>0</v>
      </c>
      <c r="K1875" s="3">
        <v>0</v>
      </c>
      <c r="L1875" s="3">
        <v>0</v>
      </c>
      <c r="M1875" s="3"/>
      <c r="N1875" s="136" t="s">
        <v>2038</v>
      </c>
      <c r="S1875" s="180"/>
      <c r="T1875" s="185"/>
      <c r="U1875" s="186"/>
      <c r="V1875" s="182"/>
      <c r="W1875" s="183"/>
      <c r="X1875" s="187"/>
      <c r="Y1875" s="188"/>
      <c r="Z1875" s="189"/>
    </row>
    <row r="1876" spans="1:26" ht="17.25" customHeight="1">
      <c r="A1876" s="135"/>
      <c r="B1876" s="9">
        <v>45564</v>
      </c>
      <c r="C1876" s="3" t="s">
        <v>2035</v>
      </c>
      <c r="D1876" s="3" t="s">
        <v>1906</v>
      </c>
      <c r="E1876" s="3">
        <v>13</v>
      </c>
      <c r="F1876" s="162">
        <v>0</v>
      </c>
      <c r="G1876" s="3">
        <v>0</v>
      </c>
      <c r="H1876" s="3">
        <v>0</v>
      </c>
      <c r="I1876" s="3">
        <v>1</v>
      </c>
      <c r="J1876" s="3">
        <v>0</v>
      </c>
      <c r="K1876" s="3">
        <v>0</v>
      </c>
      <c r="L1876" s="3">
        <v>1</v>
      </c>
      <c r="M1876" s="3" t="s">
        <v>2037</v>
      </c>
      <c r="S1876" s="180"/>
      <c r="T1876" s="185"/>
      <c r="U1876" s="186"/>
      <c r="V1876" s="182"/>
      <c r="W1876" s="183"/>
      <c r="X1876" s="187"/>
      <c r="Y1876" s="188"/>
      <c r="Z1876" s="189"/>
    </row>
    <row r="1877" spans="1:26" ht="17.25" customHeight="1">
      <c r="A1877" s="135"/>
      <c r="B1877" s="9">
        <v>45564</v>
      </c>
      <c r="C1877" s="3" t="s">
        <v>2036</v>
      </c>
      <c r="D1877" s="3" t="s">
        <v>2006</v>
      </c>
      <c r="E1877" s="3">
        <v>13</v>
      </c>
      <c r="F1877" s="162">
        <v>0</v>
      </c>
      <c r="G1877" s="3">
        <v>0</v>
      </c>
      <c r="H1877" s="3">
        <v>3</v>
      </c>
      <c r="I1877" s="3">
        <v>0</v>
      </c>
      <c r="J1877" s="3">
        <v>3</v>
      </c>
      <c r="K1877" s="3">
        <v>0</v>
      </c>
      <c r="L1877" s="3">
        <v>6</v>
      </c>
      <c r="M1877" s="3" t="s">
        <v>2037</v>
      </c>
      <c r="O1877" s="136" t="s">
        <v>2037</v>
      </c>
      <c r="P1877" s="136" t="s">
        <v>2037</v>
      </c>
      <c r="S1877" s="180"/>
      <c r="T1877" s="185"/>
      <c r="U1877" s="186"/>
      <c r="V1877" s="182"/>
      <c r="W1877" s="183"/>
      <c r="X1877" s="187"/>
      <c r="Y1877" s="188"/>
      <c r="Z1877" s="189"/>
    </row>
    <row r="1878" spans="1:26" ht="17.25" customHeight="1">
      <c r="A1878" s="135"/>
      <c r="B1878" s="9">
        <v>45562</v>
      </c>
      <c r="C1878" s="3" t="s">
        <v>6897</v>
      </c>
      <c r="D1878" s="3" t="s">
        <v>2039</v>
      </c>
      <c r="E1878" s="3">
        <v>13</v>
      </c>
      <c r="F1878" s="162">
        <v>1</v>
      </c>
      <c r="G1878" s="3">
        <v>0</v>
      </c>
      <c r="H1878" s="3">
        <v>4</v>
      </c>
      <c r="I1878" s="3">
        <v>0</v>
      </c>
      <c r="J1878" s="3">
        <v>0</v>
      </c>
      <c r="K1878" s="3">
        <v>0</v>
      </c>
      <c r="L1878" s="3">
        <v>4</v>
      </c>
      <c r="M1878" s="3"/>
      <c r="O1878" s="136" t="s">
        <v>2045</v>
      </c>
      <c r="P1878" s="136" t="s">
        <v>2037</v>
      </c>
      <c r="S1878" s="180"/>
      <c r="T1878" s="185"/>
      <c r="U1878" s="186"/>
      <c r="V1878" s="182"/>
      <c r="W1878" s="183"/>
      <c r="X1878" s="187"/>
      <c r="Y1878" s="188"/>
      <c r="Z1878" s="189"/>
    </row>
    <row r="1879" spans="1:26" ht="17.25" customHeight="1">
      <c r="A1879" s="135"/>
      <c r="B1879" s="9">
        <v>45562</v>
      </c>
      <c r="C1879" s="3" t="s">
        <v>6897</v>
      </c>
      <c r="D1879" s="3" t="s">
        <v>2040</v>
      </c>
      <c r="E1879" s="3">
        <v>13</v>
      </c>
      <c r="F1879" s="162">
        <v>0</v>
      </c>
      <c r="G1879" s="3">
        <v>0</v>
      </c>
      <c r="H1879" s="3">
        <v>2</v>
      </c>
      <c r="I1879" s="3">
        <v>0</v>
      </c>
      <c r="J1879" s="3">
        <v>0</v>
      </c>
      <c r="K1879" s="3">
        <v>0</v>
      </c>
      <c r="L1879" s="3">
        <v>2</v>
      </c>
      <c r="M1879" s="3" t="s">
        <v>2045</v>
      </c>
      <c r="N1879" s="136" t="s">
        <v>2037</v>
      </c>
      <c r="O1879" s="136" t="s">
        <v>2038</v>
      </c>
      <c r="P1879" s="136" t="s">
        <v>2046</v>
      </c>
      <c r="S1879" s="180"/>
      <c r="T1879" s="185"/>
      <c r="U1879" s="186"/>
      <c r="V1879" s="182"/>
      <c r="W1879" s="183"/>
      <c r="X1879" s="187"/>
      <c r="Y1879" s="188"/>
      <c r="Z1879" s="189"/>
    </row>
    <row r="1880" spans="1:26" ht="17.25" customHeight="1">
      <c r="A1880" s="135"/>
      <c r="B1880" s="10">
        <v>45562</v>
      </c>
      <c r="C1880" s="3" t="s">
        <v>6897</v>
      </c>
      <c r="D1880" s="3" t="s">
        <v>2041</v>
      </c>
      <c r="E1880" s="3">
        <v>1</v>
      </c>
      <c r="F1880" s="162">
        <v>0</v>
      </c>
      <c r="G1880" s="3">
        <v>0</v>
      </c>
      <c r="H1880" s="3">
        <v>0</v>
      </c>
      <c r="I1880" s="3">
        <v>0</v>
      </c>
      <c r="J1880" s="3">
        <v>0</v>
      </c>
      <c r="K1880" s="3">
        <v>0</v>
      </c>
      <c r="L1880" s="3">
        <v>0</v>
      </c>
      <c r="M1880" s="3"/>
      <c r="S1880" s="180"/>
      <c r="T1880" s="185"/>
      <c r="U1880" s="186"/>
      <c r="V1880" s="182"/>
      <c r="W1880" s="183"/>
      <c r="X1880" s="187"/>
      <c r="Y1880" s="188"/>
      <c r="Z1880" s="189"/>
    </row>
    <row r="1881" spans="1:26" ht="17.25" customHeight="1">
      <c r="A1881" s="135"/>
      <c r="B1881" s="9">
        <v>45564</v>
      </c>
      <c r="C1881" s="3" t="s">
        <v>6897</v>
      </c>
      <c r="D1881" s="3" t="s">
        <v>2042</v>
      </c>
      <c r="E1881" s="3">
        <v>2</v>
      </c>
      <c r="F1881" s="162">
        <v>0</v>
      </c>
      <c r="G1881" s="3">
        <v>0</v>
      </c>
      <c r="H1881" s="3">
        <v>0</v>
      </c>
      <c r="I1881" s="3">
        <v>0</v>
      </c>
      <c r="J1881" s="3">
        <v>0</v>
      </c>
      <c r="K1881" s="3">
        <v>0</v>
      </c>
      <c r="L1881" s="3">
        <v>0</v>
      </c>
      <c r="M1881" s="3"/>
      <c r="S1881" s="180"/>
      <c r="T1881" s="185"/>
      <c r="U1881" s="186"/>
      <c r="V1881" s="182"/>
      <c r="W1881" s="183"/>
      <c r="X1881" s="187"/>
      <c r="Y1881" s="188"/>
      <c r="Z1881" s="189"/>
    </row>
    <row r="1882" spans="1:26" ht="17.25" customHeight="1">
      <c r="A1882" s="135"/>
      <c r="B1882" s="9">
        <v>45564</v>
      </c>
      <c r="C1882" s="3" t="s">
        <v>6897</v>
      </c>
      <c r="D1882" s="3" t="s">
        <v>2043</v>
      </c>
      <c r="E1882" s="3">
        <v>1</v>
      </c>
      <c r="F1882" s="162">
        <v>0</v>
      </c>
      <c r="G1882" s="3">
        <v>0</v>
      </c>
      <c r="H1882" s="3">
        <v>0</v>
      </c>
      <c r="I1882" s="3">
        <v>0</v>
      </c>
      <c r="J1882" s="3">
        <v>0</v>
      </c>
      <c r="K1882" s="3">
        <v>0</v>
      </c>
      <c r="L1882" s="3">
        <v>0</v>
      </c>
      <c r="M1882" s="3"/>
      <c r="S1882" s="180"/>
      <c r="T1882" s="185"/>
      <c r="U1882" s="186"/>
      <c r="V1882" s="182"/>
      <c r="W1882" s="183"/>
      <c r="X1882" s="187"/>
      <c r="Y1882" s="188"/>
      <c r="Z1882" s="189"/>
    </row>
    <row r="1883" spans="1:26" ht="17.25" customHeight="1">
      <c r="A1883" s="135"/>
      <c r="B1883" s="9">
        <v>45564</v>
      </c>
      <c r="C1883" s="3" t="s">
        <v>6897</v>
      </c>
      <c r="D1883" s="3" t="s">
        <v>2044</v>
      </c>
      <c r="E1883" s="3">
        <v>1</v>
      </c>
      <c r="F1883" s="162">
        <v>0</v>
      </c>
      <c r="G1883" s="3">
        <v>0</v>
      </c>
      <c r="H1883" s="3">
        <v>0</v>
      </c>
      <c r="I1883" s="3">
        <v>0</v>
      </c>
      <c r="J1883" s="3">
        <v>0</v>
      </c>
      <c r="K1883" s="3">
        <v>0</v>
      </c>
      <c r="L1883" s="3">
        <v>0</v>
      </c>
      <c r="M1883" s="3"/>
      <c r="S1883" s="180"/>
      <c r="T1883" s="185"/>
      <c r="U1883" s="186"/>
      <c r="V1883" s="182"/>
      <c r="W1883" s="183"/>
      <c r="X1883" s="187"/>
      <c r="Y1883" s="188"/>
      <c r="Z1883" s="189"/>
    </row>
    <row r="1884" spans="1:26" ht="17.25" customHeight="1">
      <c r="A1884" s="135"/>
      <c r="B1884" s="9">
        <v>45565</v>
      </c>
      <c r="C1884" s="3" t="s">
        <v>2047</v>
      </c>
      <c r="D1884" s="3" t="s">
        <v>1995</v>
      </c>
      <c r="E1884" s="3">
        <v>13</v>
      </c>
      <c r="F1884" s="162">
        <v>0</v>
      </c>
      <c r="G1884" s="3">
        <v>0</v>
      </c>
      <c r="H1884" s="3">
        <v>2</v>
      </c>
      <c r="I1884" s="3">
        <v>0</v>
      </c>
      <c r="J1884" s="3">
        <v>0</v>
      </c>
      <c r="K1884" s="3">
        <v>0</v>
      </c>
      <c r="L1884" s="3">
        <v>2</v>
      </c>
      <c r="M1884" s="3" t="s">
        <v>2050</v>
      </c>
      <c r="S1884" s="180"/>
      <c r="T1884" s="185"/>
      <c r="U1884" s="186"/>
      <c r="V1884" s="182"/>
      <c r="W1884" s="183"/>
      <c r="X1884" s="187"/>
      <c r="Y1884" s="188"/>
      <c r="Z1884" s="189"/>
    </row>
    <row r="1885" spans="1:26" ht="17.25" customHeight="1">
      <c r="A1885" s="135"/>
      <c r="B1885" s="9">
        <v>45565</v>
      </c>
      <c r="C1885" s="3" t="s">
        <v>2048</v>
      </c>
      <c r="D1885" s="3" t="s">
        <v>1930</v>
      </c>
      <c r="E1885" s="3">
        <v>13</v>
      </c>
      <c r="F1885" s="162">
        <v>0</v>
      </c>
      <c r="G1885" s="3">
        <v>0</v>
      </c>
      <c r="H1885" s="3">
        <v>4</v>
      </c>
      <c r="I1885" s="3">
        <v>2</v>
      </c>
      <c r="J1885" s="3">
        <v>1</v>
      </c>
      <c r="K1885" s="3">
        <v>0</v>
      </c>
      <c r="L1885" s="3">
        <v>7</v>
      </c>
      <c r="M1885" s="3" t="s">
        <v>2051</v>
      </c>
      <c r="O1885" s="136" t="s">
        <v>2051</v>
      </c>
      <c r="P1885" s="136" t="s">
        <v>2050</v>
      </c>
      <c r="S1885" s="180"/>
      <c r="T1885" s="185"/>
      <c r="U1885" s="186"/>
      <c r="V1885" s="182"/>
      <c r="W1885" s="183"/>
      <c r="X1885" s="187"/>
      <c r="Y1885" s="188"/>
      <c r="Z1885" s="189"/>
    </row>
    <row r="1886" spans="1:26" ht="17.25" customHeight="1">
      <c r="A1886" s="135"/>
      <c r="B1886" s="9">
        <v>45565</v>
      </c>
      <c r="C1886" s="3" t="s">
        <v>6897</v>
      </c>
      <c r="D1886" s="3" t="s">
        <v>2049</v>
      </c>
      <c r="E1886" s="3">
        <v>13</v>
      </c>
      <c r="F1886" s="162">
        <v>0</v>
      </c>
      <c r="G1886" s="3">
        <v>0</v>
      </c>
      <c r="H1886" s="3">
        <v>6</v>
      </c>
      <c r="I1886" s="3">
        <v>0</v>
      </c>
      <c r="J1886" s="3">
        <v>0</v>
      </c>
      <c r="K1886" s="3">
        <v>0</v>
      </c>
      <c r="L1886" s="3">
        <v>6</v>
      </c>
      <c r="M1886" s="3" t="s">
        <v>2052</v>
      </c>
      <c r="N1886" s="136" t="s">
        <v>2050</v>
      </c>
      <c r="O1886" s="136" t="s">
        <v>2053</v>
      </c>
      <c r="S1886" s="180"/>
      <c r="T1886" s="185"/>
      <c r="U1886" s="186"/>
      <c r="V1886" s="182"/>
      <c r="W1886" s="183"/>
      <c r="X1886" s="187"/>
      <c r="Y1886" s="188"/>
      <c r="Z1886" s="189"/>
    </row>
    <row r="1887" spans="1:26" ht="17.25" customHeight="1">
      <c r="A1887" s="135"/>
      <c r="B1887" s="9">
        <v>45566</v>
      </c>
      <c r="C1887" s="3" t="s">
        <v>182</v>
      </c>
      <c r="D1887" s="3" t="s">
        <v>1803</v>
      </c>
      <c r="E1887" s="3">
        <v>13</v>
      </c>
      <c r="F1887" s="162">
        <v>0</v>
      </c>
      <c r="G1887" s="3">
        <v>0</v>
      </c>
      <c r="H1887" s="3">
        <v>0</v>
      </c>
      <c r="I1887" s="3">
        <v>0</v>
      </c>
      <c r="J1887" s="3">
        <v>0</v>
      </c>
      <c r="K1887" s="3">
        <v>0</v>
      </c>
      <c r="L1887" s="3">
        <v>0</v>
      </c>
      <c r="M1887" s="3"/>
      <c r="S1887" s="180"/>
      <c r="T1887" s="185"/>
      <c r="U1887" s="186"/>
      <c r="V1887" s="182"/>
      <c r="W1887" s="183"/>
      <c r="X1887" s="187"/>
      <c r="Y1887" s="188"/>
      <c r="Z1887" s="189"/>
    </row>
    <row r="1888" spans="1:26" ht="17.25" customHeight="1">
      <c r="A1888" s="135"/>
      <c r="B1888" s="9">
        <v>45566</v>
      </c>
      <c r="C1888" s="3" t="s">
        <v>182</v>
      </c>
      <c r="D1888" s="3" t="s">
        <v>1829</v>
      </c>
      <c r="E1888" s="3">
        <v>13</v>
      </c>
      <c r="F1888" s="162">
        <v>0</v>
      </c>
      <c r="G1888" s="3">
        <v>0</v>
      </c>
      <c r="H1888" s="3">
        <v>0</v>
      </c>
      <c r="I1888" s="3">
        <v>0</v>
      </c>
      <c r="J1888" s="3">
        <v>0</v>
      </c>
      <c r="K1888" s="3">
        <v>0</v>
      </c>
      <c r="L1888" s="3">
        <v>0</v>
      </c>
      <c r="M1888" s="3"/>
      <c r="S1888" s="180"/>
      <c r="T1888" s="185"/>
      <c r="U1888" s="186"/>
      <c r="V1888" s="182"/>
      <c r="W1888" s="183"/>
      <c r="X1888" s="187"/>
      <c r="Y1888" s="188"/>
      <c r="Z1888" s="189"/>
    </row>
    <row r="1889" spans="1:26" ht="17.25" customHeight="1">
      <c r="A1889" s="135"/>
      <c r="B1889" s="9">
        <v>45566</v>
      </c>
      <c r="C1889" s="3" t="s">
        <v>182</v>
      </c>
      <c r="D1889" s="3" t="s">
        <v>1909</v>
      </c>
      <c r="E1889" s="3">
        <v>13</v>
      </c>
      <c r="F1889" s="162">
        <v>0</v>
      </c>
      <c r="G1889" s="3">
        <v>0</v>
      </c>
      <c r="H1889" s="3">
        <v>0</v>
      </c>
      <c r="I1889" s="3">
        <v>0</v>
      </c>
      <c r="J1889" s="3">
        <v>0</v>
      </c>
      <c r="K1889" s="3">
        <v>0</v>
      </c>
      <c r="L1889" s="3">
        <v>0</v>
      </c>
      <c r="M1889" s="3"/>
      <c r="S1889" s="180"/>
      <c r="T1889" s="185"/>
      <c r="U1889" s="186"/>
      <c r="V1889" s="182"/>
      <c r="W1889" s="183"/>
      <c r="X1889" s="187"/>
      <c r="Y1889" s="188"/>
      <c r="Z1889" s="189"/>
    </row>
    <row r="1890" spans="1:26" ht="17.25" customHeight="1">
      <c r="A1890" s="135"/>
      <c r="B1890" s="9">
        <v>45566</v>
      </c>
      <c r="C1890" s="3" t="s">
        <v>182</v>
      </c>
      <c r="D1890" s="3" t="s">
        <v>2055</v>
      </c>
      <c r="E1890" s="3">
        <v>6</v>
      </c>
      <c r="F1890" s="162">
        <v>6</v>
      </c>
      <c r="G1890" s="3">
        <v>0</v>
      </c>
      <c r="H1890" s="3">
        <v>0</v>
      </c>
      <c r="I1890" s="3">
        <v>0</v>
      </c>
      <c r="J1890" s="3">
        <v>0</v>
      </c>
      <c r="K1890" s="3">
        <v>0</v>
      </c>
      <c r="L1890" s="3">
        <v>0</v>
      </c>
      <c r="M1890" s="3"/>
      <c r="S1890" s="180"/>
      <c r="T1890" s="185"/>
      <c r="U1890" s="186"/>
      <c r="V1890" s="182"/>
      <c r="W1890" s="183"/>
      <c r="X1890" s="187"/>
      <c r="Y1890" s="188"/>
      <c r="Z1890" s="189"/>
    </row>
    <row r="1891" spans="1:26" ht="17.25" customHeight="1">
      <c r="A1891" s="135"/>
      <c r="B1891" s="9">
        <v>45566</v>
      </c>
      <c r="C1891" s="3" t="s">
        <v>6897</v>
      </c>
      <c r="D1891" s="3" t="s">
        <v>2054</v>
      </c>
      <c r="E1891" s="3">
        <v>13</v>
      </c>
      <c r="F1891" s="162">
        <v>0</v>
      </c>
      <c r="G1891" s="3">
        <v>0</v>
      </c>
      <c r="H1891" s="3">
        <v>0</v>
      </c>
      <c r="I1891" s="3">
        <v>0</v>
      </c>
      <c r="J1891" s="3">
        <v>0</v>
      </c>
      <c r="K1891" s="3">
        <v>0</v>
      </c>
      <c r="L1891" s="3">
        <v>0</v>
      </c>
      <c r="M1891" s="3"/>
      <c r="S1891" s="180"/>
      <c r="T1891" s="185"/>
      <c r="U1891" s="186"/>
      <c r="V1891" s="182"/>
      <c r="W1891" s="183"/>
      <c r="X1891" s="187"/>
      <c r="Y1891" s="188"/>
      <c r="Z1891" s="189"/>
    </row>
    <row r="1892" spans="1:26" ht="17.25" customHeight="1">
      <c r="A1892" s="135"/>
      <c r="B1892" s="9">
        <v>45567</v>
      </c>
      <c r="C1892" s="3" t="s">
        <v>2056</v>
      </c>
      <c r="D1892" s="3" t="s">
        <v>1907</v>
      </c>
      <c r="E1892" s="3">
        <v>7</v>
      </c>
      <c r="F1892" s="162">
        <v>0</v>
      </c>
      <c r="G1892" s="3">
        <v>0</v>
      </c>
      <c r="H1892" s="3">
        <v>0</v>
      </c>
      <c r="I1892" s="3">
        <v>0</v>
      </c>
      <c r="J1892" s="3">
        <v>0</v>
      </c>
      <c r="K1892" s="3">
        <v>0</v>
      </c>
      <c r="L1892" s="3">
        <v>0</v>
      </c>
      <c r="M1892" s="3"/>
      <c r="S1892" s="180"/>
      <c r="T1892" s="185"/>
      <c r="U1892" s="186"/>
      <c r="V1892" s="182"/>
      <c r="W1892" s="183"/>
      <c r="X1892" s="187"/>
      <c r="Y1892" s="188"/>
      <c r="Z1892" s="189"/>
    </row>
    <row r="1893" spans="1:26" ht="17.25" customHeight="1">
      <c r="A1893" s="135"/>
      <c r="B1893" s="9">
        <v>45567</v>
      </c>
      <c r="C1893" s="3" t="s">
        <v>2057</v>
      </c>
      <c r="D1893" s="3" t="s">
        <v>1933</v>
      </c>
      <c r="E1893" s="3">
        <v>13</v>
      </c>
      <c r="F1893" s="162">
        <v>0</v>
      </c>
      <c r="G1893" s="3">
        <v>0</v>
      </c>
      <c r="H1893" s="3">
        <v>5</v>
      </c>
      <c r="I1893" s="3">
        <v>0</v>
      </c>
      <c r="J1893" s="3">
        <v>1</v>
      </c>
      <c r="K1893" s="3">
        <v>0</v>
      </c>
      <c r="L1893" s="3">
        <v>6</v>
      </c>
      <c r="M1893" s="3"/>
      <c r="S1893" s="180"/>
      <c r="T1893" s="185"/>
      <c r="U1893" s="186"/>
      <c r="V1893" s="182"/>
      <c r="W1893" s="183"/>
      <c r="X1893" s="187"/>
      <c r="Y1893" s="188"/>
      <c r="Z1893" s="189"/>
    </row>
    <row r="1894" spans="1:26" ht="17.25" customHeight="1">
      <c r="A1894" s="135"/>
      <c r="B1894" s="9">
        <v>45567</v>
      </c>
      <c r="C1894" s="3" t="s">
        <v>2056</v>
      </c>
      <c r="D1894" s="3" t="s">
        <v>1801</v>
      </c>
      <c r="E1894" s="3">
        <v>10</v>
      </c>
      <c r="F1894" s="162">
        <v>10</v>
      </c>
      <c r="G1894" s="3">
        <v>0</v>
      </c>
      <c r="H1894" s="3">
        <v>0</v>
      </c>
      <c r="I1894" s="3">
        <v>0</v>
      </c>
      <c r="J1894" s="3">
        <v>0</v>
      </c>
      <c r="K1894" s="3">
        <v>0</v>
      </c>
      <c r="L1894" s="3">
        <v>0</v>
      </c>
      <c r="M1894" s="3"/>
      <c r="S1894" s="180"/>
      <c r="T1894" s="185"/>
      <c r="U1894" s="186"/>
      <c r="V1894" s="182"/>
      <c r="W1894" s="183"/>
      <c r="X1894" s="187"/>
      <c r="Y1894" s="188"/>
      <c r="Z1894" s="189"/>
    </row>
    <row r="1895" spans="1:26" ht="17.25" customHeight="1">
      <c r="A1895" s="135"/>
      <c r="B1895" s="9">
        <v>45567</v>
      </c>
      <c r="C1895" s="3" t="s">
        <v>2058</v>
      </c>
      <c r="D1895" s="3" t="s">
        <v>2005</v>
      </c>
      <c r="E1895" s="3">
        <v>3</v>
      </c>
      <c r="F1895" s="162">
        <v>0</v>
      </c>
      <c r="G1895" s="3">
        <v>0</v>
      </c>
      <c r="H1895" s="3">
        <v>0</v>
      </c>
      <c r="I1895" s="3">
        <v>0</v>
      </c>
      <c r="J1895" s="3">
        <v>0</v>
      </c>
      <c r="K1895" s="3">
        <v>0</v>
      </c>
      <c r="L1895" s="3">
        <v>0</v>
      </c>
      <c r="M1895" s="3"/>
      <c r="S1895" s="180"/>
      <c r="T1895" s="185"/>
      <c r="U1895" s="186"/>
      <c r="V1895" s="182"/>
      <c r="W1895" s="183"/>
      <c r="X1895" s="187"/>
      <c r="Y1895" s="188"/>
      <c r="Z1895" s="189"/>
    </row>
    <row r="1896" spans="1:26" ht="17.25" customHeight="1">
      <c r="A1896" s="135"/>
      <c r="B1896" s="9">
        <v>45568</v>
      </c>
      <c r="C1896" s="3" t="s">
        <v>2059</v>
      </c>
      <c r="D1896" s="3" t="s">
        <v>1855</v>
      </c>
      <c r="E1896" s="3">
        <v>13</v>
      </c>
      <c r="F1896" s="162">
        <v>0</v>
      </c>
      <c r="G1896" s="3">
        <v>0</v>
      </c>
      <c r="H1896" s="3">
        <v>0</v>
      </c>
      <c r="I1896" s="3">
        <v>0</v>
      </c>
      <c r="J1896" s="3">
        <v>0</v>
      </c>
      <c r="K1896" s="3">
        <v>0</v>
      </c>
      <c r="L1896" s="3">
        <v>0</v>
      </c>
      <c r="M1896" s="3"/>
      <c r="S1896" s="180"/>
      <c r="T1896" s="185"/>
      <c r="U1896" s="186"/>
      <c r="V1896" s="182"/>
      <c r="W1896" s="183"/>
      <c r="X1896" s="187"/>
      <c r="Y1896" s="188"/>
      <c r="Z1896" s="189"/>
    </row>
    <row r="1897" spans="1:26" ht="17.25" customHeight="1">
      <c r="A1897" s="135"/>
      <c r="B1897" s="9">
        <v>45568</v>
      </c>
      <c r="C1897" s="3" t="s">
        <v>2060</v>
      </c>
      <c r="D1897" s="3" t="s">
        <v>1908</v>
      </c>
      <c r="E1897" s="3">
        <v>13</v>
      </c>
      <c r="F1897" s="162">
        <v>0</v>
      </c>
      <c r="G1897" s="3">
        <v>0</v>
      </c>
      <c r="H1897" s="3">
        <v>0</v>
      </c>
      <c r="I1897" s="3">
        <v>0</v>
      </c>
      <c r="J1897" s="3">
        <v>0</v>
      </c>
      <c r="K1897" s="3">
        <v>0</v>
      </c>
      <c r="L1897" s="3">
        <v>0</v>
      </c>
      <c r="M1897" s="3"/>
      <c r="S1897" s="180"/>
      <c r="T1897" s="185"/>
      <c r="U1897" s="186"/>
      <c r="V1897" s="182"/>
      <c r="W1897" s="183"/>
      <c r="X1897" s="187"/>
      <c r="Y1897" s="188"/>
      <c r="Z1897" s="189"/>
    </row>
    <row r="1898" spans="1:26" ht="17.25" customHeight="1">
      <c r="A1898" s="135"/>
      <c r="B1898" s="9">
        <v>45568</v>
      </c>
      <c r="C1898" s="3" t="s">
        <v>2061</v>
      </c>
      <c r="D1898" s="3" t="s">
        <v>1957</v>
      </c>
      <c r="E1898" s="3">
        <v>13</v>
      </c>
      <c r="F1898" s="162">
        <v>0</v>
      </c>
      <c r="G1898" s="3">
        <v>0</v>
      </c>
      <c r="H1898" s="3">
        <v>0</v>
      </c>
      <c r="I1898" s="3">
        <v>0</v>
      </c>
      <c r="J1898" s="3">
        <v>0</v>
      </c>
      <c r="K1898" s="3">
        <v>0</v>
      </c>
      <c r="L1898" s="3">
        <v>0</v>
      </c>
      <c r="M1898" s="3"/>
      <c r="S1898" s="180"/>
      <c r="T1898" s="185"/>
      <c r="U1898" s="186"/>
      <c r="V1898" s="182"/>
      <c r="W1898" s="183"/>
      <c r="X1898" s="187"/>
      <c r="Y1898" s="188"/>
      <c r="Z1898" s="189"/>
    </row>
    <row r="1899" spans="1:26" ht="17.25" customHeight="1">
      <c r="A1899" s="135"/>
      <c r="B1899" s="9">
        <v>45568</v>
      </c>
      <c r="C1899" s="3" t="s">
        <v>2062</v>
      </c>
      <c r="D1899" s="3" t="s">
        <v>1997</v>
      </c>
      <c r="E1899" s="3">
        <v>13</v>
      </c>
      <c r="F1899" s="162">
        <v>0</v>
      </c>
      <c r="G1899" s="3">
        <v>0</v>
      </c>
      <c r="H1899" s="3">
        <v>0</v>
      </c>
      <c r="I1899" s="3">
        <v>5</v>
      </c>
      <c r="J1899" s="3">
        <v>2</v>
      </c>
      <c r="K1899" s="3">
        <v>0</v>
      </c>
      <c r="L1899" s="3">
        <v>0</v>
      </c>
      <c r="M1899" s="3" t="s">
        <v>2063</v>
      </c>
      <c r="S1899" s="180"/>
      <c r="T1899" s="185"/>
      <c r="U1899" s="186"/>
      <c r="V1899" s="182"/>
      <c r="W1899" s="183"/>
      <c r="X1899" s="187"/>
      <c r="Y1899" s="188"/>
      <c r="Z1899" s="189"/>
    </row>
    <row r="1900" spans="1:26" ht="17.25" customHeight="1">
      <c r="A1900" s="135"/>
      <c r="B1900" s="9">
        <v>45569</v>
      </c>
      <c r="C1900" s="3" t="s">
        <v>2066</v>
      </c>
      <c r="D1900" s="3" t="s">
        <v>1934</v>
      </c>
      <c r="E1900" s="3">
        <v>9</v>
      </c>
      <c r="F1900" s="162">
        <v>0</v>
      </c>
      <c r="G1900" s="3">
        <v>0</v>
      </c>
      <c r="H1900" s="3">
        <v>0</v>
      </c>
      <c r="I1900" s="3">
        <v>0</v>
      </c>
      <c r="J1900" s="3">
        <v>0</v>
      </c>
      <c r="K1900" s="3">
        <v>0</v>
      </c>
      <c r="L1900" s="3">
        <v>0</v>
      </c>
      <c r="M1900" s="3"/>
      <c r="S1900" s="180"/>
      <c r="T1900" s="185"/>
      <c r="U1900" s="186"/>
      <c r="V1900" s="182"/>
      <c r="W1900" s="183"/>
      <c r="X1900" s="187"/>
      <c r="Y1900" s="188"/>
      <c r="Z1900" s="189"/>
    </row>
    <row r="1901" spans="1:26" ht="17.25" customHeight="1">
      <c r="A1901" s="135"/>
      <c r="B1901" s="9">
        <v>45570</v>
      </c>
      <c r="C1901" s="3" t="s">
        <v>2065</v>
      </c>
      <c r="D1901" s="3" t="s">
        <v>1933</v>
      </c>
      <c r="E1901" s="3">
        <v>13</v>
      </c>
      <c r="F1901" s="162">
        <v>0</v>
      </c>
      <c r="G1901" s="3">
        <v>0</v>
      </c>
      <c r="H1901" s="3">
        <v>4</v>
      </c>
      <c r="I1901" s="3">
        <v>2</v>
      </c>
      <c r="J1901" s="3">
        <v>0</v>
      </c>
      <c r="K1901" s="3">
        <v>0</v>
      </c>
      <c r="L1901" s="3">
        <v>6</v>
      </c>
      <c r="M1901" s="3" t="s">
        <v>2068</v>
      </c>
      <c r="O1901" s="136" t="s">
        <v>2069</v>
      </c>
      <c r="P1901" s="136" t="s">
        <v>2069</v>
      </c>
      <c r="S1901" s="180"/>
      <c r="T1901" s="185"/>
      <c r="U1901" s="186"/>
      <c r="V1901" s="182"/>
      <c r="W1901" s="183"/>
      <c r="X1901" s="187"/>
      <c r="Y1901" s="188"/>
      <c r="Z1901" s="189"/>
    </row>
    <row r="1902" spans="1:26" ht="17.25" customHeight="1">
      <c r="A1902" s="135"/>
      <c r="B1902" s="9">
        <v>45570</v>
      </c>
      <c r="C1902" s="3" t="s">
        <v>2065</v>
      </c>
      <c r="D1902" s="3" t="s">
        <v>2067</v>
      </c>
      <c r="E1902" s="3">
        <v>12</v>
      </c>
      <c r="F1902" s="162">
        <v>2</v>
      </c>
      <c r="G1902" s="3">
        <v>0</v>
      </c>
      <c r="H1902" s="3">
        <v>5</v>
      </c>
      <c r="I1902" s="3">
        <v>3</v>
      </c>
      <c r="J1902" s="3">
        <v>0</v>
      </c>
      <c r="K1902" s="3">
        <v>0</v>
      </c>
      <c r="L1902" s="3">
        <v>8</v>
      </c>
      <c r="M1902" s="3" t="s">
        <v>2069</v>
      </c>
      <c r="O1902" s="136" t="s">
        <v>2070</v>
      </c>
      <c r="P1902" s="136" t="s">
        <v>2069</v>
      </c>
      <c r="S1902" s="180"/>
      <c r="T1902" s="185"/>
      <c r="U1902" s="186"/>
      <c r="V1902" s="182"/>
      <c r="W1902" s="183"/>
      <c r="X1902" s="187"/>
      <c r="Y1902" s="188"/>
      <c r="Z1902" s="189"/>
    </row>
    <row r="1903" spans="1:26" ht="17.25" customHeight="1">
      <c r="A1903" s="135"/>
      <c r="B1903" s="9">
        <v>45571</v>
      </c>
      <c r="C1903" s="3" t="s">
        <v>2072</v>
      </c>
      <c r="D1903" s="3" t="s">
        <v>2073</v>
      </c>
      <c r="E1903" s="3">
        <v>13</v>
      </c>
      <c r="F1903" s="162">
        <v>2</v>
      </c>
      <c r="G1903" s="3">
        <v>0</v>
      </c>
      <c r="H1903" s="3">
        <v>2</v>
      </c>
      <c r="I1903" s="3">
        <v>3</v>
      </c>
      <c r="J1903" s="3">
        <v>4</v>
      </c>
      <c r="K1903" s="3">
        <v>0</v>
      </c>
      <c r="L1903" s="3">
        <v>9</v>
      </c>
      <c r="M1903" s="3" t="s">
        <v>2070</v>
      </c>
      <c r="O1903" s="136" t="s">
        <v>2071</v>
      </c>
      <c r="P1903" s="136" t="s">
        <v>2069</v>
      </c>
      <c r="S1903" s="180"/>
      <c r="T1903" s="185"/>
      <c r="U1903" s="186"/>
      <c r="V1903" s="182"/>
      <c r="W1903" s="183"/>
      <c r="X1903" s="187"/>
      <c r="Y1903" s="188"/>
      <c r="Z1903" s="189"/>
    </row>
    <row r="1904" spans="1:26" ht="17.25" customHeight="1">
      <c r="A1904" s="135"/>
      <c r="B1904" s="9">
        <v>45570</v>
      </c>
      <c r="C1904" s="3" t="s">
        <v>2066</v>
      </c>
      <c r="D1904" s="3" t="s">
        <v>1981</v>
      </c>
      <c r="E1904" s="3">
        <v>8</v>
      </c>
      <c r="F1904" s="162">
        <v>8</v>
      </c>
      <c r="G1904" s="3">
        <v>0</v>
      </c>
      <c r="H1904" s="3">
        <v>0</v>
      </c>
      <c r="I1904" s="3">
        <v>0</v>
      </c>
      <c r="J1904" s="3">
        <v>0</v>
      </c>
      <c r="K1904" s="3">
        <v>0</v>
      </c>
      <c r="L1904" s="3">
        <v>0</v>
      </c>
      <c r="M1904" s="3"/>
      <c r="S1904" s="180"/>
      <c r="T1904" s="185"/>
      <c r="U1904" s="186"/>
      <c r="V1904" s="182"/>
      <c r="W1904" s="183"/>
      <c r="X1904" s="187"/>
      <c r="Y1904" s="188"/>
      <c r="Z1904" s="189"/>
    </row>
    <row r="1905" spans="1:26" ht="17.25" customHeight="1">
      <c r="A1905" s="135"/>
      <c r="B1905" s="9">
        <v>45570</v>
      </c>
      <c r="C1905" s="3" t="s">
        <v>2072</v>
      </c>
      <c r="D1905" s="3" t="s">
        <v>2008</v>
      </c>
      <c r="E1905" s="3">
        <v>4</v>
      </c>
      <c r="F1905" s="162">
        <v>8</v>
      </c>
      <c r="G1905" s="3">
        <v>0</v>
      </c>
      <c r="H1905" s="3">
        <v>0</v>
      </c>
      <c r="I1905" s="3">
        <v>0</v>
      </c>
      <c r="J1905" s="3">
        <v>0</v>
      </c>
      <c r="K1905" s="3">
        <v>0</v>
      </c>
      <c r="L1905" s="3">
        <v>0</v>
      </c>
      <c r="M1905" s="3"/>
      <c r="S1905" s="180"/>
      <c r="T1905" s="185"/>
      <c r="U1905" s="186"/>
      <c r="V1905" s="182"/>
      <c r="W1905" s="183"/>
      <c r="X1905" s="187"/>
      <c r="Y1905" s="188"/>
      <c r="Z1905" s="189"/>
    </row>
    <row r="1906" spans="1:26" ht="17.25" customHeight="1">
      <c r="A1906" s="135"/>
      <c r="B1906" s="9">
        <v>45570</v>
      </c>
      <c r="C1906" s="3" t="s">
        <v>2072</v>
      </c>
      <c r="D1906" s="3" t="s">
        <v>1959</v>
      </c>
      <c r="E1906" s="3">
        <v>13</v>
      </c>
      <c r="F1906" s="162">
        <v>13</v>
      </c>
      <c r="G1906" s="3">
        <v>0</v>
      </c>
      <c r="H1906" s="3">
        <v>0</v>
      </c>
      <c r="I1906" s="3">
        <v>0</v>
      </c>
      <c r="J1906" s="3">
        <v>0</v>
      </c>
      <c r="K1906" s="3">
        <v>0</v>
      </c>
      <c r="L1906" s="3">
        <v>0</v>
      </c>
      <c r="M1906" s="3"/>
      <c r="S1906" s="180"/>
      <c r="T1906" s="185"/>
      <c r="U1906" s="186"/>
      <c r="V1906" s="182"/>
      <c r="W1906" s="183"/>
      <c r="X1906" s="187"/>
      <c r="Y1906" s="188"/>
      <c r="Z1906" s="189"/>
    </row>
    <row r="1907" spans="1:26" ht="17.25" customHeight="1">
      <c r="A1907" s="135"/>
      <c r="B1907" s="9">
        <v>45570</v>
      </c>
      <c r="C1907" s="3" t="s">
        <v>2065</v>
      </c>
      <c r="D1907" s="3" t="s">
        <v>1933</v>
      </c>
      <c r="E1907" s="3">
        <v>13</v>
      </c>
      <c r="F1907" s="162">
        <v>13</v>
      </c>
      <c r="G1907" s="3">
        <v>0</v>
      </c>
      <c r="H1907" s="3">
        <v>0</v>
      </c>
      <c r="I1907" s="3">
        <v>0</v>
      </c>
      <c r="J1907" s="3">
        <v>0</v>
      </c>
      <c r="K1907" s="3">
        <v>0</v>
      </c>
      <c r="L1907" s="3">
        <v>0</v>
      </c>
      <c r="M1907" s="3"/>
      <c r="S1907" s="180"/>
      <c r="T1907" s="185"/>
      <c r="U1907" s="186"/>
      <c r="V1907" s="182"/>
      <c r="W1907" s="183"/>
      <c r="X1907" s="187"/>
      <c r="Y1907" s="188"/>
      <c r="Z1907" s="189"/>
    </row>
    <row r="1908" spans="1:26" ht="17.25" customHeight="1">
      <c r="A1908" s="135"/>
      <c r="B1908" s="9">
        <v>45571</v>
      </c>
      <c r="C1908" s="3" t="s">
        <v>2075</v>
      </c>
      <c r="D1908" s="3" t="s">
        <v>2064</v>
      </c>
      <c r="E1908" s="3">
        <v>2</v>
      </c>
      <c r="F1908" s="162">
        <v>2</v>
      </c>
      <c r="G1908" s="3">
        <v>0</v>
      </c>
      <c r="H1908" s="3">
        <v>0</v>
      </c>
      <c r="I1908" s="3">
        <v>0</v>
      </c>
      <c r="J1908" s="3">
        <v>0</v>
      </c>
      <c r="K1908" s="3">
        <v>0</v>
      </c>
      <c r="L1908" s="3">
        <v>0</v>
      </c>
      <c r="M1908" s="3"/>
      <c r="S1908" s="180"/>
      <c r="T1908" s="185"/>
      <c r="U1908" s="186"/>
      <c r="V1908" s="182"/>
      <c r="W1908" s="183"/>
      <c r="X1908" s="187"/>
      <c r="Y1908" s="188"/>
      <c r="Z1908" s="189"/>
    </row>
    <row r="1909" spans="1:26" ht="17.25" customHeight="1">
      <c r="A1909" s="135"/>
      <c r="B1909" s="9">
        <v>45571</v>
      </c>
      <c r="C1909" s="3" t="s">
        <v>2074</v>
      </c>
      <c r="D1909" s="3" t="s">
        <v>2076</v>
      </c>
      <c r="E1909" s="3">
        <v>4</v>
      </c>
      <c r="F1909" s="162">
        <v>1</v>
      </c>
      <c r="G1909" s="3">
        <v>0</v>
      </c>
      <c r="H1909" s="3">
        <v>1</v>
      </c>
      <c r="I1909" s="3">
        <v>2</v>
      </c>
      <c r="J1909" s="3">
        <v>0</v>
      </c>
      <c r="K1909" s="3">
        <v>0</v>
      </c>
      <c r="L1909" s="3">
        <v>3</v>
      </c>
      <c r="M1909" s="3" t="s">
        <v>2069</v>
      </c>
      <c r="O1909" s="136" t="s">
        <v>2071</v>
      </c>
      <c r="P1909" s="136" t="s">
        <v>2069</v>
      </c>
      <c r="S1909" s="180"/>
      <c r="T1909" s="185"/>
      <c r="U1909" s="186"/>
      <c r="V1909" s="182"/>
      <c r="W1909" s="183"/>
      <c r="X1909" s="187"/>
      <c r="Y1909" s="188"/>
      <c r="Z1909" s="189"/>
    </row>
    <row r="1910" spans="1:26" ht="17.25" customHeight="1">
      <c r="A1910" s="135"/>
      <c r="B1910" s="9">
        <v>45572</v>
      </c>
      <c r="C1910" s="3" t="s">
        <v>2077</v>
      </c>
      <c r="D1910" s="3" t="s">
        <v>1909</v>
      </c>
      <c r="E1910" s="3">
        <v>13</v>
      </c>
      <c r="F1910" s="162">
        <v>0</v>
      </c>
      <c r="G1910" s="3">
        <v>0</v>
      </c>
      <c r="H1910" s="3">
        <v>0</v>
      </c>
      <c r="I1910" s="3">
        <v>0</v>
      </c>
      <c r="J1910" s="3">
        <v>0</v>
      </c>
      <c r="K1910" s="3">
        <v>0</v>
      </c>
      <c r="L1910" s="3">
        <v>0</v>
      </c>
      <c r="M1910" s="3"/>
      <c r="S1910" s="180"/>
      <c r="T1910" s="185"/>
      <c r="U1910" s="186"/>
      <c r="V1910" s="182"/>
      <c r="W1910" s="183"/>
      <c r="X1910" s="187"/>
      <c r="Y1910" s="188"/>
      <c r="Z1910" s="189"/>
    </row>
    <row r="1911" spans="1:26" ht="17.25" customHeight="1">
      <c r="A1911" s="135"/>
      <c r="B1911" s="9">
        <v>45572</v>
      </c>
      <c r="C1911" s="3" t="s">
        <v>2078</v>
      </c>
      <c r="D1911" s="3" t="s">
        <v>1921</v>
      </c>
      <c r="E1911" s="3">
        <v>5</v>
      </c>
      <c r="F1911" s="162">
        <v>0</v>
      </c>
      <c r="G1911" s="3">
        <v>0</v>
      </c>
      <c r="H1911" s="3">
        <v>0</v>
      </c>
      <c r="I1911" s="3">
        <v>0</v>
      </c>
      <c r="J1911" s="3">
        <v>0</v>
      </c>
      <c r="K1911" s="3">
        <v>0</v>
      </c>
      <c r="L1911" s="3">
        <v>0</v>
      </c>
      <c r="M1911" s="3"/>
      <c r="S1911" s="180"/>
      <c r="T1911" s="185"/>
      <c r="U1911" s="186"/>
      <c r="V1911" s="182"/>
      <c r="W1911" s="183"/>
      <c r="X1911" s="187"/>
      <c r="Y1911" s="188"/>
      <c r="Z1911" s="189"/>
    </row>
    <row r="1912" spans="1:26" ht="17.25" customHeight="1">
      <c r="A1912" s="135"/>
      <c r="B1912" s="9">
        <v>45573</v>
      </c>
      <c r="C1912" s="3" t="s">
        <v>2079</v>
      </c>
      <c r="D1912" s="3" t="s">
        <v>1485</v>
      </c>
      <c r="E1912" s="3">
        <v>7</v>
      </c>
      <c r="F1912" s="162">
        <v>0</v>
      </c>
      <c r="G1912" s="3">
        <v>0</v>
      </c>
      <c r="H1912" s="3">
        <v>0</v>
      </c>
      <c r="I1912" s="3">
        <v>0</v>
      </c>
      <c r="J1912" s="3">
        <v>0</v>
      </c>
      <c r="K1912" s="3">
        <v>0</v>
      </c>
      <c r="L1912" s="3">
        <v>0</v>
      </c>
      <c r="M1912" s="3"/>
      <c r="S1912" s="180"/>
      <c r="T1912" s="185"/>
      <c r="U1912" s="186"/>
      <c r="V1912" s="182"/>
      <c r="W1912" s="183"/>
      <c r="X1912" s="187"/>
      <c r="Y1912" s="188"/>
      <c r="Z1912" s="189"/>
    </row>
    <row r="1913" spans="1:26" ht="17.25" customHeight="1">
      <c r="A1913" s="135"/>
      <c r="B1913" s="9">
        <v>45573</v>
      </c>
      <c r="C1913" s="3" t="s">
        <v>2080</v>
      </c>
      <c r="D1913" s="3" t="s">
        <v>1981</v>
      </c>
      <c r="E1913" s="3">
        <v>8</v>
      </c>
      <c r="F1913" s="162">
        <v>0</v>
      </c>
      <c r="G1913" s="3">
        <v>0</v>
      </c>
      <c r="H1913" s="3">
        <v>0</v>
      </c>
      <c r="I1913" s="3">
        <v>0</v>
      </c>
      <c r="J1913" s="3">
        <v>0</v>
      </c>
      <c r="K1913" s="3">
        <v>0</v>
      </c>
      <c r="L1913" s="3">
        <v>0</v>
      </c>
      <c r="M1913" s="3"/>
      <c r="S1913" s="180"/>
      <c r="T1913" s="185"/>
      <c r="U1913" s="186"/>
      <c r="V1913" s="182"/>
      <c r="W1913" s="183"/>
      <c r="X1913" s="187"/>
      <c r="Y1913" s="188"/>
      <c r="Z1913" s="189"/>
    </row>
    <row r="1914" spans="1:26" ht="17.25" customHeight="1">
      <c r="A1914" s="135"/>
      <c r="B1914" s="9">
        <v>45573</v>
      </c>
      <c r="C1914" s="3" t="s">
        <v>2081</v>
      </c>
      <c r="D1914" s="3" t="s">
        <v>1906</v>
      </c>
      <c r="E1914" s="3">
        <v>13</v>
      </c>
      <c r="F1914" s="162">
        <v>0</v>
      </c>
      <c r="G1914" s="3">
        <v>0</v>
      </c>
      <c r="H1914" s="3">
        <v>0</v>
      </c>
      <c r="I1914" s="3">
        <v>0</v>
      </c>
      <c r="J1914" s="3">
        <v>0</v>
      </c>
      <c r="K1914" s="3">
        <v>0</v>
      </c>
      <c r="L1914" s="3">
        <v>0</v>
      </c>
      <c r="M1914" s="3"/>
      <c r="S1914" s="180"/>
      <c r="T1914" s="185"/>
      <c r="U1914" s="186"/>
      <c r="V1914" s="182"/>
      <c r="W1914" s="183"/>
      <c r="X1914" s="187"/>
      <c r="Y1914" s="188"/>
      <c r="Z1914" s="189"/>
    </row>
    <row r="1915" spans="1:26" ht="17.25" customHeight="1">
      <c r="A1915" s="135"/>
      <c r="B1915" s="9">
        <v>45573</v>
      </c>
      <c r="C1915" s="3" t="s">
        <v>2083</v>
      </c>
      <c r="D1915" s="3" t="s">
        <v>2082</v>
      </c>
      <c r="E1915" s="3">
        <v>13</v>
      </c>
      <c r="F1915" s="162">
        <v>1</v>
      </c>
      <c r="G1915" s="3">
        <v>0</v>
      </c>
      <c r="H1915" s="3">
        <v>3</v>
      </c>
      <c r="I1915" s="3">
        <v>1</v>
      </c>
      <c r="J1915" s="3">
        <v>0</v>
      </c>
      <c r="K1915" s="3">
        <v>0</v>
      </c>
      <c r="L1915" s="3">
        <v>4</v>
      </c>
      <c r="M1915" s="3"/>
      <c r="S1915" s="180"/>
      <c r="T1915" s="185"/>
      <c r="U1915" s="186"/>
      <c r="V1915" s="182"/>
      <c r="W1915" s="183"/>
      <c r="X1915" s="187"/>
      <c r="Y1915" s="188"/>
      <c r="Z1915" s="189"/>
    </row>
    <row r="1916" spans="1:26" ht="17.25" customHeight="1">
      <c r="A1916" s="135"/>
      <c r="B1916" s="9">
        <v>45573</v>
      </c>
      <c r="C1916" s="3" t="s">
        <v>6897</v>
      </c>
      <c r="D1916" s="3" t="s">
        <v>2084</v>
      </c>
      <c r="E1916" s="3">
        <v>13</v>
      </c>
      <c r="F1916" s="162">
        <v>1</v>
      </c>
      <c r="G1916" s="3">
        <v>0</v>
      </c>
      <c r="H1916" s="3">
        <v>9</v>
      </c>
      <c r="I1916" s="3">
        <v>0</v>
      </c>
      <c r="J1916" s="3">
        <v>0</v>
      </c>
      <c r="K1916" s="3">
        <v>0</v>
      </c>
      <c r="L1916" s="3">
        <v>0</v>
      </c>
      <c r="M1916" s="3" t="s">
        <v>734</v>
      </c>
      <c r="N1916" s="136" t="s">
        <v>734</v>
      </c>
      <c r="O1916" s="136" t="s">
        <v>734</v>
      </c>
      <c r="P1916" s="136" t="s">
        <v>734</v>
      </c>
      <c r="S1916" s="180"/>
      <c r="T1916" s="185"/>
      <c r="U1916" s="186"/>
      <c r="V1916" s="182"/>
      <c r="W1916" s="183"/>
      <c r="X1916" s="187"/>
      <c r="Y1916" s="188"/>
      <c r="Z1916" s="189"/>
    </row>
    <row r="1917" spans="1:26" ht="17.25" customHeight="1">
      <c r="A1917" s="135"/>
      <c r="B1917" s="9">
        <v>45574</v>
      </c>
      <c r="C1917" s="3" t="s">
        <v>2086</v>
      </c>
      <c r="D1917" s="3" t="s">
        <v>1801</v>
      </c>
      <c r="E1917" s="3">
        <v>10</v>
      </c>
      <c r="F1917" s="162">
        <v>10</v>
      </c>
      <c r="G1917" s="3">
        <v>0</v>
      </c>
      <c r="H1917" s="3">
        <v>0</v>
      </c>
      <c r="I1917" s="3">
        <v>8</v>
      </c>
      <c r="J1917" s="3">
        <v>2</v>
      </c>
      <c r="K1917" s="3">
        <v>0</v>
      </c>
      <c r="L1917" s="3">
        <v>10</v>
      </c>
      <c r="M1917" s="3"/>
      <c r="S1917" s="180"/>
      <c r="T1917" s="185"/>
      <c r="U1917" s="186"/>
      <c r="V1917" s="182"/>
      <c r="W1917" s="183"/>
      <c r="X1917" s="187"/>
      <c r="Y1917" s="188"/>
      <c r="Z1917" s="189"/>
    </row>
    <row r="1918" spans="1:26" ht="17.25" customHeight="1">
      <c r="A1918" s="135"/>
      <c r="B1918" s="9">
        <v>45574</v>
      </c>
      <c r="C1918" s="3" t="s">
        <v>2087</v>
      </c>
      <c r="D1918" s="3" t="s">
        <v>2006</v>
      </c>
      <c r="E1918" s="3">
        <v>13</v>
      </c>
      <c r="F1918" s="162">
        <v>13</v>
      </c>
      <c r="G1918" s="3">
        <v>0</v>
      </c>
      <c r="H1918" s="3">
        <v>0</v>
      </c>
      <c r="I1918" s="3">
        <v>0</v>
      </c>
      <c r="J1918" s="3">
        <v>0</v>
      </c>
      <c r="K1918" s="3">
        <v>0</v>
      </c>
      <c r="L1918" s="3">
        <v>0</v>
      </c>
      <c r="M1918" s="3"/>
      <c r="S1918" s="180"/>
      <c r="T1918" s="185"/>
      <c r="U1918" s="186"/>
      <c r="V1918" s="182"/>
      <c r="W1918" s="183"/>
      <c r="X1918" s="187"/>
      <c r="Y1918" s="188"/>
      <c r="Z1918" s="189"/>
    </row>
    <row r="1919" spans="1:26" ht="17.25" customHeight="1">
      <c r="A1919" s="135"/>
      <c r="B1919" s="9">
        <v>45574</v>
      </c>
      <c r="C1919" s="3" t="s">
        <v>2087</v>
      </c>
      <c r="D1919" s="3" t="s">
        <v>1995</v>
      </c>
      <c r="E1919" s="3">
        <v>13</v>
      </c>
      <c r="F1919" s="162">
        <v>13</v>
      </c>
      <c r="G1919" s="3">
        <v>0</v>
      </c>
      <c r="H1919" s="3">
        <v>0</v>
      </c>
      <c r="I1919" s="3">
        <v>0</v>
      </c>
      <c r="J1919" s="3">
        <v>0</v>
      </c>
      <c r="K1919" s="3">
        <v>0</v>
      </c>
      <c r="L1919" s="3">
        <v>0</v>
      </c>
      <c r="M1919" s="3"/>
      <c r="S1919" s="180"/>
      <c r="T1919" s="185"/>
      <c r="U1919" s="186"/>
      <c r="V1919" s="182"/>
      <c r="W1919" s="183"/>
      <c r="X1919" s="187"/>
      <c r="Y1919" s="188"/>
      <c r="Z1919" s="189"/>
    </row>
    <row r="1920" spans="1:26" ht="17.25" customHeight="1">
      <c r="A1920" s="135"/>
      <c r="B1920" s="9">
        <v>45574</v>
      </c>
      <c r="C1920" s="3" t="s">
        <v>2088</v>
      </c>
      <c r="D1920" s="3" t="s">
        <v>1715</v>
      </c>
      <c r="E1920" s="3">
        <v>2</v>
      </c>
      <c r="F1920" s="162">
        <v>2</v>
      </c>
      <c r="G1920" s="3">
        <v>0</v>
      </c>
      <c r="H1920" s="3">
        <v>0</v>
      </c>
      <c r="I1920" s="3">
        <v>0</v>
      </c>
      <c r="J1920" s="3">
        <v>0</v>
      </c>
      <c r="K1920" s="3">
        <v>0</v>
      </c>
      <c r="L1920" s="3">
        <v>0</v>
      </c>
      <c r="M1920" s="3"/>
      <c r="S1920" s="180"/>
      <c r="T1920" s="185"/>
      <c r="U1920" s="186"/>
      <c r="V1920" s="182"/>
      <c r="W1920" s="183"/>
      <c r="X1920" s="187"/>
      <c r="Y1920" s="188"/>
      <c r="Z1920" s="189"/>
    </row>
    <row r="1921" spans="1:26" ht="17.25" customHeight="1">
      <c r="A1921" s="135"/>
      <c r="B1921" s="9">
        <v>45574</v>
      </c>
      <c r="C1921" s="3" t="s">
        <v>2087</v>
      </c>
      <c r="D1921" s="3" t="s">
        <v>1959</v>
      </c>
      <c r="E1921" s="3">
        <v>13</v>
      </c>
      <c r="F1921" s="162">
        <v>0</v>
      </c>
      <c r="G1921" s="3">
        <v>0</v>
      </c>
      <c r="H1921" s="3">
        <v>0</v>
      </c>
      <c r="I1921" s="3">
        <v>0</v>
      </c>
      <c r="J1921" s="3">
        <v>0</v>
      </c>
      <c r="K1921" s="3">
        <v>0</v>
      </c>
      <c r="L1921" s="3">
        <v>0</v>
      </c>
      <c r="M1921" s="3"/>
      <c r="S1921" s="180"/>
      <c r="T1921" s="185"/>
      <c r="U1921" s="186"/>
      <c r="V1921" s="182"/>
      <c r="W1921" s="183"/>
      <c r="X1921" s="187"/>
      <c r="Y1921" s="188"/>
      <c r="Z1921" s="189"/>
    </row>
    <row r="1922" spans="1:26" ht="17.25" customHeight="1">
      <c r="A1922" s="135"/>
      <c r="B1922" s="9">
        <v>45575</v>
      </c>
      <c r="C1922" s="3" t="s">
        <v>2093</v>
      </c>
      <c r="D1922" s="3" t="s">
        <v>1924</v>
      </c>
      <c r="E1922" s="3">
        <v>13</v>
      </c>
      <c r="F1922" s="162">
        <v>0</v>
      </c>
      <c r="G1922" s="3">
        <v>0</v>
      </c>
      <c r="H1922" s="3">
        <v>0</v>
      </c>
      <c r="I1922" s="3">
        <v>0</v>
      </c>
      <c r="J1922" s="3">
        <v>0</v>
      </c>
      <c r="K1922" s="3">
        <v>0</v>
      </c>
      <c r="L1922" s="3">
        <v>0</v>
      </c>
      <c r="M1922" s="3"/>
      <c r="S1922" s="180"/>
      <c r="T1922" s="185"/>
      <c r="U1922" s="186"/>
      <c r="V1922" s="182"/>
      <c r="W1922" s="183"/>
      <c r="X1922" s="187"/>
      <c r="Y1922" s="188"/>
      <c r="Z1922" s="189"/>
    </row>
    <row r="1923" spans="1:26" ht="17.25" customHeight="1">
      <c r="A1923" s="135"/>
      <c r="B1923" s="9">
        <v>45575</v>
      </c>
      <c r="C1923" s="3" t="s">
        <v>2093</v>
      </c>
      <c r="D1923" s="3" t="s">
        <v>1930</v>
      </c>
      <c r="E1923" s="3">
        <v>13</v>
      </c>
      <c r="F1923" s="162">
        <v>0</v>
      </c>
      <c r="G1923" s="3">
        <v>0</v>
      </c>
      <c r="H1923" s="3">
        <v>0</v>
      </c>
      <c r="I1923" s="3">
        <v>0</v>
      </c>
      <c r="J1923" s="3">
        <v>0</v>
      </c>
      <c r="K1923" s="3">
        <v>0</v>
      </c>
      <c r="L1923" s="3">
        <v>0</v>
      </c>
      <c r="M1923" s="3"/>
      <c r="S1923" s="180"/>
      <c r="T1923" s="185"/>
      <c r="U1923" s="186"/>
      <c r="V1923" s="182"/>
      <c r="W1923" s="183"/>
      <c r="X1923" s="187"/>
      <c r="Y1923" s="188"/>
      <c r="Z1923" s="189"/>
    </row>
    <row r="1924" spans="1:26" ht="17.25" customHeight="1">
      <c r="A1924" s="135"/>
      <c r="B1924" s="9">
        <v>45575</v>
      </c>
      <c r="C1924" s="3" t="s">
        <v>2093</v>
      </c>
      <c r="D1924" s="3" t="s">
        <v>2085</v>
      </c>
      <c r="E1924" s="3">
        <v>2</v>
      </c>
      <c r="F1924" s="162">
        <v>0</v>
      </c>
      <c r="G1924" s="3">
        <v>0</v>
      </c>
      <c r="H1924" s="3">
        <v>0</v>
      </c>
      <c r="I1924" s="3">
        <v>0</v>
      </c>
      <c r="J1924" s="3">
        <v>0</v>
      </c>
      <c r="K1924" s="3">
        <v>0</v>
      </c>
      <c r="L1924" s="3">
        <v>0</v>
      </c>
      <c r="M1924" s="3"/>
      <c r="S1924" s="180"/>
      <c r="T1924" s="185"/>
      <c r="U1924" s="186"/>
      <c r="V1924" s="182"/>
      <c r="W1924" s="183"/>
      <c r="X1924" s="187"/>
      <c r="Y1924" s="188"/>
      <c r="Z1924" s="189"/>
    </row>
    <row r="1925" spans="1:26" ht="17.25" customHeight="1">
      <c r="A1925" s="135"/>
      <c r="B1925" s="9">
        <v>45574</v>
      </c>
      <c r="C1925" s="3" t="s">
        <v>6897</v>
      </c>
      <c r="D1925" s="3" t="s">
        <v>2089</v>
      </c>
      <c r="E1925" s="3">
        <v>13</v>
      </c>
      <c r="F1925" s="162">
        <v>0</v>
      </c>
      <c r="G1925" s="3">
        <v>0</v>
      </c>
      <c r="H1925" s="3">
        <v>6</v>
      </c>
      <c r="I1925" s="3">
        <v>0</v>
      </c>
      <c r="J1925" s="3">
        <v>0</v>
      </c>
      <c r="K1925" s="3">
        <v>0</v>
      </c>
      <c r="L1925" s="3">
        <v>6</v>
      </c>
      <c r="M1925" s="3" t="s">
        <v>734</v>
      </c>
      <c r="N1925" s="136" t="s">
        <v>734</v>
      </c>
      <c r="O1925" s="136" t="s">
        <v>734</v>
      </c>
      <c r="P1925" s="136" t="s">
        <v>734</v>
      </c>
      <c r="S1925" s="180"/>
      <c r="T1925" s="185"/>
      <c r="U1925" s="186"/>
      <c r="V1925" s="182"/>
      <c r="W1925" s="183"/>
      <c r="X1925" s="187"/>
      <c r="Y1925" s="188"/>
      <c r="Z1925" s="189"/>
    </row>
    <row r="1926" spans="1:26" ht="17.25" customHeight="1">
      <c r="A1926" s="135"/>
      <c r="B1926" s="9">
        <v>45574</v>
      </c>
      <c r="C1926" s="3" t="s">
        <v>6897</v>
      </c>
      <c r="D1926" s="3" t="s">
        <v>2090</v>
      </c>
      <c r="E1926" s="3">
        <v>1</v>
      </c>
      <c r="F1926" s="162">
        <v>0</v>
      </c>
      <c r="G1926" s="3">
        <v>0</v>
      </c>
      <c r="H1926" s="3">
        <v>0</v>
      </c>
      <c r="I1926" s="3">
        <v>0</v>
      </c>
      <c r="J1926" s="3">
        <v>0</v>
      </c>
      <c r="K1926" s="3">
        <v>0</v>
      </c>
      <c r="L1926" s="3">
        <v>0</v>
      </c>
      <c r="M1926" s="3"/>
      <c r="S1926" s="180"/>
      <c r="T1926" s="185"/>
      <c r="U1926" s="186"/>
      <c r="V1926" s="182"/>
      <c r="W1926" s="183"/>
      <c r="X1926" s="187"/>
      <c r="Y1926" s="188"/>
      <c r="Z1926" s="189"/>
    </row>
    <row r="1927" spans="1:26" ht="17.25" customHeight="1">
      <c r="A1927" s="135"/>
      <c r="B1927" s="9">
        <v>45574</v>
      </c>
      <c r="C1927" s="3" t="s">
        <v>6897</v>
      </c>
      <c r="D1927" s="3" t="s">
        <v>2091</v>
      </c>
      <c r="E1927" s="3">
        <v>13</v>
      </c>
      <c r="F1927" s="162">
        <v>0</v>
      </c>
      <c r="G1927" s="3">
        <v>0</v>
      </c>
      <c r="H1927" s="3">
        <v>5</v>
      </c>
      <c r="I1927" s="3">
        <v>0</v>
      </c>
      <c r="J1927" s="3">
        <v>0</v>
      </c>
      <c r="K1927" s="3">
        <v>0</v>
      </c>
      <c r="L1927" s="3">
        <v>5</v>
      </c>
      <c r="M1927" s="3"/>
      <c r="O1927" s="136" t="s">
        <v>734</v>
      </c>
      <c r="P1927" s="136" t="s">
        <v>734</v>
      </c>
      <c r="S1927" s="180"/>
      <c r="T1927" s="185"/>
      <c r="U1927" s="186"/>
      <c r="V1927" s="182"/>
      <c r="W1927" s="183"/>
      <c r="X1927" s="187"/>
      <c r="Y1927" s="188"/>
      <c r="Z1927" s="189"/>
    </row>
    <row r="1928" spans="1:26" ht="17.25" customHeight="1">
      <c r="A1928" s="135"/>
      <c r="B1928" s="9">
        <v>45574</v>
      </c>
      <c r="C1928" s="3" t="s">
        <v>6897</v>
      </c>
      <c r="D1928" s="3" t="s">
        <v>2092</v>
      </c>
      <c r="E1928" s="3">
        <v>13</v>
      </c>
      <c r="F1928" s="162">
        <v>5</v>
      </c>
      <c r="G1928" s="3">
        <v>0</v>
      </c>
      <c r="H1928" s="3">
        <v>19</v>
      </c>
      <c r="I1928" s="3">
        <v>0</v>
      </c>
      <c r="J1928" s="3">
        <v>0</v>
      </c>
      <c r="K1928" s="3">
        <v>0</v>
      </c>
      <c r="L1928" s="3">
        <v>19</v>
      </c>
      <c r="M1928" s="3"/>
      <c r="O1928" s="136" t="s">
        <v>734</v>
      </c>
      <c r="P1928" s="136" t="s">
        <v>734</v>
      </c>
      <c r="S1928" s="180"/>
      <c r="T1928" s="185"/>
      <c r="U1928" s="186"/>
      <c r="V1928" s="182"/>
      <c r="W1928" s="183"/>
      <c r="X1928" s="187"/>
      <c r="Y1928" s="188"/>
      <c r="Z1928" s="189"/>
    </row>
    <row r="1929" spans="1:26" ht="17.25" customHeight="1">
      <c r="A1929" s="135"/>
      <c r="B1929" s="9">
        <v>45576</v>
      </c>
      <c r="C1929" s="3" t="s">
        <v>2098</v>
      </c>
      <c r="D1929" s="3" t="s">
        <v>2094</v>
      </c>
      <c r="E1929" s="3">
        <v>1</v>
      </c>
      <c r="F1929" s="162">
        <v>0</v>
      </c>
      <c r="G1929" s="3">
        <v>0</v>
      </c>
      <c r="H1929" s="3">
        <v>0</v>
      </c>
      <c r="I1929" s="3">
        <v>0</v>
      </c>
      <c r="J1929" s="3">
        <v>0</v>
      </c>
      <c r="K1929" s="3">
        <v>0</v>
      </c>
      <c r="L1929" s="3">
        <v>0</v>
      </c>
      <c r="M1929" s="3"/>
      <c r="S1929" s="180"/>
      <c r="T1929" s="185"/>
      <c r="U1929" s="186"/>
      <c r="V1929" s="182"/>
      <c r="W1929" s="183"/>
      <c r="X1929" s="187"/>
      <c r="Y1929" s="188"/>
      <c r="Z1929" s="189"/>
    </row>
    <row r="1930" spans="1:26" ht="17.25" customHeight="1">
      <c r="A1930" s="135"/>
      <c r="B1930" s="9">
        <v>45576</v>
      </c>
      <c r="C1930" s="3" t="s">
        <v>2098</v>
      </c>
      <c r="D1930" s="3" t="s">
        <v>1507</v>
      </c>
      <c r="E1930" s="3">
        <v>12</v>
      </c>
      <c r="F1930" s="162">
        <v>0</v>
      </c>
      <c r="G1930" s="3">
        <v>0</v>
      </c>
      <c r="H1930" s="3">
        <v>0</v>
      </c>
      <c r="I1930" s="3">
        <v>0</v>
      </c>
      <c r="J1930" s="3">
        <v>0</v>
      </c>
      <c r="K1930" s="3">
        <v>0</v>
      </c>
      <c r="L1930" s="3">
        <v>0</v>
      </c>
      <c r="M1930" s="3"/>
      <c r="S1930" s="180"/>
      <c r="T1930" s="185"/>
      <c r="U1930" s="186"/>
      <c r="V1930" s="182"/>
      <c r="W1930" s="183"/>
      <c r="X1930" s="187"/>
      <c r="Y1930" s="188"/>
      <c r="Z1930" s="189"/>
    </row>
    <row r="1931" spans="1:26" ht="17.25" customHeight="1">
      <c r="A1931" s="135"/>
      <c r="B1931" s="9">
        <v>45576</v>
      </c>
      <c r="C1931" s="3" t="s">
        <v>2098</v>
      </c>
      <c r="D1931" s="3" t="s">
        <v>1440</v>
      </c>
      <c r="E1931" s="3">
        <v>13</v>
      </c>
      <c r="F1931" s="162">
        <v>0</v>
      </c>
      <c r="G1931" s="3">
        <v>0</v>
      </c>
      <c r="H1931" s="3">
        <v>0</v>
      </c>
      <c r="I1931" s="3">
        <v>0</v>
      </c>
      <c r="J1931" s="3">
        <v>0</v>
      </c>
      <c r="K1931" s="3">
        <v>0</v>
      </c>
      <c r="L1931" s="3">
        <v>0</v>
      </c>
      <c r="M1931" s="3"/>
      <c r="S1931" s="180"/>
      <c r="T1931" s="185"/>
      <c r="U1931" s="186"/>
      <c r="V1931" s="182"/>
      <c r="W1931" s="183"/>
      <c r="X1931" s="187"/>
      <c r="Y1931" s="188"/>
      <c r="Z1931" s="189"/>
    </row>
    <row r="1932" spans="1:26" ht="17.25" customHeight="1">
      <c r="A1932" s="135"/>
      <c r="B1932" s="9">
        <v>45576</v>
      </c>
      <c r="C1932" s="3" t="s">
        <v>2099</v>
      </c>
      <c r="D1932" s="3" t="s">
        <v>2064</v>
      </c>
      <c r="E1932" s="3">
        <v>2</v>
      </c>
      <c r="F1932" s="162">
        <v>0</v>
      </c>
      <c r="G1932" s="3">
        <v>0</v>
      </c>
      <c r="H1932" s="3">
        <v>0</v>
      </c>
      <c r="I1932" s="3">
        <v>0</v>
      </c>
      <c r="J1932" s="3">
        <v>0</v>
      </c>
      <c r="K1932" s="3">
        <v>0</v>
      </c>
      <c r="L1932" s="3">
        <v>0</v>
      </c>
      <c r="M1932" s="3"/>
      <c r="S1932" s="180"/>
      <c r="T1932" s="185"/>
      <c r="U1932" s="186"/>
      <c r="V1932" s="182"/>
      <c r="W1932" s="183"/>
      <c r="X1932" s="187"/>
      <c r="Y1932" s="188"/>
      <c r="Z1932" s="189"/>
    </row>
    <row r="1933" spans="1:26" ht="17.25" customHeight="1">
      <c r="A1933" s="135"/>
      <c r="B1933" s="9">
        <v>45576</v>
      </c>
      <c r="C1933" s="3" t="s">
        <v>2100</v>
      </c>
      <c r="D1933" s="3" t="s">
        <v>1829</v>
      </c>
      <c r="E1933" s="3">
        <v>13</v>
      </c>
      <c r="F1933" s="162">
        <v>0</v>
      </c>
      <c r="G1933" s="3">
        <v>0</v>
      </c>
      <c r="H1933" s="3">
        <v>5</v>
      </c>
      <c r="I1933" s="3">
        <v>0</v>
      </c>
      <c r="J1933" s="3">
        <v>3</v>
      </c>
      <c r="K1933" s="3">
        <v>0</v>
      </c>
      <c r="L1933" s="3">
        <v>8</v>
      </c>
      <c r="M1933" s="3" t="s">
        <v>2111</v>
      </c>
      <c r="O1933" s="136" t="s">
        <v>2112</v>
      </c>
      <c r="P1933" s="136" t="s">
        <v>2111</v>
      </c>
      <c r="S1933" s="180"/>
      <c r="T1933" s="185"/>
      <c r="U1933" s="186"/>
      <c r="V1933" s="182"/>
      <c r="W1933" s="183"/>
      <c r="X1933" s="187"/>
      <c r="Y1933" s="188"/>
      <c r="Z1933" s="189"/>
    </row>
    <row r="1934" spans="1:26" ht="17.25" customHeight="1">
      <c r="A1934" s="135"/>
      <c r="B1934" s="9">
        <v>45576</v>
      </c>
      <c r="C1934" s="3" t="s">
        <v>2101</v>
      </c>
      <c r="D1934" s="3" t="s">
        <v>1997</v>
      </c>
      <c r="E1934" s="3">
        <v>13</v>
      </c>
      <c r="F1934" s="162">
        <v>0</v>
      </c>
      <c r="G1934" s="3">
        <v>0</v>
      </c>
      <c r="H1934" s="3">
        <v>0</v>
      </c>
      <c r="I1934" s="3">
        <v>0</v>
      </c>
      <c r="J1934" s="3">
        <v>0</v>
      </c>
      <c r="K1934" s="3">
        <v>0</v>
      </c>
      <c r="L1934" s="3">
        <v>0</v>
      </c>
      <c r="M1934" s="3"/>
      <c r="S1934" s="180"/>
      <c r="T1934" s="185"/>
      <c r="U1934" s="186"/>
      <c r="V1934" s="182"/>
      <c r="W1934" s="183"/>
      <c r="X1934" s="187"/>
      <c r="Y1934" s="188"/>
      <c r="Z1934" s="189"/>
    </row>
    <row r="1935" spans="1:26" ht="17.25" customHeight="1">
      <c r="A1935" s="135"/>
      <c r="B1935" s="9">
        <v>45577</v>
      </c>
      <c r="C1935" s="3" t="s">
        <v>2102</v>
      </c>
      <c r="D1935" s="3" t="s">
        <v>2095</v>
      </c>
      <c r="E1935" s="3">
        <v>1</v>
      </c>
      <c r="F1935" s="162">
        <v>0</v>
      </c>
      <c r="G1935" s="3">
        <v>0</v>
      </c>
      <c r="H1935" s="3">
        <v>0</v>
      </c>
      <c r="I1935" s="3">
        <v>0</v>
      </c>
      <c r="J1935" s="3">
        <v>0</v>
      </c>
      <c r="K1935" s="3">
        <v>0</v>
      </c>
      <c r="L1935" s="3">
        <v>0</v>
      </c>
      <c r="M1935" s="3"/>
      <c r="S1935" s="180"/>
      <c r="T1935" s="185"/>
      <c r="U1935" s="186"/>
      <c r="V1935" s="182"/>
      <c r="W1935" s="183"/>
      <c r="X1935" s="187"/>
      <c r="Y1935" s="188"/>
      <c r="Z1935" s="189"/>
    </row>
    <row r="1936" spans="1:26" ht="17.25" customHeight="1">
      <c r="A1936" s="135"/>
      <c r="B1936" s="9">
        <v>45577</v>
      </c>
      <c r="C1936" s="3" t="s">
        <v>2100</v>
      </c>
      <c r="D1936" s="3" t="s">
        <v>1907</v>
      </c>
      <c r="E1936" s="3">
        <v>7</v>
      </c>
      <c r="F1936" s="162">
        <v>0</v>
      </c>
      <c r="G1936" s="3">
        <v>0</v>
      </c>
      <c r="H1936" s="3">
        <v>0</v>
      </c>
      <c r="I1936" s="3">
        <v>0</v>
      </c>
      <c r="J1936" s="3">
        <v>0</v>
      </c>
      <c r="K1936" s="3">
        <v>0</v>
      </c>
      <c r="L1936" s="3">
        <v>0</v>
      </c>
      <c r="M1936" s="3"/>
      <c r="S1936" s="180"/>
      <c r="T1936" s="185"/>
      <c r="U1936" s="186"/>
      <c r="V1936" s="182"/>
      <c r="W1936" s="183"/>
      <c r="X1936" s="187"/>
      <c r="Y1936" s="188"/>
      <c r="Z1936" s="189"/>
    </row>
    <row r="1937" spans="1:26" ht="17.25" customHeight="1">
      <c r="A1937" s="135"/>
      <c r="B1937" s="9">
        <v>45577</v>
      </c>
      <c r="C1937" s="3" t="s">
        <v>2103</v>
      </c>
      <c r="D1937" s="3" t="s">
        <v>2096</v>
      </c>
      <c r="E1937" s="3">
        <v>1</v>
      </c>
      <c r="F1937" s="162">
        <v>0</v>
      </c>
      <c r="G1937" s="3">
        <v>0</v>
      </c>
      <c r="H1937" s="3">
        <v>0</v>
      </c>
      <c r="I1937" s="3">
        <v>0</v>
      </c>
      <c r="J1937" s="3">
        <v>0</v>
      </c>
      <c r="K1937" s="3">
        <v>0</v>
      </c>
      <c r="L1937" s="3">
        <v>0</v>
      </c>
      <c r="M1937" s="3"/>
      <c r="S1937" s="180"/>
      <c r="T1937" s="185"/>
      <c r="U1937" s="186"/>
      <c r="V1937" s="182"/>
      <c r="W1937" s="183"/>
      <c r="X1937" s="187"/>
      <c r="Y1937" s="188"/>
      <c r="Z1937" s="189"/>
    </row>
    <row r="1938" spans="1:26" ht="17.25" customHeight="1">
      <c r="A1938" s="135"/>
      <c r="B1938" s="9">
        <v>45577</v>
      </c>
      <c r="C1938" s="3" t="s">
        <v>2104</v>
      </c>
      <c r="D1938" s="3" t="s">
        <v>2006</v>
      </c>
      <c r="E1938" s="3">
        <v>12</v>
      </c>
      <c r="F1938" s="162">
        <v>1</v>
      </c>
      <c r="G1938" s="3">
        <v>0</v>
      </c>
      <c r="H1938" s="3">
        <v>0</v>
      </c>
      <c r="I1938" s="3">
        <v>6</v>
      </c>
      <c r="J1938" s="3">
        <v>3</v>
      </c>
      <c r="K1938" s="3">
        <v>0</v>
      </c>
      <c r="L1938" s="3">
        <v>9</v>
      </c>
      <c r="M1938" s="3" t="s">
        <v>2111</v>
      </c>
      <c r="S1938" s="180"/>
      <c r="T1938" s="185"/>
      <c r="U1938" s="186"/>
      <c r="V1938" s="182"/>
      <c r="W1938" s="183"/>
      <c r="X1938" s="187"/>
      <c r="Y1938" s="188"/>
      <c r="Z1938" s="189"/>
    </row>
    <row r="1939" spans="1:26" ht="17.25" customHeight="1">
      <c r="A1939" s="135"/>
      <c r="B1939" s="9">
        <v>45577</v>
      </c>
      <c r="C1939" s="3" t="s">
        <v>2105</v>
      </c>
      <c r="D1939" s="3" t="s">
        <v>1995</v>
      </c>
      <c r="E1939" s="3">
        <v>8</v>
      </c>
      <c r="F1939" s="162">
        <v>5</v>
      </c>
      <c r="G1939" s="3">
        <v>0</v>
      </c>
      <c r="H1939" s="3">
        <v>0</v>
      </c>
      <c r="I1939" s="3">
        <v>0</v>
      </c>
      <c r="J1939" s="3">
        <v>0</v>
      </c>
      <c r="K1939" s="3">
        <v>0</v>
      </c>
      <c r="L1939" s="3">
        <v>0</v>
      </c>
      <c r="M1939" s="3"/>
      <c r="O1939" s="136" t="s">
        <v>2111</v>
      </c>
      <c r="S1939" s="180"/>
      <c r="T1939" s="185"/>
      <c r="U1939" s="186"/>
      <c r="V1939" s="182"/>
      <c r="W1939" s="183"/>
      <c r="X1939" s="187"/>
      <c r="Y1939" s="188"/>
      <c r="Z1939" s="189"/>
    </row>
    <row r="1940" spans="1:26" ht="17.25" customHeight="1">
      <c r="A1940" s="135"/>
      <c r="B1940" s="9">
        <v>45577</v>
      </c>
      <c r="C1940" s="3" t="s">
        <v>2106</v>
      </c>
      <c r="D1940" s="3" t="s">
        <v>2097</v>
      </c>
      <c r="E1940" s="3">
        <v>5</v>
      </c>
      <c r="F1940" s="162">
        <v>0</v>
      </c>
      <c r="G1940" s="3">
        <v>0</v>
      </c>
      <c r="H1940" s="3">
        <v>0</v>
      </c>
      <c r="I1940" s="3">
        <v>0</v>
      </c>
      <c r="J1940" s="3">
        <v>0</v>
      </c>
      <c r="K1940" s="3">
        <v>0</v>
      </c>
      <c r="L1940" s="3">
        <v>0</v>
      </c>
      <c r="M1940" s="3"/>
      <c r="S1940" s="180"/>
      <c r="T1940" s="185"/>
      <c r="U1940" s="186"/>
      <c r="V1940" s="182"/>
      <c r="W1940" s="183"/>
      <c r="X1940" s="187"/>
      <c r="Y1940" s="188"/>
      <c r="Z1940" s="189"/>
    </row>
    <row r="1941" spans="1:26" ht="17.25" customHeight="1">
      <c r="A1941" s="135"/>
      <c r="B1941" s="9">
        <v>45578</v>
      </c>
      <c r="C1941" s="3" t="s">
        <v>2102</v>
      </c>
      <c r="D1941" s="3" t="s">
        <v>1803</v>
      </c>
      <c r="E1941" s="3">
        <v>11</v>
      </c>
      <c r="F1941" s="162">
        <v>0</v>
      </c>
      <c r="G1941" s="3">
        <v>0</v>
      </c>
      <c r="H1941" s="3">
        <v>0</v>
      </c>
      <c r="I1941" s="3">
        <v>0</v>
      </c>
      <c r="J1941" s="3">
        <v>0</v>
      </c>
      <c r="K1941" s="3">
        <v>0</v>
      </c>
      <c r="L1941" s="3">
        <v>0</v>
      </c>
      <c r="M1941" s="3"/>
      <c r="S1941" s="180"/>
      <c r="T1941" s="185"/>
      <c r="U1941" s="186"/>
      <c r="V1941" s="182"/>
      <c r="W1941" s="183"/>
      <c r="X1941" s="187"/>
      <c r="Y1941" s="188"/>
      <c r="Z1941" s="189"/>
    </row>
    <row r="1942" spans="1:26" ht="17.25" customHeight="1">
      <c r="A1942" s="135"/>
      <c r="B1942" s="9">
        <v>45578</v>
      </c>
      <c r="C1942" s="3" t="s">
        <v>2107</v>
      </c>
      <c r="D1942" s="3" t="s">
        <v>2007</v>
      </c>
      <c r="E1942" s="3">
        <v>13</v>
      </c>
      <c r="F1942" s="162">
        <v>0</v>
      </c>
      <c r="G1942" s="3">
        <v>0</v>
      </c>
      <c r="H1942" s="3">
        <v>0</v>
      </c>
      <c r="I1942" s="3">
        <v>0</v>
      </c>
      <c r="J1942" s="3">
        <v>0</v>
      </c>
      <c r="K1942" s="3">
        <v>0</v>
      </c>
      <c r="L1942" s="3">
        <v>0</v>
      </c>
      <c r="M1942" s="3"/>
      <c r="S1942" s="180"/>
      <c r="T1942" s="185"/>
      <c r="U1942" s="186"/>
      <c r="V1942" s="182"/>
      <c r="W1942" s="183"/>
      <c r="X1942" s="187"/>
      <c r="Y1942" s="188"/>
      <c r="Z1942" s="189"/>
    </row>
    <row r="1943" spans="1:26" ht="17.25" customHeight="1">
      <c r="A1943" s="135"/>
      <c r="B1943" s="9">
        <v>45578</v>
      </c>
      <c r="C1943" s="3" t="s">
        <v>2098</v>
      </c>
      <c r="D1943" s="3" t="s">
        <v>2008</v>
      </c>
      <c r="E1943" s="3">
        <v>4</v>
      </c>
      <c r="F1943" s="162">
        <v>0</v>
      </c>
      <c r="G1943" s="3">
        <v>0</v>
      </c>
      <c r="H1943" s="3">
        <v>1</v>
      </c>
      <c r="I1943" s="3">
        <v>0</v>
      </c>
      <c r="J1943" s="3">
        <v>0</v>
      </c>
      <c r="K1943" s="3">
        <v>0</v>
      </c>
      <c r="L1943" s="3">
        <v>1</v>
      </c>
      <c r="M1943" s="3" t="s">
        <v>2110</v>
      </c>
      <c r="S1943" s="180"/>
      <c r="T1943" s="185"/>
      <c r="U1943" s="186"/>
      <c r="V1943" s="182"/>
      <c r="W1943" s="183"/>
      <c r="X1943" s="187"/>
      <c r="Y1943" s="188"/>
      <c r="Z1943" s="189"/>
    </row>
    <row r="1944" spans="1:26" ht="17.25" customHeight="1">
      <c r="A1944" s="135"/>
      <c r="B1944" s="9">
        <v>45578</v>
      </c>
      <c r="C1944" s="3" t="s">
        <v>2108</v>
      </c>
      <c r="D1944" s="3" t="s">
        <v>657</v>
      </c>
      <c r="E1944" s="3">
        <v>11</v>
      </c>
      <c r="F1944" s="162">
        <v>0</v>
      </c>
      <c r="G1944" s="3">
        <v>0</v>
      </c>
      <c r="H1944" s="3">
        <v>0</v>
      </c>
      <c r="I1944" s="3">
        <v>0</v>
      </c>
      <c r="J1944" s="3">
        <v>0</v>
      </c>
      <c r="K1944" s="3">
        <v>0</v>
      </c>
      <c r="L1944" s="3">
        <v>0</v>
      </c>
      <c r="M1944" s="3"/>
      <c r="S1944" s="180"/>
      <c r="T1944" s="185"/>
      <c r="U1944" s="186"/>
      <c r="V1944" s="182"/>
      <c r="W1944" s="183"/>
      <c r="X1944" s="187"/>
      <c r="Y1944" s="188"/>
      <c r="Z1944" s="189"/>
    </row>
    <row r="1945" spans="1:26" ht="17.25" customHeight="1">
      <c r="A1945" s="135"/>
      <c r="B1945" s="9">
        <v>45577</v>
      </c>
      <c r="C1945" s="3" t="s">
        <v>6897</v>
      </c>
      <c r="D1945" s="3" t="s">
        <v>2109</v>
      </c>
      <c r="E1945" s="3">
        <v>5</v>
      </c>
      <c r="F1945" s="162">
        <v>0</v>
      </c>
      <c r="G1945" s="3">
        <v>0</v>
      </c>
      <c r="H1945" s="3">
        <v>1</v>
      </c>
      <c r="I1945" s="3">
        <v>1</v>
      </c>
      <c r="J1945" s="3">
        <v>0</v>
      </c>
      <c r="K1945" s="3">
        <v>0</v>
      </c>
      <c r="L1945" s="3">
        <v>2</v>
      </c>
      <c r="M1945" s="3" t="s">
        <v>436</v>
      </c>
      <c r="O1945" s="136" t="s">
        <v>436</v>
      </c>
      <c r="P1945" s="136" t="s">
        <v>436</v>
      </c>
      <c r="S1945" s="180"/>
      <c r="T1945" s="185"/>
      <c r="U1945" s="186"/>
      <c r="V1945" s="182"/>
      <c r="W1945" s="183"/>
      <c r="X1945" s="187"/>
      <c r="Y1945" s="188"/>
      <c r="Z1945" s="189"/>
    </row>
    <row r="1946" spans="1:26" ht="17.25" customHeight="1">
      <c r="A1946" s="135"/>
      <c r="B1946" s="9">
        <v>45579</v>
      </c>
      <c r="C1946" s="3" t="s">
        <v>2114</v>
      </c>
      <c r="D1946" s="3" t="s">
        <v>2113</v>
      </c>
      <c r="E1946" s="3">
        <v>1</v>
      </c>
      <c r="F1946" s="162">
        <v>0</v>
      </c>
      <c r="G1946" s="3">
        <v>0</v>
      </c>
      <c r="H1946" s="3">
        <v>0</v>
      </c>
      <c r="I1946" s="3">
        <v>0</v>
      </c>
      <c r="J1946" s="3">
        <v>0</v>
      </c>
      <c r="K1946" s="3">
        <v>0</v>
      </c>
      <c r="L1946" s="3">
        <v>0</v>
      </c>
      <c r="M1946" s="3"/>
      <c r="S1946" s="180"/>
      <c r="T1946" s="185"/>
      <c r="U1946" s="186"/>
      <c r="V1946" s="182"/>
      <c r="W1946" s="183"/>
      <c r="X1946" s="187"/>
      <c r="Y1946" s="188"/>
      <c r="Z1946" s="189"/>
    </row>
    <row r="1947" spans="1:26" ht="17.25" customHeight="1">
      <c r="A1947" s="135"/>
      <c r="B1947" s="9">
        <v>45579</v>
      </c>
      <c r="C1947" s="3" t="s">
        <v>2115</v>
      </c>
      <c r="D1947" s="3" t="s">
        <v>1981</v>
      </c>
      <c r="E1947" s="3">
        <v>8</v>
      </c>
      <c r="F1947" s="162">
        <v>0</v>
      </c>
      <c r="G1947" s="3">
        <v>0</v>
      </c>
      <c r="H1947" s="3">
        <v>0</v>
      </c>
      <c r="I1947" s="3">
        <v>0</v>
      </c>
      <c r="J1947" s="3">
        <v>0</v>
      </c>
      <c r="K1947" s="3">
        <v>0</v>
      </c>
      <c r="L1947" s="3">
        <v>0</v>
      </c>
      <c r="M1947" s="3"/>
      <c r="S1947" s="180"/>
      <c r="T1947" s="185"/>
      <c r="U1947" s="186"/>
      <c r="V1947" s="182"/>
      <c r="W1947" s="183"/>
      <c r="X1947" s="187"/>
      <c r="Y1947" s="188"/>
      <c r="Z1947" s="189"/>
    </row>
    <row r="1948" spans="1:26" ht="17.25" customHeight="1">
      <c r="A1948" s="135"/>
      <c r="B1948" s="9">
        <v>45581</v>
      </c>
      <c r="C1948" s="3" t="s">
        <v>2116</v>
      </c>
      <c r="D1948" s="3" t="s">
        <v>1922</v>
      </c>
      <c r="E1948" s="3">
        <v>10</v>
      </c>
      <c r="F1948" s="162">
        <v>0</v>
      </c>
      <c r="G1948" s="3">
        <v>0</v>
      </c>
      <c r="H1948" s="3">
        <v>0</v>
      </c>
      <c r="I1948" s="3">
        <v>0</v>
      </c>
      <c r="J1948" s="3">
        <v>0</v>
      </c>
      <c r="K1948" s="3">
        <v>0</v>
      </c>
      <c r="L1948" s="3">
        <v>0</v>
      </c>
      <c r="M1948" s="3"/>
      <c r="S1948" s="180"/>
      <c r="T1948" s="185"/>
      <c r="U1948" s="186"/>
      <c r="V1948" s="182"/>
      <c r="W1948" s="183"/>
      <c r="X1948" s="187"/>
      <c r="Y1948" s="188"/>
      <c r="Z1948" s="189"/>
    </row>
    <row r="1949" spans="1:26" ht="17.25" customHeight="1">
      <c r="A1949" s="135"/>
      <c r="B1949" s="9">
        <v>45582</v>
      </c>
      <c r="C1949" s="3" t="s">
        <v>2123</v>
      </c>
      <c r="D1949" s="3" t="s">
        <v>2085</v>
      </c>
      <c r="E1949" s="3">
        <v>2</v>
      </c>
      <c r="F1949" s="162">
        <v>0</v>
      </c>
      <c r="G1949" s="3">
        <v>0</v>
      </c>
      <c r="H1949" s="3">
        <v>0</v>
      </c>
      <c r="I1949" s="3">
        <v>0</v>
      </c>
      <c r="J1949" s="3">
        <v>0</v>
      </c>
      <c r="K1949" s="3">
        <v>0</v>
      </c>
      <c r="L1949" s="3">
        <v>0</v>
      </c>
      <c r="M1949" s="3"/>
      <c r="S1949" s="180"/>
      <c r="T1949" s="185"/>
      <c r="U1949" s="186"/>
      <c r="V1949" s="182"/>
      <c r="W1949" s="183"/>
      <c r="X1949" s="187"/>
      <c r="Y1949" s="188"/>
      <c r="Z1949" s="189"/>
    </row>
    <row r="1950" spans="1:26" ht="17.25" customHeight="1">
      <c r="A1950" s="135"/>
      <c r="B1950" s="9">
        <v>45582</v>
      </c>
      <c r="C1950" s="3" t="s">
        <v>2124</v>
      </c>
      <c r="D1950" s="3" t="s">
        <v>1958</v>
      </c>
      <c r="E1950" s="3">
        <v>13</v>
      </c>
      <c r="F1950" s="162">
        <v>0</v>
      </c>
      <c r="G1950" s="3">
        <v>0</v>
      </c>
      <c r="H1950" s="3">
        <v>0</v>
      </c>
      <c r="I1950" s="3">
        <v>3</v>
      </c>
      <c r="J1950" s="3">
        <v>4</v>
      </c>
      <c r="K1950" s="3">
        <v>0</v>
      </c>
      <c r="L1950" s="3">
        <v>7</v>
      </c>
      <c r="M1950" s="3" t="s">
        <v>2127</v>
      </c>
      <c r="O1950" s="136" t="s">
        <v>2130</v>
      </c>
      <c r="P1950" s="136" t="s">
        <v>2128</v>
      </c>
      <c r="S1950" s="180"/>
      <c r="T1950" s="185"/>
      <c r="U1950" s="186"/>
      <c r="V1950" s="182"/>
      <c r="W1950" s="183"/>
      <c r="X1950" s="187"/>
      <c r="Y1950" s="188"/>
      <c r="Z1950" s="189"/>
    </row>
    <row r="1951" spans="1:26" ht="17.25" customHeight="1">
      <c r="A1951" s="135"/>
      <c r="B1951" s="9">
        <v>45582</v>
      </c>
      <c r="C1951" s="3" t="s">
        <v>2125</v>
      </c>
      <c r="D1951" s="3" t="s">
        <v>2117</v>
      </c>
      <c r="E1951" s="3">
        <v>1</v>
      </c>
      <c r="F1951" s="162">
        <v>0</v>
      </c>
      <c r="G1951" s="3">
        <v>0</v>
      </c>
      <c r="H1951" s="3">
        <v>0</v>
      </c>
      <c r="I1951" s="3">
        <v>0</v>
      </c>
      <c r="J1951" s="3">
        <v>0</v>
      </c>
      <c r="K1951" s="3">
        <v>0</v>
      </c>
      <c r="L1951" s="3">
        <v>0</v>
      </c>
      <c r="M1951" s="3"/>
      <c r="S1951" s="180"/>
      <c r="T1951" s="185"/>
      <c r="U1951" s="186"/>
      <c r="V1951" s="182"/>
      <c r="W1951" s="183"/>
      <c r="X1951" s="187"/>
      <c r="Y1951" s="188"/>
      <c r="Z1951" s="189"/>
    </row>
    <row r="1952" spans="1:26" ht="17.25" customHeight="1">
      <c r="A1952" s="135"/>
      <c r="B1952" s="9">
        <v>45582</v>
      </c>
      <c r="C1952" s="3" t="s">
        <v>2126</v>
      </c>
      <c r="D1952" s="3" t="s">
        <v>2118</v>
      </c>
      <c r="E1952" s="3">
        <v>13</v>
      </c>
      <c r="F1952" s="162">
        <v>0</v>
      </c>
      <c r="G1952" s="3">
        <v>0</v>
      </c>
      <c r="H1952" s="3">
        <v>0</v>
      </c>
      <c r="I1952" s="3">
        <v>0</v>
      </c>
      <c r="J1952" s="3">
        <v>0</v>
      </c>
      <c r="K1952" s="3">
        <v>0</v>
      </c>
      <c r="L1952" s="3">
        <v>0</v>
      </c>
      <c r="M1952" s="3"/>
      <c r="S1952" s="180"/>
      <c r="T1952" s="185"/>
      <c r="U1952" s="186"/>
      <c r="V1952" s="182"/>
      <c r="W1952" s="183"/>
      <c r="X1952" s="187"/>
      <c r="Y1952" s="188"/>
      <c r="Z1952" s="189"/>
    </row>
    <row r="1953" spans="1:26" ht="17.25" customHeight="1">
      <c r="A1953" s="135"/>
      <c r="B1953" s="9">
        <v>45582</v>
      </c>
      <c r="C1953" s="3" t="s">
        <v>2126</v>
      </c>
      <c r="D1953" s="3" t="s">
        <v>2119</v>
      </c>
      <c r="E1953" s="3">
        <v>13</v>
      </c>
      <c r="F1953" s="162">
        <v>0</v>
      </c>
      <c r="G1953" s="3">
        <v>0</v>
      </c>
      <c r="H1953" s="3">
        <v>0</v>
      </c>
      <c r="I1953" s="3">
        <v>0</v>
      </c>
      <c r="J1953" s="3">
        <v>0</v>
      </c>
      <c r="K1953" s="3">
        <v>0</v>
      </c>
      <c r="L1953" s="3">
        <v>0</v>
      </c>
      <c r="M1953" s="3"/>
      <c r="S1953" s="180"/>
      <c r="T1953" s="185"/>
      <c r="U1953" s="186"/>
      <c r="V1953" s="182"/>
      <c r="W1953" s="183"/>
      <c r="X1953" s="187"/>
      <c r="Y1953" s="188"/>
      <c r="Z1953" s="189"/>
    </row>
    <row r="1954" spans="1:26" ht="17.25" customHeight="1">
      <c r="A1954" s="135"/>
      <c r="B1954" s="9">
        <v>45582</v>
      </c>
      <c r="C1954" s="3" t="s">
        <v>2126</v>
      </c>
      <c r="D1954" s="3" t="s">
        <v>2120</v>
      </c>
      <c r="E1954" s="3">
        <v>13</v>
      </c>
      <c r="F1954" s="162">
        <v>0</v>
      </c>
      <c r="G1954" s="3">
        <v>0</v>
      </c>
      <c r="H1954" s="3">
        <v>0</v>
      </c>
      <c r="I1954" s="3">
        <v>0</v>
      </c>
      <c r="J1954" s="3">
        <v>0</v>
      </c>
      <c r="K1954" s="3">
        <v>0</v>
      </c>
      <c r="L1954" s="3">
        <v>0</v>
      </c>
      <c r="M1954" s="3"/>
      <c r="S1954" s="180"/>
      <c r="T1954" s="185"/>
      <c r="U1954" s="186"/>
      <c r="V1954" s="182"/>
      <c r="W1954" s="183"/>
      <c r="X1954" s="187"/>
      <c r="Y1954" s="188"/>
      <c r="Z1954" s="189"/>
    </row>
    <row r="1955" spans="1:26" ht="17.25" customHeight="1">
      <c r="A1955" s="135"/>
      <c r="B1955" s="9">
        <v>45582</v>
      </c>
      <c r="C1955" s="3" t="s">
        <v>2126</v>
      </c>
      <c r="D1955" s="3" t="s">
        <v>2121</v>
      </c>
      <c r="E1955" s="3">
        <v>13</v>
      </c>
      <c r="F1955" s="162">
        <v>0</v>
      </c>
      <c r="G1955" s="3">
        <v>0</v>
      </c>
      <c r="H1955" s="3">
        <v>0</v>
      </c>
      <c r="I1955" s="3">
        <v>0</v>
      </c>
      <c r="J1955" s="3">
        <v>0</v>
      </c>
      <c r="K1955" s="3">
        <v>0</v>
      </c>
      <c r="L1955" s="3">
        <v>0</v>
      </c>
      <c r="M1955" s="3"/>
      <c r="S1955" s="180"/>
      <c r="T1955" s="185"/>
      <c r="U1955" s="186"/>
      <c r="V1955" s="182"/>
      <c r="W1955" s="183"/>
      <c r="X1955" s="187"/>
      <c r="Y1955" s="188"/>
      <c r="Z1955" s="189"/>
    </row>
    <row r="1956" spans="1:26" ht="17.25" customHeight="1">
      <c r="A1956" s="135"/>
      <c r="B1956" s="9">
        <v>45582</v>
      </c>
      <c r="C1956" s="3" t="s">
        <v>6897</v>
      </c>
      <c r="D1956" s="3" t="s">
        <v>2122</v>
      </c>
      <c r="E1956" s="3">
        <v>13</v>
      </c>
      <c r="F1956" s="162">
        <v>2</v>
      </c>
      <c r="G1956" s="3">
        <v>0</v>
      </c>
      <c r="H1956" s="3">
        <v>11</v>
      </c>
      <c r="I1956" s="3">
        <v>0</v>
      </c>
      <c r="J1956" s="3">
        <v>0</v>
      </c>
      <c r="K1956" s="3">
        <v>0</v>
      </c>
      <c r="L1956" s="3">
        <v>11</v>
      </c>
      <c r="M1956" s="3" t="s">
        <v>2127</v>
      </c>
      <c r="N1956" s="136" t="s">
        <v>2127</v>
      </c>
      <c r="O1956" s="136" t="s">
        <v>2128</v>
      </c>
      <c r="P1956" s="136" t="s">
        <v>2129</v>
      </c>
      <c r="S1956" s="180"/>
      <c r="T1956" s="185"/>
      <c r="U1956" s="186"/>
      <c r="V1956" s="182"/>
      <c r="W1956" s="183"/>
      <c r="X1956" s="187"/>
      <c r="Y1956" s="188"/>
      <c r="Z1956" s="189"/>
    </row>
    <row r="1957" spans="1:26" ht="17.25" customHeight="1">
      <c r="A1957" s="135"/>
      <c r="B1957" s="9">
        <v>45583</v>
      </c>
      <c r="C1957" s="3" t="s">
        <v>2157</v>
      </c>
      <c r="D1957" s="3" t="s">
        <v>2131</v>
      </c>
      <c r="E1957" s="3">
        <v>13</v>
      </c>
      <c r="F1957" s="162">
        <v>0</v>
      </c>
      <c r="G1957" s="3">
        <v>0</v>
      </c>
      <c r="H1957" s="3">
        <v>0</v>
      </c>
      <c r="I1957" s="3">
        <v>0</v>
      </c>
      <c r="J1957" s="3">
        <v>0</v>
      </c>
      <c r="K1957" s="3">
        <v>0</v>
      </c>
      <c r="L1957" s="3">
        <v>0</v>
      </c>
      <c r="M1957" s="3"/>
      <c r="S1957" s="180"/>
      <c r="T1957" s="185"/>
      <c r="U1957" s="186"/>
      <c r="V1957" s="182"/>
      <c r="W1957" s="183"/>
      <c r="X1957" s="187"/>
      <c r="Y1957" s="188"/>
      <c r="Z1957" s="189"/>
    </row>
    <row r="1958" spans="1:26" ht="17.25" customHeight="1">
      <c r="A1958" s="135"/>
      <c r="B1958" s="9">
        <v>45583</v>
      </c>
      <c r="C1958" s="3" t="s">
        <v>2157</v>
      </c>
      <c r="D1958" s="3" t="s">
        <v>2132</v>
      </c>
      <c r="E1958" s="3">
        <v>13</v>
      </c>
      <c r="F1958" s="162">
        <v>0</v>
      </c>
      <c r="G1958" s="3">
        <v>0</v>
      </c>
      <c r="H1958" s="3">
        <v>0</v>
      </c>
      <c r="I1958" s="3">
        <v>1</v>
      </c>
      <c r="J1958" s="3">
        <v>0</v>
      </c>
      <c r="K1958" s="3">
        <v>0</v>
      </c>
      <c r="L1958" s="3">
        <v>0</v>
      </c>
      <c r="M1958" s="3" t="s">
        <v>436</v>
      </c>
      <c r="S1958" s="180"/>
      <c r="T1958" s="185"/>
      <c r="U1958" s="186"/>
      <c r="V1958" s="182"/>
      <c r="W1958" s="183"/>
      <c r="X1958" s="187"/>
      <c r="Y1958" s="188"/>
      <c r="Z1958" s="189"/>
    </row>
    <row r="1959" spans="1:26" ht="17.25" customHeight="1">
      <c r="A1959" s="135"/>
      <c r="B1959" s="9">
        <v>45583</v>
      </c>
      <c r="C1959" s="3" t="s">
        <v>2154</v>
      </c>
      <c r="D1959" s="3" t="s">
        <v>1957</v>
      </c>
      <c r="E1959" s="3">
        <v>13</v>
      </c>
      <c r="F1959" s="162">
        <v>0</v>
      </c>
      <c r="G1959" s="3">
        <v>0</v>
      </c>
      <c r="H1959" s="3">
        <v>0</v>
      </c>
      <c r="I1959" s="3">
        <v>0</v>
      </c>
      <c r="J1959" s="3">
        <v>0</v>
      </c>
      <c r="K1959" s="3">
        <v>0</v>
      </c>
      <c r="L1959" s="3">
        <v>0</v>
      </c>
      <c r="M1959" s="3"/>
      <c r="S1959" s="180"/>
      <c r="T1959" s="185"/>
      <c r="U1959" s="186"/>
      <c r="V1959" s="182"/>
      <c r="W1959" s="183"/>
      <c r="X1959" s="187"/>
      <c r="Y1959" s="188"/>
      <c r="Z1959" s="189"/>
    </row>
    <row r="1960" spans="1:26" ht="17.25" customHeight="1">
      <c r="A1960" s="135"/>
      <c r="B1960" s="9">
        <v>45583</v>
      </c>
      <c r="C1960" s="3" t="s">
        <v>2157</v>
      </c>
      <c r="D1960" s="3" t="s">
        <v>2133</v>
      </c>
      <c r="E1960" s="3">
        <v>13</v>
      </c>
      <c r="F1960" s="162">
        <v>0</v>
      </c>
      <c r="G1960" s="3">
        <v>0</v>
      </c>
      <c r="H1960" s="3">
        <v>0</v>
      </c>
      <c r="I1960" s="3">
        <v>0</v>
      </c>
      <c r="J1960" s="3">
        <v>0</v>
      </c>
      <c r="K1960" s="3">
        <v>0</v>
      </c>
      <c r="L1960" s="3">
        <v>0</v>
      </c>
      <c r="M1960" s="3"/>
      <c r="S1960" s="180"/>
      <c r="T1960" s="185"/>
      <c r="U1960" s="186"/>
      <c r="V1960" s="182"/>
      <c r="W1960" s="183"/>
      <c r="X1960" s="187"/>
      <c r="Y1960" s="188"/>
      <c r="Z1960" s="189"/>
    </row>
    <row r="1961" spans="1:26" ht="17.25" customHeight="1">
      <c r="A1961" s="135"/>
      <c r="B1961" s="9">
        <v>45583</v>
      </c>
      <c r="C1961" s="3" t="s">
        <v>2156</v>
      </c>
      <c r="D1961" s="3" t="s">
        <v>2064</v>
      </c>
      <c r="E1961" s="3">
        <v>2</v>
      </c>
      <c r="F1961" s="162">
        <v>1</v>
      </c>
      <c r="G1961" s="3">
        <v>0</v>
      </c>
      <c r="H1961" s="3">
        <v>0</v>
      </c>
      <c r="I1961" s="3">
        <v>0</v>
      </c>
      <c r="J1961" s="3">
        <v>3</v>
      </c>
      <c r="K1961" s="3">
        <v>0</v>
      </c>
      <c r="L1961" s="3">
        <v>3</v>
      </c>
      <c r="M1961" s="3" t="s">
        <v>436</v>
      </c>
      <c r="S1961" s="180"/>
      <c r="T1961" s="185"/>
      <c r="U1961" s="186"/>
      <c r="V1961" s="182"/>
      <c r="W1961" s="183"/>
      <c r="X1961" s="187"/>
      <c r="Y1961" s="188"/>
      <c r="Z1961" s="189"/>
    </row>
    <row r="1962" spans="1:26" ht="17.25" customHeight="1">
      <c r="A1962" s="135"/>
      <c r="B1962" s="9">
        <v>45584</v>
      </c>
      <c r="C1962" s="3" t="s">
        <v>2147</v>
      </c>
      <c r="D1962" s="3" t="s">
        <v>1485</v>
      </c>
      <c r="E1962" s="3">
        <v>7</v>
      </c>
      <c r="F1962" s="162">
        <v>0</v>
      </c>
      <c r="G1962" s="3">
        <v>0</v>
      </c>
      <c r="H1962" s="3">
        <v>0</v>
      </c>
      <c r="I1962" s="3">
        <v>0</v>
      </c>
      <c r="J1962" s="3">
        <v>0</v>
      </c>
      <c r="K1962" s="3">
        <v>0</v>
      </c>
      <c r="L1962" s="3">
        <v>0</v>
      </c>
      <c r="M1962" s="3"/>
      <c r="S1962" s="180"/>
      <c r="T1962" s="185"/>
      <c r="U1962" s="186"/>
      <c r="V1962" s="182"/>
      <c r="W1962" s="183"/>
      <c r="X1962" s="187"/>
      <c r="Y1962" s="188"/>
      <c r="Z1962" s="189"/>
    </row>
    <row r="1963" spans="1:26" ht="17.25" customHeight="1">
      <c r="A1963" s="135"/>
      <c r="B1963" s="9">
        <v>45584</v>
      </c>
      <c r="C1963" s="3" t="s">
        <v>2155</v>
      </c>
      <c r="D1963" s="3" t="s">
        <v>2094</v>
      </c>
      <c r="E1963" s="3">
        <v>1</v>
      </c>
      <c r="F1963" s="162">
        <v>0</v>
      </c>
      <c r="G1963" s="3">
        <v>0</v>
      </c>
      <c r="H1963" s="3">
        <v>0</v>
      </c>
      <c r="I1963" s="3">
        <v>0</v>
      </c>
      <c r="J1963" s="3">
        <v>0</v>
      </c>
      <c r="K1963" s="3">
        <v>0</v>
      </c>
      <c r="L1963" s="3">
        <v>0</v>
      </c>
      <c r="M1963" s="3"/>
      <c r="S1963" s="180"/>
      <c r="T1963" s="185"/>
      <c r="U1963" s="186"/>
      <c r="V1963" s="182"/>
      <c r="W1963" s="183"/>
      <c r="X1963" s="187"/>
      <c r="Y1963" s="188"/>
      <c r="Z1963" s="189"/>
    </row>
    <row r="1964" spans="1:26" ht="17.25" customHeight="1">
      <c r="A1964" s="135"/>
      <c r="B1964" s="9">
        <v>45584</v>
      </c>
      <c r="C1964" s="3" t="s">
        <v>2154</v>
      </c>
      <c r="D1964" s="3" t="s">
        <v>2006</v>
      </c>
      <c r="E1964" s="3">
        <v>12</v>
      </c>
      <c r="F1964" s="162">
        <v>0</v>
      </c>
      <c r="G1964" s="3">
        <v>0</v>
      </c>
      <c r="H1964" s="3">
        <v>0</v>
      </c>
      <c r="I1964" s="3">
        <v>0</v>
      </c>
      <c r="J1964" s="3">
        <v>0</v>
      </c>
      <c r="K1964" s="3">
        <v>0</v>
      </c>
      <c r="L1964" s="3">
        <v>0</v>
      </c>
      <c r="M1964" s="3"/>
      <c r="S1964" s="180"/>
      <c r="T1964" s="185"/>
      <c r="U1964" s="186"/>
      <c r="V1964" s="182"/>
      <c r="W1964" s="183"/>
      <c r="X1964" s="187"/>
      <c r="Y1964" s="188"/>
      <c r="Z1964" s="189"/>
    </row>
    <row r="1965" spans="1:26" ht="17.25" customHeight="1">
      <c r="A1965" s="135"/>
      <c r="B1965" s="9">
        <v>45585</v>
      </c>
      <c r="C1965" s="3" t="s">
        <v>2153</v>
      </c>
      <c r="D1965" s="3" t="s">
        <v>1959</v>
      </c>
      <c r="E1965" s="3">
        <v>13</v>
      </c>
      <c r="F1965" s="162">
        <v>0</v>
      </c>
      <c r="G1965" s="3">
        <v>0</v>
      </c>
      <c r="H1965" s="3">
        <v>2</v>
      </c>
      <c r="I1965" s="3">
        <v>0</v>
      </c>
      <c r="J1965" s="3">
        <v>0</v>
      </c>
      <c r="K1965" s="3">
        <v>0</v>
      </c>
      <c r="L1965" s="3">
        <v>2</v>
      </c>
      <c r="M1965" s="3"/>
      <c r="O1965" s="136" t="s">
        <v>436</v>
      </c>
      <c r="P1965" s="136" t="s">
        <v>436</v>
      </c>
      <c r="S1965" s="180"/>
      <c r="T1965" s="185"/>
      <c r="U1965" s="186"/>
      <c r="V1965" s="182"/>
      <c r="W1965" s="183"/>
      <c r="X1965" s="187"/>
      <c r="Y1965" s="188"/>
      <c r="Z1965" s="189"/>
    </row>
    <row r="1966" spans="1:26" ht="17.25" customHeight="1">
      <c r="A1966" s="135"/>
      <c r="B1966" s="9">
        <v>45585</v>
      </c>
      <c r="C1966" s="3" t="s">
        <v>2134</v>
      </c>
      <c r="D1966" s="3" t="s">
        <v>2096</v>
      </c>
      <c r="E1966" s="3">
        <v>1</v>
      </c>
      <c r="F1966" s="162">
        <v>1</v>
      </c>
      <c r="G1966" s="3">
        <v>0</v>
      </c>
      <c r="H1966" s="3">
        <v>0</v>
      </c>
      <c r="I1966" s="3">
        <v>0</v>
      </c>
      <c r="J1966" s="3">
        <v>0</v>
      </c>
      <c r="K1966" s="3">
        <v>0</v>
      </c>
      <c r="L1966" s="3">
        <v>0</v>
      </c>
      <c r="M1966" s="3" t="s">
        <v>436</v>
      </c>
      <c r="S1966" s="180"/>
      <c r="T1966" s="185"/>
      <c r="U1966" s="186"/>
      <c r="V1966" s="182"/>
      <c r="W1966" s="183"/>
      <c r="X1966" s="187"/>
      <c r="Y1966" s="188"/>
      <c r="Z1966" s="189"/>
    </row>
    <row r="1967" spans="1:26" ht="17.25" customHeight="1">
      <c r="A1967" s="135"/>
      <c r="B1967" s="9">
        <v>45583</v>
      </c>
      <c r="C1967" s="3" t="s">
        <v>6897</v>
      </c>
      <c r="D1967" s="3" t="s">
        <v>2135</v>
      </c>
      <c r="E1967" s="3">
        <v>2</v>
      </c>
      <c r="F1967" s="162">
        <v>0</v>
      </c>
      <c r="G1967" s="3">
        <v>0</v>
      </c>
      <c r="H1967" s="3">
        <v>0</v>
      </c>
      <c r="I1967" s="3">
        <v>0</v>
      </c>
      <c r="J1967" s="3">
        <v>0</v>
      </c>
      <c r="K1967" s="3">
        <v>0</v>
      </c>
      <c r="L1967" s="3">
        <v>0</v>
      </c>
      <c r="M1967" s="3"/>
      <c r="S1967" s="180"/>
      <c r="T1967" s="185"/>
      <c r="U1967" s="186"/>
      <c r="V1967" s="182"/>
      <c r="W1967" s="183"/>
      <c r="X1967" s="187"/>
      <c r="Y1967" s="188"/>
      <c r="Z1967" s="189"/>
    </row>
    <row r="1968" spans="1:26" ht="17.25" customHeight="1">
      <c r="A1968" s="135"/>
      <c r="B1968" s="9">
        <v>45584</v>
      </c>
      <c r="C1968" s="3" t="s">
        <v>6897</v>
      </c>
      <c r="D1968" s="3" t="s">
        <v>2136</v>
      </c>
      <c r="E1968" s="3">
        <v>13</v>
      </c>
      <c r="F1968" s="162">
        <v>0</v>
      </c>
      <c r="G1968" s="3">
        <v>0</v>
      </c>
      <c r="H1968" s="3">
        <v>2</v>
      </c>
      <c r="I1968" s="3">
        <v>0</v>
      </c>
      <c r="J1968" s="3">
        <v>0</v>
      </c>
      <c r="K1968" s="3">
        <v>0</v>
      </c>
      <c r="L1968" s="3">
        <v>2</v>
      </c>
      <c r="M1968" s="3"/>
      <c r="O1968" s="136" t="s">
        <v>436</v>
      </c>
      <c r="P1968" s="136" t="s">
        <v>436</v>
      </c>
      <c r="S1968" s="180"/>
      <c r="T1968" s="185"/>
      <c r="U1968" s="186"/>
      <c r="V1968" s="182"/>
      <c r="W1968" s="183"/>
      <c r="X1968" s="187"/>
      <c r="Y1968" s="188"/>
      <c r="Z1968" s="189"/>
    </row>
    <row r="1969" spans="1:26" ht="17.25" customHeight="1">
      <c r="A1969" s="135"/>
      <c r="B1969" s="9">
        <v>45586</v>
      </c>
      <c r="C1969" s="3" t="s">
        <v>2137</v>
      </c>
      <c r="D1969" s="3" t="s">
        <v>2008</v>
      </c>
      <c r="E1969" s="3">
        <v>4</v>
      </c>
      <c r="F1969" s="162">
        <v>0</v>
      </c>
      <c r="G1969" s="3">
        <v>0</v>
      </c>
      <c r="H1969" s="3">
        <v>0</v>
      </c>
      <c r="I1969" s="3">
        <v>0</v>
      </c>
      <c r="J1969" s="3">
        <v>0</v>
      </c>
      <c r="K1969" s="3">
        <v>0</v>
      </c>
      <c r="L1969" s="3">
        <v>0</v>
      </c>
      <c r="M1969" s="3"/>
      <c r="S1969" s="180"/>
      <c r="T1969" s="185"/>
      <c r="U1969" s="186"/>
      <c r="V1969" s="182"/>
      <c r="W1969" s="183"/>
      <c r="X1969" s="187"/>
      <c r="Y1969" s="188"/>
      <c r="Z1969" s="189"/>
    </row>
    <row r="1970" spans="1:26" ht="17.25" customHeight="1">
      <c r="A1970" s="135"/>
      <c r="B1970" s="9">
        <v>45586</v>
      </c>
      <c r="C1970" s="3" t="s">
        <v>2138</v>
      </c>
      <c r="D1970" s="3" t="s">
        <v>1997</v>
      </c>
      <c r="E1970" s="3">
        <v>13</v>
      </c>
      <c r="F1970" s="162">
        <v>0</v>
      </c>
      <c r="G1970" s="3">
        <v>0</v>
      </c>
      <c r="H1970" s="3">
        <v>1</v>
      </c>
      <c r="I1970" s="3">
        <v>4</v>
      </c>
      <c r="J1970" s="3">
        <v>1</v>
      </c>
      <c r="K1970" s="3">
        <v>0</v>
      </c>
      <c r="L1970" s="3">
        <v>0</v>
      </c>
      <c r="M1970" s="3" t="s">
        <v>2139</v>
      </c>
      <c r="O1970" s="136" t="s">
        <v>2140</v>
      </c>
      <c r="P1970" s="136" t="s">
        <v>2141</v>
      </c>
      <c r="S1970" s="180"/>
      <c r="T1970" s="185"/>
      <c r="U1970" s="186"/>
      <c r="V1970" s="182"/>
      <c r="W1970" s="183"/>
      <c r="X1970" s="187"/>
      <c r="Y1970" s="188"/>
      <c r="Z1970" s="189"/>
    </row>
    <row r="1971" spans="1:26" ht="17.25" customHeight="1">
      <c r="A1971" s="135"/>
      <c r="B1971" s="9">
        <v>45587</v>
      </c>
      <c r="C1971" s="3" t="s">
        <v>2143</v>
      </c>
      <c r="D1971" s="3" t="s">
        <v>1922</v>
      </c>
      <c r="E1971" s="3">
        <v>10</v>
      </c>
      <c r="F1971" s="162">
        <v>0</v>
      </c>
      <c r="G1971" s="3">
        <v>0</v>
      </c>
      <c r="H1971" s="3">
        <v>0</v>
      </c>
      <c r="I1971" s="3">
        <v>0</v>
      </c>
      <c r="J1971" s="3">
        <v>0</v>
      </c>
      <c r="K1971" s="3">
        <v>0</v>
      </c>
      <c r="L1971" s="3">
        <v>0</v>
      </c>
      <c r="M1971" s="3"/>
      <c r="S1971" s="180"/>
      <c r="T1971" s="185"/>
      <c r="U1971" s="186"/>
      <c r="V1971" s="182"/>
      <c r="W1971" s="183"/>
      <c r="X1971" s="187"/>
      <c r="Y1971" s="188"/>
      <c r="Z1971" s="189"/>
    </row>
    <row r="1972" spans="1:26" ht="17.25" customHeight="1">
      <c r="A1972" s="135"/>
      <c r="B1972" s="9">
        <v>45587</v>
      </c>
      <c r="C1972" s="3" t="s">
        <v>2142</v>
      </c>
      <c r="D1972" s="3" t="s">
        <v>2113</v>
      </c>
      <c r="E1972" s="3">
        <v>1</v>
      </c>
      <c r="F1972" s="162">
        <v>0</v>
      </c>
      <c r="G1972" s="3">
        <v>0</v>
      </c>
      <c r="H1972" s="3">
        <v>0</v>
      </c>
      <c r="I1972" s="3">
        <v>0</v>
      </c>
      <c r="J1972" s="3">
        <v>0</v>
      </c>
      <c r="K1972" s="3">
        <v>0</v>
      </c>
      <c r="L1972" s="3">
        <v>0</v>
      </c>
      <c r="M1972" s="3"/>
      <c r="S1972" s="180"/>
      <c r="T1972" s="185"/>
      <c r="U1972" s="186"/>
      <c r="V1972" s="182"/>
      <c r="W1972" s="183"/>
      <c r="X1972" s="187"/>
      <c r="Y1972" s="188"/>
      <c r="Z1972" s="189"/>
    </row>
    <row r="1973" spans="1:26" ht="17.25" customHeight="1">
      <c r="A1973" s="135"/>
      <c r="B1973" s="9">
        <v>45587</v>
      </c>
      <c r="C1973" s="3" t="s">
        <v>2144</v>
      </c>
      <c r="D1973" s="3" t="s">
        <v>2145</v>
      </c>
      <c r="E1973" s="3">
        <v>13</v>
      </c>
      <c r="F1973" s="162">
        <v>13</v>
      </c>
      <c r="G1973" s="3">
        <v>0</v>
      </c>
      <c r="H1973" s="3">
        <v>0</v>
      </c>
      <c r="I1973" s="3">
        <v>0</v>
      </c>
      <c r="J1973" s="3">
        <v>0</v>
      </c>
      <c r="K1973" s="3">
        <v>0</v>
      </c>
      <c r="L1973" s="3">
        <v>0</v>
      </c>
      <c r="M1973" s="3"/>
      <c r="S1973" s="180"/>
      <c r="T1973" s="185"/>
      <c r="U1973" s="186"/>
      <c r="V1973" s="182"/>
      <c r="W1973" s="183"/>
      <c r="X1973" s="187"/>
      <c r="Y1973" s="188"/>
      <c r="Z1973" s="189"/>
    </row>
    <row r="1974" spans="1:26" ht="17.25" customHeight="1">
      <c r="A1974" s="135"/>
      <c r="B1974" s="9">
        <v>45588</v>
      </c>
      <c r="C1974" s="3" t="s">
        <v>2146</v>
      </c>
      <c r="D1974" s="3" t="s">
        <v>2096</v>
      </c>
      <c r="E1974" s="3">
        <v>1</v>
      </c>
      <c r="F1974" s="162">
        <v>0</v>
      </c>
      <c r="G1974" s="3">
        <v>0</v>
      </c>
      <c r="H1974" s="3">
        <v>0</v>
      </c>
      <c r="I1974" s="3">
        <v>0</v>
      </c>
      <c r="J1974" s="3">
        <v>0</v>
      </c>
      <c r="K1974" s="3">
        <v>0</v>
      </c>
      <c r="L1974" s="3">
        <v>0</v>
      </c>
      <c r="M1974" s="3"/>
      <c r="S1974" s="180"/>
      <c r="T1974" s="185"/>
      <c r="U1974" s="186"/>
      <c r="V1974" s="182"/>
      <c r="W1974" s="183"/>
      <c r="X1974" s="187"/>
      <c r="Y1974" s="188"/>
      <c r="Z1974" s="189"/>
    </row>
    <row r="1975" spans="1:26" ht="17.25" customHeight="1">
      <c r="A1975" s="135"/>
      <c r="B1975" s="9">
        <v>45588</v>
      </c>
      <c r="C1975" s="3" t="s">
        <v>2146</v>
      </c>
      <c r="D1975" s="3" t="s">
        <v>1517</v>
      </c>
      <c r="E1975" s="3">
        <v>2</v>
      </c>
      <c r="F1975" s="162">
        <v>0</v>
      </c>
      <c r="G1975" s="3">
        <v>0</v>
      </c>
      <c r="H1975" s="3">
        <v>0</v>
      </c>
      <c r="I1975" s="3">
        <v>0</v>
      </c>
      <c r="J1975" s="3">
        <v>0</v>
      </c>
      <c r="K1975" s="3">
        <v>0</v>
      </c>
      <c r="L1975" s="3">
        <v>0</v>
      </c>
      <c r="M1975" s="3"/>
      <c r="S1975" s="180"/>
      <c r="T1975" s="185"/>
      <c r="U1975" s="186"/>
      <c r="V1975" s="182"/>
      <c r="W1975" s="183"/>
      <c r="X1975" s="187"/>
      <c r="Y1975" s="188"/>
      <c r="Z1975" s="189"/>
    </row>
    <row r="1976" spans="1:26" ht="17.25" customHeight="1">
      <c r="A1976" s="135"/>
      <c r="B1976" s="9">
        <v>45588</v>
      </c>
      <c r="C1976" s="3" t="s">
        <v>2147</v>
      </c>
      <c r="D1976" s="3" t="s">
        <v>2085</v>
      </c>
      <c r="E1976" s="3">
        <v>2</v>
      </c>
      <c r="F1976" s="162">
        <v>0</v>
      </c>
      <c r="G1976" s="3">
        <v>0</v>
      </c>
      <c r="H1976" s="3">
        <v>0</v>
      </c>
      <c r="I1976" s="3">
        <v>0</v>
      </c>
      <c r="J1976" s="3">
        <v>0</v>
      </c>
      <c r="K1976" s="3">
        <v>0</v>
      </c>
      <c r="L1976" s="3">
        <v>0</v>
      </c>
      <c r="M1976" s="3"/>
      <c r="S1976" s="180"/>
      <c r="T1976" s="185"/>
      <c r="U1976" s="186"/>
      <c r="V1976" s="182"/>
      <c r="W1976" s="183"/>
      <c r="X1976" s="187"/>
      <c r="Y1976" s="188"/>
      <c r="Z1976" s="189"/>
    </row>
    <row r="1977" spans="1:26" ht="17.25" customHeight="1">
      <c r="A1977" s="135"/>
      <c r="B1977" s="9">
        <v>45588</v>
      </c>
      <c r="C1977" s="3" t="s">
        <v>6897</v>
      </c>
      <c r="D1977" s="3" t="s">
        <v>2148</v>
      </c>
      <c r="E1977" s="3">
        <v>13</v>
      </c>
      <c r="F1977" s="162">
        <v>3</v>
      </c>
      <c r="G1977" s="3">
        <v>0</v>
      </c>
      <c r="H1977" s="3">
        <v>11</v>
      </c>
      <c r="I1977" s="3">
        <v>0</v>
      </c>
      <c r="J1977" s="3">
        <v>1</v>
      </c>
      <c r="K1977" s="3">
        <v>0</v>
      </c>
      <c r="L1977" s="3">
        <v>12</v>
      </c>
      <c r="M1977" s="3" t="s">
        <v>2150</v>
      </c>
      <c r="O1977" s="136" t="s">
        <v>2151</v>
      </c>
      <c r="P1977" s="136" t="s">
        <v>2151</v>
      </c>
      <c r="S1977" s="180"/>
      <c r="T1977" s="185"/>
      <c r="U1977" s="186"/>
      <c r="V1977" s="182"/>
      <c r="W1977" s="183"/>
      <c r="X1977" s="187"/>
      <c r="Y1977" s="188"/>
      <c r="Z1977" s="189"/>
    </row>
    <row r="1978" spans="1:26" ht="17.25" customHeight="1">
      <c r="A1978" s="135"/>
      <c r="B1978" s="9">
        <v>45588</v>
      </c>
      <c r="C1978" s="3" t="s">
        <v>6897</v>
      </c>
      <c r="D1978" s="3" t="s">
        <v>2149</v>
      </c>
      <c r="E1978" s="3">
        <v>13</v>
      </c>
      <c r="F1978" s="162">
        <v>4</v>
      </c>
      <c r="G1978" s="3">
        <v>0</v>
      </c>
      <c r="H1978" s="3">
        <v>12</v>
      </c>
      <c r="I1978" s="3">
        <v>0</v>
      </c>
      <c r="J1978" s="3">
        <v>0</v>
      </c>
      <c r="K1978" s="3">
        <v>0</v>
      </c>
      <c r="L1978" s="3">
        <v>12</v>
      </c>
      <c r="M1978" s="3"/>
      <c r="O1978" s="136" t="s">
        <v>2152</v>
      </c>
      <c r="P1978" s="136" t="s">
        <v>2150</v>
      </c>
      <c r="S1978" s="180"/>
      <c r="T1978" s="185"/>
      <c r="U1978" s="186"/>
      <c r="V1978" s="182"/>
      <c r="W1978" s="183"/>
      <c r="X1978" s="187"/>
      <c r="Y1978" s="188"/>
      <c r="Z1978" s="189"/>
    </row>
    <row r="1979" spans="1:26" ht="17.25" customHeight="1">
      <c r="A1979" s="135"/>
      <c r="B1979" s="9">
        <v>45589</v>
      </c>
      <c r="C1979" s="3" t="s">
        <v>6897</v>
      </c>
      <c r="D1979" s="3" t="s">
        <v>2158</v>
      </c>
      <c r="E1979" s="3">
        <v>3</v>
      </c>
      <c r="F1979" s="162">
        <v>0</v>
      </c>
      <c r="G1979" s="3">
        <v>0</v>
      </c>
      <c r="H1979" s="3">
        <v>0</v>
      </c>
      <c r="I1979" s="3">
        <v>0</v>
      </c>
      <c r="J1979" s="3">
        <v>0</v>
      </c>
      <c r="K1979" s="3">
        <v>0</v>
      </c>
      <c r="L1979" s="3">
        <v>0</v>
      </c>
      <c r="M1979" s="3"/>
      <c r="S1979" s="180"/>
      <c r="T1979" s="185"/>
      <c r="U1979" s="186"/>
      <c r="V1979" s="182"/>
      <c r="W1979" s="183"/>
      <c r="X1979" s="187"/>
      <c r="Y1979" s="188"/>
      <c r="Z1979" s="189"/>
    </row>
    <row r="1980" spans="1:26" ht="17.25" customHeight="1">
      <c r="A1980" s="135"/>
      <c r="B1980" s="9">
        <v>45589</v>
      </c>
      <c r="C1980" s="3" t="s">
        <v>6897</v>
      </c>
      <c r="D1980" s="3" t="s">
        <v>2159</v>
      </c>
      <c r="E1980" s="3">
        <v>13</v>
      </c>
      <c r="F1980" s="162">
        <v>0</v>
      </c>
      <c r="G1980" s="3">
        <v>0</v>
      </c>
      <c r="H1980" s="3">
        <v>3</v>
      </c>
      <c r="I1980" s="3">
        <v>0</v>
      </c>
      <c r="J1980" s="3">
        <v>0</v>
      </c>
      <c r="K1980" s="3">
        <v>0</v>
      </c>
      <c r="L1980" s="3">
        <v>3</v>
      </c>
      <c r="M1980" s="3"/>
      <c r="O1980" s="136" t="s">
        <v>436</v>
      </c>
      <c r="P1980" s="136" t="s">
        <v>436</v>
      </c>
      <c r="S1980" s="180"/>
      <c r="T1980" s="185"/>
      <c r="U1980" s="186"/>
      <c r="V1980" s="182"/>
      <c r="W1980" s="183"/>
      <c r="X1980" s="187"/>
      <c r="Y1980" s="188"/>
      <c r="Z1980" s="189"/>
    </row>
    <row r="1981" spans="1:26" ht="17.25" customHeight="1">
      <c r="A1981" s="135"/>
      <c r="B1981" s="9">
        <v>45589</v>
      </c>
      <c r="C1981" s="3" t="s">
        <v>6897</v>
      </c>
      <c r="D1981" s="3" t="s">
        <v>2160</v>
      </c>
      <c r="E1981" s="3">
        <v>4</v>
      </c>
      <c r="F1981" s="162">
        <v>0</v>
      </c>
      <c r="G1981" s="3">
        <v>0</v>
      </c>
      <c r="H1981" s="3">
        <v>3</v>
      </c>
      <c r="I1981" s="3">
        <v>0</v>
      </c>
      <c r="J1981" s="3">
        <v>0</v>
      </c>
      <c r="K1981" s="3">
        <v>0</v>
      </c>
      <c r="L1981" s="3">
        <v>3</v>
      </c>
      <c r="M1981" s="3" t="s">
        <v>2162</v>
      </c>
      <c r="N1981" s="136" t="s">
        <v>2162</v>
      </c>
      <c r="O1981" s="136" t="s">
        <v>2163</v>
      </c>
      <c r="P1981" s="136" t="s">
        <v>2164</v>
      </c>
      <c r="S1981" s="180"/>
      <c r="T1981" s="185"/>
      <c r="U1981" s="186"/>
      <c r="V1981" s="182"/>
      <c r="W1981" s="183"/>
      <c r="X1981" s="187"/>
      <c r="Y1981" s="188"/>
      <c r="Z1981" s="189"/>
    </row>
    <row r="1982" spans="1:26" ht="17.25" customHeight="1">
      <c r="A1982" s="135"/>
      <c r="B1982" s="9">
        <v>45589</v>
      </c>
      <c r="C1982" s="3" t="s">
        <v>6897</v>
      </c>
      <c r="D1982" s="3" t="s">
        <v>2161</v>
      </c>
      <c r="E1982" s="3">
        <v>13</v>
      </c>
      <c r="F1982" s="162">
        <v>6</v>
      </c>
      <c r="G1982" s="3">
        <v>0</v>
      </c>
      <c r="H1982" s="3">
        <v>17</v>
      </c>
      <c r="I1982" s="3">
        <v>0</v>
      </c>
      <c r="J1982" s="3">
        <v>0</v>
      </c>
      <c r="K1982" s="3">
        <v>0</v>
      </c>
      <c r="L1982" s="3">
        <v>17</v>
      </c>
      <c r="M1982" s="3" t="s">
        <v>2162</v>
      </c>
      <c r="N1982" s="136" t="s">
        <v>2162</v>
      </c>
      <c r="O1982" s="136" t="s">
        <v>2163</v>
      </c>
      <c r="P1982" s="136" t="s">
        <v>2164</v>
      </c>
      <c r="S1982" s="180"/>
      <c r="T1982" s="185"/>
      <c r="U1982" s="186"/>
      <c r="V1982" s="182"/>
      <c r="W1982" s="183"/>
      <c r="X1982" s="187"/>
      <c r="Y1982" s="188"/>
      <c r="Z1982" s="189"/>
    </row>
    <row r="1983" spans="1:26" ht="17.25" customHeight="1">
      <c r="A1983" s="135"/>
      <c r="B1983" s="9">
        <v>45591</v>
      </c>
      <c r="C1983" s="3" t="s">
        <v>2168</v>
      </c>
      <c r="D1983" s="3" t="s">
        <v>1440</v>
      </c>
      <c r="E1983" s="3">
        <v>13</v>
      </c>
      <c r="F1983" s="162">
        <v>0</v>
      </c>
      <c r="G1983" s="3">
        <v>0</v>
      </c>
      <c r="H1983" s="3">
        <v>0</v>
      </c>
      <c r="I1983" s="3">
        <v>0</v>
      </c>
      <c r="J1983" s="3">
        <v>0</v>
      </c>
      <c r="K1983" s="3">
        <v>0</v>
      </c>
      <c r="L1983" s="3">
        <v>0</v>
      </c>
      <c r="M1983" s="3"/>
      <c r="S1983" s="180"/>
      <c r="T1983" s="185"/>
      <c r="U1983" s="186"/>
      <c r="V1983" s="182"/>
      <c r="W1983" s="183"/>
      <c r="X1983" s="187"/>
      <c r="Y1983" s="188"/>
      <c r="Z1983" s="189"/>
    </row>
    <row r="1984" spans="1:26" ht="17.25" customHeight="1">
      <c r="A1984" s="135"/>
      <c r="B1984" s="9">
        <v>45591</v>
      </c>
      <c r="C1984" s="3" t="s">
        <v>2167</v>
      </c>
      <c r="D1984" s="3" t="s">
        <v>1995</v>
      </c>
      <c r="E1984" s="3">
        <v>13</v>
      </c>
      <c r="F1984" s="162">
        <v>0</v>
      </c>
      <c r="G1984" s="3">
        <v>0</v>
      </c>
      <c r="H1984" s="3">
        <v>0</v>
      </c>
      <c r="I1984" s="3">
        <v>0</v>
      </c>
      <c r="J1984" s="3">
        <v>0</v>
      </c>
      <c r="K1984" s="3">
        <v>0</v>
      </c>
      <c r="L1984" s="3">
        <v>0</v>
      </c>
      <c r="M1984" s="3"/>
      <c r="S1984" s="180"/>
      <c r="T1984" s="185"/>
      <c r="U1984" s="186"/>
      <c r="V1984" s="182"/>
      <c r="W1984" s="183"/>
      <c r="X1984" s="187"/>
      <c r="Y1984" s="188"/>
      <c r="Z1984" s="189"/>
    </row>
    <row r="1985" spans="1:26" ht="17.25" customHeight="1">
      <c r="A1985" s="135"/>
      <c r="B1985" s="9">
        <v>45591</v>
      </c>
      <c r="C1985" s="3" t="s">
        <v>2168</v>
      </c>
      <c r="D1985" s="3" t="s">
        <v>2007</v>
      </c>
      <c r="E1985" s="3">
        <v>13</v>
      </c>
      <c r="F1985" s="162">
        <v>0</v>
      </c>
      <c r="G1985" s="3">
        <v>0</v>
      </c>
      <c r="H1985" s="3">
        <v>0</v>
      </c>
      <c r="I1985" s="3">
        <v>0</v>
      </c>
      <c r="J1985" s="3">
        <v>0</v>
      </c>
      <c r="K1985" s="3">
        <v>0</v>
      </c>
      <c r="L1985" s="3">
        <v>0</v>
      </c>
      <c r="M1985" s="3"/>
      <c r="S1985" s="180"/>
      <c r="T1985" s="185"/>
      <c r="U1985" s="186"/>
      <c r="V1985" s="182"/>
      <c r="W1985" s="183"/>
      <c r="X1985" s="187"/>
      <c r="Y1985" s="188"/>
      <c r="Z1985" s="189"/>
    </row>
    <row r="1986" spans="1:26" ht="17.25" customHeight="1">
      <c r="A1986" s="135"/>
      <c r="B1986" s="9">
        <v>45591</v>
      </c>
      <c r="C1986" s="3" t="s">
        <v>2169</v>
      </c>
      <c r="D1986" s="3" t="s">
        <v>2131</v>
      </c>
      <c r="E1986" s="3">
        <v>13</v>
      </c>
      <c r="F1986" s="162">
        <v>0</v>
      </c>
      <c r="G1986" s="3">
        <v>0</v>
      </c>
      <c r="H1986" s="3">
        <v>1</v>
      </c>
      <c r="I1986" s="3">
        <v>0</v>
      </c>
      <c r="J1986" s="3">
        <v>1</v>
      </c>
      <c r="K1986" s="3">
        <v>0</v>
      </c>
      <c r="L1986" s="3">
        <v>2</v>
      </c>
      <c r="M1986" s="3" t="s">
        <v>2177</v>
      </c>
      <c r="O1986" s="136" t="s">
        <v>2178</v>
      </c>
      <c r="P1986" s="136" t="s">
        <v>2178</v>
      </c>
      <c r="S1986" s="180"/>
      <c r="T1986" s="185"/>
      <c r="U1986" s="186"/>
      <c r="V1986" s="182"/>
      <c r="W1986" s="183"/>
      <c r="X1986" s="187"/>
      <c r="Y1986" s="188"/>
      <c r="Z1986" s="189"/>
    </row>
    <row r="1987" spans="1:26" ht="17.25" customHeight="1">
      <c r="A1987" s="135"/>
      <c r="B1987" s="9">
        <v>45591</v>
      </c>
      <c r="C1987" s="3" t="s">
        <v>2175</v>
      </c>
      <c r="D1987" s="3" t="s">
        <v>2174</v>
      </c>
      <c r="E1987" s="3">
        <v>13</v>
      </c>
      <c r="F1987" s="162">
        <v>13</v>
      </c>
      <c r="G1987" s="3">
        <v>0</v>
      </c>
      <c r="H1987" s="3">
        <v>0</v>
      </c>
      <c r="I1987" s="3">
        <v>0</v>
      </c>
      <c r="J1987" s="3">
        <v>0</v>
      </c>
      <c r="K1987" s="3">
        <v>0</v>
      </c>
      <c r="L1987" s="3">
        <v>0</v>
      </c>
      <c r="M1987" s="3"/>
      <c r="S1987" s="180"/>
      <c r="T1987" s="185"/>
      <c r="U1987" s="186"/>
      <c r="V1987" s="182"/>
      <c r="W1987" s="183"/>
      <c r="X1987" s="187"/>
      <c r="Y1987" s="188"/>
      <c r="Z1987" s="189"/>
    </row>
    <row r="1988" spans="1:26" ht="17.25" customHeight="1">
      <c r="A1988" s="135"/>
      <c r="B1988" s="9">
        <v>45592</v>
      </c>
      <c r="C1988" s="3" t="s">
        <v>2170</v>
      </c>
      <c r="D1988" s="3" t="s">
        <v>2094</v>
      </c>
      <c r="E1988" s="3">
        <v>1</v>
      </c>
      <c r="F1988" s="162">
        <v>0</v>
      </c>
      <c r="G1988" s="3">
        <v>0</v>
      </c>
      <c r="H1988" s="3">
        <v>0</v>
      </c>
      <c r="I1988" s="3">
        <v>0</v>
      </c>
      <c r="J1988" s="3">
        <v>0</v>
      </c>
      <c r="K1988" s="3">
        <v>0</v>
      </c>
      <c r="L1988" s="3">
        <v>0</v>
      </c>
      <c r="M1988" s="3"/>
      <c r="S1988" s="180"/>
      <c r="T1988" s="185"/>
      <c r="U1988" s="186"/>
      <c r="V1988" s="182"/>
      <c r="W1988" s="183"/>
      <c r="X1988" s="187"/>
      <c r="Y1988" s="188"/>
      <c r="Z1988" s="189"/>
    </row>
    <row r="1989" spans="1:26" ht="17.25" customHeight="1">
      <c r="A1989" s="135"/>
      <c r="B1989" s="9">
        <v>45592</v>
      </c>
      <c r="C1989" s="3" t="s">
        <v>2167</v>
      </c>
      <c r="D1989" s="3" t="s">
        <v>2166</v>
      </c>
      <c r="E1989" s="3">
        <v>1</v>
      </c>
      <c r="F1989" s="162">
        <v>0</v>
      </c>
      <c r="G1989" s="3">
        <v>0</v>
      </c>
      <c r="H1989" s="3">
        <v>0</v>
      </c>
      <c r="I1989" s="3">
        <v>0</v>
      </c>
      <c r="J1989" s="3">
        <v>0</v>
      </c>
      <c r="K1989" s="3">
        <v>0</v>
      </c>
      <c r="L1989" s="3">
        <v>0</v>
      </c>
      <c r="M1989" s="3"/>
      <c r="S1989" s="180"/>
      <c r="T1989" s="185"/>
      <c r="U1989" s="186"/>
      <c r="V1989" s="182"/>
      <c r="W1989" s="183"/>
      <c r="X1989" s="187"/>
      <c r="Y1989" s="188"/>
      <c r="Z1989" s="189"/>
    </row>
    <row r="1990" spans="1:26" ht="17.25" customHeight="1">
      <c r="A1990" s="135"/>
      <c r="B1990" s="9">
        <v>45592</v>
      </c>
      <c r="C1990" s="3" t="s">
        <v>2171</v>
      </c>
      <c r="D1990" s="3" t="s">
        <v>2008</v>
      </c>
      <c r="E1990" s="3">
        <v>4</v>
      </c>
      <c r="F1990" s="162">
        <v>0</v>
      </c>
      <c r="G1990" s="3">
        <v>0</v>
      </c>
      <c r="H1990" s="3">
        <v>0</v>
      </c>
      <c r="I1990" s="3">
        <v>0</v>
      </c>
      <c r="J1990" s="3">
        <v>0</v>
      </c>
      <c r="K1990" s="3">
        <v>0</v>
      </c>
      <c r="L1990" s="3">
        <v>0</v>
      </c>
      <c r="M1990" s="3"/>
      <c r="S1990" s="180"/>
      <c r="T1990" s="185"/>
      <c r="U1990" s="186"/>
      <c r="V1990" s="182"/>
      <c r="W1990" s="183"/>
      <c r="X1990" s="187"/>
      <c r="Y1990" s="188"/>
      <c r="Z1990" s="189"/>
    </row>
    <row r="1991" spans="1:26" ht="17.25" customHeight="1">
      <c r="A1991" s="135"/>
      <c r="B1991" s="9">
        <v>45592</v>
      </c>
      <c r="C1991" s="3" t="s">
        <v>2172</v>
      </c>
      <c r="D1991" s="3" t="s">
        <v>1924</v>
      </c>
      <c r="E1991" s="3">
        <v>13</v>
      </c>
      <c r="F1991" s="162">
        <v>0</v>
      </c>
      <c r="G1991" s="3">
        <v>0</v>
      </c>
      <c r="H1991" s="3">
        <v>0</v>
      </c>
      <c r="I1991" s="3">
        <v>0</v>
      </c>
      <c r="J1991" s="3">
        <v>0</v>
      </c>
      <c r="K1991" s="3">
        <v>0</v>
      </c>
      <c r="L1991" s="3">
        <v>0</v>
      </c>
      <c r="M1991" s="3"/>
      <c r="S1991" s="180"/>
      <c r="T1991" s="185"/>
      <c r="U1991" s="186"/>
      <c r="V1991" s="182"/>
      <c r="W1991" s="183"/>
      <c r="X1991" s="187"/>
      <c r="Y1991" s="188"/>
      <c r="Z1991" s="189"/>
    </row>
    <row r="1992" spans="1:26" ht="17.25" customHeight="1">
      <c r="A1992" s="135"/>
      <c r="B1992" s="9">
        <v>45592</v>
      </c>
      <c r="C1992" s="3" t="s">
        <v>2173</v>
      </c>
      <c r="D1992" s="3" t="s">
        <v>1959</v>
      </c>
      <c r="E1992" s="3">
        <v>12</v>
      </c>
      <c r="F1992" s="162">
        <v>1</v>
      </c>
      <c r="G1992" s="3">
        <v>0</v>
      </c>
      <c r="H1992" s="3">
        <v>0</v>
      </c>
      <c r="I1992" s="3">
        <v>0</v>
      </c>
      <c r="J1992" s="3">
        <v>3</v>
      </c>
      <c r="K1992" s="3">
        <v>0</v>
      </c>
      <c r="L1992" s="3">
        <v>3</v>
      </c>
      <c r="M1992" s="3" t="s">
        <v>2176</v>
      </c>
      <c r="S1992" s="180"/>
      <c r="T1992" s="185"/>
      <c r="U1992" s="186"/>
      <c r="V1992" s="182"/>
      <c r="W1992" s="183"/>
      <c r="X1992" s="187"/>
      <c r="Y1992" s="188"/>
      <c r="Z1992" s="189"/>
    </row>
    <row r="1993" spans="1:26" ht="17.25" customHeight="1">
      <c r="A1993" s="135"/>
      <c r="B1993" s="9">
        <v>45591</v>
      </c>
      <c r="C1993" s="3" t="s">
        <v>6897</v>
      </c>
      <c r="D1993" s="3" t="s">
        <v>2165</v>
      </c>
      <c r="E1993" s="3">
        <v>6</v>
      </c>
      <c r="F1993" s="162">
        <v>0</v>
      </c>
      <c r="G1993" s="3">
        <v>0</v>
      </c>
      <c r="H1993" s="3">
        <v>0</v>
      </c>
      <c r="I1993" s="3">
        <v>0</v>
      </c>
      <c r="J1993" s="3">
        <v>0</v>
      </c>
      <c r="K1993" s="3">
        <v>0</v>
      </c>
      <c r="L1993" s="3">
        <v>0</v>
      </c>
      <c r="M1993" s="3"/>
      <c r="S1993" s="180"/>
      <c r="T1993" s="185"/>
      <c r="U1993" s="186"/>
      <c r="V1993" s="182"/>
      <c r="W1993" s="183"/>
      <c r="X1993" s="187"/>
      <c r="Y1993" s="188"/>
      <c r="Z1993" s="189"/>
    </row>
    <row r="1994" spans="1:26" ht="17.25" customHeight="1">
      <c r="A1994" s="135"/>
      <c r="B1994" s="9">
        <v>45593</v>
      </c>
      <c r="C1994" s="3" t="s">
        <v>2179</v>
      </c>
      <c r="D1994" s="3" t="s">
        <v>2133</v>
      </c>
      <c r="E1994" s="3">
        <v>13</v>
      </c>
      <c r="F1994" s="162">
        <v>0</v>
      </c>
      <c r="G1994" s="3">
        <v>0</v>
      </c>
      <c r="H1994" s="3">
        <v>0</v>
      </c>
      <c r="I1994" s="3">
        <v>0</v>
      </c>
      <c r="J1994" s="3">
        <v>0</v>
      </c>
      <c r="K1994" s="3">
        <v>0</v>
      </c>
      <c r="L1994" s="3">
        <v>0</v>
      </c>
      <c r="M1994" s="3"/>
      <c r="S1994" s="180"/>
      <c r="T1994" s="185"/>
      <c r="U1994" s="186"/>
      <c r="V1994" s="182"/>
      <c r="W1994" s="183"/>
      <c r="X1994" s="187"/>
      <c r="Y1994" s="188"/>
      <c r="Z1994" s="189"/>
    </row>
    <row r="1995" spans="1:26" ht="17.25" customHeight="1">
      <c r="A1995" s="135"/>
      <c r="B1995" s="9">
        <v>45593</v>
      </c>
      <c r="C1995" s="3" t="s">
        <v>2179</v>
      </c>
      <c r="D1995" s="3" t="s">
        <v>2118</v>
      </c>
      <c r="E1995" s="3">
        <v>13</v>
      </c>
      <c r="F1995" s="162">
        <v>0</v>
      </c>
      <c r="G1995" s="3">
        <v>0</v>
      </c>
      <c r="H1995" s="3">
        <v>0</v>
      </c>
      <c r="I1995" s="3">
        <v>0</v>
      </c>
      <c r="J1995" s="3">
        <v>0</v>
      </c>
      <c r="K1995" s="3">
        <v>0</v>
      </c>
      <c r="L1995" s="3">
        <v>0</v>
      </c>
      <c r="M1995" s="3"/>
      <c r="S1995" s="180"/>
      <c r="T1995" s="185"/>
      <c r="U1995" s="186"/>
      <c r="V1995" s="182"/>
      <c r="W1995" s="183"/>
      <c r="X1995" s="187"/>
      <c r="Y1995" s="188"/>
      <c r="Z1995" s="189"/>
    </row>
    <row r="1996" spans="1:26" ht="17.25" customHeight="1">
      <c r="A1996" s="135"/>
      <c r="B1996" s="9">
        <v>45593</v>
      </c>
      <c r="C1996" s="3" t="s">
        <v>2179</v>
      </c>
      <c r="D1996" s="3" t="s">
        <v>2132</v>
      </c>
      <c r="E1996" s="3">
        <v>13</v>
      </c>
      <c r="F1996" s="162">
        <v>0</v>
      </c>
      <c r="G1996" s="3">
        <v>0</v>
      </c>
      <c r="H1996" s="3">
        <v>0</v>
      </c>
      <c r="I1996" s="3">
        <v>0</v>
      </c>
      <c r="J1996" s="3">
        <v>0</v>
      </c>
      <c r="K1996" s="3">
        <v>0</v>
      </c>
      <c r="L1996" s="3">
        <v>0</v>
      </c>
      <c r="M1996" s="3"/>
      <c r="S1996" s="180"/>
      <c r="T1996" s="185"/>
      <c r="U1996" s="186"/>
      <c r="V1996" s="182"/>
      <c r="W1996" s="183"/>
      <c r="X1996" s="187"/>
      <c r="Y1996" s="188"/>
      <c r="Z1996" s="189"/>
    </row>
    <row r="1997" spans="1:26" ht="17.25" customHeight="1">
      <c r="A1997" s="135"/>
      <c r="B1997" s="9">
        <v>45593</v>
      </c>
      <c r="C1997" s="3" t="s">
        <v>2179</v>
      </c>
      <c r="D1997" s="3" t="s">
        <v>2119</v>
      </c>
      <c r="E1997" s="3">
        <v>13</v>
      </c>
      <c r="F1997" s="162">
        <v>0</v>
      </c>
      <c r="G1997" s="3">
        <v>0</v>
      </c>
      <c r="H1997" s="3">
        <v>0</v>
      </c>
      <c r="I1997" s="3">
        <v>0</v>
      </c>
      <c r="J1997" s="3">
        <v>0</v>
      </c>
      <c r="K1997" s="3">
        <v>0</v>
      </c>
      <c r="L1997" s="3">
        <v>0</v>
      </c>
      <c r="M1997" s="3"/>
      <c r="S1997" s="180"/>
      <c r="T1997" s="185"/>
      <c r="U1997" s="186"/>
      <c r="V1997" s="182"/>
      <c r="W1997" s="183"/>
      <c r="X1997" s="187"/>
      <c r="Y1997" s="188"/>
      <c r="Z1997" s="189"/>
    </row>
    <row r="1998" spans="1:26" ht="17.25" customHeight="1">
      <c r="A1998" s="135"/>
      <c r="B1998" s="9">
        <v>45593</v>
      </c>
      <c r="C1998" s="3" t="s">
        <v>2181</v>
      </c>
      <c r="D1998" s="3" t="s">
        <v>2180</v>
      </c>
      <c r="E1998" s="3">
        <v>12</v>
      </c>
      <c r="F1998" s="162">
        <v>1</v>
      </c>
      <c r="G1998" s="3">
        <v>0</v>
      </c>
      <c r="H1998" s="3">
        <v>1</v>
      </c>
      <c r="I1998" s="3">
        <v>2</v>
      </c>
      <c r="J1998" s="3">
        <v>1</v>
      </c>
      <c r="K1998" s="3">
        <v>0</v>
      </c>
      <c r="L1998" s="3">
        <v>4</v>
      </c>
      <c r="M1998" s="3" t="s">
        <v>2183</v>
      </c>
      <c r="O1998" s="136" t="s">
        <v>2183</v>
      </c>
      <c r="P1998" s="136" t="s">
        <v>2184</v>
      </c>
      <c r="S1998" s="180"/>
      <c r="T1998" s="185"/>
      <c r="U1998" s="186"/>
      <c r="V1998" s="182"/>
      <c r="W1998" s="183"/>
      <c r="X1998" s="187"/>
      <c r="Y1998" s="188"/>
      <c r="Z1998" s="189"/>
    </row>
    <row r="1999" spans="1:26" ht="17.25" customHeight="1">
      <c r="A1999" s="135"/>
      <c r="B1999" s="9">
        <v>45593</v>
      </c>
      <c r="C1999" s="3" t="s">
        <v>2179</v>
      </c>
      <c r="D1999" s="3" t="s">
        <v>2182</v>
      </c>
      <c r="E1999" s="3">
        <v>13</v>
      </c>
      <c r="F1999" s="162">
        <v>1</v>
      </c>
      <c r="G1999" s="3">
        <v>0</v>
      </c>
      <c r="H1999" s="3">
        <v>2</v>
      </c>
      <c r="I1999" s="3">
        <v>1</v>
      </c>
      <c r="J1999" s="3">
        <v>1</v>
      </c>
      <c r="K1999" s="3">
        <v>0</v>
      </c>
      <c r="L1999" s="3">
        <v>4</v>
      </c>
      <c r="M1999" s="3" t="s">
        <v>2185</v>
      </c>
      <c r="O1999" s="136" t="s">
        <v>2183</v>
      </c>
      <c r="P1999" s="136" t="s">
        <v>2183</v>
      </c>
      <c r="S1999" s="180"/>
      <c r="T1999" s="185"/>
      <c r="U1999" s="186"/>
      <c r="V1999" s="182"/>
      <c r="W1999" s="183"/>
      <c r="X1999" s="187"/>
      <c r="Y1999" s="188"/>
      <c r="Z1999" s="189"/>
    </row>
    <row r="2000" spans="1:26" ht="17.25" customHeight="1">
      <c r="A2000" s="135"/>
      <c r="B2000" s="9">
        <v>45594</v>
      </c>
      <c r="C2000" s="3" t="s">
        <v>2187</v>
      </c>
      <c r="D2000" s="3" t="s">
        <v>2121</v>
      </c>
      <c r="E2000" s="3">
        <v>12</v>
      </c>
      <c r="F2000" s="162">
        <v>0</v>
      </c>
      <c r="G2000" s="3">
        <v>0</v>
      </c>
      <c r="H2000" s="3">
        <v>0</v>
      </c>
      <c r="I2000" s="3">
        <v>0</v>
      </c>
      <c r="J2000" s="3">
        <v>0</v>
      </c>
      <c r="K2000" s="3">
        <v>0</v>
      </c>
      <c r="L2000" s="3">
        <v>0</v>
      </c>
      <c r="M2000" s="3"/>
      <c r="S2000" s="180"/>
      <c r="T2000" s="185"/>
      <c r="U2000" s="186"/>
      <c r="V2000" s="182"/>
      <c r="W2000" s="183"/>
      <c r="X2000" s="187"/>
      <c r="Y2000" s="188"/>
      <c r="Z2000" s="189"/>
    </row>
    <row r="2001" spans="1:26" ht="17.25" customHeight="1">
      <c r="A2001" s="135"/>
      <c r="B2001" s="9">
        <v>45594</v>
      </c>
      <c r="C2001" s="3" t="s">
        <v>2188</v>
      </c>
      <c r="D2001" s="3" t="s">
        <v>1517</v>
      </c>
      <c r="E2001" s="3">
        <v>2</v>
      </c>
      <c r="F2001" s="162">
        <v>0</v>
      </c>
      <c r="G2001" s="3">
        <v>0</v>
      </c>
      <c r="H2001" s="3">
        <v>0</v>
      </c>
      <c r="I2001" s="3">
        <v>0</v>
      </c>
      <c r="J2001" s="3">
        <v>0</v>
      </c>
      <c r="K2001" s="3">
        <v>0</v>
      </c>
      <c r="L2001" s="3">
        <v>0</v>
      </c>
      <c r="M2001" s="3"/>
      <c r="S2001" s="180"/>
      <c r="T2001" s="185"/>
      <c r="U2001" s="186"/>
      <c r="V2001" s="182"/>
      <c r="W2001" s="183"/>
      <c r="X2001" s="187"/>
      <c r="Y2001" s="188"/>
      <c r="Z2001" s="189"/>
    </row>
    <row r="2002" spans="1:26" ht="17.25" customHeight="1">
      <c r="A2002" s="135"/>
      <c r="B2002" s="9">
        <v>45594</v>
      </c>
      <c r="C2002" s="3" t="s">
        <v>2189</v>
      </c>
      <c r="D2002" s="3" t="s">
        <v>2186</v>
      </c>
      <c r="E2002" s="3">
        <v>1</v>
      </c>
      <c r="F2002" s="162">
        <v>0</v>
      </c>
      <c r="G2002" s="3">
        <v>0</v>
      </c>
      <c r="H2002" s="3">
        <v>0</v>
      </c>
      <c r="I2002" s="3">
        <v>0</v>
      </c>
      <c r="J2002" s="3">
        <v>0</v>
      </c>
      <c r="K2002" s="3">
        <v>0</v>
      </c>
      <c r="L2002" s="3">
        <v>0</v>
      </c>
      <c r="M2002" s="3"/>
      <c r="S2002" s="180"/>
      <c r="T2002" s="185"/>
      <c r="U2002" s="186"/>
      <c r="V2002" s="182"/>
      <c r="W2002" s="183"/>
      <c r="X2002" s="187"/>
      <c r="Y2002" s="188"/>
      <c r="Z2002" s="189"/>
    </row>
    <row r="2003" spans="1:26" ht="17.25" customHeight="1">
      <c r="A2003" s="135"/>
      <c r="B2003" s="9">
        <v>45594</v>
      </c>
      <c r="C2003" s="3" t="s">
        <v>2189</v>
      </c>
      <c r="D2003" s="3" t="s">
        <v>1957</v>
      </c>
      <c r="E2003" s="3">
        <v>1</v>
      </c>
      <c r="F2003" s="162">
        <v>0</v>
      </c>
      <c r="G2003" s="3">
        <v>0</v>
      </c>
      <c r="H2003" s="3">
        <v>0</v>
      </c>
      <c r="I2003" s="3">
        <v>0</v>
      </c>
      <c r="J2003" s="3">
        <v>0</v>
      </c>
      <c r="K2003" s="3">
        <v>0</v>
      </c>
      <c r="L2003" s="3">
        <v>0</v>
      </c>
      <c r="M2003" s="3"/>
      <c r="S2003" s="180"/>
      <c r="T2003" s="185"/>
      <c r="U2003" s="186"/>
      <c r="V2003" s="182"/>
      <c r="W2003" s="183"/>
      <c r="X2003" s="187"/>
      <c r="Y2003" s="188"/>
      <c r="Z2003" s="189"/>
    </row>
    <row r="2004" spans="1:26" ht="17.25" customHeight="1">
      <c r="A2004" s="135"/>
      <c r="B2004" s="9">
        <v>45594</v>
      </c>
      <c r="C2004" s="3" t="s">
        <v>2189</v>
      </c>
      <c r="D2004" s="3" t="s">
        <v>1997</v>
      </c>
      <c r="E2004" s="3">
        <v>13</v>
      </c>
      <c r="F2004" s="162">
        <v>0</v>
      </c>
      <c r="G2004" s="3">
        <v>0</v>
      </c>
      <c r="H2004" s="3">
        <v>0</v>
      </c>
      <c r="I2004" s="3">
        <v>0</v>
      </c>
      <c r="J2004" s="3">
        <v>0</v>
      </c>
      <c r="K2004" s="3">
        <v>0</v>
      </c>
      <c r="L2004" s="3">
        <v>0</v>
      </c>
      <c r="M2004" s="3"/>
      <c r="S2004" s="180"/>
      <c r="T2004" s="185"/>
      <c r="U2004" s="186"/>
      <c r="V2004" s="182"/>
      <c r="W2004" s="183"/>
      <c r="X2004" s="187"/>
      <c r="Y2004" s="188"/>
      <c r="Z2004" s="189"/>
    </row>
    <row r="2005" spans="1:26" ht="17.25" customHeight="1">
      <c r="A2005" s="135"/>
      <c r="B2005" s="9">
        <v>45594</v>
      </c>
      <c r="C2005" s="3" t="s">
        <v>2189</v>
      </c>
      <c r="D2005" s="3" t="s">
        <v>2113</v>
      </c>
      <c r="E2005" s="3">
        <v>1</v>
      </c>
      <c r="F2005" s="162">
        <v>0</v>
      </c>
      <c r="G2005" s="3">
        <v>0</v>
      </c>
      <c r="H2005" s="3">
        <v>0</v>
      </c>
      <c r="I2005" s="3">
        <v>0</v>
      </c>
      <c r="J2005" s="3">
        <v>0</v>
      </c>
      <c r="K2005" s="3">
        <v>0</v>
      </c>
      <c r="L2005" s="3">
        <v>0</v>
      </c>
      <c r="M2005" s="3"/>
      <c r="S2005" s="180"/>
      <c r="T2005" s="185"/>
      <c r="U2005" s="186"/>
      <c r="V2005" s="182"/>
      <c r="W2005" s="183"/>
      <c r="X2005" s="187"/>
      <c r="Y2005" s="188"/>
      <c r="Z2005" s="189"/>
    </row>
    <row r="2006" spans="1:26" ht="17.25" customHeight="1">
      <c r="A2006" s="135"/>
      <c r="B2006" s="9">
        <v>45594</v>
      </c>
      <c r="C2006" s="3" t="s">
        <v>2190</v>
      </c>
      <c r="D2006" s="3" t="s">
        <v>2096</v>
      </c>
      <c r="E2006" s="3">
        <v>1</v>
      </c>
      <c r="F2006" s="162">
        <v>1</v>
      </c>
      <c r="G2006" s="3">
        <v>0</v>
      </c>
      <c r="H2006" s="3">
        <v>0</v>
      </c>
      <c r="I2006" s="3">
        <v>0</v>
      </c>
      <c r="J2006" s="3">
        <v>0</v>
      </c>
      <c r="K2006" s="3">
        <v>0</v>
      </c>
      <c r="L2006" s="3">
        <v>0</v>
      </c>
      <c r="M2006" s="3"/>
      <c r="S2006" s="180"/>
      <c r="T2006" s="185"/>
      <c r="U2006" s="186"/>
      <c r="V2006" s="182"/>
      <c r="W2006" s="183"/>
      <c r="X2006" s="187"/>
      <c r="Y2006" s="188"/>
      <c r="Z2006" s="189"/>
    </row>
    <row r="2007" spans="1:26" ht="17.25" customHeight="1">
      <c r="A2007" s="135"/>
      <c r="B2007" s="9">
        <v>45597</v>
      </c>
      <c r="C2007" s="3" t="s">
        <v>75</v>
      </c>
      <c r="D2007" s="3" t="s">
        <v>2192</v>
      </c>
      <c r="E2007" s="3">
        <v>12</v>
      </c>
      <c r="F2007" s="162">
        <v>12</v>
      </c>
      <c r="G2007" s="3">
        <v>0</v>
      </c>
      <c r="H2007" s="3">
        <v>0</v>
      </c>
      <c r="I2007" s="3">
        <v>0</v>
      </c>
      <c r="J2007" s="3">
        <v>0</v>
      </c>
      <c r="K2007" s="3">
        <v>0</v>
      </c>
      <c r="L2007" s="3">
        <v>0</v>
      </c>
      <c r="M2007" s="3"/>
      <c r="S2007" s="180"/>
      <c r="T2007" s="185"/>
      <c r="U2007" s="186"/>
      <c r="V2007" s="182"/>
      <c r="W2007" s="183"/>
      <c r="X2007" s="187"/>
      <c r="Y2007" s="188"/>
      <c r="Z2007" s="189"/>
    </row>
    <row r="2008" spans="1:26" ht="17.25" customHeight="1">
      <c r="A2008" s="135"/>
      <c r="B2008" s="9">
        <v>45597</v>
      </c>
      <c r="C2008" s="3" t="s">
        <v>2199</v>
      </c>
      <c r="D2008" s="3" t="s">
        <v>2117</v>
      </c>
      <c r="E2008" s="3">
        <v>1</v>
      </c>
      <c r="F2008" s="162">
        <v>0</v>
      </c>
      <c r="G2008" s="3">
        <v>0</v>
      </c>
      <c r="H2008" s="3">
        <v>0</v>
      </c>
      <c r="I2008" s="3">
        <v>0</v>
      </c>
      <c r="J2008" s="3">
        <v>0</v>
      </c>
      <c r="K2008" s="3">
        <v>0</v>
      </c>
      <c r="L2008" s="3">
        <v>0</v>
      </c>
      <c r="M2008" s="3"/>
      <c r="S2008" s="180"/>
      <c r="T2008" s="185"/>
      <c r="U2008" s="186"/>
      <c r="V2008" s="182"/>
      <c r="W2008" s="183"/>
      <c r="X2008" s="187"/>
      <c r="Y2008" s="188"/>
      <c r="Z2008" s="189"/>
    </row>
    <row r="2009" spans="1:26" ht="17.25" customHeight="1">
      <c r="A2009" s="135"/>
      <c r="B2009" s="9">
        <v>45597</v>
      </c>
      <c r="C2009" s="3" t="s">
        <v>2199</v>
      </c>
      <c r="D2009" s="3" t="s">
        <v>2007</v>
      </c>
      <c r="E2009" s="3">
        <v>13</v>
      </c>
      <c r="F2009" s="162">
        <v>0</v>
      </c>
      <c r="G2009" s="3">
        <v>0</v>
      </c>
      <c r="H2009" s="3">
        <v>0</v>
      </c>
      <c r="I2009" s="3">
        <v>0</v>
      </c>
      <c r="J2009" s="3">
        <v>0</v>
      </c>
      <c r="K2009" s="3">
        <v>0</v>
      </c>
      <c r="L2009" s="3">
        <v>0</v>
      </c>
      <c r="M2009" s="3"/>
      <c r="S2009" s="180"/>
      <c r="T2009" s="185"/>
      <c r="U2009" s="186"/>
      <c r="V2009" s="182"/>
      <c r="W2009" s="183"/>
      <c r="X2009" s="187"/>
      <c r="Y2009" s="188"/>
      <c r="Z2009" s="189"/>
    </row>
    <row r="2010" spans="1:26" ht="17.25" customHeight="1">
      <c r="A2010" s="135"/>
      <c r="B2010" s="9">
        <v>45597</v>
      </c>
      <c r="C2010" s="3" t="s">
        <v>2200</v>
      </c>
      <c r="D2010" s="3" t="s">
        <v>2191</v>
      </c>
      <c r="E2010" s="3">
        <v>1</v>
      </c>
      <c r="F2010" s="162">
        <v>0</v>
      </c>
      <c r="G2010" s="3">
        <v>0</v>
      </c>
      <c r="H2010" s="3">
        <v>0</v>
      </c>
      <c r="I2010" s="3">
        <v>0</v>
      </c>
      <c r="J2010" s="3">
        <v>0</v>
      </c>
      <c r="K2010" s="3">
        <v>0</v>
      </c>
      <c r="L2010" s="3">
        <v>0</v>
      </c>
      <c r="M2010" s="3"/>
      <c r="S2010" s="180"/>
      <c r="T2010" s="185"/>
      <c r="U2010" s="186"/>
      <c r="V2010" s="182"/>
      <c r="W2010" s="183"/>
      <c r="X2010" s="187"/>
      <c r="Y2010" s="188"/>
      <c r="Z2010" s="189"/>
    </row>
    <row r="2011" spans="1:26" ht="17.25" customHeight="1">
      <c r="A2011" s="135"/>
      <c r="B2011" s="9">
        <v>45597</v>
      </c>
      <c r="C2011" s="3" t="s">
        <v>2201</v>
      </c>
      <c r="D2011" s="3" t="s">
        <v>2096</v>
      </c>
      <c r="E2011" s="3">
        <v>1</v>
      </c>
      <c r="F2011" s="162">
        <v>1</v>
      </c>
      <c r="G2011" s="3">
        <v>0</v>
      </c>
      <c r="H2011" s="3">
        <v>0</v>
      </c>
      <c r="I2011" s="3">
        <v>0</v>
      </c>
      <c r="J2011" s="3">
        <v>0</v>
      </c>
      <c r="K2011" s="3">
        <v>0</v>
      </c>
      <c r="L2011" s="3">
        <v>0</v>
      </c>
      <c r="M2011" s="3"/>
      <c r="S2011" s="180"/>
      <c r="T2011" s="185"/>
      <c r="U2011" s="186"/>
      <c r="V2011" s="182"/>
      <c r="W2011" s="183"/>
      <c r="X2011" s="187"/>
      <c r="Y2011" s="188"/>
      <c r="Z2011" s="189"/>
    </row>
    <row r="2012" spans="1:26" ht="17.25" customHeight="1">
      <c r="A2012" s="135"/>
      <c r="B2012" s="9">
        <v>45598</v>
      </c>
      <c r="C2012" s="3" t="s">
        <v>2201</v>
      </c>
      <c r="D2012" s="3" t="s">
        <v>2096</v>
      </c>
      <c r="E2012" s="3">
        <v>1</v>
      </c>
      <c r="F2012" s="162">
        <v>0</v>
      </c>
      <c r="G2012" s="3">
        <v>0</v>
      </c>
      <c r="H2012" s="3">
        <v>0</v>
      </c>
      <c r="I2012" s="3">
        <v>0</v>
      </c>
      <c r="J2012" s="3">
        <v>0</v>
      </c>
      <c r="K2012" s="3">
        <v>0</v>
      </c>
      <c r="L2012" s="3">
        <v>0</v>
      </c>
      <c r="M2012" s="3"/>
      <c r="S2012" s="180"/>
      <c r="T2012" s="185"/>
      <c r="U2012" s="186"/>
      <c r="V2012" s="182"/>
      <c r="W2012" s="183"/>
      <c r="X2012" s="187"/>
      <c r="Y2012" s="188"/>
      <c r="Z2012" s="189"/>
    </row>
    <row r="2013" spans="1:26" ht="17.25" customHeight="1">
      <c r="A2013" s="135"/>
      <c r="B2013" s="9">
        <v>45599</v>
      </c>
      <c r="C2013" s="3" t="s">
        <v>2208</v>
      </c>
      <c r="D2013" s="3" t="s">
        <v>1959</v>
      </c>
      <c r="E2013" s="3">
        <v>12</v>
      </c>
      <c r="F2013" s="162">
        <v>0</v>
      </c>
      <c r="G2013" s="3">
        <v>0</v>
      </c>
      <c r="H2013" s="3">
        <v>0</v>
      </c>
      <c r="I2013" s="3">
        <v>0</v>
      </c>
      <c r="J2013" s="3">
        <v>0</v>
      </c>
      <c r="K2013" s="3">
        <v>0</v>
      </c>
      <c r="L2013" s="3">
        <v>0</v>
      </c>
      <c r="M2013" s="3"/>
      <c r="S2013" s="180"/>
      <c r="T2013" s="185"/>
      <c r="U2013" s="186"/>
      <c r="V2013" s="182"/>
      <c r="W2013" s="183"/>
      <c r="X2013" s="187"/>
      <c r="Y2013" s="188"/>
      <c r="Z2013" s="189"/>
    </row>
    <row r="2014" spans="1:26" ht="17.25" customHeight="1">
      <c r="A2014" s="135"/>
      <c r="B2014" s="9">
        <v>45599</v>
      </c>
      <c r="C2014" s="3" t="s">
        <v>6897</v>
      </c>
      <c r="D2014" s="3" t="s">
        <v>2209</v>
      </c>
      <c r="E2014" s="3">
        <v>3</v>
      </c>
      <c r="F2014" s="162">
        <v>0</v>
      </c>
      <c r="G2014" s="3">
        <v>0</v>
      </c>
      <c r="H2014" s="3">
        <v>0</v>
      </c>
      <c r="I2014" s="3">
        <v>0</v>
      </c>
      <c r="J2014" s="3">
        <v>0</v>
      </c>
      <c r="K2014" s="3">
        <v>0</v>
      </c>
      <c r="L2014" s="3">
        <v>0</v>
      </c>
      <c r="M2014" s="3"/>
      <c r="S2014" s="180"/>
      <c r="T2014" s="185"/>
      <c r="U2014" s="186"/>
      <c r="V2014" s="182"/>
      <c r="W2014" s="183"/>
      <c r="X2014" s="187"/>
      <c r="Y2014" s="188"/>
      <c r="Z2014" s="189"/>
    </row>
    <row r="2015" spans="1:26" ht="17.25" customHeight="1">
      <c r="A2015" s="135"/>
      <c r="B2015" s="9">
        <v>45601</v>
      </c>
      <c r="C2015" s="3" t="s">
        <v>2226</v>
      </c>
      <c r="D2015" s="3" t="s">
        <v>1995</v>
      </c>
      <c r="E2015" s="3">
        <v>13</v>
      </c>
      <c r="F2015" s="162">
        <v>0</v>
      </c>
      <c r="G2015" s="3">
        <v>0</v>
      </c>
      <c r="H2015" s="3">
        <v>0</v>
      </c>
      <c r="I2015" s="3">
        <v>0</v>
      </c>
      <c r="J2015" s="3">
        <v>0</v>
      </c>
      <c r="K2015" s="3">
        <v>0</v>
      </c>
      <c r="L2015" s="3">
        <v>0</v>
      </c>
      <c r="M2015" s="3"/>
      <c r="S2015" s="180"/>
      <c r="T2015" s="185"/>
      <c r="U2015" s="186"/>
      <c r="V2015" s="182"/>
      <c r="W2015" s="183"/>
      <c r="X2015" s="187"/>
      <c r="Y2015" s="188"/>
      <c r="Z2015" s="189"/>
    </row>
    <row r="2016" spans="1:26" ht="17.25" customHeight="1">
      <c r="A2016" s="135"/>
      <c r="B2016" s="9">
        <v>45601</v>
      </c>
      <c r="C2016" s="3" t="s">
        <v>2227</v>
      </c>
      <c r="D2016" s="3" t="s">
        <v>2118</v>
      </c>
      <c r="E2016" s="3">
        <v>13</v>
      </c>
      <c r="F2016" s="162">
        <v>0</v>
      </c>
      <c r="G2016" s="3">
        <v>0</v>
      </c>
      <c r="H2016" s="3">
        <v>0</v>
      </c>
      <c r="I2016" s="3">
        <v>0</v>
      </c>
      <c r="J2016" s="3">
        <v>0</v>
      </c>
      <c r="K2016" s="3">
        <v>0</v>
      </c>
      <c r="L2016" s="3">
        <v>0</v>
      </c>
      <c r="M2016" s="3"/>
      <c r="S2016" s="180"/>
      <c r="T2016" s="185"/>
      <c r="U2016" s="186"/>
      <c r="V2016" s="182"/>
      <c r="W2016" s="183"/>
      <c r="X2016" s="187"/>
      <c r="Y2016" s="188"/>
      <c r="Z2016" s="189"/>
    </row>
    <row r="2017" spans="1:26" ht="17.25" customHeight="1">
      <c r="A2017" s="135"/>
      <c r="B2017" s="9">
        <v>45601</v>
      </c>
      <c r="C2017" s="3" t="s">
        <v>2228</v>
      </c>
      <c r="D2017" s="3" t="s">
        <v>2006</v>
      </c>
      <c r="E2017" s="3">
        <v>13</v>
      </c>
      <c r="F2017" s="162">
        <v>0</v>
      </c>
      <c r="G2017" s="3">
        <v>0</v>
      </c>
      <c r="H2017" s="3">
        <v>0</v>
      </c>
      <c r="I2017" s="3">
        <v>0</v>
      </c>
      <c r="J2017" s="3">
        <v>0</v>
      </c>
      <c r="K2017" s="3">
        <v>0</v>
      </c>
      <c r="L2017" s="3">
        <v>0</v>
      </c>
      <c r="M2017" s="3"/>
      <c r="S2017" s="180"/>
      <c r="T2017" s="185"/>
      <c r="U2017" s="186"/>
      <c r="V2017" s="182"/>
      <c r="W2017" s="183"/>
      <c r="X2017" s="187"/>
      <c r="Y2017" s="188"/>
      <c r="Z2017" s="189"/>
    </row>
    <row r="2018" spans="1:26" ht="17.25" customHeight="1">
      <c r="A2018" s="135"/>
      <c r="B2018" s="9">
        <v>45601</v>
      </c>
      <c r="C2018" s="3" t="s">
        <v>2228</v>
      </c>
      <c r="D2018" s="3" t="s">
        <v>1958</v>
      </c>
      <c r="E2018" s="3">
        <v>13</v>
      </c>
      <c r="F2018" s="162">
        <v>0</v>
      </c>
      <c r="G2018" s="3">
        <v>0</v>
      </c>
      <c r="H2018" s="3">
        <v>0</v>
      </c>
      <c r="I2018" s="3">
        <v>0</v>
      </c>
      <c r="J2018" s="3">
        <v>0</v>
      </c>
      <c r="K2018" s="3">
        <v>0</v>
      </c>
      <c r="L2018" s="3">
        <v>0</v>
      </c>
      <c r="M2018" s="3"/>
      <c r="S2018" s="180"/>
      <c r="T2018" s="185"/>
      <c r="U2018" s="186"/>
      <c r="V2018" s="182"/>
      <c r="W2018" s="183"/>
      <c r="X2018" s="187"/>
      <c r="Y2018" s="188"/>
      <c r="Z2018" s="189"/>
    </row>
    <row r="2019" spans="1:26" ht="17.25" customHeight="1">
      <c r="A2019" s="135"/>
      <c r="B2019" s="9">
        <v>45601</v>
      </c>
      <c r="C2019" s="3" t="s">
        <v>2229</v>
      </c>
      <c r="D2019" s="3" t="s">
        <v>2121</v>
      </c>
      <c r="E2019" s="3">
        <v>12</v>
      </c>
      <c r="F2019" s="162">
        <v>0</v>
      </c>
      <c r="G2019" s="3">
        <v>0</v>
      </c>
      <c r="H2019" s="3">
        <v>0</v>
      </c>
      <c r="I2019" s="3">
        <v>0</v>
      </c>
      <c r="J2019" s="3">
        <v>0</v>
      </c>
      <c r="K2019" s="3">
        <v>0</v>
      </c>
      <c r="L2019" s="3">
        <v>0</v>
      </c>
      <c r="M2019" s="3"/>
      <c r="S2019" s="180"/>
      <c r="T2019" s="185"/>
      <c r="U2019" s="186"/>
      <c r="V2019" s="182"/>
      <c r="W2019" s="183"/>
      <c r="X2019" s="187"/>
      <c r="Y2019" s="188"/>
      <c r="Z2019" s="189"/>
    </row>
    <row r="2020" spans="1:26" ht="17.25" customHeight="1">
      <c r="A2020" s="135"/>
      <c r="B2020" s="9">
        <v>45601</v>
      </c>
      <c r="C2020" s="3" t="s">
        <v>2230</v>
      </c>
      <c r="D2020" s="3" t="s">
        <v>2131</v>
      </c>
      <c r="E2020" s="3">
        <v>13</v>
      </c>
      <c r="F2020" s="162">
        <v>0</v>
      </c>
      <c r="G2020" s="3">
        <v>0</v>
      </c>
      <c r="H2020" s="3">
        <v>0</v>
      </c>
      <c r="I2020" s="3">
        <v>0</v>
      </c>
      <c r="J2020" s="3">
        <v>0</v>
      </c>
      <c r="K2020" s="3">
        <v>0</v>
      </c>
      <c r="L2020" s="3">
        <v>0</v>
      </c>
      <c r="M2020" s="3"/>
      <c r="S2020" s="180"/>
      <c r="T2020" s="185"/>
      <c r="U2020" s="186"/>
      <c r="V2020" s="182"/>
      <c r="W2020" s="183"/>
      <c r="X2020" s="187"/>
      <c r="Y2020" s="188"/>
      <c r="Z2020" s="189"/>
    </row>
    <row r="2021" spans="1:26" ht="17.25" customHeight="1">
      <c r="A2021" s="135"/>
      <c r="B2021" s="9">
        <v>45601</v>
      </c>
      <c r="C2021" s="3" t="s">
        <v>2230</v>
      </c>
      <c r="D2021" s="3" t="s">
        <v>2132</v>
      </c>
      <c r="E2021" s="3">
        <v>13</v>
      </c>
      <c r="F2021" s="162">
        <v>0</v>
      </c>
      <c r="G2021" s="3">
        <v>0</v>
      </c>
      <c r="H2021" s="3">
        <v>0</v>
      </c>
      <c r="I2021" s="3">
        <v>0</v>
      </c>
      <c r="J2021" s="3">
        <v>0</v>
      </c>
      <c r="K2021" s="3">
        <v>0</v>
      </c>
      <c r="L2021" s="3">
        <v>0</v>
      </c>
      <c r="M2021" s="3"/>
      <c r="S2021" s="180"/>
      <c r="T2021" s="185"/>
      <c r="U2021" s="186"/>
      <c r="V2021" s="182"/>
      <c r="W2021" s="183"/>
      <c r="X2021" s="187"/>
      <c r="Y2021" s="188"/>
      <c r="Z2021" s="189"/>
    </row>
    <row r="2022" spans="1:26" ht="17.25" customHeight="1">
      <c r="A2022" s="135"/>
      <c r="B2022" s="9">
        <v>45601</v>
      </c>
      <c r="C2022" s="3" t="s">
        <v>6897</v>
      </c>
      <c r="D2022" s="3" t="s">
        <v>2231</v>
      </c>
      <c r="E2022" s="3">
        <v>13</v>
      </c>
      <c r="F2022" s="162">
        <v>0</v>
      </c>
      <c r="G2022" s="3">
        <v>0</v>
      </c>
      <c r="H2022" s="3">
        <v>4</v>
      </c>
      <c r="I2022" s="3">
        <v>0</v>
      </c>
      <c r="J2022" s="3">
        <v>0</v>
      </c>
      <c r="K2022" s="3">
        <v>0</v>
      </c>
      <c r="L2022" s="3">
        <v>4</v>
      </c>
      <c r="M2022" s="3"/>
      <c r="O2022" s="136" t="s">
        <v>2234</v>
      </c>
      <c r="P2022" s="136" t="s">
        <v>2238</v>
      </c>
      <c r="S2022" s="180"/>
      <c r="T2022" s="185"/>
      <c r="U2022" s="186"/>
      <c r="V2022" s="182"/>
      <c r="W2022" s="183"/>
      <c r="X2022" s="187"/>
      <c r="Y2022" s="188"/>
      <c r="Z2022" s="189"/>
    </row>
    <row r="2023" spans="1:26" ht="17.25" customHeight="1">
      <c r="A2023" s="135"/>
      <c r="B2023" s="9">
        <v>45601</v>
      </c>
      <c r="C2023" s="3" t="s">
        <v>6897</v>
      </c>
      <c r="D2023" s="3" t="s">
        <v>2232</v>
      </c>
      <c r="E2023" s="3">
        <v>13</v>
      </c>
      <c r="F2023" s="162">
        <v>0</v>
      </c>
      <c r="G2023" s="3">
        <v>0</v>
      </c>
      <c r="H2023" s="3">
        <v>7</v>
      </c>
      <c r="I2023" s="3">
        <v>0</v>
      </c>
      <c r="J2023" s="3">
        <v>0</v>
      </c>
      <c r="K2023" s="3">
        <v>0</v>
      </c>
      <c r="L2023" s="3">
        <v>7</v>
      </c>
      <c r="M2023" s="3" t="s">
        <v>2235</v>
      </c>
      <c r="N2023" s="136" t="s">
        <v>2236</v>
      </c>
      <c r="O2023" s="136" t="s">
        <v>2237</v>
      </c>
      <c r="S2023" s="180"/>
      <c r="T2023" s="185"/>
      <c r="U2023" s="186"/>
      <c r="V2023" s="182"/>
      <c r="W2023" s="183"/>
      <c r="X2023" s="187"/>
      <c r="Y2023" s="188"/>
      <c r="Z2023" s="189"/>
    </row>
    <row r="2024" spans="1:26" ht="17.25" customHeight="1">
      <c r="A2024" s="135"/>
      <c r="B2024" s="9">
        <v>45601</v>
      </c>
      <c r="C2024" s="3" t="s">
        <v>6897</v>
      </c>
      <c r="D2024" s="3" t="s">
        <v>2233</v>
      </c>
      <c r="E2024" s="3">
        <v>13</v>
      </c>
      <c r="F2024" s="162">
        <v>11</v>
      </c>
      <c r="G2024" s="3">
        <v>0</v>
      </c>
      <c r="H2024" s="3">
        <v>45</v>
      </c>
      <c r="I2024" s="3">
        <v>0</v>
      </c>
      <c r="J2024" s="3">
        <v>0</v>
      </c>
      <c r="K2024" s="3">
        <v>0</v>
      </c>
      <c r="L2024" s="3">
        <v>45</v>
      </c>
      <c r="M2024" s="3"/>
      <c r="O2024" s="136" t="s">
        <v>2234</v>
      </c>
      <c r="P2024" s="136" t="s">
        <v>2235</v>
      </c>
      <c r="S2024" s="180"/>
      <c r="T2024" s="185"/>
      <c r="U2024" s="186"/>
      <c r="V2024" s="182"/>
      <c r="W2024" s="183"/>
      <c r="X2024" s="187"/>
      <c r="Y2024" s="188"/>
      <c r="Z2024" s="189"/>
    </row>
    <row r="2025" spans="1:26" ht="17.25" customHeight="1">
      <c r="A2025" s="135"/>
      <c r="B2025" s="9">
        <v>45602</v>
      </c>
      <c r="C2025" s="3" t="s">
        <v>2239</v>
      </c>
      <c r="D2025" s="3" t="s">
        <v>2133</v>
      </c>
      <c r="E2025" s="3">
        <v>13</v>
      </c>
      <c r="F2025" s="162">
        <v>0</v>
      </c>
      <c r="G2025" s="3">
        <v>0</v>
      </c>
      <c r="H2025" s="3">
        <v>0</v>
      </c>
      <c r="I2025" s="3">
        <v>0</v>
      </c>
      <c r="J2025" s="3">
        <v>0</v>
      </c>
      <c r="K2025" s="3">
        <v>0</v>
      </c>
      <c r="L2025" s="3">
        <v>0</v>
      </c>
      <c r="M2025" s="3"/>
      <c r="S2025" s="180"/>
      <c r="T2025" s="185"/>
      <c r="U2025" s="186"/>
      <c r="V2025" s="182"/>
      <c r="W2025" s="183"/>
      <c r="X2025" s="187"/>
      <c r="Y2025" s="188"/>
      <c r="Z2025" s="189"/>
    </row>
    <row r="2026" spans="1:26" ht="17.25" customHeight="1">
      <c r="A2026" s="135"/>
      <c r="B2026" s="9">
        <v>45602</v>
      </c>
      <c r="C2026" s="3" t="s">
        <v>2239</v>
      </c>
      <c r="D2026" s="3" t="s">
        <v>2120</v>
      </c>
      <c r="E2026" s="3">
        <v>12</v>
      </c>
      <c r="F2026" s="162">
        <v>0</v>
      </c>
      <c r="G2026" s="3">
        <v>0</v>
      </c>
      <c r="H2026" s="3">
        <v>0</v>
      </c>
      <c r="I2026" s="3">
        <v>0</v>
      </c>
      <c r="J2026" s="3">
        <v>0</v>
      </c>
      <c r="K2026" s="3">
        <v>0</v>
      </c>
      <c r="L2026" s="3">
        <v>0</v>
      </c>
      <c r="M2026" s="3"/>
      <c r="S2026" s="180"/>
      <c r="T2026" s="185"/>
      <c r="U2026" s="186"/>
      <c r="V2026" s="182"/>
      <c r="W2026" s="183"/>
      <c r="X2026" s="187"/>
      <c r="Y2026" s="188"/>
      <c r="Z2026" s="189"/>
    </row>
    <row r="2027" spans="1:26" ht="17.25" customHeight="1">
      <c r="A2027" s="135"/>
      <c r="B2027" s="9">
        <v>45602</v>
      </c>
      <c r="C2027" s="3" t="s">
        <v>2239</v>
      </c>
      <c r="D2027" s="3" t="s">
        <v>1997</v>
      </c>
      <c r="E2027" s="3">
        <v>13</v>
      </c>
      <c r="F2027" s="162">
        <v>0</v>
      </c>
      <c r="G2027" s="3">
        <v>0</v>
      </c>
      <c r="H2027" s="3">
        <v>0</v>
      </c>
      <c r="I2027" s="3">
        <v>0</v>
      </c>
      <c r="J2027" s="3">
        <v>0</v>
      </c>
      <c r="K2027" s="3">
        <v>0</v>
      </c>
      <c r="L2027" s="3">
        <v>0</v>
      </c>
      <c r="M2027" s="3"/>
      <c r="S2027" s="180"/>
      <c r="T2027" s="185"/>
      <c r="U2027" s="186"/>
      <c r="V2027" s="182"/>
      <c r="W2027" s="183"/>
      <c r="X2027" s="187"/>
      <c r="Y2027" s="188"/>
      <c r="Z2027" s="189"/>
    </row>
    <row r="2028" spans="1:26" ht="17.25" customHeight="1">
      <c r="A2028" s="135"/>
      <c r="B2028" s="9">
        <v>45602</v>
      </c>
      <c r="C2028" s="3" t="s">
        <v>2240</v>
      </c>
      <c r="D2028" s="3" t="s">
        <v>1957</v>
      </c>
      <c r="E2028" s="3">
        <v>1</v>
      </c>
      <c r="F2028" s="162">
        <v>0</v>
      </c>
      <c r="G2028" s="3">
        <v>0</v>
      </c>
      <c r="H2028" s="3">
        <v>0</v>
      </c>
      <c r="I2028" s="3">
        <v>0</v>
      </c>
      <c r="J2028" s="3">
        <v>0</v>
      </c>
      <c r="K2028" s="3">
        <v>0</v>
      </c>
      <c r="L2028" s="3">
        <v>0</v>
      </c>
      <c r="M2028" s="3"/>
      <c r="S2028" s="180"/>
      <c r="T2028" s="185"/>
      <c r="U2028" s="186"/>
      <c r="V2028" s="182"/>
      <c r="W2028" s="183"/>
      <c r="X2028" s="187"/>
      <c r="Y2028" s="188"/>
      <c r="Z2028" s="189"/>
    </row>
    <row r="2029" spans="1:26" ht="17.25" customHeight="1">
      <c r="A2029" s="135"/>
      <c r="B2029" s="9">
        <v>45602</v>
      </c>
      <c r="C2029" s="3" t="s">
        <v>2241</v>
      </c>
      <c r="D2029" s="3" t="s">
        <v>1930</v>
      </c>
      <c r="E2029" s="3">
        <v>13</v>
      </c>
      <c r="F2029" s="162">
        <v>0</v>
      </c>
      <c r="G2029" s="3">
        <v>0</v>
      </c>
      <c r="H2029" s="3">
        <v>0</v>
      </c>
      <c r="I2029" s="3">
        <v>0</v>
      </c>
      <c r="J2029" s="3">
        <v>0</v>
      </c>
      <c r="K2029" s="3">
        <v>0</v>
      </c>
      <c r="L2029" s="3">
        <v>0</v>
      </c>
      <c r="M2029" s="3"/>
      <c r="S2029" s="180"/>
      <c r="T2029" s="185"/>
      <c r="U2029" s="186"/>
      <c r="V2029" s="182"/>
      <c r="W2029" s="183"/>
      <c r="X2029" s="187"/>
      <c r="Y2029" s="188"/>
      <c r="Z2029" s="189"/>
    </row>
    <row r="2030" spans="1:26" ht="17.25" customHeight="1">
      <c r="A2030" s="135"/>
      <c r="B2030" s="9">
        <v>45603</v>
      </c>
      <c r="C2030" s="3" t="s">
        <v>2250</v>
      </c>
      <c r="D2030" s="3" t="s">
        <v>2186</v>
      </c>
      <c r="E2030" s="3">
        <v>1</v>
      </c>
      <c r="F2030" s="162">
        <v>0</v>
      </c>
      <c r="G2030" s="3">
        <v>0</v>
      </c>
      <c r="H2030" s="3">
        <v>0</v>
      </c>
      <c r="I2030" s="3">
        <v>0</v>
      </c>
      <c r="J2030" s="3">
        <v>0</v>
      </c>
      <c r="K2030" s="3">
        <v>0</v>
      </c>
      <c r="L2030" s="3">
        <v>0</v>
      </c>
      <c r="M2030" s="3"/>
      <c r="S2030" s="180"/>
      <c r="T2030" s="185"/>
      <c r="U2030" s="186"/>
      <c r="V2030" s="182"/>
      <c r="W2030" s="183"/>
      <c r="X2030" s="187"/>
      <c r="Y2030" s="188"/>
      <c r="Z2030" s="189"/>
    </row>
    <row r="2031" spans="1:26" ht="17.25" customHeight="1">
      <c r="A2031" s="135"/>
      <c r="B2031" s="9">
        <v>45603</v>
      </c>
      <c r="C2031" s="3" t="s">
        <v>6897</v>
      </c>
      <c r="D2031" s="3" t="s">
        <v>2251</v>
      </c>
      <c r="E2031" s="3">
        <v>11</v>
      </c>
      <c r="F2031" s="162">
        <v>0</v>
      </c>
      <c r="G2031" s="3">
        <v>0</v>
      </c>
      <c r="H2031" s="3">
        <v>1</v>
      </c>
      <c r="I2031" s="3">
        <v>0</v>
      </c>
      <c r="J2031" s="3">
        <v>0</v>
      </c>
      <c r="K2031" s="3">
        <v>0</v>
      </c>
      <c r="L2031" s="3">
        <v>0</v>
      </c>
      <c r="M2031" s="3" t="s">
        <v>2253</v>
      </c>
      <c r="N2031" s="136" t="s">
        <v>2252</v>
      </c>
      <c r="S2031" s="180"/>
      <c r="T2031" s="185"/>
      <c r="U2031" s="186"/>
      <c r="V2031" s="182"/>
      <c r="W2031" s="183"/>
      <c r="X2031" s="187"/>
      <c r="Y2031" s="188"/>
      <c r="Z2031" s="189"/>
    </row>
    <row r="2032" spans="1:26" ht="17.25" customHeight="1">
      <c r="A2032" s="135"/>
      <c r="B2032" s="9">
        <v>45604</v>
      </c>
      <c r="C2032" s="3" t="s">
        <v>2267</v>
      </c>
      <c r="D2032" s="3" t="s">
        <v>2119</v>
      </c>
      <c r="E2032" s="3">
        <v>13</v>
      </c>
      <c r="F2032" s="162">
        <v>0</v>
      </c>
      <c r="G2032" s="3">
        <v>0</v>
      </c>
      <c r="H2032" s="3">
        <v>0</v>
      </c>
      <c r="I2032" s="3">
        <v>0</v>
      </c>
      <c r="J2032" s="3">
        <v>0</v>
      </c>
      <c r="K2032" s="3">
        <v>0</v>
      </c>
      <c r="L2032" s="3">
        <v>0</v>
      </c>
      <c r="M2032" s="3"/>
      <c r="S2032" s="180"/>
      <c r="T2032" s="185"/>
      <c r="U2032" s="186"/>
      <c r="V2032" s="182"/>
      <c r="W2032" s="183"/>
      <c r="X2032" s="187"/>
      <c r="Y2032" s="188"/>
      <c r="Z2032" s="189"/>
    </row>
    <row r="2033" spans="1:26" ht="17.25" customHeight="1">
      <c r="A2033" s="135"/>
      <c r="B2033" s="9">
        <v>45604</v>
      </c>
      <c r="C2033" s="3" t="s">
        <v>2268</v>
      </c>
      <c r="D2033" s="3" t="s">
        <v>657</v>
      </c>
      <c r="E2033" s="3">
        <v>7</v>
      </c>
      <c r="F2033" s="162">
        <v>0</v>
      </c>
      <c r="G2033" s="3">
        <v>0</v>
      </c>
      <c r="H2033" s="3">
        <v>0</v>
      </c>
      <c r="I2033" s="3">
        <v>1</v>
      </c>
      <c r="J2033" s="3">
        <v>0</v>
      </c>
      <c r="K2033" s="3">
        <v>0</v>
      </c>
      <c r="L2033" s="3">
        <v>1</v>
      </c>
      <c r="M2033" s="3" t="s">
        <v>2296</v>
      </c>
      <c r="S2033" s="180"/>
      <c r="T2033" s="185"/>
      <c r="U2033" s="186"/>
      <c r="V2033" s="182"/>
      <c r="W2033" s="183"/>
      <c r="X2033" s="187"/>
      <c r="Y2033" s="188"/>
      <c r="Z2033" s="189"/>
    </row>
    <row r="2034" spans="1:26" ht="17.25" customHeight="1">
      <c r="A2034" s="135"/>
      <c r="B2034" s="9">
        <v>45605</v>
      </c>
      <c r="C2034" s="3" t="s">
        <v>2269</v>
      </c>
      <c r="D2034" s="3" t="s">
        <v>2192</v>
      </c>
      <c r="E2034" s="3">
        <v>11</v>
      </c>
      <c r="F2034" s="162">
        <v>0</v>
      </c>
      <c r="G2034" s="3">
        <v>0</v>
      </c>
      <c r="H2034" s="3">
        <v>0</v>
      </c>
      <c r="I2034" s="3">
        <v>0</v>
      </c>
      <c r="J2034" s="3">
        <v>0</v>
      </c>
      <c r="K2034" s="3">
        <v>0</v>
      </c>
      <c r="L2034" s="3">
        <v>0</v>
      </c>
      <c r="M2034" s="3"/>
      <c r="S2034" s="180"/>
      <c r="T2034" s="185"/>
      <c r="U2034" s="186"/>
      <c r="V2034" s="182"/>
      <c r="W2034" s="183"/>
      <c r="X2034" s="187"/>
      <c r="Y2034" s="188"/>
      <c r="Z2034" s="189"/>
    </row>
    <row r="2035" spans="1:26" ht="17.25" customHeight="1">
      <c r="A2035" s="135"/>
      <c r="B2035" s="9">
        <v>45606</v>
      </c>
      <c r="C2035" s="3" t="s">
        <v>2270</v>
      </c>
      <c r="D2035" s="3" t="s">
        <v>1507</v>
      </c>
      <c r="E2035" s="3">
        <v>12</v>
      </c>
      <c r="F2035" s="162">
        <v>0</v>
      </c>
      <c r="G2035" s="3">
        <v>0</v>
      </c>
      <c r="H2035" s="3">
        <v>0</v>
      </c>
      <c r="I2035" s="3">
        <v>0</v>
      </c>
      <c r="J2035" s="3">
        <v>0</v>
      </c>
      <c r="K2035" s="3">
        <v>0</v>
      </c>
      <c r="L2035" s="3">
        <v>0</v>
      </c>
      <c r="M2035" s="3"/>
      <c r="S2035" s="180"/>
      <c r="T2035" s="185"/>
      <c r="U2035" s="186"/>
      <c r="V2035" s="182"/>
      <c r="W2035" s="183"/>
      <c r="X2035" s="187"/>
      <c r="Y2035" s="188"/>
      <c r="Z2035" s="189"/>
    </row>
    <row r="2036" spans="1:26" ht="17.25" customHeight="1">
      <c r="A2036" s="135"/>
      <c r="B2036" s="9">
        <v>45604</v>
      </c>
      <c r="C2036" s="3" t="s">
        <v>6897</v>
      </c>
      <c r="D2036" s="3" t="s">
        <v>2271</v>
      </c>
      <c r="E2036" s="3">
        <v>13</v>
      </c>
      <c r="F2036" s="162">
        <v>0</v>
      </c>
      <c r="G2036" s="3">
        <v>0</v>
      </c>
      <c r="H2036" s="3">
        <v>5</v>
      </c>
      <c r="I2036" s="3">
        <v>0</v>
      </c>
      <c r="J2036" s="3">
        <v>0</v>
      </c>
      <c r="K2036" s="3">
        <v>0</v>
      </c>
      <c r="L2036" s="3">
        <v>5</v>
      </c>
      <c r="M2036" s="3" t="s">
        <v>2296</v>
      </c>
      <c r="N2036" s="136" t="s">
        <v>2296</v>
      </c>
      <c r="O2036" s="136" t="s">
        <v>2297</v>
      </c>
      <c r="P2036" s="136" t="s">
        <v>2298</v>
      </c>
      <c r="S2036" s="180"/>
      <c r="T2036" s="185"/>
      <c r="U2036" s="186"/>
      <c r="V2036" s="182"/>
      <c r="W2036" s="183"/>
      <c r="X2036" s="187"/>
      <c r="Y2036" s="188"/>
      <c r="Z2036" s="189"/>
    </row>
    <row r="2037" spans="1:26" ht="17.25" customHeight="1">
      <c r="A2037" s="135"/>
      <c r="B2037" s="9">
        <v>45604</v>
      </c>
      <c r="C2037" s="3" t="s">
        <v>6897</v>
      </c>
      <c r="D2037" s="3" t="s">
        <v>2272</v>
      </c>
      <c r="E2037" s="3">
        <v>5</v>
      </c>
      <c r="F2037" s="162">
        <v>0</v>
      </c>
      <c r="G2037" s="3">
        <v>0</v>
      </c>
      <c r="H2037" s="3">
        <v>1</v>
      </c>
      <c r="I2037" s="3">
        <v>0</v>
      </c>
      <c r="J2037" s="3">
        <v>0</v>
      </c>
      <c r="K2037" s="3">
        <v>0</v>
      </c>
      <c r="L2037" s="3">
        <v>1</v>
      </c>
      <c r="M2037" s="3"/>
      <c r="O2037" s="136" t="s">
        <v>2297</v>
      </c>
      <c r="P2037" s="136" t="s">
        <v>2297</v>
      </c>
      <c r="S2037" s="180"/>
      <c r="T2037" s="185"/>
      <c r="U2037" s="186"/>
      <c r="V2037" s="182"/>
      <c r="W2037" s="183"/>
      <c r="X2037" s="187"/>
      <c r="Y2037" s="188"/>
      <c r="Z2037" s="189"/>
    </row>
    <row r="2038" spans="1:26" ht="17.25" customHeight="1">
      <c r="A2038" s="135"/>
      <c r="B2038" s="9">
        <v>45604</v>
      </c>
      <c r="C2038" s="3" t="s">
        <v>6897</v>
      </c>
      <c r="D2038" s="3" t="s">
        <v>2273</v>
      </c>
      <c r="E2038" s="3">
        <v>5</v>
      </c>
      <c r="F2038" s="162">
        <v>0</v>
      </c>
      <c r="G2038" s="3">
        <v>0</v>
      </c>
      <c r="H2038" s="3">
        <v>2</v>
      </c>
      <c r="I2038" s="3">
        <v>0</v>
      </c>
      <c r="J2038" s="3">
        <v>0</v>
      </c>
      <c r="K2038" s="3">
        <v>0</v>
      </c>
      <c r="L2038" s="3">
        <v>2</v>
      </c>
      <c r="M2038" s="3"/>
      <c r="S2038" s="180"/>
      <c r="T2038" s="185"/>
      <c r="U2038" s="186"/>
      <c r="V2038" s="182"/>
      <c r="W2038" s="183"/>
      <c r="X2038" s="187"/>
      <c r="Y2038" s="188"/>
      <c r="Z2038" s="189"/>
    </row>
    <row r="2039" spans="1:26" ht="17.25" customHeight="1">
      <c r="A2039" s="135"/>
      <c r="B2039" s="9">
        <v>45604</v>
      </c>
      <c r="C2039" s="3" t="s">
        <v>6897</v>
      </c>
      <c r="D2039" s="3" t="s">
        <v>2274</v>
      </c>
      <c r="E2039" s="3">
        <v>1</v>
      </c>
      <c r="F2039" s="162">
        <v>0</v>
      </c>
      <c r="G2039" s="3">
        <v>0</v>
      </c>
      <c r="H2039" s="3">
        <v>0</v>
      </c>
      <c r="I2039" s="3">
        <v>0</v>
      </c>
      <c r="J2039" s="3">
        <v>0</v>
      </c>
      <c r="K2039" s="3">
        <v>0</v>
      </c>
      <c r="L2039" s="3">
        <v>0</v>
      </c>
      <c r="M2039" s="3"/>
      <c r="S2039" s="180"/>
      <c r="T2039" s="185"/>
      <c r="U2039" s="186"/>
      <c r="V2039" s="182"/>
      <c r="W2039" s="183"/>
      <c r="X2039" s="187"/>
      <c r="Y2039" s="188"/>
      <c r="Z2039" s="189"/>
    </row>
    <row r="2040" spans="1:26" ht="17.25" customHeight="1">
      <c r="A2040" s="135"/>
      <c r="B2040" s="9">
        <v>45604</v>
      </c>
      <c r="C2040" s="3" t="s">
        <v>6897</v>
      </c>
      <c r="D2040" s="3" t="s">
        <v>2275</v>
      </c>
      <c r="E2040" s="3">
        <v>1</v>
      </c>
      <c r="F2040" s="162">
        <v>0</v>
      </c>
      <c r="G2040" s="3">
        <v>0</v>
      </c>
      <c r="H2040" s="3">
        <v>0</v>
      </c>
      <c r="I2040" s="3">
        <v>0</v>
      </c>
      <c r="J2040" s="3">
        <v>0</v>
      </c>
      <c r="K2040" s="3">
        <v>0</v>
      </c>
      <c r="L2040" s="3">
        <v>0</v>
      </c>
      <c r="M2040" s="3"/>
      <c r="S2040" s="180"/>
      <c r="T2040" s="185"/>
      <c r="U2040" s="186"/>
      <c r="V2040" s="182"/>
      <c r="W2040" s="183"/>
      <c r="X2040" s="187"/>
      <c r="Y2040" s="188"/>
      <c r="Z2040" s="189"/>
    </row>
    <row r="2041" spans="1:26" ht="17.25" customHeight="1">
      <c r="A2041" s="135"/>
      <c r="B2041" s="9">
        <v>45604</v>
      </c>
      <c r="C2041" s="3" t="s">
        <v>6897</v>
      </c>
      <c r="D2041" s="3" t="s">
        <v>2276</v>
      </c>
      <c r="E2041" s="3">
        <v>1</v>
      </c>
      <c r="F2041" s="162">
        <v>1</v>
      </c>
      <c r="G2041" s="3">
        <v>0</v>
      </c>
      <c r="H2041" s="3">
        <v>2</v>
      </c>
      <c r="I2041" s="3">
        <v>0</v>
      </c>
      <c r="J2041" s="3">
        <v>0</v>
      </c>
      <c r="K2041" s="3">
        <v>0</v>
      </c>
      <c r="L2041" s="3">
        <v>2</v>
      </c>
      <c r="M2041" s="3"/>
      <c r="O2041" s="136" t="s">
        <v>2297</v>
      </c>
      <c r="P2041" s="136" t="s">
        <v>2297</v>
      </c>
      <c r="S2041" s="180"/>
      <c r="T2041" s="185"/>
      <c r="U2041" s="186"/>
      <c r="V2041" s="182"/>
      <c r="W2041" s="183"/>
      <c r="X2041" s="187"/>
      <c r="Y2041" s="188"/>
      <c r="Z2041" s="189"/>
    </row>
    <row r="2042" spans="1:26" ht="17.25" customHeight="1">
      <c r="A2042" s="135"/>
      <c r="B2042" s="9">
        <v>45607</v>
      </c>
      <c r="C2042" s="3" t="s">
        <v>6897</v>
      </c>
      <c r="D2042" s="3" t="s">
        <v>2276</v>
      </c>
      <c r="E2042" s="3">
        <v>1</v>
      </c>
      <c r="F2042" s="162">
        <v>0</v>
      </c>
      <c r="G2042" s="3">
        <v>0</v>
      </c>
      <c r="H2042" s="3">
        <v>0</v>
      </c>
      <c r="I2042" s="3">
        <v>0</v>
      </c>
      <c r="J2042" s="3">
        <v>0</v>
      </c>
      <c r="K2042" s="3">
        <v>0</v>
      </c>
      <c r="L2042" s="3">
        <v>0</v>
      </c>
      <c r="M2042" s="3"/>
      <c r="S2042" s="180"/>
      <c r="T2042" s="185"/>
      <c r="U2042" s="186"/>
      <c r="V2042" s="182"/>
      <c r="W2042" s="183"/>
      <c r="X2042" s="187"/>
      <c r="Y2042" s="188"/>
      <c r="Z2042" s="189"/>
    </row>
    <row r="2043" spans="1:26" ht="17.25" customHeight="1">
      <c r="A2043" s="135"/>
      <c r="B2043" s="9">
        <v>45609</v>
      </c>
      <c r="C2043" s="3" t="s">
        <v>2309</v>
      </c>
      <c r="D2043" s="3" t="s">
        <v>2308</v>
      </c>
      <c r="E2043" s="3">
        <v>13</v>
      </c>
      <c r="F2043" s="162">
        <v>4</v>
      </c>
      <c r="G2043" s="3">
        <v>0</v>
      </c>
      <c r="H2043" s="3">
        <v>0</v>
      </c>
      <c r="I2043" s="3">
        <v>0</v>
      </c>
      <c r="J2043" s="3">
        <v>0</v>
      </c>
      <c r="K2043" s="3">
        <v>0</v>
      </c>
      <c r="L2043" s="3">
        <v>0</v>
      </c>
      <c r="M2043" s="3" t="s">
        <v>436</v>
      </c>
      <c r="S2043" s="180"/>
      <c r="T2043" s="185"/>
      <c r="U2043" s="186"/>
      <c r="V2043" s="182"/>
      <c r="W2043" s="183"/>
      <c r="X2043" s="187"/>
      <c r="Y2043" s="188"/>
      <c r="Z2043" s="189"/>
    </row>
    <row r="2044" spans="1:26" ht="17.25" customHeight="1">
      <c r="A2044" s="135"/>
      <c r="B2044" s="9">
        <v>45609</v>
      </c>
      <c r="C2044" s="3" t="s">
        <v>2309</v>
      </c>
      <c r="D2044" s="3" t="s">
        <v>2306</v>
      </c>
      <c r="E2044" s="3">
        <v>13</v>
      </c>
      <c r="F2044" s="162">
        <v>3</v>
      </c>
      <c r="G2044" s="3">
        <v>0</v>
      </c>
      <c r="H2044" s="3">
        <v>0</v>
      </c>
      <c r="I2044" s="3">
        <v>0</v>
      </c>
      <c r="J2044" s="3">
        <v>0</v>
      </c>
      <c r="K2044" s="3">
        <v>0</v>
      </c>
      <c r="L2044" s="3">
        <v>0</v>
      </c>
      <c r="M2044" s="3" t="s">
        <v>436</v>
      </c>
      <c r="S2044" s="180"/>
      <c r="T2044" s="185"/>
      <c r="U2044" s="186"/>
      <c r="V2044" s="182"/>
      <c r="W2044" s="183"/>
      <c r="X2044" s="187"/>
      <c r="Y2044" s="188"/>
      <c r="Z2044" s="189"/>
    </row>
    <row r="2045" spans="1:26" ht="17.25" customHeight="1">
      <c r="A2045" s="135"/>
      <c r="B2045" s="9">
        <v>45609</v>
      </c>
      <c r="C2045" s="3" t="s">
        <v>2309</v>
      </c>
      <c r="D2045" s="3" t="s">
        <v>2307</v>
      </c>
      <c r="E2045" s="3">
        <v>13</v>
      </c>
      <c r="F2045" s="162">
        <v>0</v>
      </c>
      <c r="G2045" s="3">
        <v>0</v>
      </c>
      <c r="H2045" s="3">
        <v>0</v>
      </c>
      <c r="I2045" s="3">
        <v>0</v>
      </c>
      <c r="J2045" s="3">
        <v>0</v>
      </c>
      <c r="K2045" s="3">
        <v>0</v>
      </c>
      <c r="L2045" s="3">
        <v>0</v>
      </c>
      <c r="M2045" s="3"/>
      <c r="S2045" s="180"/>
      <c r="T2045" s="185"/>
      <c r="U2045" s="186"/>
      <c r="V2045" s="182"/>
      <c r="W2045" s="183"/>
      <c r="X2045" s="187"/>
      <c r="Y2045" s="188"/>
      <c r="Z2045" s="189"/>
    </row>
    <row r="2046" spans="1:26" ht="17.25" customHeight="1">
      <c r="A2046" s="135"/>
      <c r="B2046" s="9">
        <v>45610</v>
      </c>
      <c r="C2046" s="3" t="s">
        <v>2320</v>
      </c>
      <c r="D2046" s="3" t="s">
        <v>2319</v>
      </c>
      <c r="E2046" s="3">
        <v>13</v>
      </c>
      <c r="F2046" s="162">
        <v>0</v>
      </c>
      <c r="G2046" s="3">
        <v>0</v>
      </c>
      <c r="H2046" s="3">
        <v>0</v>
      </c>
      <c r="I2046" s="3">
        <v>0</v>
      </c>
      <c r="J2046" s="3">
        <v>0</v>
      </c>
      <c r="K2046" s="3">
        <v>0</v>
      </c>
      <c r="L2046" s="3">
        <v>0</v>
      </c>
      <c r="M2046" s="3"/>
      <c r="S2046" s="180"/>
      <c r="T2046" s="185"/>
      <c r="U2046" s="186"/>
      <c r="V2046" s="182"/>
      <c r="W2046" s="183"/>
      <c r="X2046" s="187"/>
      <c r="Y2046" s="188"/>
      <c r="Z2046" s="189"/>
    </row>
    <row r="2047" spans="1:26" ht="17.25" customHeight="1">
      <c r="A2047" s="135"/>
      <c r="B2047" s="9">
        <v>45610</v>
      </c>
      <c r="C2047" s="3" t="s">
        <v>2321</v>
      </c>
      <c r="D2047" s="3" t="s">
        <v>2131</v>
      </c>
      <c r="E2047" s="3">
        <v>13</v>
      </c>
      <c r="F2047" s="162">
        <v>0</v>
      </c>
      <c r="G2047" s="3">
        <v>0</v>
      </c>
      <c r="H2047" s="3">
        <v>0</v>
      </c>
      <c r="I2047" s="3">
        <v>0</v>
      </c>
      <c r="J2047" s="3">
        <v>0</v>
      </c>
      <c r="K2047" s="3">
        <v>0</v>
      </c>
      <c r="L2047" s="3">
        <v>0</v>
      </c>
      <c r="M2047" s="3"/>
      <c r="S2047" s="180"/>
      <c r="T2047" s="185"/>
      <c r="U2047" s="186"/>
      <c r="V2047" s="182"/>
      <c r="W2047" s="183"/>
      <c r="X2047" s="187"/>
      <c r="Y2047" s="188"/>
      <c r="Z2047" s="189"/>
    </row>
    <row r="2048" spans="1:26" ht="17.25" customHeight="1">
      <c r="A2048" s="135"/>
      <c r="B2048" s="9">
        <v>45612</v>
      </c>
      <c r="C2048" s="3" t="s">
        <v>2335</v>
      </c>
      <c r="D2048" s="3" t="s">
        <v>2330</v>
      </c>
      <c r="E2048" s="3">
        <v>3</v>
      </c>
      <c r="F2048" s="162">
        <v>3</v>
      </c>
      <c r="G2048" s="3">
        <v>0</v>
      </c>
      <c r="H2048" s="3">
        <v>0</v>
      </c>
      <c r="I2048" s="3">
        <v>0</v>
      </c>
      <c r="J2048" s="3">
        <v>0</v>
      </c>
      <c r="K2048" s="3">
        <v>0</v>
      </c>
      <c r="L2048" s="3">
        <v>0</v>
      </c>
      <c r="M2048" s="3" t="s">
        <v>2343</v>
      </c>
      <c r="S2048" s="180"/>
      <c r="T2048" s="185"/>
      <c r="U2048" s="186"/>
      <c r="V2048" s="182"/>
      <c r="W2048" s="183"/>
      <c r="X2048" s="187"/>
      <c r="Y2048" s="188"/>
      <c r="Z2048" s="189"/>
    </row>
    <row r="2049" spans="1:26" ht="17.25" customHeight="1">
      <c r="A2049" s="135"/>
      <c r="B2049" s="9">
        <v>45612</v>
      </c>
      <c r="C2049" s="3" t="s">
        <v>2336</v>
      </c>
      <c r="D2049" s="3" t="s">
        <v>2331</v>
      </c>
      <c r="E2049" s="3">
        <v>13</v>
      </c>
      <c r="F2049" s="162">
        <v>6</v>
      </c>
      <c r="G2049" s="3">
        <v>0</v>
      </c>
      <c r="H2049" s="3">
        <v>0</v>
      </c>
      <c r="I2049" s="3">
        <v>0</v>
      </c>
      <c r="J2049" s="3">
        <v>0</v>
      </c>
      <c r="K2049" s="3">
        <v>0</v>
      </c>
      <c r="L2049" s="3">
        <v>0</v>
      </c>
      <c r="M2049" s="3" t="s">
        <v>2343</v>
      </c>
      <c r="S2049" s="180"/>
      <c r="T2049" s="185"/>
      <c r="U2049" s="186"/>
      <c r="V2049" s="182"/>
      <c r="W2049" s="183"/>
      <c r="X2049" s="187"/>
      <c r="Y2049" s="188"/>
      <c r="Z2049" s="189"/>
    </row>
    <row r="2050" spans="1:26" ht="17.25" customHeight="1">
      <c r="A2050" s="135"/>
      <c r="B2050" s="9">
        <v>45612</v>
      </c>
      <c r="C2050" s="3" t="s">
        <v>2337</v>
      </c>
      <c r="D2050" s="3" t="s">
        <v>2332</v>
      </c>
      <c r="E2050" s="3">
        <v>4</v>
      </c>
      <c r="F2050" s="162">
        <v>0</v>
      </c>
      <c r="G2050" s="3">
        <v>0</v>
      </c>
      <c r="H2050" s="3">
        <v>0</v>
      </c>
      <c r="I2050" s="3">
        <v>0</v>
      </c>
      <c r="J2050" s="3">
        <v>0</v>
      </c>
      <c r="K2050" s="3">
        <v>0</v>
      </c>
      <c r="L2050" s="3">
        <v>0</v>
      </c>
      <c r="M2050" s="3" t="s">
        <v>2343</v>
      </c>
      <c r="S2050" s="180"/>
      <c r="T2050" s="185"/>
      <c r="U2050" s="186"/>
      <c r="V2050" s="182"/>
      <c r="W2050" s="183"/>
      <c r="X2050" s="187"/>
      <c r="Y2050" s="188"/>
      <c r="Z2050" s="189"/>
    </row>
    <row r="2051" spans="1:26" ht="17.25" customHeight="1">
      <c r="A2051" s="135"/>
      <c r="B2051" s="9">
        <v>45612</v>
      </c>
      <c r="C2051" s="3" t="s">
        <v>2336</v>
      </c>
      <c r="D2051" s="3" t="s">
        <v>2333</v>
      </c>
      <c r="E2051" s="3">
        <v>13</v>
      </c>
      <c r="F2051" s="162">
        <v>0</v>
      </c>
      <c r="G2051" s="3">
        <v>0</v>
      </c>
      <c r="H2051" s="3">
        <v>0</v>
      </c>
      <c r="I2051" s="3">
        <v>0</v>
      </c>
      <c r="J2051" s="3">
        <v>0</v>
      </c>
      <c r="K2051" s="3">
        <v>0</v>
      </c>
      <c r="L2051" s="3">
        <v>0</v>
      </c>
      <c r="M2051" s="3" t="s">
        <v>2343</v>
      </c>
      <c r="S2051" s="180"/>
      <c r="T2051" s="185"/>
      <c r="U2051" s="186"/>
      <c r="V2051" s="182"/>
      <c r="W2051" s="183"/>
      <c r="X2051" s="187"/>
      <c r="Y2051" s="188"/>
      <c r="Z2051" s="189"/>
    </row>
    <row r="2052" spans="1:26" ht="17.25" customHeight="1">
      <c r="A2052" s="135"/>
      <c r="B2052" s="9">
        <v>45613</v>
      </c>
      <c r="C2052" s="3" t="s">
        <v>2338</v>
      </c>
      <c r="D2052" s="3" t="s">
        <v>2192</v>
      </c>
      <c r="E2052" s="3">
        <v>11</v>
      </c>
      <c r="F2052" s="162">
        <v>1</v>
      </c>
      <c r="G2052" s="3">
        <v>0</v>
      </c>
      <c r="H2052" s="3">
        <v>0</v>
      </c>
      <c r="I2052" s="3">
        <v>0</v>
      </c>
      <c r="J2052" s="3">
        <v>0</v>
      </c>
      <c r="K2052" s="3">
        <v>0</v>
      </c>
      <c r="L2052" s="3">
        <v>0</v>
      </c>
      <c r="M2052" s="3" t="s">
        <v>2343</v>
      </c>
      <c r="S2052" s="180"/>
      <c r="T2052" s="185"/>
      <c r="U2052" s="186"/>
      <c r="V2052" s="182"/>
      <c r="W2052" s="183"/>
      <c r="X2052" s="187"/>
      <c r="Y2052" s="188"/>
      <c r="Z2052" s="189"/>
    </row>
    <row r="2053" spans="1:26" ht="17.25" customHeight="1">
      <c r="A2053" s="135"/>
      <c r="B2053" s="9">
        <v>45613</v>
      </c>
      <c r="C2053" s="3" t="s">
        <v>2339</v>
      </c>
      <c r="D2053" s="3" t="s">
        <v>2334</v>
      </c>
      <c r="E2053" s="3">
        <v>1</v>
      </c>
      <c r="F2053" s="162">
        <v>0</v>
      </c>
      <c r="G2053" s="3">
        <v>0</v>
      </c>
      <c r="H2053" s="3">
        <v>0</v>
      </c>
      <c r="I2053" s="3">
        <v>0</v>
      </c>
      <c r="J2053" s="3">
        <v>0</v>
      </c>
      <c r="K2053" s="3">
        <v>0</v>
      </c>
      <c r="L2053" s="3">
        <v>0</v>
      </c>
      <c r="M2053" s="3" t="s">
        <v>2343</v>
      </c>
      <c r="S2053" s="180"/>
      <c r="T2053" s="185"/>
      <c r="U2053" s="186"/>
      <c r="V2053" s="182"/>
      <c r="W2053" s="183"/>
      <c r="X2053" s="187"/>
      <c r="Y2053" s="188"/>
      <c r="Z2053" s="189"/>
    </row>
    <row r="2054" spans="1:26" ht="17.25" customHeight="1">
      <c r="A2054" s="135"/>
      <c r="B2054" s="9">
        <v>45613</v>
      </c>
      <c r="C2054" s="3" t="s">
        <v>2339</v>
      </c>
      <c r="D2054" s="3" t="s">
        <v>1530</v>
      </c>
      <c r="E2054" s="3">
        <v>8</v>
      </c>
      <c r="F2054" s="162">
        <v>0</v>
      </c>
      <c r="G2054" s="3">
        <v>0</v>
      </c>
      <c r="H2054" s="3">
        <v>0</v>
      </c>
      <c r="I2054" s="3">
        <v>0</v>
      </c>
      <c r="J2054" s="3">
        <v>0</v>
      </c>
      <c r="K2054" s="3">
        <v>0</v>
      </c>
      <c r="L2054" s="3">
        <v>0</v>
      </c>
      <c r="M2054" s="3" t="s">
        <v>2343</v>
      </c>
      <c r="S2054" s="180"/>
      <c r="T2054" s="185"/>
      <c r="U2054" s="186"/>
      <c r="V2054" s="182"/>
      <c r="W2054" s="183"/>
      <c r="X2054" s="187"/>
      <c r="Y2054" s="188"/>
      <c r="Z2054" s="189"/>
    </row>
    <row r="2055" spans="1:26" ht="17.25" customHeight="1">
      <c r="A2055" s="135"/>
      <c r="B2055" s="9">
        <v>45613</v>
      </c>
      <c r="C2055" s="3" t="s">
        <v>2340</v>
      </c>
      <c r="D2055" s="3" t="s">
        <v>2132</v>
      </c>
      <c r="E2055" s="3">
        <v>13</v>
      </c>
      <c r="F2055" s="162">
        <v>0</v>
      </c>
      <c r="G2055" s="3">
        <v>0</v>
      </c>
      <c r="H2055" s="3">
        <v>1</v>
      </c>
      <c r="I2055" s="3">
        <v>0</v>
      </c>
      <c r="J2055" s="3">
        <v>0</v>
      </c>
      <c r="K2055" s="3">
        <v>0</v>
      </c>
      <c r="L2055" s="3">
        <v>1</v>
      </c>
      <c r="M2055" s="3"/>
      <c r="O2055" s="136" t="s">
        <v>2343</v>
      </c>
      <c r="P2055" s="136" t="s">
        <v>2343</v>
      </c>
      <c r="S2055" s="180"/>
      <c r="T2055" s="185"/>
      <c r="U2055" s="186"/>
      <c r="V2055" s="182"/>
      <c r="W2055" s="183"/>
      <c r="X2055" s="187"/>
      <c r="Y2055" s="188"/>
      <c r="Z2055" s="189"/>
    </row>
    <row r="2056" spans="1:26" ht="17.25" customHeight="1">
      <c r="A2056" s="135"/>
      <c r="B2056" s="9">
        <v>45613</v>
      </c>
      <c r="C2056" s="3" t="s">
        <v>2340</v>
      </c>
      <c r="D2056" s="3" t="s">
        <v>2133</v>
      </c>
      <c r="E2056" s="3">
        <v>13</v>
      </c>
      <c r="F2056" s="162">
        <v>0</v>
      </c>
      <c r="G2056" s="3">
        <v>0</v>
      </c>
      <c r="H2056" s="3">
        <v>0</v>
      </c>
      <c r="I2056" s="3">
        <v>0</v>
      </c>
      <c r="J2056" s="3">
        <v>0</v>
      </c>
      <c r="K2056" s="3">
        <v>0</v>
      </c>
      <c r="L2056" s="3">
        <v>0</v>
      </c>
      <c r="M2056" s="3"/>
      <c r="S2056" s="180"/>
      <c r="T2056" s="185"/>
      <c r="U2056" s="186"/>
      <c r="V2056" s="182"/>
      <c r="W2056" s="183"/>
      <c r="X2056" s="187"/>
      <c r="Y2056" s="188"/>
      <c r="Z2056" s="189"/>
    </row>
    <row r="2057" spans="1:26" ht="17.25" customHeight="1">
      <c r="A2057" s="135"/>
      <c r="B2057" s="9">
        <v>45613</v>
      </c>
      <c r="C2057" s="3" t="s">
        <v>2340</v>
      </c>
      <c r="D2057" s="3" t="s">
        <v>2118</v>
      </c>
      <c r="E2057" s="3">
        <v>13</v>
      </c>
      <c r="F2057" s="162">
        <v>1</v>
      </c>
      <c r="G2057" s="3">
        <v>0</v>
      </c>
      <c r="H2057" s="3">
        <v>0</v>
      </c>
      <c r="I2057" s="3">
        <v>2</v>
      </c>
      <c r="J2057" s="3">
        <v>2</v>
      </c>
      <c r="K2057" s="3">
        <v>0</v>
      </c>
      <c r="L2057" s="3">
        <v>4</v>
      </c>
      <c r="M2057" s="3" t="s">
        <v>2344</v>
      </c>
      <c r="S2057" s="180"/>
      <c r="T2057" s="185"/>
      <c r="U2057" s="186"/>
      <c r="V2057" s="182"/>
      <c r="W2057" s="183"/>
      <c r="X2057" s="187"/>
      <c r="Y2057" s="188"/>
      <c r="Z2057" s="189"/>
    </row>
    <row r="2058" spans="1:26" ht="17.25" customHeight="1">
      <c r="A2058" s="135"/>
      <c r="B2058" s="9">
        <v>45613</v>
      </c>
      <c r="C2058" s="3" t="s">
        <v>2340</v>
      </c>
      <c r="D2058" s="3" t="s">
        <v>2120</v>
      </c>
      <c r="E2058" s="3">
        <v>12</v>
      </c>
      <c r="F2058" s="162">
        <v>0</v>
      </c>
      <c r="G2058" s="3">
        <v>0</v>
      </c>
      <c r="H2058" s="3">
        <v>2</v>
      </c>
      <c r="I2058" s="3">
        <v>0</v>
      </c>
      <c r="J2058" s="3">
        <v>0</v>
      </c>
      <c r="K2058" s="3">
        <v>0</v>
      </c>
      <c r="L2058" s="3">
        <v>2</v>
      </c>
      <c r="M2058" s="3" t="s">
        <v>2343</v>
      </c>
      <c r="S2058" s="180"/>
      <c r="T2058" s="185"/>
      <c r="U2058" s="186"/>
      <c r="V2058" s="182"/>
      <c r="W2058" s="183"/>
      <c r="X2058" s="187"/>
      <c r="Y2058" s="188"/>
      <c r="Z2058" s="189"/>
    </row>
    <row r="2059" spans="1:26" ht="17.25" customHeight="1">
      <c r="A2059" s="135"/>
      <c r="B2059" s="9">
        <v>45613</v>
      </c>
      <c r="C2059" s="3" t="s">
        <v>6897</v>
      </c>
      <c r="D2059" s="3" t="s">
        <v>2341</v>
      </c>
      <c r="E2059" s="3">
        <v>13</v>
      </c>
      <c r="F2059" s="162">
        <v>13</v>
      </c>
      <c r="G2059" s="3">
        <v>0</v>
      </c>
      <c r="H2059" s="3">
        <v>0</v>
      </c>
      <c r="I2059" s="3">
        <v>0</v>
      </c>
      <c r="J2059" s="3">
        <v>0</v>
      </c>
      <c r="K2059" s="3">
        <v>0</v>
      </c>
      <c r="L2059" s="3">
        <v>0</v>
      </c>
      <c r="M2059" s="3"/>
      <c r="S2059" s="180"/>
      <c r="T2059" s="185"/>
      <c r="U2059" s="186"/>
      <c r="V2059" s="182"/>
      <c r="W2059" s="183"/>
      <c r="X2059" s="187"/>
      <c r="Y2059" s="188"/>
      <c r="Z2059" s="189"/>
    </row>
    <row r="2060" spans="1:26" ht="17.25" customHeight="1">
      <c r="A2060" s="135"/>
      <c r="B2060" s="9">
        <v>45613</v>
      </c>
      <c r="C2060" s="3" t="s">
        <v>6897</v>
      </c>
      <c r="D2060" s="3" t="s">
        <v>2342</v>
      </c>
      <c r="E2060" s="3">
        <v>12</v>
      </c>
      <c r="F2060" s="162">
        <v>12</v>
      </c>
      <c r="G2060" s="3">
        <v>0</v>
      </c>
      <c r="H2060" s="3">
        <v>0</v>
      </c>
      <c r="I2060" s="3">
        <v>0</v>
      </c>
      <c r="J2060" s="3">
        <v>0</v>
      </c>
      <c r="K2060" s="3">
        <v>0</v>
      </c>
      <c r="L2060" s="3">
        <v>0</v>
      </c>
      <c r="M2060" s="3"/>
      <c r="S2060" s="180"/>
      <c r="T2060" s="185"/>
      <c r="U2060" s="186"/>
      <c r="V2060" s="182"/>
      <c r="W2060" s="183"/>
      <c r="X2060" s="187"/>
      <c r="Y2060" s="188"/>
      <c r="Z2060" s="189"/>
    </row>
    <row r="2061" spans="1:26" ht="17.25" customHeight="1">
      <c r="A2061" s="135"/>
      <c r="B2061" s="9">
        <v>45614</v>
      </c>
      <c r="C2061" s="3" t="s">
        <v>2367</v>
      </c>
      <c r="D2061" s="3" t="s">
        <v>2368</v>
      </c>
      <c r="E2061" s="3">
        <v>13</v>
      </c>
      <c r="F2061" s="162">
        <v>0</v>
      </c>
      <c r="G2061" s="3">
        <v>0</v>
      </c>
      <c r="H2061" s="3">
        <v>0</v>
      </c>
      <c r="I2061" s="3">
        <v>0</v>
      </c>
      <c r="J2061" s="3">
        <v>0</v>
      </c>
      <c r="K2061" s="3">
        <v>0</v>
      </c>
      <c r="L2061" s="3">
        <v>0</v>
      </c>
      <c r="M2061" s="3"/>
      <c r="S2061" s="180"/>
      <c r="T2061" s="185"/>
      <c r="U2061" s="186"/>
      <c r="V2061" s="182"/>
      <c r="W2061" s="183"/>
      <c r="X2061" s="187"/>
      <c r="Y2061" s="188"/>
      <c r="Z2061" s="189"/>
    </row>
    <row r="2062" spans="1:26" ht="17.25" customHeight="1">
      <c r="A2062" s="135"/>
      <c r="B2062" s="9">
        <v>45615</v>
      </c>
      <c r="C2062" s="3" t="s">
        <v>7</v>
      </c>
      <c r="D2062" s="3" t="s">
        <v>2375</v>
      </c>
      <c r="E2062" s="3">
        <v>13</v>
      </c>
      <c r="F2062" s="162">
        <v>1</v>
      </c>
      <c r="G2062" s="3">
        <v>0</v>
      </c>
      <c r="H2062" s="3">
        <v>0</v>
      </c>
      <c r="I2062" s="3">
        <v>1</v>
      </c>
      <c r="J2062" s="3">
        <v>1</v>
      </c>
      <c r="K2062" s="3">
        <v>0</v>
      </c>
      <c r="L2062" s="3">
        <v>2</v>
      </c>
      <c r="M2062" s="3" t="s">
        <v>2380</v>
      </c>
      <c r="S2062" s="180"/>
      <c r="T2062" s="185"/>
      <c r="U2062" s="186"/>
      <c r="V2062" s="182"/>
      <c r="W2062" s="183"/>
      <c r="X2062" s="187"/>
      <c r="Y2062" s="188"/>
      <c r="Z2062" s="189"/>
    </row>
    <row r="2063" spans="1:26" ht="17.25" customHeight="1">
      <c r="A2063" s="135"/>
      <c r="B2063" s="9">
        <v>45615</v>
      </c>
      <c r="C2063" s="3" t="s">
        <v>6897</v>
      </c>
      <c r="D2063" s="3" t="s">
        <v>2341</v>
      </c>
      <c r="E2063" s="3">
        <v>13</v>
      </c>
      <c r="F2063" s="162">
        <v>13</v>
      </c>
      <c r="G2063" s="3">
        <v>0</v>
      </c>
      <c r="H2063" s="3">
        <v>0</v>
      </c>
      <c r="I2063" s="3">
        <v>0</v>
      </c>
      <c r="J2063" s="3">
        <v>0</v>
      </c>
      <c r="K2063" s="3">
        <v>0</v>
      </c>
      <c r="L2063" s="3">
        <v>0</v>
      </c>
      <c r="M2063" s="3"/>
      <c r="S2063" s="180"/>
      <c r="T2063" s="185"/>
      <c r="U2063" s="186"/>
      <c r="V2063" s="182"/>
      <c r="W2063" s="183"/>
      <c r="X2063" s="187"/>
      <c r="Y2063" s="188"/>
      <c r="Z2063" s="189"/>
    </row>
    <row r="2064" spans="1:26" ht="17.25" customHeight="1">
      <c r="A2064" s="135"/>
      <c r="B2064" s="9">
        <v>45615</v>
      </c>
      <c r="C2064" s="3" t="s">
        <v>6897</v>
      </c>
      <c r="D2064" s="3" t="s">
        <v>2379</v>
      </c>
      <c r="E2064" s="3">
        <v>12</v>
      </c>
      <c r="F2064" s="162">
        <v>2</v>
      </c>
      <c r="G2064" s="3">
        <v>0</v>
      </c>
      <c r="H2064" s="3">
        <v>8</v>
      </c>
      <c r="I2064" s="3">
        <v>0</v>
      </c>
      <c r="J2064" s="3">
        <v>0</v>
      </c>
      <c r="K2064" s="3">
        <v>0</v>
      </c>
      <c r="L2064" s="3">
        <v>8</v>
      </c>
      <c r="M2064" s="3" t="s">
        <v>2381</v>
      </c>
      <c r="N2064" s="136" t="s">
        <v>2382</v>
      </c>
      <c r="O2064" s="136" t="s">
        <v>2381</v>
      </c>
      <c r="P2064" s="136" t="s">
        <v>2383</v>
      </c>
      <c r="S2064" s="180"/>
      <c r="T2064" s="185"/>
      <c r="U2064" s="186"/>
      <c r="V2064" s="182"/>
      <c r="W2064" s="183"/>
      <c r="X2064" s="187"/>
      <c r="Y2064" s="188"/>
      <c r="Z2064" s="189"/>
    </row>
    <row r="2065" spans="1:26" ht="17.25" customHeight="1">
      <c r="A2065" s="135"/>
      <c r="B2065" s="9">
        <v>45616</v>
      </c>
      <c r="C2065" s="3" t="s">
        <v>6897</v>
      </c>
      <c r="D2065" s="3" t="s">
        <v>2384</v>
      </c>
      <c r="E2065" s="3">
        <v>1</v>
      </c>
      <c r="F2065" s="162">
        <v>0</v>
      </c>
      <c r="G2065" s="3">
        <v>0</v>
      </c>
      <c r="H2065" s="3">
        <v>0</v>
      </c>
      <c r="I2065" s="3">
        <v>0</v>
      </c>
      <c r="J2065" s="3">
        <v>0</v>
      </c>
      <c r="K2065" s="3">
        <v>0</v>
      </c>
      <c r="L2065" s="3">
        <v>0</v>
      </c>
      <c r="M2065" s="3"/>
      <c r="S2065" s="180"/>
      <c r="T2065" s="185"/>
      <c r="U2065" s="186"/>
      <c r="V2065" s="182"/>
      <c r="W2065" s="183"/>
      <c r="X2065" s="187"/>
      <c r="Y2065" s="188"/>
      <c r="Z2065" s="189"/>
    </row>
    <row r="2066" spans="1:26" ht="17.25" customHeight="1">
      <c r="A2066" s="135"/>
      <c r="B2066" s="9">
        <v>45617</v>
      </c>
      <c r="C2066" s="3" t="s">
        <v>2394</v>
      </c>
      <c r="D2066" s="3" t="s">
        <v>2121</v>
      </c>
      <c r="E2066" s="3">
        <v>12</v>
      </c>
      <c r="F2066" s="162">
        <v>0</v>
      </c>
      <c r="G2066" s="3">
        <v>0</v>
      </c>
      <c r="H2066" s="3">
        <v>0</v>
      </c>
      <c r="I2066" s="3">
        <v>0</v>
      </c>
      <c r="J2066" s="3">
        <v>0</v>
      </c>
      <c r="K2066" s="3">
        <v>0</v>
      </c>
      <c r="L2066" s="3">
        <v>0</v>
      </c>
      <c r="M2066" s="3"/>
      <c r="S2066" s="180"/>
      <c r="T2066" s="185"/>
      <c r="U2066" s="186"/>
      <c r="V2066" s="182"/>
      <c r="W2066" s="183"/>
      <c r="X2066" s="187"/>
      <c r="Y2066" s="188"/>
      <c r="Z2066" s="189"/>
    </row>
    <row r="2067" spans="1:26" ht="17.25" customHeight="1">
      <c r="A2067" s="135"/>
      <c r="B2067" s="9">
        <v>45617</v>
      </c>
      <c r="C2067" s="3" t="s">
        <v>6897</v>
      </c>
      <c r="D2067" s="3" t="s">
        <v>2341</v>
      </c>
      <c r="E2067" s="3">
        <v>13</v>
      </c>
      <c r="F2067" s="162">
        <v>0</v>
      </c>
      <c r="G2067" s="3">
        <v>0</v>
      </c>
      <c r="H2067" s="3">
        <v>2</v>
      </c>
      <c r="I2067" s="3">
        <v>0</v>
      </c>
      <c r="J2067" s="3">
        <v>0</v>
      </c>
      <c r="K2067" s="3">
        <v>0</v>
      </c>
      <c r="L2067" s="3">
        <v>2</v>
      </c>
      <c r="M2067" s="3" t="s">
        <v>2398</v>
      </c>
      <c r="N2067" s="136" t="s">
        <v>2399</v>
      </c>
      <c r="S2067" s="180"/>
      <c r="T2067" s="185"/>
      <c r="U2067" s="186"/>
      <c r="V2067" s="182"/>
      <c r="W2067" s="183"/>
      <c r="X2067" s="187"/>
      <c r="Y2067" s="188"/>
      <c r="Z2067" s="189"/>
    </row>
    <row r="2068" spans="1:26" ht="17.25" customHeight="1">
      <c r="A2068" s="135"/>
      <c r="B2068" s="9">
        <v>45617</v>
      </c>
      <c r="C2068" s="3" t="s">
        <v>6897</v>
      </c>
      <c r="D2068" s="3" t="s">
        <v>2408</v>
      </c>
      <c r="E2068" s="3">
        <v>11</v>
      </c>
      <c r="F2068" s="162">
        <v>3</v>
      </c>
      <c r="G2068" s="3">
        <v>0</v>
      </c>
      <c r="H2068" s="3">
        <v>10</v>
      </c>
      <c r="I2068" s="3">
        <v>0</v>
      </c>
      <c r="J2068" s="3">
        <v>0</v>
      </c>
      <c r="K2068" s="3">
        <v>0</v>
      </c>
      <c r="L2068" s="3">
        <v>10</v>
      </c>
      <c r="M2068" s="3" t="s">
        <v>2398</v>
      </c>
      <c r="N2068" s="136" t="s">
        <v>2398</v>
      </c>
      <c r="O2068" s="136" t="s">
        <v>2398</v>
      </c>
      <c r="P2068" s="136" t="s">
        <v>2398</v>
      </c>
      <c r="S2068" s="180"/>
      <c r="T2068" s="185"/>
      <c r="U2068" s="186"/>
      <c r="V2068" s="182"/>
      <c r="W2068" s="183"/>
      <c r="X2068" s="187"/>
      <c r="Y2068" s="188"/>
      <c r="Z2068" s="189"/>
    </row>
    <row r="2069" spans="1:26" ht="17.25" customHeight="1">
      <c r="A2069" s="135"/>
      <c r="B2069" s="9">
        <v>45618</v>
      </c>
      <c r="C2069" s="3" t="s">
        <v>2426</v>
      </c>
      <c r="D2069" s="3" t="s">
        <v>2191</v>
      </c>
      <c r="E2069" s="3">
        <v>1</v>
      </c>
      <c r="F2069" s="162">
        <v>0</v>
      </c>
      <c r="G2069" s="3">
        <v>0</v>
      </c>
      <c r="H2069" s="3">
        <v>0</v>
      </c>
      <c r="I2069" s="3">
        <v>0</v>
      </c>
      <c r="J2069" s="3">
        <v>0</v>
      </c>
      <c r="K2069" s="3">
        <v>0</v>
      </c>
      <c r="L2069" s="3">
        <v>0</v>
      </c>
      <c r="M2069" s="3"/>
      <c r="S2069" s="180"/>
      <c r="T2069" s="185"/>
      <c r="U2069" s="186"/>
      <c r="V2069" s="182"/>
      <c r="W2069" s="183"/>
      <c r="X2069" s="187"/>
      <c r="Y2069" s="188"/>
      <c r="Z2069" s="189"/>
    </row>
    <row r="2070" spans="1:26" ht="17.25" customHeight="1">
      <c r="A2070" s="135"/>
      <c r="B2070" s="9">
        <v>45618</v>
      </c>
      <c r="C2070" s="3" t="s">
        <v>2427</v>
      </c>
      <c r="D2070" s="3" t="s">
        <v>2412</v>
      </c>
      <c r="E2070" s="3">
        <v>1</v>
      </c>
      <c r="F2070" s="162">
        <v>0</v>
      </c>
      <c r="G2070" s="3">
        <v>0</v>
      </c>
      <c r="H2070" s="3">
        <v>0</v>
      </c>
      <c r="I2070" s="3">
        <v>0</v>
      </c>
      <c r="J2070" s="3">
        <v>0</v>
      </c>
      <c r="K2070" s="3">
        <v>0</v>
      </c>
      <c r="L2070" s="3">
        <v>0</v>
      </c>
      <c r="M2070" s="3"/>
      <c r="S2070" s="180"/>
      <c r="T2070" s="185"/>
      <c r="U2070" s="186"/>
      <c r="V2070" s="182"/>
      <c r="W2070" s="183"/>
      <c r="X2070" s="187"/>
      <c r="Y2070" s="188"/>
      <c r="Z2070" s="189"/>
    </row>
    <row r="2071" spans="1:26" ht="17.25" customHeight="1">
      <c r="A2071" s="135"/>
      <c r="B2071" s="9">
        <v>45620</v>
      </c>
      <c r="C2071" s="3" t="s">
        <v>2428</v>
      </c>
      <c r="D2071" s="3" t="s">
        <v>2119</v>
      </c>
      <c r="E2071" s="3">
        <v>13</v>
      </c>
      <c r="F2071" s="162">
        <v>0</v>
      </c>
      <c r="G2071" s="3">
        <v>0</v>
      </c>
      <c r="H2071" s="3">
        <v>0</v>
      </c>
      <c r="I2071" s="3">
        <v>0</v>
      </c>
      <c r="J2071" s="3">
        <v>1</v>
      </c>
      <c r="K2071" s="3">
        <v>0</v>
      </c>
      <c r="L2071" s="3">
        <v>1</v>
      </c>
      <c r="M2071" s="3" t="s">
        <v>2425</v>
      </c>
      <c r="S2071" s="180"/>
      <c r="T2071" s="185"/>
      <c r="U2071" s="186"/>
      <c r="V2071" s="182"/>
      <c r="W2071" s="183"/>
      <c r="X2071" s="187"/>
      <c r="Y2071" s="188"/>
      <c r="Z2071" s="189"/>
    </row>
    <row r="2072" spans="1:26" ht="17.25" customHeight="1">
      <c r="A2072" s="135"/>
      <c r="B2072" s="9">
        <v>45620</v>
      </c>
      <c r="C2072" s="3" t="s">
        <v>2429</v>
      </c>
      <c r="D2072" s="3" t="s">
        <v>2413</v>
      </c>
      <c r="E2072" s="3">
        <v>9</v>
      </c>
      <c r="F2072" s="162">
        <v>0</v>
      </c>
      <c r="G2072" s="3">
        <v>0</v>
      </c>
      <c r="H2072" s="3">
        <v>0</v>
      </c>
      <c r="I2072" s="3">
        <v>0</v>
      </c>
      <c r="J2072" s="3">
        <v>1</v>
      </c>
      <c r="K2072" s="3">
        <v>0</v>
      </c>
      <c r="L2072" s="3">
        <v>1</v>
      </c>
      <c r="M2072" s="3" t="s">
        <v>2425</v>
      </c>
      <c r="S2072" s="180"/>
      <c r="T2072" s="185"/>
      <c r="U2072" s="186"/>
      <c r="V2072" s="182"/>
      <c r="W2072" s="183"/>
      <c r="X2072" s="187"/>
      <c r="Y2072" s="188"/>
      <c r="Z2072" s="189"/>
    </row>
    <row r="2073" spans="1:26" ht="17.25" customHeight="1">
      <c r="A2073" s="135"/>
      <c r="B2073" s="9">
        <v>45618</v>
      </c>
      <c r="C2073" s="3" t="s">
        <v>6897</v>
      </c>
      <c r="D2073" s="3" t="s">
        <v>2414</v>
      </c>
      <c r="E2073" s="3">
        <v>2</v>
      </c>
      <c r="F2073" s="162">
        <v>0</v>
      </c>
      <c r="G2073" s="3">
        <v>0</v>
      </c>
      <c r="H2073" s="3">
        <v>2</v>
      </c>
      <c r="I2073" s="3">
        <v>0</v>
      </c>
      <c r="J2073" s="3">
        <v>0</v>
      </c>
      <c r="K2073" s="3">
        <v>0</v>
      </c>
      <c r="L2073" s="3">
        <v>2</v>
      </c>
      <c r="M2073" s="3"/>
      <c r="O2073" s="136" t="s">
        <v>2425</v>
      </c>
      <c r="P2073" s="136" t="s">
        <v>2425</v>
      </c>
      <c r="S2073" s="180"/>
      <c r="T2073" s="185"/>
      <c r="U2073" s="186"/>
      <c r="V2073" s="182"/>
      <c r="W2073" s="183"/>
      <c r="X2073" s="187"/>
      <c r="Y2073" s="188"/>
      <c r="Z2073" s="189"/>
    </row>
    <row r="2074" spans="1:26" ht="17.25" customHeight="1">
      <c r="A2074" s="135"/>
      <c r="B2074" s="9">
        <v>45618</v>
      </c>
      <c r="C2074" s="3" t="s">
        <v>6897</v>
      </c>
      <c r="D2074" s="3" t="s">
        <v>2415</v>
      </c>
      <c r="E2074" s="3">
        <v>11</v>
      </c>
      <c r="F2074" s="162">
        <v>3</v>
      </c>
      <c r="G2074" s="3">
        <v>0</v>
      </c>
      <c r="H2074" s="3">
        <v>10</v>
      </c>
      <c r="I2074" s="3">
        <v>0</v>
      </c>
      <c r="J2074" s="3">
        <v>0</v>
      </c>
      <c r="K2074" s="3">
        <v>0</v>
      </c>
      <c r="L2074" s="3">
        <v>10</v>
      </c>
      <c r="M2074" s="3" t="s">
        <v>2425</v>
      </c>
      <c r="N2074" s="136" t="s">
        <v>2425</v>
      </c>
      <c r="O2074" s="136" t="s">
        <v>2425</v>
      </c>
      <c r="P2074" s="136" t="s">
        <v>2425</v>
      </c>
      <c r="S2074" s="180"/>
      <c r="T2074" s="185"/>
      <c r="U2074" s="186"/>
      <c r="V2074" s="182"/>
      <c r="W2074" s="183"/>
      <c r="X2074" s="187"/>
      <c r="Y2074" s="188"/>
      <c r="Z2074" s="189"/>
    </row>
    <row r="2075" spans="1:26" ht="17.25" customHeight="1">
      <c r="A2075" s="135"/>
      <c r="B2075" s="9">
        <v>45618</v>
      </c>
      <c r="C2075" s="3" t="s">
        <v>6897</v>
      </c>
      <c r="D2075" s="3" t="s">
        <v>2416</v>
      </c>
      <c r="E2075" s="3">
        <v>13</v>
      </c>
      <c r="F2075" s="162">
        <v>5</v>
      </c>
      <c r="G2075" s="3">
        <v>0</v>
      </c>
      <c r="H2075" s="3">
        <v>13</v>
      </c>
      <c r="I2075" s="3">
        <v>0</v>
      </c>
      <c r="J2075" s="3">
        <v>0</v>
      </c>
      <c r="K2075" s="3">
        <v>0</v>
      </c>
      <c r="L2075" s="3">
        <v>13</v>
      </c>
      <c r="M2075" s="3" t="s">
        <v>2425</v>
      </c>
      <c r="N2075" s="136" t="s">
        <v>2425</v>
      </c>
      <c r="O2075" s="136" t="s">
        <v>2425</v>
      </c>
      <c r="P2075" s="136" t="s">
        <v>2425</v>
      </c>
      <c r="S2075" s="180"/>
      <c r="T2075" s="185"/>
      <c r="U2075" s="186"/>
      <c r="V2075" s="182"/>
      <c r="W2075" s="183"/>
      <c r="X2075" s="187"/>
      <c r="Y2075" s="188"/>
      <c r="Z2075" s="189"/>
    </row>
    <row r="2076" spans="1:26" ht="17.25" customHeight="1">
      <c r="A2076" s="135"/>
      <c r="B2076" s="9">
        <v>45618</v>
      </c>
      <c r="C2076" s="3" t="s">
        <v>6897</v>
      </c>
      <c r="D2076" s="3" t="s">
        <v>2419</v>
      </c>
      <c r="E2076" s="3">
        <v>4</v>
      </c>
      <c r="F2076" s="162">
        <v>4</v>
      </c>
      <c r="G2076" s="3">
        <v>0</v>
      </c>
      <c r="H2076" s="3">
        <v>0</v>
      </c>
      <c r="I2076" s="3">
        <v>0</v>
      </c>
      <c r="J2076" s="3">
        <v>0</v>
      </c>
      <c r="K2076" s="3">
        <v>0</v>
      </c>
      <c r="L2076" s="3">
        <v>0</v>
      </c>
      <c r="M2076" s="3"/>
      <c r="S2076" s="180"/>
      <c r="T2076" s="185"/>
      <c r="U2076" s="186"/>
      <c r="V2076" s="182"/>
      <c r="W2076" s="183"/>
      <c r="X2076" s="187"/>
      <c r="Y2076" s="188"/>
      <c r="Z2076" s="189"/>
    </row>
    <row r="2077" spans="1:26" ht="17.25" customHeight="1">
      <c r="A2077" s="135"/>
      <c r="B2077" s="9">
        <v>45619</v>
      </c>
      <c r="C2077" s="3" t="s">
        <v>6897</v>
      </c>
      <c r="D2077" s="3" t="s">
        <v>2417</v>
      </c>
      <c r="E2077" s="3">
        <v>3</v>
      </c>
      <c r="F2077" s="162">
        <v>0</v>
      </c>
      <c r="G2077" s="3">
        <v>0</v>
      </c>
      <c r="H2077" s="3">
        <v>0</v>
      </c>
      <c r="I2077" s="3">
        <v>0</v>
      </c>
      <c r="J2077" s="3">
        <v>0</v>
      </c>
      <c r="K2077" s="3">
        <v>0</v>
      </c>
      <c r="L2077" s="3">
        <v>0</v>
      </c>
      <c r="M2077" s="3"/>
      <c r="S2077" s="180"/>
      <c r="T2077" s="185"/>
      <c r="U2077" s="186"/>
      <c r="V2077" s="182"/>
      <c r="W2077" s="183"/>
      <c r="X2077" s="187"/>
      <c r="Y2077" s="188"/>
      <c r="Z2077" s="189"/>
    </row>
    <row r="2078" spans="1:26" ht="17.25" customHeight="1">
      <c r="A2078" s="135"/>
      <c r="B2078" s="9">
        <v>45620</v>
      </c>
      <c r="C2078" s="3" t="s">
        <v>6897</v>
      </c>
      <c r="D2078" s="3" t="s">
        <v>2418</v>
      </c>
      <c r="E2078" s="3">
        <v>1</v>
      </c>
      <c r="F2078" s="162">
        <v>0</v>
      </c>
      <c r="G2078" s="3">
        <v>0</v>
      </c>
      <c r="H2078" s="3">
        <v>0</v>
      </c>
      <c r="I2078" s="3">
        <v>0</v>
      </c>
      <c r="J2078" s="3">
        <v>0</v>
      </c>
      <c r="K2078" s="3">
        <v>0</v>
      </c>
      <c r="L2078" s="3">
        <v>0</v>
      </c>
      <c r="M2078" s="3"/>
      <c r="S2078" s="180"/>
      <c r="T2078" s="185"/>
      <c r="U2078" s="186"/>
      <c r="V2078" s="182"/>
      <c r="W2078" s="183"/>
      <c r="X2078" s="187"/>
      <c r="Y2078" s="188"/>
      <c r="Z2078" s="189"/>
    </row>
    <row r="2079" spans="1:26" ht="17.25" customHeight="1">
      <c r="A2079" s="135"/>
      <c r="B2079" s="9">
        <v>45620</v>
      </c>
      <c r="C2079" s="3" t="s">
        <v>6897</v>
      </c>
      <c r="D2079" s="3" t="s">
        <v>2419</v>
      </c>
      <c r="E2079" s="3">
        <v>4</v>
      </c>
      <c r="F2079" s="162">
        <v>0</v>
      </c>
      <c r="G2079" s="3">
        <v>0</v>
      </c>
      <c r="H2079" s="3">
        <v>0</v>
      </c>
      <c r="I2079" s="3">
        <v>0</v>
      </c>
      <c r="J2079" s="3">
        <v>0</v>
      </c>
      <c r="K2079" s="3">
        <v>0</v>
      </c>
      <c r="L2079" s="3">
        <v>0</v>
      </c>
      <c r="M2079" s="3"/>
      <c r="S2079" s="180"/>
      <c r="T2079" s="185"/>
      <c r="U2079" s="186"/>
      <c r="V2079" s="182"/>
      <c r="W2079" s="183"/>
      <c r="X2079" s="187"/>
      <c r="Y2079" s="188"/>
      <c r="Z2079" s="189"/>
    </row>
    <row r="2080" spans="1:26" ht="17.25" customHeight="1">
      <c r="A2080" s="135"/>
      <c r="B2080" s="9">
        <v>45621</v>
      </c>
      <c r="C2080" s="3" t="s">
        <v>2443</v>
      </c>
      <c r="D2080" s="3" t="s">
        <v>2306</v>
      </c>
      <c r="E2080" s="3">
        <v>10</v>
      </c>
      <c r="F2080" s="162">
        <v>0</v>
      </c>
      <c r="G2080" s="3">
        <v>0</v>
      </c>
      <c r="H2080" s="3">
        <v>0</v>
      </c>
      <c r="I2080" s="3">
        <v>0</v>
      </c>
      <c r="J2080" s="3">
        <v>0</v>
      </c>
      <c r="K2080" s="3">
        <v>0</v>
      </c>
      <c r="L2080" s="3">
        <v>0</v>
      </c>
      <c r="M2080" s="3"/>
      <c r="S2080" s="180"/>
      <c r="T2080" s="185"/>
      <c r="U2080" s="186"/>
      <c r="V2080" s="182"/>
      <c r="W2080" s="183"/>
      <c r="X2080" s="187"/>
      <c r="Y2080" s="188"/>
      <c r="Z2080" s="189"/>
    </row>
    <row r="2081" spans="1:26" ht="17.25" customHeight="1">
      <c r="A2081" s="135"/>
      <c r="B2081" s="9">
        <v>45621</v>
      </c>
      <c r="C2081" s="3" t="s">
        <v>2443</v>
      </c>
      <c r="D2081" s="3" t="s">
        <v>2307</v>
      </c>
      <c r="E2081" s="3">
        <v>13</v>
      </c>
      <c r="F2081" s="162">
        <v>0</v>
      </c>
      <c r="G2081" s="3">
        <v>0</v>
      </c>
      <c r="H2081" s="3">
        <v>0</v>
      </c>
      <c r="I2081" s="3">
        <v>0</v>
      </c>
      <c r="J2081" s="3">
        <v>0</v>
      </c>
      <c r="K2081" s="3">
        <v>0</v>
      </c>
      <c r="L2081" s="3">
        <v>0</v>
      </c>
      <c r="M2081" s="3"/>
      <c r="S2081" s="180"/>
      <c r="T2081" s="185"/>
      <c r="U2081" s="186"/>
      <c r="V2081" s="182"/>
      <c r="W2081" s="183"/>
      <c r="X2081" s="187"/>
      <c r="Y2081" s="188"/>
      <c r="Z2081" s="189"/>
    </row>
    <row r="2082" spans="1:26" ht="17.25" customHeight="1">
      <c r="A2082" s="135"/>
      <c r="B2082" s="9">
        <v>45621</v>
      </c>
      <c r="C2082" s="3" t="s">
        <v>6897</v>
      </c>
      <c r="D2082" s="3" t="s">
        <v>2444</v>
      </c>
      <c r="E2082" s="3">
        <v>13</v>
      </c>
      <c r="F2082" s="162">
        <v>0</v>
      </c>
      <c r="G2082" s="3">
        <v>0</v>
      </c>
      <c r="H2082" s="3">
        <v>6</v>
      </c>
      <c r="I2082" s="3">
        <v>0</v>
      </c>
      <c r="J2082" s="3">
        <v>0</v>
      </c>
      <c r="K2082" s="3">
        <v>0</v>
      </c>
      <c r="L2082" s="3">
        <v>6</v>
      </c>
      <c r="M2082" s="3" t="s">
        <v>436</v>
      </c>
      <c r="N2082" s="136" t="s">
        <v>436</v>
      </c>
      <c r="O2082" s="136" t="s">
        <v>436</v>
      </c>
      <c r="P2082" s="136" t="s">
        <v>436</v>
      </c>
      <c r="S2082" s="180"/>
      <c r="T2082" s="185"/>
      <c r="U2082" s="186"/>
      <c r="V2082" s="182"/>
      <c r="W2082" s="183"/>
      <c r="X2082" s="187"/>
      <c r="Y2082" s="188"/>
      <c r="Z2082" s="189"/>
    </row>
    <row r="2083" spans="1:26" ht="17.25" customHeight="1">
      <c r="A2083" s="135"/>
      <c r="B2083" s="9">
        <v>45622</v>
      </c>
      <c r="C2083" s="3" t="s">
        <v>2452</v>
      </c>
      <c r="D2083" s="3" t="s">
        <v>2451</v>
      </c>
      <c r="E2083" s="3">
        <v>1</v>
      </c>
      <c r="F2083" s="162">
        <v>0</v>
      </c>
      <c r="G2083" s="3">
        <v>0</v>
      </c>
      <c r="H2083" s="3">
        <v>0</v>
      </c>
      <c r="I2083" s="3">
        <v>0</v>
      </c>
      <c r="J2083" s="3">
        <v>0</v>
      </c>
      <c r="K2083" s="3">
        <v>0</v>
      </c>
      <c r="L2083" s="3">
        <v>0</v>
      </c>
      <c r="M2083" s="3"/>
      <c r="S2083" s="180"/>
      <c r="T2083" s="185"/>
      <c r="U2083" s="186"/>
      <c r="V2083" s="182"/>
      <c r="W2083" s="183"/>
      <c r="X2083" s="187"/>
      <c r="Y2083" s="188"/>
      <c r="Z2083" s="189"/>
    </row>
    <row r="2084" spans="1:26" ht="17.25" customHeight="1">
      <c r="A2084" s="135"/>
      <c r="B2084" s="9">
        <v>45625</v>
      </c>
      <c r="C2084" s="3" t="s">
        <v>18</v>
      </c>
      <c r="D2084" s="3" t="s">
        <v>2319</v>
      </c>
      <c r="E2084" s="3">
        <v>13</v>
      </c>
      <c r="F2084" s="162">
        <v>0</v>
      </c>
      <c r="G2084" s="3">
        <v>0</v>
      </c>
      <c r="H2084" s="3">
        <v>0</v>
      </c>
      <c r="I2084" s="3">
        <v>0</v>
      </c>
      <c r="J2084" s="3">
        <v>0</v>
      </c>
      <c r="K2084" s="3">
        <v>0</v>
      </c>
      <c r="L2084" s="3">
        <v>0</v>
      </c>
      <c r="M2084" s="3"/>
      <c r="S2084" s="180"/>
      <c r="T2084" s="185"/>
      <c r="U2084" s="186"/>
      <c r="V2084" s="182"/>
      <c r="W2084" s="183"/>
      <c r="X2084" s="187"/>
      <c r="Y2084" s="188"/>
      <c r="Z2084" s="189"/>
    </row>
    <row r="2085" spans="1:26" ht="17.25" customHeight="1">
      <c r="A2085" s="135"/>
      <c r="B2085" s="9">
        <v>45625</v>
      </c>
      <c r="C2085" s="3" t="s">
        <v>18</v>
      </c>
      <c r="D2085" s="3" t="s">
        <v>2333</v>
      </c>
      <c r="E2085" s="3">
        <v>13</v>
      </c>
      <c r="F2085" s="162">
        <v>0</v>
      </c>
      <c r="G2085" s="3">
        <v>0</v>
      </c>
      <c r="H2085" s="3">
        <v>0</v>
      </c>
      <c r="I2085" s="3">
        <v>0</v>
      </c>
      <c r="J2085" s="3">
        <v>0</v>
      </c>
      <c r="K2085" s="3">
        <v>0</v>
      </c>
      <c r="L2085" s="3">
        <v>0</v>
      </c>
      <c r="M2085" s="3"/>
      <c r="S2085" s="180"/>
      <c r="T2085" s="185"/>
      <c r="U2085" s="186"/>
      <c r="V2085" s="182"/>
      <c r="W2085" s="183"/>
      <c r="X2085" s="187"/>
      <c r="Y2085" s="188"/>
      <c r="Z2085" s="189"/>
    </row>
    <row r="2086" spans="1:26" ht="17.25" customHeight="1">
      <c r="A2086" s="135"/>
      <c r="B2086" s="9">
        <v>45625</v>
      </c>
      <c r="C2086" s="3" t="s">
        <v>18</v>
      </c>
      <c r="D2086" s="3" t="s">
        <v>2331</v>
      </c>
      <c r="E2086" s="3">
        <v>7</v>
      </c>
      <c r="F2086" s="162">
        <v>0</v>
      </c>
      <c r="G2086" s="3">
        <v>0</v>
      </c>
      <c r="H2086" s="3">
        <v>0</v>
      </c>
      <c r="I2086" s="3">
        <v>0</v>
      </c>
      <c r="J2086" s="3">
        <v>0</v>
      </c>
      <c r="K2086" s="3">
        <v>0</v>
      </c>
      <c r="L2086" s="3">
        <v>0</v>
      </c>
      <c r="M2086" s="3"/>
      <c r="S2086" s="180"/>
      <c r="T2086" s="185"/>
      <c r="U2086" s="186"/>
      <c r="V2086" s="182"/>
      <c r="W2086" s="183"/>
      <c r="X2086" s="187"/>
      <c r="Y2086" s="188"/>
      <c r="Z2086" s="189"/>
    </row>
    <row r="2087" spans="1:26" ht="17.25" customHeight="1">
      <c r="A2087" s="135"/>
      <c r="B2087" s="9">
        <v>45625</v>
      </c>
      <c r="C2087" s="3" t="s">
        <v>18</v>
      </c>
      <c r="D2087" s="3" t="s">
        <v>2375</v>
      </c>
      <c r="E2087" s="3">
        <v>12</v>
      </c>
      <c r="F2087" s="162">
        <v>0</v>
      </c>
      <c r="G2087" s="3">
        <v>0</v>
      </c>
      <c r="H2087" s="3">
        <v>0</v>
      </c>
      <c r="I2087" s="3">
        <v>0</v>
      </c>
      <c r="J2087" s="3">
        <v>0</v>
      </c>
      <c r="K2087" s="3">
        <v>0</v>
      </c>
      <c r="L2087" s="3">
        <v>0</v>
      </c>
      <c r="M2087" s="3"/>
      <c r="S2087" s="180"/>
      <c r="T2087" s="185"/>
      <c r="U2087" s="186"/>
      <c r="V2087" s="182"/>
      <c r="W2087" s="183"/>
      <c r="X2087" s="187"/>
      <c r="Y2087" s="188"/>
      <c r="Z2087" s="189"/>
    </row>
    <row r="2088" spans="1:26" ht="17.25" customHeight="1">
      <c r="A2088" s="135"/>
      <c r="B2088" s="9">
        <v>45625</v>
      </c>
      <c r="C2088" s="3" t="s">
        <v>2465</v>
      </c>
      <c r="D2088" s="3" t="s">
        <v>2462</v>
      </c>
      <c r="E2088" s="3">
        <v>13</v>
      </c>
      <c r="F2088" s="162">
        <v>0</v>
      </c>
      <c r="G2088" s="3">
        <v>0</v>
      </c>
      <c r="H2088" s="3">
        <v>0</v>
      </c>
      <c r="I2088" s="3">
        <v>0</v>
      </c>
      <c r="J2088" s="3">
        <v>0</v>
      </c>
      <c r="K2088" s="3">
        <v>0</v>
      </c>
      <c r="L2088" s="3">
        <v>0</v>
      </c>
      <c r="M2088" s="3"/>
      <c r="S2088" s="180"/>
      <c r="T2088" s="185"/>
      <c r="U2088" s="186"/>
      <c r="V2088" s="182"/>
      <c r="W2088" s="183"/>
      <c r="X2088" s="187"/>
      <c r="Y2088" s="188"/>
      <c r="Z2088" s="189"/>
    </row>
    <row r="2089" spans="1:26" ht="17.25" customHeight="1">
      <c r="A2089" s="135"/>
      <c r="B2089" s="9">
        <v>45625</v>
      </c>
      <c r="C2089" s="3" t="s">
        <v>2465</v>
      </c>
      <c r="D2089" s="3" t="s">
        <v>2463</v>
      </c>
      <c r="E2089" s="3">
        <v>13</v>
      </c>
      <c r="F2089" s="162">
        <v>0</v>
      </c>
      <c r="G2089" s="3">
        <v>0</v>
      </c>
      <c r="H2089" s="3">
        <v>0</v>
      </c>
      <c r="I2089" s="3">
        <v>0</v>
      </c>
      <c r="J2089" s="3">
        <v>0</v>
      </c>
      <c r="K2089" s="3">
        <v>0</v>
      </c>
      <c r="L2089" s="3">
        <v>0</v>
      </c>
      <c r="M2089" s="3"/>
      <c r="S2089" s="180"/>
      <c r="T2089" s="185"/>
      <c r="U2089" s="186"/>
      <c r="V2089" s="182"/>
      <c r="W2089" s="183"/>
      <c r="X2089" s="187"/>
      <c r="Y2089" s="188"/>
      <c r="Z2089" s="189"/>
    </row>
    <row r="2090" spans="1:26" ht="17.25" customHeight="1">
      <c r="A2090" s="135"/>
      <c r="B2090" s="137">
        <v>45626</v>
      </c>
      <c r="C2090" s="3" t="s">
        <v>2465</v>
      </c>
      <c r="D2090" s="3" t="s">
        <v>2464</v>
      </c>
      <c r="E2090" s="3">
        <v>13</v>
      </c>
      <c r="F2090" s="162">
        <v>0</v>
      </c>
      <c r="G2090" s="3">
        <v>0</v>
      </c>
      <c r="H2090" s="3">
        <v>0</v>
      </c>
      <c r="I2090" s="3">
        <v>0</v>
      </c>
      <c r="J2090" s="3">
        <v>0</v>
      </c>
      <c r="K2090" s="3">
        <v>0</v>
      </c>
      <c r="L2090" s="3">
        <v>0</v>
      </c>
      <c r="M2090" s="3"/>
      <c r="S2090" s="180"/>
      <c r="T2090" s="185"/>
      <c r="U2090" s="186"/>
      <c r="V2090" s="182"/>
      <c r="W2090" s="183"/>
      <c r="X2090" s="187"/>
      <c r="Y2090" s="188"/>
      <c r="Z2090" s="189"/>
    </row>
    <row r="2091" spans="1:26" ht="17.25" customHeight="1">
      <c r="A2091" s="135"/>
      <c r="B2091" s="137">
        <v>45626</v>
      </c>
      <c r="C2091" s="3" t="s">
        <v>2466</v>
      </c>
      <c r="D2091" s="3" t="s">
        <v>2191</v>
      </c>
      <c r="E2091" s="3">
        <v>1</v>
      </c>
      <c r="F2091" s="162">
        <v>0</v>
      </c>
      <c r="G2091" s="3">
        <v>0</v>
      </c>
      <c r="H2091" s="3">
        <v>0</v>
      </c>
      <c r="I2091" s="3">
        <v>0</v>
      </c>
      <c r="J2091" s="3">
        <v>0</v>
      </c>
      <c r="K2091" s="3">
        <v>0</v>
      </c>
      <c r="L2091" s="3">
        <v>0</v>
      </c>
      <c r="M2091" s="3"/>
      <c r="S2091" s="180"/>
      <c r="T2091" s="185"/>
      <c r="U2091" s="186"/>
      <c r="V2091" s="182"/>
      <c r="W2091" s="183"/>
      <c r="X2091" s="187"/>
      <c r="Y2091" s="188"/>
      <c r="Z2091" s="189"/>
    </row>
    <row r="2092" spans="1:26" ht="17.25" customHeight="1">
      <c r="A2092" s="135"/>
      <c r="B2092" s="137">
        <v>45628</v>
      </c>
      <c r="C2092" s="3" t="s">
        <v>2485</v>
      </c>
      <c r="D2092" s="3" t="s">
        <v>2332</v>
      </c>
      <c r="E2092" s="3">
        <v>4</v>
      </c>
      <c r="F2092" s="162">
        <v>0</v>
      </c>
      <c r="G2092" s="3">
        <v>0</v>
      </c>
      <c r="H2092" s="3">
        <v>2</v>
      </c>
      <c r="I2092" s="3">
        <v>0</v>
      </c>
      <c r="J2092" s="3">
        <v>0</v>
      </c>
      <c r="K2092" s="3">
        <v>0</v>
      </c>
      <c r="L2092" s="3">
        <v>2</v>
      </c>
      <c r="M2092" s="3"/>
      <c r="O2092" s="136" t="s">
        <v>436</v>
      </c>
      <c r="P2092" s="136" t="s">
        <v>436</v>
      </c>
      <c r="S2092" s="180"/>
      <c r="T2092" s="185"/>
      <c r="U2092" s="186"/>
      <c r="V2092" s="182"/>
      <c r="W2092" s="183"/>
      <c r="X2092" s="187"/>
      <c r="Y2092" s="188"/>
      <c r="Z2092" s="189"/>
    </row>
    <row r="2093" spans="1:26" ht="17.25" customHeight="1">
      <c r="A2093" s="135"/>
      <c r="B2093" s="137">
        <v>45628</v>
      </c>
      <c r="C2093" s="3" t="s">
        <v>2485</v>
      </c>
      <c r="D2093" s="3" t="s">
        <v>2490</v>
      </c>
      <c r="E2093" s="3">
        <v>11</v>
      </c>
      <c r="F2093" s="162">
        <v>11</v>
      </c>
      <c r="G2093" s="3">
        <v>0</v>
      </c>
      <c r="H2093" s="3">
        <v>0</v>
      </c>
      <c r="I2093" s="3">
        <v>0</v>
      </c>
      <c r="J2093" s="3">
        <v>0</v>
      </c>
      <c r="K2093" s="3">
        <v>0</v>
      </c>
      <c r="L2093" s="3">
        <v>0</v>
      </c>
      <c r="M2093" s="3"/>
      <c r="S2093" s="180"/>
      <c r="T2093" s="185"/>
      <c r="U2093" s="186"/>
      <c r="V2093" s="182"/>
      <c r="W2093" s="183"/>
      <c r="X2093" s="187"/>
      <c r="Y2093" s="188"/>
      <c r="Z2093" s="189"/>
    </row>
    <row r="2094" spans="1:26" ht="17.25" customHeight="1">
      <c r="A2094" s="135"/>
      <c r="B2094" s="137">
        <v>45628</v>
      </c>
      <c r="C2094" s="3" t="s">
        <v>6897</v>
      </c>
      <c r="D2094" s="3" t="s">
        <v>2486</v>
      </c>
      <c r="E2094" s="3">
        <v>4</v>
      </c>
      <c r="F2094" s="162">
        <v>0</v>
      </c>
      <c r="G2094" s="3">
        <v>0</v>
      </c>
      <c r="H2094" s="3">
        <v>0</v>
      </c>
      <c r="I2094" s="3">
        <v>0</v>
      </c>
      <c r="J2094" s="3">
        <v>0</v>
      </c>
      <c r="K2094" s="3">
        <v>0</v>
      </c>
      <c r="L2094" s="3">
        <v>0</v>
      </c>
      <c r="M2094" s="3"/>
      <c r="S2094" s="180"/>
      <c r="T2094" s="185"/>
      <c r="U2094" s="186"/>
      <c r="V2094" s="182"/>
      <c r="W2094" s="183"/>
      <c r="X2094" s="187"/>
      <c r="Y2094" s="188"/>
      <c r="Z2094" s="189"/>
    </row>
    <row r="2095" spans="1:26" ht="17.25" customHeight="1">
      <c r="A2095" s="135"/>
      <c r="B2095" s="137">
        <v>45628</v>
      </c>
      <c r="C2095" s="3" t="s">
        <v>6897</v>
      </c>
      <c r="D2095" s="3" t="s">
        <v>2487</v>
      </c>
      <c r="E2095" s="3">
        <v>13</v>
      </c>
      <c r="F2095" s="162">
        <v>0</v>
      </c>
      <c r="G2095" s="3">
        <v>0</v>
      </c>
      <c r="H2095" s="3">
        <v>5</v>
      </c>
      <c r="I2095" s="3">
        <v>0</v>
      </c>
      <c r="J2095" s="3">
        <v>0</v>
      </c>
      <c r="K2095" s="3">
        <v>0</v>
      </c>
      <c r="L2095" s="3">
        <v>5</v>
      </c>
      <c r="M2095" s="3" t="s">
        <v>436</v>
      </c>
      <c r="N2095" s="136" t="s">
        <v>436</v>
      </c>
      <c r="O2095" s="136" t="s">
        <v>436</v>
      </c>
      <c r="P2095" s="136" t="s">
        <v>436</v>
      </c>
      <c r="S2095" s="180"/>
      <c r="T2095" s="185"/>
      <c r="U2095" s="186"/>
      <c r="V2095" s="182"/>
      <c r="W2095" s="183"/>
      <c r="X2095" s="187"/>
      <c r="Y2095" s="188"/>
      <c r="Z2095" s="189"/>
    </row>
    <row r="2096" spans="1:26" ht="17.25" customHeight="1">
      <c r="A2096" s="135"/>
      <c r="B2096" s="137">
        <v>45628</v>
      </c>
      <c r="C2096" s="3" t="s">
        <v>6897</v>
      </c>
      <c r="D2096" s="3" t="s">
        <v>2488</v>
      </c>
      <c r="E2096" s="3">
        <v>13</v>
      </c>
      <c r="F2096" s="162">
        <v>7</v>
      </c>
      <c r="G2096" s="3">
        <v>0</v>
      </c>
      <c r="H2096" s="3">
        <v>17</v>
      </c>
      <c r="I2096" s="3">
        <v>0</v>
      </c>
      <c r="J2096" s="3">
        <v>0</v>
      </c>
      <c r="K2096" s="3">
        <v>0</v>
      </c>
      <c r="L2096" s="3">
        <v>17</v>
      </c>
      <c r="M2096" s="3" t="s">
        <v>436</v>
      </c>
      <c r="N2096" s="136" t="s">
        <v>436</v>
      </c>
      <c r="O2096" s="136" t="s">
        <v>436</v>
      </c>
      <c r="P2096" s="136" t="s">
        <v>436</v>
      </c>
      <c r="S2096" s="180"/>
      <c r="T2096" s="185"/>
      <c r="U2096" s="186"/>
      <c r="V2096" s="182"/>
      <c r="W2096" s="183"/>
      <c r="X2096" s="187"/>
      <c r="Y2096" s="188"/>
      <c r="Z2096" s="189"/>
    </row>
    <row r="2097" spans="1:26" ht="17.25" customHeight="1">
      <c r="A2097" s="135"/>
      <c r="B2097" s="137">
        <v>45628</v>
      </c>
      <c r="C2097" s="3" t="s">
        <v>6897</v>
      </c>
      <c r="D2097" s="3" t="s">
        <v>2489</v>
      </c>
      <c r="E2097" s="3">
        <v>13</v>
      </c>
      <c r="F2097" s="162">
        <v>0</v>
      </c>
      <c r="G2097" s="3">
        <v>0</v>
      </c>
      <c r="H2097" s="3">
        <v>4</v>
      </c>
      <c r="I2097" s="3">
        <v>0</v>
      </c>
      <c r="J2097" s="3">
        <v>0</v>
      </c>
      <c r="K2097" s="3">
        <v>0</v>
      </c>
      <c r="L2097" s="3">
        <v>4</v>
      </c>
      <c r="M2097" s="3"/>
      <c r="O2097" s="136" t="s">
        <v>436</v>
      </c>
      <c r="P2097" s="136" t="s">
        <v>436</v>
      </c>
      <c r="S2097" s="180"/>
      <c r="T2097" s="185"/>
      <c r="U2097" s="186"/>
      <c r="V2097" s="182"/>
      <c r="W2097" s="183"/>
      <c r="X2097" s="187"/>
      <c r="Y2097" s="188"/>
      <c r="Z2097" s="189"/>
    </row>
    <row r="2098" spans="1:26" ht="17.25" customHeight="1">
      <c r="A2098" s="135"/>
      <c r="B2098" s="137">
        <v>45629</v>
      </c>
      <c r="C2098" s="3" t="s">
        <v>2498</v>
      </c>
      <c r="D2098" s="3" t="s">
        <v>2119</v>
      </c>
      <c r="E2098" s="3">
        <v>13</v>
      </c>
      <c r="F2098" s="162">
        <v>0</v>
      </c>
      <c r="G2098" s="3">
        <v>0</v>
      </c>
      <c r="H2098" s="3">
        <v>0</v>
      </c>
      <c r="I2098" s="3">
        <v>0</v>
      </c>
      <c r="J2098" s="3">
        <v>0</v>
      </c>
      <c r="K2098" s="3">
        <v>0</v>
      </c>
      <c r="L2098" s="3">
        <v>0</v>
      </c>
      <c r="M2098" s="3"/>
      <c r="S2098" s="180"/>
      <c r="T2098" s="185"/>
      <c r="U2098" s="186"/>
      <c r="V2098" s="182"/>
      <c r="W2098" s="183"/>
      <c r="X2098" s="187"/>
      <c r="Y2098" s="188"/>
      <c r="Z2098" s="189"/>
    </row>
    <row r="2099" spans="1:26" ht="17.25" customHeight="1">
      <c r="A2099" s="135"/>
      <c r="B2099" s="137">
        <v>45629</v>
      </c>
      <c r="C2099" s="3" t="s">
        <v>2498</v>
      </c>
      <c r="D2099" s="3" t="s">
        <v>657</v>
      </c>
      <c r="E2099" s="3">
        <v>7</v>
      </c>
      <c r="F2099" s="162">
        <v>0</v>
      </c>
      <c r="G2099" s="3">
        <v>0</v>
      </c>
      <c r="H2099" s="3">
        <v>0</v>
      </c>
      <c r="I2099" s="3">
        <v>0</v>
      </c>
      <c r="J2099" s="3">
        <v>0</v>
      </c>
      <c r="K2099" s="3">
        <v>0</v>
      </c>
      <c r="L2099" s="3">
        <v>0</v>
      </c>
      <c r="M2099" s="3"/>
      <c r="S2099" s="180"/>
      <c r="T2099" s="185"/>
      <c r="U2099" s="186"/>
      <c r="V2099" s="182"/>
      <c r="W2099" s="183"/>
      <c r="X2099" s="187"/>
      <c r="Y2099" s="188"/>
      <c r="Z2099" s="189"/>
    </row>
    <row r="2100" spans="1:26" ht="17.25" customHeight="1">
      <c r="A2100" s="135"/>
      <c r="B2100" s="137">
        <v>45629</v>
      </c>
      <c r="C2100" s="3" t="s">
        <v>2501</v>
      </c>
      <c r="D2100" s="3" t="s">
        <v>2490</v>
      </c>
      <c r="E2100" s="3">
        <v>11</v>
      </c>
      <c r="F2100" s="162">
        <v>11</v>
      </c>
      <c r="G2100" s="3">
        <v>0</v>
      </c>
      <c r="H2100" s="3">
        <v>0</v>
      </c>
      <c r="I2100" s="3">
        <v>0</v>
      </c>
      <c r="J2100" s="3">
        <v>0</v>
      </c>
      <c r="K2100" s="3">
        <v>0</v>
      </c>
      <c r="L2100" s="3">
        <v>0</v>
      </c>
      <c r="M2100" s="3"/>
      <c r="S2100" s="180"/>
      <c r="T2100" s="185"/>
      <c r="U2100" s="186"/>
      <c r="V2100" s="182"/>
      <c r="W2100" s="183"/>
      <c r="X2100" s="187"/>
      <c r="Y2100" s="188"/>
      <c r="Z2100" s="189"/>
    </row>
    <row r="2101" spans="1:26" ht="17.25" customHeight="1">
      <c r="A2101" s="135"/>
      <c r="B2101" s="137">
        <v>45629</v>
      </c>
      <c r="C2101" s="3" t="s">
        <v>2503</v>
      </c>
      <c r="D2101" s="3" t="s">
        <v>2502</v>
      </c>
      <c r="E2101" s="3">
        <v>13</v>
      </c>
      <c r="F2101" s="162">
        <v>13</v>
      </c>
      <c r="G2101" s="3">
        <v>0</v>
      </c>
      <c r="H2101" s="3">
        <v>0</v>
      </c>
      <c r="I2101" s="3">
        <v>0</v>
      </c>
      <c r="J2101" s="3">
        <v>0</v>
      </c>
      <c r="K2101" s="3">
        <v>0</v>
      </c>
      <c r="L2101" s="3">
        <v>0</v>
      </c>
      <c r="M2101" s="3"/>
      <c r="S2101" s="180"/>
      <c r="T2101" s="185"/>
      <c r="U2101" s="186"/>
      <c r="V2101" s="182"/>
      <c r="W2101" s="183"/>
      <c r="X2101" s="187"/>
      <c r="Y2101" s="188"/>
      <c r="Z2101" s="189"/>
    </row>
    <row r="2102" spans="1:26" ht="17.25" customHeight="1">
      <c r="A2102" s="135"/>
      <c r="B2102" s="137">
        <v>45629</v>
      </c>
      <c r="C2102" s="3" t="s">
        <v>2505</v>
      </c>
      <c r="D2102" s="3" t="s">
        <v>2506</v>
      </c>
      <c r="E2102" s="3">
        <v>12</v>
      </c>
      <c r="F2102" s="162">
        <v>12</v>
      </c>
      <c r="G2102" s="3">
        <v>0</v>
      </c>
      <c r="H2102" s="3">
        <v>0</v>
      </c>
      <c r="I2102" s="3">
        <v>0</v>
      </c>
      <c r="J2102" s="3">
        <v>0</v>
      </c>
      <c r="K2102" s="3">
        <v>0</v>
      </c>
      <c r="L2102" s="3">
        <v>0</v>
      </c>
      <c r="M2102" s="3"/>
      <c r="S2102" s="180"/>
      <c r="T2102" s="185"/>
      <c r="U2102" s="186"/>
      <c r="V2102" s="182"/>
      <c r="W2102" s="183"/>
      <c r="X2102" s="187"/>
      <c r="Y2102" s="188"/>
      <c r="Z2102" s="189"/>
    </row>
    <row r="2103" spans="1:26" ht="17.25" customHeight="1">
      <c r="A2103" s="135"/>
      <c r="B2103" s="137">
        <v>45629</v>
      </c>
      <c r="C2103" s="3" t="s">
        <v>6897</v>
      </c>
      <c r="D2103" s="3" t="s">
        <v>2499</v>
      </c>
      <c r="E2103" s="3">
        <v>13</v>
      </c>
      <c r="F2103" s="162">
        <v>1</v>
      </c>
      <c r="G2103" s="3">
        <v>0</v>
      </c>
      <c r="H2103" s="3">
        <v>8</v>
      </c>
      <c r="I2103" s="3">
        <v>0</v>
      </c>
      <c r="J2103" s="3">
        <v>0</v>
      </c>
      <c r="K2103" s="3">
        <v>0</v>
      </c>
      <c r="L2103" s="3">
        <v>8</v>
      </c>
      <c r="M2103" s="3" t="s">
        <v>436</v>
      </c>
      <c r="N2103" s="136" t="s">
        <v>436</v>
      </c>
      <c r="O2103" s="136" t="s">
        <v>436</v>
      </c>
      <c r="P2103" s="136" t="s">
        <v>436</v>
      </c>
      <c r="S2103" s="180"/>
      <c r="T2103" s="185"/>
      <c r="U2103" s="186"/>
      <c r="V2103" s="182"/>
      <c r="W2103" s="183"/>
      <c r="X2103" s="187"/>
      <c r="Y2103" s="188"/>
      <c r="Z2103" s="189"/>
    </row>
    <row r="2104" spans="1:26" ht="17.25" customHeight="1">
      <c r="A2104" s="135"/>
      <c r="B2104" s="137">
        <v>45629</v>
      </c>
      <c r="C2104" s="3" t="s">
        <v>6897</v>
      </c>
      <c r="D2104" s="3" t="s">
        <v>2500</v>
      </c>
      <c r="E2104" s="3">
        <v>13</v>
      </c>
      <c r="F2104" s="162">
        <v>3</v>
      </c>
      <c r="G2104" s="3">
        <v>0</v>
      </c>
      <c r="H2104" s="3">
        <v>17</v>
      </c>
      <c r="I2104" s="3">
        <v>0</v>
      </c>
      <c r="J2104" s="3">
        <v>0</v>
      </c>
      <c r="K2104" s="3">
        <v>0</v>
      </c>
      <c r="L2104" s="3">
        <v>17</v>
      </c>
      <c r="M2104" s="3" t="s">
        <v>436</v>
      </c>
      <c r="N2104" s="136" t="s">
        <v>436</v>
      </c>
      <c r="O2104" s="136" t="s">
        <v>436</v>
      </c>
      <c r="P2104" s="136" t="s">
        <v>436</v>
      </c>
      <c r="S2104" s="180"/>
      <c r="T2104" s="185"/>
      <c r="U2104" s="186"/>
      <c r="V2104" s="182"/>
      <c r="W2104" s="183"/>
      <c r="X2104" s="187"/>
      <c r="Y2104" s="188"/>
      <c r="Z2104" s="189"/>
    </row>
    <row r="2105" spans="1:26" ht="17.25" customHeight="1">
      <c r="A2105" s="135"/>
      <c r="B2105" s="137">
        <v>45629</v>
      </c>
      <c r="C2105" s="3" t="s">
        <v>6897</v>
      </c>
      <c r="D2105" s="3" t="s">
        <v>2504</v>
      </c>
      <c r="E2105" s="3">
        <v>13</v>
      </c>
      <c r="F2105" s="162">
        <v>13</v>
      </c>
      <c r="G2105" s="3">
        <v>0</v>
      </c>
      <c r="H2105" s="3">
        <v>0</v>
      </c>
      <c r="I2105" s="3">
        <v>0</v>
      </c>
      <c r="J2105" s="3">
        <v>0</v>
      </c>
      <c r="K2105" s="3">
        <v>0</v>
      </c>
      <c r="L2105" s="3">
        <v>0</v>
      </c>
      <c r="M2105" s="3"/>
      <c r="S2105" s="180"/>
      <c r="T2105" s="185"/>
      <c r="U2105" s="186"/>
      <c r="V2105" s="182"/>
      <c r="W2105" s="183"/>
      <c r="X2105" s="187"/>
      <c r="Y2105" s="188"/>
      <c r="Z2105" s="189"/>
    </row>
    <row r="2106" spans="1:26" ht="17.25" customHeight="1">
      <c r="A2106" s="135"/>
      <c r="B2106" s="137">
        <v>45630</v>
      </c>
      <c r="C2106" s="3" t="s">
        <v>6897</v>
      </c>
      <c r="D2106" s="3" t="s">
        <v>2520</v>
      </c>
      <c r="E2106" s="3">
        <v>7</v>
      </c>
      <c r="F2106" s="162">
        <v>0</v>
      </c>
      <c r="G2106" s="3">
        <v>0</v>
      </c>
      <c r="H2106" s="3">
        <v>4</v>
      </c>
      <c r="I2106" s="3">
        <v>0</v>
      </c>
      <c r="J2106" s="3">
        <v>0</v>
      </c>
      <c r="K2106" s="3">
        <v>0</v>
      </c>
      <c r="L2106" s="3">
        <v>4</v>
      </c>
      <c r="M2106" s="3" t="s">
        <v>436</v>
      </c>
      <c r="N2106" s="136" t="s">
        <v>436</v>
      </c>
      <c r="O2106" s="136" t="s">
        <v>436</v>
      </c>
      <c r="P2106" s="136" t="s">
        <v>436</v>
      </c>
      <c r="S2106" s="180"/>
      <c r="T2106" s="185"/>
      <c r="U2106" s="186"/>
      <c r="V2106" s="182"/>
      <c r="W2106" s="183"/>
      <c r="X2106" s="187"/>
      <c r="Y2106" s="188"/>
      <c r="Z2106" s="189"/>
    </row>
    <row r="2107" spans="1:26" ht="17.25" customHeight="1">
      <c r="A2107" s="135"/>
      <c r="B2107" s="137">
        <v>45631</v>
      </c>
      <c r="C2107" s="3" t="s">
        <v>6897</v>
      </c>
      <c r="D2107" s="3" t="s">
        <v>2530</v>
      </c>
      <c r="E2107" s="3">
        <v>13</v>
      </c>
      <c r="F2107" s="162">
        <v>13</v>
      </c>
      <c r="G2107" s="3">
        <v>0</v>
      </c>
      <c r="H2107" s="3">
        <v>0</v>
      </c>
      <c r="I2107" s="3">
        <v>0</v>
      </c>
      <c r="J2107" s="3">
        <v>0</v>
      </c>
      <c r="K2107" s="3">
        <v>0</v>
      </c>
      <c r="L2107" s="3">
        <v>0</v>
      </c>
      <c r="M2107" s="3"/>
      <c r="S2107" s="180"/>
      <c r="T2107" s="185"/>
      <c r="U2107" s="186"/>
      <c r="V2107" s="182"/>
      <c r="W2107" s="183"/>
      <c r="X2107" s="187"/>
      <c r="Y2107" s="188"/>
      <c r="Z2107" s="189"/>
    </row>
    <row r="2108" spans="1:26" ht="17.25" customHeight="1">
      <c r="B2108" s="137">
        <v>45632</v>
      </c>
      <c r="C2108" s="3" t="s">
        <v>2547</v>
      </c>
      <c r="D2108" s="3" t="s">
        <v>2368</v>
      </c>
      <c r="E2108" s="3">
        <v>13</v>
      </c>
      <c r="F2108" s="162">
        <v>0</v>
      </c>
      <c r="G2108" s="3">
        <v>0</v>
      </c>
      <c r="H2108" s="3">
        <v>0</v>
      </c>
      <c r="I2108" s="3">
        <v>0</v>
      </c>
      <c r="J2108" s="3">
        <v>0</v>
      </c>
      <c r="K2108" s="3">
        <v>0</v>
      </c>
      <c r="L2108" s="3">
        <v>0</v>
      </c>
      <c r="M2108" s="3"/>
      <c r="S2108" s="180"/>
      <c r="T2108" s="185"/>
      <c r="U2108" s="186"/>
      <c r="V2108" s="182"/>
      <c r="W2108" s="183"/>
      <c r="X2108" s="187"/>
      <c r="Y2108" s="188"/>
      <c r="Z2108" s="189"/>
    </row>
    <row r="2109" spans="1:26" ht="17.25" customHeight="1">
      <c r="B2109" s="137">
        <v>45632</v>
      </c>
      <c r="C2109" s="3" t="s">
        <v>18</v>
      </c>
      <c r="D2109" s="3" t="s">
        <v>2490</v>
      </c>
      <c r="E2109" s="3">
        <v>11</v>
      </c>
      <c r="F2109" s="162">
        <v>11</v>
      </c>
      <c r="G2109" s="3">
        <v>0</v>
      </c>
      <c r="H2109" s="3">
        <v>0</v>
      </c>
      <c r="I2109" s="3">
        <v>0</v>
      </c>
      <c r="J2109" s="3">
        <v>0</v>
      </c>
      <c r="K2109" s="3">
        <v>0</v>
      </c>
      <c r="L2109" s="3">
        <v>0</v>
      </c>
      <c r="M2109" s="3"/>
      <c r="S2109" s="180"/>
      <c r="T2109" s="185"/>
      <c r="U2109" s="186"/>
      <c r="V2109" s="182"/>
      <c r="W2109" s="183"/>
      <c r="X2109" s="187"/>
      <c r="Y2109" s="188"/>
      <c r="Z2109" s="189"/>
    </row>
    <row r="2110" spans="1:26" ht="17.25" customHeight="1">
      <c r="B2110" s="137">
        <v>45634</v>
      </c>
      <c r="C2110" s="3" t="s">
        <v>2547</v>
      </c>
      <c r="D2110" s="3" t="s">
        <v>2534</v>
      </c>
      <c r="E2110" s="3">
        <v>1</v>
      </c>
      <c r="F2110" s="162">
        <v>0</v>
      </c>
      <c r="G2110" s="3">
        <v>0</v>
      </c>
      <c r="H2110" s="3">
        <v>0</v>
      </c>
      <c r="I2110" s="3">
        <v>0</v>
      </c>
      <c r="J2110" s="3">
        <v>0</v>
      </c>
      <c r="K2110" s="3">
        <v>0</v>
      </c>
      <c r="L2110" s="3">
        <v>0</v>
      </c>
      <c r="M2110" s="3"/>
      <c r="S2110" s="180"/>
      <c r="T2110" s="185"/>
      <c r="U2110" s="186"/>
      <c r="V2110" s="182"/>
      <c r="W2110" s="183"/>
      <c r="X2110" s="187"/>
      <c r="Y2110" s="188"/>
      <c r="Z2110" s="189"/>
    </row>
    <row r="2111" spans="1:26" ht="17.25" customHeight="1">
      <c r="B2111" s="137">
        <v>45634</v>
      </c>
      <c r="C2111" s="3" t="s">
        <v>2548</v>
      </c>
      <c r="D2111" s="3" t="s">
        <v>2535</v>
      </c>
      <c r="E2111" s="3">
        <v>13</v>
      </c>
      <c r="F2111" s="162">
        <v>0</v>
      </c>
      <c r="G2111" s="3">
        <v>0</v>
      </c>
      <c r="H2111" s="3">
        <v>0</v>
      </c>
      <c r="I2111" s="3">
        <v>0</v>
      </c>
      <c r="J2111" s="3">
        <v>0</v>
      </c>
      <c r="K2111" s="3">
        <v>0</v>
      </c>
      <c r="L2111" s="3">
        <v>0</v>
      </c>
      <c r="M2111" s="3"/>
      <c r="S2111" s="180"/>
      <c r="T2111" s="185"/>
      <c r="U2111" s="186"/>
      <c r="V2111" s="182"/>
      <c r="W2111" s="183"/>
      <c r="X2111" s="187"/>
      <c r="Y2111" s="188"/>
      <c r="Z2111" s="189"/>
    </row>
    <row r="2112" spans="1:26" ht="17.25" customHeight="1">
      <c r="B2112" s="137">
        <v>45632</v>
      </c>
      <c r="C2112" s="3" t="s">
        <v>6897</v>
      </c>
      <c r="D2112" s="3" t="s">
        <v>2536</v>
      </c>
      <c r="E2112" s="3">
        <v>1</v>
      </c>
      <c r="F2112" s="162">
        <v>0</v>
      </c>
      <c r="G2112" s="3">
        <v>0</v>
      </c>
      <c r="H2112" s="3">
        <v>0</v>
      </c>
      <c r="I2112" s="3">
        <v>0</v>
      </c>
      <c r="J2112" s="3">
        <v>0</v>
      </c>
      <c r="K2112" s="3">
        <v>0</v>
      </c>
      <c r="L2112" s="3">
        <v>0</v>
      </c>
      <c r="M2112" s="3"/>
      <c r="S2112" s="180"/>
      <c r="T2112" s="185"/>
      <c r="U2112" s="186"/>
      <c r="V2112" s="182"/>
      <c r="W2112" s="183"/>
      <c r="X2112" s="187"/>
      <c r="Y2112" s="188"/>
      <c r="Z2112" s="189"/>
    </row>
    <row r="2113" spans="2:26" ht="17.25" customHeight="1">
      <c r="B2113" s="137">
        <v>45632</v>
      </c>
      <c r="C2113" s="3" t="s">
        <v>6897</v>
      </c>
      <c r="D2113" s="3" t="s">
        <v>2489</v>
      </c>
      <c r="E2113" s="3">
        <v>13</v>
      </c>
      <c r="F2113" s="162">
        <v>0</v>
      </c>
      <c r="G2113" s="3">
        <v>0</v>
      </c>
      <c r="H2113" s="3">
        <v>2</v>
      </c>
      <c r="I2113" s="3">
        <v>0</v>
      </c>
      <c r="J2113" s="3">
        <v>0</v>
      </c>
      <c r="K2113" s="3">
        <v>0</v>
      </c>
      <c r="L2113" s="3">
        <v>2</v>
      </c>
      <c r="M2113" s="3" t="s">
        <v>436</v>
      </c>
      <c r="N2113" s="136" t="s">
        <v>436</v>
      </c>
      <c r="O2113" s="136" t="s">
        <v>436</v>
      </c>
      <c r="P2113" s="136" t="s">
        <v>436</v>
      </c>
      <c r="S2113" s="180"/>
      <c r="T2113" s="185"/>
      <c r="U2113" s="186"/>
      <c r="V2113" s="182"/>
      <c r="W2113" s="183"/>
      <c r="X2113" s="187"/>
      <c r="Y2113" s="188"/>
      <c r="Z2113" s="189"/>
    </row>
    <row r="2114" spans="2:26" ht="17.25" customHeight="1">
      <c r="B2114" s="137">
        <v>45632</v>
      </c>
      <c r="C2114" s="3" t="s">
        <v>6897</v>
      </c>
      <c r="D2114" s="3" t="s">
        <v>2537</v>
      </c>
      <c r="E2114" s="3">
        <v>13</v>
      </c>
      <c r="F2114" s="162">
        <v>3</v>
      </c>
      <c r="G2114" s="3">
        <v>0</v>
      </c>
      <c r="H2114" s="3">
        <v>10</v>
      </c>
      <c r="I2114" s="3">
        <v>1</v>
      </c>
      <c r="J2114" s="3">
        <v>0</v>
      </c>
      <c r="K2114" s="3">
        <v>0</v>
      </c>
      <c r="L2114" s="3">
        <v>11</v>
      </c>
      <c r="M2114" s="3" t="s">
        <v>436</v>
      </c>
      <c r="N2114" s="136" t="s">
        <v>436</v>
      </c>
      <c r="S2114" s="180"/>
      <c r="T2114" s="185"/>
      <c r="U2114" s="186"/>
      <c r="V2114" s="182"/>
      <c r="W2114" s="183"/>
      <c r="X2114" s="187"/>
      <c r="Y2114" s="188"/>
      <c r="Z2114" s="189"/>
    </row>
    <row r="2115" spans="2:26" ht="17.25" customHeight="1">
      <c r="B2115" s="137">
        <v>45633</v>
      </c>
      <c r="C2115" s="3" t="s">
        <v>6897</v>
      </c>
      <c r="D2115" s="3" t="s">
        <v>2538</v>
      </c>
      <c r="E2115" s="3">
        <v>3</v>
      </c>
      <c r="F2115" s="162">
        <v>0</v>
      </c>
      <c r="G2115" s="3">
        <v>0</v>
      </c>
      <c r="H2115" s="3">
        <v>3</v>
      </c>
      <c r="I2115" s="3">
        <v>0</v>
      </c>
      <c r="J2115" s="3">
        <v>0</v>
      </c>
      <c r="K2115" s="3">
        <v>0</v>
      </c>
      <c r="L2115" s="3">
        <v>3</v>
      </c>
      <c r="M2115" s="3" t="s">
        <v>436</v>
      </c>
      <c r="N2115" s="136" t="s">
        <v>436</v>
      </c>
      <c r="O2115" s="136" t="s">
        <v>436</v>
      </c>
      <c r="P2115" s="136" t="s">
        <v>436</v>
      </c>
      <c r="S2115" s="180"/>
      <c r="T2115" s="185"/>
      <c r="U2115" s="186"/>
      <c r="V2115" s="182"/>
      <c r="W2115" s="183"/>
      <c r="X2115" s="187"/>
      <c r="Y2115" s="188"/>
      <c r="Z2115" s="189"/>
    </row>
    <row r="2116" spans="2:26" ht="17.25" customHeight="1">
      <c r="B2116" s="137">
        <v>45636</v>
      </c>
      <c r="C2116" s="3" t="s">
        <v>2569</v>
      </c>
      <c r="D2116" s="3" t="s">
        <v>2565</v>
      </c>
      <c r="E2116" s="3">
        <v>13</v>
      </c>
      <c r="F2116" s="162">
        <v>0</v>
      </c>
      <c r="G2116" s="3">
        <v>0</v>
      </c>
      <c r="H2116" s="3">
        <v>0</v>
      </c>
      <c r="I2116" s="3">
        <v>0</v>
      </c>
      <c r="J2116" s="3">
        <v>0</v>
      </c>
      <c r="K2116" s="3">
        <v>0</v>
      </c>
      <c r="L2116" s="3">
        <v>0</v>
      </c>
      <c r="M2116" s="3"/>
      <c r="S2116" s="180"/>
      <c r="T2116" s="185"/>
      <c r="U2116" s="186"/>
      <c r="V2116" s="182"/>
      <c r="W2116" s="183"/>
      <c r="X2116" s="187"/>
      <c r="Y2116" s="188"/>
      <c r="Z2116" s="189"/>
    </row>
    <row r="2117" spans="2:26" ht="17.25" customHeight="1">
      <c r="B2117" s="137">
        <v>45636</v>
      </c>
      <c r="C2117" s="3" t="s">
        <v>635</v>
      </c>
      <c r="D2117" s="3" t="s">
        <v>2566</v>
      </c>
      <c r="E2117" s="3">
        <v>13</v>
      </c>
      <c r="F2117" s="162">
        <v>0</v>
      </c>
      <c r="G2117" s="3">
        <v>0</v>
      </c>
      <c r="H2117" s="3">
        <v>0</v>
      </c>
      <c r="I2117" s="3">
        <v>0</v>
      </c>
      <c r="J2117" s="3">
        <v>0</v>
      </c>
      <c r="K2117" s="3">
        <v>0</v>
      </c>
      <c r="L2117" s="3">
        <v>0</v>
      </c>
      <c r="M2117" s="3"/>
      <c r="S2117" s="180"/>
      <c r="T2117" s="185"/>
      <c r="U2117" s="186"/>
      <c r="V2117" s="182"/>
      <c r="W2117" s="183"/>
      <c r="X2117" s="187"/>
      <c r="Y2117" s="188"/>
      <c r="Z2117" s="189"/>
    </row>
    <row r="2118" spans="2:26" ht="17.25" customHeight="1">
      <c r="B2118" s="137">
        <v>45636</v>
      </c>
      <c r="C2118" s="3" t="s">
        <v>6897</v>
      </c>
      <c r="D2118" s="3" t="s">
        <v>2567</v>
      </c>
      <c r="E2118" s="3">
        <v>3</v>
      </c>
      <c r="F2118" s="162">
        <v>0</v>
      </c>
      <c r="G2118" s="3">
        <v>0</v>
      </c>
      <c r="H2118" s="3">
        <v>1</v>
      </c>
      <c r="I2118" s="3">
        <v>0</v>
      </c>
      <c r="J2118" s="3">
        <v>0</v>
      </c>
      <c r="K2118" s="3">
        <v>0</v>
      </c>
      <c r="L2118" s="3">
        <v>1</v>
      </c>
      <c r="M2118" s="3" t="s">
        <v>436</v>
      </c>
      <c r="N2118" s="136" t="s">
        <v>436</v>
      </c>
      <c r="S2118" s="180"/>
      <c r="T2118" s="185"/>
      <c r="U2118" s="186"/>
      <c r="V2118" s="182"/>
      <c r="W2118" s="183"/>
      <c r="X2118" s="187"/>
      <c r="Y2118" s="188"/>
      <c r="Z2118" s="189"/>
    </row>
    <row r="2119" spans="2:26" ht="17.25" customHeight="1">
      <c r="B2119" s="137">
        <v>45637</v>
      </c>
      <c r="C2119" s="3" t="s">
        <v>6897</v>
      </c>
      <c r="D2119" s="3" t="s">
        <v>2530</v>
      </c>
      <c r="E2119" s="3">
        <v>13</v>
      </c>
      <c r="F2119" s="162">
        <v>2</v>
      </c>
      <c r="G2119" s="3">
        <v>0</v>
      </c>
      <c r="H2119" s="3">
        <v>11</v>
      </c>
      <c r="I2119" s="3">
        <v>0</v>
      </c>
      <c r="J2119" s="3">
        <v>0</v>
      </c>
      <c r="K2119" s="3">
        <v>0</v>
      </c>
      <c r="L2119" s="3">
        <v>11</v>
      </c>
      <c r="M2119" s="3" t="s">
        <v>436</v>
      </c>
      <c r="N2119" s="136" t="s">
        <v>436</v>
      </c>
      <c r="O2119" s="136" t="s">
        <v>436</v>
      </c>
      <c r="P2119" s="136" t="s">
        <v>436</v>
      </c>
      <c r="S2119" s="180"/>
      <c r="T2119" s="185"/>
      <c r="U2119" s="186"/>
      <c r="V2119" s="182"/>
      <c r="W2119" s="183"/>
      <c r="X2119" s="187"/>
      <c r="Y2119" s="188"/>
      <c r="Z2119" s="189"/>
    </row>
    <row r="2120" spans="2:26" ht="17.25" customHeight="1">
      <c r="B2120" s="137">
        <v>45638</v>
      </c>
      <c r="C2120" s="3" t="s">
        <v>2585</v>
      </c>
      <c r="D2120" s="3" t="s">
        <v>1354</v>
      </c>
      <c r="E2120" s="3">
        <v>13</v>
      </c>
      <c r="F2120" s="162">
        <v>10</v>
      </c>
      <c r="G2120" s="3">
        <v>0</v>
      </c>
      <c r="H2120" s="3">
        <v>0</v>
      </c>
      <c r="I2120" s="3">
        <v>0</v>
      </c>
      <c r="J2120" s="3">
        <v>51</v>
      </c>
      <c r="K2120" s="3">
        <v>0</v>
      </c>
      <c r="L2120" s="3">
        <v>51</v>
      </c>
      <c r="M2120" s="3" t="s">
        <v>436</v>
      </c>
      <c r="S2120" s="180"/>
      <c r="T2120" s="185"/>
      <c r="U2120" s="186"/>
      <c r="V2120" s="182"/>
      <c r="W2120" s="183"/>
      <c r="X2120" s="187"/>
      <c r="Y2120" s="188"/>
      <c r="Z2120" s="189"/>
    </row>
    <row r="2121" spans="2:26" ht="17.25" customHeight="1">
      <c r="B2121" s="137">
        <v>45638</v>
      </c>
      <c r="C2121" s="3" t="s">
        <v>2586</v>
      </c>
      <c r="D2121" s="3" t="s">
        <v>2584</v>
      </c>
      <c r="E2121" s="3">
        <v>13</v>
      </c>
      <c r="F2121" s="162">
        <v>0</v>
      </c>
      <c r="G2121" s="3">
        <v>0</v>
      </c>
      <c r="H2121" s="3">
        <v>0</v>
      </c>
      <c r="I2121" s="3">
        <v>0</v>
      </c>
      <c r="J2121" s="3">
        <v>0</v>
      </c>
      <c r="K2121" s="3">
        <v>0</v>
      </c>
      <c r="L2121" s="3">
        <v>0</v>
      </c>
      <c r="M2121" s="3"/>
      <c r="S2121" s="180"/>
      <c r="T2121" s="185"/>
      <c r="U2121" s="186"/>
      <c r="V2121" s="182"/>
      <c r="W2121" s="183"/>
      <c r="X2121" s="187"/>
      <c r="Y2121" s="188"/>
      <c r="Z2121" s="189"/>
    </row>
    <row r="2122" spans="2:26" ht="17.25" customHeight="1">
      <c r="B2122" s="137">
        <v>45638</v>
      </c>
      <c r="C2122" s="3" t="s">
        <v>2585</v>
      </c>
      <c r="D2122" s="3" t="s">
        <v>2192</v>
      </c>
      <c r="E2122" s="3">
        <v>12</v>
      </c>
      <c r="F2122" s="162">
        <v>12</v>
      </c>
      <c r="G2122" s="3">
        <v>0</v>
      </c>
      <c r="H2122" s="3">
        <v>0</v>
      </c>
      <c r="I2122" s="3">
        <v>0</v>
      </c>
      <c r="J2122" s="3">
        <v>50</v>
      </c>
      <c r="K2122" s="3">
        <v>0</v>
      </c>
      <c r="L2122" s="3">
        <v>50</v>
      </c>
      <c r="M2122" s="3" t="s">
        <v>436</v>
      </c>
      <c r="S2122" s="180"/>
      <c r="T2122" s="185"/>
      <c r="U2122" s="186"/>
      <c r="V2122" s="182"/>
      <c r="W2122" s="183"/>
      <c r="X2122" s="187"/>
      <c r="Y2122" s="188"/>
      <c r="Z2122" s="189"/>
    </row>
    <row r="2123" spans="2:26" ht="17.25" customHeight="1">
      <c r="B2123" s="137">
        <v>45638</v>
      </c>
      <c r="C2123" s="3" t="s">
        <v>2590</v>
      </c>
      <c r="D2123" s="3" t="s">
        <v>2120</v>
      </c>
      <c r="E2123" s="3">
        <v>12</v>
      </c>
      <c r="F2123" s="162">
        <v>12</v>
      </c>
      <c r="G2123" s="3">
        <v>0</v>
      </c>
      <c r="H2123" s="3">
        <v>0</v>
      </c>
      <c r="I2123" s="3">
        <v>0</v>
      </c>
      <c r="J2123" s="3">
        <v>0</v>
      </c>
      <c r="K2123" s="3">
        <v>0</v>
      </c>
      <c r="L2123" s="3">
        <v>0</v>
      </c>
      <c r="M2123" s="3"/>
      <c r="S2123" s="180"/>
      <c r="T2123" s="185"/>
      <c r="U2123" s="186"/>
      <c r="V2123" s="182"/>
      <c r="W2123" s="183"/>
      <c r="X2123" s="187"/>
      <c r="Y2123" s="188"/>
      <c r="Z2123" s="189"/>
    </row>
    <row r="2124" spans="2:26" ht="17.25" customHeight="1">
      <c r="B2124" s="137">
        <v>45638</v>
      </c>
      <c r="C2124" s="3" t="s">
        <v>2590</v>
      </c>
      <c r="D2124" s="3" t="s">
        <v>2587</v>
      </c>
      <c r="E2124" s="3">
        <v>12</v>
      </c>
      <c r="F2124" s="162">
        <v>12</v>
      </c>
      <c r="G2124" s="3">
        <v>0</v>
      </c>
      <c r="H2124" s="3">
        <v>0</v>
      </c>
      <c r="I2124" s="3">
        <v>0</v>
      </c>
      <c r="J2124" s="3">
        <v>0</v>
      </c>
      <c r="K2124" s="3">
        <v>0</v>
      </c>
      <c r="L2124" s="3">
        <v>0</v>
      </c>
      <c r="M2124" s="3"/>
      <c r="S2124" s="180"/>
      <c r="T2124" s="185"/>
      <c r="U2124" s="186"/>
      <c r="V2124" s="182"/>
      <c r="W2124" s="183"/>
      <c r="X2124" s="187"/>
      <c r="Y2124" s="188"/>
      <c r="Z2124" s="189"/>
    </row>
    <row r="2125" spans="2:26" ht="17.25" customHeight="1">
      <c r="B2125" s="137">
        <v>45639</v>
      </c>
      <c r="C2125" s="3" t="s">
        <v>2646</v>
      </c>
      <c r="D2125" s="3" t="s">
        <v>2643</v>
      </c>
      <c r="E2125" s="3">
        <v>9</v>
      </c>
      <c r="F2125" s="162">
        <v>0</v>
      </c>
      <c r="G2125" s="3">
        <v>0</v>
      </c>
      <c r="H2125" s="3">
        <v>0</v>
      </c>
      <c r="I2125" s="3">
        <v>0</v>
      </c>
      <c r="J2125" s="3">
        <v>0</v>
      </c>
      <c r="K2125" s="3">
        <v>0</v>
      </c>
      <c r="L2125" s="3">
        <v>0</v>
      </c>
      <c r="M2125" s="3"/>
      <c r="S2125" s="180"/>
      <c r="T2125" s="185"/>
      <c r="U2125" s="186"/>
      <c r="V2125" s="182"/>
      <c r="W2125" s="183"/>
      <c r="X2125" s="187"/>
      <c r="Y2125" s="188"/>
      <c r="Z2125" s="189"/>
    </row>
    <row r="2126" spans="2:26" ht="17.25" customHeight="1">
      <c r="B2126" s="137">
        <v>45639</v>
      </c>
      <c r="C2126" s="3" t="s">
        <v>2647</v>
      </c>
      <c r="D2126" s="3" t="s">
        <v>2333</v>
      </c>
      <c r="E2126" s="3">
        <v>13</v>
      </c>
      <c r="F2126" s="162">
        <v>0</v>
      </c>
      <c r="G2126" s="3">
        <v>0</v>
      </c>
      <c r="H2126" s="3">
        <v>0</v>
      </c>
      <c r="I2126" s="3">
        <v>0</v>
      </c>
      <c r="J2126" s="3">
        <v>0</v>
      </c>
      <c r="K2126" s="3">
        <v>0</v>
      </c>
      <c r="L2126" s="3">
        <v>0</v>
      </c>
      <c r="M2126" s="3"/>
      <c r="S2126" s="180"/>
      <c r="T2126" s="185"/>
      <c r="U2126" s="186"/>
      <c r="V2126" s="182"/>
      <c r="W2126" s="183"/>
      <c r="X2126" s="187"/>
      <c r="Y2126" s="188"/>
      <c r="Z2126" s="189"/>
    </row>
    <row r="2127" spans="2:26" ht="17.25" customHeight="1">
      <c r="B2127" s="137">
        <v>45639</v>
      </c>
      <c r="C2127" s="3" t="s">
        <v>2648</v>
      </c>
      <c r="D2127" s="3" t="s">
        <v>2645</v>
      </c>
      <c r="E2127" s="3">
        <v>13</v>
      </c>
      <c r="F2127" s="162">
        <v>13</v>
      </c>
      <c r="G2127" s="3">
        <v>0</v>
      </c>
      <c r="H2127" s="3">
        <v>0</v>
      </c>
      <c r="I2127" s="3">
        <v>0</v>
      </c>
      <c r="J2127" s="3">
        <v>0</v>
      </c>
      <c r="K2127" s="3">
        <v>0</v>
      </c>
      <c r="L2127" s="3">
        <v>0</v>
      </c>
      <c r="M2127" s="3"/>
      <c r="S2127" s="180"/>
      <c r="T2127" s="185"/>
      <c r="U2127" s="186"/>
      <c r="V2127" s="182"/>
      <c r="W2127" s="183"/>
      <c r="X2127" s="187"/>
      <c r="Y2127" s="188"/>
      <c r="Z2127" s="189"/>
    </row>
    <row r="2128" spans="2:26" ht="17.25" customHeight="1">
      <c r="B2128" s="137">
        <v>45640</v>
      </c>
      <c r="C2128" s="3" t="s">
        <v>2647</v>
      </c>
      <c r="D2128" s="3" t="s">
        <v>2375</v>
      </c>
      <c r="E2128" s="3">
        <v>12</v>
      </c>
      <c r="F2128" s="162">
        <v>0</v>
      </c>
      <c r="G2128" s="3">
        <v>0</v>
      </c>
      <c r="H2128" s="3">
        <v>0</v>
      </c>
      <c r="I2128" s="3">
        <v>0</v>
      </c>
      <c r="J2128" s="3">
        <v>0</v>
      </c>
      <c r="K2128" s="3">
        <v>0</v>
      </c>
      <c r="L2128" s="3">
        <v>0</v>
      </c>
      <c r="M2128" s="3"/>
      <c r="S2128" s="180"/>
      <c r="T2128" s="185"/>
      <c r="U2128" s="186"/>
      <c r="V2128" s="182"/>
      <c r="W2128" s="183"/>
      <c r="X2128" s="187"/>
      <c r="Y2128" s="188"/>
      <c r="Z2128" s="189"/>
    </row>
    <row r="2129" spans="2:26" ht="17.25" customHeight="1">
      <c r="B2129" s="137">
        <v>45640</v>
      </c>
      <c r="C2129" s="3" t="s">
        <v>2647</v>
      </c>
      <c r="D2129" s="3" t="s">
        <v>2307</v>
      </c>
      <c r="E2129" s="3">
        <v>2</v>
      </c>
      <c r="F2129" s="162">
        <v>0</v>
      </c>
      <c r="G2129" s="3">
        <v>0</v>
      </c>
      <c r="H2129" s="3">
        <v>0</v>
      </c>
      <c r="I2129" s="3">
        <v>0</v>
      </c>
      <c r="J2129" s="3">
        <v>0</v>
      </c>
      <c r="K2129" s="3">
        <v>0</v>
      </c>
      <c r="L2129" s="3">
        <v>0</v>
      </c>
      <c r="M2129" s="3"/>
      <c r="S2129" s="180"/>
      <c r="T2129" s="185"/>
      <c r="U2129" s="186"/>
      <c r="V2129" s="182"/>
      <c r="W2129" s="183"/>
      <c r="X2129" s="187"/>
      <c r="Y2129" s="188"/>
      <c r="Z2129" s="189"/>
    </row>
    <row r="2130" spans="2:26" ht="17.25" customHeight="1">
      <c r="B2130" s="137">
        <v>45640</v>
      </c>
      <c r="C2130" s="3" t="s">
        <v>2646</v>
      </c>
      <c r="D2130" s="3" t="s">
        <v>2644</v>
      </c>
      <c r="E2130" s="3">
        <v>1</v>
      </c>
      <c r="F2130" s="162">
        <v>0</v>
      </c>
      <c r="G2130" s="3">
        <v>0</v>
      </c>
      <c r="H2130" s="3">
        <v>0</v>
      </c>
      <c r="I2130" s="3">
        <v>0</v>
      </c>
      <c r="J2130" s="3">
        <v>0</v>
      </c>
      <c r="K2130" s="3">
        <v>0</v>
      </c>
      <c r="L2130" s="3">
        <v>0</v>
      </c>
      <c r="M2130" s="3"/>
      <c r="S2130" s="180"/>
      <c r="T2130" s="185"/>
      <c r="U2130" s="186"/>
      <c r="V2130" s="182"/>
      <c r="W2130" s="183"/>
      <c r="X2130" s="187"/>
      <c r="Y2130" s="188"/>
      <c r="Z2130" s="189"/>
    </row>
    <row r="2131" spans="2:26" ht="17.25" customHeight="1">
      <c r="B2131" s="137">
        <v>45641</v>
      </c>
      <c r="C2131" s="3" t="s">
        <v>2648</v>
      </c>
      <c r="D2131" s="3" t="s">
        <v>2319</v>
      </c>
      <c r="E2131" s="3">
        <v>13</v>
      </c>
      <c r="F2131" s="162">
        <v>0</v>
      </c>
      <c r="G2131" s="3">
        <v>0</v>
      </c>
      <c r="H2131" s="3">
        <v>0</v>
      </c>
      <c r="I2131" s="3">
        <v>0</v>
      </c>
      <c r="J2131" s="3">
        <v>0</v>
      </c>
      <c r="K2131" s="3">
        <v>0</v>
      </c>
      <c r="L2131" s="3">
        <v>0</v>
      </c>
      <c r="M2131" s="3"/>
      <c r="S2131" s="180"/>
      <c r="T2131" s="185"/>
      <c r="U2131" s="186"/>
      <c r="V2131" s="182"/>
      <c r="W2131" s="183"/>
      <c r="X2131" s="187"/>
      <c r="Y2131" s="188"/>
      <c r="Z2131" s="189"/>
    </row>
    <row r="2132" spans="2:26" ht="17.25" customHeight="1">
      <c r="B2132" s="137">
        <v>45641</v>
      </c>
      <c r="C2132" s="3" t="s">
        <v>2649</v>
      </c>
      <c r="D2132" s="3" t="s">
        <v>2119</v>
      </c>
      <c r="E2132" s="3">
        <v>10</v>
      </c>
      <c r="F2132" s="162">
        <v>0</v>
      </c>
      <c r="G2132" s="3">
        <v>0</v>
      </c>
      <c r="H2132" s="3">
        <v>0</v>
      </c>
      <c r="I2132" s="3">
        <v>0</v>
      </c>
      <c r="J2132" s="3">
        <v>0</v>
      </c>
      <c r="K2132" s="3">
        <v>0</v>
      </c>
      <c r="L2132" s="3">
        <v>0</v>
      </c>
      <c r="M2132" s="3"/>
      <c r="S2132" s="180"/>
      <c r="T2132" s="185"/>
      <c r="U2132" s="186"/>
      <c r="V2132" s="182"/>
      <c r="W2132" s="183"/>
      <c r="X2132" s="187"/>
      <c r="Y2132" s="188"/>
      <c r="Z2132" s="189"/>
    </row>
    <row r="2133" spans="2:26" ht="17.25" customHeight="1">
      <c r="B2133" s="137">
        <v>45641</v>
      </c>
      <c r="C2133" s="3" t="s">
        <v>2649</v>
      </c>
      <c r="D2133" s="3" t="s">
        <v>2131</v>
      </c>
      <c r="E2133" s="3">
        <v>9</v>
      </c>
      <c r="F2133" s="162">
        <v>0</v>
      </c>
      <c r="G2133" s="3">
        <v>0</v>
      </c>
      <c r="H2133" s="3">
        <v>0</v>
      </c>
      <c r="I2133" s="3">
        <v>0</v>
      </c>
      <c r="J2133" s="3">
        <v>0</v>
      </c>
      <c r="K2133" s="3">
        <v>0</v>
      </c>
      <c r="L2133" s="3">
        <v>0</v>
      </c>
      <c r="M2133" s="3"/>
      <c r="S2133" s="180"/>
      <c r="T2133" s="185"/>
      <c r="U2133" s="186"/>
      <c r="V2133" s="182"/>
      <c r="W2133" s="183"/>
      <c r="X2133" s="187"/>
      <c r="Y2133" s="188"/>
      <c r="Z2133" s="189"/>
    </row>
    <row r="2134" spans="2:26" ht="17.25" customHeight="1">
      <c r="B2134" s="137">
        <v>45641</v>
      </c>
      <c r="C2134" s="3" t="s">
        <v>2650</v>
      </c>
      <c r="D2134" s="3" t="s">
        <v>2132</v>
      </c>
      <c r="E2134" s="3">
        <v>13</v>
      </c>
      <c r="F2134" s="162">
        <v>0</v>
      </c>
      <c r="G2134" s="3">
        <v>0</v>
      </c>
      <c r="H2134" s="3">
        <v>0</v>
      </c>
      <c r="I2134" s="3">
        <v>0</v>
      </c>
      <c r="J2134" s="3">
        <v>0</v>
      </c>
      <c r="K2134" s="3">
        <v>0</v>
      </c>
      <c r="L2134" s="3">
        <v>0</v>
      </c>
      <c r="M2134" s="3"/>
      <c r="S2134" s="180"/>
      <c r="T2134" s="185"/>
      <c r="U2134" s="186"/>
      <c r="V2134" s="182"/>
      <c r="W2134" s="183"/>
      <c r="X2134" s="187"/>
      <c r="Y2134" s="188"/>
      <c r="Z2134" s="189"/>
    </row>
    <row r="2135" spans="2:26" ht="17.25" customHeight="1">
      <c r="B2135" s="137">
        <v>45641</v>
      </c>
      <c r="C2135" s="3" t="s">
        <v>2651</v>
      </c>
      <c r="D2135" s="3" t="s">
        <v>2121</v>
      </c>
      <c r="E2135" s="3">
        <v>12</v>
      </c>
      <c r="F2135" s="162">
        <v>0</v>
      </c>
      <c r="G2135" s="3">
        <v>0</v>
      </c>
      <c r="H2135" s="3">
        <v>0</v>
      </c>
      <c r="I2135" s="3">
        <v>0</v>
      </c>
      <c r="J2135" s="3">
        <v>0</v>
      </c>
      <c r="K2135" s="3">
        <v>0</v>
      </c>
      <c r="L2135" s="3">
        <v>0</v>
      </c>
      <c r="M2135" s="3"/>
      <c r="S2135" s="180"/>
      <c r="T2135" s="185"/>
      <c r="U2135" s="186"/>
      <c r="V2135" s="182"/>
      <c r="W2135" s="183"/>
      <c r="X2135" s="187"/>
      <c r="Y2135" s="188"/>
      <c r="Z2135" s="189"/>
    </row>
    <row r="2136" spans="2:26" ht="17.25" customHeight="1">
      <c r="B2136" s="137">
        <v>45639</v>
      </c>
      <c r="C2136" s="3" t="s">
        <v>6897</v>
      </c>
      <c r="D2136" s="3" t="s">
        <v>2645</v>
      </c>
      <c r="E2136" s="3">
        <v>2</v>
      </c>
      <c r="F2136" s="162">
        <v>2</v>
      </c>
      <c r="G2136" s="3">
        <v>0</v>
      </c>
      <c r="H2136" s="3">
        <v>0</v>
      </c>
      <c r="I2136" s="3">
        <v>0</v>
      </c>
      <c r="J2136" s="3">
        <v>0</v>
      </c>
      <c r="K2136" s="3">
        <v>0</v>
      </c>
      <c r="L2136" s="3">
        <v>0</v>
      </c>
      <c r="M2136" s="3"/>
      <c r="S2136" s="180"/>
      <c r="T2136" s="185"/>
      <c r="U2136" s="186"/>
      <c r="V2136" s="182"/>
      <c r="W2136" s="183"/>
      <c r="X2136" s="187"/>
      <c r="Y2136" s="188"/>
      <c r="Z2136" s="189"/>
    </row>
    <row r="2137" spans="2:26" ht="17.25" customHeight="1">
      <c r="B2137" s="137">
        <v>45640</v>
      </c>
      <c r="C2137" s="3" t="s">
        <v>6897</v>
      </c>
      <c r="D2137" s="3" t="s">
        <v>2645</v>
      </c>
      <c r="E2137" s="3">
        <v>2</v>
      </c>
      <c r="F2137" s="162">
        <v>0</v>
      </c>
      <c r="G2137" s="3">
        <v>0</v>
      </c>
      <c r="H2137" s="3">
        <v>2</v>
      </c>
      <c r="I2137" s="3">
        <v>0</v>
      </c>
      <c r="J2137" s="3">
        <v>0</v>
      </c>
      <c r="K2137" s="3">
        <v>0</v>
      </c>
      <c r="L2137" s="3">
        <v>2</v>
      </c>
      <c r="M2137" s="3" t="s">
        <v>436</v>
      </c>
      <c r="N2137" s="136" t="s">
        <v>436</v>
      </c>
      <c r="O2137" s="136" t="s">
        <v>436</v>
      </c>
      <c r="P2137" s="136" t="s">
        <v>436</v>
      </c>
      <c r="S2137" s="180"/>
      <c r="T2137" s="185"/>
      <c r="U2137" s="186"/>
      <c r="V2137" s="182"/>
      <c r="W2137" s="183"/>
      <c r="X2137" s="187"/>
      <c r="Y2137" s="188"/>
      <c r="Z2137" s="189"/>
    </row>
    <row r="2138" spans="2:26" ht="17.25" customHeight="1">
      <c r="B2138" s="137">
        <v>45644</v>
      </c>
      <c r="C2138" s="3" t="s">
        <v>2680</v>
      </c>
      <c r="D2138" s="3" t="s">
        <v>2464</v>
      </c>
      <c r="E2138" s="3">
        <v>13</v>
      </c>
      <c r="F2138" s="162">
        <v>1</v>
      </c>
      <c r="G2138" s="3">
        <v>0</v>
      </c>
      <c r="H2138" s="3">
        <v>3</v>
      </c>
      <c r="I2138" s="3">
        <v>0</v>
      </c>
      <c r="J2138" s="3">
        <v>0</v>
      </c>
      <c r="K2138" s="3">
        <v>0</v>
      </c>
      <c r="L2138" s="3">
        <v>3</v>
      </c>
      <c r="M2138" s="3" t="s">
        <v>2682</v>
      </c>
      <c r="N2138" s="136" t="s">
        <v>436</v>
      </c>
      <c r="O2138" s="136" t="s">
        <v>436</v>
      </c>
      <c r="P2138" s="136" t="s">
        <v>436</v>
      </c>
      <c r="S2138" s="180"/>
      <c r="T2138" s="185"/>
      <c r="U2138" s="186"/>
      <c r="V2138" s="182"/>
      <c r="W2138" s="183"/>
      <c r="X2138" s="187"/>
      <c r="Y2138" s="188"/>
      <c r="Z2138" s="189"/>
    </row>
    <row r="2139" spans="2:26" ht="17.25" customHeight="1">
      <c r="B2139" s="137">
        <v>45644</v>
      </c>
      <c r="C2139" s="3" t="s">
        <v>2680</v>
      </c>
      <c r="D2139" s="3" t="s">
        <v>2462</v>
      </c>
      <c r="E2139" s="3">
        <v>13</v>
      </c>
      <c r="F2139" s="162">
        <v>0</v>
      </c>
      <c r="G2139" s="3">
        <v>0</v>
      </c>
      <c r="H2139" s="3">
        <v>2</v>
      </c>
      <c r="I2139" s="3">
        <v>0</v>
      </c>
      <c r="J2139" s="3">
        <v>0</v>
      </c>
      <c r="K2139" s="3">
        <v>0</v>
      </c>
      <c r="L2139" s="3">
        <v>2</v>
      </c>
      <c r="M2139" s="3" t="s">
        <v>2681</v>
      </c>
      <c r="S2139" s="180"/>
      <c r="T2139" s="185"/>
      <c r="U2139" s="186"/>
      <c r="V2139" s="182"/>
      <c r="W2139" s="183"/>
      <c r="X2139" s="187"/>
      <c r="Y2139" s="188"/>
      <c r="Z2139" s="189"/>
    </row>
    <row r="2140" spans="2:26" ht="17.25" customHeight="1">
      <c r="B2140" s="137">
        <v>45644</v>
      </c>
      <c r="C2140" s="3" t="s">
        <v>2689</v>
      </c>
      <c r="D2140" s="3" t="s">
        <v>2690</v>
      </c>
      <c r="E2140" s="3">
        <v>10</v>
      </c>
      <c r="F2140" s="162">
        <v>1</v>
      </c>
      <c r="G2140" s="3">
        <v>0</v>
      </c>
      <c r="H2140" s="3">
        <v>0</v>
      </c>
      <c r="I2140" s="3">
        <v>0</v>
      </c>
      <c r="J2140" s="3">
        <v>10</v>
      </c>
      <c r="K2140" s="3">
        <v>0</v>
      </c>
      <c r="L2140" s="3">
        <v>10</v>
      </c>
      <c r="M2140" s="3" t="s">
        <v>2681</v>
      </c>
      <c r="S2140" s="180"/>
      <c r="T2140" s="185"/>
      <c r="U2140" s="186"/>
      <c r="V2140" s="182"/>
      <c r="W2140" s="183"/>
      <c r="X2140" s="187"/>
      <c r="Y2140" s="188"/>
      <c r="Z2140" s="189"/>
    </row>
    <row r="2141" spans="2:26" ht="17.25" customHeight="1">
      <c r="B2141" s="137">
        <v>45646</v>
      </c>
      <c r="C2141" s="3" t="s">
        <v>2705</v>
      </c>
      <c r="D2141" s="3" t="s">
        <v>2191</v>
      </c>
      <c r="E2141" s="3">
        <v>1</v>
      </c>
      <c r="F2141" s="162">
        <v>0</v>
      </c>
      <c r="G2141" s="3">
        <v>0</v>
      </c>
      <c r="H2141" s="3">
        <v>0</v>
      </c>
      <c r="I2141" s="3">
        <v>0</v>
      </c>
      <c r="J2141" s="3">
        <v>0</v>
      </c>
      <c r="K2141" s="3">
        <v>0</v>
      </c>
      <c r="L2141" s="3">
        <v>0</v>
      </c>
      <c r="M2141" s="3"/>
      <c r="S2141" s="180"/>
      <c r="T2141" s="185"/>
      <c r="U2141" s="186"/>
      <c r="V2141" s="182"/>
      <c r="W2141" s="183"/>
      <c r="X2141" s="187"/>
      <c r="Y2141" s="188"/>
      <c r="Z2141" s="189"/>
    </row>
    <row r="2142" spans="2:26" ht="17.25" customHeight="1">
      <c r="B2142" s="137">
        <v>45646</v>
      </c>
      <c r="C2142" s="3" t="s">
        <v>2706</v>
      </c>
      <c r="D2142" s="3" t="s">
        <v>2306</v>
      </c>
      <c r="E2142" s="3">
        <v>10</v>
      </c>
      <c r="F2142" s="162">
        <v>0</v>
      </c>
      <c r="G2142" s="3">
        <v>0</v>
      </c>
      <c r="H2142" s="3">
        <v>0</v>
      </c>
      <c r="I2142" s="3">
        <v>0</v>
      </c>
      <c r="J2142" s="3">
        <v>0</v>
      </c>
      <c r="K2142" s="3">
        <v>0</v>
      </c>
      <c r="L2142" s="3">
        <v>0</v>
      </c>
      <c r="M2142" s="3"/>
      <c r="S2142" s="180"/>
      <c r="T2142" s="185"/>
      <c r="U2142" s="186"/>
      <c r="V2142" s="182"/>
      <c r="W2142" s="183"/>
      <c r="X2142" s="187"/>
      <c r="Y2142" s="188"/>
      <c r="Z2142" s="189"/>
    </row>
    <row r="2143" spans="2:26" ht="17.25" customHeight="1">
      <c r="B2143" s="137">
        <v>45648</v>
      </c>
      <c r="C2143" s="3" t="s">
        <v>2707</v>
      </c>
      <c r="D2143" s="3" t="s">
        <v>2701</v>
      </c>
      <c r="E2143" s="3">
        <v>1</v>
      </c>
      <c r="F2143" s="162">
        <v>0</v>
      </c>
      <c r="G2143" s="3">
        <v>0</v>
      </c>
      <c r="H2143" s="3">
        <v>0</v>
      </c>
      <c r="I2143" s="3">
        <v>0</v>
      </c>
      <c r="J2143" s="3">
        <v>0</v>
      </c>
      <c r="K2143" s="3">
        <v>0</v>
      </c>
      <c r="L2143" s="3">
        <v>0</v>
      </c>
      <c r="M2143" s="3"/>
      <c r="S2143" s="180"/>
      <c r="T2143" s="185"/>
      <c r="U2143" s="186"/>
      <c r="V2143" s="182"/>
      <c r="W2143" s="183"/>
      <c r="X2143" s="187"/>
      <c r="Y2143" s="188"/>
      <c r="Z2143" s="189"/>
    </row>
    <row r="2144" spans="2:26" ht="17.25" customHeight="1">
      <c r="B2144" s="137">
        <v>45648</v>
      </c>
      <c r="C2144" s="3" t="s">
        <v>2708</v>
      </c>
      <c r="D2144" s="3" t="s">
        <v>2702</v>
      </c>
      <c r="E2144" s="3">
        <v>6</v>
      </c>
      <c r="F2144" s="162">
        <v>0</v>
      </c>
      <c r="G2144" s="3">
        <v>0</v>
      </c>
      <c r="H2144" s="3">
        <v>0</v>
      </c>
      <c r="I2144" s="3">
        <v>0</v>
      </c>
      <c r="J2144" s="3">
        <v>0</v>
      </c>
      <c r="K2144" s="3">
        <v>0</v>
      </c>
      <c r="L2144" s="3">
        <v>0</v>
      </c>
      <c r="M2144" s="3"/>
      <c r="S2144" s="180"/>
      <c r="T2144" s="185"/>
      <c r="U2144" s="186"/>
      <c r="V2144" s="182"/>
      <c r="W2144" s="183"/>
      <c r="X2144" s="187"/>
      <c r="Y2144" s="188"/>
      <c r="Z2144" s="189"/>
    </row>
    <row r="2145" spans="2:26" ht="17.25" customHeight="1">
      <c r="B2145" s="137">
        <v>45649</v>
      </c>
      <c r="C2145" s="3" t="s">
        <v>2756</v>
      </c>
      <c r="D2145" s="3" t="s">
        <v>2751</v>
      </c>
      <c r="E2145" s="3">
        <v>4</v>
      </c>
      <c r="F2145" s="162">
        <v>0</v>
      </c>
      <c r="G2145" s="3">
        <v>0</v>
      </c>
      <c r="H2145" s="3">
        <v>0</v>
      </c>
      <c r="I2145" s="3">
        <v>0</v>
      </c>
      <c r="J2145" s="3">
        <v>7</v>
      </c>
      <c r="K2145" s="3">
        <v>0</v>
      </c>
      <c r="L2145" s="3">
        <v>7</v>
      </c>
      <c r="M2145" s="3" t="s">
        <v>2766</v>
      </c>
      <c r="S2145" s="180"/>
      <c r="T2145" s="185"/>
      <c r="U2145" s="186"/>
      <c r="V2145" s="182"/>
      <c r="W2145" s="183"/>
      <c r="X2145" s="187"/>
      <c r="Y2145" s="188"/>
      <c r="Z2145" s="189"/>
    </row>
    <row r="2146" spans="2:26" ht="17.25" customHeight="1">
      <c r="B2146" s="137">
        <v>45649</v>
      </c>
      <c r="C2146" s="3" t="s">
        <v>2757</v>
      </c>
      <c r="D2146" s="3" t="s">
        <v>2413</v>
      </c>
      <c r="E2146" s="3">
        <v>13</v>
      </c>
      <c r="F2146" s="162">
        <v>0</v>
      </c>
      <c r="G2146" s="3">
        <v>0</v>
      </c>
      <c r="H2146" s="3">
        <v>0</v>
      </c>
      <c r="I2146" s="3">
        <v>0</v>
      </c>
      <c r="J2146" s="3">
        <v>0</v>
      </c>
      <c r="K2146" s="3">
        <v>0</v>
      </c>
      <c r="L2146" s="3">
        <v>0</v>
      </c>
      <c r="M2146" s="3"/>
      <c r="S2146" s="180"/>
      <c r="T2146" s="185"/>
      <c r="U2146" s="186"/>
      <c r="V2146" s="182"/>
      <c r="W2146" s="183"/>
      <c r="X2146" s="187"/>
      <c r="Y2146" s="188"/>
      <c r="Z2146" s="189"/>
    </row>
    <row r="2147" spans="2:26" ht="17.25" customHeight="1">
      <c r="B2147" s="137">
        <v>45649</v>
      </c>
      <c r="C2147" s="3" t="s">
        <v>2758</v>
      </c>
      <c r="D2147" s="3" t="s">
        <v>2752</v>
      </c>
      <c r="E2147" s="3">
        <v>3</v>
      </c>
      <c r="F2147" s="162">
        <v>1</v>
      </c>
      <c r="G2147" s="3">
        <v>0</v>
      </c>
      <c r="H2147" s="3">
        <v>3</v>
      </c>
      <c r="I2147" s="3">
        <v>0</v>
      </c>
      <c r="J2147" s="3">
        <v>4</v>
      </c>
      <c r="K2147" s="3">
        <v>0</v>
      </c>
      <c r="L2147" s="3">
        <v>7</v>
      </c>
      <c r="M2147" s="3" t="s">
        <v>2766</v>
      </c>
      <c r="O2147" s="136" t="s">
        <v>2766</v>
      </c>
      <c r="P2147" s="136" t="s">
        <v>2766</v>
      </c>
      <c r="S2147" s="180"/>
      <c r="T2147" s="185"/>
      <c r="U2147" s="186"/>
      <c r="V2147" s="182"/>
      <c r="W2147" s="183"/>
      <c r="X2147" s="187"/>
      <c r="Y2147" s="188"/>
      <c r="Z2147" s="189"/>
    </row>
    <row r="2148" spans="2:26" ht="17.25" customHeight="1">
      <c r="B2148" s="137">
        <v>45649</v>
      </c>
      <c r="C2148" s="3" t="s">
        <v>2759</v>
      </c>
      <c r="D2148" s="3" t="s">
        <v>2753</v>
      </c>
      <c r="E2148" s="3">
        <v>1</v>
      </c>
      <c r="F2148" s="162">
        <v>0</v>
      </c>
      <c r="G2148" s="3">
        <v>0</v>
      </c>
      <c r="H2148" s="3">
        <v>0</v>
      </c>
      <c r="I2148" s="3">
        <v>0</v>
      </c>
      <c r="J2148" s="3">
        <v>0</v>
      </c>
      <c r="K2148" s="3">
        <v>0</v>
      </c>
      <c r="L2148" s="3">
        <v>0</v>
      </c>
      <c r="M2148" s="3"/>
      <c r="S2148" s="180"/>
      <c r="T2148" s="185"/>
      <c r="U2148" s="186"/>
      <c r="V2148" s="182"/>
      <c r="W2148" s="183"/>
      <c r="X2148" s="187"/>
      <c r="Y2148" s="188"/>
      <c r="Z2148" s="189"/>
    </row>
    <row r="2149" spans="2:26" ht="17.25" customHeight="1">
      <c r="B2149" s="137">
        <v>45649</v>
      </c>
      <c r="C2149" s="3" t="s">
        <v>2759</v>
      </c>
      <c r="D2149" s="3" t="s">
        <v>2754</v>
      </c>
      <c r="E2149" s="3">
        <v>12</v>
      </c>
      <c r="F2149" s="162">
        <v>0</v>
      </c>
      <c r="G2149" s="3">
        <v>0</v>
      </c>
      <c r="H2149" s="3">
        <v>2</v>
      </c>
      <c r="I2149" s="3">
        <v>0</v>
      </c>
      <c r="J2149" s="3">
        <v>0</v>
      </c>
      <c r="K2149" s="3">
        <v>0</v>
      </c>
      <c r="L2149" s="3">
        <v>2</v>
      </c>
      <c r="M2149" s="3" t="s">
        <v>2766</v>
      </c>
      <c r="S2149" s="180"/>
      <c r="T2149" s="185"/>
      <c r="U2149" s="186"/>
      <c r="V2149" s="182"/>
      <c r="W2149" s="183"/>
      <c r="X2149" s="187"/>
      <c r="Y2149" s="188"/>
      <c r="Z2149" s="189"/>
    </row>
    <row r="2150" spans="2:26" ht="17.25" customHeight="1">
      <c r="B2150" s="137">
        <v>45649</v>
      </c>
      <c r="C2150" s="3" t="s">
        <v>2759</v>
      </c>
      <c r="D2150" s="3" t="s">
        <v>2584</v>
      </c>
      <c r="E2150" s="3">
        <v>1</v>
      </c>
      <c r="F2150" s="162">
        <v>1</v>
      </c>
      <c r="G2150" s="3">
        <v>0</v>
      </c>
      <c r="H2150" s="3">
        <v>0</v>
      </c>
      <c r="I2150" s="3">
        <v>0</v>
      </c>
      <c r="J2150" s="3">
        <v>0</v>
      </c>
      <c r="K2150" s="3">
        <v>0</v>
      </c>
      <c r="L2150" s="3">
        <v>0</v>
      </c>
      <c r="M2150" s="3"/>
      <c r="S2150" s="180"/>
      <c r="T2150" s="185"/>
      <c r="U2150" s="186"/>
      <c r="V2150" s="182"/>
      <c r="W2150" s="183"/>
      <c r="X2150" s="187"/>
      <c r="Y2150" s="188"/>
      <c r="Z2150" s="189"/>
    </row>
    <row r="2151" spans="2:26" ht="17.25" customHeight="1">
      <c r="B2151" s="137">
        <v>45650</v>
      </c>
      <c r="C2151" s="3" t="s">
        <v>2769</v>
      </c>
      <c r="D2151" s="3" t="s">
        <v>2534</v>
      </c>
      <c r="E2151" s="3">
        <v>1</v>
      </c>
      <c r="F2151" s="162">
        <v>0</v>
      </c>
      <c r="G2151" s="3">
        <v>0</v>
      </c>
      <c r="H2151" s="3">
        <v>0</v>
      </c>
      <c r="I2151" s="3">
        <v>0</v>
      </c>
      <c r="J2151" s="3">
        <v>0</v>
      </c>
      <c r="K2151" s="3">
        <v>0</v>
      </c>
      <c r="L2151" s="3">
        <v>0</v>
      </c>
      <c r="M2151" s="3"/>
      <c r="S2151" s="180"/>
      <c r="T2151" s="185"/>
      <c r="U2151" s="186"/>
      <c r="V2151" s="182"/>
      <c r="W2151" s="183"/>
      <c r="X2151" s="187"/>
      <c r="Y2151" s="188"/>
      <c r="Z2151" s="189"/>
    </row>
    <row r="2152" spans="2:26" ht="17.25" customHeight="1">
      <c r="B2152" s="137">
        <v>45650</v>
      </c>
      <c r="C2152" s="3" t="s">
        <v>2770</v>
      </c>
      <c r="D2152" s="3" t="s">
        <v>2118</v>
      </c>
      <c r="E2152" s="3">
        <v>13</v>
      </c>
      <c r="F2152" s="162">
        <v>0</v>
      </c>
      <c r="G2152" s="3">
        <v>0</v>
      </c>
      <c r="H2152" s="3">
        <v>0</v>
      </c>
      <c r="I2152" s="3">
        <v>0</v>
      </c>
      <c r="J2152" s="3">
        <v>0</v>
      </c>
      <c r="K2152" s="3">
        <v>0</v>
      </c>
      <c r="L2152" s="3">
        <v>0</v>
      </c>
      <c r="M2152" s="3"/>
      <c r="S2152" s="180"/>
      <c r="T2152" s="185"/>
      <c r="U2152" s="186"/>
      <c r="V2152" s="182"/>
      <c r="W2152" s="183"/>
      <c r="X2152" s="187"/>
      <c r="Y2152" s="188"/>
      <c r="Z2152" s="189"/>
    </row>
    <row r="2153" spans="2:26" ht="17.25" customHeight="1">
      <c r="B2153" s="137">
        <v>45650</v>
      </c>
      <c r="C2153" s="3" t="s">
        <v>2771</v>
      </c>
      <c r="D2153" s="3" t="s">
        <v>2535</v>
      </c>
      <c r="E2153" s="3">
        <v>13</v>
      </c>
      <c r="F2153" s="162">
        <v>0</v>
      </c>
      <c r="G2153" s="3">
        <v>0</v>
      </c>
      <c r="H2153" s="3">
        <v>0</v>
      </c>
      <c r="I2153" s="3">
        <v>0</v>
      </c>
      <c r="J2153" s="3">
        <v>0</v>
      </c>
      <c r="K2153" s="3">
        <v>0</v>
      </c>
      <c r="L2153" s="3">
        <v>0</v>
      </c>
      <c r="M2153" s="3"/>
      <c r="S2153" s="180"/>
      <c r="T2153" s="185"/>
      <c r="U2153" s="186"/>
      <c r="V2153" s="182"/>
      <c r="W2153" s="183"/>
      <c r="X2153" s="187"/>
      <c r="Y2153" s="188"/>
      <c r="Z2153" s="189"/>
    </row>
    <row r="2154" spans="2:26" ht="17.25" customHeight="1">
      <c r="B2154" s="137">
        <v>45650</v>
      </c>
      <c r="C2154" s="3" t="s">
        <v>2772</v>
      </c>
      <c r="D2154" s="3" t="s">
        <v>2463</v>
      </c>
      <c r="E2154" s="3">
        <v>13</v>
      </c>
      <c r="F2154" s="162">
        <v>0</v>
      </c>
      <c r="G2154" s="3">
        <v>0</v>
      </c>
      <c r="H2154" s="3">
        <v>1</v>
      </c>
      <c r="I2154" s="3">
        <v>0</v>
      </c>
      <c r="J2154" s="3">
        <v>0</v>
      </c>
      <c r="K2154" s="3">
        <v>0</v>
      </c>
      <c r="L2154" s="3">
        <v>1</v>
      </c>
      <c r="M2154" s="3" t="s">
        <v>436</v>
      </c>
      <c r="S2154" s="180"/>
      <c r="T2154" s="185"/>
      <c r="U2154" s="186"/>
      <c r="V2154" s="182"/>
      <c r="W2154" s="183"/>
      <c r="X2154" s="187"/>
      <c r="Y2154" s="188"/>
      <c r="Z2154" s="189"/>
    </row>
    <row r="2155" spans="2:26" ht="17.25" customHeight="1">
      <c r="B2155" s="137">
        <v>45650</v>
      </c>
      <c r="C2155" s="3" t="s">
        <v>2773</v>
      </c>
      <c r="D2155" s="3" t="s">
        <v>2767</v>
      </c>
      <c r="E2155" s="3">
        <v>1</v>
      </c>
      <c r="F2155" s="162">
        <v>0</v>
      </c>
      <c r="G2155" s="3">
        <v>0</v>
      </c>
      <c r="H2155" s="3">
        <v>0</v>
      </c>
      <c r="I2155" s="3">
        <v>0</v>
      </c>
      <c r="J2155" s="3">
        <v>0</v>
      </c>
      <c r="K2155" s="3">
        <v>0</v>
      </c>
      <c r="L2155" s="3">
        <v>0</v>
      </c>
      <c r="M2155" s="3"/>
      <c r="S2155" s="180"/>
      <c r="T2155" s="185"/>
      <c r="U2155" s="186"/>
      <c r="V2155" s="182"/>
      <c r="W2155" s="183"/>
      <c r="X2155" s="187"/>
      <c r="Y2155" s="188"/>
      <c r="Z2155" s="189"/>
    </row>
    <row r="2156" spans="2:26" ht="17.25" customHeight="1">
      <c r="B2156" s="137">
        <v>45650</v>
      </c>
      <c r="C2156" s="3" t="s">
        <v>2774</v>
      </c>
      <c r="D2156" s="3" t="s">
        <v>2368</v>
      </c>
      <c r="E2156" s="3">
        <v>13</v>
      </c>
      <c r="F2156" s="162">
        <v>0</v>
      </c>
      <c r="G2156" s="3">
        <v>0</v>
      </c>
      <c r="H2156" s="3">
        <v>0</v>
      </c>
      <c r="I2156" s="3">
        <v>0</v>
      </c>
      <c r="J2156" s="3">
        <v>0</v>
      </c>
      <c r="K2156" s="3">
        <v>0</v>
      </c>
      <c r="L2156" s="3">
        <v>0</v>
      </c>
      <c r="M2156" s="3"/>
      <c r="S2156" s="180"/>
      <c r="T2156" s="185"/>
      <c r="U2156" s="186"/>
      <c r="V2156" s="182"/>
      <c r="W2156" s="183"/>
      <c r="X2156" s="187"/>
      <c r="Y2156" s="188"/>
      <c r="Z2156" s="189"/>
    </row>
    <row r="2157" spans="2:26" ht="17.25" customHeight="1">
      <c r="B2157" s="137">
        <v>45650</v>
      </c>
      <c r="C2157" s="3" t="s">
        <v>2778</v>
      </c>
      <c r="D2157" s="3" t="s">
        <v>2133</v>
      </c>
      <c r="E2157" s="3">
        <v>1</v>
      </c>
      <c r="F2157" s="162">
        <v>1</v>
      </c>
      <c r="G2157" s="3">
        <v>0</v>
      </c>
      <c r="H2157" s="3">
        <v>0</v>
      </c>
      <c r="I2157" s="3">
        <v>0</v>
      </c>
      <c r="J2157" s="3">
        <v>0</v>
      </c>
      <c r="K2157" s="3">
        <v>0</v>
      </c>
      <c r="L2157" s="3">
        <v>0</v>
      </c>
      <c r="M2157" s="3"/>
      <c r="S2157" s="180"/>
      <c r="T2157" s="185"/>
      <c r="U2157" s="186"/>
      <c r="V2157" s="182"/>
      <c r="W2157" s="183"/>
      <c r="X2157" s="187"/>
      <c r="Y2157" s="188"/>
      <c r="Z2157" s="189"/>
    </row>
    <row r="2158" spans="2:26" ht="17.25" customHeight="1">
      <c r="B2158" s="137">
        <v>45650</v>
      </c>
      <c r="C2158" s="3" t="s">
        <v>2778</v>
      </c>
      <c r="D2158" s="3" t="s">
        <v>2779</v>
      </c>
      <c r="E2158" s="3">
        <v>12</v>
      </c>
      <c r="F2158" s="162">
        <v>12</v>
      </c>
      <c r="G2158" s="3">
        <v>0</v>
      </c>
      <c r="H2158" s="3">
        <v>0</v>
      </c>
      <c r="I2158" s="3">
        <v>0</v>
      </c>
      <c r="J2158" s="3">
        <v>0</v>
      </c>
      <c r="K2158" s="3">
        <v>0</v>
      </c>
      <c r="L2158" s="3">
        <v>0</v>
      </c>
      <c r="M2158" s="3"/>
      <c r="S2158" s="180"/>
      <c r="T2158" s="185"/>
      <c r="U2158" s="186"/>
      <c r="V2158" s="182"/>
      <c r="W2158" s="183"/>
      <c r="X2158" s="187"/>
      <c r="Y2158" s="188"/>
      <c r="Z2158" s="189"/>
    </row>
    <row r="2159" spans="2:26" ht="17.25" customHeight="1">
      <c r="B2159" s="137">
        <v>45651</v>
      </c>
      <c r="C2159" s="3" t="s">
        <v>2782</v>
      </c>
      <c r="D2159" s="3" t="s">
        <v>2781</v>
      </c>
      <c r="E2159" s="3">
        <v>5</v>
      </c>
      <c r="F2159" s="162">
        <v>0</v>
      </c>
      <c r="G2159" s="3">
        <v>0</v>
      </c>
      <c r="H2159" s="3">
        <v>0</v>
      </c>
      <c r="I2159" s="3">
        <v>0</v>
      </c>
      <c r="J2159" s="3">
        <v>0</v>
      </c>
      <c r="K2159" s="3">
        <v>0</v>
      </c>
      <c r="L2159" s="3">
        <v>0</v>
      </c>
      <c r="M2159" s="3"/>
      <c r="S2159" s="180"/>
      <c r="T2159" s="185"/>
      <c r="U2159" s="186"/>
      <c r="V2159" s="182"/>
      <c r="W2159" s="183"/>
      <c r="X2159" s="187"/>
      <c r="Y2159" s="188"/>
      <c r="Z2159" s="189"/>
    </row>
    <row r="2160" spans="2:26" ht="17.25" customHeight="1">
      <c r="B2160" s="137">
        <v>45652</v>
      </c>
      <c r="C2160" s="3" t="s">
        <v>2797</v>
      </c>
      <c r="D2160" s="3" t="s">
        <v>2319</v>
      </c>
      <c r="E2160" s="3">
        <v>13</v>
      </c>
      <c r="F2160" s="162">
        <v>3</v>
      </c>
      <c r="G2160" s="3">
        <v>0</v>
      </c>
      <c r="H2160" s="3">
        <v>5</v>
      </c>
      <c r="I2160" s="3">
        <v>4</v>
      </c>
      <c r="J2160" s="3">
        <v>0</v>
      </c>
      <c r="K2160" s="3">
        <v>0</v>
      </c>
      <c r="L2160" s="3">
        <v>9</v>
      </c>
      <c r="M2160" s="3" t="s">
        <v>436</v>
      </c>
      <c r="N2160" s="136" t="s">
        <v>436</v>
      </c>
      <c r="O2160" s="136" t="s">
        <v>436</v>
      </c>
      <c r="P2160" s="136" t="s">
        <v>436</v>
      </c>
      <c r="S2160" s="180"/>
      <c r="T2160" s="185"/>
      <c r="U2160" s="186"/>
      <c r="V2160" s="182"/>
      <c r="W2160" s="183"/>
      <c r="X2160" s="187"/>
      <c r="Y2160" s="188"/>
      <c r="Z2160" s="189"/>
    </row>
    <row r="2161" spans="2:26" ht="17.25" customHeight="1">
      <c r="B2161" s="137">
        <v>45653</v>
      </c>
      <c r="C2161" s="3" t="s">
        <v>2810</v>
      </c>
      <c r="D2161" s="3" t="s">
        <v>2133</v>
      </c>
      <c r="E2161" s="3">
        <v>1</v>
      </c>
      <c r="F2161" s="162">
        <v>0</v>
      </c>
      <c r="G2161" s="3">
        <v>0</v>
      </c>
      <c r="H2161" s="3">
        <v>0</v>
      </c>
      <c r="I2161" s="3">
        <v>0</v>
      </c>
      <c r="J2161" s="3">
        <v>0</v>
      </c>
      <c r="K2161" s="3">
        <v>0</v>
      </c>
      <c r="L2161" s="3">
        <v>0</v>
      </c>
      <c r="M2161" s="3"/>
      <c r="S2161" s="180"/>
      <c r="T2161" s="185"/>
      <c r="U2161" s="186"/>
      <c r="V2161" s="182"/>
      <c r="W2161" s="183"/>
      <c r="X2161" s="187"/>
      <c r="Y2161" s="188"/>
      <c r="Z2161" s="189"/>
    </row>
    <row r="2162" spans="2:26" ht="17.25" customHeight="1">
      <c r="B2162" s="137">
        <v>45653</v>
      </c>
      <c r="C2162" s="3" t="s">
        <v>2810</v>
      </c>
      <c r="D2162" s="3" t="s">
        <v>2120</v>
      </c>
      <c r="E2162" s="3">
        <v>12</v>
      </c>
      <c r="F2162" s="162">
        <v>0</v>
      </c>
      <c r="G2162" s="3">
        <v>0</v>
      </c>
      <c r="H2162" s="3">
        <v>0</v>
      </c>
      <c r="I2162" s="3">
        <v>0</v>
      </c>
      <c r="J2162" s="3">
        <v>0</v>
      </c>
      <c r="K2162" s="3">
        <v>0</v>
      </c>
      <c r="L2162" s="3">
        <v>0</v>
      </c>
      <c r="M2162" s="3"/>
      <c r="S2162" s="180"/>
      <c r="T2162" s="185"/>
      <c r="U2162" s="186"/>
      <c r="V2162" s="182"/>
      <c r="W2162" s="183"/>
      <c r="X2162" s="187"/>
      <c r="Y2162" s="188"/>
      <c r="Z2162" s="189"/>
    </row>
    <row r="2163" spans="2:26" ht="17.25" customHeight="1">
      <c r="B2163" s="137">
        <v>45654</v>
      </c>
      <c r="C2163" s="3" t="s">
        <v>2811</v>
      </c>
      <c r="D2163" s="3" t="s">
        <v>2644</v>
      </c>
      <c r="E2163" s="3">
        <v>1</v>
      </c>
      <c r="F2163" s="162">
        <v>0</v>
      </c>
      <c r="G2163" s="3">
        <v>0</v>
      </c>
      <c r="H2163" s="3">
        <v>0</v>
      </c>
      <c r="I2163" s="3">
        <v>0</v>
      </c>
      <c r="J2163" s="3">
        <v>0</v>
      </c>
      <c r="K2163" s="3">
        <v>0</v>
      </c>
      <c r="L2163" s="3">
        <v>0</v>
      </c>
      <c r="M2163" s="3"/>
      <c r="S2163" s="180"/>
      <c r="T2163" s="185"/>
      <c r="U2163" s="186"/>
      <c r="V2163" s="182"/>
      <c r="W2163" s="183"/>
      <c r="X2163" s="187"/>
      <c r="Y2163" s="188"/>
      <c r="Z2163" s="189"/>
    </row>
    <row r="2164" spans="2:26" ht="17.25" customHeight="1">
      <c r="B2164" s="137">
        <v>45654</v>
      </c>
      <c r="C2164" s="3" t="s">
        <v>2811</v>
      </c>
      <c r="D2164" s="3" t="s">
        <v>2803</v>
      </c>
      <c r="E2164" s="3">
        <v>13</v>
      </c>
      <c r="F2164" s="162">
        <v>0</v>
      </c>
      <c r="G2164" s="3">
        <v>0</v>
      </c>
      <c r="H2164" s="3">
        <v>0</v>
      </c>
      <c r="I2164" s="3">
        <v>1</v>
      </c>
      <c r="J2164" s="3">
        <v>0</v>
      </c>
      <c r="K2164" s="3">
        <v>0</v>
      </c>
      <c r="L2164" s="3">
        <v>1</v>
      </c>
      <c r="M2164" s="3" t="s">
        <v>436</v>
      </c>
      <c r="S2164" s="180"/>
      <c r="T2164" s="185"/>
      <c r="U2164" s="186"/>
      <c r="V2164" s="182"/>
      <c r="W2164" s="183"/>
      <c r="X2164" s="187"/>
      <c r="Y2164" s="188"/>
      <c r="Z2164" s="189"/>
    </row>
    <row r="2165" spans="2:26" ht="17.25" customHeight="1">
      <c r="B2165" s="137">
        <v>45654</v>
      </c>
      <c r="C2165" s="3" t="s">
        <v>2811</v>
      </c>
      <c r="D2165" s="3" t="s">
        <v>2566</v>
      </c>
      <c r="E2165" s="3">
        <v>13</v>
      </c>
      <c r="F2165" s="162">
        <v>0</v>
      </c>
      <c r="G2165" s="3">
        <v>0</v>
      </c>
      <c r="H2165" s="3">
        <v>0</v>
      </c>
      <c r="I2165" s="3">
        <v>0</v>
      </c>
      <c r="J2165" s="3">
        <v>2</v>
      </c>
      <c r="K2165" s="3">
        <v>0</v>
      </c>
      <c r="L2165" s="3">
        <v>2</v>
      </c>
      <c r="M2165" s="3" t="s">
        <v>436</v>
      </c>
      <c r="S2165" s="180"/>
      <c r="T2165" s="185"/>
      <c r="U2165" s="186"/>
      <c r="V2165" s="182"/>
      <c r="W2165" s="183"/>
      <c r="X2165" s="187"/>
      <c r="Y2165" s="188"/>
      <c r="Z2165" s="189"/>
    </row>
    <row r="2166" spans="2:26" ht="17.25" customHeight="1">
      <c r="B2166" s="137">
        <v>45654</v>
      </c>
      <c r="C2166" s="3" t="s">
        <v>2811</v>
      </c>
      <c r="D2166" s="3" t="s">
        <v>2565</v>
      </c>
      <c r="E2166" s="3">
        <v>13</v>
      </c>
      <c r="F2166" s="162">
        <v>0</v>
      </c>
      <c r="G2166" s="3">
        <v>0</v>
      </c>
      <c r="H2166" s="3">
        <v>0</v>
      </c>
      <c r="I2166" s="3">
        <v>0</v>
      </c>
      <c r="J2166" s="3">
        <v>0</v>
      </c>
      <c r="K2166" s="3">
        <v>0</v>
      </c>
      <c r="L2166" s="3">
        <v>0</v>
      </c>
      <c r="M2166" s="3"/>
      <c r="S2166" s="180"/>
      <c r="T2166" s="185"/>
      <c r="U2166" s="186"/>
      <c r="V2166" s="182"/>
      <c r="W2166" s="183"/>
      <c r="X2166" s="187"/>
      <c r="Y2166" s="188"/>
      <c r="Z2166" s="189"/>
    </row>
    <row r="2167" spans="2:26" ht="17.25" customHeight="1">
      <c r="B2167" s="137">
        <v>45655</v>
      </c>
      <c r="C2167" s="3" t="s">
        <v>2812</v>
      </c>
      <c r="D2167" s="3" t="s">
        <v>2319</v>
      </c>
      <c r="E2167" s="3">
        <v>13</v>
      </c>
      <c r="F2167" s="162">
        <v>3</v>
      </c>
      <c r="G2167" s="3">
        <v>0</v>
      </c>
      <c r="H2167" s="3">
        <v>5</v>
      </c>
      <c r="I2167" s="3">
        <v>4</v>
      </c>
      <c r="J2167" s="3">
        <v>0</v>
      </c>
      <c r="K2167" s="3">
        <v>0</v>
      </c>
      <c r="L2167" s="3">
        <v>9</v>
      </c>
      <c r="M2167" s="3" t="s">
        <v>436</v>
      </c>
      <c r="N2167" s="136" t="s">
        <v>436</v>
      </c>
      <c r="O2167" s="136" t="s">
        <v>436</v>
      </c>
      <c r="P2167" s="136" t="s">
        <v>436</v>
      </c>
      <c r="S2167" s="180"/>
      <c r="T2167" s="185"/>
      <c r="U2167" s="186"/>
      <c r="V2167" s="182"/>
      <c r="W2167" s="183"/>
      <c r="X2167" s="187"/>
      <c r="Y2167" s="188"/>
      <c r="Z2167" s="189"/>
    </row>
    <row r="2168" spans="2:26" ht="17.25" customHeight="1">
      <c r="B2168" s="137">
        <v>45657</v>
      </c>
      <c r="C2168" s="3" t="s">
        <v>2943</v>
      </c>
      <c r="D2168" s="3" t="s">
        <v>2643</v>
      </c>
      <c r="E2168" s="3">
        <v>9</v>
      </c>
      <c r="F2168" s="162">
        <v>0</v>
      </c>
      <c r="G2168" s="3">
        <v>0</v>
      </c>
      <c r="H2168" s="3">
        <v>1</v>
      </c>
      <c r="I2168" s="3">
        <v>0</v>
      </c>
      <c r="J2168" s="3">
        <v>0</v>
      </c>
      <c r="K2168" s="3">
        <v>0</v>
      </c>
      <c r="L2168" s="3">
        <v>1</v>
      </c>
      <c r="M2168" s="3"/>
      <c r="O2168" s="136" t="s">
        <v>436</v>
      </c>
      <c r="P2168" s="136" t="s">
        <v>436</v>
      </c>
      <c r="S2168" s="180"/>
      <c r="T2168" s="185"/>
      <c r="U2168" s="186"/>
      <c r="V2168" s="182"/>
      <c r="W2168" s="183"/>
      <c r="X2168" s="187"/>
      <c r="Y2168" s="188"/>
      <c r="Z2168" s="189"/>
    </row>
    <row r="2169" spans="2:26" ht="17.25" customHeight="1">
      <c r="B2169" s="137">
        <v>45657</v>
      </c>
      <c r="C2169" s="3" t="s">
        <v>2943</v>
      </c>
      <c r="D2169" s="3" t="s">
        <v>2832</v>
      </c>
      <c r="E2169" s="3">
        <v>13</v>
      </c>
      <c r="F2169" s="162">
        <v>0</v>
      </c>
      <c r="G2169" s="3">
        <v>0</v>
      </c>
      <c r="H2169" s="3">
        <v>0</v>
      </c>
      <c r="I2169" s="3">
        <v>1</v>
      </c>
      <c r="J2169" s="3">
        <v>1</v>
      </c>
      <c r="K2169" s="3">
        <v>0</v>
      </c>
      <c r="L2169" s="3">
        <v>2</v>
      </c>
      <c r="M2169" s="3" t="s">
        <v>436</v>
      </c>
      <c r="S2169" s="180"/>
      <c r="T2169" s="185"/>
      <c r="U2169" s="186"/>
      <c r="V2169" s="182"/>
      <c r="W2169" s="183"/>
      <c r="X2169" s="187"/>
      <c r="Y2169" s="188"/>
      <c r="Z2169" s="189"/>
    </row>
    <row r="2170" spans="2:26" ht="17.25" customHeight="1">
      <c r="B2170" s="137">
        <v>45658</v>
      </c>
      <c r="C2170" s="3" t="s">
        <v>2943</v>
      </c>
      <c r="D2170" s="3" t="s">
        <v>2833</v>
      </c>
      <c r="E2170" s="3">
        <v>5</v>
      </c>
      <c r="F2170" s="162">
        <v>0</v>
      </c>
      <c r="G2170" s="3">
        <v>0</v>
      </c>
      <c r="H2170" s="3">
        <v>0</v>
      </c>
      <c r="I2170" s="3">
        <v>0</v>
      </c>
      <c r="J2170" s="3">
        <v>0</v>
      </c>
      <c r="K2170" s="3">
        <v>0</v>
      </c>
      <c r="L2170" s="3">
        <v>0</v>
      </c>
      <c r="M2170" s="3"/>
      <c r="S2170" s="180"/>
      <c r="T2170" s="185"/>
      <c r="U2170" s="186"/>
      <c r="V2170" s="182"/>
      <c r="W2170" s="183"/>
      <c r="X2170" s="187"/>
      <c r="Y2170" s="188"/>
      <c r="Z2170" s="189"/>
    </row>
    <row r="2171" spans="2:26" ht="17.25" customHeight="1">
      <c r="B2171" s="137">
        <v>45658</v>
      </c>
      <c r="C2171" s="3" t="s">
        <v>2943</v>
      </c>
      <c r="D2171" s="3" t="s">
        <v>2502</v>
      </c>
      <c r="E2171" s="3">
        <v>13</v>
      </c>
      <c r="F2171" s="162">
        <v>0</v>
      </c>
      <c r="G2171" s="3">
        <v>0</v>
      </c>
      <c r="H2171" s="3">
        <v>0</v>
      </c>
      <c r="I2171" s="3">
        <v>0</v>
      </c>
      <c r="J2171" s="3">
        <v>0</v>
      </c>
      <c r="K2171" s="3">
        <v>0</v>
      </c>
      <c r="L2171" s="3">
        <v>0</v>
      </c>
      <c r="M2171" s="3"/>
      <c r="S2171" s="180"/>
      <c r="T2171" s="185"/>
      <c r="U2171" s="186"/>
      <c r="V2171" s="182"/>
      <c r="W2171" s="183"/>
      <c r="X2171" s="187"/>
      <c r="Y2171" s="188"/>
      <c r="Z2171" s="189"/>
    </row>
    <row r="2172" spans="2:26" ht="17.25" customHeight="1">
      <c r="B2172" s="137">
        <v>45658</v>
      </c>
      <c r="C2172" s="3" t="s">
        <v>2944</v>
      </c>
      <c r="D2172" s="3" t="s">
        <v>2333</v>
      </c>
      <c r="E2172" s="3">
        <v>9</v>
      </c>
      <c r="F2172" s="162">
        <v>0</v>
      </c>
      <c r="G2172" s="3">
        <v>0</v>
      </c>
      <c r="H2172" s="3">
        <v>0</v>
      </c>
      <c r="I2172" s="3">
        <v>0</v>
      </c>
      <c r="J2172" s="3">
        <v>0</v>
      </c>
      <c r="K2172" s="3">
        <v>0</v>
      </c>
      <c r="L2172" s="3">
        <v>0</v>
      </c>
      <c r="M2172" s="3"/>
      <c r="S2172" s="180"/>
      <c r="T2172" s="185"/>
      <c r="U2172" s="186"/>
      <c r="V2172" s="182"/>
      <c r="W2172" s="183"/>
      <c r="X2172" s="187"/>
      <c r="Y2172" s="188"/>
      <c r="Z2172" s="189"/>
    </row>
    <row r="2173" spans="2:26" ht="17.25" customHeight="1">
      <c r="B2173" s="137">
        <v>45658</v>
      </c>
      <c r="C2173" s="3" t="s">
        <v>2944</v>
      </c>
      <c r="D2173" s="3" t="s">
        <v>2834</v>
      </c>
      <c r="E2173" s="3">
        <v>3</v>
      </c>
      <c r="F2173" s="162">
        <v>0</v>
      </c>
      <c r="G2173" s="3">
        <v>0</v>
      </c>
      <c r="H2173" s="3">
        <v>0</v>
      </c>
      <c r="I2173" s="3">
        <v>0</v>
      </c>
      <c r="J2173" s="3">
        <v>0</v>
      </c>
      <c r="K2173" s="3">
        <v>0</v>
      </c>
      <c r="L2173" s="3">
        <v>0</v>
      </c>
      <c r="M2173" s="3"/>
      <c r="S2173" s="180"/>
      <c r="T2173" s="185"/>
      <c r="U2173" s="186"/>
      <c r="V2173" s="182"/>
      <c r="W2173" s="183"/>
      <c r="X2173" s="187"/>
      <c r="Y2173" s="188"/>
      <c r="Z2173" s="189"/>
    </row>
    <row r="2174" spans="2:26" ht="17.25" customHeight="1">
      <c r="B2174" s="137">
        <v>45658</v>
      </c>
      <c r="C2174" s="3" t="s">
        <v>2944</v>
      </c>
      <c r="D2174" s="3" t="s">
        <v>2375</v>
      </c>
      <c r="E2174" s="3">
        <v>12</v>
      </c>
      <c r="F2174" s="162">
        <v>0</v>
      </c>
      <c r="G2174" s="3">
        <v>0</v>
      </c>
      <c r="H2174" s="3">
        <v>1</v>
      </c>
      <c r="I2174" s="3">
        <v>1</v>
      </c>
      <c r="J2174" s="3">
        <v>1</v>
      </c>
      <c r="K2174" s="3">
        <v>0</v>
      </c>
      <c r="L2174" s="3">
        <v>3</v>
      </c>
      <c r="M2174" s="3" t="s">
        <v>436</v>
      </c>
      <c r="N2174" s="136" t="s">
        <v>436</v>
      </c>
      <c r="S2174" s="180"/>
      <c r="T2174" s="185"/>
      <c r="U2174" s="186"/>
      <c r="V2174" s="182"/>
      <c r="W2174" s="183"/>
      <c r="X2174" s="187"/>
      <c r="Y2174" s="188"/>
      <c r="Z2174" s="189"/>
    </row>
    <row r="2175" spans="2:26" ht="17.25" customHeight="1">
      <c r="B2175" s="137">
        <v>45658</v>
      </c>
      <c r="C2175" s="3" t="s">
        <v>2944</v>
      </c>
      <c r="D2175" s="3" t="s">
        <v>2307</v>
      </c>
      <c r="E2175" s="3">
        <v>2</v>
      </c>
      <c r="F2175" s="162">
        <v>0</v>
      </c>
      <c r="G2175" s="3">
        <v>0</v>
      </c>
      <c r="H2175" s="3">
        <v>0</v>
      </c>
      <c r="I2175" s="3">
        <v>0</v>
      </c>
      <c r="J2175" s="3">
        <v>0</v>
      </c>
      <c r="K2175" s="3">
        <v>0</v>
      </c>
      <c r="L2175" s="3">
        <v>0</v>
      </c>
      <c r="M2175" s="3"/>
      <c r="S2175" s="180"/>
      <c r="T2175" s="185"/>
      <c r="U2175" s="186"/>
      <c r="V2175" s="182"/>
      <c r="W2175" s="183"/>
      <c r="X2175" s="187"/>
      <c r="Y2175" s="188"/>
      <c r="Z2175" s="189"/>
    </row>
    <row r="2176" spans="2:26" ht="17.25" customHeight="1">
      <c r="B2176" s="137">
        <v>45660</v>
      </c>
      <c r="C2176" s="3" t="s">
        <v>2863</v>
      </c>
      <c r="D2176" s="3" t="s">
        <v>2862</v>
      </c>
      <c r="E2176" s="3">
        <v>13</v>
      </c>
      <c r="F2176" s="162">
        <v>0</v>
      </c>
      <c r="G2176" s="3">
        <v>0</v>
      </c>
      <c r="H2176" s="3">
        <v>3</v>
      </c>
      <c r="I2176" s="3">
        <v>0</v>
      </c>
      <c r="J2176" s="3">
        <v>1</v>
      </c>
      <c r="K2176" s="3">
        <v>0</v>
      </c>
      <c r="L2176" s="3">
        <v>4</v>
      </c>
      <c r="M2176" s="3" t="s">
        <v>436</v>
      </c>
      <c r="O2176" s="136" t="s">
        <v>436</v>
      </c>
      <c r="P2176" s="136" t="s">
        <v>436</v>
      </c>
      <c r="S2176" s="180"/>
      <c r="T2176" s="185"/>
      <c r="U2176" s="186"/>
      <c r="V2176" s="182"/>
      <c r="W2176" s="183"/>
      <c r="X2176" s="187"/>
      <c r="Y2176" s="188"/>
      <c r="Z2176" s="189"/>
    </row>
    <row r="2177" spans="2:26" ht="17.25" customHeight="1">
      <c r="B2177" s="137">
        <v>45661</v>
      </c>
      <c r="C2177" s="3" t="s">
        <v>2881</v>
      </c>
      <c r="D2177" s="3" t="s">
        <v>2702</v>
      </c>
      <c r="E2177" s="3">
        <v>6</v>
      </c>
      <c r="F2177" s="162">
        <v>0</v>
      </c>
      <c r="G2177" s="3">
        <v>0</v>
      </c>
      <c r="H2177" s="3">
        <v>1</v>
      </c>
      <c r="I2177" s="3">
        <v>0</v>
      </c>
      <c r="J2177" s="3">
        <v>0</v>
      </c>
      <c r="K2177" s="3">
        <v>0</v>
      </c>
      <c r="L2177" s="3">
        <v>1</v>
      </c>
      <c r="M2177" s="3"/>
      <c r="O2177" s="136" t="s">
        <v>436</v>
      </c>
      <c r="P2177" s="136" t="s">
        <v>436</v>
      </c>
      <c r="S2177" s="180"/>
      <c r="T2177" s="185"/>
      <c r="U2177" s="186"/>
      <c r="V2177" s="182"/>
      <c r="W2177" s="183"/>
      <c r="X2177" s="187"/>
      <c r="Y2177" s="188"/>
      <c r="Z2177" s="189"/>
    </row>
    <row r="2178" spans="2:26" ht="17.25" customHeight="1">
      <c r="B2178" s="137">
        <v>45661</v>
      </c>
      <c r="C2178" s="3" t="s">
        <v>2882</v>
      </c>
      <c r="D2178" s="3" t="s">
        <v>2534</v>
      </c>
      <c r="E2178" s="3">
        <v>1</v>
      </c>
      <c r="F2178" s="162">
        <v>0</v>
      </c>
      <c r="G2178" s="3">
        <v>0</v>
      </c>
      <c r="H2178" s="3">
        <v>0</v>
      </c>
      <c r="I2178" s="3">
        <v>0</v>
      </c>
      <c r="J2178" s="3">
        <v>0</v>
      </c>
      <c r="K2178" s="3">
        <v>0</v>
      </c>
      <c r="L2178" s="3">
        <v>0</v>
      </c>
      <c r="M2178" s="3"/>
      <c r="S2178" s="180"/>
      <c r="T2178" s="185"/>
      <c r="U2178" s="186"/>
      <c r="V2178" s="182"/>
      <c r="W2178" s="183"/>
      <c r="X2178" s="187"/>
      <c r="Y2178" s="188"/>
      <c r="Z2178" s="189"/>
    </row>
    <row r="2179" spans="2:26" ht="17.25" customHeight="1">
      <c r="B2179" s="137">
        <v>45661</v>
      </c>
      <c r="C2179" s="3" t="s">
        <v>2882</v>
      </c>
      <c r="D2179" s="3" t="s">
        <v>2306</v>
      </c>
      <c r="E2179" s="3">
        <v>10</v>
      </c>
      <c r="F2179" s="162">
        <v>0</v>
      </c>
      <c r="G2179" s="3">
        <v>0</v>
      </c>
      <c r="H2179" s="3">
        <v>0</v>
      </c>
      <c r="I2179" s="3">
        <v>0</v>
      </c>
      <c r="J2179" s="3">
        <v>0</v>
      </c>
      <c r="K2179" s="3">
        <v>0</v>
      </c>
      <c r="L2179" s="3">
        <v>0</v>
      </c>
      <c r="M2179" s="3"/>
      <c r="S2179" s="180"/>
      <c r="T2179" s="185"/>
      <c r="U2179" s="186"/>
      <c r="V2179" s="182"/>
      <c r="W2179" s="183"/>
      <c r="X2179" s="187"/>
      <c r="Y2179" s="188"/>
      <c r="Z2179" s="189"/>
    </row>
    <row r="2180" spans="2:26" ht="17.25" customHeight="1">
      <c r="B2180" s="137">
        <v>45663</v>
      </c>
      <c r="C2180" s="3" t="s">
        <v>2919</v>
      </c>
      <c r="D2180" s="3" t="s">
        <v>2413</v>
      </c>
      <c r="E2180" s="3">
        <v>13</v>
      </c>
      <c r="F2180" s="162">
        <v>13</v>
      </c>
      <c r="G2180" s="3">
        <v>0</v>
      </c>
      <c r="H2180" s="3">
        <v>0</v>
      </c>
      <c r="I2180" s="3">
        <v>0</v>
      </c>
      <c r="J2180" s="3">
        <v>0</v>
      </c>
      <c r="K2180" s="3">
        <v>0</v>
      </c>
      <c r="L2180" s="3">
        <v>0</v>
      </c>
      <c r="M2180" s="3"/>
      <c r="S2180" s="180"/>
      <c r="T2180" s="185"/>
      <c r="U2180" s="186"/>
      <c r="V2180" s="182"/>
      <c r="W2180" s="183"/>
      <c r="X2180" s="187"/>
      <c r="Y2180" s="188"/>
      <c r="Z2180" s="189"/>
    </row>
    <row r="2181" spans="2:26" ht="17.25" customHeight="1">
      <c r="B2181" s="137">
        <v>45664</v>
      </c>
      <c r="C2181" s="3" t="s">
        <v>2920</v>
      </c>
      <c r="D2181" s="3" t="s">
        <v>2330</v>
      </c>
      <c r="E2181" s="3">
        <v>2</v>
      </c>
      <c r="F2181" s="162">
        <v>0</v>
      </c>
      <c r="G2181" s="3">
        <v>0</v>
      </c>
      <c r="H2181" s="3">
        <v>0</v>
      </c>
      <c r="I2181" s="3">
        <v>0</v>
      </c>
      <c r="J2181" s="3">
        <v>0</v>
      </c>
      <c r="K2181" s="3">
        <v>0</v>
      </c>
      <c r="L2181" s="3">
        <v>0</v>
      </c>
      <c r="M2181" s="3"/>
      <c r="S2181" s="180"/>
      <c r="T2181" s="185"/>
      <c r="U2181" s="186"/>
      <c r="V2181" s="182"/>
      <c r="W2181" s="183"/>
      <c r="X2181" s="187"/>
      <c r="Y2181" s="188"/>
      <c r="Z2181" s="189"/>
    </row>
    <row r="2182" spans="2:26" ht="17.25" customHeight="1">
      <c r="B2182" s="137">
        <v>45665</v>
      </c>
      <c r="C2182" s="3" t="s">
        <v>2941</v>
      </c>
      <c r="D2182" s="3" t="s">
        <v>2644</v>
      </c>
      <c r="E2182" s="3">
        <v>1</v>
      </c>
      <c r="F2182" s="162">
        <v>0</v>
      </c>
      <c r="G2182" s="3">
        <v>0</v>
      </c>
      <c r="H2182" s="3">
        <v>0</v>
      </c>
      <c r="I2182" s="3">
        <v>0</v>
      </c>
      <c r="J2182" s="3">
        <v>0</v>
      </c>
      <c r="K2182" s="3">
        <v>0</v>
      </c>
      <c r="L2182" s="3">
        <v>0</v>
      </c>
      <c r="M2182" s="3"/>
      <c r="S2182" s="180"/>
      <c r="T2182" s="185"/>
      <c r="U2182" s="186"/>
      <c r="V2182" s="182"/>
      <c r="W2182" s="183"/>
      <c r="X2182" s="187"/>
      <c r="Y2182" s="188"/>
      <c r="Z2182" s="189"/>
    </row>
    <row r="2183" spans="2:26" ht="17.25" customHeight="1">
      <c r="B2183" s="137">
        <v>45665</v>
      </c>
      <c r="C2183" s="3" t="s">
        <v>2942</v>
      </c>
      <c r="D2183" s="3" t="s">
        <v>2535</v>
      </c>
      <c r="E2183" s="3">
        <v>5</v>
      </c>
      <c r="F2183" s="162">
        <v>0</v>
      </c>
      <c r="G2183" s="3">
        <v>0</v>
      </c>
      <c r="H2183" s="3">
        <v>0</v>
      </c>
      <c r="I2183" s="3">
        <v>0</v>
      </c>
      <c r="J2183" s="3">
        <v>0</v>
      </c>
      <c r="K2183" s="3">
        <v>0</v>
      </c>
      <c r="L2183" s="3">
        <v>0</v>
      </c>
      <c r="M2183" s="3"/>
      <c r="S2183" s="180"/>
      <c r="T2183" s="185"/>
      <c r="U2183" s="186"/>
      <c r="V2183" s="182"/>
      <c r="W2183" s="183"/>
      <c r="X2183" s="187"/>
      <c r="Y2183" s="188"/>
      <c r="Z2183" s="189"/>
    </row>
    <row r="2184" spans="2:26" ht="17.25" customHeight="1">
      <c r="B2184" s="137">
        <v>45672</v>
      </c>
      <c r="C2184" s="3" t="s">
        <v>2993</v>
      </c>
      <c r="D2184" s="3" t="s">
        <v>2994</v>
      </c>
      <c r="E2184" s="3">
        <v>13</v>
      </c>
      <c r="F2184" s="162">
        <v>2</v>
      </c>
      <c r="G2184" s="3">
        <v>0</v>
      </c>
      <c r="H2184" s="3">
        <v>0</v>
      </c>
      <c r="I2184" s="3">
        <v>0</v>
      </c>
      <c r="J2184" s="3">
        <v>0</v>
      </c>
      <c r="K2184" s="3">
        <v>0</v>
      </c>
      <c r="L2184" s="3">
        <v>0</v>
      </c>
      <c r="M2184" s="3" t="s">
        <v>2995</v>
      </c>
      <c r="S2184" s="180"/>
      <c r="T2184" s="185"/>
      <c r="U2184" s="186"/>
      <c r="V2184" s="182"/>
      <c r="W2184" s="183"/>
      <c r="X2184" s="187"/>
      <c r="Y2184" s="188"/>
      <c r="Z2184" s="189"/>
    </row>
    <row r="2185" spans="2:26" ht="17.25" customHeight="1">
      <c r="B2185" s="137">
        <v>45674</v>
      </c>
      <c r="C2185" s="3" t="s">
        <v>3019</v>
      </c>
      <c r="D2185" s="3" t="s">
        <v>2413</v>
      </c>
      <c r="E2185" s="3">
        <v>13</v>
      </c>
      <c r="F2185" s="162">
        <v>0</v>
      </c>
      <c r="G2185" s="3">
        <v>0</v>
      </c>
      <c r="H2185" s="3">
        <v>0</v>
      </c>
      <c r="I2185" s="3">
        <v>0</v>
      </c>
      <c r="J2185" s="3">
        <v>0</v>
      </c>
      <c r="K2185" s="3">
        <v>0</v>
      </c>
      <c r="L2185" s="3">
        <v>0</v>
      </c>
      <c r="M2185" s="3"/>
      <c r="S2185" s="180"/>
      <c r="T2185" s="185"/>
      <c r="U2185" s="186"/>
      <c r="V2185" s="182"/>
      <c r="W2185" s="183"/>
      <c r="X2185" s="187"/>
      <c r="Y2185" s="188"/>
      <c r="Z2185" s="189"/>
    </row>
    <row r="2186" spans="2:26" ht="17.25" customHeight="1">
      <c r="B2186" s="137">
        <v>45674</v>
      </c>
      <c r="C2186" s="3" t="s">
        <v>3019</v>
      </c>
      <c r="D2186" s="3" t="s">
        <v>2368</v>
      </c>
      <c r="E2186" s="3">
        <v>13</v>
      </c>
      <c r="F2186" s="162">
        <v>0</v>
      </c>
      <c r="G2186" s="3">
        <v>0</v>
      </c>
      <c r="H2186" s="3">
        <v>0</v>
      </c>
      <c r="I2186" s="3">
        <v>0</v>
      </c>
      <c r="J2186" s="3">
        <v>0</v>
      </c>
      <c r="K2186" s="3">
        <v>0</v>
      </c>
      <c r="L2186" s="3">
        <v>0</v>
      </c>
      <c r="M2186" s="3"/>
      <c r="S2186" s="180"/>
      <c r="T2186" s="185"/>
      <c r="U2186" s="186"/>
      <c r="V2186" s="182"/>
      <c r="W2186" s="183"/>
      <c r="X2186" s="187"/>
      <c r="Y2186" s="188"/>
      <c r="Z2186" s="189"/>
    </row>
    <row r="2187" spans="2:26" ht="17.25" customHeight="1">
      <c r="B2187" s="137">
        <v>45676</v>
      </c>
      <c r="C2187" s="3" t="s">
        <v>47</v>
      </c>
      <c r="D2187" s="3" t="s">
        <v>2464</v>
      </c>
      <c r="E2187" s="3">
        <v>13</v>
      </c>
      <c r="F2187" s="162">
        <v>0</v>
      </c>
      <c r="G2187" s="3">
        <v>0</v>
      </c>
      <c r="H2187" s="3">
        <v>0</v>
      </c>
      <c r="I2187" s="3">
        <v>0</v>
      </c>
      <c r="J2187" s="3">
        <v>0</v>
      </c>
      <c r="K2187" s="3">
        <v>0</v>
      </c>
      <c r="L2187" s="3">
        <v>0</v>
      </c>
      <c r="M2187" s="3"/>
      <c r="S2187" s="180"/>
      <c r="T2187" s="185"/>
      <c r="U2187" s="186"/>
      <c r="V2187" s="182"/>
      <c r="W2187" s="183"/>
      <c r="X2187" s="187"/>
      <c r="Y2187" s="188"/>
      <c r="Z2187" s="189"/>
    </row>
    <row r="2188" spans="2:26" ht="17.25" customHeight="1">
      <c r="B2188" s="137">
        <v>45676</v>
      </c>
      <c r="C2188" s="3" t="s">
        <v>47</v>
      </c>
      <c r="D2188" s="3" t="s">
        <v>2702</v>
      </c>
      <c r="E2188" s="3">
        <v>6</v>
      </c>
      <c r="F2188" s="162">
        <v>0</v>
      </c>
      <c r="G2188" s="3">
        <v>0</v>
      </c>
      <c r="H2188" s="3">
        <v>0</v>
      </c>
      <c r="I2188" s="3">
        <v>0</v>
      </c>
      <c r="J2188" s="3">
        <v>0</v>
      </c>
      <c r="K2188" s="3">
        <v>0</v>
      </c>
      <c r="L2188" s="3">
        <v>0</v>
      </c>
      <c r="M2188" s="3"/>
      <c r="S2188" s="180"/>
      <c r="T2188" s="185"/>
      <c r="U2188" s="186"/>
      <c r="V2188" s="182"/>
      <c r="W2188" s="183"/>
      <c r="X2188" s="187"/>
      <c r="Y2188" s="188"/>
      <c r="Z2188" s="189"/>
    </row>
    <row r="2189" spans="2:26" ht="17.25" customHeight="1">
      <c r="B2189" s="137">
        <v>45677</v>
      </c>
      <c r="C2189" s="3" t="s">
        <v>41</v>
      </c>
      <c r="D2189" s="3" t="s">
        <v>2862</v>
      </c>
      <c r="E2189" s="3">
        <v>13</v>
      </c>
      <c r="F2189" s="162">
        <v>0</v>
      </c>
      <c r="G2189" s="3">
        <v>0</v>
      </c>
      <c r="H2189" s="3">
        <v>0</v>
      </c>
      <c r="I2189" s="3">
        <v>0</v>
      </c>
      <c r="J2189" s="3">
        <v>0</v>
      </c>
      <c r="K2189" s="3">
        <v>0</v>
      </c>
      <c r="L2189" s="3">
        <v>0</v>
      </c>
      <c r="M2189" s="3"/>
      <c r="S2189" s="180"/>
      <c r="T2189" s="185"/>
      <c r="U2189" s="186"/>
      <c r="V2189" s="182"/>
      <c r="W2189" s="183"/>
      <c r="X2189" s="187"/>
      <c r="Y2189" s="188"/>
      <c r="Z2189" s="189"/>
    </row>
    <row r="2190" spans="2:26" ht="17.25" customHeight="1">
      <c r="B2190" s="137">
        <v>45677</v>
      </c>
      <c r="C2190" s="3" t="s">
        <v>41</v>
      </c>
      <c r="D2190" s="3" t="s">
        <v>2832</v>
      </c>
      <c r="E2190" s="3">
        <v>13</v>
      </c>
      <c r="F2190" s="162">
        <v>0</v>
      </c>
      <c r="G2190" s="3">
        <v>0</v>
      </c>
      <c r="H2190" s="3">
        <v>0</v>
      </c>
      <c r="I2190" s="3">
        <v>0</v>
      </c>
      <c r="J2190" s="3">
        <v>0</v>
      </c>
      <c r="K2190" s="3">
        <v>0</v>
      </c>
      <c r="L2190" s="3">
        <v>0</v>
      </c>
      <c r="M2190" s="3"/>
      <c r="S2190" s="180"/>
      <c r="T2190" s="185"/>
      <c r="U2190" s="186"/>
      <c r="V2190" s="182"/>
      <c r="W2190" s="183"/>
      <c r="X2190" s="187"/>
      <c r="Y2190" s="188"/>
      <c r="Z2190" s="189"/>
    </row>
    <row r="2191" spans="2:26" ht="17.25" customHeight="1">
      <c r="B2191" s="137">
        <v>45677</v>
      </c>
      <c r="C2191" s="3" t="s">
        <v>41</v>
      </c>
      <c r="D2191" s="3" t="s">
        <v>2462</v>
      </c>
      <c r="E2191" s="3">
        <v>13</v>
      </c>
      <c r="F2191" s="162">
        <v>0</v>
      </c>
      <c r="G2191" s="3">
        <v>0</v>
      </c>
      <c r="H2191" s="3">
        <v>0</v>
      </c>
      <c r="I2191" s="3">
        <v>0</v>
      </c>
      <c r="J2191" s="3">
        <v>0</v>
      </c>
      <c r="K2191" s="3">
        <v>0</v>
      </c>
      <c r="L2191" s="3">
        <v>0</v>
      </c>
      <c r="M2191" s="3"/>
      <c r="S2191" s="180"/>
      <c r="T2191" s="185"/>
      <c r="U2191" s="186"/>
      <c r="V2191" s="182"/>
      <c r="W2191" s="183"/>
      <c r="X2191" s="187"/>
      <c r="Y2191" s="188"/>
      <c r="Z2191" s="189"/>
    </row>
    <row r="2192" spans="2:26" ht="17.25" customHeight="1">
      <c r="B2192" s="137">
        <v>45677</v>
      </c>
      <c r="C2192" s="3" t="s">
        <v>41</v>
      </c>
      <c r="D2192" s="3" t="s">
        <v>2463</v>
      </c>
      <c r="E2192" s="3">
        <v>13</v>
      </c>
      <c r="F2192" s="162">
        <v>0</v>
      </c>
      <c r="G2192" s="3">
        <v>0</v>
      </c>
      <c r="H2192" s="3">
        <v>0</v>
      </c>
      <c r="I2192" s="3">
        <v>0</v>
      </c>
      <c r="J2192" s="3">
        <v>0</v>
      </c>
      <c r="K2192" s="3">
        <v>0</v>
      </c>
      <c r="L2192" s="3">
        <v>0</v>
      </c>
      <c r="M2192" s="3"/>
      <c r="S2192" s="180"/>
      <c r="T2192" s="185"/>
      <c r="U2192" s="186"/>
      <c r="V2192" s="182"/>
      <c r="W2192" s="183"/>
      <c r="X2192" s="187"/>
      <c r="Y2192" s="188"/>
      <c r="Z2192" s="189"/>
    </row>
    <row r="2193" spans="2:26" ht="17.25" customHeight="1">
      <c r="B2193" s="137">
        <v>45677</v>
      </c>
      <c r="C2193" s="3" t="s">
        <v>41</v>
      </c>
      <c r="D2193" s="3" t="s">
        <v>2833</v>
      </c>
      <c r="E2193" s="3">
        <v>5</v>
      </c>
      <c r="F2193" s="162">
        <v>0</v>
      </c>
      <c r="G2193" s="3">
        <v>0</v>
      </c>
      <c r="H2193" s="3">
        <v>0</v>
      </c>
      <c r="I2193" s="3">
        <v>0</v>
      </c>
      <c r="J2193" s="3">
        <v>0</v>
      </c>
      <c r="K2193" s="3">
        <v>0</v>
      </c>
      <c r="L2193" s="3">
        <v>0</v>
      </c>
      <c r="M2193" s="3"/>
      <c r="S2193" s="180"/>
      <c r="T2193" s="185"/>
      <c r="U2193" s="186"/>
      <c r="V2193" s="182"/>
      <c r="W2193" s="183"/>
      <c r="X2193" s="187"/>
      <c r="Y2193" s="188"/>
      <c r="Z2193" s="189"/>
    </row>
    <row r="2194" spans="2:26" ht="17.25" customHeight="1">
      <c r="B2194" s="137">
        <v>45678</v>
      </c>
      <c r="C2194" s="3" t="s">
        <v>41</v>
      </c>
      <c r="D2194" s="3" t="s">
        <v>2566</v>
      </c>
      <c r="E2194" s="3">
        <v>13</v>
      </c>
      <c r="F2194" s="162">
        <v>0</v>
      </c>
      <c r="G2194" s="3">
        <v>0</v>
      </c>
      <c r="H2194" s="3">
        <v>0</v>
      </c>
      <c r="I2194" s="3">
        <v>0</v>
      </c>
      <c r="J2194" s="3">
        <v>0</v>
      </c>
      <c r="K2194" s="3">
        <v>0</v>
      </c>
      <c r="L2194" s="3">
        <v>0</v>
      </c>
      <c r="M2194" s="3"/>
      <c r="S2194" s="180"/>
      <c r="T2194" s="185"/>
      <c r="U2194" s="186"/>
      <c r="V2194" s="182"/>
      <c r="W2194" s="183"/>
      <c r="X2194" s="187"/>
      <c r="Y2194" s="188"/>
      <c r="Z2194" s="189"/>
    </row>
    <row r="2195" spans="2:26" ht="17.25" customHeight="1">
      <c r="B2195" s="137">
        <v>45678</v>
      </c>
      <c r="C2195" s="3" t="s">
        <v>41</v>
      </c>
      <c r="D2195" s="3" t="s">
        <v>2803</v>
      </c>
      <c r="E2195" s="3">
        <v>13</v>
      </c>
      <c r="F2195" s="162">
        <v>0</v>
      </c>
      <c r="G2195" s="3">
        <v>0</v>
      </c>
      <c r="H2195" s="3">
        <v>0</v>
      </c>
      <c r="I2195" s="3">
        <v>0</v>
      </c>
      <c r="J2195" s="3">
        <v>0</v>
      </c>
      <c r="K2195" s="3">
        <v>0</v>
      </c>
      <c r="L2195" s="3">
        <v>0</v>
      </c>
      <c r="M2195" s="3"/>
      <c r="S2195" s="180"/>
      <c r="T2195" s="185"/>
      <c r="U2195" s="186"/>
      <c r="V2195" s="182"/>
      <c r="W2195" s="183"/>
      <c r="X2195" s="187"/>
      <c r="Y2195" s="188"/>
      <c r="Z2195" s="189"/>
    </row>
    <row r="2196" spans="2:26" ht="17.25" customHeight="1">
      <c r="B2196" s="137">
        <v>45678</v>
      </c>
      <c r="C2196" s="3" t="s">
        <v>41</v>
      </c>
      <c r="D2196" s="3" t="s">
        <v>2643</v>
      </c>
      <c r="E2196" s="3">
        <v>9</v>
      </c>
      <c r="F2196" s="162">
        <v>0</v>
      </c>
      <c r="G2196" s="3">
        <v>0</v>
      </c>
      <c r="H2196" s="3">
        <v>0</v>
      </c>
      <c r="I2196" s="3">
        <v>0</v>
      </c>
      <c r="J2196" s="3">
        <v>0</v>
      </c>
      <c r="K2196" s="3">
        <v>0</v>
      </c>
      <c r="L2196" s="3">
        <v>0</v>
      </c>
      <c r="M2196" s="3"/>
      <c r="S2196" s="180"/>
      <c r="T2196" s="185"/>
      <c r="U2196" s="186"/>
      <c r="V2196" s="182"/>
      <c r="W2196" s="183"/>
      <c r="X2196" s="187"/>
      <c r="Y2196" s="188"/>
      <c r="Z2196" s="189"/>
    </row>
    <row r="2197" spans="2:26" ht="17.25" customHeight="1">
      <c r="B2197" s="137">
        <v>45678</v>
      </c>
      <c r="C2197" s="3" t="s">
        <v>41</v>
      </c>
      <c r="D2197" s="3" t="s">
        <v>2502</v>
      </c>
      <c r="E2197" s="3">
        <v>13</v>
      </c>
      <c r="F2197" s="162">
        <v>0</v>
      </c>
      <c r="G2197" s="3">
        <v>0</v>
      </c>
      <c r="H2197" s="3">
        <v>0</v>
      </c>
      <c r="I2197" s="3">
        <v>0</v>
      </c>
      <c r="J2197" s="3">
        <v>0</v>
      </c>
      <c r="K2197" s="3">
        <v>0</v>
      </c>
      <c r="L2197" s="3">
        <v>0</v>
      </c>
      <c r="M2197" s="3"/>
      <c r="S2197" s="180"/>
      <c r="T2197" s="185"/>
      <c r="U2197" s="186"/>
      <c r="V2197" s="182"/>
      <c r="W2197" s="183"/>
      <c r="X2197" s="187"/>
      <c r="Y2197" s="188"/>
      <c r="Z2197" s="189"/>
    </row>
    <row r="2198" spans="2:26" ht="17.25" customHeight="1">
      <c r="B2198" s="137">
        <v>45678</v>
      </c>
      <c r="C2198" s="3" t="s">
        <v>41</v>
      </c>
      <c r="D2198" s="3" t="s">
        <v>2754</v>
      </c>
      <c r="E2198" s="3">
        <v>12</v>
      </c>
      <c r="F2198" s="162">
        <v>0</v>
      </c>
      <c r="G2198" s="3">
        <v>0</v>
      </c>
      <c r="H2198" s="3">
        <v>0</v>
      </c>
      <c r="I2198" s="3">
        <v>0</v>
      </c>
      <c r="J2198" s="3">
        <v>0</v>
      </c>
      <c r="K2198" s="3">
        <v>0</v>
      </c>
      <c r="L2198" s="3">
        <v>0</v>
      </c>
      <c r="M2198" s="3"/>
      <c r="S2198" s="180"/>
      <c r="T2198" s="185"/>
      <c r="U2198" s="186"/>
      <c r="V2198" s="182"/>
      <c r="W2198" s="183"/>
      <c r="X2198" s="187"/>
      <c r="Y2198" s="188"/>
      <c r="Z2198" s="189"/>
    </row>
    <row r="2199" spans="2:26" ht="17.25" customHeight="1">
      <c r="B2199" s="137">
        <v>45679</v>
      </c>
      <c r="C2199" s="3" t="s">
        <v>3077</v>
      </c>
      <c r="D2199" s="3" t="s">
        <v>3075</v>
      </c>
      <c r="E2199" s="3">
        <v>2</v>
      </c>
      <c r="F2199" s="162">
        <v>0</v>
      </c>
      <c r="G2199" s="3">
        <v>0</v>
      </c>
      <c r="H2199" s="3">
        <v>0</v>
      </c>
      <c r="I2199" s="3">
        <v>0</v>
      </c>
      <c r="J2199" s="3">
        <v>0</v>
      </c>
      <c r="K2199" s="3">
        <v>0</v>
      </c>
      <c r="L2199" s="3">
        <v>0</v>
      </c>
      <c r="M2199" s="3"/>
      <c r="S2199" s="180"/>
      <c r="T2199" s="185"/>
      <c r="U2199" s="186"/>
      <c r="V2199" s="182"/>
      <c r="W2199" s="183"/>
      <c r="X2199" s="187"/>
      <c r="Y2199" s="188"/>
      <c r="Z2199" s="189"/>
    </row>
    <row r="2200" spans="2:26" ht="17.25" customHeight="1">
      <c r="B2200" s="137">
        <v>45680</v>
      </c>
      <c r="C2200" s="3" t="s">
        <v>3094</v>
      </c>
      <c r="D2200" s="3" t="s">
        <v>2331</v>
      </c>
      <c r="E2200" s="3">
        <v>6</v>
      </c>
      <c r="F2200" s="162">
        <v>0</v>
      </c>
      <c r="G2200" s="3">
        <v>0</v>
      </c>
      <c r="H2200" s="3">
        <v>1</v>
      </c>
      <c r="I2200" s="3">
        <v>0</v>
      </c>
      <c r="J2200" s="3">
        <v>0</v>
      </c>
      <c r="K2200" s="3">
        <v>0</v>
      </c>
      <c r="L2200" s="3">
        <v>1</v>
      </c>
      <c r="M2200" s="3" t="s">
        <v>436</v>
      </c>
      <c r="S2200" s="180"/>
      <c r="T2200" s="185"/>
      <c r="U2200" s="186"/>
      <c r="V2200" s="182"/>
      <c r="W2200" s="183"/>
      <c r="X2200" s="187"/>
      <c r="Y2200" s="188"/>
      <c r="Z2200" s="189"/>
    </row>
    <row r="2201" spans="2:26" ht="17.25" customHeight="1">
      <c r="B2201" s="137">
        <v>45681</v>
      </c>
      <c r="C2201" s="3" t="s">
        <v>3136</v>
      </c>
      <c r="D2201" s="3" t="s">
        <v>2584</v>
      </c>
      <c r="E2201" s="3">
        <v>1</v>
      </c>
      <c r="F2201" s="162">
        <v>0</v>
      </c>
      <c r="G2201" s="3">
        <v>0</v>
      </c>
      <c r="H2201" s="3">
        <v>0</v>
      </c>
      <c r="I2201" s="3">
        <v>0</v>
      </c>
      <c r="J2201" s="3">
        <v>0</v>
      </c>
      <c r="K2201" s="3">
        <v>0</v>
      </c>
      <c r="L2201" s="3">
        <v>0</v>
      </c>
      <c r="M2201" s="3"/>
      <c r="S2201" s="180"/>
      <c r="T2201" s="185"/>
      <c r="U2201" s="186"/>
      <c r="V2201" s="182"/>
      <c r="W2201" s="183"/>
      <c r="X2201" s="187"/>
      <c r="Y2201" s="188"/>
      <c r="Z2201" s="189"/>
    </row>
    <row r="2202" spans="2:26" ht="17.25" customHeight="1">
      <c r="B2202" s="137">
        <v>45681</v>
      </c>
      <c r="C2202" s="3" t="s">
        <v>3137</v>
      </c>
      <c r="D2202" s="3" t="s">
        <v>2306</v>
      </c>
      <c r="E2202" s="3">
        <v>10</v>
      </c>
      <c r="F2202" s="162">
        <v>0</v>
      </c>
      <c r="G2202" s="3">
        <v>0</v>
      </c>
      <c r="H2202" s="3">
        <v>0</v>
      </c>
      <c r="I2202" s="3">
        <v>0</v>
      </c>
      <c r="J2202" s="3">
        <v>0</v>
      </c>
      <c r="K2202" s="3">
        <v>0</v>
      </c>
      <c r="L2202" s="3">
        <v>0</v>
      </c>
      <c r="M2202" s="3"/>
      <c r="S2202" s="180"/>
      <c r="T2202" s="185"/>
      <c r="U2202" s="186"/>
      <c r="V2202" s="182"/>
      <c r="W2202" s="183"/>
      <c r="X2202" s="187"/>
      <c r="Y2202" s="188"/>
      <c r="Z2202" s="189"/>
    </row>
    <row r="2203" spans="2:26" ht="17.25" customHeight="1">
      <c r="B2203" s="137">
        <v>45681</v>
      </c>
      <c r="C2203" s="3" t="s">
        <v>3138</v>
      </c>
      <c r="D2203" s="3" t="s">
        <v>2834</v>
      </c>
      <c r="E2203" s="3">
        <v>3</v>
      </c>
      <c r="F2203" s="162">
        <v>0</v>
      </c>
      <c r="G2203" s="3">
        <v>0</v>
      </c>
      <c r="H2203" s="3">
        <v>0</v>
      </c>
      <c r="I2203" s="3">
        <v>0</v>
      </c>
      <c r="J2203" s="3">
        <v>0</v>
      </c>
      <c r="K2203" s="3">
        <v>0</v>
      </c>
      <c r="L2203" s="3">
        <v>0</v>
      </c>
      <c r="M2203" s="3"/>
      <c r="S2203" s="180"/>
      <c r="T2203" s="185"/>
      <c r="U2203" s="186"/>
      <c r="V2203" s="182"/>
      <c r="W2203" s="183"/>
      <c r="X2203" s="187"/>
      <c r="Y2203" s="188"/>
      <c r="Z2203" s="189"/>
    </row>
    <row r="2204" spans="2:26" ht="17.25" customHeight="1">
      <c r="B2204" s="137">
        <v>45681</v>
      </c>
      <c r="C2204" s="3" t="s">
        <v>3139</v>
      </c>
      <c r="D2204" s="3" t="s">
        <v>2333</v>
      </c>
      <c r="E2204" s="3">
        <v>9</v>
      </c>
      <c r="F2204" s="162">
        <v>0</v>
      </c>
      <c r="G2204" s="3">
        <v>0</v>
      </c>
      <c r="H2204" s="3">
        <v>0</v>
      </c>
      <c r="I2204" s="3">
        <v>0</v>
      </c>
      <c r="J2204" s="3">
        <v>0</v>
      </c>
      <c r="K2204" s="3">
        <v>0</v>
      </c>
      <c r="L2204" s="3">
        <v>0</v>
      </c>
      <c r="M2204" s="3"/>
      <c r="S2204" s="180"/>
      <c r="T2204" s="185"/>
      <c r="U2204" s="186"/>
      <c r="V2204" s="182"/>
      <c r="W2204" s="183"/>
      <c r="X2204" s="187"/>
      <c r="Y2204" s="188"/>
      <c r="Z2204" s="189"/>
    </row>
    <row r="2205" spans="2:26" ht="17.25" customHeight="1">
      <c r="B2205" s="137">
        <v>45681</v>
      </c>
      <c r="C2205" s="3" t="s">
        <v>3138</v>
      </c>
      <c r="D2205" s="3" t="s">
        <v>3107</v>
      </c>
      <c r="E2205" s="3">
        <v>4</v>
      </c>
      <c r="F2205" s="162">
        <v>0</v>
      </c>
      <c r="G2205" s="3">
        <v>0</v>
      </c>
      <c r="H2205" s="3">
        <v>0</v>
      </c>
      <c r="I2205" s="3">
        <v>1</v>
      </c>
      <c r="J2205" s="3">
        <v>1</v>
      </c>
      <c r="K2205" s="3">
        <v>0</v>
      </c>
      <c r="L2205" s="3">
        <v>2</v>
      </c>
      <c r="M2205" s="3" t="s">
        <v>3144</v>
      </c>
      <c r="S2205" s="180"/>
      <c r="T2205" s="185"/>
      <c r="U2205" s="186"/>
      <c r="V2205" s="182"/>
      <c r="W2205" s="183"/>
      <c r="X2205" s="187"/>
      <c r="Y2205" s="188"/>
      <c r="Z2205" s="189"/>
    </row>
    <row r="2206" spans="2:26" ht="17.25" customHeight="1">
      <c r="B2206" s="137">
        <v>45681</v>
      </c>
      <c r="C2206" s="3" t="s">
        <v>3141</v>
      </c>
      <c r="D2206" s="3" t="s">
        <v>2490</v>
      </c>
      <c r="E2206" s="3">
        <v>11</v>
      </c>
      <c r="F2206" s="162">
        <v>0</v>
      </c>
      <c r="G2206" s="3">
        <v>0</v>
      </c>
      <c r="H2206" s="3">
        <v>1</v>
      </c>
      <c r="I2206" s="3">
        <v>0</v>
      </c>
      <c r="J2206" s="3">
        <v>0</v>
      </c>
      <c r="K2206" s="3">
        <v>0</v>
      </c>
      <c r="L2206" s="3">
        <v>1</v>
      </c>
      <c r="M2206" s="3"/>
      <c r="O2206" s="136" t="s">
        <v>3144</v>
      </c>
      <c r="P2206" s="136" t="s">
        <v>3144</v>
      </c>
      <c r="S2206" s="180"/>
      <c r="T2206" s="185"/>
      <c r="U2206" s="186"/>
      <c r="V2206" s="182"/>
      <c r="W2206" s="183"/>
      <c r="X2206" s="187"/>
      <c r="Y2206" s="188"/>
      <c r="Z2206" s="189"/>
    </row>
    <row r="2207" spans="2:26" ht="17.25" customHeight="1">
      <c r="B2207" s="137">
        <v>45682</v>
      </c>
      <c r="C2207" s="3" t="s">
        <v>3140</v>
      </c>
      <c r="D2207" s="3" t="s">
        <v>2330</v>
      </c>
      <c r="E2207" s="3">
        <v>2</v>
      </c>
      <c r="F2207" s="162">
        <v>0</v>
      </c>
      <c r="G2207" s="3">
        <v>0</v>
      </c>
      <c r="H2207" s="3">
        <v>0</v>
      </c>
      <c r="I2207" s="3">
        <v>0</v>
      </c>
      <c r="J2207" s="3">
        <v>0</v>
      </c>
      <c r="K2207" s="3">
        <v>0</v>
      </c>
      <c r="L2207" s="3">
        <v>0</v>
      </c>
      <c r="M2207" s="3"/>
      <c r="S2207" s="180"/>
      <c r="T2207" s="185"/>
      <c r="U2207" s="186"/>
      <c r="V2207" s="182"/>
      <c r="W2207" s="183"/>
      <c r="X2207" s="187"/>
      <c r="Y2207" s="188"/>
      <c r="Z2207" s="189"/>
    </row>
    <row r="2208" spans="2:26" ht="17.25" customHeight="1">
      <c r="B2208" s="137">
        <v>45682</v>
      </c>
      <c r="C2208" s="3" t="s">
        <v>3142</v>
      </c>
      <c r="D2208" s="3" t="s">
        <v>2781</v>
      </c>
      <c r="E2208" s="3">
        <v>5</v>
      </c>
      <c r="F2208" s="162">
        <v>0</v>
      </c>
      <c r="G2208" s="3">
        <v>0</v>
      </c>
      <c r="H2208" s="3">
        <v>0</v>
      </c>
      <c r="I2208" s="3">
        <v>0</v>
      </c>
      <c r="J2208" s="3">
        <v>0</v>
      </c>
      <c r="K2208" s="3">
        <v>0</v>
      </c>
      <c r="L2208" s="3">
        <v>0</v>
      </c>
      <c r="M2208" s="3"/>
      <c r="S2208" s="180"/>
      <c r="T2208" s="185"/>
      <c r="U2208" s="186"/>
      <c r="V2208" s="182"/>
      <c r="W2208" s="183"/>
      <c r="X2208" s="187"/>
      <c r="Y2208" s="188"/>
      <c r="Z2208" s="189"/>
    </row>
    <row r="2209" spans="2:26" ht="17.25" customHeight="1">
      <c r="B2209" s="137">
        <v>45682</v>
      </c>
      <c r="C2209" s="3" t="s">
        <v>3143</v>
      </c>
      <c r="D2209" s="3" t="s">
        <v>2307</v>
      </c>
      <c r="E2209" s="3">
        <v>2</v>
      </c>
      <c r="F2209" s="162">
        <v>0</v>
      </c>
      <c r="G2209" s="3">
        <v>0</v>
      </c>
      <c r="H2209" s="3">
        <v>0</v>
      </c>
      <c r="I2209" s="3">
        <v>0</v>
      </c>
      <c r="J2209" s="3">
        <v>0</v>
      </c>
      <c r="K2209" s="3">
        <v>0</v>
      </c>
      <c r="L2209" s="3">
        <v>0</v>
      </c>
      <c r="M2209" s="3"/>
      <c r="S2209" s="180"/>
      <c r="T2209" s="185"/>
      <c r="U2209" s="186"/>
      <c r="V2209" s="182"/>
      <c r="W2209" s="183"/>
      <c r="X2209" s="187"/>
      <c r="Y2209" s="188"/>
      <c r="Z2209" s="189"/>
    </row>
    <row r="2210" spans="2:26" ht="17.25" customHeight="1">
      <c r="B2210" s="137">
        <v>45684</v>
      </c>
      <c r="C2210" s="3" t="s">
        <v>3169</v>
      </c>
      <c r="D2210" s="3" t="s">
        <v>3075</v>
      </c>
      <c r="E2210" s="3">
        <v>2</v>
      </c>
      <c r="F2210" s="162">
        <v>1</v>
      </c>
      <c r="G2210" s="3">
        <v>0</v>
      </c>
      <c r="H2210" s="3">
        <v>13</v>
      </c>
      <c r="I2210" s="3">
        <v>1</v>
      </c>
      <c r="J2210" s="3">
        <v>0</v>
      </c>
      <c r="K2210" s="3">
        <v>0</v>
      </c>
      <c r="L2210" s="3">
        <v>14</v>
      </c>
      <c r="M2210" s="3" t="s">
        <v>3196</v>
      </c>
      <c r="O2210" s="136" t="s">
        <v>3196</v>
      </c>
      <c r="P2210" s="136" t="s">
        <v>3198</v>
      </c>
      <c r="S2210" s="180"/>
      <c r="T2210" s="185"/>
      <c r="U2210" s="186"/>
      <c r="V2210" s="182"/>
      <c r="W2210" s="183"/>
      <c r="X2210" s="187"/>
      <c r="Y2210" s="188"/>
      <c r="Z2210" s="189"/>
    </row>
    <row r="2211" spans="2:26" ht="17.25" customHeight="1">
      <c r="B2211" s="137">
        <v>45685</v>
      </c>
      <c r="C2211" s="3" t="s">
        <v>3168</v>
      </c>
      <c r="D2211" s="3" t="s">
        <v>2565</v>
      </c>
      <c r="E2211" s="3">
        <v>11</v>
      </c>
      <c r="F2211" s="162">
        <v>1</v>
      </c>
      <c r="G2211" s="3">
        <v>0</v>
      </c>
      <c r="H2211" s="3">
        <v>18</v>
      </c>
      <c r="I2211" s="3">
        <v>3</v>
      </c>
      <c r="J2211" s="3">
        <v>0</v>
      </c>
      <c r="K2211" s="3">
        <v>0</v>
      </c>
      <c r="L2211" s="3">
        <v>21</v>
      </c>
      <c r="M2211" s="3"/>
      <c r="S2211" s="180"/>
      <c r="T2211" s="185"/>
      <c r="U2211" s="186"/>
      <c r="V2211" s="182"/>
      <c r="W2211" s="183"/>
      <c r="X2211" s="187"/>
      <c r="Y2211" s="188"/>
      <c r="Z2211" s="189"/>
    </row>
    <row r="2212" spans="2:26" ht="17.25" customHeight="1">
      <c r="B2212" s="137">
        <v>45685</v>
      </c>
      <c r="C2212" s="3" t="s">
        <v>3170</v>
      </c>
      <c r="D2212" s="3" t="s">
        <v>2319</v>
      </c>
      <c r="E2212" s="3">
        <v>10</v>
      </c>
      <c r="F2212" s="162">
        <v>0</v>
      </c>
      <c r="G2212" s="3">
        <v>0</v>
      </c>
      <c r="H2212" s="3">
        <v>0</v>
      </c>
      <c r="I2212" s="3">
        <v>0</v>
      </c>
      <c r="J2212" s="3">
        <v>0</v>
      </c>
      <c r="K2212" s="3">
        <v>0</v>
      </c>
      <c r="L2212" s="3">
        <v>0</v>
      </c>
      <c r="M2212" s="3"/>
      <c r="S2212" s="180"/>
      <c r="T2212" s="185"/>
      <c r="U2212" s="186"/>
      <c r="V2212" s="182"/>
      <c r="W2212" s="183"/>
      <c r="X2212" s="187"/>
      <c r="Y2212" s="188"/>
      <c r="Z2212" s="189"/>
    </row>
    <row r="2213" spans="2:26" ht="17.25" customHeight="1">
      <c r="B2213" s="137">
        <v>45687</v>
      </c>
      <c r="C2213" s="3" t="s">
        <v>3172</v>
      </c>
      <c r="D2213" s="3" t="s">
        <v>3173</v>
      </c>
      <c r="E2213" s="3">
        <v>1</v>
      </c>
      <c r="F2213" s="162">
        <v>1</v>
      </c>
      <c r="G2213" s="3">
        <v>0</v>
      </c>
      <c r="H2213" s="3">
        <v>0</v>
      </c>
      <c r="I2213" s="3">
        <v>0</v>
      </c>
      <c r="J2213" s="3">
        <v>0</v>
      </c>
      <c r="K2213" s="3">
        <v>0</v>
      </c>
      <c r="L2213" s="3">
        <v>0</v>
      </c>
      <c r="M2213" s="3"/>
      <c r="S2213" s="180"/>
      <c r="T2213" s="185"/>
      <c r="U2213" s="186"/>
      <c r="V2213" s="182"/>
      <c r="W2213" s="183"/>
      <c r="X2213" s="187"/>
      <c r="Y2213" s="188"/>
      <c r="Z2213" s="189"/>
    </row>
    <row r="2214" spans="2:26" ht="17.25" customHeight="1">
      <c r="B2214" s="137">
        <v>45687</v>
      </c>
      <c r="C2214" s="3" t="s">
        <v>3168</v>
      </c>
      <c r="D2214" s="3" t="s">
        <v>2702</v>
      </c>
      <c r="E2214" s="3">
        <v>6</v>
      </c>
      <c r="F2214" s="162">
        <v>0</v>
      </c>
      <c r="G2214" s="3">
        <v>0</v>
      </c>
      <c r="H2214" s="3">
        <v>0</v>
      </c>
      <c r="I2214" s="3">
        <v>0</v>
      </c>
      <c r="J2214" s="3">
        <v>0</v>
      </c>
      <c r="K2214" s="3">
        <v>0</v>
      </c>
      <c r="L2214" s="3">
        <v>0</v>
      </c>
      <c r="M2214" s="3"/>
      <c r="S2214" s="180"/>
      <c r="T2214" s="185"/>
      <c r="U2214" s="186"/>
      <c r="V2214" s="182"/>
      <c r="W2214" s="183"/>
      <c r="X2214" s="187"/>
      <c r="Y2214" s="188"/>
      <c r="Z2214" s="189"/>
    </row>
    <row r="2215" spans="2:26" ht="17.25" customHeight="1">
      <c r="B2215" s="137">
        <v>45688</v>
      </c>
      <c r="C2215" s="3" t="s">
        <v>3171</v>
      </c>
      <c r="D2215" s="3" t="s">
        <v>2464</v>
      </c>
      <c r="E2215" s="3">
        <v>13</v>
      </c>
      <c r="F2215" s="162">
        <v>0</v>
      </c>
      <c r="G2215" s="3">
        <v>0</v>
      </c>
      <c r="H2215" s="3">
        <v>5</v>
      </c>
      <c r="I2215" s="3">
        <v>1</v>
      </c>
      <c r="J2215" s="3">
        <v>0</v>
      </c>
      <c r="K2215" s="3">
        <v>0</v>
      </c>
      <c r="L2215" s="3">
        <v>6</v>
      </c>
      <c r="M2215" s="3" t="s">
        <v>3196</v>
      </c>
      <c r="O2215" s="136" t="s">
        <v>3196</v>
      </c>
      <c r="P2215" s="136" t="s">
        <v>3196</v>
      </c>
      <c r="S2215" s="180"/>
      <c r="T2215" s="185"/>
      <c r="U2215" s="186"/>
      <c r="V2215" s="182"/>
      <c r="W2215" s="183"/>
      <c r="X2215" s="187"/>
      <c r="Y2215" s="188"/>
      <c r="Z2215" s="189"/>
    </row>
    <row r="2216" spans="2:26" ht="17.25" customHeight="1">
      <c r="B2216" s="137">
        <v>45690</v>
      </c>
      <c r="C2216" s="3" t="s">
        <v>3224</v>
      </c>
      <c r="D2216" s="3" t="s">
        <v>2565</v>
      </c>
      <c r="E2216" s="3">
        <v>11</v>
      </c>
      <c r="F2216" s="162">
        <v>0</v>
      </c>
      <c r="G2216" s="3">
        <v>0</v>
      </c>
      <c r="H2216" s="3">
        <v>1</v>
      </c>
      <c r="I2216" s="3">
        <v>0</v>
      </c>
      <c r="J2216" s="3">
        <v>0</v>
      </c>
      <c r="K2216" s="3">
        <v>0</v>
      </c>
      <c r="L2216" s="3">
        <v>1</v>
      </c>
      <c r="M2216" s="3"/>
      <c r="O2216" s="136" t="s">
        <v>3199</v>
      </c>
      <c r="P2216" s="136" t="s">
        <v>3196</v>
      </c>
      <c r="S2216" s="180"/>
      <c r="T2216" s="185"/>
      <c r="U2216" s="186"/>
      <c r="V2216" s="182"/>
      <c r="W2216" s="183"/>
      <c r="X2216" s="187"/>
      <c r="Y2216" s="188"/>
      <c r="Z2216" s="189"/>
    </row>
    <row r="2217" spans="2:26" ht="17.25" customHeight="1">
      <c r="B2217" s="137">
        <v>45690</v>
      </c>
      <c r="C2217" s="3" t="s">
        <v>3224</v>
      </c>
      <c r="D2217" s="3" t="s">
        <v>2754</v>
      </c>
      <c r="E2217" s="3">
        <v>12</v>
      </c>
      <c r="F2217" s="162">
        <v>0</v>
      </c>
      <c r="G2217" s="3">
        <v>0</v>
      </c>
      <c r="H2217" s="3">
        <v>0</v>
      </c>
      <c r="I2217" s="3">
        <v>0</v>
      </c>
      <c r="J2217" s="3">
        <v>2</v>
      </c>
      <c r="K2217" s="3">
        <v>0</v>
      </c>
      <c r="L2217" s="3">
        <v>2</v>
      </c>
      <c r="M2217" s="3" t="s">
        <v>3196</v>
      </c>
      <c r="S2217" s="180"/>
      <c r="T2217" s="185"/>
      <c r="U2217" s="186"/>
      <c r="V2217" s="182"/>
      <c r="W2217" s="183"/>
      <c r="X2217" s="187"/>
      <c r="Y2217" s="188"/>
      <c r="Z2217" s="189"/>
    </row>
    <row r="2218" spans="2:26" ht="17.25" customHeight="1">
      <c r="B2218" s="137">
        <v>45690</v>
      </c>
      <c r="C2218" s="3" t="s">
        <v>3224</v>
      </c>
      <c r="D2218" s="3" t="s">
        <v>2862</v>
      </c>
      <c r="E2218" s="3">
        <v>2</v>
      </c>
      <c r="F2218" s="162">
        <v>0</v>
      </c>
      <c r="G2218" s="3">
        <v>0</v>
      </c>
      <c r="H2218" s="3">
        <v>0</v>
      </c>
      <c r="I2218" s="3">
        <v>0</v>
      </c>
      <c r="J2218" s="3">
        <v>0</v>
      </c>
      <c r="K2218" s="3">
        <v>0</v>
      </c>
      <c r="L2218" s="3">
        <v>0</v>
      </c>
      <c r="M2218" s="3"/>
      <c r="S2218" s="180"/>
      <c r="T2218" s="185"/>
      <c r="U2218" s="186"/>
      <c r="V2218" s="182"/>
      <c r="W2218" s="183"/>
      <c r="X2218" s="187"/>
      <c r="Y2218" s="188"/>
      <c r="Z2218" s="189"/>
    </row>
    <row r="2219" spans="2:26" ht="17.25" customHeight="1">
      <c r="B2219" s="137">
        <v>45690</v>
      </c>
      <c r="C2219" s="136" t="s">
        <v>3224</v>
      </c>
      <c r="D2219" s="136" t="s">
        <v>2832</v>
      </c>
      <c r="E2219" s="136">
        <v>13</v>
      </c>
      <c r="F2219" s="140">
        <v>0</v>
      </c>
      <c r="G2219" s="136">
        <v>0</v>
      </c>
      <c r="H2219" s="136">
        <v>0</v>
      </c>
      <c r="I2219" s="136">
        <v>0</v>
      </c>
      <c r="J2219" s="136">
        <v>0</v>
      </c>
      <c r="K2219" s="136">
        <v>0</v>
      </c>
      <c r="L2219" s="136">
        <v>0</v>
      </c>
      <c r="S2219" s="180"/>
      <c r="T2219" s="185"/>
      <c r="U2219" s="186"/>
      <c r="V2219" s="182"/>
      <c r="W2219" s="183"/>
      <c r="X2219" s="187"/>
      <c r="Y2219" s="188"/>
      <c r="Z2219" s="189"/>
    </row>
    <row r="2220" spans="2:26" ht="17.25" customHeight="1">
      <c r="B2220" s="137">
        <v>45690</v>
      </c>
      <c r="C2220" s="136" t="s">
        <v>3224</v>
      </c>
      <c r="D2220" s="136" t="s">
        <v>2463</v>
      </c>
      <c r="E2220" s="136">
        <v>13</v>
      </c>
      <c r="F2220" s="140">
        <v>0</v>
      </c>
      <c r="G2220" s="136">
        <v>0</v>
      </c>
      <c r="H2220" s="136">
        <v>1</v>
      </c>
      <c r="I2220" s="136">
        <v>0</v>
      </c>
      <c r="J2220" s="136">
        <v>1</v>
      </c>
      <c r="K2220" s="136">
        <v>0</v>
      </c>
      <c r="L2220" s="136">
        <v>2</v>
      </c>
      <c r="M2220" s="136" t="s">
        <v>3198</v>
      </c>
      <c r="O2220" s="136" t="s">
        <v>3196</v>
      </c>
      <c r="P2220" s="136" t="s">
        <v>3199</v>
      </c>
      <c r="S2220" s="180"/>
      <c r="T2220" s="185"/>
      <c r="U2220" s="186"/>
      <c r="V2220" s="182"/>
      <c r="W2220" s="183"/>
      <c r="X2220" s="187"/>
      <c r="Y2220" s="188"/>
      <c r="Z2220" s="189"/>
    </row>
    <row r="2221" spans="2:26" ht="17.25" customHeight="1">
      <c r="B2221" s="137">
        <v>45690</v>
      </c>
      <c r="C2221" s="136" t="s">
        <v>3224</v>
      </c>
      <c r="D2221" s="136" t="s">
        <v>2462</v>
      </c>
      <c r="E2221" s="136">
        <v>13</v>
      </c>
      <c r="F2221" s="140">
        <v>0</v>
      </c>
      <c r="G2221" s="136">
        <v>0</v>
      </c>
      <c r="H2221" s="136">
        <v>0</v>
      </c>
      <c r="I2221" s="136">
        <v>0</v>
      </c>
      <c r="J2221" s="136">
        <v>0</v>
      </c>
      <c r="K2221" s="136">
        <v>0</v>
      </c>
      <c r="L2221" s="136">
        <v>0</v>
      </c>
      <c r="S2221" s="180"/>
      <c r="T2221" s="185"/>
      <c r="U2221" s="186"/>
      <c r="V2221" s="182"/>
      <c r="W2221" s="183"/>
      <c r="X2221" s="187"/>
      <c r="Y2221" s="188"/>
      <c r="Z2221" s="189"/>
    </row>
    <row r="2222" spans="2:26" ht="17.25" customHeight="1">
      <c r="B2222" s="137">
        <v>45690</v>
      </c>
      <c r="C2222" s="136" t="s">
        <v>3224</v>
      </c>
      <c r="D2222" s="136" t="s">
        <v>2502</v>
      </c>
      <c r="E2222" s="136">
        <v>13</v>
      </c>
      <c r="F2222" s="140">
        <v>0</v>
      </c>
      <c r="G2222" s="136">
        <v>0</v>
      </c>
      <c r="H2222" s="136">
        <v>0</v>
      </c>
      <c r="I2222" s="136">
        <v>0</v>
      </c>
      <c r="J2222" s="136">
        <v>0</v>
      </c>
      <c r="K2222" s="136">
        <v>0</v>
      </c>
      <c r="L2222" s="136">
        <v>0</v>
      </c>
      <c r="S2222" s="180"/>
      <c r="T2222" s="185"/>
      <c r="U2222" s="186"/>
      <c r="V2222" s="182"/>
      <c r="W2222" s="183"/>
      <c r="X2222" s="187"/>
      <c r="Y2222" s="188"/>
      <c r="Z2222" s="189"/>
    </row>
    <row r="2223" spans="2:26" ht="17.25" customHeight="1">
      <c r="B2223" s="137">
        <v>45690</v>
      </c>
      <c r="C2223" s="136" t="s">
        <v>3224</v>
      </c>
      <c r="D2223" s="136" t="s">
        <v>2803</v>
      </c>
      <c r="E2223" s="136">
        <v>13</v>
      </c>
      <c r="F2223" s="140">
        <v>0</v>
      </c>
      <c r="G2223" s="136">
        <v>0</v>
      </c>
      <c r="H2223" s="136">
        <v>0</v>
      </c>
      <c r="I2223" s="136">
        <v>0</v>
      </c>
      <c r="J2223" s="136">
        <v>0</v>
      </c>
      <c r="K2223" s="136">
        <v>0</v>
      </c>
      <c r="L2223" s="136">
        <v>0</v>
      </c>
      <c r="S2223" s="180"/>
      <c r="T2223" s="185"/>
      <c r="U2223" s="186"/>
      <c r="V2223" s="182"/>
      <c r="W2223" s="183"/>
      <c r="X2223" s="187"/>
      <c r="Y2223" s="188"/>
      <c r="Z2223" s="189"/>
    </row>
    <row r="2224" spans="2:26" ht="17.25" customHeight="1">
      <c r="B2224" s="137">
        <v>45690</v>
      </c>
      <c r="C2224" s="136" t="s">
        <v>3224</v>
      </c>
      <c r="D2224" s="136" t="s">
        <v>2566</v>
      </c>
      <c r="E2224" s="136">
        <v>13</v>
      </c>
      <c r="F2224" s="140">
        <v>0</v>
      </c>
      <c r="G2224" s="136">
        <v>0</v>
      </c>
      <c r="H2224" s="136">
        <v>0</v>
      </c>
      <c r="I2224" s="136">
        <v>0</v>
      </c>
      <c r="J2224" s="136">
        <v>0</v>
      </c>
      <c r="K2224" s="136">
        <v>0</v>
      </c>
      <c r="L2224" s="136">
        <v>0</v>
      </c>
      <c r="S2224" s="180"/>
      <c r="T2224" s="185"/>
      <c r="U2224" s="186"/>
      <c r="V2224" s="182"/>
      <c r="W2224" s="183"/>
      <c r="X2224" s="187"/>
      <c r="Y2224" s="188"/>
      <c r="Z2224" s="189"/>
    </row>
    <row r="2225" spans="2:26" ht="17.25" customHeight="1">
      <c r="B2225" s="137">
        <v>45686</v>
      </c>
      <c r="C2225" s="136" t="s">
        <v>6897</v>
      </c>
      <c r="D2225" s="136" t="s">
        <v>3161</v>
      </c>
      <c r="E2225" s="136">
        <v>4</v>
      </c>
      <c r="F2225" s="140">
        <v>0</v>
      </c>
      <c r="G2225" s="136">
        <v>0</v>
      </c>
      <c r="H2225" s="136">
        <v>6</v>
      </c>
      <c r="I2225" s="136">
        <v>0</v>
      </c>
      <c r="J2225" s="136">
        <v>0</v>
      </c>
      <c r="K2225" s="136">
        <v>0</v>
      </c>
      <c r="L2225" s="136">
        <v>6</v>
      </c>
      <c r="O2225" s="136" t="s">
        <v>3197</v>
      </c>
      <c r="P2225" s="136" t="s">
        <v>3196</v>
      </c>
      <c r="S2225" s="180"/>
      <c r="T2225" s="185"/>
      <c r="U2225" s="186"/>
      <c r="V2225" s="182"/>
      <c r="W2225" s="183"/>
      <c r="X2225" s="187"/>
      <c r="Y2225" s="188"/>
      <c r="Z2225" s="189"/>
    </row>
    <row r="2226" spans="2:26" ht="17.25" customHeight="1">
      <c r="B2226" s="137">
        <v>45686</v>
      </c>
      <c r="C2226" s="136" t="s">
        <v>6897</v>
      </c>
      <c r="D2226" s="136" t="s">
        <v>3162</v>
      </c>
      <c r="E2226" s="136">
        <v>13</v>
      </c>
      <c r="F2226" s="140">
        <v>0</v>
      </c>
      <c r="G2226" s="136">
        <v>0</v>
      </c>
      <c r="H2226" s="136">
        <v>11</v>
      </c>
      <c r="I2226" s="136">
        <v>0</v>
      </c>
      <c r="J2226" s="136">
        <v>0</v>
      </c>
      <c r="K2226" s="136">
        <v>0</v>
      </c>
      <c r="L2226" s="136">
        <v>11</v>
      </c>
      <c r="M2226" s="136" t="s">
        <v>3196</v>
      </c>
      <c r="N2226" s="136" t="s">
        <v>3200</v>
      </c>
      <c r="O2226" s="136" t="s">
        <v>3196</v>
      </c>
      <c r="P2226" s="136" t="s">
        <v>3198</v>
      </c>
      <c r="S2226" s="180"/>
      <c r="T2226" s="185"/>
      <c r="U2226" s="186"/>
      <c r="V2226" s="182"/>
      <c r="W2226" s="183"/>
      <c r="X2226" s="187"/>
      <c r="Y2226" s="188"/>
      <c r="Z2226" s="189"/>
    </row>
    <row r="2227" spans="2:26" ht="17.25" customHeight="1">
      <c r="B2227" s="137">
        <v>45688</v>
      </c>
      <c r="C2227" s="136" t="s">
        <v>6897</v>
      </c>
      <c r="D2227" s="136" t="s">
        <v>3163</v>
      </c>
      <c r="E2227" s="136">
        <v>13</v>
      </c>
      <c r="F2227" s="140">
        <v>4</v>
      </c>
      <c r="G2227" s="136">
        <v>0</v>
      </c>
      <c r="H2227" s="136">
        <v>15</v>
      </c>
      <c r="I2227" s="136">
        <v>0</v>
      </c>
      <c r="J2227" s="136">
        <v>0</v>
      </c>
      <c r="K2227" s="136">
        <v>0</v>
      </c>
      <c r="L2227" s="136">
        <v>15</v>
      </c>
      <c r="M2227" s="136" t="s">
        <v>3197</v>
      </c>
      <c r="N2227" s="136" t="s">
        <v>3198</v>
      </c>
      <c r="O2227" s="136" t="s">
        <v>3196</v>
      </c>
      <c r="P2227" s="136" t="s">
        <v>3200</v>
      </c>
      <c r="S2227" s="180"/>
      <c r="T2227" s="185"/>
      <c r="U2227" s="186"/>
      <c r="V2227" s="182"/>
      <c r="W2227" s="183"/>
      <c r="X2227" s="187"/>
      <c r="Y2227" s="188"/>
      <c r="Z2227" s="189"/>
    </row>
    <row r="2228" spans="2:26" ht="17.25" customHeight="1">
      <c r="B2228" s="137">
        <v>45688</v>
      </c>
      <c r="C2228" s="136" t="s">
        <v>6897</v>
      </c>
      <c r="D2228" s="136" t="s">
        <v>3164</v>
      </c>
      <c r="E2228" s="136">
        <v>4</v>
      </c>
      <c r="F2228" s="140">
        <v>0</v>
      </c>
      <c r="G2228" s="136">
        <v>0</v>
      </c>
      <c r="H2228" s="136">
        <v>2</v>
      </c>
      <c r="I2228" s="136">
        <v>0</v>
      </c>
      <c r="J2228" s="136">
        <v>0</v>
      </c>
      <c r="K2228" s="136">
        <v>0</v>
      </c>
      <c r="L2228" s="136">
        <v>2</v>
      </c>
      <c r="M2228" s="136" t="s">
        <v>3198</v>
      </c>
      <c r="N2228" s="136" t="s">
        <v>3196</v>
      </c>
      <c r="O2228" s="136" t="s">
        <v>3198</v>
      </c>
      <c r="P2228" s="136" t="s">
        <v>3199</v>
      </c>
      <c r="S2228" s="180"/>
      <c r="T2228" s="185"/>
      <c r="U2228" s="186"/>
      <c r="V2228" s="182"/>
      <c r="W2228" s="183"/>
      <c r="X2228" s="187"/>
      <c r="Y2228" s="188"/>
      <c r="Z2228" s="189"/>
    </row>
    <row r="2229" spans="2:26" ht="17.25" customHeight="1">
      <c r="B2229" s="137">
        <v>45691</v>
      </c>
      <c r="C2229" s="136" t="s">
        <v>57</v>
      </c>
      <c r="D2229" s="136" t="s">
        <v>2643</v>
      </c>
      <c r="E2229" s="136">
        <v>9</v>
      </c>
      <c r="F2229" s="140">
        <v>0</v>
      </c>
      <c r="G2229" s="136">
        <v>0</v>
      </c>
      <c r="H2229" s="136">
        <v>0</v>
      </c>
      <c r="I2229" s="136">
        <v>0</v>
      </c>
      <c r="J2229" s="136">
        <v>0</v>
      </c>
      <c r="K2229" s="136">
        <v>0</v>
      </c>
      <c r="L2229" s="136">
        <v>0</v>
      </c>
      <c r="S2229" s="180"/>
      <c r="T2229" s="185"/>
      <c r="U2229" s="186"/>
      <c r="V2229" s="182"/>
      <c r="W2229" s="183"/>
      <c r="X2229" s="187"/>
      <c r="Y2229" s="188"/>
      <c r="Z2229" s="189"/>
    </row>
    <row r="2230" spans="2:26" ht="17.25" customHeight="1">
      <c r="B2230" s="137">
        <v>45691</v>
      </c>
      <c r="C2230" s="136" t="s">
        <v>57</v>
      </c>
      <c r="D2230" s="136" t="s">
        <v>2833</v>
      </c>
      <c r="E2230" s="136">
        <v>5</v>
      </c>
      <c r="F2230" s="140">
        <v>0</v>
      </c>
      <c r="G2230" s="136">
        <v>0</v>
      </c>
      <c r="H2230" s="136">
        <v>0</v>
      </c>
      <c r="I2230" s="136">
        <v>0</v>
      </c>
      <c r="J2230" s="136">
        <v>0</v>
      </c>
      <c r="K2230" s="136">
        <v>0</v>
      </c>
      <c r="L2230" s="136">
        <v>0</v>
      </c>
      <c r="S2230" s="180"/>
      <c r="T2230" s="185"/>
      <c r="U2230" s="186"/>
      <c r="V2230" s="182"/>
      <c r="W2230" s="183"/>
      <c r="X2230" s="187"/>
      <c r="Y2230" s="188"/>
      <c r="Z2230" s="189"/>
    </row>
    <row r="2231" spans="2:26" ht="17.25" customHeight="1">
      <c r="B2231" s="137">
        <v>45692</v>
      </c>
      <c r="C2231" s="136" t="s">
        <v>3249</v>
      </c>
      <c r="D2231" s="136" t="s">
        <v>2331</v>
      </c>
      <c r="E2231" s="136">
        <v>6</v>
      </c>
      <c r="F2231" s="140">
        <v>0</v>
      </c>
      <c r="G2231" s="136">
        <v>0</v>
      </c>
      <c r="H2231" s="136">
        <v>0</v>
      </c>
      <c r="I2231" s="136">
        <v>0</v>
      </c>
      <c r="J2231" s="136">
        <v>0</v>
      </c>
      <c r="K2231" s="136">
        <v>0</v>
      </c>
      <c r="L2231" s="136">
        <v>0</v>
      </c>
      <c r="S2231" s="180"/>
      <c r="T2231" s="185"/>
      <c r="U2231" s="186"/>
      <c r="V2231" s="182"/>
      <c r="W2231" s="183"/>
      <c r="X2231" s="187"/>
      <c r="Y2231" s="188"/>
      <c r="Z2231" s="189"/>
    </row>
    <row r="2232" spans="2:26" ht="17.25" customHeight="1">
      <c r="B2232" s="137">
        <v>45694</v>
      </c>
      <c r="C2232" s="136" t="s">
        <v>6897</v>
      </c>
      <c r="D2232" s="136" t="s">
        <v>3287</v>
      </c>
      <c r="E2232" s="136">
        <v>13</v>
      </c>
      <c r="F2232" s="140">
        <v>0</v>
      </c>
      <c r="G2232" s="136">
        <v>0</v>
      </c>
      <c r="H2232" s="136">
        <v>8</v>
      </c>
      <c r="I2232" s="136">
        <v>0</v>
      </c>
      <c r="J2232" s="136">
        <v>0</v>
      </c>
      <c r="K2232" s="136">
        <v>0</v>
      </c>
      <c r="L2232" s="136">
        <v>8</v>
      </c>
      <c r="M2232" s="136" t="s">
        <v>3297</v>
      </c>
      <c r="N2232" s="136" t="s">
        <v>3298</v>
      </c>
      <c r="O2232" s="136" t="s">
        <v>3297</v>
      </c>
      <c r="P2232" s="136" t="s">
        <v>3298</v>
      </c>
      <c r="S2232" s="180"/>
      <c r="T2232" s="185"/>
      <c r="U2232" s="186"/>
      <c r="V2232" s="182"/>
      <c r="W2232" s="183"/>
      <c r="X2232" s="187"/>
      <c r="Y2232" s="188"/>
      <c r="Z2232" s="189"/>
    </row>
    <row r="2233" spans="2:26" ht="17.25" customHeight="1">
      <c r="B2233" s="137">
        <v>45694</v>
      </c>
      <c r="C2233" s="136" t="s">
        <v>6897</v>
      </c>
      <c r="D2233" s="136" t="s">
        <v>3288</v>
      </c>
      <c r="E2233" s="136">
        <v>1</v>
      </c>
      <c r="F2233" s="140">
        <v>0</v>
      </c>
      <c r="G2233" s="136">
        <v>0</v>
      </c>
      <c r="H2233" s="136">
        <v>2</v>
      </c>
      <c r="I2233" s="136">
        <v>0</v>
      </c>
      <c r="J2233" s="136">
        <v>0</v>
      </c>
      <c r="K2233" s="136">
        <v>0</v>
      </c>
      <c r="L2233" s="136">
        <v>2</v>
      </c>
      <c r="M2233" s="136" t="s">
        <v>3297</v>
      </c>
      <c r="N2233" s="136" t="s">
        <v>3299</v>
      </c>
      <c r="S2233" s="180"/>
      <c r="T2233" s="185"/>
      <c r="U2233" s="186"/>
      <c r="V2233" s="182"/>
      <c r="W2233" s="183"/>
      <c r="X2233" s="187"/>
      <c r="Y2233" s="188"/>
      <c r="Z2233" s="189"/>
    </row>
    <row r="2234" spans="2:26" ht="17.25" customHeight="1">
      <c r="B2234" s="137">
        <v>45694</v>
      </c>
      <c r="C2234" s="136" t="s">
        <v>6897</v>
      </c>
      <c r="D2234" s="136" t="s">
        <v>3289</v>
      </c>
      <c r="E2234" s="136">
        <v>13</v>
      </c>
      <c r="F2234" s="140">
        <v>0</v>
      </c>
      <c r="G2234" s="136">
        <v>0</v>
      </c>
      <c r="H2234" s="136">
        <v>8</v>
      </c>
      <c r="I2234" s="136">
        <v>0</v>
      </c>
      <c r="J2234" s="136">
        <v>0</v>
      </c>
      <c r="K2234" s="136">
        <v>0</v>
      </c>
      <c r="L2234" s="136">
        <v>8</v>
      </c>
      <c r="M2234" s="136" t="s">
        <v>3298</v>
      </c>
      <c r="N2234" s="136" t="s">
        <v>3297</v>
      </c>
      <c r="S2234" s="180"/>
      <c r="T2234" s="185"/>
      <c r="U2234" s="186"/>
      <c r="V2234" s="182"/>
      <c r="W2234" s="183"/>
      <c r="X2234" s="187"/>
      <c r="Y2234" s="188"/>
      <c r="Z2234" s="189"/>
    </row>
    <row r="2235" spans="2:26" ht="17.25" customHeight="1">
      <c r="B2235" s="137">
        <v>45694</v>
      </c>
      <c r="C2235" s="136" t="s">
        <v>6897</v>
      </c>
      <c r="D2235" s="136" t="s">
        <v>3290</v>
      </c>
      <c r="E2235" s="136">
        <v>6</v>
      </c>
      <c r="F2235" s="140">
        <v>0</v>
      </c>
      <c r="G2235" s="136">
        <v>0</v>
      </c>
      <c r="H2235" s="136">
        <v>3</v>
      </c>
      <c r="I2235" s="136">
        <v>0</v>
      </c>
      <c r="J2235" s="136">
        <v>0</v>
      </c>
      <c r="K2235" s="136">
        <v>0</v>
      </c>
      <c r="L2235" s="136">
        <v>3</v>
      </c>
      <c r="M2235" s="136" t="s">
        <v>3297</v>
      </c>
      <c r="N2235" s="136" t="s">
        <v>3298</v>
      </c>
      <c r="O2235" s="136" t="s">
        <v>3297</v>
      </c>
      <c r="P2235" s="136" t="s">
        <v>3297</v>
      </c>
      <c r="S2235" s="180"/>
      <c r="T2235" s="185"/>
      <c r="U2235" s="186"/>
      <c r="V2235" s="182"/>
      <c r="W2235" s="183"/>
      <c r="X2235" s="187"/>
      <c r="Y2235" s="188"/>
      <c r="Z2235" s="189"/>
    </row>
    <row r="2236" spans="2:26" ht="17.25" customHeight="1">
      <c r="B2236" s="137">
        <v>45694</v>
      </c>
      <c r="C2236" s="136" t="s">
        <v>6897</v>
      </c>
      <c r="D2236" s="136" t="s">
        <v>3291</v>
      </c>
      <c r="E2236" s="136">
        <v>13</v>
      </c>
      <c r="F2236" s="140">
        <v>0</v>
      </c>
      <c r="G2236" s="136">
        <v>0</v>
      </c>
      <c r="H2236" s="136">
        <v>10</v>
      </c>
      <c r="I2236" s="136">
        <v>0</v>
      </c>
      <c r="J2236" s="136">
        <v>0</v>
      </c>
      <c r="K2236" s="136">
        <v>0</v>
      </c>
      <c r="L2236" s="136">
        <v>10</v>
      </c>
      <c r="M2236" s="136" t="s">
        <v>3298</v>
      </c>
      <c r="N2236" s="136" t="s">
        <v>3298</v>
      </c>
      <c r="O2236" s="136" t="s">
        <v>3300</v>
      </c>
      <c r="P2236" s="136" t="s">
        <v>3297</v>
      </c>
      <c r="S2236" s="180"/>
      <c r="T2236" s="185"/>
      <c r="U2236" s="186"/>
      <c r="V2236" s="182"/>
      <c r="W2236" s="183"/>
      <c r="X2236" s="187"/>
      <c r="Y2236" s="188"/>
      <c r="Z2236" s="189"/>
    </row>
    <row r="2237" spans="2:26" ht="17.25" customHeight="1">
      <c r="B2237" s="137">
        <v>45696</v>
      </c>
      <c r="C2237" s="136" t="s">
        <v>3333</v>
      </c>
      <c r="D2237" s="136" t="s">
        <v>2587</v>
      </c>
      <c r="E2237" s="136">
        <v>12</v>
      </c>
      <c r="F2237" s="140">
        <v>7</v>
      </c>
      <c r="G2237" s="136">
        <v>0</v>
      </c>
      <c r="H2237" s="136">
        <v>0</v>
      </c>
      <c r="I2237" s="136">
        <v>0</v>
      </c>
      <c r="J2237" s="136">
        <v>28</v>
      </c>
      <c r="K2237" s="136">
        <v>0</v>
      </c>
      <c r="L2237" s="136">
        <v>28</v>
      </c>
      <c r="M2237" s="136" t="s">
        <v>3330</v>
      </c>
      <c r="S2237" s="180"/>
      <c r="T2237" s="185"/>
      <c r="U2237" s="186"/>
      <c r="V2237" s="182"/>
      <c r="W2237" s="183"/>
      <c r="X2237" s="187"/>
      <c r="Y2237" s="188"/>
      <c r="Z2237" s="189"/>
    </row>
    <row r="2238" spans="2:26" ht="17.25" customHeight="1">
      <c r="B2238" s="137">
        <v>45696</v>
      </c>
      <c r="C2238" s="136" t="s">
        <v>3334</v>
      </c>
      <c r="D2238" s="136" t="s">
        <v>3316</v>
      </c>
      <c r="E2238" s="136">
        <v>11</v>
      </c>
      <c r="F2238" s="140">
        <v>0</v>
      </c>
      <c r="G2238" s="136">
        <v>0</v>
      </c>
      <c r="H2238" s="136">
        <v>1</v>
      </c>
      <c r="I2238" s="136">
        <v>0</v>
      </c>
      <c r="J2238" s="136">
        <v>0</v>
      </c>
      <c r="K2238" s="136">
        <v>0</v>
      </c>
      <c r="L2238" s="136">
        <v>1</v>
      </c>
      <c r="O2238" s="136" t="s">
        <v>3330</v>
      </c>
      <c r="P2238" s="136" t="s">
        <v>3330</v>
      </c>
      <c r="S2238" s="180"/>
      <c r="T2238" s="185"/>
      <c r="U2238" s="186"/>
      <c r="V2238" s="182"/>
      <c r="W2238" s="183"/>
      <c r="X2238" s="187"/>
      <c r="Y2238" s="188"/>
      <c r="Z2238" s="189"/>
    </row>
    <row r="2239" spans="2:26" ht="17.25" customHeight="1">
      <c r="B2239" s="137">
        <v>45696</v>
      </c>
      <c r="C2239" s="136" t="s">
        <v>3333</v>
      </c>
      <c r="D2239" s="136" t="s">
        <v>2132</v>
      </c>
      <c r="E2239" s="136">
        <v>13</v>
      </c>
      <c r="F2239" s="140">
        <v>2</v>
      </c>
      <c r="G2239" s="136">
        <v>0</v>
      </c>
      <c r="H2239" s="136">
        <v>1</v>
      </c>
      <c r="I2239" s="136">
        <v>0</v>
      </c>
      <c r="J2239" s="136">
        <v>8</v>
      </c>
      <c r="K2239" s="136">
        <v>0</v>
      </c>
      <c r="L2239" s="136">
        <v>9</v>
      </c>
      <c r="M2239" s="136" t="s">
        <v>3330</v>
      </c>
      <c r="O2239" s="136" t="s">
        <v>3332</v>
      </c>
      <c r="P2239" s="136" t="s">
        <v>3332</v>
      </c>
      <c r="S2239" s="180"/>
      <c r="T2239" s="185"/>
      <c r="U2239" s="186"/>
      <c r="V2239" s="182"/>
      <c r="W2239" s="183"/>
      <c r="X2239" s="187"/>
      <c r="Y2239" s="188"/>
      <c r="Z2239" s="189"/>
    </row>
    <row r="2240" spans="2:26" ht="17.25" customHeight="1">
      <c r="B2240" s="137">
        <v>45697</v>
      </c>
      <c r="C2240" s="136" t="s">
        <v>3333</v>
      </c>
      <c r="D2240" s="136" t="s">
        <v>2834</v>
      </c>
      <c r="E2240" s="136">
        <v>3</v>
      </c>
      <c r="F2240" s="140">
        <v>0</v>
      </c>
      <c r="G2240" s="136">
        <v>0</v>
      </c>
      <c r="H2240" s="136">
        <v>2</v>
      </c>
      <c r="I2240" s="136">
        <v>0</v>
      </c>
      <c r="J2240" s="136">
        <v>0</v>
      </c>
      <c r="K2240" s="136">
        <v>0</v>
      </c>
      <c r="L2240" s="136">
        <v>2</v>
      </c>
      <c r="O2240" s="136" t="s">
        <v>3331</v>
      </c>
      <c r="P2240" s="136" t="s">
        <v>3330</v>
      </c>
      <c r="S2240" s="180"/>
      <c r="T2240" s="185"/>
      <c r="U2240" s="186"/>
      <c r="V2240" s="182"/>
      <c r="W2240" s="183"/>
      <c r="X2240" s="187"/>
      <c r="Y2240" s="188"/>
      <c r="Z2240" s="189"/>
    </row>
    <row r="2241" spans="2:26" ht="17.25" customHeight="1">
      <c r="B2241" s="137">
        <v>45697</v>
      </c>
      <c r="C2241" s="136" t="s">
        <v>3333</v>
      </c>
      <c r="D2241" s="136" t="s">
        <v>2534</v>
      </c>
      <c r="E2241" s="136">
        <v>1</v>
      </c>
      <c r="F2241" s="140">
        <v>0</v>
      </c>
      <c r="G2241" s="136">
        <v>0</v>
      </c>
      <c r="H2241" s="136">
        <v>0</v>
      </c>
      <c r="I2241" s="136">
        <v>0</v>
      </c>
      <c r="J2241" s="136">
        <v>0</v>
      </c>
      <c r="K2241" s="136">
        <v>0</v>
      </c>
      <c r="L2241" s="136">
        <v>0</v>
      </c>
      <c r="S2241" s="180"/>
      <c r="T2241" s="185"/>
      <c r="U2241" s="186"/>
      <c r="V2241" s="182"/>
      <c r="W2241" s="183"/>
      <c r="X2241" s="187"/>
      <c r="Y2241" s="188"/>
      <c r="Z2241" s="189"/>
    </row>
    <row r="2242" spans="2:26" ht="17.25" customHeight="1">
      <c r="B2242" s="137">
        <v>45697</v>
      </c>
      <c r="C2242" s="136" t="s">
        <v>3333</v>
      </c>
      <c r="D2242" s="136" t="s">
        <v>2333</v>
      </c>
      <c r="E2242" s="136">
        <v>9</v>
      </c>
      <c r="F2242" s="140">
        <v>9</v>
      </c>
      <c r="G2242" s="136">
        <v>0</v>
      </c>
      <c r="H2242" s="136">
        <v>1</v>
      </c>
      <c r="I2242" s="136">
        <v>0</v>
      </c>
      <c r="J2242" s="136">
        <v>67</v>
      </c>
      <c r="K2242" s="136">
        <v>0</v>
      </c>
      <c r="L2242" s="136">
        <v>68</v>
      </c>
      <c r="M2242" s="136" t="s">
        <v>3330</v>
      </c>
      <c r="O2242" s="136" t="s">
        <v>3330</v>
      </c>
      <c r="P2242" s="136" t="s">
        <v>3330</v>
      </c>
      <c r="S2242" s="180"/>
      <c r="T2242" s="185"/>
      <c r="U2242" s="186"/>
      <c r="V2242" s="182"/>
      <c r="W2242" s="183"/>
      <c r="X2242" s="187"/>
      <c r="Y2242" s="188"/>
      <c r="Z2242" s="189"/>
    </row>
    <row r="2243" spans="2:26" ht="17.25" customHeight="1">
      <c r="B2243" s="137">
        <v>45697</v>
      </c>
      <c r="C2243" s="136" t="s">
        <v>3333</v>
      </c>
      <c r="D2243" s="136" t="s">
        <v>2306</v>
      </c>
      <c r="E2243" s="136">
        <v>10</v>
      </c>
      <c r="F2243" s="140">
        <v>10</v>
      </c>
      <c r="G2243" s="136">
        <v>0</v>
      </c>
      <c r="H2243" s="136">
        <v>55</v>
      </c>
      <c r="I2243" s="136">
        <v>0</v>
      </c>
      <c r="J2243" s="136">
        <v>93</v>
      </c>
      <c r="K2243" s="136">
        <v>0</v>
      </c>
      <c r="L2243" s="136">
        <v>148</v>
      </c>
      <c r="M2243" s="136" t="s">
        <v>3335</v>
      </c>
      <c r="O2243" s="136" t="s">
        <v>3330</v>
      </c>
      <c r="P2243" s="136" t="s">
        <v>3332</v>
      </c>
      <c r="S2243" s="180"/>
      <c r="T2243" s="185"/>
      <c r="U2243" s="186"/>
      <c r="V2243" s="182"/>
      <c r="W2243" s="183"/>
      <c r="X2243" s="187"/>
      <c r="Y2243" s="188"/>
      <c r="Z2243" s="189"/>
    </row>
    <row r="2244" spans="2:26" ht="17.25" customHeight="1">
      <c r="B2244" s="137">
        <v>45697</v>
      </c>
      <c r="C2244" s="136" t="s">
        <v>3333</v>
      </c>
      <c r="D2244" s="136" t="s">
        <v>2133</v>
      </c>
      <c r="E2244" s="136">
        <v>1</v>
      </c>
      <c r="F2244" s="140">
        <v>1</v>
      </c>
      <c r="G2244" s="136">
        <v>0</v>
      </c>
      <c r="H2244" s="136">
        <v>0</v>
      </c>
      <c r="I2244" s="136">
        <v>0</v>
      </c>
      <c r="J2244" s="136">
        <v>2</v>
      </c>
      <c r="K2244" s="136">
        <v>0</v>
      </c>
      <c r="L2244" s="136">
        <v>2</v>
      </c>
      <c r="M2244" s="136" t="s">
        <v>3331</v>
      </c>
      <c r="S2244" s="180"/>
      <c r="T2244" s="185"/>
      <c r="U2244" s="186"/>
      <c r="V2244" s="182"/>
      <c r="W2244" s="183"/>
      <c r="X2244" s="187"/>
      <c r="Y2244" s="188"/>
      <c r="Z2244" s="189"/>
    </row>
    <row r="2245" spans="2:26" ht="17.25" customHeight="1">
      <c r="B2245" s="137">
        <v>45698</v>
      </c>
      <c r="C2245" s="136" t="s">
        <v>3355</v>
      </c>
      <c r="D2245" s="136" t="s">
        <v>2307</v>
      </c>
      <c r="E2245" s="136">
        <v>2</v>
      </c>
      <c r="F2245" s="140">
        <v>1</v>
      </c>
      <c r="G2245" s="136">
        <v>0</v>
      </c>
      <c r="H2245" s="136">
        <v>3</v>
      </c>
      <c r="I2245" s="136">
        <v>0</v>
      </c>
      <c r="J2245" s="136">
        <v>0</v>
      </c>
      <c r="K2245" s="136">
        <v>0</v>
      </c>
      <c r="L2245" s="136">
        <v>3</v>
      </c>
      <c r="M2245" s="136" t="s">
        <v>3363</v>
      </c>
      <c r="O2245" s="136" t="s">
        <v>3363</v>
      </c>
      <c r="P2245" s="136" t="s">
        <v>3364</v>
      </c>
      <c r="S2245" s="180"/>
      <c r="T2245" s="185"/>
      <c r="U2245" s="186"/>
      <c r="V2245" s="182"/>
      <c r="W2245" s="183"/>
      <c r="X2245" s="187"/>
      <c r="Y2245" s="188"/>
      <c r="Z2245" s="189"/>
    </row>
    <row r="2246" spans="2:26" ht="17.25" customHeight="1">
      <c r="B2246" s="137">
        <v>45698</v>
      </c>
      <c r="C2246" s="136" t="s">
        <v>6897</v>
      </c>
      <c r="D2246" s="136" t="s">
        <v>3365</v>
      </c>
      <c r="E2246" s="136">
        <v>7</v>
      </c>
      <c r="F2246" s="140">
        <v>2</v>
      </c>
      <c r="G2246" s="136">
        <v>0</v>
      </c>
      <c r="H2246" s="136">
        <v>9</v>
      </c>
      <c r="I2246" s="136">
        <v>0</v>
      </c>
      <c r="J2246" s="136">
        <v>0</v>
      </c>
      <c r="K2246" s="136">
        <v>0</v>
      </c>
      <c r="L2246" s="136">
        <v>9</v>
      </c>
      <c r="M2246" s="136" t="s">
        <v>3364</v>
      </c>
      <c r="N2246" s="136" t="s">
        <v>3363</v>
      </c>
      <c r="O2246" s="136" t="s">
        <v>3366</v>
      </c>
      <c r="P2246" s="136" t="s">
        <v>3366</v>
      </c>
      <c r="S2246" s="180"/>
      <c r="T2246" s="185"/>
      <c r="U2246" s="186"/>
      <c r="V2246" s="182"/>
      <c r="W2246" s="183"/>
      <c r="X2246" s="187"/>
      <c r="Y2246" s="188"/>
      <c r="Z2246" s="189"/>
    </row>
    <row r="2247" spans="2:26" ht="17.25" customHeight="1">
      <c r="B2247" s="137">
        <v>45700</v>
      </c>
      <c r="C2247" s="136" t="s">
        <v>6897</v>
      </c>
      <c r="D2247" s="136" t="s">
        <v>3395</v>
      </c>
      <c r="E2247" s="136">
        <v>2</v>
      </c>
      <c r="F2247" s="140">
        <v>0</v>
      </c>
      <c r="G2247" s="136">
        <v>0</v>
      </c>
      <c r="H2247" s="136">
        <v>1</v>
      </c>
      <c r="I2247" s="136">
        <v>0</v>
      </c>
      <c r="J2247" s="136">
        <v>0</v>
      </c>
      <c r="K2247" s="136">
        <v>0</v>
      </c>
      <c r="L2247" s="136">
        <v>1</v>
      </c>
      <c r="M2247" s="136" t="s">
        <v>3409</v>
      </c>
      <c r="N2247" s="136" t="s">
        <v>3410</v>
      </c>
      <c r="S2247" s="180"/>
      <c r="T2247" s="185"/>
      <c r="U2247" s="186"/>
      <c r="V2247" s="182"/>
      <c r="W2247" s="183"/>
      <c r="X2247" s="187"/>
      <c r="Y2247" s="188"/>
      <c r="Z2247" s="189"/>
    </row>
    <row r="2248" spans="2:26" ht="17.25" customHeight="1">
      <c r="B2248" s="137">
        <v>45700</v>
      </c>
      <c r="C2248" s="136" t="s">
        <v>3411</v>
      </c>
      <c r="D2248" s="136" t="s">
        <v>2702</v>
      </c>
      <c r="E2248" s="136">
        <v>6</v>
      </c>
      <c r="F2248" s="140">
        <v>0</v>
      </c>
      <c r="G2248" s="136">
        <v>0</v>
      </c>
      <c r="H2248" s="136">
        <v>0</v>
      </c>
      <c r="I2248" s="136">
        <v>0</v>
      </c>
      <c r="J2248" s="136">
        <v>0</v>
      </c>
      <c r="K2248" s="136">
        <v>0</v>
      </c>
      <c r="L2248" s="136">
        <v>0</v>
      </c>
      <c r="S2248" s="180"/>
      <c r="T2248" s="185"/>
      <c r="U2248" s="186"/>
      <c r="V2248" s="182"/>
      <c r="W2248" s="183"/>
      <c r="X2248" s="187"/>
      <c r="Y2248" s="188"/>
      <c r="Z2248" s="189"/>
    </row>
    <row r="2249" spans="2:26" ht="17.25" customHeight="1">
      <c r="B2249" s="137">
        <v>45700</v>
      </c>
      <c r="C2249" s="136" t="s">
        <v>3412</v>
      </c>
      <c r="D2249" s="136" t="s">
        <v>3107</v>
      </c>
      <c r="E2249" s="136">
        <v>4</v>
      </c>
      <c r="F2249" s="140">
        <v>0</v>
      </c>
      <c r="G2249" s="136">
        <v>0</v>
      </c>
      <c r="H2249" s="136">
        <v>0</v>
      </c>
      <c r="I2249" s="136">
        <v>0</v>
      </c>
      <c r="J2249" s="136">
        <v>0</v>
      </c>
      <c r="K2249" s="136">
        <v>0</v>
      </c>
      <c r="L2249" s="136">
        <v>0</v>
      </c>
      <c r="S2249" s="180"/>
      <c r="T2249" s="185"/>
      <c r="U2249" s="186"/>
      <c r="V2249" s="182"/>
      <c r="W2249" s="183"/>
      <c r="X2249" s="187"/>
      <c r="Y2249" s="188"/>
      <c r="Z2249" s="189"/>
    </row>
    <row r="2250" spans="2:26" ht="17.25" customHeight="1">
      <c r="B2250" s="137">
        <v>45700</v>
      </c>
      <c r="C2250" s="136" t="s">
        <v>3413</v>
      </c>
      <c r="D2250" s="136" t="s">
        <v>2306</v>
      </c>
      <c r="E2250" s="136">
        <v>10</v>
      </c>
      <c r="F2250" s="140">
        <v>1</v>
      </c>
      <c r="G2250" s="136">
        <v>0</v>
      </c>
      <c r="H2250" s="136">
        <v>17</v>
      </c>
      <c r="I2250" s="136">
        <v>0</v>
      </c>
      <c r="J2250" s="136">
        <v>0</v>
      </c>
      <c r="K2250" s="136">
        <v>0</v>
      </c>
      <c r="L2250" s="136">
        <v>17</v>
      </c>
      <c r="O2250" s="136" t="s">
        <v>3410</v>
      </c>
      <c r="P2250" s="136" t="s">
        <v>3409</v>
      </c>
      <c r="S2250" s="180"/>
      <c r="T2250" s="185"/>
      <c r="U2250" s="186"/>
      <c r="V2250" s="182"/>
      <c r="W2250" s="183"/>
      <c r="X2250" s="187"/>
      <c r="Y2250" s="188"/>
      <c r="Z2250" s="189"/>
    </row>
    <row r="2251" spans="2:26" ht="17.25" customHeight="1">
      <c r="B2251" s="137">
        <v>45700</v>
      </c>
      <c r="C2251" s="136" t="s">
        <v>3414</v>
      </c>
      <c r="D2251" s="136" t="s">
        <v>2463</v>
      </c>
      <c r="E2251" s="136">
        <v>13</v>
      </c>
      <c r="F2251" s="140">
        <v>0</v>
      </c>
      <c r="G2251" s="136">
        <v>0</v>
      </c>
      <c r="H2251" s="136">
        <v>0</v>
      </c>
      <c r="I2251" s="136">
        <v>0</v>
      </c>
      <c r="J2251" s="136">
        <v>0</v>
      </c>
      <c r="K2251" s="136">
        <v>0</v>
      </c>
      <c r="L2251" s="136">
        <v>0</v>
      </c>
      <c r="S2251" s="180"/>
      <c r="T2251" s="185"/>
      <c r="U2251" s="186"/>
      <c r="V2251" s="182"/>
      <c r="W2251" s="183"/>
      <c r="X2251" s="187"/>
      <c r="Y2251" s="188"/>
      <c r="Z2251" s="189"/>
    </row>
    <row r="2252" spans="2:26" ht="17.25" customHeight="1">
      <c r="B2252" s="137">
        <v>45700</v>
      </c>
      <c r="C2252" s="136" t="s">
        <v>3415</v>
      </c>
      <c r="D2252" s="136" t="s">
        <v>2584</v>
      </c>
      <c r="E2252" s="136">
        <v>1</v>
      </c>
      <c r="F2252" s="140">
        <v>0</v>
      </c>
      <c r="G2252" s="136">
        <v>0</v>
      </c>
      <c r="H2252" s="136">
        <v>0</v>
      </c>
      <c r="I2252" s="136">
        <v>0</v>
      </c>
      <c r="J2252" s="136">
        <v>0</v>
      </c>
      <c r="K2252" s="136">
        <v>0</v>
      </c>
      <c r="L2252" s="136">
        <v>0</v>
      </c>
      <c r="S2252" s="180"/>
      <c r="T2252" s="185"/>
      <c r="U2252" s="186"/>
      <c r="V2252" s="182"/>
      <c r="W2252" s="183"/>
      <c r="X2252" s="187"/>
      <c r="Y2252" s="188"/>
      <c r="Z2252" s="189"/>
    </row>
    <row r="2253" spans="2:26" ht="17.25" customHeight="1">
      <c r="B2253" s="137">
        <v>45701</v>
      </c>
      <c r="C2253" s="136" t="s">
        <v>3424</v>
      </c>
      <c r="D2253" s="136" t="s">
        <v>2754</v>
      </c>
      <c r="E2253" s="136">
        <v>13</v>
      </c>
      <c r="F2253" s="140">
        <v>0</v>
      </c>
      <c r="G2253" s="136">
        <v>0</v>
      </c>
      <c r="H2253" s="136">
        <v>0</v>
      </c>
      <c r="I2253" s="136">
        <v>0</v>
      </c>
      <c r="J2253" s="136">
        <v>0</v>
      </c>
      <c r="K2253" s="136">
        <v>0</v>
      </c>
      <c r="L2253" s="136">
        <v>0</v>
      </c>
      <c r="S2253" s="180"/>
      <c r="T2253" s="185"/>
      <c r="U2253" s="186"/>
      <c r="V2253" s="182"/>
      <c r="W2253" s="183"/>
      <c r="X2253" s="187"/>
      <c r="Y2253" s="188"/>
      <c r="Z2253" s="189"/>
    </row>
    <row r="2254" spans="2:26" ht="17.25" customHeight="1">
      <c r="B2254" s="137">
        <v>45701</v>
      </c>
      <c r="C2254" s="136" t="s">
        <v>3425</v>
      </c>
      <c r="D2254" s="136" t="s">
        <v>2464</v>
      </c>
      <c r="E2254" s="136">
        <v>13</v>
      </c>
      <c r="F2254" s="140">
        <v>0</v>
      </c>
      <c r="G2254" s="136">
        <v>0</v>
      </c>
      <c r="H2254" s="136">
        <v>0</v>
      </c>
      <c r="I2254" s="136">
        <v>0</v>
      </c>
      <c r="J2254" s="136">
        <v>0</v>
      </c>
      <c r="K2254" s="136">
        <v>0</v>
      </c>
      <c r="L2254" s="136">
        <v>0</v>
      </c>
      <c r="S2254" s="180"/>
      <c r="T2254" s="185"/>
      <c r="U2254" s="186"/>
      <c r="V2254" s="182"/>
      <c r="W2254" s="183"/>
      <c r="X2254" s="187"/>
      <c r="Y2254" s="188"/>
      <c r="Z2254" s="189"/>
    </row>
    <row r="2255" spans="2:26" ht="17.25" customHeight="1">
      <c r="B2255" s="137">
        <v>45701</v>
      </c>
      <c r="C2255" s="136" t="s">
        <v>3426</v>
      </c>
      <c r="D2255" s="136" t="s">
        <v>2566</v>
      </c>
      <c r="E2255" s="136">
        <v>13</v>
      </c>
      <c r="F2255" s="140">
        <v>0</v>
      </c>
      <c r="G2255" s="136">
        <v>0</v>
      </c>
      <c r="H2255" s="136">
        <v>0</v>
      </c>
      <c r="I2255" s="136">
        <v>0</v>
      </c>
      <c r="J2255" s="136">
        <v>0</v>
      </c>
      <c r="K2255" s="136">
        <v>0</v>
      </c>
      <c r="L2255" s="136">
        <v>0</v>
      </c>
      <c r="S2255" s="180"/>
      <c r="T2255" s="185"/>
      <c r="U2255" s="186"/>
      <c r="V2255" s="182"/>
      <c r="W2255" s="183"/>
      <c r="X2255" s="187"/>
      <c r="Y2255" s="188"/>
      <c r="Z2255" s="189"/>
    </row>
    <row r="2256" spans="2:26" ht="17.25" customHeight="1">
      <c r="B2256" s="137">
        <v>45701</v>
      </c>
      <c r="C2256" s="136" t="s">
        <v>3427</v>
      </c>
      <c r="D2256" s="136" t="s">
        <v>2490</v>
      </c>
      <c r="E2256" s="136">
        <v>11</v>
      </c>
      <c r="F2256" s="140">
        <v>0</v>
      </c>
      <c r="G2256" s="136">
        <v>0</v>
      </c>
      <c r="H2256" s="136">
        <v>0</v>
      </c>
      <c r="I2256" s="136">
        <v>0</v>
      </c>
      <c r="J2256" s="136">
        <v>0</v>
      </c>
      <c r="K2256" s="136">
        <v>0</v>
      </c>
      <c r="L2256" s="136">
        <v>0</v>
      </c>
      <c r="S2256" s="180"/>
      <c r="T2256" s="185"/>
      <c r="U2256" s="186"/>
      <c r="V2256" s="182"/>
      <c r="W2256" s="183"/>
      <c r="X2256" s="187"/>
      <c r="Y2256" s="188"/>
      <c r="Z2256" s="189"/>
    </row>
    <row r="2257" spans="2:26" ht="17.25" customHeight="1">
      <c r="B2257" s="137">
        <v>45701</v>
      </c>
      <c r="C2257" s="136" t="s">
        <v>3424</v>
      </c>
      <c r="D2257" s="136" t="s">
        <v>2643</v>
      </c>
      <c r="E2257" s="136">
        <v>9</v>
      </c>
      <c r="F2257" s="140">
        <v>0</v>
      </c>
      <c r="G2257" s="136">
        <v>0</v>
      </c>
      <c r="H2257" s="136">
        <v>0</v>
      </c>
      <c r="I2257" s="136">
        <v>0</v>
      </c>
      <c r="J2257" s="136">
        <v>0</v>
      </c>
      <c r="K2257" s="136">
        <v>0</v>
      </c>
      <c r="L2257" s="136">
        <v>0</v>
      </c>
      <c r="S2257" s="180"/>
      <c r="T2257" s="185"/>
      <c r="U2257" s="186"/>
      <c r="V2257" s="182"/>
      <c r="W2257" s="183"/>
      <c r="X2257" s="187"/>
      <c r="Y2257" s="188"/>
      <c r="Z2257" s="189"/>
    </row>
    <row r="2258" spans="2:26" ht="17.25" customHeight="1">
      <c r="B2258" s="137">
        <v>45701</v>
      </c>
      <c r="C2258" s="136" t="s">
        <v>3428</v>
      </c>
      <c r="D2258" s="136" t="s">
        <v>2565</v>
      </c>
      <c r="E2258" s="136">
        <v>11</v>
      </c>
      <c r="F2258" s="140">
        <v>0</v>
      </c>
      <c r="G2258" s="136">
        <v>0</v>
      </c>
      <c r="H2258" s="136">
        <v>0</v>
      </c>
      <c r="I2258" s="136">
        <v>0</v>
      </c>
      <c r="J2258" s="136">
        <v>0</v>
      </c>
      <c r="K2258" s="136">
        <v>0</v>
      </c>
      <c r="L2258" s="136">
        <v>0</v>
      </c>
      <c r="S2258" s="180"/>
      <c r="T2258" s="185"/>
      <c r="U2258" s="186"/>
      <c r="V2258" s="182"/>
      <c r="W2258" s="183"/>
      <c r="X2258" s="187"/>
      <c r="Y2258" s="188"/>
      <c r="Z2258" s="189"/>
    </row>
    <row r="2259" spans="2:26" ht="17.25" customHeight="1">
      <c r="B2259" s="137">
        <v>45701</v>
      </c>
      <c r="C2259" s="136" t="s">
        <v>3424</v>
      </c>
      <c r="D2259" s="136" t="s">
        <v>2502</v>
      </c>
      <c r="E2259" s="136">
        <v>13</v>
      </c>
      <c r="F2259" s="140">
        <v>0</v>
      </c>
      <c r="G2259" s="136">
        <v>0</v>
      </c>
      <c r="H2259" s="136">
        <v>0</v>
      </c>
      <c r="I2259" s="136">
        <v>0</v>
      </c>
      <c r="J2259" s="136">
        <v>0</v>
      </c>
      <c r="K2259" s="136">
        <v>0</v>
      </c>
      <c r="L2259" s="136">
        <v>0</v>
      </c>
      <c r="S2259" s="180"/>
      <c r="T2259" s="185"/>
      <c r="U2259" s="186"/>
      <c r="V2259" s="182"/>
      <c r="W2259" s="183"/>
      <c r="X2259" s="187"/>
      <c r="Y2259" s="188"/>
      <c r="Z2259" s="189"/>
    </row>
    <row r="2260" spans="2:26" ht="17.25" customHeight="1">
      <c r="B2260" s="137">
        <v>45701</v>
      </c>
      <c r="C2260" s="136" t="s">
        <v>3424</v>
      </c>
      <c r="D2260" s="136" t="s">
        <v>2832</v>
      </c>
      <c r="E2260" s="136">
        <v>13</v>
      </c>
      <c r="F2260" s="140">
        <v>0</v>
      </c>
      <c r="G2260" s="136">
        <v>0</v>
      </c>
      <c r="H2260" s="136">
        <v>0</v>
      </c>
      <c r="I2260" s="136">
        <v>0</v>
      </c>
      <c r="J2260" s="136">
        <v>0</v>
      </c>
      <c r="K2260" s="136">
        <v>0</v>
      </c>
      <c r="L2260" s="136">
        <v>0</v>
      </c>
      <c r="S2260" s="180"/>
      <c r="T2260" s="185"/>
      <c r="U2260" s="186"/>
      <c r="V2260" s="182"/>
      <c r="W2260" s="183"/>
      <c r="X2260" s="187"/>
      <c r="Y2260" s="188"/>
      <c r="Z2260" s="189"/>
    </row>
    <row r="2261" spans="2:26" ht="17.25" customHeight="1">
      <c r="B2261" s="137">
        <v>45701</v>
      </c>
      <c r="C2261" s="136" t="s">
        <v>3429</v>
      </c>
      <c r="D2261" s="136" t="s">
        <v>2121</v>
      </c>
      <c r="E2261" s="136">
        <v>12</v>
      </c>
      <c r="F2261" s="140">
        <v>12</v>
      </c>
      <c r="G2261" s="136">
        <v>0</v>
      </c>
      <c r="H2261" s="136">
        <v>0</v>
      </c>
      <c r="I2261" s="136">
        <v>0</v>
      </c>
      <c r="J2261" s="136">
        <v>0</v>
      </c>
      <c r="K2261" s="136">
        <v>0</v>
      </c>
      <c r="L2261" s="136">
        <v>0</v>
      </c>
      <c r="S2261" s="180"/>
      <c r="T2261" s="185"/>
      <c r="U2261" s="186"/>
      <c r="V2261" s="182"/>
      <c r="W2261" s="183"/>
      <c r="X2261" s="187"/>
      <c r="Y2261" s="188"/>
      <c r="Z2261" s="189"/>
    </row>
    <row r="2262" spans="2:26" ht="17.25" customHeight="1">
      <c r="B2262" s="137">
        <v>45701</v>
      </c>
      <c r="C2262" s="136" t="s">
        <v>3429</v>
      </c>
      <c r="D2262" s="136" t="s">
        <v>2120</v>
      </c>
      <c r="E2262" s="136">
        <v>12</v>
      </c>
      <c r="F2262" s="140">
        <v>12</v>
      </c>
      <c r="G2262" s="136">
        <v>0</v>
      </c>
      <c r="H2262" s="136">
        <v>0</v>
      </c>
      <c r="I2262" s="136">
        <v>0</v>
      </c>
      <c r="J2262" s="136">
        <v>0</v>
      </c>
      <c r="K2262" s="136">
        <v>0</v>
      </c>
      <c r="L2262" s="136">
        <v>0</v>
      </c>
      <c r="S2262" s="180"/>
      <c r="T2262" s="185"/>
      <c r="U2262" s="186"/>
      <c r="V2262" s="182"/>
      <c r="W2262" s="183"/>
      <c r="X2262" s="187"/>
      <c r="Y2262" s="188"/>
      <c r="Z2262" s="189"/>
    </row>
    <row r="2263" spans="2:26" ht="17.25" customHeight="1">
      <c r="B2263" s="137">
        <v>45702</v>
      </c>
      <c r="C2263" s="136" t="s">
        <v>3456</v>
      </c>
      <c r="D2263" s="136" t="s">
        <v>2462</v>
      </c>
      <c r="E2263" s="136">
        <v>13</v>
      </c>
      <c r="F2263" s="140">
        <v>0</v>
      </c>
      <c r="G2263" s="136">
        <v>0</v>
      </c>
      <c r="H2263" s="136">
        <v>0</v>
      </c>
      <c r="I2263" s="136">
        <v>0</v>
      </c>
      <c r="J2263" s="136">
        <v>0</v>
      </c>
      <c r="K2263" s="136">
        <v>0</v>
      </c>
      <c r="L2263" s="136">
        <v>0</v>
      </c>
      <c r="S2263" s="180"/>
      <c r="T2263" s="185"/>
      <c r="U2263" s="186"/>
      <c r="V2263" s="182"/>
      <c r="W2263" s="183"/>
      <c r="X2263" s="187"/>
      <c r="Y2263" s="188"/>
      <c r="Z2263" s="189"/>
    </row>
    <row r="2264" spans="2:26" ht="17.25" customHeight="1">
      <c r="B2264" s="137">
        <v>45703</v>
      </c>
      <c r="C2264" s="136" t="s">
        <v>3457</v>
      </c>
      <c r="D2264" s="136" t="s">
        <v>2375</v>
      </c>
      <c r="E2264" s="136">
        <v>12</v>
      </c>
      <c r="F2264" s="140">
        <v>0</v>
      </c>
      <c r="G2264" s="136">
        <v>0</v>
      </c>
      <c r="H2264" s="136">
        <v>0</v>
      </c>
      <c r="I2264" s="136">
        <v>1</v>
      </c>
      <c r="J2264" s="136">
        <v>0</v>
      </c>
      <c r="K2264" s="136">
        <v>0</v>
      </c>
      <c r="L2264" s="136">
        <v>1</v>
      </c>
      <c r="M2264" s="136" t="s">
        <v>3478</v>
      </c>
      <c r="S2264" s="180"/>
      <c r="T2264" s="185"/>
      <c r="U2264" s="186"/>
      <c r="V2264" s="182"/>
      <c r="W2264" s="183"/>
      <c r="X2264" s="187"/>
      <c r="Y2264" s="188"/>
      <c r="Z2264" s="189"/>
    </row>
    <row r="2265" spans="2:26" ht="17.25" customHeight="1">
      <c r="B2265" s="137">
        <v>45703</v>
      </c>
      <c r="C2265" s="136" t="s">
        <v>3457</v>
      </c>
      <c r="D2265" s="136" t="s">
        <v>2319</v>
      </c>
      <c r="E2265" s="136">
        <v>10</v>
      </c>
      <c r="F2265" s="140">
        <v>0</v>
      </c>
      <c r="G2265" s="136">
        <v>0</v>
      </c>
      <c r="H2265" s="136">
        <v>0</v>
      </c>
      <c r="I2265" s="136">
        <v>0</v>
      </c>
      <c r="J2265" s="136">
        <v>4</v>
      </c>
      <c r="K2265" s="136">
        <v>0</v>
      </c>
      <c r="L2265" s="136">
        <v>4</v>
      </c>
      <c r="M2265" s="136" t="s">
        <v>3477</v>
      </c>
      <c r="S2265" s="180"/>
      <c r="T2265" s="185"/>
      <c r="U2265" s="186"/>
      <c r="V2265" s="182"/>
      <c r="W2265" s="183"/>
      <c r="X2265" s="187"/>
      <c r="Y2265" s="188"/>
      <c r="Z2265" s="189"/>
    </row>
    <row r="2266" spans="2:26" ht="17.25" customHeight="1">
      <c r="B2266" s="137">
        <v>45703</v>
      </c>
      <c r="C2266" s="136" t="s">
        <v>3455</v>
      </c>
      <c r="D2266" s="136" t="s">
        <v>2862</v>
      </c>
      <c r="E2266" s="136">
        <v>13</v>
      </c>
      <c r="F2266" s="140">
        <v>0</v>
      </c>
      <c r="G2266" s="136">
        <v>0</v>
      </c>
      <c r="H2266" s="136">
        <v>0</v>
      </c>
      <c r="I2266" s="136">
        <v>0</v>
      </c>
      <c r="J2266" s="136">
        <v>0</v>
      </c>
      <c r="K2266" s="136">
        <v>0</v>
      </c>
      <c r="L2266" s="136">
        <v>0</v>
      </c>
      <c r="S2266" s="180"/>
      <c r="T2266" s="185"/>
      <c r="U2266" s="186"/>
      <c r="V2266" s="182"/>
      <c r="W2266" s="183"/>
      <c r="X2266" s="187"/>
      <c r="Y2266" s="188"/>
      <c r="Z2266" s="189"/>
    </row>
    <row r="2267" spans="2:26" ht="17.25" customHeight="1">
      <c r="B2267" s="137">
        <v>45704</v>
      </c>
      <c r="C2267" s="136" t="s">
        <v>3458</v>
      </c>
      <c r="D2267" s="136" t="s">
        <v>3449</v>
      </c>
      <c r="E2267" s="136">
        <v>1</v>
      </c>
      <c r="F2267" s="140">
        <v>0</v>
      </c>
      <c r="G2267" s="136">
        <v>0</v>
      </c>
      <c r="H2267" s="136">
        <v>0</v>
      </c>
      <c r="I2267" s="136">
        <v>0</v>
      </c>
      <c r="J2267" s="136">
        <v>1</v>
      </c>
      <c r="K2267" s="136">
        <v>0</v>
      </c>
      <c r="L2267" s="136">
        <v>1</v>
      </c>
      <c r="M2267" s="136" t="s">
        <v>3478</v>
      </c>
      <c r="S2267" s="180"/>
      <c r="T2267" s="185"/>
      <c r="U2267" s="186"/>
      <c r="V2267" s="182"/>
      <c r="W2267" s="183"/>
      <c r="X2267" s="187"/>
      <c r="Y2267" s="188"/>
      <c r="Z2267" s="189"/>
    </row>
    <row r="2268" spans="2:26" ht="17.25" customHeight="1">
      <c r="B2268" s="137">
        <v>45704</v>
      </c>
      <c r="C2268" s="136" t="s">
        <v>3459</v>
      </c>
      <c r="D2268" s="136" t="s">
        <v>2833</v>
      </c>
      <c r="E2268" s="136">
        <v>5</v>
      </c>
      <c r="F2268" s="140">
        <v>0</v>
      </c>
      <c r="G2268" s="136">
        <v>0</v>
      </c>
      <c r="H2268" s="136">
        <v>0</v>
      </c>
      <c r="I2268" s="136">
        <v>0</v>
      </c>
      <c r="J2268" s="136">
        <v>0</v>
      </c>
      <c r="K2268" s="136">
        <v>0</v>
      </c>
      <c r="L2268" s="136">
        <v>0</v>
      </c>
      <c r="S2268" s="180"/>
      <c r="T2268" s="185"/>
      <c r="U2268" s="186"/>
      <c r="V2268" s="182"/>
      <c r="W2268" s="183"/>
      <c r="X2268" s="187"/>
      <c r="Y2268" s="188"/>
      <c r="Z2268" s="189"/>
    </row>
    <row r="2269" spans="2:26" ht="17.25" customHeight="1">
      <c r="B2269" s="137">
        <v>45704</v>
      </c>
      <c r="C2269" s="136" t="s">
        <v>3457</v>
      </c>
      <c r="D2269" s="136" t="s">
        <v>2368</v>
      </c>
      <c r="E2269" s="136">
        <v>13</v>
      </c>
      <c r="F2269" s="140">
        <v>2</v>
      </c>
      <c r="G2269" s="136">
        <v>0</v>
      </c>
      <c r="H2269" s="136">
        <v>14</v>
      </c>
      <c r="I2269" s="136">
        <v>0</v>
      </c>
      <c r="J2269" s="136">
        <v>0</v>
      </c>
      <c r="K2269" s="136">
        <v>0</v>
      </c>
      <c r="L2269" s="136">
        <v>14</v>
      </c>
      <c r="O2269" s="136" t="s">
        <v>3479</v>
      </c>
      <c r="P2269" s="136" t="s">
        <v>3479</v>
      </c>
      <c r="S2269" s="180"/>
      <c r="T2269" s="185"/>
      <c r="U2269" s="186"/>
      <c r="V2269" s="182"/>
      <c r="W2269" s="183"/>
      <c r="X2269" s="187"/>
      <c r="Y2269" s="188"/>
      <c r="Z2269" s="189"/>
    </row>
    <row r="2270" spans="2:26" ht="17.25" customHeight="1">
      <c r="B2270" s="137">
        <v>45704</v>
      </c>
      <c r="C2270" s="136" t="s">
        <v>6897</v>
      </c>
      <c r="D2270" s="136" t="s">
        <v>3450</v>
      </c>
      <c r="E2270" s="136">
        <v>13</v>
      </c>
      <c r="F2270" s="140">
        <v>0</v>
      </c>
      <c r="G2270" s="136">
        <v>0</v>
      </c>
      <c r="H2270" s="136">
        <v>4</v>
      </c>
      <c r="I2270" s="136">
        <v>0</v>
      </c>
      <c r="J2270" s="136">
        <v>0</v>
      </c>
      <c r="K2270" s="136">
        <v>0</v>
      </c>
      <c r="L2270" s="136">
        <v>4</v>
      </c>
      <c r="M2270" s="136" t="s">
        <v>3477</v>
      </c>
      <c r="N2270" s="136" t="s">
        <v>3477</v>
      </c>
      <c r="S2270" s="180"/>
      <c r="T2270" s="185"/>
      <c r="U2270" s="186"/>
      <c r="V2270" s="182"/>
      <c r="W2270" s="183"/>
      <c r="X2270" s="187"/>
      <c r="Y2270" s="188"/>
      <c r="Z2270" s="189"/>
    </row>
    <row r="2271" spans="2:26" ht="17.25" customHeight="1">
      <c r="B2271" s="137">
        <v>45704</v>
      </c>
      <c r="C2271" s="136" t="s">
        <v>6897</v>
      </c>
      <c r="D2271" s="136" t="s">
        <v>3451</v>
      </c>
      <c r="E2271" s="136">
        <v>13</v>
      </c>
      <c r="F2271" s="140">
        <v>0</v>
      </c>
      <c r="G2271" s="136">
        <v>0</v>
      </c>
      <c r="H2271" s="136">
        <v>5</v>
      </c>
      <c r="I2271" s="136">
        <v>0</v>
      </c>
      <c r="J2271" s="136">
        <v>0</v>
      </c>
      <c r="K2271" s="136">
        <v>0</v>
      </c>
      <c r="L2271" s="136">
        <v>5</v>
      </c>
      <c r="O2271" s="136" t="s">
        <v>3477</v>
      </c>
      <c r="P2271" s="136" t="s">
        <v>3477</v>
      </c>
      <c r="S2271" s="180"/>
      <c r="T2271" s="185"/>
      <c r="U2271" s="186"/>
      <c r="V2271" s="182"/>
      <c r="W2271" s="183"/>
      <c r="X2271" s="187"/>
      <c r="Y2271" s="188"/>
      <c r="Z2271" s="189"/>
    </row>
    <row r="2272" spans="2:26" ht="17.25" customHeight="1">
      <c r="B2272" s="137">
        <v>45705</v>
      </c>
      <c r="C2272" s="136" t="s">
        <v>83</v>
      </c>
      <c r="D2272" s="136" t="s">
        <v>2413</v>
      </c>
      <c r="E2272" s="136">
        <v>13</v>
      </c>
      <c r="F2272" s="140">
        <v>0</v>
      </c>
      <c r="G2272" s="136">
        <v>0</v>
      </c>
      <c r="H2272" s="136">
        <v>0</v>
      </c>
      <c r="I2272" s="136">
        <v>0</v>
      </c>
      <c r="J2272" s="136">
        <v>1</v>
      </c>
      <c r="K2272" s="136">
        <v>0</v>
      </c>
      <c r="L2272" s="136">
        <v>1</v>
      </c>
      <c r="M2272" s="136" t="s">
        <v>3508</v>
      </c>
      <c r="S2272" s="180"/>
      <c r="T2272" s="185"/>
      <c r="U2272" s="186"/>
      <c r="V2272" s="182"/>
      <c r="W2272" s="183"/>
      <c r="X2272" s="187"/>
      <c r="Y2272" s="188"/>
      <c r="Z2272" s="189"/>
    </row>
    <row r="2273" spans="2:26" ht="17.25" customHeight="1">
      <c r="B2273" s="137">
        <v>45705</v>
      </c>
      <c r="C2273" s="136" t="s">
        <v>83</v>
      </c>
      <c r="D2273" s="136" t="s">
        <v>2535</v>
      </c>
      <c r="E2273" s="136">
        <v>5</v>
      </c>
      <c r="F2273" s="140">
        <v>0</v>
      </c>
      <c r="G2273" s="136">
        <v>0</v>
      </c>
      <c r="H2273" s="136">
        <v>0</v>
      </c>
      <c r="I2273" s="136">
        <v>0</v>
      </c>
      <c r="J2273" s="136">
        <v>0</v>
      </c>
      <c r="K2273" s="136">
        <v>0</v>
      </c>
      <c r="L2273" s="136">
        <v>0</v>
      </c>
      <c r="S2273" s="180"/>
      <c r="T2273" s="185"/>
      <c r="U2273" s="186"/>
      <c r="V2273" s="182"/>
      <c r="W2273" s="183"/>
      <c r="X2273" s="187"/>
      <c r="Y2273" s="188"/>
      <c r="Z2273" s="189"/>
    </row>
    <row r="2274" spans="2:26" ht="17.25" customHeight="1">
      <c r="B2274" s="137">
        <v>45705</v>
      </c>
      <c r="C2274" s="136" t="s">
        <v>83</v>
      </c>
      <c r="D2274" s="136" t="s">
        <v>2331</v>
      </c>
      <c r="E2274" s="136">
        <v>6</v>
      </c>
      <c r="F2274" s="140">
        <v>0</v>
      </c>
      <c r="G2274" s="136">
        <v>0</v>
      </c>
      <c r="H2274" s="136">
        <v>0</v>
      </c>
      <c r="I2274" s="136">
        <v>0</v>
      </c>
      <c r="J2274" s="136">
        <v>0</v>
      </c>
      <c r="K2274" s="136">
        <v>0</v>
      </c>
      <c r="L2274" s="136">
        <v>0</v>
      </c>
      <c r="S2274" s="180"/>
      <c r="T2274" s="185"/>
      <c r="U2274" s="186"/>
      <c r="V2274" s="182"/>
      <c r="W2274" s="183"/>
      <c r="X2274" s="187"/>
      <c r="Y2274" s="188"/>
      <c r="Z2274" s="189"/>
    </row>
    <row r="2275" spans="2:26" ht="17.25" customHeight="1">
      <c r="B2275" s="137">
        <v>45705</v>
      </c>
      <c r="C2275" s="136" t="s">
        <v>3509</v>
      </c>
      <c r="D2275" s="136" t="s">
        <v>2803</v>
      </c>
      <c r="E2275" s="136">
        <v>13</v>
      </c>
      <c r="F2275" s="140">
        <v>0</v>
      </c>
      <c r="G2275" s="136">
        <v>0</v>
      </c>
      <c r="H2275" s="136">
        <v>0</v>
      </c>
      <c r="I2275" s="136">
        <v>0</v>
      </c>
      <c r="J2275" s="136">
        <v>0</v>
      </c>
      <c r="K2275" s="136">
        <v>0</v>
      </c>
      <c r="L2275" s="136">
        <v>0</v>
      </c>
      <c r="S2275" s="180"/>
      <c r="T2275" s="185"/>
      <c r="U2275" s="186"/>
      <c r="V2275" s="182"/>
      <c r="W2275" s="183"/>
      <c r="X2275" s="187"/>
      <c r="Y2275" s="188"/>
      <c r="Z2275" s="189"/>
    </row>
    <row r="2276" spans="2:26" ht="17.25" customHeight="1">
      <c r="B2276" s="137">
        <v>45705</v>
      </c>
      <c r="C2276" s="136" t="s">
        <v>83</v>
      </c>
      <c r="D2276" s="136" t="s">
        <v>3490</v>
      </c>
      <c r="E2276" s="136">
        <v>1</v>
      </c>
      <c r="F2276" s="140">
        <v>0</v>
      </c>
      <c r="G2276" s="136">
        <v>0</v>
      </c>
      <c r="H2276" s="136">
        <v>1</v>
      </c>
      <c r="I2276" s="136">
        <v>0</v>
      </c>
      <c r="J2276" s="136">
        <v>0</v>
      </c>
      <c r="K2276" s="136">
        <v>0</v>
      </c>
      <c r="L2276" s="136">
        <v>1</v>
      </c>
      <c r="O2276" s="136" t="s">
        <v>3510</v>
      </c>
      <c r="P2276" s="136" t="s">
        <v>3511</v>
      </c>
      <c r="S2276" s="180"/>
      <c r="T2276" s="185"/>
      <c r="U2276" s="186"/>
      <c r="V2276" s="182"/>
      <c r="W2276" s="183"/>
      <c r="X2276" s="187"/>
      <c r="Y2276" s="188"/>
      <c r="Z2276" s="189"/>
    </row>
    <row r="2277" spans="2:26" ht="17.25" customHeight="1">
      <c r="B2277" s="137">
        <v>45705</v>
      </c>
      <c r="C2277" s="136" t="s">
        <v>83</v>
      </c>
      <c r="D2277" s="136" t="s">
        <v>2333</v>
      </c>
      <c r="E2277" s="136">
        <v>9</v>
      </c>
      <c r="F2277" s="140">
        <v>1</v>
      </c>
      <c r="G2277" s="136">
        <v>0</v>
      </c>
      <c r="H2277" s="136">
        <v>0</v>
      </c>
      <c r="I2277" s="136">
        <v>1</v>
      </c>
      <c r="J2277" s="136">
        <v>6</v>
      </c>
      <c r="K2277" s="136">
        <v>0</v>
      </c>
      <c r="L2277" s="136">
        <v>7</v>
      </c>
      <c r="M2277" s="136" t="s">
        <v>3512</v>
      </c>
      <c r="S2277" s="180"/>
      <c r="T2277" s="185"/>
      <c r="U2277" s="186"/>
      <c r="V2277" s="182"/>
      <c r="W2277" s="183"/>
      <c r="X2277" s="187"/>
      <c r="Y2277" s="188"/>
      <c r="Z2277" s="189"/>
    </row>
    <row r="2278" spans="2:26" ht="17.25" customHeight="1">
      <c r="B2278" s="137">
        <v>45706</v>
      </c>
      <c r="C2278" s="136" t="s">
        <v>3525</v>
      </c>
      <c r="D2278" s="136" t="s">
        <v>3075</v>
      </c>
      <c r="E2278" s="136">
        <v>2</v>
      </c>
      <c r="F2278" s="140">
        <v>0</v>
      </c>
      <c r="G2278" s="136">
        <v>0</v>
      </c>
      <c r="H2278" s="136">
        <v>0</v>
      </c>
      <c r="I2278" s="136">
        <v>0</v>
      </c>
      <c r="J2278" s="136">
        <v>0</v>
      </c>
      <c r="K2278" s="136">
        <v>0</v>
      </c>
      <c r="L2278" s="136">
        <v>0</v>
      </c>
      <c r="S2278" s="180"/>
      <c r="T2278" s="185"/>
      <c r="U2278" s="186"/>
      <c r="V2278" s="182"/>
      <c r="W2278" s="183"/>
      <c r="X2278" s="187"/>
      <c r="Y2278" s="188"/>
      <c r="Z2278" s="189"/>
    </row>
    <row r="2279" spans="2:26" ht="17.25" customHeight="1">
      <c r="B2279" s="137">
        <v>45706</v>
      </c>
      <c r="C2279" s="136" t="s">
        <v>3526</v>
      </c>
      <c r="D2279" s="136" t="s">
        <v>3523</v>
      </c>
      <c r="E2279" s="136">
        <v>2</v>
      </c>
      <c r="F2279" s="140">
        <v>0</v>
      </c>
      <c r="G2279" s="136">
        <v>0</v>
      </c>
      <c r="H2279" s="136">
        <v>0</v>
      </c>
      <c r="I2279" s="136">
        <v>0</v>
      </c>
      <c r="J2279" s="136">
        <v>0</v>
      </c>
      <c r="K2279" s="136">
        <v>0</v>
      </c>
      <c r="L2279" s="136">
        <v>0</v>
      </c>
      <c r="S2279" s="180"/>
      <c r="T2279" s="185"/>
      <c r="U2279" s="186"/>
      <c r="V2279" s="182"/>
      <c r="W2279" s="183"/>
      <c r="X2279" s="187"/>
      <c r="Y2279" s="188"/>
      <c r="Z2279" s="189"/>
    </row>
    <row r="2280" spans="2:26" ht="17.25" customHeight="1">
      <c r="B2280" s="137">
        <v>45708</v>
      </c>
      <c r="C2280" s="136" t="s">
        <v>83</v>
      </c>
      <c r="D2280" s="136" t="s">
        <v>3564</v>
      </c>
      <c r="E2280" s="136">
        <v>1</v>
      </c>
      <c r="F2280" s="140">
        <v>0</v>
      </c>
      <c r="G2280" s="136">
        <v>0</v>
      </c>
      <c r="H2280" s="136">
        <v>0</v>
      </c>
      <c r="I2280" s="136">
        <v>0</v>
      </c>
      <c r="J2280" s="136">
        <v>0</v>
      </c>
      <c r="K2280" s="136">
        <v>0</v>
      </c>
      <c r="L2280" s="136">
        <v>0</v>
      </c>
      <c r="S2280" s="180"/>
      <c r="T2280" s="185"/>
      <c r="U2280" s="186"/>
      <c r="V2280" s="182"/>
      <c r="W2280" s="183"/>
      <c r="X2280" s="187"/>
      <c r="Y2280" s="188"/>
      <c r="Z2280" s="189"/>
    </row>
    <row r="2281" spans="2:26" ht="17.25" customHeight="1">
      <c r="B2281" s="137">
        <v>45709</v>
      </c>
      <c r="C2281" s="136" t="s">
        <v>83</v>
      </c>
      <c r="D2281" s="136" t="s">
        <v>2702</v>
      </c>
      <c r="E2281" s="136">
        <v>6</v>
      </c>
      <c r="F2281" s="140">
        <v>0</v>
      </c>
      <c r="G2281" s="136">
        <v>0</v>
      </c>
      <c r="H2281" s="136">
        <v>0</v>
      </c>
      <c r="I2281" s="136">
        <v>0</v>
      </c>
      <c r="J2281" s="136">
        <v>0</v>
      </c>
      <c r="K2281" s="136">
        <v>0</v>
      </c>
      <c r="L2281" s="136">
        <v>0</v>
      </c>
      <c r="S2281" s="180"/>
      <c r="T2281" s="185"/>
      <c r="U2281" s="186"/>
      <c r="V2281" s="182"/>
      <c r="W2281" s="183"/>
      <c r="X2281" s="187"/>
      <c r="Y2281" s="188"/>
      <c r="Z2281" s="189"/>
    </row>
    <row r="2282" spans="2:26" ht="17.25" customHeight="1">
      <c r="B2282" s="137">
        <v>45709</v>
      </c>
      <c r="C2282" s="136" t="s">
        <v>83</v>
      </c>
      <c r="D2282" s="136" t="s">
        <v>3107</v>
      </c>
      <c r="E2282" s="136">
        <v>4</v>
      </c>
      <c r="F2282" s="140">
        <v>0</v>
      </c>
      <c r="G2282" s="136">
        <v>0</v>
      </c>
      <c r="H2282" s="136">
        <v>0</v>
      </c>
      <c r="I2282" s="136">
        <v>0</v>
      </c>
      <c r="J2282" s="136">
        <v>0</v>
      </c>
      <c r="K2282" s="136">
        <v>0</v>
      </c>
      <c r="L2282" s="136">
        <v>0</v>
      </c>
      <c r="S2282" s="180"/>
      <c r="T2282" s="185"/>
      <c r="U2282" s="186"/>
      <c r="V2282" s="182"/>
      <c r="W2282" s="183"/>
      <c r="X2282" s="187"/>
      <c r="Y2282" s="188"/>
      <c r="Z2282" s="189"/>
    </row>
    <row r="2283" spans="2:26" ht="17.25" customHeight="1">
      <c r="B2283" s="137">
        <v>45709</v>
      </c>
      <c r="C2283" s="136" t="s">
        <v>83</v>
      </c>
      <c r="D2283" s="136" t="s">
        <v>2463</v>
      </c>
      <c r="E2283" s="136">
        <v>13</v>
      </c>
      <c r="F2283" s="140">
        <v>0</v>
      </c>
      <c r="G2283" s="136">
        <v>0</v>
      </c>
      <c r="H2283" s="136">
        <v>0</v>
      </c>
      <c r="I2283" s="136">
        <v>1</v>
      </c>
      <c r="J2283" s="136">
        <v>1</v>
      </c>
      <c r="K2283" s="136">
        <v>0</v>
      </c>
      <c r="L2283" s="136">
        <v>2</v>
      </c>
      <c r="M2283" s="136" t="s">
        <v>3611</v>
      </c>
      <c r="S2283" s="180"/>
      <c r="T2283" s="185"/>
      <c r="U2283" s="186"/>
      <c r="V2283" s="182"/>
      <c r="W2283" s="183"/>
      <c r="X2283" s="187"/>
      <c r="Y2283" s="188"/>
      <c r="Z2283" s="189"/>
    </row>
    <row r="2284" spans="2:26" ht="17.25" customHeight="1">
      <c r="B2284" s="137">
        <v>45710</v>
      </c>
      <c r="C2284" s="136" t="s">
        <v>83</v>
      </c>
      <c r="D2284" s="136" t="s">
        <v>2565</v>
      </c>
      <c r="E2284" s="136">
        <v>11</v>
      </c>
      <c r="F2284" s="140">
        <v>0</v>
      </c>
      <c r="G2284" s="136">
        <v>0</v>
      </c>
      <c r="H2284" s="136">
        <v>1</v>
      </c>
      <c r="I2284" s="136">
        <v>0</v>
      </c>
      <c r="J2284" s="136">
        <v>1</v>
      </c>
      <c r="K2284" s="136">
        <v>0</v>
      </c>
      <c r="L2284" s="136">
        <v>2</v>
      </c>
      <c r="M2284" s="136" t="s">
        <v>3611</v>
      </c>
      <c r="O2284" s="136" t="s">
        <v>3611</v>
      </c>
      <c r="P2284" s="136" t="s">
        <v>3612</v>
      </c>
      <c r="S2284" s="180"/>
      <c r="T2284" s="185"/>
      <c r="U2284" s="186"/>
      <c r="V2284" s="182"/>
      <c r="W2284" s="183"/>
      <c r="X2284" s="187"/>
      <c r="Y2284" s="188"/>
      <c r="Z2284" s="189"/>
    </row>
    <row r="2285" spans="2:26" ht="17.25" customHeight="1">
      <c r="B2285" s="137">
        <v>45710</v>
      </c>
      <c r="C2285" s="136" t="s">
        <v>83</v>
      </c>
      <c r="D2285" s="136" t="s">
        <v>2464</v>
      </c>
      <c r="E2285" s="136">
        <v>13</v>
      </c>
      <c r="F2285" s="140">
        <v>0</v>
      </c>
      <c r="G2285" s="136">
        <v>0</v>
      </c>
      <c r="H2285" s="136">
        <v>0</v>
      </c>
      <c r="I2285" s="136">
        <v>0</v>
      </c>
      <c r="J2285" s="136">
        <v>3</v>
      </c>
      <c r="K2285" s="136">
        <v>0</v>
      </c>
      <c r="L2285" s="136">
        <v>3</v>
      </c>
      <c r="M2285" s="136" t="s">
        <v>3613</v>
      </c>
      <c r="S2285" s="180"/>
      <c r="T2285" s="185"/>
      <c r="U2285" s="186"/>
      <c r="V2285" s="182"/>
      <c r="W2285" s="183"/>
      <c r="X2285" s="187"/>
      <c r="Y2285" s="188"/>
      <c r="Z2285" s="189"/>
    </row>
    <row r="2286" spans="2:26" ht="17.25" customHeight="1">
      <c r="B2286" s="137">
        <v>45710</v>
      </c>
      <c r="C2286" s="136" t="s">
        <v>83</v>
      </c>
      <c r="D2286" s="136" t="s">
        <v>2754</v>
      </c>
      <c r="E2286" s="136">
        <v>13</v>
      </c>
      <c r="F2286" s="140">
        <v>0</v>
      </c>
      <c r="G2286" s="136">
        <v>0</v>
      </c>
      <c r="H2286" s="136">
        <v>0</v>
      </c>
      <c r="I2286" s="136">
        <v>0</v>
      </c>
      <c r="J2286" s="136">
        <v>1</v>
      </c>
      <c r="K2286" s="136">
        <v>0</v>
      </c>
      <c r="L2286" s="136">
        <v>1</v>
      </c>
      <c r="M2286" s="136" t="s">
        <v>3615</v>
      </c>
      <c r="S2286" s="180"/>
      <c r="T2286" s="185"/>
      <c r="U2286" s="186"/>
      <c r="V2286" s="182"/>
      <c r="W2286" s="183"/>
      <c r="X2286" s="187"/>
      <c r="Y2286" s="188"/>
      <c r="Z2286" s="189"/>
    </row>
    <row r="2287" spans="2:26" ht="17.25" customHeight="1">
      <c r="B2287" s="137">
        <v>45710</v>
      </c>
      <c r="C2287" s="136" t="s">
        <v>83</v>
      </c>
      <c r="D2287" s="136" t="s">
        <v>2832</v>
      </c>
      <c r="E2287" s="136">
        <v>13</v>
      </c>
      <c r="F2287" s="140">
        <v>0</v>
      </c>
      <c r="G2287" s="136">
        <v>0</v>
      </c>
      <c r="H2287" s="136">
        <v>0</v>
      </c>
      <c r="I2287" s="136">
        <v>0</v>
      </c>
      <c r="J2287" s="136">
        <v>0</v>
      </c>
      <c r="K2287" s="136">
        <v>0</v>
      </c>
      <c r="L2287" s="136">
        <v>0</v>
      </c>
      <c r="S2287" s="180"/>
      <c r="T2287" s="185"/>
      <c r="U2287" s="186"/>
      <c r="V2287" s="182"/>
      <c r="W2287" s="183"/>
      <c r="X2287" s="187"/>
      <c r="Y2287" s="188"/>
      <c r="Z2287" s="189"/>
    </row>
    <row r="2288" spans="2:26" ht="17.25" customHeight="1">
      <c r="B2288" s="137">
        <v>45710</v>
      </c>
      <c r="C2288" s="136" t="s">
        <v>83</v>
      </c>
      <c r="D2288" s="136" t="s">
        <v>2643</v>
      </c>
      <c r="E2288" s="136">
        <v>9</v>
      </c>
      <c r="F2288" s="140">
        <v>0</v>
      </c>
      <c r="G2288" s="136">
        <v>0</v>
      </c>
      <c r="H2288" s="136">
        <v>0</v>
      </c>
      <c r="I2288" s="136">
        <v>0</v>
      </c>
      <c r="J2288" s="136">
        <v>4</v>
      </c>
      <c r="K2288" s="136">
        <v>0</v>
      </c>
      <c r="L2288" s="136">
        <v>4</v>
      </c>
      <c r="M2288" s="136" t="s">
        <v>3612</v>
      </c>
      <c r="S2288" s="180"/>
      <c r="T2288" s="185"/>
      <c r="U2288" s="186"/>
      <c r="V2288" s="182"/>
      <c r="W2288" s="183"/>
      <c r="X2288" s="187"/>
      <c r="Y2288" s="188"/>
      <c r="Z2288" s="189"/>
    </row>
    <row r="2289" spans="2:26" ht="17.25" customHeight="1">
      <c r="B2289" s="137">
        <v>45711</v>
      </c>
      <c r="C2289" s="136" t="s">
        <v>83</v>
      </c>
      <c r="D2289" s="136" t="s">
        <v>2862</v>
      </c>
      <c r="E2289" s="136">
        <v>13</v>
      </c>
      <c r="F2289" s="140">
        <v>0</v>
      </c>
      <c r="G2289" s="136">
        <v>0</v>
      </c>
      <c r="H2289" s="136">
        <v>0</v>
      </c>
      <c r="I2289" s="136">
        <v>0</v>
      </c>
      <c r="J2289" s="136">
        <v>0</v>
      </c>
      <c r="K2289" s="136">
        <v>0</v>
      </c>
      <c r="L2289" s="136">
        <v>0</v>
      </c>
      <c r="S2289" s="180"/>
      <c r="T2289" s="185"/>
      <c r="U2289" s="186"/>
      <c r="V2289" s="182"/>
      <c r="W2289" s="183"/>
      <c r="X2289" s="187"/>
      <c r="Y2289" s="188"/>
      <c r="Z2289" s="189"/>
    </row>
    <row r="2290" spans="2:26" ht="17.25" customHeight="1">
      <c r="B2290" s="137">
        <v>45709</v>
      </c>
      <c r="C2290" s="136" t="s">
        <v>6897</v>
      </c>
      <c r="D2290" s="136" t="s">
        <v>3586</v>
      </c>
      <c r="E2290" s="136">
        <v>13</v>
      </c>
      <c r="F2290" s="140">
        <v>4</v>
      </c>
      <c r="G2290" s="136">
        <v>0</v>
      </c>
      <c r="H2290" s="136">
        <v>17</v>
      </c>
      <c r="I2290" s="136">
        <v>0</v>
      </c>
      <c r="J2290" s="136">
        <v>0</v>
      </c>
      <c r="K2290" s="136">
        <v>0</v>
      </c>
      <c r="L2290" s="136">
        <v>17</v>
      </c>
      <c r="M2290" s="136" t="s">
        <v>3610</v>
      </c>
      <c r="N2290" s="136" t="s">
        <v>3611</v>
      </c>
      <c r="O2290" s="136" t="s">
        <v>3612</v>
      </c>
      <c r="P2290" s="136" t="s">
        <v>3611</v>
      </c>
      <c r="S2290" s="180"/>
      <c r="T2290" s="185"/>
      <c r="U2290" s="186"/>
      <c r="V2290" s="182"/>
      <c r="W2290" s="183"/>
      <c r="X2290" s="187"/>
      <c r="Y2290" s="188"/>
      <c r="Z2290" s="189"/>
    </row>
    <row r="2291" spans="2:26" ht="17.25" customHeight="1">
      <c r="B2291" s="137">
        <v>45709</v>
      </c>
      <c r="C2291" s="136" t="s">
        <v>6897</v>
      </c>
      <c r="D2291" s="136" t="s">
        <v>3587</v>
      </c>
      <c r="E2291" s="136">
        <v>13</v>
      </c>
      <c r="F2291" s="140">
        <v>3</v>
      </c>
      <c r="G2291" s="136">
        <v>0</v>
      </c>
      <c r="H2291" s="136">
        <v>13</v>
      </c>
      <c r="I2291" s="136">
        <v>0</v>
      </c>
      <c r="J2291" s="136">
        <v>0</v>
      </c>
      <c r="K2291" s="136">
        <v>0</v>
      </c>
      <c r="L2291" s="136">
        <v>13</v>
      </c>
      <c r="M2291" s="136" t="s">
        <v>3611</v>
      </c>
      <c r="N2291" s="136" t="s">
        <v>3614</v>
      </c>
      <c r="O2291" s="136" t="s">
        <v>3611</v>
      </c>
      <c r="P2291" s="136" t="s">
        <v>3611</v>
      </c>
      <c r="S2291" s="180"/>
      <c r="T2291" s="185"/>
      <c r="U2291" s="186"/>
      <c r="V2291" s="182"/>
      <c r="W2291" s="183"/>
      <c r="X2291" s="187"/>
      <c r="Y2291" s="188"/>
      <c r="Z2291" s="189"/>
    </row>
    <row r="2292" spans="2:26" ht="17.25" customHeight="1">
      <c r="B2292" s="137">
        <v>45709</v>
      </c>
      <c r="C2292" s="136" t="s">
        <v>6897</v>
      </c>
      <c r="D2292" s="136" t="s">
        <v>3588</v>
      </c>
      <c r="E2292" s="136">
        <v>13</v>
      </c>
      <c r="F2292" s="140">
        <v>2</v>
      </c>
      <c r="G2292" s="136">
        <v>0</v>
      </c>
      <c r="H2292" s="136">
        <v>12</v>
      </c>
      <c r="I2292" s="136">
        <v>0</v>
      </c>
      <c r="J2292" s="136">
        <v>0</v>
      </c>
      <c r="K2292" s="136">
        <v>0</v>
      </c>
      <c r="L2292" s="136">
        <v>12</v>
      </c>
      <c r="M2292" s="136" t="s">
        <v>3611</v>
      </c>
      <c r="N2292" s="136" t="s">
        <v>3613</v>
      </c>
      <c r="O2292" s="136" t="s">
        <v>3612</v>
      </c>
      <c r="P2292" s="136" t="s">
        <v>3611</v>
      </c>
      <c r="S2292" s="180"/>
      <c r="T2292" s="185"/>
      <c r="U2292" s="186"/>
      <c r="V2292" s="182"/>
      <c r="W2292" s="183"/>
      <c r="X2292" s="187"/>
      <c r="Y2292" s="188"/>
      <c r="Z2292" s="189"/>
    </row>
    <row r="2293" spans="2:26" ht="17.25" customHeight="1">
      <c r="B2293" s="137">
        <v>45711</v>
      </c>
      <c r="C2293" s="136" t="s">
        <v>6897</v>
      </c>
      <c r="D2293" s="136" t="s">
        <v>3589</v>
      </c>
      <c r="E2293" s="136">
        <v>13</v>
      </c>
      <c r="F2293" s="140">
        <v>0</v>
      </c>
      <c r="G2293" s="136">
        <v>0</v>
      </c>
      <c r="H2293" s="136">
        <v>0</v>
      </c>
      <c r="I2293" s="136">
        <v>0</v>
      </c>
      <c r="J2293" s="136">
        <v>0</v>
      </c>
      <c r="K2293" s="136">
        <v>0</v>
      </c>
      <c r="L2293" s="136">
        <v>0</v>
      </c>
      <c r="S2293" s="180"/>
      <c r="T2293" s="185"/>
      <c r="U2293" s="186"/>
      <c r="V2293" s="182"/>
      <c r="W2293" s="183"/>
      <c r="X2293" s="187"/>
      <c r="Y2293" s="188"/>
      <c r="Z2293" s="189"/>
    </row>
    <row r="2294" spans="2:26" ht="17.25" customHeight="1">
      <c r="B2294" s="137">
        <v>45711</v>
      </c>
      <c r="C2294" s="136" t="s">
        <v>6897</v>
      </c>
      <c r="D2294" s="136" t="s">
        <v>3590</v>
      </c>
      <c r="E2294" s="136">
        <v>2</v>
      </c>
      <c r="F2294" s="140">
        <v>0</v>
      </c>
      <c r="G2294" s="136">
        <v>0</v>
      </c>
      <c r="H2294" s="136">
        <v>0</v>
      </c>
      <c r="I2294" s="136">
        <v>0</v>
      </c>
      <c r="J2294" s="136">
        <v>0</v>
      </c>
      <c r="K2294" s="136">
        <v>0</v>
      </c>
      <c r="L2294" s="136">
        <v>0</v>
      </c>
      <c r="S2294" s="180"/>
      <c r="T2294" s="185"/>
      <c r="U2294" s="186"/>
      <c r="V2294" s="182"/>
      <c r="W2294" s="183"/>
      <c r="X2294" s="187"/>
      <c r="Y2294" s="188"/>
      <c r="Z2294" s="189"/>
    </row>
    <row r="2295" spans="2:26" ht="17.25" customHeight="1">
      <c r="B2295" s="137">
        <v>45712</v>
      </c>
      <c r="C2295" s="136" t="s">
        <v>83</v>
      </c>
      <c r="D2295" s="136" t="s">
        <v>2462</v>
      </c>
      <c r="E2295" s="136">
        <v>13</v>
      </c>
      <c r="F2295" s="140">
        <v>0</v>
      </c>
      <c r="G2295" s="136">
        <v>0</v>
      </c>
      <c r="H2295" s="136">
        <v>0</v>
      </c>
      <c r="I2295" s="136">
        <v>0</v>
      </c>
      <c r="J2295" s="136">
        <v>0</v>
      </c>
      <c r="K2295" s="136">
        <v>0</v>
      </c>
      <c r="L2295" s="136">
        <v>0</v>
      </c>
      <c r="S2295" s="180"/>
      <c r="T2295" s="185"/>
      <c r="U2295" s="186"/>
      <c r="V2295" s="182"/>
      <c r="W2295" s="183"/>
      <c r="X2295" s="187"/>
      <c r="Y2295" s="188"/>
      <c r="Z2295" s="189"/>
    </row>
    <row r="2296" spans="2:26" ht="17.25" customHeight="1">
      <c r="B2296" s="137">
        <v>45712</v>
      </c>
      <c r="C2296" s="136" t="s">
        <v>83</v>
      </c>
      <c r="D2296" s="136" t="s">
        <v>2566</v>
      </c>
      <c r="E2296" s="136">
        <v>13</v>
      </c>
      <c r="F2296" s="140">
        <v>0</v>
      </c>
      <c r="G2296" s="136">
        <v>0</v>
      </c>
      <c r="H2296" s="136">
        <v>0</v>
      </c>
      <c r="I2296" s="136">
        <v>2</v>
      </c>
      <c r="J2296" s="136">
        <v>1</v>
      </c>
      <c r="K2296" s="136">
        <v>0</v>
      </c>
      <c r="L2296" s="136">
        <v>0</v>
      </c>
      <c r="M2296" s="136" t="s">
        <v>3647</v>
      </c>
      <c r="S2296" s="180"/>
      <c r="T2296" s="185"/>
      <c r="U2296" s="186"/>
      <c r="V2296" s="182"/>
      <c r="W2296" s="183"/>
      <c r="X2296" s="187"/>
      <c r="Y2296" s="188"/>
      <c r="Z2296" s="189"/>
    </row>
    <row r="2297" spans="2:26" ht="17.25" customHeight="1">
      <c r="B2297" s="137">
        <v>45712</v>
      </c>
      <c r="C2297" s="136" t="s">
        <v>83</v>
      </c>
      <c r="D2297" s="136" t="s">
        <v>2833</v>
      </c>
      <c r="E2297" s="136">
        <v>5</v>
      </c>
      <c r="F2297" s="140">
        <v>1</v>
      </c>
      <c r="G2297" s="136">
        <v>0</v>
      </c>
      <c r="H2297" s="136">
        <v>0</v>
      </c>
      <c r="I2297" s="136">
        <v>0</v>
      </c>
      <c r="J2297" s="136">
        <v>6</v>
      </c>
      <c r="K2297" s="136">
        <v>0</v>
      </c>
      <c r="L2297" s="136">
        <v>6</v>
      </c>
      <c r="M2297" s="136" t="s">
        <v>3636</v>
      </c>
      <c r="S2297" s="180"/>
      <c r="T2297" s="185"/>
      <c r="U2297" s="186"/>
      <c r="V2297" s="182"/>
      <c r="W2297" s="183"/>
      <c r="X2297" s="187"/>
      <c r="Y2297" s="188"/>
      <c r="Z2297" s="189"/>
    </row>
    <row r="2298" spans="2:26" ht="17.25" customHeight="1">
      <c r="B2298" s="137">
        <v>45712</v>
      </c>
      <c r="C2298" s="136" t="s">
        <v>6897</v>
      </c>
      <c r="D2298" s="136" t="s">
        <v>3626</v>
      </c>
      <c r="E2298" s="136">
        <v>3</v>
      </c>
      <c r="F2298" s="140">
        <v>0</v>
      </c>
      <c r="G2298" s="136">
        <v>0</v>
      </c>
      <c r="H2298" s="136">
        <v>1</v>
      </c>
      <c r="I2298" s="136">
        <v>0</v>
      </c>
      <c r="J2298" s="136">
        <v>0</v>
      </c>
      <c r="K2298" s="136">
        <v>0</v>
      </c>
      <c r="L2298" s="136">
        <v>1</v>
      </c>
      <c r="O2298" s="136" t="s">
        <v>3636</v>
      </c>
      <c r="P2298" s="136" t="s">
        <v>3637</v>
      </c>
      <c r="S2298" s="180"/>
      <c r="T2298" s="185"/>
      <c r="U2298" s="186"/>
      <c r="V2298" s="182"/>
      <c r="W2298" s="183"/>
      <c r="X2298" s="187"/>
      <c r="Y2298" s="188"/>
      <c r="Z2298" s="189"/>
    </row>
    <row r="2299" spans="2:26" ht="17.25" customHeight="1">
      <c r="B2299" s="137">
        <v>45712</v>
      </c>
      <c r="C2299" s="136" t="s">
        <v>6897</v>
      </c>
      <c r="D2299" s="136" t="s">
        <v>3627</v>
      </c>
      <c r="E2299" s="136">
        <v>4</v>
      </c>
      <c r="F2299" s="140">
        <v>0</v>
      </c>
      <c r="G2299" s="136">
        <v>0</v>
      </c>
      <c r="H2299" s="136">
        <v>0</v>
      </c>
      <c r="I2299" s="136">
        <v>0</v>
      </c>
      <c r="J2299" s="136">
        <v>0</v>
      </c>
      <c r="K2299" s="136">
        <v>0</v>
      </c>
      <c r="L2299" s="136">
        <v>0</v>
      </c>
      <c r="S2299" s="180"/>
      <c r="T2299" s="185"/>
      <c r="U2299" s="186"/>
      <c r="V2299" s="182"/>
      <c r="W2299" s="183"/>
      <c r="X2299" s="187"/>
      <c r="Y2299" s="188"/>
      <c r="Z2299" s="189"/>
    </row>
    <row r="2300" spans="2:26" ht="17.25" customHeight="1">
      <c r="B2300" s="137">
        <v>45713</v>
      </c>
      <c r="C2300" s="136" t="s">
        <v>3650</v>
      </c>
      <c r="D2300" s="136" t="s">
        <v>3648</v>
      </c>
      <c r="E2300" s="136">
        <v>1</v>
      </c>
      <c r="F2300" s="140">
        <v>0</v>
      </c>
      <c r="G2300" s="136">
        <v>0</v>
      </c>
      <c r="H2300" s="136">
        <v>0</v>
      </c>
      <c r="I2300" s="136">
        <v>0</v>
      </c>
      <c r="J2300" s="136">
        <v>0</v>
      </c>
      <c r="K2300" s="136">
        <v>0</v>
      </c>
      <c r="L2300" s="136">
        <v>0</v>
      </c>
      <c r="S2300" s="180"/>
      <c r="T2300" s="185"/>
      <c r="U2300" s="186"/>
      <c r="V2300" s="182"/>
      <c r="W2300" s="183"/>
      <c r="X2300" s="187"/>
      <c r="Y2300" s="188"/>
      <c r="Z2300" s="189"/>
    </row>
    <row r="2301" spans="2:26" ht="17.25" customHeight="1">
      <c r="B2301" s="137">
        <v>45713</v>
      </c>
      <c r="C2301" s="136" t="s">
        <v>3651</v>
      </c>
      <c r="D2301" s="136" t="s">
        <v>2330</v>
      </c>
      <c r="E2301" s="136">
        <v>2</v>
      </c>
      <c r="F2301" s="140">
        <v>0</v>
      </c>
      <c r="G2301" s="136">
        <v>0</v>
      </c>
      <c r="H2301" s="136">
        <v>0</v>
      </c>
      <c r="I2301" s="136">
        <v>0</v>
      </c>
      <c r="J2301" s="136">
        <v>1</v>
      </c>
      <c r="K2301" s="136">
        <v>0</v>
      </c>
      <c r="L2301" s="136">
        <v>1</v>
      </c>
      <c r="M2301" s="136" t="s">
        <v>3663</v>
      </c>
      <c r="S2301" s="180"/>
      <c r="T2301" s="185"/>
      <c r="U2301" s="186"/>
      <c r="V2301" s="182"/>
      <c r="W2301" s="183"/>
      <c r="X2301" s="187"/>
      <c r="Y2301" s="188"/>
      <c r="Z2301" s="189"/>
    </row>
    <row r="2302" spans="2:26" ht="17.25" customHeight="1">
      <c r="B2302" s="137">
        <v>45713</v>
      </c>
      <c r="C2302" s="136" t="s">
        <v>3651</v>
      </c>
      <c r="D2302" s="136" t="s">
        <v>2490</v>
      </c>
      <c r="E2302" s="136">
        <v>11</v>
      </c>
      <c r="F2302" s="140">
        <v>0</v>
      </c>
      <c r="G2302" s="136">
        <v>0</v>
      </c>
      <c r="H2302" s="136">
        <v>0</v>
      </c>
      <c r="I2302" s="136">
        <v>0</v>
      </c>
      <c r="J2302" s="136">
        <v>0</v>
      </c>
      <c r="K2302" s="136">
        <v>0</v>
      </c>
      <c r="L2302" s="136">
        <v>0</v>
      </c>
      <c r="S2302" s="180"/>
      <c r="T2302" s="185"/>
      <c r="U2302" s="186"/>
      <c r="V2302" s="182"/>
      <c r="W2302" s="183"/>
      <c r="X2302" s="187"/>
      <c r="Y2302" s="188"/>
      <c r="Z2302" s="189"/>
    </row>
    <row r="2303" spans="2:26" ht="17.25" customHeight="1">
      <c r="B2303" s="137">
        <v>45714</v>
      </c>
      <c r="C2303" s="136" t="s">
        <v>1216</v>
      </c>
      <c r="D2303" s="136" t="s">
        <v>2803</v>
      </c>
      <c r="E2303" s="136">
        <v>13</v>
      </c>
      <c r="F2303" s="140">
        <v>0</v>
      </c>
      <c r="G2303" s="136">
        <v>0</v>
      </c>
      <c r="H2303" s="136">
        <v>0</v>
      </c>
      <c r="I2303" s="136">
        <v>0</v>
      </c>
      <c r="J2303" s="136">
        <v>0</v>
      </c>
      <c r="K2303" s="136">
        <v>0</v>
      </c>
      <c r="L2303" s="136">
        <v>0</v>
      </c>
      <c r="S2303" s="180"/>
      <c r="T2303" s="185"/>
      <c r="U2303" s="186"/>
      <c r="V2303" s="182"/>
      <c r="W2303" s="183"/>
      <c r="X2303" s="187"/>
      <c r="Y2303" s="188"/>
      <c r="Z2303" s="189"/>
    </row>
    <row r="2304" spans="2:26" ht="17.25" customHeight="1">
      <c r="B2304" s="137">
        <v>45715</v>
      </c>
      <c r="C2304" s="136" t="s">
        <v>57</v>
      </c>
      <c r="D2304" s="136" t="s">
        <v>3685</v>
      </c>
      <c r="E2304" s="136">
        <v>1</v>
      </c>
      <c r="F2304" s="140">
        <v>0</v>
      </c>
      <c r="G2304" s="136">
        <v>0</v>
      </c>
      <c r="H2304" s="136">
        <v>0</v>
      </c>
      <c r="I2304" s="136">
        <v>0</v>
      </c>
      <c r="J2304" s="136">
        <v>0</v>
      </c>
      <c r="K2304" s="136">
        <v>0</v>
      </c>
      <c r="L2304" s="136">
        <v>0</v>
      </c>
      <c r="S2304" s="180"/>
      <c r="T2304" s="185"/>
      <c r="U2304" s="186"/>
      <c r="V2304" s="182"/>
      <c r="W2304" s="183"/>
      <c r="X2304" s="187"/>
      <c r="Y2304" s="188"/>
      <c r="Z2304" s="189"/>
    </row>
    <row r="2305" spans="2:26" ht="17.25" customHeight="1">
      <c r="B2305" s="137">
        <v>45721</v>
      </c>
      <c r="C2305" s="136" t="s">
        <v>6897</v>
      </c>
      <c r="D2305" s="136" t="s">
        <v>3756</v>
      </c>
      <c r="E2305" s="136">
        <v>12</v>
      </c>
      <c r="F2305" s="140">
        <v>0</v>
      </c>
      <c r="G2305" s="136">
        <v>0</v>
      </c>
      <c r="H2305" s="136">
        <v>6</v>
      </c>
      <c r="I2305" s="136">
        <v>0</v>
      </c>
      <c r="J2305" s="136">
        <v>0</v>
      </c>
      <c r="K2305" s="136">
        <v>0</v>
      </c>
      <c r="L2305" s="136">
        <v>6</v>
      </c>
      <c r="M2305" s="136" t="s">
        <v>3763</v>
      </c>
      <c r="N2305" s="136" t="s">
        <v>3764</v>
      </c>
      <c r="O2305" s="136" t="s">
        <v>3765</v>
      </c>
      <c r="P2305" s="136" t="s">
        <v>3764</v>
      </c>
      <c r="S2305" s="180"/>
      <c r="T2305" s="185"/>
      <c r="U2305" s="186"/>
      <c r="V2305" s="182"/>
      <c r="W2305" s="183"/>
      <c r="X2305" s="187"/>
      <c r="Y2305" s="188"/>
      <c r="Z2305" s="189"/>
    </row>
    <row r="2306" spans="2:26" ht="17.25" customHeight="1">
      <c r="B2306" s="137">
        <v>45721</v>
      </c>
      <c r="C2306" s="136" t="s">
        <v>6897</v>
      </c>
      <c r="D2306" s="136" t="s">
        <v>3759</v>
      </c>
      <c r="E2306" s="136">
        <v>13</v>
      </c>
      <c r="F2306" s="140">
        <v>13</v>
      </c>
      <c r="G2306" s="136">
        <v>0</v>
      </c>
      <c r="H2306" s="136">
        <v>0</v>
      </c>
      <c r="I2306" s="136">
        <v>0</v>
      </c>
      <c r="J2306" s="136">
        <v>0</v>
      </c>
      <c r="K2306" s="136">
        <v>0</v>
      </c>
      <c r="L2306" s="136">
        <v>0</v>
      </c>
      <c r="S2306" s="180"/>
      <c r="T2306" s="185"/>
      <c r="U2306" s="186"/>
      <c r="V2306" s="182"/>
      <c r="W2306" s="183"/>
      <c r="X2306" s="187"/>
      <c r="Y2306" s="188"/>
      <c r="Z2306" s="189"/>
    </row>
    <row r="2307" spans="2:26" ht="17.25" customHeight="1">
      <c r="B2307" s="137">
        <v>45727</v>
      </c>
      <c r="C2307" s="136" t="s">
        <v>6897</v>
      </c>
      <c r="D2307" s="136" t="s">
        <v>3851</v>
      </c>
      <c r="E2307" s="136">
        <v>13</v>
      </c>
      <c r="F2307" s="140">
        <v>0</v>
      </c>
      <c r="G2307" s="136">
        <v>0</v>
      </c>
      <c r="H2307" s="136">
        <v>7</v>
      </c>
      <c r="I2307" s="136">
        <v>0</v>
      </c>
      <c r="J2307" s="136">
        <v>0</v>
      </c>
      <c r="K2307" s="136">
        <v>0</v>
      </c>
      <c r="L2307" s="136">
        <v>7</v>
      </c>
      <c r="N2307" s="136" t="s">
        <v>3853</v>
      </c>
      <c r="O2307" s="136" t="s">
        <v>3853</v>
      </c>
      <c r="P2307" s="136" t="s">
        <v>3853</v>
      </c>
      <c r="S2307" s="180"/>
      <c r="T2307" s="185"/>
      <c r="U2307" s="186"/>
      <c r="V2307" s="182"/>
      <c r="W2307" s="183"/>
      <c r="X2307" s="187"/>
      <c r="Y2307" s="188"/>
      <c r="Z2307" s="189"/>
    </row>
    <row r="2308" spans="2:26" ht="17.25" customHeight="1">
      <c r="B2308" s="137">
        <v>45731</v>
      </c>
      <c r="C2308" s="136" t="s">
        <v>3935</v>
      </c>
      <c r="D2308" s="136" t="s">
        <v>3075</v>
      </c>
      <c r="E2308" s="136">
        <v>2</v>
      </c>
      <c r="F2308" s="140">
        <v>0</v>
      </c>
      <c r="G2308" s="136">
        <v>0</v>
      </c>
      <c r="H2308" s="136">
        <v>0</v>
      </c>
      <c r="I2308" s="136">
        <v>0</v>
      </c>
      <c r="J2308" s="136">
        <v>0</v>
      </c>
      <c r="K2308" s="136">
        <v>0</v>
      </c>
      <c r="L2308" s="136">
        <v>0</v>
      </c>
      <c r="S2308" s="180"/>
      <c r="T2308" s="185"/>
      <c r="U2308" s="186"/>
      <c r="V2308" s="182"/>
      <c r="W2308" s="183"/>
      <c r="X2308" s="187"/>
      <c r="Y2308" s="188"/>
      <c r="Z2308" s="189"/>
    </row>
    <row r="2309" spans="2:26" ht="17.25" customHeight="1">
      <c r="B2309" s="137">
        <v>45733</v>
      </c>
      <c r="C2309" s="136" t="s">
        <v>51</v>
      </c>
      <c r="D2309" s="136" t="s">
        <v>2330</v>
      </c>
      <c r="E2309" s="136">
        <v>2</v>
      </c>
      <c r="F2309" s="140">
        <v>0</v>
      </c>
      <c r="G2309" s="136">
        <v>0</v>
      </c>
      <c r="H2309" s="136">
        <v>0</v>
      </c>
      <c r="I2309" s="136">
        <v>0</v>
      </c>
      <c r="J2309" s="136">
        <v>0</v>
      </c>
      <c r="K2309" s="136">
        <v>0</v>
      </c>
      <c r="L2309" s="136">
        <v>0</v>
      </c>
      <c r="S2309" s="180"/>
      <c r="T2309" s="185"/>
      <c r="U2309" s="186"/>
      <c r="V2309" s="182"/>
      <c r="W2309" s="183"/>
      <c r="X2309" s="187"/>
      <c r="Y2309" s="188"/>
      <c r="Z2309" s="189"/>
    </row>
    <row r="2310" spans="2:26" ht="17.25" customHeight="1">
      <c r="B2310" s="137">
        <v>45733</v>
      </c>
      <c r="C2310" s="136" t="s">
        <v>51</v>
      </c>
      <c r="D2310" s="136" t="s">
        <v>2490</v>
      </c>
      <c r="E2310" s="136">
        <v>11</v>
      </c>
      <c r="F2310" s="140">
        <v>0</v>
      </c>
      <c r="G2310" s="136">
        <v>0</v>
      </c>
      <c r="H2310" s="136">
        <v>0</v>
      </c>
      <c r="I2310" s="136">
        <v>0</v>
      </c>
      <c r="J2310" s="136">
        <v>0</v>
      </c>
      <c r="K2310" s="136">
        <v>0</v>
      </c>
      <c r="L2310" s="136">
        <v>0</v>
      </c>
      <c r="S2310" s="180"/>
      <c r="T2310" s="185"/>
      <c r="U2310" s="186"/>
      <c r="V2310" s="182"/>
      <c r="W2310" s="183"/>
      <c r="X2310" s="187"/>
      <c r="Y2310" s="188"/>
      <c r="Z2310" s="189"/>
    </row>
    <row r="2311" spans="2:26" ht="17.25" customHeight="1">
      <c r="B2311" s="137">
        <v>45734</v>
      </c>
      <c r="C2311" s="136" t="s">
        <v>3979</v>
      </c>
      <c r="D2311" s="136" t="s">
        <v>2781</v>
      </c>
      <c r="E2311" s="136">
        <v>5</v>
      </c>
      <c r="F2311" s="140">
        <v>0</v>
      </c>
      <c r="G2311" s="136">
        <v>0</v>
      </c>
      <c r="H2311" s="136">
        <v>0</v>
      </c>
      <c r="I2311" s="136">
        <v>0</v>
      </c>
      <c r="J2311" s="136">
        <v>0</v>
      </c>
      <c r="K2311" s="136">
        <v>0</v>
      </c>
      <c r="L2311" s="136">
        <v>0</v>
      </c>
      <c r="S2311" s="180"/>
      <c r="T2311" s="185"/>
      <c r="U2311" s="186"/>
      <c r="V2311" s="182"/>
      <c r="W2311" s="183"/>
      <c r="X2311" s="187"/>
      <c r="Y2311" s="188"/>
      <c r="Z2311" s="189"/>
    </row>
    <row r="2312" spans="2:26" ht="17.25" customHeight="1">
      <c r="B2312" s="137">
        <v>45735</v>
      </c>
      <c r="C2312" s="136" t="s">
        <v>6897</v>
      </c>
      <c r="D2312" s="136" t="s">
        <v>4002</v>
      </c>
      <c r="E2312" s="136">
        <v>1</v>
      </c>
      <c r="F2312" s="140">
        <v>0</v>
      </c>
      <c r="G2312" s="136">
        <v>0</v>
      </c>
      <c r="H2312" s="136">
        <v>0</v>
      </c>
      <c r="I2312" s="136">
        <v>0</v>
      </c>
      <c r="J2312" s="136">
        <v>0</v>
      </c>
      <c r="K2312" s="136">
        <v>0</v>
      </c>
      <c r="L2312" s="136">
        <v>0</v>
      </c>
      <c r="S2312" s="180"/>
      <c r="T2312" s="185"/>
      <c r="U2312" s="186"/>
      <c r="V2312" s="182"/>
      <c r="W2312" s="183"/>
      <c r="X2312" s="187"/>
      <c r="Y2312" s="188"/>
      <c r="Z2312" s="189"/>
    </row>
    <row r="2313" spans="2:26" ht="17.25" customHeight="1">
      <c r="B2313" s="137">
        <v>45735</v>
      </c>
      <c r="C2313" s="136" t="s">
        <v>6897</v>
      </c>
      <c r="D2313" s="136" t="s">
        <v>4003</v>
      </c>
      <c r="E2313" s="136">
        <v>1</v>
      </c>
      <c r="F2313" s="140">
        <v>0</v>
      </c>
      <c r="G2313" s="136">
        <v>0</v>
      </c>
      <c r="H2313" s="136">
        <v>0</v>
      </c>
      <c r="I2313" s="136">
        <v>0</v>
      </c>
      <c r="J2313" s="136">
        <v>0</v>
      </c>
      <c r="K2313" s="136">
        <v>0</v>
      </c>
      <c r="L2313" s="136">
        <v>0</v>
      </c>
      <c r="S2313" s="180"/>
      <c r="T2313" s="185"/>
      <c r="U2313" s="186"/>
      <c r="V2313" s="182"/>
      <c r="W2313" s="183"/>
      <c r="X2313" s="187"/>
      <c r="Y2313" s="188"/>
      <c r="Z2313" s="189"/>
    </row>
    <row r="2314" spans="2:26" ht="17.25" customHeight="1">
      <c r="B2314" s="137">
        <v>45735</v>
      </c>
      <c r="C2314" s="136" t="s">
        <v>6897</v>
      </c>
      <c r="D2314" s="136" t="s">
        <v>4004</v>
      </c>
      <c r="E2314" s="136">
        <v>1</v>
      </c>
      <c r="F2314" s="140">
        <v>0</v>
      </c>
      <c r="G2314" s="136">
        <v>0</v>
      </c>
      <c r="H2314" s="136">
        <v>0</v>
      </c>
      <c r="I2314" s="136">
        <v>0</v>
      </c>
      <c r="J2314" s="136">
        <v>0</v>
      </c>
      <c r="K2314" s="136">
        <v>0</v>
      </c>
      <c r="L2314" s="136">
        <v>0</v>
      </c>
      <c r="S2314" s="180"/>
      <c r="T2314" s="185"/>
      <c r="U2314" s="186"/>
      <c r="V2314" s="182"/>
      <c r="W2314" s="183"/>
      <c r="X2314" s="187"/>
      <c r="Y2314" s="188"/>
      <c r="Z2314" s="189"/>
    </row>
    <row r="2315" spans="2:26" ht="17.25" customHeight="1">
      <c r="B2315" s="137">
        <v>45735</v>
      </c>
      <c r="C2315" s="136" t="s">
        <v>6897</v>
      </c>
      <c r="D2315" s="136" t="s">
        <v>4005</v>
      </c>
      <c r="E2315" s="136">
        <v>3</v>
      </c>
      <c r="F2315" s="140">
        <v>0</v>
      </c>
      <c r="G2315" s="136">
        <v>0</v>
      </c>
      <c r="H2315" s="136">
        <v>2</v>
      </c>
      <c r="I2315" s="136">
        <v>0</v>
      </c>
      <c r="J2315" s="136">
        <v>0</v>
      </c>
      <c r="K2315" s="136">
        <v>0</v>
      </c>
      <c r="L2315" s="136">
        <v>2</v>
      </c>
      <c r="M2315" s="136" t="s">
        <v>4013</v>
      </c>
      <c r="N2315" s="136" t="s">
        <v>4013</v>
      </c>
      <c r="O2315" s="136" t="s">
        <v>4014</v>
      </c>
      <c r="P2315" s="136" t="s">
        <v>4013</v>
      </c>
      <c r="S2315" s="180"/>
      <c r="T2315" s="185"/>
      <c r="U2315" s="186"/>
      <c r="V2315" s="182"/>
      <c r="W2315" s="183"/>
      <c r="X2315" s="187"/>
      <c r="Y2315" s="188"/>
      <c r="Z2315" s="189"/>
    </row>
    <row r="2316" spans="2:26" ht="17.25" customHeight="1">
      <c r="B2316" s="137">
        <v>45736</v>
      </c>
      <c r="C2316" s="136" t="s">
        <v>6897</v>
      </c>
      <c r="D2316" s="136" t="s">
        <v>4002</v>
      </c>
      <c r="E2316" s="136">
        <v>1</v>
      </c>
      <c r="F2316" s="140">
        <v>0</v>
      </c>
      <c r="G2316" s="136">
        <v>0</v>
      </c>
      <c r="H2316" s="136">
        <v>0</v>
      </c>
      <c r="I2316" s="136">
        <v>0</v>
      </c>
      <c r="J2316" s="136">
        <v>0</v>
      </c>
      <c r="K2316" s="136">
        <v>0</v>
      </c>
      <c r="L2316" s="136">
        <v>0</v>
      </c>
      <c r="S2316" s="180"/>
      <c r="T2316" s="185"/>
      <c r="U2316" s="186"/>
      <c r="V2316" s="182"/>
      <c r="W2316" s="183"/>
      <c r="X2316" s="187"/>
      <c r="Y2316" s="188"/>
      <c r="Z2316" s="189"/>
    </row>
    <row r="2317" spans="2:26" ht="17.25" customHeight="1">
      <c r="B2317" s="137">
        <v>45737</v>
      </c>
      <c r="C2317" s="136" t="s">
        <v>4043</v>
      </c>
      <c r="D2317" s="136" t="s">
        <v>4041</v>
      </c>
      <c r="E2317" s="136">
        <v>2</v>
      </c>
      <c r="F2317" s="140">
        <v>0</v>
      </c>
      <c r="G2317" s="136">
        <v>0</v>
      </c>
      <c r="H2317" s="136">
        <v>0</v>
      </c>
      <c r="I2317" s="136">
        <v>0</v>
      </c>
      <c r="J2317" s="136">
        <v>0</v>
      </c>
      <c r="K2317" s="136">
        <v>0</v>
      </c>
      <c r="L2317" s="136">
        <v>0</v>
      </c>
      <c r="S2317" s="180"/>
      <c r="T2317" s="185"/>
      <c r="U2317" s="186"/>
      <c r="V2317" s="182"/>
      <c r="W2317" s="183"/>
      <c r="X2317" s="187"/>
      <c r="Y2317" s="188"/>
      <c r="Z2317" s="189"/>
    </row>
    <row r="2318" spans="2:26" ht="17.25" customHeight="1">
      <c r="B2318" s="137">
        <v>45737</v>
      </c>
      <c r="C2318" s="136" t="s">
        <v>4043</v>
      </c>
      <c r="D2318" s="136" t="s">
        <v>2133</v>
      </c>
      <c r="E2318" s="136">
        <v>8</v>
      </c>
      <c r="F2318" s="140">
        <v>0</v>
      </c>
      <c r="G2318" s="136">
        <v>0</v>
      </c>
      <c r="H2318" s="136">
        <v>0</v>
      </c>
      <c r="I2318" s="136">
        <v>0</v>
      </c>
      <c r="J2318" s="136">
        <v>1</v>
      </c>
      <c r="K2318" s="136">
        <v>0</v>
      </c>
      <c r="L2318" s="136">
        <v>1</v>
      </c>
      <c r="M2318" s="136" t="s">
        <v>4072</v>
      </c>
      <c r="S2318" s="180"/>
      <c r="T2318" s="185"/>
      <c r="U2318" s="186"/>
      <c r="V2318" s="182"/>
      <c r="W2318" s="183"/>
      <c r="X2318" s="187"/>
      <c r="Y2318" s="188"/>
      <c r="Z2318" s="189"/>
    </row>
    <row r="2319" spans="2:26" ht="17.25" customHeight="1">
      <c r="B2319" s="137">
        <v>45737</v>
      </c>
      <c r="C2319" s="136" t="s">
        <v>6897</v>
      </c>
      <c r="D2319" s="136" t="s">
        <v>4044</v>
      </c>
      <c r="E2319" s="136">
        <v>6</v>
      </c>
      <c r="F2319" s="140">
        <v>0</v>
      </c>
      <c r="G2319" s="136">
        <v>0</v>
      </c>
      <c r="H2319" s="136">
        <v>5</v>
      </c>
      <c r="I2319" s="136">
        <v>0</v>
      </c>
      <c r="J2319" s="136">
        <v>0</v>
      </c>
      <c r="K2319" s="136">
        <v>0</v>
      </c>
      <c r="L2319" s="136">
        <v>5</v>
      </c>
      <c r="M2319" s="136" t="s">
        <v>4071</v>
      </c>
      <c r="N2319" s="136" t="s">
        <v>4072</v>
      </c>
      <c r="O2319" s="136" t="s">
        <v>4073</v>
      </c>
      <c r="P2319" s="136" t="s">
        <v>4073</v>
      </c>
      <c r="S2319" s="180"/>
      <c r="T2319" s="185"/>
      <c r="U2319" s="186"/>
      <c r="V2319" s="182"/>
      <c r="W2319" s="183"/>
      <c r="X2319" s="187"/>
      <c r="Y2319" s="188"/>
      <c r="Z2319" s="189"/>
    </row>
    <row r="2320" spans="2:26" ht="17.25" customHeight="1">
      <c r="B2320" s="137">
        <v>45737</v>
      </c>
      <c r="C2320" s="136" t="s">
        <v>6897</v>
      </c>
      <c r="D2320" s="136" t="s">
        <v>4045</v>
      </c>
      <c r="E2320" s="136">
        <v>12</v>
      </c>
      <c r="F2320" s="140">
        <v>0</v>
      </c>
      <c r="G2320" s="136">
        <v>0</v>
      </c>
      <c r="H2320" s="136">
        <v>7</v>
      </c>
      <c r="I2320" s="136">
        <v>0</v>
      </c>
      <c r="J2320" s="136">
        <v>0</v>
      </c>
      <c r="K2320" s="136">
        <v>0</v>
      </c>
      <c r="L2320" s="136">
        <v>7</v>
      </c>
      <c r="M2320" s="136" t="s">
        <v>4072</v>
      </c>
      <c r="N2320" s="136" t="s">
        <v>4073</v>
      </c>
      <c r="O2320" s="136" t="s">
        <v>4073</v>
      </c>
      <c r="P2320" s="136" t="s">
        <v>4073</v>
      </c>
      <c r="S2320" s="180"/>
      <c r="T2320" s="185"/>
      <c r="U2320" s="186"/>
      <c r="V2320" s="182"/>
      <c r="W2320" s="183"/>
      <c r="X2320" s="187"/>
      <c r="Y2320" s="188"/>
      <c r="Z2320" s="189"/>
    </row>
    <row r="2321" spans="2:26" ht="17.25" customHeight="1">
      <c r="B2321" s="137">
        <v>45737</v>
      </c>
      <c r="C2321" s="136" t="s">
        <v>6897</v>
      </c>
      <c r="D2321" s="136" t="s">
        <v>4046</v>
      </c>
      <c r="E2321" s="136">
        <v>9</v>
      </c>
      <c r="F2321" s="140">
        <v>6</v>
      </c>
      <c r="G2321" s="136">
        <v>0</v>
      </c>
      <c r="H2321" s="136">
        <v>28</v>
      </c>
      <c r="I2321" s="136">
        <v>0</v>
      </c>
      <c r="J2321" s="136">
        <v>0</v>
      </c>
      <c r="K2321" s="136">
        <v>0</v>
      </c>
      <c r="L2321" s="136">
        <v>28</v>
      </c>
      <c r="O2321" s="136" t="s">
        <v>4073</v>
      </c>
      <c r="P2321" s="136" t="s">
        <v>4074</v>
      </c>
      <c r="S2321" s="180"/>
      <c r="T2321" s="185"/>
      <c r="U2321" s="186"/>
      <c r="V2321" s="182"/>
      <c r="W2321" s="183"/>
      <c r="X2321" s="187"/>
      <c r="Y2321" s="188"/>
      <c r="Z2321" s="189"/>
    </row>
    <row r="2322" spans="2:26" ht="17.25" customHeight="1">
      <c r="B2322" s="137">
        <v>45738</v>
      </c>
      <c r="C2322" s="136" t="s">
        <v>6897</v>
      </c>
      <c r="D2322" s="136" t="s">
        <v>4040</v>
      </c>
      <c r="E2322" s="136">
        <v>6</v>
      </c>
      <c r="F2322" s="140">
        <v>0</v>
      </c>
      <c r="G2322" s="136">
        <v>0</v>
      </c>
      <c r="H2322" s="136">
        <v>0</v>
      </c>
      <c r="I2322" s="136">
        <v>0</v>
      </c>
      <c r="J2322" s="136">
        <v>0</v>
      </c>
      <c r="K2322" s="136">
        <v>0</v>
      </c>
      <c r="L2322" s="136">
        <v>0</v>
      </c>
      <c r="S2322" s="180"/>
      <c r="T2322" s="185"/>
      <c r="U2322" s="186"/>
      <c r="V2322" s="182"/>
      <c r="W2322" s="183"/>
      <c r="X2322" s="187"/>
      <c r="Y2322" s="188"/>
      <c r="Z2322" s="189"/>
    </row>
    <row r="2323" spans="2:26" ht="17.25" customHeight="1">
      <c r="B2323" s="137">
        <v>45739</v>
      </c>
      <c r="C2323" s="136" t="s">
        <v>6897</v>
      </c>
      <c r="D2323" s="136" t="s">
        <v>4047</v>
      </c>
      <c r="E2323" s="136">
        <v>2</v>
      </c>
      <c r="F2323" s="140">
        <v>0</v>
      </c>
      <c r="G2323" s="136">
        <v>0</v>
      </c>
      <c r="H2323" s="136">
        <v>4</v>
      </c>
      <c r="I2323" s="136">
        <v>0</v>
      </c>
      <c r="J2323" s="136">
        <v>0</v>
      </c>
      <c r="K2323" s="136">
        <v>0</v>
      </c>
      <c r="L2323" s="136">
        <v>4</v>
      </c>
      <c r="O2323" s="136" t="s">
        <v>4075</v>
      </c>
      <c r="P2323" s="136" t="s">
        <v>4076</v>
      </c>
      <c r="S2323" s="180"/>
      <c r="T2323" s="185"/>
      <c r="U2323" s="186"/>
      <c r="V2323" s="182"/>
      <c r="W2323" s="183"/>
      <c r="X2323" s="187"/>
      <c r="Y2323" s="188"/>
      <c r="Z2323" s="189"/>
    </row>
    <row r="2324" spans="2:26" ht="17.25" customHeight="1">
      <c r="B2324" s="137">
        <v>45739</v>
      </c>
      <c r="C2324" s="136" t="s">
        <v>6897</v>
      </c>
      <c r="D2324" s="136" t="s">
        <v>4039</v>
      </c>
      <c r="E2324" s="136">
        <v>10</v>
      </c>
      <c r="F2324" s="140">
        <v>10</v>
      </c>
      <c r="G2324" s="136">
        <v>0</v>
      </c>
      <c r="H2324" s="136">
        <v>54</v>
      </c>
      <c r="I2324" s="136">
        <v>0</v>
      </c>
      <c r="J2324" s="136">
        <v>0</v>
      </c>
      <c r="K2324" s="136">
        <v>0</v>
      </c>
      <c r="L2324" s="136">
        <v>54</v>
      </c>
      <c r="O2324" s="136" t="s">
        <v>4075</v>
      </c>
      <c r="P2324" s="136" t="s">
        <v>4076</v>
      </c>
      <c r="S2324" s="180"/>
      <c r="T2324" s="185"/>
      <c r="U2324" s="186"/>
      <c r="V2324" s="182"/>
      <c r="W2324" s="183"/>
      <c r="X2324" s="187"/>
      <c r="Y2324" s="188"/>
      <c r="Z2324" s="189"/>
    </row>
    <row r="2325" spans="2:26" ht="17.25" customHeight="1">
      <c r="B2325" s="137">
        <v>45741</v>
      </c>
      <c r="C2325" s="136" t="s">
        <v>4106</v>
      </c>
      <c r="D2325" s="136" t="s">
        <v>2781</v>
      </c>
      <c r="E2325" s="136">
        <v>5</v>
      </c>
      <c r="F2325" s="140">
        <v>0</v>
      </c>
      <c r="G2325" s="136">
        <v>0</v>
      </c>
      <c r="H2325" s="136">
        <v>0</v>
      </c>
      <c r="I2325" s="136">
        <v>0</v>
      </c>
      <c r="J2325" s="136">
        <v>0</v>
      </c>
      <c r="K2325" s="136">
        <v>0</v>
      </c>
      <c r="L2325" s="136">
        <v>0</v>
      </c>
      <c r="S2325" s="180"/>
      <c r="T2325" s="185"/>
      <c r="U2325" s="186"/>
      <c r="V2325" s="182"/>
      <c r="W2325" s="183"/>
      <c r="X2325" s="187"/>
      <c r="Y2325" s="188"/>
      <c r="Z2325" s="189"/>
    </row>
    <row r="2326" spans="2:26" ht="17.25" customHeight="1">
      <c r="B2326" s="137">
        <v>45741</v>
      </c>
      <c r="C2326" s="136" t="s">
        <v>6897</v>
      </c>
      <c r="D2326" s="136" t="s">
        <v>4039</v>
      </c>
      <c r="E2326" s="136">
        <v>10</v>
      </c>
      <c r="F2326" s="140">
        <v>0</v>
      </c>
      <c r="G2326" s="136">
        <v>0</v>
      </c>
      <c r="H2326" s="136">
        <v>0</v>
      </c>
      <c r="I2326" s="136">
        <v>0</v>
      </c>
      <c r="J2326" s="136">
        <v>0</v>
      </c>
      <c r="K2326" s="136">
        <v>0</v>
      </c>
      <c r="L2326" s="136">
        <v>0</v>
      </c>
      <c r="S2326" s="180"/>
      <c r="T2326" s="185"/>
      <c r="U2326" s="186"/>
      <c r="V2326" s="182"/>
      <c r="W2326" s="183"/>
      <c r="X2326" s="187"/>
      <c r="Y2326" s="188"/>
      <c r="Z2326" s="189"/>
    </row>
    <row r="2327" spans="2:26" ht="17.25" customHeight="1">
      <c r="B2327" s="137">
        <v>45741</v>
      </c>
      <c r="C2327" s="136" t="s">
        <v>6897</v>
      </c>
      <c r="D2327" s="136" t="s">
        <v>4108</v>
      </c>
      <c r="E2327" s="136">
        <v>2</v>
      </c>
      <c r="F2327" s="140">
        <v>0</v>
      </c>
      <c r="G2327" s="136">
        <v>0</v>
      </c>
      <c r="H2327" s="136">
        <v>1</v>
      </c>
      <c r="I2327" s="136">
        <v>0</v>
      </c>
      <c r="J2327" s="136">
        <v>0</v>
      </c>
      <c r="K2327" s="136">
        <v>0</v>
      </c>
      <c r="L2327" s="136">
        <v>0</v>
      </c>
      <c r="M2327" s="136" t="s">
        <v>4138</v>
      </c>
      <c r="N2327" s="136" t="s">
        <v>4135</v>
      </c>
      <c r="O2327" s="136" t="s">
        <v>4136</v>
      </c>
      <c r="P2327" s="136" t="s">
        <v>4135</v>
      </c>
      <c r="S2327" s="180"/>
      <c r="T2327" s="185"/>
      <c r="U2327" s="186"/>
      <c r="V2327" s="182"/>
      <c r="W2327" s="183"/>
      <c r="X2327" s="187"/>
      <c r="Y2327" s="188"/>
      <c r="Z2327" s="189"/>
    </row>
    <row r="2328" spans="2:26" ht="17.25" customHeight="1">
      <c r="B2328" s="137">
        <v>45741</v>
      </c>
      <c r="C2328" s="136" t="s">
        <v>6897</v>
      </c>
      <c r="D2328" s="136" t="s">
        <v>4109</v>
      </c>
      <c r="E2328" s="136">
        <v>6</v>
      </c>
      <c r="F2328" s="140">
        <v>2</v>
      </c>
      <c r="G2328" s="136">
        <v>0</v>
      </c>
      <c r="H2328" s="136">
        <v>23</v>
      </c>
      <c r="I2328" s="136">
        <v>0</v>
      </c>
      <c r="J2328" s="136">
        <v>0</v>
      </c>
      <c r="K2328" s="136">
        <v>0</v>
      </c>
      <c r="L2328" s="136">
        <v>0</v>
      </c>
      <c r="M2328" s="136" t="s">
        <v>4135</v>
      </c>
      <c r="N2328" s="136" t="s">
        <v>4135</v>
      </c>
      <c r="O2328" s="136" t="s">
        <v>4135</v>
      </c>
      <c r="P2328" s="136" t="s">
        <v>4135</v>
      </c>
      <c r="S2328" s="180"/>
      <c r="T2328" s="185"/>
      <c r="U2328" s="186"/>
      <c r="V2328" s="182"/>
      <c r="W2328" s="183"/>
      <c r="X2328" s="187"/>
      <c r="Y2328" s="188"/>
      <c r="Z2328" s="189"/>
    </row>
    <row r="2329" spans="2:26" ht="17.25" customHeight="1">
      <c r="B2329" s="137">
        <v>45741</v>
      </c>
      <c r="C2329" s="136" t="s">
        <v>6897</v>
      </c>
      <c r="D2329" s="136" t="s">
        <v>4124</v>
      </c>
      <c r="E2329" s="136">
        <v>11</v>
      </c>
      <c r="F2329" s="140">
        <v>11</v>
      </c>
      <c r="G2329" s="136">
        <v>0</v>
      </c>
      <c r="H2329" s="136">
        <v>50</v>
      </c>
      <c r="I2329" s="136">
        <v>0</v>
      </c>
      <c r="J2329" s="136">
        <v>0</v>
      </c>
      <c r="K2329" s="136">
        <v>0</v>
      </c>
      <c r="L2329" s="136">
        <v>0</v>
      </c>
      <c r="M2329" s="136" t="s">
        <v>4137</v>
      </c>
      <c r="N2329" s="136" t="s">
        <v>4135</v>
      </c>
      <c r="O2329" s="136" t="s">
        <v>4135</v>
      </c>
      <c r="P2329" s="136" t="s">
        <v>4135</v>
      </c>
      <c r="S2329" s="180"/>
      <c r="T2329" s="185"/>
      <c r="U2329" s="186"/>
      <c r="V2329" s="182"/>
      <c r="W2329" s="183"/>
      <c r="X2329" s="187"/>
      <c r="Y2329" s="188"/>
      <c r="Z2329" s="189"/>
    </row>
    <row r="2330" spans="2:26" ht="17.25" customHeight="1">
      <c r="B2330" s="137">
        <v>45742</v>
      </c>
      <c r="C2330" s="136" t="s">
        <v>4141</v>
      </c>
      <c r="D2330" s="136" t="s">
        <v>2490</v>
      </c>
      <c r="E2330" s="136">
        <v>11</v>
      </c>
      <c r="F2330" s="140">
        <v>0</v>
      </c>
      <c r="G2330" s="136">
        <v>0</v>
      </c>
      <c r="H2330" s="136">
        <v>0</v>
      </c>
      <c r="I2330" s="136">
        <v>1</v>
      </c>
      <c r="J2330" s="136">
        <v>1</v>
      </c>
      <c r="K2330" s="136">
        <v>0</v>
      </c>
      <c r="L2330" s="136">
        <v>2</v>
      </c>
      <c r="M2330" s="136" t="s">
        <v>4159</v>
      </c>
      <c r="S2330" s="180"/>
      <c r="T2330" s="185"/>
      <c r="U2330" s="186"/>
      <c r="V2330" s="182"/>
      <c r="W2330" s="183"/>
      <c r="X2330" s="187"/>
      <c r="Y2330" s="188"/>
      <c r="Z2330" s="189"/>
    </row>
    <row r="2331" spans="2:26" ht="17.25" customHeight="1">
      <c r="B2331" s="137">
        <v>45742</v>
      </c>
      <c r="C2331" s="136" t="s">
        <v>6897</v>
      </c>
      <c r="D2331" s="136" t="s">
        <v>4139</v>
      </c>
      <c r="E2331" s="136">
        <v>2</v>
      </c>
      <c r="F2331" s="140">
        <v>0</v>
      </c>
      <c r="G2331" s="136">
        <v>0</v>
      </c>
      <c r="H2331" s="136">
        <v>0</v>
      </c>
      <c r="I2331" s="136">
        <v>0</v>
      </c>
      <c r="J2331" s="136">
        <v>0</v>
      </c>
      <c r="K2331" s="136">
        <v>0</v>
      </c>
      <c r="L2331" s="136">
        <v>0</v>
      </c>
      <c r="S2331" s="180"/>
      <c r="T2331" s="185"/>
      <c r="U2331" s="186"/>
      <c r="V2331" s="182"/>
      <c r="W2331" s="183"/>
      <c r="X2331" s="187"/>
      <c r="Y2331" s="188"/>
      <c r="Z2331" s="189"/>
    </row>
    <row r="2332" spans="2:26" ht="17.25" customHeight="1">
      <c r="B2332" s="137">
        <v>45742</v>
      </c>
      <c r="C2332" s="136" t="s">
        <v>6897</v>
      </c>
      <c r="D2332" s="136" t="s">
        <v>4140</v>
      </c>
      <c r="E2332" s="136">
        <v>8</v>
      </c>
      <c r="F2332" s="140">
        <v>4</v>
      </c>
      <c r="G2332" s="136">
        <v>0</v>
      </c>
      <c r="H2332" s="136">
        <v>22</v>
      </c>
      <c r="I2332" s="136">
        <v>0</v>
      </c>
      <c r="J2332" s="136">
        <v>0</v>
      </c>
      <c r="K2332" s="136">
        <v>0</v>
      </c>
      <c r="L2332" s="136">
        <v>22</v>
      </c>
      <c r="M2332" s="136" t="s">
        <v>4160</v>
      </c>
      <c r="N2332" s="136" t="s">
        <v>4160</v>
      </c>
      <c r="S2332" s="180"/>
      <c r="T2332" s="185"/>
      <c r="U2332" s="186"/>
      <c r="V2332" s="182"/>
      <c r="W2332" s="183"/>
      <c r="X2332" s="187"/>
      <c r="Y2332" s="188"/>
      <c r="Z2332" s="189"/>
    </row>
    <row r="2333" spans="2:26" ht="17.25" customHeight="1">
      <c r="B2333" s="137">
        <v>45742</v>
      </c>
      <c r="C2333" s="136" t="s">
        <v>6897</v>
      </c>
      <c r="D2333" s="136" t="s">
        <v>4156</v>
      </c>
      <c r="E2333" s="136">
        <v>5</v>
      </c>
      <c r="F2333" s="140">
        <v>5</v>
      </c>
      <c r="G2333" s="136">
        <v>0</v>
      </c>
      <c r="H2333" s="136">
        <v>20</v>
      </c>
      <c r="I2333" s="136">
        <v>0</v>
      </c>
      <c r="J2333" s="136">
        <v>0</v>
      </c>
      <c r="K2333" s="136">
        <v>0</v>
      </c>
      <c r="L2333" s="136">
        <v>20</v>
      </c>
      <c r="M2333" s="136" t="s">
        <v>4161</v>
      </c>
      <c r="N2333" s="136" t="s">
        <v>4161</v>
      </c>
      <c r="O2333" s="136" t="s">
        <v>4161</v>
      </c>
      <c r="P2333" s="136" t="s">
        <v>4161</v>
      </c>
      <c r="S2333" s="180"/>
      <c r="T2333" s="185"/>
      <c r="U2333" s="186"/>
      <c r="V2333" s="182"/>
      <c r="W2333" s="183"/>
      <c r="X2333" s="187"/>
      <c r="Y2333" s="188"/>
      <c r="Z2333" s="189"/>
    </row>
    <row r="2334" spans="2:26" ht="17.25" customHeight="1">
      <c r="B2334" s="137">
        <v>45742</v>
      </c>
      <c r="C2334" s="136" t="s">
        <v>6897</v>
      </c>
      <c r="D2334" s="136" t="s">
        <v>4157</v>
      </c>
      <c r="E2334" s="136">
        <v>13</v>
      </c>
      <c r="F2334" s="140">
        <v>13</v>
      </c>
      <c r="G2334" s="136">
        <v>0</v>
      </c>
      <c r="H2334" s="136">
        <v>132</v>
      </c>
      <c r="I2334" s="136">
        <v>0</v>
      </c>
      <c r="J2334" s="136">
        <v>0</v>
      </c>
      <c r="K2334" s="136">
        <v>0</v>
      </c>
      <c r="L2334" s="136">
        <v>132</v>
      </c>
      <c r="M2334" s="136" t="s">
        <v>4161</v>
      </c>
      <c r="N2334" s="136" t="s">
        <v>4159</v>
      </c>
      <c r="O2334" s="136" t="s">
        <v>4161</v>
      </c>
      <c r="P2334" s="136" t="s">
        <v>4162</v>
      </c>
      <c r="S2334" s="180"/>
      <c r="T2334" s="185"/>
      <c r="U2334" s="186"/>
      <c r="V2334" s="182"/>
      <c r="W2334" s="183"/>
      <c r="X2334" s="187"/>
      <c r="Y2334" s="188"/>
      <c r="Z2334" s="189"/>
    </row>
    <row r="2335" spans="2:26" ht="17.25" customHeight="1">
      <c r="B2335" s="137">
        <v>45743</v>
      </c>
      <c r="C2335" s="136" t="s">
        <v>4172</v>
      </c>
      <c r="D2335" s="136" t="s">
        <v>3075</v>
      </c>
      <c r="E2335" s="136">
        <v>2</v>
      </c>
      <c r="F2335" s="140">
        <v>0</v>
      </c>
      <c r="G2335" s="136">
        <v>0</v>
      </c>
      <c r="H2335" s="136">
        <v>0</v>
      </c>
      <c r="I2335" s="136">
        <v>0</v>
      </c>
      <c r="J2335" s="136">
        <v>0</v>
      </c>
      <c r="K2335" s="136">
        <v>0</v>
      </c>
      <c r="L2335" s="136">
        <v>0</v>
      </c>
      <c r="S2335" s="180"/>
      <c r="T2335" s="185"/>
      <c r="U2335" s="186"/>
      <c r="V2335" s="182"/>
      <c r="W2335" s="183"/>
      <c r="X2335" s="187"/>
      <c r="Y2335" s="188"/>
      <c r="Z2335" s="189"/>
    </row>
    <row r="2336" spans="2:26" ht="17.25" customHeight="1">
      <c r="B2336" s="137">
        <v>45743</v>
      </c>
      <c r="C2336" s="136" t="s">
        <v>4172</v>
      </c>
      <c r="D2336" s="136" t="s">
        <v>2330</v>
      </c>
      <c r="E2336" s="136">
        <v>3</v>
      </c>
      <c r="F2336" s="140">
        <v>0</v>
      </c>
      <c r="G2336" s="136">
        <v>0</v>
      </c>
      <c r="H2336" s="136">
        <v>0</v>
      </c>
      <c r="I2336" s="136">
        <v>0</v>
      </c>
      <c r="J2336" s="136">
        <v>1</v>
      </c>
      <c r="K2336" s="136">
        <v>0</v>
      </c>
      <c r="L2336" s="136">
        <v>1</v>
      </c>
      <c r="M2336" s="136" t="s">
        <v>4192</v>
      </c>
      <c r="S2336" s="180"/>
      <c r="T2336" s="185"/>
      <c r="U2336" s="186"/>
      <c r="V2336" s="182"/>
      <c r="W2336" s="183"/>
      <c r="X2336" s="187"/>
      <c r="Y2336" s="188"/>
      <c r="Z2336" s="189"/>
    </row>
    <row r="2337" spans="2:26" ht="17.25" customHeight="1">
      <c r="B2337" s="137">
        <v>45743</v>
      </c>
      <c r="C2337" s="136" t="s">
        <v>6897</v>
      </c>
      <c r="D2337" s="136" t="s">
        <v>4124</v>
      </c>
      <c r="E2337" s="136">
        <v>11</v>
      </c>
      <c r="F2337" s="140">
        <v>0</v>
      </c>
      <c r="G2337" s="136">
        <v>0</v>
      </c>
      <c r="H2337" s="136">
        <v>7</v>
      </c>
      <c r="I2337" s="136">
        <v>0</v>
      </c>
      <c r="J2337" s="136">
        <v>0</v>
      </c>
      <c r="K2337" s="136">
        <v>0</v>
      </c>
      <c r="L2337" s="136">
        <v>7</v>
      </c>
      <c r="M2337" s="136" t="s">
        <v>4193</v>
      </c>
      <c r="N2337" s="136" t="s">
        <v>4192</v>
      </c>
      <c r="O2337" s="136" t="s">
        <v>4194</v>
      </c>
      <c r="P2337" s="136" t="s">
        <v>4195</v>
      </c>
      <c r="S2337" s="180"/>
      <c r="T2337" s="185"/>
      <c r="U2337" s="186"/>
      <c r="V2337" s="182"/>
      <c r="W2337" s="183"/>
      <c r="X2337" s="187"/>
      <c r="Y2337" s="188"/>
      <c r="Z2337" s="189"/>
    </row>
    <row r="2338" spans="2:26" ht="17.25" customHeight="1">
      <c r="B2338" s="137">
        <v>45744</v>
      </c>
      <c r="C2338" s="136" t="s">
        <v>4207</v>
      </c>
      <c r="D2338" s="136" t="s">
        <v>4203</v>
      </c>
      <c r="E2338" s="136">
        <v>13</v>
      </c>
      <c r="F2338" s="140">
        <v>0</v>
      </c>
      <c r="G2338" s="136">
        <v>0</v>
      </c>
      <c r="H2338" s="136">
        <v>0</v>
      </c>
      <c r="I2338" s="136">
        <v>0</v>
      </c>
      <c r="J2338" s="136">
        <v>0</v>
      </c>
      <c r="K2338" s="136">
        <v>0</v>
      </c>
      <c r="L2338" s="136">
        <v>0</v>
      </c>
      <c r="S2338" s="180"/>
      <c r="T2338" s="185"/>
      <c r="U2338" s="186"/>
      <c r="V2338" s="182"/>
      <c r="W2338" s="183"/>
      <c r="X2338" s="187"/>
      <c r="Y2338" s="188"/>
      <c r="Z2338" s="189"/>
    </row>
    <row r="2339" spans="2:26" ht="17.25" customHeight="1">
      <c r="B2339" s="137">
        <v>45744</v>
      </c>
      <c r="C2339" s="136" t="s">
        <v>4208</v>
      </c>
      <c r="D2339" s="136" t="s">
        <v>4204</v>
      </c>
      <c r="E2339" s="136">
        <v>13</v>
      </c>
      <c r="F2339" s="140">
        <v>0</v>
      </c>
      <c r="G2339" s="136">
        <v>0</v>
      </c>
      <c r="H2339" s="136">
        <v>0</v>
      </c>
      <c r="I2339" s="136">
        <v>0</v>
      </c>
      <c r="J2339" s="136">
        <v>0</v>
      </c>
      <c r="K2339" s="136">
        <v>0</v>
      </c>
      <c r="L2339" s="136">
        <v>0</v>
      </c>
      <c r="S2339" s="180"/>
      <c r="T2339" s="185"/>
      <c r="U2339" s="186"/>
      <c r="V2339" s="182"/>
      <c r="W2339" s="183"/>
      <c r="X2339" s="187"/>
      <c r="Y2339" s="188"/>
      <c r="Z2339" s="189"/>
    </row>
    <row r="2340" spans="2:26" ht="17.25" customHeight="1">
      <c r="B2340" s="137">
        <v>45746</v>
      </c>
      <c r="C2340" s="136" t="s">
        <v>83</v>
      </c>
      <c r="D2340" s="136" t="s">
        <v>2781</v>
      </c>
      <c r="E2340" s="136">
        <v>5</v>
      </c>
      <c r="F2340" s="140">
        <v>0</v>
      </c>
      <c r="G2340" s="136">
        <v>0</v>
      </c>
      <c r="H2340" s="136">
        <v>0</v>
      </c>
      <c r="I2340" s="136">
        <v>0</v>
      </c>
      <c r="J2340" s="136">
        <v>0</v>
      </c>
      <c r="K2340" s="136">
        <v>0</v>
      </c>
      <c r="L2340" s="136">
        <v>0</v>
      </c>
      <c r="S2340" s="180"/>
      <c r="T2340" s="185"/>
      <c r="U2340" s="186"/>
      <c r="V2340" s="182"/>
      <c r="W2340" s="183"/>
      <c r="X2340" s="187"/>
      <c r="Y2340" s="188"/>
      <c r="Z2340" s="189"/>
    </row>
    <row r="2341" spans="2:26" ht="17.25" customHeight="1">
      <c r="B2341" s="137">
        <v>45744</v>
      </c>
      <c r="C2341" s="136" t="s">
        <v>6897</v>
      </c>
      <c r="D2341" s="136" t="s">
        <v>4209</v>
      </c>
      <c r="E2341" s="136">
        <v>4</v>
      </c>
      <c r="F2341" s="140">
        <v>0</v>
      </c>
      <c r="G2341" s="136">
        <v>0</v>
      </c>
      <c r="H2341" s="136">
        <v>0</v>
      </c>
      <c r="I2341" s="136">
        <v>0</v>
      </c>
      <c r="J2341" s="136">
        <v>0</v>
      </c>
      <c r="K2341" s="136">
        <v>0</v>
      </c>
      <c r="L2341" s="136">
        <v>0</v>
      </c>
      <c r="S2341" s="180"/>
      <c r="T2341" s="185"/>
      <c r="U2341" s="186"/>
      <c r="V2341" s="182"/>
      <c r="W2341" s="183"/>
      <c r="X2341" s="187"/>
      <c r="Y2341" s="188"/>
      <c r="Z2341" s="189"/>
    </row>
    <row r="2342" spans="2:26" ht="17.25" customHeight="1">
      <c r="B2342" s="137">
        <v>45744</v>
      </c>
      <c r="C2342" s="136" t="s">
        <v>6897</v>
      </c>
      <c r="D2342" s="136" t="s">
        <v>4210</v>
      </c>
      <c r="E2342" s="136">
        <v>13</v>
      </c>
      <c r="F2342" s="140">
        <v>4</v>
      </c>
      <c r="G2342" s="136">
        <v>0</v>
      </c>
      <c r="H2342" s="136">
        <v>13</v>
      </c>
      <c r="I2342" s="136">
        <v>0</v>
      </c>
      <c r="J2342" s="136">
        <v>0</v>
      </c>
      <c r="K2342" s="136">
        <v>0</v>
      </c>
      <c r="L2342" s="136">
        <v>13</v>
      </c>
      <c r="O2342" s="136" t="s">
        <v>4231</v>
      </c>
      <c r="P2342" s="136" t="s">
        <v>4232</v>
      </c>
      <c r="S2342" s="180"/>
      <c r="T2342" s="185"/>
      <c r="U2342" s="186"/>
      <c r="V2342" s="182"/>
      <c r="W2342" s="183"/>
      <c r="X2342" s="187"/>
      <c r="Y2342" s="188"/>
      <c r="Z2342" s="189"/>
    </row>
    <row r="2343" spans="2:26" ht="17.25" customHeight="1">
      <c r="B2343" s="137">
        <v>45744</v>
      </c>
      <c r="C2343" s="136" t="s">
        <v>6897</v>
      </c>
      <c r="D2343" s="136" t="s">
        <v>4157</v>
      </c>
      <c r="E2343" s="136">
        <v>13</v>
      </c>
      <c r="F2343" s="140">
        <v>0</v>
      </c>
      <c r="G2343" s="136">
        <v>0</v>
      </c>
      <c r="H2343" s="136">
        <v>2</v>
      </c>
      <c r="I2343" s="136">
        <v>0</v>
      </c>
      <c r="J2343" s="136">
        <v>0</v>
      </c>
      <c r="K2343" s="136">
        <v>0</v>
      </c>
      <c r="L2343" s="136">
        <v>2</v>
      </c>
      <c r="M2343" s="136" t="s">
        <v>4232</v>
      </c>
      <c r="N2343" s="136" t="s">
        <v>4231</v>
      </c>
      <c r="O2343" s="136" t="s">
        <v>4233</v>
      </c>
      <c r="P2343" s="136" t="s">
        <v>4231</v>
      </c>
      <c r="S2343" s="180"/>
      <c r="T2343" s="185"/>
      <c r="U2343" s="186"/>
      <c r="V2343" s="182"/>
      <c r="W2343" s="183"/>
      <c r="X2343" s="187"/>
      <c r="Y2343" s="188"/>
      <c r="Z2343" s="189"/>
    </row>
    <row r="2344" spans="2:26" ht="17.25" customHeight="1">
      <c r="B2344" s="137">
        <v>45744</v>
      </c>
      <c r="C2344" s="136" t="s">
        <v>6897</v>
      </c>
      <c r="D2344" s="136" t="s">
        <v>4156</v>
      </c>
      <c r="E2344" s="136">
        <v>5</v>
      </c>
      <c r="F2344" s="140">
        <v>1</v>
      </c>
      <c r="G2344" s="136">
        <v>0</v>
      </c>
      <c r="H2344" s="136">
        <v>3</v>
      </c>
      <c r="I2344" s="136">
        <v>0</v>
      </c>
      <c r="J2344" s="136">
        <v>0</v>
      </c>
      <c r="K2344" s="136">
        <v>0</v>
      </c>
      <c r="L2344" s="136">
        <v>3</v>
      </c>
      <c r="M2344" s="136" t="s">
        <v>4232</v>
      </c>
      <c r="N2344" s="136" t="s">
        <v>4234</v>
      </c>
      <c r="O2344" s="136" t="s">
        <v>4233</v>
      </c>
      <c r="P2344" s="136" t="s">
        <v>4233</v>
      </c>
      <c r="S2344" s="180"/>
      <c r="T2344" s="185"/>
      <c r="U2344" s="186"/>
      <c r="V2344" s="182"/>
      <c r="W2344" s="183"/>
      <c r="X2344" s="187"/>
      <c r="Y2344" s="188"/>
      <c r="Z2344" s="189"/>
    </row>
    <row r="2345" spans="2:26" ht="17.25" customHeight="1">
      <c r="B2345" s="137">
        <v>45745</v>
      </c>
      <c r="C2345" s="136" t="s">
        <v>6897</v>
      </c>
      <c r="D2345" s="136" t="s">
        <v>4211</v>
      </c>
      <c r="E2345" s="136">
        <v>1</v>
      </c>
      <c r="F2345" s="140">
        <v>0</v>
      </c>
      <c r="G2345" s="136">
        <v>0</v>
      </c>
      <c r="H2345" s="136">
        <v>0</v>
      </c>
      <c r="I2345" s="136">
        <v>0</v>
      </c>
      <c r="J2345" s="136">
        <v>0</v>
      </c>
      <c r="K2345" s="136">
        <v>0</v>
      </c>
      <c r="L2345" s="136">
        <v>0</v>
      </c>
      <c r="S2345" s="180"/>
      <c r="T2345" s="185"/>
      <c r="U2345" s="186"/>
      <c r="V2345" s="182"/>
      <c r="W2345" s="183"/>
      <c r="X2345" s="187"/>
      <c r="Y2345" s="188"/>
      <c r="Z2345" s="189"/>
    </row>
    <row r="2346" spans="2:26" ht="17.25" customHeight="1">
      <c r="B2346" s="137">
        <v>45745</v>
      </c>
      <c r="C2346" s="136" t="s">
        <v>6897</v>
      </c>
      <c r="D2346" s="136" t="s">
        <v>4212</v>
      </c>
      <c r="E2346" s="136">
        <v>4</v>
      </c>
      <c r="F2346" s="140">
        <v>0</v>
      </c>
      <c r="G2346" s="136">
        <v>0</v>
      </c>
      <c r="H2346" s="136">
        <v>0</v>
      </c>
      <c r="I2346" s="136">
        <v>0</v>
      </c>
      <c r="J2346" s="136">
        <v>0</v>
      </c>
      <c r="K2346" s="136">
        <v>0</v>
      </c>
      <c r="L2346" s="136">
        <v>0</v>
      </c>
      <c r="S2346" s="180"/>
      <c r="T2346" s="185"/>
      <c r="U2346" s="186"/>
      <c r="V2346" s="182"/>
      <c r="W2346" s="183"/>
      <c r="X2346" s="187"/>
      <c r="Y2346" s="188"/>
      <c r="Z2346" s="189"/>
    </row>
    <row r="2347" spans="2:26" ht="17.25" customHeight="1">
      <c r="B2347" s="137">
        <v>45751</v>
      </c>
      <c r="C2347" s="136" t="s">
        <v>4278</v>
      </c>
      <c r="D2347" s="136" t="s">
        <v>4276</v>
      </c>
      <c r="E2347" s="136">
        <v>4</v>
      </c>
      <c r="F2347" s="140">
        <v>0</v>
      </c>
      <c r="G2347" s="136">
        <v>0</v>
      </c>
      <c r="H2347" s="136">
        <v>0</v>
      </c>
      <c r="I2347" s="136">
        <v>0</v>
      </c>
      <c r="J2347" s="136">
        <v>0</v>
      </c>
      <c r="K2347" s="136">
        <v>0</v>
      </c>
      <c r="L2347" s="136">
        <v>0</v>
      </c>
      <c r="S2347" s="180"/>
      <c r="T2347" s="185"/>
      <c r="U2347" s="186"/>
      <c r="V2347" s="182"/>
      <c r="W2347" s="183"/>
      <c r="X2347" s="187"/>
      <c r="Y2347" s="188"/>
      <c r="Z2347" s="189"/>
    </row>
    <row r="2348" spans="2:26" ht="17.25" customHeight="1">
      <c r="B2348" s="137">
        <v>45751</v>
      </c>
      <c r="C2348" s="136" t="s">
        <v>4278</v>
      </c>
      <c r="D2348" s="136" t="s">
        <v>4277</v>
      </c>
      <c r="E2348" s="136">
        <v>13</v>
      </c>
      <c r="F2348" s="140">
        <v>13</v>
      </c>
      <c r="G2348" s="136">
        <v>0</v>
      </c>
      <c r="H2348" s="136">
        <v>0</v>
      </c>
      <c r="I2348" s="136">
        <v>0</v>
      </c>
      <c r="J2348" s="136">
        <v>0</v>
      </c>
      <c r="K2348" s="136">
        <v>0</v>
      </c>
      <c r="L2348" s="136">
        <v>0</v>
      </c>
      <c r="S2348" s="180"/>
      <c r="T2348" s="185"/>
      <c r="U2348" s="186"/>
      <c r="V2348" s="182"/>
      <c r="W2348" s="183"/>
      <c r="X2348" s="187"/>
      <c r="Y2348" s="188"/>
      <c r="Z2348" s="189"/>
    </row>
    <row r="2349" spans="2:26" ht="17.25" customHeight="1">
      <c r="B2349" s="137">
        <v>45752</v>
      </c>
      <c r="C2349" s="136" t="s">
        <v>4278</v>
      </c>
      <c r="D2349" s="136" t="s">
        <v>4277</v>
      </c>
      <c r="E2349" s="136">
        <v>13</v>
      </c>
      <c r="F2349" s="140">
        <v>0</v>
      </c>
      <c r="G2349" s="136">
        <v>0</v>
      </c>
      <c r="H2349" s="136">
        <v>0</v>
      </c>
      <c r="I2349" s="136">
        <v>0</v>
      </c>
      <c r="J2349" s="136">
        <v>0</v>
      </c>
      <c r="K2349" s="136">
        <v>0</v>
      </c>
      <c r="L2349" s="136">
        <v>0</v>
      </c>
      <c r="S2349" s="180"/>
      <c r="T2349" s="185"/>
      <c r="U2349" s="186"/>
      <c r="V2349" s="182"/>
      <c r="W2349" s="183"/>
      <c r="X2349" s="187"/>
      <c r="Y2349" s="188"/>
      <c r="Z2349" s="189"/>
    </row>
    <row r="2350" spans="2:26" ht="17.25" customHeight="1">
      <c r="B2350" s="137">
        <v>45752</v>
      </c>
      <c r="C2350" s="136" t="s">
        <v>6897</v>
      </c>
      <c r="D2350" s="136" t="s">
        <v>4279</v>
      </c>
      <c r="E2350" s="136">
        <v>6</v>
      </c>
      <c r="F2350" s="140">
        <v>3</v>
      </c>
      <c r="G2350" s="136">
        <v>0</v>
      </c>
      <c r="H2350" s="136">
        <v>16</v>
      </c>
      <c r="I2350" s="136">
        <v>0</v>
      </c>
      <c r="J2350" s="136">
        <v>0</v>
      </c>
      <c r="K2350" s="136">
        <v>0</v>
      </c>
      <c r="L2350" s="136">
        <v>16</v>
      </c>
      <c r="M2350" s="136" t="s">
        <v>4327</v>
      </c>
      <c r="N2350" s="136" t="s">
        <v>4328</v>
      </c>
      <c r="O2350" s="136" t="s">
        <v>4329</v>
      </c>
      <c r="P2350" s="136" t="s">
        <v>4330</v>
      </c>
      <c r="S2350" s="180"/>
      <c r="T2350" s="185"/>
      <c r="U2350" s="186"/>
      <c r="V2350" s="182"/>
      <c r="W2350" s="183"/>
      <c r="X2350" s="187"/>
      <c r="Y2350" s="188"/>
      <c r="Z2350" s="189"/>
    </row>
    <row r="2351" spans="2:26" ht="17.25" customHeight="1">
      <c r="B2351" s="137">
        <v>45752</v>
      </c>
      <c r="C2351" s="136" t="s">
        <v>6897</v>
      </c>
      <c r="D2351" s="136" t="s">
        <v>4280</v>
      </c>
      <c r="E2351" s="136">
        <v>13</v>
      </c>
      <c r="F2351" s="140">
        <v>3</v>
      </c>
      <c r="G2351" s="136">
        <v>0</v>
      </c>
      <c r="H2351" s="136">
        <v>17</v>
      </c>
      <c r="I2351" s="136">
        <v>0</v>
      </c>
      <c r="J2351" s="136">
        <v>0</v>
      </c>
      <c r="K2351" s="136">
        <v>0</v>
      </c>
      <c r="L2351" s="136">
        <v>17</v>
      </c>
      <c r="M2351" s="136" t="s">
        <v>4327</v>
      </c>
      <c r="N2351" s="136" t="s">
        <v>4328</v>
      </c>
      <c r="O2351" s="136" t="s">
        <v>4328</v>
      </c>
      <c r="P2351" s="136" t="s">
        <v>4331</v>
      </c>
      <c r="S2351" s="180"/>
      <c r="T2351" s="185"/>
      <c r="U2351" s="186"/>
      <c r="V2351" s="182"/>
      <c r="W2351" s="183"/>
      <c r="X2351" s="187"/>
      <c r="Y2351" s="188"/>
      <c r="Z2351" s="189"/>
    </row>
    <row r="2352" spans="2:26" ht="17.25" customHeight="1">
      <c r="B2352" s="137">
        <v>45754</v>
      </c>
      <c r="C2352" s="136" t="s">
        <v>7</v>
      </c>
      <c r="D2352" s="136" t="s">
        <v>4348</v>
      </c>
      <c r="E2352" s="136">
        <v>13</v>
      </c>
      <c r="F2352" s="140">
        <v>0</v>
      </c>
      <c r="G2352" s="136">
        <v>0</v>
      </c>
      <c r="H2352" s="136">
        <v>0</v>
      </c>
      <c r="I2352" s="136">
        <v>0</v>
      </c>
      <c r="J2352" s="136">
        <v>0</v>
      </c>
      <c r="K2352" s="136">
        <v>0</v>
      </c>
      <c r="L2352" s="136">
        <v>0</v>
      </c>
      <c r="S2352" s="180"/>
      <c r="T2352" s="185"/>
      <c r="U2352" s="186"/>
      <c r="V2352" s="182"/>
      <c r="W2352" s="183"/>
      <c r="X2352" s="187"/>
      <c r="Y2352" s="188"/>
      <c r="Z2352" s="189"/>
    </row>
    <row r="2353" spans="2:26" ht="17.25" customHeight="1">
      <c r="B2353" s="137">
        <v>45754</v>
      </c>
      <c r="C2353" s="136" t="s">
        <v>7</v>
      </c>
      <c r="D2353" s="136" t="s">
        <v>4349</v>
      </c>
      <c r="E2353" s="136">
        <v>13</v>
      </c>
      <c r="F2353" s="140">
        <v>0</v>
      </c>
      <c r="G2353" s="136">
        <v>0</v>
      </c>
      <c r="H2353" s="136">
        <v>0</v>
      </c>
      <c r="I2353" s="136">
        <v>0</v>
      </c>
      <c r="J2353" s="136">
        <v>0</v>
      </c>
      <c r="K2353" s="136">
        <v>0</v>
      </c>
      <c r="L2353" s="136">
        <v>0</v>
      </c>
      <c r="S2353" s="180"/>
      <c r="T2353" s="185"/>
      <c r="U2353" s="186"/>
      <c r="V2353" s="182"/>
      <c r="W2353" s="183"/>
      <c r="X2353" s="187"/>
      <c r="Y2353" s="188"/>
      <c r="Z2353" s="189"/>
    </row>
    <row r="2354" spans="2:26" ht="17.25" customHeight="1">
      <c r="B2354" s="137">
        <v>45755</v>
      </c>
      <c r="C2354" s="136" t="s">
        <v>6897</v>
      </c>
      <c r="D2354" s="136" t="s">
        <v>4362</v>
      </c>
      <c r="E2354" s="136">
        <v>3</v>
      </c>
      <c r="F2354" s="140">
        <v>0</v>
      </c>
      <c r="G2354" s="136">
        <v>0</v>
      </c>
      <c r="H2354" s="136">
        <v>2</v>
      </c>
      <c r="I2354" s="136">
        <v>0</v>
      </c>
      <c r="J2354" s="136">
        <v>0</v>
      </c>
      <c r="K2354" s="136">
        <v>0</v>
      </c>
      <c r="L2354" s="136">
        <v>2</v>
      </c>
      <c r="M2354" s="136" t="s">
        <v>4374</v>
      </c>
      <c r="N2354" s="136" t="s">
        <v>4375</v>
      </c>
      <c r="O2354" s="136" t="s">
        <v>4374</v>
      </c>
      <c r="P2354" s="136" t="s">
        <v>4375</v>
      </c>
      <c r="S2354" s="180"/>
      <c r="T2354" s="185"/>
      <c r="U2354" s="186"/>
      <c r="V2354" s="182"/>
      <c r="W2354" s="183"/>
      <c r="X2354" s="187"/>
      <c r="Y2354" s="188"/>
      <c r="Z2354" s="189"/>
    </row>
    <row r="2355" spans="2:26" ht="17.25" customHeight="1">
      <c r="B2355" s="137">
        <v>45755</v>
      </c>
      <c r="C2355" s="136" t="s">
        <v>6897</v>
      </c>
      <c r="D2355" s="136" t="s">
        <v>4410</v>
      </c>
      <c r="E2355" s="136">
        <v>9</v>
      </c>
      <c r="F2355" s="140">
        <v>5</v>
      </c>
      <c r="G2355" s="136">
        <v>0</v>
      </c>
      <c r="H2355" s="136">
        <v>25</v>
      </c>
      <c r="I2355" s="136">
        <v>0</v>
      </c>
      <c r="J2355" s="136">
        <v>0</v>
      </c>
      <c r="K2355" s="136">
        <v>0</v>
      </c>
      <c r="L2355" s="136">
        <v>25</v>
      </c>
      <c r="M2355" s="136" t="s">
        <v>4374</v>
      </c>
      <c r="N2355" s="136" t="s">
        <v>4385</v>
      </c>
      <c r="O2355" s="136" t="s">
        <v>4375</v>
      </c>
      <c r="P2355" s="136" t="s">
        <v>4386</v>
      </c>
      <c r="S2355" s="180"/>
      <c r="T2355" s="185"/>
      <c r="U2355" s="186"/>
      <c r="V2355" s="182"/>
      <c r="W2355" s="183"/>
      <c r="X2355" s="187"/>
      <c r="Y2355" s="188"/>
      <c r="Z2355" s="189"/>
    </row>
    <row r="2356" spans="2:26" ht="17.25" customHeight="1">
      <c r="B2356" s="137">
        <v>45756</v>
      </c>
      <c r="C2356" s="136" t="s">
        <v>6897</v>
      </c>
      <c r="D2356" s="136" t="s">
        <v>4394</v>
      </c>
      <c r="E2356" s="136">
        <v>3</v>
      </c>
      <c r="F2356" s="140">
        <v>0</v>
      </c>
      <c r="G2356" s="136">
        <v>0</v>
      </c>
      <c r="H2356" s="136">
        <v>0</v>
      </c>
      <c r="I2356" s="136">
        <v>0</v>
      </c>
      <c r="J2356" s="136">
        <v>0</v>
      </c>
      <c r="K2356" s="136">
        <v>0</v>
      </c>
      <c r="L2356" s="136">
        <v>0</v>
      </c>
      <c r="S2356" s="180"/>
      <c r="T2356" s="185"/>
      <c r="U2356" s="186"/>
      <c r="V2356" s="182"/>
      <c r="W2356" s="183"/>
      <c r="X2356" s="187"/>
      <c r="Y2356" s="188"/>
      <c r="Z2356" s="189"/>
    </row>
    <row r="2357" spans="2:26" ht="17.25" customHeight="1">
      <c r="B2357" s="137">
        <v>45757</v>
      </c>
      <c r="C2357" s="136" t="s">
        <v>7</v>
      </c>
      <c r="D2357" s="136" t="s">
        <v>4419</v>
      </c>
      <c r="E2357" s="136">
        <v>13</v>
      </c>
      <c r="F2357" s="140">
        <v>0</v>
      </c>
      <c r="G2357" s="136">
        <v>0</v>
      </c>
      <c r="H2357" s="136">
        <v>0</v>
      </c>
      <c r="I2357" s="136">
        <v>0</v>
      </c>
      <c r="J2357" s="136">
        <v>0</v>
      </c>
      <c r="K2357" s="136">
        <v>0</v>
      </c>
      <c r="L2357" s="136">
        <v>0</v>
      </c>
      <c r="S2357" s="180"/>
      <c r="T2357" s="185"/>
      <c r="U2357" s="186"/>
      <c r="V2357" s="182"/>
      <c r="W2357" s="183"/>
      <c r="X2357" s="187"/>
      <c r="Y2357" s="188"/>
      <c r="Z2357" s="189"/>
    </row>
    <row r="2358" spans="2:26" ht="17.25" customHeight="1">
      <c r="B2358" s="137">
        <v>45757</v>
      </c>
      <c r="C2358" s="136" t="s">
        <v>7</v>
      </c>
      <c r="D2358" s="136" t="s">
        <v>4420</v>
      </c>
      <c r="E2358" s="136">
        <v>13</v>
      </c>
      <c r="F2358" s="140">
        <v>0</v>
      </c>
      <c r="G2358" s="136">
        <v>0</v>
      </c>
      <c r="H2358" s="136">
        <v>0</v>
      </c>
      <c r="I2358" s="136">
        <v>0</v>
      </c>
      <c r="J2358" s="136">
        <v>0</v>
      </c>
      <c r="K2358" s="136">
        <v>0</v>
      </c>
      <c r="L2358" s="136">
        <v>0</v>
      </c>
      <c r="S2358" s="180"/>
      <c r="T2358" s="185"/>
      <c r="U2358" s="186"/>
      <c r="V2358" s="182"/>
      <c r="W2358" s="183"/>
      <c r="X2358" s="187"/>
      <c r="Y2358" s="188"/>
      <c r="Z2358" s="189"/>
    </row>
    <row r="2359" spans="2:26" ht="17.25" customHeight="1">
      <c r="B2359" s="137">
        <v>45758</v>
      </c>
      <c r="C2359" s="136" t="s">
        <v>7</v>
      </c>
      <c r="D2359" s="136" t="s">
        <v>4442</v>
      </c>
      <c r="E2359" s="136">
        <v>13</v>
      </c>
      <c r="F2359" s="140">
        <v>0</v>
      </c>
      <c r="G2359" s="136">
        <v>0</v>
      </c>
      <c r="H2359" s="136">
        <v>0</v>
      </c>
      <c r="I2359" s="136">
        <v>0</v>
      </c>
      <c r="J2359" s="136">
        <v>0</v>
      </c>
      <c r="K2359" s="136">
        <v>0</v>
      </c>
      <c r="L2359" s="136">
        <v>0</v>
      </c>
      <c r="S2359" s="180"/>
      <c r="T2359" s="185"/>
      <c r="U2359" s="186"/>
      <c r="V2359" s="182"/>
      <c r="W2359" s="183"/>
      <c r="X2359" s="187"/>
      <c r="Y2359" s="188"/>
      <c r="Z2359" s="189"/>
    </row>
    <row r="2360" spans="2:26" ht="17.25" customHeight="1">
      <c r="B2360" s="137">
        <v>45759</v>
      </c>
      <c r="C2360" s="136" t="s">
        <v>4443</v>
      </c>
      <c r="D2360" s="136" t="s">
        <v>4203</v>
      </c>
      <c r="E2360" s="136">
        <v>13</v>
      </c>
      <c r="F2360" s="140">
        <v>0</v>
      </c>
      <c r="G2360" s="136">
        <v>0</v>
      </c>
      <c r="H2360" s="136">
        <v>0</v>
      </c>
      <c r="I2360" s="136">
        <v>0</v>
      </c>
      <c r="J2360" s="136">
        <v>0</v>
      </c>
      <c r="K2360" s="136">
        <v>0</v>
      </c>
      <c r="L2360" s="136">
        <v>0</v>
      </c>
      <c r="S2360" s="180"/>
      <c r="T2360" s="185"/>
      <c r="U2360" s="186"/>
      <c r="V2360" s="182"/>
      <c r="W2360" s="183"/>
      <c r="X2360" s="187"/>
      <c r="Y2360" s="188"/>
      <c r="Z2360" s="189"/>
    </row>
    <row r="2361" spans="2:26" ht="17.25" customHeight="1">
      <c r="B2361" s="137">
        <v>45759</v>
      </c>
      <c r="C2361" s="136" t="s">
        <v>4443</v>
      </c>
      <c r="D2361" s="136" t="s">
        <v>4204</v>
      </c>
      <c r="E2361" s="136">
        <v>13</v>
      </c>
      <c r="F2361" s="140">
        <v>0</v>
      </c>
      <c r="G2361" s="136">
        <v>0</v>
      </c>
      <c r="H2361" s="136">
        <v>0</v>
      </c>
      <c r="I2361" s="136">
        <v>0</v>
      </c>
      <c r="J2361" s="136">
        <v>0</v>
      </c>
      <c r="K2361" s="136">
        <v>0</v>
      </c>
      <c r="L2361" s="136">
        <v>0</v>
      </c>
      <c r="S2361" s="180"/>
      <c r="T2361" s="185"/>
      <c r="U2361" s="186"/>
      <c r="V2361" s="182"/>
      <c r="W2361" s="183"/>
      <c r="X2361" s="187"/>
      <c r="Y2361" s="188"/>
      <c r="Z2361" s="189"/>
    </row>
    <row r="2362" spans="2:26" ht="17.25" customHeight="1">
      <c r="B2362" s="137">
        <v>45758</v>
      </c>
      <c r="C2362" s="136" t="s">
        <v>6897</v>
      </c>
      <c r="D2362" s="136" t="s">
        <v>4444</v>
      </c>
      <c r="E2362" s="136">
        <v>5</v>
      </c>
      <c r="F2362" s="140">
        <v>0</v>
      </c>
      <c r="G2362" s="136">
        <v>0</v>
      </c>
      <c r="H2362" s="136">
        <v>0</v>
      </c>
      <c r="I2362" s="136">
        <v>0</v>
      </c>
      <c r="J2362" s="136">
        <v>0</v>
      </c>
      <c r="K2362" s="136">
        <v>0</v>
      </c>
      <c r="L2362" s="136">
        <v>0</v>
      </c>
      <c r="S2362" s="180"/>
      <c r="T2362" s="185"/>
      <c r="U2362" s="186"/>
      <c r="V2362" s="182"/>
      <c r="W2362" s="183"/>
      <c r="X2362" s="187"/>
      <c r="Y2362" s="188"/>
      <c r="Z2362" s="189"/>
    </row>
    <row r="2363" spans="2:26" ht="17.25" customHeight="1">
      <c r="B2363" s="137">
        <v>45758</v>
      </c>
      <c r="C2363" s="136" t="s">
        <v>6897</v>
      </c>
      <c r="D2363" s="136" t="s">
        <v>4445</v>
      </c>
      <c r="E2363" s="136">
        <v>13</v>
      </c>
      <c r="F2363" s="140">
        <v>3</v>
      </c>
      <c r="G2363" s="136">
        <v>0</v>
      </c>
      <c r="H2363" s="136">
        <v>12</v>
      </c>
      <c r="I2363" s="136">
        <v>0</v>
      </c>
      <c r="J2363" s="136">
        <v>0</v>
      </c>
      <c r="K2363" s="136">
        <v>0</v>
      </c>
      <c r="L2363" s="136">
        <v>12</v>
      </c>
      <c r="M2363" s="136" t="s">
        <v>4488</v>
      </c>
      <c r="N2363" s="136" t="s">
        <v>4489</v>
      </c>
      <c r="O2363" s="136" t="s">
        <v>4489</v>
      </c>
      <c r="P2363" s="136" t="s">
        <v>4490</v>
      </c>
      <c r="S2363" s="180"/>
      <c r="T2363" s="185"/>
      <c r="U2363" s="186"/>
      <c r="V2363" s="182"/>
      <c r="W2363" s="183"/>
      <c r="X2363" s="187"/>
      <c r="Y2363" s="188"/>
      <c r="Z2363" s="189"/>
    </row>
    <row r="2364" spans="2:26" ht="17.25" customHeight="1">
      <c r="B2364" s="137">
        <v>45761</v>
      </c>
      <c r="C2364" s="136" t="s">
        <v>6897</v>
      </c>
      <c r="D2364" s="136" t="s">
        <v>4480</v>
      </c>
      <c r="E2364" s="136">
        <v>3</v>
      </c>
      <c r="F2364" s="140">
        <v>0</v>
      </c>
      <c r="G2364" s="136">
        <v>0</v>
      </c>
      <c r="H2364" s="136">
        <v>8</v>
      </c>
      <c r="I2364" s="136">
        <v>0</v>
      </c>
      <c r="J2364" s="136">
        <v>0</v>
      </c>
      <c r="K2364" s="136">
        <v>0</v>
      </c>
      <c r="L2364" s="136">
        <v>8</v>
      </c>
      <c r="M2364" s="136" t="s">
        <v>4489</v>
      </c>
      <c r="N2364" s="136" t="s">
        <v>4488</v>
      </c>
      <c r="O2364" s="136" t="s">
        <v>4489</v>
      </c>
      <c r="P2364" s="136" t="s">
        <v>4489</v>
      </c>
      <c r="S2364" s="180"/>
      <c r="T2364" s="185"/>
      <c r="U2364" s="186"/>
      <c r="V2364" s="182"/>
      <c r="W2364" s="183"/>
      <c r="X2364" s="187"/>
      <c r="Y2364" s="188"/>
      <c r="Z2364" s="189"/>
    </row>
    <row r="2365" spans="2:26" ht="17.25" customHeight="1">
      <c r="B2365" s="137">
        <v>45762</v>
      </c>
      <c r="C2365" s="136" t="s">
        <v>6897</v>
      </c>
      <c r="D2365" s="136" t="s">
        <v>4506</v>
      </c>
      <c r="E2365" s="136">
        <v>10</v>
      </c>
      <c r="F2365" s="140">
        <v>0</v>
      </c>
      <c r="G2365" s="136">
        <v>0</v>
      </c>
      <c r="H2365" s="136">
        <v>2</v>
      </c>
      <c r="I2365" s="136">
        <v>0</v>
      </c>
      <c r="J2365" s="136">
        <v>0</v>
      </c>
      <c r="K2365" s="136">
        <v>0</v>
      </c>
      <c r="L2365" s="136">
        <v>2</v>
      </c>
      <c r="M2365" s="136" t="s">
        <v>4514</v>
      </c>
      <c r="N2365" s="136" t="s">
        <v>4514</v>
      </c>
      <c r="S2365" s="180"/>
      <c r="T2365" s="185"/>
      <c r="U2365" s="186"/>
      <c r="V2365" s="182"/>
      <c r="W2365" s="183"/>
      <c r="X2365" s="187"/>
      <c r="Y2365" s="188"/>
      <c r="Z2365" s="189"/>
    </row>
    <row r="2366" spans="2:26" ht="17.25" customHeight="1">
      <c r="B2366" s="137">
        <v>45762</v>
      </c>
      <c r="C2366" s="136" t="s">
        <v>6897</v>
      </c>
      <c r="D2366" s="136" t="s">
        <v>4507</v>
      </c>
      <c r="E2366" s="136">
        <v>3</v>
      </c>
      <c r="F2366" s="140">
        <v>0</v>
      </c>
      <c r="G2366" s="136">
        <v>0</v>
      </c>
      <c r="H2366" s="136">
        <v>0</v>
      </c>
      <c r="I2366" s="136">
        <v>0</v>
      </c>
      <c r="J2366" s="136">
        <v>0</v>
      </c>
      <c r="K2366" s="136">
        <v>0</v>
      </c>
      <c r="L2366" s="136">
        <v>0</v>
      </c>
      <c r="S2366" s="180"/>
      <c r="T2366" s="185"/>
      <c r="U2366" s="186"/>
      <c r="V2366" s="182"/>
      <c r="W2366" s="183"/>
      <c r="X2366" s="187"/>
      <c r="Y2366" s="188"/>
      <c r="Z2366" s="189"/>
    </row>
    <row r="2367" spans="2:26" ht="17.25" customHeight="1">
      <c r="B2367" s="137">
        <v>45763</v>
      </c>
      <c r="C2367" s="136" t="s">
        <v>4525</v>
      </c>
      <c r="D2367" s="136" t="s">
        <v>4348</v>
      </c>
      <c r="E2367" s="136">
        <v>13</v>
      </c>
      <c r="F2367" s="140">
        <v>0</v>
      </c>
      <c r="G2367" s="136">
        <v>0</v>
      </c>
      <c r="H2367" s="136">
        <v>2</v>
      </c>
      <c r="I2367" s="136">
        <v>0</v>
      </c>
      <c r="J2367" s="136">
        <v>0</v>
      </c>
      <c r="K2367" s="136">
        <v>0</v>
      </c>
      <c r="L2367" s="136">
        <v>2</v>
      </c>
      <c r="M2367" s="136" t="s">
        <v>4532</v>
      </c>
      <c r="N2367" s="136" t="s">
        <v>4532</v>
      </c>
      <c r="S2367" s="180"/>
      <c r="T2367" s="185"/>
      <c r="U2367" s="186"/>
      <c r="V2367" s="182"/>
      <c r="W2367" s="183"/>
      <c r="X2367" s="187"/>
      <c r="Y2367" s="188"/>
      <c r="Z2367" s="189"/>
    </row>
    <row r="2368" spans="2:26" ht="17.25" customHeight="1">
      <c r="B2368" s="137">
        <v>45763</v>
      </c>
      <c r="C2368" s="136" t="s">
        <v>4525</v>
      </c>
      <c r="D2368" s="136" t="s">
        <v>4276</v>
      </c>
      <c r="E2368" s="136">
        <v>4</v>
      </c>
      <c r="F2368" s="140">
        <v>0</v>
      </c>
      <c r="G2368" s="136">
        <v>0</v>
      </c>
      <c r="H2368" s="136">
        <v>0</v>
      </c>
      <c r="I2368" s="136">
        <v>0</v>
      </c>
      <c r="J2368" s="136">
        <v>0</v>
      </c>
      <c r="K2368" s="136">
        <v>0</v>
      </c>
      <c r="L2368" s="136">
        <v>0</v>
      </c>
      <c r="S2368" s="180"/>
      <c r="T2368" s="185"/>
      <c r="U2368" s="186"/>
      <c r="V2368" s="182"/>
      <c r="W2368" s="183"/>
      <c r="X2368" s="187"/>
      <c r="Y2368" s="188"/>
      <c r="Z2368" s="189"/>
    </row>
    <row r="2369" spans="2:26" ht="17.25" customHeight="1">
      <c r="B2369" s="137">
        <v>45763</v>
      </c>
      <c r="C2369" s="136" t="s">
        <v>4525</v>
      </c>
      <c r="D2369" s="136" t="s">
        <v>4531</v>
      </c>
      <c r="E2369" s="136">
        <v>13</v>
      </c>
      <c r="F2369" s="140">
        <v>1</v>
      </c>
      <c r="G2369" s="136">
        <v>0</v>
      </c>
      <c r="H2369" s="136">
        <v>7</v>
      </c>
      <c r="I2369" s="136">
        <v>0</v>
      </c>
      <c r="J2369" s="136">
        <v>0</v>
      </c>
      <c r="K2369" s="136">
        <v>0</v>
      </c>
      <c r="L2369" s="136">
        <v>7</v>
      </c>
      <c r="O2369" s="136" t="s">
        <v>4532</v>
      </c>
      <c r="P2369" s="136" t="s">
        <v>4533</v>
      </c>
      <c r="S2369" s="180"/>
      <c r="T2369" s="185"/>
      <c r="U2369" s="186"/>
      <c r="V2369" s="182"/>
      <c r="W2369" s="183"/>
      <c r="X2369" s="187"/>
      <c r="Y2369" s="188"/>
      <c r="Z2369" s="189"/>
    </row>
    <row r="2370" spans="2:26" ht="17.25" customHeight="1">
      <c r="B2370" s="137">
        <v>45764</v>
      </c>
      <c r="C2370" s="136" t="s">
        <v>6897</v>
      </c>
      <c r="D2370" s="136" t="s">
        <v>4549</v>
      </c>
      <c r="E2370" s="136">
        <v>11</v>
      </c>
      <c r="F2370" s="140">
        <v>0</v>
      </c>
      <c r="G2370" s="136">
        <v>0</v>
      </c>
      <c r="H2370" s="136">
        <v>9</v>
      </c>
      <c r="I2370" s="136">
        <v>0</v>
      </c>
      <c r="J2370" s="136">
        <v>0</v>
      </c>
      <c r="K2370" s="136">
        <v>0</v>
      </c>
      <c r="L2370" s="136">
        <v>9</v>
      </c>
      <c r="M2370" s="136" t="s">
        <v>4560</v>
      </c>
      <c r="N2370" s="136" t="s">
        <v>4561</v>
      </c>
      <c r="O2370" s="136" t="s">
        <v>4562</v>
      </c>
      <c r="P2370" s="136" t="s">
        <v>4562</v>
      </c>
      <c r="S2370" s="180"/>
      <c r="T2370" s="185"/>
      <c r="U2370" s="186"/>
      <c r="V2370" s="182"/>
      <c r="W2370" s="183"/>
      <c r="X2370" s="187"/>
      <c r="Y2370" s="188"/>
      <c r="Z2370" s="189"/>
    </row>
    <row r="2371" spans="2:26" ht="17.25" customHeight="1">
      <c r="B2371" s="137">
        <v>45765</v>
      </c>
      <c r="C2371" s="136" t="s">
        <v>18</v>
      </c>
      <c r="D2371" s="136" t="s">
        <v>4277</v>
      </c>
      <c r="E2371" s="136">
        <v>13</v>
      </c>
      <c r="F2371" s="140">
        <v>0</v>
      </c>
      <c r="G2371" s="136">
        <v>0</v>
      </c>
      <c r="H2371" s="136">
        <v>2</v>
      </c>
      <c r="I2371" s="136">
        <v>0</v>
      </c>
      <c r="J2371" s="136">
        <v>0</v>
      </c>
      <c r="K2371" s="136">
        <v>0</v>
      </c>
      <c r="L2371" s="136">
        <v>2</v>
      </c>
      <c r="O2371" s="136" t="s">
        <v>4591</v>
      </c>
      <c r="P2371" s="136" t="s">
        <v>4592</v>
      </c>
      <c r="S2371" s="180"/>
      <c r="T2371" s="185"/>
      <c r="U2371" s="186"/>
      <c r="V2371" s="182"/>
      <c r="W2371" s="183"/>
      <c r="X2371" s="187"/>
      <c r="Y2371" s="188"/>
      <c r="Z2371" s="189"/>
    </row>
    <row r="2372" spans="2:26" ht="17.25" customHeight="1">
      <c r="B2372" s="137">
        <v>45766</v>
      </c>
      <c r="C2372" s="136" t="s">
        <v>18</v>
      </c>
      <c r="D2372" s="136" t="s">
        <v>4569</v>
      </c>
      <c r="E2372" s="136">
        <v>1</v>
      </c>
      <c r="F2372" s="140">
        <v>0</v>
      </c>
      <c r="G2372" s="136">
        <v>0</v>
      </c>
      <c r="H2372" s="136">
        <v>1</v>
      </c>
      <c r="I2372" s="136">
        <v>0</v>
      </c>
      <c r="J2372" s="136">
        <v>0</v>
      </c>
      <c r="K2372" s="136">
        <v>0</v>
      </c>
      <c r="L2372" s="136">
        <v>1</v>
      </c>
      <c r="O2372" s="136" t="s">
        <v>4593</v>
      </c>
      <c r="P2372" s="136" t="s">
        <v>4592</v>
      </c>
      <c r="S2372" s="180"/>
      <c r="T2372" s="185"/>
      <c r="U2372" s="186"/>
      <c r="V2372" s="182"/>
      <c r="W2372" s="183"/>
      <c r="X2372" s="187"/>
      <c r="Y2372" s="188"/>
      <c r="Z2372" s="189"/>
    </row>
    <row r="2373" spans="2:26" ht="17.25" customHeight="1">
      <c r="B2373" s="137">
        <v>45768</v>
      </c>
      <c r="C2373" s="136" t="s">
        <v>18</v>
      </c>
      <c r="D2373" s="136" t="s">
        <v>4442</v>
      </c>
      <c r="E2373" s="136">
        <v>13</v>
      </c>
      <c r="F2373" s="140">
        <v>0</v>
      </c>
      <c r="G2373" s="136">
        <v>0</v>
      </c>
      <c r="H2373" s="136">
        <v>0</v>
      </c>
      <c r="I2373" s="136">
        <v>0</v>
      </c>
      <c r="J2373" s="136">
        <v>0</v>
      </c>
      <c r="K2373" s="136">
        <v>0</v>
      </c>
      <c r="L2373" s="136">
        <v>0</v>
      </c>
      <c r="S2373" s="180"/>
      <c r="T2373" s="185"/>
      <c r="U2373" s="186"/>
      <c r="V2373" s="182"/>
      <c r="W2373" s="183"/>
      <c r="X2373" s="187"/>
      <c r="Y2373" s="188"/>
      <c r="Z2373" s="189"/>
    </row>
    <row r="2374" spans="2:26" ht="17.25" customHeight="1">
      <c r="B2374" s="137">
        <v>45768</v>
      </c>
      <c r="C2374" s="136" t="s">
        <v>18</v>
      </c>
      <c r="D2374" s="136" t="s">
        <v>4420</v>
      </c>
      <c r="E2374" s="136">
        <v>13</v>
      </c>
      <c r="F2374" s="140">
        <v>0</v>
      </c>
      <c r="G2374" s="136">
        <v>0</v>
      </c>
      <c r="H2374" s="136">
        <v>0</v>
      </c>
      <c r="I2374" s="136">
        <v>0</v>
      </c>
      <c r="J2374" s="136">
        <v>0</v>
      </c>
      <c r="K2374" s="136">
        <v>0</v>
      </c>
      <c r="L2374" s="136">
        <v>0</v>
      </c>
      <c r="S2374" s="180"/>
      <c r="T2374" s="185"/>
      <c r="U2374" s="186"/>
      <c r="V2374" s="182"/>
      <c r="W2374" s="183"/>
      <c r="X2374" s="187"/>
      <c r="Y2374" s="188"/>
      <c r="Z2374" s="189"/>
    </row>
    <row r="2375" spans="2:26" ht="17.25" customHeight="1">
      <c r="B2375" s="137">
        <v>45768</v>
      </c>
      <c r="C2375" s="136" t="s">
        <v>18</v>
      </c>
      <c r="D2375" s="136" t="s">
        <v>4419</v>
      </c>
      <c r="E2375" s="136">
        <v>13</v>
      </c>
      <c r="F2375" s="140">
        <v>0</v>
      </c>
      <c r="G2375" s="136">
        <v>0</v>
      </c>
      <c r="H2375" s="136">
        <v>2</v>
      </c>
      <c r="I2375" s="136">
        <v>0</v>
      </c>
      <c r="J2375" s="136">
        <v>2</v>
      </c>
      <c r="K2375" s="136">
        <v>0</v>
      </c>
      <c r="L2375" s="136">
        <v>4</v>
      </c>
      <c r="M2375" s="136" t="s">
        <v>4619</v>
      </c>
      <c r="N2375" s="136" t="s">
        <v>4620</v>
      </c>
      <c r="O2375" s="136" t="s">
        <v>4621</v>
      </c>
      <c r="P2375" s="136" t="s">
        <v>4622</v>
      </c>
      <c r="S2375" s="180"/>
      <c r="T2375" s="185"/>
      <c r="U2375" s="186"/>
      <c r="V2375" s="182"/>
      <c r="W2375" s="183"/>
      <c r="X2375" s="187"/>
      <c r="Y2375" s="188"/>
      <c r="Z2375" s="189"/>
    </row>
    <row r="2376" spans="2:26" ht="17.25" customHeight="1">
      <c r="B2376" s="137">
        <v>45768</v>
      </c>
      <c r="C2376" s="136" t="s">
        <v>6897</v>
      </c>
      <c r="D2376" s="136" t="s">
        <v>4605</v>
      </c>
      <c r="E2376" s="136">
        <v>5</v>
      </c>
      <c r="F2376" s="140">
        <v>0</v>
      </c>
      <c r="G2376" s="136">
        <v>0</v>
      </c>
      <c r="H2376" s="136">
        <v>2</v>
      </c>
      <c r="I2376" s="136">
        <v>0</v>
      </c>
      <c r="J2376" s="136">
        <v>0</v>
      </c>
      <c r="K2376" s="136">
        <v>0</v>
      </c>
      <c r="L2376" s="136">
        <v>2</v>
      </c>
      <c r="O2376" s="136" t="s">
        <v>4622</v>
      </c>
      <c r="P2376" s="136" t="s">
        <v>4620</v>
      </c>
      <c r="S2376" s="180"/>
      <c r="T2376" s="185"/>
      <c r="U2376" s="186"/>
      <c r="V2376" s="182"/>
      <c r="W2376" s="183"/>
      <c r="X2376" s="187"/>
      <c r="Y2376" s="188"/>
      <c r="Z2376" s="189"/>
    </row>
    <row r="2377" spans="2:26" ht="17.25" customHeight="1">
      <c r="B2377" s="137">
        <v>45768</v>
      </c>
      <c r="C2377" s="136" t="s">
        <v>6897</v>
      </c>
      <c r="D2377" s="136" t="s">
        <v>4606</v>
      </c>
      <c r="E2377" s="136">
        <v>13</v>
      </c>
      <c r="F2377" s="140">
        <v>0</v>
      </c>
      <c r="G2377" s="136">
        <v>0</v>
      </c>
      <c r="H2377" s="136">
        <v>4</v>
      </c>
      <c r="I2377" s="136">
        <v>0</v>
      </c>
      <c r="J2377" s="136">
        <v>0</v>
      </c>
      <c r="K2377" s="136">
        <v>0</v>
      </c>
      <c r="L2377" s="136">
        <v>4</v>
      </c>
      <c r="M2377" s="136" t="s">
        <v>4623</v>
      </c>
      <c r="N2377" s="136" t="s">
        <v>4623</v>
      </c>
      <c r="O2377" s="136" t="s">
        <v>4622</v>
      </c>
      <c r="P2377" s="136" t="s">
        <v>4623</v>
      </c>
      <c r="S2377" s="180"/>
      <c r="T2377" s="185"/>
      <c r="U2377" s="186"/>
      <c r="V2377" s="182"/>
      <c r="W2377" s="183"/>
      <c r="X2377" s="187"/>
      <c r="Y2377" s="188"/>
      <c r="Z2377" s="189"/>
    </row>
    <row r="2378" spans="2:26" ht="17.25" customHeight="1">
      <c r="B2378" s="137">
        <v>45772</v>
      </c>
      <c r="C2378" s="136" t="s">
        <v>4690</v>
      </c>
      <c r="D2378" s="136" t="s">
        <v>4203</v>
      </c>
      <c r="E2378" s="136">
        <v>13</v>
      </c>
      <c r="F2378" s="140">
        <v>0</v>
      </c>
      <c r="G2378" s="136">
        <v>0</v>
      </c>
      <c r="H2378" s="136">
        <v>0</v>
      </c>
      <c r="I2378" s="136">
        <v>0</v>
      </c>
      <c r="J2378" s="136">
        <v>0</v>
      </c>
      <c r="K2378" s="136">
        <v>0</v>
      </c>
      <c r="L2378" s="136">
        <v>0</v>
      </c>
      <c r="S2378" s="180"/>
      <c r="T2378" s="185"/>
      <c r="U2378" s="186"/>
      <c r="V2378" s="182"/>
      <c r="W2378" s="183"/>
      <c r="X2378" s="187"/>
      <c r="Y2378" s="188"/>
      <c r="Z2378" s="189"/>
    </row>
    <row r="2379" spans="2:26" ht="17.25" customHeight="1">
      <c r="B2379" s="137">
        <v>45772</v>
      </c>
      <c r="C2379" s="136" t="s">
        <v>4690</v>
      </c>
      <c r="D2379" s="136" t="s">
        <v>4204</v>
      </c>
      <c r="E2379" s="136">
        <v>13</v>
      </c>
      <c r="F2379" s="140">
        <v>0</v>
      </c>
      <c r="G2379" s="136">
        <v>0</v>
      </c>
      <c r="H2379" s="136">
        <v>0</v>
      </c>
      <c r="I2379" s="136">
        <v>0</v>
      </c>
      <c r="J2379" s="136">
        <v>0</v>
      </c>
      <c r="K2379" s="136">
        <v>0</v>
      </c>
      <c r="L2379" s="136">
        <v>0</v>
      </c>
      <c r="S2379" s="180"/>
      <c r="T2379" s="185"/>
      <c r="U2379" s="186"/>
      <c r="V2379" s="182"/>
      <c r="W2379" s="183"/>
      <c r="X2379" s="187"/>
      <c r="Y2379" s="188"/>
      <c r="Z2379" s="189"/>
    </row>
    <row r="2380" spans="2:26" ht="17.25" customHeight="1">
      <c r="B2380" s="137">
        <v>45772</v>
      </c>
      <c r="C2380" s="136" t="s">
        <v>6897</v>
      </c>
      <c r="D2380" s="136" t="s">
        <v>4692</v>
      </c>
      <c r="E2380" s="136">
        <v>13</v>
      </c>
      <c r="F2380" s="140">
        <v>8</v>
      </c>
      <c r="G2380" s="136">
        <v>0</v>
      </c>
      <c r="H2380" s="136">
        <v>23</v>
      </c>
      <c r="I2380" s="136">
        <v>0</v>
      </c>
      <c r="J2380" s="136">
        <v>0</v>
      </c>
      <c r="K2380" s="136">
        <v>0</v>
      </c>
      <c r="L2380" s="136">
        <v>23</v>
      </c>
      <c r="M2380" s="136" t="s">
        <v>4729</v>
      </c>
      <c r="N2380" s="136" t="s">
        <v>4730</v>
      </c>
      <c r="O2380" s="136" t="s">
        <v>4730</v>
      </c>
      <c r="P2380" s="136" t="s">
        <v>4730</v>
      </c>
      <c r="S2380" s="180"/>
      <c r="T2380" s="185"/>
      <c r="U2380" s="186"/>
      <c r="V2380" s="182"/>
      <c r="W2380" s="183"/>
      <c r="X2380" s="187"/>
      <c r="Y2380" s="188"/>
      <c r="Z2380" s="189"/>
    </row>
    <row r="2381" spans="2:26" ht="17.25" customHeight="1">
      <c r="B2381" s="137">
        <v>45774</v>
      </c>
      <c r="C2381" s="136" t="s">
        <v>6897</v>
      </c>
      <c r="D2381" s="136" t="s">
        <v>4693</v>
      </c>
      <c r="E2381" s="136">
        <v>5</v>
      </c>
      <c r="F2381" s="140">
        <v>0</v>
      </c>
      <c r="G2381" s="136">
        <v>0</v>
      </c>
      <c r="H2381" s="136">
        <v>0</v>
      </c>
      <c r="I2381" s="136">
        <v>0</v>
      </c>
      <c r="J2381" s="136">
        <v>0</v>
      </c>
      <c r="K2381" s="136">
        <v>0</v>
      </c>
      <c r="L2381" s="136">
        <v>0</v>
      </c>
      <c r="S2381" s="180"/>
      <c r="T2381" s="185"/>
      <c r="U2381" s="186"/>
      <c r="V2381" s="182"/>
      <c r="W2381" s="183"/>
      <c r="X2381" s="187"/>
      <c r="Y2381" s="188"/>
      <c r="Z2381" s="189"/>
    </row>
    <row r="2382" spans="2:26" ht="17.25" customHeight="1">
      <c r="B2382" s="137">
        <v>45774</v>
      </c>
      <c r="C2382" s="136" t="s">
        <v>6897</v>
      </c>
      <c r="D2382" s="136" t="s">
        <v>4694</v>
      </c>
      <c r="E2382" s="136">
        <v>8</v>
      </c>
      <c r="F2382" s="140">
        <v>0</v>
      </c>
      <c r="G2382" s="136">
        <v>0</v>
      </c>
      <c r="H2382" s="136">
        <v>0</v>
      </c>
      <c r="I2382" s="136">
        <v>0</v>
      </c>
      <c r="J2382" s="136">
        <v>0</v>
      </c>
      <c r="K2382" s="136">
        <v>0</v>
      </c>
      <c r="L2382" s="136">
        <v>0</v>
      </c>
      <c r="S2382" s="180"/>
      <c r="T2382" s="185"/>
      <c r="U2382" s="186"/>
      <c r="V2382" s="182"/>
      <c r="W2382" s="183"/>
      <c r="X2382" s="187"/>
      <c r="Y2382" s="188"/>
      <c r="Z2382" s="189"/>
    </row>
    <row r="2383" spans="2:26" ht="17.25" customHeight="1">
      <c r="B2383" s="137">
        <v>45774</v>
      </c>
      <c r="C2383" s="136" t="s">
        <v>6897</v>
      </c>
      <c r="D2383" s="136" t="s">
        <v>4695</v>
      </c>
      <c r="E2383" s="136">
        <v>13</v>
      </c>
      <c r="F2383" s="140">
        <v>1</v>
      </c>
      <c r="G2383" s="136">
        <v>0</v>
      </c>
      <c r="H2383" s="136">
        <v>9</v>
      </c>
      <c r="I2383" s="136">
        <v>0</v>
      </c>
      <c r="J2383" s="136">
        <v>0</v>
      </c>
      <c r="K2383" s="136">
        <v>0</v>
      </c>
      <c r="L2383" s="136">
        <v>9</v>
      </c>
      <c r="M2383" s="136" t="s">
        <v>4741</v>
      </c>
      <c r="N2383" s="136" t="s">
        <v>4729</v>
      </c>
      <c r="O2383" s="136" t="s">
        <v>4729</v>
      </c>
      <c r="P2383" s="136" t="s">
        <v>4730</v>
      </c>
      <c r="S2383" s="180"/>
      <c r="T2383" s="185"/>
      <c r="U2383" s="186"/>
      <c r="V2383" s="182"/>
      <c r="W2383" s="183"/>
      <c r="X2383" s="187"/>
      <c r="Y2383" s="188"/>
      <c r="Z2383" s="189"/>
    </row>
    <row r="2384" spans="2:26" ht="17.25" customHeight="1">
      <c r="B2384" s="137">
        <v>45774</v>
      </c>
      <c r="C2384" s="136" t="s">
        <v>6897</v>
      </c>
      <c r="D2384" s="136" t="s">
        <v>4696</v>
      </c>
      <c r="E2384" s="136">
        <v>13</v>
      </c>
      <c r="F2384" s="140">
        <v>8</v>
      </c>
      <c r="G2384" s="136">
        <v>0</v>
      </c>
      <c r="H2384" s="136">
        <v>9</v>
      </c>
      <c r="I2384" s="136">
        <v>0</v>
      </c>
      <c r="J2384" s="136">
        <v>0</v>
      </c>
      <c r="K2384" s="136">
        <v>0</v>
      </c>
      <c r="L2384" s="136">
        <v>9</v>
      </c>
      <c r="M2384" s="136" t="s">
        <v>4741</v>
      </c>
      <c r="N2384" s="136" t="s">
        <v>4729</v>
      </c>
      <c r="O2384" s="136" t="s">
        <v>4729</v>
      </c>
      <c r="P2384" s="136" t="s">
        <v>4730</v>
      </c>
      <c r="S2384" s="180"/>
      <c r="T2384" s="185"/>
      <c r="U2384" s="186"/>
      <c r="V2384" s="182"/>
      <c r="W2384" s="183"/>
      <c r="X2384" s="187"/>
      <c r="Y2384" s="188"/>
      <c r="Z2384" s="189"/>
    </row>
    <row r="2385" spans="2:26" ht="17.25" customHeight="1">
      <c r="B2385" s="137">
        <v>45775</v>
      </c>
      <c r="C2385" s="136" t="s">
        <v>6897</v>
      </c>
      <c r="D2385" s="136" t="s">
        <v>4743</v>
      </c>
      <c r="E2385" s="136">
        <v>13</v>
      </c>
      <c r="F2385" s="140">
        <v>2</v>
      </c>
      <c r="G2385" s="136">
        <v>0</v>
      </c>
      <c r="H2385" s="136">
        <v>19</v>
      </c>
      <c r="I2385" s="136">
        <v>0</v>
      </c>
      <c r="J2385" s="136">
        <v>0</v>
      </c>
      <c r="K2385" s="136">
        <v>0</v>
      </c>
      <c r="L2385" s="136">
        <v>19</v>
      </c>
      <c r="M2385" s="136" t="s">
        <v>4760</v>
      </c>
      <c r="N2385" s="136" t="s">
        <v>4760</v>
      </c>
      <c r="O2385" s="136" t="s">
        <v>4760</v>
      </c>
      <c r="P2385" s="136" t="s">
        <v>4761</v>
      </c>
      <c r="S2385" s="180"/>
      <c r="T2385" s="185"/>
      <c r="U2385" s="186"/>
      <c r="V2385" s="182"/>
      <c r="W2385" s="183"/>
      <c r="X2385" s="187"/>
      <c r="Y2385" s="188"/>
      <c r="Z2385" s="189"/>
    </row>
    <row r="2386" spans="2:26" ht="17.25" customHeight="1">
      <c r="B2386" s="137">
        <v>45776</v>
      </c>
      <c r="C2386" s="136" t="s">
        <v>4797</v>
      </c>
      <c r="D2386" s="136" t="s">
        <v>4798</v>
      </c>
      <c r="E2386" s="136">
        <v>5</v>
      </c>
      <c r="F2386" s="140">
        <v>5</v>
      </c>
      <c r="G2386" s="136">
        <v>0</v>
      </c>
      <c r="H2386" s="136">
        <v>0</v>
      </c>
      <c r="I2386" s="136">
        <v>0</v>
      </c>
      <c r="J2386" s="136">
        <v>0</v>
      </c>
      <c r="K2386" s="136">
        <v>0</v>
      </c>
      <c r="L2386" s="136">
        <v>0</v>
      </c>
      <c r="S2386" s="180"/>
      <c r="T2386" s="185"/>
      <c r="U2386" s="186"/>
      <c r="V2386" s="182"/>
      <c r="W2386" s="183"/>
      <c r="X2386" s="187"/>
      <c r="Y2386" s="188"/>
      <c r="Z2386" s="189"/>
    </row>
    <row r="2387" spans="2:26" ht="17.25" customHeight="1">
      <c r="B2387" s="137">
        <v>45776</v>
      </c>
      <c r="C2387" s="136" t="s">
        <v>6897</v>
      </c>
      <c r="D2387" s="136" t="s">
        <v>4776</v>
      </c>
      <c r="E2387" s="136">
        <v>1</v>
      </c>
      <c r="F2387" s="140">
        <v>0</v>
      </c>
      <c r="G2387" s="136">
        <v>0</v>
      </c>
      <c r="H2387" s="136">
        <v>0</v>
      </c>
      <c r="I2387" s="136">
        <v>0</v>
      </c>
      <c r="J2387" s="136">
        <v>0</v>
      </c>
      <c r="K2387" s="136">
        <v>0</v>
      </c>
      <c r="L2387" s="136">
        <v>0</v>
      </c>
      <c r="S2387" s="180"/>
      <c r="T2387" s="185"/>
      <c r="U2387" s="186"/>
      <c r="V2387" s="182"/>
      <c r="W2387" s="183"/>
      <c r="X2387" s="187"/>
      <c r="Y2387" s="188"/>
      <c r="Z2387" s="189"/>
    </row>
    <row r="2388" spans="2:26" ht="17.25" customHeight="1">
      <c r="B2388" s="137">
        <v>45776</v>
      </c>
      <c r="C2388" s="136" t="s">
        <v>6897</v>
      </c>
      <c r="D2388" s="136" t="s">
        <v>4777</v>
      </c>
      <c r="E2388" s="136">
        <v>8</v>
      </c>
      <c r="F2388" s="140">
        <v>0</v>
      </c>
      <c r="G2388" s="136">
        <v>0</v>
      </c>
      <c r="H2388" s="136">
        <v>2</v>
      </c>
      <c r="I2388" s="136">
        <v>0</v>
      </c>
      <c r="J2388" s="136">
        <v>0</v>
      </c>
      <c r="K2388" s="136">
        <v>0</v>
      </c>
      <c r="L2388" s="136">
        <v>2</v>
      </c>
      <c r="M2388" s="136" t="s">
        <v>4800</v>
      </c>
      <c r="N2388" s="136" t="s">
        <v>4801</v>
      </c>
      <c r="O2388" s="136" t="s">
        <v>4799</v>
      </c>
      <c r="P2388" s="136" t="s">
        <v>4802</v>
      </c>
      <c r="S2388" s="180"/>
      <c r="T2388" s="185"/>
      <c r="U2388" s="186"/>
      <c r="V2388" s="182"/>
      <c r="W2388" s="183"/>
      <c r="X2388" s="187"/>
      <c r="Y2388" s="188"/>
      <c r="Z2388" s="189"/>
    </row>
    <row r="2389" spans="2:26" ht="17.25" customHeight="1">
      <c r="B2389" s="137">
        <v>45777</v>
      </c>
      <c r="C2389" s="136" t="s">
        <v>4817</v>
      </c>
      <c r="D2389" s="136" t="s">
        <v>4277</v>
      </c>
      <c r="E2389" s="136">
        <v>8</v>
      </c>
      <c r="F2389" s="140">
        <v>0</v>
      </c>
      <c r="G2389" s="136">
        <v>0</v>
      </c>
      <c r="H2389" s="136">
        <v>0</v>
      </c>
      <c r="I2389" s="136">
        <v>0</v>
      </c>
      <c r="J2389" s="136">
        <v>0</v>
      </c>
      <c r="K2389" s="136">
        <v>0</v>
      </c>
      <c r="L2389" s="136">
        <v>0</v>
      </c>
      <c r="S2389" s="180"/>
      <c r="T2389" s="185"/>
      <c r="U2389" s="186"/>
      <c r="V2389" s="182"/>
      <c r="W2389" s="183"/>
      <c r="X2389" s="187"/>
      <c r="Y2389" s="188"/>
      <c r="Z2389" s="189"/>
    </row>
    <row r="2390" spans="2:26" ht="17.25" customHeight="1">
      <c r="B2390" s="137">
        <v>45778</v>
      </c>
      <c r="C2390" s="136" t="s">
        <v>4818</v>
      </c>
      <c r="D2390" s="136" t="s">
        <v>4812</v>
      </c>
      <c r="E2390" s="136">
        <v>4</v>
      </c>
      <c r="F2390" s="140">
        <v>0</v>
      </c>
      <c r="G2390" s="136">
        <v>0</v>
      </c>
      <c r="H2390" s="136">
        <v>0</v>
      </c>
      <c r="I2390" s="136">
        <v>0</v>
      </c>
      <c r="J2390" s="136">
        <v>0</v>
      </c>
      <c r="K2390" s="136">
        <v>0</v>
      </c>
      <c r="L2390" s="136">
        <v>0</v>
      </c>
      <c r="S2390" s="180"/>
      <c r="T2390" s="185"/>
      <c r="U2390" s="186"/>
      <c r="V2390" s="182"/>
      <c r="W2390" s="183"/>
      <c r="X2390" s="187"/>
      <c r="Y2390" s="188"/>
      <c r="Z2390" s="189"/>
    </row>
    <row r="2391" spans="2:26" ht="17.25" customHeight="1">
      <c r="B2391" s="137">
        <v>45778</v>
      </c>
      <c r="C2391" s="136" t="s">
        <v>4817</v>
      </c>
      <c r="D2391" s="136" t="s">
        <v>4420</v>
      </c>
      <c r="E2391" s="136">
        <v>13</v>
      </c>
      <c r="F2391" s="140">
        <v>0</v>
      </c>
      <c r="G2391" s="136">
        <v>0</v>
      </c>
      <c r="H2391" s="136">
        <v>0</v>
      </c>
      <c r="I2391" s="136">
        <v>0</v>
      </c>
      <c r="J2391" s="136">
        <v>0</v>
      </c>
      <c r="K2391" s="136">
        <v>0</v>
      </c>
      <c r="L2391" s="136">
        <v>0</v>
      </c>
      <c r="S2391" s="180"/>
      <c r="T2391" s="185"/>
      <c r="U2391" s="186"/>
      <c r="V2391" s="182"/>
      <c r="W2391" s="183"/>
      <c r="X2391" s="187"/>
      <c r="Y2391" s="188"/>
      <c r="Z2391" s="189"/>
    </row>
    <row r="2392" spans="2:26" ht="17.25" customHeight="1">
      <c r="B2392" s="137">
        <v>45778</v>
      </c>
      <c r="C2392" s="136" t="s">
        <v>4817</v>
      </c>
      <c r="D2392" s="136" t="s">
        <v>4813</v>
      </c>
      <c r="E2392" s="136">
        <v>5</v>
      </c>
      <c r="F2392" s="140">
        <v>0</v>
      </c>
      <c r="G2392" s="136">
        <v>0</v>
      </c>
      <c r="H2392" s="136">
        <v>0</v>
      </c>
      <c r="I2392" s="136">
        <v>0</v>
      </c>
      <c r="J2392" s="136">
        <v>0</v>
      </c>
      <c r="K2392" s="136">
        <v>0</v>
      </c>
      <c r="L2392" s="136">
        <v>0</v>
      </c>
      <c r="S2392" s="180"/>
      <c r="T2392" s="185"/>
      <c r="U2392" s="186"/>
      <c r="V2392" s="182"/>
      <c r="W2392" s="183"/>
      <c r="X2392" s="187"/>
      <c r="Y2392" s="188"/>
      <c r="Z2392" s="189"/>
    </row>
    <row r="2393" spans="2:26" ht="17.25" customHeight="1">
      <c r="B2393" s="137">
        <v>45778</v>
      </c>
      <c r="C2393" s="136" t="s">
        <v>4818</v>
      </c>
      <c r="D2393" s="136" t="s">
        <v>4814</v>
      </c>
      <c r="E2393" s="136">
        <v>13</v>
      </c>
      <c r="F2393" s="140">
        <v>0</v>
      </c>
      <c r="G2393" s="136">
        <v>0</v>
      </c>
      <c r="H2393" s="136">
        <v>0</v>
      </c>
      <c r="I2393" s="136">
        <v>0</v>
      </c>
      <c r="J2393" s="136">
        <v>0</v>
      </c>
      <c r="K2393" s="136">
        <v>0</v>
      </c>
      <c r="L2393" s="136">
        <v>0</v>
      </c>
      <c r="S2393" s="180"/>
      <c r="T2393" s="185"/>
      <c r="U2393" s="186"/>
      <c r="V2393" s="182"/>
      <c r="W2393" s="183"/>
      <c r="X2393" s="187"/>
      <c r="Y2393" s="188"/>
      <c r="Z2393" s="189"/>
    </row>
    <row r="2394" spans="2:26" ht="17.25" customHeight="1">
      <c r="B2394" s="137">
        <v>45777</v>
      </c>
      <c r="C2394" s="136" t="s">
        <v>6897</v>
      </c>
      <c r="D2394" s="136" t="s">
        <v>4815</v>
      </c>
      <c r="E2394" s="136">
        <v>2</v>
      </c>
      <c r="F2394" s="140">
        <v>0</v>
      </c>
      <c r="G2394" s="136">
        <v>0</v>
      </c>
      <c r="H2394" s="136">
        <v>0</v>
      </c>
      <c r="I2394" s="136">
        <v>0</v>
      </c>
      <c r="J2394" s="136">
        <v>0</v>
      </c>
      <c r="K2394" s="136">
        <v>0</v>
      </c>
      <c r="L2394" s="136">
        <v>0</v>
      </c>
      <c r="S2394" s="180"/>
      <c r="T2394" s="185"/>
      <c r="U2394" s="186"/>
      <c r="V2394" s="182"/>
      <c r="W2394" s="183"/>
      <c r="X2394" s="187"/>
      <c r="Y2394" s="188"/>
      <c r="Z2394" s="189"/>
    </row>
    <row r="2395" spans="2:26" ht="17.25" customHeight="1">
      <c r="B2395" s="137">
        <v>45780</v>
      </c>
      <c r="C2395" s="136" t="s">
        <v>4878</v>
      </c>
      <c r="D2395" s="136" t="s">
        <v>4569</v>
      </c>
      <c r="E2395" s="136">
        <v>1</v>
      </c>
      <c r="F2395" s="140">
        <v>0</v>
      </c>
      <c r="G2395" s="136">
        <v>0</v>
      </c>
      <c r="H2395" s="136">
        <v>0</v>
      </c>
      <c r="I2395" s="136">
        <v>0</v>
      </c>
      <c r="J2395" s="136">
        <v>0</v>
      </c>
      <c r="K2395" s="136">
        <v>0</v>
      </c>
      <c r="L2395" s="136">
        <v>0</v>
      </c>
      <c r="S2395" s="180"/>
      <c r="T2395" s="185"/>
      <c r="U2395" s="186"/>
      <c r="V2395" s="182"/>
      <c r="W2395" s="183"/>
      <c r="X2395" s="187"/>
      <c r="Y2395" s="188"/>
      <c r="Z2395" s="189"/>
    </row>
    <row r="2396" spans="2:26" ht="17.25" customHeight="1">
      <c r="B2396" s="137">
        <v>45781</v>
      </c>
      <c r="C2396" s="136" t="s">
        <v>4879</v>
      </c>
      <c r="D2396" s="136" t="s">
        <v>4872</v>
      </c>
      <c r="E2396" s="136">
        <v>9</v>
      </c>
      <c r="F2396" s="140">
        <v>0</v>
      </c>
      <c r="G2396" s="136">
        <v>0</v>
      </c>
      <c r="H2396" s="136">
        <v>0</v>
      </c>
      <c r="I2396" s="136">
        <v>0</v>
      </c>
      <c r="J2396" s="136">
        <v>0</v>
      </c>
      <c r="K2396" s="136">
        <v>0</v>
      </c>
      <c r="L2396" s="136">
        <v>0</v>
      </c>
      <c r="S2396" s="180"/>
      <c r="T2396" s="185"/>
      <c r="U2396" s="186"/>
      <c r="V2396" s="182"/>
      <c r="W2396" s="183"/>
      <c r="X2396" s="187"/>
      <c r="Y2396" s="188"/>
      <c r="Z2396" s="189"/>
    </row>
    <row r="2397" spans="2:26" ht="17.25" customHeight="1">
      <c r="B2397" s="137">
        <v>45781</v>
      </c>
      <c r="C2397" s="136" t="s">
        <v>4879</v>
      </c>
      <c r="D2397" s="136" t="s">
        <v>4877</v>
      </c>
      <c r="E2397" s="136">
        <v>13</v>
      </c>
      <c r="F2397" s="140">
        <v>0</v>
      </c>
      <c r="G2397" s="136">
        <v>0</v>
      </c>
      <c r="H2397" s="136">
        <v>0</v>
      </c>
      <c r="I2397" s="136">
        <v>0</v>
      </c>
      <c r="J2397" s="136">
        <v>0</v>
      </c>
      <c r="K2397" s="136">
        <v>0</v>
      </c>
      <c r="L2397" s="136">
        <v>0</v>
      </c>
      <c r="S2397" s="180"/>
      <c r="T2397" s="185"/>
      <c r="U2397" s="186"/>
      <c r="V2397" s="182"/>
      <c r="W2397" s="183"/>
      <c r="X2397" s="187"/>
      <c r="Y2397" s="188"/>
      <c r="Z2397" s="189"/>
    </row>
    <row r="2398" spans="2:26" ht="17.25" customHeight="1">
      <c r="B2398" s="137">
        <v>45782</v>
      </c>
      <c r="C2398" s="136" t="s">
        <v>4908</v>
      </c>
      <c r="D2398" s="136" t="s">
        <v>4907</v>
      </c>
      <c r="E2398" s="136">
        <v>13</v>
      </c>
      <c r="F2398" s="140">
        <v>1</v>
      </c>
      <c r="G2398" s="136">
        <v>0</v>
      </c>
      <c r="H2398" s="136">
        <v>1</v>
      </c>
      <c r="I2398" s="136">
        <v>0</v>
      </c>
      <c r="J2398" s="136">
        <v>3</v>
      </c>
      <c r="K2398" s="136">
        <v>0</v>
      </c>
      <c r="L2398" s="136">
        <v>4</v>
      </c>
      <c r="M2398" s="136" t="s">
        <v>4915</v>
      </c>
      <c r="N2398" s="136" t="s">
        <v>4916</v>
      </c>
      <c r="S2398" s="180"/>
      <c r="T2398" s="185"/>
      <c r="U2398" s="186"/>
      <c r="V2398" s="182"/>
      <c r="W2398" s="183"/>
      <c r="X2398" s="187"/>
      <c r="Y2398" s="188"/>
      <c r="Z2398" s="189"/>
    </row>
    <row r="2399" spans="2:26" ht="17.25" customHeight="1">
      <c r="B2399" s="137">
        <v>45782</v>
      </c>
      <c r="C2399" s="136" t="s">
        <v>4908</v>
      </c>
      <c r="D2399" s="136" t="s">
        <v>4909</v>
      </c>
      <c r="E2399" s="136">
        <v>13</v>
      </c>
      <c r="F2399" s="140">
        <v>3</v>
      </c>
      <c r="G2399" s="136">
        <v>0</v>
      </c>
      <c r="H2399" s="136">
        <v>0</v>
      </c>
      <c r="I2399" s="136">
        <v>10</v>
      </c>
      <c r="J2399" s="136">
        <v>0</v>
      </c>
      <c r="K2399" s="136">
        <v>0</v>
      </c>
      <c r="L2399" s="136">
        <v>10</v>
      </c>
      <c r="M2399" s="136" t="s">
        <v>4915</v>
      </c>
      <c r="S2399" s="180"/>
      <c r="T2399" s="185"/>
      <c r="U2399" s="186"/>
      <c r="V2399" s="182"/>
      <c r="W2399" s="183"/>
      <c r="X2399" s="187"/>
      <c r="Y2399" s="188"/>
      <c r="Z2399" s="189"/>
    </row>
    <row r="2400" spans="2:26" ht="17.25" customHeight="1">
      <c r="B2400" s="137">
        <v>45783</v>
      </c>
      <c r="C2400" s="136" t="s">
        <v>6897</v>
      </c>
      <c r="D2400" s="136" t="s">
        <v>4941</v>
      </c>
      <c r="E2400" s="136">
        <v>13</v>
      </c>
      <c r="F2400" s="140">
        <v>0</v>
      </c>
      <c r="G2400" s="136">
        <v>0</v>
      </c>
      <c r="H2400" s="136">
        <v>5</v>
      </c>
      <c r="I2400" s="136">
        <v>0</v>
      </c>
      <c r="J2400" s="136">
        <v>0</v>
      </c>
      <c r="K2400" s="136">
        <v>0</v>
      </c>
      <c r="L2400" s="136">
        <v>5</v>
      </c>
      <c r="M2400" s="136" t="s">
        <v>4962</v>
      </c>
      <c r="N2400" s="136" t="s">
        <v>4962</v>
      </c>
      <c r="O2400" s="136" t="s">
        <v>4963</v>
      </c>
      <c r="P2400" s="136" t="s">
        <v>4962</v>
      </c>
      <c r="S2400" s="180"/>
      <c r="T2400" s="185"/>
      <c r="U2400" s="186"/>
      <c r="V2400" s="182"/>
      <c r="W2400" s="183"/>
      <c r="X2400" s="187"/>
      <c r="Y2400" s="188"/>
      <c r="Z2400" s="189"/>
    </row>
    <row r="2401" spans="2:26" ht="17.25" customHeight="1">
      <c r="B2401" s="137">
        <v>45785</v>
      </c>
      <c r="C2401" s="136" t="s">
        <v>4973</v>
      </c>
      <c r="D2401" s="136" t="s">
        <v>4970</v>
      </c>
      <c r="E2401" s="136">
        <v>1</v>
      </c>
      <c r="F2401" s="140">
        <v>0</v>
      </c>
      <c r="G2401" s="136">
        <v>0</v>
      </c>
      <c r="H2401" s="136">
        <v>0</v>
      </c>
      <c r="I2401" s="136">
        <v>0</v>
      </c>
      <c r="J2401" s="136">
        <v>0</v>
      </c>
      <c r="K2401" s="136">
        <v>0</v>
      </c>
      <c r="L2401" s="136">
        <v>0</v>
      </c>
      <c r="S2401" s="180"/>
      <c r="T2401" s="185"/>
      <c r="U2401" s="186"/>
      <c r="V2401" s="182"/>
      <c r="W2401" s="183"/>
      <c r="X2401" s="187"/>
      <c r="Y2401" s="188"/>
      <c r="Z2401" s="189"/>
    </row>
    <row r="2402" spans="2:26" ht="17.25" customHeight="1">
      <c r="B2402" s="137">
        <v>45785</v>
      </c>
      <c r="C2402" s="136" t="s">
        <v>4973</v>
      </c>
      <c r="D2402" s="136" t="s">
        <v>4971</v>
      </c>
      <c r="E2402" s="136">
        <v>3</v>
      </c>
      <c r="F2402" s="140">
        <v>0</v>
      </c>
      <c r="G2402" s="136">
        <v>0</v>
      </c>
      <c r="H2402" s="136">
        <v>0</v>
      </c>
      <c r="I2402" s="136">
        <v>1</v>
      </c>
      <c r="J2402" s="136">
        <v>0</v>
      </c>
      <c r="K2402" s="136">
        <v>0</v>
      </c>
      <c r="L2402" s="136">
        <v>1</v>
      </c>
      <c r="M2402" s="136" t="s">
        <v>4986</v>
      </c>
      <c r="S2402" s="180"/>
      <c r="T2402" s="185"/>
      <c r="U2402" s="186"/>
      <c r="V2402" s="182"/>
      <c r="W2402" s="183"/>
      <c r="X2402" s="187"/>
      <c r="Y2402" s="188"/>
      <c r="Z2402" s="189"/>
    </row>
    <row r="2403" spans="2:26" ht="17.25" customHeight="1">
      <c r="B2403" s="137">
        <v>45785</v>
      </c>
      <c r="C2403" s="136" t="s">
        <v>4974</v>
      </c>
      <c r="D2403" s="136" t="s">
        <v>4972</v>
      </c>
      <c r="E2403" s="136">
        <v>13</v>
      </c>
      <c r="F2403" s="140">
        <v>3</v>
      </c>
      <c r="G2403" s="136">
        <v>0</v>
      </c>
      <c r="H2403" s="136">
        <v>15</v>
      </c>
      <c r="I2403" s="136">
        <v>0</v>
      </c>
      <c r="J2403" s="136">
        <v>0</v>
      </c>
      <c r="K2403" s="136">
        <v>0</v>
      </c>
      <c r="L2403" s="136">
        <v>15</v>
      </c>
      <c r="O2403" s="136" t="s">
        <v>4986</v>
      </c>
      <c r="P2403" s="136" t="s">
        <v>4986</v>
      </c>
      <c r="S2403" s="180"/>
      <c r="T2403" s="185"/>
      <c r="U2403" s="186"/>
      <c r="V2403" s="182"/>
      <c r="W2403" s="183"/>
      <c r="X2403" s="187"/>
      <c r="Y2403" s="188"/>
      <c r="Z2403" s="189"/>
    </row>
    <row r="2404" spans="2:26" ht="17.25" customHeight="1">
      <c r="B2404" s="137">
        <v>45785</v>
      </c>
      <c r="C2404" s="136" t="s">
        <v>6897</v>
      </c>
      <c r="D2404" s="136" t="s">
        <v>4969</v>
      </c>
      <c r="E2404" s="136">
        <v>4</v>
      </c>
      <c r="F2404" s="140">
        <v>1</v>
      </c>
      <c r="G2404" s="136">
        <v>0</v>
      </c>
      <c r="H2404" s="136">
        <v>4</v>
      </c>
      <c r="I2404" s="136">
        <v>3</v>
      </c>
      <c r="J2404" s="136">
        <v>0</v>
      </c>
      <c r="K2404" s="136">
        <v>0</v>
      </c>
      <c r="L2404" s="136">
        <v>7</v>
      </c>
      <c r="M2404" s="136" t="s">
        <v>4986</v>
      </c>
      <c r="O2404" s="136" t="s">
        <v>4986</v>
      </c>
      <c r="P2404" s="136" t="s">
        <v>4987</v>
      </c>
      <c r="S2404" s="180"/>
      <c r="T2404" s="185"/>
      <c r="U2404" s="186"/>
      <c r="V2404" s="182"/>
      <c r="W2404" s="183"/>
      <c r="X2404" s="187"/>
      <c r="Y2404" s="188"/>
      <c r="Z2404" s="189"/>
    </row>
    <row r="2405" spans="2:26" ht="17.25" customHeight="1">
      <c r="B2405" s="137">
        <v>45786</v>
      </c>
      <c r="C2405" s="136" t="s">
        <v>4992</v>
      </c>
      <c r="D2405" s="136" t="s">
        <v>4419</v>
      </c>
      <c r="E2405" s="136">
        <v>13</v>
      </c>
      <c r="F2405" s="140">
        <v>0</v>
      </c>
      <c r="G2405" s="136">
        <v>0</v>
      </c>
      <c r="H2405" s="136">
        <v>0</v>
      </c>
      <c r="I2405" s="136">
        <v>0</v>
      </c>
      <c r="J2405" s="136">
        <v>0</v>
      </c>
      <c r="K2405" s="136">
        <v>0</v>
      </c>
      <c r="L2405" s="136">
        <v>0</v>
      </c>
      <c r="S2405" s="180"/>
      <c r="T2405" s="185"/>
      <c r="U2405" s="186"/>
      <c r="V2405" s="182"/>
      <c r="W2405" s="183"/>
      <c r="X2405" s="187"/>
      <c r="Y2405" s="188"/>
      <c r="Z2405" s="189"/>
    </row>
    <row r="2406" spans="2:26" ht="17.25" customHeight="1">
      <c r="B2406" s="137">
        <v>45787</v>
      </c>
      <c r="C2406" s="136" t="s">
        <v>5008</v>
      </c>
      <c r="D2406" s="136" t="s">
        <v>4276</v>
      </c>
      <c r="E2406" s="136">
        <v>4</v>
      </c>
      <c r="F2406" s="140">
        <v>0</v>
      </c>
      <c r="G2406" s="136">
        <v>0</v>
      </c>
      <c r="H2406" s="136">
        <v>2</v>
      </c>
      <c r="I2406" s="136">
        <v>0</v>
      </c>
      <c r="J2406" s="136">
        <v>0</v>
      </c>
      <c r="K2406" s="136">
        <v>0</v>
      </c>
      <c r="L2406" s="136">
        <v>2</v>
      </c>
      <c r="O2406" s="136" t="s">
        <v>5021</v>
      </c>
      <c r="P2406" s="136" t="s">
        <v>5022</v>
      </c>
      <c r="S2406" s="180"/>
      <c r="T2406" s="185"/>
      <c r="U2406" s="186"/>
      <c r="V2406" s="182"/>
      <c r="W2406" s="183"/>
      <c r="X2406" s="187"/>
      <c r="Y2406" s="188"/>
      <c r="Z2406" s="189"/>
    </row>
    <row r="2407" spans="2:26" ht="17.25" customHeight="1">
      <c r="B2407" s="137">
        <v>45787</v>
      </c>
      <c r="C2407" s="136" t="s">
        <v>5008</v>
      </c>
      <c r="D2407" s="136" t="s">
        <v>4349</v>
      </c>
      <c r="E2407" s="136">
        <v>12</v>
      </c>
      <c r="F2407" s="140">
        <v>0</v>
      </c>
      <c r="G2407" s="136">
        <v>0</v>
      </c>
      <c r="H2407" s="136">
        <v>0</v>
      </c>
      <c r="I2407" s="136">
        <v>0</v>
      </c>
      <c r="J2407" s="136">
        <v>0</v>
      </c>
      <c r="K2407" s="136">
        <v>0</v>
      </c>
      <c r="L2407" s="136">
        <v>0</v>
      </c>
      <c r="S2407" s="180"/>
      <c r="T2407" s="185"/>
      <c r="U2407" s="186"/>
      <c r="V2407" s="182"/>
      <c r="W2407" s="183"/>
      <c r="X2407" s="187"/>
      <c r="Y2407" s="188"/>
      <c r="Z2407" s="189"/>
    </row>
    <row r="2408" spans="2:26" ht="17.25" customHeight="1">
      <c r="B2408" s="137">
        <v>45787</v>
      </c>
      <c r="C2408" s="136" t="s">
        <v>5008</v>
      </c>
      <c r="D2408" s="136" t="s">
        <v>4420</v>
      </c>
      <c r="E2408" s="136">
        <v>13</v>
      </c>
      <c r="F2408" s="140">
        <v>0</v>
      </c>
      <c r="G2408" s="136">
        <v>0</v>
      </c>
      <c r="H2408" s="136">
        <v>0</v>
      </c>
      <c r="I2408" s="136">
        <v>0</v>
      </c>
      <c r="J2408" s="136">
        <v>0</v>
      </c>
      <c r="K2408" s="136">
        <v>0</v>
      </c>
      <c r="L2408" s="136">
        <v>0</v>
      </c>
      <c r="S2408" s="180"/>
      <c r="T2408" s="185"/>
      <c r="U2408" s="186"/>
      <c r="V2408" s="182"/>
      <c r="W2408" s="183"/>
      <c r="X2408" s="187"/>
      <c r="Y2408" s="188"/>
      <c r="Z2408" s="189"/>
    </row>
    <row r="2409" spans="2:26" ht="17.25" customHeight="1">
      <c r="B2409" s="137">
        <v>45787</v>
      </c>
      <c r="C2409" s="136" t="s">
        <v>5009</v>
      </c>
      <c r="D2409" s="136" t="s">
        <v>4812</v>
      </c>
      <c r="E2409" s="136">
        <v>4</v>
      </c>
      <c r="F2409" s="140">
        <v>2</v>
      </c>
      <c r="G2409" s="136">
        <v>0</v>
      </c>
      <c r="H2409" s="136">
        <v>4</v>
      </c>
      <c r="I2409" s="136">
        <v>2</v>
      </c>
      <c r="J2409" s="136">
        <v>3</v>
      </c>
      <c r="K2409" s="136">
        <v>0</v>
      </c>
      <c r="L2409" s="136">
        <v>9</v>
      </c>
      <c r="M2409" s="136" t="s">
        <v>5023</v>
      </c>
      <c r="N2409" s="136" t="s">
        <v>5024</v>
      </c>
      <c r="O2409" s="136" t="s">
        <v>5022</v>
      </c>
      <c r="P2409" s="136" t="s">
        <v>5022</v>
      </c>
      <c r="S2409" s="180"/>
      <c r="T2409" s="185"/>
      <c r="U2409" s="186"/>
      <c r="V2409" s="182"/>
      <c r="W2409" s="183"/>
      <c r="X2409" s="187"/>
      <c r="Y2409" s="188"/>
      <c r="Z2409" s="189"/>
    </row>
    <row r="2410" spans="2:26" ht="17.25" customHeight="1">
      <c r="B2410" s="137">
        <v>45787</v>
      </c>
      <c r="C2410" s="136" t="s">
        <v>5010</v>
      </c>
      <c r="D2410" s="136" t="s">
        <v>5007</v>
      </c>
      <c r="E2410" s="136">
        <v>3</v>
      </c>
      <c r="F2410" s="140">
        <v>0</v>
      </c>
      <c r="G2410" s="136">
        <v>0</v>
      </c>
      <c r="H2410" s="136">
        <v>0</v>
      </c>
      <c r="I2410" s="136">
        <v>0</v>
      </c>
      <c r="J2410" s="136">
        <v>0</v>
      </c>
      <c r="K2410" s="136">
        <v>0</v>
      </c>
      <c r="L2410" s="136">
        <v>0</v>
      </c>
      <c r="S2410" s="180"/>
      <c r="T2410" s="185"/>
      <c r="U2410" s="186"/>
      <c r="V2410" s="182"/>
      <c r="W2410" s="183"/>
      <c r="X2410" s="187"/>
      <c r="Y2410" s="188"/>
      <c r="Z2410" s="189"/>
    </row>
    <row r="2411" spans="2:26" ht="17.25" customHeight="1">
      <c r="B2411" s="137">
        <v>45789</v>
      </c>
      <c r="C2411" s="136" t="s">
        <v>5035</v>
      </c>
      <c r="D2411" s="136" t="s">
        <v>4569</v>
      </c>
      <c r="E2411" s="136">
        <v>1</v>
      </c>
      <c r="F2411" s="140">
        <v>0</v>
      </c>
      <c r="G2411" s="136">
        <v>0</v>
      </c>
      <c r="H2411" s="136">
        <v>0</v>
      </c>
      <c r="I2411" s="136">
        <v>0</v>
      </c>
      <c r="J2411" s="136">
        <v>0</v>
      </c>
      <c r="K2411" s="136">
        <v>0</v>
      </c>
      <c r="L2411" s="136">
        <v>0</v>
      </c>
      <c r="S2411" s="180"/>
      <c r="T2411" s="185"/>
      <c r="U2411" s="186"/>
      <c r="V2411" s="182"/>
      <c r="W2411" s="183"/>
      <c r="X2411" s="187"/>
      <c r="Y2411" s="188"/>
      <c r="Z2411" s="189"/>
    </row>
    <row r="2412" spans="2:26" ht="17.25" customHeight="1">
      <c r="B2412" s="137">
        <v>45789</v>
      </c>
      <c r="C2412" s="136" t="s">
        <v>5035</v>
      </c>
      <c r="D2412" s="136" t="s">
        <v>4277</v>
      </c>
      <c r="E2412" s="136">
        <v>13</v>
      </c>
      <c r="F2412" s="140">
        <v>0</v>
      </c>
      <c r="G2412" s="136">
        <v>0</v>
      </c>
      <c r="H2412" s="136">
        <v>0</v>
      </c>
      <c r="I2412" s="136">
        <v>1</v>
      </c>
      <c r="J2412" s="136">
        <v>0</v>
      </c>
      <c r="K2412" s="136">
        <v>0</v>
      </c>
      <c r="L2412" s="136">
        <v>1</v>
      </c>
      <c r="M2412" s="136" t="s">
        <v>5039</v>
      </c>
      <c r="S2412" s="180"/>
      <c r="T2412" s="185"/>
      <c r="U2412" s="186"/>
      <c r="V2412" s="182"/>
      <c r="W2412" s="183"/>
      <c r="X2412" s="187"/>
      <c r="Y2412" s="188"/>
      <c r="Z2412" s="189"/>
    </row>
    <row r="2413" spans="2:26" ht="17.25" customHeight="1">
      <c r="B2413" s="137">
        <v>45786</v>
      </c>
      <c r="C2413" s="136" t="s">
        <v>6897</v>
      </c>
      <c r="D2413" s="136" t="s">
        <v>4994</v>
      </c>
      <c r="E2413" s="136">
        <v>1</v>
      </c>
      <c r="F2413" s="140">
        <v>0</v>
      </c>
      <c r="G2413" s="136">
        <v>0</v>
      </c>
      <c r="H2413" s="136">
        <v>0</v>
      </c>
      <c r="I2413" s="136">
        <v>0</v>
      </c>
      <c r="J2413" s="136">
        <v>0</v>
      </c>
      <c r="K2413" s="136">
        <v>0</v>
      </c>
      <c r="L2413" s="136">
        <v>0</v>
      </c>
      <c r="S2413" s="180"/>
      <c r="T2413" s="185"/>
      <c r="U2413" s="186"/>
      <c r="V2413" s="182"/>
      <c r="W2413" s="183"/>
      <c r="X2413" s="187"/>
      <c r="Y2413" s="188"/>
      <c r="Z2413" s="189"/>
    </row>
    <row r="2414" spans="2:26" ht="17.25" customHeight="1">
      <c r="B2414" s="137">
        <v>45790</v>
      </c>
      <c r="C2414" s="136" t="s">
        <v>18</v>
      </c>
      <c r="D2414" s="136" t="s">
        <v>4814</v>
      </c>
      <c r="E2414" s="136">
        <v>13</v>
      </c>
      <c r="F2414" s="140">
        <v>0</v>
      </c>
      <c r="G2414" s="136">
        <v>0</v>
      </c>
      <c r="H2414" s="136">
        <v>3</v>
      </c>
      <c r="I2414" s="136">
        <v>0</v>
      </c>
      <c r="J2414" s="136">
        <v>0</v>
      </c>
      <c r="K2414" s="136">
        <v>0</v>
      </c>
      <c r="L2414" s="136">
        <v>3</v>
      </c>
      <c r="O2414" s="136" t="s">
        <v>5062</v>
      </c>
      <c r="P2414" s="136" t="s">
        <v>5062</v>
      </c>
      <c r="S2414" s="180"/>
      <c r="T2414" s="185"/>
      <c r="U2414" s="186"/>
      <c r="V2414" s="182"/>
      <c r="W2414" s="183"/>
      <c r="X2414" s="187"/>
      <c r="Y2414" s="188"/>
      <c r="Z2414" s="189"/>
    </row>
    <row r="2415" spans="2:26" ht="17.25" customHeight="1">
      <c r="B2415" s="137">
        <v>45790</v>
      </c>
      <c r="C2415" s="136" t="s">
        <v>18</v>
      </c>
      <c r="D2415" s="136" t="s">
        <v>4872</v>
      </c>
      <c r="E2415" s="136">
        <v>9</v>
      </c>
      <c r="F2415" s="140">
        <v>0</v>
      </c>
      <c r="G2415" s="136">
        <v>0</v>
      </c>
      <c r="H2415" s="136">
        <v>0</v>
      </c>
      <c r="I2415" s="136">
        <v>0</v>
      </c>
      <c r="J2415" s="136">
        <v>0</v>
      </c>
      <c r="K2415" s="136">
        <v>0</v>
      </c>
      <c r="L2415" s="136">
        <v>0</v>
      </c>
      <c r="S2415" s="180"/>
      <c r="T2415" s="185"/>
      <c r="U2415" s="186"/>
      <c r="V2415" s="182"/>
      <c r="W2415" s="183"/>
      <c r="X2415" s="187"/>
      <c r="Y2415" s="188"/>
      <c r="Z2415" s="189"/>
    </row>
    <row r="2416" spans="2:26" ht="17.25" customHeight="1">
      <c r="B2416" s="137">
        <v>45790</v>
      </c>
      <c r="C2416" s="136" t="s">
        <v>18</v>
      </c>
      <c r="D2416" s="136" t="s">
        <v>5047</v>
      </c>
      <c r="E2416" s="136">
        <v>2</v>
      </c>
      <c r="F2416" s="140">
        <v>0</v>
      </c>
      <c r="G2416" s="136">
        <v>0</v>
      </c>
      <c r="H2416" s="136">
        <v>0</v>
      </c>
      <c r="I2416" s="136">
        <v>0</v>
      </c>
      <c r="J2416" s="136">
        <v>0</v>
      </c>
      <c r="K2416" s="136">
        <v>0</v>
      </c>
      <c r="L2416" s="136">
        <v>0</v>
      </c>
      <c r="S2416" s="180"/>
      <c r="T2416" s="185"/>
      <c r="U2416" s="186"/>
      <c r="V2416" s="182"/>
      <c r="W2416" s="183"/>
      <c r="X2416" s="187"/>
      <c r="Y2416" s="188"/>
      <c r="Z2416" s="189"/>
    </row>
    <row r="2417" spans="2:26" ht="17.25" customHeight="1">
      <c r="B2417" s="137">
        <v>45794</v>
      </c>
      <c r="C2417" s="136" t="s">
        <v>5116</v>
      </c>
      <c r="D2417" s="136" t="s">
        <v>4419</v>
      </c>
      <c r="E2417" s="136">
        <v>13</v>
      </c>
      <c r="F2417" s="140">
        <v>0</v>
      </c>
      <c r="G2417" s="136">
        <v>0</v>
      </c>
      <c r="H2417" s="136">
        <v>3</v>
      </c>
      <c r="I2417" s="136">
        <v>0</v>
      </c>
      <c r="J2417" s="136">
        <v>0</v>
      </c>
      <c r="K2417" s="136">
        <v>0</v>
      </c>
      <c r="L2417" s="136">
        <v>3</v>
      </c>
      <c r="M2417" s="136" t="s">
        <v>5124</v>
      </c>
      <c r="N2417" s="136" t="s">
        <v>5125</v>
      </c>
      <c r="S2417" s="180"/>
      <c r="T2417" s="185"/>
      <c r="U2417" s="186"/>
      <c r="V2417" s="182"/>
      <c r="W2417" s="183"/>
      <c r="X2417" s="187"/>
      <c r="Y2417" s="188"/>
      <c r="Z2417" s="189"/>
    </row>
    <row r="2418" spans="2:26" ht="17.25" customHeight="1">
      <c r="B2418" s="137">
        <v>45794</v>
      </c>
      <c r="C2418" s="136" t="s">
        <v>5117</v>
      </c>
      <c r="D2418" s="136" t="s">
        <v>4972</v>
      </c>
      <c r="E2418" s="136">
        <v>10</v>
      </c>
      <c r="F2418" s="140">
        <v>0</v>
      </c>
      <c r="G2418" s="136">
        <v>0</v>
      </c>
      <c r="H2418" s="136">
        <v>2</v>
      </c>
      <c r="I2418" s="136">
        <v>0</v>
      </c>
      <c r="J2418" s="136">
        <v>0</v>
      </c>
      <c r="K2418" s="136">
        <v>0</v>
      </c>
      <c r="L2418" s="136">
        <v>2</v>
      </c>
      <c r="M2418" s="136" t="s">
        <v>5124</v>
      </c>
      <c r="N2418" s="136" t="s">
        <v>5124</v>
      </c>
      <c r="S2418" s="180"/>
      <c r="T2418" s="185"/>
      <c r="U2418" s="186"/>
      <c r="V2418" s="182"/>
      <c r="W2418" s="183"/>
      <c r="X2418" s="187"/>
      <c r="Y2418" s="188"/>
      <c r="Z2418" s="189"/>
    </row>
    <row r="2419" spans="2:26" ht="17.25" customHeight="1">
      <c r="B2419" s="137">
        <v>45795</v>
      </c>
      <c r="C2419" s="136" t="s">
        <v>5118</v>
      </c>
      <c r="D2419" s="136" t="s">
        <v>4203</v>
      </c>
      <c r="E2419" s="136">
        <v>13</v>
      </c>
      <c r="F2419" s="140">
        <v>0</v>
      </c>
      <c r="G2419" s="136">
        <v>0</v>
      </c>
      <c r="H2419" s="136">
        <v>0</v>
      </c>
      <c r="I2419" s="136">
        <v>0</v>
      </c>
      <c r="J2419" s="136">
        <v>0</v>
      </c>
      <c r="K2419" s="136">
        <v>0</v>
      </c>
      <c r="L2419" s="136">
        <v>0</v>
      </c>
      <c r="S2419" s="180"/>
      <c r="T2419" s="185"/>
      <c r="U2419" s="186"/>
      <c r="V2419" s="182"/>
      <c r="W2419" s="183"/>
      <c r="X2419" s="187"/>
      <c r="Y2419" s="188"/>
      <c r="Z2419" s="189"/>
    </row>
    <row r="2420" spans="2:26" ht="17.25" customHeight="1">
      <c r="B2420" s="137">
        <v>45797</v>
      </c>
      <c r="C2420" s="136" t="s">
        <v>51</v>
      </c>
      <c r="D2420" s="136" t="s">
        <v>4276</v>
      </c>
      <c r="E2420" s="136">
        <v>4</v>
      </c>
      <c r="F2420" s="140">
        <v>4</v>
      </c>
      <c r="G2420" s="136">
        <v>0</v>
      </c>
      <c r="H2420" s="136">
        <v>0</v>
      </c>
      <c r="I2420" s="136">
        <v>0</v>
      </c>
      <c r="J2420" s="136">
        <v>0</v>
      </c>
      <c r="K2420" s="136">
        <v>0</v>
      </c>
      <c r="L2420" s="136">
        <v>0</v>
      </c>
      <c r="S2420" s="180"/>
      <c r="T2420" s="185"/>
      <c r="U2420" s="186"/>
      <c r="V2420" s="182"/>
      <c r="W2420" s="183"/>
      <c r="X2420" s="187"/>
      <c r="Y2420" s="188"/>
      <c r="Z2420" s="189"/>
    </row>
    <row r="2421" spans="2:26" ht="17.25" customHeight="1">
      <c r="B2421" s="137">
        <v>45797</v>
      </c>
      <c r="C2421" s="136" t="s">
        <v>51</v>
      </c>
      <c r="D2421" s="136" t="s">
        <v>4276</v>
      </c>
      <c r="E2421" s="136">
        <v>4</v>
      </c>
      <c r="F2421" s="140">
        <v>0</v>
      </c>
      <c r="G2421" s="136">
        <v>0</v>
      </c>
      <c r="H2421" s="136">
        <v>0</v>
      </c>
      <c r="I2421" s="136">
        <v>0</v>
      </c>
      <c r="J2421" s="136">
        <v>0</v>
      </c>
      <c r="K2421" s="136">
        <v>0</v>
      </c>
      <c r="L2421" s="136">
        <v>0</v>
      </c>
      <c r="S2421" s="180"/>
      <c r="T2421" s="185"/>
      <c r="U2421" s="186"/>
      <c r="V2421" s="182"/>
      <c r="W2421" s="183"/>
      <c r="X2421" s="187"/>
      <c r="Y2421" s="188"/>
      <c r="Z2421" s="189"/>
    </row>
    <row r="2422" spans="2:26" ht="17.25" customHeight="1">
      <c r="B2422" s="137">
        <v>45797</v>
      </c>
      <c r="C2422" s="136" t="s">
        <v>51</v>
      </c>
      <c r="D2422" s="136" t="s">
        <v>5174</v>
      </c>
      <c r="E2422" s="136">
        <v>12</v>
      </c>
      <c r="F2422" s="140">
        <v>12</v>
      </c>
      <c r="G2422" s="136">
        <v>0</v>
      </c>
      <c r="H2422" s="136">
        <v>0</v>
      </c>
      <c r="I2422" s="136">
        <v>0</v>
      </c>
      <c r="J2422" s="136">
        <v>0</v>
      </c>
      <c r="K2422" s="136">
        <v>0</v>
      </c>
      <c r="L2422" s="136">
        <v>0</v>
      </c>
      <c r="S2422" s="180"/>
      <c r="T2422" s="185"/>
      <c r="U2422" s="186"/>
      <c r="V2422" s="182"/>
      <c r="W2422" s="183"/>
      <c r="X2422" s="187"/>
      <c r="Y2422" s="188"/>
      <c r="Z2422" s="189"/>
    </row>
    <row r="2423" spans="2:26" ht="17.25" customHeight="1">
      <c r="B2423" s="137">
        <v>45797</v>
      </c>
      <c r="C2423" s="136" t="s">
        <v>51</v>
      </c>
      <c r="D2423" s="136" t="s">
        <v>4569</v>
      </c>
      <c r="E2423" s="136">
        <v>1</v>
      </c>
      <c r="F2423" s="140">
        <v>0</v>
      </c>
      <c r="G2423" s="136">
        <v>0</v>
      </c>
      <c r="H2423" s="136">
        <v>0</v>
      </c>
      <c r="I2423" s="136">
        <v>0</v>
      </c>
      <c r="J2423" s="136">
        <v>0</v>
      </c>
      <c r="K2423" s="136">
        <v>0</v>
      </c>
      <c r="L2423" s="136">
        <v>0</v>
      </c>
      <c r="S2423" s="180"/>
      <c r="T2423" s="185"/>
      <c r="U2423" s="186"/>
      <c r="V2423" s="182"/>
      <c r="W2423" s="183"/>
      <c r="X2423" s="187"/>
      <c r="Y2423" s="188"/>
      <c r="Z2423" s="189"/>
    </row>
    <row r="2424" spans="2:26" ht="17.25" customHeight="1">
      <c r="B2424" s="137">
        <v>45797</v>
      </c>
      <c r="C2424" s="136" t="s">
        <v>51</v>
      </c>
      <c r="D2424" s="136" t="s">
        <v>4204</v>
      </c>
      <c r="E2424" s="136">
        <v>13</v>
      </c>
      <c r="F2424" s="140">
        <v>0</v>
      </c>
      <c r="G2424" s="136">
        <v>0</v>
      </c>
      <c r="H2424" s="136">
        <v>0</v>
      </c>
      <c r="I2424" s="136">
        <v>0</v>
      </c>
      <c r="J2424" s="136">
        <v>0</v>
      </c>
      <c r="K2424" s="136">
        <v>0</v>
      </c>
      <c r="L2424" s="136">
        <v>0</v>
      </c>
      <c r="S2424" s="180"/>
      <c r="T2424" s="185"/>
      <c r="U2424" s="186"/>
      <c r="V2424" s="182"/>
      <c r="W2424" s="183"/>
      <c r="X2424" s="187"/>
      <c r="Y2424" s="188"/>
      <c r="Z2424" s="189"/>
    </row>
    <row r="2425" spans="2:26" ht="17.25" customHeight="1">
      <c r="B2425" s="137">
        <v>45797</v>
      </c>
      <c r="C2425" s="136" t="s">
        <v>5159</v>
      </c>
      <c r="D2425" s="136" t="s">
        <v>5175</v>
      </c>
      <c r="E2425" s="136">
        <v>13</v>
      </c>
      <c r="F2425" s="140">
        <v>3</v>
      </c>
      <c r="G2425" s="136">
        <v>0</v>
      </c>
      <c r="H2425" s="136">
        <v>20</v>
      </c>
      <c r="I2425" s="136">
        <v>0</v>
      </c>
      <c r="J2425" s="136">
        <v>1</v>
      </c>
      <c r="K2425" s="136">
        <v>0</v>
      </c>
      <c r="L2425" s="136">
        <v>21</v>
      </c>
      <c r="M2425" s="136" t="s">
        <v>5176</v>
      </c>
      <c r="O2425" s="136" t="s">
        <v>5178</v>
      </c>
      <c r="P2425" s="136" t="s">
        <v>5177</v>
      </c>
      <c r="S2425" s="180"/>
      <c r="T2425" s="185"/>
      <c r="U2425" s="186"/>
      <c r="V2425" s="182"/>
      <c r="W2425" s="183"/>
      <c r="X2425" s="187"/>
      <c r="Y2425" s="188"/>
      <c r="Z2425" s="189"/>
    </row>
    <row r="2426" spans="2:26" ht="17.25" customHeight="1">
      <c r="B2426" s="137">
        <v>45798</v>
      </c>
      <c r="C2426" s="136" t="s">
        <v>5189</v>
      </c>
      <c r="D2426" s="136" t="s">
        <v>4420</v>
      </c>
      <c r="E2426" s="136">
        <v>13</v>
      </c>
      <c r="F2426" s="140">
        <v>0</v>
      </c>
      <c r="G2426" s="136">
        <v>0</v>
      </c>
      <c r="H2426" s="136">
        <v>0</v>
      </c>
      <c r="I2426" s="136">
        <v>0</v>
      </c>
      <c r="J2426" s="136">
        <v>0</v>
      </c>
      <c r="K2426" s="136">
        <v>0</v>
      </c>
      <c r="L2426" s="136">
        <v>0</v>
      </c>
      <c r="S2426" s="180"/>
      <c r="T2426" s="185"/>
      <c r="U2426" s="186"/>
      <c r="V2426" s="182"/>
      <c r="W2426" s="183"/>
      <c r="X2426" s="187"/>
      <c r="Y2426" s="188"/>
      <c r="Z2426" s="189"/>
    </row>
    <row r="2427" spans="2:26" ht="17.25" customHeight="1">
      <c r="B2427" s="137">
        <v>45798</v>
      </c>
      <c r="C2427" s="136" t="s">
        <v>5189</v>
      </c>
      <c r="D2427" s="136" t="s">
        <v>4349</v>
      </c>
      <c r="E2427" s="136">
        <v>12</v>
      </c>
      <c r="F2427" s="140">
        <v>0</v>
      </c>
      <c r="G2427" s="136">
        <v>0</v>
      </c>
      <c r="H2427" s="136">
        <v>0</v>
      </c>
      <c r="I2427" s="136">
        <v>0</v>
      </c>
      <c r="J2427" s="136">
        <v>0</v>
      </c>
      <c r="K2427" s="136">
        <v>0</v>
      </c>
      <c r="L2427" s="136">
        <v>0</v>
      </c>
      <c r="S2427" s="180"/>
      <c r="T2427" s="185"/>
      <c r="U2427" s="186"/>
      <c r="V2427" s="182"/>
      <c r="W2427" s="183"/>
      <c r="X2427" s="187"/>
      <c r="Y2427" s="188"/>
      <c r="Z2427" s="189"/>
    </row>
    <row r="2428" spans="2:26" ht="17.25" customHeight="1">
      <c r="B2428" s="137">
        <v>45798</v>
      </c>
      <c r="C2428" s="136" t="s">
        <v>5190</v>
      </c>
      <c r="D2428" s="136" t="s">
        <v>4348</v>
      </c>
      <c r="E2428" s="136">
        <v>13</v>
      </c>
      <c r="F2428" s="140">
        <v>0</v>
      </c>
      <c r="G2428" s="136">
        <v>0</v>
      </c>
      <c r="H2428" s="136">
        <v>0</v>
      </c>
      <c r="I2428" s="136">
        <v>0</v>
      </c>
      <c r="J2428" s="136">
        <v>3</v>
      </c>
      <c r="K2428" s="136">
        <v>0</v>
      </c>
      <c r="L2428" s="136">
        <v>3</v>
      </c>
      <c r="M2428" s="136" t="s">
        <v>5188</v>
      </c>
      <c r="S2428" s="180"/>
      <c r="T2428" s="185"/>
      <c r="U2428" s="186"/>
      <c r="V2428" s="182"/>
      <c r="W2428" s="183"/>
      <c r="X2428" s="187"/>
      <c r="Y2428" s="188"/>
      <c r="Z2428" s="189"/>
    </row>
    <row r="2429" spans="2:26" ht="17.25" customHeight="1">
      <c r="B2429" s="137">
        <v>45799</v>
      </c>
      <c r="C2429" s="136" t="s">
        <v>51</v>
      </c>
      <c r="D2429" s="136" t="s">
        <v>4277</v>
      </c>
      <c r="E2429" s="136">
        <v>13</v>
      </c>
      <c r="F2429" s="140">
        <v>13</v>
      </c>
      <c r="G2429" s="136">
        <v>0</v>
      </c>
      <c r="H2429" s="136">
        <v>0</v>
      </c>
      <c r="I2429" s="136">
        <v>0</v>
      </c>
      <c r="J2429" s="136">
        <v>0</v>
      </c>
      <c r="K2429" s="136">
        <v>0</v>
      </c>
      <c r="L2429" s="136">
        <v>0</v>
      </c>
      <c r="S2429" s="180"/>
      <c r="T2429" s="185"/>
      <c r="U2429" s="186"/>
      <c r="V2429" s="182"/>
      <c r="W2429" s="183"/>
      <c r="X2429" s="187"/>
      <c r="Y2429" s="188"/>
      <c r="Z2429" s="189"/>
    </row>
    <row r="2430" spans="2:26" ht="17.25" customHeight="1">
      <c r="B2430" s="137">
        <v>45799</v>
      </c>
      <c r="C2430" s="136" t="s">
        <v>51</v>
      </c>
      <c r="D2430" s="136" t="s">
        <v>4277</v>
      </c>
      <c r="E2430" s="136">
        <v>13</v>
      </c>
      <c r="F2430" s="140">
        <v>0</v>
      </c>
      <c r="G2430" s="136">
        <v>0</v>
      </c>
      <c r="H2430" s="136">
        <v>0</v>
      </c>
      <c r="I2430" s="136">
        <v>0</v>
      </c>
      <c r="J2430" s="136">
        <v>0</v>
      </c>
      <c r="K2430" s="136">
        <v>0</v>
      </c>
      <c r="L2430" s="136">
        <v>0</v>
      </c>
      <c r="S2430" s="180"/>
      <c r="T2430" s="185"/>
      <c r="U2430" s="186"/>
      <c r="V2430" s="182"/>
      <c r="W2430" s="183"/>
      <c r="X2430" s="187"/>
      <c r="Y2430" s="188"/>
      <c r="Z2430" s="189"/>
    </row>
    <row r="2431" spans="2:26" ht="17.25" customHeight="1">
      <c r="B2431" s="137">
        <v>45801</v>
      </c>
      <c r="C2431" s="136" t="s">
        <v>5221</v>
      </c>
      <c r="D2431" s="136" t="s">
        <v>4419</v>
      </c>
      <c r="E2431" s="136">
        <v>13</v>
      </c>
      <c r="F2431" s="140">
        <v>0</v>
      </c>
      <c r="G2431" s="136">
        <v>0</v>
      </c>
      <c r="H2431" s="136">
        <v>0</v>
      </c>
      <c r="I2431" s="136">
        <v>0</v>
      </c>
      <c r="J2431" s="136">
        <v>0</v>
      </c>
      <c r="K2431" s="136">
        <v>0</v>
      </c>
      <c r="L2431" s="136">
        <v>0</v>
      </c>
      <c r="S2431" s="180"/>
      <c r="T2431" s="185"/>
      <c r="U2431" s="186"/>
      <c r="V2431" s="182"/>
      <c r="W2431" s="183"/>
      <c r="X2431" s="187"/>
      <c r="Y2431" s="188"/>
      <c r="Z2431" s="189"/>
    </row>
    <row r="2432" spans="2:26" ht="17.25" customHeight="1">
      <c r="B2432" s="137">
        <v>45801</v>
      </c>
      <c r="C2432" s="136" t="s">
        <v>5222</v>
      </c>
      <c r="D2432" s="136" t="s">
        <v>5007</v>
      </c>
      <c r="E2432" s="136">
        <v>3</v>
      </c>
      <c r="F2432" s="140">
        <v>0</v>
      </c>
      <c r="G2432" s="136">
        <v>0</v>
      </c>
      <c r="H2432" s="136">
        <v>0</v>
      </c>
      <c r="I2432" s="136">
        <v>1</v>
      </c>
      <c r="J2432" s="136">
        <v>1</v>
      </c>
      <c r="K2432" s="136">
        <v>0</v>
      </c>
      <c r="L2432" s="136">
        <v>2</v>
      </c>
      <c r="M2432" s="136" t="s">
        <v>5225</v>
      </c>
      <c r="S2432" s="180"/>
      <c r="T2432" s="185"/>
      <c r="U2432" s="186"/>
      <c r="V2432" s="182"/>
      <c r="W2432" s="183"/>
      <c r="X2432" s="187"/>
      <c r="Y2432" s="188"/>
      <c r="Z2432" s="189"/>
    </row>
    <row r="2433" spans="2:26" ht="17.25" customHeight="1">
      <c r="B2433" s="137">
        <v>45801</v>
      </c>
      <c r="C2433" s="136" t="s">
        <v>5223</v>
      </c>
      <c r="D2433" s="136" t="s">
        <v>4203</v>
      </c>
      <c r="E2433" s="136">
        <v>13</v>
      </c>
      <c r="F2433" s="140">
        <v>0</v>
      </c>
      <c r="G2433" s="136">
        <v>0</v>
      </c>
      <c r="H2433" s="136">
        <v>1</v>
      </c>
      <c r="I2433" s="136">
        <v>0</v>
      </c>
      <c r="J2433" s="136">
        <v>0</v>
      </c>
      <c r="K2433" s="136">
        <v>0</v>
      </c>
      <c r="L2433" s="136">
        <v>1</v>
      </c>
      <c r="O2433" s="136" t="s">
        <v>5226</v>
      </c>
      <c r="P2433" s="136" t="s">
        <v>5227</v>
      </c>
      <c r="S2433" s="180"/>
      <c r="T2433" s="185"/>
      <c r="U2433" s="186"/>
      <c r="V2433" s="182"/>
      <c r="W2433" s="183"/>
      <c r="X2433" s="187"/>
      <c r="Y2433" s="188"/>
      <c r="Z2433" s="189"/>
    </row>
    <row r="2434" spans="2:26" ht="17.25" customHeight="1">
      <c r="B2434" s="137">
        <v>45802</v>
      </c>
      <c r="C2434" s="136" t="s">
        <v>5224</v>
      </c>
      <c r="D2434" s="136" t="s">
        <v>4812</v>
      </c>
      <c r="E2434" s="136">
        <v>13</v>
      </c>
      <c r="F2434" s="140">
        <v>0</v>
      </c>
      <c r="G2434" s="136">
        <v>0</v>
      </c>
      <c r="H2434" s="136">
        <v>0</v>
      </c>
      <c r="I2434" s="136">
        <v>0</v>
      </c>
      <c r="J2434" s="136">
        <v>0</v>
      </c>
      <c r="K2434" s="136">
        <v>0</v>
      </c>
      <c r="L2434" s="136">
        <v>0</v>
      </c>
      <c r="S2434" s="180"/>
      <c r="T2434" s="185"/>
      <c r="U2434" s="186"/>
      <c r="V2434" s="182"/>
      <c r="W2434" s="183"/>
      <c r="X2434" s="187"/>
      <c r="Y2434" s="188"/>
      <c r="Z2434" s="189"/>
    </row>
    <row r="2435" spans="2:26" ht="17.25" customHeight="1">
      <c r="B2435" s="137">
        <v>45802</v>
      </c>
      <c r="C2435" s="136" t="s">
        <v>5224</v>
      </c>
      <c r="D2435" s="136" t="s">
        <v>5228</v>
      </c>
      <c r="E2435" s="136">
        <v>13</v>
      </c>
      <c r="F2435" s="140">
        <v>0</v>
      </c>
      <c r="G2435" s="136">
        <v>0</v>
      </c>
      <c r="H2435" s="136">
        <v>0</v>
      </c>
      <c r="I2435" s="136">
        <v>0</v>
      </c>
      <c r="J2435" s="136">
        <v>0</v>
      </c>
      <c r="K2435" s="136">
        <v>0</v>
      </c>
      <c r="L2435" s="136">
        <v>0</v>
      </c>
      <c r="S2435" s="180"/>
      <c r="T2435" s="185"/>
      <c r="U2435" s="186"/>
      <c r="V2435" s="182"/>
      <c r="W2435" s="183"/>
      <c r="X2435" s="187"/>
      <c r="Y2435" s="188"/>
      <c r="Z2435" s="189"/>
    </row>
    <row r="2436" spans="2:26" ht="17.25" customHeight="1">
      <c r="B2436" s="137">
        <v>45803</v>
      </c>
      <c r="C2436" s="136" t="s">
        <v>5237</v>
      </c>
      <c r="D2436" s="136" t="s">
        <v>4204</v>
      </c>
      <c r="E2436" s="136">
        <v>13</v>
      </c>
      <c r="F2436" s="140">
        <v>0</v>
      </c>
      <c r="G2436" s="136">
        <v>0</v>
      </c>
      <c r="H2436" s="136">
        <v>0</v>
      </c>
      <c r="I2436" s="136">
        <v>0</v>
      </c>
      <c r="J2436" s="136">
        <v>0</v>
      </c>
      <c r="K2436" s="136">
        <v>0</v>
      </c>
      <c r="L2436" s="136">
        <v>0</v>
      </c>
      <c r="S2436" s="180"/>
      <c r="T2436" s="185"/>
      <c r="U2436" s="186"/>
      <c r="V2436" s="182"/>
      <c r="W2436" s="183"/>
      <c r="X2436" s="187"/>
      <c r="Y2436" s="188"/>
      <c r="Z2436" s="189"/>
    </row>
    <row r="2437" spans="2:26" ht="17.25" customHeight="1">
      <c r="B2437" s="137">
        <v>45804</v>
      </c>
      <c r="C2437" s="136" t="s">
        <v>83</v>
      </c>
      <c r="D2437" s="136" t="s">
        <v>4420</v>
      </c>
      <c r="E2437" s="136">
        <v>13</v>
      </c>
      <c r="F2437" s="140">
        <v>0</v>
      </c>
      <c r="G2437" s="136">
        <v>0</v>
      </c>
      <c r="H2437" s="136">
        <v>0</v>
      </c>
      <c r="I2437" s="136">
        <v>1</v>
      </c>
      <c r="J2437" s="136">
        <v>0</v>
      </c>
      <c r="K2437" s="136">
        <v>0</v>
      </c>
      <c r="L2437" s="136">
        <v>1</v>
      </c>
      <c r="M2437" s="136" t="s">
        <v>5261</v>
      </c>
      <c r="S2437" s="180"/>
      <c r="T2437" s="185"/>
      <c r="U2437" s="186"/>
      <c r="V2437" s="182"/>
      <c r="W2437" s="183"/>
      <c r="X2437" s="187"/>
      <c r="Y2437" s="188"/>
      <c r="Z2437" s="189"/>
    </row>
    <row r="2438" spans="2:26" ht="17.25" customHeight="1">
      <c r="B2438" s="137">
        <v>45804</v>
      </c>
      <c r="C2438" s="136" t="s">
        <v>83</v>
      </c>
      <c r="D2438" s="136" t="s">
        <v>4349</v>
      </c>
      <c r="E2438" s="136">
        <v>13</v>
      </c>
      <c r="F2438" s="140">
        <v>0</v>
      </c>
      <c r="G2438" s="136">
        <v>0</v>
      </c>
      <c r="H2438" s="136">
        <v>0</v>
      </c>
      <c r="I2438" s="136">
        <v>0</v>
      </c>
      <c r="J2438" s="136">
        <v>1</v>
      </c>
      <c r="K2438" s="136">
        <v>0</v>
      </c>
      <c r="L2438" s="136">
        <v>0</v>
      </c>
      <c r="M2438" s="136" t="s">
        <v>5262</v>
      </c>
      <c r="S2438" s="180"/>
      <c r="T2438" s="185"/>
      <c r="U2438" s="186"/>
      <c r="V2438" s="182"/>
      <c r="W2438" s="183"/>
      <c r="X2438" s="187"/>
      <c r="Y2438" s="188"/>
      <c r="Z2438" s="189"/>
    </row>
    <row r="2439" spans="2:26" ht="17.25" customHeight="1">
      <c r="B2439" s="137">
        <v>45804</v>
      </c>
      <c r="C2439" s="136" t="s">
        <v>83</v>
      </c>
      <c r="D2439" s="136" t="s">
        <v>4276</v>
      </c>
      <c r="E2439" s="136">
        <v>4</v>
      </c>
      <c r="F2439" s="140">
        <v>0</v>
      </c>
      <c r="G2439" s="136">
        <v>0</v>
      </c>
      <c r="H2439" s="136">
        <v>0</v>
      </c>
      <c r="I2439" s="136">
        <v>1</v>
      </c>
      <c r="J2439" s="136">
        <v>0</v>
      </c>
      <c r="K2439" s="136">
        <v>0</v>
      </c>
      <c r="L2439" s="136">
        <v>1</v>
      </c>
      <c r="M2439" s="136" t="s">
        <v>5273</v>
      </c>
      <c r="S2439" s="180"/>
      <c r="T2439" s="185"/>
      <c r="U2439" s="186"/>
      <c r="V2439" s="182"/>
      <c r="W2439" s="183"/>
      <c r="X2439" s="187"/>
      <c r="Y2439" s="188"/>
      <c r="Z2439" s="189"/>
    </row>
    <row r="2440" spans="2:26" ht="17.25" customHeight="1">
      <c r="B2440" s="137">
        <v>45805</v>
      </c>
      <c r="C2440" s="136" t="s">
        <v>5269</v>
      </c>
      <c r="D2440" s="136" t="s">
        <v>5268</v>
      </c>
      <c r="E2440" s="136">
        <v>3</v>
      </c>
      <c r="F2440" s="140">
        <v>0</v>
      </c>
      <c r="G2440" s="136">
        <v>0</v>
      </c>
      <c r="H2440" s="136">
        <v>1</v>
      </c>
      <c r="I2440" s="136">
        <v>0</v>
      </c>
      <c r="J2440" s="136">
        <v>1</v>
      </c>
      <c r="K2440" s="136">
        <v>0</v>
      </c>
      <c r="L2440" s="136">
        <v>2</v>
      </c>
      <c r="M2440" s="136" t="s">
        <v>5274</v>
      </c>
      <c r="O2440" s="136" t="s">
        <v>5275</v>
      </c>
      <c r="P2440" s="136" t="s">
        <v>5273</v>
      </c>
      <c r="S2440" s="180"/>
      <c r="T2440" s="185"/>
      <c r="U2440" s="186"/>
      <c r="V2440" s="182"/>
      <c r="W2440" s="183"/>
      <c r="X2440" s="187"/>
      <c r="Y2440" s="188"/>
      <c r="Z2440" s="189"/>
    </row>
    <row r="2441" spans="2:26" ht="17.25" customHeight="1">
      <c r="B2441" s="137">
        <v>45806</v>
      </c>
      <c r="C2441" s="136" t="s">
        <v>5288</v>
      </c>
      <c r="D2441" s="136" t="s">
        <v>4419</v>
      </c>
      <c r="E2441" s="136">
        <v>13</v>
      </c>
      <c r="F2441" s="140">
        <v>0</v>
      </c>
      <c r="G2441" s="136">
        <v>0</v>
      </c>
      <c r="H2441" s="136">
        <v>0</v>
      </c>
      <c r="I2441" s="136">
        <v>0</v>
      </c>
      <c r="J2441" s="136">
        <v>0</v>
      </c>
      <c r="K2441" s="136">
        <v>0</v>
      </c>
      <c r="L2441" s="136">
        <v>0</v>
      </c>
      <c r="S2441" s="180"/>
      <c r="T2441" s="185"/>
      <c r="U2441" s="186"/>
      <c r="V2441" s="182"/>
      <c r="W2441" s="183"/>
      <c r="X2441" s="187"/>
      <c r="Y2441" s="188"/>
      <c r="Z2441" s="189"/>
    </row>
    <row r="2442" spans="2:26" ht="17.25" customHeight="1">
      <c r="B2442" s="137">
        <v>45807</v>
      </c>
      <c r="C2442" s="136" t="s">
        <v>5322</v>
      </c>
      <c r="D2442" s="136" t="s">
        <v>4277</v>
      </c>
      <c r="E2442" s="136">
        <v>13</v>
      </c>
      <c r="F2442" s="140">
        <v>0</v>
      </c>
      <c r="G2442" s="136">
        <v>0</v>
      </c>
      <c r="H2442" s="136">
        <v>0</v>
      </c>
      <c r="I2442" s="136">
        <v>0</v>
      </c>
      <c r="J2442" s="136">
        <v>8</v>
      </c>
      <c r="K2442" s="136">
        <v>0</v>
      </c>
      <c r="L2442" s="136">
        <v>8</v>
      </c>
      <c r="M2442" s="136" t="s">
        <v>5324</v>
      </c>
      <c r="S2442" s="180"/>
      <c r="T2442" s="185"/>
      <c r="U2442" s="186"/>
      <c r="V2442" s="182"/>
      <c r="W2442" s="183"/>
      <c r="X2442" s="187"/>
      <c r="Y2442" s="188"/>
      <c r="Z2442" s="189"/>
    </row>
    <row r="2443" spans="2:26" ht="17.25" customHeight="1">
      <c r="B2443" s="137">
        <v>45807</v>
      </c>
      <c r="C2443" s="136" t="s">
        <v>5323</v>
      </c>
      <c r="D2443" s="136" t="s">
        <v>4442</v>
      </c>
      <c r="E2443" s="136">
        <v>13</v>
      </c>
      <c r="F2443" s="140">
        <v>0</v>
      </c>
      <c r="G2443" s="136">
        <v>0</v>
      </c>
      <c r="H2443" s="136">
        <v>2</v>
      </c>
      <c r="I2443" s="136">
        <v>0</v>
      </c>
      <c r="J2443" s="136">
        <v>0</v>
      </c>
      <c r="K2443" s="136">
        <v>0</v>
      </c>
      <c r="L2443" s="136">
        <v>2</v>
      </c>
      <c r="M2443" s="136" t="s">
        <v>5325</v>
      </c>
      <c r="N2443" s="136" t="s">
        <v>5326</v>
      </c>
      <c r="S2443" s="180"/>
      <c r="T2443" s="185"/>
      <c r="U2443" s="186"/>
      <c r="V2443" s="182"/>
      <c r="W2443" s="183"/>
      <c r="X2443" s="187"/>
      <c r="Y2443" s="188"/>
      <c r="Z2443" s="189"/>
    </row>
    <row r="2444" spans="2:26" ht="17.25" customHeight="1">
      <c r="B2444" s="137">
        <v>45806</v>
      </c>
      <c r="C2444" s="136" t="s">
        <v>6897</v>
      </c>
      <c r="D2444" s="136" t="s">
        <v>5289</v>
      </c>
      <c r="E2444" s="136">
        <v>13</v>
      </c>
      <c r="F2444" s="140">
        <v>5</v>
      </c>
      <c r="G2444" s="136">
        <v>0</v>
      </c>
      <c r="H2444" s="136">
        <v>14</v>
      </c>
      <c r="I2444" s="136">
        <v>1</v>
      </c>
      <c r="J2444" s="136">
        <v>0</v>
      </c>
      <c r="K2444" s="136">
        <v>0</v>
      </c>
      <c r="L2444" s="136">
        <v>15</v>
      </c>
      <c r="M2444" s="136" t="s">
        <v>5297</v>
      </c>
      <c r="N2444" s="136" t="s">
        <v>5298</v>
      </c>
      <c r="O2444" s="136" t="s">
        <v>5297</v>
      </c>
      <c r="P2444" s="136" t="s">
        <v>5298</v>
      </c>
      <c r="S2444" s="180"/>
      <c r="T2444" s="185"/>
      <c r="U2444" s="186"/>
      <c r="V2444" s="182"/>
      <c r="W2444" s="183"/>
      <c r="X2444" s="187"/>
      <c r="Y2444" s="188"/>
      <c r="Z2444" s="189"/>
    </row>
    <row r="2445" spans="2:26" ht="17.25" customHeight="1">
      <c r="B2445" s="137">
        <v>45806</v>
      </c>
      <c r="C2445" s="136" t="s">
        <v>6897</v>
      </c>
      <c r="D2445" s="136" t="s">
        <v>5290</v>
      </c>
      <c r="E2445" s="136">
        <v>13</v>
      </c>
      <c r="F2445" s="140">
        <v>0</v>
      </c>
      <c r="G2445" s="136">
        <v>0</v>
      </c>
      <c r="H2445" s="136">
        <v>6</v>
      </c>
      <c r="I2445" s="136">
        <v>0</v>
      </c>
      <c r="J2445" s="136">
        <v>0</v>
      </c>
      <c r="K2445" s="136">
        <v>0</v>
      </c>
      <c r="L2445" s="136">
        <v>6</v>
      </c>
      <c r="M2445" s="136" t="s">
        <v>5299</v>
      </c>
      <c r="N2445" s="136" t="s">
        <v>5297</v>
      </c>
      <c r="O2445" s="136" t="s">
        <v>5298</v>
      </c>
      <c r="P2445" s="136" t="s">
        <v>5298</v>
      </c>
      <c r="S2445" s="180"/>
      <c r="T2445" s="185"/>
      <c r="U2445" s="186"/>
      <c r="V2445" s="182"/>
      <c r="W2445" s="183"/>
      <c r="X2445" s="187"/>
      <c r="Y2445" s="188"/>
      <c r="Z2445" s="189"/>
    </row>
    <row r="2446" spans="2:26" ht="17.25" customHeight="1">
      <c r="B2446" s="137">
        <v>45807</v>
      </c>
      <c r="C2446" s="136" t="s">
        <v>6897</v>
      </c>
      <c r="D2446" s="136" t="s">
        <v>5305</v>
      </c>
      <c r="E2446" s="136">
        <v>5</v>
      </c>
      <c r="F2446" s="140">
        <v>0</v>
      </c>
      <c r="G2446" s="136">
        <v>0</v>
      </c>
      <c r="H2446" s="136">
        <v>0</v>
      </c>
      <c r="I2446" s="136">
        <v>0</v>
      </c>
      <c r="J2446" s="136">
        <v>0</v>
      </c>
      <c r="K2446" s="136">
        <v>0</v>
      </c>
      <c r="L2446" s="136">
        <v>0</v>
      </c>
      <c r="S2446" s="180"/>
      <c r="T2446" s="185"/>
      <c r="U2446" s="186"/>
      <c r="V2446" s="182"/>
      <c r="W2446" s="183"/>
      <c r="X2446" s="187"/>
      <c r="Y2446" s="188"/>
      <c r="Z2446" s="189"/>
    </row>
    <row r="2447" spans="2:26" ht="17.25" customHeight="1">
      <c r="B2447" s="137">
        <v>45810</v>
      </c>
      <c r="C2447" s="136" t="s">
        <v>57</v>
      </c>
      <c r="D2447" s="136" t="s">
        <v>4814</v>
      </c>
      <c r="E2447" s="136">
        <v>13</v>
      </c>
      <c r="F2447" s="140">
        <v>0</v>
      </c>
      <c r="G2447" s="136">
        <v>0</v>
      </c>
      <c r="H2447" s="136">
        <v>0</v>
      </c>
      <c r="I2447" s="136">
        <v>0</v>
      </c>
      <c r="J2447" s="136">
        <v>0</v>
      </c>
      <c r="K2447" s="136">
        <v>0</v>
      </c>
      <c r="L2447" s="136">
        <v>0</v>
      </c>
      <c r="S2447" s="180"/>
      <c r="T2447" s="185"/>
      <c r="U2447" s="186"/>
      <c r="V2447" s="182"/>
      <c r="W2447" s="183"/>
      <c r="X2447" s="187"/>
      <c r="Y2447" s="188"/>
      <c r="Z2447" s="189"/>
    </row>
    <row r="2448" spans="2:26" ht="17.25" customHeight="1">
      <c r="B2448" s="137">
        <v>45810</v>
      </c>
      <c r="C2448" s="136" t="s">
        <v>57</v>
      </c>
      <c r="D2448" s="136" t="s">
        <v>4812</v>
      </c>
      <c r="E2448" s="136">
        <v>13</v>
      </c>
      <c r="F2448" s="140">
        <v>0</v>
      </c>
      <c r="G2448" s="136">
        <v>0</v>
      </c>
      <c r="H2448" s="136">
        <v>0</v>
      </c>
      <c r="I2448" s="136">
        <v>0</v>
      </c>
      <c r="J2448" s="136">
        <v>0</v>
      </c>
      <c r="K2448" s="136">
        <v>0</v>
      </c>
      <c r="L2448" s="136">
        <v>0</v>
      </c>
      <c r="S2448" s="180"/>
      <c r="T2448" s="185"/>
      <c r="U2448" s="186"/>
      <c r="V2448" s="182"/>
      <c r="W2448" s="183"/>
      <c r="X2448" s="187"/>
      <c r="Y2448" s="188"/>
      <c r="Z2448" s="189"/>
    </row>
    <row r="2449" spans="2:26" ht="17.25" customHeight="1">
      <c r="B2449" s="137">
        <v>45810</v>
      </c>
      <c r="C2449" s="136" t="s">
        <v>6897</v>
      </c>
      <c r="D2449" s="136" t="s">
        <v>5345</v>
      </c>
      <c r="E2449" s="136">
        <v>13</v>
      </c>
      <c r="F2449" s="140">
        <v>5</v>
      </c>
      <c r="G2449" s="136">
        <v>0</v>
      </c>
      <c r="H2449" s="136">
        <v>23</v>
      </c>
      <c r="I2449" s="136">
        <v>0</v>
      </c>
      <c r="J2449" s="136">
        <v>0</v>
      </c>
      <c r="K2449" s="136">
        <v>0</v>
      </c>
      <c r="L2449" s="136">
        <v>23</v>
      </c>
      <c r="M2449" s="136" t="s">
        <v>5346</v>
      </c>
      <c r="N2449" s="136" t="s">
        <v>5347</v>
      </c>
      <c r="O2449" s="136" t="s">
        <v>5348</v>
      </c>
      <c r="P2449" s="136" t="s">
        <v>5349</v>
      </c>
      <c r="S2449" s="180"/>
      <c r="T2449" s="185"/>
      <c r="U2449" s="186"/>
      <c r="V2449" s="182"/>
      <c r="W2449" s="183"/>
      <c r="X2449" s="187"/>
      <c r="Y2449" s="188"/>
      <c r="Z2449" s="189"/>
    </row>
    <row r="2450" spans="2:26" ht="17.25" customHeight="1">
      <c r="B2450" s="137">
        <v>45812</v>
      </c>
      <c r="C2450" s="136" t="s">
        <v>5359</v>
      </c>
      <c r="D2450" s="136" t="s">
        <v>4877</v>
      </c>
      <c r="E2450" s="136">
        <v>13</v>
      </c>
      <c r="F2450" s="140">
        <v>0</v>
      </c>
      <c r="G2450" s="136">
        <v>0</v>
      </c>
      <c r="H2450" s="136">
        <v>0</v>
      </c>
      <c r="I2450" s="136">
        <v>0</v>
      </c>
      <c r="J2450" s="136">
        <v>0</v>
      </c>
      <c r="K2450" s="136">
        <v>0</v>
      </c>
      <c r="L2450" s="136">
        <v>0</v>
      </c>
      <c r="S2450" s="180"/>
      <c r="T2450" s="185"/>
      <c r="U2450" s="186"/>
      <c r="V2450" s="182"/>
      <c r="W2450" s="183"/>
      <c r="X2450" s="187"/>
      <c r="Y2450" s="188"/>
      <c r="Z2450" s="189"/>
    </row>
    <row r="2451" spans="2:26" ht="17.25" customHeight="1">
      <c r="B2451" s="137">
        <v>45812</v>
      </c>
      <c r="C2451" s="136" t="s">
        <v>6897</v>
      </c>
      <c r="D2451" s="136" t="s">
        <v>5358</v>
      </c>
      <c r="E2451" s="136">
        <v>5</v>
      </c>
      <c r="F2451" s="140">
        <v>0</v>
      </c>
      <c r="G2451" s="136">
        <v>0</v>
      </c>
      <c r="H2451" s="136">
        <v>1</v>
      </c>
      <c r="I2451" s="136">
        <v>0</v>
      </c>
      <c r="J2451" s="136">
        <v>0</v>
      </c>
      <c r="K2451" s="136">
        <v>0</v>
      </c>
      <c r="L2451" s="136">
        <v>1</v>
      </c>
      <c r="M2451" s="136" t="s">
        <v>5364</v>
      </c>
      <c r="N2451" s="136" t="s">
        <v>5364</v>
      </c>
      <c r="S2451" s="180"/>
      <c r="T2451" s="185"/>
      <c r="U2451" s="186"/>
      <c r="V2451" s="182"/>
      <c r="W2451" s="183"/>
      <c r="X2451" s="187"/>
      <c r="Y2451" s="188"/>
      <c r="Z2451" s="189"/>
    </row>
    <row r="2452" spans="2:26" ht="17.25" customHeight="1">
      <c r="B2452" s="137">
        <v>45817</v>
      </c>
      <c r="C2452" s="136" t="s">
        <v>5386</v>
      </c>
      <c r="D2452" s="136" t="s">
        <v>2133</v>
      </c>
      <c r="E2452" s="136">
        <v>13</v>
      </c>
      <c r="F2452" s="140">
        <v>0</v>
      </c>
      <c r="G2452" s="136">
        <v>0</v>
      </c>
      <c r="H2452" s="136">
        <v>0</v>
      </c>
      <c r="I2452" s="136">
        <v>0</v>
      </c>
      <c r="J2452" s="136">
        <v>0</v>
      </c>
      <c r="K2452" s="136">
        <v>0</v>
      </c>
      <c r="L2452" s="136">
        <v>0</v>
      </c>
      <c r="S2452" s="180"/>
      <c r="T2452" s="185"/>
      <c r="U2452" s="186"/>
      <c r="V2452" s="182"/>
      <c r="W2452" s="183"/>
      <c r="X2452" s="187"/>
      <c r="Y2452" s="188"/>
      <c r="Z2452" s="189"/>
    </row>
    <row r="2453" spans="2:26" ht="17.25" customHeight="1">
      <c r="B2453" s="137">
        <v>45822</v>
      </c>
      <c r="C2453" s="136" t="s">
        <v>5465</v>
      </c>
      <c r="D2453" s="136" t="s">
        <v>4814</v>
      </c>
      <c r="E2453" s="136">
        <v>13</v>
      </c>
      <c r="F2453" s="140">
        <v>0</v>
      </c>
      <c r="G2453" s="136">
        <v>0</v>
      </c>
      <c r="H2453" s="136">
        <v>0</v>
      </c>
      <c r="I2453" s="136">
        <v>0</v>
      </c>
      <c r="J2453" s="136">
        <v>0</v>
      </c>
      <c r="K2453" s="136">
        <v>0</v>
      </c>
      <c r="L2453" s="136">
        <v>0</v>
      </c>
      <c r="S2453" s="180"/>
      <c r="T2453" s="185"/>
      <c r="U2453" s="186"/>
      <c r="V2453" s="182"/>
      <c r="W2453" s="183"/>
      <c r="X2453" s="187"/>
      <c r="Y2453" s="188"/>
      <c r="Z2453" s="189"/>
    </row>
    <row r="2454" spans="2:26" ht="17.25" customHeight="1">
      <c r="B2454" s="137">
        <v>45822</v>
      </c>
      <c r="C2454" s="136" t="s">
        <v>5466</v>
      </c>
      <c r="D2454" s="136" t="s">
        <v>4812</v>
      </c>
      <c r="E2454" s="136">
        <v>13</v>
      </c>
      <c r="F2454" s="140">
        <v>0</v>
      </c>
      <c r="G2454" s="136">
        <v>0</v>
      </c>
      <c r="H2454" s="136">
        <v>0</v>
      </c>
      <c r="I2454" s="136">
        <v>0</v>
      </c>
      <c r="J2454" s="136">
        <v>0</v>
      </c>
      <c r="K2454" s="136">
        <v>0</v>
      </c>
      <c r="L2454" s="136">
        <v>0</v>
      </c>
      <c r="S2454" s="180"/>
      <c r="T2454" s="185"/>
      <c r="U2454" s="186"/>
      <c r="V2454" s="182"/>
      <c r="W2454" s="183"/>
      <c r="X2454" s="187"/>
      <c r="Y2454" s="188"/>
      <c r="Z2454" s="189"/>
    </row>
    <row r="2455" spans="2:26" ht="17.25" customHeight="1">
      <c r="B2455" s="137">
        <v>45822</v>
      </c>
      <c r="C2455" s="136" t="s">
        <v>5467</v>
      </c>
      <c r="D2455" s="136" t="s">
        <v>5441</v>
      </c>
      <c r="E2455" s="136">
        <v>13</v>
      </c>
      <c r="F2455" s="140">
        <v>0</v>
      </c>
      <c r="G2455" s="136">
        <v>0</v>
      </c>
      <c r="H2455" s="136">
        <v>0</v>
      </c>
      <c r="I2455" s="136">
        <v>0</v>
      </c>
      <c r="J2455" s="136">
        <v>0</v>
      </c>
      <c r="K2455" s="136">
        <v>0</v>
      </c>
      <c r="L2455" s="136">
        <v>0</v>
      </c>
      <c r="S2455" s="180"/>
      <c r="T2455" s="185"/>
      <c r="U2455" s="186"/>
      <c r="V2455" s="182"/>
      <c r="W2455" s="183"/>
      <c r="X2455" s="187"/>
      <c r="Y2455" s="188"/>
      <c r="Z2455" s="189"/>
    </row>
    <row r="2456" spans="2:26" ht="17.25" customHeight="1">
      <c r="B2456" s="137">
        <v>45822</v>
      </c>
      <c r="C2456" s="136" t="s">
        <v>5466</v>
      </c>
      <c r="D2456" s="136" t="s">
        <v>5442</v>
      </c>
      <c r="E2456" s="136">
        <v>8</v>
      </c>
      <c r="F2456" s="140">
        <v>0</v>
      </c>
      <c r="G2456" s="136">
        <v>0</v>
      </c>
      <c r="H2456" s="136">
        <v>0</v>
      </c>
      <c r="I2456" s="136">
        <v>0</v>
      </c>
      <c r="J2456" s="136">
        <v>0</v>
      </c>
      <c r="K2456" s="136">
        <v>0</v>
      </c>
      <c r="L2456" s="136">
        <v>0</v>
      </c>
      <c r="S2456" s="180"/>
      <c r="T2456" s="185"/>
      <c r="U2456" s="186"/>
      <c r="V2456" s="182"/>
      <c r="W2456" s="183"/>
      <c r="X2456" s="187"/>
      <c r="Y2456" s="188"/>
      <c r="Z2456" s="189"/>
    </row>
    <row r="2457" spans="2:26" ht="17.25" customHeight="1">
      <c r="B2457" s="137">
        <v>45822</v>
      </c>
      <c r="C2457" s="136" t="s">
        <v>5467</v>
      </c>
      <c r="D2457" s="136" t="s">
        <v>5443</v>
      </c>
      <c r="E2457" s="136">
        <v>13</v>
      </c>
      <c r="F2457" s="140">
        <v>0</v>
      </c>
      <c r="G2457" s="136">
        <v>0</v>
      </c>
      <c r="H2457" s="136">
        <v>0</v>
      </c>
      <c r="I2457" s="136">
        <v>0</v>
      </c>
      <c r="J2457" s="136">
        <v>0</v>
      </c>
      <c r="K2457" s="136">
        <v>0</v>
      </c>
      <c r="L2457" s="136">
        <v>0</v>
      </c>
      <c r="S2457" s="180"/>
      <c r="T2457" s="185"/>
      <c r="U2457" s="186"/>
      <c r="V2457" s="182"/>
      <c r="W2457" s="183"/>
      <c r="X2457" s="187"/>
      <c r="Y2457" s="188"/>
      <c r="Z2457" s="189"/>
    </row>
    <row r="2458" spans="2:26" ht="17.25" customHeight="1">
      <c r="B2458" s="137">
        <v>45823</v>
      </c>
      <c r="C2458" s="136" t="s">
        <v>5467</v>
      </c>
      <c r="D2458" s="136" t="s">
        <v>5444</v>
      </c>
      <c r="E2458" s="136">
        <v>13</v>
      </c>
      <c r="F2458" s="140">
        <v>0</v>
      </c>
      <c r="G2458" s="136">
        <v>0</v>
      </c>
      <c r="H2458" s="136">
        <v>0</v>
      </c>
      <c r="I2458" s="136">
        <v>0</v>
      </c>
      <c r="J2458" s="136">
        <v>0</v>
      </c>
      <c r="K2458" s="136">
        <v>0</v>
      </c>
      <c r="L2458" s="136">
        <v>0</v>
      </c>
      <c r="S2458" s="180"/>
      <c r="T2458" s="185"/>
      <c r="U2458" s="186"/>
      <c r="V2458" s="182"/>
      <c r="W2458" s="183"/>
      <c r="X2458" s="187"/>
      <c r="Y2458" s="188"/>
      <c r="Z2458" s="189"/>
    </row>
    <row r="2459" spans="2:26" ht="17.25" customHeight="1">
      <c r="B2459" s="137">
        <v>45823</v>
      </c>
      <c r="C2459" s="136" t="s">
        <v>5467</v>
      </c>
      <c r="D2459" s="136" t="s">
        <v>5445</v>
      </c>
      <c r="E2459" s="136">
        <v>13</v>
      </c>
      <c r="F2459" s="140">
        <v>0</v>
      </c>
      <c r="G2459" s="136">
        <v>0</v>
      </c>
      <c r="H2459" s="136">
        <v>0</v>
      </c>
      <c r="I2459" s="136">
        <v>0</v>
      </c>
      <c r="J2459" s="136">
        <v>0</v>
      </c>
      <c r="K2459" s="136">
        <v>0</v>
      </c>
      <c r="L2459" s="136">
        <v>0</v>
      </c>
      <c r="S2459" s="180"/>
      <c r="T2459" s="185"/>
      <c r="U2459" s="186"/>
      <c r="V2459" s="182"/>
      <c r="W2459" s="183"/>
      <c r="X2459" s="187"/>
      <c r="Y2459" s="188"/>
      <c r="Z2459" s="189"/>
    </row>
    <row r="2460" spans="2:26" ht="17.25" customHeight="1">
      <c r="B2460" s="137">
        <v>45823</v>
      </c>
      <c r="C2460" s="136" t="s">
        <v>5468</v>
      </c>
      <c r="D2460" s="136" t="s">
        <v>4972</v>
      </c>
      <c r="E2460" s="136">
        <v>13</v>
      </c>
      <c r="F2460" s="140">
        <v>0</v>
      </c>
      <c r="G2460" s="136">
        <v>0</v>
      </c>
      <c r="H2460" s="136">
        <v>2</v>
      </c>
      <c r="I2460" s="136">
        <v>0</v>
      </c>
      <c r="J2460" s="136">
        <v>0</v>
      </c>
      <c r="K2460" s="136">
        <v>0</v>
      </c>
      <c r="L2460" s="136">
        <v>2</v>
      </c>
      <c r="O2460" s="136" t="s">
        <v>5471</v>
      </c>
      <c r="P2460" s="136" t="s">
        <v>5472</v>
      </c>
      <c r="S2460" s="180"/>
      <c r="T2460" s="185"/>
      <c r="U2460" s="186"/>
      <c r="V2460" s="182"/>
      <c r="W2460" s="183"/>
      <c r="X2460" s="187"/>
      <c r="Y2460" s="188"/>
      <c r="Z2460" s="189"/>
    </row>
    <row r="2461" spans="2:26" ht="17.25" customHeight="1">
      <c r="B2461" s="137">
        <v>45823</v>
      </c>
      <c r="C2461" s="136" t="s">
        <v>5469</v>
      </c>
      <c r="D2461" s="136" t="s">
        <v>4877</v>
      </c>
      <c r="E2461" s="136">
        <v>13</v>
      </c>
      <c r="F2461" s="140">
        <v>13</v>
      </c>
      <c r="G2461" s="136">
        <v>0</v>
      </c>
      <c r="H2461" s="136">
        <v>43</v>
      </c>
      <c r="I2461" s="136">
        <v>0</v>
      </c>
      <c r="J2461" s="136">
        <v>0</v>
      </c>
      <c r="K2461" s="136">
        <v>0</v>
      </c>
      <c r="L2461" s="136">
        <v>43</v>
      </c>
      <c r="M2461" s="136" t="s">
        <v>5471</v>
      </c>
      <c r="N2461" s="136" t="s">
        <v>5473</v>
      </c>
      <c r="O2461" s="136" t="s">
        <v>5473</v>
      </c>
      <c r="P2461" s="136" t="s">
        <v>5471</v>
      </c>
      <c r="S2461" s="180"/>
      <c r="T2461" s="185"/>
      <c r="U2461" s="186"/>
      <c r="V2461" s="182"/>
      <c r="W2461" s="183"/>
      <c r="X2461" s="187"/>
      <c r="Y2461" s="188"/>
      <c r="Z2461" s="189"/>
    </row>
    <row r="2462" spans="2:26" ht="17.25" customHeight="1">
      <c r="B2462" s="137">
        <v>45823</v>
      </c>
      <c r="C2462" s="136" t="s">
        <v>6897</v>
      </c>
      <c r="D2462" s="136" t="s">
        <v>5446</v>
      </c>
      <c r="E2462" s="136">
        <v>2</v>
      </c>
      <c r="F2462" s="140">
        <v>0</v>
      </c>
      <c r="G2462" s="136">
        <v>0</v>
      </c>
      <c r="H2462" s="136">
        <v>1</v>
      </c>
      <c r="I2462" s="136">
        <v>0</v>
      </c>
      <c r="J2462" s="136">
        <v>0</v>
      </c>
      <c r="K2462" s="136">
        <v>0</v>
      </c>
      <c r="L2462" s="136">
        <v>1</v>
      </c>
      <c r="M2462" s="136" t="s">
        <v>5474</v>
      </c>
      <c r="N2462" s="136" t="s">
        <v>5471</v>
      </c>
      <c r="S2462" s="180"/>
      <c r="T2462" s="185"/>
      <c r="U2462" s="186"/>
      <c r="V2462" s="182"/>
      <c r="W2462" s="183"/>
      <c r="X2462" s="187"/>
      <c r="Y2462" s="188"/>
      <c r="Z2462" s="189"/>
    </row>
    <row r="2463" spans="2:26" ht="17.25" customHeight="1">
      <c r="B2463" s="137">
        <v>45824</v>
      </c>
      <c r="C2463" s="136" t="s">
        <v>6897</v>
      </c>
      <c r="D2463" s="136" t="s">
        <v>5482</v>
      </c>
      <c r="E2463" s="136">
        <v>5</v>
      </c>
      <c r="F2463" s="140">
        <v>0</v>
      </c>
      <c r="G2463" s="136">
        <v>0</v>
      </c>
      <c r="H2463" s="136">
        <v>6</v>
      </c>
      <c r="I2463" s="136">
        <v>0</v>
      </c>
      <c r="J2463" s="136">
        <v>0</v>
      </c>
      <c r="K2463" s="136">
        <v>0</v>
      </c>
      <c r="L2463" s="136">
        <v>6</v>
      </c>
      <c r="M2463" s="136" t="s">
        <v>5489</v>
      </c>
      <c r="N2463" s="136" t="s">
        <v>5490</v>
      </c>
      <c r="O2463" s="136" t="s">
        <v>5491</v>
      </c>
      <c r="P2463" s="136" t="s">
        <v>5491</v>
      </c>
      <c r="S2463" s="180"/>
      <c r="T2463" s="185"/>
      <c r="U2463" s="186"/>
      <c r="V2463" s="182"/>
      <c r="W2463" s="183"/>
      <c r="X2463" s="187"/>
      <c r="Y2463" s="188"/>
      <c r="Z2463" s="189"/>
    </row>
    <row r="2464" spans="2:26" ht="17.25" customHeight="1">
      <c r="B2464" s="137">
        <v>45826</v>
      </c>
      <c r="C2464" s="136" t="s">
        <v>57</v>
      </c>
      <c r="D2464" s="136" t="s">
        <v>4877</v>
      </c>
      <c r="E2464" s="136">
        <v>13</v>
      </c>
      <c r="F2464" s="140">
        <v>0</v>
      </c>
      <c r="G2464" s="136">
        <v>0</v>
      </c>
      <c r="H2464" s="136">
        <v>0</v>
      </c>
      <c r="I2464" s="136">
        <v>0</v>
      </c>
      <c r="J2464" s="136">
        <v>0</v>
      </c>
      <c r="K2464" s="136">
        <v>0</v>
      </c>
      <c r="L2464" s="136">
        <v>0</v>
      </c>
      <c r="S2464" s="180"/>
      <c r="T2464" s="185"/>
      <c r="U2464" s="186"/>
      <c r="V2464" s="182"/>
      <c r="W2464" s="183"/>
      <c r="X2464" s="187"/>
      <c r="Y2464" s="188"/>
      <c r="Z2464" s="189"/>
    </row>
    <row r="2465" spans="2:26" ht="17.25" customHeight="1">
      <c r="B2465" s="137">
        <v>45826</v>
      </c>
      <c r="C2465" s="136" t="s">
        <v>6897</v>
      </c>
      <c r="D2465" s="136" t="s">
        <v>5512</v>
      </c>
      <c r="E2465" s="136">
        <v>13</v>
      </c>
      <c r="F2465" s="140">
        <v>5</v>
      </c>
      <c r="G2465" s="136">
        <v>0</v>
      </c>
      <c r="H2465" s="136">
        <v>12</v>
      </c>
      <c r="I2465" s="136">
        <v>3</v>
      </c>
      <c r="J2465" s="136">
        <v>0</v>
      </c>
      <c r="K2465" s="136">
        <v>0</v>
      </c>
      <c r="L2465" s="136">
        <v>15</v>
      </c>
      <c r="M2465" s="136" t="s">
        <v>5516</v>
      </c>
      <c r="N2465" s="136" t="s">
        <v>5517</v>
      </c>
      <c r="O2465" s="136" t="s">
        <v>5518</v>
      </c>
      <c r="P2465" s="136" t="s">
        <v>5516</v>
      </c>
      <c r="S2465" s="180"/>
      <c r="T2465" s="185"/>
      <c r="U2465" s="186"/>
      <c r="V2465" s="182"/>
      <c r="W2465" s="183"/>
      <c r="X2465" s="187"/>
      <c r="Y2465" s="188"/>
      <c r="Z2465" s="189"/>
    </row>
    <row r="2466" spans="2:26" ht="17.25" customHeight="1">
      <c r="B2466" s="137">
        <v>45829</v>
      </c>
      <c r="C2466" s="136" t="s">
        <v>5542</v>
      </c>
      <c r="D2466" s="136" t="s">
        <v>5539</v>
      </c>
      <c r="E2466" s="136">
        <v>13</v>
      </c>
      <c r="F2466" s="140">
        <v>0</v>
      </c>
      <c r="G2466" s="136">
        <v>0</v>
      </c>
      <c r="H2466" s="136">
        <v>0</v>
      </c>
      <c r="I2466" s="136">
        <v>0</v>
      </c>
      <c r="J2466" s="136">
        <v>0</v>
      </c>
      <c r="K2466" s="136">
        <v>0</v>
      </c>
      <c r="L2466" s="136">
        <v>0</v>
      </c>
      <c r="S2466" s="180"/>
      <c r="T2466" s="185"/>
      <c r="U2466" s="186"/>
      <c r="V2466" s="182"/>
      <c r="W2466" s="183"/>
      <c r="X2466" s="187"/>
      <c r="Y2466" s="188"/>
      <c r="Z2466" s="189"/>
    </row>
    <row r="2467" spans="2:26" ht="17.25" customHeight="1">
      <c r="B2467" s="137">
        <v>45829</v>
      </c>
      <c r="C2467" s="136" t="s">
        <v>5542</v>
      </c>
      <c r="D2467" s="136" t="s">
        <v>5540</v>
      </c>
      <c r="E2467" s="136">
        <v>13</v>
      </c>
      <c r="F2467" s="140">
        <v>0</v>
      </c>
      <c r="G2467" s="136">
        <v>0</v>
      </c>
      <c r="H2467" s="136">
        <v>0</v>
      </c>
      <c r="I2467" s="136">
        <v>0</v>
      </c>
      <c r="J2467" s="136">
        <v>0</v>
      </c>
      <c r="K2467" s="136">
        <v>0</v>
      </c>
      <c r="L2467" s="136">
        <v>0</v>
      </c>
      <c r="S2467" s="180"/>
      <c r="T2467" s="185"/>
      <c r="U2467" s="186"/>
      <c r="V2467" s="182"/>
      <c r="W2467" s="183"/>
      <c r="X2467" s="187"/>
      <c r="Y2467" s="188"/>
      <c r="Z2467" s="189"/>
    </row>
    <row r="2468" spans="2:26" ht="17.25" customHeight="1">
      <c r="B2468" s="137">
        <v>45828</v>
      </c>
      <c r="C2468" s="136" t="s">
        <v>6897</v>
      </c>
      <c r="D2468" s="136" t="s">
        <v>5541</v>
      </c>
      <c r="E2468" s="136">
        <v>5</v>
      </c>
      <c r="F2468" s="140">
        <v>0</v>
      </c>
      <c r="G2468" s="136">
        <v>0</v>
      </c>
      <c r="H2468" s="136">
        <v>3</v>
      </c>
      <c r="I2468" s="136">
        <v>0</v>
      </c>
      <c r="J2468" s="136">
        <v>0</v>
      </c>
      <c r="K2468" s="136">
        <v>0</v>
      </c>
      <c r="L2468" s="136">
        <v>3</v>
      </c>
      <c r="M2468" s="136" t="s">
        <v>5557</v>
      </c>
      <c r="N2468" s="136" t="s">
        <v>5557</v>
      </c>
      <c r="O2468" s="136" t="s">
        <v>5558</v>
      </c>
      <c r="P2468" s="136" t="s">
        <v>5559</v>
      </c>
      <c r="S2468" s="180"/>
      <c r="T2468" s="185"/>
      <c r="U2468" s="186"/>
      <c r="V2468" s="182"/>
      <c r="W2468" s="183"/>
      <c r="X2468" s="187"/>
      <c r="Y2468" s="188"/>
      <c r="Z2468" s="189"/>
    </row>
    <row r="2469" spans="2:26" ht="17.25" customHeight="1">
      <c r="B2469" s="137">
        <v>45831</v>
      </c>
      <c r="C2469" s="136" t="s">
        <v>7</v>
      </c>
      <c r="D2469" s="136" t="s">
        <v>5571</v>
      </c>
      <c r="E2469" s="136">
        <v>13</v>
      </c>
      <c r="F2469" s="140">
        <v>0</v>
      </c>
      <c r="G2469" s="136">
        <v>0</v>
      </c>
      <c r="H2469" s="136">
        <v>0</v>
      </c>
      <c r="I2469" s="136">
        <v>0</v>
      </c>
      <c r="J2469" s="136">
        <v>0</v>
      </c>
      <c r="K2469" s="136">
        <v>0</v>
      </c>
      <c r="L2469" s="136">
        <v>0</v>
      </c>
      <c r="S2469" s="180"/>
      <c r="T2469" s="185"/>
      <c r="U2469" s="186"/>
      <c r="V2469" s="182"/>
      <c r="W2469" s="183"/>
      <c r="X2469" s="187"/>
      <c r="Y2469" s="188"/>
      <c r="Z2469" s="189"/>
    </row>
    <row r="2470" spans="2:26" ht="17.25" customHeight="1">
      <c r="B2470" s="137">
        <v>45831</v>
      </c>
      <c r="C2470" s="136" t="s">
        <v>5572</v>
      </c>
      <c r="D2470" s="136" t="s">
        <v>4814</v>
      </c>
      <c r="E2470" s="136">
        <v>13</v>
      </c>
      <c r="F2470" s="140">
        <v>0</v>
      </c>
      <c r="G2470" s="136">
        <v>0</v>
      </c>
      <c r="H2470" s="136">
        <v>1</v>
      </c>
      <c r="I2470" s="136">
        <v>0</v>
      </c>
      <c r="J2470" s="136">
        <v>3</v>
      </c>
      <c r="K2470" s="136">
        <v>0</v>
      </c>
      <c r="L2470" s="136">
        <v>4</v>
      </c>
      <c r="M2470" s="136" t="s">
        <v>5580</v>
      </c>
      <c r="O2470" s="136" t="s">
        <v>5581</v>
      </c>
      <c r="P2470" s="136" t="s">
        <v>5580</v>
      </c>
      <c r="S2470" s="180"/>
      <c r="T2470" s="185"/>
      <c r="U2470" s="186"/>
      <c r="V2470" s="182"/>
      <c r="W2470" s="183"/>
      <c r="X2470" s="187"/>
      <c r="Y2470" s="188"/>
      <c r="Z2470" s="189"/>
    </row>
    <row r="2471" spans="2:26" ht="17.25" customHeight="1">
      <c r="B2471" s="137">
        <v>45831</v>
      </c>
      <c r="C2471" s="136" t="s">
        <v>5572</v>
      </c>
      <c r="D2471" s="136" t="s">
        <v>4812</v>
      </c>
      <c r="E2471" s="136">
        <v>13</v>
      </c>
      <c r="F2471" s="140">
        <v>1</v>
      </c>
      <c r="G2471" s="136">
        <v>0</v>
      </c>
      <c r="H2471" s="136">
        <v>0</v>
      </c>
      <c r="I2471" s="136">
        <v>0</v>
      </c>
      <c r="J2471" s="136">
        <v>9</v>
      </c>
      <c r="K2471" s="136">
        <v>0</v>
      </c>
      <c r="L2471" s="136">
        <v>9</v>
      </c>
      <c r="M2471" s="136" t="s">
        <v>5580</v>
      </c>
      <c r="S2471" s="180"/>
      <c r="T2471" s="185"/>
      <c r="U2471" s="186"/>
      <c r="V2471" s="182"/>
      <c r="W2471" s="183"/>
      <c r="X2471" s="187"/>
      <c r="Y2471" s="188"/>
      <c r="Z2471" s="189"/>
    </row>
    <row r="2472" spans="2:26" ht="17.25" customHeight="1">
      <c r="B2472" s="137">
        <v>45832</v>
      </c>
      <c r="C2472" s="136" t="s">
        <v>83</v>
      </c>
      <c r="D2472" s="136" t="s">
        <v>2133</v>
      </c>
      <c r="E2472" s="136">
        <v>13</v>
      </c>
      <c r="F2472" s="140">
        <v>0</v>
      </c>
      <c r="G2472" s="136">
        <v>0</v>
      </c>
      <c r="H2472" s="136">
        <v>1</v>
      </c>
      <c r="I2472" s="136">
        <v>0</v>
      </c>
      <c r="J2472" s="136">
        <v>0</v>
      </c>
      <c r="K2472" s="136">
        <v>0</v>
      </c>
      <c r="L2472" s="136">
        <v>1</v>
      </c>
      <c r="O2472" s="136" t="s">
        <v>5595</v>
      </c>
      <c r="P2472" s="136" t="s">
        <v>5596</v>
      </c>
      <c r="S2472" s="180"/>
      <c r="T2472" s="185"/>
      <c r="U2472" s="186"/>
      <c r="V2472" s="182"/>
      <c r="W2472" s="183"/>
      <c r="X2472" s="187"/>
      <c r="Y2472" s="188"/>
      <c r="Z2472" s="189"/>
    </row>
    <row r="2473" spans="2:26" ht="17.25" customHeight="1">
      <c r="B2473" s="137">
        <v>45832</v>
      </c>
      <c r="C2473" s="136" t="s">
        <v>83</v>
      </c>
      <c r="D2473" s="136" t="s">
        <v>4442</v>
      </c>
      <c r="E2473" s="136">
        <v>3</v>
      </c>
      <c r="F2473" s="140">
        <v>0</v>
      </c>
      <c r="G2473" s="136">
        <v>0</v>
      </c>
      <c r="H2473" s="136">
        <v>0</v>
      </c>
      <c r="I2473" s="136">
        <v>0</v>
      </c>
      <c r="J2473" s="136">
        <v>1</v>
      </c>
      <c r="K2473" s="136">
        <v>0</v>
      </c>
      <c r="L2473" s="136">
        <v>1</v>
      </c>
      <c r="M2473" s="136" t="s">
        <v>5597</v>
      </c>
      <c r="S2473" s="180"/>
      <c r="T2473" s="185"/>
      <c r="U2473" s="186"/>
      <c r="V2473" s="182"/>
      <c r="W2473" s="183"/>
      <c r="X2473" s="187"/>
      <c r="Y2473" s="188"/>
      <c r="Z2473" s="189"/>
    </row>
    <row r="2474" spans="2:26" ht="17.25" customHeight="1">
      <c r="B2474" s="137">
        <v>45833</v>
      </c>
      <c r="C2474" s="136" t="s">
        <v>5609</v>
      </c>
      <c r="D2474" s="136" t="s">
        <v>4972</v>
      </c>
      <c r="E2474" s="136">
        <v>13</v>
      </c>
      <c r="F2474" s="140">
        <v>0</v>
      </c>
      <c r="G2474" s="136">
        <v>0</v>
      </c>
      <c r="H2474" s="136">
        <v>0</v>
      </c>
      <c r="I2474" s="136">
        <v>0</v>
      </c>
      <c r="J2474" s="136">
        <v>0</v>
      </c>
      <c r="K2474" s="136">
        <v>0</v>
      </c>
      <c r="L2474" s="136">
        <v>0</v>
      </c>
      <c r="S2474" s="180"/>
      <c r="T2474" s="185"/>
      <c r="U2474" s="186"/>
      <c r="V2474" s="182"/>
      <c r="W2474" s="183"/>
      <c r="X2474" s="187"/>
      <c r="Y2474" s="188"/>
      <c r="Z2474" s="189"/>
    </row>
    <row r="2475" spans="2:26" ht="17.25" customHeight="1">
      <c r="B2475" s="137">
        <v>45833</v>
      </c>
      <c r="C2475" s="136" t="s">
        <v>5610</v>
      </c>
      <c r="D2475" s="136" t="s">
        <v>5601</v>
      </c>
      <c r="E2475" s="136">
        <v>1</v>
      </c>
      <c r="F2475" s="140">
        <v>0</v>
      </c>
      <c r="G2475" s="136">
        <v>0</v>
      </c>
      <c r="H2475" s="136">
        <v>0</v>
      </c>
      <c r="I2475" s="136">
        <v>0</v>
      </c>
      <c r="J2475" s="136">
        <v>0</v>
      </c>
      <c r="K2475" s="136">
        <v>0</v>
      </c>
      <c r="L2475" s="136">
        <v>0</v>
      </c>
      <c r="S2475" s="180"/>
      <c r="T2475" s="185"/>
      <c r="U2475" s="186"/>
      <c r="V2475" s="182"/>
      <c r="W2475" s="183"/>
      <c r="X2475" s="187"/>
      <c r="Y2475" s="188"/>
      <c r="Z2475" s="189"/>
    </row>
    <row r="2476" spans="2:26" ht="17.25" customHeight="1">
      <c r="B2476" s="137">
        <v>45833</v>
      </c>
      <c r="C2476" s="136" t="s">
        <v>5611</v>
      </c>
      <c r="D2476" s="136" t="s">
        <v>5441</v>
      </c>
      <c r="E2476" s="136">
        <v>13</v>
      </c>
      <c r="F2476" s="140">
        <v>0</v>
      </c>
      <c r="G2476" s="136">
        <v>0</v>
      </c>
      <c r="H2476" s="136">
        <v>0</v>
      </c>
      <c r="I2476" s="136">
        <v>0</v>
      </c>
      <c r="J2476" s="136">
        <v>0</v>
      </c>
      <c r="K2476" s="136">
        <v>0</v>
      </c>
      <c r="L2476" s="136">
        <v>0</v>
      </c>
      <c r="S2476" s="180"/>
      <c r="T2476" s="185"/>
      <c r="U2476" s="186"/>
      <c r="V2476" s="182"/>
      <c r="W2476" s="183"/>
      <c r="X2476" s="187"/>
      <c r="Y2476" s="188"/>
      <c r="Z2476" s="189"/>
    </row>
    <row r="2477" spans="2:26" ht="17.25" customHeight="1">
      <c r="B2477" s="137">
        <v>45834</v>
      </c>
      <c r="C2477" s="136" t="s">
        <v>7</v>
      </c>
      <c r="D2477" s="136" t="s">
        <v>5615</v>
      </c>
      <c r="E2477" s="136">
        <v>10</v>
      </c>
      <c r="F2477" s="140">
        <v>0</v>
      </c>
      <c r="G2477" s="136">
        <v>0</v>
      </c>
      <c r="H2477" s="136">
        <v>0</v>
      </c>
      <c r="I2477" s="136">
        <v>0</v>
      </c>
      <c r="J2477" s="136">
        <v>0</v>
      </c>
      <c r="K2477" s="136">
        <v>0</v>
      </c>
      <c r="L2477" s="136">
        <v>0</v>
      </c>
      <c r="S2477" s="180"/>
      <c r="T2477" s="185"/>
      <c r="U2477" s="186"/>
      <c r="V2477" s="182"/>
      <c r="W2477" s="183"/>
      <c r="X2477" s="187"/>
      <c r="Y2477" s="188"/>
      <c r="Z2477" s="189"/>
    </row>
    <row r="2478" spans="2:26" ht="17.25" customHeight="1">
      <c r="B2478" s="137">
        <v>45834</v>
      </c>
      <c r="C2478" s="136" t="s">
        <v>83</v>
      </c>
      <c r="D2478" s="136" t="s">
        <v>5442</v>
      </c>
      <c r="E2478" s="136">
        <v>8</v>
      </c>
      <c r="F2478" s="140">
        <v>0</v>
      </c>
      <c r="G2478" s="136">
        <v>0</v>
      </c>
      <c r="H2478" s="136">
        <v>0</v>
      </c>
      <c r="I2478" s="136">
        <v>0</v>
      </c>
      <c r="J2478" s="136">
        <v>0</v>
      </c>
      <c r="K2478" s="136">
        <v>0</v>
      </c>
      <c r="L2478" s="136">
        <v>0</v>
      </c>
      <c r="S2478" s="180"/>
      <c r="T2478" s="185"/>
      <c r="U2478" s="186"/>
      <c r="V2478" s="182"/>
      <c r="W2478" s="183"/>
      <c r="X2478" s="187"/>
      <c r="Y2478" s="188"/>
      <c r="Z2478" s="189"/>
    </row>
    <row r="2479" spans="2:26" ht="17.25" customHeight="1">
      <c r="B2479" s="137">
        <v>45835</v>
      </c>
      <c r="C2479" s="136" t="s">
        <v>5628</v>
      </c>
      <c r="D2479" s="136" t="s">
        <v>5443</v>
      </c>
      <c r="E2479" s="136">
        <v>13</v>
      </c>
      <c r="F2479" s="140">
        <v>6</v>
      </c>
      <c r="G2479" s="136">
        <v>0</v>
      </c>
      <c r="H2479" s="136">
        <v>29</v>
      </c>
      <c r="I2479" s="136">
        <v>0</v>
      </c>
      <c r="J2479" s="136">
        <v>0</v>
      </c>
      <c r="K2479" s="136">
        <v>0</v>
      </c>
      <c r="L2479" s="136">
        <v>29</v>
      </c>
      <c r="M2479" s="136" t="s">
        <v>5635</v>
      </c>
      <c r="N2479" s="136" t="s">
        <v>5636</v>
      </c>
      <c r="O2479" s="136" t="s">
        <v>5637</v>
      </c>
      <c r="P2479" s="136" t="s">
        <v>5638</v>
      </c>
      <c r="S2479" s="180"/>
      <c r="T2479" s="185"/>
      <c r="U2479" s="186"/>
      <c r="V2479" s="182"/>
      <c r="W2479" s="183"/>
      <c r="X2479" s="187"/>
      <c r="Y2479" s="188"/>
      <c r="Z2479" s="189"/>
    </row>
    <row r="2480" spans="2:26" ht="17.25" customHeight="1">
      <c r="B2480" s="137">
        <v>45835</v>
      </c>
      <c r="C2480" s="136" t="s">
        <v>5629</v>
      </c>
      <c r="D2480" s="136" t="s">
        <v>5626</v>
      </c>
      <c r="E2480" s="136">
        <v>13</v>
      </c>
      <c r="F2480" s="140">
        <v>0</v>
      </c>
      <c r="G2480" s="136">
        <v>0</v>
      </c>
      <c r="H2480" s="136">
        <v>0</v>
      </c>
      <c r="I2480" s="136">
        <v>0</v>
      </c>
      <c r="J2480" s="136">
        <v>0</v>
      </c>
      <c r="K2480" s="136">
        <v>0</v>
      </c>
      <c r="L2480" s="136">
        <v>0</v>
      </c>
      <c r="S2480" s="180"/>
      <c r="T2480" s="185"/>
      <c r="U2480" s="186"/>
      <c r="V2480" s="182"/>
      <c r="W2480" s="183"/>
      <c r="X2480" s="187"/>
      <c r="Y2480" s="188"/>
      <c r="Z2480" s="189"/>
    </row>
    <row r="2481" spans="2:26" ht="17.25" customHeight="1">
      <c r="B2481" s="137">
        <v>45835</v>
      </c>
      <c r="C2481" s="136" t="s">
        <v>5629</v>
      </c>
      <c r="D2481" s="136" t="s">
        <v>5627</v>
      </c>
      <c r="E2481" s="136">
        <v>13</v>
      </c>
      <c r="F2481" s="140">
        <v>0</v>
      </c>
      <c r="G2481" s="136">
        <v>0</v>
      </c>
      <c r="H2481" s="136">
        <v>0</v>
      </c>
      <c r="I2481" s="136">
        <v>0</v>
      </c>
      <c r="J2481" s="136">
        <v>0</v>
      </c>
      <c r="K2481" s="136">
        <v>0</v>
      </c>
      <c r="L2481" s="136">
        <v>0</v>
      </c>
      <c r="S2481" s="180"/>
      <c r="T2481" s="185"/>
      <c r="U2481" s="186"/>
      <c r="V2481" s="182"/>
      <c r="W2481" s="183"/>
      <c r="X2481" s="187"/>
      <c r="Y2481" s="188"/>
      <c r="Z2481" s="189"/>
    </row>
    <row r="2482" spans="2:26" ht="17.25" customHeight="1">
      <c r="B2482" s="137">
        <v>45837</v>
      </c>
      <c r="C2482" s="136" t="s">
        <v>5650</v>
      </c>
      <c r="D2482" s="136" t="s">
        <v>5444</v>
      </c>
      <c r="E2482" s="136">
        <v>13</v>
      </c>
      <c r="F2482" s="140">
        <v>0</v>
      </c>
      <c r="G2482" s="136">
        <v>0</v>
      </c>
      <c r="H2482" s="136">
        <v>0</v>
      </c>
      <c r="I2482" s="136">
        <v>0</v>
      </c>
      <c r="J2482" s="136">
        <v>0</v>
      </c>
      <c r="K2482" s="136">
        <v>0</v>
      </c>
      <c r="L2482" s="136">
        <v>0</v>
      </c>
      <c r="S2482" s="180"/>
      <c r="T2482" s="185"/>
      <c r="U2482" s="186"/>
      <c r="V2482" s="182"/>
      <c r="W2482" s="183"/>
      <c r="X2482" s="187"/>
      <c r="Y2482" s="188"/>
      <c r="Z2482" s="189"/>
    </row>
    <row r="2483" spans="2:26" ht="17.25" customHeight="1">
      <c r="B2483" s="137">
        <v>45837</v>
      </c>
      <c r="C2483" s="136" t="s">
        <v>5651</v>
      </c>
      <c r="D2483" s="136" t="s">
        <v>5445</v>
      </c>
      <c r="E2483" s="136">
        <v>13</v>
      </c>
      <c r="F2483" s="140">
        <v>0</v>
      </c>
      <c r="G2483" s="136">
        <v>0</v>
      </c>
      <c r="H2483" s="136">
        <v>1</v>
      </c>
      <c r="I2483" s="136">
        <v>0</v>
      </c>
      <c r="J2483" s="136">
        <v>0</v>
      </c>
      <c r="K2483" s="136">
        <v>0</v>
      </c>
      <c r="L2483" s="136">
        <v>1</v>
      </c>
      <c r="M2483" s="136" t="s">
        <v>5652</v>
      </c>
      <c r="N2483" s="136" t="s">
        <v>5653</v>
      </c>
      <c r="S2483" s="180"/>
      <c r="T2483" s="185"/>
      <c r="U2483" s="186"/>
      <c r="V2483" s="182"/>
      <c r="W2483" s="183"/>
      <c r="X2483" s="187"/>
      <c r="Y2483" s="188"/>
      <c r="Z2483" s="189"/>
    </row>
    <row r="2484" spans="2:26" ht="17.25" customHeight="1">
      <c r="B2484" s="137">
        <v>45838</v>
      </c>
      <c r="C2484" s="136" t="s">
        <v>18</v>
      </c>
      <c r="D2484" s="136" t="s">
        <v>5665</v>
      </c>
      <c r="E2484" s="136">
        <v>6</v>
      </c>
      <c r="F2484" s="140">
        <v>0</v>
      </c>
      <c r="G2484" s="136">
        <v>0</v>
      </c>
      <c r="H2484" s="136">
        <v>3</v>
      </c>
      <c r="I2484" s="136">
        <v>0</v>
      </c>
      <c r="J2484" s="136">
        <v>0</v>
      </c>
      <c r="K2484" s="136">
        <v>0</v>
      </c>
      <c r="L2484" s="136">
        <v>3</v>
      </c>
      <c r="O2484" s="136" t="s">
        <v>5670</v>
      </c>
      <c r="P2484" s="136" t="s">
        <v>5670</v>
      </c>
      <c r="S2484" s="180"/>
      <c r="T2484" s="185"/>
      <c r="U2484" s="186"/>
      <c r="V2484" s="182"/>
      <c r="W2484" s="183"/>
      <c r="X2484" s="187"/>
      <c r="Y2484" s="188"/>
      <c r="Z2484" s="189"/>
    </row>
    <row r="2485" spans="2:26" ht="17.25" customHeight="1">
      <c r="B2485" s="137">
        <v>45838</v>
      </c>
      <c r="C2485" s="136" t="s">
        <v>18</v>
      </c>
      <c r="D2485" s="136" t="s">
        <v>5668</v>
      </c>
      <c r="E2485" s="136">
        <v>13</v>
      </c>
      <c r="F2485" s="140">
        <v>4</v>
      </c>
      <c r="G2485" s="136">
        <v>0</v>
      </c>
      <c r="H2485" s="136">
        <v>30</v>
      </c>
      <c r="I2485" s="136">
        <v>0</v>
      </c>
      <c r="J2485" s="136">
        <v>0</v>
      </c>
      <c r="K2485" s="136">
        <v>0</v>
      </c>
      <c r="L2485" s="136">
        <v>30</v>
      </c>
      <c r="O2485" s="136" t="s">
        <v>5671</v>
      </c>
      <c r="P2485" s="136" t="s">
        <v>5672</v>
      </c>
      <c r="S2485" s="180"/>
      <c r="T2485" s="185"/>
      <c r="U2485" s="186"/>
      <c r="V2485" s="182"/>
      <c r="W2485" s="183"/>
      <c r="X2485" s="187"/>
      <c r="Y2485" s="188"/>
      <c r="Z2485" s="189"/>
    </row>
    <row r="2486" spans="2:26" ht="17.25" customHeight="1">
      <c r="B2486" s="137">
        <v>45839</v>
      </c>
      <c r="C2486" s="136" t="s">
        <v>18</v>
      </c>
      <c r="D2486" s="136" t="s">
        <v>5539</v>
      </c>
      <c r="E2486" s="136">
        <v>13</v>
      </c>
      <c r="F2486" s="140">
        <v>0</v>
      </c>
      <c r="G2486" s="136">
        <v>0</v>
      </c>
      <c r="H2486" s="136">
        <v>0</v>
      </c>
      <c r="I2486" s="136">
        <v>0</v>
      </c>
      <c r="J2486" s="136">
        <v>0</v>
      </c>
      <c r="K2486" s="136">
        <v>0</v>
      </c>
      <c r="L2486" s="136">
        <v>0</v>
      </c>
      <c r="S2486" s="180"/>
      <c r="T2486" s="185"/>
      <c r="U2486" s="186"/>
      <c r="V2486" s="182"/>
      <c r="W2486" s="183"/>
      <c r="X2486" s="187"/>
      <c r="Y2486" s="188"/>
      <c r="Z2486" s="189"/>
    </row>
    <row r="2487" spans="2:26" ht="17.25" customHeight="1">
      <c r="B2487" s="137">
        <v>45839</v>
      </c>
      <c r="C2487" s="136" t="s">
        <v>18</v>
      </c>
      <c r="D2487" s="136" t="s">
        <v>5540</v>
      </c>
      <c r="E2487" s="136">
        <v>13</v>
      </c>
      <c r="F2487" s="140">
        <v>0</v>
      </c>
      <c r="G2487" s="136">
        <v>0</v>
      </c>
      <c r="H2487" s="136">
        <v>0</v>
      </c>
      <c r="I2487" s="136">
        <v>0</v>
      </c>
      <c r="J2487" s="136">
        <v>0</v>
      </c>
      <c r="K2487" s="136">
        <v>0</v>
      </c>
      <c r="L2487" s="136">
        <v>0</v>
      </c>
      <c r="S2487" s="180"/>
      <c r="T2487" s="185"/>
      <c r="U2487" s="186"/>
      <c r="V2487" s="182"/>
      <c r="W2487" s="183"/>
      <c r="X2487" s="187"/>
      <c r="Y2487" s="188"/>
      <c r="Z2487" s="189"/>
    </row>
    <row r="2488" spans="2:26" ht="17.25" customHeight="1">
      <c r="B2488" s="137">
        <v>45841</v>
      </c>
      <c r="C2488" s="136" t="s">
        <v>18</v>
      </c>
      <c r="D2488" s="136" t="s">
        <v>5571</v>
      </c>
      <c r="E2488" s="136">
        <v>13</v>
      </c>
      <c r="F2488" s="140">
        <v>0</v>
      </c>
      <c r="G2488" s="136">
        <v>0</v>
      </c>
      <c r="H2488" s="136">
        <v>0</v>
      </c>
      <c r="I2488" s="136">
        <v>0</v>
      </c>
      <c r="J2488" s="136">
        <v>0</v>
      </c>
      <c r="K2488" s="136">
        <v>0</v>
      </c>
      <c r="L2488" s="136">
        <v>0</v>
      </c>
      <c r="S2488" s="180"/>
      <c r="T2488" s="185"/>
      <c r="U2488" s="186"/>
      <c r="V2488" s="182"/>
      <c r="W2488" s="183"/>
      <c r="X2488" s="187"/>
      <c r="Y2488" s="188"/>
      <c r="Z2488" s="189"/>
    </row>
    <row r="2489" spans="2:26" ht="17.25" customHeight="1">
      <c r="B2489" s="137">
        <v>45841</v>
      </c>
      <c r="C2489" s="136" t="s">
        <v>18</v>
      </c>
      <c r="D2489" s="136" t="s">
        <v>5615</v>
      </c>
      <c r="E2489" s="136">
        <v>10</v>
      </c>
      <c r="F2489" s="140">
        <v>0</v>
      </c>
      <c r="G2489" s="136">
        <v>0</v>
      </c>
      <c r="H2489" s="136">
        <v>0</v>
      </c>
      <c r="I2489" s="136">
        <v>0</v>
      </c>
      <c r="J2489" s="136">
        <v>0</v>
      </c>
      <c r="K2489" s="136">
        <v>0</v>
      </c>
      <c r="L2489" s="136">
        <v>0</v>
      </c>
      <c r="S2489" s="180"/>
      <c r="T2489" s="185"/>
      <c r="U2489" s="186"/>
      <c r="V2489" s="182"/>
      <c r="W2489" s="183"/>
      <c r="X2489" s="187"/>
      <c r="Y2489" s="188"/>
      <c r="Z2489" s="189"/>
    </row>
    <row r="2490" spans="2:26" ht="17.25" customHeight="1">
      <c r="B2490" s="137">
        <v>45841</v>
      </c>
      <c r="C2490" s="136" t="s">
        <v>18</v>
      </c>
      <c r="D2490" s="136" t="s">
        <v>5718</v>
      </c>
      <c r="E2490" s="136">
        <v>4</v>
      </c>
      <c r="F2490" s="140">
        <v>0</v>
      </c>
      <c r="G2490" s="136">
        <v>0</v>
      </c>
      <c r="H2490" s="136">
        <v>1</v>
      </c>
      <c r="I2490" s="136">
        <v>0</v>
      </c>
      <c r="J2490" s="136">
        <v>0</v>
      </c>
      <c r="K2490" s="136">
        <v>0</v>
      </c>
      <c r="L2490" s="136">
        <v>1</v>
      </c>
      <c r="O2490" s="136" t="s">
        <v>5722</v>
      </c>
      <c r="P2490" s="136" t="s">
        <v>5723</v>
      </c>
      <c r="S2490" s="180"/>
      <c r="T2490" s="185"/>
      <c r="U2490" s="186"/>
      <c r="V2490" s="182"/>
      <c r="W2490" s="183"/>
      <c r="X2490" s="187"/>
      <c r="Y2490" s="188"/>
      <c r="Z2490" s="189"/>
    </row>
    <row r="2491" spans="2:26" ht="17.25" customHeight="1">
      <c r="B2491" s="137">
        <v>45843</v>
      </c>
      <c r="C2491" s="136" t="s">
        <v>5735</v>
      </c>
      <c r="D2491" s="136" t="s">
        <v>5441</v>
      </c>
      <c r="E2491" s="136">
        <v>13</v>
      </c>
      <c r="F2491" s="140">
        <v>0</v>
      </c>
      <c r="G2491" s="136">
        <v>0</v>
      </c>
      <c r="H2491" s="136">
        <v>0</v>
      </c>
      <c r="I2491" s="136">
        <v>0</v>
      </c>
      <c r="J2491" s="136">
        <v>0</v>
      </c>
      <c r="K2491" s="136">
        <v>0</v>
      </c>
      <c r="L2491" s="136">
        <v>0</v>
      </c>
      <c r="S2491" s="180"/>
      <c r="T2491" s="185"/>
      <c r="U2491" s="186"/>
      <c r="V2491" s="182"/>
      <c r="W2491" s="183"/>
      <c r="X2491" s="187"/>
      <c r="Y2491" s="188"/>
      <c r="Z2491" s="189"/>
    </row>
    <row r="2492" spans="2:26" ht="17.25" customHeight="1">
      <c r="B2492" s="137">
        <v>45844</v>
      </c>
      <c r="C2492" s="136" t="s">
        <v>5736</v>
      </c>
      <c r="D2492" s="136" t="s">
        <v>5734</v>
      </c>
      <c r="E2492" s="136">
        <v>13</v>
      </c>
      <c r="F2492" s="140">
        <v>0</v>
      </c>
      <c r="G2492" s="136">
        <v>0</v>
      </c>
      <c r="H2492" s="136">
        <v>0</v>
      </c>
      <c r="I2492" s="136">
        <v>0</v>
      </c>
      <c r="J2492" s="136">
        <v>0</v>
      </c>
      <c r="K2492" s="136">
        <v>0</v>
      </c>
      <c r="L2492" s="136">
        <v>0</v>
      </c>
      <c r="S2492" s="180"/>
      <c r="T2492" s="185"/>
      <c r="U2492" s="186"/>
      <c r="V2492" s="182"/>
      <c r="W2492" s="183"/>
      <c r="X2492" s="187"/>
      <c r="Y2492" s="188"/>
      <c r="Z2492" s="189"/>
    </row>
    <row r="2493" spans="2:26" ht="17.25" customHeight="1">
      <c r="B2493" s="137">
        <v>45844</v>
      </c>
      <c r="C2493" s="136" t="s">
        <v>5737</v>
      </c>
      <c r="D2493" s="136" t="s">
        <v>2132</v>
      </c>
      <c r="E2493" s="136">
        <v>13</v>
      </c>
      <c r="F2493" s="140">
        <v>0</v>
      </c>
      <c r="G2493" s="136">
        <v>0</v>
      </c>
      <c r="H2493" s="136">
        <v>0</v>
      </c>
      <c r="I2493" s="136">
        <v>0</v>
      </c>
      <c r="J2493" s="136">
        <v>3</v>
      </c>
      <c r="K2493" s="136">
        <v>0</v>
      </c>
      <c r="L2493" s="136">
        <v>3</v>
      </c>
      <c r="M2493" s="136" t="s">
        <v>5756</v>
      </c>
      <c r="S2493" s="180"/>
      <c r="T2493" s="185"/>
      <c r="U2493" s="186"/>
      <c r="V2493" s="182"/>
      <c r="W2493" s="183"/>
      <c r="X2493" s="187"/>
      <c r="Y2493" s="188"/>
      <c r="Z2493" s="189"/>
    </row>
    <row r="2494" spans="2:26" ht="17.25" customHeight="1">
      <c r="B2494" s="137">
        <v>45845</v>
      </c>
      <c r="C2494" s="136" t="s">
        <v>18</v>
      </c>
      <c r="D2494" s="136" t="s">
        <v>5627</v>
      </c>
      <c r="E2494" s="136">
        <v>13</v>
      </c>
      <c r="F2494" s="140">
        <v>0</v>
      </c>
      <c r="G2494" s="136">
        <v>0</v>
      </c>
      <c r="H2494" s="136">
        <v>2</v>
      </c>
      <c r="I2494" s="136">
        <v>0</v>
      </c>
      <c r="J2494" s="136">
        <v>0</v>
      </c>
      <c r="K2494" s="136">
        <v>0</v>
      </c>
      <c r="L2494" s="136">
        <v>2</v>
      </c>
      <c r="O2494" s="136" t="s">
        <v>5770</v>
      </c>
      <c r="P2494" s="136" t="s">
        <v>5771</v>
      </c>
      <c r="S2494" s="180"/>
      <c r="T2494" s="185"/>
      <c r="U2494" s="186"/>
      <c r="V2494" s="182"/>
      <c r="W2494" s="183"/>
      <c r="X2494" s="187"/>
      <c r="Y2494" s="188"/>
      <c r="Z2494" s="189"/>
    </row>
    <row r="2495" spans="2:26" ht="17.25" customHeight="1">
      <c r="B2495" s="137">
        <v>45845</v>
      </c>
      <c r="C2495" s="136" t="s">
        <v>18</v>
      </c>
      <c r="D2495" s="136" t="s">
        <v>5626</v>
      </c>
      <c r="E2495" s="136">
        <v>13</v>
      </c>
      <c r="F2495" s="140">
        <v>0</v>
      </c>
      <c r="G2495" s="136">
        <v>0</v>
      </c>
      <c r="H2495" s="136">
        <v>1</v>
      </c>
      <c r="I2495" s="136">
        <v>0</v>
      </c>
      <c r="J2495" s="136">
        <v>0</v>
      </c>
      <c r="K2495" s="136">
        <v>0</v>
      </c>
      <c r="L2495" s="136">
        <v>1</v>
      </c>
      <c r="O2495" s="136" t="s">
        <v>5770</v>
      </c>
      <c r="P2495" s="136" t="s">
        <v>5771</v>
      </c>
      <c r="S2495" s="180"/>
      <c r="T2495" s="185"/>
      <c r="U2495" s="186"/>
      <c r="V2495" s="182"/>
      <c r="W2495" s="183"/>
      <c r="X2495" s="187"/>
      <c r="Y2495" s="188"/>
      <c r="Z2495" s="189"/>
    </row>
    <row r="2496" spans="2:26" ht="17.25" customHeight="1">
      <c r="B2496" s="137">
        <v>45846</v>
      </c>
      <c r="C2496" s="136" t="s">
        <v>5772</v>
      </c>
      <c r="D2496" s="136" t="s">
        <v>5445</v>
      </c>
      <c r="E2496" s="136">
        <v>13</v>
      </c>
      <c r="F2496" s="140">
        <v>0</v>
      </c>
      <c r="G2496" s="136">
        <v>0</v>
      </c>
      <c r="H2496" s="136">
        <v>0</v>
      </c>
      <c r="I2496" s="136">
        <v>0</v>
      </c>
      <c r="J2496" s="136">
        <v>0</v>
      </c>
      <c r="K2496" s="136">
        <v>0</v>
      </c>
      <c r="L2496" s="136">
        <v>0</v>
      </c>
      <c r="S2496" s="180"/>
      <c r="T2496" s="185"/>
      <c r="U2496" s="186"/>
      <c r="V2496" s="182"/>
      <c r="W2496" s="183"/>
      <c r="X2496" s="187"/>
      <c r="Y2496" s="188"/>
      <c r="Z2496" s="189"/>
    </row>
    <row r="2497" spans="2:26" ht="17.25" customHeight="1">
      <c r="B2497" s="137">
        <v>45847</v>
      </c>
      <c r="C2497" s="136" t="s">
        <v>41</v>
      </c>
      <c r="D2497" s="136" t="s">
        <v>5444</v>
      </c>
      <c r="E2497" s="136">
        <v>13</v>
      </c>
      <c r="F2497" s="140">
        <v>0</v>
      </c>
      <c r="G2497" s="136">
        <v>0</v>
      </c>
      <c r="H2497" s="136">
        <v>0</v>
      </c>
      <c r="I2497" s="136">
        <v>0</v>
      </c>
      <c r="J2497" s="136">
        <v>0</v>
      </c>
      <c r="K2497" s="136">
        <v>0</v>
      </c>
      <c r="L2497" s="136">
        <v>0</v>
      </c>
      <c r="S2497" s="180"/>
      <c r="T2497" s="185"/>
      <c r="U2497" s="186"/>
      <c r="V2497" s="182"/>
      <c r="W2497" s="183"/>
      <c r="X2497" s="187"/>
      <c r="Y2497" s="188"/>
      <c r="Z2497" s="189"/>
    </row>
    <row r="2498" spans="2:26" ht="17.25" customHeight="1">
      <c r="B2498" s="137">
        <v>45847</v>
      </c>
      <c r="C2498" s="136" t="s">
        <v>41</v>
      </c>
      <c r="D2498" s="136" t="s">
        <v>5539</v>
      </c>
      <c r="E2498" s="136">
        <v>13</v>
      </c>
      <c r="F2498" s="140">
        <v>0</v>
      </c>
      <c r="G2498" s="136">
        <v>0</v>
      </c>
      <c r="H2498" s="136">
        <v>0</v>
      </c>
      <c r="I2498" s="136">
        <v>0</v>
      </c>
      <c r="J2498" s="136">
        <v>0</v>
      </c>
      <c r="K2498" s="136">
        <v>0</v>
      </c>
      <c r="L2498" s="136">
        <v>0</v>
      </c>
      <c r="S2498" s="180"/>
      <c r="T2498" s="185"/>
      <c r="U2498" s="186"/>
      <c r="V2498" s="182"/>
      <c r="W2498" s="183"/>
      <c r="X2498" s="187"/>
      <c r="Y2498" s="188"/>
      <c r="Z2498" s="189"/>
    </row>
    <row r="2499" spans="2:26" ht="17.25" customHeight="1">
      <c r="B2499" s="137">
        <v>45847</v>
      </c>
      <c r="C2499" s="136" t="s">
        <v>41</v>
      </c>
      <c r="D2499" s="136" t="s">
        <v>5443</v>
      </c>
      <c r="E2499" s="136">
        <v>13</v>
      </c>
      <c r="F2499" s="140">
        <v>0</v>
      </c>
      <c r="G2499" s="136">
        <v>0</v>
      </c>
      <c r="H2499" s="136">
        <v>0</v>
      </c>
      <c r="I2499" s="136">
        <v>0</v>
      </c>
      <c r="J2499" s="136">
        <v>0</v>
      </c>
      <c r="K2499" s="136">
        <v>0</v>
      </c>
      <c r="L2499" s="136">
        <v>0</v>
      </c>
      <c r="S2499" s="180"/>
      <c r="T2499" s="185"/>
      <c r="U2499" s="186"/>
      <c r="V2499" s="182"/>
      <c r="W2499" s="183"/>
      <c r="X2499" s="187"/>
      <c r="Y2499" s="188"/>
      <c r="Z2499" s="189"/>
    </row>
    <row r="2500" spans="2:26" ht="17.25" customHeight="1">
      <c r="B2500" s="137">
        <v>45847</v>
      </c>
      <c r="C2500" s="136" t="s">
        <v>41</v>
      </c>
      <c r="D2500" s="136" t="s">
        <v>5615</v>
      </c>
      <c r="E2500" s="136">
        <v>10</v>
      </c>
      <c r="F2500" s="140">
        <v>0</v>
      </c>
      <c r="G2500" s="136">
        <v>0</v>
      </c>
      <c r="H2500" s="136">
        <v>0</v>
      </c>
      <c r="I2500" s="136">
        <v>0</v>
      </c>
      <c r="J2500" s="136">
        <v>0</v>
      </c>
      <c r="K2500" s="136">
        <v>0</v>
      </c>
      <c r="L2500" s="136">
        <v>0</v>
      </c>
      <c r="S2500" s="180"/>
      <c r="T2500" s="185"/>
      <c r="U2500" s="186"/>
      <c r="V2500" s="182"/>
      <c r="W2500" s="183"/>
      <c r="X2500" s="187"/>
      <c r="Y2500" s="188"/>
      <c r="Z2500" s="189"/>
    </row>
    <row r="2501" spans="2:26" ht="17.25" customHeight="1">
      <c r="B2501" s="137">
        <v>45848</v>
      </c>
      <c r="C2501" s="136" t="s">
        <v>41</v>
      </c>
      <c r="D2501" s="136" t="s">
        <v>5540</v>
      </c>
      <c r="E2501" s="136">
        <v>13</v>
      </c>
      <c r="F2501" s="140">
        <v>0</v>
      </c>
      <c r="G2501" s="136">
        <v>0</v>
      </c>
      <c r="H2501" s="136">
        <v>0</v>
      </c>
      <c r="I2501" s="136">
        <v>0</v>
      </c>
      <c r="J2501" s="136">
        <v>0</v>
      </c>
      <c r="K2501" s="136">
        <v>0</v>
      </c>
      <c r="L2501" s="136">
        <v>0</v>
      </c>
      <c r="S2501" s="180"/>
      <c r="T2501" s="185"/>
      <c r="U2501" s="186"/>
      <c r="V2501" s="182"/>
      <c r="W2501" s="183"/>
      <c r="X2501" s="187"/>
      <c r="Y2501" s="188"/>
      <c r="Z2501" s="189"/>
    </row>
    <row r="2502" spans="2:26" ht="17.25" customHeight="1">
      <c r="B2502" s="137">
        <v>45849</v>
      </c>
      <c r="C2502" s="136" t="s">
        <v>41</v>
      </c>
      <c r="D2502" s="136" t="s">
        <v>5840</v>
      </c>
      <c r="E2502" s="136">
        <v>13</v>
      </c>
      <c r="F2502" s="140">
        <v>2</v>
      </c>
      <c r="G2502" s="136">
        <v>0</v>
      </c>
      <c r="H2502" s="136">
        <v>0</v>
      </c>
      <c r="I2502" s="136">
        <v>0</v>
      </c>
      <c r="J2502" s="136">
        <v>6</v>
      </c>
      <c r="K2502" s="136">
        <v>0</v>
      </c>
      <c r="L2502" s="136">
        <v>6</v>
      </c>
      <c r="O2502" s="136" t="s">
        <v>5842</v>
      </c>
      <c r="P2502" s="136" t="s">
        <v>5841</v>
      </c>
      <c r="S2502" s="180"/>
      <c r="T2502" s="185"/>
      <c r="U2502" s="186"/>
      <c r="V2502" s="182"/>
      <c r="W2502" s="183"/>
      <c r="X2502" s="187"/>
      <c r="Y2502" s="188"/>
      <c r="Z2502" s="189"/>
    </row>
    <row r="2503" spans="2:26" ht="17.25" customHeight="1">
      <c r="B2503" s="137">
        <v>45850</v>
      </c>
      <c r="C2503" s="136" t="s">
        <v>6897</v>
      </c>
      <c r="D2503" s="136" t="s">
        <v>5825</v>
      </c>
      <c r="E2503" s="136">
        <v>4</v>
      </c>
      <c r="F2503" s="140">
        <v>2</v>
      </c>
      <c r="G2503" s="136">
        <v>0</v>
      </c>
      <c r="H2503" s="136">
        <v>8</v>
      </c>
      <c r="I2503" s="136">
        <v>0</v>
      </c>
      <c r="J2503" s="136">
        <v>0</v>
      </c>
      <c r="K2503" s="136">
        <v>0</v>
      </c>
      <c r="L2503" s="136">
        <v>8</v>
      </c>
      <c r="M2503" s="136" t="s">
        <v>5842</v>
      </c>
      <c r="N2503" s="136" t="s">
        <v>5843</v>
      </c>
      <c r="O2503" s="136" t="s">
        <v>5843</v>
      </c>
      <c r="P2503" s="136" t="s">
        <v>5844</v>
      </c>
      <c r="S2503" s="180"/>
      <c r="T2503" s="185"/>
      <c r="U2503" s="186"/>
      <c r="V2503" s="182"/>
      <c r="W2503" s="183"/>
      <c r="X2503" s="187"/>
      <c r="Y2503" s="188"/>
      <c r="Z2503" s="189"/>
    </row>
    <row r="2504" spans="2:26" ht="17.25" customHeight="1">
      <c r="B2504" s="137">
        <v>45850</v>
      </c>
      <c r="C2504" s="136" t="s">
        <v>6897</v>
      </c>
      <c r="D2504" s="136" t="s">
        <v>5826</v>
      </c>
      <c r="E2504" s="136">
        <v>13</v>
      </c>
      <c r="F2504" s="140">
        <v>3</v>
      </c>
      <c r="G2504" s="136">
        <v>0</v>
      </c>
      <c r="H2504" s="136">
        <v>11</v>
      </c>
      <c r="I2504" s="136">
        <v>1</v>
      </c>
      <c r="J2504" s="136">
        <v>0</v>
      </c>
      <c r="K2504" s="136">
        <v>0</v>
      </c>
      <c r="L2504" s="136">
        <v>12</v>
      </c>
      <c r="M2504" s="136" t="s">
        <v>5842</v>
      </c>
      <c r="N2504" s="136" t="s">
        <v>5842</v>
      </c>
      <c r="O2504" s="136" t="s">
        <v>5842</v>
      </c>
      <c r="P2504" s="136" t="s">
        <v>5845</v>
      </c>
      <c r="S2504" s="180"/>
      <c r="T2504" s="185"/>
      <c r="U2504" s="186"/>
      <c r="V2504" s="182"/>
      <c r="W2504" s="183"/>
      <c r="X2504" s="187"/>
      <c r="Y2504" s="188"/>
      <c r="Z2504" s="189"/>
    </row>
    <row r="2505" spans="2:26" ht="17.25" customHeight="1">
      <c r="B2505" s="137">
        <v>45853</v>
      </c>
      <c r="C2505" s="136" t="s">
        <v>5903</v>
      </c>
      <c r="D2505" s="136" t="s">
        <v>5626</v>
      </c>
      <c r="E2505" s="136">
        <v>13</v>
      </c>
      <c r="F2505" s="140">
        <v>0</v>
      </c>
      <c r="G2505" s="136">
        <v>0</v>
      </c>
      <c r="H2505" s="136">
        <v>0</v>
      </c>
      <c r="I2505" s="136">
        <v>0</v>
      </c>
      <c r="J2505" s="136">
        <v>0</v>
      </c>
      <c r="K2505" s="136">
        <v>0</v>
      </c>
      <c r="L2505" s="136">
        <v>0</v>
      </c>
      <c r="S2505" s="180"/>
      <c r="T2505" s="185"/>
      <c r="U2505" s="186"/>
      <c r="V2505" s="182"/>
      <c r="W2505" s="183"/>
      <c r="X2505" s="187"/>
      <c r="Y2505" s="188"/>
      <c r="Z2505" s="189"/>
    </row>
    <row r="2506" spans="2:26" ht="17.25" customHeight="1">
      <c r="B2506" s="137">
        <v>45853</v>
      </c>
      <c r="C2506" s="136" t="s">
        <v>5904</v>
      </c>
      <c r="D2506" s="136" t="s">
        <v>2133</v>
      </c>
      <c r="E2506" s="136">
        <v>13</v>
      </c>
      <c r="F2506" s="140">
        <v>2</v>
      </c>
      <c r="G2506" s="136">
        <v>0</v>
      </c>
      <c r="H2506" s="136">
        <v>5</v>
      </c>
      <c r="I2506" s="136">
        <v>1</v>
      </c>
      <c r="J2506" s="136">
        <v>1</v>
      </c>
      <c r="K2506" s="136">
        <v>0</v>
      </c>
      <c r="L2506" s="136">
        <v>7</v>
      </c>
      <c r="M2506" s="136" t="s">
        <v>5909</v>
      </c>
      <c r="O2506" s="136" t="s">
        <v>5910</v>
      </c>
      <c r="P2506" s="136" t="s">
        <v>5911</v>
      </c>
      <c r="S2506" s="180"/>
      <c r="T2506" s="185"/>
      <c r="U2506" s="186"/>
      <c r="V2506" s="182"/>
      <c r="W2506" s="183"/>
      <c r="X2506" s="187"/>
      <c r="Y2506" s="188"/>
      <c r="Z2506" s="189"/>
    </row>
    <row r="2507" spans="2:26" ht="17.25" customHeight="1">
      <c r="B2507" s="137">
        <v>45853</v>
      </c>
      <c r="C2507" s="136" t="s">
        <v>6897</v>
      </c>
      <c r="D2507" s="136" t="s">
        <v>5905</v>
      </c>
      <c r="E2507" s="136">
        <v>2</v>
      </c>
      <c r="F2507" s="140">
        <v>0</v>
      </c>
      <c r="G2507" s="136">
        <v>0</v>
      </c>
      <c r="H2507" s="136">
        <v>0</v>
      </c>
      <c r="I2507" s="136">
        <v>0</v>
      </c>
      <c r="J2507" s="136">
        <v>0</v>
      </c>
      <c r="K2507" s="136">
        <v>0</v>
      </c>
      <c r="L2507" s="136">
        <v>0</v>
      </c>
      <c r="S2507" s="180"/>
      <c r="T2507" s="185"/>
      <c r="U2507" s="186"/>
      <c r="V2507" s="182"/>
      <c r="W2507" s="183"/>
      <c r="X2507" s="187"/>
      <c r="Y2507" s="188"/>
      <c r="Z2507" s="189"/>
    </row>
    <row r="2508" spans="2:26" ht="17.25" customHeight="1">
      <c r="B2508" s="137">
        <v>45855</v>
      </c>
      <c r="C2508" s="136" t="s">
        <v>3130</v>
      </c>
      <c r="D2508" s="136" t="s">
        <v>5734</v>
      </c>
      <c r="E2508" s="136">
        <v>13</v>
      </c>
      <c r="F2508" s="140">
        <v>0</v>
      </c>
      <c r="G2508" s="136">
        <v>0</v>
      </c>
      <c r="H2508" s="136">
        <v>0</v>
      </c>
      <c r="I2508" s="136">
        <v>0</v>
      </c>
      <c r="J2508" s="136">
        <v>0</v>
      </c>
      <c r="K2508" s="136">
        <v>0</v>
      </c>
      <c r="L2508" s="136">
        <v>0</v>
      </c>
      <c r="S2508" s="180"/>
      <c r="T2508" s="185"/>
      <c r="U2508" s="186"/>
      <c r="V2508" s="182"/>
      <c r="W2508" s="183"/>
      <c r="X2508" s="187"/>
      <c r="Y2508" s="188"/>
      <c r="Z2508" s="189"/>
    </row>
    <row r="2509" spans="2:26" ht="17.25" customHeight="1">
      <c r="B2509" s="137">
        <v>45855</v>
      </c>
      <c r="C2509" s="136" t="s">
        <v>3131</v>
      </c>
      <c r="D2509" s="136" t="s">
        <v>5443</v>
      </c>
      <c r="E2509" s="136">
        <v>13</v>
      </c>
      <c r="F2509" s="140">
        <v>0</v>
      </c>
      <c r="G2509" s="136">
        <v>0</v>
      </c>
      <c r="H2509" s="136">
        <v>0</v>
      </c>
      <c r="I2509" s="136">
        <v>0</v>
      </c>
      <c r="J2509" s="136">
        <v>0</v>
      </c>
      <c r="K2509" s="136">
        <v>0</v>
      </c>
      <c r="L2509" s="136">
        <v>0</v>
      </c>
      <c r="S2509" s="180"/>
      <c r="T2509" s="185"/>
      <c r="U2509" s="186"/>
      <c r="V2509" s="182"/>
      <c r="W2509" s="183"/>
      <c r="X2509" s="187"/>
      <c r="Y2509" s="188"/>
      <c r="Z2509" s="189"/>
    </row>
    <row r="2510" spans="2:26" ht="17.25" customHeight="1">
      <c r="B2510" s="137">
        <v>45855</v>
      </c>
      <c r="C2510" s="136" t="s">
        <v>3131</v>
      </c>
      <c r="D2510" s="136" t="s">
        <v>5441</v>
      </c>
      <c r="E2510" s="136">
        <v>13</v>
      </c>
      <c r="F2510" s="140">
        <v>0</v>
      </c>
      <c r="G2510" s="136">
        <v>0</v>
      </c>
      <c r="H2510" s="136">
        <v>7</v>
      </c>
      <c r="I2510" s="136">
        <v>0</v>
      </c>
      <c r="J2510" s="136">
        <v>0</v>
      </c>
      <c r="K2510" s="136">
        <v>0</v>
      </c>
      <c r="L2510" s="136">
        <v>7</v>
      </c>
      <c r="M2510" s="136" t="s">
        <v>436</v>
      </c>
      <c r="O2510" s="136" t="s">
        <v>436</v>
      </c>
      <c r="P2510" s="136" t="s">
        <v>436</v>
      </c>
      <c r="S2510" s="180"/>
      <c r="T2510" s="185"/>
      <c r="U2510" s="186"/>
      <c r="V2510" s="182"/>
      <c r="W2510" s="183"/>
      <c r="X2510" s="187"/>
      <c r="Y2510" s="188"/>
      <c r="Z2510" s="189"/>
    </row>
    <row r="2511" spans="2:26" ht="17.25" customHeight="1">
      <c r="B2511" s="137">
        <v>45855</v>
      </c>
      <c r="C2511" s="136" t="s">
        <v>3131</v>
      </c>
      <c r="D2511" s="136" t="s">
        <v>5445</v>
      </c>
      <c r="E2511" s="136">
        <v>13</v>
      </c>
      <c r="F2511" s="140">
        <v>0</v>
      </c>
      <c r="G2511" s="136">
        <v>0</v>
      </c>
      <c r="H2511" s="136">
        <v>0</v>
      </c>
      <c r="I2511" s="136">
        <v>0</v>
      </c>
      <c r="J2511" s="136">
        <v>0</v>
      </c>
      <c r="K2511" s="136">
        <v>0</v>
      </c>
      <c r="L2511" s="136">
        <v>0</v>
      </c>
      <c r="S2511" s="180"/>
      <c r="T2511" s="185"/>
      <c r="U2511" s="186"/>
      <c r="V2511" s="182"/>
      <c r="W2511" s="183"/>
      <c r="X2511" s="187"/>
      <c r="Y2511" s="188"/>
      <c r="Z2511" s="189"/>
    </row>
    <row r="2512" spans="2:26" ht="17.25" customHeight="1">
      <c r="B2512" s="137">
        <v>45855</v>
      </c>
      <c r="C2512" s="136" t="s">
        <v>3131</v>
      </c>
      <c r="D2512" s="136" t="s">
        <v>5539</v>
      </c>
      <c r="E2512" s="136">
        <v>13</v>
      </c>
      <c r="F2512" s="140">
        <v>0</v>
      </c>
      <c r="G2512" s="136">
        <v>0</v>
      </c>
      <c r="H2512" s="136">
        <v>0</v>
      </c>
      <c r="I2512" s="136">
        <v>0</v>
      </c>
      <c r="J2512" s="136">
        <v>0</v>
      </c>
      <c r="K2512" s="136">
        <v>0</v>
      </c>
      <c r="L2512" s="136">
        <v>0</v>
      </c>
      <c r="S2512" s="180"/>
      <c r="T2512" s="185"/>
      <c r="U2512" s="186"/>
      <c r="V2512" s="182"/>
      <c r="W2512" s="183"/>
      <c r="X2512" s="187"/>
      <c r="Y2512" s="188"/>
      <c r="Z2512" s="189"/>
    </row>
    <row r="2513" spans="2:26" ht="17.25" customHeight="1">
      <c r="B2513" s="137">
        <v>45856</v>
      </c>
      <c r="C2513" s="136" t="s">
        <v>3131</v>
      </c>
      <c r="D2513" s="136" t="s">
        <v>5975</v>
      </c>
      <c r="E2513" s="136">
        <v>1</v>
      </c>
      <c r="F2513" s="140">
        <v>1</v>
      </c>
      <c r="G2513" s="136">
        <v>0</v>
      </c>
      <c r="H2513" s="136">
        <v>0</v>
      </c>
      <c r="I2513" s="136">
        <v>0</v>
      </c>
      <c r="J2513" s="136">
        <v>4</v>
      </c>
      <c r="K2513" s="136">
        <v>0</v>
      </c>
      <c r="L2513" s="136">
        <v>4</v>
      </c>
      <c r="O2513" s="136" t="s">
        <v>5976</v>
      </c>
      <c r="P2513" s="136" t="s">
        <v>5977</v>
      </c>
      <c r="S2513" s="180"/>
      <c r="T2513" s="185"/>
      <c r="U2513" s="186"/>
      <c r="V2513" s="182"/>
      <c r="W2513" s="183"/>
      <c r="X2513" s="187"/>
      <c r="Y2513" s="188"/>
      <c r="Z2513" s="189"/>
    </row>
    <row r="2514" spans="2:26" ht="17.25" customHeight="1">
      <c r="B2514" s="137">
        <v>45857</v>
      </c>
      <c r="C2514" s="136" t="s">
        <v>5986</v>
      </c>
      <c r="D2514" s="136" t="s">
        <v>5627</v>
      </c>
      <c r="E2514" s="136">
        <v>13</v>
      </c>
      <c r="F2514" s="140">
        <v>0</v>
      </c>
      <c r="G2514" s="136">
        <v>0</v>
      </c>
      <c r="H2514" s="136">
        <v>0</v>
      </c>
      <c r="I2514" s="136">
        <v>0</v>
      </c>
      <c r="J2514" s="136">
        <v>0</v>
      </c>
      <c r="K2514" s="136">
        <v>0</v>
      </c>
      <c r="L2514" s="136">
        <v>0</v>
      </c>
      <c r="S2514" s="180"/>
      <c r="T2514" s="185"/>
      <c r="U2514" s="186"/>
      <c r="V2514" s="182"/>
      <c r="W2514" s="183"/>
      <c r="X2514" s="187"/>
      <c r="Y2514" s="188"/>
      <c r="Z2514" s="189"/>
    </row>
    <row r="2515" spans="2:26" ht="17.25" customHeight="1">
      <c r="B2515" s="137">
        <v>45857</v>
      </c>
      <c r="C2515" s="136" t="s">
        <v>41</v>
      </c>
      <c r="D2515" s="136" t="s">
        <v>5984</v>
      </c>
      <c r="E2515" s="136">
        <v>2</v>
      </c>
      <c r="F2515" s="140">
        <v>0</v>
      </c>
      <c r="G2515" s="136">
        <v>0</v>
      </c>
      <c r="H2515" s="136">
        <v>0</v>
      </c>
      <c r="I2515" s="136">
        <v>0</v>
      </c>
      <c r="J2515" s="136">
        <v>0</v>
      </c>
      <c r="K2515" s="136">
        <v>0</v>
      </c>
      <c r="L2515" s="136">
        <v>0</v>
      </c>
      <c r="S2515" s="180"/>
      <c r="T2515" s="185"/>
      <c r="U2515" s="186"/>
      <c r="V2515" s="182"/>
      <c r="W2515" s="183"/>
      <c r="X2515" s="187"/>
      <c r="Y2515" s="188"/>
      <c r="Z2515" s="189"/>
    </row>
    <row r="2516" spans="2:26" ht="17.25" customHeight="1">
      <c r="B2516" s="137">
        <v>45857</v>
      </c>
      <c r="C2516" s="136" t="s">
        <v>41</v>
      </c>
      <c r="D2516" s="136" t="s">
        <v>5571</v>
      </c>
      <c r="E2516" s="136">
        <v>13</v>
      </c>
      <c r="F2516" s="140">
        <v>0</v>
      </c>
      <c r="G2516" s="136">
        <v>0</v>
      </c>
      <c r="H2516" s="136">
        <v>0</v>
      </c>
      <c r="I2516" s="136">
        <v>0</v>
      </c>
      <c r="J2516" s="136">
        <v>0</v>
      </c>
      <c r="K2516" s="136">
        <v>0</v>
      </c>
      <c r="L2516" s="136">
        <v>0</v>
      </c>
      <c r="S2516" s="180"/>
      <c r="T2516" s="185"/>
      <c r="U2516" s="186"/>
      <c r="V2516" s="182"/>
      <c r="W2516" s="183"/>
      <c r="X2516" s="187"/>
      <c r="Y2516" s="188"/>
      <c r="Z2516" s="189"/>
    </row>
    <row r="2517" spans="2:26" ht="17.25" customHeight="1">
      <c r="B2517" s="137">
        <v>45858</v>
      </c>
      <c r="C2517" s="136" t="s">
        <v>57</v>
      </c>
      <c r="D2517" s="136" t="s">
        <v>5444</v>
      </c>
      <c r="E2517" s="136">
        <v>13</v>
      </c>
      <c r="F2517" s="140">
        <v>0</v>
      </c>
      <c r="G2517" s="136">
        <v>0</v>
      </c>
      <c r="H2517" s="136">
        <v>0</v>
      </c>
      <c r="I2517" s="136">
        <v>0</v>
      </c>
      <c r="J2517" s="136">
        <v>0</v>
      </c>
      <c r="K2517" s="136">
        <v>0</v>
      </c>
      <c r="L2517" s="136">
        <v>0</v>
      </c>
      <c r="S2517" s="180"/>
      <c r="T2517" s="185"/>
      <c r="U2517" s="186"/>
      <c r="V2517" s="182"/>
      <c r="W2517" s="183"/>
      <c r="X2517" s="187"/>
      <c r="Y2517" s="188"/>
      <c r="Z2517" s="189"/>
    </row>
    <row r="2518" spans="2:26" ht="17.25" customHeight="1">
      <c r="B2518" s="137">
        <v>45858</v>
      </c>
      <c r="C2518" s="136" t="s">
        <v>57</v>
      </c>
      <c r="D2518" s="136" t="s">
        <v>5936</v>
      </c>
      <c r="E2518" s="136">
        <v>11</v>
      </c>
      <c r="F2518" s="140">
        <v>0</v>
      </c>
      <c r="G2518" s="136">
        <v>0</v>
      </c>
      <c r="H2518" s="136">
        <v>0</v>
      </c>
      <c r="I2518" s="136">
        <v>0</v>
      </c>
      <c r="J2518" s="136">
        <v>0</v>
      </c>
      <c r="K2518" s="136">
        <v>0</v>
      </c>
      <c r="L2518" s="136">
        <v>0</v>
      </c>
      <c r="S2518" s="180"/>
      <c r="T2518" s="185"/>
      <c r="U2518" s="186"/>
      <c r="V2518" s="182"/>
      <c r="W2518" s="183"/>
      <c r="X2518" s="187"/>
      <c r="Y2518" s="188"/>
      <c r="Z2518" s="189"/>
    </row>
    <row r="2519" spans="2:26" ht="17.25" customHeight="1">
      <c r="B2519" s="137">
        <v>45858</v>
      </c>
      <c r="C2519" s="136" t="s">
        <v>57</v>
      </c>
      <c r="D2519" s="136" t="s">
        <v>5540</v>
      </c>
      <c r="E2519" s="136">
        <v>13</v>
      </c>
      <c r="F2519" s="140">
        <v>1</v>
      </c>
      <c r="G2519" s="136">
        <v>0</v>
      </c>
      <c r="H2519" s="136">
        <v>7</v>
      </c>
      <c r="I2519" s="136">
        <v>0</v>
      </c>
      <c r="J2519" s="136">
        <v>0</v>
      </c>
      <c r="K2519" s="136">
        <v>0</v>
      </c>
      <c r="L2519" s="136">
        <v>7</v>
      </c>
      <c r="M2519" s="136" t="s">
        <v>436</v>
      </c>
      <c r="S2519" s="180"/>
      <c r="T2519" s="185"/>
      <c r="U2519" s="186"/>
      <c r="V2519" s="182"/>
      <c r="W2519" s="183"/>
      <c r="X2519" s="187"/>
      <c r="Y2519" s="188"/>
      <c r="Z2519" s="189"/>
    </row>
    <row r="2520" spans="2:26" ht="17.25" customHeight="1">
      <c r="B2520" s="137">
        <v>45858</v>
      </c>
      <c r="C2520" s="136" t="s">
        <v>41</v>
      </c>
      <c r="D2520" s="136" t="s">
        <v>5984</v>
      </c>
      <c r="E2520" s="136">
        <v>2</v>
      </c>
      <c r="F2520" s="140">
        <v>2</v>
      </c>
      <c r="G2520" s="136">
        <v>0</v>
      </c>
      <c r="H2520" s="136">
        <v>0</v>
      </c>
      <c r="I2520" s="136">
        <v>0</v>
      </c>
      <c r="J2520" s="136">
        <v>2</v>
      </c>
      <c r="K2520" s="136">
        <v>0</v>
      </c>
      <c r="L2520" s="136">
        <v>2</v>
      </c>
      <c r="M2520" s="136" t="s">
        <v>436</v>
      </c>
      <c r="S2520" s="180"/>
      <c r="T2520" s="185"/>
      <c r="U2520" s="186"/>
      <c r="V2520" s="182"/>
      <c r="W2520" s="183"/>
      <c r="X2520" s="187"/>
      <c r="Y2520" s="188"/>
      <c r="Z2520" s="189"/>
    </row>
    <row r="2521" spans="2:26" ht="17.25" customHeight="1">
      <c r="B2521" s="137">
        <v>45858</v>
      </c>
      <c r="C2521" s="136" t="s">
        <v>41</v>
      </c>
      <c r="D2521" s="136" t="s">
        <v>5984</v>
      </c>
      <c r="E2521" s="136">
        <v>2</v>
      </c>
      <c r="F2521" s="140">
        <v>0</v>
      </c>
      <c r="G2521" s="136">
        <v>0</v>
      </c>
      <c r="H2521" s="136">
        <v>0</v>
      </c>
      <c r="I2521" s="136">
        <v>0</v>
      </c>
      <c r="J2521" s="136">
        <v>0</v>
      </c>
      <c r="K2521" s="136">
        <v>0</v>
      </c>
      <c r="L2521" s="136">
        <v>0</v>
      </c>
      <c r="S2521" s="180"/>
      <c r="T2521" s="185"/>
      <c r="U2521" s="186"/>
      <c r="V2521" s="182"/>
      <c r="W2521" s="183"/>
      <c r="X2521" s="187"/>
      <c r="Y2521" s="188"/>
      <c r="Z2521" s="189"/>
    </row>
    <row r="2522" spans="2:26" ht="17.25" customHeight="1">
      <c r="B2522" s="137">
        <v>45859</v>
      </c>
      <c r="C2522" s="136" t="s">
        <v>3131</v>
      </c>
      <c r="D2522" s="136" t="s">
        <v>6001</v>
      </c>
      <c r="E2522" s="136">
        <v>1</v>
      </c>
      <c r="F2522" s="140">
        <v>0</v>
      </c>
      <c r="G2522" s="136">
        <v>0</v>
      </c>
      <c r="H2522" s="136">
        <v>1</v>
      </c>
      <c r="I2522" s="136">
        <v>0</v>
      </c>
      <c r="J2522" s="136">
        <v>0</v>
      </c>
      <c r="K2522" s="136">
        <v>0</v>
      </c>
      <c r="L2522" s="136">
        <v>1</v>
      </c>
      <c r="O2522" s="136" t="s">
        <v>436</v>
      </c>
      <c r="P2522" s="136" t="s">
        <v>436</v>
      </c>
      <c r="S2522" s="180"/>
      <c r="T2522" s="185"/>
      <c r="U2522" s="186"/>
      <c r="V2522" s="182"/>
      <c r="W2522" s="183"/>
      <c r="X2522" s="187"/>
      <c r="Y2522" s="188"/>
      <c r="Z2522" s="189"/>
    </row>
    <row r="2523" spans="2:26" ht="17.25" customHeight="1">
      <c r="B2523" s="137">
        <v>45862</v>
      </c>
      <c r="C2523" s="136" t="s">
        <v>636</v>
      </c>
      <c r="D2523" s="136" t="s">
        <v>5441</v>
      </c>
      <c r="E2523" s="136">
        <v>13</v>
      </c>
      <c r="F2523" s="140">
        <v>13</v>
      </c>
      <c r="G2523" s="136">
        <v>0</v>
      </c>
      <c r="H2523" s="136">
        <v>0</v>
      </c>
      <c r="I2523" s="136">
        <v>0</v>
      </c>
      <c r="J2523" s="136">
        <v>0</v>
      </c>
      <c r="K2523" s="136">
        <v>0</v>
      </c>
      <c r="L2523" s="136">
        <v>0</v>
      </c>
      <c r="S2523" s="180"/>
      <c r="T2523" s="185"/>
      <c r="U2523" s="186"/>
      <c r="V2523" s="182"/>
      <c r="W2523" s="183"/>
      <c r="X2523" s="187"/>
      <c r="Y2523" s="188"/>
      <c r="Z2523" s="189"/>
    </row>
    <row r="2524" spans="2:26" ht="17.25" customHeight="1">
      <c r="B2524" s="137">
        <v>45862</v>
      </c>
      <c r="C2524" s="136" t="s">
        <v>636</v>
      </c>
      <c r="D2524" s="136" t="s">
        <v>5539</v>
      </c>
      <c r="E2524" s="136">
        <v>13</v>
      </c>
      <c r="F2524" s="140">
        <v>0</v>
      </c>
      <c r="G2524" s="136">
        <v>0</v>
      </c>
      <c r="H2524" s="136">
        <v>0</v>
      </c>
      <c r="I2524" s="136">
        <v>0</v>
      </c>
      <c r="J2524" s="136">
        <v>0</v>
      </c>
      <c r="K2524" s="136">
        <v>0</v>
      </c>
      <c r="L2524" s="136">
        <v>0</v>
      </c>
      <c r="S2524" s="180"/>
      <c r="T2524" s="185"/>
      <c r="U2524" s="186"/>
      <c r="V2524" s="182"/>
      <c r="W2524" s="183"/>
      <c r="X2524" s="187"/>
      <c r="Y2524" s="188"/>
      <c r="Z2524" s="189"/>
    </row>
    <row r="2525" spans="2:26" ht="17.25" customHeight="1">
      <c r="B2525" s="137">
        <v>45862</v>
      </c>
      <c r="C2525" s="136" t="s">
        <v>636</v>
      </c>
      <c r="D2525" s="136" t="s">
        <v>5445</v>
      </c>
      <c r="E2525" s="136">
        <v>13</v>
      </c>
      <c r="F2525" s="140">
        <v>0</v>
      </c>
      <c r="G2525" s="136">
        <v>0</v>
      </c>
      <c r="H2525" s="136">
        <v>0</v>
      </c>
      <c r="I2525" s="136">
        <v>0</v>
      </c>
      <c r="J2525" s="136">
        <v>0</v>
      </c>
      <c r="K2525" s="136">
        <v>0</v>
      </c>
      <c r="L2525" s="136">
        <v>0</v>
      </c>
      <c r="S2525" s="180"/>
      <c r="T2525" s="185"/>
      <c r="U2525" s="186"/>
      <c r="V2525" s="182"/>
      <c r="W2525" s="183"/>
      <c r="X2525" s="187"/>
      <c r="Y2525" s="188"/>
      <c r="Z2525" s="189"/>
    </row>
    <row r="2526" spans="2:26" ht="17.25" customHeight="1">
      <c r="B2526" s="137">
        <v>45862</v>
      </c>
      <c r="C2526" s="136" t="s">
        <v>636</v>
      </c>
      <c r="D2526" s="136" t="s">
        <v>5443</v>
      </c>
      <c r="E2526" s="136">
        <v>13</v>
      </c>
      <c r="F2526" s="140">
        <v>0</v>
      </c>
      <c r="G2526" s="136">
        <v>0</v>
      </c>
      <c r="H2526" s="136">
        <v>0</v>
      </c>
      <c r="I2526" s="136">
        <v>0</v>
      </c>
      <c r="J2526" s="136">
        <v>0</v>
      </c>
      <c r="K2526" s="136">
        <v>0</v>
      </c>
      <c r="L2526" s="136">
        <v>0</v>
      </c>
      <c r="S2526" s="180"/>
      <c r="T2526" s="185"/>
      <c r="U2526" s="186"/>
      <c r="V2526" s="182"/>
      <c r="W2526" s="183"/>
      <c r="X2526" s="187"/>
      <c r="Y2526" s="188"/>
      <c r="Z2526" s="189"/>
    </row>
    <row r="2527" spans="2:26" ht="17.25" customHeight="1">
      <c r="B2527" s="137">
        <v>45863</v>
      </c>
      <c r="C2527" s="136" t="s">
        <v>633</v>
      </c>
      <c r="D2527" s="136" t="s">
        <v>5734</v>
      </c>
      <c r="E2527" s="136">
        <v>13</v>
      </c>
      <c r="F2527" s="140">
        <v>0</v>
      </c>
      <c r="G2527" s="136">
        <v>0</v>
      </c>
      <c r="H2527" s="136">
        <v>0</v>
      </c>
      <c r="I2527" s="136">
        <v>0</v>
      </c>
      <c r="J2527" s="136">
        <v>0</v>
      </c>
      <c r="K2527" s="136">
        <v>0</v>
      </c>
      <c r="L2527" s="136">
        <v>0</v>
      </c>
      <c r="S2527" s="180"/>
      <c r="T2527" s="185"/>
      <c r="U2527" s="186"/>
      <c r="V2527" s="182"/>
      <c r="W2527" s="183"/>
      <c r="X2527" s="187"/>
      <c r="Y2527" s="188"/>
      <c r="Z2527" s="189"/>
    </row>
    <row r="2528" spans="2:26" ht="17.25" customHeight="1">
      <c r="B2528" s="137">
        <v>45863</v>
      </c>
      <c r="C2528" s="136" t="s">
        <v>6897</v>
      </c>
      <c r="D2528" s="136" t="s">
        <v>5626</v>
      </c>
      <c r="E2528" s="136">
        <v>13</v>
      </c>
      <c r="F2528" s="140">
        <v>0</v>
      </c>
      <c r="G2528" s="136">
        <v>0</v>
      </c>
      <c r="H2528" s="136">
        <v>0</v>
      </c>
      <c r="I2528" s="136">
        <v>0</v>
      </c>
      <c r="J2528" s="136">
        <v>0</v>
      </c>
      <c r="K2528" s="136">
        <v>0</v>
      </c>
      <c r="L2528" s="136">
        <v>0</v>
      </c>
      <c r="S2528" s="180"/>
      <c r="T2528" s="185"/>
      <c r="U2528" s="186"/>
      <c r="V2528" s="182"/>
      <c r="W2528" s="183"/>
      <c r="X2528" s="187"/>
      <c r="Y2528" s="188"/>
      <c r="Z2528" s="189"/>
    </row>
    <row r="2529" spans="2:26" ht="17.25" customHeight="1">
      <c r="B2529" s="137">
        <v>45863</v>
      </c>
      <c r="C2529" s="136" t="s">
        <v>6056</v>
      </c>
      <c r="D2529" s="136" t="s">
        <v>5441</v>
      </c>
      <c r="E2529" s="136">
        <v>13</v>
      </c>
      <c r="F2529" s="140">
        <v>0</v>
      </c>
      <c r="G2529" s="136">
        <v>0</v>
      </c>
      <c r="H2529" s="136">
        <v>0</v>
      </c>
      <c r="I2529" s="136">
        <v>0</v>
      </c>
      <c r="J2529" s="136">
        <v>0</v>
      </c>
      <c r="K2529" s="136">
        <v>0</v>
      </c>
      <c r="L2529" s="136">
        <v>0</v>
      </c>
      <c r="S2529" s="180"/>
      <c r="T2529" s="185"/>
      <c r="U2529" s="186"/>
      <c r="V2529" s="182"/>
      <c r="W2529" s="183"/>
      <c r="X2529" s="187"/>
      <c r="Y2529" s="188"/>
      <c r="Z2529" s="189"/>
    </row>
    <row r="2530" spans="2:26" ht="17.25" customHeight="1">
      <c r="B2530" s="137">
        <v>45864</v>
      </c>
      <c r="C2530" s="136" t="s">
        <v>636</v>
      </c>
      <c r="D2530" s="136" t="s">
        <v>5444</v>
      </c>
      <c r="E2530" s="136">
        <v>13</v>
      </c>
      <c r="F2530" s="140">
        <v>0</v>
      </c>
      <c r="G2530" s="136">
        <v>0</v>
      </c>
      <c r="H2530" s="136">
        <v>0</v>
      </c>
      <c r="I2530" s="136">
        <v>0</v>
      </c>
      <c r="J2530" s="136">
        <v>0</v>
      </c>
      <c r="K2530" s="136">
        <v>0</v>
      </c>
      <c r="L2530" s="136">
        <v>0</v>
      </c>
      <c r="S2530" s="180"/>
      <c r="T2530" s="185"/>
      <c r="U2530" s="186"/>
      <c r="V2530" s="182"/>
      <c r="W2530" s="183"/>
      <c r="X2530" s="187"/>
      <c r="Y2530" s="188"/>
      <c r="Z2530" s="189"/>
    </row>
    <row r="2531" spans="2:26" ht="17.25" customHeight="1">
      <c r="B2531" s="137">
        <v>45865</v>
      </c>
      <c r="C2531" s="136" t="s">
        <v>636</v>
      </c>
      <c r="D2531" s="136" t="s">
        <v>5936</v>
      </c>
      <c r="E2531" s="136">
        <v>11</v>
      </c>
      <c r="F2531" s="140">
        <v>0</v>
      </c>
      <c r="G2531" s="136">
        <v>0</v>
      </c>
      <c r="H2531" s="136">
        <v>0</v>
      </c>
      <c r="I2531" s="136">
        <v>0</v>
      </c>
      <c r="J2531" s="136">
        <v>0</v>
      </c>
      <c r="K2531" s="136">
        <v>0</v>
      </c>
      <c r="L2531" s="136">
        <v>0</v>
      </c>
      <c r="S2531" s="180"/>
      <c r="T2531" s="185"/>
      <c r="U2531" s="186"/>
      <c r="V2531" s="182"/>
      <c r="W2531" s="183"/>
      <c r="X2531" s="187"/>
      <c r="Y2531" s="188"/>
      <c r="Z2531" s="189"/>
    </row>
    <row r="2532" spans="2:26" ht="17.25" customHeight="1">
      <c r="B2532" s="137">
        <v>45866</v>
      </c>
      <c r="C2532" s="136" t="s">
        <v>3131</v>
      </c>
      <c r="D2532" s="136" t="s">
        <v>5571</v>
      </c>
      <c r="E2532" s="136">
        <v>13</v>
      </c>
      <c r="F2532" s="140">
        <v>0</v>
      </c>
      <c r="G2532" s="136">
        <v>0</v>
      </c>
      <c r="H2532" s="136">
        <v>0</v>
      </c>
      <c r="I2532" s="136">
        <v>1</v>
      </c>
      <c r="J2532" s="136">
        <v>0</v>
      </c>
      <c r="K2532" s="136">
        <v>0</v>
      </c>
      <c r="L2532" s="136">
        <v>0</v>
      </c>
      <c r="M2532" s="136" t="s">
        <v>6031</v>
      </c>
      <c r="S2532" s="180"/>
      <c r="T2532" s="185"/>
      <c r="U2532" s="186"/>
      <c r="V2532" s="182"/>
      <c r="W2532" s="183"/>
      <c r="X2532" s="187"/>
      <c r="Y2532" s="188"/>
      <c r="Z2532" s="189"/>
    </row>
    <row r="2533" spans="2:26" ht="17.25" customHeight="1">
      <c r="B2533" s="137">
        <v>45866</v>
      </c>
      <c r="C2533" s="136" t="s">
        <v>3131</v>
      </c>
      <c r="D2533" s="136" t="s">
        <v>5627</v>
      </c>
      <c r="E2533" s="136">
        <v>13</v>
      </c>
      <c r="F2533" s="140">
        <v>0</v>
      </c>
      <c r="G2533" s="136">
        <v>0</v>
      </c>
      <c r="H2533" s="136">
        <v>1</v>
      </c>
      <c r="I2533" s="136">
        <v>0</v>
      </c>
      <c r="J2533" s="136">
        <v>0</v>
      </c>
      <c r="K2533" s="136">
        <v>0</v>
      </c>
      <c r="L2533" s="136">
        <v>0</v>
      </c>
      <c r="O2533" s="136" t="s">
        <v>6031</v>
      </c>
      <c r="P2533" s="136" t="s">
        <v>6031</v>
      </c>
      <c r="S2533" s="180"/>
      <c r="T2533" s="185"/>
      <c r="U2533" s="186"/>
      <c r="V2533" s="182"/>
      <c r="W2533" s="183"/>
      <c r="X2533" s="187"/>
      <c r="Y2533" s="188"/>
      <c r="Z2533" s="189"/>
    </row>
    <row r="2534" spans="2:26" ht="17.25" customHeight="1">
      <c r="B2534" s="137">
        <v>45868</v>
      </c>
      <c r="C2534" s="136" t="s">
        <v>636</v>
      </c>
      <c r="D2534" s="136" t="s">
        <v>5540</v>
      </c>
      <c r="E2534" s="136">
        <v>13</v>
      </c>
      <c r="F2534" s="140">
        <v>0</v>
      </c>
      <c r="G2534" s="136">
        <v>0</v>
      </c>
      <c r="H2534" s="136">
        <v>0</v>
      </c>
      <c r="I2534" s="136">
        <v>0</v>
      </c>
      <c r="J2534" s="136">
        <v>0</v>
      </c>
      <c r="K2534" s="136">
        <v>0</v>
      </c>
      <c r="L2534" s="136">
        <v>0</v>
      </c>
      <c r="S2534" s="180"/>
      <c r="T2534" s="185"/>
      <c r="U2534" s="186"/>
      <c r="V2534" s="182"/>
      <c r="W2534" s="183"/>
      <c r="X2534" s="187"/>
      <c r="Y2534" s="188"/>
      <c r="Z2534" s="189"/>
    </row>
    <row r="2535" spans="2:26" ht="17.25" customHeight="1">
      <c r="B2535" s="137">
        <v>45869</v>
      </c>
      <c r="C2535" s="136" t="s">
        <v>636</v>
      </c>
      <c r="D2535" s="136" t="s">
        <v>5626</v>
      </c>
      <c r="E2535" s="136">
        <v>13</v>
      </c>
      <c r="F2535" s="140">
        <v>0</v>
      </c>
      <c r="G2535" s="136">
        <v>0</v>
      </c>
      <c r="H2535" s="136">
        <v>0</v>
      </c>
      <c r="I2535" s="136">
        <v>0</v>
      </c>
      <c r="J2535" s="136">
        <v>0</v>
      </c>
      <c r="K2535" s="136">
        <v>0</v>
      </c>
      <c r="L2535" s="136">
        <v>0</v>
      </c>
      <c r="S2535" s="180"/>
      <c r="T2535" s="185"/>
      <c r="U2535" s="186"/>
      <c r="V2535" s="182"/>
      <c r="W2535" s="183"/>
      <c r="X2535" s="187"/>
      <c r="Y2535" s="188"/>
      <c r="Z2535" s="189"/>
    </row>
    <row r="2536" spans="2:26" ht="17.25" customHeight="1">
      <c r="B2536" s="137">
        <v>45872</v>
      </c>
      <c r="C2536" s="136" t="s">
        <v>6056</v>
      </c>
      <c r="D2536" s="136" t="s">
        <v>5441</v>
      </c>
      <c r="E2536" s="136">
        <v>13</v>
      </c>
      <c r="F2536" s="140">
        <v>0</v>
      </c>
      <c r="G2536" s="136">
        <v>0</v>
      </c>
      <c r="H2536" s="136">
        <v>2</v>
      </c>
      <c r="I2536" s="136">
        <v>2</v>
      </c>
      <c r="J2536" s="136">
        <v>1</v>
      </c>
      <c r="K2536" s="136">
        <v>0</v>
      </c>
      <c r="L2536" s="136">
        <v>5</v>
      </c>
      <c r="M2536" s="136" t="s">
        <v>6049</v>
      </c>
      <c r="O2536" s="136" t="s">
        <v>6050</v>
      </c>
      <c r="P2536" s="136" t="s">
        <v>6051</v>
      </c>
      <c r="S2536" s="180"/>
      <c r="T2536" s="185"/>
      <c r="U2536" s="186"/>
      <c r="V2536" s="182"/>
      <c r="W2536" s="183"/>
      <c r="X2536" s="187"/>
      <c r="Y2536" s="188"/>
      <c r="Z2536" s="189"/>
    </row>
    <row r="2537" spans="2:26" ht="17.25" customHeight="1">
      <c r="B2537" s="137">
        <v>45872</v>
      </c>
      <c r="C2537" s="136" t="s">
        <v>6056</v>
      </c>
      <c r="D2537" s="136" t="s">
        <v>5445</v>
      </c>
      <c r="E2537" s="136">
        <v>13</v>
      </c>
      <c r="F2537" s="140">
        <v>0</v>
      </c>
      <c r="G2537" s="136">
        <v>0</v>
      </c>
      <c r="H2537" s="136">
        <v>0</v>
      </c>
      <c r="I2537" s="136">
        <v>0</v>
      </c>
      <c r="J2537" s="136">
        <v>2</v>
      </c>
      <c r="K2537" s="136">
        <v>0</v>
      </c>
      <c r="L2537" s="136">
        <v>2</v>
      </c>
      <c r="M2537" s="136" t="s">
        <v>6051</v>
      </c>
      <c r="S2537" s="180"/>
      <c r="T2537" s="185"/>
      <c r="U2537" s="186"/>
      <c r="V2537" s="182"/>
      <c r="W2537" s="183"/>
      <c r="X2537" s="187"/>
      <c r="Y2537" s="188"/>
      <c r="Z2537" s="189"/>
    </row>
    <row r="2538" spans="2:26" ht="17.25" customHeight="1">
      <c r="B2538" s="137">
        <v>45872</v>
      </c>
      <c r="C2538" s="136" t="s">
        <v>6056</v>
      </c>
      <c r="D2538" s="136" t="s">
        <v>5539</v>
      </c>
      <c r="E2538" s="136">
        <v>13</v>
      </c>
      <c r="F2538" s="140">
        <v>0</v>
      </c>
      <c r="G2538" s="136">
        <v>0</v>
      </c>
      <c r="H2538" s="136">
        <v>3</v>
      </c>
      <c r="I2538" s="136">
        <v>0</v>
      </c>
      <c r="J2538" s="136">
        <v>2</v>
      </c>
      <c r="K2538" s="136">
        <v>0</v>
      </c>
      <c r="L2538" s="136">
        <v>5</v>
      </c>
      <c r="M2538" s="136" t="s">
        <v>6049</v>
      </c>
      <c r="O2538" s="136" t="s">
        <v>6052</v>
      </c>
      <c r="P2538" s="136" t="s">
        <v>6049</v>
      </c>
      <c r="S2538" s="180"/>
      <c r="T2538" s="185"/>
      <c r="U2538" s="186"/>
      <c r="V2538" s="182"/>
      <c r="W2538" s="183"/>
      <c r="X2538" s="187"/>
      <c r="Y2538" s="188"/>
      <c r="Z2538" s="189"/>
    </row>
    <row r="2539" spans="2:26" ht="17.25" customHeight="1">
      <c r="B2539" s="137">
        <v>45874</v>
      </c>
      <c r="C2539" s="136" t="s">
        <v>3131</v>
      </c>
      <c r="D2539" s="136" t="s">
        <v>6063</v>
      </c>
      <c r="E2539" s="136">
        <v>2</v>
      </c>
      <c r="F2539" s="140">
        <v>0</v>
      </c>
      <c r="G2539" s="136">
        <v>0</v>
      </c>
      <c r="H2539" s="136">
        <v>0</v>
      </c>
      <c r="I2539" s="136">
        <v>0</v>
      </c>
      <c r="J2539" s="136">
        <v>0</v>
      </c>
      <c r="K2539" s="136">
        <v>0</v>
      </c>
      <c r="L2539" s="136">
        <v>0</v>
      </c>
      <c r="S2539" s="180"/>
      <c r="T2539" s="185"/>
      <c r="U2539" s="186"/>
      <c r="V2539" s="182"/>
      <c r="W2539" s="183"/>
      <c r="X2539" s="187"/>
      <c r="Y2539" s="188"/>
      <c r="Z2539" s="189"/>
    </row>
    <row r="2540" spans="2:26" ht="17.25" customHeight="1">
      <c r="B2540" s="137">
        <v>45876</v>
      </c>
      <c r="C2540" s="136" t="s">
        <v>3131</v>
      </c>
      <c r="D2540" s="136" t="s">
        <v>5734</v>
      </c>
      <c r="E2540" s="136">
        <v>13</v>
      </c>
      <c r="F2540" s="140">
        <v>0</v>
      </c>
      <c r="G2540" s="136">
        <v>0</v>
      </c>
      <c r="H2540" s="136">
        <v>0</v>
      </c>
      <c r="I2540" s="136">
        <v>3</v>
      </c>
      <c r="J2540" s="136">
        <v>0</v>
      </c>
      <c r="K2540" s="136">
        <v>0</v>
      </c>
      <c r="L2540" s="136">
        <v>3</v>
      </c>
      <c r="M2540" s="136" t="s">
        <v>436</v>
      </c>
      <c r="S2540" s="180"/>
      <c r="T2540" s="185"/>
      <c r="U2540" s="186"/>
      <c r="V2540" s="182"/>
      <c r="W2540" s="183"/>
      <c r="X2540" s="187"/>
      <c r="Y2540" s="188"/>
      <c r="Z2540" s="189"/>
    </row>
    <row r="2541" spans="2:26" ht="17.25" customHeight="1">
      <c r="B2541" s="137">
        <v>45877</v>
      </c>
      <c r="C2541" s="136" t="s">
        <v>636</v>
      </c>
      <c r="D2541" s="136" t="s">
        <v>5627</v>
      </c>
      <c r="E2541" s="136">
        <v>13</v>
      </c>
      <c r="F2541" s="140">
        <v>0</v>
      </c>
      <c r="G2541" s="136">
        <v>0</v>
      </c>
      <c r="H2541" s="136">
        <v>0</v>
      </c>
      <c r="I2541" s="136">
        <v>0</v>
      </c>
      <c r="J2541" s="136">
        <v>0</v>
      </c>
      <c r="K2541" s="136">
        <v>0</v>
      </c>
      <c r="L2541" s="136">
        <v>0</v>
      </c>
      <c r="S2541" s="180"/>
      <c r="T2541" s="185"/>
      <c r="U2541" s="186"/>
      <c r="V2541" s="182"/>
      <c r="W2541" s="183"/>
      <c r="X2541" s="187"/>
      <c r="Y2541" s="188"/>
      <c r="Z2541" s="189"/>
    </row>
    <row r="2542" spans="2:26" ht="17.25" customHeight="1">
      <c r="B2542" s="137">
        <v>45877</v>
      </c>
      <c r="C2542" s="136" t="s">
        <v>636</v>
      </c>
      <c r="D2542" s="136" t="s">
        <v>5571</v>
      </c>
      <c r="E2542" s="136">
        <v>13</v>
      </c>
      <c r="F2542" s="140">
        <v>0</v>
      </c>
      <c r="G2542" s="136">
        <v>0</v>
      </c>
      <c r="H2542" s="136">
        <v>0</v>
      </c>
      <c r="I2542" s="136">
        <v>0</v>
      </c>
      <c r="J2542" s="136">
        <v>0</v>
      </c>
      <c r="K2542" s="136">
        <v>0</v>
      </c>
      <c r="L2542" s="136">
        <v>0</v>
      </c>
      <c r="S2542" s="180"/>
      <c r="T2542" s="185"/>
      <c r="U2542" s="186"/>
      <c r="V2542" s="182"/>
      <c r="W2542" s="183"/>
      <c r="X2542" s="187"/>
      <c r="Y2542" s="188"/>
      <c r="Z2542" s="189"/>
    </row>
    <row r="2543" spans="2:26" ht="17.25" customHeight="1">
      <c r="B2543" s="137">
        <v>45878</v>
      </c>
      <c r="C2543" s="136" t="s">
        <v>6897</v>
      </c>
      <c r="D2543" s="136" t="s">
        <v>6092</v>
      </c>
      <c r="E2543" s="136">
        <v>13</v>
      </c>
      <c r="F2543" s="140">
        <v>0</v>
      </c>
      <c r="G2543" s="136">
        <v>0</v>
      </c>
      <c r="H2543" s="136">
        <v>4</v>
      </c>
      <c r="I2543" s="136">
        <v>0</v>
      </c>
      <c r="J2543" s="136">
        <v>0</v>
      </c>
      <c r="K2543" s="136">
        <v>0</v>
      </c>
      <c r="L2543" s="136">
        <v>4</v>
      </c>
      <c r="O2543" s="136" t="s">
        <v>6093</v>
      </c>
      <c r="P2543" s="136" t="s">
        <v>6093</v>
      </c>
      <c r="S2543" s="180"/>
      <c r="T2543" s="185"/>
      <c r="U2543" s="186"/>
      <c r="V2543" s="182"/>
      <c r="W2543" s="183"/>
      <c r="X2543" s="187"/>
      <c r="Y2543" s="188"/>
      <c r="Z2543" s="189"/>
    </row>
    <row r="2544" spans="2:26" ht="17.25" customHeight="1">
      <c r="B2544" s="137">
        <v>45882</v>
      </c>
      <c r="C2544" s="136" t="s">
        <v>6137</v>
      </c>
      <c r="D2544" s="136" t="s">
        <v>6121</v>
      </c>
      <c r="E2544" s="136">
        <v>13</v>
      </c>
      <c r="F2544" s="140">
        <v>3</v>
      </c>
      <c r="G2544" s="136">
        <v>0</v>
      </c>
      <c r="H2544" s="136">
        <v>0</v>
      </c>
      <c r="I2544" s="136">
        <v>0</v>
      </c>
      <c r="J2544" s="136">
        <v>7</v>
      </c>
      <c r="K2544" s="136">
        <v>0</v>
      </c>
      <c r="L2544" s="136">
        <v>7</v>
      </c>
      <c r="M2544" s="136" t="s">
        <v>436</v>
      </c>
      <c r="O2544" s="136" t="s">
        <v>436</v>
      </c>
      <c r="S2544" s="180"/>
      <c r="T2544" s="185"/>
      <c r="U2544" s="186"/>
      <c r="V2544" s="182"/>
      <c r="W2544" s="183"/>
      <c r="X2544" s="187"/>
      <c r="Y2544" s="188"/>
      <c r="Z2544" s="189"/>
    </row>
    <row r="2545" spans="2:26" ht="17.25" customHeight="1">
      <c r="B2545" s="137">
        <v>45882</v>
      </c>
      <c r="C2545" s="136" t="s">
        <v>6139</v>
      </c>
      <c r="D2545" s="136" t="s">
        <v>6063</v>
      </c>
      <c r="E2545" s="136">
        <v>2</v>
      </c>
      <c r="F2545" s="140">
        <v>0</v>
      </c>
      <c r="G2545" s="136">
        <v>0</v>
      </c>
      <c r="H2545" s="136">
        <v>0</v>
      </c>
      <c r="I2545" s="136">
        <v>0</v>
      </c>
      <c r="J2545" s="136">
        <v>0</v>
      </c>
      <c r="K2545" s="136">
        <v>0</v>
      </c>
      <c r="L2545" s="136">
        <v>0</v>
      </c>
      <c r="S2545" s="180"/>
      <c r="T2545" s="185"/>
      <c r="U2545" s="186"/>
      <c r="V2545" s="182"/>
      <c r="W2545" s="183"/>
      <c r="X2545" s="187"/>
      <c r="Y2545" s="188"/>
      <c r="Z2545" s="189"/>
    </row>
    <row r="2546" spans="2:26" ht="17.25" customHeight="1">
      <c r="B2546" s="137">
        <v>45884</v>
      </c>
      <c r="C2546" s="136" t="s">
        <v>6140</v>
      </c>
      <c r="D2546" s="136" t="s">
        <v>6138</v>
      </c>
      <c r="E2546" s="136">
        <v>3</v>
      </c>
      <c r="F2546" s="140">
        <v>0</v>
      </c>
      <c r="G2546" s="136">
        <v>0</v>
      </c>
      <c r="H2546" s="136">
        <v>1</v>
      </c>
      <c r="I2546" s="136">
        <v>0</v>
      </c>
      <c r="J2546" s="136">
        <v>0</v>
      </c>
      <c r="K2546" s="136">
        <v>0</v>
      </c>
      <c r="L2546" s="136">
        <v>1</v>
      </c>
      <c r="O2546" s="136" t="s">
        <v>436</v>
      </c>
      <c r="S2546" s="180"/>
      <c r="T2546" s="185"/>
      <c r="U2546" s="186"/>
      <c r="V2546" s="182"/>
      <c r="W2546" s="183"/>
      <c r="X2546" s="187"/>
      <c r="Y2546" s="188"/>
      <c r="Z2546" s="189"/>
    </row>
    <row r="2547" spans="2:26" ht="17.25" customHeight="1">
      <c r="B2547" s="137">
        <v>45886</v>
      </c>
      <c r="C2547" s="136" t="s">
        <v>83</v>
      </c>
      <c r="D2547" s="136" t="s">
        <v>5627</v>
      </c>
      <c r="E2547" s="136">
        <v>13</v>
      </c>
      <c r="F2547" s="140">
        <v>0</v>
      </c>
      <c r="G2547" s="136">
        <v>0</v>
      </c>
      <c r="H2547" s="136">
        <v>3</v>
      </c>
      <c r="I2547" s="136">
        <v>0</v>
      </c>
      <c r="J2547" s="136">
        <v>0</v>
      </c>
      <c r="K2547" s="136">
        <v>0</v>
      </c>
      <c r="L2547" s="136">
        <v>3</v>
      </c>
      <c r="O2547" s="136" t="s">
        <v>6147</v>
      </c>
      <c r="P2547" s="136" t="s">
        <v>6148</v>
      </c>
      <c r="S2547" s="180"/>
      <c r="T2547" s="185"/>
      <c r="U2547" s="186"/>
      <c r="V2547" s="182"/>
      <c r="W2547" s="183"/>
      <c r="X2547" s="187"/>
      <c r="Y2547" s="188"/>
      <c r="Z2547" s="189"/>
    </row>
    <row r="2548" spans="2:26" ht="17.25" customHeight="1">
      <c r="B2548" s="137">
        <v>45886</v>
      </c>
      <c r="C2548" s="136" t="s">
        <v>83</v>
      </c>
      <c r="D2548" s="136" t="s">
        <v>5571</v>
      </c>
      <c r="E2548" s="136">
        <v>13</v>
      </c>
      <c r="F2548" s="140">
        <v>0</v>
      </c>
      <c r="G2548" s="136">
        <v>0</v>
      </c>
      <c r="H2548" s="136">
        <v>0</v>
      </c>
      <c r="I2548" s="136">
        <v>0</v>
      </c>
      <c r="J2548" s="136">
        <v>1</v>
      </c>
      <c r="K2548" s="136">
        <v>0</v>
      </c>
      <c r="L2548" s="136">
        <v>1</v>
      </c>
      <c r="M2548" s="136" t="s">
        <v>6148</v>
      </c>
      <c r="S2548" s="180"/>
      <c r="T2548" s="185"/>
      <c r="U2548" s="186"/>
      <c r="V2548" s="182"/>
      <c r="W2548" s="183"/>
      <c r="X2548" s="187"/>
      <c r="Y2548" s="188"/>
      <c r="Z2548" s="189"/>
    </row>
    <row r="2549" spans="2:26" ht="17.25" customHeight="1">
      <c r="B2549" s="137">
        <v>45886</v>
      </c>
      <c r="C2549" s="136" t="s">
        <v>6897</v>
      </c>
      <c r="D2549" s="136" t="s">
        <v>6145</v>
      </c>
      <c r="E2549" s="136">
        <v>7</v>
      </c>
      <c r="F2549" s="140">
        <v>2</v>
      </c>
      <c r="G2549" s="136">
        <v>0</v>
      </c>
      <c r="H2549" s="136">
        <v>10</v>
      </c>
      <c r="I2549" s="136">
        <v>0</v>
      </c>
      <c r="J2549" s="136">
        <v>0</v>
      </c>
      <c r="K2549" s="136">
        <v>0</v>
      </c>
      <c r="L2549" s="136">
        <v>10</v>
      </c>
      <c r="O2549" s="136" t="s">
        <v>6147</v>
      </c>
      <c r="P2549" s="136" t="s">
        <v>6149</v>
      </c>
      <c r="S2549" s="180"/>
      <c r="T2549" s="185"/>
      <c r="U2549" s="186"/>
      <c r="V2549" s="182"/>
      <c r="W2549" s="183"/>
      <c r="X2549" s="187"/>
      <c r="Y2549" s="188"/>
      <c r="Z2549" s="189"/>
    </row>
    <row r="2550" spans="2:26" ht="17.25" customHeight="1">
      <c r="B2550" s="137">
        <v>45887</v>
      </c>
      <c r="C2550" s="136" t="s">
        <v>636</v>
      </c>
      <c r="D2550" s="136" t="s">
        <v>5734</v>
      </c>
      <c r="E2550" s="136">
        <v>13</v>
      </c>
      <c r="F2550" s="140">
        <v>13</v>
      </c>
      <c r="G2550" s="136">
        <v>0</v>
      </c>
      <c r="H2550" s="136">
        <v>0</v>
      </c>
      <c r="I2550" s="136">
        <v>0</v>
      </c>
      <c r="J2550" s="136">
        <v>0</v>
      </c>
      <c r="K2550" s="136">
        <v>0</v>
      </c>
      <c r="L2550" s="136">
        <v>0</v>
      </c>
      <c r="S2550" s="180"/>
      <c r="T2550" s="185"/>
      <c r="U2550" s="186"/>
      <c r="V2550" s="182"/>
      <c r="W2550" s="183"/>
      <c r="X2550" s="187"/>
      <c r="Y2550" s="188"/>
      <c r="Z2550" s="189"/>
    </row>
    <row r="2551" spans="2:26" ht="17.25" customHeight="1">
      <c r="B2551" s="137">
        <v>45889</v>
      </c>
      <c r="C2551" s="136" t="s">
        <v>636</v>
      </c>
      <c r="D2551" s="136" t="s">
        <v>5734</v>
      </c>
      <c r="E2551" s="136">
        <v>13</v>
      </c>
      <c r="F2551" s="140">
        <v>0</v>
      </c>
      <c r="G2551" s="136">
        <v>0</v>
      </c>
      <c r="H2551" s="136">
        <v>0</v>
      </c>
      <c r="I2551" s="136">
        <v>0</v>
      </c>
      <c r="J2551" s="136">
        <v>0</v>
      </c>
      <c r="K2551" s="136">
        <v>0</v>
      </c>
      <c r="L2551" s="136">
        <v>0</v>
      </c>
      <c r="M2551" s="136" t="s">
        <v>6160</v>
      </c>
      <c r="S2551" s="180"/>
      <c r="T2551" s="185"/>
      <c r="U2551" s="186"/>
      <c r="V2551" s="182"/>
      <c r="W2551" s="183"/>
      <c r="X2551" s="187"/>
      <c r="Y2551" s="188"/>
      <c r="Z2551" s="189"/>
    </row>
    <row r="2552" spans="2:26" ht="17.25" customHeight="1">
      <c r="B2552" s="137">
        <v>45894</v>
      </c>
      <c r="C2552" s="136" t="s">
        <v>83</v>
      </c>
      <c r="D2552" s="136" t="s">
        <v>6063</v>
      </c>
      <c r="E2552" s="136">
        <v>2</v>
      </c>
      <c r="F2552" s="140">
        <v>0</v>
      </c>
      <c r="G2552" s="136">
        <v>0</v>
      </c>
      <c r="H2552" s="136">
        <v>0</v>
      </c>
      <c r="I2552" s="136">
        <v>0</v>
      </c>
      <c r="J2552" s="136">
        <v>0</v>
      </c>
      <c r="K2552" s="136">
        <v>0</v>
      </c>
      <c r="L2552" s="136">
        <v>0</v>
      </c>
      <c r="S2552" s="180"/>
      <c r="T2552" s="185"/>
      <c r="U2552" s="186"/>
      <c r="V2552" s="182"/>
      <c r="W2552" s="183"/>
      <c r="X2552" s="187"/>
      <c r="Y2552" s="188"/>
      <c r="Z2552" s="189"/>
    </row>
    <row r="2553" spans="2:26" ht="17.25" customHeight="1">
      <c r="B2553" s="137">
        <v>45897</v>
      </c>
      <c r="C2553" s="136" t="s">
        <v>83</v>
      </c>
      <c r="D2553" s="136" t="s">
        <v>6195</v>
      </c>
      <c r="E2553" s="136">
        <v>4</v>
      </c>
      <c r="F2553" s="140">
        <v>4</v>
      </c>
      <c r="G2553" s="136">
        <v>0</v>
      </c>
      <c r="H2553" s="136">
        <v>18</v>
      </c>
      <c r="I2553" s="136">
        <v>0</v>
      </c>
      <c r="J2553" s="136">
        <v>2</v>
      </c>
      <c r="K2553" s="136">
        <v>0</v>
      </c>
      <c r="L2553" s="136">
        <v>20</v>
      </c>
      <c r="O2553" s="136" t="s">
        <v>436</v>
      </c>
      <c r="P2553" s="136" t="s">
        <v>436</v>
      </c>
      <c r="S2553" s="180"/>
      <c r="T2553" s="185"/>
      <c r="U2553" s="186"/>
      <c r="V2553" s="182"/>
      <c r="W2553" s="183"/>
      <c r="X2553" s="187"/>
      <c r="Y2553" s="188"/>
      <c r="Z2553" s="189"/>
    </row>
    <row r="2554" spans="2:26" ht="17.25" customHeight="1">
      <c r="B2554" s="137">
        <v>45897</v>
      </c>
      <c r="C2554" s="136" t="s">
        <v>83</v>
      </c>
      <c r="D2554" s="136" t="s">
        <v>5734</v>
      </c>
      <c r="E2554" s="136">
        <v>9</v>
      </c>
      <c r="F2554" s="140">
        <v>0</v>
      </c>
      <c r="G2554" s="136">
        <v>0</v>
      </c>
      <c r="H2554" s="136">
        <v>0</v>
      </c>
      <c r="I2554" s="136">
        <v>0</v>
      </c>
      <c r="J2554" s="136">
        <v>0</v>
      </c>
      <c r="K2554" s="136">
        <v>0</v>
      </c>
      <c r="L2554" s="136">
        <v>0</v>
      </c>
      <c r="S2554" s="180"/>
      <c r="T2554" s="185"/>
      <c r="U2554" s="186"/>
      <c r="V2554" s="182"/>
      <c r="W2554" s="183"/>
      <c r="X2554" s="187"/>
      <c r="Y2554" s="188"/>
      <c r="Z2554" s="189"/>
    </row>
    <row r="2555" spans="2:26" ht="17.25" customHeight="1">
      <c r="B2555" s="137">
        <v>45898</v>
      </c>
      <c r="C2555" s="136" t="s">
        <v>6212</v>
      </c>
      <c r="D2555" s="136" t="s">
        <v>6211</v>
      </c>
      <c r="E2555" s="136">
        <v>13</v>
      </c>
      <c r="F2555" s="140">
        <v>0</v>
      </c>
      <c r="G2555" s="136">
        <v>0</v>
      </c>
      <c r="H2555" s="136">
        <v>0</v>
      </c>
      <c r="I2555" s="136">
        <v>0</v>
      </c>
      <c r="J2555" s="136">
        <v>0</v>
      </c>
      <c r="K2555" s="136">
        <v>0</v>
      </c>
      <c r="L2555" s="136">
        <v>0</v>
      </c>
      <c r="S2555" s="180"/>
      <c r="T2555" s="185"/>
      <c r="U2555" s="186"/>
      <c r="V2555" s="182"/>
      <c r="W2555" s="183"/>
      <c r="X2555" s="187"/>
      <c r="Y2555" s="188"/>
      <c r="Z2555" s="189"/>
    </row>
    <row r="2556" spans="2:26" ht="17.25" customHeight="1">
      <c r="B2556" s="137">
        <v>45898</v>
      </c>
      <c r="C2556" s="136" t="s">
        <v>6213</v>
      </c>
      <c r="D2556" s="136" t="s">
        <v>6194</v>
      </c>
      <c r="E2556" s="136">
        <v>4</v>
      </c>
      <c r="F2556" s="140">
        <v>0</v>
      </c>
      <c r="G2556" s="136">
        <v>0</v>
      </c>
      <c r="H2556" s="136">
        <v>0</v>
      </c>
      <c r="I2556" s="136">
        <v>0</v>
      </c>
      <c r="J2556" s="136">
        <v>1</v>
      </c>
      <c r="K2556" s="136">
        <v>0</v>
      </c>
      <c r="L2556" s="136">
        <v>1</v>
      </c>
      <c r="M2556" s="136" t="s">
        <v>6220</v>
      </c>
      <c r="S2556" s="180"/>
      <c r="T2556" s="185"/>
      <c r="U2556" s="186"/>
      <c r="V2556" s="182"/>
      <c r="W2556" s="183"/>
      <c r="X2556" s="187"/>
      <c r="Y2556" s="188"/>
      <c r="Z2556" s="189"/>
    </row>
    <row r="2557" spans="2:26" ht="17.25" customHeight="1">
      <c r="B2557" s="137">
        <v>45913</v>
      </c>
      <c r="C2557" s="136" t="s">
        <v>6270</v>
      </c>
      <c r="D2557" s="136" t="s">
        <v>6267</v>
      </c>
      <c r="E2557" s="136">
        <v>13</v>
      </c>
      <c r="F2557" s="140">
        <v>0</v>
      </c>
      <c r="G2557" s="136">
        <v>0</v>
      </c>
      <c r="H2557" s="136">
        <v>0</v>
      </c>
      <c r="I2557" s="136">
        <v>0</v>
      </c>
      <c r="J2557" s="136">
        <v>0</v>
      </c>
      <c r="K2557" s="136">
        <v>0</v>
      </c>
      <c r="L2557" s="136">
        <v>0</v>
      </c>
      <c r="S2557" s="180"/>
      <c r="T2557" s="185"/>
      <c r="U2557" s="186"/>
      <c r="V2557" s="182"/>
      <c r="W2557" s="183"/>
      <c r="X2557" s="187"/>
      <c r="Y2557" s="188"/>
      <c r="Z2557" s="189"/>
    </row>
    <row r="2558" spans="2:26" ht="17.25" customHeight="1">
      <c r="B2558" s="137">
        <v>45913</v>
      </c>
      <c r="C2558" s="136" t="s">
        <v>6270</v>
      </c>
      <c r="D2558" s="136" t="s">
        <v>6211</v>
      </c>
      <c r="E2558" s="136">
        <v>13</v>
      </c>
      <c r="F2558" s="140">
        <v>0</v>
      </c>
      <c r="G2558" s="136">
        <v>0</v>
      </c>
      <c r="H2558" s="136">
        <v>0</v>
      </c>
      <c r="I2558" s="136">
        <v>0</v>
      </c>
      <c r="J2558" s="136">
        <v>0</v>
      </c>
      <c r="K2558" s="136">
        <v>0</v>
      </c>
      <c r="L2558" s="136">
        <v>0</v>
      </c>
      <c r="S2558" s="180"/>
      <c r="T2558" s="185"/>
      <c r="U2558" s="186"/>
      <c r="V2558" s="182"/>
      <c r="W2558" s="183"/>
      <c r="X2558" s="187"/>
      <c r="Y2558" s="188"/>
      <c r="Z2558" s="189"/>
    </row>
    <row r="2559" spans="2:26" ht="17.25" customHeight="1">
      <c r="B2559" s="137">
        <v>45913</v>
      </c>
      <c r="C2559" s="136" t="s">
        <v>6270</v>
      </c>
      <c r="D2559" s="136" t="s">
        <v>6268</v>
      </c>
      <c r="E2559" s="136">
        <v>13</v>
      </c>
      <c r="F2559" s="140">
        <v>0</v>
      </c>
      <c r="G2559" s="136">
        <v>0</v>
      </c>
      <c r="H2559" s="136">
        <v>3</v>
      </c>
      <c r="I2559" s="136">
        <v>0</v>
      </c>
      <c r="J2559" s="136">
        <v>0</v>
      </c>
      <c r="K2559" s="136">
        <v>0</v>
      </c>
      <c r="L2559" s="136">
        <v>3</v>
      </c>
      <c r="O2559" s="136" t="s">
        <v>6279</v>
      </c>
      <c r="P2559" s="136" t="s">
        <v>6279</v>
      </c>
      <c r="S2559" s="180"/>
      <c r="T2559" s="185"/>
      <c r="U2559" s="186"/>
      <c r="V2559" s="182"/>
      <c r="W2559" s="183"/>
      <c r="X2559" s="187"/>
      <c r="Y2559" s="188"/>
      <c r="Z2559" s="189"/>
    </row>
    <row r="2560" spans="2:26" ht="17.25" customHeight="1">
      <c r="B2560" s="137">
        <v>45913</v>
      </c>
      <c r="C2560" s="136" t="s">
        <v>6270</v>
      </c>
      <c r="D2560" s="136" t="s">
        <v>6269</v>
      </c>
      <c r="E2560" s="136">
        <v>13</v>
      </c>
      <c r="F2560" s="140">
        <v>0</v>
      </c>
      <c r="G2560" s="136">
        <v>0</v>
      </c>
      <c r="H2560" s="136">
        <v>0</v>
      </c>
      <c r="I2560" s="136">
        <v>0</v>
      </c>
      <c r="J2560" s="136">
        <v>0</v>
      </c>
      <c r="K2560" s="136">
        <v>0</v>
      </c>
      <c r="L2560" s="136">
        <v>0</v>
      </c>
      <c r="S2560" s="180"/>
      <c r="T2560" s="185"/>
      <c r="U2560" s="186"/>
      <c r="V2560" s="182"/>
      <c r="W2560" s="183"/>
      <c r="X2560" s="187"/>
      <c r="Y2560" s="188"/>
      <c r="Z2560" s="189"/>
    </row>
    <row r="2561" spans="2:27" ht="17.25" customHeight="1">
      <c r="B2561" s="137">
        <v>45913</v>
      </c>
      <c r="C2561" s="136" t="s">
        <v>6897</v>
      </c>
      <c r="D2561" s="136" t="s">
        <v>6265</v>
      </c>
      <c r="E2561" s="136">
        <v>1</v>
      </c>
      <c r="F2561" s="140">
        <v>0</v>
      </c>
      <c r="G2561" s="136">
        <v>0</v>
      </c>
      <c r="H2561" s="136">
        <v>0</v>
      </c>
      <c r="I2561" s="136">
        <v>0</v>
      </c>
      <c r="J2561" s="136">
        <v>0</v>
      </c>
      <c r="K2561" s="136">
        <v>0</v>
      </c>
      <c r="L2561" s="136">
        <v>0</v>
      </c>
      <c r="S2561" s="180"/>
      <c r="T2561" s="185"/>
      <c r="U2561" s="186"/>
      <c r="V2561" s="182"/>
      <c r="W2561" s="183"/>
      <c r="X2561" s="187"/>
      <c r="Y2561" s="188"/>
      <c r="Z2561" s="189"/>
    </row>
    <row r="2562" spans="2:27" ht="17.25" customHeight="1">
      <c r="B2562" s="137">
        <v>45913</v>
      </c>
      <c r="C2562" s="136" t="s">
        <v>6897</v>
      </c>
      <c r="D2562" s="136" t="s">
        <v>6266</v>
      </c>
      <c r="E2562" s="136">
        <v>6</v>
      </c>
      <c r="F2562" s="140">
        <v>2</v>
      </c>
      <c r="G2562" s="136">
        <v>0</v>
      </c>
      <c r="H2562" s="136">
        <v>6</v>
      </c>
      <c r="I2562" s="136">
        <v>1</v>
      </c>
      <c r="J2562" s="136">
        <v>0</v>
      </c>
      <c r="K2562" s="136">
        <v>0</v>
      </c>
      <c r="L2562" s="136">
        <v>7</v>
      </c>
      <c r="M2562" s="136" t="s">
        <v>6278</v>
      </c>
      <c r="O2562" s="136" t="s">
        <v>6278</v>
      </c>
      <c r="P2562" s="136" t="s">
        <v>6278</v>
      </c>
      <c r="S2562" s="180"/>
      <c r="T2562" s="185"/>
      <c r="U2562" s="186"/>
      <c r="V2562" s="182"/>
      <c r="W2562" s="183"/>
      <c r="X2562" s="187"/>
      <c r="Y2562" s="188"/>
      <c r="Z2562" s="189"/>
    </row>
    <row r="2563" spans="2:27" ht="17.25" customHeight="1">
      <c r="B2563" s="137">
        <v>45914</v>
      </c>
      <c r="C2563" s="136" t="s">
        <v>6897</v>
      </c>
      <c r="D2563" s="136" t="s">
        <v>6273</v>
      </c>
      <c r="E2563" s="136">
        <v>1</v>
      </c>
      <c r="F2563" s="140">
        <v>1</v>
      </c>
      <c r="G2563" s="136">
        <v>0</v>
      </c>
      <c r="H2563" s="136">
        <v>0</v>
      </c>
      <c r="I2563" s="136">
        <v>2</v>
      </c>
      <c r="J2563" s="136">
        <v>0</v>
      </c>
      <c r="K2563" s="136">
        <v>0</v>
      </c>
      <c r="L2563" s="136">
        <v>2</v>
      </c>
      <c r="M2563" s="136" t="s">
        <v>6278</v>
      </c>
      <c r="S2563" s="180"/>
      <c r="T2563" s="185"/>
      <c r="U2563" s="186"/>
      <c r="V2563" s="182"/>
      <c r="W2563" s="183"/>
      <c r="X2563" s="187"/>
      <c r="Y2563" s="188"/>
      <c r="Z2563" s="189"/>
    </row>
    <row r="2564" spans="2:27" ht="17.25" customHeight="1">
      <c r="B2564" s="137">
        <v>45925</v>
      </c>
      <c r="C2564" s="136" t="s">
        <v>6897</v>
      </c>
      <c r="D2564" s="136" t="s">
        <v>6294</v>
      </c>
      <c r="E2564" s="136">
        <v>4</v>
      </c>
      <c r="F2564" s="140">
        <v>4</v>
      </c>
      <c r="G2564" s="136">
        <v>0</v>
      </c>
      <c r="H2564" s="136">
        <v>17</v>
      </c>
      <c r="I2564" s="136">
        <v>0</v>
      </c>
      <c r="J2564" s="136">
        <v>0</v>
      </c>
      <c r="K2564" s="136">
        <v>0</v>
      </c>
      <c r="L2564" s="136">
        <v>17</v>
      </c>
      <c r="M2564" s="136" t="s">
        <v>436</v>
      </c>
      <c r="O2564" s="136" t="s">
        <v>436</v>
      </c>
      <c r="P2564" s="136" t="s">
        <v>436</v>
      </c>
      <c r="S2564" s="180"/>
      <c r="T2564" s="185"/>
      <c r="U2564" s="186"/>
      <c r="V2564" s="182"/>
      <c r="W2564" s="183"/>
      <c r="X2564" s="187"/>
      <c r="Y2564" s="188"/>
      <c r="Z2564" s="189"/>
    </row>
    <row r="2565" spans="2:27" ht="17.25" customHeight="1">
      <c r="B2565" s="137">
        <v>45929</v>
      </c>
      <c r="C2565" s="136" t="s">
        <v>6301</v>
      </c>
      <c r="D2565" s="136" t="s">
        <v>6267</v>
      </c>
      <c r="E2565" s="136">
        <v>13</v>
      </c>
      <c r="F2565" s="140">
        <v>0</v>
      </c>
      <c r="G2565" s="136">
        <v>0</v>
      </c>
      <c r="H2565" s="136">
        <v>0</v>
      </c>
      <c r="I2565" s="136">
        <v>0</v>
      </c>
      <c r="J2565" s="136">
        <v>0</v>
      </c>
      <c r="K2565" s="136">
        <v>0</v>
      </c>
      <c r="L2565" s="136">
        <v>0</v>
      </c>
      <c r="S2565" s="180"/>
      <c r="T2565" s="185"/>
      <c r="U2565" s="186"/>
      <c r="V2565" s="182"/>
      <c r="W2565" s="183"/>
      <c r="X2565" s="187"/>
      <c r="Y2565" s="188"/>
      <c r="Z2565" s="189"/>
    </row>
    <row r="2566" spans="2:27" ht="17.25" customHeight="1">
      <c r="B2566" s="137">
        <v>45926</v>
      </c>
      <c r="C2566" s="136" t="s">
        <v>6897</v>
      </c>
      <c r="D2566" s="136" t="s">
        <v>6302</v>
      </c>
      <c r="E2566" s="136">
        <v>4</v>
      </c>
      <c r="F2566" s="140">
        <v>0</v>
      </c>
      <c r="G2566" s="136">
        <v>0</v>
      </c>
      <c r="H2566" s="136">
        <v>4</v>
      </c>
      <c r="I2566" s="136">
        <v>0</v>
      </c>
      <c r="J2566" s="136">
        <v>0</v>
      </c>
      <c r="K2566" s="136">
        <v>0</v>
      </c>
      <c r="L2566" s="136">
        <v>4</v>
      </c>
      <c r="O2566" s="136" t="s">
        <v>6303</v>
      </c>
      <c r="P2566" s="136" t="s">
        <v>6303</v>
      </c>
      <c r="S2566" s="180"/>
      <c r="T2566" s="185"/>
      <c r="U2566" s="186"/>
      <c r="V2566" s="182"/>
      <c r="W2566" s="183"/>
      <c r="X2566" s="187"/>
      <c r="Y2566" s="188"/>
      <c r="Z2566" s="189"/>
    </row>
    <row r="2567" spans="2:27" ht="17.25" customHeight="1">
      <c r="B2567" s="137">
        <v>45929</v>
      </c>
      <c r="C2567" s="136" t="s">
        <v>6897</v>
      </c>
      <c r="D2567" s="136" t="s">
        <v>6294</v>
      </c>
      <c r="E2567" s="136">
        <v>4</v>
      </c>
      <c r="F2567" s="140">
        <v>0</v>
      </c>
      <c r="G2567" s="136">
        <v>0</v>
      </c>
      <c r="H2567" s="136">
        <v>2</v>
      </c>
      <c r="I2567" s="136">
        <v>0</v>
      </c>
      <c r="J2567" s="136">
        <v>0</v>
      </c>
      <c r="K2567" s="136">
        <v>0</v>
      </c>
      <c r="L2567" s="136">
        <v>2</v>
      </c>
      <c r="O2567" s="136" t="s">
        <v>436</v>
      </c>
      <c r="P2567" s="136" t="s">
        <v>6303</v>
      </c>
      <c r="S2567" s="180"/>
      <c r="T2567" s="185"/>
      <c r="U2567" s="186"/>
      <c r="V2567" s="182"/>
      <c r="W2567" s="183"/>
      <c r="X2567" s="187"/>
      <c r="Y2567" s="188"/>
      <c r="Z2567" s="189"/>
    </row>
    <row r="2568" spans="2:27" ht="17.25" customHeight="1">
      <c r="B2568" s="137">
        <v>45929</v>
      </c>
      <c r="C2568" s="136" t="s">
        <v>6897</v>
      </c>
      <c r="D2568" s="136" t="s">
        <v>6304</v>
      </c>
      <c r="E2568" s="136">
        <v>3</v>
      </c>
      <c r="F2568" s="140">
        <v>0</v>
      </c>
      <c r="G2568" s="136">
        <v>0</v>
      </c>
      <c r="H2568" s="136">
        <v>1</v>
      </c>
      <c r="I2568" s="136">
        <v>0</v>
      </c>
      <c r="J2568" s="136">
        <v>0</v>
      </c>
      <c r="K2568" s="136">
        <v>0</v>
      </c>
      <c r="L2568" s="136">
        <v>1</v>
      </c>
      <c r="O2568" s="136" t="s">
        <v>6303</v>
      </c>
      <c r="P2568" s="136" t="s">
        <v>436</v>
      </c>
      <c r="S2568" s="180"/>
      <c r="T2568" s="185"/>
      <c r="U2568" s="186"/>
      <c r="V2568" s="182"/>
      <c r="W2568" s="183"/>
      <c r="X2568" s="187"/>
      <c r="Y2568" s="188"/>
      <c r="Z2568" s="189"/>
    </row>
    <row r="2569" spans="2:27" ht="17.25" customHeight="1">
      <c r="B2569" s="9">
        <v>45947</v>
      </c>
      <c r="C2569" s="136" t="s">
        <v>6473</v>
      </c>
      <c r="D2569" s="136" t="s">
        <v>6267</v>
      </c>
      <c r="E2569" s="136">
        <v>13</v>
      </c>
      <c r="F2569" s="140">
        <v>0</v>
      </c>
      <c r="G2569" s="136">
        <v>0</v>
      </c>
      <c r="H2569" s="136">
        <v>0</v>
      </c>
      <c r="I2569" s="136">
        <v>0</v>
      </c>
      <c r="J2569" s="136">
        <v>0</v>
      </c>
      <c r="K2569" s="136">
        <v>0</v>
      </c>
      <c r="L2569" s="136">
        <v>0</v>
      </c>
      <c r="S2569" s="180"/>
      <c r="T2569" s="185"/>
      <c r="U2569" s="186"/>
      <c r="V2569" s="182"/>
      <c r="W2569" s="183"/>
      <c r="X2569" s="187"/>
      <c r="Y2569" s="188"/>
      <c r="Z2569" s="189"/>
    </row>
    <row r="2570" spans="2:27" ht="17.25" customHeight="1">
      <c r="B2570" s="9">
        <v>45947</v>
      </c>
      <c r="C2570" s="136" t="s">
        <v>6473</v>
      </c>
      <c r="D2570" s="136" t="s">
        <v>6211</v>
      </c>
      <c r="E2570" s="136">
        <v>13</v>
      </c>
      <c r="F2570" s="140">
        <v>0</v>
      </c>
      <c r="G2570" s="136">
        <v>0</v>
      </c>
      <c r="H2570" s="136">
        <v>0</v>
      </c>
      <c r="I2570" s="136">
        <v>0</v>
      </c>
      <c r="J2570" s="136">
        <v>0</v>
      </c>
      <c r="K2570" s="136">
        <v>0</v>
      </c>
      <c r="L2570" s="136">
        <v>0</v>
      </c>
      <c r="S2570" s="180"/>
      <c r="T2570" s="185"/>
      <c r="U2570" s="186"/>
      <c r="V2570" s="182"/>
      <c r="W2570" s="183"/>
      <c r="X2570" s="187"/>
      <c r="Y2570" s="188"/>
      <c r="Z2570" s="189"/>
    </row>
    <row r="2571" spans="2:27" ht="17.25" customHeight="1">
      <c r="B2571" s="9">
        <v>45951</v>
      </c>
      <c r="C2571" s="136" t="s">
        <v>636</v>
      </c>
      <c r="D2571" s="136" t="s">
        <v>6269</v>
      </c>
      <c r="E2571" s="136">
        <v>13</v>
      </c>
      <c r="F2571" s="140">
        <v>0</v>
      </c>
      <c r="G2571" s="136">
        <v>0</v>
      </c>
      <c r="H2571" s="136">
        <v>0</v>
      </c>
      <c r="I2571" s="136">
        <v>0</v>
      </c>
      <c r="J2571" s="136">
        <v>0</v>
      </c>
      <c r="K2571" s="136">
        <v>0</v>
      </c>
      <c r="L2571" s="136">
        <v>0</v>
      </c>
      <c r="S2571" s="180"/>
      <c r="T2571" s="185"/>
      <c r="U2571" s="186"/>
      <c r="V2571" s="182"/>
      <c r="W2571" s="183"/>
      <c r="X2571" s="187"/>
      <c r="Y2571" s="188"/>
      <c r="Z2571" s="189"/>
    </row>
    <row r="2572" spans="2:27" s="141" customFormat="1" ht="17.25" customHeight="1">
      <c r="B2572" s="10">
        <v>45953</v>
      </c>
      <c r="C2572" s="140" t="s">
        <v>636</v>
      </c>
      <c r="D2572" s="140" t="s">
        <v>6268</v>
      </c>
      <c r="E2572" s="140">
        <v>13</v>
      </c>
      <c r="F2572" s="140">
        <v>0</v>
      </c>
      <c r="G2572" s="140">
        <v>0</v>
      </c>
      <c r="H2572" s="140">
        <v>0</v>
      </c>
      <c r="I2572" s="140">
        <v>0</v>
      </c>
      <c r="J2572" s="140">
        <v>0</v>
      </c>
      <c r="K2572" s="140">
        <v>0</v>
      </c>
      <c r="L2572" s="140">
        <v>0</v>
      </c>
      <c r="M2572" s="140"/>
      <c r="N2572" s="140"/>
      <c r="O2572" s="140"/>
      <c r="P2572" s="140"/>
      <c r="Q2572" s="155"/>
      <c r="R2572" s="160"/>
      <c r="S2572" s="180"/>
      <c r="T2572" s="185"/>
      <c r="U2572" s="186"/>
      <c r="V2572" s="182"/>
      <c r="W2572" s="183"/>
      <c r="X2572" s="187"/>
      <c r="Y2572" s="188"/>
      <c r="Z2572" s="189"/>
      <c r="AA2572" s="216"/>
    </row>
    <row r="2573" spans="2:27" ht="17.25" customHeight="1">
      <c r="B2573" s="137">
        <v>45956</v>
      </c>
      <c r="C2573" s="136" t="s">
        <v>6507</v>
      </c>
      <c r="D2573" s="136" t="s">
        <v>6267</v>
      </c>
      <c r="E2573" s="136">
        <v>13</v>
      </c>
      <c r="F2573" s="140">
        <v>0</v>
      </c>
      <c r="G2573" s="140">
        <v>0</v>
      </c>
      <c r="H2573" s="140">
        <v>0</v>
      </c>
      <c r="I2573" s="140">
        <v>0</v>
      </c>
      <c r="J2573" s="140">
        <v>0</v>
      </c>
      <c r="K2573" s="140">
        <v>0</v>
      </c>
      <c r="L2573" s="140">
        <v>0</v>
      </c>
      <c r="S2573" s="180"/>
      <c r="T2573" s="185"/>
      <c r="U2573" s="186"/>
      <c r="V2573" s="182"/>
      <c r="W2573" s="183"/>
      <c r="X2573" s="187"/>
      <c r="Y2573" s="188"/>
      <c r="Z2573" s="189"/>
    </row>
    <row r="2574" spans="2:27" ht="17.25" customHeight="1">
      <c r="B2574" s="137">
        <v>45958</v>
      </c>
      <c r="C2574" s="136" t="s">
        <v>3132</v>
      </c>
      <c r="D2574" s="136" t="s">
        <v>6527</v>
      </c>
      <c r="E2574" s="136">
        <v>2</v>
      </c>
      <c r="F2574" s="140">
        <v>2</v>
      </c>
      <c r="G2574" s="140">
        <v>0</v>
      </c>
      <c r="H2574" s="140">
        <v>0</v>
      </c>
      <c r="I2574" s="140">
        <v>0</v>
      </c>
      <c r="J2574" s="140">
        <v>0</v>
      </c>
      <c r="K2574" s="140">
        <v>0</v>
      </c>
      <c r="L2574" s="140">
        <v>0</v>
      </c>
      <c r="R2574" s="154">
        <v>1</v>
      </c>
      <c r="S2574" s="180"/>
      <c r="T2574" s="185"/>
      <c r="U2574" s="186"/>
      <c r="V2574" s="182"/>
      <c r="W2574" s="183"/>
      <c r="X2574" s="187"/>
      <c r="Y2574" s="188"/>
      <c r="Z2574" s="189"/>
    </row>
    <row r="2575" spans="2:27" ht="17.25" customHeight="1">
      <c r="B2575" s="137">
        <v>45959</v>
      </c>
      <c r="C2575" s="136" t="s">
        <v>3132</v>
      </c>
      <c r="D2575" s="136" t="s">
        <v>6211</v>
      </c>
      <c r="E2575" s="136">
        <v>11</v>
      </c>
      <c r="F2575" s="140">
        <v>0</v>
      </c>
      <c r="G2575" s="140">
        <v>0</v>
      </c>
      <c r="H2575" s="140">
        <v>0</v>
      </c>
      <c r="I2575" s="140">
        <v>0</v>
      </c>
      <c r="J2575" s="140">
        <v>0</v>
      </c>
      <c r="K2575" s="140">
        <v>0</v>
      </c>
      <c r="L2575" s="140">
        <v>0</v>
      </c>
      <c r="S2575" s="180"/>
      <c r="T2575" s="185"/>
      <c r="U2575" s="186"/>
      <c r="V2575" s="182"/>
      <c r="W2575" s="183"/>
      <c r="X2575" s="187"/>
      <c r="Y2575" s="188"/>
      <c r="Z2575" s="189"/>
    </row>
    <row r="2576" spans="2:27" ht="17.25" customHeight="1">
      <c r="B2576" s="137">
        <v>45960</v>
      </c>
      <c r="C2576" s="136" t="s">
        <v>3132</v>
      </c>
      <c r="D2576" s="136" t="s">
        <v>6269</v>
      </c>
      <c r="E2576" s="136">
        <v>8</v>
      </c>
      <c r="F2576" s="140">
        <v>0</v>
      </c>
      <c r="G2576" s="140">
        <v>0</v>
      </c>
      <c r="H2576" s="140">
        <v>13</v>
      </c>
      <c r="I2576" s="140">
        <v>0</v>
      </c>
      <c r="J2576" s="140">
        <v>0</v>
      </c>
      <c r="K2576" s="140">
        <v>0</v>
      </c>
      <c r="L2576" s="140">
        <v>13</v>
      </c>
      <c r="M2576" s="136" t="s">
        <v>436</v>
      </c>
      <c r="S2576" s="180"/>
      <c r="T2576" s="185"/>
      <c r="U2576" s="186"/>
      <c r="V2576" s="182"/>
      <c r="W2576" s="183"/>
      <c r="X2576" s="187"/>
      <c r="Y2576" s="188"/>
      <c r="Z2576" s="189"/>
    </row>
    <row r="2577" spans="2:26" ht="17.25" customHeight="1">
      <c r="B2577" s="137">
        <v>45961</v>
      </c>
      <c r="C2577" s="136" t="s">
        <v>3132</v>
      </c>
      <c r="D2577" s="136" t="s">
        <v>6527</v>
      </c>
      <c r="E2577" s="136">
        <v>2</v>
      </c>
      <c r="F2577" s="140">
        <v>0</v>
      </c>
      <c r="G2577" s="140">
        <v>0</v>
      </c>
      <c r="H2577" s="140">
        <v>1</v>
      </c>
      <c r="I2577" s="140">
        <v>0</v>
      </c>
      <c r="J2577" s="140">
        <v>0</v>
      </c>
      <c r="K2577" s="140">
        <v>0</v>
      </c>
      <c r="L2577" s="140">
        <v>1</v>
      </c>
      <c r="O2577" s="136" t="s">
        <v>436</v>
      </c>
      <c r="P2577" s="136" t="s">
        <v>436</v>
      </c>
      <c r="S2577" s="180"/>
      <c r="T2577" s="185"/>
      <c r="U2577" s="186"/>
      <c r="V2577" s="182"/>
      <c r="W2577" s="183"/>
      <c r="X2577" s="187"/>
      <c r="Y2577" s="188"/>
      <c r="Z2577" s="189"/>
    </row>
    <row r="2578" spans="2:26" ht="17.25" customHeight="1">
      <c r="B2578" s="137">
        <v>45961</v>
      </c>
      <c r="C2578" s="136" t="s">
        <v>3132</v>
      </c>
      <c r="D2578" s="136" t="s">
        <v>6543</v>
      </c>
      <c r="E2578" s="136">
        <v>4</v>
      </c>
      <c r="F2578" s="140">
        <v>0</v>
      </c>
      <c r="G2578" s="140">
        <v>0</v>
      </c>
      <c r="H2578" s="140">
        <v>0</v>
      </c>
      <c r="I2578" s="140">
        <v>0</v>
      </c>
      <c r="J2578" s="140">
        <v>0</v>
      </c>
      <c r="K2578" s="140">
        <v>0</v>
      </c>
      <c r="L2578" s="140">
        <v>0</v>
      </c>
      <c r="S2578" s="180"/>
      <c r="T2578" s="185"/>
      <c r="U2578" s="186"/>
      <c r="V2578" s="182"/>
      <c r="W2578" s="183"/>
      <c r="X2578" s="187"/>
      <c r="Y2578" s="188"/>
      <c r="Z2578" s="189"/>
    </row>
    <row r="2579" spans="2:26" ht="17.25" customHeight="1">
      <c r="B2579" s="137">
        <v>45964</v>
      </c>
      <c r="C2579" s="136" t="s">
        <v>6897</v>
      </c>
      <c r="D2579" s="140" t="s">
        <v>6576</v>
      </c>
      <c r="E2579" s="136">
        <v>3</v>
      </c>
      <c r="F2579" s="140">
        <v>3</v>
      </c>
      <c r="G2579" s="140">
        <v>0</v>
      </c>
      <c r="H2579" s="140">
        <v>22</v>
      </c>
      <c r="I2579" s="140">
        <v>0</v>
      </c>
      <c r="J2579" s="140">
        <v>0</v>
      </c>
      <c r="K2579" s="140">
        <v>0</v>
      </c>
      <c r="L2579" s="140">
        <v>22</v>
      </c>
      <c r="O2579" s="136" t="s">
        <v>436</v>
      </c>
      <c r="P2579" s="136" t="s">
        <v>436</v>
      </c>
      <c r="R2579" s="154">
        <v>1</v>
      </c>
      <c r="S2579" s="180"/>
      <c r="T2579" s="185"/>
      <c r="U2579" s="186"/>
      <c r="V2579" s="182"/>
      <c r="W2579" s="183"/>
      <c r="X2579" s="187"/>
      <c r="Y2579" s="188"/>
      <c r="Z2579" s="189"/>
    </row>
    <row r="2580" spans="2:26" ht="17.25" customHeight="1">
      <c r="B2580" s="137">
        <v>45964</v>
      </c>
      <c r="C2580" s="136" t="s">
        <v>6897</v>
      </c>
      <c r="D2580" s="136" t="s">
        <v>6577</v>
      </c>
      <c r="E2580" s="136">
        <v>1</v>
      </c>
      <c r="F2580" s="140">
        <v>1</v>
      </c>
      <c r="G2580" s="140">
        <v>0</v>
      </c>
      <c r="H2580" s="140">
        <v>3</v>
      </c>
      <c r="I2580" s="140">
        <v>2</v>
      </c>
      <c r="J2580" s="140">
        <v>0</v>
      </c>
      <c r="K2580" s="140">
        <v>0</v>
      </c>
      <c r="L2580" s="140">
        <v>5</v>
      </c>
      <c r="M2580" s="136" t="s">
        <v>436</v>
      </c>
      <c r="O2580" s="136" t="s">
        <v>436</v>
      </c>
      <c r="P2580" s="136" t="s">
        <v>436</v>
      </c>
      <c r="R2580" s="154">
        <v>1</v>
      </c>
      <c r="S2580" s="180"/>
      <c r="T2580" s="185"/>
      <c r="U2580" s="186"/>
      <c r="V2580" s="182"/>
      <c r="W2580" s="183"/>
      <c r="X2580" s="187"/>
      <c r="Y2580" s="188"/>
      <c r="Z2580" s="189"/>
    </row>
    <row r="2581" spans="2:26" ht="17.25" customHeight="1">
      <c r="B2581" s="137">
        <v>45964</v>
      </c>
      <c r="C2581" s="136" t="s">
        <v>6897</v>
      </c>
      <c r="D2581" s="136" t="s">
        <v>6578</v>
      </c>
      <c r="E2581" s="136">
        <v>3</v>
      </c>
      <c r="F2581" s="140">
        <v>3</v>
      </c>
      <c r="G2581" s="140">
        <v>0</v>
      </c>
      <c r="H2581" s="140">
        <v>10</v>
      </c>
      <c r="I2581" s="140">
        <v>4</v>
      </c>
      <c r="J2581" s="140">
        <v>0</v>
      </c>
      <c r="K2581" s="140">
        <v>0</v>
      </c>
      <c r="L2581" s="140">
        <v>14</v>
      </c>
      <c r="M2581" s="136" t="s">
        <v>436</v>
      </c>
      <c r="O2581" s="136" t="s">
        <v>436</v>
      </c>
      <c r="P2581" s="136" t="s">
        <v>436</v>
      </c>
      <c r="R2581" s="154">
        <v>1</v>
      </c>
      <c r="S2581" s="180"/>
      <c r="T2581" s="185"/>
      <c r="U2581" s="186"/>
      <c r="V2581" s="182"/>
      <c r="W2581" s="183"/>
      <c r="X2581" s="187"/>
      <c r="Y2581" s="188"/>
      <c r="Z2581" s="189"/>
    </row>
    <row r="2582" spans="2:26" ht="17.25" customHeight="1">
      <c r="B2582" s="137">
        <v>45964</v>
      </c>
      <c r="C2582" s="136" t="s">
        <v>3131</v>
      </c>
      <c r="D2582" s="136" t="s">
        <v>6582</v>
      </c>
      <c r="E2582" s="136">
        <v>9</v>
      </c>
      <c r="F2582" s="140">
        <v>0</v>
      </c>
      <c r="G2582" s="136">
        <v>0</v>
      </c>
      <c r="H2582" s="136">
        <v>40</v>
      </c>
      <c r="I2582" s="136">
        <v>1</v>
      </c>
      <c r="J2582" s="136">
        <v>0</v>
      </c>
      <c r="K2582" s="136">
        <v>0</v>
      </c>
      <c r="L2582" s="136">
        <v>41</v>
      </c>
      <c r="M2582" s="136" t="s">
        <v>436</v>
      </c>
      <c r="O2582" s="136" t="s">
        <v>436</v>
      </c>
      <c r="P2582" s="136" t="s">
        <v>436</v>
      </c>
      <c r="S2582" s="180"/>
      <c r="T2582" s="185"/>
      <c r="U2582" s="186"/>
      <c r="V2582" s="182"/>
      <c r="W2582" s="183"/>
      <c r="X2582" s="187"/>
      <c r="Y2582" s="188"/>
      <c r="Z2582" s="189"/>
    </row>
    <row r="2583" spans="2:26" ht="17.25" customHeight="1">
      <c r="B2583" s="137">
        <v>45964</v>
      </c>
      <c r="C2583" s="136" t="s">
        <v>3131</v>
      </c>
      <c r="D2583" s="136" t="s">
        <v>6579</v>
      </c>
      <c r="E2583" s="136">
        <v>4</v>
      </c>
      <c r="F2583" s="140">
        <v>0</v>
      </c>
      <c r="G2583" s="136">
        <v>0</v>
      </c>
      <c r="H2583" s="136">
        <v>6</v>
      </c>
      <c r="I2583" s="136">
        <v>0</v>
      </c>
      <c r="J2583" s="136">
        <v>0</v>
      </c>
      <c r="K2583" s="136">
        <v>0</v>
      </c>
      <c r="L2583" s="136">
        <v>6</v>
      </c>
      <c r="O2583" s="136" t="s">
        <v>436</v>
      </c>
      <c r="P2583" s="136" t="s">
        <v>436</v>
      </c>
      <c r="S2583" s="180"/>
      <c r="T2583" s="185"/>
      <c r="U2583" s="186"/>
      <c r="V2583" s="182"/>
      <c r="W2583" s="183"/>
      <c r="X2583" s="187"/>
      <c r="Y2583" s="188"/>
      <c r="Z2583" s="189"/>
    </row>
    <row r="2584" spans="2:26" ht="17.25" customHeight="1">
      <c r="B2584" s="137">
        <v>45964</v>
      </c>
      <c r="C2584" s="136" t="s">
        <v>3131</v>
      </c>
      <c r="D2584" s="136" t="s">
        <v>6580</v>
      </c>
      <c r="E2584" s="136">
        <v>1</v>
      </c>
      <c r="F2584" s="140">
        <v>0</v>
      </c>
      <c r="G2584" s="136">
        <v>0</v>
      </c>
      <c r="H2584" s="136">
        <v>0</v>
      </c>
      <c r="I2584" s="136">
        <v>0</v>
      </c>
      <c r="J2584" s="136">
        <v>0</v>
      </c>
      <c r="K2584" s="136">
        <v>0</v>
      </c>
      <c r="L2584" s="136">
        <v>0</v>
      </c>
      <c r="O2584" s="136" t="s">
        <v>436</v>
      </c>
      <c r="P2584" s="136" t="s">
        <v>436</v>
      </c>
      <c r="S2584" s="180"/>
      <c r="T2584" s="185"/>
      <c r="U2584" s="186"/>
      <c r="V2584" s="182"/>
      <c r="W2584" s="183"/>
      <c r="X2584" s="187"/>
      <c r="Y2584" s="188"/>
      <c r="Z2584" s="189"/>
    </row>
    <row r="2585" spans="2:26" ht="17.25" customHeight="1">
      <c r="B2585" s="137">
        <v>45964</v>
      </c>
      <c r="C2585" s="136" t="s">
        <v>3131</v>
      </c>
      <c r="D2585" s="136" t="s">
        <v>6581</v>
      </c>
      <c r="E2585" s="136">
        <v>3</v>
      </c>
      <c r="F2585" s="140">
        <v>0</v>
      </c>
      <c r="G2585" s="136">
        <v>0</v>
      </c>
      <c r="H2585" s="136">
        <v>0</v>
      </c>
      <c r="I2585" s="136">
        <v>1</v>
      </c>
      <c r="J2585" s="136">
        <v>0</v>
      </c>
      <c r="K2585" s="136">
        <v>0</v>
      </c>
      <c r="L2585" s="136">
        <v>1</v>
      </c>
      <c r="M2585" s="136" t="s">
        <v>436</v>
      </c>
      <c r="S2585" s="180"/>
      <c r="T2585" s="185"/>
      <c r="U2585" s="186"/>
      <c r="V2585" s="182"/>
      <c r="W2585" s="183"/>
      <c r="X2585" s="187"/>
      <c r="Y2585" s="188"/>
      <c r="Z2585" s="189"/>
    </row>
    <row r="2586" spans="2:26" ht="17.25" customHeight="1">
      <c r="B2586" s="137">
        <v>45964</v>
      </c>
      <c r="C2586" s="136" t="s">
        <v>3132</v>
      </c>
      <c r="D2586" s="136" t="s">
        <v>6268</v>
      </c>
      <c r="E2586" s="136">
        <v>13</v>
      </c>
      <c r="F2586" s="140">
        <v>0</v>
      </c>
      <c r="G2586" s="136">
        <v>0</v>
      </c>
      <c r="H2586" s="136">
        <v>0</v>
      </c>
      <c r="I2586" s="136">
        <v>0</v>
      </c>
      <c r="J2586" s="136">
        <v>0</v>
      </c>
      <c r="K2586" s="136">
        <v>0</v>
      </c>
      <c r="L2586" s="136">
        <v>0</v>
      </c>
      <c r="S2586" s="180"/>
      <c r="T2586" s="185"/>
      <c r="U2586" s="186"/>
      <c r="V2586" s="182"/>
      <c r="W2586" s="183"/>
      <c r="X2586" s="187"/>
      <c r="Y2586" s="188"/>
      <c r="Z2586" s="189"/>
    </row>
    <row r="2587" spans="2:26" ht="17.25" customHeight="1">
      <c r="B2587" s="137">
        <v>45965</v>
      </c>
      <c r="C2587" s="136" t="s">
        <v>6897</v>
      </c>
      <c r="D2587" s="136" t="s">
        <v>6591</v>
      </c>
      <c r="E2587" s="136">
        <v>1</v>
      </c>
      <c r="F2587" s="162">
        <v>1</v>
      </c>
      <c r="G2587" s="136">
        <v>0</v>
      </c>
      <c r="H2587" s="136">
        <v>0</v>
      </c>
      <c r="I2587" s="136">
        <v>3</v>
      </c>
      <c r="J2587" s="136">
        <v>0</v>
      </c>
      <c r="K2587" s="136">
        <v>0</v>
      </c>
      <c r="L2587" s="136">
        <v>3</v>
      </c>
      <c r="M2587" s="136" t="s">
        <v>436</v>
      </c>
      <c r="R2587" s="154">
        <v>1</v>
      </c>
      <c r="S2587" s="180"/>
      <c r="T2587" s="185"/>
      <c r="U2587" s="186"/>
      <c r="V2587" s="182"/>
      <c r="W2587" s="183"/>
      <c r="X2587" s="187"/>
      <c r="Y2587" s="188"/>
      <c r="Z2587" s="189"/>
    </row>
    <row r="2588" spans="2:26" ht="17.25" customHeight="1">
      <c r="B2588" s="137">
        <v>45965</v>
      </c>
      <c r="C2588" s="136" t="s">
        <v>6897</v>
      </c>
      <c r="D2588" s="136" t="s">
        <v>6592</v>
      </c>
      <c r="E2588" s="136">
        <v>2</v>
      </c>
      <c r="F2588" s="162">
        <v>2</v>
      </c>
      <c r="G2588" s="136">
        <v>0</v>
      </c>
      <c r="H2588" s="136">
        <v>0</v>
      </c>
      <c r="I2588" s="136">
        <v>3</v>
      </c>
      <c r="J2588" s="136">
        <v>0</v>
      </c>
      <c r="K2588" s="136">
        <v>0</v>
      </c>
      <c r="L2588" s="136">
        <v>3</v>
      </c>
      <c r="M2588" s="136" t="s">
        <v>436</v>
      </c>
      <c r="R2588" s="154">
        <v>1</v>
      </c>
      <c r="S2588" s="180"/>
      <c r="T2588" s="185"/>
      <c r="U2588" s="186"/>
      <c r="V2588" s="182"/>
      <c r="W2588" s="183"/>
      <c r="X2588" s="187"/>
      <c r="Y2588" s="188"/>
      <c r="Z2588" s="189"/>
    </row>
    <row r="2589" spans="2:26" ht="17.25" customHeight="1">
      <c r="B2589" s="137">
        <v>45965</v>
      </c>
      <c r="C2589" s="136" t="s">
        <v>6897</v>
      </c>
      <c r="D2589" s="136" t="s">
        <v>6578</v>
      </c>
      <c r="E2589" s="136">
        <v>3</v>
      </c>
      <c r="F2589" s="140">
        <v>0</v>
      </c>
      <c r="G2589" s="136">
        <v>0</v>
      </c>
      <c r="H2589" s="136">
        <v>2</v>
      </c>
      <c r="I2589" s="136">
        <v>1</v>
      </c>
      <c r="J2589" s="136">
        <v>0</v>
      </c>
      <c r="K2589" s="136">
        <v>0</v>
      </c>
      <c r="L2589" s="136">
        <v>3</v>
      </c>
      <c r="M2589" s="136" t="s">
        <v>436</v>
      </c>
      <c r="O2589" s="136" t="s">
        <v>436</v>
      </c>
      <c r="P2589" s="136" t="s">
        <v>436</v>
      </c>
      <c r="S2589" s="180"/>
      <c r="T2589" s="185"/>
      <c r="U2589" s="186"/>
      <c r="V2589" s="182"/>
      <c r="W2589" s="183"/>
      <c r="X2589" s="187"/>
      <c r="Y2589" s="188"/>
      <c r="Z2589" s="189"/>
    </row>
    <row r="2590" spans="2:26" ht="17.25" customHeight="1">
      <c r="B2590" s="137">
        <v>45965</v>
      </c>
      <c r="C2590" s="136" t="s">
        <v>6897</v>
      </c>
      <c r="D2590" s="136" t="s">
        <v>6593</v>
      </c>
      <c r="E2590" s="136">
        <v>1</v>
      </c>
      <c r="F2590" s="162">
        <v>0</v>
      </c>
      <c r="G2590" s="136">
        <v>0</v>
      </c>
      <c r="H2590" s="136">
        <v>0</v>
      </c>
      <c r="I2590" s="136">
        <v>0</v>
      </c>
      <c r="J2590" s="136">
        <v>0</v>
      </c>
      <c r="K2590" s="136">
        <v>0</v>
      </c>
      <c r="L2590" s="136">
        <v>0</v>
      </c>
      <c r="S2590" s="180"/>
      <c r="T2590" s="185"/>
      <c r="U2590" s="186"/>
      <c r="V2590" s="182"/>
      <c r="W2590" s="183"/>
      <c r="X2590" s="187"/>
      <c r="Y2590" s="188"/>
      <c r="Z2590" s="189"/>
    </row>
    <row r="2591" spans="2:26" ht="17.25" customHeight="1">
      <c r="B2591" s="137">
        <v>45965</v>
      </c>
      <c r="C2591" s="136" t="s">
        <v>6897</v>
      </c>
      <c r="D2591" s="136" t="s">
        <v>6594</v>
      </c>
      <c r="E2591" s="136">
        <v>1</v>
      </c>
      <c r="F2591" s="140">
        <v>0</v>
      </c>
      <c r="G2591" s="136">
        <v>0</v>
      </c>
      <c r="H2591" s="136">
        <v>0</v>
      </c>
      <c r="I2591" s="136">
        <v>0</v>
      </c>
      <c r="J2591" s="136">
        <v>0</v>
      </c>
      <c r="K2591" s="136">
        <v>0</v>
      </c>
      <c r="L2591" s="136">
        <v>0</v>
      </c>
      <c r="S2591" s="180"/>
      <c r="T2591" s="185"/>
      <c r="U2591" s="186"/>
      <c r="V2591" s="182"/>
      <c r="W2591" s="183"/>
      <c r="X2591" s="187"/>
      <c r="Y2591" s="188"/>
      <c r="Z2591" s="189"/>
    </row>
    <row r="2592" spans="2:26" ht="17.25" customHeight="1">
      <c r="B2592" s="137">
        <v>45965</v>
      </c>
      <c r="C2592" s="136" t="s">
        <v>6897</v>
      </c>
      <c r="D2592" s="136" t="s">
        <v>6595</v>
      </c>
      <c r="E2592" s="136">
        <v>4</v>
      </c>
      <c r="F2592" s="140">
        <v>0</v>
      </c>
      <c r="G2592" s="136">
        <v>0</v>
      </c>
      <c r="H2592" s="136">
        <v>3</v>
      </c>
      <c r="I2592" s="136">
        <v>0</v>
      </c>
      <c r="J2592" s="136">
        <v>0</v>
      </c>
      <c r="K2592" s="136">
        <v>0</v>
      </c>
      <c r="L2592" s="136">
        <v>0</v>
      </c>
      <c r="O2592" s="136" t="s">
        <v>436</v>
      </c>
      <c r="P2592" s="136" t="s">
        <v>436</v>
      </c>
      <c r="S2592" s="180"/>
      <c r="T2592" s="185"/>
      <c r="U2592" s="186"/>
      <c r="V2592" s="182"/>
      <c r="W2592" s="183"/>
      <c r="X2592" s="187"/>
      <c r="Y2592" s="188"/>
      <c r="Z2592" s="189"/>
    </row>
    <row r="2593" spans="2:26" ht="17.25" customHeight="1">
      <c r="B2593" s="137">
        <v>45965</v>
      </c>
      <c r="C2593" s="136" t="s">
        <v>6897</v>
      </c>
      <c r="D2593" s="136" t="s">
        <v>6577</v>
      </c>
      <c r="E2593" s="136">
        <v>1</v>
      </c>
      <c r="F2593" s="140">
        <v>0</v>
      </c>
      <c r="G2593" s="136">
        <v>0</v>
      </c>
      <c r="H2593" s="136">
        <v>0</v>
      </c>
      <c r="I2593" s="136">
        <v>0</v>
      </c>
      <c r="J2593" s="136">
        <v>0</v>
      </c>
      <c r="K2593" s="136">
        <v>0</v>
      </c>
      <c r="L2593" s="136">
        <v>0</v>
      </c>
      <c r="S2593" s="180"/>
      <c r="T2593" s="185"/>
      <c r="U2593" s="186"/>
      <c r="V2593" s="182"/>
      <c r="W2593" s="183"/>
      <c r="X2593" s="187"/>
      <c r="Y2593" s="188"/>
      <c r="Z2593" s="189"/>
    </row>
    <row r="2594" spans="2:26" ht="17.25" customHeight="1">
      <c r="B2594" s="137">
        <v>45966</v>
      </c>
      <c r="C2594" s="136" t="s">
        <v>6897</v>
      </c>
      <c r="D2594" s="136" t="s">
        <v>6576</v>
      </c>
      <c r="E2594" s="136">
        <v>3</v>
      </c>
      <c r="F2594" s="140">
        <v>0</v>
      </c>
      <c r="G2594" s="136">
        <v>0</v>
      </c>
      <c r="H2594" s="136">
        <v>0</v>
      </c>
      <c r="I2594" s="136">
        <v>0</v>
      </c>
      <c r="J2594" s="136">
        <v>0</v>
      </c>
      <c r="K2594" s="136">
        <v>0</v>
      </c>
      <c r="L2594" s="136">
        <v>0</v>
      </c>
      <c r="S2594" s="180"/>
      <c r="T2594" s="185"/>
      <c r="U2594" s="186"/>
      <c r="V2594" s="182"/>
      <c r="W2594" s="183"/>
      <c r="X2594" s="187"/>
      <c r="Y2594" s="188"/>
      <c r="Z2594" s="189"/>
    </row>
    <row r="2595" spans="2:26" ht="17.25" customHeight="1">
      <c r="B2595" s="137">
        <v>45967</v>
      </c>
      <c r="C2595" s="136" t="s">
        <v>6897</v>
      </c>
      <c r="D2595" s="136" t="s">
        <v>6591</v>
      </c>
      <c r="E2595" s="136">
        <v>1</v>
      </c>
      <c r="F2595" s="140">
        <v>0</v>
      </c>
      <c r="G2595" s="136">
        <v>0</v>
      </c>
      <c r="H2595" s="136">
        <v>0</v>
      </c>
      <c r="I2595" s="136">
        <v>0</v>
      </c>
      <c r="J2595" s="136">
        <v>0</v>
      </c>
      <c r="K2595" s="136">
        <v>0</v>
      </c>
      <c r="L2595" s="136">
        <v>0</v>
      </c>
      <c r="S2595" s="180"/>
      <c r="T2595" s="185"/>
      <c r="U2595" s="186"/>
      <c r="V2595" s="182"/>
      <c r="W2595" s="183"/>
      <c r="X2595" s="187"/>
      <c r="Y2595" s="188"/>
      <c r="Z2595" s="189"/>
    </row>
    <row r="2596" spans="2:26" ht="17.25" customHeight="1">
      <c r="B2596" s="137">
        <v>45967</v>
      </c>
      <c r="C2596" s="136" t="s">
        <v>6897</v>
      </c>
      <c r="D2596" s="136" t="s">
        <v>6592</v>
      </c>
      <c r="E2596" s="136">
        <v>2</v>
      </c>
      <c r="F2596" s="140">
        <v>0</v>
      </c>
      <c r="G2596" s="136">
        <v>0</v>
      </c>
      <c r="H2596" s="136">
        <v>0</v>
      </c>
      <c r="I2596" s="136">
        <v>1</v>
      </c>
      <c r="J2596" s="136">
        <v>0</v>
      </c>
      <c r="K2596" s="136">
        <v>0</v>
      </c>
      <c r="L2596" s="136">
        <v>1</v>
      </c>
      <c r="M2596" s="136" t="s">
        <v>436</v>
      </c>
      <c r="S2596" s="180"/>
      <c r="T2596" s="185"/>
      <c r="U2596" s="186"/>
      <c r="V2596" s="182"/>
      <c r="W2596" s="183"/>
      <c r="X2596" s="187"/>
      <c r="Y2596" s="188"/>
      <c r="Z2596" s="189"/>
    </row>
    <row r="2597" spans="2:26" ht="17.25" customHeight="1">
      <c r="B2597" s="137">
        <v>45973</v>
      </c>
      <c r="C2597" s="136" t="s">
        <v>3132</v>
      </c>
      <c r="D2597" s="136" t="s">
        <v>6668</v>
      </c>
      <c r="E2597" s="136">
        <v>1</v>
      </c>
      <c r="F2597" s="140">
        <v>0</v>
      </c>
      <c r="G2597" s="136">
        <v>0</v>
      </c>
      <c r="H2597" s="136">
        <v>0</v>
      </c>
      <c r="I2597" s="136">
        <v>0</v>
      </c>
      <c r="J2597" s="136">
        <v>0</v>
      </c>
      <c r="K2597" s="136">
        <v>0</v>
      </c>
      <c r="L2597" s="136">
        <v>0</v>
      </c>
      <c r="S2597" s="180"/>
      <c r="T2597" s="185"/>
      <c r="U2597" s="186"/>
      <c r="V2597" s="182"/>
      <c r="W2597" s="183"/>
      <c r="X2597" s="187"/>
      <c r="Y2597" s="188"/>
      <c r="Z2597" s="189"/>
    </row>
    <row r="2598" spans="2:26" ht="17.25" customHeight="1">
      <c r="B2598" s="137">
        <v>45986</v>
      </c>
      <c r="C2598" s="136" t="s">
        <v>6897</v>
      </c>
      <c r="D2598" s="136" t="s">
        <v>6852</v>
      </c>
      <c r="E2598" s="136">
        <v>2</v>
      </c>
      <c r="F2598" s="140">
        <v>2</v>
      </c>
      <c r="G2598" s="136">
        <v>0</v>
      </c>
      <c r="H2598" s="136">
        <v>6</v>
      </c>
      <c r="I2598" s="136">
        <v>0</v>
      </c>
      <c r="J2598" s="136">
        <v>0</v>
      </c>
      <c r="K2598" s="136">
        <v>0</v>
      </c>
      <c r="L2598" s="136">
        <v>6</v>
      </c>
      <c r="M2598" s="136" t="s">
        <v>436</v>
      </c>
      <c r="N2598" s="136" t="s">
        <v>436</v>
      </c>
      <c r="S2598" s="180"/>
      <c r="T2598" s="185"/>
      <c r="U2598" s="186"/>
      <c r="V2598" s="182"/>
      <c r="W2598" s="183"/>
      <c r="X2598" s="187"/>
      <c r="Y2598" s="188"/>
      <c r="Z2598" s="189"/>
    </row>
    <row r="2599" spans="2:26" ht="17.25" customHeight="1">
      <c r="B2599" s="137">
        <v>45986</v>
      </c>
      <c r="C2599" s="136" t="s">
        <v>6897</v>
      </c>
      <c r="D2599" s="136" t="s">
        <v>6853</v>
      </c>
      <c r="E2599" s="136">
        <v>13</v>
      </c>
      <c r="F2599" s="140">
        <v>7</v>
      </c>
      <c r="G2599" s="136">
        <v>0</v>
      </c>
      <c r="H2599" s="136">
        <v>19</v>
      </c>
      <c r="I2599" s="136">
        <v>0</v>
      </c>
      <c r="J2599" s="136">
        <v>0</v>
      </c>
      <c r="K2599" s="136">
        <v>0</v>
      </c>
      <c r="L2599" s="136">
        <v>19</v>
      </c>
      <c r="O2599" s="136" t="s">
        <v>436</v>
      </c>
      <c r="P2599" s="136" t="s">
        <v>436</v>
      </c>
      <c r="S2599" s="180"/>
      <c r="T2599" s="185"/>
      <c r="U2599" s="186"/>
      <c r="V2599" s="182"/>
      <c r="W2599" s="183"/>
      <c r="X2599" s="187"/>
      <c r="Y2599" s="188"/>
      <c r="Z2599" s="189"/>
    </row>
    <row r="2600" spans="2:26" ht="17.25" customHeight="1">
      <c r="B2600" s="137">
        <v>45987</v>
      </c>
      <c r="C2600" s="136" t="s">
        <v>6897</v>
      </c>
      <c r="D2600" s="136" t="s">
        <v>6865</v>
      </c>
      <c r="E2600" s="136">
        <v>13</v>
      </c>
      <c r="F2600" s="140">
        <v>7</v>
      </c>
      <c r="G2600" s="136">
        <v>0</v>
      </c>
      <c r="H2600" s="136">
        <v>16</v>
      </c>
      <c r="I2600" s="136">
        <v>0</v>
      </c>
      <c r="J2600" s="136">
        <v>0</v>
      </c>
      <c r="K2600" s="136">
        <v>0</v>
      </c>
      <c r="L2600" s="136">
        <v>16</v>
      </c>
      <c r="O2600" s="136" t="s">
        <v>436</v>
      </c>
      <c r="P2600" s="136" t="s">
        <v>436</v>
      </c>
      <c r="S2600" s="180"/>
      <c r="T2600" s="185"/>
      <c r="U2600" s="186"/>
      <c r="V2600" s="182"/>
      <c r="W2600" s="183"/>
      <c r="X2600" s="187"/>
      <c r="Y2600" s="188"/>
      <c r="Z2600" s="189"/>
    </row>
    <row r="2601" spans="2:26" ht="17.25" customHeight="1">
      <c r="B2601" s="137">
        <v>45990</v>
      </c>
      <c r="C2601" s="136" t="s">
        <v>6897</v>
      </c>
      <c r="D2601" s="136" t="s">
        <v>6898</v>
      </c>
      <c r="E2601" s="136">
        <v>8</v>
      </c>
      <c r="F2601" s="140">
        <v>2</v>
      </c>
      <c r="G2601" s="136">
        <v>0</v>
      </c>
      <c r="H2601" s="136">
        <v>3</v>
      </c>
      <c r="I2601" s="136">
        <v>0</v>
      </c>
      <c r="J2601" s="136">
        <v>1</v>
      </c>
      <c r="K2601" s="136">
        <v>0</v>
      </c>
      <c r="L2601" s="136">
        <v>4</v>
      </c>
      <c r="M2601" s="136" t="s">
        <v>6927</v>
      </c>
      <c r="N2601" s="136" t="s">
        <v>6926</v>
      </c>
      <c r="O2601" s="136" t="s">
        <v>6926</v>
      </c>
      <c r="P2601" s="136" t="s">
        <v>6926</v>
      </c>
      <c r="S2601" s="180"/>
      <c r="T2601" s="185"/>
      <c r="U2601" s="186"/>
      <c r="V2601" s="182"/>
      <c r="W2601" s="183"/>
      <c r="X2601" s="187"/>
      <c r="Y2601" s="188"/>
      <c r="Z2601" s="189"/>
    </row>
    <row r="2602" spans="2:26" ht="17.25" customHeight="1">
      <c r="B2602" s="137">
        <v>45990</v>
      </c>
      <c r="C2602" s="136" t="s">
        <v>6897</v>
      </c>
      <c r="D2602" s="136" t="s">
        <v>6852</v>
      </c>
      <c r="E2602" s="136">
        <v>2</v>
      </c>
      <c r="F2602" s="140">
        <v>0</v>
      </c>
      <c r="G2602" s="136">
        <v>0</v>
      </c>
      <c r="H2602" s="136">
        <v>3</v>
      </c>
      <c r="I2602" s="136">
        <v>0</v>
      </c>
      <c r="J2602" s="136">
        <v>0</v>
      </c>
      <c r="K2602" s="136">
        <v>0</v>
      </c>
      <c r="L2602" s="136">
        <v>3</v>
      </c>
      <c r="M2602" s="136" t="s">
        <v>6925</v>
      </c>
      <c r="N2602" s="136" t="s">
        <v>6926</v>
      </c>
      <c r="O2602" s="136" t="s">
        <v>6926</v>
      </c>
      <c r="P2602" s="136" t="s">
        <v>6926</v>
      </c>
      <c r="S2602" s="180"/>
      <c r="T2602" s="185"/>
      <c r="U2602" s="186"/>
      <c r="V2602" s="182"/>
      <c r="W2602" s="183"/>
      <c r="X2602" s="187"/>
      <c r="Y2602" s="188"/>
      <c r="Z2602" s="189"/>
    </row>
    <row r="2603" spans="2:26" ht="17.25" customHeight="1">
      <c r="B2603" s="137">
        <v>45992</v>
      </c>
      <c r="C2603" s="136" t="s">
        <v>6897</v>
      </c>
      <c r="D2603" s="136" t="s">
        <v>6940</v>
      </c>
      <c r="E2603" s="136">
        <v>12</v>
      </c>
      <c r="F2603" s="140">
        <v>12</v>
      </c>
      <c r="G2603" s="136">
        <v>0</v>
      </c>
      <c r="H2603" s="136">
        <v>28</v>
      </c>
      <c r="I2603" s="136">
        <v>0</v>
      </c>
      <c r="J2603" s="136">
        <v>0</v>
      </c>
      <c r="K2603" s="136">
        <v>0</v>
      </c>
      <c r="L2603" s="136">
        <v>28</v>
      </c>
      <c r="O2603" s="136" t="s">
        <v>436</v>
      </c>
      <c r="P2603" s="136" t="s">
        <v>436</v>
      </c>
      <c r="S2603" s="180"/>
      <c r="T2603" s="185"/>
      <c r="U2603" s="186"/>
      <c r="V2603" s="182"/>
      <c r="W2603" s="183"/>
      <c r="X2603" s="187"/>
      <c r="Y2603" s="188"/>
      <c r="Z2603" s="189"/>
    </row>
    <row r="2604" spans="2:26" ht="17.25" customHeight="1">
      <c r="B2604" s="137">
        <v>45992</v>
      </c>
      <c r="C2604" s="136" t="s">
        <v>6897</v>
      </c>
      <c r="D2604" s="136" t="s">
        <v>6865</v>
      </c>
      <c r="E2604" s="136">
        <v>7</v>
      </c>
      <c r="F2604" s="140">
        <v>0</v>
      </c>
      <c r="G2604" s="136">
        <v>0</v>
      </c>
      <c r="H2604" s="136">
        <v>3</v>
      </c>
      <c r="I2604" s="136">
        <v>1</v>
      </c>
      <c r="J2604" s="136">
        <v>0</v>
      </c>
      <c r="K2604" s="136">
        <v>0</v>
      </c>
      <c r="L2604" s="136">
        <v>4</v>
      </c>
      <c r="M2604" s="136" t="s">
        <v>436</v>
      </c>
      <c r="N2604" s="136" t="s">
        <v>436</v>
      </c>
      <c r="S2604" s="180"/>
      <c r="T2604" s="185"/>
      <c r="U2604" s="186"/>
      <c r="V2604" s="182"/>
      <c r="W2604" s="183"/>
      <c r="X2604" s="187"/>
      <c r="Y2604" s="188"/>
      <c r="Z2604" s="189"/>
    </row>
    <row r="2605" spans="2:26" ht="17.25" customHeight="1">
      <c r="B2605" s="137">
        <v>45992</v>
      </c>
      <c r="C2605" s="136" t="s">
        <v>6897</v>
      </c>
      <c r="D2605" s="136" t="s">
        <v>6944</v>
      </c>
      <c r="E2605" s="136">
        <v>2</v>
      </c>
      <c r="F2605" s="140">
        <v>0</v>
      </c>
      <c r="G2605" s="136">
        <v>0</v>
      </c>
      <c r="H2605" s="136">
        <v>0</v>
      </c>
      <c r="I2605" s="136">
        <v>0</v>
      </c>
      <c r="J2605" s="136">
        <v>0</v>
      </c>
      <c r="K2605" s="136">
        <v>0</v>
      </c>
      <c r="L2605" s="136">
        <v>0</v>
      </c>
      <c r="S2605" s="180"/>
      <c r="T2605" s="185"/>
      <c r="U2605" s="186"/>
      <c r="V2605" s="182"/>
      <c r="W2605" s="183"/>
      <c r="X2605" s="187"/>
      <c r="Y2605" s="188"/>
      <c r="Z2605" s="189"/>
    </row>
    <row r="2606" spans="2:26" ht="17.25" customHeight="1">
      <c r="B2606" s="170">
        <v>45995</v>
      </c>
      <c r="C2606" s="136" t="s">
        <v>6897</v>
      </c>
      <c r="D2606" s="136" t="s">
        <v>6980</v>
      </c>
      <c r="E2606" s="136">
        <v>12</v>
      </c>
      <c r="F2606" s="140">
        <v>4</v>
      </c>
      <c r="G2606" s="136">
        <v>0</v>
      </c>
      <c r="H2606" s="136">
        <v>6</v>
      </c>
      <c r="I2606" s="136">
        <v>0</v>
      </c>
      <c r="J2606" s="136">
        <v>0</v>
      </c>
      <c r="K2606" s="136">
        <v>0</v>
      </c>
      <c r="L2606" s="136">
        <v>6</v>
      </c>
      <c r="O2606" s="136" t="s">
        <v>436</v>
      </c>
      <c r="P2606" s="136" t="s">
        <v>436</v>
      </c>
      <c r="S2606" s="180"/>
      <c r="T2606" s="185"/>
      <c r="U2606" s="186"/>
      <c r="V2606" s="182"/>
      <c r="W2606" s="183"/>
      <c r="X2606" s="187"/>
      <c r="Y2606" s="188"/>
      <c r="Z2606" s="189"/>
    </row>
    <row r="2607" spans="2:26" ht="17.25" customHeight="1">
      <c r="B2607" s="170">
        <v>45996</v>
      </c>
      <c r="C2607" s="136" t="s">
        <v>6897</v>
      </c>
      <c r="D2607" s="136" t="s">
        <v>6996</v>
      </c>
      <c r="E2607" s="136">
        <v>4</v>
      </c>
      <c r="F2607" s="140">
        <v>2</v>
      </c>
      <c r="G2607" s="136">
        <v>0</v>
      </c>
      <c r="H2607" s="136">
        <v>0</v>
      </c>
      <c r="I2607" s="136">
        <v>0</v>
      </c>
      <c r="J2607" s="136">
        <v>0</v>
      </c>
      <c r="K2607" s="136">
        <v>0</v>
      </c>
      <c r="L2607" s="136">
        <v>0</v>
      </c>
      <c r="S2607" s="180"/>
      <c r="T2607" s="185"/>
      <c r="U2607" s="186"/>
      <c r="V2607" s="182"/>
      <c r="W2607" s="183"/>
      <c r="X2607" s="187"/>
      <c r="Y2607" s="188"/>
      <c r="Z2607" s="189"/>
    </row>
    <row r="2608" spans="2:26" ht="17.25" customHeight="1">
      <c r="B2608" s="170">
        <v>45996</v>
      </c>
      <c r="C2608" s="136" t="s">
        <v>6897</v>
      </c>
      <c r="D2608" s="136" t="s">
        <v>6997</v>
      </c>
      <c r="E2608" s="136">
        <v>5</v>
      </c>
      <c r="F2608" s="140">
        <v>1</v>
      </c>
      <c r="G2608" s="136">
        <v>0</v>
      </c>
      <c r="H2608" s="136">
        <v>6</v>
      </c>
      <c r="I2608" s="136">
        <v>0</v>
      </c>
      <c r="J2608" s="136">
        <v>0</v>
      </c>
      <c r="K2608" s="136">
        <v>0</v>
      </c>
      <c r="L2608" s="136">
        <v>6</v>
      </c>
      <c r="O2608" s="136" t="s">
        <v>436</v>
      </c>
      <c r="P2608" s="136" t="s">
        <v>436</v>
      </c>
      <c r="S2608" s="180"/>
      <c r="T2608" s="185"/>
      <c r="U2608" s="186"/>
      <c r="V2608" s="182"/>
      <c r="W2608" s="183"/>
      <c r="X2608" s="187"/>
      <c r="Y2608" s="188"/>
      <c r="Z2608" s="189"/>
    </row>
    <row r="2609" spans="2:26" ht="17.25" customHeight="1">
      <c r="B2609" s="170">
        <v>45996</v>
      </c>
      <c r="C2609" s="136" t="s">
        <v>6897</v>
      </c>
      <c r="D2609" s="136" t="s">
        <v>6995</v>
      </c>
      <c r="E2609" s="136">
        <v>7</v>
      </c>
      <c r="F2609" s="140">
        <v>0</v>
      </c>
      <c r="G2609" s="136">
        <v>0</v>
      </c>
      <c r="H2609" s="136">
        <v>2</v>
      </c>
      <c r="I2609" s="136">
        <v>0</v>
      </c>
      <c r="J2609" s="136">
        <v>0</v>
      </c>
      <c r="K2609" s="136">
        <v>0</v>
      </c>
      <c r="L2609" s="136">
        <v>2</v>
      </c>
      <c r="N2609" s="136" t="s">
        <v>436</v>
      </c>
      <c r="O2609" s="136" t="s">
        <v>436</v>
      </c>
      <c r="S2609" s="180"/>
      <c r="T2609" s="185"/>
      <c r="U2609" s="186"/>
      <c r="V2609" s="182"/>
      <c r="W2609" s="183"/>
      <c r="X2609" s="187"/>
      <c r="Y2609" s="188"/>
      <c r="Z2609" s="189"/>
    </row>
    <row r="2610" spans="2:26" ht="17.25" customHeight="1">
      <c r="B2610" s="170">
        <v>45996</v>
      </c>
      <c r="C2610" s="136" t="s">
        <v>6897</v>
      </c>
      <c r="D2610" s="136" t="s">
        <v>6940</v>
      </c>
      <c r="E2610" s="136">
        <v>8</v>
      </c>
      <c r="F2610" s="140">
        <v>0</v>
      </c>
      <c r="G2610" s="136">
        <v>0</v>
      </c>
      <c r="H2610" s="136">
        <v>7</v>
      </c>
      <c r="I2610" s="136">
        <v>0</v>
      </c>
      <c r="J2610" s="136">
        <v>0</v>
      </c>
      <c r="K2610" s="136">
        <v>0</v>
      </c>
      <c r="L2610" s="136">
        <v>7</v>
      </c>
      <c r="O2610" s="136" t="s">
        <v>436</v>
      </c>
      <c r="P2610" s="136" t="s">
        <v>436</v>
      </c>
      <c r="S2610" s="180"/>
      <c r="T2610" s="185"/>
      <c r="U2610" s="186"/>
      <c r="V2610" s="182"/>
      <c r="W2610" s="183"/>
      <c r="X2610" s="187"/>
      <c r="Y2610" s="188"/>
      <c r="Z2610" s="189"/>
    </row>
    <row r="2611" spans="2:26" ht="17.25" customHeight="1">
      <c r="B2611" s="170">
        <v>45996</v>
      </c>
      <c r="C2611" s="136" t="s">
        <v>6897</v>
      </c>
      <c r="D2611" s="136" t="s">
        <v>7009</v>
      </c>
      <c r="E2611" s="136">
        <v>1</v>
      </c>
      <c r="F2611" s="140">
        <v>0</v>
      </c>
      <c r="G2611" s="136">
        <v>0</v>
      </c>
      <c r="H2611" s="136">
        <v>0</v>
      </c>
      <c r="I2611" s="136">
        <v>0</v>
      </c>
      <c r="J2611" s="136">
        <v>0</v>
      </c>
      <c r="K2611" s="136">
        <v>0</v>
      </c>
      <c r="L2611" s="136">
        <v>0</v>
      </c>
      <c r="S2611" s="180"/>
      <c r="T2611" s="185"/>
      <c r="U2611" s="186"/>
      <c r="V2611" s="182"/>
      <c r="W2611" s="183"/>
      <c r="X2611" s="187"/>
      <c r="Y2611" s="188"/>
      <c r="Z2611" s="189"/>
    </row>
    <row r="2612" spans="2:26" ht="17.25" customHeight="1">
      <c r="B2612" s="170">
        <v>45997</v>
      </c>
      <c r="C2612" s="136" t="s">
        <v>6897</v>
      </c>
      <c r="D2612" s="136" t="s">
        <v>7000</v>
      </c>
      <c r="E2612" s="136">
        <v>4</v>
      </c>
      <c r="F2612" s="140">
        <v>0</v>
      </c>
      <c r="G2612" s="136">
        <v>0</v>
      </c>
      <c r="H2612" s="136">
        <v>0</v>
      </c>
      <c r="I2612" s="136">
        <v>0</v>
      </c>
      <c r="J2612" s="136">
        <v>0</v>
      </c>
      <c r="K2612" s="136">
        <v>0</v>
      </c>
      <c r="L2612" s="136">
        <v>0</v>
      </c>
      <c r="S2612" s="180"/>
      <c r="T2612" s="185"/>
      <c r="U2612" s="186"/>
      <c r="V2612" s="182"/>
      <c r="W2612" s="183"/>
      <c r="X2612" s="187"/>
      <c r="Y2612" s="188"/>
      <c r="Z2612" s="189"/>
    </row>
    <row r="2613" spans="2:26" ht="17.25" customHeight="1">
      <c r="B2613" s="170">
        <v>45997</v>
      </c>
      <c r="C2613" s="136" t="s">
        <v>6897</v>
      </c>
      <c r="D2613" s="136" t="s">
        <v>7007</v>
      </c>
      <c r="E2613" s="136">
        <v>6</v>
      </c>
      <c r="F2613" s="140">
        <v>0</v>
      </c>
      <c r="G2613" s="136">
        <v>0</v>
      </c>
      <c r="H2613" s="136">
        <v>0</v>
      </c>
      <c r="I2613" s="136">
        <v>0</v>
      </c>
      <c r="J2613" s="136">
        <v>0</v>
      </c>
      <c r="K2613" s="136">
        <v>0</v>
      </c>
      <c r="L2613" s="136">
        <v>0</v>
      </c>
      <c r="S2613" s="180"/>
      <c r="T2613" s="185"/>
      <c r="U2613" s="186"/>
      <c r="V2613" s="182"/>
      <c r="W2613" s="183"/>
      <c r="X2613" s="187"/>
      <c r="Y2613" s="188"/>
      <c r="Z2613" s="189"/>
    </row>
    <row r="2614" spans="2:26" ht="17.25" customHeight="1">
      <c r="B2614" s="170">
        <v>45997</v>
      </c>
      <c r="C2614" s="136" t="s">
        <v>6897</v>
      </c>
      <c r="D2614" s="136" t="s">
        <v>7010</v>
      </c>
      <c r="E2614" s="136">
        <v>4</v>
      </c>
      <c r="F2614" s="140">
        <v>0</v>
      </c>
      <c r="G2614" s="136">
        <v>0</v>
      </c>
      <c r="H2614" s="136">
        <v>0</v>
      </c>
      <c r="I2614" s="136">
        <v>0</v>
      </c>
      <c r="J2614" s="136">
        <v>0</v>
      </c>
      <c r="K2614" s="136">
        <v>0</v>
      </c>
      <c r="L2614" s="136">
        <v>0</v>
      </c>
      <c r="S2614" s="180"/>
      <c r="T2614" s="185"/>
      <c r="U2614" s="186"/>
      <c r="V2614" s="182"/>
      <c r="W2614" s="183"/>
      <c r="X2614" s="187"/>
      <c r="Y2614" s="188"/>
      <c r="Z2614" s="189"/>
    </row>
    <row r="2615" spans="2:26" ht="17.25" customHeight="1">
      <c r="B2615" s="170">
        <v>45997</v>
      </c>
      <c r="C2615" s="136" t="s">
        <v>6897</v>
      </c>
      <c r="D2615" s="136" t="s">
        <v>6980</v>
      </c>
      <c r="E2615" s="136">
        <v>2</v>
      </c>
      <c r="F2615" s="140">
        <v>0</v>
      </c>
      <c r="G2615" s="136">
        <v>0</v>
      </c>
      <c r="H2615" s="136">
        <v>0</v>
      </c>
      <c r="I2615" s="136">
        <v>0</v>
      </c>
      <c r="J2615" s="136">
        <v>0</v>
      </c>
      <c r="K2615" s="136">
        <v>0</v>
      </c>
      <c r="L2615" s="136">
        <v>0</v>
      </c>
      <c r="S2615" s="180"/>
      <c r="T2615" s="185"/>
      <c r="U2615" s="186"/>
      <c r="V2615" s="182"/>
      <c r="W2615" s="183"/>
      <c r="X2615" s="187"/>
      <c r="Y2615" s="188"/>
      <c r="Z2615" s="189"/>
    </row>
    <row r="2616" spans="2:26" ht="17.25" customHeight="1">
      <c r="B2616" s="170">
        <v>45999</v>
      </c>
      <c r="C2616" s="136" t="s">
        <v>6897</v>
      </c>
      <c r="D2616" s="136" t="s">
        <v>7035</v>
      </c>
      <c r="E2616" s="136">
        <v>1</v>
      </c>
      <c r="F2616" s="140">
        <v>0</v>
      </c>
      <c r="G2616" s="136">
        <v>0</v>
      </c>
      <c r="H2616" s="136">
        <v>0</v>
      </c>
      <c r="I2616" s="136">
        <v>0</v>
      </c>
      <c r="J2616" s="136">
        <v>0</v>
      </c>
      <c r="K2616" s="136">
        <v>0</v>
      </c>
      <c r="L2616" s="136">
        <v>0</v>
      </c>
      <c r="S2616" s="180"/>
      <c r="T2616" s="185"/>
      <c r="U2616" s="186"/>
      <c r="V2616" s="182"/>
      <c r="W2616" s="183"/>
      <c r="X2616" s="187"/>
      <c r="Y2616" s="188"/>
      <c r="Z2616" s="189"/>
    </row>
    <row r="2617" spans="2:26" ht="17.25" customHeight="1">
      <c r="B2617" s="170">
        <v>45999</v>
      </c>
      <c r="C2617" s="136" t="s">
        <v>6897</v>
      </c>
      <c r="D2617" s="136" t="s">
        <v>7036</v>
      </c>
      <c r="E2617" s="136">
        <v>2</v>
      </c>
      <c r="F2617" s="140">
        <v>0</v>
      </c>
      <c r="G2617" s="136">
        <v>0</v>
      </c>
      <c r="H2617" s="136">
        <v>0</v>
      </c>
      <c r="I2617" s="136">
        <v>0</v>
      </c>
      <c r="J2617" s="136">
        <v>0</v>
      </c>
      <c r="K2617" s="136">
        <v>0</v>
      </c>
      <c r="L2617" s="136">
        <v>0</v>
      </c>
      <c r="S2617" s="180"/>
      <c r="T2617" s="185"/>
      <c r="U2617" s="186"/>
      <c r="V2617" s="182"/>
      <c r="W2617" s="183"/>
      <c r="X2617" s="187"/>
      <c r="Y2617" s="188"/>
      <c r="Z2617" s="189"/>
    </row>
    <row r="2618" spans="2:26" ht="17.25" customHeight="1">
      <c r="B2618" s="170">
        <v>45999</v>
      </c>
      <c r="C2618" s="136" t="s">
        <v>6897</v>
      </c>
      <c r="D2618" s="136" t="s">
        <v>7037</v>
      </c>
      <c r="E2618" s="136">
        <v>8</v>
      </c>
      <c r="F2618" s="140">
        <v>0</v>
      </c>
      <c r="G2618" s="136">
        <v>0</v>
      </c>
      <c r="H2618" s="136">
        <v>2</v>
      </c>
      <c r="I2618" s="136">
        <v>0</v>
      </c>
      <c r="J2618" s="136">
        <v>0</v>
      </c>
      <c r="K2618" s="136">
        <v>0</v>
      </c>
      <c r="L2618" s="136">
        <v>2</v>
      </c>
      <c r="M2618" s="136" t="s">
        <v>436</v>
      </c>
      <c r="N2618" s="136" t="s">
        <v>436</v>
      </c>
      <c r="O2618" s="136" t="s">
        <v>436</v>
      </c>
      <c r="P2618" s="136" t="s">
        <v>436</v>
      </c>
      <c r="S2618" s="180"/>
      <c r="T2618" s="185"/>
      <c r="U2618" s="186"/>
      <c r="V2618" s="182"/>
      <c r="W2618" s="183"/>
      <c r="X2618" s="187"/>
      <c r="Y2618" s="188"/>
      <c r="Z2618" s="189"/>
    </row>
    <row r="2619" spans="2:26" ht="17.25" customHeight="1">
      <c r="B2619" s="170">
        <v>45999</v>
      </c>
      <c r="C2619" s="136" t="s">
        <v>6897</v>
      </c>
      <c r="D2619" s="136" t="s">
        <v>7038</v>
      </c>
      <c r="E2619" s="136">
        <v>7</v>
      </c>
      <c r="F2619" s="140">
        <v>0</v>
      </c>
      <c r="G2619" s="136">
        <v>0</v>
      </c>
      <c r="H2619" s="136">
        <v>4</v>
      </c>
      <c r="I2619" s="136">
        <v>0</v>
      </c>
      <c r="J2619" s="136">
        <v>0</v>
      </c>
      <c r="K2619" s="136">
        <v>0</v>
      </c>
      <c r="L2619" s="136">
        <v>4</v>
      </c>
      <c r="O2619" s="136" t="s">
        <v>436</v>
      </c>
      <c r="P2619" s="136" t="s">
        <v>436</v>
      </c>
      <c r="S2619" s="180"/>
      <c r="T2619" s="185"/>
      <c r="U2619" s="186"/>
      <c r="V2619" s="182"/>
      <c r="W2619" s="183"/>
      <c r="X2619" s="187"/>
      <c r="Y2619" s="188"/>
      <c r="Z2619" s="189"/>
    </row>
    <row r="2620" spans="2:26" ht="17.25" customHeight="1">
      <c r="B2620" s="170">
        <v>46005</v>
      </c>
      <c r="C2620" s="131" t="s">
        <v>7133</v>
      </c>
      <c r="D2620" s="131" t="s">
        <v>7127</v>
      </c>
      <c r="E2620" s="131">
        <v>2</v>
      </c>
      <c r="F2620" s="140">
        <v>2</v>
      </c>
      <c r="G2620" s="136">
        <v>0</v>
      </c>
      <c r="H2620" s="136">
        <v>4</v>
      </c>
      <c r="I2620" s="136">
        <v>0</v>
      </c>
      <c r="J2620" s="136">
        <v>0</v>
      </c>
      <c r="K2620" s="136">
        <v>0</v>
      </c>
      <c r="L2620" s="136">
        <v>4</v>
      </c>
      <c r="M2620" s="136" t="s">
        <v>7134</v>
      </c>
      <c r="N2620" s="136" t="s">
        <v>7135</v>
      </c>
      <c r="O2620" s="136" t="s">
        <v>7135</v>
      </c>
      <c r="P2620" s="136" t="s">
        <v>7136</v>
      </c>
      <c r="S2620" s="180"/>
      <c r="T2620" s="185"/>
      <c r="U2620" s="186"/>
      <c r="V2620" s="182"/>
      <c r="W2620" s="183"/>
      <c r="X2620" s="187"/>
      <c r="Y2620" s="188"/>
      <c r="Z2620" s="189"/>
    </row>
    <row r="2621" spans="2:26" ht="17.25" customHeight="1">
      <c r="B2621" s="170">
        <v>46007</v>
      </c>
      <c r="C2621" s="136" t="s">
        <v>6897</v>
      </c>
      <c r="D2621" s="136" t="s">
        <v>7165</v>
      </c>
      <c r="E2621" s="136">
        <v>13</v>
      </c>
      <c r="F2621" s="140">
        <v>13</v>
      </c>
      <c r="G2621" s="136">
        <v>0</v>
      </c>
      <c r="H2621" s="136">
        <v>35</v>
      </c>
      <c r="I2621" s="136">
        <v>2</v>
      </c>
      <c r="J2621" s="136">
        <v>0</v>
      </c>
      <c r="K2621" s="136">
        <v>0</v>
      </c>
      <c r="L2621" s="136">
        <v>37</v>
      </c>
      <c r="M2621" s="136" t="s">
        <v>436</v>
      </c>
      <c r="N2621" s="136" t="s">
        <v>436</v>
      </c>
      <c r="O2621" s="136" t="s">
        <v>436</v>
      </c>
      <c r="P2621" s="136" t="s">
        <v>436</v>
      </c>
      <c r="S2621" s="180"/>
      <c r="T2621" s="185"/>
      <c r="U2621" s="186"/>
      <c r="V2621" s="182"/>
      <c r="W2621" s="183"/>
      <c r="X2621" s="187"/>
      <c r="Y2621" s="188"/>
      <c r="Z2621" s="189"/>
    </row>
    <row r="2622" spans="2:26" ht="17.25" customHeight="1">
      <c r="B2622" s="170">
        <v>46007</v>
      </c>
      <c r="C2622" s="136" t="s">
        <v>6897</v>
      </c>
      <c r="D2622" s="136" t="s">
        <v>7127</v>
      </c>
      <c r="E2622" s="136">
        <v>2</v>
      </c>
      <c r="F2622" s="140">
        <v>0</v>
      </c>
      <c r="G2622" s="136">
        <v>0</v>
      </c>
      <c r="H2622" s="136">
        <v>0</v>
      </c>
      <c r="I2622" s="136">
        <v>1</v>
      </c>
      <c r="J2622" s="136">
        <v>0</v>
      </c>
      <c r="K2622" s="136">
        <v>0</v>
      </c>
      <c r="L2622" s="136">
        <v>1</v>
      </c>
      <c r="M2622" s="136" t="s">
        <v>436</v>
      </c>
      <c r="S2622" s="180"/>
      <c r="T2622" s="185"/>
      <c r="U2622" s="186"/>
      <c r="V2622" s="182"/>
      <c r="W2622" s="183"/>
      <c r="X2622" s="187"/>
      <c r="Y2622" s="188"/>
      <c r="Z2622" s="189"/>
    </row>
    <row r="2623" spans="2:26" ht="17.25" customHeight="1">
      <c r="B2623" s="137">
        <v>46008</v>
      </c>
      <c r="C2623" s="136" t="s">
        <v>7182</v>
      </c>
      <c r="D2623" s="136" t="s">
        <v>7181</v>
      </c>
      <c r="E2623" s="136">
        <v>12</v>
      </c>
      <c r="F2623" s="140">
        <v>0</v>
      </c>
      <c r="G2623" s="136">
        <v>0</v>
      </c>
      <c r="H2623" s="136">
        <v>1</v>
      </c>
      <c r="I2623" s="136">
        <v>0</v>
      </c>
      <c r="J2623" s="136">
        <v>0</v>
      </c>
      <c r="K2623" s="136">
        <v>0</v>
      </c>
      <c r="L2623" s="136">
        <v>1</v>
      </c>
      <c r="O2623" s="136" t="s">
        <v>7184</v>
      </c>
      <c r="P2623" s="136" t="s">
        <v>7183</v>
      </c>
      <c r="S2623" s="180"/>
      <c r="T2623" s="185"/>
      <c r="U2623" s="186"/>
      <c r="V2623" s="182"/>
      <c r="W2623" s="183"/>
      <c r="X2623" s="187"/>
      <c r="Y2623" s="188"/>
      <c r="Z2623" s="189"/>
    </row>
    <row r="2624" spans="2:26" ht="17.25" customHeight="1">
      <c r="B2624" s="137">
        <v>46010</v>
      </c>
      <c r="C2624" s="136" t="s">
        <v>7133</v>
      </c>
      <c r="D2624" s="136" t="s">
        <v>7202</v>
      </c>
      <c r="E2624" s="136">
        <v>13</v>
      </c>
      <c r="F2624" s="140">
        <v>13</v>
      </c>
      <c r="G2624" s="136">
        <v>0</v>
      </c>
      <c r="H2624" s="136">
        <v>0</v>
      </c>
      <c r="I2624" s="136">
        <v>0</v>
      </c>
      <c r="J2624" s="136">
        <v>0</v>
      </c>
      <c r="K2624" s="136">
        <v>0</v>
      </c>
      <c r="L2624" s="136">
        <v>0</v>
      </c>
      <c r="S2624" s="180"/>
      <c r="T2624" s="185"/>
      <c r="U2624" s="186"/>
      <c r="V2624" s="182"/>
      <c r="W2624" s="183"/>
      <c r="X2624" s="187"/>
      <c r="Y2624" s="188"/>
      <c r="Z2624" s="189"/>
    </row>
    <row r="2625" spans="2:26" ht="17.25" customHeight="1">
      <c r="B2625" s="137">
        <v>46010</v>
      </c>
      <c r="C2625" s="136" t="s">
        <v>7133</v>
      </c>
      <c r="D2625" s="136" t="s">
        <v>7201</v>
      </c>
      <c r="E2625" s="136">
        <v>13</v>
      </c>
      <c r="F2625" s="140">
        <v>13</v>
      </c>
      <c r="G2625" s="136">
        <v>0</v>
      </c>
      <c r="H2625" s="136">
        <v>0</v>
      </c>
      <c r="I2625" s="136">
        <v>0</v>
      </c>
      <c r="J2625" s="136">
        <v>0</v>
      </c>
      <c r="K2625" s="136">
        <v>0</v>
      </c>
      <c r="L2625" s="136">
        <v>0</v>
      </c>
      <c r="S2625" s="180"/>
      <c r="T2625" s="185"/>
      <c r="U2625" s="186"/>
      <c r="V2625" s="182"/>
      <c r="W2625" s="183"/>
      <c r="X2625" s="187"/>
      <c r="Y2625" s="188"/>
      <c r="Z2625" s="189"/>
    </row>
    <row r="2626" spans="2:26" ht="17.25" customHeight="1">
      <c r="B2626" s="137">
        <v>46010</v>
      </c>
      <c r="C2626" s="136" t="s">
        <v>7133</v>
      </c>
      <c r="D2626" s="136" t="s">
        <v>7165</v>
      </c>
      <c r="E2626" s="136">
        <v>13</v>
      </c>
      <c r="F2626" s="140">
        <v>0</v>
      </c>
      <c r="G2626" s="136">
        <v>0</v>
      </c>
      <c r="H2626" s="136">
        <v>6</v>
      </c>
      <c r="I2626" s="136">
        <v>0</v>
      </c>
      <c r="J2626" s="136">
        <v>0</v>
      </c>
      <c r="K2626" s="136">
        <v>0</v>
      </c>
      <c r="L2626" s="136">
        <v>6</v>
      </c>
      <c r="M2626" s="136" t="s">
        <v>7239</v>
      </c>
      <c r="N2626" s="136" t="s">
        <v>7240</v>
      </c>
      <c r="O2626" s="136" t="s">
        <v>7241</v>
      </c>
      <c r="P2626" s="136" t="s">
        <v>7239</v>
      </c>
      <c r="S2626" s="180"/>
      <c r="T2626" s="185"/>
      <c r="U2626" s="186"/>
      <c r="V2626" s="182"/>
      <c r="W2626" s="183"/>
      <c r="X2626" s="187"/>
      <c r="Y2626" s="188"/>
      <c r="Z2626" s="189"/>
    </row>
    <row r="2627" spans="2:26" ht="17.25" customHeight="1">
      <c r="B2627" s="137">
        <v>46011</v>
      </c>
      <c r="C2627" s="136" t="s">
        <v>7133</v>
      </c>
      <c r="D2627" s="136" t="s">
        <v>7200</v>
      </c>
      <c r="E2627" s="136">
        <v>12</v>
      </c>
      <c r="F2627" s="140">
        <v>0</v>
      </c>
      <c r="G2627" s="136">
        <v>0</v>
      </c>
      <c r="H2627" s="136">
        <v>0</v>
      </c>
      <c r="I2627" s="136">
        <v>0</v>
      </c>
      <c r="J2627" s="136">
        <v>0</v>
      </c>
      <c r="K2627" s="136">
        <v>0</v>
      </c>
      <c r="L2627" s="136">
        <v>0</v>
      </c>
      <c r="S2627" s="180"/>
      <c r="T2627" s="185"/>
      <c r="U2627" s="186"/>
      <c r="V2627" s="182"/>
      <c r="W2627" s="183"/>
      <c r="X2627" s="187"/>
      <c r="Y2627" s="188"/>
      <c r="Z2627" s="189"/>
    </row>
    <row r="2628" spans="2:26" ht="17.25" customHeight="1">
      <c r="B2628" s="137">
        <v>46012</v>
      </c>
      <c r="C2628" s="136" t="s">
        <v>7133</v>
      </c>
      <c r="D2628" s="136" t="s">
        <v>7201</v>
      </c>
      <c r="E2628" s="136">
        <v>13</v>
      </c>
      <c r="F2628" s="140">
        <v>0</v>
      </c>
      <c r="G2628" s="136">
        <v>0</v>
      </c>
      <c r="H2628" s="136">
        <v>0</v>
      </c>
      <c r="I2628" s="136">
        <v>0</v>
      </c>
      <c r="J2628" s="136">
        <v>0</v>
      </c>
      <c r="K2628" s="136">
        <v>0</v>
      </c>
      <c r="L2628" s="136">
        <v>0</v>
      </c>
      <c r="S2628" s="180"/>
      <c r="T2628" s="185"/>
      <c r="U2628" s="186"/>
      <c r="V2628" s="182"/>
      <c r="W2628" s="183"/>
      <c r="X2628" s="187"/>
      <c r="Y2628" s="188"/>
      <c r="Z2628" s="189"/>
    </row>
    <row r="2629" spans="2:26" ht="17.25" customHeight="1">
      <c r="B2629" s="137">
        <v>46012</v>
      </c>
      <c r="C2629" s="136" t="s">
        <v>7133</v>
      </c>
      <c r="D2629" s="136" t="s">
        <v>7202</v>
      </c>
      <c r="E2629" s="136">
        <v>13</v>
      </c>
      <c r="F2629" s="140">
        <v>0</v>
      </c>
      <c r="G2629" s="136">
        <v>0</v>
      </c>
      <c r="H2629" s="136">
        <v>0</v>
      </c>
      <c r="I2629" s="136">
        <v>0</v>
      </c>
      <c r="J2629" s="136">
        <v>0</v>
      </c>
      <c r="K2629" s="136">
        <v>0</v>
      </c>
      <c r="L2629" s="136">
        <v>0</v>
      </c>
      <c r="S2629" s="180"/>
      <c r="T2629" s="185"/>
      <c r="U2629" s="186"/>
      <c r="V2629" s="182"/>
      <c r="W2629" s="183"/>
      <c r="X2629" s="187"/>
      <c r="Y2629" s="188"/>
      <c r="Z2629" s="189"/>
    </row>
    <row r="2630" spans="2:26" ht="17.25" customHeight="1">
      <c r="B2630" s="126">
        <v>46022</v>
      </c>
      <c r="C2630" s="136" t="s">
        <v>6897</v>
      </c>
      <c r="D2630" s="136" t="s">
        <v>7413</v>
      </c>
      <c r="E2630" s="136">
        <v>13</v>
      </c>
      <c r="F2630" s="140">
        <v>13</v>
      </c>
      <c r="G2630" s="136">
        <v>0</v>
      </c>
      <c r="H2630" s="136">
        <v>83</v>
      </c>
      <c r="I2630" s="136">
        <v>0</v>
      </c>
      <c r="J2630" s="136">
        <v>0</v>
      </c>
      <c r="K2630" s="136">
        <v>0</v>
      </c>
      <c r="L2630" s="136">
        <v>83</v>
      </c>
      <c r="M2630" s="136" t="s">
        <v>436</v>
      </c>
      <c r="N2630" s="136" t="s">
        <v>436</v>
      </c>
      <c r="O2630" s="136" t="s">
        <v>436</v>
      </c>
      <c r="P2630" s="136" t="s">
        <v>436</v>
      </c>
      <c r="S2630" s="180"/>
      <c r="T2630" s="185"/>
      <c r="U2630" s="186"/>
      <c r="V2630" s="182"/>
      <c r="W2630" s="183"/>
      <c r="X2630" s="187"/>
      <c r="Y2630" s="188"/>
      <c r="Z2630" s="189"/>
    </row>
    <row r="2631" spans="2:26" ht="17.25" customHeight="1">
      <c r="B2631" s="126">
        <v>46022</v>
      </c>
      <c r="C2631" s="136" t="s">
        <v>6897</v>
      </c>
      <c r="D2631" s="136" t="s">
        <v>7414</v>
      </c>
      <c r="E2631" s="136">
        <v>10</v>
      </c>
      <c r="F2631" s="140">
        <v>0</v>
      </c>
      <c r="G2631" s="136">
        <v>0</v>
      </c>
      <c r="H2631" s="136">
        <v>13</v>
      </c>
      <c r="I2631" s="136">
        <v>0</v>
      </c>
      <c r="J2631" s="136">
        <v>0</v>
      </c>
      <c r="K2631" s="136">
        <v>0</v>
      </c>
      <c r="L2631" s="136">
        <v>13</v>
      </c>
      <c r="M2631" s="136" t="s">
        <v>436</v>
      </c>
      <c r="N2631" s="136" t="s">
        <v>436</v>
      </c>
      <c r="O2631" s="136" t="s">
        <v>436</v>
      </c>
      <c r="P2631" s="136" t="s">
        <v>436</v>
      </c>
      <c r="S2631" s="180"/>
      <c r="T2631" s="185"/>
      <c r="U2631" s="186"/>
      <c r="V2631" s="182"/>
      <c r="W2631" s="183"/>
      <c r="X2631" s="187"/>
      <c r="Y2631" s="188"/>
      <c r="Z2631" s="189"/>
    </row>
    <row r="2632" spans="2:26" ht="17.25" customHeight="1">
      <c r="B2632" s="137">
        <v>46025</v>
      </c>
      <c r="C2632" s="136" t="s">
        <v>6897</v>
      </c>
      <c r="D2632" s="136" t="s">
        <v>7490</v>
      </c>
      <c r="E2632" s="136">
        <v>5</v>
      </c>
      <c r="F2632" s="140">
        <v>0</v>
      </c>
      <c r="G2632" s="136">
        <v>0</v>
      </c>
      <c r="H2632" s="136">
        <v>1</v>
      </c>
      <c r="I2632" s="136">
        <v>0</v>
      </c>
      <c r="J2632" s="136">
        <v>0</v>
      </c>
      <c r="K2632" s="136">
        <v>0</v>
      </c>
      <c r="L2632" s="136">
        <v>1</v>
      </c>
      <c r="M2632" s="136" t="s">
        <v>7494</v>
      </c>
      <c r="N2632" s="136" t="s">
        <v>7494</v>
      </c>
      <c r="S2632" s="180"/>
      <c r="T2632" s="185"/>
      <c r="U2632" s="186"/>
      <c r="V2632" s="182"/>
      <c r="W2632" s="183"/>
      <c r="X2632" s="187"/>
      <c r="Y2632" s="188"/>
      <c r="Z2632" s="189"/>
    </row>
    <row r="2633" spans="2:26" ht="17.25" customHeight="1">
      <c r="B2633" s="137">
        <v>46025</v>
      </c>
      <c r="C2633" s="136" t="s">
        <v>6897</v>
      </c>
      <c r="D2633" s="136" t="s">
        <v>7413</v>
      </c>
      <c r="E2633" s="136">
        <v>13</v>
      </c>
      <c r="F2633" s="140">
        <v>0</v>
      </c>
      <c r="G2633" s="136">
        <v>0</v>
      </c>
      <c r="H2633" s="136">
        <v>3</v>
      </c>
      <c r="I2633" s="136">
        <v>0</v>
      </c>
      <c r="J2633" s="136">
        <v>0</v>
      </c>
      <c r="K2633" s="136">
        <v>0</v>
      </c>
      <c r="L2633" s="136">
        <v>3</v>
      </c>
      <c r="O2633" s="136" t="s">
        <v>7503</v>
      </c>
      <c r="P2633" s="136" t="s">
        <v>7494</v>
      </c>
      <c r="S2633" s="180"/>
      <c r="T2633" s="185"/>
      <c r="U2633" s="186"/>
      <c r="V2633" s="182"/>
      <c r="W2633" s="183"/>
      <c r="X2633" s="187"/>
      <c r="Y2633" s="188"/>
      <c r="Z2633" s="189"/>
    </row>
    <row r="2634" spans="2:26" ht="17.25" customHeight="1">
      <c r="B2634" s="137">
        <v>46025</v>
      </c>
      <c r="C2634" s="136" t="s">
        <v>6897</v>
      </c>
      <c r="D2634" s="136" t="s">
        <v>7491</v>
      </c>
      <c r="E2634" s="136">
        <v>13</v>
      </c>
      <c r="F2634" s="140">
        <v>0</v>
      </c>
      <c r="G2634" s="136">
        <v>0</v>
      </c>
      <c r="H2634" s="136">
        <v>6</v>
      </c>
      <c r="I2634" s="136">
        <v>0</v>
      </c>
      <c r="J2634" s="136">
        <v>0</v>
      </c>
      <c r="K2634" s="136">
        <v>0</v>
      </c>
      <c r="L2634" s="136">
        <v>6</v>
      </c>
      <c r="M2634" s="136" t="s">
        <v>7504</v>
      </c>
      <c r="N2634" s="136" t="s">
        <v>7505</v>
      </c>
      <c r="O2634" s="136" t="s">
        <v>7495</v>
      </c>
      <c r="P2634" s="136" t="s">
        <v>7503</v>
      </c>
      <c r="S2634" s="180"/>
      <c r="T2634" s="185"/>
      <c r="U2634" s="186"/>
      <c r="V2634" s="182"/>
      <c r="W2634" s="183"/>
      <c r="X2634" s="187"/>
      <c r="Y2634" s="188"/>
      <c r="Z2634" s="189"/>
    </row>
    <row r="2635" spans="2:26" ht="17.25" customHeight="1">
      <c r="B2635" s="137">
        <v>46025</v>
      </c>
      <c r="C2635" s="136" t="s">
        <v>6897</v>
      </c>
      <c r="D2635" s="136" t="s">
        <v>7492</v>
      </c>
      <c r="E2635" s="136">
        <v>2</v>
      </c>
      <c r="F2635" s="140">
        <v>0</v>
      </c>
      <c r="G2635" s="136">
        <v>0</v>
      </c>
      <c r="H2635" s="136">
        <v>1</v>
      </c>
      <c r="I2635" s="136">
        <v>1</v>
      </c>
      <c r="J2635" s="136">
        <v>0</v>
      </c>
      <c r="K2635" s="136">
        <v>0</v>
      </c>
      <c r="L2635" s="136">
        <v>2</v>
      </c>
      <c r="M2635" s="136" t="s">
        <v>7494</v>
      </c>
      <c r="O2635" s="136" t="s">
        <v>7503</v>
      </c>
      <c r="P2635" s="136" t="s">
        <v>7495</v>
      </c>
      <c r="S2635" s="180"/>
      <c r="T2635" s="185"/>
      <c r="U2635" s="186"/>
      <c r="V2635" s="182"/>
      <c r="W2635" s="183"/>
      <c r="X2635" s="187"/>
      <c r="Y2635" s="188"/>
      <c r="Z2635" s="189"/>
    </row>
    <row r="2636" spans="2:26" ht="17.25" customHeight="1">
      <c r="B2636" s="137">
        <v>46026</v>
      </c>
      <c r="C2636" s="136" t="s">
        <v>6897</v>
      </c>
      <c r="D2636" s="136" t="s">
        <v>7493</v>
      </c>
      <c r="E2636" s="136">
        <v>10</v>
      </c>
      <c r="F2636" s="140">
        <v>0</v>
      </c>
      <c r="G2636" s="136">
        <v>0</v>
      </c>
      <c r="H2636" s="136">
        <v>0</v>
      </c>
      <c r="I2636" s="136">
        <v>4</v>
      </c>
      <c r="J2636" s="136">
        <v>0</v>
      </c>
      <c r="K2636" s="136">
        <v>0</v>
      </c>
      <c r="L2636" s="136">
        <v>4</v>
      </c>
      <c r="M2636" s="136" t="s">
        <v>7494</v>
      </c>
      <c r="S2636" s="180"/>
      <c r="T2636" s="185"/>
      <c r="U2636" s="186"/>
      <c r="V2636" s="182"/>
      <c r="W2636" s="183"/>
      <c r="X2636" s="187"/>
      <c r="Y2636" s="188"/>
      <c r="Z2636" s="189"/>
    </row>
    <row r="2637" spans="2:26" ht="17.25" customHeight="1">
      <c r="B2637" s="137">
        <v>46028</v>
      </c>
      <c r="C2637" s="136" t="s">
        <v>6897</v>
      </c>
      <c r="D2637" s="136" t="s">
        <v>7539</v>
      </c>
      <c r="E2637" s="136">
        <v>1</v>
      </c>
      <c r="F2637" s="140">
        <v>0</v>
      </c>
      <c r="G2637" s="136">
        <v>0</v>
      </c>
      <c r="H2637" s="136">
        <v>0</v>
      </c>
      <c r="I2637" s="136">
        <v>0</v>
      </c>
      <c r="J2637" s="136">
        <v>0</v>
      </c>
      <c r="K2637" s="136">
        <v>0</v>
      </c>
      <c r="L2637" s="136">
        <v>0</v>
      </c>
      <c r="S2637" s="180"/>
      <c r="T2637" s="185"/>
      <c r="U2637" s="186"/>
      <c r="V2637" s="182"/>
      <c r="W2637" s="183"/>
      <c r="X2637" s="187"/>
      <c r="Y2637" s="188"/>
      <c r="Z2637" s="189"/>
    </row>
    <row r="2638" spans="2:26" ht="17.25" customHeight="1">
      <c r="B2638" s="137">
        <v>46044</v>
      </c>
      <c r="C2638" s="136" t="s">
        <v>7789</v>
      </c>
      <c r="D2638" s="136" t="s">
        <v>7785</v>
      </c>
      <c r="E2638" s="136">
        <v>12</v>
      </c>
      <c r="F2638" s="140">
        <v>0</v>
      </c>
      <c r="G2638" s="136">
        <v>0</v>
      </c>
      <c r="H2638" s="136">
        <v>0</v>
      </c>
      <c r="I2638" s="136">
        <v>0</v>
      </c>
      <c r="J2638" s="136">
        <v>0</v>
      </c>
      <c r="K2638" s="136">
        <v>0</v>
      </c>
      <c r="L2638" s="136">
        <v>0</v>
      </c>
      <c r="S2638" s="180"/>
      <c r="T2638" s="185"/>
      <c r="U2638" s="186"/>
      <c r="V2638" s="182"/>
      <c r="W2638" s="183"/>
      <c r="X2638" s="187"/>
      <c r="Y2638" s="188"/>
      <c r="Z2638" s="189"/>
    </row>
    <row r="2639" spans="2:26" ht="17.25" customHeight="1">
      <c r="B2639" s="137">
        <v>46044</v>
      </c>
      <c r="C2639" s="136" t="s">
        <v>7789</v>
      </c>
      <c r="D2639" s="136" t="s">
        <v>7786</v>
      </c>
      <c r="E2639" s="136">
        <v>13</v>
      </c>
      <c r="F2639" s="140">
        <v>0</v>
      </c>
      <c r="G2639" s="136">
        <v>0</v>
      </c>
      <c r="H2639" s="136">
        <v>0</v>
      </c>
      <c r="I2639" s="136">
        <v>0</v>
      </c>
      <c r="J2639" s="136">
        <v>0</v>
      </c>
      <c r="K2639" s="136">
        <v>0</v>
      </c>
      <c r="L2639" s="136">
        <v>0</v>
      </c>
      <c r="S2639" s="180"/>
      <c r="T2639" s="185"/>
      <c r="U2639" s="186"/>
      <c r="V2639" s="182"/>
      <c r="W2639" s="183"/>
      <c r="X2639" s="187"/>
      <c r="Y2639" s="188"/>
      <c r="Z2639" s="189"/>
    </row>
    <row r="2640" spans="2:26" ht="17.25" customHeight="1">
      <c r="B2640" s="137">
        <v>46044</v>
      </c>
      <c r="C2640" s="136" t="s">
        <v>7789</v>
      </c>
      <c r="D2640" s="136" t="s">
        <v>7787</v>
      </c>
      <c r="E2640" s="136">
        <v>12</v>
      </c>
      <c r="F2640" s="140">
        <v>0</v>
      </c>
      <c r="G2640" s="136">
        <v>0</v>
      </c>
      <c r="H2640" s="136">
        <v>0</v>
      </c>
      <c r="I2640" s="136">
        <v>0</v>
      </c>
      <c r="J2640" s="136">
        <v>0</v>
      </c>
      <c r="K2640" s="136">
        <v>0</v>
      </c>
      <c r="L2640" s="136">
        <v>0</v>
      </c>
      <c r="S2640" s="180"/>
      <c r="T2640" s="185"/>
      <c r="U2640" s="186"/>
      <c r="V2640" s="182"/>
      <c r="W2640" s="183"/>
      <c r="X2640" s="187"/>
      <c r="Y2640" s="188"/>
      <c r="Z2640" s="189"/>
    </row>
    <row r="2641" spans="2:26" ht="17.25" customHeight="1">
      <c r="B2641" s="137">
        <v>46044</v>
      </c>
      <c r="C2641" s="136" t="s">
        <v>7789</v>
      </c>
      <c r="D2641" s="136" t="s">
        <v>7788</v>
      </c>
      <c r="E2641" s="136">
        <v>13</v>
      </c>
      <c r="F2641" s="140">
        <v>0</v>
      </c>
      <c r="G2641" s="136">
        <v>0</v>
      </c>
      <c r="H2641" s="136">
        <v>0</v>
      </c>
      <c r="I2641" s="136">
        <v>0</v>
      </c>
      <c r="J2641" s="136">
        <v>0</v>
      </c>
      <c r="K2641" s="136">
        <v>0</v>
      </c>
      <c r="L2641" s="136">
        <v>0</v>
      </c>
      <c r="S2641" s="180"/>
      <c r="T2641" s="185"/>
      <c r="U2641" s="186"/>
      <c r="V2641" s="182"/>
      <c r="W2641" s="183"/>
      <c r="X2641" s="187"/>
      <c r="Y2641" s="188"/>
      <c r="Z2641" s="189"/>
    </row>
    <row r="2642" spans="2:26" ht="17.25" customHeight="1">
      <c r="B2642" s="137">
        <v>46052</v>
      </c>
      <c r="C2642" s="131" t="s">
        <v>7923</v>
      </c>
      <c r="D2642" s="131" t="s">
        <v>7787</v>
      </c>
      <c r="E2642" s="131">
        <v>12</v>
      </c>
      <c r="F2642" s="11">
        <v>1</v>
      </c>
      <c r="G2642" s="136">
        <v>0</v>
      </c>
      <c r="H2642" s="136">
        <v>9</v>
      </c>
      <c r="I2642" s="136">
        <v>0</v>
      </c>
      <c r="J2642" s="136">
        <v>0</v>
      </c>
      <c r="K2642" s="136">
        <v>0</v>
      </c>
      <c r="L2642" s="136">
        <v>9</v>
      </c>
      <c r="O2642" s="136" t="s">
        <v>7924</v>
      </c>
      <c r="P2642" s="136" t="s">
        <v>7924</v>
      </c>
      <c r="S2642" s="180"/>
      <c r="T2642" s="185"/>
      <c r="U2642" s="186"/>
      <c r="V2642" s="182"/>
      <c r="W2642" s="183"/>
      <c r="X2642" s="187"/>
      <c r="Y2642" s="188"/>
      <c r="Z2642" s="189"/>
    </row>
    <row r="2643" spans="2:26" ht="17.25" customHeight="1">
      <c r="B2643" s="137">
        <v>46053</v>
      </c>
      <c r="C2643" s="131" t="s">
        <v>18</v>
      </c>
      <c r="D2643" s="136" t="s">
        <v>7935</v>
      </c>
      <c r="E2643" s="136">
        <v>1</v>
      </c>
      <c r="F2643" s="140">
        <v>1</v>
      </c>
      <c r="G2643" s="136">
        <v>0</v>
      </c>
      <c r="H2643" s="136">
        <v>5</v>
      </c>
      <c r="I2643" s="136">
        <v>0</v>
      </c>
      <c r="J2643" s="136">
        <v>0</v>
      </c>
      <c r="K2643" s="136">
        <v>0</v>
      </c>
      <c r="L2643" s="136">
        <v>5</v>
      </c>
      <c r="O2643" s="136" t="s">
        <v>7942</v>
      </c>
      <c r="P2643" s="136" t="s">
        <v>7943</v>
      </c>
      <c r="S2643" s="180"/>
      <c r="T2643" s="185"/>
      <c r="U2643" s="186"/>
      <c r="V2643" s="182"/>
      <c r="W2643" s="183"/>
      <c r="X2643" s="187"/>
      <c r="Y2643" s="188"/>
      <c r="Z2643" s="189"/>
    </row>
    <row r="2644" spans="2:26" ht="17.25" customHeight="1">
      <c r="B2644" s="137">
        <v>46053</v>
      </c>
      <c r="C2644" s="131" t="s">
        <v>18</v>
      </c>
      <c r="D2644" s="136" t="s">
        <v>7786</v>
      </c>
      <c r="E2644" s="136">
        <v>13</v>
      </c>
      <c r="F2644" s="140">
        <v>13</v>
      </c>
      <c r="G2644" s="136">
        <v>0</v>
      </c>
      <c r="H2644" s="136">
        <v>16</v>
      </c>
      <c r="I2644" s="136">
        <v>4</v>
      </c>
      <c r="J2644" s="136">
        <v>0</v>
      </c>
      <c r="K2644" s="136">
        <v>0</v>
      </c>
      <c r="L2644" s="136">
        <v>20</v>
      </c>
      <c r="M2644" s="136" t="s">
        <v>7943</v>
      </c>
      <c r="O2644" s="136" t="s">
        <v>7944</v>
      </c>
      <c r="P2644" s="136" t="s">
        <v>7942</v>
      </c>
      <c r="S2644" s="180"/>
      <c r="T2644" s="185"/>
      <c r="U2644" s="186"/>
      <c r="V2644" s="182"/>
      <c r="W2644" s="183"/>
      <c r="X2644" s="187"/>
      <c r="Y2644" s="188"/>
      <c r="Z2644" s="189"/>
    </row>
    <row r="2645" spans="2:26" ht="17.25" customHeight="1">
      <c r="B2645" s="137">
        <v>46053</v>
      </c>
      <c r="C2645" s="131" t="s">
        <v>18</v>
      </c>
      <c r="D2645" s="136" t="s">
        <v>7785</v>
      </c>
      <c r="E2645" s="136">
        <v>12</v>
      </c>
      <c r="F2645" s="140">
        <v>12</v>
      </c>
      <c r="G2645" s="136">
        <v>0</v>
      </c>
      <c r="H2645" s="136">
        <v>26</v>
      </c>
      <c r="I2645" s="136">
        <v>0</v>
      </c>
      <c r="J2645" s="136">
        <v>0</v>
      </c>
      <c r="K2645" s="136">
        <v>0</v>
      </c>
      <c r="L2645" s="136">
        <v>26</v>
      </c>
      <c r="O2645" s="136" t="s">
        <v>7943</v>
      </c>
      <c r="P2645" s="136" t="s">
        <v>7943</v>
      </c>
      <c r="S2645" s="180"/>
      <c r="T2645" s="185"/>
      <c r="U2645" s="186"/>
      <c r="V2645" s="182"/>
      <c r="W2645" s="183"/>
      <c r="X2645" s="187"/>
      <c r="Y2645" s="188"/>
      <c r="Z2645" s="189"/>
    </row>
    <row r="2646" spans="2:26" ht="17.25" customHeight="1">
      <c r="B2646" s="137">
        <v>46055</v>
      </c>
      <c r="C2646" s="131" t="s">
        <v>18</v>
      </c>
      <c r="D2646" s="136" t="s">
        <v>7935</v>
      </c>
      <c r="E2646" s="136">
        <v>1</v>
      </c>
      <c r="F2646" s="140">
        <v>0</v>
      </c>
      <c r="G2646" s="136">
        <v>0</v>
      </c>
      <c r="H2646" s="136">
        <v>1</v>
      </c>
      <c r="I2646" s="136">
        <v>0</v>
      </c>
      <c r="J2646" s="136">
        <v>0</v>
      </c>
      <c r="K2646" s="136">
        <v>0</v>
      </c>
      <c r="L2646" s="136">
        <v>1</v>
      </c>
      <c r="M2646" s="136" t="s">
        <v>7961</v>
      </c>
      <c r="S2646" s="180"/>
      <c r="T2646" s="185"/>
      <c r="U2646" s="186"/>
      <c r="V2646" s="182"/>
      <c r="W2646" s="183"/>
      <c r="X2646" s="187"/>
      <c r="Y2646" s="188"/>
      <c r="Z2646" s="189"/>
    </row>
    <row r="2647" spans="2:26" ht="17.25" customHeight="1">
      <c r="B2647" s="137">
        <v>46055</v>
      </c>
      <c r="C2647" s="131" t="s">
        <v>18</v>
      </c>
      <c r="D2647" s="136" t="s">
        <v>7987</v>
      </c>
      <c r="E2647" s="136">
        <v>13</v>
      </c>
      <c r="F2647" s="140">
        <v>2</v>
      </c>
      <c r="G2647" s="136">
        <v>0</v>
      </c>
      <c r="H2647" s="136">
        <v>10</v>
      </c>
      <c r="I2647" s="136">
        <v>1</v>
      </c>
      <c r="J2647" s="136">
        <v>0</v>
      </c>
      <c r="K2647" s="136">
        <v>0</v>
      </c>
      <c r="L2647" s="136">
        <v>11</v>
      </c>
      <c r="M2647" s="136" t="s">
        <v>7962</v>
      </c>
      <c r="N2647" s="136" t="s">
        <v>7962</v>
      </c>
      <c r="O2647" s="136" t="s">
        <v>7962</v>
      </c>
      <c r="P2647" s="136" t="s">
        <v>7961</v>
      </c>
      <c r="S2647" s="180"/>
      <c r="T2647" s="185"/>
      <c r="U2647" s="186"/>
      <c r="V2647" s="182"/>
      <c r="W2647" s="183"/>
      <c r="X2647" s="187"/>
      <c r="Y2647" s="188"/>
      <c r="Z2647" s="189"/>
    </row>
    <row r="2648" spans="2:26" ht="17.25" customHeight="1">
      <c r="B2648" s="137">
        <v>46056</v>
      </c>
      <c r="C2648" s="131" t="s">
        <v>18</v>
      </c>
      <c r="D2648" s="136" t="s">
        <v>7785</v>
      </c>
      <c r="E2648" s="136">
        <v>12</v>
      </c>
      <c r="F2648" s="140">
        <v>0</v>
      </c>
      <c r="G2648" s="136">
        <v>0</v>
      </c>
      <c r="H2648" s="136">
        <v>3</v>
      </c>
      <c r="I2648" s="136">
        <v>0</v>
      </c>
      <c r="J2648" s="136">
        <v>0</v>
      </c>
      <c r="K2648" s="136">
        <v>0</v>
      </c>
      <c r="L2648" s="136">
        <v>3</v>
      </c>
      <c r="O2648" s="136" t="s">
        <v>7985</v>
      </c>
      <c r="P2648" s="136" t="s">
        <v>7986</v>
      </c>
      <c r="S2648" s="180"/>
      <c r="T2648" s="185"/>
      <c r="U2648" s="186"/>
      <c r="V2648" s="182"/>
      <c r="W2648" s="183"/>
      <c r="X2648" s="187"/>
      <c r="Y2648" s="188"/>
      <c r="Z2648" s="189"/>
    </row>
    <row r="2649" spans="2:26" ht="17.25" customHeight="1">
      <c r="B2649" s="137">
        <v>46056</v>
      </c>
      <c r="C2649" s="131" t="s">
        <v>18</v>
      </c>
      <c r="D2649" s="136" t="s">
        <v>7963</v>
      </c>
      <c r="E2649" s="136">
        <v>13</v>
      </c>
      <c r="F2649" s="140">
        <v>0</v>
      </c>
      <c r="G2649" s="136">
        <v>0</v>
      </c>
      <c r="H2649" s="136">
        <v>0</v>
      </c>
      <c r="I2649" s="136">
        <v>0</v>
      </c>
      <c r="J2649" s="136">
        <v>0</v>
      </c>
      <c r="K2649" s="136">
        <v>0</v>
      </c>
      <c r="L2649" s="136">
        <v>0</v>
      </c>
      <c r="S2649" s="180"/>
      <c r="T2649" s="185"/>
      <c r="U2649" s="186"/>
      <c r="V2649" s="182"/>
      <c r="W2649" s="183"/>
      <c r="X2649" s="187"/>
      <c r="Y2649" s="188"/>
      <c r="Z2649" s="189"/>
    </row>
    <row r="2650" spans="2:26" ht="17.25" customHeight="1">
      <c r="B2650" s="137">
        <v>46056</v>
      </c>
      <c r="C2650" s="131" t="s">
        <v>18</v>
      </c>
      <c r="D2650" s="136" t="s">
        <v>7786</v>
      </c>
      <c r="E2650" s="136">
        <v>13</v>
      </c>
      <c r="F2650" s="140">
        <v>8</v>
      </c>
      <c r="G2650" s="136">
        <v>0</v>
      </c>
      <c r="H2650" s="136">
        <v>41</v>
      </c>
      <c r="I2650" s="136">
        <v>1</v>
      </c>
      <c r="J2650" s="136">
        <v>0</v>
      </c>
      <c r="K2650" s="136">
        <v>0</v>
      </c>
      <c r="L2650" s="136">
        <v>42</v>
      </c>
      <c r="M2650" s="136" t="s">
        <v>7988</v>
      </c>
      <c r="O2650" s="136" t="s">
        <v>7989</v>
      </c>
      <c r="P2650" s="136" t="s">
        <v>7986</v>
      </c>
      <c r="S2650" s="180"/>
      <c r="T2650" s="185"/>
      <c r="U2650" s="186"/>
      <c r="V2650" s="182"/>
      <c r="W2650" s="183"/>
      <c r="X2650" s="187"/>
      <c r="Y2650" s="188"/>
      <c r="Z2650" s="189"/>
    </row>
    <row r="2651" spans="2:26" ht="17.25" customHeight="1">
      <c r="B2651" s="137">
        <v>46057</v>
      </c>
      <c r="C2651" s="131" t="s">
        <v>18</v>
      </c>
      <c r="D2651" s="136" t="s">
        <v>7996</v>
      </c>
      <c r="E2651" s="136">
        <v>2</v>
      </c>
      <c r="F2651" s="140">
        <v>0</v>
      </c>
      <c r="G2651" s="136">
        <v>0</v>
      </c>
      <c r="H2651" s="136">
        <v>4</v>
      </c>
      <c r="I2651" s="136">
        <v>0</v>
      </c>
      <c r="J2651" s="136">
        <v>0</v>
      </c>
      <c r="K2651" s="136">
        <v>0</v>
      </c>
      <c r="L2651" s="136">
        <v>4</v>
      </c>
      <c r="O2651" s="136" t="s">
        <v>7997</v>
      </c>
      <c r="P2651" s="136" t="s">
        <v>7998</v>
      </c>
      <c r="S2651" s="180"/>
      <c r="T2651" s="185"/>
      <c r="U2651" s="186"/>
      <c r="V2651" s="182"/>
      <c r="W2651" s="183"/>
      <c r="X2651" s="187"/>
      <c r="Y2651" s="188"/>
      <c r="Z2651" s="189"/>
    </row>
    <row r="2652" spans="2:26" ht="17.25" customHeight="1">
      <c r="B2652" s="137">
        <v>46058</v>
      </c>
      <c r="C2652" s="136" t="s">
        <v>8025</v>
      </c>
      <c r="D2652" s="136" t="s">
        <v>8024</v>
      </c>
      <c r="E2652" s="136">
        <v>8</v>
      </c>
      <c r="F2652" s="140">
        <v>0</v>
      </c>
      <c r="G2652" s="136">
        <v>0</v>
      </c>
      <c r="H2652" s="136">
        <v>0</v>
      </c>
      <c r="I2652" s="136">
        <v>0</v>
      </c>
      <c r="J2652" s="136">
        <v>0</v>
      </c>
      <c r="K2652" s="136">
        <v>0</v>
      </c>
      <c r="L2652" s="136">
        <v>0</v>
      </c>
      <c r="S2652" s="180"/>
      <c r="T2652" s="185"/>
      <c r="U2652" s="186"/>
      <c r="V2652" s="182"/>
      <c r="W2652" s="183"/>
      <c r="X2652" s="187"/>
      <c r="Y2652" s="188"/>
      <c r="Z2652" s="189"/>
    </row>
    <row r="2653" spans="2:26" ht="17.25" customHeight="1">
      <c r="B2653" s="137">
        <v>46063</v>
      </c>
      <c r="C2653" s="136" t="s">
        <v>8080</v>
      </c>
      <c r="D2653" s="136" t="s">
        <v>8078</v>
      </c>
      <c r="E2653" s="136">
        <v>13</v>
      </c>
      <c r="F2653" s="140">
        <v>0</v>
      </c>
      <c r="G2653" s="136">
        <v>0</v>
      </c>
      <c r="H2653" s="136">
        <v>0</v>
      </c>
      <c r="I2653" s="136">
        <v>0</v>
      </c>
      <c r="J2653" s="136">
        <v>0</v>
      </c>
      <c r="K2653" s="136">
        <v>0</v>
      </c>
      <c r="L2653" s="136">
        <v>0</v>
      </c>
      <c r="S2653" s="180"/>
      <c r="T2653" s="185"/>
      <c r="U2653" s="186"/>
      <c r="V2653" s="182"/>
      <c r="W2653" s="183"/>
      <c r="X2653" s="187"/>
      <c r="Y2653" s="188"/>
      <c r="Z2653" s="189"/>
    </row>
    <row r="2654" spans="2:26" ht="17.25" customHeight="1">
      <c r="B2654" s="137">
        <v>46063</v>
      </c>
      <c r="C2654" s="136" t="s">
        <v>8081</v>
      </c>
      <c r="D2654" s="136" t="s">
        <v>8079</v>
      </c>
      <c r="E2654" s="136">
        <v>1</v>
      </c>
      <c r="F2654" s="140">
        <v>0</v>
      </c>
      <c r="G2654" s="136">
        <v>0</v>
      </c>
      <c r="H2654" s="136">
        <v>0</v>
      </c>
      <c r="I2654" s="136">
        <v>0</v>
      </c>
      <c r="J2654" s="136">
        <v>1</v>
      </c>
      <c r="K2654" s="136">
        <v>0</v>
      </c>
      <c r="L2654" s="136">
        <v>1</v>
      </c>
      <c r="M2654" s="136" t="s">
        <v>8084</v>
      </c>
      <c r="S2654" s="180"/>
      <c r="T2654" s="185"/>
      <c r="U2654" s="186"/>
      <c r="V2654" s="182"/>
      <c r="W2654" s="183"/>
      <c r="X2654" s="187"/>
      <c r="Y2654" s="188"/>
      <c r="Z2654" s="189"/>
    </row>
    <row r="2655" spans="2:26" ht="17.25" customHeight="1">
      <c r="B2655" s="137">
        <v>46065</v>
      </c>
      <c r="C2655" s="136" t="s">
        <v>8099</v>
      </c>
      <c r="D2655" s="136" t="s">
        <v>8095</v>
      </c>
      <c r="E2655" s="136">
        <v>11</v>
      </c>
      <c r="F2655" s="140">
        <v>0</v>
      </c>
      <c r="G2655" s="136">
        <v>0</v>
      </c>
      <c r="H2655" s="136">
        <v>0</v>
      </c>
      <c r="I2655" s="136">
        <v>0</v>
      </c>
      <c r="J2655" s="136">
        <v>0</v>
      </c>
      <c r="K2655" s="136">
        <v>0</v>
      </c>
      <c r="L2655" s="136">
        <v>0</v>
      </c>
      <c r="S2655" s="180"/>
      <c r="T2655" s="185"/>
      <c r="U2655" s="186"/>
      <c r="V2655" s="182"/>
      <c r="W2655" s="183"/>
      <c r="X2655" s="187"/>
      <c r="Y2655" s="188"/>
      <c r="Z2655" s="189"/>
    </row>
    <row r="2656" spans="2:26" ht="17.25" customHeight="1">
      <c r="B2656" s="137">
        <v>46065</v>
      </c>
      <c r="C2656" s="136" t="s">
        <v>8099</v>
      </c>
      <c r="D2656" s="136" t="s">
        <v>8096</v>
      </c>
      <c r="E2656" s="136">
        <v>13</v>
      </c>
      <c r="F2656" s="140">
        <v>0</v>
      </c>
      <c r="G2656" s="136">
        <v>0</v>
      </c>
      <c r="H2656" s="136">
        <v>0</v>
      </c>
      <c r="I2656" s="136">
        <v>0</v>
      </c>
      <c r="J2656" s="136">
        <v>0</v>
      </c>
      <c r="K2656" s="136">
        <v>0</v>
      </c>
      <c r="L2656" s="136">
        <v>0</v>
      </c>
      <c r="S2656" s="180"/>
      <c r="T2656" s="185"/>
      <c r="U2656" s="186"/>
      <c r="V2656" s="182"/>
      <c r="W2656" s="183"/>
      <c r="X2656" s="187"/>
      <c r="Y2656" s="188"/>
      <c r="Z2656" s="189"/>
    </row>
    <row r="2657" spans="2:26" ht="17.25" customHeight="1">
      <c r="B2657" s="137">
        <v>46065</v>
      </c>
      <c r="C2657" s="136" t="s">
        <v>8099</v>
      </c>
      <c r="D2657" s="136" t="s">
        <v>8097</v>
      </c>
      <c r="E2657" s="136">
        <v>13</v>
      </c>
      <c r="F2657" s="140">
        <v>0</v>
      </c>
      <c r="G2657" s="136">
        <v>0</v>
      </c>
      <c r="H2657" s="136">
        <v>0</v>
      </c>
      <c r="I2657" s="136">
        <v>0</v>
      </c>
      <c r="J2657" s="136">
        <v>0</v>
      </c>
      <c r="K2657" s="136">
        <v>0</v>
      </c>
      <c r="L2657" s="136">
        <v>0</v>
      </c>
      <c r="S2657" s="180"/>
      <c r="T2657" s="185"/>
      <c r="U2657" s="186"/>
      <c r="V2657" s="182"/>
      <c r="W2657" s="183"/>
      <c r="X2657" s="187"/>
      <c r="Y2657" s="188"/>
      <c r="Z2657" s="189"/>
    </row>
    <row r="2658" spans="2:26" ht="17.25" customHeight="1">
      <c r="B2658" s="137">
        <v>46065</v>
      </c>
      <c r="C2658" s="136" t="s">
        <v>8099</v>
      </c>
      <c r="D2658" s="136" t="s">
        <v>8098</v>
      </c>
      <c r="E2658" s="136">
        <v>12</v>
      </c>
      <c r="F2658" s="140">
        <v>0</v>
      </c>
      <c r="G2658" s="136">
        <v>0</v>
      </c>
      <c r="H2658" s="136">
        <v>0</v>
      </c>
      <c r="I2658" s="136">
        <v>0</v>
      </c>
      <c r="J2658" s="136">
        <v>0</v>
      </c>
      <c r="K2658" s="136">
        <v>0</v>
      </c>
      <c r="L2658" s="136">
        <v>0</v>
      </c>
      <c r="S2658" s="180"/>
      <c r="T2658" s="185"/>
      <c r="U2658" s="186"/>
      <c r="V2658" s="182"/>
      <c r="W2658" s="183"/>
      <c r="X2658" s="187"/>
      <c r="Y2658" s="188"/>
      <c r="Z2658" s="189"/>
    </row>
    <row r="2659" spans="2:26" ht="17.25" customHeight="1">
      <c r="B2659" s="137">
        <v>46066</v>
      </c>
      <c r="C2659" s="136" t="s">
        <v>7</v>
      </c>
      <c r="D2659" s="136" t="s">
        <v>8108</v>
      </c>
      <c r="E2659" s="136">
        <v>13</v>
      </c>
      <c r="F2659" s="140">
        <v>13</v>
      </c>
      <c r="G2659" s="136">
        <v>0</v>
      </c>
      <c r="H2659" s="136">
        <v>0</v>
      </c>
      <c r="I2659" s="136">
        <v>0</v>
      </c>
      <c r="J2659" s="136">
        <v>0</v>
      </c>
      <c r="K2659" s="136">
        <v>0</v>
      </c>
      <c r="L2659" s="136">
        <v>0</v>
      </c>
      <c r="S2659" s="180"/>
      <c r="T2659" s="185"/>
      <c r="U2659" s="186"/>
      <c r="V2659" s="182"/>
      <c r="W2659" s="183"/>
      <c r="X2659" s="187"/>
      <c r="Y2659" s="188"/>
      <c r="Z2659" s="189"/>
    </row>
    <row r="2660" spans="2:26" ht="17.25" customHeight="1">
      <c r="B2660" s="137">
        <v>46066</v>
      </c>
      <c r="C2660" s="136" t="s">
        <v>7</v>
      </c>
      <c r="D2660" s="136" t="s">
        <v>8112</v>
      </c>
      <c r="E2660" s="136">
        <v>13</v>
      </c>
      <c r="F2660" s="140">
        <v>13</v>
      </c>
      <c r="G2660" s="136">
        <v>0</v>
      </c>
      <c r="H2660" s="136">
        <v>0</v>
      </c>
      <c r="I2660" s="136">
        <v>0</v>
      </c>
      <c r="J2660" s="136">
        <v>0</v>
      </c>
      <c r="K2660" s="136">
        <v>0</v>
      </c>
      <c r="L2660" s="136">
        <v>0</v>
      </c>
      <c r="S2660" s="180"/>
      <c r="T2660" s="185"/>
      <c r="U2660" s="186"/>
      <c r="V2660" s="182"/>
      <c r="W2660" s="183"/>
      <c r="X2660" s="187"/>
      <c r="Y2660" s="188"/>
      <c r="Z2660" s="189"/>
    </row>
    <row r="2661" spans="2:26" ht="17.25" customHeight="1">
      <c r="B2661" s="137">
        <v>46066</v>
      </c>
      <c r="C2661" s="136" t="s">
        <v>8118</v>
      </c>
      <c r="D2661" s="136" t="s">
        <v>7963</v>
      </c>
      <c r="E2661" s="136">
        <v>13</v>
      </c>
      <c r="F2661" s="140">
        <v>13</v>
      </c>
      <c r="G2661" s="136">
        <v>0</v>
      </c>
      <c r="H2661" s="136">
        <v>0</v>
      </c>
      <c r="I2661" s="136">
        <v>0</v>
      </c>
      <c r="J2661" s="136">
        <v>0</v>
      </c>
      <c r="K2661" s="136">
        <v>0</v>
      </c>
      <c r="L2661" s="136">
        <v>0</v>
      </c>
      <c r="S2661" s="180"/>
      <c r="T2661" s="185"/>
      <c r="U2661" s="186"/>
      <c r="V2661" s="182"/>
      <c r="W2661" s="183"/>
      <c r="X2661" s="187"/>
      <c r="Y2661" s="188"/>
      <c r="Z2661" s="189"/>
    </row>
    <row r="2662" spans="2:26" ht="17.25" customHeight="1">
      <c r="B2662" s="137">
        <v>46068</v>
      </c>
      <c r="C2662" s="136" t="s">
        <v>7</v>
      </c>
      <c r="D2662" s="136" t="s">
        <v>8108</v>
      </c>
      <c r="E2662" s="136">
        <v>13</v>
      </c>
      <c r="F2662" s="140">
        <v>0</v>
      </c>
      <c r="G2662" s="136">
        <v>0</v>
      </c>
      <c r="H2662" s="136">
        <v>0</v>
      </c>
      <c r="I2662" s="136">
        <v>0</v>
      </c>
      <c r="J2662" s="136">
        <v>0</v>
      </c>
      <c r="K2662" s="136">
        <v>0</v>
      </c>
      <c r="L2662" s="136">
        <v>0</v>
      </c>
      <c r="S2662" s="180"/>
      <c r="T2662" s="185"/>
      <c r="U2662" s="186"/>
      <c r="V2662" s="182"/>
      <c r="W2662" s="183"/>
      <c r="X2662" s="187"/>
      <c r="Y2662" s="188"/>
      <c r="Z2662" s="189"/>
    </row>
    <row r="2663" spans="2:26" ht="17.25" customHeight="1">
      <c r="B2663" s="137">
        <v>46069</v>
      </c>
      <c r="C2663" s="136" t="s">
        <v>7</v>
      </c>
      <c r="D2663" s="136" t="s">
        <v>8109</v>
      </c>
      <c r="E2663" s="136">
        <v>13</v>
      </c>
      <c r="F2663" s="140">
        <v>0</v>
      </c>
      <c r="G2663" s="136">
        <v>0</v>
      </c>
      <c r="H2663" s="136">
        <v>0</v>
      </c>
      <c r="I2663" s="136">
        <v>0</v>
      </c>
      <c r="J2663" s="136">
        <v>0</v>
      </c>
      <c r="K2663" s="136">
        <v>0</v>
      </c>
      <c r="L2663" s="136">
        <v>0</v>
      </c>
      <c r="S2663" s="180"/>
      <c r="T2663" s="185"/>
      <c r="U2663" s="186"/>
      <c r="V2663" s="182"/>
      <c r="W2663" s="183"/>
      <c r="X2663" s="187"/>
      <c r="Y2663" s="188"/>
      <c r="Z2663" s="189"/>
    </row>
    <row r="2664" spans="2:26" ht="17.25" customHeight="1">
      <c r="B2664" s="137">
        <v>46069</v>
      </c>
      <c r="C2664" s="136" t="s">
        <v>8113</v>
      </c>
      <c r="D2664" s="136" t="s">
        <v>7963</v>
      </c>
      <c r="E2664" s="136">
        <v>13</v>
      </c>
      <c r="F2664" s="140">
        <v>0</v>
      </c>
      <c r="G2664" s="136">
        <v>0</v>
      </c>
      <c r="H2664" s="136">
        <v>0</v>
      </c>
      <c r="I2664" s="136">
        <v>0</v>
      </c>
      <c r="J2664" s="136">
        <v>0</v>
      </c>
      <c r="K2664" s="136">
        <v>0</v>
      </c>
      <c r="L2664" s="136">
        <v>0</v>
      </c>
      <c r="S2664" s="180"/>
      <c r="T2664" s="185"/>
      <c r="U2664" s="186"/>
      <c r="V2664" s="182"/>
      <c r="W2664" s="183"/>
      <c r="X2664" s="187"/>
      <c r="Y2664" s="188"/>
      <c r="Z2664" s="189"/>
    </row>
    <row r="2665" spans="2:26" ht="17.25" customHeight="1">
      <c r="B2665" s="137">
        <v>46069</v>
      </c>
      <c r="C2665" s="136" t="s">
        <v>7</v>
      </c>
      <c r="D2665" s="136" t="s">
        <v>8110</v>
      </c>
      <c r="E2665" s="136">
        <v>13</v>
      </c>
      <c r="F2665" s="140">
        <v>0</v>
      </c>
      <c r="G2665" s="136">
        <v>0</v>
      </c>
      <c r="H2665" s="136">
        <v>0</v>
      </c>
      <c r="I2665" s="136">
        <v>0</v>
      </c>
      <c r="J2665" s="136">
        <v>0</v>
      </c>
      <c r="K2665" s="136">
        <v>0</v>
      </c>
      <c r="L2665" s="136">
        <v>0</v>
      </c>
      <c r="S2665" s="180"/>
      <c r="T2665" s="185"/>
      <c r="U2665" s="186"/>
      <c r="V2665" s="182"/>
      <c r="W2665" s="183"/>
      <c r="X2665" s="187"/>
      <c r="Y2665" s="188"/>
      <c r="Z2665" s="189"/>
    </row>
    <row r="2666" spans="2:26" ht="17.25" customHeight="1">
      <c r="B2666" s="137">
        <v>46069</v>
      </c>
      <c r="C2666" s="136" t="s">
        <v>7</v>
      </c>
      <c r="D2666" s="136" t="s">
        <v>8111</v>
      </c>
      <c r="E2666" s="136">
        <v>12</v>
      </c>
      <c r="F2666" s="140">
        <v>0</v>
      </c>
      <c r="G2666" s="136">
        <v>0</v>
      </c>
      <c r="H2666" s="136">
        <v>0</v>
      </c>
      <c r="I2666" s="136">
        <v>0</v>
      </c>
      <c r="J2666" s="136">
        <v>0</v>
      </c>
      <c r="K2666" s="136">
        <v>0</v>
      </c>
      <c r="L2666" s="136">
        <v>0</v>
      </c>
      <c r="S2666" s="180"/>
      <c r="T2666" s="185"/>
      <c r="U2666" s="186"/>
      <c r="V2666" s="182"/>
      <c r="W2666" s="183"/>
      <c r="X2666" s="187"/>
      <c r="Y2666" s="188"/>
      <c r="Z2666" s="189"/>
    </row>
    <row r="2667" spans="2:26" ht="17.25" customHeight="1">
      <c r="B2667" s="137">
        <v>46069</v>
      </c>
      <c r="C2667" s="136" t="s">
        <v>7</v>
      </c>
      <c r="D2667" s="136" t="s">
        <v>8112</v>
      </c>
      <c r="E2667" s="136">
        <v>13</v>
      </c>
      <c r="F2667" s="140">
        <v>0</v>
      </c>
      <c r="G2667" s="136">
        <v>0</v>
      </c>
      <c r="H2667" s="136">
        <v>0</v>
      </c>
      <c r="I2667" s="136">
        <v>0</v>
      </c>
      <c r="J2667" s="136">
        <v>0</v>
      </c>
      <c r="K2667" s="136">
        <v>0</v>
      </c>
      <c r="L2667" s="136">
        <v>0</v>
      </c>
      <c r="S2667" s="180"/>
      <c r="T2667" s="185"/>
      <c r="U2667" s="186"/>
      <c r="V2667" s="182"/>
      <c r="W2667" s="183"/>
      <c r="X2667" s="187"/>
      <c r="Y2667" s="188"/>
      <c r="Z2667" s="189"/>
    </row>
    <row r="2668" spans="2:26" ht="17.25" customHeight="1">
      <c r="B2668" s="137">
        <v>46073</v>
      </c>
      <c r="C2668" s="136" t="s">
        <v>7</v>
      </c>
      <c r="D2668" s="136" t="s">
        <v>8122</v>
      </c>
      <c r="E2668" s="136">
        <v>13</v>
      </c>
      <c r="F2668" s="140">
        <v>0</v>
      </c>
      <c r="G2668" s="136">
        <v>0</v>
      </c>
      <c r="H2668" s="136">
        <v>0</v>
      </c>
      <c r="I2668" s="136">
        <v>0</v>
      </c>
      <c r="J2668" s="136">
        <v>0</v>
      </c>
      <c r="K2668" s="136">
        <v>0</v>
      </c>
      <c r="L2668" s="136">
        <v>0</v>
      </c>
      <c r="S2668" s="180"/>
      <c r="T2668" s="185"/>
      <c r="U2668" s="186"/>
      <c r="V2668" s="182"/>
      <c r="W2668" s="183"/>
      <c r="X2668" s="187"/>
      <c r="Y2668" s="188"/>
      <c r="Z2668" s="189"/>
    </row>
    <row r="2669" spans="2:26" ht="17.25" customHeight="1">
      <c r="B2669" s="137">
        <v>46073</v>
      </c>
      <c r="C2669" s="136" t="s">
        <v>7</v>
      </c>
      <c r="D2669" s="136" t="s">
        <v>8123</v>
      </c>
      <c r="E2669" s="136">
        <v>13</v>
      </c>
      <c r="F2669" s="140">
        <v>0</v>
      </c>
      <c r="G2669" s="136">
        <v>0</v>
      </c>
      <c r="H2669" s="136">
        <v>0</v>
      </c>
      <c r="I2669" s="136">
        <v>0</v>
      </c>
      <c r="J2669" s="136">
        <v>0</v>
      </c>
      <c r="K2669" s="136">
        <v>0</v>
      </c>
      <c r="L2669" s="136">
        <v>0</v>
      </c>
      <c r="S2669" s="180"/>
      <c r="T2669" s="185"/>
      <c r="U2669" s="186"/>
      <c r="V2669" s="182"/>
      <c r="W2669" s="183"/>
      <c r="X2669" s="187"/>
      <c r="Y2669" s="188"/>
      <c r="Z2669" s="189"/>
    </row>
    <row r="2670" spans="2:26" ht="17.25" customHeight="1">
      <c r="B2670" s="137">
        <v>46073</v>
      </c>
      <c r="C2670" s="136" t="s">
        <v>7</v>
      </c>
      <c r="D2670" s="136" t="s">
        <v>8124</v>
      </c>
      <c r="E2670" s="136">
        <v>13</v>
      </c>
      <c r="F2670" s="140">
        <v>0</v>
      </c>
      <c r="G2670" s="136">
        <v>0</v>
      </c>
      <c r="H2670" s="136">
        <v>0</v>
      </c>
      <c r="I2670" s="136">
        <v>0</v>
      </c>
      <c r="J2670" s="136">
        <v>0</v>
      </c>
      <c r="K2670" s="136">
        <v>0</v>
      </c>
      <c r="L2670" s="136">
        <v>0</v>
      </c>
      <c r="S2670" s="180"/>
      <c r="T2670" s="185"/>
      <c r="U2670" s="186"/>
      <c r="V2670" s="182"/>
      <c r="W2670" s="183"/>
      <c r="X2670" s="187"/>
      <c r="Y2670" s="188"/>
      <c r="Z2670" s="189"/>
    </row>
    <row r="2671" spans="2:26" ht="17.25" customHeight="1">
      <c r="B2671" s="137">
        <v>46073</v>
      </c>
      <c r="C2671" s="136" t="s">
        <v>7</v>
      </c>
      <c r="D2671" s="136" t="s">
        <v>8125</v>
      </c>
      <c r="E2671" s="136">
        <v>11</v>
      </c>
      <c r="F2671" s="140">
        <v>0</v>
      </c>
      <c r="G2671" s="136">
        <v>0</v>
      </c>
      <c r="H2671" s="136">
        <v>0</v>
      </c>
      <c r="I2671" s="136">
        <v>0</v>
      </c>
      <c r="J2671" s="136">
        <v>0</v>
      </c>
      <c r="K2671" s="136">
        <v>0</v>
      </c>
      <c r="L2671" s="136">
        <v>0</v>
      </c>
      <c r="S2671" s="180"/>
      <c r="T2671" s="185"/>
      <c r="U2671" s="186"/>
      <c r="V2671" s="182"/>
      <c r="W2671" s="183"/>
      <c r="X2671" s="187"/>
      <c r="Y2671" s="188"/>
      <c r="Z2671" s="189"/>
    </row>
    <row r="2672" spans="2:26" ht="17.25" customHeight="1">
      <c r="B2672" s="137">
        <v>46073</v>
      </c>
      <c r="C2672" s="136" t="s">
        <v>7</v>
      </c>
      <c r="D2672" s="136" t="s">
        <v>8126</v>
      </c>
      <c r="E2672" s="136">
        <v>13</v>
      </c>
      <c r="F2672" s="140">
        <v>0</v>
      </c>
      <c r="G2672" s="136">
        <v>0</v>
      </c>
      <c r="H2672" s="136">
        <v>0</v>
      </c>
      <c r="I2672" s="136">
        <v>0</v>
      </c>
      <c r="J2672" s="136">
        <v>0</v>
      </c>
      <c r="K2672" s="136">
        <v>0</v>
      </c>
      <c r="L2672" s="136">
        <v>0</v>
      </c>
      <c r="S2672" s="180"/>
      <c r="T2672" s="185"/>
      <c r="U2672" s="186"/>
      <c r="V2672" s="182"/>
      <c r="W2672" s="183"/>
      <c r="X2672" s="187"/>
      <c r="Y2672" s="188"/>
      <c r="Z2672" s="189"/>
    </row>
    <row r="2673" spans="2:26" ht="17.25" customHeight="1">
      <c r="B2673" s="137">
        <v>46073</v>
      </c>
      <c r="C2673" s="136" t="s">
        <v>7</v>
      </c>
      <c r="D2673" s="136" t="s">
        <v>8127</v>
      </c>
      <c r="E2673" s="136">
        <v>13</v>
      </c>
      <c r="F2673" s="140">
        <v>0</v>
      </c>
      <c r="G2673" s="136">
        <v>0</v>
      </c>
      <c r="H2673" s="136">
        <v>0</v>
      </c>
      <c r="I2673" s="136">
        <v>0</v>
      </c>
      <c r="J2673" s="136">
        <v>0</v>
      </c>
      <c r="K2673" s="136">
        <v>0</v>
      </c>
      <c r="L2673" s="136">
        <v>0</v>
      </c>
      <c r="S2673" s="180"/>
      <c r="T2673" s="185"/>
      <c r="U2673" s="186"/>
      <c r="V2673" s="182"/>
      <c r="W2673" s="183"/>
      <c r="X2673" s="187"/>
      <c r="Y2673" s="188"/>
      <c r="Z2673" s="189"/>
    </row>
    <row r="2674" spans="2:26" ht="17.25" customHeight="1">
      <c r="B2674" s="137">
        <v>46073</v>
      </c>
      <c r="C2674" s="136" t="s">
        <v>8129</v>
      </c>
      <c r="D2674" s="136" t="s">
        <v>8097</v>
      </c>
      <c r="E2674" s="136">
        <v>13</v>
      </c>
      <c r="F2674" s="140">
        <v>13</v>
      </c>
      <c r="G2674" s="136">
        <v>0</v>
      </c>
      <c r="H2674" s="136">
        <v>40</v>
      </c>
      <c r="I2674" s="136">
        <v>0</v>
      </c>
      <c r="J2674" s="136">
        <v>0</v>
      </c>
      <c r="K2674" s="136">
        <v>0</v>
      </c>
      <c r="L2674" s="136">
        <v>40</v>
      </c>
      <c r="O2674" s="136" t="s">
        <v>8130</v>
      </c>
      <c r="P2674" s="136" t="s">
        <v>8131</v>
      </c>
      <c r="S2674" s="180"/>
      <c r="T2674" s="185"/>
      <c r="U2674" s="186"/>
      <c r="V2674" s="182"/>
      <c r="W2674" s="183"/>
      <c r="X2674" s="187"/>
      <c r="Y2674" s="188"/>
      <c r="Z2674" s="189"/>
    </row>
    <row r="2675" spans="2:26" ht="17.25" customHeight="1">
      <c r="B2675" s="137">
        <v>46074</v>
      </c>
      <c r="C2675" s="136" t="s">
        <v>8129</v>
      </c>
      <c r="D2675" s="136" t="s">
        <v>8095</v>
      </c>
      <c r="E2675" s="136">
        <v>11</v>
      </c>
      <c r="F2675" s="140">
        <v>11</v>
      </c>
      <c r="G2675" s="136">
        <v>0</v>
      </c>
      <c r="H2675" s="136">
        <v>12</v>
      </c>
      <c r="I2675" s="136">
        <v>0</v>
      </c>
      <c r="J2675" s="136">
        <v>0</v>
      </c>
      <c r="K2675" s="136">
        <v>0</v>
      </c>
      <c r="L2675" s="136">
        <v>12</v>
      </c>
      <c r="O2675" s="136" t="s">
        <v>8131</v>
      </c>
      <c r="P2675" s="136" t="s">
        <v>8131</v>
      </c>
      <c r="S2675" s="180"/>
      <c r="T2675" s="185"/>
      <c r="U2675" s="186"/>
      <c r="V2675" s="182"/>
      <c r="W2675" s="183"/>
      <c r="X2675" s="187"/>
      <c r="Y2675" s="188"/>
      <c r="Z2675" s="189"/>
    </row>
    <row r="2676" spans="2:26" ht="17.25" customHeight="1">
      <c r="B2676" s="137">
        <v>46074</v>
      </c>
      <c r="C2676" s="136" t="s">
        <v>8129</v>
      </c>
      <c r="D2676" s="136" t="s">
        <v>8096</v>
      </c>
      <c r="E2676" s="136">
        <v>13</v>
      </c>
      <c r="F2676" s="140">
        <v>7</v>
      </c>
      <c r="G2676" s="136">
        <v>0</v>
      </c>
      <c r="H2676" s="136">
        <v>24</v>
      </c>
      <c r="I2676" s="136">
        <v>0</v>
      </c>
      <c r="J2676" s="136">
        <v>0</v>
      </c>
      <c r="K2676" s="136">
        <v>0</v>
      </c>
      <c r="L2676" s="136">
        <v>24</v>
      </c>
      <c r="M2676" s="136" t="s">
        <v>8131</v>
      </c>
      <c r="N2676" s="136" t="s">
        <v>8130</v>
      </c>
      <c r="O2676" s="136" t="s">
        <v>8131</v>
      </c>
      <c r="P2676" s="136" t="s">
        <v>8132</v>
      </c>
      <c r="S2676" s="180"/>
      <c r="T2676" s="185"/>
      <c r="U2676" s="186"/>
      <c r="V2676" s="182"/>
      <c r="W2676" s="183"/>
      <c r="X2676" s="187"/>
      <c r="Y2676" s="188"/>
      <c r="Z2676" s="189"/>
    </row>
    <row r="2677" spans="2:26" ht="17.25" customHeight="1">
      <c r="B2677" s="137">
        <v>46074</v>
      </c>
      <c r="C2677" s="136" t="s">
        <v>7</v>
      </c>
      <c r="D2677" s="136" t="s">
        <v>8128</v>
      </c>
      <c r="E2677" s="136">
        <v>13</v>
      </c>
      <c r="F2677" s="140">
        <v>0</v>
      </c>
      <c r="G2677" s="136">
        <v>0</v>
      </c>
      <c r="H2677" s="136">
        <v>0</v>
      </c>
      <c r="I2677" s="136">
        <v>0</v>
      </c>
      <c r="J2677" s="136">
        <v>0</v>
      </c>
      <c r="K2677" s="136">
        <v>0</v>
      </c>
      <c r="L2677" s="136">
        <v>0</v>
      </c>
      <c r="S2677" s="180"/>
      <c r="T2677" s="185"/>
      <c r="U2677" s="186"/>
      <c r="V2677" s="182"/>
      <c r="W2677" s="183"/>
      <c r="X2677" s="187"/>
      <c r="Y2677" s="188"/>
      <c r="Z2677" s="189"/>
    </row>
    <row r="2678" spans="2:26" ht="17.25" customHeight="1">
      <c r="B2678" s="137">
        <v>46074</v>
      </c>
      <c r="C2678" s="136" t="s">
        <v>8129</v>
      </c>
      <c r="D2678" s="136" t="s">
        <v>8098</v>
      </c>
      <c r="E2678" s="136">
        <v>12</v>
      </c>
      <c r="F2678" s="140">
        <v>9</v>
      </c>
      <c r="G2678" s="136">
        <v>0</v>
      </c>
      <c r="H2678" s="136">
        <v>10</v>
      </c>
      <c r="I2678" s="136">
        <v>4</v>
      </c>
      <c r="J2678" s="136">
        <v>0</v>
      </c>
      <c r="K2678" s="136">
        <v>0</v>
      </c>
      <c r="L2678" s="136">
        <v>14</v>
      </c>
      <c r="M2678" s="136" t="s">
        <v>8132</v>
      </c>
      <c r="O2678" s="136" t="s">
        <v>8133</v>
      </c>
      <c r="P2678" s="136" t="s">
        <v>8131</v>
      </c>
      <c r="S2678" s="180"/>
      <c r="T2678" s="185"/>
      <c r="U2678" s="186"/>
      <c r="V2678" s="182"/>
      <c r="W2678" s="183"/>
      <c r="X2678" s="187"/>
      <c r="Y2678" s="188"/>
      <c r="Z2678" s="189"/>
    </row>
    <row r="2679" spans="2:26" ht="17.25" customHeight="1">
      <c r="B2679" s="137">
        <v>46075</v>
      </c>
      <c r="C2679" s="136" t="s">
        <v>569</v>
      </c>
      <c r="D2679" s="136" t="s">
        <v>8078</v>
      </c>
      <c r="E2679" s="136">
        <v>13</v>
      </c>
      <c r="F2679" s="140">
        <v>10</v>
      </c>
      <c r="G2679" s="136">
        <v>0</v>
      </c>
      <c r="H2679" s="136">
        <v>30</v>
      </c>
      <c r="I2679" s="136">
        <v>0</v>
      </c>
      <c r="J2679" s="136">
        <v>3</v>
      </c>
      <c r="K2679" s="136">
        <v>0</v>
      </c>
      <c r="L2679" s="136">
        <v>33</v>
      </c>
      <c r="M2679" s="136" t="s">
        <v>8131</v>
      </c>
      <c r="N2679" s="136" t="s">
        <v>8133</v>
      </c>
      <c r="O2679" s="136" t="s">
        <v>8133</v>
      </c>
      <c r="P2679" s="136" t="s">
        <v>8134</v>
      </c>
      <c r="S2679" s="180"/>
      <c r="T2679" s="185"/>
      <c r="U2679" s="186"/>
      <c r="V2679" s="182"/>
      <c r="W2679" s="183"/>
      <c r="X2679" s="187"/>
      <c r="Y2679" s="188"/>
      <c r="Z2679" s="189"/>
    </row>
    <row r="2680" spans="2:26" ht="17.25" customHeight="1">
      <c r="B2680" s="137">
        <v>46076</v>
      </c>
      <c r="C2680" s="136" t="s">
        <v>8135</v>
      </c>
      <c r="D2680" s="136" t="s">
        <v>8136</v>
      </c>
      <c r="E2680" s="136">
        <v>13</v>
      </c>
      <c r="F2680" s="140">
        <v>0</v>
      </c>
      <c r="G2680" s="136">
        <v>0</v>
      </c>
      <c r="H2680" s="136">
        <v>0</v>
      </c>
      <c r="I2680" s="136">
        <v>0</v>
      </c>
      <c r="J2680" s="136">
        <v>0</v>
      </c>
      <c r="K2680" s="136">
        <v>0</v>
      </c>
      <c r="L2680" s="136">
        <v>0</v>
      </c>
      <c r="S2680" s="180"/>
      <c r="T2680" s="185"/>
      <c r="U2680" s="186"/>
      <c r="V2680" s="182"/>
      <c r="W2680" s="183"/>
      <c r="X2680" s="187"/>
      <c r="Y2680" s="188"/>
      <c r="Z2680" s="189"/>
    </row>
    <row r="2681" spans="2:26" ht="17.25" customHeight="1">
      <c r="B2681" s="137">
        <v>46076</v>
      </c>
      <c r="C2681" s="136" t="s">
        <v>8138</v>
      </c>
      <c r="D2681" s="136" t="s">
        <v>8139</v>
      </c>
      <c r="E2681" s="136">
        <v>13</v>
      </c>
      <c r="F2681" s="140">
        <v>1</v>
      </c>
      <c r="G2681" s="136">
        <v>0</v>
      </c>
      <c r="H2681" s="136">
        <v>4</v>
      </c>
      <c r="I2681" s="136">
        <v>0</v>
      </c>
      <c r="J2681" s="136">
        <v>0</v>
      </c>
      <c r="K2681" s="136">
        <v>0</v>
      </c>
      <c r="L2681" s="136">
        <v>4</v>
      </c>
      <c r="M2681" s="136" t="s">
        <v>8140</v>
      </c>
      <c r="N2681" s="136" t="s">
        <v>8141</v>
      </c>
      <c r="O2681" s="136" t="s">
        <v>8141</v>
      </c>
      <c r="P2681" s="136" t="s">
        <v>8142</v>
      </c>
      <c r="S2681" s="180"/>
      <c r="T2681" s="185"/>
      <c r="U2681" s="186"/>
      <c r="V2681" s="182"/>
      <c r="W2681" s="183"/>
      <c r="X2681" s="187"/>
      <c r="Y2681" s="188"/>
      <c r="Z2681" s="189"/>
    </row>
    <row r="2682" spans="2:26" ht="17.25" customHeight="1">
      <c r="B2682" s="137">
        <v>46077</v>
      </c>
      <c r="C2682" s="136" t="s">
        <v>294</v>
      </c>
      <c r="D2682" s="136" t="s">
        <v>8145</v>
      </c>
      <c r="E2682" s="136">
        <v>9</v>
      </c>
      <c r="F2682" s="140">
        <v>0</v>
      </c>
      <c r="G2682" s="136">
        <v>0</v>
      </c>
      <c r="H2682" s="136">
        <v>0</v>
      </c>
      <c r="I2682" s="136">
        <v>0</v>
      </c>
      <c r="J2682" s="136">
        <v>0</v>
      </c>
      <c r="K2682" s="136">
        <v>0</v>
      </c>
      <c r="L2682" s="136">
        <v>0</v>
      </c>
      <c r="S2682" s="180"/>
      <c r="T2682" s="185"/>
      <c r="U2682" s="186"/>
      <c r="V2682" s="182"/>
      <c r="W2682" s="183"/>
      <c r="X2682" s="187"/>
      <c r="Y2682" s="188"/>
      <c r="Z2682" s="189"/>
    </row>
    <row r="2683" spans="2:26" ht="17.25" customHeight="1">
      <c r="B2683" s="137">
        <v>46077</v>
      </c>
      <c r="C2683" s="136" t="s">
        <v>132</v>
      </c>
      <c r="D2683" s="136" t="s">
        <v>7787</v>
      </c>
      <c r="E2683" s="136">
        <v>11</v>
      </c>
      <c r="F2683" s="140">
        <v>0</v>
      </c>
      <c r="G2683" s="136">
        <v>0</v>
      </c>
      <c r="H2683" s="136">
        <v>0</v>
      </c>
      <c r="I2683" s="136">
        <v>0</v>
      </c>
      <c r="J2683" s="136">
        <v>0</v>
      </c>
      <c r="K2683" s="136">
        <v>0</v>
      </c>
      <c r="L2683" s="136">
        <v>0</v>
      </c>
      <c r="S2683" s="180"/>
      <c r="T2683" s="185"/>
      <c r="U2683" s="186"/>
      <c r="V2683" s="182"/>
      <c r="W2683" s="183"/>
      <c r="X2683" s="187"/>
      <c r="Y2683" s="188"/>
      <c r="Z2683" s="189"/>
    </row>
    <row r="2684" spans="2:26" ht="17.25" customHeight="1">
      <c r="B2684" s="137">
        <v>46077</v>
      </c>
      <c r="C2684" s="136" t="s">
        <v>294</v>
      </c>
      <c r="D2684" s="136" t="s">
        <v>8151</v>
      </c>
      <c r="E2684" s="136">
        <v>7</v>
      </c>
      <c r="F2684" s="140">
        <v>3</v>
      </c>
      <c r="G2684" s="136">
        <v>0</v>
      </c>
      <c r="H2684" s="136">
        <v>12</v>
      </c>
      <c r="I2684" s="136">
        <v>0</v>
      </c>
      <c r="J2684" s="136">
        <v>0</v>
      </c>
      <c r="K2684" s="136">
        <v>0</v>
      </c>
      <c r="L2684" s="136">
        <v>12</v>
      </c>
      <c r="O2684" s="136" t="s">
        <v>8152</v>
      </c>
      <c r="P2684" s="136" t="s">
        <v>8153</v>
      </c>
      <c r="S2684" s="180"/>
      <c r="T2684" s="185"/>
      <c r="U2684" s="186"/>
      <c r="V2684" s="182"/>
      <c r="W2684" s="183"/>
      <c r="X2684" s="187"/>
      <c r="Y2684" s="188"/>
      <c r="Z2684" s="189"/>
    </row>
    <row r="2685" spans="2:26" ht="17.25" customHeight="1">
      <c r="B2685" s="137">
        <v>46077</v>
      </c>
      <c r="C2685" s="136" t="s">
        <v>294</v>
      </c>
      <c r="D2685" s="136" t="s">
        <v>8154</v>
      </c>
      <c r="E2685" s="136">
        <v>10</v>
      </c>
      <c r="F2685" s="140">
        <v>4</v>
      </c>
      <c r="G2685" s="136">
        <v>0</v>
      </c>
      <c r="H2685" s="136">
        <v>14</v>
      </c>
      <c r="I2685" s="136">
        <v>0</v>
      </c>
      <c r="J2685" s="136">
        <v>0</v>
      </c>
      <c r="K2685" s="136">
        <v>0</v>
      </c>
      <c r="L2685" s="136">
        <v>14</v>
      </c>
      <c r="O2685" s="136" t="s">
        <v>8152</v>
      </c>
      <c r="P2685" s="136" t="s">
        <v>8155</v>
      </c>
      <c r="S2685" s="180"/>
      <c r="T2685" s="185"/>
      <c r="U2685" s="186"/>
      <c r="V2685" s="182"/>
      <c r="W2685" s="183"/>
      <c r="X2685" s="187"/>
      <c r="Y2685" s="188"/>
      <c r="Z2685" s="189"/>
    </row>
    <row r="2686" spans="2:26" ht="17.25" customHeight="1">
      <c r="B2686" s="137">
        <v>46078</v>
      </c>
      <c r="C2686" s="136" t="s">
        <v>8162</v>
      </c>
      <c r="D2686" s="136" t="s">
        <v>8163</v>
      </c>
      <c r="E2686" s="136">
        <v>11</v>
      </c>
      <c r="F2686" s="140">
        <v>7</v>
      </c>
      <c r="G2686" s="136">
        <v>0</v>
      </c>
      <c r="H2686" s="136">
        <v>38</v>
      </c>
      <c r="I2686" s="136">
        <v>0</v>
      </c>
      <c r="J2686" s="136">
        <v>0</v>
      </c>
      <c r="K2686" s="136">
        <v>0</v>
      </c>
      <c r="L2686" s="136">
        <v>38</v>
      </c>
      <c r="O2686" s="136" t="s">
        <v>8165</v>
      </c>
      <c r="P2686" s="136" t="s">
        <v>8165</v>
      </c>
      <c r="S2686" s="180"/>
      <c r="T2686" s="185"/>
      <c r="U2686" s="186"/>
      <c r="V2686" s="182"/>
      <c r="W2686" s="183"/>
      <c r="X2686" s="187"/>
      <c r="Y2686" s="188"/>
      <c r="Z2686" s="189"/>
    </row>
    <row r="2687" spans="2:26" ht="17.25" customHeight="1">
      <c r="B2687" s="137">
        <v>46079</v>
      </c>
      <c r="C2687" s="136" t="s">
        <v>32</v>
      </c>
      <c r="D2687" s="136" t="s">
        <v>8170</v>
      </c>
      <c r="E2687" s="136">
        <v>1</v>
      </c>
      <c r="F2687" s="140">
        <v>0</v>
      </c>
      <c r="G2687" s="136">
        <v>0</v>
      </c>
      <c r="H2687" s="136">
        <v>0</v>
      </c>
      <c r="I2687" s="136">
        <v>0</v>
      </c>
      <c r="J2687" s="136">
        <v>0</v>
      </c>
      <c r="K2687" s="136">
        <v>0</v>
      </c>
      <c r="L2687" s="136">
        <v>0</v>
      </c>
      <c r="S2687" s="180"/>
      <c r="T2687" s="185"/>
      <c r="U2687" s="186"/>
      <c r="V2687" s="182"/>
      <c r="W2687" s="183"/>
      <c r="X2687" s="187"/>
      <c r="Y2687" s="188"/>
      <c r="Z2687" s="189"/>
    </row>
    <row r="2688" spans="2:26" ht="17.25" customHeight="1">
      <c r="B2688" s="137">
        <v>46080</v>
      </c>
      <c r="C2688" s="136" t="s">
        <v>8175</v>
      </c>
      <c r="D2688" s="136" t="s">
        <v>7786</v>
      </c>
      <c r="E2688" s="136">
        <v>12</v>
      </c>
      <c r="F2688" s="140">
        <v>0</v>
      </c>
      <c r="G2688" s="136">
        <v>0</v>
      </c>
      <c r="H2688" s="136">
        <v>0</v>
      </c>
      <c r="I2688" s="136">
        <v>0</v>
      </c>
      <c r="J2688" s="136">
        <v>0</v>
      </c>
      <c r="K2688" s="136">
        <v>0</v>
      </c>
      <c r="L2688" s="136">
        <v>0</v>
      </c>
      <c r="S2688" s="180"/>
      <c r="T2688" s="185"/>
      <c r="U2688" s="186"/>
      <c r="V2688" s="182"/>
      <c r="W2688" s="183"/>
      <c r="X2688" s="187"/>
      <c r="Y2688" s="188"/>
      <c r="Z2688" s="189"/>
    </row>
    <row r="2689" spans="2:26" ht="17.25" customHeight="1">
      <c r="B2689" s="137">
        <v>46080</v>
      </c>
      <c r="C2689" s="136" t="s">
        <v>8175</v>
      </c>
      <c r="D2689" s="136" t="s">
        <v>8171</v>
      </c>
      <c r="E2689" s="136">
        <v>1</v>
      </c>
      <c r="F2689" s="140">
        <v>0</v>
      </c>
      <c r="G2689" s="136">
        <v>0</v>
      </c>
      <c r="H2689" s="136">
        <v>0</v>
      </c>
      <c r="I2689" s="136">
        <v>0</v>
      </c>
      <c r="J2689" s="136">
        <v>0</v>
      </c>
      <c r="K2689" s="136">
        <v>0</v>
      </c>
      <c r="L2689" s="136">
        <v>0</v>
      </c>
      <c r="S2689" s="180"/>
      <c r="T2689" s="185"/>
      <c r="U2689" s="186"/>
      <c r="V2689" s="182"/>
      <c r="W2689" s="183"/>
      <c r="X2689" s="187"/>
      <c r="Y2689" s="188"/>
      <c r="Z2689" s="189"/>
    </row>
    <row r="2690" spans="2:26" ht="17.25" customHeight="1">
      <c r="B2690" s="137">
        <v>46080</v>
      </c>
      <c r="C2690" s="136" t="s">
        <v>32</v>
      </c>
      <c r="D2690" s="136" t="s">
        <v>8172</v>
      </c>
      <c r="E2690" s="136">
        <v>2</v>
      </c>
      <c r="F2690" s="140">
        <v>0</v>
      </c>
      <c r="G2690" s="136">
        <v>0</v>
      </c>
      <c r="H2690" s="136">
        <v>0</v>
      </c>
      <c r="I2690" s="136">
        <v>0</v>
      </c>
      <c r="J2690" s="136">
        <v>0</v>
      </c>
      <c r="K2690" s="136">
        <v>0</v>
      </c>
      <c r="L2690" s="136">
        <v>0</v>
      </c>
      <c r="S2690" s="180"/>
      <c r="T2690" s="185"/>
      <c r="U2690" s="186"/>
      <c r="V2690" s="182"/>
      <c r="W2690" s="183"/>
      <c r="X2690" s="187"/>
      <c r="Y2690" s="188"/>
      <c r="Z2690" s="189"/>
    </row>
    <row r="2691" spans="2:26" ht="17.25" customHeight="1">
      <c r="B2691" s="137">
        <v>46080</v>
      </c>
      <c r="C2691" s="136" t="s">
        <v>32</v>
      </c>
      <c r="D2691" s="136" t="s">
        <v>8173</v>
      </c>
      <c r="E2691" s="136">
        <v>2</v>
      </c>
      <c r="F2691" s="140">
        <v>0</v>
      </c>
      <c r="G2691" s="136">
        <v>0</v>
      </c>
      <c r="H2691" s="136">
        <v>0</v>
      </c>
      <c r="I2691" s="136">
        <v>0</v>
      </c>
      <c r="J2691" s="136">
        <v>0</v>
      </c>
      <c r="K2691" s="136">
        <v>0</v>
      </c>
      <c r="L2691" s="136">
        <v>0</v>
      </c>
      <c r="S2691" s="180"/>
      <c r="T2691" s="185"/>
      <c r="U2691" s="186"/>
      <c r="V2691" s="182"/>
      <c r="W2691" s="183"/>
      <c r="X2691" s="187"/>
      <c r="Y2691" s="188"/>
      <c r="Z2691" s="189"/>
    </row>
    <row r="2692" spans="2:26" ht="17.25" customHeight="1">
      <c r="B2692" s="137">
        <v>46081</v>
      </c>
      <c r="C2692" s="136" t="s">
        <v>32</v>
      </c>
      <c r="D2692" s="136" t="s">
        <v>8174</v>
      </c>
      <c r="E2692" s="136">
        <v>4</v>
      </c>
      <c r="F2692" s="140">
        <v>0</v>
      </c>
      <c r="G2692" s="136">
        <v>0</v>
      </c>
      <c r="H2692" s="136">
        <v>0</v>
      </c>
      <c r="I2692" s="136">
        <v>0</v>
      </c>
      <c r="J2692" s="136">
        <v>0</v>
      </c>
      <c r="K2692" s="136">
        <v>0</v>
      </c>
      <c r="L2692" s="136">
        <v>0</v>
      </c>
      <c r="S2692" s="180"/>
      <c r="T2692" s="185"/>
      <c r="U2692" s="186"/>
      <c r="V2692" s="182"/>
      <c r="W2692" s="183"/>
      <c r="X2692" s="187"/>
      <c r="Y2692" s="188"/>
      <c r="Z2692" s="189"/>
    </row>
    <row r="2693" spans="2:26" ht="17.25" customHeight="1">
      <c r="B2693" s="137">
        <v>46081</v>
      </c>
      <c r="C2693" s="136" t="s">
        <v>32</v>
      </c>
      <c r="D2693" s="136" t="s">
        <v>8111</v>
      </c>
      <c r="E2693" s="136">
        <v>12</v>
      </c>
      <c r="F2693" s="140">
        <v>7</v>
      </c>
      <c r="G2693" s="136">
        <v>0</v>
      </c>
      <c r="H2693" s="136">
        <v>27</v>
      </c>
      <c r="I2693" s="136">
        <v>0</v>
      </c>
      <c r="J2693" s="136">
        <v>0</v>
      </c>
      <c r="K2693" s="136">
        <v>0</v>
      </c>
      <c r="L2693" s="136">
        <v>27</v>
      </c>
      <c r="M2693" s="136" t="s">
        <v>8178</v>
      </c>
      <c r="N2693" s="136" t="s">
        <v>8179</v>
      </c>
      <c r="O2693" s="136" t="s">
        <v>8180</v>
      </c>
      <c r="P2693" s="136" t="s">
        <v>8179</v>
      </c>
      <c r="S2693" s="180"/>
      <c r="T2693" s="185"/>
      <c r="U2693" s="186"/>
      <c r="V2693" s="182"/>
      <c r="W2693" s="183"/>
      <c r="X2693" s="187"/>
      <c r="Y2693" s="188"/>
      <c r="Z2693" s="189"/>
    </row>
    <row r="2694" spans="2:26" ht="17.25" customHeight="1">
      <c r="B2694" s="137">
        <v>46081</v>
      </c>
      <c r="C2694" s="136" t="s">
        <v>32</v>
      </c>
      <c r="D2694" s="136" t="s">
        <v>8127</v>
      </c>
      <c r="E2694" s="136">
        <v>13</v>
      </c>
      <c r="F2694" s="140">
        <v>0</v>
      </c>
      <c r="G2694" s="136">
        <v>0</v>
      </c>
      <c r="H2694" s="136">
        <v>0</v>
      </c>
      <c r="I2694" s="136">
        <v>0</v>
      </c>
      <c r="J2694" s="136">
        <v>0</v>
      </c>
      <c r="K2694" s="136">
        <v>0</v>
      </c>
      <c r="L2694" s="136">
        <v>0</v>
      </c>
      <c r="S2694" s="180"/>
      <c r="T2694" s="185"/>
      <c r="U2694" s="186"/>
      <c r="V2694" s="182"/>
      <c r="W2694" s="183"/>
      <c r="X2694" s="187"/>
      <c r="Y2694" s="188"/>
      <c r="Z2694" s="189"/>
    </row>
    <row r="2695" spans="2:26" ht="17.25" customHeight="1">
      <c r="B2695" s="137">
        <v>46081</v>
      </c>
      <c r="C2695" s="136" t="s">
        <v>32</v>
      </c>
      <c r="D2695" s="136" t="s">
        <v>8126</v>
      </c>
      <c r="E2695" s="136">
        <v>13</v>
      </c>
      <c r="F2695" s="140">
        <v>0</v>
      </c>
      <c r="G2695" s="136">
        <v>0</v>
      </c>
      <c r="H2695" s="136">
        <v>0</v>
      </c>
      <c r="I2695" s="136">
        <v>0</v>
      </c>
      <c r="J2695" s="136">
        <v>0</v>
      </c>
      <c r="K2695" s="136">
        <v>0</v>
      </c>
      <c r="L2695" s="136">
        <v>0</v>
      </c>
      <c r="S2695" s="180"/>
      <c r="T2695" s="185"/>
      <c r="U2695" s="186"/>
      <c r="V2695" s="182"/>
      <c r="W2695" s="183"/>
      <c r="X2695" s="187"/>
      <c r="Y2695" s="188"/>
      <c r="Z2695" s="189"/>
    </row>
    <row r="2696" spans="2:26" ht="17.25" customHeight="1">
      <c r="B2696" s="137">
        <v>46082</v>
      </c>
      <c r="C2696" s="136" t="s">
        <v>32</v>
      </c>
      <c r="D2696" s="136" t="s">
        <v>8125</v>
      </c>
      <c r="E2696" s="136">
        <v>11</v>
      </c>
      <c r="F2696" s="140">
        <v>1</v>
      </c>
      <c r="G2696" s="136">
        <v>0</v>
      </c>
      <c r="H2696" s="136">
        <v>2</v>
      </c>
      <c r="I2696" s="136">
        <v>1</v>
      </c>
      <c r="J2696" s="136">
        <v>0</v>
      </c>
      <c r="K2696" s="136">
        <v>0</v>
      </c>
      <c r="L2696" s="136">
        <v>3</v>
      </c>
      <c r="M2696" s="136" t="s">
        <v>8180</v>
      </c>
      <c r="O2696" s="136" t="s">
        <v>8181</v>
      </c>
      <c r="P2696" s="136" t="s">
        <v>8181</v>
      </c>
      <c r="S2696" s="180"/>
      <c r="T2696" s="185"/>
      <c r="U2696" s="186"/>
      <c r="V2696" s="182"/>
      <c r="W2696" s="183"/>
      <c r="X2696" s="187"/>
      <c r="Y2696" s="188"/>
      <c r="Z2696" s="189"/>
    </row>
    <row r="2697" spans="2:26" ht="17.25" customHeight="1">
      <c r="B2697" s="137">
        <v>46082</v>
      </c>
      <c r="C2697" s="136" t="s">
        <v>32</v>
      </c>
      <c r="D2697" s="136" t="s">
        <v>8123</v>
      </c>
      <c r="E2697" s="136">
        <v>13</v>
      </c>
      <c r="F2697" s="140">
        <v>10</v>
      </c>
      <c r="G2697" s="136">
        <v>0</v>
      </c>
      <c r="H2697" s="136">
        <v>18</v>
      </c>
      <c r="I2697" s="136">
        <v>5</v>
      </c>
      <c r="J2697" s="136">
        <v>0</v>
      </c>
      <c r="K2697" s="136">
        <v>0</v>
      </c>
      <c r="L2697" s="136">
        <v>23</v>
      </c>
      <c r="M2697" s="136" t="s">
        <v>8179</v>
      </c>
      <c r="O2697" s="136" t="s">
        <v>8182</v>
      </c>
      <c r="P2697" s="136" t="s">
        <v>8181</v>
      </c>
      <c r="S2697" s="180"/>
      <c r="T2697" s="185"/>
      <c r="U2697" s="186"/>
      <c r="V2697" s="182"/>
      <c r="W2697" s="183"/>
      <c r="X2697" s="187"/>
      <c r="Y2697" s="188"/>
      <c r="Z2697" s="189"/>
    </row>
    <row r="2698" spans="2:26" ht="17.25" customHeight="1">
      <c r="B2698" s="137">
        <v>46084</v>
      </c>
      <c r="C2698" s="136" t="s">
        <v>8184</v>
      </c>
      <c r="D2698" s="136" t="s">
        <v>8185</v>
      </c>
      <c r="E2698" s="136">
        <v>7</v>
      </c>
      <c r="F2698" s="140">
        <v>0</v>
      </c>
      <c r="G2698" s="136">
        <v>0</v>
      </c>
      <c r="H2698" s="136">
        <v>0</v>
      </c>
      <c r="I2698" s="136">
        <v>1</v>
      </c>
      <c r="J2698" s="136">
        <v>0</v>
      </c>
      <c r="K2698" s="136">
        <v>0</v>
      </c>
      <c r="L2698" s="136">
        <v>1</v>
      </c>
      <c r="M2698" s="136" t="s">
        <v>8189</v>
      </c>
      <c r="S2698" s="180"/>
      <c r="T2698" s="185"/>
      <c r="U2698" s="186"/>
      <c r="V2698" s="182"/>
      <c r="W2698" s="183"/>
      <c r="X2698" s="187"/>
      <c r="Y2698" s="188"/>
      <c r="Z2698" s="189"/>
    </row>
    <row r="2699" spans="2:26" ht="17.25" customHeight="1">
      <c r="B2699" s="137">
        <v>46084</v>
      </c>
      <c r="C2699" s="136" t="s">
        <v>8184</v>
      </c>
      <c r="D2699" s="136" t="s">
        <v>8190</v>
      </c>
      <c r="E2699" s="136">
        <v>13</v>
      </c>
      <c r="F2699" s="140">
        <v>11</v>
      </c>
      <c r="G2699" s="136">
        <v>0</v>
      </c>
      <c r="H2699" s="136">
        <v>20</v>
      </c>
      <c r="I2699" s="136">
        <v>0</v>
      </c>
      <c r="J2699" s="136">
        <v>0</v>
      </c>
      <c r="K2699" s="136">
        <v>0</v>
      </c>
      <c r="L2699" s="136">
        <v>20</v>
      </c>
      <c r="M2699" s="136" t="s">
        <v>8188</v>
      </c>
      <c r="N2699" s="136" t="s">
        <v>8188</v>
      </c>
      <c r="O2699" s="136" t="s">
        <v>8188</v>
      </c>
      <c r="P2699" s="136" t="s">
        <v>8188</v>
      </c>
      <c r="S2699" s="180"/>
      <c r="T2699" s="185"/>
      <c r="U2699" s="186"/>
      <c r="V2699" s="182"/>
      <c r="W2699" s="183"/>
      <c r="X2699" s="187"/>
      <c r="Y2699" s="188"/>
      <c r="Z2699" s="189"/>
    </row>
    <row r="2700" spans="2:26" ht="17.25" customHeight="1">
      <c r="B2700" s="137">
        <v>46086</v>
      </c>
      <c r="C2700" s="136" t="s">
        <v>18</v>
      </c>
      <c r="D2700" s="136" t="s">
        <v>8112</v>
      </c>
      <c r="E2700" s="136">
        <v>13</v>
      </c>
      <c r="F2700" s="140">
        <v>0</v>
      </c>
      <c r="G2700" s="136">
        <v>0</v>
      </c>
      <c r="H2700" s="136">
        <v>0</v>
      </c>
      <c r="I2700" s="136">
        <v>0</v>
      </c>
      <c r="J2700" s="136">
        <v>0</v>
      </c>
      <c r="K2700" s="136">
        <v>0</v>
      </c>
      <c r="L2700" s="136">
        <v>0</v>
      </c>
      <c r="S2700" s="180"/>
      <c r="T2700" s="185"/>
      <c r="U2700" s="186"/>
      <c r="V2700" s="182"/>
      <c r="W2700" s="183"/>
      <c r="X2700" s="187"/>
      <c r="Y2700" s="188"/>
      <c r="Z2700" s="189"/>
    </row>
    <row r="2701" spans="2:26" ht="17.25" customHeight="1">
      <c r="B2701" s="137">
        <v>46086</v>
      </c>
      <c r="C2701" s="136" t="s">
        <v>18</v>
      </c>
      <c r="D2701" s="136" t="s">
        <v>8193</v>
      </c>
      <c r="E2701" s="136">
        <v>13</v>
      </c>
      <c r="F2701" s="140">
        <v>5</v>
      </c>
      <c r="G2701" s="136">
        <v>0</v>
      </c>
      <c r="H2701" s="136">
        <v>21</v>
      </c>
      <c r="I2701" s="136">
        <v>0</v>
      </c>
      <c r="J2701" s="136">
        <v>0</v>
      </c>
      <c r="K2701" s="136">
        <v>0</v>
      </c>
      <c r="L2701" s="136">
        <v>21</v>
      </c>
      <c r="M2701" s="136" t="s">
        <v>8194</v>
      </c>
      <c r="N2701" s="136" t="s">
        <v>8195</v>
      </c>
      <c r="O2701" s="136" t="s">
        <v>8194</v>
      </c>
      <c r="P2701" s="136" t="s">
        <v>8196</v>
      </c>
      <c r="S2701" s="180"/>
      <c r="T2701" s="185"/>
      <c r="U2701" s="186"/>
      <c r="V2701" s="182"/>
      <c r="W2701" s="183"/>
      <c r="X2701" s="187"/>
      <c r="Y2701" s="188"/>
      <c r="Z2701" s="189"/>
    </row>
    <row r="2702" spans="2:26" ht="17.25" customHeight="1">
      <c r="B2702" s="137">
        <v>46087</v>
      </c>
      <c r="C2702" s="136" t="s">
        <v>8215</v>
      </c>
      <c r="D2702" s="136" t="s">
        <v>7788</v>
      </c>
      <c r="E2702" s="136">
        <v>13</v>
      </c>
      <c r="F2702" s="140">
        <v>13</v>
      </c>
      <c r="G2702" s="136">
        <v>0</v>
      </c>
      <c r="H2702" s="136">
        <v>0</v>
      </c>
      <c r="I2702" s="136">
        <v>0</v>
      </c>
      <c r="J2702" s="136">
        <v>0</v>
      </c>
      <c r="K2702" s="136">
        <v>0</v>
      </c>
      <c r="L2702" s="136">
        <v>0</v>
      </c>
      <c r="S2702" s="180"/>
      <c r="T2702" s="185"/>
      <c r="U2702" s="186"/>
      <c r="V2702" s="182"/>
      <c r="W2702" s="183"/>
      <c r="X2702" s="187"/>
      <c r="Y2702" s="188"/>
      <c r="Z2702" s="189"/>
    </row>
    <row r="2703" spans="2:26" ht="17.25" customHeight="1">
      <c r="B2703" s="137">
        <v>46088</v>
      </c>
      <c r="C2703" s="136" t="s">
        <v>8205</v>
      </c>
      <c r="D2703" s="136" t="s">
        <v>8200</v>
      </c>
      <c r="E2703" s="136">
        <v>12</v>
      </c>
      <c r="F2703" s="140">
        <v>0</v>
      </c>
      <c r="G2703" s="136">
        <v>0</v>
      </c>
      <c r="H2703" s="136">
        <v>0</v>
      </c>
      <c r="I2703" s="136">
        <v>0</v>
      </c>
      <c r="J2703" s="136">
        <v>0</v>
      </c>
      <c r="K2703" s="136">
        <v>0</v>
      </c>
      <c r="L2703" s="136">
        <v>0</v>
      </c>
      <c r="S2703" s="180"/>
      <c r="T2703" s="185"/>
      <c r="U2703" s="186"/>
      <c r="V2703" s="182"/>
      <c r="W2703" s="183"/>
      <c r="X2703" s="187"/>
      <c r="Y2703" s="188"/>
      <c r="Z2703" s="189"/>
    </row>
    <row r="2704" spans="2:26" ht="17.25" customHeight="1">
      <c r="B2704" s="137">
        <v>46088</v>
      </c>
      <c r="C2704" s="136" t="s">
        <v>8205</v>
      </c>
      <c r="D2704" s="136" t="s">
        <v>8201</v>
      </c>
      <c r="E2704" s="136">
        <v>13</v>
      </c>
      <c r="F2704" s="140">
        <v>0</v>
      </c>
      <c r="G2704" s="136">
        <v>0</v>
      </c>
      <c r="H2704" s="136">
        <v>0</v>
      </c>
      <c r="I2704" s="136">
        <v>0</v>
      </c>
      <c r="J2704" s="136">
        <v>0</v>
      </c>
      <c r="K2704" s="136">
        <v>0</v>
      </c>
      <c r="L2704" s="136">
        <v>0</v>
      </c>
      <c r="S2704" s="180"/>
      <c r="T2704" s="185"/>
      <c r="U2704" s="186"/>
      <c r="V2704" s="182"/>
      <c r="W2704" s="183"/>
      <c r="X2704" s="187"/>
      <c r="Y2704" s="188"/>
      <c r="Z2704" s="189"/>
    </row>
    <row r="2705" spans="2:26" ht="17.25" customHeight="1">
      <c r="B2705" s="137">
        <v>46088</v>
      </c>
      <c r="C2705" s="136" t="s">
        <v>8206</v>
      </c>
      <c r="D2705" s="136" t="s">
        <v>8202</v>
      </c>
      <c r="E2705" s="136">
        <v>1</v>
      </c>
      <c r="F2705" s="140">
        <v>0</v>
      </c>
      <c r="G2705" s="136">
        <v>0</v>
      </c>
      <c r="H2705" s="136">
        <v>0</v>
      </c>
      <c r="I2705" s="136">
        <v>0</v>
      </c>
      <c r="J2705" s="136">
        <v>0</v>
      </c>
      <c r="K2705" s="136">
        <v>0</v>
      </c>
      <c r="L2705" s="136">
        <v>0</v>
      </c>
      <c r="S2705" s="180"/>
      <c r="T2705" s="185"/>
      <c r="U2705" s="186"/>
      <c r="V2705" s="182"/>
      <c r="W2705" s="183"/>
      <c r="X2705" s="187"/>
      <c r="Y2705" s="188"/>
      <c r="Z2705" s="189"/>
    </row>
    <row r="2706" spans="2:26" ht="17.25" customHeight="1">
      <c r="B2706" s="137">
        <v>46089</v>
      </c>
      <c r="C2706" s="136" t="s">
        <v>8206</v>
      </c>
      <c r="D2706" s="136" t="s">
        <v>8203</v>
      </c>
      <c r="E2706" s="136">
        <v>2</v>
      </c>
      <c r="F2706" s="140">
        <v>0</v>
      </c>
      <c r="G2706" s="136">
        <v>0</v>
      </c>
      <c r="H2706" s="136">
        <v>5</v>
      </c>
      <c r="I2706" s="136">
        <v>0</v>
      </c>
      <c r="J2706" s="136">
        <v>0</v>
      </c>
      <c r="K2706" s="136">
        <v>0</v>
      </c>
      <c r="L2706" s="136">
        <v>5</v>
      </c>
      <c r="O2706" s="136" t="s">
        <v>8209</v>
      </c>
      <c r="P2706" s="136" t="s">
        <v>8210</v>
      </c>
      <c r="S2706" s="180"/>
      <c r="T2706" s="185"/>
      <c r="U2706" s="186"/>
      <c r="V2706" s="182"/>
      <c r="W2706" s="183"/>
      <c r="X2706" s="187"/>
      <c r="Y2706" s="188"/>
      <c r="Z2706" s="189"/>
    </row>
    <row r="2707" spans="2:26" ht="17.25" customHeight="1">
      <c r="B2707" s="137">
        <v>46089</v>
      </c>
      <c r="C2707" s="136" t="s">
        <v>8207</v>
      </c>
      <c r="D2707" s="136" t="s">
        <v>7787</v>
      </c>
      <c r="E2707" s="136">
        <v>12</v>
      </c>
      <c r="F2707" s="140">
        <v>0</v>
      </c>
      <c r="G2707" s="136">
        <v>0</v>
      </c>
      <c r="H2707" s="136">
        <v>1</v>
      </c>
      <c r="I2707" s="136">
        <v>0</v>
      </c>
      <c r="J2707" s="136">
        <v>0</v>
      </c>
      <c r="K2707" s="136">
        <v>0</v>
      </c>
      <c r="L2707" s="136">
        <v>1</v>
      </c>
      <c r="O2707" s="136" t="s">
        <v>8211</v>
      </c>
      <c r="P2707" s="136" t="s">
        <v>8212</v>
      </c>
      <c r="S2707" s="180"/>
      <c r="T2707" s="185"/>
      <c r="U2707" s="186"/>
      <c r="V2707" s="182"/>
      <c r="W2707" s="183"/>
      <c r="X2707" s="187"/>
      <c r="Y2707" s="188"/>
      <c r="Z2707" s="189"/>
    </row>
    <row r="2708" spans="2:26" ht="17.25" customHeight="1">
      <c r="B2708" s="137">
        <v>46089</v>
      </c>
      <c r="C2708" s="136" t="s">
        <v>8207</v>
      </c>
      <c r="D2708" s="136" t="s">
        <v>7785</v>
      </c>
      <c r="E2708" s="136">
        <v>12</v>
      </c>
      <c r="F2708" s="140">
        <v>0</v>
      </c>
      <c r="G2708" s="136">
        <v>0</v>
      </c>
      <c r="H2708" s="136">
        <v>0</v>
      </c>
      <c r="I2708" s="136">
        <v>1</v>
      </c>
      <c r="J2708" s="136">
        <v>0</v>
      </c>
      <c r="K2708" s="136">
        <v>0</v>
      </c>
      <c r="L2708" s="136">
        <v>1</v>
      </c>
      <c r="M2708" s="136" t="s">
        <v>8212</v>
      </c>
      <c r="S2708" s="180"/>
      <c r="T2708" s="185"/>
      <c r="U2708" s="186"/>
      <c r="V2708" s="182"/>
      <c r="W2708" s="183"/>
      <c r="X2708" s="187"/>
      <c r="Y2708" s="188"/>
      <c r="Z2708" s="189"/>
    </row>
    <row r="2709" spans="2:26" ht="17.25" customHeight="1">
      <c r="B2709" s="137">
        <v>46089</v>
      </c>
      <c r="C2709" s="136" t="s">
        <v>8206</v>
      </c>
      <c r="D2709" s="136" t="s">
        <v>8204</v>
      </c>
      <c r="E2709" s="136">
        <v>3</v>
      </c>
      <c r="F2709" s="140">
        <v>0</v>
      </c>
      <c r="G2709" s="136">
        <v>0</v>
      </c>
      <c r="H2709" s="136">
        <v>2</v>
      </c>
      <c r="I2709" s="136">
        <v>0</v>
      </c>
      <c r="J2709" s="136">
        <v>0</v>
      </c>
      <c r="K2709" s="136">
        <v>0</v>
      </c>
      <c r="L2709" s="136">
        <v>2</v>
      </c>
      <c r="O2709" s="136" t="s">
        <v>8213</v>
      </c>
      <c r="P2709" s="136" t="s">
        <v>8214</v>
      </c>
      <c r="S2709" s="180"/>
      <c r="T2709" s="185"/>
      <c r="U2709" s="186"/>
      <c r="V2709" s="182"/>
      <c r="W2709" s="183"/>
      <c r="X2709" s="187"/>
      <c r="Y2709" s="188"/>
      <c r="Z2709" s="189"/>
    </row>
    <row r="2710" spans="2:26" ht="17.25" customHeight="1">
      <c r="B2710" s="137">
        <v>46089</v>
      </c>
      <c r="C2710" s="136" t="s">
        <v>8206</v>
      </c>
      <c r="D2710" s="136" t="s">
        <v>8108</v>
      </c>
      <c r="E2710" s="136">
        <v>13</v>
      </c>
      <c r="F2710" s="140">
        <v>0</v>
      </c>
      <c r="G2710" s="136">
        <v>0</v>
      </c>
      <c r="H2710" s="136">
        <v>0</v>
      </c>
      <c r="I2710" s="136">
        <v>0</v>
      </c>
      <c r="J2710" s="136">
        <v>0</v>
      </c>
      <c r="K2710" s="136">
        <v>0</v>
      </c>
      <c r="L2710" s="136">
        <v>0</v>
      </c>
      <c r="S2710" s="180"/>
      <c r="T2710" s="185"/>
      <c r="U2710" s="186"/>
      <c r="V2710" s="182"/>
      <c r="W2710" s="183"/>
      <c r="X2710" s="187"/>
      <c r="Y2710" s="188"/>
      <c r="Z2710" s="189"/>
    </row>
    <row r="2711" spans="2:26" ht="17.25" customHeight="1">
      <c r="B2711" s="137">
        <v>46089</v>
      </c>
      <c r="C2711" s="136" t="s">
        <v>8216</v>
      </c>
      <c r="D2711" s="136" t="s">
        <v>8125</v>
      </c>
      <c r="E2711" s="136">
        <v>10</v>
      </c>
      <c r="F2711" s="140">
        <v>10</v>
      </c>
      <c r="G2711" s="136">
        <v>0</v>
      </c>
      <c r="H2711" s="136">
        <v>0</v>
      </c>
      <c r="I2711" s="136">
        <v>0</v>
      </c>
      <c r="J2711" s="136">
        <v>0</v>
      </c>
      <c r="K2711" s="136">
        <v>0</v>
      </c>
      <c r="L2711" s="136">
        <v>0</v>
      </c>
      <c r="S2711" s="180"/>
      <c r="T2711" s="185"/>
      <c r="U2711" s="186"/>
      <c r="V2711" s="182"/>
      <c r="W2711" s="183"/>
      <c r="X2711" s="187"/>
      <c r="Y2711" s="188"/>
      <c r="Z2711" s="189"/>
    </row>
    <row r="2712" spans="2:26" ht="17.25" customHeight="1">
      <c r="B2712" s="137">
        <v>46090</v>
      </c>
      <c r="C2712" s="136" t="s">
        <v>41</v>
      </c>
      <c r="D2712" s="136" t="s">
        <v>8098</v>
      </c>
      <c r="E2712" s="136">
        <v>12</v>
      </c>
      <c r="F2712" s="140">
        <v>0</v>
      </c>
      <c r="G2712" s="136">
        <v>0</v>
      </c>
      <c r="H2712" s="136">
        <v>0</v>
      </c>
      <c r="I2712" s="136">
        <v>0</v>
      </c>
      <c r="J2712" s="136">
        <v>0</v>
      </c>
      <c r="K2712" s="136">
        <v>0</v>
      </c>
      <c r="L2712" s="136">
        <v>0</v>
      </c>
      <c r="S2712" s="180"/>
      <c r="T2712" s="185"/>
      <c r="U2712" s="186"/>
      <c r="V2712" s="182"/>
      <c r="W2712" s="183"/>
      <c r="X2712" s="187"/>
      <c r="Y2712" s="188"/>
      <c r="Z2712" s="189"/>
    </row>
    <row r="2713" spans="2:26" ht="17.25" customHeight="1">
      <c r="B2713" s="137">
        <v>46090</v>
      </c>
      <c r="C2713" s="136" t="s">
        <v>41</v>
      </c>
      <c r="D2713" s="136" t="s">
        <v>8111</v>
      </c>
      <c r="E2713" s="136">
        <v>5</v>
      </c>
      <c r="F2713" s="140">
        <v>0</v>
      </c>
      <c r="G2713" s="136">
        <v>0</v>
      </c>
      <c r="H2713" s="136">
        <v>0</v>
      </c>
      <c r="I2713" s="136">
        <v>0</v>
      </c>
      <c r="J2713" s="136">
        <v>0</v>
      </c>
      <c r="K2713" s="136">
        <v>0</v>
      </c>
      <c r="L2713" s="136">
        <v>0</v>
      </c>
      <c r="S2713" s="180"/>
      <c r="T2713" s="185"/>
      <c r="U2713" s="186"/>
      <c r="V2713" s="182"/>
      <c r="W2713" s="183"/>
      <c r="X2713" s="187"/>
      <c r="Y2713" s="188"/>
      <c r="Z2713" s="189"/>
    </row>
    <row r="2714" spans="2:26" ht="17.25" customHeight="1">
      <c r="B2714" s="137">
        <v>46091</v>
      </c>
      <c r="C2714" s="136" t="s">
        <v>18</v>
      </c>
      <c r="D2714" s="136" t="s">
        <v>8109</v>
      </c>
      <c r="E2714" s="136">
        <v>13</v>
      </c>
      <c r="F2714" s="140">
        <v>5</v>
      </c>
      <c r="G2714" s="136">
        <v>0</v>
      </c>
      <c r="H2714" s="136">
        <v>15</v>
      </c>
      <c r="I2714" s="136">
        <v>0</v>
      </c>
      <c r="J2714" s="136">
        <v>0</v>
      </c>
      <c r="K2714" s="136">
        <v>0</v>
      </c>
      <c r="L2714" s="136">
        <v>15</v>
      </c>
      <c r="M2714" s="136" t="s">
        <v>8223</v>
      </c>
      <c r="N2714" s="136" t="s">
        <v>8224</v>
      </c>
      <c r="O2714" s="136" t="s">
        <v>8221</v>
      </c>
      <c r="P2714" s="136" t="s">
        <v>8222</v>
      </c>
      <c r="S2714" s="180"/>
      <c r="T2714" s="185"/>
      <c r="U2714" s="186"/>
      <c r="V2714" s="182"/>
      <c r="W2714" s="183"/>
      <c r="X2714" s="187"/>
      <c r="Y2714" s="188"/>
      <c r="Z2714" s="189"/>
    </row>
    <row r="2715" spans="2:26" ht="17.25" customHeight="1">
      <c r="B2715" s="137">
        <v>46091</v>
      </c>
      <c r="C2715" s="136" t="s">
        <v>5735</v>
      </c>
      <c r="D2715" s="136" t="s">
        <v>8096</v>
      </c>
      <c r="E2715" s="136">
        <v>12</v>
      </c>
      <c r="F2715" s="140">
        <v>0</v>
      </c>
      <c r="G2715" s="136">
        <v>0</v>
      </c>
      <c r="H2715" s="136">
        <v>1</v>
      </c>
      <c r="I2715" s="136">
        <v>0</v>
      </c>
      <c r="J2715" s="136">
        <v>0</v>
      </c>
      <c r="K2715" s="136">
        <v>0</v>
      </c>
      <c r="L2715" s="136">
        <v>1</v>
      </c>
      <c r="O2715" s="136" t="s">
        <v>8222</v>
      </c>
      <c r="P2715" s="136" t="s">
        <v>8224</v>
      </c>
      <c r="S2715" s="180"/>
      <c r="T2715" s="185"/>
      <c r="U2715" s="186"/>
      <c r="V2715" s="182"/>
      <c r="W2715" s="183"/>
      <c r="X2715" s="187"/>
      <c r="Y2715" s="188"/>
      <c r="Z2715" s="189"/>
    </row>
    <row r="2716" spans="2:26" ht="17.25" customHeight="1">
      <c r="B2716" s="137">
        <v>46091</v>
      </c>
      <c r="C2716" s="136" t="s">
        <v>5735</v>
      </c>
      <c r="D2716" s="136" t="s">
        <v>8078</v>
      </c>
      <c r="E2716" s="136">
        <v>11</v>
      </c>
      <c r="F2716" s="140">
        <v>0</v>
      </c>
      <c r="G2716" s="136">
        <v>0</v>
      </c>
      <c r="H2716" s="136">
        <v>0</v>
      </c>
      <c r="I2716" s="136">
        <v>0</v>
      </c>
      <c r="J2716" s="136">
        <v>0</v>
      </c>
      <c r="K2716" s="136">
        <v>0</v>
      </c>
      <c r="L2716" s="136">
        <v>0</v>
      </c>
      <c r="S2716" s="180"/>
      <c r="T2716" s="185"/>
      <c r="U2716" s="186"/>
      <c r="V2716" s="182"/>
      <c r="W2716" s="183"/>
      <c r="X2716" s="187"/>
      <c r="Y2716" s="188"/>
      <c r="Z2716" s="189"/>
    </row>
    <row r="2717" spans="2:26" ht="17.25" customHeight="1">
      <c r="B2717" s="137">
        <v>46091</v>
      </c>
      <c r="C2717" s="136" t="s">
        <v>8219</v>
      </c>
      <c r="D2717" s="136" t="s">
        <v>7788</v>
      </c>
      <c r="E2717" s="136">
        <v>13</v>
      </c>
      <c r="F2717" s="140">
        <v>10</v>
      </c>
      <c r="G2717" s="136">
        <v>0</v>
      </c>
      <c r="H2717" s="136">
        <v>23</v>
      </c>
      <c r="I2717" s="136">
        <v>3</v>
      </c>
      <c r="J2717" s="136">
        <v>0</v>
      </c>
      <c r="K2717" s="136">
        <v>0</v>
      </c>
      <c r="L2717" s="136">
        <v>26</v>
      </c>
      <c r="M2717" s="136" t="s">
        <v>8223</v>
      </c>
      <c r="O2717" s="136" t="s">
        <v>8224</v>
      </c>
      <c r="P2717" s="136" t="s">
        <v>8223</v>
      </c>
      <c r="S2717" s="180"/>
      <c r="T2717" s="185"/>
      <c r="U2717" s="186"/>
      <c r="V2717" s="182"/>
      <c r="W2717" s="183"/>
      <c r="X2717" s="187"/>
      <c r="Y2717" s="188"/>
      <c r="Z2717" s="189"/>
    </row>
    <row r="2718" spans="2:26" ht="17.25" customHeight="1">
      <c r="B2718" s="137">
        <v>46091</v>
      </c>
      <c r="C2718" s="136" t="s">
        <v>8219</v>
      </c>
      <c r="D2718" s="136" t="s">
        <v>8225</v>
      </c>
      <c r="E2718" s="136">
        <v>13</v>
      </c>
      <c r="F2718" s="140">
        <v>5</v>
      </c>
      <c r="G2718" s="136">
        <v>0</v>
      </c>
      <c r="H2718" s="136">
        <v>0</v>
      </c>
      <c r="I2718" s="136">
        <v>10</v>
      </c>
      <c r="J2718" s="136">
        <v>0</v>
      </c>
      <c r="K2718" s="136">
        <v>0</v>
      </c>
      <c r="L2718" s="136">
        <v>10</v>
      </c>
      <c r="M2718" s="136" t="s">
        <v>8223</v>
      </c>
      <c r="S2718" s="180"/>
      <c r="T2718" s="185"/>
      <c r="U2718" s="186"/>
      <c r="V2718" s="182"/>
      <c r="W2718" s="183"/>
      <c r="X2718" s="187"/>
      <c r="Y2718" s="188"/>
      <c r="Z2718" s="189"/>
    </row>
    <row r="2719" spans="2:26" ht="17.25" customHeight="1">
      <c r="B2719" s="137">
        <v>46091</v>
      </c>
      <c r="C2719" s="136" t="s">
        <v>8220</v>
      </c>
      <c r="D2719" s="136" t="s">
        <v>8226</v>
      </c>
      <c r="E2719" s="136">
        <v>13</v>
      </c>
      <c r="F2719" s="140">
        <v>7</v>
      </c>
      <c r="G2719" s="136">
        <v>0</v>
      </c>
      <c r="H2719" s="136">
        <v>32</v>
      </c>
      <c r="I2719" s="136">
        <v>0</v>
      </c>
      <c r="J2719" s="136">
        <v>1</v>
      </c>
      <c r="K2719" s="136">
        <v>0</v>
      </c>
      <c r="L2719" s="136">
        <v>33</v>
      </c>
      <c r="M2719" s="136" t="s">
        <v>8223</v>
      </c>
      <c r="N2719" s="136" t="s">
        <v>8224</v>
      </c>
      <c r="O2719" s="136" t="s">
        <v>8223</v>
      </c>
      <c r="P2719" s="136" t="s">
        <v>8223</v>
      </c>
      <c r="S2719" s="180"/>
      <c r="T2719" s="185"/>
      <c r="U2719" s="186"/>
      <c r="V2719" s="182"/>
      <c r="W2719" s="183"/>
      <c r="X2719" s="187"/>
      <c r="Y2719" s="188"/>
      <c r="Z2719" s="189"/>
    </row>
    <row r="2720" spans="2:26" ht="17.25" customHeight="1">
      <c r="B2720" s="137">
        <v>46092</v>
      </c>
      <c r="C2720" s="136" t="s">
        <v>8227</v>
      </c>
      <c r="D2720" s="136" t="s">
        <v>8125</v>
      </c>
      <c r="E2720" s="136">
        <v>10</v>
      </c>
      <c r="F2720" s="140">
        <v>0</v>
      </c>
      <c r="G2720" s="136">
        <v>0</v>
      </c>
      <c r="H2720" s="136">
        <v>0</v>
      </c>
      <c r="I2720" s="136">
        <v>0</v>
      </c>
      <c r="J2720" s="136">
        <v>0</v>
      </c>
      <c r="K2720" s="136">
        <v>0</v>
      </c>
      <c r="L2720" s="136">
        <v>0</v>
      </c>
      <c r="S2720" s="180"/>
      <c r="T2720" s="185"/>
      <c r="U2720" s="186"/>
      <c r="V2720" s="182"/>
      <c r="W2720" s="183"/>
      <c r="X2720" s="187"/>
      <c r="Y2720" s="188"/>
      <c r="Z2720" s="189"/>
    </row>
    <row r="2721" spans="2:26" ht="17.25" customHeight="1">
      <c r="B2721" s="137">
        <v>46092</v>
      </c>
      <c r="C2721" s="136" t="s">
        <v>8227</v>
      </c>
      <c r="D2721" s="136" t="s">
        <v>8095</v>
      </c>
      <c r="E2721" s="136">
        <v>8</v>
      </c>
      <c r="F2721" s="140">
        <v>0</v>
      </c>
      <c r="G2721" s="136">
        <v>0</v>
      </c>
      <c r="H2721" s="136">
        <v>0</v>
      </c>
      <c r="I2721" s="136">
        <v>0</v>
      </c>
      <c r="J2721" s="136">
        <v>0</v>
      </c>
      <c r="K2721" s="136">
        <v>0</v>
      </c>
      <c r="L2721" s="136">
        <v>0</v>
      </c>
      <c r="S2721" s="180"/>
      <c r="T2721" s="185"/>
      <c r="U2721" s="186"/>
      <c r="V2721" s="182"/>
      <c r="W2721" s="183"/>
      <c r="X2721" s="187"/>
      <c r="Y2721" s="188"/>
      <c r="Z2721" s="189"/>
    </row>
    <row r="2722" spans="2:26" ht="17.25" customHeight="1">
      <c r="B2722" s="137">
        <v>46092</v>
      </c>
      <c r="C2722" s="136" t="s">
        <v>8228</v>
      </c>
      <c r="D2722" s="136" t="s">
        <v>8128</v>
      </c>
      <c r="E2722" s="136">
        <v>13</v>
      </c>
      <c r="F2722" s="140">
        <v>0</v>
      </c>
      <c r="G2722" s="136">
        <v>0</v>
      </c>
      <c r="H2722" s="136">
        <v>4</v>
      </c>
      <c r="I2722" s="136">
        <v>0</v>
      </c>
      <c r="J2722" s="136">
        <v>0</v>
      </c>
      <c r="K2722" s="136">
        <v>0</v>
      </c>
      <c r="L2722" s="136">
        <f ca="1">+L2722:DB2722</f>
        <v>0</v>
      </c>
      <c r="M2722" s="136" t="s">
        <v>8234</v>
      </c>
      <c r="N2722" s="136" t="s">
        <v>8235</v>
      </c>
      <c r="O2722" s="136" t="s">
        <v>8235</v>
      </c>
      <c r="P2722" s="136" t="s">
        <v>8236</v>
      </c>
      <c r="S2722" s="180"/>
      <c r="T2722" s="185"/>
      <c r="U2722" s="186"/>
      <c r="V2722" s="182"/>
      <c r="W2722" s="183"/>
      <c r="X2722" s="187"/>
      <c r="Y2722" s="188"/>
      <c r="Z2722" s="189"/>
    </row>
    <row r="2723" spans="2:26" ht="17.25" customHeight="1">
      <c r="B2723" s="137">
        <v>46093</v>
      </c>
      <c r="C2723" s="136" t="s">
        <v>681</v>
      </c>
      <c r="D2723" s="136" t="s">
        <v>8122</v>
      </c>
      <c r="E2723" s="136">
        <v>2</v>
      </c>
      <c r="F2723" s="140">
        <v>0</v>
      </c>
      <c r="G2723" s="136">
        <v>0</v>
      </c>
      <c r="H2723" s="136">
        <v>0</v>
      </c>
      <c r="I2723" s="136">
        <v>0</v>
      </c>
      <c r="J2723" s="136">
        <v>0</v>
      </c>
      <c r="K2723" s="136">
        <v>0</v>
      </c>
      <c r="L2723" s="136">
        <v>0</v>
      </c>
      <c r="S2723" s="180"/>
      <c r="T2723" s="185"/>
      <c r="U2723" s="186"/>
      <c r="V2723" s="182"/>
      <c r="W2723" s="183"/>
      <c r="X2723" s="187"/>
      <c r="Y2723" s="188"/>
      <c r="Z2723" s="189"/>
    </row>
    <row r="2724" spans="2:26" ht="17.25" customHeight="1">
      <c r="B2724" s="137">
        <v>46093</v>
      </c>
      <c r="C2724" s="136" t="s">
        <v>681</v>
      </c>
      <c r="D2724" s="136" t="s">
        <v>8185</v>
      </c>
      <c r="E2724" s="136">
        <v>7</v>
      </c>
      <c r="F2724" s="140">
        <v>0</v>
      </c>
      <c r="G2724" s="136">
        <v>0</v>
      </c>
      <c r="H2724" s="136">
        <v>0</v>
      </c>
      <c r="I2724" s="136">
        <v>0</v>
      </c>
      <c r="J2724" s="136">
        <v>0</v>
      </c>
      <c r="K2724" s="136">
        <v>0</v>
      </c>
      <c r="L2724" s="136">
        <v>0</v>
      </c>
      <c r="S2724" s="180"/>
      <c r="T2724" s="185"/>
      <c r="U2724" s="186"/>
      <c r="V2724" s="182"/>
      <c r="W2724" s="183"/>
      <c r="X2724" s="187"/>
      <c r="Y2724" s="188"/>
      <c r="Z2724" s="189"/>
    </row>
    <row r="2725" spans="2:26" ht="17.25" customHeight="1">
      <c r="B2725" s="137">
        <v>46093</v>
      </c>
      <c r="C2725" s="136" t="s">
        <v>8238</v>
      </c>
      <c r="D2725" s="136" t="s">
        <v>8240</v>
      </c>
      <c r="E2725" s="136">
        <v>5</v>
      </c>
      <c r="F2725" s="140">
        <v>2</v>
      </c>
      <c r="G2725" s="136">
        <v>0</v>
      </c>
      <c r="H2725" s="136">
        <v>9</v>
      </c>
      <c r="I2725" s="136">
        <v>0</v>
      </c>
      <c r="J2725" s="136">
        <v>0</v>
      </c>
      <c r="K2725" s="136">
        <v>0</v>
      </c>
      <c r="L2725" s="136">
        <v>9</v>
      </c>
      <c r="M2725" s="136" t="s">
        <v>8241</v>
      </c>
      <c r="N2725" s="136" t="s">
        <v>8242</v>
      </c>
      <c r="O2725" s="136" t="s">
        <v>8243</v>
      </c>
      <c r="P2725" s="136" t="s">
        <v>8244</v>
      </c>
      <c r="S2725" s="180"/>
      <c r="T2725" s="185"/>
      <c r="U2725" s="186"/>
      <c r="V2725" s="182"/>
      <c r="W2725" s="183"/>
      <c r="X2725" s="187"/>
      <c r="Y2725" s="188"/>
      <c r="Z2725" s="189"/>
    </row>
    <row r="2726" spans="2:26" ht="17.25" customHeight="1">
      <c r="B2726" s="137">
        <v>46094</v>
      </c>
      <c r="C2726" s="136" t="s">
        <v>8250</v>
      </c>
      <c r="D2726" s="136" t="s">
        <v>8245</v>
      </c>
      <c r="E2726" s="136">
        <v>10</v>
      </c>
      <c r="F2726" s="140">
        <v>0</v>
      </c>
      <c r="G2726" s="136">
        <v>0</v>
      </c>
      <c r="H2726" s="136">
        <v>0</v>
      </c>
      <c r="I2726" s="136">
        <v>1</v>
      </c>
      <c r="J2726" s="136">
        <v>0</v>
      </c>
      <c r="K2726" s="136">
        <v>0</v>
      </c>
      <c r="L2726" s="136">
        <v>1</v>
      </c>
      <c r="M2726" s="136" t="s">
        <v>8254</v>
      </c>
      <c r="S2726" s="180"/>
      <c r="T2726" s="185"/>
      <c r="U2726" s="186"/>
      <c r="V2726" s="182"/>
      <c r="W2726" s="183"/>
      <c r="X2726" s="187"/>
      <c r="Y2726" s="188"/>
      <c r="Z2726" s="189"/>
    </row>
    <row r="2727" spans="2:26" ht="17.25" customHeight="1">
      <c r="B2727" s="137">
        <v>46095</v>
      </c>
      <c r="C2727" s="136" t="s">
        <v>8251</v>
      </c>
      <c r="D2727" s="136" t="s">
        <v>8124</v>
      </c>
      <c r="E2727" s="136">
        <v>8</v>
      </c>
      <c r="F2727" s="140">
        <v>0</v>
      </c>
      <c r="G2727" s="136">
        <v>0</v>
      </c>
      <c r="H2727" s="136">
        <v>0</v>
      </c>
      <c r="I2727" s="136">
        <v>0</v>
      </c>
      <c r="J2727" s="136">
        <v>0</v>
      </c>
      <c r="K2727" s="136">
        <v>0</v>
      </c>
      <c r="L2727" s="136">
        <v>0</v>
      </c>
      <c r="S2727" s="180"/>
      <c r="T2727" s="185"/>
      <c r="U2727" s="186"/>
      <c r="V2727" s="182"/>
      <c r="W2727" s="183"/>
      <c r="X2727" s="187"/>
      <c r="Y2727" s="188"/>
      <c r="Z2727" s="189"/>
    </row>
    <row r="2728" spans="2:26" ht="17.25" customHeight="1">
      <c r="B2728" s="137">
        <v>46095</v>
      </c>
      <c r="C2728" s="136" t="s">
        <v>8251</v>
      </c>
      <c r="D2728" s="136" t="s">
        <v>8097</v>
      </c>
      <c r="E2728" s="136">
        <v>13</v>
      </c>
      <c r="F2728" s="140">
        <v>0</v>
      </c>
      <c r="G2728" s="136">
        <v>0</v>
      </c>
      <c r="H2728" s="136">
        <v>0</v>
      </c>
      <c r="I2728" s="136">
        <v>0</v>
      </c>
      <c r="J2728" s="136">
        <v>0</v>
      </c>
      <c r="K2728" s="136">
        <v>0</v>
      </c>
      <c r="L2728" s="136">
        <v>0</v>
      </c>
      <c r="S2728" s="180"/>
      <c r="T2728" s="185"/>
      <c r="U2728" s="186"/>
      <c r="V2728" s="182"/>
      <c r="W2728" s="183"/>
      <c r="X2728" s="187"/>
      <c r="Y2728" s="188"/>
      <c r="Z2728" s="189"/>
    </row>
    <row r="2729" spans="2:26" ht="17.25" customHeight="1">
      <c r="B2729" s="137">
        <v>46095</v>
      </c>
      <c r="C2729" s="136" t="s">
        <v>8250</v>
      </c>
      <c r="D2729" s="136" t="s">
        <v>8248</v>
      </c>
      <c r="E2729" s="136">
        <v>1</v>
      </c>
      <c r="F2729" s="140">
        <v>1</v>
      </c>
      <c r="G2729" s="136">
        <v>0</v>
      </c>
      <c r="H2729" s="136">
        <v>0</v>
      </c>
      <c r="I2729" s="136">
        <v>0</v>
      </c>
      <c r="J2729" s="136">
        <v>0</v>
      </c>
      <c r="K2729" s="136">
        <v>0</v>
      </c>
      <c r="L2729" s="136">
        <v>0</v>
      </c>
      <c r="S2729" s="180"/>
      <c r="T2729" s="185"/>
      <c r="U2729" s="186"/>
      <c r="V2729" s="182"/>
      <c r="W2729" s="183"/>
      <c r="X2729" s="187"/>
      <c r="Y2729" s="188"/>
      <c r="Z2729" s="189"/>
    </row>
    <row r="2730" spans="2:26" ht="17.25" customHeight="1">
      <c r="B2730" s="137">
        <v>46096</v>
      </c>
      <c r="C2730" s="136" t="s">
        <v>8250</v>
      </c>
      <c r="D2730" s="136" t="s">
        <v>8098</v>
      </c>
      <c r="E2730" s="136">
        <v>12</v>
      </c>
      <c r="F2730" s="140">
        <v>0</v>
      </c>
      <c r="G2730" s="136">
        <v>0</v>
      </c>
      <c r="H2730" s="136">
        <v>2</v>
      </c>
      <c r="I2730" s="136">
        <v>0</v>
      </c>
      <c r="J2730" s="136">
        <v>0</v>
      </c>
      <c r="K2730" s="136">
        <v>0</v>
      </c>
      <c r="L2730" s="136">
        <v>2</v>
      </c>
      <c r="O2730" s="136" t="s">
        <v>8255</v>
      </c>
      <c r="P2730" s="136" t="s">
        <v>8254</v>
      </c>
      <c r="S2730" s="180"/>
      <c r="T2730" s="185"/>
      <c r="U2730" s="186"/>
      <c r="V2730" s="182"/>
      <c r="W2730" s="183"/>
      <c r="X2730" s="187"/>
      <c r="Y2730" s="188"/>
      <c r="Z2730" s="189"/>
    </row>
    <row r="2731" spans="2:26" ht="17.25" customHeight="1">
      <c r="B2731" s="137">
        <v>46096</v>
      </c>
      <c r="C2731" s="136" t="s">
        <v>8251</v>
      </c>
      <c r="D2731" s="136" t="s">
        <v>8203</v>
      </c>
      <c r="E2731" s="136">
        <v>2</v>
      </c>
      <c r="F2731" s="140">
        <v>0</v>
      </c>
      <c r="G2731" s="136">
        <v>0</v>
      </c>
      <c r="H2731" s="136">
        <v>0</v>
      </c>
      <c r="I2731" s="136">
        <v>0</v>
      </c>
      <c r="J2731" s="136">
        <v>0</v>
      </c>
      <c r="K2731" s="136">
        <v>0</v>
      </c>
      <c r="L2731" s="136">
        <v>0</v>
      </c>
      <c r="S2731" s="180"/>
      <c r="T2731" s="185"/>
      <c r="U2731" s="186"/>
      <c r="V2731" s="182"/>
      <c r="W2731" s="183"/>
      <c r="X2731" s="187"/>
      <c r="Y2731" s="188"/>
      <c r="Z2731" s="189"/>
    </row>
    <row r="2732" spans="2:26" ht="17.25" customHeight="1">
      <c r="B2732" s="137">
        <v>46096</v>
      </c>
      <c r="C2732" s="136" t="s">
        <v>8251</v>
      </c>
      <c r="D2732" s="136" t="s">
        <v>8202</v>
      </c>
      <c r="E2732" s="136">
        <v>1</v>
      </c>
      <c r="F2732" s="140">
        <v>0</v>
      </c>
      <c r="G2732" s="136">
        <v>0</v>
      </c>
      <c r="H2732" s="136">
        <v>0</v>
      </c>
      <c r="I2732" s="136">
        <v>0</v>
      </c>
      <c r="J2732" s="136">
        <v>0</v>
      </c>
      <c r="K2732" s="136">
        <v>0</v>
      </c>
      <c r="L2732" s="136">
        <v>0</v>
      </c>
      <c r="S2732" s="180"/>
      <c r="T2732" s="185"/>
      <c r="U2732" s="186"/>
      <c r="V2732" s="182"/>
      <c r="W2732" s="183"/>
      <c r="X2732" s="187"/>
      <c r="Y2732" s="188"/>
      <c r="Z2732" s="189"/>
    </row>
    <row r="2733" spans="2:26" ht="17.25" customHeight="1">
      <c r="B2733" s="137">
        <v>46096</v>
      </c>
      <c r="C2733" s="136" t="s">
        <v>8251</v>
      </c>
      <c r="D2733" s="136" t="s">
        <v>8204</v>
      </c>
      <c r="E2733" s="136">
        <v>3</v>
      </c>
      <c r="F2733" s="140">
        <v>0</v>
      </c>
      <c r="G2733" s="136">
        <v>0</v>
      </c>
      <c r="H2733" s="136">
        <v>1</v>
      </c>
      <c r="I2733" s="136">
        <v>0</v>
      </c>
      <c r="J2733" s="136">
        <v>0</v>
      </c>
      <c r="K2733" s="136">
        <v>0</v>
      </c>
      <c r="L2733" s="136">
        <v>1</v>
      </c>
      <c r="O2733" s="136" t="s">
        <v>8255</v>
      </c>
      <c r="P2733" s="136" t="s">
        <v>8255</v>
      </c>
      <c r="S2733" s="180"/>
      <c r="T2733" s="185"/>
      <c r="U2733" s="186"/>
      <c r="V2733" s="182"/>
      <c r="W2733" s="183"/>
      <c r="X2733" s="187"/>
      <c r="Y2733" s="188"/>
      <c r="Z2733" s="189"/>
    </row>
    <row r="2734" spans="2:26" ht="17.25" customHeight="1">
      <c r="B2734" s="137">
        <v>46096</v>
      </c>
      <c r="C2734" s="136" t="s">
        <v>8251</v>
      </c>
      <c r="D2734" s="136" t="s">
        <v>8127</v>
      </c>
      <c r="E2734" s="136">
        <v>13</v>
      </c>
      <c r="F2734" s="140">
        <v>0</v>
      </c>
      <c r="G2734" s="136">
        <v>0</v>
      </c>
      <c r="H2734" s="136">
        <v>0</v>
      </c>
      <c r="I2734" s="136">
        <v>0</v>
      </c>
      <c r="J2734" s="136">
        <v>0</v>
      </c>
      <c r="K2734" s="136">
        <v>0</v>
      </c>
      <c r="L2734" s="136">
        <v>0</v>
      </c>
      <c r="S2734" s="180"/>
      <c r="T2734" s="185"/>
      <c r="U2734" s="186"/>
      <c r="V2734" s="182"/>
      <c r="W2734" s="183"/>
      <c r="X2734" s="187"/>
      <c r="Y2734" s="188"/>
      <c r="Z2734" s="189"/>
    </row>
    <row r="2735" spans="2:26" ht="17.25" customHeight="1">
      <c r="B2735" s="137">
        <v>46096</v>
      </c>
      <c r="C2735" s="136" t="s">
        <v>8251</v>
      </c>
      <c r="D2735" s="136" t="s">
        <v>8126</v>
      </c>
      <c r="E2735" s="136">
        <v>13</v>
      </c>
      <c r="F2735" s="140">
        <v>0</v>
      </c>
      <c r="G2735" s="136">
        <v>0</v>
      </c>
      <c r="H2735" s="136">
        <v>1</v>
      </c>
      <c r="I2735" s="136">
        <v>0</v>
      </c>
      <c r="J2735" s="136">
        <v>0</v>
      </c>
      <c r="K2735" s="136">
        <v>0</v>
      </c>
      <c r="L2735" s="136">
        <v>1</v>
      </c>
      <c r="O2735" s="136" t="s">
        <v>8253</v>
      </c>
      <c r="P2735" s="136" t="s">
        <v>8255</v>
      </c>
      <c r="S2735" s="180"/>
      <c r="T2735" s="185"/>
      <c r="U2735" s="186"/>
      <c r="V2735" s="182"/>
      <c r="W2735" s="183"/>
      <c r="X2735" s="187"/>
      <c r="Y2735" s="188"/>
      <c r="Z2735" s="189"/>
    </row>
    <row r="2736" spans="2:26" ht="17.25" customHeight="1">
      <c r="B2736" s="137">
        <v>46096</v>
      </c>
      <c r="C2736" s="136" t="s">
        <v>8250</v>
      </c>
      <c r="D2736" s="136" t="s">
        <v>8111</v>
      </c>
      <c r="E2736" s="136">
        <v>4</v>
      </c>
      <c r="F2736" s="140">
        <v>0</v>
      </c>
      <c r="G2736" s="136">
        <v>0</v>
      </c>
      <c r="H2736" s="136">
        <v>2</v>
      </c>
      <c r="I2736" s="136">
        <v>0</v>
      </c>
      <c r="J2736" s="136">
        <v>0</v>
      </c>
      <c r="K2736" s="136">
        <v>0</v>
      </c>
      <c r="L2736" s="136">
        <v>2</v>
      </c>
      <c r="O2736" s="136" t="s">
        <v>8254</v>
      </c>
      <c r="P2736" s="136" t="s">
        <v>8254</v>
      </c>
      <c r="S2736" s="180"/>
      <c r="T2736" s="185"/>
      <c r="U2736" s="186"/>
      <c r="V2736" s="182"/>
      <c r="W2736" s="183"/>
      <c r="X2736" s="187"/>
      <c r="Y2736" s="188"/>
      <c r="Z2736" s="189"/>
    </row>
    <row r="2737" spans="2:26" ht="17.25" customHeight="1">
      <c r="B2737" s="137">
        <v>46096</v>
      </c>
      <c r="C2737" s="136" t="s">
        <v>18</v>
      </c>
      <c r="D2737" s="136" t="s">
        <v>8246</v>
      </c>
      <c r="E2737" s="136">
        <v>1</v>
      </c>
      <c r="F2737" s="140">
        <v>0</v>
      </c>
      <c r="G2737" s="136">
        <v>0</v>
      </c>
      <c r="H2737" s="136">
        <v>1</v>
      </c>
      <c r="I2737" s="136">
        <v>0</v>
      </c>
      <c r="J2737" s="136">
        <v>0</v>
      </c>
      <c r="K2737" s="136">
        <v>0</v>
      </c>
      <c r="L2737" s="136">
        <v>1</v>
      </c>
      <c r="M2737" s="136" t="s">
        <v>8255</v>
      </c>
      <c r="S2737" s="180"/>
      <c r="T2737" s="185"/>
      <c r="U2737" s="186"/>
      <c r="V2737" s="182"/>
      <c r="W2737" s="183"/>
      <c r="X2737" s="187"/>
      <c r="Y2737" s="188"/>
      <c r="Z2737" s="189"/>
    </row>
    <row r="2738" spans="2:26" ht="17.25" customHeight="1">
      <c r="B2738" s="137">
        <v>46096</v>
      </c>
      <c r="C2738" s="136" t="s">
        <v>18</v>
      </c>
      <c r="D2738" s="136" t="s">
        <v>8247</v>
      </c>
      <c r="E2738" s="136">
        <v>5</v>
      </c>
      <c r="F2738" s="140">
        <v>0</v>
      </c>
      <c r="G2738" s="136">
        <v>0</v>
      </c>
      <c r="H2738" s="136">
        <v>3</v>
      </c>
      <c r="I2738" s="136">
        <v>0</v>
      </c>
      <c r="J2738" s="136">
        <v>0</v>
      </c>
      <c r="K2738" s="136">
        <v>0</v>
      </c>
      <c r="L2738" s="136">
        <v>3</v>
      </c>
      <c r="O2738" s="136" t="s">
        <v>8253</v>
      </c>
      <c r="P2738" s="136" t="s">
        <v>8255</v>
      </c>
      <c r="S2738" s="180"/>
      <c r="T2738" s="185"/>
      <c r="U2738" s="186"/>
      <c r="V2738" s="182"/>
      <c r="W2738" s="183"/>
      <c r="X2738" s="187"/>
      <c r="Y2738" s="188"/>
      <c r="Z2738" s="189"/>
    </row>
    <row r="2739" spans="2:26" ht="17.25" customHeight="1">
      <c r="B2739" s="137">
        <v>46096</v>
      </c>
      <c r="C2739" s="136" t="s">
        <v>8250</v>
      </c>
      <c r="D2739" s="136" t="s">
        <v>8248</v>
      </c>
      <c r="E2739" s="136">
        <v>1</v>
      </c>
      <c r="F2739" s="140">
        <v>0</v>
      </c>
      <c r="G2739" s="136">
        <v>0</v>
      </c>
      <c r="H2739" s="136">
        <v>0</v>
      </c>
      <c r="I2739" s="136">
        <v>2</v>
      </c>
      <c r="J2739" s="136">
        <v>0</v>
      </c>
      <c r="K2739" s="136">
        <v>0</v>
      </c>
      <c r="L2739" s="136">
        <v>2</v>
      </c>
      <c r="M2739" s="136" t="s">
        <v>8255</v>
      </c>
      <c r="S2739" s="180"/>
      <c r="T2739" s="185"/>
      <c r="U2739" s="186"/>
      <c r="V2739" s="182"/>
      <c r="W2739" s="183"/>
      <c r="X2739" s="187"/>
      <c r="Y2739" s="188"/>
      <c r="Z2739" s="189"/>
    </row>
    <row r="2740" spans="2:26" ht="17.25" customHeight="1">
      <c r="B2740" s="137">
        <v>46096</v>
      </c>
      <c r="C2740" s="136" t="s">
        <v>18</v>
      </c>
      <c r="D2740" s="136" t="s">
        <v>8249</v>
      </c>
      <c r="E2740" s="136">
        <v>2</v>
      </c>
      <c r="F2740" s="140">
        <v>0</v>
      </c>
      <c r="G2740" s="136">
        <v>0</v>
      </c>
      <c r="H2740" s="136">
        <v>3</v>
      </c>
      <c r="I2740" s="136">
        <v>0</v>
      </c>
      <c r="J2740" s="136">
        <v>0</v>
      </c>
      <c r="K2740" s="136">
        <v>0</v>
      </c>
      <c r="L2740" s="136">
        <v>3</v>
      </c>
      <c r="O2740" s="136" t="s">
        <v>8255</v>
      </c>
      <c r="P2740" s="136" t="s">
        <v>8255</v>
      </c>
      <c r="S2740" s="180"/>
      <c r="T2740" s="185"/>
      <c r="U2740" s="186"/>
      <c r="V2740" s="182"/>
      <c r="W2740" s="183"/>
      <c r="X2740" s="187"/>
      <c r="Y2740" s="188"/>
      <c r="Z2740" s="189"/>
    </row>
    <row r="2741" spans="2:26" ht="17.25" customHeight="1">
      <c r="B2741" s="137">
        <v>46097</v>
      </c>
      <c r="C2741" s="136" t="s">
        <v>8258</v>
      </c>
      <c r="D2741" s="136" t="s">
        <v>7787</v>
      </c>
      <c r="E2741" s="136">
        <v>12</v>
      </c>
      <c r="F2741" s="140">
        <v>0</v>
      </c>
      <c r="G2741" s="136">
        <v>0</v>
      </c>
      <c r="H2741" s="136">
        <v>0</v>
      </c>
      <c r="I2741" s="136">
        <v>0</v>
      </c>
      <c r="J2741" s="136">
        <v>0</v>
      </c>
      <c r="K2741" s="136">
        <v>0</v>
      </c>
      <c r="L2741" s="136">
        <v>0</v>
      </c>
      <c r="S2741" s="180"/>
      <c r="T2741" s="185"/>
      <c r="U2741" s="186"/>
      <c r="V2741" s="182"/>
      <c r="W2741" s="183"/>
      <c r="X2741" s="187"/>
      <c r="Y2741" s="188"/>
      <c r="Z2741" s="189"/>
    </row>
    <row r="2742" spans="2:26" ht="17.25" customHeight="1">
      <c r="B2742" s="137">
        <v>46097</v>
      </c>
      <c r="C2742" s="136" t="s">
        <v>8258</v>
      </c>
      <c r="D2742" s="136" t="s">
        <v>7785</v>
      </c>
      <c r="E2742" s="136">
        <v>12</v>
      </c>
      <c r="F2742" s="140">
        <v>0</v>
      </c>
      <c r="G2742" s="136">
        <v>0</v>
      </c>
      <c r="H2742" s="136">
        <v>0</v>
      </c>
      <c r="I2742" s="136">
        <v>0</v>
      </c>
      <c r="J2742" s="136">
        <v>0</v>
      </c>
      <c r="K2742" s="136">
        <v>0</v>
      </c>
      <c r="L2742" s="136">
        <v>0</v>
      </c>
      <c r="S2742" s="180"/>
      <c r="T2742" s="185"/>
      <c r="U2742" s="186"/>
      <c r="V2742" s="182"/>
      <c r="W2742" s="183"/>
      <c r="X2742" s="187"/>
      <c r="Y2742" s="188"/>
      <c r="Z2742" s="189"/>
    </row>
    <row r="2743" spans="2:26" ht="17.25" customHeight="1">
      <c r="B2743" s="137">
        <v>46097</v>
      </c>
      <c r="C2743" s="136" t="s">
        <v>8259</v>
      </c>
      <c r="D2743" s="136" t="s">
        <v>7786</v>
      </c>
      <c r="E2743" s="136">
        <v>12</v>
      </c>
      <c r="F2743" s="140">
        <v>0</v>
      </c>
      <c r="G2743" s="136">
        <v>0</v>
      </c>
      <c r="H2743" s="136">
        <v>3</v>
      </c>
      <c r="I2743" s="136">
        <v>0</v>
      </c>
      <c r="J2743" s="136">
        <v>1</v>
      </c>
      <c r="K2743" s="136">
        <v>0</v>
      </c>
      <c r="L2743" s="136">
        <v>4</v>
      </c>
      <c r="M2743" s="136" t="s">
        <v>8260</v>
      </c>
      <c r="O2743" s="136" t="s">
        <v>8261</v>
      </c>
      <c r="P2743" s="136" t="s">
        <v>8262</v>
      </c>
      <c r="S2743" s="180"/>
      <c r="T2743" s="185"/>
      <c r="U2743" s="186"/>
      <c r="V2743" s="182"/>
      <c r="W2743" s="183"/>
      <c r="X2743" s="187"/>
      <c r="Y2743" s="188"/>
      <c r="Z2743" s="189"/>
    </row>
    <row r="2744" spans="2:26" ht="17.25" customHeight="1">
      <c r="B2744" s="137">
        <v>46097</v>
      </c>
      <c r="C2744" s="136" t="s">
        <v>8259</v>
      </c>
      <c r="D2744" s="136" t="s">
        <v>8078</v>
      </c>
      <c r="E2744" s="136">
        <v>11</v>
      </c>
      <c r="F2744" s="140">
        <v>0</v>
      </c>
      <c r="G2744" s="136">
        <v>0</v>
      </c>
      <c r="H2744" s="136">
        <v>1</v>
      </c>
      <c r="I2744" s="136">
        <v>1</v>
      </c>
      <c r="J2744" s="136">
        <v>0</v>
      </c>
      <c r="K2744" s="136">
        <v>0</v>
      </c>
      <c r="L2744" s="136">
        <v>2</v>
      </c>
      <c r="M2744" s="136" t="s">
        <v>8260</v>
      </c>
      <c r="O2744" s="136" t="s">
        <v>8260</v>
      </c>
      <c r="P2744" s="136" t="s">
        <v>8263</v>
      </c>
      <c r="S2744" s="180"/>
      <c r="T2744" s="185"/>
      <c r="U2744" s="186"/>
      <c r="V2744" s="182"/>
      <c r="W2744" s="183"/>
      <c r="X2744" s="187"/>
      <c r="Y2744" s="188"/>
      <c r="Z2744" s="189"/>
    </row>
    <row r="2745" spans="2:26" ht="17.25" customHeight="1">
      <c r="B2745" s="137">
        <v>46097</v>
      </c>
      <c r="C2745" s="136" t="s">
        <v>8259</v>
      </c>
      <c r="D2745" s="136" t="s">
        <v>8096</v>
      </c>
      <c r="E2745" s="136">
        <v>12</v>
      </c>
      <c r="F2745" s="140">
        <v>0</v>
      </c>
      <c r="G2745" s="136">
        <v>0</v>
      </c>
      <c r="H2745" s="136">
        <v>0</v>
      </c>
      <c r="I2745" s="136">
        <v>1</v>
      </c>
      <c r="J2745" s="136">
        <v>1</v>
      </c>
      <c r="K2745" s="136">
        <v>0</v>
      </c>
      <c r="L2745" s="136">
        <v>2</v>
      </c>
      <c r="M2745" s="136" t="s">
        <v>8264</v>
      </c>
      <c r="S2745" s="180"/>
      <c r="T2745" s="185"/>
      <c r="U2745" s="186"/>
      <c r="V2745" s="182"/>
      <c r="W2745" s="183"/>
      <c r="X2745" s="187"/>
      <c r="Y2745" s="188"/>
      <c r="Z2745" s="189"/>
    </row>
    <row r="2746" spans="2:26" ht="17.25" customHeight="1">
      <c r="B2746" s="137">
        <v>46098</v>
      </c>
      <c r="C2746" s="136" t="s">
        <v>8267</v>
      </c>
      <c r="D2746" s="136" t="s">
        <v>7788</v>
      </c>
      <c r="E2746" s="136">
        <v>3</v>
      </c>
      <c r="F2746" s="140">
        <v>1</v>
      </c>
      <c r="G2746" s="136">
        <v>0</v>
      </c>
      <c r="H2746" s="136">
        <v>2</v>
      </c>
      <c r="I2746" s="136">
        <v>5</v>
      </c>
      <c r="J2746" s="136">
        <v>0</v>
      </c>
      <c r="K2746" s="136">
        <v>0</v>
      </c>
      <c r="L2746" s="136">
        <v>7</v>
      </c>
      <c r="M2746" s="136" t="s">
        <v>8275</v>
      </c>
      <c r="O2746" s="136" t="s">
        <v>8276</v>
      </c>
      <c r="P2746" s="136" t="s">
        <v>8275</v>
      </c>
      <c r="S2746" s="180"/>
      <c r="T2746" s="185"/>
      <c r="U2746" s="186"/>
      <c r="V2746" s="182"/>
      <c r="W2746" s="183"/>
      <c r="X2746" s="187"/>
      <c r="Y2746" s="188"/>
      <c r="Z2746" s="189"/>
    </row>
    <row r="2747" spans="2:26" ht="17.25" customHeight="1">
      <c r="B2747" s="137">
        <v>46098</v>
      </c>
      <c r="C2747" s="136" t="s">
        <v>8268</v>
      </c>
      <c r="D2747" s="136" t="s">
        <v>8122</v>
      </c>
      <c r="E2747" s="136">
        <v>2</v>
      </c>
      <c r="F2747" s="140">
        <v>0</v>
      </c>
      <c r="G2747" s="136">
        <v>0</v>
      </c>
      <c r="H2747" s="136">
        <v>0</v>
      </c>
      <c r="I2747" s="136">
        <v>0</v>
      </c>
      <c r="J2747" s="136">
        <v>1</v>
      </c>
      <c r="K2747" s="136">
        <v>0</v>
      </c>
      <c r="L2747" s="136">
        <v>1</v>
      </c>
      <c r="M2747" s="136" t="s">
        <v>8275</v>
      </c>
      <c r="S2747" s="180"/>
      <c r="T2747" s="185"/>
      <c r="U2747" s="186"/>
      <c r="V2747" s="182"/>
      <c r="W2747" s="183"/>
      <c r="X2747" s="187"/>
      <c r="Y2747" s="188"/>
      <c r="Z2747" s="189"/>
    </row>
    <row r="2748" spans="2:26" ht="17.25" customHeight="1">
      <c r="B2748" s="137">
        <v>46098</v>
      </c>
      <c r="C2748" s="136" t="s">
        <v>8269</v>
      </c>
      <c r="D2748" s="136" t="s">
        <v>7963</v>
      </c>
      <c r="E2748" s="136">
        <v>8</v>
      </c>
      <c r="F2748" s="140">
        <v>1</v>
      </c>
      <c r="G2748" s="136">
        <v>0</v>
      </c>
      <c r="H2748" s="136">
        <v>0</v>
      </c>
      <c r="I2748" s="136">
        <v>0</v>
      </c>
      <c r="J2748" s="136">
        <v>4</v>
      </c>
      <c r="K2748" s="136">
        <v>0</v>
      </c>
      <c r="L2748" s="136">
        <v>4</v>
      </c>
      <c r="M2748" s="136" t="s">
        <v>8277</v>
      </c>
      <c r="S2748" s="180"/>
      <c r="T2748" s="185"/>
      <c r="U2748" s="186"/>
      <c r="V2748" s="182"/>
      <c r="W2748" s="183"/>
      <c r="X2748" s="187"/>
      <c r="Y2748" s="188"/>
      <c r="Z2748" s="189"/>
    </row>
    <row r="2749" spans="2:26" ht="17.25" customHeight="1">
      <c r="B2749" s="137">
        <v>46098</v>
      </c>
      <c r="C2749" s="136" t="s">
        <v>8270</v>
      </c>
      <c r="D2749" s="136" t="s">
        <v>8265</v>
      </c>
      <c r="E2749" s="136">
        <v>11</v>
      </c>
      <c r="F2749" s="140">
        <v>1</v>
      </c>
      <c r="G2749" s="136">
        <v>0</v>
      </c>
      <c r="H2749" s="136">
        <v>5</v>
      </c>
      <c r="I2749" s="136">
        <v>0</v>
      </c>
      <c r="J2749" s="136">
        <v>0</v>
      </c>
      <c r="K2749" s="136">
        <v>0</v>
      </c>
      <c r="L2749" s="136">
        <v>5</v>
      </c>
      <c r="M2749" s="136" t="s">
        <v>8275</v>
      </c>
      <c r="N2749" s="136" t="s">
        <v>8277</v>
      </c>
      <c r="O2749" s="136" t="s">
        <v>8275</v>
      </c>
      <c r="P2749" s="136" t="s">
        <v>8278</v>
      </c>
      <c r="S2749" s="180"/>
      <c r="T2749" s="185"/>
      <c r="U2749" s="186"/>
      <c r="V2749" s="182"/>
      <c r="W2749" s="183"/>
      <c r="X2749" s="187"/>
      <c r="Y2749" s="188"/>
      <c r="Z2749" s="189"/>
    </row>
    <row r="2750" spans="2:26" ht="17.25" customHeight="1">
      <c r="B2750" s="137">
        <v>46098</v>
      </c>
      <c r="C2750" s="136" t="s">
        <v>8271</v>
      </c>
      <c r="D2750" s="136" t="s">
        <v>8266</v>
      </c>
      <c r="E2750" s="136">
        <v>8</v>
      </c>
      <c r="F2750" s="140">
        <v>0</v>
      </c>
      <c r="G2750" s="136">
        <v>0</v>
      </c>
      <c r="H2750" s="136">
        <v>3</v>
      </c>
      <c r="I2750" s="136">
        <v>0</v>
      </c>
      <c r="J2750" s="136">
        <v>0</v>
      </c>
      <c r="K2750" s="136">
        <v>0</v>
      </c>
      <c r="L2750" s="136">
        <v>3</v>
      </c>
      <c r="O2750" s="136" t="s">
        <v>8278</v>
      </c>
      <c r="P2750" s="136" t="s">
        <v>8275</v>
      </c>
      <c r="S2750" s="180"/>
      <c r="T2750" s="185"/>
      <c r="U2750" s="186"/>
      <c r="V2750" s="182"/>
      <c r="W2750" s="183"/>
      <c r="X2750" s="187"/>
      <c r="Y2750" s="188"/>
      <c r="Z2750" s="189"/>
    </row>
    <row r="2751" spans="2:26" ht="17.25" customHeight="1">
      <c r="B2751" s="137">
        <v>46098</v>
      </c>
      <c r="C2751" s="136" t="s">
        <v>8268</v>
      </c>
      <c r="D2751" s="136" t="s">
        <v>8125</v>
      </c>
      <c r="E2751" s="136">
        <v>10</v>
      </c>
      <c r="F2751" s="140">
        <v>0</v>
      </c>
      <c r="G2751" s="136">
        <v>0</v>
      </c>
      <c r="H2751" s="136">
        <v>2</v>
      </c>
      <c r="I2751" s="136">
        <v>0</v>
      </c>
      <c r="J2751" s="136">
        <v>0</v>
      </c>
      <c r="K2751" s="136">
        <v>0</v>
      </c>
      <c r="L2751" s="136">
        <v>2</v>
      </c>
      <c r="O2751" s="136" t="s">
        <v>8275</v>
      </c>
      <c r="P2751" s="136" t="s">
        <v>8276</v>
      </c>
      <c r="S2751" s="180"/>
      <c r="T2751" s="185"/>
      <c r="U2751" s="186"/>
      <c r="V2751" s="182"/>
      <c r="W2751" s="183"/>
      <c r="X2751" s="187"/>
      <c r="Y2751" s="188"/>
      <c r="Z2751" s="189"/>
    </row>
    <row r="2752" spans="2:26" ht="17.25" customHeight="1">
      <c r="B2752" s="137">
        <v>46098</v>
      </c>
      <c r="C2752" s="136" t="s">
        <v>8279</v>
      </c>
      <c r="D2752" s="136" t="s">
        <v>8272</v>
      </c>
      <c r="E2752" s="136">
        <v>7</v>
      </c>
      <c r="F2752" s="140">
        <v>7</v>
      </c>
      <c r="G2752" s="136">
        <v>0</v>
      </c>
      <c r="H2752" s="136">
        <v>0</v>
      </c>
      <c r="I2752" s="136">
        <v>0</v>
      </c>
      <c r="J2752" s="136">
        <v>0</v>
      </c>
      <c r="K2752" s="136">
        <v>0</v>
      </c>
      <c r="L2752" s="136">
        <v>0</v>
      </c>
      <c r="S2752" s="180"/>
      <c r="T2752" s="185"/>
      <c r="U2752" s="186"/>
      <c r="V2752" s="182"/>
      <c r="W2752" s="183"/>
      <c r="X2752" s="187"/>
      <c r="Y2752" s="188"/>
      <c r="Z2752" s="189"/>
    </row>
    <row r="2753" spans="2:26" ht="17.25" customHeight="1">
      <c r="B2753" s="137">
        <v>46099</v>
      </c>
      <c r="C2753" s="136" t="s">
        <v>8279</v>
      </c>
      <c r="D2753" s="136" t="s">
        <v>8108</v>
      </c>
      <c r="E2753" s="136">
        <v>13</v>
      </c>
      <c r="F2753" s="140">
        <v>0</v>
      </c>
      <c r="G2753" s="136">
        <v>0</v>
      </c>
      <c r="H2753" s="136">
        <v>0</v>
      </c>
      <c r="I2753" s="136">
        <v>0</v>
      </c>
      <c r="J2753" s="136">
        <v>0</v>
      </c>
      <c r="K2753" s="136">
        <v>0</v>
      </c>
      <c r="L2753" s="136">
        <v>0</v>
      </c>
      <c r="S2753" s="180"/>
      <c r="T2753" s="185"/>
      <c r="U2753" s="186"/>
      <c r="V2753" s="182"/>
      <c r="W2753" s="183"/>
      <c r="X2753" s="187"/>
      <c r="Y2753" s="188"/>
      <c r="Z2753" s="189"/>
    </row>
    <row r="2754" spans="2:26" ht="17.25" customHeight="1">
      <c r="B2754" s="137">
        <v>46099</v>
      </c>
      <c r="C2754" s="136" t="s">
        <v>8279</v>
      </c>
      <c r="D2754" s="136" t="s">
        <v>8112</v>
      </c>
      <c r="E2754" s="136">
        <v>13</v>
      </c>
      <c r="F2754" s="140">
        <v>0</v>
      </c>
      <c r="G2754" s="136">
        <v>0</v>
      </c>
      <c r="H2754" s="136">
        <v>0</v>
      </c>
      <c r="I2754" s="136">
        <v>0</v>
      </c>
      <c r="J2754" s="136">
        <v>0</v>
      </c>
      <c r="K2754" s="136">
        <v>0</v>
      </c>
      <c r="L2754" s="136">
        <v>0</v>
      </c>
      <c r="S2754" s="180"/>
      <c r="T2754" s="185"/>
      <c r="U2754" s="186"/>
      <c r="V2754" s="182"/>
      <c r="W2754" s="183"/>
      <c r="X2754" s="187"/>
      <c r="Y2754" s="188"/>
      <c r="Z2754" s="189"/>
    </row>
    <row r="2755" spans="2:26" ht="17.25" customHeight="1">
      <c r="B2755" s="137">
        <v>46099</v>
      </c>
      <c r="C2755" s="136" t="s">
        <v>8279</v>
      </c>
      <c r="D2755" s="136" t="s">
        <v>8109</v>
      </c>
      <c r="E2755" s="136">
        <v>8</v>
      </c>
      <c r="F2755" s="140">
        <v>0</v>
      </c>
      <c r="G2755" s="136">
        <v>0</v>
      </c>
      <c r="H2755" s="136">
        <v>0</v>
      </c>
      <c r="I2755" s="136">
        <v>0</v>
      </c>
      <c r="J2755" s="136">
        <v>0</v>
      </c>
      <c r="K2755" s="136">
        <v>0</v>
      </c>
      <c r="L2755" s="136">
        <v>0</v>
      </c>
      <c r="S2755" s="180"/>
      <c r="T2755" s="185"/>
      <c r="U2755" s="186"/>
      <c r="V2755" s="182"/>
      <c r="W2755" s="183"/>
      <c r="X2755" s="187"/>
      <c r="Y2755" s="188"/>
      <c r="Z2755" s="189"/>
    </row>
    <row r="2756" spans="2:26" ht="17.25" customHeight="1">
      <c r="B2756" s="137">
        <v>46100</v>
      </c>
      <c r="C2756" s="136" t="s">
        <v>132</v>
      </c>
      <c r="D2756" s="136" t="s">
        <v>8110</v>
      </c>
      <c r="E2756" s="136">
        <v>6</v>
      </c>
      <c r="F2756" s="140">
        <v>0</v>
      </c>
      <c r="G2756" s="136">
        <v>0</v>
      </c>
      <c r="H2756" s="136">
        <v>0</v>
      </c>
      <c r="I2756" s="136">
        <v>0</v>
      </c>
      <c r="J2756" s="136">
        <v>0</v>
      </c>
      <c r="K2756" s="136">
        <v>0</v>
      </c>
      <c r="L2756" s="136">
        <v>0</v>
      </c>
      <c r="S2756" s="180"/>
      <c r="T2756" s="185"/>
      <c r="U2756" s="186"/>
      <c r="V2756" s="182"/>
      <c r="W2756" s="183"/>
      <c r="X2756" s="187"/>
      <c r="Y2756" s="188"/>
      <c r="Z2756" s="189"/>
    </row>
    <row r="2757" spans="2:26" ht="17.25" customHeight="1">
      <c r="B2757" s="137">
        <v>46100</v>
      </c>
      <c r="C2757" s="136" t="s">
        <v>8287</v>
      </c>
      <c r="D2757" s="136" t="s">
        <v>8280</v>
      </c>
      <c r="E2757" s="136">
        <v>13</v>
      </c>
      <c r="F2757" s="140">
        <v>0</v>
      </c>
      <c r="G2757" s="136">
        <v>0</v>
      </c>
      <c r="H2757" s="136">
        <v>0</v>
      </c>
      <c r="I2757" s="136">
        <v>0</v>
      </c>
      <c r="J2757" s="136">
        <v>0</v>
      </c>
      <c r="K2757" s="136">
        <v>0</v>
      </c>
      <c r="L2757" s="136">
        <v>0</v>
      </c>
      <c r="S2757" s="180"/>
      <c r="T2757" s="185"/>
      <c r="U2757" s="186"/>
      <c r="V2757" s="182"/>
      <c r="W2757" s="183"/>
      <c r="X2757" s="187"/>
      <c r="Y2757" s="188"/>
      <c r="Z2757" s="189"/>
    </row>
    <row r="2758" spans="2:26" ht="17.25" customHeight="1">
      <c r="B2758" s="137">
        <v>46100</v>
      </c>
      <c r="C2758" s="136" t="s">
        <v>68</v>
      </c>
      <c r="D2758" s="136" t="s">
        <v>8281</v>
      </c>
      <c r="E2758" s="136">
        <v>5</v>
      </c>
      <c r="F2758" s="140">
        <v>0</v>
      </c>
      <c r="G2758" s="136">
        <v>0</v>
      </c>
      <c r="H2758" s="136">
        <v>0</v>
      </c>
      <c r="I2758" s="136">
        <v>0</v>
      </c>
      <c r="J2758" s="136">
        <v>0</v>
      </c>
      <c r="K2758" s="136">
        <v>0</v>
      </c>
      <c r="L2758" s="136">
        <v>0</v>
      </c>
      <c r="S2758" s="180"/>
      <c r="T2758" s="185"/>
      <c r="U2758" s="186"/>
      <c r="V2758" s="182"/>
      <c r="W2758" s="183"/>
      <c r="X2758" s="187"/>
      <c r="Y2758" s="188"/>
      <c r="Z2758" s="189"/>
    </row>
    <row r="2759" spans="2:26" ht="17.25" customHeight="1">
      <c r="B2759" s="137">
        <v>46100</v>
      </c>
      <c r="C2759" s="136" t="s">
        <v>68</v>
      </c>
      <c r="D2759" s="136" t="s">
        <v>8185</v>
      </c>
      <c r="E2759" s="136">
        <v>7</v>
      </c>
      <c r="F2759" s="140">
        <v>0</v>
      </c>
      <c r="G2759" s="136">
        <v>0</v>
      </c>
      <c r="H2759" s="136">
        <v>0</v>
      </c>
      <c r="I2759" s="136">
        <v>1</v>
      </c>
      <c r="J2759" s="136">
        <v>0</v>
      </c>
      <c r="K2759" s="136">
        <v>0</v>
      </c>
      <c r="L2759" s="136">
        <v>1</v>
      </c>
      <c r="M2759" s="136" t="s">
        <v>8292</v>
      </c>
      <c r="S2759" s="180"/>
      <c r="T2759" s="185"/>
      <c r="U2759" s="186"/>
      <c r="V2759" s="182"/>
      <c r="W2759" s="183"/>
      <c r="X2759" s="187"/>
      <c r="Y2759" s="188"/>
      <c r="Z2759" s="189"/>
    </row>
    <row r="2760" spans="2:26" ht="17.25" customHeight="1">
      <c r="B2760" s="137">
        <v>46100</v>
      </c>
      <c r="C2760" s="136" t="s">
        <v>68</v>
      </c>
      <c r="D2760" s="136" t="s">
        <v>8095</v>
      </c>
      <c r="E2760" s="136">
        <v>8</v>
      </c>
      <c r="F2760" s="140">
        <v>3</v>
      </c>
      <c r="G2760" s="136">
        <v>0</v>
      </c>
      <c r="H2760" s="136">
        <v>8</v>
      </c>
      <c r="I2760" s="136">
        <v>0</v>
      </c>
      <c r="J2760" s="136">
        <v>0</v>
      </c>
      <c r="K2760" s="136">
        <v>0</v>
      </c>
      <c r="L2760" s="136">
        <v>8</v>
      </c>
      <c r="O2760" s="136" t="s">
        <v>8294</v>
      </c>
      <c r="P2760" s="136" t="s">
        <v>8295</v>
      </c>
      <c r="S2760" s="180"/>
      <c r="T2760" s="185"/>
      <c r="U2760" s="186"/>
      <c r="V2760" s="182"/>
      <c r="W2760" s="183"/>
      <c r="X2760" s="187"/>
      <c r="Y2760" s="188"/>
      <c r="Z2760" s="189"/>
    </row>
    <row r="2761" spans="2:26" ht="17.25" customHeight="1">
      <c r="B2761" s="137">
        <v>46100</v>
      </c>
      <c r="C2761" s="136" t="s">
        <v>8290</v>
      </c>
      <c r="D2761" s="136" t="s">
        <v>8282</v>
      </c>
      <c r="E2761" s="136">
        <v>1</v>
      </c>
      <c r="F2761" s="140">
        <v>0</v>
      </c>
      <c r="G2761" s="136">
        <v>0</v>
      </c>
      <c r="H2761" s="136">
        <v>0</v>
      </c>
      <c r="I2761" s="136">
        <v>0</v>
      </c>
      <c r="J2761" s="136">
        <v>0</v>
      </c>
      <c r="K2761" s="136">
        <v>0</v>
      </c>
      <c r="L2761" s="136">
        <v>0</v>
      </c>
      <c r="S2761" s="180"/>
      <c r="T2761" s="185"/>
      <c r="U2761" s="186"/>
      <c r="V2761" s="182"/>
      <c r="W2761" s="183"/>
      <c r="X2761" s="187"/>
      <c r="Y2761" s="188"/>
      <c r="Z2761" s="189"/>
    </row>
    <row r="2762" spans="2:26" ht="17.25" customHeight="1">
      <c r="B2762" s="137">
        <v>46100</v>
      </c>
      <c r="C2762" s="136" t="s">
        <v>8291</v>
      </c>
      <c r="D2762" s="136" t="s">
        <v>8283</v>
      </c>
      <c r="E2762" s="136">
        <v>1</v>
      </c>
      <c r="F2762" s="140">
        <v>0</v>
      </c>
      <c r="G2762" s="136">
        <v>0</v>
      </c>
      <c r="H2762" s="136">
        <v>0</v>
      </c>
      <c r="I2762" s="136">
        <v>0</v>
      </c>
      <c r="J2762" s="136">
        <v>0</v>
      </c>
      <c r="K2762" s="136">
        <v>0</v>
      </c>
      <c r="L2762" s="136">
        <v>0</v>
      </c>
      <c r="S2762" s="180"/>
      <c r="T2762" s="185"/>
      <c r="U2762" s="186"/>
      <c r="V2762" s="182"/>
      <c r="W2762" s="183"/>
      <c r="X2762" s="187"/>
      <c r="Y2762" s="188"/>
      <c r="Z2762" s="189"/>
    </row>
    <row r="2763" spans="2:26" ht="17.25" customHeight="1">
      <c r="B2763" s="137">
        <v>46100</v>
      </c>
      <c r="C2763" s="136" t="s">
        <v>132</v>
      </c>
      <c r="D2763" s="136" t="s">
        <v>8128</v>
      </c>
      <c r="E2763" s="136">
        <v>13</v>
      </c>
      <c r="F2763" s="140">
        <v>0</v>
      </c>
      <c r="G2763" s="136">
        <v>0</v>
      </c>
      <c r="H2763" s="136">
        <v>0</v>
      </c>
      <c r="I2763" s="136">
        <v>0</v>
      </c>
      <c r="J2763" s="136">
        <v>0</v>
      </c>
      <c r="K2763" s="136">
        <v>0</v>
      </c>
      <c r="L2763" s="136">
        <v>0</v>
      </c>
      <c r="S2763" s="180"/>
      <c r="T2763" s="185"/>
      <c r="U2763" s="186"/>
      <c r="V2763" s="182"/>
      <c r="W2763" s="183"/>
      <c r="X2763" s="187"/>
      <c r="Y2763" s="188"/>
      <c r="Z2763" s="189"/>
    </row>
    <row r="2764" spans="2:26" ht="17.25" customHeight="1">
      <c r="B2764" s="137">
        <v>46100</v>
      </c>
      <c r="C2764" s="136" t="s">
        <v>8288</v>
      </c>
      <c r="D2764" s="136" t="s">
        <v>8284</v>
      </c>
      <c r="E2764" s="136">
        <v>1</v>
      </c>
      <c r="F2764" s="140">
        <v>0</v>
      </c>
      <c r="G2764" s="136">
        <v>0</v>
      </c>
      <c r="H2764" s="136">
        <v>0</v>
      </c>
      <c r="I2764" s="136">
        <v>0</v>
      </c>
      <c r="J2764" s="136">
        <v>0</v>
      </c>
      <c r="K2764" s="136">
        <v>0</v>
      </c>
      <c r="L2764" s="136">
        <v>0</v>
      </c>
      <c r="S2764" s="180"/>
      <c r="T2764" s="185"/>
      <c r="U2764" s="186"/>
      <c r="V2764" s="182"/>
      <c r="W2764" s="183"/>
      <c r="X2764" s="187"/>
      <c r="Y2764" s="188"/>
      <c r="Z2764" s="189"/>
    </row>
    <row r="2765" spans="2:26" ht="17.25" customHeight="1">
      <c r="B2765" s="137">
        <v>46100</v>
      </c>
      <c r="C2765" s="136" t="s">
        <v>8289</v>
      </c>
      <c r="D2765" s="136" t="s">
        <v>8200</v>
      </c>
      <c r="E2765" s="136">
        <v>12</v>
      </c>
      <c r="F2765" s="140">
        <v>9</v>
      </c>
      <c r="G2765" s="136">
        <v>0</v>
      </c>
      <c r="H2765" s="136">
        <v>30</v>
      </c>
      <c r="I2765" s="136">
        <v>0</v>
      </c>
      <c r="J2765" s="136">
        <v>0</v>
      </c>
      <c r="K2765" s="136">
        <v>0</v>
      </c>
      <c r="L2765" s="136">
        <v>30</v>
      </c>
      <c r="O2765" s="136" t="s">
        <v>8296</v>
      </c>
      <c r="P2765" s="136" t="s">
        <v>8297</v>
      </c>
      <c r="S2765" s="180"/>
      <c r="T2765" s="185"/>
      <c r="U2765" s="186"/>
      <c r="V2765" s="182"/>
      <c r="W2765" s="183"/>
      <c r="X2765" s="187"/>
      <c r="Y2765" s="188"/>
      <c r="Z2765" s="189"/>
    </row>
    <row r="2766" spans="2:26" ht="17.25" customHeight="1">
      <c r="B2766" s="137">
        <v>46100</v>
      </c>
      <c r="C2766" s="136" t="s">
        <v>8289</v>
      </c>
      <c r="D2766" s="136" t="s">
        <v>8293</v>
      </c>
      <c r="E2766" s="136">
        <v>13</v>
      </c>
      <c r="F2766" s="140">
        <v>8</v>
      </c>
      <c r="G2766" s="136">
        <v>0</v>
      </c>
      <c r="H2766" s="136">
        <v>12</v>
      </c>
      <c r="I2766" s="136">
        <v>1</v>
      </c>
      <c r="J2766" s="136">
        <v>0</v>
      </c>
      <c r="K2766" s="136">
        <v>0</v>
      </c>
      <c r="L2766" s="136">
        <v>13</v>
      </c>
      <c r="M2766" s="136" t="s">
        <v>8296</v>
      </c>
      <c r="O2766" s="136" t="s">
        <v>8296</v>
      </c>
      <c r="P2766" s="136" t="s">
        <v>8294</v>
      </c>
      <c r="S2766" s="180"/>
      <c r="T2766" s="185"/>
      <c r="U2766" s="186"/>
      <c r="V2766" s="182"/>
      <c r="W2766" s="183"/>
      <c r="X2766" s="187"/>
      <c r="Y2766" s="188"/>
      <c r="Z2766" s="189"/>
    </row>
    <row r="2767" spans="2:26" ht="17.25" customHeight="1">
      <c r="B2767" s="137">
        <v>46101</v>
      </c>
      <c r="C2767" s="136" t="s">
        <v>636</v>
      </c>
      <c r="D2767" s="136" t="s">
        <v>8245</v>
      </c>
      <c r="E2767" s="136">
        <v>10</v>
      </c>
      <c r="F2767" s="140">
        <v>0</v>
      </c>
      <c r="G2767" s="136">
        <v>0</v>
      </c>
      <c r="H2767" s="136">
        <v>0</v>
      </c>
      <c r="I2767" s="136">
        <v>0</v>
      </c>
      <c r="J2767" s="136">
        <v>0</v>
      </c>
      <c r="K2767" s="136">
        <v>0</v>
      </c>
      <c r="L2767" s="136">
        <v>0</v>
      </c>
      <c r="S2767" s="180"/>
      <c r="T2767" s="185"/>
      <c r="U2767" s="186"/>
      <c r="V2767" s="182"/>
      <c r="W2767" s="183"/>
      <c r="X2767" s="187"/>
      <c r="Y2767" s="188"/>
      <c r="Z2767" s="189"/>
    </row>
    <row r="2768" spans="2:26" ht="17.25" customHeight="1">
      <c r="B2768" s="137">
        <v>46101</v>
      </c>
      <c r="C2768" s="136" t="s">
        <v>3131</v>
      </c>
      <c r="D2768" s="136" t="s">
        <v>8203</v>
      </c>
      <c r="E2768" s="136">
        <v>2</v>
      </c>
      <c r="F2768" s="140">
        <v>0</v>
      </c>
      <c r="G2768" s="136">
        <v>0</v>
      </c>
      <c r="H2768" s="136">
        <v>1</v>
      </c>
      <c r="I2768" s="136">
        <v>0</v>
      </c>
      <c r="J2768" s="136">
        <v>0</v>
      </c>
      <c r="K2768" s="136">
        <v>0</v>
      </c>
      <c r="L2768" s="136">
        <v>1</v>
      </c>
      <c r="O2768" s="136" t="s">
        <v>8311</v>
      </c>
      <c r="P2768" s="136" t="s">
        <v>8312</v>
      </c>
      <c r="S2768" s="180"/>
      <c r="T2768" s="185"/>
      <c r="U2768" s="186"/>
      <c r="V2768" s="182"/>
      <c r="W2768" s="183"/>
      <c r="X2768" s="187"/>
      <c r="Y2768" s="188"/>
      <c r="Z2768" s="189"/>
    </row>
    <row r="2769" spans="2:26" ht="17.25" customHeight="1">
      <c r="B2769" s="137">
        <v>46101</v>
      </c>
      <c r="C2769" s="136" t="s">
        <v>3130</v>
      </c>
      <c r="D2769" s="136" t="s">
        <v>8299</v>
      </c>
      <c r="E2769" s="136">
        <v>7</v>
      </c>
      <c r="F2769" s="140">
        <v>5</v>
      </c>
      <c r="G2769" s="136">
        <v>0</v>
      </c>
      <c r="H2769" s="136">
        <v>12</v>
      </c>
      <c r="I2769" s="136">
        <v>0</v>
      </c>
      <c r="J2769" s="136">
        <v>0</v>
      </c>
      <c r="K2769" s="136">
        <v>0</v>
      </c>
      <c r="L2769" s="136">
        <v>12</v>
      </c>
      <c r="O2769" s="136" t="s">
        <v>8313</v>
      </c>
      <c r="P2769" s="136" t="s">
        <v>8314</v>
      </c>
      <c r="S2769" s="180"/>
      <c r="T2769" s="185"/>
      <c r="U2769" s="186"/>
      <c r="V2769" s="182"/>
      <c r="W2769" s="183"/>
      <c r="X2769" s="187"/>
      <c r="Y2769" s="188"/>
      <c r="Z2769" s="189"/>
    </row>
    <row r="2770" spans="2:26" ht="17.25" customHeight="1">
      <c r="B2770" s="137">
        <v>46101</v>
      </c>
      <c r="C2770" s="136" t="s">
        <v>3131</v>
      </c>
      <c r="D2770" s="136" t="s">
        <v>8202</v>
      </c>
      <c r="E2770" s="136">
        <v>1</v>
      </c>
      <c r="F2770" s="140">
        <v>0</v>
      </c>
      <c r="G2770" s="136">
        <v>0</v>
      </c>
      <c r="H2770" s="136">
        <v>1</v>
      </c>
      <c r="I2770" s="136">
        <v>0</v>
      </c>
      <c r="J2770" s="136">
        <v>0</v>
      </c>
      <c r="K2770" s="136">
        <v>0</v>
      </c>
      <c r="L2770" s="136">
        <v>1</v>
      </c>
      <c r="O2770" s="136" t="s">
        <v>8312</v>
      </c>
      <c r="P2770" s="136" t="s">
        <v>8312</v>
      </c>
      <c r="S2770" s="180"/>
      <c r="T2770" s="185"/>
      <c r="U2770" s="186"/>
      <c r="V2770" s="182"/>
      <c r="W2770" s="183"/>
      <c r="X2770" s="187"/>
      <c r="Y2770" s="188"/>
      <c r="Z2770" s="189"/>
    </row>
    <row r="2771" spans="2:26" ht="17.25" customHeight="1">
      <c r="B2771" s="137">
        <v>46102</v>
      </c>
      <c r="C2771" s="136" t="s">
        <v>3131</v>
      </c>
      <c r="D2771" s="136" t="s">
        <v>8124</v>
      </c>
      <c r="E2771" s="136">
        <v>8</v>
      </c>
      <c r="F2771" s="140">
        <v>0</v>
      </c>
      <c r="G2771" s="136">
        <v>0</v>
      </c>
      <c r="H2771" s="136">
        <v>1</v>
      </c>
      <c r="I2771" s="136">
        <v>1</v>
      </c>
      <c r="J2771" s="136">
        <v>0</v>
      </c>
      <c r="K2771" s="136">
        <v>0</v>
      </c>
      <c r="L2771" s="136">
        <v>2</v>
      </c>
      <c r="M2771" s="136" t="s">
        <v>8313</v>
      </c>
      <c r="O2771" s="136" t="s">
        <v>8314</v>
      </c>
      <c r="P2771" s="136" t="s">
        <v>8315</v>
      </c>
      <c r="S2771" s="180"/>
      <c r="T2771" s="185"/>
      <c r="U2771" s="186"/>
      <c r="V2771" s="182"/>
      <c r="W2771" s="183"/>
      <c r="X2771" s="187"/>
      <c r="Y2771" s="188"/>
      <c r="Z2771" s="189"/>
    </row>
    <row r="2772" spans="2:26" ht="17.25" customHeight="1">
      <c r="B2772" s="137">
        <v>46102</v>
      </c>
      <c r="C2772" s="136" t="s">
        <v>3131</v>
      </c>
      <c r="D2772" s="136" t="s">
        <v>8300</v>
      </c>
      <c r="E2772" s="136">
        <v>3</v>
      </c>
      <c r="F2772" s="140">
        <v>0</v>
      </c>
      <c r="G2772" s="136">
        <v>0</v>
      </c>
      <c r="H2772" s="136">
        <v>3</v>
      </c>
      <c r="I2772" s="136">
        <v>0</v>
      </c>
      <c r="J2772" s="136">
        <v>0</v>
      </c>
      <c r="K2772" s="136">
        <v>0</v>
      </c>
      <c r="L2772" s="136">
        <v>3</v>
      </c>
      <c r="O2772" s="136" t="s">
        <v>8313</v>
      </c>
      <c r="P2772" s="136" t="s">
        <v>8312</v>
      </c>
      <c r="S2772" s="180"/>
      <c r="T2772" s="185"/>
      <c r="U2772" s="186"/>
      <c r="V2772" s="182"/>
      <c r="W2772" s="183"/>
      <c r="X2772" s="187"/>
      <c r="Y2772" s="188"/>
      <c r="Z2772" s="189"/>
    </row>
    <row r="2773" spans="2:26" ht="17.25" customHeight="1">
      <c r="B2773" s="137">
        <v>46102</v>
      </c>
      <c r="C2773" s="136" t="s">
        <v>3131</v>
      </c>
      <c r="D2773" s="136" t="s">
        <v>8097</v>
      </c>
      <c r="E2773" s="136">
        <v>13</v>
      </c>
      <c r="F2773" s="140">
        <v>0</v>
      </c>
      <c r="G2773" s="136">
        <v>0</v>
      </c>
      <c r="H2773" s="136">
        <v>0</v>
      </c>
      <c r="I2773" s="136">
        <v>0</v>
      </c>
      <c r="J2773" s="136">
        <v>0</v>
      </c>
      <c r="K2773" s="136">
        <v>0</v>
      </c>
      <c r="L2773" s="136">
        <v>0</v>
      </c>
      <c r="S2773" s="180"/>
      <c r="T2773" s="185"/>
      <c r="U2773" s="186"/>
      <c r="V2773" s="182"/>
      <c r="W2773" s="183"/>
      <c r="X2773" s="187"/>
      <c r="Y2773" s="188"/>
      <c r="Z2773" s="189"/>
    </row>
    <row r="2774" spans="2:26" ht="17.25" customHeight="1">
      <c r="B2774" s="137">
        <v>46102</v>
      </c>
      <c r="C2774" s="136" t="s">
        <v>633</v>
      </c>
      <c r="D2774" s="136" t="s">
        <v>8246</v>
      </c>
      <c r="E2774" s="136">
        <v>1</v>
      </c>
      <c r="F2774" s="140">
        <v>0</v>
      </c>
      <c r="G2774" s="136">
        <v>0</v>
      </c>
      <c r="H2774" s="136">
        <v>0</v>
      </c>
      <c r="I2774" s="136">
        <v>0</v>
      </c>
      <c r="J2774" s="136">
        <v>0</v>
      </c>
      <c r="K2774" s="136">
        <v>0</v>
      </c>
      <c r="L2774" s="136">
        <v>0</v>
      </c>
      <c r="S2774" s="180"/>
      <c r="T2774" s="185"/>
      <c r="U2774" s="186"/>
      <c r="V2774" s="182"/>
      <c r="W2774" s="183"/>
      <c r="X2774" s="187"/>
      <c r="Y2774" s="188"/>
      <c r="Z2774" s="189"/>
    </row>
    <row r="2775" spans="2:26" ht="17.25" customHeight="1">
      <c r="B2775" s="137">
        <v>46102</v>
      </c>
      <c r="C2775" s="136" t="s">
        <v>633</v>
      </c>
      <c r="D2775" s="136" t="s">
        <v>8239</v>
      </c>
      <c r="E2775" s="136">
        <v>3</v>
      </c>
      <c r="F2775" s="140">
        <v>0</v>
      </c>
      <c r="G2775" s="136">
        <v>0</v>
      </c>
      <c r="H2775" s="136">
        <v>0</v>
      </c>
      <c r="I2775" s="136">
        <v>0</v>
      </c>
      <c r="J2775" s="136">
        <v>0</v>
      </c>
      <c r="K2775" s="136">
        <v>0</v>
      </c>
      <c r="L2775" s="136">
        <v>0</v>
      </c>
      <c r="S2775" s="180"/>
      <c r="T2775" s="185"/>
      <c r="U2775" s="186"/>
      <c r="V2775" s="182"/>
      <c r="W2775" s="183"/>
      <c r="X2775" s="187"/>
      <c r="Y2775" s="188"/>
      <c r="Z2775" s="189"/>
    </row>
    <row r="2776" spans="2:26" ht="17.25" customHeight="1">
      <c r="B2776" s="137">
        <v>46102</v>
      </c>
      <c r="C2776" s="136" t="s">
        <v>633</v>
      </c>
      <c r="D2776" s="136" t="s">
        <v>8247</v>
      </c>
      <c r="E2776" s="136">
        <v>5</v>
      </c>
      <c r="F2776" s="140">
        <v>0</v>
      </c>
      <c r="G2776" s="136">
        <v>0</v>
      </c>
      <c r="H2776" s="136">
        <v>0</v>
      </c>
      <c r="I2776" s="136">
        <v>0</v>
      </c>
      <c r="J2776" s="136">
        <v>0</v>
      </c>
      <c r="K2776" s="136">
        <v>0</v>
      </c>
      <c r="L2776" s="136">
        <v>0</v>
      </c>
      <c r="S2776" s="180"/>
      <c r="T2776" s="185"/>
      <c r="U2776" s="186"/>
      <c r="V2776" s="182"/>
      <c r="W2776" s="183"/>
      <c r="X2776" s="187"/>
      <c r="Y2776" s="188"/>
      <c r="Z2776" s="189"/>
    </row>
    <row r="2777" spans="2:26" ht="17.25" customHeight="1">
      <c r="B2777" s="137">
        <v>46102</v>
      </c>
      <c r="C2777" s="136" t="s">
        <v>3130</v>
      </c>
      <c r="D2777" s="136" t="s">
        <v>8301</v>
      </c>
      <c r="E2777" s="136">
        <v>9</v>
      </c>
      <c r="F2777" s="140">
        <v>0</v>
      </c>
      <c r="G2777" s="136">
        <v>0</v>
      </c>
      <c r="H2777" s="136">
        <v>1</v>
      </c>
      <c r="I2777" s="136">
        <v>0</v>
      </c>
      <c r="J2777" s="136">
        <v>0</v>
      </c>
      <c r="K2777" s="136">
        <v>0</v>
      </c>
      <c r="L2777" s="136">
        <v>1</v>
      </c>
      <c r="M2777" s="136" t="s">
        <v>8313</v>
      </c>
      <c r="N2777" s="136" t="s">
        <v>8312</v>
      </c>
      <c r="S2777" s="180"/>
      <c r="T2777" s="185"/>
      <c r="U2777" s="186"/>
      <c r="V2777" s="182"/>
      <c r="W2777" s="183"/>
      <c r="X2777" s="187"/>
      <c r="Y2777" s="188"/>
      <c r="Z2777" s="189"/>
    </row>
    <row r="2778" spans="2:26" ht="17.25" customHeight="1">
      <c r="B2778" s="137">
        <v>46102</v>
      </c>
      <c r="C2778" s="136" t="s">
        <v>636</v>
      </c>
      <c r="D2778" s="136" t="s">
        <v>8248</v>
      </c>
      <c r="E2778" s="136">
        <v>1</v>
      </c>
      <c r="F2778" s="140">
        <v>0</v>
      </c>
      <c r="G2778" s="136">
        <v>0</v>
      </c>
      <c r="H2778" s="136">
        <v>0</v>
      </c>
      <c r="I2778" s="136">
        <v>0</v>
      </c>
      <c r="J2778" s="136">
        <v>0</v>
      </c>
      <c r="K2778" s="136">
        <v>0</v>
      </c>
      <c r="L2778" s="136">
        <v>0</v>
      </c>
      <c r="S2778" s="180"/>
      <c r="T2778" s="185"/>
      <c r="U2778" s="186"/>
      <c r="V2778" s="182"/>
      <c r="W2778" s="183"/>
      <c r="X2778" s="187"/>
      <c r="Y2778" s="188"/>
      <c r="Z2778" s="189"/>
    </row>
    <row r="2779" spans="2:26" ht="17.25" customHeight="1">
      <c r="B2779" s="137">
        <v>46102</v>
      </c>
      <c r="C2779" s="136" t="s">
        <v>633</v>
      </c>
      <c r="D2779" s="136" t="s">
        <v>8249</v>
      </c>
      <c r="E2779" s="136">
        <v>2</v>
      </c>
      <c r="F2779" s="140">
        <v>0</v>
      </c>
      <c r="G2779" s="136">
        <v>0</v>
      </c>
      <c r="H2779" s="136">
        <v>0</v>
      </c>
      <c r="I2779" s="136">
        <v>0</v>
      </c>
      <c r="J2779" s="136">
        <v>0</v>
      </c>
      <c r="K2779" s="136">
        <v>0</v>
      </c>
      <c r="L2779" s="136">
        <v>0</v>
      </c>
      <c r="S2779" s="180"/>
      <c r="T2779" s="185"/>
      <c r="U2779" s="186"/>
      <c r="V2779" s="182"/>
      <c r="W2779" s="183"/>
      <c r="X2779" s="187"/>
      <c r="Y2779" s="188"/>
      <c r="Z2779" s="189"/>
    </row>
    <row r="2780" spans="2:26" ht="17.25" customHeight="1">
      <c r="B2780" s="137">
        <v>46102</v>
      </c>
      <c r="C2780" s="136" t="s">
        <v>3131</v>
      </c>
      <c r="D2780" s="136" t="s">
        <v>8204</v>
      </c>
      <c r="E2780" s="136">
        <v>3</v>
      </c>
      <c r="F2780" s="140">
        <v>0</v>
      </c>
      <c r="G2780" s="136">
        <v>0</v>
      </c>
      <c r="H2780" s="136">
        <v>0</v>
      </c>
      <c r="I2780" s="136">
        <v>1</v>
      </c>
      <c r="J2780" s="136">
        <v>0</v>
      </c>
      <c r="K2780" s="136">
        <v>0</v>
      </c>
      <c r="L2780" s="136">
        <v>1</v>
      </c>
      <c r="M2780" s="136" t="s">
        <v>8315</v>
      </c>
      <c r="S2780" s="180"/>
      <c r="T2780" s="185"/>
      <c r="U2780" s="186"/>
      <c r="V2780" s="182"/>
      <c r="W2780" s="183"/>
      <c r="X2780" s="187"/>
      <c r="Y2780" s="188"/>
      <c r="Z2780" s="189"/>
    </row>
    <row r="2781" spans="2:26" ht="17.25" customHeight="1">
      <c r="B2781" s="137">
        <v>46102</v>
      </c>
      <c r="C2781" s="136" t="s">
        <v>3130</v>
      </c>
      <c r="D2781" s="136" t="s">
        <v>8309</v>
      </c>
      <c r="E2781" s="136">
        <v>1</v>
      </c>
      <c r="F2781" s="140">
        <v>1</v>
      </c>
      <c r="G2781" s="136">
        <v>0</v>
      </c>
      <c r="H2781" s="136">
        <v>0</v>
      </c>
      <c r="I2781" s="136">
        <v>0</v>
      </c>
      <c r="J2781" s="136">
        <v>0</v>
      </c>
      <c r="K2781" s="136">
        <v>0</v>
      </c>
      <c r="L2781" s="136">
        <v>0</v>
      </c>
      <c r="S2781" s="180"/>
      <c r="T2781" s="185"/>
      <c r="U2781" s="186"/>
      <c r="V2781" s="182"/>
      <c r="W2781" s="183"/>
      <c r="X2781" s="187"/>
      <c r="Y2781" s="188"/>
      <c r="Z2781" s="189"/>
    </row>
    <row r="2782" spans="2:26" ht="17.25" customHeight="1">
      <c r="B2782" s="137">
        <v>46103</v>
      </c>
      <c r="C2782" s="136" t="s">
        <v>3130</v>
      </c>
      <c r="D2782" s="136" t="s">
        <v>8310</v>
      </c>
      <c r="E2782" s="136">
        <v>7</v>
      </c>
      <c r="F2782" s="140">
        <v>7</v>
      </c>
      <c r="G2782" s="136">
        <v>0</v>
      </c>
      <c r="H2782" s="136">
        <v>22</v>
      </c>
      <c r="I2782" s="136">
        <v>0</v>
      </c>
      <c r="J2782" s="136">
        <v>0</v>
      </c>
      <c r="K2782" s="136">
        <v>0</v>
      </c>
      <c r="L2782" s="136">
        <v>22</v>
      </c>
      <c r="O2782" s="136" t="s">
        <v>8316</v>
      </c>
      <c r="P2782" s="136" t="s">
        <v>8313</v>
      </c>
      <c r="S2782" s="180"/>
      <c r="T2782" s="185"/>
      <c r="U2782" s="186"/>
      <c r="V2782" s="182"/>
      <c r="W2782" s="183"/>
      <c r="X2782" s="187"/>
      <c r="Y2782" s="188"/>
      <c r="Z2782" s="189"/>
    </row>
    <row r="2783" spans="2:26" ht="17.25" customHeight="1">
      <c r="B2783" s="137">
        <v>46103</v>
      </c>
      <c r="C2783" s="136" t="s">
        <v>636</v>
      </c>
      <c r="D2783" s="136" t="s">
        <v>8098</v>
      </c>
      <c r="E2783" s="136">
        <v>12</v>
      </c>
      <c r="F2783" s="140">
        <v>0</v>
      </c>
      <c r="G2783" s="136">
        <v>0</v>
      </c>
      <c r="H2783" s="136">
        <v>0</v>
      </c>
      <c r="I2783" s="136">
        <v>0</v>
      </c>
      <c r="J2783" s="136">
        <v>1</v>
      </c>
      <c r="K2783" s="136">
        <v>0</v>
      </c>
      <c r="L2783" s="136">
        <v>1</v>
      </c>
      <c r="M2783" s="136" t="s">
        <v>8314</v>
      </c>
      <c r="S2783" s="180"/>
      <c r="T2783" s="185"/>
      <c r="U2783" s="186"/>
      <c r="V2783" s="182"/>
      <c r="W2783" s="183"/>
      <c r="X2783" s="187"/>
      <c r="Y2783" s="188"/>
      <c r="Z2783" s="189"/>
    </row>
    <row r="2784" spans="2:26" ht="17.25" customHeight="1">
      <c r="B2784" s="137">
        <v>46103</v>
      </c>
      <c r="C2784" s="136" t="s">
        <v>3131</v>
      </c>
      <c r="D2784" s="136" t="s">
        <v>8127</v>
      </c>
      <c r="E2784" s="136">
        <v>13</v>
      </c>
      <c r="F2784" s="140">
        <v>0</v>
      </c>
      <c r="G2784" s="136">
        <v>0</v>
      </c>
      <c r="H2784" s="136">
        <v>0</v>
      </c>
      <c r="I2784" s="136">
        <v>1</v>
      </c>
      <c r="J2784" s="136">
        <v>0</v>
      </c>
      <c r="K2784" s="136">
        <v>0</v>
      </c>
      <c r="L2784" s="136">
        <v>1</v>
      </c>
      <c r="M2784" s="136" t="s">
        <v>8312</v>
      </c>
      <c r="S2784" s="180"/>
      <c r="T2784" s="185"/>
      <c r="U2784" s="186"/>
      <c r="V2784" s="182"/>
      <c r="W2784" s="183"/>
      <c r="X2784" s="187"/>
      <c r="Y2784" s="188"/>
      <c r="Z2784" s="189"/>
    </row>
    <row r="2785" spans="2:26" ht="17.25" customHeight="1">
      <c r="B2785" s="137">
        <v>46103</v>
      </c>
      <c r="C2785" s="136" t="s">
        <v>636</v>
      </c>
      <c r="D2785" s="136" t="s">
        <v>8096</v>
      </c>
      <c r="E2785" s="136">
        <v>12</v>
      </c>
      <c r="F2785" s="140">
        <v>0</v>
      </c>
      <c r="G2785" s="136">
        <v>0</v>
      </c>
      <c r="H2785" s="136">
        <v>0</v>
      </c>
      <c r="I2785" s="136">
        <v>0</v>
      </c>
      <c r="J2785" s="136">
        <v>0</v>
      </c>
      <c r="K2785" s="136">
        <v>0</v>
      </c>
      <c r="L2785" s="136">
        <v>0</v>
      </c>
      <c r="S2785" s="180"/>
      <c r="T2785" s="185"/>
      <c r="U2785" s="186"/>
      <c r="V2785" s="182"/>
      <c r="W2785" s="183"/>
      <c r="X2785" s="187"/>
      <c r="Y2785" s="188"/>
      <c r="Z2785" s="189"/>
    </row>
    <row r="2786" spans="2:26" ht="17.25" customHeight="1">
      <c r="B2786" s="137">
        <v>46103</v>
      </c>
      <c r="C2786" s="136" t="s">
        <v>3131</v>
      </c>
      <c r="D2786" s="136" t="s">
        <v>8126</v>
      </c>
      <c r="E2786" s="136">
        <v>13</v>
      </c>
      <c r="F2786" s="140">
        <v>0</v>
      </c>
      <c r="G2786" s="136">
        <v>0</v>
      </c>
      <c r="H2786" s="136">
        <v>2</v>
      </c>
      <c r="I2786" s="136">
        <v>2</v>
      </c>
      <c r="J2786" s="136">
        <v>0</v>
      </c>
      <c r="K2786" s="136">
        <v>0</v>
      </c>
      <c r="L2786" s="136">
        <v>4</v>
      </c>
      <c r="M2786" s="136" t="s">
        <v>8313</v>
      </c>
      <c r="O2786" s="136" t="s">
        <v>8313</v>
      </c>
      <c r="P2786" s="136" t="s">
        <v>8313</v>
      </c>
      <c r="S2786" s="180"/>
      <c r="T2786" s="185"/>
      <c r="U2786" s="186"/>
      <c r="V2786" s="182"/>
      <c r="W2786" s="183"/>
      <c r="X2786" s="187"/>
      <c r="Y2786" s="188"/>
      <c r="Z2786" s="189"/>
    </row>
    <row r="2787" spans="2:26" ht="17.25" customHeight="1">
      <c r="B2787" s="137">
        <v>46103</v>
      </c>
      <c r="C2787" s="136" t="s">
        <v>636</v>
      </c>
      <c r="D2787" s="136" t="s">
        <v>8111</v>
      </c>
      <c r="E2787" s="136">
        <v>4</v>
      </c>
      <c r="F2787" s="140">
        <v>0</v>
      </c>
      <c r="G2787" s="136">
        <v>0</v>
      </c>
      <c r="H2787" s="136">
        <v>1</v>
      </c>
      <c r="I2787" s="136">
        <v>0</v>
      </c>
      <c r="J2787" s="136">
        <v>0</v>
      </c>
      <c r="K2787" s="136">
        <v>0</v>
      </c>
      <c r="L2787" s="136">
        <v>1</v>
      </c>
      <c r="O2787" s="136" t="s">
        <v>8312</v>
      </c>
      <c r="P2787" s="136" t="s">
        <v>8316</v>
      </c>
      <c r="S2787" s="180"/>
      <c r="T2787" s="185"/>
      <c r="U2787" s="186"/>
      <c r="V2787" s="182"/>
      <c r="W2787" s="183"/>
      <c r="X2787" s="187"/>
      <c r="Y2787" s="188"/>
      <c r="Z2787" s="189"/>
    </row>
    <row r="2788" spans="2:26" ht="17.25" customHeight="1">
      <c r="B2788" s="137">
        <v>46104</v>
      </c>
      <c r="C2788" s="131" t="s">
        <v>8320</v>
      </c>
      <c r="D2788" s="131" t="s">
        <v>8078</v>
      </c>
      <c r="E2788" s="136">
        <v>11</v>
      </c>
      <c r="F2788" s="140">
        <v>0</v>
      </c>
      <c r="G2788" s="136">
        <v>0</v>
      </c>
      <c r="H2788" s="136">
        <v>0</v>
      </c>
      <c r="I2788" s="136">
        <v>0</v>
      </c>
      <c r="J2788" s="136">
        <v>0</v>
      </c>
      <c r="K2788" s="136">
        <v>0</v>
      </c>
      <c r="L2788" s="136">
        <v>0</v>
      </c>
      <c r="S2788" s="180"/>
      <c r="T2788" s="185"/>
      <c r="U2788" s="186"/>
      <c r="V2788" s="182"/>
      <c r="W2788" s="183"/>
      <c r="X2788" s="187"/>
      <c r="Y2788" s="188"/>
      <c r="Z2788" s="189"/>
    </row>
    <row r="2789" spans="2:26" ht="17.25" customHeight="1">
      <c r="B2789" s="137">
        <v>46104</v>
      </c>
      <c r="C2789" s="131" t="s">
        <v>8320</v>
      </c>
      <c r="D2789" s="131" t="s">
        <v>7786</v>
      </c>
      <c r="E2789" s="136">
        <v>12</v>
      </c>
      <c r="F2789" s="140">
        <v>0</v>
      </c>
      <c r="G2789" s="136">
        <v>0</v>
      </c>
      <c r="H2789" s="136">
        <v>0</v>
      </c>
      <c r="I2789" s="136">
        <v>1</v>
      </c>
      <c r="J2789" s="136">
        <v>0</v>
      </c>
      <c r="K2789" s="136">
        <v>0</v>
      </c>
      <c r="L2789" s="136">
        <v>1</v>
      </c>
      <c r="M2789" s="136" t="s">
        <v>8331</v>
      </c>
      <c r="S2789" s="180"/>
      <c r="T2789" s="185"/>
      <c r="U2789" s="186"/>
      <c r="V2789" s="182"/>
      <c r="W2789" s="183"/>
      <c r="X2789" s="187"/>
      <c r="Y2789" s="188"/>
      <c r="Z2789" s="189"/>
    </row>
    <row r="2790" spans="2:26" ht="17.25" customHeight="1">
      <c r="B2790" s="137">
        <v>46104</v>
      </c>
      <c r="C2790" s="136" t="s">
        <v>8328</v>
      </c>
      <c r="D2790" s="136" t="s">
        <v>8327</v>
      </c>
      <c r="E2790" s="136">
        <v>5</v>
      </c>
      <c r="F2790" s="140">
        <v>5</v>
      </c>
      <c r="G2790" s="136">
        <v>0</v>
      </c>
      <c r="H2790" s="136">
        <v>0</v>
      </c>
      <c r="I2790" s="136">
        <v>0</v>
      </c>
      <c r="J2790" s="136">
        <v>0</v>
      </c>
      <c r="K2790" s="136">
        <v>0</v>
      </c>
      <c r="L2790" s="136">
        <v>0</v>
      </c>
      <c r="S2790" s="180"/>
      <c r="T2790" s="185"/>
      <c r="U2790" s="186"/>
      <c r="V2790" s="182"/>
      <c r="W2790" s="183"/>
      <c r="X2790" s="187"/>
      <c r="Y2790" s="188"/>
      <c r="Z2790" s="189"/>
    </row>
    <row r="2791" spans="2:26" ht="17.25" customHeight="1">
      <c r="B2791" s="137">
        <v>46107</v>
      </c>
      <c r="C2791" s="136" t="s">
        <v>8356</v>
      </c>
      <c r="D2791" s="136" t="s">
        <v>7963</v>
      </c>
      <c r="E2791" s="136">
        <v>8</v>
      </c>
      <c r="F2791" s="140">
        <v>0</v>
      </c>
      <c r="G2791" s="136">
        <v>0</v>
      </c>
      <c r="H2791" s="136">
        <v>1</v>
      </c>
      <c r="I2791" s="136">
        <v>1</v>
      </c>
      <c r="J2791" s="136">
        <v>0</v>
      </c>
      <c r="K2791" s="136">
        <v>0</v>
      </c>
      <c r="L2791" s="136">
        <v>2</v>
      </c>
      <c r="M2791" s="136" t="s">
        <v>8366</v>
      </c>
      <c r="O2791" s="136" t="s">
        <v>8367</v>
      </c>
      <c r="P2791" s="136" t="s">
        <v>8367</v>
      </c>
      <c r="S2791" s="180"/>
      <c r="T2791" s="185"/>
      <c r="U2791" s="186"/>
      <c r="V2791" s="182"/>
      <c r="W2791" s="183"/>
      <c r="X2791" s="187"/>
      <c r="Y2791" s="188"/>
      <c r="Z2791" s="189"/>
    </row>
    <row r="2792" spans="2:26" ht="17.25" customHeight="1">
      <c r="B2792" s="137">
        <v>46107</v>
      </c>
      <c r="C2792" s="136" t="s">
        <v>8356</v>
      </c>
      <c r="D2792" s="136" t="s">
        <v>7785</v>
      </c>
      <c r="E2792" s="136">
        <v>12</v>
      </c>
      <c r="F2792" s="140">
        <v>0</v>
      </c>
      <c r="G2792" s="136">
        <v>0</v>
      </c>
      <c r="H2792" s="136">
        <v>1</v>
      </c>
      <c r="I2792" s="136">
        <v>0</v>
      </c>
      <c r="J2792" s="136">
        <v>0</v>
      </c>
      <c r="K2792" s="136">
        <v>0</v>
      </c>
      <c r="L2792" s="136">
        <v>1</v>
      </c>
      <c r="O2792" s="136" t="s">
        <v>8366</v>
      </c>
      <c r="P2792" s="136" t="s">
        <v>8368</v>
      </c>
      <c r="S2792" s="180"/>
      <c r="T2792" s="185"/>
      <c r="U2792" s="186"/>
      <c r="V2792" s="182"/>
      <c r="W2792" s="183"/>
      <c r="X2792" s="187"/>
      <c r="Y2792" s="188"/>
      <c r="Z2792" s="189"/>
    </row>
    <row r="2793" spans="2:26" ht="17.25" customHeight="1">
      <c r="B2793" s="137">
        <v>46107</v>
      </c>
      <c r="C2793" s="136" t="s">
        <v>8357</v>
      </c>
      <c r="D2793" s="136" t="s">
        <v>8123</v>
      </c>
      <c r="E2793" s="136">
        <v>11</v>
      </c>
      <c r="F2793" s="140">
        <v>0</v>
      </c>
      <c r="G2793" s="136">
        <v>0</v>
      </c>
      <c r="H2793" s="136">
        <v>0</v>
      </c>
      <c r="I2793" s="136">
        <v>0</v>
      </c>
      <c r="J2793" s="136">
        <v>0</v>
      </c>
      <c r="K2793" s="136">
        <v>0</v>
      </c>
      <c r="L2793" s="136">
        <v>0</v>
      </c>
      <c r="S2793" s="180"/>
      <c r="T2793" s="185"/>
      <c r="U2793" s="186"/>
      <c r="V2793" s="182"/>
      <c r="W2793" s="183"/>
      <c r="X2793" s="187"/>
      <c r="Y2793" s="188"/>
      <c r="Z2793" s="189"/>
    </row>
    <row r="2794" spans="2:26" ht="17.25" customHeight="1">
      <c r="B2794" s="137">
        <v>46107</v>
      </c>
      <c r="C2794" s="136" t="s">
        <v>8356</v>
      </c>
      <c r="D2794" s="136" t="s">
        <v>7788</v>
      </c>
      <c r="E2794" s="136">
        <v>2</v>
      </c>
      <c r="F2794" s="140">
        <v>0</v>
      </c>
      <c r="G2794" s="136">
        <v>0</v>
      </c>
      <c r="H2794" s="136">
        <v>0</v>
      </c>
      <c r="I2794" s="136">
        <v>0</v>
      </c>
      <c r="J2794" s="136">
        <v>0</v>
      </c>
      <c r="K2794" s="136">
        <v>0</v>
      </c>
      <c r="L2794" s="136">
        <v>0</v>
      </c>
      <c r="S2794" s="180"/>
      <c r="T2794" s="185"/>
      <c r="U2794" s="186"/>
      <c r="V2794" s="182"/>
      <c r="W2794" s="183"/>
      <c r="X2794" s="187"/>
      <c r="Y2794" s="188"/>
      <c r="Z2794" s="189"/>
    </row>
    <row r="2795" spans="2:26" ht="17.25" customHeight="1">
      <c r="B2795" s="137">
        <v>46107</v>
      </c>
      <c r="C2795" s="136" t="s">
        <v>8358</v>
      </c>
      <c r="D2795" s="136" t="s">
        <v>8246</v>
      </c>
      <c r="E2795" s="136">
        <v>1</v>
      </c>
      <c r="F2795" s="140">
        <v>0</v>
      </c>
      <c r="G2795" s="136">
        <v>0</v>
      </c>
      <c r="H2795" s="136">
        <v>2</v>
      </c>
      <c r="I2795" s="136">
        <v>0</v>
      </c>
      <c r="J2795" s="136">
        <v>0</v>
      </c>
      <c r="K2795" s="136">
        <v>0</v>
      </c>
      <c r="L2795" s="136">
        <v>2</v>
      </c>
      <c r="O2795" s="136" t="s">
        <v>8367</v>
      </c>
      <c r="P2795" s="136" t="s">
        <v>8366</v>
      </c>
      <c r="S2795" s="180"/>
      <c r="T2795" s="185"/>
      <c r="U2795" s="186"/>
      <c r="V2795" s="182"/>
      <c r="W2795" s="183"/>
      <c r="X2795" s="187"/>
      <c r="Y2795" s="188"/>
      <c r="Z2795" s="189"/>
    </row>
    <row r="2796" spans="2:26" ht="17.25" customHeight="1">
      <c r="B2796" s="137">
        <v>46107</v>
      </c>
      <c r="C2796" s="136" t="s">
        <v>8359</v>
      </c>
      <c r="D2796" s="136" t="s">
        <v>8265</v>
      </c>
      <c r="E2796" s="136">
        <v>11</v>
      </c>
      <c r="F2796" s="140">
        <v>0</v>
      </c>
      <c r="G2796" s="136">
        <v>0</v>
      </c>
      <c r="H2796" s="136">
        <v>2</v>
      </c>
      <c r="I2796" s="136">
        <v>0</v>
      </c>
      <c r="J2796" s="136">
        <v>1</v>
      </c>
      <c r="K2796" s="136">
        <v>0</v>
      </c>
      <c r="L2796" s="136">
        <v>3</v>
      </c>
      <c r="O2796" s="136" t="s">
        <v>8369</v>
      </c>
      <c r="P2796" s="136" t="s">
        <v>8367</v>
      </c>
      <c r="S2796" s="180"/>
      <c r="T2796" s="185"/>
      <c r="U2796" s="186"/>
      <c r="V2796" s="182"/>
      <c r="W2796" s="183"/>
      <c r="X2796" s="187"/>
      <c r="Y2796" s="188"/>
      <c r="Z2796" s="189"/>
    </row>
    <row r="2797" spans="2:26" ht="17.25" customHeight="1">
      <c r="B2797" s="137">
        <v>46107</v>
      </c>
      <c r="C2797" s="136" t="s">
        <v>8360</v>
      </c>
      <c r="D2797" s="136" t="s">
        <v>8281</v>
      </c>
      <c r="E2797" s="136">
        <v>5</v>
      </c>
      <c r="F2797" s="140">
        <v>0</v>
      </c>
      <c r="G2797" s="136">
        <v>0</v>
      </c>
      <c r="H2797" s="136">
        <v>0</v>
      </c>
      <c r="I2797" s="136">
        <v>0</v>
      </c>
      <c r="J2797" s="136">
        <v>0</v>
      </c>
      <c r="K2797" s="136">
        <v>0</v>
      </c>
      <c r="L2797" s="136">
        <v>0</v>
      </c>
      <c r="S2797" s="180"/>
      <c r="T2797" s="185"/>
      <c r="U2797" s="186"/>
      <c r="V2797" s="182"/>
      <c r="W2797" s="183"/>
      <c r="X2797" s="187"/>
      <c r="Y2797" s="188"/>
      <c r="Z2797" s="189"/>
    </row>
    <row r="2798" spans="2:26" ht="17.25" customHeight="1">
      <c r="B2798" s="137">
        <v>46108</v>
      </c>
      <c r="C2798" s="136" t="s">
        <v>2366</v>
      </c>
      <c r="D2798" s="136" t="s">
        <v>8248</v>
      </c>
      <c r="E2798" s="136">
        <v>1</v>
      </c>
      <c r="F2798" s="140">
        <v>0</v>
      </c>
      <c r="G2798" s="136">
        <v>0</v>
      </c>
      <c r="H2798" s="136">
        <v>0</v>
      </c>
      <c r="I2798" s="136">
        <v>0</v>
      </c>
      <c r="J2798" s="136">
        <v>0</v>
      </c>
      <c r="K2798" s="136">
        <v>0</v>
      </c>
      <c r="L2798" s="136">
        <v>0</v>
      </c>
      <c r="S2798" s="180"/>
      <c r="T2798" s="185"/>
      <c r="U2798" s="186"/>
      <c r="V2798" s="182"/>
      <c r="W2798" s="183"/>
      <c r="X2798" s="187"/>
      <c r="Y2798" s="188"/>
      <c r="Z2798" s="189"/>
    </row>
    <row r="2799" spans="2:26" ht="17.25" customHeight="1">
      <c r="B2799" s="137">
        <v>46108</v>
      </c>
      <c r="C2799" s="136" t="s">
        <v>2366</v>
      </c>
      <c r="D2799" s="136" t="s">
        <v>8370</v>
      </c>
      <c r="E2799" s="136">
        <v>13</v>
      </c>
      <c r="F2799" s="140">
        <v>3</v>
      </c>
      <c r="G2799" s="136">
        <v>0</v>
      </c>
      <c r="H2799" s="136">
        <v>8</v>
      </c>
      <c r="I2799" s="136">
        <v>0</v>
      </c>
      <c r="J2799" s="136">
        <v>2</v>
      </c>
      <c r="K2799" s="136">
        <v>0</v>
      </c>
      <c r="L2799" s="136">
        <v>8</v>
      </c>
      <c r="M2799" s="136" t="s">
        <v>436</v>
      </c>
      <c r="O2799" s="136" t="s">
        <v>436</v>
      </c>
      <c r="P2799" s="136" t="s">
        <v>436</v>
      </c>
      <c r="S2799" s="180"/>
      <c r="T2799" s="185"/>
      <c r="U2799" s="186"/>
      <c r="V2799" s="182"/>
      <c r="W2799" s="183"/>
      <c r="X2799" s="187"/>
      <c r="Y2799" s="188"/>
      <c r="Z2799" s="189"/>
    </row>
    <row r="2800" spans="2:26" ht="17.25" customHeight="1">
      <c r="B2800" s="137">
        <v>46110</v>
      </c>
      <c r="C2800" s="136" t="s">
        <v>51</v>
      </c>
      <c r="D2800" s="136" t="s">
        <v>8202</v>
      </c>
      <c r="E2800" s="136">
        <v>1</v>
      </c>
      <c r="F2800" s="140">
        <v>0</v>
      </c>
      <c r="G2800" s="136">
        <v>0</v>
      </c>
      <c r="H2800" s="136">
        <v>0</v>
      </c>
      <c r="I2800" s="136">
        <v>0</v>
      </c>
      <c r="J2800" s="136">
        <v>0</v>
      </c>
      <c r="K2800" s="136">
        <v>0</v>
      </c>
      <c r="L2800" s="136">
        <v>0</v>
      </c>
      <c r="S2800" s="180"/>
      <c r="T2800" s="185"/>
      <c r="U2800" s="186"/>
      <c r="V2800" s="182"/>
      <c r="W2800" s="183"/>
      <c r="X2800" s="187"/>
      <c r="Y2800" s="188"/>
      <c r="Z2800" s="189"/>
    </row>
    <row r="2801" spans="2:26" ht="17.25" customHeight="1">
      <c r="B2801" s="137">
        <v>46110</v>
      </c>
      <c r="C2801" s="136" t="s">
        <v>57</v>
      </c>
      <c r="D2801" s="136" t="s">
        <v>8376</v>
      </c>
      <c r="E2801" s="136">
        <v>5</v>
      </c>
      <c r="F2801" s="140">
        <v>5</v>
      </c>
      <c r="G2801" s="136">
        <v>0</v>
      </c>
      <c r="H2801" s="136">
        <v>0</v>
      </c>
      <c r="I2801" s="136">
        <v>0</v>
      </c>
      <c r="J2801" s="136">
        <v>0</v>
      </c>
      <c r="K2801" s="136">
        <v>0</v>
      </c>
      <c r="L2801" s="136">
        <v>5</v>
      </c>
      <c r="N2801" s="136" t="s">
        <v>436</v>
      </c>
      <c r="S2801" s="180"/>
      <c r="T2801" s="185"/>
      <c r="U2801" s="186"/>
      <c r="V2801" s="182"/>
      <c r="W2801" s="183"/>
      <c r="X2801" s="187"/>
      <c r="Y2801" s="188"/>
      <c r="Z2801" s="189"/>
    </row>
    <row r="2802" spans="2:26" ht="17.25" customHeight="1">
      <c r="B2802" s="137">
        <v>46110</v>
      </c>
      <c r="C2802" s="136" t="s">
        <v>57</v>
      </c>
      <c r="D2802" s="136" t="s">
        <v>8109</v>
      </c>
      <c r="E2802" s="136">
        <v>13</v>
      </c>
      <c r="F2802" s="140">
        <v>13</v>
      </c>
      <c r="G2802" s="136">
        <v>0</v>
      </c>
      <c r="H2802" s="136">
        <v>0</v>
      </c>
      <c r="I2802" s="136">
        <v>0</v>
      </c>
      <c r="J2802" s="136">
        <v>0</v>
      </c>
      <c r="K2802" s="136">
        <v>0</v>
      </c>
      <c r="L2802" s="136">
        <v>13</v>
      </c>
      <c r="N2802" s="136" t="s">
        <v>436</v>
      </c>
      <c r="S2802" s="180"/>
      <c r="T2802" s="185"/>
      <c r="U2802" s="186"/>
      <c r="V2802" s="182"/>
      <c r="W2802" s="183"/>
      <c r="X2802" s="187"/>
      <c r="Y2802" s="188"/>
      <c r="Z2802" s="189"/>
    </row>
    <row r="2803" spans="2:26" ht="17.25" customHeight="1">
      <c r="B2803" s="137">
        <v>46110</v>
      </c>
      <c r="C2803" s="136" t="s">
        <v>18</v>
      </c>
      <c r="D2803" s="136" t="s">
        <v>8377</v>
      </c>
      <c r="E2803" s="136">
        <v>5</v>
      </c>
      <c r="F2803" s="140">
        <v>2</v>
      </c>
      <c r="G2803" s="136">
        <v>0</v>
      </c>
      <c r="H2803" s="136">
        <v>6</v>
      </c>
      <c r="I2803" s="136">
        <v>0</v>
      </c>
      <c r="J2803" s="136">
        <v>0</v>
      </c>
      <c r="K2803" s="136">
        <v>0</v>
      </c>
      <c r="L2803" s="136">
        <v>6</v>
      </c>
      <c r="M2803" s="136" t="s">
        <v>436</v>
      </c>
      <c r="P2803" s="136" t="s">
        <v>436</v>
      </c>
      <c r="S2803" s="180"/>
      <c r="T2803" s="185"/>
      <c r="U2803" s="186"/>
      <c r="V2803" s="182"/>
      <c r="W2803" s="183"/>
      <c r="X2803" s="187"/>
      <c r="Y2803" s="188"/>
      <c r="Z2803" s="189"/>
    </row>
    <row r="2804" spans="2:26" ht="17.25" customHeight="1">
      <c r="B2804" s="137">
        <v>46111</v>
      </c>
      <c r="C2804" s="136" t="s">
        <v>2366</v>
      </c>
      <c r="D2804" s="136" t="s">
        <v>8245</v>
      </c>
      <c r="E2804" s="136">
        <v>11</v>
      </c>
      <c r="F2804" s="140">
        <v>0</v>
      </c>
      <c r="G2804" s="136">
        <v>0</v>
      </c>
      <c r="H2804" s="136">
        <v>0</v>
      </c>
      <c r="I2804" s="136">
        <v>0</v>
      </c>
      <c r="J2804" s="136">
        <v>0</v>
      </c>
      <c r="K2804" s="136">
        <v>0</v>
      </c>
      <c r="L2804" s="136">
        <v>0</v>
      </c>
      <c r="S2804" s="180"/>
      <c r="T2804" s="185"/>
      <c r="U2804" s="186"/>
      <c r="V2804" s="182"/>
      <c r="W2804" s="183"/>
      <c r="X2804" s="187"/>
      <c r="Y2804" s="188"/>
      <c r="Z2804" s="189"/>
    </row>
    <row r="2805" spans="2:26" ht="17.25" customHeight="1">
      <c r="B2805" s="137">
        <v>46111</v>
      </c>
      <c r="C2805" s="136" t="s">
        <v>2366</v>
      </c>
      <c r="D2805" s="136" t="s">
        <v>8096</v>
      </c>
      <c r="E2805" s="136">
        <v>12</v>
      </c>
      <c r="F2805" s="140">
        <v>3</v>
      </c>
      <c r="G2805" s="136">
        <v>0</v>
      </c>
      <c r="H2805" s="136">
        <v>2</v>
      </c>
      <c r="I2805" s="136">
        <v>4</v>
      </c>
      <c r="J2805" s="136">
        <v>0</v>
      </c>
      <c r="K2805" s="136">
        <v>0</v>
      </c>
      <c r="L2805" s="136">
        <v>8</v>
      </c>
      <c r="M2805" s="136" t="s">
        <v>436</v>
      </c>
      <c r="P2805" s="136" t="s">
        <v>436</v>
      </c>
      <c r="S2805" s="180"/>
      <c r="T2805" s="185"/>
      <c r="U2805" s="186"/>
      <c r="V2805" s="182"/>
      <c r="W2805" s="183"/>
      <c r="X2805" s="187"/>
      <c r="Y2805" s="188"/>
      <c r="Z2805" s="189"/>
    </row>
    <row r="2806" spans="2:26" ht="17.25" customHeight="1">
      <c r="B2806" s="137">
        <v>46111</v>
      </c>
      <c r="C2806" s="136" t="s">
        <v>18</v>
      </c>
      <c r="D2806" s="136" t="s">
        <v>8327</v>
      </c>
      <c r="E2806" s="136">
        <v>3</v>
      </c>
      <c r="F2806" s="140">
        <v>0</v>
      </c>
      <c r="G2806" s="136">
        <v>0</v>
      </c>
      <c r="H2806" s="136">
        <v>0</v>
      </c>
      <c r="I2806" s="136">
        <v>0</v>
      </c>
      <c r="J2806" s="136">
        <v>0</v>
      </c>
      <c r="K2806" s="136">
        <v>0</v>
      </c>
      <c r="L2806" s="136">
        <v>0</v>
      </c>
      <c r="S2806" s="180"/>
      <c r="T2806" s="185"/>
      <c r="U2806" s="186"/>
      <c r="V2806" s="182"/>
      <c r="W2806" s="183"/>
      <c r="X2806" s="187"/>
      <c r="Y2806" s="188"/>
      <c r="Z2806" s="189"/>
    </row>
    <row r="2807" spans="2:26" ht="17.25" customHeight="1">
      <c r="B2807" s="137">
        <v>46112</v>
      </c>
      <c r="C2807" s="136" t="s">
        <v>57</v>
      </c>
      <c r="D2807" s="136" t="s">
        <v>8109</v>
      </c>
      <c r="E2807" s="136">
        <v>13</v>
      </c>
      <c r="F2807" s="140">
        <v>13</v>
      </c>
      <c r="G2807" s="136">
        <v>0</v>
      </c>
      <c r="H2807" s="136">
        <v>0</v>
      </c>
      <c r="I2807" s="136">
        <v>0</v>
      </c>
      <c r="J2807" s="136">
        <v>0</v>
      </c>
      <c r="K2807" s="136">
        <v>0</v>
      </c>
      <c r="L2807" s="136">
        <v>0</v>
      </c>
      <c r="S2807" s="180"/>
      <c r="T2807" s="185"/>
      <c r="U2807" s="186"/>
      <c r="V2807" s="182"/>
      <c r="W2807" s="183"/>
      <c r="X2807" s="187"/>
      <c r="Y2807" s="188"/>
      <c r="Z2807" s="189"/>
    </row>
    <row r="2808" spans="2:26" ht="17.25" customHeight="1">
      <c r="B2808" s="137">
        <v>46112</v>
      </c>
      <c r="C2808" s="136" t="s">
        <v>57</v>
      </c>
      <c r="D2808" s="136" t="s">
        <v>8247</v>
      </c>
      <c r="E2808" s="136">
        <v>5</v>
      </c>
      <c r="F2808" s="140">
        <v>5</v>
      </c>
      <c r="G2808" s="136">
        <v>0</v>
      </c>
      <c r="H2808" s="136">
        <v>0</v>
      </c>
      <c r="I2808" s="136">
        <v>0</v>
      </c>
      <c r="J2808" s="136">
        <v>0</v>
      </c>
      <c r="K2808" s="136">
        <v>0</v>
      </c>
      <c r="L2808" s="136">
        <v>0</v>
      </c>
      <c r="S2808" s="180"/>
      <c r="T2808" s="185"/>
      <c r="U2808" s="186"/>
      <c r="V2808" s="182"/>
      <c r="W2808" s="183"/>
      <c r="X2808" s="187"/>
      <c r="Y2808" s="188"/>
      <c r="Z2808" s="189"/>
    </row>
    <row r="2809" spans="2:26" ht="17.25" customHeight="1">
      <c r="B2809" s="137">
        <v>46112</v>
      </c>
      <c r="C2809" s="136" t="s">
        <v>51</v>
      </c>
      <c r="D2809" s="136" t="s">
        <v>8203</v>
      </c>
      <c r="E2809" s="136">
        <v>2</v>
      </c>
      <c r="F2809" s="140">
        <v>0</v>
      </c>
      <c r="G2809" s="136">
        <v>0</v>
      </c>
      <c r="H2809" s="136">
        <v>0</v>
      </c>
      <c r="I2809" s="136">
        <v>0</v>
      </c>
      <c r="J2809" s="136">
        <v>0</v>
      </c>
      <c r="K2809" s="136">
        <v>0</v>
      </c>
      <c r="L2809" s="136">
        <v>0</v>
      </c>
      <c r="S2809" s="180"/>
      <c r="T2809" s="185"/>
      <c r="U2809" s="186"/>
      <c r="V2809" s="182"/>
      <c r="W2809" s="183"/>
      <c r="X2809" s="187"/>
      <c r="Y2809" s="188"/>
      <c r="Z2809" s="189"/>
    </row>
    <row r="2810" spans="2:26" ht="17.25" customHeight="1">
      <c r="B2810" s="137">
        <v>46112</v>
      </c>
      <c r="C2810" s="136" t="s">
        <v>51</v>
      </c>
      <c r="D2810" s="136" t="s">
        <v>8185</v>
      </c>
      <c r="E2810" s="136">
        <v>7</v>
      </c>
      <c r="F2810" s="140">
        <v>0</v>
      </c>
      <c r="G2810" s="136">
        <v>0</v>
      </c>
      <c r="H2810" s="136">
        <v>0</v>
      </c>
      <c r="I2810" s="136">
        <v>0</v>
      </c>
      <c r="J2810" s="136">
        <v>0</v>
      </c>
      <c r="K2810" s="136">
        <v>0</v>
      </c>
      <c r="L2810" s="136">
        <v>0</v>
      </c>
      <c r="S2810" s="180"/>
      <c r="T2810" s="185"/>
      <c r="U2810" s="186"/>
      <c r="V2810" s="182"/>
      <c r="W2810" s="183"/>
      <c r="X2810" s="187"/>
      <c r="Y2810" s="188"/>
      <c r="Z2810" s="189"/>
    </row>
    <row r="2811" spans="2:26" ht="17.25" customHeight="1">
      <c r="B2811" s="137">
        <v>46112</v>
      </c>
      <c r="C2811" s="136" t="s">
        <v>51</v>
      </c>
      <c r="D2811" s="136" t="s">
        <v>8124</v>
      </c>
      <c r="E2811" s="136">
        <v>7</v>
      </c>
      <c r="F2811" s="140">
        <v>0</v>
      </c>
      <c r="G2811" s="136">
        <v>0</v>
      </c>
      <c r="H2811" s="136">
        <v>0</v>
      </c>
      <c r="I2811" s="136">
        <v>0</v>
      </c>
      <c r="J2811" s="136">
        <v>0</v>
      </c>
      <c r="K2811" s="136">
        <v>0</v>
      </c>
      <c r="L2811" s="136">
        <v>0</v>
      </c>
      <c r="S2811" s="180"/>
      <c r="T2811" s="185"/>
      <c r="U2811" s="186"/>
      <c r="V2811" s="182"/>
      <c r="W2811" s="183"/>
      <c r="X2811" s="187"/>
      <c r="Y2811" s="188"/>
      <c r="Z2811" s="189"/>
    </row>
    <row r="2812" spans="2:26" ht="17.25" customHeight="1">
      <c r="B2812" s="137">
        <v>46112</v>
      </c>
      <c r="C2812" s="136" t="s">
        <v>51</v>
      </c>
      <c r="D2812" s="136" t="s">
        <v>8095</v>
      </c>
      <c r="E2812" s="136">
        <v>11</v>
      </c>
      <c r="F2812" s="140">
        <v>0</v>
      </c>
      <c r="G2812" s="136">
        <v>0</v>
      </c>
      <c r="H2812" s="136">
        <v>0</v>
      </c>
      <c r="I2812" s="136">
        <v>0</v>
      </c>
      <c r="J2812" s="136">
        <v>0</v>
      </c>
      <c r="K2812" s="136">
        <v>0</v>
      </c>
      <c r="L2812" s="136">
        <v>0</v>
      </c>
      <c r="S2812" s="180"/>
      <c r="T2812" s="185"/>
      <c r="U2812" s="186"/>
      <c r="V2812" s="182"/>
      <c r="W2812" s="183"/>
      <c r="X2812" s="187"/>
      <c r="Y2812" s="188"/>
      <c r="Z2812" s="189"/>
    </row>
    <row r="2813" spans="2:26" ht="17.25" customHeight="1">
      <c r="B2813" s="137">
        <v>46112</v>
      </c>
      <c r="C2813" s="136" t="s">
        <v>2366</v>
      </c>
      <c r="D2813" s="136" t="s">
        <v>8385</v>
      </c>
      <c r="E2813" s="136">
        <v>3</v>
      </c>
      <c r="F2813" s="140">
        <v>0</v>
      </c>
      <c r="G2813" s="136">
        <v>0</v>
      </c>
      <c r="H2813" s="136">
        <v>0</v>
      </c>
      <c r="I2813" s="136">
        <v>0</v>
      </c>
      <c r="J2813" s="136">
        <v>0</v>
      </c>
      <c r="K2813" s="136">
        <v>0</v>
      </c>
      <c r="L2813" s="136">
        <v>0</v>
      </c>
      <c r="S2813" s="180"/>
      <c r="T2813" s="185"/>
      <c r="U2813" s="186"/>
      <c r="V2813" s="182"/>
      <c r="W2813" s="183"/>
      <c r="X2813" s="187"/>
      <c r="Y2813" s="188"/>
      <c r="Z2813" s="189"/>
    </row>
    <row r="2814" spans="2:26" ht="17.25" customHeight="1">
      <c r="B2814" s="137">
        <v>46113</v>
      </c>
      <c r="C2814" s="136" t="s">
        <v>57</v>
      </c>
      <c r="D2814" s="136" t="s">
        <v>8247</v>
      </c>
      <c r="E2814" s="136">
        <v>5</v>
      </c>
      <c r="F2814" s="140">
        <v>5</v>
      </c>
      <c r="G2814" s="136">
        <v>0</v>
      </c>
      <c r="H2814" s="136">
        <v>0</v>
      </c>
      <c r="I2814" s="136">
        <v>0</v>
      </c>
      <c r="J2814" s="136">
        <v>0</v>
      </c>
      <c r="K2814" s="136">
        <v>0</v>
      </c>
      <c r="L2814" s="136">
        <v>0</v>
      </c>
      <c r="S2814" s="180"/>
      <c r="T2814" s="185"/>
      <c r="U2814" s="186"/>
      <c r="V2814" s="182"/>
      <c r="W2814" s="183"/>
      <c r="X2814" s="187"/>
      <c r="Y2814" s="188"/>
      <c r="Z2814" s="189"/>
    </row>
    <row r="2815" spans="2:26" ht="17.25" customHeight="1">
      <c r="B2815" s="137">
        <v>46115</v>
      </c>
      <c r="C2815" s="136" t="s">
        <v>8403</v>
      </c>
      <c r="D2815" s="136" t="s">
        <v>8111</v>
      </c>
      <c r="E2815" s="136">
        <v>4</v>
      </c>
      <c r="F2815" s="140">
        <v>0</v>
      </c>
      <c r="G2815" s="136">
        <v>0</v>
      </c>
      <c r="H2815" s="136">
        <v>0</v>
      </c>
      <c r="I2815" s="136">
        <v>0</v>
      </c>
      <c r="J2815" s="136">
        <v>0</v>
      </c>
      <c r="K2815" s="136">
        <v>0</v>
      </c>
      <c r="L2815" s="136">
        <v>0</v>
      </c>
      <c r="S2815" s="180"/>
      <c r="T2815" s="185"/>
      <c r="U2815" s="186"/>
      <c r="V2815" s="182"/>
      <c r="W2815" s="183"/>
      <c r="X2815" s="187"/>
      <c r="Y2815" s="188"/>
      <c r="Z2815" s="189"/>
    </row>
    <row r="2816" spans="2:26" ht="17.25" customHeight="1">
      <c r="B2816" s="137">
        <v>46116</v>
      </c>
      <c r="C2816" s="136" t="s">
        <v>8404</v>
      </c>
      <c r="D2816" s="136" t="s">
        <v>8123</v>
      </c>
      <c r="E2816" s="136">
        <v>11</v>
      </c>
      <c r="F2816" s="140">
        <v>0</v>
      </c>
      <c r="G2816" s="136">
        <v>0</v>
      </c>
      <c r="H2816" s="136">
        <v>5</v>
      </c>
      <c r="I2816" s="136">
        <v>0</v>
      </c>
      <c r="J2816" s="136">
        <v>1</v>
      </c>
      <c r="K2816" s="136">
        <v>0</v>
      </c>
      <c r="L2816" s="136">
        <v>6</v>
      </c>
      <c r="M2816" s="136" t="s">
        <v>8407</v>
      </c>
      <c r="O2816" s="136" t="s">
        <v>8408</v>
      </c>
      <c r="P2816" s="136" t="s">
        <v>8407</v>
      </c>
      <c r="S2816" s="180"/>
      <c r="T2816" s="185"/>
      <c r="U2816" s="186"/>
      <c r="V2816" s="182"/>
      <c r="W2816" s="183"/>
      <c r="X2816" s="187"/>
      <c r="Y2816" s="188"/>
      <c r="Z2816" s="189"/>
    </row>
    <row r="2817" spans="2:26" ht="17.25" customHeight="1">
      <c r="B2817" s="137">
        <v>46116</v>
      </c>
      <c r="C2817" s="136" t="s">
        <v>8405</v>
      </c>
      <c r="D2817" s="136" t="s">
        <v>8202</v>
      </c>
      <c r="E2817" s="136">
        <v>1</v>
      </c>
      <c r="F2817" s="140">
        <v>0</v>
      </c>
      <c r="G2817" s="136">
        <v>0</v>
      </c>
      <c r="H2817" s="136">
        <v>0</v>
      </c>
      <c r="I2817" s="136">
        <v>0</v>
      </c>
      <c r="J2817" s="136">
        <v>0</v>
      </c>
      <c r="K2817" s="136">
        <v>0</v>
      </c>
      <c r="L2817" s="136">
        <v>0</v>
      </c>
      <c r="S2817" s="180"/>
      <c r="T2817" s="185"/>
      <c r="U2817" s="186"/>
      <c r="V2817" s="182"/>
      <c r="W2817" s="183"/>
      <c r="X2817" s="187"/>
      <c r="Y2817" s="188"/>
      <c r="Z2817" s="189"/>
    </row>
    <row r="2818" spans="2:26" ht="17.25" customHeight="1">
      <c r="B2818" s="137">
        <v>46118</v>
      </c>
      <c r="C2818" s="136" t="s">
        <v>8406</v>
      </c>
      <c r="D2818" s="136" t="s">
        <v>8127</v>
      </c>
      <c r="E2818" s="136">
        <v>12</v>
      </c>
      <c r="F2818" s="140">
        <v>0</v>
      </c>
      <c r="G2818" s="136">
        <v>0</v>
      </c>
      <c r="H2818" s="136">
        <v>1</v>
      </c>
      <c r="I2818" s="136">
        <v>0</v>
      </c>
      <c r="J2818" s="136">
        <v>0</v>
      </c>
      <c r="K2818" s="136">
        <v>0</v>
      </c>
      <c r="L2818" s="136">
        <v>1</v>
      </c>
      <c r="O2818" s="136" t="s">
        <v>8409</v>
      </c>
      <c r="P2818" s="136" t="s">
        <v>8407</v>
      </c>
      <c r="S2818" s="180"/>
      <c r="T2818" s="185"/>
      <c r="U2818" s="186"/>
      <c r="V2818" s="182"/>
      <c r="W2818" s="183"/>
      <c r="X2818" s="187"/>
      <c r="Y2818" s="188"/>
      <c r="Z2818" s="189"/>
    </row>
    <row r="2819" spans="2:26" ht="17.25" customHeight="1">
      <c r="B2819" s="137">
        <v>46118</v>
      </c>
      <c r="C2819" s="136" t="s">
        <v>8406</v>
      </c>
      <c r="D2819" s="136" t="s">
        <v>8410</v>
      </c>
      <c r="E2819" s="136">
        <v>1</v>
      </c>
      <c r="F2819" s="140">
        <v>1</v>
      </c>
      <c r="G2819" s="136">
        <v>0</v>
      </c>
      <c r="H2819" s="136">
        <v>0</v>
      </c>
      <c r="I2819" s="136">
        <v>0</v>
      </c>
      <c r="J2819" s="136">
        <v>0</v>
      </c>
      <c r="K2819" s="136">
        <v>0</v>
      </c>
      <c r="L2819" s="136">
        <v>0</v>
      </c>
      <c r="S2819" s="180"/>
      <c r="T2819" s="185"/>
      <c r="U2819" s="186"/>
      <c r="V2819" s="182"/>
      <c r="W2819" s="183"/>
      <c r="X2819" s="187"/>
      <c r="Y2819" s="188"/>
      <c r="Z2819" s="189"/>
    </row>
    <row r="2820" spans="2:26" ht="17.25" customHeight="1">
      <c r="B2820" s="137">
        <v>46119</v>
      </c>
      <c r="C2820" s="136" t="s">
        <v>171</v>
      </c>
      <c r="D2820" s="136" t="s">
        <v>8410</v>
      </c>
      <c r="E2820" s="136">
        <v>1</v>
      </c>
      <c r="F2820" s="140">
        <v>0</v>
      </c>
      <c r="G2820" s="136">
        <v>0</v>
      </c>
      <c r="H2820" s="136">
        <v>0</v>
      </c>
      <c r="I2820" s="136">
        <v>0</v>
      </c>
      <c r="J2820" s="136">
        <v>0</v>
      </c>
      <c r="K2820" s="136">
        <v>0</v>
      </c>
      <c r="L2820" s="136">
        <v>0</v>
      </c>
      <c r="S2820" s="180"/>
      <c r="T2820" s="185"/>
      <c r="U2820" s="186"/>
      <c r="V2820" s="182"/>
      <c r="W2820" s="183"/>
      <c r="X2820" s="187"/>
      <c r="Y2820" s="188"/>
      <c r="Z2820" s="189"/>
    </row>
    <row r="2821" spans="2:26" ht="17.25" customHeight="1">
      <c r="B2821" s="137">
        <v>46119</v>
      </c>
      <c r="C2821" s="136" t="s">
        <v>154</v>
      </c>
      <c r="D2821" s="136" t="s">
        <v>8128</v>
      </c>
      <c r="E2821" s="136">
        <v>13</v>
      </c>
      <c r="F2821" s="140">
        <v>0</v>
      </c>
      <c r="G2821" s="136">
        <v>0</v>
      </c>
      <c r="H2821" s="136">
        <v>0</v>
      </c>
      <c r="I2821" s="136">
        <v>0</v>
      </c>
      <c r="J2821" s="136">
        <v>0</v>
      </c>
      <c r="K2821" s="136">
        <v>0</v>
      </c>
      <c r="L2821" s="136">
        <v>0</v>
      </c>
      <c r="S2821" s="180"/>
      <c r="T2821" s="185"/>
      <c r="U2821" s="186"/>
      <c r="V2821" s="182"/>
      <c r="W2821" s="183"/>
      <c r="X2821" s="187"/>
      <c r="Y2821" s="188"/>
      <c r="Z2821" s="189"/>
    </row>
    <row r="2822" spans="2:26" ht="17.25" customHeight="1">
      <c r="B2822" s="137">
        <v>46119</v>
      </c>
      <c r="C2822" s="136" t="s">
        <v>171</v>
      </c>
      <c r="D2822" s="136" t="s">
        <v>8125</v>
      </c>
      <c r="E2822" s="136">
        <v>11</v>
      </c>
      <c r="F2822" s="140">
        <v>11</v>
      </c>
      <c r="G2822" s="136">
        <v>0</v>
      </c>
      <c r="H2822" s="136">
        <v>0</v>
      </c>
      <c r="I2822" s="136">
        <v>0</v>
      </c>
      <c r="J2822" s="136">
        <v>0</v>
      </c>
      <c r="K2822" s="136">
        <v>0</v>
      </c>
      <c r="L2822" s="136">
        <v>0</v>
      </c>
      <c r="S2822" s="180"/>
      <c r="T2822" s="185"/>
      <c r="U2822" s="186"/>
      <c r="V2822" s="182"/>
      <c r="W2822" s="183"/>
      <c r="X2822" s="187"/>
      <c r="Y2822" s="188"/>
      <c r="Z2822" s="189"/>
    </row>
    <row r="2823" spans="2:26" ht="17.25" customHeight="1">
      <c r="B2823" s="137">
        <v>46120</v>
      </c>
      <c r="C2823" s="136" t="s">
        <v>2366</v>
      </c>
      <c r="D2823" s="136" t="s">
        <v>8078</v>
      </c>
      <c r="E2823" s="136">
        <v>13</v>
      </c>
      <c r="F2823" s="140">
        <v>0</v>
      </c>
      <c r="G2823" s="136">
        <v>0</v>
      </c>
      <c r="H2823" s="136">
        <v>3</v>
      </c>
      <c r="I2823" s="136">
        <v>0</v>
      </c>
      <c r="J2823" s="136">
        <v>0</v>
      </c>
      <c r="K2823" s="136">
        <v>0</v>
      </c>
      <c r="L2823" s="136">
        <v>3</v>
      </c>
      <c r="O2823" s="136" t="s">
        <v>8431</v>
      </c>
      <c r="P2823" s="136" t="s">
        <v>8432</v>
      </c>
      <c r="S2823" s="180"/>
      <c r="T2823" s="185"/>
      <c r="U2823" s="186"/>
      <c r="V2823" s="182"/>
      <c r="W2823" s="183"/>
      <c r="X2823" s="187"/>
      <c r="Y2823" s="188"/>
      <c r="Z2823" s="189"/>
    </row>
    <row r="2824" spans="2:26" ht="17.25" customHeight="1">
      <c r="B2824" s="137">
        <v>46120</v>
      </c>
      <c r="C2824" s="136" t="s">
        <v>2366</v>
      </c>
      <c r="D2824" s="136" t="s">
        <v>8095</v>
      </c>
      <c r="E2824" s="136">
        <v>11</v>
      </c>
      <c r="F2824" s="140">
        <v>0</v>
      </c>
      <c r="G2824" s="136">
        <v>0</v>
      </c>
      <c r="H2824" s="136">
        <v>0</v>
      </c>
      <c r="I2824" s="136">
        <v>0</v>
      </c>
      <c r="J2824" s="136">
        <v>0</v>
      </c>
      <c r="K2824" s="136">
        <v>0</v>
      </c>
      <c r="L2824" s="136">
        <v>0</v>
      </c>
      <c r="S2824" s="180"/>
      <c r="T2824" s="185"/>
      <c r="U2824" s="186"/>
      <c r="V2824" s="182"/>
      <c r="W2824" s="183"/>
      <c r="X2824" s="187"/>
      <c r="Y2824" s="188"/>
      <c r="Z2824" s="189"/>
    </row>
    <row r="2825" spans="2:26" ht="17.25" customHeight="1">
      <c r="B2825" s="137">
        <v>46120</v>
      </c>
      <c r="C2825" s="136" t="s">
        <v>60</v>
      </c>
      <c r="D2825" s="136" t="s">
        <v>8108</v>
      </c>
      <c r="E2825" s="136">
        <v>13</v>
      </c>
      <c r="F2825" s="140">
        <v>0</v>
      </c>
      <c r="G2825" s="136">
        <v>0</v>
      </c>
      <c r="H2825" s="136">
        <v>4</v>
      </c>
      <c r="I2825" s="136">
        <v>0</v>
      </c>
      <c r="J2825" s="136">
        <v>0</v>
      </c>
      <c r="K2825" s="136">
        <v>0</v>
      </c>
      <c r="L2825" s="136">
        <v>4</v>
      </c>
      <c r="M2825" s="136" t="s">
        <v>8433</v>
      </c>
      <c r="N2825" s="136" t="s">
        <v>8433</v>
      </c>
      <c r="O2825" s="136" t="s">
        <v>8433</v>
      </c>
      <c r="P2825" s="136" t="s">
        <v>8431</v>
      </c>
      <c r="S2825" s="180"/>
      <c r="T2825" s="185"/>
      <c r="U2825" s="186"/>
      <c r="V2825" s="182"/>
      <c r="W2825" s="183"/>
      <c r="X2825" s="187"/>
      <c r="Y2825" s="188"/>
      <c r="Z2825" s="189"/>
    </row>
    <row r="2826" spans="2:26" ht="17.25" customHeight="1">
      <c r="B2826" s="137">
        <v>46120</v>
      </c>
      <c r="C2826" s="136" t="s">
        <v>60</v>
      </c>
      <c r="D2826" s="136" t="s">
        <v>8112</v>
      </c>
      <c r="E2826" s="136">
        <v>13</v>
      </c>
      <c r="F2826" s="140">
        <v>0</v>
      </c>
      <c r="G2826" s="136">
        <v>0</v>
      </c>
      <c r="H2826" s="136">
        <v>1</v>
      </c>
      <c r="I2826" s="136">
        <v>0</v>
      </c>
      <c r="J2826" s="136">
        <v>0</v>
      </c>
      <c r="K2826" s="136">
        <v>0</v>
      </c>
      <c r="L2826" s="136">
        <v>1</v>
      </c>
      <c r="O2826" s="136" t="s">
        <v>8431</v>
      </c>
      <c r="P2826" s="136" t="s">
        <v>8431</v>
      </c>
      <c r="S2826" s="180"/>
      <c r="T2826" s="185"/>
      <c r="U2826" s="186"/>
      <c r="V2826" s="182"/>
      <c r="W2826" s="183"/>
      <c r="X2826" s="187"/>
      <c r="Y2826" s="188"/>
      <c r="Z2826" s="189"/>
    </row>
    <row r="2827" spans="2:26" ht="17.25" customHeight="1">
      <c r="B2827" s="137">
        <v>46120</v>
      </c>
      <c r="C2827" s="136" t="s">
        <v>8429</v>
      </c>
      <c r="D2827" s="136" t="s">
        <v>8427</v>
      </c>
      <c r="E2827" s="136">
        <v>13</v>
      </c>
      <c r="F2827" s="140">
        <v>0</v>
      </c>
      <c r="G2827" s="136">
        <v>0</v>
      </c>
      <c r="H2827" s="136">
        <v>0</v>
      </c>
      <c r="I2827" s="136">
        <v>0</v>
      </c>
      <c r="J2827" s="136">
        <v>0</v>
      </c>
      <c r="K2827" s="136">
        <v>0</v>
      </c>
      <c r="L2827" s="136">
        <v>0</v>
      </c>
      <c r="S2827" s="180"/>
      <c r="T2827" s="185"/>
      <c r="U2827" s="186"/>
      <c r="V2827" s="182"/>
      <c r="W2827" s="183"/>
      <c r="X2827" s="187"/>
      <c r="Y2827" s="188"/>
      <c r="Z2827" s="189"/>
    </row>
    <row r="2828" spans="2:26" ht="17.25" customHeight="1">
      <c r="B2828" s="137">
        <v>46120</v>
      </c>
      <c r="C2828" s="136" t="s">
        <v>8430</v>
      </c>
      <c r="D2828" s="136" t="s">
        <v>8428</v>
      </c>
      <c r="E2828" s="136">
        <v>12</v>
      </c>
      <c r="F2828" s="140">
        <v>0</v>
      </c>
      <c r="G2828" s="136">
        <v>0</v>
      </c>
      <c r="H2828" s="136">
        <v>0</v>
      </c>
      <c r="I2828" s="136">
        <v>0</v>
      </c>
      <c r="J2828" s="136">
        <v>0</v>
      </c>
      <c r="K2828" s="136">
        <v>0</v>
      </c>
      <c r="L2828" s="136">
        <v>0</v>
      </c>
      <c r="S2828" s="180"/>
      <c r="T2828" s="185"/>
      <c r="U2828" s="186"/>
      <c r="V2828" s="182"/>
      <c r="W2828" s="183"/>
      <c r="X2828" s="187"/>
      <c r="Y2828" s="188"/>
      <c r="Z2828" s="189"/>
    </row>
    <row r="2829" spans="2:26" ht="17.25" customHeight="1">
      <c r="B2829" s="137">
        <v>46120</v>
      </c>
      <c r="C2829" s="136" t="s">
        <v>2366</v>
      </c>
      <c r="D2829" s="136" t="s">
        <v>8185</v>
      </c>
      <c r="E2829" s="136">
        <v>7</v>
      </c>
      <c r="F2829" s="140">
        <v>0</v>
      </c>
      <c r="G2829" s="136">
        <v>0</v>
      </c>
      <c r="H2829" s="136">
        <v>0</v>
      </c>
      <c r="I2829" s="136">
        <v>0</v>
      </c>
      <c r="J2829" s="136">
        <v>0</v>
      </c>
      <c r="K2829" s="136">
        <v>0</v>
      </c>
      <c r="L2829" s="136">
        <v>0</v>
      </c>
      <c r="S2829" s="180"/>
      <c r="T2829" s="185"/>
      <c r="U2829" s="186"/>
      <c r="V2829" s="182"/>
      <c r="W2829" s="183"/>
      <c r="X2829" s="187"/>
      <c r="Y2829" s="188"/>
      <c r="Z2829" s="189"/>
    </row>
    <row r="2830" spans="2:26" ht="17.25" customHeight="1">
      <c r="B2830" s="137">
        <v>46121</v>
      </c>
      <c r="C2830" s="136" t="s">
        <v>8434</v>
      </c>
      <c r="D2830" s="136" t="s">
        <v>8299</v>
      </c>
      <c r="E2830" s="136">
        <v>5</v>
      </c>
      <c r="F2830" s="140">
        <v>0</v>
      </c>
      <c r="G2830" s="136">
        <v>0</v>
      </c>
      <c r="H2830" s="136">
        <v>0</v>
      </c>
      <c r="I2830" s="136">
        <v>0</v>
      </c>
      <c r="J2830" s="136">
        <v>0</v>
      </c>
      <c r="K2830" s="136">
        <v>0</v>
      </c>
      <c r="L2830" s="136">
        <v>0</v>
      </c>
      <c r="S2830" s="180"/>
      <c r="T2830" s="185"/>
      <c r="U2830" s="186"/>
      <c r="V2830" s="182"/>
      <c r="W2830" s="183"/>
      <c r="X2830" s="187"/>
      <c r="Y2830" s="188"/>
      <c r="Z2830" s="189"/>
    </row>
    <row r="2831" spans="2:26" ht="17.25" customHeight="1">
      <c r="B2831" s="137">
        <v>46122</v>
      </c>
      <c r="C2831" s="136" t="s">
        <v>2366</v>
      </c>
      <c r="D2831" s="136" t="s">
        <v>8097</v>
      </c>
      <c r="E2831" s="136">
        <v>13</v>
      </c>
      <c r="F2831" s="140">
        <v>0</v>
      </c>
      <c r="G2831" s="136">
        <v>0</v>
      </c>
      <c r="H2831" s="136">
        <v>4</v>
      </c>
      <c r="I2831" s="136">
        <v>0</v>
      </c>
      <c r="J2831" s="136">
        <v>0</v>
      </c>
      <c r="K2831" s="136">
        <v>0</v>
      </c>
      <c r="L2831" s="136">
        <v>4</v>
      </c>
      <c r="O2831" s="136" t="s">
        <v>8450</v>
      </c>
      <c r="P2831" s="136" t="s">
        <v>8451</v>
      </c>
      <c r="S2831" s="180"/>
      <c r="T2831" s="185"/>
      <c r="U2831" s="186"/>
      <c r="V2831" s="182"/>
      <c r="W2831" s="183"/>
      <c r="X2831" s="187"/>
      <c r="Y2831" s="188"/>
      <c r="Z2831" s="189"/>
    </row>
    <row r="2832" spans="2:26" ht="17.25" customHeight="1">
      <c r="B2832" s="137">
        <v>46122</v>
      </c>
      <c r="C2832" s="136" t="s">
        <v>60</v>
      </c>
      <c r="D2832" s="136" t="s">
        <v>8247</v>
      </c>
      <c r="E2832" s="136">
        <v>5</v>
      </c>
      <c r="F2832" s="140">
        <v>0</v>
      </c>
      <c r="G2832" s="136">
        <v>0</v>
      </c>
      <c r="H2832" s="136">
        <v>3</v>
      </c>
      <c r="I2832" s="136">
        <v>0</v>
      </c>
      <c r="J2832" s="136">
        <v>0</v>
      </c>
      <c r="K2832" s="136">
        <v>0</v>
      </c>
      <c r="L2832" s="136">
        <v>3</v>
      </c>
      <c r="O2832" s="136" t="s">
        <v>8452</v>
      </c>
      <c r="P2832" s="136" t="s">
        <v>8453</v>
      </c>
      <c r="S2832" s="180"/>
      <c r="T2832" s="185"/>
      <c r="U2832" s="186"/>
      <c r="V2832" s="182"/>
      <c r="W2832" s="183"/>
      <c r="X2832" s="187"/>
      <c r="Y2832" s="188"/>
      <c r="Z2832" s="189"/>
    </row>
    <row r="2833" spans="2:26" ht="17.25" customHeight="1">
      <c r="B2833" s="137">
        <v>46122</v>
      </c>
      <c r="C2833" s="136" t="s">
        <v>60</v>
      </c>
      <c r="D2833" s="136" t="s">
        <v>8200</v>
      </c>
      <c r="E2833" s="136">
        <v>12</v>
      </c>
      <c r="F2833" s="140">
        <v>0</v>
      </c>
      <c r="G2833" s="136">
        <v>0</v>
      </c>
      <c r="H2833" s="136">
        <v>1</v>
      </c>
      <c r="I2833" s="136">
        <v>0</v>
      </c>
      <c r="J2833" s="136">
        <v>1</v>
      </c>
      <c r="K2833" s="136">
        <v>0</v>
      </c>
      <c r="L2833" s="136">
        <v>2</v>
      </c>
      <c r="M2833" s="136" t="s">
        <v>8454</v>
      </c>
      <c r="O2833" s="136" t="s">
        <v>8454</v>
      </c>
      <c r="P2833" s="136" t="s">
        <v>8453</v>
      </c>
      <c r="S2833" s="180"/>
      <c r="T2833" s="185"/>
      <c r="U2833" s="186"/>
      <c r="V2833" s="182"/>
      <c r="W2833" s="183"/>
      <c r="X2833" s="187"/>
      <c r="Y2833" s="188"/>
      <c r="Z2833" s="189"/>
    </row>
    <row r="2834" spans="2:26" ht="17.25" customHeight="1">
      <c r="B2834" s="137">
        <v>46123</v>
      </c>
      <c r="C2834" s="136" t="s">
        <v>171</v>
      </c>
      <c r="D2834" s="136" t="s">
        <v>8125</v>
      </c>
      <c r="E2834" s="136">
        <v>11</v>
      </c>
      <c r="F2834" s="140">
        <v>0</v>
      </c>
      <c r="G2834" s="136">
        <v>0</v>
      </c>
      <c r="H2834" s="136">
        <v>0</v>
      </c>
      <c r="I2834" s="136">
        <v>0</v>
      </c>
      <c r="J2834" s="136">
        <v>0</v>
      </c>
      <c r="K2834" s="136">
        <v>0</v>
      </c>
      <c r="L2834" s="136">
        <v>0</v>
      </c>
      <c r="S2834" s="180"/>
      <c r="T2834" s="185"/>
      <c r="U2834" s="186"/>
      <c r="V2834" s="182"/>
      <c r="W2834" s="183"/>
      <c r="X2834" s="187"/>
      <c r="Y2834" s="188"/>
      <c r="Z2834" s="189"/>
    </row>
    <row r="2835" spans="2:26" ht="17.25" customHeight="1">
      <c r="B2835" s="137">
        <v>46123</v>
      </c>
      <c r="C2835" s="136" t="s">
        <v>8449</v>
      </c>
      <c r="D2835" s="136" t="s">
        <v>8446</v>
      </c>
      <c r="E2835" s="136">
        <v>2</v>
      </c>
      <c r="F2835" s="140">
        <v>0</v>
      </c>
      <c r="G2835" s="136">
        <v>0</v>
      </c>
      <c r="H2835" s="136">
        <v>1</v>
      </c>
      <c r="I2835" s="136">
        <v>0</v>
      </c>
      <c r="J2835" s="136">
        <v>0</v>
      </c>
      <c r="K2835" s="136">
        <v>0</v>
      </c>
      <c r="L2835" s="136">
        <v>1</v>
      </c>
      <c r="O2835" s="136" t="s">
        <v>8450</v>
      </c>
      <c r="P2835" s="136" t="s">
        <v>8451</v>
      </c>
      <c r="S2835" s="180"/>
      <c r="T2835" s="185"/>
      <c r="U2835" s="186"/>
      <c r="V2835" s="182"/>
      <c r="W2835" s="183"/>
      <c r="X2835" s="187"/>
      <c r="Y2835" s="188"/>
      <c r="Z2835" s="189"/>
    </row>
    <row r="2836" spans="2:26" ht="17.25" customHeight="1">
      <c r="B2836" s="137">
        <v>46123</v>
      </c>
      <c r="C2836" s="136" t="s">
        <v>8449</v>
      </c>
      <c r="D2836" s="136" t="s">
        <v>8310</v>
      </c>
      <c r="E2836" s="136">
        <v>6</v>
      </c>
      <c r="F2836" s="140">
        <v>0</v>
      </c>
      <c r="G2836" s="136">
        <v>0</v>
      </c>
      <c r="H2836" s="136">
        <v>3</v>
      </c>
      <c r="I2836" s="136">
        <v>0</v>
      </c>
      <c r="J2836" s="136">
        <v>0</v>
      </c>
      <c r="K2836" s="136">
        <v>0</v>
      </c>
      <c r="L2836" s="136">
        <v>3</v>
      </c>
      <c r="M2836" s="136" t="s">
        <v>8454</v>
      </c>
      <c r="N2836" s="136" t="s">
        <v>8453</v>
      </c>
      <c r="O2836" s="136" t="s">
        <v>8453</v>
      </c>
      <c r="P2836" s="136" t="s">
        <v>8452</v>
      </c>
      <c r="S2836" s="180"/>
      <c r="T2836" s="185"/>
      <c r="U2836" s="186"/>
      <c r="V2836" s="182"/>
      <c r="W2836" s="183"/>
      <c r="X2836" s="187"/>
      <c r="Y2836" s="188"/>
      <c r="Z2836" s="189"/>
    </row>
    <row r="2837" spans="2:26" ht="17.25" customHeight="1">
      <c r="B2837" s="137">
        <v>46123</v>
      </c>
      <c r="C2837" s="136" t="s">
        <v>8449</v>
      </c>
      <c r="D2837" s="136" t="s">
        <v>8280</v>
      </c>
      <c r="E2837" s="136">
        <v>13</v>
      </c>
      <c r="F2837" s="140">
        <v>1</v>
      </c>
      <c r="G2837" s="136">
        <v>0</v>
      </c>
      <c r="H2837" s="136">
        <v>22</v>
      </c>
      <c r="I2837" s="136">
        <v>0</v>
      </c>
      <c r="J2837" s="136">
        <v>0</v>
      </c>
      <c r="K2837" s="136">
        <v>0</v>
      </c>
      <c r="L2837" s="136">
        <v>22</v>
      </c>
      <c r="M2837" s="136" t="s">
        <v>8450</v>
      </c>
      <c r="N2837" s="136" t="s">
        <v>8452</v>
      </c>
      <c r="O2837" s="136" t="s">
        <v>8455</v>
      </c>
      <c r="P2837" s="136" t="s">
        <v>8453</v>
      </c>
      <c r="S2837" s="180"/>
      <c r="T2837" s="185"/>
      <c r="U2837" s="186"/>
      <c r="V2837" s="182"/>
      <c r="W2837" s="183"/>
      <c r="X2837" s="187"/>
      <c r="Y2837" s="188"/>
      <c r="Z2837" s="189"/>
    </row>
    <row r="2838" spans="2:26" ht="17.25" customHeight="1">
      <c r="B2838" s="137">
        <v>46125</v>
      </c>
      <c r="C2838" s="136" t="s">
        <v>18</v>
      </c>
      <c r="D2838" s="136" t="s">
        <v>8458</v>
      </c>
      <c r="E2838" s="136">
        <v>1</v>
      </c>
      <c r="F2838" s="140">
        <v>0</v>
      </c>
      <c r="G2838" s="136">
        <v>0</v>
      </c>
      <c r="H2838" s="136">
        <v>0</v>
      </c>
      <c r="I2838" s="136">
        <v>0</v>
      </c>
      <c r="J2838" s="136">
        <v>0</v>
      </c>
      <c r="K2838" s="136">
        <v>0</v>
      </c>
      <c r="L2838" s="136">
        <v>0</v>
      </c>
      <c r="S2838" s="180"/>
      <c r="T2838" s="185"/>
      <c r="U2838" s="186"/>
      <c r="V2838" s="182"/>
      <c r="W2838" s="183"/>
      <c r="X2838" s="187"/>
      <c r="Y2838" s="188"/>
      <c r="Z2838" s="189"/>
    </row>
    <row r="2839" spans="2:26" ht="17.25" customHeight="1">
      <c r="B2839" s="137">
        <v>46125</v>
      </c>
      <c r="C2839" s="136" t="s">
        <v>51</v>
      </c>
      <c r="D2839" s="136" t="s">
        <v>8123</v>
      </c>
      <c r="E2839" s="136">
        <v>11</v>
      </c>
      <c r="F2839" s="140">
        <v>0</v>
      </c>
      <c r="G2839" s="136">
        <v>0</v>
      </c>
      <c r="H2839" s="136">
        <v>1</v>
      </c>
      <c r="I2839" s="136">
        <v>0</v>
      </c>
      <c r="J2839" s="136">
        <v>0</v>
      </c>
      <c r="K2839" s="136">
        <v>0</v>
      </c>
      <c r="L2839" s="136">
        <v>1</v>
      </c>
      <c r="O2839" s="136" t="s">
        <v>8461</v>
      </c>
      <c r="P2839" s="136" t="s">
        <v>8462</v>
      </c>
      <c r="S2839" s="180"/>
      <c r="T2839" s="185"/>
      <c r="U2839" s="186"/>
      <c r="V2839" s="182"/>
      <c r="W2839" s="183"/>
      <c r="X2839" s="187"/>
      <c r="Y2839" s="188"/>
      <c r="Z2839" s="189"/>
    </row>
    <row r="2840" spans="2:26" ht="17.25" customHeight="1">
      <c r="B2840" s="137">
        <v>46125</v>
      </c>
      <c r="C2840" s="136" t="s">
        <v>60</v>
      </c>
      <c r="D2840" s="136" t="s">
        <v>8109</v>
      </c>
      <c r="E2840" s="136">
        <v>12</v>
      </c>
      <c r="F2840" s="140">
        <v>0</v>
      </c>
      <c r="G2840" s="136">
        <v>0</v>
      </c>
      <c r="H2840" s="136">
        <v>2</v>
      </c>
      <c r="I2840" s="136">
        <v>0</v>
      </c>
      <c r="J2840" s="136">
        <v>0</v>
      </c>
      <c r="K2840" s="136">
        <v>0</v>
      </c>
      <c r="L2840" s="136">
        <v>2</v>
      </c>
      <c r="O2840" s="136" t="s">
        <v>8462</v>
      </c>
      <c r="P2840" s="136" t="s">
        <v>8463</v>
      </c>
      <c r="S2840" s="180"/>
      <c r="T2840" s="185"/>
      <c r="U2840" s="186"/>
      <c r="V2840" s="182"/>
      <c r="W2840" s="183"/>
      <c r="X2840" s="187"/>
      <c r="Y2840" s="188"/>
      <c r="Z2840" s="189"/>
    </row>
    <row r="2841" spans="2:26" ht="17.25" customHeight="1">
      <c r="B2841" s="137">
        <v>46125</v>
      </c>
      <c r="C2841" s="136" t="s">
        <v>60</v>
      </c>
      <c r="D2841" s="136" t="s">
        <v>8265</v>
      </c>
      <c r="E2841" s="136">
        <v>11</v>
      </c>
      <c r="F2841" s="140">
        <v>0</v>
      </c>
      <c r="G2841" s="136">
        <v>0</v>
      </c>
      <c r="H2841" s="136">
        <v>2</v>
      </c>
      <c r="I2841" s="136">
        <v>0</v>
      </c>
      <c r="J2841" s="136">
        <v>0</v>
      </c>
      <c r="K2841" s="136">
        <v>0</v>
      </c>
      <c r="L2841" s="136">
        <v>2</v>
      </c>
      <c r="M2841" s="136" t="s">
        <v>8462</v>
      </c>
      <c r="N2841" s="136" t="s">
        <v>8463</v>
      </c>
      <c r="O2841" s="136" t="s">
        <v>8462</v>
      </c>
      <c r="P2841" s="136" t="s">
        <v>8462</v>
      </c>
      <c r="S2841" s="180"/>
      <c r="T2841" s="185"/>
      <c r="U2841" s="186"/>
      <c r="V2841" s="182"/>
      <c r="W2841" s="183"/>
      <c r="X2841" s="187"/>
      <c r="Y2841" s="188"/>
      <c r="Z2841" s="189"/>
    </row>
    <row r="2842" spans="2:26" ht="17.25" customHeight="1">
      <c r="B2842" s="137">
        <v>46128</v>
      </c>
      <c r="C2842" s="136" t="s">
        <v>8480</v>
      </c>
      <c r="D2842" s="136" t="s">
        <v>8479</v>
      </c>
      <c r="E2842" s="136">
        <v>13</v>
      </c>
      <c r="F2842" s="140">
        <v>1</v>
      </c>
      <c r="G2842" s="136">
        <v>0</v>
      </c>
      <c r="H2842" s="136">
        <v>0</v>
      </c>
      <c r="I2842" s="136">
        <v>0</v>
      </c>
      <c r="J2842" s="136">
        <v>0</v>
      </c>
      <c r="K2842" s="136">
        <v>0</v>
      </c>
      <c r="L2842" s="136">
        <v>0</v>
      </c>
      <c r="S2842" s="180"/>
      <c r="T2842" s="185"/>
      <c r="U2842" s="186"/>
      <c r="V2842" s="182"/>
      <c r="W2842" s="183"/>
      <c r="X2842" s="187"/>
      <c r="Y2842" s="188"/>
      <c r="Z2842" s="189"/>
    </row>
    <row r="2843" spans="2:26" ht="17.25" customHeight="1">
      <c r="B2843" s="137">
        <v>46129</v>
      </c>
      <c r="C2843" s="136" t="s">
        <v>8496</v>
      </c>
      <c r="D2843" s="136" t="s">
        <v>8427</v>
      </c>
      <c r="E2843" s="136">
        <v>13</v>
      </c>
      <c r="F2843" s="140">
        <v>0</v>
      </c>
      <c r="G2843" s="136">
        <v>0</v>
      </c>
      <c r="H2843" s="136">
        <v>1</v>
      </c>
      <c r="I2843" s="136">
        <v>0</v>
      </c>
      <c r="J2843" s="136">
        <v>2</v>
      </c>
      <c r="K2843" s="136">
        <v>0</v>
      </c>
      <c r="L2843" s="136">
        <v>3</v>
      </c>
      <c r="M2843" s="136" t="s">
        <v>8522</v>
      </c>
      <c r="O2843" s="136" t="s">
        <v>8523</v>
      </c>
      <c r="P2843" s="136" t="s">
        <v>8524</v>
      </c>
      <c r="S2843" s="180"/>
      <c r="T2843" s="185"/>
      <c r="U2843" s="186"/>
      <c r="V2843" s="182"/>
      <c r="W2843" s="183"/>
      <c r="X2843" s="187"/>
      <c r="Y2843" s="188"/>
      <c r="Z2843" s="189"/>
    </row>
    <row r="2844" spans="2:26" ht="17.25" customHeight="1">
      <c r="B2844" s="137">
        <v>46130</v>
      </c>
      <c r="C2844" s="136" t="s">
        <v>8497</v>
      </c>
      <c r="D2844" s="136" t="s">
        <v>8247</v>
      </c>
      <c r="E2844" s="136">
        <v>6</v>
      </c>
      <c r="F2844" s="140">
        <v>0</v>
      </c>
      <c r="G2844" s="136">
        <v>0</v>
      </c>
      <c r="H2844" s="136">
        <v>2</v>
      </c>
      <c r="I2844" s="136">
        <v>0</v>
      </c>
      <c r="J2844" s="136">
        <v>0</v>
      </c>
      <c r="K2844" s="136">
        <v>0</v>
      </c>
      <c r="L2844" s="136">
        <v>2</v>
      </c>
      <c r="O2844" s="136" t="s">
        <v>8523</v>
      </c>
      <c r="P2844" s="136" t="s">
        <v>8523</v>
      </c>
      <c r="S2844" s="180"/>
      <c r="T2844" s="185"/>
      <c r="U2844" s="186"/>
      <c r="V2844" s="182"/>
      <c r="W2844" s="183"/>
      <c r="X2844" s="187"/>
      <c r="Y2844" s="188"/>
      <c r="Z2844" s="189"/>
    </row>
    <row r="2845" spans="2:26" ht="17.25" customHeight="1">
      <c r="B2845" s="137">
        <v>46131</v>
      </c>
      <c r="C2845" s="136" t="s">
        <v>8498</v>
      </c>
      <c r="D2845" s="136" t="s">
        <v>8123</v>
      </c>
      <c r="E2845" s="136">
        <v>11</v>
      </c>
      <c r="F2845" s="140">
        <v>0</v>
      </c>
      <c r="G2845" s="136">
        <v>0</v>
      </c>
      <c r="H2845" s="136">
        <v>0</v>
      </c>
      <c r="I2845" s="136">
        <v>0</v>
      </c>
      <c r="J2845" s="136">
        <v>0</v>
      </c>
      <c r="K2845" s="136">
        <v>0</v>
      </c>
      <c r="L2845" s="136">
        <v>0</v>
      </c>
      <c r="S2845" s="180"/>
      <c r="T2845" s="185"/>
      <c r="U2845" s="186"/>
      <c r="V2845" s="182"/>
      <c r="W2845" s="183"/>
      <c r="X2845" s="187"/>
      <c r="Y2845" s="188"/>
      <c r="Z2845" s="189"/>
    </row>
    <row r="2846" spans="2:26" ht="17.25" customHeight="1">
      <c r="B2846" s="137">
        <v>46131</v>
      </c>
      <c r="C2846" s="136" t="s">
        <v>8499</v>
      </c>
      <c r="D2846" s="136" t="s">
        <v>8201</v>
      </c>
      <c r="E2846" s="136">
        <v>11</v>
      </c>
      <c r="F2846" s="140">
        <v>0</v>
      </c>
      <c r="G2846" s="136">
        <v>0</v>
      </c>
      <c r="H2846" s="136">
        <v>0</v>
      </c>
      <c r="I2846" s="136">
        <v>0</v>
      </c>
      <c r="J2846" s="136">
        <v>0</v>
      </c>
      <c r="K2846" s="136">
        <v>0</v>
      </c>
      <c r="L2846" s="136">
        <v>0</v>
      </c>
      <c r="S2846" s="180"/>
      <c r="T2846" s="185"/>
      <c r="U2846" s="186"/>
      <c r="V2846" s="182"/>
      <c r="W2846" s="183"/>
      <c r="X2846" s="187"/>
      <c r="Y2846" s="188"/>
      <c r="Z2846" s="189"/>
    </row>
    <row r="2847" spans="2:26" ht="17.25" customHeight="1">
      <c r="B2847" s="137">
        <v>46132</v>
      </c>
      <c r="C2847" s="136" t="s">
        <v>8532</v>
      </c>
      <c r="D2847" s="136" t="s">
        <v>8528</v>
      </c>
      <c r="E2847" s="136">
        <v>11</v>
      </c>
      <c r="F2847" s="140">
        <v>0</v>
      </c>
      <c r="G2847" s="136">
        <v>0</v>
      </c>
      <c r="H2847" s="136">
        <v>2</v>
      </c>
      <c r="I2847" s="136">
        <v>2</v>
      </c>
      <c r="J2847" s="136">
        <v>0</v>
      </c>
      <c r="K2847" s="136">
        <v>0</v>
      </c>
      <c r="L2847" s="136">
        <v>4</v>
      </c>
      <c r="M2847" s="136" t="s">
        <v>8536</v>
      </c>
      <c r="O2847" s="136" t="s">
        <v>8537</v>
      </c>
      <c r="P2847" s="136" t="s">
        <v>8538</v>
      </c>
      <c r="S2847" s="180"/>
      <c r="T2847" s="185"/>
      <c r="U2847" s="186"/>
      <c r="V2847" s="182"/>
      <c r="W2847" s="183"/>
      <c r="X2847" s="187"/>
      <c r="Y2847" s="188"/>
      <c r="Z2847" s="189"/>
    </row>
    <row r="2848" spans="2:26" ht="17.25" customHeight="1">
      <c r="B2848" s="137">
        <v>46132</v>
      </c>
      <c r="C2848" s="136" t="s">
        <v>8533</v>
      </c>
      <c r="D2848" s="136" t="s">
        <v>8200</v>
      </c>
      <c r="E2848" s="136">
        <v>12</v>
      </c>
      <c r="F2848" s="140">
        <v>0</v>
      </c>
      <c r="G2848" s="136">
        <v>0</v>
      </c>
      <c r="H2848" s="136">
        <v>0</v>
      </c>
      <c r="I2848" s="136">
        <v>2</v>
      </c>
      <c r="J2848" s="136">
        <v>0</v>
      </c>
      <c r="K2848" s="136">
        <v>0</v>
      </c>
      <c r="L2848" s="136">
        <v>2</v>
      </c>
      <c r="M2848" s="136" t="s">
        <v>8536</v>
      </c>
      <c r="S2848" s="180"/>
      <c r="T2848" s="185"/>
      <c r="U2848" s="186"/>
      <c r="V2848" s="182"/>
      <c r="W2848" s="183"/>
      <c r="X2848" s="187"/>
      <c r="Y2848" s="188"/>
      <c r="Z2848" s="189"/>
    </row>
    <row r="2849" spans="2:26" ht="17.25" customHeight="1">
      <c r="B2849" s="137">
        <v>46132</v>
      </c>
      <c r="C2849" s="136" t="s">
        <v>8532</v>
      </c>
      <c r="D2849" s="136" t="s">
        <v>8529</v>
      </c>
      <c r="E2849" s="136">
        <v>3</v>
      </c>
      <c r="F2849" s="140">
        <v>0</v>
      </c>
      <c r="G2849" s="136">
        <v>0</v>
      </c>
      <c r="H2849" s="136">
        <v>2</v>
      </c>
      <c r="I2849" s="136">
        <v>0</v>
      </c>
      <c r="J2849" s="136">
        <v>0</v>
      </c>
      <c r="K2849" s="136">
        <v>0</v>
      </c>
      <c r="L2849" s="136">
        <v>2</v>
      </c>
      <c r="O2849" s="136" t="s">
        <v>8536</v>
      </c>
      <c r="P2849" s="136" t="s">
        <v>8536</v>
      </c>
      <c r="S2849" s="180"/>
      <c r="T2849" s="185"/>
      <c r="U2849" s="186"/>
      <c r="V2849" s="182"/>
      <c r="W2849" s="183"/>
      <c r="X2849" s="187"/>
      <c r="Y2849" s="188"/>
      <c r="Z2849" s="189"/>
    </row>
    <row r="2850" spans="2:26" ht="17.25" customHeight="1">
      <c r="B2850" s="137">
        <v>46132</v>
      </c>
      <c r="C2850" s="136" t="s">
        <v>8534</v>
      </c>
      <c r="D2850" s="136" t="s">
        <v>8530</v>
      </c>
      <c r="E2850" s="136">
        <v>13</v>
      </c>
      <c r="F2850" s="140">
        <v>0</v>
      </c>
      <c r="G2850" s="136">
        <v>0</v>
      </c>
      <c r="H2850" s="136">
        <v>0</v>
      </c>
      <c r="I2850" s="136">
        <v>0</v>
      </c>
      <c r="J2850" s="136">
        <v>0</v>
      </c>
      <c r="K2850" s="136">
        <v>0</v>
      </c>
      <c r="L2850" s="136">
        <v>0</v>
      </c>
      <c r="S2850" s="180"/>
      <c r="T2850" s="185"/>
      <c r="U2850" s="186"/>
      <c r="V2850" s="182"/>
      <c r="W2850" s="183"/>
      <c r="X2850" s="187"/>
      <c r="Y2850" s="188"/>
      <c r="Z2850" s="189"/>
    </row>
    <row r="2851" spans="2:26" ht="17.25" customHeight="1">
      <c r="B2851" s="137">
        <v>46132</v>
      </c>
      <c r="C2851" s="136" t="s">
        <v>8535</v>
      </c>
      <c r="D2851" s="136" t="s">
        <v>8531</v>
      </c>
      <c r="E2851" s="136">
        <v>1</v>
      </c>
      <c r="F2851" s="140">
        <v>0</v>
      </c>
      <c r="G2851" s="136">
        <v>0</v>
      </c>
      <c r="H2851" s="136">
        <v>0</v>
      </c>
      <c r="I2851" s="136">
        <v>0</v>
      </c>
      <c r="J2851" s="136">
        <v>0</v>
      </c>
      <c r="K2851" s="136">
        <v>0</v>
      </c>
      <c r="L2851" s="136">
        <v>0</v>
      </c>
      <c r="S2851" s="180"/>
      <c r="T2851" s="185"/>
      <c r="U2851" s="186"/>
      <c r="V2851" s="182"/>
      <c r="W2851" s="183"/>
      <c r="X2851" s="187"/>
      <c r="Y2851" s="188"/>
      <c r="Z2851" s="189"/>
    </row>
    <row r="2852" spans="2:26" ht="17.25" customHeight="1">
      <c r="B2852" s="137">
        <v>46133</v>
      </c>
      <c r="C2852" s="136" t="s">
        <v>8552</v>
      </c>
      <c r="D2852" s="136" t="s">
        <v>8547</v>
      </c>
      <c r="E2852" s="136">
        <v>13</v>
      </c>
      <c r="F2852" s="140">
        <v>0</v>
      </c>
      <c r="G2852" s="136">
        <v>0</v>
      </c>
      <c r="H2852" s="136">
        <v>0</v>
      </c>
      <c r="I2852" s="136">
        <v>0</v>
      </c>
      <c r="J2852" s="136">
        <v>0</v>
      </c>
      <c r="K2852" s="136">
        <v>0</v>
      </c>
      <c r="L2852" s="136">
        <v>0</v>
      </c>
      <c r="S2852" s="180"/>
      <c r="T2852" s="185"/>
      <c r="U2852" s="186"/>
      <c r="V2852" s="182"/>
      <c r="W2852" s="183"/>
      <c r="X2852" s="187"/>
      <c r="Y2852" s="188"/>
      <c r="Z2852" s="189"/>
    </row>
    <row r="2853" spans="2:26" ht="17.25" customHeight="1">
      <c r="B2853" s="137">
        <v>46133</v>
      </c>
      <c r="C2853" s="136" t="s">
        <v>8553</v>
      </c>
      <c r="D2853" s="136" t="s">
        <v>8125</v>
      </c>
      <c r="E2853" s="136">
        <v>11</v>
      </c>
      <c r="F2853" s="140">
        <v>0</v>
      </c>
      <c r="G2853" s="136">
        <v>0</v>
      </c>
      <c r="H2853" s="136">
        <v>0</v>
      </c>
      <c r="I2853" s="136">
        <v>0</v>
      </c>
      <c r="J2853" s="136">
        <v>0</v>
      </c>
      <c r="K2853" s="136">
        <v>0</v>
      </c>
      <c r="L2853" s="136">
        <v>0</v>
      </c>
      <c r="S2853" s="180"/>
      <c r="T2853" s="185"/>
      <c r="U2853" s="186"/>
      <c r="V2853" s="182"/>
      <c r="W2853" s="183"/>
      <c r="X2853" s="187"/>
      <c r="Y2853" s="188"/>
      <c r="Z2853" s="189"/>
    </row>
    <row r="2854" spans="2:26" ht="17.25" customHeight="1">
      <c r="B2854" s="137">
        <v>46133</v>
      </c>
      <c r="C2854" s="136" t="s">
        <v>8554</v>
      </c>
      <c r="D2854" s="136" t="s">
        <v>8548</v>
      </c>
      <c r="E2854" s="136">
        <v>13</v>
      </c>
      <c r="F2854" s="140">
        <v>0</v>
      </c>
      <c r="G2854" s="136">
        <v>0</v>
      </c>
      <c r="H2854" s="136">
        <v>0</v>
      </c>
      <c r="I2854" s="136">
        <v>0</v>
      </c>
      <c r="J2854" s="136">
        <v>0</v>
      </c>
      <c r="K2854" s="136">
        <v>0</v>
      </c>
      <c r="L2854" s="136">
        <v>0</v>
      </c>
      <c r="S2854" s="180"/>
      <c r="T2854" s="185"/>
      <c r="U2854" s="186"/>
      <c r="V2854" s="182"/>
      <c r="W2854" s="183"/>
      <c r="X2854" s="187"/>
      <c r="Y2854" s="188"/>
      <c r="Z2854" s="189"/>
    </row>
    <row r="2855" spans="2:26" ht="17.25" customHeight="1">
      <c r="B2855" s="137">
        <v>46133</v>
      </c>
      <c r="C2855" s="136" t="s">
        <v>8562</v>
      </c>
      <c r="D2855" s="136" t="s">
        <v>8561</v>
      </c>
      <c r="E2855" s="136">
        <v>12</v>
      </c>
      <c r="F2855" s="140">
        <v>9</v>
      </c>
      <c r="G2855" s="136">
        <v>0</v>
      </c>
      <c r="H2855" s="136">
        <v>21</v>
      </c>
      <c r="I2855" s="136">
        <v>0</v>
      </c>
      <c r="J2855" s="136">
        <v>22</v>
      </c>
      <c r="K2855" s="136">
        <v>0</v>
      </c>
      <c r="L2855" s="136">
        <v>43</v>
      </c>
      <c r="M2855" s="136" t="s">
        <v>8572</v>
      </c>
      <c r="N2855" s="136" t="s">
        <v>8573</v>
      </c>
      <c r="O2855" s="136" t="s">
        <v>8574</v>
      </c>
      <c r="P2855" s="136" t="s">
        <v>8572</v>
      </c>
      <c r="S2855" s="180"/>
      <c r="T2855" s="185"/>
      <c r="U2855" s="186"/>
      <c r="V2855" s="182"/>
      <c r="W2855" s="183"/>
      <c r="X2855" s="187"/>
      <c r="Y2855" s="188"/>
      <c r="Z2855" s="189"/>
    </row>
    <row r="2856" spans="2:26" ht="17.25" customHeight="1">
      <c r="B2856" s="137">
        <v>46134</v>
      </c>
      <c r="C2856" s="136" t="s">
        <v>187</v>
      </c>
      <c r="D2856" s="136" t="s">
        <v>8127</v>
      </c>
      <c r="E2856" s="136">
        <v>13</v>
      </c>
      <c r="F2856" s="140">
        <v>0</v>
      </c>
      <c r="G2856" s="136">
        <v>0</v>
      </c>
      <c r="H2856" s="136">
        <v>1</v>
      </c>
      <c r="I2856" s="136">
        <v>0</v>
      </c>
      <c r="J2856" s="136">
        <v>0</v>
      </c>
      <c r="K2856" s="136">
        <v>0</v>
      </c>
      <c r="L2856" s="136">
        <v>1</v>
      </c>
      <c r="M2856" s="136" t="s">
        <v>8590</v>
      </c>
      <c r="S2856" s="180"/>
      <c r="T2856" s="185"/>
      <c r="U2856" s="186"/>
      <c r="V2856" s="182"/>
      <c r="W2856" s="183"/>
      <c r="X2856" s="187"/>
      <c r="Y2856" s="188"/>
      <c r="Z2856" s="189"/>
    </row>
    <row r="2857" spans="2:26" ht="17.25" customHeight="1">
      <c r="B2857" s="137">
        <v>46137</v>
      </c>
      <c r="C2857" s="136" t="s">
        <v>8603</v>
      </c>
      <c r="D2857" s="136" t="s">
        <v>8602</v>
      </c>
      <c r="E2857" s="136">
        <v>13</v>
      </c>
      <c r="F2857" s="140">
        <v>0</v>
      </c>
      <c r="G2857" s="136">
        <v>0</v>
      </c>
      <c r="H2857" s="136">
        <v>0</v>
      </c>
      <c r="I2857" s="136">
        <v>0</v>
      </c>
      <c r="J2857" s="136">
        <v>0</v>
      </c>
      <c r="K2857" s="136">
        <v>0</v>
      </c>
      <c r="L2857" s="136">
        <v>0</v>
      </c>
      <c r="S2857" s="180"/>
      <c r="T2857" s="185"/>
      <c r="U2857" s="186"/>
      <c r="V2857" s="182"/>
      <c r="W2857" s="183"/>
      <c r="X2857" s="187"/>
      <c r="Y2857" s="188"/>
      <c r="Z2857" s="189"/>
    </row>
    <row r="2858" spans="2:26" ht="17.25" customHeight="1">
      <c r="B2858" s="137">
        <v>46137</v>
      </c>
      <c r="C2858" s="136" t="s">
        <v>8604</v>
      </c>
      <c r="D2858" s="136" t="s">
        <v>8124</v>
      </c>
      <c r="E2858" s="136">
        <v>13</v>
      </c>
      <c r="F2858" s="140">
        <v>0</v>
      </c>
      <c r="G2858" s="136">
        <v>0</v>
      </c>
      <c r="H2858" s="136">
        <v>4</v>
      </c>
      <c r="I2858" s="136">
        <v>1</v>
      </c>
      <c r="J2858" s="136">
        <v>0</v>
      </c>
      <c r="K2858" s="136">
        <v>0</v>
      </c>
      <c r="L2858" s="136">
        <v>5</v>
      </c>
      <c r="M2858" s="136" t="s">
        <v>8644</v>
      </c>
      <c r="S2858" s="180"/>
      <c r="T2858" s="185"/>
      <c r="U2858" s="186"/>
      <c r="V2858" s="182"/>
      <c r="W2858" s="183"/>
      <c r="X2858" s="187"/>
      <c r="Y2858" s="188"/>
      <c r="Z2858" s="189"/>
    </row>
    <row r="2859" spans="2:26" ht="17.25" customHeight="1">
      <c r="B2859" s="137">
        <v>46137</v>
      </c>
      <c r="C2859" s="136" t="s">
        <v>8627</v>
      </c>
      <c r="D2859" s="136" t="s">
        <v>8626</v>
      </c>
      <c r="E2859" s="136">
        <v>5</v>
      </c>
      <c r="F2859" s="140">
        <v>0</v>
      </c>
      <c r="G2859" s="136">
        <v>0</v>
      </c>
      <c r="H2859" s="136">
        <v>0</v>
      </c>
      <c r="I2859" s="136">
        <v>0</v>
      </c>
      <c r="J2859" s="136">
        <v>0</v>
      </c>
      <c r="K2859" s="136">
        <v>0</v>
      </c>
      <c r="L2859" s="136">
        <v>0</v>
      </c>
      <c r="S2859" s="180"/>
      <c r="T2859" s="185"/>
      <c r="U2859" s="186"/>
      <c r="V2859" s="182"/>
      <c r="W2859" s="183"/>
      <c r="X2859" s="187"/>
      <c r="Y2859" s="188"/>
      <c r="Z2859" s="189"/>
    </row>
    <row r="2860" spans="2:26" ht="17.25" customHeight="1">
      <c r="B2860" s="137">
        <v>46139</v>
      </c>
      <c r="C2860" s="136" t="s">
        <v>8603</v>
      </c>
      <c r="D2860" s="136" t="s">
        <v>8663</v>
      </c>
      <c r="E2860" s="136">
        <v>13</v>
      </c>
      <c r="F2860" s="140">
        <v>0</v>
      </c>
      <c r="G2860" s="136">
        <v>0</v>
      </c>
      <c r="H2860" s="136">
        <v>0</v>
      </c>
      <c r="I2860" s="136">
        <v>0</v>
      </c>
      <c r="J2860" s="136">
        <v>0</v>
      </c>
      <c r="K2860" s="136">
        <v>0</v>
      </c>
      <c r="L2860" s="136">
        <v>0</v>
      </c>
      <c r="S2860" s="180"/>
      <c r="T2860" s="185"/>
      <c r="U2860" s="186"/>
      <c r="V2860" s="182"/>
      <c r="W2860" s="183"/>
      <c r="X2860" s="187"/>
      <c r="Y2860" s="188"/>
      <c r="Z2860" s="189"/>
    </row>
    <row r="2861" spans="2:26" ht="17.25" customHeight="1">
      <c r="B2861" s="137">
        <v>46139</v>
      </c>
      <c r="C2861" s="136" t="s">
        <v>8603</v>
      </c>
      <c r="D2861" s="136" t="s">
        <v>8664</v>
      </c>
      <c r="E2861" s="136">
        <v>13</v>
      </c>
      <c r="F2861" s="140">
        <v>0</v>
      </c>
      <c r="G2861" s="136">
        <v>0</v>
      </c>
      <c r="H2861" s="136">
        <v>0</v>
      </c>
      <c r="I2861" s="136">
        <v>0</v>
      </c>
      <c r="J2861" s="136">
        <v>0</v>
      </c>
      <c r="K2861" s="136">
        <v>0</v>
      </c>
      <c r="L2861" s="136">
        <v>0</v>
      </c>
      <c r="S2861" s="180"/>
      <c r="T2861" s="185"/>
      <c r="U2861" s="186"/>
      <c r="V2861" s="182"/>
      <c r="W2861" s="183"/>
      <c r="X2861" s="187"/>
      <c r="Y2861" s="188"/>
      <c r="Z2861" s="189"/>
    </row>
    <row r="2862" spans="2:26" ht="17.25" customHeight="1">
      <c r="B2862" s="137">
        <v>46139</v>
      </c>
      <c r="C2862" s="136" t="s">
        <v>8665</v>
      </c>
      <c r="D2862" s="136" t="s">
        <v>8561</v>
      </c>
      <c r="E2862" s="136">
        <v>9</v>
      </c>
      <c r="F2862" s="140">
        <v>0</v>
      </c>
      <c r="G2862" s="136">
        <v>0</v>
      </c>
      <c r="H2862" s="136">
        <v>0</v>
      </c>
      <c r="I2862" s="136">
        <v>0</v>
      </c>
      <c r="J2862" s="136">
        <v>0</v>
      </c>
      <c r="K2862" s="136">
        <v>0</v>
      </c>
      <c r="L2862" s="136">
        <v>0</v>
      </c>
      <c r="S2862" s="180"/>
      <c r="T2862" s="185"/>
      <c r="U2862" s="186"/>
      <c r="V2862" s="182"/>
      <c r="W2862" s="183"/>
      <c r="X2862" s="187"/>
      <c r="Y2862" s="188"/>
      <c r="Z2862" s="189"/>
    </row>
    <row r="2863" spans="2:26" ht="17.25" customHeight="1">
      <c r="B2863" s="137">
        <v>46139</v>
      </c>
      <c r="C2863" s="136" t="s">
        <v>8666</v>
      </c>
      <c r="D2863" s="136" t="s">
        <v>8200</v>
      </c>
      <c r="E2863" s="136">
        <v>12</v>
      </c>
      <c r="F2863" s="140">
        <v>2</v>
      </c>
      <c r="G2863" s="136">
        <v>0</v>
      </c>
      <c r="H2863" s="136">
        <v>0</v>
      </c>
      <c r="I2863" s="136">
        <v>4</v>
      </c>
      <c r="J2863" s="136">
        <v>0</v>
      </c>
      <c r="K2863" s="136">
        <v>0</v>
      </c>
      <c r="L2863" s="136">
        <v>4</v>
      </c>
      <c r="M2863" s="136" t="s">
        <v>8670</v>
      </c>
      <c r="S2863" s="180"/>
      <c r="T2863" s="185"/>
      <c r="U2863" s="186"/>
      <c r="V2863" s="182"/>
      <c r="W2863" s="183"/>
      <c r="X2863" s="187"/>
      <c r="Y2863" s="188"/>
      <c r="Z2863" s="189"/>
    </row>
    <row r="2864" spans="2:26" ht="17.25" customHeight="1">
      <c r="B2864" s="137">
        <v>46139</v>
      </c>
      <c r="C2864" s="136" t="s">
        <v>8671</v>
      </c>
      <c r="D2864" s="136" t="s">
        <v>8672</v>
      </c>
      <c r="E2864" s="136">
        <v>11</v>
      </c>
      <c r="F2864" s="140">
        <v>4</v>
      </c>
      <c r="G2864" s="136">
        <v>0</v>
      </c>
      <c r="H2864" s="136">
        <v>5</v>
      </c>
      <c r="I2864" s="136">
        <v>0</v>
      </c>
      <c r="J2864" s="136">
        <v>3</v>
      </c>
      <c r="K2864" s="136">
        <v>0</v>
      </c>
      <c r="L2864" s="136">
        <v>8</v>
      </c>
      <c r="M2864" s="136" t="s">
        <v>8673</v>
      </c>
      <c r="N2864" s="136" t="s">
        <v>8670</v>
      </c>
      <c r="O2864" s="136" t="s">
        <v>8669</v>
      </c>
      <c r="P2864" s="136" t="s">
        <v>8669</v>
      </c>
      <c r="S2864" s="180"/>
      <c r="T2864" s="185"/>
      <c r="U2864" s="186"/>
      <c r="V2864" s="182"/>
      <c r="W2864" s="183"/>
      <c r="X2864" s="187"/>
      <c r="Y2864" s="188"/>
      <c r="Z2864" s="189"/>
    </row>
    <row r="2865" spans="2:26" ht="17.25" customHeight="1">
      <c r="B2865" s="137">
        <v>46139</v>
      </c>
      <c r="C2865" s="136" t="s">
        <v>8668</v>
      </c>
      <c r="D2865" s="136" t="s">
        <v>8529</v>
      </c>
      <c r="E2865" s="136">
        <v>3</v>
      </c>
      <c r="F2865" s="140">
        <v>3</v>
      </c>
      <c r="G2865" s="136">
        <v>0</v>
      </c>
      <c r="H2865" s="136">
        <v>7</v>
      </c>
      <c r="I2865" s="136">
        <v>0</v>
      </c>
      <c r="J2865" s="136">
        <v>0</v>
      </c>
      <c r="K2865" s="136">
        <v>0</v>
      </c>
      <c r="L2865" s="136">
        <v>7</v>
      </c>
      <c r="O2865" s="136" t="s">
        <v>8669</v>
      </c>
      <c r="P2865" s="136" t="s">
        <v>8669</v>
      </c>
      <c r="S2865" s="180"/>
      <c r="T2865" s="185"/>
      <c r="U2865" s="186"/>
      <c r="V2865" s="182"/>
      <c r="W2865" s="183"/>
      <c r="X2865" s="187"/>
      <c r="Y2865" s="188"/>
      <c r="Z2865" s="189"/>
    </row>
    <row r="2866" spans="2:26" ht="17.25" customHeight="1">
      <c r="B2866" s="137">
        <v>46140</v>
      </c>
      <c r="C2866" s="136" t="s">
        <v>8683</v>
      </c>
      <c r="D2866" s="136" t="s">
        <v>8682</v>
      </c>
      <c r="E2866" s="136">
        <v>13</v>
      </c>
      <c r="F2866" s="140">
        <v>0</v>
      </c>
      <c r="G2866" s="136">
        <v>0</v>
      </c>
      <c r="H2866" s="136">
        <v>0</v>
      </c>
      <c r="I2866" s="136">
        <v>0</v>
      </c>
      <c r="J2866" s="136">
        <v>0</v>
      </c>
      <c r="K2866" s="136">
        <v>0</v>
      </c>
      <c r="L2866" s="136">
        <v>0</v>
      </c>
      <c r="S2866" s="180"/>
      <c r="T2866" s="185"/>
      <c r="U2866" s="186"/>
      <c r="V2866" s="182"/>
      <c r="W2866" s="183"/>
      <c r="X2866" s="187"/>
      <c r="Y2866" s="188"/>
      <c r="Z2866" s="189"/>
    </row>
    <row r="2867" spans="2:26" ht="17.25" customHeight="1">
      <c r="B2867" s="137">
        <v>46140</v>
      </c>
      <c r="C2867" s="136" t="s">
        <v>8683</v>
      </c>
      <c r="D2867" s="136" t="s">
        <v>8528</v>
      </c>
      <c r="E2867" s="136">
        <v>11</v>
      </c>
      <c r="F2867" s="140">
        <v>4</v>
      </c>
      <c r="G2867" s="136">
        <v>0</v>
      </c>
      <c r="H2867" s="136">
        <v>9</v>
      </c>
      <c r="I2867" s="136">
        <v>0</v>
      </c>
      <c r="J2867" s="136">
        <v>0</v>
      </c>
      <c r="K2867" s="136">
        <v>0</v>
      </c>
      <c r="L2867" s="136">
        <v>9</v>
      </c>
      <c r="O2867" s="136" t="s">
        <v>8689</v>
      </c>
      <c r="P2867" s="136" t="s">
        <v>8694</v>
      </c>
      <c r="S2867" s="180"/>
      <c r="T2867" s="185"/>
      <c r="U2867" s="186"/>
      <c r="V2867" s="182"/>
      <c r="W2867" s="183"/>
      <c r="X2867" s="187"/>
      <c r="Y2867" s="188"/>
      <c r="Z2867" s="189"/>
    </row>
    <row r="2868" spans="2:26" ht="17.25" customHeight="1">
      <c r="B2868" s="137">
        <v>46141</v>
      </c>
      <c r="C2868" s="136" t="s">
        <v>8697</v>
      </c>
      <c r="D2868" s="136" t="s">
        <v>8696</v>
      </c>
      <c r="E2868" s="136">
        <v>1</v>
      </c>
      <c r="F2868" s="140">
        <v>0</v>
      </c>
      <c r="G2868" s="136">
        <v>0</v>
      </c>
      <c r="H2868" s="136">
        <v>0</v>
      </c>
      <c r="I2868" s="136">
        <v>0</v>
      </c>
      <c r="J2868" s="136">
        <v>0</v>
      </c>
      <c r="K2868" s="136">
        <v>0</v>
      </c>
      <c r="L2868" s="136">
        <v>0</v>
      </c>
      <c r="S2868" s="180"/>
      <c r="T2868" s="185"/>
      <c r="U2868" s="186"/>
      <c r="V2868" s="182"/>
      <c r="W2868" s="183"/>
      <c r="X2868" s="187"/>
      <c r="Y2868" s="188"/>
      <c r="Z2868" s="189"/>
    </row>
    <row r="2869" spans="2:26" ht="17.25" customHeight="1">
      <c r="B2869" s="137">
        <v>46141</v>
      </c>
      <c r="C2869" s="136" t="s">
        <v>32</v>
      </c>
      <c r="D2869" s="136" t="s">
        <v>8529</v>
      </c>
      <c r="E2869" s="136">
        <v>3</v>
      </c>
      <c r="F2869" s="140">
        <v>3</v>
      </c>
      <c r="G2869" s="136">
        <v>0</v>
      </c>
      <c r="H2869" s="136">
        <v>7</v>
      </c>
      <c r="I2869" s="136">
        <v>0</v>
      </c>
      <c r="J2869" s="136">
        <v>0</v>
      </c>
      <c r="K2869" s="136">
        <v>0</v>
      </c>
      <c r="L2869" s="136">
        <v>7</v>
      </c>
      <c r="O2869" s="136" t="s">
        <v>8703</v>
      </c>
      <c r="P2869" s="136" t="s">
        <v>8703</v>
      </c>
      <c r="S2869" s="180"/>
      <c r="T2869" s="185"/>
      <c r="U2869" s="186"/>
      <c r="V2869" s="182"/>
      <c r="W2869" s="183"/>
      <c r="X2869" s="187"/>
      <c r="Y2869" s="188"/>
      <c r="Z2869" s="189"/>
    </row>
    <row r="2870" spans="2:26" ht="17.25" customHeight="1">
      <c r="B2870" s="137">
        <v>46142</v>
      </c>
      <c r="C2870" s="136" t="s">
        <v>18</v>
      </c>
      <c r="D2870" s="136" t="s">
        <v>8711</v>
      </c>
      <c r="E2870" s="136">
        <v>8</v>
      </c>
      <c r="F2870" s="140">
        <v>0</v>
      </c>
      <c r="G2870" s="136">
        <v>0</v>
      </c>
      <c r="H2870" s="136">
        <v>3</v>
      </c>
      <c r="I2870" s="136">
        <v>0</v>
      </c>
      <c r="J2870" s="136">
        <v>0</v>
      </c>
      <c r="K2870" s="136">
        <v>0</v>
      </c>
      <c r="L2870" s="136">
        <v>3</v>
      </c>
      <c r="O2870" s="136" t="s">
        <v>8720</v>
      </c>
      <c r="P2870" s="136" t="s">
        <v>8720</v>
      </c>
      <c r="S2870" s="180"/>
      <c r="T2870" s="185"/>
      <c r="U2870" s="186"/>
      <c r="V2870" s="182"/>
      <c r="W2870" s="183"/>
      <c r="X2870" s="187"/>
      <c r="Y2870" s="188"/>
      <c r="Z2870" s="189"/>
    </row>
    <row r="2871" spans="2:26" ht="17.25" customHeight="1">
      <c r="B2871" s="137">
        <v>46142</v>
      </c>
      <c r="C2871" s="136" t="s">
        <v>83</v>
      </c>
      <c r="D2871" s="136" t="s">
        <v>8712</v>
      </c>
      <c r="E2871" s="136">
        <v>2</v>
      </c>
      <c r="F2871" s="140">
        <v>0</v>
      </c>
      <c r="G2871" s="136">
        <v>0</v>
      </c>
      <c r="H2871" s="136">
        <v>0</v>
      </c>
      <c r="I2871" s="136">
        <v>1</v>
      </c>
      <c r="J2871" s="136">
        <v>1</v>
      </c>
      <c r="K2871" s="136">
        <v>0</v>
      </c>
      <c r="L2871" s="136">
        <v>4</v>
      </c>
      <c r="M2871" s="136" t="s">
        <v>8720</v>
      </c>
      <c r="S2871" s="180"/>
      <c r="T2871" s="185"/>
      <c r="U2871" s="186"/>
      <c r="V2871" s="182"/>
      <c r="W2871" s="183"/>
      <c r="X2871" s="187"/>
      <c r="Y2871" s="188"/>
      <c r="Z2871" s="189"/>
    </row>
    <row r="2872" spans="2:26" ht="17.25" customHeight="1">
      <c r="B2872" s="137">
        <v>46142</v>
      </c>
      <c r="C2872" s="136" t="s">
        <v>18</v>
      </c>
      <c r="D2872" s="136" t="s">
        <v>8717</v>
      </c>
      <c r="E2872" s="136">
        <v>4</v>
      </c>
      <c r="F2872" s="140">
        <v>4</v>
      </c>
      <c r="G2872" s="136">
        <v>0</v>
      </c>
      <c r="H2872" s="136">
        <v>0</v>
      </c>
      <c r="I2872" s="136">
        <v>0</v>
      </c>
      <c r="J2872" s="136">
        <v>0</v>
      </c>
      <c r="K2872" s="136">
        <v>0</v>
      </c>
      <c r="L2872" s="136">
        <v>0</v>
      </c>
      <c r="S2872" s="180"/>
      <c r="T2872" s="185"/>
      <c r="U2872" s="186"/>
      <c r="V2872" s="182"/>
      <c r="W2872" s="183"/>
      <c r="X2872" s="187"/>
      <c r="Y2872" s="188"/>
      <c r="Z2872" s="189"/>
    </row>
    <row r="2873" spans="2:26" ht="17.25" customHeight="1">
      <c r="B2873" s="137">
        <v>46142</v>
      </c>
      <c r="C2873" s="136" t="s">
        <v>8725</v>
      </c>
      <c r="D2873" s="136" t="s">
        <v>8722</v>
      </c>
      <c r="E2873" s="136">
        <v>4</v>
      </c>
      <c r="F2873" s="140">
        <v>2</v>
      </c>
      <c r="G2873" s="136">
        <v>0</v>
      </c>
      <c r="H2873" s="136">
        <v>12</v>
      </c>
      <c r="I2873" s="136">
        <v>2</v>
      </c>
      <c r="J2873" s="136">
        <v>0</v>
      </c>
      <c r="K2873" s="136">
        <v>0</v>
      </c>
      <c r="L2873" s="136">
        <v>14</v>
      </c>
      <c r="M2873" s="136" t="s">
        <v>8723</v>
      </c>
      <c r="O2873" s="136" t="s">
        <v>8724</v>
      </c>
      <c r="P2873" s="136" t="s">
        <v>8724</v>
      </c>
      <c r="S2873" s="180"/>
      <c r="T2873" s="185"/>
      <c r="U2873" s="186"/>
      <c r="V2873" s="182"/>
      <c r="W2873" s="183"/>
      <c r="X2873" s="187"/>
      <c r="Y2873" s="188"/>
      <c r="Z2873" s="189"/>
    </row>
    <row r="2874" spans="2:26" ht="17.25" customHeight="1">
      <c r="B2874" s="137">
        <v>46142</v>
      </c>
      <c r="C2874" s="136" t="s">
        <v>8719</v>
      </c>
      <c r="D2874" s="136" t="s">
        <v>8718</v>
      </c>
      <c r="E2874" s="136">
        <v>5</v>
      </c>
      <c r="F2874" s="140">
        <v>5</v>
      </c>
      <c r="G2874" s="136">
        <v>0</v>
      </c>
      <c r="H2874" s="136">
        <v>0</v>
      </c>
      <c r="I2874" s="136">
        <v>0</v>
      </c>
      <c r="J2874" s="136">
        <v>0</v>
      </c>
      <c r="K2874" s="136">
        <v>0</v>
      </c>
      <c r="L2874" s="136">
        <v>0</v>
      </c>
      <c r="S2874" s="180"/>
      <c r="T2874" s="185"/>
      <c r="U2874" s="186"/>
      <c r="V2874" s="182"/>
      <c r="W2874" s="183"/>
      <c r="X2874" s="187"/>
      <c r="Y2874" s="188"/>
      <c r="Z2874" s="189"/>
    </row>
    <row r="2875" spans="2:26" ht="17.25" customHeight="1">
      <c r="B2875" s="137">
        <v>46143</v>
      </c>
      <c r="C2875" s="136" t="s">
        <v>635</v>
      </c>
      <c r="D2875" s="136" t="s">
        <v>8759</v>
      </c>
      <c r="E2875" s="136">
        <v>13</v>
      </c>
      <c r="F2875" s="140">
        <v>0</v>
      </c>
      <c r="G2875" s="136">
        <v>0</v>
      </c>
      <c r="H2875" s="136">
        <v>0</v>
      </c>
      <c r="I2875" s="136">
        <v>0</v>
      </c>
      <c r="J2875" s="136">
        <v>0</v>
      </c>
      <c r="K2875" s="136">
        <v>0</v>
      </c>
      <c r="L2875" s="136">
        <v>0</v>
      </c>
      <c r="S2875" s="180"/>
      <c r="T2875" s="185"/>
      <c r="U2875" s="186"/>
      <c r="V2875" s="182"/>
      <c r="W2875" s="183"/>
      <c r="X2875" s="187"/>
      <c r="Y2875" s="188"/>
      <c r="Z2875" s="189"/>
    </row>
    <row r="2876" spans="2:26" ht="17.25" customHeight="1">
      <c r="B2876" s="137">
        <v>46143</v>
      </c>
      <c r="C2876" s="136" t="s">
        <v>8768</v>
      </c>
      <c r="D2876" s="136" t="s">
        <v>8721</v>
      </c>
      <c r="E2876" s="136">
        <v>4</v>
      </c>
      <c r="F2876" s="140">
        <v>2</v>
      </c>
      <c r="G2876" s="136">
        <v>0</v>
      </c>
      <c r="H2876" s="136">
        <v>2</v>
      </c>
      <c r="I2876" s="136">
        <v>2</v>
      </c>
      <c r="J2876" s="136">
        <v>0</v>
      </c>
      <c r="K2876" s="136">
        <v>0</v>
      </c>
      <c r="L2876" s="136">
        <v>4</v>
      </c>
      <c r="M2876" s="136" t="s">
        <v>8769</v>
      </c>
      <c r="O2876" s="136" t="s">
        <v>8771</v>
      </c>
      <c r="P2876" s="136" t="s">
        <v>8742</v>
      </c>
      <c r="S2876" s="180"/>
      <c r="T2876" s="185"/>
      <c r="U2876" s="186"/>
      <c r="V2876" s="182"/>
      <c r="W2876" s="183"/>
      <c r="X2876" s="187"/>
      <c r="Y2876" s="188"/>
      <c r="Z2876" s="189"/>
    </row>
    <row r="2877" spans="2:26" ht="17.25" customHeight="1">
      <c r="B2877" s="137">
        <v>46143</v>
      </c>
      <c r="C2877" s="136" t="s">
        <v>635</v>
      </c>
      <c r="D2877" s="136" t="s">
        <v>8760</v>
      </c>
      <c r="E2877" s="136">
        <v>13</v>
      </c>
      <c r="F2877" s="140">
        <v>0</v>
      </c>
      <c r="G2877" s="136">
        <v>0</v>
      </c>
      <c r="H2877" s="136">
        <v>0</v>
      </c>
      <c r="I2877" s="136">
        <v>0</v>
      </c>
      <c r="J2877" s="136">
        <v>0</v>
      </c>
      <c r="K2877" s="136">
        <v>0</v>
      </c>
      <c r="L2877" s="136">
        <v>0</v>
      </c>
      <c r="S2877" s="180"/>
      <c r="T2877" s="185"/>
      <c r="U2877" s="186"/>
      <c r="V2877" s="182"/>
      <c r="W2877" s="183"/>
      <c r="X2877" s="187"/>
      <c r="Y2877" s="188"/>
      <c r="Z2877" s="189"/>
    </row>
    <row r="2878" spans="2:26" ht="17.25" customHeight="1">
      <c r="B2878" s="137">
        <v>46144</v>
      </c>
      <c r="C2878" s="136" t="s">
        <v>635</v>
      </c>
      <c r="D2878" s="136" t="s">
        <v>8761</v>
      </c>
      <c r="E2878" s="136">
        <v>13</v>
      </c>
      <c r="F2878" s="140">
        <v>0</v>
      </c>
      <c r="G2878" s="136">
        <v>0</v>
      </c>
      <c r="H2878" s="136">
        <v>0</v>
      </c>
      <c r="I2878" s="136">
        <v>0</v>
      </c>
      <c r="J2878" s="136">
        <v>0</v>
      </c>
      <c r="K2878" s="136">
        <v>0</v>
      </c>
      <c r="L2878" s="136">
        <v>0</v>
      </c>
      <c r="S2878" s="180"/>
      <c r="T2878" s="185"/>
      <c r="U2878" s="186"/>
      <c r="V2878" s="182"/>
      <c r="W2878" s="183"/>
      <c r="X2878" s="187"/>
      <c r="Y2878" s="188"/>
      <c r="Z2878" s="189"/>
    </row>
    <row r="2879" spans="2:26" ht="17.25" customHeight="1">
      <c r="B2879" s="137">
        <v>46144</v>
      </c>
      <c r="C2879" s="136" t="s">
        <v>3130</v>
      </c>
      <c r="D2879" s="136" t="s">
        <v>8479</v>
      </c>
      <c r="E2879" s="136">
        <v>13</v>
      </c>
      <c r="F2879" s="140">
        <v>0</v>
      </c>
      <c r="G2879" s="136">
        <v>0</v>
      </c>
      <c r="H2879" s="136">
        <v>2</v>
      </c>
      <c r="I2879" s="136">
        <v>1</v>
      </c>
      <c r="J2879" s="136">
        <v>0</v>
      </c>
      <c r="K2879" s="136">
        <v>0</v>
      </c>
      <c r="L2879" s="136">
        <v>3</v>
      </c>
      <c r="M2879" s="136" t="s">
        <v>8742</v>
      </c>
      <c r="O2879" s="136" t="s">
        <v>8742</v>
      </c>
      <c r="P2879" s="136" t="s">
        <v>8742</v>
      </c>
      <c r="S2879" s="180"/>
      <c r="T2879" s="185"/>
      <c r="U2879" s="186"/>
      <c r="V2879" s="182"/>
      <c r="W2879" s="183"/>
      <c r="X2879" s="187"/>
      <c r="Y2879" s="188"/>
      <c r="Z2879" s="189"/>
    </row>
    <row r="2880" spans="2:26" ht="17.25" customHeight="1">
      <c r="B2880" s="137">
        <v>46144</v>
      </c>
      <c r="C2880" s="136" t="s">
        <v>3130</v>
      </c>
      <c r="D2880" s="136" t="s">
        <v>8548</v>
      </c>
      <c r="E2880" s="136">
        <v>13</v>
      </c>
      <c r="F2880" s="140">
        <v>0</v>
      </c>
      <c r="G2880" s="136">
        <v>0</v>
      </c>
      <c r="H2880" s="136">
        <v>0</v>
      </c>
      <c r="I2880" s="136">
        <v>0</v>
      </c>
      <c r="J2880" s="136">
        <v>2</v>
      </c>
      <c r="K2880" s="136">
        <v>0</v>
      </c>
      <c r="L2880" s="136">
        <v>2</v>
      </c>
      <c r="M2880" s="136" t="s">
        <v>8742</v>
      </c>
      <c r="S2880" s="180"/>
      <c r="T2880" s="185"/>
      <c r="U2880" s="186"/>
      <c r="V2880" s="182"/>
      <c r="W2880" s="183"/>
      <c r="X2880" s="187"/>
      <c r="Y2880" s="188"/>
      <c r="Z2880" s="189"/>
    </row>
    <row r="2881" spans="2:26" ht="17.25" customHeight="1">
      <c r="B2881" s="137">
        <v>46144</v>
      </c>
      <c r="C2881" s="136" t="s">
        <v>3130</v>
      </c>
      <c r="D2881" s="136" t="s">
        <v>8717</v>
      </c>
      <c r="E2881" s="136">
        <v>4</v>
      </c>
      <c r="F2881" s="140">
        <v>0</v>
      </c>
      <c r="G2881" s="136">
        <v>0</v>
      </c>
      <c r="H2881" s="136">
        <v>3</v>
      </c>
      <c r="I2881" s="136">
        <v>0</v>
      </c>
      <c r="J2881" s="136">
        <v>0</v>
      </c>
      <c r="K2881" s="136">
        <v>0</v>
      </c>
      <c r="L2881" s="136">
        <v>3</v>
      </c>
      <c r="M2881" s="136" t="s">
        <v>8742</v>
      </c>
      <c r="N2881" s="136" t="s">
        <v>8770</v>
      </c>
      <c r="O2881" s="136" t="s">
        <v>8742</v>
      </c>
      <c r="P2881" s="136" t="s">
        <v>8742</v>
      </c>
      <c r="S2881" s="180"/>
      <c r="T2881" s="185"/>
      <c r="U2881" s="186"/>
      <c r="V2881" s="182"/>
      <c r="W2881" s="183"/>
      <c r="X2881" s="187"/>
      <c r="Y2881" s="188"/>
      <c r="Z2881" s="189"/>
    </row>
    <row r="2882" spans="2:26" ht="17.25" customHeight="1">
      <c r="B2882" s="137">
        <v>46144</v>
      </c>
      <c r="C2882" s="136" t="s">
        <v>635</v>
      </c>
      <c r="D2882" s="136" t="s">
        <v>8762</v>
      </c>
      <c r="E2882" s="136">
        <v>13</v>
      </c>
      <c r="F2882" s="140">
        <v>0</v>
      </c>
      <c r="G2882" s="136">
        <v>0</v>
      </c>
      <c r="H2882" s="136">
        <v>0</v>
      </c>
      <c r="I2882" s="136">
        <v>0</v>
      </c>
      <c r="J2882" s="136">
        <v>0</v>
      </c>
      <c r="K2882" s="136">
        <v>0</v>
      </c>
      <c r="L2882" s="136">
        <v>0</v>
      </c>
      <c r="S2882" s="180"/>
      <c r="T2882" s="185"/>
      <c r="U2882" s="186"/>
      <c r="V2882" s="182"/>
      <c r="W2882" s="183"/>
      <c r="X2882" s="187"/>
      <c r="Y2882" s="188"/>
      <c r="Z2882" s="189"/>
    </row>
    <row r="2883" spans="2:26" ht="17.25" customHeight="1">
      <c r="B2883" s="137">
        <v>46144</v>
      </c>
      <c r="C2883" s="136" t="s">
        <v>635</v>
      </c>
      <c r="D2883" s="136" t="s">
        <v>8763</v>
      </c>
      <c r="E2883" s="136">
        <v>13</v>
      </c>
      <c r="F2883" s="140">
        <v>0</v>
      </c>
      <c r="G2883" s="136">
        <v>0</v>
      </c>
      <c r="H2883" s="136">
        <v>0</v>
      </c>
      <c r="I2883" s="136">
        <v>0</v>
      </c>
      <c r="J2883" s="136">
        <v>0</v>
      </c>
      <c r="K2883" s="136">
        <v>0</v>
      </c>
      <c r="L2883" s="136">
        <v>0</v>
      </c>
      <c r="S2883" s="180"/>
      <c r="T2883" s="185"/>
      <c r="U2883" s="186"/>
      <c r="V2883" s="182"/>
      <c r="W2883" s="183"/>
      <c r="X2883" s="187"/>
      <c r="Y2883" s="188"/>
      <c r="Z2883" s="189"/>
    </row>
    <row r="2884" spans="2:26" ht="17.25" customHeight="1">
      <c r="B2884" s="137">
        <v>46145</v>
      </c>
      <c r="C2884" s="136" t="s">
        <v>8767</v>
      </c>
      <c r="D2884" s="136" t="s">
        <v>8109</v>
      </c>
      <c r="E2884" s="136">
        <v>12</v>
      </c>
      <c r="F2884" s="140">
        <v>0</v>
      </c>
      <c r="G2884" s="136">
        <v>0</v>
      </c>
      <c r="H2884" s="136">
        <v>0</v>
      </c>
      <c r="I2884" s="136">
        <v>0</v>
      </c>
      <c r="J2884" s="136">
        <v>0</v>
      </c>
      <c r="K2884" s="136">
        <v>0</v>
      </c>
      <c r="L2884" s="136">
        <v>0</v>
      </c>
      <c r="S2884" s="180"/>
      <c r="T2884" s="185"/>
      <c r="U2884" s="186"/>
      <c r="V2884" s="182"/>
      <c r="W2884" s="183"/>
      <c r="X2884" s="187"/>
      <c r="Y2884" s="188"/>
      <c r="Z2884" s="189"/>
    </row>
    <row r="2885" spans="2:26" ht="17.25" customHeight="1">
      <c r="B2885" s="137">
        <v>46142</v>
      </c>
      <c r="C2885" s="136" t="s">
        <v>635</v>
      </c>
      <c r="D2885" s="136" t="s">
        <v>8718</v>
      </c>
      <c r="E2885" s="136">
        <v>5</v>
      </c>
      <c r="F2885" s="140">
        <v>5</v>
      </c>
      <c r="G2885" s="136">
        <v>0</v>
      </c>
      <c r="H2885" s="136">
        <v>0</v>
      </c>
      <c r="I2885" s="136">
        <v>0</v>
      </c>
      <c r="J2885" s="136">
        <v>0</v>
      </c>
      <c r="K2885" s="136">
        <v>0</v>
      </c>
      <c r="L2885" s="136">
        <v>0</v>
      </c>
      <c r="S2885" s="180"/>
      <c r="T2885" s="185"/>
      <c r="U2885" s="186"/>
      <c r="V2885" s="182"/>
      <c r="W2885" s="183"/>
      <c r="X2885" s="187"/>
      <c r="Y2885" s="188"/>
      <c r="Z2885" s="189"/>
    </row>
    <row r="2886" spans="2:26" ht="17.25" customHeight="1">
      <c r="B2886" s="137">
        <v>46144</v>
      </c>
      <c r="C2886" s="136" t="s">
        <v>3130</v>
      </c>
      <c r="D2886" s="136" t="s">
        <v>8529</v>
      </c>
      <c r="E2886" s="136">
        <v>3</v>
      </c>
      <c r="F2886" s="140">
        <v>3</v>
      </c>
      <c r="G2886" s="136">
        <v>0</v>
      </c>
      <c r="H2886" s="136">
        <v>7</v>
      </c>
      <c r="I2886" s="136">
        <v>0</v>
      </c>
      <c r="J2886" s="136">
        <v>0</v>
      </c>
      <c r="K2886" s="136">
        <v>0</v>
      </c>
      <c r="L2886" s="136">
        <v>7</v>
      </c>
      <c r="M2886" s="136" t="s">
        <v>8771</v>
      </c>
      <c r="N2886" s="136" t="s">
        <v>8742</v>
      </c>
      <c r="O2886" s="136" t="s">
        <v>8742</v>
      </c>
      <c r="P2886" s="136" t="s">
        <v>8742</v>
      </c>
      <c r="S2886" s="180"/>
      <c r="T2886" s="185"/>
      <c r="U2886" s="186"/>
      <c r="V2886" s="182"/>
      <c r="W2886" s="183"/>
      <c r="X2886" s="187"/>
      <c r="Y2886" s="188"/>
      <c r="Z2886" s="189"/>
    </row>
    <row r="2887" spans="2:26" ht="17.25" customHeight="1">
      <c r="B2887" s="137">
        <v>46146</v>
      </c>
      <c r="C2887" s="136" t="s">
        <v>635</v>
      </c>
      <c r="D2887" s="136" t="s">
        <v>8796</v>
      </c>
      <c r="E2887" s="136">
        <v>2</v>
      </c>
      <c r="F2887" s="140">
        <v>0</v>
      </c>
      <c r="G2887" s="136">
        <v>0</v>
      </c>
      <c r="H2887" s="136">
        <v>0</v>
      </c>
      <c r="I2887" s="136">
        <v>0</v>
      </c>
      <c r="J2887" s="136">
        <v>0</v>
      </c>
      <c r="K2887" s="136">
        <v>0</v>
      </c>
      <c r="L2887" s="136">
        <v>0</v>
      </c>
      <c r="S2887" s="180"/>
      <c r="T2887" s="185"/>
      <c r="U2887" s="186"/>
      <c r="V2887" s="182"/>
      <c r="W2887" s="183"/>
      <c r="X2887" s="187"/>
      <c r="Y2887" s="188"/>
      <c r="Z2887" s="189"/>
    </row>
    <row r="2888" spans="2:26" ht="17.25" customHeight="1">
      <c r="B2888" s="137">
        <v>46146</v>
      </c>
      <c r="C2888" s="136" t="s">
        <v>51</v>
      </c>
      <c r="D2888" s="136" t="s">
        <v>8122</v>
      </c>
      <c r="E2888" s="136">
        <v>13</v>
      </c>
      <c r="F2888" s="140">
        <v>0</v>
      </c>
      <c r="G2888" s="136">
        <v>0</v>
      </c>
      <c r="H2888" s="136">
        <v>1</v>
      </c>
      <c r="I2888" s="136">
        <v>0</v>
      </c>
      <c r="J2888" s="136">
        <v>0</v>
      </c>
      <c r="K2888" s="136">
        <v>0</v>
      </c>
      <c r="L2888" s="136">
        <v>1</v>
      </c>
      <c r="O2888" s="136" t="s">
        <v>8806</v>
      </c>
      <c r="P2888" s="136" t="s">
        <v>8806</v>
      </c>
      <c r="S2888" s="180"/>
      <c r="T2888" s="185"/>
      <c r="U2888" s="186"/>
      <c r="V2888" s="182"/>
      <c r="W2888" s="183"/>
      <c r="X2888" s="187"/>
      <c r="Y2888" s="188"/>
      <c r="Z2888" s="189"/>
    </row>
    <row r="2889" spans="2:26" ht="17.25" customHeight="1">
      <c r="B2889" s="137">
        <v>46146</v>
      </c>
      <c r="C2889" s="136" t="s">
        <v>635</v>
      </c>
      <c r="D2889" s="136" t="s">
        <v>8798</v>
      </c>
      <c r="E2889" s="136">
        <v>5</v>
      </c>
      <c r="F2889" s="140">
        <v>0</v>
      </c>
      <c r="G2889" s="136">
        <v>0</v>
      </c>
      <c r="H2889" s="136">
        <v>0</v>
      </c>
      <c r="I2889" s="136">
        <v>0</v>
      </c>
      <c r="J2889" s="136">
        <v>0</v>
      </c>
      <c r="K2889" s="136">
        <v>0</v>
      </c>
      <c r="L2889" s="136">
        <v>0</v>
      </c>
      <c r="S2889" s="180"/>
      <c r="T2889" s="185"/>
      <c r="U2889" s="186"/>
      <c r="V2889" s="182"/>
      <c r="W2889" s="183"/>
      <c r="X2889" s="187"/>
      <c r="Y2889" s="188"/>
      <c r="Z2889" s="189"/>
    </row>
    <row r="2890" spans="2:26" ht="17.25" customHeight="1">
      <c r="B2890" s="137">
        <v>46146</v>
      </c>
      <c r="C2890" s="136" t="s">
        <v>635</v>
      </c>
      <c r="D2890" s="136" t="s">
        <v>8718</v>
      </c>
      <c r="E2890" s="136">
        <v>5</v>
      </c>
      <c r="F2890" s="140">
        <v>0</v>
      </c>
      <c r="G2890" s="136">
        <v>0</v>
      </c>
      <c r="H2890" s="136">
        <v>0</v>
      </c>
      <c r="I2890" s="136">
        <v>0</v>
      </c>
      <c r="J2890" s="136">
        <v>0</v>
      </c>
      <c r="K2890" s="136">
        <v>0</v>
      </c>
      <c r="L2890" s="136">
        <v>0</v>
      </c>
      <c r="S2890" s="180"/>
      <c r="T2890" s="185"/>
      <c r="U2890" s="186"/>
      <c r="V2890" s="182"/>
      <c r="W2890" s="183"/>
      <c r="X2890" s="187"/>
      <c r="Y2890" s="188"/>
      <c r="Z2890" s="189"/>
    </row>
    <row r="2891" spans="2:26" ht="17.25" customHeight="1">
      <c r="B2891" s="137">
        <v>46147</v>
      </c>
      <c r="C2891" s="136" t="s">
        <v>8815</v>
      </c>
      <c r="D2891" s="136" t="s">
        <v>8663</v>
      </c>
      <c r="E2891" s="136">
        <v>13</v>
      </c>
      <c r="F2891" s="140">
        <v>0</v>
      </c>
      <c r="G2891" s="136">
        <v>0</v>
      </c>
      <c r="H2891" s="136">
        <v>2</v>
      </c>
      <c r="I2891" s="136">
        <v>0</v>
      </c>
      <c r="J2891" s="136">
        <v>0</v>
      </c>
      <c r="K2891" s="136">
        <v>0</v>
      </c>
      <c r="L2891" s="136">
        <v>2</v>
      </c>
      <c r="M2891" s="136" t="s">
        <v>8823</v>
      </c>
      <c r="N2891" s="136" t="s">
        <v>8824</v>
      </c>
      <c r="O2891" s="136" t="s">
        <v>8825</v>
      </c>
      <c r="P2891" s="136" t="s">
        <v>8826</v>
      </c>
      <c r="S2891" s="180"/>
      <c r="T2891" s="185"/>
      <c r="U2891" s="186"/>
      <c r="V2891" s="182"/>
      <c r="W2891" s="183"/>
      <c r="X2891" s="187"/>
      <c r="Y2891" s="188"/>
      <c r="Z2891" s="189"/>
    </row>
    <row r="2892" spans="2:26" ht="17.25" customHeight="1">
      <c r="B2892" s="137">
        <v>46147</v>
      </c>
      <c r="C2892" s="136" t="s">
        <v>8816</v>
      </c>
      <c r="D2892" s="136" t="s">
        <v>8428</v>
      </c>
      <c r="E2892" s="136">
        <v>12</v>
      </c>
      <c r="F2892" s="140">
        <v>0</v>
      </c>
      <c r="G2892" s="136">
        <v>0</v>
      </c>
      <c r="H2892" s="136">
        <v>0</v>
      </c>
      <c r="I2892" s="136">
        <v>0</v>
      </c>
      <c r="J2892" s="136">
        <v>0</v>
      </c>
      <c r="K2892" s="136">
        <v>0</v>
      </c>
      <c r="L2892" s="136">
        <v>0</v>
      </c>
      <c r="S2892" s="180"/>
      <c r="T2892" s="185"/>
      <c r="U2892" s="186"/>
      <c r="V2892" s="182"/>
      <c r="W2892" s="183"/>
      <c r="X2892" s="187"/>
      <c r="Y2892" s="188"/>
      <c r="Z2892" s="189"/>
    </row>
    <row r="2893" spans="2:26" ht="17.25" customHeight="1">
      <c r="B2893" s="137">
        <v>46147</v>
      </c>
      <c r="C2893" s="136" t="s">
        <v>8817</v>
      </c>
      <c r="D2893" s="136" t="s">
        <v>8626</v>
      </c>
      <c r="E2893" s="136">
        <v>5</v>
      </c>
      <c r="F2893" s="140">
        <v>0</v>
      </c>
      <c r="G2893" s="136">
        <v>0</v>
      </c>
      <c r="H2893" s="136">
        <v>0</v>
      </c>
      <c r="I2893" s="136">
        <v>0</v>
      </c>
      <c r="J2893" s="136">
        <v>0</v>
      </c>
      <c r="K2893" s="136">
        <v>0</v>
      </c>
      <c r="L2893" s="136">
        <v>0</v>
      </c>
      <c r="S2893" s="180"/>
      <c r="T2893" s="185"/>
      <c r="U2893" s="186"/>
      <c r="V2893" s="182"/>
      <c r="W2893" s="183"/>
      <c r="X2893" s="187"/>
      <c r="Y2893" s="188"/>
      <c r="Z2893" s="189"/>
    </row>
    <row r="2894" spans="2:26" ht="17.25" customHeight="1">
      <c r="B2894" s="137">
        <v>46148</v>
      </c>
      <c r="C2894" s="136" t="s">
        <v>8834</v>
      </c>
      <c r="D2894" s="136" t="s">
        <v>8112</v>
      </c>
      <c r="E2894" s="136">
        <v>13</v>
      </c>
      <c r="F2894" s="140">
        <v>0</v>
      </c>
      <c r="G2894" s="136">
        <v>0</v>
      </c>
      <c r="H2894" s="136">
        <v>0</v>
      </c>
      <c r="I2894" s="136">
        <v>0</v>
      </c>
      <c r="J2894" s="136">
        <v>0</v>
      </c>
      <c r="K2894" s="136">
        <v>0</v>
      </c>
      <c r="L2894" s="136">
        <v>0</v>
      </c>
      <c r="S2894" s="180"/>
      <c r="T2894" s="185"/>
      <c r="U2894" s="186"/>
      <c r="V2894" s="182"/>
      <c r="W2894" s="183"/>
      <c r="X2894" s="187"/>
      <c r="Y2894" s="188"/>
      <c r="Z2894" s="189"/>
    </row>
    <row r="2895" spans="2:26" ht="17.25" customHeight="1">
      <c r="B2895" s="137">
        <v>46150</v>
      </c>
      <c r="C2895" s="136" t="s">
        <v>51</v>
      </c>
      <c r="D2895" s="136" t="s">
        <v>8108</v>
      </c>
      <c r="E2895" s="136">
        <v>13</v>
      </c>
      <c r="F2895" s="140">
        <v>0</v>
      </c>
      <c r="G2895" s="136">
        <v>0</v>
      </c>
      <c r="H2895" s="136">
        <v>0</v>
      </c>
      <c r="I2895" s="136">
        <v>1</v>
      </c>
      <c r="J2895" s="136">
        <v>0</v>
      </c>
      <c r="K2895" s="136">
        <v>0</v>
      </c>
      <c r="L2895" s="136">
        <v>1</v>
      </c>
      <c r="M2895" s="136" t="s">
        <v>8906</v>
      </c>
      <c r="S2895" s="180"/>
      <c r="T2895" s="185"/>
      <c r="U2895" s="186"/>
      <c r="V2895" s="182"/>
      <c r="W2895" s="183"/>
      <c r="X2895" s="187"/>
      <c r="Y2895" s="188"/>
      <c r="Z2895" s="189"/>
    </row>
    <row r="2896" spans="2:26" ht="17.25" customHeight="1">
      <c r="B2896" s="137">
        <v>46150</v>
      </c>
      <c r="C2896" s="136" t="s">
        <v>8815</v>
      </c>
      <c r="D2896" s="136" t="s">
        <v>8529</v>
      </c>
      <c r="E2896" s="136">
        <v>3</v>
      </c>
      <c r="F2896" s="140">
        <v>0</v>
      </c>
      <c r="G2896" s="136">
        <v>0</v>
      </c>
      <c r="H2896" s="136">
        <v>4</v>
      </c>
      <c r="I2896" s="136">
        <v>0</v>
      </c>
      <c r="J2896" s="136">
        <v>0</v>
      </c>
      <c r="K2896" s="136">
        <v>0</v>
      </c>
      <c r="L2896" s="136">
        <v>4</v>
      </c>
      <c r="M2896" s="136" t="s">
        <v>8907</v>
      </c>
      <c r="N2896" s="136" t="s">
        <v>8906</v>
      </c>
      <c r="O2896" s="136" t="s">
        <v>8908</v>
      </c>
      <c r="P2896" s="136" t="s">
        <v>8906</v>
      </c>
      <c r="S2896" s="180"/>
      <c r="T2896" s="185"/>
      <c r="U2896" s="186"/>
      <c r="V2896" s="182"/>
      <c r="W2896" s="183"/>
      <c r="X2896" s="187"/>
      <c r="Y2896" s="188"/>
      <c r="Z2896" s="189"/>
    </row>
    <row r="2897" spans="2:26" ht="17.25" customHeight="1">
      <c r="B2897" s="137">
        <v>46150</v>
      </c>
      <c r="C2897" s="136" t="s">
        <v>51</v>
      </c>
      <c r="D2897" s="136" t="s">
        <v>8128</v>
      </c>
      <c r="E2897" s="136">
        <v>13</v>
      </c>
      <c r="F2897" s="140">
        <v>0</v>
      </c>
      <c r="G2897" s="136">
        <v>0</v>
      </c>
      <c r="H2897" s="136">
        <v>1</v>
      </c>
      <c r="I2897" s="136">
        <v>1</v>
      </c>
      <c r="J2897" s="136">
        <v>0</v>
      </c>
      <c r="K2897" s="136">
        <v>0</v>
      </c>
      <c r="L2897" s="136">
        <v>2</v>
      </c>
      <c r="M2897" s="136" t="s">
        <v>8907</v>
      </c>
      <c r="O2897" s="136" t="s">
        <v>8909</v>
      </c>
      <c r="P2897" s="136" t="s">
        <v>8907</v>
      </c>
      <c r="S2897" s="180"/>
      <c r="T2897" s="185"/>
      <c r="U2897" s="186"/>
      <c r="V2897" s="182"/>
      <c r="W2897" s="183"/>
      <c r="X2897" s="187"/>
      <c r="Y2897" s="188"/>
      <c r="Z2897" s="189"/>
    </row>
    <row r="2898" spans="2:26" ht="17.25" customHeight="1">
      <c r="B2898" s="137">
        <v>46151</v>
      </c>
      <c r="C2898" s="136" t="s">
        <v>41</v>
      </c>
      <c r="D2898" s="136" t="s">
        <v>8682</v>
      </c>
      <c r="E2898" s="136">
        <v>5</v>
      </c>
      <c r="F2898" s="136">
        <v>0</v>
      </c>
      <c r="G2898" s="136">
        <v>0</v>
      </c>
      <c r="H2898" s="136">
        <v>0</v>
      </c>
      <c r="I2898" s="136">
        <v>0</v>
      </c>
      <c r="J2898" s="136">
        <v>0</v>
      </c>
      <c r="K2898" s="136">
        <v>0</v>
      </c>
      <c r="L2898" s="136">
        <v>0</v>
      </c>
      <c r="S2898" s="180"/>
      <c r="T2898" s="185"/>
      <c r="U2898" s="186"/>
      <c r="V2898" s="182"/>
      <c r="W2898" s="183"/>
      <c r="X2898" s="187"/>
      <c r="Y2898" s="188"/>
      <c r="Z2898" s="189"/>
    </row>
    <row r="2899" spans="2:26" ht="17.25" customHeight="1">
      <c r="B2899" s="137">
        <v>46154</v>
      </c>
      <c r="C2899" s="136" t="s">
        <v>41</v>
      </c>
      <c r="D2899" s="136" t="s">
        <v>8479</v>
      </c>
      <c r="E2899" s="136">
        <v>13</v>
      </c>
      <c r="F2899" s="136">
        <v>0</v>
      </c>
      <c r="G2899" s="136">
        <v>0</v>
      </c>
      <c r="H2899" s="136">
        <v>0</v>
      </c>
      <c r="I2899" s="136">
        <v>0</v>
      </c>
      <c r="J2899" s="136">
        <v>0</v>
      </c>
      <c r="K2899" s="136">
        <v>0</v>
      </c>
      <c r="L2899" s="136">
        <v>0</v>
      </c>
      <c r="S2899" s="180"/>
      <c r="T2899" s="185"/>
      <c r="U2899" s="186"/>
      <c r="V2899" s="182"/>
      <c r="W2899" s="183"/>
      <c r="X2899" s="187"/>
      <c r="Y2899" s="188"/>
      <c r="Z2899" s="189"/>
    </row>
    <row r="2900" spans="2:26" ht="17.25" customHeight="1">
      <c r="B2900" s="137">
        <v>46154</v>
      </c>
      <c r="C2900" s="136" t="s">
        <v>41</v>
      </c>
      <c r="D2900" s="136" t="s">
        <v>8528</v>
      </c>
      <c r="E2900" s="136">
        <v>11</v>
      </c>
      <c r="F2900" s="136">
        <v>0</v>
      </c>
      <c r="G2900" s="136">
        <v>0</v>
      </c>
      <c r="H2900" s="136">
        <v>0</v>
      </c>
      <c r="I2900" s="136">
        <v>0</v>
      </c>
      <c r="J2900" s="136">
        <v>0</v>
      </c>
      <c r="K2900" s="136">
        <v>0</v>
      </c>
      <c r="L2900" s="136">
        <v>0</v>
      </c>
      <c r="S2900" s="180"/>
      <c r="T2900" s="185"/>
      <c r="U2900" s="186"/>
      <c r="V2900" s="182"/>
      <c r="W2900" s="183"/>
      <c r="X2900" s="187"/>
      <c r="Y2900" s="188"/>
      <c r="Z2900" s="189"/>
    </row>
    <row r="2901" spans="2:26" ht="17.25" customHeight="1">
      <c r="B2901" s="137">
        <v>46154</v>
      </c>
      <c r="C2901" s="136" t="s">
        <v>8932</v>
      </c>
      <c r="D2901" s="136" t="s">
        <v>8109</v>
      </c>
      <c r="E2901" s="136">
        <v>12</v>
      </c>
      <c r="F2901" s="140">
        <v>0</v>
      </c>
      <c r="G2901" s="136">
        <v>0</v>
      </c>
      <c r="H2901" s="136">
        <v>0</v>
      </c>
      <c r="I2901" s="136">
        <v>0</v>
      </c>
      <c r="J2901" s="136">
        <v>1</v>
      </c>
      <c r="K2901" s="136">
        <v>0</v>
      </c>
      <c r="L2901" s="136">
        <v>1</v>
      </c>
      <c r="M2901" s="136" t="s">
        <v>8935</v>
      </c>
      <c r="S2901" s="180"/>
      <c r="T2901" s="185"/>
      <c r="U2901" s="186"/>
      <c r="V2901" s="182"/>
      <c r="W2901" s="183"/>
      <c r="X2901" s="187"/>
      <c r="Y2901" s="188"/>
      <c r="Z2901" s="189"/>
    </row>
    <row r="2902" spans="2:26" ht="17.25" customHeight="1">
      <c r="B2902" s="137">
        <v>46154</v>
      </c>
      <c r="C2902" s="136" t="s">
        <v>41</v>
      </c>
      <c r="D2902" s="136" t="s">
        <v>8548</v>
      </c>
      <c r="E2902" s="136">
        <v>13</v>
      </c>
      <c r="F2902" s="136">
        <v>0</v>
      </c>
      <c r="G2902" s="136">
        <v>0</v>
      </c>
      <c r="H2902" s="136">
        <v>0</v>
      </c>
      <c r="I2902" s="136">
        <v>0</v>
      </c>
      <c r="J2902" s="136">
        <v>0</v>
      </c>
      <c r="K2902" s="136">
        <v>0</v>
      </c>
      <c r="L2902" s="136">
        <v>0</v>
      </c>
      <c r="S2902" s="180"/>
      <c r="T2902" s="185"/>
      <c r="U2902" s="186"/>
      <c r="V2902" s="182"/>
      <c r="W2902" s="183"/>
      <c r="X2902" s="187"/>
      <c r="Y2902" s="188"/>
      <c r="Z2902" s="189"/>
    </row>
    <row r="2903" spans="2:26" ht="17.25" customHeight="1">
      <c r="B2903" s="137">
        <v>46154</v>
      </c>
      <c r="C2903" s="136" t="s">
        <v>8933</v>
      </c>
      <c r="D2903" s="136" t="s">
        <v>8428</v>
      </c>
      <c r="E2903" s="136">
        <v>12</v>
      </c>
      <c r="F2903" s="140">
        <v>0</v>
      </c>
      <c r="G2903" s="136">
        <v>0</v>
      </c>
      <c r="H2903" s="136">
        <v>0</v>
      </c>
      <c r="I2903" s="136">
        <v>1</v>
      </c>
      <c r="J2903" s="136">
        <v>0</v>
      </c>
      <c r="K2903" s="136">
        <v>0</v>
      </c>
      <c r="L2903" s="136">
        <v>1</v>
      </c>
      <c r="M2903" s="136" t="s">
        <v>8936</v>
      </c>
      <c r="S2903" s="180"/>
      <c r="T2903" s="185"/>
      <c r="U2903" s="186"/>
      <c r="V2903" s="182"/>
      <c r="W2903" s="183"/>
      <c r="X2903" s="187"/>
      <c r="Y2903" s="188"/>
      <c r="Z2903" s="189"/>
    </row>
    <row r="2904" spans="2:26" ht="17.25" customHeight="1">
      <c r="B2904" s="137">
        <v>46155</v>
      </c>
      <c r="C2904" s="136" t="s">
        <v>8943</v>
      </c>
      <c r="D2904" s="136" t="s">
        <v>8122</v>
      </c>
      <c r="E2904" s="136">
        <v>13</v>
      </c>
      <c r="F2904" s="140">
        <v>0</v>
      </c>
      <c r="G2904" s="136">
        <v>0</v>
      </c>
      <c r="H2904" s="136">
        <v>3</v>
      </c>
      <c r="I2904" s="136">
        <v>0</v>
      </c>
      <c r="J2904" s="136">
        <v>0</v>
      </c>
      <c r="K2904" s="136">
        <v>0</v>
      </c>
      <c r="L2904" s="136">
        <v>3</v>
      </c>
      <c r="M2904" s="136" t="s">
        <v>8948</v>
      </c>
      <c r="O2904" s="136" t="s">
        <v>8949</v>
      </c>
      <c r="P2904" s="136" t="s">
        <v>8948</v>
      </c>
      <c r="S2904" s="180"/>
      <c r="T2904" s="185"/>
      <c r="U2904" s="186"/>
      <c r="V2904" s="182"/>
      <c r="W2904" s="183"/>
      <c r="X2904" s="187"/>
      <c r="Y2904" s="188"/>
      <c r="Z2904" s="189"/>
    </row>
    <row r="2905" spans="2:26" ht="17.25" customHeight="1">
      <c r="B2905" s="137">
        <v>46155</v>
      </c>
      <c r="C2905" s="136" t="s">
        <v>41</v>
      </c>
      <c r="D2905" s="136" t="s">
        <v>8944</v>
      </c>
      <c r="E2905" s="136">
        <v>8</v>
      </c>
      <c r="F2905" s="136">
        <v>0</v>
      </c>
      <c r="G2905" s="136">
        <v>0</v>
      </c>
      <c r="H2905" s="136">
        <v>0</v>
      </c>
      <c r="I2905" s="136">
        <v>0</v>
      </c>
      <c r="J2905" s="136">
        <v>0</v>
      </c>
      <c r="K2905" s="136">
        <v>0</v>
      </c>
      <c r="L2905" s="136">
        <v>0</v>
      </c>
      <c r="S2905" s="180"/>
      <c r="T2905" s="185"/>
      <c r="U2905" s="186"/>
      <c r="V2905" s="182"/>
      <c r="W2905" s="183"/>
      <c r="X2905" s="187"/>
      <c r="Y2905" s="188"/>
      <c r="Z2905" s="189"/>
    </row>
    <row r="2906" spans="2:26" ht="17.25" customHeight="1">
      <c r="B2906" s="137">
        <v>46156</v>
      </c>
      <c r="C2906" s="136" t="s">
        <v>8953</v>
      </c>
      <c r="D2906" s="136" t="s">
        <v>8696</v>
      </c>
      <c r="E2906" s="136">
        <v>1</v>
      </c>
      <c r="F2906" s="140">
        <v>0</v>
      </c>
      <c r="G2906" s="136">
        <v>0</v>
      </c>
      <c r="H2906" s="136">
        <v>1</v>
      </c>
      <c r="I2906" s="136">
        <v>0</v>
      </c>
      <c r="J2906" s="136">
        <v>0</v>
      </c>
      <c r="K2906" s="136">
        <v>0</v>
      </c>
      <c r="L2906" s="136">
        <v>1</v>
      </c>
      <c r="M2906" s="136" t="s">
        <v>8955</v>
      </c>
      <c r="S2906" s="180"/>
      <c r="T2906" s="185"/>
      <c r="U2906" s="186"/>
      <c r="V2906" s="182"/>
      <c r="W2906" s="183"/>
      <c r="X2906" s="187"/>
      <c r="Y2906" s="188"/>
      <c r="Z2906" s="189"/>
    </row>
    <row r="2907" spans="2:26" ht="17.25" customHeight="1">
      <c r="B2907" s="137">
        <v>46156</v>
      </c>
      <c r="C2907" s="136" t="s">
        <v>8953</v>
      </c>
      <c r="D2907" s="136" t="s">
        <v>8761</v>
      </c>
      <c r="E2907" s="136">
        <v>13</v>
      </c>
      <c r="F2907" s="140">
        <v>0</v>
      </c>
      <c r="G2907" s="136">
        <v>0</v>
      </c>
      <c r="H2907" s="136">
        <v>3</v>
      </c>
      <c r="I2907" s="136">
        <v>0</v>
      </c>
      <c r="J2907" s="136">
        <v>0</v>
      </c>
      <c r="K2907" s="136">
        <v>0</v>
      </c>
      <c r="L2907" s="136">
        <v>3</v>
      </c>
      <c r="M2907" s="136" t="s">
        <v>8956</v>
      </c>
      <c r="N2907" s="136" t="s">
        <v>8955</v>
      </c>
      <c r="O2907" s="136" t="s">
        <v>8955</v>
      </c>
      <c r="P2907" s="136" t="s">
        <v>8957</v>
      </c>
      <c r="S2907" s="180"/>
      <c r="T2907" s="185"/>
      <c r="U2907" s="186"/>
      <c r="V2907" s="182"/>
      <c r="W2907" s="183"/>
      <c r="X2907" s="187"/>
      <c r="Y2907" s="188"/>
      <c r="Z2907" s="189"/>
    </row>
    <row r="2908" spans="2:26" ht="17.25" customHeight="1">
      <c r="B2908" s="137">
        <v>46156</v>
      </c>
      <c r="C2908" s="136" t="s">
        <v>8953</v>
      </c>
      <c r="D2908" s="136" t="s">
        <v>8763</v>
      </c>
      <c r="E2908" s="136">
        <v>13</v>
      </c>
      <c r="F2908" s="136">
        <v>0</v>
      </c>
      <c r="G2908" s="136">
        <v>0</v>
      </c>
      <c r="H2908" s="136">
        <v>0</v>
      </c>
      <c r="I2908" s="136">
        <v>0</v>
      </c>
      <c r="J2908" s="136">
        <v>0</v>
      </c>
      <c r="K2908" s="136">
        <v>0</v>
      </c>
      <c r="L2908" s="136">
        <v>0</v>
      </c>
      <c r="S2908" s="180"/>
      <c r="T2908" s="185"/>
      <c r="U2908" s="186"/>
      <c r="V2908" s="182"/>
      <c r="W2908" s="183"/>
      <c r="X2908" s="187"/>
      <c r="Y2908" s="188"/>
      <c r="Z2908" s="189"/>
    </row>
    <row r="2909" spans="2:26" ht="17.25" customHeight="1">
      <c r="B2909" s="137">
        <v>46156</v>
      </c>
      <c r="C2909" s="136" t="s">
        <v>41</v>
      </c>
      <c r="D2909" s="136" t="s">
        <v>8280</v>
      </c>
      <c r="E2909" s="136">
        <v>13</v>
      </c>
      <c r="F2909" s="136">
        <v>0</v>
      </c>
      <c r="G2909" s="136">
        <v>0</v>
      </c>
      <c r="H2909" s="136">
        <v>0</v>
      </c>
      <c r="I2909" s="136">
        <v>0</v>
      </c>
      <c r="J2909" s="136">
        <v>0</v>
      </c>
      <c r="K2909" s="136">
        <v>0</v>
      </c>
      <c r="L2909" s="136">
        <v>0</v>
      </c>
      <c r="S2909" s="180"/>
      <c r="T2909" s="185"/>
      <c r="U2909" s="186"/>
      <c r="V2909" s="182"/>
      <c r="W2909" s="183"/>
      <c r="X2909" s="187"/>
      <c r="Y2909" s="188"/>
      <c r="Z2909" s="189"/>
    </row>
    <row r="2910" spans="2:26" ht="17.25" customHeight="1">
      <c r="B2910" s="137">
        <v>46157</v>
      </c>
      <c r="C2910" s="136" t="s">
        <v>18</v>
      </c>
      <c r="D2910" s="136" t="s">
        <v>8760</v>
      </c>
      <c r="E2910" s="136">
        <v>13</v>
      </c>
      <c r="F2910" s="136">
        <v>0</v>
      </c>
      <c r="G2910" s="136">
        <v>0</v>
      </c>
      <c r="H2910" s="136">
        <v>0</v>
      </c>
      <c r="I2910" s="136">
        <v>0</v>
      </c>
      <c r="J2910" s="136">
        <v>0</v>
      </c>
      <c r="K2910" s="136">
        <v>0</v>
      </c>
      <c r="L2910" s="136">
        <v>0</v>
      </c>
      <c r="S2910" s="180"/>
      <c r="T2910" s="185"/>
      <c r="U2910" s="186"/>
      <c r="V2910" s="182"/>
      <c r="W2910" s="183"/>
      <c r="X2910" s="187"/>
      <c r="Y2910" s="188"/>
      <c r="Z2910" s="189"/>
    </row>
    <row r="2911" spans="2:26" ht="17.25" customHeight="1">
      <c r="B2911" s="137">
        <v>46157</v>
      </c>
      <c r="C2911" s="136" t="s">
        <v>18</v>
      </c>
      <c r="D2911" s="136" t="s">
        <v>8762</v>
      </c>
      <c r="E2911" s="136">
        <v>13</v>
      </c>
      <c r="F2911" s="140">
        <v>0</v>
      </c>
      <c r="G2911" s="136">
        <v>0</v>
      </c>
      <c r="H2911" s="136">
        <v>1</v>
      </c>
      <c r="I2911" s="136">
        <v>0</v>
      </c>
      <c r="J2911" s="136">
        <v>0</v>
      </c>
      <c r="K2911" s="136">
        <v>0</v>
      </c>
      <c r="L2911" s="136">
        <v>1</v>
      </c>
      <c r="M2911" s="136" t="s">
        <v>8972</v>
      </c>
      <c r="N2911" s="136" t="s">
        <v>8970</v>
      </c>
      <c r="S2911" s="180"/>
      <c r="T2911" s="185"/>
      <c r="U2911" s="186"/>
      <c r="V2911" s="182"/>
      <c r="W2911" s="183"/>
      <c r="X2911" s="187"/>
      <c r="Y2911" s="188"/>
      <c r="Z2911" s="189"/>
    </row>
    <row r="2912" spans="2:26" ht="17.25" customHeight="1">
      <c r="B2912" s="137">
        <v>46157</v>
      </c>
      <c r="C2912" s="136" t="s">
        <v>18</v>
      </c>
      <c r="D2912" s="136" t="s">
        <v>8602</v>
      </c>
      <c r="E2912" s="136">
        <v>13</v>
      </c>
      <c r="F2912" s="140">
        <v>0</v>
      </c>
      <c r="G2912" s="136">
        <v>0</v>
      </c>
      <c r="H2912" s="136">
        <v>0</v>
      </c>
      <c r="I2912" s="136">
        <v>0</v>
      </c>
      <c r="J2912" s="136">
        <v>0</v>
      </c>
      <c r="K2912" s="136">
        <v>0</v>
      </c>
      <c r="L2912" s="136">
        <v>0</v>
      </c>
      <c r="S2912" s="180"/>
      <c r="T2912" s="185"/>
      <c r="U2912" s="186"/>
      <c r="V2912" s="182"/>
      <c r="W2912" s="183"/>
      <c r="X2912" s="187"/>
      <c r="Y2912" s="188"/>
      <c r="Z2912" s="189"/>
    </row>
    <row r="2913" spans="2:26" ht="17.25" customHeight="1">
      <c r="B2913" s="137">
        <v>46157</v>
      </c>
      <c r="C2913" s="136" t="s">
        <v>18</v>
      </c>
      <c r="D2913" s="136" t="s">
        <v>8759</v>
      </c>
      <c r="E2913" s="136">
        <v>13</v>
      </c>
      <c r="F2913" s="140">
        <v>0</v>
      </c>
      <c r="G2913" s="136">
        <v>0</v>
      </c>
      <c r="H2913" s="136">
        <v>1</v>
      </c>
      <c r="I2913" s="136">
        <v>0</v>
      </c>
      <c r="J2913" s="136">
        <v>0</v>
      </c>
      <c r="K2913" s="136">
        <v>0</v>
      </c>
      <c r="L2913" s="136">
        <v>1</v>
      </c>
      <c r="M2913" s="136" t="s">
        <v>8972</v>
      </c>
      <c r="N2913" s="136" t="s">
        <v>8970</v>
      </c>
      <c r="S2913" s="180"/>
      <c r="T2913" s="185"/>
      <c r="U2913" s="186"/>
      <c r="V2913" s="182"/>
      <c r="W2913" s="183"/>
      <c r="X2913" s="187"/>
      <c r="Y2913" s="188"/>
      <c r="Z2913" s="189"/>
    </row>
    <row r="2914" spans="2:26" ht="17.25" customHeight="1">
      <c r="B2914" s="137">
        <v>46159</v>
      </c>
      <c r="C2914" s="136" t="s">
        <v>41</v>
      </c>
      <c r="D2914" s="136" t="s">
        <v>8529</v>
      </c>
      <c r="E2914" s="136">
        <v>3</v>
      </c>
      <c r="F2914" s="136">
        <v>0</v>
      </c>
      <c r="G2914" s="136">
        <v>0</v>
      </c>
      <c r="H2914" s="136">
        <v>0</v>
      </c>
      <c r="I2914" s="136">
        <v>0</v>
      </c>
      <c r="J2914" s="136">
        <v>0</v>
      </c>
      <c r="K2914" s="136">
        <v>0</v>
      </c>
      <c r="L2914" s="136">
        <v>0</v>
      </c>
      <c r="S2914" s="180"/>
      <c r="T2914" s="185"/>
      <c r="U2914" s="186"/>
      <c r="V2914" s="182"/>
      <c r="W2914" s="183"/>
      <c r="X2914" s="187"/>
      <c r="Y2914" s="188"/>
      <c r="Z2914" s="189"/>
    </row>
    <row r="2915" spans="2:26" ht="17.25" customHeight="1">
      <c r="B2915" s="137">
        <v>46159</v>
      </c>
      <c r="C2915" s="136" t="s">
        <v>8978</v>
      </c>
      <c r="D2915" s="136" t="s">
        <v>8201</v>
      </c>
      <c r="E2915" s="136">
        <v>11</v>
      </c>
      <c r="F2915" s="136">
        <v>0</v>
      </c>
      <c r="G2915" s="136">
        <v>0</v>
      </c>
      <c r="H2915" s="136">
        <v>0</v>
      </c>
      <c r="I2915" s="136">
        <v>0</v>
      </c>
      <c r="J2915" s="136">
        <v>0</v>
      </c>
      <c r="K2915" s="136">
        <v>0</v>
      </c>
      <c r="L2915" s="136">
        <v>0</v>
      </c>
      <c r="S2915" s="180"/>
      <c r="T2915" s="185"/>
      <c r="U2915" s="186"/>
      <c r="V2915" s="182"/>
      <c r="W2915" s="183"/>
      <c r="X2915" s="187"/>
      <c r="Y2915" s="188"/>
      <c r="Z2915" s="189"/>
    </row>
    <row r="2916" spans="2:26" ht="17.25" customHeight="1">
      <c r="B2916" s="137">
        <v>46160</v>
      </c>
      <c r="C2916" s="136" t="s">
        <v>8987</v>
      </c>
      <c r="D2916" s="136" t="s">
        <v>8479</v>
      </c>
      <c r="E2916" s="136">
        <v>13</v>
      </c>
      <c r="F2916" s="136">
        <v>0</v>
      </c>
      <c r="G2916" s="136">
        <v>0</v>
      </c>
      <c r="H2916" s="136">
        <v>0</v>
      </c>
      <c r="I2916" s="136">
        <v>0</v>
      </c>
      <c r="J2916" s="136">
        <v>0</v>
      </c>
      <c r="K2916" s="136">
        <v>0</v>
      </c>
      <c r="L2916" s="136">
        <v>0</v>
      </c>
      <c r="S2916" s="180"/>
      <c r="T2916" s="185"/>
      <c r="U2916" s="186"/>
      <c r="V2916" s="182"/>
      <c r="W2916" s="183"/>
      <c r="X2916" s="187"/>
      <c r="Y2916" s="188"/>
      <c r="Z2916" s="189"/>
    </row>
    <row r="2917" spans="2:26" ht="17.25" customHeight="1">
      <c r="B2917" s="137">
        <v>46160</v>
      </c>
      <c r="C2917" s="136" t="s">
        <v>8988</v>
      </c>
      <c r="D2917" s="136" t="s">
        <v>8112</v>
      </c>
      <c r="E2917" s="136">
        <v>13</v>
      </c>
      <c r="F2917" s="140">
        <v>0</v>
      </c>
      <c r="G2917" s="136">
        <v>0</v>
      </c>
      <c r="H2917" s="136">
        <v>5</v>
      </c>
      <c r="I2917" s="136">
        <v>0</v>
      </c>
      <c r="J2917" s="136">
        <v>0</v>
      </c>
      <c r="K2917" s="136">
        <v>0</v>
      </c>
      <c r="L2917" s="136">
        <v>5</v>
      </c>
      <c r="M2917" s="136" t="s">
        <v>8993</v>
      </c>
      <c r="O2917" s="136" t="s">
        <v>8994</v>
      </c>
      <c r="P2917" s="136" t="s">
        <v>8995</v>
      </c>
      <c r="S2917" s="180"/>
      <c r="T2917" s="185"/>
      <c r="U2917" s="186"/>
      <c r="V2917" s="182"/>
      <c r="W2917" s="183"/>
      <c r="X2917" s="187"/>
      <c r="Y2917" s="188"/>
      <c r="Z2917" s="189"/>
    </row>
    <row r="2918" spans="2:26" ht="17.25" customHeight="1">
      <c r="B2918" s="137">
        <v>46160</v>
      </c>
      <c r="C2918" s="136" t="s">
        <v>8988</v>
      </c>
      <c r="D2918" s="136" t="s">
        <v>8108</v>
      </c>
      <c r="E2918" s="136">
        <v>13</v>
      </c>
      <c r="F2918" s="140">
        <v>0</v>
      </c>
      <c r="G2918" s="136">
        <v>0</v>
      </c>
      <c r="H2918" s="136">
        <v>3</v>
      </c>
      <c r="I2918" s="136">
        <v>1</v>
      </c>
      <c r="J2918" s="136">
        <v>1</v>
      </c>
      <c r="K2918" s="136">
        <v>0</v>
      </c>
      <c r="L2918" s="136">
        <v>5</v>
      </c>
      <c r="M2918" s="136" t="s">
        <v>8993</v>
      </c>
      <c r="O2918" s="136" t="s">
        <v>8994</v>
      </c>
      <c r="P2918" s="136" t="s">
        <v>8996</v>
      </c>
      <c r="S2918" s="180"/>
      <c r="T2918" s="185"/>
      <c r="U2918" s="186"/>
      <c r="V2918" s="182"/>
      <c r="W2918" s="183"/>
      <c r="X2918" s="187"/>
      <c r="Y2918" s="188"/>
      <c r="Z2918" s="189"/>
    </row>
    <row r="2919" spans="2:26" ht="17.25" customHeight="1">
      <c r="B2919" s="137">
        <v>46160</v>
      </c>
      <c r="C2919" s="136" t="s">
        <v>8988</v>
      </c>
      <c r="D2919" s="136" t="s">
        <v>8989</v>
      </c>
      <c r="E2919" s="136">
        <v>13</v>
      </c>
      <c r="F2919" s="140">
        <v>6</v>
      </c>
      <c r="G2919" s="136">
        <v>0</v>
      </c>
      <c r="H2919" s="136">
        <v>5</v>
      </c>
      <c r="I2919" s="136">
        <v>3</v>
      </c>
      <c r="J2919" s="136">
        <v>0</v>
      </c>
      <c r="K2919" s="136">
        <v>0</v>
      </c>
      <c r="L2919" s="136">
        <v>8</v>
      </c>
      <c r="M2919" s="136" t="s">
        <v>8994</v>
      </c>
      <c r="O2919" s="136" t="s">
        <v>8993</v>
      </c>
      <c r="P2919" s="136" t="s">
        <v>8995</v>
      </c>
      <c r="S2919" s="180"/>
      <c r="T2919" s="185"/>
      <c r="U2919" s="186"/>
      <c r="V2919" s="182"/>
      <c r="W2919" s="183"/>
      <c r="X2919" s="187"/>
      <c r="Y2919" s="188"/>
      <c r="Z2919" s="189"/>
    </row>
    <row r="2920" spans="2:26" ht="17.25" customHeight="1">
      <c r="B2920" s="137">
        <v>46160</v>
      </c>
      <c r="C2920" s="136" t="s">
        <v>8990</v>
      </c>
      <c r="D2920" s="136" t="s">
        <v>8997</v>
      </c>
      <c r="E2920" s="136">
        <v>13</v>
      </c>
      <c r="F2920" s="140">
        <v>6</v>
      </c>
      <c r="G2920" s="136">
        <v>0</v>
      </c>
      <c r="H2920" s="136">
        <v>3</v>
      </c>
      <c r="I2920" s="136">
        <v>2</v>
      </c>
      <c r="J2920" s="136">
        <v>4</v>
      </c>
      <c r="K2920" s="136">
        <v>0</v>
      </c>
      <c r="L2920" s="136">
        <v>9</v>
      </c>
      <c r="M2920" s="136" t="s">
        <v>8994</v>
      </c>
      <c r="N2920" s="136" t="s">
        <v>8995</v>
      </c>
      <c r="S2920" s="180"/>
      <c r="T2920" s="185"/>
      <c r="U2920" s="186"/>
      <c r="V2920" s="182"/>
      <c r="W2920" s="183"/>
      <c r="X2920" s="187"/>
      <c r="Y2920" s="188"/>
      <c r="Z2920" s="189"/>
    </row>
    <row r="2921" spans="2:26" ht="17.25" customHeight="1">
      <c r="B2921" s="137">
        <v>46162</v>
      </c>
      <c r="C2921" s="136" t="s">
        <v>57</v>
      </c>
      <c r="D2921" s="136" t="s">
        <v>8682</v>
      </c>
      <c r="E2921" s="136">
        <v>5</v>
      </c>
      <c r="F2921" s="140">
        <v>0</v>
      </c>
      <c r="G2921" s="136">
        <v>0</v>
      </c>
      <c r="H2921" s="136">
        <v>0</v>
      </c>
      <c r="I2921" s="136">
        <v>0</v>
      </c>
      <c r="J2921" s="136">
        <v>0</v>
      </c>
      <c r="K2921" s="136">
        <v>0</v>
      </c>
      <c r="L2921" s="136">
        <v>0</v>
      </c>
      <c r="S2921" s="180"/>
      <c r="T2921" s="185"/>
      <c r="U2921" s="186"/>
      <c r="V2921" s="182"/>
      <c r="W2921" s="183"/>
      <c r="X2921" s="187"/>
      <c r="Y2921" s="188"/>
      <c r="Z2921" s="189"/>
    </row>
    <row r="2922" spans="2:26" ht="17.25" customHeight="1">
      <c r="B2922" s="137">
        <v>46164</v>
      </c>
      <c r="C2922" s="136" t="s">
        <v>9064</v>
      </c>
      <c r="D2922" s="136" t="s">
        <v>8718</v>
      </c>
      <c r="E2922" s="136">
        <v>5</v>
      </c>
      <c r="F2922" s="136">
        <v>0</v>
      </c>
      <c r="G2922" s="136">
        <v>0</v>
      </c>
      <c r="H2922" s="136">
        <v>0</v>
      </c>
      <c r="I2922" s="136">
        <v>0</v>
      </c>
      <c r="J2922" s="136">
        <v>0</v>
      </c>
      <c r="K2922" s="136">
        <v>0</v>
      </c>
      <c r="L2922" s="136">
        <v>0</v>
      </c>
      <c r="S2922" s="180"/>
      <c r="T2922" s="185"/>
      <c r="U2922" s="186"/>
      <c r="V2922" s="182"/>
      <c r="W2922" s="183"/>
      <c r="X2922" s="187"/>
      <c r="Y2922" s="188"/>
      <c r="Z2922" s="189"/>
    </row>
    <row r="2923" spans="2:26" ht="17.25" customHeight="1">
      <c r="B2923" s="137">
        <v>46164</v>
      </c>
      <c r="C2923" s="136" t="s">
        <v>9065</v>
      </c>
      <c r="D2923" s="136" t="s">
        <v>9063</v>
      </c>
      <c r="E2923" s="136">
        <v>6</v>
      </c>
      <c r="F2923" s="140">
        <v>0</v>
      </c>
      <c r="G2923" s="136">
        <v>0</v>
      </c>
      <c r="H2923" s="136">
        <v>1</v>
      </c>
      <c r="I2923" s="136">
        <v>0</v>
      </c>
      <c r="J2923" s="136">
        <v>0</v>
      </c>
      <c r="K2923" s="136">
        <v>0</v>
      </c>
      <c r="L2923" s="136">
        <v>1</v>
      </c>
      <c r="M2923" s="136" t="s">
        <v>9105</v>
      </c>
      <c r="S2923" s="180"/>
      <c r="T2923" s="185"/>
      <c r="U2923" s="186"/>
      <c r="V2923" s="182"/>
      <c r="W2923" s="183"/>
      <c r="X2923" s="187"/>
      <c r="Y2923" s="188"/>
      <c r="Z2923" s="189"/>
    </row>
    <row r="2924" spans="2:26" ht="17.25" customHeight="1">
      <c r="B2924" s="137">
        <v>46164</v>
      </c>
      <c r="C2924" s="136" t="s">
        <v>9066</v>
      </c>
      <c r="D2924" s="136" t="s">
        <v>8626</v>
      </c>
      <c r="E2924" s="136">
        <v>5</v>
      </c>
      <c r="F2924" s="136">
        <v>0</v>
      </c>
      <c r="G2924" s="136">
        <v>0</v>
      </c>
      <c r="H2924" s="136">
        <v>0</v>
      </c>
      <c r="I2924" s="136">
        <v>0</v>
      </c>
      <c r="J2924" s="136">
        <v>0</v>
      </c>
      <c r="K2924" s="136">
        <v>0</v>
      </c>
      <c r="L2924" s="136">
        <v>0</v>
      </c>
      <c r="S2924" s="180"/>
      <c r="T2924" s="185"/>
      <c r="U2924" s="186"/>
      <c r="V2924" s="182"/>
      <c r="W2924" s="183"/>
      <c r="X2924" s="187"/>
      <c r="Y2924" s="188"/>
      <c r="Z2924" s="189"/>
    </row>
    <row r="2925" spans="2:26" ht="17.25" customHeight="1">
      <c r="B2925" s="137">
        <v>46167</v>
      </c>
      <c r="C2925" s="136" t="s">
        <v>9124</v>
      </c>
      <c r="D2925" s="136" t="s">
        <v>9123</v>
      </c>
      <c r="E2925" s="136">
        <v>13</v>
      </c>
      <c r="F2925" s="136">
        <v>0</v>
      </c>
      <c r="G2925" s="136">
        <v>0</v>
      </c>
      <c r="H2925" s="136">
        <v>0</v>
      </c>
      <c r="I2925" s="136">
        <v>0</v>
      </c>
      <c r="J2925" s="136">
        <v>0</v>
      </c>
      <c r="K2925" s="136">
        <v>0</v>
      </c>
      <c r="L2925" s="136">
        <v>0</v>
      </c>
      <c r="S2925" s="180"/>
      <c r="T2925" s="185"/>
      <c r="U2925" s="186"/>
      <c r="V2925" s="182"/>
      <c r="W2925" s="183"/>
      <c r="X2925" s="187"/>
      <c r="Y2925" s="188"/>
      <c r="Z2925" s="189"/>
    </row>
    <row r="2926" spans="2:26" ht="17.25" customHeight="1">
      <c r="B2926" s="137">
        <v>46167</v>
      </c>
      <c r="C2926" s="136" t="s">
        <v>9125</v>
      </c>
      <c r="D2926" s="136" t="s">
        <v>8528</v>
      </c>
      <c r="E2926" s="136">
        <v>11</v>
      </c>
      <c r="F2926" s="140">
        <v>0</v>
      </c>
      <c r="G2926" s="136">
        <v>0</v>
      </c>
      <c r="H2926" s="136">
        <v>1</v>
      </c>
      <c r="I2926" s="136">
        <v>0</v>
      </c>
      <c r="J2926" s="136">
        <v>0</v>
      </c>
      <c r="K2926" s="136">
        <v>0</v>
      </c>
      <c r="L2926" s="136">
        <v>1</v>
      </c>
      <c r="M2926" s="136" t="s">
        <v>9135</v>
      </c>
      <c r="N2926" s="136" t="s">
        <v>9136</v>
      </c>
      <c r="S2926" s="180"/>
      <c r="T2926" s="185"/>
      <c r="U2926" s="186"/>
      <c r="V2926" s="182"/>
      <c r="W2926" s="183"/>
      <c r="X2926" s="187"/>
      <c r="Y2926" s="188"/>
      <c r="Z2926" s="189"/>
    </row>
    <row r="2927" spans="2:26" ht="17.25" customHeight="1">
      <c r="B2927" s="137">
        <v>46167</v>
      </c>
      <c r="C2927" s="136" t="s">
        <v>9125</v>
      </c>
      <c r="D2927" s="136" t="s">
        <v>8529</v>
      </c>
      <c r="E2927" s="136">
        <v>3</v>
      </c>
      <c r="F2927" s="140">
        <v>0</v>
      </c>
      <c r="G2927" s="136">
        <v>0</v>
      </c>
      <c r="H2927" s="136">
        <v>1</v>
      </c>
      <c r="I2927" s="136">
        <v>2</v>
      </c>
      <c r="J2927" s="136">
        <v>0</v>
      </c>
      <c r="K2927" s="136">
        <v>0</v>
      </c>
      <c r="L2927" s="136">
        <v>3</v>
      </c>
      <c r="M2927" s="136" t="s">
        <v>9136</v>
      </c>
      <c r="O2927" s="136" t="s">
        <v>9137</v>
      </c>
      <c r="P2927" s="136" t="s">
        <v>9136</v>
      </c>
      <c r="S2927" s="180"/>
      <c r="T2927" s="185"/>
      <c r="U2927" s="186"/>
      <c r="V2927" s="182"/>
      <c r="W2927" s="183"/>
      <c r="X2927" s="187"/>
      <c r="Y2927" s="188"/>
      <c r="Z2927" s="189"/>
    </row>
    <row r="2928" spans="2:26" ht="17.25" customHeight="1">
      <c r="B2928" s="137">
        <v>46167</v>
      </c>
      <c r="C2928" s="136" t="s">
        <v>9126</v>
      </c>
      <c r="D2928" s="136" t="s">
        <v>8682</v>
      </c>
      <c r="E2928" s="136">
        <v>5</v>
      </c>
      <c r="F2928" s="136">
        <v>0</v>
      </c>
      <c r="G2928" s="136">
        <v>0</v>
      </c>
      <c r="H2928" s="136">
        <v>0</v>
      </c>
      <c r="I2928" s="136">
        <v>0</v>
      </c>
      <c r="J2928" s="136">
        <v>0</v>
      </c>
      <c r="K2928" s="136">
        <v>0</v>
      </c>
      <c r="L2928" s="136">
        <v>0</v>
      </c>
      <c r="S2928" s="180"/>
      <c r="T2928" s="185"/>
      <c r="U2928" s="186"/>
      <c r="V2928" s="182"/>
      <c r="W2928" s="183"/>
      <c r="X2928" s="187"/>
      <c r="Y2928" s="188"/>
      <c r="Z2928" s="189"/>
    </row>
    <row r="2929" spans="2:26" ht="17.25" customHeight="1">
      <c r="B2929" s="137">
        <v>46167</v>
      </c>
      <c r="C2929" s="136" t="s">
        <v>9127</v>
      </c>
      <c r="D2929" s="136" t="s">
        <v>9138</v>
      </c>
      <c r="E2929" s="136">
        <v>11</v>
      </c>
      <c r="F2929" s="140">
        <v>2</v>
      </c>
      <c r="G2929" s="136">
        <v>0</v>
      </c>
      <c r="H2929" s="136">
        <v>3</v>
      </c>
      <c r="I2929" s="136">
        <v>4</v>
      </c>
      <c r="J2929" s="136">
        <v>0</v>
      </c>
      <c r="K2929" s="136">
        <v>0</v>
      </c>
      <c r="L2929" s="136">
        <v>7</v>
      </c>
      <c r="M2929" s="136" t="s">
        <v>9135</v>
      </c>
      <c r="N2929" s="136" t="s">
        <v>9137</v>
      </c>
      <c r="S2929" s="180"/>
      <c r="T2929" s="185"/>
      <c r="U2929" s="186"/>
      <c r="V2929" s="182"/>
      <c r="W2929" s="183"/>
      <c r="X2929" s="187"/>
      <c r="Y2929" s="188"/>
      <c r="Z2929" s="189"/>
    </row>
    <row r="2930" spans="2:26" ht="17.25" customHeight="1">
      <c r="B2930" s="137">
        <v>46168</v>
      </c>
      <c r="C2930" s="136" t="s">
        <v>9145</v>
      </c>
      <c r="D2930" s="136" t="s">
        <v>8446</v>
      </c>
      <c r="E2930" s="136">
        <v>2</v>
      </c>
      <c r="F2930" s="140">
        <v>0</v>
      </c>
      <c r="G2930" s="136">
        <v>0</v>
      </c>
      <c r="H2930" s="136">
        <v>1</v>
      </c>
      <c r="I2930" s="136">
        <v>0</v>
      </c>
      <c r="J2930" s="136">
        <v>0</v>
      </c>
      <c r="K2930" s="136">
        <v>0</v>
      </c>
      <c r="L2930" s="136">
        <v>1</v>
      </c>
      <c r="O2930" s="136" t="s">
        <v>9153</v>
      </c>
      <c r="P2930" s="136" t="s">
        <v>9155</v>
      </c>
      <c r="S2930" s="180"/>
      <c r="T2930" s="185"/>
      <c r="U2930" s="186"/>
      <c r="V2930" s="182"/>
      <c r="W2930" s="183"/>
      <c r="X2930" s="187"/>
      <c r="Y2930" s="188"/>
      <c r="Z2930" s="189"/>
    </row>
    <row r="2931" spans="2:26" ht="17.25" customHeight="1">
      <c r="B2931" s="137">
        <v>46168</v>
      </c>
      <c r="C2931" s="136" t="s">
        <v>9146</v>
      </c>
      <c r="D2931" s="136" t="s">
        <v>8201</v>
      </c>
      <c r="E2931" s="136">
        <v>11</v>
      </c>
      <c r="F2931" s="136">
        <v>0</v>
      </c>
      <c r="G2931" s="136">
        <v>0</v>
      </c>
      <c r="H2931" s="136">
        <v>0</v>
      </c>
      <c r="I2931" s="136">
        <v>0</v>
      </c>
      <c r="J2931" s="136">
        <v>0</v>
      </c>
      <c r="K2931" s="136">
        <v>0</v>
      </c>
      <c r="L2931" s="136">
        <v>0</v>
      </c>
      <c r="S2931" s="180"/>
      <c r="T2931" s="185"/>
      <c r="U2931" s="186"/>
      <c r="V2931" s="182"/>
      <c r="W2931" s="183"/>
      <c r="X2931" s="187"/>
      <c r="Y2931" s="188"/>
      <c r="Z2931" s="189"/>
    </row>
    <row r="2932" spans="2:26" ht="17.25" customHeight="1">
      <c r="B2932" s="137">
        <v>46168</v>
      </c>
      <c r="C2932" s="136" t="s">
        <v>9147</v>
      </c>
      <c r="D2932" s="136" t="s">
        <v>8427</v>
      </c>
      <c r="E2932" s="136">
        <v>13</v>
      </c>
      <c r="F2932" s="136">
        <v>0</v>
      </c>
      <c r="G2932" s="136">
        <v>0</v>
      </c>
      <c r="H2932" s="136">
        <v>0</v>
      </c>
      <c r="I2932" s="136">
        <v>0</v>
      </c>
      <c r="J2932" s="136">
        <v>0</v>
      </c>
      <c r="K2932" s="136">
        <v>0</v>
      </c>
      <c r="L2932" s="136">
        <v>0</v>
      </c>
      <c r="S2932" s="180"/>
      <c r="T2932" s="185"/>
      <c r="U2932" s="186"/>
      <c r="V2932" s="182"/>
      <c r="W2932" s="183"/>
      <c r="X2932" s="187"/>
      <c r="Y2932" s="188"/>
      <c r="Z2932" s="189"/>
    </row>
    <row r="2933" spans="2:26" ht="17.25" customHeight="1">
      <c r="B2933" s="137">
        <v>46168</v>
      </c>
      <c r="C2933" s="136" t="s">
        <v>9147</v>
      </c>
      <c r="D2933" s="136" t="s">
        <v>8762</v>
      </c>
      <c r="E2933" s="136">
        <v>13</v>
      </c>
      <c r="F2933" s="140">
        <v>9</v>
      </c>
      <c r="G2933" s="136">
        <v>0</v>
      </c>
      <c r="H2933" s="136">
        <v>0</v>
      </c>
      <c r="I2933" s="136">
        <v>0</v>
      </c>
      <c r="J2933" s="136">
        <v>1</v>
      </c>
      <c r="K2933" s="136">
        <v>0</v>
      </c>
      <c r="L2933" s="136">
        <v>1</v>
      </c>
      <c r="M2933" s="136" t="s">
        <v>9153</v>
      </c>
      <c r="S2933" s="180"/>
      <c r="T2933" s="185"/>
      <c r="U2933" s="186"/>
      <c r="V2933" s="182"/>
      <c r="W2933" s="183"/>
      <c r="X2933" s="187"/>
      <c r="Y2933" s="188"/>
      <c r="Z2933" s="189"/>
    </row>
    <row r="2934" spans="2:26" ht="17.25" customHeight="1">
      <c r="B2934" s="137">
        <v>46168</v>
      </c>
      <c r="C2934" s="136" t="s">
        <v>9147</v>
      </c>
      <c r="D2934" s="136" t="s">
        <v>8760</v>
      </c>
      <c r="E2934" s="136">
        <v>13</v>
      </c>
      <c r="F2934" s="140">
        <v>8</v>
      </c>
      <c r="G2934" s="136">
        <v>0</v>
      </c>
      <c r="H2934" s="136">
        <v>8</v>
      </c>
      <c r="I2934" s="136">
        <v>0</v>
      </c>
      <c r="J2934" s="136">
        <v>0</v>
      </c>
      <c r="K2934" s="136">
        <v>0</v>
      </c>
      <c r="L2934" s="136">
        <v>8</v>
      </c>
      <c r="M2934" s="136" t="s">
        <v>9156</v>
      </c>
      <c r="N2934" s="136" t="s">
        <v>9158</v>
      </c>
      <c r="O2934" s="136" t="s">
        <v>9157</v>
      </c>
      <c r="P2934" s="136" t="s">
        <v>9156</v>
      </c>
      <c r="S2934" s="180"/>
      <c r="T2934" s="185"/>
      <c r="U2934" s="186"/>
      <c r="V2934" s="182"/>
      <c r="W2934" s="183"/>
      <c r="X2934" s="187"/>
      <c r="Y2934" s="188"/>
      <c r="Z2934" s="189"/>
    </row>
    <row r="2935" spans="2:26" ht="17.25" customHeight="1">
      <c r="B2935" s="137">
        <v>46168</v>
      </c>
      <c r="C2935" s="136" t="s">
        <v>9147</v>
      </c>
      <c r="D2935" s="136" t="s">
        <v>8761</v>
      </c>
      <c r="E2935" s="136">
        <v>13</v>
      </c>
      <c r="F2935" s="140">
        <v>9</v>
      </c>
      <c r="G2935" s="136">
        <v>0</v>
      </c>
      <c r="H2935" s="136">
        <v>0</v>
      </c>
      <c r="I2935" s="136">
        <v>1</v>
      </c>
      <c r="J2935" s="136">
        <v>0</v>
      </c>
      <c r="K2935" s="136">
        <v>0</v>
      </c>
      <c r="L2935" s="136">
        <v>1</v>
      </c>
      <c r="M2935" s="136" t="s">
        <v>9159</v>
      </c>
      <c r="S2935" s="180"/>
      <c r="T2935" s="185"/>
      <c r="U2935" s="186"/>
      <c r="V2935" s="182"/>
      <c r="W2935" s="183"/>
      <c r="X2935" s="187"/>
      <c r="Y2935" s="188"/>
      <c r="Z2935" s="189"/>
    </row>
    <row r="2936" spans="2:26" ht="17.25" customHeight="1">
      <c r="B2936" s="137">
        <v>46168</v>
      </c>
      <c r="C2936" s="136" t="s">
        <v>9148</v>
      </c>
      <c r="D2936" s="136" t="s">
        <v>8664</v>
      </c>
      <c r="E2936" s="136">
        <v>13</v>
      </c>
      <c r="F2936" s="140">
        <v>2</v>
      </c>
      <c r="G2936" s="136">
        <v>0</v>
      </c>
      <c r="H2936" s="136">
        <v>1</v>
      </c>
      <c r="I2936" s="136">
        <v>2</v>
      </c>
      <c r="J2936" s="136">
        <v>2</v>
      </c>
      <c r="K2936" s="136">
        <v>0</v>
      </c>
      <c r="L2936" s="136">
        <v>5</v>
      </c>
      <c r="M2936" s="136" t="s">
        <v>9160</v>
      </c>
      <c r="N2936" s="136" t="s">
        <v>9156</v>
      </c>
      <c r="O2936" s="136" t="s">
        <v>9156</v>
      </c>
      <c r="P2936" s="136" t="s">
        <v>9159</v>
      </c>
      <c r="S2936" s="180"/>
      <c r="T2936" s="185"/>
      <c r="U2936" s="186"/>
      <c r="V2936" s="182"/>
      <c r="W2936" s="183"/>
      <c r="X2936" s="187"/>
      <c r="Y2936" s="188"/>
      <c r="Z2936" s="189"/>
    </row>
    <row r="2937" spans="2:26" ht="17.25" customHeight="1">
      <c r="B2937" s="137">
        <v>46168</v>
      </c>
      <c r="C2937" s="136" t="s">
        <v>9148</v>
      </c>
      <c r="D2937" s="136" t="s">
        <v>8547</v>
      </c>
      <c r="E2937" s="136">
        <v>13</v>
      </c>
      <c r="F2937" s="140">
        <v>13</v>
      </c>
      <c r="G2937" s="136">
        <v>0</v>
      </c>
      <c r="H2937" s="136">
        <v>25</v>
      </c>
      <c r="I2937" s="136">
        <v>0</v>
      </c>
      <c r="J2937" s="136">
        <v>0</v>
      </c>
      <c r="K2937" s="136">
        <v>0</v>
      </c>
      <c r="L2937" s="136">
        <v>25</v>
      </c>
      <c r="M2937" s="136" t="s">
        <v>9156</v>
      </c>
      <c r="N2937" s="136" t="s">
        <v>9156</v>
      </c>
      <c r="O2937" s="136" t="s">
        <v>9156</v>
      </c>
      <c r="P2937" s="136" t="s">
        <v>9159</v>
      </c>
      <c r="S2937" s="180"/>
      <c r="T2937" s="185"/>
      <c r="U2937" s="186"/>
      <c r="V2937" s="182"/>
      <c r="W2937" s="183"/>
      <c r="X2937" s="187"/>
      <c r="Y2937" s="188"/>
      <c r="Z2937" s="189"/>
    </row>
    <row r="2938" spans="2:26" ht="17.25" customHeight="1">
      <c r="B2938" s="137">
        <v>46169</v>
      </c>
      <c r="C2938" s="136" t="s">
        <v>45</v>
      </c>
      <c r="D2938" s="136" t="s">
        <v>8602</v>
      </c>
      <c r="E2938" s="136">
        <v>13</v>
      </c>
      <c r="F2938" s="140">
        <v>13</v>
      </c>
      <c r="G2938" s="136">
        <v>0</v>
      </c>
      <c r="H2938" s="136">
        <v>0</v>
      </c>
      <c r="I2938" s="136">
        <v>0</v>
      </c>
      <c r="J2938" s="136">
        <v>0</v>
      </c>
      <c r="K2938" s="136">
        <v>0</v>
      </c>
      <c r="L2938" s="136">
        <v>0</v>
      </c>
      <c r="S2938" s="180"/>
      <c r="T2938" s="185"/>
      <c r="U2938" s="186"/>
      <c r="V2938" s="182"/>
      <c r="W2938" s="183"/>
      <c r="X2938" s="187"/>
      <c r="Y2938" s="188"/>
      <c r="Z2938" s="189"/>
    </row>
    <row r="2939" spans="2:26" ht="17.25" customHeight="1">
      <c r="B2939" s="137">
        <v>46169</v>
      </c>
      <c r="C2939" s="136" t="s">
        <v>45</v>
      </c>
      <c r="D2939" s="136" t="s">
        <v>8663</v>
      </c>
      <c r="E2939" s="136">
        <v>13</v>
      </c>
      <c r="F2939" s="140">
        <v>13</v>
      </c>
      <c r="G2939" s="136">
        <v>0</v>
      </c>
      <c r="H2939" s="136">
        <v>0</v>
      </c>
      <c r="I2939" s="136">
        <v>0</v>
      </c>
      <c r="J2939" s="136">
        <v>0</v>
      </c>
      <c r="K2939" s="136">
        <v>0</v>
      </c>
      <c r="L2939" s="136">
        <v>0</v>
      </c>
      <c r="S2939" s="180"/>
      <c r="T2939" s="185"/>
      <c r="U2939" s="186"/>
      <c r="V2939" s="182"/>
      <c r="W2939" s="183"/>
      <c r="X2939" s="187"/>
      <c r="Y2939" s="188"/>
      <c r="Z2939" s="189"/>
    </row>
    <row r="2940" spans="2:26" ht="17.25" customHeight="1">
      <c r="B2940" s="137">
        <v>46170</v>
      </c>
      <c r="C2940" s="136" t="s">
        <v>9179</v>
      </c>
      <c r="D2940" s="136" t="s">
        <v>8711</v>
      </c>
      <c r="E2940" s="136">
        <v>8</v>
      </c>
      <c r="F2940" s="136">
        <v>0</v>
      </c>
      <c r="G2940" s="136">
        <v>0</v>
      </c>
      <c r="H2940" s="136">
        <v>0</v>
      </c>
      <c r="I2940" s="136">
        <v>0</v>
      </c>
      <c r="J2940" s="136">
        <v>0</v>
      </c>
      <c r="K2940" s="136">
        <v>0</v>
      </c>
      <c r="L2940" s="136">
        <v>0</v>
      </c>
      <c r="S2940" s="180"/>
      <c r="T2940" s="185"/>
      <c r="U2940" s="186"/>
      <c r="V2940" s="182"/>
      <c r="W2940" s="183"/>
      <c r="X2940" s="187"/>
      <c r="Y2940" s="188"/>
      <c r="Z2940" s="189"/>
    </row>
    <row r="2941" spans="2:26" ht="17.25" customHeight="1">
      <c r="B2941" s="137">
        <v>46172</v>
      </c>
      <c r="C2941" s="136" t="s">
        <v>9209</v>
      </c>
      <c r="D2941" s="131" t="s">
        <v>8626</v>
      </c>
      <c r="E2941" s="131">
        <v>5</v>
      </c>
      <c r="F2941" s="136">
        <v>0</v>
      </c>
      <c r="G2941" s="136">
        <v>0</v>
      </c>
      <c r="H2941" s="136">
        <v>0</v>
      </c>
      <c r="I2941" s="136">
        <v>0</v>
      </c>
      <c r="J2941" s="136">
        <v>0</v>
      </c>
      <c r="K2941" s="136">
        <v>0</v>
      </c>
      <c r="L2941" s="136">
        <v>0</v>
      </c>
      <c r="S2941" s="180"/>
      <c r="T2941" s="185"/>
      <c r="U2941" s="186"/>
      <c r="V2941" s="182"/>
      <c r="W2941" s="183"/>
      <c r="X2941" s="187"/>
      <c r="Y2941" s="188"/>
      <c r="Z2941" s="189"/>
    </row>
    <row r="2942" spans="2:26" ht="17.25" customHeight="1">
      <c r="B2942" s="137">
        <v>46174</v>
      </c>
      <c r="C2942" s="136" t="s">
        <v>9229</v>
      </c>
      <c r="D2942" s="136" t="s">
        <v>9228</v>
      </c>
      <c r="E2942" s="136">
        <v>13</v>
      </c>
      <c r="F2942" s="136">
        <v>0</v>
      </c>
      <c r="G2942" s="136">
        <v>0</v>
      </c>
      <c r="H2942" s="136">
        <v>0</v>
      </c>
      <c r="I2942" s="136">
        <v>0</v>
      </c>
      <c r="J2942" s="136">
        <v>0</v>
      </c>
      <c r="K2942" s="136">
        <v>0</v>
      </c>
      <c r="L2942" s="136">
        <v>0</v>
      </c>
      <c r="S2942" s="180"/>
      <c r="T2942" s="185"/>
      <c r="U2942" s="186"/>
      <c r="V2942" s="182"/>
      <c r="W2942" s="183"/>
      <c r="X2942" s="187"/>
      <c r="Y2942" s="188"/>
      <c r="Z2942" s="189"/>
    </row>
    <row r="2943" spans="2:26" ht="17.25" customHeight="1">
      <c r="B2943" s="137">
        <v>46175</v>
      </c>
      <c r="C2943" s="136" t="s">
        <v>9249</v>
      </c>
      <c r="D2943" s="136" t="s">
        <v>9248</v>
      </c>
      <c r="E2943" s="136">
        <v>1</v>
      </c>
      <c r="F2943" s="136">
        <v>0</v>
      </c>
      <c r="G2943" s="136">
        <v>0</v>
      </c>
      <c r="H2943" s="136">
        <v>0</v>
      </c>
      <c r="I2943" s="136">
        <v>0</v>
      </c>
      <c r="J2943" s="136">
        <v>0</v>
      </c>
      <c r="K2943" s="136">
        <v>0</v>
      </c>
      <c r="L2943" s="136">
        <v>0</v>
      </c>
      <c r="S2943" s="180"/>
      <c r="T2943" s="185"/>
      <c r="U2943" s="186"/>
      <c r="V2943" s="182"/>
      <c r="W2943" s="183"/>
      <c r="X2943" s="187"/>
      <c r="Y2943" s="188"/>
      <c r="Z2943" s="189"/>
    </row>
    <row r="2944" spans="2:26" ht="17.25" customHeight="1">
      <c r="B2944" s="137">
        <v>46176</v>
      </c>
      <c r="C2944" s="136" t="s">
        <v>139</v>
      </c>
      <c r="D2944" s="136" t="s">
        <v>8760</v>
      </c>
      <c r="E2944" s="136">
        <v>5</v>
      </c>
      <c r="F2944" s="140">
        <v>0</v>
      </c>
      <c r="G2944" s="136">
        <v>0</v>
      </c>
      <c r="H2944" s="136">
        <v>1</v>
      </c>
      <c r="I2944" s="136">
        <v>0</v>
      </c>
      <c r="J2944" s="136">
        <v>0</v>
      </c>
      <c r="K2944" s="136">
        <v>0</v>
      </c>
      <c r="L2944" s="136">
        <v>1</v>
      </c>
      <c r="M2944" s="136" t="s">
        <v>9275</v>
      </c>
      <c r="N2944" s="136" t="s">
        <v>9276</v>
      </c>
      <c r="S2944" s="180"/>
      <c r="T2944" s="185"/>
      <c r="U2944" s="186"/>
      <c r="V2944" s="182"/>
      <c r="W2944" s="183"/>
      <c r="X2944" s="187"/>
      <c r="Y2944" s="188"/>
      <c r="Z2944" s="189"/>
    </row>
    <row r="2945" spans="2:26" ht="17.25" customHeight="1">
      <c r="B2945" s="137">
        <v>46176</v>
      </c>
      <c r="C2945" s="136" t="s">
        <v>139</v>
      </c>
      <c r="D2945" s="136" t="s">
        <v>8427</v>
      </c>
      <c r="E2945" s="136">
        <v>13</v>
      </c>
      <c r="F2945" s="136">
        <v>0</v>
      </c>
      <c r="G2945" s="136">
        <v>0</v>
      </c>
      <c r="H2945" s="136">
        <v>0</v>
      </c>
      <c r="I2945" s="136">
        <v>0</v>
      </c>
      <c r="J2945" s="136">
        <v>0</v>
      </c>
      <c r="K2945" s="136">
        <v>0</v>
      </c>
      <c r="L2945" s="136">
        <v>0</v>
      </c>
      <c r="S2945" s="180"/>
      <c r="T2945" s="185"/>
      <c r="U2945" s="186"/>
      <c r="V2945" s="182"/>
      <c r="W2945" s="183"/>
      <c r="X2945" s="187"/>
      <c r="Y2945" s="188"/>
      <c r="Z2945" s="189"/>
    </row>
    <row r="2946" spans="2:26" ht="17.25" customHeight="1">
      <c r="B2946" s="137">
        <v>46176</v>
      </c>
      <c r="C2946" s="136" t="s">
        <v>139</v>
      </c>
      <c r="D2946" s="136" t="s">
        <v>8762</v>
      </c>
      <c r="E2946" s="136">
        <v>4</v>
      </c>
      <c r="F2946" s="140">
        <v>3</v>
      </c>
      <c r="G2946" s="136">
        <v>0</v>
      </c>
      <c r="H2946" s="136">
        <v>0</v>
      </c>
      <c r="I2946" s="136">
        <v>7</v>
      </c>
      <c r="J2946" s="136">
        <v>0</v>
      </c>
      <c r="K2946" s="136">
        <v>0</v>
      </c>
      <c r="L2946" s="136">
        <v>7</v>
      </c>
      <c r="M2946" s="136" t="s">
        <v>9276</v>
      </c>
      <c r="S2946" s="180"/>
      <c r="T2946" s="185"/>
      <c r="U2946" s="186"/>
      <c r="V2946" s="182"/>
      <c r="W2946" s="183"/>
      <c r="X2946" s="187"/>
      <c r="Y2946" s="188"/>
      <c r="Z2946" s="189"/>
    </row>
    <row r="2947" spans="2:26" ht="17.25" customHeight="1">
      <c r="B2947" s="137">
        <v>46177</v>
      </c>
      <c r="C2947" s="136" t="s">
        <v>57</v>
      </c>
      <c r="D2947" s="136" t="s">
        <v>8944</v>
      </c>
      <c r="E2947" s="136">
        <v>8</v>
      </c>
      <c r="F2947" s="140">
        <v>0</v>
      </c>
      <c r="G2947" s="136">
        <v>0</v>
      </c>
      <c r="H2947" s="136">
        <v>7</v>
      </c>
      <c r="I2947" s="136">
        <v>0</v>
      </c>
      <c r="J2947" s="136">
        <v>0</v>
      </c>
      <c r="K2947" s="136">
        <v>0</v>
      </c>
      <c r="L2947" s="136">
        <v>7</v>
      </c>
      <c r="O2947" s="136" t="s">
        <v>9285</v>
      </c>
      <c r="P2947" s="136" t="s">
        <v>9285</v>
      </c>
      <c r="S2947" s="180"/>
      <c r="T2947" s="185"/>
      <c r="U2947" s="186"/>
      <c r="V2947" s="182"/>
      <c r="W2947" s="183"/>
      <c r="X2947" s="187"/>
      <c r="Y2947" s="188"/>
      <c r="Z2947" s="189"/>
    </row>
    <row r="2948" spans="2:26" ht="17.25" customHeight="1">
      <c r="B2948" s="137">
        <v>46177</v>
      </c>
      <c r="C2948" s="136" t="s">
        <v>9283</v>
      </c>
      <c r="D2948" s="136" t="s">
        <v>8798</v>
      </c>
      <c r="E2948" s="136">
        <v>4</v>
      </c>
      <c r="F2948" s="136">
        <v>0</v>
      </c>
      <c r="G2948" s="136">
        <v>0</v>
      </c>
      <c r="H2948" s="136">
        <v>0</v>
      </c>
      <c r="I2948" s="136">
        <v>0</v>
      </c>
      <c r="J2948" s="136">
        <v>0</v>
      </c>
      <c r="K2948" s="136">
        <v>0</v>
      </c>
      <c r="L2948" s="136">
        <v>0</v>
      </c>
      <c r="S2948" s="180"/>
      <c r="T2948" s="185"/>
      <c r="U2948" s="186"/>
      <c r="V2948" s="182"/>
      <c r="W2948" s="183"/>
      <c r="X2948" s="187"/>
      <c r="Y2948" s="188"/>
      <c r="Z2948" s="189"/>
    </row>
    <row r="2949" spans="2:26" ht="17.25" customHeight="1">
      <c r="B2949" s="137">
        <v>46180</v>
      </c>
      <c r="C2949" s="136" t="s">
        <v>57</v>
      </c>
      <c r="D2949" s="136" t="s">
        <v>8761</v>
      </c>
      <c r="E2949" s="136">
        <v>4</v>
      </c>
      <c r="F2949" s="140">
        <v>0</v>
      </c>
      <c r="G2949" s="136">
        <v>0</v>
      </c>
      <c r="H2949" s="136">
        <v>5</v>
      </c>
      <c r="I2949" s="136">
        <v>0</v>
      </c>
      <c r="J2949" s="136">
        <v>0</v>
      </c>
      <c r="K2949" s="136">
        <v>0</v>
      </c>
      <c r="L2949" s="136">
        <v>5</v>
      </c>
      <c r="M2949" s="136" t="s">
        <v>9301</v>
      </c>
      <c r="N2949" s="136" t="s">
        <v>9307</v>
      </c>
      <c r="O2949" s="136" t="s">
        <v>9308</v>
      </c>
      <c r="P2949" s="136" t="s">
        <v>9301</v>
      </c>
      <c r="S2949" s="180"/>
      <c r="T2949" s="185"/>
      <c r="U2949" s="186"/>
      <c r="V2949" s="182"/>
      <c r="W2949" s="183"/>
      <c r="X2949" s="187"/>
      <c r="Y2949" s="188"/>
      <c r="Z2949" s="189"/>
    </row>
    <row r="2950" spans="2:26" ht="17.25" customHeight="1">
      <c r="B2950" s="137">
        <v>46180</v>
      </c>
      <c r="C2950" s="136" t="s">
        <v>57</v>
      </c>
      <c r="D2950" s="136" t="s">
        <v>8280</v>
      </c>
      <c r="E2950" s="136">
        <v>13</v>
      </c>
      <c r="F2950" s="140">
        <v>0</v>
      </c>
      <c r="G2950" s="136">
        <v>0</v>
      </c>
      <c r="H2950" s="136">
        <v>0</v>
      </c>
      <c r="I2950" s="136">
        <v>1</v>
      </c>
      <c r="J2950" s="136">
        <v>0</v>
      </c>
      <c r="K2950" s="136">
        <v>0</v>
      </c>
      <c r="L2950" s="136">
        <v>1</v>
      </c>
      <c r="M2950" s="136" t="s">
        <v>9301</v>
      </c>
      <c r="S2950" s="180"/>
      <c r="T2950" s="185"/>
      <c r="U2950" s="186"/>
      <c r="V2950" s="182"/>
      <c r="W2950" s="183"/>
      <c r="X2950" s="187"/>
      <c r="Y2950" s="188"/>
      <c r="Z2950" s="189"/>
    </row>
    <row r="2951" spans="2:26" ht="17.25" customHeight="1">
      <c r="B2951" s="137">
        <v>46181</v>
      </c>
      <c r="C2951" s="136" t="s">
        <v>9319</v>
      </c>
      <c r="D2951" s="136" t="s">
        <v>9063</v>
      </c>
      <c r="E2951" s="136">
        <v>6</v>
      </c>
      <c r="F2951" s="140">
        <v>0</v>
      </c>
      <c r="G2951" s="136">
        <v>0</v>
      </c>
      <c r="H2951" s="136">
        <v>0</v>
      </c>
      <c r="I2951" s="136">
        <v>2</v>
      </c>
      <c r="J2951" s="136">
        <v>0</v>
      </c>
      <c r="K2951" s="136">
        <v>0</v>
      </c>
      <c r="L2951" s="136">
        <v>2</v>
      </c>
      <c r="M2951" s="136" t="s">
        <v>9332</v>
      </c>
      <c r="S2951" s="180"/>
      <c r="T2951" s="185"/>
      <c r="U2951" s="186"/>
      <c r="V2951" s="182"/>
      <c r="W2951" s="183"/>
      <c r="X2951" s="187"/>
      <c r="Y2951" s="188"/>
      <c r="Z2951" s="189"/>
    </row>
    <row r="2952" spans="2:26" ht="17.25" customHeight="1">
      <c r="B2952" s="137">
        <v>46181</v>
      </c>
      <c r="C2952" s="136" t="s">
        <v>9320</v>
      </c>
      <c r="D2952" s="136" t="s">
        <v>8718</v>
      </c>
      <c r="E2952" s="136">
        <v>5</v>
      </c>
      <c r="F2952" s="136">
        <v>0</v>
      </c>
      <c r="G2952" s="136">
        <v>0</v>
      </c>
      <c r="H2952" s="136">
        <v>0</v>
      </c>
      <c r="I2952" s="136">
        <v>0</v>
      </c>
      <c r="J2952" s="136">
        <v>0</v>
      </c>
      <c r="K2952" s="136">
        <v>0</v>
      </c>
      <c r="L2952" s="136">
        <v>0</v>
      </c>
      <c r="S2952" s="180"/>
      <c r="T2952" s="185"/>
      <c r="U2952" s="186"/>
      <c r="V2952" s="182"/>
      <c r="W2952" s="183"/>
      <c r="X2952" s="187"/>
      <c r="Y2952" s="188"/>
      <c r="Z2952" s="189"/>
    </row>
    <row r="2953" spans="2:26" ht="17.25" customHeight="1">
      <c r="B2953" s="137">
        <v>46186</v>
      </c>
      <c r="C2953" s="136" t="s">
        <v>9396</v>
      </c>
      <c r="D2953" s="136" t="s">
        <v>8798</v>
      </c>
      <c r="E2953" s="136">
        <v>4</v>
      </c>
      <c r="F2953" s="136">
        <v>0</v>
      </c>
      <c r="G2953" s="136">
        <v>0</v>
      </c>
      <c r="H2953" s="136">
        <v>0</v>
      </c>
      <c r="I2953" s="136">
        <v>0</v>
      </c>
      <c r="J2953" s="136">
        <v>0</v>
      </c>
      <c r="K2953" s="136">
        <v>0</v>
      </c>
      <c r="L2953" s="136">
        <v>0</v>
      </c>
      <c r="S2953" s="180"/>
      <c r="T2953" s="185"/>
      <c r="U2953" s="186"/>
      <c r="V2953" s="182"/>
      <c r="W2953" s="183"/>
      <c r="X2953" s="187"/>
      <c r="Y2953" s="188"/>
      <c r="Z2953" s="189"/>
    </row>
    <row r="2954" spans="2:26" ht="17.25" customHeight="1">
      <c r="B2954" s="137">
        <v>46186</v>
      </c>
      <c r="C2954" s="136" t="s">
        <v>9397</v>
      </c>
      <c r="D2954" s="136" t="s">
        <v>9395</v>
      </c>
      <c r="E2954" s="136">
        <v>1</v>
      </c>
      <c r="F2954" s="136">
        <v>0</v>
      </c>
      <c r="G2954" s="136">
        <v>0</v>
      </c>
      <c r="H2954" s="136">
        <v>0</v>
      </c>
      <c r="I2954" s="136">
        <v>0</v>
      </c>
      <c r="J2954" s="136">
        <v>0</v>
      </c>
      <c r="K2954" s="136">
        <v>0</v>
      </c>
      <c r="L2954" s="136">
        <v>0</v>
      </c>
      <c r="S2954" s="180"/>
      <c r="T2954" s="185"/>
      <c r="U2954" s="186"/>
      <c r="V2954" s="182"/>
      <c r="W2954" s="183"/>
      <c r="X2954" s="187"/>
      <c r="Y2954" s="188"/>
      <c r="Z2954" s="189"/>
    </row>
    <row r="2955" spans="2:26" ht="17.25" customHeight="1">
      <c r="B2955" s="137">
        <v>46187</v>
      </c>
      <c r="C2955" s="136" t="s">
        <v>51</v>
      </c>
      <c r="D2955" s="136" t="s">
        <v>8528</v>
      </c>
      <c r="E2955" s="136">
        <v>11</v>
      </c>
      <c r="F2955" s="140">
        <v>0</v>
      </c>
      <c r="G2955" s="136">
        <v>0</v>
      </c>
      <c r="H2955" s="136">
        <v>1</v>
      </c>
      <c r="I2955" s="136">
        <v>0</v>
      </c>
      <c r="J2955" s="136">
        <v>1</v>
      </c>
      <c r="K2955" s="136">
        <v>0</v>
      </c>
      <c r="L2955" s="136">
        <v>2</v>
      </c>
      <c r="M2955" s="136" t="s">
        <v>9404</v>
      </c>
      <c r="O2955" s="136" t="s">
        <v>9401</v>
      </c>
      <c r="P2955" s="136" t="s">
        <v>9402</v>
      </c>
      <c r="S2955" s="180"/>
      <c r="T2955" s="185"/>
      <c r="U2955" s="186"/>
      <c r="V2955" s="182"/>
      <c r="W2955" s="183"/>
      <c r="X2955" s="187"/>
      <c r="Y2955" s="188"/>
      <c r="Z2955" s="189"/>
    </row>
    <row r="2956" spans="2:26" ht="17.25" customHeight="1">
      <c r="B2956" s="137">
        <v>46187</v>
      </c>
      <c r="C2956" s="136" t="s">
        <v>51</v>
      </c>
      <c r="D2956" s="136" t="s">
        <v>8529</v>
      </c>
      <c r="E2956" s="136">
        <v>3</v>
      </c>
      <c r="F2956" s="140">
        <v>0</v>
      </c>
      <c r="G2956" s="136">
        <v>0</v>
      </c>
      <c r="H2956" s="136">
        <v>1</v>
      </c>
      <c r="I2956" s="136">
        <v>0</v>
      </c>
      <c r="J2956" s="136">
        <v>0</v>
      </c>
      <c r="K2956" s="136">
        <v>0</v>
      </c>
      <c r="L2956" s="136">
        <v>1</v>
      </c>
      <c r="O2956" s="136" t="s">
        <v>9401</v>
      </c>
      <c r="P2956" s="136" t="s">
        <v>9401</v>
      </c>
      <c r="S2956" s="180"/>
      <c r="T2956" s="185"/>
      <c r="U2956" s="186"/>
      <c r="V2956" s="182"/>
      <c r="W2956" s="183"/>
      <c r="X2956" s="187"/>
      <c r="Y2956" s="188"/>
      <c r="Z2956" s="189"/>
    </row>
    <row r="2957" spans="2:26" ht="17.25" customHeight="1">
      <c r="B2957" s="137">
        <v>46188</v>
      </c>
      <c r="C2957" s="136" t="s">
        <v>60</v>
      </c>
      <c r="D2957" s="136" t="s">
        <v>8110</v>
      </c>
      <c r="E2957" s="136">
        <v>13</v>
      </c>
      <c r="F2957" s="140">
        <v>0</v>
      </c>
      <c r="G2957" s="136">
        <v>0</v>
      </c>
      <c r="H2957" s="136">
        <v>0</v>
      </c>
      <c r="I2957" s="136">
        <v>0</v>
      </c>
      <c r="J2957" s="136">
        <v>1</v>
      </c>
      <c r="K2957" s="136">
        <v>0</v>
      </c>
      <c r="L2957" s="136">
        <v>1</v>
      </c>
      <c r="M2957" s="136" t="s">
        <v>9428</v>
      </c>
      <c r="S2957" s="180"/>
      <c r="T2957" s="185"/>
      <c r="U2957" s="186"/>
      <c r="V2957" s="182"/>
      <c r="W2957" s="183"/>
      <c r="X2957" s="187"/>
      <c r="Y2957" s="188"/>
      <c r="Z2957" s="189"/>
    </row>
    <row r="2958" spans="2:26" ht="17.25" customHeight="1">
      <c r="B2958" s="137">
        <v>46188</v>
      </c>
      <c r="C2958" s="136" t="s">
        <v>9420</v>
      </c>
      <c r="D2958" s="136" t="s">
        <v>9429</v>
      </c>
      <c r="E2958" s="136">
        <v>13</v>
      </c>
      <c r="F2958" s="140">
        <v>6</v>
      </c>
      <c r="G2958" s="136">
        <v>0</v>
      </c>
      <c r="H2958" s="136">
        <v>26</v>
      </c>
      <c r="I2958" s="136">
        <v>1</v>
      </c>
      <c r="J2958" s="136">
        <v>0</v>
      </c>
      <c r="K2958" s="136">
        <v>0</v>
      </c>
      <c r="L2958" s="136">
        <v>27</v>
      </c>
      <c r="M2958" s="136" t="s">
        <v>9430</v>
      </c>
      <c r="N2958" s="136" t="s">
        <v>9428</v>
      </c>
      <c r="O2958" s="136" t="s">
        <v>9430</v>
      </c>
      <c r="P2958" s="136" t="s">
        <v>9430</v>
      </c>
      <c r="S2958" s="180"/>
      <c r="T2958" s="185"/>
      <c r="U2958" s="186"/>
      <c r="V2958" s="182"/>
      <c r="W2958" s="183"/>
      <c r="X2958" s="187"/>
      <c r="Y2958" s="188"/>
      <c r="Z2958" s="189"/>
    </row>
    <row r="2959" spans="2:26" ht="17.25" customHeight="1">
      <c r="B2959" s="137">
        <v>46188</v>
      </c>
      <c r="C2959" s="136" t="s">
        <v>9421</v>
      </c>
      <c r="D2959" s="136" t="s">
        <v>9419</v>
      </c>
      <c r="E2959" s="136">
        <v>5</v>
      </c>
      <c r="F2959" s="140">
        <v>5</v>
      </c>
      <c r="G2959" s="136">
        <v>0</v>
      </c>
      <c r="H2959" s="136">
        <v>0</v>
      </c>
      <c r="I2959" s="136">
        <v>0</v>
      </c>
      <c r="J2959" s="136">
        <v>0</v>
      </c>
      <c r="K2959" s="136">
        <v>0</v>
      </c>
      <c r="L2959" s="136">
        <v>0</v>
      </c>
      <c r="S2959" s="180"/>
      <c r="T2959" s="185"/>
      <c r="U2959" s="186"/>
      <c r="V2959" s="182"/>
      <c r="W2959" s="183"/>
      <c r="X2959" s="187"/>
      <c r="Y2959" s="188"/>
      <c r="Z2959" s="189"/>
    </row>
    <row r="2960" spans="2:26" ht="17.25" customHeight="1">
      <c r="B2960" s="137">
        <v>46189</v>
      </c>
      <c r="C2960" s="136" t="s">
        <v>9452</v>
      </c>
      <c r="D2960" s="136" t="s">
        <v>9451</v>
      </c>
      <c r="E2960" s="136">
        <v>3</v>
      </c>
      <c r="F2960" s="140">
        <v>3</v>
      </c>
      <c r="G2960" s="136">
        <v>0</v>
      </c>
      <c r="H2960" s="136">
        <v>0</v>
      </c>
      <c r="I2960" s="136">
        <v>0</v>
      </c>
      <c r="J2960" s="136">
        <v>0</v>
      </c>
      <c r="K2960" s="136">
        <v>0</v>
      </c>
      <c r="L2960" s="136">
        <v>0</v>
      </c>
      <c r="S2960" s="180"/>
      <c r="T2960" s="185"/>
      <c r="U2960" s="186"/>
      <c r="V2960" s="182"/>
      <c r="W2960" s="183"/>
      <c r="X2960" s="187"/>
      <c r="Y2960" s="188"/>
      <c r="Z2960" s="189"/>
    </row>
    <row r="2961" spans="2:26" ht="17.25" customHeight="1">
      <c r="B2961" s="137">
        <v>46190</v>
      </c>
      <c r="C2961" s="136" t="s">
        <v>7</v>
      </c>
      <c r="D2961" s="136" t="s">
        <v>9468</v>
      </c>
      <c r="E2961" s="136">
        <v>8</v>
      </c>
      <c r="F2961" s="140">
        <v>0</v>
      </c>
      <c r="G2961" s="136">
        <v>0</v>
      </c>
      <c r="H2961" s="136">
        <v>2</v>
      </c>
      <c r="I2961" s="136">
        <v>0</v>
      </c>
      <c r="J2961" s="136">
        <v>0</v>
      </c>
      <c r="K2961" s="136">
        <v>0</v>
      </c>
      <c r="L2961" s="136">
        <v>2</v>
      </c>
      <c r="M2961" s="136" t="s">
        <v>9470</v>
      </c>
      <c r="O2961" s="136" t="s">
        <v>9474</v>
      </c>
      <c r="P2961" s="136" t="s">
        <v>9470</v>
      </c>
      <c r="S2961" s="180"/>
      <c r="T2961" s="185"/>
      <c r="U2961" s="186"/>
      <c r="V2961" s="182"/>
      <c r="W2961" s="183"/>
      <c r="X2961" s="187"/>
      <c r="Y2961" s="188"/>
      <c r="Z2961" s="189"/>
    </row>
    <row r="2962" spans="2:26" ht="17.25" customHeight="1">
      <c r="B2962" s="137">
        <v>46190</v>
      </c>
      <c r="C2962" s="136" t="s">
        <v>7</v>
      </c>
      <c r="D2962" s="136" t="s">
        <v>9469</v>
      </c>
      <c r="E2962" s="136">
        <v>13</v>
      </c>
      <c r="F2962" s="136">
        <v>0</v>
      </c>
      <c r="G2962" s="136">
        <v>0</v>
      </c>
      <c r="H2962" s="136">
        <v>0</v>
      </c>
      <c r="I2962" s="136">
        <v>0</v>
      </c>
      <c r="J2962" s="136">
        <v>0</v>
      </c>
      <c r="K2962" s="136">
        <v>0</v>
      </c>
      <c r="L2962" s="136">
        <v>0</v>
      </c>
      <c r="S2962" s="180"/>
      <c r="T2962" s="185"/>
      <c r="U2962" s="186"/>
      <c r="V2962" s="182"/>
      <c r="W2962" s="183"/>
      <c r="X2962" s="187"/>
      <c r="Y2962" s="188"/>
      <c r="Z2962" s="189"/>
    </row>
    <row r="2963" spans="2:26" ht="17.25" customHeight="1">
      <c r="B2963" s="137">
        <v>46190</v>
      </c>
      <c r="C2963" s="136" t="s">
        <v>7</v>
      </c>
      <c r="D2963" s="136" t="s">
        <v>9451</v>
      </c>
      <c r="E2963" s="136">
        <v>3</v>
      </c>
      <c r="F2963" s="140">
        <v>0</v>
      </c>
      <c r="G2963" s="136">
        <v>0</v>
      </c>
      <c r="H2963" s="136">
        <v>4</v>
      </c>
      <c r="I2963" s="136">
        <v>0</v>
      </c>
      <c r="J2963" s="136">
        <v>0</v>
      </c>
      <c r="K2963" s="136">
        <v>0</v>
      </c>
      <c r="L2963" s="136">
        <v>4</v>
      </c>
      <c r="O2963" s="136" t="s">
        <v>9470</v>
      </c>
      <c r="P2963" s="136" t="s">
        <v>9470</v>
      </c>
      <c r="S2963" s="180"/>
      <c r="T2963" s="185"/>
      <c r="U2963" s="186"/>
      <c r="V2963" s="182"/>
      <c r="W2963" s="183"/>
      <c r="X2963" s="187"/>
      <c r="Y2963" s="188"/>
      <c r="Z2963" s="189"/>
    </row>
    <row r="2964" spans="2:26" ht="17.25" customHeight="1">
      <c r="B2964" s="137">
        <v>46191</v>
      </c>
      <c r="C2964" s="136" t="s">
        <v>7</v>
      </c>
      <c r="D2964" s="136" t="s">
        <v>9488</v>
      </c>
      <c r="E2964" s="136">
        <v>13</v>
      </c>
      <c r="F2964" s="140">
        <v>1</v>
      </c>
      <c r="G2964" s="136">
        <v>0</v>
      </c>
      <c r="H2964" s="136">
        <v>0</v>
      </c>
      <c r="I2964" s="136">
        <v>0</v>
      </c>
      <c r="J2964" s="136">
        <v>0</v>
      </c>
      <c r="K2964" s="136">
        <v>0</v>
      </c>
      <c r="L2964" s="136">
        <v>0</v>
      </c>
      <c r="S2964" s="180"/>
      <c r="T2964" s="185"/>
      <c r="U2964" s="186"/>
      <c r="V2964" s="182"/>
      <c r="W2964" s="183"/>
      <c r="X2964" s="187"/>
      <c r="Y2964" s="188"/>
      <c r="Z2964" s="189"/>
    </row>
    <row r="2965" spans="2:26" ht="17.25" customHeight="1">
      <c r="B2965" s="137">
        <v>46192</v>
      </c>
      <c r="C2965" s="136" t="s">
        <v>9489</v>
      </c>
      <c r="D2965" s="136" t="s">
        <v>8664</v>
      </c>
      <c r="E2965" s="136">
        <v>10</v>
      </c>
      <c r="F2965" s="136">
        <v>0</v>
      </c>
      <c r="G2965" s="136">
        <v>0</v>
      </c>
      <c r="H2965" s="136">
        <v>0</v>
      </c>
      <c r="I2965" s="136">
        <v>0</v>
      </c>
      <c r="J2965" s="136">
        <v>0</v>
      </c>
      <c r="K2965" s="136">
        <v>0</v>
      </c>
      <c r="L2965" s="136">
        <v>0</v>
      </c>
      <c r="S2965" s="180"/>
      <c r="T2965" s="185"/>
      <c r="U2965" s="186"/>
      <c r="V2965" s="182"/>
      <c r="W2965" s="183"/>
      <c r="X2965" s="187"/>
      <c r="Y2965" s="188"/>
      <c r="Z2965" s="189"/>
    </row>
    <row r="2966" spans="2:26" ht="17.25" customHeight="1">
      <c r="B2966" s="137">
        <v>46192</v>
      </c>
      <c r="C2966" s="136" t="s">
        <v>60</v>
      </c>
      <c r="D2966" s="136" t="s">
        <v>8711</v>
      </c>
      <c r="E2966" s="136">
        <v>8</v>
      </c>
      <c r="F2966" s="136">
        <v>0</v>
      </c>
      <c r="G2966" s="136">
        <v>0</v>
      </c>
      <c r="H2966" s="136">
        <v>0</v>
      </c>
      <c r="I2966" s="136">
        <v>0</v>
      </c>
      <c r="J2966" s="136">
        <v>0</v>
      </c>
      <c r="K2966" s="136">
        <v>0</v>
      </c>
      <c r="L2966" s="136">
        <v>0</v>
      </c>
      <c r="S2966" s="180"/>
      <c r="T2966" s="185"/>
      <c r="U2966" s="186"/>
      <c r="V2966" s="182"/>
      <c r="W2966" s="183"/>
      <c r="X2966" s="187"/>
      <c r="Y2966" s="188"/>
      <c r="Z2966" s="189"/>
    </row>
    <row r="2967" spans="2:26" ht="17.25" customHeight="1">
      <c r="B2967" s="137">
        <v>46192</v>
      </c>
      <c r="C2967" s="136" t="s">
        <v>9520</v>
      </c>
      <c r="D2967" s="136" t="s">
        <v>9510</v>
      </c>
      <c r="E2967" s="136">
        <v>4</v>
      </c>
      <c r="F2967" s="136">
        <v>0</v>
      </c>
      <c r="G2967" s="136">
        <v>0</v>
      </c>
      <c r="H2967" s="136">
        <v>0</v>
      </c>
      <c r="I2967" s="136">
        <v>0</v>
      </c>
      <c r="J2967" s="136">
        <v>0</v>
      </c>
      <c r="K2967" s="136">
        <v>0</v>
      </c>
      <c r="L2967" s="136">
        <v>0</v>
      </c>
      <c r="S2967" s="180"/>
      <c r="T2967" s="185"/>
      <c r="U2967" s="186"/>
      <c r="V2967" s="182"/>
      <c r="W2967" s="183"/>
      <c r="X2967" s="187"/>
      <c r="Y2967" s="188"/>
      <c r="Z2967" s="189"/>
    </row>
    <row r="2968" spans="2:26" ht="17.25" customHeight="1">
      <c r="B2968" s="137">
        <v>46192</v>
      </c>
      <c r="C2968" s="136" t="s">
        <v>9521</v>
      </c>
      <c r="D2968" s="136" t="s">
        <v>9511</v>
      </c>
      <c r="E2968" s="136">
        <v>6</v>
      </c>
      <c r="F2968" s="140">
        <v>6</v>
      </c>
      <c r="G2968" s="136">
        <v>0</v>
      </c>
      <c r="H2968" s="136">
        <v>0</v>
      </c>
      <c r="I2968" s="136">
        <v>0</v>
      </c>
      <c r="J2968" s="136">
        <v>0</v>
      </c>
      <c r="K2968" s="136">
        <v>0</v>
      </c>
      <c r="L2968" s="136">
        <v>0</v>
      </c>
      <c r="S2968" s="180"/>
      <c r="T2968" s="185"/>
      <c r="U2968" s="186"/>
      <c r="V2968" s="182"/>
      <c r="W2968" s="183"/>
      <c r="X2968" s="187"/>
      <c r="Y2968" s="188"/>
      <c r="Z2968" s="189"/>
    </row>
    <row r="2969" spans="2:26" ht="17.25" customHeight="1">
      <c r="B2969" s="137">
        <v>46192</v>
      </c>
      <c r="C2969" s="136" t="s">
        <v>9522</v>
      </c>
      <c r="D2969" s="136" t="s">
        <v>8944</v>
      </c>
      <c r="E2969" s="136">
        <v>8</v>
      </c>
      <c r="F2969" s="140">
        <v>8</v>
      </c>
      <c r="G2969" s="136">
        <v>0</v>
      </c>
      <c r="H2969" s="136">
        <v>0</v>
      </c>
      <c r="I2969" s="136">
        <v>0</v>
      </c>
      <c r="J2969" s="136">
        <v>0</v>
      </c>
      <c r="K2969" s="136">
        <v>0</v>
      </c>
      <c r="L2969" s="136">
        <v>0</v>
      </c>
      <c r="S2969" s="180"/>
      <c r="T2969" s="185"/>
      <c r="U2969" s="186"/>
      <c r="V2969" s="182"/>
      <c r="W2969" s="183"/>
      <c r="X2969" s="187"/>
      <c r="Y2969" s="188"/>
      <c r="Z2969" s="189"/>
    </row>
    <row r="2970" spans="2:26" ht="17.25" customHeight="1">
      <c r="B2970" s="137">
        <v>46194</v>
      </c>
      <c r="C2970" s="136" t="s">
        <v>9529</v>
      </c>
      <c r="D2970" s="136" t="s">
        <v>9524</v>
      </c>
      <c r="E2970" s="136">
        <v>13</v>
      </c>
      <c r="F2970" s="136">
        <v>0</v>
      </c>
      <c r="G2970" s="136">
        <v>0</v>
      </c>
      <c r="H2970" s="136">
        <v>0</v>
      </c>
      <c r="I2970" s="136">
        <v>0</v>
      </c>
      <c r="J2970" s="136">
        <v>0</v>
      </c>
      <c r="K2970" s="136">
        <v>0</v>
      </c>
      <c r="L2970" s="136">
        <v>0</v>
      </c>
      <c r="S2970" s="180"/>
      <c r="T2970" s="185"/>
      <c r="U2970" s="186"/>
      <c r="V2970" s="182"/>
      <c r="W2970" s="183"/>
      <c r="X2970" s="187"/>
      <c r="Y2970" s="188"/>
      <c r="Z2970" s="189"/>
    </row>
    <row r="2971" spans="2:26" ht="17.25" customHeight="1">
      <c r="B2971" s="137">
        <v>46195</v>
      </c>
      <c r="C2971" s="136" t="s">
        <v>51</v>
      </c>
      <c r="D2971" s="136" t="s">
        <v>8479</v>
      </c>
      <c r="E2971" s="136">
        <v>13</v>
      </c>
      <c r="F2971" s="136">
        <v>0</v>
      </c>
      <c r="G2971" s="136">
        <v>0</v>
      </c>
      <c r="H2971" s="136">
        <v>0</v>
      </c>
      <c r="I2971" s="136">
        <v>0</v>
      </c>
      <c r="J2971" s="136">
        <v>0</v>
      </c>
      <c r="K2971" s="136">
        <v>0</v>
      </c>
      <c r="L2971" s="136">
        <v>0</v>
      </c>
      <c r="S2971" s="180"/>
      <c r="T2971" s="185"/>
      <c r="U2971" s="186"/>
      <c r="V2971" s="182"/>
      <c r="W2971" s="183"/>
      <c r="X2971" s="187"/>
      <c r="Y2971" s="188"/>
      <c r="Z2971" s="189"/>
    </row>
    <row r="2972" spans="2:26" ht="17.25" customHeight="1">
      <c r="B2972" s="137">
        <v>46195</v>
      </c>
      <c r="C2972" s="136" t="s">
        <v>51</v>
      </c>
      <c r="D2972" s="136" t="s">
        <v>8548</v>
      </c>
      <c r="E2972" s="136">
        <v>7</v>
      </c>
      <c r="F2972" s="136">
        <v>0</v>
      </c>
      <c r="G2972" s="136">
        <v>0</v>
      </c>
      <c r="H2972" s="136">
        <v>0</v>
      </c>
      <c r="I2972" s="136">
        <v>0</v>
      </c>
      <c r="J2972" s="136">
        <v>0</v>
      </c>
      <c r="K2972" s="136">
        <v>0</v>
      </c>
      <c r="L2972" s="136">
        <v>0</v>
      </c>
      <c r="S2972" s="180"/>
      <c r="T2972" s="185"/>
      <c r="U2972" s="186"/>
      <c r="V2972" s="182"/>
      <c r="W2972" s="183"/>
      <c r="X2972" s="187"/>
      <c r="Y2972" s="188"/>
      <c r="Z2972" s="189"/>
    </row>
    <row r="2973" spans="2:26" ht="17.25" customHeight="1">
      <c r="B2973" s="137">
        <v>46196</v>
      </c>
      <c r="C2973" s="136" t="s">
        <v>51</v>
      </c>
      <c r="D2973" s="136" t="s">
        <v>8428</v>
      </c>
      <c r="E2973" s="136">
        <v>12</v>
      </c>
      <c r="F2973" s="140">
        <v>0</v>
      </c>
      <c r="G2973" s="136">
        <v>0</v>
      </c>
      <c r="H2973" s="136">
        <v>5</v>
      </c>
      <c r="I2973" s="136">
        <v>0</v>
      </c>
      <c r="J2973" s="136">
        <v>0</v>
      </c>
      <c r="K2973" s="136">
        <v>0</v>
      </c>
      <c r="L2973" s="136">
        <v>5</v>
      </c>
      <c r="O2973" s="136" t="s">
        <v>9549</v>
      </c>
      <c r="P2973" s="136" t="s">
        <v>9549</v>
      </c>
      <c r="S2973" s="180"/>
      <c r="T2973" s="185"/>
      <c r="U2973" s="186"/>
      <c r="V2973" s="182"/>
      <c r="W2973" s="183"/>
      <c r="X2973" s="187"/>
      <c r="Y2973" s="188"/>
      <c r="Z2973" s="189"/>
    </row>
    <row r="2974" spans="2:26" ht="17.25" customHeight="1">
      <c r="B2974" s="137">
        <v>46196</v>
      </c>
      <c r="C2974" s="136" t="s">
        <v>7</v>
      </c>
      <c r="D2974" s="136" t="s">
        <v>9548</v>
      </c>
      <c r="E2974" s="136">
        <v>1</v>
      </c>
      <c r="F2974" s="136">
        <v>0</v>
      </c>
      <c r="G2974" s="136">
        <v>0</v>
      </c>
      <c r="H2974" s="136">
        <v>0</v>
      </c>
      <c r="I2974" s="136">
        <v>0</v>
      </c>
      <c r="J2974" s="136">
        <v>0</v>
      </c>
      <c r="K2974" s="136">
        <v>0</v>
      </c>
      <c r="L2974" s="136">
        <v>0</v>
      </c>
      <c r="S2974" s="180"/>
      <c r="T2974" s="185"/>
      <c r="U2974" s="186"/>
      <c r="V2974" s="182"/>
      <c r="W2974" s="183"/>
      <c r="X2974" s="187"/>
      <c r="Y2974" s="188"/>
      <c r="Z2974" s="189"/>
    </row>
    <row r="2975" spans="2:26" ht="17.25" customHeight="1">
      <c r="B2975" s="137">
        <v>46196</v>
      </c>
      <c r="C2975" s="136" t="s">
        <v>51</v>
      </c>
      <c r="D2975" s="136" t="s">
        <v>8944</v>
      </c>
      <c r="E2975" s="136">
        <v>8</v>
      </c>
      <c r="F2975" s="136">
        <v>0</v>
      </c>
      <c r="G2975" s="136">
        <v>0</v>
      </c>
      <c r="H2975" s="136">
        <v>0</v>
      </c>
      <c r="I2975" s="136">
        <v>0</v>
      </c>
      <c r="J2975" s="136">
        <v>0</v>
      </c>
      <c r="K2975" s="136">
        <v>0</v>
      </c>
      <c r="L2975" s="136">
        <v>0</v>
      </c>
      <c r="S2975" s="180"/>
      <c r="T2975" s="185"/>
      <c r="U2975" s="186"/>
      <c r="V2975" s="182"/>
      <c r="W2975" s="183"/>
      <c r="X2975" s="187"/>
      <c r="Y2975" s="188"/>
      <c r="Z2975" s="189"/>
    </row>
    <row r="2976" spans="2:26" ht="17.25" customHeight="1">
      <c r="B2976" s="137">
        <v>46196</v>
      </c>
      <c r="C2976" s="136" t="s">
        <v>51</v>
      </c>
      <c r="D2976" s="136" t="s">
        <v>8798</v>
      </c>
      <c r="E2976" s="136">
        <v>4</v>
      </c>
      <c r="F2976" s="136">
        <v>0</v>
      </c>
      <c r="G2976" s="136">
        <v>0</v>
      </c>
      <c r="H2976" s="136">
        <v>0</v>
      </c>
      <c r="I2976" s="136">
        <v>0</v>
      </c>
      <c r="J2976" s="136">
        <v>0</v>
      </c>
      <c r="K2976" s="136">
        <v>0</v>
      </c>
      <c r="L2976" s="136">
        <v>0</v>
      </c>
      <c r="S2976" s="180"/>
      <c r="T2976" s="185"/>
      <c r="U2976" s="186"/>
      <c r="V2976" s="182"/>
      <c r="W2976" s="183"/>
      <c r="X2976" s="187"/>
      <c r="Y2976" s="188"/>
      <c r="Z2976" s="189"/>
    </row>
    <row r="2977" spans="2:26" ht="17.25" customHeight="1">
      <c r="B2977" s="137">
        <v>46196</v>
      </c>
      <c r="C2977" s="136" t="s">
        <v>60</v>
      </c>
      <c r="D2977" s="136" t="s">
        <v>8718</v>
      </c>
      <c r="E2977" s="136">
        <v>5</v>
      </c>
      <c r="F2977" s="136">
        <v>0</v>
      </c>
      <c r="G2977" s="136">
        <v>0</v>
      </c>
      <c r="H2977" s="136">
        <v>0</v>
      </c>
      <c r="I2977" s="136">
        <v>0</v>
      </c>
      <c r="J2977" s="136">
        <v>0</v>
      </c>
      <c r="K2977" s="136">
        <v>0</v>
      </c>
      <c r="L2977" s="136">
        <v>0</v>
      </c>
      <c r="S2977" s="180"/>
      <c r="T2977" s="185"/>
      <c r="U2977" s="186"/>
      <c r="V2977" s="182"/>
      <c r="W2977" s="183"/>
      <c r="X2977" s="187"/>
      <c r="Y2977" s="188"/>
      <c r="Z2977" s="189"/>
    </row>
    <row r="2978" spans="2:26" ht="17.25" customHeight="1">
      <c r="B2978" s="137">
        <v>46197</v>
      </c>
      <c r="C2978" s="136" t="s">
        <v>18</v>
      </c>
      <c r="D2978" s="136" t="s">
        <v>9468</v>
      </c>
      <c r="E2978" s="136">
        <v>8</v>
      </c>
      <c r="F2978" s="136">
        <v>0</v>
      </c>
      <c r="G2978" s="136">
        <v>0</v>
      </c>
      <c r="H2978" s="136">
        <v>0</v>
      </c>
      <c r="I2978" s="136">
        <v>0</v>
      </c>
      <c r="J2978" s="136">
        <v>0</v>
      </c>
      <c r="K2978" s="136">
        <v>0</v>
      </c>
      <c r="L2978" s="136">
        <v>0</v>
      </c>
      <c r="S2978" s="180"/>
      <c r="T2978" s="185"/>
      <c r="U2978" s="186"/>
      <c r="V2978" s="182"/>
      <c r="W2978" s="183"/>
      <c r="X2978" s="187"/>
      <c r="Y2978" s="188"/>
      <c r="Z2978" s="189"/>
    </row>
    <row r="2979" spans="2:26" ht="17.25" customHeight="1">
      <c r="B2979" s="137">
        <v>46198</v>
      </c>
      <c r="C2979" s="136" t="s">
        <v>9589</v>
      </c>
      <c r="D2979" s="136" t="s">
        <v>9586</v>
      </c>
      <c r="E2979" s="136">
        <v>2</v>
      </c>
      <c r="F2979" s="140">
        <v>2</v>
      </c>
      <c r="G2979" s="136">
        <v>0</v>
      </c>
      <c r="H2979" s="136">
        <v>0</v>
      </c>
      <c r="I2979" s="136">
        <v>0</v>
      </c>
      <c r="J2979" s="136">
        <v>0</v>
      </c>
      <c r="K2979" s="136">
        <v>0</v>
      </c>
      <c r="L2979" s="136">
        <v>0</v>
      </c>
      <c r="S2979" s="180"/>
      <c r="T2979" s="185"/>
      <c r="U2979" s="186"/>
      <c r="V2979" s="182"/>
      <c r="W2979" s="183"/>
      <c r="X2979" s="187"/>
      <c r="Y2979" s="188"/>
      <c r="Z2979" s="189"/>
    </row>
    <row r="2980" spans="2:26" ht="17.25" customHeight="1">
      <c r="B2980" s="137">
        <v>46198</v>
      </c>
      <c r="C2980" s="136" t="s">
        <v>9588</v>
      </c>
      <c r="D2980" s="136" t="s">
        <v>9510</v>
      </c>
      <c r="E2980" s="136">
        <v>4</v>
      </c>
      <c r="F2980" s="140">
        <v>4</v>
      </c>
      <c r="G2980" s="136">
        <v>0</v>
      </c>
      <c r="H2980" s="136">
        <v>0</v>
      </c>
      <c r="I2980" s="136">
        <v>0</v>
      </c>
      <c r="J2980" s="136">
        <v>0</v>
      </c>
      <c r="K2980" s="136">
        <v>0</v>
      </c>
      <c r="L2980" s="136">
        <v>0</v>
      </c>
      <c r="S2980" s="180"/>
      <c r="T2980" s="185"/>
      <c r="U2980" s="186"/>
      <c r="V2980" s="182"/>
      <c r="W2980" s="183"/>
      <c r="X2980" s="187"/>
      <c r="Y2980" s="188"/>
      <c r="Z2980" s="189"/>
    </row>
    <row r="2981" spans="2:26" ht="17.25" customHeight="1">
      <c r="B2981" s="137">
        <v>46198</v>
      </c>
      <c r="C2981" s="136" t="s">
        <v>9589</v>
      </c>
      <c r="D2981" s="136" t="s">
        <v>9587</v>
      </c>
      <c r="E2981" s="136">
        <v>6</v>
      </c>
      <c r="F2981" s="140">
        <v>6</v>
      </c>
      <c r="G2981" s="136">
        <v>0</v>
      </c>
      <c r="H2981" s="136">
        <v>0</v>
      </c>
      <c r="I2981" s="136">
        <v>0</v>
      </c>
      <c r="J2981" s="136">
        <v>0</v>
      </c>
      <c r="K2981" s="136">
        <v>0</v>
      </c>
      <c r="L2981" s="136">
        <v>0</v>
      </c>
      <c r="S2981" s="180"/>
      <c r="T2981" s="185"/>
      <c r="U2981" s="186"/>
      <c r="V2981" s="182"/>
      <c r="W2981" s="183"/>
      <c r="X2981" s="187"/>
      <c r="Y2981" s="188"/>
      <c r="Z2981" s="189"/>
    </row>
    <row r="2982" spans="2:26" ht="17.25" customHeight="1">
      <c r="B2982" s="137">
        <v>46199</v>
      </c>
      <c r="C2982" s="136" t="s">
        <v>9603</v>
      </c>
      <c r="D2982" s="136" t="s">
        <v>9419</v>
      </c>
      <c r="E2982" s="136">
        <v>5</v>
      </c>
      <c r="F2982" s="136">
        <v>0</v>
      </c>
      <c r="G2982" s="136">
        <v>0</v>
      </c>
      <c r="H2982" s="136">
        <v>0</v>
      </c>
      <c r="I2982" s="136">
        <v>0</v>
      </c>
      <c r="J2982" s="136">
        <v>0</v>
      </c>
      <c r="K2982" s="136">
        <v>0</v>
      </c>
      <c r="L2982" s="136">
        <v>0</v>
      </c>
      <c r="S2982" s="180"/>
      <c r="T2982" s="185"/>
      <c r="U2982" s="186"/>
      <c r="V2982" s="182"/>
      <c r="W2982" s="183"/>
      <c r="X2982" s="187"/>
      <c r="Y2982" s="188"/>
      <c r="Z2982" s="189"/>
    </row>
    <row r="2983" spans="2:26" ht="17.25" customHeight="1">
      <c r="B2983" s="137">
        <v>46200</v>
      </c>
      <c r="C2983" s="136" t="s">
        <v>7133</v>
      </c>
      <c r="D2983" s="136" t="s">
        <v>9619</v>
      </c>
      <c r="E2983" s="136">
        <v>7</v>
      </c>
      <c r="F2983" s="136">
        <v>0</v>
      </c>
      <c r="G2983" s="136">
        <v>0</v>
      </c>
      <c r="H2983" s="136">
        <v>0</v>
      </c>
      <c r="I2983" s="136">
        <v>0</v>
      </c>
      <c r="J2983" s="136">
        <v>0</v>
      </c>
      <c r="K2983" s="136">
        <v>0</v>
      </c>
      <c r="L2983" s="136">
        <v>0</v>
      </c>
      <c r="S2983" s="180"/>
      <c r="T2983" s="185"/>
      <c r="U2983" s="186"/>
      <c r="V2983" s="182"/>
      <c r="W2983" s="183"/>
      <c r="X2983" s="187"/>
      <c r="Y2983" s="188"/>
      <c r="Z2983" s="189"/>
    </row>
    <row r="2984" spans="2:26" ht="17.25" customHeight="1">
      <c r="B2984" s="137">
        <v>46200</v>
      </c>
      <c r="C2984" s="136" t="s">
        <v>9620</v>
      </c>
      <c r="D2984" s="136" t="s">
        <v>8760</v>
      </c>
      <c r="E2984" s="136">
        <v>5</v>
      </c>
      <c r="F2984" s="140">
        <v>0</v>
      </c>
      <c r="G2984" s="136">
        <v>0</v>
      </c>
      <c r="H2984" s="136">
        <v>0</v>
      </c>
      <c r="I2984" s="136">
        <v>0</v>
      </c>
      <c r="J2984" s="136">
        <v>2</v>
      </c>
      <c r="K2984" s="136">
        <v>0</v>
      </c>
      <c r="L2984" s="136">
        <v>2</v>
      </c>
      <c r="M2984" s="136" t="s">
        <v>9629</v>
      </c>
      <c r="S2984" s="180"/>
      <c r="T2984" s="185"/>
      <c r="U2984" s="186"/>
      <c r="V2984" s="182"/>
      <c r="W2984" s="183"/>
      <c r="X2984" s="187"/>
      <c r="Y2984" s="188"/>
      <c r="Z2984" s="189"/>
    </row>
    <row r="2985" spans="2:26" ht="17.25" customHeight="1">
      <c r="B2985" s="137">
        <v>46200</v>
      </c>
      <c r="C2985" s="136" t="s">
        <v>9621</v>
      </c>
      <c r="D2985" s="136" t="s">
        <v>8759</v>
      </c>
      <c r="E2985" s="136">
        <v>3</v>
      </c>
      <c r="F2985" s="136">
        <v>0</v>
      </c>
      <c r="G2985" s="136">
        <v>0</v>
      </c>
      <c r="H2985" s="136">
        <v>0</v>
      </c>
      <c r="I2985" s="136">
        <v>0</v>
      </c>
      <c r="J2985" s="136">
        <v>0</v>
      </c>
      <c r="K2985" s="136">
        <v>0</v>
      </c>
      <c r="L2985" s="136">
        <v>0</v>
      </c>
      <c r="S2985" s="180"/>
      <c r="T2985" s="185"/>
      <c r="U2985" s="186"/>
      <c r="V2985" s="182"/>
      <c r="W2985" s="183"/>
      <c r="X2985" s="187"/>
      <c r="Y2985" s="188"/>
      <c r="Z2985" s="189"/>
    </row>
    <row r="2986" spans="2:26" ht="17.25" customHeight="1">
      <c r="B2986" s="137">
        <v>46201</v>
      </c>
      <c r="C2986" s="136" t="s">
        <v>9633</v>
      </c>
      <c r="D2986" s="136" t="s">
        <v>9510</v>
      </c>
      <c r="E2986" s="136">
        <v>4</v>
      </c>
      <c r="F2986" s="140">
        <v>0</v>
      </c>
      <c r="G2986" s="136">
        <v>0</v>
      </c>
      <c r="H2986" s="136">
        <v>2</v>
      </c>
      <c r="I2986" s="136">
        <v>0</v>
      </c>
      <c r="J2986" s="136">
        <v>0</v>
      </c>
      <c r="K2986" s="136">
        <v>0</v>
      </c>
      <c r="L2986" s="136">
        <v>2</v>
      </c>
      <c r="O2986" s="136" t="s">
        <v>9641</v>
      </c>
      <c r="P2986" s="136" t="s">
        <v>9642</v>
      </c>
      <c r="S2986" s="180"/>
      <c r="T2986" s="185"/>
      <c r="U2986" s="186"/>
      <c r="V2986" s="182"/>
      <c r="W2986" s="183"/>
      <c r="X2986" s="187"/>
      <c r="Y2986" s="188"/>
      <c r="Z2986" s="189"/>
    </row>
    <row r="2987" spans="2:26" ht="17.25" customHeight="1">
      <c r="B2987" s="137">
        <v>46201</v>
      </c>
      <c r="C2987" s="136" t="s">
        <v>9643</v>
      </c>
      <c r="D2987" s="136" t="s">
        <v>8280</v>
      </c>
      <c r="E2987" s="136">
        <v>13</v>
      </c>
      <c r="F2987" s="140">
        <v>13</v>
      </c>
      <c r="G2987" s="136">
        <v>0</v>
      </c>
      <c r="H2987" s="136">
        <v>14</v>
      </c>
      <c r="I2987" s="136">
        <v>0</v>
      </c>
      <c r="J2987" s="136">
        <v>14</v>
      </c>
      <c r="K2987" s="136">
        <v>0</v>
      </c>
      <c r="L2987" s="136">
        <v>28</v>
      </c>
      <c r="M2987" s="136" t="s">
        <v>9641</v>
      </c>
      <c r="O2987" s="136" t="s">
        <v>9644</v>
      </c>
      <c r="P2987" s="136" t="s">
        <v>9641</v>
      </c>
      <c r="S2987" s="180"/>
      <c r="T2987" s="185"/>
      <c r="U2987" s="186"/>
      <c r="V2987" s="182"/>
      <c r="W2987" s="183"/>
      <c r="X2987" s="187"/>
      <c r="Y2987" s="188"/>
      <c r="Z2987" s="189"/>
    </row>
    <row r="2988" spans="2:26" ht="17.25" customHeight="1">
      <c r="B2988" s="137">
        <v>46201</v>
      </c>
      <c r="C2988" s="136" t="s">
        <v>9671</v>
      </c>
      <c r="D2988" s="136" t="s">
        <v>9586</v>
      </c>
      <c r="E2988" s="136">
        <v>2</v>
      </c>
      <c r="F2988" s="140">
        <v>2</v>
      </c>
      <c r="G2988" s="136">
        <v>0</v>
      </c>
      <c r="H2988" s="136">
        <v>10</v>
      </c>
      <c r="I2988" s="136">
        <v>0</v>
      </c>
      <c r="J2988" s="136">
        <v>0</v>
      </c>
      <c r="K2988" s="136">
        <v>0</v>
      </c>
      <c r="L2988" s="136">
        <v>10</v>
      </c>
      <c r="O2988" s="136" t="s">
        <v>9642</v>
      </c>
      <c r="P2988" s="136" t="s">
        <v>9644</v>
      </c>
      <c r="S2988" s="180"/>
      <c r="T2988" s="185"/>
      <c r="U2988" s="186"/>
      <c r="V2988" s="182"/>
      <c r="W2988" s="183"/>
      <c r="X2988" s="187"/>
      <c r="Y2988" s="188"/>
      <c r="Z2988" s="189"/>
    </row>
    <row r="2989" spans="2:26" ht="17.25" customHeight="1">
      <c r="B2989" s="137">
        <v>46203</v>
      </c>
      <c r="C2989" s="136" t="s">
        <v>9662</v>
      </c>
      <c r="D2989" s="136" t="s">
        <v>9451</v>
      </c>
      <c r="E2989" s="136">
        <v>3</v>
      </c>
      <c r="F2989" s="136">
        <v>0</v>
      </c>
      <c r="G2989" s="136">
        <v>0</v>
      </c>
      <c r="H2989" s="136">
        <v>0</v>
      </c>
      <c r="I2989" s="136">
        <v>0</v>
      </c>
      <c r="J2989" s="136">
        <v>0</v>
      </c>
      <c r="K2989" s="136">
        <v>0</v>
      </c>
      <c r="L2989" s="136">
        <v>0</v>
      </c>
      <c r="S2989" s="180"/>
      <c r="T2989" s="185"/>
      <c r="U2989" s="186"/>
      <c r="V2989" s="182"/>
      <c r="W2989" s="183"/>
      <c r="X2989" s="187"/>
      <c r="Y2989" s="188"/>
      <c r="Z2989" s="189"/>
    </row>
    <row r="2990" spans="2:26" ht="17.25" customHeight="1">
      <c r="B2990" s="137">
        <v>46203</v>
      </c>
      <c r="C2990" s="136" t="s">
        <v>9672</v>
      </c>
      <c r="D2990" s="136" t="s">
        <v>9586</v>
      </c>
      <c r="E2990" s="136">
        <v>2</v>
      </c>
      <c r="F2990" s="140">
        <v>2</v>
      </c>
      <c r="G2990" s="136">
        <v>0</v>
      </c>
      <c r="H2990" s="136">
        <v>0</v>
      </c>
      <c r="I2990" s="136">
        <v>0</v>
      </c>
      <c r="J2990" s="136">
        <v>0</v>
      </c>
      <c r="K2990" s="136">
        <v>0</v>
      </c>
      <c r="L2990" s="136">
        <v>0</v>
      </c>
      <c r="S2990" s="180"/>
      <c r="T2990" s="185"/>
      <c r="U2990" s="186"/>
      <c r="V2990" s="182"/>
      <c r="W2990" s="183"/>
      <c r="X2990" s="187"/>
      <c r="Y2990" s="188"/>
      <c r="Z2990" s="189"/>
    </row>
    <row r="2991" spans="2:26" ht="17.25" customHeight="1">
      <c r="B2991" s="137">
        <v>46203</v>
      </c>
      <c r="C2991" s="136" t="s">
        <v>9674</v>
      </c>
      <c r="D2991" s="136" t="s">
        <v>9663</v>
      </c>
      <c r="E2991" s="136">
        <v>6</v>
      </c>
      <c r="F2991" s="140">
        <v>6</v>
      </c>
      <c r="G2991" s="136">
        <v>0</v>
      </c>
      <c r="H2991" s="136">
        <v>23</v>
      </c>
      <c r="I2991" s="136">
        <v>0</v>
      </c>
      <c r="J2991" s="136">
        <v>0</v>
      </c>
      <c r="K2991" s="136">
        <v>0</v>
      </c>
      <c r="L2991" s="136">
        <v>23</v>
      </c>
      <c r="O2991" s="136" t="s">
        <v>9677</v>
      </c>
      <c r="P2991" s="136" t="s">
        <v>9678</v>
      </c>
      <c r="S2991" s="180"/>
      <c r="T2991" s="185"/>
      <c r="U2991" s="186"/>
      <c r="V2991" s="182"/>
      <c r="W2991" s="183"/>
      <c r="X2991" s="187"/>
      <c r="Y2991" s="188"/>
      <c r="Z2991" s="189"/>
    </row>
    <row r="2992" spans="2:26" ht="17.25" customHeight="1">
      <c r="B2992" s="137">
        <v>46203</v>
      </c>
      <c r="C2992" s="136" t="s">
        <v>9707</v>
      </c>
      <c r="D2992" s="136" t="s">
        <v>9673</v>
      </c>
      <c r="E2992" s="136">
        <v>13</v>
      </c>
      <c r="F2992" s="140">
        <v>4</v>
      </c>
      <c r="G2992" s="136">
        <v>0</v>
      </c>
      <c r="H2992" s="136">
        <v>13</v>
      </c>
      <c r="I2992" s="136">
        <v>0</v>
      </c>
      <c r="J2992" s="136">
        <v>0</v>
      </c>
      <c r="K2992" s="136">
        <v>0</v>
      </c>
      <c r="L2992" s="136">
        <v>13</v>
      </c>
      <c r="O2992" s="136" t="s">
        <v>9675</v>
      </c>
      <c r="P2992" s="136" t="s">
        <v>9676</v>
      </c>
      <c r="S2992" s="180"/>
      <c r="T2992" s="185"/>
      <c r="U2992" s="186"/>
      <c r="V2992" s="182"/>
      <c r="W2992" s="183"/>
      <c r="X2992" s="187"/>
      <c r="Y2992" s="188"/>
      <c r="Z2992" s="189"/>
    </row>
    <row r="2993" spans="2:26" ht="17.25" customHeight="1">
      <c r="B2993" s="137">
        <v>46204</v>
      </c>
      <c r="C2993" s="136" t="s">
        <v>9694</v>
      </c>
      <c r="D2993" s="136" t="s">
        <v>9548</v>
      </c>
      <c r="E2993" s="136">
        <v>1</v>
      </c>
      <c r="F2993" s="140">
        <v>0</v>
      </c>
      <c r="G2993" s="136">
        <v>0</v>
      </c>
      <c r="H2993" s="136">
        <v>1</v>
      </c>
      <c r="I2993" s="136">
        <v>0</v>
      </c>
      <c r="J2993" s="136">
        <v>1</v>
      </c>
      <c r="K2993" s="136">
        <v>0</v>
      </c>
      <c r="L2993" s="136">
        <v>2</v>
      </c>
      <c r="M2993" s="136" t="s">
        <v>9700</v>
      </c>
      <c r="O2993" s="136" t="s">
        <v>9698</v>
      </c>
      <c r="P2993" s="136" t="s">
        <v>9698</v>
      </c>
      <c r="S2993" s="180"/>
      <c r="T2993" s="185"/>
      <c r="U2993" s="186"/>
      <c r="V2993" s="182"/>
      <c r="W2993" s="183"/>
      <c r="X2993" s="187"/>
      <c r="Y2993" s="188"/>
      <c r="Z2993" s="189"/>
    </row>
    <row r="2994" spans="2:26" ht="17.25" customHeight="1">
      <c r="B2994" s="137">
        <v>46204</v>
      </c>
      <c r="C2994" s="136" t="s">
        <v>9693</v>
      </c>
      <c r="D2994" s="136" t="s">
        <v>9706</v>
      </c>
      <c r="E2994" s="136">
        <v>13</v>
      </c>
      <c r="F2994" s="140">
        <v>8</v>
      </c>
      <c r="G2994" s="136">
        <v>0</v>
      </c>
      <c r="H2994" s="136">
        <v>17</v>
      </c>
      <c r="I2994" s="136">
        <v>0</v>
      </c>
      <c r="J2994" s="136">
        <v>5</v>
      </c>
      <c r="K2994" s="136">
        <v>0</v>
      </c>
      <c r="L2994" s="136">
        <v>22</v>
      </c>
      <c r="M2994" s="136" t="s">
        <v>9701</v>
      </c>
      <c r="N2994" s="136" t="s">
        <v>9698</v>
      </c>
      <c r="O2994" s="136" t="s">
        <v>9703</v>
      </c>
      <c r="P2994" s="136" t="s">
        <v>9702</v>
      </c>
      <c r="S2994" s="180"/>
      <c r="T2994" s="185"/>
      <c r="U2994" s="186"/>
      <c r="V2994" s="182"/>
      <c r="W2994" s="183"/>
      <c r="X2994" s="187"/>
      <c r="Y2994" s="188"/>
      <c r="Z2994" s="189"/>
    </row>
    <row r="2995" spans="2:26" ht="17.25" customHeight="1">
      <c r="B2995" s="137">
        <v>46205</v>
      </c>
      <c r="C2995" s="136" t="s">
        <v>9718</v>
      </c>
      <c r="D2995" s="136" t="s">
        <v>9587</v>
      </c>
      <c r="E2995" s="136">
        <v>3</v>
      </c>
      <c r="F2995" s="140">
        <v>0</v>
      </c>
      <c r="G2995" s="136">
        <v>0</v>
      </c>
      <c r="H2995" s="136">
        <v>0</v>
      </c>
      <c r="I2995" s="136">
        <v>0</v>
      </c>
      <c r="J2995" s="136">
        <v>0</v>
      </c>
      <c r="K2995" s="136">
        <v>0</v>
      </c>
      <c r="L2995" s="136">
        <v>0</v>
      </c>
      <c r="S2995" s="180"/>
      <c r="T2995" s="185"/>
      <c r="U2995" s="186"/>
      <c r="V2995" s="182"/>
      <c r="W2995" s="183"/>
      <c r="X2995" s="187"/>
      <c r="Y2995" s="188"/>
      <c r="Z2995" s="189"/>
    </row>
    <row r="2996" spans="2:26" ht="17.25" customHeight="1">
      <c r="B2996" s="137">
        <v>46205</v>
      </c>
      <c r="C2996" s="136" t="s">
        <v>9719</v>
      </c>
      <c r="D2996" s="136" t="s">
        <v>9717</v>
      </c>
      <c r="E2996" s="136">
        <v>3</v>
      </c>
      <c r="F2996" s="140">
        <v>0</v>
      </c>
      <c r="G2996" s="136">
        <v>0</v>
      </c>
      <c r="H2996" s="136">
        <v>0</v>
      </c>
      <c r="I2996" s="136">
        <v>0</v>
      </c>
      <c r="J2996" s="136">
        <v>0</v>
      </c>
      <c r="K2996" s="136">
        <v>0</v>
      </c>
      <c r="L2996" s="136">
        <v>0</v>
      </c>
      <c r="S2996" s="180"/>
      <c r="T2996" s="185"/>
      <c r="U2996" s="186"/>
      <c r="V2996" s="182"/>
      <c r="W2996" s="183"/>
      <c r="X2996" s="187"/>
      <c r="Y2996" s="188"/>
      <c r="Z2996" s="189"/>
    </row>
    <row r="2997" spans="2:26" ht="17.25" customHeight="1">
      <c r="B2997" s="137">
        <v>46205</v>
      </c>
      <c r="C2997" s="136" t="s">
        <v>9720</v>
      </c>
      <c r="D2997" s="136" t="s">
        <v>8479</v>
      </c>
      <c r="E2997" s="136">
        <v>7</v>
      </c>
      <c r="F2997" s="140">
        <v>0</v>
      </c>
      <c r="G2997" s="136">
        <v>0</v>
      </c>
      <c r="H2997" s="136">
        <v>0</v>
      </c>
      <c r="I2997" s="136">
        <v>0</v>
      </c>
      <c r="J2997" s="136">
        <v>0</v>
      </c>
      <c r="K2997" s="136">
        <v>0</v>
      </c>
      <c r="L2997" s="136">
        <v>0</v>
      </c>
      <c r="S2997" s="180"/>
      <c r="T2997" s="185"/>
      <c r="U2997" s="186"/>
      <c r="V2997" s="182"/>
      <c r="W2997" s="183"/>
      <c r="X2997" s="187"/>
      <c r="Y2997" s="188"/>
      <c r="Z2997" s="189"/>
    </row>
    <row r="2998" spans="2:26" ht="17.25" customHeight="1">
      <c r="B2998" s="137">
        <v>46205</v>
      </c>
      <c r="C2998" s="136" t="s">
        <v>9720</v>
      </c>
      <c r="D2998" s="136" t="s">
        <v>8548</v>
      </c>
      <c r="E2998" s="136">
        <v>7</v>
      </c>
      <c r="F2998" s="140">
        <v>0</v>
      </c>
      <c r="G2998" s="136">
        <v>0</v>
      </c>
      <c r="H2998" s="136">
        <v>0</v>
      </c>
      <c r="I2998" s="136">
        <v>0</v>
      </c>
      <c r="J2998" s="136">
        <v>0</v>
      </c>
      <c r="K2998" s="136">
        <v>0</v>
      </c>
      <c r="L2998" s="136">
        <v>0</v>
      </c>
      <c r="S2998" s="180"/>
      <c r="T2998" s="185"/>
      <c r="U2998" s="186"/>
      <c r="V2998" s="182"/>
      <c r="W2998" s="183"/>
      <c r="X2998" s="187"/>
      <c r="Y2998" s="188"/>
      <c r="Z2998" s="189"/>
    </row>
    <row r="2999" spans="2:26" ht="17.25" customHeight="1">
      <c r="B2999" s="137">
        <v>46205</v>
      </c>
      <c r="C2999" s="136" t="s">
        <v>143</v>
      </c>
      <c r="D2999" s="136" t="s">
        <v>9395</v>
      </c>
      <c r="E2999" s="136">
        <v>1</v>
      </c>
      <c r="F2999" s="140">
        <v>0</v>
      </c>
      <c r="G2999" s="136">
        <v>0</v>
      </c>
      <c r="H2999" s="136">
        <v>1</v>
      </c>
      <c r="I2999" s="136">
        <v>0</v>
      </c>
      <c r="J2999" s="136">
        <v>1</v>
      </c>
      <c r="K2999" s="136">
        <v>0</v>
      </c>
      <c r="L2999" s="136">
        <v>2</v>
      </c>
      <c r="M2999" s="136" t="s">
        <v>9731</v>
      </c>
      <c r="O2999" s="136" t="s">
        <v>9732</v>
      </c>
      <c r="P2999" s="136" t="s">
        <v>9732</v>
      </c>
      <c r="S2999" s="180"/>
      <c r="T2999" s="185"/>
      <c r="U2999" s="186"/>
      <c r="V2999" s="182"/>
      <c r="W2999" s="183"/>
      <c r="X2999" s="187"/>
      <c r="Y2999" s="188"/>
      <c r="Z2999" s="189"/>
    </row>
    <row r="3000" spans="2:26" ht="17.25" customHeight="1">
      <c r="B3000" s="137">
        <v>46206</v>
      </c>
      <c r="C3000" s="136" t="s">
        <v>143</v>
      </c>
      <c r="D3000" s="136" t="s">
        <v>9745</v>
      </c>
      <c r="E3000" s="136">
        <v>1</v>
      </c>
      <c r="F3000" s="140">
        <v>0</v>
      </c>
      <c r="G3000" s="136">
        <v>0</v>
      </c>
      <c r="H3000" s="136">
        <v>0</v>
      </c>
      <c r="I3000" s="136">
        <v>0</v>
      </c>
      <c r="J3000" s="136">
        <v>0</v>
      </c>
      <c r="K3000" s="136">
        <v>0</v>
      </c>
      <c r="L3000" s="136">
        <v>0</v>
      </c>
      <c r="S3000" s="180"/>
      <c r="T3000" s="185"/>
      <c r="U3000" s="186"/>
      <c r="V3000" s="182"/>
      <c r="W3000" s="183"/>
      <c r="X3000" s="187"/>
      <c r="Y3000" s="188"/>
      <c r="Z3000" s="189"/>
    </row>
    <row r="3001" spans="2:26" ht="17.25" customHeight="1">
      <c r="B3001" s="137">
        <v>46206</v>
      </c>
      <c r="C3001" s="136" t="s">
        <v>9756</v>
      </c>
      <c r="D3001" s="136" t="s">
        <v>8663</v>
      </c>
      <c r="E3001" s="136">
        <v>9</v>
      </c>
      <c r="F3001" s="140">
        <v>0</v>
      </c>
      <c r="G3001" s="136">
        <v>0</v>
      </c>
      <c r="H3001" s="136">
        <v>13</v>
      </c>
      <c r="I3001" s="136">
        <v>0</v>
      </c>
      <c r="J3001" s="136">
        <v>0</v>
      </c>
      <c r="K3001" s="136">
        <v>0</v>
      </c>
      <c r="L3001" s="136">
        <v>13</v>
      </c>
      <c r="M3001" s="136" t="s">
        <v>9758</v>
      </c>
      <c r="N3001" s="136" t="s">
        <v>9759</v>
      </c>
      <c r="O3001" s="136" t="s">
        <v>9758</v>
      </c>
      <c r="P3001" s="136" t="s">
        <v>9758</v>
      </c>
      <c r="S3001" s="180"/>
      <c r="T3001" s="185"/>
      <c r="U3001" s="186"/>
      <c r="V3001" s="182"/>
      <c r="W3001" s="183"/>
      <c r="X3001" s="187"/>
      <c r="Y3001" s="188"/>
      <c r="Z3001" s="189"/>
    </row>
    <row r="3002" spans="2:26" ht="17.25" customHeight="1">
      <c r="B3002" s="137">
        <v>46206</v>
      </c>
      <c r="C3002" s="136" t="s">
        <v>9757</v>
      </c>
      <c r="D3002" s="136" t="s">
        <v>8528</v>
      </c>
      <c r="E3002" s="136">
        <v>11</v>
      </c>
      <c r="F3002" s="140">
        <v>0</v>
      </c>
      <c r="G3002" s="136">
        <v>0</v>
      </c>
      <c r="H3002" s="136">
        <v>0</v>
      </c>
      <c r="I3002" s="136">
        <v>0</v>
      </c>
      <c r="J3002" s="136">
        <v>0</v>
      </c>
      <c r="K3002" s="136">
        <v>0</v>
      </c>
      <c r="L3002" s="136">
        <v>0</v>
      </c>
      <c r="S3002" s="180"/>
      <c r="T3002" s="185"/>
      <c r="U3002" s="186"/>
      <c r="V3002" s="182"/>
      <c r="W3002" s="183"/>
      <c r="X3002" s="187"/>
      <c r="Y3002" s="188"/>
      <c r="Z3002" s="189"/>
    </row>
    <row r="3003" spans="2:26" ht="17.25" customHeight="1">
      <c r="B3003" s="137">
        <v>46206</v>
      </c>
      <c r="C3003" s="136" t="s">
        <v>9744</v>
      </c>
      <c r="D3003" s="136" t="s">
        <v>9586</v>
      </c>
      <c r="E3003" s="136">
        <v>2</v>
      </c>
      <c r="F3003" s="140">
        <v>0</v>
      </c>
      <c r="G3003" s="136">
        <v>0</v>
      </c>
      <c r="H3003" s="136">
        <v>0</v>
      </c>
      <c r="I3003" s="136">
        <v>0</v>
      </c>
      <c r="J3003" s="136">
        <v>0</v>
      </c>
      <c r="K3003" s="136">
        <v>0</v>
      </c>
      <c r="L3003" s="136">
        <v>0</v>
      </c>
      <c r="S3003" s="180"/>
      <c r="T3003" s="185"/>
      <c r="U3003" s="186"/>
      <c r="V3003" s="182"/>
      <c r="W3003" s="183"/>
      <c r="X3003" s="187"/>
      <c r="Y3003" s="188"/>
      <c r="Z3003" s="189"/>
    </row>
    <row r="3004" spans="2:26" ht="17.25" customHeight="1">
      <c r="B3004" s="137">
        <v>46206</v>
      </c>
      <c r="C3004" s="136" t="s">
        <v>9747</v>
      </c>
      <c r="D3004" s="136" t="s">
        <v>9746</v>
      </c>
      <c r="E3004" s="136">
        <v>1</v>
      </c>
      <c r="F3004" s="140">
        <v>0</v>
      </c>
      <c r="G3004" s="136">
        <v>0</v>
      </c>
      <c r="H3004" s="136">
        <v>0</v>
      </c>
      <c r="I3004" s="136">
        <v>0</v>
      </c>
      <c r="J3004" s="136">
        <v>0</v>
      </c>
      <c r="K3004" s="136">
        <v>0</v>
      </c>
      <c r="L3004" s="136">
        <v>0</v>
      </c>
      <c r="S3004" s="180"/>
      <c r="T3004" s="185"/>
      <c r="U3004" s="186"/>
      <c r="V3004" s="182"/>
      <c r="W3004" s="183"/>
      <c r="X3004" s="187"/>
      <c r="Y3004" s="188"/>
      <c r="Z3004" s="189"/>
    </row>
    <row r="3005" spans="2:26" ht="17.25" customHeight="1">
      <c r="B3005" s="137">
        <v>46206</v>
      </c>
      <c r="C3005" s="136" t="s">
        <v>9747</v>
      </c>
      <c r="D3005" s="136" t="s">
        <v>9748</v>
      </c>
      <c r="E3005" s="136">
        <v>4</v>
      </c>
      <c r="F3005" s="140">
        <v>4</v>
      </c>
      <c r="G3005" s="136">
        <v>0</v>
      </c>
      <c r="H3005" s="136">
        <v>0</v>
      </c>
      <c r="I3005" s="136">
        <v>0</v>
      </c>
      <c r="J3005" s="136">
        <v>0</v>
      </c>
      <c r="K3005" s="136">
        <v>0</v>
      </c>
      <c r="L3005" s="136">
        <v>0</v>
      </c>
      <c r="S3005" s="180"/>
      <c r="T3005" s="185"/>
      <c r="U3005" s="186"/>
      <c r="V3005" s="182"/>
      <c r="W3005" s="183"/>
      <c r="X3005" s="187"/>
      <c r="Y3005" s="188"/>
      <c r="Z3005" s="189"/>
    </row>
    <row r="3006" spans="2:26" ht="17.25" customHeight="1">
      <c r="B3006" s="137">
        <v>46206</v>
      </c>
      <c r="C3006" s="136" t="s">
        <v>9749</v>
      </c>
      <c r="D3006" s="136" t="s">
        <v>9760</v>
      </c>
      <c r="E3006" s="136">
        <v>13</v>
      </c>
      <c r="F3006" s="140">
        <v>8</v>
      </c>
      <c r="G3006" s="136">
        <v>0</v>
      </c>
      <c r="H3006" s="136">
        <v>27</v>
      </c>
      <c r="I3006" s="136">
        <v>0</v>
      </c>
      <c r="J3006" s="136">
        <v>7</v>
      </c>
      <c r="K3006" s="136">
        <v>0</v>
      </c>
      <c r="L3006" s="136">
        <v>34</v>
      </c>
      <c r="M3006" s="136" t="s">
        <v>9758</v>
      </c>
      <c r="O3006" s="136" t="s">
        <v>9761</v>
      </c>
      <c r="P3006" s="136" t="s">
        <v>9758</v>
      </c>
      <c r="S3006" s="180"/>
      <c r="T3006" s="185"/>
      <c r="U3006" s="186"/>
      <c r="V3006" s="182"/>
      <c r="W3006" s="183"/>
      <c r="X3006" s="187"/>
      <c r="Y3006" s="188"/>
      <c r="Z3006" s="189"/>
    </row>
    <row r="3007" spans="2:26" ht="17.25" customHeight="1">
      <c r="B3007" s="137">
        <v>46207</v>
      </c>
      <c r="C3007" s="136" t="s">
        <v>9750</v>
      </c>
      <c r="D3007" s="136" t="s">
        <v>9762</v>
      </c>
      <c r="E3007" s="136">
        <v>6</v>
      </c>
      <c r="F3007" s="140">
        <v>4</v>
      </c>
      <c r="G3007" s="136">
        <v>0</v>
      </c>
      <c r="H3007" s="136">
        <v>20</v>
      </c>
      <c r="I3007" s="136">
        <v>0</v>
      </c>
      <c r="J3007" s="136">
        <v>0</v>
      </c>
      <c r="K3007" s="136">
        <v>0</v>
      </c>
      <c r="L3007" s="136">
        <v>20</v>
      </c>
      <c r="O3007" s="136" t="s">
        <v>9763</v>
      </c>
      <c r="P3007" s="136" t="s">
        <v>9763</v>
      </c>
      <c r="S3007" s="180"/>
      <c r="T3007" s="185"/>
      <c r="U3007" s="186"/>
      <c r="V3007" s="182"/>
      <c r="W3007" s="183"/>
      <c r="X3007" s="187"/>
      <c r="Y3007" s="188"/>
      <c r="Z3007" s="189"/>
    </row>
    <row r="3008" spans="2:26" ht="17.25" customHeight="1">
      <c r="B3008" s="137">
        <v>46207</v>
      </c>
      <c r="C3008" s="136" t="s">
        <v>9757</v>
      </c>
      <c r="D3008" s="136" t="s">
        <v>8529</v>
      </c>
      <c r="E3008" s="136">
        <v>3</v>
      </c>
      <c r="F3008" s="140">
        <v>0</v>
      </c>
      <c r="G3008" s="136">
        <v>0</v>
      </c>
      <c r="H3008" s="136">
        <v>0</v>
      </c>
      <c r="I3008" s="136">
        <v>0</v>
      </c>
      <c r="J3008" s="136">
        <v>3</v>
      </c>
      <c r="K3008" s="136">
        <v>0</v>
      </c>
      <c r="L3008" s="136">
        <v>3</v>
      </c>
      <c r="M3008" s="136" t="s">
        <v>9761</v>
      </c>
      <c r="S3008" s="180"/>
      <c r="T3008" s="185"/>
      <c r="U3008" s="186"/>
      <c r="V3008" s="182"/>
      <c r="W3008" s="183"/>
      <c r="X3008" s="187"/>
      <c r="Y3008" s="188"/>
      <c r="Z3008" s="189"/>
    </row>
    <row r="3009" spans="2:26" ht="17.25" customHeight="1">
      <c r="B3009" s="137">
        <v>46207</v>
      </c>
      <c r="C3009" s="136" t="s">
        <v>7133</v>
      </c>
      <c r="D3009" s="136" t="s">
        <v>9769</v>
      </c>
      <c r="E3009" s="136">
        <v>13</v>
      </c>
      <c r="F3009" s="140">
        <v>4</v>
      </c>
      <c r="G3009" s="136">
        <v>0</v>
      </c>
      <c r="H3009" s="136">
        <v>5</v>
      </c>
      <c r="I3009" s="136">
        <v>0</v>
      </c>
      <c r="J3009" s="136">
        <v>0</v>
      </c>
      <c r="K3009" s="136">
        <v>0</v>
      </c>
      <c r="L3009" s="136">
        <v>5</v>
      </c>
      <c r="M3009" s="136" t="s">
        <v>9758</v>
      </c>
      <c r="N3009" s="136" t="s">
        <v>9774</v>
      </c>
      <c r="O3009" s="136" t="s">
        <v>9774</v>
      </c>
      <c r="P3009" s="136" t="s">
        <v>9758</v>
      </c>
      <c r="S3009" s="180"/>
      <c r="T3009" s="185"/>
      <c r="U3009" s="186"/>
      <c r="V3009" s="182"/>
      <c r="W3009" s="183"/>
      <c r="X3009" s="187"/>
      <c r="Y3009" s="188"/>
      <c r="Z3009" s="189"/>
    </row>
    <row r="3010" spans="2:26" ht="17.25" customHeight="1">
      <c r="B3010" s="137">
        <v>46207</v>
      </c>
      <c r="C3010" s="136" t="s">
        <v>9756</v>
      </c>
      <c r="D3010" s="136" t="s">
        <v>9510</v>
      </c>
      <c r="E3010" s="136">
        <v>4</v>
      </c>
      <c r="F3010" s="140">
        <v>0</v>
      </c>
      <c r="G3010" s="136">
        <v>0</v>
      </c>
      <c r="H3010" s="136">
        <v>0</v>
      </c>
      <c r="I3010" s="136">
        <v>0</v>
      </c>
      <c r="J3010" s="136">
        <v>0</v>
      </c>
      <c r="K3010" s="136">
        <v>0</v>
      </c>
      <c r="L3010" s="136">
        <v>0</v>
      </c>
      <c r="S3010" s="180"/>
      <c r="T3010" s="185"/>
      <c r="U3010" s="186"/>
      <c r="V3010" s="182"/>
      <c r="W3010" s="183"/>
      <c r="X3010" s="187"/>
      <c r="Y3010" s="188"/>
      <c r="Z3010" s="189"/>
    </row>
    <row r="3011" spans="2:26" ht="17.25" customHeight="1">
      <c r="B3011" s="137">
        <v>46207</v>
      </c>
      <c r="C3011" s="136" t="s">
        <v>139</v>
      </c>
      <c r="D3011" s="136" t="s">
        <v>8280</v>
      </c>
      <c r="E3011" s="136">
        <v>13</v>
      </c>
      <c r="F3011" s="140">
        <v>0</v>
      </c>
      <c r="G3011" s="136">
        <v>0</v>
      </c>
      <c r="H3011" s="136">
        <v>1</v>
      </c>
      <c r="I3011" s="136">
        <v>1</v>
      </c>
      <c r="J3011" s="136">
        <v>1</v>
      </c>
      <c r="K3011" s="136">
        <v>0</v>
      </c>
      <c r="L3011" s="136">
        <v>3</v>
      </c>
      <c r="M3011" s="136" t="s">
        <v>9763</v>
      </c>
      <c r="O3011" s="136" t="s">
        <v>9758</v>
      </c>
      <c r="P3011" s="136" t="s">
        <v>9763</v>
      </c>
      <c r="S3011" s="180"/>
      <c r="T3011" s="185"/>
      <c r="U3011" s="186"/>
      <c r="V3011" s="182"/>
      <c r="W3011" s="183"/>
      <c r="X3011" s="187"/>
      <c r="Y3011" s="188"/>
      <c r="Z3011" s="189"/>
    </row>
    <row r="3012" spans="2:26" ht="17.25" customHeight="1">
      <c r="B3012" s="137">
        <v>46207</v>
      </c>
      <c r="C3012" s="136" t="s">
        <v>9773</v>
      </c>
      <c r="D3012" s="136" t="s">
        <v>9771</v>
      </c>
      <c r="E3012" s="136">
        <v>1</v>
      </c>
      <c r="F3012" s="140">
        <v>1</v>
      </c>
      <c r="G3012" s="136">
        <v>0</v>
      </c>
      <c r="H3012" s="136">
        <v>0</v>
      </c>
      <c r="I3012" s="136">
        <v>0</v>
      </c>
      <c r="J3012" s="136">
        <v>0</v>
      </c>
      <c r="K3012" s="136">
        <v>0</v>
      </c>
      <c r="L3012" s="136">
        <v>0</v>
      </c>
      <c r="S3012" s="180"/>
      <c r="T3012" s="185"/>
      <c r="U3012" s="186"/>
      <c r="V3012" s="182"/>
      <c r="W3012" s="183"/>
      <c r="X3012" s="187"/>
      <c r="Y3012" s="188"/>
      <c r="Z3012" s="189"/>
    </row>
    <row r="3013" spans="2:26" ht="17.25" customHeight="1">
      <c r="B3013" s="137">
        <v>46207</v>
      </c>
      <c r="C3013" s="136" t="s">
        <v>9773</v>
      </c>
      <c r="D3013" s="136" t="s">
        <v>9772</v>
      </c>
      <c r="E3013" s="136">
        <v>8</v>
      </c>
      <c r="F3013" s="140">
        <v>8</v>
      </c>
      <c r="G3013" s="136">
        <v>0</v>
      </c>
      <c r="H3013" s="136">
        <v>0</v>
      </c>
      <c r="I3013" s="136">
        <v>0</v>
      </c>
      <c r="J3013" s="136">
        <v>0</v>
      </c>
      <c r="K3013" s="136">
        <v>0</v>
      </c>
      <c r="L3013" s="136">
        <v>0</v>
      </c>
      <c r="S3013" s="180"/>
      <c r="T3013" s="185"/>
      <c r="U3013" s="186"/>
      <c r="V3013" s="182"/>
      <c r="W3013" s="183"/>
      <c r="X3013" s="187"/>
      <c r="Y3013" s="188"/>
      <c r="Z3013" s="189"/>
    </row>
    <row r="3014" spans="2:26" ht="17.25" customHeight="1">
      <c r="B3014" s="137">
        <v>46208</v>
      </c>
      <c r="C3014" s="136" t="s">
        <v>9786</v>
      </c>
      <c r="D3014" s="136" t="s">
        <v>9419</v>
      </c>
      <c r="E3014" s="136">
        <v>5</v>
      </c>
      <c r="F3014" s="140">
        <v>0</v>
      </c>
      <c r="G3014" s="136">
        <v>0</v>
      </c>
      <c r="H3014" s="136">
        <v>0</v>
      </c>
      <c r="I3014" s="136">
        <v>0</v>
      </c>
      <c r="J3014" s="136">
        <v>0</v>
      </c>
      <c r="K3014" s="136">
        <v>0</v>
      </c>
      <c r="L3014" s="136">
        <v>0</v>
      </c>
      <c r="S3014" s="180"/>
      <c r="T3014" s="185"/>
      <c r="U3014" s="186"/>
      <c r="V3014" s="182"/>
      <c r="W3014" s="183"/>
      <c r="X3014" s="187"/>
      <c r="Y3014" s="188"/>
      <c r="Z3014" s="189"/>
    </row>
    <row r="3015" spans="2:26" ht="17.25" customHeight="1">
      <c r="B3015" s="137">
        <v>46208</v>
      </c>
      <c r="C3015" s="136" t="s">
        <v>9787</v>
      </c>
      <c r="D3015" s="136" t="s">
        <v>9782</v>
      </c>
      <c r="E3015" s="136">
        <v>13</v>
      </c>
      <c r="F3015" s="140">
        <v>0</v>
      </c>
      <c r="G3015" s="136">
        <v>0</v>
      </c>
      <c r="H3015" s="136">
        <v>0</v>
      </c>
      <c r="I3015" s="136">
        <v>0</v>
      </c>
      <c r="J3015" s="136">
        <v>0</v>
      </c>
      <c r="K3015" s="136">
        <v>0</v>
      </c>
      <c r="L3015" s="136">
        <v>0</v>
      </c>
      <c r="S3015" s="180"/>
      <c r="T3015" s="185"/>
      <c r="U3015" s="186"/>
      <c r="V3015" s="182"/>
      <c r="W3015" s="183"/>
      <c r="X3015" s="187"/>
      <c r="Y3015" s="188"/>
      <c r="Z3015" s="189"/>
    </row>
    <row r="3016" spans="2:26" ht="17.25" customHeight="1">
      <c r="B3016" s="137">
        <v>46208</v>
      </c>
      <c r="C3016" s="136" t="s">
        <v>9788</v>
      </c>
      <c r="D3016" s="136" t="s">
        <v>9468</v>
      </c>
      <c r="E3016" s="136">
        <v>8</v>
      </c>
      <c r="F3016" s="140">
        <v>0</v>
      </c>
      <c r="G3016" s="136">
        <v>0</v>
      </c>
      <c r="H3016" s="136">
        <v>0</v>
      </c>
      <c r="I3016" s="136">
        <v>0</v>
      </c>
      <c r="J3016" s="136">
        <v>0</v>
      </c>
      <c r="K3016" s="136">
        <v>0</v>
      </c>
      <c r="L3016" s="136">
        <v>0</v>
      </c>
      <c r="S3016" s="180"/>
      <c r="T3016" s="185"/>
      <c r="U3016" s="186"/>
      <c r="V3016" s="182"/>
      <c r="W3016" s="183"/>
      <c r="X3016" s="187"/>
      <c r="Y3016" s="188"/>
      <c r="Z3016" s="189"/>
    </row>
    <row r="3017" spans="2:26" ht="17.25" customHeight="1">
      <c r="B3017" s="137">
        <v>46208</v>
      </c>
      <c r="C3017" s="136" t="s">
        <v>9789</v>
      </c>
      <c r="D3017" s="136" t="s">
        <v>9783</v>
      </c>
      <c r="E3017" s="136">
        <v>13</v>
      </c>
      <c r="F3017" s="140">
        <v>0</v>
      </c>
      <c r="G3017" s="136">
        <v>0</v>
      </c>
      <c r="H3017" s="136">
        <v>0</v>
      </c>
      <c r="I3017" s="136">
        <v>0</v>
      </c>
      <c r="J3017" s="136">
        <v>0</v>
      </c>
      <c r="K3017" s="136">
        <v>0</v>
      </c>
      <c r="L3017" s="136">
        <v>0</v>
      </c>
      <c r="S3017" s="180"/>
      <c r="T3017" s="185"/>
      <c r="U3017" s="186"/>
      <c r="V3017" s="182"/>
      <c r="W3017" s="183"/>
      <c r="X3017" s="187"/>
      <c r="Y3017" s="188"/>
      <c r="Z3017" s="189"/>
    </row>
    <row r="3018" spans="2:26" ht="17.25" customHeight="1">
      <c r="B3018" s="137">
        <v>46208</v>
      </c>
      <c r="C3018" s="136" t="s">
        <v>9790</v>
      </c>
      <c r="D3018" s="136" t="s">
        <v>9451</v>
      </c>
      <c r="E3018" s="136">
        <v>3</v>
      </c>
      <c r="F3018" s="140">
        <v>0</v>
      </c>
      <c r="G3018" s="136">
        <v>0</v>
      </c>
      <c r="H3018" s="136">
        <v>0</v>
      </c>
      <c r="I3018" s="136">
        <v>0</v>
      </c>
      <c r="J3018" s="136">
        <v>0</v>
      </c>
      <c r="K3018" s="136">
        <v>0</v>
      </c>
      <c r="L3018" s="136">
        <v>0</v>
      </c>
      <c r="S3018" s="180"/>
      <c r="T3018" s="185"/>
      <c r="U3018" s="186"/>
      <c r="V3018" s="182"/>
      <c r="W3018" s="183"/>
      <c r="X3018" s="187"/>
      <c r="Y3018" s="188"/>
      <c r="Z3018" s="189"/>
    </row>
    <row r="3019" spans="2:26" ht="17.25" customHeight="1">
      <c r="B3019" s="137">
        <v>46208</v>
      </c>
      <c r="C3019" s="136" t="s">
        <v>9789</v>
      </c>
      <c r="D3019" s="136" t="s">
        <v>9784</v>
      </c>
      <c r="E3019" s="136">
        <v>13</v>
      </c>
      <c r="F3019" s="140">
        <v>0</v>
      </c>
      <c r="G3019" s="136">
        <v>0</v>
      </c>
      <c r="H3019" s="136">
        <v>0</v>
      </c>
      <c r="I3019" s="136">
        <v>0</v>
      </c>
      <c r="J3019" s="136">
        <v>0</v>
      </c>
      <c r="K3019" s="136">
        <v>0</v>
      </c>
      <c r="L3019" s="136">
        <v>0</v>
      </c>
      <c r="S3019" s="180"/>
      <c r="T3019" s="185"/>
      <c r="U3019" s="186"/>
      <c r="V3019" s="182"/>
      <c r="W3019" s="183"/>
      <c r="X3019" s="187"/>
      <c r="Y3019" s="188"/>
      <c r="Z3019" s="189"/>
    </row>
    <row r="3020" spans="2:26" ht="17.25" customHeight="1">
      <c r="B3020" s="137">
        <v>46208</v>
      </c>
      <c r="C3020" s="136" t="s">
        <v>9789</v>
      </c>
      <c r="D3020" s="136" t="s">
        <v>9785</v>
      </c>
      <c r="E3020" s="136">
        <v>13</v>
      </c>
      <c r="F3020" s="140">
        <v>0</v>
      </c>
      <c r="G3020" s="136">
        <v>0</v>
      </c>
      <c r="H3020" s="136">
        <v>0</v>
      </c>
      <c r="I3020" s="136">
        <v>0</v>
      </c>
      <c r="J3020" s="136">
        <v>0</v>
      </c>
      <c r="K3020" s="136">
        <v>0</v>
      </c>
      <c r="L3020" s="136">
        <v>0</v>
      </c>
      <c r="S3020" s="180"/>
      <c r="T3020" s="185"/>
      <c r="U3020" s="186"/>
      <c r="V3020" s="182"/>
      <c r="W3020" s="183"/>
      <c r="X3020" s="187"/>
      <c r="Y3020" s="188"/>
      <c r="Z3020" s="189"/>
    </row>
    <row r="3021" spans="2:26" ht="17.25" customHeight="1">
      <c r="B3021" s="137">
        <v>46208</v>
      </c>
      <c r="C3021" s="136" t="s">
        <v>9793</v>
      </c>
      <c r="D3021" s="136" t="s">
        <v>9791</v>
      </c>
      <c r="E3021" s="136">
        <v>3</v>
      </c>
      <c r="F3021" s="140">
        <v>0</v>
      </c>
      <c r="G3021" s="136">
        <v>0</v>
      </c>
      <c r="H3021" s="136">
        <v>0</v>
      </c>
      <c r="I3021" s="136">
        <v>0</v>
      </c>
      <c r="J3021" s="136">
        <v>0</v>
      </c>
      <c r="K3021" s="136">
        <v>0</v>
      </c>
      <c r="L3021" s="136">
        <v>0</v>
      </c>
      <c r="S3021" s="180"/>
      <c r="T3021" s="185"/>
      <c r="U3021" s="186"/>
      <c r="V3021" s="182"/>
      <c r="W3021" s="183"/>
      <c r="X3021" s="187"/>
      <c r="Y3021" s="188"/>
      <c r="Z3021" s="189"/>
    </row>
    <row r="3022" spans="2:26" ht="17.25" customHeight="1">
      <c r="B3022" s="137">
        <v>46208</v>
      </c>
      <c r="C3022" s="136" t="s">
        <v>9794</v>
      </c>
      <c r="D3022" s="136" t="s">
        <v>9792</v>
      </c>
      <c r="E3022" s="136">
        <v>12</v>
      </c>
      <c r="F3022" s="140">
        <v>0</v>
      </c>
      <c r="G3022" s="136">
        <v>0</v>
      </c>
      <c r="H3022" s="136">
        <v>0</v>
      </c>
      <c r="I3022" s="136">
        <v>0</v>
      </c>
      <c r="J3022" s="136">
        <v>0</v>
      </c>
      <c r="K3022" s="136">
        <v>0</v>
      </c>
      <c r="L3022" s="136">
        <v>0</v>
      </c>
      <c r="S3022" s="180"/>
      <c r="T3022" s="185"/>
      <c r="U3022" s="186"/>
      <c r="V3022" s="182"/>
      <c r="W3022" s="183"/>
      <c r="X3022" s="187"/>
      <c r="Y3022" s="188"/>
      <c r="Z3022" s="189"/>
    </row>
    <row r="3023" spans="2:26" ht="17.25" customHeight="1">
      <c r="B3023" s="137">
        <v>46208</v>
      </c>
      <c r="C3023" s="136" t="s">
        <v>9793</v>
      </c>
      <c r="D3023" s="136" t="s">
        <v>9748</v>
      </c>
      <c r="E3023" s="136">
        <v>4</v>
      </c>
      <c r="F3023" s="140">
        <v>4</v>
      </c>
      <c r="G3023" s="136">
        <v>0</v>
      </c>
      <c r="H3023" s="136">
        <v>0</v>
      </c>
      <c r="I3023" s="136">
        <v>0</v>
      </c>
      <c r="J3023" s="136">
        <v>0</v>
      </c>
      <c r="K3023" s="136">
        <v>0</v>
      </c>
      <c r="L3023" s="136">
        <v>0</v>
      </c>
      <c r="S3023" s="180"/>
      <c r="T3023" s="185"/>
      <c r="U3023" s="186"/>
      <c r="V3023" s="182"/>
      <c r="W3023" s="183"/>
      <c r="X3023" s="187"/>
      <c r="Y3023" s="188"/>
      <c r="Z3023" s="189"/>
    </row>
    <row r="3024" spans="2:26" ht="17.25" customHeight="1">
      <c r="B3024" s="137">
        <v>46208</v>
      </c>
      <c r="C3024" s="136" t="s">
        <v>9786</v>
      </c>
      <c r="D3024" s="136" t="s">
        <v>9862</v>
      </c>
      <c r="E3024" s="136">
        <v>13</v>
      </c>
      <c r="F3024" s="140">
        <v>7</v>
      </c>
      <c r="G3024" s="136">
        <v>0</v>
      </c>
      <c r="H3024" s="136">
        <v>11</v>
      </c>
      <c r="I3024" s="136">
        <v>0</v>
      </c>
      <c r="J3024" s="136">
        <v>0</v>
      </c>
      <c r="K3024" s="136">
        <v>0</v>
      </c>
      <c r="L3024" s="136">
        <v>11</v>
      </c>
      <c r="M3024" s="136" t="s">
        <v>9809</v>
      </c>
      <c r="N3024" s="136" t="s">
        <v>9809</v>
      </c>
      <c r="O3024" s="136" t="s">
        <v>9810</v>
      </c>
      <c r="P3024" s="136" t="s">
        <v>9808</v>
      </c>
      <c r="S3024" s="180"/>
      <c r="T3024" s="185"/>
      <c r="U3024" s="186"/>
      <c r="V3024" s="182"/>
      <c r="W3024" s="183"/>
      <c r="X3024" s="187"/>
      <c r="Y3024" s="188"/>
      <c r="Z3024" s="189"/>
    </row>
    <row r="3025" spans="2:26" ht="17.25" customHeight="1">
      <c r="B3025" s="137">
        <v>46208</v>
      </c>
      <c r="C3025" s="136" t="s">
        <v>9811</v>
      </c>
      <c r="D3025" s="136" t="s">
        <v>9796</v>
      </c>
      <c r="E3025" s="136">
        <v>3</v>
      </c>
      <c r="F3025" s="140">
        <v>3</v>
      </c>
      <c r="G3025" s="136">
        <v>0</v>
      </c>
      <c r="H3025" s="136">
        <v>8</v>
      </c>
      <c r="I3025" s="136">
        <v>0</v>
      </c>
      <c r="J3025" s="136">
        <v>4</v>
      </c>
      <c r="K3025" s="136">
        <v>0</v>
      </c>
      <c r="L3025" s="136">
        <v>12</v>
      </c>
      <c r="M3025" s="136" t="s">
        <v>9812</v>
      </c>
      <c r="O3025" s="136" t="s">
        <v>9810</v>
      </c>
      <c r="P3025" s="136" t="s">
        <v>9813</v>
      </c>
      <c r="S3025" s="180"/>
      <c r="T3025" s="185"/>
      <c r="U3025" s="186"/>
      <c r="V3025" s="182"/>
      <c r="W3025" s="183"/>
      <c r="X3025" s="187"/>
      <c r="Y3025" s="188"/>
      <c r="Z3025" s="189"/>
    </row>
    <row r="3026" spans="2:26" ht="17.25" customHeight="1">
      <c r="B3026" s="137">
        <v>46209</v>
      </c>
      <c r="C3026" s="136" t="s">
        <v>2366</v>
      </c>
      <c r="D3026" s="136" t="s">
        <v>9663</v>
      </c>
      <c r="E3026" s="136">
        <v>4</v>
      </c>
      <c r="F3026" s="140">
        <v>0</v>
      </c>
      <c r="G3026" s="136">
        <v>0</v>
      </c>
      <c r="H3026" s="136">
        <v>0</v>
      </c>
      <c r="I3026" s="136">
        <v>0</v>
      </c>
      <c r="J3026" s="136">
        <v>0</v>
      </c>
      <c r="K3026" s="136">
        <v>0</v>
      </c>
      <c r="L3026" s="136">
        <v>0</v>
      </c>
      <c r="S3026" s="180"/>
      <c r="T3026" s="185"/>
      <c r="U3026" s="186"/>
      <c r="V3026" s="182"/>
      <c r="W3026" s="183"/>
      <c r="X3026" s="187"/>
      <c r="Y3026" s="188"/>
      <c r="Z3026" s="189"/>
    </row>
    <row r="3027" spans="2:26" ht="17.25" customHeight="1">
      <c r="B3027" s="137">
        <v>46209</v>
      </c>
      <c r="C3027" s="136" t="s">
        <v>2366</v>
      </c>
      <c r="D3027" s="136" t="s">
        <v>9063</v>
      </c>
      <c r="E3027" s="136">
        <v>2</v>
      </c>
      <c r="F3027" s="140">
        <v>0</v>
      </c>
      <c r="G3027" s="136">
        <v>0</v>
      </c>
      <c r="H3027" s="136">
        <v>0</v>
      </c>
      <c r="I3027" s="136">
        <v>0</v>
      </c>
      <c r="J3027" s="136">
        <v>0</v>
      </c>
      <c r="K3027" s="136">
        <v>0</v>
      </c>
      <c r="L3027" s="136">
        <v>0</v>
      </c>
      <c r="S3027" s="180"/>
      <c r="T3027" s="185"/>
      <c r="U3027" s="186"/>
      <c r="V3027" s="182"/>
      <c r="W3027" s="183"/>
      <c r="X3027" s="187"/>
      <c r="Y3027" s="188"/>
      <c r="Z3027" s="189"/>
    </row>
    <row r="3028" spans="2:26" ht="17.25" customHeight="1">
      <c r="B3028" s="137">
        <v>46209</v>
      </c>
      <c r="C3028" s="136" t="s">
        <v>18</v>
      </c>
      <c r="D3028" s="136" t="s">
        <v>9771</v>
      </c>
      <c r="E3028" s="136">
        <v>1</v>
      </c>
      <c r="F3028" s="140">
        <v>1</v>
      </c>
      <c r="G3028" s="136">
        <v>0</v>
      </c>
      <c r="H3028" s="136">
        <v>0</v>
      </c>
      <c r="I3028" s="136">
        <v>0</v>
      </c>
      <c r="J3028" s="136">
        <v>0</v>
      </c>
      <c r="K3028" s="136">
        <v>0</v>
      </c>
      <c r="L3028" s="136">
        <v>0</v>
      </c>
      <c r="S3028" s="180"/>
      <c r="T3028" s="185"/>
      <c r="U3028" s="186"/>
      <c r="V3028" s="182"/>
      <c r="W3028" s="183"/>
      <c r="X3028" s="187"/>
      <c r="Y3028" s="188"/>
      <c r="Z3028" s="189"/>
    </row>
    <row r="3029" spans="2:26" ht="17.25" customHeight="1">
      <c r="B3029" s="137">
        <v>46209</v>
      </c>
      <c r="C3029" s="136" t="s">
        <v>18</v>
      </c>
      <c r="D3029" s="136" t="s">
        <v>9829</v>
      </c>
      <c r="E3029" s="136">
        <v>8</v>
      </c>
      <c r="F3029" s="140">
        <v>8</v>
      </c>
      <c r="G3029" s="136">
        <v>0</v>
      </c>
      <c r="H3029" s="136">
        <v>0</v>
      </c>
      <c r="I3029" s="136">
        <v>0</v>
      </c>
      <c r="J3029" s="136">
        <v>0</v>
      </c>
      <c r="K3029" s="136">
        <v>0</v>
      </c>
      <c r="L3029" s="136">
        <v>0</v>
      </c>
      <c r="S3029" s="180"/>
      <c r="T3029" s="185"/>
      <c r="U3029" s="186"/>
      <c r="V3029" s="182"/>
      <c r="W3029" s="183"/>
      <c r="X3029" s="187"/>
      <c r="Y3029" s="188"/>
      <c r="Z3029" s="189"/>
    </row>
    <row r="3030" spans="2:26" ht="17.25" customHeight="1">
      <c r="B3030" s="137">
        <v>46210</v>
      </c>
      <c r="C3030" s="136" t="s">
        <v>2366</v>
      </c>
      <c r="D3030" s="136" t="s">
        <v>8798</v>
      </c>
      <c r="E3030" s="136">
        <v>4</v>
      </c>
      <c r="F3030" s="140">
        <v>0</v>
      </c>
      <c r="G3030" s="136">
        <v>0</v>
      </c>
      <c r="H3030" s="136">
        <v>2</v>
      </c>
      <c r="I3030" s="136">
        <v>0</v>
      </c>
      <c r="J3030" s="136">
        <v>0</v>
      </c>
      <c r="K3030" s="136">
        <v>0</v>
      </c>
      <c r="L3030" s="136">
        <v>2</v>
      </c>
      <c r="O3030" s="136" t="s">
        <v>9849</v>
      </c>
      <c r="P3030" s="136" t="s">
        <v>9846</v>
      </c>
      <c r="S3030" s="180"/>
      <c r="T3030" s="185"/>
      <c r="U3030" s="186"/>
      <c r="V3030" s="182"/>
      <c r="W3030" s="183"/>
      <c r="X3030" s="187"/>
      <c r="Y3030" s="188"/>
      <c r="Z3030" s="189"/>
    </row>
    <row r="3031" spans="2:26" ht="17.25" customHeight="1">
      <c r="B3031" s="137">
        <v>46210</v>
      </c>
      <c r="C3031" s="136" t="s">
        <v>2366</v>
      </c>
      <c r="D3031" s="136" t="s">
        <v>8944</v>
      </c>
      <c r="E3031" s="136">
        <v>8</v>
      </c>
      <c r="F3031" s="140">
        <v>0</v>
      </c>
      <c r="G3031" s="136">
        <v>0</v>
      </c>
      <c r="H3031" s="136">
        <v>0</v>
      </c>
      <c r="I3031" s="136">
        <v>0</v>
      </c>
      <c r="J3031" s="136">
        <v>1</v>
      </c>
      <c r="K3031" s="136">
        <v>0</v>
      </c>
      <c r="L3031" s="136">
        <v>1</v>
      </c>
      <c r="M3031" s="136" t="s">
        <v>9846</v>
      </c>
      <c r="S3031" s="180"/>
      <c r="T3031" s="185"/>
      <c r="U3031" s="186"/>
      <c r="V3031" s="182"/>
      <c r="W3031" s="183"/>
      <c r="X3031" s="187"/>
      <c r="Y3031" s="188"/>
      <c r="Z3031" s="189"/>
    </row>
    <row r="3032" spans="2:26" ht="17.25" customHeight="1">
      <c r="B3032" s="137">
        <v>46210</v>
      </c>
      <c r="C3032" s="136" t="s">
        <v>18</v>
      </c>
      <c r="D3032" s="136" t="s">
        <v>9850</v>
      </c>
      <c r="E3032" s="136">
        <v>13</v>
      </c>
      <c r="F3032" s="140">
        <v>4</v>
      </c>
      <c r="G3032" s="136">
        <v>0</v>
      </c>
      <c r="H3032" s="136">
        <v>6</v>
      </c>
      <c r="I3032" s="136">
        <v>0</v>
      </c>
      <c r="J3032" s="136">
        <v>4</v>
      </c>
      <c r="K3032" s="136">
        <v>0</v>
      </c>
      <c r="L3032" s="136">
        <v>10</v>
      </c>
      <c r="M3032" s="136" t="s">
        <v>9848</v>
      </c>
      <c r="N3032" s="136" t="s">
        <v>9846</v>
      </c>
      <c r="O3032" s="136" t="s">
        <v>9851</v>
      </c>
      <c r="P3032" s="136" t="s">
        <v>9846</v>
      </c>
      <c r="S3032" s="180"/>
      <c r="T3032" s="185"/>
      <c r="U3032" s="186"/>
      <c r="V3032" s="182"/>
      <c r="W3032" s="183"/>
      <c r="X3032" s="187"/>
      <c r="Y3032" s="188"/>
      <c r="Z3032" s="189"/>
    </row>
    <row r="3033" spans="2:26" ht="17.25" customHeight="1">
      <c r="B3033" s="137">
        <v>46211</v>
      </c>
      <c r="C3033" s="136" t="s">
        <v>9863</v>
      </c>
      <c r="D3033" s="136" t="s">
        <v>9795</v>
      </c>
      <c r="E3033" s="136">
        <v>7</v>
      </c>
      <c r="F3033" s="140">
        <v>0</v>
      </c>
      <c r="G3033" s="136">
        <v>0</v>
      </c>
      <c r="H3033" s="136">
        <v>0</v>
      </c>
      <c r="I3033" s="136">
        <v>0</v>
      </c>
      <c r="J3033" s="136">
        <v>0</v>
      </c>
      <c r="K3033" s="136">
        <v>0</v>
      </c>
      <c r="L3033" s="136">
        <v>0</v>
      </c>
      <c r="S3033" s="180"/>
      <c r="T3033" s="185"/>
      <c r="U3033" s="186"/>
      <c r="V3033" s="182"/>
      <c r="W3033" s="183"/>
      <c r="X3033" s="187"/>
      <c r="Y3033" s="188"/>
      <c r="Z3033" s="189"/>
    </row>
    <row r="3034" spans="2:26" ht="17.25" customHeight="1">
      <c r="B3034" s="137">
        <v>46211</v>
      </c>
      <c r="C3034" s="136" t="s">
        <v>9876</v>
      </c>
      <c r="D3034" s="136" t="s">
        <v>9872</v>
      </c>
      <c r="E3034" s="136">
        <v>4</v>
      </c>
      <c r="F3034" s="140">
        <v>4</v>
      </c>
      <c r="G3034" s="136">
        <v>0</v>
      </c>
      <c r="H3034" s="136">
        <v>0</v>
      </c>
      <c r="I3034" s="136">
        <v>0</v>
      </c>
      <c r="J3034" s="136">
        <v>0</v>
      </c>
      <c r="K3034" s="136">
        <v>0</v>
      </c>
      <c r="L3034" s="136">
        <v>0</v>
      </c>
      <c r="S3034" s="180"/>
      <c r="T3034" s="185"/>
      <c r="U3034" s="186"/>
      <c r="V3034" s="182"/>
      <c r="W3034" s="183"/>
      <c r="X3034" s="187"/>
      <c r="Y3034" s="188"/>
      <c r="Z3034" s="189"/>
    </row>
    <row r="3035" spans="2:26" ht="17.25" customHeight="1">
      <c r="B3035" s="137">
        <v>46211</v>
      </c>
      <c r="C3035" s="136" t="s">
        <v>9876</v>
      </c>
      <c r="D3035" s="136" t="s">
        <v>9873</v>
      </c>
      <c r="E3035" s="136">
        <v>2</v>
      </c>
      <c r="F3035" s="140">
        <v>2</v>
      </c>
      <c r="G3035" s="136">
        <v>0</v>
      </c>
      <c r="H3035" s="136">
        <v>0</v>
      </c>
      <c r="I3035" s="136">
        <v>0</v>
      </c>
      <c r="J3035" s="136">
        <v>0</v>
      </c>
      <c r="K3035" s="136">
        <v>0</v>
      </c>
      <c r="L3035" s="136">
        <v>0</v>
      </c>
      <c r="S3035" s="180"/>
      <c r="T3035" s="185"/>
      <c r="U3035" s="186"/>
      <c r="V3035" s="182"/>
      <c r="W3035" s="183"/>
      <c r="X3035" s="187"/>
      <c r="Y3035" s="188"/>
      <c r="Z3035" s="189"/>
    </row>
    <row r="3036" spans="2:26" ht="17.25" customHeight="1">
      <c r="B3036" s="137">
        <v>46211</v>
      </c>
      <c r="C3036" s="136" t="s">
        <v>9875</v>
      </c>
      <c r="D3036" s="136" t="s">
        <v>9796</v>
      </c>
      <c r="E3036" s="136">
        <v>3</v>
      </c>
      <c r="F3036" s="140">
        <v>3</v>
      </c>
      <c r="G3036" s="136">
        <v>0</v>
      </c>
      <c r="H3036" s="136">
        <v>9</v>
      </c>
      <c r="I3036" s="136">
        <v>0</v>
      </c>
      <c r="J3036" s="136">
        <v>0</v>
      </c>
      <c r="K3036" s="136">
        <v>0</v>
      </c>
      <c r="L3036" s="136">
        <v>9</v>
      </c>
      <c r="O3036" s="136" t="s">
        <v>9882</v>
      </c>
      <c r="P3036" s="136" t="s">
        <v>9882</v>
      </c>
      <c r="S3036" s="180"/>
      <c r="T3036" s="185"/>
      <c r="U3036" s="186"/>
      <c r="V3036" s="182"/>
      <c r="W3036" s="183"/>
      <c r="X3036" s="187"/>
      <c r="Y3036" s="188"/>
      <c r="Z3036" s="189"/>
    </row>
    <row r="3037" spans="2:26" ht="17.25" customHeight="1">
      <c r="B3037" s="137">
        <v>46211</v>
      </c>
      <c r="C3037" s="136" t="s">
        <v>9874</v>
      </c>
      <c r="D3037" s="136" t="s">
        <v>9883</v>
      </c>
      <c r="E3037" s="136">
        <v>13</v>
      </c>
      <c r="F3037" s="140">
        <v>3</v>
      </c>
      <c r="G3037" s="136">
        <v>0</v>
      </c>
      <c r="H3037" s="136">
        <v>5</v>
      </c>
      <c r="I3037" s="136">
        <v>0</v>
      </c>
      <c r="J3037" s="136">
        <v>0</v>
      </c>
      <c r="K3037" s="136">
        <v>0</v>
      </c>
      <c r="L3037" s="136">
        <v>5</v>
      </c>
      <c r="M3037" s="136" t="s">
        <v>9882</v>
      </c>
      <c r="N3037" s="136" t="s">
        <v>9884</v>
      </c>
      <c r="O3037" s="136" t="s">
        <v>9882</v>
      </c>
      <c r="P3037" s="136" t="s">
        <v>9882</v>
      </c>
      <c r="S3037" s="180"/>
      <c r="T3037" s="185"/>
      <c r="U3037" s="186"/>
      <c r="V3037" s="182"/>
      <c r="W3037" s="183"/>
      <c r="X3037" s="187"/>
      <c r="Y3037" s="188"/>
      <c r="Z3037" s="189"/>
    </row>
    <row r="3038" spans="2:26" ht="17.25" customHeight="1">
      <c r="B3038" s="137">
        <v>46211</v>
      </c>
      <c r="C3038" s="136" t="s">
        <v>9863</v>
      </c>
      <c r="D3038" s="136" t="s">
        <v>9885</v>
      </c>
      <c r="E3038" s="136">
        <v>12</v>
      </c>
      <c r="F3038" s="140">
        <v>6</v>
      </c>
      <c r="G3038" s="136">
        <v>0</v>
      </c>
      <c r="H3038" s="136">
        <v>30</v>
      </c>
      <c r="I3038" s="136">
        <v>0</v>
      </c>
      <c r="J3038" s="136">
        <v>0</v>
      </c>
      <c r="K3038" s="136">
        <v>0</v>
      </c>
      <c r="L3038" s="136">
        <v>30</v>
      </c>
      <c r="M3038" s="136" t="s">
        <v>9882</v>
      </c>
      <c r="O3038" s="136" t="s">
        <v>9882</v>
      </c>
      <c r="P3038" s="136" t="s">
        <v>9882</v>
      </c>
      <c r="S3038" s="180"/>
      <c r="T3038" s="185"/>
      <c r="U3038" s="186"/>
      <c r="V3038" s="182"/>
      <c r="W3038" s="183"/>
      <c r="X3038" s="187"/>
      <c r="Y3038" s="188"/>
      <c r="Z3038" s="189"/>
    </row>
    <row r="3039" spans="2:26" ht="17.25" customHeight="1">
      <c r="B3039" s="137">
        <v>46212</v>
      </c>
      <c r="C3039" s="136" t="s">
        <v>9905</v>
      </c>
      <c r="D3039" s="136" t="s">
        <v>8759</v>
      </c>
      <c r="E3039" s="136">
        <v>3</v>
      </c>
      <c r="F3039" s="140">
        <v>0</v>
      </c>
      <c r="G3039" s="136">
        <v>0</v>
      </c>
      <c r="H3039" s="136">
        <v>0</v>
      </c>
      <c r="I3039" s="136">
        <v>0</v>
      </c>
      <c r="J3039" s="136">
        <v>0</v>
      </c>
      <c r="K3039" s="136">
        <v>0</v>
      </c>
      <c r="L3039" s="136">
        <v>0</v>
      </c>
      <c r="S3039" s="180"/>
      <c r="T3039" s="185"/>
      <c r="U3039" s="186"/>
      <c r="V3039" s="182"/>
      <c r="W3039" s="183"/>
      <c r="X3039" s="187"/>
      <c r="Y3039" s="188"/>
      <c r="Z3039" s="189"/>
    </row>
    <row r="3040" spans="2:26" ht="17.25" customHeight="1">
      <c r="B3040" s="137">
        <v>46212</v>
      </c>
      <c r="C3040" s="136" t="s">
        <v>9904</v>
      </c>
      <c r="D3040" s="136" t="s">
        <v>9748</v>
      </c>
      <c r="E3040" s="136">
        <v>4</v>
      </c>
      <c r="F3040" s="140">
        <v>0</v>
      </c>
      <c r="G3040" s="136">
        <v>0</v>
      </c>
      <c r="H3040" s="136">
        <v>0</v>
      </c>
      <c r="I3040" s="136">
        <v>0</v>
      </c>
      <c r="J3040" s="136">
        <v>0</v>
      </c>
      <c r="K3040" s="136">
        <v>0</v>
      </c>
      <c r="L3040" s="136">
        <v>0</v>
      </c>
      <c r="S3040" s="180"/>
      <c r="T3040" s="185"/>
      <c r="U3040" s="186"/>
      <c r="V3040" s="182"/>
      <c r="W3040" s="183"/>
      <c r="X3040" s="187"/>
      <c r="Y3040" s="188"/>
      <c r="Z3040" s="189"/>
    </row>
    <row r="3041" spans="2:26" ht="17.25" customHeight="1">
      <c r="B3041" s="137">
        <v>46213</v>
      </c>
      <c r="C3041" s="136" t="s">
        <v>9963</v>
      </c>
      <c r="D3041" s="136" t="s">
        <v>9958</v>
      </c>
      <c r="E3041" s="136">
        <v>3</v>
      </c>
      <c r="F3041" s="140">
        <v>3</v>
      </c>
      <c r="G3041" s="136">
        <v>0</v>
      </c>
      <c r="H3041" s="136">
        <v>0</v>
      </c>
      <c r="I3041" s="136">
        <v>0</v>
      </c>
      <c r="J3041" s="136">
        <v>0</v>
      </c>
      <c r="K3041" s="136">
        <v>0</v>
      </c>
      <c r="L3041" s="136">
        <v>0</v>
      </c>
      <c r="S3041" s="180"/>
      <c r="T3041" s="185"/>
      <c r="U3041" s="186"/>
      <c r="V3041" s="182"/>
      <c r="W3041" s="183"/>
      <c r="X3041" s="187"/>
      <c r="Y3041" s="188"/>
      <c r="Z3041" s="189"/>
    </row>
    <row r="3042" spans="2:26" ht="17.25" customHeight="1">
      <c r="B3042" s="137">
        <v>46213</v>
      </c>
      <c r="C3042" s="136" t="s">
        <v>9964</v>
      </c>
      <c r="D3042" s="136" t="s">
        <v>9959</v>
      </c>
      <c r="E3042" s="136">
        <v>4</v>
      </c>
      <c r="F3042" s="140">
        <v>1</v>
      </c>
      <c r="G3042" s="136">
        <v>0</v>
      </c>
      <c r="H3042" s="136">
        <v>2</v>
      </c>
      <c r="I3042" s="136">
        <v>2</v>
      </c>
      <c r="J3042" s="136">
        <v>0</v>
      </c>
      <c r="K3042" s="136">
        <v>0</v>
      </c>
      <c r="L3042" s="136">
        <v>4</v>
      </c>
      <c r="M3042" s="136" t="s">
        <v>9961</v>
      </c>
      <c r="O3042" s="136" t="s">
        <v>9962</v>
      </c>
      <c r="P3042" s="136" t="s">
        <v>9965</v>
      </c>
      <c r="S3042" s="180"/>
      <c r="T3042" s="185"/>
      <c r="U3042" s="186"/>
      <c r="V3042" s="182"/>
      <c r="W3042" s="183"/>
      <c r="X3042" s="187"/>
      <c r="Y3042" s="188"/>
      <c r="Z3042" s="189"/>
    </row>
    <row r="3043" spans="2:26" ht="17.25" customHeight="1">
      <c r="B3043" s="137">
        <v>46214</v>
      </c>
      <c r="C3043" s="136" t="s">
        <v>9966</v>
      </c>
      <c r="D3043" s="136" t="s">
        <v>8711</v>
      </c>
      <c r="E3043" s="136">
        <v>5</v>
      </c>
      <c r="F3043" s="140">
        <v>5</v>
      </c>
      <c r="G3043" s="136">
        <v>0</v>
      </c>
      <c r="H3043" s="136">
        <v>0</v>
      </c>
      <c r="I3043" s="136">
        <v>0</v>
      </c>
      <c r="J3043" s="136">
        <v>0</v>
      </c>
      <c r="K3043" s="136">
        <v>0</v>
      </c>
      <c r="L3043" s="136">
        <v>0</v>
      </c>
      <c r="S3043" s="180"/>
      <c r="T3043" s="185"/>
      <c r="U3043" s="186"/>
      <c r="V3043" s="182"/>
      <c r="W3043" s="183"/>
      <c r="X3043" s="187"/>
      <c r="Y3043" s="188"/>
      <c r="Z3043" s="189"/>
    </row>
    <row r="3044" spans="2:26" ht="17.25" customHeight="1">
      <c r="B3044" s="137">
        <v>46214</v>
      </c>
      <c r="C3044" s="136" t="s">
        <v>9964</v>
      </c>
      <c r="D3044" s="136" t="s">
        <v>9511</v>
      </c>
      <c r="E3044" s="136">
        <v>6</v>
      </c>
      <c r="F3044" s="140">
        <v>6</v>
      </c>
      <c r="G3044" s="136">
        <v>0</v>
      </c>
      <c r="H3044" s="136">
        <v>0</v>
      </c>
      <c r="I3044" s="136">
        <v>0</v>
      </c>
      <c r="J3044" s="136">
        <v>0</v>
      </c>
      <c r="K3044" s="136">
        <v>0</v>
      </c>
      <c r="L3044" s="136">
        <v>0</v>
      </c>
      <c r="S3044" s="180"/>
      <c r="T3044" s="185"/>
      <c r="U3044" s="186"/>
      <c r="V3044" s="182"/>
      <c r="W3044" s="183"/>
      <c r="X3044" s="187"/>
      <c r="Y3044" s="188"/>
      <c r="Z3044" s="189"/>
    </row>
    <row r="3045" spans="2:26" ht="17.25" customHeight="1">
      <c r="B3045" s="137">
        <v>46215</v>
      </c>
      <c r="C3045" s="136" t="s">
        <v>9964</v>
      </c>
      <c r="D3045" s="136" t="s">
        <v>9829</v>
      </c>
      <c r="E3045" s="136">
        <v>8</v>
      </c>
      <c r="F3045" s="140">
        <v>8</v>
      </c>
      <c r="G3045" s="136">
        <v>0</v>
      </c>
      <c r="H3045" s="136">
        <v>0</v>
      </c>
      <c r="I3045" s="136">
        <v>0</v>
      </c>
      <c r="J3045" s="136">
        <v>0</v>
      </c>
      <c r="K3045" s="136">
        <v>0</v>
      </c>
      <c r="L3045" s="136">
        <v>0</v>
      </c>
      <c r="S3045" s="180"/>
      <c r="T3045" s="185"/>
      <c r="U3045" s="186"/>
      <c r="V3045" s="182"/>
      <c r="W3045" s="183"/>
      <c r="X3045" s="187"/>
      <c r="Y3045" s="188"/>
      <c r="Z3045" s="189"/>
    </row>
    <row r="3046" spans="2:26" ht="17.25" customHeight="1">
      <c r="B3046" s="137">
        <v>46216</v>
      </c>
      <c r="C3046" s="136" t="s">
        <v>2366</v>
      </c>
      <c r="D3046" s="136" t="s">
        <v>8718</v>
      </c>
      <c r="E3046" s="136">
        <v>5</v>
      </c>
      <c r="F3046" s="140">
        <v>0</v>
      </c>
      <c r="G3046" s="136">
        <v>0</v>
      </c>
      <c r="H3046" s="136">
        <v>2</v>
      </c>
      <c r="I3046" s="136">
        <v>0</v>
      </c>
      <c r="J3046" s="136">
        <v>0</v>
      </c>
      <c r="K3046" s="136">
        <v>0</v>
      </c>
      <c r="L3046" s="136">
        <v>2</v>
      </c>
      <c r="O3046" s="136" t="s">
        <v>10001</v>
      </c>
      <c r="P3046" s="136" t="s">
        <v>10001</v>
      </c>
      <c r="S3046" s="180"/>
      <c r="T3046" s="185"/>
      <c r="U3046" s="186"/>
      <c r="V3046" s="182"/>
      <c r="W3046" s="183"/>
      <c r="X3046" s="187"/>
      <c r="Y3046" s="188"/>
      <c r="Z3046" s="189"/>
    </row>
    <row r="3047" spans="2:26" ht="17.25" customHeight="1">
      <c r="B3047" s="137">
        <v>46216</v>
      </c>
      <c r="C3047" s="136" t="s">
        <v>10000</v>
      </c>
      <c r="D3047" s="136" t="s">
        <v>9419</v>
      </c>
      <c r="E3047" s="136">
        <v>5</v>
      </c>
      <c r="F3047" s="140">
        <v>0</v>
      </c>
      <c r="G3047" s="136">
        <v>0</v>
      </c>
      <c r="H3047" s="136">
        <v>0</v>
      </c>
      <c r="I3047" s="136">
        <v>0</v>
      </c>
      <c r="J3047" s="136">
        <v>0</v>
      </c>
      <c r="K3047" s="136">
        <v>0</v>
      </c>
      <c r="L3047" s="136">
        <v>0</v>
      </c>
      <c r="S3047" s="180"/>
      <c r="T3047" s="185"/>
      <c r="U3047" s="186"/>
      <c r="V3047" s="182"/>
      <c r="W3047" s="183"/>
      <c r="X3047" s="187"/>
      <c r="Y3047" s="188"/>
      <c r="Z3047" s="189"/>
    </row>
    <row r="3048" spans="2:26" ht="17.25" customHeight="1">
      <c r="B3048" s="137">
        <v>46216</v>
      </c>
      <c r="C3048" s="136" t="s">
        <v>18</v>
      </c>
      <c r="D3048" s="136" t="s">
        <v>9999</v>
      </c>
      <c r="E3048" s="136">
        <v>8</v>
      </c>
      <c r="F3048" s="140">
        <v>7</v>
      </c>
      <c r="G3048" s="136">
        <v>0</v>
      </c>
      <c r="H3048" s="136">
        <v>29</v>
      </c>
      <c r="I3048" s="136">
        <v>0</v>
      </c>
      <c r="J3048" s="136">
        <v>0</v>
      </c>
      <c r="K3048" s="136">
        <v>0</v>
      </c>
      <c r="L3048" s="136">
        <v>29</v>
      </c>
      <c r="M3048" s="136" t="s">
        <v>10001</v>
      </c>
      <c r="N3048" s="136" t="s">
        <v>10001</v>
      </c>
      <c r="O3048" s="136" t="s">
        <v>10003</v>
      </c>
      <c r="P3048" s="136" t="s">
        <v>10004</v>
      </c>
      <c r="S3048" s="180"/>
      <c r="T3048" s="185"/>
      <c r="U3048" s="186"/>
      <c r="V3048" s="182"/>
      <c r="W3048" s="183"/>
      <c r="X3048" s="187"/>
      <c r="Y3048" s="188"/>
      <c r="Z3048" s="189"/>
    </row>
    <row r="3049" spans="2:26" ht="17.25" customHeight="1">
      <c r="B3049" s="137">
        <v>46217</v>
      </c>
      <c r="C3049" s="136" t="s">
        <v>10012</v>
      </c>
      <c r="D3049" s="136" t="s">
        <v>9468</v>
      </c>
      <c r="E3049" s="136">
        <v>8</v>
      </c>
      <c r="F3049" s="140">
        <v>0</v>
      </c>
      <c r="G3049" s="136">
        <v>0</v>
      </c>
      <c r="H3049" s="136">
        <v>0</v>
      </c>
      <c r="I3049" s="136">
        <v>0</v>
      </c>
      <c r="J3049" s="136">
        <v>0</v>
      </c>
      <c r="K3049" s="136">
        <v>0</v>
      </c>
      <c r="L3049" s="136">
        <v>0</v>
      </c>
      <c r="S3049" s="180"/>
      <c r="T3049" s="185"/>
      <c r="U3049" s="186"/>
      <c r="V3049" s="182"/>
      <c r="W3049" s="183"/>
      <c r="X3049" s="187"/>
      <c r="Y3049" s="188"/>
      <c r="Z3049" s="189"/>
    </row>
    <row r="3050" spans="2:26" ht="17.25" customHeight="1">
      <c r="B3050" s="137">
        <v>46217</v>
      </c>
      <c r="C3050" s="136" t="s">
        <v>10012</v>
      </c>
      <c r="D3050" s="136" t="s">
        <v>9510</v>
      </c>
      <c r="E3050" s="136">
        <v>4</v>
      </c>
      <c r="F3050" s="140">
        <v>0</v>
      </c>
      <c r="G3050" s="136">
        <v>0</v>
      </c>
      <c r="H3050" s="136">
        <v>0</v>
      </c>
      <c r="I3050" s="136">
        <v>0</v>
      </c>
      <c r="J3050" s="136">
        <v>0</v>
      </c>
      <c r="K3050" s="136">
        <v>0</v>
      </c>
      <c r="L3050" s="136">
        <v>0</v>
      </c>
      <c r="S3050" s="180"/>
      <c r="T3050" s="185"/>
      <c r="U3050" s="186"/>
      <c r="V3050" s="182"/>
      <c r="W3050" s="183"/>
      <c r="X3050" s="187"/>
      <c r="Y3050" s="188"/>
      <c r="Z3050" s="189"/>
    </row>
    <row r="3051" spans="2:26" ht="17.25" customHeight="1">
      <c r="B3051" s="137">
        <v>46218</v>
      </c>
      <c r="C3051" s="136" t="s">
        <v>2366</v>
      </c>
      <c r="D3051" s="136" t="s">
        <v>8711</v>
      </c>
      <c r="E3051" s="136">
        <v>8</v>
      </c>
      <c r="F3051" s="140">
        <v>8</v>
      </c>
      <c r="G3051" s="136">
        <v>0</v>
      </c>
      <c r="H3051" s="136">
        <v>0</v>
      </c>
      <c r="I3051" s="136">
        <v>0</v>
      </c>
      <c r="J3051" s="136">
        <v>0</v>
      </c>
      <c r="K3051" s="136">
        <v>0</v>
      </c>
      <c r="L3051" s="136">
        <v>0</v>
      </c>
      <c r="S3051" s="180"/>
      <c r="T3051" s="185"/>
      <c r="U3051" s="186"/>
      <c r="V3051" s="182"/>
      <c r="W3051" s="183"/>
      <c r="X3051" s="187"/>
      <c r="Y3051" s="188"/>
      <c r="Z3051" s="189"/>
    </row>
    <row r="3052" spans="2:26" ht="17.25" customHeight="1">
      <c r="B3052" s="137">
        <v>46219</v>
      </c>
      <c r="C3052" s="136" t="s">
        <v>10055</v>
      </c>
      <c r="D3052" s="136" t="s">
        <v>10054</v>
      </c>
      <c r="E3052" s="136">
        <v>3</v>
      </c>
      <c r="F3052" s="136">
        <v>0</v>
      </c>
      <c r="G3052" s="136">
        <v>0</v>
      </c>
      <c r="H3052" s="136">
        <v>0</v>
      </c>
      <c r="I3052" s="136">
        <v>0</v>
      </c>
      <c r="J3052" s="136">
        <v>0</v>
      </c>
      <c r="K3052" s="136">
        <v>0</v>
      </c>
      <c r="L3052" s="136">
        <v>0</v>
      </c>
      <c r="S3052" s="180"/>
      <c r="T3052" s="185"/>
      <c r="U3052" s="186"/>
      <c r="V3052" s="182"/>
      <c r="W3052" s="183"/>
      <c r="X3052" s="187"/>
      <c r="Y3052" s="188"/>
      <c r="Z3052" s="189"/>
    </row>
    <row r="3053" spans="2:26" ht="17.25" customHeight="1">
      <c r="B3053" s="137">
        <v>46220</v>
      </c>
      <c r="C3053" s="136" t="s">
        <v>10079</v>
      </c>
      <c r="D3053" s="136" t="s">
        <v>9451</v>
      </c>
      <c r="E3053" s="136">
        <v>3</v>
      </c>
      <c r="F3053" s="136">
        <v>0</v>
      </c>
      <c r="G3053" s="136">
        <v>0</v>
      </c>
      <c r="H3053" s="136">
        <v>0</v>
      </c>
      <c r="I3053" s="136">
        <v>0</v>
      </c>
      <c r="J3053" s="136">
        <v>0</v>
      </c>
      <c r="K3053" s="136">
        <v>0</v>
      </c>
      <c r="L3053" s="136">
        <v>0</v>
      </c>
      <c r="S3053" s="180"/>
      <c r="T3053" s="185"/>
      <c r="U3053" s="186"/>
      <c r="V3053" s="182"/>
      <c r="W3053" s="183"/>
      <c r="X3053" s="187"/>
      <c r="Y3053" s="188"/>
      <c r="Z3053" s="189"/>
    </row>
    <row r="3054" spans="2:26" ht="17.25" customHeight="1">
      <c r="B3054" s="137">
        <v>46223</v>
      </c>
      <c r="C3054" s="136" t="s">
        <v>10113</v>
      </c>
      <c r="D3054" s="136" t="s">
        <v>9771</v>
      </c>
      <c r="E3054" s="136">
        <v>1</v>
      </c>
      <c r="F3054" s="140">
        <v>0</v>
      </c>
      <c r="G3054" s="136">
        <v>0</v>
      </c>
      <c r="H3054" s="136">
        <v>2</v>
      </c>
      <c r="I3054" s="136">
        <v>0</v>
      </c>
      <c r="J3054" s="136">
        <v>0</v>
      </c>
      <c r="K3054" s="136">
        <v>0</v>
      </c>
      <c r="L3054" s="136">
        <v>2</v>
      </c>
      <c r="M3054" s="136" t="s">
        <v>10115</v>
      </c>
      <c r="S3054" s="180"/>
      <c r="T3054" s="185"/>
      <c r="U3054" s="186"/>
      <c r="V3054" s="182"/>
      <c r="W3054" s="183"/>
      <c r="X3054" s="187"/>
      <c r="Y3054" s="188"/>
      <c r="Z3054" s="189"/>
    </row>
    <row r="3055" spans="2:26" ht="17.25" customHeight="1">
      <c r="B3055" s="137">
        <v>46223</v>
      </c>
      <c r="C3055" s="136" t="s">
        <v>10113</v>
      </c>
      <c r="D3055" s="136" t="s">
        <v>9511</v>
      </c>
      <c r="E3055" s="136">
        <v>6</v>
      </c>
      <c r="F3055" s="136">
        <v>0</v>
      </c>
      <c r="G3055" s="136">
        <v>0</v>
      </c>
      <c r="H3055" s="136">
        <v>0</v>
      </c>
      <c r="I3055" s="136">
        <v>0</v>
      </c>
      <c r="J3055" s="136">
        <v>0</v>
      </c>
      <c r="K3055" s="136">
        <v>0</v>
      </c>
      <c r="L3055" s="136">
        <v>0</v>
      </c>
      <c r="S3055" s="180"/>
      <c r="T3055" s="185"/>
      <c r="U3055" s="186"/>
      <c r="V3055" s="182"/>
      <c r="W3055" s="183"/>
      <c r="X3055" s="187"/>
      <c r="Y3055" s="188"/>
      <c r="Z3055" s="189"/>
    </row>
    <row r="3056" spans="2:26" ht="17.25" customHeight="1">
      <c r="B3056" s="137">
        <v>46223</v>
      </c>
      <c r="C3056" s="136" t="s">
        <v>10113</v>
      </c>
      <c r="D3056" s="136" t="s">
        <v>9959</v>
      </c>
      <c r="E3056" s="136">
        <v>1</v>
      </c>
      <c r="F3056" s="136">
        <v>0</v>
      </c>
      <c r="G3056" s="136">
        <v>0</v>
      </c>
      <c r="H3056" s="136">
        <v>0</v>
      </c>
      <c r="I3056" s="136">
        <v>0</v>
      </c>
      <c r="J3056" s="136">
        <v>0</v>
      </c>
      <c r="K3056" s="136">
        <v>0</v>
      </c>
      <c r="L3056" s="136">
        <v>0</v>
      </c>
      <c r="S3056" s="180"/>
      <c r="T3056" s="185"/>
      <c r="U3056" s="186"/>
      <c r="V3056" s="182"/>
      <c r="W3056" s="183"/>
      <c r="X3056" s="187"/>
      <c r="Y3056" s="188"/>
      <c r="Z3056" s="189"/>
    </row>
    <row r="3057" spans="2:27" ht="17.25" customHeight="1">
      <c r="B3057" s="137">
        <v>46224</v>
      </c>
      <c r="C3057" s="136" t="s">
        <v>10131</v>
      </c>
      <c r="D3057" s="136" t="s">
        <v>9796</v>
      </c>
      <c r="E3057" s="136">
        <v>3</v>
      </c>
      <c r="F3057" s="140">
        <v>0</v>
      </c>
      <c r="G3057" s="136">
        <v>0</v>
      </c>
      <c r="H3057" s="136">
        <v>1</v>
      </c>
      <c r="I3057" s="136">
        <v>0</v>
      </c>
      <c r="J3057" s="136">
        <v>0</v>
      </c>
      <c r="K3057" s="136">
        <v>0</v>
      </c>
      <c r="L3057" s="136">
        <v>1</v>
      </c>
      <c r="O3057" s="136" t="s">
        <v>10137</v>
      </c>
      <c r="P3057" s="136" t="s">
        <v>10138</v>
      </c>
      <c r="S3057" s="180"/>
      <c r="T3057" s="185"/>
      <c r="U3057" s="186"/>
      <c r="V3057" s="182"/>
      <c r="W3057" s="183"/>
      <c r="X3057" s="187"/>
      <c r="Y3057" s="188"/>
      <c r="Z3057" s="189"/>
    </row>
    <row r="3058" spans="2:27" ht="17.25" customHeight="1">
      <c r="B3058" s="137">
        <v>46224</v>
      </c>
      <c r="C3058" s="136" t="s">
        <v>10132</v>
      </c>
      <c r="D3058" s="136" t="s">
        <v>9419</v>
      </c>
      <c r="E3058" s="136">
        <v>5</v>
      </c>
      <c r="F3058" s="140">
        <v>0</v>
      </c>
      <c r="G3058" s="136">
        <v>0</v>
      </c>
      <c r="H3058" s="136">
        <v>1</v>
      </c>
      <c r="I3058" s="136">
        <v>0</v>
      </c>
      <c r="J3058" s="136">
        <v>0</v>
      </c>
      <c r="K3058" s="136">
        <v>0</v>
      </c>
      <c r="L3058" s="136">
        <v>1</v>
      </c>
      <c r="O3058" s="136" t="s">
        <v>10137</v>
      </c>
      <c r="P3058" s="136" t="s">
        <v>10137</v>
      </c>
      <c r="S3058" s="180"/>
      <c r="T3058" s="185"/>
      <c r="U3058" s="186"/>
      <c r="V3058" s="182"/>
      <c r="W3058" s="183"/>
      <c r="X3058" s="187"/>
      <c r="Y3058" s="188"/>
      <c r="Z3058" s="189"/>
    </row>
    <row r="3059" spans="2:27" s="168" customFormat="1" ht="16.2">
      <c r="B3059" s="9">
        <v>46225</v>
      </c>
      <c r="C3059" s="3" t="s">
        <v>10148</v>
      </c>
      <c r="D3059" s="3" t="s">
        <v>9772</v>
      </c>
      <c r="E3059" s="3">
        <v>1</v>
      </c>
      <c r="F3059" s="11">
        <v>0</v>
      </c>
      <c r="G3059" s="136">
        <v>0</v>
      </c>
      <c r="H3059" s="136">
        <v>1</v>
      </c>
      <c r="I3059" s="136">
        <v>0</v>
      </c>
      <c r="J3059" s="136">
        <v>0</v>
      </c>
      <c r="K3059" s="136">
        <v>0</v>
      </c>
      <c r="L3059" s="136">
        <v>1</v>
      </c>
      <c r="M3059" s="3"/>
      <c r="N3059" s="13"/>
      <c r="O3059" s="136" t="s">
        <v>436</v>
      </c>
      <c r="P3059" s="136" t="s">
        <v>436</v>
      </c>
      <c r="Q3059" s="52"/>
      <c r="R3059" s="154"/>
      <c r="S3059" s="180"/>
      <c r="T3059" s="185"/>
      <c r="U3059" s="186"/>
      <c r="V3059" s="182"/>
      <c r="W3059" s="183"/>
      <c r="X3059" s="187"/>
      <c r="Y3059" s="188"/>
      <c r="Z3059" s="189"/>
      <c r="AA3059" s="216"/>
    </row>
    <row r="3060" spans="2:27" ht="17.25" customHeight="1">
      <c r="B3060" s="137">
        <v>46226</v>
      </c>
      <c r="C3060" s="3" t="s">
        <v>41</v>
      </c>
      <c r="D3060" s="136" t="s">
        <v>9469</v>
      </c>
      <c r="E3060" s="136">
        <v>5</v>
      </c>
      <c r="F3060" s="136">
        <v>0</v>
      </c>
      <c r="G3060" s="136">
        <v>0</v>
      </c>
      <c r="H3060" s="136">
        <v>0</v>
      </c>
      <c r="I3060" s="136">
        <v>0</v>
      </c>
      <c r="J3060" s="136">
        <v>0</v>
      </c>
      <c r="K3060" s="136">
        <v>0</v>
      </c>
      <c r="L3060" s="136">
        <v>0</v>
      </c>
      <c r="S3060" s="180"/>
      <c r="T3060" s="185"/>
      <c r="U3060" s="186"/>
      <c r="V3060" s="182"/>
      <c r="W3060" s="183"/>
      <c r="X3060" s="187"/>
      <c r="Y3060" s="188"/>
      <c r="Z3060" s="189"/>
    </row>
    <row r="3061" spans="2:27" ht="17.25" customHeight="1">
      <c r="B3061" s="137">
        <v>46227</v>
      </c>
      <c r="C3061" s="136" t="s">
        <v>10201</v>
      </c>
      <c r="D3061" s="136" t="s">
        <v>10202</v>
      </c>
      <c r="E3061" s="136">
        <v>7</v>
      </c>
      <c r="F3061" s="11">
        <v>4</v>
      </c>
      <c r="G3061" s="136">
        <v>0</v>
      </c>
      <c r="H3061" s="136">
        <v>10</v>
      </c>
      <c r="I3061" s="136">
        <v>0</v>
      </c>
      <c r="J3061" s="136">
        <v>0</v>
      </c>
      <c r="K3061" s="136">
        <v>0</v>
      </c>
      <c r="L3061" s="136">
        <v>10</v>
      </c>
      <c r="M3061" s="136" t="s">
        <v>10203</v>
      </c>
      <c r="N3061" s="136" t="s">
        <v>10203</v>
      </c>
      <c r="S3061" s="180"/>
      <c r="T3061" s="185"/>
      <c r="U3061" s="186"/>
      <c r="V3061" s="182"/>
      <c r="W3061" s="183"/>
      <c r="X3061" s="187"/>
      <c r="Y3061" s="188"/>
      <c r="Z3061" s="189"/>
    </row>
    <row r="3062" spans="2:27" ht="17.25" customHeight="1">
      <c r="B3062" s="137">
        <v>46227</v>
      </c>
      <c r="C3062" s="136" t="s">
        <v>10201</v>
      </c>
      <c r="D3062" s="136" t="s">
        <v>10204</v>
      </c>
      <c r="E3062" s="136">
        <v>6</v>
      </c>
      <c r="F3062" s="11">
        <v>2</v>
      </c>
      <c r="G3062" s="136">
        <v>0</v>
      </c>
      <c r="H3062" s="136">
        <v>7</v>
      </c>
      <c r="I3062" s="136">
        <v>0</v>
      </c>
      <c r="J3062" s="136">
        <v>1</v>
      </c>
      <c r="K3062" s="136">
        <v>0</v>
      </c>
      <c r="L3062" s="136">
        <v>8</v>
      </c>
      <c r="M3062" s="136" t="s">
        <v>10205</v>
      </c>
      <c r="N3062" s="136" t="s">
        <v>10203</v>
      </c>
      <c r="O3062" s="136" t="s">
        <v>10205</v>
      </c>
      <c r="P3062" s="136" t="s">
        <v>10203</v>
      </c>
      <c r="S3062" s="180"/>
      <c r="T3062" s="185"/>
      <c r="U3062" s="186"/>
      <c r="V3062" s="182"/>
      <c r="W3062" s="183"/>
      <c r="X3062" s="187"/>
      <c r="Y3062" s="188"/>
      <c r="Z3062" s="189"/>
    </row>
    <row r="3063" spans="2:27" ht="17.25" customHeight="1">
      <c r="B3063" s="137">
        <v>46228</v>
      </c>
      <c r="C3063" s="136" t="s">
        <v>10230</v>
      </c>
      <c r="D3063" s="136" t="s">
        <v>10231</v>
      </c>
      <c r="E3063" s="136">
        <v>13</v>
      </c>
      <c r="F3063" s="11">
        <v>2</v>
      </c>
      <c r="G3063" s="136">
        <v>0</v>
      </c>
      <c r="H3063" s="136">
        <v>3</v>
      </c>
      <c r="I3063" s="136">
        <v>0</v>
      </c>
      <c r="J3063" s="136">
        <v>2</v>
      </c>
      <c r="K3063" s="136">
        <v>0</v>
      </c>
      <c r="L3063" s="136">
        <v>5</v>
      </c>
      <c r="M3063" s="136" t="s">
        <v>10232</v>
      </c>
      <c r="O3063" s="136" t="s">
        <v>10232</v>
      </c>
      <c r="P3063" s="136" t="s">
        <v>10232</v>
      </c>
      <c r="S3063" s="180"/>
      <c r="T3063" s="185"/>
      <c r="U3063" s="186"/>
      <c r="V3063" s="182"/>
      <c r="W3063" s="183"/>
      <c r="X3063" s="187"/>
      <c r="Y3063" s="188"/>
      <c r="Z3063" s="189"/>
    </row>
    <row r="3064" spans="2:27" ht="17.25" customHeight="1">
      <c r="B3064" s="137">
        <v>46228</v>
      </c>
      <c r="C3064" s="136" t="s">
        <v>10229</v>
      </c>
      <c r="D3064" s="136" t="s">
        <v>9451</v>
      </c>
      <c r="E3064" s="136">
        <v>3</v>
      </c>
      <c r="F3064" s="11">
        <v>3</v>
      </c>
      <c r="G3064" s="136">
        <v>0</v>
      </c>
      <c r="H3064" s="136">
        <v>0</v>
      </c>
      <c r="I3064" s="136">
        <v>0</v>
      </c>
      <c r="J3064" s="136">
        <v>0</v>
      </c>
      <c r="K3064" s="136">
        <v>0</v>
      </c>
      <c r="L3064" s="136">
        <v>0</v>
      </c>
      <c r="S3064" s="180"/>
      <c r="T3064" s="185"/>
      <c r="U3064" s="186"/>
      <c r="V3064" s="182"/>
      <c r="W3064" s="183"/>
      <c r="X3064" s="187"/>
      <c r="Y3064" s="188"/>
      <c r="Z3064" s="189"/>
    </row>
    <row r="3065" spans="2:27" ht="17.25" customHeight="1">
      <c r="B3065" s="137">
        <v>46228</v>
      </c>
      <c r="C3065" s="136" t="s">
        <v>10230</v>
      </c>
      <c r="D3065" s="136" t="s">
        <v>9468</v>
      </c>
      <c r="E3065" s="136">
        <v>8</v>
      </c>
      <c r="F3065" s="11">
        <v>3</v>
      </c>
      <c r="G3065" s="136">
        <v>0</v>
      </c>
      <c r="H3065" s="136">
        <v>0</v>
      </c>
      <c r="I3065" s="136">
        <v>0</v>
      </c>
      <c r="J3065" s="136">
        <v>0</v>
      </c>
      <c r="K3065" s="136">
        <v>0</v>
      </c>
      <c r="L3065" s="136">
        <v>0</v>
      </c>
      <c r="S3065" s="180"/>
      <c r="T3065" s="185"/>
      <c r="U3065" s="186"/>
      <c r="V3065" s="182"/>
      <c r="W3065" s="183"/>
      <c r="X3065" s="187"/>
      <c r="Y3065" s="188"/>
      <c r="Z3065" s="189"/>
    </row>
    <row r="3066" spans="2:27" ht="17.25" customHeight="1">
      <c r="B3066" s="137">
        <v>46229</v>
      </c>
      <c r="C3066" s="136" t="s">
        <v>10246</v>
      </c>
      <c r="D3066" s="136" t="s">
        <v>9873</v>
      </c>
      <c r="E3066" s="136">
        <v>2</v>
      </c>
      <c r="F3066" s="136">
        <v>0</v>
      </c>
      <c r="G3066" s="136">
        <v>0</v>
      </c>
      <c r="H3066" s="136">
        <v>0</v>
      </c>
      <c r="I3066" s="136">
        <v>0</v>
      </c>
      <c r="J3066" s="136">
        <v>0</v>
      </c>
      <c r="K3066" s="136">
        <v>0</v>
      </c>
      <c r="L3066" s="136">
        <v>0</v>
      </c>
      <c r="S3066" s="180"/>
      <c r="T3066" s="185"/>
      <c r="U3066" s="186"/>
      <c r="V3066" s="182"/>
      <c r="W3066" s="183"/>
      <c r="X3066" s="187"/>
      <c r="Y3066" s="188"/>
      <c r="Z3066" s="189"/>
    </row>
    <row r="3067" spans="2:27" ht="17.25" customHeight="1">
      <c r="B3067" s="137">
        <v>46229</v>
      </c>
      <c r="C3067" s="136" t="s">
        <v>10246</v>
      </c>
      <c r="D3067" s="136" t="s">
        <v>9872</v>
      </c>
      <c r="E3067" s="136">
        <v>4</v>
      </c>
      <c r="F3067" s="136">
        <v>0</v>
      </c>
      <c r="G3067" s="136">
        <v>0</v>
      </c>
      <c r="H3067" s="136">
        <v>0</v>
      </c>
      <c r="I3067" s="136">
        <v>0</v>
      </c>
      <c r="J3067" s="136">
        <v>0</v>
      </c>
      <c r="K3067" s="136">
        <v>0</v>
      </c>
      <c r="L3067" s="136">
        <v>0</v>
      </c>
      <c r="S3067" s="180"/>
      <c r="T3067" s="185"/>
      <c r="U3067" s="186"/>
      <c r="V3067" s="182"/>
      <c r="W3067" s="183"/>
      <c r="X3067" s="187"/>
      <c r="Y3067" s="188"/>
      <c r="Z3067" s="189"/>
    </row>
    <row r="3068" spans="2:27" ht="17.25" customHeight="1">
      <c r="B3068" s="137">
        <v>46229</v>
      </c>
      <c r="C3068" s="136" t="s">
        <v>18</v>
      </c>
      <c r="D3068" s="136" t="s">
        <v>9785</v>
      </c>
      <c r="E3068" s="136">
        <v>13</v>
      </c>
      <c r="F3068" s="11">
        <v>2</v>
      </c>
      <c r="G3068" s="136">
        <v>0</v>
      </c>
      <c r="H3068" s="136">
        <v>6</v>
      </c>
      <c r="I3068" s="136">
        <v>0</v>
      </c>
      <c r="J3068" s="136">
        <v>0</v>
      </c>
      <c r="K3068" s="136">
        <v>0</v>
      </c>
      <c r="L3068" s="136">
        <v>6</v>
      </c>
      <c r="M3068" s="136" t="s">
        <v>10241</v>
      </c>
      <c r="S3068" s="180"/>
      <c r="T3068" s="185"/>
      <c r="U3068" s="186"/>
      <c r="V3068" s="182"/>
      <c r="W3068" s="183"/>
      <c r="X3068" s="187"/>
      <c r="Y3068" s="188"/>
      <c r="Z3068" s="189"/>
    </row>
    <row r="3069" spans="2:27" ht="17.25" customHeight="1">
      <c r="B3069" s="137">
        <v>46229</v>
      </c>
      <c r="C3069" s="136" t="s">
        <v>51</v>
      </c>
      <c r="D3069" s="136" t="s">
        <v>9510</v>
      </c>
      <c r="E3069" s="136">
        <v>4</v>
      </c>
      <c r="F3069" s="11">
        <v>0</v>
      </c>
      <c r="G3069" s="136">
        <v>0</v>
      </c>
      <c r="H3069" s="136">
        <v>2</v>
      </c>
      <c r="I3069" s="136">
        <v>0</v>
      </c>
      <c r="J3069" s="136">
        <v>0</v>
      </c>
      <c r="K3069" s="136">
        <v>0</v>
      </c>
      <c r="L3069" s="136">
        <v>2</v>
      </c>
      <c r="O3069" s="136" t="s">
        <v>10241</v>
      </c>
      <c r="P3069" s="136" t="s">
        <v>10241</v>
      </c>
      <c r="S3069" s="180"/>
      <c r="T3069" s="185"/>
      <c r="U3069" s="186"/>
      <c r="V3069" s="182"/>
      <c r="W3069" s="183"/>
      <c r="X3069" s="187"/>
      <c r="Y3069" s="188"/>
      <c r="Z3069" s="189"/>
    </row>
    <row r="3070" spans="2:27" ht="17.25" customHeight="1">
      <c r="B3070" s="137">
        <v>46231</v>
      </c>
      <c r="C3070" s="136" t="s">
        <v>51</v>
      </c>
      <c r="D3070" s="136" t="s">
        <v>9468</v>
      </c>
      <c r="E3070" s="136">
        <v>8</v>
      </c>
      <c r="F3070" s="11">
        <v>8</v>
      </c>
      <c r="G3070" s="136">
        <v>0</v>
      </c>
      <c r="H3070" s="136">
        <v>0</v>
      </c>
      <c r="I3070" s="136">
        <v>0</v>
      </c>
      <c r="J3070" s="136">
        <v>0</v>
      </c>
      <c r="K3070" s="136">
        <v>0</v>
      </c>
      <c r="L3070" s="136">
        <v>0</v>
      </c>
      <c r="S3070" s="180"/>
      <c r="T3070" s="185"/>
      <c r="U3070" s="186"/>
      <c r="V3070" s="182"/>
      <c r="W3070" s="183"/>
      <c r="X3070" s="187"/>
      <c r="Y3070" s="188"/>
      <c r="Z3070" s="189"/>
    </row>
    <row r="3071" spans="2:27" ht="17.25" customHeight="1">
      <c r="B3071" s="137">
        <v>46231</v>
      </c>
      <c r="C3071" s="136" t="s">
        <v>18</v>
      </c>
      <c r="D3071" s="136" t="s">
        <v>10281</v>
      </c>
      <c r="E3071" s="136">
        <v>2</v>
      </c>
      <c r="F3071" s="11">
        <v>1</v>
      </c>
      <c r="G3071" s="136">
        <v>0</v>
      </c>
      <c r="H3071" s="136">
        <v>6</v>
      </c>
      <c r="I3071" s="136">
        <v>0</v>
      </c>
      <c r="J3071" s="136">
        <v>0</v>
      </c>
      <c r="K3071" s="136">
        <v>0</v>
      </c>
      <c r="L3071" s="136">
        <v>6</v>
      </c>
      <c r="M3071" s="136" t="s">
        <v>10277</v>
      </c>
      <c r="S3071" s="180"/>
      <c r="T3071" s="185"/>
      <c r="U3071" s="186"/>
      <c r="V3071" s="182"/>
      <c r="W3071" s="183"/>
      <c r="X3071" s="187"/>
      <c r="Y3071" s="188"/>
      <c r="Z3071" s="189"/>
    </row>
    <row r="3072" spans="2:27" ht="17.25" customHeight="1">
      <c r="B3072" s="137">
        <v>46232</v>
      </c>
      <c r="C3072" s="136" t="s">
        <v>18</v>
      </c>
      <c r="D3072" s="136" t="s">
        <v>9784</v>
      </c>
      <c r="E3072" s="136">
        <v>13</v>
      </c>
      <c r="F3072" s="11">
        <v>0</v>
      </c>
      <c r="G3072" s="136">
        <v>0</v>
      </c>
      <c r="H3072" s="136">
        <v>3</v>
      </c>
      <c r="I3072" s="136">
        <v>0</v>
      </c>
      <c r="J3072" s="136">
        <v>0</v>
      </c>
      <c r="K3072" s="136">
        <v>0</v>
      </c>
      <c r="L3072" s="136">
        <v>3</v>
      </c>
      <c r="O3072" s="136" t="s">
        <v>10305</v>
      </c>
      <c r="P3072" s="136" t="s">
        <v>10305</v>
      </c>
      <c r="S3072" s="180"/>
      <c r="T3072" s="185"/>
      <c r="U3072" s="186"/>
      <c r="V3072" s="182"/>
      <c r="W3072" s="183"/>
      <c r="X3072" s="187"/>
      <c r="Y3072" s="188"/>
      <c r="Z3072" s="189"/>
    </row>
    <row r="3073" spans="2:26" ht="17.25" customHeight="1">
      <c r="B3073" s="137">
        <v>46232</v>
      </c>
      <c r="C3073" s="136" t="s">
        <v>18</v>
      </c>
      <c r="D3073" s="136" t="s">
        <v>9783</v>
      </c>
      <c r="E3073" s="136">
        <v>13</v>
      </c>
      <c r="F3073" s="11">
        <v>0</v>
      </c>
      <c r="G3073" s="136">
        <v>0</v>
      </c>
      <c r="H3073" s="136">
        <v>4</v>
      </c>
      <c r="I3073" s="136">
        <v>0</v>
      </c>
      <c r="J3073" s="136">
        <v>0</v>
      </c>
      <c r="K3073" s="136">
        <v>0</v>
      </c>
      <c r="L3073" s="136">
        <v>4</v>
      </c>
      <c r="M3073" s="136" t="s">
        <v>10305</v>
      </c>
      <c r="N3073" s="136" t="s">
        <v>10305</v>
      </c>
      <c r="S3073" s="180"/>
      <c r="T3073" s="185"/>
      <c r="U3073" s="186"/>
      <c r="V3073" s="182"/>
      <c r="W3073" s="183"/>
      <c r="X3073" s="187"/>
      <c r="Y3073" s="188"/>
      <c r="Z3073" s="189"/>
    </row>
    <row r="3074" spans="2:26" ht="17.25" customHeight="1">
      <c r="B3074" s="137">
        <v>46232</v>
      </c>
      <c r="C3074" s="136" t="s">
        <v>10308</v>
      </c>
      <c r="D3074" s="136" t="s">
        <v>9772</v>
      </c>
      <c r="E3074" s="136">
        <v>1</v>
      </c>
      <c r="F3074" s="11">
        <v>0</v>
      </c>
      <c r="G3074" s="136">
        <v>0</v>
      </c>
      <c r="H3074" s="136">
        <v>1</v>
      </c>
      <c r="I3074" s="136">
        <v>0</v>
      </c>
      <c r="J3074" s="136">
        <v>0</v>
      </c>
      <c r="K3074" s="136">
        <v>0</v>
      </c>
      <c r="L3074" s="136">
        <v>1</v>
      </c>
      <c r="M3074" s="136" t="s">
        <v>10305</v>
      </c>
      <c r="S3074" s="180"/>
      <c r="T3074" s="185"/>
      <c r="U3074" s="186"/>
      <c r="V3074" s="182"/>
      <c r="W3074" s="183"/>
      <c r="X3074" s="187"/>
      <c r="Y3074" s="188"/>
      <c r="Z3074" s="189"/>
    </row>
    <row r="3075" spans="2:26" ht="17.25" customHeight="1">
      <c r="B3075" s="137">
        <v>46232</v>
      </c>
      <c r="C3075" s="136" t="s">
        <v>10308</v>
      </c>
      <c r="D3075" s="136" t="s">
        <v>9451</v>
      </c>
      <c r="E3075" s="136">
        <v>3</v>
      </c>
      <c r="F3075" s="11">
        <v>3</v>
      </c>
      <c r="G3075" s="136">
        <v>0</v>
      </c>
      <c r="H3075" s="136">
        <v>0</v>
      </c>
      <c r="I3075" s="136">
        <v>0</v>
      </c>
      <c r="J3075" s="136">
        <v>0</v>
      </c>
      <c r="K3075" s="136">
        <v>0</v>
      </c>
      <c r="L3075" s="136">
        <v>0</v>
      </c>
      <c r="S3075" s="180"/>
      <c r="T3075" s="185"/>
      <c r="U3075" s="186"/>
      <c r="V3075" s="182"/>
      <c r="W3075" s="183"/>
      <c r="X3075" s="187"/>
      <c r="Y3075" s="188"/>
      <c r="Z3075" s="189"/>
    </row>
    <row r="3076" spans="2:26" ht="17.25" customHeight="1">
      <c r="B3076" s="137">
        <v>46233</v>
      </c>
      <c r="C3076" s="136" t="s">
        <v>10329</v>
      </c>
      <c r="D3076" s="136" t="s">
        <v>10330</v>
      </c>
      <c r="E3076" s="136">
        <v>9</v>
      </c>
      <c r="F3076" s="11">
        <v>1</v>
      </c>
      <c r="G3076" s="136">
        <v>0</v>
      </c>
      <c r="H3076" s="136">
        <v>6</v>
      </c>
      <c r="I3076" s="136">
        <v>0</v>
      </c>
      <c r="J3076" s="136">
        <v>0</v>
      </c>
      <c r="K3076" s="136">
        <v>0</v>
      </c>
      <c r="L3076" s="136">
        <v>6</v>
      </c>
      <c r="O3076" s="136" t="s">
        <v>10322</v>
      </c>
      <c r="P3076" s="136" t="s">
        <v>10322</v>
      </c>
      <c r="S3076" s="180"/>
      <c r="T3076" s="185"/>
      <c r="U3076" s="186"/>
      <c r="V3076" s="182"/>
      <c r="W3076" s="183"/>
      <c r="X3076" s="187"/>
      <c r="Y3076" s="188"/>
      <c r="Z3076" s="189"/>
    </row>
    <row r="3077" spans="2:26" ht="17.25" customHeight="1">
      <c r="B3077" s="137">
        <v>46234</v>
      </c>
      <c r="C3077" s="136" t="s">
        <v>51</v>
      </c>
      <c r="D3077" s="136" t="s">
        <v>10368</v>
      </c>
      <c r="E3077" s="136">
        <v>2</v>
      </c>
      <c r="F3077" s="11">
        <v>0</v>
      </c>
      <c r="G3077" s="136">
        <v>0</v>
      </c>
      <c r="H3077" s="136">
        <v>2</v>
      </c>
      <c r="I3077" s="136">
        <v>0</v>
      </c>
      <c r="J3077" s="136">
        <v>1</v>
      </c>
      <c r="K3077" s="136">
        <v>0</v>
      </c>
      <c r="L3077" s="136">
        <v>3</v>
      </c>
      <c r="M3077" s="136" t="s">
        <v>10401</v>
      </c>
      <c r="O3077" s="136" t="s">
        <v>10389</v>
      </c>
      <c r="P3077" s="136" t="s">
        <v>10389</v>
      </c>
      <c r="S3077" s="180"/>
      <c r="T3077" s="185"/>
      <c r="U3077" s="186"/>
      <c r="V3077" s="182"/>
      <c r="W3077" s="183"/>
      <c r="X3077" s="187"/>
      <c r="Y3077" s="188"/>
      <c r="Z3077" s="189"/>
    </row>
    <row r="3078" spans="2:26" ht="17.25" customHeight="1">
      <c r="B3078" s="137">
        <v>46234</v>
      </c>
      <c r="C3078" s="136" t="s">
        <v>51</v>
      </c>
      <c r="D3078" s="136" t="s">
        <v>9419</v>
      </c>
      <c r="E3078" s="136">
        <v>5</v>
      </c>
      <c r="F3078" s="136">
        <v>0</v>
      </c>
      <c r="G3078" s="136">
        <v>0</v>
      </c>
      <c r="H3078" s="136">
        <v>0</v>
      </c>
      <c r="I3078" s="136">
        <v>0</v>
      </c>
      <c r="J3078" s="136">
        <v>0</v>
      </c>
      <c r="K3078" s="136">
        <v>0</v>
      </c>
      <c r="L3078" s="136">
        <v>0</v>
      </c>
      <c r="S3078" s="180"/>
      <c r="T3078" s="185"/>
      <c r="U3078" s="186"/>
      <c r="V3078" s="182"/>
      <c r="W3078" s="183"/>
      <c r="X3078" s="187"/>
      <c r="Y3078" s="188"/>
      <c r="Z3078" s="189"/>
    </row>
    <row r="3079" spans="2:26" ht="17.25" customHeight="1">
      <c r="B3079" s="137">
        <v>46234</v>
      </c>
      <c r="C3079" s="136" t="s">
        <v>10399</v>
      </c>
      <c r="D3079" s="136" t="s">
        <v>9468</v>
      </c>
      <c r="E3079" s="136">
        <v>8</v>
      </c>
      <c r="F3079" s="11">
        <v>8</v>
      </c>
      <c r="G3079" s="136">
        <v>0</v>
      </c>
      <c r="H3079" s="136">
        <v>0</v>
      </c>
      <c r="I3079" s="136">
        <v>0</v>
      </c>
      <c r="J3079" s="136">
        <v>0</v>
      </c>
      <c r="K3079" s="136">
        <v>0</v>
      </c>
      <c r="L3079" s="136">
        <v>0</v>
      </c>
      <c r="S3079" s="180"/>
      <c r="T3079" s="185"/>
      <c r="U3079" s="186"/>
      <c r="V3079" s="182"/>
      <c r="W3079" s="183"/>
      <c r="X3079" s="187"/>
      <c r="Y3079" s="188"/>
      <c r="Z3079" s="189"/>
    </row>
    <row r="3080" spans="2:26" ht="17.25" customHeight="1">
      <c r="B3080" s="137">
        <v>46235</v>
      </c>
      <c r="C3080" s="136" t="s">
        <v>10399</v>
      </c>
      <c r="D3080" s="136" t="s">
        <v>9395</v>
      </c>
      <c r="E3080" s="136">
        <v>1</v>
      </c>
      <c r="F3080" s="136">
        <v>0</v>
      </c>
      <c r="G3080" s="136">
        <v>0</v>
      </c>
      <c r="H3080" s="136">
        <v>0</v>
      </c>
      <c r="I3080" s="136">
        <v>0</v>
      </c>
      <c r="J3080" s="136">
        <v>0</v>
      </c>
      <c r="K3080" s="136">
        <v>0</v>
      </c>
      <c r="L3080" s="136">
        <v>0</v>
      </c>
      <c r="S3080" s="180"/>
      <c r="T3080" s="185"/>
      <c r="U3080" s="186"/>
      <c r="V3080" s="182"/>
      <c r="W3080" s="183"/>
      <c r="X3080" s="187"/>
      <c r="Y3080" s="188"/>
      <c r="Z3080" s="189"/>
    </row>
    <row r="3081" spans="2:26" ht="17.25" customHeight="1">
      <c r="B3081" s="137">
        <v>46235</v>
      </c>
      <c r="C3081" s="136" t="s">
        <v>10399</v>
      </c>
      <c r="D3081" s="136" t="s">
        <v>10370</v>
      </c>
      <c r="E3081" s="136">
        <v>1</v>
      </c>
      <c r="F3081" s="11">
        <v>0</v>
      </c>
      <c r="G3081" s="136">
        <v>0</v>
      </c>
      <c r="H3081" s="136">
        <v>0</v>
      </c>
      <c r="I3081" s="136">
        <v>1</v>
      </c>
      <c r="J3081" s="136">
        <v>0</v>
      </c>
      <c r="K3081" s="136">
        <v>0</v>
      </c>
      <c r="L3081" s="136">
        <v>1</v>
      </c>
      <c r="M3081" s="136" t="s">
        <v>10393</v>
      </c>
      <c r="S3081" s="180"/>
      <c r="T3081" s="185"/>
      <c r="U3081" s="186"/>
      <c r="V3081" s="182"/>
      <c r="W3081" s="183"/>
      <c r="X3081" s="187"/>
      <c r="Y3081" s="188"/>
      <c r="Z3081" s="189"/>
    </row>
    <row r="3082" spans="2:26" ht="17.25" customHeight="1">
      <c r="B3082" s="137">
        <v>46235</v>
      </c>
      <c r="C3082" s="136" t="s">
        <v>10390</v>
      </c>
      <c r="D3082" s="136" t="s">
        <v>10371</v>
      </c>
      <c r="E3082" s="136">
        <v>2</v>
      </c>
      <c r="F3082" s="11">
        <v>0</v>
      </c>
      <c r="G3082" s="136">
        <v>0</v>
      </c>
      <c r="H3082" s="136">
        <v>1</v>
      </c>
      <c r="I3082" s="136">
        <v>0</v>
      </c>
      <c r="J3082" s="136">
        <v>0</v>
      </c>
      <c r="K3082" s="136">
        <v>0</v>
      </c>
      <c r="L3082" s="136">
        <v>1</v>
      </c>
      <c r="O3082" s="136" t="s">
        <v>10402</v>
      </c>
      <c r="P3082" s="136" t="s">
        <v>10389</v>
      </c>
      <c r="S3082" s="180"/>
      <c r="T3082" s="185"/>
      <c r="U3082" s="186"/>
      <c r="V3082" s="182"/>
      <c r="W3082" s="183"/>
      <c r="X3082" s="187"/>
      <c r="Y3082" s="188"/>
      <c r="Z3082" s="189"/>
    </row>
    <row r="3083" spans="2:26" ht="17.25" customHeight="1">
      <c r="B3083" s="137">
        <v>46235</v>
      </c>
      <c r="C3083" s="136" t="s">
        <v>10390</v>
      </c>
      <c r="D3083" s="136" t="s">
        <v>10372</v>
      </c>
      <c r="E3083" s="136">
        <v>4</v>
      </c>
      <c r="F3083" s="136">
        <v>0</v>
      </c>
      <c r="G3083" s="136">
        <v>0</v>
      </c>
      <c r="H3083" s="136">
        <v>0</v>
      </c>
      <c r="I3083" s="136">
        <v>0</v>
      </c>
      <c r="J3083" s="136">
        <v>0</v>
      </c>
      <c r="K3083" s="136">
        <v>0</v>
      </c>
      <c r="L3083" s="136">
        <v>0</v>
      </c>
      <c r="S3083" s="180"/>
      <c r="T3083" s="185"/>
      <c r="U3083" s="186"/>
      <c r="V3083" s="182"/>
      <c r="W3083" s="183"/>
      <c r="X3083" s="187"/>
      <c r="Y3083" s="188"/>
      <c r="Z3083" s="189"/>
    </row>
    <row r="3084" spans="2:26" ht="17.25" customHeight="1">
      <c r="B3084" s="137">
        <v>46235</v>
      </c>
      <c r="C3084" s="136" t="s">
        <v>10399</v>
      </c>
      <c r="D3084" s="136" t="s">
        <v>9771</v>
      </c>
      <c r="E3084" s="136">
        <v>1</v>
      </c>
      <c r="F3084" s="136">
        <v>0</v>
      </c>
      <c r="G3084" s="136">
        <v>0</v>
      </c>
      <c r="H3084" s="136">
        <v>0</v>
      </c>
      <c r="I3084" s="136">
        <v>0</v>
      </c>
      <c r="J3084" s="136">
        <v>0</v>
      </c>
      <c r="K3084" s="136">
        <v>0</v>
      </c>
      <c r="L3084" s="136">
        <v>0</v>
      </c>
      <c r="S3084" s="180"/>
      <c r="T3084" s="185"/>
      <c r="U3084" s="186"/>
      <c r="V3084" s="182"/>
      <c r="W3084" s="183"/>
      <c r="X3084" s="187"/>
      <c r="Y3084" s="188"/>
      <c r="Z3084" s="189"/>
    </row>
    <row r="3085" spans="2:26" ht="17.25" customHeight="1">
      <c r="B3085" s="137">
        <v>46235</v>
      </c>
      <c r="C3085" s="136" t="s">
        <v>10400</v>
      </c>
      <c r="D3085" s="136" t="s">
        <v>8663</v>
      </c>
      <c r="E3085" s="136">
        <v>9</v>
      </c>
      <c r="F3085" s="11">
        <v>0</v>
      </c>
      <c r="G3085" s="136">
        <v>0</v>
      </c>
      <c r="H3085" s="136">
        <v>6</v>
      </c>
      <c r="I3085" s="136">
        <v>0</v>
      </c>
      <c r="J3085" s="136">
        <v>0</v>
      </c>
      <c r="K3085" s="136">
        <v>0</v>
      </c>
      <c r="L3085" s="136">
        <v>6</v>
      </c>
      <c r="O3085" s="136" t="s">
        <v>10393</v>
      </c>
      <c r="P3085" s="136" t="s">
        <v>10403</v>
      </c>
      <c r="S3085" s="180"/>
      <c r="T3085" s="185"/>
      <c r="U3085" s="186"/>
      <c r="V3085" s="182"/>
      <c r="W3085" s="183"/>
      <c r="X3085" s="187"/>
      <c r="Y3085" s="188"/>
      <c r="Z3085" s="189"/>
    </row>
    <row r="3086" spans="2:26" ht="17.25" customHeight="1">
      <c r="B3086" s="137">
        <v>46236</v>
      </c>
      <c r="C3086" s="136" t="s">
        <v>10390</v>
      </c>
      <c r="D3086" s="136" t="s">
        <v>10369</v>
      </c>
      <c r="E3086" s="136">
        <v>1</v>
      </c>
      <c r="F3086" s="136">
        <v>0</v>
      </c>
      <c r="G3086" s="136">
        <v>0</v>
      </c>
      <c r="H3086" s="136">
        <v>0</v>
      </c>
      <c r="I3086" s="136">
        <v>0</v>
      </c>
      <c r="J3086" s="136">
        <v>0</v>
      </c>
      <c r="K3086" s="136">
        <v>0</v>
      </c>
      <c r="L3086" s="136">
        <v>0</v>
      </c>
      <c r="S3086" s="180"/>
      <c r="T3086" s="185"/>
      <c r="U3086" s="186"/>
      <c r="V3086" s="182"/>
      <c r="W3086" s="183"/>
      <c r="X3086" s="187"/>
      <c r="Y3086" s="188"/>
      <c r="Z3086" s="189"/>
    </row>
    <row r="3087" spans="2:26" ht="17.25" customHeight="1">
      <c r="B3087" s="137">
        <v>46236</v>
      </c>
      <c r="C3087" s="136" t="s">
        <v>10400</v>
      </c>
      <c r="D3087" s="136" t="s">
        <v>9469</v>
      </c>
      <c r="E3087" s="136">
        <v>5</v>
      </c>
      <c r="F3087" s="136">
        <v>0</v>
      </c>
      <c r="G3087" s="136">
        <v>0</v>
      </c>
      <c r="H3087" s="136">
        <v>0</v>
      </c>
      <c r="I3087" s="136">
        <v>0</v>
      </c>
      <c r="J3087" s="136">
        <v>0</v>
      </c>
      <c r="K3087" s="136">
        <v>0</v>
      </c>
      <c r="L3087" s="136">
        <v>0</v>
      </c>
      <c r="S3087" s="180"/>
      <c r="T3087" s="185"/>
      <c r="U3087" s="186"/>
      <c r="V3087" s="182"/>
      <c r="W3087" s="183"/>
      <c r="X3087" s="187"/>
      <c r="Y3087" s="188"/>
      <c r="Z3087" s="189"/>
    </row>
    <row r="3088" spans="2:26" ht="17.25" customHeight="1">
      <c r="B3088" s="137">
        <v>46236</v>
      </c>
      <c r="C3088" s="136" t="s">
        <v>10399</v>
      </c>
      <c r="D3088" s="136" t="s">
        <v>9959</v>
      </c>
      <c r="E3088" s="136">
        <v>1</v>
      </c>
      <c r="F3088" s="136">
        <v>0</v>
      </c>
      <c r="G3088" s="136">
        <v>0</v>
      </c>
      <c r="H3088" s="136">
        <v>0</v>
      </c>
      <c r="I3088" s="136">
        <v>0</v>
      </c>
      <c r="J3088" s="136">
        <v>0</v>
      </c>
      <c r="K3088" s="136">
        <v>0</v>
      </c>
      <c r="L3088" s="136">
        <v>0</v>
      </c>
      <c r="S3088" s="180"/>
      <c r="T3088" s="185"/>
      <c r="U3088" s="186"/>
      <c r="V3088" s="182"/>
      <c r="W3088" s="183"/>
      <c r="X3088" s="187"/>
      <c r="Y3088" s="188"/>
      <c r="Z3088" s="189"/>
    </row>
    <row r="3089" spans="2:26" ht="17.25" customHeight="1">
      <c r="B3089" s="137">
        <v>46237</v>
      </c>
      <c r="C3089" s="136" t="s">
        <v>10432</v>
      </c>
      <c r="D3089" s="136" t="s">
        <v>9248</v>
      </c>
      <c r="E3089" s="136">
        <v>1</v>
      </c>
      <c r="F3089" s="11">
        <v>0</v>
      </c>
      <c r="G3089" s="136">
        <v>0</v>
      </c>
      <c r="H3089" s="136">
        <v>0</v>
      </c>
      <c r="I3089" s="136">
        <v>1</v>
      </c>
      <c r="J3089" s="136">
        <v>0</v>
      </c>
      <c r="K3089" s="136">
        <v>0</v>
      </c>
      <c r="L3089" s="136">
        <v>1</v>
      </c>
      <c r="M3089" s="136" t="s">
        <v>10431</v>
      </c>
      <c r="S3089" s="180"/>
      <c r="T3089" s="185"/>
      <c r="U3089" s="186"/>
      <c r="V3089" s="182"/>
      <c r="W3089" s="183"/>
      <c r="X3089" s="187"/>
      <c r="Y3089" s="188"/>
      <c r="Z3089" s="189"/>
    </row>
    <row r="3090" spans="2:26" ht="17.25" customHeight="1">
      <c r="B3090" s="137">
        <v>46237</v>
      </c>
      <c r="C3090" s="136" t="s">
        <v>10433</v>
      </c>
      <c r="D3090" s="136" t="s">
        <v>8759</v>
      </c>
      <c r="E3090" s="136">
        <v>3</v>
      </c>
      <c r="F3090" s="11">
        <v>0</v>
      </c>
      <c r="G3090" s="136">
        <v>0</v>
      </c>
      <c r="H3090" s="136">
        <v>1</v>
      </c>
      <c r="I3090" s="136">
        <v>0</v>
      </c>
      <c r="J3090" s="136">
        <v>0</v>
      </c>
      <c r="K3090" s="136">
        <v>0</v>
      </c>
      <c r="L3090" s="136">
        <v>1</v>
      </c>
      <c r="M3090" s="136" t="s">
        <v>10434</v>
      </c>
      <c r="S3090" s="180"/>
      <c r="T3090" s="185"/>
      <c r="U3090" s="186"/>
      <c r="V3090" s="182"/>
      <c r="W3090" s="183"/>
      <c r="X3090" s="187"/>
      <c r="Y3090" s="188"/>
      <c r="Z3090" s="189"/>
    </row>
    <row r="3091" spans="2:26" ht="17.25" customHeight="1">
      <c r="B3091" s="137">
        <v>46238</v>
      </c>
      <c r="C3091" s="136" t="s">
        <v>10464</v>
      </c>
      <c r="D3091" s="136" t="s">
        <v>8428</v>
      </c>
      <c r="E3091" s="136">
        <v>12</v>
      </c>
      <c r="F3091" s="136">
        <v>0</v>
      </c>
      <c r="G3091" s="136">
        <v>0</v>
      </c>
      <c r="H3091" s="136">
        <v>0</v>
      </c>
      <c r="I3091" s="136">
        <v>0</v>
      </c>
      <c r="J3091" s="136">
        <v>0</v>
      </c>
      <c r="K3091" s="136">
        <v>0</v>
      </c>
      <c r="L3091" s="136">
        <v>0</v>
      </c>
      <c r="S3091" s="180"/>
      <c r="T3091" s="185"/>
      <c r="U3091" s="186"/>
      <c r="V3091" s="182"/>
      <c r="W3091" s="183"/>
      <c r="X3091" s="187"/>
      <c r="Y3091" s="188"/>
      <c r="Z3091" s="189"/>
    </row>
    <row r="3092" spans="2:26" ht="17.25" customHeight="1">
      <c r="B3092" s="137">
        <v>46239</v>
      </c>
      <c r="C3092" s="136" t="s">
        <v>10489</v>
      </c>
      <c r="D3092" s="136" t="s">
        <v>8110</v>
      </c>
      <c r="E3092" s="136">
        <v>13</v>
      </c>
      <c r="F3092" s="11">
        <v>0</v>
      </c>
      <c r="G3092" s="136">
        <v>0</v>
      </c>
      <c r="H3092" s="136">
        <v>0</v>
      </c>
      <c r="I3092" s="136">
        <v>0</v>
      </c>
      <c r="J3092" s="136">
        <v>1</v>
      </c>
      <c r="K3092" s="136">
        <v>0</v>
      </c>
      <c r="L3092" s="136">
        <v>1</v>
      </c>
      <c r="M3092" s="136" t="s">
        <v>10491</v>
      </c>
      <c r="S3092" s="180"/>
      <c r="T3092" s="185"/>
      <c r="U3092" s="186"/>
      <c r="V3092" s="182"/>
      <c r="W3092" s="183"/>
      <c r="X3092" s="187"/>
      <c r="Y3092" s="188"/>
      <c r="Z3092" s="189"/>
    </row>
    <row r="3093" spans="2:26" ht="17.25" customHeight="1">
      <c r="B3093" s="137">
        <v>46240</v>
      </c>
      <c r="C3093" s="136" t="s">
        <v>10528</v>
      </c>
      <c r="D3093" s="136" t="s">
        <v>9782</v>
      </c>
      <c r="E3093" s="136">
        <v>13</v>
      </c>
      <c r="F3093" s="11">
        <v>0</v>
      </c>
      <c r="G3093" s="136">
        <v>0</v>
      </c>
      <c r="H3093" s="136">
        <v>1</v>
      </c>
      <c r="I3093" s="136">
        <v>1</v>
      </c>
      <c r="J3093" s="136">
        <v>0</v>
      </c>
      <c r="K3093" s="136">
        <v>0</v>
      </c>
      <c r="L3093" s="136">
        <v>2</v>
      </c>
      <c r="M3093" s="136" t="s">
        <v>10525</v>
      </c>
      <c r="O3093" s="136" t="s">
        <v>10525</v>
      </c>
      <c r="P3093" s="136" t="s">
        <v>10525</v>
      </c>
      <c r="S3093" s="180"/>
      <c r="T3093" s="185"/>
      <c r="U3093" s="186"/>
      <c r="V3093" s="182"/>
      <c r="W3093" s="183"/>
      <c r="X3093" s="187"/>
      <c r="Y3093" s="188"/>
      <c r="Z3093" s="189"/>
    </row>
    <row r="3094" spans="2:26" ht="17.25" customHeight="1">
      <c r="B3094" s="137">
        <v>46240</v>
      </c>
      <c r="C3094" s="136" t="s">
        <v>10529</v>
      </c>
      <c r="D3094" s="136" t="s">
        <v>9488</v>
      </c>
      <c r="E3094" s="136">
        <v>13</v>
      </c>
      <c r="F3094" s="136">
        <v>0</v>
      </c>
      <c r="G3094" s="136">
        <v>0</v>
      </c>
      <c r="H3094" s="136">
        <v>0</v>
      </c>
      <c r="I3094" s="136">
        <v>0</v>
      </c>
      <c r="J3094" s="136">
        <v>0</v>
      </c>
      <c r="K3094" s="136">
        <v>0</v>
      </c>
      <c r="L3094" s="136">
        <v>0</v>
      </c>
      <c r="S3094" s="180"/>
      <c r="T3094" s="185"/>
      <c r="U3094" s="186"/>
      <c r="V3094" s="182"/>
      <c r="W3094" s="183"/>
      <c r="X3094" s="187"/>
      <c r="Y3094" s="188"/>
      <c r="Z3094" s="189"/>
    </row>
    <row r="3095" spans="2:26" ht="17.25" customHeight="1">
      <c r="B3095" s="137">
        <v>46240</v>
      </c>
      <c r="C3095" s="136" t="s">
        <v>10533</v>
      </c>
      <c r="D3095" s="136" t="s">
        <v>10534</v>
      </c>
      <c r="E3095" s="136">
        <v>13</v>
      </c>
      <c r="F3095" s="11">
        <v>1</v>
      </c>
      <c r="G3095" s="136">
        <v>0</v>
      </c>
      <c r="H3095" s="136">
        <v>0</v>
      </c>
      <c r="I3095" s="136">
        <v>0</v>
      </c>
      <c r="J3095" s="136">
        <v>3</v>
      </c>
      <c r="K3095" s="136">
        <v>0</v>
      </c>
      <c r="L3095" s="136">
        <v>3</v>
      </c>
      <c r="M3095" s="136" t="s">
        <v>10525</v>
      </c>
      <c r="S3095" s="180">
        <v>1</v>
      </c>
      <c r="T3095" s="185"/>
      <c r="U3095" s="186"/>
      <c r="V3095" s="182"/>
      <c r="W3095" s="183"/>
      <c r="X3095" s="187"/>
      <c r="Y3095" s="188"/>
      <c r="Z3095" s="189"/>
    </row>
    <row r="3096" spans="2:26" ht="17.25" customHeight="1">
      <c r="B3096" s="137">
        <v>46240</v>
      </c>
      <c r="C3096" s="136" t="s">
        <v>10528</v>
      </c>
      <c r="D3096" s="136" t="s">
        <v>10535</v>
      </c>
      <c r="E3096" s="136">
        <v>8</v>
      </c>
      <c r="F3096" s="11">
        <v>4</v>
      </c>
      <c r="G3096" s="136">
        <v>0</v>
      </c>
      <c r="H3096" s="136">
        <v>8</v>
      </c>
      <c r="I3096" s="136">
        <v>0</v>
      </c>
      <c r="J3096" s="136">
        <v>1</v>
      </c>
      <c r="K3096" s="136">
        <v>0</v>
      </c>
      <c r="L3096" s="136">
        <v>9</v>
      </c>
      <c r="M3096" s="136" t="s">
        <v>10525</v>
      </c>
      <c r="N3096" s="136" t="s">
        <v>10525</v>
      </c>
      <c r="S3096" s="180">
        <v>4</v>
      </c>
      <c r="T3096" s="185"/>
      <c r="U3096" s="186"/>
      <c r="V3096" s="182"/>
      <c r="W3096" s="183"/>
      <c r="X3096" s="187"/>
      <c r="Y3096" s="188"/>
      <c r="Z3096" s="189"/>
    </row>
    <row r="3097" spans="2:26" ht="17.25" customHeight="1">
      <c r="B3097" s="137">
        <v>46241</v>
      </c>
      <c r="C3097" s="136" t="s">
        <v>41</v>
      </c>
      <c r="D3097" s="136" t="s">
        <v>9511</v>
      </c>
      <c r="E3097" s="136">
        <v>6</v>
      </c>
      <c r="F3097" s="136">
        <v>0</v>
      </c>
      <c r="G3097" s="136">
        <v>0</v>
      </c>
      <c r="H3097" s="136">
        <v>0</v>
      </c>
      <c r="I3097" s="136">
        <v>0</v>
      </c>
      <c r="J3097" s="136">
        <v>0</v>
      </c>
      <c r="K3097" s="136">
        <v>0</v>
      </c>
      <c r="L3097" s="136">
        <v>0</v>
      </c>
      <c r="S3097" s="180"/>
      <c r="T3097" s="185"/>
      <c r="U3097" s="186"/>
      <c r="V3097" s="182"/>
      <c r="W3097" s="183"/>
      <c r="X3097" s="187"/>
      <c r="Y3097" s="188"/>
      <c r="Z3097" s="189"/>
    </row>
    <row r="3098" spans="2:26" ht="17.25" customHeight="1">
      <c r="B3098" s="137">
        <v>46241</v>
      </c>
      <c r="C3098" s="136" t="s">
        <v>41</v>
      </c>
      <c r="D3098" s="136" t="s">
        <v>9228</v>
      </c>
      <c r="E3098" s="136">
        <v>6</v>
      </c>
      <c r="F3098" s="136">
        <v>0</v>
      </c>
      <c r="G3098" s="136">
        <v>0</v>
      </c>
      <c r="H3098" s="136">
        <v>0</v>
      </c>
      <c r="I3098" s="136">
        <v>0</v>
      </c>
      <c r="J3098" s="136">
        <v>0</v>
      </c>
      <c r="K3098" s="136">
        <v>0</v>
      </c>
      <c r="L3098" s="136">
        <v>0</v>
      </c>
      <c r="S3098" s="180"/>
      <c r="T3098" s="185"/>
      <c r="U3098" s="186"/>
      <c r="V3098" s="182"/>
      <c r="W3098" s="183"/>
      <c r="X3098" s="187"/>
      <c r="Y3098" s="188"/>
      <c r="Z3098" s="189"/>
    </row>
    <row r="3099" spans="2:26" ht="17.25" customHeight="1">
      <c r="B3099" s="137">
        <v>46241</v>
      </c>
      <c r="C3099" s="136" t="s">
        <v>10596</v>
      </c>
      <c r="D3099" s="136" t="s">
        <v>10593</v>
      </c>
      <c r="E3099" s="136">
        <v>1</v>
      </c>
      <c r="F3099" s="136">
        <v>0</v>
      </c>
      <c r="G3099" s="136">
        <v>0</v>
      </c>
      <c r="H3099" s="136">
        <v>0</v>
      </c>
      <c r="I3099" s="136">
        <v>0</v>
      </c>
      <c r="J3099" s="136">
        <v>0</v>
      </c>
      <c r="K3099" s="136">
        <v>0</v>
      </c>
      <c r="L3099" s="136">
        <v>0</v>
      </c>
      <c r="S3099" s="180"/>
      <c r="T3099" s="185"/>
      <c r="U3099" s="186"/>
      <c r="V3099" s="182"/>
      <c r="W3099" s="183"/>
      <c r="X3099" s="187"/>
      <c r="Y3099" s="188"/>
      <c r="Z3099" s="189"/>
    </row>
    <row r="3100" spans="2:26" ht="17.25" customHeight="1">
      <c r="B3100" s="137">
        <v>46241</v>
      </c>
      <c r="C3100" s="136" t="s">
        <v>10596</v>
      </c>
      <c r="D3100" s="136" t="s">
        <v>10594</v>
      </c>
      <c r="E3100" s="136">
        <v>1</v>
      </c>
      <c r="F3100" s="136">
        <v>0</v>
      </c>
      <c r="G3100" s="136">
        <v>0</v>
      </c>
      <c r="H3100" s="136">
        <v>0</v>
      </c>
      <c r="I3100" s="136">
        <v>0</v>
      </c>
      <c r="J3100" s="136">
        <v>0</v>
      </c>
      <c r="K3100" s="136">
        <v>0</v>
      </c>
      <c r="L3100" s="136">
        <v>0</v>
      </c>
      <c r="S3100" s="180"/>
      <c r="T3100" s="185"/>
      <c r="U3100" s="186"/>
      <c r="V3100" s="182"/>
      <c r="W3100" s="183"/>
      <c r="X3100" s="187"/>
      <c r="Y3100" s="188"/>
      <c r="Z3100" s="189"/>
    </row>
    <row r="3101" spans="2:26" ht="17.25" customHeight="1">
      <c r="B3101" s="137">
        <v>46241</v>
      </c>
      <c r="C3101" s="136" t="s">
        <v>41</v>
      </c>
      <c r="D3101" s="136" t="s">
        <v>10206</v>
      </c>
      <c r="E3101" s="136">
        <v>4</v>
      </c>
      <c r="F3101" s="11">
        <v>0</v>
      </c>
      <c r="G3101" s="136">
        <v>0</v>
      </c>
      <c r="H3101" s="136">
        <v>0</v>
      </c>
      <c r="I3101" s="136">
        <v>0</v>
      </c>
      <c r="J3101" s="136">
        <v>1</v>
      </c>
      <c r="K3101" s="136">
        <v>0</v>
      </c>
      <c r="L3101" s="136">
        <v>1</v>
      </c>
      <c r="M3101" s="136" t="s">
        <v>10597</v>
      </c>
      <c r="S3101" s="180"/>
      <c r="T3101" s="185"/>
      <c r="U3101" s="186"/>
      <c r="V3101" s="182"/>
      <c r="W3101" s="183"/>
      <c r="X3101" s="187"/>
      <c r="Y3101" s="188"/>
      <c r="Z3101" s="189"/>
    </row>
    <row r="3102" spans="2:26" ht="17.25" customHeight="1">
      <c r="B3102" s="137">
        <v>46241</v>
      </c>
      <c r="C3102" s="136" t="s">
        <v>41</v>
      </c>
      <c r="D3102" s="136" t="s">
        <v>8530</v>
      </c>
      <c r="E3102" s="136">
        <v>6</v>
      </c>
      <c r="F3102" s="11">
        <v>0</v>
      </c>
      <c r="G3102" s="136">
        <v>0</v>
      </c>
      <c r="H3102" s="136">
        <v>0</v>
      </c>
      <c r="I3102" s="136">
        <v>0</v>
      </c>
      <c r="J3102" s="136">
        <v>1</v>
      </c>
      <c r="K3102" s="136">
        <v>0</v>
      </c>
      <c r="L3102" s="136">
        <v>1</v>
      </c>
      <c r="M3102" s="136" t="s">
        <v>10597</v>
      </c>
      <c r="S3102" s="180"/>
      <c r="T3102" s="185"/>
      <c r="U3102" s="186"/>
      <c r="V3102" s="182"/>
      <c r="W3102" s="183"/>
      <c r="X3102" s="187"/>
      <c r="Y3102" s="188"/>
      <c r="Z3102" s="189"/>
    </row>
    <row r="3103" spans="2:26" ht="17.25" customHeight="1">
      <c r="B3103" s="137">
        <v>46242</v>
      </c>
      <c r="C3103" s="136" t="s">
        <v>2366</v>
      </c>
      <c r="D3103" s="136" t="s">
        <v>9510</v>
      </c>
      <c r="E3103" s="136">
        <v>4</v>
      </c>
      <c r="F3103" s="11">
        <v>0</v>
      </c>
      <c r="G3103" s="136">
        <v>0</v>
      </c>
      <c r="H3103" s="136">
        <v>4</v>
      </c>
      <c r="I3103" s="136">
        <v>0</v>
      </c>
      <c r="J3103" s="136">
        <v>0</v>
      </c>
      <c r="K3103" s="136">
        <v>0</v>
      </c>
      <c r="L3103" s="136">
        <v>4</v>
      </c>
      <c r="M3103" s="136" t="s">
        <v>10591</v>
      </c>
      <c r="O3103" s="136" t="s">
        <v>10591</v>
      </c>
      <c r="P3103" s="136" t="s">
        <v>10591</v>
      </c>
      <c r="S3103" s="180"/>
      <c r="T3103" s="185"/>
      <c r="U3103" s="186"/>
      <c r="V3103" s="182"/>
      <c r="W3103" s="183"/>
      <c r="X3103" s="187"/>
      <c r="Y3103" s="188"/>
      <c r="Z3103" s="189"/>
    </row>
    <row r="3104" spans="2:26" ht="17.25" customHeight="1">
      <c r="B3104" s="137">
        <v>46242</v>
      </c>
      <c r="C3104" s="136" t="s">
        <v>51</v>
      </c>
      <c r="D3104" s="136" t="s">
        <v>9468</v>
      </c>
      <c r="E3104" s="136">
        <v>8</v>
      </c>
      <c r="F3104" s="11">
        <v>0</v>
      </c>
      <c r="G3104" s="136">
        <v>0</v>
      </c>
      <c r="H3104" s="136">
        <v>2</v>
      </c>
      <c r="I3104" s="136">
        <v>0</v>
      </c>
      <c r="J3104" s="136">
        <v>0</v>
      </c>
      <c r="K3104" s="136">
        <v>0</v>
      </c>
      <c r="L3104" s="136">
        <v>2</v>
      </c>
      <c r="M3104" s="136" t="s">
        <v>10591</v>
      </c>
      <c r="N3104" s="136" t="s">
        <v>10591</v>
      </c>
      <c r="S3104" s="180"/>
      <c r="T3104" s="185"/>
      <c r="U3104" s="186"/>
      <c r="V3104" s="182"/>
      <c r="W3104" s="183"/>
      <c r="X3104" s="187"/>
      <c r="Y3104" s="188"/>
      <c r="Z3104" s="189"/>
    </row>
    <row r="3105" spans="2:26" ht="17.25" customHeight="1">
      <c r="B3105" s="137">
        <v>46242</v>
      </c>
      <c r="C3105" s="136" t="s">
        <v>2366</v>
      </c>
      <c r="D3105" s="136" t="s">
        <v>8280</v>
      </c>
      <c r="E3105" s="136">
        <v>13</v>
      </c>
      <c r="F3105" s="11">
        <v>0</v>
      </c>
      <c r="G3105" s="136">
        <v>0</v>
      </c>
      <c r="H3105" s="136">
        <v>0</v>
      </c>
      <c r="I3105" s="136">
        <v>1</v>
      </c>
      <c r="J3105" s="136">
        <v>2</v>
      </c>
      <c r="K3105" s="136">
        <v>0</v>
      </c>
      <c r="L3105" s="136">
        <v>3</v>
      </c>
      <c r="M3105" s="136" t="s">
        <v>10598</v>
      </c>
      <c r="S3105" s="180"/>
      <c r="T3105" s="185"/>
      <c r="U3105" s="186"/>
      <c r="V3105" s="182"/>
      <c r="W3105" s="183"/>
      <c r="X3105" s="187"/>
      <c r="Y3105" s="188"/>
      <c r="Z3105" s="189"/>
    </row>
    <row r="3106" spans="2:26" ht="17.25" customHeight="1">
      <c r="B3106" s="137">
        <v>46242</v>
      </c>
      <c r="C3106" s="136" t="s">
        <v>51</v>
      </c>
      <c r="D3106" s="136" t="s">
        <v>10595</v>
      </c>
      <c r="E3106" s="136">
        <v>1</v>
      </c>
      <c r="F3106" s="136">
        <v>0</v>
      </c>
      <c r="G3106" s="136">
        <v>0</v>
      </c>
      <c r="H3106" s="136">
        <v>0</v>
      </c>
      <c r="I3106" s="136">
        <v>0</v>
      </c>
      <c r="J3106" s="136">
        <v>0</v>
      </c>
      <c r="K3106" s="136">
        <v>0</v>
      </c>
      <c r="L3106" s="136">
        <v>0</v>
      </c>
      <c r="S3106" s="180"/>
      <c r="T3106" s="185"/>
      <c r="U3106" s="186"/>
      <c r="V3106" s="182"/>
      <c r="W3106" s="183"/>
      <c r="X3106" s="187"/>
      <c r="Y3106" s="188"/>
      <c r="Z3106" s="189"/>
    </row>
    <row r="3107" spans="2:26" ht="17.25" customHeight="1">
      <c r="B3107" s="137">
        <v>46243</v>
      </c>
      <c r="C3107" s="136" t="s">
        <v>41</v>
      </c>
      <c r="D3107" s="136" t="s">
        <v>9795</v>
      </c>
      <c r="E3107" s="136">
        <v>7</v>
      </c>
      <c r="F3107" s="136">
        <v>0</v>
      </c>
      <c r="G3107" s="136">
        <v>0</v>
      </c>
      <c r="H3107" s="136">
        <v>0</v>
      </c>
      <c r="I3107" s="136">
        <v>0</v>
      </c>
      <c r="J3107" s="136">
        <v>0</v>
      </c>
      <c r="K3107" s="136">
        <v>0</v>
      </c>
      <c r="L3107" s="136">
        <v>0</v>
      </c>
      <c r="S3107" s="180"/>
      <c r="T3107" s="185"/>
      <c r="U3107" s="186"/>
      <c r="V3107" s="182"/>
      <c r="W3107" s="183"/>
      <c r="X3107" s="187"/>
      <c r="Y3107" s="188"/>
      <c r="Z3107" s="189"/>
    </row>
    <row r="3108" spans="2:26" ht="17.25" customHeight="1">
      <c r="B3108" s="137">
        <v>46243</v>
      </c>
      <c r="C3108" s="136" t="s">
        <v>41</v>
      </c>
      <c r="D3108" s="136" t="s">
        <v>8547</v>
      </c>
      <c r="E3108" s="136">
        <v>8</v>
      </c>
      <c r="F3108" s="136">
        <v>0</v>
      </c>
      <c r="G3108" s="136">
        <v>0</v>
      </c>
      <c r="H3108" s="136">
        <v>0</v>
      </c>
      <c r="I3108" s="136">
        <v>0</v>
      </c>
      <c r="J3108" s="136">
        <v>0</v>
      </c>
      <c r="K3108" s="136">
        <v>0</v>
      </c>
      <c r="L3108" s="136">
        <v>0</v>
      </c>
      <c r="S3108" s="180"/>
      <c r="T3108" s="185"/>
      <c r="U3108" s="186"/>
      <c r="V3108" s="182"/>
      <c r="W3108" s="183"/>
      <c r="X3108" s="187"/>
      <c r="Y3108" s="188"/>
      <c r="Z3108" s="189"/>
    </row>
    <row r="3109" spans="2:26" ht="17.25" customHeight="1">
      <c r="B3109" s="137">
        <v>46245</v>
      </c>
      <c r="C3109" s="136" t="s">
        <v>10651</v>
      </c>
      <c r="D3109" s="136" t="s">
        <v>8110</v>
      </c>
      <c r="E3109" s="136">
        <v>13</v>
      </c>
      <c r="F3109" s="136">
        <v>0</v>
      </c>
      <c r="G3109" s="136">
        <v>0</v>
      </c>
      <c r="H3109" s="136">
        <v>0</v>
      </c>
      <c r="I3109" s="136">
        <v>0</v>
      </c>
      <c r="J3109" s="136">
        <v>0</v>
      </c>
      <c r="K3109" s="136">
        <v>0</v>
      </c>
      <c r="L3109" s="136">
        <v>0</v>
      </c>
      <c r="S3109" s="180"/>
      <c r="T3109" s="185"/>
      <c r="U3109" s="186"/>
      <c r="V3109" s="182"/>
      <c r="W3109" s="183"/>
      <c r="X3109" s="187"/>
      <c r="Y3109" s="188"/>
      <c r="Z3109" s="189"/>
    </row>
    <row r="3110" spans="2:26" ht="17.25" customHeight="1">
      <c r="B3110" s="137">
        <v>46246</v>
      </c>
      <c r="C3110" s="136" t="s">
        <v>10651</v>
      </c>
      <c r="D3110" s="136" t="s">
        <v>9451</v>
      </c>
      <c r="E3110" s="136">
        <v>3</v>
      </c>
      <c r="F3110" s="11">
        <v>0</v>
      </c>
      <c r="G3110" s="136">
        <v>0</v>
      </c>
      <c r="H3110" s="136">
        <v>1</v>
      </c>
      <c r="I3110" s="136">
        <v>0</v>
      </c>
      <c r="J3110" s="136">
        <v>0</v>
      </c>
      <c r="K3110" s="136">
        <v>0</v>
      </c>
      <c r="L3110" s="136">
        <v>1</v>
      </c>
      <c r="M3110" s="136" t="s">
        <v>10687</v>
      </c>
      <c r="S3110" s="180"/>
      <c r="T3110" s="185"/>
      <c r="U3110" s="186"/>
      <c r="V3110" s="182"/>
      <c r="W3110" s="183"/>
      <c r="X3110" s="187"/>
      <c r="Y3110" s="188"/>
      <c r="Z3110" s="189"/>
    </row>
    <row r="3111" spans="2:26" ht="17.25" customHeight="1">
      <c r="B3111" s="137">
        <v>46247</v>
      </c>
      <c r="C3111" s="136" t="s">
        <v>10719</v>
      </c>
      <c r="D3111" s="136" t="s">
        <v>8530</v>
      </c>
      <c r="E3111" s="136">
        <v>6</v>
      </c>
      <c r="F3111" s="136">
        <v>0</v>
      </c>
      <c r="G3111" s="136">
        <v>0</v>
      </c>
      <c r="H3111" s="136">
        <v>0</v>
      </c>
      <c r="I3111" s="136">
        <v>0</v>
      </c>
      <c r="J3111" s="136">
        <v>0</v>
      </c>
      <c r="K3111" s="136">
        <v>0</v>
      </c>
      <c r="L3111" s="136">
        <v>0</v>
      </c>
      <c r="S3111" s="180"/>
      <c r="T3111" s="185"/>
      <c r="U3111" s="186"/>
      <c r="V3111" s="182"/>
      <c r="W3111" s="183"/>
      <c r="X3111" s="187"/>
      <c r="Y3111" s="188"/>
      <c r="Z3111" s="189"/>
    </row>
    <row r="3112" spans="2:26" ht="17.25" customHeight="1">
      <c r="B3112" s="137">
        <v>46247</v>
      </c>
      <c r="C3112" s="136" t="s">
        <v>10719</v>
      </c>
      <c r="D3112" s="136" t="s">
        <v>9771</v>
      </c>
      <c r="E3112" s="136">
        <v>5</v>
      </c>
      <c r="F3112" s="11">
        <v>0</v>
      </c>
      <c r="G3112" s="136">
        <v>0</v>
      </c>
      <c r="H3112" s="136">
        <v>0</v>
      </c>
      <c r="I3112" s="136">
        <v>1</v>
      </c>
      <c r="J3112" s="136">
        <v>0</v>
      </c>
      <c r="K3112" s="136">
        <v>0</v>
      </c>
      <c r="L3112" s="136">
        <v>1</v>
      </c>
      <c r="M3112" s="136" t="s">
        <v>10724</v>
      </c>
      <c r="S3112" s="180"/>
      <c r="T3112" s="185"/>
      <c r="U3112" s="186"/>
      <c r="V3112" s="182"/>
      <c r="W3112" s="183"/>
      <c r="X3112" s="187"/>
      <c r="Y3112" s="188"/>
      <c r="Z3112" s="189"/>
    </row>
    <row r="3113" spans="2:26" ht="17.25" customHeight="1">
      <c r="B3113" s="137">
        <v>46247</v>
      </c>
      <c r="C3113" s="136" t="s">
        <v>10719</v>
      </c>
      <c r="D3113" s="136" t="s">
        <v>10370</v>
      </c>
      <c r="E3113" s="136">
        <v>4</v>
      </c>
      <c r="F3113" s="136">
        <v>0</v>
      </c>
      <c r="G3113" s="136">
        <v>0</v>
      </c>
      <c r="H3113" s="136">
        <v>0</v>
      </c>
      <c r="I3113" s="136">
        <v>0</v>
      </c>
      <c r="J3113" s="136">
        <v>0</v>
      </c>
      <c r="K3113" s="136">
        <v>0</v>
      </c>
      <c r="L3113" s="136">
        <v>0</v>
      </c>
      <c r="S3113" s="180"/>
      <c r="T3113" s="185"/>
      <c r="U3113" s="186"/>
      <c r="V3113" s="182"/>
      <c r="W3113" s="183"/>
      <c r="X3113" s="187"/>
      <c r="Y3113" s="188"/>
      <c r="Z3113" s="189"/>
    </row>
    <row r="3114" spans="2:26" ht="17.25" customHeight="1">
      <c r="B3114" s="137">
        <v>46247</v>
      </c>
      <c r="C3114" s="136" t="s">
        <v>10720</v>
      </c>
      <c r="D3114" s="136" t="s">
        <v>8664</v>
      </c>
      <c r="E3114" s="136">
        <v>11</v>
      </c>
      <c r="F3114" s="136">
        <v>0</v>
      </c>
      <c r="G3114" s="136">
        <v>0</v>
      </c>
      <c r="H3114" s="136">
        <v>0</v>
      </c>
      <c r="I3114" s="136">
        <v>0</v>
      </c>
      <c r="J3114" s="136">
        <v>0</v>
      </c>
      <c r="K3114" s="136">
        <v>0</v>
      </c>
      <c r="L3114" s="136">
        <v>0</v>
      </c>
      <c r="S3114" s="180"/>
      <c r="T3114" s="185"/>
      <c r="U3114" s="186"/>
      <c r="V3114" s="182"/>
      <c r="W3114" s="183"/>
      <c r="X3114" s="187"/>
      <c r="Y3114" s="188"/>
      <c r="Z3114" s="189"/>
    </row>
    <row r="3115" spans="2:26" ht="17.25" customHeight="1">
      <c r="B3115" s="137">
        <v>46247</v>
      </c>
      <c r="C3115" s="136" t="s">
        <v>10719</v>
      </c>
      <c r="D3115" s="136" t="s">
        <v>9395</v>
      </c>
      <c r="E3115" s="136">
        <v>1</v>
      </c>
      <c r="F3115" s="136">
        <v>0</v>
      </c>
      <c r="G3115" s="136">
        <v>0</v>
      </c>
      <c r="H3115" s="136">
        <v>0</v>
      </c>
      <c r="I3115" s="136">
        <v>0</v>
      </c>
      <c r="J3115" s="136">
        <v>0</v>
      </c>
      <c r="K3115" s="136">
        <v>0</v>
      </c>
      <c r="L3115" s="136">
        <v>0</v>
      </c>
      <c r="S3115" s="180"/>
      <c r="T3115" s="185"/>
      <c r="U3115" s="186"/>
      <c r="V3115" s="182"/>
      <c r="W3115" s="183"/>
      <c r="X3115" s="187"/>
      <c r="Y3115" s="188"/>
      <c r="Z3115" s="189"/>
    </row>
    <row r="3116" spans="2:26" ht="17.25" customHeight="1">
      <c r="B3116" s="137">
        <v>46247</v>
      </c>
      <c r="C3116" s="136" t="s">
        <v>10725</v>
      </c>
      <c r="D3116" s="136" t="s">
        <v>9783</v>
      </c>
      <c r="E3116" s="136">
        <v>13</v>
      </c>
      <c r="F3116" s="11">
        <v>13</v>
      </c>
      <c r="G3116" s="136">
        <v>0</v>
      </c>
      <c r="H3116" s="136">
        <v>0</v>
      </c>
      <c r="I3116" s="136">
        <v>0</v>
      </c>
      <c r="J3116" s="136">
        <v>0</v>
      </c>
      <c r="K3116" s="136">
        <v>0</v>
      </c>
      <c r="L3116" s="136">
        <v>0</v>
      </c>
      <c r="S3116" s="180"/>
      <c r="T3116" s="185">
        <v>46</v>
      </c>
      <c r="U3116" s="186"/>
      <c r="V3116" s="182"/>
      <c r="W3116" s="183"/>
      <c r="X3116" s="187"/>
      <c r="Y3116" s="188"/>
      <c r="Z3116" s="189"/>
    </row>
    <row r="3117" spans="2:26" ht="17.25" customHeight="1">
      <c r="B3117" s="137">
        <v>46248</v>
      </c>
      <c r="C3117" s="136" t="s">
        <v>57</v>
      </c>
      <c r="D3117" s="136" t="s">
        <v>9228</v>
      </c>
      <c r="E3117" s="136">
        <v>12</v>
      </c>
      <c r="F3117" s="136">
        <v>0</v>
      </c>
      <c r="G3117" s="136">
        <v>0</v>
      </c>
      <c r="H3117" s="136">
        <v>0</v>
      </c>
      <c r="I3117" s="136">
        <v>0</v>
      </c>
      <c r="J3117" s="136">
        <v>0</v>
      </c>
      <c r="K3117" s="136">
        <v>0</v>
      </c>
      <c r="L3117" s="136">
        <v>0</v>
      </c>
      <c r="S3117" s="180"/>
      <c r="T3117" s="185"/>
      <c r="U3117" s="186"/>
      <c r="V3117" s="182"/>
      <c r="W3117" s="183"/>
      <c r="X3117" s="187"/>
      <c r="Y3117" s="188"/>
      <c r="Z3117" s="189"/>
    </row>
    <row r="3118" spans="2:26" ht="17.25" customHeight="1">
      <c r="B3118" s="137">
        <v>46248</v>
      </c>
      <c r="C3118" s="136" t="s">
        <v>10790</v>
      </c>
      <c r="D3118" s="136" t="s">
        <v>9785</v>
      </c>
      <c r="E3118" s="136">
        <v>13</v>
      </c>
      <c r="F3118" s="136">
        <v>0</v>
      </c>
      <c r="G3118" s="136">
        <v>0</v>
      </c>
      <c r="H3118" s="136">
        <v>0</v>
      </c>
      <c r="I3118" s="136">
        <v>0</v>
      </c>
      <c r="J3118" s="136">
        <v>0</v>
      </c>
      <c r="K3118" s="136">
        <v>0</v>
      </c>
      <c r="L3118" s="136">
        <v>0</v>
      </c>
      <c r="S3118" s="180"/>
      <c r="T3118" s="185"/>
      <c r="U3118" s="186"/>
      <c r="V3118" s="182"/>
      <c r="W3118" s="183"/>
      <c r="X3118" s="187"/>
      <c r="Y3118" s="188"/>
      <c r="Z3118" s="189"/>
    </row>
    <row r="3119" spans="2:26" ht="17.25" customHeight="1">
      <c r="B3119" s="137">
        <v>46248</v>
      </c>
      <c r="C3119" s="136" t="s">
        <v>57</v>
      </c>
      <c r="D3119" s="136" t="s">
        <v>9795</v>
      </c>
      <c r="E3119" s="136">
        <v>7</v>
      </c>
      <c r="F3119" s="136">
        <v>0</v>
      </c>
      <c r="G3119" s="136">
        <v>0</v>
      </c>
      <c r="H3119" s="136">
        <v>0</v>
      </c>
      <c r="I3119" s="136">
        <v>0</v>
      </c>
      <c r="J3119" s="136">
        <v>0</v>
      </c>
      <c r="K3119" s="136">
        <v>0</v>
      </c>
      <c r="L3119" s="136">
        <v>0</v>
      </c>
      <c r="S3119" s="180"/>
      <c r="T3119" s="185"/>
      <c r="U3119" s="186"/>
      <c r="V3119" s="182"/>
      <c r="W3119" s="183"/>
      <c r="X3119" s="187"/>
      <c r="Y3119" s="188"/>
      <c r="Z3119" s="189"/>
    </row>
    <row r="3120" spans="2:26" ht="17.25" customHeight="1">
      <c r="B3120" s="137">
        <v>46248</v>
      </c>
      <c r="C3120" s="136" t="s">
        <v>57</v>
      </c>
      <c r="D3120" s="136" t="s">
        <v>8547</v>
      </c>
      <c r="E3120" s="136">
        <v>8</v>
      </c>
      <c r="F3120" s="136">
        <v>0</v>
      </c>
      <c r="G3120" s="136">
        <v>0</v>
      </c>
      <c r="H3120" s="136">
        <v>0</v>
      </c>
      <c r="I3120" s="136">
        <v>0</v>
      </c>
      <c r="J3120" s="136">
        <v>0</v>
      </c>
      <c r="K3120" s="136">
        <v>0</v>
      </c>
      <c r="L3120" s="136">
        <v>0</v>
      </c>
      <c r="S3120" s="180"/>
      <c r="T3120" s="185"/>
      <c r="U3120" s="186"/>
      <c r="V3120" s="182"/>
      <c r="W3120" s="183"/>
      <c r="X3120" s="187"/>
      <c r="Y3120" s="188"/>
      <c r="Z3120" s="189"/>
    </row>
    <row r="3121" spans="2:26" ht="17.25" customHeight="1">
      <c r="B3121" s="137">
        <v>46248</v>
      </c>
      <c r="C3121" s="136" t="s">
        <v>57</v>
      </c>
      <c r="D3121" s="136" t="s">
        <v>10792</v>
      </c>
      <c r="E3121" s="136">
        <v>13</v>
      </c>
      <c r="F3121" s="11">
        <v>2</v>
      </c>
      <c r="G3121" s="136">
        <v>0</v>
      </c>
      <c r="H3121" s="136">
        <v>15</v>
      </c>
      <c r="I3121" s="136">
        <v>3</v>
      </c>
      <c r="J3121" s="136">
        <v>0</v>
      </c>
      <c r="K3121" s="136">
        <v>0</v>
      </c>
      <c r="L3121" s="136">
        <v>18</v>
      </c>
      <c r="M3121" s="136" t="s">
        <v>10770</v>
      </c>
      <c r="N3121" s="136" t="s">
        <v>10771</v>
      </c>
      <c r="O3121" s="136" t="s">
        <v>10771</v>
      </c>
      <c r="P3121" s="136" t="s">
        <v>10770</v>
      </c>
      <c r="S3121" s="180">
        <v>2</v>
      </c>
      <c r="T3121" s="185"/>
      <c r="U3121" s="186"/>
      <c r="V3121" s="182"/>
      <c r="W3121" s="183"/>
      <c r="X3121" s="187"/>
      <c r="Y3121" s="188"/>
      <c r="Z3121" s="189"/>
    </row>
    <row r="3122" spans="2:26" ht="17.25" customHeight="1">
      <c r="B3122" s="137">
        <v>46249</v>
      </c>
      <c r="C3122" s="136" t="s">
        <v>10790</v>
      </c>
      <c r="D3122" s="136" t="s">
        <v>9123</v>
      </c>
      <c r="E3122" s="136">
        <v>12</v>
      </c>
      <c r="F3122" s="11">
        <v>1</v>
      </c>
      <c r="G3122" s="136">
        <v>0</v>
      </c>
      <c r="H3122" s="136">
        <v>17</v>
      </c>
      <c r="I3122" s="136">
        <v>0</v>
      </c>
      <c r="J3122" s="136">
        <v>0</v>
      </c>
      <c r="K3122" s="136">
        <v>0</v>
      </c>
      <c r="L3122" s="136">
        <v>17</v>
      </c>
      <c r="O3122" s="136" t="s">
        <v>10793</v>
      </c>
      <c r="P3122" s="136" t="s">
        <v>10770</v>
      </c>
      <c r="S3122" s="180">
        <v>1</v>
      </c>
      <c r="T3122" s="185"/>
      <c r="U3122" s="186"/>
      <c r="V3122" s="182"/>
      <c r="W3122" s="183"/>
      <c r="X3122" s="187"/>
      <c r="Y3122" s="188"/>
      <c r="Z3122" s="189"/>
    </row>
    <row r="3123" spans="2:26" ht="17.25" customHeight="1">
      <c r="B3123" s="137">
        <v>46249</v>
      </c>
      <c r="C3123" s="136" t="s">
        <v>10790</v>
      </c>
      <c r="D3123" s="136" t="s">
        <v>9783</v>
      </c>
      <c r="E3123" s="136">
        <v>13</v>
      </c>
      <c r="F3123" s="11">
        <v>0</v>
      </c>
      <c r="G3123" s="136">
        <v>0</v>
      </c>
      <c r="H3123" s="136">
        <v>4</v>
      </c>
      <c r="I3123" s="136">
        <v>0</v>
      </c>
      <c r="J3123" s="136">
        <v>0</v>
      </c>
      <c r="K3123" s="136">
        <v>0</v>
      </c>
      <c r="L3123" s="136">
        <v>4</v>
      </c>
      <c r="O3123" s="136" t="s">
        <v>10770</v>
      </c>
      <c r="P3123" s="136" t="s">
        <v>10770</v>
      </c>
      <c r="S3123" s="180"/>
      <c r="T3123" s="185"/>
      <c r="U3123" s="186"/>
      <c r="V3123" s="182"/>
      <c r="W3123" s="183"/>
      <c r="X3123" s="187"/>
      <c r="Y3123" s="188"/>
      <c r="Z3123" s="189"/>
    </row>
    <row r="3124" spans="2:26" ht="17.25" customHeight="1">
      <c r="B3124" s="137">
        <v>46249</v>
      </c>
      <c r="C3124" s="136" t="s">
        <v>10791</v>
      </c>
      <c r="D3124" s="136" t="s">
        <v>10768</v>
      </c>
      <c r="E3124" s="136">
        <v>13</v>
      </c>
      <c r="F3124" s="136">
        <v>0</v>
      </c>
      <c r="G3124" s="136">
        <v>0</v>
      </c>
      <c r="H3124" s="136">
        <v>0</v>
      </c>
      <c r="I3124" s="136">
        <v>0</v>
      </c>
      <c r="J3124" s="136">
        <v>0</v>
      </c>
      <c r="K3124" s="136">
        <v>0</v>
      </c>
      <c r="L3124" s="136">
        <v>0</v>
      </c>
      <c r="S3124" s="180"/>
      <c r="T3124" s="185"/>
      <c r="U3124" s="186"/>
      <c r="V3124" s="182"/>
      <c r="W3124" s="183"/>
      <c r="X3124" s="187"/>
      <c r="Y3124" s="188"/>
      <c r="Z3124" s="189"/>
    </row>
    <row r="3125" spans="2:26" ht="17.25" customHeight="1">
      <c r="B3125" s="137">
        <v>46249</v>
      </c>
      <c r="C3125" s="136" t="s">
        <v>2366</v>
      </c>
      <c r="D3125" s="136" t="s">
        <v>9419</v>
      </c>
      <c r="E3125" s="136">
        <v>5</v>
      </c>
      <c r="F3125" s="136">
        <v>0</v>
      </c>
      <c r="G3125" s="136">
        <v>0</v>
      </c>
      <c r="H3125" s="136">
        <v>0</v>
      </c>
      <c r="I3125" s="136">
        <v>0</v>
      </c>
      <c r="J3125" s="136">
        <v>0</v>
      </c>
      <c r="K3125" s="136">
        <v>0</v>
      </c>
      <c r="L3125" s="136">
        <v>0</v>
      </c>
      <c r="S3125" s="180"/>
      <c r="T3125" s="185"/>
      <c r="U3125" s="186"/>
      <c r="V3125" s="182"/>
      <c r="W3125" s="183"/>
      <c r="X3125" s="187"/>
      <c r="Y3125" s="188"/>
      <c r="Z3125" s="189"/>
    </row>
    <row r="3126" spans="2:26" ht="17.25" customHeight="1">
      <c r="B3126" s="137">
        <v>46250</v>
      </c>
      <c r="C3126" s="136" t="s">
        <v>2366</v>
      </c>
      <c r="D3126" s="136" t="s">
        <v>9468</v>
      </c>
      <c r="E3126" s="136">
        <v>8</v>
      </c>
      <c r="F3126" s="136">
        <v>0</v>
      </c>
      <c r="G3126" s="136">
        <v>0</v>
      </c>
      <c r="H3126" s="136">
        <v>0</v>
      </c>
      <c r="I3126" s="136">
        <v>0</v>
      </c>
      <c r="J3126" s="136">
        <v>0</v>
      </c>
      <c r="K3126" s="136">
        <v>0</v>
      </c>
      <c r="L3126" s="136">
        <v>0</v>
      </c>
      <c r="S3126" s="180"/>
      <c r="T3126" s="185"/>
      <c r="U3126" s="186"/>
      <c r="V3126" s="182"/>
      <c r="W3126" s="183"/>
      <c r="X3126" s="187"/>
      <c r="Y3126" s="188"/>
      <c r="Z3126" s="189"/>
    </row>
    <row r="3127" spans="2:26" ht="17.25" customHeight="1">
      <c r="B3127" s="137">
        <v>46252</v>
      </c>
      <c r="C3127" s="136" t="s">
        <v>51</v>
      </c>
      <c r="D3127" s="136" t="s">
        <v>8530</v>
      </c>
      <c r="E3127" s="136">
        <v>6</v>
      </c>
      <c r="F3127" s="136">
        <v>0</v>
      </c>
      <c r="G3127" s="136">
        <v>0</v>
      </c>
      <c r="H3127" s="136">
        <v>0</v>
      </c>
      <c r="I3127" s="136">
        <v>0</v>
      </c>
      <c r="J3127" s="136">
        <v>0</v>
      </c>
      <c r="K3127" s="136">
        <v>0</v>
      </c>
      <c r="L3127" s="136">
        <v>0</v>
      </c>
      <c r="S3127" s="180"/>
      <c r="T3127" s="185"/>
      <c r="U3127" s="186"/>
      <c r="V3127" s="182"/>
      <c r="W3127" s="183"/>
      <c r="X3127" s="187"/>
      <c r="Y3127" s="188"/>
      <c r="Z3127" s="189"/>
    </row>
    <row r="3128" spans="2:26" ht="17.25" customHeight="1">
      <c r="B3128" s="137">
        <v>46252</v>
      </c>
      <c r="C3128" s="136" t="s">
        <v>51</v>
      </c>
      <c r="D3128" s="136" t="s">
        <v>9795</v>
      </c>
      <c r="E3128" s="136">
        <v>7</v>
      </c>
      <c r="F3128" s="136">
        <v>0</v>
      </c>
      <c r="G3128" s="136">
        <v>0</v>
      </c>
      <c r="H3128" s="136">
        <v>0</v>
      </c>
      <c r="I3128" s="136">
        <v>0</v>
      </c>
      <c r="J3128" s="136">
        <v>0</v>
      </c>
      <c r="K3128" s="136">
        <v>0</v>
      </c>
      <c r="L3128" s="136">
        <v>0</v>
      </c>
      <c r="S3128" s="180"/>
      <c r="T3128" s="185"/>
      <c r="U3128" s="186"/>
      <c r="V3128" s="182"/>
      <c r="W3128" s="183"/>
      <c r="X3128" s="187"/>
      <c r="Y3128" s="188"/>
      <c r="Z3128" s="189"/>
    </row>
    <row r="3129" spans="2:26" ht="17.25" customHeight="1">
      <c r="B3129" s="137">
        <v>46252</v>
      </c>
      <c r="C3129" s="136" t="s">
        <v>51</v>
      </c>
      <c r="D3129" s="136" t="s">
        <v>9771</v>
      </c>
      <c r="E3129" s="136">
        <v>5</v>
      </c>
      <c r="F3129" s="11">
        <v>1</v>
      </c>
      <c r="G3129" s="136">
        <v>0</v>
      </c>
      <c r="H3129" s="136">
        <v>3</v>
      </c>
      <c r="I3129" s="136">
        <v>0</v>
      </c>
      <c r="J3129" s="136">
        <v>0</v>
      </c>
      <c r="K3129" s="136">
        <v>0</v>
      </c>
      <c r="L3129" s="136">
        <v>3</v>
      </c>
      <c r="O3129" s="136" t="s">
        <v>10844</v>
      </c>
      <c r="P3129" s="136" t="s">
        <v>10844</v>
      </c>
      <c r="S3129" s="180">
        <v>1</v>
      </c>
      <c r="T3129" s="185"/>
      <c r="U3129" s="186"/>
      <c r="V3129" s="182"/>
      <c r="W3129" s="183"/>
      <c r="X3129" s="187"/>
      <c r="Y3129" s="188"/>
      <c r="Z3129" s="189"/>
    </row>
    <row r="3130" spans="2:26" ht="17.25" customHeight="1">
      <c r="B3130" s="137">
        <v>46252</v>
      </c>
      <c r="C3130" s="136" t="s">
        <v>10837</v>
      </c>
      <c r="D3130" s="136" t="s">
        <v>9782</v>
      </c>
      <c r="E3130" s="136">
        <v>13</v>
      </c>
      <c r="F3130" s="136">
        <v>0</v>
      </c>
      <c r="G3130" s="136">
        <v>0</v>
      </c>
      <c r="H3130" s="136">
        <v>0</v>
      </c>
      <c r="I3130" s="136">
        <v>0</v>
      </c>
      <c r="J3130" s="136">
        <v>0</v>
      </c>
      <c r="K3130" s="136">
        <v>0</v>
      </c>
      <c r="L3130" s="136">
        <v>0</v>
      </c>
      <c r="S3130" s="180"/>
      <c r="T3130" s="185"/>
      <c r="U3130" s="186"/>
      <c r="V3130" s="182"/>
      <c r="W3130" s="183"/>
      <c r="X3130" s="187"/>
      <c r="Y3130" s="188"/>
      <c r="Z3130" s="189"/>
    </row>
    <row r="3131" spans="2:26" ht="17.25" customHeight="1">
      <c r="B3131" s="137">
        <v>46252</v>
      </c>
      <c r="C3131" s="136" t="s">
        <v>10837</v>
      </c>
      <c r="D3131" s="136" t="s">
        <v>9784</v>
      </c>
      <c r="E3131" s="136">
        <v>13</v>
      </c>
      <c r="F3131" s="136">
        <v>0</v>
      </c>
      <c r="G3131" s="136">
        <v>0</v>
      </c>
      <c r="H3131" s="136">
        <v>0</v>
      </c>
      <c r="I3131" s="136">
        <v>0</v>
      </c>
      <c r="J3131" s="136">
        <v>0</v>
      </c>
      <c r="K3131" s="136">
        <v>0</v>
      </c>
      <c r="L3131" s="136">
        <v>0</v>
      </c>
      <c r="S3131" s="180"/>
      <c r="T3131" s="185"/>
      <c r="U3131" s="186"/>
      <c r="V3131" s="182"/>
      <c r="W3131" s="183"/>
      <c r="X3131" s="187"/>
      <c r="Y3131" s="188"/>
      <c r="Z3131" s="189"/>
    </row>
    <row r="3132" spans="2:26" ht="17.25" customHeight="1">
      <c r="B3132" s="137">
        <v>46252</v>
      </c>
      <c r="C3132" s="136" t="s">
        <v>10838</v>
      </c>
      <c r="D3132" s="136" t="s">
        <v>10836</v>
      </c>
      <c r="E3132" s="136">
        <v>2</v>
      </c>
      <c r="F3132" s="136">
        <v>0</v>
      </c>
      <c r="G3132" s="136">
        <v>0</v>
      </c>
      <c r="H3132" s="136">
        <v>0</v>
      </c>
      <c r="I3132" s="136">
        <v>0</v>
      </c>
      <c r="J3132" s="136">
        <v>0</v>
      </c>
      <c r="K3132" s="136">
        <v>0</v>
      </c>
      <c r="L3132" s="136">
        <v>0</v>
      </c>
      <c r="S3132" s="180"/>
      <c r="T3132" s="185"/>
      <c r="U3132" s="186"/>
      <c r="V3132" s="182"/>
      <c r="W3132" s="183"/>
      <c r="X3132" s="187"/>
      <c r="Y3132" s="188"/>
      <c r="Z3132" s="189"/>
    </row>
    <row r="3133" spans="2:26" ht="17.25" customHeight="1">
      <c r="B3133" s="137">
        <v>46252</v>
      </c>
      <c r="C3133" s="136" t="s">
        <v>10837</v>
      </c>
      <c r="D3133" s="136" t="s">
        <v>10839</v>
      </c>
      <c r="E3133" s="136">
        <v>1</v>
      </c>
      <c r="F3133" s="11">
        <v>1</v>
      </c>
      <c r="G3133" s="136">
        <v>0</v>
      </c>
      <c r="H3133" s="136">
        <v>0</v>
      </c>
      <c r="I3133" s="136">
        <v>0</v>
      </c>
      <c r="J3133" s="136">
        <v>0</v>
      </c>
      <c r="K3133" s="136">
        <v>0</v>
      </c>
      <c r="L3133" s="136">
        <v>0</v>
      </c>
      <c r="S3133" s="180"/>
      <c r="T3133" s="185">
        <v>1</v>
      </c>
      <c r="U3133" s="186"/>
      <c r="V3133" s="182"/>
      <c r="W3133" s="183"/>
      <c r="X3133" s="187"/>
      <c r="Y3133" s="188"/>
      <c r="Z3133" s="189"/>
    </row>
    <row r="3134" spans="2:26" ht="17.25" customHeight="1">
      <c r="B3134" s="137">
        <v>46253</v>
      </c>
      <c r="C3134" s="136" t="s">
        <v>10873</v>
      </c>
      <c r="D3134" s="136" t="s">
        <v>8711</v>
      </c>
      <c r="E3134" s="136">
        <v>8</v>
      </c>
      <c r="F3134" s="11">
        <v>0</v>
      </c>
      <c r="G3134" s="136">
        <v>0</v>
      </c>
      <c r="H3134" s="136">
        <v>20</v>
      </c>
      <c r="I3134" s="136">
        <v>0</v>
      </c>
      <c r="J3134" s="136">
        <v>0</v>
      </c>
      <c r="K3134" s="136">
        <v>0</v>
      </c>
      <c r="L3134" s="136">
        <v>20</v>
      </c>
      <c r="O3134" s="136" t="s">
        <v>10881</v>
      </c>
      <c r="P3134" s="136" t="s">
        <v>10881</v>
      </c>
      <c r="S3134" s="180"/>
      <c r="T3134" s="185"/>
      <c r="U3134" s="186"/>
      <c r="V3134" s="182"/>
      <c r="W3134" s="183"/>
      <c r="X3134" s="187"/>
      <c r="Y3134" s="188"/>
      <c r="Z3134" s="189"/>
    </row>
    <row r="3135" spans="2:26" ht="17.25" customHeight="1">
      <c r="B3135" s="137">
        <v>46253</v>
      </c>
      <c r="C3135" s="136" t="s">
        <v>10874</v>
      </c>
      <c r="D3135" s="136" t="s">
        <v>9829</v>
      </c>
      <c r="E3135" s="136">
        <v>4</v>
      </c>
      <c r="F3135" s="11">
        <v>0</v>
      </c>
      <c r="G3135" s="136">
        <v>0</v>
      </c>
      <c r="H3135" s="136">
        <v>1</v>
      </c>
      <c r="I3135" s="136">
        <v>0</v>
      </c>
      <c r="J3135" s="136">
        <v>0</v>
      </c>
      <c r="K3135" s="136">
        <v>0</v>
      </c>
      <c r="L3135" s="136">
        <v>1</v>
      </c>
      <c r="M3135" s="136" t="s">
        <v>10882</v>
      </c>
      <c r="S3135" s="180"/>
      <c r="T3135" s="185"/>
      <c r="U3135" s="186"/>
      <c r="V3135" s="182"/>
      <c r="W3135" s="183"/>
      <c r="X3135" s="187"/>
      <c r="Y3135" s="188"/>
      <c r="Z3135" s="189"/>
    </row>
    <row r="3136" spans="2:26" ht="17.25" customHeight="1">
      <c r="B3136" s="137">
        <v>46253</v>
      </c>
      <c r="C3136" s="136" t="s">
        <v>10874</v>
      </c>
      <c r="D3136" s="136" t="s">
        <v>10875</v>
      </c>
      <c r="E3136" s="136">
        <v>1</v>
      </c>
      <c r="F3136" s="11">
        <v>0</v>
      </c>
      <c r="G3136" s="136">
        <v>0</v>
      </c>
      <c r="H3136" s="136">
        <v>2</v>
      </c>
      <c r="I3136" s="136">
        <v>0</v>
      </c>
      <c r="J3136" s="136">
        <v>0</v>
      </c>
      <c r="K3136" s="136">
        <v>0</v>
      </c>
      <c r="L3136" s="136">
        <v>2</v>
      </c>
      <c r="M3136" s="136" t="s">
        <v>10881</v>
      </c>
      <c r="S3136" s="180"/>
      <c r="T3136" s="185"/>
      <c r="U3136" s="186"/>
      <c r="V3136" s="182"/>
      <c r="W3136" s="183"/>
      <c r="X3136" s="187"/>
      <c r="Y3136" s="188"/>
      <c r="Z3136" s="189"/>
    </row>
    <row r="3137" spans="2:27" ht="17.25" customHeight="1">
      <c r="B3137" s="137">
        <v>46253</v>
      </c>
      <c r="C3137" s="136" t="s">
        <v>10874</v>
      </c>
      <c r="D3137" s="136" t="s">
        <v>9524</v>
      </c>
      <c r="E3137" s="136">
        <v>11</v>
      </c>
      <c r="F3137" s="11">
        <v>11</v>
      </c>
      <c r="G3137" s="136">
        <v>0</v>
      </c>
      <c r="H3137" s="136">
        <v>0</v>
      </c>
      <c r="I3137" s="136">
        <v>0</v>
      </c>
      <c r="J3137" s="136">
        <v>0</v>
      </c>
      <c r="K3137" s="136">
        <v>0</v>
      </c>
      <c r="L3137" s="136">
        <v>0</v>
      </c>
      <c r="S3137" s="180"/>
      <c r="T3137" s="185"/>
      <c r="U3137" s="186">
        <v>11</v>
      </c>
      <c r="V3137" s="182"/>
      <c r="W3137" s="183"/>
      <c r="X3137" s="187"/>
      <c r="Y3137" s="188"/>
      <c r="Z3137" s="189"/>
    </row>
    <row r="3138" spans="2:27" ht="17.25" customHeight="1">
      <c r="B3138" s="137">
        <v>46254</v>
      </c>
      <c r="C3138" s="136" t="s">
        <v>2366</v>
      </c>
      <c r="D3138" s="136" t="s">
        <v>8427</v>
      </c>
      <c r="E3138" s="136">
        <v>13</v>
      </c>
      <c r="F3138" s="11">
        <v>0</v>
      </c>
      <c r="G3138" s="136">
        <v>0</v>
      </c>
      <c r="H3138" s="136">
        <v>0</v>
      </c>
      <c r="I3138" s="136">
        <v>1</v>
      </c>
      <c r="J3138" s="136">
        <v>0</v>
      </c>
      <c r="K3138" s="136">
        <v>0</v>
      </c>
      <c r="L3138" s="136">
        <v>1</v>
      </c>
      <c r="M3138" s="136" t="s">
        <v>10921</v>
      </c>
      <c r="S3138" s="180"/>
      <c r="T3138" s="185"/>
      <c r="U3138" s="186"/>
      <c r="V3138" s="182"/>
      <c r="W3138" s="183"/>
      <c r="X3138" s="187"/>
      <c r="Y3138" s="188"/>
      <c r="Z3138" s="189"/>
    </row>
    <row r="3139" spans="2:27" ht="17.25" customHeight="1">
      <c r="B3139" s="137">
        <v>46254</v>
      </c>
      <c r="C3139" s="136" t="s">
        <v>2366</v>
      </c>
      <c r="D3139" s="136" t="s">
        <v>8759</v>
      </c>
      <c r="E3139" s="136">
        <v>3</v>
      </c>
      <c r="F3139" s="136">
        <v>0</v>
      </c>
      <c r="G3139" s="136">
        <v>0</v>
      </c>
      <c r="H3139" s="136">
        <v>0</v>
      </c>
      <c r="I3139" s="136">
        <v>0</v>
      </c>
      <c r="J3139" s="136">
        <v>0</v>
      </c>
      <c r="K3139" s="136">
        <v>0</v>
      </c>
      <c r="L3139" s="136">
        <v>0</v>
      </c>
      <c r="S3139" s="180"/>
      <c r="T3139" s="185"/>
      <c r="U3139" s="186"/>
      <c r="V3139" s="182"/>
      <c r="W3139" s="183"/>
      <c r="X3139" s="187"/>
      <c r="Y3139" s="188"/>
      <c r="Z3139" s="189"/>
    </row>
    <row r="3140" spans="2:27" ht="17.25" customHeight="1">
      <c r="B3140" s="137">
        <v>46255</v>
      </c>
      <c r="C3140" s="136" t="s">
        <v>18</v>
      </c>
      <c r="D3140" s="136" t="s">
        <v>10988</v>
      </c>
      <c r="E3140" s="136">
        <v>1</v>
      </c>
      <c r="F3140" s="11">
        <v>1</v>
      </c>
      <c r="G3140" s="136">
        <v>0</v>
      </c>
      <c r="H3140" s="136">
        <v>3</v>
      </c>
      <c r="I3140" s="136">
        <v>0</v>
      </c>
      <c r="J3140" s="136">
        <v>0</v>
      </c>
      <c r="K3140" s="136">
        <v>0</v>
      </c>
      <c r="L3140" s="136">
        <v>3</v>
      </c>
      <c r="M3140" s="136" t="s">
        <v>11018</v>
      </c>
      <c r="S3140" s="180">
        <v>1</v>
      </c>
      <c r="T3140" s="185"/>
      <c r="U3140" s="186"/>
      <c r="V3140" s="182"/>
      <c r="W3140" s="183"/>
      <c r="X3140" s="187"/>
      <c r="Y3140" s="188"/>
      <c r="Z3140" s="189"/>
    </row>
    <row r="3141" spans="2:27" ht="17.25" customHeight="1">
      <c r="B3141" s="137">
        <v>46256</v>
      </c>
      <c r="C3141" s="136" t="s">
        <v>2366</v>
      </c>
      <c r="D3141" s="136" t="s">
        <v>9771</v>
      </c>
      <c r="E3141" s="136">
        <v>4</v>
      </c>
      <c r="F3141" s="136">
        <v>0</v>
      </c>
      <c r="G3141" s="136">
        <v>0</v>
      </c>
      <c r="H3141" s="136">
        <v>0</v>
      </c>
      <c r="I3141" s="136">
        <v>0</v>
      </c>
      <c r="J3141" s="136">
        <v>0</v>
      </c>
      <c r="K3141" s="136">
        <v>0</v>
      </c>
      <c r="L3141" s="136">
        <v>0</v>
      </c>
      <c r="S3141" s="180"/>
      <c r="T3141" s="185"/>
      <c r="U3141" s="186"/>
      <c r="V3141" s="182"/>
      <c r="W3141" s="183"/>
      <c r="X3141" s="187"/>
      <c r="Y3141" s="188"/>
      <c r="Z3141" s="189"/>
    </row>
    <row r="3142" spans="2:27" ht="17.25" customHeight="1">
      <c r="B3142" s="137">
        <v>46256</v>
      </c>
      <c r="C3142" s="136" t="s">
        <v>41</v>
      </c>
      <c r="D3142" s="136" t="s">
        <v>9524</v>
      </c>
      <c r="E3142" s="136">
        <v>12</v>
      </c>
      <c r="F3142" s="11">
        <v>0</v>
      </c>
      <c r="G3142" s="136">
        <v>0</v>
      </c>
      <c r="H3142" s="136">
        <v>3</v>
      </c>
      <c r="I3142" s="136">
        <v>0</v>
      </c>
      <c r="J3142" s="136">
        <v>0</v>
      </c>
      <c r="K3142" s="136">
        <v>0</v>
      </c>
      <c r="L3142" s="136">
        <v>3</v>
      </c>
      <c r="O3142" s="136" t="s">
        <v>11016</v>
      </c>
      <c r="P3142" s="136" t="s">
        <v>11016</v>
      </c>
      <c r="S3142" s="180"/>
      <c r="T3142" s="185"/>
      <c r="U3142" s="186"/>
      <c r="V3142" s="182"/>
      <c r="W3142" s="183"/>
      <c r="X3142" s="187"/>
      <c r="Y3142" s="188"/>
      <c r="Z3142" s="189"/>
    </row>
    <row r="3143" spans="2:27" ht="17.25" customHeight="1">
      <c r="B3143" s="137">
        <v>46256</v>
      </c>
      <c r="C3143" s="136" t="s">
        <v>18</v>
      </c>
      <c r="D3143" s="136" t="s">
        <v>10987</v>
      </c>
      <c r="E3143" s="136">
        <v>3</v>
      </c>
      <c r="F3143" s="11">
        <v>0</v>
      </c>
      <c r="G3143" s="136">
        <v>0</v>
      </c>
      <c r="H3143" s="136">
        <v>1</v>
      </c>
      <c r="I3143" s="136">
        <v>0</v>
      </c>
      <c r="J3143" s="136">
        <v>0</v>
      </c>
      <c r="K3143" s="136">
        <v>0</v>
      </c>
      <c r="L3143" s="136">
        <v>1</v>
      </c>
      <c r="M3143" s="136" t="s">
        <v>11016</v>
      </c>
      <c r="N3143" s="136" t="s">
        <v>11017</v>
      </c>
      <c r="S3143" s="180"/>
      <c r="T3143" s="185"/>
      <c r="U3143" s="186"/>
      <c r="V3143" s="182"/>
      <c r="W3143" s="183"/>
      <c r="X3143" s="187"/>
      <c r="Y3143" s="188"/>
      <c r="Z3143" s="189"/>
    </row>
    <row r="3144" spans="2:27" ht="17.25" customHeight="1">
      <c r="B3144" s="137">
        <v>46257</v>
      </c>
      <c r="C3144" s="136" t="s">
        <v>51</v>
      </c>
      <c r="D3144" s="136" t="s">
        <v>9395</v>
      </c>
      <c r="E3144" s="136">
        <v>1</v>
      </c>
      <c r="F3144" s="136">
        <v>0</v>
      </c>
      <c r="G3144" s="136">
        <v>0</v>
      </c>
      <c r="H3144" s="136">
        <v>0</v>
      </c>
      <c r="I3144" s="136">
        <v>0</v>
      </c>
      <c r="J3144" s="136">
        <v>0</v>
      </c>
      <c r="K3144" s="136">
        <v>0</v>
      </c>
      <c r="L3144" s="136">
        <v>0</v>
      </c>
      <c r="S3144" s="180"/>
      <c r="T3144" s="185"/>
      <c r="U3144" s="186"/>
      <c r="V3144" s="182"/>
      <c r="W3144" s="183"/>
      <c r="X3144" s="187"/>
      <c r="Y3144" s="188"/>
      <c r="Z3144" s="189"/>
    </row>
    <row r="3145" spans="2:27" ht="17.25" customHeight="1">
      <c r="B3145" s="137">
        <v>46257</v>
      </c>
      <c r="C3145" s="136" t="s">
        <v>2366</v>
      </c>
      <c r="D3145" s="136" t="s">
        <v>8530</v>
      </c>
      <c r="E3145" s="136">
        <v>13</v>
      </c>
      <c r="F3145" s="11">
        <v>0</v>
      </c>
      <c r="G3145" s="136">
        <v>0</v>
      </c>
      <c r="H3145" s="136">
        <v>0</v>
      </c>
      <c r="I3145" s="136">
        <v>0</v>
      </c>
      <c r="J3145" s="136">
        <v>1</v>
      </c>
      <c r="K3145" s="136">
        <v>0</v>
      </c>
      <c r="L3145" s="136">
        <v>1</v>
      </c>
      <c r="M3145" s="136" t="s">
        <v>11016</v>
      </c>
      <c r="S3145" s="180"/>
      <c r="T3145" s="185"/>
      <c r="U3145" s="186"/>
      <c r="V3145" s="182"/>
      <c r="W3145" s="183"/>
      <c r="X3145" s="187"/>
      <c r="Y3145" s="188"/>
      <c r="Z3145" s="189"/>
    </row>
    <row r="3146" spans="2:27" ht="17.25" customHeight="1">
      <c r="B3146" s="137">
        <v>46258</v>
      </c>
      <c r="C3146" s="136" t="s">
        <v>18</v>
      </c>
      <c r="D3146" s="136" t="s">
        <v>10988</v>
      </c>
      <c r="E3146" s="136">
        <v>1</v>
      </c>
      <c r="F3146" s="136">
        <v>0</v>
      </c>
      <c r="G3146" s="136">
        <v>0</v>
      </c>
      <c r="H3146" s="136">
        <v>0</v>
      </c>
      <c r="I3146" s="136">
        <v>0</v>
      </c>
      <c r="J3146" s="136">
        <v>0</v>
      </c>
      <c r="K3146" s="136">
        <v>0</v>
      </c>
      <c r="L3146" s="136">
        <v>0</v>
      </c>
      <c r="S3146" s="180"/>
      <c r="T3146" s="185"/>
      <c r="U3146" s="186"/>
      <c r="V3146" s="182"/>
      <c r="W3146" s="183"/>
      <c r="X3146" s="187"/>
      <c r="Y3146" s="188"/>
      <c r="Z3146" s="189"/>
    </row>
    <row r="3147" spans="2:27" ht="17.25" customHeight="1">
      <c r="B3147" s="137">
        <v>46259</v>
      </c>
      <c r="C3147" s="136" t="s">
        <v>2366</v>
      </c>
      <c r="D3147" s="136" t="s">
        <v>8547</v>
      </c>
      <c r="E3147" s="136">
        <v>9</v>
      </c>
      <c r="F3147" s="136">
        <v>0</v>
      </c>
      <c r="G3147" s="136">
        <v>0</v>
      </c>
      <c r="H3147" s="136">
        <v>0</v>
      </c>
      <c r="I3147" s="136">
        <v>0</v>
      </c>
      <c r="J3147" s="136">
        <v>0</v>
      </c>
      <c r="K3147" s="136">
        <v>0</v>
      </c>
      <c r="L3147" s="136">
        <v>0</v>
      </c>
      <c r="S3147" s="180"/>
      <c r="T3147" s="185"/>
      <c r="U3147" s="186"/>
      <c r="V3147" s="182"/>
      <c r="W3147" s="183"/>
      <c r="X3147" s="187"/>
      <c r="Y3147" s="188"/>
      <c r="Z3147" s="189"/>
    </row>
    <row r="3148" spans="2:27" ht="17.25" customHeight="1">
      <c r="B3148" s="137">
        <v>46259</v>
      </c>
      <c r="C3148" s="136" t="s">
        <v>11104</v>
      </c>
      <c r="D3148" s="136" t="s">
        <v>10768</v>
      </c>
      <c r="E3148" s="136">
        <v>13</v>
      </c>
      <c r="F3148" s="11">
        <v>13</v>
      </c>
      <c r="G3148" s="136">
        <v>0</v>
      </c>
      <c r="H3148" s="136">
        <v>64</v>
      </c>
      <c r="I3148" s="136">
        <v>0</v>
      </c>
      <c r="J3148" s="136">
        <v>0</v>
      </c>
      <c r="K3148" s="136">
        <v>0</v>
      </c>
      <c r="L3148" s="136">
        <v>64</v>
      </c>
      <c r="M3148" s="136" t="s">
        <v>11106</v>
      </c>
      <c r="N3148" s="136" t="s">
        <v>11101</v>
      </c>
      <c r="O3148" s="136" t="s">
        <v>11101</v>
      </c>
      <c r="P3148" s="136" t="s">
        <v>11101</v>
      </c>
      <c r="S3148" s="180">
        <v>13</v>
      </c>
      <c r="T3148" s="185"/>
      <c r="U3148" s="186"/>
      <c r="V3148" s="182"/>
      <c r="W3148" s="183"/>
      <c r="X3148" s="187"/>
      <c r="Y3148" s="188"/>
      <c r="Z3148" s="189"/>
    </row>
    <row r="3149" spans="2:27" ht="17.25" customHeight="1">
      <c r="B3149" s="137">
        <v>46259</v>
      </c>
      <c r="C3149" s="136" t="s">
        <v>11105</v>
      </c>
      <c r="D3149" s="136" t="s">
        <v>10768</v>
      </c>
      <c r="E3149" s="136">
        <v>13</v>
      </c>
      <c r="F3149" s="11">
        <v>13</v>
      </c>
      <c r="G3149" s="136">
        <v>0</v>
      </c>
      <c r="H3149" s="136">
        <v>0</v>
      </c>
      <c r="I3149" s="136">
        <v>0</v>
      </c>
      <c r="J3149" s="136">
        <v>0</v>
      </c>
      <c r="K3149" s="136">
        <v>0</v>
      </c>
      <c r="L3149" s="136">
        <v>0</v>
      </c>
      <c r="S3149" s="180"/>
      <c r="T3149" s="185"/>
      <c r="U3149" s="186"/>
      <c r="V3149" s="182"/>
      <c r="W3149" s="183"/>
      <c r="X3149" s="187"/>
      <c r="Y3149" s="188"/>
      <c r="Z3149" s="189">
        <v>13</v>
      </c>
    </row>
    <row r="3150" spans="2:27" ht="17.25" customHeight="1">
      <c r="B3150" s="137">
        <v>46260</v>
      </c>
      <c r="C3150" s="136" t="s">
        <v>11147</v>
      </c>
      <c r="D3150" s="136" t="s">
        <v>9228</v>
      </c>
      <c r="E3150" s="136">
        <v>12</v>
      </c>
      <c r="F3150" s="136">
        <v>0</v>
      </c>
      <c r="G3150" s="136">
        <v>0</v>
      </c>
      <c r="H3150" s="136">
        <v>0</v>
      </c>
      <c r="I3150" s="136">
        <v>0</v>
      </c>
      <c r="J3150" s="136">
        <v>0</v>
      </c>
      <c r="K3150" s="136">
        <v>0</v>
      </c>
      <c r="L3150" s="136">
        <v>0</v>
      </c>
      <c r="S3150" s="180"/>
      <c r="T3150" s="185"/>
      <c r="U3150" s="186"/>
      <c r="V3150" s="182"/>
      <c r="W3150" s="183"/>
      <c r="X3150" s="187"/>
      <c r="Y3150" s="188"/>
      <c r="Z3150" s="189"/>
    </row>
    <row r="3151" spans="2:27" ht="17.25" customHeight="1">
      <c r="B3151" s="137">
        <v>46260</v>
      </c>
      <c r="C3151" s="136" t="s">
        <v>11151</v>
      </c>
      <c r="D3151" s="136" t="s">
        <v>11150</v>
      </c>
      <c r="E3151" s="136">
        <v>13</v>
      </c>
      <c r="F3151" s="11">
        <v>5</v>
      </c>
      <c r="G3151" s="136">
        <v>0</v>
      </c>
      <c r="H3151" s="136">
        <v>0</v>
      </c>
      <c r="I3151" s="136">
        <v>0</v>
      </c>
      <c r="J3151" s="136">
        <v>12</v>
      </c>
      <c r="K3151" s="136">
        <v>0</v>
      </c>
      <c r="L3151" s="136">
        <v>12</v>
      </c>
      <c r="M3151" s="136" t="s">
        <v>11146</v>
      </c>
      <c r="S3151" s="180"/>
      <c r="T3151" s="185"/>
      <c r="U3151" s="186"/>
      <c r="V3151" s="182"/>
      <c r="W3151" s="183"/>
      <c r="X3151" s="187"/>
      <c r="Y3151" s="188"/>
      <c r="Z3151" s="189"/>
      <c r="AA3151" s="216">
        <v>5</v>
      </c>
    </row>
    <row r="3152" spans="2:27" ht="17.25" customHeight="1">
      <c r="B3152" s="137">
        <v>46260</v>
      </c>
      <c r="C3152" s="136" t="s">
        <v>11151</v>
      </c>
      <c r="D3152" s="136" t="s">
        <v>11153</v>
      </c>
      <c r="E3152" s="136">
        <v>12</v>
      </c>
      <c r="F3152" s="11">
        <v>2</v>
      </c>
      <c r="G3152" s="136">
        <v>0</v>
      </c>
      <c r="H3152" s="136">
        <v>0</v>
      </c>
      <c r="I3152" s="136">
        <v>0</v>
      </c>
      <c r="J3152" s="136">
        <v>4</v>
      </c>
      <c r="K3152" s="136">
        <v>0</v>
      </c>
      <c r="L3152" s="136">
        <v>4</v>
      </c>
      <c r="M3152" s="136" t="s">
        <v>11146</v>
      </c>
      <c r="S3152" s="180"/>
      <c r="T3152" s="185"/>
      <c r="U3152" s="186"/>
      <c r="V3152" s="182"/>
      <c r="W3152" s="183"/>
      <c r="X3152" s="187"/>
      <c r="Y3152" s="188"/>
      <c r="Z3152" s="189"/>
      <c r="AA3152" s="216">
        <v>2</v>
      </c>
    </row>
    <row r="3153" spans="2:26" ht="17.25" customHeight="1">
      <c r="B3153" s="137">
        <v>46261</v>
      </c>
      <c r="C3153" s="136" t="s">
        <v>11188</v>
      </c>
      <c r="D3153" s="136" t="s">
        <v>11189</v>
      </c>
      <c r="E3153" s="136">
        <v>1</v>
      </c>
      <c r="F3153" s="136">
        <v>0</v>
      </c>
      <c r="G3153" s="136">
        <v>0</v>
      </c>
      <c r="H3153" s="136">
        <v>0</v>
      </c>
      <c r="I3153" s="136">
        <v>0</v>
      </c>
      <c r="J3153" s="136">
        <v>0</v>
      </c>
      <c r="K3153" s="136">
        <v>0</v>
      </c>
      <c r="L3153" s="136">
        <v>0</v>
      </c>
      <c r="S3153" s="180"/>
      <c r="T3153" s="185"/>
      <c r="U3153" s="186"/>
      <c r="V3153" s="182"/>
      <c r="W3153" s="183"/>
      <c r="X3153" s="187"/>
      <c r="Y3153" s="188"/>
      <c r="Z3153" s="189"/>
    </row>
    <row r="3154" spans="2:26" ht="17.25" customHeight="1">
      <c r="B3154" s="137">
        <v>46261</v>
      </c>
      <c r="C3154" s="136" t="s">
        <v>51</v>
      </c>
      <c r="D3154" s="136" t="s">
        <v>8663</v>
      </c>
      <c r="E3154" s="136">
        <v>13</v>
      </c>
      <c r="F3154" s="11">
        <v>0</v>
      </c>
      <c r="G3154" s="136">
        <v>0</v>
      </c>
      <c r="H3154" s="136">
        <v>0</v>
      </c>
      <c r="I3154" s="136">
        <v>0</v>
      </c>
      <c r="J3154" s="136">
        <v>2</v>
      </c>
      <c r="K3154" s="136">
        <v>0</v>
      </c>
      <c r="L3154" s="136">
        <v>2</v>
      </c>
      <c r="M3154" s="136" t="s">
        <v>11193</v>
      </c>
      <c r="S3154" s="180"/>
      <c r="T3154" s="185"/>
      <c r="U3154" s="186"/>
      <c r="V3154" s="182"/>
      <c r="W3154" s="183"/>
      <c r="X3154" s="187"/>
      <c r="Y3154" s="188"/>
      <c r="Z3154" s="189"/>
    </row>
    <row r="3155" spans="2:26" ht="17.25" customHeight="1">
      <c r="B3155" s="137">
        <v>46261</v>
      </c>
      <c r="C3155" s="136" t="s">
        <v>11188</v>
      </c>
      <c r="D3155" s="136" t="s">
        <v>11190</v>
      </c>
      <c r="E3155" s="136">
        <v>12</v>
      </c>
      <c r="F3155" s="11">
        <v>12</v>
      </c>
      <c r="G3155" s="136">
        <v>0</v>
      </c>
      <c r="H3155" s="136">
        <v>0</v>
      </c>
      <c r="I3155" s="136">
        <v>0</v>
      </c>
      <c r="J3155" s="136">
        <v>0</v>
      </c>
      <c r="K3155" s="136">
        <v>0</v>
      </c>
      <c r="L3155" s="136">
        <v>0</v>
      </c>
      <c r="S3155" s="180"/>
      <c r="T3155" s="185">
        <v>12</v>
      </c>
      <c r="U3155" s="186"/>
      <c r="V3155" s="182"/>
      <c r="W3155" s="183"/>
      <c r="X3155" s="187"/>
      <c r="Y3155" s="188"/>
      <c r="Z3155" s="189"/>
    </row>
    <row r="3156" spans="2:26" ht="17.25" customHeight="1">
      <c r="B3156" s="137">
        <v>46261</v>
      </c>
      <c r="C3156" s="136" t="s">
        <v>11188</v>
      </c>
      <c r="D3156" s="136" t="s">
        <v>11191</v>
      </c>
      <c r="E3156" s="136">
        <v>13</v>
      </c>
      <c r="F3156" s="11">
        <v>13</v>
      </c>
      <c r="G3156" s="136">
        <v>0</v>
      </c>
      <c r="H3156" s="136">
        <v>0</v>
      </c>
      <c r="I3156" s="136">
        <v>0</v>
      </c>
      <c r="J3156" s="136">
        <v>0</v>
      </c>
      <c r="K3156" s="136">
        <v>0</v>
      </c>
      <c r="L3156" s="136">
        <v>0</v>
      </c>
      <c r="S3156" s="180"/>
      <c r="T3156" s="185">
        <v>13</v>
      </c>
      <c r="U3156" s="186"/>
      <c r="V3156" s="182"/>
      <c r="W3156" s="183"/>
      <c r="X3156" s="187"/>
      <c r="Y3156" s="188"/>
      <c r="Z3156" s="189"/>
    </row>
    <row r="3157" spans="2:26" ht="17.25" customHeight="1">
      <c r="B3157" s="137">
        <v>46262</v>
      </c>
      <c r="C3157" s="136" t="s">
        <v>11295</v>
      </c>
      <c r="D3157" s="136" t="s">
        <v>9785</v>
      </c>
      <c r="E3157" s="136">
        <v>13</v>
      </c>
      <c r="F3157" s="11">
        <v>13</v>
      </c>
      <c r="G3157" s="136">
        <v>0</v>
      </c>
      <c r="H3157" s="136">
        <v>0</v>
      </c>
      <c r="I3157" s="136">
        <v>0</v>
      </c>
      <c r="J3157" s="136">
        <v>0</v>
      </c>
      <c r="K3157" s="136">
        <v>0</v>
      </c>
      <c r="L3157" s="136">
        <v>0</v>
      </c>
      <c r="S3157" s="180"/>
      <c r="T3157" s="185">
        <v>13</v>
      </c>
      <c r="U3157" s="186"/>
      <c r="V3157" s="182"/>
      <c r="W3157" s="183"/>
      <c r="X3157" s="187"/>
      <c r="Y3157" s="188"/>
      <c r="Z3157" s="189"/>
    </row>
    <row r="3158" spans="2:26" ht="17.25" customHeight="1">
      <c r="B3158" s="137">
        <v>46262</v>
      </c>
      <c r="C3158" s="136" t="s">
        <v>7133</v>
      </c>
      <c r="D3158" s="136" t="s">
        <v>11301</v>
      </c>
      <c r="E3158" s="136">
        <v>2</v>
      </c>
      <c r="F3158" s="11">
        <v>2</v>
      </c>
      <c r="G3158" s="136">
        <v>0</v>
      </c>
      <c r="H3158" s="136">
        <v>0</v>
      </c>
      <c r="I3158" s="136">
        <v>0</v>
      </c>
      <c r="J3158" s="136">
        <v>0</v>
      </c>
      <c r="K3158" s="136">
        <v>0</v>
      </c>
      <c r="L3158" s="136">
        <v>0</v>
      </c>
      <c r="S3158" s="180"/>
      <c r="T3158" s="185">
        <v>2</v>
      </c>
      <c r="U3158" s="186"/>
      <c r="V3158" s="182"/>
      <c r="W3158" s="183"/>
      <c r="X3158" s="187"/>
      <c r="Y3158" s="188"/>
      <c r="Z3158" s="189"/>
    </row>
    <row r="3159" spans="2:26" ht="17.25" customHeight="1">
      <c r="B3159" s="137">
        <v>46262</v>
      </c>
      <c r="C3159" s="136" t="s">
        <v>7133</v>
      </c>
      <c r="D3159" s="136" t="s">
        <v>11191</v>
      </c>
      <c r="E3159" s="136">
        <v>13</v>
      </c>
      <c r="F3159" s="11">
        <v>13</v>
      </c>
      <c r="G3159" s="136">
        <v>0</v>
      </c>
      <c r="H3159" s="136">
        <v>0</v>
      </c>
      <c r="I3159" s="136">
        <v>0</v>
      </c>
      <c r="J3159" s="136">
        <v>0</v>
      </c>
      <c r="K3159" s="136">
        <v>0</v>
      </c>
      <c r="L3159" s="136">
        <v>0</v>
      </c>
      <c r="S3159" s="180"/>
      <c r="T3159" s="185">
        <v>13</v>
      </c>
      <c r="U3159" s="186"/>
      <c r="V3159" s="182"/>
      <c r="W3159" s="183"/>
      <c r="X3159" s="187"/>
      <c r="Y3159" s="188"/>
      <c r="Z3159" s="189"/>
    </row>
    <row r="3160" spans="2:26" ht="17.25" customHeight="1">
      <c r="B3160" s="137">
        <v>46262</v>
      </c>
      <c r="C3160" s="136" t="s">
        <v>7133</v>
      </c>
      <c r="D3160" s="136" t="s">
        <v>11190</v>
      </c>
      <c r="E3160" s="136">
        <v>10</v>
      </c>
      <c r="F3160" s="11">
        <v>10</v>
      </c>
      <c r="G3160" s="136">
        <v>0</v>
      </c>
      <c r="H3160" s="136">
        <v>0</v>
      </c>
      <c r="I3160" s="136">
        <v>0</v>
      </c>
      <c r="J3160" s="136">
        <v>0</v>
      </c>
      <c r="K3160" s="136">
        <v>0</v>
      </c>
      <c r="L3160" s="136">
        <v>0</v>
      </c>
      <c r="S3160" s="180"/>
      <c r="T3160" s="185">
        <v>10</v>
      </c>
      <c r="U3160" s="186"/>
      <c r="V3160" s="182"/>
      <c r="W3160" s="183"/>
      <c r="X3160" s="187"/>
      <c r="Y3160" s="188"/>
      <c r="Z3160" s="189"/>
    </row>
    <row r="3161" spans="2:26" ht="17.25" customHeight="1">
      <c r="B3161" s="137">
        <v>46263</v>
      </c>
      <c r="C3161" s="136" t="s">
        <v>11295</v>
      </c>
      <c r="D3161" s="136" t="s">
        <v>11291</v>
      </c>
      <c r="E3161" s="136">
        <v>2</v>
      </c>
      <c r="F3161" s="11">
        <v>0</v>
      </c>
      <c r="G3161" s="136">
        <v>0</v>
      </c>
      <c r="H3161" s="136">
        <v>1</v>
      </c>
      <c r="I3161" s="136">
        <v>0</v>
      </c>
      <c r="J3161" s="136">
        <v>0</v>
      </c>
      <c r="K3161" s="136">
        <v>0</v>
      </c>
      <c r="L3161" s="136">
        <v>1</v>
      </c>
      <c r="O3161" s="136" t="s">
        <v>11286</v>
      </c>
      <c r="P3161" s="136" t="s">
        <v>11286</v>
      </c>
      <c r="S3161" s="180"/>
      <c r="T3161" s="185"/>
      <c r="U3161" s="186"/>
      <c r="V3161" s="182"/>
      <c r="W3161" s="183"/>
      <c r="X3161" s="187"/>
      <c r="Y3161" s="188"/>
      <c r="Z3161" s="189"/>
    </row>
    <row r="3162" spans="2:26" ht="17.25" customHeight="1">
      <c r="B3162" s="137">
        <v>46263</v>
      </c>
      <c r="C3162" s="136" t="s">
        <v>7133</v>
      </c>
      <c r="D3162" s="136" t="s">
        <v>11292</v>
      </c>
      <c r="E3162" s="136">
        <v>3</v>
      </c>
      <c r="F3162" s="136">
        <v>0</v>
      </c>
      <c r="G3162" s="136">
        <v>0</v>
      </c>
      <c r="H3162" s="136">
        <v>0</v>
      </c>
      <c r="I3162" s="136">
        <v>0</v>
      </c>
      <c r="J3162" s="136">
        <v>0</v>
      </c>
      <c r="K3162" s="136">
        <v>0</v>
      </c>
      <c r="L3162" s="136">
        <v>0</v>
      </c>
      <c r="S3162" s="180"/>
      <c r="T3162" s="185"/>
      <c r="U3162" s="186"/>
      <c r="V3162" s="182"/>
      <c r="W3162" s="183"/>
      <c r="X3162" s="187"/>
      <c r="Y3162" s="188"/>
      <c r="Z3162" s="189"/>
    </row>
    <row r="3163" spans="2:26" ht="17.25" customHeight="1">
      <c r="B3163" s="137">
        <v>46263</v>
      </c>
      <c r="C3163" s="136" t="s">
        <v>11295</v>
      </c>
      <c r="D3163" s="136" t="s">
        <v>9829</v>
      </c>
      <c r="E3163" s="136">
        <v>4</v>
      </c>
      <c r="F3163" s="11">
        <v>0</v>
      </c>
      <c r="G3163" s="136">
        <v>0</v>
      </c>
      <c r="H3163" s="136">
        <v>0</v>
      </c>
      <c r="I3163" s="136">
        <v>1</v>
      </c>
      <c r="J3163" s="136">
        <v>0</v>
      </c>
      <c r="K3163" s="136">
        <v>0</v>
      </c>
      <c r="L3163" s="136">
        <v>1</v>
      </c>
      <c r="M3163" s="136" t="s">
        <v>11286</v>
      </c>
      <c r="S3163" s="180"/>
      <c r="T3163" s="185"/>
      <c r="U3163" s="186"/>
      <c r="V3163" s="182"/>
      <c r="W3163" s="183"/>
      <c r="X3163" s="187"/>
      <c r="Y3163" s="188"/>
      <c r="Z3163" s="189"/>
    </row>
    <row r="3164" spans="2:26" ht="17.25" customHeight="1">
      <c r="B3164" s="137">
        <v>46263</v>
      </c>
      <c r="C3164" s="136" t="s">
        <v>11296</v>
      </c>
      <c r="D3164" s="136" t="s">
        <v>9488</v>
      </c>
      <c r="E3164" s="136">
        <v>11</v>
      </c>
      <c r="F3164" s="11">
        <v>4</v>
      </c>
      <c r="G3164" s="136">
        <v>0</v>
      </c>
      <c r="H3164" s="136">
        <v>0</v>
      </c>
      <c r="I3164" s="136">
        <v>0</v>
      </c>
      <c r="J3164" s="136">
        <v>6</v>
      </c>
      <c r="K3164" s="136">
        <v>0</v>
      </c>
      <c r="L3164" s="136">
        <v>6</v>
      </c>
      <c r="M3164" s="136" t="s">
        <v>11288</v>
      </c>
      <c r="S3164" s="180">
        <v>4</v>
      </c>
      <c r="T3164" s="185"/>
      <c r="U3164" s="186"/>
      <c r="V3164" s="182"/>
      <c r="W3164" s="183"/>
      <c r="X3164" s="187"/>
      <c r="Y3164" s="188"/>
      <c r="Z3164" s="189"/>
    </row>
    <row r="3165" spans="2:26" ht="17.25" customHeight="1">
      <c r="B3165" s="137">
        <v>46263</v>
      </c>
      <c r="C3165" s="136" t="s">
        <v>11295</v>
      </c>
      <c r="D3165" s="136" t="s">
        <v>11150</v>
      </c>
      <c r="E3165" s="136">
        <v>5</v>
      </c>
      <c r="F3165" s="11">
        <v>5</v>
      </c>
      <c r="G3165" s="136">
        <v>0</v>
      </c>
      <c r="H3165" s="136">
        <v>21</v>
      </c>
      <c r="I3165" s="136">
        <v>0</v>
      </c>
      <c r="J3165" s="136">
        <v>0</v>
      </c>
      <c r="K3165" s="136">
        <v>0</v>
      </c>
      <c r="L3165" s="136">
        <v>21</v>
      </c>
      <c r="O3165" s="136" t="s">
        <v>11286</v>
      </c>
      <c r="P3165" s="136" t="s">
        <v>11286</v>
      </c>
      <c r="S3165" s="180">
        <v>5</v>
      </c>
      <c r="T3165" s="185"/>
      <c r="U3165" s="186"/>
      <c r="V3165" s="182"/>
      <c r="W3165" s="183"/>
      <c r="X3165" s="187"/>
      <c r="Y3165" s="188"/>
      <c r="Z3165" s="189"/>
    </row>
    <row r="3166" spans="2:26" ht="17.25" customHeight="1">
      <c r="B3166" s="137">
        <v>46264</v>
      </c>
      <c r="C3166" s="136" t="s">
        <v>7133</v>
      </c>
      <c r="D3166" s="136" t="s">
        <v>11293</v>
      </c>
      <c r="E3166" s="136">
        <v>11</v>
      </c>
      <c r="F3166" s="136">
        <v>0</v>
      </c>
      <c r="G3166" s="136">
        <v>0</v>
      </c>
      <c r="H3166" s="136">
        <v>0</v>
      </c>
      <c r="I3166" s="136">
        <v>0</v>
      </c>
      <c r="J3166" s="136">
        <v>0</v>
      </c>
      <c r="K3166" s="136">
        <v>0</v>
      </c>
      <c r="L3166" s="136">
        <v>0</v>
      </c>
      <c r="S3166" s="180"/>
      <c r="T3166" s="185"/>
      <c r="U3166" s="186"/>
      <c r="V3166" s="182"/>
      <c r="W3166" s="183"/>
      <c r="X3166" s="187"/>
      <c r="Y3166" s="188"/>
      <c r="Z3166" s="189"/>
    </row>
    <row r="3167" spans="2:26" ht="17.25" customHeight="1">
      <c r="B3167" s="137">
        <v>46264</v>
      </c>
      <c r="C3167" s="136" t="s">
        <v>7133</v>
      </c>
      <c r="D3167" s="136" t="s">
        <v>11294</v>
      </c>
      <c r="E3167" s="136">
        <v>9</v>
      </c>
      <c r="F3167" s="11">
        <v>0</v>
      </c>
      <c r="G3167" s="136">
        <v>0</v>
      </c>
      <c r="H3167" s="136">
        <v>2</v>
      </c>
      <c r="I3167" s="136">
        <v>0</v>
      </c>
      <c r="J3167" s="136">
        <v>0</v>
      </c>
      <c r="K3167" s="136">
        <v>0</v>
      </c>
      <c r="L3167" s="136">
        <v>2</v>
      </c>
      <c r="O3167" s="136" t="s">
        <v>11286</v>
      </c>
      <c r="P3167" s="136" t="s">
        <v>11286</v>
      </c>
      <c r="S3167" s="180"/>
      <c r="T3167" s="185"/>
      <c r="U3167" s="186"/>
      <c r="V3167" s="182"/>
      <c r="W3167" s="183"/>
      <c r="X3167" s="187"/>
      <c r="Y3167" s="188"/>
      <c r="Z3167" s="189"/>
    </row>
    <row r="3168" spans="2:26" ht="17.25" customHeight="1">
      <c r="B3168" s="137">
        <v>46264</v>
      </c>
      <c r="C3168" s="136" t="s">
        <v>7133</v>
      </c>
      <c r="D3168" s="136" t="s">
        <v>11190</v>
      </c>
      <c r="E3168" s="136">
        <v>12</v>
      </c>
      <c r="F3168" s="11">
        <v>12</v>
      </c>
      <c r="G3168" s="136">
        <v>0</v>
      </c>
      <c r="H3168" s="136">
        <v>0</v>
      </c>
      <c r="I3168" s="136">
        <v>0</v>
      </c>
      <c r="J3168" s="136">
        <v>0</v>
      </c>
      <c r="K3168" s="136">
        <v>0</v>
      </c>
      <c r="L3168" s="136">
        <v>0</v>
      </c>
      <c r="S3168" s="180"/>
      <c r="T3168" s="185">
        <v>12</v>
      </c>
      <c r="U3168" s="186"/>
      <c r="V3168" s="182"/>
      <c r="W3168" s="183"/>
      <c r="X3168" s="187"/>
      <c r="Y3168" s="188"/>
      <c r="Z3168" s="189"/>
    </row>
    <row r="3169" spans="2:26" ht="17.25" customHeight="1">
      <c r="B3169" s="137">
        <v>46264</v>
      </c>
      <c r="C3169" s="136" t="s">
        <v>11295</v>
      </c>
      <c r="D3169" s="136" t="s">
        <v>11285</v>
      </c>
      <c r="E3169" s="136">
        <v>5</v>
      </c>
      <c r="F3169" s="11">
        <v>5</v>
      </c>
      <c r="G3169" s="136">
        <v>0</v>
      </c>
      <c r="H3169" s="136">
        <v>18</v>
      </c>
      <c r="I3169" s="136">
        <v>0</v>
      </c>
      <c r="J3169" s="136">
        <v>0</v>
      </c>
      <c r="K3169" s="136">
        <v>0</v>
      </c>
      <c r="L3169" s="136">
        <v>18</v>
      </c>
      <c r="M3169" s="136" t="s">
        <v>11286</v>
      </c>
      <c r="N3169" s="136" t="s">
        <v>11288</v>
      </c>
      <c r="S3169" s="180">
        <v>5</v>
      </c>
      <c r="T3169" s="185"/>
      <c r="U3169" s="186"/>
      <c r="V3169" s="182"/>
      <c r="W3169" s="183"/>
      <c r="X3169" s="187"/>
      <c r="Y3169" s="188"/>
      <c r="Z3169" s="189"/>
    </row>
    <row r="3170" spans="2:26" ht="17.25" customHeight="1">
      <c r="B3170" s="137">
        <v>46265</v>
      </c>
      <c r="C3170" s="136" t="s">
        <v>11344</v>
      </c>
      <c r="D3170" s="136" t="s">
        <v>9123</v>
      </c>
      <c r="E3170" s="136">
        <v>7</v>
      </c>
      <c r="F3170" s="136">
        <v>0</v>
      </c>
      <c r="G3170" s="136">
        <v>0</v>
      </c>
      <c r="H3170" s="136">
        <v>0</v>
      </c>
      <c r="I3170" s="136">
        <v>0</v>
      </c>
      <c r="J3170" s="136">
        <v>0</v>
      </c>
      <c r="K3170" s="136">
        <v>0</v>
      </c>
      <c r="L3170" s="136">
        <v>0</v>
      </c>
      <c r="S3170" s="180"/>
      <c r="T3170" s="185"/>
      <c r="U3170" s="186"/>
      <c r="V3170" s="182"/>
      <c r="W3170" s="183"/>
      <c r="X3170" s="187"/>
      <c r="Y3170" s="188"/>
      <c r="Z3170" s="189"/>
    </row>
    <row r="3171" spans="2:26" ht="17.25" customHeight="1">
      <c r="B3171" s="137">
        <v>46265</v>
      </c>
      <c r="C3171" s="136" t="s">
        <v>11345</v>
      </c>
      <c r="D3171" s="136" t="s">
        <v>10987</v>
      </c>
      <c r="E3171" s="136">
        <v>3</v>
      </c>
      <c r="F3171" s="11">
        <v>0</v>
      </c>
      <c r="G3171" s="136">
        <v>0</v>
      </c>
      <c r="H3171" s="136">
        <v>0</v>
      </c>
      <c r="I3171" s="136">
        <v>0</v>
      </c>
      <c r="J3171" s="136">
        <v>2</v>
      </c>
      <c r="K3171" s="136">
        <v>0</v>
      </c>
      <c r="L3171" s="136">
        <v>2</v>
      </c>
      <c r="M3171" s="136" t="s">
        <v>11350</v>
      </c>
      <c r="S3171" s="180"/>
      <c r="T3171" s="185"/>
      <c r="U3171" s="186"/>
      <c r="V3171" s="182"/>
      <c r="W3171" s="183"/>
      <c r="X3171" s="187"/>
      <c r="Y3171" s="188"/>
      <c r="Z3171" s="189"/>
    </row>
    <row r="3172" spans="2:26" ht="17.25" customHeight="1">
      <c r="B3172" s="137">
        <v>46265</v>
      </c>
      <c r="C3172" s="136" t="s">
        <v>11346</v>
      </c>
      <c r="D3172" s="136" t="s">
        <v>9395</v>
      </c>
      <c r="E3172" s="136">
        <v>1</v>
      </c>
      <c r="F3172" s="136">
        <v>0</v>
      </c>
      <c r="G3172" s="136">
        <v>0</v>
      </c>
      <c r="H3172" s="136">
        <v>0</v>
      </c>
      <c r="I3172" s="136">
        <v>0</v>
      </c>
      <c r="J3172" s="136">
        <v>0</v>
      </c>
      <c r="K3172" s="136">
        <v>0</v>
      </c>
      <c r="L3172" s="136">
        <v>0</v>
      </c>
      <c r="S3172" s="180"/>
      <c r="T3172" s="185"/>
      <c r="U3172" s="186"/>
      <c r="V3172" s="182"/>
      <c r="W3172" s="183"/>
      <c r="X3172" s="187"/>
      <c r="Y3172" s="188"/>
      <c r="Z3172" s="189"/>
    </row>
    <row r="3173" spans="2:26" ht="17.25" customHeight="1">
      <c r="B3173" s="137">
        <v>46265</v>
      </c>
      <c r="C3173" s="136" t="s">
        <v>57</v>
      </c>
      <c r="D3173" s="136" t="s">
        <v>11150</v>
      </c>
      <c r="E3173" s="136">
        <v>5</v>
      </c>
      <c r="F3173" s="11">
        <v>5</v>
      </c>
      <c r="G3173" s="136">
        <v>0</v>
      </c>
      <c r="H3173" s="136">
        <v>0</v>
      </c>
      <c r="I3173" s="136">
        <v>0</v>
      </c>
      <c r="J3173" s="136">
        <v>0</v>
      </c>
      <c r="K3173" s="136">
        <v>0</v>
      </c>
      <c r="L3173" s="136">
        <v>0</v>
      </c>
      <c r="S3173" s="180"/>
      <c r="T3173" s="185"/>
      <c r="U3173" s="186"/>
      <c r="V3173" s="182"/>
      <c r="W3173" s="183"/>
      <c r="X3173" s="187"/>
      <c r="Y3173" s="188"/>
      <c r="Z3173" s="189">
        <v>5</v>
      </c>
    </row>
    <row r="3174" spans="2:26" ht="17.25" customHeight="1">
      <c r="S3174" s="180"/>
      <c r="T3174" s="185"/>
      <c r="U3174" s="186"/>
      <c r="V3174" s="182"/>
      <c r="W3174" s="183"/>
      <c r="X3174" s="187"/>
      <c r="Y3174" s="188"/>
      <c r="Z3174" s="189"/>
    </row>
    <row r="3175" spans="2:26" ht="17.25" customHeight="1">
      <c r="S3175" s="180"/>
      <c r="T3175" s="185"/>
      <c r="U3175" s="186"/>
      <c r="V3175" s="182"/>
      <c r="W3175" s="183"/>
      <c r="X3175" s="187"/>
      <c r="Y3175" s="188"/>
      <c r="Z3175" s="189"/>
    </row>
    <row r="3176" spans="2:26" ht="17.25" customHeight="1">
      <c r="S3176" s="180"/>
      <c r="T3176" s="185"/>
      <c r="U3176" s="186"/>
      <c r="V3176" s="182"/>
      <c r="W3176" s="183"/>
      <c r="X3176" s="187"/>
      <c r="Y3176" s="188"/>
      <c r="Z3176" s="189"/>
    </row>
    <row r="3177" spans="2:26" ht="17.25" customHeight="1">
      <c r="S3177" s="180"/>
      <c r="T3177" s="185"/>
      <c r="U3177" s="186"/>
      <c r="V3177" s="182"/>
      <c r="W3177" s="183"/>
      <c r="X3177" s="187"/>
      <c r="Y3177" s="188"/>
      <c r="Z3177" s="189"/>
    </row>
    <row r="3178" spans="2:26" ht="17.25" customHeight="1">
      <c r="S3178" s="180"/>
      <c r="T3178" s="185"/>
      <c r="U3178" s="186"/>
      <c r="V3178" s="182"/>
      <c r="W3178" s="183"/>
      <c r="X3178" s="187"/>
      <c r="Y3178" s="188"/>
      <c r="Z3178" s="189"/>
    </row>
    <row r="3179" spans="2:26" ht="17.25" customHeight="1">
      <c r="S3179" s="180"/>
      <c r="T3179" s="185"/>
      <c r="U3179" s="186"/>
      <c r="V3179" s="182"/>
      <c r="W3179" s="183"/>
      <c r="X3179" s="187"/>
      <c r="Y3179" s="188"/>
      <c r="Z3179" s="189"/>
    </row>
    <row r="3180" spans="2:26" ht="17.25" customHeight="1">
      <c r="S3180" s="180"/>
      <c r="T3180" s="185"/>
      <c r="U3180" s="186"/>
      <c r="V3180" s="182"/>
      <c r="W3180" s="183"/>
      <c r="X3180" s="187"/>
      <c r="Y3180" s="188"/>
      <c r="Z3180" s="189"/>
    </row>
    <row r="3181" spans="2:26" ht="17.25" customHeight="1">
      <c r="S3181" s="180"/>
      <c r="T3181" s="185"/>
      <c r="U3181" s="186"/>
      <c r="V3181" s="182"/>
      <c r="W3181" s="183"/>
      <c r="X3181" s="187"/>
      <c r="Y3181" s="188"/>
      <c r="Z3181" s="189"/>
    </row>
    <row r="3182" spans="2:26" ht="17.25" customHeight="1">
      <c r="S3182" s="180"/>
      <c r="T3182" s="185"/>
      <c r="U3182" s="186"/>
      <c r="V3182" s="182"/>
      <c r="W3182" s="183"/>
      <c r="X3182" s="187"/>
      <c r="Y3182" s="188"/>
      <c r="Z3182" s="189"/>
    </row>
    <row r="3183" spans="2:26" ht="17.25" customHeight="1">
      <c r="S3183" s="180"/>
      <c r="T3183" s="185"/>
      <c r="U3183" s="186"/>
      <c r="V3183" s="182"/>
      <c r="W3183" s="183"/>
      <c r="X3183" s="187"/>
      <c r="Y3183" s="188"/>
      <c r="Z3183" s="189"/>
    </row>
    <row r="3184" spans="2:26" ht="17.25" customHeight="1">
      <c r="S3184" s="180"/>
      <c r="T3184" s="185"/>
      <c r="U3184" s="186"/>
      <c r="V3184" s="182"/>
      <c r="W3184" s="183"/>
      <c r="X3184" s="187"/>
      <c r="Y3184" s="188"/>
      <c r="Z3184" s="189"/>
    </row>
    <row r="3185" spans="19:26" ht="17.25" customHeight="1">
      <c r="S3185" s="180"/>
      <c r="T3185" s="185"/>
      <c r="U3185" s="186"/>
      <c r="V3185" s="182"/>
      <c r="W3185" s="183"/>
      <c r="X3185" s="187"/>
      <c r="Y3185" s="188"/>
      <c r="Z3185" s="189"/>
    </row>
    <row r="3186" spans="19:26" ht="17.25" customHeight="1">
      <c r="S3186" s="180"/>
      <c r="T3186" s="185"/>
      <c r="U3186" s="186"/>
      <c r="V3186" s="182"/>
      <c r="W3186" s="183"/>
      <c r="X3186" s="187"/>
      <c r="Y3186" s="188"/>
      <c r="Z3186" s="189"/>
    </row>
    <row r="3187" spans="19:26" ht="17.25" customHeight="1">
      <c r="S3187" s="180"/>
      <c r="T3187" s="185"/>
      <c r="U3187" s="186"/>
      <c r="V3187" s="182"/>
      <c r="W3187" s="183"/>
      <c r="X3187" s="187"/>
      <c r="Y3187" s="188"/>
      <c r="Z3187" s="189"/>
    </row>
    <row r="3188" spans="19:26" ht="17.25" customHeight="1">
      <c r="S3188" s="180"/>
      <c r="T3188" s="185"/>
      <c r="U3188" s="186"/>
      <c r="V3188" s="182"/>
      <c r="W3188" s="183"/>
      <c r="X3188" s="187"/>
      <c r="Y3188" s="188"/>
      <c r="Z3188" s="189"/>
    </row>
    <row r="3189" spans="19:26" ht="17.25" customHeight="1">
      <c r="S3189" s="180"/>
      <c r="T3189" s="185"/>
      <c r="U3189" s="186"/>
      <c r="V3189" s="182"/>
      <c r="W3189" s="183"/>
      <c r="X3189" s="187"/>
      <c r="Y3189" s="188"/>
      <c r="Z3189" s="189"/>
    </row>
    <row r="3190" spans="19:26" ht="17.25" customHeight="1">
      <c r="S3190" s="180"/>
      <c r="T3190" s="185"/>
      <c r="U3190" s="186"/>
      <c r="V3190" s="182"/>
      <c r="W3190" s="183"/>
      <c r="X3190" s="187"/>
      <c r="Y3190" s="188"/>
      <c r="Z3190" s="189"/>
    </row>
    <row r="3191" spans="19:26" ht="17.25" customHeight="1">
      <c r="S3191" s="180"/>
      <c r="T3191" s="185"/>
      <c r="U3191" s="186"/>
      <c r="V3191" s="182"/>
      <c r="W3191" s="183"/>
      <c r="X3191" s="187"/>
      <c r="Y3191" s="188"/>
      <c r="Z3191" s="189"/>
    </row>
    <row r="3192" spans="19:26" ht="17.25" customHeight="1">
      <c r="S3192" s="180"/>
      <c r="T3192" s="185"/>
      <c r="U3192" s="186"/>
      <c r="V3192" s="182"/>
      <c r="W3192" s="183"/>
      <c r="X3192" s="187"/>
      <c r="Y3192" s="188"/>
      <c r="Z3192" s="189"/>
    </row>
    <row r="3193" spans="19:26" ht="17.25" customHeight="1">
      <c r="S3193" s="180"/>
      <c r="T3193" s="185"/>
      <c r="U3193" s="186"/>
      <c r="V3193" s="182"/>
      <c r="W3193" s="183"/>
      <c r="X3193" s="187"/>
      <c r="Y3193" s="188"/>
      <c r="Z3193" s="189"/>
    </row>
    <row r="3194" spans="19:26" ht="17.25" customHeight="1">
      <c r="S3194" s="180"/>
      <c r="T3194" s="185"/>
      <c r="U3194" s="186"/>
      <c r="V3194" s="182"/>
      <c r="W3194" s="183"/>
      <c r="X3194" s="187"/>
      <c r="Y3194" s="188"/>
      <c r="Z3194" s="189"/>
    </row>
    <row r="3195" spans="19:26" ht="17.25" customHeight="1">
      <c r="S3195" s="180"/>
      <c r="T3195" s="185"/>
      <c r="U3195" s="186"/>
      <c r="V3195" s="182"/>
      <c r="W3195" s="183"/>
      <c r="X3195" s="187"/>
      <c r="Y3195" s="188"/>
      <c r="Z3195" s="189"/>
    </row>
    <row r="3196" spans="19:26" ht="17.25" customHeight="1">
      <c r="S3196" s="180"/>
      <c r="T3196" s="185"/>
      <c r="U3196" s="186"/>
      <c r="V3196" s="182"/>
      <c r="W3196" s="183"/>
      <c r="X3196" s="187"/>
      <c r="Y3196" s="188"/>
      <c r="Z3196" s="189"/>
    </row>
    <row r="3197" spans="19:26" ht="17.25" customHeight="1">
      <c r="S3197" s="180"/>
      <c r="T3197" s="185"/>
      <c r="U3197" s="186"/>
      <c r="V3197" s="182"/>
      <c r="W3197" s="183"/>
      <c r="X3197" s="187"/>
      <c r="Y3197" s="188"/>
      <c r="Z3197" s="189"/>
    </row>
    <row r="3198" spans="19:26" ht="17.25" customHeight="1">
      <c r="S3198" s="180"/>
      <c r="T3198" s="185"/>
      <c r="U3198" s="186"/>
      <c r="V3198" s="182"/>
      <c r="W3198" s="183"/>
      <c r="X3198" s="187"/>
      <c r="Y3198" s="188"/>
      <c r="Z3198" s="189"/>
    </row>
    <row r="3199" spans="19:26" ht="17.25" customHeight="1">
      <c r="S3199" s="180"/>
      <c r="T3199" s="185"/>
      <c r="U3199" s="186"/>
      <c r="V3199" s="182"/>
      <c r="W3199" s="183"/>
      <c r="X3199" s="187"/>
      <c r="Y3199" s="188"/>
      <c r="Z3199" s="189"/>
    </row>
    <row r="3200" spans="19:26" ht="17.25" customHeight="1">
      <c r="S3200" s="180"/>
      <c r="T3200" s="185"/>
      <c r="U3200" s="186"/>
      <c r="V3200" s="182"/>
      <c r="W3200" s="183"/>
      <c r="X3200" s="187"/>
      <c r="Y3200" s="188"/>
      <c r="Z3200" s="189"/>
    </row>
    <row r="3201" spans="19:26" ht="17.25" customHeight="1">
      <c r="S3201" s="180"/>
      <c r="T3201" s="185"/>
      <c r="U3201" s="186"/>
      <c r="V3201" s="182"/>
      <c r="W3201" s="183"/>
      <c r="X3201" s="187"/>
      <c r="Y3201" s="188"/>
      <c r="Z3201" s="189"/>
    </row>
    <row r="3202" spans="19:26" ht="17.25" customHeight="1">
      <c r="S3202" s="180"/>
      <c r="T3202" s="185"/>
      <c r="U3202" s="186"/>
      <c r="V3202" s="182"/>
      <c r="W3202" s="183"/>
      <c r="X3202" s="187"/>
      <c r="Y3202" s="188"/>
      <c r="Z3202" s="189"/>
    </row>
    <row r="3203" spans="19:26" ht="17.25" customHeight="1">
      <c r="S3203" s="180"/>
      <c r="T3203" s="185"/>
      <c r="U3203" s="186"/>
      <c r="V3203" s="182"/>
      <c r="W3203" s="183"/>
      <c r="X3203" s="187"/>
      <c r="Y3203" s="188"/>
      <c r="Z3203" s="189"/>
    </row>
    <row r="3204" spans="19:26" ht="17.25" customHeight="1">
      <c r="S3204" s="180"/>
      <c r="T3204" s="185"/>
      <c r="U3204" s="186"/>
      <c r="V3204" s="182"/>
      <c r="W3204" s="183"/>
      <c r="X3204" s="187"/>
      <c r="Y3204" s="188"/>
      <c r="Z3204" s="189"/>
    </row>
    <row r="3205" spans="19:26" ht="17.25" customHeight="1">
      <c r="S3205" s="180"/>
      <c r="T3205" s="185"/>
      <c r="U3205" s="186"/>
      <c r="V3205" s="182"/>
      <c r="W3205" s="183"/>
      <c r="X3205" s="187"/>
      <c r="Y3205" s="188"/>
      <c r="Z3205" s="189"/>
    </row>
    <row r="3206" spans="19:26" ht="17.25" customHeight="1">
      <c r="S3206" s="180"/>
      <c r="T3206" s="185"/>
      <c r="U3206" s="186"/>
      <c r="V3206" s="182"/>
      <c r="W3206" s="183"/>
      <c r="X3206" s="187"/>
      <c r="Y3206" s="188"/>
      <c r="Z3206" s="189"/>
    </row>
    <row r="3207" spans="19:26" ht="17.25" customHeight="1">
      <c r="S3207" s="180"/>
      <c r="T3207" s="185"/>
      <c r="U3207" s="186"/>
      <c r="V3207" s="182"/>
      <c r="W3207" s="183"/>
      <c r="X3207" s="187"/>
      <c r="Y3207" s="188"/>
      <c r="Z3207" s="189"/>
    </row>
    <row r="3208" spans="19:26" ht="17.25" customHeight="1">
      <c r="S3208" s="180"/>
      <c r="T3208" s="185"/>
      <c r="U3208" s="186"/>
      <c r="V3208" s="182"/>
      <c r="W3208" s="183"/>
      <c r="X3208" s="187"/>
      <c r="Y3208" s="188"/>
      <c r="Z3208" s="189"/>
    </row>
    <row r="3209" spans="19:26" ht="17.25" customHeight="1">
      <c r="S3209" s="180"/>
      <c r="T3209" s="185"/>
      <c r="U3209" s="186"/>
      <c r="V3209" s="182"/>
      <c r="W3209" s="183"/>
      <c r="X3209" s="187"/>
      <c r="Y3209" s="188"/>
      <c r="Z3209" s="189"/>
    </row>
    <row r="3210" spans="19:26" ht="17.25" customHeight="1">
      <c r="S3210" s="180"/>
      <c r="T3210" s="185"/>
      <c r="U3210" s="186"/>
      <c r="V3210" s="182"/>
      <c r="W3210" s="183"/>
      <c r="X3210" s="187"/>
      <c r="Y3210" s="188"/>
      <c r="Z3210" s="189"/>
    </row>
    <row r="3211" spans="19:26" ht="17.25" customHeight="1">
      <c r="S3211" s="180"/>
      <c r="T3211" s="185"/>
      <c r="U3211" s="186"/>
      <c r="V3211" s="182"/>
      <c r="W3211" s="183"/>
      <c r="X3211" s="187"/>
      <c r="Y3211" s="188"/>
      <c r="Z3211" s="189"/>
    </row>
    <row r="3212" spans="19:26" ht="17.25" customHeight="1">
      <c r="S3212" s="180"/>
      <c r="T3212" s="185"/>
      <c r="U3212" s="186"/>
      <c r="V3212" s="182"/>
      <c r="W3212" s="183"/>
      <c r="X3212" s="187"/>
      <c r="Y3212" s="188"/>
      <c r="Z3212" s="189"/>
    </row>
    <row r="3213" spans="19:26" ht="17.25" customHeight="1">
      <c r="S3213" s="180"/>
      <c r="T3213" s="185"/>
      <c r="U3213" s="186"/>
      <c r="V3213" s="182"/>
      <c r="W3213" s="183"/>
      <c r="X3213" s="187"/>
      <c r="Y3213" s="188"/>
      <c r="Z3213" s="189"/>
    </row>
    <row r="3214" spans="19:26" ht="17.25" customHeight="1">
      <c r="S3214" s="180"/>
      <c r="T3214" s="185"/>
      <c r="U3214" s="186"/>
      <c r="V3214" s="182"/>
      <c r="W3214" s="183"/>
      <c r="X3214" s="187"/>
      <c r="Y3214" s="188"/>
      <c r="Z3214" s="189"/>
    </row>
    <row r="3215" spans="19:26" ht="17.25" customHeight="1">
      <c r="S3215" s="180"/>
      <c r="T3215" s="185"/>
      <c r="U3215" s="186"/>
      <c r="V3215" s="182"/>
      <c r="W3215" s="183"/>
      <c r="X3215" s="187"/>
      <c r="Y3215" s="188"/>
      <c r="Z3215" s="189"/>
    </row>
    <row r="3216" spans="19:26" ht="17.25" customHeight="1">
      <c r="S3216" s="180"/>
      <c r="T3216" s="185"/>
      <c r="U3216" s="186"/>
      <c r="V3216" s="182"/>
      <c r="W3216" s="183"/>
      <c r="X3216" s="187"/>
      <c r="Y3216" s="188"/>
      <c r="Z3216" s="189"/>
    </row>
    <row r="3217" spans="19:26" ht="17.25" customHeight="1">
      <c r="S3217" s="180"/>
      <c r="T3217" s="185"/>
      <c r="U3217" s="186"/>
      <c r="V3217" s="182"/>
      <c r="W3217" s="183"/>
      <c r="X3217" s="187"/>
      <c r="Y3217" s="188"/>
      <c r="Z3217" s="189"/>
    </row>
    <row r="3218" spans="19:26" ht="17.25" customHeight="1">
      <c r="S3218" s="180"/>
      <c r="T3218" s="185"/>
      <c r="U3218" s="186"/>
      <c r="V3218" s="182"/>
      <c r="W3218" s="183"/>
      <c r="X3218" s="187"/>
      <c r="Y3218" s="188"/>
      <c r="Z3218" s="189"/>
    </row>
    <row r="3219" spans="19:26" ht="17.25" customHeight="1">
      <c r="S3219" s="180"/>
      <c r="T3219" s="185"/>
      <c r="U3219" s="186"/>
      <c r="V3219" s="182"/>
      <c r="W3219" s="183"/>
      <c r="X3219" s="187"/>
      <c r="Y3219" s="188"/>
      <c r="Z3219" s="189"/>
    </row>
    <row r="3220" spans="19:26" ht="17.25" customHeight="1">
      <c r="S3220" s="180"/>
      <c r="T3220" s="185"/>
      <c r="U3220" s="186"/>
      <c r="V3220" s="182"/>
      <c r="W3220" s="183"/>
      <c r="X3220" s="187"/>
      <c r="Y3220" s="188"/>
      <c r="Z3220" s="189"/>
    </row>
    <row r="3221" spans="19:26" ht="17.25" customHeight="1">
      <c r="S3221" s="180"/>
      <c r="T3221" s="185"/>
      <c r="U3221" s="186"/>
      <c r="V3221" s="182"/>
      <c r="W3221" s="183"/>
      <c r="X3221" s="187"/>
      <c r="Y3221" s="188"/>
      <c r="Z3221" s="189"/>
    </row>
    <row r="3222" spans="19:26" ht="17.25" customHeight="1">
      <c r="S3222" s="180"/>
      <c r="T3222" s="185"/>
      <c r="U3222" s="186"/>
      <c r="V3222" s="182"/>
      <c r="W3222" s="183"/>
      <c r="X3222" s="187"/>
      <c r="Y3222" s="188"/>
      <c r="Z3222" s="189"/>
    </row>
    <row r="3223" spans="19:26" ht="17.25" customHeight="1">
      <c r="S3223" s="180"/>
      <c r="T3223" s="185"/>
      <c r="U3223" s="186"/>
      <c r="V3223" s="182"/>
      <c r="W3223" s="183"/>
      <c r="X3223" s="187"/>
      <c r="Y3223" s="188"/>
      <c r="Z3223" s="189"/>
    </row>
    <row r="3224" spans="19:26" ht="17.25" customHeight="1">
      <c r="S3224" s="180"/>
      <c r="T3224" s="185"/>
      <c r="U3224" s="186"/>
      <c r="V3224" s="182"/>
      <c r="W3224" s="183"/>
      <c r="X3224" s="187"/>
      <c r="Y3224" s="188"/>
      <c r="Z3224" s="189"/>
    </row>
    <row r="3225" spans="19:26" ht="17.25" customHeight="1">
      <c r="S3225" s="180"/>
      <c r="T3225" s="185"/>
      <c r="U3225" s="186"/>
      <c r="V3225" s="182"/>
      <c r="W3225" s="183"/>
      <c r="X3225" s="187"/>
      <c r="Y3225" s="188"/>
      <c r="Z3225" s="189"/>
    </row>
    <row r="3226" spans="19:26" ht="17.25" customHeight="1">
      <c r="S3226" s="180"/>
      <c r="T3226" s="185"/>
      <c r="U3226" s="186"/>
      <c r="V3226" s="182"/>
      <c r="W3226" s="183"/>
      <c r="X3226" s="187"/>
      <c r="Y3226" s="188"/>
      <c r="Z3226" s="189"/>
    </row>
    <row r="3227" spans="19:26" ht="17.25" customHeight="1">
      <c r="S3227" s="180"/>
      <c r="T3227" s="185"/>
      <c r="U3227" s="186"/>
      <c r="V3227" s="182"/>
      <c r="W3227" s="183"/>
      <c r="X3227" s="187"/>
      <c r="Y3227" s="188"/>
      <c r="Z3227" s="189"/>
    </row>
    <row r="3228" spans="19:26" ht="17.25" customHeight="1">
      <c r="S3228" s="180"/>
      <c r="T3228" s="185"/>
      <c r="U3228" s="186"/>
      <c r="V3228" s="182"/>
      <c r="W3228" s="183"/>
      <c r="X3228" s="187"/>
      <c r="Y3228" s="188"/>
      <c r="Z3228" s="189"/>
    </row>
    <row r="3229" spans="19:26" ht="17.25" customHeight="1">
      <c r="S3229" s="180"/>
      <c r="T3229" s="185"/>
      <c r="U3229" s="186"/>
      <c r="V3229" s="182"/>
      <c r="W3229" s="183"/>
      <c r="X3229" s="187"/>
      <c r="Y3229" s="188"/>
      <c r="Z3229" s="189"/>
    </row>
    <row r="3230" spans="19:26" ht="17.25" customHeight="1">
      <c r="S3230" s="180"/>
      <c r="T3230" s="185"/>
      <c r="U3230" s="186"/>
      <c r="V3230" s="182"/>
      <c r="W3230" s="183"/>
      <c r="X3230" s="187"/>
      <c r="Y3230" s="188"/>
      <c r="Z3230" s="189"/>
    </row>
    <row r="3231" spans="19:26" ht="17.25" customHeight="1">
      <c r="S3231" s="180"/>
      <c r="T3231" s="185"/>
      <c r="U3231" s="186"/>
      <c r="V3231" s="182"/>
      <c r="W3231" s="183"/>
      <c r="X3231" s="187"/>
      <c r="Y3231" s="188"/>
      <c r="Z3231" s="189"/>
    </row>
    <row r="3232" spans="19:26" ht="17.25" customHeight="1">
      <c r="S3232" s="180"/>
      <c r="T3232" s="185"/>
      <c r="U3232" s="186"/>
      <c r="V3232" s="182"/>
      <c r="W3232" s="183"/>
      <c r="X3232" s="187"/>
      <c r="Y3232" s="188"/>
      <c r="Z3232" s="189"/>
    </row>
    <row r="3233" spans="19:26" ht="17.25" customHeight="1">
      <c r="S3233" s="180"/>
      <c r="T3233" s="185"/>
      <c r="U3233" s="186"/>
      <c r="V3233" s="182"/>
      <c r="W3233" s="183"/>
      <c r="X3233" s="187"/>
      <c r="Y3233" s="188"/>
      <c r="Z3233" s="189"/>
    </row>
    <row r="3234" spans="19:26" ht="17.25" customHeight="1">
      <c r="S3234" s="180"/>
      <c r="T3234" s="185"/>
      <c r="U3234" s="186"/>
      <c r="V3234" s="182"/>
      <c r="W3234" s="183"/>
      <c r="X3234" s="187"/>
      <c r="Y3234" s="188"/>
      <c r="Z3234" s="189"/>
    </row>
    <row r="3235" spans="19:26" ht="17.25" customHeight="1">
      <c r="S3235" s="180"/>
      <c r="T3235" s="185"/>
      <c r="U3235" s="186"/>
      <c r="V3235" s="182"/>
      <c r="W3235" s="183"/>
      <c r="X3235" s="187"/>
      <c r="Y3235" s="188"/>
      <c r="Z3235" s="189"/>
    </row>
    <row r="3236" spans="19:26" ht="17.25" customHeight="1">
      <c r="S3236" s="180"/>
      <c r="T3236" s="185"/>
      <c r="U3236" s="186"/>
      <c r="V3236" s="182"/>
      <c r="W3236" s="183"/>
      <c r="X3236" s="187"/>
      <c r="Y3236" s="188"/>
      <c r="Z3236" s="189"/>
    </row>
    <row r="3237" spans="19:26" ht="17.25" customHeight="1">
      <c r="S3237" s="180"/>
      <c r="T3237" s="185"/>
      <c r="U3237" s="186"/>
      <c r="V3237" s="182"/>
      <c r="W3237" s="183"/>
      <c r="X3237" s="187"/>
      <c r="Y3237" s="188"/>
      <c r="Z3237" s="189"/>
    </row>
    <row r="3238" spans="19:26" ht="17.25" customHeight="1">
      <c r="S3238" s="180"/>
      <c r="T3238" s="185"/>
      <c r="U3238" s="186"/>
      <c r="V3238" s="182"/>
      <c r="W3238" s="183"/>
      <c r="X3238" s="187"/>
      <c r="Y3238" s="188"/>
      <c r="Z3238" s="189"/>
    </row>
    <row r="3239" spans="19:26" ht="17.25" customHeight="1">
      <c r="S3239" s="180"/>
      <c r="T3239" s="185"/>
      <c r="U3239" s="186"/>
      <c r="V3239" s="182"/>
      <c r="W3239" s="183"/>
      <c r="X3239" s="187"/>
      <c r="Y3239" s="188"/>
      <c r="Z3239" s="189"/>
    </row>
    <row r="3240" spans="19:26" ht="17.25" customHeight="1">
      <c r="S3240" s="180"/>
      <c r="T3240" s="185"/>
      <c r="U3240" s="186"/>
      <c r="V3240" s="182"/>
      <c r="W3240" s="183"/>
      <c r="X3240" s="187"/>
      <c r="Y3240" s="188"/>
      <c r="Z3240" s="189"/>
    </row>
    <row r="3241" spans="19:26" ht="17.25" customHeight="1">
      <c r="S3241" s="180"/>
      <c r="T3241" s="185"/>
      <c r="U3241" s="186"/>
      <c r="V3241" s="182"/>
      <c r="W3241" s="183"/>
      <c r="X3241" s="187"/>
      <c r="Y3241" s="188"/>
      <c r="Z3241" s="189"/>
    </row>
    <row r="3242" spans="19:26" ht="17.25" customHeight="1">
      <c r="S3242" s="180"/>
      <c r="T3242" s="185"/>
      <c r="U3242" s="186"/>
      <c r="V3242" s="182"/>
      <c r="W3242" s="183"/>
      <c r="X3242" s="187"/>
      <c r="Y3242" s="188"/>
      <c r="Z3242" s="189"/>
    </row>
    <row r="3243" spans="19:26" ht="17.25" customHeight="1">
      <c r="S3243" s="180"/>
      <c r="T3243" s="185"/>
      <c r="U3243" s="186"/>
      <c r="V3243" s="182"/>
      <c r="W3243" s="183"/>
      <c r="X3243" s="187"/>
      <c r="Y3243" s="188"/>
      <c r="Z3243" s="189"/>
    </row>
    <row r="3244" spans="19:26" ht="17.25" customHeight="1">
      <c r="S3244" s="180"/>
      <c r="T3244" s="185"/>
      <c r="U3244" s="186"/>
      <c r="V3244" s="182"/>
      <c r="W3244" s="183"/>
      <c r="X3244" s="187"/>
      <c r="Y3244" s="188"/>
      <c r="Z3244" s="189"/>
    </row>
    <row r="3245" spans="19:26" ht="17.25" customHeight="1">
      <c r="S3245" s="180"/>
      <c r="T3245" s="185"/>
      <c r="U3245" s="186"/>
      <c r="V3245" s="182"/>
      <c r="W3245" s="183"/>
      <c r="X3245" s="187"/>
      <c r="Y3245" s="188"/>
      <c r="Z3245" s="189"/>
    </row>
    <row r="3246" spans="19:26" ht="17.25" customHeight="1">
      <c r="S3246" s="180"/>
      <c r="T3246" s="185"/>
      <c r="U3246" s="186"/>
      <c r="V3246" s="182"/>
      <c r="W3246" s="183"/>
      <c r="X3246" s="187"/>
      <c r="Y3246" s="188"/>
      <c r="Z3246" s="189"/>
    </row>
    <row r="3247" spans="19:26" ht="17.25" customHeight="1">
      <c r="S3247" s="180"/>
      <c r="T3247" s="185"/>
      <c r="U3247" s="186"/>
      <c r="V3247" s="182"/>
      <c r="W3247" s="183"/>
      <c r="X3247" s="187"/>
      <c r="Y3247" s="188"/>
      <c r="Z3247" s="189"/>
    </row>
    <row r="3248" spans="19:26" ht="17.25" customHeight="1">
      <c r="S3248" s="180"/>
      <c r="T3248" s="185"/>
      <c r="U3248" s="186"/>
      <c r="V3248" s="182"/>
      <c r="W3248" s="183"/>
      <c r="X3248" s="187"/>
      <c r="Y3248" s="188"/>
      <c r="Z3248" s="189"/>
    </row>
    <row r="3249" spans="19:26" ht="17.25" customHeight="1">
      <c r="S3249" s="180"/>
      <c r="T3249" s="185"/>
      <c r="U3249" s="186"/>
      <c r="V3249" s="182"/>
      <c r="W3249" s="183"/>
      <c r="X3249" s="187"/>
      <c r="Y3249" s="188"/>
      <c r="Z3249" s="189"/>
    </row>
    <row r="3250" spans="19:26" ht="17.25" customHeight="1">
      <c r="S3250" s="180"/>
      <c r="T3250" s="185"/>
      <c r="U3250" s="186"/>
      <c r="V3250" s="182"/>
      <c r="W3250" s="183"/>
      <c r="X3250" s="187"/>
      <c r="Y3250" s="188"/>
      <c r="Z3250" s="189"/>
    </row>
    <row r="3251" spans="19:26" ht="17.25" customHeight="1">
      <c r="S3251" s="180"/>
      <c r="T3251" s="185"/>
      <c r="U3251" s="186"/>
      <c r="V3251" s="182"/>
      <c r="W3251" s="183"/>
      <c r="X3251" s="187"/>
      <c r="Y3251" s="188"/>
      <c r="Z3251" s="189"/>
    </row>
    <row r="3252" spans="19:26" ht="17.25" customHeight="1">
      <c r="S3252" s="180"/>
      <c r="T3252" s="185"/>
      <c r="U3252" s="186"/>
      <c r="V3252" s="182"/>
      <c r="W3252" s="183"/>
      <c r="X3252" s="187"/>
      <c r="Y3252" s="188"/>
      <c r="Z3252" s="189"/>
    </row>
    <row r="3253" spans="19:26" ht="17.25" customHeight="1">
      <c r="S3253" s="180"/>
      <c r="T3253" s="185"/>
      <c r="U3253" s="186"/>
      <c r="V3253" s="182"/>
      <c r="W3253" s="183"/>
      <c r="X3253" s="187"/>
      <c r="Y3253" s="188"/>
      <c r="Z3253" s="189"/>
    </row>
    <row r="3254" spans="19:26" ht="17.25" customHeight="1">
      <c r="S3254" s="180"/>
      <c r="T3254" s="185"/>
      <c r="U3254" s="186"/>
      <c r="V3254" s="182"/>
      <c r="W3254" s="183"/>
      <c r="X3254" s="187"/>
      <c r="Y3254" s="188"/>
      <c r="Z3254" s="189"/>
    </row>
    <row r="3255" spans="19:26" ht="17.25" customHeight="1">
      <c r="S3255" s="180"/>
      <c r="T3255" s="185"/>
      <c r="U3255" s="186"/>
      <c r="V3255" s="182"/>
      <c r="W3255" s="183"/>
      <c r="X3255" s="187"/>
      <c r="Y3255" s="188"/>
      <c r="Z3255" s="189"/>
    </row>
    <row r="3256" spans="19:26" ht="17.25" customHeight="1">
      <c r="S3256" s="180"/>
      <c r="T3256" s="185"/>
      <c r="U3256" s="186"/>
      <c r="V3256" s="182"/>
      <c r="W3256" s="183"/>
      <c r="X3256" s="187"/>
      <c r="Y3256" s="188"/>
      <c r="Z3256" s="189"/>
    </row>
    <row r="3257" spans="19:26" ht="17.25" customHeight="1">
      <c r="S3257" s="180"/>
      <c r="T3257" s="185"/>
      <c r="U3257" s="186"/>
      <c r="V3257" s="182"/>
      <c r="W3257" s="183"/>
      <c r="X3257" s="187"/>
      <c r="Y3257" s="188"/>
      <c r="Z3257" s="189"/>
    </row>
    <row r="3258" spans="19:26" ht="17.25" customHeight="1">
      <c r="S3258" s="180"/>
      <c r="T3258" s="185"/>
      <c r="U3258" s="186"/>
      <c r="V3258" s="182"/>
      <c r="W3258" s="183"/>
      <c r="X3258" s="187"/>
      <c r="Y3258" s="188"/>
      <c r="Z3258" s="189"/>
    </row>
    <row r="3259" spans="19:26" ht="17.25" customHeight="1">
      <c r="S3259" s="180"/>
      <c r="T3259" s="185"/>
      <c r="U3259" s="186"/>
      <c r="V3259" s="182"/>
      <c r="W3259" s="183"/>
      <c r="X3259" s="187"/>
      <c r="Y3259" s="188"/>
      <c r="Z3259" s="189"/>
    </row>
    <row r="3260" spans="19:26" ht="17.25" customHeight="1">
      <c r="S3260" s="180"/>
      <c r="T3260" s="185"/>
      <c r="U3260" s="186"/>
      <c r="V3260" s="182"/>
      <c r="W3260" s="183"/>
      <c r="X3260" s="187"/>
      <c r="Y3260" s="188"/>
      <c r="Z3260" s="189"/>
    </row>
    <row r="3261" spans="19:26" ht="17.25" customHeight="1">
      <c r="S3261" s="180"/>
      <c r="T3261" s="185"/>
      <c r="U3261" s="186"/>
      <c r="V3261" s="182"/>
      <c r="W3261" s="183"/>
      <c r="X3261" s="187"/>
      <c r="Y3261" s="188"/>
      <c r="Z3261" s="189"/>
    </row>
    <row r="3262" spans="19:26" ht="17.25" customHeight="1">
      <c r="S3262" s="180"/>
      <c r="T3262" s="185"/>
      <c r="U3262" s="186"/>
      <c r="V3262" s="182"/>
      <c r="W3262" s="183"/>
      <c r="X3262" s="187"/>
      <c r="Y3262" s="188"/>
      <c r="Z3262" s="189"/>
    </row>
    <row r="3263" spans="19:26" ht="17.25" customHeight="1">
      <c r="S3263" s="180"/>
      <c r="T3263" s="185"/>
      <c r="U3263" s="186"/>
      <c r="V3263" s="182"/>
      <c r="W3263" s="183"/>
      <c r="X3263" s="187"/>
      <c r="Y3263" s="188"/>
      <c r="Z3263" s="189"/>
    </row>
    <row r="3264" spans="19:26" ht="17.25" customHeight="1">
      <c r="S3264" s="180"/>
      <c r="T3264" s="185"/>
      <c r="U3264" s="186"/>
      <c r="V3264" s="182"/>
      <c r="W3264" s="183"/>
      <c r="X3264" s="187"/>
      <c r="Y3264" s="188"/>
      <c r="Z3264" s="189"/>
    </row>
    <row r="3265" spans="19:26" ht="17.25" customHeight="1">
      <c r="S3265" s="180"/>
      <c r="T3265" s="185"/>
      <c r="U3265" s="186"/>
      <c r="V3265" s="182"/>
      <c r="W3265" s="183"/>
      <c r="X3265" s="187"/>
      <c r="Y3265" s="188"/>
      <c r="Z3265" s="189"/>
    </row>
    <row r="3266" spans="19:26" ht="17.25" customHeight="1">
      <c r="S3266" s="180"/>
      <c r="T3266" s="185"/>
      <c r="U3266" s="186"/>
      <c r="V3266" s="182"/>
      <c r="W3266" s="183"/>
      <c r="X3266" s="187"/>
      <c r="Y3266" s="188"/>
      <c r="Z3266" s="189"/>
    </row>
    <row r="3267" spans="19:26" ht="17.25" customHeight="1">
      <c r="S3267" s="180"/>
      <c r="T3267" s="185"/>
      <c r="U3267" s="186"/>
      <c r="V3267" s="182"/>
      <c r="W3267" s="183"/>
      <c r="X3267" s="187"/>
      <c r="Y3267" s="188"/>
      <c r="Z3267" s="189"/>
    </row>
    <row r="3268" spans="19:26" ht="17.25" customHeight="1">
      <c r="S3268" s="180"/>
      <c r="T3268" s="185"/>
      <c r="U3268" s="186"/>
      <c r="V3268" s="182"/>
      <c r="W3268" s="183"/>
      <c r="X3268" s="187"/>
      <c r="Y3268" s="188"/>
      <c r="Z3268" s="189"/>
    </row>
    <row r="3269" spans="19:26" ht="17.25" customHeight="1">
      <c r="S3269" s="180"/>
      <c r="T3269" s="185"/>
      <c r="U3269" s="186"/>
      <c r="V3269" s="182"/>
      <c r="W3269" s="183"/>
      <c r="X3269" s="187"/>
      <c r="Y3269" s="188"/>
      <c r="Z3269" s="189"/>
    </row>
    <row r="3270" spans="19:26" ht="17.25" customHeight="1">
      <c r="S3270" s="180"/>
      <c r="T3270" s="185"/>
      <c r="U3270" s="186"/>
      <c r="V3270" s="182"/>
      <c r="W3270" s="183"/>
      <c r="X3270" s="187"/>
      <c r="Y3270" s="188"/>
      <c r="Z3270" s="189"/>
    </row>
    <row r="3271" spans="19:26" ht="17.25" customHeight="1">
      <c r="S3271" s="180"/>
      <c r="T3271" s="185"/>
      <c r="U3271" s="186"/>
      <c r="V3271" s="182"/>
      <c r="W3271" s="183"/>
      <c r="X3271" s="187"/>
      <c r="Y3271" s="188"/>
      <c r="Z3271" s="189"/>
    </row>
    <row r="3272" spans="19:26" ht="17.25" customHeight="1">
      <c r="S3272" s="180"/>
      <c r="T3272" s="185"/>
      <c r="U3272" s="186"/>
      <c r="V3272" s="182"/>
      <c r="W3272" s="183"/>
      <c r="X3272" s="187"/>
      <c r="Y3272" s="188"/>
      <c r="Z3272" s="189"/>
    </row>
    <row r="3273" spans="19:26" ht="17.25" customHeight="1">
      <c r="S3273" s="180"/>
      <c r="T3273" s="185"/>
      <c r="U3273" s="186"/>
      <c r="V3273" s="182"/>
      <c r="W3273" s="183"/>
      <c r="X3273" s="187"/>
      <c r="Y3273" s="188"/>
      <c r="Z3273" s="189"/>
    </row>
    <row r="3274" spans="19:26" ht="17.25" customHeight="1">
      <c r="S3274" s="180"/>
      <c r="T3274" s="185"/>
      <c r="U3274" s="186"/>
      <c r="V3274" s="182"/>
      <c r="W3274" s="183"/>
      <c r="X3274" s="187"/>
      <c r="Y3274" s="188"/>
      <c r="Z3274" s="189"/>
    </row>
    <row r="3275" spans="19:26" ht="17.25" customHeight="1">
      <c r="S3275" s="180"/>
      <c r="T3275" s="185"/>
      <c r="U3275" s="186"/>
      <c r="V3275" s="182"/>
      <c r="W3275" s="183"/>
      <c r="X3275" s="187"/>
      <c r="Y3275" s="188"/>
      <c r="Z3275" s="189"/>
    </row>
    <row r="3276" spans="19:26" ht="17.25" customHeight="1">
      <c r="S3276" s="180"/>
      <c r="T3276" s="185"/>
      <c r="U3276" s="186"/>
      <c r="V3276" s="182"/>
      <c r="W3276" s="183"/>
      <c r="X3276" s="187"/>
      <c r="Y3276" s="188"/>
      <c r="Z3276" s="189"/>
    </row>
    <row r="3277" spans="19:26" ht="17.25" customHeight="1">
      <c r="S3277" s="180"/>
      <c r="T3277" s="185"/>
      <c r="U3277" s="186"/>
      <c r="V3277" s="182"/>
      <c r="W3277" s="183"/>
      <c r="X3277" s="187"/>
      <c r="Y3277" s="188"/>
      <c r="Z3277" s="189"/>
    </row>
    <row r="3278" spans="19:26" ht="17.25" customHeight="1">
      <c r="S3278" s="180"/>
      <c r="T3278" s="185"/>
      <c r="U3278" s="186"/>
      <c r="V3278" s="182"/>
      <c r="W3278" s="183"/>
      <c r="X3278" s="187"/>
      <c r="Y3278" s="188"/>
      <c r="Z3278" s="189"/>
    </row>
    <row r="3279" spans="19:26" ht="17.25" customHeight="1">
      <c r="S3279" s="180"/>
      <c r="T3279" s="185"/>
      <c r="U3279" s="186"/>
      <c r="V3279" s="182"/>
      <c r="W3279" s="183"/>
      <c r="X3279" s="187"/>
      <c r="Y3279" s="188"/>
      <c r="Z3279" s="189"/>
    </row>
    <row r="3280" spans="19:26" ht="17.25" customHeight="1">
      <c r="S3280" s="180"/>
      <c r="T3280" s="185"/>
      <c r="U3280" s="186"/>
      <c r="V3280" s="182"/>
      <c r="W3280" s="183"/>
      <c r="X3280" s="187"/>
      <c r="Y3280" s="188"/>
      <c r="Z3280" s="189"/>
    </row>
    <row r="3281" spans="19:26" ht="17.25" customHeight="1">
      <c r="S3281" s="180"/>
      <c r="T3281" s="185"/>
      <c r="U3281" s="186"/>
      <c r="V3281" s="182"/>
      <c r="W3281" s="183"/>
      <c r="X3281" s="187"/>
      <c r="Y3281" s="188"/>
      <c r="Z3281" s="189"/>
    </row>
    <row r="3282" spans="19:26" ht="17.25" customHeight="1">
      <c r="S3282" s="180"/>
      <c r="T3282" s="185"/>
      <c r="U3282" s="186"/>
      <c r="V3282" s="182"/>
      <c r="W3282" s="183"/>
      <c r="X3282" s="187"/>
      <c r="Y3282" s="188"/>
      <c r="Z3282" s="189"/>
    </row>
    <row r="3283" spans="19:26" ht="17.25" customHeight="1">
      <c r="S3283" s="180"/>
      <c r="T3283" s="185"/>
      <c r="U3283" s="186"/>
      <c r="V3283" s="182"/>
      <c r="W3283" s="183"/>
      <c r="X3283" s="187"/>
      <c r="Y3283" s="188"/>
      <c r="Z3283" s="189"/>
    </row>
    <row r="3284" spans="19:26" ht="17.25" customHeight="1">
      <c r="S3284" s="180"/>
      <c r="T3284" s="185"/>
      <c r="U3284" s="186"/>
      <c r="V3284" s="182"/>
      <c r="W3284" s="183"/>
      <c r="X3284" s="187"/>
      <c r="Y3284" s="188"/>
      <c r="Z3284" s="189"/>
    </row>
    <row r="3285" spans="19:26" ht="17.25" customHeight="1">
      <c r="S3285" s="180"/>
      <c r="T3285" s="185"/>
      <c r="U3285" s="186"/>
      <c r="V3285" s="182"/>
      <c r="W3285" s="183"/>
      <c r="X3285" s="187"/>
      <c r="Y3285" s="188"/>
      <c r="Z3285" s="189"/>
    </row>
    <row r="3286" spans="19:26" ht="17.25" customHeight="1">
      <c r="S3286" s="180"/>
      <c r="T3286" s="185"/>
      <c r="U3286" s="186"/>
      <c r="V3286" s="182"/>
      <c r="W3286" s="183"/>
      <c r="X3286" s="187"/>
      <c r="Y3286" s="188"/>
      <c r="Z3286" s="189"/>
    </row>
    <row r="3287" spans="19:26" ht="17.25" customHeight="1">
      <c r="S3287" s="180"/>
      <c r="T3287" s="185"/>
      <c r="U3287" s="186"/>
      <c r="V3287" s="182"/>
      <c r="W3287" s="183"/>
      <c r="X3287" s="187"/>
      <c r="Y3287" s="188"/>
      <c r="Z3287" s="189"/>
    </row>
    <row r="3288" spans="19:26" ht="17.25" customHeight="1">
      <c r="S3288" s="180"/>
      <c r="T3288" s="185"/>
      <c r="U3288" s="186"/>
      <c r="V3288" s="182"/>
      <c r="W3288" s="183"/>
      <c r="X3288" s="187"/>
      <c r="Y3288" s="188"/>
      <c r="Z3288" s="189"/>
    </row>
    <row r="3289" spans="19:26" ht="17.25" customHeight="1">
      <c r="S3289" s="180"/>
      <c r="T3289" s="185"/>
      <c r="U3289" s="186"/>
      <c r="V3289" s="182"/>
      <c r="W3289" s="183"/>
      <c r="X3289" s="187"/>
      <c r="Y3289" s="188"/>
      <c r="Z3289" s="189"/>
    </row>
    <row r="3290" spans="19:26" ht="17.25" customHeight="1">
      <c r="S3290" s="180"/>
      <c r="T3290" s="185"/>
      <c r="U3290" s="186"/>
      <c r="V3290" s="182"/>
      <c r="W3290" s="183"/>
      <c r="X3290" s="187"/>
      <c r="Y3290" s="188"/>
      <c r="Z3290" s="189"/>
    </row>
    <row r="3291" spans="19:26" ht="17.25" customHeight="1">
      <c r="S3291" s="180"/>
      <c r="T3291" s="185"/>
      <c r="U3291" s="186"/>
      <c r="V3291" s="182"/>
      <c r="W3291" s="183"/>
      <c r="X3291" s="187"/>
      <c r="Y3291" s="188"/>
      <c r="Z3291" s="189"/>
    </row>
    <row r="3292" spans="19:26" ht="17.25" customHeight="1">
      <c r="S3292" s="180"/>
      <c r="T3292" s="185"/>
      <c r="U3292" s="186"/>
      <c r="V3292" s="182"/>
      <c r="W3292" s="183"/>
      <c r="X3292" s="187"/>
      <c r="Y3292" s="188"/>
      <c r="Z3292" s="189"/>
    </row>
    <row r="3293" spans="19:26" ht="17.25" customHeight="1">
      <c r="S3293" s="180"/>
      <c r="T3293" s="185"/>
      <c r="U3293" s="186"/>
      <c r="V3293" s="182"/>
      <c r="W3293" s="183"/>
      <c r="X3293" s="187"/>
      <c r="Y3293" s="188"/>
      <c r="Z3293" s="189"/>
    </row>
    <row r="3294" spans="19:26" ht="17.25" customHeight="1">
      <c r="S3294" s="180"/>
      <c r="T3294" s="185"/>
      <c r="U3294" s="186"/>
      <c r="V3294" s="182"/>
      <c r="W3294" s="183"/>
      <c r="X3294" s="187"/>
      <c r="Y3294" s="188"/>
      <c r="Z3294" s="189"/>
    </row>
    <row r="3295" spans="19:26" ht="17.25" customHeight="1">
      <c r="S3295" s="180"/>
      <c r="T3295" s="185"/>
      <c r="U3295" s="186"/>
      <c r="V3295" s="182"/>
      <c r="W3295" s="183"/>
      <c r="X3295" s="187"/>
      <c r="Y3295" s="188"/>
      <c r="Z3295" s="189"/>
    </row>
    <row r="3296" spans="19:26" ht="17.25" customHeight="1">
      <c r="S3296" s="180"/>
      <c r="T3296" s="185"/>
      <c r="U3296" s="186"/>
      <c r="V3296" s="182"/>
      <c r="W3296" s="183"/>
      <c r="X3296" s="187"/>
      <c r="Y3296" s="188"/>
      <c r="Z3296" s="189"/>
    </row>
    <row r="3297" spans="19:26" ht="17.25" customHeight="1">
      <c r="S3297" s="180"/>
      <c r="T3297" s="185"/>
      <c r="U3297" s="186"/>
      <c r="V3297" s="182"/>
      <c r="W3297" s="183"/>
      <c r="X3297" s="187"/>
      <c r="Y3297" s="188"/>
      <c r="Z3297" s="189"/>
    </row>
    <row r="3298" spans="19:26" ht="17.25" customHeight="1">
      <c r="S3298" s="180"/>
      <c r="T3298" s="185"/>
      <c r="U3298" s="186"/>
      <c r="V3298" s="182"/>
      <c r="W3298" s="183"/>
      <c r="X3298" s="187"/>
      <c r="Y3298" s="188"/>
      <c r="Z3298" s="189"/>
    </row>
    <row r="3299" spans="19:26" ht="17.25" customHeight="1">
      <c r="S3299" s="180"/>
      <c r="T3299" s="185"/>
      <c r="U3299" s="186"/>
      <c r="V3299" s="182"/>
      <c r="W3299" s="183"/>
      <c r="X3299" s="187"/>
      <c r="Y3299" s="188"/>
      <c r="Z3299" s="189"/>
    </row>
    <row r="3300" spans="19:26" ht="17.25" customHeight="1">
      <c r="S3300" s="180"/>
      <c r="T3300" s="185"/>
      <c r="U3300" s="186"/>
      <c r="V3300" s="182"/>
      <c r="W3300" s="183"/>
      <c r="X3300" s="187"/>
      <c r="Y3300" s="188"/>
      <c r="Z3300" s="189"/>
    </row>
    <row r="3301" spans="19:26" ht="17.25" customHeight="1">
      <c r="S3301" s="180"/>
      <c r="T3301" s="185"/>
      <c r="U3301" s="186"/>
      <c r="V3301" s="182"/>
      <c r="W3301" s="183"/>
      <c r="X3301" s="187"/>
      <c r="Y3301" s="188"/>
      <c r="Z3301" s="189"/>
    </row>
    <row r="3302" spans="19:26" ht="17.25" customHeight="1">
      <c r="S3302" s="180"/>
      <c r="T3302" s="185"/>
      <c r="U3302" s="186"/>
      <c r="V3302" s="182"/>
      <c r="W3302" s="183"/>
      <c r="X3302" s="187"/>
      <c r="Y3302" s="188"/>
      <c r="Z3302" s="189"/>
    </row>
    <row r="3303" spans="19:26" ht="17.25" customHeight="1">
      <c r="S3303" s="180"/>
      <c r="T3303" s="185"/>
      <c r="U3303" s="186"/>
      <c r="V3303" s="182"/>
      <c r="W3303" s="183"/>
      <c r="X3303" s="187"/>
      <c r="Y3303" s="188"/>
      <c r="Z3303" s="189"/>
    </row>
    <row r="3304" spans="19:26" ht="17.25" customHeight="1">
      <c r="S3304" s="180"/>
      <c r="T3304" s="185"/>
      <c r="U3304" s="186"/>
      <c r="V3304" s="182"/>
      <c r="W3304" s="183"/>
      <c r="X3304" s="187"/>
      <c r="Y3304" s="188"/>
      <c r="Z3304" s="189"/>
    </row>
    <row r="3305" spans="19:26" ht="17.25" customHeight="1">
      <c r="S3305" s="180"/>
      <c r="T3305" s="185"/>
      <c r="U3305" s="186"/>
      <c r="V3305" s="182"/>
      <c r="W3305" s="183"/>
      <c r="X3305" s="187"/>
      <c r="Y3305" s="188"/>
      <c r="Z3305" s="189"/>
    </row>
    <row r="3306" spans="19:26" ht="17.25" customHeight="1">
      <c r="S3306" s="180"/>
      <c r="T3306" s="185"/>
      <c r="U3306" s="186"/>
      <c r="V3306" s="182"/>
      <c r="W3306" s="183"/>
      <c r="X3306" s="187"/>
      <c r="Y3306" s="188"/>
      <c r="Z3306" s="189"/>
    </row>
    <row r="3307" spans="19:26" ht="17.25" customHeight="1">
      <c r="S3307" s="180"/>
      <c r="T3307" s="185"/>
      <c r="U3307" s="186"/>
      <c r="V3307" s="182"/>
      <c r="W3307" s="183"/>
      <c r="X3307" s="187"/>
      <c r="Y3307" s="188"/>
      <c r="Z3307" s="189"/>
    </row>
    <row r="3308" spans="19:26" ht="17.25" customHeight="1">
      <c r="S3308" s="180"/>
      <c r="T3308" s="185"/>
      <c r="U3308" s="186"/>
      <c r="V3308" s="182"/>
      <c r="W3308" s="183"/>
      <c r="X3308" s="187"/>
      <c r="Y3308" s="188"/>
      <c r="Z3308" s="189"/>
    </row>
    <row r="3309" spans="19:26" ht="17.25" customHeight="1">
      <c r="S3309" s="180"/>
      <c r="T3309" s="185"/>
      <c r="U3309" s="186"/>
      <c r="V3309" s="182"/>
      <c r="W3309" s="183"/>
      <c r="X3309" s="187"/>
      <c r="Y3309" s="188"/>
      <c r="Z3309" s="189"/>
    </row>
    <row r="3310" spans="19:26" ht="17.25" customHeight="1">
      <c r="S3310" s="180"/>
      <c r="T3310" s="185"/>
      <c r="U3310" s="186"/>
      <c r="V3310" s="182"/>
      <c r="W3310" s="183"/>
      <c r="X3310" s="187"/>
      <c r="Y3310" s="188"/>
      <c r="Z3310" s="189"/>
    </row>
    <row r="3311" spans="19:26" ht="17.25" customHeight="1">
      <c r="S3311" s="180"/>
      <c r="T3311" s="185"/>
      <c r="U3311" s="186"/>
      <c r="V3311" s="182"/>
      <c r="W3311" s="183"/>
      <c r="X3311" s="187"/>
      <c r="Y3311" s="188"/>
      <c r="Z3311" s="189"/>
    </row>
    <row r="3312" spans="19:26" ht="17.25" customHeight="1">
      <c r="S3312" s="180"/>
      <c r="T3312" s="185"/>
      <c r="U3312" s="186"/>
      <c r="V3312" s="182"/>
      <c r="W3312" s="183"/>
      <c r="X3312" s="187"/>
      <c r="Y3312" s="188"/>
      <c r="Z3312" s="189"/>
    </row>
    <row r="3313" spans="19:26" ht="17.25" customHeight="1">
      <c r="S3313" s="180"/>
      <c r="T3313" s="185"/>
      <c r="U3313" s="186"/>
      <c r="V3313" s="182"/>
      <c r="W3313" s="183"/>
      <c r="X3313" s="187"/>
      <c r="Y3313" s="188"/>
      <c r="Z3313" s="189"/>
    </row>
    <row r="3314" spans="19:26" ht="17.25" customHeight="1">
      <c r="S3314" s="180"/>
      <c r="T3314" s="185"/>
      <c r="U3314" s="186"/>
      <c r="V3314" s="182"/>
      <c r="W3314" s="183"/>
      <c r="X3314" s="187"/>
      <c r="Y3314" s="188"/>
      <c r="Z3314" s="189"/>
    </row>
    <row r="3315" spans="19:26" ht="17.25" customHeight="1">
      <c r="S3315" s="180"/>
      <c r="T3315" s="185"/>
      <c r="U3315" s="186"/>
      <c r="V3315" s="182"/>
      <c r="W3315" s="183"/>
      <c r="X3315" s="187"/>
      <c r="Y3315" s="188"/>
      <c r="Z3315" s="189"/>
    </row>
    <row r="3316" spans="19:26" ht="17.25" customHeight="1">
      <c r="S3316" s="180"/>
      <c r="T3316" s="185"/>
      <c r="U3316" s="186"/>
      <c r="V3316" s="182"/>
      <c r="W3316" s="183"/>
      <c r="X3316" s="187"/>
      <c r="Y3316" s="188"/>
      <c r="Z3316" s="189"/>
    </row>
    <row r="3317" spans="19:26" ht="17.25" customHeight="1">
      <c r="S3317" s="180"/>
      <c r="T3317" s="185"/>
      <c r="U3317" s="186"/>
      <c r="V3317" s="182"/>
      <c r="W3317" s="183"/>
      <c r="X3317" s="187"/>
      <c r="Y3317" s="188"/>
      <c r="Z3317" s="189"/>
    </row>
    <row r="3318" spans="19:26" ht="17.25" customHeight="1">
      <c r="S3318" s="180"/>
      <c r="T3318" s="185"/>
      <c r="U3318" s="186"/>
      <c r="V3318" s="182"/>
      <c r="W3318" s="183"/>
      <c r="X3318" s="187"/>
      <c r="Y3318" s="188"/>
      <c r="Z3318" s="189"/>
    </row>
    <row r="3319" spans="19:26" ht="17.25" customHeight="1">
      <c r="S3319" s="180"/>
      <c r="T3319" s="185"/>
      <c r="U3319" s="186"/>
      <c r="V3319" s="182"/>
      <c r="W3319" s="183"/>
      <c r="X3319" s="187"/>
      <c r="Y3319" s="188"/>
      <c r="Z3319" s="189"/>
    </row>
    <row r="3320" spans="19:26" ht="17.25" customHeight="1">
      <c r="S3320" s="180"/>
      <c r="T3320" s="185"/>
      <c r="U3320" s="186"/>
      <c r="V3320" s="182"/>
      <c r="W3320" s="183"/>
      <c r="X3320" s="187"/>
      <c r="Y3320" s="188"/>
      <c r="Z3320" s="189"/>
    </row>
    <row r="3321" spans="19:26" ht="17.25" customHeight="1">
      <c r="S3321" s="180"/>
      <c r="T3321" s="185"/>
      <c r="U3321" s="186"/>
      <c r="V3321" s="182"/>
      <c r="W3321" s="183"/>
      <c r="X3321" s="187"/>
      <c r="Y3321" s="188"/>
      <c r="Z3321" s="189"/>
    </row>
    <row r="3322" spans="19:26" ht="17.25" customHeight="1">
      <c r="S3322" s="180"/>
      <c r="T3322" s="185"/>
      <c r="U3322" s="186"/>
      <c r="V3322" s="182"/>
      <c r="W3322" s="183"/>
      <c r="X3322" s="187"/>
      <c r="Y3322" s="188"/>
      <c r="Z3322" s="189"/>
    </row>
    <row r="3323" spans="19:26" ht="17.25" customHeight="1">
      <c r="S3323" s="180"/>
      <c r="T3323" s="185"/>
      <c r="U3323" s="186"/>
      <c r="V3323" s="182"/>
      <c r="W3323" s="183"/>
      <c r="X3323" s="187"/>
      <c r="Y3323" s="188"/>
      <c r="Z3323" s="189"/>
    </row>
    <row r="3324" spans="19:26" ht="17.25" customHeight="1">
      <c r="S3324" s="180"/>
      <c r="T3324" s="185"/>
      <c r="U3324" s="186"/>
      <c r="V3324" s="182"/>
      <c r="W3324" s="183"/>
      <c r="X3324" s="187"/>
      <c r="Y3324" s="188"/>
      <c r="Z3324" s="189"/>
    </row>
    <row r="3325" spans="19:26" ht="17.25" customHeight="1">
      <c r="S3325" s="180"/>
      <c r="T3325" s="185"/>
      <c r="U3325" s="186"/>
      <c r="V3325" s="182"/>
      <c r="W3325" s="183"/>
      <c r="X3325" s="187"/>
      <c r="Y3325" s="188"/>
      <c r="Z3325" s="189"/>
    </row>
    <row r="3326" spans="19:26" ht="17.25" customHeight="1">
      <c r="S3326" s="180"/>
      <c r="T3326" s="185"/>
      <c r="U3326" s="186"/>
      <c r="V3326" s="182"/>
      <c r="W3326" s="183"/>
      <c r="X3326" s="187"/>
      <c r="Y3326" s="188"/>
      <c r="Z3326" s="189"/>
    </row>
    <row r="3327" spans="19:26" ht="17.25" customHeight="1">
      <c r="S3327" s="180"/>
      <c r="T3327" s="185"/>
      <c r="U3327" s="186"/>
      <c r="V3327" s="182"/>
      <c r="W3327" s="183"/>
      <c r="X3327" s="187"/>
      <c r="Y3327" s="188"/>
      <c r="Z3327" s="189"/>
    </row>
    <row r="3328" spans="19:26" ht="17.25" customHeight="1">
      <c r="S3328" s="180"/>
      <c r="T3328" s="185"/>
      <c r="U3328" s="186"/>
      <c r="V3328" s="182"/>
      <c r="W3328" s="183"/>
      <c r="X3328" s="187"/>
      <c r="Y3328" s="188"/>
      <c r="Z3328" s="189"/>
    </row>
    <row r="3329" spans="19:26" ht="17.25" customHeight="1">
      <c r="S3329" s="180"/>
      <c r="T3329" s="185"/>
      <c r="U3329" s="186"/>
      <c r="V3329" s="182"/>
      <c r="W3329" s="183"/>
      <c r="X3329" s="187"/>
      <c r="Y3329" s="188"/>
      <c r="Z3329" s="189"/>
    </row>
    <row r="3330" spans="19:26" ht="17.25" customHeight="1">
      <c r="S3330" s="180"/>
      <c r="T3330" s="185"/>
      <c r="U3330" s="186"/>
      <c r="V3330" s="182"/>
      <c r="W3330" s="183"/>
      <c r="X3330" s="187"/>
      <c r="Y3330" s="188"/>
      <c r="Z3330" s="189"/>
    </row>
    <row r="3331" spans="19:26" ht="17.25" customHeight="1">
      <c r="S3331" s="180"/>
      <c r="T3331" s="185"/>
      <c r="U3331" s="186"/>
      <c r="V3331" s="182"/>
      <c r="W3331" s="183"/>
      <c r="X3331" s="187"/>
      <c r="Y3331" s="188"/>
      <c r="Z3331" s="189"/>
    </row>
    <row r="3332" spans="19:26" ht="17.25" customHeight="1">
      <c r="S3332" s="180"/>
      <c r="T3332" s="185"/>
      <c r="U3332" s="186"/>
      <c r="V3332" s="182"/>
      <c r="W3332" s="183"/>
      <c r="X3332" s="187"/>
      <c r="Y3332" s="188"/>
      <c r="Z3332" s="189"/>
    </row>
    <row r="3333" spans="19:26" ht="17.25" customHeight="1">
      <c r="S3333" s="180"/>
      <c r="T3333" s="185"/>
      <c r="U3333" s="186"/>
      <c r="V3333" s="182"/>
      <c r="W3333" s="183"/>
      <c r="X3333" s="187"/>
      <c r="Y3333" s="188"/>
      <c r="Z3333" s="189"/>
    </row>
    <row r="3334" spans="19:26" ht="17.25" customHeight="1">
      <c r="S3334" s="180"/>
      <c r="T3334" s="185"/>
      <c r="U3334" s="186"/>
      <c r="V3334" s="182"/>
      <c r="W3334" s="183"/>
      <c r="X3334" s="187"/>
      <c r="Y3334" s="188"/>
      <c r="Z3334" s="189"/>
    </row>
    <row r="3335" spans="19:26" ht="17.25" customHeight="1">
      <c r="S3335" s="180"/>
      <c r="T3335" s="185"/>
      <c r="U3335" s="186"/>
      <c r="V3335" s="182"/>
      <c r="W3335" s="183"/>
      <c r="X3335" s="187"/>
      <c r="Y3335" s="188"/>
      <c r="Z3335" s="189"/>
    </row>
    <row r="3336" spans="19:26" ht="17.25" customHeight="1">
      <c r="S3336" s="180"/>
      <c r="T3336" s="185"/>
      <c r="U3336" s="186"/>
      <c r="V3336" s="182"/>
      <c r="W3336" s="183"/>
      <c r="X3336" s="187"/>
      <c r="Y3336" s="188"/>
      <c r="Z3336" s="189"/>
    </row>
    <row r="3337" spans="19:26" ht="17.25" customHeight="1">
      <c r="S3337" s="180"/>
      <c r="T3337" s="185"/>
      <c r="U3337" s="186"/>
      <c r="V3337" s="182"/>
      <c r="W3337" s="183"/>
      <c r="X3337" s="187"/>
      <c r="Y3337" s="188"/>
      <c r="Z3337" s="189"/>
    </row>
    <row r="3338" spans="19:26" ht="17.25" customHeight="1">
      <c r="S3338" s="180"/>
      <c r="T3338" s="185"/>
      <c r="U3338" s="186"/>
      <c r="V3338" s="182"/>
      <c r="W3338" s="183"/>
      <c r="X3338" s="187"/>
      <c r="Y3338" s="188"/>
      <c r="Z3338" s="189"/>
    </row>
    <row r="3339" spans="19:26" ht="17.25" customHeight="1">
      <c r="S3339" s="180"/>
      <c r="T3339" s="185"/>
      <c r="U3339" s="186"/>
      <c r="V3339" s="182"/>
      <c r="W3339" s="183"/>
      <c r="X3339" s="187"/>
      <c r="Y3339" s="188"/>
      <c r="Z3339" s="189"/>
    </row>
    <row r="3340" spans="19:26" ht="17.25" customHeight="1">
      <c r="S3340" s="180"/>
      <c r="T3340" s="185"/>
      <c r="U3340" s="186"/>
      <c r="V3340" s="182"/>
      <c r="W3340" s="183"/>
      <c r="X3340" s="187"/>
      <c r="Y3340" s="188"/>
      <c r="Z3340" s="189"/>
    </row>
    <row r="3341" spans="19:26" ht="17.25" customHeight="1">
      <c r="S3341" s="180"/>
      <c r="T3341" s="185"/>
      <c r="U3341" s="186"/>
      <c r="V3341" s="182"/>
      <c r="W3341" s="183"/>
      <c r="X3341" s="187"/>
      <c r="Y3341" s="188"/>
      <c r="Z3341" s="189"/>
    </row>
    <row r="3342" spans="19:26" ht="17.25" customHeight="1">
      <c r="S3342" s="180"/>
      <c r="T3342" s="185"/>
      <c r="U3342" s="186"/>
      <c r="V3342" s="182"/>
      <c r="W3342" s="183"/>
      <c r="X3342" s="187"/>
      <c r="Y3342" s="188"/>
      <c r="Z3342" s="189"/>
    </row>
    <row r="3343" spans="19:26" ht="17.25" customHeight="1">
      <c r="S3343" s="180"/>
      <c r="T3343" s="185"/>
      <c r="U3343" s="186"/>
      <c r="V3343" s="182"/>
      <c r="W3343" s="183"/>
      <c r="X3343" s="187"/>
      <c r="Y3343" s="188"/>
      <c r="Z3343" s="189"/>
    </row>
    <row r="3344" spans="19:26" ht="17.25" customHeight="1">
      <c r="S3344" s="180"/>
      <c r="T3344" s="185"/>
      <c r="U3344" s="186"/>
      <c r="V3344" s="182"/>
      <c r="W3344" s="183"/>
      <c r="X3344" s="187"/>
      <c r="Y3344" s="188"/>
      <c r="Z3344" s="189"/>
    </row>
    <row r="3345" spans="19:26" ht="17.25" customHeight="1">
      <c r="S3345" s="180"/>
      <c r="T3345" s="185"/>
      <c r="U3345" s="186"/>
      <c r="V3345" s="182"/>
      <c r="W3345" s="183"/>
      <c r="X3345" s="187"/>
      <c r="Y3345" s="188"/>
      <c r="Z3345" s="189"/>
    </row>
    <row r="3346" spans="19:26" ht="17.25" customHeight="1">
      <c r="S3346" s="180"/>
      <c r="T3346" s="185"/>
      <c r="U3346" s="186"/>
      <c r="V3346" s="182"/>
      <c r="W3346" s="183"/>
      <c r="X3346" s="187"/>
      <c r="Y3346" s="188"/>
      <c r="Z3346" s="189"/>
    </row>
    <row r="3347" spans="19:26" ht="17.25" customHeight="1">
      <c r="S3347" s="180"/>
      <c r="T3347" s="185"/>
      <c r="U3347" s="186"/>
      <c r="V3347" s="182"/>
      <c r="W3347" s="183"/>
      <c r="X3347" s="187"/>
      <c r="Y3347" s="188"/>
      <c r="Z3347" s="189"/>
    </row>
    <row r="3348" spans="19:26" ht="17.25" customHeight="1">
      <c r="S3348" s="180"/>
      <c r="T3348" s="185"/>
      <c r="U3348" s="186"/>
      <c r="V3348" s="182"/>
      <c r="W3348" s="183"/>
      <c r="X3348" s="187"/>
      <c r="Y3348" s="188"/>
      <c r="Z3348" s="189"/>
    </row>
    <row r="3349" spans="19:26" ht="17.25" customHeight="1">
      <c r="S3349" s="180"/>
      <c r="T3349" s="185"/>
      <c r="U3349" s="186"/>
      <c r="V3349" s="182"/>
      <c r="W3349" s="183"/>
      <c r="X3349" s="187"/>
      <c r="Y3349" s="188"/>
      <c r="Z3349" s="189"/>
    </row>
    <row r="3350" spans="19:26" ht="17.25" customHeight="1">
      <c r="S3350" s="180"/>
      <c r="T3350" s="185"/>
      <c r="U3350" s="186"/>
      <c r="V3350" s="182"/>
      <c r="W3350" s="183"/>
      <c r="X3350" s="187"/>
      <c r="Y3350" s="188"/>
      <c r="Z3350" s="189"/>
    </row>
    <row r="3351" spans="19:26" ht="17.25" customHeight="1">
      <c r="S3351" s="180"/>
      <c r="T3351" s="185"/>
      <c r="U3351" s="186"/>
      <c r="V3351" s="182"/>
      <c r="W3351" s="183"/>
      <c r="X3351" s="187"/>
      <c r="Y3351" s="188"/>
      <c r="Z3351" s="189"/>
    </row>
    <row r="3352" spans="19:26" ht="17.25" customHeight="1">
      <c r="S3352" s="180"/>
      <c r="T3352" s="185"/>
      <c r="U3352" s="186"/>
      <c r="V3352" s="182"/>
      <c r="W3352" s="183"/>
      <c r="X3352" s="187"/>
      <c r="Y3352" s="188"/>
      <c r="Z3352" s="189"/>
    </row>
    <row r="3353" spans="19:26" ht="17.25" customHeight="1">
      <c r="S3353" s="180"/>
      <c r="T3353" s="185"/>
      <c r="U3353" s="186"/>
      <c r="V3353" s="182"/>
      <c r="W3353" s="183"/>
      <c r="X3353" s="187"/>
      <c r="Y3353" s="188"/>
      <c r="Z3353" s="189"/>
    </row>
    <row r="3354" spans="19:26" ht="17.25" customHeight="1">
      <c r="S3354" s="180"/>
      <c r="T3354" s="185"/>
      <c r="U3354" s="186"/>
      <c r="V3354" s="182"/>
      <c r="W3354" s="183"/>
      <c r="X3354" s="187"/>
      <c r="Y3354" s="188"/>
      <c r="Z3354" s="189"/>
    </row>
    <row r="3355" spans="19:26" ht="17.25" customHeight="1">
      <c r="S3355" s="180"/>
      <c r="T3355" s="185"/>
      <c r="U3355" s="186"/>
      <c r="V3355" s="182"/>
      <c r="W3355" s="183"/>
      <c r="X3355" s="187"/>
      <c r="Y3355" s="188"/>
      <c r="Z3355" s="189"/>
    </row>
    <row r="3356" spans="19:26" ht="17.25" customHeight="1">
      <c r="S3356" s="180"/>
      <c r="T3356" s="185"/>
      <c r="U3356" s="186"/>
      <c r="V3356" s="182"/>
      <c r="W3356" s="183"/>
      <c r="X3356" s="187"/>
      <c r="Y3356" s="188"/>
      <c r="Z3356" s="189"/>
    </row>
    <row r="3357" spans="19:26" ht="17.25" customHeight="1">
      <c r="S3357" s="180"/>
      <c r="T3357" s="185"/>
      <c r="U3357" s="186"/>
      <c r="V3357" s="182"/>
      <c r="W3357" s="183"/>
      <c r="X3357" s="187"/>
      <c r="Y3357" s="188"/>
      <c r="Z3357" s="189"/>
    </row>
    <row r="3358" spans="19:26" ht="17.25" customHeight="1">
      <c r="S3358" s="180"/>
      <c r="T3358" s="185"/>
      <c r="U3358" s="186"/>
      <c r="V3358" s="182"/>
      <c r="W3358" s="183"/>
      <c r="X3358" s="187"/>
      <c r="Y3358" s="188"/>
      <c r="Z3358" s="189"/>
    </row>
    <row r="3359" spans="19:26" ht="17.25" customHeight="1">
      <c r="S3359" s="180"/>
      <c r="T3359" s="185"/>
      <c r="U3359" s="186"/>
      <c r="V3359" s="182"/>
      <c r="W3359" s="183"/>
      <c r="X3359" s="187"/>
      <c r="Y3359" s="188"/>
      <c r="Z3359" s="189"/>
    </row>
    <row r="3360" spans="19:26" ht="17.25" customHeight="1">
      <c r="S3360" s="180"/>
      <c r="T3360" s="185"/>
      <c r="U3360" s="186"/>
      <c r="V3360" s="182"/>
      <c r="W3360" s="183"/>
      <c r="X3360" s="187"/>
      <c r="Y3360" s="188"/>
      <c r="Z3360" s="189"/>
    </row>
    <row r="3361" spans="19:26" ht="17.25" customHeight="1">
      <c r="S3361" s="180"/>
      <c r="T3361" s="185"/>
      <c r="U3361" s="186"/>
      <c r="V3361" s="182"/>
      <c r="W3361" s="183"/>
      <c r="X3361" s="187"/>
      <c r="Y3361" s="188"/>
      <c r="Z3361" s="189"/>
    </row>
    <row r="3362" spans="19:26" ht="17.25" customHeight="1">
      <c r="S3362" s="180"/>
      <c r="T3362" s="185"/>
      <c r="U3362" s="186"/>
      <c r="V3362" s="182"/>
      <c r="W3362" s="183"/>
      <c r="X3362" s="187"/>
      <c r="Y3362" s="188"/>
      <c r="Z3362" s="189"/>
    </row>
    <row r="3363" spans="19:26" ht="17.25" customHeight="1">
      <c r="S3363" s="180"/>
      <c r="T3363" s="185"/>
      <c r="U3363" s="186"/>
      <c r="V3363" s="182"/>
      <c r="W3363" s="183"/>
      <c r="X3363" s="187"/>
      <c r="Y3363" s="188"/>
      <c r="Z3363" s="189"/>
    </row>
    <row r="3364" spans="19:26" ht="17.25" customHeight="1">
      <c r="S3364" s="180"/>
      <c r="T3364" s="185"/>
      <c r="U3364" s="186"/>
      <c r="V3364" s="182"/>
      <c r="W3364" s="183"/>
      <c r="X3364" s="187"/>
      <c r="Y3364" s="188"/>
      <c r="Z3364" s="189"/>
    </row>
    <row r="3365" spans="19:26" ht="17.25" customHeight="1">
      <c r="S3365" s="180"/>
      <c r="T3365" s="185"/>
      <c r="U3365" s="186"/>
      <c r="V3365" s="182"/>
      <c r="W3365" s="183"/>
      <c r="X3365" s="187"/>
      <c r="Y3365" s="188"/>
      <c r="Z3365" s="189"/>
    </row>
    <row r="3366" spans="19:26" ht="17.25" customHeight="1">
      <c r="S3366" s="180"/>
      <c r="T3366" s="185"/>
      <c r="U3366" s="186"/>
      <c r="V3366" s="182"/>
      <c r="W3366" s="183"/>
      <c r="X3366" s="187"/>
      <c r="Y3366" s="188"/>
      <c r="Z3366" s="189"/>
    </row>
    <row r="3367" spans="19:26" ht="17.25" customHeight="1">
      <c r="S3367" s="180"/>
      <c r="T3367" s="185"/>
      <c r="U3367" s="186"/>
      <c r="V3367" s="182"/>
      <c r="W3367" s="183"/>
      <c r="X3367" s="187"/>
      <c r="Y3367" s="188"/>
      <c r="Z3367" s="189"/>
    </row>
    <row r="3368" spans="19:26" ht="17.25" customHeight="1">
      <c r="S3368" s="180"/>
      <c r="T3368" s="185"/>
      <c r="U3368" s="186"/>
      <c r="V3368" s="182"/>
      <c r="W3368" s="183"/>
      <c r="X3368" s="187"/>
      <c r="Y3368" s="188"/>
      <c r="Z3368" s="189"/>
    </row>
    <row r="3369" spans="19:26" ht="17.25" customHeight="1">
      <c r="S3369" s="180"/>
      <c r="T3369" s="185"/>
      <c r="U3369" s="186"/>
      <c r="V3369" s="182"/>
      <c r="W3369" s="183"/>
      <c r="X3369" s="187"/>
      <c r="Y3369" s="188"/>
      <c r="Z3369" s="189"/>
    </row>
    <row r="3370" spans="19:26" ht="17.25" customHeight="1">
      <c r="S3370" s="180"/>
      <c r="T3370" s="185"/>
      <c r="U3370" s="186"/>
      <c r="V3370" s="182"/>
      <c r="W3370" s="183"/>
      <c r="X3370" s="187"/>
      <c r="Y3370" s="188"/>
      <c r="Z3370" s="189"/>
    </row>
    <row r="3371" spans="19:26" ht="17.25" customHeight="1">
      <c r="S3371" s="180"/>
      <c r="T3371" s="185"/>
      <c r="U3371" s="186"/>
      <c r="V3371" s="182"/>
      <c r="W3371" s="183"/>
      <c r="X3371" s="187"/>
      <c r="Y3371" s="188"/>
      <c r="Z3371" s="189"/>
    </row>
    <row r="3372" spans="19:26" ht="17.25" customHeight="1">
      <c r="S3372" s="180"/>
      <c r="T3372" s="185"/>
      <c r="U3372" s="186"/>
      <c r="V3372" s="182"/>
      <c r="W3372" s="183"/>
      <c r="X3372" s="187"/>
      <c r="Y3372" s="188"/>
      <c r="Z3372" s="189"/>
    </row>
    <row r="3373" spans="19:26" ht="17.25" customHeight="1">
      <c r="S3373" s="180"/>
      <c r="T3373" s="185"/>
      <c r="U3373" s="186"/>
      <c r="V3373" s="182"/>
      <c r="W3373" s="183"/>
      <c r="X3373" s="187"/>
      <c r="Y3373" s="188"/>
      <c r="Z3373" s="189"/>
    </row>
    <row r="3374" spans="19:26" ht="17.25" customHeight="1">
      <c r="S3374" s="180"/>
      <c r="T3374" s="185"/>
      <c r="U3374" s="186"/>
      <c r="V3374" s="182"/>
      <c r="W3374" s="183"/>
      <c r="X3374" s="187"/>
      <c r="Y3374" s="188"/>
      <c r="Z3374" s="189"/>
    </row>
    <row r="3375" spans="19:26" ht="17.25" customHeight="1">
      <c r="S3375" s="180"/>
      <c r="T3375" s="185"/>
      <c r="U3375" s="186"/>
      <c r="V3375" s="182"/>
      <c r="W3375" s="183"/>
      <c r="X3375" s="187"/>
      <c r="Y3375" s="188"/>
      <c r="Z3375" s="189"/>
    </row>
    <row r="3376" spans="19:26" ht="17.25" customHeight="1">
      <c r="S3376" s="180"/>
      <c r="T3376" s="185"/>
      <c r="U3376" s="186"/>
      <c r="V3376" s="182"/>
      <c r="W3376" s="183"/>
      <c r="X3376" s="187"/>
      <c r="Y3376" s="188"/>
      <c r="Z3376" s="189"/>
    </row>
    <row r="3377" spans="19:26" ht="17.25" customHeight="1">
      <c r="S3377" s="180"/>
      <c r="T3377" s="185"/>
      <c r="U3377" s="186"/>
      <c r="V3377" s="182"/>
      <c r="W3377" s="183"/>
      <c r="X3377" s="187"/>
      <c r="Y3377" s="188"/>
      <c r="Z3377" s="189"/>
    </row>
    <row r="3378" spans="19:26" ht="17.25" customHeight="1">
      <c r="S3378" s="180"/>
      <c r="T3378" s="185"/>
      <c r="U3378" s="186"/>
      <c r="V3378" s="182"/>
      <c r="W3378" s="183"/>
      <c r="X3378" s="187"/>
      <c r="Y3378" s="188"/>
      <c r="Z3378" s="189"/>
    </row>
    <row r="3379" spans="19:26" ht="17.25" customHeight="1">
      <c r="S3379" s="180"/>
      <c r="T3379" s="185"/>
      <c r="U3379" s="186"/>
      <c r="V3379" s="182"/>
      <c r="W3379" s="183"/>
      <c r="X3379" s="187"/>
      <c r="Y3379" s="188"/>
      <c r="Z3379" s="189"/>
    </row>
    <row r="3380" spans="19:26" ht="17.25" customHeight="1">
      <c r="S3380" s="180"/>
      <c r="T3380" s="185"/>
      <c r="U3380" s="186"/>
      <c r="V3380" s="182"/>
      <c r="W3380" s="183"/>
      <c r="X3380" s="187"/>
      <c r="Y3380" s="188"/>
      <c r="Z3380" s="189"/>
    </row>
    <row r="3381" spans="19:26" ht="17.25" customHeight="1">
      <c r="S3381" s="180"/>
      <c r="T3381" s="185"/>
      <c r="U3381" s="186"/>
      <c r="V3381" s="182"/>
      <c r="W3381" s="183"/>
      <c r="X3381" s="187"/>
      <c r="Y3381" s="188"/>
      <c r="Z3381" s="189"/>
    </row>
    <row r="3382" spans="19:26" ht="17.25" customHeight="1">
      <c r="S3382" s="180"/>
      <c r="T3382" s="185"/>
      <c r="U3382" s="186"/>
      <c r="V3382" s="182"/>
      <c r="W3382" s="183"/>
      <c r="X3382" s="187"/>
      <c r="Y3382" s="188"/>
      <c r="Z3382" s="189"/>
    </row>
    <row r="3383" spans="19:26" ht="17.25" customHeight="1">
      <c r="S3383" s="180"/>
      <c r="T3383" s="185"/>
      <c r="U3383" s="186"/>
      <c r="V3383" s="182"/>
      <c r="W3383" s="183"/>
      <c r="X3383" s="187"/>
      <c r="Y3383" s="188"/>
      <c r="Z3383" s="189"/>
    </row>
    <row r="3384" spans="19:26" ht="17.25" customHeight="1">
      <c r="S3384" s="180"/>
      <c r="T3384" s="185"/>
      <c r="U3384" s="186"/>
      <c r="V3384" s="182"/>
      <c r="W3384" s="183"/>
      <c r="X3384" s="187"/>
      <c r="Y3384" s="188"/>
      <c r="Z3384" s="189"/>
    </row>
    <row r="3385" spans="19:26" ht="17.25" customHeight="1">
      <c r="S3385" s="180"/>
      <c r="T3385" s="185"/>
      <c r="U3385" s="186"/>
      <c r="V3385" s="182"/>
      <c r="W3385" s="183"/>
      <c r="X3385" s="187"/>
      <c r="Y3385" s="188"/>
      <c r="Z3385" s="189"/>
    </row>
    <row r="3386" spans="19:26" ht="17.25" customHeight="1">
      <c r="S3386" s="180"/>
      <c r="T3386" s="185"/>
      <c r="U3386" s="186"/>
      <c r="V3386" s="182"/>
      <c r="W3386" s="183"/>
      <c r="X3386" s="187"/>
      <c r="Y3386" s="188"/>
      <c r="Z3386" s="189"/>
    </row>
    <row r="3387" spans="19:26" ht="17.25" customHeight="1">
      <c r="S3387" s="180"/>
      <c r="T3387" s="185"/>
      <c r="U3387" s="186"/>
      <c r="V3387" s="182"/>
      <c r="W3387" s="183"/>
      <c r="X3387" s="187"/>
      <c r="Y3387" s="188"/>
      <c r="Z3387" s="189"/>
    </row>
    <row r="3388" spans="19:26" ht="17.25" customHeight="1">
      <c r="S3388" s="180"/>
      <c r="T3388" s="185"/>
      <c r="U3388" s="186"/>
      <c r="V3388" s="182"/>
      <c r="W3388" s="183"/>
      <c r="X3388" s="187"/>
      <c r="Y3388" s="188"/>
      <c r="Z3388" s="189"/>
    </row>
    <row r="3389" spans="19:26" ht="17.25" customHeight="1">
      <c r="S3389" s="180"/>
      <c r="T3389" s="185"/>
      <c r="U3389" s="186"/>
      <c r="V3389" s="182"/>
      <c r="W3389" s="183"/>
      <c r="X3389" s="187"/>
      <c r="Y3389" s="188"/>
      <c r="Z3389" s="189"/>
    </row>
    <row r="3390" spans="19:26" ht="17.25" customHeight="1">
      <c r="S3390" s="180"/>
      <c r="T3390" s="185"/>
      <c r="U3390" s="186"/>
      <c r="V3390" s="182"/>
      <c r="W3390" s="183"/>
      <c r="X3390" s="187"/>
      <c r="Y3390" s="188"/>
      <c r="Z3390" s="189"/>
    </row>
    <row r="3391" spans="19:26" ht="17.25" customHeight="1">
      <c r="S3391" s="180"/>
      <c r="T3391" s="185"/>
      <c r="U3391" s="186"/>
      <c r="V3391" s="182"/>
      <c r="W3391" s="183"/>
      <c r="X3391" s="187"/>
      <c r="Y3391" s="188"/>
      <c r="Z3391" s="189"/>
    </row>
    <row r="3392" spans="19:26" ht="17.25" customHeight="1">
      <c r="S3392" s="180"/>
      <c r="T3392" s="185"/>
      <c r="U3392" s="186"/>
      <c r="V3392" s="182"/>
      <c r="W3392" s="183"/>
      <c r="X3392" s="187"/>
      <c r="Y3392" s="188"/>
      <c r="Z3392" s="189"/>
    </row>
    <row r="3393" spans="19:26" ht="17.25" customHeight="1">
      <c r="S3393" s="180"/>
      <c r="T3393" s="185"/>
      <c r="U3393" s="186"/>
      <c r="V3393" s="182"/>
      <c r="W3393" s="183"/>
      <c r="X3393" s="187"/>
      <c r="Y3393" s="188"/>
      <c r="Z3393" s="189"/>
    </row>
    <row r="3394" spans="19:26" ht="17.25" customHeight="1">
      <c r="S3394" s="180"/>
      <c r="T3394" s="185"/>
      <c r="U3394" s="186"/>
      <c r="V3394" s="182"/>
      <c r="W3394" s="183"/>
      <c r="X3394" s="187"/>
      <c r="Y3394" s="188"/>
      <c r="Z3394" s="189"/>
    </row>
    <row r="3395" spans="19:26" ht="17.25" customHeight="1">
      <c r="S3395" s="180"/>
      <c r="T3395" s="185"/>
      <c r="U3395" s="186"/>
      <c r="V3395" s="182"/>
      <c r="W3395" s="183"/>
      <c r="X3395" s="187"/>
      <c r="Y3395" s="188"/>
      <c r="Z3395" s="189"/>
    </row>
    <row r="3396" spans="19:26" ht="17.25" customHeight="1">
      <c r="S3396" s="180"/>
      <c r="T3396" s="185"/>
      <c r="U3396" s="186"/>
      <c r="V3396" s="182"/>
      <c r="W3396" s="183"/>
      <c r="X3396" s="187"/>
      <c r="Y3396" s="188"/>
      <c r="Z3396" s="189"/>
    </row>
    <row r="3397" spans="19:26" ht="17.25" customHeight="1">
      <c r="S3397" s="180"/>
      <c r="T3397" s="185"/>
      <c r="U3397" s="186"/>
      <c r="V3397" s="182"/>
      <c r="W3397" s="183"/>
      <c r="X3397" s="187"/>
      <c r="Y3397" s="188"/>
      <c r="Z3397" s="189"/>
    </row>
    <row r="3398" spans="19:26" ht="17.25" customHeight="1">
      <c r="S3398" s="180"/>
      <c r="T3398" s="185"/>
      <c r="U3398" s="186"/>
      <c r="V3398" s="182"/>
      <c r="W3398" s="183"/>
      <c r="X3398" s="187"/>
      <c r="Y3398" s="188"/>
      <c r="Z3398" s="189"/>
    </row>
    <row r="3399" spans="19:26" ht="17.25" customHeight="1">
      <c r="S3399" s="180"/>
      <c r="T3399" s="185"/>
      <c r="U3399" s="186"/>
      <c r="V3399" s="182"/>
      <c r="W3399" s="183"/>
      <c r="X3399" s="187"/>
      <c r="Y3399" s="188"/>
      <c r="Z3399" s="189"/>
    </row>
    <row r="3400" spans="19:26" ht="17.25" customHeight="1">
      <c r="S3400" s="180"/>
      <c r="T3400" s="185"/>
      <c r="U3400" s="186"/>
      <c r="V3400" s="182"/>
      <c r="W3400" s="183"/>
      <c r="X3400" s="187"/>
      <c r="Y3400" s="188"/>
      <c r="Z3400" s="189"/>
    </row>
    <row r="3401" spans="19:26" ht="17.25" customHeight="1">
      <c r="S3401" s="180"/>
      <c r="T3401" s="185"/>
      <c r="U3401" s="186"/>
      <c r="V3401" s="182"/>
      <c r="W3401" s="183"/>
      <c r="X3401" s="187"/>
      <c r="Y3401" s="188"/>
      <c r="Z3401" s="189"/>
    </row>
    <row r="3402" spans="19:26" ht="17.25" customHeight="1">
      <c r="S3402" s="180"/>
      <c r="T3402" s="185"/>
      <c r="U3402" s="186"/>
      <c r="V3402" s="182"/>
      <c r="W3402" s="183"/>
      <c r="X3402" s="187"/>
      <c r="Y3402" s="188"/>
      <c r="Z3402" s="189"/>
    </row>
    <row r="3403" spans="19:26" ht="17.25" customHeight="1">
      <c r="S3403" s="180"/>
      <c r="T3403" s="185"/>
      <c r="U3403" s="186"/>
      <c r="V3403" s="182"/>
      <c r="W3403" s="183"/>
      <c r="X3403" s="187"/>
      <c r="Y3403" s="188"/>
      <c r="Z3403" s="189"/>
    </row>
    <row r="3404" spans="19:26" ht="17.25" customHeight="1">
      <c r="S3404" s="180"/>
      <c r="T3404" s="185"/>
      <c r="U3404" s="186"/>
      <c r="V3404" s="182"/>
      <c r="W3404" s="183"/>
      <c r="X3404" s="187"/>
      <c r="Y3404" s="188"/>
      <c r="Z3404" s="189"/>
    </row>
    <row r="3405" spans="19:26" ht="17.25" customHeight="1">
      <c r="S3405" s="180"/>
      <c r="T3405" s="185"/>
      <c r="U3405" s="186"/>
      <c r="V3405" s="182"/>
      <c r="W3405" s="183"/>
      <c r="X3405" s="187"/>
      <c r="Y3405" s="188"/>
      <c r="Z3405" s="189"/>
    </row>
    <row r="3406" spans="19:26" ht="17.25" customHeight="1">
      <c r="S3406" s="180"/>
      <c r="T3406" s="185"/>
      <c r="U3406" s="186"/>
      <c r="V3406" s="182"/>
      <c r="W3406" s="183"/>
      <c r="X3406" s="187"/>
      <c r="Y3406" s="188"/>
      <c r="Z3406" s="189"/>
    </row>
    <row r="3407" spans="19:26" ht="17.25" customHeight="1">
      <c r="S3407" s="180"/>
      <c r="T3407" s="185"/>
      <c r="U3407" s="186"/>
      <c r="V3407" s="182"/>
      <c r="W3407" s="183"/>
      <c r="X3407" s="187"/>
      <c r="Y3407" s="188"/>
      <c r="Z3407" s="189"/>
    </row>
    <row r="3408" spans="19:26" ht="17.25" customHeight="1">
      <c r="S3408" s="180"/>
      <c r="T3408" s="185"/>
      <c r="U3408" s="186"/>
      <c r="V3408" s="182"/>
      <c r="W3408" s="183"/>
      <c r="X3408" s="187"/>
      <c r="Y3408" s="188"/>
      <c r="Z3408" s="189"/>
    </row>
    <row r="3409" spans="19:26" ht="17.25" customHeight="1">
      <c r="S3409" s="180"/>
      <c r="T3409" s="185"/>
      <c r="U3409" s="186"/>
      <c r="V3409" s="182"/>
      <c r="W3409" s="183"/>
      <c r="X3409" s="187"/>
      <c r="Y3409" s="188"/>
      <c r="Z3409" s="189"/>
    </row>
    <row r="3410" spans="19:26" ht="17.25" customHeight="1">
      <c r="S3410" s="180"/>
      <c r="T3410" s="185"/>
      <c r="U3410" s="186"/>
      <c r="V3410" s="182"/>
      <c r="W3410" s="183"/>
      <c r="X3410" s="187"/>
      <c r="Y3410" s="188"/>
      <c r="Z3410" s="189"/>
    </row>
    <row r="3411" spans="19:26" ht="17.25" customHeight="1">
      <c r="S3411" s="180"/>
      <c r="T3411" s="185"/>
      <c r="U3411" s="186"/>
      <c r="V3411" s="182"/>
      <c r="W3411" s="183"/>
      <c r="X3411" s="187"/>
      <c r="Y3411" s="188"/>
      <c r="Z3411" s="189"/>
    </row>
    <row r="3412" spans="19:26" ht="17.25" customHeight="1">
      <c r="S3412" s="180"/>
      <c r="T3412" s="185"/>
      <c r="U3412" s="186"/>
      <c r="V3412" s="182"/>
      <c r="W3412" s="183"/>
      <c r="X3412" s="187"/>
      <c r="Y3412" s="188"/>
      <c r="Z3412" s="189"/>
    </row>
    <row r="3413" spans="19:26" ht="17.25" customHeight="1">
      <c r="S3413" s="180"/>
      <c r="T3413" s="185"/>
      <c r="U3413" s="186"/>
      <c r="V3413" s="182"/>
      <c r="W3413" s="183"/>
      <c r="X3413" s="187"/>
      <c r="Y3413" s="188"/>
      <c r="Z3413" s="189"/>
    </row>
    <row r="3414" spans="19:26" ht="17.25" customHeight="1">
      <c r="S3414" s="180"/>
      <c r="T3414" s="185"/>
      <c r="U3414" s="186"/>
      <c r="V3414" s="182"/>
      <c r="W3414" s="183"/>
      <c r="X3414" s="187"/>
      <c r="Y3414" s="188"/>
      <c r="Z3414" s="189"/>
    </row>
    <row r="3415" spans="19:26" ht="17.25" customHeight="1">
      <c r="S3415" s="180"/>
      <c r="T3415" s="185"/>
      <c r="U3415" s="186"/>
      <c r="V3415" s="182"/>
      <c r="W3415" s="183"/>
      <c r="X3415" s="187"/>
      <c r="Y3415" s="188"/>
      <c r="Z3415" s="189"/>
    </row>
    <row r="3416" spans="19:26" ht="17.25" customHeight="1">
      <c r="S3416" s="180"/>
      <c r="T3416" s="185"/>
      <c r="U3416" s="186"/>
      <c r="V3416" s="182"/>
      <c r="W3416" s="183"/>
      <c r="X3416" s="187"/>
      <c r="Y3416" s="188"/>
      <c r="Z3416" s="189"/>
    </row>
    <row r="3417" spans="19:26" ht="17.25" customHeight="1">
      <c r="S3417" s="180"/>
      <c r="T3417" s="185"/>
      <c r="U3417" s="186"/>
      <c r="V3417" s="182"/>
      <c r="W3417" s="183"/>
      <c r="X3417" s="187"/>
      <c r="Y3417" s="188"/>
      <c r="Z3417" s="189"/>
    </row>
    <row r="3418" spans="19:26" ht="17.25" customHeight="1">
      <c r="S3418" s="180"/>
      <c r="T3418" s="185"/>
      <c r="U3418" s="186"/>
      <c r="V3418" s="182"/>
      <c r="W3418" s="183"/>
      <c r="X3418" s="187"/>
      <c r="Y3418" s="188"/>
      <c r="Z3418" s="189"/>
    </row>
    <row r="3419" spans="19:26" ht="17.25" customHeight="1">
      <c r="S3419" s="180"/>
      <c r="T3419" s="185"/>
      <c r="U3419" s="186"/>
      <c r="V3419" s="182"/>
      <c r="W3419" s="183"/>
      <c r="X3419" s="187"/>
      <c r="Y3419" s="188"/>
      <c r="Z3419" s="189"/>
    </row>
    <row r="3420" spans="19:26" ht="17.25" customHeight="1">
      <c r="S3420" s="180"/>
      <c r="T3420" s="185"/>
      <c r="U3420" s="186"/>
      <c r="V3420" s="182"/>
      <c r="W3420" s="183"/>
      <c r="X3420" s="187"/>
      <c r="Y3420" s="188"/>
      <c r="Z3420" s="189"/>
    </row>
    <row r="3421" spans="19:26" ht="17.25" customHeight="1">
      <c r="S3421" s="180"/>
      <c r="T3421" s="185"/>
      <c r="U3421" s="186"/>
      <c r="V3421" s="182"/>
      <c r="W3421" s="183"/>
      <c r="X3421" s="187"/>
      <c r="Y3421" s="188"/>
      <c r="Z3421" s="189"/>
    </row>
    <row r="3422" spans="19:26" ht="17.25" customHeight="1">
      <c r="S3422" s="180"/>
      <c r="T3422" s="185"/>
      <c r="U3422" s="186"/>
      <c r="V3422" s="182"/>
      <c r="W3422" s="183"/>
      <c r="X3422" s="187"/>
      <c r="Y3422" s="188"/>
      <c r="Z3422" s="189"/>
    </row>
    <row r="3423" spans="19:26" ht="17.25" customHeight="1">
      <c r="S3423" s="180"/>
      <c r="T3423" s="185"/>
      <c r="U3423" s="186"/>
      <c r="V3423" s="182"/>
      <c r="W3423" s="183"/>
      <c r="X3423" s="187"/>
      <c r="Y3423" s="188"/>
      <c r="Z3423" s="189"/>
    </row>
    <row r="3424" spans="19:26" ht="17.25" customHeight="1">
      <c r="S3424" s="180"/>
      <c r="T3424" s="185"/>
      <c r="U3424" s="186"/>
      <c r="V3424" s="182"/>
      <c r="W3424" s="183"/>
      <c r="X3424" s="187"/>
      <c r="Y3424" s="188"/>
      <c r="Z3424" s="189"/>
    </row>
    <row r="3425" spans="19:26" ht="17.25" customHeight="1">
      <c r="S3425" s="180"/>
      <c r="T3425" s="185"/>
      <c r="U3425" s="186"/>
      <c r="V3425" s="182"/>
      <c r="W3425" s="183"/>
      <c r="X3425" s="187"/>
      <c r="Y3425" s="188"/>
      <c r="Z3425" s="189"/>
    </row>
    <row r="3426" spans="19:26" ht="17.25" customHeight="1">
      <c r="S3426" s="180"/>
      <c r="T3426" s="185"/>
      <c r="U3426" s="186"/>
      <c r="V3426" s="182"/>
      <c r="W3426" s="183"/>
      <c r="X3426" s="187"/>
      <c r="Y3426" s="188"/>
      <c r="Z3426" s="189"/>
    </row>
    <row r="3427" spans="19:26" ht="17.25" customHeight="1">
      <c r="S3427" s="180"/>
      <c r="T3427" s="185"/>
      <c r="U3427" s="186"/>
      <c r="V3427" s="182"/>
      <c r="W3427" s="183"/>
      <c r="X3427" s="187"/>
      <c r="Y3427" s="188"/>
      <c r="Z3427" s="189"/>
    </row>
    <row r="3428" spans="19:26" ht="17.25" customHeight="1">
      <c r="S3428" s="180"/>
      <c r="T3428" s="185"/>
      <c r="U3428" s="186"/>
      <c r="V3428" s="182"/>
      <c r="W3428" s="183"/>
      <c r="X3428" s="187"/>
      <c r="Y3428" s="188"/>
      <c r="Z3428" s="189"/>
    </row>
    <row r="3429" spans="19:26" ht="17.25" customHeight="1">
      <c r="S3429" s="180"/>
      <c r="T3429" s="185"/>
      <c r="U3429" s="186"/>
      <c r="V3429" s="182"/>
      <c r="W3429" s="183"/>
      <c r="X3429" s="187"/>
      <c r="Y3429" s="188"/>
      <c r="Z3429" s="189"/>
    </row>
    <row r="3430" spans="19:26" ht="17.25" customHeight="1">
      <c r="S3430" s="180"/>
      <c r="T3430" s="185"/>
      <c r="U3430" s="186"/>
      <c r="V3430" s="182"/>
      <c r="W3430" s="183"/>
      <c r="X3430" s="187"/>
      <c r="Y3430" s="188"/>
      <c r="Z3430" s="189"/>
    </row>
    <row r="3431" spans="19:26" ht="17.25" customHeight="1">
      <c r="S3431" s="180"/>
      <c r="T3431" s="185"/>
      <c r="U3431" s="186"/>
      <c r="V3431" s="182"/>
      <c r="W3431" s="183"/>
      <c r="X3431" s="187"/>
      <c r="Y3431" s="188"/>
      <c r="Z3431" s="189"/>
    </row>
    <row r="3432" spans="19:26" ht="17.25" customHeight="1">
      <c r="S3432" s="180"/>
      <c r="T3432" s="185"/>
      <c r="U3432" s="186"/>
      <c r="V3432" s="182"/>
      <c r="W3432" s="183"/>
      <c r="X3432" s="187"/>
      <c r="Y3432" s="188"/>
      <c r="Z3432" s="189"/>
    </row>
    <row r="3433" spans="19:26" ht="17.25" customHeight="1">
      <c r="S3433" s="180"/>
      <c r="T3433" s="185"/>
      <c r="U3433" s="186"/>
      <c r="V3433" s="182"/>
      <c r="W3433" s="183"/>
      <c r="X3433" s="187"/>
      <c r="Y3433" s="188"/>
      <c r="Z3433" s="189"/>
    </row>
    <row r="3434" spans="19:26" ht="17.25" customHeight="1">
      <c r="S3434" s="180"/>
      <c r="T3434" s="185"/>
      <c r="U3434" s="186"/>
      <c r="V3434" s="182"/>
      <c r="W3434" s="183"/>
      <c r="X3434" s="187"/>
      <c r="Y3434" s="188"/>
      <c r="Z3434" s="189"/>
    </row>
    <row r="3435" spans="19:26" ht="17.25" customHeight="1">
      <c r="S3435" s="180"/>
      <c r="T3435" s="185"/>
      <c r="U3435" s="186"/>
      <c r="V3435" s="182"/>
      <c r="W3435" s="183"/>
      <c r="X3435" s="187"/>
      <c r="Y3435" s="188"/>
      <c r="Z3435" s="189"/>
    </row>
    <row r="3436" spans="19:26" ht="17.25" customHeight="1">
      <c r="S3436" s="180"/>
      <c r="T3436" s="185"/>
      <c r="U3436" s="186"/>
      <c r="V3436" s="182"/>
      <c r="W3436" s="183"/>
      <c r="X3436" s="187"/>
      <c r="Y3436" s="188"/>
      <c r="Z3436" s="189"/>
    </row>
    <row r="3437" spans="19:26" ht="17.25" customHeight="1">
      <c r="S3437" s="180"/>
      <c r="T3437" s="185"/>
      <c r="U3437" s="186"/>
      <c r="V3437" s="182"/>
      <c r="W3437" s="183"/>
      <c r="X3437" s="187"/>
      <c r="Y3437" s="188"/>
      <c r="Z3437" s="189"/>
    </row>
    <row r="3438" spans="19:26" ht="17.25" customHeight="1">
      <c r="S3438" s="180"/>
      <c r="T3438" s="185"/>
      <c r="U3438" s="186"/>
      <c r="V3438" s="182"/>
      <c r="W3438" s="183"/>
      <c r="X3438" s="187"/>
      <c r="Y3438" s="188"/>
      <c r="Z3438" s="189"/>
    </row>
    <row r="3439" spans="19:26" ht="17.25" customHeight="1">
      <c r="S3439" s="180"/>
      <c r="T3439" s="185"/>
      <c r="U3439" s="186"/>
      <c r="V3439" s="182"/>
      <c r="W3439" s="183"/>
      <c r="X3439" s="187"/>
      <c r="Y3439" s="188"/>
      <c r="Z3439" s="189"/>
    </row>
    <row r="3440" spans="19:26" ht="17.25" customHeight="1">
      <c r="S3440" s="180"/>
      <c r="T3440" s="185"/>
      <c r="U3440" s="186"/>
      <c r="V3440" s="182"/>
      <c r="W3440" s="183"/>
      <c r="X3440" s="187"/>
      <c r="Y3440" s="188"/>
      <c r="Z3440" s="189"/>
    </row>
    <row r="3441" spans="19:26" ht="17.25" customHeight="1">
      <c r="S3441" s="180"/>
      <c r="T3441" s="185"/>
      <c r="U3441" s="186"/>
      <c r="V3441" s="182"/>
      <c r="W3441" s="183"/>
      <c r="X3441" s="187"/>
      <c r="Y3441" s="188"/>
      <c r="Z3441" s="189"/>
    </row>
    <row r="3442" spans="19:26" ht="17.25" customHeight="1">
      <c r="S3442" s="180"/>
      <c r="T3442" s="185"/>
      <c r="U3442" s="186"/>
      <c r="V3442" s="182"/>
      <c r="W3442" s="183"/>
      <c r="X3442" s="187"/>
      <c r="Y3442" s="188"/>
      <c r="Z3442" s="189"/>
    </row>
    <row r="3443" spans="19:26" ht="17.25" customHeight="1">
      <c r="S3443" s="180"/>
      <c r="T3443" s="185"/>
      <c r="U3443" s="186"/>
      <c r="V3443" s="182"/>
      <c r="W3443" s="183"/>
      <c r="X3443" s="187"/>
      <c r="Y3443" s="188"/>
      <c r="Z3443" s="189"/>
    </row>
    <row r="3444" spans="19:26" ht="17.25" customHeight="1">
      <c r="S3444" s="180"/>
      <c r="T3444" s="185"/>
      <c r="U3444" s="186"/>
      <c r="V3444" s="182"/>
      <c r="W3444" s="183"/>
      <c r="X3444" s="187"/>
      <c r="Y3444" s="188"/>
      <c r="Z3444" s="189"/>
    </row>
    <row r="3445" spans="19:26" ht="17.25" customHeight="1">
      <c r="S3445" s="180"/>
      <c r="T3445" s="185"/>
      <c r="U3445" s="186"/>
      <c r="V3445" s="182"/>
      <c r="W3445" s="183"/>
      <c r="X3445" s="187"/>
      <c r="Y3445" s="188"/>
      <c r="Z3445" s="189"/>
    </row>
    <row r="3446" spans="19:26" ht="17.25" customHeight="1">
      <c r="S3446" s="180"/>
      <c r="T3446" s="185"/>
      <c r="U3446" s="186"/>
      <c r="V3446" s="182"/>
      <c r="W3446" s="183"/>
      <c r="X3446" s="187"/>
      <c r="Y3446" s="188"/>
      <c r="Z3446" s="189"/>
    </row>
    <row r="3447" spans="19:26" ht="17.25" customHeight="1">
      <c r="S3447" s="180"/>
      <c r="T3447" s="185"/>
      <c r="U3447" s="186"/>
      <c r="V3447" s="182"/>
      <c r="W3447" s="183"/>
      <c r="X3447" s="187"/>
      <c r="Y3447" s="188"/>
      <c r="Z3447" s="189"/>
    </row>
    <row r="3448" spans="19:26" ht="17.25" customHeight="1">
      <c r="S3448" s="180"/>
      <c r="T3448" s="185"/>
      <c r="U3448" s="186"/>
      <c r="V3448" s="182"/>
      <c r="W3448" s="183"/>
      <c r="X3448" s="187"/>
      <c r="Y3448" s="188"/>
      <c r="Z3448" s="189"/>
    </row>
    <row r="3449" spans="19:26" ht="17.25" customHeight="1">
      <c r="S3449" s="180"/>
      <c r="T3449" s="185"/>
      <c r="U3449" s="186"/>
      <c r="V3449" s="182"/>
      <c r="W3449" s="183"/>
      <c r="X3449" s="187"/>
      <c r="Y3449" s="188"/>
      <c r="Z3449" s="189"/>
    </row>
    <row r="3450" spans="19:26" ht="17.25" customHeight="1">
      <c r="S3450" s="180"/>
      <c r="T3450" s="185"/>
      <c r="U3450" s="186"/>
      <c r="V3450" s="182"/>
      <c r="W3450" s="183"/>
      <c r="X3450" s="187"/>
      <c r="Y3450" s="188"/>
      <c r="Z3450" s="189"/>
    </row>
    <row r="3451" spans="19:26" ht="17.25" customHeight="1">
      <c r="S3451" s="180"/>
      <c r="T3451" s="185"/>
      <c r="U3451" s="186"/>
      <c r="V3451" s="182"/>
      <c r="W3451" s="183"/>
      <c r="X3451" s="187"/>
      <c r="Y3451" s="188"/>
      <c r="Z3451" s="189"/>
    </row>
    <row r="3452" spans="19:26" ht="17.25" customHeight="1">
      <c r="S3452" s="180"/>
      <c r="T3452" s="185"/>
      <c r="U3452" s="186"/>
      <c r="V3452" s="182"/>
      <c r="W3452" s="183"/>
      <c r="X3452" s="187"/>
      <c r="Y3452" s="188"/>
      <c r="Z3452" s="189"/>
    </row>
    <row r="3453" spans="19:26" ht="17.25" customHeight="1">
      <c r="S3453" s="180"/>
      <c r="T3453" s="185"/>
      <c r="U3453" s="186"/>
      <c r="V3453" s="182"/>
      <c r="W3453" s="183"/>
      <c r="X3453" s="187"/>
      <c r="Y3453" s="188"/>
      <c r="Z3453" s="189"/>
    </row>
    <row r="3454" spans="19:26" ht="17.25" customHeight="1">
      <c r="S3454" s="180"/>
      <c r="T3454" s="185"/>
      <c r="U3454" s="186"/>
      <c r="V3454" s="182"/>
      <c r="W3454" s="183"/>
      <c r="X3454" s="187"/>
      <c r="Y3454" s="188"/>
      <c r="Z3454" s="189"/>
    </row>
    <row r="3455" spans="19:26" ht="17.25" customHeight="1">
      <c r="S3455" s="180"/>
      <c r="T3455" s="185"/>
      <c r="U3455" s="186"/>
      <c r="V3455" s="182"/>
      <c r="W3455" s="183"/>
      <c r="X3455" s="187"/>
      <c r="Y3455" s="188"/>
      <c r="Z3455" s="189"/>
    </row>
    <row r="3456" spans="19:26" ht="17.25" customHeight="1">
      <c r="S3456" s="180"/>
      <c r="T3456" s="185"/>
      <c r="U3456" s="186"/>
      <c r="V3456" s="182"/>
      <c r="W3456" s="183"/>
      <c r="X3456" s="187"/>
      <c r="Y3456" s="188"/>
      <c r="Z3456" s="189"/>
    </row>
    <row r="3457" spans="19:26" ht="17.25" customHeight="1">
      <c r="S3457" s="180"/>
      <c r="T3457" s="185"/>
      <c r="U3457" s="186"/>
      <c r="V3457" s="182"/>
      <c r="W3457" s="183"/>
      <c r="X3457" s="187"/>
      <c r="Y3457" s="188"/>
      <c r="Z3457" s="189"/>
    </row>
    <row r="3458" spans="19:26" ht="17.25" customHeight="1">
      <c r="S3458" s="180"/>
      <c r="T3458" s="185"/>
      <c r="U3458" s="186"/>
      <c r="V3458" s="182"/>
      <c r="W3458" s="183"/>
      <c r="X3458" s="187"/>
      <c r="Y3458" s="188"/>
      <c r="Z3458" s="189"/>
    </row>
    <row r="3459" spans="19:26" ht="17.25" customHeight="1">
      <c r="S3459" s="180"/>
      <c r="T3459" s="185"/>
      <c r="U3459" s="186"/>
      <c r="V3459" s="182"/>
      <c r="W3459" s="183"/>
      <c r="X3459" s="187"/>
      <c r="Y3459" s="188"/>
      <c r="Z3459" s="189"/>
    </row>
    <row r="3460" spans="19:26" ht="17.25" customHeight="1">
      <c r="S3460" s="180"/>
      <c r="T3460" s="185"/>
      <c r="U3460" s="186"/>
      <c r="V3460" s="182"/>
      <c r="W3460" s="183"/>
      <c r="X3460" s="187"/>
      <c r="Y3460" s="188"/>
      <c r="Z3460" s="189"/>
    </row>
    <row r="3461" spans="19:26" ht="17.25" customHeight="1">
      <c r="S3461" s="180"/>
      <c r="T3461" s="185"/>
      <c r="U3461" s="186"/>
      <c r="V3461" s="182"/>
      <c r="W3461" s="183"/>
      <c r="X3461" s="187"/>
      <c r="Y3461" s="188"/>
      <c r="Z3461" s="189"/>
    </row>
    <row r="3462" spans="19:26" ht="17.25" customHeight="1">
      <c r="S3462" s="180"/>
      <c r="T3462" s="185"/>
      <c r="U3462" s="186"/>
      <c r="V3462" s="182"/>
      <c r="W3462" s="183"/>
      <c r="X3462" s="187"/>
      <c r="Y3462" s="188"/>
      <c r="Z3462" s="189"/>
    </row>
    <row r="3463" spans="19:26" ht="17.25" customHeight="1">
      <c r="S3463" s="180"/>
      <c r="T3463" s="185"/>
      <c r="U3463" s="186"/>
      <c r="V3463" s="182"/>
      <c r="W3463" s="183"/>
      <c r="X3463" s="187"/>
      <c r="Y3463" s="188"/>
      <c r="Z3463" s="189"/>
    </row>
    <row r="3464" spans="19:26" ht="17.25" customHeight="1">
      <c r="S3464" s="180"/>
      <c r="T3464" s="185"/>
      <c r="U3464" s="186"/>
      <c r="V3464" s="182"/>
      <c r="W3464" s="183"/>
      <c r="X3464" s="187"/>
      <c r="Y3464" s="188"/>
      <c r="Z3464" s="189"/>
    </row>
    <row r="3465" spans="19:26" ht="17.25" customHeight="1">
      <c r="S3465" s="180"/>
      <c r="T3465" s="185"/>
      <c r="U3465" s="186"/>
      <c r="V3465" s="182"/>
      <c r="W3465" s="183"/>
      <c r="X3465" s="187"/>
      <c r="Y3465" s="188"/>
      <c r="Z3465" s="189"/>
    </row>
    <row r="3466" spans="19:26" ht="17.25" customHeight="1">
      <c r="S3466" s="180"/>
      <c r="T3466" s="185"/>
      <c r="U3466" s="186"/>
      <c r="V3466" s="182"/>
      <c r="W3466" s="183"/>
      <c r="X3466" s="187"/>
      <c r="Y3466" s="188"/>
      <c r="Z3466" s="189"/>
    </row>
    <row r="3467" spans="19:26" ht="17.25" customHeight="1">
      <c r="S3467" s="180"/>
      <c r="T3467" s="185"/>
      <c r="U3467" s="186"/>
      <c r="V3467" s="182"/>
      <c r="W3467" s="183"/>
      <c r="X3467" s="187"/>
      <c r="Y3467" s="188"/>
      <c r="Z3467" s="189"/>
    </row>
    <row r="3468" spans="19:26" ht="17.25" customHeight="1">
      <c r="S3468" s="180"/>
      <c r="T3468" s="185"/>
      <c r="U3468" s="186"/>
      <c r="V3468" s="182"/>
      <c r="W3468" s="183"/>
      <c r="X3468" s="187"/>
      <c r="Y3468" s="188"/>
      <c r="Z3468" s="189"/>
    </row>
    <row r="3469" spans="19:26" ht="17.25" customHeight="1">
      <c r="S3469" s="180"/>
      <c r="T3469" s="185"/>
      <c r="U3469" s="186"/>
      <c r="V3469" s="182"/>
      <c r="W3469" s="183"/>
      <c r="X3469" s="187"/>
      <c r="Y3469" s="188"/>
      <c r="Z3469" s="189"/>
    </row>
    <row r="3470" spans="19:26" ht="17.25" customHeight="1">
      <c r="S3470" s="180"/>
      <c r="T3470" s="185"/>
      <c r="U3470" s="186"/>
      <c r="V3470" s="182"/>
      <c r="W3470" s="183"/>
      <c r="X3470" s="187"/>
      <c r="Y3470" s="188"/>
      <c r="Z3470" s="189"/>
    </row>
    <row r="3471" spans="19:26" ht="17.25" customHeight="1">
      <c r="S3471" s="180"/>
      <c r="T3471" s="185"/>
      <c r="U3471" s="186"/>
      <c r="V3471" s="182"/>
      <c r="W3471" s="183"/>
      <c r="X3471" s="187"/>
      <c r="Y3471" s="188"/>
      <c r="Z3471" s="189"/>
    </row>
    <row r="3472" spans="19:26" ht="17.25" customHeight="1">
      <c r="S3472" s="180"/>
      <c r="T3472" s="185"/>
      <c r="U3472" s="186"/>
      <c r="V3472" s="182"/>
      <c r="W3472" s="183"/>
      <c r="X3472" s="187"/>
      <c r="Y3472" s="188"/>
      <c r="Z3472" s="189"/>
    </row>
    <row r="3473" spans="19:26" ht="17.25" customHeight="1">
      <c r="S3473" s="180"/>
      <c r="T3473" s="185"/>
      <c r="U3473" s="186"/>
      <c r="V3473" s="182"/>
      <c r="W3473" s="183"/>
      <c r="X3473" s="187"/>
      <c r="Y3473" s="188"/>
      <c r="Z3473" s="189"/>
    </row>
    <row r="3474" spans="19:26" ht="17.25" customHeight="1">
      <c r="S3474" s="180"/>
      <c r="T3474" s="185"/>
      <c r="U3474" s="186"/>
      <c r="V3474" s="182"/>
      <c r="W3474" s="183"/>
      <c r="X3474" s="187"/>
      <c r="Y3474" s="188"/>
      <c r="Z3474" s="189"/>
    </row>
    <row r="3475" spans="19:26" ht="17.25" customHeight="1">
      <c r="S3475" s="180"/>
      <c r="T3475" s="185"/>
      <c r="U3475" s="186"/>
      <c r="V3475" s="182"/>
      <c r="W3475" s="183"/>
      <c r="X3475" s="187"/>
      <c r="Y3475" s="188"/>
      <c r="Z3475" s="189"/>
    </row>
    <row r="3476" spans="19:26" ht="17.25" customHeight="1">
      <c r="S3476" s="180"/>
      <c r="T3476" s="185"/>
      <c r="U3476" s="186"/>
      <c r="V3476" s="182"/>
      <c r="W3476" s="183"/>
      <c r="X3476" s="187"/>
      <c r="Y3476" s="188"/>
      <c r="Z3476" s="189"/>
    </row>
    <row r="3477" spans="19:26" ht="17.25" customHeight="1">
      <c r="S3477" s="180"/>
      <c r="T3477" s="185"/>
      <c r="U3477" s="186"/>
      <c r="V3477" s="182"/>
      <c r="W3477" s="183"/>
      <c r="X3477" s="187"/>
      <c r="Y3477" s="188"/>
      <c r="Z3477" s="189"/>
    </row>
    <row r="3478" spans="19:26" ht="17.25" customHeight="1">
      <c r="S3478" s="180"/>
      <c r="T3478" s="185"/>
      <c r="U3478" s="186"/>
      <c r="V3478" s="182"/>
      <c r="W3478" s="183"/>
      <c r="X3478" s="187"/>
      <c r="Y3478" s="188"/>
      <c r="Z3478" s="189"/>
    </row>
    <row r="3479" spans="19:26" ht="17.25" customHeight="1">
      <c r="S3479" s="180"/>
      <c r="T3479" s="185"/>
      <c r="U3479" s="186"/>
      <c r="V3479" s="182"/>
      <c r="W3479" s="183"/>
      <c r="X3479" s="187"/>
      <c r="Y3479" s="188"/>
      <c r="Z3479" s="189"/>
    </row>
    <row r="3480" spans="19:26" ht="17.25" customHeight="1">
      <c r="S3480" s="180"/>
      <c r="T3480" s="185"/>
      <c r="U3480" s="186"/>
      <c r="V3480" s="182"/>
      <c r="W3480" s="183"/>
      <c r="X3480" s="187"/>
      <c r="Y3480" s="188"/>
      <c r="Z3480" s="189"/>
    </row>
    <row r="3481" spans="19:26" ht="17.25" customHeight="1">
      <c r="S3481" s="180"/>
      <c r="T3481" s="185"/>
      <c r="U3481" s="186"/>
      <c r="V3481" s="182"/>
      <c r="W3481" s="183"/>
      <c r="X3481" s="187"/>
      <c r="Y3481" s="188"/>
      <c r="Z3481" s="189"/>
    </row>
    <row r="3482" spans="19:26" ht="17.25" customHeight="1">
      <c r="S3482" s="180"/>
      <c r="T3482" s="185"/>
      <c r="U3482" s="186"/>
      <c r="V3482" s="182"/>
      <c r="W3482" s="183"/>
      <c r="X3482" s="187"/>
      <c r="Y3482" s="188"/>
      <c r="Z3482" s="189"/>
    </row>
    <row r="3483" spans="19:26" ht="17.25" customHeight="1">
      <c r="S3483" s="180"/>
      <c r="T3483" s="185"/>
      <c r="U3483" s="186"/>
      <c r="V3483" s="182"/>
      <c r="W3483" s="183"/>
      <c r="X3483" s="187"/>
      <c r="Y3483" s="188"/>
      <c r="Z3483" s="189"/>
    </row>
    <row r="3484" spans="19:26" ht="17.25" customHeight="1">
      <c r="S3484" s="180"/>
      <c r="T3484" s="185"/>
      <c r="U3484" s="186"/>
      <c r="V3484" s="182"/>
      <c r="W3484" s="183"/>
      <c r="X3484" s="187"/>
      <c r="Y3484" s="188"/>
      <c r="Z3484" s="189"/>
    </row>
    <row r="3485" spans="19:26" ht="17.25" customHeight="1">
      <c r="S3485" s="180"/>
      <c r="T3485" s="185"/>
      <c r="U3485" s="186"/>
      <c r="V3485" s="182"/>
      <c r="W3485" s="183"/>
      <c r="X3485" s="187"/>
      <c r="Y3485" s="188"/>
      <c r="Z3485" s="189"/>
    </row>
    <row r="3486" spans="19:26" ht="17.25" customHeight="1">
      <c r="S3486" s="180"/>
      <c r="T3486" s="185"/>
      <c r="U3486" s="186"/>
      <c r="V3486" s="182"/>
      <c r="W3486" s="183"/>
      <c r="X3486" s="187"/>
      <c r="Y3486" s="188"/>
      <c r="Z3486" s="189"/>
    </row>
    <row r="3487" spans="19:26" ht="17.25" customHeight="1">
      <c r="S3487" s="180"/>
      <c r="T3487" s="185"/>
      <c r="U3487" s="186"/>
      <c r="V3487" s="182"/>
      <c r="W3487" s="183"/>
      <c r="X3487" s="187"/>
      <c r="Y3487" s="188"/>
      <c r="Z3487" s="189"/>
    </row>
    <row r="3488" spans="19:26" ht="17.25" customHeight="1">
      <c r="S3488" s="180"/>
      <c r="T3488" s="185"/>
      <c r="U3488" s="186"/>
      <c r="V3488" s="182"/>
      <c r="W3488" s="183"/>
      <c r="X3488" s="187"/>
      <c r="Y3488" s="188"/>
      <c r="Z3488" s="189"/>
    </row>
    <row r="3489" spans="19:26" ht="17.25" customHeight="1">
      <c r="S3489" s="180"/>
      <c r="T3489" s="185"/>
      <c r="U3489" s="186"/>
      <c r="V3489" s="182"/>
      <c r="W3489" s="183"/>
      <c r="X3489" s="187"/>
      <c r="Y3489" s="188"/>
      <c r="Z3489" s="189"/>
    </row>
    <row r="3490" spans="19:26" ht="17.25" customHeight="1">
      <c r="S3490" s="180"/>
      <c r="T3490" s="185"/>
      <c r="U3490" s="186"/>
      <c r="V3490" s="182"/>
      <c r="W3490" s="183"/>
      <c r="X3490" s="187"/>
      <c r="Y3490" s="188"/>
      <c r="Z3490" s="189"/>
    </row>
    <row r="3491" spans="19:26" ht="17.25" customHeight="1">
      <c r="S3491" s="180"/>
      <c r="T3491" s="185"/>
      <c r="U3491" s="186"/>
      <c r="V3491" s="182"/>
      <c r="W3491" s="183"/>
      <c r="X3491" s="187"/>
      <c r="Y3491" s="188"/>
      <c r="Z3491" s="189"/>
    </row>
    <row r="3492" spans="19:26" ht="17.25" customHeight="1">
      <c r="S3492" s="180"/>
      <c r="T3492" s="185"/>
      <c r="U3492" s="186"/>
      <c r="V3492" s="182"/>
      <c r="W3492" s="183"/>
      <c r="X3492" s="187"/>
      <c r="Y3492" s="188"/>
      <c r="Z3492" s="189"/>
    </row>
    <row r="3493" spans="19:26" ht="17.25" customHeight="1">
      <c r="S3493" s="180"/>
      <c r="T3493" s="185"/>
      <c r="U3493" s="186"/>
      <c r="V3493" s="182"/>
      <c r="W3493" s="183"/>
      <c r="X3493" s="187"/>
      <c r="Y3493" s="188"/>
      <c r="Z3493" s="189"/>
    </row>
    <row r="3494" spans="19:26" ht="17.25" customHeight="1">
      <c r="S3494" s="180"/>
      <c r="T3494" s="185"/>
      <c r="U3494" s="186"/>
      <c r="V3494" s="182"/>
      <c r="W3494" s="183"/>
      <c r="X3494" s="187"/>
      <c r="Y3494" s="188"/>
      <c r="Z3494" s="189"/>
    </row>
    <row r="3495" spans="19:26" ht="17.25" customHeight="1">
      <c r="S3495" s="180"/>
      <c r="T3495" s="185"/>
      <c r="U3495" s="186"/>
      <c r="V3495" s="182"/>
      <c r="W3495" s="183"/>
      <c r="X3495" s="187"/>
      <c r="Y3495" s="188"/>
      <c r="Z3495" s="189"/>
    </row>
    <row r="3496" spans="19:26" ht="17.25" customHeight="1">
      <c r="S3496" s="180"/>
      <c r="T3496" s="185"/>
      <c r="U3496" s="186"/>
      <c r="V3496" s="182"/>
      <c r="W3496" s="183"/>
      <c r="X3496" s="187"/>
      <c r="Y3496" s="188"/>
      <c r="Z3496" s="189"/>
    </row>
    <row r="3497" spans="19:26" ht="17.25" customHeight="1">
      <c r="S3497" s="180"/>
      <c r="T3497" s="185"/>
      <c r="U3497" s="186"/>
      <c r="V3497" s="182"/>
      <c r="W3497" s="183"/>
      <c r="X3497" s="187"/>
      <c r="Y3497" s="188"/>
      <c r="Z3497" s="189"/>
    </row>
    <row r="3498" spans="19:26" ht="17.25" customHeight="1">
      <c r="S3498" s="180"/>
      <c r="T3498" s="185"/>
      <c r="U3498" s="186"/>
      <c r="V3498" s="182"/>
      <c r="W3498" s="183"/>
      <c r="X3498" s="187"/>
      <c r="Y3498" s="188"/>
      <c r="Z3498" s="189"/>
    </row>
    <row r="3499" spans="19:26" ht="17.25" customHeight="1">
      <c r="S3499" s="180"/>
      <c r="T3499" s="185"/>
      <c r="U3499" s="186"/>
      <c r="V3499" s="182"/>
      <c r="W3499" s="183"/>
      <c r="X3499" s="187"/>
      <c r="Y3499" s="188"/>
      <c r="Z3499" s="189"/>
    </row>
    <row r="3500" spans="19:26" ht="17.25" customHeight="1">
      <c r="S3500" s="180"/>
      <c r="T3500" s="185"/>
      <c r="U3500" s="186"/>
      <c r="V3500" s="182"/>
      <c r="W3500" s="183"/>
      <c r="X3500" s="187"/>
      <c r="Y3500" s="188"/>
      <c r="Z3500" s="189"/>
    </row>
    <row r="3501" spans="19:26" ht="17.25" customHeight="1">
      <c r="S3501" s="180"/>
      <c r="T3501" s="185"/>
      <c r="U3501" s="186"/>
      <c r="V3501" s="182"/>
      <c r="W3501" s="183"/>
      <c r="X3501" s="187"/>
      <c r="Y3501" s="188"/>
      <c r="Z3501" s="189"/>
    </row>
    <row r="3502" spans="19:26" ht="17.25" customHeight="1">
      <c r="S3502" s="180"/>
      <c r="T3502" s="185"/>
      <c r="U3502" s="186"/>
      <c r="V3502" s="182"/>
      <c r="W3502" s="183"/>
      <c r="X3502" s="187"/>
      <c r="Y3502" s="188"/>
      <c r="Z3502" s="189"/>
    </row>
    <row r="3503" spans="19:26" ht="17.25" customHeight="1">
      <c r="S3503" s="180"/>
      <c r="T3503" s="185"/>
      <c r="U3503" s="186"/>
      <c r="V3503" s="182"/>
      <c r="W3503" s="183"/>
      <c r="X3503" s="187"/>
      <c r="Y3503" s="188"/>
      <c r="Z3503" s="189"/>
    </row>
    <row r="3504" spans="19:26" ht="17.25" customHeight="1">
      <c r="S3504" s="180"/>
      <c r="T3504" s="185"/>
      <c r="U3504" s="186"/>
      <c r="V3504" s="182"/>
      <c r="W3504" s="183"/>
      <c r="X3504" s="187"/>
      <c r="Y3504" s="188"/>
      <c r="Z3504" s="189"/>
    </row>
    <row r="3505" spans="19:26" ht="17.25" customHeight="1">
      <c r="S3505" s="180"/>
      <c r="T3505" s="185"/>
      <c r="U3505" s="186"/>
      <c r="V3505" s="182"/>
      <c r="W3505" s="183"/>
      <c r="X3505" s="187"/>
      <c r="Y3505" s="188"/>
      <c r="Z3505" s="189"/>
    </row>
    <row r="3506" spans="19:26" ht="17.25" customHeight="1">
      <c r="S3506" s="180"/>
      <c r="T3506" s="185"/>
      <c r="U3506" s="186"/>
      <c r="V3506" s="182"/>
      <c r="W3506" s="183"/>
      <c r="X3506" s="187"/>
      <c r="Y3506" s="188"/>
      <c r="Z3506" s="189"/>
    </row>
    <row r="3507" spans="19:26" ht="17.25" customHeight="1">
      <c r="S3507" s="180"/>
      <c r="T3507" s="185"/>
      <c r="U3507" s="186"/>
      <c r="V3507" s="182"/>
      <c r="W3507" s="183"/>
      <c r="X3507" s="187"/>
      <c r="Y3507" s="188"/>
      <c r="Z3507" s="189"/>
    </row>
    <row r="3508" spans="19:26" ht="17.25" customHeight="1">
      <c r="S3508" s="180"/>
      <c r="T3508" s="185"/>
      <c r="U3508" s="186"/>
      <c r="V3508" s="182"/>
      <c r="W3508" s="183"/>
      <c r="X3508" s="187"/>
      <c r="Y3508" s="188"/>
      <c r="Z3508" s="189"/>
    </row>
    <row r="3509" spans="19:26" ht="17.25" customHeight="1">
      <c r="S3509" s="180"/>
      <c r="T3509" s="185"/>
      <c r="U3509" s="186"/>
      <c r="V3509" s="182"/>
      <c r="W3509" s="183"/>
      <c r="X3509" s="187"/>
      <c r="Y3509" s="188"/>
      <c r="Z3509" s="189"/>
    </row>
    <row r="3510" spans="19:26" ht="17.25" customHeight="1">
      <c r="S3510" s="180"/>
      <c r="T3510" s="185"/>
      <c r="U3510" s="186"/>
      <c r="V3510" s="182"/>
      <c r="W3510" s="183"/>
      <c r="X3510" s="187"/>
      <c r="Y3510" s="188"/>
      <c r="Z3510" s="189"/>
    </row>
    <row r="3511" spans="19:26" ht="17.25" customHeight="1">
      <c r="S3511" s="180"/>
      <c r="T3511" s="185"/>
      <c r="U3511" s="186"/>
      <c r="V3511" s="182"/>
      <c r="W3511" s="183"/>
      <c r="X3511" s="187"/>
      <c r="Y3511" s="188"/>
      <c r="Z3511" s="189"/>
    </row>
    <row r="3512" spans="19:26" ht="17.25" customHeight="1">
      <c r="S3512" s="180"/>
      <c r="T3512" s="185"/>
      <c r="U3512" s="186"/>
      <c r="V3512" s="182"/>
      <c r="W3512" s="183"/>
      <c r="X3512" s="187"/>
      <c r="Y3512" s="188"/>
      <c r="Z3512" s="189"/>
    </row>
    <row r="3513" spans="19:26" ht="17.25" customHeight="1">
      <c r="S3513" s="180"/>
      <c r="T3513" s="185"/>
      <c r="U3513" s="186"/>
      <c r="V3513" s="182"/>
      <c r="W3513" s="183"/>
      <c r="X3513" s="187"/>
      <c r="Y3513" s="188"/>
      <c r="Z3513" s="189"/>
    </row>
    <row r="3514" spans="19:26" ht="17.25" customHeight="1">
      <c r="S3514" s="180"/>
      <c r="T3514" s="185"/>
      <c r="U3514" s="186"/>
      <c r="V3514" s="182"/>
      <c r="W3514" s="183"/>
      <c r="X3514" s="187"/>
      <c r="Y3514" s="188"/>
      <c r="Z3514" s="189"/>
    </row>
    <row r="3515" spans="19:26" ht="17.25" customHeight="1">
      <c r="S3515" s="180"/>
      <c r="T3515" s="185"/>
      <c r="U3515" s="186"/>
      <c r="V3515" s="182"/>
      <c r="W3515" s="183"/>
      <c r="X3515" s="187"/>
      <c r="Y3515" s="188"/>
      <c r="Z3515" s="189"/>
    </row>
    <row r="3516" spans="19:26" ht="17.25" customHeight="1">
      <c r="S3516" s="180"/>
      <c r="T3516" s="185"/>
      <c r="U3516" s="186"/>
      <c r="V3516" s="182"/>
      <c r="W3516" s="183"/>
      <c r="X3516" s="187"/>
      <c r="Y3516" s="188"/>
      <c r="Z3516" s="189"/>
    </row>
    <row r="3517" spans="19:26" ht="17.25" customHeight="1">
      <c r="S3517" s="180"/>
      <c r="T3517" s="185"/>
      <c r="U3517" s="186"/>
      <c r="V3517" s="182"/>
      <c r="W3517" s="183"/>
      <c r="X3517" s="187"/>
      <c r="Y3517" s="188"/>
      <c r="Z3517" s="189"/>
    </row>
    <row r="3518" spans="19:26" ht="17.25" customHeight="1">
      <c r="S3518" s="180"/>
      <c r="T3518" s="185"/>
      <c r="U3518" s="186"/>
      <c r="V3518" s="182"/>
      <c r="W3518" s="183"/>
      <c r="X3518" s="187"/>
      <c r="Y3518" s="188"/>
      <c r="Z3518" s="189"/>
    </row>
    <row r="3519" spans="19:26" ht="17.25" customHeight="1">
      <c r="S3519" s="180"/>
      <c r="T3519" s="185"/>
      <c r="U3519" s="186"/>
      <c r="V3519" s="182"/>
      <c r="W3519" s="183"/>
      <c r="X3519" s="187"/>
      <c r="Y3519" s="188"/>
      <c r="Z3519" s="189"/>
    </row>
    <row r="3520" spans="19:26" ht="17.25" customHeight="1">
      <c r="S3520" s="180"/>
      <c r="T3520" s="185"/>
      <c r="U3520" s="186"/>
      <c r="V3520" s="182"/>
      <c r="W3520" s="183"/>
      <c r="X3520" s="187"/>
      <c r="Y3520" s="188"/>
      <c r="Z3520" s="189"/>
    </row>
    <row r="3521" spans="19:26" ht="17.25" customHeight="1">
      <c r="S3521" s="180"/>
      <c r="T3521" s="185"/>
      <c r="U3521" s="186"/>
      <c r="V3521" s="182"/>
      <c r="W3521" s="183"/>
      <c r="X3521" s="187"/>
      <c r="Y3521" s="188"/>
      <c r="Z3521" s="189"/>
    </row>
    <row r="3522" spans="19:26" ht="17.25" customHeight="1">
      <c r="S3522" s="180"/>
      <c r="T3522" s="185"/>
      <c r="U3522" s="186"/>
      <c r="V3522" s="182"/>
      <c r="W3522" s="183"/>
      <c r="X3522" s="187"/>
      <c r="Y3522" s="188"/>
      <c r="Z3522" s="189"/>
    </row>
    <row r="3523" spans="19:26" ht="17.25" customHeight="1">
      <c r="S3523" s="180"/>
      <c r="T3523" s="185"/>
      <c r="U3523" s="186"/>
      <c r="V3523" s="182"/>
      <c r="W3523" s="183"/>
      <c r="X3523" s="187"/>
      <c r="Y3523" s="188"/>
      <c r="Z3523" s="189"/>
    </row>
    <row r="3524" spans="19:26" ht="17.25" customHeight="1">
      <c r="S3524" s="180"/>
      <c r="T3524" s="185"/>
      <c r="U3524" s="186"/>
      <c r="V3524" s="182"/>
      <c r="W3524" s="183"/>
      <c r="X3524" s="187"/>
      <c r="Y3524" s="188"/>
      <c r="Z3524" s="189"/>
    </row>
    <row r="3525" spans="19:26" ht="17.25" customHeight="1">
      <c r="S3525" s="180"/>
      <c r="T3525" s="185"/>
      <c r="U3525" s="186"/>
      <c r="V3525" s="182"/>
      <c r="W3525" s="183"/>
      <c r="X3525" s="187"/>
      <c r="Y3525" s="188"/>
      <c r="Z3525" s="189"/>
    </row>
    <row r="3526" spans="19:26" ht="17.25" customHeight="1">
      <c r="S3526" s="180"/>
      <c r="T3526" s="185"/>
      <c r="U3526" s="186"/>
      <c r="V3526" s="182"/>
      <c r="W3526" s="183"/>
      <c r="X3526" s="187"/>
      <c r="Y3526" s="188"/>
      <c r="Z3526" s="189"/>
    </row>
    <row r="3527" spans="19:26" ht="17.25" customHeight="1">
      <c r="S3527" s="180"/>
      <c r="T3527" s="185"/>
      <c r="U3527" s="186"/>
      <c r="V3527" s="182"/>
      <c r="W3527" s="183"/>
      <c r="X3527" s="187"/>
      <c r="Y3527" s="188"/>
      <c r="Z3527" s="189"/>
    </row>
    <row r="3528" spans="19:26" ht="17.25" customHeight="1">
      <c r="S3528" s="180"/>
      <c r="T3528" s="185"/>
      <c r="U3528" s="186"/>
      <c r="V3528" s="182"/>
      <c r="W3528" s="183"/>
      <c r="X3528" s="187"/>
      <c r="Y3528" s="188"/>
      <c r="Z3528" s="189"/>
    </row>
    <row r="3529" spans="19:26" ht="17.25" customHeight="1">
      <c r="S3529" s="180"/>
      <c r="T3529" s="185"/>
      <c r="U3529" s="186"/>
      <c r="V3529" s="182"/>
      <c r="W3529" s="183"/>
      <c r="X3529" s="187"/>
      <c r="Y3529" s="188"/>
      <c r="Z3529" s="189"/>
    </row>
    <row r="3530" spans="19:26" ht="17.25" customHeight="1">
      <c r="S3530" s="180"/>
      <c r="T3530" s="185"/>
      <c r="U3530" s="186"/>
      <c r="V3530" s="182"/>
      <c r="W3530" s="183"/>
      <c r="X3530" s="187"/>
      <c r="Y3530" s="188"/>
      <c r="Z3530" s="189"/>
    </row>
    <row r="3531" spans="19:26" ht="17.25" customHeight="1">
      <c r="S3531" s="180"/>
      <c r="T3531" s="185"/>
      <c r="U3531" s="186"/>
      <c r="V3531" s="182"/>
      <c r="W3531" s="183"/>
      <c r="X3531" s="187"/>
      <c r="Y3531" s="188"/>
      <c r="Z3531" s="189"/>
    </row>
    <row r="3532" spans="19:26" ht="17.25" customHeight="1">
      <c r="S3532" s="180"/>
      <c r="T3532" s="185"/>
      <c r="U3532" s="186"/>
      <c r="V3532" s="182"/>
      <c r="W3532" s="183"/>
      <c r="X3532" s="187"/>
      <c r="Y3532" s="188"/>
      <c r="Z3532" s="189"/>
    </row>
    <row r="3533" spans="19:26" ht="17.25" customHeight="1">
      <c r="S3533" s="180"/>
      <c r="T3533" s="185"/>
      <c r="U3533" s="186"/>
      <c r="V3533" s="182"/>
      <c r="W3533" s="183"/>
      <c r="X3533" s="187"/>
      <c r="Y3533" s="188"/>
      <c r="Z3533" s="189"/>
    </row>
    <row r="3534" spans="19:26" ht="17.25" customHeight="1">
      <c r="S3534" s="180"/>
      <c r="T3534" s="185"/>
      <c r="U3534" s="186"/>
      <c r="V3534" s="182"/>
      <c r="W3534" s="183"/>
      <c r="X3534" s="187"/>
      <c r="Y3534" s="188"/>
      <c r="Z3534" s="189"/>
    </row>
    <row r="3535" spans="19:26" ht="17.25" customHeight="1">
      <c r="S3535" s="180"/>
      <c r="T3535" s="185"/>
      <c r="U3535" s="186"/>
      <c r="V3535" s="182"/>
      <c r="W3535" s="183"/>
      <c r="X3535" s="187"/>
      <c r="Y3535" s="188"/>
      <c r="Z3535" s="189"/>
    </row>
    <row r="3536" spans="19:26" ht="17.25" customHeight="1">
      <c r="S3536" s="180"/>
      <c r="T3536" s="185"/>
      <c r="U3536" s="186"/>
      <c r="V3536" s="182"/>
      <c r="W3536" s="183"/>
      <c r="X3536" s="187"/>
      <c r="Y3536" s="188"/>
      <c r="Z3536" s="189"/>
    </row>
    <row r="3537" spans="19:26" ht="17.25" customHeight="1">
      <c r="S3537" s="180"/>
      <c r="T3537" s="185"/>
      <c r="U3537" s="186"/>
      <c r="V3537" s="182"/>
      <c r="W3537" s="183"/>
      <c r="X3537" s="187"/>
      <c r="Y3537" s="188"/>
      <c r="Z3537" s="189"/>
    </row>
    <row r="3538" spans="19:26" ht="17.25" customHeight="1">
      <c r="S3538" s="180"/>
      <c r="T3538" s="185"/>
      <c r="U3538" s="186"/>
      <c r="V3538" s="182"/>
      <c r="W3538" s="183"/>
      <c r="X3538" s="187"/>
      <c r="Y3538" s="188"/>
      <c r="Z3538" s="189"/>
    </row>
    <row r="3539" spans="19:26" ht="17.25" customHeight="1">
      <c r="S3539" s="180"/>
      <c r="T3539" s="185"/>
      <c r="U3539" s="186"/>
      <c r="V3539" s="182"/>
      <c r="W3539" s="183"/>
      <c r="X3539" s="187"/>
      <c r="Y3539" s="188"/>
      <c r="Z3539" s="189"/>
    </row>
    <row r="3540" spans="19:26" ht="17.25" customHeight="1">
      <c r="S3540" s="180"/>
      <c r="T3540" s="185"/>
      <c r="U3540" s="186"/>
      <c r="V3540" s="182"/>
      <c r="W3540" s="183"/>
      <c r="X3540" s="187"/>
      <c r="Y3540" s="188"/>
      <c r="Z3540" s="189"/>
    </row>
    <row r="3541" spans="19:26" ht="17.25" customHeight="1">
      <c r="S3541" s="180"/>
      <c r="T3541" s="185"/>
      <c r="U3541" s="186"/>
      <c r="V3541" s="182"/>
      <c r="W3541" s="183"/>
      <c r="X3541" s="187"/>
      <c r="Y3541" s="188"/>
      <c r="Z3541" s="189"/>
    </row>
    <row r="3542" spans="19:26" ht="17.25" customHeight="1">
      <c r="S3542" s="180"/>
      <c r="T3542" s="185"/>
      <c r="U3542" s="186"/>
      <c r="V3542" s="182"/>
      <c r="W3542" s="183"/>
      <c r="X3542" s="187"/>
      <c r="Y3542" s="188"/>
      <c r="Z3542" s="189"/>
    </row>
    <row r="3543" spans="19:26" ht="17.25" customHeight="1">
      <c r="S3543" s="180"/>
      <c r="T3543" s="185"/>
      <c r="U3543" s="186"/>
      <c r="V3543" s="182"/>
      <c r="W3543" s="183"/>
      <c r="X3543" s="187"/>
      <c r="Y3543" s="188"/>
      <c r="Z3543" s="189"/>
    </row>
    <row r="3544" spans="19:26" ht="17.25" customHeight="1">
      <c r="S3544" s="180"/>
      <c r="T3544" s="185"/>
      <c r="U3544" s="186"/>
      <c r="V3544" s="182"/>
      <c r="W3544" s="183"/>
      <c r="X3544" s="187"/>
      <c r="Y3544" s="188"/>
      <c r="Z3544" s="189"/>
    </row>
    <row r="3545" spans="19:26" ht="17.25" customHeight="1">
      <c r="S3545" s="180"/>
      <c r="T3545" s="185"/>
      <c r="U3545" s="186"/>
      <c r="V3545" s="182"/>
      <c r="W3545" s="183"/>
      <c r="X3545" s="187"/>
      <c r="Y3545" s="188"/>
      <c r="Z3545" s="189"/>
    </row>
    <row r="3546" spans="19:26" ht="17.25" customHeight="1">
      <c r="S3546" s="180"/>
      <c r="T3546" s="185"/>
      <c r="U3546" s="186"/>
      <c r="V3546" s="182"/>
      <c r="W3546" s="183"/>
      <c r="X3546" s="187"/>
      <c r="Y3546" s="188"/>
      <c r="Z3546" s="189"/>
    </row>
    <row r="3547" spans="19:26" ht="17.25" customHeight="1">
      <c r="S3547" s="180"/>
      <c r="T3547" s="185"/>
      <c r="U3547" s="186"/>
      <c r="V3547" s="182"/>
      <c r="W3547" s="183"/>
      <c r="X3547" s="187"/>
      <c r="Y3547" s="188"/>
      <c r="Z3547" s="189"/>
    </row>
    <row r="3548" spans="19:26" ht="17.25" customHeight="1">
      <c r="S3548" s="180"/>
      <c r="T3548" s="185"/>
      <c r="U3548" s="186"/>
      <c r="V3548" s="182"/>
      <c r="W3548" s="183"/>
      <c r="X3548" s="187"/>
      <c r="Y3548" s="188"/>
      <c r="Z3548" s="189"/>
    </row>
    <row r="3549" spans="19:26" ht="17.25" customHeight="1">
      <c r="S3549" s="180"/>
      <c r="T3549" s="185"/>
      <c r="U3549" s="186"/>
      <c r="V3549" s="182"/>
      <c r="W3549" s="183"/>
      <c r="X3549" s="187"/>
      <c r="Y3549" s="188"/>
      <c r="Z3549" s="189"/>
    </row>
    <row r="3550" spans="19:26" ht="17.25" customHeight="1">
      <c r="S3550" s="180"/>
      <c r="T3550" s="185"/>
      <c r="U3550" s="186"/>
      <c r="V3550" s="182"/>
      <c r="W3550" s="183"/>
      <c r="X3550" s="187"/>
      <c r="Y3550" s="188"/>
      <c r="Z3550" s="189"/>
    </row>
    <row r="3551" spans="19:26" ht="17.25" customHeight="1">
      <c r="S3551" s="180"/>
      <c r="T3551" s="185"/>
      <c r="U3551" s="186"/>
      <c r="V3551" s="182"/>
      <c r="W3551" s="183"/>
      <c r="X3551" s="187"/>
      <c r="Y3551" s="188"/>
      <c r="Z3551" s="189"/>
    </row>
    <row r="3552" spans="19:26" ht="17.25" customHeight="1">
      <c r="S3552" s="180"/>
      <c r="T3552" s="185"/>
      <c r="U3552" s="186"/>
      <c r="V3552" s="182"/>
      <c r="W3552" s="183"/>
      <c r="X3552" s="187"/>
      <c r="Y3552" s="188"/>
      <c r="Z3552" s="189"/>
    </row>
    <row r="3553" spans="19:26" ht="17.25" customHeight="1">
      <c r="S3553" s="180"/>
      <c r="T3553" s="185"/>
      <c r="U3553" s="186"/>
      <c r="V3553" s="182"/>
      <c r="W3553" s="183"/>
      <c r="X3553" s="187"/>
      <c r="Y3553" s="188"/>
      <c r="Z3553" s="189"/>
    </row>
    <row r="3554" spans="19:26" ht="17.25" customHeight="1">
      <c r="S3554" s="180"/>
      <c r="T3554" s="185"/>
      <c r="U3554" s="186"/>
      <c r="V3554" s="182"/>
      <c r="W3554" s="183"/>
      <c r="X3554" s="187"/>
      <c r="Y3554" s="188"/>
      <c r="Z3554" s="189"/>
    </row>
    <row r="3555" spans="19:26" ht="17.25" customHeight="1">
      <c r="S3555" s="180"/>
      <c r="T3555" s="185"/>
      <c r="U3555" s="186"/>
      <c r="V3555" s="182"/>
      <c r="W3555" s="183"/>
      <c r="X3555" s="187"/>
      <c r="Y3555" s="188"/>
      <c r="Z3555" s="189"/>
    </row>
    <row r="3556" spans="19:26" ht="17.25" customHeight="1">
      <c r="S3556" s="180"/>
      <c r="T3556" s="185"/>
      <c r="U3556" s="186"/>
      <c r="V3556" s="182"/>
      <c r="W3556" s="183"/>
      <c r="X3556" s="187"/>
      <c r="Y3556" s="188"/>
      <c r="Z3556" s="189"/>
    </row>
    <row r="3557" spans="19:26" ht="17.25" customHeight="1">
      <c r="S3557" s="180"/>
      <c r="T3557" s="185"/>
      <c r="U3557" s="186"/>
      <c r="V3557" s="182"/>
      <c r="W3557" s="183"/>
      <c r="X3557" s="187"/>
      <c r="Y3557" s="188"/>
      <c r="Z3557" s="189"/>
    </row>
    <row r="3558" spans="19:26" ht="17.25" customHeight="1">
      <c r="S3558" s="180"/>
      <c r="T3558" s="185"/>
      <c r="U3558" s="186"/>
      <c r="V3558" s="182"/>
      <c r="W3558" s="183"/>
      <c r="X3558" s="187"/>
      <c r="Y3558" s="188"/>
      <c r="Z3558" s="189"/>
    </row>
    <row r="3559" spans="19:26" ht="17.25" customHeight="1">
      <c r="S3559" s="180"/>
      <c r="T3559" s="185"/>
      <c r="U3559" s="186"/>
      <c r="V3559" s="182"/>
      <c r="W3559" s="183"/>
      <c r="X3559" s="187"/>
      <c r="Y3559" s="188"/>
      <c r="Z3559" s="189"/>
    </row>
    <row r="3560" spans="19:26" ht="17.25" customHeight="1">
      <c r="S3560" s="180"/>
      <c r="T3560" s="185"/>
      <c r="U3560" s="186"/>
      <c r="V3560" s="182"/>
      <c r="W3560" s="183"/>
      <c r="X3560" s="187"/>
      <c r="Y3560" s="188"/>
      <c r="Z3560" s="189"/>
    </row>
    <row r="3561" spans="19:26" ht="17.25" customHeight="1">
      <c r="S3561" s="180"/>
      <c r="T3561" s="185"/>
      <c r="U3561" s="186"/>
      <c r="V3561" s="182"/>
      <c r="W3561" s="183"/>
      <c r="X3561" s="187"/>
      <c r="Y3561" s="188"/>
      <c r="Z3561" s="189"/>
    </row>
    <row r="3562" spans="19:26" ht="17.25" customHeight="1">
      <c r="S3562" s="180"/>
      <c r="T3562" s="185"/>
      <c r="U3562" s="186"/>
      <c r="V3562" s="182"/>
      <c r="W3562" s="183"/>
      <c r="X3562" s="187"/>
      <c r="Y3562" s="188"/>
      <c r="Z3562" s="189"/>
    </row>
    <row r="3563" spans="19:26" ht="17.25" customHeight="1">
      <c r="S3563" s="180"/>
      <c r="T3563" s="185"/>
      <c r="U3563" s="186"/>
      <c r="V3563" s="182"/>
      <c r="W3563" s="183"/>
      <c r="X3563" s="187"/>
      <c r="Y3563" s="188"/>
      <c r="Z3563" s="189"/>
    </row>
    <row r="3564" spans="19:26" ht="17.25" customHeight="1">
      <c r="S3564" s="180"/>
      <c r="T3564" s="185"/>
      <c r="U3564" s="186"/>
      <c r="V3564" s="182"/>
      <c r="W3564" s="183"/>
      <c r="X3564" s="187"/>
      <c r="Y3564" s="188"/>
      <c r="Z3564" s="189"/>
    </row>
    <row r="3565" spans="19:26" ht="17.25" customHeight="1">
      <c r="S3565" s="180"/>
      <c r="T3565" s="185"/>
      <c r="U3565" s="186"/>
      <c r="V3565" s="182"/>
      <c r="W3565" s="183"/>
      <c r="X3565" s="187"/>
      <c r="Y3565" s="188"/>
      <c r="Z3565" s="189"/>
    </row>
    <row r="3566" spans="19:26" ht="17.25" customHeight="1">
      <c r="S3566" s="180"/>
      <c r="T3566" s="185"/>
      <c r="U3566" s="186"/>
      <c r="V3566" s="182"/>
      <c r="W3566" s="183"/>
      <c r="X3566" s="187"/>
      <c r="Y3566" s="188"/>
      <c r="Z3566" s="189"/>
    </row>
    <row r="3567" spans="19:26" ht="17.25" customHeight="1">
      <c r="S3567" s="180"/>
      <c r="T3567" s="185"/>
      <c r="U3567" s="186"/>
      <c r="V3567" s="182"/>
      <c r="W3567" s="183"/>
      <c r="X3567" s="187"/>
      <c r="Y3567" s="188"/>
      <c r="Z3567" s="189"/>
    </row>
    <row r="3568" spans="19:26" ht="17.25" customHeight="1">
      <c r="S3568" s="180"/>
      <c r="T3568" s="185"/>
      <c r="U3568" s="186"/>
      <c r="V3568" s="182"/>
      <c r="W3568" s="183"/>
      <c r="X3568" s="187"/>
      <c r="Y3568" s="188"/>
      <c r="Z3568" s="189"/>
    </row>
    <row r="3569" spans="19:26" ht="17.25" customHeight="1">
      <c r="S3569" s="180"/>
      <c r="T3569" s="185"/>
      <c r="U3569" s="186"/>
      <c r="V3569" s="182"/>
      <c r="W3569" s="183"/>
      <c r="X3569" s="187"/>
      <c r="Y3569" s="188"/>
      <c r="Z3569" s="189"/>
    </row>
    <row r="3570" spans="19:26" ht="17.25" customHeight="1">
      <c r="S3570" s="180"/>
      <c r="T3570" s="185"/>
      <c r="U3570" s="186"/>
      <c r="V3570" s="182"/>
      <c r="W3570" s="183"/>
      <c r="X3570" s="187"/>
      <c r="Y3570" s="188"/>
      <c r="Z3570" s="189"/>
    </row>
    <row r="3571" spans="19:26" ht="17.25" customHeight="1">
      <c r="S3571" s="180"/>
      <c r="T3571" s="185"/>
      <c r="U3571" s="186"/>
      <c r="V3571" s="182"/>
      <c r="W3571" s="183"/>
      <c r="X3571" s="187"/>
      <c r="Y3571" s="188"/>
      <c r="Z3571" s="189"/>
    </row>
    <row r="3572" spans="19:26" ht="17.25" customHeight="1">
      <c r="S3572" s="180"/>
      <c r="T3572" s="185"/>
      <c r="U3572" s="186"/>
      <c r="V3572" s="182"/>
      <c r="W3572" s="183"/>
      <c r="X3572" s="187"/>
      <c r="Y3572" s="188"/>
      <c r="Z3572" s="189"/>
    </row>
    <row r="3573" spans="19:26" ht="17.25" customHeight="1">
      <c r="S3573" s="180"/>
      <c r="T3573" s="185"/>
      <c r="U3573" s="186"/>
      <c r="V3573" s="182"/>
      <c r="W3573" s="183"/>
      <c r="X3573" s="187"/>
      <c r="Y3573" s="188"/>
      <c r="Z3573" s="189"/>
    </row>
    <row r="3574" spans="19:26" ht="17.25" customHeight="1">
      <c r="S3574" s="180"/>
      <c r="T3574" s="185"/>
      <c r="U3574" s="186"/>
      <c r="V3574" s="182"/>
      <c r="W3574" s="183"/>
      <c r="X3574" s="187"/>
      <c r="Y3574" s="188"/>
      <c r="Z3574" s="189"/>
    </row>
    <row r="3575" spans="19:26" ht="17.25" customHeight="1">
      <c r="S3575" s="180"/>
      <c r="T3575" s="185"/>
      <c r="U3575" s="186"/>
      <c r="V3575" s="182"/>
      <c r="W3575" s="183"/>
      <c r="X3575" s="187"/>
      <c r="Y3575" s="188"/>
      <c r="Z3575" s="189"/>
    </row>
    <row r="3576" spans="19:26" ht="17.25" customHeight="1">
      <c r="S3576" s="180"/>
      <c r="T3576" s="185"/>
      <c r="U3576" s="186"/>
      <c r="V3576" s="182"/>
      <c r="W3576" s="183"/>
      <c r="X3576" s="187"/>
      <c r="Y3576" s="188"/>
      <c r="Z3576" s="189"/>
    </row>
    <row r="3577" spans="19:26" ht="17.25" customHeight="1">
      <c r="S3577" s="180"/>
      <c r="T3577" s="185"/>
      <c r="U3577" s="186"/>
      <c r="V3577" s="182"/>
      <c r="W3577" s="183"/>
      <c r="X3577" s="187"/>
      <c r="Y3577" s="188"/>
      <c r="Z3577" s="189"/>
    </row>
    <row r="3578" spans="19:26" ht="17.25" customHeight="1">
      <c r="S3578" s="180"/>
      <c r="T3578" s="185"/>
      <c r="U3578" s="186"/>
      <c r="V3578" s="182"/>
      <c r="W3578" s="183"/>
      <c r="X3578" s="187"/>
      <c r="Y3578" s="188"/>
      <c r="Z3578" s="189"/>
    </row>
    <row r="3579" spans="19:26" ht="17.25" customHeight="1">
      <c r="S3579" s="180"/>
      <c r="T3579" s="185"/>
      <c r="U3579" s="186"/>
      <c r="V3579" s="182"/>
      <c r="W3579" s="183"/>
      <c r="X3579" s="187"/>
      <c r="Y3579" s="188"/>
      <c r="Z3579" s="189"/>
    </row>
    <row r="3580" spans="19:26" ht="17.25" customHeight="1">
      <c r="S3580" s="180"/>
      <c r="T3580" s="185"/>
      <c r="U3580" s="186"/>
      <c r="V3580" s="182"/>
      <c r="W3580" s="183"/>
      <c r="X3580" s="187"/>
      <c r="Y3580" s="188"/>
      <c r="Z3580" s="189"/>
    </row>
    <row r="3581" spans="19:26" ht="17.25" customHeight="1">
      <c r="S3581" s="180"/>
      <c r="T3581" s="185"/>
      <c r="U3581" s="186"/>
      <c r="V3581" s="182"/>
      <c r="W3581" s="183"/>
      <c r="X3581" s="187"/>
      <c r="Y3581" s="188"/>
      <c r="Z3581" s="189"/>
    </row>
    <row r="3582" spans="19:26" ht="17.25" customHeight="1">
      <c r="S3582" s="180"/>
      <c r="T3582" s="185"/>
      <c r="U3582" s="186"/>
      <c r="V3582" s="182"/>
      <c r="W3582" s="183"/>
      <c r="X3582" s="187"/>
      <c r="Y3582" s="188"/>
      <c r="Z3582" s="189"/>
    </row>
    <row r="3583" spans="19:26" ht="17.25" customHeight="1">
      <c r="S3583" s="180"/>
      <c r="T3583" s="185"/>
      <c r="U3583" s="186"/>
      <c r="V3583" s="182"/>
      <c r="W3583" s="183"/>
      <c r="X3583" s="187"/>
      <c r="Y3583" s="188"/>
      <c r="Z3583" s="189"/>
    </row>
    <row r="3584" spans="19:26" ht="17.25" customHeight="1">
      <c r="S3584" s="180"/>
      <c r="T3584" s="185"/>
      <c r="U3584" s="186"/>
      <c r="V3584" s="182"/>
      <c r="W3584" s="183"/>
      <c r="X3584" s="187"/>
      <c r="Y3584" s="188"/>
      <c r="Z3584" s="189"/>
    </row>
    <row r="3585" spans="19:26" ht="17.25" customHeight="1">
      <c r="S3585" s="180"/>
      <c r="T3585" s="185"/>
      <c r="U3585" s="186"/>
      <c r="V3585" s="182"/>
      <c r="W3585" s="183"/>
      <c r="X3585" s="187"/>
      <c r="Y3585" s="188"/>
      <c r="Z3585" s="189"/>
    </row>
    <row r="3586" spans="19:26" ht="17.25" customHeight="1">
      <c r="S3586" s="180"/>
      <c r="T3586" s="185"/>
      <c r="U3586" s="186"/>
      <c r="V3586" s="182"/>
      <c r="W3586" s="183"/>
      <c r="X3586" s="187"/>
      <c r="Y3586" s="188"/>
      <c r="Z3586" s="189"/>
    </row>
    <row r="3587" spans="19:26" ht="17.25" customHeight="1">
      <c r="S3587" s="180"/>
      <c r="T3587" s="185"/>
      <c r="U3587" s="186"/>
      <c r="V3587" s="182"/>
      <c r="W3587" s="183"/>
      <c r="X3587" s="187"/>
      <c r="Y3587" s="188"/>
      <c r="Z3587" s="189"/>
    </row>
    <row r="3588" spans="19:26" ht="17.25" customHeight="1">
      <c r="S3588" s="180"/>
      <c r="T3588" s="185"/>
      <c r="U3588" s="186"/>
      <c r="V3588" s="182"/>
      <c r="W3588" s="183"/>
      <c r="X3588" s="187"/>
      <c r="Y3588" s="188"/>
      <c r="Z3588" s="189"/>
    </row>
    <row r="3589" spans="19:26" ht="17.25" customHeight="1">
      <c r="S3589" s="180"/>
      <c r="T3589" s="185"/>
      <c r="U3589" s="186"/>
      <c r="V3589" s="182"/>
      <c r="W3589" s="183"/>
      <c r="X3589" s="187"/>
      <c r="Y3589" s="188"/>
      <c r="Z3589" s="189"/>
    </row>
    <row r="3590" spans="19:26" ht="17.25" customHeight="1">
      <c r="S3590" s="180"/>
      <c r="T3590" s="185"/>
      <c r="U3590" s="186"/>
      <c r="V3590" s="182"/>
      <c r="W3590" s="183"/>
      <c r="X3590" s="187"/>
      <c r="Y3590" s="188"/>
      <c r="Z3590" s="189"/>
    </row>
    <row r="3591" spans="19:26" ht="17.25" customHeight="1">
      <c r="S3591" s="180"/>
      <c r="T3591" s="185"/>
      <c r="U3591" s="186"/>
      <c r="V3591" s="182"/>
      <c r="W3591" s="183"/>
      <c r="X3591" s="187"/>
      <c r="Y3591" s="188"/>
      <c r="Z3591" s="189"/>
    </row>
    <row r="3592" spans="19:26" ht="17.25" customHeight="1">
      <c r="S3592" s="180"/>
      <c r="T3592" s="185"/>
      <c r="U3592" s="186"/>
      <c r="V3592" s="182"/>
      <c r="W3592" s="183"/>
      <c r="X3592" s="187"/>
      <c r="Y3592" s="188"/>
      <c r="Z3592" s="189"/>
    </row>
    <row r="3593" spans="19:26" ht="17.25" customHeight="1">
      <c r="S3593" s="180"/>
      <c r="T3593" s="185"/>
      <c r="U3593" s="186"/>
      <c r="V3593" s="182"/>
      <c r="W3593" s="183"/>
      <c r="X3593" s="187"/>
      <c r="Y3593" s="188"/>
      <c r="Z3593" s="189"/>
    </row>
    <row r="3594" spans="19:26" ht="17.25" customHeight="1">
      <c r="S3594" s="180"/>
      <c r="T3594" s="185"/>
      <c r="U3594" s="186"/>
      <c r="V3594" s="182"/>
      <c r="W3594" s="183"/>
      <c r="X3594" s="187"/>
      <c r="Y3594" s="188"/>
      <c r="Z3594" s="189"/>
    </row>
    <row r="3595" spans="19:26" ht="17.25" customHeight="1">
      <c r="S3595" s="180"/>
      <c r="T3595" s="185"/>
      <c r="U3595" s="186"/>
      <c r="V3595" s="182"/>
      <c r="W3595" s="183"/>
      <c r="X3595" s="187"/>
      <c r="Y3595" s="188"/>
      <c r="Z3595" s="189"/>
    </row>
    <row r="3596" spans="19:26" ht="17.25" customHeight="1">
      <c r="S3596" s="180"/>
      <c r="T3596" s="185"/>
      <c r="U3596" s="186"/>
      <c r="V3596" s="182"/>
      <c r="W3596" s="183"/>
      <c r="X3596" s="187"/>
      <c r="Y3596" s="188"/>
      <c r="Z3596" s="189"/>
    </row>
    <row r="3597" spans="19:26" ht="17.25" customHeight="1">
      <c r="S3597" s="180"/>
      <c r="T3597" s="185"/>
      <c r="U3597" s="186"/>
      <c r="V3597" s="182"/>
      <c r="W3597" s="183"/>
      <c r="X3597" s="187"/>
      <c r="Y3597" s="188"/>
      <c r="Z3597" s="189"/>
    </row>
    <row r="3598" spans="19:26" ht="17.25" customHeight="1">
      <c r="S3598" s="180"/>
      <c r="T3598" s="185"/>
      <c r="U3598" s="186"/>
      <c r="V3598" s="182"/>
      <c r="W3598" s="183"/>
      <c r="X3598" s="187"/>
      <c r="Y3598" s="188"/>
      <c r="Z3598" s="189"/>
    </row>
    <row r="3599" spans="19:26" ht="17.25" customHeight="1">
      <c r="S3599" s="180"/>
      <c r="T3599" s="185"/>
      <c r="U3599" s="186"/>
      <c r="V3599" s="182"/>
      <c r="W3599" s="183"/>
      <c r="X3599" s="187"/>
      <c r="Y3599" s="188"/>
      <c r="Z3599" s="189"/>
    </row>
    <row r="3600" spans="19:26" ht="17.25" customHeight="1">
      <c r="S3600" s="180"/>
      <c r="T3600" s="185"/>
      <c r="U3600" s="186"/>
      <c r="V3600" s="182"/>
      <c r="W3600" s="183"/>
      <c r="X3600" s="187"/>
      <c r="Y3600" s="188"/>
      <c r="Z3600" s="189"/>
    </row>
    <row r="3601" spans="19:26" ht="17.25" customHeight="1">
      <c r="S3601" s="180"/>
      <c r="T3601" s="185"/>
      <c r="U3601" s="186"/>
      <c r="V3601" s="182"/>
      <c r="W3601" s="183"/>
      <c r="X3601" s="187"/>
      <c r="Y3601" s="188"/>
      <c r="Z3601" s="189"/>
    </row>
    <row r="3602" spans="19:26" ht="17.25" customHeight="1">
      <c r="S3602" s="180"/>
      <c r="T3602" s="185"/>
      <c r="U3602" s="186"/>
      <c r="V3602" s="182"/>
      <c r="W3602" s="183"/>
      <c r="X3602" s="187"/>
      <c r="Y3602" s="188"/>
      <c r="Z3602" s="189"/>
    </row>
    <row r="3603" spans="19:26" ht="17.25" customHeight="1">
      <c r="S3603" s="180"/>
      <c r="T3603" s="185"/>
      <c r="U3603" s="186"/>
      <c r="V3603" s="182"/>
      <c r="W3603" s="183"/>
      <c r="X3603" s="187"/>
      <c r="Y3603" s="188"/>
      <c r="Z3603" s="189"/>
    </row>
    <row r="3604" spans="19:26" ht="17.25" customHeight="1">
      <c r="S3604" s="180"/>
      <c r="T3604" s="185"/>
      <c r="U3604" s="186"/>
      <c r="V3604" s="182"/>
      <c r="W3604" s="183"/>
      <c r="X3604" s="187"/>
      <c r="Y3604" s="188"/>
      <c r="Z3604" s="189"/>
    </row>
    <row r="3605" spans="19:26" ht="17.25" customHeight="1">
      <c r="S3605" s="180"/>
      <c r="T3605" s="185"/>
      <c r="U3605" s="186"/>
      <c r="V3605" s="182"/>
      <c r="W3605" s="183"/>
      <c r="X3605" s="187"/>
      <c r="Y3605" s="188"/>
      <c r="Z3605" s="189"/>
    </row>
    <row r="3606" spans="19:26" ht="17.25" customHeight="1">
      <c r="S3606" s="180"/>
      <c r="T3606" s="185"/>
      <c r="U3606" s="186"/>
      <c r="V3606" s="182"/>
      <c r="W3606" s="183"/>
      <c r="X3606" s="187"/>
      <c r="Y3606" s="188"/>
      <c r="Z3606" s="189"/>
    </row>
    <row r="3607" spans="19:26" ht="17.25" customHeight="1">
      <c r="S3607" s="180"/>
      <c r="T3607" s="185"/>
      <c r="U3607" s="186"/>
      <c r="V3607" s="182"/>
      <c r="W3607" s="183"/>
      <c r="X3607" s="187"/>
      <c r="Y3607" s="188"/>
      <c r="Z3607" s="189"/>
    </row>
    <row r="3608" spans="19:26" ht="17.25" customHeight="1">
      <c r="S3608" s="180"/>
      <c r="T3608" s="185"/>
      <c r="U3608" s="186"/>
      <c r="V3608" s="182"/>
      <c r="W3608" s="183"/>
      <c r="X3608" s="187"/>
      <c r="Y3608" s="188"/>
      <c r="Z3608" s="189"/>
    </row>
    <row r="3609" spans="19:26" ht="17.25" customHeight="1">
      <c r="S3609" s="180"/>
      <c r="T3609" s="185"/>
      <c r="U3609" s="186"/>
      <c r="V3609" s="182"/>
      <c r="W3609" s="183"/>
      <c r="X3609" s="187"/>
      <c r="Y3609" s="188"/>
      <c r="Z3609" s="189"/>
    </row>
    <row r="3610" spans="19:26" ht="17.25" customHeight="1">
      <c r="S3610" s="180"/>
      <c r="T3610" s="185"/>
      <c r="U3610" s="186"/>
      <c r="V3610" s="182"/>
      <c r="W3610" s="183"/>
      <c r="X3610" s="187"/>
      <c r="Y3610" s="188"/>
      <c r="Z3610" s="189"/>
    </row>
    <row r="3611" spans="19:26" ht="17.25" customHeight="1">
      <c r="S3611" s="180"/>
      <c r="T3611" s="185"/>
      <c r="U3611" s="186"/>
      <c r="V3611" s="182"/>
      <c r="W3611" s="183"/>
      <c r="X3611" s="187"/>
      <c r="Y3611" s="188"/>
      <c r="Z3611" s="189"/>
    </row>
    <row r="3612" spans="19:26" ht="17.25" customHeight="1">
      <c r="S3612" s="180"/>
      <c r="T3612" s="185"/>
      <c r="U3612" s="186"/>
      <c r="V3612" s="182"/>
      <c r="W3612" s="183"/>
      <c r="X3612" s="187"/>
      <c r="Y3612" s="188"/>
      <c r="Z3612" s="189"/>
    </row>
    <row r="3613" spans="19:26" ht="17.25" customHeight="1">
      <c r="S3613" s="180"/>
      <c r="T3613" s="185"/>
      <c r="U3613" s="186"/>
      <c r="V3613" s="182"/>
      <c r="W3613" s="183"/>
      <c r="X3613" s="187"/>
      <c r="Y3613" s="188"/>
      <c r="Z3613" s="189"/>
    </row>
    <row r="3614" spans="19:26" ht="17.25" customHeight="1">
      <c r="S3614" s="180"/>
      <c r="T3614" s="185"/>
      <c r="U3614" s="186"/>
      <c r="V3614" s="182"/>
      <c r="W3614" s="183"/>
      <c r="X3614" s="187"/>
      <c r="Y3614" s="188"/>
      <c r="Z3614" s="189"/>
    </row>
    <row r="3615" spans="19:26" ht="17.25" customHeight="1">
      <c r="S3615" s="180"/>
      <c r="T3615" s="185"/>
      <c r="U3615" s="186"/>
      <c r="V3615" s="182"/>
      <c r="W3615" s="183"/>
      <c r="X3615" s="187"/>
      <c r="Y3615" s="188"/>
      <c r="Z3615" s="189"/>
    </row>
    <row r="3616" spans="19:26" ht="17.25" customHeight="1">
      <c r="S3616" s="180"/>
      <c r="T3616" s="185"/>
      <c r="U3616" s="186"/>
      <c r="V3616" s="182"/>
      <c r="W3616" s="183"/>
      <c r="X3616" s="187"/>
      <c r="Y3616" s="188"/>
      <c r="Z3616" s="189"/>
    </row>
    <row r="3617" spans="19:26" ht="17.25" customHeight="1">
      <c r="S3617" s="180"/>
      <c r="T3617" s="185"/>
      <c r="U3617" s="186"/>
      <c r="V3617" s="182"/>
      <c r="W3617" s="183"/>
      <c r="X3617" s="187"/>
      <c r="Y3617" s="188"/>
      <c r="Z3617" s="189"/>
    </row>
    <row r="3618" spans="19:26" ht="17.25" customHeight="1">
      <c r="S3618" s="180"/>
      <c r="T3618" s="185"/>
      <c r="U3618" s="186"/>
      <c r="V3618" s="182"/>
      <c r="W3618" s="183"/>
      <c r="X3618" s="187"/>
      <c r="Y3618" s="188"/>
      <c r="Z3618" s="189"/>
    </row>
    <row r="3619" spans="19:26" ht="17.25" customHeight="1">
      <c r="S3619" s="180"/>
      <c r="T3619" s="185"/>
      <c r="U3619" s="186"/>
      <c r="V3619" s="182"/>
      <c r="W3619" s="183"/>
      <c r="X3619" s="187"/>
      <c r="Y3619" s="188"/>
      <c r="Z3619" s="189"/>
    </row>
    <row r="3620" spans="19:26" ht="17.25" customHeight="1">
      <c r="S3620" s="180"/>
      <c r="T3620" s="185"/>
      <c r="U3620" s="186"/>
      <c r="V3620" s="182"/>
      <c r="W3620" s="183"/>
      <c r="X3620" s="187"/>
      <c r="Y3620" s="188"/>
      <c r="Z3620" s="189"/>
    </row>
    <row r="3621" spans="19:26" ht="17.25" customHeight="1">
      <c r="S3621" s="180"/>
      <c r="T3621" s="185"/>
      <c r="U3621" s="186"/>
      <c r="V3621" s="182"/>
      <c r="W3621" s="183"/>
      <c r="X3621" s="187"/>
      <c r="Y3621" s="188"/>
      <c r="Z3621" s="189"/>
    </row>
    <row r="3622" spans="19:26" ht="17.25" customHeight="1">
      <c r="S3622" s="180"/>
      <c r="T3622" s="185"/>
      <c r="U3622" s="186"/>
      <c r="V3622" s="182"/>
      <c r="W3622" s="183"/>
      <c r="X3622" s="187"/>
      <c r="Y3622" s="188"/>
      <c r="Z3622" s="189"/>
    </row>
    <row r="3623" spans="19:26" ht="17.25" customHeight="1">
      <c r="S3623" s="180"/>
      <c r="T3623" s="185"/>
      <c r="U3623" s="186"/>
      <c r="V3623" s="182"/>
      <c r="W3623" s="183"/>
      <c r="X3623" s="187"/>
      <c r="Y3623" s="188"/>
      <c r="Z3623" s="189"/>
    </row>
    <row r="3624" spans="19:26" ht="17.25" customHeight="1">
      <c r="S3624" s="180"/>
      <c r="T3624" s="185"/>
      <c r="U3624" s="186"/>
      <c r="V3624" s="182"/>
      <c r="W3624" s="183"/>
      <c r="X3624" s="187"/>
      <c r="Y3624" s="188"/>
      <c r="Z3624" s="189"/>
    </row>
    <row r="3625" spans="19:26" ht="17.25" customHeight="1">
      <c r="S3625" s="180"/>
      <c r="T3625" s="185"/>
      <c r="U3625" s="186"/>
      <c r="V3625" s="182"/>
      <c r="W3625" s="183"/>
      <c r="X3625" s="187"/>
      <c r="Y3625" s="188"/>
      <c r="Z3625" s="189"/>
    </row>
    <row r="3626" spans="19:26" ht="17.25" customHeight="1">
      <c r="S3626" s="180"/>
      <c r="T3626" s="185"/>
      <c r="U3626" s="186"/>
      <c r="V3626" s="182"/>
      <c r="W3626" s="183"/>
      <c r="X3626" s="187"/>
      <c r="Y3626" s="188"/>
      <c r="Z3626" s="189"/>
    </row>
    <row r="3627" spans="19:26" ht="17.25" customHeight="1">
      <c r="S3627" s="180"/>
      <c r="T3627" s="185"/>
      <c r="U3627" s="186"/>
      <c r="V3627" s="182"/>
      <c r="W3627" s="183"/>
      <c r="X3627" s="187"/>
      <c r="Y3627" s="188"/>
      <c r="Z3627" s="189"/>
    </row>
    <row r="3628" spans="19:26" ht="17.25" customHeight="1">
      <c r="S3628" s="180"/>
      <c r="T3628" s="185"/>
      <c r="U3628" s="186"/>
      <c r="V3628" s="182"/>
      <c r="W3628" s="183"/>
      <c r="X3628" s="187"/>
      <c r="Y3628" s="188"/>
      <c r="Z3628" s="189"/>
    </row>
    <row r="3629" spans="19:26" ht="17.25" customHeight="1">
      <c r="S3629" s="180"/>
      <c r="T3629" s="185"/>
      <c r="U3629" s="186"/>
      <c r="V3629" s="182"/>
      <c r="W3629" s="183"/>
      <c r="X3629" s="187"/>
      <c r="Y3629" s="188"/>
      <c r="Z3629" s="189"/>
    </row>
    <row r="3630" spans="19:26" ht="17.25" customHeight="1">
      <c r="S3630" s="180"/>
      <c r="T3630" s="185"/>
      <c r="U3630" s="186"/>
      <c r="V3630" s="182"/>
      <c r="W3630" s="183"/>
      <c r="X3630" s="187"/>
      <c r="Y3630" s="188"/>
      <c r="Z3630" s="189"/>
    </row>
    <row r="3631" spans="19:26" ht="17.25" customHeight="1">
      <c r="S3631" s="180"/>
      <c r="T3631" s="185"/>
      <c r="U3631" s="186"/>
      <c r="V3631" s="182"/>
      <c r="W3631" s="183"/>
      <c r="X3631" s="187"/>
      <c r="Y3631" s="188"/>
      <c r="Z3631" s="189"/>
    </row>
    <row r="3632" spans="19:26" ht="17.25" customHeight="1">
      <c r="S3632" s="180"/>
      <c r="T3632" s="185"/>
      <c r="U3632" s="186"/>
      <c r="V3632" s="182"/>
      <c r="W3632" s="183"/>
      <c r="X3632" s="187"/>
      <c r="Y3632" s="188"/>
      <c r="Z3632" s="189"/>
    </row>
    <row r="3633" spans="19:26" ht="17.25" customHeight="1">
      <c r="S3633" s="180"/>
      <c r="T3633" s="185"/>
      <c r="U3633" s="186"/>
      <c r="V3633" s="182"/>
      <c r="W3633" s="183"/>
      <c r="X3633" s="187"/>
      <c r="Y3633" s="188"/>
      <c r="Z3633" s="189"/>
    </row>
    <row r="3634" spans="19:26" ht="17.25" customHeight="1">
      <c r="S3634" s="180"/>
      <c r="T3634" s="185"/>
      <c r="U3634" s="186"/>
      <c r="V3634" s="182"/>
      <c r="W3634" s="183"/>
      <c r="X3634" s="187"/>
      <c r="Y3634" s="188"/>
      <c r="Z3634" s="189"/>
    </row>
    <row r="3635" spans="19:26" ht="17.25" customHeight="1">
      <c r="S3635" s="180"/>
      <c r="T3635" s="185"/>
      <c r="U3635" s="186"/>
      <c r="V3635" s="182"/>
      <c r="W3635" s="183"/>
      <c r="X3635" s="187"/>
      <c r="Y3635" s="188"/>
      <c r="Z3635" s="189"/>
    </row>
    <row r="3636" spans="19:26" ht="17.25" customHeight="1">
      <c r="S3636" s="180"/>
      <c r="T3636" s="185"/>
      <c r="U3636" s="186"/>
      <c r="V3636" s="182"/>
      <c r="W3636" s="183"/>
      <c r="X3636" s="187"/>
      <c r="Y3636" s="188"/>
      <c r="Z3636" s="189"/>
    </row>
    <row r="3637" spans="19:26" ht="17.25" customHeight="1">
      <c r="S3637" s="180"/>
      <c r="T3637" s="185"/>
      <c r="U3637" s="186"/>
      <c r="V3637" s="182"/>
      <c r="W3637" s="183"/>
      <c r="X3637" s="187"/>
      <c r="Y3637" s="188"/>
      <c r="Z3637" s="189"/>
    </row>
    <row r="3638" spans="19:26" ht="17.25" customHeight="1">
      <c r="S3638" s="180"/>
      <c r="T3638" s="185"/>
      <c r="U3638" s="186"/>
      <c r="V3638" s="182"/>
      <c r="W3638" s="183"/>
      <c r="X3638" s="187"/>
      <c r="Y3638" s="188"/>
      <c r="Z3638" s="189"/>
    </row>
    <row r="3639" spans="19:26" ht="17.25" customHeight="1">
      <c r="S3639" s="180"/>
      <c r="T3639" s="185"/>
      <c r="U3639" s="186"/>
      <c r="V3639" s="182"/>
      <c r="W3639" s="183"/>
      <c r="X3639" s="187"/>
      <c r="Y3639" s="188"/>
      <c r="Z3639" s="189"/>
    </row>
    <row r="3640" spans="19:26" ht="17.25" customHeight="1">
      <c r="S3640" s="180"/>
      <c r="T3640" s="185"/>
      <c r="U3640" s="186"/>
      <c r="V3640" s="182"/>
      <c r="W3640" s="183"/>
      <c r="X3640" s="187"/>
      <c r="Y3640" s="188"/>
      <c r="Z3640" s="189"/>
    </row>
    <row r="3641" spans="19:26" ht="17.25" customHeight="1">
      <c r="S3641" s="180"/>
      <c r="T3641" s="185"/>
      <c r="U3641" s="186"/>
      <c r="V3641" s="182"/>
      <c r="W3641" s="183"/>
      <c r="X3641" s="187"/>
      <c r="Y3641" s="188"/>
      <c r="Z3641" s="189"/>
    </row>
    <row r="3642" spans="19:26" ht="17.25" customHeight="1">
      <c r="S3642" s="180"/>
      <c r="T3642" s="185"/>
      <c r="U3642" s="186"/>
      <c r="V3642" s="182"/>
      <c r="W3642" s="183"/>
      <c r="X3642" s="187"/>
      <c r="Y3642" s="188"/>
      <c r="Z3642" s="189"/>
    </row>
    <row r="3643" spans="19:26" ht="17.25" customHeight="1">
      <c r="S3643" s="180"/>
      <c r="T3643" s="185"/>
      <c r="U3643" s="186"/>
      <c r="V3643" s="182"/>
      <c r="W3643" s="183"/>
      <c r="X3643" s="187"/>
      <c r="Y3643" s="188"/>
      <c r="Z3643" s="189"/>
    </row>
    <row r="3644" spans="19:26" ht="17.25" customHeight="1">
      <c r="S3644" s="180"/>
      <c r="T3644" s="185"/>
      <c r="U3644" s="186"/>
      <c r="V3644" s="182"/>
      <c r="W3644" s="183"/>
      <c r="X3644" s="187"/>
      <c r="Y3644" s="188"/>
      <c r="Z3644" s="189"/>
    </row>
    <row r="3645" spans="19:26" ht="17.25" customHeight="1">
      <c r="S3645" s="180"/>
      <c r="T3645" s="185"/>
      <c r="U3645" s="186"/>
      <c r="V3645" s="182"/>
      <c r="W3645" s="183"/>
      <c r="X3645" s="187"/>
      <c r="Y3645" s="188"/>
      <c r="Z3645" s="189"/>
    </row>
    <row r="3646" spans="19:26" ht="17.25" customHeight="1">
      <c r="S3646" s="180"/>
      <c r="T3646" s="185"/>
      <c r="U3646" s="186"/>
      <c r="V3646" s="182"/>
      <c r="W3646" s="183"/>
      <c r="X3646" s="187"/>
      <c r="Y3646" s="188"/>
      <c r="Z3646" s="189"/>
    </row>
    <row r="3647" spans="19:26" ht="17.25" customHeight="1">
      <c r="S3647" s="180"/>
      <c r="T3647" s="185"/>
      <c r="U3647" s="186"/>
      <c r="V3647" s="182"/>
      <c r="W3647" s="183"/>
      <c r="X3647" s="187"/>
      <c r="Y3647" s="188"/>
      <c r="Z3647" s="189"/>
    </row>
    <row r="3648" spans="19:26" ht="17.25" customHeight="1">
      <c r="S3648" s="180"/>
      <c r="T3648" s="185"/>
      <c r="U3648" s="186"/>
      <c r="V3648" s="182"/>
      <c r="W3648" s="183"/>
      <c r="X3648" s="187"/>
      <c r="Y3648" s="188"/>
      <c r="Z3648" s="189"/>
    </row>
    <row r="3649" spans="19:26" ht="17.25" customHeight="1">
      <c r="S3649" s="180"/>
      <c r="T3649" s="185"/>
      <c r="U3649" s="186"/>
      <c r="V3649" s="182"/>
      <c r="W3649" s="183"/>
      <c r="X3649" s="187"/>
      <c r="Y3649" s="188"/>
      <c r="Z3649" s="189"/>
    </row>
    <row r="3650" spans="19:26" ht="17.25" customHeight="1">
      <c r="S3650" s="180"/>
      <c r="T3650" s="185"/>
      <c r="U3650" s="186"/>
      <c r="V3650" s="182"/>
      <c r="W3650" s="183"/>
      <c r="X3650" s="187"/>
      <c r="Y3650" s="188"/>
      <c r="Z3650" s="189"/>
    </row>
    <row r="3651" spans="19:26" ht="17.25" customHeight="1">
      <c r="S3651" s="180"/>
      <c r="T3651" s="185"/>
      <c r="U3651" s="186"/>
      <c r="V3651" s="182"/>
      <c r="W3651" s="183"/>
      <c r="X3651" s="187"/>
      <c r="Y3651" s="188"/>
      <c r="Z3651" s="189"/>
    </row>
    <row r="3652" spans="19:26" ht="17.25" customHeight="1">
      <c r="S3652" s="180"/>
      <c r="T3652" s="185"/>
      <c r="U3652" s="186"/>
      <c r="V3652" s="182"/>
      <c r="W3652" s="183"/>
      <c r="X3652" s="187"/>
      <c r="Y3652" s="188"/>
      <c r="Z3652" s="189"/>
    </row>
    <row r="3653" spans="19:26" ht="17.25" customHeight="1">
      <c r="S3653" s="180"/>
      <c r="T3653" s="185"/>
      <c r="U3653" s="186"/>
      <c r="V3653" s="182"/>
      <c r="W3653" s="183"/>
      <c r="X3653" s="187"/>
      <c r="Y3653" s="188"/>
      <c r="Z3653" s="189"/>
    </row>
    <row r="3654" spans="19:26" ht="17.25" customHeight="1">
      <c r="S3654" s="180"/>
      <c r="T3654" s="185"/>
      <c r="U3654" s="186"/>
      <c r="V3654" s="182"/>
      <c r="W3654" s="183"/>
      <c r="X3654" s="187"/>
      <c r="Y3654" s="188"/>
      <c r="Z3654" s="189"/>
    </row>
    <row r="3655" spans="19:26" ht="17.25" customHeight="1">
      <c r="S3655" s="180"/>
      <c r="T3655" s="185"/>
      <c r="U3655" s="186"/>
      <c r="V3655" s="182"/>
      <c r="W3655" s="183"/>
      <c r="X3655" s="187"/>
      <c r="Y3655" s="188"/>
      <c r="Z3655" s="189"/>
    </row>
    <row r="3656" spans="19:26" ht="17.25" customHeight="1">
      <c r="S3656" s="180"/>
      <c r="T3656" s="185"/>
      <c r="U3656" s="186"/>
      <c r="V3656" s="182"/>
      <c r="W3656" s="183"/>
      <c r="X3656" s="187"/>
      <c r="Y3656" s="188"/>
      <c r="Z3656" s="189"/>
    </row>
    <row r="3657" spans="19:26" ht="17.25" customHeight="1">
      <c r="S3657" s="180"/>
      <c r="T3657" s="185"/>
      <c r="U3657" s="186"/>
      <c r="V3657" s="182"/>
      <c r="W3657" s="183"/>
      <c r="X3657" s="187"/>
      <c r="Y3657" s="188"/>
      <c r="Z3657" s="189"/>
    </row>
    <row r="3658" spans="19:26" ht="17.25" customHeight="1">
      <c r="S3658" s="180"/>
      <c r="T3658" s="185"/>
      <c r="U3658" s="186"/>
      <c r="V3658" s="182"/>
      <c r="W3658" s="183"/>
      <c r="X3658" s="187"/>
      <c r="Y3658" s="188"/>
      <c r="Z3658" s="189"/>
    </row>
    <row r="3659" spans="19:26" ht="17.25" customHeight="1">
      <c r="S3659" s="180"/>
      <c r="T3659" s="185"/>
      <c r="U3659" s="186"/>
      <c r="V3659" s="182"/>
      <c r="W3659" s="183"/>
      <c r="X3659" s="187"/>
      <c r="Y3659" s="188"/>
      <c r="Z3659" s="189"/>
    </row>
    <row r="3660" spans="19:26" ht="17.25" customHeight="1">
      <c r="S3660" s="180"/>
      <c r="T3660" s="185"/>
      <c r="U3660" s="186"/>
      <c r="V3660" s="182"/>
      <c r="W3660" s="183"/>
      <c r="X3660" s="187"/>
      <c r="Y3660" s="188"/>
      <c r="Z3660" s="189"/>
    </row>
    <row r="3661" spans="19:26" ht="17.25" customHeight="1">
      <c r="S3661" s="180"/>
      <c r="T3661" s="185"/>
      <c r="U3661" s="186"/>
      <c r="V3661" s="182"/>
      <c r="W3661" s="183"/>
      <c r="X3661" s="187"/>
      <c r="Y3661" s="188"/>
      <c r="Z3661" s="189"/>
    </row>
    <row r="3662" spans="19:26" ht="17.25" customHeight="1">
      <c r="S3662" s="180"/>
      <c r="T3662" s="185"/>
      <c r="U3662" s="186"/>
      <c r="V3662" s="182"/>
      <c r="W3662" s="183"/>
      <c r="X3662" s="187"/>
      <c r="Y3662" s="188"/>
      <c r="Z3662" s="189"/>
    </row>
    <row r="3663" spans="19:26" ht="17.25" customHeight="1">
      <c r="S3663" s="180"/>
      <c r="T3663" s="185"/>
      <c r="U3663" s="186"/>
      <c r="V3663" s="182"/>
      <c r="W3663" s="183"/>
      <c r="X3663" s="187"/>
      <c r="Y3663" s="188"/>
      <c r="Z3663" s="189"/>
    </row>
    <row r="3664" spans="19:26" ht="17.25" customHeight="1">
      <c r="S3664" s="180"/>
      <c r="T3664" s="185"/>
      <c r="U3664" s="186"/>
      <c r="V3664" s="182"/>
      <c r="W3664" s="183"/>
      <c r="X3664" s="187"/>
      <c r="Y3664" s="188"/>
      <c r="Z3664" s="189"/>
    </row>
    <row r="3665" spans="19:26" ht="17.25" customHeight="1">
      <c r="S3665" s="180"/>
      <c r="T3665" s="185"/>
      <c r="U3665" s="186"/>
      <c r="V3665" s="182"/>
      <c r="W3665" s="183"/>
      <c r="X3665" s="187"/>
      <c r="Y3665" s="188"/>
      <c r="Z3665" s="189"/>
    </row>
    <row r="3666" spans="19:26" ht="17.25" customHeight="1">
      <c r="S3666" s="180"/>
      <c r="T3666" s="185"/>
      <c r="U3666" s="186"/>
      <c r="V3666" s="182"/>
      <c r="W3666" s="183"/>
      <c r="X3666" s="187"/>
      <c r="Y3666" s="188"/>
      <c r="Z3666" s="189"/>
    </row>
    <row r="3667" spans="19:26" ht="17.25" customHeight="1">
      <c r="S3667" s="180"/>
      <c r="T3667" s="185"/>
      <c r="U3667" s="186"/>
      <c r="V3667" s="182"/>
      <c r="W3667" s="183"/>
      <c r="X3667" s="187"/>
      <c r="Y3667" s="188"/>
      <c r="Z3667" s="189"/>
    </row>
    <row r="3668" spans="19:26" ht="17.25" customHeight="1">
      <c r="S3668" s="180"/>
      <c r="T3668" s="185"/>
      <c r="U3668" s="186"/>
      <c r="V3668" s="182"/>
      <c r="W3668" s="183"/>
      <c r="X3668" s="187"/>
      <c r="Y3668" s="188"/>
      <c r="Z3668" s="189"/>
    </row>
    <row r="3669" spans="19:26" ht="17.25" customHeight="1">
      <c r="S3669" s="180"/>
      <c r="T3669" s="185"/>
      <c r="U3669" s="186"/>
      <c r="V3669" s="182"/>
      <c r="W3669" s="183"/>
      <c r="X3669" s="187"/>
      <c r="Y3669" s="188"/>
      <c r="Z3669" s="189"/>
    </row>
    <row r="3670" spans="19:26" ht="17.25" customHeight="1">
      <c r="S3670" s="180"/>
      <c r="T3670" s="185"/>
      <c r="U3670" s="186"/>
      <c r="V3670" s="182"/>
      <c r="W3670" s="183"/>
      <c r="X3670" s="187"/>
      <c r="Y3670" s="188"/>
      <c r="Z3670" s="189"/>
    </row>
    <row r="3671" spans="19:26" ht="17.25" customHeight="1">
      <c r="S3671" s="180"/>
      <c r="T3671" s="185"/>
      <c r="U3671" s="186"/>
      <c r="V3671" s="182"/>
      <c r="W3671" s="183"/>
      <c r="X3671" s="187"/>
      <c r="Y3671" s="188"/>
      <c r="Z3671" s="189"/>
    </row>
    <row r="3672" spans="19:26" ht="17.25" customHeight="1">
      <c r="S3672" s="180"/>
      <c r="T3672" s="185"/>
      <c r="U3672" s="186"/>
      <c r="V3672" s="182"/>
      <c r="W3672" s="183"/>
      <c r="X3672" s="187"/>
      <c r="Y3672" s="188"/>
      <c r="Z3672" s="189"/>
    </row>
    <row r="3673" spans="19:26" ht="17.25" customHeight="1">
      <c r="S3673" s="180"/>
      <c r="T3673" s="185"/>
      <c r="U3673" s="186"/>
      <c r="V3673" s="182"/>
      <c r="W3673" s="183"/>
      <c r="X3673" s="187"/>
      <c r="Y3673" s="188"/>
      <c r="Z3673" s="189"/>
    </row>
    <row r="3674" spans="19:26" ht="17.25" customHeight="1">
      <c r="S3674" s="180"/>
      <c r="T3674" s="185"/>
      <c r="U3674" s="186"/>
      <c r="V3674" s="182"/>
      <c r="W3674" s="183"/>
      <c r="X3674" s="187"/>
      <c r="Y3674" s="188"/>
      <c r="Z3674" s="189"/>
    </row>
    <row r="3675" spans="19:26" ht="17.25" customHeight="1">
      <c r="S3675" s="180"/>
      <c r="T3675" s="185"/>
      <c r="U3675" s="186"/>
      <c r="V3675" s="182"/>
      <c r="W3675" s="183"/>
      <c r="X3675" s="187"/>
      <c r="Y3675" s="188"/>
      <c r="Z3675" s="189"/>
    </row>
    <row r="3676" spans="19:26" ht="17.25" customHeight="1">
      <c r="S3676" s="180"/>
      <c r="T3676" s="185"/>
      <c r="U3676" s="186"/>
      <c r="V3676" s="182"/>
      <c r="W3676" s="183"/>
      <c r="X3676" s="187"/>
      <c r="Y3676" s="188"/>
      <c r="Z3676" s="189"/>
    </row>
    <row r="3677" spans="19:26" ht="17.25" customHeight="1">
      <c r="S3677" s="180"/>
      <c r="T3677" s="185"/>
      <c r="U3677" s="186"/>
      <c r="V3677" s="182"/>
      <c r="W3677" s="183"/>
      <c r="X3677" s="187"/>
      <c r="Y3677" s="188"/>
      <c r="Z3677" s="189"/>
    </row>
    <row r="3678" spans="19:26" ht="17.25" customHeight="1">
      <c r="S3678" s="180"/>
      <c r="T3678" s="185"/>
      <c r="U3678" s="186"/>
      <c r="V3678" s="182"/>
      <c r="W3678" s="183"/>
      <c r="X3678" s="187"/>
      <c r="Y3678" s="188"/>
      <c r="Z3678" s="189"/>
    </row>
    <row r="3679" spans="19:26" ht="17.25" customHeight="1">
      <c r="S3679" s="180"/>
      <c r="T3679" s="185"/>
      <c r="U3679" s="186"/>
      <c r="V3679" s="182"/>
      <c r="W3679" s="183"/>
      <c r="X3679" s="187"/>
      <c r="Y3679" s="188"/>
      <c r="Z3679" s="189"/>
    </row>
    <row r="3680" spans="19:26" ht="17.25" customHeight="1">
      <c r="S3680" s="180"/>
      <c r="T3680" s="185"/>
      <c r="U3680" s="186"/>
      <c r="V3680" s="182"/>
      <c r="W3680" s="183"/>
      <c r="X3680" s="187"/>
      <c r="Y3680" s="188"/>
      <c r="Z3680" s="189"/>
    </row>
    <row r="3681" spans="19:26" ht="17.25" customHeight="1">
      <c r="S3681" s="180"/>
      <c r="T3681" s="185"/>
      <c r="U3681" s="186"/>
      <c r="V3681" s="182"/>
      <c r="W3681" s="183"/>
      <c r="X3681" s="187"/>
      <c r="Y3681" s="188"/>
      <c r="Z3681" s="189"/>
    </row>
    <row r="3682" spans="19:26" ht="17.25" customHeight="1">
      <c r="S3682" s="180"/>
      <c r="T3682" s="185"/>
      <c r="U3682" s="186"/>
      <c r="V3682" s="182"/>
      <c r="W3682" s="183"/>
      <c r="X3682" s="187"/>
      <c r="Y3682" s="188"/>
      <c r="Z3682" s="189"/>
    </row>
    <row r="3683" spans="19:26" ht="17.25" customHeight="1">
      <c r="S3683" s="180"/>
      <c r="T3683" s="185"/>
      <c r="U3683" s="186"/>
      <c r="V3683" s="182"/>
      <c r="W3683" s="183"/>
      <c r="X3683" s="187"/>
      <c r="Y3683" s="188"/>
      <c r="Z3683" s="189"/>
    </row>
    <row r="3684" spans="19:26" ht="17.25" customHeight="1">
      <c r="S3684" s="180"/>
      <c r="T3684" s="185"/>
      <c r="U3684" s="186"/>
      <c r="V3684" s="182"/>
      <c r="W3684" s="183"/>
      <c r="X3684" s="187"/>
      <c r="Y3684" s="188"/>
      <c r="Z3684" s="189"/>
    </row>
    <row r="3685" spans="19:26" ht="17.25" customHeight="1">
      <c r="S3685" s="180"/>
      <c r="T3685" s="185"/>
      <c r="U3685" s="186"/>
      <c r="V3685" s="182"/>
      <c r="W3685" s="183"/>
      <c r="X3685" s="187"/>
      <c r="Y3685" s="188"/>
      <c r="Z3685" s="189"/>
    </row>
    <row r="3686" spans="19:26" ht="17.25" customHeight="1">
      <c r="S3686" s="180"/>
      <c r="T3686" s="185"/>
      <c r="U3686" s="186"/>
      <c r="V3686" s="182"/>
      <c r="W3686" s="183"/>
      <c r="X3686" s="187"/>
      <c r="Y3686" s="188"/>
      <c r="Z3686" s="189"/>
    </row>
    <row r="3687" spans="19:26" ht="17.25" customHeight="1">
      <c r="S3687" s="180"/>
      <c r="T3687" s="185"/>
      <c r="U3687" s="186"/>
      <c r="V3687" s="182"/>
      <c r="W3687" s="183"/>
      <c r="X3687" s="187"/>
      <c r="Y3687" s="188"/>
      <c r="Z3687" s="189"/>
    </row>
    <row r="3688" spans="19:26" ht="17.25" customHeight="1">
      <c r="S3688" s="180"/>
      <c r="T3688" s="185"/>
      <c r="U3688" s="186"/>
      <c r="V3688" s="182"/>
      <c r="W3688" s="183"/>
      <c r="X3688" s="187"/>
      <c r="Y3688" s="188"/>
      <c r="Z3688" s="189"/>
    </row>
    <row r="3689" spans="19:26" ht="17.25" customHeight="1">
      <c r="S3689" s="180"/>
      <c r="T3689" s="185"/>
      <c r="U3689" s="186"/>
      <c r="V3689" s="182"/>
      <c r="W3689" s="183"/>
      <c r="X3689" s="187"/>
      <c r="Y3689" s="188"/>
      <c r="Z3689" s="189"/>
    </row>
    <row r="3690" spans="19:26" ht="17.25" customHeight="1">
      <c r="S3690" s="180"/>
      <c r="T3690" s="185"/>
      <c r="U3690" s="186"/>
      <c r="V3690" s="182"/>
      <c r="W3690" s="183"/>
      <c r="X3690" s="187"/>
      <c r="Y3690" s="188"/>
      <c r="Z3690" s="189"/>
    </row>
    <row r="3691" spans="19:26" ht="17.25" customHeight="1">
      <c r="S3691" s="180"/>
      <c r="T3691" s="185"/>
      <c r="U3691" s="186"/>
      <c r="V3691" s="182"/>
      <c r="W3691" s="183"/>
      <c r="X3691" s="187"/>
      <c r="Y3691" s="188"/>
      <c r="Z3691" s="189"/>
    </row>
    <row r="3692" spans="19:26" ht="17.25" customHeight="1">
      <c r="S3692" s="180"/>
      <c r="T3692" s="185"/>
      <c r="U3692" s="186"/>
      <c r="V3692" s="182"/>
      <c r="W3692" s="183"/>
      <c r="X3692" s="187"/>
      <c r="Y3692" s="188"/>
      <c r="Z3692" s="189"/>
    </row>
    <row r="3693" spans="19:26" ht="17.25" customHeight="1">
      <c r="S3693" s="180"/>
      <c r="T3693" s="185"/>
      <c r="U3693" s="186"/>
      <c r="V3693" s="182"/>
      <c r="W3693" s="183"/>
      <c r="X3693" s="187"/>
      <c r="Y3693" s="188"/>
      <c r="Z3693" s="189"/>
    </row>
    <row r="3694" spans="19:26" ht="17.25" customHeight="1">
      <c r="S3694" s="180"/>
      <c r="T3694" s="185"/>
      <c r="U3694" s="186"/>
      <c r="V3694" s="182"/>
      <c r="W3694" s="183"/>
      <c r="X3694" s="187"/>
      <c r="Y3694" s="188"/>
      <c r="Z3694" s="189"/>
    </row>
    <row r="3695" spans="19:26" ht="17.25" customHeight="1">
      <c r="S3695" s="180"/>
      <c r="T3695" s="185"/>
      <c r="U3695" s="186"/>
      <c r="V3695" s="182"/>
      <c r="W3695" s="183"/>
      <c r="X3695" s="187"/>
      <c r="Y3695" s="188"/>
      <c r="Z3695" s="189"/>
    </row>
    <row r="3696" spans="19:26" ht="17.25" customHeight="1">
      <c r="S3696" s="180"/>
      <c r="T3696" s="185"/>
      <c r="U3696" s="186"/>
      <c r="V3696" s="182"/>
      <c r="W3696" s="183"/>
      <c r="X3696" s="187"/>
      <c r="Y3696" s="188"/>
      <c r="Z3696" s="189"/>
    </row>
    <row r="3697" spans="19:26" ht="17.25" customHeight="1">
      <c r="S3697" s="180"/>
      <c r="T3697" s="185"/>
      <c r="U3697" s="186"/>
      <c r="V3697" s="182"/>
      <c r="W3697" s="183"/>
      <c r="X3697" s="187"/>
      <c r="Y3697" s="188"/>
      <c r="Z3697" s="189"/>
    </row>
    <row r="3698" spans="19:26" ht="17.25" customHeight="1">
      <c r="S3698" s="180"/>
      <c r="T3698" s="185"/>
      <c r="U3698" s="186"/>
      <c r="V3698" s="182"/>
      <c r="W3698" s="183"/>
      <c r="X3698" s="187"/>
      <c r="Y3698" s="188"/>
      <c r="Z3698" s="189"/>
    </row>
    <row r="3699" spans="19:26" ht="17.25" customHeight="1">
      <c r="S3699" s="180"/>
      <c r="T3699" s="185"/>
      <c r="U3699" s="186"/>
      <c r="V3699" s="182"/>
      <c r="W3699" s="183"/>
      <c r="X3699" s="187"/>
      <c r="Y3699" s="188"/>
      <c r="Z3699" s="189"/>
    </row>
    <row r="3700" spans="19:26" ht="17.25" customHeight="1">
      <c r="S3700" s="180"/>
      <c r="T3700" s="185"/>
      <c r="U3700" s="186"/>
      <c r="V3700" s="182"/>
      <c r="W3700" s="183"/>
      <c r="X3700" s="187"/>
      <c r="Y3700" s="188"/>
      <c r="Z3700" s="189"/>
    </row>
    <row r="3701" spans="19:26" ht="17.25" customHeight="1">
      <c r="S3701" s="180"/>
      <c r="T3701" s="185"/>
      <c r="U3701" s="186"/>
      <c r="V3701" s="182"/>
      <c r="W3701" s="183"/>
      <c r="X3701" s="187"/>
      <c r="Y3701" s="188"/>
      <c r="Z3701" s="189"/>
    </row>
    <row r="3702" spans="19:26" ht="17.25" customHeight="1">
      <c r="S3702" s="180"/>
      <c r="T3702" s="185"/>
      <c r="U3702" s="186"/>
      <c r="V3702" s="182"/>
      <c r="W3702" s="183"/>
      <c r="X3702" s="187"/>
      <c r="Y3702" s="188"/>
      <c r="Z3702" s="189"/>
    </row>
    <row r="3703" spans="19:26" ht="17.25" customHeight="1">
      <c r="S3703" s="180"/>
      <c r="T3703" s="185"/>
      <c r="U3703" s="186"/>
      <c r="V3703" s="182"/>
      <c r="W3703" s="183"/>
      <c r="X3703" s="187"/>
      <c r="Y3703" s="188"/>
      <c r="Z3703" s="189"/>
    </row>
    <row r="3704" spans="19:26" ht="17.25" customHeight="1">
      <c r="S3704" s="180"/>
      <c r="T3704" s="185"/>
      <c r="U3704" s="186"/>
      <c r="V3704" s="182"/>
      <c r="W3704" s="183"/>
      <c r="X3704" s="187"/>
      <c r="Y3704" s="188"/>
      <c r="Z3704" s="189"/>
    </row>
    <row r="3705" spans="19:26" ht="17.25" customHeight="1">
      <c r="S3705" s="180"/>
      <c r="T3705" s="185"/>
      <c r="U3705" s="186"/>
      <c r="V3705" s="182"/>
      <c r="W3705" s="183"/>
      <c r="X3705" s="187"/>
      <c r="Y3705" s="188"/>
      <c r="Z3705" s="189"/>
    </row>
    <row r="3706" spans="19:26" ht="17.25" customHeight="1">
      <c r="S3706" s="180"/>
      <c r="T3706" s="185"/>
      <c r="U3706" s="186"/>
      <c r="V3706" s="182"/>
      <c r="W3706" s="183"/>
      <c r="X3706" s="187"/>
      <c r="Y3706" s="188"/>
      <c r="Z3706" s="189"/>
    </row>
    <row r="3707" spans="19:26" ht="17.25" customHeight="1">
      <c r="S3707" s="180"/>
      <c r="T3707" s="185"/>
      <c r="U3707" s="186"/>
      <c r="V3707" s="182"/>
      <c r="W3707" s="183"/>
      <c r="X3707" s="187"/>
      <c r="Y3707" s="188"/>
      <c r="Z3707" s="189"/>
    </row>
    <row r="3708" spans="19:26" ht="17.25" customHeight="1">
      <c r="S3708" s="180"/>
      <c r="T3708" s="185"/>
      <c r="U3708" s="186"/>
      <c r="V3708" s="182"/>
      <c r="W3708" s="183"/>
      <c r="X3708" s="187"/>
      <c r="Y3708" s="188"/>
      <c r="Z3708" s="189"/>
    </row>
    <row r="3709" spans="19:26" ht="17.25" customHeight="1">
      <c r="S3709" s="180"/>
      <c r="T3709" s="185"/>
      <c r="U3709" s="186"/>
      <c r="V3709" s="182"/>
      <c r="W3709" s="183"/>
      <c r="X3709" s="187"/>
      <c r="Y3709" s="188"/>
      <c r="Z3709" s="189"/>
    </row>
    <row r="3710" spans="19:26" ht="17.25" customHeight="1">
      <c r="S3710" s="180"/>
      <c r="T3710" s="185"/>
      <c r="U3710" s="186"/>
      <c r="V3710" s="182"/>
      <c r="W3710" s="183"/>
      <c r="X3710" s="187"/>
      <c r="Y3710" s="188"/>
      <c r="Z3710" s="189"/>
    </row>
    <row r="3711" spans="19:26" ht="17.25" customHeight="1">
      <c r="S3711" s="180"/>
      <c r="T3711" s="185"/>
      <c r="U3711" s="186"/>
      <c r="V3711" s="182"/>
      <c r="W3711" s="183"/>
      <c r="X3711" s="187"/>
      <c r="Y3711" s="188"/>
      <c r="Z3711" s="189"/>
    </row>
    <row r="3712" spans="19:26" ht="17.25" customHeight="1">
      <c r="S3712" s="180"/>
      <c r="T3712" s="185"/>
      <c r="U3712" s="186"/>
      <c r="V3712" s="182"/>
      <c r="W3712" s="183"/>
      <c r="X3712" s="187"/>
      <c r="Y3712" s="188"/>
      <c r="Z3712" s="189"/>
    </row>
    <row r="3713" spans="19:26" ht="17.25" customHeight="1">
      <c r="S3713" s="180"/>
      <c r="T3713" s="185"/>
      <c r="U3713" s="186"/>
      <c r="V3713" s="182"/>
      <c r="W3713" s="183"/>
      <c r="X3713" s="187"/>
      <c r="Y3713" s="188"/>
      <c r="Z3713" s="189"/>
    </row>
    <row r="3714" spans="19:26" ht="17.25" customHeight="1">
      <c r="S3714" s="180"/>
      <c r="T3714" s="185"/>
      <c r="U3714" s="186"/>
      <c r="V3714" s="182"/>
      <c r="W3714" s="183"/>
      <c r="X3714" s="187"/>
      <c r="Y3714" s="188"/>
      <c r="Z3714" s="189"/>
    </row>
    <row r="3715" spans="19:26" ht="17.25" customHeight="1">
      <c r="S3715" s="180"/>
      <c r="T3715" s="185"/>
      <c r="U3715" s="186"/>
      <c r="V3715" s="182"/>
      <c r="W3715" s="183"/>
      <c r="X3715" s="187"/>
      <c r="Y3715" s="188"/>
      <c r="Z3715" s="189"/>
    </row>
    <row r="3716" spans="19:26" ht="17.25" customHeight="1">
      <c r="S3716" s="180"/>
      <c r="T3716" s="185"/>
      <c r="U3716" s="186"/>
      <c r="V3716" s="182"/>
      <c r="W3716" s="183"/>
      <c r="X3716" s="187"/>
      <c r="Y3716" s="188"/>
      <c r="Z3716" s="189"/>
    </row>
    <row r="3717" spans="19:26" ht="17.25" customHeight="1">
      <c r="S3717" s="180"/>
      <c r="T3717" s="185"/>
      <c r="U3717" s="186"/>
      <c r="V3717" s="182"/>
      <c r="W3717" s="183"/>
      <c r="X3717" s="187"/>
      <c r="Y3717" s="188"/>
      <c r="Z3717" s="189"/>
    </row>
    <row r="3718" spans="19:26" ht="17.25" customHeight="1">
      <c r="S3718" s="180"/>
      <c r="T3718" s="185"/>
      <c r="U3718" s="186"/>
      <c r="V3718" s="182"/>
      <c r="W3718" s="183"/>
      <c r="X3718" s="187"/>
      <c r="Y3718" s="188"/>
      <c r="Z3718" s="189"/>
    </row>
    <row r="3719" spans="19:26" ht="17.25" customHeight="1">
      <c r="S3719" s="180"/>
      <c r="T3719" s="185"/>
      <c r="U3719" s="186"/>
      <c r="V3719" s="182"/>
      <c r="W3719" s="183"/>
      <c r="X3719" s="187"/>
      <c r="Y3719" s="188"/>
      <c r="Z3719" s="189"/>
    </row>
    <row r="3720" spans="19:26" ht="17.25" customHeight="1">
      <c r="S3720" s="180"/>
      <c r="T3720" s="185"/>
      <c r="U3720" s="186"/>
      <c r="V3720" s="182"/>
      <c r="W3720" s="183"/>
      <c r="X3720" s="187"/>
      <c r="Y3720" s="188"/>
      <c r="Z3720" s="189"/>
    </row>
    <row r="3721" spans="19:26" ht="17.25" customHeight="1">
      <c r="S3721" s="180"/>
      <c r="T3721" s="185"/>
      <c r="U3721" s="186"/>
      <c r="V3721" s="182"/>
      <c r="W3721" s="183"/>
      <c r="X3721" s="187"/>
      <c r="Y3721" s="188"/>
      <c r="Z3721" s="189"/>
    </row>
    <row r="3722" spans="19:26" ht="17.25" customHeight="1">
      <c r="S3722" s="180"/>
      <c r="T3722" s="185"/>
      <c r="U3722" s="186"/>
      <c r="V3722" s="182"/>
      <c r="W3722" s="183"/>
      <c r="X3722" s="187"/>
      <c r="Y3722" s="188"/>
      <c r="Z3722" s="189"/>
    </row>
    <row r="3723" spans="19:26" ht="17.25" customHeight="1">
      <c r="S3723" s="180"/>
      <c r="T3723" s="185"/>
      <c r="U3723" s="186"/>
      <c r="V3723" s="182"/>
      <c r="W3723" s="183"/>
      <c r="X3723" s="187"/>
      <c r="Y3723" s="188"/>
      <c r="Z3723" s="189"/>
    </row>
    <row r="3724" spans="19:26" ht="17.25" customHeight="1">
      <c r="S3724" s="180"/>
      <c r="T3724" s="185"/>
      <c r="U3724" s="186"/>
      <c r="V3724" s="182"/>
      <c r="W3724" s="183"/>
      <c r="X3724" s="187"/>
      <c r="Y3724" s="188"/>
      <c r="Z3724" s="189"/>
    </row>
    <row r="3725" spans="19:26" ht="17.25" customHeight="1">
      <c r="S3725" s="180"/>
      <c r="T3725" s="185"/>
      <c r="U3725" s="186"/>
      <c r="V3725" s="182"/>
      <c r="W3725" s="183"/>
      <c r="X3725" s="187"/>
      <c r="Y3725" s="188"/>
      <c r="Z3725" s="189"/>
    </row>
    <row r="3726" spans="19:26" ht="17.25" customHeight="1">
      <c r="S3726" s="180"/>
      <c r="T3726" s="185"/>
      <c r="U3726" s="186"/>
      <c r="V3726" s="182"/>
      <c r="W3726" s="183"/>
      <c r="X3726" s="187"/>
      <c r="Y3726" s="188"/>
      <c r="Z3726" s="189"/>
    </row>
    <row r="3727" spans="19:26" ht="17.25" customHeight="1">
      <c r="S3727" s="180"/>
      <c r="T3727" s="185"/>
      <c r="U3727" s="186"/>
      <c r="V3727" s="182"/>
      <c r="W3727" s="183"/>
      <c r="X3727" s="187"/>
      <c r="Y3727" s="188"/>
      <c r="Z3727" s="189"/>
    </row>
    <row r="3728" spans="19:26" ht="17.25" customHeight="1">
      <c r="S3728" s="180"/>
      <c r="T3728" s="185"/>
      <c r="U3728" s="186"/>
      <c r="V3728" s="182"/>
      <c r="W3728" s="183"/>
      <c r="X3728" s="187"/>
      <c r="Y3728" s="188"/>
      <c r="Z3728" s="189"/>
    </row>
    <row r="3729" spans="19:26" ht="17.25" customHeight="1">
      <c r="S3729" s="180"/>
      <c r="T3729" s="185"/>
      <c r="U3729" s="186"/>
      <c r="V3729" s="182"/>
      <c r="W3729" s="183"/>
      <c r="X3729" s="187"/>
      <c r="Y3729" s="188"/>
      <c r="Z3729" s="189"/>
    </row>
    <row r="3730" spans="19:26" ht="17.25" customHeight="1">
      <c r="S3730" s="180"/>
      <c r="T3730" s="185"/>
      <c r="U3730" s="186"/>
      <c r="V3730" s="182"/>
      <c r="W3730" s="183"/>
      <c r="X3730" s="187"/>
      <c r="Y3730" s="188"/>
      <c r="Z3730" s="189"/>
    </row>
    <row r="3731" spans="19:26" ht="17.25" customHeight="1">
      <c r="S3731" s="180"/>
      <c r="T3731" s="185"/>
      <c r="U3731" s="186"/>
      <c r="V3731" s="182"/>
      <c r="W3731" s="183"/>
      <c r="X3731" s="187"/>
      <c r="Y3731" s="188"/>
      <c r="Z3731" s="189"/>
    </row>
    <row r="3732" spans="19:26" ht="17.25" customHeight="1">
      <c r="S3732" s="180"/>
      <c r="T3732" s="185"/>
      <c r="U3732" s="186"/>
      <c r="V3732" s="182"/>
      <c r="W3732" s="183"/>
      <c r="X3732" s="187"/>
      <c r="Y3732" s="188"/>
      <c r="Z3732" s="189"/>
    </row>
    <row r="3733" spans="19:26" ht="17.25" customHeight="1">
      <c r="S3733" s="180"/>
      <c r="T3733" s="185"/>
      <c r="U3733" s="186"/>
      <c r="V3733" s="182"/>
      <c r="W3733" s="183"/>
      <c r="X3733" s="187"/>
      <c r="Y3733" s="188"/>
      <c r="Z3733" s="189"/>
    </row>
    <row r="3734" spans="19:26" ht="17.25" customHeight="1">
      <c r="S3734" s="180"/>
      <c r="T3734" s="185"/>
      <c r="U3734" s="186"/>
      <c r="V3734" s="182"/>
      <c r="W3734" s="183"/>
      <c r="X3734" s="187"/>
      <c r="Y3734" s="188"/>
      <c r="Z3734" s="189"/>
    </row>
    <row r="3735" spans="19:26" ht="17.25" customHeight="1">
      <c r="S3735" s="180"/>
      <c r="T3735" s="185"/>
      <c r="U3735" s="186"/>
      <c r="V3735" s="182"/>
      <c r="W3735" s="183"/>
      <c r="X3735" s="187"/>
      <c r="Y3735" s="188"/>
      <c r="Z3735" s="189"/>
    </row>
    <row r="3736" spans="19:26" ht="17.25" customHeight="1">
      <c r="S3736" s="180"/>
      <c r="T3736" s="185"/>
      <c r="U3736" s="186"/>
      <c r="V3736" s="182"/>
      <c r="W3736" s="183"/>
      <c r="X3736" s="187"/>
      <c r="Y3736" s="188"/>
      <c r="Z3736" s="189"/>
    </row>
    <row r="3737" spans="19:26" ht="17.25" customHeight="1">
      <c r="S3737" s="180"/>
      <c r="T3737" s="185"/>
      <c r="U3737" s="186"/>
      <c r="V3737" s="182"/>
      <c r="W3737" s="183"/>
      <c r="X3737" s="187"/>
      <c r="Y3737" s="188"/>
      <c r="Z3737" s="189"/>
    </row>
    <row r="3738" spans="19:26" ht="17.25" customHeight="1">
      <c r="S3738" s="180"/>
      <c r="T3738" s="185"/>
      <c r="U3738" s="186"/>
      <c r="V3738" s="182"/>
      <c r="W3738" s="183"/>
      <c r="X3738" s="187"/>
      <c r="Y3738" s="188"/>
      <c r="Z3738" s="189"/>
    </row>
    <row r="3739" spans="19:26" ht="17.25" customHeight="1">
      <c r="S3739" s="180"/>
      <c r="T3739" s="185"/>
      <c r="U3739" s="186"/>
      <c r="V3739" s="182"/>
      <c r="W3739" s="183"/>
      <c r="X3739" s="187"/>
      <c r="Y3739" s="188"/>
      <c r="Z3739" s="189"/>
    </row>
    <row r="3740" spans="19:26" ht="17.25" customHeight="1">
      <c r="S3740" s="180"/>
      <c r="T3740" s="185"/>
      <c r="U3740" s="186"/>
      <c r="V3740" s="182"/>
      <c r="W3740" s="183"/>
      <c r="X3740" s="187"/>
      <c r="Y3740" s="188"/>
      <c r="Z3740" s="189"/>
    </row>
    <row r="3741" spans="19:26" ht="17.25" customHeight="1">
      <c r="S3741" s="180"/>
      <c r="T3741" s="185"/>
      <c r="U3741" s="186"/>
      <c r="V3741" s="182"/>
      <c r="W3741" s="183"/>
      <c r="X3741" s="187"/>
      <c r="Y3741" s="188"/>
      <c r="Z3741" s="189"/>
    </row>
    <row r="3742" spans="19:26" ht="17.25" customHeight="1">
      <c r="S3742" s="180"/>
      <c r="T3742" s="185"/>
      <c r="U3742" s="186"/>
      <c r="V3742" s="182"/>
      <c r="W3742" s="183"/>
      <c r="X3742" s="187"/>
      <c r="Y3742" s="188"/>
      <c r="Z3742" s="189"/>
    </row>
    <row r="3743" spans="19:26" ht="17.25" customHeight="1">
      <c r="S3743" s="180"/>
      <c r="T3743" s="185"/>
      <c r="U3743" s="186"/>
      <c r="V3743" s="182"/>
      <c r="W3743" s="183"/>
      <c r="X3743" s="187"/>
      <c r="Y3743" s="188"/>
      <c r="Z3743" s="189"/>
    </row>
    <row r="3744" spans="19:26" ht="17.25" customHeight="1">
      <c r="S3744" s="180"/>
      <c r="T3744" s="185"/>
      <c r="U3744" s="186"/>
      <c r="V3744" s="182"/>
      <c r="W3744" s="183"/>
      <c r="X3744" s="187"/>
      <c r="Y3744" s="188"/>
      <c r="Z3744" s="189"/>
    </row>
    <row r="3745" spans="19:26" ht="17.25" customHeight="1">
      <c r="S3745" s="180"/>
      <c r="T3745" s="185"/>
      <c r="U3745" s="186"/>
      <c r="V3745" s="182"/>
      <c r="W3745" s="183"/>
      <c r="X3745" s="187"/>
      <c r="Y3745" s="188"/>
      <c r="Z3745" s="189"/>
    </row>
    <row r="3746" spans="19:26" ht="17.25" customHeight="1">
      <c r="S3746" s="180"/>
      <c r="T3746" s="185"/>
      <c r="U3746" s="186"/>
      <c r="V3746" s="182"/>
      <c r="W3746" s="183"/>
      <c r="X3746" s="187"/>
      <c r="Y3746" s="188"/>
      <c r="Z3746" s="189"/>
    </row>
    <row r="3747" spans="19:26" ht="17.25" customHeight="1">
      <c r="S3747" s="180"/>
      <c r="T3747" s="185"/>
      <c r="U3747" s="186"/>
      <c r="V3747" s="182"/>
      <c r="W3747" s="183"/>
      <c r="X3747" s="187"/>
      <c r="Y3747" s="188"/>
      <c r="Z3747" s="189"/>
    </row>
    <row r="3748" spans="19:26" ht="17.25" customHeight="1">
      <c r="S3748" s="180"/>
      <c r="T3748" s="185"/>
      <c r="U3748" s="186"/>
      <c r="V3748" s="182"/>
      <c r="W3748" s="183"/>
      <c r="X3748" s="187"/>
      <c r="Y3748" s="188"/>
      <c r="Z3748" s="189"/>
    </row>
    <row r="3749" spans="19:26" ht="17.25" customHeight="1">
      <c r="S3749" s="180"/>
      <c r="T3749" s="185"/>
      <c r="U3749" s="186"/>
      <c r="V3749" s="182"/>
      <c r="W3749" s="183"/>
      <c r="X3749" s="187"/>
      <c r="Y3749" s="188"/>
      <c r="Z3749" s="189"/>
    </row>
    <row r="3750" spans="19:26" ht="17.25" customHeight="1">
      <c r="S3750" s="180"/>
      <c r="T3750" s="185"/>
      <c r="U3750" s="186"/>
      <c r="V3750" s="182"/>
      <c r="W3750" s="183"/>
      <c r="X3750" s="187"/>
      <c r="Y3750" s="188"/>
      <c r="Z3750" s="189"/>
    </row>
    <row r="3751" spans="19:26" ht="17.25" customHeight="1">
      <c r="S3751" s="180"/>
      <c r="T3751" s="185"/>
      <c r="U3751" s="186"/>
      <c r="V3751" s="182"/>
      <c r="W3751" s="183"/>
      <c r="X3751" s="187"/>
      <c r="Y3751" s="188"/>
      <c r="Z3751" s="189"/>
    </row>
    <row r="3752" spans="19:26" ht="17.25" customHeight="1">
      <c r="S3752" s="180"/>
      <c r="T3752" s="185"/>
      <c r="U3752" s="186"/>
      <c r="V3752" s="182"/>
      <c r="W3752" s="183"/>
      <c r="X3752" s="187"/>
      <c r="Y3752" s="188"/>
      <c r="Z3752" s="189"/>
    </row>
    <row r="3753" spans="19:26" ht="17.25" customHeight="1">
      <c r="S3753" s="180"/>
      <c r="T3753" s="185"/>
      <c r="U3753" s="186"/>
      <c r="V3753" s="182"/>
      <c r="W3753" s="183"/>
      <c r="X3753" s="187"/>
      <c r="Y3753" s="188"/>
      <c r="Z3753" s="189"/>
    </row>
    <row r="3754" spans="19:26" ht="17.25" customHeight="1">
      <c r="S3754" s="180"/>
      <c r="T3754" s="185"/>
      <c r="U3754" s="186"/>
      <c r="V3754" s="182"/>
      <c r="W3754" s="183"/>
      <c r="X3754" s="187"/>
      <c r="Y3754" s="188"/>
      <c r="Z3754" s="189"/>
    </row>
    <row r="3755" spans="19:26" ht="17.25" customHeight="1">
      <c r="S3755" s="180"/>
      <c r="T3755" s="185"/>
      <c r="U3755" s="186"/>
      <c r="V3755" s="182"/>
      <c r="W3755" s="183"/>
      <c r="X3755" s="187"/>
      <c r="Y3755" s="188"/>
      <c r="Z3755" s="189"/>
    </row>
    <row r="3756" spans="19:26" ht="17.25" customHeight="1">
      <c r="S3756" s="180"/>
      <c r="T3756" s="185"/>
      <c r="U3756" s="186"/>
      <c r="V3756" s="182"/>
      <c r="W3756" s="183"/>
      <c r="X3756" s="187"/>
      <c r="Y3756" s="188"/>
      <c r="Z3756" s="189"/>
    </row>
    <row r="3757" spans="19:26" ht="17.25" customHeight="1">
      <c r="S3757" s="180"/>
      <c r="T3757" s="185"/>
      <c r="U3757" s="186"/>
      <c r="V3757" s="182"/>
      <c r="W3757" s="183"/>
      <c r="X3757" s="187"/>
      <c r="Y3757" s="188"/>
      <c r="Z3757" s="189"/>
    </row>
    <row r="3758" spans="19:26" ht="17.25" customHeight="1">
      <c r="S3758" s="180"/>
      <c r="T3758" s="185"/>
      <c r="U3758" s="186"/>
      <c r="V3758" s="182"/>
      <c r="W3758" s="183"/>
      <c r="X3758" s="187"/>
      <c r="Y3758" s="188"/>
      <c r="Z3758" s="189"/>
    </row>
    <row r="3759" spans="19:26" ht="17.25" customHeight="1">
      <c r="S3759" s="180"/>
      <c r="T3759" s="185"/>
      <c r="U3759" s="186"/>
      <c r="V3759" s="182"/>
      <c r="W3759" s="183"/>
      <c r="X3759" s="187"/>
      <c r="Y3759" s="188"/>
      <c r="Z3759" s="189"/>
    </row>
    <row r="3760" spans="19:26" ht="17.25" customHeight="1">
      <c r="S3760" s="180"/>
      <c r="T3760" s="185"/>
      <c r="U3760" s="186"/>
      <c r="V3760" s="182"/>
      <c r="W3760" s="183"/>
      <c r="X3760" s="187"/>
      <c r="Y3760" s="188"/>
      <c r="Z3760" s="189"/>
    </row>
    <row r="3761" spans="19:26" ht="17.25" customHeight="1">
      <c r="S3761" s="180"/>
      <c r="T3761" s="185"/>
      <c r="U3761" s="186"/>
      <c r="V3761" s="182"/>
      <c r="W3761" s="183"/>
      <c r="X3761" s="187"/>
      <c r="Y3761" s="188"/>
      <c r="Z3761" s="189"/>
    </row>
    <row r="3762" spans="19:26" ht="17.25" customHeight="1">
      <c r="S3762" s="180"/>
      <c r="T3762" s="185"/>
      <c r="U3762" s="186"/>
      <c r="V3762" s="182"/>
      <c r="W3762" s="183"/>
      <c r="X3762" s="187"/>
      <c r="Y3762" s="188"/>
      <c r="Z3762" s="189"/>
    </row>
    <row r="3763" spans="19:26" ht="17.25" customHeight="1">
      <c r="S3763" s="180"/>
      <c r="T3763" s="185"/>
      <c r="U3763" s="186"/>
      <c r="V3763" s="182"/>
      <c r="W3763" s="183"/>
      <c r="X3763" s="187"/>
      <c r="Y3763" s="188"/>
      <c r="Z3763" s="189"/>
    </row>
    <row r="3764" spans="19:26" ht="17.25" customHeight="1">
      <c r="S3764" s="180"/>
      <c r="T3764" s="185"/>
      <c r="U3764" s="186"/>
      <c r="V3764" s="182"/>
      <c r="W3764" s="183"/>
      <c r="X3764" s="187"/>
      <c r="Y3764" s="188"/>
      <c r="Z3764" s="189"/>
    </row>
    <row r="3765" spans="19:26" ht="17.25" customHeight="1">
      <c r="S3765" s="180"/>
      <c r="T3765" s="185"/>
      <c r="U3765" s="186"/>
      <c r="V3765" s="182"/>
      <c r="W3765" s="183"/>
      <c r="X3765" s="187"/>
      <c r="Y3765" s="188"/>
      <c r="Z3765" s="189"/>
    </row>
    <row r="3766" spans="19:26" ht="17.25" customHeight="1">
      <c r="S3766" s="180"/>
      <c r="T3766" s="185"/>
      <c r="U3766" s="186"/>
      <c r="V3766" s="182"/>
      <c r="W3766" s="183"/>
      <c r="X3766" s="187"/>
      <c r="Y3766" s="188"/>
      <c r="Z3766" s="189"/>
    </row>
    <row r="3767" spans="19:26" ht="17.25" customHeight="1">
      <c r="S3767" s="180"/>
      <c r="T3767" s="185"/>
      <c r="U3767" s="186"/>
      <c r="V3767" s="182"/>
      <c r="W3767" s="183"/>
      <c r="X3767" s="187"/>
      <c r="Y3767" s="188"/>
      <c r="Z3767" s="189"/>
    </row>
    <row r="3768" spans="19:26" ht="17.25" customHeight="1">
      <c r="S3768" s="180"/>
      <c r="T3768" s="185"/>
      <c r="U3768" s="186"/>
      <c r="V3768" s="182"/>
      <c r="W3768" s="183"/>
      <c r="X3768" s="187"/>
      <c r="Y3768" s="188"/>
      <c r="Z3768" s="189"/>
    </row>
    <row r="3769" spans="19:26" ht="17.25" customHeight="1">
      <c r="S3769" s="180"/>
      <c r="T3769" s="185"/>
      <c r="U3769" s="186"/>
      <c r="V3769" s="182"/>
      <c r="W3769" s="183"/>
      <c r="X3769" s="187"/>
      <c r="Y3769" s="188"/>
      <c r="Z3769" s="189"/>
    </row>
    <row r="3770" spans="19:26" ht="17.25" customHeight="1">
      <c r="S3770" s="180"/>
      <c r="T3770" s="185"/>
      <c r="U3770" s="186"/>
      <c r="V3770" s="182"/>
      <c r="W3770" s="183"/>
      <c r="X3770" s="187"/>
      <c r="Y3770" s="188"/>
      <c r="Z3770" s="189"/>
    </row>
    <row r="3771" spans="19:26" ht="17.25" customHeight="1">
      <c r="S3771" s="180"/>
      <c r="T3771" s="185"/>
      <c r="U3771" s="186"/>
      <c r="V3771" s="182"/>
      <c r="W3771" s="183"/>
      <c r="X3771" s="187"/>
      <c r="Y3771" s="188"/>
      <c r="Z3771" s="189"/>
    </row>
    <row r="3772" spans="19:26" ht="17.25" customHeight="1">
      <c r="S3772" s="180"/>
      <c r="T3772" s="185"/>
      <c r="U3772" s="186"/>
      <c r="V3772" s="182"/>
      <c r="W3772" s="183"/>
      <c r="X3772" s="187"/>
      <c r="Y3772" s="188"/>
      <c r="Z3772" s="189"/>
    </row>
    <row r="3773" spans="19:26" ht="17.25" customHeight="1">
      <c r="S3773" s="180"/>
      <c r="T3773" s="185"/>
      <c r="U3773" s="186"/>
      <c r="V3773" s="182"/>
      <c r="W3773" s="183"/>
      <c r="X3773" s="187"/>
      <c r="Y3773" s="188"/>
      <c r="Z3773" s="189"/>
    </row>
    <row r="3774" spans="19:26" ht="17.25" customHeight="1">
      <c r="S3774" s="180"/>
      <c r="T3774" s="185"/>
      <c r="U3774" s="186"/>
      <c r="V3774" s="182"/>
      <c r="W3774" s="183"/>
      <c r="X3774" s="187"/>
      <c r="Y3774" s="188"/>
      <c r="Z3774" s="189"/>
    </row>
    <row r="3775" spans="19:26" ht="17.25" customHeight="1">
      <c r="S3775" s="180"/>
      <c r="T3775" s="185"/>
      <c r="U3775" s="186"/>
      <c r="V3775" s="182"/>
      <c r="W3775" s="183"/>
      <c r="X3775" s="187"/>
      <c r="Y3775" s="188"/>
      <c r="Z3775" s="189"/>
    </row>
    <row r="3776" spans="19:26" ht="17.25" customHeight="1">
      <c r="S3776" s="180"/>
      <c r="T3776" s="185"/>
      <c r="U3776" s="186"/>
      <c r="V3776" s="182"/>
      <c r="W3776" s="183"/>
      <c r="X3776" s="187"/>
      <c r="Y3776" s="188"/>
      <c r="Z3776" s="189"/>
    </row>
    <row r="3777" spans="19:26" ht="17.25" customHeight="1">
      <c r="S3777" s="180"/>
      <c r="T3777" s="185"/>
      <c r="U3777" s="186"/>
      <c r="V3777" s="182"/>
      <c r="W3777" s="183"/>
      <c r="X3777" s="187"/>
      <c r="Y3777" s="188"/>
      <c r="Z3777" s="189"/>
    </row>
    <row r="3778" spans="19:26" ht="17.25" customHeight="1">
      <c r="S3778" s="180"/>
      <c r="T3778" s="185"/>
      <c r="U3778" s="186"/>
      <c r="V3778" s="182"/>
      <c r="W3778" s="183"/>
      <c r="X3778" s="187"/>
      <c r="Y3778" s="188"/>
      <c r="Z3778" s="189"/>
    </row>
    <row r="3779" spans="19:26" ht="17.25" customHeight="1">
      <c r="S3779" s="180"/>
      <c r="T3779" s="185"/>
      <c r="U3779" s="186"/>
      <c r="V3779" s="182"/>
      <c r="W3779" s="183"/>
      <c r="X3779" s="187"/>
      <c r="Y3779" s="188"/>
      <c r="Z3779" s="189"/>
    </row>
    <row r="3780" spans="19:26" ht="17.25" customHeight="1">
      <c r="S3780" s="180"/>
      <c r="T3780" s="185"/>
      <c r="U3780" s="186"/>
      <c r="V3780" s="182"/>
      <c r="W3780" s="183"/>
      <c r="X3780" s="187"/>
      <c r="Y3780" s="188"/>
      <c r="Z3780" s="189"/>
    </row>
    <row r="3781" spans="19:26" ht="17.25" customHeight="1">
      <c r="S3781" s="180"/>
      <c r="T3781" s="185"/>
      <c r="U3781" s="186"/>
      <c r="V3781" s="182"/>
      <c r="W3781" s="183"/>
      <c r="X3781" s="187"/>
      <c r="Y3781" s="188"/>
      <c r="Z3781" s="189"/>
    </row>
    <row r="3782" spans="19:26" ht="17.25" customHeight="1">
      <c r="S3782" s="180"/>
      <c r="T3782" s="185"/>
      <c r="U3782" s="186"/>
      <c r="V3782" s="182"/>
      <c r="W3782" s="183"/>
      <c r="X3782" s="187"/>
      <c r="Y3782" s="188"/>
      <c r="Z3782" s="189"/>
    </row>
    <row r="3783" spans="19:26" ht="17.25" customHeight="1">
      <c r="S3783" s="180"/>
      <c r="T3783" s="185"/>
      <c r="U3783" s="186"/>
      <c r="V3783" s="182"/>
      <c r="W3783" s="183"/>
      <c r="X3783" s="187"/>
      <c r="Y3783" s="188"/>
      <c r="Z3783" s="189"/>
    </row>
    <row r="3784" spans="19:26" ht="17.25" customHeight="1">
      <c r="S3784" s="180"/>
      <c r="T3784" s="185"/>
      <c r="U3784" s="186"/>
      <c r="V3784" s="182"/>
      <c r="W3784" s="183"/>
      <c r="X3784" s="187"/>
      <c r="Y3784" s="188"/>
      <c r="Z3784" s="189"/>
    </row>
    <row r="3785" spans="19:26" ht="17.25" customHeight="1">
      <c r="S3785" s="180"/>
      <c r="T3785" s="185"/>
      <c r="U3785" s="186"/>
      <c r="V3785" s="182"/>
      <c r="W3785" s="183"/>
      <c r="X3785" s="187"/>
      <c r="Y3785" s="188"/>
      <c r="Z3785" s="189"/>
    </row>
    <row r="3786" spans="19:26" ht="17.25" customHeight="1">
      <c r="S3786" s="180"/>
      <c r="T3786" s="185"/>
      <c r="U3786" s="186"/>
      <c r="V3786" s="182"/>
      <c r="W3786" s="183"/>
      <c r="X3786" s="187"/>
      <c r="Y3786" s="188"/>
      <c r="Z3786" s="189"/>
    </row>
    <row r="3787" spans="19:26" ht="17.25" customHeight="1">
      <c r="S3787" s="180"/>
      <c r="T3787" s="185"/>
      <c r="U3787" s="186"/>
      <c r="V3787" s="182"/>
      <c r="W3787" s="183"/>
      <c r="X3787" s="187"/>
      <c r="Y3787" s="188"/>
      <c r="Z3787" s="189"/>
    </row>
    <row r="3788" spans="19:26" ht="17.25" customHeight="1">
      <c r="S3788" s="180"/>
      <c r="T3788" s="185"/>
      <c r="U3788" s="186"/>
      <c r="V3788" s="182"/>
      <c r="W3788" s="183"/>
      <c r="X3788" s="187"/>
      <c r="Y3788" s="188"/>
      <c r="Z3788" s="189"/>
    </row>
    <row r="3789" spans="19:26" ht="17.25" customHeight="1">
      <c r="S3789" s="180"/>
      <c r="T3789" s="185"/>
      <c r="U3789" s="186"/>
      <c r="V3789" s="182"/>
      <c r="W3789" s="183"/>
      <c r="X3789" s="187"/>
      <c r="Y3789" s="188"/>
      <c r="Z3789" s="189"/>
    </row>
    <row r="3790" spans="19:26" ht="17.25" customHeight="1">
      <c r="S3790" s="180"/>
      <c r="T3790" s="185"/>
      <c r="U3790" s="186"/>
      <c r="V3790" s="182"/>
      <c r="W3790" s="183"/>
      <c r="X3790" s="187"/>
      <c r="Y3790" s="188"/>
      <c r="Z3790" s="189"/>
    </row>
    <row r="3791" spans="19:26" ht="17.25" customHeight="1">
      <c r="S3791" s="180"/>
      <c r="T3791" s="185"/>
      <c r="U3791" s="186"/>
      <c r="V3791" s="182"/>
      <c r="W3791" s="183"/>
      <c r="X3791" s="187"/>
      <c r="Y3791" s="188"/>
      <c r="Z3791" s="189"/>
    </row>
    <row r="3792" spans="19:26" ht="17.25" customHeight="1">
      <c r="S3792" s="180"/>
      <c r="T3792" s="185"/>
      <c r="U3792" s="186"/>
      <c r="V3792" s="182"/>
      <c r="W3792" s="183"/>
      <c r="X3792" s="187"/>
      <c r="Y3792" s="188"/>
      <c r="Z3792" s="189"/>
    </row>
    <row r="3793" spans="19:26" ht="17.25" customHeight="1">
      <c r="S3793" s="180"/>
      <c r="T3793" s="185"/>
      <c r="U3793" s="186"/>
      <c r="V3793" s="182"/>
      <c r="W3793" s="183"/>
      <c r="X3793" s="187"/>
      <c r="Y3793" s="188"/>
      <c r="Z3793" s="189"/>
    </row>
    <row r="3794" spans="19:26" ht="17.25" customHeight="1">
      <c r="S3794" s="180"/>
      <c r="T3794" s="185"/>
      <c r="U3794" s="186"/>
      <c r="V3794" s="182"/>
      <c r="W3794" s="183"/>
      <c r="X3794" s="187"/>
      <c r="Y3794" s="188"/>
      <c r="Z3794" s="189"/>
    </row>
    <row r="3795" spans="19:26" ht="17.25" customHeight="1">
      <c r="S3795" s="180"/>
      <c r="T3795" s="185"/>
      <c r="U3795" s="186"/>
      <c r="V3795" s="182"/>
      <c r="W3795" s="183"/>
      <c r="X3795" s="187"/>
      <c r="Y3795" s="188"/>
      <c r="Z3795" s="189"/>
    </row>
    <row r="3796" spans="19:26" ht="17.25" customHeight="1">
      <c r="S3796" s="180"/>
      <c r="T3796" s="185"/>
      <c r="U3796" s="186"/>
      <c r="V3796" s="182"/>
      <c r="W3796" s="183"/>
      <c r="X3796" s="187"/>
      <c r="Y3796" s="188"/>
      <c r="Z3796" s="189"/>
    </row>
    <row r="3797" spans="19:26" ht="17.25" customHeight="1">
      <c r="S3797" s="180"/>
      <c r="T3797" s="185"/>
      <c r="U3797" s="186"/>
      <c r="V3797" s="182"/>
      <c r="W3797" s="183"/>
      <c r="X3797" s="187"/>
      <c r="Y3797" s="188"/>
      <c r="Z3797" s="189"/>
    </row>
    <row r="3798" spans="19:26" ht="17.25" customHeight="1">
      <c r="S3798" s="180"/>
      <c r="T3798" s="185"/>
      <c r="U3798" s="186"/>
      <c r="V3798" s="182"/>
      <c r="W3798" s="183"/>
      <c r="X3798" s="187"/>
      <c r="Y3798" s="188"/>
      <c r="Z3798" s="189"/>
    </row>
    <row r="3799" spans="19:26" ht="17.25" customHeight="1">
      <c r="S3799" s="180"/>
      <c r="T3799" s="185"/>
      <c r="U3799" s="186"/>
      <c r="V3799" s="182"/>
      <c r="W3799" s="183"/>
      <c r="X3799" s="187"/>
      <c r="Y3799" s="188"/>
      <c r="Z3799" s="189"/>
    </row>
    <row r="3800" spans="19:26" ht="17.25" customHeight="1">
      <c r="S3800" s="180"/>
      <c r="T3800" s="185"/>
      <c r="U3800" s="186"/>
      <c r="V3800" s="182"/>
      <c r="W3800" s="183"/>
      <c r="X3800" s="187"/>
      <c r="Y3800" s="188"/>
      <c r="Z3800" s="189"/>
    </row>
    <row r="3801" spans="19:26" ht="17.25" customHeight="1">
      <c r="S3801" s="180"/>
      <c r="T3801" s="185"/>
      <c r="U3801" s="186"/>
      <c r="V3801" s="182"/>
      <c r="W3801" s="183"/>
      <c r="X3801" s="187"/>
      <c r="Y3801" s="188"/>
      <c r="Z3801" s="189"/>
    </row>
    <row r="3802" spans="19:26" ht="17.25" customHeight="1">
      <c r="S3802" s="180"/>
      <c r="T3802" s="185"/>
      <c r="U3802" s="186"/>
      <c r="V3802" s="182"/>
      <c r="W3802" s="183"/>
      <c r="X3802" s="187"/>
      <c r="Y3802" s="188"/>
      <c r="Z3802" s="189"/>
    </row>
    <row r="3803" spans="19:26" ht="17.25" customHeight="1">
      <c r="S3803" s="180"/>
      <c r="T3803" s="185"/>
      <c r="U3803" s="186"/>
      <c r="V3803" s="182"/>
      <c r="W3803" s="183"/>
      <c r="X3803" s="187"/>
      <c r="Y3803" s="188"/>
      <c r="Z3803" s="189"/>
    </row>
    <row r="3804" spans="19:26" ht="17.25" customHeight="1">
      <c r="S3804" s="180"/>
      <c r="T3804" s="185"/>
      <c r="U3804" s="186"/>
      <c r="V3804" s="182"/>
      <c r="W3804" s="183"/>
      <c r="X3804" s="187"/>
      <c r="Y3804" s="188"/>
      <c r="Z3804" s="189"/>
    </row>
    <row r="3805" spans="19:26" ht="17.25" customHeight="1">
      <c r="S3805" s="180"/>
      <c r="T3805" s="185"/>
      <c r="U3805" s="186"/>
      <c r="V3805" s="182"/>
      <c r="W3805" s="183"/>
      <c r="X3805" s="187"/>
      <c r="Y3805" s="188"/>
      <c r="Z3805" s="189"/>
    </row>
    <row r="3806" spans="19:26" ht="17.25" customHeight="1">
      <c r="S3806" s="180"/>
      <c r="T3806" s="185"/>
      <c r="U3806" s="186"/>
      <c r="V3806" s="182"/>
      <c r="W3806" s="183"/>
      <c r="X3806" s="187"/>
      <c r="Y3806" s="188"/>
      <c r="Z3806" s="189"/>
    </row>
    <row r="3807" spans="19:26" ht="17.25" customHeight="1">
      <c r="S3807" s="180"/>
      <c r="T3807" s="185"/>
      <c r="U3807" s="186"/>
      <c r="V3807" s="182"/>
      <c r="W3807" s="183"/>
      <c r="X3807" s="187"/>
      <c r="Y3807" s="188"/>
      <c r="Z3807" s="189"/>
    </row>
    <row r="3808" spans="19:26" ht="17.25" customHeight="1">
      <c r="S3808" s="180"/>
      <c r="T3808" s="185"/>
      <c r="U3808" s="186"/>
      <c r="V3808" s="182"/>
      <c r="W3808" s="183"/>
      <c r="X3808" s="187"/>
      <c r="Y3808" s="188"/>
      <c r="Z3808" s="189"/>
    </row>
    <row r="3809" spans="19:26" ht="17.25" customHeight="1">
      <c r="S3809" s="180"/>
      <c r="T3809" s="185"/>
      <c r="U3809" s="186"/>
      <c r="V3809" s="182"/>
      <c r="W3809" s="183"/>
      <c r="X3809" s="187"/>
      <c r="Y3809" s="188"/>
      <c r="Z3809" s="189"/>
    </row>
    <row r="3810" spans="19:26" ht="17.25" customHeight="1">
      <c r="S3810" s="180"/>
      <c r="T3810" s="185"/>
      <c r="U3810" s="186"/>
      <c r="V3810" s="182"/>
      <c r="W3810" s="183"/>
      <c r="X3810" s="187"/>
      <c r="Y3810" s="188"/>
      <c r="Z3810" s="189"/>
    </row>
    <row r="3811" spans="19:26" ht="17.25" customHeight="1">
      <c r="S3811" s="180"/>
      <c r="T3811" s="185"/>
      <c r="U3811" s="186"/>
      <c r="V3811" s="182"/>
      <c r="W3811" s="183"/>
      <c r="X3811" s="187"/>
      <c r="Y3811" s="188"/>
      <c r="Z3811" s="189"/>
    </row>
    <row r="3812" spans="19:26" ht="17.25" customHeight="1">
      <c r="S3812" s="180"/>
      <c r="T3812" s="185"/>
      <c r="U3812" s="186"/>
      <c r="V3812" s="182"/>
      <c r="W3812" s="183"/>
      <c r="X3812" s="187"/>
      <c r="Y3812" s="188"/>
      <c r="Z3812" s="189"/>
    </row>
    <row r="3813" spans="19:26" ht="17.25" customHeight="1">
      <c r="S3813" s="180"/>
      <c r="T3813" s="185"/>
      <c r="U3813" s="186"/>
      <c r="V3813" s="182"/>
      <c r="W3813" s="183"/>
      <c r="X3813" s="187"/>
      <c r="Y3813" s="188"/>
      <c r="Z3813" s="189"/>
    </row>
    <row r="3814" spans="19:26" ht="17.25" customHeight="1">
      <c r="S3814" s="180"/>
      <c r="T3814" s="185"/>
      <c r="U3814" s="186"/>
      <c r="V3814" s="182"/>
      <c r="W3814" s="183"/>
      <c r="X3814" s="187"/>
      <c r="Y3814" s="188"/>
      <c r="Z3814" s="189"/>
    </row>
    <row r="3815" spans="19:26" ht="17.25" customHeight="1">
      <c r="S3815" s="180"/>
      <c r="T3815" s="185"/>
      <c r="U3815" s="186"/>
      <c r="V3815" s="182"/>
      <c r="W3815" s="183"/>
      <c r="X3815" s="187"/>
      <c r="Y3815" s="188"/>
      <c r="Z3815" s="189"/>
    </row>
    <row r="3816" spans="19:26" ht="17.25" customHeight="1">
      <c r="S3816" s="180"/>
      <c r="T3816" s="185"/>
      <c r="U3816" s="186"/>
      <c r="V3816" s="182"/>
      <c r="W3816" s="183"/>
      <c r="X3816" s="187"/>
      <c r="Y3816" s="188"/>
      <c r="Z3816" s="189"/>
    </row>
    <row r="3817" spans="19:26" ht="17.25" customHeight="1">
      <c r="S3817" s="180"/>
      <c r="T3817" s="185"/>
      <c r="U3817" s="186"/>
      <c r="V3817" s="182"/>
      <c r="W3817" s="183"/>
      <c r="X3817" s="187"/>
      <c r="Y3817" s="188"/>
      <c r="Z3817" s="189"/>
    </row>
    <row r="3818" spans="19:26" ht="17.25" customHeight="1">
      <c r="S3818" s="180"/>
      <c r="T3818" s="185"/>
      <c r="U3818" s="186"/>
      <c r="V3818" s="182"/>
      <c r="W3818" s="183"/>
      <c r="X3818" s="187"/>
      <c r="Y3818" s="188"/>
      <c r="Z3818" s="189"/>
    </row>
    <row r="3819" spans="19:26" ht="17.25" customHeight="1">
      <c r="S3819" s="180"/>
      <c r="T3819" s="185"/>
      <c r="U3819" s="186"/>
      <c r="V3819" s="182"/>
      <c r="W3819" s="183"/>
      <c r="X3819" s="187"/>
      <c r="Y3819" s="188"/>
      <c r="Z3819" s="189"/>
    </row>
    <row r="3820" spans="19:26" ht="17.25" customHeight="1">
      <c r="S3820" s="180"/>
      <c r="T3820" s="185"/>
      <c r="U3820" s="186"/>
      <c r="V3820" s="182"/>
      <c r="W3820" s="183"/>
      <c r="X3820" s="187"/>
      <c r="Y3820" s="188"/>
      <c r="Z3820" s="189"/>
    </row>
    <row r="3821" spans="19:26" ht="17.25" customHeight="1">
      <c r="S3821" s="180"/>
      <c r="T3821" s="185"/>
      <c r="U3821" s="186"/>
      <c r="V3821" s="182"/>
      <c r="W3821" s="183"/>
      <c r="X3821" s="187"/>
      <c r="Y3821" s="188"/>
      <c r="Z3821" s="189"/>
    </row>
    <row r="3822" spans="19:26" ht="17.25" customHeight="1">
      <c r="S3822" s="180"/>
      <c r="T3822" s="185"/>
      <c r="U3822" s="186"/>
      <c r="V3822" s="182"/>
      <c r="W3822" s="183"/>
      <c r="X3822" s="187"/>
      <c r="Y3822" s="188"/>
      <c r="Z3822" s="189"/>
    </row>
    <row r="3823" spans="19:26" ht="17.25" customHeight="1">
      <c r="S3823" s="180"/>
      <c r="T3823" s="185"/>
      <c r="U3823" s="186"/>
      <c r="V3823" s="182"/>
      <c r="W3823" s="183"/>
      <c r="X3823" s="187"/>
      <c r="Y3823" s="188"/>
      <c r="Z3823" s="189"/>
    </row>
    <row r="3824" spans="19:26" ht="17.25" customHeight="1">
      <c r="S3824" s="180"/>
      <c r="T3824" s="185"/>
      <c r="U3824" s="186"/>
      <c r="V3824" s="182"/>
      <c r="W3824" s="183"/>
      <c r="X3824" s="187"/>
      <c r="Y3824" s="188"/>
      <c r="Z3824" s="189"/>
    </row>
    <row r="3825" spans="19:26" ht="17.25" customHeight="1">
      <c r="S3825" s="180"/>
      <c r="T3825" s="185"/>
      <c r="U3825" s="186"/>
      <c r="V3825" s="182"/>
      <c r="W3825" s="183"/>
      <c r="X3825" s="187"/>
      <c r="Y3825" s="188"/>
      <c r="Z3825" s="189"/>
    </row>
    <row r="3826" spans="19:26" ht="17.25" customHeight="1">
      <c r="S3826" s="180"/>
      <c r="T3826" s="185"/>
      <c r="U3826" s="186"/>
      <c r="V3826" s="182"/>
      <c r="W3826" s="183"/>
      <c r="X3826" s="187"/>
      <c r="Y3826" s="188"/>
      <c r="Z3826" s="189"/>
    </row>
    <row r="3827" spans="19:26" ht="17.25" customHeight="1">
      <c r="S3827" s="180"/>
      <c r="T3827" s="185"/>
      <c r="U3827" s="186"/>
      <c r="V3827" s="182"/>
      <c r="W3827" s="183"/>
      <c r="X3827" s="187"/>
      <c r="Y3827" s="188"/>
      <c r="Z3827" s="189"/>
    </row>
    <row r="3828" spans="19:26" ht="17.25" customHeight="1">
      <c r="S3828" s="180"/>
      <c r="T3828" s="185"/>
      <c r="U3828" s="186"/>
      <c r="V3828" s="182"/>
      <c r="W3828" s="183"/>
      <c r="X3828" s="187"/>
      <c r="Y3828" s="188"/>
      <c r="Z3828" s="189"/>
    </row>
    <row r="3829" spans="19:26" ht="17.25" customHeight="1">
      <c r="S3829" s="180"/>
      <c r="T3829" s="185"/>
      <c r="U3829" s="186"/>
      <c r="V3829" s="182"/>
      <c r="W3829" s="183"/>
      <c r="X3829" s="187"/>
      <c r="Y3829" s="188"/>
      <c r="Z3829" s="189"/>
    </row>
    <row r="3830" spans="19:26" ht="17.25" customHeight="1">
      <c r="S3830" s="180"/>
      <c r="T3830" s="185"/>
      <c r="U3830" s="186"/>
      <c r="V3830" s="182"/>
      <c r="W3830" s="183"/>
      <c r="X3830" s="187"/>
      <c r="Y3830" s="188"/>
      <c r="Z3830" s="189"/>
    </row>
    <row r="3831" spans="19:26" ht="17.25" customHeight="1">
      <c r="S3831" s="180"/>
      <c r="T3831" s="185"/>
      <c r="U3831" s="186"/>
      <c r="V3831" s="182"/>
      <c r="W3831" s="183"/>
      <c r="X3831" s="187"/>
      <c r="Y3831" s="188"/>
      <c r="Z3831" s="189"/>
    </row>
    <row r="3832" spans="19:26" ht="17.25" customHeight="1">
      <c r="S3832" s="180"/>
      <c r="T3832" s="185"/>
      <c r="U3832" s="186"/>
      <c r="V3832" s="182"/>
      <c r="W3832" s="183"/>
      <c r="X3832" s="187"/>
      <c r="Y3832" s="188"/>
      <c r="Z3832" s="189"/>
    </row>
    <row r="3833" spans="19:26" ht="17.25" customHeight="1">
      <c r="S3833" s="180"/>
      <c r="T3833" s="185"/>
      <c r="U3833" s="186"/>
      <c r="V3833" s="182"/>
      <c r="W3833" s="183"/>
      <c r="X3833" s="187"/>
      <c r="Y3833" s="188"/>
      <c r="Z3833" s="189"/>
    </row>
    <row r="3834" spans="19:26" ht="17.25" customHeight="1">
      <c r="S3834" s="180"/>
      <c r="T3834" s="185"/>
      <c r="U3834" s="186"/>
      <c r="V3834" s="182"/>
      <c r="W3834" s="183"/>
      <c r="X3834" s="187"/>
      <c r="Y3834" s="188"/>
      <c r="Z3834" s="189"/>
    </row>
    <row r="3835" spans="19:26" ht="17.25" customHeight="1">
      <c r="S3835" s="180"/>
      <c r="T3835" s="185"/>
      <c r="U3835" s="186"/>
      <c r="V3835" s="182"/>
      <c r="W3835" s="183"/>
      <c r="X3835" s="187"/>
      <c r="Y3835" s="188"/>
      <c r="Z3835" s="189"/>
    </row>
    <row r="3836" spans="19:26" ht="17.25" customHeight="1">
      <c r="S3836" s="180"/>
      <c r="T3836" s="185"/>
      <c r="U3836" s="186"/>
      <c r="V3836" s="182"/>
      <c r="W3836" s="183"/>
      <c r="X3836" s="187"/>
      <c r="Y3836" s="188"/>
      <c r="Z3836" s="189"/>
    </row>
    <row r="3837" spans="19:26" ht="17.25" customHeight="1">
      <c r="S3837" s="180"/>
      <c r="T3837" s="185"/>
      <c r="U3837" s="186"/>
      <c r="V3837" s="182"/>
      <c r="W3837" s="183"/>
      <c r="X3837" s="187"/>
      <c r="Y3837" s="188"/>
      <c r="Z3837" s="189"/>
    </row>
    <row r="3838" spans="19:26" ht="17.25" customHeight="1">
      <c r="S3838" s="180"/>
      <c r="T3838" s="185"/>
      <c r="U3838" s="186"/>
      <c r="V3838" s="182"/>
      <c r="W3838" s="183"/>
      <c r="X3838" s="187"/>
      <c r="Y3838" s="188"/>
      <c r="Z3838" s="189"/>
    </row>
    <row r="3839" spans="19:26" ht="17.25" customHeight="1">
      <c r="S3839" s="180"/>
      <c r="T3839" s="185"/>
      <c r="U3839" s="186"/>
      <c r="V3839" s="182"/>
      <c r="W3839" s="183"/>
      <c r="X3839" s="187"/>
      <c r="Y3839" s="188"/>
      <c r="Z3839" s="189"/>
    </row>
    <row r="3840" spans="19:26" ht="17.25" customHeight="1">
      <c r="S3840" s="180"/>
      <c r="T3840" s="185"/>
      <c r="U3840" s="186"/>
      <c r="V3840" s="182"/>
      <c r="W3840" s="183"/>
      <c r="X3840" s="187"/>
      <c r="Y3840" s="188"/>
      <c r="Z3840" s="189"/>
    </row>
    <row r="3841" spans="19:26" ht="17.25" customHeight="1">
      <c r="S3841" s="180"/>
      <c r="T3841" s="185"/>
      <c r="U3841" s="186"/>
      <c r="V3841" s="182"/>
      <c r="W3841" s="183"/>
      <c r="X3841" s="187"/>
      <c r="Y3841" s="188"/>
      <c r="Z3841" s="189"/>
    </row>
    <row r="3842" spans="19:26" ht="17.25" customHeight="1">
      <c r="S3842" s="180"/>
      <c r="T3842" s="185"/>
      <c r="U3842" s="186"/>
      <c r="V3842" s="182"/>
      <c r="W3842" s="183"/>
      <c r="X3842" s="187"/>
      <c r="Y3842" s="188"/>
      <c r="Z3842" s="189"/>
    </row>
    <row r="3843" spans="19:26" ht="17.25" customHeight="1">
      <c r="S3843" s="180"/>
      <c r="T3843" s="185"/>
      <c r="U3843" s="186"/>
      <c r="V3843" s="182"/>
      <c r="W3843" s="183"/>
      <c r="X3843" s="187"/>
      <c r="Y3843" s="188"/>
      <c r="Z3843" s="189"/>
    </row>
    <row r="3844" spans="19:26" ht="17.25" customHeight="1">
      <c r="S3844" s="180"/>
      <c r="T3844" s="185"/>
      <c r="U3844" s="186"/>
      <c r="V3844" s="182"/>
      <c r="W3844" s="183"/>
      <c r="X3844" s="187"/>
      <c r="Y3844" s="188"/>
      <c r="Z3844" s="189"/>
    </row>
    <row r="3845" spans="19:26" ht="17.25" customHeight="1">
      <c r="S3845" s="180"/>
      <c r="T3845" s="185"/>
      <c r="U3845" s="186"/>
      <c r="V3845" s="182"/>
      <c r="W3845" s="183"/>
      <c r="X3845" s="187"/>
      <c r="Y3845" s="188"/>
      <c r="Z3845" s="189"/>
    </row>
    <row r="3846" spans="19:26" ht="17.25" customHeight="1">
      <c r="S3846" s="180"/>
      <c r="T3846" s="185"/>
      <c r="U3846" s="186"/>
      <c r="V3846" s="182"/>
      <c r="W3846" s="183"/>
      <c r="X3846" s="187"/>
      <c r="Y3846" s="188"/>
      <c r="Z3846" s="189"/>
    </row>
    <row r="3847" spans="19:26" ht="17.25" customHeight="1">
      <c r="S3847" s="180"/>
      <c r="T3847" s="185"/>
      <c r="U3847" s="186"/>
      <c r="V3847" s="182"/>
      <c r="W3847" s="183"/>
      <c r="X3847" s="187"/>
      <c r="Y3847" s="188"/>
      <c r="Z3847" s="189"/>
    </row>
    <row r="3848" spans="19:26" ht="17.25" customHeight="1">
      <c r="S3848" s="180"/>
      <c r="T3848" s="185"/>
      <c r="U3848" s="186"/>
      <c r="V3848" s="182"/>
      <c r="W3848" s="183"/>
      <c r="X3848" s="187"/>
      <c r="Y3848" s="188"/>
      <c r="Z3848" s="189"/>
    </row>
    <row r="3849" spans="19:26" ht="17.25" customHeight="1">
      <c r="S3849" s="180"/>
      <c r="T3849" s="185"/>
      <c r="U3849" s="186"/>
      <c r="V3849" s="182"/>
      <c r="W3849" s="183"/>
      <c r="X3849" s="187"/>
      <c r="Y3849" s="188"/>
      <c r="Z3849" s="189"/>
    </row>
    <row r="3850" spans="19:26" ht="17.25" customHeight="1">
      <c r="S3850" s="180"/>
      <c r="T3850" s="185"/>
      <c r="U3850" s="186"/>
      <c r="V3850" s="182"/>
      <c r="W3850" s="183"/>
      <c r="X3850" s="187"/>
      <c r="Y3850" s="188"/>
      <c r="Z3850" s="189"/>
    </row>
    <row r="3851" spans="19:26" ht="17.25" customHeight="1">
      <c r="S3851" s="180"/>
      <c r="T3851" s="185"/>
      <c r="U3851" s="186"/>
      <c r="V3851" s="182"/>
      <c r="W3851" s="183"/>
      <c r="X3851" s="187"/>
      <c r="Y3851" s="188"/>
      <c r="Z3851" s="189"/>
    </row>
    <row r="3852" spans="19:26" ht="17.25" customHeight="1">
      <c r="S3852" s="180"/>
      <c r="T3852" s="185"/>
      <c r="U3852" s="186"/>
      <c r="V3852" s="182"/>
      <c r="W3852" s="183"/>
      <c r="X3852" s="187"/>
      <c r="Y3852" s="188"/>
      <c r="Z3852" s="189"/>
    </row>
    <row r="3853" spans="19:26" ht="17.25" customHeight="1">
      <c r="S3853" s="180"/>
      <c r="T3853" s="185"/>
      <c r="U3853" s="186"/>
      <c r="V3853" s="182"/>
      <c r="W3853" s="183"/>
      <c r="X3853" s="187"/>
      <c r="Y3853" s="188"/>
      <c r="Z3853" s="189"/>
    </row>
    <row r="3854" spans="19:26" ht="17.25" customHeight="1">
      <c r="S3854" s="180"/>
      <c r="T3854" s="185"/>
      <c r="U3854" s="186"/>
      <c r="V3854" s="182"/>
      <c r="W3854" s="183"/>
      <c r="X3854" s="187"/>
      <c r="Y3854" s="188"/>
      <c r="Z3854" s="189"/>
    </row>
    <row r="3855" spans="19:26" ht="17.25" customHeight="1">
      <c r="S3855" s="180"/>
      <c r="T3855" s="185"/>
      <c r="U3855" s="186"/>
      <c r="V3855" s="182"/>
      <c r="W3855" s="183"/>
      <c r="X3855" s="187"/>
      <c r="Y3855" s="188"/>
      <c r="Z3855" s="189"/>
    </row>
    <row r="3856" spans="19:26" ht="17.25" customHeight="1">
      <c r="S3856" s="180"/>
      <c r="T3856" s="185"/>
      <c r="U3856" s="186"/>
      <c r="V3856" s="182"/>
      <c r="W3856" s="183"/>
      <c r="X3856" s="187"/>
      <c r="Y3856" s="188"/>
      <c r="Z3856" s="189"/>
    </row>
    <row r="3857" spans="19:26" ht="17.25" customHeight="1">
      <c r="S3857" s="180"/>
      <c r="T3857" s="185"/>
      <c r="U3857" s="186"/>
      <c r="V3857" s="182"/>
      <c r="W3857" s="183"/>
      <c r="X3857" s="187"/>
      <c r="Y3857" s="188"/>
      <c r="Z3857" s="189"/>
    </row>
    <row r="3858" spans="19:26" ht="17.25" customHeight="1">
      <c r="S3858" s="180"/>
      <c r="T3858" s="185"/>
      <c r="U3858" s="186"/>
      <c r="V3858" s="182"/>
      <c r="W3858" s="183"/>
      <c r="X3858" s="187"/>
      <c r="Y3858" s="188"/>
      <c r="Z3858" s="189"/>
    </row>
    <row r="3859" spans="19:26" ht="17.25" customHeight="1">
      <c r="S3859" s="180"/>
      <c r="T3859" s="185"/>
      <c r="U3859" s="186"/>
      <c r="V3859" s="182"/>
      <c r="W3859" s="183"/>
      <c r="X3859" s="187"/>
      <c r="Y3859" s="188"/>
      <c r="Z3859" s="189"/>
    </row>
    <row r="3860" spans="19:26" ht="17.25" customHeight="1">
      <c r="S3860" s="180"/>
      <c r="T3860" s="185"/>
      <c r="U3860" s="186"/>
      <c r="V3860" s="182"/>
      <c r="W3860" s="183"/>
      <c r="X3860" s="187"/>
      <c r="Y3860" s="188"/>
      <c r="Z3860" s="189"/>
    </row>
    <row r="3861" spans="19:26" ht="17.25" customHeight="1">
      <c r="S3861" s="180"/>
      <c r="T3861" s="185"/>
      <c r="U3861" s="186"/>
      <c r="V3861" s="182"/>
      <c r="W3861" s="183"/>
      <c r="X3861" s="187"/>
      <c r="Y3861" s="188"/>
      <c r="Z3861" s="189"/>
    </row>
    <row r="3862" spans="19:26" ht="17.25" customHeight="1">
      <c r="S3862" s="180"/>
      <c r="T3862" s="185"/>
      <c r="U3862" s="186"/>
      <c r="V3862" s="182"/>
      <c r="W3862" s="183"/>
      <c r="X3862" s="187"/>
      <c r="Y3862" s="188"/>
      <c r="Z3862" s="189"/>
    </row>
    <row r="3863" spans="19:26" ht="17.25" customHeight="1">
      <c r="S3863" s="180"/>
      <c r="T3863" s="185"/>
      <c r="U3863" s="186"/>
      <c r="V3863" s="182"/>
      <c r="W3863" s="183"/>
      <c r="X3863" s="187"/>
      <c r="Y3863" s="188"/>
      <c r="Z3863" s="189"/>
    </row>
    <row r="3864" spans="19:26" ht="17.25" customHeight="1">
      <c r="S3864" s="180"/>
      <c r="T3864" s="185"/>
      <c r="U3864" s="186"/>
      <c r="V3864" s="182"/>
      <c r="W3864" s="183"/>
      <c r="X3864" s="187"/>
      <c r="Y3864" s="188"/>
      <c r="Z3864" s="189"/>
    </row>
    <row r="3865" spans="19:26" ht="17.25" customHeight="1">
      <c r="S3865" s="180"/>
      <c r="T3865" s="185"/>
      <c r="U3865" s="186"/>
      <c r="V3865" s="182"/>
      <c r="W3865" s="183"/>
      <c r="X3865" s="187"/>
      <c r="Y3865" s="188"/>
      <c r="Z3865" s="189"/>
    </row>
    <row r="3866" spans="19:26" ht="17.25" customHeight="1">
      <c r="S3866" s="180"/>
      <c r="T3866" s="185"/>
      <c r="U3866" s="186"/>
      <c r="V3866" s="182"/>
      <c r="W3866" s="183"/>
      <c r="X3866" s="187"/>
      <c r="Y3866" s="188"/>
      <c r="Z3866" s="189"/>
    </row>
    <row r="3867" spans="19:26" ht="17.25" customHeight="1">
      <c r="S3867" s="180"/>
      <c r="T3867" s="185"/>
      <c r="U3867" s="186"/>
      <c r="V3867" s="182"/>
      <c r="W3867" s="183"/>
      <c r="X3867" s="187"/>
      <c r="Y3867" s="188"/>
      <c r="Z3867" s="189"/>
    </row>
    <row r="3868" spans="19:26" ht="17.25" customHeight="1">
      <c r="S3868" s="180"/>
      <c r="T3868" s="185"/>
      <c r="U3868" s="186"/>
      <c r="V3868" s="182"/>
      <c r="W3868" s="183"/>
      <c r="X3868" s="187"/>
      <c r="Y3868" s="188"/>
      <c r="Z3868" s="189"/>
    </row>
    <row r="3869" spans="19:26" ht="17.25" customHeight="1">
      <c r="S3869" s="180"/>
      <c r="T3869" s="185"/>
      <c r="U3869" s="186"/>
      <c r="V3869" s="182"/>
      <c r="W3869" s="183"/>
      <c r="X3869" s="187"/>
      <c r="Y3869" s="188"/>
      <c r="Z3869" s="189"/>
    </row>
    <row r="3870" spans="19:26" ht="17.25" customHeight="1">
      <c r="S3870" s="180"/>
      <c r="T3870" s="185"/>
      <c r="U3870" s="186"/>
      <c r="V3870" s="182"/>
      <c r="W3870" s="183"/>
      <c r="X3870" s="187"/>
      <c r="Y3870" s="188"/>
      <c r="Z3870" s="189"/>
    </row>
    <row r="3871" spans="19:26" ht="17.25" customHeight="1">
      <c r="S3871" s="180"/>
      <c r="T3871" s="185"/>
      <c r="U3871" s="186"/>
      <c r="V3871" s="182"/>
      <c r="W3871" s="183"/>
      <c r="X3871" s="187"/>
      <c r="Y3871" s="188"/>
      <c r="Z3871" s="189"/>
    </row>
    <row r="3872" spans="19:26" ht="17.25" customHeight="1">
      <c r="S3872" s="180"/>
      <c r="T3872" s="185"/>
      <c r="U3872" s="186"/>
      <c r="V3872" s="182"/>
      <c r="W3872" s="183"/>
      <c r="X3872" s="187"/>
      <c r="Y3872" s="188"/>
      <c r="Z3872" s="189"/>
    </row>
    <row r="3873" spans="19:26" ht="17.25" customHeight="1">
      <c r="S3873" s="180"/>
      <c r="T3873" s="185"/>
      <c r="U3873" s="186"/>
      <c r="V3873" s="182"/>
      <c r="W3873" s="183"/>
      <c r="X3873" s="187"/>
      <c r="Y3873" s="188"/>
      <c r="Z3873" s="189"/>
    </row>
    <row r="3874" spans="19:26" ht="17.25" customHeight="1">
      <c r="S3874" s="180"/>
      <c r="T3874" s="185"/>
      <c r="U3874" s="186"/>
      <c r="V3874" s="182"/>
      <c r="W3874" s="183"/>
      <c r="X3874" s="187"/>
      <c r="Y3874" s="188"/>
      <c r="Z3874" s="189"/>
    </row>
    <row r="3875" spans="19:26" ht="17.25" customHeight="1">
      <c r="S3875" s="180"/>
      <c r="T3875" s="185"/>
      <c r="U3875" s="186"/>
      <c r="V3875" s="182"/>
      <c r="W3875" s="183"/>
      <c r="X3875" s="187"/>
      <c r="Y3875" s="188"/>
      <c r="Z3875" s="189"/>
    </row>
    <row r="3876" spans="19:26" ht="17.25" customHeight="1">
      <c r="S3876" s="180"/>
      <c r="T3876" s="185"/>
      <c r="U3876" s="186"/>
      <c r="V3876" s="182"/>
      <c r="W3876" s="183"/>
      <c r="X3876" s="187"/>
      <c r="Y3876" s="188"/>
      <c r="Z3876" s="189"/>
    </row>
    <row r="3877" spans="19:26" ht="17.25" customHeight="1">
      <c r="S3877" s="180"/>
      <c r="T3877" s="185"/>
      <c r="U3877" s="186"/>
      <c r="V3877" s="182"/>
      <c r="W3877" s="183"/>
      <c r="X3877" s="187"/>
      <c r="Y3877" s="188"/>
      <c r="Z3877" s="189"/>
    </row>
    <row r="3878" spans="19:26" ht="17.25" customHeight="1">
      <c r="S3878" s="180"/>
      <c r="T3878" s="185"/>
      <c r="U3878" s="186"/>
      <c r="V3878" s="182"/>
      <c r="W3878" s="183"/>
      <c r="X3878" s="187"/>
      <c r="Y3878" s="188"/>
      <c r="Z3878" s="189"/>
    </row>
    <row r="3879" spans="19:26" ht="17.25" customHeight="1">
      <c r="S3879" s="180"/>
      <c r="T3879" s="185"/>
      <c r="U3879" s="186"/>
      <c r="V3879" s="182"/>
      <c r="W3879" s="183"/>
      <c r="X3879" s="187"/>
      <c r="Y3879" s="188"/>
      <c r="Z3879" s="189"/>
    </row>
    <row r="3880" spans="19:26" ht="17.25" customHeight="1">
      <c r="S3880" s="180"/>
      <c r="T3880" s="185"/>
      <c r="U3880" s="186"/>
      <c r="V3880" s="182"/>
      <c r="W3880" s="183"/>
      <c r="X3880" s="187"/>
      <c r="Y3880" s="188"/>
      <c r="Z3880" s="189"/>
    </row>
    <row r="3881" spans="19:26" ht="17.25" customHeight="1">
      <c r="S3881" s="180"/>
      <c r="T3881" s="185"/>
      <c r="U3881" s="186"/>
      <c r="V3881" s="182"/>
      <c r="W3881" s="183"/>
      <c r="X3881" s="187"/>
      <c r="Y3881" s="188"/>
      <c r="Z3881" s="189"/>
    </row>
    <row r="3882" spans="19:26" ht="17.25" customHeight="1">
      <c r="S3882" s="180"/>
      <c r="T3882" s="185"/>
      <c r="U3882" s="186"/>
      <c r="V3882" s="182"/>
      <c r="W3882" s="183"/>
      <c r="X3882" s="187"/>
      <c r="Y3882" s="188"/>
      <c r="Z3882" s="189"/>
    </row>
    <row r="3883" spans="19:26" ht="17.25" customHeight="1">
      <c r="S3883" s="180"/>
      <c r="T3883" s="185"/>
      <c r="U3883" s="186"/>
      <c r="V3883" s="182"/>
      <c r="W3883" s="183"/>
      <c r="X3883" s="187"/>
      <c r="Y3883" s="188"/>
      <c r="Z3883" s="189"/>
    </row>
    <row r="3884" spans="19:26" ht="17.25" customHeight="1">
      <c r="S3884" s="180"/>
      <c r="T3884" s="185"/>
      <c r="U3884" s="186"/>
      <c r="V3884" s="182"/>
      <c r="W3884" s="183"/>
      <c r="X3884" s="187"/>
      <c r="Y3884" s="188"/>
      <c r="Z3884" s="189"/>
    </row>
    <row r="3885" spans="19:26" ht="17.25" customHeight="1">
      <c r="S3885" s="180"/>
      <c r="T3885" s="185"/>
      <c r="U3885" s="186"/>
      <c r="V3885" s="182"/>
      <c r="W3885" s="183"/>
      <c r="X3885" s="187"/>
      <c r="Y3885" s="188"/>
      <c r="Z3885" s="189"/>
    </row>
    <row r="3886" spans="19:26" ht="17.25" customHeight="1">
      <c r="S3886" s="180"/>
      <c r="T3886" s="185"/>
      <c r="U3886" s="186"/>
      <c r="V3886" s="182"/>
      <c r="W3886" s="183"/>
      <c r="X3886" s="187"/>
      <c r="Y3886" s="188"/>
      <c r="Z3886" s="189"/>
    </row>
    <row r="3887" spans="19:26" ht="17.25" customHeight="1">
      <c r="S3887" s="180"/>
      <c r="T3887" s="185"/>
      <c r="U3887" s="186"/>
      <c r="V3887" s="182"/>
      <c r="W3887" s="183"/>
      <c r="X3887" s="187"/>
      <c r="Y3887" s="188"/>
      <c r="Z3887" s="189"/>
    </row>
    <row r="3888" spans="19:26" ht="17.25" customHeight="1">
      <c r="S3888" s="180"/>
      <c r="T3888" s="185"/>
      <c r="U3888" s="186"/>
      <c r="V3888" s="182"/>
      <c r="W3888" s="183"/>
      <c r="X3888" s="187"/>
      <c r="Y3888" s="188"/>
      <c r="Z3888" s="189"/>
    </row>
    <row r="3889" spans="19:26" ht="17.25" customHeight="1">
      <c r="S3889" s="180"/>
      <c r="T3889" s="185"/>
      <c r="U3889" s="186"/>
      <c r="V3889" s="182"/>
      <c r="W3889" s="183"/>
      <c r="X3889" s="187"/>
      <c r="Y3889" s="188"/>
      <c r="Z3889" s="189"/>
    </row>
    <row r="3890" spans="19:26" ht="17.25" customHeight="1">
      <c r="S3890" s="180"/>
      <c r="T3890" s="185"/>
      <c r="U3890" s="186"/>
      <c r="V3890" s="182"/>
      <c r="W3890" s="183"/>
      <c r="X3890" s="187"/>
      <c r="Y3890" s="188"/>
      <c r="Z3890" s="189"/>
    </row>
    <row r="3891" spans="19:26" ht="17.25" customHeight="1">
      <c r="S3891" s="180"/>
      <c r="T3891" s="185"/>
      <c r="U3891" s="186"/>
      <c r="V3891" s="182"/>
      <c r="W3891" s="183"/>
      <c r="X3891" s="187"/>
      <c r="Y3891" s="188"/>
      <c r="Z3891" s="189"/>
    </row>
    <row r="3892" spans="19:26" ht="17.25" customHeight="1">
      <c r="S3892" s="180"/>
      <c r="T3892" s="185"/>
      <c r="U3892" s="186"/>
      <c r="V3892" s="182"/>
      <c r="W3892" s="183"/>
      <c r="X3892" s="187"/>
      <c r="Y3892" s="188"/>
      <c r="Z3892" s="189"/>
    </row>
    <row r="3893" spans="19:26" ht="17.25" customHeight="1">
      <c r="S3893" s="180"/>
      <c r="T3893" s="185"/>
      <c r="U3893" s="186"/>
      <c r="V3893" s="182"/>
      <c r="W3893" s="183"/>
      <c r="X3893" s="187"/>
      <c r="Y3893" s="188"/>
      <c r="Z3893" s="189"/>
    </row>
    <row r="3894" spans="19:26" ht="17.25" customHeight="1">
      <c r="S3894" s="180"/>
      <c r="T3894" s="185"/>
      <c r="U3894" s="186"/>
      <c r="V3894" s="182"/>
      <c r="W3894" s="183"/>
      <c r="X3894" s="187"/>
      <c r="Y3894" s="188"/>
      <c r="Z3894" s="189"/>
    </row>
    <row r="3895" spans="19:26" ht="17.25" customHeight="1">
      <c r="S3895" s="180"/>
      <c r="T3895" s="185"/>
      <c r="U3895" s="186"/>
      <c r="V3895" s="182"/>
      <c r="W3895" s="183"/>
      <c r="X3895" s="187"/>
      <c r="Y3895" s="188"/>
      <c r="Z3895" s="189"/>
    </row>
    <row r="3896" spans="19:26" ht="17.25" customHeight="1">
      <c r="S3896" s="180"/>
      <c r="T3896" s="185"/>
      <c r="U3896" s="186"/>
      <c r="V3896" s="182"/>
      <c r="W3896" s="183"/>
      <c r="X3896" s="187"/>
      <c r="Y3896" s="188"/>
      <c r="Z3896" s="189"/>
    </row>
    <row r="3897" spans="19:26" ht="17.25" customHeight="1">
      <c r="S3897" s="180"/>
      <c r="T3897" s="185"/>
      <c r="U3897" s="186"/>
      <c r="V3897" s="182"/>
      <c r="W3897" s="183"/>
      <c r="X3897" s="187"/>
      <c r="Y3897" s="188"/>
      <c r="Z3897" s="189"/>
    </row>
    <row r="3898" spans="19:26" ht="17.25" customHeight="1">
      <c r="S3898" s="180"/>
      <c r="T3898" s="185"/>
      <c r="U3898" s="186"/>
      <c r="V3898" s="182"/>
      <c r="W3898" s="183"/>
      <c r="X3898" s="187"/>
      <c r="Y3898" s="188"/>
      <c r="Z3898" s="189"/>
    </row>
    <row r="3899" spans="19:26" ht="17.25" customHeight="1">
      <c r="S3899" s="180"/>
      <c r="T3899" s="185"/>
      <c r="U3899" s="186"/>
      <c r="V3899" s="182"/>
      <c r="W3899" s="183"/>
      <c r="X3899" s="187"/>
      <c r="Y3899" s="188"/>
      <c r="Z3899" s="189"/>
    </row>
    <row r="3900" spans="19:26" ht="17.25" customHeight="1">
      <c r="S3900" s="180"/>
      <c r="T3900" s="185"/>
      <c r="U3900" s="186"/>
      <c r="V3900" s="182"/>
      <c r="W3900" s="183"/>
      <c r="X3900" s="187"/>
      <c r="Y3900" s="188"/>
      <c r="Z3900" s="189"/>
    </row>
    <row r="3901" spans="19:26" ht="17.25" customHeight="1">
      <c r="S3901" s="180"/>
      <c r="T3901" s="185"/>
      <c r="U3901" s="186"/>
      <c r="V3901" s="182"/>
      <c r="W3901" s="183"/>
      <c r="X3901" s="187"/>
      <c r="Y3901" s="188"/>
      <c r="Z3901" s="189"/>
    </row>
    <row r="3902" spans="19:26" ht="17.25" customHeight="1">
      <c r="S3902" s="180"/>
      <c r="T3902" s="185"/>
      <c r="U3902" s="186"/>
      <c r="V3902" s="182"/>
      <c r="W3902" s="183"/>
      <c r="X3902" s="187"/>
      <c r="Y3902" s="188"/>
      <c r="Z3902" s="189"/>
    </row>
    <row r="3903" spans="19:26" ht="17.25" customHeight="1">
      <c r="S3903" s="180"/>
      <c r="T3903" s="185"/>
      <c r="U3903" s="186"/>
      <c r="V3903" s="182"/>
      <c r="W3903" s="183"/>
      <c r="X3903" s="187"/>
      <c r="Y3903" s="188"/>
      <c r="Z3903" s="189"/>
    </row>
    <row r="3904" spans="19:26" ht="17.25" customHeight="1">
      <c r="S3904" s="180"/>
      <c r="T3904" s="185"/>
      <c r="U3904" s="186"/>
      <c r="V3904" s="182"/>
      <c r="W3904" s="183"/>
      <c r="X3904" s="187"/>
      <c r="Y3904" s="188"/>
      <c r="Z3904" s="189"/>
    </row>
    <row r="3905" spans="19:26" ht="17.25" customHeight="1">
      <c r="S3905" s="180"/>
      <c r="T3905" s="185"/>
      <c r="U3905" s="186"/>
      <c r="V3905" s="182"/>
      <c r="W3905" s="183"/>
      <c r="X3905" s="187"/>
      <c r="Y3905" s="188"/>
      <c r="Z3905" s="189"/>
    </row>
    <row r="3906" spans="19:26" ht="17.25" customHeight="1">
      <c r="S3906" s="180"/>
      <c r="T3906" s="185"/>
      <c r="U3906" s="186"/>
      <c r="V3906" s="182"/>
      <c r="W3906" s="183"/>
      <c r="X3906" s="187"/>
      <c r="Y3906" s="188"/>
      <c r="Z3906" s="189"/>
    </row>
    <row r="3907" spans="19:26" ht="17.25" customHeight="1">
      <c r="S3907" s="180"/>
      <c r="T3907" s="185"/>
      <c r="U3907" s="186"/>
      <c r="V3907" s="182"/>
      <c r="W3907" s="183"/>
      <c r="X3907" s="187"/>
      <c r="Y3907" s="188"/>
      <c r="Z3907" s="189"/>
    </row>
    <row r="3908" spans="19:26" ht="17.25" customHeight="1">
      <c r="S3908" s="180"/>
      <c r="T3908" s="185"/>
      <c r="U3908" s="186"/>
      <c r="V3908" s="182"/>
      <c r="W3908" s="183"/>
      <c r="X3908" s="187"/>
      <c r="Y3908" s="188"/>
      <c r="Z3908" s="189"/>
    </row>
    <row r="3909" spans="19:26" ht="17.25" customHeight="1">
      <c r="S3909" s="180"/>
      <c r="T3909" s="185"/>
      <c r="U3909" s="186"/>
      <c r="V3909" s="182"/>
      <c r="W3909" s="183"/>
      <c r="X3909" s="187"/>
      <c r="Y3909" s="188"/>
      <c r="Z3909" s="189"/>
    </row>
    <row r="3910" spans="19:26" ht="17.25" customHeight="1">
      <c r="S3910" s="180"/>
      <c r="T3910" s="185"/>
      <c r="U3910" s="186"/>
      <c r="V3910" s="182"/>
      <c r="W3910" s="183"/>
      <c r="X3910" s="187"/>
      <c r="Y3910" s="188"/>
      <c r="Z3910" s="189"/>
    </row>
    <row r="3911" spans="19:26" ht="17.25" customHeight="1">
      <c r="S3911" s="180"/>
      <c r="T3911" s="185"/>
      <c r="U3911" s="186"/>
      <c r="V3911" s="182"/>
      <c r="W3911" s="183"/>
      <c r="X3911" s="187"/>
      <c r="Y3911" s="188"/>
      <c r="Z3911" s="189"/>
    </row>
    <row r="3912" spans="19:26" ht="17.25" customHeight="1">
      <c r="S3912" s="180"/>
      <c r="T3912" s="185"/>
      <c r="U3912" s="186"/>
      <c r="V3912" s="182"/>
      <c r="W3912" s="183"/>
      <c r="X3912" s="187"/>
      <c r="Y3912" s="188"/>
      <c r="Z3912" s="189"/>
    </row>
    <row r="3913" spans="19:26" ht="17.25" customHeight="1">
      <c r="S3913" s="180"/>
      <c r="T3913" s="185"/>
      <c r="U3913" s="186"/>
      <c r="V3913" s="182"/>
      <c r="W3913" s="183"/>
      <c r="X3913" s="187"/>
      <c r="Y3913" s="188"/>
      <c r="Z3913" s="189"/>
    </row>
    <row r="3914" spans="19:26" ht="17.25" customHeight="1">
      <c r="S3914" s="180"/>
      <c r="T3914" s="185"/>
      <c r="U3914" s="186"/>
      <c r="V3914" s="182"/>
      <c r="W3914" s="183"/>
      <c r="X3914" s="187"/>
      <c r="Y3914" s="188"/>
      <c r="Z3914" s="189"/>
    </row>
    <row r="3915" spans="19:26" ht="17.25" customHeight="1">
      <c r="S3915" s="180"/>
      <c r="T3915" s="185"/>
      <c r="U3915" s="186"/>
      <c r="V3915" s="182"/>
      <c r="W3915" s="183"/>
      <c r="X3915" s="187"/>
      <c r="Y3915" s="188"/>
      <c r="Z3915" s="189"/>
    </row>
    <row r="3916" spans="19:26" ht="17.25" customHeight="1">
      <c r="S3916" s="180"/>
      <c r="T3916" s="185"/>
      <c r="U3916" s="186"/>
      <c r="V3916" s="182"/>
      <c r="W3916" s="183"/>
      <c r="X3916" s="187"/>
      <c r="Y3916" s="188"/>
      <c r="Z3916" s="189"/>
    </row>
    <row r="3917" spans="19:26" ht="17.25" customHeight="1">
      <c r="S3917" s="180"/>
      <c r="T3917" s="185"/>
      <c r="U3917" s="186"/>
      <c r="V3917" s="182"/>
      <c r="W3917" s="183"/>
      <c r="X3917" s="187"/>
      <c r="Y3917" s="188"/>
      <c r="Z3917" s="189"/>
    </row>
    <row r="3918" spans="19:26" ht="17.25" customHeight="1">
      <c r="S3918" s="180"/>
      <c r="T3918" s="185"/>
      <c r="U3918" s="186"/>
      <c r="V3918" s="182"/>
      <c r="W3918" s="183"/>
      <c r="X3918" s="187"/>
      <c r="Y3918" s="188"/>
      <c r="Z3918" s="189"/>
    </row>
    <row r="3919" spans="19:26" ht="17.25" customHeight="1">
      <c r="S3919" s="180"/>
      <c r="T3919" s="185"/>
      <c r="U3919" s="186"/>
      <c r="V3919" s="182"/>
      <c r="W3919" s="183"/>
      <c r="X3919" s="187"/>
      <c r="Y3919" s="188"/>
      <c r="Z3919" s="189"/>
    </row>
    <row r="3920" spans="19:26" ht="17.25" customHeight="1">
      <c r="S3920" s="180"/>
      <c r="T3920" s="185"/>
      <c r="U3920" s="186"/>
      <c r="V3920" s="182"/>
      <c r="W3920" s="183"/>
      <c r="X3920" s="187"/>
      <c r="Y3920" s="188"/>
      <c r="Z3920" s="189"/>
    </row>
    <row r="3921" spans="19:26" ht="17.25" customHeight="1">
      <c r="S3921" s="180"/>
      <c r="T3921" s="185"/>
      <c r="U3921" s="186"/>
      <c r="V3921" s="182"/>
      <c r="W3921" s="183"/>
      <c r="X3921" s="187"/>
      <c r="Y3921" s="188"/>
      <c r="Z3921" s="189"/>
    </row>
    <row r="3922" spans="19:26" ht="17.25" customHeight="1">
      <c r="S3922" s="180"/>
      <c r="T3922" s="185"/>
      <c r="U3922" s="186"/>
      <c r="V3922" s="182"/>
      <c r="W3922" s="183"/>
      <c r="X3922" s="187"/>
      <c r="Y3922" s="188"/>
      <c r="Z3922" s="189"/>
    </row>
    <row r="3923" spans="19:26" ht="17.25" customHeight="1">
      <c r="S3923" s="180"/>
      <c r="T3923" s="185"/>
      <c r="U3923" s="186"/>
      <c r="V3923" s="182"/>
      <c r="W3923" s="183"/>
      <c r="X3923" s="187"/>
      <c r="Y3923" s="188"/>
      <c r="Z3923" s="189"/>
    </row>
    <row r="3924" spans="19:26" ht="17.25" customHeight="1">
      <c r="S3924" s="180"/>
      <c r="T3924" s="185"/>
      <c r="U3924" s="186"/>
      <c r="V3924" s="182"/>
      <c r="W3924" s="183"/>
      <c r="X3924" s="187"/>
      <c r="Y3924" s="188"/>
      <c r="Z3924" s="189"/>
    </row>
    <row r="3925" spans="19:26" ht="17.25" customHeight="1">
      <c r="S3925" s="180"/>
      <c r="T3925" s="185"/>
      <c r="U3925" s="186"/>
      <c r="V3925" s="182"/>
      <c r="W3925" s="183"/>
      <c r="X3925" s="187"/>
      <c r="Y3925" s="188"/>
      <c r="Z3925" s="189"/>
    </row>
    <row r="3926" spans="19:26" ht="17.25" customHeight="1">
      <c r="S3926" s="180"/>
      <c r="T3926" s="185"/>
      <c r="U3926" s="186"/>
      <c r="V3926" s="182"/>
      <c r="W3926" s="183"/>
      <c r="X3926" s="187"/>
      <c r="Y3926" s="188"/>
      <c r="Z3926" s="189"/>
    </row>
    <row r="3927" spans="19:26" ht="17.25" customHeight="1">
      <c r="S3927" s="180"/>
      <c r="T3927" s="185"/>
      <c r="U3927" s="186"/>
      <c r="V3927" s="182"/>
      <c r="W3927" s="183"/>
      <c r="X3927" s="187"/>
      <c r="Y3927" s="188"/>
      <c r="Z3927" s="189"/>
    </row>
    <row r="3928" spans="19:26" ht="17.25" customHeight="1">
      <c r="S3928" s="180"/>
      <c r="T3928" s="185"/>
      <c r="U3928" s="186"/>
      <c r="V3928" s="182"/>
      <c r="W3928" s="183"/>
      <c r="X3928" s="187"/>
      <c r="Y3928" s="188"/>
      <c r="Z3928" s="189"/>
    </row>
    <row r="3929" spans="19:26" ht="17.25" customHeight="1">
      <c r="S3929" s="180"/>
      <c r="T3929" s="185"/>
      <c r="U3929" s="186"/>
      <c r="V3929" s="182"/>
      <c r="W3929" s="183"/>
      <c r="X3929" s="187"/>
      <c r="Y3929" s="188"/>
      <c r="Z3929" s="189"/>
    </row>
    <row r="3930" spans="19:26" ht="17.25" customHeight="1">
      <c r="S3930" s="180"/>
      <c r="T3930" s="185"/>
      <c r="U3930" s="186"/>
      <c r="V3930" s="182"/>
      <c r="W3930" s="183"/>
      <c r="X3930" s="187"/>
      <c r="Y3930" s="188"/>
      <c r="Z3930" s="189"/>
    </row>
    <row r="3931" spans="19:26" ht="17.25" customHeight="1">
      <c r="S3931" s="180"/>
      <c r="T3931" s="185"/>
      <c r="U3931" s="186"/>
      <c r="V3931" s="182"/>
      <c r="W3931" s="183"/>
      <c r="X3931" s="187"/>
      <c r="Y3931" s="188"/>
      <c r="Z3931" s="189"/>
    </row>
    <row r="3932" spans="19:26" ht="17.25" customHeight="1">
      <c r="S3932" s="180"/>
      <c r="T3932" s="185"/>
      <c r="U3932" s="186"/>
      <c r="V3932" s="182"/>
      <c r="W3932" s="183"/>
      <c r="X3932" s="187"/>
      <c r="Y3932" s="188"/>
      <c r="Z3932" s="189"/>
    </row>
    <row r="3933" spans="19:26" ht="17.25" customHeight="1">
      <c r="S3933" s="180"/>
      <c r="T3933" s="185"/>
      <c r="U3933" s="186"/>
      <c r="V3933" s="182"/>
      <c r="W3933" s="183"/>
      <c r="X3933" s="187"/>
      <c r="Y3933" s="188"/>
      <c r="Z3933" s="189"/>
    </row>
    <row r="3934" spans="19:26" ht="17.25" customHeight="1">
      <c r="S3934" s="180"/>
      <c r="T3934" s="185"/>
      <c r="U3934" s="186"/>
      <c r="V3934" s="182"/>
      <c r="W3934" s="183"/>
      <c r="X3934" s="187"/>
      <c r="Y3934" s="188"/>
      <c r="Z3934" s="189"/>
    </row>
    <row r="3935" spans="19:26" ht="17.25" customHeight="1">
      <c r="S3935" s="180"/>
      <c r="T3935" s="185"/>
      <c r="U3935" s="186"/>
      <c r="V3935" s="182"/>
      <c r="W3935" s="183"/>
      <c r="X3935" s="187"/>
      <c r="Y3935" s="188"/>
      <c r="Z3935" s="189"/>
    </row>
    <row r="3936" spans="19:26" ht="17.25" customHeight="1">
      <c r="S3936" s="180"/>
      <c r="T3936" s="185"/>
      <c r="U3936" s="186"/>
      <c r="V3936" s="182"/>
      <c r="W3936" s="183"/>
      <c r="X3936" s="187"/>
      <c r="Y3936" s="188"/>
      <c r="Z3936" s="189"/>
    </row>
    <row r="3937" spans="19:26" ht="17.25" customHeight="1">
      <c r="S3937" s="180"/>
      <c r="T3937" s="185"/>
      <c r="U3937" s="186"/>
      <c r="V3937" s="182"/>
      <c r="W3937" s="183"/>
      <c r="X3937" s="187"/>
      <c r="Y3937" s="188"/>
      <c r="Z3937" s="189"/>
    </row>
    <row r="3938" spans="19:26" ht="17.25" customHeight="1">
      <c r="S3938" s="180"/>
      <c r="T3938" s="185"/>
      <c r="U3938" s="186"/>
      <c r="V3938" s="182"/>
      <c r="W3938" s="183"/>
      <c r="X3938" s="187"/>
      <c r="Y3938" s="188"/>
      <c r="Z3938" s="189"/>
    </row>
    <row r="3939" spans="19:26" ht="17.25" customHeight="1">
      <c r="S3939" s="180"/>
      <c r="T3939" s="185"/>
      <c r="U3939" s="186"/>
      <c r="V3939" s="182"/>
      <c r="W3939" s="183"/>
      <c r="X3939" s="187"/>
      <c r="Y3939" s="188"/>
      <c r="Z3939" s="189"/>
    </row>
    <row r="3940" spans="19:26" ht="17.25" customHeight="1">
      <c r="S3940" s="180"/>
      <c r="T3940" s="185"/>
      <c r="U3940" s="186"/>
      <c r="V3940" s="182"/>
      <c r="W3940" s="183"/>
      <c r="X3940" s="187"/>
      <c r="Y3940" s="188"/>
      <c r="Z3940" s="189"/>
    </row>
    <row r="3941" spans="19:26" ht="17.25" customHeight="1">
      <c r="S3941" s="180"/>
      <c r="T3941" s="185"/>
      <c r="U3941" s="186"/>
      <c r="V3941" s="182"/>
      <c r="W3941" s="183"/>
      <c r="X3941" s="187"/>
      <c r="Y3941" s="188"/>
      <c r="Z3941" s="189"/>
    </row>
    <row r="3942" spans="19:26" ht="17.25" customHeight="1">
      <c r="S3942" s="180"/>
      <c r="T3942" s="185"/>
      <c r="U3942" s="186"/>
      <c r="V3942" s="182"/>
      <c r="W3942" s="183"/>
      <c r="X3942" s="187"/>
      <c r="Y3942" s="188"/>
      <c r="Z3942" s="189"/>
    </row>
    <row r="3943" spans="19:26" ht="17.25" customHeight="1">
      <c r="S3943" s="180"/>
      <c r="T3943" s="185"/>
      <c r="U3943" s="186"/>
      <c r="V3943" s="182"/>
      <c r="W3943" s="183"/>
      <c r="X3943" s="187"/>
      <c r="Y3943" s="188"/>
      <c r="Z3943" s="189"/>
    </row>
    <row r="3944" spans="19:26" ht="17.25" customHeight="1">
      <c r="S3944" s="180"/>
      <c r="T3944" s="185"/>
      <c r="U3944" s="186"/>
      <c r="V3944" s="182"/>
      <c r="W3944" s="183"/>
      <c r="X3944" s="187"/>
      <c r="Y3944" s="188"/>
      <c r="Z3944" s="189"/>
    </row>
    <row r="3945" spans="19:26" ht="17.25" customHeight="1">
      <c r="S3945" s="180"/>
      <c r="T3945" s="185"/>
      <c r="U3945" s="186"/>
      <c r="V3945" s="182"/>
      <c r="W3945" s="183"/>
      <c r="X3945" s="187"/>
      <c r="Y3945" s="188"/>
      <c r="Z3945" s="189"/>
    </row>
    <row r="3946" spans="19:26" ht="17.25" customHeight="1">
      <c r="S3946" s="180"/>
      <c r="T3946" s="185"/>
      <c r="U3946" s="186"/>
      <c r="V3946" s="182"/>
      <c r="W3946" s="183"/>
      <c r="X3946" s="187"/>
      <c r="Y3946" s="188"/>
      <c r="Z3946" s="189"/>
    </row>
    <row r="3947" spans="19:26" ht="17.25" customHeight="1">
      <c r="S3947" s="180"/>
      <c r="T3947" s="185"/>
      <c r="U3947" s="186"/>
      <c r="V3947" s="182"/>
      <c r="W3947" s="183"/>
      <c r="X3947" s="187"/>
      <c r="Y3947" s="188"/>
      <c r="Z3947" s="189"/>
    </row>
    <row r="3948" spans="19:26" ht="17.25" customHeight="1">
      <c r="S3948" s="180"/>
      <c r="T3948" s="185"/>
      <c r="U3948" s="186"/>
      <c r="V3948" s="182"/>
      <c r="W3948" s="183"/>
      <c r="X3948" s="187"/>
      <c r="Y3948" s="188"/>
      <c r="Z3948" s="189"/>
    </row>
    <row r="3949" spans="19:26" ht="17.25" customHeight="1">
      <c r="S3949" s="180"/>
      <c r="T3949" s="185"/>
      <c r="U3949" s="186"/>
      <c r="V3949" s="182"/>
      <c r="W3949" s="183"/>
      <c r="X3949" s="187"/>
      <c r="Y3949" s="188"/>
      <c r="Z3949" s="189"/>
    </row>
    <row r="3950" spans="19:26" ht="17.25" customHeight="1">
      <c r="S3950" s="180"/>
      <c r="T3950" s="185"/>
      <c r="U3950" s="186"/>
      <c r="V3950" s="182"/>
      <c r="W3950" s="183"/>
      <c r="X3950" s="187"/>
      <c r="Y3950" s="188"/>
      <c r="Z3950" s="189"/>
    </row>
    <row r="3951" spans="19:26" ht="17.25" customHeight="1">
      <c r="S3951" s="180"/>
      <c r="T3951" s="185"/>
      <c r="U3951" s="186"/>
      <c r="V3951" s="182"/>
      <c r="W3951" s="183"/>
      <c r="X3951" s="187"/>
      <c r="Y3951" s="188"/>
      <c r="Z3951" s="189"/>
    </row>
    <row r="3952" spans="19:26" ht="17.25" customHeight="1">
      <c r="S3952" s="180"/>
      <c r="T3952" s="185"/>
      <c r="U3952" s="186"/>
      <c r="V3952" s="182"/>
      <c r="W3952" s="183"/>
      <c r="X3952" s="187"/>
      <c r="Y3952" s="188"/>
      <c r="Z3952" s="189"/>
    </row>
    <row r="3953" spans="19:26" ht="17.25" customHeight="1">
      <c r="S3953" s="180"/>
      <c r="T3953" s="185"/>
      <c r="U3953" s="186"/>
      <c r="V3953" s="182"/>
      <c r="W3953" s="183"/>
      <c r="X3953" s="187"/>
      <c r="Y3953" s="188"/>
      <c r="Z3953" s="189"/>
    </row>
    <row r="3954" spans="19:26" ht="17.25" customHeight="1">
      <c r="S3954" s="180"/>
      <c r="T3954" s="185"/>
      <c r="U3954" s="186"/>
      <c r="V3954" s="182"/>
      <c r="W3954" s="183"/>
      <c r="X3954" s="187"/>
      <c r="Y3954" s="188"/>
      <c r="Z3954" s="189"/>
    </row>
    <row r="3955" spans="19:26" ht="17.25" customHeight="1">
      <c r="S3955" s="180"/>
      <c r="T3955" s="185"/>
      <c r="U3955" s="186"/>
      <c r="V3955" s="182"/>
      <c r="W3955" s="183"/>
      <c r="X3955" s="187"/>
      <c r="Y3955" s="188"/>
      <c r="Z3955" s="189"/>
    </row>
    <row r="3956" spans="19:26" ht="17.25" customHeight="1">
      <c r="S3956" s="180"/>
      <c r="T3956" s="185"/>
      <c r="U3956" s="186"/>
      <c r="V3956" s="182"/>
      <c r="W3956" s="183"/>
      <c r="X3956" s="187"/>
      <c r="Y3956" s="188"/>
      <c r="Z3956" s="189"/>
    </row>
    <row r="3957" spans="19:26" ht="17.25" customHeight="1">
      <c r="S3957" s="180"/>
      <c r="T3957" s="185"/>
      <c r="U3957" s="186"/>
      <c r="V3957" s="182"/>
      <c r="W3957" s="183"/>
      <c r="X3957" s="187"/>
      <c r="Y3957" s="188"/>
      <c r="Z3957" s="189"/>
    </row>
    <row r="3958" spans="19:26" ht="17.25" customHeight="1">
      <c r="S3958" s="180"/>
      <c r="T3958" s="185"/>
      <c r="U3958" s="186"/>
      <c r="V3958" s="182"/>
      <c r="W3958" s="183"/>
      <c r="X3958" s="187"/>
      <c r="Y3958" s="188"/>
      <c r="Z3958" s="189"/>
    </row>
    <row r="3959" spans="19:26" ht="17.25" customHeight="1">
      <c r="S3959" s="180"/>
      <c r="T3959" s="185"/>
      <c r="U3959" s="186"/>
      <c r="V3959" s="182"/>
      <c r="W3959" s="183"/>
      <c r="X3959" s="187"/>
      <c r="Y3959" s="188"/>
      <c r="Z3959" s="189"/>
    </row>
    <row r="3960" spans="19:26" ht="17.25" customHeight="1">
      <c r="S3960" s="180"/>
      <c r="T3960" s="185"/>
      <c r="U3960" s="186"/>
      <c r="V3960" s="182"/>
      <c r="W3960" s="183"/>
      <c r="X3960" s="187"/>
      <c r="Y3960" s="188"/>
      <c r="Z3960" s="189"/>
    </row>
    <row r="3961" spans="19:26" ht="17.25" customHeight="1">
      <c r="S3961" s="180"/>
      <c r="T3961" s="185"/>
      <c r="U3961" s="186"/>
      <c r="V3961" s="182"/>
      <c r="W3961" s="183"/>
      <c r="X3961" s="187"/>
      <c r="Y3961" s="188"/>
      <c r="Z3961" s="189"/>
    </row>
    <row r="3962" spans="19:26" ht="17.25" customHeight="1">
      <c r="S3962" s="180"/>
      <c r="T3962" s="185"/>
      <c r="U3962" s="186"/>
      <c r="V3962" s="182"/>
      <c r="W3962" s="183"/>
      <c r="X3962" s="187"/>
      <c r="Y3962" s="188"/>
      <c r="Z3962" s="189"/>
    </row>
    <row r="3963" spans="19:26" ht="17.25" customHeight="1">
      <c r="S3963" s="180"/>
      <c r="T3963" s="185"/>
      <c r="U3963" s="186"/>
      <c r="V3963" s="182"/>
      <c r="W3963" s="183"/>
      <c r="X3963" s="187"/>
      <c r="Y3963" s="188"/>
      <c r="Z3963" s="189"/>
    </row>
    <row r="3964" spans="19:26" ht="17.25" customHeight="1">
      <c r="S3964" s="180"/>
      <c r="T3964" s="185"/>
      <c r="U3964" s="186"/>
      <c r="V3964" s="182"/>
      <c r="W3964" s="183"/>
      <c r="X3964" s="187"/>
      <c r="Y3964" s="188"/>
      <c r="Z3964" s="189"/>
    </row>
    <row r="3965" spans="19:26" ht="17.25" customHeight="1">
      <c r="S3965" s="180"/>
      <c r="T3965" s="185"/>
      <c r="U3965" s="186"/>
      <c r="V3965" s="182"/>
      <c r="W3965" s="183"/>
      <c r="X3965" s="187"/>
      <c r="Y3965" s="188"/>
      <c r="Z3965" s="189"/>
    </row>
    <row r="3966" spans="19:26" ht="17.25" customHeight="1">
      <c r="S3966" s="180"/>
      <c r="T3966" s="185"/>
      <c r="U3966" s="186"/>
      <c r="V3966" s="182"/>
      <c r="W3966" s="183"/>
      <c r="X3966" s="187"/>
      <c r="Y3966" s="188"/>
      <c r="Z3966" s="189"/>
    </row>
    <row r="3967" spans="19:26" ht="17.25" customHeight="1">
      <c r="S3967" s="180"/>
      <c r="T3967" s="185"/>
      <c r="U3967" s="186"/>
      <c r="V3967" s="182"/>
      <c r="W3967" s="183"/>
      <c r="X3967" s="187"/>
      <c r="Y3967" s="188"/>
      <c r="Z3967" s="189"/>
    </row>
    <row r="3968" spans="19:26" ht="17.25" customHeight="1">
      <c r="S3968" s="180"/>
      <c r="T3968" s="185"/>
      <c r="U3968" s="186"/>
      <c r="V3968" s="182"/>
      <c r="W3968" s="183"/>
      <c r="X3968" s="187"/>
      <c r="Y3968" s="188"/>
      <c r="Z3968" s="189"/>
    </row>
    <row r="3969" spans="19:26" ht="17.25" customHeight="1">
      <c r="S3969" s="180"/>
      <c r="T3969" s="185"/>
      <c r="U3969" s="186"/>
      <c r="V3969" s="182"/>
      <c r="W3969" s="183"/>
      <c r="X3969" s="187"/>
      <c r="Y3969" s="188"/>
      <c r="Z3969" s="189"/>
    </row>
    <row r="3970" spans="19:26" ht="17.25" customHeight="1">
      <c r="S3970" s="180"/>
      <c r="T3970" s="185"/>
      <c r="U3970" s="186"/>
      <c r="V3970" s="182"/>
      <c r="W3970" s="183"/>
      <c r="X3970" s="187"/>
      <c r="Y3970" s="188"/>
      <c r="Z3970" s="189"/>
    </row>
    <row r="3971" spans="19:26" ht="17.25" customHeight="1">
      <c r="S3971" s="180"/>
      <c r="T3971" s="185"/>
      <c r="U3971" s="186"/>
      <c r="V3971" s="182"/>
      <c r="W3971" s="183"/>
      <c r="X3971" s="187"/>
      <c r="Y3971" s="188"/>
      <c r="Z3971" s="189"/>
    </row>
    <row r="3972" spans="19:26" ht="17.25" customHeight="1">
      <c r="S3972" s="180"/>
      <c r="T3972" s="185"/>
      <c r="U3972" s="186"/>
      <c r="V3972" s="182"/>
      <c r="W3972" s="183"/>
      <c r="X3972" s="187"/>
      <c r="Y3972" s="188"/>
      <c r="Z3972" s="189"/>
    </row>
    <row r="3973" spans="19:26" ht="17.25" customHeight="1">
      <c r="S3973" s="180"/>
      <c r="T3973" s="185"/>
      <c r="U3973" s="186"/>
      <c r="V3973" s="182"/>
      <c r="W3973" s="183"/>
      <c r="X3973" s="187"/>
      <c r="Y3973" s="188"/>
      <c r="Z3973" s="189"/>
    </row>
    <row r="3974" spans="19:26" ht="17.25" customHeight="1">
      <c r="S3974" s="180"/>
      <c r="T3974" s="185"/>
      <c r="U3974" s="186"/>
      <c r="V3974" s="182"/>
      <c r="W3974" s="183"/>
      <c r="X3974" s="187"/>
      <c r="Y3974" s="188"/>
      <c r="Z3974" s="189"/>
    </row>
    <row r="3975" spans="19:26" ht="17.25" customHeight="1">
      <c r="S3975" s="180"/>
      <c r="T3975" s="185"/>
      <c r="U3975" s="186"/>
      <c r="V3975" s="182"/>
      <c r="W3975" s="183"/>
      <c r="X3975" s="187"/>
      <c r="Y3975" s="188"/>
      <c r="Z3975" s="189"/>
    </row>
    <row r="3976" spans="19:26" ht="17.25" customHeight="1">
      <c r="S3976" s="180"/>
      <c r="T3976" s="185"/>
      <c r="U3976" s="186"/>
      <c r="V3976" s="182"/>
      <c r="W3976" s="183"/>
      <c r="X3976" s="187"/>
      <c r="Y3976" s="188"/>
      <c r="Z3976" s="189"/>
    </row>
    <row r="3977" spans="19:26" ht="17.25" customHeight="1">
      <c r="S3977" s="180"/>
      <c r="T3977" s="185"/>
      <c r="U3977" s="186"/>
      <c r="V3977" s="182"/>
      <c r="W3977" s="183"/>
      <c r="X3977" s="187"/>
      <c r="Y3977" s="188"/>
      <c r="Z3977" s="189"/>
    </row>
    <row r="3978" spans="19:26" ht="17.25" customHeight="1">
      <c r="S3978" s="180"/>
      <c r="T3978" s="185"/>
      <c r="U3978" s="186"/>
      <c r="V3978" s="182"/>
      <c r="W3978" s="183"/>
      <c r="X3978" s="187"/>
      <c r="Y3978" s="188"/>
      <c r="Z3978" s="189"/>
    </row>
    <row r="3979" spans="19:26" ht="17.25" customHeight="1">
      <c r="S3979" s="180"/>
      <c r="T3979" s="185"/>
      <c r="U3979" s="186"/>
      <c r="V3979" s="182"/>
      <c r="W3979" s="183"/>
      <c r="X3979" s="187"/>
      <c r="Y3979" s="188"/>
      <c r="Z3979" s="189"/>
    </row>
    <row r="3980" spans="19:26" ht="17.25" customHeight="1">
      <c r="S3980" s="180"/>
      <c r="T3980" s="185"/>
      <c r="U3980" s="186"/>
      <c r="V3980" s="182"/>
      <c r="W3980" s="183"/>
      <c r="X3980" s="187"/>
      <c r="Y3980" s="188"/>
      <c r="Z3980" s="189"/>
    </row>
    <row r="3981" spans="19:26" ht="17.25" customHeight="1">
      <c r="S3981" s="180"/>
      <c r="T3981" s="185"/>
      <c r="U3981" s="186"/>
      <c r="V3981" s="182"/>
      <c r="W3981" s="183"/>
      <c r="X3981" s="187"/>
      <c r="Y3981" s="188"/>
      <c r="Z3981" s="189"/>
    </row>
    <row r="3982" spans="19:26" ht="17.25" customHeight="1">
      <c r="S3982" s="180"/>
      <c r="T3982" s="185"/>
      <c r="U3982" s="186"/>
      <c r="V3982" s="182"/>
      <c r="W3982" s="183"/>
      <c r="X3982" s="187"/>
      <c r="Y3982" s="188"/>
      <c r="Z3982" s="189"/>
    </row>
    <row r="3983" spans="19:26" ht="17.25" customHeight="1">
      <c r="S3983" s="180"/>
      <c r="T3983" s="185"/>
      <c r="U3983" s="186"/>
      <c r="V3983" s="182"/>
      <c r="W3983" s="183"/>
      <c r="X3983" s="187"/>
      <c r="Y3983" s="188"/>
      <c r="Z3983" s="189"/>
    </row>
    <row r="3984" spans="19:26" ht="17.25" customHeight="1">
      <c r="S3984" s="180"/>
      <c r="T3984" s="185"/>
      <c r="U3984" s="186"/>
      <c r="V3984" s="182"/>
      <c r="W3984" s="183"/>
      <c r="X3984" s="187"/>
      <c r="Y3984" s="188"/>
      <c r="Z3984" s="189"/>
    </row>
    <row r="3985" spans="19:26" ht="17.25" customHeight="1">
      <c r="S3985" s="180"/>
      <c r="T3985" s="185"/>
      <c r="U3985" s="186"/>
      <c r="V3985" s="182"/>
      <c r="W3985" s="183"/>
      <c r="X3985" s="187"/>
      <c r="Y3985" s="188"/>
      <c r="Z3985" s="189"/>
    </row>
    <row r="3986" spans="19:26" ht="17.25" customHeight="1">
      <c r="S3986" s="180"/>
      <c r="T3986" s="185"/>
      <c r="U3986" s="186"/>
      <c r="V3986" s="182"/>
      <c r="W3986" s="183"/>
      <c r="X3986" s="187"/>
      <c r="Y3986" s="188"/>
      <c r="Z3986" s="189"/>
    </row>
    <row r="3987" spans="19:26" ht="17.25" customHeight="1">
      <c r="S3987" s="180"/>
      <c r="T3987" s="185"/>
      <c r="U3987" s="186"/>
      <c r="V3987" s="182"/>
      <c r="W3987" s="183"/>
      <c r="X3987" s="187"/>
      <c r="Y3987" s="188"/>
      <c r="Z3987" s="189"/>
    </row>
    <row r="3988" spans="19:26" ht="17.25" customHeight="1">
      <c r="S3988" s="180"/>
      <c r="T3988" s="185"/>
      <c r="U3988" s="186"/>
      <c r="V3988" s="182"/>
      <c r="W3988" s="183"/>
      <c r="X3988" s="187"/>
      <c r="Y3988" s="188"/>
      <c r="Z3988" s="189"/>
    </row>
    <row r="3989" spans="19:26" ht="17.25" customHeight="1">
      <c r="S3989" s="180"/>
      <c r="T3989" s="185"/>
      <c r="U3989" s="186"/>
      <c r="V3989" s="182"/>
      <c r="W3989" s="183"/>
      <c r="X3989" s="187"/>
      <c r="Y3989" s="188"/>
      <c r="Z3989" s="189"/>
    </row>
    <row r="3990" spans="19:26" ht="17.25" customHeight="1">
      <c r="S3990" s="180"/>
      <c r="T3990" s="185"/>
      <c r="U3990" s="186"/>
      <c r="V3990" s="182"/>
      <c r="W3990" s="183"/>
      <c r="X3990" s="187"/>
      <c r="Y3990" s="188"/>
      <c r="Z3990" s="189"/>
    </row>
    <row r="3991" spans="19:26" ht="17.25" customHeight="1">
      <c r="S3991" s="180"/>
      <c r="T3991" s="185"/>
      <c r="U3991" s="186"/>
      <c r="V3991" s="182"/>
      <c r="W3991" s="183"/>
      <c r="X3991" s="187"/>
      <c r="Y3991" s="188"/>
      <c r="Z3991" s="189"/>
    </row>
    <row r="3992" spans="19:26" ht="17.25" customHeight="1">
      <c r="S3992" s="180"/>
      <c r="T3992" s="185"/>
      <c r="U3992" s="186"/>
      <c r="V3992" s="182"/>
      <c r="W3992" s="183"/>
      <c r="X3992" s="187"/>
      <c r="Y3992" s="188"/>
      <c r="Z3992" s="189"/>
    </row>
    <row r="3993" spans="19:26" ht="17.25" customHeight="1">
      <c r="S3993" s="180"/>
      <c r="T3993" s="185"/>
      <c r="U3993" s="186"/>
      <c r="V3993" s="182"/>
      <c r="W3993" s="183"/>
      <c r="X3993" s="187"/>
      <c r="Y3993" s="188"/>
      <c r="Z3993" s="189"/>
    </row>
    <row r="3994" spans="19:26" ht="17.25" customHeight="1">
      <c r="S3994" s="180"/>
      <c r="T3994" s="185"/>
      <c r="U3994" s="186"/>
      <c r="V3994" s="182"/>
      <c r="W3994" s="183"/>
      <c r="X3994" s="187"/>
      <c r="Y3994" s="188"/>
      <c r="Z3994" s="189"/>
    </row>
    <row r="3995" spans="19:26" ht="17.25" customHeight="1">
      <c r="S3995" s="180"/>
      <c r="T3995" s="185"/>
      <c r="U3995" s="186"/>
      <c r="V3995" s="182"/>
      <c r="W3995" s="183"/>
      <c r="X3995" s="187"/>
      <c r="Y3995" s="188"/>
      <c r="Z3995" s="189"/>
    </row>
    <row r="3996" spans="19:26" ht="17.25" customHeight="1">
      <c r="S3996" s="180"/>
      <c r="T3996" s="185"/>
      <c r="U3996" s="186"/>
      <c r="V3996" s="182"/>
      <c r="W3996" s="183"/>
      <c r="X3996" s="187"/>
      <c r="Y3996" s="188"/>
      <c r="Z3996" s="189"/>
    </row>
    <row r="3997" spans="19:26" ht="17.25" customHeight="1">
      <c r="S3997" s="180"/>
      <c r="T3997" s="185"/>
      <c r="U3997" s="186"/>
      <c r="V3997" s="182"/>
      <c r="W3997" s="183"/>
      <c r="X3997" s="187"/>
      <c r="Y3997" s="188"/>
      <c r="Z3997" s="189"/>
    </row>
    <row r="3998" spans="19:26" ht="17.25" customHeight="1">
      <c r="S3998" s="180"/>
      <c r="T3998" s="185"/>
      <c r="U3998" s="186"/>
      <c r="V3998" s="182"/>
      <c r="W3998" s="183"/>
      <c r="X3998" s="187"/>
      <c r="Y3998" s="188"/>
      <c r="Z3998" s="189"/>
    </row>
    <row r="3999" spans="19:26" ht="17.25" customHeight="1">
      <c r="S3999" s="180"/>
      <c r="T3999" s="185"/>
      <c r="U3999" s="186"/>
      <c r="V3999" s="182"/>
      <c r="W3999" s="183"/>
      <c r="X3999" s="187"/>
      <c r="Y3999" s="188"/>
      <c r="Z3999" s="189"/>
    </row>
    <row r="4000" spans="19:26" ht="17.25" customHeight="1">
      <c r="S4000" s="180"/>
      <c r="T4000" s="185"/>
      <c r="U4000" s="186"/>
      <c r="V4000" s="182"/>
      <c r="W4000" s="183"/>
      <c r="X4000" s="187"/>
      <c r="Y4000" s="188"/>
      <c r="Z4000" s="189"/>
    </row>
    <row r="4001" spans="19:26" ht="17.25" customHeight="1">
      <c r="S4001" s="180"/>
      <c r="T4001" s="185"/>
      <c r="U4001" s="186"/>
      <c r="V4001" s="182"/>
      <c r="W4001" s="183"/>
      <c r="X4001" s="187"/>
      <c r="Y4001" s="188"/>
      <c r="Z4001" s="189"/>
    </row>
    <row r="4002" spans="19:26" ht="17.25" customHeight="1">
      <c r="S4002" s="180"/>
      <c r="T4002" s="185"/>
      <c r="U4002" s="186"/>
      <c r="V4002" s="182"/>
      <c r="W4002" s="183"/>
      <c r="X4002" s="187"/>
      <c r="Y4002" s="188"/>
      <c r="Z4002" s="189"/>
    </row>
    <row r="4003" spans="19:26" ht="17.25" customHeight="1">
      <c r="S4003" s="180"/>
      <c r="T4003" s="185"/>
      <c r="U4003" s="186"/>
      <c r="V4003" s="182"/>
      <c r="W4003" s="183"/>
      <c r="X4003" s="187"/>
      <c r="Y4003" s="188"/>
      <c r="Z4003" s="189"/>
    </row>
    <row r="4004" spans="19:26" ht="17.25" customHeight="1">
      <c r="S4004" s="180"/>
      <c r="T4004" s="185"/>
      <c r="U4004" s="186"/>
      <c r="V4004" s="182"/>
      <c r="W4004" s="183"/>
      <c r="X4004" s="187"/>
      <c r="Y4004" s="188"/>
      <c r="Z4004" s="189"/>
    </row>
    <row r="4005" spans="19:26" ht="17.25" customHeight="1">
      <c r="S4005" s="180"/>
      <c r="T4005" s="185"/>
      <c r="U4005" s="186"/>
      <c r="V4005" s="182"/>
      <c r="W4005" s="183"/>
      <c r="X4005" s="187"/>
      <c r="Y4005" s="188"/>
      <c r="Z4005" s="189"/>
    </row>
    <row r="4006" spans="19:26" ht="17.25" customHeight="1">
      <c r="S4006" s="180"/>
      <c r="T4006" s="185"/>
      <c r="U4006" s="186"/>
      <c r="V4006" s="182"/>
      <c r="W4006" s="183"/>
      <c r="X4006" s="187"/>
      <c r="Y4006" s="188"/>
      <c r="Z4006" s="189"/>
    </row>
    <row r="4007" spans="19:26" ht="17.25" customHeight="1">
      <c r="S4007" s="180"/>
      <c r="T4007" s="185"/>
      <c r="U4007" s="186"/>
      <c r="V4007" s="182"/>
      <c r="W4007" s="183"/>
      <c r="X4007" s="187"/>
      <c r="Y4007" s="188"/>
      <c r="Z4007" s="189"/>
    </row>
    <row r="4008" spans="19:26" ht="17.25" customHeight="1">
      <c r="S4008" s="180"/>
      <c r="T4008" s="185"/>
      <c r="U4008" s="186"/>
      <c r="V4008" s="182"/>
      <c r="W4008" s="183"/>
      <c r="X4008" s="187"/>
      <c r="Y4008" s="188"/>
      <c r="Z4008" s="189"/>
    </row>
    <row r="4009" spans="19:26" ht="17.25" customHeight="1">
      <c r="S4009" s="180"/>
      <c r="T4009" s="185"/>
      <c r="U4009" s="186"/>
      <c r="V4009" s="182"/>
      <c r="W4009" s="183"/>
      <c r="X4009" s="187"/>
      <c r="Y4009" s="188"/>
      <c r="Z4009" s="189"/>
    </row>
    <row r="4010" spans="19:26" ht="17.25" customHeight="1">
      <c r="S4010" s="180"/>
      <c r="T4010" s="185"/>
      <c r="U4010" s="186"/>
      <c r="V4010" s="182"/>
      <c r="W4010" s="183"/>
      <c r="X4010" s="187"/>
      <c r="Y4010" s="188"/>
      <c r="Z4010" s="189"/>
    </row>
    <row r="4011" spans="19:26" ht="17.25" customHeight="1">
      <c r="S4011" s="180"/>
      <c r="T4011" s="185"/>
      <c r="U4011" s="186"/>
      <c r="V4011" s="182"/>
      <c r="W4011" s="183"/>
      <c r="X4011" s="187"/>
      <c r="Y4011" s="188"/>
      <c r="Z4011" s="189"/>
    </row>
    <row r="4012" spans="19:26" ht="17.25" customHeight="1">
      <c r="S4012" s="180"/>
      <c r="T4012" s="185"/>
      <c r="U4012" s="186"/>
      <c r="V4012" s="182"/>
      <c r="W4012" s="183"/>
      <c r="X4012" s="187"/>
      <c r="Y4012" s="188"/>
      <c r="Z4012" s="189"/>
    </row>
    <row r="4013" spans="19:26" ht="17.25" customHeight="1">
      <c r="S4013" s="180"/>
      <c r="T4013" s="185"/>
      <c r="U4013" s="186"/>
      <c r="V4013" s="182"/>
      <c r="W4013" s="183"/>
      <c r="X4013" s="187"/>
      <c r="Y4013" s="188"/>
      <c r="Z4013" s="189"/>
    </row>
    <row r="4014" spans="19:26" ht="17.25" customHeight="1">
      <c r="S4014" s="180"/>
      <c r="T4014" s="185"/>
      <c r="U4014" s="186"/>
      <c r="V4014" s="182"/>
      <c r="W4014" s="183"/>
      <c r="X4014" s="187"/>
      <c r="Y4014" s="188"/>
      <c r="Z4014" s="189"/>
    </row>
    <row r="4015" spans="19:26" ht="17.25" customHeight="1">
      <c r="S4015" s="180"/>
      <c r="T4015" s="185"/>
      <c r="U4015" s="186"/>
      <c r="V4015" s="182"/>
      <c r="W4015" s="183"/>
      <c r="X4015" s="187"/>
      <c r="Y4015" s="188"/>
      <c r="Z4015" s="189"/>
    </row>
    <row r="4016" spans="19:26" ht="17.25" customHeight="1">
      <c r="S4016" s="180"/>
      <c r="T4016" s="185"/>
      <c r="U4016" s="186"/>
      <c r="V4016" s="182"/>
      <c r="W4016" s="183"/>
      <c r="X4016" s="187"/>
      <c r="Y4016" s="188"/>
      <c r="Z4016" s="189"/>
    </row>
    <row r="4017" spans="19:26" ht="17.25" customHeight="1">
      <c r="S4017" s="180"/>
      <c r="T4017" s="185"/>
      <c r="U4017" s="186"/>
      <c r="V4017" s="182"/>
      <c r="W4017" s="183"/>
      <c r="X4017" s="187"/>
      <c r="Y4017" s="188"/>
      <c r="Z4017" s="189"/>
    </row>
    <row r="4018" spans="19:26" ht="17.25" customHeight="1">
      <c r="S4018" s="180"/>
      <c r="T4018" s="185"/>
      <c r="U4018" s="186"/>
      <c r="V4018" s="182"/>
      <c r="W4018" s="183"/>
      <c r="X4018" s="187"/>
      <c r="Y4018" s="188"/>
      <c r="Z4018" s="189"/>
    </row>
    <row r="4019" spans="19:26" ht="17.25" customHeight="1">
      <c r="S4019" s="180"/>
      <c r="T4019" s="185"/>
      <c r="U4019" s="186"/>
      <c r="V4019" s="182"/>
      <c r="W4019" s="183"/>
      <c r="X4019" s="187"/>
      <c r="Y4019" s="188"/>
      <c r="Z4019" s="189"/>
    </row>
    <row r="4020" spans="19:26" ht="17.25" customHeight="1">
      <c r="S4020" s="180"/>
      <c r="T4020" s="185"/>
      <c r="U4020" s="186"/>
      <c r="V4020" s="182"/>
      <c r="W4020" s="183"/>
      <c r="X4020" s="187"/>
      <c r="Y4020" s="188"/>
      <c r="Z4020" s="189"/>
    </row>
    <row r="4021" spans="19:26" ht="17.25" customHeight="1">
      <c r="S4021" s="180"/>
      <c r="T4021" s="185"/>
      <c r="U4021" s="186"/>
      <c r="V4021" s="182"/>
      <c r="W4021" s="183"/>
      <c r="X4021" s="187"/>
      <c r="Y4021" s="188"/>
      <c r="Z4021" s="189"/>
    </row>
    <row r="4022" spans="19:26" ht="17.25" customHeight="1">
      <c r="S4022" s="180"/>
      <c r="T4022" s="185"/>
      <c r="U4022" s="186"/>
      <c r="V4022" s="182"/>
      <c r="W4022" s="183"/>
      <c r="X4022" s="187"/>
      <c r="Y4022" s="188"/>
      <c r="Z4022" s="189"/>
    </row>
    <row r="4023" spans="19:26" ht="17.25" customHeight="1">
      <c r="S4023" s="180"/>
      <c r="T4023" s="185"/>
      <c r="U4023" s="186"/>
      <c r="V4023" s="182"/>
      <c r="W4023" s="183"/>
      <c r="X4023" s="187"/>
      <c r="Y4023" s="188"/>
      <c r="Z4023" s="189"/>
    </row>
    <row r="4024" spans="19:26" ht="17.25" customHeight="1">
      <c r="S4024" s="180"/>
      <c r="T4024" s="185"/>
      <c r="U4024" s="186"/>
      <c r="V4024" s="182"/>
      <c r="W4024" s="183"/>
      <c r="X4024" s="187"/>
      <c r="Y4024" s="188"/>
      <c r="Z4024" s="189"/>
    </row>
    <row r="4025" spans="19:26" ht="17.25" customHeight="1">
      <c r="S4025" s="180"/>
      <c r="T4025" s="185"/>
      <c r="U4025" s="186"/>
      <c r="V4025" s="182"/>
      <c r="W4025" s="183"/>
      <c r="X4025" s="187"/>
      <c r="Y4025" s="188"/>
      <c r="Z4025" s="189"/>
    </row>
    <row r="4026" spans="19:26" ht="17.25" customHeight="1">
      <c r="S4026" s="180"/>
      <c r="T4026" s="185"/>
      <c r="U4026" s="186"/>
      <c r="V4026" s="182"/>
      <c r="W4026" s="183"/>
      <c r="X4026" s="187"/>
      <c r="Y4026" s="188"/>
      <c r="Z4026" s="189"/>
    </row>
    <row r="4027" spans="19:26" ht="17.25" customHeight="1">
      <c r="S4027" s="180"/>
      <c r="T4027" s="185"/>
      <c r="U4027" s="186"/>
      <c r="V4027" s="182"/>
      <c r="W4027" s="183"/>
      <c r="X4027" s="187"/>
      <c r="Y4027" s="188"/>
      <c r="Z4027" s="189"/>
    </row>
    <row r="4028" spans="19:26" ht="17.25" customHeight="1">
      <c r="S4028" s="180"/>
      <c r="T4028" s="185"/>
      <c r="U4028" s="186"/>
      <c r="V4028" s="182"/>
      <c r="W4028" s="183"/>
      <c r="X4028" s="187"/>
      <c r="Y4028" s="188"/>
      <c r="Z4028" s="189"/>
    </row>
    <row r="4029" spans="19:26" ht="17.25" customHeight="1">
      <c r="S4029" s="180"/>
      <c r="T4029" s="185"/>
      <c r="U4029" s="186"/>
      <c r="V4029" s="182"/>
      <c r="W4029" s="183"/>
      <c r="X4029" s="187"/>
      <c r="Y4029" s="188"/>
      <c r="Z4029" s="189"/>
    </row>
    <row r="4030" spans="19:26" ht="17.25" customHeight="1">
      <c r="S4030" s="180"/>
      <c r="T4030" s="185"/>
      <c r="U4030" s="186"/>
      <c r="V4030" s="182"/>
      <c r="W4030" s="183"/>
      <c r="X4030" s="187"/>
      <c r="Y4030" s="188"/>
      <c r="Z4030" s="189"/>
    </row>
    <row r="4031" spans="19:26" ht="17.25" customHeight="1">
      <c r="S4031" s="180"/>
      <c r="T4031" s="185"/>
      <c r="U4031" s="186"/>
      <c r="V4031" s="182"/>
      <c r="W4031" s="183"/>
      <c r="X4031" s="187"/>
      <c r="Y4031" s="188"/>
      <c r="Z4031" s="189"/>
    </row>
    <row r="4032" spans="19:26" ht="17.25" customHeight="1">
      <c r="S4032" s="180"/>
      <c r="T4032" s="185"/>
      <c r="U4032" s="186"/>
      <c r="V4032" s="182"/>
      <c r="W4032" s="183"/>
      <c r="X4032" s="187"/>
      <c r="Y4032" s="188"/>
      <c r="Z4032" s="189"/>
    </row>
    <row r="4033" spans="19:26" ht="17.25" customHeight="1">
      <c r="S4033" s="180"/>
      <c r="T4033" s="185"/>
      <c r="U4033" s="186"/>
      <c r="V4033" s="182"/>
      <c r="W4033" s="183"/>
      <c r="X4033" s="187"/>
      <c r="Y4033" s="188"/>
      <c r="Z4033" s="189"/>
    </row>
    <row r="4034" spans="19:26" ht="17.25" customHeight="1">
      <c r="S4034" s="180"/>
      <c r="T4034" s="185"/>
      <c r="U4034" s="186"/>
      <c r="V4034" s="182"/>
      <c r="W4034" s="183"/>
      <c r="X4034" s="187"/>
      <c r="Y4034" s="188"/>
      <c r="Z4034" s="189"/>
    </row>
    <row r="4035" spans="19:26" ht="17.25" customHeight="1">
      <c r="S4035" s="180"/>
      <c r="T4035" s="185"/>
      <c r="U4035" s="186"/>
      <c r="V4035" s="182"/>
      <c r="W4035" s="183"/>
      <c r="X4035" s="187"/>
      <c r="Y4035" s="188"/>
      <c r="Z4035" s="189"/>
    </row>
    <row r="4036" spans="19:26" ht="17.25" customHeight="1">
      <c r="S4036" s="180"/>
      <c r="T4036" s="185"/>
      <c r="U4036" s="186"/>
      <c r="V4036" s="182"/>
      <c r="W4036" s="183"/>
      <c r="X4036" s="187"/>
      <c r="Y4036" s="188"/>
      <c r="Z4036" s="189"/>
    </row>
    <row r="4037" spans="19:26" ht="17.25" customHeight="1">
      <c r="S4037" s="180"/>
      <c r="T4037" s="185"/>
      <c r="U4037" s="186"/>
      <c r="V4037" s="182"/>
      <c r="W4037" s="183"/>
      <c r="X4037" s="187"/>
      <c r="Y4037" s="188"/>
      <c r="Z4037" s="189"/>
    </row>
    <row r="4038" spans="19:26" ht="17.25" customHeight="1">
      <c r="S4038" s="180"/>
      <c r="T4038" s="185"/>
      <c r="U4038" s="186"/>
      <c r="V4038" s="182"/>
      <c r="W4038" s="183"/>
      <c r="X4038" s="187"/>
      <c r="Y4038" s="188"/>
      <c r="Z4038" s="189"/>
    </row>
    <row r="4039" spans="19:26" ht="17.25" customHeight="1">
      <c r="S4039" s="180"/>
      <c r="T4039" s="185"/>
      <c r="U4039" s="186"/>
      <c r="V4039" s="182"/>
      <c r="W4039" s="183"/>
      <c r="X4039" s="187"/>
      <c r="Y4039" s="188"/>
      <c r="Z4039" s="189"/>
    </row>
    <row r="4040" spans="19:26" ht="17.25" customHeight="1">
      <c r="S4040" s="180"/>
      <c r="T4040" s="185"/>
      <c r="U4040" s="186"/>
      <c r="V4040" s="182"/>
      <c r="W4040" s="183"/>
      <c r="X4040" s="187"/>
      <c r="Y4040" s="188"/>
      <c r="Z4040" s="189"/>
    </row>
    <row r="4041" spans="19:26" ht="17.25" customHeight="1">
      <c r="S4041" s="180"/>
      <c r="T4041" s="185"/>
      <c r="U4041" s="186"/>
      <c r="V4041" s="182"/>
      <c r="W4041" s="183"/>
      <c r="X4041" s="187"/>
      <c r="Y4041" s="188"/>
      <c r="Z4041" s="189"/>
    </row>
    <row r="4042" spans="19:26" ht="17.25" customHeight="1">
      <c r="S4042" s="180"/>
      <c r="T4042" s="185"/>
      <c r="U4042" s="186"/>
      <c r="V4042" s="182"/>
      <c r="W4042" s="183"/>
      <c r="X4042" s="187"/>
      <c r="Y4042" s="188"/>
      <c r="Z4042" s="189"/>
    </row>
    <row r="4043" spans="19:26" ht="17.25" customHeight="1">
      <c r="S4043" s="180"/>
      <c r="T4043" s="185"/>
      <c r="U4043" s="186"/>
      <c r="V4043" s="182"/>
      <c r="W4043" s="183"/>
      <c r="X4043" s="187"/>
      <c r="Y4043" s="188"/>
      <c r="Z4043" s="189"/>
    </row>
    <row r="4044" spans="19:26" ht="17.25" customHeight="1">
      <c r="S4044" s="180"/>
      <c r="T4044" s="185"/>
      <c r="U4044" s="186"/>
      <c r="V4044" s="182"/>
      <c r="W4044" s="183"/>
      <c r="X4044" s="187"/>
      <c r="Y4044" s="188"/>
      <c r="Z4044" s="189"/>
    </row>
    <row r="4045" spans="19:26" ht="17.25" customHeight="1">
      <c r="S4045" s="180"/>
      <c r="T4045" s="185"/>
      <c r="U4045" s="186"/>
      <c r="V4045" s="182"/>
      <c r="W4045" s="183"/>
      <c r="X4045" s="187"/>
      <c r="Y4045" s="188"/>
      <c r="Z4045" s="189"/>
    </row>
    <row r="4046" spans="19:26" ht="17.25" customHeight="1">
      <c r="S4046" s="180"/>
      <c r="T4046" s="185"/>
      <c r="U4046" s="186"/>
      <c r="V4046" s="182"/>
      <c r="W4046" s="183"/>
      <c r="X4046" s="187"/>
      <c r="Y4046" s="188"/>
      <c r="Z4046" s="189"/>
    </row>
    <row r="4047" spans="19:26" ht="17.25" customHeight="1">
      <c r="S4047" s="180"/>
      <c r="T4047" s="185"/>
      <c r="U4047" s="186"/>
      <c r="V4047" s="182"/>
      <c r="W4047" s="183"/>
      <c r="X4047" s="187"/>
      <c r="Y4047" s="188"/>
      <c r="Z4047" s="189"/>
    </row>
    <row r="4048" spans="19:26" ht="17.25" customHeight="1">
      <c r="S4048" s="180"/>
      <c r="T4048" s="185"/>
      <c r="U4048" s="186"/>
      <c r="V4048" s="182"/>
      <c r="W4048" s="183"/>
      <c r="X4048" s="187"/>
      <c r="Y4048" s="188"/>
      <c r="Z4048" s="189"/>
    </row>
    <row r="4049" spans="19:26" ht="17.25" customHeight="1">
      <c r="S4049" s="180"/>
      <c r="T4049" s="185"/>
      <c r="U4049" s="186"/>
      <c r="V4049" s="182"/>
      <c r="W4049" s="183"/>
      <c r="X4049" s="187"/>
      <c r="Y4049" s="188"/>
      <c r="Z4049" s="189"/>
    </row>
    <row r="4050" spans="19:26" ht="17.25" customHeight="1">
      <c r="S4050" s="180"/>
      <c r="T4050" s="185"/>
      <c r="U4050" s="186"/>
      <c r="V4050" s="182"/>
      <c r="W4050" s="183"/>
      <c r="X4050" s="187"/>
      <c r="Y4050" s="188"/>
      <c r="Z4050" s="189"/>
    </row>
    <row r="4051" spans="19:26" ht="17.25" customHeight="1">
      <c r="S4051" s="180"/>
      <c r="T4051" s="185"/>
      <c r="U4051" s="186"/>
      <c r="V4051" s="182"/>
      <c r="W4051" s="183"/>
      <c r="X4051" s="187"/>
      <c r="Y4051" s="188"/>
      <c r="Z4051" s="189"/>
    </row>
    <row r="4052" spans="19:26" ht="17.25" customHeight="1">
      <c r="S4052" s="180"/>
      <c r="T4052" s="185"/>
      <c r="U4052" s="186"/>
      <c r="V4052" s="182"/>
      <c r="W4052" s="183"/>
      <c r="X4052" s="187"/>
      <c r="Y4052" s="188"/>
      <c r="Z4052" s="189"/>
    </row>
    <row r="4053" spans="19:26" ht="17.25" customHeight="1">
      <c r="S4053" s="180"/>
      <c r="T4053" s="185"/>
      <c r="U4053" s="186"/>
      <c r="V4053" s="182"/>
      <c r="W4053" s="183"/>
      <c r="X4053" s="187"/>
      <c r="Y4053" s="188"/>
      <c r="Z4053" s="189"/>
    </row>
    <row r="4054" spans="19:26" ht="17.25" customHeight="1">
      <c r="S4054" s="180"/>
      <c r="T4054" s="185"/>
      <c r="U4054" s="186"/>
      <c r="V4054" s="182"/>
      <c r="W4054" s="183"/>
      <c r="X4054" s="187"/>
      <c r="Y4054" s="188"/>
      <c r="Z4054" s="189"/>
    </row>
    <row r="4055" spans="19:26" ht="17.25" customHeight="1">
      <c r="S4055" s="180"/>
      <c r="T4055" s="185"/>
      <c r="U4055" s="186"/>
      <c r="V4055" s="182"/>
      <c r="W4055" s="183"/>
      <c r="X4055" s="187"/>
      <c r="Y4055" s="188"/>
      <c r="Z4055" s="189"/>
    </row>
    <row r="4056" spans="19:26" ht="17.25" customHeight="1">
      <c r="S4056" s="180"/>
      <c r="T4056" s="185"/>
      <c r="U4056" s="186"/>
      <c r="V4056" s="182"/>
      <c r="W4056" s="183"/>
      <c r="X4056" s="187"/>
      <c r="Y4056" s="188"/>
      <c r="Z4056" s="189"/>
    </row>
    <row r="4057" spans="19:26" ht="17.25" customHeight="1">
      <c r="S4057" s="180"/>
      <c r="T4057" s="185"/>
      <c r="U4057" s="186"/>
      <c r="V4057" s="182"/>
      <c r="W4057" s="183"/>
      <c r="X4057" s="187"/>
      <c r="Y4057" s="188"/>
      <c r="Z4057" s="189"/>
    </row>
    <row r="4058" spans="19:26" ht="17.25" customHeight="1">
      <c r="S4058" s="180"/>
      <c r="T4058" s="185"/>
      <c r="U4058" s="186"/>
      <c r="V4058" s="182"/>
      <c r="W4058" s="183"/>
      <c r="X4058" s="187"/>
      <c r="Y4058" s="188"/>
      <c r="Z4058" s="189"/>
    </row>
    <row r="4059" spans="19:26" ht="17.25" customHeight="1">
      <c r="S4059" s="180"/>
      <c r="T4059" s="185"/>
      <c r="U4059" s="186"/>
      <c r="V4059" s="182"/>
      <c r="W4059" s="183"/>
      <c r="X4059" s="187"/>
      <c r="Y4059" s="188"/>
      <c r="Z4059" s="189"/>
    </row>
    <row r="4060" spans="19:26" ht="17.25" customHeight="1">
      <c r="S4060" s="180"/>
      <c r="T4060" s="185"/>
      <c r="U4060" s="186"/>
      <c r="V4060" s="182"/>
      <c r="W4060" s="183"/>
      <c r="X4060" s="187"/>
      <c r="Y4060" s="188"/>
      <c r="Z4060" s="189"/>
    </row>
    <row r="4061" spans="19:26" ht="17.25" customHeight="1">
      <c r="S4061" s="180"/>
      <c r="T4061" s="185"/>
      <c r="U4061" s="186"/>
      <c r="V4061" s="182"/>
      <c r="W4061" s="183"/>
      <c r="X4061" s="187"/>
      <c r="Y4061" s="188"/>
      <c r="Z4061" s="189"/>
    </row>
    <row r="4062" spans="19:26" ht="17.25" customHeight="1">
      <c r="S4062" s="180"/>
      <c r="T4062" s="185"/>
      <c r="U4062" s="186"/>
      <c r="V4062" s="182"/>
      <c r="W4062" s="183"/>
      <c r="X4062" s="187"/>
      <c r="Y4062" s="188"/>
      <c r="Z4062" s="189"/>
    </row>
    <row r="4063" spans="19:26" ht="17.25" customHeight="1">
      <c r="S4063" s="180"/>
      <c r="T4063" s="185"/>
      <c r="U4063" s="186"/>
      <c r="V4063" s="182"/>
      <c r="W4063" s="183"/>
      <c r="X4063" s="187"/>
      <c r="Y4063" s="188"/>
      <c r="Z4063" s="189"/>
    </row>
    <row r="4064" spans="19:26" ht="17.25" customHeight="1">
      <c r="S4064" s="180"/>
      <c r="T4064" s="185"/>
      <c r="U4064" s="186"/>
      <c r="V4064" s="182"/>
      <c r="W4064" s="183"/>
      <c r="X4064" s="187"/>
      <c r="Y4064" s="188"/>
      <c r="Z4064" s="189"/>
    </row>
    <row r="4065" spans="19:26" ht="17.25" customHeight="1">
      <c r="S4065" s="180"/>
      <c r="T4065" s="185"/>
      <c r="U4065" s="186"/>
      <c r="V4065" s="182"/>
      <c r="W4065" s="183"/>
      <c r="X4065" s="187"/>
      <c r="Y4065" s="188"/>
      <c r="Z4065" s="189"/>
    </row>
    <row r="4066" spans="19:26" ht="17.25" customHeight="1">
      <c r="S4066" s="180"/>
      <c r="T4066" s="185"/>
      <c r="U4066" s="186"/>
      <c r="V4066" s="182"/>
      <c r="W4066" s="183"/>
      <c r="X4066" s="187"/>
      <c r="Y4066" s="188"/>
      <c r="Z4066" s="189"/>
    </row>
    <row r="4067" spans="19:26" ht="17.25" customHeight="1">
      <c r="S4067" s="180"/>
      <c r="T4067" s="185"/>
      <c r="U4067" s="186"/>
      <c r="V4067" s="182"/>
      <c r="W4067" s="183"/>
      <c r="X4067" s="187"/>
      <c r="Y4067" s="188"/>
      <c r="Z4067" s="189"/>
    </row>
    <row r="4068" spans="19:26" ht="17.25" customHeight="1">
      <c r="S4068" s="180"/>
      <c r="T4068" s="185"/>
      <c r="U4068" s="186"/>
      <c r="V4068" s="182"/>
      <c r="W4068" s="183"/>
      <c r="X4068" s="187"/>
      <c r="Y4068" s="188"/>
      <c r="Z4068" s="189"/>
    </row>
    <row r="4069" spans="19:26" ht="17.25" customHeight="1">
      <c r="S4069" s="180"/>
      <c r="T4069" s="185"/>
      <c r="U4069" s="186"/>
      <c r="V4069" s="182"/>
      <c r="W4069" s="183"/>
      <c r="X4069" s="187"/>
      <c r="Y4069" s="188"/>
      <c r="Z4069" s="189"/>
    </row>
    <row r="4070" spans="19:26" ht="17.25" customHeight="1">
      <c r="S4070" s="180"/>
      <c r="T4070" s="185"/>
      <c r="U4070" s="186"/>
      <c r="V4070" s="182"/>
      <c r="W4070" s="183"/>
      <c r="X4070" s="187"/>
      <c r="Y4070" s="188"/>
      <c r="Z4070" s="189"/>
    </row>
    <row r="4071" spans="19:26" ht="17.25" customHeight="1">
      <c r="S4071" s="180"/>
      <c r="T4071" s="185"/>
      <c r="U4071" s="186"/>
      <c r="V4071" s="182"/>
      <c r="W4071" s="183"/>
      <c r="X4071" s="187"/>
      <c r="Y4071" s="188"/>
      <c r="Z4071" s="189"/>
    </row>
    <row r="4072" spans="19:26" ht="17.25" customHeight="1">
      <c r="S4072" s="180"/>
      <c r="T4072" s="185"/>
      <c r="U4072" s="186"/>
      <c r="V4072" s="182"/>
      <c r="W4072" s="183"/>
      <c r="X4072" s="187"/>
      <c r="Y4072" s="188"/>
      <c r="Z4072" s="189"/>
    </row>
    <row r="4073" spans="19:26" ht="17.25" customHeight="1">
      <c r="S4073" s="180"/>
      <c r="T4073" s="185"/>
      <c r="U4073" s="186"/>
      <c r="V4073" s="182"/>
      <c r="W4073" s="183"/>
      <c r="X4073" s="187"/>
      <c r="Y4073" s="188"/>
      <c r="Z4073" s="189"/>
    </row>
    <row r="4074" spans="19:26" ht="17.25" customHeight="1">
      <c r="S4074" s="180"/>
      <c r="T4074" s="185"/>
      <c r="U4074" s="186"/>
      <c r="V4074" s="182"/>
      <c r="W4074" s="183"/>
      <c r="X4074" s="187"/>
      <c r="Y4074" s="188"/>
      <c r="Z4074" s="189"/>
    </row>
    <row r="4075" spans="19:26" ht="17.25" customHeight="1">
      <c r="S4075" s="180"/>
      <c r="T4075" s="185"/>
      <c r="U4075" s="186"/>
      <c r="V4075" s="182"/>
      <c r="W4075" s="183"/>
      <c r="X4075" s="187"/>
      <c r="Y4075" s="188"/>
      <c r="Z4075" s="189"/>
    </row>
    <row r="4076" spans="19:26" ht="17.25" customHeight="1">
      <c r="S4076" s="180"/>
      <c r="T4076" s="185"/>
      <c r="U4076" s="186"/>
      <c r="V4076" s="182"/>
      <c r="W4076" s="183"/>
      <c r="X4076" s="187"/>
      <c r="Y4076" s="188"/>
      <c r="Z4076" s="189"/>
    </row>
    <row r="4077" spans="19:26" ht="17.25" customHeight="1">
      <c r="S4077" s="180"/>
      <c r="T4077" s="185"/>
      <c r="U4077" s="186"/>
      <c r="V4077" s="182"/>
      <c r="W4077" s="183"/>
      <c r="X4077" s="187"/>
      <c r="Y4077" s="188"/>
      <c r="Z4077" s="189"/>
    </row>
    <row r="4078" spans="19:26" ht="17.25" customHeight="1">
      <c r="S4078" s="180"/>
      <c r="T4078" s="185"/>
      <c r="U4078" s="186"/>
      <c r="V4078" s="182"/>
      <c r="W4078" s="183"/>
      <c r="X4078" s="187"/>
      <c r="Y4078" s="188"/>
      <c r="Z4078" s="189"/>
    </row>
    <row r="4079" spans="19:26" ht="17.25" customHeight="1">
      <c r="S4079" s="180"/>
      <c r="T4079" s="185"/>
      <c r="U4079" s="186"/>
      <c r="V4079" s="182"/>
      <c r="W4079" s="183"/>
      <c r="X4079" s="187"/>
      <c r="Y4079" s="188"/>
      <c r="Z4079" s="189"/>
    </row>
    <row r="4080" spans="19:26" ht="17.25" customHeight="1">
      <c r="S4080" s="180"/>
      <c r="T4080" s="185"/>
      <c r="U4080" s="186"/>
      <c r="V4080" s="182"/>
      <c r="W4080" s="183"/>
      <c r="X4080" s="187"/>
      <c r="Y4080" s="188"/>
      <c r="Z4080" s="189"/>
    </row>
    <row r="4081" spans="19:26" ht="17.25" customHeight="1">
      <c r="S4081" s="180"/>
      <c r="T4081" s="185"/>
      <c r="U4081" s="186"/>
      <c r="V4081" s="182"/>
      <c r="W4081" s="183"/>
      <c r="X4081" s="187"/>
      <c r="Y4081" s="188"/>
      <c r="Z4081" s="189"/>
    </row>
    <row r="4082" spans="19:26" ht="17.25" customHeight="1">
      <c r="S4082" s="180"/>
      <c r="T4082" s="185"/>
      <c r="U4082" s="186"/>
      <c r="V4082" s="182"/>
      <c r="W4082" s="183"/>
      <c r="X4082" s="187"/>
      <c r="Y4082" s="188"/>
      <c r="Z4082" s="189"/>
    </row>
    <row r="4083" spans="19:26" ht="17.25" customHeight="1">
      <c r="S4083" s="180"/>
      <c r="T4083" s="185"/>
      <c r="U4083" s="186"/>
      <c r="V4083" s="182"/>
      <c r="W4083" s="183"/>
      <c r="X4083" s="187"/>
      <c r="Y4083" s="188"/>
      <c r="Z4083" s="189"/>
    </row>
    <row r="4084" spans="19:26" ht="17.25" customHeight="1">
      <c r="S4084" s="180"/>
      <c r="T4084" s="185"/>
      <c r="U4084" s="186"/>
      <c r="V4084" s="182"/>
      <c r="W4084" s="183"/>
      <c r="X4084" s="187"/>
      <c r="Y4084" s="188"/>
      <c r="Z4084" s="189"/>
    </row>
    <row r="4085" spans="19:26" ht="17.25" customHeight="1">
      <c r="S4085" s="180"/>
      <c r="T4085" s="185"/>
      <c r="U4085" s="186"/>
      <c r="V4085" s="182"/>
      <c r="W4085" s="183"/>
      <c r="X4085" s="187"/>
      <c r="Y4085" s="188"/>
      <c r="Z4085" s="189"/>
    </row>
    <row r="4086" spans="19:26" ht="17.25" customHeight="1">
      <c r="S4086" s="180"/>
      <c r="T4086" s="185"/>
      <c r="U4086" s="186"/>
      <c r="V4086" s="182"/>
      <c r="W4086" s="183"/>
      <c r="X4086" s="187"/>
      <c r="Y4086" s="188"/>
      <c r="Z4086" s="189"/>
    </row>
    <row r="4087" spans="19:26" ht="17.25" customHeight="1">
      <c r="S4087" s="180"/>
      <c r="T4087" s="185"/>
      <c r="U4087" s="186"/>
      <c r="V4087" s="182"/>
      <c r="W4087" s="183"/>
      <c r="X4087" s="187"/>
      <c r="Y4087" s="188"/>
      <c r="Z4087" s="189"/>
    </row>
    <row r="4088" spans="19:26" ht="17.25" customHeight="1">
      <c r="S4088" s="180"/>
      <c r="T4088" s="185"/>
      <c r="U4088" s="186"/>
      <c r="V4088" s="182"/>
      <c r="W4088" s="183"/>
      <c r="X4088" s="187"/>
      <c r="Y4088" s="188"/>
      <c r="Z4088" s="189"/>
    </row>
    <row r="4089" spans="19:26" ht="17.25" customHeight="1">
      <c r="S4089" s="180"/>
      <c r="T4089" s="185"/>
      <c r="U4089" s="186"/>
      <c r="V4089" s="182"/>
      <c r="W4089" s="183"/>
      <c r="X4089" s="187"/>
      <c r="Y4089" s="188"/>
      <c r="Z4089" s="189"/>
    </row>
    <row r="4090" spans="19:26" ht="17.25" customHeight="1">
      <c r="S4090" s="180"/>
      <c r="T4090" s="185"/>
      <c r="U4090" s="186"/>
      <c r="V4090" s="182"/>
      <c r="W4090" s="183"/>
      <c r="X4090" s="187"/>
      <c r="Y4090" s="188"/>
      <c r="Z4090" s="189"/>
    </row>
    <row r="4091" spans="19:26" ht="17.25" customHeight="1">
      <c r="S4091" s="180"/>
      <c r="T4091" s="185"/>
      <c r="U4091" s="186"/>
      <c r="V4091" s="182"/>
      <c r="W4091" s="183"/>
      <c r="X4091" s="187"/>
      <c r="Y4091" s="188"/>
      <c r="Z4091" s="189"/>
    </row>
    <row r="4092" spans="19:26" ht="17.25" customHeight="1">
      <c r="S4092" s="180"/>
      <c r="T4092" s="185"/>
      <c r="U4092" s="186"/>
      <c r="V4092" s="182"/>
      <c r="W4092" s="183"/>
      <c r="X4092" s="187"/>
      <c r="Y4092" s="188"/>
      <c r="Z4092" s="189"/>
    </row>
    <row r="4093" spans="19:26" ht="17.25" customHeight="1">
      <c r="S4093" s="180"/>
      <c r="T4093" s="185"/>
      <c r="U4093" s="186"/>
      <c r="V4093" s="182"/>
      <c r="W4093" s="183"/>
      <c r="X4093" s="187"/>
      <c r="Y4093" s="188"/>
      <c r="Z4093" s="189"/>
    </row>
    <row r="4094" spans="19:26" ht="17.25" customHeight="1">
      <c r="S4094" s="180"/>
      <c r="T4094" s="185"/>
      <c r="U4094" s="186"/>
      <c r="V4094" s="182"/>
      <c r="W4094" s="183"/>
      <c r="X4094" s="187"/>
      <c r="Y4094" s="188"/>
      <c r="Z4094" s="189"/>
    </row>
    <row r="4095" spans="19:26" ht="17.25" customHeight="1">
      <c r="S4095" s="180"/>
      <c r="T4095" s="185"/>
      <c r="U4095" s="186"/>
      <c r="V4095" s="182"/>
      <c r="W4095" s="183"/>
      <c r="X4095" s="187"/>
      <c r="Y4095" s="188"/>
      <c r="Z4095" s="189"/>
    </row>
    <row r="4096" spans="19:26" ht="17.25" customHeight="1">
      <c r="S4096" s="180"/>
      <c r="T4096" s="185"/>
      <c r="U4096" s="186"/>
      <c r="V4096" s="182"/>
      <c r="W4096" s="183"/>
      <c r="X4096" s="187"/>
      <c r="Y4096" s="188"/>
      <c r="Z4096" s="189"/>
    </row>
    <row r="4097" spans="19:26" ht="17.25" customHeight="1">
      <c r="S4097" s="180"/>
      <c r="T4097" s="185"/>
      <c r="U4097" s="186"/>
      <c r="V4097" s="182"/>
      <c r="W4097" s="183"/>
      <c r="X4097" s="187"/>
      <c r="Y4097" s="188"/>
      <c r="Z4097" s="189"/>
    </row>
    <row r="4098" spans="19:26" ht="17.25" customHeight="1">
      <c r="S4098" s="180"/>
      <c r="T4098" s="185"/>
      <c r="U4098" s="186"/>
      <c r="V4098" s="182"/>
      <c r="W4098" s="183"/>
      <c r="X4098" s="187"/>
      <c r="Y4098" s="188"/>
      <c r="Z4098" s="189"/>
    </row>
    <row r="4099" spans="19:26" ht="17.25" customHeight="1">
      <c r="S4099" s="180"/>
      <c r="T4099" s="185"/>
      <c r="U4099" s="186"/>
      <c r="V4099" s="182"/>
      <c r="W4099" s="183"/>
      <c r="X4099" s="187"/>
      <c r="Y4099" s="188"/>
      <c r="Z4099" s="189"/>
    </row>
    <row r="4100" spans="19:26" ht="17.25" customHeight="1">
      <c r="S4100" s="180"/>
      <c r="T4100" s="185"/>
      <c r="U4100" s="186"/>
      <c r="V4100" s="182"/>
      <c r="W4100" s="183"/>
      <c r="X4100" s="187"/>
      <c r="Y4100" s="188"/>
      <c r="Z4100" s="189"/>
    </row>
    <row r="4101" spans="19:26" ht="17.25" customHeight="1">
      <c r="S4101" s="180"/>
      <c r="T4101" s="185"/>
      <c r="U4101" s="186"/>
      <c r="V4101" s="182"/>
      <c r="W4101" s="183"/>
      <c r="X4101" s="187"/>
      <c r="Y4101" s="188"/>
      <c r="Z4101" s="189"/>
    </row>
    <row r="4102" spans="19:26" ht="17.25" customHeight="1">
      <c r="S4102" s="180"/>
      <c r="T4102" s="185"/>
      <c r="U4102" s="186"/>
      <c r="V4102" s="182"/>
      <c r="W4102" s="183"/>
      <c r="X4102" s="187"/>
      <c r="Y4102" s="188"/>
      <c r="Z4102" s="189"/>
    </row>
    <row r="4103" spans="19:26" ht="17.25" customHeight="1">
      <c r="S4103" s="180"/>
      <c r="T4103" s="185"/>
      <c r="U4103" s="186"/>
      <c r="V4103" s="182"/>
      <c r="W4103" s="183"/>
      <c r="X4103" s="187"/>
      <c r="Y4103" s="188"/>
      <c r="Z4103" s="189"/>
    </row>
    <row r="4104" spans="19:26" ht="17.25" customHeight="1">
      <c r="S4104" s="180"/>
      <c r="T4104" s="185"/>
      <c r="U4104" s="186"/>
      <c r="V4104" s="182"/>
      <c r="W4104" s="183"/>
      <c r="X4104" s="187"/>
      <c r="Y4104" s="188"/>
      <c r="Z4104" s="189"/>
    </row>
    <row r="4105" spans="19:26" ht="17.25" customHeight="1">
      <c r="S4105" s="180"/>
      <c r="T4105" s="185"/>
      <c r="U4105" s="186"/>
      <c r="V4105" s="182"/>
      <c r="W4105" s="183"/>
      <c r="X4105" s="187"/>
      <c r="Y4105" s="188"/>
      <c r="Z4105" s="189"/>
    </row>
    <row r="4106" spans="19:26" ht="17.25" customHeight="1">
      <c r="S4106" s="180"/>
      <c r="T4106" s="185"/>
      <c r="U4106" s="186"/>
      <c r="V4106" s="182"/>
      <c r="W4106" s="183"/>
      <c r="X4106" s="187"/>
      <c r="Y4106" s="188"/>
      <c r="Z4106" s="189"/>
    </row>
    <row r="4107" spans="19:26" ht="17.25" customHeight="1">
      <c r="S4107" s="180"/>
      <c r="T4107" s="185"/>
      <c r="U4107" s="186"/>
      <c r="V4107" s="182"/>
      <c r="W4107" s="183"/>
      <c r="X4107" s="187"/>
      <c r="Y4107" s="188"/>
      <c r="Z4107" s="189"/>
    </row>
    <row r="4108" spans="19:26" ht="17.25" customHeight="1">
      <c r="S4108" s="180"/>
      <c r="T4108" s="185"/>
      <c r="U4108" s="186"/>
      <c r="V4108" s="182"/>
      <c r="W4108" s="183"/>
      <c r="X4108" s="187"/>
      <c r="Y4108" s="188"/>
      <c r="Z4108" s="189"/>
    </row>
    <row r="4109" spans="19:26" ht="17.25" customHeight="1">
      <c r="S4109" s="180"/>
      <c r="T4109" s="185"/>
      <c r="U4109" s="186"/>
      <c r="V4109" s="182"/>
      <c r="W4109" s="183"/>
      <c r="X4109" s="187"/>
      <c r="Y4109" s="188"/>
      <c r="Z4109" s="189"/>
    </row>
    <row r="4110" spans="19:26" ht="17.25" customHeight="1">
      <c r="S4110" s="180"/>
      <c r="T4110" s="185"/>
      <c r="U4110" s="186"/>
      <c r="V4110" s="182"/>
      <c r="W4110" s="183"/>
      <c r="X4110" s="187"/>
      <c r="Y4110" s="188"/>
      <c r="Z4110" s="189"/>
    </row>
    <row r="4111" spans="19:26" ht="17.25" customHeight="1">
      <c r="S4111" s="180"/>
      <c r="T4111" s="185"/>
      <c r="U4111" s="186"/>
      <c r="V4111" s="182"/>
      <c r="W4111" s="183"/>
      <c r="X4111" s="187"/>
      <c r="Y4111" s="188"/>
      <c r="Z4111" s="189"/>
    </row>
    <row r="4112" spans="19:26" ht="17.25" customHeight="1">
      <c r="S4112" s="180"/>
      <c r="T4112" s="185"/>
      <c r="U4112" s="186"/>
      <c r="V4112" s="182"/>
      <c r="W4112" s="183"/>
      <c r="X4112" s="187"/>
      <c r="Y4112" s="188"/>
      <c r="Z4112" s="189"/>
    </row>
    <row r="4113" spans="19:26" ht="17.25" customHeight="1">
      <c r="S4113" s="180"/>
      <c r="T4113" s="185"/>
      <c r="U4113" s="186"/>
      <c r="V4113" s="182"/>
      <c r="W4113" s="183"/>
      <c r="X4113" s="187"/>
      <c r="Y4113" s="188"/>
      <c r="Z4113" s="189"/>
    </row>
    <row r="4114" spans="19:26" ht="17.25" customHeight="1">
      <c r="S4114" s="180"/>
      <c r="T4114" s="185"/>
      <c r="U4114" s="186"/>
      <c r="V4114" s="182"/>
      <c r="W4114" s="183"/>
      <c r="X4114" s="187"/>
      <c r="Y4114" s="188"/>
      <c r="Z4114" s="189"/>
    </row>
    <row r="4115" spans="19:26" ht="17.25" customHeight="1">
      <c r="S4115" s="180"/>
      <c r="T4115" s="185"/>
      <c r="U4115" s="186"/>
      <c r="V4115" s="182"/>
      <c r="W4115" s="183"/>
      <c r="X4115" s="187"/>
      <c r="Y4115" s="188"/>
      <c r="Z4115" s="189"/>
    </row>
    <row r="4116" spans="19:26" ht="17.25" customHeight="1">
      <c r="S4116" s="180"/>
      <c r="T4116" s="185"/>
      <c r="U4116" s="186"/>
      <c r="V4116" s="182"/>
      <c r="W4116" s="183"/>
      <c r="X4116" s="187"/>
      <c r="Y4116" s="188"/>
      <c r="Z4116" s="189"/>
    </row>
    <row r="4117" spans="19:26" ht="17.25" customHeight="1">
      <c r="S4117" s="180"/>
      <c r="T4117" s="185"/>
      <c r="U4117" s="186"/>
      <c r="V4117" s="182"/>
      <c r="W4117" s="183"/>
      <c r="X4117" s="187"/>
      <c r="Y4117" s="188"/>
      <c r="Z4117" s="189"/>
    </row>
    <row r="4118" spans="19:26" ht="17.25" customHeight="1">
      <c r="S4118" s="180"/>
      <c r="T4118" s="185"/>
      <c r="U4118" s="186"/>
      <c r="V4118" s="182"/>
      <c r="W4118" s="183"/>
      <c r="X4118" s="187"/>
      <c r="Y4118" s="188"/>
      <c r="Z4118" s="189"/>
    </row>
    <row r="4119" spans="19:26" ht="17.25" customHeight="1">
      <c r="S4119" s="180"/>
      <c r="T4119" s="185"/>
      <c r="U4119" s="186"/>
      <c r="V4119" s="182"/>
      <c r="W4119" s="183"/>
      <c r="X4119" s="187"/>
      <c r="Y4119" s="188"/>
      <c r="Z4119" s="189"/>
    </row>
    <row r="4120" spans="19:26" ht="17.25" customHeight="1">
      <c r="S4120" s="180"/>
      <c r="T4120" s="185"/>
      <c r="U4120" s="186"/>
      <c r="V4120" s="182"/>
      <c r="W4120" s="183"/>
      <c r="X4120" s="187"/>
      <c r="Y4120" s="188"/>
      <c r="Z4120" s="189"/>
    </row>
    <row r="4121" spans="19:26" ht="17.25" customHeight="1">
      <c r="S4121" s="180"/>
      <c r="T4121" s="185"/>
      <c r="U4121" s="186"/>
      <c r="V4121" s="182"/>
      <c r="W4121" s="183"/>
      <c r="X4121" s="187"/>
      <c r="Y4121" s="188"/>
      <c r="Z4121" s="189"/>
    </row>
    <row r="4122" spans="19:26" ht="17.25" customHeight="1">
      <c r="S4122" s="180"/>
      <c r="T4122" s="185"/>
      <c r="U4122" s="186"/>
      <c r="V4122" s="182"/>
      <c r="W4122" s="183"/>
      <c r="X4122" s="187"/>
      <c r="Y4122" s="188"/>
      <c r="Z4122" s="189"/>
    </row>
    <row r="4123" spans="19:26" ht="17.25" customHeight="1">
      <c r="S4123" s="180"/>
      <c r="T4123" s="185"/>
      <c r="U4123" s="186"/>
      <c r="V4123" s="182"/>
      <c r="W4123" s="183"/>
      <c r="X4123" s="187"/>
      <c r="Y4123" s="188"/>
      <c r="Z4123" s="189"/>
    </row>
    <row r="4124" spans="19:26" ht="17.25" customHeight="1">
      <c r="S4124" s="180"/>
      <c r="T4124" s="185"/>
      <c r="U4124" s="186"/>
      <c r="V4124" s="182"/>
      <c r="W4124" s="183"/>
      <c r="X4124" s="187"/>
      <c r="Y4124" s="188"/>
      <c r="Z4124" s="189"/>
    </row>
    <row r="4125" spans="19:26" ht="17.25" customHeight="1">
      <c r="S4125" s="180"/>
      <c r="T4125" s="185"/>
      <c r="U4125" s="186"/>
      <c r="V4125" s="182"/>
      <c r="W4125" s="183"/>
      <c r="X4125" s="187"/>
      <c r="Y4125" s="188"/>
      <c r="Z4125" s="189"/>
    </row>
    <row r="4126" spans="19:26" ht="17.25" customHeight="1">
      <c r="S4126" s="180"/>
      <c r="T4126" s="185"/>
      <c r="U4126" s="186"/>
      <c r="V4126" s="182"/>
      <c r="W4126" s="183"/>
      <c r="X4126" s="187"/>
      <c r="Y4126" s="188"/>
      <c r="Z4126" s="189"/>
    </row>
    <row r="4127" spans="19:26" ht="17.25" customHeight="1">
      <c r="S4127" s="180"/>
      <c r="T4127" s="185"/>
      <c r="U4127" s="186"/>
      <c r="V4127" s="182"/>
      <c r="W4127" s="183"/>
      <c r="X4127" s="187"/>
      <c r="Y4127" s="188"/>
      <c r="Z4127" s="189"/>
    </row>
    <row r="4128" spans="19:26" ht="17.25" customHeight="1">
      <c r="S4128" s="180"/>
      <c r="T4128" s="185"/>
      <c r="U4128" s="186"/>
      <c r="V4128" s="182"/>
      <c r="W4128" s="183"/>
      <c r="X4128" s="187"/>
      <c r="Y4128" s="188"/>
      <c r="Z4128" s="189"/>
    </row>
    <row r="4129" spans="19:26" ht="17.25" customHeight="1">
      <c r="S4129" s="180"/>
      <c r="T4129" s="185"/>
      <c r="U4129" s="186"/>
      <c r="V4129" s="182"/>
      <c r="W4129" s="183"/>
      <c r="X4129" s="187"/>
      <c r="Y4129" s="188"/>
      <c r="Z4129" s="189"/>
    </row>
    <row r="4130" spans="19:26" ht="17.25" customHeight="1">
      <c r="S4130" s="180"/>
      <c r="T4130" s="185"/>
      <c r="U4130" s="186"/>
      <c r="V4130" s="182"/>
      <c r="W4130" s="183"/>
      <c r="X4130" s="187"/>
      <c r="Y4130" s="188"/>
      <c r="Z4130" s="189"/>
    </row>
    <row r="4131" spans="19:26" ht="17.25" customHeight="1">
      <c r="S4131" s="180"/>
      <c r="T4131" s="185"/>
      <c r="U4131" s="186"/>
      <c r="V4131" s="182"/>
      <c r="W4131" s="183"/>
      <c r="X4131" s="187"/>
      <c r="Y4131" s="188"/>
      <c r="Z4131" s="189"/>
    </row>
    <row r="4132" spans="19:26" ht="17.25" customHeight="1">
      <c r="S4132" s="180"/>
      <c r="T4132" s="185"/>
      <c r="U4132" s="186"/>
      <c r="V4132" s="182"/>
      <c r="W4132" s="183"/>
      <c r="X4132" s="187"/>
      <c r="Y4132" s="188"/>
      <c r="Z4132" s="189"/>
    </row>
    <row r="4133" spans="19:26" ht="17.25" customHeight="1">
      <c r="S4133" s="180"/>
      <c r="T4133" s="185"/>
      <c r="U4133" s="186"/>
      <c r="V4133" s="182"/>
      <c r="W4133" s="183"/>
      <c r="X4133" s="187"/>
      <c r="Y4133" s="188"/>
      <c r="Z4133" s="189"/>
    </row>
    <row r="4134" spans="19:26" ht="17.25" customHeight="1">
      <c r="S4134" s="180"/>
      <c r="T4134" s="185"/>
      <c r="U4134" s="186"/>
      <c r="V4134" s="182"/>
      <c r="W4134" s="183"/>
      <c r="X4134" s="187"/>
      <c r="Y4134" s="188"/>
      <c r="Z4134" s="189"/>
    </row>
    <row r="4135" spans="19:26" ht="17.25" customHeight="1">
      <c r="S4135" s="180"/>
      <c r="T4135" s="185"/>
      <c r="U4135" s="186"/>
      <c r="V4135" s="182"/>
      <c r="W4135" s="183"/>
      <c r="X4135" s="187"/>
      <c r="Y4135" s="188"/>
      <c r="Z4135" s="189"/>
    </row>
    <row r="4136" spans="19:26" ht="17.25" customHeight="1">
      <c r="S4136" s="180"/>
      <c r="T4136" s="185"/>
      <c r="U4136" s="186"/>
      <c r="V4136" s="182"/>
      <c r="W4136" s="183"/>
      <c r="X4136" s="187"/>
      <c r="Y4136" s="188"/>
      <c r="Z4136" s="189"/>
    </row>
    <row r="4137" spans="19:26" ht="17.25" customHeight="1">
      <c r="S4137" s="180"/>
      <c r="T4137" s="185"/>
      <c r="U4137" s="186"/>
      <c r="V4137" s="182"/>
      <c r="W4137" s="183"/>
      <c r="X4137" s="187"/>
      <c r="Y4137" s="188"/>
      <c r="Z4137" s="189"/>
    </row>
    <row r="4138" spans="19:26" ht="17.25" customHeight="1">
      <c r="S4138" s="180"/>
      <c r="T4138" s="185"/>
      <c r="U4138" s="186"/>
      <c r="V4138" s="182"/>
      <c r="W4138" s="183"/>
      <c r="X4138" s="187"/>
      <c r="Y4138" s="188"/>
      <c r="Z4138" s="189"/>
    </row>
    <row r="4139" spans="19:26" ht="17.25" customHeight="1">
      <c r="S4139" s="180"/>
      <c r="T4139" s="185"/>
      <c r="U4139" s="186"/>
      <c r="V4139" s="182"/>
      <c r="W4139" s="183"/>
      <c r="X4139" s="187"/>
      <c r="Y4139" s="188"/>
      <c r="Z4139" s="189"/>
    </row>
    <row r="4140" spans="19:26" ht="17.25" customHeight="1">
      <c r="S4140" s="180"/>
      <c r="T4140" s="185"/>
      <c r="U4140" s="186"/>
      <c r="V4140" s="182"/>
      <c r="W4140" s="183"/>
      <c r="X4140" s="187"/>
      <c r="Y4140" s="188"/>
      <c r="Z4140" s="189"/>
    </row>
    <row r="4141" spans="19:26" ht="17.25" customHeight="1">
      <c r="S4141" s="180"/>
      <c r="T4141" s="185"/>
      <c r="U4141" s="186"/>
      <c r="V4141" s="182"/>
      <c r="W4141" s="183"/>
      <c r="X4141" s="187"/>
      <c r="Y4141" s="188"/>
      <c r="Z4141" s="189"/>
    </row>
    <row r="4142" spans="19:26" ht="17.25" customHeight="1">
      <c r="S4142" s="180"/>
      <c r="T4142" s="185"/>
      <c r="U4142" s="186"/>
      <c r="V4142" s="182"/>
      <c r="W4142" s="183"/>
      <c r="X4142" s="187"/>
      <c r="Y4142" s="188"/>
      <c r="Z4142" s="189"/>
    </row>
    <row r="4143" spans="19:26" ht="17.25" customHeight="1">
      <c r="S4143" s="180"/>
      <c r="T4143" s="185"/>
      <c r="U4143" s="186"/>
      <c r="V4143" s="182"/>
      <c r="W4143" s="183"/>
      <c r="X4143" s="187"/>
      <c r="Y4143" s="188"/>
      <c r="Z4143" s="189"/>
    </row>
    <row r="4144" spans="19:26" ht="17.25" customHeight="1">
      <c r="S4144" s="180"/>
      <c r="T4144" s="185"/>
      <c r="U4144" s="186"/>
      <c r="V4144" s="182"/>
      <c r="W4144" s="183"/>
      <c r="X4144" s="187"/>
      <c r="Y4144" s="188"/>
      <c r="Z4144" s="189"/>
    </row>
    <row r="4145" spans="19:26" ht="17.25" customHeight="1">
      <c r="S4145" s="180"/>
      <c r="T4145" s="185"/>
      <c r="U4145" s="186"/>
      <c r="V4145" s="182"/>
      <c r="W4145" s="183"/>
      <c r="X4145" s="187"/>
      <c r="Y4145" s="188"/>
      <c r="Z4145" s="189"/>
    </row>
    <row r="4146" spans="19:26" ht="17.25" customHeight="1">
      <c r="S4146" s="180"/>
      <c r="T4146" s="185"/>
      <c r="U4146" s="186"/>
      <c r="V4146" s="182"/>
      <c r="W4146" s="183"/>
      <c r="X4146" s="187"/>
      <c r="Y4146" s="188"/>
      <c r="Z4146" s="189"/>
    </row>
    <row r="4147" spans="19:26" ht="17.25" customHeight="1">
      <c r="S4147" s="180"/>
      <c r="T4147" s="185"/>
      <c r="U4147" s="186"/>
      <c r="V4147" s="182"/>
      <c r="W4147" s="183"/>
      <c r="X4147" s="187"/>
      <c r="Y4147" s="188"/>
      <c r="Z4147" s="189"/>
    </row>
    <row r="4148" spans="19:26" ht="17.25" customHeight="1">
      <c r="S4148" s="180"/>
      <c r="T4148" s="185"/>
      <c r="U4148" s="186"/>
      <c r="V4148" s="182"/>
      <c r="W4148" s="183"/>
      <c r="X4148" s="187"/>
      <c r="Y4148" s="188"/>
      <c r="Z4148" s="189"/>
    </row>
    <row r="4149" spans="19:26" ht="17.25" customHeight="1">
      <c r="S4149" s="180"/>
      <c r="T4149" s="185"/>
      <c r="U4149" s="186"/>
      <c r="V4149" s="182"/>
      <c r="W4149" s="183"/>
      <c r="X4149" s="187"/>
      <c r="Y4149" s="188"/>
      <c r="Z4149" s="189"/>
    </row>
    <row r="4150" spans="19:26" ht="17.25" customHeight="1">
      <c r="S4150" s="180"/>
      <c r="T4150" s="185"/>
      <c r="U4150" s="186"/>
      <c r="V4150" s="182"/>
      <c r="W4150" s="183"/>
      <c r="X4150" s="187"/>
      <c r="Y4150" s="188"/>
      <c r="Z4150" s="189"/>
    </row>
    <row r="4151" spans="19:26" ht="17.25" customHeight="1">
      <c r="S4151" s="180"/>
      <c r="T4151" s="185"/>
      <c r="U4151" s="186"/>
      <c r="V4151" s="182"/>
      <c r="W4151" s="183"/>
      <c r="X4151" s="187"/>
      <c r="Y4151" s="188"/>
      <c r="Z4151" s="189"/>
    </row>
    <row r="4152" spans="19:26" ht="17.25" customHeight="1">
      <c r="S4152" s="180"/>
      <c r="T4152" s="185"/>
      <c r="U4152" s="186"/>
      <c r="V4152" s="182"/>
      <c r="W4152" s="183"/>
      <c r="X4152" s="187"/>
      <c r="Y4152" s="188"/>
      <c r="Z4152" s="189"/>
    </row>
    <row r="4153" spans="19:26" ht="17.25" customHeight="1">
      <c r="S4153" s="180"/>
      <c r="T4153" s="185"/>
      <c r="U4153" s="186"/>
      <c r="V4153" s="182"/>
      <c r="W4153" s="183"/>
      <c r="X4153" s="187"/>
      <c r="Y4153" s="188"/>
      <c r="Z4153" s="189"/>
    </row>
    <row r="4154" spans="19:26" ht="17.25" customHeight="1">
      <c r="S4154" s="180"/>
      <c r="T4154" s="185"/>
      <c r="U4154" s="186"/>
      <c r="V4154" s="182"/>
      <c r="W4154" s="183"/>
      <c r="X4154" s="187"/>
      <c r="Y4154" s="188"/>
      <c r="Z4154" s="189"/>
    </row>
    <row r="4155" spans="19:26" ht="17.25" customHeight="1">
      <c r="S4155" s="180"/>
      <c r="T4155" s="185"/>
      <c r="U4155" s="186"/>
      <c r="V4155" s="182"/>
      <c r="W4155" s="183"/>
      <c r="X4155" s="187"/>
      <c r="Y4155" s="188"/>
      <c r="Z4155" s="189"/>
    </row>
    <row r="4156" spans="19:26" ht="17.25" customHeight="1">
      <c r="S4156" s="180"/>
      <c r="T4156" s="185"/>
      <c r="U4156" s="186"/>
      <c r="V4156" s="182"/>
      <c r="W4156" s="183"/>
      <c r="X4156" s="187"/>
      <c r="Y4156" s="188"/>
      <c r="Z4156" s="189"/>
    </row>
    <row r="4157" spans="19:26" ht="17.25" customHeight="1">
      <c r="S4157" s="180"/>
      <c r="T4157" s="185"/>
      <c r="U4157" s="186"/>
      <c r="V4157" s="182"/>
      <c r="W4157" s="183"/>
      <c r="X4157" s="187"/>
      <c r="Y4157" s="188"/>
      <c r="Z4157" s="189"/>
    </row>
    <row r="4158" spans="19:26" ht="17.25" customHeight="1">
      <c r="S4158" s="180"/>
      <c r="T4158" s="185"/>
      <c r="U4158" s="186"/>
      <c r="V4158" s="182"/>
      <c r="W4158" s="183"/>
      <c r="X4158" s="187"/>
      <c r="Y4158" s="188"/>
      <c r="Z4158" s="189"/>
    </row>
    <row r="4159" spans="19:26" ht="17.25" customHeight="1">
      <c r="S4159" s="180"/>
      <c r="T4159" s="185"/>
      <c r="U4159" s="186"/>
      <c r="V4159" s="182"/>
      <c r="W4159" s="183"/>
      <c r="X4159" s="187"/>
      <c r="Y4159" s="188"/>
      <c r="Z4159" s="189"/>
    </row>
    <row r="4160" spans="19:26" ht="17.25" customHeight="1">
      <c r="S4160" s="180"/>
      <c r="T4160" s="185"/>
      <c r="U4160" s="186"/>
      <c r="V4160" s="182"/>
      <c r="W4160" s="183"/>
      <c r="X4160" s="187"/>
      <c r="Y4160" s="188"/>
      <c r="Z4160" s="189"/>
    </row>
    <row r="4161" spans="19:26" ht="17.25" customHeight="1">
      <c r="S4161" s="180"/>
      <c r="T4161" s="185"/>
      <c r="U4161" s="186"/>
      <c r="V4161" s="182"/>
      <c r="W4161" s="183"/>
      <c r="X4161" s="187"/>
      <c r="Y4161" s="188"/>
      <c r="Z4161" s="189"/>
    </row>
    <row r="4162" spans="19:26" ht="17.25" customHeight="1">
      <c r="S4162" s="180"/>
      <c r="T4162" s="185"/>
      <c r="U4162" s="186"/>
      <c r="V4162" s="182"/>
      <c r="W4162" s="183"/>
      <c r="X4162" s="187"/>
      <c r="Y4162" s="188"/>
      <c r="Z4162" s="189"/>
    </row>
    <row r="4163" spans="19:26" ht="17.25" customHeight="1">
      <c r="S4163" s="180"/>
      <c r="T4163" s="185"/>
      <c r="U4163" s="186"/>
      <c r="V4163" s="182"/>
      <c r="W4163" s="183"/>
      <c r="X4163" s="187"/>
      <c r="Y4163" s="188"/>
      <c r="Z4163" s="189"/>
    </row>
    <row r="4164" spans="19:26" ht="17.25" customHeight="1">
      <c r="S4164" s="180"/>
      <c r="T4164" s="185"/>
      <c r="U4164" s="186"/>
      <c r="V4164" s="182"/>
      <c r="W4164" s="183"/>
      <c r="X4164" s="187"/>
      <c r="Y4164" s="188"/>
      <c r="Z4164" s="189"/>
    </row>
    <row r="4165" spans="19:26" ht="17.25" customHeight="1">
      <c r="S4165" s="180"/>
      <c r="T4165" s="185"/>
      <c r="U4165" s="186"/>
      <c r="V4165" s="182"/>
      <c r="W4165" s="183"/>
      <c r="X4165" s="187"/>
      <c r="Y4165" s="188"/>
      <c r="Z4165" s="189"/>
    </row>
    <row r="4166" spans="19:26" ht="17.25" customHeight="1">
      <c r="S4166" s="180"/>
      <c r="T4166" s="185"/>
      <c r="U4166" s="186"/>
      <c r="V4166" s="182"/>
      <c r="W4166" s="183"/>
      <c r="X4166" s="187"/>
      <c r="Y4166" s="188"/>
      <c r="Z4166" s="189"/>
    </row>
    <row r="4167" spans="19:26" ht="17.25" customHeight="1">
      <c r="S4167" s="180"/>
      <c r="T4167" s="185"/>
      <c r="U4167" s="186"/>
      <c r="V4167" s="182"/>
      <c r="W4167" s="183"/>
      <c r="X4167" s="187"/>
      <c r="Y4167" s="188"/>
      <c r="Z4167" s="189"/>
    </row>
    <row r="4168" spans="19:26" ht="17.25" customHeight="1">
      <c r="S4168" s="180"/>
      <c r="T4168" s="185"/>
      <c r="U4168" s="186"/>
      <c r="V4168" s="182"/>
      <c r="W4168" s="183"/>
      <c r="X4168" s="187"/>
      <c r="Y4168" s="188"/>
      <c r="Z4168" s="189"/>
    </row>
    <row r="4169" spans="19:26" ht="17.25" customHeight="1">
      <c r="S4169" s="180"/>
      <c r="T4169" s="185"/>
      <c r="U4169" s="186"/>
      <c r="V4169" s="182"/>
      <c r="W4169" s="183"/>
      <c r="X4169" s="187"/>
      <c r="Y4169" s="188"/>
      <c r="Z4169" s="189"/>
    </row>
    <row r="4170" spans="19:26" ht="17.25" customHeight="1">
      <c r="S4170" s="180"/>
      <c r="T4170" s="185"/>
      <c r="U4170" s="186"/>
      <c r="V4170" s="182"/>
      <c r="W4170" s="183"/>
      <c r="X4170" s="187"/>
      <c r="Y4170" s="188"/>
      <c r="Z4170" s="189"/>
    </row>
    <row r="4171" spans="19:26" ht="17.25" customHeight="1">
      <c r="S4171" s="180"/>
      <c r="T4171" s="185"/>
      <c r="U4171" s="186"/>
      <c r="V4171" s="182"/>
      <c r="W4171" s="183"/>
      <c r="X4171" s="187"/>
      <c r="Y4171" s="188"/>
      <c r="Z4171" s="189"/>
    </row>
    <row r="4172" spans="19:26" ht="17.25" customHeight="1">
      <c r="S4172" s="180"/>
      <c r="T4172" s="185"/>
      <c r="U4172" s="186"/>
      <c r="V4172" s="182"/>
      <c r="W4172" s="183"/>
      <c r="X4172" s="187"/>
      <c r="Y4172" s="188"/>
      <c r="Z4172" s="189"/>
    </row>
    <row r="4173" spans="19:26" ht="17.25" customHeight="1">
      <c r="S4173" s="180"/>
      <c r="T4173" s="185"/>
      <c r="U4173" s="186"/>
      <c r="V4173" s="182"/>
      <c r="W4173" s="183"/>
      <c r="X4173" s="187"/>
      <c r="Y4173" s="188"/>
      <c r="Z4173" s="189"/>
    </row>
    <row r="4174" spans="19:26" ht="17.25" customHeight="1">
      <c r="S4174" s="180"/>
      <c r="T4174" s="185"/>
      <c r="U4174" s="186"/>
      <c r="V4174" s="182"/>
      <c r="W4174" s="183"/>
      <c r="X4174" s="187"/>
      <c r="Y4174" s="188"/>
      <c r="Z4174" s="189"/>
    </row>
    <row r="4175" spans="19:26" ht="17.25" customHeight="1">
      <c r="S4175" s="180"/>
      <c r="T4175" s="185"/>
      <c r="U4175" s="186"/>
      <c r="V4175" s="182"/>
      <c r="W4175" s="183"/>
      <c r="X4175" s="187"/>
      <c r="Y4175" s="188"/>
      <c r="Z4175" s="189"/>
    </row>
    <row r="4176" spans="19:26" ht="17.25" customHeight="1">
      <c r="S4176" s="180"/>
      <c r="T4176" s="185"/>
      <c r="U4176" s="186"/>
      <c r="V4176" s="182"/>
      <c r="W4176" s="183"/>
      <c r="X4176" s="187"/>
      <c r="Y4176" s="188"/>
      <c r="Z4176" s="189"/>
    </row>
    <row r="4177" spans="19:26" ht="17.25" customHeight="1">
      <c r="S4177" s="180"/>
      <c r="T4177" s="185"/>
      <c r="U4177" s="186"/>
      <c r="V4177" s="182"/>
      <c r="W4177" s="183"/>
      <c r="X4177" s="187"/>
      <c r="Y4177" s="188"/>
      <c r="Z4177" s="189"/>
    </row>
    <row r="4178" spans="19:26" ht="17.25" customHeight="1">
      <c r="S4178" s="180"/>
      <c r="T4178" s="185"/>
      <c r="U4178" s="186"/>
      <c r="V4178" s="182"/>
      <c r="W4178" s="183"/>
      <c r="X4178" s="187"/>
      <c r="Y4178" s="188"/>
      <c r="Z4178" s="189"/>
    </row>
    <row r="4179" spans="19:26" ht="17.25" customHeight="1">
      <c r="S4179" s="180"/>
      <c r="T4179" s="185"/>
      <c r="U4179" s="186"/>
      <c r="V4179" s="182"/>
      <c r="W4179" s="183"/>
      <c r="X4179" s="187"/>
      <c r="Y4179" s="188"/>
      <c r="Z4179" s="189"/>
    </row>
    <row r="4180" spans="19:26" ht="17.25" customHeight="1">
      <c r="S4180" s="180"/>
      <c r="T4180" s="185"/>
      <c r="U4180" s="186"/>
      <c r="V4180" s="182"/>
      <c r="W4180" s="183"/>
      <c r="X4180" s="187"/>
      <c r="Y4180" s="188"/>
      <c r="Z4180" s="189"/>
    </row>
    <row r="4181" spans="19:26" ht="17.25" customHeight="1">
      <c r="S4181" s="180"/>
      <c r="T4181" s="185"/>
      <c r="U4181" s="186"/>
      <c r="V4181" s="182"/>
      <c r="W4181" s="183"/>
      <c r="X4181" s="187"/>
      <c r="Y4181" s="188"/>
      <c r="Z4181" s="189"/>
    </row>
    <row r="4182" spans="19:26" ht="17.25" customHeight="1">
      <c r="S4182" s="180"/>
      <c r="T4182" s="185"/>
      <c r="U4182" s="186"/>
      <c r="V4182" s="182"/>
      <c r="W4182" s="183"/>
      <c r="X4182" s="187"/>
      <c r="Y4182" s="188"/>
      <c r="Z4182" s="189"/>
    </row>
    <row r="4183" spans="19:26" ht="17.25" customHeight="1">
      <c r="S4183" s="180"/>
      <c r="T4183" s="185"/>
      <c r="U4183" s="186"/>
      <c r="V4183" s="182"/>
      <c r="W4183" s="183"/>
      <c r="X4183" s="187"/>
      <c r="Y4183" s="188"/>
      <c r="Z4183" s="189"/>
    </row>
    <row r="4184" spans="19:26" ht="17.25" customHeight="1">
      <c r="S4184" s="180"/>
      <c r="T4184" s="185"/>
      <c r="U4184" s="186"/>
      <c r="V4184" s="182"/>
      <c r="W4184" s="183"/>
      <c r="X4184" s="187"/>
      <c r="Y4184" s="188"/>
      <c r="Z4184" s="189"/>
    </row>
    <row r="4185" spans="19:26" ht="17.25" customHeight="1">
      <c r="S4185" s="180"/>
      <c r="T4185" s="185"/>
      <c r="U4185" s="186"/>
      <c r="V4185" s="182"/>
      <c r="W4185" s="183"/>
      <c r="X4185" s="187"/>
      <c r="Y4185" s="188"/>
      <c r="Z4185" s="189"/>
    </row>
    <row r="4186" spans="19:26" ht="17.25" customHeight="1">
      <c r="S4186" s="180"/>
      <c r="T4186" s="185"/>
      <c r="U4186" s="186"/>
      <c r="V4186" s="182"/>
      <c r="W4186" s="183"/>
      <c r="X4186" s="187"/>
      <c r="Y4186" s="188"/>
      <c r="Z4186" s="189"/>
    </row>
    <row r="4187" spans="19:26" ht="17.25" customHeight="1">
      <c r="S4187" s="180"/>
      <c r="T4187" s="185"/>
      <c r="U4187" s="186"/>
      <c r="V4187" s="182"/>
      <c r="W4187" s="183"/>
      <c r="X4187" s="187"/>
      <c r="Y4187" s="188"/>
      <c r="Z4187" s="189"/>
    </row>
    <row r="4188" spans="19:26" ht="17.25" customHeight="1">
      <c r="S4188" s="180"/>
      <c r="T4188" s="185"/>
      <c r="U4188" s="186"/>
      <c r="V4188" s="182"/>
      <c r="W4188" s="183"/>
      <c r="X4188" s="187"/>
      <c r="Y4188" s="188"/>
      <c r="Z4188" s="189"/>
    </row>
    <row r="4189" spans="19:26" ht="17.25" customHeight="1">
      <c r="S4189" s="180"/>
      <c r="T4189" s="185"/>
      <c r="U4189" s="186"/>
      <c r="V4189" s="182"/>
      <c r="W4189" s="183"/>
      <c r="X4189" s="187"/>
      <c r="Y4189" s="188"/>
      <c r="Z4189" s="189"/>
    </row>
    <row r="4190" spans="19:26" ht="17.25" customHeight="1">
      <c r="S4190" s="180"/>
      <c r="T4190" s="185"/>
      <c r="U4190" s="186"/>
      <c r="V4190" s="182"/>
      <c r="W4190" s="183"/>
      <c r="X4190" s="187"/>
      <c r="Y4190" s="188"/>
      <c r="Z4190" s="189"/>
    </row>
    <row r="4191" spans="19:26" ht="17.25" customHeight="1">
      <c r="S4191" s="180"/>
      <c r="T4191" s="185"/>
      <c r="U4191" s="186"/>
      <c r="V4191" s="182"/>
      <c r="W4191" s="183"/>
      <c r="X4191" s="187"/>
      <c r="Y4191" s="188"/>
      <c r="Z4191" s="189"/>
    </row>
    <row r="4192" spans="19:26" ht="17.25" customHeight="1">
      <c r="S4192" s="180"/>
      <c r="T4192" s="185"/>
      <c r="U4192" s="186"/>
      <c r="V4192" s="182"/>
      <c r="W4192" s="183"/>
      <c r="X4192" s="187"/>
      <c r="Y4192" s="188"/>
      <c r="Z4192" s="189"/>
    </row>
    <row r="4193" spans="19:26" ht="17.25" customHeight="1">
      <c r="S4193" s="180"/>
      <c r="T4193" s="185"/>
      <c r="U4193" s="186"/>
      <c r="V4193" s="182"/>
      <c r="W4193" s="183"/>
      <c r="X4193" s="187"/>
      <c r="Y4193" s="188"/>
      <c r="Z4193" s="189"/>
    </row>
    <row r="4194" spans="19:26" ht="17.25" customHeight="1">
      <c r="S4194" s="180"/>
      <c r="T4194" s="185"/>
      <c r="U4194" s="186"/>
      <c r="V4194" s="182"/>
      <c r="W4194" s="183"/>
      <c r="X4194" s="187"/>
      <c r="Y4194" s="188"/>
      <c r="Z4194" s="189"/>
    </row>
    <row r="4195" spans="19:26" ht="17.25" customHeight="1">
      <c r="S4195" s="180"/>
      <c r="T4195" s="185"/>
      <c r="U4195" s="186"/>
      <c r="V4195" s="182"/>
      <c r="W4195" s="183"/>
      <c r="X4195" s="187"/>
      <c r="Y4195" s="188"/>
      <c r="Z4195" s="189"/>
    </row>
    <row r="4196" spans="19:26" ht="17.25" customHeight="1">
      <c r="S4196" s="180"/>
      <c r="T4196" s="185"/>
      <c r="U4196" s="186"/>
      <c r="V4196" s="182"/>
      <c r="W4196" s="183"/>
      <c r="X4196" s="187"/>
      <c r="Y4196" s="188"/>
      <c r="Z4196" s="189"/>
    </row>
    <row r="4197" spans="19:26" ht="17.25" customHeight="1">
      <c r="S4197" s="180"/>
      <c r="T4197" s="185"/>
      <c r="U4197" s="186"/>
      <c r="V4197" s="182"/>
      <c r="W4197" s="183"/>
      <c r="X4197" s="187"/>
      <c r="Y4197" s="188"/>
      <c r="Z4197" s="189"/>
    </row>
    <row r="4198" spans="19:26" ht="17.25" customHeight="1">
      <c r="S4198" s="180"/>
      <c r="T4198" s="185"/>
      <c r="U4198" s="186"/>
      <c r="V4198" s="182"/>
      <c r="W4198" s="183"/>
      <c r="X4198" s="187"/>
      <c r="Y4198" s="188"/>
      <c r="Z4198" s="189"/>
    </row>
    <row r="4199" spans="19:26" ht="17.25" customHeight="1">
      <c r="S4199" s="180"/>
      <c r="T4199" s="185"/>
      <c r="U4199" s="186"/>
      <c r="V4199" s="182"/>
      <c r="W4199" s="183"/>
      <c r="X4199" s="187"/>
      <c r="Y4199" s="188"/>
      <c r="Z4199" s="189"/>
    </row>
    <row r="4200" spans="19:26" ht="17.25" customHeight="1">
      <c r="S4200" s="180"/>
      <c r="T4200" s="185"/>
      <c r="U4200" s="186"/>
      <c r="V4200" s="182"/>
      <c r="W4200" s="183"/>
      <c r="X4200" s="187"/>
      <c r="Y4200" s="188"/>
      <c r="Z4200" s="189"/>
    </row>
    <row r="4201" spans="19:26" ht="17.25" customHeight="1">
      <c r="S4201" s="180"/>
      <c r="T4201" s="185"/>
      <c r="U4201" s="186"/>
      <c r="V4201" s="182"/>
      <c r="W4201" s="183"/>
      <c r="X4201" s="187"/>
      <c r="Y4201" s="188"/>
      <c r="Z4201" s="189"/>
    </row>
    <row r="4202" spans="19:26" ht="17.25" customHeight="1">
      <c r="S4202" s="180"/>
      <c r="T4202" s="185"/>
      <c r="U4202" s="186"/>
      <c r="V4202" s="182"/>
      <c r="W4202" s="183"/>
      <c r="X4202" s="187"/>
      <c r="Y4202" s="188"/>
      <c r="Z4202" s="189"/>
    </row>
    <row r="4203" spans="19:26" ht="17.25" customHeight="1">
      <c r="S4203" s="180"/>
      <c r="T4203" s="185"/>
      <c r="U4203" s="186"/>
      <c r="V4203" s="182"/>
      <c r="W4203" s="183"/>
      <c r="X4203" s="187"/>
      <c r="Y4203" s="188"/>
      <c r="Z4203" s="189"/>
    </row>
    <row r="4204" spans="19:26" ht="17.25" customHeight="1">
      <c r="S4204" s="180"/>
      <c r="T4204" s="185"/>
      <c r="U4204" s="186"/>
      <c r="V4204" s="182"/>
      <c r="W4204" s="183"/>
      <c r="X4204" s="187"/>
      <c r="Y4204" s="188"/>
      <c r="Z4204" s="189"/>
    </row>
    <row r="4205" spans="19:26" ht="17.25" customHeight="1">
      <c r="S4205" s="180"/>
      <c r="T4205" s="185"/>
      <c r="U4205" s="186"/>
      <c r="V4205" s="182"/>
      <c r="W4205" s="183"/>
      <c r="X4205" s="187"/>
      <c r="Y4205" s="188"/>
      <c r="Z4205" s="189"/>
    </row>
    <row r="4206" spans="19:26" ht="17.25" customHeight="1">
      <c r="S4206" s="180"/>
      <c r="T4206" s="185"/>
      <c r="U4206" s="186"/>
      <c r="V4206" s="182"/>
      <c r="W4206" s="183"/>
      <c r="X4206" s="187"/>
      <c r="Y4206" s="188"/>
      <c r="Z4206" s="189"/>
    </row>
    <row r="4207" spans="19:26" ht="17.25" customHeight="1">
      <c r="S4207" s="180"/>
      <c r="T4207" s="185"/>
      <c r="U4207" s="186"/>
      <c r="V4207" s="182"/>
      <c r="W4207" s="183"/>
      <c r="X4207" s="187"/>
      <c r="Y4207" s="188"/>
      <c r="Z4207" s="189"/>
    </row>
    <row r="4208" spans="19:26" ht="17.25" customHeight="1">
      <c r="S4208" s="180"/>
      <c r="T4208" s="185"/>
      <c r="U4208" s="186"/>
      <c r="V4208" s="182"/>
      <c r="W4208" s="183"/>
      <c r="X4208" s="187"/>
      <c r="Y4208" s="188"/>
      <c r="Z4208" s="189"/>
    </row>
    <row r="4209" spans="19:26" ht="17.25" customHeight="1">
      <c r="S4209" s="180"/>
      <c r="T4209" s="185"/>
      <c r="U4209" s="186"/>
      <c r="V4209" s="182"/>
      <c r="W4209" s="183"/>
      <c r="X4209" s="187"/>
      <c r="Y4209" s="188"/>
      <c r="Z4209" s="189"/>
    </row>
    <row r="4210" spans="19:26" ht="17.25" customHeight="1">
      <c r="S4210" s="180"/>
      <c r="T4210" s="185"/>
      <c r="U4210" s="186"/>
      <c r="V4210" s="182"/>
      <c r="W4210" s="183"/>
      <c r="X4210" s="187"/>
      <c r="Y4210" s="188"/>
      <c r="Z4210" s="189"/>
    </row>
    <row r="4211" spans="19:26" ht="17.25" customHeight="1">
      <c r="S4211" s="180"/>
      <c r="T4211" s="185"/>
      <c r="U4211" s="186"/>
      <c r="V4211" s="182"/>
      <c r="W4211" s="183"/>
      <c r="X4211" s="187"/>
      <c r="Y4211" s="188"/>
      <c r="Z4211" s="189"/>
    </row>
    <row r="4212" spans="19:26" ht="17.25" customHeight="1">
      <c r="S4212" s="180"/>
      <c r="T4212" s="185"/>
      <c r="U4212" s="186"/>
      <c r="V4212" s="182"/>
      <c r="W4212" s="183"/>
      <c r="X4212" s="187"/>
      <c r="Y4212" s="188"/>
      <c r="Z4212" s="189"/>
    </row>
    <row r="4213" spans="19:26" ht="17.25" customHeight="1">
      <c r="S4213" s="180"/>
      <c r="T4213" s="185"/>
      <c r="U4213" s="186"/>
      <c r="V4213" s="182"/>
      <c r="W4213" s="183"/>
      <c r="X4213" s="187"/>
      <c r="Y4213" s="188"/>
      <c r="Z4213" s="189"/>
    </row>
    <row r="4214" spans="19:26" ht="17.25" customHeight="1">
      <c r="S4214" s="180"/>
      <c r="T4214" s="185"/>
      <c r="U4214" s="186"/>
      <c r="V4214" s="182"/>
      <c r="W4214" s="183"/>
      <c r="X4214" s="187"/>
      <c r="Y4214" s="188"/>
      <c r="Z4214" s="189"/>
    </row>
    <row r="4215" spans="19:26" ht="17.25" customHeight="1">
      <c r="S4215" s="180"/>
      <c r="T4215" s="185"/>
      <c r="U4215" s="186"/>
      <c r="V4215" s="182"/>
      <c r="W4215" s="183"/>
      <c r="X4215" s="187"/>
      <c r="Y4215" s="188"/>
      <c r="Z4215" s="189"/>
    </row>
    <row r="4216" spans="19:26" ht="17.25" customHeight="1">
      <c r="S4216" s="180"/>
      <c r="T4216" s="185"/>
      <c r="U4216" s="186"/>
      <c r="V4216" s="182"/>
      <c r="W4216" s="183"/>
      <c r="X4216" s="187"/>
      <c r="Y4216" s="188"/>
      <c r="Z4216" s="189"/>
    </row>
    <row r="4217" spans="19:26" ht="17.25" customHeight="1">
      <c r="S4217" s="180"/>
      <c r="T4217" s="185"/>
      <c r="U4217" s="186"/>
      <c r="V4217" s="182"/>
      <c r="W4217" s="183"/>
      <c r="X4217" s="187"/>
      <c r="Y4217" s="188"/>
      <c r="Z4217" s="189"/>
    </row>
    <row r="4218" spans="19:26" ht="17.25" customHeight="1">
      <c r="S4218" s="180"/>
      <c r="T4218" s="185"/>
      <c r="U4218" s="186"/>
      <c r="V4218" s="182"/>
      <c r="W4218" s="183"/>
      <c r="X4218" s="187"/>
      <c r="Y4218" s="188"/>
      <c r="Z4218" s="189"/>
    </row>
    <row r="4219" spans="19:26" ht="17.25" customHeight="1">
      <c r="S4219" s="180"/>
      <c r="T4219" s="185"/>
      <c r="U4219" s="186"/>
      <c r="V4219" s="182"/>
      <c r="W4219" s="183"/>
      <c r="X4219" s="187"/>
      <c r="Y4219" s="188"/>
      <c r="Z4219" s="189"/>
    </row>
    <row r="4220" spans="19:26" ht="17.25" customHeight="1">
      <c r="S4220" s="180"/>
      <c r="T4220" s="185"/>
      <c r="U4220" s="186"/>
      <c r="V4220" s="182"/>
      <c r="W4220" s="183"/>
      <c r="X4220" s="187"/>
      <c r="Y4220" s="188"/>
      <c r="Z4220" s="189"/>
    </row>
    <row r="4221" spans="19:26" ht="17.25" customHeight="1">
      <c r="S4221" s="180"/>
      <c r="T4221" s="185"/>
      <c r="U4221" s="186"/>
      <c r="V4221" s="182"/>
      <c r="W4221" s="183"/>
      <c r="X4221" s="187"/>
      <c r="Y4221" s="188"/>
      <c r="Z4221" s="189"/>
    </row>
    <row r="4222" spans="19:26" ht="17.25" customHeight="1">
      <c r="S4222" s="180"/>
      <c r="T4222" s="185"/>
      <c r="U4222" s="186"/>
      <c r="V4222" s="182"/>
      <c r="W4222" s="183"/>
      <c r="X4222" s="187"/>
      <c r="Y4222" s="188"/>
      <c r="Z4222" s="189"/>
    </row>
    <row r="4223" spans="19:26" ht="17.25" customHeight="1">
      <c r="S4223" s="180"/>
      <c r="T4223" s="185"/>
      <c r="U4223" s="186"/>
      <c r="V4223" s="182"/>
      <c r="W4223" s="183"/>
      <c r="X4223" s="187"/>
      <c r="Y4223" s="188"/>
      <c r="Z4223" s="189"/>
    </row>
    <row r="4224" spans="19:26" ht="17.25" customHeight="1">
      <c r="S4224" s="180"/>
      <c r="T4224" s="185"/>
      <c r="U4224" s="186"/>
      <c r="V4224" s="182"/>
      <c r="W4224" s="183"/>
      <c r="X4224" s="187"/>
      <c r="Y4224" s="188"/>
      <c r="Z4224" s="189"/>
    </row>
    <row r="4225" spans="19:26" ht="17.25" customHeight="1">
      <c r="S4225" s="180"/>
      <c r="T4225" s="185"/>
      <c r="U4225" s="186"/>
      <c r="V4225" s="182"/>
      <c r="W4225" s="183"/>
      <c r="X4225" s="187"/>
      <c r="Y4225" s="188"/>
      <c r="Z4225" s="189"/>
    </row>
    <row r="4226" spans="19:26" ht="17.25" customHeight="1">
      <c r="S4226" s="180"/>
      <c r="T4226" s="185"/>
      <c r="U4226" s="186"/>
      <c r="V4226" s="182"/>
      <c r="W4226" s="183"/>
      <c r="X4226" s="187"/>
      <c r="Y4226" s="188"/>
      <c r="Z4226" s="189"/>
    </row>
    <row r="4227" spans="19:26" ht="17.25" customHeight="1">
      <c r="S4227" s="180"/>
      <c r="T4227" s="185"/>
      <c r="U4227" s="186"/>
      <c r="V4227" s="182"/>
      <c r="W4227" s="183"/>
      <c r="X4227" s="187"/>
      <c r="Y4227" s="188"/>
      <c r="Z4227" s="189"/>
    </row>
    <row r="4228" spans="19:26" ht="17.25" customHeight="1">
      <c r="S4228" s="180"/>
      <c r="T4228" s="185"/>
      <c r="U4228" s="186"/>
      <c r="V4228" s="182"/>
      <c r="W4228" s="183"/>
      <c r="X4228" s="187"/>
      <c r="Y4228" s="188"/>
      <c r="Z4228" s="189"/>
    </row>
    <row r="4229" spans="19:26" ht="17.25" customHeight="1">
      <c r="S4229" s="180"/>
      <c r="T4229" s="185"/>
      <c r="U4229" s="186"/>
      <c r="V4229" s="182"/>
      <c r="W4229" s="183"/>
      <c r="X4229" s="187"/>
      <c r="Y4229" s="188"/>
      <c r="Z4229" s="189"/>
    </row>
    <row r="4230" spans="19:26" ht="17.25" customHeight="1">
      <c r="S4230" s="180"/>
      <c r="T4230" s="185"/>
      <c r="U4230" s="186"/>
      <c r="V4230" s="182"/>
      <c r="W4230" s="183"/>
      <c r="X4230" s="187"/>
      <c r="Y4230" s="188"/>
      <c r="Z4230" s="189"/>
    </row>
    <row r="4231" spans="19:26" ht="17.25" customHeight="1">
      <c r="S4231" s="180"/>
      <c r="T4231" s="185"/>
      <c r="U4231" s="186"/>
      <c r="V4231" s="182"/>
      <c r="W4231" s="183"/>
      <c r="X4231" s="187"/>
      <c r="Y4231" s="188"/>
      <c r="Z4231" s="189"/>
    </row>
    <row r="4232" spans="19:26" ht="17.25" customHeight="1">
      <c r="S4232" s="180"/>
      <c r="T4232" s="185"/>
      <c r="U4232" s="186"/>
      <c r="V4232" s="182"/>
      <c r="W4232" s="183"/>
      <c r="X4232" s="187"/>
      <c r="Y4232" s="188"/>
      <c r="Z4232" s="189"/>
    </row>
    <row r="4233" spans="19:26" ht="17.25" customHeight="1">
      <c r="S4233" s="180"/>
      <c r="T4233" s="185"/>
      <c r="U4233" s="186"/>
      <c r="V4233" s="182"/>
      <c r="W4233" s="183"/>
      <c r="X4233" s="187"/>
      <c r="Y4233" s="188"/>
      <c r="Z4233" s="189"/>
    </row>
    <row r="4234" spans="19:26" ht="17.25" customHeight="1">
      <c r="S4234" s="180"/>
      <c r="T4234" s="185"/>
      <c r="U4234" s="186"/>
      <c r="V4234" s="182"/>
      <c r="W4234" s="183"/>
      <c r="X4234" s="187"/>
      <c r="Y4234" s="188"/>
      <c r="Z4234" s="189"/>
    </row>
    <row r="4235" spans="19:26" ht="17.25" customHeight="1">
      <c r="S4235" s="180"/>
      <c r="T4235" s="185"/>
      <c r="U4235" s="186"/>
      <c r="V4235" s="182"/>
      <c r="W4235" s="183"/>
      <c r="X4235" s="187"/>
      <c r="Y4235" s="188"/>
      <c r="Z4235" s="189"/>
    </row>
    <row r="4236" spans="19:26" ht="17.25" customHeight="1">
      <c r="S4236" s="180"/>
      <c r="T4236" s="185"/>
      <c r="U4236" s="186"/>
      <c r="V4236" s="182"/>
      <c r="W4236" s="183"/>
      <c r="X4236" s="187"/>
      <c r="Y4236" s="188"/>
      <c r="Z4236" s="189"/>
    </row>
    <row r="4237" spans="19:26" ht="17.25" customHeight="1">
      <c r="S4237" s="180"/>
      <c r="T4237" s="185"/>
      <c r="U4237" s="186"/>
      <c r="V4237" s="182"/>
      <c r="W4237" s="183"/>
      <c r="X4237" s="187"/>
      <c r="Y4237" s="188"/>
      <c r="Z4237" s="189"/>
    </row>
    <row r="4238" spans="19:26" ht="17.25" customHeight="1">
      <c r="S4238" s="180"/>
      <c r="T4238" s="185"/>
      <c r="U4238" s="186"/>
      <c r="V4238" s="182"/>
      <c r="W4238" s="183"/>
      <c r="X4238" s="187"/>
      <c r="Y4238" s="188"/>
      <c r="Z4238" s="189"/>
    </row>
    <row r="4239" spans="19:26" ht="17.25" customHeight="1">
      <c r="S4239" s="180"/>
      <c r="T4239" s="185"/>
      <c r="U4239" s="186"/>
      <c r="V4239" s="182"/>
      <c r="W4239" s="183"/>
      <c r="X4239" s="187"/>
      <c r="Y4239" s="188"/>
      <c r="Z4239" s="189"/>
    </row>
    <row r="4240" spans="19:26" ht="17.25" customHeight="1">
      <c r="S4240" s="180"/>
      <c r="T4240" s="185"/>
      <c r="U4240" s="186"/>
      <c r="V4240" s="182"/>
      <c r="W4240" s="183"/>
      <c r="X4240" s="187"/>
      <c r="Y4240" s="188"/>
      <c r="Z4240" s="189"/>
    </row>
    <row r="4241" spans="19:26" ht="17.25" customHeight="1">
      <c r="S4241" s="180"/>
      <c r="T4241" s="185"/>
      <c r="U4241" s="186"/>
      <c r="V4241" s="182"/>
      <c r="W4241" s="183"/>
      <c r="X4241" s="187"/>
      <c r="Y4241" s="188"/>
      <c r="Z4241" s="189"/>
    </row>
    <row r="4242" spans="19:26" ht="17.25" customHeight="1">
      <c r="S4242" s="180"/>
      <c r="T4242" s="185"/>
      <c r="U4242" s="186"/>
      <c r="V4242" s="182"/>
      <c r="W4242" s="183"/>
      <c r="X4242" s="187"/>
      <c r="Y4242" s="188"/>
      <c r="Z4242" s="189"/>
    </row>
    <row r="4243" spans="19:26" ht="17.25" customHeight="1">
      <c r="S4243" s="180"/>
      <c r="T4243" s="185"/>
      <c r="U4243" s="186"/>
      <c r="V4243" s="182"/>
      <c r="W4243" s="183"/>
      <c r="X4243" s="187"/>
      <c r="Y4243" s="188"/>
      <c r="Z4243" s="189"/>
    </row>
    <row r="4244" spans="19:26" ht="17.25" customHeight="1">
      <c r="S4244" s="180"/>
      <c r="T4244" s="185"/>
      <c r="U4244" s="186"/>
      <c r="V4244" s="182"/>
      <c r="W4244" s="183"/>
      <c r="X4244" s="187"/>
      <c r="Y4244" s="188"/>
      <c r="Z4244" s="189"/>
    </row>
    <row r="4245" spans="19:26" ht="17.25" customHeight="1">
      <c r="S4245" s="180"/>
      <c r="T4245" s="185"/>
      <c r="U4245" s="186"/>
      <c r="V4245" s="182"/>
      <c r="W4245" s="183"/>
      <c r="X4245" s="187"/>
      <c r="Y4245" s="188"/>
      <c r="Z4245" s="189"/>
    </row>
    <row r="4246" spans="19:26" ht="17.25" customHeight="1">
      <c r="S4246" s="180"/>
      <c r="T4246" s="185"/>
      <c r="U4246" s="186"/>
      <c r="V4246" s="182"/>
      <c r="W4246" s="183"/>
      <c r="X4246" s="187"/>
      <c r="Y4246" s="188"/>
      <c r="Z4246" s="189"/>
    </row>
    <row r="4247" spans="19:26" ht="17.25" customHeight="1">
      <c r="S4247" s="180"/>
      <c r="T4247" s="185"/>
      <c r="U4247" s="186"/>
      <c r="V4247" s="182"/>
      <c r="W4247" s="183"/>
      <c r="X4247" s="187"/>
      <c r="Y4247" s="188"/>
      <c r="Z4247" s="189"/>
    </row>
    <row r="4248" spans="19:26" ht="17.25" customHeight="1">
      <c r="S4248" s="180"/>
      <c r="T4248" s="185"/>
      <c r="U4248" s="186"/>
      <c r="V4248" s="182"/>
      <c r="W4248" s="183"/>
      <c r="X4248" s="187"/>
      <c r="Y4248" s="188"/>
      <c r="Z4248" s="189"/>
    </row>
    <row r="4249" spans="19:26" ht="17.25" customHeight="1">
      <c r="S4249" s="180"/>
      <c r="T4249" s="185"/>
      <c r="U4249" s="186"/>
      <c r="V4249" s="182"/>
      <c r="W4249" s="183"/>
      <c r="X4249" s="187"/>
      <c r="Y4249" s="188"/>
      <c r="Z4249" s="189"/>
    </row>
    <row r="4250" spans="19:26" ht="17.25" customHeight="1">
      <c r="S4250" s="180"/>
      <c r="T4250" s="185"/>
      <c r="U4250" s="186"/>
      <c r="V4250" s="182"/>
      <c r="W4250" s="183"/>
      <c r="X4250" s="187"/>
      <c r="Y4250" s="188"/>
      <c r="Z4250" s="189"/>
    </row>
    <row r="4251" spans="19:26" ht="17.25" customHeight="1">
      <c r="S4251" s="180"/>
      <c r="T4251" s="185"/>
      <c r="U4251" s="186"/>
      <c r="V4251" s="182"/>
      <c r="W4251" s="183"/>
      <c r="X4251" s="187"/>
      <c r="Y4251" s="188"/>
      <c r="Z4251" s="189"/>
    </row>
    <row r="4252" spans="19:26" ht="17.25" customHeight="1">
      <c r="S4252" s="180"/>
      <c r="T4252" s="185"/>
      <c r="U4252" s="186"/>
      <c r="V4252" s="182"/>
      <c r="W4252" s="183"/>
      <c r="X4252" s="187"/>
      <c r="Y4252" s="188"/>
      <c r="Z4252" s="189"/>
    </row>
    <row r="4253" spans="19:26" ht="17.25" customHeight="1">
      <c r="S4253" s="180"/>
      <c r="T4253" s="185"/>
      <c r="U4253" s="186"/>
      <c r="V4253" s="182"/>
      <c r="W4253" s="183"/>
      <c r="X4253" s="187"/>
      <c r="Y4253" s="188"/>
      <c r="Z4253" s="189"/>
    </row>
    <row r="4254" spans="19:26" ht="17.25" customHeight="1">
      <c r="S4254" s="180"/>
      <c r="T4254" s="185"/>
      <c r="U4254" s="186"/>
      <c r="V4254" s="182"/>
      <c r="W4254" s="183"/>
      <c r="X4254" s="187"/>
      <c r="Y4254" s="188"/>
      <c r="Z4254" s="189"/>
    </row>
    <row r="4255" spans="19:26" ht="17.25" customHeight="1">
      <c r="S4255" s="180"/>
      <c r="T4255" s="185"/>
      <c r="U4255" s="186"/>
      <c r="V4255" s="182"/>
      <c r="W4255" s="183"/>
      <c r="X4255" s="187"/>
      <c r="Y4255" s="188"/>
      <c r="Z4255" s="189"/>
    </row>
    <row r="4256" spans="19:26" ht="17.25" customHeight="1">
      <c r="S4256" s="180"/>
      <c r="T4256" s="185"/>
      <c r="U4256" s="186"/>
      <c r="V4256" s="182"/>
      <c r="W4256" s="183"/>
      <c r="X4256" s="187"/>
      <c r="Y4256" s="188"/>
      <c r="Z4256" s="189"/>
    </row>
    <row r="4257" spans="19:26" ht="17.25" customHeight="1">
      <c r="S4257" s="180"/>
      <c r="T4257" s="185"/>
      <c r="U4257" s="186"/>
      <c r="V4257" s="182"/>
      <c r="W4257" s="183"/>
      <c r="X4257" s="187"/>
      <c r="Y4257" s="188"/>
      <c r="Z4257" s="189"/>
    </row>
    <row r="4258" spans="19:26" ht="17.25" customHeight="1">
      <c r="S4258" s="180"/>
      <c r="T4258" s="185"/>
      <c r="U4258" s="186"/>
      <c r="V4258" s="182"/>
      <c r="W4258" s="183"/>
      <c r="X4258" s="187"/>
      <c r="Y4258" s="188"/>
      <c r="Z4258" s="189"/>
    </row>
    <row r="4259" spans="19:26" ht="17.25" customHeight="1">
      <c r="S4259" s="180"/>
      <c r="T4259" s="185"/>
      <c r="U4259" s="186"/>
      <c r="V4259" s="182"/>
      <c r="W4259" s="183"/>
      <c r="X4259" s="187"/>
      <c r="Y4259" s="188"/>
      <c r="Z4259" s="189"/>
    </row>
    <row r="4260" spans="19:26" ht="17.25" customHeight="1">
      <c r="S4260" s="180"/>
      <c r="T4260" s="185"/>
      <c r="U4260" s="186"/>
      <c r="V4260" s="182"/>
      <c r="W4260" s="183"/>
      <c r="X4260" s="187"/>
      <c r="Y4260" s="188"/>
      <c r="Z4260" s="189"/>
    </row>
    <row r="4261" spans="19:26" ht="17.25" customHeight="1">
      <c r="S4261" s="180"/>
      <c r="T4261" s="185"/>
      <c r="U4261" s="186"/>
      <c r="V4261" s="182"/>
      <c r="W4261" s="183"/>
      <c r="X4261" s="187"/>
      <c r="Y4261" s="188"/>
      <c r="Z4261" s="189"/>
    </row>
    <row r="4262" spans="19:26" ht="17.25" customHeight="1">
      <c r="S4262" s="180"/>
      <c r="T4262" s="185"/>
      <c r="U4262" s="186"/>
      <c r="V4262" s="182"/>
      <c r="W4262" s="183"/>
      <c r="X4262" s="187"/>
      <c r="Y4262" s="188"/>
      <c r="Z4262" s="189"/>
    </row>
    <row r="4263" spans="19:26" ht="17.25" customHeight="1">
      <c r="S4263" s="180"/>
      <c r="T4263" s="185"/>
      <c r="U4263" s="186"/>
      <c r="V4263" s="182"/>
      <c r="W4263" s="183"/>
      <c r="X4263" s="187"/>
      <c r="Y4263" s="188"/>
      <c r="Z4263" s="189"/>
    </row>
    <row r="4264" spans="19:26" ht="17.25" customHeight="1">
      <c r="S4264" s="180"/>
      <c r="T4264" s="185"/>
      <c r="U4264" s="186"/>
      <c r="V4264" s="182"/>
      <c r="W4264" s="183"/>
      <c r="X4264" s="187"/>
      <c r="Y4264" s="188"/>
      <c r="Z4264" s="189"/>
    </row>
    <row r="4265" spans="19:26" ht="17.25" customHeight="1">
      <c r="S4265" s="180"/>
      <c r="T4265" s="185"/>
      <c r="U4265" s="186"/>
      <c r="V4265" s="182"/>
      <c r="W4265" s="183"/>
      <c r="X4265" s="187"/>
      <c r="Y4265" s="188"/>
      <c r="Z4265" s="189"/>
    </row>
    <row r="4266" spans="19:26" ht="17.25" customHeight="1">
      <c r="S4266" s="180"/>
      <c r="T4266" s="185"/>
      <c r="U4266" s="186"/>
      <c r="V4266" s="182"/>
      <c r="W4266" s="183"/>
      <c r="X4266" s="187"/>
      <c r="Y4266" s="188"/>
      <c r="Z4266" s="189"/>
    </row>
    <row r="4267" spans="19:26" ht="17.25" customHeight="1">
      <c r="S4267" s="180"/>
      <c r="T4267" s="185"/>
      <c r="U4267" s="186"/>
      <c r="V4267" s="182"/>
      <c r="W4267" s="183"/>
      <c r="X4267" s="187"/>
      <c r="Y4267" s="188"/>
      <c r="Z4267" s="189"/>
    </row>
    <row r="4268" spans="19:26" ht="17.25" customHeight="1">
      <c r="S4268" s="180"/>
      <c r="T4268" s="185"/>
      <c r="U4268" s="186"/>
      <c r="V4268" s="182"/>
      <c r="W4268" s="183"/>
      <c r="X4268" s="187"/>
      <c r="Y4268" s="188"/>
      <c r="Z4268" s="189"/>
    </row>
    <row r="4269" spans="19:26" ht="17.25" customHeight="1">
      <c r="S4269" s="180"/>
      <c r="T4269" s="185"/>
      <c r="U4269" s="186"/>
      <c r="V4269" s="182"/>
      <c r="W4269" s="183"/>
      <c r="X4269" s="187"/>
      <c r="Y4269" s="188"/>
      <c r="Z4269" s="189"/>
    </row>
    <row r="4270" spans="19:26" ht="17.25" customHeight="1">
      <c r="S4270" s="180"/>
      <c r="T4270" s="185"/>
      <c r="U4270" s="186"/>
      <c r="V4270" s="182"/>
      <c r="W4270" s="183"/>
      <c r="X4270" s="187"/>
      <c r="Y4270" s="188"/>
      <c r="Z4270" s="189"/>
    </row>
    <row r="4271" spans="19:26" ht="17.25" customHeight="1">
      <c r="S4271" s="180"/>
      <c r="T4271" s="185"/>
      <c r="U4271" s="186"/>
      <c r="V4271" s="182"/>
      <c r="W4271" s="183"/>
      <c r="X4271" s="187"/>
      <c r="Y4271" s="188"/>
      <c r="Z4271" s="189"/>
    </row>
    <row r="4272" spans="19:26" ht="17.25" customHeight="1">
      <c r="S4272" s="180"/>
      <c r="T4272" s="185"/>
      <c r="U4272" s="186"/>
      <c r="V4272" s="182"/>
      <c r="W4272" s="183"/>
      <c r="X4272" s="187"/>
      <c r="Y4272" s="188"/>
      <c r="Z4272" s="189"/>
    </row>
    <row r="4273" spans="19:26" ht="17.25" customHeight="1">
      <c r="S4273" s="180"/>
      <c r="T4273" s="185"/>
      <c r="U4273" s="186"/>
      <c r="V4273" s="182"/>
      <c r="W4273" s="183"/>
      <c r="X4273" s="187"/>
      <c r="Y4273" s="188"/>
      <c r="Z4273" s="189"/>
    </row>
    <row r="4274" spans="19:26" ht="17.25" customHeight="1">
      <c r="S4274" s="180"/>
      <c r="T4274" s="185"/>
      <c r="U4274" s="186"/>
      <c r="V4274" s="182"/>
      <c r="W4274" s="183"/>
      <c r="X4274" s="187"/>
      <c r="Y4274" s="188"/>
      <c r="Z4274" s="189"/>
    </row>
    <row r="4275" spans="19:26" ht="17.25" customHeight="1">
      <c r="S4275" s="180"/>
      <c r="T4275" s="185"/>
      <c r="U4275" s="186"/>
      <c r="V4275" s="182"/>
      <c r="W4275" s="183"/>
      <c r="X4275" s="187"/>
      <c r="Y4275" s="188"/>
      <c r="Z4275" s="189"/>
    </row>
    <row r="4276" spans="19:26" ht="17.25" customHeight="1">
      <c r="S4276" s="180"/>
      <c r="T4276" s="185"/>
      <c r="U4276" s="186"/>
      <c r="V4276" s="182"/>
      <c r="W4276" s="183"/>
      <c r="X4276" s="187"/>
      <c r="Y4276" s="188"/>
      <c r="Z4276" s="189"/>
    </row>
    <row r="4277" spans="19:26" ht="17.25" customHeight="1">
      <c r="S4277" s="180"/>
      <c r="T4277" s="185"/>
      <c r="U4277" s="186"/>
      <c r="V4277" s="182"/>
      <c r="W4277" s="183"/>
      <c r="X4277" s="187"/>
      <c r="Y4277" s="188"/>
      <c r="Z4277" s="189"/>
    </row>
    <row r="4278" spans="19:26" ht="17.25" customHeight="1">
      <c r="S4278" s="180"/>
      <c r="T4278" s="185"/>
      <c r="U4278" s="186"/>
      <c r="V4278" s="182"/>
      <c r="W4278" s="183"/>
      <c r="X4278" s="187"/>
      <c r="Y4278" s="188"/>
      <c r="Z4278" s="189"/>
    </row>
    <row r="4279" spans="19:26" ht="17.25" customHeight="1">
      <c r="S4279" s="180"/>
      <c r="T4279" s="185"/>
      <c r="U4279" s="186"/>
      <c r="V4279" s="182"/>
      <c r="W4279" s="183"/>
      <c r="X4279" s="187"/>
      <c r="Y4279" s="188"/>
      <c r="Z4279" s="189"/>
    </row>
    <row r="4280" spans="19:26" ht="17.25" customHeight="1">
      <c r="S4280" s="180"/>
      <c r="T4280" s="185"/>
      <c r="U4280" s="186"/>
      <c r="V4280" s="182"/>
      <c r="W4280" s="183"/>
      <c r="X4280" s="187"/>
      <c r="Y4280" s="188"/>
      <c r="Z4280" s="189"/>
    </row>
    <row r="4281" spans="19:26" ht="17.25" customHeight="1">
      <c r="S4281" s="180"/>
      <c r="T4281" s="185"/>
      <c r="U4281" s="186"/>
      <c r="V4281" s="182"/>
      <c r="W4281" s="183"/>
      <c r="X4281" s="187"/>
      <c r="Y4281" s="188"/>
      <c r="Z4281" s="189"/>
    </row>
    <row r="4282" spans="19:26" ht="17.25" customHeight="1">
      <c r="S4282" s="180"/>
      <c r="T4282" s="185"/>
      <c r="U4282" s="186"/>
      <c r="V4282" s="182"/>
      <c r="W4282" s="183"/>
      <c r="X4282" s="187"/>
      <c r="Y4282" s="188"/>
      <c r="Z4282" s="189"/>
    </row>
    <row r="4283" spans="19:26" ht="17.25" customHeight="1">
      <c r="S4283" s="180"/>
      <c r="T4283" s="185"/>
      <c r="U4283" s="186"/>
      <c r="V4283" s="182"/>
      <c r="W4283" s="183"/>
      <c r="X4283" s="187"/>
      <c r="Y4283" s="188"/>
      <c r="Z4283" s="189"/>
    </row>
    <row r="4284" spans="19:26" ht="17.25" customHeight="1">
      <c r="S4284" s="180"/>
      <c r="T4284" s="185"/>
      <c r="U4284" s="186"/>
      <c r="V4284" s="182"/>
      <c r="W4284" s="183"/>
      <c r="X4284" s="187"/>
      <c r="Y4284" s="188"/>
      <c r="Z4284" s="189"/>
    </row>
    <row r="4285" spans="19:26" ht="17.25" customHeight="1">
      <c r="S4285" s="180"/>
      <c r="T4285" s="185"/>
      <c r="U4285" s="186"/>
      <c r="V4285" s="182"/>
      <c r="W4285" s="183"/>
      <c r="X4285" s="187"/>
      <c r="Y4285" s="188"/>
      <c r="Z4285" s="189"/>
    </row>
    <row r="4286" spans="19:26" ht="17.25" customHeight="1">
      <c r="S4286" s="180"/>
      <c r="T4286" s="185"/>
      <c r="U4286" s="186"/>
      <c r="V4286" s="182"/>
      <c r="W4286" s="183"/>
      <c r="X4286" s="187"/>
      <c r="Y4286" s="188"/>
      <c r="Z4286" s="189"/>
    </row>
    <row r="4287" spans="19:26" ht="17.25" customHeight="1">
      <c r="S4287" s="180"/>
      <c r="T4287" s="185"/>
      <c r="U4287" s="186"/>
      <c r="V4287" s="182"/>
      <c r="W4287" s="183"/>
      <c r="X4287" s="187"/>
      <c r="Y4287" s="188"/>
      <c r="Z4287" s="189"/>
    </row>
    <row r="4288" spans="19:26" ht="17.25" customHeight="1">
      <c r="S4288" s="180"/>
      <c r="T4288" s="185"/>
      <c r="U4288" s="186"/>
      <c r="V4288" s="182"/>
      <c r="W4288" s="183"/>
      <c r="X4288" s="187"/>
      <c r="Y4288" s="188"/>
      <c r="Z4288" s="189"/>
    </row>
    <row r="4289" spans="19:26" ht="17.25" customHeight="1">
      <c r="S4289" s="180"/>
      <c r="T4289" s="185"/>
      <c r="U4289" s="186"/>
      <c r="V4289" s="182"/>
      <c r="W4289" s="183"/>
      <c r="X4289" s="187"/>
      <c r="Y4289" s="188"/>
      <c r="Z4289" s="189"/>
    </row>
    <row r="4290" spans="19:26" ht="17.25" customHeight="1">
      <c r="S4290" s="180"/>
      <c r="T4290" s="185"/>
      <c r="U4290" s="186"/>
      <c r="V4290" s="182"/>
      <c r="W4290" s="183"/>
      <c r="X4290" s="187"/>
      <c r="Y4290" s="188"/>
      <c r="Z4290" s="189"/>
    </row>
    <row r="4291" spans="19:26" ht="17.25" customHeight="1">
      <c r="S4291" s="180"/>
      <c r="T4291" s="185"/>
      <c r="U4291" s="186"/>
      <c r="V4291" s="182"/>
      <c r="W4291" s="183"/>
      <c r="X4291" s="187"/>
      <c r="Y4291" s="188"/>
      <c r="Z4291" s="189"/>
    </row>
    <row r="4292" spans="19:26" ht="17.25" customHeight="1">
      <c r="S4292" s="180"/>
      <c r="T4292" s="185"/>
      <c r="U4292" s="186"/>
      <c r="V4292" s="182"/>
      <c r="W4292" s="183"/>
      <c r="X4292" s="187"/>
      <c r="Y4292" s="188"/>
      <c r="Z4292" s="189"/>
    </row>
    <row r="4293" spans="19:26" ht="17.25" customHeight="1">
      <c r="S4293" s="180"/>
      <c r="T4293" s="185"/>
      <c r="U4293" s="186"/>
      <c r="V4293" s="182"/>
      <c r="W4293" s="183"/>
      <c r="X4293" s="187"/>
      <c r="Y4293" s="188"/>
      <c r="Z4293" s="189"/>
    </row>
    <row r="4294" spans="19:26" ht="17.25" customHeight="1">
      <c r="S4294" s="180"/>
      <c r="T4294" s="185"/>
      <c r="U4294" s="186"/>
      <c r="V4294" s="182"/>
      <c r="W4294" s="183"/>
      <c r="X4294" s="187"/>
      <c r="Y4294" s="188"/>
      <c r="Z4294" s="189"/>
    </row>
    <row r="4295" spans="19:26" ht="17.25" customHeight="1">
      <c r="S4295" s="180"/>
      <c r="T4295" s="185"/>
      <c r="U4295" s="186"/>
      <c r="V4295" s="182"/>
      <c r="W4295" s="183"/>
      <c r="X4295" s="187"/>
      <c r="Y4295" s="188"/>
      <c r="Z4295" s="189"/>
    </row>
    <row r="4296" spans="19:26" ht="17.25" customHeight="1">
      <c r="S4296" s="180"/>
      <c r="T4296" s="185"/>
      <c r="U4296" s="186"/>
      <c r="V4296" s="182"/>
      <c r="W4296" s="183"/>
      <c r="X4296" s="187"/>
      <c r="Y4296" s="188"/>
      <c r="Z4296" s="189"/>
    </row>
    <row r="4297" spans="19:26" ht="17.25" customHeight="1">
      <c r="S4297" s="180"/>
      <c r="T4297" s="185"/>
      <c r="U4297" s="186"/>
      <c r="V4297" s="182"/>
      <c r="W4297" s="183"/>
      <c r="X4297" s="187"/>
      <c r="Y4297" s="188"/>
      <c r="Z4297" s="189"/>
    </row>
    <row r="4298" spans="19:26" ht="17.25" customHeight="1">
      <c r="S4298" s="180"/>
      <c r="T4298" s="185"/>
      <c r="U4298" s="186"/>
      <c r="V4298" s="182"/>
      <c r="W4298" s="183"/>
      <c r="X4298" s="187"/>
      <c r="Y4298" s="188"/>
      <c r="Z4298" s="189"/>
    </row>
    <row r="4299" spans="19:26" ht="17.25" customHeight="1">
      <c r="S4299" s="180"/>
      <c r="T4299" s="185"/>
      <c r="U4299" s="186"/>
      <c r="V4299" s="182"/>
      <c r="W4299" s="183"/>
      <c r="X4299" s="187"/>
      <c r="Y4299" s="188"/>
      <c r="Z4299" s="189"/>
    </row>
    <row r="4300" spans="19:26" ht="17.25" customHeight="1">
      <c r="S4300" s="180"/>
      <c r="T4300" s="185"/>
      <c r="U4300" s="186"/>
      <c r="V4300" s="182"/>
      <c r="W4300" s="183"/>
      <c r="X4300" s="187"/>
      <c r="Y4300" s="188"/>
      <c r="Z4300" s="189"/>
    </row>
    <row r="4301" spans="19:26" ht="17.25" customHeight="1">
      <c r="S4301" s="180"/>
      <c r="T4301" s="185"/>
      <c r="U4301" s="186"/>
      <c r="V4301" s="182"/>
      <c r="W4301" s="183"/>
      <c r="X4301" s="187"/>
      <c r="Y4301" s="188"/>
      <c r="Z4301" s="189"/>
    </row>
    <row r="4302" spans="19:26" ht="17.25" customHeight="1">
      <c r="S4302" s="180"/>
      <c r="T4302" s="185"/>
      <c r="U4302" s="186"/>
      <c r="V4302" s="182"/>
      <c r="W4302" s="183"/>
      <c r="X4302" s="187"/>
      <c r="Y4302" s="188"/>
      <c r="Z4302" s="189"/>
    </row>
    <row r="4303" spans="19:26" ht="17.25" customHeight="1">
      <c r="S4303" s="180"/>
      <c r="T4303" s="185"/>
      <c r="U4303" s="186"/>
      <c r="V4303" s="182"/>
      <c r="W4303" s="183"/>
      <c r="X4303" s="187"/>
      <c r="Y4303" s="188"/>
      <c r="Z4303" s="189"/>
    </row>
    <row r="4304" spans="19:26" ht="17.25" customHeight="1">
      <c r="S4304" s="180"/>
      <c r="T4304" s="185"/>
      <c r="U4304" s="186"/>
      <c r="V4304" s="182"/>
      <c r="W4304" s="183"/>
      <c r="X4304" s="187"/>
      <c r="Y4304" s="188"/>
      <c r="Z4304" s="189"/>
    </row>
    <row r="4305" spans="19:26" ht="17.25" customHeight="1">
      <c r="S4305" s="180"/>
      <c r="T4305" s="185"/>
      <c r="U4305" s="186"/>
      <c r="V4305" s="182"/>
      <c r="W4305" s="183"/>
      <c r="X4305" s="187"/>
      <c r="Y4305" s="188"/>
      <c r="Z4305" s="189"/>
    </row>
    <row r="4306" spans="19:26" ht="17.25" customHeight="1">
      <c r="S4306" s="180"/>
      <c r="T4306" s="185"/>
      <c r="U4306" s="186"/>
      <c r="V4306" s="182"/>
      <c r="W4306" s="183"/>
      <c r="X4306" s="187"/>
      <c r="Y4306" s="188"/>
      <c r="Z4306" s="189"/>
    </row>
    <row r="4307" spans="19:26" ht="17.25" customHeight="1">
      <c r="S4307" s="180"/>
      <c r="T4307" s="185"/>
      <c r="U4307" s="186"/>
      <c r="V4307" s="182"/>
      <c r="W4307" s="183"/>
      <c r="X4307" s="187"/>
      <c r="Y4307" s="188"/>
      <c r="Z4307" s="189"/>
    </row>
    <row r="4308" spans="19:26" ht="17.25" customHeight="1">
      <c r="S4308" s="180"/>
      <c r="T4308" s="185"/>
      <c r="U4308" s="186"/>
      <c r="V4308" s="182"/>
      <c r="W4308" s="183"/>
      <c r="X4308" s="187"/>
      <c r="Y4308" s="188"/>
      <c r="Z4308" s="189"/>
    </row>
    <row r="4309" spans="19:26" ht="17.25" customHeight="1">
      <c r="S4309" s="180"/>
      <c r="T4309" s="185"/>
      <c r="U4309" s="186"/>
      <c r="V4309" s="182"/>
      <c r="W4309" s="183"/>
      <c r="X4309" s="187"/>
      <c r="Y4309" s="188"/>
      <c r="Z4309" s="189"/>
    </row>
    <row r="4310" spans="19:26" ht="17.25" customHeight="1">
      <c r="S4310" s="180"/>
      <c r="T4310" s="185"/>
      <c r="U4310" s="186"/>
      <c r="V4310" s="182"/>
      <c r="W4310" s="183"/>
      <c r="X4310" s="187"/>
      <c r="Y4310" s="188"/>
      <c r="Z4310" s="189"/>
    </row>
    <row r="4311" spans="19:26" ht="17.25" customHeight="1">
      <c r="S4311" s="180"/>
      <c r="T4311" s="185"/>
      <c r="U4311" s="186"/>
      <c r="V4311" s="182"/>
      <c r="W4311" s="183"/>
      <c r="X4311" s="187"/>
      <c r="Y4311" s="188"/>
      <c r="Z4311" s="189"/>
    </row>
    <row r="4312" spans="19:26" ht="17.25" customHeight="1">
      <c r="S4312" s="180"/>
      <c r="T4312" s="185"/>
      <c r="U4312" s="186"/>
      <c r="V4312" s="182"/>
      <c r="W4312" s="183"/>
      <c r="X4312" s="187"/>
      <c r="Y4312" s="188"/>
      <c r="Z4312" s="189"/>
    </row>
    <row r="4313" spans="19:26" ht="17.25" customHeight="1">
      <c r="S4313" s="180"/>
      <c r="T4313" s="185"/>
      <c r="U4313" s="186"/>
      <c r="V4313" s="182"/>
      <c r="W4313" s="183"/>
      <c r="X4313" s="187"/>
      <c r="Y4313" s="188"/>
      <c r="Z4313" s="189"/>
    </row>
    <row r="4314" spans="19:26" ht="17.25" customHeight="1">
      <c r="S4314" s="180"/>
      <c r="T4314" s="185"/>
      <c r="U4314" s="186"/>
      <c r="V4314" s="182"/>
      <c r="W4314" s="183"/>
      <c r="X4314" s="187"/>
      <c r="Y4314" s="188"/>
      <c r="Z4314" s="189"/>
    </row>
    <row r="4315" spans="19:26" ht="17.25" customHeight="1">
      <c r="S4315" s="180"/>
      <c r="T4315" s="185"/>
      <c r="U4315" s="186"/>
      <c r="V4315" s="182"/>
      <c r="W4315" s="183"/>
      <c r="X4315" s="187"/>
      <c r="Y4315" s="188"/>
      <c r="Z4315" s="189"/>
    </row>
    <row r="4316" spans="19:26" ht="17.25" customHeight="1">
      <c r="S4316" s="180"/>
      <c r="T4316" s="185"/>
      <c r="U4316" s="186"/>
      <c r="V4316" s="182"/>
      <c r="W4316" s="183"/>
      <c r="X4316" s="187"/>
      <c r="Y4316" s="188"/>
      <c r="Z4316" s="189"/>
    </row>
    <row r="4317" spans="19:26" ht="17.25" customHeight="1">
      <c r="S4317" s="180"/>
      <c r="T4317" s="185"/>
      <c r="U4317" s="186"/>
      <c r="V4317" s="182"/>
      <c r="W4317" s="183"/>
      <c r="X4317" s="187"/>
      <c r="Y4317" s="188"/>
      <c r="Z4317" s="189"/>
    </row>
    <row r="4318" spans="19:26" ht="17.25" customHeight="1">
      <c r="S4318" s="180"/>
      <c r="T4318" s="185"/>
      <c r="U4318" s="186"/>
      <c r="V4318" s="182"/>
      <c r="W4318" s="183"/>
      <c r="X4318" s="187"/>
      <c r="Y4318" s="188"/>
      <c r="Z4318" s="189"/>
    </row>
    <row r="4319" spans="19:26" ht="17.25" customHeight="1">
      <c r="S4319" s="180"/>
      <c r="T4319" s="185"/>
      <c r="U4319" s="186"/>
      <c r="V4319" s="182"/>
      <c r="W4319" s="183"/>
      <c r="X4319" s="187"/>
      <c r="Y4319" s="188"/>
      <c r="Z4319" s="189"/>
    </row>
    <row r="4320" spans="19:26" ht="17.25" customHeight="1">
      <c r="S4320" s="180"/>
      <c r="T4320" s="185"/>
      <c r="U4320" s="186"/>
      <c r="V4320" s="182"/>
      <c r="W4320" s="183"/>
      <c r="X4320" s="187"/>
      <c r="Y4320" s="188"/>
      <c r="Z4320" s="189"/>
    </row>
    <row r="4321" spans="19:26" ht="17.25" customHeight="1">
      <c r="S4321" s="180"/>
      <c r="T4321" s="185"/>
      <c r="U4321" s="186"/>
      <c r="V4321" s="182"/>
      <c r="W4321" s="183"/>
      <c r="X4321" s="187"/>
      <c r="Y4321" s="188"/>
      <c r="Z4321" s="189"/>
    </row>
    <row r="4322" spans="19:26" ht="17.25" customHeight="1">
      <c r="S4322" s="180"/>
      <c r="T4322" s="185"/>
      <c r="U4322" s="186"/>
      <c r="V4322" s="182"/>
      <c r="W4322" s="183"/>
      <c r="X4322" s="187"/>
      <c r="Y4322" s="188"/>
      <c r="Z4322" s="189"/>
    </row>
    <row r="4323" spans="19:26" ht="17.25" customHeight="1">
      <c r="S4323" s="180"/>
      <c r="T4323" s="185"/>
      <c r="U4323" s="186"/>
      <c r="V4323" s="182"/>
      <c r="W4323" s="183"/>
      <c r="X4323" s="187"/>
      <c r="Y4323" s="188"/>
      <c r="Z4323" s="189"/>
    </row>
    <row r="4324" spans="19:26" ht="17.25" customHeight="1">
      <c r="S4324" s="180"/>
      <c r="T4324" s="185"/>
      <c r="U4324" s="186"/>
      <c r="V4324" s="182"/>
      <c r="W4324" s="183"/>
      <c r="X4324" s="187"/>
      <c r="Y4324" s="188"/>
      <c r="Z4324" s="189"/>
    </row>
    <row r="4325" spans="19:26" ht="17.25" customHeight="1">
      <c r="S4325" s="180"/>
      <c r="T4325" s="185"/>
      <c r="U4325" s="186"/>
      <c r="V4325" s="182"/>
      <c r="W4325" s="183"/>
      <c r="X4325" s="187"/>
      <c r="Y4325" s="188"/>
      <c r="Z4325" s="189"/>
    </row>
    <row r="4326" spans="19:26" ht="17.25" customHeight="1">
      <c r="S4326" s="180"/>
      <c r="T4326" s="185"/>
      <c r="U4326" s="186"/>
      <c r="V4326" s="182"/>
      <c r="W4326" s="183"/>
      <c r="X4326" s="187"/>
      <c r="Y4326" s="188"/>
      <c r="Z4326" s="189"/>
    </row>
    <row r="4327" spans="19:26" ht="17.25" customHeight="1">
      <c r="S4327" s="180"/>
      <c r="T4327" s="185"/>
      <c r="U4327" s="186"/>
      <c r="V4327" s="182"/>
      <c r="W4327" s="183"/>
      <c r="X4327" s="187"/>
      <c r="Y4327" s="188"/>
      <c r="Z4327" s="189"/>
    </row>
    <row r="4328" spans="19:26" ht="17.25" customHeight="1">
      <c r="S4328" s="180"/>
      <c r="T4328" s="185"/>
      <c r="U4328" s="186"/>
      <c r="V4328" s="182"/>
      <c r="W4328" s="183"/>
      <c r="X4328" s="187"/>
      <c r="Y4328" s="188"/>
      <c r="Z4328" s="189"/>
    </row>
    <row r="4329" spans="19:26" ht="17.25" customHeight="1">
      <c r="S4329" s="180"/>
      <c r="T4329" s="185"/>
      <c r="U4329" s="186"/>
      <c r="V4329" s="182"/>
      <c r="W4329" s="183"/>
      <c r="X4329" s="187"/>
      <c r="Y4329" s="188"/>
      <c r="Z4329" s="189"/>
    </row>
    <row r="4330" spans="19:26" ht="17.25" customHeight="1">
      <c r="S4330" s="180"/>
      <c r="T4330" s="185"/>
      <c r="U4330" s="186"/>
      <c r="V4330" s="182"/>
      <c r="W4330" s="183"/>
      <c r="X4330" s="187"/>
      <c r="Y4330" s="188"/>
      <c r="Z4330" s="189"/>
    </row>
    <row r="4331" spans="19:26" ht="17.25" customHeight="1">
      <c r="S4331" s="180"/>
      <c r="T4331" s="185"/>
      <c r="U4331" s="186"/>
      <c r="V4331" s="182"/>
      <c r="W4331" s="183"/>
      <c r="X4331" s="187"/>
      <c r="Y4331" s="188"/>
      <c r="Z4331" s="189"/>
    </row>
    <row r="4332" spans="19:26" ht="17.25" customHeight="1">
      <c r="S4332" s="180"/>
      <c r="T4332" s="185"/>
      <c r="U4332" s="186"/>
      <c r="V4332" s="182"/>
      <c r="W4332" s="183"/>
      <c r="X4332" s="187"/>
      <c r="Y4332" s="188"/>
      <c r="Z4332" s="189"/>
    </row>
    <row r="4333" spans="19:26" ht="17.25" customHeight="1">
      <c r="S4333" s="180"/>
      <c r="T4333" s="185"/>
      <c r="U4333" s="186"/>
      <c r="V4333" s="182"/>
      <c r="W4333" s="183"/>
      <c r="X4333" s="187"/>
      <c r="Y4333" s="188"/>
      <c r="Z4333" s="189"/>
    </row>
    <row r="4334" spans="19:26" ht="17.25" customHeight="1">
      <c r="S4334" s="180"/>
      <c r="T4334" s="185"/>
      <c r="U4334" s="186"/>
      <c r="V4334" s="182"/>
      <c r="W4334" s="183"/>
      <c r="X4334" s="187"/>
      <c r="Y4334" s="188"/>
      <c r="Z4334" s="189"/>
    </row>
    <row r="4335" spans="19:26" ht="17.25" customHeight="1">
      <c r="S4335" s="180"/>
      <c r="T4335" s="185"/>
      <c r="U4335" s="186"/>
      <c r="V4335" s="182"/>
      <c r="W4335" s="183"/>
      <c r="X4335" s="187"/>
      <c r="Y4335" s="188"/>
      <c r="Z4335" s="189"/>
    </row>
    <row r="4336" spans="19:26" ht="17.25" customHeight="1">
      <c r="S4336" s="180"/>
      <c r="T4336" s="185"/>
      <c r="U4336" s="186"/>
      <c r="V4336" s="182"/>
      <c r="W4336" s="183"/>
      <c r="X4336" s="187"/>
      <c r="Y4336" s="188"/>
      <c r="Z4336" s="189"/>
    </row>
    <row r="4337" spans="19:26" ht="17.25" customHeight="1">
      <c r="S4337" s="180"/>
      <c r="T4337" s="185"/>
      <c r="U4337" s="186"/>
      <c r="V4337" s="182"/>
      <c r="W4337" s="183"/>
      <c r="X4337" s="187"/>
      <c r="Y4337" s="188"/>
      <c r="Z4337" s="189"/>
    </row>
    <row r="4338" spans="19:26" ht="17.25" customHeight="1">
      <c r="S4338" s="180"/>
      <c r="T4338" s="185"/>
      <c r="U4338" s="186"/>
      <c r="V4338" s="182"/>
      <c r="W4338" s="183"/>
      <c r="X4338" s="187"/>
      <c r="Y4338" s="188"/>
      <c r="Z4338" s="189"/>
    </row>
    <row r="4339" spans="19:26" ht="17.25" customHeight="1">
      <c r="S4339" s="180"/>
      <c r="T4339" s="185"/>
      <c r="U4339" s="186"/>
      <c r="V4339" s="182"/>
      <c r="W4339" s="183"/>
      <c r="X4339" s="187"/>
      <c r="Y4339" s="188"/>
      <c r="Z4339" s="189"/>
    </row>
    <row r="4340" spans="19:26" ht="17.25" customHeight="1">
      <c r="S4340" s="180"/>
      <c r="T4340" s="185"/>
      <c r="U4340" s="186"/>
      <c r="V4340" s="182"/>
      <c r="W4340" s="183"/>
      <c r="X4340" s="187"/>
      <c r="Y4340" s="188"/>
      <c r="Z4340" s="189"/>
    </row>
    <row r="4341" spans="19:26" ht="17.25" customHeight="1">
      <c r="S4341" s="180"/>
      <c r="T4341" s="185"/>
      <c r="U4341" s="186"/>
      <c r="V4341" s="182"/>
      <c r="W4341" s="183"/>
      <c r="X4341" s="187"/>
      <c r="Y4341" s="188"/>
      <c r="Z4341" s="189"/>
    </row>
    <row r="4342" spans="19:26" ht="17.25" customHeight="1">
      <c r="S4342" s="180"/>
      <c r="T4342" s="185"/>
      <c r="U4342" s="186"/>
      <c r="V4342" s="182"/>
      <c r="W4342" s="183"/>
      <c r="X4342" s="187"/>
      <c r="Y4342" s="188"/>
      <c r="Z4342" s="189"/>
    </row>
    <row r="4343" spans="19:26" ht="17.25" customHeight="1">
      <c r="S4343" s="180"/>
      <c r="T4343" s="185"/>
      <c r="U4343" s="186"/>
      <c r="V4343" s="182"/>
      <c r="W4343" s="183"/>
      <c r="X4343" s="187"/>
      <c r="Y4343" s="188"/>
      <c r="Z4343" s="189"/>
    </row>
    <row r="4344" spans="19:26" ht="17.25" customHeight="1">
      <c r="S4344" s="180"/>
      <c r="T4344" s="185"/>
      <c r="U4344" s="186"/>
      <c r="V4344" s="182"/>
      <c r="W4344" s="183"/>
      <c r="X4344" s="187"/>
      <c r="Y4344" s="188"/>
      <c r="Z4344" s="189"/>
    </row>
    <row r="4345" spans="19:26" ht="17.25" customHeight="1">
      <c r="S4345" s="180"/>
      <c r="T4345" s="185"/>
      <c r="U4345" s="186"/>
      <c r="V4345" s="182"/>
      <c r="W4345" s="183"/>
      <c r="X4345" s="187"/>
      <c r="Y4345" s="188"/>
      <c r="Z4345" s="189"/>
    </row>
    <row r="4346" spans="19:26" ht="17.25" customHeight="1">
      <c r="S4346" s="180"/>
      <c r="T4346" s="185"/>
      <c r="U4346" s="186"/>
      <c r="V4346" s="182"/>
      <c r="W4346" s="183"/>
      <c r="X4346" s="187"/>
      <c r="Y4346" s="188"/>
      <c r="Z4346" s="189"/>
    </row>
    <row r="4347" spans="19:26" ht="17.25" customHeight="1">
      <c r="S4347" s="180"/>
      <c r="T4347" s="185"/>
      <c r="U4347" s="186"/>
      <c r="V4347" s="182"/>
      <c r="W4347" s="183"/>
      <c r="X4347" s="187"/>
      <c r="Y4347" s="188"/>
      <c r="Z4347" s="189"/>
    </row>
    <row r="4348" spans="19:26" ht="17.25" customHeight="1">
      <c r="S4348" s="180"/>
      <c r="T4348" s="185"/>
      <c r="U4348" s="186"/>
      <c r="V4348" s="182"/>
      <c r="W4348" s="183"/>
      <c r="X4348" s="187"/>
      <c r="Y4348" s="188"/>
      <c r="Z4348" s="189"/>
    </row>
    <row r="4349" spans="19:26" ht="17.25" customHeight="1">
      <c r="S4349" s="180"/>
      <c r="T4349" s="185"/>
      <c r="U4349" s="186"/>
      <c r="V4349" s="182"/>
      <c r="W4349" s="183"/>
      <c r="X4349" s="187"/>
      <c r="Y4349" s="188"/>
      <c r="Z4349" s="189"/>
    </row>
    <row r="4350" spans="19:26" ht="17.25" customHeight="1">
      <c r="S4350" s="180"/>
      <c r="T4350" s="185"/>
      <c r="U4350" s="186"/>
      <c r="V4350" s="182"/>
      <c r="W4350" s="183"/>
      <c r="X4350" s="187"/>
      <c r="Y4350" s="188"/>
      <c r="Z4350" s="189"/>
    </row>
    <row r="4351" spans="19:26" ht="17.25" customHeight="1">
      <c r="S4351" s="180"/>
      <c r="T4351" s="185"/>
      <c r="U4351" s="186"/>
      <c r="V4351" s="182"/>
      <c r="W4351" s="183"/>
      <c r="X4351" s="187"/>
      <c r="Y4351" s="188"/>
      <c r="Z4351" s="189"/>
    </row>
    <row r="4352" spans="19:26" ht="17.25" customHeight="1">
      <c r="S4352" s="180"/>
      <c r="T4352" s="185"/>
      <c r="U4352" s="186"/>
      <c r="V4352" s="182"/>
      <c r="W4352" s="183"/>
      <c r="X4352" s="187"/>
      <c r="Y4352" s="188"/>
      <c r="Z4352" s="189"/>
    </row>
    <row r="4353" spans="19:26" ht="17.25" customHeight="1">
      <c r="S4353" s="180"/>
      <c r="T4353" s="185"/>
      <c r="U4353" s="186"/>
      <c r="V4353" s="182"/>
      <c r="W4353" s="183"/>
      <c r="X4353" s="187"/>
      <c r="Y4353" s="188"/>
      <c r="Z4353" s="189"/>
    </row>
    <row r="4354" spans="19:26" ht="17.25" customHeight="1">
      <c r="S4354" s="180"/>
      <c r="T4354" s="185"/>
      <c r="U4354" s="186"/>
      <c r="V4354" s="182"/>
      <c r="W4354" s="183"/>
      <c r="X4354" s="187"/>
      <c r="Y4354" s="188"/>
      <c r="Z4354" s="189"/>
    </row>
    <row r="4355" spans="19:26" ht="17.25" customHeight="1">
      <c r="S4355" s="180"/>
      <c r="T4355" s="185"/>
      <c r="U4355" s="186"/>
      <c r="V4355" s="182"/>
      <c r="W4355" s="183"/>
      <c r="X4355" s="187"/>
      <c r="Y4355" s="188"/>
      <c r="Z4355" s="189"/>
    </row>
    <row r="4356" spans="19:26" ht="17.25" customHeight="1">
      <c r="S4356" s="180"/>
      <c r="T4356" s="185"/>
      <c r="U4356" s="186"/>
      <c r="V4356" s="182"/>
      <c r="W4356" s="183"/>
      <c r="X4356" s="187"/>
      <c r="Y4356" s="188"/>
      <c r="Z4356" s="189"/>
    </row>
    <row r="4357" spans="19:26" ht="17.25" customHeight="1">
      <c r="S4357" s="180"/>
      <c r="T4357" s="185"/>
      <c r="U4357" s="186"/>
      <c r="V4357" s="182"/>
      <c r="W4357" s="183"/>
      <c r="X4357" s="187"/>
      <c r="Y4357" s="188"/>
      <c r="Z4357" s="189"/>
    </row>
    <row r="4358" spans="19:26" ht="17.25" customHeight="1">
      <c r="S4358" s="180"/>
      <c r="T4358" s="185"/>
      <c r="U4358" s="186"/>
      <c r="V4358" s="182"/>
      <c r="W4358" s="183"/>
      <c r="X4358" s="187"/>
      <c r="Y4358" s="188"/>
      <c r="Z4358" s="189"/>
    </row>
    <row r="4359" spans="19:26" ht="17.25" customHeight="1">
      <c r="S4359" s="180"/>
      <c r="T4359" s="185"/>
      <c r="U4359" s="186"/>
      <c r="V4359" s="182"/>
      <c r="W4359" s="183"/>
      <c r="X4359" s="187"/>
      <c r="Y4359" s="188"/>
      <c r="Z4359" s="189"/>
    </row>
    <row r="4360" spans="19:26" ht="17.25" customHeight="1">
      <c r="S4360" s="180"/>
      <c r="T4360" s="185"/>
      <c r="U4360" s="186"/>
      <c r="V4360" s="182"/>
      <c r="W4360" s="183"/>
      <c r="X4360" s="187"/>
      <c r="Y4360" s="188"/>
      <c r="Z4360" s="189"/>
    </row>
    <row r="4361" spans="19:26" ht="17.25" customHeight="1">
      <c r="S4361" s="180"/>
      <c r="T4361" s="185"/>
      <c r="U4361" s="186"/>
      <c r="V4361" s="182"/>
      <c r="W4361" s="183"/>
      <c r="X4361" s="187"/>
      <c r="Y4361" s="188"/>
      <c r="Z4361" s="189"/>
    </row>
    <row r="4362" spans="19:26" ht="17.25" customHeight="1">
      <c r="S4362" s="180"/>
      <c r="T4362" s="185"/>
      <c r="U4362" s="186"/>
      <c r="V4362" s="182"/>
      <c r="W4362" s="183"/>
      <c r="X4362" s="187"/>
      <c r="Y4362" s="188"/>
      <c r="Z4362" s="189"/>
    </row>
    <row r="4363" spans="19:26" ht="17.25" customHeight="1">
      <c r="S4363" s="180"/>
      <c r="T4363" s="185"/>
      <c r="U4363" s="186"/>
      <c r="V4363" s="182"/>
      <c r="W4363" s="183"/>
      <c r="X4363" s="187"/>
      <c r="Y4363" s="188"/>
      <c r="Z4363" s="189"/>
    </row>
    <row r="4364" spans="19:26" ht="17.25" customHeight="1">
      <c r="S4364" s="180"/>
      <c r="T4364" s="185"/>
      <c r="U4364" s="186"/>
      <c r="V4364" s="182"/>
      <c r="W4364" s="183"/>
      <c r="X4364" s="187"/>
      <c r="Y4364" s="188"/>
      <c r="Z4364" s="189"/>
    </row>
    <row r="4365" spans="19:26" ht="17.25" customHeight="1">
      <c r="S4365" s="180"/>
      <c r="T4365" s="185"/>
      <c r="U4365" s="186"/>
      <c r="V4365" s="182"/>
      <c r="W4365" s="183"/>
      <c r="X4365" s="187"/>
      <c r="Y4365" s="188"/>
      <c r="Z4365" s="189"/>
    </row>
    <row r="4366" spans="19:26" ht="17.25" customHeight="1">
      <c r="S4366" s="180"/>
      <c r="T4366" s="185"/>
      <c r="U4366" s="186"/>
      <c r="V4366" s="182"/>
      <c r="W4366" s="183"/>
      <c r="X4366" s="187"/>
      <c r="Y4366" s="188"/>
      <c r="Z4366" s="189"/>
    </row>
    <row r="4367" spans="19:26" ht="17.25" customHeight="1">
      <c r="S4367" s="180"/>
      <c r="T4367" s="185"/>
      <c r="U4367" s="186"/>
      <c r="V4367" s="182"/>
      <c r="W4367" s="183"/>
      <c r="X4367" s="187"/>
      <c r="Y4367" s="188"/>
      <c r="Z4367" s="189"/>
    </row>
    <row r="4368" spans="19:26" ht="17.25" customHeight="1">
      <c r="S4368" s="180"/>
      <c r="T4368" s="185"/>
      <c r="U4368" s="186"/>
      <c r="V4368" s="182"/>
      <c r="W4368" s="183"/>
      <c r="X4368" s="187"/>
      <c r="Y4368" s="188"/>
      <c r="Z4368" s="189"/>
    </row>
    <row r="4369" spans="19:26" ht="17.25" customHeight="1">
      <c r="S4369" s="180"/>
      <c r="T4369" s="185"/>
      <c r="U4369" s="186"/>
      <c r="V4369" s="182"/>
      <c r="W4369" s="183"/>
      <c r="X4369" s="187"/>
      <c r="Y4369" s="188"/>
      <c r="Z4369" s="189"/>
    </row>
    <row r="4370" spans="19:26" ht="17.25" customHeight="1">
      <c r="S4370" s="180"/>
      <c r="T4370" s="185"/>
      <c r="U4370" s="186"/>
      <c r="V4370" s="182"/>
      <c r="W4370" s="183"/>
      <c r="X4370" s="187"/>
      <c r="Y4370" s="188"/>
      <c r="Z4370" s="189"/>
    </row>
    <row r="4371" spans="19:26" ht="17.25" customHeight="1">
      <c r="S4371" s="180"/>
      <c r="T4371" s="185"/>
      <c r="U4371" s="186"/>
      <c r="V4371" s="182"/>
      <c r="W4371" s="183"/>
      <c r="X4371" s="187"/>
      <c r="Y4371" s="188"/>
      <c r="Z4371" s="189"/>
    </row>
    <row r="4372" spans="19:26" ht="17.25" customHeight="1">
      <c r="S4372" s="180"/>
      <c r="T4372" s="185"/>
      <c r="U4372" s="186"/>
      <c r="V4372" s="182"/>
      <c r="W4372" s="183"/>
      <c r="X4372" s="187"/>
      <c r="Y4372" s="188"/>
      <c r="Z4372" s="189"/>
    </row>
    <row r="4373" spans="19:26" ht="17.25" customHeight="1">
      <c r="S4373" s="180"/>
      <c r="T4373" s="185"/>
      <c r="U4373" s="186"/>
      <c r="V4373" s="182"/>
      <c r="W4373" s="183"/>
      <c r="X4373" s="187"/>
      <c r="Y4373" s="188"/>
      <c r="Z4373" s="189"/>
    </row>
    <row r="4374" spans="19:26" ht="17.25" customHeight="1">
      <c r="S4374" s="180"/>
      <c r="T4374" s="185"/>
      <c r="U4374" s="186"/>
      <c r="V4374" s="182"/>
      <c r="W4374" s="183"/>
      <c r="X4374" s="187"/>
      <c r="Y4374" s="188"/>
      <c r="Z4374" s="189"/>
    </row>
    <row r="4375" spans="19:26" ht="17.25" customHeight="1">
      <c r="S4375" s="180"/>
      <c r="T4375" s="185"/>
      <c r="U4375" s="186"/>
      <c r="V4375" s="182"/>
      <c r="W4375" s="183"/>
      <c r="X4375" s="187"/>
      <c r="Y4375" s="188"/>
      <c r="Z4375" s="189"/>
    </row>
    <row r="4376" spans="19:26" ht="17.25" customHeight="1">
      <c r="S4376" s="180"/>
      <c r="T4376" s="185"/>
      <c r="U4376" s="186"/>
      <c r="V4376" s="182"/>
      <c r="W4376" s="183"/>
      <c r="X4376" s="187"/>
      <c r="Y4376" s="188"/>
      <c r="Z4376" s="189"/>
    </row>
    <row r="4377" spans="19:26" ht="17.25" customHeight="1">
      <c r="S4377" s="180"/>
      <c r="T4377" s="185"/>
      <c r="U4377" s="186"/>
      <c r="V4377" s="182"/>
      <c r="W4377" s="183"/>
      <c r="X4377" s="187"/>
      <c r="Y4377" s="188"/>
      <c r="Z4377" s="189"/>
    </row>
    <row r="4378" spans="19:26" ht="17.25" customHeight="1">
      <c r="S4378" s="180"/>
      <c r="T4378" s="185"/>
      <c r="U4378" s="186"/>
      <c r="V4378" s="182"/>
      <c r="W4378" s="183"/>
      <c r="X4378" s="187"/>
      <c r="Y4378" s="188"/>
      <c r="Z4378" s="189"/>
    </row>
    <row r="4379" spans="19:26" ht="17.25" customHeight="1">
      <c r="S4379" s="180"/>
      <c r="T4379" s="185"/>
      <c r="U4379" s="186"/>
      <c r="V4379" s="182"/>
      <c r="W4379" s="183"/>
      <c r="X4379" s="187"/>
      <c r="Y4379" s="188"/>
      <c r="Z4379" s="189"/>
    </row>
    <row r="4380" spans="19:26" ht="17.25" customHeight="1">
      <c r="S4380" s="180"/>
      <c r="T4380" s="185"/>
      <c r="U4380" s="186"/>
      <c r="V4380" s="182"/>
      <c r="W4380" s="183"/>
      <c r="X4380" s="187"/>
      <c r="Y4380" s="188"/>
      <c r="Z4380" s="189"/>
    </row>
    <row r="4381" spans="19:26" ht="17.25" customHeight="1">
      <c r="S4381" s="180"/>
      <c r="T4381" s="185"/>
      <c r="U4381" s="186"/>
      <c r="V4381" s="182"/>
      <c r="W4381" s="183"/>
      <c r="X4381" s="187"/>
      <c r="Y4381" s="188"/>
      <c r="Z4381" s="189"/>
    </row>
    <row r="4382" spans="19:26" ht="17.25" customHeight="1">
      <c r="S4382" s="180"/>
      <c r="T4382" s="185"/>
      <c r="U4382" s="186"/>
      <c r="V4382" s="182"/>
      <c r="W4382" s="183"/>
      <c r="X4382" s="187"/>
      <c r="Y4382" s="188"/>
      <c r="Z4382" s="189"/>
    </row>
    <row r="4383" spans="19:26" ht="17.25" customHeight="1">
      <c r="S4383" s="180"/>
      <c r="T4383" s="185"/>
      <c r="U4383" s="186"/>
      <c r="V4383" s="182"/>
      <c r="W4383" s="183"/>
      <c r="X4383" s="187"/>
      <c r="Y4383" s="188"/>
      <c r="Z4383" s="189"/>
    </row>
    <row r="4384" spans="19:26" ht="17.25" customHeight="1">
      <c r="S4384" s="180"/>
      <c r="T4384" s="185"/>
      <c r="U4384" s="186"/>
      <c r="V4384" s="182"/>
      <c r="W4384" s="183"/>
      <c r="X4384" s="187"/>
      <c r="Y4384" s="188"/>
      <c r="Z4384" s="189"/>
    </row>
    <row r="4385" spans="19:26" ht="17.25" customHeight="1">
      <c r="S4385" s="180"/>
      <c r="T4385" s="185"/>
      <c r="U4385" s="186"/>
      <c r="V4385" s="182"/>
      <c r="W4385" s="183"/>
      <c r="X4385" s="187"/>
      <c r="Y4385" s="188"/>
      <c r="Z4385" s="189"/>
    </row>
    <row r="4386" spans="19:26" ht="17.25" customHeight="1">
      <c r="S4386" s="180"/>
      <c r="T4386" s="185"/>
      <c r="U4386" s="186"/>
      <c r="V4386" s="182"/>
      <c r="W4386" s="183"/>
      <c r="X4386" s="187"/>
      <c r="Y4386" s="188"/>
      <c r="Z4386" s="189"/>
    </row>
    <row r="4387" spans="19:26" ht="17.25" customHeight="1">
      <c r="S4387" s="180"/>
      <c r="T4387" s="185"/>
      <c r="U4387" s="186"/>
      <c r="V4387" s="182"/>
      <c r="W4387" s="183"/>
      <c r="X4387" s="187"/>
      <c r="Y4387" s="188"/>
      <c r="Z4387" s="189"/>
    </row>
    <row r="4388" spans="19:26" ht="17.25" customHeight="1">
      <c r="S4388" s="180"/>
      <c r="T4388" s="185"/>
      <c r="U4388" s="186"/>
      <c r="V4388" s="182"/>
      <c r="W4388" s="183"/>
      <c r="X4388" s="187"/>
      <c r="Y4388" s="188"/>
      <c r="Z4388" s="189"/>
    </row>
    <row r="4389" spans="19:26" ht="17.25" customHeight="1">
      <c r="S4389" s="180"/>
      <c r="T4389" s="185"/>
      <c r="U4389" s="186"/>
      <c r="V4389" s="182"/>
      <c r="W4389" s="183"/>
      <c r="X4389" s="187"/>
      <c r="Y4389" s="188"/>
      <c r="Z4389" s="189"/>
    </row>
    <row r="4390" spans="19:26" ht="17.25" customHeight="1">
      <c r="S4390" s="180"/>
      <c r="T4390" s="185"/>
      <c r="U4390" s="186"/>
      <c r="V4390" s="182"/>
      <c r="W4390" s="183"/>
      <c r="X4390" s="187"/>
      <c r="Y4390" s="188"/>
      <c r="Z4390" s="189"/>
    </row>
    <row r="4391" spans="19:26" ht="17.25" customHeight="1">
      <c r="S4391" s="180"/>
      <c r="T4391" s="185"/>
      <c r="U4391" s="186"/>
      <c r="V4391" s="182"/>
      <c r="W4391" s="183"/>
      <c r="X4391" s="187"/>
      <c r="Y4391" s="188"/>
      <c r="Z4391" s="189"/>
    </row>
    <row r="4392" spans="19:26" ht="17.25" customHeight="1">
      <c r="S4392" s="180"/>
      <c r="T4392" s="185"/>
      <c r="U4392" s="186"/>
      <c r="V4392" s="182"/>
      <c r="W4392" s="183"/>
      <c r="X4392" s="187"/>
      <c r="Y4392" s="188"/>
      <c r="Z4392" s="189"/>
    </row>
    <row r="4393" spans="19:26" ht="17.25" customHeight="1">
      <c r="S4393" s="180"/>
      <c r="T4393" s="185"/>
      <c r="U4393" s="186"/>
      <c r="V4393" s="182"/>
      <c r="W4393" s="183"/>
      <c r="X4393" s="187"/>
      <c r="Y4393" s="188"/>
      <c r="Z4393" s="189"/>
    </row>
    <row r="4394" spans="19:26" ht="17.25" customHeight="1">
      <c r="S4394" s="180"/>
      <c r="T4394" s="185"/>
      <c r="U4394" s="186"/>
      <c r="V4394" s="182"/>
      <c r="W4394" s="183"/>
      <c r="X4394" s="187"/>
      <c r="Y4394" s="188"/>
      <c r="Z4394" s="189"/>
    </row>
    <row r="4395" spans="19:26" ht="17.25" customHeight="1">
      <c r="S4395" s="180"/>
      <c r="T4395" s="185"/>
      <c r="U4395" s="186"/>
      <c r="V4395" s="182"/>
      <c r="W4395" s="183"/>
      <c r="X4395" s="187"/>
      <c r="Y4395" s="188"/>
      <c r="Z4395" s="189"/>
    </row>
    <row r="4396" spans="19:26" ht="17.25" customHeight="1">
      <c r="S4396" s="180"/>
      <c r="T4396" s="185"/>
      <c r="U4396" s="186"/>
      <c r="V4396" s="182"/>
      <c r="W4396" s="183"/>
      <c r="X4396" s="187"/>
      <c r="Y4396" s="188"/>
      <c r="Z4396" s="189"/>
    </row>
    <row r="4397" spans="19:26" ht="17.25" customHeight="1">
      <c r="S4397" s="180"/>
      <c r="T4397" s="185"/>
      <c r="U4397" s="186"/>
      <c r="V4397" s="182"/>
      <c r="W4397" s="183"/>
      <c r="X4397" s="187"/>
      <c r="Y4397" s="188"/>
      <c r="Z4397" s="189"/>
    </row>
    <row r="4398" spans="19:26" ht="17.25" customHeight="1">
      <c r="S4398" s="180"/>
      <c r="T4398" s="185"/>
      <c r="U4398" s="186"/>
      <c r="V4398" s="182"/>
      <c r="W4398" s="183"/>
      <c r="X4398" s="187"/>
      <c r="Y4398" s="188"/>
      <c r="Z4398" s="189"/>
    </row>
    <row r="4399" spans="19:26" ht="17.25" customHeight="1">
      <c r="S4399" s="180"/>
      <c r="T4399" s="185"/>
      <c r="U4399" s="186"/>
      <c r="V4399" s="182"/>
      <c r="W4399" s="183"/>
      <c r="X4399" s="187"/>
      <c r="Y4399" s="188"/>
      <c r="Z4399" s="189"/>
    </row>
    <row r="4400" spans="19:26" ht="17.25" customHeight="1">
      <c r="S4400" s="180"/>
      <c r="T4400" s="185"/>
      <c r="U4400" s="186"/>
      <c r="V4400" s="182"/>
      <c r="W4400" s="183"/>
      <c r="X4400" s="187"/>
      <c r="Y4400" s="188"/>
      <c r="Z4400" s="189"/>
    </row>
    <row r="4401" spans="19:26" ht="17.25" customHeight="1">
      <c r="S4401" s="180"/>
      <c r="T4401" s="185"/>
      <c r="U4401" s="186"/>
      <c r="V4401" s="182"/>
      <c r="W4401" s="183"/>
      <c r="X4401" s="187"/>
      <c r="Y4401" s="188"/>
      <c r="Z4401" s="189"/>
    </row>
    <row r="4402" spans="19:26" ht="17.25" customHeight="1">
      <c r="S4402" s="180"/>
      <c r="T4402" s="185"/>
      <c r="U4402" s="186"/>
      <c r="V4402" s="182"/>
      <c r="W4402" s="183"/>
      <c r="X4402" s="187"/>
      <c r="Y4402" s="188"/>
      <c r="Z4402" s="189"/>
    </row>
    <row r="4403" spans="19:26" ht="17.25" customHeight="1">
      <c r="S4403" s="180"/>
      <c r="T4403" s="185"/>
      <c r="U4403" s="186"/>
      <c r="V4403" s="182"/>
      <c r="W4403" s="183"/>
      <c r="X4403" s="187"/>
      <c r="Y4403" s="188"/>
      <c r="Z4403" s="189"/>
    </row>
    <row r="4404" spans="19:26" ht="17.25" customHeight="1">
      <c r="S4404" s="180"/>
      <c r="T4404" s="185"/>
      <c r="U4404" s="186"/>
      <c r="V4404" s="182"/>
      <c r="W4404" s="183"/>
      <c r="X4404" s="187"/>
      <c r="Y4404" s="188"/>
      <c r="Z4404" s="189"/>
    </row>
    <row r="4405" spans="19:26" ht="17.25" customHeight="1">
      <c r="S4405" s="180"/>
      <c r="T4405" s="185"/>
      <c r="U4405" s="186"/>
      <c r="V4405" s="182"/>
      <c r="W4405" s="183"/>
      <c r="X4405" s="187"/>
      <c r="Y4405" s="188"/>
      <c r="Z4405" s="189"/>
    </row>
    <row r="4406" spans="19:26" ht="17.25" customHeight="1">
      <c r="S4406" s="180"/>
      <c r="T4406" s="185"/>
      <c r="U4406" s="186"/>
      <c r="V4406" s="182"/>
      <c r="W4406" s="183"/>
      <c r="X4406" s="187"/>
      <c r="Y4406" s="188"/>
      <c r="Z4406" s="189"/>
    </row>
    <row r="4407" spans="19:26" ht="17.25" customHeight="1">
      <c r="S4407" s="180"/>
      <c r="T4407" s="185"/>
      <c r="U4407" s="186"/>
      <c r="V4407" s="182"/>
      <c r="W4407" s="183"/>
      <c r="X4407" s="187"/>
      <c r="Y4407" s="188"/>
      <c r="Z4407" s="189"/>
    </row>
    <row r="4408" spans="19:26" ht="17.25" customHeight="1">
      <c r="S4408" s="180"/>
      <c r="T4408" s="185"/>
      <c r="U4408" s="186"/>
      <c r="V4408" s="182"/>
      <c r="W4408" s="183"/>
      <c r="X4408" s="187"/>
      <c r="Y4408" s="188"/>
      <c r="Z4408" s="189"/>
    </row>
    <row r="4409" spans="19:26" ht="17.25" customHeight="1">
      <c r="S4409" s="180"/>
      <c r="T4409" s="185"/>
      <c r="U4409" s="186"/>
      <c r="V4409" s="182"/>
      <c r="W4409" s="183"/>
      <c r="X4409" s="187"/>
      <c r="Y4409" s="188"/>
      <c r="Z4409" s="189"/>
    </row>
    <row r="4410" spans="19:26" ht="17.25" customHeight="1">
      <c r="S4410" s="180"/>
      <c r="T4410" s="185"/>
      <c r="U4410" s="186"/>
      <c r="V4410" s="182"/>
      <c r="W4410" s="183"/>
      <c r="X4410" s="187"/>
      <c r="Y4410" s="188"/>
      <c r="Z4410" s="189"/>
    </row>
    <row r="4411" spans="19:26" ht="17.25" customHeight="1">
      <c r="S4411" s="180"/>
      <c r="T4411" s="185"/>
      <c r="U4411" s="186"/>
      <c r="V4411" s="182"/>
      <c r="W4411" s="183"/>
      <c r="X4411" s="187"/>
      <c r="Y4411" s="188"/>
      <c r="Z4411" s="189"/>
    </row>
    <row r="4412" spans="19:26" ht="17.25" customHeight="1">
      <c r="S4412" s="180"/>
      <c r="T4412" s="185"/>
      <c r="U4412" s="186"/>
      <c r="V4412" s="182"/>
      <c r="W4412" s="183"/>
      <c r="X4412" s="187"/>
      <c r="Y4412" s="188"/>
      <c r="Z4412" s="189"/>
    </row>
    <row r="4413" spans="19:26" ht="17.25" customHeight="1">
      <c r="S4413" s="180"/>
      <c r="T4413" s="185"/>
      <c r="U4413" s="186"/>
      <c r="V4413" s="182"/>
      <c r="W4413" s="183"/>
      <c r="X4413" s="187"/>
      <c r="Y4413" s="188"/>
      <c r="Z4413" s="189"/>
    </row>
    <row r="4414" spans="19:26" ht="17.25" customHeight="1">
      <c r="S4414" s="180"/>
      <c r="T4414" s="185"/>
      <c r="U4414" s="186"/>
      <c r="V4414" s="182"/>
      <c r="W4414" s="183"/>
      <c r="X4414" s="187"/>
      <c r="Y4414" s="188"/>
      <c r="Z4414" s="189"/>
    </row>
    <row r="4415" spans="19:26" ht="17.25" customHeight="1">
      <c r="S4415" s="180"/>
      <c r="T4415" s="185"/>
      <c r="U4415" s="186"/>
      <c r="V4415" s="182"/>
      <c r="W4415" s="183"/>
      <c r="X4415" s="187"/>
      <c r="Y4415" s="188"/>
      <c r="Z4415" s="189"/>
    </row>
    <row r="4416" spans="19:26" ht="17.25" customHeight="1">
      <c r="S4416" s="180"/>
      <c r="T4416" s="185"/>
      <c r="U4416" s="186"/>
      <c r="V4416" s="182"/>
      <c r="W4416" s="183"/>
      <c r="X4416" s="187"/>
      <c r="Y4416" s="188"/>
      <c r="Z4416" s="189"/>
    </row>
    <row r="4417" spans="19:26" ht="17.25" customHeight="1">
      <c r="S4417" s="180"/>
      <c r="T4417" s="185"/>
      <c r="U4417" s="186"/>
      <c r="V4417" s="182"/>
      <c r="W4417" s="183"/>
      <c r="X4417" s="187"/>
      <c r="Y4417" s="188"/>
      <c r="Z4417" s="189"/>
    </row>
    <row r="4418" spans="19:26" ht="17.25" customHeight="1">
      <c r="S4418" s="180"/>
      <c r="T4418" s="185"/>
      <c r="U4418" s="186"/>
      <c r="V4418" s="182"/>
      <c r="W4418" s="183"/>
      <c r="X4418" s="187"/>
      <c r="Y4418" s="188"/>
      <c r="Z4418" s="189"/>
    </row>
    <row r="4419" spans="19:26" ht="17.25" customHeight="1">
      <c r="S4419" s="180"/>
      <c r="T4419" s="185"/>
      <c r="U4419" s="186"/>
      <c r="V4419" s="182"/>
      <c r="W4419" s="183"/>
      <c r="X4419" s="187"/>
      <c r="Y4419" s="188"/>
      <c r="Z4419" s="189"/>
    </row>
    <row r="4420" spans="19:26" ht="17.25" customHeight="1">
      <c r="S4420" s="180"/>
      <c r="T4420" s="185"/>
      <c r="U4420" s="186"/>
      <c r="V4420" s="182"/>
      <c r="W4420" s="183"/>
      <c r="X4420" s="187"/>
      <c r="Y4420" s="188"/>
      <c r="Z4420" s="189"/>
    </row>
    <row r="4421" spans="19:26" ht="17.25" customHeight="1">
      <c r="S4421" s="180"/>
      <c r="T4421" s="185"/>
      <c r="U4421" s="186"/>
      <c r="V4421" s="182"/>
      <c r="W4421" s="183"/>
      <c r="X4421" s="187"/>
      <c r="Y4421" s="188"/>
      <c r="Z4421" s="189"/>
    </row>
    <row r="4422" spans="19:26" ht="17.25" customHeight="1">
      <c r="S4422" s="180"/>
      <c r="T4422" s="185"/>
      <c r="U4422" s="186"/>
      <c r="V4422" s="182"/>
      <c r="W4422" s="183"/>
      <c r="X4422" s="187"/>
      <c r="Y4422" s="188"/>
      <c r="Z4422" s="189"/>
    </row>
    <row r="4423" spans="19:26" ht="17.25" customHeight="1">
      <c r="S4423" s="180"/>
      <c r="T4423" s="185"/>
      <c r="U4423" s="186"/>
      <c r="V4423" s="182"/>
      <c r="W4423" s="183"/>
      <c r="X4423" s="187"/>
      <c r="Y4423" s="188"/>
      <c r="Z4423" s="189"/>
    </row>
    <row r="4424" spans="19:26" ht="17.25" customHeight="1">
      <c r="S4424" s="180"/>
      <c r="T4424" s="185"/>
      <c r="U4424" s="186"/>
      <c r="V4424" s="182"/>
      <c r="W4424" s="183"/>
      <c r="X4424" s="187"/>
      <c r="Y4424" s="188"/>
      <c r="Z4424" s="189"/>
    </row>
    <row r="4425" spans="19:26" ht="17.25" customHeight="1">
      <c r="S4425" s="180"/>
      <c r="T4425" s="185"/>
      <c r="U4425" s="186"/>
      <c r="V4425" s="182"/>
      <c r="W4425" s="183"/>
      <c r="X4425" s="187"/>
      <c r="Y4425" s="188"/>
      <c r="Z4425" s="189"/>
    </row>
    <row r="4426" spans="19:26" ht="17.25" customHeight="1">
      <c r="S4426" s="180"/>
      <c r="T4426" s="185"/>
      <c r="U4426" s="186"/>
      <c r="V4426" s="182"/>
      <c r="W4426" s="183"/>
      <c r="X4426" s="187"/>
      <c r="Y4426" s="188"/>
      <c r="Z4426" s="189"/>
    </row>
    <row r="4427" spans="19:26" ht="17.25" customHeight="1">
      <c r="S4427" s="180"/>
      <c r="T4427" s="185"/>
      <c r="U4427" s="186"/>
      <c r="V4427" s="182"/>
      <c r="W4427" s="183"/>
      <c r="X4427" s="187"/>
      <c r="Y4427" s="188"/>
      <c r="Z4427" s="189"/>
    </row>
    <row r="4428" spans="19:26" ht="17.25" customHeight="1">
      <c r="S4428" s="180"/>
      <c r="T4428" s="185"/>
      <c r="U4428" s="186"/>
      <c r="V4428" s="182"/>
      <c r="W4428" s="183"/>
      <c r="X4428" s="187"/>
      <c r="Y4428" s="188"/>
      <c r="Z4428" s="189"/>
    </row>
    <row r="4429" spans="19:26" ht="17.25" customHeight="1">
      <c r="S4429" s="180"/>
      <c r="T4429" s="185"/>
      <c r="U4429" s="186"/>
      <c r="V4429" s="182"/>
      <c r="W4429" s="183"/>
      <c r="X4429" s="187"/>
      <c r="Y4429" s="188"/>
      <c r="Z4429" s="189"/>
    </row>
    <row r="4430" spans="19:26" ht="17.25" customHeight="1">
      <c r="S4430" s="180"/>
      <c r="T4430" s="185"/>
      <c r="U4430" s="186"/>
      <c r="V4430" s="182"/>
      <c r="W4430" s="183"/>
      <c r="X4430" s="187"/>
      <c r="Y4430" s="188"/>
      <c r="Z4430" s="189"/>
    </row>
    <row r="4431" spans="19:26" ht="17.25" customHeight="1">
      <c r="S4431" s="180"/>
      <c r="T4431" s="185"/>
      <c r="U4431" s="186"/>
      <c r="V4431" s="182"/>
      <c r="W4431" s="183"/>
      <c r="X4431" s="187"/>
      <c r="Y4431" s="188"/>
      <c r="Z4431" s="189"/>
    </row>
    <row r="4432" spans="19:26" ht="17.25" customHeight="1">
      <c r="S4432" s="180"/>
      <c r="T4432" s="185"/>
      <c r="U4432" s="186"/>
      <c r="V4432" s="182"/>
      <c r="W4432" s="183"/>
      <c r="X4432" s="187"/>
      <c r="Y4432" s="188"/>
      <c r="Z4432" s="189"/>
    </row>
    <row r="4433" spans="19:26" ht="17.25" customHeight="1">
      <c r="S4433" s="180"/>
      <c r="T4433" s="185"/>
      <c r="U4433" s="186"/>
      <c r="V4433" s="182"/>
      <c r="W4433" s="183"/>
      <c r="X4433" s="187"/>
      <c r="Y4433" s="188"/>
      <c r="Z4433" s="189"/>
    </row>
    <row r="4434" spans="19:26" ht="17.25" customHeight="1">
      <c r="S4434" s="180"/>
      <c r="T4434" s="185"/>
      <c r="U4434" s="186"/>
      <c r="V4434" s="182"/>
      <c r="W4434" s="183"/>
      <c r="X4434" s="187"/>
      <c r="Y4434" s="188"/>
      <c r="Z4434" s="189"/>
    </row>
    <row r="4435" spans="19:26" ht="17.25" customHeight="1">
      <c r="S4435" s="180"/>
      <c r="T4435" s="185"/>
      <c r="U4435" s="186"/>
      <c r="V4435" s="182"/>
      <c r="W4435" s="183"/>
      <c r="X4435" s="187"/>
      <c r="Y4435" s="188"/>
      <c r="Z4435" s="189"/>
    </row>
    <row r="4436" spans="19:26" ht="17.25" customHeight="1">
      <c r="S4436" s="180"/>
      <c r="T4436" s="185"/>
      <c r="U4436" s="186"/>
      <c r="V4436" s="182"/>
      <c r="W4436" s="183"/>
      <c r="X4436" s="187"/>
      <c r="Y4436" s="188"/>
      <c r="Z4436" s="189"/>
    </row>
    <row r="4437" spans="19:26" ht="17.25" customHeight="1">
      <c r="S4437" s="180"/>
      <c r="T4437" s="185"/>
      <c r="U4437" s="186"/>
      <c r="V4437" s="182"/>
      <c r="W4437" s="183"/>
      <c r="X4437" s="187"/>
      <c r="Y4437" s="188"/>
      <c r="Z4437" s="189"/>
    </row>
    <row r="4438" spans="19:26" ht="17.25" customHeight="1">
      <c r="S4438" s="180"/>
      <c r="T4438" s="185"/>
      <c r="U4438" s="186"/>
      <c r="V4438" s="182"/>
      <c r="W4438" s="183"/>
      <c r="X4438" s="187"/>
      <c r="Y4438" s="188"/>
      <c r="Z4438" s="189"/>
    </row>
    <row r="4439" spans="19:26" ht="17.25" customHeight="1">
      <c r="S4439" s="180"/>
      <c r="T4439" s="185"/>
      <c r="U4439" s="186"/>
      <c r="V4439" s="182"/>
      <c r="W4439" s="183"/>
      <c r="X4439" s="187"/>
      <c r="Y4439" s="188"/>
      <c r="Z4439" s="189"/>
    </row>
    <row r="4440" spans="19:26" ht="17.25" customHeight="1">
      <c r="S4440" s="180"/>
      <c r="T4440" s="185"/>
      <c r="U4440" s="186"/>
      <c r="V4440" s="182"/>
      <c r="W4440" s="183"/>
      <c r="X4440" s="187"/>
      <c r="Y4440" s="188"/>
      <c r="Z4440" s="189"/>
    </row>
    <row r="4441" spans="19:26" ht="17.25" customHeight="1">
      <c r="S4441" s="180"/>
      <c r="T4441" s="185"/>
      <c r="U4441" s="186"/>
      <c r="V4441" s="182"/>
      <c r="W4441" s="183"/>
      <c r="X4441" s="187"/>
      <c r="Y4441" s="188"/>
      <c r="Z4441" s="189"/>
    </row>
    <row r="4442" spans="19:26" ht="17.25" customHeight="1">
      <c r="S4442" s="180"/>
      <c r="T4442" s="185"/>
      <c r="U4442" s="186"/>
      <c r="V4442" s="182"/>
      <c r="W4442" s="183"/>
      <c r="X4442" s="187"/>
      <c r="Y4442" s="188"/>
      <c r="Z4442" s="189"/>
    </row>
    <row r="4443" spans="19:26" ht="17.25" customHeight="1">
      <c r="S4443" s="180"/>
      <c r="T4443" s="185"/>
      <c r="U4443" s="186"/>
      <c r="V4443" s="182"/>
      <c r="W4443" s="183"/>
      <c r="X4443" s="187"/>
      <c r="Y4443" s="188"/>
      <c r="Z4443" s="189"/>
    </row>
    <row r="4444" spans="19:26" ht="17.25" customHeight="1">
      <c r="S4444" s="180"/>
      <c r="T4444" s="185"/>
      <c r="U4444" s="186"/>
      <c r="V4444" s="182"/>
      <c r="W4444" s="183"/>
      <c r="X4444" s="187"/>
      <c r="Y4444" s="188"/>
      <c r="Z4444" s="189"/>
    </row>
    <row r="4445" spans="19:26" ht="17.25" customHeight="1">
      <c r="S4445" s="180"/>
      <c r="T4445" s="185"/>
      <c r="U4445" s="186"/>
      <c r="V4445" s="182"/>
      <c r="W4445" s="183"/>
      <c r="X4445" s="187"/>
      <c r="Y4445" s="188"/>
      <c r="Z4445" s="189"/>
    </row>
    <row r="4446" spans="19:26" ht="17.25" customHeight="1">
      <c r="S4446" s="180"/>
      <c r="T4446" s="185"/>
      <c r="U4446" s="186"/>
      <c r="V4446" s="182"/>
      <c r="W4446" s="183"/>
      <c r="X4446" s="187"/>
      <c r="Y4446" s="188"/>
      <c r="Z4446" s="189"/>
    </row>
    <row r="4447" spans="19:26" ht="17.25" customHeight="1">
      <c r="S4447" s="180"/>
      <c r="T4447" s="185"/>
      <c r="U4447" s="186"/>
      <c r="V4447" s="182"/>
      <c r="W4447" s="183"/>
      <c r="X4447" s="187"/>
      <c r="Y4447" s="188"/>
      <c r="Z4447" s="189"/>
    </row>
    <row r="4448" spans="19:26" ht="17.25" customHeight="1">
      <c r="S4448" s="180"/>
      <c r="T4448" s="185"/>
      <c r="U4448" s="186"/>
      <c r="V4448" s="182"/>
      <c r="W4448" s="183"/>
      <c r="X4448" s="187"/>
      <c r="Y4448" s="188"/>
      <c r="Z4448" s="189"/>
    </row>
    <row r="4449" spans="19:26" ht="17.25" customHeight="1">
      <c r="S4449" s="180"/>
      <c r="T4449" s="185"/>
      <c r="U4449" s="186"/>
      <c r="V4449" s="182"/>
      <c r="W4449" s="183"/>
      <c r="X4449" s="187"/>
      <c r="Y4449" s="188"/>
      <c r="Z4449" s="189"/>
    </row>
    <row r="4450" spans="19:26" ht="17.25" customHeight="1">
      <c r="S4450" s="180"/>
      <c r="T4450" s="185"/>
      <c r="U4450" s="186"/>
      <c r="V4450" s="182"/>
      <c r="W4450" s="183"/>
      <c r="X4450" s="187"/>
      <c r="Y4450" s="188"/>
      <c r="Z4450" s="189"/>
    </row>
    <row r="4451" spans="19:26" ht="17.25" customHeight="1">
      <c r="S4451" s="180"/>
      <c r="T4451" s="185"/>
      <c r="U4451" s="186"/>
      <c r="V4451" s="182"/>
      <c r="W4451" s="183"/>
      <c r="X4451" s="187"/>
      <c r="Y4451" s="188"/>
      <c r="Z4451" s="189"/>
    </row>
    <row r="4452" spans="19:26" ht="17.25" customHeight="1">
      <c r="S4452" s="180"/>
      <c r="T4452" s="185"/>
      <c r="U4452" s="186"/>
      <c r="V4452" s="182"/>
      <c r="W4452" s="183"/>
      <c r="X4452" s="187"/>
      <c r="Y4452" s="188"/>
      <c r="Z4452" s="189"/>
    </row>
    <row r="4453" spans="19:26" ht="17.25" customHeight="1">
      <c r="S4453" s="180"/>
      <c r="T4453" s="185"/>
      <c r="U4453" s="186"/>
      <c r="V4453" s="182"/>
      <c r="W4453" s="183"/>
      <c r="X4453" s="187"/>
      <c r="Y4453" s="188"/>
      <c r="Z4453" s="189"/>
    </row>
    <row r="4454" spans="19:26" ht="17.25" customHeight="1">
      <c r="S4454" s="180"/>
      <c r="T4454" s="185"/>
      <c r="U4454" s="186"/>
      <c r="V4454" s="182"/>
      <c r="W4454" s="183"/>
      <c r="X4454" s="187"/>
      <c r="Y4454" s="188"/>
      <c r="Z4454" s="189"/>
    </row>
    <row r="4455" spans="19:26" ht="17.25" customHeight="1">
      <c r="S4455" s="180"/>
      <c r="T4455" s="185"/>
      <c r="U4455" s="186"/>
      <c r="V4455" s="182"/>
      <c r="W4455" s="183"/>
      <c r="X4455" s="187"/>
      <c r="Y4455" s="188"/>
      <c r="Z4455" s="189"/>
    </row>
    <row r="4456" spans="19:26" ht="17.25" customHeight="1">
      <c r="S4456" s="180"/>
      <c r="T4456" s="185"/>
      <c r="U4456" s="186"/>
      <c r="V4456" s="182"/>
      <c r="W4456" s="183"/>
      <c r="X4456" s="187"/>
      <c r="Y4456" s="188"/>
      <c r="Z4456" s="189"/>
    </row>
    <row r="4457" spans="19:26" ht="17.25" customHeight="1">
      <c r="S4457" s="180"/>
      <c r="T4457" s="185"/>
      <c r="U4457" s="186"/>
      <c r="V4457" s="182"/>
      <c r="W4457" s="183"/>
      <c r="X4457" s="187"/>
      <c r="Y4457" s="188"/>
      <c r="Z4457" s="189"/>
    </row>
    <row r="4458" spans="19:26" ht="17.25" customHeight="1">
      <c r="S4458" s="180"/>
      <c r="T4458" s="185"/>
      <c r="U4458" s="186"/>
      <c r="V4458" s="182"/>
      <c r="W4458" s="183"/>
      <c r="X4458" s="187"/>
      <c r="Y4458" s="188"/>
      <c r="Z4458" s="189"/>
    </row>
    <row r="4459" spans="19:26" ht="17.25" customHeight="1">
      <c r="S4459" s="180"/>
      <c r="T4459" s="185"/>
      <c r="U4459" s="186"/>
      <c r="V4459" s="182"/>
      <c r="W4459" s="183"/>
      <c r="X4459" s="187"/>
      <c r="Y4459" s="188"/>
      <c r="Z4459" s="189"/>
    </row>
    <row r="4460" spans="19:26" ht="17.25" customHeight="1">
      <c r="S4460" s="180"/>
      <c r="T4460" s="185"/>
      <c r="U4460" s="186"/>
      <c r="V4460" s="182"/>
      <c r="W4460" s="183"/>
      <c r="X4460" s="187"/>
      <c r="Y4460" s="188"/>
      <c r="Z4460" s="189"/>
    </row>
    <row r="4461" spans="19:26" ht="17.25" customHeight="1">
      <c r="S4461" s="180"/>
      <c r="T4461" s="185"/>
      <c r="U4461" s="186"/>
      <c r="V4461" s="182"/>
      <c r="W4461" s="183"/>
      <c r="X4461" s="187"/>
      <c r="Y4461" s="188"/>
      <c r="Z4461" s="189"/>
    </row>
    <row r="4462" spans="19:26" ht="17.25" customHeight="1">
      <c r="S4462" s="180"/>
      <c r="T4462" s="185"/>
      <c r="U4462" s="186"/>
      <c r="V4462" s="182"/>
      <c r="W4462" s="183"/>
      <c r="X4462" s="187"/>
      <c r="Y4462" s="188"/>
      <c r="Z4462" s="189"/>
    </row>
    <row r="4463" spans="19:26" ht="17.25" customHeight="1">
      <c r="S4463" s="180"/>
      <c r="T4463" s="185"/>
      <c r="U4463" s="186"/>
      <c r="V4463" s="182"/>
      <c r="W4463" s="183"/>
      <c r="X4463" s="187"/>
      <c r="Y4463" s="188"/>
      <c r="Z4463" s="189"/>
    </row>
    <row r="4464" spans="19:26" ht="17.25" customHeight="1">
      <c r="S4464" s="180"/>
      <c r="T4464" s="185"/>
      <c r="U4464" s="186"/>
      <c r="V4464" s="182"/>
      <c r="W4464" s="183"/>
      <c r="X4464" s="187"/>
      <c r="Y4464" s="188"/>
      <c r="Z4464" s="189"/>
    </row>
    <row r="4465" spans="19:26" ht="17.25" customHeight="1">
      <c r="S4465" s="180"/>
      <c r="T4465" s="185"/>
      <c r="U4465" s="186"/>
      <c r="V4465" s="182"/>
      <c r="W4465" s="183"/>
      <c r="X4465" s="187"/>
      <c r="Y4465" s="188"/>
      <c r="Z4465" s="189"/>
    </row>
    <row r="4466" spans="19:26" ht="17.25" customHeight="1">
      <c r="S4466" s="180"/>
      <c r="T4466" s="185"/>
      <c r="U4466" s="186"/>
      <c r="V4466" s="182"/>
      <c r="W4466" s="183"/>
      <c r="X4466" s="187"/>
      <c r="Y4466" s="188"/>
      <c r="Z4466" s="189"/>
    </row>
    <row r="4467" spans="19:26" ht="17.25" customHeight="1">
      <c r="S4467" s="180"/>
      <c r="T4467" s="185"/>
      <c r="U4467" s="186"/>
      <c r="V4467" s="182"/>
      <c r="W4467" s="183"/>
      <c r="X4467" s="187"/>
      <c r="Y4467" s="188"/>
      <c r="Z4467" s="189"/>
    </row>
    <row r="4468" spans="19:26" ht="17.25" customHeight="1">
      <c r="S4468" s="180"/>
      <c r="T4468" s="185"/>
      <c r="U4468" s="186"/>
      <c r="V4468" s="182"/>
      <c r="W4468" s="183"/>
      <c r="X4468" s="187"/>
      <c r="Y4468" s="188"/>
      <c r="Z4468" s="189"/>
    </row>
    <row r="4469" spans="19:26" ht="17.25" customHeight="1">
      <c r="S4469" s="180"/>
      <c r="T4469" s="185"/>
      <c r="U4469" s="186"/>
      <c r="V4469" s="182"/>
      <c r="W4469" s="183"/>
      <c r="X4469" s="187"/>
      <c r="Y4469" s="188"/>
      <c r="Z4469" s="189"/>
    </row>
    <row r="4470" spans="19:26" ht="17.25" customHeight="1">
      <c r="S4470" s="180"/>
      <c r="T4470" s="185"/>
      <c r="U4470" s="186"/>
      <c r="V4470" s="182"/>
      <c r="W4470" s="183"/>
      <c r="X4470" s="187"/>
      <c r="Y4470" s="188"/>
      <c r="Z4470" s="189"/>
    </row>
    <row r="4471" spans="19:26" ht="17.25" customHeight="1">
      <c r="S4471" s="180"/>
      <c r="T4471" s="185"/>
      <c r="U4471" s="186"/>
      <c r="V4471" s="182"/>
      <c r="W4471" s="183"/>
      <c r="X4471" s="187"/>
      <c r="Y4471" s="188"/>
      <c r="Z4471" s="189"/>
    </row>
    <row r="4472" spans="19:26" ht="17.25" customHeight="1">
      <c r="S4472" s="180"/>
      <c r="T4472" s="185"/>
      <c r="U4472" s="186"/>
      <c r="V4472" s="182"/>
      <c r="W4472" s="183"/>
      <c r="X4472" s="187"/>
      <c r="Y4472" s="188"/>
      <c r="Z4472" s="189"/>
    </row>
    <row r="4473" spans="19:26" ht="17.25" customHeight="1">
      <c r="S4473" s="180"/>
      <c r="T4473" s="185"/>
      <c r="U4473" s="186"/>
      <c r="V4473" s="182"/>
      <c r="W4473" s="183"/>
      <c r="X4473" s="187"/>
      <c r="Y4473" s="188"/>
      <c r="Z4473" s="189"/>
    </row>
    <row r="4474" spans="19:26" ht="17.25" customHeight="1">
      <c r="S4474" s="180"/>
      <c r="T4474" s="185"/>
      <c r="U4474" s="186"/>
      <c r="V4474" s="182"/>
      <c r="W4474" s="183"/>
      <c r="X4474" s="187"/>
      <c r="Y4474" s="188"/>
      <c r="Z4474" s="189"/>
    </row>
    <row r="4475" spans="19:26" ht="17.25" customHeight="1">
      <c r="S4475" s="180"/>
      <c r="T4475" s="185"/>
      <c r="U4475" s="186"/>
      <c r="V4475" s="182"/>
      <c r="W4475" s="183"/>
      <c r="X4475" s="187"/>
      <c r="Y4475" s="188"/>
      <c r="Z4475" s="189"/>
    </row>
    <row r="4476" spans="19:26" ht="17.25" customHeight="1">
      <c r="S4476" s="180"/>
      <c r="T4476" s="185"/>
      <c r="U4476" s="186"/>
      <c r="V4476" s="182"/>
      <c r="W4476" s="183"/>
      <c r="X4476" s="187"/>
      <c r="Y4476" s="188"/>
      <c r="Z4476" s="189"/>
    </row>
    <row r="4477" spans="19:26" ht="17.25" customHeight="1">
      <c r="S4477" s="180"/>
      <c r="T4477" s="185"/>
      <c r="U4477" s="186"/>
      <c r="V4477" s="182"/>
      <c r="W4477" s="183"/>
      <c r="X4477" s="187"/>
      <c r="Y4477" s="188"/>
      <c r="Z4477" s="189"/>
    </row>
    <row r="4478" spans="19:26" ht="17.25" customHeight="1">
      <c r="S4478" s="180"/>
      <c r="T4478" s="185"/>
      <c r="U4478" s="186"/>
      <c r="V4478" s="182"/>
      <c r="W4478" s="183"/>
      <c r="X4478" s="187"/>
      <c r="Y4478" s="188"/>
      <c r="Z4478" s="189"/>
    </row>
    <row r="4479" spans="19:26" ht="17.25" customHeight="1">
      <c r="S4479" s="180"/>
      <c r="T4479" s="185"/>
      <c r="U4479" s="186"/>
      <c r="V4479" s="182"/>
      <c r="W4479" s="183"/>
      <c r="X4479" s="187"/>
      <c r="Y4479" s="188"/>
      <c r="Z4479" s="189"/>
    </row>
    <row r="4480" spans="19:26" ht="17.25" customHeight="1">
      <c r="S4480" s="180"/>
      <c r="T4480" s="185"/>
      <c r="U4480" s="186"/>
      <c r="V4480" s="182"/>
      <c r="W4480" s="183"/>
      <c r="X4480" s="187"/>
      <c r="Y4480" s="188"/>
      <c r="Z4480" s="189"/>
    </row>
    <row r="4481" spans="19:26" ht="17.25" customHeight="1">
      <c r="S4481" s="180"/>
      <c r="T4481" s="185"/>
      <c r="U4481" s="186"/>
      <c r="V4481" s="182"/>
      <c r="W4481" s="183"/>
      <c r="X4481" s="187"/>
      <c r="Y4481" s="188"/>
      <c r="Z4481" s="189"/>
    </row>
    <row r="4482" spans="19:26" ht="17.25" customHeight="1">
      <c r="S4482" s="180"/>
      <c r="T4482" s="185"/>
      <c r="U4482" s="186"/>
      <c r="V4482" s="182"/>
      <c r="W4482" s="183"/>
      <c r="X4482" s="187"/>
      <c r="Y4482" s="188"/>
      <c r="Z4482" s="189"/>
    </row>
    <row r="4483" spans="19:26" ht="17.25" customHeight="1">
      <c r="S4483" s="180"/>
      <c r="T4483" s="185"/>
      <c r="U4483" s="186"/>
      <c r="V4483" s="182"/>
      <c r="W4483" s="183"/>
      <c r="X4483" s="187"/>
      <c r="Y4483" s="188"/>
      <c r="Z4483" s="189"/>
    </row>
    <row r="4484" spans="19:26" ht="17.25" customHeight="1">
      <c r="S4484" s="180"/>
      <c r="T4484" s="185"/>
      <c r="U4484" s="186"/>
      <c r="V4484" s="182"/>
      <c r="W4484" s="183"/>
      <c r="X4484" s="187"/>
      <c r="Y4484" s="188"/>
      <c r="Z4484" s="189"/>
    </row>
    <row r="4485" spans="19:26" ht="17.25" customHeight="1">
      <c r="S4485" s="180"/>
      <c r="T4485" s="185"/>
      <c r="U4485" s="186"/>
      <c r="V4485" s="182"/>
      <c r="W4485" s="183"/>
      <c r="X4485" s="187"/>
      <c r="Y4485" s="188"/>
      <c r="Z4485" s="189"/>
    </row>
    <row r="4486" spans="19:26" ht="17.25" customHeight="1">
      <c r="S4486" s="180"/>
      <c r="T4486" s="185"/>
      <c r="U4486" s="186"/>
      <c r="V4486" s="182"/>
      <c r="W4486" s="183"/>
      <c r="X4486" s="187"/>
      <c r="Y4486" s="188"/>
      <c r="Z4486" s="189"/>
    </row>
    <row r="4487" spans="19:26" ht="17.25" customHeight="1">
      <c r="S4487" s="180"/>
      <c r="T4487" s="185"/>
      <c r="U4487" s="186"/>
      <c r="V4487" s="182"/>
      <c r="W4487" s="183"/>
      <c r="X4487" s="187"/>
      <c r="Y4487" s="188"/>
      <c r="Z4487" s="189"/>
    </row>
    <row r="4488" spans="19:26" ht="17.25" customHeight="1">
      <c r="S4488" s="180"/>
      <c r="T4488" s="185"/>
      <c r="U4488" s="186"/>
      <c r="V4488" s="182"/>
      <c r="W4488" s="183"/>
      <c r="X4488" s="187"/>
      <c r="Y4488" s="188"/>
      <c r="Z4488" s="189"/>
    </row>
    <row r="4489" spans="19:26" ht="17.25" customHeight="1">
      <c r="S4489" s="180"/>
      <c r="T4489" s="185"/>
      <c r="U4489" s="186"/>
      <c r="V4489" s="182"/>
      <c r="W4489" s="183"/>
      <c r="X4489" s="187"/>
      <c r="Y4489" s="188"/>
      <c r="Z4489" s="189"/>
    </row>
    <row r="4490" spans="19:26" ht="17.25" customHeight="1">
      <c r="S4490" s="180"/>
      <c r="T4490" s="185"/>
      <c r="U4490" s="186"/>
      <c r="V4490" s="182"/>
      <c r="W4490" s="183"/>
      <c r="X4490" s="187"/>
      <c r="Y4490" s="188"/>
      <c r="Z4490" s="189"/>
    </row>
    <row r="4491" spans="19:26" ht="17.25" customHeight="1">
      <c r="S4491" s="180"/>
      <c r="T4491" s="185"/>
      <c r="U4491" s="186"/>
      <c r="V4491" s="182"/>
      <c r="W4491" s="183"/>
      <c r="X4491" s="187"/>
      <c r="Y4491" s="188"/>
      <c r="Z4491" s="189"/>
    </row>
    <row r="4492" spans="19:26" ht="17.25" customHeight="1">
      <c r="S4492" s="180"/>
      <c r="T4492" s="185"/>
      <c r="U4492" s="186"/>
      <c r="V4492" s="182"/>
      <c r="W4492" s="183"/>
      <c r="X4492" s="187"/>
      <c r="Y4492" s="188"/>
      <c r="Z4492" s="189"/>
    </row>
    <row r="4493" spans="19:26" ht="17.25" customHeight="1">
      <c r="S4493" s="180"/>
      <c r="T4493" s="185"/>
      <c r="U4493" s="186"/>
      <c r="V4493" s="182"/>
      <c r="W4493" s="183"/>
      <c r="X4493" s="187"/>
      <c r="Y4493" s="188"/>
      <c r="Z4493" s="189"/>
    </row>
    <row r="4494" spans="19:26" ht="17.25" customHeight="1">
      <c r="S4494" s="180"/>
      <c r="T4494" s="185"/>
      <c r="U4494" s="186"/>
      <c r="V4494" s="182"/>
      <c r="W4494" s="183"/>
      <c r="X4494" s="187"/>
      <c r="Y4494" s="188"/>
      <c r="Z4494" s="189"/>
    </row>
    <row r="4495" spans="19:26" ht="17.25" customHeight="1">
      <c r="S4495" s="180"/>
      <c r="T4495" s="185"/>
      <c r="U4495" s="186"/>
      <c r="V4495" s="182"/>
      <c r="W4495" s="183"/>
      <c r="X4495" s="187"/>
      <c r="Y4495" s="188"/>
      <c r="Z4495" s="189"/>
    </row>
    <row r="4496" spans="19:26" ht="17.25" customHeight="1">
      <c r="S4496" s="180"/>
      <c r="T4496" s="185"/>
      <c r="U4496" s="186"/>
      <c r="V4496" s="182"/>
      <c r="W4496" s="183"/>
      <c r="X4496" s="187"/>
      <c r="Y4496" s="188"/>
      <c r="Z4496" s="189"/>
    </row>
    <row r="4497" spans="19:26" ht="17.25" customHeight="1">
      <c r="S4497" s="180"/>
      <c r="T4497" s="185"/>
      <c r="U4497" s="186"/>
      <c r="V4497" s="182"/>
      <c r="W4497" s="183"/>
      <c r="X4497" s="187"/>
      <c r="Y4497" s="188"/>
      <c r="Z4497" s="189"/>
    </row>
    <row r="4498" spans="19:26" ht="17.25" customHeight="1">
      <c r="S4498" s="180"/>
      <c r="T4498" s="185"/>
      <c r="U4498" s="186"/>
      <c r="V4498" s="182"/>
      <c r="W4498" s="183"/>
      <c r="X4498" s="187"/>
      <c r="Y4498" s="188"/>
      <c r="Z4498" s="189"/>
    </row>
    <row r="4499" spans="19:26" ht="17.25" customHeight="1">
      <c r="S4499" s="180"/>
      <c r="T4499" s="185"/>
      <c r="U4499" s="186"/>
      <c r="V4499" s="182"/>
      <c r="W4499" s="183"/>
      <c r="X4499" s="187"/>
      <c r="Y4499" s="188"/>
      <c r="Z4499" s="189"/>
    </row>
    <row r="4500" spans="19:26" ht="17.25" customHeight="1">
      <c r="S4500" s="180"/>
      <c r="T4500" s="185"/>
      <c r="U4500" s="186"/>
      <c r="V4500" s="182"/>
      <c r="W4500" s="183"/>
      <c r="X4500" s="187"/>
      <c r="Y4500" s="188"/>
      <c r="Z4500" s="189"/>
    </row>
    <row r="4501" spans="19:26" ht="17.25" customHeight="1">
      <c r="S4501" s="180"/>
      <c r="T4501" s="185"/>
      <c r="U4501" s="186"/>
      <c r="V4501" s="182"/>
      <c r="W4501" s="183"/>
      <c r="X4501" s="187"/>
      <c r="Y4501" s="188"/>
      <c r="Z4501" s="189"/>
    </row>
    <row r="4502" spans="19:26" ht="17.25" customHeight="1">
      <c r="S4502" s="180"/>
      <c r="T4502" s="185"/>
      <c r="U4502" s="186"/>
      <c r="V4502" s="182"/>
      <c r="W4502" s="183"/>
      <c r="X4502" s="187"/>
      <c r="Y4502" s="188"/>
      <c r="Z4502" s="189"/>
    </row>
    <row r="4503" spans="19:26" ht="17.25" customHeight="1">
      <c r="S4503" s="180"/>
      <c r="T4503" s="185"/>
      <c r="U4503" s="186"/>
      <c r="V4503" s="182"/>
      <c r="W4503" s="183"/>
      <c r="X4503" s="187"/>
      <c r="Y4503" s="188"/>
      <c r="Z4503" s="189"/>
    </row>
    <row r="4504" spans="19:26" ht="17.25" customHeight="1">
      <c r="S4504" s="180"/>
      <c r="T4504" s="185"/>
      <c r="U4504" s="186"/>
      <c r="V4504" s="182"/>
      <c r="W4504" s="183"/>
      <c r="X4504" s="187"/>
      <c r="Y4504" s="188"/>
      <c r="Z4504" s="189"/>
    </row>
  </sheetData>
  <autoFilter ref="A1:AA3153"/>
  <phoneticPr fontId="3" type="noConversion"/>
  <pageMargins left="0.7" right="0.7" top="0.75" bottom="0.75" header="0.3" footer="0.3"/>
  <pageSetup paperSize="9" orientation="portrait" r:id="rId1"/>
  <headerFooter>
    <oddHeader>&amp;RASE Confidential / Security-C</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8">
    <tabColor theme="7" tint="0.39997558519241921"/>
  </sheetPr>
  <dimension ref="A1:AB2454"/>
  <sheetViews>
    <sheetView showGridLines="0" topLeftCell="B1" zoomScale="80" zoomScaleNormal="80" workbookViewId="0">
      <pane ySplit="1" topLeftCell="A311" activePane="bottomLeft" state="frozen"/>
      <selection pane="bottomLeft" activeCell="O344" sqref="O344"/>
    </sheetView>
  </sheetViews>
  <sheetFormatPr defaultColWidth="9" defaultRowHeight="16.2"/>
  <cols>
    <col min="1" max="1" width="22.6640625" style="109" hidden="1" customWidth="1"/>
    <col min="2" max="2" width="9.77734375" style="129" customWidth="1"/>
    <col min="3" max="3" width="17" style="1" bestFit="1" customWidth="1"/>
    <col min="4" max="4" width="13.109375" style="1" bestFit="1" customWidth="1"/>
    <col min="5" max="5" width="14.109375" style="1" bestFit="1" customWidth="1"/>
    <col min="6" max="6" width="12.44140625" style="1" customWidth="1"/>
    <col min="7" max="7" width="11.21875" style="1" customWidth="1"/>
    <col min="8" max="11" width="9.109375" style="1" customWidth="1"/>
    <col min="12" max="12" width="9" style="1"/>
    <col min="13" max="13" width="11.21875" style="1" customWidth="1"/>
    <col min="14" max="16" width="11.21875" style="13" customWidth="1"/>
    <col min="17" max="17" width="9" style="52"/>
    <col min="18" max="18" width="9" style="154"/>
    <col min="19" max="19" width="9" style="153"/>
    <col min="20" max="22" width="9" style="3"/>
    <col min="23" max="23" width="9" style="153"/>
    <col min="24" max="26" width="9" style="3"/>
    <col min="27" max="16384" width="9" style="109"/>
  </cols>
  <sheetData>
    <row r="1" spans="1:26" ht="42" thickTop="1">
      <c r="A1" s="43" t="s">
        <v>6335</v>
      </c>
      <c r="B1" s="125" t="s">
        <v>6333</v>
      </c>
      <c r="C1" s="120" t="s">
        <v>6336</v>
      </c>
      <c r="D1" s="120" t="s">
        <v>9099</v>
      </c>
      <c r="E1" s="5" t="s">
        <v>6337</v>
      </c>
      <c r="F1" s="4" t="s">
        <v>6338</v>
      </c>
      <c r="G1" s="2" t="s">
        <v>6339</v>
      </c>
      <c r="H1" s="2" t="s">
        <v>10</v>
      </c>
      <c r="I1" s="2" t="s">
        <v>9</v>
      </c>
      <c r="J1" s="2" t="s">
        <v>8</v>
      </c>
      <c r="K1" s="2" t="s">
        <v>6340</v>
      </c>
      <c r="L1" s="2" t="s">
        <v>6341</v>
      </c>
      <c r="M1" s="2" t="s">
        <v>6342</v>
      </c>
      <c r="N1" s="2" t="s">
        <v>6343</v>
      </c>
      <c r="O1" s="2" t="s">
        <v>6344</v>
      </c>
      <c r="P1" s="2" t="s">
        <v>6345</v>
      </c>
      <c r="Q1" s="149" t="s">
        <v>6346</v>
      </c>
      <c r="R1" s="157" t="s">
        <v>6417</v>
      </c>
      <c r="S1" s="2" t="s">
        <v>10928</v>
      </c>
      <c r="T1" s="2" t="s">
        <v>10929</v>
      </c>
      <c r="U1" s="2" t="s">
        <v>10930</v>
      </c>
      <c r="V1" s="2" t="s">
        <v>10931</v>
      </c>
      <c r="W1" s="2" t="s">
        <v>10932</v>
      </c>
      <c r="X1" s="2" t="s">
        <v>10933</v>
      </c>
      <c r="Y1" s="2" t="s">
        <v>10934</v>
      </c>
      <c r="Z1" s="2" t="s">
        <v>10935</v>
      </c>
    </row>
    <row r="2" spans="1:26">
      <c r="A2" s="52"/>
      <c r="B2" s="126">
        <v>46100</v>
      </c>
      <c r="C2" s="126" t="s">
        <v>8303</v>
      </c>
      <c r="D2" s="119" t="s">
        <v>8285</v>
      </c>
      <c r="E2" s="119">
        <v>7</v>
      </c>
      <c r="F2" s="136">
        <v>0</v>
      </c>
      <c r="G2" s="119">
        <v>0</v>
      </c>
      <c r="H2" s="119">
        <v>22</v>
      </c>
      <c r="I2" s="119">
        <v>0</v>
      </c>
      <c r="J2" s="119">
        <v>0</v>
      </c>
      <c r="K2" s="119">
        <v>0</v>
      </c>
      <c r="L2" s="119">
        <v>22</v>
      </c>
      <c r="M2" s="119"/>
      <c r="N2" s="119"/>
      <c r="O2" s="119" t="s">
        <v>8298</v>
      </c>
      <c r="P2" s="119" t="s">
        <v>8298</v>
      </c>
      <c r="S2" s="180"/>
      <c r="T2" s="185"/>
      <c r="U2" s="186"/>
      <c r="V2" s="182"/>
      <c r="W2" s="183"/>
      <c r="X2" s="187"/>
      <c r="Y2" s="188"/>
      <c r="Z2" s="189"/>
    </row>
    <row r="3" spans="1:26">
      <c r="A3" s="52"/>
      <c r="B3" s="126">
        <v>46100</v>
      </c>
      <c r="C3" s="126" t="s">
        <v>8302</v>
      </c>
      <c r="D3" s="119" t="s">
        <v>8286</v>
      </c>
      <c r="E3" s="119">
        <v>10</v>
      </c>
      <c r="F3" s="136">
        <v>10</v>
      </c>
      <c r="G3" s="131">
        <v>0</v>
      </c>
      <c r="H3" s="131">
        <v>0</v>
      </c>
      <c r="I3" s="131">
        <v>0</v>
      </c>
      <c r="J3" s="131">
        <v>0</v>
      </c>
      <c r="K3" s="131">
        <v>0</v>
      </c>
      <c r="L3" s="131">
        <v>0</v>
      </c>
      <c r="M3" s="119"/>
      <c r="N3" s="119"/>
      <c r="O3" s="119"/>
      <c r="P3" s="119"/>
      <c r="S3" s="180"/>
      <c r="T3" s="185"/>
      <c r="U3" s="186"/>
      <c r="V3" s="182"/>
      <c r="W3" s="183"/>
      <c r="X3" s="187"/>
      <c r="Y3" s="188"/>
      <c r="Z3" s="189"/>
    </row>
    <row r="4" spans="1:26">
      <c r="A4" s="52"/>
      <c r="B4" s="126">
        <v>46101</v>
      </c>
      <c r="C4" s="119" t="s">
        <v>8307</v>
      </c>
      <c r="D4" s="119" t="s">
        <v>8304</v>
      </c>
      <c r="E4" s="119">
        <v>9</v>
      </c>
      <c r="F4" s="136">
        <v>1</v>
      </c>
      <c r="G4" s="3">
        <v>0</v>
      </c>
      <c r="H4" s="3">
        <v>46</v>
      </c>
      <c r="I4" s="3">
        <v>0</v>
      </c>
      <c r="J4" s="3">
        <v>0</v>
      </c>
      <c r="K4" s="3">
        <v>0</v>
      </c>
      <c r="L4" s="3">
        <v>46</v>
      </c>
      <c r="M4" s="119"/>
      <c r="N4" s="119"/>
      <c r="O4" s="119" t="s">
        <v>8317</v>
      </c>
      <c r="P4" s="119" t="s">
        <v>8317</v>
      </c>
      <c r="S4" s="180"/>
      <c r="T4" s="185"/>
      <c r="U4" s="186"/>
      <c r="V4" s="182"/>
      <c r="W4" s="183"/>
      <c r="X4" s="187"/>
      <c r="Y4" s="188"/>
      <c r="Z4" s="189"/>
    </row>
    <row r="5" spans="1:26">
      <c r="A5" s="52"/>
      <c r="B5" s="126">
        <v>46101</v>
      </c>
      <c r="C5" s="131" t="s">
        <v>8307</v>
      </c>
      <c r="D5" s="119" t="s">
        <v>8305</v>
      </c>
      <c r="E5" s="119">
        <v>9</v>
      </c>
      <c r="F5" s="136">
        <v>0</v>
      </c>
      <c r="G5" s="3">
        <v>0</v>
      </c>
      <c r="H5" s="3">
        <v>13</v>
      </c>
      <c r="I5" s="3">
        <v>0</v>
      </c>
      <c r="J5" s="3">
        <v>0</v>
      </c>
      <c r="K5" s="3">
        <v>0</v>
      </c>
      <c r="L5" s="3">
        <v>13</v>
      </c>
      <c r="M5" s="119"/>
      <c r="N5" s="119"/>
      <c r="O5" s="119" t="s">
        <v>8317</v>
      </c>
      <c r="P5" s="119" t="s">
        <v>8317</v>
      </c>
      <c r="S5" s="180"/>
      <c r="T5" s="185"/>
      <c r="U5" s="186"/>
      <c r="V5" s="182"/>
      <c r="W5" s="183"/>
      <c r="X5" s="187"/>
      <c r="Y5" s="188"/>
      <c r="Z5" s="189"/>
    </row>
    <row r="6" spans="1:26">
      <c r="A6" s="52"/>
      <c r="B6" s="126">
        <v>46102</v>
      </c>
      <c r="C6" s="131" t="s">
        <v>8307</v>
      </c>
      <c r="D6" s="119" t="s">
        <v>8306</v>
      </c>
      <c r="E6" s="119">
        <v>1</v>
      </c>
      <c r="F6" s="136">
        <v>0</v>
      </c>
      <c r="G6" s="3">
        <v>0</v>
      </c>
      <c r="H6" s="3">
        <v>1</v>
      </c>
      <c r="I6" s="3">
        <v>0</v>
      </c>
      <c r="J6" s="3">
        <v>0</v>
      </c>
      <c r="K6" s="3">
        <v>0</v>
      </c>
      <c r="L6" s="3">
        <v>1</v>
      </c>
      <c r="M6" s="119"/>
      <c r="N6" s="119"/>
      <c r="O6" s="119" t="s">
        <v>8318</v>
      </c>
      <c r="P6" s="119" t="s">
        <v>8319</v>
      </c>
      <c r="S6" s="180"/>
      <c r="T6" s="185"/>
      <c r="U6" s="186"/>
      <c r="V6" s="182"/>
      <c r="W6" s="183"/>
      <c r="X6" s="187"/>
      <c r="Y6" s="188"/>
      <c r="Z6" s="189"/>
    </row>
    <row r="7" spans="1:26">
      <c r="A7" s="52"/>
      <c r="B7" s="126">
        <v>46102</v>
      </c>
      <c r="C7" s="131" t="s">
        <v>8308</v>
      </c>
      <c r="D7" s="119" t="s">
        <v>8286</v>
      </c>
      <c r="E7" s="119">
        <v>10</v>
      </c>
      <c r="F7" s="136">
        <v>0</v>
      </c>
      <c r="G7" s="3">
        <v>0</v>
      </c>
      <c r="H7" s="3">
        <v>0</v>
      </c>
      <c r="I7" s="3">
        <v>0</v>
      </c>
      <c r="J7" s="3">
        <v>0</v>
      </c>
      <c r="K7" s="3">
        <v>0</v>
      </c>
      <c r="L7" s="3">
        <v>0</v>
      </c>
      <c r="M7" s="119"/>
      <c r="N7" s="119"/>
      <c r="O7" s="119"/>
      <c r="P7" s="119"/>
      <c r="S7" s="180"/>
      <c r="T7" s="185"/>
      <c r="U7" s="186"/>
      <c r="V7" s="182"/>
      <c r="W7" s="183"/>
      <c r="X7" s="187"/>
      <c r="Y7" s="188"/>
      <c r="Z7" s="189"/>
    </row>
    <row r="8" spans="1:26">
      <c r="A8" s="52"/>
      <c r="B8" s="126">
        <v>46104</v>
      </c>
      <c r="C8" s="131" t="s">
        <v>8324</v>
      </c>
      <c r="D8" s="119" t="s">
        <v>8321</v>
      </c>
      <c r="E8" s="119">
        <v>2</v>
      </c>
      <c r="F8" s="136">
        <v>0</v>
      </c>
      <c r="G8" s="3">
        <v>0</v>
      </c>
      <c r="H8" s="3">
        <v>0</v>
      </c>
      <c r="I8" s="3">
        <v>0</v>
      </c>
      <c r="J8" s="3">
        <v>0</v>
      </c>
      <c r="K8" s="3">
        <v>0</v>
      </c>
      <c r="L8" s="3">
        <v>0</v>
      </c>
      <c r="M8" s="119"/>
      <c r="N8" s="119"/>
      <c r="O8" s="119"/>
      <c r="P8" s="119"/>
      <c r="S8" s="180"/>
      <c r="T8" s="185"/>
      <c r="U8" s="186"/>
      <c r="V8" s="182"/>
      <c r="W8" s="183"/>
      <c r="X8" s="187"/>
      <c r="Y8" s="188"/>
      <c r="Z8" s="189"/>
    </row>
    <row r="9" spans="1:26">
      <c r="A9" s="52"/>
      <c r="B9" s="126">
        <v>46104</v>
      </c>
      <c r="C9" s="8" t="s">
        <v>8326</v>
      </c>
      <c r="D9" s="119" t="s">
        <v>8322</v>
      </c>
      <c r="E9" s="119">
        <v>13</v>
      </c>
      <c r="F9" s="136">
        <v>0</v>
      </c>
      <c r="G9" s="3">
        <v>0</v>
      </c>
      <c r="H9" s="3">
        <v>1</v>
      </c>
      <c r="I9" s="3">
        <v>0</v>
      </c>
      <c r="J9" s="3">
        <v>0</v>
      </c>
      <c r="K9" s="3">
        <v>0</v>
      </c>
      <c r="L9" s="3">
        <v>1</v>
      </c>
      <c r="M9" s="119"/>
      <c r="N9" s="119"/>
      <c r="O9" s="119" t="s">
        <v>8332</v>
      </c>
      <c r="P9" s="119" t="s">
        <v>8332</v>
      </c>
      <c r="S9" s="180"/>
      <c r="T9" s="185"/>
      <c r="U9" s="186"/>
      <c r="V9" s="182"/>
      <c r="W9" s="183"/>
      <c r="X9" s="187"/>
      <c r="Y9" s="188"/>
      <c r="Z9" s="189"/>
    </row>
    <row r="10" spans="1:26">
      <c r="A10" s="52"/>
      <c r="B10" s="126">
        <v>46104</v>
      </c>
      <c r="C10" s="8" t="s">
        <v>8325</v>
      </c>
      <c r="D10" s="119" t="s">
        <v>8323</v>
      </c>
      <c r="E10" s="119">
        <v>8</v>
      </c>
      <c r="F10" s="140">
        <v>0</v>
      </c>
      <c r="G10" s="3">
        <v>0</v>
      </c>
      <c r="H10" s="3">
        <v>3</v>
      </c>
      <c r="I10" s="3">
        <v>0</v>
      </c>
      <c r="J10" s="3">
        <v>0</v>
      </c>
      <c r="K10" s="3">
        <v>0</v>
      </c>
      <c r="L10" s="3">
        <v>3</v>
      </c>
      <c r="M10" s="119"/>
      <c r="N10" s="119"/>
      <c r="O10" s="119" t="s">
        <v>8333</v>
      </c>
      <c r="P10" s="119" t="s">
        <v>8334</v>
      </c>
      <c r="S10" s="180"/>
      <c r="T10" s="185"/>
      <c r="U10" s="186"/>
      <c r="V10" s="182"/>
      <c r="W10" s="183"/>
      <c r="X10" s="187"/>
      <c r="Y10" s="188"/>
      <c r="Z10" s="189"/>
    </row>
    <row r="11" spans="1:26">
      <c r="A11" s="52"/>
      <c r="B11" s="126">
        <v>46104</v>
      </c>
      <c r="C11" s="131" t="s">
        <v>8324</v>
      </c>
      <c r="D11" s="131" t="s">
        <v>8336</v>
      </c>
      <c r="E11" s="131">
        <v>2</v>
      </c>
      <c r="F11" s="140">
        <v>2</v>
      </c>
      <c r="G11" s="3">
        <v>0</v>
      </c>
      <c r="H11" s="3">
        <v>0</v>
      </c>
      <c r="I11" s="3">
        <v>0</v>
      </c>
      <c r="J11" s="3">
        <v>0</v>
      </c>
      <c r="K11" s="3">
        <v>0</v>
      </c>
      <c r="L11" s="3">
        <v>0</v>
      </c>
      <c r="M11" s="119"/>
      <c r="N11" s="119"/>
      <c r="O11" s="119"/>
      <c r="P11" s="119"/>
      <c r="S11" s="180"/>
      <c r="T11" s="185"/>
      <c r="U11" s="186"/>
      <c r="V11" s="182"/>
      <c r="W11" s="183"/>
      <c r="X11" s="187"/>
      <c r="Y11" s="188"/>
      <c r="Z11" s="189"/>
    </row>
    <row r="12" spans="1:26">
      <c r="A12" s="52"/>
      <c r="B12" s="126">
        <v>46104</v>
      </c>
      <c r="C12" s="131" t="s">
        <v>8330</v>
      </c>
      <c r="D12" s="119" t="s">
        <v>8329</v>
      </c>
      <c r="E12" s="119">
        <v>12</v>
      </c>
      <c r="F12" s="140">
        <v>12</v>
      </c>
      <c r="G12" s="3">
        <v>0</v>
      </c>
      <c r="H12" s="3">
        <v>0</v>
      </c>
      <c r="I12" s="3">
        <v>0</v>
      </c>
      <c r="J12" s="3">
        <v>0</v>
      </c>
      <c r="K12" s="3">
        <v>0</v>
      </c>
      <c r="L12" s="3">
        <v>0</v>
      </c>
      <c r="M12" s="119"/>
      <c r="N12" s="119"/>
      <c r="O12" s="119"/>
      <c r="P12" s="119"/>
      <c r="S12" s="180"/>
      <c r="T12" s="185"/>
      <c r="U12" s="186"/>
      <c r="V12" s="182"/>
      <c r="W12" s="183"/>
      <c r="X12" s="187"/>
      <c r="Y12" s="188"/>
      <c r="Z12" s="189"/>
    </row>
    <row r="13" spans="1:26">
      <c r="A13" s="52"/>
      <c r="B13" s="126">
        <v>46105</v>
      </c>
      <c r="C13" s="131" t="s">
        <v>8345</v>
      </c>
      <c r="D13" s="119" t="s">
        <v>8337</v>
      </c>
      <c r="E13" s="119">
        <v>13</v>
      </c>
      <c r="F13" s="140">
        <v>0</v>
      </c>
      <c r="G13" s="3">
        <v>0</v>
      </c>
      <c r="H13" s="3">
        <v>3</v>
      </c>
      <c r="I13" s="3">
        <v>0</v>
      </c>
      <c r="J13" s="3">
        <v>0</v>
      </c>
      <c r="K13" s="3">
        <v>0</v>
      </c>
      <c r="L13" s="3">
        <v>3</v>
      </c>
      <c r="M13" s="119"/>
      <c r="N13" s="119"/>
      <c r="O13" s="119" t="s">
        <v>8347</v>
      </c>
      <c r="P13" s="119" t="s">
        <v>8348</v>
      </c>
      <c r="S13" s="180"/>
      <c r="T13" s="185"/>
      <c r="U13" s="186"/>
      <c r="V13" s="182"/>
      <c r="W13" s="183"/>
      <c r="X13" s="187"/>
      <c r="Y13" s="188"/>
      <c r="Z13" s="189"/>
    </row>
    <row r="14" spans="1:26">
      <c r="A14" s="52"/>
      <c r="B14" s="126">
        <v>46105</v>
      </c>
      <c r="C14" s="131" t="s">
        <v>8324</v>
      </c>
      <c r="D14" s="119" t="s">
        <v>8338</v>
      </c>
      <c r="E14" s="119">
        <v>8</v>
      </c>
      <c r="F14" s="140">
        <v>0</v>
      </c>
      <c r="G14" s="3">
        <v>0</v>
      </c>
      <c r="H14" s="3">
        <v>0</v>
      </c>
      <c r="I14" s="3">
        <v>0</v>
      </c>
      <c r="J14" s="3">
        <v>0</v>
      </c>
      <c r="K14" s="3">
        <v>0</v>
      </c>
      <c r="L14" s="3">
        <v>0</v>
      </c>
      <c r="M14" s="119"/>
      <c r="N14" s="119"/>
      <c r="O14" s="119"/>
      <c r="P14" s="119"/>
      <c r="S14" s="180"/>
      <c r="T14" s="185"/>
      <c r="U14" s="186"/>
      <c r="V14" s="182"/>
      <c r="W14" s="183"/>
      <c r="X14" s="187"/>
      <c r="Y14" s="188"/>
      <c r="Z14" s="189"/>
    </row>
    <row r="15" spans="1:26">
      <c r="A15" s="52"/>
      <c r="B15" s="126">
        <v>46105</v>
      </c>
      <c r="C15" s="131" t="s">
        <v>8346</v>
      </c>
      <c r="D15" s="119" t="s">
        <v>8305</v>
      </c>
      <c r="E15" s="119">
        <v>9</v>
      </c>
      <c r="F15" s="140">
        <v>0</v>
      </c>
      <c r="G15" s="3">
        <v>0</v>
      </c>
      <c r="H15" s="3">
        <v>4</v>
      </c>
      <c r="I15" s="3">
        <v>0</v>
      </c>
      <c r="J15" s="3">
        <v>0</v>
      </c>
      <c r="K15" s="3">
        <v>0</v>
      </c>
      <c r="L15" s="3">
        <v>4</v>
      </c>
      <c r="M15" s="119"/>
      <c r="N15" s="119"/>
      <c r="O15" s="119" t="s">
        <v>8349</v>
      </c>
      <c r="P15" s="119" t="s">
        <v>8350</v>
      </c>
      <c r="S15" s="180"/>
      <c r="T15" s="185"/>
      <c r="U15" s="186"/>
      <c r="V15" s="182"/>
      <c r="W15" s="183"/>
      <c r="X15" s="187"/>
      <c r="Y15" s="188"/>
      <c r="Z15" s="189"/>
    </row>
    <row r="16" spans="1:26">
      <c r="A16" s="52"/>
      <c r="B16" s="126">
        <v>46105</v>
      </c>
      <c r="C16" s="131" t="s">
        <v>8330</v>
      </c>
      <c r="D16" s="119" t="s">
        <v>8339</v>
      </c>
      <c r="E16" s="119">
        <v>12</v>
      </c>
      <c r="F16" s="140">
        <v>0</v>
      </c>
      <c r="G16" s="3">
        <v>0</v>
      </c>
      <c r="H16" s="3">
        <v>2</v>
      </c>
      <c r="I16" s="3">
        <v>0</v>
      </c>
      <c r="J16" s="3">
        <v>0</v>
      </c>
      <c r="K16" s="3">
        <v>0</v>
      </c>
      <c r="L16" s="3">
        <v>2</v>
      </c>
      <c r="M16" s="119"/>
      <c r="N16" s="119"/>
      <c r="O16" s="119" t="s">
        <v>8347</v>
      </c>
      <c r="P16" s="119" t="s">
        <v>8349</v>
      </c>
      <c r="S16" s="180"/>
      <c r="T16" s="185"/>
      <c r="U16" s="186"/>
      <c r="V16" s="182"/>
      <c r="W16" s="183"/>
      <c r="X16" s="187"/>
      <c r="Y16" s="188"/>
      <c r="Z16" s="189"/>
    </row>
    <row r="17" spans="1:26">
      <c r="A17" s="52"/>
      <c r="B17" s="126">
        <v>46105</v>
      </c>
      <c r="C17" s="131" t="s">
        <v>8330</v>
      </c>
      <c r="D17" s="119" t="s">
        <v>8340</v>
      </c>
      <c r="E17" s="119">
        <v>12</v>
      </c>
      <c r="F17" s="140">
        <v>0</v>
      </c>
      <c r="G17" s="3">
        <v>0</v>
      </c>
      <c r="H17" s="3">
        <v>2</v>
      </c>
      <c r="I17" s="3">
        <v>0</v>
      </c>
      <c r="J17" s="3">
        <v>0</v>
      </c>
      <c r="K17" s="3">
        <v>0</v>
      </c>
      <c r="L17" s="3">
        <v>2</v>
      </c>
      <c r="M17" s="131"/>
      <c r="N17" s="131"/>
      <c r="O17" s="131" t="s">
        <v>8347</v>
      </c>
      <c r="P17" s="131" t="s">
        <v>8349</v>
      </c>
      <c r="S17" s="180"/>
      <c r="T17" s="185"/>
      <c r="U17" s="186"/>
      <c r="V17" s="182"/>
      <c r="W17" s="183"/>
      <c r="X17" s="187"/>
      <c r="Y17" s="188"/>
      <c r="Z17" s="189"/>
    </row>
    <row r="18" spans="1:26">
      <c r="A18" s="52"/>
      <c r="B18" s="126">
        <v>46105</v>
      </c>
      <c r="C18" s="131" t="s">
        <v>8330</v>
      </c>
      <c r="D18" s="119" t="s">
        <v>8341</v>
      </c>
      <c r="E18" s="119">
        <v>12</v>
      </c>
      <c r="F18" s="140">
        <v>0</v>
      </c>
      <c r="G18" s="3">
        <v>0</v>
      </c>
      <c r="H18" s="3">
        <v>4</v>
      </c>
      <c r="I18" s="3">
        <v>0</v>
      </c>
      <c r="J18" s="3">
        <v>0</v>
      </c>
      <c r="K18" s="3">
        <v>0</v>
      </c>
      <c r="L18" s="3">
        <v>4</v>
      </c>
      <c r="M18" s="131" t="s">
        <v>8347</v>
      </c>
      <c r="N18" s="131" t="s">
        <v>8347</v>
      </c>
      <c r="O18" s="131" t="s">
        <v>8349</v>
      </c>
      <c r="P18" s="131" t="s">
        <v>8350</v>
      </c>
      <c r="S18" s="180"/>
      <c r="T18" s="185"/>
      <c r="U18" s="186"/>
      <c r="V18" s="182"/>
      <c r="W18" s="183"/>
      <c r="X18" s="187"/>
      <c r="Y18" s="188"/>
      <c r="Z18" s="189"/>
    </row>
    <row r="19" spans="1:26">
      <c r="A19" s="52"/>
      <c r="B19" s="126">
        <v>46105</v>
      </c>
      <c r="C19" s="131" t="s">
        <v>8346</v>
      </c>
      <c r="D19" s="119" t="s">
        <v>8304</v>
      </c>
      <c r="E19" s="119">
        <v>8</v>
      </c>
      <c r="F19" s="140">
        <v>0</v>
      </c>
      <c r="G19" s="3">
        <v>0</v>
      </c>
      <c r="H19" s="3">
        <v>13</v>
      </c>
      <c r="I19" s="3">
        <v>11</v>
      </c>
      <c r="J19" s="3">
        <v>0</v>
      </c>
      <c r="K19" s="3">
        <v>0</v>
      </c>
      <c r="L19" s="3">
        <v>24</v>
      </c>
      <c r="M19" s="119" t="s">
        <v>8351</v>
      </c>
      <c r="N19" s="119"/>
      <c r="O19" s="119" t="s">
        <v>8347</v>
      </c>
      <c r="P19" s="119" t="s">
        <v>8347</v>
      </c>
      <c r="S19" s="180"/>
      <c r="T19" s="185"/>
      <c r="U19" s="186"/>
      <c r="V19" s="182"/>
      <c r="W19" s="183"/>
      <c r="X19" s="187"/>
      <c r="Y19" s="188"/>
      <c r="Z19" s="189"/>
    </row>
    <row r="20" spans="1:26">
      <c r="A20" s="52"/>
      <c r="B20" s="126">
        <v>46105</v>
      </c>
      <c r="C20" s="131" t="s">
        <v>8346</v>
      </c>
      <c r="D20" s="119" t="s">
        <v>8285</v>
      </c>
      <c r="E20" s="119">
        <v>7</v>
      </c>
      <c r="F20" s="140">
        <v>0</v>
      </c>
      <c r="G20" s="3">
        <v>0</v>
      </c>
      <c r="H20" s="3">
        <v>7</v>
      </c>
      <c r="I20" s="3">
        <v>0</v>
      </c>
      <c r="J20" s="3">
        <v>0</v>
      </c>
      <c r="K20" s="3">
        <v>0</v>
      </c>
      <c r="L20" s="3">
        <v>7</v>
      </c>
      <c r="M20" s="119"/>
      <c r="N20" s="119"/>
      <c r="O20" s="119" t="s">
        <v>8347</v>
      </c>
      <c r="P20" s="119" t="s">
        <v>8347</v>
      </c>
      <c r="S20" s="180"/>
      <c r="T20" s="185"/>
      <c r="U20" s="186"/>
      <c r="V20" s="182"/>
      <c r="W20" s="183"/>
      <c r="X20" s="187"/>
      <c r="Y20" s="188"/>
      <c r="Z20" s="189"/>
    </row>
    <row r="21" spans="1:26">
      <c r="A21" s="52"/>
      <c r="B21" s="126">
        <v>46105</v>
      </c>
      <c r="C21" s="131" t="s">
        <v>8330</v>
      </c>
      <c r="D21" s="119" t="s">
        <v>8342</v>
      </c>
      <c r="E21" s="119">
        <v>12</v>
      </c>
      <c r="F21" s="140">
        <v>0</v>
      </c>
      <c r="G21" s="119">
        <v>0</v>
      </c>
      <c r="H21" s="119">
        <v>8</v>
      </c>
      <c r="I21" s="119">
        <v>0</v>
      </c>
      <c r="J21" s="119">
        <v>0</v>
      </c>
      <c r="K21" s="119">
        <v>0</v>
      </c>
      <c r="L21" s="119">
        <v>8</v>
      </c>
      <c r="M21" s="119"/>
      <c r="N21" s="119"/>
      <c r="O21" s="119" t="s">
        <v>8349</v>
      </c>
      <c r="P21" s="119" t="s">
        <v>8347</v>
      </c>
      <c r="S21" s="180"/>
      <c r="T21" s="185"/>
      <c r="U21" s="186"/>
      <c r="V21" s="182"/>
      <c r="W21" s="183"/>
      <c r="X21" s="187"/>
      <c r="Y21" s="188"/>
      <c r="Z21" s="189"/>
    </row>
    <row r="22" spans="1:26">
      <c r="A22" s="52"/>
      <c r="B22" s="126">
        <v>46105</v>
      </c>
      <c r="C22" s="131" t="s">
        <v>8330</v>
      </c>
      <c r="D22" s="119" t="s">
        <v>8343</v>
      </c>
      <c r="E22" s="119">
        <v>12</v>
      </c>
      <c r="F22" s="11">
        <v>0</v>
      </c>
      <c r="G22" s="131">
        <v>0</v>
      </c>
      <c r="H22" s="131">
        <v>0</v>
      </c>
      <c r="I22" s="131">
        <v>0</v>
      </c>
      <c r="J22" s="131">
        <v>0</v>
      </c>
      <c r="K22" s="131">
        <v>0</v>
      </c>
      <c r="L22" s="131">
        <v>0</v>
      </c>
      <c r="M22" s="119"/>
      <c r="N22" s="119"/>
      <c r="O22" s="119"/>
      <c r="P22" s="119"/>
      <c r="S22" s="180"/>
      <c r="T22" s="185"/>
      <c r="U22" s="186"/>
      <c r="V22" s="182"/>
      <c r="W22" s="183"/>
      <c r="X22" s="187"/>
      <c r="Y22" s="188"/>
      <c r="Z22" s="189"/>
    </row>
    <row r="23" spans="1:26">
      <c r="A23" s="52"/>
      <c r="B23" s="126">
        <v>46105</v>
      </c>
      <c r="C23" s="131" t="s">
        <v>8330</v>
      </c>
      <c r="D23" s="119" t="s">
        <v>8344</v>
      </c>
      <c r="E23" s="119">
        <v>12</v>
      </c>
      <c r="F23" s="140">
        <v>0</v>
      </c>
      <c r="G23" s="3">
        <v>0</v>
      </c>
      <c r="H23" s="3">
        <v>2</v>
      </c>
      <c r="I23" s="3">
        <v>0</v>
      </c>
      <c r="J23" s="3">
        <v>0</v>
      </c>
      <c r="K23" s="3">
        <v>0</v>
      </c>
      <c r="L23" s="3">
        <v>2</v>
      </c>
      <c r="M23" s="119"/>
      <c r="N23" s="119"/>
      <c r="O23" s="119" t="s">
        <v>8347</v>
      </c>
      <c r="P23" s="119" t="s">
        <v>8350</v>
      </c>
      <c r="S23" s="180"/>
      <c r="T23" s="185"/>
      <c r="U23" s="186"/>
      <c r="V23" s="182"/>
      <c r="W23" s="183"/>
      <c r="X23" s="187"/>
      <c r="Y23" s="188"/>
      <c r="Z23" s="189"/>
    </row>
    <row r="24" spans="1:26">
      <c r="A24" s="52"/>
      <c r="B24" s="126">
        <v>46105</v>
      </c>
      <c r="C24" s="131" t="s">
        <v>8330</v>
      </c>
      <c r="D24" s="119" t="s">
        <v>8329</v>
      </c>
      <c r="E24" s="119">
        <v>12</v>
      </c>
      <c r="F24" s="140">
        <v>0</v>
      </c>
      <c r="G24" s="3">
        <v>0</v>
      </c>
      <c r="H24" s="3">
        <v>15</v>
      </c>
      <c r="I24" s="3">
        <v>0</v>
      </c>
      <c r="J24" s="3">
        <v>0</v>
      </c>
      <c r="K24" s="3">
        <v>0</v>
      </c>
      <c r="L24" s="3">
        <v>15</v>
      </c>
      <c r="M24" s="119"/>
      <c r="N24" s="119"/>
      <c r="O24" s="119" t="s">
        <v>8350</v>
      </c>
      <c r="P24" s="119" t="s">
        <v>8350</v>
      </c>
      <c r="S24" s="180"/>
      <c r="T24" s="185"/>
      <c r="U24" s="186"/>
      <c r="V24" s="182"/>
      <c r="W24" s="183"/>
      <c r="X24" s="187"/>
      <c r="Y24" s="188"/>
      <c r="Z24" s="189"/>
    </row>
    <row r="25" spans="1:26">
      <c r="A25" s="52"/>
      <c r="B25" s="126">
        <v>46106</v>
      </c>
      <c r="C25" s="131" t="s">
        <v>8330</v>
      </c>
      <c r="D25" s="119" t="s">
        <v>8352</v>
      </c>
      <c r="E25" s="119">
        <v>12</v>
      </c>
      <c r="F25" s="140">
        <v>0</v>
      </c>
      <c r="G25" s="3">
        <v>0</v>
      </c>
      <c r="H25" s="3">
        <v>5</v>
      </c>
      <c r="I25" s="3">
        <v>0</v>
      </c>
      <c r="J25" s="3">
        <v>0</v>
      </c>
      <c r="K25" s="3">
        <v>0</v>
      </c>
      <c r="L25" s="3">
        <v>5</v>
      </c>
      <c r="M25" s="119"/>
      <c r="N25" s="119"/>
      <c r="O25" s="119" t="s">
        <v>8354</v>
      </c>
      <c r="P25" s="119" t="s">
        <v>8355</v>
      </c>
      <c r="S25" s="180"/>
      <c r="T25" s="185"/>
      <c r="U25" s="186"/>
      <c r="V25" s="182"/>
      <c r="W25" s="183"/>
      <c r="X25" s="187"/>
      <c r="Y25" s="188"/>
      <c r="Z25" s="189"/>
    </row>
    <row r="26" spans="1:26">
      <c r="A26" s="52"/>
      <c r="B26" s="126">
        <v>46106</v>
      </c>
      <c r="C26" s="131" t="s">
        <v>8324</v>
      </c>
      <c r="D26" s="119" t="s">
        <v>8335</v>
      </c>
      <c r="E26" s="119">
        <v>2</v>
      </c>
      <c r="F26" s="140">
        <v>0</v>
      </c>
      <c r="G26" s="3">
        <v>0</v>
      </c>
      <c r="H26" s="3">
        <v>0</v>
      </c>
      <c r="I26" s="3">
        <v>0</v>
      </c>
      <c r="J26" s="3">
        <v>0</v>
      </c>
      <c r="K26" s="3">
        <v>0</v>
      </c>
      <c r="L26" s="3">
        <v>0</v>
      </c>
      <c r="M26" s="119"/>
      <c r="N26" s="119"/>
      <c r="O26" s="119"/>
      <c r="P26" s="119"/>
      <c r="S26" s="180"/>
      <c r="T26" s="185"/>
      <c r="U26" s="186"/>
      <c r="V26" s="182"/>
      <c r="W26" s="183"/>
      <c r="X26" s="187"/>
      <c r="Y26" s="188"/>
      <c r="Z26" s="189"/>
    </row>
    <row r="27" spans="1:26">
      <c r="A27" s="52"/>
      <c r="B27" s="126">
        <v>46106</v>
      </c>
      <c r="C27" s="8" t="s">
        <v>8364</v>
      </c>
      <c r="D27" s="119" t="s">
        <v>8353</v>
      </c>
      <c r="E27" s="119">
        <v>13</v>
      </c>
      <c r="F27" s="140">
        <v>0</v>
      </c>
      <c r="G27" s="3">
        <v>0</v>
      </c>
      <c r="H27" s="3">
        <v>3</v>
      </c>
      <c r="I27" s="3">
        <v>0</v>
      </c>
      <c r="J27" s="3">
        <v>0</v>
      </c>
      <c r="K27" s="3">
        <v>0</v>
      </c>
      <c r="L27" s="3">
        <v>3</v>
      </c>
      <c r="M27" s="131"/>
      <c r="N27" s="131"/>
      <c r="O27" s="131" t="s">
        <v>8354</v>
      </c>
      <c r="P27" s="131" t="s">
        <v>8355</v>
      </c>
      <c r="S27" s="180"/>
      <c r="T27" s="185"/>
      <c r="U27" s="186"/>
      <c r="V27" s="182"/>
      <c r="W27" s="183"/>
      <c r="X27" s="187"/>
      <c r="Y27" s="188"/>
      <c r="Z27" s="189"/>
    </row>
    <row r="28" spans="1:26">
      <c r="A28" s="52"/>
      <c r="B28" s="126">
        <v>46107</v>
      </c>
      <c r="C28" s="119" t="s">
        <v>8365</v>
      </c>
      <c r="D28" s="119" t="s">
        <v>8306</v>
      </c>
      <c r="E28" s="119">
        <v>1</v>
      </c>
      <c r="F28" s="140">
        <v>0</v>
      </c>
      <c r="G28" s="3">
        <v>0</v>
      </c>
      <c r="H28" s="3">
        <v>4</v>
      </c>
      <c r="I28" s="3">
        <v>0</v>
      </c>
      <c r="J28" s="3">
        <v>0</v>
      </c>
      <c r="K28" s="3">
        <v>0</v>
      </c>
      <c r="L28" s="3">
        <v>4</v>
      </c>
      <c r="M28" s="119"/>
      <c r="N28" s="119"/>
      <c r="O28" s="119" t="s">
        <v>8367</v>
      </c>
      <c r="P28" s="119" t="s">
        <v>8367</v>
      </c>
      <c r="S28" s="180"/>
      <c r="T28" s="185"/>
      <c r="U28" s="186"/>
      <c r="V28" s="182"/>
      <c r="W28" s="183"/>
      <c r="X28" s="187"/>
      <c r="Y28" s="188"/>
      <c r="Z28" s="189"/>
    </row>
    <row r="29" spans="1:26">
      <c r="A29" s="52"/>
      <c r="B29" s="126">
        <v>46107</v>
      </c>
      <c r="C29" s="119" t="s">
        <v>9302</v>
      </c>
      <c r="D29" s="119" t="s">
        <v>8361</v>
      </c>
      <c r="E29" s="119">
        <v>1</v>
      </c>
      <c r="F29" s="140">
        <v>0</v>
      </c>
      <c r="G29" s="3">
        <v>0</v>
      </c>
      <c r="H29" s="3">
        <v>5</v>
      </c>
      <c r="I29" s="3">
        <v>0</v>
      </c>
      <c r="J29" s="3">
        <v>0</v>
      </c>
      <c r="K29" s="3">
        <v>0</v>
      </c>
      <c r="L29" s="3">
        <v>5</v>
      </c>
      <c r="M29" s="119"/>
      <c r="N29" s="119"/>
      <c r="O29" s="119" t="s">
        <v>8368</v>
      </c>
      <c r="P29" s="119" t="s">
        <v>8367</v>
      </c>
      <c r="S29" s="180"/>
      <c r="T29" s="185"/>
      <c r="U29" s="186"/>
      <c r="V29" s="182"/>
      <c r="W29" s="183"/>
      <c r="X29" s="187"/>
      <c r="Y29" s="188"/>
      <c r="Z29" s="189"/>
    </row>
    <row r="30" spans="1:26">
      <c r="A30" s="52"/>
      <c r="B30" s="126">
        <v>46108</v>
      </c>
      <c r="C30" s="119" t="s">
        <v>8371</v>
      </c>
      <c r="D30" s="119" t="s">
        <v>8372</v>
      </c>
      <c r="E30" s="119">
        <v>13</v>
      </c>
      <c r="F30" s="11">
        <v>13</v>
      </c>
      <c r="G30" s="3">
        <v>0</v>
      </c>
      <c r="H30" s="3">
        <v>5</v>
      </c>
      <c r="I30" s="3">
        <v>0</v>
      </c>
      <c r="J30" s="3">
        <v>0</v>
      </c>
      <c r="K30" s="3">
        <v>0</v>
      </c>
      <c r="L30" s="3">
        <v>0</v>
      </c>
      <c r="M30" s="119"/>
      <c r="N30" s="119"/>
      <c r="O30" s="119"/>
      <c r="P30" s="119"/>
      <c r="S30" s="180"/>
      <c r="T30" s="185"/>
      <c r="U30" s="186"/>
      <c r="V30" s="182"/>
      <c r="W30" s="183"/>
      <c r="X30" s="187"/>
      <c r="Y30" s="188"/>
      <c r="Z30" s="189"/>
    </row>
    <row r="31" spans="1:26">
      <c r="A31" s="52"/>
      <c r="B31" s="126">
        <v>46109</v>
      </c>
      <c r="C31" s="131" t="s">
        <v>8374</v>
      </c>
      <c r="D31" s="119" t="s">
        <v>8340</v>
      </c>
      <c r="E31" s="119">
        <v>12</v>
      </c>
      <c r="F31" s="162">
        <v>0</v>
      </c>
      <c r="G31" s="3">
        <v>0</v>
      </c>
      <c r="H31" s="3">
        <v>0</v>
      </c>
      <c r="I31" s="3">
        <v>0</v>
      </c>
      <c r="J31" s="3">
        <v>0</v>
      </c>
      <c r="K31" s="3">
        <v>0</v>
      </c>
      <c r="L31" s="3">
        <v>0</v>
      </c>
      <c r="M31" s="119"/>
      <c r="N31" s="119"/>
      <c r="O31" s="119"/>
      <c r="P31" s="119"/>
      <c r="S31" s="180"/>
      <c r="T31" s="185"/>
      <c r="U31" s="186"/>
      <c r="V31" s="182"/>
      <c r="W31" s="183"/>
      <c r="X31" s="187"/>
      <c r="Y31" s="188"/>
      <c r="Z31" s="189"/>
    </row>
    <row r="32" spans="1:26">
      <c r="A32" s="52"/>
      <c r="B32" s="126">
        <v>46109</v>
      </c>
      <c r="C32" s="131" t="s">
        <v>8374</v>
      </c>
      <c r="D32" s="119" t="s">
        <v>8341</v>
      </c>
      <c r="E32" s="119">
        <v>12</v>
      </c>
      <c r="F32" s="162">
        <v>0</v>
      </c>
      <c r="G32" s="3">
        <v>0</v>
      </c>
      <c r="H32" s="3">
        <v>0</v>
      </c>
      <c r="I32" s="3">
        <v>0</v>
      </c>
      <c r="J32" s="3">
        <v>0</v>
      </c>
      <c r="K32" s="3">
        <v>0</v>
      </c>
      <c r="L32" s="3">
        <v>0</v>
      </c>
      <c r="M32" s="119"/>
      <c r="N32" s="119"/>
      <c r="O32" s="119"/>
      <c r="P32" s="119"/>
      <c r="S32" s="180"/>
      <c r="T32" s="185"/>
      <c r="U32" s="186"/>
      <c r="V32" s="182"/>
      <c r="W32" s="183"/>
      <c r="X32" s="187"/>
      <c r="Y32" s="188"/>
      <c r="Z32" s="189"/>
    </row>
    <row r="33" spans="1:26">
      <c r="A33" s="52"/>
      <c r="B33" s="126">
        <v>46109</v>
      </c>
      <c r="C33" s="131" t="s">
        <v>8374</v>
      </c>
      <c r="D33" s="119" t="s">
        <v>8339</v>
      </c>
      <c r="E33" s="119">
        <v>12</v>
      </c>
      <c r="F33" s="162">
        <v>0</v>
      </c>
      <c r="G33" s="3">
        <v>0</v>
      </c>
      <c r="H33" s="3">
        <v>0</v>
      </c>
      <c r="I33" s="3">
        <v>0</v>
      </c>
      <c r="J33" s="3">
        <v>0</v>
      </c>
      <c r="K33" s="3">
        <v>0</v>
      </c>
      <c r="L33" s="3">
        <v>0</v>
      </c>
      <c r="M33" s="119"/>
      <c r="N33" s="119"/>
      <c r="O33" s="119"/>
      <c r="P33" s="119"/>
      <c r="S33" s="180"/>
      <c r="T33" s="185"/>
      <c r="U33" s="186"/>
      <c r="V33" s="182"/>
      <c r="W33" s="183"/>
      <c r="X33" s="187"/>
      <c r="Y33" s="188"/>
      <c r="Z33" s="189"/>
    </row>
    <row r="34" spans="1:26">
      <c r="A34" s="52"/>
      <c r="B34" s="126">
        <v>46109</v>
      </c>
      <c r="C34" s="131" t="s">
        <v>8374</v>
      </c>
      <c r="D34" s="119" t="s">
        <v>8344</v>
      </c>
      <c r="E34" s="119">
        <v>12</v>
      </c>
      <c r="F34" s="162">
        <v>0</v>
      </c>
      <c r="G34" s="3">
        <v>0</v>
      </c>
      <c r="H34" s="3">
        <v>0</v>
      </c>
      <c r="I34" s="3">
        <v>0</v>
      </c>
      <c r="J34" s="3">
        <v>0</v>
      </c>
      <c r="K34" s="3">
        <v>0</v>
      </c>
      <c r="L34" s="3">
        <v>0</v>
      </c>
      <c r="M34" s="119"/>
      <c r="N34" s="119"/>
      <c r="O34" s="119"/>
      <c r="P34" s="119"/>
      <c r="S34" s="180"/>
      <c r="T34" s="185"/>
      <c r="U34" s="186"/>
      <c r="V34" s="182"/>
      <c r="W34" s="183"/>
      <c r="X34" s="187"/>
      <c r="Y34" s="188"/>
      <c r="Z34" s="189"/>
    </row>
    <row r="35" spans="1:26">
      <c r="A35" s="52"/>
      <c r="B35" s="126">
        <v>46109</v>
      </c>
      <c r="C35" s="8" t="s">
        <v>8325</v>
      </c>
      <c r="D35" s="119" t="s">
        <v>8337</v>
      </c>
      <c r="E35" s="119">
        <v>13</v>
      </c>
      <c r="F35" s="162">
        <v>0</v>
      </c>
      <c r="G35" s="3">
        <v>0</v>
      </c>
      <c r="H35" s="3">
        <v>0</v>
      </c>
      <c r="I35" s="3">
        <v>0</v>
      </c>
      <c r="J35" s="3">
        <v>0</v>
      </c>
      <c r="K35" s="3">
        <v>0</v>
      </c>
      <c r="L35" s="3">
        <v>0</v>
      </c>
      <c r="M35" s="119"/>
      <c r="N35" s="119"/>
      <c r="O35" s="119"/>
      <c r="P35" s="119"/>
      <c r="S35" s="180"/>
      <c r="T35" s="185"/>
      <c r="U35" s="186"/>
      <c r="V35" s="182"/>
      <c r="W35" s="183"/>
      <c r="X35" s="187"/>
      <c r="Y35" s="188"/>
      <c r="Z35" s="189"/>
    </row>
    <row r="36" spans="1:26">
      <c r="A36" s="52"/>
      <c r="B36" s="126">
        <v>46109</v>
      </c>
      <c r="C36" s="131" t="s">
        <v>8374</v>
      </c>
      <c r="D36" s="119" t="s">
        <v>8329</v>
      </c>
      <c r="E36" s="119">
        <v>12</v>
      </c>
      <c r="F36" s="162">
        <v>0</v>
      </c>
      <c r="G36" s="3">
        <v>0</v>
      </c>
      <c r="H36" s="3">
        <v>0</v>
      </c>
      <c r="I36" s="3">
        <v>0</v>
      </c>
      <c r="J36" s="3">
        <v>0</v>
      </c>
      <c r="K36" s="3">
        <v>0</v>
      </c>
      <c r="L36" s="3">
        <v>0</v>
      </c>
      <c r="M36" s="119"/>
      <c r="N36" s="119"/>
      <c r="O36" s="119"/>
      <c r="P36" s="119"/>
      <c r="S36" s="180"/>
      <c r="T36" s="185"/>
      <c r="U36" s="186"/>
      <c r="V36" s="182"/>
      <c r="W36" s="183"/>
      <c r="X36" s="187"/>
      <c r="Y36" s="188"/>
      <c r="Z36" s="189"/>
    </row>
    <row r="37" spans="1:26">
      <c r="A37" s="52"/>
      <c r="B37" s="126">
        <v>46109</v>
      </c>
      <c r="C37" s="131" t="s">
        <v>8346</v>
      </c>
      <c r="D37" s="119" t="s">
        <v>8375</v>
      </c>
      <c r="E37" s="119">
        <v>13</v>
      </c>
      <c r="F37" s="11">
        <v>7</v>
      </c>
      <c r="G37" s="3">
        <v>0</v>
      </c>
      <c r="H37" s="3">
        <v>0</v>
      </c>
      <c r="I37" s="3">
        <v>0</v>
      </c>
      <c r="J37" s="3">
        <v>0</v>
      </c>
      <c r="K37" s="3">
        <v>0</v>
      </c>
      <c r="L37" s="3">
        <v>0</v>
      </c>
      <c r="M37" s="119"/>
      <c r="N37" s="119"/>
      <c r="O37" s="119"/>
      <c r="P37" s="119"/>
      <c r="S37" s="180"/>
      <c r="T37" s="185"/>
      <c r="U37" s="186"/>
      <c r="V37" s="182"/>
      <c r="W37" s="183"/>
      <c r="X37" s="187"/>
      <c r="Y37" s="188"/>
      <c r="Z37" s="189"/>
    </row>
    <row r="38" spans="1:26">
      <c r="A38" s="52"/>
      <c r="B38" s="126">
        <v>46110</v>
      </c>
      <c r="C38" s="131" t="s">
        <v>8374</v>
      </c>
      <c r="D38" s="119" t="s">
        <v>8352</v>
      </c>
      <c r="E38" s="119">
        <v>12</v>
      </c>
      <c r="F38" s="162">
        <v>0</v>
      </c>
      <c r="G38" s="3">
        <v>0</v>
      </c>
      <c r="H38" s="3">
        <v>0</v>
      </c>
      <c r="I38" s="3">
        <v>0</v>
      </c>
      <c r="J38" s="3">
        <v>0</v>
      </c>
      <c r="K38" s="3">
        <v>0</v>
      </c>
      <c r="L38" s="3">
        <v>0</v>
      </c>
      <c r="M38" s="119"/>
      <c r="N38" s="119"/>
      <c r="O38" s="119"/>
      <c r="P38" s="119"/>
      <c r="S38" s="180"/>
      <c r="T38" s="185"/>
      <c r="U38" s="186"/>
      <c r="V38" s="182"/>
      <c r="W38" s="183"/>
      <c r="X38" s="187"/>
      <c r="Y38" s="188"/>
      <c r="Z38" s="189"/>
    </row>
    <row r="39" spans="1:26">
      <c r="A39" s="52"/>
      <c r="B39" s="126">
        <v>46111</v>
      </c>
      <c r="C39" s="131" t="s">
        <v>8381</v>
      </c>
      <c r="D39" s="119" t="s">
        <v>8304</v>
      </c>
      <c r="E39" s="119">
        <v>8</v>
      </c>
      <c r="F39" s="162">
        <v>5</v>
      </c>
      <c r="G39" s="3">
        <v>0</v>
      </c>
      <c r="H39" s="3">
        <v>12</v>
      </c>
      <c r="I39" s="3">
        <v>0</v>
      </c>
      <c r="J39" s="3">
        <v>14</v>
      </c>
      <c r="K39" s="3">
        <v>0</v>
      </c>
      <c r="L39" s="3">
        <v>56</v>
      </c>
      <c r="M39" s="131" t="s">
        <v>436</v>
      </c>
      <c r="N39" s="131" t="s">
        <v>436</v>
      </c>
      <c r="O39" s="131" t="s">
        <v>436</v>
      </c>
      <c r="P39" s="131" t="s">
        <v>436</v>
      </c>
      <c r="S39" s="180"/>
      <c r="T39" s="185"/>
      <c r="U39" s="186"/>
      <c r="V39" s="182"/>
      <c r="W39" s="183"/>
      <c r="X39" s="187"/>
      <c r="Y39" s="188"/>
      <c r="Z39" s="189"/>
    </row>
    <row r="40" spans="1:26">
      <c r="A40" s="52"/>
      <c r="B40" s="126">
        <v>46111</v>
      </c>
      <c r="C40" s="131" t="s">
        <v>8381</v>
      </c>
      <c r="D40" s="119" t="s">
        <v>8382</v>
      </c>
      <c r="E40" s="119">
        <v>1</v>
      </c>
      <c r="F40" s="162">
        <v>0</v>
      </c>
      <c r="G40" s="3">
        <v>0</v>
      </c>
      <c r="H40" s="3">
        <v>0</v>
      </c>
      <c r="I40" s="3">
        <v>0</v>
      </c>
      <c r="J40" s="3">
        <v>0</v>
      </c>
      <c r="K40" s="3">
        <v>0</v>
      </c>
      <c r="L40" s="3">
        <v>0</v>
      </c>
      <c r="M40" s="119"/>
      <c r="N40" s="119"/>
      <c r="O40" s="119"/>
      <c r="P40" s="119"/>
      <c r="S40" s="180"/>
      <c r="T40" s="185"/>
      <c r="U40" s="186"/>
      <c r="V40" s="182"/>
      <c r="W40" s="183"/>
      <c r="X40" s="187"/>
      <c r="Y40" s="188"/>
      <c r="Z40" s="189"/>
    </row>
    <row r="41" spans="1:26">
      <c r="A41" s="52"/>
      <c r="B41" s="126">
        <v>46111</v>
      </c>
      <c r="C41" s="131" t="s">
        <v>8381</v>
      </c>
      <c r="D41" s="119" t="s">
        <v>8380</v>
      </c>
      <c r="E41" s="119">
        <v>6</v>
      </c>
      <c r="F41" s="162">
        <v>0</v>
      </c>
      <c r="G41" s="3">
        <v>0</v>
      </c>
      <c r="H41" s="3">
        <v>0</v>
      </c>
      <c r="I41" s="3">
        <v>0</v>
      </c>
      <c r="J41" s="3">
        <v>0</v>
      </c>
      <c r="K41" s="3">
        <v>0</v>
      </c>
      <c r="L41" s="3">
        <v>0</v>
      </c>
      <c r="M41" s="119"/>
      <c r="N41" s="119"/>
      <c r="O41" s="119"/>
      <c r="P41" s="119"/>
      <c r="S41" s="180"/>
      <c r="T41" s="185"/>
      <c r="U41" s="186"/>
      <c r="V41" s="182"/>
      <c r="W41" s="183"/>
      <c r="X41" s="187"/>
      <c r="Y41" s="188"/>
      <c r="Z41" s="189"/>
    </row>
    <row r="42" spans="1:26">
      <c r="A42" s="52"/>
      <c r="B42" s="126">
        <v>46112</v>
      </c>
      <c r="C42" s="131" t="s">
        <v>8346</v>
      </c>
      <c r="D42" s="119" t="s">
        <v>8383</v>
      </c>
      <c r="E42" s="131">
        <v>1</v>
      </c>
      <c r="F42" s="11">
        <v>1</v>
      </c>
      <c r="G42" s="3">
        <v>0</v>
      </c>
      <c r="H42" s="3">
        <v>0</v>
      </c>
      <c r="I42" s="3">
        <v>0</v>
      </c>
      <c r="J42" s="3">
        <v>0</v>
      </c>
      <c r="K42" s="3">
        <v>0</v>
      </c>
      <c r="L42" s="3">
        <v>0</v>
      </c>
      <c r="M42" s="119"/>
      <c r="N42" s="119"/>
      <c r="O42" s="119"/>
      <c r="P42" s="119"/>
      <c r="S42" s="180"/>
      <c r="T42" s="185"/>
      <c r="U42" s="186"/>
      <c r="V42" s="182"/>
      <c r="W42" s="183"/>
      <c r="X42" s="187"/>
      <c r="Y42" s="188"/>
      <c r="Z42" s="189"/>
    </row>
    <row r="43" spans="1:26">
      <c r="A43" s="52"/>
      <c r="B43" s="126">
        <v>46112</v>
      </c>
      <c r="C43" s="126" t="s">
        <v>8302</v>
      </c>
      <c r="D43" s="119" t="s">
        <v>8384</v>
      </c>
      <c r="E43" s="131">
        <v>5</v>
      </c>
      <c r="F43" s="11">
        <v>5</v>
      </c>
      <c r="G43" s="3">
        <v>0</v>
      </c>
      <c r="H43" s="3">
        <v>0</v>
      </c>
      <c r="I43" s="3">
        <v>0</v>
      </c>
      <c r="J43" s="3">
        <v>0</v>
      </c>
      <c r="K43" s="3">
        <v>0</v>
      </c>
      <c r="L43" s="3">
        <v>0</v>
      </c>
      <c r="M43" s="119"/>
      <c r="N43" s="119"/>
      <c r="O43" s="119"/>
      <c r="P43" s="119"/>
      <c r="S43" s="180"/>
      <c r="T43" s="185"/>
      <c r="U43" s="186"/>
      <c r="V43" s="182"/>
      <c r="W43" s="183"/>
      <c r="X43" s="187"/>
      <c r="Y43" s="188"/>
      <c r="Z43" s="189"/>
    </row>
    <row r="44" spans="1:26">
      <c r="A44" s="52"/>
      <c r="B44" s="126">
        <v>46113</v>
      </c>
      <c r="C44" s="131" t="s">
        <v>8381</v>
      </c>
      <c r="D44" s="119" t="s">
        <v>8386</v>
      </c>
      <c r="E44" s="119">
        <v>5</v>
      </c>
      <c r="F44" s="11">
        <v>0</v>
      </c>
      <c r="G44" s="3">
        <v>0</v>
      </c>
      <c r="H44" s="3">
        <v>0</v>
      </c>
      <c r="I44" s="3">
        <v>0</v>
      </c>
      <c r="J44" s="3">
        <v>0</v>
      </c>
      <c r="K44" s="3">
        <v>0</v>
      </c>
      <c r="L44" s="3">
        <v>0</v>
      </c>
      <c r="M44" s="119"/>
      <c r="N44" s="119"/>
      <c r="O44" s="119"/>
      <c r="P44" s="119"/>
      <c r="S44" s="180"/>
      <c r="T44" s="185"/>
      <c r="U44" s="186"/>
      <c r="V44" s="182"/>
      <c r="W44" s="183"/>
      <c r="X44" s="187"/>
      <c r="Y44" s="188"/>
      <c r="Z44" s="189"/>
    </row>
    <row r="45" spans="1:26">
      <c r="A45" s="52"/>
      <c r="B45" s="126">
        <v>46114</v>
      </c>
      <c r="C45" s="131" t="s">
        <v>8303</v>
      </c>
      <c r="D45" s="119" t="s">
        <v>8393</v>
      </c>
      <c r="E45" s="119">
        <v>13</v>
      </c>
      <c r="F45" s="11">
        <v>0</v>
      </c>
      <c r="G45" s="131">
        <v>0</v>
      </c>
      <c r="H45" s="131">
        <v>0</v>
      </c>
      <c r="I45" s="131">
        <v>0</v>
      </c>
      <c r="J45" s="131">
        <v>0</v>
      </c>
      <c r="K45" s="131">
        <v>0</v>
      </c>
      <c r="L45" s="131">
        <v>0</v>
      </c>
      <c r="M45" s="119"/>
      <c r="N45" s="119"/>
      <c r="O45" s="119"/>
      <c r="P45" s="119"/>
      <c r="S45" s="180"/>
      <c r="T45" s="185"/>
      <c r="U45" s="186"/>
      <c r="V45" s="182"/>
      <c r="W45" s="183"/>
      <c r="X45" s="187"/>
      <c r="Y45" s="188"/>
      <c r="Z45" s="189"/>
    </row>
    <row r="46" spans="1:26">
      <c r="A46" s="52"/>
      <c r="B46" s="126">
        <v>46114</v>
      </c>
      <c r="C46" s="126" t="s">
        <v>8302</v>
      </c>
      <c r="D46" s="119" t="s">
        <v>8394</v>
      </c>
      <c r="E46" s="119">
        <v>8</v>
      </c>
      <c r="F46" s="11">
        <v>0</v>
      </c>
      <c r="G46" s="131">
        <v>0</v>
      </c>
      <c r="H46" s="131">
        <v>0</v>
      </c>
      <c r="I46" s="131">
        <v>0</v>
      </c>
      <c r="J46" s="131">
        <v>0</v>
      </c>
      <c r="K46" s="131">
        <v>0</v>
      </c>
      <c r="L46" s="131">
        <v>0</v>
      </c>
      <c r="M46" s="119"/>
      <c r="N46" s="119"/>
      <c r="O46" s="119"/>
      <c r="P46" s="119"/>
      <c r="S46" s="180"/>
      <c r="T46" s="185"/>
      <c r="U46" s="186"/>
      <c r="V46" s="182"/>
      <c r="W46" s="183"/>
      <c r="X46" s="187"/>
      <c r="Y46" s="188"/>
      <c r="Z46" s="189"/>
    </row>
    <row r="47" spans="1:26">
      <c r="A47" s="52"/>
      <c r="B47" s="126">
        <v>46114</v>
      </c>
      <c r="C47" s="131" t="s">
        <v>8346</v>
      </c>
      <c r="D47" s="119" t="s">
        <v>8383</v>
      </c>
      <c r="E47" s="119">
        <v>7</v>
      </c>
      <c r="F47" s="11">
        <v>0</v>
      </c>
      <c r="G47" s="131">
        <v>0</v>
      </c>
      <c r="H47" s="131">
        <v>0</v>
      </c>
      <c r="I47" s="131">
        <v>0</v>
      </c>
      <c r="J47" s="131">
        <v>0</v>
      </c>
      <c r="K47" s="131">
        <v>0</v>
      </c>
      <c r="L47" s="131">
        <v>0</v>
      </c>
      <c r="M47" s="119"/>
      <c r="N47" s="119"/>
      <c r="O47" s="119"/>
      <c r="P47" s="119"/>
      <c r="S47" s="180"/>
      <c r="T47" s="185"/>
      <c r="U47" s="186"/>
      <c r="V47" s="182"/>
      <c r="W47" s="183"/>
      <c r="X47" s="187"/>
      <c r="Y47" s="188"/>
      <c r="Z47" s="189"/>
    </row>
    <row r="48" spans="1:26">
      <c r="A48" s="52"/>
      <c r="B48" s="126">
        <v>46114</v>
      </c>
      <c r="C48" s="119" t="s">
        <v>8302</v>
      </c>
      <c r="D48" s="119" t="s">
        <v>8384</v>
      </c>
      <c r="E48" s="119">
        <v>1</v>
      </c>
      <c r="F48" s="11">
        <v>0</v>
      </c>
      <c r="G48" s="131">
        <v>0</v>
      </c>
      <c r="H48" s="131">
        <v>0</v>
      </c>
      <c r="I48" s="131">
        <v>0</v>
      </c>
      <c r="J48" s="131">
        <v>0</v>
      </c>
      <c r="K48" s="131">
        <v>0</v>
      </c>
      <c r="L48" s="131">
        <v>0</v>
      </c>
      <c r="M48" s="119"/>
      <c r="N48" s="119"/>
      <c r="O48" s="119"/>
      <c r="P48" s="119"/>
      <c r="S48" s="180"/>
      <c r="T48" s="185"/>
      <c r="U48" s="186"/>
      <c r="V48" s="182"/>
      <c r="W48" s="183"/>
      <c r="X48" s="187"/>
      <c r="Y48" s="188"/>
      <c r="Z48" s="189"/>
    </row>
    <row r="49" spans="1:26">
      <c r="A49" s="52"/>
      <c r="B49" s="126">
        <v>46115</v>
      </c>
      <c r="C49" s="131" t="s">
        <v>8402</v>
      </c>
      <c r="D49" s="119" t="s">
        <v>8306</v>
      </c>
      <c r="E49" s="119">
        <v>1</v>
      </c>
      <c r="F49" s="11">
        <v>0</v>
      </c>
      <c r="G49" s="131">
        <v>0</v>
      </c>
      <c r="H49" s="131">
        <v>0</v>
      </c>
      <c r="I49" s="131">
        <v>0</v>
      </c>
      <c r="J49" s="131">
        <v>0</v>
      </c>
      <c r="K49" s="131">
        <v>0</v>
      </c>
      <c r="L49" s="131">
        <v>0</v>
      </c>
      <c r="M49" s="119"/>
      <c r="N49" s="119"/>
      <c r="O49" s="119"/>
      <c r="P49" s="119"/>
      <c r="S49" s="180"/>
      <c r="T49" s="185"/>
      <c r="U49" s="186"/>
      <c r="V49" s="182"/>
      <c r="W49" s="183"/>
      <c r="X49" s="187"/>
      <c r="Y49" s="188"/>
      <c r="Z49" s="189"/>
    </row>
    <row r="50" spans="1:26">
      <c r="A50" s="52"/>
      <c r="B50" s="126">
        <v>46117</v>
      </c>
      <c r="C50" s="8" t="s">
        <v>8411</v>
      </c>
      <c r="D50" s="119" t="s">
        <v>8372</v>
      </c>
      <c r="E50" s="119">
        <v>6</v>
      </c>
      <c r="F50" s="11">
        <v>0</v>
      </c>
      <c r="G50" s="131">
        <v>0</v>
      </c>
      <c r="H50" s="131">
        <v>0</v>
      </c>
      <c r="I50" s="131">
        <v>0</v>
      </c>
      <c r="J50" s="131">
        <v>0</v>
      </c>
      <c r="K50" s="131">
        <v>0</v>
      </c>
      <c r="L50" s="131">
        <v>0</v>
      </c>
      <c r="M50" s="119"/>
      <c r="N50" s="119"/>
      <c r="O50" s="119"/>
      <c r="P50" s="119"/>
      <c r="S50" s="180"/>
      <c r="T50" s="185"/>
      <c r="U50" s="186"/>
      <c r="V50" s="182"/>
      <c r="W50" s="183"/>
      <c r="X50" s="187"/>
      <c r="Y50" s="188"/>
      <c r="Z50" s="189"/>
    </row>
    <row r="51" spans="1:26">
      <c r="A51" s="52"/>
      <c r="B51" s="126">
        <v>46118</v>
      </c>
      <c r="C51" s="131" t="s">
        <v>8402</v>
      </c>
      <c r="D51" s="119" t="s">
        <v>8386</v>
      </c>
      <c r="E51" s="119">
        <v>5</v>
      </c>
      <c r="F51" s="11">
        <v>0</v>
      </c>
      <c r="G51" s="131">
        <v>0</v>
      </c>
      <c r="H51" s="131">
        <v>0</v>
      </c>
      <c r="I51" s="131">
        <v>0</v>
      </c>
      <c r="J51" s="131">
        <v>0</v>
      </c>
      <c r="K51" s="131">
        <v>0</v>
      </c>
      <c r="L51" s="131">
        <v>0</v>
      </c>
      <c r="M51" s="119"/>
      <c r="N51" s="119"/>
      <c r="O51" s="119"/>
      <c r="P51" s="119"/>
      <c r="S51" s="180"/>
      <c r="T51" s="185"/>
      <c r="U51" s="186"/>
      <c r="V51" s="182"/>
      <c r="W51" s="183"/>
      <c r="X51" s="187"/>
      <c r="Y51" s="188"/>
      <c r="Z51" s="189"/>
    </row>
    <row r="52" spans="1:26">
      <c r="A52" s="52"/>
      <c r="B52" s="126">
        <v>46118</v>
      </c>
      <c r="C52" s="131" t="s">
        <v>8402</v>
      </c>
      <c r="D52" s="119" t="s">
        <v>8304</v>
      </c>
      <c r="E52" s="119">
        <v>3</v>
      </c>
      <c r="F52" s="11">
        <v>0</v>
      </c>
      <c r="G52" s="131">
        <v>0</v>
      </c>
      <c r="H52" s="131">
        <v>0</v>
      </c>
      <c r="I52" s="131">
        <v>0</v>
      </c>
      <c r="J52" s="131">
        <v>0</v>
      </c>
      <c r="K52" s="131">
        <v>0</v>
      </c>
      <c r="L52" s="131">
        <v>0</v>
      </c>
      <c r="M52" s="119"/>
      <c r="N52" s="119"/>
      <c r="O52" s="119"/>
      <c r="P52" s="119"/>
      <c r="S52" s="180"/>
      <c r="T52" s="185"/>
      <c r="U52" s="186"/>
      <c r="V52" s="182"/>
      <c r="W52" s="183"/>
      <c r="X52" s="187"/>
      <c r="Y52" s="188"/>
      <c r="Z52" s="189"/>
    </row>
    <row r="53" spans="1:26">
      <c r="A53" s="52"/>
      <c r="B53" s="126">
        <v>46118</v>
      </c>
      <c r="C53" s="131" t="s">
        <v>8402</v>
      </c>
      <c r="D53" s="119" t="s">
        <v>8380</v>
      </c>
      <c r="E53" s="119">
        <v>6</v>
      </c>
      <c r="F53" s="11">
        <v>0</v>
      </c>
      <c r="G53" s="131">
        <v>0</v>
      </c>
      <c r="H53" s="131">
        <v>0</v>
      </c>
      <c r="I53" s="131">
        <v>0</v>
      </c>
      <c r="J53" s="131">
        <v>0</v>
      </c>
      <c r="K53" s="131">
        <v>0</v>
      </c>
      <c r="L53" s="131">
        <v>0</v>
      </c>
      <c r="M53" s="119"/>
      <c r="N53" s="119"/>
      <c r="O53" s="119"/>
      <c r="P53" s="119"/>
      <c r="S53" s="180"/>
      <c r="T53" s="185"/>
      <c r="U53" s="186"/>
      <c r="V53" s="182"/>
      <c r="W53" s="183"/>
      <c r="X53" s="187"/>
      <c r="Y53" s="188"/>
      <c r="Z53" s="189"/>
    </row>
    <row r="54" spans="1:26">
      <c r="A54" s="52"/>
      <c r="B54" s="126">
        <v>46118</v>
      </c>
      <c r="C54" s="131" t="s">
        <v>8402</v>
      </c>
      <c r="D54" s="119" t="s">
        <v>8305</v>
      </c>
      <c r="E54" s="119">
        <v>3</v>
      </c>
      <c r="F54" s="11">
        <v>0</v>
      </c>
      <c r="G54" s="131">
        <v>0</v>
      </c>
      <c r="H54" s="131">
        <v>0</v>
      </c>
      <c r="I54" s="131">
        <v>0</v>
      </c>
      <c r="J54" s="131">
        <v>0</v>
      </c>
      <c r="K54" s="131">
        <v>0</v>
      </c>
      <c r="L54" s="131">
        <v>0</v>
      </c>
      <c r="M54" s="119"/>
      <c r="N54" s="119"/>
      <c r="O54" s="119"/>
      <c r="P54" s="119"/>
      <c r="S54" s="180"/>
      <c r="T54" s="185"/>
      <c r="U54" s="186"/>
      <c r="V54" s="182"/>
      <c r="W54" s="183"/>
      <c r="X54" s="187"/>
      <c r="Y54" s="188"/>
      <c r="Z54" s="189"/>
    </row>
    <row r="55" spans="1:26">
      <c r="A55" s="52"/>
      <c r="B55" s="126">
        <v>46118</v>
      </c>
      <c r="C55" s="131" t="s">
        <v>8374</v>
      </c>
      <c r="D55" s="119" t="s">
        <v>8415</v>
      </c>
      <c r="E55" s="119">
        <v>4</v>
      </c>
      <c r="F55" s="140">
        <v>4</v>
      </c>
      <c r="G55" s="131">
        <v>0</v>
      </c>
      <c r="H55" s="131">
        <v>0</v>
      </c>
      <c r="I55" s="131">
        <v>0</v>
      </c>
      <c r="J55" s="131">
        <v>0</v>
      </c>
      <c r="K55" s="131">
        <v>0</v>
      </c>
      <c r="L55" s="131">
        <v>0</v>
      </c>
      <c r="M55" s="119"/>
      <c r="N55" s="119"/>
      <c r="O55" s="119"/>
      <c r="P55" s="119"/>
      <c r="S55" s="180"/>
      <c r="T55" s="185"/>
      <c r="U55" s="186"/>
      <c r="V55" s="182"/>
      <c r="W55" s="183"/>
      <c r="X55" s="187"/>
      <c r="Y55" s="188"/>
      <c r="Z55" s="189"/>
    </row>
    <row r="56" spans="1:26">
      <c r="A56" s="52"/>
      <c r="B56" s="126">
        <v>46118</v>
      </c>
      <c r="C56" s="131" t="s">
        <v>8374</v>
      </c>
      <c r="D56" s="119" t="s">
        <v>8416</v>
      </c>
      <c r="E56" s="119">
        <v>4</v>
      </c>
      <c r="F56" s="140">
        <v>4</v>
      </c>
      <c r="G56" s="131">
        <v>0</v>
      </c>
      <c r="H56" s="131">
        <v>0</v>
      </c>
      <c r="I56" s="131">
        <v>0</v>
      </c>
      <c r="J56" s="131">
        <v>0</v>
      </c>
      <c r="K56" s="131">
        <v>0</v>
      </c>
      <c r="L56" s="131">
        <v>0</v>
      </c>
      <c r="M56" s="119"/>
      <c r="N56" s="119"/>
      <c r="O56" s="119"/>
      <c r="P56" s="119"/>
      <c r="S56" s="180"/>
      <c r="T56" s="185"/>
      <c r="U56" s="186"/>
      <c r="V56" s="182"/>
      <c r="W56" s="183"/>
      <c r="X56" s="187"/>
      <c r="Y56" s="188"/>
      <c r="Z56" s="189"/>
    </row>
    <row r="57" spans="1:26">
      <c r="A57" s="52"/>
      <c r="B57" s="126">
        <v>46119</v>
      </c>
      <c r="C57" s="131" t="s">
        <v>8402</v>
      </c>
      <c r="D57" s="119" t="s">
        <v>8285</v>
      </c>
      <c r="E57" s="119">
        <v>7</v>
      </c>
      <c r="F57" s="11">
        <v>0</v>
      </c>
      <c r="G57" s="131">
        <v>0</v>
      </c>
      <c r="H57" s="131">
        <v>0</v>
      </c>
      <c r="I57" s="131">
        <v>0</v>
      </c>
      <c r="J57" s="131">
        <v>0</v>
      </c>
      <c r="K57" s="131">
        <v>0</v>
      </c>
      <c r="L57" s="131">
        <v>0</v>
      </c>
      <c r="M57" s="119"/>
      <c r="N57" s="119"/>
      <c r="O57" s="119"/>
      <c r="P57" s="119"/>
      <c r="S57" s="180"/>
      <c r="T57" s="185"/>
      <c r="U57" s="186"/>
      <c r="V57" s="182"/>
      <c r="W57" s="183"/>
      <c r="X57" s="187"/>
      <c r="Y57" s="188"/>
      <c r="Z57" s="189"/>
    </row>
    <row r="58" spans="1:26">
      <c r="A58" s="52"/>
      <c r="B58" s="126">
        <v>46119</v>
      </c>
      <c r="C58" s="131" t="s">
        <v>8421</v>
      </c>
      <c r="D58" s="119" t="s">
        <v>8420</v>
      </c>
      <c r="E58" s="119">
        <v>2</v>
      </c>
      <c r="F58" s="140">
        <v>0</v>
      </c>
      <c r="G58" s="119">
        <v>0</v>
      </c>
      <c r="H58" s="119">
        <v>7</v>
      </c>
      <c r="I58" s="119">
        <v>0</v>
      </c>
      <c r="J58" s="119">
        <v>0</v>
      </c>
      <c r="K58" s="119">
        <v>0</v>
      </c>
      <c r="L58" s="119">
        <v>7</v>
      </c>
      <c r="M58" s="119"/>
      <c r="N58" s="119"/>
      <c r="O58" s="119" t="s">
        <v>8423</v>
      </c>
      <c r="P58" s="119" t="s">
        <v>8424</v>
      </c>
      <c r="S58" s="180"/>
      <c r="T58" s="185"/>
      <c r="U58" s="186"/>
      <c r="V58" s="182"/>
      <c r="W58" s="183"/>
      <c r="X58" s="187"/>
      <c r="Y58" s="188"/>
      <c r="Z58" s="189"/>
    </row>
    <row r="59" spans="1:26">
      <c r="A59" s="52"/>
      <c r="B59" s="126">
        <v>46119</v>
      </c>
      <c r="C59" s="8" t="s">
        <v>8411</v>
      </c>
      <c r="D59" s="119" t="s">
        <v>8383</v>
      </c>
      <c r="E59" s="119">
        <v>7</v>
      </c>
      <c r="F59" s="140">
        <v>0</v>
      </c>
      <c r="G59" s="119">
        <v>0</v>
      </c>
      <c r="H59" s="119">
        <v>10</v>
      </c>
      <c r="I59" s="119">
        <v>0</v>
      </c>
      <c r="J59" s="119">
        <v>0</v>
      </c>
      <c r="K59" s="119">
        <v>0</v>
      </c>
      <c r="L59" s="119">
        <v>10</v>
      </c>
      <c r="M59" s="119"/>
      <c r="N59" s="119"/>
      <c r="O59" s="119" t="s">
        <v>8425</v>
      </c>
      <c r="P59" s="119" t="s">
        <v>8426</v>
      </c>
      <c r="S59" s="180"/>
      <c r="T59" s="185"/>
      <c r="U59" s="186"/>
      <c r="V59" s="182"/>
      <c r="W59" s="183"/>
      <c r="X59" s="187"/>
      <c r="Y59" s="188"/>
      <c r="Z59" s="189"/>
    </row>
    <row r="60" spans="1:26">
      <c r="A60" s="52"/>
      <c r="B60" s="126">
        <v>46119</v>
      </c>
      <c r="C60" s="8" t="s">
        <v>8422</v>
      </c>
      <c r="D60" s="119" t="s">
        <v>8361</v>
      </c>
      <c r="E60" s="119">
        <v>1</v>
      </c>
      <c r="F60" s="11">
        <v>0</v>
      </c>
      <c r="G60" s="131">
        <v>0</v>
      </c>
      <c r="H60" s="131">
        <v>0</v>
      </c>
      <c r="I60" s="131">
        <v>0</v>
      </c>
      <c r="J60" s="131">
        <v>0</v>
      </c>
      <c r="K60" s="131">
        <v>0</v>
      </c>
      <c r="L60" s="131">
        <v>0</v>
      </c>
      <c r="M60" s="119"/>
      <c r="N60" s="119"/>
      <c r="O60" s="119"/>
      <c r="P60" s="119"/>
      <c r="S60" s="180"/>
      <c r="T60" s="185"/>
      <c r="U60" s="186"/>
      <c r="V60" s="182"/>
      <c r="W60" s="183"/>
      <c r="X60" s="187"/>
      <c r="Y60" s="188"/>
      <c r="Z60" s="189"/>
    </row>
    <row r="61" spans="1:26">
      <c r="A61" s="52"/>
      <c r="B61" s="126">
        <v>46121</v>
      </c>
      <c r="C61" s="131" t="s">
        <v>8421</v>
      </c>
      <c r="D61" s="119" t="s">
        <v>8435</v>
      </c>
      <c r="E61" s="119">
        <v>8</v>
      </c>
      <c r="F61" s="140">
        <v>0</v>
      </c>
      <c r="G61" s="119">
        <v>0</v>
      </c>
      <c r="H61" s="119">
        <v>72</v>
      </c>
      <c r="I61" s="119">
        <v>0</v>
      </c>
      <c r="J61" s="119">
        <v>0</v>
      </c>
      <c r="K61" s="119">
        <v>0</v>
      </c>
      <c r="L61" s="119">
        <v>72</v>
      </c>
      <c r="M61" s="119"/>
      <c r="N61" s="119"/>
      <c r="O61" s="119" t="s">
        <v>8444</v>
      </c>
      <c r="P61" s="119" t="s">
        <v>8445</v>
      </c>
      <c r="S61" s="180"/>
      <c r="T61" s="185"/>
      <c r="U61" s="186"/>
      <c r="V61" s="182"/>
      <c r="W61" s="183"/>
      <c r="X61" s="187"/>
      <c r="Y61" s="188"/>
      <c r="Z61" s="189"/>
    </row>
    <row r="62" spans="1:26">
      <c r="A62" s="52"/>
      <c r="B62" s="126">
        <v>46123</v>
      </c>
      <c r="C62" s="8" t="s">
        <v>8448</v>
      </c>
      <c r="D62" s="119" t="s">
        <v>8447</v>
      </c>
      <c r="E62" s="119">
        <v>1</v>
      </c>
      <c r="F62" s="11">
        <v>0</v>
      </c>
      <c r="G62" s="131">
        <v>0</v>
      </c>
      <c r="H62" s="131">
        <v>0</v>
      </c>
      <c r="I62" s="131">
        <v>0</v>
      </c>
      <c r="J62" s="131">
        <v>0</v>
      </c>
      <c r="K62" s="131">
        <v>0</v>
      </c>
      <c r="L62" s="131">
        <v>0</v>
      </c>
      <c r="M62" s="119"/>
      <c r="N62" s="119"/>
      <c r="O62" s="119"/>
      <c r="P62" s="119"/>
      <c r="S62" s="180"/>
      <c r="T62" s="185"/>
      <c r="U62" s="186"/>
      <c r="V62" s="182"/>
      <c r="W62" s="183"/>
      <c r="X62" s="187"/>
      <c r="Y62" s="188"/>
      <c r="Z62" s="189"/>
    </row>
    <row r="63" spans="1:26">
      <c r="A63" s="52"/>
      <c r="B63" s="126">
        <v>46125</v>
      </c>
      <c r="C63" s="131" t="s">
        <v>8459</v>
      </c>
      <c r="D63" s="119" t="s">
        <v>8435</v>
      </c>
      <c r="E63" s="119">
        <v>8</v>
      </c>
      <c r="F63" s="11">
        <v>0</v>
      </c>
      <c r="G63" s="131">
        <v>0</v>
      </c>
      <c r="H63" s="131">
        <v>0</v>
      </c>
      <c r="I63" s="131">
        <v>0</v>
      </c>
      <c r="J63" s="131">
        <v>0</v>
      </c>
      <c r="K63" s="131">
        <v>0</v>
      </c>
      <c r="L63" s="131">
        <v>0</v>
      </c>
      <c r="M63" s="119"/>
      <c r="N63" s="119"/>
      <c r="O63" s="119"/>
      <c r="P63" s="119"/>
      <c r="S63" s="180"/>
      <c r="T63" s="185"/>
      <c r="U63" s="186"/>
      <c r="V63" s="182"/>
      <c r="W63" s="183"/>
      <c r="X63" s="187"/>
      <c r="Y63" s="188"/>
      <c r="Z63" s="189"/>
    </row>
    <row r="64" spans="1:26">
      <c r="A64" s="52"/>
      <c r="B64" s="126">
        <v>46125</v>
      </c>
      <c r="C64" s="131" t="s">
        <v>8459</v>
      </c>
      <c r="D64" s="8" t="s">
        <v>8420</v>
      </c>
      <c r="E64" s="8">
        <v>2</v>
      </c>
      <c r="F64" s="11">
        <v>0</v>
      </c>
      <c r="G64" s="131">
        <v>0</v>
      </c>
      <c r="H64" s="131">
        <v>0</v>
      </c>
      <c r="I64" s="131">
        <v>0</v>
      </c>
      <c r="J64" s="131">
        <v>0</v>
      </c>
      <c r="K64" s="131">
        <v>0</v>
      </c>
      <c r="L64" s="131">
        <v>0</v>
      </c>
      <c r="M64" s="119"/>
      <c r="N64" s="119"/>
      <c r="O64" s="119"/>
      <c r="P64" s="119"/>
      <c r="S64" s="180"/>
      <c r="T64" s="185"/>
      <c r="U64" s="186"/>
      <c r="V64" s="182"/>
      <c r="W64" s="183"/>
      <c r="X64" s="187"/>
      <c r="Y64" s="188"/>
      <c r="Z64" s="189"/>
    </row>
    <row r="65" spans="1:26">
      <c r="A65" s="52"/>
      <c r="B65" s="126">
        <v>46126</v>
      </c>
      <c r="C65" s="8" t="s">
        <v>8465</v>
      </c>
      <c r="D65" s="8" t="s">
        <v>8393</v>
      </c>
      <c r="E65" s="8">
        <v>13</v>
      </c>
      <c r="F65" s="140">
        <v>0</v>
      </c>
      <c r="G65" s="119">
        <v>0</v>
      </c>
      <c r="H65" s="119">
        <v>1</v>
      </c>
      <c r="I65" s="119">
        <v>0</v>
      </c>
      <c r="J65" s="119">
        <v>0</v>
      </c>
      <c r="K65" s="119">
        <v>0</v>
      </c>
      <c r="L65" s="119">
        <v>1</v>
      </c>
      <c r="M65" s="119"/>
      <c r="N65" s="119"/>
      <c r="O65" s="119" t="s">
        <v>8466</v>
      </c>
      <c r="P65" s="119" t="s">
        <v>8466</v>
      </c>
      <c r="S65" s="180"/>
      <c r="T65" s="185"/>
      <c r="U65" s="186"/>
      <c r="V65" s="182"/>
      <c r="W65" s="183"/>
      <c r="X65" s="187"/>
      <c r="Y65" s="188"/>
      <c r="Z65" s="189"/>
    </row>
    <row r="66" spans="1:26">
      <c r="A66" s="52"/>
      <c r="B66" s="126">
        <v>46126</v>
      </c>
      <c r="C66" s="131" t="s">
        <v>8374</v>
      </c>
      <c r="D66" s="119" t="s">
        <v>8416</v>
      </c>
      <c r="E66" s="119">
        <v>4</v>
      </c>
      <c r="F66" s="140">
        <v>4</v>
      </c>
      <c r="G66" s="131">
        <v>0</v>
      </c>
      <c r="H66" s="131">
        <v>0</v>
      </c>
      <c r="I66" s="131">
        <v>0</v>
      </c>
      <c r="J66" s="131">
        <v>0</v>
      </c>
      <c r="K66" s="131">
        <v>0</v>
      </c>
      <c r="L66" s="131">
        <v>0</v>
      </c>
      <c r="M66" s="119"/>
      <c r="N66" s="119"/>
      <c r="O66" s="119"/>
      <c r="P66" s="119"/>
      <c r="S66" s="180"/>
      <c r="T66" s="185"/>
      <c r="U66" s="186"/>
      <c r="V66" s="182"/>
      <c r="W66" s="183"/>
      <c r="X66" s="187"/>
      <c r="Y66" s="188"/>
      <c r="Z66" s="189"/>
    </row>
    <row r="67" spans="1:26">
      <c r="A67" s="52"/>
      <c r="B67" s="126">
        <v>46127</v>
      </c>
      <c r="C67" s="131" t="s">
        <v>8476</v>
      </c>
      <c r="D67" s="119" t="s">
        <v>8469</v>
      </c>
      <c r="E67" s="119">
        <v>8</v>
      </c>
      <c r="F67" s="140">
        <v>0</v>
      </c>
      <c r="G67" s="119">
        <v>0</v>
      </c>
      <c r="H67" s="119">
        <v>4</v>
      </c>
      <c r="I67" s="119">
        <v>0</v>
      </c>
      <c r="J67" s="119">
        <v>0</v>
      </c>
      <c r="K67" s="119">
        <v>0</v>
      </c>
      <c r="L67" s="119">
        <v>4</v>
      </c>
      <c r="M67" s="119"/>
      <c r="N67" s="119"/>
      <c r="O67" s="119" t="s">
        <v>8477</v>
      </c>
      <c r="P67" s="119" t="s">
        <v>8478</v>
      </c>
      <c r="S67" s="180"/>
      <c r="T67" s="185"/>
      <c r="U67" s="186"/>
      <c r="V67" s="182"/>
      <c r="W67" s="183"/>
      <c r="X67" s="187"/>
      <c r="Y67" s="188"/>
      <c r="Z67" s="189"/>
    </row>
    <row r="68" spans="1:26">
      <c r="A68" s="52"/>
      <c r="B68" s="126">
        <v>46127</v>
      </c>
      <c r="C68" s="8" t="s">
        <v>8448</v>
      </c>
      <c r="D68" s="119" t="s">
        <v>8470</v>
      </c>
      <c r="E68" s="119">
        <v>2</v>
      </c>
      <c r="F68" s="11">
        <v>0</v>
      </c>
      <c r="G68" s="131">
        <v>0</v>
      </c>
      <c r="H68" s="131">
        <v>0</v>
      </c>
      <c r="I68" s="131">
        <v>0</v>
      </c>
      <c r="J68" s="131">
        <v>0</v>
      </c>
      <c r="K68" s="131">
        <v>0</v>
      </c>
      <c r="L68" s="131">
        <v>0</v>
      </c>
      <c r="M68" s="119"/>
      <c r="N68" s="119"/>
      <c r="O68" s="119"/>
      <c r="P68" s="119"/>
      <c r="S68" s="180"/>
      <c r="T68" s="185"/>
      <c r="U68" s="186"/>
      <c r="V68" s="182"/>
      <c r="W68" s="183"/>
      <c r="X68" s="187"/>
      <c r="Y68" s="188"/>
      <c r="Z68" s="189"/>
    </row>
    <row r="69" spans="1:26">
      <c r="A69" s="7"/>
      <c r="B69" s="126">
        <v>46127</v>
      </c>
      <c r="C69" s="8" t="s">
        <v>8448</v>
      </c>
      <c r="D69" s="119" t="s">
        <v>8471</v>
      </c>
      <c r="E69" s="119">
        <v>3</v>
      </c>
      <c r="F69" s="11">
        <v>0</v>
      </c>
      <c r="G69" s="131">
        <v>0</v>
      </c>
      <c r="H69" s="131">
        <v>0</v>
      </c>
      <c r="I69" s="131">
        <v>0</v>
      </c>
      <c r="J69" s="131">
        <v>0</v>
      </c>
      <c r="K69" s="131">
        <v>0</v>
      </c>
      <c r="L69" s="131">
        <v>0</v>
      </c>
      <c r="M69" s="119"/>
      <c r="N69" s="119"/>
      <c r="O69" s="119"/>
      <c r="P69" s="119"/>
      <c r="S69" s="180"/>
      <c r="T69" s="185"/>
      <c r="U69" s="186"/>
      <c r="V69" s="182"/>
      <c r="W69" s="183"/>
      <c r="X69" s="187"/>
      <c r="Y69" s="188"/>
      <c r="Z69" s="189"/>
    </row>
    <row r="70" spans="1:26">
      <c r="A70" s="52"/>
      <c r="B70" s="9">
        <v>46128</v>
      </c>
      <c r="C70" s="119" t="s">
        <v>8486</v>
      </c>
      <c r="D70" s="119" t="s">
        <v>8353</v>
      </c>
      <c r="E70" s="119">
        <v>13</v>
      </c>
      <c r="F70" s="140">
        <v>13</v>
      </c>
      <c r="G70" s="131">
        <v>0</v>
      </c>
      <c r="H70" s="131">
        <v>0</v>
      </c>
      <c r="I70" s="131">
        <v>0</v>
      </c>
      <c r="J70" s="131">
        <v>0</v>
      </c>
      <c r="K70" s="131">
        <v>0</v>
      </c>
      <c r="L70" s="131">
        <v>0</v>
      </c>
      <c r="M70" s="119"/>
      <c r="N70" s="119"/>
      <c r="O70" s="119"/>
      <c r="P70" s="119"/>
      <c r="S70" s="180"/>
      <c r="T70" s="185"/>
      <c r="U70" s="186"/>
      <c r="V70" s="182"/>
      <c r="W70" s="183"/>
      <c r="X70" s="187"/>
      <c r="Y70" s="188"/>
      <c r="Z70" s="189"/>
    </row>
    <row r="71" spans="1:26" ht="16.5" customHeight="1">
      <c r="A71" s="52"/>
      <c r="B71" s="9">
        <v>46130</v>
      </c>
      <c r="C71" s="131" t="s">
        <v>8514</v>
      </c>
      <c r="D71" s="119" t="s">
        <v>8511</v>
      </c>
      <c r="E71" s="119">
        <v>1</v>
      </c>
      <c r="F71" s="140">
        <v>1</v>
      </c>
      <c r="G71" s="131">
        <v>0</v>
      </c>
      <c r="H71" s="131">
        <v>0</v>
      </c>
      <c r="I71" s="131">
        <v>0</v>
      </c>
      <c r="J71" s="131">
        <v>0</v>
      </c>
      <c r="K71" s="131">
        <v>0</v>
      </c>
      <c r="L71" s="131">
        <v>0</v>
      </c>
      <c r="M71" s="119"/>
      <c r="N71" s="119"/>
      <c r="O71" s="119"/>
      <c r="P71" s="119"/>
      <c r="S71" s="180"/>
      <c r="T71" s="185"/>
      <c r="U71" s="186"/>
      <c r="V71" s="182"/>
      <c r="W71" s="183"/>
      <c r="X71" s="187"/>
      <c r="Y71" s="188"/>
      <c r="Z71" s="189"/>
    </row>
    <row r="72" spans="1:26">
      <c r="A72" s="52"/>
      <c r="B72" s="9">
        <v>46131</v>
      </c>
      <c r="C72" s="8" t="s">
        <v>8515</v>
      </c>
      <c r="D72" s="119" t="s">
        <v>8435</v>
      </c>
      <c r="E72" s="119">
        <v>7</v>
      </c>
      <c r="F72" s="11">
        <v>0</v>
      </c>
      <c r="G72" s="131">
        <v>0</v>
      </c>
      <c r="H72" s="131">
        <v>0</v>
      </c>
      <c r="I72" s="131">
        <v>0</v>
      </c>
      <c r="J72" s="131">
        <v>0</v>
      </c>
      <c r="K72" s="131">
        <v>0</v>
      </c>
      <c r="L72" s="131">
        <v>0</v>
      </c>
      <c r="M72" s="119"/>
      <c r="N72" s="119"/>
      <c r="O72" s="119"/>
      <c r="P72" s="119"/>
      <c r="S72" s="180"/>
      <c r="T72" s="185"/>
      <c r="U72" s="186"/>
      <c r="V72" s="182"/>
      <c r="W72" s="183"/>
      <c r="X72" s="187"/>
      <c r="Y72" s="188"/>
      <c r="Z72" s="189"/>
    </row>
    <row r="73" spans="1:26">
      <c r="A73" s="52"/>
      <c r="B73" s="9">
        <v>46131</v>
      </c>
      <c r="C73" s="8" t="s">
        <v>8515</v>
      </c>
      <c r="D73" s="119" t="s">
        <v>8512</v>
      </c>
      <c r="E73" s="119">
        <v>1</v>
      </c>
      <c r="F73" s="140">
        <v>1</v>
      </c>
      <c r="G73" s="131">
        <v>0</v>
      </c>
      <c r="H73" s="131">
        <v>0</v>
      </c>
      <c r="I73" s="131">
        <v>0</v>
      </c>
      <c r="J73" s="131">
        <v>0</v>
      </c>
      <c r="K73" s="131">
        <v>0</v>
      </c>
      <c r="L73" s="131">
        <v>0</v>
      </c>
      <c r="M73" s="119"/>
      <c r="N73" s="119"/>
      <c r="O73" s="119"/>
      <c r="P73" s="119"/>
      <c r="S73" s="180"/>
      <c r="T73" s="185"/>
      <c r="U73" s="186"/>
      <c r="V73" s="182"/>
      <c r="W73" s="183"/>
      <c r="X73" s="187"/>
      <c r="Y73" s="188"/>
      <c r="Z73" s="189"/>
    </row>
    <row r="74" spans="1:26" ht="16.5" customHeight="1">
      <c r="A74" s="52"/>
      <c r="B74" s="9">
        <v>46131</v>
      </c>
      <c r="C74" s="131" t="s">
        <v>8486</v>
      </c>
      <c r="D74" s="119" t="s">
        <v>8513</v>
      </c>
      <c r="E74" s="119">
        <v>3</v>
      </c>
      <c r="F74" s="140">
        <v>3</v>
      </c>
      <c r="G74" s="131">
        <v>0</v>
      </c>
      <c r="H74" s="131">
        <v>0</v>
      </c>
      <c r="I74" s="131">
        <v>0</v>
      </c>
      <c r="J74" s="131">
        <v>0</v>
      </c>
      <c r="K74" s="131">
        <v>0</v>
      </c>
      <c r="L74" s="131">
        <v>0</v>
      </c>
      <c r="M74" s="119"/>
      <c r="N74" s="119"/>
      <c r="O74" s="119"/>
      <c r="P74" s="119"/>
      <c r="S74" s="180"/>
      <c r="T74" s="185"/>
      <c r="U74" s="186"/>
      <c r="V74" s="182"/>
      <c r="W74" s="183"/>
      <c r="X74" s="187"/>
      <c r="Y74" s="188"/>
      <c r="Z74" s="189"/>
    </row>
    <row r="75" spans="1:26">
      <c r="A75" s="52"/>
      <c r="B75" s="9">
        <v>46132</v>
      </c>
      <c r="C75" s="8" t="s">
        <v>8515</v>
      </c>
      <c r="D75" s="119" t="s">
        <v>8512</v>
      </c>
      <c r="E75" s="131">
        <v>1</v>
      </c>
      <c r="F75" s="11">
        <v>0</v>
      </c>
      <c r="G75" s="131">
        <v>0</v>
      </c>
      <c r="H75" s="131">
        <v>0</v>
      </c>
      <c r="I75" s="131">
        <v>0</v>
      </c>
      <c r="J75" s="131">
        <v>0</v>
      </c>
      <c r="K75" s="131">
        <v>0</v>
      </c>
      <c r="L75" s="131">
        <v>0</v>
      </c>
      <c r="M75" s="119"/>
      <c r="N75" s="119"/>
      <c r="O75" s="119"/>
      <c r="P75" s="119"/>
      <c r="S75" s="180"/>
      <c r="T75" s="185"/>
      <c r="U75" s="186"/>
      <c r="V75" s="182"/>
      <c r="W75" s="183"/>
      <c r="X75" s="187"/>
      <c r="Y75" s="188"/>
      <c r="Z75" s="189"/>
    </row>
    <row r="76" spans="1:26">
      <c r="A76" s="52"/>
      <c r="B76" s="9">
        <v>46133</v>
      </c>
      <c r="C76" s="8" t="s">
        <v>8556</v>
      </c>
      <c r="D76" s="119" t="s">
        <v>8469</v>
      </c>
      <c r="E76" s="119">
        <v>7</v>
      </c>
      <c r="F76" s="11">
        <v>0</v>
      </c>
      <c r="G76" s="131">
        <v>0</v>
      </c>
      <c r="H76" s="131">
        <v>0</v>
      </c>
      <c r="I76" s="131">
        <v>0</v>
      </c>
      <c r="J76" s="131">
        <v>0</v>
      </c>
      <c r="K76" s="131">
        <v>0</v>
      </c>
      <c r="L76" s="131">
        <v>0</v>
      </c>
      <c r="M76" s="119"/>
      <c r="N76" s="119"/>
      <c r="O76" s="119"/>
      <c r="P76" s="119"/>
      <c r="S76" s="180"/>
      <c r="T76" s="185"/>
      <c r="U76" s="186"/>
      <c r="V76" s="182"/>
      <c r="W76" s="183"/>
      <c r="X76" s="187"/>
      <c r="Y76" s="188"/>
      <c r="Z76" s="189"/>
    </row>
    <row r="77" spans="1:26">
      <c r="A77" s="52"/>
      <c r="B77" s="9">
        <v>46133</v>
      </c>
      <c r="C77" s="8" t="s">
        <v>8556</v>
      </c>
      <c r="D77" s="119" t="s">
        <v>8555</v>
      </c>
      <c r="E77" s="119">
        <v>1</v>
      </c>
      <c r="F77" s="11">
        <v>0</v>
      </c>
      <c r="G77" s="131">
        <v>0</v>
      </c>
      <c r="H77" s="131">
        <v>0</v>
      </c>
      <c r="I77" s="131">
        <v>0</v>
      </c>
      <c r="J77" s="131">
        <v>0</v>
      </c>
      <c r="K77" s="131">
        <v>0</v>
      </c>
      <c r="L77" s="131">
        <v>0</v>
      </c>
      <c r="M77" s="119"/>
      <c r="N77" s="119"/>
      <c r="O77" s="119"/>
      <c r="P77" s="119"/>
      <c r="S77" s="180"/>
      <c r="T77" s="185"/>
      <c r="U77" s="186"/>
      <c r="V77" s="182"/>
      <c r="W77" s="183"/>
      <c r="X77" s="187"/>
      <c r="Y77" s="188"/>
      <c r="Z77" s="189"/>
    </row>
    <row r="78" spans="1:26">
      <c r="A78" s="52"/>
      <c r="B78" s="9">
        <v>46133</v>
      </c>
      <c r="C78" s="131" t="s">
        <v>8486</v>
      </c>
      <c r="D78" s="119" t="s">
        <v>8557</v>
      </c>
      <c r="E78" s="119">
        <v>8</v>
      </c>
      <c r="F78" s="140">
        <v>8</v>
      </c>
      <c r="G78" s="131">
        <v>0</v>
      </c>
      <c r="H78" s="131">
        <v>0</v>
      </c>
      <c r="I78" s="131">
        <v>0</v>
      </c>
      <c r="J78" s="131">
        <v>0</v>
      </c>
      <c r="K78" s="131">
        <v>0</v>
      </c>
      <c r="L78" s="131">
        <v>0</v>
      </c>
      <c r="M78" s="119"/>
      <c r="N78" s="119"/>
      <c r="O78" s="119"/>
      <c r="P78" s="119"/>
      <c r="S78" s="180"/>
      <c r="T78" s="185"/>
      <c r="U78" s="186"/>
      <c r="V78" s="182"/>
      <c r="W78" s="183"/>
      <c r="X78" s="187"/>
      <c r="Y78" s="188"/>
      <c r="Z78" s="189"/>
    </row>
    <row r="79" spans="1:26">
      <c r="A79" s="52"/>
      <c r="B79" s="9">
        <v>46133</v>
      </c>
      <c r="C79" s="131" t="s">
        <v>8486</v>
      </c>
      <c r="D79" s="119" t="s">
        <v>8558</v>
      </c>
      <c r="E79" s="119">
        <v>5</v>
      </c>
      <c r="F79" s="140">
        <v>5</v>
      </c>
      <c r="G79" s="131">
        <v>0</v>
      </c>
      <c r="H79" s="131">
        <v>0</v>
      </c>
      <c r="I79" s="131">
        <v>0</v>
      </c>
      <c r="J79" s="131">
        <v>0</v>
      </c>
      <c r="K79" s="131">
        <v>0</v>
      </c>
      <c r="L79" s="131">
        <v>0</v>
      </c>
      <c r="M79" s="119"/>
      <c r="N79" s="119"/>
      <c r="O79" s="119"/>
      <c r="P79" s="119"/>
      <c r="S79" s="180"/>
      <c r="T79" s="185"/>
      <c r="U79" s="186"/>
      <c r="V79" s="182"/>
      <c r="W79" s="183"/>
      <c r="X79" s="187"/>
      <c r="Y79" s="188"/>
      <c r="Z79" s="189"/>
    </row>
    <row r="80" spans="1:26">
      <c r="A80" s="52"/>
      <c r="B80" s="9">
        <v>46133</v>
      </c>
      <c r="C80" s="8" t="s">
        <v>8560</v>
      </c>
      <c r="D80" s="119" t="s">
        <v>8559</v>
      </c>
      <c r="E80" s="119">
        <v>8</v>
      </c>
      <c r="F80" s="140">
        <v>8</v>
      </c>
      <c r="G80" s="119">
        <v>0</v>
      </c>
      <c r="H80" s="119">
        <v>239</v>
      </c>
      <c r="I80" s="119">
        <v>0</v>
      </c>
      <c r="J80" s="119">
        <v>0</v>
      </c>
      <c r="K80" s="119">
        <v>0</v>
      </c>
      <c r="L80" s="119">
        <v>239</v>
      </c>
      <c r="M80" s="119"/>
      <c r="N80" s="119"/>
      <c r="O80" s="119" t="s">
        <v>8575</v>
      </c>
      <c r="P80" s="119" t="s">
        <v>8564</v>
      </c>
      <c r="S80" s="180"/>
      <c r="T80" s="185"/>
      <c r="U80" s="186"/>
      <c r="V80" s="182"/>
      <c r="W80" s="183"/>
      <c r="X80" s="187"/>
      <c r="Y80" s="188"/>
      <c r="Z80" s="189"/>
    </row>
    <row r="81" spans="1:26">
      <c r="A81" s="52"/>
      <c r="B81" s="126">
        <v>46134</v>
      </c>
      <c r="C81" s="131" t="s">
        <v>8374</v>
      </c>
      <c r="D81" s="119" t="s">
        <v>8416</v>
      </c>
      <c r="E81" s="119">
        <v>3</v>
      </c>
      <c r="F81" s="140">
        <v>0</v>
      </c>
      <c r="G81" s="119">
        <v>0</v>
      </c>
      <c r="H81" s="119">
        <v>4</v>
      </c>
      <c r="I81" s="119">
        <v>0</v>
      </c>
      <c r="J81" s="119">
        <v>0</v>
      </c>
      <c r="K81" s="119">
        <v>0</v>
      </c>
      <c r="L81" s="119">
        <v>4</v>
      </c>
      <c r="M81" s="119"/>
      <c r="N81" s="119"/>
      <c r="O81" s="119" t="s">
        <v>8591</v>
      </c>
      <c r="P81" s="119" t="s">
        <v>8592</v>
      </c>
      <c r="S81" s="180"/>
      <c r="T81" s="185"/>
      <c r="U81" s="186"/>
      <c r="V81" s="182"/>
      <c r="W81" s="183"/>
      <c r="X81" s="187"/>
      <c r="Y81" s="188"/>
      <c r="Z81" s="189"/>
    </row>
    <row r="82" spans="1:26">
      <c r="A82" s="52"/>
      <c r="B82" s="126">
        <v>46135</v>
      </c>
      <c r="C82" s="119" t="s">
        <v>8600</v>
      </c>
      <c r="D82" s="119" t="s">
        <v>8601</v>
      </c>
      <c r="E82" s="119">
        <v>1</v>
      </c>
      <c r="F82" s="140">
        <v>1</v>
      </c>
      <c r="G82" s="131">
        <v>0</v>
      </c>
      <c r="H82" s="131">
        <v>0</v>
      </c>
      <c r="I82" s="131">
        <v>0</v>
      </c>
      <c r="J82" s="131">
        <v>0</v>
      </c>
      <c r="K82" s="131">
        <v>0</v>
      </c>
      <c r="L82" s="131">
        <v>0</v>
      </c>
      <c r="M82" s="119"/>
      <c r="N82" s="119"/>
      <c r="O82" s="119"/>
      <c r="P82" s="119"/>
      <c r="S82" s="180"/>
      <c r="T82" s="185"/>
      <c r="U82" s="186"/>
      <c r="V82" s="182"/>
      <c r="W82" s="183"/>
      <c r="X82" s="187"/>
      <c r="Y82" s="188"/>
      <c r="Z82" s="189"/>
    </row>
    <row r="83" spans="1:26">
      <c r="A83" s="52"/>
      <c r="B83" s="126">
        <v>46136</v>
      </c>
      <c r="C83" s="131" t="s">
        <v>8600</v>
      </c>
      <c r="D83" s="119" t="s">
        <v>8435</v>
      </c>
      <c r="E83" s="119">
        <v>7</v>
      </c>
      <c r="F83" s="11">
        <v>0</v>
      </c>
      <c r="G83" s="131">
        <v>0</v>
      </c>
      <c r="H83" s="131">
        <v>0</v>
      </c>
      <c r="I83" s="131">
        <v>0</v>
      </c>
      <c r="J83" s="131">
        <v>0</v>
      </c>
      <c r="K83" s="131">
        <v>0</v>
      </c>
      <c r="L83" s="131">
        <v>0</v>
      </c>
      <c r="M83" s="119"/>
      <c r="N83" s="119"/>
      <c r="O83" s="119"/>
      <c r="P83" s="119"/>
      <c r="S83" s="180"/>
      <c r="T83" s="185"/>
      <c r="U83" s="186"/>
      <c r="V83" s="182"/>
      <c r="W83" s="183"/>
      <c r="X83" s="187"/>
      <c r="Y83" s="188"/>
      <c r="Z83" s="189"/>
    </row>
    <row r="84" spans="1:26">
      <c r="A84" s="52"/>
      <c r="B84" s="126">
        <v>46136</v>
      </c>
      <c r="C84" s="131" t="s">
        <v>8648</v>
      </c>
      <c r="D84" s="119" t="s">
        <v>8628</v>
      </c>
      <c r="E84" s="119">
        <v>9</v>
      </c>
      <c r="F84" s="11">
        <v>0</v>
      </c>
      <c r="G84" s="131">
        <v>0</v>
      </c>
      <c r="H84" s="131">
        <v>0</v>
      </c>
      <c r="I84" s="131">
        <v>0</v>
      </c>
      <c r="J84" s="131">
        <v>0</v>
      </c>
      <c r="K84" s="131">
        <v>0</v>
      </c>
      <c r="L84" s="131">
        <v>0</v>
      </c>
      <c r="M84" s="119"/>
      <c r="N84" s="119"/>
      <c r="O84" s="119"/>
      <c r="P84" s="119"/>
      <c r="S84" s="180"/>
      <c r="T84" s="185"/>
      <c r="U84" s="186"/>
      <c r="V84" s="182"/>
      <c r="W84" s="183"/>
      <c r="X84" s="187"/>
      <c r="Y84" s="188"/>
      <c r="Z84" s="189"/>
    </row>
    <row r="85" spans="1:26">
      <c r="A85" s="52"/>
      <c r="B85" s="126">
        <v>46136</v>
      </c>
      <c r="C85" s="131" t="s">
        <v>8633</v>
      </c>
      <c r="D85" s="119" t="s">
        <v>8629</v>
      </c>
      <c r="E85" s="119">
        <v>2</v>
      </c>
      <c r="F85" s="11">
        <v>0</v>
      </c>
      <c r="G85" s="131">
        <v>0</v>
      </c>
      <c r="H85" s="131">
        <v>0</v>
      </c>
      <c r="I85" s="131">
        <v>0</v>
      </c>
      <c r="J85" s="131">
        <v>0</v>
      </c>
      <c r="K85" s="131">
        <v>0</v>
      </c>
      <c r="L85" s="131">
        <v>0</v>
      </c>
      <c r="M85" s="119"/>
      <c r="N85" s="119"/>
      <c r="O85" s="119"/>
      <c r="P85" s="119"/>
      <c r="S85" s="180"/>
      <c r="T85" s="185"/>
      <c r="U85" s="186"/>
      <c r="V85" s="182"/>
      <c r="W85" s="183"/>
      <c r="X85" s="187"/>
      <c r="Y85" s="188"/>
      <c r="Z85" s="189"/>
    </row>
    <row r="86" spans="1:26">
      <c r="A86" s="52"/>
      <c r="B86" s="126">
        <v>46136</v>
      </c>
      <c r="C86" s="131" t="s">
        <v>8633</v>
      </c>
      <c r="D86" s="119" t="s">
        <v>8559</v>
      </c>
      <c r="E86" s="119">
        <v>8</v>
      </c>
      <c r="F86" s="140">
        <v>0</v>
      </c>
      <c r="G86" s="119">
        <v>0</v>
      </c>
      <c r="H86" s="119">
        <v>21</v>
      </c>
      <c r="I86" s="119">
        <v>0</v>
      </c>
      <c r="J86" s="119">
        <v>0</v>
      </c>
      <c r="K86" s="119">
        <v>0</v>
      </c>
      <c r="L86" s="119">
        <v>21</v>
      </c>
      <c r="M86" s="119"/>
      <c r="N86" s="119"/>
      <c r="O86" s="119" t="s">
        <v>8653</v>
      </c>
      <c r="P86" s="119" t="s">
        <v>8654</v>
      </c>
      <c r="S86" s="180"/>
      <c r="T86" s="185"/>
      <c r="U86" s="186"/>
      <c r="V86" s="182"/>
      <c r="W86" s="183"/>
      <c r="X86" s="187"/>
      <c r="Y86" s="188"/>
      <c r="Z86" s="189"/>
    </row>
    <row r="87" spans="1:26">
      <c r="A87" s="52"/>
      <c r="B87" s="126">
        <v>46136</v>
      </c>
      <c r="C87" s="131" t="s">
        <v>8633</v>
      </c>
      <c r="D87" s="119" t="s">
        <v>8630</v>
      </c>
      <c r="E87" s="119">
        <v>5</v>
      </c>
      <c r="F87" s="140">
        <v>0</v>
      </c>
      <c r="G87" s="119">
        <v>0</v>
      </c>
      <c r="H87" s="119">
        <v>47</v>
      </c>
      <c r="I87" s="119">
        <v>0</v>
      </c>
      <c r="J87" s="119">
        <v>0</v>
      </c>
      <c r="K87" s="119">
        <v>0</v>
      </c>
      <c r="L87" s="119">
        <v>47</v>
      </c>
      <c r="M87" s="119"/>
      <c r="N87" s="119"/>
      <c r="O87" s="119" t="s">
        <v>8654</v>
      </c>
      <c r="P87" s="119" t="s">
        <v>8655</v>
      </c>
      <c r="S87" s="180"/>
      <c r="T87" s="185"/>
      <c r="U87" s="186"/>
      <c r="V87" s="182"/>
      <c r="W87" s="183"/>
      <c r="X87" s="187"/>
      <c r="Y87" s="188"/>
      <c r="Z87" s="189"/>
    </row>
    <row r="88" spans="1:26">
      <c r="A88" s="52"/>
      <c r="B88" s="126">
        <v>46137</v>
      </c>
      <c r="C88" s="131" t="s">
        <v>8600</v>
      </c>
      <c r="D88" s="119" t="s">
        <v>8512</v>
      </c>
      <c r="E88" s="119">
        <v>1</v>
      </c>
      <c r="F88" s="11">
        <v>0</v>
      </c>
      <c r="G88" s="131">
        <v>0</v>
      </c>
      <c r="H88" s="131">
        <v>0</v>
      </c>
      <c r="I88" s="131">
        <v>0</v>
      </c>
      <c r="J88" s="131">
        <v>0</v>
      </c>
      <c r="K88" s="131">
        <v>0</v>
      </c>
      <c r="L88" s="131">
        <v>0</v>
      </c>
      <c r="M88" s="119"/>
      <c r="N88" s="119"/>
      <c r="O88" s="119"/>
      <c r="P88" s="119"/>
      <c r="S88" s="180"/>
      <c r="T88" s="185"/>
      <c r="U88" s="186"/>
      <c r="V88" s="182"/>
      <c r="W88" s="183"/>
      <c r="X88" s="187"/>
      <c r="Y88" s="188"/>
      <c r="Z88" s="189"/>
    </row>
    <row r="89" spans="1:26">
      <c r="A89" s="52"/>
      <c r="B89" s="126">
        <v>46137</v>
      </c>
      <c r="C89" s="131" t="s">
        <v>8649</v>
      </c>
      <c r="D89" s="119" t="s">
        <v>8393</v>
      </c>
      <c r="E89" s="119">
        <v>13</v>
      </c>
      <c r="F89" s="140">
        <v>0</v>
      </c>
      <c r="G89" s="119">
        <v>0</v>
      </c>
      <c r="H89" s="119">
        <v>18</v>
      </c>
      <c r="I89" s="119">
        <v>0</v>
      </c>
      <c r="J89" s="119">
        <v>0</v>
      </c>
      <c r="K89" s="119">
        <v>0</v>
      </c>
      <c r="L89" s="119">
        <v>18</v>
      </c>
      <c r="M89" s="119"/>
      <c r="N89" s="119"/>
      <c r="O89" s="119" t="s">
        <v>8656</v>
      </c>
      <c r="P89" s="119" t="s">
        <v>8654</v>
      </c>
      <c r="S89" s="180"/>
      <c r="T89" s="185"/>
      <c r="U89" s="186"/>
      <c r="V89" s="182"/>
      <c r="W89" s="183"/>
      <c r="X89" s="187"/>
      <c r="Y89" s="188"/>
      <c r="Z89" s="189"/>
    </row>
    <row r="90" spans="1:26">
      <c r="A90" s="52"/>
      <c r="B90" s="126">
        <v>46137</v>
      </c>
      <c r="C90" s="131" t="s">
        <v>8648</v>
      </c>
      <c r="D90" s="119" t="s">
        <v>8631</v>
      </c>
      <c r="E90" s="119">
        <v>9</v>
      </c>
      <c r="F90" s="11">
        <v>0</v>
      </c>
      <c r="G90" s="131">
        <v>0</v>
      </c>
      <c r="H90" s="131">
        <v>0</v>
      </c>
      <c r="I90" s="131">
        <v>0</v>
      </c>
      <c r="J90" s="131">
        <v>0</v>
      </c>
      <c r="K90" s="131">
        <v>0</v>
      </c>
      <c r="L90" s="131">
        <v>0</v>
      </c>
      <c r="M90" s="119"/>
      <c r="N90" s="119"/>
      <c r="O90" s="119"/>
      <c r="P90" s="119"/>
      <c r="S90" s="180"/>
      <c r="T90" s="185"/>
      <c r="U90" s="186"/>
      <c r="V90" s="182"/>
      <c r="W90" s="183"/>
      <c r="X90" s="187"/>
      <c r="Y90" s="188"/>
      <c r="Z90" s="189"/>
    </row>
    <row r="91" spans="1:26">
      <c r="A91" s="52"/>
      <c r="B91" s="126">
        <v>46138</v>
      </c>
      <c r="C91" s="131" t="s">
        <v>8650</v>
      </c>
      <c r="D91" s="119" t="s">
        <v>8632</v>
      </c>
      <c r="E91" s="119">
        <v>12</v>
      </c>
      <c r="F91" s="140">
        <v>0</v>
      </c>
      <c r="G91" s="119">
        <v>0</v>
      </c>
      <c r="H91" s="119">
        <v>1</v>
      </c>
      <c r="I91" s="119">
        <v>0</v>
      </c>
      <c r="J91" s="119">
        <v>0</v>
      </c>
      <c r="K91" s="119">
        <v>0</v>
      </c>
      <c r="L91" s="119">
        <v>1</v>
      </c>
      <c r="M91" s="119" t="s">
        <v>8654</v>
      </c>
      <c r="N91" s="119"/>
      <c r="O91" s="119"/>
      <c r="P91" s="119"/>
      <c r="S91" s="180"/>
      <c r="T91" s="185"/>
      <c r="U91" s="186"/>
      <c r="V91" s="182"/>
      <c r="W91" s="183"/>
      <c r="X91" s="187"/>
      <c r="Y91" s="188"/>
      <c r="Z91" s="189"/>
    </row>
    <row r="92" spans="1:26">
      <c r="A92" s="52"/>
      <c r="B92" s="126">
        <v>46138</v>
      </c>
      <c r="C92" s="131" t="s">
        <v>8633</v>
      </c>
      <c r="D92" s="119" t="s">
        <v>8511</v>
      </c>
      <c r="E92" s="119">
        <v>1</v>
      </c>
      <c r="F92" s="140">
        <v>0</v>
      </c>
      <c r="G92" s="119">
        <v>0</v>
      </c>
      <c r="H92" s="119">
        <v>4</v>
      </c>
      <c r="I92" s="119">
        <v>0</v>
      </c>
      <c r="J92" s="119">
        <v>0</v>
      </c>
      <c r="K92" s="119">
        <v>0</v>
      </c>
      <c r="L92" s="119">
        <v>4</v>
      </c>
      <c r="M92" s="119"/>
      <c r="N92" s="119"/>
      <c r="O92" s="119" t="s">
        <v>8654</v>
      </c>
      <c r="P92" s="119" t="s">
        <v>8656</v>
      </c>
      <c r="S92" s="180"/>
      <c r="T92" s="185"/>
      <c r="U92" s="186"/>
      <c r="V92" s="182"/>
      <c r="W92" s="183"/>
      <c r="X92" s="187"/>
      <c r="Y92" s="188"/>
      <c r="Z92" s="189"/>
    </row>
    <row r="93" spans="1:26">
      <c r="A93" s="52"/>
      <c r="B93" s="126">
        <v>46138</v>
      </c>
      <c r="C93" s="131" t="s">
        <v>8374</v>
      </c>
      <c r="D93" s="119" t="s">
        <v>8415</v>
      </c>
      <c r="E93" s="119">
        <v>4</v>
      </c>
      <c r="F93" s="140">
        <v>0</v>
      </c>
      <c r="G93" s="119">
        <v>0</v>
      </c>
      <c r="H93" s="119">
        <v>3</v>
      </c>
      <c r="I93" s="119">
        <v>0</v>
      </c>
      <c r="J93" s="119">
        <v>0</v>
      </c>
      <c r="K93" s="119">
        <v>0</v>
      </c>
      <c r="L93" s="119">
        <v>3</v>
      </c>
      <c r="M93" s="119" t="s">
        <v>8652</v>
      </c>
      <c r="N93" s="119"/>
      <c r="O93" s="119"/>
      <c r="P93" s="119"/>
      <c r="S93" s="180"/>
      <c r="T93" s="185"/>
      <c r="U93" s="186"/>
      <c r="V93" s="182"/>
      <c r="W93" s="183"/>
      <c r="X93" s="187"/>
      <c r="Y93" s="188"/>
      <c r="Z93" s="189"/>
    </row>
    <row r="94" spans="1:26">
      <c r="A94" s="52"/>
      <c r="B94" s="126">
        <v>46138</v>
      </c>
      <c r="C94" s="8" t="s">
        <v>8651</v>
      </c>
      <c r="D94" s="119" t="s">
        <v>8469</v>
      </c>
      <c r="E94" s="119">
        <v>8</v>
      </c>
      <c r="F94" s="140">
        <v>8</v>
      </c>
      <c r="G94" s="131">
        <v>0</v>
      </c>
      <c r="H94" s="131">
        <v>0</v>
      </c>
      <c r="I94" s="131">
        <v>0</v>
      </c>
      <c r="J94" s="131">
        <v>0</v>
      </c>
      <c r="K94" s="131">
        <v>0</v>
      </c>
      <c r="L94" s="131">
        <v>0</v>
      </c>
      <c r="M94" s="119"/>
      <c r="N94" s="119"/>
      <c r="O94" s="119"/>
      <c r="P94" s="119"/>
      <c r="S94" s="180"/>
      <c r="T94" s="185"/>
      <c r="U94" s="186"/>
      <c r="V94" s="182"/>
      <c r="W94" s="183"/>
      <c r="X94" s="187"/>
      <c r="Y94" s="188"/>
      <c r="Z94" s="189"/>
    </row>
    <row r="95" spans="1:26">
      <c r="A95" s="52"/>
      <c r="B95" s="126">
        <v>46139</v>
      </c>
      <c r="C95" s="8" t="s">
        <v>8651</v>
      </c>
      <c r="D95" s="131" t="s">
        <v>8469</v>
      </c>
      <c r="E95" s="131">
        <v>8</v>
      </c>
      <c r="F95" s="11">
        <v>0</v>
      </c>
      <c r="G95" s="131">
        <v>0</v>
      </c>
      <c r="H95" s="131">
        <v>0</v>
      </c>
      <c r="I95" s="131">
        <v>0</v>
      </c>
      <c r="J95" s="131">
        <v>0</v>
      </c>
      <c r="K95" s="131">
        <v>0</v>
      </c>
      <c r="L95" s="131">
        <v>0</v>
      </c>
      <c r="M95" s="119"/>
      <c r="N95" s="119"/>
      <c r="O95" s="119"/>
      <c r="P95" s="119"/>
      <c r="S95" s="180"/>
      <c r="T95" s="185"/>
      <c r="U95" s="186"/>
      <c r="V95" s="182"/>
      <c r="W95" s="183"/>
      <c r="X95" s="187"/>
      <c r="Y95" s="188"/>
      <c r="Z95" s="189"/>
    </row>
    <row r="96" spans="1:26">
      <c r="A96" s="52"/>
      <c r="B96" s="126">
        <v>46140</v>
      </c>
      <c r="C96" s="8" t="s">
        <v>8684</v>
      </c>
      <c r="D96" s="119" t="s">
        <v>8630</v>
      </c>
      <c r="E96" s="119">
        <v>5</v>
      </c>
      <c r="F96" s="11">
        <v>0</v>
      </c>
      <c r="G96" s="131">
        <v>0</v>
      </c>
      <c r="H96" s="131">
        <v>0</v>
      </c>
      <c r="I96" s="131">
        <v>0</v>
      </c>
      <c r="J96" s="131">
        <v>0</v>
      </c>
      <c r="K96" s="131">
        <v>0</v>
      </c>
      <c r="L96" s="131">
        <v>0</v>
      </c>
      <c r="M96" s="119"/>
      <c r="N96" s="119"/>
      <c r="O96" s="119"/>
      <c r="P96" s="119"/>
      <c r="S96" s="180"/>
      <c r="T96" s="185"/>
      <c r="U96" s="186"/>
      <c r="V96" s="182"/>
      <c r="W96" s="183"/>
      <c r="X96" s="187"/>
      <c r="Y96" s="188"/>
      <c r="Z96" s="189"/>
    </row>
    <row r="97" spans="1:26">
      <c r="A97" s="52"/>
      <c r="B97" s="126">
        <v>46140</v>
      </c>
      <c r="C97" s="8" t="s">
        <v>8684</v>
      </c>
      <c r="D97" s="119" t="s">
        <v>8629</v>
      </c>
      <c r="E97" s="119">
        <v>2</v>
      </c>
      <c r="F97" s="11">
        <v>0</v>
      </c>
      <c r="G97" s="131">
        <v>0</v>
      </c>
      <c r="H97" s="131">
        <v>0</v>
      </c>
      <c r="I97" s="131">
        <v>0</v>
      </c>
      <c r="J97" s="131">
        <v>0</v>
      </c>
      <c r="K97" s="131">
        <v>0</v>
      </c>
      <c r="L97" s="131">
        <v>0</v>
      </c>
      <c r="M97" s="119"/>
      <c r="N97" s="119"/>
      <c r="O97" s="119"/>
      <c r="P97" s="119"/>
      <c r="S97" s="180"/>
      <c r="T97" s="185"/>
      <c r="U97" s="186"/>
      <c r="V97" s="182"/>
      <c r="W97" s="183"/>
      <c r="X97" s="187"/>
      <c r="Y97" s="188"/>
      <c r="Z97" s="189"/>
    </row>
    <row r="98" spans="1:26">
      <c r="A98" s="52"/>
      <c r="B98" s="126">
        <v>46141</v>
      </c>
      <c r="C98" s="8" t="s">
        <v>8704</v>
      </c>
      <c r="D98" s="119" t="s">
        <v>8698</v>
      </c>
      <c r="E98" s="119">
        <v>6</v>
      </c>
      <c r="F98" s="11">
        <v>0</v>
      </c>
      <c r="G98" s="131">
        <v>0</v>
      </c>
      <c r="H98" s="131">
        <v>0</v>
      </c>
      <c r="I98" s="131">
        <v>0</v>
      </c>
      <c r="J98" s="131">
        <v>0</v>
      </c>
      <c r="K98" s="131">
        <v>0</v>
      </c>
      <c r="L98" s="131">
        <v>0</v>
      </c>
      <c r="M98" s="119"/>
      <c r="N98" s="119"/>
      <c r="O98" s="119"/>
      <c r="P98" s="119"/>
      <c r="S98" s="180"/>
      <c r="T98" s="185"/>
      <c r="U98" s="186"/>
      <c r="V98" s="182"/>
      <c r="W98" s="183"/>
      <c r="X98" s="187"/>
      <c r="Y98" s="188"/>
      <c r="Z98" s="189"/>
    </row>
    <row r="99" spans="1:26">
      <c r="A99" s="52"/>
      <c r="B99" s="126">
        <v>46141</v>
      </c>
      <c r="C99" s="131" t="s">
        <v>8702</v>
      </c>
      <c r="D99" s="119" t="s">
        <v>8699</v>
      </c>
      <c r="E99" s="119">
        <v>12</v>
      </c>
      <c r="F99" s="140">
        <v>0</v>
      </c>
      <c r="G99" s="119">
        <v>0</v>
      </c>
      <c r="H99" s="119">
        <v>66</v>
      </c>
      <c r="I99" s="119">
        <v>0</v>
      </c>
      <c r="J99" s="119">
        <v>0</v>
      </c>
      <c r="K99" s="119">
        <v>0</v>
      </c>
      <c r="L99" s="119">
        <v>66</v>
      </c>
      <c r="M99" s="119"/>
      <c r="N99" s="119"/>
      <c r="O99" s="119" t="s">
        <v>8705</v>
      </c>
      <c r="P99" s="119" t="s">
        <v>8706</v>
      </c>
      <c r="S99" s="180"/>
      <c r="T99" s="185"/>
      <c r="U99" s="186"/>
      <c r="V99" s="182"/>
      <c r="W99" s="183"/>
      <c r="X99" s="187"/>
      <c r="Y99" s="188"/>
      <c r="Z99" s="189"/>
    </row>
    <row r="100" spans="1:26" ht="16.5" customHeight="1">
      <c r="A100" s="52"/>
      <c r="B100" s="126">
        <v>46141</v>
      </c>
      <c r="C100" s="8" t="s">
        <v>8365</v>
      </c>
      <c r="D100" s="119" t="s">
        <v>8559</v>
      </c>
      <c r="E100" s="119">
        <v>8</v>
      </c>
      <c r="F100" s="11">
        <v>0</v>
      </c>
      <c r="G100" s="131">
        <v>0</v>
      </c>
      <c r="H100" s="131">
        <v>0</v>
      </c>
      <c r="I100" s="131">
        <v>0</v>
      </c>
      <c r="J100" s="131">
        <v>0</v>
      </c>
      <c r="K100" s="131">
        <v>0</v>
      </c>
      <c r="L100" s="131">
        <v>0</v>
      </c>
      <c r="M100" s="119"/>
      <c r="N100" s="119"/>
      <c r="O100" s="119"/>
      <c r="P100" s="119"/>
      <c r="S100" s="180"/>
      <c r="T100" s="185"/>
      <c r="U100" s="186"/>
      <c r="V100" s="182"/>
      <c r="W100" s="183"/>
      <c r="X100" s="187"/>
      <c r="Y100" s="188"/>
      <c r="Z100" s="189"/>
    </row>
    <row r="101" spans="1:26" ht="16.5" customHeight="1">
      <c r="A101" s="52"/>
      <c r="B101" s="126">
        <v>46141</v>
      </c>
      <c r="C101" s="131" t="s">
        <v>8702</v>
      </c>
      <c r="D101" s="119" t="s">
        <v>8700</v>
      </c>
      <c r="E101" s="119">
        <v>12</v>
      </c>
      <c r="F101" s="140">
        <v>0</v>
      </c>
      <c r="G101" s="119">
        <v>0</v>
      </c>
      <c r="H101" s="119">
        <v>25</v>
      </c>
      <c r="I101" s="119">
        <v>0</v>
      </c>
      <c r="J101" s="119">
        <v>0</v>
      </c>
      <c r="K101" s="119">
        <v>0</v>
      </c>
      <c r="L101" s="119">
        <v>25</v>
      </c>
      <c r="M101" s="119"/>
      <c r="N101" s="119"/>
      <c r="O101" s="119" t="s">
        <v>8707</v>
      </c>
      <c r="P101" s="119" t="s">
        <v>8708</v>
      </c>
      <c r="S101" s="180"/>
      <c r="T101" s="185"/>
      <c r="U101" s="186"/>
      <c r="V101" s="182"/>
      <c r="W101" s="183"/>
      <c r="X101" s="187"/>
      <c r="Y101" s="188"/>
      <c r="Z101" s="189"/>
    </row>
    <row r="102" spans="1:26">
      <c r="A102" s="52"/>
      <c r="B102" s="126">
        <v>46141</v>
      </c>
      <c r="C102" s="8" t="s">
        <v>8704</v>
      </c>
      <c r="D102" s="119" t="s">
        <v>8701</v>
      </c>
      <c r="E102" s="119">
        <v>1</v>
      </c>
      <c r="F102" s="11">
        <v>0</v>
      </c>
      <c r="G102" s="131">
        <v>0</v>
      </c>
      <c r="H102" s="131">
        <v>0</v>
      </c>
      <c r="I102" s="131">
        <v>0</v>
      </c>
      <c r="J102" s="131">
        <v>0</v>
      </c>
      <c r="K102" s="131">
        <v>0</v>
      </c>
      <c r="L102" s="131">
        <v>0</v>
      </c>
      <c r="M102" s="119"/>
      <c r="N102" s="119"/>
      <c r="O102" s="119"/>
      <c r="P102" s="119"/>
      <c r="S102" s="180"/>
      <c r="T102" s="185"/>
      <c r="U102" s="186"/>
      <c r="V102" s="182"/>
      <c r="W102" s="183"/>
      <c r="X102" s="187"/>
      <c r="Y102" s="188"/>
      <c r="Z102" s="189"/>
    </row>
    <row r="103" spans="1:26">
      <c r="A103" s="52"/>
      <c r="B103" s="126">
        <v>46142</v>
      </c>
      <c r="C103" s="8" t="s">
        <v>8713</v>
      </c>
      <c r="D103" s="119" t="s">
        <v>8629</v>
      </c>
      <c r="E103" s="119">
        <v>2</v>
      </c>
      <c r="F103" s="11">
        <v>0</v>
      </c>
      <c r="G103" s="131">
        <v>0</v>
      </c>
      <c r="H103" s="131">
        <v>0</v>
      </c>
      <c r="I103" s="131">
        <v>0</v>
      </c>
      <c r="J103" s="131">
        <v>0</v>
      </c>
      <c r="K103" s="131">
        <v>0</v>
      </c>
      <c r="L103" s="131">
        <v>0</v>
      </c>
      <c r="M103" s="119"/>
      <c r="N103" s="119"/>
      <c r="O103" s="119"/>
      <c r="P103" s="119"/>
      <c r="S103" s="180"/>
      <c r="T103" s="185"/>
      <c r="U103" s="186"/>
      <c r="V103" s="182"/>
      <c r="W103" s="183"/>
      <c r="X103" s="187"/>
      <c r="Y103" s="188"/>
      <c r="Z103" s="189"/>
    </row>
    <row r="104" spans="1:26" ht="16.5" customHeight="1">
      <c r="A104" s="52"/>
      <c r="B104" s="126">
        <v>46142</v>
      </c>
      <c r="C104" s="8" t="s">
        <v>8714</v>
      </c>
      <c r="D104" s="119" t="s">
        <v>8630</v>
      </c>
      <c r="E104" s="119">
        <v>5</v>
      </c>
      <c r="F104" s="11">
        <v>0</v>
      </c>
      <c r="G104" s="131">
        <v>0</v>
      </c>
      <c r="H104" s="131">
        <v>0</v>
      </c>
      <c r="I104" s="131">
        <v>0</v>
      </c>
      <c r="J104" s="131">
        <v>0</v>
      </c>
      <c r="K104" s="131">
        <v>0</v>
      </c>
      <c r="L104" s="131">
        <v>0</v>
      </c>
      <c r="M104" s="119"/>
      <c r="N104" s="119"/>
      <c r="O104" s="119"/>
      <c r="P104" s="119"/>
      <c r="S104" s="180"/>
      <c r="T104" s="185"/>
      <c r="U104" s="186"/>
      <c r="V104" s="182"/>
      <c r="W104" s="183"/>
      <c r="X104" s="187"/>
      <c r="Y104" s="188"/>
      <c r="Z104" s="189"/>
    </row>
    <row r="105" spans="1:26">
      <c r="A105" s="52"/>
      <c r="B105" s="126">
        <v>46144</v>
      </c>
      <c r="C105" s="8" t="s">
        <v>8764</v>
      </c>
      <c r="D105" s="119" t="s">
        <v>8469</v>
      </c>
      <c r="E105" s="119">
        <v>8</v>
      </c>
      <c r="F105" s="11">
        <v>0</v>
      </c>
      <c r="G105" s="131">
        <v>0</v>
      </c>
      <c r="H105" s="131">
        <v>0</v>
      </c>
      <c r="I105" s="131">
        <v>0</v>
      </c>
      <c r="J105" s="131">
        <v>0</v>
      </c>
      <c r="K105" s="131">
        <v>0</v>
      </c>
      <c r="L105" s="119">
        <v>0</v>
      </c>
      <c r="M105" s="119"/>
      <c r="N105" s="119"/>
      <c r="O105" s="119"/>
      <c r="P105" s="119"/>
      <c r="S105" s="180"/>
      <c r="T105" s="185"/>
      <c r="U105" s="186"/>
      <c r="V105" s="182"/>
      <c r="W105" s="183"/>
      <c r="X105" s="187"/>
      <c r="Y105" s="188"/>
      <c r="Z105" s="189"/>
    </row>
    <row r="106" spans="1:26">
      <c r="A106" s="52"/>
      <c r="B106" s="126">
        <v>46144</v>
      </c>
      <c r="C106" s="8" t="s">
        <v>8765</v>
      </c>
      <c r="D106" s="119" t="s">
        <v>8511</v>
      </c>
      <c r="E106" s="119">
        <v>1</v>
      </c>
      <c r="F106" s="11">
        <v>0</v>
      </c>
      <c r="G106" s="131">
        <v>0</v>
      </c>
      <c r="H106" s="131">
        <v>0</v>
      </c>
      <c r="I106" s="131">
        <v>0</v>
      </c>
      <c r="J106" s="131">
        <v>0</v>
      </c>
      <c r="K106" s="131">
        <v>0</v>
      </c>
      <c r="L106" s="119">
        <v>0</v>
      </c>
      <c r="M106" s="119"/>
      <c r="N106" s="119"/>
      <c r="O106" s="119"/>
      <c r="P106" s="119"/>
      <c r="S106" s="180"/>
      <c r="T106" s="185"/>
      <c r="U106" s="186"/>
      <c r="V106" s="182"/>
      <c r="W106" s="183"/>
      <c r="X106" s="187"/>
      <c r="Y106" s="188"/>
      <c r="Z106" s="189"/>
    </row>
    <row r="107" spans="1:26">
      <c r="A107" s="52"/>
      <c r="B107" s="126">
        <v>46145</v>
      </c>
      <c r="C107" s="131" t="s">
        <v>8766</v>
      </c>
      <c r="D107" s="119" t="s">
        <v>8700</v>
      </c>
      <c r="E107" s="119">
        <v>12</v>
      </c>
      <c r="F107" s="140">
        <v>0</v>
      </c>
      <c r="G107" s="119">
        <v>0</v>
      </c>
      <c r="H107" s="119">
        <v>4</v>
      </c>
      <c r="I107" s="119">
        <v>0</v>
      </c>
      <c r="J107" s="119">
        <v>0</v>
      </c>
      <c r="K107" s="119">
        <v>0</v>
      </c>
      <c r="L107" s="119">
        <v>4</v>
      </c>
      <c r="M107" s="119"/>
      <c r="N107" s="119"/>
      <c r="O107" s="119" t="s">
        <v>8783</v>
      </c>
      <c r="P107" s="119" t="s">
        <v>8784</v>
      </c>
      <c r="S107" s="180"/>
      <c r="T107" s="185"/>
      <c r="U107" s="186"/>
      <c r="V107" s="182"/>
      <c r="W107" s="183"/>
      <c r="X107" s="187"/>
      <c r="Y107" s="188"/>
      <c r="Z107" s="189"/>
    </row>
    <row r="108" spans="1:26">
      <c r="A108" s="52"/>
      <c r="B108" s="126">
        <v>46145</v>
      </c>
      <c r="C108" s="131" t="s">
        <v>8766</v>
      </c>
      <c r="D108" s="119" t="s">
        <v>8699</v>
      </c>
      <c r="E108" s="119">
        <v>12</v>
      </c>
      <c r="F108" s="140">
        <v>2</v>
      </c>
      <c r="G108" s="119">
        <v>0</v>
      </c>
      <c r="H108" s="119">
        <v>45</v>
      </c>
      <c r="I108" s="119">
        <v>0</v>
      </c>
      <c r="J108" s="119">
        <v>0</v>
      </c>
      <c r="K108" s="119">
        <v>0</v>
      </c>
      <c r="L108" s="119">
        <v>45</v>
      </c>
      <c r="M108" s="119" t="s">
        <v>8785</v>
      </c>
      <c r="N108" s="119" t="s">
        <v>8784</v>
      </c>
      <c r="O108" s="119" t="s">
        <v>8785</v>
      </c>
      <c r="P108" s="119" t="s">
        <v>8784</v>
      </c>
      <c r="S108" s="180"/>
      <c r="T108" s="185"/>
      <c r="U108" s="186"/>
      <c r="V108" s="182"/>
      <c r="W108" s="183"/>
      <c r="X108" s="187"/>
      <c r="Y108" s="188"/>
      <c r="Z108" s="189"/>
    </row>
    <row r="109" spans="1:26">
      <c r="A109" s="52"/>
      <c r="B109" s="126">
        <v>46145</v>
      </c>
      <c r="C109" s="8" t="s">
        <v>8787</v>
      </c>
      <c r="D109" s="119" t="s">
        <v>8559</v>
      </c>
      <c r="E109" s="119">
        <v>8</v>
      </c>
      <c r="F109" s="11">
        <v>0</v>
      </c>
      <c r="G109" s="131">
        <v>0</v>
      </c>
      <c r="H109" s="131">
        <v>0</v>
      </c>
      <c r="I109" s="131">
        <v>0</v>
      </c>
      <c r="J109" s="131">
        <v>0</v>
      </c>
      <c r="K109" s="131">
        <v>0</v>
      </c>
      <c r="L109" s="131">
        <v>0</v>
      </c>
      <c r="M109" s="119"/>
      <c r="N109" s="119"/>
      <c r="O109" s="119"/>
      <c r="P109" s="119"/>
      <c r="S109" s="180"/>
      <c r="T109" s="185"/>
      <c r="U109" s="186"/>
      <c r="V109" s="182"/>
      <c r="W109" s="183"/>
      <c r="X109" s="187"/>
      <c r="Y109" s="188"/>
      <c r="Z109" s="189"/>
    </row>
    <row r="110" spans="1:26">
      <c r="A110" s="52"/>
      <c r="B110" s="126">
        <v>46146</v>
      </c>
      <c r="C110" s="8" t="s">
        <v>8797</v>
      </c>
      <c r="D110" s="11" t="s">
        <v>8629</v>
      </c>
      <c r="E110" s="131">
        <v>2</v>
      </c>
      <c r="F110" s="11">
        <v>0</v>
      </c>
      <c r="G110" s="131">
        <v>0</v>
      </c>
      <c r="H110" s="131">
        <v>0</v>
      </c>
      <c r="I110" s="131">
        <v>0</v>
      </c>
      <c r="J110" s="131">
        <v>0</v>
      </c>
      <c r="K110" s="131">
        <v>0</v>
      </c>
      <c r="L110" s="131">
        <v>0</v>
      </c>
      <c r="M110" s="119"/>
      <c r="N110" s="119"/>
      <c r="O110" s="119"/>
      <c r="P110" s="119"/>
      <c r="S110" s="180"/>
      <c r="T110" s="185"/>
      <c r="U110" s="186"/>
      <c r="V110" s="182"/>
      <c r="W110" s="183"/>
      <c r="X110" s="187"/>
      <c r="Y110" s="188"/>
      <c r="Z110" s="189"/>
    </row>
    <row r="111" spans="1:26">
      <c r="A111" s="52"/>
      <c r="B111" s="126">
        <v>46146</v>
      </c>
      <c r="C111" s="8" t="s">
        <v>8797</v>
      </c>
      <c r="D111" s="11" t="s">
        <v>8630</v>
      </c>
      <c r="E111" s="131">
        <v>5</v>
      </c>
      <c r="F111" s="11">
        <v>0</v>
      </c>
      <c r="G111" s="131">
        <v>0</v>
      </c>
      <c r="H111" s="131">
        <v>0</v>
      </c>
      <c r="I111" s="131">
        <v>0</v>
      </c>
      <c r="J111" s="131">
        <v>0</v>
      </c>
      <c r="K111" s="131">
        <v>0</v>
      </c>
      <c r="L111" s="131">
        <v>0</v>
      </c>
      <c r="M111" s="119"/>
      <c r="N111" s="119"/>
      <c r="O111" s="119"/>
      <c r="P111" s="119"/>
      <c r="S111" s="180"/>
      <c r="T111" s="185"/>
      <c r="U111" s="186"/>
      <c r="V111" s="182"/>
      <c r="W111" s="183"/>
      <c r="X111" s="187"/>
      <c r="Y111" s="188"/>
      <c r="Z111" s="189"/>
    </row>
    <row r="112" spans="1:26">
      <c r="A112" s="52"/>
      <c r="B112" s="126">
        <v>46148</v>
      </c>
      <c r="C112" s="8" t="s">
        <v>8651</v>
      </c>
      <c r="D112" s="11" t="s">
        <v>8420</v>
      </c>
      <c r="E112" s="119">
        <v>2</v>
      </c>
      <c r="F112" s="11">
        <v>0</v>
      </c>
      <c r="G112" s="131">
        <v>0</v>
      </c>
      <c r="H112" s="131">
        <v>0</v>
      </c>
      <c r="I112" s="131">
        <v>0</v>
      </c>
      <c r="J112" s="131">
        <v>0</v>
      </c>
      <c r="K112" s="131">
        <v>0</v>
      </c>
      <c r="L112" s="131">
        <v>0</v>
      </c>
      <c r="M112" s="119"/>
      <c r="N112" s="119"/>
      <c r="O112" s="119"/>
      <c r="P112" s="119"/>
      <c r="S112" s="180"/>
      <c r="T112" s="185"/>
      <c r="U112" s="186"/>
      <c r="V112" s="182"/>
      <c r="W112" s="183"/>
      <c r="X112" s="187"/>
      <c r="Y112" s="188"/>
      <c r="Z112" s="189"/>
    </row>
    <row r="113" spans="1:26">
      <c r="A113" s="52"/>
      <c r="B113" s="126">
        <v>46148</v>
      </c>
      <c r="C113" s="8" t="s">
        <v>8651</v>
      </c>
      <c r="D113" s="11" t="s">
        <v>8511</v>
      </c>
      <c r="E113" s="119">
        <v>1</v>
      </c>
      <c r="F113" s="11">
        <v>0</v>
      </c>
      <c r="G113" s="131">
        <v>0</v>
      </c>
      <c r="H113" s="131">
        <v>0</v>
      </c>
      <c r="I113" s="131">
        <v>0</v>
      </c>
      <c r="J113" s="131">
        <v>0</v>
      </c>
      <c r="K113" s="131">
        <v>0</v>
      </c>
      <c r="L113" s="131">
        <v>0</v>
      </c>
      <c r="M113" s="119"/>
      <c r="N113" s="119"/>
      <c r="O113" s="119"/>
      <c r="P113" s="119"/>
      <c r="S113" s="180"/>
      <c r="T113" s="185"/>
      <c r="U113" s="186"/>
      <c r="V113" s="182"/>
      <c r="W113" s="183"/>
      <c r="X113" s="187"/>
      <c r="Y113" s="188"/>
      <c r="Z113" s="189"/>
    </row>
    <row r="114" spans="1:26">
      <c r="A114" s="52"/>
      <c r="B114" s="126">
        <v>46148</v>
      </c>
      <c r="C114" s="131" t="s">
        <v>8836</v>
      </c>
      <c r="D114" s="11" t="s">
        <v>8835</v>
      </c>
      <c r="E114" s="119">
        <v>1</v>
      </c>
      <c r="F114" s="11">
        <v>0</v>
      </c>
      <c r="G114" s="131">
        <v>0</v>
      </c>
      <c r="H114" s="131">
        <v>0</v>
      </c>
      <c r="I114" s="131">
        <v>0</v>
      </c>
      <c r="J114" s="131">
        <v>0</v>
      </c>
      <c r="K114" s="131">
        <v>0</v>
      </c>
      <c r="L114" s="131">
        <v>0</v>
      </c>
      <c r="M114" s="119"/>
      <c r="N114" s="119"/>
      <c r="O114" s="119"/>
      <c r="P114" s="119"/>
      <c r="S114" s="180"/>
      <c r="T114" s="185"/>
      <c r="U114" s="186"/>
      <c r="V114" s="182"/>
      <c r="W114" s="183"/>
      <c r="X114" s="187"/>
      <c r="Y114" s="188"/>
      <c r="Z114" s="189"/>
    </row>
    <row r="115" spans="1:26">
      <c r="A115" s="52"/>
      <c r="B115" s="126">
        <v>46149</v>
      </c>
      <c r="C115" s="131" t="s">
        <v>8878</v>
      </c>
      <c r="D115" s="119" t="s">
        <v>8857</v>
      </c>
      <c r="E115" s="119">
        <v>12</v>
      </c>
      <c r="F115" s="11">
        <v>0</v>
      </c>
      <c r="G115" s="131">
        <v>0</v>
      </c>
      <c r="H115" s="131">
        <v>0</v>
      </c>
      <c r="I115" s="131">
        <v>0</v>
      </c>
      <c r="J115" s="131">
        <v>0</v>
      </c>
      <c r="K115" s="131">
        <v>0</v>
      </c>
      <c r="L115" s="131">
        <v>0</v>
      </c>
      <c r="M115" s="119"/>
      <c r="N115" s="119"/>
      <c r="O115" s="119"/>
      <c r="P115" s="119"/>
      <c r="S115" s="180"/>
      <c r="T115" s="185"/>
      <c r="U115" s="186"/>
      <c r="V115" s="182"/>
      <c r="W115" s="183"/>
      <c r="X115" s="187"/>
      <c r="Y115" s="188"/>
      <c r="Z115" s="189"/>
    </row>
    <row r="116" spans="1:26">
      <c r="A116" s="52"/>
      <c r="B116" s="126">
        <v>46149</v>
      </c>
      <c r="C116" s="131" t="s">
        <v>9323</v>
      </c>
      <c r="D116" s="119" t="s">
        <v>8858</v>
      </c>
      <c r="E116" s="119">
        <v>12</v>
      </c>
      <c r="F116" s="140">
        <v>0</v>
      </c>
      <c r="G116" s="119">
        <v>0</v>
      </c>
      <c r="H116" s="119">
        <v>3</v>
      </c>
      <c r="I116" s="119">
        <v>0</v>
      </c>
      <c r="J116" s="119">
        <v>0</v>
      </c>
      <c r="K116" s="119">
        <v>0</v>
      </c>
      <c r="L116" s="119">
        <v>3</v>
      </c>
      <c r="M116" s="119"/>
      <c r="N116" s="119"/>
      <c r="O116" s="119"/>
      <c r="P116" s="119"/>
      <c r="S116" s="180"/>
      <c r="T116" s="185"/>
      <c r="U116" s="186"/>
      <c r="V116" s="182"/>
      <c r="W116" s="183"/>
      <c r="X116" s="187"/>
      <c r="Y116" s="188"/>
      <c r="Z116" s="189"/>
    </row>
    <row r="117" spans="1:26">
      <c r="A117" s="52"/>
      <c r="B117" s="126">
        <v>46149</v>
      </c>
      <c r="C117" s="131" t="s">
        <v>8877</v>
      </c>
      <c r="D117" s="11" t="s">
        <v>8859</v>
      </c>
      <c r="E117" s="119">
        <v>3</v>
      </c>
      <c r="F117" s="140">
        <v>3</v>
      </c>
      <c r="G117" s="131">
        <v>0</v>
      </c>
      <c r="H117" s="131">
        <v>0</v>
      </c>
      <c r="I117" s="131">
        <v>0</v>
      </c>
      <c r="J117" s="131">
        <v>0</v>
      </c>
      <c r="K117" s="131">
        <v>0</v>
      </c>
      <c r="L117" s="131">
        <v>0</v>
      </c>
      <c r="M117" s="119"/>
      <c r="N117" s="119"/>
      <c r="O117" s="119"/>
      <c r="P117" s="119"/>
      <c r="S117" s="180"/>
      <c r="T117" s="185"/>
      <c r="U117" s="186"/>
      <c r="V117" s="182"/>
      <c r="W117" s="183"/>
      <c r="X117" s="187"/>
      <c r="Y117" s="188"/>
      <c r="Z117" s="189"/>
    </row>
    <row r="118" spans="1:26">
      <c r="A118" s="52"/>
      <c r="B118" s="126">
        <v>46150</v>
      </c>
      <c r="C118" s="119" t="s">
        <v>8876</v>
      </c>
      <c r="D118" s="11" t="s">
        <v>8875</v>
      </c>
      <c r="E118" s="119">
        <v>1</v>
      </c>
      <c r="F118" s="11">
        <v>0</v>
      </c>
      <c r="G118" s="131">
        <v>0</v>
      </c>
      <c r="H118" s="131">
        <v>0</v>
      </c>
      <c r="I118" s="131">
        <v>0</v>
      </c>
      <c r="J118" s="131">
        <v>0</v>
      </c>
      <c r="K118" s="131">
        <v>0</v>
      </c>
      <c r="L118" s="131">
        <v>0</v>
      </c>
      <c r="M118" s="119"/>
      <c r="N118" s="119"/>
      <c r="O118" s="119"/>
      <c r="P118" s="119"/>
      <c r="S118" s="180"/>
      <c r="T118" s="185"/>
      <c r="U118" s="186"/>
      <c r="V118" s="182"/>
      <c r="W118" s="183"/>
      <c r="X118" s="187"/>
      <c r="Y118" s="188"/>
      <c r="Z118" s="189"/>
    </row>
    <row r="119" spans="1:26">
      <c r="A119" s="52"/>
      <c r="B119" s="126">
        <v>46150</v>
      </c>
      <c r="C119" s="131" t="s">
        <v>8888</v>
      </c>
      <c r="D119" s="11" t="s">
        <v>8886</v>
      </c>
      <c r="E119" s="119">
        <v>5</v>
      </c>
      <c r="F119" s="140">
        <v>5</v>
      </c>
      <c r="G119" s="131">
        <v>0</v>
      </c>
      <c r="H119" s="131">
        <v>0</v>
      </c>
      <c r="I119" s="131">
        <v>0</v>
      </c>
      <c r="J119" s="131">
        <v>0</v>
      </c>
      <c r="K119" s="131">
        <v>0</v>
      </c>
      <c r="L119" s="131">
        <v>0</v>
      </c>
      <c r="M119" s="119"/>
      <c r="N119" s="119"/>
      <c r="O119" s="119"/>
      <c r="P119" s="119"/>
      <c r="S119" s="180"/>
      <c r="T119" s="185"/>
      <c r="U119" s="186"/>
      <c r="V119" s="182"/>
      <c r="W119" s="183"/>
      <c r="X119" s="187"/>
      <c r="Y119" s="188"/>
      <c r="Z119" s="189"/>
    </row>
    <row r="120" spans="1:26">
      <c r="A120" s="52"/>
      <c r="B120" s="126">
        <v>46150</v>
      </c>
      <c r="C120" s="131" t="s">
        <v>8877</v>
      </c>
      <c r="D120" s="11" t="s">
        <v>8859</v>
      </c>
      <c r="E120" s="119">
        <v>3</v>
      </c>
      <c r="F120" s="140">
        <v>3</v>
      </c>
      <c r="G120" s="131">
        <v>0</v>
      </c>
      <c r="H120" s="131">
        <v>0</v>
      </c>
      <c r="I120" s="131">
        <v>0</v>
      </c>
      <c r="J120" s="131">
        <v>0</v>
      </c>
      <c r="K120" s="131">
        <v>0</v>
      </c>
      <c r="L120" s="131">
        <v>0</v>
      </c>
      <c r="M120" s="119"/>
      <c r="N120" s="119"/>
      <c r="O120" s="119"/>
      <c r="P120" s="119"/>
      <c r="S120" s="180"/>
      <c r="T120" s="185"/>
      <c r="U120" s="186"/>
      <c r="V120" s="182"/>
      <c r="W120" s="183"/>
      <c r="X120" s="187"/>
      <c r="Y120" s="188"/>
      <c r="Z120" s="189"/>
    </row>
    <row r="121" spans="1:26">
      <c r="A121" s="52"/>
      <c r="B121" s="126">
        <v>46150</v>
      </c>
      <c r="C121" s="131" t="s">
        <v>8877</v>
      </c>
      <c r="D121" s="119" t="s">
        <v>8887</v>
      </c>
      <c r="E121" s="119">
        <v>3</v>
      </c>
      <c r="F121" s="140">
        <v>3</v>
      </c>
      <c r="G121" s="131">
        <v>0</v>
      </c>
      <c r="H121" s="131">
        <v>0</v>
      </c>
      <c r="I121" s="131">
        <v>0</v>
      </c>
      <c r="J121" s="131">
        <v>0</v>
      </c>
      <c r="K121" s="131">
        <v>0</v>
      </c>
      <c r="L121" s="131">
        <v>0</v>
      </c>
      <c r="M121" s="119"/>
      <c r="N121" s="119"/>
      <c r="O121" s="119"/>
      <c r="P121" s="119"/>
      <c r="S121" s="180"/>
      <c r="T121" s="185"/>
      <c r="U121" s="186"/>
      <c r="V121" s="182"/>
      <c r="W121" s="183"/>
      <c r="X121" s="187"/>
      <c r="Y121" s="188"/>
      <c r="Z121" s="189"/>
    </row>
    <row r="122" spans="1:26">
      <c r="A122" s="52"/>
      <c r="B122" s="126">
        <v>46151</v>
      </c>
      <c r="C122" s="131" t="s">
        <v>8889</v>
      </c>
      <c r="D122" s="119" t="s">
        <v>8420</v>
      </c>
      <c r="E122" s="119">
        <v>2</v>
      </c>
      <c r="F122" s="140">
        <v>2</v>
      </c>
      <c r="G122" s="131">
        <v>0</v>
      </c>
      <c r="H122" s="131">
        <v>0</v>
      </c>
      <c r="I122" s="131">
        <v>0</v>
      </c>
      <c r="J122" s="131">
        <v>0</v>
      </c>
      <c r="K122" s="131">
        <v>0</v>
      </c>
      <c r="L122" s="131">
        <v>0</v>
      </c>
      <c r="M122" s="119"/>
      <c r="N122" s="119"/>
      <c r="O122" s="119"/>
      <c r="P122" s="119"/>
      <c r="S122" s="180"/>
      <c r="T122" s="185"/>
      <c r="U122" s="186"/>
      <c r="V122" s="182"/>
      <c r="W122" s="183"/>
      <c r="X122" s="187"/>
      <c r="Y122" s="188"/>
      <c r="Z122" s="189"/>
    </row>
    <row r="123" spans="1:26">
      <c r="A123" s="52"/>
      <c r="B123" s="126">
        <v>46151</v>
      </c>
      <c r="C123" s="131" t="s">
        <v>8889</v>
      </c>
      <c r="D123" s="119" t="s">
        <v>8559</v>
      </c>
      <c r="E123" s="119">
        <v>2</v>
      </c>
      <c r="F123" s="140">
        <v>2</v>
      </c>
      <c r="G123" s="131">
        <v>0</v>
      </c>
      <c r="H123" s="131">
        <v>0</v>
      </c>
      <c r="I123" s="131">
        <v>0</v>
      </c>
      <c r="J123" s="131">
        <v>0</v>
      </c>
      <c r="K123" s="131">
        <v>0</v>
      </c>
      <c r="L123" s="131">
        <v>0</v>
      </c>
      <c r="M123" s="119"/>
      <c r="N123" s="119"/>
      <c r="O123" s="119"/>
      <c r="P123" s="119"/>
      <c r="S123" s="180"/>
      <c r="T123" s="185"/>
      <c r="U123" s="186"/>
      <c r="V123" s="182"/>
      <c r="W123" s="183"/>
      <c r="X123" s="187"/>
      <c r="Y123" s="188"/>
      <c r="Z123" s="189"/>
    </row>
    <row r="124" spans="1:26">
      <c r="A124" s="52"/>
      <c r="B124" s="126">
        <v>46152</v>
      </c>
      <c r="C124" s="131" t="s">
        <v>8903</v>
      </c>
      <c r="D124" s="119" t="s">
        <v>8699</v>
      </c>
      <c r="E124" s="119">
        <v>10</v>
      </c>
      <c r="F124" s="140">
        <v>0</v>
      </c>
      <c r="G124" s="119">
        <v>0</v>
      </c>
      <c r="H124" s="119">
        <v>25</v>
      </c>
      <c r="I124" s="119">
        <v>0</v>
      </c>
      <c r="J124" s="119">
        <v>0</v>
      </c>
      <c r="K124" s="119">
        <v>0</v>
      </c>
      <c r="L124" s="119">
        <v>25</v>
      </c>
      <c r="M124" s="119"/>
      <c r="N124" s="119"/>
      <c r="O124" s="119" t="s">
        <v>8910</v>
      </c>
      <c r="P124" s="119" t="s">
        <v>8907</v>
      </c>
      <c r="S124" s="180"/>
      <c r="T124" s="185"/>
      <c r="U124" s="186"/>
      <c r="V124" s="182"/>
      <c r="W124" s="183"/>
      <c r="X124" s="187"/>
      <c r="Y124" s="188"/>
      <c r="Z124" s="189"/>
    </row>
    <row r="125" spans="1:26">
      <c r="A125" s="52"/>
      <c r="B125" s="126">
        <v>46153</v>
      </c>
      <c r="C125" s="131" t="s">
        <v>8764</v>
      </c>
      <c r="D125" s="119" t="s">
        <v>8912</v>
      </c>
      <c r="E125" s="119">
        <v>6</v>
      </c>
      <c r="F125" s="11">
        <v>0</v>
      </c>
      <c r="G125" s="131">
        <v>0</v>
      </c>
      <c r="H125" s="131">
        <v>0</v>
      </c>
      <c r="I125" s="131">
        <v>0</v>
      </c>
      <c r="J125" s="131">
        <v>0</v>
      </c>
      <c r="K125" s="131">
        <v>0</v>
      </c>
      <c r="L125" s="131">
        <v>0</v>
      </c>
      <c r="M125" s="119"/>
      <c r="N125" s="119"/>
      <c r="O125" s="119"/>
      <c r="P125" s="119"/>
      <c r="S125" s="180"/>
      <c r="T125" s="185"/>
      <c r="U125" s="186"/>
      <c r="V125" s="182"/>
      <c r="W125" s="183"/>
      <c r="X125" s="187"/>
      <c r="Y125" s="188"/>
      <c r="Z125" s="189"/>
    </row>
    <row r="126" spans="1:26">
      <c r="A126" s="52"/>
      <c r="B126" s="126">
        <v>46153</v>
      </c>
      <c r="C126" s="131" t="s">
        <v>8764</v>
      </c>
      <c r="D126" s="119" t="s">
        <v>8420</v>
      </c>
      <c r="E126" s="119">
        <v>2</v>
      </c>
      <c r="F126" s="11">
        <v>0</v>
      </c>
      <c r="G126" s="131">
        <v>0</v>
      </c>
      <c r="H126" s="131">
        <v>0</v>
      </c>
      <c r="I126" s="131">
        <v>0</v>
      </c>
      <c r="J126" s="131">
        <v>0</v>
      </c>
      <c r="K126" s="131">
        <v>0</v>
      </c>
      <c r="L126" s="131">
        <v>0</v>
      </c>
      <c r="M126" s="119"/>
      <c r="N126" s="119"/>
      <c r="O126" s="119"/>
      <c r="P126" s="119"/>
      <c r="S126" s="180"/>
      <c r="T126" s="185"/>
      <c r="U126" s="186"/>
      <c r="V126" s="182"/>
      <c r="W126" s="183"/>
      <c r="X126" s="187"/>
      <c r="Y126" s="188"/>
      <c r="Z126" s="189"/>
    </row>
    <row r="127" spans="1:26">
      <c r="A127" s="52"/>
      <c r="B127" s="126">
        <v>46153</v>
      </c>
      <c r="C127" s="131" t="s">
        <v>8903</v>
      </c>
      <c r="D127" s="119" t="s">
        <v>8700</v>
      </c>
      <c r="E127" s="119">
        <v>12</v>
      </c>
      <c r="F127" s="140">
        <v>0</v>
      </c>
      <c r="G127" s="119">
        <v>0</v>
      </c>
      <c r="H127" s="119">
        <v>17</v>
      </c>
      <c r="I127" s="119">
        <v>0</v>
      </c>
      <c r="J127" s="119">
        <v>0</v>
      </c>
      <c r="K127" s="119">
        <v>0</v>
      </c>
      <c r="L127" s="119">
        <v>17</v>
      </c>
      <c r="M127" s="119"/>
      <c r="N127" s="119"/>
      <c r="O127" s="119" t="s">
        <v>8928</v>
      </c>
      <c r="P127" s="119" t="s">
        <v>8929</v>
      </c>
      <c r="S127" s="180"/>
      <c r="T127" s="185"/>
      <c r="U127" s="186"/>
      <c r="V127" s="182"/>
      <c r="W127" s="183"/>
      <c r="X127" s="187"/>
      <c r="Y127" s="188"/>
      <c r="Z127" s="189"/>
    </row>
    <row r="128" spans="1:26">
      <c r="A128" s="52"/>
      <c r="B128" s="126">
        <v>46153</v>
      </c>
      <c r="C128" s="131" t="s">
        <v>8917</v>
      </c>
      <c r="D128" s="119" t="s">
        <v>8913</v>
      </c>
      <c r="E128" s="119">
        <v>7</v>
      </c>
      <c r="F128" s="11">
        <v>0</v>
      </c>
      <c r="G128" s="131">
        <v>0</v>
      </c>
      <c r="H128" s="131">
        <v>0</v>
      </c>
      <c r="I128" s="131">
        <v>0</v>
      </c>
      <c r="J128" s="131">
        <v>0</v>
      </c>
      <c r="K128" s="131">
        <v>0</v>
      </c>
      <c r="L128" s="131">
        <v>0</v>
      </c>
      <c r="M128" s="119"/>
      <c r="N128" s="119"/>
      <c r="O128" s="119"/>
      <c r="P128" s="119"/>
      <c r="S128" s="180"/>
      <c r="T128" s="185"/>
      <c r="U128" s="186"/>
      <c r="V128" s="182"/>
      <c r="W128" s="183"/>
      <c r="X128" s="187"/>
      <c r="Y128" s="188"/>
      <c r="Z128" s="189"/>
    </row>
    <row r="129" spans="1:26">
      <c r="A129" s="52"/>
      <c r="B129" s="126">
        <v>46153</v>
      </c>
      <c r="C129" s="131" t="s">
        <v>8917</v>
      </c>
      <c r="D129" s="119" t="s">
        <v>8914</v>
      </c>
      <c r="E129" s="119">
        <v>1</v>
      </c>
      <c r="F129" s="11">
        <v>0</v>
      </c>
      <c r="G129" s="131">
        <v>0</v>
      </c>
      <c r="H129" s="131">
        <v>0</v>
      </c>
      <c r="I129" s="131">
        <v>0</v>
      </c>
      <c r="J129" s="131">
        <v>0</v>
      </c>
      <c r="K129" s="131">
        <v>0</v>
      </c>
      <c r="L129" s="131">
        <v>0</v>
      </c>
      <c r="M129" s="119"/>
      <c r="N129" s="119"/>
      <c r="O129" s="119"/>
      <c r="P129" s="119"/>
      <c r="S129" s="180"/>
      <c r="T129" s="185"/>
      <c r="U129" s="186"/>
      <c r="V129" s="182"/>
      <c r="W129" s="183"/>
      <c r="X129" s="187"/>
      <c r="Y129" s="188"/>
      <c r="Z129" s="189"/>
    </row>
    <row r="130" spans="1:26">
      <c r="A130" s="52"/>
      <c r="B130" s="126">
        <v>46153</v>
      </c>
      <c r="C130" s="131" t="s">
        <v>8877</v>
      </c>
      <c r="D130" s="119" t="s">
        <v>8859</v>
      </c>
      <c r="E130" s="119">
        <v>3</v>
      </c>
      <c r="F130" s="11">
        <v>0</v>
      </c>
      <c r="G130" s="131">
        <v>0</v>
      </c>
      <c r="H130" s="131">
        <v>0</v>
      </c>
      <c r="I130" s="131">
        <v>0</v>
      </c>
      <c r="J130" s="131">
        <v>0</v>
      </c>
      <c r="K130" s="131">
        <v>0</v>
      </c>
      <c r="L130" s="131">
        <v>0</v>
      </c>
      <c r="M130" s="119"/>
      <c r="N130" s="119"/>
      <c r="O130" s="119"/>
      <c r="P130" s="119"/>
      <c r="S130" s="180"/>
      <c r="T130" s="185"/>
      <c r="U130" s="186"/>
      <c r="V130" s="182"/>
      <c r="W130" s="183"/>
      <c r="X130" s="187"/>
      <c r="Y130" s="188"/>
      <c r="Z130" s="189"/>
    </row>
    <row r="131" spans="1:26">
      <c r="A131" s="52"/>
      <c r="B131" s="126">
        <v>46153</v>
      </c>
      <c r="C131" s="131" t="s">
        <v>8916</v>
      </c>
      <c r="D131" s="119" t="s">
        <v>8915</v>
      </c>
      <c r="E131" s="119">
        <v>3</v>
      </c>
      <c r="F131" s="11">
        <v>0</v>
      </c>
      <c r="G131" s="131">
        <v>0</v>
      </c>
      <c r="H131" s="131">
        <v>0</v>
      </c>
      <c r="I131" s="131">
        <v>0</v>
      </c>
      <c r="J131" s="131">
        <v>0</v>
      </c>
      <c r="K131" s="131">
        <v>0</v>
      </c>
      <c r="L131" s="131">
        <v>0</v>
      </c>
      <c r="M131" s="119"/>
      <c r="N131" s="119"/>
      <c r="O131" s="119"/>
      <c r="P131" s="119"/>
      <c r="S131" s="180"/>
      <c r="T131" s="185"/>
      <c r="U131" s="186"/>
      <c r="V131" s="182"/>
      <c r="W131" s="183"/>
      <c r="X131" s="187"/>
      <c r="Y131" s="188"/>
      <c r="Z131" s="189"/>
    </row>
    <row r="132" spans="1:26">
      <c r="A132" s="52"/>
      <c r="B132" s="126">
        <v>46153</v>
      </c>
      <c r="C132" s="131" t="s">
        <v>8877</v>
      </c>
      <c r="D132" s="119" t="s">
        <v>8887</v>
      </c>
      <c r="E132" s="119">
        <v>3</v>
      </c>
      <c r="F132" s="140">
        <v>3</v>
      </c>
      <c r="G132" s="131">
        <v>0</v>
      </c>
      <c r="H132" s="131">
        <v>0</v>
      </c>
      <c r="I132" s="131">
        <v>0</v>
      </c>
      <c r="J132" s="131">
        <v>0</v>
      </c>
      <c r="K132" s="131">
        <v>0</v>
      </c>
      <c r="L132" s="131">
        <v>0</v>
      </c>
      <c r="M132" s="119"/>
      <c r="N132" s="119"/>
      <c r="O132" s="119"/>
      <c r="P132" s="119"/>
      <c r="S132" s="180"/>
      <c r="T132" s="185"/>
      <c r="U132" s="186"/>
      <c r="V132" s="182"/>
      <c r="W132" s="183"/>
      <c r="X132" s="187"/>
      <c r="Y132" s="188"/>
      <c r="Z132" s="189"/>
    </row>
    <row r="133" spans="1:26">
      <c r="A133" s="52"/>
      <c r="B133" s="126">
        <v>46154</v>
      </c>
      <c r="C133" s="131" t="s">
        <v>8448</v>
      </c>
      <c r="D133" s="119" t="s">
        <v>8511</v>
      </c>
      <c r="E133" s="119">
        <v>1</v>
      </c>
      <c r="F133" s="11">
        <v>0</v>
      </c>
      <c r="G133" s="131">
        <v>0</v>
      </c>
      <c r="H133" s="131">
        <v>0</v>
      </c>
      <c r="I133" s="131">
        <v>0</v>
      </c>
      <c r="J133" s="131">
        <v>0</v>
      </c>
      <c r="K133" s="131">
        <v>0</v>
      </c>
      <c r="L133" s="131">
        <v>0</v>
      </c>
      <c r="M133" s="119"/>
      <c r="N133" s="119"/>
      <c r="O133" s="119"/>
      <c r="P133" s="119"/>
      <c r="S133" s="180"/>
      <c r="T133" s="185"/>
      <c r="U133" s="186"/>
      <c r="V133" s="182"/>
      <c r="W133" s="183"/>
      <c r="X133" s="187"/>
      <c r="Y133" s="188"/>
      <c r="Z133" s="189"/>
    </row>
    <row r="134" spans="1:26">
      <c r="A134" s="52"/>
      <c r="B134" s="126">
        <v>46154</v>
      </c>
      <c r="C134" s="131" t="s">
        <v>8448</v>
      </c>
      <c r="D134" s="119" t="s">
        <v>8559</v>
      </c>
      <c r="E134" s="119">
        <v>2</v>
      </c>
      <c r="F134" s="11">
        <v>0</v>
      </c>
      <c r="G134" s="131">
        <v>0</v>
      </c>
      <c r="H134" s="131">
        <v>0</v>
      </c>
      <c r="I134" s="131">
        <v>0</v>
      </c>
      <c r="J134" s="131">
        <v>0</v>
      </c>
      <c r="K134" s="131">
        <v>0</v>
      </c>
      <c r="L134" s="131">
        <v>0</v>
      </c>
      <c r="M134" s="119"/>
      <c r="N134" s="119"/>
      <c r="O134" s="119"/>
      <c r="P134" s="119"/>
      <c r="S134" s="180"/>
      <c r="T134" s="185"/>
      <c r="U134" s="186"/>
      <c r="V134" s="182"/>
      <c r="W134" s="183"/>
      <c r="X134" s="187"/>
      <c r="Y134" s="188"/>
      <c r="Z134" s="189"/>
    </row>
    <row r="135" spans="1:26">
      <c r="A135" s="52"/>
      <c r="B135" s="126">
        <v>46154</v>
      </c>
      <c r="C135" s="119" t="s">
        <v>8934</v>
      </c>
      <c r="D135" s="119" t="s">
        <v>8632</v>
      </c>
      <c r="E135" s="119">
        <v>12</v>
      </c>
      <c r="F135" s="11">
        <v>0</v>
      </c>
      <c r="G135" s="131">
        <v>0</v>
      </c>
      <c r="H135" s="131">
        <v>0</v>
      </c>
      <c r="I135" s="131">
        <v>0</v>
      </c>
      <c r="J135" s="131">
        <v>0</v>
      </c>
      <c r="K135" s="131">
        <v>0</v>
      </c>
      <c r="L135" s="131">
        <v>0</v>
      </c>
      <c r="M135" s="119"/>
      <c r="N135" s="119"/>
      <c r="O135" s="119"/>
      <c r="P135" s="119"/>
      <c r="S135" s="180"/>
      <c r="T135" s="185"/>
      <c r="U135" s="186"/>
      <c r="V135" s="182"/>
      <c r="W135" s="183"/>
      <c r="X135" s="187"/>
      <c r="Y135" s="188"/>
      <c r="Z135" s="189"/>
    </row>
    <row r="136" spans="1:26">
      <c r="A136" s="52"/>
      <c r="B136" s="126">
        <v>46154</v>
      </c>
      <c r="C136" s="131" t="s">
        <v>8877</v>
      </c>
      <c r="D136" s="131" t="s">
        <v>8887</v>
      </c>
      <c r="E136" s="131">
        <v>3</v>
      </c>
      <c r="F136" s="140">
        <v>3</v>
      </c>
      <c r="G136" s="131">
        <v>0</v>
      </c>
      <c r="H136" s="131">
        <v>0</v>
      </c>
      <c r="I136" s="131">
        <v>0</v>
      </c>
      <c r="J136" s="131">
        <v>0</v>
      </c>
      <c r="K136" s="131">
        <v>0</v>
      </c>
      <c r="L136" s="131">
        <v>0</v>
      </c>
      <c r="M136" s="119"/>
      <c r="N136" s="119"/>
      <c r="O136" s="119"/>
      <c r="P136" s="119"/>
      <c r="S136" s="180"/>
      <c r="T136" s="185"/>
      <c r="U136" s="186"/>
      <c r="V136" s="182"/>
      <c r="W136" s="183"/>
      <c r="X136" s="187"/>
      <c r="Y136" s="188"/>
      <c r="Z136" s="189"/>
    </row>
    <row r="137" spans="1:26">
      <c r="A137" s="52"/>
      <c r="B137" s="126">
        <v>46155</v>
      </c>
      <c r="C137" s="131" t="s">
        <v>8877</v>
      </c>
      <c r="D137" s="119" t="s">
        <v>8945</v>
      </c>
      <c r="E137" s="119">
        <v>12</v>
      </c>
      <c r="F137" s="11">
        <v>0</v>
      </c>
      <c r="G137" s="131">
        <v>0</v>
      </c>
      <c r="H137" s="131">
        <v>0</v>
      </c>
      <c r="I137" s="131">
        <v>0</v>
      </c>
      <c r="J137" s="131">
        <v>0</v>
      </c>
      <c r="K137" s="131">
        <v>0</v>
      </c>
      <c r="L137" s="131">
        <v>0</v>
      </c>
      <c r="M137" s="119"/>
      <c r="N137" s="119"/>
      <c r="O137" s="119"/>
      <c r="P137" s="119"/>
      <c r="S137" s="180"/>
      <c r="T137" s="185"/>
      <c r="U137" s="186"/>
      <c r="V137" s="182"/>
      <c r="W137" s="183"/>
      <c r="X137" s="187"/>
      <c r="Y137" s="188"/>
      <c r="Z137" s="189"/>
    </row>
    <row r="138" spans="1:26">
      <c r="A138" s="52"/>
      <c r="B138" s="126">
        <v>46155</v>
      </c>
      <c r="C138" s="131" t="s">
        <v>8877</v>
      </c>
      <c r="D138" s="131" t="s">
        <v>8887</v>
      </c>
      <c r="E138" s="131">
        <v>3</v>
      </c>
      <c r="F138" s="140">
        <v>3</v>
      </c>
      <c r="G138" s="131">
        <v>0</v>
      </c>
      <c r="H138" s="131">
        <v>0</v>
      </c>
      <c r="I138" s="131">
        <v>0</v>
      </c>
      <c r="J138" s="131">
        <v>0</v>
      </c>
      <c r="K138" s="131">
        <v>0</v>
      </c>
      <c r="L138" s="131">
        <v>0</v>
      </c>
      <c r="M138" s="119"/>
      <c r="N138" s="119"/>
      <c r="O138" s="119"/>
      <c r="P138" s="119"/>
      <c r="S138" s="180"/>
      <c r="T138" s="185"/>
      <c r="U138" s="186"/>
      <c r="V138" s="182"/>
      <c r="W138" s="183"/>
      <c r="X138" s="187"/>
      <c r="Y138" s="188"/>
      <c r="Z138" s="189"/>
    </row>
    <row r="139" spans="1:26">
      <c r="A139" s="52"/>
      <c r="B139" s="126">
        <v>46156</v>
      </c>
      <c r="C139" s="131" t="s">
        <v>8877</v>
      </c>
      <c r="D139" s="131" t="s">
        <v>8887</v>
      </c>
      <c r="E139" s="131">
        <v>3</v>
      </c>
      <c r="F139" s="140">
        <v>0</v>
      </c>
      <c r="G139" s="131">
        <v>0</v>
      </c>
      <c r="H139" s="131">
        <v>0</v>
      </c>
      <c r="I139" s="131">
        <v>0</v>
      </c>
      <c r="J139" s="131">
        <v>0</v>
      </c>
      <c r="K139" s="131">
        <v>0</v>
      </c>
      <c r="L139" s="131">
        <v>0</v>
      </c>
      <c r="M139" s="119"/>
      <c r="N139" s="119"/>
      <c r="O139" s="119"/>
      <c r="P139" s="119"/>
      <c r="S139" s="180"/>
      <c r="T139" s="185"/>
      <c r="U139" s="186"/>
      <c r="V139" s="182"/>
      <c r="W139" s="183"/>
      <c r="X139" s="187"/>
      <c r="Y139" s="188"/>
      <c r="Z139" s="189"/>
    </row>
    <row r="140" spans="1:26">
      <c r="A140" s="52"/>
      <c r="B140" s="126">
        <v>46157</v>
      </c>
      <c r="C140" s="131" t="s">
        <v>8968</v>
      </c>
      <c r="D140" s="119" t="s">
        <v>8875</v>
      </c>
      <c r="E140" s="119">
        <v>1</v>
      </c>
      <c r="F140" s="140">
        <v>0</v>
      </c>
      <c r="G140" s="131">
        <v>0</v>
      </c>
      <c r="H140" s="131">
        <v>0</v>
      </c>
      <c r="I140" s="131">
        <v>0</v>
      </c>
      <c r="J140" s="131">
        <v>0</v>
      </c>
      <c r="K140" s="131">
        <v>0</v>
      </c>
      <c r="L140" s="131">
        <v>0</v>
      </c>
      <c r="M140" s="119"/>
      <c r="N140" s="119"/>
      <c r="O140" s="119"/>
      <c r="P140" s="119"/>
      <c r="S140" s="180"/>
      <c r="T140" s="185"/>
      <c r="U140" s="186"/>
      <c r="V140" s="182"/>
      <c r="W140" s="183"/>
      <c r="X140" s="187"/>
      <c r="Y140" s="188"/>
      <c r="Z140" s="189"/>
    </row>
    <row r="141" spans="1:26">
      <c r="A141" s="52"/>
      <c r="B141" s="126">
        <v>46157</v>
      </c>
      <c r="C141" s="131" t="s">
        <v>8969</v>
      </c>
      <c r="D141" s="119" t="s">
        <v>8964</v>
      </c>
      <c r="E141" s="119">
        <v>4</v>
      </c>
      <c r="F141" s="11">
        <v>0</v>
      </c>
      <c r="G141" s="131">
        <v>0</v>
      </c>
      <c r="H141" s="131">
        <v>0</v>
      </c>
      <c r="I141" s="131">
        <v>0</v>
      </c>
      <c r="J141" s="131">
        <v>0</v>
      </c>
      <c r="K141" s="131">
        <v>0</v>
      </c>
      <c r="L141" s="131">
        <v>0</v>
      </c>
      <c r="M141" s="119"/>
      <c r="N141" s="119"/>
      <c r="O141" s="119"/>
      <c r="P141" s="119"/>
      <c r="S141" s="180"/>
      <c r="T141" s="185"/>
      <c r="U141" s="186"/>
      <c r="V141" s="182"/>
      <c r="W141" s="183"/>
      <c r="X141" s="187"/>
      <c r="Y141" s="188"/>
      <c r="Z141" s="189"/>
    </row>
    <row r="142" spans="1:26">
      <c r="A142" s="52"/>
      <c r="B142" s="126">
        <v>46157</v>
      </c>
      <c r="C142" s="131" t="s">
        <v>8969</v>
      </c>
      <c r="D142" s="119" t="s">
        <v>8965</v>
      </c>
      <c r="E142" s="119">
        <v>12</v>
      </c>
      <c r="F142" s="140">
        <v>0</v>
      </c>
      <c r="G142" s="119">
        <v>0</v>
      </c>
      <c r="H142" s="119">
        <v>2</v>
      </c>
      <c r="I142" s="119">
        <v>0</v>
      </c>
      <c r="J142" s="119">
        <v>0</v>
      </c>
      <c r="K142" s="119">
        <v>0</v>
      </c>
      <c r="L142" s="119">
        <v>2</v>
      </c>
      <c r="M142" s="119"/>
      <c r="N142" s="119"/>
      <c r="O142" s="119" t="s">
        <v>8973</v>
      </c>
      <c r="P142" s="119" t="s">
        <v>8973</v>
      </c>
      <c r="S142" s="180"/>
      <c r="T142" s="185"/>
      <c r="U142" s="186"/>
      <c r="V142" s="182"/>
      <c r="W142" s="183"/>
      <c r="X142" s="187"/>
      <c r="Y142" s="188"/>
      <c r="Z142" s="189"/>
    </row>
    <row r="143" spans="1:26">
      <c r="A143" s="52"/>
      <c r="B143" s="126">
        <v>46157</v>
      </c>
      <c r="C143" s="131" t="s">
        <v>8969</v>
      </c>
      <c r="D143" s="119" t="s">
        <v>8966</v>
      </c>
      <c r="E143" s="119">
        <v>12</v>
      </c>
      <c r="F143" s="140">
        <v>0</v>
      </c>
      <c r="G143" s="131">
        <v>0</v>
      </c>
      <c r="H143" s="131">
        <v>3</v>
      </c>
      <c r="I143" s="131">
        <v>0</v>
      </c>
      <c r="J143" s="131">
        <v>0</v>
      </c>
      <c r="K143" s="131">
        <v>0</v>
      </c>
      <c r="L143" s="131">
        <v>3</v>
      </c>
      <c r="M143" s="119"/>
      <c r="N143" s="119"/>
      <c r="O143" s="119" t="s">
        <v>8973</v>
      </c>
      <c r="P143" s="119" t="s">
        <v>8974</v>
      </c>
      <c r="S143" s="180"/>
      <c r="T143" s="185"/>
      <c r="U143" s="186"/>
      <c r="V143" s="182"/>
      <c r="W143" s="183"/>
      <c r="X143" s="187"/>
      <c r="Y143" s="188"/>
      <c r="Z143" s="189"/>
    </row>
    <row r="144" spans="1:26">
      <c r="A144" s="52"/>
      <c r="B144" s="27">
        <v>46158</v>
      </c>
      <c r="C144" s="131" t="s">
        <v>8967</v>
      </c>
      <c r="D144" s="119" t="s">
        <v>8859</v>
      </c>
      <c r="E144" s="119">
        <v>3</v>
      </c>
      <c r="F144" s="140">
        <v>3</v>
      </c>
      <c r="G144" s="131">
        <v>0</v>
      </c>
      <c r="H144" s="131">
        <v>0</v>
      </c>
      <c r="I144" s="131">
        <v>0</v>
      </c>
      <c r="J144" s="131">
        <v>0</v>
      </c>
      <c r="K144" s="131">
        <v>0</v>
      </c>
      <c r="L144" s="131">
        <v>0</v>
      </c>
      <c r="M144" s="119"/>
      <c r="N144" s="119"/>
      <c r="O144" s="119"/>
      <c r="P144" s="119"/>
      <c r="S144" s="180"/>
      <c r="T144" s="185"/>
      <c r="U144" s="186"/>
      <c r="V144" s="182"/>
      <c r="W144" s="183"/>
      <c r="X144" s="187"/>
      <c r="Y144" s="188"/>
      <c r="Z144" s="189"/>
    </row>
    <row r="145" spans="1:26">
      <c r="A145" s="52"/>
      <c r="B145" s="27">
        <v>46158</v>
      </c>
      <c r="C145" s="131" t="s">
        <v>8967</v>
      </c>
      <c r="D145" s="131" t="s">
        <v>8859</v>
      </c>
      <c r="E145" s="131">
        <v>3</v>
      </c>
      <c r="F145" s="11">
        <v>0</v>
      </c>
      <c r="G145" s="131">
        <v>0</v>
      </c>
      <c r="H145" s="131">
        <v>0</v>
      </c>
      <c r="I145" s="131">
        <v>0</v>
      </c>
      <c r="J145" s="131">
        <v>0</v>
      </c>
      <c r="K145" s="131">
        <v>0</v>
      </c>
      <c r="L145" s="131">
        <v>0</v>
      </c>
      <c r="M145" s="119"/>
      <c r="N145" s="119"/>
      <c r="O145" s="119"/>
      <c r="P145" s="119"/>
      <c r="S145" s="180"/>
      <c r="T145" s="185"/>
      <c r="U145" s="186"/>
      <c r="V145" s="182"/>
      <c r="W145" s="183"/>
      <c r="X145" s="187"/>
      <c r="Y145" s="188"/>
      <c r="Z145" s="189"/>
    </row>
    <row r="146" spans="1:26">
      <c r="A146" s="52"/>
      <c r="B146" s="27">
        <v>46161</v>
      </c>
      <c r="C146" s="131" t="s">
        <v>9002</v>
      </c>
      <c r="D146" s="3" t="s">
        <v>9000</v>
      </c>
      <c r="E146" s="3">
        <v>2</v>
      </c>
      <c r="F146" s="140">
        <v>0</v>
      </c>
      <c r="G146" s="119">
        <v>0</v>
      </c>
      <c r="H146" s="119">
        <v>1</v>
      </c>
      <c r="I146" s="119">
        <v>0</v>
      </c>
      <c r="J146" s="119">
        <v>0</v>
      </c>
      <c r="K146" s="119">
        <v>0</v>
      </c>
      <c r="L146" s="119">
        <v>1</v>
      </c>
      <c r="M146" s="119" t="s">
        <v>9011</v>
      </c>
      <c r="N146" s="119"/>
      <c r="O146" s="119"/>
      <c r="P146" s="119"/>
      <c r="S146" s="180"/>
      <c r="T146" s="185"/>
      <c r="U146" s="186"/>
      <c r="V146" s="182"/>
      <c r="W146" s="183"/>
      <c r="X146" s="187"/>
      <c r="Y146" s="188"/>
      <c r="Z146" s="189"/>
    </row>
    <row r="147" spans="1:26">
      <c r="A147" s="52"/>
      <c r="B147" s="27">
        <v>46161</v>
      </c>
      <c r="C147" s="131" t="s">
        <v>8969</v>
      </c>
      <c r="D147" s="3" t="s">
        <v>9001</v>
      </c>
      <c r="E147" s="3">
        <v>12</v>
      </c>
      <c r="F147" s="140">
        <v>0</v>
      </c>
      <c r="G147" s="119">
        <v>0</v>
      </c>
      <c r="H147" s="119">
        <v>5</v>
      </c>
      <c r="I147" s="119">
        <v>0</v>
      </c>
      <c r="J147" s="119">
        <v>0</v>
      </c>
      <c r="K147" s="119">
        <v>0</v>
      </c>
      <c r="L147" s="119">
        <v>5</v>
      </c>
      <c r="M147" s="119" t="s">
        <v>9012</v>
      </c>
      <c r="N147" s="119"/>
      <c r="O147" s="119"/>
      <c r="P147" s="119"/>
      <c r="S147" s="180"/>
      <c r="T147" s="185"/>
      <c r="U147" s="186"/>
      <c r="V147" s="182"/>
      <c r="W147" s="183"/>
      <c r="X147" s="187"/>
      <c r="Y147" s="188"/>
      <c r="Z147" s="189"/>
    </row>
    <row r="148" spans="1:26">
      <c r="A148" s="52"/>
      <c r="B148" s="27">
        <v>46161</v>
      </c>
      <c r="C148" s="131" t="s">
        <v>9003</v>
      </c>
      <c r="D148" s="3" t="s">
        <v>8887</v>
      </c>
      <c r="E148" s="3">
        <v>3</v>
      </c>
      <c r="F148" s="140">
        <v>0</v>
      </c>
      <c r="G148" s="131">
        <v>0</v>
      </c>
      <c r="H148" s="131">
        <v>0</v>
      </c>
      <c r="I148" s="131">
        <v>0</v>
      </c>
      <c r="J148" s="131">
        <v>0</v>
      </c>
      <c r="K148" s="131">
        <v>0</v>
      </c>
      <c r="L148" s="131">
        <v>0</v>
      </c>
      <c r="M148" s="119"/>
      <c r="N148" s="119"/>
      <c r="O148" s="119"/>
      <c r="P148" s="119"/>
      <c r="S148" s="180"/>
      <c r="T148" s="185"/>
      <c r="U148" s="186"/>
      <c r="V148" s="182"/>
      <c r="W148" s="183"/>
      <c r="X148" s="187"/>
      <c r="Y148" s="188"/>
      <c r="Z148" s="189"/>
    </row>
    <row r="149" spans="1:26">
      <c r="A149" s="52"/>
      <c r="B149" s="27">
        <v>46161</v>
      </c>
      <c r="C149" s="131" t="s">
        <v>9002</v>
      </c>
      <c r="D149" s="3" t="s">
        <v>8859</v>
      </c>
      <c r="E149" s="3">
        <v>3</v>
      </c>
      <c r="F149" s="140">
        <v>0</v>
      </c>
      <c r="G149" s="131">
        <v>0</v>
      </c>
      <c r="H149" s="131">
        <v>0</v>
      </c>
      <c r="I149" s="131">
        <v>0</v>
      </c>
      <c r="J149" s="131">
        <v>0</v>
      </c>
      <c r="K149" s="131">
        <v>0</v>
      </c>
      <c r="L149" s="131">
        <v>0</v>
      </c>
      <c r="M149" s="119"/>
      <c r="N149" s="119"/>
      <c r="O149" s="119"/>
      <c r="P149" s="119"/>
      <c r="S149" s="180"/>
      <c r="T149" s="185"/>
      <c r="U149" s="186"/>
      <c r="V149" s="182"/>
      <c r="W149" s="183"/>
      <c r="X149" s="187"/>
      <c r="Y149" s="188"/>
      <c r="Z149" s="189"/>
    </row>
    <row r="150" spans="1:26">
      <c r="A150" s="52"/>
      <c r="B150" s="27">
        <v>46162</v>
      </c>
      <c r="C150" s="131" t="s">
        <v>9016</v>
      </c>
      <c r="D150" s="119" t="s">
        <v>8886</v>
      </c>
      <c r="E150" s="119">
        <v>5</v>
      </c>
      <c r="F150" s="140">
        <v>0</v>
      </c>
      <c r="G150" s="119">
        <v>0</v>
      </c>
      <c r="H150" s="119">
        <v>8</v>
      </c>
      <c r="I150" s="119">
        <v>0</v>
      </c>
      <c r="J150" s="119">
        <v>0</v>
      </c>
      <c r="K150" s="119">
        <v>0</v>
      </c>
      <c r="L150" s="119">
        <v>8</v>
      </c>
      <c r="M150" s="119" t="s">
        <v>9027</v>
      </c>
      <c r="N150" s="119"/>
      <c r="O150" s="119" t="s">
        <v>9026</v>
      </c>
      <c r="P150" s="119" t="s">
        <v>9026</v>
      </c>
      <c r="S150" s="180"/>
      <c r="T150" s="185"/>
      <c r="U150" s="186"/>
      <c r="V150" s="182"/>
      <c r="W150" s="183"/>
      <c r="X150" s="187"/>
      <c r="Y150" s="188"/>
      <c r="Z150" s="189"/>
    </row>
    <row r="151" spans="1:26">
      <c r="A151" s="52"/>
      <c r="B151" s="27">
        <v>46163</v>
      </c>
      <c r="C151" s="131" t="s">
        <v>8888</v>
      </c>
      <c r="D151" s="119" t="s">
        <v>9040</v>
      </c>
      <c r="E151" s="119">
        <v>4</v>
      </c>
      <c r="F151" s="140">
        <v>0</v>
      </c>
      <c r="G151" s="119">
        <v>0</v>
      </c>
      <c r="H151" s="119">
        <v>7</v>
      </c>
      <c r="I151" s="119">
        <v>0</v>
      </c>
      <c r="J151" s="119">
        <v>0</v>
      </c>
      <c r="K151" s="119">
        <v>0</v>
      </c>
      <c r="L151" s="119">
        <v>7</v>
      </c>
      <c r="M151" s="119"/>
      <c r="N151" s="119"/>
      <c r="O151" s="119" t="s">
        <v>9046</v>
      </c>
      <c r="P151" s="119" t="s">
        <v>9047</v>
      </c>
      <c r="S151" s="180"/>
      <c r="T151" s="185"/>
      <c r="U151" s="186"/>
      <c r="V151" s="182"/>
      <c r="W151" s="183"/>
      <c r="X151" s="187"/>
      <c r="Y151" s="188"/>
      <c r="Z151" s="189"/>
    </row>
    <row r="152" spans="1:26">
      <c r="A152" s="52"/>
      <c r="B152" s="27">
        <v>46164</v>
      </c>
      <c r="C152" s="131" t="s">
        <v>9060</v>
      </c>
      <c r="D152" s="119" t="s">
        <v>8857</v>
      </c>
      <c r="E152" s="119">
        <v>12</v>
      </c>
      <c r="F152" s="140">
        <v>0</v>
      </c>
      <c r="G152" s="119">
        <v>0</v>
      </c>
      <c r="H152" s="119">
        <v>9</v>
      </c>
      <c r="I152" s="119">
        <v>0</v>
      </c>
      <c r="J152" s="119">
        <v>0</v>
      </c>
      <c r="K152" s="119">
        <v>0</v>
      </c>
      <c r="L152" s="119">
        <v>9</v>
      </c>
      <c r="M152" s="119"/>
      <c r="N152" s="119"/>
      <c r="O152" s="119" t="s">
        <v>9106</v>
      </c>
      <c r="P152" s="119" t="s">
        <v>9107</v>
      </c>
      <c r="S152" s="180"/>
      <c r="T152" s="185"/>
      <c r="U152" s="186"/>
      <c r="V152" s="182"/>
      <c r="W152" s="183"/>
      <c r="X152" s="187"/>
      <c r="Y152" s="188"/>
      <c r="Z152" s="189"/>
    </row>
    <row r="153" spans="1:26">
      <c r="A153" s="52"/>
      <c r="B153" s="27">
        <v>46164</v>
      </c>
      <c r="C153" s="131" t="s">
        <v>9061</v>
      </c>
      <c r="D153" s="119" t="s">
        <v>9058</v>
      </c>
      <c r="E153" s="119">
        <v>7</v>
      </c>
      <c r="F153" s="11">
        <v>0</v>
      </c>
      <c r="G153" s="131">
        <v>0</v>
      </c>
      <c r="H153" s="131">
        <v>0</v>
      </c>
      <c r="I153" s="131">
        <v>0</v>
      </c>
      <c r="J153" s="131">
        <v>0</v>
      </c>
      <c r="K153" s="131">
        <v>0</v>
      </c>
      <c r="L153" s="131">
        <v>0</v>
      </c>
      <c r="M153" s="119"/>
      <c r="N153" s="119"/>
      <c r="O153" s="119"/>
      <c r="P153" s="119"/>
      <c r="S153" s="180"/>
      <c r="T153" s="185"/>
      <c r="U153" s="186"/>
      <c r="V153" s="182"/>
      <c r="W153" s="183"/>
      <c r="X153" s="187"/>
      <c r="Y153" s="188"/>
      <c r="Z153" s="189"/>
    </row>
    <row r="154" spans="1:26">
      <c r="A154" s="52"/>
      <c r="B154" s="27">
        <v>46164</v>
      </c>
      <c r="C154" s="131" t="s">
        <v>8903</v>
      </c>
      <c r="D154" s="119" t="s">
        <v>8887</v>
      </c>
      <c r="E154" s="119">
        <v>3</v>
      </c>
      <c r="F154" s="11">
        <v>0</v>
      </c>
      <c r="G154" s="131">
        <v>0</v>
      </c>
      <c r="H154" s="131">
        <v>0</v>
      </c>
      <c r="I154" s="131">
        <v>0</v>
      </c>
      <c r="J154" s="131">
        <v>0</v>
      </c>
      <c r="K154" s="131">
        <v>0</v>
      </c>
      <c r="L154" s="131">
        <v>0</v>
      </c>
      <c r="M154" s="119"/>
      <c r="N154" s="119"/>
      <c r="O154" s="119"/>
      <c r="P154" s="119"/>
      <c r="S154" s="180"/>
      <c r="T154" s="185"/>
      <c r="U154" s="186"/>
      <c r="V154" s="182"/>
      <c r="W154" s="183"/>
      <c r="X154" s="187"/>
      <c r="Y154" s="188"/>
      <c r="Z154" s="189"/>
    </row>
    <row r="155" spans="1:26">
      <c r="A155" s="52"/>
      <c r="B155" s="27">
        <v>46164</v>
      </c>
      <c r="C155" s="131" t="s">
        <v>9059</v>
      </c>
      <c r="D155" s="119" t="s">
        <v>8353</v>
      </c>
      <c r="E155" s="119">
        <v>13</v>
      </c>
      <c r="F155" s="140">
        <v>0</v>
      </c>
      <c r="G155" s="119">
        <v>0</v>
      </c>
      <c r="H155" s="119">
        <v>42</v>
      </c>
      <c r="I155" s="119">
        <v>0</v>
      </c>
      <c r="J155" s="119">
        <v>0</v>
      </c>
      <c r="K155" s="119">
        <v>0</v>
      </c>
      <c r="L155" s="119">
        <v>42</v>
      </c>
      <c r="M155" s="119" t="s">
        <v>9108</v>
      </c>
      <c r="N155" s="119"/>
      <c r="O155" s="119" t="s">
        <v>9109</v>
      </c>
      <c r="P155" s="119" t="s">
        <v>9107</v>
      </c>
      <c r="S155" s="180"/>
      <c r="T155" s="185"/>
      <c r="U155" s="186"/>
      <c r="V155" s="182"/>
      <c r="W155" s="183"/>
      <c r="X155" s="187"/>
      <c r="Y155" s="188"/>
      <c r="Z155" s="189"/>
    </row>
    <row r="156" spans="1:26">
      <c r="A156" s="52"/>
      <c r="B156" s="27">
        <v>46164</v>
      </c>
      <c r="C156" s="131" t="s">
        <v>9059</v>
      </c>
      <c r="D156" s="119" t="s">
        <v>8513</v>
      </c>
      <c r="E156" s="119">
        <v>3</v>
      </c>
      <c r="F156" s="140">
        <v>0</v>
      </c>
      <c r="G156" s="119">
        <v>0</v>
      </c>
      <c r="H156" s="119">
        <v>7</v>
      </c>
      <c r="I156" s="119">
        <v>0</v>
      </c>
      <c r="J156" s="119">
        <v>0</v>
      </c>
      <c r="K156" s="119">
        <v>0</v>
      </c>
      <c r="L156" s="119">
        <v>7</v>
      </c>
      <c r="M156" s="119"/>
      <c r="N156" s="119"/>
      <c r="O156" s="119"/>
      <c r="P156" s="119"/>
      <c r="S156" s="180"/>
      <c r="T156" s="185"/>
      <c r="U156" s="186"/>
      <c r="V156" s="182"/>
      <c r="W156" s="183"/>
      <c r="X156" s="187"/>
      <c r="Y156" s="188"/>
      <c r="Z156" s="189"/>
    </row>
    <row r="157" spans="1:26">
      <c r="A157" s="52"/>
      <c r="B157" s="27">
        <v>46164</v>
      </c>
      <c r="C157" s="131" t="s">
        <v>9060</v>
      </c>
      <c r="D157" s="119" t="s">
        <v>9062</v>
      </c>
      <c r="E157" s="119">
        <v>2</v>
      </c>
      <c r="F157" s="140">
        <v>2</v>
      </c>
      <c r="G157" s="131">
        <v>0</v>
      </c>
      <c r="H157" s="131">
        <v>0</v>
      </c>
      <c r="I157" s="131">
        <v>0</v>
      </c>
      <c r="J157" s="131">
        <v>0</v>
      </c>
      <c r="K157" s="131">
        <v>0</v>
      </c>
      <c r="L157" s="131">
        <v>0</v>
      </c>
      <c r="M157" s="119"/>
      <c r="N157" s="119"/>
      <c r="O157" s="119"/>
      <c r="P157" s="119"/>
      <c r="S157" s="180"/>
      <c r="T157" s="185"/>
      <c r="U157" s="186"/>
      <c r="V157" s="182"/>
      <c r="W157" s="183"/>
      <c r="X157" s="187"/>
      <c r="Y157" s="188"/>
      <c r="Z157" s="189"/>
    </row>
    <row r="158" spans="1:26">
      <c r="A158" s="52"/>
      <c r="B158" s="126">
        <v>46165</v>
      </c>
      <c r="C158" s="131" t="s">
        <v>9081</v>
      </c>
      <c r="D158" s="119" t="s">
        <v>9080</v>
      </c>
      <c r="E158" s="119">
        <v>4</v>
      </c>
      <c r="F158" s="11">
        <v>0</v>
      </c>
      <c r="G158" s="131">
        <v>0</v>
      </c>
      <c r="H158" s="131">
        <v>0</v>
      </c>
      <c r="I158" s="131">
        <v>0</v>
      </c>
      <c r="J158" s="131">
        <v>0</v>
      </c>
      <c r="K158" s="131">
        <v>0</v>
      </c>
      <c r="L158" s="131">
        <v>0</v>
      </c>
      <c r="M158" s="119"/>
      <c r="N158" s="119"/>
      <c r="O158" s="119"/>
      <c r="P158" s="119"/>
      <c r="S158" s="180"/>
      <c r="T158" s="185"/>
      <c r="U158" s="186"/>
      <c r="V158" s="182"/>
      <c r="W158" s="183"/>
      <c r="X158" s="187"/>
      <c r="Y158" s="188"/>
      <c r="Z158" s="189"/>
    </row>
    <row r="159" spans="1:26">
      <c r="A159" s="52"/>
      <c r="B159" s="126">
        <v>46165</v>
      </c>
      <c r="C159" s="131" t="s">
        <v>9082</v>
      </c>
      <c r="D159" s="119" t="s">
        <v>8965</v>
      </c>
      <c r="E159" s="119">
        <v>12</v>
      </c>
      <c r="F159" s="140">
        <v>0</v>
      </c>
      <c r="G159" s="119">
        <v>0</v>
      </c>
      <c r="H159" s="119">
        <v>2</v>
      </c>
      <c r="I159" s="119">
        <v>0</v>
      </c>
      <c r="J159" s="119">
        <v>0</v>
      </c>
      <c r="K159" s="119">
        <v>0</v>
      </c>
      <c r="L159" s="119">
        <v>2</v>
      </c>
      <c r="M159" s="119"/>
      <c r="N159" s="119"/>
      <c r="O159" s="119" t="s">
        <v>9108</v>
      </c>
      <c r="P159" s="119" t="s">
        <v>9106</v>
      </c>
      <c r="S159" s="180"/>
      <c r="T159" s="185"/>
      <c r="U159" s="186"/>
      <c r="V159" s="182"/>
      <c r="W159" s="183"/>
      <c r="X159" s="187"/>
      <c r="Y159" s="188"/>
      <c r="Z159" s="189"/>
    </row>
    <row r="160" spans="1:26">
      <c r="A160" s="52"/>
      <c r="B160" s="126">
        <v>46166</v>
      </c>
      <c r="C160" s="131" t="s">
        <v>9060</v>
      </c>
      <c r="D160" s="119" t="s">
        <v>8858</v>
      </c>
      <c r="E160" s="119">
        <v>10</v>
      </c>
      <c r="F160" s="11">
        <v>0</v>
      </c>
      <c r="G160" s="131">
        <v>0</v>
      </c>
      <c r="H160" s="131">
        <v>0</v>
      </c>
      <c r="I160" s="131">
        <v>0</v>
      </c>
      <c r="J160" s="131">
        <v>0</v>
      </c>
      <c r="K160" s="131">
        <v>0</v>
      </c>
      <c r="L160" s="131">
        <v>0</v>
      </c>
      <c r="M160" s="119"/>
      <c r="N160" s="119"/>
      <c r="O160" s="119"/>
      <c r="P160" s="119"/>
      <c r="S160" s="180"/>
      <c r="T160" s="185"/>
      <c r="U160" s="186"/>
      <c r="V160" s="182"/>
      <c r="W160" s="183"/>
      <c r="X160" s="187"/>
      <c r="Y160" s="188"/>
      <c r="Z160" s="189"/>
    </row>
    <row r="161" spans="1:26">
      <c r="A161" s="52"/>
      <c r="B161" s="126">
        <v>46166</v>
      </c>
      <c r="C161" s="131" t="s">
        <v>9060</v>
      </c>
      <c r="D161" s="119" t="s">
        <v>8945</v>
      </c>
      <c r="E161" s="119">
        <v>12</v>
      </c>
      <c r="F161" s="11">
        <v>0</v>
      </c>
      <c r="G161" s="131">
        <v>0</v>
      </c>
      <c r="H161" s="131">
        <v>0</v>
      </c>
      <c r="I161" s="131">
        <v>0</v>
      </c>
      <c r="J161" s="131">
        <v>0</v>
      </c>
      <c r="K161" s="131">
        <v>0</v>
      </c>
      <c r="L161" s="131">
        <v>0</v>
      </c>
      <c r="M161" s="119"/>
      <c r="N161" s="119"/>
      <c r="O161" s="119"/>
      <c r="P161" s="119"/>
      <c r="S161" s="180"/>
      <c r="T161" s="185"/>
      <c r="U161" s="186"/>
      <c r="V161" s="182"/>
      <c r="W161" s="183"/>
      <c r="X161" s="187"/>
      <c r="Y161" s="188"/>
      <c r="Z161" s="189"/>
    </row>
    <row r="162" spans="1:26">
      <c r="A162" s="52"/>
      <c r="B162" s="126">
        <v>46166</v>
      </c>
      <c r="C162" s="131" t="s">
        <v>8448</v>
      </c>
      <c r="D162" s="119" t="s">
        <v>9096</v>
      </c>
      <c r="E162" s="119">
        <v>1</v>
      </c>
      <c r="F162" s="11">
        <v>0</v>
      </c>
      <c r="G162" s="131">
        <v>0</v>
      </c>
      <c r="H162" s="131">
        <v>0</v>
      </c>
      <c r="I162" s="131">
        <v>0</v>
      </c>
      <c r="J162" s="131">
        <v>0</v>
      </c>
      <c r="K162" s="131">
        <v>0</v>
      </c>
      <c r="L162" s="131">
        <v>0</v>
      </c>
      <c r="M162" s="119"/>
      <c r="N162" s="119"/>
      <c r="O162" s="119"/>
      <c r="P162" s="119"/>
      <c r="S162" s="180"/>
      <c r="T162" s="185"/>
      <c r="U162" s="186"/>
      <c r="V162" s="182"/>
      <c r="W162" s="183"/>
      <c r="X162" s="187"/>
      <c r="Y162" s="188"/>
      <c r="Z162" s="189"/>
    </row>
    <row r="163" spans="1:26">
      <c r="A163" s="52"/>
      <c r="B163" s="126">
        <v>46166</v>
      </c>
      <c r="C163" s="131" t="s">
        <v>9098</v>
      </c>
      <c r="D163" s="119" t="s">
        <v>8915</v>
      </c>
      <c r="E163" s="119">
        <v>3</v>
      </c>
      <c r="F163" s="11">
        <v>0</v>
      </c>
      <c r="G163" s="131">
        <v>0</v>
      </c>
      <c r="H163" s="131">
        <v>0</v>
      </c>
      <c r="I163" s="131">
        <v>0</v>
      </c>
      <c r="J163" s="131">
        <v>0</v>
      </c>
      <c r="K163" s="131">
        <v>0</v>
      </c>
      <c r="L163" s="131">
        <v>0</v>
      </c>
      <c r="M163" s="119"/>
      <c r="N163" s="119"/>
      <c r="O163" s="119"/>
      <c r="P163" s="119"/>
      <c r="S163" s="180"/>
      <c r="T163" s="185"/>
      <c r="U163" s="186"/>
      <c r="V163" s="182"/>
      <c r="W163" s="183"/>
      <c r="X163" s="187"/>
      <c r="Y163" s="188"/>
      <c r="Z163" s="189"/>
    </row>
    <row r="164" spans="1:26">
      <c r="A164" s="52"/>
      <c r="B164" s="126">
        <v>46166</v>
      </c>
      <c r="C164" s="3" t="s">
        <v>9101</v>
      </c>
      <c r="D164" s="119" t="s">
        <v>9097</v>
      </c>
      <c r="E164" s="119">
        <v>2</v>
      </c>
      <c r="F164" s="11">
        <v>0</v>
      </c>
      <c r="G164" s="131">
        <v>0</v>
      </c>
      <c r="H164" s="131">
        <v>0</v>
      </c>
      <c r="I164" s="131">
        <v>0</v>
      </c>
      <c r="J164" s="131">
        <v>0</v>
      </c>
      <c r="K164" s="131">
        <v>0</v>
      </c>
      <c r="L164" s="131">
        <v>0</v>
      </c>
      <c r="M164" s="119"/>
      <c r="N164" s="119"/>
      <c r="O164" s="119"/>
      <c r="P164" s="119"/>
      <c r="S164" s="180"/>
      <c r="T164" s="185"/>
      <c r="U164" s="186"/>
      <c r="V164" s="182"/>
      <c r="W164" s="183"/>
      <c r="X164" s="187"/>
      <c r="Y164" s="188"/>
      <c r="Z164" s="189"/>
    </row>
    <row r="165" spans="1:26">
      <c r="A165" s="52"/>
      <c r="B165" s="126">
        <v>46166</v>
      </c>
      <c r="C165" s="131" t="s">
        <v>8486</v>
      </c>
      <c r="D165" s="119" t="s">
        <v>9100</v>
      </c>
      <c r="E165" s="119">
        <v>8</v>
      </c>
      <c r="F165" s="11">
        <v>0</v>
      </c>
      <c r="G165" s="131">
        <v>0</v>
      </c>
      <c r="H165" s="131">
        <v>0</v>
      </c>
      <c r="I165" s="131">
        <v>0</v>
      </c>
      <c r="J165" s="131">
        <v>0</v>
      </c>
      <c r="K165" s="131">
        <v>0</v>
      </c>
      <c r="L165" s="131">
        <v>0</v>
      </c>
      <c r="M165" s="119"/>
      <c r="N165" s="119"/>
      <c r="O165" s="119"/>
      <c r="P165" s="119"/>
      <c r="S165" s="180"/>
      <c r="T165" s="185"/>
      <c r="U165" s="186"/>
      <c r="V165" s="182"/>
      <c r="W165" s="183"/>
      <c r="X165" s="187"/>
      <c r="Y165" s="188"/>
      <c r="Z165" s="189"/>
    </row>
    <row r="166" spans="1:26" s="168" customFormat="1">
      <c r="A166" s="52"/>
      <c r="B166" s="126">
        <v>46166</v>
      </c>
      <c r="C166" s="131" t="s">
        <v>8486</v>
      </c>
      <c r="D166" s="131" t="s">
        <v>9110</v>
      </c>
      <c r="E166" s="131">
        <v>5</v>
      </c>
      <c r="F166" s="140">
        <v>1</v>
      </c>
      <c r="G166" s="131">
        <v>0</v>
      </c>
      <c r="H166" s="131">
        <v>0</v>
      </c>
      <c r="I166" s="131">
        <v>0</v>
      </c>
      <c r="J166" s="131">
        <v>0</v>
      </c>
      <c r="K166" s="131">
        <v>0</v>
      </c>
      <c r="L166" s="131">
        <v>0</v>
      </c>
      <c r="M166" s="131"/>
      <c r="N166" s="131"/>
      <c r="O166" s="131"/>
      <c r="P166" s="131"/>
      <c r="Q166" s="52"/>
      <c r="R166" s="154"/>
      <c r="S166" s="180"/>
      <c r="T166" s="185"/>
      <c r="U166" s="186"/>
      <c r="V166" s="182"/>
      <c r="W166" s="183"/>
      <c r="X166" s="187"/>
      <c r="Y166" s="188"/>
      <c r="Z166" s="189"/>
    </row>
    <row r="167" spans="1:26">
      <c r="A167" s="52"/>
      <c r="B167" s="126">
        <v>46168</v>
      </c>
      <c r="C167" s="131" t="s">
        <v>9150</v>
      </c>
      <c r="D167" s="119" t="s">
        <v>8966</v>
      </c>
      <c r="E167" s="119">
        <v>12</v>
      </c>
      <c r="F167" s="11">
        <v>0</v>
      </c>
      <c r="G167" s="131">
        <v>0</v>
      </c>
      <c r="H167" s="131">
        <v>0</v>
      </c>
      <c r="I167" s="131">
        <v>0</v>
      </c>
      <c r="J167" s="131">
        <v>0</v>
      </c>
      <c r="K167" s="131">
        <v>0</v>
      </c>
      <c r="L167" s="131">
        <v>0</v>
      </c>
      <c r="M167" s="119"/>
      <c r="N167" s="119"/>
      <c r="O167" s="119"/>
      <c r="P167" s="119"/>
      <c r="S167" s="180"/>
      <c r="T167" s="185"/>
      <c r="U167" s="186"/>
      <c r="V167" s="182"/>
      <c r="W167" s="183"/>
      <c r="X167" s="187"/>
      <c r="Y167" s="188"/>
      <c r="Z167" s="189"/>
    </row>
    <row r="168" spans="1:26">
      <c r="A168" s="52"/>
      <c r="B168" s="126">
        <v>46168</v>
      </c>
      <c r="C168" s="131" t="s">
        <v>9151</v>
      </c>
      <c r="D168" s="119" t="s">
        <v>9149</v>
      </c>
      <c r="E168" s="119">
        <v>1</v>
      </c>
      <c r="F168" s="11">
        <v>0</v>
      </c>
      <c r="G168" s="131">
        <v>0</v>
      </c>
      <c r="H168" s="131">
        <v>0</v>
      </c>
      <c r="I168" s="131">
        <v>0</v>
      </c>
      <c r="J168" s="131">
        <v>0</v>
      </c>
      <c r="K168" s="131">
        <v>0</v>
      </c>
      <c r="L168" s="131">
        <v>0</v>
      </c>
      <c r="M168" s="119"/>
      <c r="N168" s="119"/>
      <c r="O168" s="119"/>
      <c r="P168" s="119"/>
      <c r="S168" s="180"/>
      <c r="T168" s="185"/>
      <c r="U168" s="186"/>
      <c r="V168" s="182"/>
      <c r="W168" s="183"/>
      <c r="X168" s="187"/>
      <c r="Y168" s="188"/>
      <c r="Z168" s="189"/>
    </row>
    <row r="169" spans="1:26">
      <c r="A169" s="52"/>
      <c r="B169" s="126">
        <v>46170</v>
      </c>
      <c r="C169" s="131" t="s">
        <v>9182</v>
      </c>
      <c r="D169" s="119" t="s">
        <v>9180</v>
      </c>
      <c r="E169" s="119">
        <v>12</v>
      </c>
      <c r="F169" s="140">
        <v>0</v>
      </c>
      <c r="G169" s="119">
        <v>0</v>
      </c>
      <c r="H169" s="119">
        <v>1</v>
      </c>
      <c r="I169" s="119">
        <v>0</v>
      </c>
      <c r="J169" s="119">
        <v>0</v>
      </c>
      <c r="K169" s="119">
        <v>0</v>
      </c>
      <c r="L169" s="119">
        <v>1</v>
      </c>
      <c r="M169" s="119"/>
      <c r="N169" s="119"/>
      <c r="O169" s="119" t="s">
        <v>9185</v>
      </c>
      <c r="P169" s="119" t="s">
        <v>9185</v>
      </c>
      <c r="S169" s="180"/>
      <c r="T169" s="185"/>
      <c r="U169" s="186"/>
      <c r="V169" s="182"/>
      <c r="W169" s="183"/>
      <c r="X169" s="187"/>
      <c r="Y169" s="188"/>
      <c r="Z169" s="189"/>
    </row>
    <row r="170" spans="1:26">
      <c r="A170" s="52"/>
      <c r="B170" s="126">
        <v>46170</v>
      </c>
      <c r="C170" s="131" t="s">
        <v>9183</v>
      </c>
      <c r="D170" s="119" t="s">
        <v>9062</v>
      </c>
      <c r="E170" s="119">
        <v>2</v>
      </c>
      <c r="F170" s="11">
        <v>0</v>
      </c>
      <c r="G170" s="131">
        <v>0</v>
      </c>
      <c r="H170" s="131">
        <v>0</v>
      </c>
      <c r="I170" s="131">
        <v>0</v>
      </c>
      <c r="J170" s="131">
        <v>0</v>
      </c>
      <c r="K170" s="131">
        <v>0</v>
      </c>
      <c r="L170" s="131">
        <v>0</v>
      </c>
      <c r="M170" s="119"/>
      <c r="N170" s="119"/>
      <c r="O170" s="119"/>
      <c r="P170" s="119"/>
      <c r="S170" s="180"/>
      <c r="T170" s="185"/>
      <c r="U170" s="186"/>
      <c r="V170" s="182"/>
      <c r="W170" s="183"/>
      <c r="X170" s="187"/>
      <c r="Y170" s="188"/>
      <c r="Z170" s="189"/>
    </row>
    <row r="171" spans="1:26">
      <c r="A171" s="52"/>
      <c r="B171" s="126">
        <v>46170</v>
      </c>
      <c r="C171" s="131" t="s">
        <v>9184</v>
      </c>
      <c r="D171" s="119" t="s">
        <v>9181</v>
      </c>
      <c r="E171" s="119">
        <v>12</v>
      </c>
      <c r="F171" s="11">
        <v>0</v>
      </c>
      <c r="G171" s="131">
        <v>0</v>
      </c>
      <c r="H171" s="131">
        <v>0</v>
      </c>
      <c r="I171" s="131">
        <v>0</v>
      </c>
      <c r="J171" s="131">
        <v>0</v>
      </c>
      <c r="K171" s="131">
        <v>0</v>
      </c>
      <c r="L171" s="131">
        <v>0</v>
      </c>
      <c r="M171" s="119"/>
      <c r="N171" s="119"/>
      <c r="O171" s="119"/>
      <c r="P171" s="119"/>
      <c r="S171" s="180"/>
      <c r="T171" s="185"/>
      <c r="U171" s="186"/>
      <c r="V171" s="182"/>
      <c r="W171" s="183"/>
      <c r="X171" s="187"/>
      <c r="Y171" s="188"/>
      <c r="Z171" s="189"/>
    </row>
    <row r="172" spans="1:26">
      <c r="A172" s="52"/>
      <c r="B172" s="126">
        <v>46171</v>
      </c>
      <c r="C172" s="131" t="s">
        <v>9220</v>
      </c>
      <c r="D172" s="119" t="s">
        <v>9080</v>
      </c>
      <c r="E172" s="119">
        <v>4</v>
      </c>
      <c r="F172" s="11">
        <v>0</v>
      </c>
      <c r="G172" s="131">
        <v>0</v>
      </c>
      <c r="H172" s="131">
        <v>0</v>
      </c>
      <c r="I172" s="131">
        <v>0</v>
      </c>
      <c r="J172" s="131">
        <v>0</v>
      </c>
      <c r="K172" s="131">
        <v>0</v>
      </c>
      <c r="L172" s="131">
        <v>0</v>
      </c>
      <c r="M172" s="119"/>
      <c r="N172" s="119"/>
      <c r="O172" s="119"/>
      <c r="P172" s="119"/>
      <c r="S172" s="180"/>
      <c r="T172" s="185"/>
      <c r="U172" s="186"/>
      <c r="V172" s="182"/>
      <c r="W172" s="183"/>
      <c r="X172" s="187"/>
      <c r="Y172" s="188"/>
      <c r="Z172" s="189"/>
    </row>
    <row r="173" spans="1:26">
      <c r="A173" s="52"/>
      <c r="B173" s="126">
        <v>46171</v>
      </c>
      <c r="C173" s="131" t="s">
        <v>9221</v>
      </c>
      <c r="D173" s="119" t="s">
        <v>9001</v>
      </c>
      <c r="E173" s="119">
        <v>12</v>
      </c>
      <c r="F173" s="11">
        <v>0</v>
      </c>
      <c r="G173" s="131">
        <v>0</v>
      </c>
      <c r="H173" s="131">
        <v>0</v>
      </c>
      <c r="I173" s="131">
        <v>0</v>
      </c>
      <c r="J173" s="131">
        <v>0</v>
      </c>
      <c r="K173" s="131">
        <v>0</v>
      </c>
      <c r="L173" s="131">
        <v>0</v>
      </c>
      <c r="M173" s="119"/>
      <c r="N173" s="119"/>
      <c r="O173" s="119"/>
      <c r="P173" s="119"/>
      <c r="S173" s="180"/>
      <c r="T173" s="185"/>
      <c r="U173" s="186"/>
      <c r="V173" s="182"/>
      <c r="W173" s="183"/>
      <c r="X173" s="187"/>
      <c r="Y173" s="188"/>
      <c r="Z173" s="189"/>
    </row>
    <row r="174" spans="1:26">
      <c r="A174" s="52"/>
      <c r="B174" s="126">
        <v>46172</v>
      </c>
      <c r="C174" s="131" t="s">
        <v>9222</v>
      </c>
      <c r="D174" s="119" t="s">
        <v>9210</v>
      </c>
      <c r="E174" s="119">
        <v>2</v>
      </c>
      <c r="F174" s="11">
        <v>0</v>
      </c>
      <c r="G174" s="131">
        <v>0</v>
      </c>
      <c r="H174" s="131">
        <v>0</v>
      </c>
      <c r="I174" s="131">
        <v>0</v>
      </c>
      <c r="J174" s="131">
        <v>0</v>
      </c>
      <c r="K174" s="131">
        <v>0</v>
      </c>
      <c r="L174" s="131">
        <v>0</v>
      </c>
      <c r="M174" s="119"/>
      <c r="N174" s="119"/>
      <c r="O174" s="119"/>
      <c r="P174" s="119"/>
      <c r="S174" s="180"/>
      <c r="T174" s="185"/>
      <c r="U174" s="186"/>
      <c r="V174" s="182"/>
      <c r="W174" s="183"/>
      <c r="X174" s="187"/>
      <c r="Y174" s="188"/>
      <c r="Z174" s="189"/>
    </row>
    <row r="175" spans="1:26">
      <c r="A175" s="52"/>
      <c r="B175" s="126">
        <v>46173</v>
      </c>
      <c r="C175" s="131" t="s">
        <v>9184</v>
      </c>
      <c r="D175" s="119" t="s">
        <v>9211</v>
      </c>
      <c r="E175" s="119">
        <v>10</v>
      </c>
      <c r="F175" s="11">
        <v>0</v>
      </c>
      <c r="G175" s="131">
        <v>0</v>
      </c>
      <c r="H175" s="131">
        <v>0</v>
      </c>
      <c r="I175" s="131">
        <v>0</v>
      </c>
      <c r="J175" s="131">
        <v>0</v>
      </c>
      <c r="K175" s="131">
        <v>0</v>
      </c>
      <c r="L175" s="131">
        <v>0</v>
      </c>
      <c r="M175" s="119"/>
      <c r="N175" s="119"/>
      <c r="O175" s="119"/>
      <c r="P175" s="119"/>
      <c r="S175" s="180"/>
      <c r="T175" s="185"/>
      <c r="U175" s="186"/>
      <c r="V175" s="182"/>
      <c r="W175" s="183"/>
      <c r="X175" s="187"/>
      <c r="Y175" s="188"/>
      <c r="Z175" s="189"/>
    </row>
    <row r="176" spans="1:26">
      <c r="A176" s="52"/>
      <c r="B176" s="126">
        <v>46173</v>
      </c>
      <c r="C176" s="131" t="s">
        <v>9184</v>
      </c>
      <c r="D176" s="24" t="s">
        <v>9212</v>
      </c>
      <c r="E176" s="24">
        <v>2</v>
      </c>
      <c r="F176" s="11">
        <v>0</v>
      </c>
      <c r="G176" s="131">
        <v>0</v>
      </c>
      <c r="H176" s="131">
        <v>0</v>
      </c>
      <c r="I176" s="131">
        <v>0</v>
      </c>
      <c r="J176" s="131">
        <v>0</v>
      </c>
      <c r="K176" s="131">
        <v>0</v>
      </c>
      <c r="L176" s="131">
        <v>0</v>
      </c>
      <c r="M176" s="119"/>
      <c r="N176" s="119"/>
      <c r="O176" s="119"/>
      <c r="P176" s="119"/>
      <c r="S176" s="180"/>
      <c r="T176" s="185"/>
      <c r="U176" s="186"/>
      <c r="V176" s="182"/>
      <c r="W176" s="183"/>
      <c r="X176" s="187"/>
      <c r="Y176" s="188"/>
      <c r="Z176" s="189"/>
    </row>
    <row r="177" spans="1:26">
      <c r="A177" s="52"/>
      <c r="B177" s="126">
        <v>46173</v>
      </c>
      <c r="C177" s="131" t="s">
        <v>9222</v>
      </c>
      <c r="D177" s="24" t="s">
        <v>9213</v>
      </c>
      <c r="E177" s="24">
        <v>4</v>
      </c>
      <c r="F177" s="11">
        <v>0</v>
      </c>
      <c r="G177" s="131">
        <v>0</v>
      </c>
      <c r="H177" s="131">
        <v>0</v>
      </c>
      <c r="I177" s="131">
        <v>0</v>
      </c>
      <c r="J177" s="131">
        <v>0</v>
      </c>
      <c r="K177" s="131">
        <v>0</v>
      </c>
      <c r="L177" s="131">
        <v>0</v>
      </c>
      <c r="M177" s="119"/>
      <c r="N177" s="119"/>
      <c r="O177" s="119"/>
      <c r="P177" s="119"/>
      <c r="S177" s="180"/>
      <c r="T177" s="185"/>
      <c r="U177" s="186"/>
      <c r="V177" s="182"/>
      <c r="W177" s="183"/>
      <c r="X177" s="187"/>
      <c r="Y177" s="188"/>
      <c r="Z177" s="189"/>
    </row>
    <row r="178" spans="1:26">
      <c r="A178" s="52"/>
      <c r="B178" s="126">
        <v>46173</v>
      </c>
      <c r="C178" s="131" t="s">
        <v>9223</v>
      </c>
      <c r="D178" s="119" t="s">
        <v>8965</v>
      </c>
      <c r="E178" s="119">
        <v>12</v>
      </c>
      <c r="F178" s="11">
        <v>0</v>
      </c>
      <c r="G178" s="131">
        <v>0</v>
      </c>
      <c r="H178" s="131">
        <v>0</v>
      </c>
      <c r="I178" s="131">
        <v>0</v>
      </c>
      <c r="J178" s="131">
        <v>0</v>
      </c>
      <c r="K178" s="131">
        <v>0</v>
      </c>
      <c r="L178" s="131">
        <v>0</v>
      </c>
      <c r="M178" s="119"/>
      <c r="N178" s="119"/>
      <c r="O178" s="119"/>
      <c r="P178" s="119"/>
      <c r="S178" s="180"/>
      <c r="T178" s="185"/>
      <c r="U178" s="186"/>
      <c r="V178" s="182"/>
      <c r="W178" s="183"/>
      <c r="X178" s="187"/>
      <c r="Y178" s="188"/>
      <c r="Z178" s="189"/>
    </row>
    <row r="179" spans="1:26">
      <c r="A179" s="52"/>
      <c r="B179" s="126">
        <v>46174</v>
      </c>
      <c r="C179" s="131" t="s">
        <v>8448</v>
      </c>
      <c r="D179" s="119" t="s">
        <v>9230</v>
      </c>
      <c r="E179" s="119">
        <v>1</v>
      </c>
      <c r="F179" s="11">
        <v>0</v>
      </c>
      <c r="G179" s="131">
        <v>0</v>
      </c>
      <c r="H179" s="131">
        <v>0</v>
      </c>
      <c r="I179" s="131">
        <v>0</v>
      </c>
      <c r="J179" s="131">
        <v>0</v>
      </c>
      <c r="K179" s="131">
        <v>0</v>
      </c>
      <c r="L179" s="131">
        <v>0</v>
      </c>
      <c r="M179" s="119"/>
      <c r="N179" s="119"/>
      <c r="O179" s="119"/>
      <c r="P179" s="119"/>
      <c r="S179" s="180"/>
      <c r="T179" s="185"/>
      <c r="U179" s="186"/>
      <c r="V179" s="182"/>
      <c r="W179" s="183"/>
      <c r="X179" s="187"/>
      <c r="Y179" s="188"/>
      <c r="Z179" s="189"/>
    </row>
    <row r="180" spans="1:26">
      <c r="A180" s="52"/>
      <c r="B180" s="126">
        <v>46175</v>
      </c>
      <c r="C180" s="131" t="s">
        <v>8486</v>
      </c>
      <c r="D180" s="119" t="s">
        <v>9253</v>
      </c>
      <c r="E180" s="119">
        <v>1</v>
      </c>
      <c r="F180" s="11">
        <v>0</v>
      </c>
      <c r="G180" s="131">
        <v>0</v>
      </c>
      <c r="H180" s="131">
        <v>0</v>
      </c>
      <c r="I180" s="131">
        <v>0</v>
      </c>
      <c r="J180" s="131">
        <v>0</v>
      </c>
      <c r="K180" s="131">
        <v>0</v>
      </c>
      <c r="L180" s="131">
        <v>0</v>
      </c>
      <c r="M180" s="119"/>
      <c r="N180" s="119"/>
      <c r="O180" s="119"/>
      <c r="P180" s="119"/>
      <c r="S180" s="180"/>
      <c r="T180" s="185"/>
      <c r="U180" s="186"/>
      <c r="V180" s="182"/>
      <c r="W180" s="183"/>
      <c r="X180" s="187"/>
      <c r="Y180" s="188"/>
      <c r="Z180" s="189"/>
    </row>
    <row r="181" spans="1:26">
      <c r="A181" s="52"/>
      <c r="B181" s="126">
        <v>46176</v>
      </c>
      <c r="C181" s="131" t="s">
        <v>9265</v>
      </c>
      <c r="D181" s="119" t="s">
        <v>9080</v>
      </c>
      <c r="E181" s="119">
        <v>4</v>
      </c>
      <c r="F181" s="11">
        <v>0</v>
      </c>
      <c r="G181" s="131">
        <v>0</v>
      </c>
      <c r="H181" s="131">
        <v>0</v>
      </c>
      <c r="I181" s="131">
        <v>0</v>
      </c>
      <c r="J181" s="131">
        <v>0</v>
      </c>
      <c r="K181" s="131">
        <v>0</v>
      </c>
      <c r="L181" s="131">
        <v>0</v>
      </c>
      <c r="M181" s="119"/>
      <c r="N181" s="119"/>
      <c r="O181" s="119"/>
      <c r="P181" s="119"/>
      <c r="S181" s="180"/>
      <c r="T181" s="185"/>
      <c r="U181" s="186"/>
      <c r="V181" s="182"/>
      <c r="W181" s="183"/>
      <c r="X181" s="187"/>
      <c r="Y181" s="188"/>
      <c r="Z181" s="189"/>
    </row>
    <row r="182" spans="1:26">
      <c r="A182" s="52"/>
      <c r="B182" s="126">
        <v>46176</v>
      </c>
      <c r="C182" s="131" t="s">
        <v>9266</v>
      </c>
      <c r="D182" s="131" t="s">
        <v>8966</v>
      </c>
      <c r="E182" s="131">
        <v>12</v>
      </c>
      <c r="F182" s="140">
        <v>12</v>
      </c>
      <c r="G182" s="131">
        <v>0</v>
      </c>
      <c r="H182" s="131">
        <v>0</v>
      </c>
      <c r="I182" s="131">
        <v>0</v>
      </c>
      <c r="J182" s="131">
        <v>0</v>
      </c>
      <c r="K182" s="131">
        <v>0</v>
      </c>
      <c r="L182" s="131">
        <v>0</v>
      </c>
      <c r="M182" s="119"/>
      <c r="N182" s="119"/>
      <c r="O182" s="119"/>
      <c r="P182" s="119"/>
      <c r="S182" s="180"/>
      <c r="T182" s="185"/>
      <c r="U182" s="186"/>
      <c r="V182" s="182"/>
      <c r="W182" s="183"/>
      <c r="X182" s="187"/>
      <c r="Y182" s="188"/>
      <c r="Z182" s="189"/>
    </row>
    <row r="183" spans="1:26">
      <c r="A183" s="52"/>
      <c r="B183" s="126">
        <v>46178</v>
      </c>
      <c r="C183" s="119" t="s">
        <v>9303</v>
      </c>
      <c r="D183" s="119" t="s">
        <v>8361</v>
      </c>
      <c r="E183" s="119">
        <v>1</v>
      </c>
      <c r="F183" s="140">
        <v>0</v>
      </c>
      <c r="G183" s="119">
        <v>0</v>
      </c>
      <c r="H183" s="119">
        <v>0</v>
      </c>
      <c r="I183" s="119">
        <v>4</v>
      </c>
      <c r="J183" s="119">
        <v>0</v>
      </c>
      <c r="K183" s="119">
        <v>0</v>
      </c>
      <c r="L183" s="119">
        <v>4</v>
      </c>
      <c r="M183" s="119" t="s">
        <v>9301</v>
      </c>
      <c r="N183" s="119"/>
      <c r="O183" s="119"/>
      <c r="P183" s="119"/>
      <c r="S183" s="180"/>
      <c r="T183" s="185"/>
      <c r="U183" s="186"/>
      <c r="V183" s="182"/>
      <c r="W183" s="183"/>
      <c r="X183" s="187"/>
      <c r="Y183" s="188"/>
      <c r="Z183" s="189"/>
    </row>
    <row r="184" spans="1:26">
      <c r="A184" s="52"/>
      <c r="B184" s="126">
        <v>46180</v>
      </c>
      <c r="C184" s="119" t="s">
        <v>9304</v>
      </c>
      <c r="D184" s="119" t="s">
        <v>9296</v>
      </c>
      <c r="E184" s="119">
        <v>3</v>
      </c>
      <c r="F184" s="140">
        <v>3</v>
      </c>
      <c r="G184" s="131">
        <v>0</v>
      </c>
      <c r="H184" s="131">
        <v>0</v>
      </c>
      <c r="I184" s="131">
        <v>0</v>
      </c>
      <c r="J184" s="131">
        <v>0</v>
      </c>
      <c r="K184" s="131">
        <v>0</v>
      </c>
      <c r="L184" s="131">
        <v>0</v>
      </c>
      <c r="M184" s="119"/>
      <c r="N184" s="119"/>
      <c r="O184" s="119"/>
      <c r="P184" s="119"/>
      <c r="S184" s="180"/>
      <c r="T184" s="185"/>
      <c r="U184" s="186"/>
      <c r="V184" s="182"/>
      <c r="W184" s="183"/>
      <c r="X184" s="187"/>
      <c r="Y184" s="188"/>
      <c r="Z184" s="189"/>
    </row>
    <row r="185" spans="1:26">
      <c r="A185" s="52"/>
      <c r="B185" s="126">
        <v>46180</v>
      </c>
      <c r="C185" s="131" t="s">
        <v>9309</v>
      </c>
      <c r="D185" s="119" t="s">
        <v>9306</v>
      </c>
      <c r="E185" s="119">
        <v>1</v>
      </c>
      <c r="F185" s="140">
        <v>0</v>
      </c>
      <c r="G185" s="119">
        <v>0</v>
      </c>
      <c r="H185" s="119">
        <v>1</v>
      </c>
      <c r="I185" s="119">
        <v>0</v>
      </c>
      <c r="J185" s="119">
        <v>0</v>
      </c>
      <c r="K185" s="119">
        <v>0</v>
      </c>
      <c r="L185" s="119">
        <v>1</v>
      </c>
      <c r="M185" s="119"/>
      <c r="N185" s="119"/>
      <c r="O185" s="119" t="s">
        <v>9301</v>
      </c>
      <c r="P185" s="119" t="s">
        <v>9301</v>
      </c>
      <c r="S185" s="180"/>
      <c r="T185" s="185"/>
      <c r="U185" s="186"/>
      <c r="V185" s="182"/>
      <c r="W185" s="183"/>
      <c r="X185" s="187"/>
      <c r="Y185" s="188"/>
      <c r="Z185" s="189"/>
    </row>
    <row r="186" spans="1:26">
      <c r="A186" s="52"/>
      <c r="B186" s="126">
        <v>46180</v>
      </c>
      <c r="C186" s="131" t="s">
        <v>9310</v>
      </c>
      <c r="D186" s="119" t="s">
        <v>8964</v>
      </c>
      <c r="E186" s="119">
        <v>4</v>
      </c>
      <c r="F186" s="11">
        <v>0</v>
      </c>
      <c r="G186" s="131">
        <v>0</v>
      </c>
      <c r="H186" s="131">
        <v>0</v>
      </c>
      <c r="I186" s="131">
        <v>0</v>
      </c>
      <c r="J186" s="131">
        <v>0</v>
      </c>
      <c r="K186" s="131">
        <v>0</v>
      </c>
      <c r="L186" s="131">
        <v>0</v>
      </c>
      <c r="M186" s="119"/>
      <c r="N186" s="119"/>
      <c r="O186" s="119"/>
      <c r="P186" s="119"/>
      <c r="S186" s="180"/>
      <c r="T186" s="185"/>
      <c r="U186" s="186"/>
      <c r="V186" s="182"/>
      <c r="W186" s="183"/>
      <c r="X186" s="187"/>
      <c r="Y186" s="188"/>
      <c r="Z186" s="189"/>
    </row>
    <row r="187" spans="1:26">
      <c r="A187" s="52"/>
      <c r="B187" s="126">
        <v>46181</v>
      </c>
      <c r="C187" s="131" t="s">
        <v>9322</v>
      </c>
      <c r="D187" s="119" t="s">
        <v>9321</v>
      </c>
      <c r="E187" s="119">
        <v>3</v>
      </c>
      <c r="F187" s="11">
        <v>0</v>
      </c>
      <c r="G187" s="131">
        <v>0</v>
      </c>
      <c r="H187" s="131">
        <v>0</v>
      </c>
      <c r="I187" s="131">
        <v>0</v>
      </c>
      <c r="J187" s="131">
        <v>0</v>
      </c>
      <c r="K187" s="131">
        <v>0</v>
      </c>
      <c r="L187" s="131">
        <v>0</v>
      </c>
      <c r="M187" s="119"/>
      <c r="N187" s="119"/>
      <c r="O187" s="119"/>
      <c r="P187" s="119"/>
      <c r="S187" s="180"/>
      <c r="T187" s="185"/>
      <c r="U187" s="186"/>
      <c r="V187" s="182"/>
      <c r="W187" s="183"/>
      <c r="X187" s="187"/>
      <c r="Y187" s="188"/>
      <c r="Z187" s="189"/>
    </row>
    <row r="188" spans="1:26">
      <c r="A188" s="52"/>
      <c r="B188" s="126">
        <v>46181</v>
      </c>
      <c r="C188" s="119" t="s">
        <v>9324</v>
      </c>
      <c r="D188" s="119" t="s">
        <v>8858</v>
      </c>
      <c r="E188" s="119">
        <v>10</v>
      </c>
      <c r="F188" s="140">
        <v>0</v>
      </c>
      <c r="G188" s="119">
        <v>0</v>
      </c>
      <c r="H188" s="119">
        <v>2</v>
      </c>
      <c r="I188" s="119">
        <v>0</v>
      </c>
      <c r="J188" s="119">
        <v>0</v>
      </c>
      <c r="K188" s="119">
        <v>0</v>
      </c>
      <c r="L188" s="119">
        <v>2</v>
      </c>
      <c r="M188" s="119"/>
      <c r="N188" s="119"/>
      <c r="O188" s="119" t="s">
        <v>9332</v>
      </c>
      <c r="P188" s="119" t="s">
        <v>9333</v>
      </c>
      <c r="S188" s="180"/>
      <c r="T188" s="185"/>
      <c r="U188" s="186"/>
      <c r="V188" s="182"/>
      <c r="W188" s="183"/>
      <c r="X188" s="187"/>
      <c r="Y188" s="188"/>
      <c r="Z188" s="189"/>
    </row>
    <row r="189" spans="1:26">
      <c r="A189" s="52"/>
      <c r="B189" s="126">
        <v>46182</v>
      </c>
      <c r="C189" s="131" t="s">
        <v>9339</v>
      </c>
      <c r="D189" s="119" t="s">
        <v>9341</v>
      </c>
      <c r="E189" s="119">
        <v>12</v>
      </c>
      <c r="F189" s="140">
        <v>8</v>
      </c>
      <c r="G189" s="119">
        <v>0</v>
      </c>
      <c r="H189" s="119">
        <v>100</v>
      </c>
      <c r="I189" s="119">
        <v>0</v>
      </c>
      <c r="J189" s="119">
        <v>0</v>
      </c>
      <c r="K189" s="119">
        <v>0</v>
      </c>
      <c r="L189" s="119">
        <v>100</v>
      </c>
      <c r="M189" s="119"/>
      <c r="N189" s="119"/>
      <c r="O189" s="119" t="s">
        <v>9340</v>
      </c>
      <c r="P189" s="119" t="s">
        <v>9340</v>
      </c>
      <c r="S189" s="180"/>
      <c r="T189" s="185"/>
      <c r="U189" s="186"/>
      <c r="V189" s="182"/>
      <c r="W189" s="183"/>
      <c r="X189" s="187"/>
      <c r="Y189" s="188"/>
      <c r="Z189" s="189"/>
    </row>
    <row r="190" spans="1:26">
      <c r="A190" s="52"/>
      <c r="B190" s="126">
        <v>46183</v>
      </c>
      <c r="C190" s="131" t="s">
        <v>8877</v>
      </c>
      <c r="D190" s="119" t="s">
        <v>9347</v>
      </c>
      <c r="E190" s="119">
        <v>13</v>
      </c>
      <c r="F190" s="11">
        <v>0</v>
      </c>
      <c r="G190" s="131">
        <v>0</v>
      </c>
      <c r="H190" s="131">
        <v>0</v>
      </c>
      <c r="I190" s="131">
        <v>0</v>
      </c>
      <c r="J190" s="131">
        <v>0</v>
      </c>
      <c r="K190" s="131">
        <v>0</v>
      </c>
      <c r="L190" s="131">
        <v>0</v>
      </c>
      <c r="M190" s="119"/>
      <c r="N190" s="119"/>
      <c r="O190" s="119"/>
      <c r="P190" s="119"/>
      <c r="S190" s="180"/>
      <c r="T190" s="185"/>
      <c r="U190" s="186"/>
      <c r="V190" s="182"/>
      <c r="W190" s="183"/>
      <c r="X190" s="187"/>
      <c r="Y190" s="188"/>
      <c r="Z190" s="189"/>
    </row>
    <row r="191" spans="1:26" s="168" customFormat="1">
      <c r="A191" s="52"/>
      <c r="B191" s="137">
        <v>46183</v>
      </c>
      <c r="C191" s="131" t="s">
        <v>8877</v>
      </c>
      <c r="D191" s="131" t="s">
        <v>9400</v>
      </c>
      <c r="E191" s="131">
        <v>12</v>
      </c>
      <c r="F191" s="140">
        <v>12</v>
      </c>
      <c r="G191" s="131">
        <v>0</v>
      </c>
      <c r="H191" s="131">
        <v>156</v>
      </c>
      <c r="I191" s="131">
        <v>0</v>
      </c>
      <c r="J191" s="131">
        <v>0</v>
      </c>
      <c r="K191" s="131">
        <v>0</v>
      </c>
      <c r="L191" s="131">
        <v>156</v>
      </c>
      <c r="M191" s="131" t="s">
        <v>436</v>
      </c>
      <c r="N191" s="131"/>
      <c r="O191" s="131" t="s">
        <v>436</v>
      </c>
      <c r="P191" s="131" t="s">
        <v>436</v>
      </c>
      <c r="Q191" s="52"/>
      <c r="R191" s="154"/>
      <c r="S191" s="180"/>
      <c r="T191" s="185"/>
      <c r="U191" s="186"/>
      <c r="V191" s="182"/>
      <c r="W191" s="183"/>
      <c r="X191" s="187"/>
      <c r="Y191" s="188"/>
      <c r="Z191" s="189"/>
    </row>
    <row r="192" spans="1:26" s="168" customFormat="1">
      <c r="A192" s="52"/>
      <c r="B192" s="126">
        <v>46186</v>
      </c>
      <c r="C192" s="131" t="s">
        <v>8877</v>
      </c>
      <c r="D192" s="131" t="s">
        <v>9399</v>
      </c>
      <c r="E192" s="131">
        <v>8</v>
      </c>
      <c r="F192" s="140">
        <v>8</v>
      </c>
      <c r="G192" s="131">
        <v>0</v>
      </c>
      <c r="H192" s="131">
        <v>271</v>
      </c>
      <c r="I192" s="131">
        <v>0</v>
      </c>
      <c r="J192" s="131">
        <v>0</v>
      </c>
      <c r="K192" s="131">
        <v>0</v>
      </c>
      <c r="L192" s="131">
        <v>271</v>
      </c>
      <c r="M192" s="131" t="s">
        <v>9407</v>
      </c>
      <c r="N192" s="131"/>
      <c r="O192" s="131" t="s">
        <v>9408</v>
      </c>
      <c r="P192" s="131" t="s">
        <v>9409</v>
      </c>
      <c r="Q192" s="52"/>
      <c r="R192" s="154"/>
      <c r="S192" s="180"/>
      <c r="T192" s="185"/>
      <c r="U192" s="186"/>
      <c r="V192" s="182"/>
      <c r="W192" s="183"/>
      <c r="X192" s="187"/>
      <c r="Y192" s="188"/>
      <c r="Z192" s="189"/>
    </row>
    <row r="193" spans="1:26" s="168" customFormat="1">
      <c r="A193" s="52"/>
      <c r="B193" s="126">
        <v>46186</v>
      </c>
      <c r="C193" s="131" t="s">
        <v>8877</v>
      </c>
      <c r="D193" s="131" t="s">
        <v>9400</v>
      </c>
      <c r="E193" s="131">
        <v>12</v>
      </c>
      <c r="F193" s="140">
        <v>12</v>
      </c>
      <c r="G193" s="131">
        <v>0</v>
      </c>
      <c r="H193" s="131">
        <v>96</v>
      </c>
      <c r="I193" s="131">
        <v>0</v>
      </c>
      <c r="J193" s="131">
        <v>0</v>
      </c>
      <c r="K193" s="131">
        <v>0</v>
      </c>
      <c r="L193" s="131">
        <v>96</v>
      </c>
      <c r="M193" s="131" t="s">
        <v>9407</v>
      </c>
      <c r="N193" s="131"/>
      <c r="O193" s="131" t="s">
        <v>9407</v>
      </c>
      <c r="P193" s="131" t="s">
        <v>9407</v>
      </c>
      <c r="Q193" s="52"/>
      <c r="R193" s="154"/>
      <c r="S193" s="180"/>
      <c r="T193" s="185"/>
      <c r="U193" s="186"/>
      <c r="V193" s="182"/>
      <c r="W193" s="183"/>
      <c r="X193" s="187"/>
      <c r="Y193" s="188"/>
      <c r="Z193" s="189"/>
    </row>
    <row r="194" spans="1:26">
      <c r="A194" s="52"/>
      <c r="B194" s="126">
        <v>46187</v>
      </c>
      <c r="C194" s="131" t="s">
        <v>8877</v>
      </c>
      <c r="D194" s="119" t="s">
        <v>9398</v>
      </c>
      <c r="E194" s="119">
        <v>3</v>
      </c>
      <c r="F194" s="140">
        <v>0</v>
      </c>
      <c r="G194" s="119">
        <v>0</v>
      </c>
      <c r="H194" s="119">
        <v>4</v>
      </c>
      <c r="I194" s="119">
        <v>0</v>
      </c>
      <c r="J194" s="119">
        <v>0</v>
      </c>
      <c r="K194" s="119">
        <v>0</v>
      </c>
      <c r="L194" s="119">
        <v>4</v>
      </c>
      <c r="M194" s="119"/>
      <c r="N194" s="119"/>
      <c r="O194" s="119" t="s">
        <v>9407</v>
      </c>
      <c r="P194" s="119" t="s">
        <v>9410</v>
      </c>
      <c r="S194" s="180"/>
      <c r="T194" s="185"/>
      <c r="U194" s="186"/>
      <c r="V194" s="182"/>
      <c r="W194" s="183"/>
      <c r="X194" s="187"/>
      <c r="Y194" s="188"/>
      <c r="Z194" s="189"/>
    </row>
    <row r="195" spans="1:26">
      <c r="A195" s="52"/>
      <c r="B195" s="126">
        <v>46188</v>
      </c>
      <c r="C195" s="131" t="s">
        <v>9422</v>
      </c>
      <c r="D195" s="119" t="s">
        <v>9338</v>
      </c>
      <c r="E195" s="119">
        <v>4</v>
      </c>
      <c r="F195" s="140">
        <v>0</v>
      </c>
      <c r="G195" s="131">
        <v>0</v>
      </c>
      <c r="H195" s="131">
        <v>7</v>
      </c>
      <c r="I195" s="131">
        <v>0</v>
      </c>
      <c r="J195" s="131">
        <v>0</v>
      </c>
      <c r="K195" s="131">
        <v>0</v>
      </c>
      <c r="L195" s="119">
        <v>7</v>
      </c>
      <c r="M195" s="119"/>
      <c r="N195" s="119"/>
      <c r="O195" s="119" t="s">
        <v>9431</v>
      </c>
      <c r="P195" s="119" t="s">
        <v>9430</v>
      </c>
      <c r="S195" s="180"/>
      <c r="T195" s="185"/>
      <c r="U195" s="186"/>
      <c r="V195" s="182"/>
      <c r="W195" s="183"/>
      <c r="X195" s="187"/>
      <c r="Y195" s="188"/>
      <c r="Z195" s="189"/>
    </row>
    <row r="196" spans="1:26">
      <c r="A196" s="52"/>
      <c r="B196" s="126">
        <v>46189</v>
      </c>
      <c r="C196" s="131" t="s">
        <v>9457</v>
      </c>
      <c r="D196" s="119" t="s">
        <v>9296</v>
      </c>
      <c r="E196" s="119">
        <v>3</v>
      </c>
      <c r="F196" s="140">
        <v>0</v>
      </c>
      <c r="G196" s="119">
        <v>0</v>
      </c>
      <c r="H196" s="119">
        <v>10</v>
      </c>
      <c r="I196" s="119">
        <v>0</v>
      </c>
      <c r="J196" s="119">
        <v>0</v>
      </c>
      <c r="K196" s="119">
        <v>0</v>
      </c>
      <c r="L196" s="119">
        <v>10</v>
      </c>
      <c r="M196" s="119"/>
      <c r="N196" s="119"/>
      <c r="O196" s="119" t="s">
        <v>9459</v>
      </c>
      <c r="P196" s="119" t="s">
        <v>9460</v>
      </c>
      <c r="S196" s="180"/>
      <c r="T196" s="185"/>
      <c r="U196" s="186"/>
      <c r="V196" s="182"/>
      <c r="W196" s="183"/>
      <c r="X196" s="187"/>
      <c r="Y196" s="188"/>
      <c r="Z196" s="189"/>
    </row>
    <row r="197" spans="1:26">
      <c r="A197" s="52"/>
      <c r="B197" s="126">
        <v>46189</v>
      </c>
      <c r="C197" s="131" t="s">
        <v>8877</v>
      </c>
      <c r="D197" s="119" t="s">
        <v>9449</v>
      </c>
      <c r="E197" s="119">
        <v>12</v>
      </c>
      <c r="F197" s="140">
        <v>0</v>
      </c>
      <c r="G197" s="119">
        <v>0</v>
      </c>
      <c r="H197" s="119">
        <v>16</v>
      </c>
      <c r="I197" s="119">
        <v>0</v>
      </c>
      <c r="J197" s="119">
        <v>0</v>
      </c>
      <c r="K197" s="119">
        <v>0</v>
      </c>
      <c r="L197" s="119">
        <v>16</v>
      </c>
      <c r="M197" s="119"/>
      <c r="N197" s="119"/>
      <c r="O197" s="119" t="s">
        <v>9461</v>
      </c>
      <c r="P197" s="119" t="s">
        <v>9461</v>
      </c>
      <c r="S197" s="180"/>
      <c r="T197" s="185"/>
      <c r="U197" s="186"/>
      <c r="V197" s="182"/>
      <c r="W197" s="183"/>
      <c r="X197" s="187"/>
      <c r="Y197" s="188"/>
      <c r="Z197" s="189"/>
    </row>
    <row r="198" spans="1:26">
      <c r="A198" s="52"/>
      <c r="B198" s="126">
        <v>46189</v>
      </c>
      <c r="C198" s="131" t="s">
        <v>9458</v>
      </c>
      <c r="D198" s="119" t="s">
        <v>9450</v>
      </c>
      <c r="E198" s="119">
        <v>12</v>
      </c>
      <c r="F198" s="140">
        <v>12</v>
      </c>
      <c r="G198" s="131">
        <v>0</v>
      </c>
      <c r="H198" s="131">
        <v>0</v>
      </c>
      <c r="I198" s="131">
        <v>0</v>
      </c>
      <c r="J198" s="131">
        <v>0</v>
      </c>
      <c r="K198" s="131">
        <v>0</v>
      </c>
      <c r="L198" s="131">
        <v>0</v>
      </c>
      <c r="M198" s="119"/>
      <c r="N198" s="119"/>
      <c r="O198" s="119"/>
      <c r="P198" s="119"/>
      <c r="S198" s="180"/>
      <c r="T198" s="185"/>
      <c r="U198" s="186"/>
      <c r="V198" s="182"/>
      <c r="W198" s="183"/>
      <c r="X198" s="187"/>
      <c r="Y198" s="188"/>
      <c r="Z198" s="189"/>
    </row>
    <row r="199" spans="1:26">
      <c r="A199" s="52"/>
      <c r="B199" s="137">
        <v>46190</v>
      </c>
      <c r="C199" s="131" t="s">
        <v>8877</v>
      </c>
      <c r="D199" s="119" t="s">
        <v>9400</v>
      </c>
      <c r="E199" s="119">
        <v>12</v>
      </c>
      <c r="F199" s="140">
        <v>7</v>
      </c>
      <c r="G199" s="119">
        <v>0</v>
      </c>
      <c r="H199" s="119">
        <v>61</v>
      </c>
      <c r="I199" s="119">
        <v>0</v>
      </c>
      <c r="J199" s="119">
        <v>0</v>
      </c>
      <c r="K199" s="119">
        <v>0</v>
      </c>
      <c r="L199" s="119">
        <v>61</v>
      </c>
      <c r="M199" s="119" t="s">
        <v>9472</v>
      </c>
      <c r="N199" s="119"/>
      <c r="O199" s="119" t="s">
        <v>9471</v>
      </c>
      <c r="P199" s="119" t="s">
        <v>9471</v>
      </c>
      <c r="S199" s="180"/>
      <c r="T199" s="185"/>
      <c r="U199" s="186"/>
      <c r="V199" s="182"/>
      <c r="W199" s="183"/>
      <c r="X199" s="187"/>
      <c r="Y199" s="188"/>
      <c r="Z199" s="189"/>
    </row>
    <row r="200" spans="1:26">
      <c r="A200" s="52"/>
      <c r="B200" s="126">
        <v>46191</v>
      </c>
      <c r="C200" s="131" t="s">
        <v>8969</v>
      </c>
      <c r="D200" s="119" t="s">
        <v>9490</v>
      </c>
      <c r="E200" s="119">
        <v>12</v>
      </c>
      <c r="F200" s="140">
        <v>0</v>
      </c>
      <c r="G200" s="119">
        <v>0</v>
      </c>
      <c r="H200" s="119">
        <v>2</v>
      </c>
      <c r="I200" s="119">
        <v>0</v>
      </c>
      <c r="J200" s="119">
        <v>0</v>
      </c>
      <c r="K200" s="119">
        <v>0</v>
      </c>
      <c r="L200" s="119">
        <v>2</v>
      </c>
      <c r="M200" s="119"/>
      <c r="N200" s="119"/>
      <c r="O200" s="119" t="s">
        <v>9494</v>
      </c>
      <c r="P200" s="119" t="s">
        <v>9494</v>
      </c>
      <c r="S200" s="180"/>
      <c r="T200" s="185"/>
      <c r="U200" s="186"/>
      <c r="V200" s="182"/>
      <c r="W200" s="183"/>
      <c r="X200" s="187"/>
      <c r="Y200" s="188"/>
      <c r="Z200" s="189"/>
    </row>
    <row r="201" spans="1:26">
      <c r="A201" s="52"/>
      <c r="B201" s="126">
        <v>46191</v>
      </c>
      <c r="C201" s="131" t="s">
        <v>8969</v>
      </c>
      <c r="D201" s="119" t="s">
        <v>9491</v>
      </c>
      <c r="E201" s="119">
        <v>12</v>
      </c>
      <c r="F201" s="11">
        <v>0</v>
      </c>
      <c r="G201" s="131">
        <v>0</v>
      </c>
      <c r="H201" s="131">
        <v>0</v>
      </c>
      <c r="I201" s="131">
        <v>0</v>
      </c>
      <c r="J201" s="131">
        <v>0</v>
      </c>
      <c r="K201" s="131">
        <v>0</v>
      </c>
      <c r="L201" s="131">
        <v>0</v>
      </c>
      <c r="M201" s="119"/>
      <c r="N201" s="119"/>
      <c r="O201" s="119"/>
      <c r="P201" s="119"/>
      <c r="S201" s="180"/>
      <c r="T201" s="185"/>
      <c r="U201" s="186"/>
      <c r="V201" s="182"/>
      <c r="W201" s="183"/>
      <c r="X201" s="187"/>
      <c r="Y201" s="188"/>
      <c r="Z201" s="189"/>
    </row>
    <row r="202" spans="1:26">
      <c r="A202" s="52"/>
      <c r="B202" s="126">
        <v>46191</v>
      </c>
      <c r="C202" s="131" t="s">
        <v>8877</v>
      </c>
      <c r="D202" s="119" t="s">
        <v>9492</v>
      </c>
      <c r="E202" s="119">
        <v>1</v>
      </c>
      <c r="F202" s="140">
        <v>0</v>
      </c>
      <c r="G202" s="119">
        <v>0</v>
      </c>
      <c r="H202" s="119">
        <v>4</v>
      </c>
      <c r="I202" s="119">
        <v>0</v>
      </c>
      <c r="J202" s="119">
        <v>0</v>
      </c>
      <c r="K202" s="119">
        <v>0</v>
      </c>
      <c r="L202" s="119">
        <v>4</v>
      </c>
      <c r="M202" s="119"/>
      <c r="N202" s="119"/>
      <c r="O202" s="119"/>
      <c r="P202" s="119"/>
      <c r="S202" s="180"/>
      <c r="T202" s="185"/>
      <c r="U202" s="186"/>
      <c r="V202" s="182"/>
      <c r="W202" s="183"/>
      <c r="X202" s="187"/>
      <c r="Y202" s="188"/>
      <c r="Z202" s="189"/>
    </row>
    <row r="203" spans="1:26">
      <c r="A203" s="52"/>
      <c r="B203" s="126">
        <v>46191</v>
      </c>
      <c r="C203" s="131" t="s">
        <v>8877</v>
      </c>
      <c r="D203" s="119" t="s">
        <v>9399</v>
      </c>
      <c r="E203" s="119">
        <v>8</v>
      </c>
      <c r="F203" s="140">
        <v>8</v>
      </c>
      <c r="G203" s="131">
        <v>0</v>
      </c>
      <c r="H203" s="131">
        <v>0</v>
      </c>
      <c r="I203" s="131">
        <v>0</v>
      </c>
      <c r="J203" s="131">
        <v>0</v>
      </c>
      <c r="K203" s="131">
        <v>0</v>
      </c>
      <c r="L203" s="131">
        <v>0</v>
      </c>
      <c r="M203" s="119"/>
      <c r="N203" s="119"/>
      <c r="O203" s="119"/>
      <c r="P203" s="119"/>
      <c r="S203" s="180"/>
      <c r="T203" s="185"/>
      <c r="U203" s="186"/>
      <c r="V203" s="182"/>
      <c r="W203" s="183"/>
      <c r="X203" s="187"/>
      <c r="Y203" s="188"/>
      <c r="Z203" s="189"/>
    </row>
    <row r="204" spans="1:26">
      <c r="A204" s="52"/>
      <c r="B204" s="126">
        <v>46194</v>
      </c>
      <c r="C204" s="131" t="s">
        <v>8969</v>
      </c>
      <c r="D204" s="119" t="s">
        <v>9530</v>
      </c>
      <c r="E204" s="119">
        <v>12</v>
      </c>
      <c r="F204" s="140">
        <v>12</v>
      </c>
      <c r="G204" s="131">
        <v>0</v>
      </c>
      <c r="H204" s="131">
        <v>0</v>
      </c>
      <c r="I204" s="131">
        <v>0</v>
      </c>
      <c r="J204" s="131">
        <v>0</v>
      </c>
      <c r="K204" s="131">
        <v>0</v>
      </c>
      <c r="L204" s="131">
        <v>0</v>
      </c>
      <c r="M204" s="119"/>
      <c r="N204" s="119"/>
      <c r="O204" s="119"/>
      <c r="P204" s="119"/>
      <c r="S204" s="180"/>
      <c r="T204" s="185"/>
      <c r="U204" s="186"/>
      <c r="V204" s="182"/>
      <c r="W204" s="183"/>
      <c r="X204" s="187"/>
      <c r="Y204" s="188"/>
      <c r="Z204" s="189"/>
    </row>
    <row r="205" spans="1:26">
      <c r="A205" s="52"/>
      <c r="B205" s="126">
        <v>46196</v>
      </c>
      <c r="C205" s="131" t="s">
        <v>8877</v>
      </c>
      <c r="D205" s="119" t="s">
        <v>9399</v>
      </c>
      <c r="E205" s="131">
        <v>8</v>
      </c>
      <c r="F205" s="140">
        <v>8</v>
      </c>
      <c r="G205" s="119">
        <v>0</v>
      </c>
      <c r="H205" s="119">
        <v>87</v>
      </c>
      <c r="I205" s="119">
        <v>0</v>
      </c>
      <c r="J205" s="119">
        <v>0</v>
      </c>
      <c r="K205" s="119">
        <v>0</v>
      </c>
      <c r="L205" s="119">
        <v>87</v>
      </c>
      <c r="M205" s="119"/>
      <c r="N205" s="119"/>
      <c r="O205" s="119" t="s">
        <v>9552</v>
      </c>
      <c r="P205" s="119" t="s">
        <v>9552</v>
      </c>
      <c r="S205" s="180"/>
      <c r="T205" s="185"/>
      <c r="U205" s="186"/>
      <c r="V205" s="182"/>
      <c r="W205" s="183"/>
      <c r="X205" s="187"/>
      <c r="Y205" s="188"/>
      <c r="Z205" s="189"/>
    </row>
    <row r="206" spans="1:26">
      <c r="A206" s="52"/>
      <c r="B206" s="126">
        <v>46197</v>
      </c>
      <c r="C206" s="131" t="s">
        <v>9565</v>
      </c>
      <c r="D206" s="119" t="s">
        <v>9449</v>
      </c>
      <c r="E206" s="119">
        <v>12</v>
      </c>
      <c r="F206" s="140">
        <v>1</v>
      </c>
      <c r="G206" s="119">
        <v>0</v>
      </c>
      <c r="H206" s="119">
        <v>28</v>
      </c>
      <c r="I206" s="119">
        <v>0</v>
      </c>
      <c r="J206" s="119">
        <v>0</v>
      </c>
      <c r="K206" s="119">
        <v>0</v>
      </c>
      <c r="L206" s="119">
        <v>28</v>
      </c>
      <c r="M206" s="119" t="s">
        <v>9573</v>
      </c>
      <c r="N206" s="119" t="s">
        <v>9573</v>
      </c>
      <c r="O206" s="119" t="s">
        <v>9573</v>
      </c>
      <c r="P206" s="119" t="s">
        <v>9574</v>
      </c>
      <c r="S206" s="180"/>
      <c r="T206" s="185"/>
      <c r="U206" s="186"/>
      <c r="V206" s="182"/>
      <c r="W206" s="183"/>
      <c r="X206" s="187"/>
      <c r="Y206" s="188"/>
      <c r="Z206" s="189"/>
    </row>
    <row r="207" spans="1:26">
      <c r="A207" s="52"/>
      <c r="B207" s="126">
        <v>46197</v>
      </c>
      <c r="C207" s="131" t="s">
        <v>9566</v>
      </c>
      <c r="D207" s="119" t="s">
        <v>9338</v>
      </c>
      <c r="E207" s="119">
        <v>4</v>
      </c>
      <c r="F207" s="140">
        <v>0</v>
      </c>
      <c r="G207" s="119">
        <v>0</v>
      </c>
      <c r="H207" s="119">
        <v>13</v>
      </c>
      <c r="I207" s="119">
        <v>0</v>
      </c>
      <c r="J207" s="119">
        <v>0</v>
      </c>
      <c r="K207" s="119">
        <v>0</v>
      </c>
      <c r="L207" s="119">
        <v>13</v>
      </c>
      <c r="M207" s="119"/>
      <c r="N207" s="119"/>
      <c r="O207" s="119" t="s">
        <v>9575</v>
      </c>
      <c r="P207" s="119" t="s">
        <v>9576</v>
      </c>
      <c r="S207" s="180"/>
      <c r="T207" s="185"/>
      <c r="U207" s="186"/>
      <c r="V207" s="182"/>
      <c r="W207" s="183"/>
      <c r="X207" s="187"/>
      <c r="Y207" s="188"/>
      <c r="Z207" s="189"/>
    </row>
    <row r="208" spans="1:26">
      <c r="A208" s="52"/>
      <c r="B208" s="126">
        <v>46197</v>
      </c>
      <c r="C208" s="131" t="s">
        <v>8878</v>
      </c>
      <c r="D208" s="119" t="s">
        <v>9558</v>
      </c>
      <c r="E208" s="119">
        <v>12</v>
      </c>
      <c r="F208" s="140">
        <v>0</v>
      </c>
      <c r="G208" s="119">
        <v>0</v>
      </c>
      <c r="H208" s="119">
        <v>4</v>
      </c>
      <c r="I208" s="119">
        <v>0</v>
      </c>
      <c r="J208" s="119">
        <v>0</v>
      </c>
      <c r="K208" s="119">
        <v>0</v>
      </c>
      <c r="L208" s="119">
        <v>4</v>
      </c>
      <c r="M208" s="119"/>
      <c r="N208" s="119"/>
      <c r="O208" s="119" t="s">
        <v>9575</v>
      </c>
      <c r="P208" s="119" t="s">
        <v>9573</v>
      </c>
      <c r="S208" s="180"/>
      <c r="T208" s="185"/>
      <c r="U208" s="186"/>
      <c r="V208" s="182"/>
      <c r="W208" s="183"/>
      <c r="X208" s="187"/>
      <c r="Y208" s="188"/>
      <c r="Z208" s="189"/>
    </row>
    <row r="209" spans="1:26">
      <c r="A209" s="52"/>
      <c r="B209" s="126">
        <v>46197</v>
      </c>
      <c r="C209" s="131" t="s">
        <v>8878</v>
      </c>
      <c r="D209" s="119" t="s">
        <v>9559</v>
      </c>
      <c r="E209" s="119">
        <v>12</v>
      </c>
      <c r="F209" s="11">
        <v>0</v>
      </c>
      <c r="G209" s="131">
        <v>0</v>
      </c>
      <c r="H209" s="131">
        <v>0</v>
      </c>
      <c r="I209" s="131">
        <v>0</v>
      </c>
      <c r="J209" s="131">
        <v>0</v>
      </c>
      <c r="K209" s="131">
        <v>0</v>
      </c>
      <c r="L209" s="131">
        <v>0</v>
      </c>
      <c r="M209" s="119"/>
      <c r="N209" s="119"/>
      <c r="O209" s="119"/>
      <c r="P209" s="119"/>
      <c r="S209" s="180"/>
      <c r="T209" s="185"/>
      <c r="U209" s="186"/>
      <c r="V209" s="182"/>
      <c r="W209" s="183"/>
      <c r="X209" s="187"/>
      <c r="Y209" s="188"/>
      <c r="Z209" s="189"/>
    </row>
    <row r="210" spans="1:26">
      <c r="A210" s="52"/>
      <c r="B210" s="126">
        <v>46197</v>
      </c>
      <c r="C210" s="131" t="s">
        <v>8878</v>
      </c>
      <c r="D210" s="119" t="s">
        <v>9560</v>
      </c>
      <c r="E210" s="119">
        <v>12</v>
      </c>
      <c r="F210" s="140">
        <v>0</v>
      </c>
      <c r="G210" s="119">
        <v>0</v>
      </c>
      <c r="H210" s="119">
        <v>5</v>
      </c>
      <c r="I210" s="119">
        <v>0</v>
      </c>
      <c r="J210" s="119">
        <v>0</v>
      </c>
      <c r="K210" s="119">
        <v>0</v>
      </c>
      <c r="L210" s="119">
        <v>5</v>
      </c>
      <c r="M210" s="119"/>
      <c r="N210" s="119"/>
      <c r="O210" s="119" t="s">
        <v>9575</v>
      </c>
      <c r="P210" s="119" t="s">
        <v>9573</v>
      </c>
      <c r="S210" s="180"/>
      <c r="T210" s="185"/>
      <c r="U210" s="186"/>
      <c r="V210" s="182"/>
      <c r="W210" s="183"/>
      <c r="X210" s="187"/>
      <c r="Y210" s="188"/>
      <c r="Z210" s="189"/>
    </row>
    <row r="211" spans="1:26">
      <c r="A211" s="52"/>
      <c r="B211" s="126">
        <v>46197</v>
      </c>
      <c r="C211" s="131" t="s">
        <v>8878</v>
      </c>
      <c r="D211" s="119" t="s">
        <v>9561</v>
      </c>
      <c r="E211" s="119">
        <v>12</v>
      </c>
      <c r="F211" s="140">
        <v>0</v>
      </c>
      <c r="G211" s="119">
        <v>0</v>
      </c>
      <c r="H211" s="119">
        <v>20</v>
      </c>
      <c r="I211" s="119">
        <v>0</v>
      </c>
      <c r="J211" s="119">
        <v>0</v>
      </c>
      <c r="K211" s="119">
        <v>0</v>
      </c>
      <c r="L211" s="119">
        <v>20</v>
      </c>
      <c r="M211" s="119" t="s">
        <v>9577</v>
      </c>
      <c r="N211" s="119"/>
      <c r="O211" s="119" t="s">
        <v>9573</v>
      </c>
      <c r="P211" s="119" t="s">
        <v>9573</v>
      </c>
      <c r="S211" s="180"/>
      <c r="T211" s="185"/>
      <c r="U211" s="186"/>
      <c r="V211" s="182"/>
      <c r="W211" s="183"/>
      <c r="X211" s="187"/>
      <c r="Y211" s="188"/>
      <c r="Z211" s="189"/>
    </row>
    <row r="212" spans="1:26">
      <c r="A212" s="52"/>
      <c r="B212" s="126">
        <v>46197</v>
      </c>
      <c r="C212" s="131" t="s">
        <v>9567</v>
      </c>
      <c r="D212" s="119" t="s">
        <v>9180</v>
      </c>
      <c r="E212" s="119">
        <v>12</v>
      </c>
      <c r="F212" s="11">
        <v>0</v>
      </c>
      <c r="G212" s="131">
        <v>0</v>
      </c>
      <c r="H212" s="131">
        <v>0</v>
      </c>
      <c r="I212" s="131">
        <v>0</v>
      </c>
      <c r="J212" s="131">
        <v>0</v>
      </c>
      <c r="K212" s="131">
        <v>0</v>
      </c>
      <c r="L212" s="131">
        <v>0</v>
      </c>
      <c r="M212" s="119"/>
      <c r="N212" s="119"/>
      <c r="O212" s="119"/>
      <c r="P212" s="119"/>
      <c r="S212" s="180"/>
      <c r="T212" s="185"/>
      <c r="U212" s="186"/>
      <c r="V212" s="182"/>
      <c r="W212" s="183"/>
      <c r="X212" s="187"/>
      <c r="Y212" s="188"/>
      <c r="Z212" s="189"/>
    </row>
    <row r="213" spans="1:26">
      <c r="A213" s="52"/>
      <c r="B213" s="126">
        <v>46197</v>
      </c>
      <c r="C213" s="131" t="s">
        <v>9565</v>
      </c>
      <c r="D213" s="119" t="s">
        <v>9398</v>
      </c>
      <c r="E213" s="119">
        <v>2</v>
      </c>
      <c r="F213" s="11">
        <v>0</v>
      </c>
      <c r="G213" s="131">
        <v>0</v>
      </c>
      <c r="H213" s="131">
        <v>0</v>
      </c>
      <c r="I213" s="131">
        <v>0</v>
      </c>
      <c r="J213" s="131">
        <v>0</v>
      </c>
      <c r="K213" s="131">
        <v>0</v>
      </c>
      <c r="L213" s="131">
        <v>0</v>
      </c>
      <c r="M213" s="119"/>
      <c r="N213" s="119"/>
      <c r="O213" s="119"/>
      <c r="P213" s="119"/>
      <c r="S213" s="180"/>
      <c r="T213" s="185"/>
      <c r="U213" s="186"/>
      <c r="V213" s="182"/>
      <c r="W213" s="183"/>
      <c r="X213" s="187"/>
      <c r="Y213" s="188"/>
      <c r="Z213" s="189"/>
    </row>
    <row r="214" spans="1:26">
      <c r="A214" s="52"/>
      <c r="B214" s="126">
        <v>46197</v>
      </c>
      <c r="C214" s="131" t="s">
        <v>9565</v>
      </c>
      <c r="D214" s="119" t="s">
        <v>9562</v>
      </c>
      <c r="E214" s="119">
        <v>1</v>
      </c>
      <c r="F214" s="140">
        <v>0</v>
      </c>
      <c r="G214" s="119">
        <v>0</v>
      </c>
      <c r="H214" s="119">
        <v>4</v>
      </c>
      <c r="I214" s="119">
        <v>0</v>
      </c>
      <c r="J214" s="119">
        <v>0</v>
      </c>
      <c r="K214" s="119">
        <v>0</v>
      </c>
      <c r="L214" s="119">
        <v>4</v>
      </c>
      <c r="M214" s="119" t="s">
        <v>9575</v>
      </c>
      <c r="N214" s="119" t="s">
        <v>9578</v>
      </c>
      <c r="O214" s="119" t="s">
        <v>9575</v>
      </c>
      <c r="P214" s="119" t="s">
        <v>9573</v>
      </c>
      <c r="S214" s="180"/>
      <c r="T214" s="185"/>
      <c r="U214" s="186"/>
      <c r="V214" s="182"/>
      <c r="W214" s="183"/>
      <c r="X214" s="187"/>
      <c r="Y214" s="188"/>
      <c r="Z214" s="189"/>
    </row>
    <row r="215" spans="1:26">
      <c r="A215" s="52"/>
      <c r="B215" s="126">
        <v>46197</v>
      </c>
      <c r="C215" s="131" t="s">
        <v>9568</v>
      </c>
      <c r="D215" s="119" t="s">
        <v>9563</v>
      </c>
      <c r="E215" s="119">
        <v>1</v>
      </c>
      <c r="F215" s="11">
        <v>0</v>
      </c>
      <c r="G215" s="131">
        <v>0</v>
      </c>
      <c r="H215" s="131">
        <v>0</v>
      </c>
      <c r="I215" s="131">
        <v>0</v>
      </c>
      <c r="J215" s="131">
        <v>0</v>
      </c>
      <c r="K215" s="131">
        <v>0</v>
      </c>
      <c r="L215" s="131">
        <v>0</v>
      </c>
      <c r="M215" s="119"/>
      <c r="N215" s="119"/>
      <c r="O215" s="119"/>
      <c r="P215" s="119"/>
      <c r="S215" s="180"/>
      <c r="T215" s="185"/>
      <c r="U215" s="186"/>
      <c r="V215" s="182"/>
      <c r="W215" s="183"/>
      <c r="X215" s="187"/>
      <c r="Y215" s="188"/>
      <c r="Z215" s="189"/>
    </row>
    <row r="216" spans="1:26">
      <c r="A216" s="52"/>
      <c r="B216" s="126">
        <v>46197</v>
      </c>
      <c r="C216" s="131" t="s">
        <v>8878</v>
      </c>
      <c r="D216" s="119" t="s">
        <v>9564</v>
      </c>
      <c r="E216" s="119">
        <v>3</v>
      </c>
      <c r="F216" s="140">
        <v>3</v>
      </c>
      <c r="G216" s="131">
        <v>0</v>
      </c>
      <c r="H216" s="131">
        <v>0</v>
      </c>
      <c r="I216" s="131">
        <v>0</v>
      </c>
      <c r="J216" s="131">
        <v>0</v>
      </c>
      <c r="K216" s="131">
        <v>0</v>
      </c>
      <c r="L216" s="131">
        <v>0</v>
      </c>
      <c r="M216" s="119"/>
      <c r="N216" s="119"/>
      <c r="O216" s="119"/>
      <c r="P216" s="119"/>
      <c r="S216" s="180"/>
      <c r="T216" s="185"/>
      <c r="U216" s="186"/>
      <c r="V216" s="182"/>
      <c r="W216" s="183"/>
      <c r="X216" s="187"/>
      <c r="Y216" s="188"/>
      <c r="Z216" s="189"/>
    </row>
    <row r="217" spans="1:26">
      <c r="A217" s="52"/>
      <c r="B217" s="126">
        <v>46197</v>
      </c>
      <c r="C217" s="131" t="s">
        <v>8878</v>
      </c>
      <c r="D217" s="119" t="s">
        <v>9579</v>
      </c>
      <c r="E217" s="119">
        <v>12</v>
      </c>
      <c r="F217" s="140">
        <v>2</v>
      </c>
      <c r="G217" s="119">
        <v>0</v>
      </c>
      <c r="H217" s="119">
        <v>38</v>
      </c>
      <c r="I217" s="119">
        <v>0</v>
      </c>
      <c r="J217" s="119">
        <v>0</v>
      </c>
      <c r="K217" s="119">
        <v>0</v>
      </c>
      <c r="L217" s="119">
        <v>38</v>
      </c>
      <c r="M217" s="119" t="s">
        <v>9580</v>
      </c>
      <c r="N217" s="119"/>
      <c r="O217" s="119" t="s">
        <v>9576</v>
      </c>
      <c r="P217" s="119" t="s">
        <v>9575</v>
      </c>
      <c r="S217" s="180"/>
      <c r="T217" s="185"/>
      <c r="U217" s="186"/>
      <c r="V217" s="182"/>
      <c r="W217" s="183"/>
      <c r="X217" s="187"/>
      <c r="Y217" s="188"/>
      <c r="Z217" s="189"/>
    </row>
    <row r="218" spans="1:26">
      <c r="A218" s="52"/>
      <c r="B218" s="126">
        <v>46198</v>
      </c>
      <c r="C218" s="131" t="s">
        <v>8878</v>
      </c>
      <c r="D218" s="119" t="s">
        <v>9590</v>
      </c>
      <c r="E218" s="119">
        <v>9</v>
      </c>
      <c r="F218" s="140">
        <v>0</v>
      </c>
      <c r="G218" s="119">
        <v>0</v>
      </c>
      <c r="H218" s="119">
        <v>4</v>
      </c>
      <c r="I218" s="119">
        <v>0</v>
      </c>
      <c r="J218" s="119">
        <v>0</v>
      </c>
      <c r="K218" s="119">
        <v>0</v>
      </c>
      <c r="L218" s="119">
        <v>4</v>
      </c>
      <c r="M218" s="119" t="s">
        <v>9595</v>
      </c>
      <c r="N218" s="119"/>
      <c r="O218" s="119"/>
      <c r="P218" s="119"/>
      <c r="S218" s="180"/>
      <c r="T218" s="185"/>
      <c r="U218" s="186"/>
      <c r="V218" s="182"/>
      <c r="W218" s="183"/>
      <c r="X218" s="187"/>
      <c r="Y218" s="188"/>
      <c r="Z218" s="189"/>
    </row>
    <row r="219" spans="1:26">
      <c r="A219" s="52"/>
      <c r="B219" s="126">
        <v>46198</v>
      </c>
      <c r="C219" s="131" t="s">
        <v>9594</v>
      </c>
      <c r="D219" s="119" t="s">
        <v>8323</v>
      </c>
      <c r="E219" s="119">
        <v>3</v>
      </c>
      <c r="F219" s="11">
        <v>0</v>
      </c>
      <c r="G219" s="131">
        <v>0</v>
      </c>
      <c r="H219" s="131">
        <v>0</v>
      </c>
      <c r="I219" s="131">
        <v>0</v>
      </c>
      <c r="J219" s="131">
        <v>0</v>
      </c>
      <c r="K219" s="131">
        <v>0</v>
      </c>
      <c r="L219" s="131">
        <v>0</v>
      </c>
      <c r="M219" s="119"/>
      <c r="N219" s="119"/>
      <c r="O219" s="119"/>
      <c r="P219" s="119"/>
      <c r="S219" s="180"/>
      <c r="T219" s="185"/>
      <c r="U219" s="186"/>
      <c r="V219" s="182"/>
      <c r="W219" s="183"/>
      <c r="X219" s="187"/>
      <c r="Y219" s="188"/>
      <c r="Z219" s="189"/>
    </row>
    <row r="220" spans="1:26">
      <c r="A220" s="52"/>
      <c r="B220" s="126">
        <v>46198</v>
      </c>
      <c r="C220" s="131" t="s">
        <v>8916</v>
      </c>
      <c r="D220" s="131" t="s">
        <v>9596</v>
      </c>
      <c r="E220" s="131">
        <v>5</v>
      </c>
      <c r="F220" s="140">
        <v>3</v>
      </c>
      <c r="G220" s="119">
        <v>0</v>
      </c>
      <c r="H220" s="119">
        <v>36</v>
      </c>
      <c r="I220" s="119">
        <v>0</v>
      </c>
      <c r="J220" s="119">
        <v>0</v>
      </c>
      <c r="K220" s="119">
        <v>0</v>
      </c>
      <c r="L220" s="119">
        <v>36</v>
      </c>
      <c r="M220" s="119" t="s">
        <v>9597</v>
      </c>
      <c r="N220" s="119" t="s">
        <v>9598</v>
      </c>
      <c r="O220" s="119" t="s">
        <v>9598</v>
      </c>
      <c r="P220" s="119" t="s">
        <v>9595</v>
      </c>
      <c r="S220" s="180"/>
      <c r="T220" s="185"/>
      <c r="U220" s="186"/>
      <c r="V220" s="182"/>
      <c r="W220" s="183"/>
      <c r="X220" s="187"/>
      <c r="Y220" s="188"/>
      <c r="Z220" s="189"/>
    </row>
    <row r="221" spans="1:26">
      <c r="A221" s="52"/>
      <c r="B221" s="126">
        <v>46199</v>
      </c>
      <c r="C221" s="131" t="s">
        <v>8878</v>
      </c>
      <c r="D221" s="119" t="s">
        <v>9602</v>
      </c>
      <c r="E221" s="119">
        <v>12</v>
      </c>
      <c r="F221" s="11">
        <v>0</v>
      </c>
      <c r="G221" s="131">
        <v>0</v>
      </c>
      <c r="H221" s="131">
        <v>0</v>
      </c>
      <c r="I221" s="131">
        <v>0</v>
      </c>
      <c r="J221" s="131">
        <v>0</v>
      </c>
      <c r="K221" s="131">
        <v>0</v>
      </c>
      <c r="L221" s="131">
        <v>0</v>
      </c>
      <c r="M221" s="119"/>
      <c r="N221" s="119"/>
      <c r="O221" s="119"/>
      <c r="P221" s="119"/>
      <c r="S221" s="180"/>
      <c r="T221" s="185"/>
      <c r="U221" s="186"/>
      <c r="V221" s="182"/>
      <c r="W221" s="183"/>
      <c r="X221" s="187"/>
      <c r="Y221" s="188"/>
      <c r="Z221" s="189"/>
    </row>
    <row r="222" spans="1:26">
      <c r="A222" s="52"/>
      <c r="B222" s="126">
        <v>46199</v>
      </c>
      <c r="C222" s="131" t="s">
        <v>9606</v>
      </c>
      <c r="D222" s="119" t="s">
        <v>9605</v>
      </c>
      <c r="E222" s="119">
        <v>2</v>
      </c>
      <c r="F222" s="140">
        <v>2</v>
      </c>
      <c r="G222" s="119">
        <v>0</v>
      </c>
      <c r="H222" s="119">
        <v>11</v>
      </c>
      <c r="I222" s="119">
        <v>1</v>
      </c>
      <c r="J222" s="119">
        <v>0</v>
      </c>
      <c r="K222" s="119">
        <v>0</v>
      </c>
      <c r="L222" s="119">
        <v>12</v>
      </c>
      <c r="M222" s="119" t="s">
        <v>9608</v>
      </c>
      <c r="N222" s="119"/>
      <c r="O222" s="119" t="s">
        <v>9609</v>
      </c>
      <c r="P222" s="119" t="s">
        <v>9608</v>
      </c>
      <c r="S222" s="180"/>
      <c r="T222" s="185"/>
      <c r="U222" s="186"/>
      <c r="V222" s="182"/>
      <c r="W222" s="183"/>
      <c r="X222" s="187"/>
      <c r="Y222" s="188"/>
      <c r="Z222" s="189"/>
    </row>
    <row r="223" spans="1:26">
      <c r="A223" s="52"/>
      <c r="B223" s="126">
        <v>46200</v>
      </c>
      <c r="C223" s="131" t="s">
        <v>8878</v>
      </c>
      <c r="D223" s="119" t="s">
        <v>9617</v>
      </c>
      <c r="E223" s="119">
        <v>2</v>
      </c>
      <c r="F223" s="140">
        <v>0</v>
      </c>
      <c r="G223" s="119">
        <v>0</v>
      </c>
      <c r="H223" s="119">
        <v>6</v>
      </c>
      <c r="I223" s="119">
        <v>0</v>
      </c>
      <c r="J223" s="119">
        <v>0</v>
      </c>
      <c r="K223" s="119">
        <v>0</v>
      </c>
      <c r="L223" s="119">
        <v>6</v>
      </c>
      <c r="M223" s="119"/>
      <c r="N223" s="119"/>
      <c r="O223" s="119" t="s">
        <v>9639</v>
      </c>
      <c r="P223" s="119" t="s">
        <v>9637</v>
      </c>
      <c r="S223" s="180"/>
      <c r="T223" s="185"/>
      <c r="U223" s="186"/>
      <c r="V223" s="182"/>
      <c r="W223" s="183"/>
      <c r="X223" s="187"/>
      <c r="Y223" s="188"/>
      <c r="Z223" s="189"/>
    </row>
    <row r="224" spans="1:26">
      <c r="A224" s="52"/>
      <c r="B224" s="126">
        <v>46200</v>
      </c>
      <c r="C224" s="131" t="s">
        <v>9645</v>
      </c>
      <c r="D224" s="119" t="s">
        <v>9618</v>
      </c>
      <c r="E224" s="119">
        <v>13</v>
      </c>
      <c r="F224" s="140">
        <v>13</v>
      </c>
      <c r="G224" s="131">
        <v>0</v>
      </c>
      <c r="H224" s="131">
        <v>0</v>
      </c>
      <c r="I224" s="131">
        <v>0</v>
      </c>
      <c r="J224" s="131">
        <v>0</v>
      </c>
      <c r="K224" s="131">
        <v>0</v>
      </c>
      <c r="L224" s="131">
        <v>0</v>
      </c>
      <c r="M224" s="119"/>
      <c r="N224" s="119"/>
      <c r="O224" s="119"/>
      <c r="P224" s="119"/>
      <c r="S224" s="180"/>
      <c r="T224" s="185"/>
      <c r="U224" s="186"/>
      <c r="V224" s="182"/>
      <c r="W224" s="183"/>
      <c r="X224" s="187"/>
      <c r="Y224" s="188"/>
      <c r="Z224" s="189"/>
    </row>
    <row r="225" spans="1:26">
      <c r="A225" s="52"/>
      <c r="B225" s="126">
        <v>46201</v>
      </c>
      <c r="C225" s="131" t="s">
        <v>8878</v>
      </c>
      <c r="D225" s="119" t="s">
        <v>9646</v>
      </c>
      <c r="E225" s="119">
        <v>3</v>
      </c>
      <c r="F225" s="140">
        <v>1</v>
      </c>
      <c r="G225" s="131">
        <v>0</v>
      </c>
      <c r="H225" s="131">
        <v>0</v>
      </c>
      <c r="I225" s="131">
        <v>0</v>
      </c>
      <c r="J225" s="131">
        <v>0</v>
      </c>
      <c r="K225" s="131">
        <v>0</v>
      </c>
      <c r="L225" s="131">
        <v>0</v>
      </c>
      <c r="M225" s="119"/>
      <c r="N225" s="119"/>
      <c r="O225" s="119"/>
      <c r="P225" s="119"/>
      <c r="S225" s="180"/>
      <c r="T225" s="185"/>
      <c r="U225" s="186"/>
      <c r="V225" s="182"/>
      <c r="W225" s="183"/>
      <c r="X225" s="187"/>
      <c r="Y225" s="188"/>
      <c r="Z225" s="189"/>
    </row>
    <row r="226" spans="1:26">
      <c r="A226" s="52"/>
      <c r="B226" s="126">
        <v>46201</v>
      </c>
      <c r="C226" s="131" t="s">
        <v>9647</v>
      </c>
      <c r="D226" s="119" t="s">
        <v>9648</v>
      </c>
      <c r="E226" s="119">
        <v>4</v>
      </c>
      <c r="F226" s="140">
        <v>1</v>
      </c>
      <c r="G226" s="131">
        <v>0</v>
      </c>
      <c r="H226" s="131">
        <v>0</v>
      </c>
      <c r="I226" s="131">
        <v>0</v>
      </c>
      <c r="J226" s="131">
        <v>0</v>
      </c>
      <c r="K226" s="131">
        <v>0</v>
      </c>
      <c r="L226" s="131">
        <v>0</v>
      </c>
      <c r="M226" s="119"/>
      <c r="N226" s="119" t="s">
        <v>9639</v>
      </c>
      <c r="O226" s="119"/>
      <c r="P226" s="119"/>
      <c r="S226" s="180"/>
      <c r="T226" s="185"/>
      <c r="U226" s="186"/>
      <c r="V226" s="182"/>
      <c r="W226" s="183"/>
      <c r="X226" s="187"/>
      <c r="Y226" s="188"/>
      <c r="Z226" s="189"/>
    </row>
    <row r="227" spans="1:26">
      <c r="A227" s="52"/>
      <c r="B227" s="126">
        <v>46203</v>
      </c>
      <c r="C227" s="131" t="s">
        <v>8878</v>
      </c>
      <c r="D227" s="119" t="s">
        <v>9564</v>
      </c>
      <c r="E227" s="119">
        <v>3</v>
      </c>
      <c r="F227" s="140">
        <v>1</v>
      </c>
      <c r="G227" s="131">
        <v>0</v>
      </c>
      <c r="H227" s="131">
        <v>0</v>
      </c>
      <c r="I227" s="131">
        <v>0</v>
      </c>
      <c r="J227" s="131">
        <v>0</v>
      </c>
      <c r="K227" s="131">
        <v>0</v>
      </c>
      <c r="L227" s="131">
        <v>0</v>
      </c>
      <c r="M227" s="119"/>
      <c r="N227" s="119"/>
      <c r="O227" s="119"/>
      <c r="P227" s="119"/>
      <c r="S227" s="180"/>
      <c r="T227" s="185"/>
      <c r="U227" s="186"/>
      <c r="V227" s="182"/>
      <c r="W227" s="183"/>
      <c r="X227" s="187"/>
      <c r="Y227" s="188"/>
      <c r="Z227" s="189"/>
    </row>
    <row r="228" spans="1:26">
      <c r="A228" s="52"/>
      <c r="B228" s="126">
        <v>46203</v>
      </c>
      <c r="C228" s="131" t="s">
        <v>9665</v>
      </c>
      <c r="D228" s="119" t="s">
        <v>9399</v>
      </c>
      <c r="E228" s="119">
        <v>8</v>
      </c>
      <c r="F228" s="140">
        <v>0</v>
      </c>
      <c r="G228" s="119">
        <v>0</v>
      </c>
      <c r="H228" s="119">
        <v>26</v>
      </c>
      <c r="I228" s="119">
        <v>0</v>
      </c>
      <c r="J228" s="119">
        <v>0</v>
      </c>
      <c r="K228" s="119">
        <v>0</v>
      </c>
      <c r="L228" s="119">
        <v>26</v>
      </c>
      <c r="M228" s="119" t="s">
        <v>9679</v>
      </c>
      <c r="N228" s="119"/>
      <c r="O228" s="119" t="s">
        <v>9677</v>
      </c>
      <c r="P228" s="119" t="s">
        <v>9680</v>
      </c>
      <c r="S228" s="180"/>
      <c r="T228" s="185"/>
      <c r="U228" s="186"/>
      <c r="V228" s="182"/>
      <c r="W228" s="183"/>
      <c r="X228" s="187"/>
      <c r="Y228" s="188"/>
      <c r="Z228" s="189"/>
    </row>
    <row r="229" spans="1:26">
      <c r="A229" s="52"/>
      <c r="B229" s="126">
        <v>46203</v>
      </c>
      <c r="C229" s="131" t="s">
        <v>9665</v>
      </c>
      <c r="D229" s="119" t="s">
        <v>9664</v>
      </c>
      <c r="E229" s="119">
        <v>1</v>
      </c>
      <c r="F229" s="140">
        <v>0</v>
      </c>
      <c r="G229" s="119">
        <v>0</v>
      </c>
      <c r="H229" s="119">
        <v>5</v>
      </c>
      <c r="I229" s="119">
        <v>0</v>
      </c>
      <c r="J229" s="119">
        <v>0</v>
      </c>
      <c r="K229" s="119">
        <v>0</v>
      </c>
      <c r="L229" s="119">
        <v>5</v>
      </c>
      <c r="M229" s="119"/>
      <c r="N229" s="119"/>
      <c r="O229" s="119" t="s">
        <v>9677</v>
      </c>
      <c r="P229" s="119" t="s">
        <v>9681</v>
      </c>
      <c r="S229" s="180"/>
      <c r="T229" s="185"/>
      <c r="U229" s="186"/>
      <c r="V229" s="182"/>
      <c r="W229" s="183"/>
      <c r="X229" s="187"/>
      <c r="Y229" s="188"/>
      <c r="Z229" s="189"/>
    </row>
    <row r="230" spans="1:26">
      <c r="A230" s="52"/>
      <c r="B230" s="126">
        <v>46203</v>
      </c>
      <c r="C230" s="131" t="s">
        <v>9665</v>
      </c>
      <c r="D230" s="119" t="s">
        <v>9666</v>
      </c>
      <c r="E230" s="119">
        <v>6</v>
      </c>
      <c r="F230" s="140">
        <v>6</v>
      </c>
      <c r="G230" s="119">
        <v>0</v>
      </c>
      <c r="H230" s="119">
        <v>85</v>
      </c>
      <c r="I230" s="119">
        <v>0</v>
      </c>
      <c r="J230" s="119">
        <v>0</v>
      </c>
      <c r="K230" s="119">
        <v>0</v>
      </c>
      <c r="L230" s="119">
        <v>85</v>
      </c>
      <c r="M230" s="119"/>
      <c r="N230" s="119"/>
      <c r="O230" s="119" t="s">
        <v>9679</v>
      </c>
      <c r="P230" s="119" t="s">
        <v>9681</v>
      </c>
      <c r="S230" s="180"/>
      <c r="T230" s="185"/>
      <c r="U230" s="186"/>
      <c r="V230" s="182"/>
      <c r="W230" s="183"/>
      <c r="X230" s="187"/>
      <c r="Y230" s="188"/>
      <c r="Z230" s="189"/>
    </row>
    <row r="231" spans="1:26">
      <c r="A231" s="52"/>
      <c r="B231" s="126">
        <v>46204</v>
      </c>
      <c r="C231" s="131" t="s">
        <v>9696</v>
      </c>
      <c r="D231" s="119" t="s">
        <v>8966</v>
      </c>
      <c r="E231" s="119">
        <v>6</v>
      </c>
      <c r="F231" s="140">
        <v>0</v>
      </c>
      <c r="G231" s="119">
        <v>0</v>
      </c>
      <c r="H231" s="119">
        <v>0</v>
      </c>
      <c r="I231" s="119">
        <v>0</v>
      </c>
      <c r="J231" s="119">
        <v>9</v>
      </c>
      <c r="K231" s="119">
        <v>0</v>
      </c>
      <c r="L231" s="119">
        <v>9</v>
      </c>
      <c r="M231" s="119" t="s">
        <v>9708</v>
      </c>
      <c r="N231" s="119"/>
      <c r="O231" s="119"/>
      <c r="P231" s="119"/>
      <c r="S231" s="180"/>
      <c r="T231" s="185"/>
      <c r="U231" s="186"/>
      <c r="V231" s="182"/>
      <c r="W231" s="183"/>
      <c r="X231" s="187"/>
      <c r="Y231" s="188"/>
      <c r="Z231" s="189"/>
    </row>
    <row r="232" spans="1:26">
      <c r="A232" s="52"/>
      <c r="B232" s="126">
        <v>46204</v>
      </c>
      <c r="C232" s="131" t="s">
        <v>9697</v>
      </c>
      <c r="D232" s="119" t="s">
        <v>9695</v>
      </c>
      <c r="E232" s="119">
        <v>12</v>
      </c>
      <c r="F232" s="140">
        <v>0</v>
      </c>
      <c r="G232" s="119">
        <v>0</v>
      </c>
      <c r="H232" s="119">
        <v>1</v>
      </c>
      <c r="I232" s="119">
        <v>0</v>
      </c>
      <c r="J232" s="119">
        <v>0</v>
      </c>
      <c r="K232" s="119">
        <v>0</v>
      </c>
      <c r="L232" s="119">
        <v>1</v>
      </c>
      <c r="M232" s="119"/>
      <c r="N232" s="119"/>
      <c r="O232" s="119" t="s">
        <v>9709</v>
      </c>
      <c r="P232" s="119" t="s">
        <v>9710</v>
      </c>
      <c r="S232" s="180"/>
      <c r="T232" s="185"/>
      <c r="U232" s="186"/>
      <c r="V232" s="182"/>
      <c r="W232" s="183"/>
      <c r="X232" s="187"/>
      <c r="Y232" s="188"/>
      <c r="Z232" s="189"/>
    </row>
    <row r="233" spans="1:26">
      <c r="A233" s="52"/>
      <c r="B233" s="126">
        <v>46205</v>
      </c>
      <c r="C233" s="131" t="s">
        <v>9722</v>
      </c>
      <c r="D233" s="119" t="s">
        <v>9602</v>
      </c>
      <c r="E233" s="119">
        <v>12</v>
      </c>
      <c r="F233" s="140">
        <v>0</v>
      </c>
      <c r="G233" s="119">
        <v>0</v>
      </c>
      <c r="H233" s="119">
        <v>4</v>
      </c>
      <c r="I233" s="119">
        <v>0</v>
      </c>
      <c r="J233" s="119">
        <v>0</v>
      </c>
      <c r="K233" s="119">
        <v>0</v>
      </c>
      <c r="L233" s="119">
        <v>4</v>
      </c>
      <c r="M233" s="119" t="s">
        <v>9731</v>
      </c>
      <c r="N233" s="119"/>
      <c r="O233" s="119" t="s">
        <v>9729</v>
      </c>
      <c r="P233" s="119" t="s">
        <v>9731</v>
      </c>
      <c r="S233" s="180"/>
      <c r="T233" s="185"/>
      <c r="U233" s="186"/>
      <c r="V233" s="182"/>
      <c r="W233" s="183"/>
      <c r="X233" s="187"/>
      <c r="Y233" s="188"/>
      <c r="Z233" s="189"/>
    </row>
    <row r="234" spans="1:26">
      <c r="A234" s="52"/>
      <c r="B234" s="126">
        <v>46205</v>
      </c>
      <c r="C234" s="131" t="s">
        <v>9723</v>
      </c>
      <c r="D234" s="119" t="s">
        <v>9721</v>
      </c>
      <c r="E234" s="119">
        <v>3</v>
      </c>
      <c r="F234" s="140">
        <v>0</v>
      </c>
      <c r="G234" s="119">
        <v>0</v>
      </c>
      <c r="H234" s="119">
        <v>14</v>
      </c>
      <c r="I234" s="119">
        <v>0</v>
      </c>
      <c r="J234" s="119">
        <v>0</v>
      </c>
      <c r="K234" s="119">
        <v>0</v>
      </c>
      <c r="L234" s="119">
        <v>14</v>
      </c>
      <c r="M234" s="119" t="s">
        <v>9733</v>
      </c>
      <c r="N234" s="119" t="s">
        <v>9733</v>
      </c>
      <c r="O234" s="119" t="s">
        <v>9733</v>
      </c>
      <c r="P234" s="119" t="s">
        <v>9734</v>
      </c>
      <c r="S234" s="180"/>
      <c r="T234" s="185"/>
      <c r="U234" s="186"/>
      <c r="V234" s="182"/>
      <c r="W234" s="183"/>
      <c r="X234" s="187"/>
      <c r="Y234" s="188"/>
      <c r="Z234" s="189"/>
    </row>
    <row r="235" spans="1:26">
      <c r="A235" s="52"/>
      <c r="B235" s="126">
        <v>46205</v>
      </c>
      <c r="C235" s="131" t="s">
        <v>9722</v>
      </c>
      <c r="D235" s="119" t="s">
        <v>9558</v>
      </c>
      <c r="E235" s="119">
        <v>12</v>
      </c>
      <c r="F235" s="11">
        <v>12</v>
      </c>
      <c r="G235" s="3">
        <v>0</v>
      </c>
      <c r="H235" s="3">
        <v>0</v>
      </c>
      <c r="I235" s="3">
        <v>0</v>
      </c>
      <c r="J235" s="3">
        <v>0</v>
      </c>
      <c r="K235" s="3">
        <v>0</v>
      </c>
      <c r="L235" s="3">
        <v>0</v>
      </c>
      <c r="M235" s="119"/>
      <c r="N235" s="119"/>
      <c r="O235" s="119"/>
      <c r="P235" s="119"/>
      <c r="Q235" s="7"/>
      <c r="S235" s="180"/>
      <c r="T235" s="185"/>
      <c r="U235" s="186"/>
      <c r="V235" s="182"/>
      <c r="W235" s="183"/>
      <c r="X235" s="187"/>
      <c r="Y235" s="188"/>
      <c r="Z235" s="189"/>
    </row>
    <row r="236" spans="1:26">
      <c r="A236" s="52"/>
      <c r="B236" s="126">
        <v>46206</v>
      </c>
      <c r="C236" s="131" t="s">
        <v>9060</v>
      </c>
      <c r="D236" s="119" t="s">
        <v>9560</v>
      </c>
      <c r="E236" s="119">
        <v>12</v>
      </c>
      <c r="F236" s="162">
        <v>0</v>
      </c>
      <c r="G236" s="3">
        <v>0</v>
      </c>
      <c r="H236" s="3">
        <v>0</v>
      </c>
      <c r="I236" s="3">
        <v>0</v>
      </c>
      <c r="J236" s="3">
        <v>0</v>
      </c>
      <c r="K236" s="3">
        <v>0</v>
      </c>
      <c r="L236" s="3">
        <v>0</v>
      </c>
      <c r="M236" s="119"/>
      <c r="N236" s="119"/>
      <c r="O236" s="119"/>
      <c r="P236" s="119"/>
      <c r="Q236" s="7"/>
      <c r="S236" s="180"/>
      <c r="T236" s="185"/>
      <c r="U236" s="186"/>
      <c r="V236" s="182"/>
      <c r="W236" s="183"/>
      <c r="X236" s="187"/>
      <c r="Y236" s="188"/>
      <c r="Z236" s="189"/>
    </row>
    <row r="237" spans="1:26" s="168" customFormat="1">
      <c r="A237" s="52"/>
      <c r="B237" s="126">
        <v>46206</v>
      </c>
      <c r="C237" s="131" t="s">
        <v>9755</v>
      </c>
      <c r="D237" s="131" t="s">
        <v>9450</v>
      </c>
      <c r="E237" s="131">
        <v>12</v>
      </c>
      <c r="F237" s="11">
        <v>12</v>
      </c>
      <c r="G237" s="3">
        <v>0</v>
      </c>
      <c r="H237" s="3">
        <v>0</v>
      </c>
      <c r="I237" s="3">
        <v>0</v>
      </c>
      <c r="J237" s="3">
        <v>0</v>
      </c>
      <c r="K237" s="3">
        <v>0</v>
      </c>
      <c r="L237" s="3">
        <v>0</v>
      </c>
      <c r="M237" s="131"/>
      <c r="N237" s="131"/>
      <c r="O237" s="131"/>
      <c r="P237" s="131"/>
      <c r="Q237" s="7"/>
      <c r="R237" s="154"/>
      <c r="S237" s="180"/>
      <c r="T237" s="185"/>
      <c r="U237" s="186"/>
      <c r="V237" s="182"/>
      <c r="W237" s="183"/>
      <c r="X237" s="187"/>
      <c r="Y237" s="188"/>
      <c r="Z237" s="189"/>
    </row>
    <row r="238" spans="1:26" s="168" customFormat="1">
      <c r="A238" s="52"/>
      <c r="B238" s="126">
        <v>46207</v>
      </c>
      <c r="C238" s="131" t="s">
        <v>9754</v>
      </c>
      <c r="D238" s="131" t="s">
        <v>9666</v>
      </c>
      <c r="E238" s="131">
        <v>6</v>
      </c>
      <c r="F238" s="140">
        <v>6</v>
      </c>
      <c r="G238" s="3">
        <v>0</v>
      </c>
      <c r="H238" s="3">
        <v>0</v>
      </c>
      <c r="I238" s="3">
        <v>0</v>
      </c>
      <c r="J238" s="3">
        <v>0</v>
      </c>
      <c r="K238" s="3">
        <v>0</v>
      </c>
      <c r="L238" s="3">
        <v>0</v>
      </c>
      <c r="M238" s="131"/>
      <c r="N238" s="131"/>
      <c r="O238" s="131"/>
      <c r="P238" s="131"/>
      <c r="Q238" s="7"/>
      <c r="R238" s="154"/>
      <c r="S238" s="180"/>
      <c r="T238" s="185"/>
      <c r="U238" s="186"/>
      <c r="V238" s="182"/>
      <c r="W238" s="183"/>
      <c r="X238" s="187"/>
      <c r="Y238" s="188"/>
      <c r="Z238" s="189"/>
    </row>
    <row r="239" spans="1:26">
      <c r="A239" s="52"/>
      <c r="B239" s="126">
        <v>46207</v>
      </c>
      <c r="C239" s="131" t="s">
        <v>9060</v>
      </c>
      <c r="D239" s="119" t="s">
        <v>9751</v>
      </c>
      <c r="E239" s="119">
        <v>12</v>
      </c>
      <c r="F239" s="162">
        <v>0</v>
      </c>
      <c r="G239" s="3">
        <v>0</v>
      </c>
      <c r="H239" s="3">
        <v>0</v>
      </c>
      <c r="I239" s="3">
        <v>0</v>
      </c>
      <c r="J239" s="3">
        <v>0</v>
      </c>
      <c r="K239" s="3">
        <v>0</v>
      </c>
      <c r="L239" s="3">
        <v>0</v>
      </c>
      <c r="M239" s="119"/>
      <c r="N239" s="119"/>
      <c r="O239" s="119"/>
      <c r="P239" s="119"/>
      <c r="Q239" s="7"/>
      <c r="S239" s="180"/>
      <c r="T239" s="185"/>
      <c r="U239" s="186"/>
      <c r="V239" s="182"/>
      <c r="W239" s="183"/>
      <c r="X239" s="187"/>
      <c r="Y239" s="188"/>
      <c r="Z239" s="189"/>
    </row>
    <row r="240" spans="1:26">
      <c r="A240" s="52"/>
      <c r="B240" s="126">
        <v>46207</v>
      </c>
      <c r="C240" s="131" t="s">
        <v>9753</v>
      </c>
      <c r="D240" s="119" t="s">
        <v>9752</v>
      </c>
      <c r="E240" s="119">
        <v>1</v>
      </c>
      <c r="F240" s="162">
        <v>0</v>
      </c>
      <c r="G240" s="3">
        <v>0</v>
      </c>
      <c r="H240" s="3">
        <v>0</v>
      </c>
      <c r="I240" s="3">
        <v>0</v>
      </c>
      <c r="J240" s="3">
        <v>0</v>
      </c>
      <c r="K240" s="3">
        <v>0</v>
      </c>
      <c r="L240" s="3">
        <v>0</v>
      </c>
      <c r="M240" s="119"/>
      <c r="N240" s="119"/>
      <c r="O240" s="119"/>
      <c r="P240" s="119"/>
      <c r="Q240" s="7"/>
      <c r="S240" s="180"/>
      <c r="T240" s="185"/>
      <c r="U240" s="186"/>
      <c r="V240" s="182"/>
      <c r="W240" s="183"/>
      <c r="X240" s="187"/>
      <c r="Y240" s="188"/>
      <c r="Z240" s="189"/>
    </row>
    <row r="241" spans="1:26">
      <c r="A241" s="52"/>
      <c r="B241" s="126">
        <v>46208</v>
      </c>
      <c r="C241" s="131" t="s">
        <v>8969</v>
      </c>
      <c r="D241" s="119" t="s">
        <v>9450</v>
      </c>
      <c r="E241" s="119">
        <v>12</v>
      </c>
      <c r="F241" s="140">
        <v>0</v>
      </c>
      <c r="G241" s="119">
        <v>0</v>
      </c>
      <c r="H241" s="119">
        <v>5</v>
      </c>
      <c r="I241" s="119">
        <v>0</v>
      </c>
      <c r="J241" s="119">
        <v>0</v>
      </c>
      <c r="K241" s="119">
        <v>0</v>
      </c>
      <c r="L241" s="119">
        <v>5</v>
      </c>
      <c r="M241" s="119"/>
      <c r="N241" s="119"/>
      <c r="O241" s="119" t="s">
        <v>9763</v>
      </c>
      <c r="P241" s="119" t="s">
        <v>9758</v>
      </c>
      <c r="Q241" s="7"/>
      <c r="S241" s="180"/>
      <c r="T241" s="185"/>
      <c r="U241" s="186"/>
      <c r="V241" s="182"/>
      <c r="W241" s="183"/>
      <c r="X241" s="187"/>
      <c r="Y241" s="188"/>
      <c r="Z241" s="189"/>
    </row>
    <row r="242" spans="1:26">
      <c r="A242" s="52"/>
      <c r="B242" s="126">
        <v>46208</v>
      </c>
      <c r="C242" s="131" t="s">
        <v>9770</v>
      </c>
      <c r="D242" s="119" t="s">
        <v>9491</v>
      </c>
      <c r="E242" s="119">
        <v>12</v>
      </c>
      <c r="F242" s="140">
        <v>1</v>
      </c>
      <c r="G242" s="131">
        <v>0</v>
      </c>
      <c r="H242" s="131">
        <v>0</v>
      </c>
      <c r="I242" s="131">
        <v>0</v>
      </c>
      <c r="J242" s="131">
        <v>0</v>
      </c>
      <c r="K242" s="131">
        <v>0</v>
      </c>
      <c r="L242" s="131">
        <v>0</v>
      </c>
      <c r="M242" s="119"/>
      <c r="N242" s="119"/>
      <c r="O242" s="119"/>
      <c r="P242" s="119"/>
      <c r="Q242" s="7"/>
      <c r="S242" s="180"/>
      <c r="T242" s="185"/>
      <c r="U242" s="186"/>
      <c r="V242" s="182"/>
      <c r="W242" s="183"/>
      <c r="X242" s="187"/>
      <c r="Y242" s="188"/>
      <c r="Z242" s="189"/>
    </row>
    <row r="243" spans="1:26">
      <c r="A243" s="52"/>
      <c r="B243" s="126">
        <v>46208</v>
      </c>
      <c r="C243" s="131" t="s">
        <v>9060</v>
      </c>
      <c r="D243" s="119" t="s">
        <v>9561</v>
      </c>
      <c r="E243" s="119">
        <v>12</v>
      </c>
      <c r="F243" s="140">
        <v>0</v>
      </c>
      <c r="G243" s="119">
        <v>0</v>
      </c>
      <c r="H243" s="119">
        <v>4</v>
      </c>
      <c r="I243" s="119">
        <v>0</v>
      </c>
      <c r="J243" s="119">
        <v>0</v>
      </c>
      <c r="K243" s="119">
        <v>0</v>
      </c>
      <c r="L243" s="119">
        <v>4</v>
      </c>
      <c r="M243" s="119"/>
      <c r="N243" s="119"/>
      <c r="O243" s="119" t="s">
        <v>9758</v>
      </c>
      <c r="P243" s="119" t="s">
        <v>9758</v>
      </c>
      <c r="Q243" s="7"/>
      <c r="S243" s="180"/>
      <c r="T243" s="185"/>
      <c r="U243" s="186"/>
      <c r="V243" s="182"/>
      <c r="W243" s="183"/>
      <c r="X243" s="187"/>
      <c r="Y243" s="188"/>
      <c r="Z243" s="189"/>
    </row>
    <row r="244" spans="1:26">
      <c r="A244" s="52"/>
      <c r="B244" s="126">
        <v>46208</v>
      </c>
      <c r="C244" s="131" t="s">
        <v>9800</v>
      </c>
      <c r="D244" s="119" t="s">
        <v>9530</v>
      </c>
      <c r="E244" s="119">
        <v>12</v>
      </c>
      <c r="F244" s="140">
        <v>0</v>
      </c>
      <c r="G244" s="119">
        <v>0</v>
      </c>
      <c r="H244" s="119">
        <v>1</v>
      </c>
      <c r="I244" s="119">
        <v>0</v>
      </c>
      <c r="J244" s="119">
        <v>0</v>
      </c>
      <c r="K244" s="119">
        <v>0</v>
      </c>
      <c r="L244" s="119">
        <v>1</v>
      </c>
      <c r="M244" s="119" t="s">
        <v>9808</v>
      </c>
      <c r="N244" s="119"/>
      <c r="O244" s="119"/>
      <c r="P244" s="119"/>
      <c r="Q244" s="7"/>
      <c r="S244" s="180"/>
      <c r="T244" s="185"/>
      <c r="U244" s="186"/>
      <c r="V244" s="182"/>
      <c r="W244" s="183"/>
      <c r="X244" s="187"/>
      <c r="Y244" s="188"/>
      <c r="Z244" s="189"/>
    </row>
    <row r="245" spans="1:26">
      <c r="A245" s="52"/>
      <c r="B245" s="126">
        <v>46208</v>
      </c>
      <c r="C245" s="131" t="s">
        <v>9799</v>
      </c>
      <c r="D245" s="119" t="s">
        <v>9400</v>
      </c>
      <c r="E245" s="119">
        <v>2</v>
      </c>
      <c r="F245" s="140">
        <v>0</v>
      </c>
      <c r="G245" s="119">
        <v>0</v>
      </c>
      <c r="H245" s="119">
        <v>1</v>
      </c>
      <c r="I245" s="119">
        <v>0</v>
      </c>
      <c r="J245" s="119">
        <v>0</v>
      </c>
      <c r="K245" s="119">
        <v>0</v>
      </c>
      <c r="L245" s="119">
        <v>1</v>
      </c>
      <c r="M245" s="119" t="s">
        <v>9808</v>
      </c>
      <c r="N245" s="119"/>
      <c r="O245" s="119"/>
      <c r="P245" s="119"/>
      <c r="Q245" s="7"/>
      <c r="S245" s="180"/>
      <c r="T245" s="185"/>
      <c r="U245" s="186"/>
      <c r="V245" s="182"/>
      <c r="W245" s="183"/>
      <c r="X245" s="187"/>
      <c r="Y245" s="188"/>
      <c r="Z245" s="189"/>
    </row>
    <row r="246" spans="1:26">
      <c r="A246" s="52"/>
      <c r="B246" s="126">
        <v>46208</v>
      </c>
      <c r="C246" s="131" t="s">
        <v>9801</v>
      </c>
      <c r="D246" s="119" t="s">
        <v>9797</v>
      </c>
      <c r="E246" s="119">
        <v>2</v>
      </c>
      <c r="F246" s="11">
        <v>0</v>
      </c>
      <c r="G246" s="131">
        <v>0</v>
      </c>
      <c r="H246" s="131">
        <v>0</v>
      </c>
      <c r="I246" s="131">
        <v>0</v>
      </c>
      <c r="J246" s="131">
        <v>0</v>
      </c>
      <c r="K246" s="131">
        <v>0</v>
      </c>
      <c r="L246" s="131">
        <v>0</v>
      </c>
      <c r="M246" s="119"/>
      <c r="N246" s="119"/>
      <c r="O246" s="119"/>
      <c r="P246" s="119"/>
      <c r="S246" s="180"/>
      <c r="T246" s="185"/>
      <c r="U246" s="186"/>
      <c r="V246" s="182"/>
      <c r="W246" s="183"/>
      <c r="X246" s="187"/>
      <c r="Y246" s="188"/>
      <c r="Z246" s="189"/>
    </row>
    <row r="247" spans="1:26">
      <c r="A247" s="52"/>
      <c r="B247" s="126">
        <v>46208</v>
      </c>
      <c r="C247" s="131" t="s">
        <v>9803</v>
      </c>
      <c r="D247" s="119" t="s">
        <v>9490</v>
      </c>
      <c r="E247" s="119">
        <v>12</v>
      </c>
      <c r="F247" s="140">
        <v>0</v>
      </c>
      <c r="G247" s="119">
        <v>0</v>
      </c>
      <c r="H247" s="119">
        <v>1</v>
      </c>
      <c r="I247" s="119">
        <v>0</v>
      </c>
      <c r="J247" s="119">
        <v>0</v>
      </c>
      <c r="K247" s="119">
        <v>0</v>
      </c>
      <c r="L247" s="119">
        <v>1</v>
      </c>
      <c r="M247" s="119" t="s">
        <v>9808</v>
      </c>
      <c r="N247" s="119"/>
      <c r="O247" s="119"/>
      <c r="P247" s="119"/>
      <c r="S247" s="180"/>
      <c r="T247" s="185"/>
      <c r="U247" s="186"/>
      <c r="V247" s="182"/>
      <c r="W247" s="183"/>
      <c r="X247" s="187"/>
      <c r="Y247" s="188"/>
      <c r="Z247" s="189"/>
    </row>
    <row r="248" spans="1:26" ht="16.5" customHeight="1">
      <c r="A248" s="52"/>
      <c r="B248" s="126">
        <v>46208</v>
      </c>
      <c r="C248" s="131" t="s">
        <v>9801</v>
      </c>
      <c r="D248" s="119" t="s">
        <v>9590</v>
      </c>
      <c r="E248" s="119">
        <v>7</v>
      </c>
      <c r="F248" s="140">
        <v>0</v>
      </c>
      <c r="G248" s="119">
        <v>0</v>
      </c>
      <c r="H248" s="119">
        <v>13</v>
      </c>
      <c r="I248" s="119">
        <v>0</v>
      </c>
      <c r="J248" s="119">
        <v>0</v>
      </c>
      <c r="K248" s="119">
        <v>0</v>
      </c>
      <c r="L248" s="119">
        <v>13</v>
      </c>
      <c r="M248" s="119" t="s">
        <v>9808</v>
      </c>
      <c r="N248" s="119"/>
      <c r="O248" s="119"/>
      <c r="P248" s="119"/>
      <c r="S248" s="180"/>
      <c r="T248" s="185"/>
      <c r="U248" s="186"/>
      <c r="V248" s="182"/>
      <c r="W248" s="183"/>
      <c r="X248" s="187"/>
      <c r="Y248" s="188"/>
      <c r="Z248" s="189"/>
    </row>
    <row r="249" spans="1:26">
      <c r="A249" s="52"/>
      <c r="B249" s="126">
        <v>46208</v>
      </c>
      <c r="C249" s="131" t="s">
        <v>9802</v>
      </c>
      <c r="D249" s="119" t="s">
        <v>9798</v>
      </c>
      <c r="E249" s="119">
        <v>1</v>
      </c>
      <c r="F249" s="11">
        <v>0</v>
      </c>
      <c r="G249" s="131">
        <v>0</v>
      </c>
      <c r="H249" s="131">
        <v>0</v>
      </c>
      <c r="I249" s="131">
        <v>0</v>
      </c>
      <c r="J249" s="131">
        <v>0</v>
      </c>
      <c r="K249" s="131">
        <v>0</v>
      </c>
      <c r="L249" s="131">
        <v>0</v>
      </c>
      <c r="M249" s="119"/>
      <c r="N249" s="119"/>
      <c r="O249" s="119"/>
      <c r="P249" s="119"/>
      <c r="S249" s="180"/>
      <c r="T249" s="185"/>
      <c r="U249" s="186"/>
      <c r="V249" s="182"/>
      <c r="W249" s="183"/>
      <c r="X249" s="187"/>
      <c r="Y249" s="188"/>
      <c r="Z249" s="189"/>
    </row>
    <row r="250" spans="1:26">
      <c r="A250" s="52"/>
      <c r="B250" s="126">
        <v>46208</v>
      </c>
      <c r="C250" s="131" t="s">
        <v>9801</v>
      </c>
      <c r="D250" s="119" t="s">
        <v>9564</v>
      </c>
      <c r="E250" s="119">
        <v>2</v>
      </c>
      <c r="F250" s="11">
        <v>0</v>
      </c>
      <c r="G250" s="131">
        <v>0</v>
      </c>
      <c r="H250" s="131">
        <v>0</v>
      </c>
      <c r="I250" s="131">
        <v>0</v>
      </c>
      <c r="J250" s="131">
        <v>0</v>
      </c>
      <c r="K250" s="131">
        <v>0</v>
      </c>
      <c r="L250" s="131">
        <v>0</v>
      </c>
      <c r="M250" s="119"/>
      <c r="N250" s="119"/>
      <c r="O250" s="119"/>
      <c r="P250" s="119"/>
      <c r="S250" s="180"/>
      <c r="T250" s="185"/>
      <c r="U250" s="186"/>
      <c r="V250" s="182"/>
      <c r="W250" s="183"/>
      <c r="X250" s="187"/>
      <c r="Y250" s="188"/>
      <c r="Z250" s="189"/>
    </row>
    <row r="251" spans="1:26">
      <c r="A251" s="52"/>
      <c r="B251" s="126">
        <v>46208</v>
      </c>
      <c r="C251" s="131" t="s">
        <v>9804</v>
      </c>
      <c r="D251" s="119" t="s">
        <v>9558</v>
      </c>
      <c r="E251" s="119">
        <v>12</v>
      </c>
      <c r="F251" s="140">
        <v>0</v>
      </c>
      <c r="G251" s="119">
        <v>0</v>
      </c>
      <c r="H251" s="119">
        <v>1</v>
      </c>
      <c r="I251" s="119">
        <v>0</v>
      </c>
      <c r="J251" s="119">
        <v>0</v>
      </c>
      <c r="K251" s="119">
        <v>0</v>
      </c>
      <c r="L251" s="119">
        <v>1</v>
      </c>
      <c r="M251" s="119" t="s">
        <v>9808</v>
      </c>
      <c r="N251" s="119"/>
      <c r="O251" s="119"/>
      <c r="P251" s="119"/>
      <c r="S251" s="180"/>
      <c r="T251" s="185"/>
      <c r="U251" s="186"/>
      <c r="V251" s="182"/>
      <c r="W251" s="183"/>
      <c r="X251" s="187"/>
      <c r="Y251" s="188"/>
      <c r="Z251" s="189"/>
    </row>
    <row r="252" spans="1:26">
      <c r="A252" s="52"/>
      <c r="B252" s="126">
        <v>46208</v>
      </c>
      <c r="C252" s="131" t="s">
        <v>9804</v>
      </c>
      <c r="D252" s="119" t="s">
        <v>9559</v>
      </c>
      <c r="E252" s="119">
        <v>12</v>
      </c>
      <c r="F252" s="11">
        <v>0</v>
      </c>
      <c r="G252" s="131">
        <v>0</v>
      </c>
      <c r="H252" s="131">
        <v>0</v>
      </c>
      <c r="I252" s="131">
        <v>0</v>
      </c>
      <c r="J252" s="131">
        <v>0</v>
      </c>
      <c r="K252" s="131">
        <v>0</v>
      </c>
      <c r="L252" s="131">
        <v>0</v>
      </c>
      <c r="M252" s="119"/>
      <c r="N252" s="119"/>
      <c r="O252" s="119"/>
      <c r="P252" s="119"/>
      <c r="S252" s="180"/>
      <c r="T252" s="185"/>
      <c r="U252" s="186"/>
      <c r="V252" s="182"/>
      <c r="W252" s="183"/>
      <c r="X252" s="187"/>
      <c r="Y252" s="188"/>
      <c r="Z252" s="189"/>
    </row>
    <row r="253" spans="1:26">
      <c r="A253" s="52"/>
      <c r="B253" s="126">
        <v>46209</v>
      </c>
      <c r="C253" s="131" t="s">
        <v>8411</v>
      </c>
      <c r="D253" s="119" t="s">
        <v>9650</v>
      </c>
      <c r="E253" s="119">
        <v>2</v>
      </c>
      <c r="F253" s="11">
        <v>0</v>
      </c>
      <c r="G253" s="131">
        <v>0</v>
      </c>
      <c r="H253" s="131">
        <v>0</v>
      </c>
      <c r="I253" s="131">
        <v>0</v>
      </c>
      <c r="J253" s="131">
        <v>0</v>
      </c>
      <c r="K253" s="131">
        <v>0</v>
      </c>
      <c r="L253" s="131">
        <v>0</v>
      </c>
      <c r="M253" s="119"/>
      <c r="N253" s="119"/>
      <c r="O253" s="119"/>
      <c r="P253" s="119"/>
      <c r="S253" s="180"/>
      <c r="T253" s="185"/>
      <c r="U253" s="186"/>
      <c r="V253" s="182"/>
      <c r="W253" s="183"/>
      <c r="X253" s="187"/>
      <c r="Y253" s="188"/>
      <c r="Z253" s="189"/>
    </row>
    <row r="254" spans="1:26">
      <c r="A254" s="52"/>
      <c r="B254" s="126">
        <v>46209</v>
      </c>
      <c r="C254" s="131" t="s">
        <v>8903</v>
      </c>
      <c r="D254" s="119" t="s">
        <v>9449</v>
      </c>
      <c r="E254" s="119">
        <v>13</v>
      </c>
      <c r="F254" s="140">
        <v>0</v>
      </c>
      <c r="G254" s="119">
        <v>0</v>
      </c>
      <c r="H254" s="119">
        <v>12</v>
      </c>
      <c r="I254" s="119">
        <v>0</v>
      </c>
      <c r="J254" s="119">
        <v>0</v>
      </c>
      <c r="K254" s="119">
        <v>0</v>
      </c>
      <c r="L254" s="119">
        <v>12</v>
      </c>
      <c r="M254" s="119"/>
      <c r="N254" s="119"/>
      <c r="O254" s="119" t="s">
        <v>9830</v>
      </c>
      <c r="P254" s="119" t="s">
        <v>9830</v>
      </c>
      <c r="S254" s="180"/>
      <c r="T254" s="185"/>
      <c r="U254" s="186"/>
      <c r="V254" s="182"/>
      <c r="W254" s="183"/>
      <c r="X254" s="187"/>
      <c r="Y254" s="188"/>
      <c r="Z254" s="189"/>
    </row>
    <row r="255" spans="1:26">
      <c r="A255" s="52"/>
      <c r="B255" s="126">
        <v>46210</v>
      </c>
      <c r="C255" s="131" t="s">
        <v>9184</v>
      </c>
      <c r="D255" s="119" t="s">
        <v>9844</v>
      </c>
      <c r="E255" s="119">
        <v>1</v>
      </c>
      <c r="F255" s="11">
        <v>0</v>
      </c>
      <c r="G255" s="131">
        <v>0</v>
      </c>
      <c r="H255" s="131">
        <v>0</v>
      </c>
      <c r="I255" s="131">
        <v>0</v>
      </c>
      <c r="J255" s="131">
        <v>0</v>
      </c>
      <c r="K255" s="131">
        <v>0</v>
      </c>
      <c r="L255" s="131">
        <v>0</v>
      </c>
      <c r="M255" s="119"/>
      <c r="N255" s="119"/>
      <c r="O255" s="119"/>
      <c r="P255" s="119"/>
      <c r="S255" s="180"/>
      <c r="T255" s="185"/>
      <c r="U255" s="186"/>
      <c r="V255" s="182"/>
      <c r="W255" s="183"/>
      <c r="X255" s="187"/>
      <c r="Y255" s="188"/>
      <c r="Z255" s="189"/>
    </row>
    <row r="256" spans="1:26">
      <c r="A256" s="52"/>
      <c r="B256" s="126">
        <v>46210</v>
      </c>
      <c r="C256" s="131" t="s">
        <v>8411</v>
      </c>
      <c r="D256" s="119" t="s">
        <v>9845</v>
      </c>
      <c r="E256" s="119">
        <v>1</v>
      </c>
      <c r="F256" s="11">
        <v>0</v>
      </c>
      <c r="G256" s="131">
        <v>0</v>
      </c>
      <c r="H256" s="131">
        <v>0</v>
      </c>
      <c r="I256" s="131">
        <v>0</v>
      </c>
      <c r="J256" s="131">
        <v>0</v>
      </c>
      <c r="K256" s="131">
        <v>0</v>
      </c>
      <c r="L256" s="131">
        <v>0</v>
      </c>
      <c r="M256" s="119"/>
      <c r="N256" s="119"/>
      <c r="O256" s="119"/>
      <c r="P256" s="119"/>
      <c r="S256" s="180"/>
      <c r="T256" s="185"/>
      <c r="U256" s="186"/>
      <c r="V256" s="182"/>
      <c r="W256" s="183"/>
      <c r="X256" s="187"/>
      <c r="Y256" s="188"/>
      <c r="Z256" s="189"/>
    </row>
    <row r="257" spans="1:26">
      <c r="A257" s="52"/>
      <c r="B257" s="126">
        <v>46211</v>
      </c>
      <c r="C257" s="131" t="s">
        <v>8903</v>
      </c>
      <c r="D257" s="119" t="s">
        <v>9721</v>
      </c>
      <c r="E257" s="119">
        <v>3</v>
      </c>
      <c r="F257" s="140">
        <v>0</v>
      </c>
      <c r="G257" s="119">
        <v>0</v>
      </c>
      <c r="H257" s="119">
        <v>4</v>
      </c>
      <c r="I257" s="119">
        <v>0</v>
      </c>
      <c r="J257" s="119">
        <v>0</v>
      </c>
      <c r="K257" s="119">
        <v>0</v>
      </c>
      <c r="L257" s="119">
        <v>4</v>
      </c>
      <c r="M257" s="119"/>
      <c r="N257" s="119"/>
      <c r="O257" s="119" t="s">
        <v>9886</v>
      </c>
      <c r="P257" s="119" t="s">
        <v>9882</v>
      </c>
      <c r="S257" s="180"/>
      <c r="T257" s="185"/>
      <c r="U257" s="186"/>
      <c r="V257" s="182"/>
      <c r="W257" s="183"/>
      <c r="X257" s="187"/>
      <c r="Y257" s="188"/>
      <c r="Z257" s="189"/>
    </row>
    <row r="258" spans="1:26">
      <c r="A258" s="52"/>
      <c r="B258" s="126">
        <v>46211</v>
      </c>
      <c r="C258" s="131" t="s">
        <v>9864</v>
      </c>
      <c r="D258" s="119" t="s">
        <v>9666</v>
      </c>
      <c r="E258" s="119">
        <v>6</v>
      </c>
      <c r="F258" s="140">
        <v>0</v>
      </c>
      <c r="G258" s="119">
        <v>0</v>
      </c>
      <c r="H258" s="119">
        <v>12</v>
      </c>
      <c r="I258" s="119">
        <v>0</v>
      </c>
      <c r="J258" s="119">
        <v>0</v>
      </c>
      <c r="K258" s="119">
        <v>0</v>
      </c>
      <c r="L258" s="119">
        <v>12</v>
      </c>
      <c r="M258" s="119" t="s">
        <v>9886</v>
      </c>
      <c r="N258" s="119" t="s">
        <v>9886</v>
      </c>
      <c r="O258" s="119" t="s">
        <v>9882</v>
      </c>
      <c r="P258" s="119" t="s">
        <v>9882</v>
      </c>
      <c r="S258" s="180"/>
      <c r="T258" s="185"/>
      <c r="U258" s="186"/>
      <c r="V258" s="182"/>
      <c r="W258" s="183"/>
      <c r="X258" s="187"/>
      <c r="Y258" s="188"/>
      <c r="Z258" s="189"/>
    </row>
    <row r="259" spans="1:26" ht="16.5" customHeight="1">
      <c r="A259" s="52"/>
      <c r="B259" s="126">
        <v>46212</v>
      </c>
      <c r="C259" s="131" t="s">
        <v>8422</v>
      </c>
      <c r="D259" s="119" t="s">
        <v>9906</v>
      </c>
      <c r="E259" s="119">
        <v>1</v>
      </c>
      <c r="F259" s="11">
        <v>0</v>
      </c>
      <c r="G259" s="131">
        <v>0</v>
      </c>
      <c r="H259" s="131">
        <v>0</v>
      </c>
      <c r="I259" s="131">
        <v>0</v>
      </c>
      <c r="J259" s="131">
        <v>0</v>
      </c>
      <c r="K259" s="131">
        <v>0</v>
      </c>
      <c r="L259" s="131">
        <v>0</v>
      </c>
      <c r="M259" s="119"/>
      <c r="N259" s="119"/>
      <c r="O259" s="119"/>
      <c r="P259" s="119"/>
      <c r="S259" s="180"/>
      <c r="T259" s="185"/>
      <c r="U259" s="186"/>
      <c r="V259" s="182"/>
      <c r="W259" s="183"/>
      <c r="X259" s="187"/>
      <c r="Y259" s="188"/>
      <c r="Z259" s="189"/>
    </row>
    <row r="260" spans="1:26">
      <c r="A260" s="52"/>
      <c r="B260" s="126">
        <v>46213</v>
      </c>
      <c r="C260" s="131" t="s">
        <v>9967</v>
      </c>
      <c r="D260" s="119" t="s">
        <v>9450</v>
      </c>
      <c r="E260" s="119">
        <v>12</v>
      </c>
      <c r="F260" s="140">
        <v>0</v>
      </c>
      <c r="G260" s="119">
        <v>0</v>
      </c>
      <c r="H260" s="119">
        <v>4</v>
      </c>
      <c r="I260" s="119">
        <v>0</v>
      </c>
      <c r="J260" s="119">
        <v>0</v>
      </c>
      <c r="K260" s="119">
        <v>0</v>
      </c>
      <c r="L260" s="119">
        <v>4</v>
      </c>
      <c r="M260" s="119" t="s">
        <v>9961</v>
      </c>
      <c r="N260" s="119"/>
      <c r="O260" s="119"/>
      <c r="P260" s="119"/>
      <c r="S260" s="180"/>
      <c r="T260" s="185"/>
      <c r="U260" s="186"/>
      <c r="V260" s="182"/>
      <c r="W260" s="183"/>
      <c r="X260" s="187"/>
      <c r="Y260" s="188"/>
      <c r="Z260" s="189"/>
    </row>
    <row r="261" spans="1:26">
      <c r="A261" s="52"/>
      <c r="B261" s="126">
        <v>46213</v>
      </c>
      <c r="C261" s="131" t="s">
        <v>9184</v>
      </c>
      <c r="D261" s="119" t="s">
        <v>9939</v>
      </c>
      <c r="E261" s="119">
        <v>1</v>
      </c>
      <c r="F261" s="11">
        <v>0</v>
      </c>
      <c r="G261" s="131">
        <v>0</v>
      </c>
      <c r="H261" s="131">
        <v>0</v>
      </c>
      <c r="I261" s="131">
        <v>0</v>
      </c>
      <c r="J261" s="131">
        <v>0</v>
      </c>
      <c r="K261" s="131">
        <v>0</v>
      </c>
      <c r="L261" s="131">
        <v>0</v>
      </c>
      <c r="M261" s="119"/>
      <c r="N261" s="119"/>
      <c r="O261" s="119"/>
      <c r="P261" s="119"/>
      <c r="S261" s="180"/>
      <c r="T261" s="185"/>
      <c r="U261" s="186"/>
      <c r="V261" s="182"/>
      <c r="W261" s="183"/>
      <c r="X261" s="187"/>
      <c r="Y261" s="188"/>
      <c r="Z261" s="189"/>
    </row>
    <row r="262" spans="1:26">
      <c r="A262" s="52"/>
      <c r="B262" s="126">
        <v>46214</v>
      </c>
      <c r="C262" s="131" t="s">
        <v>8411</v>
      </c>
      <c r="D262" s="119" t="s">
        <v>9490</v>
      </c>
      <c r="E262" s="119">
        <v>12</v>
      </c>
      <c r="F262" s="140">
        <v>12</v>
      </c>
      <c r="G262" s="131">
        <v>0</v>
      </c>
      <c r="H262" s="131">
        <v>0</v>
      </c>
      <c r="I262" s="131">
        <v>0</v>
      </c>
      <c r="J262" s="131">
        <v>0</v>
      </c>
      <c r="K262" s="131">
        <v>0</v>
      </c>
      <c r="L262" s="131">
        <v>0</v>
      </c>
      <c r="M262" s="119" t="s">
        <v>9961</v>
      </c>
      <c r="N262" s="119"/>
      <c r="O262" s="119"/>
      <c r="P262" s="119"/>
      <c r="S262" s="180"/>
      <c r="T262" s="185"/>
      <c r="U262" s="186"/>
      <c r="V262" s="182"/>
      <c r="W262" s="183"/>
      <c r="X262" s="187"/>
      <c r="Y262" s="188"/>
      <c r="Z262" s="189"/>
    </row>
    <row r="263" spans="1:26">
      <c r="A263" s="52"/>
      <c r="B263" s="126">
        <v>46216</v>
      </c>
      <c r="C263" s="131" t="s">
        <v>8916</v>
      </c>
      <c r="D263" s="119" t="s">
        <v>9399</v>
      </c>
      <c r="E263" s="119">
        <v>8</v>
      </c>
      <c r="F263" s="140">
        <v>0</v>
      </c>
      <c r="G263" s="119">
        <v>0</v>
      </c>
      <c r="H263" s="119">
        <v>9</v>
      </c>
      <c r="I263" s="119">
        <v>0</v>
      </c>
      <c r="J263" s="119">
        <v>0</v>
      </c>
      <c r="K263" s="119">
        <v>0</v>
      </c>
      <c r="L263" s="119">
        <v>9</v>
      </c>
      <c r="M263" s="119"/>
      <c r="N263" s="119"/>
      <c r="O263" s="119" t="s">
        <v>10005</v>
      </c>
      <c r="P263" s="119" t="s">
        <v>10005</v>
      </c>
      <c r="S263" s="180"/>
      <c r="T263" s="185"/>
      <c r="U263" s="186"/>
      <c r="V263" s="182"/>
      <c r="W263" s="183"/>
      <c r="X263" s="187"/>
      <c r="Y263" s="188"/>
      <c r="Z263" s="189"/>
    </row>
    <row r="264" spans="1:26">
      <c r="A264" s="52"/>
      <c r="B264" s="126">
        <v>46216</v>
      </c>
      <c r="C264" s="131" t="s">
        <v>8903</v>
      </c>
      <c r="D264" s="119" t="s">
        <v>9398</v>
      </c>
      <c r="E264" s="119">
        <v>2</v>
      </c>
      <c r="F264" s="11">
        <v>0</v>
      </c>
      <c r="G264" s="131">
        <v>0</v>
      </c>
      <c r="H264" s="131">
        <v>0</v>
      </c>
      <c r="I264" s="131">
        <v>0</v>
      </c>
      <c r="J264" s="131">
        <v>0</v>
      </c>
      <c r="K264" s="131">
        <v>0</v>
      </c>
      <c r="L264" s="131">
        <v>0</v>
      </c>
      <c r="M264" s="119"/>
      <c r="N264" s="119"/>
      <c r="O264" s="119"/>
      <c r="P264" s="119"/>
      <c r="S264" s="180"/>
      <c r="T264" s="185"/>
      <c r="U264" s="186"/>
      <c r="V264" s="182"/>
      <c r="W264" s="183"/>
      <c r="X264" s="187"/>
      <c r="Y264" s="188"/>
      <c r="Z264" s="189"/>
    </row>
    <row r="265" spans="1:26">
      <c r="A265" s="52"/>
      <c r="B265" s="126">
        <v>46217</v>
      </c>
      <c r="C265" s="131" t="s">
        <v>8878</v>
      </c>
      <c r="D265" s="119" t="s">
        <v>10013</v>
      </c>
      <c r="E265" s="119">
        <v>12</v>
      </c>
      <c r="F265" s="11">
        <v>0</v>
      </c>
      <c r="G265" s="131">
        <v>0</v>
      </c>
      <c r="H265" s="131">
        <v>0</v>
      </c>
      <c r="I265" s="131">
        <v>0</v>
      </c>
      <c r="J265" s="131">
        <v>0</v>
      </c>
      <c r="K265" s="131">
        <v>0</v>
      </c>
      <c r="L265" s="131">
        <v>0</v>
      </c>
      <c r="M265" s="119"/>
      <c r="N265" s="119"/>
      <c r="O265" s="119"/>
      <c r="P265" s="119"/>
      <c r="S265" s="180"/>
      <c r="T265" s="185"/>
      <c r="U265" s="186"/>
      <c r="V265" s="182"/>
      <c r="W265" s="183"/>
      <c r="X265" s="187"/>
      <c r="Y265" s="188"/>
      <c r="Z265" s="189"/>
    </row>
    <row r="266" spans="1:26">
      <c r="A266" s="52"/>
      <c r="B266" s="126">
        <v>46217</v>
      </c>
      <c r="C266" s="131" t="s">
        <v>8411</v>
      </c>
      <c r="D266" s="119" t="s">
        <v>9530</v>
      </c>
      <c r="E266" s="119">
        <v>12</v>
      </c>
      <c r="F266" s="140">
        <v>12</v>
      </c>
      <c r="G266" s="131">
        <v>0</v>
      </c>
      <c r="H266" s="131">
        <v>0</v>
      </c>
      <c r="I266" s="131">
        <v>0</v>
      </c>
      <c r="J266" s="131">
        <v>0</v>
      </c>
      <c r="K266" s="131">
        <v>0</v>
      </c>
      <c r="L266" s="131">
        <v>0</v>
      </c>
      <c r="M266" s="119"/>
      <c r="N266" s="119"/>
      <c r="O266" s="119"/>
      <c r="P266" s="119"/>
      <c r="S266" s="180"/>
      <c r="T266" s="185"/>
      <c r="U266" s="186"/>
      <c r="V266" s="182"/>
      <c r="W266" s="183"/>
      <c r="X266" s="187"/>
      <c r="Y266" s="188"/>
      <c r="Z266" s="189"/>
    </row>
    <row r="267" spans="1:26">
      <c r="A267" s="52"/>
      <c r="B267" s="126">
        <v>46218</v>
      </c>
      <c r="C267" s="131" t="s">
        <v>8486</v>
      </c>
      <c r="D267" s="119" t="s">
        <v>9040</v>
      </c>
      <c r="E267" s="119">
        <v>4</v>
      </c>
      <c r="F267" s="11">
        <v>0</v>
      </c>
      <c r="G267" s="131">
        <v>0</v>
      </c>
      <c r="H267" s="131">
        <v>0</v>
      </c>
      <c r="I267" s="131">
        <v>0</v>
      </c>
      <c r="J267" s="131">
        <v>0</v>
      </c>
      <c r="K267" s="131">
        <v>0</v>
      </c>
      <c r="L267" s="131">
        <v>0</v>
      </c>
      <c r="M267" s="119"/>
      <c r="N267" s="119"/>
      <c r="O267" s="119"/>
      <c r="P267" s="119"/>
      <c r="S267" s="180"/>
      <c r="T267" s="185"/>
      <c r="U267" s="186"/>
      <c r="V267" s="182"/>
      <c r="W267" s="183"/>
      <c r="X267" s="187"/>
      <c r="Y267" s="188"/>
      <c r="Z267" s="189"/>
    </row>
    <row r="268" spans="1:26">
      <c r="A268" s="52"/>
      <c r="B268" s="126">
        <v>46218</v>
      </c>
      <c r="C268" s="131" t="s">
        <v>8916</v>
      </c>
      <c r="D268" s="119" t="s">
        <v>9664</v>
      </c>
      <c r="E268" s="119">
        <v>1</v>
      </c>
      <c r="F268" s="140">
        <v>0</v>
      </c>
      <c r="G268" s="119">
        <v>0</v>
      </c>
      <c r="H268" s="119">
        <v>5</v>
      </c>
      <c r="I268" s="119">
        <v>0</v>
      </c>
      <c r="J268" s="119">
        <v>0</v>
      </c>
      <c r="K268" s="119">
        <v>0</v>
      </c>
      <c r="L268" s="119">
        <v>5</v>
      </c>
      <c r="M268" s="119" t="s">
        <v>10028</v>
      </c>
      <c r="N268" s="119"/>
      <c r="O268" s="119" t="s">
        <v>10028</v>
      </c>
      <c r="P268" s="119" t="s">
        <v>10028</v>
      </c>
      <c r="S268" s="180"/>
      <c r="T268" s="185"/>
      <c r="U268" s="186"/>
      <c r="V268" s="182"/>
      <c r="W268" s="183"/>
      <c r="X268" s="187"/>
      <c r="Y268" s="188"/>
      <c r="Z268" s="189"/>
    </row>
    <row r="269" spans="1:26">
      <c r="A269" s="52"/>
      <c r="B269" s="126">
        <v>46218</v>
      </c>
      <c r="C269" s="131" t="s">
        <v>9184</v>
      </c>
      <c r="D269" s="119" t="s">
        <v>10024</v>
      </c>
      <c r="E269" s="119">
        <v>4</v>
      </c>
      <c r="F269" s="11">
        <v>0</v>
      </c>
      <c r="G269" s="131">
        <v>0</v>
      </c>
      <c r="H269" s="131">
        <v>0</v>
      </c>
      <c r="I269" s="131">
        <v>0</v>
      </c>
      <c r="J269" s="131">
        <v>0</v>
      </c>
      <c r="K269" s="131">
        <v>0</v>
      </c>
      <c r="L269" s="131">
        <v>0</v>
      </c>
      <c r="M269" s="119"/>
      <c r="N269" s="119"/>
      <c r="O269" s="119"/>
      <c r="P269" s="119"/>
      <c r="S269" s="180"/>
      <c r="T269" s="185"/>
      <c r="U269" s="186"/>
      <c r="V269" s="182"/>
      <c r="W269" s="183"/>
      <c r="X269" s="187"/>
      <c r="Y269" s="188"/>
      <c r="Z269" s="189"/>
    </row>
    <row r="270" spans="1:26">
      <c r="A270" s="52"/>
      <c r="B270" s="126">
        <v>46219</v>
      </c>
      <c r="C270" s="131" t="s">
        <v>8411</v>
      </c>
      <c r="D270" s="119" t="s">
        <v>9491</v>
      </c>
      <c r="E270" s="119">
        <v>11</v>
      </c>
      <c r="F270" s="140">
        <v>0</v>
      </c>
      <c r="G270" s="119">
        <v>0</v>
      </c>
      <c r="H270" s="119">
        <v>0</v>
      </c>
      <c r="I270" s="119">
        <v>1</v>
      </c>
      <c r="J270" s="119">
        <v>0</v>
      </c>
      <c r="K270" s="119">
        <v>0</v>
      </c>
      <c r="L270" s="119">
        <v>1</v>
      </c>
      <c r="M270" s="119" t="s">
        <v>10056</v>
      </c>
      <c r="N270" s="119"/>
      <c r="O270" s="119"/>
      <c r="P270" s="119"/>
      <c r="S270" s="180"/>
      <c r="T270" s="185"/>
      <c r="U270" s="186"/>
      <c r="V270" s="182"/>
      <c r="W270" s="183"/>
      <c r="X270" s="187"/>
      <c r="Y270" s="188"/>
      <c r="Z270" s="189"/>
    </row>
    <row r="271" spans="1:26">
      <c r="A271" s="52"/>
      <c r="B271" s="126">
        <v>46219</v>
      </c>
      <c r="C271" s="131" t="s">
        <v>9060</v>
      </c>
      <c r="D271" s="119" t="s">
        <v>9798</v>
      </c>
      <c r="E271" s="119">
        <v>1</v>
      </c>
      <c r="F271" s="131">
        <v>0</v>
      </c>
      <c r="G271" s="131">
        <v>0</v>
      </c>
      <c r="H271" s="131">
        <v>0</v>
      </c>
      <c r="I271" s="131">
        <v>0</v>
      </c>
      <c r="J271" s="131">
        <v>0</v>
      </c>
      <c r="K271" s="131">
        <v>0</v>
      </c>
      <c r="L271" s="131">
        <v>0</v>
      </c>
      <c r="M271" s="119"/>
      <c r="N271" s="119"/>
      <c r="O271" s="119"/>
      <c r="P271" s="119"/>
      <c r="S271" s="180"/>
      <c r="T271" s="185"/>
      <c r="U271" s="186"/>
      <c r="V271" s="182"/>
      <c r="W271" s="183"/>
      <c r="X271" s="187"/>
      <c r="Y271" s="188"/>
      <c r="Z271" s="189"/>
    </row>
    <row r="272" spans="1:26">
      <c r="A272" s="52"/>
      <c r="B272" s="126">
        <v>46219</v>
      </c>
      <c r="C272" s="131" t="s">
        <v>10059</v>
      </c>
      <c r="D272" s="119" t="s">
        <v>9450</v>
      </c>
      <c r="E272" s="119">
        <v>12</v>
      </c>
      <c r="F272" s="131">
        <v>0</v>
      </c>
      <c r="G272" s="131">
        <v>0</v>
      </c>
      <c r="H272" s="131">
        <v>0</v>
      </c>
      <c r="I272" s="131">
        <v>0</v>
      </c>
      <c r="J272" s="131">
        <v>0</v>
      </c>
      <c r="K272" s="131">
        <v>0</v>
      </c>
      <c r="L272" s="131">
        <v>0</v>
      </c>
      <c r="M272" s="119"/>
      <c r="N272" s="119"/>
      <c r="O272" s="119"/>
      <c r="P272" s="119"/>
      <c r="S272" s="180"/>
      <c r="T272" s="185"/>
      <c r="U272" s="186"/>
      <c r="V272" s="182"/>
      <c r="W272" s="183"/>
      <c r="X272" s="187"/>
      <c r="Y272" s="188"/>
      <c r="Z272" s="189"/>
    </row>
    <row r="273" spans="1:26">
      <c r="A273" s="52"/>
      <c r="B273" s="126">
        <v>46220</v>
      </c>
      <c r="C273" s="131" t="s">
        <v>8411</v>
      </c>
      <c r="D273" s="119" t="s">
        <v>9530</v>
      </c>
      <c r="E273" s="119">
        <v>12</v>
      </c>
      <c r="F273" s="131">
        <v>0</v>
      </c>
      <c r="G273" s="131">
        <v>0</v>
      </c>
      <c r="H273" s="131">
        <v>0</v>
      </c>
      <c r="I273" s="131">
        <v>0</v>
      </c>
      <c r="J273" s="131">
        <v>0</v>
      </c>
      <c r="K273" s="131">
        <v>0</v>
      </c>
      <c r="L273" s="131">
        <v>0</v>
      </c>
      <c r="M273" s="119"/>
      <c r="N273" s="119"/>
      <c r="O273" s="119"/>
      <c r="P273" s="119"/>
      <c r="S273" s="180"/>
      <c r="T273" s="185"/>
      <c r="U273" s="186"/>
      <c r="V273" s="182"/>
      <c r="W273" s="183"/>
      <c r="X273" s="187"/>
      <c r="Y273" s="188"/>
      <c r="Z273" s="189"/>
    </row>
    <row r="274" spans="1:26">
      <c r="A274" s="52"/>
      <c r="B274" s="126">
        <v>46222</v>
      </c>
      <c r="C274" s="131" t="s">
        <v>8916</v>
      </c>
      <c r="D274" s="119" t="s">
        <v>9666</v>
      </c>
      <c r="E274" s="119">
        <v>6</v>
      </c>
      <c r="F274" s="131">
        <v>0</v>
      </c>
      <c r="G274" s="131">
        <v>0</v>
      </c>
      <c r="H274" s="131">
        <v>0</v>
      </c>
      <c r="I274" s="131">
        <v>0</v>
      </c>
      <c r="J274" s="131">
        <v>0</v>
      </c>
      <c r="K274" s="131">
        <v>0</v>
      </c>
      <c r="L274" s="131">
        <v>0</v>
      </c>
      <c r="M274" s="119"/>
      <c r="N274" s="119"/>
      <c r="O274" s="119"/>
      <c r="P274" s="119"/>
      <c r="S274" s="180"/>
      <c r="T274" s="185"/>
      <c r="U274" s="186"/>
      <c r="V274" s="182"/>
      <c r="W274" s="183"/>
      <c r="X274" s="187"/>
      <c r="Y274" s="188"/>
      <c r="Z274" s="189"/>
    </row>
    <row r="275" spans="1:26" ht="16.5" customHeight="1">
      <c r="A275" s="52"/>
      <c r="B275" s="126">
        <v>46223</v>
      </c>
      <c r="C275" s="131" t="s">
        <v>8411</v>
      </c>
      <c r="D275" s="119" t="s">
        <v>9490</v>
      </c>
      <c r="E275" s="119">
        <v>9</v>
      </c>
      <c r="F275" s="140">
        <v>0</v>
      </c>
      <c r="G275" s="119">
        <v>0</v>
      </c>
      <c r="H275" s="119">
        <v>1</v>
      </c>
      <c r="I275" s="119">
        <v>0</v>
      </c>
      <c r="J275" s="119">
        <v>0</v>
      </c>
      <c r="K275" s="119">
        <v>0</v>
      </c>
      <c r="L275" s="119">
        <v>1</v>
      </c>
      <c r="M275" s="119" t="s">
        <v>10114</v>
      </c>
      <c r="N275" s="119"/>
      <c r="O275" s="119"/>
      <c r="P275" s="119"/>
      <c r="S275" s="180"/>
      <c r="T275" s="185"/>
      <c r="U275" s="186"/>
      <c r="V275" s="182"/>
      <c r="W275" s="183"/>
      <c r="X275" s="187"/>
      <c r="Y275" s="188"/>
      <c r="Z275" s="189"/>
    </row>
    <row r="276" spans="1:26">
      <c r="A276" s="52"/>
      <c r="B276" s="126">
        <v>46224</v>
      </c>
      <c r="C276" s="131" t="s">
        <v>8903</v>
      </c>
      <c r="D276" s="119" t="s">
        <v>9664</v>
      </c>
      <c r="E276" s="119">
        <v>1</v>
      </c>
      <c r="F276" s="131">
        <v>0</v>
      </c>
      <c r="G276" s="131">
        <v>0</v>
      </c>
      <c r="H276" s="131">
        <v>0</v>
      </c>
      <c r="I276" s="131">
        <v>0</v>
      </c>
      <c r="J276" s="131">
        <v>0</v>
      </c>
      <c r="K276" s="131">
        <v>0</v>
      </c>
      <c r="L276" s="131">
        <v>0</v>
      </c>
      <c r="M276" s="119"/>
      <c r="N276" s="119"/>
      <c r="O276" s="119"/>
      <c r="P276" s="119"/>
      <c r="S276" s="180"/>
      <c r="T276" s="185"/>
      <c r="U276" s="186"/>
      <c r="V276" s="182"/>
      <c r="W276" s="183"/>
      <c r="X276" s="187"/>
      <c r="Y276" s="188"/>
      <c r="Z276" s="189"/>
    </row>
    <row r="277" spans="1:26">
      <c r="A277" s="52"/>
      <c r="B277" s="126">
        <v>46224</v>
      </c>
      <c r="C277" s="131" t="s">
        <v>8903</v>
      </c>
      <c r="D277" s="119" t="s">
        <v>9399</v>
      </c>
      <c r="E277" s="119">
        <v>8</v>
      </c>
      <c r="F277" s="140">
        <v>0</v>
      </c>
      <c r="G277" s="119">
        <v>0</v>
      </c>
      <c r="H277" s="119">
        <v>5</v>
      </c>
      <c r="I277" s="119">
        <v>0</v>
      </c>
      <c r="J277" s="119">
        <v>0</v>
      </c>
      <c r="K277" s="119">
        <v>0</v>
      </c>
      <c r="L277" s="119">
        <v>5</v>
      </c>
      <c r="M277" s="119"/>
      <c r="N277" s="119"/>
      <c r="O277" s="119" t="s">
        <v>10139</v>
      </c>
      <c r="P277" s="119" t="s">
        <v>10139</v>
      </c>
      <c r="S277" s="180"/>
      <c r="T277" s="185"/>
      <c r="U277" s="186"/>
      <c r="V277" s="182"/>
      <c r="W277" s="183"/>
      <c r="X277" s="187"/>
      <c r="Y277" s="188"/>
      <c r="Z277" s="189"/>
    </row>
    <row r="278" spans="1:26" ht="16.5" customHeight="1">
      <c r="A278" s="52"/>
      <c r="B278" s="126">
        <v>46226</v>
      </c>
      <c r="C278" s="131" t="s">
        <v>8411</v>
      </c>
      <c r="D278" s="119" t="s">
        <v>10172</v>
      </c>
      <c r="E278" s="119">
        <v>3</v>
      </c>
      <c r="F278" s="140">
        <v>0</v>
      </c>
      <c r="G278" s="119">
        <v>0</v>
      </c>
      <c r="H278" s="119">
        <v>1</v>
      </c>
      <c r="I278" s="119">
        <v>0</v>
      </c>
      <c r="J278" s="119">
        <v>0</v>
      </c>
      <c r="K278" s="119">
        <v>0</v>
      </c>
      <c r="L278" s="119">
        <v>1</v>
      </c>
      <c r="M278" s="119" t="s">
        <v>10178</v>
      </c>
      <c r="N278" s="119"/>
      <c r="O278" s="119"/>
      <c r="P278" s="119"/>
      <c r="S278" s="180"/>
      <c r="T278" s="185"/>
      <c r="U278" s="186"/>
      <c r="V278" s="182"/>
      <c r="W278" s="183"/>
      <c r="X278" s="187"/>
      <c r="Y278" s="188"/>
      <c r="Z278" s="189"/>
    </row>
    <row r="279" spans="1:26">
      <c r="A279" s="52"/>
      <c r="B279" s="126">
        <v>46226</v>
      </c>
      <c r="C279" s="131" t="s">
        <v>8422</v>
      </c>
      <c r="D279" s="119" t="s">
        <v>8886</v>
      </c>
      <c r="E279" s="131">
        <v>4</v>
      </c>
      <c r="F279" s="140">
        <v>4</v>
      </c>
      <c r="G279" s="131">
        <v>0</v>
      </c>
      <c r="H279" s="131">
        <v>0</v>
      </c>
      <c r="I279" s="131">
        <v>0</v>
      </c>
      <c r="J279" s="131">
        <v>0</v>
      </c>
      <c r="K279" s="131">
        <v>0</v>
      </c>
      <c r="L279" s="131">
        <v>0</v>
      </c>
      <c r="M279" s="119"/>
      <c r="N279" s="119"/>
      <c r="O279" s="119"/>
      <c r="P279" s="119"/>
      <c r="S279" s="180"/>
      <c r="T279" s="185"/>
      <c r="U279" s="186"/>
      <c r="V279" s="182"/>
      <c r="W279" s="183"/>
      <c r="X279" s="187"/>
      <c r="Y279" s="188"/>
      <c r="Z279" s="189"/>
    </row>
    <row r="280" spans="1:26">
      <c r="A280" s="52"/>
      <c r="B280" s="126">
        <v>46228</v>
      </c>
      <c r="C280" s="131" t="s">
        <v>8411</v>
      </c>
      <c r="D280" s="119" t="s">
        <v>9906</v>
      </c>
      <c r="E280" s="119">
        <v>1</v>
      </c>
      <c r="F280" s="131">
        <v>0</v>
      </c>
      <c r="G280" s="131">
        <v>0</v>
      </c>
      <c r="H280" s="131">
        <v>0</v>
      </c>
      <c r="I280" s="131">
        <v>0</v>
      </c>
      <c r="J280" s="131">
        <v>0</v>
      </c>
      <c r="K280" s="131">
        <v>0</v>
      </c>
      <c r="L280" s="119">
        <v>0</v>
      </c>
      <c r="M280" s="119"/>
      <c r="N280" s="119"/>
      <c r="O280" s="119"/>
      <c r="P280" s="119"/>
      <c r="S280" s="180"/>
      <c r="T280" s="185"/>
      <c r="U280" s="186"/>
      <c r="V280" s="182"/>
      <c r="W280" s="183"/>
      <c r="X280" s="187"/>
      <c r="Y280" s="188"/>
      <c r="Z280" s="189"/>
    </row>
    <row r="281" spans="1:26">
      <c r="A281" s="126">
        <v>46227</v>
      </c>
      <c r="B281" s="126">
        <v>46229</v>
      </c>
      <c r="C281" s="131" t="s">
        <v>8916</v>
      </c>
      <c r="D281" s="119" t="s">
        <v>9306</v>
      </c>
      <c r="E281" s="119">
        <v>1</v>
      </c>
      <c r="F281" s="140">
        <v>0</v>
      </c>
      <c r="G281" s="119">
        <v>0</v>
      </c>
      <c r="H281" s="119">
        <v>2</v>
      </c>
      <c r="I281" s="119">
        <v>0</v>
      </c>
      <c r="J281" s="119">
        <v>0</v>
      </c>
      <c r="K281" s="119">
        <v>0</v>
      </c>
      <c r="L281" s="119">
        <v>2</v>
      </c>
      <c r="M281" s="119"/>
      <c r="N281" s="119"/>
      <c r="O281" s="119" t="s">
        <v>10226</v>
      </c>
      <c r="P281" s="119" t="s">
        <v>10226</v>
      </c>
      <c r="S281" s="180"/>
      <c r="T281" s="185"/>
      <c r="U281" s="186"/>
      <c r="V281" s="182"/>
      <c r="W281" s="183"/>
      <c r="X281" s="187"/>
      <c r="Y281" s="188"/>
      <c r="Z281" s="189"/>
    </row>
    <row r="282" spans="1:26">
      <c r="A282" s="126">
        <v>46227</v>
      </c>
      <c r="B282" s="126">
        <v>46229</v>
      </c>
      <c r="C282" s="131" t="s">
        <v>8903</v>
      </c>
      <c r="D282" s="119" t="s">
        <v>9666</v>
      </c>
      <c r="E282" s="119">
        <v>6</v>
      </c>
      <c r="F282" s="140">
        <v>0</v>
      </c>
      <c r="G282" s="119">
        <v>0</v>
      </c>
      <c r="H282" s="119">
        <v>3</v>
      </c>
      <c r="I282" s="119">
        <v>0</v>
      </c>
      <c r="J282" s="119">
        <v>0</v>
      </c>
      <c r="K282" s="119">
        <v>0</v>
      </c>
      <c r="L282" s="119">
        <v>3</v>
      </c>
      <c r="M282" s="119"/>
      <c r="N282" s="119"/>
      <c r="O282" s="119" t="s">
        <v>10226</v>
      </c>
      <c r="P282" s="119" t="s">
        <v>10226</v>
      </c>
      <c r="S282" s="180"/>
      <c r="T282" s="185"/>
      <c r="U282" s="186"/>
      <c r="V282" s="182"/>
      <c r="W282" s="183"/>
      <c r="X282" s="187"/>
      <c r="Y282" s="188"/>
      <c r="Z282" s="189"/>
    </row>
    <row r="283" spans="1:26" s="168" customFormat="1">
      <c r="A283" s="126"/>
      <c r="B283" s="126">
        <v>46229</v>
      </c>
      <c r="C283" s="131" t="s">
        <v>9184</v>
      </c>
      <c r="D283" s="131" t="s">
        <v>10247</v>
      </c>
      <c r="E283" s="131">
        <v>10</v>
      </c>
      <c r="F283" s="131">
        <v>0</v>
      </c>
      <c r="G283" s="131">
        <v>0</v>
      </c>
      <c r="H283" s="131">
        <v>0</v>
      </c>
      <c r="I283" s="131">
        <v>0</v>
      </c>
      <c r="J283" s="131">
        <v>0</v>
      </c>
      <c r="K283" s="131">
        <v>0</v>
      </c>
      <c r="L283" s="131">
        <v>0</v>
      </c>
      <c r="M283" s="131"/>
      <c r="N283" s="131"/>
      <c r="O283" s="131"/>
      <c r="P283" s="131"/>
      <c r="Q283" s="52"/>
      <c r="R283" s="154"/>
      <c r="S283" s="180"/>
      <c r="T283" s="185"/>
      <c r="U283" s="186"/>
      <c r="V283" s="182"/>
      <c r="W283" s="183"/>
      <c r="X283" s="187"/>
      <c r="Y283" s="188"/>
      <c r="Z283" s="189"/>
    </row>
    <row r="284" spans="1:26" s="168" customFormat="1">
      <c r="A284" s="126"/>
      <c r="B284" s="126">
        <v>46229</v>
      </c>
      <c r="C284" s="131" t="s">
        <v>9184</v>
      </c>
      <c r="D284" s="131" t="s">
        <v>10248</v>
      </c>
      <c r="E284" s="131">
        <v>2</v>
      </c>
      <c r="F284" s="131">
        <v>0</v>
      </c>
      <c r="G284" s="131">
        <v>0</v>
      </c>
      <c r="H284" s="131">
        <v>0</v>
      </c>
      <c r="I284" s="131">
        <v>0</v>
      </c>
      <c r="J284" s="131">
        <v>0</v>
      </c>
      <c r="K284" s="131">
        <v>0</v>
      </c>
      <c r="L284" s="131">
        <v>0</v>
      </c>
      <c r="M284" s="131"/>
      <c r="N284" s="131"/>
      <c r="O284" s="131"/>
      <c r="P284" s="131"/>
      <c r="Q284" s="52"/>
      <c r="R284" s="154"/>
      <c r="S284" s="180"/>
      <c r="T284" s="185"/>
      <c r="U284" s="186"/>
      <c r="V284" s="182"/>
      <c r="W284" s="183"/>
      <c r="X284" s="187"/>
      <c r="Y284" s="188"/>
      <c r="Z284" s="189"/>
    </row>
    <row r="285" spans="1:26" ht="16.5" customHeight="1">
      <c r="A285" s="126">
        <v>46227</v>
      </c>
      <c r="B285" s="126">
        <v>46230</v>
      </c>
      <c r="C285" s="131" t="s">
        <v>9151</v>
      </c>
      <c r="D285" s="119" t="s">
        <v>9618</v>
      </c>
      <c r="E285" s="119">
        <v>13</v>
      </c>
      <c r="F285" s="140">
        <v>13</v>
      </c>
      <c r="G285" s="119">
        <v>0</v>
      </c>
      <c r="H285" s="119">
        <v>176</v>
      </c>
      <c r="I285" s="119">
        <v>0</v>
      </c>
      <c r="J285" s="119">
        <v>0</v>
      </c>
      <c r="K285" s="119">
        <v>0</v>
      </c>
      <c r="L285" s="119">
        <v>176</v>
      </c>
      <c r="M285" s="119" t="s">
        <v>10258</v>
      </c>
      <c r="N285" s="119"/>
      <c r="O285" s="119" t="s">
        <v>10258</v>
      </c>
      <c r="P285" s="119" t="s">
        <v>10258</v>
      </c>
      <c r="S285" s="180">
        <v>13</v>
      </c>
      <c r="T285" s="185"/>
      <c r="U285" s="186"/>
      <c r="V285" s="182"/>
      <c r="W285" s="183"/>
      <c r="X285" s="187"/>
      <c r="Y285" s="188"/>
      <c r="Z285" s="189"/>
    </row>
    <row r="286" spans="1:26">
      <c r="A286" s="126">
        <v>46227</v>
      </c>
      <c r="B286" s="126">
        <v>46233</v>
      </c>
      <c r="C286" s="131" t="s">
        <v>8422</v>
      </c>
      <c r="D286" s="119" t="s">
        <v>8886</v>
      </c>
      <c r="E286" s="119">
        <v>4</v>
      </c>
      <c r="F286" s="140">
        <v>0</v>
      </c>
      <c r="G286" s="119">
        <v>0</v>
      </c>
      <c r="H286" s="119">
        <v>7</v>
      </c>
      <c r="I286" s="119">
        <v>0</v>
      </c>
      <c r="J286" s="119">
        <v>0</v>
      </c>
      <c r="K286" s="119">
        <v>0</v>
      </c>
      <c r="L286" s="119">
        <v>7</v>
      </c>
      <c r="M286" s="119" t="s">
        <v>10331</v>
      </c>
      <c r="N286" s="119"/>
      <c r="O286" s="119"/>
      <c r="P286" s="119"/>
      <c r="S286" s="180"/>
      <c r="T286" s="185"/>
      <c r="U286" s="186"/>
      <c r="V286" s="182"/>
      <c r="W286" s="183"/>
      <c r="X286" s="187"/>
      <c r="Y286" s="188"/>
      <c r="Z286" s="189"/>
    </row>
    <row r="287" spans="1:26">
      <c r="A287" s="126">
        <v>46227</v>
      </c>
      <c r="B287" s="126">
        <v>46233</v>
      </c>
      <c r="C287" s="131" t="s">
        <v>8878</v>
      </c>
      <c r="D287" s="119" t="s">
        <v>10321</v>
      </c>
      <c r="E287" s="119">
        <v>12</v>
      </c>
      <c r="F287" s="140">
        <v>0</v>
      </c>
      <c r="G287" s="119">
        <v>0</v>
      </c>
      <c r="H287" s="119">
        <v>2</v>
      </c>
      <c r="I287" s="119">
        <v>0</v>
      </c>
      <c r="J287" s="119">
        <v>0</v>
      </c>
      <c r="K287" s="119">
        <v>0</v>
      </c>
      <c r="L287" s="119">
        <v>2</v>
      </c>
      <c r="M287" s="119"/>
      <c r="N287" s="119"/>
      <c r="O287" s="119" t="s">
        <v>10332</v>
      </c>
      <c r="P287" s="119" t="s">
        <v>10333</v>
      </c>
      <c r="S287" s="180"/>
      <c r="T287" s="185"/>
      <c r="U287" s="186"/>
      <c r="V287" s="182"/>
      <c r="W287" s="183"/>
      <c r="X287" s="187"/>
      <c r="Y287" s="188"/>
      <c r="Z287" s="189"/>
    </row>
    <row r="288" spans="1:26">
      <c r="A288" s="126">
        <v>46227</v>
      </c>
      <c r="B288" s="126">
        <v>46234</v>
      </c>
      <c r="C288" s="131" t="s">
        <v>9184</v>
      </c>
      <c r="D288" s="119" t="s">
        <v>10373</v>
      </c>
      <c r="E288" s="119">
        <v>1</v>
      </c>
      <c r="F288" s="131">
        <v>0</v>
      </c>
      <c r="G288" s="131">
        <v>0</v>
      </c>
      <c r="H288" s="131">
        <v>0</v>
      </c>
      <c r="I288" s="131">
        <v>0</v>
      </c>
      <c r="J288" s="131">
        <v>0</v>
      </c>
      <c r="K288" s="131">
        <v>0</v>
      </c>
      <c r="L288" s="131">
        <v>0</v>
      </c>
      <c r="M288" s="119"/>
      <c r="N288" s="119"/>
      <c r="O288" s="119"/>
      <c r="P288" s="119"/>
      <c r="S288" s="180"/>
      <c r="T288" s="185"/>
      <c r="U288" s="186"/>
      <c r="V288" s="182"/>
      <c r="W288" s="183"/>
      <c r="X288" s="187"/>
      <c r="Y288" s="188"/>
      <c r="Z288" s="189"/>
    </row>
    <row r="289" spans="1:26">
      <c r="A289" s="126">
        <v>46227</v>
      </c>
      <c r="B289" s="126">
        <v>46237</v>
      </c>
      <c r="C289" s="131" t="s">
        <v>9184</v>
      </c>
      <c r="D289" s="119" t="s">
        <v>10430</v>
      </c>
      <c r="E289" s="119">
        <v>4</v>
      </c>
      <c r="F289" s="131">
        <v>0</v>
      </c>
      <c r="G289" s="131">
        <v>0</v>
      </c>
      <c r="H289" s="131">
        <v>0</v>
      </c>
      <c r="I289" s="131">
        <v>0</v>
      </c>
      <c r="J289" s="131">
        <v>0</v>
      </c>
      <c r="K289" s="131">
        <v>0</v>
      </c>
      <c r="L289" s="131">
        <v>0</v>
      </c>
      <c r="M289" s="119"/>
      <c r="N289" s="119"/>
      <c r="O289" s="119"/>
      <c r="P289" s="119"/>
      <c r="S289" s="180"/>
      <c r="T289" s="185"/>
      <c r="U289" s="186"/>
      <c r="V289" s="182"/>
      <c r="W289" s="183"/>
      <c r="X289" s="187"/>
      <c r="Y289" s="188"/>
      <c r="Z289" s="189"/>
    </row>
    <row r="290" spans="1:26">
      <c r="A290" s="126">
        <v>46227</v>
      </c>
      <c r="B290" s="126">
        <v>46237</v>
      </c>
      <c r="C290" s="131" t="s">
        <v>9060</v>
      </c>
      <c r="D290" s="119" t="s">
        <v>9618</v>
      </c>
      <c r="E290" s="119">
        <v>13</v>
      </c>
      <c r="F290" s="140">
        <v>0</v>
      </c>
      <c r="G290" s="119">
        <v>0</v>
      </c>
      <c r="H290" s="119">
        <v>14</v>
      </c>
      <c r="I290" s="119">
        <v>0</v>
      </c>
      <c r="J290" s="119">
        <v>0</v>
      </c>
      <c r="K290" s="119">
        <v>0</v>
      </c>
      <c r="L290" s="119">
        <v>14</v>
      </c>
      <c r="M290" s="119" t="s">
        <v>10431</v>
      </c>
      <c r="N290" s="119"/>
      <c r="O290" s="119"/>
      <c r="P290" s="119"/>
      <c r="S290" s="180"/>
      <c r="T290" s="185"/>
      <c r="U290" s="186"/>
      <c r="V290" s="182"/>
      <c r="W290" s="183"/>
      <c r="X290" s="187"/>
      <c r="Y290" s="188"/>
      <c r="Z290" s="189"/>
    </row>
    <row r="291" spans="1:26">
      <c r="A291" s="126">
        <v>46227</v>
      </c>
      <c r="B291" s="126">
        <v>46240</v>
      </c>
      <c r="C291" s="131" t="s">
        <v>9184</v>
      </c>
      <c r="D291" s="119" t="s">
        <v>10530</v>
      </c>
      <c r="E291" s="119">
        <v>2</v>
      </c>
      <c r="F291" s="140">
        <v>1</v>
      </c>
      <c r="G291" s="131">
        <v>0</v>
      </c>
      <c r="H291" s="131">
        <v>0</v>
      </c>
      <c r="I291" s="131">
        <v>0</v>
      </c>
      <c r="J291" s="131">
        <v>0</v>
      </c>
      <c r="K291" s="131">
        <v>0</v>
      </c>
      <c r="L291" s="131">
        <v>0</v>
      </c>
      <c r="M291" s="119"/>
      <c r="N291" s="119"/>
      <c r="O291" s="119"/>
      <c r="P291" s="119"/>
      <c r="S291" s="180"/>
      <c r="T291" s="185"/>
      <c r="U291" s="186"/>
      <c r="V291" s="182"/>
      <c r="W291" s="183"/>
      <c r="X291" s="187">
        <v>1</v>
      </c>
      <c r="Y291" s="188"/>
      <c r="Z291" s="189"/>
    </row>
    <row r="292" spans="1:26">
      <c r="A292" s="126">
        <v>46227</v>
      </c>
      <c r="B292" s="126">
        <v>46240</v>
      </c>
      <c r="C292" s="131" t="s">
        <v>9184</v>
      </c>
      <c r="D292" s="119" t="s">
        <v>10531</v>
      </c>
      <c r="E292" s="119">
        <v>4</v>
      </c>
      <c r="F292" s="140">
        <v>1</v>
      </c>
      <c r="G292" s="131">
        <v>0</v>
      </c>
      <c r="H292" s="131">
        <v>0</v>
      </c>
      <c r="I292" s="131">
        <v>0</v>
      </c>
      <c r="J292" s="131">
        <v>0</v>
      </c>
      <c r="K292" s="131">
        <v>0</v>
      </c>
      <c r="L292" s="131">
        <v>0</v>
      </c>
      <c r="M292" s="119"/>
      <c r="N292" s="119"/>
      <c r="O292" s="119"/>
      <c r="P292" s="119"/>
      <c r="S292" s="180"/>
      <c r="T292" s="185"/>
      <c r="U292" s="186"/>
      <c r="V292" s="182"/>
      <c r="W292" s="183"/>
      <c r="X292" s="187">
        <v>1</v>
      </c>
      <c r="Y292" s="188"/>
      <c r="Z292" s="189"/>
    </row>
    <row r="293" spans="1:26">
      <c r="A293" s="126">
        <v>46227</v>
      </c>
      <c r="B293" s="126">
        <v>46240</v>
      </c>
      <c r="C293" s="131" t="s">
        <v>9184</v>
      </c>
      <c r="D293" s="119" t="s">
        <v>10532</v>
      </c>
      <c r="E293" s="119">
        <v>4</v>
      </c>
      <c r="F293" s="131">
        <v>0</v>
      </c>
      <c r="G293" s="131">
        <v>0</v>
      </c>
      <c r="H293" s="131">
        <v>0</v>
      </c>
      <c r="I293" s="131">
        <v>0</v>
      </c>
      <c r="J293" s="131">
        <v>0</v>
      </c>
      <c r="K293" s="131">
        <v>0</v>
      </c>
      <c r="L293" s="131">
        <v>0</v>
      </c>
      <c r="M293" s="119"/>
      <c r="N293" s="119"/>
      <c r="O293" s="14"/>
      <c r="P293" s="119"/>
      <c r="S293" s="180"/>
      <c r="T293" s="185"/>
      <c r="U293" s="186"/>
      <c r="V293" s="182"/>
      <c r="W293" s="183"/>
      <c r="X293" s="187"/>
      <c r="Y293" s="188"/>
      <c r="Z293" s="189"/>
    </row>
    <row r="294" spans="1:26">
      <c r="A294" s="126">
        <v>46227</v>
      </c>
      <c r="B294" s="126">
        <v>46251</v>
      </c>
      <c r="C294" s="131" t="s">
        <v>9060</v>
      </c>
      <c r="D294" s="119" t="s">
        <v>10321</v>
      </c>
      <c r="E294" s="119">
        <v>12</v>
      </c>
      <c r="F294" s="131">
        <v>0</v>
      </c>
      <c r="G294" s="131">
        <v>0</v>
      </c>
      <c r="H294" s="131">
        <v>0</v>
      </c>
      <c r="I294" s="131">
        <v>0</v>
      </c>
      <c r="J294" s="131">
        <v>0</v>
      </c>
      <c r="K294" s="131">
        <v>0</v>
      </c>
      <c r="L294" s="131">
        <v>0</v>
      </c>
      <c r="M294" s="119"/>
      <c r="N294" s="119"/>
      <c r="O294" s="119"/>
      <c r="P294" s="119"/>
      <c r="S294" s="180"/>
      <c r="T294" s="185"/>
      <c r="U294" s="186"/>
      <c r="V294" s="182"/>
      <c r="W294" s="183"/>
      <c r="X294" s="187"/>
      <c r="Y294" s="188"/>
      <c r="Z294" s="189"/>
    </row>
    <row r="295" spans="1:26">
      <c r="A295" s="126">
        <v>46227</v>
      </c>
      <c r="B295" s="126">
        <v>46254</v>
      </c>
      <c r="C295" s="131" t="s">
        <v>8877</v>
      </c>
      <c r="D295" s="119" t="s">
        <v>10914</v>
      </c>
      <c r="E295" s="119">
        <v>7</v>
      </c>
      <c r="F295" s="140">
        <v>7</v>
      </c>
      <c r="G295" s="119">
        <v>0</v>
      </c>
      <c r="H295" s="119">
        <v>151</v>
      </c>
      <c r="I295" s="119">
        <v>0</v>
      </c>
      <c r="J295" s="119">
        <v>0</v>
      </c>
      <c r="K295" s="119">
        <v>0</v>
      </c>
      <c r="L295" s="119">
        <v>151</v>
      </c>
      <c r="M295" s="119" t="s">
        <v>10917</v>
      </c>
      <c r="N295" s="119"/>
      <c r="O295" s="119" t="s">
        <v>10917</v>
      </c>
      <c r="P295" s="119" t="s">
        <v>10918</v>
      </c>
      <c r="S295" s="180">
        <v>7</v>
      </c>
      <c r="T295" s="185"/>
      <c r="U295" s="186"/>
      <c r="V295" s="182"/>
      <c r="W295" s="183"/>
      <c r="X295" s="187"/>
      <c r="Y295" s="188"/>
      <c r="Z295" s="189"/>
    </row>
    <row r="296" spans="1:26" s="121" customFormat="1">
      <c r="A296" s="126">
        <v>46227</v>
      </c>
      <c r="B296" s="126">
        <v>46254</v>
      </c>
      <c r="C296" s="131" t="s">
        <v>8877</v>
      </c>
      <c r="D296" s="24" t="s">
        <v>10915</v>
      </c>
      <c r="E296" s="24">
        <v>2</v>
      </c>
      <c r="F296" s="140">
        <v>2</v>
      </c>
      <c r="G296" s="119">
        <v>0</v>
      </c>
      <c r="H296" s="119">
        <v>14</v>
      </c>
      <c r="I296" s="119">
        <v>0</v>
      </c>
      <c r="J296" s="119">
        <v>0</v>
      </c>
      <c r="K296" s="119">
        <v>0</v>
      </c>
      <c r="L296" s="119">
        <v>14</v>
      </c>
      <c r="M296" s="24" t="s">
        <v>10917</v>
      </c>
      <c r="N296" s="24"/>
      <c r="O296" s="24" t="s">
        <v>10917</v>
      </c>
      <c r="P296" s="15" t="s">
        <v>10917</v>
      </c>
      <c r="Q296" s="49"/>
      <c r="R296" s="154"/>
      <c r="S296" s="180">
        <v>2</v>
      </c>
      <c r="T296" s="185"/>
      <c r="U296" s="186"/>
      <c r="V296" s="182"/>
      <c r="W296" s="183"/>
      <c r="X296" s="187"/>
      <c r="Y296" s="188"/>
      <c r="Z296" s="189"/>
    </row>
    <row r="297" spans="1:26">
      <c r="A297" s="126">
        <v>46227</v>
      </c>
      <c r="B297" s="126">
        <v>46254</v>
      </c>
      <c r="C297" s="131" t="s">
        <v>8877</v>
      </c>
      <c r="D297" s="119" t="s">
        <v>10920</v>
      </c>
      <c r="E297" s="119">
        <v>12</v>
      </c>
      <c r="F297" s="140">
        <v>7</v>
      </c>
      <c r="G297" s="119">
        <v>0</v>
      </c>
      <c r="H297" s="119">
        <v>32</v>
      </c>
      <c r="I297" s="119">
        <v>0</v>
      </c>
      <c r="J297" s="119">
        <v>0</v>
      </c>
      <c r="K297" s="119">
        <v>0</v>
      </c>
      <c r="L297" s="119">
        <v>32</v>
      </c>
      <c r="M297" s="119" t="s">
        <v>10917</v>
      </c>
      <c r="N297" s="119"/>
      <c r="O297" s="119" t="s">
        <v>10917</v>
      </c>
      <c r="P297" s="119" t="s">
        <v>10917</v>
      </c>
      <c r="S297" s="180">
        <v>7</v>
      </c>
      <c r="T297" s="185"/>
      <c r="U297" s="186"/>
      <c r="V297" s="182"/>
      <c r="W297" s="183"/>
      <c r="X297" s="187"/>
      <c r="Y297" s="188"/>
      <c r="Z297" s="189"/>
    </row>
    <row r="298" spans="1:26">
      <c r="A298" s="126">
        <v>46227</v>
      </c>
      <c r="B298" s="126">
        <v>46255</v>
      </c>
      <c r="C298" s="131" t="s">
        <v>8877</v>
      </c>
      <c r="D298" s="131" t="s">
        <v>11020</v>
      </c>
      <c r="E298" s="131">
        <v>8</v>
      </c>
      <c r="F298" s="140">
        <v>8</v>
      </c>
      <c r="G298" s="119">
        <v>0</v>
      </c>
      <c r="H298" s="119">
        <v>41</v>
      </c>
      <c r="I298" s="119">
        <v>0</v>
      </c>
      <c r="J298" s="119">
        <v>0</v>
      </c>
      <c r="K298" s="119">
        <v>0</v>
      </c>
      <c r="L298" s="119">
        <v>41</v>
      </c>
      <c r="M298" s="119"/>
      <c r="N298" s="119"/>
      <c r="O298" s="119" t="s">
        <v>11017</v>
      </c>
      <c r="P298" s="119" t="s">
        <v>11016</v>
      </c>
      <c r="S298" s="180">
        <v>8</v>
      </c>
      <c r="T298" s="185"/>
      <c r="U298" s="186"/>
      <c r="V298" s="182"/>
      <c r="W298" s="183"/>
      <c r="X298" s="187"/>
      <c r="Y298" s="188"/>
      <c r="Z298" s="189"/>
    </row>
    <row r="299" spans="1:26">
      <c r="A299" s="126">
        <v>46227</v>
      </c>
      <c r="B299" s="126">
        <v>46257</v>
      </c>
      <c r="C299" s="131" t="s">
        <v>8877</v>
      </c>
      <c r="D299" s="119" t="s">
        <v>10915</v>
      </c>
      <c r="E299" s="119">
        <v>1</v>
      </c>
      <c r="F299" s="131">
        <v>0</v>
      </c>
      <c r="G299" s="131">
        <v>0</v>
      </c>
      <c r="H299" s="131">
        <v>0</v>
      </c>
      <c r="I299" s="131">
        <v>0</v>
      </c>
      <c r="J299" s="131">
        <v>0</v>
      </c>
      <c r="K299" s="131">
        <v>0</v>
      </c>
      <c r="L299" s="131">
        <v>0</v>
      </c>
      <c r="M299" s="119"/>
      <c r="N299" s="119"/>
      <c r="O299" s="119"/>
      <c r="P299" s="119"/>
      <c r="S299" s="180"/>
      <c r="T299" s="185"/>
      <c r="U299" s="186"/>
      <c r="V299" s="182"/>
      <c r="W299" s="183"/>
      <c r="X299" s="187"/>
      <c r="Y299" s="188"/>
      <c r="Z299" s="189"/>
    </row>
    <row r="300" spans="1:26">
      <c r="A300" s="126">
        <v>46227</v>
      </c>
      <c r="B300" s="126">
        <v>46258</v>
      </c>
      <c r="C300" s="131" t="s">
        <v>8877</v>
      </c>
      <c r="D300" s="119" t="s">
        <v>11019</v>
      </c>
      <c r="E300" s="119">
        <v>8</v>
      </c>
      <c r="F300" s="140">
        <v>0</v>
      </c>
      <c r="G300" s="119">
        <v>0</v>
      </c>
      <c r="H300" s="119">
        <v>9</v>
      </c>
      <c r="I300" s="119">
        <v>0</v>
      </c>
      <c r="J300" s="119">
        <v>0</v>
      </c>
      <c r="K300" s="119">
        <v>0</v>
      </c>
      <c r="L300" s="119">
        <v>9</v>
      </c>
      <c r="M300" s="119" t="s">
        <v>11045</v>
      </c>
      <c r="N300" s="119"/>
      <c r="O300" s="119" t="s">
        <v>11043</v>
      </c>
      <c r="P300" s="119" t="s">
        <v>11043</v>
      </c>
      <c r="S300" s="180"/>
      <c r="T300" s="185"/>
      <c r="U300" s="186"/>
      <c r="V300" s="182"/>
      <c r="W300" s="183"/>
      <c r="X300" s="187"/>
      <c r="Y300" s="188"/>
      <c r="Z300" s="189"/>
    </row>
    <row r="301" spans="1:26">
      <c r="A301" s="126">
        <v>46227</v>
      </c>
      <c r="B301" s="126">
        <v>46258</v>
      </c>
      <c r="C301" s="131" t="s">
        <v>8877</v>
      </c>
      <c r="D301" s="119" t="s">
        <v>11041</v>
      </c>
      <c r="E301" s="119">
        <v>7</v>
      </c>
      <c r="F301" s="140">
        <v>6</v>
      </c>
      <c r="G301" s="119">
        <v>0</v>
      </c>
      <c r="H301" s="119">
        <v>38</v>
      </c>
      <c r="I301" s="119">
        <v>0</v>
      </c>
      <c r="J301" s="119">
        <v>0</v>
      </c>
      <c r="K301" s="119">
        <v>0</v>
      </c>
      <c r="L301" s="119">
        <v>38</v>
      </c>
      <c r="M301" s="119" t="s">
        <v>11043</v>
      </c>
      <c r="N301" s="119" t="s">
        <v>11043</v>
      </c>
      <c r="O301" s="119" t="s">
        <v>11043</v>
      </c>
      <c r="P301" s="119" t="s">
        <v>11043</v>
      </c>
      <c r="S301" s="180">
        <v>6</v>
      </c>
      <c r="T301" s="185"/>
      <c r="U301" s="186"/>
      <c r="V301" s="182"/>
      <c r="W301" s="183"/>
      <c r="X301" s="187"/>
      <c r="Y301" s="188"/>
      <c r="Z301" s="189"/>
    </row>
    <row r="302" spans="1:26">
      <c r="A302" s="126">
        <v>46227</v>
      </c>
      <c r="B302" s="126">
        <v>46259</v>
      </c>
      <c r="C302" s="131" t="s">
        <v>8877</v>
      </c>
      <c r="D302" s="119" t="s">
        <v>11103</v>
      </c>
      <c r="E302" s="119">
        <v>12</v>
      </c>
      <c r="F302" s="140">
        <v>12</v>
      </c>
      <c r="G302" s="119">
        <v>0</v>
      </c>
      <c r="H302" s="119">
        <v>94</v>
      </c>
      <c r="I302" s="119">
        <v>0</v>
      </c>
      <c r="J302" s="119">
        <v>0</v>
      </c>
      <c r="K302" s="119">
        <v>0</v>
      </c>
      <c r="L302" s="119">
        <v>94</v>
      </c>
      <c r="M302" s="119"/>
      <c r="N302" s="119"/>
      <c r="O302" s="119" t="s">
        <v>11101</v>
      </c>
      <c r="P302" s="119" t="s">
        <v>11107</v>
      </c>
      <c r="S302" s="180">
        <v>12</v>
      </c>
      <c r="T302" s="185"/>
      <c r="U302" s="186"/>
      <c r="V302" s="182"/>
      <c r="W302" s="183"/>
      <c r="X302" s="187"/>
      <c r="Y302" s="188"/>
      <c r="Z302" s="189"/>
    </row>
    <row r="303" spans="1:26">
      <c r="A303" s="126">
        <v>46227</v>
      </c>
      <c r="B303" s="126">
        <v>46260</v>
      </c>
      <c r="C303" s="131" t="s">
        <v>8877</v>
      </c>
      <c r="D303" s="119" t="s">
        <v>11148</v>
      </c>
      <c r="E303" s="119">
        <v>11</v>
      </c>
      <c r="F303" s="140">
        <v>0</v>
      </c>
      <c r="G303" s="119">
        <v>0</v>
      </c>
      <c r="H303" s="119">
        <v>9</v>
      </c>
      <c r="I303" s="119">
        <v>0</v>
      </c>
      <c r="J303" s="119">
        <v>0</v>
      </c>
      <c r="K303" s="119">
        <v>0</v>
      </c>
      <c r="L303" s="119">
        <v>9</v>
      </c>
      <c r="M303" s="119" t="s">
        <v>11146</v>
      </c>
      <c r="N303" s="119"/>
      <c r="O303" s="119" t="s">
        <v>11146</v>
      </c>
      <c r="P303" s="119" t="s">
        <v>11146</v>
      </c>
      <c r="S303" s="180"/>
      <c r="T303" s="185"/>
      <c r="U303" s="186"/>
      <c r="V303" s="182"/>
      <c r="W303" s="183"/>
      <c r="X303" s="187"/>
      <c r="Y303" s="188"/>
      <c r="Z303" s="189"/>
    </row>
    <row r="304" spans="1:26">
      <c r="A304" s="126">
        <v>46227</v>
      </c>
      <c r="B304" s="126">
        <v>46260</v>
      </c>
      <c r="C304" s="131" t="s">
        <v>8877</v>
      </c>
      <c r="D304" s="119" t="s">
        <v>11149</v>
      </c>
      <c r="E304" s="119">
        <v>8</v>
      </c>
      <c r="F304" s="140">
        <v>0</v>
      </c>
      <c r="G304" s="119">
        <v>0</v>
      </c>
      <c r="H304" s="119">
        <v>7</v>
      </c>
      <c r="I304" s="119">
        <v>0</v>
      </c>
      <c r="J304" s="119">
        <v>0</v>
      </c>
      <c r="K304" s="119">
        <v>0</v>
      </c>
      <c r="L304" s="119">
        <v>7</v>
      </c>
      <c r="M304" s="119"/>
      <c r="N304" s="119"/>
      <c r="O304" s="119" t="s">
        <v>11146</v>
      </c>
      <c r="P304" s="119" t="s">
        <v>11146</v>
      </c>
      <c r="S304" s="180"/>
      <c r="T304" s="185"/>
      <c r="U304" s="186"/>
      <c r="V304" s="182"/>
      <c r="W304" s="183"/>
      <c r="X304" s="187"/>
      <c r="Y304" s="188"/>
      <c r="Z304" s="189"/>
    </row>
    <row r="305" spans="1:26">
      <c r="A305" s="52"/>
      <c r="B305" s="126">
        <v>46261</v>
      </c>
      <c r="C305" s="131" t="s">
        <v>8877</v>
      </c>
      <c r="D305" s="119" t="s">
        <v>11192</v>
      </c>
      <c r="E305" s="119">
        <v>6</v>
      </c>
      <c r="F305" s="140">
        <v>6</v>
      </c>
      <c r="G305" s="119">
        <v>0</v>
      </c>
      <c r="H305" s="119">
        <v>178</v>
      </c>
      <c r="I305" s="119">
        <v>0</v>
      </c>
      <c r="J305" s="119">
        <v>0</v>
      </c>
      <c r="K305" s="119">
        <v>0</v>
      </c>
      <c r="L305" s="119">
        <v>178</v>
      </c>
      <c r="M305" s="119" t="s">
        <v>11194</v>
      </c>
      <c r="N305" s="119"/>
      <c r="O305" s="119" t="s">
        <v>11194</v>
      </c>
      <c r="P305" s="119" t="s">
        <v>11195</v>
      </c>
      <c r="S305" s="180">
        <v>6</v>
      </c>
      <c r="T305" s="185"/>
      <c r="U305" s="186"/>
      <c r="V305" s="182"/>
      <c r="W305" s="183"/>
      <c r="X305" s="187"/>
      <c r="Y305" s="188"/>
      <c r="Z305" s="189"/>
    </row>
    <row r="306" spans="1:26">
      <c r="A306" s="52"/>
      <c r="B306" s="126">
        <v>46261</v>
      </c>
      <c r="C306" s="131" t="s">
        <v>8877</v>
      </c>
      <c r="D306" s="119" t="s">
        <v>11103</v>
      </c>
      <c r="E306" s="119">
        <v>12</v>
      </c>
      <c r="F306" s="140">
        <v>12</v>
      </c>
      <c r="G306" s="119">
        <v>0</v>
      </c>
      <c r="H306" s="119">
        <v>176</v>
      </c>
      <c r="I306" s="119">
        <v>0</v>
      </c>
      <c r="J306" s="119">
        <v>0</v>
      </c>
      <c r="K306" s="119">
        <v>0</v>
      </c>
      <c r="L306" s="119">
        <v>176</v>
      </c>
      <c r="M306" s="119" t="s">
        <v>11194</v>
      </c>
      <c r="N306" s="119"/>
      <c r="O306" s="119" t="s">
        <v>11196</v>
      </c>
      <c r="P306" s="119" t="s">
        <v>11194</v>
      </c>
      <c r="S306" s="180">
        <v>12</v>
      </c>
      <c r="T306" s="185"/>
      <c r="U306" s="186"/>
      <c r="V306" s="182"/>
      <c r="W306" s="183"/>
      <c r="X306" s="187"/>
      <c r="Y306" s="188"/>
      <c r="Z306" s="189"/>
    </row>
    <row r="307" spans="1:26" s="168" customFormat="1">
      <c r="A307" s="52"/>
      <c r="B307" s="126">
        <v>46262</v>
      </c>
      <c r="C307" s="131" t="s">
        <v>8877</v>
      </c>
      <c r="D307" s="131" t="s">
        <v>11300</v>
      </c>
      <c r="E307" s="131">
        <v>7</v>
      </c>
      <c r="F307" s="140">
        <v>7</v>
      </c>
      <c r="G307" s="131">
        <v>0</v>
      </c>
      <c r="H307" s="131">
        <v>326</v>
      </c>
      <c r="I307" s="131">
        <v>0</v>
      </c>
      <c r="J307" s="131">
        <v>0</v>
      </c>
      <c r="K307" s="131">
        <v>0</v>
      </c>
      <c r="L307" s="131">
        <v>326</v>
      </c>
      <c r="M307" s="131"/>
      <c r="N307" s="131"/>
      <c r="O307" s="131" t="s">
        <v>11302</v>
      </c>
      <c r="P307" s="131" t="s">
        <v>11302</v>
      </c>
      <c r="Q307" s="52"/>
      <c r="R307" s="154"/>
      <c r="S307" s="180">
        <v>7</v>
      </c>
      <c r="T307" s="185"/>
      <c r="U307" s="186"/>
      <c r="V307" s="182"/>
      <c r="W307" s="183"/>
      <c r="X307" s="187"/>
      <c r="Y307" s="188"/>
      <c r="Z307" s="189"/>
    </row>
    <row r="308" spans="1:26">
      <c r="A308" s="52"/>
      <c r="B308" s="126">
        <v>46262</v>
      </c>
      <c r="C308" s="131" t="s">
        <v>8877</v>
      </c>
      <c r="D308" s="119" t="s">
        <v>11297</v>
      </c>
      <c r="E308" s="119">
        <v>12</v>
      </c>
      <c r="F308" s="140">
        <v>0</v>
      </c>
      <c r="G308" s="119">
        <v>0</v>
      </c>
      <c r="H308" s="119">
        <v>4</v>
      </c>
      <c r="I308" s="119">
        <v>0</v>
      </c>
      <c r="J308" s="119">
        <v>0</v>
      </c>
      <c r="K308" s="119">
        <v>0</v>
      </c>
      <c r="L308" s="119">
        <v>4</v>
      </c>
      <c r="M308" s="119" t="s">
        <v>11303</v>
      </c>
      <c r="N308" s="119"/>
      <c r="O308" s="119" t="s">
        <v>11302</v>
      </c>
      <c r="P308" s="119" t="s">
        <v>11302</v>
      </c>
      <c r="S308" s="180"/>
      <c r="T308" s="185"/>
      <c r="U308" s="186"/>
      <c r="V308" s="182"/>
      <c r="W308" s="183"/>
      <c r="X308" s="187"/>
      <c r="Y308" s="188"/>
      <c r="Z308" s="189"/>
    </row>
    <row r="309" spans="1:26">
      <c r="A309" s="52"/>
      <c r="B309" s="126">
        <v>46263</v>
      </c>
      <c r="C309" s="131" t="s">
        <v>8877</v>
      </c>
      <c r="D309" s="119" t="s">
        <v>11298</v>
      </c>
      <c r="E309" s="119">
        <v>12</v>
      </c>
      <c r="F309" s="131">
        <v>0</v>
      </c>
      <c r="G309" s="131">
        <v>0</v>
      </c>
      <c r="H309" s="131">
        <v>0</v>
      </c>
      <c r="I309" s="131">
        <v>0</v>
      </c>
      <c r="J309" s="131">
        <v>0</v>
      </c>
      <c r="K309" s="131">
        <v>0</v>
      </c>
      <c r="L309" s="131">
        <v>0</v>
      </c>
      <c r="M309" s="119"/>
      <c r="N309" s="119"/>
      <c r="O309" s="119"/>
      <c r="P309" s="119"/>
      <c r="S309" s="180"/>
      <c r="T309" s="185"/>
      <c r="U309" s="186"/>
      <c r="V309" s="182"/>
      <c r="W309" s="183"/>
      <c r="X309" s="187"/>
      <c r="Y309" s="188"/>
      <c r="Z309" s="189"/>
    </row>
    <row r="310" spans="1:26">
      <c r="A310" s="52"/>
      <c r="B310" s="126">
        <v>46263</v>
      </c>
      <c r="C310" s="131" t="s">
        <v>8877</v>
      </c>
      <c r="D310" s="119" t="s">
        <v>11299</v>
      </c>
      <c r="E310" s="119">
        <v>11</v>
      </c>
      <c r="F310" s="131">
        <v>0</v>
      </c>
      <c r="G310" s="131">
        <v>0</v>
      </c>
      <c r="H310" s="131">
        <v>0</v>
      </c>
      <c r="I310" s="131">
        <v>0</v>
      </c>
      <c r="J310" s="131">
        <v>0</v>
      </c>
      <c r="K310" s="131">
        <v>0</v>
      </c>
      <c r="L310" s="131">
        <v>0</v>
      </c>
      <c r="M310" s="119"/>
      <c r="N310" s="119"/>
      <c r="O310" s="119"/>
      <c r="P310" s="119"/>
      <c r="S310" s="180"/>
      <c r="T310" s="185"/>
      <c r="U310" s="186"/>
      <c r="V310" s="182"/>
      <c r="W310" s="183"/>
      <c r="X310" s="187"/>
      <c r="Y310" s="188"/>
      <c r="Z310" s="189"/>
    </row>
    <row r="311" spans="1:26">
      <c r="A311" s="52"/>
      <c r="B311" s="126">
        <v>46265</v>
      </c>
      <c r="C311" s="131" t="s">
        <v>8877</v>
      </c>
      <c r="D311" s="119" t="s">
        <v>11041</v>
      </c>
      <c r="E311" s="119">
        <v>1</v>
      </c>
      <c r="F311" s="131">
        <v>0</v>
      </c>
      <c r="G311" s="131">
        <v>0</v>
      </c>
      <c r="H311" s="131">
        <v>0</v>
      </c>
      <c r="I311" s="131">
        <v>0</v>
      </c>
      <c r="J311" s="131">
        <v>0</v>
      </c>
      <c r="K311" s="131">
        <v>0</v>
      </c>
      <c r="L311" s="131">
        <v>0</v>
      </c>
      <c r="M311" s="119"/>
      <c r="N311" s="119"/>
      <c r="O311" s="119"/>
      <c r="P311" s="119"/>
      <c r="S311" s="180"/>
      <c r="T311" s="185"/>
      <c r="U311" s="186"/>
      <c r="V311" s="182"/>
      <c r="W311" s="183"/>
      <c r="X311" s="187"/>
      <c r="Y311" s="188"/>
      <c r="Z311" s="189"/>
    </row>
    <row r="312" spans="1:26">
      <c r="A312" s="52"/>
      <c r="B312" s="126">
        <v>46265</v>
      </c>
      <c r="C312" s="131" t="s">
        <v>8877</v>
      </c>
      <c r="D312" s="119" t="s">
        <v>11347</v>
      </c>
      <c r="E312" s="119">
        <v>1</v>
      </c>
      <c r="F312" s="140">
        <v>0</v>
      </c>
      <c r="G312" s="119">
        <v>0</v>
      </c>
      <c r="H312" s="119">
        <v>1</v>
      </c>
      <c r="I312" s="119">
        <v>0</v>
      </c>
      <c r="J312" s="119">
        <v>0</v>
      </c>
      <c r="K312" s="119">
        <v>0</v>
      </c>
      <c r="L312" s="119">
        <v>1</v>
      </c>
      <c r="M312" s="119" t="s">
        <v>11351</v>
      </c>
      <c r="N312" s="119"/>
      <c r="O312" s="119" t="s">
        <v>11342</v>
      </c>
      <c r="P312" s="119" t="s">
        <v>11342</v>
      </c>
      <c r="S312" s="180"/>
      <c r="T312" s="185"/>
      <c r="U312" s="186"/>
      <c r="V312" s="182"/>
      <c r="W312" s="183"/>
      <c r="X312" s="187"/>
      <c r="Y312" s="188"/>
      <c r="Z312" s="189"/>
    </row>
    <row r="313" spans="1:26">
      <c r="A313" s="52"/>
      <c r="B313" s="126">
        <v>46265</v>
      </c>
      <c r="C313" s="131" t="s">
        <v>8878</v>
      </c>
      <c r="D313" s="119" t="s">
        <v>11348</v>
      </c>
      <c r="E313" s="119">
        <v>12</v>
      </c>
      <c r="F313" s="140">
        <v>0</v>
      </c>
      <c r="G313" s="119">
        <v>0</v>
      </c>
      <c r="H313" s="119">
        <v>1</v>
      </c>
      <c r="I313" s="119">
        <v>0</v>
      </c>
      <c r="J313" s="119">
        <v>0</v>
      </c>
      <c r="K313" s="119">
        <v>0</v>
      </c>
      <c r="L313" s="119">
        <v>1</v>
      </c>
      <c r="M313" s="119" t="s">
        <v>11342</v>
      </c>
      <c r="N313" s="119"/>
      <c r="O313" s="119"/>
      <c r="P313" s="119"/>
      <c r="S313" s="180"/>
      <c r="T313" s="185"/>
      <c r="U313" s="186"/>
      <c r="V313" s="182"/>
      <c r="W313" s="183"/>
      <c r="X313" s="187"/>
      <c r="Y313" s="188"/>
      <c r="Z313" s="189"/>
    </row>
    <row r="314" spans="1:26">
      <c r="A314" s="52"/>
      <c r="B314" s="126"/>
      <c r="C314" s="24"/>
      <c r="D314" s="119"/>
      <c r="E314" s="119"/>
      <c r="F314" s="24"/>
      <c r="G314" s="119"/>
      <c r="H314" s="119"/>
      <c r="I314" s="119"/>
      <c r="J314" s="119"/>
      <c r="K314" s="119"/>
      <c r="L314" s="119"/>
      <c r="M314" s="119"/>
      <c r="N314" s="119"/>
      <c r="O314" s="119"/>
      <c r="P314" s="119"/>
      <c r="S314" s="180"/>
      <c r="T314" s="185"/>
      <c r="U314" s="186"/>
      <c r="V314" s="182"/>
      <c r="W314" s="183"/>
      <c r="X314" s="187"/>
      <c r="Y314" s="188"/>
      <c r="Z314" s="189"/>
    </row>
    <row r="315" spans="1:26" s="121" customFormat="1">
      <c r="B315" s="126"/>
      <c r="C315" s="24"/>
      <c r="D315" s="24"/>
      <c r="E315" s="24"/>
      <c r="F315" s="24"/>
      <c r="G315" s="119"/>
      <c r="H315" s="119"/>
      <c r="I315" s="119"/>
      <c r="J315" s="119"/>
      <c r="K315" s="119"/>
      <c r="L315" s="119"/>
      <c r="M315" s="24"/>
      <c r="N315" s="24"/>
      <c r="O315" s="24"/>
      <c r="P315" s="15"/>
      <c r="Q315" s="49"/>
      <c r="R315" s="154"/>
      <c r="S315" s="180"/>
      <c r="T315" s="185"/>
      <c r="U315" s="186"/>
      <c r="V315" s="182"/>
      <c r="W315" s="183"/>
      <c r="X315" s="187"/>
      <c r="Y315" s="188"/>
      <c r="Z315" s="189"/>
    </row>
    <row r="316" spans="1:26">
      <c r="A316" s="52"/>
      <c r="B316" s="126"/>
      <c r="C316" s="119"/>
      <c r="D316" s="119"/>
      <c r="E316" s="119"/>
      <c r="F316" s="24"/>
      <c r="G316" s="119"/>
      <c r="H316" s="119"/>
      <c r="I316" s="119"/>
      <c r="J316" s="119"/>
      <c r="K316" s="119"/>
      <c r="L316" s="119"/>
      <c r="M316" s="119"/>
      <c r="N316" s="119"/>
      <c r="O316" s="119"/>
      <c r="P316" s="119"/>
      <c r="S316" s="180"/>
      <c r="T316" s="185"/>
      <c r="U316" s="186"/>
      <c r="V316" s="182"/>
      <c r="W316" s="183"/>
      <c r="X316" s="187"/>
      <c r="Y316" s="188"/>
      <c r="Z316" s="189"/>
    </row>
    <row r="317" spans="1:26">
      <c r="A317" s="52"/>
      <c r="B317" s="126"/>
      <c r="C317" s="119"/>
      <c r="D317" s="119"/>
      <c r="E317" s="119"/>
      <c r="F317" s="24"/>
      <c r="G317" s="119"/>
      <c r="H317" s="119"/>
      <c r="I317" s="119"/>
      <c r="J317" s="119"/>
      <c r="K317" s="119"/>
      <c r="L317" s="119"/>
      <c r="M317" s="119"/>
      <c r="N317" s="119"/>
      <c r="O317" s="119"/>
      <c r="P317" s="119"/>
      <c r="S317" s="180"/>
      <c r="T317" s="185"/>
      <c r="U317" s="186"/>
      <c r="V317" s="182"/>
      <c r="W317" s="183"/>
      <c r="X317" s="187"/>
      <c r="Y317" s="188"/>
      <c r="Z317" s="189"/>
    </row>
    <row r="318" spans="1:26">
      <c r="A318" s="52"/>
      <c r="B318" s="126"/>
      <c r="C318" s="119"/>
      <c r="D318" s="119"/>
      <c r="E318" s="119"/>
      <c r="F318" s="24"/>
      <c r="G318" s="119"/>
      <c r="H318" s="119"/>
      <c r="I318" s="119"/>
      <c r="J318" s="119"/>
      <c r="K318" s="119"/>
      <c r="L318" s="119"/>
      <c r="M318" s="119"/>
      <c r="N318" s="119"/>
      <c r="O318" s="119"/>
      <c r="P318" s="119"/>
      <c r="S318" s="180"/>
      <c r="T318" s="185"/>
      <c r="U318" s="186"/>
      <c r="V318" s="182"/>
      <c r="W318" s="183"/>
      <c r="X318" s="187"/>
      <c r="Y318" s="188"/>
      <c r="Z318" s="189"/>
    </row>
    <row r="319" spans="1:26">
      <c r="A319" s="52"/>
      <c r="B319" s="126"/>
      <c r="C319" s="24"/>
      <c r="D319" s="119"/>
      <c r="E319" s="119"/>
      <c r="F319" s="24"/>
      <c r="G319" s="119"/>
      <c r="H319" s="119"/>
      <c r="I319" s="119"/>
      <c r="J319" s="119"/>
      <c r="K319" s="119"/>
      <c r="L319" s="119"/>
      <c r="M319" s="119"/>
      <c r="N319" s="119"/>
      <c r="O319" s="119"/>
      <c r="P319" s="119"/>
      <c r="S319" s="180"/>
      <c r="T319" s="185"/>
      <c r="U319" s="186"/>
      <c r="V319" s="182"/>
      <c r="W319" s="183"/>
      <c r="X319" s="187"/>
      <c r="Y319" s="188"/>
      <c r="Z319" s="189"/>
    </row>
    <row r="320" spans="1:26">
      <c r="A320" s="52"/>
      <c r="B320" s="126"/>
      <c r="C320" s="24"/>
      <c r="D320" s="119"/>
      <c r="E320" s="119"/>
      <c r="F320" s="119"/>
      <c r="G320" s="119"/>
      <c r="H320" s="119"/>
      <c r="I320" s="119"/>
      <c r="J320" s="119"/>
      <c r="K320" s="119"/>
      <c r="L320" s="119"/>
      <c r="M320" s="119"/>
      <c r="N320" s="119"/>
      <c r="O320" s="119"/>
      <c r="P320" s="119"/>
      <c r="S320" s="180"/>
      <c r="T320" s="185"/>
      <c r="U320" s="186"/>
      <c r="V320" s="182"/>
      <c r="W320" s="183"/>
      <c r="X320" s="187"/>
      <c r="Y320" s="188"/>
      <c r="Z320" s="189"/>
    </row>
    <row r="321" spans="1:26">
      <c r="A321" s="52"/>
      <c r="B321" s="126"/>
      <c r="C321" s="24"/>
      <c r="D321" s="119"/>
      <c r="E321" s="119"/>
      <c r="F321" s="119"/>
      <c r="G321" s="119"/>
      <c r="H321" s="119"/>
      <c r="I321" s="119"/>
      <c r="J321" s="119"/>
      <c r="K321" s="119"/>
      <c r="L321" s="119"/>
      <c r="M321" s="119"/>
      <c r="N321" s="119"/>
      <c r="O321" s="119"/>
      <c r="P321" s="119"/>
      <c r="S321" s="180"/>
      <c r="T321" s="185"/>
      <c r="U321" s="186"/>
      <c r="V321" s="182"/>
      <c r="W321" s="183"/>
      <c r="X321" s="187"/>
      <c r="Y321" s="188"/>
      <c r="Z321" s="189"/>
    </row>
    <row r="322" spans="1:26">
      <c r="A322" s="52"/>
      <c r="B322" s="126"/>
      <c r="C322" s="24"/>
      <c r="D322" s="119"/>
      <c r="E322" s="119"/>
      <c r="F322" s="24"/>
      <c r="G322" s="119"/>
      <c r="H322" s="119"/>
      <c r="I322" s="119"/>
      <c r="J322" s="119"/>
      <c r="K322" s="119"/>
      <c r="L322" s="119"/>
      <c r="M322" s="119"/>
      <c r="N322" s="119"/>
      <c r="O322" s="119"/>
      <c r="P322" s="119"/>
      <c r="S322" s="180"/>
      <c r="T322" s="185"/>
      <c r="U322" s="186"/>
      <c r="V322" s="182"/>
      <c r="W322" s="183"/>
      <c r="X322" s="187"/>
      <c r="Y322" s="188"/>
      <c r="Z322" s="189"/>
    </row>
    <row r="323" spans="1:26">
      <c r="A323" s="52"/>
      <c r="B323" s="126"/>
      <c r="C323" s="24"/>
      <c r="D323" s="119"/>
      <c r="E323" s="119"/>
      <c r="F323" s="119"/>
      <c r="G323" s="119"/>
      <c r="H323" s="119"/>
      <c r="I323" s="119"/>
      <c r="J323" s="119"/>
      <c r="K323" s="119"/>
      <c r="L323" s="119"/>
      <c r="M323" s="119"/>
      <c r="N323" s="119"/>
      <c r="O323" s="119"/>
      <c r="P323" s="119"/>
      <c r="S323" s="180"/>
      <c r="T323" s="185"/>
      <c r="U323" s="186"/>
      <c r="V323" s="182"/>
      <c r="W323" s="183"/>
      <c r="X323" s="187"/>
      <c r="Y323" s="188"/>
      <c r="Z323" s="189"/>
    </row>
    <row r="324" spans="1:26">
      <c r="A324" s="52"/>
      <c r="B324" s="126"/>
      <c r="C324" s="24"/>
      <c r="D324" s="119"/>
      <c r="E324" s="119"/>
      <c r="F324" s="24"/>
      <c r="G324" s="119"/>
      <c r="H324" s="119"/>
      <c r="I324" s="119"/>
      <c r="J324" s="119"/>
      <c r="K324" s="119"/>
      <c r="L324" s="119"/>
      <c r="M324" s="119"/>
      <c r="N324" s="119"/>
      <c r="O324" s="119"/>
      <c r="P324" s="119"/>
      <c r="S324" s="180"/>
      <c r="T324" s="185"/>
      <c r="U324" s="186"/>
      <c r="V324" s="182"/>
      <c r="W324" s="183"/>
      <c r="X324" s="187"/>
      <c r="Y324" s="188"/>
      <c r="Z324" s="189"/>
    </row>
    <row r="325" spans="1:26">
      <c r="A325" s="52"/>
      <c r="B325" s="126"/>
      <c r="C325" s="24"/>
      <c r="D325" s="119"/>
      <c r="E325" s="119"/>
      <c r="F325" s="24"/>
      <c r="G325" s="119"/>
      <c r="H325" s="119"/>
      <c r="I325" s="119"/>
      <c r="J325" s="119"/>
      <c r="K325" s="119"/>
      <c r="L325" s="119"/>
      <c r="M325" s="119"/>
      <c r="N325" s="119"/>
      <c r="O325" s="119"/>
      <c r="P325" s="119"/>
      <c r="S325" s="180"/>
      <c r="T325" s="185"/>
      <c r="U325" s="186"/>
      <c r="V325" s="182"/>
      <c r="W325" s="183"/>
      <c r="X325" s="187"/>
      <c r="Y325" s="188"/>
      <c r="Z325" s="189"/>
    </row>
    <row r="326" spans="1:26">
      <c r="A326" s="52"/>
      <c r="B326" s="126"/>
      <c r="C326" s="119"/>
      <c r="D326" s="119"/>
      <c r="E326" s="119"/>
      <c r="F326" s="24"/>
      <c r="G326" s="119"/>
      <c r="H326" s="119"/>
      <c r="I326" s="119"/>
      <c r="J326" s="119"/>
      <c r="K326" s="119"/>
      <c r="L326" s="119"/>
      <c r="M326" s="119"/>
      <c r="N326" s="119"/>
      <c r="O326" s="119"/>
      <c r="P326" s="119"/>
      <c r="S326" s="180"/>
      <c r="T326" s="185"/>
      <c r="U326" s="186"/>
      <c r="V326" s="182"/>
      <c r="W326" s="183"/>
      <c r="X326" s="187"/>
      <c r="Y326" s="188"/>
      <c r="Z326" s="189"/>
    </row>
    <row r="327" spans="1:26">
      <c r="A327" s="52"/>
      <c r="B327" s="126"/>
      <c r="C327" s="119"/>
      <c r="D327" s="119"/>
      <c r="E327" s="119"/>
      <c r="F327" s="24"/>
      <c r="G327" s="119"/>
      <c r="H327" s="119"/>
      <c r="I327" s="119"/>
      <c r="J327" s="119"/>
      <c r="K327" s="119"/>
      <c r="L327" s="119"/>
      <c r="M327" s="119"/>
      <c r="N327" s="119"/>
      <c r="O327" s="119"/>
      <c r="P327" s="119"/>
      <c r="S327" s="180"/>
      <c r="T327" s="185"/>
      <c r="U327" s="186"/>
      <c r="V327" s="182"/>
      <c r="W327" s="183"/>
      <c r="X327" s="187"/>
      <c r="Y327" s="188"/>
      <c r="Z327" s="189"/>
    </row>
    <row r="328" spans="1:26">
      <c r="A328" s="52"/>
      <c r="B328" s="126"/>
      <c r="C328" s="119"/>
      <c r="D328" s="119"/>
      <c r="E328" s="119"/>
      <c r="F328" s="24"/>
      <c r="G328" s="119"/>
      <c r="H328" s="119"/>
      <c r="I328" s="119"/>
      <c r="J328" s="119"/>
      <c r="K328" s="119"/>
      <c r="L328" s="119"/>
      <c r="M328" s="119"/>
      <c r="N328" s="119"/>
      <c r="O328" s="119"/>
      <c r="P328" s="119"/>
      <c r="S328" s="180"/>
      <c r="T328" s="185"/>
      <c r="U328" s="186"/>
      <c r="V328" s="182"/>
      <c r="W328" s="183"/>
      <c r="X328" s="187"/>
      <c r="Y328" s="188"/>
      <c r="Z328" s="189"/>
    </row>
    <row r="329" spans="1:26">
      <c r="A329" s="52"/>
      <c r="B329" s="126"/>
      <c r="C329" s="119"/>
      <c r="D329" s="119"/>
      <c r="E329" s="119"/>
      <c r="F329" s="24"/>
      <c r="G329" s="119"/>
      <c r="H329" s="119"/>
      <c r="I329" s="119"/>
      <c r="J329" s="119"/>
      <c r="K329" s="119"/>
      <c r="L329" s="119"/>
      <c r="M329" s="119"/>
      <c r="N329" s="119"/>
      <c r="O329" s="119"/>
      <c r="P329" s="119"/>
      <c r="S329" s="180"/>
      <c r="T329" s="185"/>
      <c r="U329" s="186"/>
      <c r="V329" s="182"/>
      <c r="W329" s="183"/>
      <c r="X329" s="187"/>
      <c r="Y329" s="188"/>
      <c r="Z329" s="189"/>
    </row>
    <row r="330" spans="1:26">
      <c r="A330" s="52"/>
      <c r="B330" s="126"/>
      <c r="C330" s="119"/>
      <c r="D330" s="119"/>
      <c r="E330" s="119"/>
      <c r="F330" s="24"/>
      <c r="G330" s="119"/>
      <c r="H330" s="119"/>
      <c r="I330" s="119"/>
      <c r="J330" s="119"/>
      <c r="K330" s="119"/>
      <c r="L330" s="119"/>
      <c r="M330" s="119"/>
      <c r="N330" s="119"/>
      <c r="O330" s="119"/>
      <c r="P330" s="119"/>
      <c r="S330" s="180"/>
      <c r="T330" s="185"/>
      <c r="U330" s="186"/>
      <c r="V330" s="182"/>
      <c r="W330" s="183"/>
      <c r="X330" s="187"/>
      <c r="Y330" s="188"/>
      <c r="Z330" s="189"/>
    </row>
    <row r="331" spans="1:26">
      <c r="A331" s="52"/>
      <c r="B331" s="126"/>
      <c r="C331" s="119"/>
      <c r="D331" s="119"/>
      <c r="E331" s="119"/>
      <c r="F331" s="24"/>
      <c r="G331" s="119"/>
      <c r="H331" s="119"/>
      <c r="I331" s="119"/>
      <c r="J331" s="119"/>
      <c r="K331" s="119"/>
      <c r="L331" s="119"/>
      <c r="M331" s="119"/>
      <c r="N331" s="119"/>
      <c r="O331" s="119"/>
      <c r="P331" s="119"/>
      <c r="S331" s="180"/>
      <c r="T331" s="185"/>
      <c r="U331" s="186"/>
      <c r="V331" s="182"/>
      <c r="W331" s="183"/>
      <c r="X331" s="187"/>
      <c r="Y331" s="188"/>
      <c r="Z331" s="189"/>
    </row>
    <row r="332" spans="1:26">
      <c r="A332" s="52"/>
      <c r="B332" s="126"/>
      <c r="C332" s="119"/>
      <c r="D332" s="119"/>
      <c r="E332" s="119"/>
      <c r="F332" s="119"/>
      <c r="G332" s="119"/>
      <c r="H332" s="119"/>
      <c r="I332" s="119"/>
      <c r="J332" s="119"/>
      <c r="K332" s="119"/>
      <c r="L332" s="119"/>
      <c r="M332" s="119"/>
      <c r="N332" s="119"/>
      <c r="O332" s="119"/>
      <c r="P332" s="119"/>
      <c r="S332" s="180"/>
      <c r="T332" s="185"/>
      <c r="U332" s="186"/>
      <c r="V332" s="182"/>
      <c r="W332" s="183"/>
      <c r="X332" s="187"/>
      <c r="Y332" s="188"/>
      <c r="Z332" s="189"/>
    </row>
    <row r="333" spans="1:26">
      <c r="A333" s="52"/>
      <c r="B333" s="126"/>
      <c r="C333" s="119"/>
      <c r="D333" s="119"/>
      <c r="E333" s="119"/>
      <c r="F333" s="24"/>
      <c r="G333" s="119"/>
      <c r="H333" s="119"/>
      <c r="I333" s="119"/>
      <c r="J333" s="119"/>
      <c r="K333" s="119"/>
      <c r="L333" s="119"/>
      <c r="M333" s="119"/>
      <c r="N333" s="119"/>
      <c r="O333" s="119"/>
      <c r="P333" s="119"/>
      <c r="S333" s="180"/>
      <c r="T333" s="185"/>
      <c r="U333" s="186"/>
      <c r="V333" s="182"/>
      <c r="W333" s="183"/>
      <c r="X333" s="187"/>
      <c r="Y333" s="188"/>
      <c r="Z333" s="189"/>
    </row>
    <row r="334" spans="1:26">
      <c r="A334" s="52"/>
      <c r="B334" s="126"/>
      <c r="C334" s="119"/>
      <c r="D334" s="119"/>
      <c r="E334" s="119"/>
      <c r="F334" s="119"/>
      <c r="G334" s="119"/>
      <c r="H334" s="119"/>
      <c r="I334" s="119"/>
      <c r="J334" s="119"/>
      <c r="K334" s="119"/>
      <c r="L334" s="119"/>
      <c r="M334" s="119"/>
      <c r="N334" s="119"/>
      <c r="O334" s="119"/>
      <c r="P334" s="119"/>
      <c r="S334" s="180"/>
      <c r="T334" s="185"/>
      <c r="U334" s="186"/>
      <c r="V334" s="182"/>
      <c r="W334" s="183"/>
      <c r="X334" s="187"/>
      <c r="Y334" s="188"/>
      <c r="Z334" s="189"/>
    </row>
    <row r="335" spans="1:26">
      <c r="A335" s="52"/>
      <c r="B335" s="126"/>
      <c r="C335" s="119"/>
      <c r="D335" s="119"/>
      <c r="E335" s="119"/>
      <c r="F335" s="119"/>
      <c r="G335" s="119"/>
      <c r="H335" s="119"/>
      <c r="I335" s="119"/>
      <c r="J335" s="119"/>
      <c r="K335" s="119"/>
      <c r="L335" s="119"/>
      <c r="M335" s="119"/>
      <c r="N335" s="119"/>
      <c r="O335" s="119"/>
      <c r="P335" s="119"/>
      <c r="S335" s="180"/>
      <c r="T335" s="185"/>
      <c r="U335" s="186"/>
      <c r="V335" s="182"/>
      <c r="W335" s="183"/>
      <c r="X335" s="187"/>
      <c r="Y335" s="188"/>
      <c r="Z335" s="189"/>
    </row>
    <row r="336" spans="1:26">
      <c r="A336" s="52"/>
      <c r="B336" s="126"/>
      <c r="C336" s="119"/>
      <c r="D336" s="119"/>
      <c r="E336" s="119"/>
      <c r="F336" s="119"/>
      <c r="G336" s="119"/>
      <c r="H336" s="119"/>
      <c r="I336" s="119"/>
      <c r="J336" s="119"/>
      <c r="K336" s="119"/>
      <c r="L336" s="119"/>
      <c r="M336" s="119"/>
      <c r="N336" s="119"/>
      <c r="O336" s="119"/>
      <c r="P336" s="119"/>
      <c r="S336" s="180"/>
      <c r="T336" s="185"/>
      <c r="U336" s="186"/>
      <c r="V336" s="182"/>
      <c r="W336" s="183"/>
      <c r="X336" s="187"/>
      <c r="Y336" s="188"/>
      <c r="Z336" s="189"/>
    </row>
    <row r="337" spans="1:26">
      <c r="A337" s="52"/>
      <c r="B337" s="126"/>
      <c r="C337" s="119"/>
      <c r="D337" s="119"/>
      <c r="E337" s="119"/>
      <c r="F337" s="24"/>
      <c r="G337" s="119"/>
      <c r="H337" s="119"/>
      <c r="I337" s="119"/>
      <c r="J337" s="119"/>
      <c r="K337" s="119"/>
      <c r="L337" s="119"/>
      <c r="M337" s="119"/>
      <c r="N337" s="119"/>
      <c r="O337" s="119"/>
      <c r="P337" s="119"/>
      <c r="S337" s="180"/>
      <c r="T337" s="185"/>
      <c r="U337" s="186"/>
      <c r="V337" s="182"/>
      <c r="W337" s="183"/>
      <c r="X337" s="187"/>
      <c r="Y337" s="188"/>
      <c r="Z337" s="189"/>
    </row>
    <row r="338" spans="1:26">
      <c r="A338" s="52"/>
      <c r="B338" s="126"/>
      <c r="C338" s="119"/>
      <c r="D338" s="119"/>
      <c r="E338" s="119"/>
      <c r="F338" s="119"/>
      <c r="G338" s="119"/>
      <c r="H338" s="119"/>
      <c r="I338" s="119"/>
      <c r="J338" s="119"/>
      <c r="K338" s="119"/>
      <c r="L338" s="119"/>
      <c r="M338" s="119"/>
      <c r="N338" s="119"/>
      <c r="O338" s="119"/>
      <c r="P338" s="119"/>
      <c r="S338" s="180"/>
      <c r="T338" s="185"/>
      <c r="U338" s="186"/>
      <c r="V338" s="182"/>
      <c r="W338" s="183"/>
      <c r="X338" s="187"/>
      <c r="Y338" s="188"/>
      <c r="Z338" s="189"/>
    </row>
    <row r="339" spans="1:26">
      <c r="A339" s="52"/>
      <c r="B339" s="126"/>
      <c r="C339" s="119"/>
      <c r="D339" s="119"/>
      <c r="E339" s="119"/>
      <c r="F339" s="119"/>
      <c r="G339" s="119"/>
      <c r="H339" s="119"/>
      <c r="I339" s="119"/>
      <c r="J339" s="119"/>
      <c r="K339" s="119"/>
      <c r="L339" s="119"/>
      <c r="M339" s="119"/>
      <c r="N339" s="119"/>
      <c r="O339" s="119"/>
      <c r="P339" s="119"/>
      <c r="S339" s="180"/>
      <c r="T339" s="185"/>
      <c r="U339" s="186"/>
      <c r="V339" s="182"/>
      <c r="W339" s="183"/>
      <c r="X339" s="187"/>
      <c r="Y339" s="188"/>
      <c r="Z339" s="189"/>
    </row>
    <row r="340" spans="1:26">
      <c r="A340" s="52"/>
      <c r="B340" s="126"/>
      <c r="C340" s="119"/>
      <c r="D340" s="119"/>
      <c r="E340" s="119"/>
      <c r="F340" s="24"/>
      <c r="G340" s="119"/>
      <c r="H340" s="119"/>
      <c r="I340" s="119"/>
      <c r="J340" s="119"/>
      <c r="K340" s="119"/>
      <c r="L340" s="119"/>
      <c r="M340" s="119"/>
      <c r="N340" s="119"/>
      <c r="O340" s="119"/>
      <c r="P340" s="119"/>
      <c r="S340" s="180"/>
      <c r="T340" s="185"/>
      <c r="U340" s="186"/>
      <c r="V340" s="182"/>
      <c r="W340" s="183"/>
      <c r="X340" s="187"/>
      <c r="Y340" s="188"/>
      <c r="Z340" s="189"/>
    </row>
    <row r="341" spans="1:26">
      <c r="A341" s="52"/>
      <c r="B341" s="126"/>
      <c r="C341" s="119"/>
      <c r="D341" s="119"/>
      <c r="E341" s="119"/>
      <c r="F341" s="24"/>
      <c r="G341" s="119"/>
      <c r="H341" s="119"/>
      <c r="I341" s="119"/>
      <c r="J341" s="119"/>
      <c r="K341" s="119"/>
      <c r="L341" s="119"/>
      <c r="M341" s="119"/>
      <c r="N341" s="119"/>
      <c r="O341" s="119"/>
      <c r="P341" s="119"/>
      <c r="S341" s="180"/>
      <c r="T341" s="185"/>
      <c r="U341" s="186"/>
      <c r="V341" s="182"/>
      <c r="W341" s="183"/>
      <c r="X341" s="187"/>
      <c r="Y341" s="188"/>
      <c r="Z341" s="189"/>
    </row>
    <row r="342" spans="1:26">
      <c r="A342" s="52"/>
      <c r="B342" s="126"/>
      <c r="C342" s="119"/>
      <c r="D342" s="119"/>
      <c r="E342" s="119"/>
      <c r="F342" s="24"/>
      <c r="G342" s="119"/>
      <c r="H342" s="119"/>
      <c r="I342" s="119"/>
      <c r="J342" s="119"/>
      <c r="K342" s="119"/>
      <c r="L342" s="119"/>
      <c r="M342" s="119"/>
      <c r="S342" s="180"/>
      <c r="T342" s="185"/>
      <c r="U342" s="186"/>
      <c r="V342" s="182"/>
      <c r="W342" s="183"/>
      <c r="X342" s="187"/>
      <c r="Y342" s="188"/>
      <c r="Z342" s="189"/>
    </row>
    <row r="343" spans="1:26">
      <c r="A343" s="52"/>
      <c r="B343" s="126"/>
      <c r="C343" s="119"/>
      <c r="D343" s="119"/>
      <c r="E343" s="119"/>
      <c r="F343" s="24"/>
      <c r="G343" s="119"/>
      <c r="H343" s="119"/>
      <c r="I343" s="119"/>
      <c r="J343" s="119"/>
      <c r="K343" s="119"/>
      <c r="L343" s="119"/>
      <c r="M343" s="119"/>
      <c r="O343" s="119"/>
      <c r="P343" s="119"/>
      <c r="S343" s="180"/>
      <c r="T343" s="185"/>
      <c r="U343" s="186"/>
      <c r="V343" s="182"/>
      <c r="W343" s="183"/>
      <c r="X343" s="187"/>
      <c r="Y343" s="188"/>
      <c r="Z343" s="189"/>
    </row>
    <row r="344" spans="1:26">
      <c r="A344" s="52"/>
      <c r="B344" s="126"/>
      <c r="C344" s="119"/>
      <c r="D344" s="119"/>
      <c r="E344" s="119"/>
      <c r="F344" s="24"/>
      <c r="G344" s="119"/>
      <c r="H344" s="119"/>
      <c r="I344" s="119"/>
      <c r="J344" s="119"/>
      <c r="K344" s="119"/>
      <c r="L344" s="119"/>
      <c r="M344" s="119"/>
      <c r="O344" s="119"/>
      <c r="P344" s="119"/>
      <c r="S344" s="180"/>
      <c r="T344" s="185"/>
      <c r="U344" s="186"/>
      <c r="V344" s="182"/>
      <c r="W344" s="183"/>
      <c r="X344" s="187"/>
      <c r="Y344" s="188"/>
      <c r="Z344" s="189"/>
    </row>
    <row r="345" spans="1:26">
      <c r="A345" s="52"/>
      <c r="B345" s="126"/>
      <c r="C345" s="119"/>
      <c r="D345" s="119"/>
      <c r="E345" s="119"/>
      <c r="F345" s="119"/>
      <c r="G345" s="119"/>
      <c r="H345" s="119"/>
      <c r="I345" s="119"/>
      <c r="J345" s="119"/>
      <c r="K345" s="119"/>
      <c r="L345" s="119"/>
      <c r="M345" s="119"/>
      <c r="S345" s="180"/>
      <c r="T345" s="185"/>
      <c r="U345" s="186"/>
      <c r="V345" s="182"/>
      <c r="W345" s="183"/>
      <c r="X345" s="187"/>
      <c r="Y345" s="188"/>
      <c r="Z345" s="189"/>
    </row>
    <row r="346" spans="1:26">
      <c r="A346" s="52"/>
      <c r="B346" s="126"/>
      <c r="C346" s="119"/>
      <c r="D346" s="119"/>
      <c r="E346" s="119"/>
      <c r="F346" s="119"/>
      <c r="G346" s="119"/>
      <c r="H346" s="119"/>
      <c r="I346" s="119"/>
      <c r="J346" s="119"/>
      <c r="K346" s="119"/>
      <c r="L346" s="119"/>
      <c r="M346" s="119"/>
      <c r="S346" s="180"/>
      <c r="T346" s="185"/>
      <c r="U346" s="186"/>
      <c r="V346" s="182"/>
      <c r="W346" s="183"/>
      <c r="X346" s="187"/>
      <c r="Y346" s="188"/>
      <c r="Z346" s="189"/>
    </row>
    <row r="347" spans="1:26">
      <c r="A347" s="52"/>
      <c r="B347" s="126"/>
      <c r="C347" s="119"/>
      <c r="D347" s="119"/>
      <c r="E347" s="119"/>
      <c r="F347" s="119"/>
      <c r="G347" s="119"/>
      <c r="H347" s="119"/>
      <c r="I347" s="119"/>
      <c r="J347" s="119"/>
      <c r="K347" s="119"/>
      <c r="L347" s="119"/>
      <c r="M347" s="119"/>
      <c r="S347" s="180"/>
      <c r="T347" s="185"/>
      <c r="U347" s="186"/>
      <c r="V347" s="182"/>
      <c r="W347" s="183"/>
      <c r="X347" s="187"/>
      <c r="Y347" s="188"/>
      <c r="Z347" s="189"/>
    </row>
    <row r="348" spans="1:26">
      <c r="A348" s="52"/>
      <c r="B348" s="126"/>
      <c r="C348" s="119"/>
      <c r="D348" s="119"/>
      <c r="E348" s="119"/>
      <c r="F348" s="119"/>
      <c r="G348" s="119"/>
      <c r="H348" s="119"/>
      <c r="I348" s="119"/>
      <c r="J348" s="119"/>
      <c r="K348" s="119"/>
      <c r="L348" s="119"/>
      <c r="M348" s="119"/>
      <c r="S348" s="180"/>
      <c r="T348" s="185"/>
      <c r="U348" s="186"/>
      <c r="V348" s="182"/>
      <c r="W348" s="183"/>
      <c r="X348" s="187"/>
      <c r="Y348" s="188"/>
      <c r="Z348" s="189"/>
    </row>
    <row r="349" spans="1:26">
      <c r="A349" s="52"/>
      <c r="B349" s="126"/>
      <c r="C349" s="119"/>
      <c r="D349" s="119"/>
      <c r="E349" s="119"/>
      <c r="F349" s="119"/>
      <c r="G349" s="119"/>
      <c r="H349" s="119"/>
      <c r="I349" s="119"/>
      <c r="J349" s="119"/>
      <c r="K349" s="119"/>
      <c r="L349" s="119"/>
      <c r="M349" s="119"/>
      <c r="S349" s="180"/>
      <c r="T349" s="185"/>
      <c r="U349" s="186"/>
      <c r="V349" s="182"/>
      <c r="W349" s="183"/>
      <c r="X349" s="187"/>
      <c r="Y349" s="188"/>
      <c r="Z349" s="189"/>
    </row>
    <row r="350" spans="1:26">
      <c r="A350" s="52"/>
      <c r="B350" s="126"/>
      <c r="C350" s="119"/>
      <c r="D350" s="119"/>
      <c r="E350" s="119"/>
      <c r="F350" s="24"/>
      <c r="G350" s="119"/>
      <c r="H350" s="119"/>
      <c r="I350" s="119"/>
      <c r="J350" s="119"/>
      <c r="K350" s="119"/>
      <c r="L350" s="119"/>
      <c r="M350" s="119"/>
      <c r="S350" s="180"/>
      <c r="T350" s="185"/>
      <c r="U350" s="186"/>
      <c r="V350" s="182"/>
      <c r="W350" s="183"/>
      <c r="X350" s="187"/>
      <c r="Y350" s="188"/>
      <c r="Z350" s="189"/>
    </row>
    <row r="351" spans="1:26">
      <c r="A351" s="52"/>
      <c r="B351" s="126"/>
      <c r="C351" s="119"/>
      <c r="D351" s="119"/>
      <c r="E351" s="119"/>
      <c r="F351" s="24"/>
      <c r="G351" s="119"/>
      <c r="H351" s="119"/>
      <c r="I351" s="119"/>
      <c r="J351" s="119"/>
      <c r="K351" s="119"/>
      <c r="L351" s="119"/>
      <c r="M351" s="119"/>
      <c r="O351" s="119"/>
      <c r="P351" s="119"/>
      <c r="S351" s="180"/>
      <c r="T351" s="185"/>
      <c r="U351" s="186"/>
      <c r="V351" s="182"/>
      <c r="W351" s="183"/>
      <c r="X351" s="187"/>
      <c r="Y351" s="188"/>
      <c r="Z351" s="189"/>
    </row>
    <row r="352" spans="1:26">
      <c r="A352" s="52"/>
      <c r="B352" s="126"/>
      <c r="C352" s="119"/>
      <c r="D352" s="119"/>
      <c r="E352" s="119"/>
      <c r="F352" s="119"/>
      <c r="G352" s="119"/>
      <c r="H352" s="119"/>
      <c r="I352" s="119"/>
      <c r="J352" s="119"/>
      <c r="K352" s="119"/>
      <c r="L352" s="119"/>
      <c r="M352" s="119"/>
      <c r="O352" s="119"/>
      <c r="P352" s="119"/>
      <c r="S352" s="180"/>
      <c r="T352" s="185"/>
      <c r="U352" s="186"/>
      <c r="V352" s="182"/>
      <c r="W352" s="183"/>
      <c r="X352" s="187"/>
      <c r="Y352" s="188"/>
      <c r="Z352" s="189"/>
    </row>
    <row r="353" spans="1:26">
      <c r="A353" s="52"/>
      <c r="B353" s="126"/>
      <c r="C353" s="119"/>
      <c r="D353" s="119"/>
      <c r="E353" s="119"/>
      <c r="F353" s="24"/>
      <c r="G353" s="119"/>
      <c r="H353" s="119"/>
      <c r="I353" s="119"/>
      <c r="J353" s="119"/>
      <c r="K353" s="119"/>
      <c r="L353" s="119"/>
      <c r="M353" s="119"/>
      <c r="O353" s="119"/>
      <c r="P353" s="119"/>
      <c r="S353" s="180"/>
      <c r="T353" s="185"/>
      <c r="U353" s="186"/>
      <c r="V353" s="182"/>
      <c r="W353" s="183"/>
      <c r="X353" s="187"/>
      <c r="Y353" s="188"/>
      <c r="Z353" s="189"/>
    </row>
    <row r="354" spans="1:26">
      <c r="A354" s="52"/>
      <c r="B354" s="126"/>
      <c r="C354" s="119"/>
      <c r="D354" s="119"/>
      <c r="E354" s="119"/>
      <c r="F354" s="24"/>
      <c r="G354" s="119"/>
      <c r="H354" s="119"/>
      <c r="I354" s="119"/>
      <c r="J354" s="119"/>
      <c r="K354" s="119"/>
      <c r="L354" s="119"/>
      <c r="M354" s="119"/>
      <c r="O354" s="119"/>
      <c r="P354" s="119"/>
      <c r="S354" s="180"/>
      <c r="T354" s="185"/>
      <c r="U354" s="186"/>
      <c r="V354" s="182"/>
      <c r="W354" s="183"/>
      <c r="X354" s="187"/>
      <c r="Y354" s="188"/>
      <c r="Z354" s="189"/>
    </row>
    <row r="355" spans="1:26">
      <c r="A355" s="52"/>
      <c r="B355" s="126"/>
      <c r="C355" s="119"/>
      <c r="D355" s="119"/>
      <c r="E355" s="119"/>
      <c r="F355" s="24"/>
      <c r="G355" s="119"/>
      <c r="H355" s="119"/>
      <c r="I355" s="119"/>
      <c r="J355" s="119"/>
      <c r="K355" s="119"/>
      <c r="L355" s="119"/>
      <c r="M355" s="119"/>
      <c r="O355" s="119"/>
      <c r="P355" s="119"/>
      <c r="S355" s="180"/>
      <c r="T355" s="185"/>
      <c r="U355" s="186"/>
      <c r="V355" s="182"/>
      <c r="W355" s="183"/>
      <c r="X355" s="187"/>
      <c r="Y355" s="188"/>
      <c r="Z355" s="189"/>
    </row>
    <row r="356" spans="1:26">
      <c r="A356" s="52"/>
      <c r="B356" s="126"/>
      <c r="C356" s="119"/>
      <c r="D356" s="119"/>
      <c r="E356" s="11"/>
      <c r="F356" s="119"/>
      <c r="G356" s="119"/>
      <c r="H356" s="119"/>
      <c r="I356" s="119"/>
      <c r="J356" s="119"/>
      <c r="K356" s="119"/>
      <c r="L356" s="119"/>
      <c r="M356" s="119"/>
      <c r="O356" s="119"/>
      <c r="P356" s="119"/>
      <c r="S356" s="180"/>
      <c r="T356" s="185"/>
      <c r="U356" s="186"/>
      <c r="V356" s="182"/>
      <c r="W356" s="183"/>
      <c r="X356" s="187"/>
      <c r="Y356" s="188"/>
      <c r="Z356" s="189"/>
    </row>
    <row r="357" spans="1:26">
      <c r="A357" s="52"/>
      <c r="B357" s="126"/>
      <c r="C357" s="119"/>
      <c r="D357" s="119"/>
      <c r="E357" s="119"/>
      <c r="F357" s="119"/>
      <c r="G357" s="119"/>
      <c r="H357" s="119"/>
      <c r="I357" s="119"/>
      <c r="J357" s="119"/>
      <c r="K357" s="119"/>
      <c r="L357" s="119"/>
      <c r="M357" s="119"/>
      <c r="N357" s="119"/>
      <c r="O357" s="119"/>
      <c r="P357" s="119"/>
      <c r="S357" s="180"/>
      <c r="T357" s="185"/>
      <c r="U357" s="186"/>
      <c r="V357" s="182"/>
      <c r="W357" s="183"/>
      <c r="X357" s="187"/>
      <c r="Y357" s="188"/>
      <c r="Z357" s="189"/>
    </row>
    <row r="358" spans="1:26">
      <c r="A358" s="52"/>
      <c r="B358" s="126"/>
      <c r="C358" s="119"/>
      <c r="D358" s="119"/>
      <c r="E358" s="119"/>
      <c r="F358" s="119"/>
      <c r="G358" s="119"/>
      <c r="H358" s="119"/>
      <c r="I358" s="119"/>
      <c r="J358" s="119"/>
      <c r="K358" s="119"/>
      <c r="L358" s="119"/>
      <c r="M358" s="119"/>
      <c r="N358" s="119"/>
      <c r="O358" s="119"/>
      <c r="P358" s="119"/>
      <c r="S358" s="180"/>
      <c r="T358" s="185"/>
      <c r="U358" s="186"/>
      <c r="V358" s="182"/>
      <c r="W358" s="183"/>
      <c r="X358" s="187"/>
      <c r="Y358" s="188"/>
      <c r="Z358" s="189"/>
    </row>
    <row r="359" spans="1:26">
      <c r="A359" s="52"/>
      <c r="B359" s="126"/>
      <c r="C359" s="119"/>
      <c r="D359" s="119"/>
      <c r="E359" s="119"/>
      <c r="F359" s="119"/>
      <c r="G359" s="119"/>
      <c r="H359" s="119"/>
      <c r="I359" s="119"/>
      <c r="J359" s="119"/>
      <c r="K359" s="119"/>
      <c r="L359" s="119"/>
      <c r="M359" s="119"/>
      <c r="N359" s="119"/>
      <c r="O359" s="119"/>
      <c r="P359" s="119"/>
      <c r="S359" s="180"/>
      <c r="T359" s="185"/>
      <c r="U359" s="186"/>
      <c r="V359" s="182"/>
      <c r="W359" s="183"/>
      <c r="X359" s="187"/>
      <c r="Y359" s="188"/>
      <c r="Z359" s="189"/>
    </row>
    <row r="360" spans="1:26">
      <c r="A360" s="52"/>
      <c r="B360" s="126"/>
      <c r="C360" s="119"/>
      <c r="D360" s="119"/>
      <c r="E360" s="119"/>
      <c r="F360" s="24"/>
      <c r="G360" s="119"/>
      <c r="H360" s="119"/>
      <c r="I360" s="119"/>
      <c r="J360" s="119"/>
      <c r="K360" s="119"/>
      <c r="L360" s="119"/>
      <c r="M360" s="119"/>
      <c r="N360" s="119"/>
      <c r="O360" s="119"/>
      <c r="P360" s="119"/>
      <c r="S360" s="180"/>
      <c r="T360" s="185"/>
      <c r="U360" s="186"/>
      <c r="V360" s="182"/>
      <c r="W360" s="183"/>
      <c r="X360" s="187"/>
      <c r="Y360" s="188"/>
      <c r="Z360" s="189"/>
    </row>
    <row r="361" spans="1:26">
      <c r="A361" s="52"/>
      <c r="B361" s="126"/>
      <c r="C361" s="119"/>
      <c r="D361" s="119"/>
      <c r="E361" s="119"/>
      <c r="F361" s="119"/>
      <c r="G361" s="119"/>
      <c r="H361" s="119"/>
      <c r="I361" s="119"/>
      <c r="J361" s="119"/>
      <c r="K361" s="119"/>
      <c r="L361" s="119"/>
      <c r="M361" s="119"/>
      <c r="O361" s="119"/>
      <c r="P361" s="119"/>
      <c r="S361" s="180"/>
      <c r="T361" s="185"/>
      <c r="U361" s="186"/>
      <c r="V361" s="182"/>
      <c r="W361" s="183"/>
      <c r="X361" s="187"/>
      <c r="Y361" s="188"/>
      <c r="Z361" s="189"/>
    </row>
    <row r="362" spans="1:26">
      <c r="A362" s="52"/>
      <c r="B362" s="126"/>
      <c r="C362" s="119"/>
      <c r="D362" s="119"/>
      <c r="E362" s="119"/>
      <c r="F362" s="119"/>
      <c r="G362" s="119"/>
      <c r="H362" s="119"/>
      <c r="I362" s="119"/>
      <c r="J362" s="119"/>
      <c r="K362" s="119"/>
      <c r="L362" s="119"/>
      <c r="M362" s="119"/>
      <c r="O362" s="119"/>
      <c r="P362" s="119"/>
      <c r="S362" s="180"/>
      <c r="T362" s="185"/>
      <c r="U362" s="186"/>
      <c r="V362" s="182"/>
      <c r="W362" s="183"/>
      <c r="X362" s="187"/>
      <c r="Y362" s="188"/>
      <c r="Z362" s="189"/>
    </row>
    <row r="363" spans="1:26">
      <c r="A363" s="52"/>
      <c r="B363" s="126"/>
      <c r="C363" s="119"/>
      <c r="D363" s="119"/>
      <c r="E363" s="119"/>
      <c r="F363" s="119"/>
      <c r="G363" s="119"/>
      <c r="H363" s="119"/>
      <c r="I363" s="119"/>
      <c r="J363" s="119"/>
      <c r="K363" s="119"/>
      <c r="L363" s="119"/>
      <c r="M363" s="119"/>
      <c r="O363" s="119"/>
      <c r="P363" s="119"/>
      <c r="S363" s="180"/>
      <c r="T363" s="185"/>
      <c r="U363" s="186"/>
      <c r="V363" s="182"/>
      <c r="W363" s="183"/>
      <c r="X363" s="187"/>
      <c r="Y363" s="188"/>
      <c r="Z363" s="189"/>
    </row>
    <row r="364" spans="1:26">
      <c r="A364" s="52"/>
      <c r="B364" s="126"/>
      <c r="C364" s="119"/>
      <c r="D364" s="119"/>
      <c r="E364" s="119"/>
      <c r="F364" s="24"/>
      <c r="G364" s="119"/>
      <c r="H364" s="119"/>
      <c r="I364" s="119"/>
      <c r="J364" s="119"/>
      <c r="K364" s="119"/>
      <c r="L364" s="119"/>
      <c r="M364" s="119"/>
      <c r="O364" s="119"/>
      <c r="P364" s="119"/>
      <c r="S364" s="180"/>
      <c r="T364" s="185"/>
      <c r="U364" s="186"/>
      <c r="V364" s="182"/>
      <c r="W364" s="183"/>
      <c r="X364" s="187"/>
      <c r="Y364" s="188"/>
      <c r="Z364" s="189"/>
    </row>
    <row r="365" spans="1:26">
      <c r="A365" s="52"/>
      <c r="B365" s="126"/>
      <c r="C365" s="119"/>
      <c r="D365" s="119"/>
      <c r="E365" s="119"/>
      <c r="F365" s="119"/>
      <c r="G365" s="119"/>
      <c r="H365" s="119"/>
      <c r="I365" s="119"/>
      <c r="J365" s="119"/>
      <c r="K365" s="119"/>
      <c r="L365" s="119"/>
      <c r="M365" s="119"/>
      <c r="O365" s="119"/>
      <c r="P365" s="119"/>
      <c r="S365" s="180"/>
      <c r="T365" s="185"/>
      <c r="U365" s="186"/>
      <c r="V365" s="182"/>
      <c r="W365" s="183"/>
      <c r="X365" s="187"/>
      <c r="Y365" s="188"/>
      <c r="Z365" s="189"/>
    </row>
    <row r="366" spans="1:26">
      <c r="A366" s="52"/>
      <c r="B366" s="126"/>
      <c r="C366" s="119"/>
      <c r="D366" s="119"/>
      <c r="E366" s="119"/>
      <c r="F366" s="119"/>
      <c r="G366" s="119"/>
      <c r="H366" s="119"/>
      <c r="I366" s="119"/>
      <c r="J366" s="119"/>
      <c r="K366" s="119"/>
      <c r="L366" s="119"/>
      <c r="M366" s="119"/>
      <c r="N366" s="119"/>
      <c r="O366" s="119"/>
      <c r="P366" s="119"/>
      <c r="S366" s="180"/>
      <c r="T366" s="185"/>
      <c r="U366" s="186"/>
      <c r="V366" s="182"/>
      <c r="W366" s="183"/>
      <c r="X366" s="187"/>
      <c r="Y366" s="188"/>
      <c r="Z366" s="189"/>
    </row>
    <row r="367" spans="1:26">
      <c r="A367" s="52"/>
      <c r="B367" s="126"/>
      <c r="C367" s="119"/>
      <c r="D367" s="119"/>
      <c r="E367" s="119"/>
      <c r="F367" s="119"/>
      <c r="G367" s="119"/>
      <c r="H367" s="119"/>
      <c r="I367" s="119"/>
      <c r="J367" s="119"/>
      <c r="K367" s="119"/>
      <c r="L367" s="119"/>
      <c r="M367" s="119"/>
      <c r="N367" s="119"/>
      <c r="O367" s="119"/>
      <c r="P367" s="119"/>
      <c r="S367" s="180"/>
      <c r="T367" s="185"/>
      <c r="U367" s="186"/>
      <c r="V367" s="182"/>
      <c r="W367" s="183"/>
      <c r="X367" s="187"/>
      <c r="Y367" s="188"/>
      <c r="Z367" s="189"/>
    </row>
    <row r="368" spans="1:26" ht="16.5" customHeight="1">
      <c r="A368" s="52"/>
      <c r="B368" s="126"/>
      <c r="C368" s="119"/>
      <c r="D368" s="119"/>
      <c r="E368" s="119"/>
      <c r="F368" s="119"/>
      <c r="G368" s="119"/>
      <c r="H368" s="119"/>
      <c r="I368" s="119"/>
      <c r="J368" s="119"/>
      <c r="K368" s="119"/>
      <c r="L368" s="119"/>
      <c r="M368" s="119"/>
      <c r="N368" s="119"/>
      <c r="O368" s="119"/>
      <c r="P368" s="119"/>
      <c r="S368" s="180"/>
      <c r="T368" s="185"/>
      <c r="U368" s="186"/>
      <c r="V368" s="182"/>
      <c r="W368" s="183"/>
      <c r="X368" s="187"/>
      <c r="Y368" s="188"/>
      <c r="Z368" s="189"/>
    </row>
    <row r="369" spans="1:26">
      <c r="A369" s="52"/>
      <c r="B369" s="126"/>
      <c r="C369" s="119"/>
      <c r="D369" s="119"/>
      <c r="E369" s="119"/>
      <c r="F369" s="119"/>
      <c r="G369" s="119"/>
      <c r="H369" s="119"/>
      <c r="I369" s="119"/>
      <c r="J369" s="119"/>
      <c r="K369" s="119"/>
      <c r="L369" s="119"/>
      <c r="M369" s="119"/>
      <c r="O369" s="119"/>
      <c r="P369" s="119"/>
      <c r="S369" s="180"/>
      <c r="T369" s="185"/>
      <c r="U369" s="186"/>
      <c r="V369" s="182"/>
      <c r="W369" s="183"/>
      <c r="X369" s="187"/>
      <c r="Y369" s="188"/>
      <c r="Z369" s="189"/>
    </row>
    <row r="370" spans="1:26" ht="16.5" customHeight="1">
      <c r="A370" s="52"/>
      <c r="B370" s="126"/>
      <c r="C370" s="119"/>
      <c r="D370" s="119"/>
      <c r="E370" s="119"/>
      <c r="F370" s="119"/>
      <c r="G370" s="119"/>
      <c r="H370" s="119"/>
      <c r="I370" s="119"/>
      <c r="J370" s="119"/>
      <c r="K370" s="119"/>
      <c r="L370" s="119"/>
      <c r="M370" s="119"/>
      <c r="O370" s="119"/>
      <c r="P370" s="119"/>
      <c r="S370" s="180"/>
      <c r="T370" s="185"/>
      <c r="U370" s="186"/>
      <c r="V370" s="182"/>
      <c r="W370" s="183"/>
      <c r="X370" s="187"/>
      <c r="Y370" s="188"/>
      <c r="Z370" s="189"/>
    </row>
    <row r="371" spans="1:26">
      <c r="A371" s="52"/>
      <c r="B371" s="126"/>
      <c r="C371" s="119"/>
      <c r="D371" s="119"/>
      <c r="E371" s="119"/>
      <c r="F371" s="24"/>
      <c r="G371" s="119"/>
      <c r="H371" s="119"/>
      <c r="I371" s="119"/>
      <c r="J371" s="119"/>
      <c r="K371" s="119"/>
      <c r="L371" s="119"/>
      <c r="M371" s="119"/>
      <c r="O371" s="119"/>
      <c r="P371" s="119"/>
      <c r="S371" s="180"/>
      <c r="T371" s="185"/>
      <c r="U371" s="186"/>
      <c r="V371" s="182"/>
      <c r="W371" s="183"/>
      <c r="X371" s="187"/>
      <c r="Y371" s="188"/>
      <c r="Z371" s="189"/>
    </row>
    <row r="372" spans="1:26">
      <c r="A372" s="52"/>
      <c r="B372" s="126"/>
      <c r="C372" s="119"/>
      <c r="D372" s="119"/>
      <c r="E372" s="119"/>
      <c r="F372" s="119"/>
      <c r="G372" s="119"/>
      <c r="H372" s="119"/>
      <c r="I372" s="119"/>
      <c r="J372" s="119"/>
      <c r="K372" s="119"/>
      <c r="L372" s="119"/>
      <c r="M372" s="119"/>
      <c r="O372" s="119"/>
      <c r="P372" s="119"/>
      <c r="S372" s="180"/>
      <c r="T372" s="185"/>
      <c r="U372" s="186"/>
      <c r="V372" s="182"/>
      <c r="W372" s="183"/>
      <c r="X372" s="187"/>
      <c r="Y372" s="188"/>
      <c r="Z372" s="189"/>
    </row>
    <row r="373" spans="1:26">
      <c r="A373" s="52"/>
      <c r="B373" s="126"/>
      <c r="C373" s="119"/>
      <c r="D373" s="119"/>
      <c r="E373" s="119"/>
      <c r="F373" s="119"/>
      <c r="G373" s="119"/>
      <c r="H373" s="119"/>
      <c r="I373" s="119"/>
      <c r="J373" s="119"/>
      <c r="K373" s="119"/>
      <c r="L373" s="119"/>
      <c r="M373" s="119"/>
      <c r="O373" s="119"/>
      <c r="P373" s="119"/>
      <c r="S373" s="180"/>
      <c r="T373" s="185"/>
      <c r="U373" s="186"/>
      <c r="V373" s="182"/>
      <c r="W373" s="183"/>
      <c r="X373" s="187"/>
      <c r="Y373" s="188"/>
      <c r="Z373" s="189"/>
    </row>
    <row r="374" spans="1:26">
      <c r="A374" s="52"/>
      <c r="B374" s="126"/>
      <c r="C374" s="119"/>
      <c r="D374" s="119"/>
      <c r="E374" s="119"/>
      <c r="F374" s="119"/>
      <c r="G374" s="119"/>
      <c r="H374" s="119"/>
      <c r="I374" s="119"/>
      <c r="J374" s="119"/>
      <c r="K374" s="119"/>
      <c r="L374" s="119"/>
      <c r="M374" s="119"/>
      <c r="O374" s="119"/>
      <c r="P374" s="119"/>
      <c r="S374" s="180"/>
      <c r="T374" s="185"/>
      <c r="U374" s="186"/>
      <c r="V374" s="182"/>
      <c r="W374" s="183"/>
      <c r="X374" s="187"/>
      <c r="Y374" s="188"/>
      <c r="Z374" s="189"/>
    </row>
    <row r="375" spans="1:26">
      <c r="A375" s="52"/>
      <c r="B375" s="126"/>
      <c r="C375" s="119"/>
      <c r="D375" s="119"/>
      <c r="E375" s="119"/>
      <c r="F375" s="119"/>
      <c r="G375" s="119"/>
      <c r="H375" s="119"/>
      <c r="I375" s="119"/>
      <c r="J375" s="119"/>
      <c r="K375" s="119"/>
      <c r="L375" s="119"/>
      <c r="M375" s="119"/>
      <c r="O375" s="119"/>
      <c r="P375" s="119"/>
      <c r="S375" s="180"/>
      <c r="T375" s="185"/>
      <c r="U375" s="186"/>
      <c r="V375" s="182"/>
      <c r="W375" s="183"/>
      <c r="X375" s="187"/>
      <c r="Y375" s="188"/>
      <c r="Z375" s="189"/>
    </row>
    <row r="376" spans="1:26">
      <c r="A376" s="52"/>
      <c r="B376" s="126"/>
      <c r="C376" s="119"/>
      <c r="D376" s="119"/>
      <c r="E376" s="119"/>
      <c r="F376" s="119"/>
      <c r="G376" s="119"/>
      <c r="H376" s="119"/>
      <c r="I376" s="119"/>
      <c r="J376" s="119"/>
      <c r="K376" s="119"/>
      <c r="L376" s="119"/>
      <c r="M376" s="119"/>
      <c r="O376" s="119"/>
      <c r="P376" s="119"/>
      <c r="S376" s="180"/>
      <c r="T376" s="185"/>
      <c r="U376" s="186"/>
      <c r="V376" s="182"/>
      <c r="W376" s="183"/>
      <c r="X376" s="187"/>
      <c r="Y376" s="188"/>
      <c r="Z376" s="189"/>
    </row>
    <row r="377" spans="1:26" ht="16.5" customHeight="1">
      <c r="A377" s="52"/>
      <c r="B377" s="126"/>
      <c r="C377" s="119"/>
      <c r="D377" s="119"/>
      <c r="E377" s="119"/>
      <c r="F377" s="119"/>
      <c r="G377" s="119"/>
      <c r="H377" s="119"/>
      <c r="I377" s="119"/>
      <c r="J377" s="119"/>
      <c r="K377" s="119"/>
      <c r="L377" s="119"/>
      <c r="M377" s="119"/>
      <c r="O377" s="119"/>
      <c r="P377" s="119"/>
      <c r="S377" s="180"/>
      <c r="T377" s="185"/>
      <c r="U377" s="186"/>
      <c r="V377" s="182"/>
      <c r="W377" s="183"/>
      <c r="X377" s="187"/>
      <c r="Y377" s="188"/>
      <c r="Z377" s="189"/>
    </row>
    <row r="378" spans="1:26" ht="16.5" customHeight="1">
      <c r="A378" s="52"/>
      <c r="B378" s="126"/>
      <c r="C378" s="119"/>
      <c r="D378" s="119"/>
      <c r="E378" s="119"/>
      <c r="F378" s="119"/>
      <c r="G378" s="119"/>
      <c r="H378" s="119"/>
      <c r="I378" s="119"/>
      <c r="J378" s="119"/>
      <c r="K378" s="119"/>
      <c r="L378" s="119"/>
      <c r="M378" s="119"/>
      <c r="O378" s="119"/>
      <c r="P378" s="119"/>
      <c r="S378" s="180"/>
      <c r="T378" s="185"/>
      <c r="U378" s="186"/>
      <c r="V378" s="182"/>
      <c r="W378" s="183"/>
      <c r="X378" s="187"/>
      <c r="Y378" s="188"/>
      <c r="Z378" s="189"/>
    </row>
    <row r="379" spans="1:26">
      <c r="A379" s="52"/>
      <c r="B379" s="126"/>
      <c r="C379" s="119"/>
      <c r="D379" s="119"/>
      <c r="E379" s="119"/>
      <c r="F379" s="119"/>
      <c r="G379" s="119"/>
      <c r="H379" s="119"/>
      <c r="I379" s="119"/>
      <c r="J379" s="119"/>
      <c r="K379" s="119"/>
      <c r="L379" s="119"/>
      <c r="M379" s="119"/>
      <c r="O379" s="119"/>
      <c r="P379" s="119"/>
      <c r="S379" s="180"/>
      <c r="T379" s="185"/>
      <c r="U379" s="186"/>
      <c r="V379" s="182"/>
      <c r="W379" s="183"/>
      <c r="X379" s="187"/>
      <c r="Y379" s="188"/>
      <c r="Z379" s="189"/>
    </row>
    <row r="380" spans="1:26">
      <c r="A380" s="52"/>
      <c r="B380" s="126"/>
      <c r="C380" s="119"/>
      <c r="D380" s="119"/>
      <c r="E380" s="119"/>
      <c r="F380" s="119"/>
      <c r="G380" s="119"/>
      <c r="H380" s="119"/>
      <c r="I380" s="119"/>
      <c r="J380" s="119"/>
      <c r="K380" s="119"/>
      <c r="L380" s="119"/>
      <c r="M380" s="119"/>
      <c r="O380" s="119"/>
      <c r="P380" s="119"/>
      <c r="S380" s="180"/>
      <c r="T380" s="185"/>
      <c r="U380" s="186"/>
      <c r="V380" s="182"/>
      <c r="W380" s="183"/>
      <c r="X380" s="187"/>
      <c r="Y380" s="188"/>
      <c r="Z380" s="189"/>
    </row>
    <row r="381" spans="1:26">
      <c r="A381" s="52"/>
      <c r="B381" s="126"/>
      <c r="C381" s="119"/>
      <c r="D381" s="119"/>
      <c r="E381" s="119"/>
      <c r="F381" s="119"/>
      <c r="G381" s="119"/>
      <c r="H381" s="119"/>
      <c r="I381" s="119"/>
      <c r="J381" s="119"/>
      <c r="K381" s="119"/>
      <c r="L381" s="119"/>
      <c r="M381" s="119"/>
      <c r="O381" s="119"/>
      <c r="P381" s="119"/>
      <c r="S381" s="180"/>
      <c r="T381" s="185"/>
      <c r="U381" s="186"/>
      <c r="V381" s="182"/>
      <c r="W381" s="183"/>
      <c r="X381" s="187"/>
      <c r="Y381" s="188"/>
      <c r="Z381" s="189"/>
    </row>
    <row r="382" spans="1:26">
      <c r="A382" s="52"/>
      <c r="B382" s="126"/>
      <c r="C382" s="119"/>
      <c r="D382" s="119"/>
      <c r="E382" s="119"/>
      <c r="F382" s="119"/>
      <c r="G382" s="119"/>
      <c r="H382" s="119"/>
      <c r="I382" s="119"/>
      <c r="J382" s="119"/>
      <c r="K382" s="119"/>
      <c r="L382" s="119"/>
      <c r="M382" s="119"/>
      <c r="O382" s="119"/>
      <c r="P382" s="119"/>
      <c r="S382" s="180"/>
      <c r="T382" s="185"/>
      <c r="U382" s="186"/>
      <c r="V382" s="182"/>
      <c r="W382" s="183"/>
      <c r="X382" s="187"/>
      <c r="Y382" s="188"/>
      <c r="Z382" s="189"/>
    </row>
    <row r="383" spans="1:26">
      <c r="A383" s="52"/>
      <c r="B383" s="126"/>
      <c r="C383" s="119"/>
      <c r="D383" s="119"/>
      <c r="E383" s="119"/>
      <c r="F383" s="119"/>
      <c r="G383" s="119"/>
      <c r="H383" s="119"/>
      <c r="I383" s="119"/>
      <c r="J383" s="119"/>
      <c r="K383" s="119"/>
      <c r="L383" s="119"/>
      <c r="M383" s="119"/>
      <c r="O383" s="119"/>
      <c r="P383" s="119"/>
      <c r="S383" s="180"/>
      <c r="T383" s="185"/>
      <c r="U383" s="186"/>
      <c r="V383" s="182"/>
      <c r="W383" s="183"/>
      <c r="X383" s="187"/>
      <c r="Y383" s="188"/>
      <c r="Z383" s="189"/>
    </row>
    <row r="384" spans="1:26">
      <c r="A384" s="52"/>
      <c r="B384" s="126"/>
      <c r="C384" s="119"/>
      <c r="D384" s="119"/>
      <c r="E384" s="119"/>
      <c r="F384" s="119"/>
      <c r="G384" s="119"/>
      <c r="H384" s="119"/>
      <c r="I384" s="119"/>
      <c r="J384" s="119"/>
      <c r="K384" s="119"/>
      <c r="L384" s="119"/>
      <c r="M384" s="119"/>
      <c r="S384" s="180"/>
      <c r="T384" s="185"/>
      <c r="U384" s="186"/>
      <c r="V384" s="182"/>
      <c r="W384" s="183"/>
      <c r="X384" s="187"/>
      <c r="Y384" s="188"/>
      <c r="Z384" s="189"/>
    </row>
    <row r="385" spans="1:26">
      <c r="A385" s="52"/>
      <c r="B385" s="126"/>
      <c r="C385" s="119"/>
      <c r="D385" s="119"/>
      <c r="E385" s="119"/>
      <c r="F385" s="119"/>
      <c r="G385" s="119"/>
      <c r="H385" s="119"/>
      <c r="I385" s="119"/>
      <c r="J385" s="119"/>
      <c r="K385" s="119"/>
      <c r="L385" s="119"/>
      <c r="M385" s="119"/>
      <c r="S385" s="180"/>
      <c r="T385" s="185"/>
      <c r="U385" s="186"/>
      <c r="V385" s="182"/>
      <c r="W385" s="183"/>
      <c r="X385" s="187"/>
      <c r="Y385" s="188"/>
      <c r="Z385" s="189"/>
    </row>
    <row r="386" spans="1:26">
      <c r="A386" s="52"/>
      <c r="B386" s="126"/>
      <c r="C386" s="119"/>
      <c r="D386" s="119"/>
      <c r="E386" s="119"/>
      <c r="F386" s="119"/>
      <c r="G386" s="119"/>
      <c r="H386" s="119"/>
      <c r="I386" s="119"/>
      <c r="J386" s="119"/>
      <c r="K386" s="119"/>
      <c r="L386" s="119"/>
      <c r="M386" s="119"/>
      <c r="S386" s="180"/>
      <c r="T386" s="185"/>
      <c r="U386" s="186"/>
      <c r="V386" s="182"/>
      <c r="W386" s="183"/>
      <c r="X386" s="187"/>
      <c r="Y386" s="188"/>
      <c r="Z386" s="189"/>
    </row>
    <row r="387" spans="1:26">
      <c r="A387" s="52"/>
      <c r="B387" s="126"/>
      <c r="C387" s="119"/>
      <c r="D387" s="119"/>
      <c r="E387" s="119"/>
      <c r="F387" s="119"/>
      <c r="G387" s="119"/>
      <c r="H387" s="119"/>
      <c r="I387" s="119"/>
      <c r="J387" s="119"/>
      <c r="K387" s="119"/>
      <c r="L387" s="119"/>
      <c r="M387" s="119"/>
      <c r="S387" s="180"/>
      <c r="T387" s="185"/>
      <c r="U387" s="186"/>
      <c r="V387" s="182"/>
      <c r="W387" s="183"/>
      <c r="X387" s="187"/>
      <c r="Y387" s="188"/>
      <c r="Z387" s="189"/>
    </row>
    <row r="388" spans="1:26">
      <c r="A388" s="52"/>
      <c r="B388" s="126"/>
      <c r="C388" s="119"/>
      <c r="D388" s="119"/>
      <c r="E388" s="119"/>
      <c r="F388" s="119"/>
      <c r="G388" s="119"/>
      <c r="H388" s="119"/>
      <c r="I388" s="119"/>
      <c r="J388" s="119"/>
      <c r="K388" s="119"/>
      <c r="L388" s="119"/>
      <c r="M388" s="119"/>
      <c r="O388" s="119"/>
      <c r="P388" s="119"/>
      <c r="S388" s="180"/>
      <c r="T388" s="185"/>
      <c r="U388" s="186"/>
      <c r="V388" s="182"/>
      <c r="W388" s="183"/>
      <c r="X388" s="187"/>
      <c r="Y388" s="188"/>
      <c r="Z388" s="189"/>
    </row>
    <row r="389" spans="1:26">
      <c r="A389" s="52"/>
      <c r="B389" s="126"/>
      <c r="C389" s="119"/>
      <c r="D389" s="119"/>
      <c r="E389" s="119"/>
      <c r="F389" s="119"/>
      <c r="G389" s="119"/>
      <c r="H389" s="119"/>
      <c r="I389" s="119"/>
      <c r="J389" s="119"/>
      <c r="K389" s="119"/>
      <c r="L389" s="119"/>
      <c r="M389" s="119"/>
      <c r="O389" s="119"/>
      <c r="S389" s="180"/>
      <c r="T389" s="185"/>
      <c r="U389" s="186"/>
      <c r="V389" s="182"/>
      <c r="W389" s="183"/>
      <c r="X389" s="187"/>
      <c r="Y389" s="188"/>
      <c r="Z389" s="189"/>
    </row>
    <row r="390" spans="1:26">
      <c r="A390" s="52"/>
      <c r="B390" s="126"/>
      <c r="C390" s="119"/>
      <c r="D390" s="119"/>
      <c r="E390" s="119"/>
      <c r="F390" s="119"/>
      <c r="G390" s="119"/>
      <c r="H390" s="119"/>
      <c r="I390" s="119"/>
      <c r="J390" s="119"/>
      <c r="K390" s="119"/>
      <c r="L390" s="119"/>
      <c r="M390" s="119"/>
      <c r="O390" s="119"/>
      <c r="S390" s="180"/>
      <c r="T390" s="185"/>
      <c r="U390" s="186"/>
      <c r="V390" s="182"/>
      <c r="W390" s="183"/>
      <c r="X390" s="187"/>
      <c r="Y390" s="188"/>
      <c r="Z390" s="189"/>
    </row>
    <row r="391" spans="1:26">
      <c r="A391" s="52"/>
      <c r="B391" s="126"/>
      <c r="C391" s="119"/>
      <c r="D391" s="119"/>
      <c r="E391" s="119"/>
      <c r="F391" s="119"/>
      <c r="G391" s="119"/>
      <c r="H391" s="119"/>
      <c r="I391" s="119"/>
      <c r="J391" s="119"/>
      <c r="K391" s="119"/>
      <c r="L391" s="119"/>
      <c r="M391" s="119"/>
      <c r="O391" s="119"/>
      <c r="S391" s="180"/>
      <c r="T391" s="185"/>
      <c r="U391" s="186"/>
      <c r="V391" s="182"/>
      <c r="W391" s="183"/>
      <c r="X391" s="187"/>
      <c r="Y391" s="188"/>
      <c r="Z391" s="189"/>
    </row>
    <row r="392" spans="1:26">
      <c r="A392" s="52"/>
      <c r="B392" s="126"/>
      <c r="C392" s="119"/>
      <c r="D392" s="119"/>
      <c r="E392" s="119"/>
      <c r="F392" s="119"/>
      <c r="G392" s="119"/>
      <c r="H392" s="119"/>
      <c r="I392" s="119"/>
      <c r="J392" s="119"/>
      <c r="K392" s="119"/>
      <c r="L392" s="119"/>
      <c r="M392" s="119"/>
      <c r="O392" s="119"/>
      <c r="S392" s="180"/>
      <c r="T392" s="185"/>
      <c r="U392" s="186"/>
      <c r="V392" s="182"/>
      <c r="W392" s="183"/>
      <c r="X392" s="187"/>
      <c r="Y392" s="188"/>
      <c r="Z392" s="189"/>
    </row>
    <row r="393" spans="1:26">
      <c r="A393" s="52"/>
      <c r="B393" s="126"/>
      <c r="C393" s="119"/>
      <c r="D393" s="119"/>
      <c r="E393" s="119"/>
      <c r="F393" s="119"/>
      <c r="G393" s="119"/>
      <c r="H393" s="119"/>
      <c r="I393" s="119"/>
      <c r="J393" s="119"/>
      <c r="K393" s="119"/>
      <c r="L393" s="119"/>
      <c r="M393" s="119"/>
      <c r="S393" s="180"/>
      <c r="T393" s="185"/>
      <c r="U393" s="186"/>
      <c r="V393" s="182"/>
      <c r="W393" s="183"/>
      <c r="X393" s="187"/>
      <c r="Y393" s="188"/>
      <c r="Z393" s="189"/>
    </row>
    <row r="394" spans="1:26">
      <c r="A394" s="52"/>
      <c r="B394" s="126"/>
      <c r="C394" s="119"/>
      <c r="D394" s="119"/>
      <c r="E394" s="119"/>
      <c r="F394" s="119"/>
      <c r="G394" s="119"/>
      <c r="H394" s="119"/>
      <c r="I394" s="119"/>
      <c r="J394" s="119"/>
      <c r="K394" s="119"/>
      <c r="L394" s="119"/>
      <c r="M394" s="119"/>
      <c r="S394" s="180"/>
      <c r="T394" s="185"/>
      <c r="U394" s="186"/>
      <c r="V394" s="182"/>
      <c r="W394" s="183"/>
      <c r="X394" s="187"/>
      <c r="Y394" s="188"/>
      <c r="Z394" s="189"/>
    </row>
    <row r="395" spans="1:26">
      <c r="A395" s="52"/>
      <c r="B395" s="126"/>
      <c r="C395" s="119"/>
      <c r="D395" s="119"/>
      <c r="E395" s="119"/>
      <c r="F395" s="119"/>
      <c r="G395" s="119"/>
      <c r="H395" s="119"/>
      <c r="I395" s="119"/>
      <c r="J395" s="119"/>
      <c r="K395" s="119"/>
      <c r="L395" s="119"/>
      <c r="M395" s="119"/>
      <c r="S395" s="180"/>
      <c r="T395" s="185"/>
      <c r="U395" s="186"/>
      <c r="V395" s="182"/>
      <c r="W395" s="183"/>
      <c r="X395" s="187"/>
      <c r="Y395" s="188"/>
      <c r="Z395" s="189"/>
    </row>
    <row r="396" spans="1:26">
      <c r="A396" s="52"/>
      <c r="B396" s="126"/>
      <c r="C396" s="119"/>
      <c r="D396" s="119"/>
      <c r="E396" s="119"/>
      <c r="F396" s="119"/>
      <c r="G396" s="119"/>
      <c r="H396" s="119"/>
      <c r="I396" s="119"/>
      <c r="J396" s="119"/>
      <c r="K396" s="119"/>
      <c r="L396" s="119"/>
      <c r="M396" s="119"/>
      <c r="S396" s="180"/>
      <c r="T396" s="185"/>
      <c r="U396" s="186"/>
      <c r="V396" s="182"/>
      <c r="W396" s="183"/>
      <c r="X396" s="187"/>
      <c r="Y396" s="188"/>
      <c r="Z396" s="189"/>
    </row>
    <row r="397" spans="1:26">
      <c r="A397" s="52"/>
      <c r="B397" s="126"/>
      <c r="C397" s="119"/>
      <c r="D397" s="119"/>
      <c r="E397" s="119"/>
      <c r="F397" s="119"/>
      <c r="G397" s="119"/>
      <c r="H397" s="119"/>
      <c r="I397" s="119"/>
      <c r="J397" s="119"/>
      <c r="K397" s="119"/>
      <c r="L397" s="119"/>
      <c r="M397" s="119"/>
      <c r="S397" s="180"/>
      <c r="T397" s="185"/>
      <c r="U397" s="186"/>
      <c r="V397" s="182"/>
      <c r="W397" s="183"/>
      <c r="X397" s="187"/>
      <c r="Y397" s="188"/>
      <c r="Z397" s="189"/>
    </row>
    <row r="398" spans="1:26">
      <c r="A398" s="52"/>
      <c r="B398" s="126"/>
      <c r="C398" s="119"/>
      <c r="D398" s="119"/>
      <c r="E398" s="119"/>
      <c r="F398" s="119"/>
      <c r="G398" s="119"/>
      <c r="H398" s="119"/>
      <c r="I398" s="119"/>
      <c r="J398" s="119"/>
      <c r="K398" s="119"/>
      <c r="L398" s="119"/>
      <c r="M398" s="119"/>
      <c r="S398" s="180"/>
      <c r="T398" s="185"/>
      <c r="U398" s="186"/>
      <c r="V398" s="182"/>
      <c r="W398" s="183"/>
      <c r="X398" s="187"/>
      <c r="Y398" s="188"/>
      <c r="Z398" s="189"/>
    </row>
    <row r="399" spans="1:26">
      <c r="A399" s="52"/>
      <c r="B399" s="126"/>
      <c r="C399" s="119"/>
      <c r="D399" s="119"/>
      <c r="E399" s="119"/>
      <c r="F399" s="119"/>
      <c r="G399" s="119"/>
      <c r="H399" s="119"/>
      <c r="I399" s="119"/>
      <c r="J399" s="119"/>
      <c r="K399" s="119"/>
      <c r="L399" s="119"/>
      <c r="M399" s="119"/>
      <c r="S399" s="180"/>
      <c r="T399" s="185"/>
      <c r="U399" s="186"/>
      <c r="V399" s="182"/>
      <c r="W399" s="183"/>
      <c r="X399" s="187"/>
      <c r="Y399" s="188"/>
      <c r="Z399" s="189"/>
    </row>
    <row r="400" spans="1:26">
      <c r="A400" s="52"/>
      <c r="B400" s="126"/>
      <c r="C400" s="119"/>
      <c r="D400" s="119"/>
      <c r="E400" s="119"/>
      <c r="F400" s="119"/>
      <c r="G400" s="119"/>
      <c r="H400" s="119"/>
      <c r="I400" s="119"/>
      <c r="J400" s="119"/>
      <c r="K400" s="119"/>
      <c r="L400" s="119"/>
      <c r="M400" s="119"/>
      <c r="S400" s="180"/>
      <c r="T400" s="185"/>
      <c r="U400" s="186"/>
      <c r="V400" s="182"/>
      <c r="W400" s="183"/>
      <c r="X400" s="187"/>
      <c r="Y400" s="188"/>
      <c r="Z400" s="189"/>
    </row>
    <row r="401" spans="1:26">
      <c r="A401" s="52"/>
      <c r="B401" s="126"/>
      <c r="C401" s="119"/>
      <c r="D401" s="119"/>
      <c r="E401" s="119"/>
      <c r="F401" s="119"/>
      <c r="G401" s="119"/>
      <c r="H401" s="119"/>
      <c r="I401" s="119"/>
      <c r="J401" s="119"/>
      <c r="K401" s="119"/>
      <c r="L401" s="119"/>
      <c r="M401" s="119"/>
      <c r="O401" s="119"/>
      <c r="P401" s="119"/>
      <c r="S401" s="180"/>
      <c r="T401" s="185"/>
      <c r="U401" s="186"/>
      <c r="V401" s="182"/>
      <c r="W401" s="183"/>
      <c r="X401" s="187"/>
      <c r="Y401" s="188"/>
      <c r="Z401" s="189"/>
    </row>
    <row r="402" spans="1:26">
      <c r="A402" s="52"/>
      <c r="B402" s="126"/>
      <c r="C402" s="119"/>
      <c r="D402" s="119"/>
      <c r="E402" s="119"/>
      <c r="F402" s="119"/>
      <c r="G402" s="119"/>
      <c r="H402" s="119"/>
      <c r="I402" s="119"/>
      <c r="J402" s="119"/>
      <c r="K402" s="119"/>
      <c r="L402" s="119"/>
      <c r="M402" s="119"/>
      <c r="S402" s="180"/>
      <c r="T402" s="185"/>
      <c r="U402" s="186"/>
      <c r="V402" s="182"/>
      <c r="W402" s="183"/>
      <c r="X402" s="187"/>
      <c r="Y402" s="188"/>
      <c r="Z402" s="189"/>
    </row>
    <row r="403" spans="1:26">
      <c r="A403" s="52"/>
      <c r="B403" s="126"/>
      <c r="C403" s="119"/>
      <c r="D403" s="119"/>
      <c r="E403" s="119"/>
      <c r="F403" s="119"/>
      <c r="G403" s="119"/>
      <c r="H403" s="119"/>
      <c r="I403" s="119"/>
      <c r="J403" s="119"/>
      <c r="K403" s="119"/>
      <c r="L403" s="119"/>
      <c r="M403" s="119"/>
      <c r="S403" s="180"/>
      <c r="T403" s="185"/>
      <c r="U403" s="186"/>
      <c r="V403" s="182"/>
      <c r="W403" s="183"/>
      <c r="X403" s="187"/>
      <c r="Y403" s="188"/>
      <c r="Z403" s="189"/>
    </row>
    <row r="404" spans="1:26">
      <c r="A404" s="52"/>
      <c r="B404" s="126"/>
      <c r="C404" s="24"/>
      <c r="D404" s="24"/>
      <c r="E404" s="24"/>
      <c r="F404" s="24"/>
      <c r="G404" s="24"/>
      <c r="H404" s="24"/>
      <c r="I404" s="24"/>
      <c r="J404" s="24"/>
      <c r="K404" s="24"/>
      <c r="L404" s="24"/>
      <c r="M404" s="119"/>
      <c r="S404" s="180"/>
      <c r="T404" s="185"/>
      <c r="U404" s="186"/>
      <c r="V404" s="182"/>
      <c r="W404" s="183"/>
      <c r="X404" s="187"/>
      <c r="Y404" s="188"/>
      <c r="Z404" s="189"/>
    </row>
    <row r="405" spans="1:26">
      <c r="A405" s="52"/>
      <c r="B405" s="126"/>
      <c r="C405" s="119"/>
      <c r="D405" s="119"/>
      <c r="E405" s="119"/>
      <c r="F405" s="24"/>
      <c r="G405" s="119"/>
      <c r="H405" s="119"/>
      <c r="I405" s="119"/>
      <c r="J405" s="119"/>
      <c r="K405" s="119"/>
      <c r="L405" s="119"/>
      <c r="M405" s="119"/>
      <c r="S405" s="180"/>
      <c r="T405" s="185"/>
      <c r="U405" s="186"/>
      <c r="V405" s="182"/>
      <c r="W405" s="183"/>
      <c r="X405" s="187"/>
      <c r="Y405" s="188"/>
      <c r="Z405" s="189"/>
    </row>
    <row r="406" spans="1:26">
      <c r="A406" s="52"/>
      <c r="B406" s="126"/>
      <c r="C406" s="119"/>
      <c r="D406" s="119"/>
      <c r="E406" s="119"/>
      <c r="F406" s="119"/>
      <c r="G406" s="119"/>
      <c r="H406" s="119"/>
      <c r="I406" s="119"/>
      <c r="J406" s="119"/>
      <c r="K406" s="119"/>
      <c r="L406" s="119"/>
      <c r="M406" s="119"/>
      <c r="S406" s="180"/>
      <c r="T406" s="185"/>
      <c r="U406" s="186"/>
      <c r="V406" s="182"/>
      <c r="W406" s="183"/>
      <c r="X406" s="187"/>
      <c r="Y406" s="188"/>
      <c r="Z406" s="189"/>
    </row>
    <row r="407" spans="1:26">
      <c r="A407" s="12"/>
      <c r="B407" s="126"/>
      <c r="C407" s="119"/>
      <c r="D407" s="119"/>
      <c r="E407" s="119"/>
      <c r="F407" s="119"/>
      <c r="G407" s="119"/>
      <c r="H407" s="119"/>
      <c r="I407" s="119"/>
      <c r="J407" s="119"/>
      <c r="K407" s="119"/>
      <c r="L407" s="119"/>
      <c r="M407" s="119"/>
      <c r="S407" s="180"/>
      <c r="T407" s="185"/>
      <c r="U407" s="186"/>
      <c r="V407" s="182"/>
      <c r="W407" s="183"/>
      <c r="X407" s="187"/>
      <c r="Y407" s="188"/>
      <c r="Z407" s="189"/>
    </row>
    <row r="408" spans="1:26">
      <c r="A408" s="12"/>
      <c r="B408" s="126"/>
      <c r="C408" s="119"/>
      <c r="D408" s="119"/>
      <c r="E408" s="119"/>
      <c r="F408" s="119"/>
      <c r="G408" s="119"/>
      <c r="H408" s="119"/>
      <c r="I408" s="119"/>
      <c r="J408" s="119"/>
      <c r="K408" s="119"/>
      <c r="L408" s="119"/>
      <c r="M408" s="119"/>
      <c r="S408" s="180"/>
      <c r="T408" s="185"/>
      <c r="U408" s="186"/>
      <c r="V408" s="182"/>
      <c r="W408" s="183"/>
      <c r="X408" s="187"/>
      <c r="Y408" s="188"/>
      <c r="Z408" s="189"/>
    </row>
    <row r="409" spans="1:26">
      <c r="A409" s="12"/>
      <c r="B409" s="126"/>
      <c r="C409" s="24"/>
      <c r="D409" s="119"/>
      <c r="E409" s="119"/>
      <c r="F409" s="24"/>
      <c r="G409" s="119"/>
      <c r="H409" s="119"/>
      <c r="I409" s="119"/>
      <c r="J409" s="119"/>
      <c r="K409" s="119"/>
      <c r="L409" s="119"/>
      <c r="M409" s="119"/>
      <c r="S409" s="180"/>
      <c r="T409" s="185"/>
      <c r="U409" s="186"/>
      <c r="V409" s="182"/>
      <c r="W409" s="183"/>
      <c r="X409" s="187"/>
      <c r="Y409" s="188"/>
      <c r="Z409" s="189"/>
    </row>
    <row r="410" spans="1:26">
      <c r="B410" s="126"/>
      <c r="C410" s="119"/>
      <c r="D410" s="24"/>
      <c r="E410" s="24"/>
      <c r="F410" s="24"/>
      <c r="G410" s="119"/>
      <c r="H410" s="119"/>
      <c r="I410" s="119"/>
      <c r="J410" s="119"/>
      <c r="K410" s="119"/>
      <c r="L410" s="119"/>
      <c r="M410" s="24"/>
      <c r="N410" s="24"/>
      <c r="O410" s="24"/>
      <c r="P410" s="15"/>
      <c r="Q410" s="49"/>
      <c r="S410" s="180"/>
      <c r="T410" s="185"/>
      <c r="U410" s="186"/>
      <c r="V410" s="182"/>
      <c r="W410" s="183"/>
      <c r="X410" s="187"/>
      <c r="Y410" s="188"/>
      <c r="Z410" s="189"/>
    </row>
    <row r="411" spans="1:26">
      <c r="B411" s="126"/>
      <c r="C411" s="119"/>
      <c r="D411" s="24"/>
      <c r="E411" s="24"/>
      <c r="F411" s="24"/>
      <c r="G411" s="119"/>
      <c r="H411" s="119"/>
      <c r="I411" s="119"/>
      <c r="J411" s="119"/>
      <c r="K411" s="119"/>
      <c r="L411" s="119"/>
      <c r="M411" s="24"/>
      <c r="N411" s="24"/>
      <c r="O411" s="24"/>
      <c r="P411" s="15"/>
      <c r="Q411" s="49"/>
      <c r="S411" s="180"/>
      <c r="T411" s="185"/>
      <c r="U411" s="186"/>
      <c r="V411" s="182"/>
      <c r="W411" s="183"/>
      <c r="X411" s="187"/>
      <c r="Y411" s="188"/>
      <c r="Z411" s="189"/>
    </row>
    <row r="412" spans="1:26">
      <c r="B412" s="126"/>
      <c r="C412" s="119"/>
      <c r="D412" s="119"/>
      <c r="E412" s="119"/>
      <c r="F412" s="119"/>
      <c r="G412" s="119"/>
      <c r="H412" s="119"/>
      <c r="I412" s="119"/>
      <c r="J412" s="119"/>
      <c r="K412" s="119"/>
      <c r="L412" s="119"/>
      <c r="M412" s="119"/>
      <c r="S412" s="180"/>
      <c r="T412" s="185"/>
      <c r="U412" s="186"/>
      <c r="V412" s="182"/>
      <c r="W412" s="183"/>
      <c r="X412" s="187"/>
      <c r="Y412" s="188"/>
      <c r="Z412" s="189"/>
    </row>
    <row r="413" spans="1:26">
      <c r="B413" s="126"/>
      <c r="C413" s="119"/>
      <c r="D413" s="119"/>
      <c r="E413" s="119"/>
      <c r="F413" s="119"/>
      <c r="G413" s="119"/>
      <c r="H413" s="119"/>
      <c r="I413" s="119"/>
      <c r="J413" s="119"/>
      <c r="K413" s="119"/>
      <c r="L413" s="119"/>
      <c r="M413" s="119"/>
      <c r="S413" s="180"/>
      <c r="T413" s="185"/>
      <c r="U413" s="186"/>
      <c r="V413" s="182"/>
      <c r="W413" s="183"/>
      <c r="X413" s="187"/>
      <c r="Y413" s="188"/>
      <c r="Z413" s="189"/>
    </row>
    <row r="414" spans="1:26">
      <c r="B414" s="126"/>
      <c r="C414" s="119"/>
      <c r="D414" s="119"/>
      <c r="E414" s="119"/>
      <c r="F414" s="119"/>
      <c r="G414" s="119"/>
      <c r="H414" s="119"/>
      <c r="I414" s="119"/>
      <c r="J414" s="119"/>
      <c r="K414" s="119"/>
      <c r="L414" s="119"/>
      <c r="M414" s="119"/>
      <c r="O414" s="119"/>
      <c r="P414" s="119"/>
      <c r="S414" s="180"/>
      <c r="T414" s="185"/>
      <c r="U414" s="186"/>
      <c r="V414" s="182"/>
      <c r="W414" s="183"/>
      <c r="X414" s="187"/>
      <c r="Y414" s="188"/>
      <c r="Z414" s="189"/>
    </row>
    <row r="415" spans="1:26">
      <c r="B415" s="126"/>
      <c r="C415" s="119"/>
      <c r="D415" s="119"/>
      <c r="E415" s="119"/>
      <c r="F415" s="119"/>
      <c r="G415" s="119"/>
      <c r="H415" s="119"/>
      <c r="I415" s="119"/>
      <c r="J415" s="119"/>
      <c r="K415" s="119"/>
      <c r="L415" s="119"/>
      <c r="M415" s="119"/>
      <c r="S415" s="180"/>
      <c r="T415" s="185"/>
      <c r="U415" s="186"/>
      <c r="V415" s="182"/>
      <c r="W415" s="183"/>
      <c r="X415" s="187"/>
      <c r="Y415" s="188"/>
      <c r="Z415" s="189"/>
    </row>
    <row r="416" spans="1:26">
      <c r="B416" s="126"/>
      <c r="C416" s="119"/>
      <c r="D416" s="119"/>
      <c r="E416" s="119"/>
      <c r="F416" s="119"/>
      <c r="G416" s="119"/>
      <c r="H416" s="119"/>
      <c r="I416" s="119"/>
      <c r="J416" s="119"/>
      <c r="K416" s="119"/>
      <c r="L416" s="119"/>
      <c r="M416" s="119"/>
      <c r="S416" s="180"/>
      <c r="T416" s="185"/>
      <c r="U416" s="186"/>
      <c r="V416" s="182"/>
      <c r="W416" s="183"/>
      <c r="X416" s="187"/>
      <c r="Y416" s="188"/>
      <c r="Z416" s="189"/>
    </row>
    <row r="417" spans="2:26">
      <c r="B417" s="126"/>
      <c r="C417" s="119"/>
      <c r="D417" s="119"/>
      <c r="E417" s="119"/>
      <c r="F417" s="119"/>
      <c r="G417" s="119"/>
      <c r="H417" s="119"/>
      <c r="I417" s="119"/>
      <c r="J417" s="119"/>
      <c r="K417" s="119"/>
      <c r="L417" s="119"/>
      <c r="M417" s="119"/>
      <c r="S417" s="180"/>
      <c r="T417" s="185"/>
      <c r="U417" s="186"/>
      <c r="V417" s="182"/>
      <c r="W417" s="183"/>
      <c r="X417" s="187"/>
      <c r="Y417" s="188"/>
      <c r="Z417" s="189"/>
    </row>
    <row r="418" spans="2:26">
      <c r="B418" s="126"/>
      <c r="C418" s="119"/>
      <c r="D418" s="119"/>
      <c r="E418" s="119"/>
      <c r="F418" s="119"/>
      <c r="G418" s="119"/>
      <c r="H418" s="119"/>
      <c r="I418" s="119"/>
      <c r="J418" s="119"/>
      <c r="K418" s="119"/>
      <c r="L418" s="119"/>
      <c r="M418" s="119"/>
      <c r="S418" s="180"/>
      <c r="T418" s="185"/>
      <c r="U418" s="186"/>
      <c r="V418" s="182"/>
      <c r="W418" s="183"/>
      <c r="X418" s="187"/>
      <c r="Y418" s="188"/>
      <c r="Z418" s="189"/>
    </row>
    <row r="419" spans="2:26">
      <c r="B419" s="126"/>
      <c r="C419" s="119"/>
      <c r="D419" s="119"/>
      <c r="E419" s="119"/>
      <c r="F419" s="119"/>
      <c r="G419" s="119"/>
      <c r="H419" s="119"/>
      <c r="I419" s="119"/>
      <c r="J419" s="119"/>
      <c r="K419" s="119"/>
      <c r="L419" s="119"/>
      <c r="M419" s="119"/>
      <c r="S419" s="180"/>
      <c r="T419" s="185"/>
      <c r="U419" s="186"/>
      <c r="V419" s="182"/>
      <c r="W419" s="183"/>
      <c r="X419" s="187"/>
      <c r="Y419" s="188"/>
      <c r="Z419" s="189"/>
    </row>
    <row r="420" spans="2:26">
      <c r="B420" s="126"/>
      <c r="C420" s="119"/>
      <c r="D420" s="119"/>
      <c r="E420" s="119"/>
      <c r="F420" s="119"/>
      <c r="G420" s="119"/>
      <c r="H420" s="119"/>
      <c r="I420" s="119"/>
      <c r="J420" s="119"/>
      <c r="K420" s="119"/>
      <c r="L420" s="119"/>
      <c r="M420" s="119"/>
      <c r="S420" s="180"/>
      <c r="T420" s="185"/>
      <c r="U420" s="186"/>
      <c r="V420" s="182"/>
      <c r="W420" s="183"/>
      <c r="X420" s="187"/>
      <c r="Y420" s="188"/>
      <c r="Z420" s="189"/>
    </row>
    <row r="421" spans="2:26">
      <c r="B421" s="126"/>
      <c r="C421" s="119"/>
      <c r="D421" s="119"/>
      <c r="E421" s="119"/>
      <c r="F421" s="119"/>
      <c r="G421" s="119"/>
      <c r="H421" s="119"/>
      <c r="I421" s="119"/>
      <c r="J421" s="119"/>
      <c r="K421" s="119"/>
      <c r="L421" s="119"/>
      <c r="M421" s="119"/>
      <c r="S421" s="180"/>
      <c r="T421" s="185"/>
      <c r="U421" s="186"/>
      <c r="V421" s="182"/>
      <c r="W421" s="183"/>
      <c r="X421" s="187"/>
      <c r="Y421" s="188"/>
      <c r="Z421" s="189"/>
    </row>
    <row r="422" spans="2:26">
      <c r="B422" s="126"/>
      <c r="C422" s="119"/>
      <c r="D422" s="119"/>
      <c r="E422" s="119"/>
      <c r="F422" s="119"/>
      <c r="G422" s="119"/>
      <c r="H422" s="119"/>
      <c r="I422" s="119"/>
      <c r="J422" s="119"/>
      <c r="K422" s="119"/>
      <c r="L422" s="119"/>
      <c r="M422" s="119"/>
      <c r="S422" s="180"/>
      <c r="T422" s="185"/>
      <c r="U422" s="186"/>
      <c r="V422" s="182"/>
      <c r="W422" s="183"/>
      <c r="X422" s="187"/>
      <c r="Y422" s="188"/>
      <c r="Z422" s="189"/>
    </row>
    <row r="423" spans="2:26">
      <c r="B423" s="126"/>
      <c r="C423" s="119"/>
      <c r="D423" s="119"/>
      <c r="E423" s="119"/>
      <c r="F423" s="119"/>
      <c r="G423" s="119"/>
      <c r="H423" s="119"/>
      <c r="I423" s="119"/>
      <c r="J423" s="119"/>
      <c r="K423" s="119"/>
      <c r="L423" s="119"/>
      <c r="M423" s="119"/>
      <c r="S423" s="180"/>
      <c r="T423" s="185"/>
      <c r="U423" s="186"/>
      <c r="V423" s="182"/>
      <c r="W423" s="183"/>
      <c r="X423" s="187"/>
      <c r="Y423" s="188"/>
      <c r="Z423" s="189"/>
    </row>
    <row r="424" spans="2:26">
      <c r="B424" s="126"/>
      <c r="C424" s="119"/>
      <c r="D424" s="119"/>
      <c r="E424" s="119"/>
      <c r="F424" s="119"/>
      <c r="G424" s="119"/>
      <c r="H424" s="119"/>
      <c r="I424" s="119"/>
      <c r="J424" s="119"/>
      <c r="K424" s="119"/>
      <c r="L424" s="119"/>
      <c r="M424" s="119"/>
      <c r="S424" s="180"/>
      <c r="T424" s="185"/>
      <c r="U424" s="186"/>
      <c r="V424" s="182"/>
      <c r="W424" s="183"/>
      <c r="X424" s="187"/>
      <c r="Y424" s="188"/>
      <c r="Z424" s="189"/>
    </row>
    <row r="425" spans="2:26" ht="16.5" customHeight="1">
      <c r="B425" s="126"/>
      <c r="C425" s="119"/>
      <c r="D425" s="119"/>
      <c r="E425" s="119"/>
      <c r="F425" s="119"/>
      <c r="G425" s="119"/>
      <c r="H425" s="119"/>
      <c r="I425" s="119"/>
      <c r="J425" s="119"/>
      <c r="K425" s="119"/>
      <c r="L425" s="119"/>
      <c r="M425" s="119"/>
      <c r="S425" s="180"/>
      <c r="T425" s="185"/>
      <c r="U425" s="186"/>
      <c r="V425" s="182"/>
      <c r="W425" s="183"/>
      <c r="X425" s="187"/>
      <c r="Y425" s="188"/>
      <c r="Z425" s="189"/>
    </row>
    <row r="426" spans="2:26" ht="16.5" customHeight="1">
      <c r="B426" s="126"/>
      <c r="C426" s="119"/>
      <c r="D426" s="119"/>
      <c r="E426" s="119"/>
      <c r="F426" s="119"/>
      <c r="G426" s="119"/>
      <c r="H426" s="119"/>
      <c r="I426" s="119"/>
      <c r="J426" s="119"/>
      <c r="K426" s="119"/>
      <c r="L426" s="119"/>
      <c r="M426" s="119"/>
      <c r="S426" s="180"/>
      <c r="T426" s="185"/>
      <c r="U426" s="186"/>
      <c r="V426" s="182"/>
      <c r="W426" s="183"/>
      <c r="X426" s="187"/>
      <c r="Y426" s="188"/>
      <c r="Z426" s="189"/>
    </row>
    <row r="427" spans="2:26">
      <c r="B427" s="126"/>
      <c r="C427" s="119"/>
      <c r="D427" s="119"/>
      <c r="E427" s="119"/>
      <c r="F427" s="119"/>
      <c r="G427" s="119"/>
      <c r="H427" s="119"/>
      <c r="I427" s="119"/>
      <c r="J427" s="119"/>
      <c r="K427" s="119"/>
      <c r="L427" s="119"/>
      <c r="M427" s="119"/>
      <c r="S427" s="180"/>
      <c r="T427" s="185"/>
      <c r="U427" s="186"/>
      <c r="V427" s="182"/>
      <c r="W427" s="183"/>
      <c r="X427" s="187"/>
      <c r="Y427" s="188"/>
      <c r="Z427" s="189"/>
    </row>
    <row r="428" spans="2:26">
      <c r="B428" s="126"/>
      <c r="C428" s="119"/>
      <c r="D428" s="119"/>
      <c r="E428" s="119"/>
      <c r="F428" s="119"/>
      <c r="G428" s="119"/>
      <c r="H428" s="119"/>
      <c r="I428" s="119"/>
      <c r="J428" s="119"/>
      <c r="K428" s="119"/>
      <c r="L428" s="119"/>
      <c r="M428" s="119"/>
      <c r="S428" s="180"/>
      <c r="T428" s="185"/>
      <c r="U428" s="186"/>
      <c r="V428" s="182"/>
      <c r="W428" s="183"/>
      <c r="X428" s="187"/>
      <c r="Y428" s="188"/>
      <c r="Z428" s="189"/>
    </row>
    <row r="429" spans="2:26">
      <c r="B429" s="126"/>
      <c r="C429" s="119"/>
      <c r="D429" s="119"/>
      <c r="E429" s="119"/>
      <c r="F429" s="119"/>
      <c r="G429" s="119"/>
      <c r="H429" s="119"/>
      <c r="I429" s="119"/>
      <c r="J429" s="119"/>
      <c r="K429" s="119"/>
      <c r="L429" s="119"/>
      <c r="M429" s="119"/>
      <c r="S429" s="180"/>
      <c r="T429" s="185"/>
      <c r="U429" s="186"/>
      <c r="V429" s="182"/>
      <c r="W429" s="183"/>
      <c r="X429" s="187"/>
      <c r="Y429" s="188"/>
      <c r="Z429" s="189"/>
    </row>
    <row r="430" spans="2:26">
      <c r="B430" s="126"/>
      <c r="C430" s="119"/>
      <c r="D430" s="119"/>
      <c r="E430" s="119"/>
      <c r="F430" s="119"/>
      <c r="G430" s="119"/>
      <c r="H430" s="119"/>
      <c r="I430" s="119"/>
      <c r="J430" s="119"/>
      <c r="K430" s="119"/>
      <c r="L430" s="119"/>
      <c r="M430" s="119"/>
      <c r="S430" s="180"/>
      <c r="T430" s="185"/>
      <c r="U430" s="186"/>
      <c r="V430" s="182"/>
      <c r="W430" s="183"/>
      <c r="X430" s="187"/>
      <c r="Y430" s="188"/>
      <c r="Z430" s="189"/>
    </row>
    <row r="431" spans="2:26">
      <c r="B431" s="126"/>
      <c r="C431" s="119"/>
      <c r="D431" s="119"/>
      <c r="E431" s="119"/>
      <c r="F431" s="119"/>
      <c r="G431" s="119"/>
      <c r="H431" s="119"/>
      <c r="I431" s="119"/>
      <c r="J431" s="119"/>
      <c r="K431" s="119"/>
      <c r="L431" s="119"/>
      <c r="M431" s="119"/>
      <c r="S431" s="180"/>
      <c r="T431" s="185"/>
      <c r="U431" s="186"/>
      <c r="V431" s="182"/>
      <c r="W431" s="183"/>
      <c r="X431" s="187"/>
      <c r="Y431" s="188"/>
      <c r="Z431" s="189"/>
    </row>
    <row r="432" spans="2:26">
      <c r="B432" s="126"/>
      <c r="C432" s="119"/>
      <c r="D432" s="119"/>
      <c r="E432" s="119"/>
      <c r="F432" s="119"/>
      <c r="G432" s="119"/>
      <c r="H432" s="119"/>
      <c r="I432" s="119"/>
      <c r="J432" s="119"/>
      <c r="K432" s="119"/>
      <c r="L432" s="119"/>
      <c r="M432" s="119"/>
      <c r="S432" s="180"/>
      <c r="T432" s="185"/>
      <c r="U432" s="186"/>
      <c r="V432" s="182"/>
      <c r="W432" s="183"/>
      <c r="X432" s="187"/>
      <c r="Y432" s="188"/>
      <c r="Z432" s="189"/>
    </row>
    <row r="433" spans="2:28" ht="16.5" customHeight="1">
      <c r="B433" s="126"/>
      <c r="C433" s="119"/>
      <c r="D433" s="119"/>
      <c r="E433" s="119"/>
      <c r="F433" s="119"/>
      <c r="G433" s="119"/>
      <c r="H433" s="119"/>
      <c r="I433" s="119"/>
      <c r="J433" s="119"/>
      <c r="K433" s="119"/>
      <c r="L433" s="119"/>
      <c r="M433" s="119"/>
      <c r="S433" s="180"/>
      <c r="T433" s="185"/>
      <c r="U433" s="186"/>
      <c r="V433" s="182"/>
      <c r="W433" s="183"/>
      <c r="X433" s="187"/>
      <c r="Y433" s="188"/>
      <c r="Z433" s="189"/>
    </row>
    <row r="434" spans="2:28" ht="16.5" customHeight="1">
      <c r="B434" s="126"/>
      <c r="C434" s="119"/>
      <c r="D434" s="119"/>
      <c r="E434" s="119"/>
      <c r="F434" s="119"/>
      <c r="G434" s="119"/>
      <c r="H434" s="119"/>
      <c r="I434" s="119"/>
      <c r="J434" s="119"/>
      <c r="K434" s="119"/>
      <c r="L434" s="119"/>
      <c r="M434" s="119"/>
      <c r="S434" s="180"/>
      <c r="T434" s="185"/>
      <c r="U434" s="186"/>
      <c r="V434" s="182"/>
      <c r="W434" s="183"/>
      <c r="X434" s="187"/>
      <c r="Y434" s="188"/>
      <c r="Z434" s="189"/>
    </row>
    <row r="435" spans="2:28" ht="16.5" customHeight="1">
      <c r="B435" s="126"/>
      <c r="C435" s="119"/>
      <c r="D435" s="119"/>
      <c r="E435" s="119"/>
      <c r="F435" s="119"/>
      <c r="G435" s="119"/>
      <c r="H435" s="119"/>
      <c r="I435" s="119"/>
      <c r="J435" s="119"/>
      <c r="K435" s="119"/>
      <c r="L435" s="119"/>
      <c r="M435" s="119"/>
      <c r="N435" s="15"/>
      <c r="S435" s="180"/>
      <c r="T435" s="185"/>
      <c r="U435" s="186"/>
      <c r="V435" s="182"/>
      <c r="W435" s="183"/>
      <c r="X435" s="187"/>
      <c r="Y435" s="188"/>
      <c r="Z435" s="189"/>
      <c r="AB435" s="110"/>
    </row>
    <row r="436" spans="2:28" ht="16.5" customHeight="1">
      <c r="B436" s="126"/>
      <c r="C436" s="119"/>
      <c r="D436" s="119"/>
      <c r="E436" s="119"/>
      <c r="F436" s="119"/>
      <c r="G436" s="119"/>
      <c r="H436" s="119"/>
      <c r="I436" s="119"/>
      <c r="J436" s="119"/>
      <c r="K436" s="119"/>
      <c r="L436" s="119"/>
      <c r="M436" s="119"/>
      <c r="N436" s="15"/>
      <c r="S436" s="180"/>
      <c r="T436" s="185"/>
      <c r="U436" s="186"/>
      <c r="V436" s="182"/>
      <c r="W436" s="183"/>
      <c r="X436" s="187"/>
      <c r="Y436" s="188"/>
      <c r="Z436" s="189"/>
      <c r="AB436" s="110"/>
    </row>
    <row r="437" spans="2:28" ht="16.5" customHeight="1">
      <c r="B437" s="126"/>
      <c r="C437" s="119"/>
      <c r="D437" s="119"/>
      <c r="E437" s="119"/>
      <c r="F437" s="119"/>
      <c r="G437" s="119"/>
      <c r="H437" s="119"/>
      <c r="I437" s="119"/>
      <c r="J437" s="119"/>
      <c r="K437" s="119"/>
      <c r="L437" s="119"/>
      <c r="M437" s="119"/>
      <c r="N437" s="15"/>
      <c r="S437" s="180"/>
      <c r="T437" s="185"/>
      <c r="U437" s="186"/>
      <c r="V437" s="182"/>
      <c r="W437" s="183"/>
      <c r="X437" s="187"/>
      <c r="Y437" s="188"/>
      <c r="Z437" s="189"/>
    </row>
    <row r="438" spans="2:28" ht="16.5" customHeight="1">
      <c r="B438" s="126"/>
      <c r="C438" s="119"/>
      <c r="D438" s="119"/>
      <c r="E438" s="119"/>
      <c r="F438" s="119"/>
      <c r="G438" s="119"/>
      <c r="H438" s="119"/>
      <c r="I438" s="119"/>
      <c r="J438" s="119"/>
      <c r="K438" s="119"/>
      <c r="L438" s="119"/>
      <c r="M438" s="119"/>
      <c r="S438" s="180"/>
      <c r="T438" s="185"/>
      <c r="U438" s="186"/>
      <c r="V438" s="182"/>
      <c r="W438" s="183"/>
      <c r="X438" s="187"/>
      <c r="Y438" s="188"/>
      <c r="Z438" s="189"/>
    </row>
    <row r="439" spans="2:28" ht="16.5" customHeight="1">
      <c r="B439" s="126"/>
      <c r="C439" s="119"/>
      <c r="D439" s="119"/>
      <c r="E439" s="119"/>
      <c r="F439" s="119"/>
      <c r="G439" s="119"/>
      <c r="H439" s="119"/>
      <c r="I439" s="119"/>
      <c r="J439" s="119"/>
      <c r="K439" s="119"/>
      <c r="L439" s="119"/>
      <c r="M439" s="119"/>
      <c r="S439" s="180"/>
      <c r="T439" s="185"/>
      <c r="U439" s="186"/>
      <c r="V439" s="182"/>
      <c r="W439" s="183"/>
      <c r="X439" s="187"/>
      <c r="Y439" s="188"/>
      <c r="Z439" s="189"/>
    </row>
    <row r="440" spans="2:28">
      <c r="B440" s="126"/>
      <c r="C440" s="119"/>
      <c r="D440" s="119"/>
      <c r="E440" s="119"/>
      <c r="F440" s="119"/>
      <c r="G440" s="119"/>
      <c r="H440" s="119"/>
      <c r="I440" s="119"/>
      <c r="J440" s="119"/>
      <c r="K440" s="119"/>
      <c r="L440" s="119"/>
      <c r="M440" s="119"/>
      <c r="S440" s="180"/>
      <c r="T440" s="185"/>
      <c r="U440" s="186"/>
      <c r="V440" s="182"/>
      <c r="W440" s="183"/>
      <c r="X440" s="187"/>
      <c r="Y440" s="188"/>
      <c r="Z440" s="189"/>
    </row>
    <row r="441" spans="2:28">
      <c r="B441" s="126"/>
      <c r="C441" s="119"/>
      <c r="D441" s="119"/>
      <c r="E441" s="119"/>
      <c r="F441" s="119"/>
      <c r="G441" s="119"/>
      <c r="H441" s="119"/>
      <c r="I441" s="119"/>
      <c r="J441" s="119"/>
      <c r="K441" s="119"/>
      <c r="L441" s="119"/>
      <c r="M441" s="119"/>
      <c r="S441" s="180"/>
      <c r="T441" s="185"/>
      <c r="U441" s="186"/>
      <c r="V441" s="182"/>
      <c r="W441" s="183"/>
      <c r="X441" s="187"/>
      <c r="Y441" s="188"/>
      <c r="Z441" s="189"/>
    </row>
    <row r="442" spans="2:28">
      <c r="B442" s="126"/>
      <c r="C442" s="119"/>
      <c r="D442" s="119"/>
      <c r="E442" s="119"/>
      <c r="F442" s="119"/>
      <c r="G442" s="119"/>
      <c r="H442" s="119"/>
      <c r="I442" s="119"/>
      <c r="J442" s="119"/>
      <c r="K442" s="119"/>
      <c r="L442" s="119"/>
      <c r="M442" s="119"/>
      <c r="S442" s="180"/>
      <c r="T442" s="185"/>
      <c r="U442" s="186"/>
      <c r="V442" s="182"/>
      <c r="W442" s="183"/>
      <c r="X442" s="187"/>
      <c r="Y442" s="188"/>
      <c r="Z442" s="189"/>
    </row>
    <row r="443" spans="2:28">
      <c r="B443" s="126"/>
      <c r="C443" s="119"/>
      <c r="D443" s="119"/>
      <c r="E443" s="119"/>
      <c r="F443" s="119"/>
      <c r="G443" s="119"/>
      <c r="H443" s="119"/>
      <c r="I443" s="119"/>
      <c r="J443" s="119"/>
      <c r="K443" s="119"/>
      <c r="L443" s="119"/>
      <c r="M443" s="119"/>
      <c r="S443" s="180"/>
      <c r="T443" s="185"/>
      <c r="U443" s="186"/>
      <c r="V443" s="182"/>
      <c r="W443" s="183"/>
      <c r="X443" s="187"/>
      <c r="Y443" s="188"/>
      <c r="Z443" s="189"/>
    </row>
    <row r="444" spans="2:28">
      <c r="B444" s="126"/>
      <c r="C444" s="119"/>
      <c r="D444" s="119"/>
      <c r="E444" s="119"/>
      <c r="F444" s="119"/>
      <c r="G444" s="119"/>
      <c r="H444" s="119"/>
      <c r="I444" s="119"/>
      <c r="J444" s="119"/>
      <c r="K444" s="119"/>
      <c r="L444" s="119"/>
      <c r="M444" s="119"/>
      <c r="S444" s="180"/>
      <c r="T444" s="185"/>
      <c r="U444" s="186"/>
      <c r="V444" s="182"/>
      <c r="W444" s="183"/>
      <c r="X444" s="187"/>
      <c r="Y444" s="188"/>
      <c r="Z444" s="189"/>
    </row>
    <row r="445" spans="2:28">
      <c r="B445" s="126"/>
      <c r="C445" s="119"/>
      <c r="D445" s="119"/>
      <c r="E445" s="119"/>
      <c r="F445" s="119"/>
      <c r="G445" s="119"/>
      <c r="H445" s="119"/>
      <c r="I445" s="119"/>
      <c r="J445" s="119"/>
      <c r="K445" s="119"/>
      <c r="L445" s="119"/>
      <c r="M445" s="119"/>
      <c r="S445" s="180"/>
      <c r="T445" s="185"/>
      <c r="U445" s="186"/>
      <c r="V445" s="182"/>
      <c r="W445" s="183"/>
      <c r="X445" s="187"/>
      <c r="Y445" s="188"/>
      <c r="Z445" s="189"/>
    </row>
    <row r="446" spans="2:28">
      <c r="B446" s="126"/>
      <c r="C446" s="119"/>
      <c r="D446" s="119"/>
      <c r="E446" s="119"/>
      <c r="F446" s="119"/>
      <c r="G446" s="119"/>
      <c r="H446" s="119"/>
      <c r="I446" s="119"/>
      <c r="J446" s="119"/>
      <c r="K446" s="119"/>
      <c r="L446" s="119"/>
      <c r="M446" s="119"/>
      <c r="N446" s="15"/>
      <c r="S446" s="180"/>
      <c r="T446" s="185"/>
      <c r="U446" s="186"/>
      <c r="V446" s="182"/>
      <c r="W446" s="183"/>
      <c r="X446" s="187"/>
      <c r="Y446" s="188"/>
      <c r="Z446" s="189"/>
    </row>
    <row r="447" spans="2:28">
      <c r="B447" s="126"/>
      <c r="C447" s="119"/>
      <c r="D447" s="119"/>
      <c r="E447" s="119"/>
      <c r="F447" s="119"/>
      <c r="G447" s="119"/>
      <c r="H447" s="119"/>
      <c r="I447" s="119"/>
      <c r="J447" s="119"/>
      <c r="K447" s="119"/>
      <c r="L447" s="119"/>
      <c r="M447" s="119"/>
      <c r="S447" s="180"/>
      <c r="T447" s="185"/>
      <c r="U447" s="186"/>
      <c r="V447" s="182"/>
      <c r="W447" s="183"/>
      <c r="X447" s="187"/>
      <c r="Y447" s="188"/>
      <c r="Z447" s="189"/>
    </row>
    <row r="448" spans="2:28">
      <c r="B448" s="126"/>
      <c r="C448" s="119"/>
      <c r="D448" s="119"/>
      <c r="E448" s="119"/>
      <c r="F448" s="119"/>
      <c r="G448" s="119"/>
      <c r="H448" s="119"/>
      <c r="I448" s="119"/>
      <c r="J448" s="119"/>
      <c r="K448" s="119"/>
      <c r="L448" s="119"/>
      <c r="S448" s="180"/>
      <c r="T448" s="185"/>
      <c r="U448" s="186"/>
      <c r="V448" s="182"/>
      <c r="W448" s="183"/>
      <c r="X448" s="187"/>
      <c r="Y448" s="188"/>
      <c r="Z448" s="189"/>
    </row>
    <row r="449" spans="2:26">
      <c r="B449" s="126"/>
      <c r="C449" s="119"/>
      <c r="D449" s="119"/>
      <c r="E449" s="119"/>
      <c r="F449" s="119"/>
      <c r="G449" s="119"/>
      <c r="H449" s="119"/>
      <c r="I449" s="119"/>
      <c r="J449" s="119"/>
      <c r="K449" s="119"/>
      <c r="L449" s="119"/>
      <c r="M449" s="119"/>
      <c r="S449" s="180"/>
      <c r="T449" s="185"/>
      <c r="U449" s="186"/>
      <c r="V449" s="182"/>
      <c r="W449" s="183"/>
      <c r="X449" s="187"/>
      <c r="Y449" s="188"/>
      <c r="Z449" s="189"/>
    </row>
    <row r="450" spans="2:26">
      <c r="B450" s="126"/>
      <c r="C450" s="119"/>
      <c r="D450" s="119"/>
      <c r="E450" s="119"/>
      <c r="F450" s="119"/>
      <c r="G450" s="119"/>
      <c r="H450" s="119"/>
      <c r="I450" s="119"/>
      <c r="J450" s="119"/>
      <c r="K450" s="119"/>
      <c r="L450" s="119"/>
      <c r="M450" s="119"/>
      <c r="S450" s="180"/>
      <c r="T450" s="185"/>
      <c r="U450" s="186"/>
      <c r="V450" s="182"/>
      <c r="W450" s="183"/>
      <c r="X450" s="187"/>
      <c r="Y450" s="188"/>
      <c r="Z450" s="189"/>
    </row>
    <row r="451" spans="2:26" ht="16.5" customHeight="1">
      <c r="B451" s="126"/>
      <c r="C451" s="119"/>
      <c r="D451" s="119"/>
      <c r="E451" s="119"/>
      <c r="F451" s="119"/>
      <c r="G451" s="119"/>
      <c r="H451" s="119"/>
      <c r="I451" s="119"/>
      <c r="J451" s="119"/>
      <c r="K451" s="119"/>
      <c r="L451" s="119"/>
      <c r="M451" s="119"/>
      <c r="S451" s="180"/>
      <c r="T451" s="185"/>
      <c r="U451" s="186"/>
      <c r="V451" s="182"/>
      <c r="W451" s="183"/>
      <c r="X451" s="187"/>
      <c r="Y451" s="188"/>
      <c r="Z451" s="189"/>
    </row>
    <row r="452" spans="2:26" ht="16.5" customHeight="1">
      <c r="B452" s="126"/>
      <c r="C452" s="119"/>
      <c r="D452" s="119"/>
      <c r="E452" s="119"/>
      <c r="F452" s="119"/>
      <c r="G452" s="119"/>
      <c r="H452" s="119"/>
      <c r="I452" s="119"/>
      <c r="J452" s="119"/>
      <c r="K452" s="119"/>
      <c r="L452" s="119"/>
      <c r="M452" s="119"/>
      <c r="S452" s="180"/>
      <c r="T452" s="185"/>
      <c r="U452" s="186"/>
      <c r="V452" s="182"/>
      <c r="W452" s="183"/>
      <c r="X452" s="187"/>
      <c r="Y452" s="188"/>
      <c r="Z452" s="189"/>
    </row>
    <row r="453" spans="2:26" ht="16.5" customHeight="1">
      <c r="B453" s="126"/>
      <c r="C453" s="119"/>
      <c r="D453" s="119"/>
      <c r="E453" s="119"/>
      <c r="F453" s="119"/>
      <c r="G453" s="119"/>
      <c r="H453" s="119"/>
      <c r="I453" s="119"/>
      <c r="J453" s="119"/>
      <c r="K453" s="119"/>
      <c r="L453" s="119"/>
      <c r="M453" s="119"/>
      <c r="S453" s="180"/>
      <c r="T453" s="185"/>
      <c r="U453" s="186"/>
      <c r="V453" s="182"/>
      <c r="W453" s="183"/>
      <c r="X453" s="187"/>
      <c r="Y453" s="188"/>
      <c r="Z453" s="189"/>
    </row>
    <row r="454" spans="2:26">
      <c r="B454" s="126"/>
      <c r="C454" s="119"/>
      <c r="D454" s="119"/>
      <c r="E454" s="119"/>
      <c r="F454" s="119"/>
      <c r="G454" s="119"/>
      <c r="H454" s="119"/>
      <c r="I454" s="119"/>
      <c r="J454" s="119"/>
      <c r="K454" s="119"/>
      <c r="L454" s="119"/>
      <c r="M454" s="119"/>
      <c r="S454" s="180"/>
      <c r="T454" s="185"/>
      <c r="U454" s="186"/>
      <c r="V454" s="182"/>
      <c r="W454" s="183"/>
      <c r="X454" s="187"/>
      <c r="Y454" s="188"/>
      <c r="Z454" s="189"/>
    </row>
    <row r="455" spans="2:26">
      <c r="B455" s="126"/>
      <c r="C455" s="119"/>
      <c r="D455" s="119"/>
      <c r="E455" s="119"/>
      <c r="F455" s="119"/>
      <c r="G455" s="119"/>
      <c r="H455" s="119"/>
      <c r="I455" s="119"/>
      <c r="J455" s="119"/>
      <c r="K455" s="119"/>
      <c r="L455" s="119"/>
      <c r="M455" s="119"/>
      <c r="S455" s="180"/>
      <c r="T455" s="185"/>
      <c r="U455" s="186"/>
      <c r="V455" s="182"/>
      <c r="W455" s="183"/>
      <c r="X455" s="187"/>
      <c r="Y455" s="188"/>
      <c r="Z455" s="189"/>
    </row>
    <row r="456" spans="2:26">
      <c r="B456" s="126"/>
      <c r="C456" s="119"/>
      <c r="D456" s="119"/>
      <c r="E456" s="119"/>
      <c r="F456" s="119"/>
      <c r="G456" s="119"/>
      <c r="H456" s="119"/>
      <c r="I456" s="119"/>
      <c r="J456" s="119"/>
      <c r="K456" s="119"/>
      <c r="L456" s="119"/>
      <c r="M456" s="119"/>
      <c r="S456" s="180"/>
      <c r="T456" s="185"/>
      <c r="U456" s="186"/>
      <c r="V456" s="182"/>
      <c r="W456" s="183"/>
      <c r="X456" s="187"/>
      <c r="Y456" s="188"/>
      <c r="Z456" s="189"/>
    </row>
    <row r="457" spans="2:26">
      <c r="B457" s="126"/>
      <c r="C457" s="119"/>
      <c r="D457" s="119"/>
      <c r="E457" s="119"/>
      <c r="F457" s="119"/>
      <c r="G457" s="119"/>
      <c r="H457" s="119"/>
      <c r="I457" s="119"/>
      <c r="J457" s="119"/>
      <c r="K457" s="119"/>
      <c r="L457" s="119"/>
      <c r="M457" s="119"/>
      <c r="O457" s="119"/>
      <c r="P457" s="119"/>
      <c r="S457" s="180"/>
      <c r="T457" s="185"/>
      <c r="U457" s="186"/>
      <c r="V457" s="182"/>
      <c r="W457" s="183"/>
      <c r="X457" s="187"/>
      <c r="Y457" s="188"/>
      <c r="Z457" s="189"/>
    </row>
    <row r="458" spans="2:26">
      <c r="B458" s="126"/>
      <c r="C458" s="119"/>
      <c r="D458" s="119"/>
      <c r="E458" s="119"/>
      <c r="F458" s="119"/>
      <c r="G458" s="119"/>
      <c r="H458" s="119"/>
      <c r="I458" s="119"/>
      <c r="J458" s="119"/>
      <c r="K458" s="119"/>
      <c r="L458" s="119"/>
      <c r="M458" s="119"/>
      <c r="S458" s="180"/>
      <c r="T458" s="185"/>
      <c r="U458" s="186"/>
      <c r="V458" s="182"/>
      <c r="W458" s="183"/>
      <c r="X458" s="187"/>
      <c r="Y458" s="188"/>
      <c r="Z458" s="189"/>
    </row>
    <row r="459" spans="2:26">
      <c r="B459" s="126"/>
      <c r="C459" s="119"/>
      <c r="D459" s="119"/>
      <c r="E459" s="119"/>
      <c r="F459" s="119"/>
      <c r="G459" s="119"/>
      <c r="H459" s="119"/>
      <c r="I459" s="119"/>
      <c r="J459" s="119"/>
      <c r="K459" s="119"/>
      <c r="L459" s="119"/>
      <c r="M459" s="119"/>
      <c r="S459" s="180"/>
      <c r="T459" s="185"/>
      <c r="U459" s="186"/>
      <c r="V459" s="182"/>
      <c r="W459" s="183"/>
      <c r="X459" s="187"/>
      <c r="Y459" s="188"/>
      <c r="Z459" s="189"/>
    </row>
    <row r="460" spans="2:26">
      <c r="B460" s="126"/>
      <c r="C460" s="119"/>
      <c r="D460" s="119"/>
      <c r="E460" s="119"/>
      <c r="F460" s="119"/>
      <c r="G460" s="119"/>
      <c r="H460" s="119"/>
      <c r="I460" s="119"/>
      <c r="J460" s="119"/>
      <c r="K460" s="119"/>
      <c r="L460" s="119"/>
      <c r="M460" s="119"/>
      <c r="S460" s="180"/>
      <c r="T460" s="185"/>
      <c r="U460" s="186"/>
      <c r="V460" s="182"/>
      <c r="W460" s="183"/>
      <c r="X460" s="187"/>
      <c r="Y460" s="188"/>
      <c r="Z460" s="189"/>
    </row>
    <row r="461" spans="2:26">
      <c r="B461" s="126"/>
      <c r="C461" s="119"/>
      <c r="D461" s="119"/>
      <c r="E461" s="119"/>
      <c r="F461" s="119"/>
      <c r="G461" s="119"/>
      <c r="H461" s="119"/>
      <c r="I461" s="119"/>
      <c r="J461" s="119"/>
      <c r="K461" s="119"/>
      <c r="L461" s="119"/>
      <c r="M461" s="119"/>
      <c r="S461" s="180"/>
      <c r="T461" s="185"/>
      <c r="U461" s="186"/>
      <c r="V461" s="182"/>
      <c r="W461" s="183"/>
      <c r="X461" s="187"/>
      <c r="Y461" s="188"/>
      <c r="Z461" s="189"/>
    </row>
    <row r="462" spans="2:26">
      <c r="B462" s="126"/>
      <c r="C462" s="119"/>
      <c r="D462" s="119"/>
      <c r="E462" s="119"/>
      <c r="F462" s="119"/>
      <c r="G462" s="119"/>
      <c r="H462" s="119"/>
      <c r="I462" s="119"/>
      <c r="J462" s="119"/>
      <c r="K462" s="119"/>
      <c r="L462" s="119"/>
      <c r="M462" s="119"/>
      <c r="S462" s="180"/>
      <c r="T462" s="185"/>
      <c r="U462" s="186"/>
      <c r="V462" s="182"/>
      <c r="W462" s="183"/>
      <c r="X462" s="187"/>
      <c r="Y462" s="188"/>
      <c r="Z462" s="189"/>
    </row>
    <row r="463" spans="2:26">
      <c r="B463" s="126"/>
      <c r="C463" s="119"/>
      <c r="D463" s="119"/>
      <c r="E463" s="119"/>
      <c r="F463" s="119"/>
      <c r="G463" s="119"/>
      <c r="H463" s="119"/>
      <c r="I463" s="119"/>
      <c r="J463" s="119"/>
      <c r="K463" s="119"/>
      <c r="L463" s="119"/>
      <c r="M463" s="119"/>
      <c r="S463" s="180"/>
      <c r="T463" s="185"/>
      <c r="U463" s="186"/>
      <c r="V463" s="182"/>
      <c r="W463" s="183"/>
      <c r="X463" s="187"/>
      <c r="Y463" s="188"/>
      <c r="Z463" s="189"/>
    </row>
    <row r="464" spans="2:26">
      <c r="B464" s="126"/>
      <c r="C464" s="119"/>
      <c r="D464" s="119"/>
      <c r="E464" s="119"/>
      <c r="F464" s="119"/>
      <c r="G464" s="119"/>
      <c r="H464" s="119"/>
      <c r="I464" s="119"/>
      <c r="J464" s="119"/>
      <c r="K464" s="119"/>
      <c r="L464" s="119"/>
      <c r="M464" s="119"/>
      <c r="S464" s="180"/>
      <c r="T464" s="185"/>
      <c r="U464" s="186"/>
      <c r="V464" s="182"/>
      <c r="W464" s="183"/>
      <c r="X464" s="187"/>
      <c r="Y464" s="188"/>
      <c r="Z464" s="189"/>
    </row>
    <row r="465" spans="2:26">
      <c r="B465" s="126"/>
      <c r="C465" s="119"/>
      <c r="D465" s="119"/>
      <c r="E465" s="119"/>
      <c r="F465" s="119"/>
      <c r="G465" s="119"/>
      <c r="H465" s="119"/>
      <c r="I465" s="119"/>
      <c r="J465" s="119"/>
      <c r="K465" s="119"/>
      <c r="L465" s="119"/>
      <c r="M465" s="119"/>
      <c r="S465" s="180"/>
      <c r="T465" s="185"/>
      <c r="U465" s="186"/>
      <c r="V465" s="182"/>
      <c r="W465" s="183"/>
      <c r="X465" s="187"/>
      <c r="Y465" s="188"/>
      <c r="Z465" s="189"/>
    </row>
    <row r="466" spans="2:26">
      <c r="B466" s="126"/>
      <c r="C466" s="119"/>
      <c r="D466" s="119"/>
      <c r="E466" s="119"/>
      <c r="F466" s="119"/>
      <c r="G466" s="119"/>
      <c r="H466" s="119"/>
      <c r="I466" s="119"/>
      <c r="J466" s="119"/>
      <c r="K466" s="119"/>
      <c r="L466" s="119"/>
      <c r="M466" s="119"/>
      <c r="S466" s="180"/>
      <c r="T466" s="185"/>
      <c r="U466" s="186"/>
      <c r="V466" s="182"/>
      <c r="W466" s="183"/>
      <c r="X466" s="187"/>
      <c r="Y466" s="188"/>
      <c r="Z466" s="189"/>
    </row>
    <row r="467" spans="2:26">
      <c r="B467" s="126"/>
      <c r="C467" s="119"/>
      <c r="D467" s="119"/>
      <c r="E467" s="119"/>
      <c r="F467" s="119"/>
      <c r="G467" s="119"/>
      <c r="H467" s="119"/>
      <c r="I467" s="119"/>
      <c r="J467" s="119"/>
      <c r="K467" s="119"/>
      <c r="L467" s="119"/>
      <c r="M467" s="119"/>
      <c r="S467" s="180"/>
      <c r="T467" s="185"/>
      <c r="U467" s="186"/>
      <c r="V467" s="182"/>
      <c r="W467" s="183"/>
      <c r="X467" s="187"/>
      <c r="Y467" s="188"/>
      <c r="Z467" s="189"/>
    </row>
    <row r="468" spans="2:26">
      <c r="B468" s="126"/>
      <c r="C468" s="119"/>
      <c r="D468" s="119"/>
      <c r="E468" s="119"/>
      <c r="F468" s="119"/>
      <c r="G468" s="119"/>
      <c r="H468" s="119"/>
      <c r="I468" s="119"/>
      <c r="J468" s="119"/>
      <c r="K468" s="119"/>
      <c r="L468" s="119"/>
      <c r="M468" s="119"/>
      <c r="S468" s="180"/>
      <c r="T468" s="185"/>
      <c r="U468" s="186"/>
      <c r="V468" s="182"/>
      <c r="W468" s="183"/>
      <c r="X468" s="187"/>
      <c r="Y468" s="188"/>
      <c r="Z468" s="189"/>
    </row>
    <row r="469" spans="2:26">
      <c r="B469" s="126"/>
      <c r="C469" s="119"/>
      <c r="D469" s="119"/>
      <c r="E469" s="119"/>
      <c r="F469" s="119"/>
      <c r="G469" s="119"/>
      <c r="H469" s="119"/>
      <c r="I469" s="119"/>
      <c r="J469" s="119"/>
      <c r="K469" s="119"/>
      <c r="L469" s="119"/>
      <c r="M469" s="119"/>
      <c r="S469" s="180"/>
      <c r="T469" s="185"/>
      <c r="U469" s="186"/>
      <c r="V469" s="182"/>
      <c r="W469" s="183"/>
      <c r="X469" s="187"/>
      <c r="Y469" s="188"/>
      <c r="Z469" s="189"/>
    </row>
    <row r="470" spans="2:26">
      <c r="B470" s="126"/>
      <c r="C470" s="119"/>
      <c r="D470" s="119"/>
      <c r="E470" s="119"/>
      <c r="F470" s="119"/>
      <c r="G470" s="119"/>
      <c r="H470" s="119"/>
      <c r="I470" s="119"/>
      <c r="J470" s="119"/>
      <c r="K470" s="119"/>
      <c r="L470" s="119"/>
      <c r="M470" s="119"/>
      <c r="S470" s="180"/>
      <c r="T470" s="185"/>
      <c r="U470" s="186"/>
      <c r="V470" s="182"/>
      <c r="W470" s="183"/>
      <c r="X470" s="187"/>
      <c r="Y470" s="188"/>
      <c r="Z470" s="189"/>
    </row>
    <row r="471" spans="2:26">
      <c r="B471" s="126"/>
      <c r="C471" s="119"/>
      <c r="D471" s="119"/>
      <c r="E471" s="119"/>
      <c r="F471" s="119"/>
      <c r="G471" s="119"/>
      <c r="H471" s="119"/>
      <c r="I471" s="119"/>
      <c r="J471" s="119"/>
      <c r="K471" s="119"/>
      <c r="L471" s="119"/>
      <c r="M471" s="119"/>
      <c r="O471" s="119"/>
      <c r="P471" s="119"/>
      <c r="S471" s="180"/>
      <c r="T471" s="185"/>
      <c r="U471" s="186"/>
      <c r="V471" s="182"/>
      <c r="W471" s="183"/>
      <c r="X471" s="187"/>
      <c r="Y471" s="188"/>
      <c r="Z471" s="189"/>
    </row>
    <row r="472" spans="2:26">
      <c r="B472" s="126"/>
      <c r="C472" s="119"/>
      <c r="D472" s="119"/>
      <c r="E472" s="119"/>
      <c r="F472" s="119"/>
      <c r="G472" s="119"/>
      <c r="H472" s="119"/>
      <c r="I472" s="119"/>
      <c r="J472" s="119"/>
      <c r="K472" s="119"/>
      <c r="L472" s="119"/>
      <c r="M472" s="119"/>
      <c r="S472" s="180"/>
      <c r="T472" s="185"/>
      <c r="U472" s="186"/>
      <c r="V472" s="182"/>
      <c r="W472" s="183"/>
      <c r="X472" s="187"/>
      <c r="Y472" s="188"/>
      <c r="Z472" s="189"/>
    </row>
    <row r="473" spans="2:26">
      <c r="B473" s="126"/>
      <c r="C473" s="119"/>
      <c r="D473" s="119"/>
      <c r="E473" s="119"/>
      <c r="F473" s="119"/>
      <c r="G473" s="119"/>
      <c r="H473" s="119"/>
      <c r="I473" s="119"/>
      <c r="J473" s="119"/>
      <c r="K473" s="119"/>
      <c r="L473" s="119"/>
      <c r="M473" s="119"/>
      <c r="S473" s="180"/>
      <c r="T473" s="185"/>
      <c r="U473" s="186"/>
      <c r="V473" s="182"/>
      <c r="W473" s="183"/>
      <c r="X473" s="187"/>
      <c r="Y473" s="188"/>
      <c r="Z473" s="189"/>
    </row>
    <row r="474" spans="2:26">
      <c r="B474" s="126"/>
      <c r="C474" s="119"/>
      <c r="D474" s="119"/>
      <c r="E474" s="119"/>
      <c r="F474" s="119"/>
      <c r="G474" s="119"/>
      <c r="H474" s="119"/>
      <c r="I474" s="119"/>
      <c r="J474" s="119"/>
      <c r="K474" s="119"/>
      <c r="L474" s="119"/>
      <c r="M474" s="119"/>
      <c r="N474" s="119"/>
      <c r="S474" s="180"/>
      <c r="T474" s="185"/>
      <c r="U474" s="186"/>
      <c r="V474" s="182"/>
      <c r="W474" s="183"/>
      <c r="X474" s="187"/>
      <c r="Y474" s="188"/>
      <c r="Z474" s="189"/>
    </row>
    <row r="475" spans="2:26">
      <c r="B475" s="126"/>
      <c r="C475" s="119"/>
      <c r="D475" s="119"/>
      <c r="E475" s="119"/>
      <c r="F475" s="119"/>
      <c r="G475" s="119"/>
      <c r="H475" s="119"/>
      <c r="I475" s="119"/>
      <c r="J475" s="119"/>
      <c r="K475" s="119"/>
      <c r="L475" s="119"/>
      <c r="M475" s="119"/>
      <c r="O475" s="119"/>
      <c r="P475" s="119"/>
      <c r="S475" s="180"/>
      <c r="T475" s="185"/>
      <c r="U475" s="186"/>
      <c r="V475" s="182"/>
      <c r="W475" s="183"/>
      <c r="X475" s="187"/>
      <c r="Y475" s="188"/>
      <c r="Z475" s="189"/>
    </row>
    <row r="476" spans="2:26">
      <c r="B476" s="126"/>
      <c r="C476" s="119"/>
      <c r="D476" s="119"/>
      <c r="E476" s="119"/>
      <c r="F476" s="119"/>
      <c r="G476" s="119"/>
      <c r="H476" s="119"/>
      <c r="I476" s="119"/>
      <c r="J476" s="119"/>
      <c r="K476" s="119"/>
      <c r="L476" s="119"/>
      <c r="M476" s="119"/>
      <c r="S476" s="180"/>
      <c r="T476" s="185"/>
      <c r="U476" s="186"/>
      <c r="V476" s="182"/>
      <c r="W476" s="183"/>
      <c r="X476" s="187"/>
      <c r="Y476" s="188"/>
      <c r="Z476" s="189"/>
    </row>
    <row r="477" spans="2:26">
      <c r="B477" s="126"/>
      <c r="C477" s="119"/>
      <c r="D477" s="119"/>
      <c r="E477" s="119"/>
      <c r="F477" s="119"/>
      <c r="G477" s="119"/>
      <c r="H477" s="119"/>
      <c r="I477" s="119"/>
      <c r="J477" s="119"/>
      <c r="K477" s="119"/>
      <c r="L477" s="119"/>
      <c r="M477" s="119"/>
      <c r="O477" s="119"/>
      <c r="P477" s="119"/>
      <c r="S477" s="180"/>
      <c r="T477" s="185"/>
      <c r="U477" s="186"/>
      <c r="V477" s="182"/>
      <c r="W477" s="183"/>
      <c r="X477" s="187"/>
      <c r="Y477" s="188"/>
      <c r="Z477" s="189"/>
    </row>
    <row r="478" spans="2:26">
      <c r="B478" s="126"/>
      <c r="C478" s="3"/>
      <c r="D478" s="119"/>
      <c r="E478" s="119"/>
      <c r="F478" s="119"/>
      <c r="G478" s="119"/>
      <c r="H478" s="119"/>
      <c r="I478" s="119"/>
      <c r="J478" s="119"/>
      <c r="K478" s="119"/>
      <c r="L478" s="119"/>
      <c r="M478" s="119"/>
      <c r="S478" s="180"/>
      <c r="T478" s="185"/>
      <c r="U478" s="186"/>
      <c r="V478" s="182"/>
      <c r="W478" s="183"/>
      <c r="X478" s="187"/>
      <c r="Y478" s="188"/>
      <c r="Z478" s="189"/>
    </row>
    <row r="479" spans="2:26">
      <c r="B479" s="126"/>
      <c r="C479" s="119"/>
      <c r="D479" s="119"/>
      <c r="E479" s="119"/>
      <c r="F479" s="119"/>
      <c r="G479" s="119"/>
      <c r="H479" s="119"/>
      <c r="I479" s="119"/>
      <c r="J479" s="119"/>
      <c r="K479" s="119"/>
      <c r="L479" s="119"/>
      <c r="M479" s="119"/>
      <c r="S479" s="180"/>
      <c r="T479" s="185"/>
      <c r="U479" s="186"/>
      <c r="V479" s="182"/>
      <c r="W479" s="183"/>
      <c r="X479" s="187"/>
      <c r="Y479" s="188"/>
      <c r="Z479" s="189"/>
    </row>
    <row r="480" spans="2:26">
      <c r="B480" s="126"/>
      <c r="C480" s="119"/>
      <c r="D480" s="119"/>
      <c r="E480" s="119"/>
      <c r="F480" s="119"/>
      <c r="G480" s="119"/>
      <c r="H480" s="119"/>
      <c r="I480" s="119"/>
      <c r="J480" s="119"/>
      <c r="K480" s="119"/>
      <c r="L480" s="119"/>
      <c r="M480" s="119"/>
      <c r="S480" s="180"/>
      <c r="T480" s="185"/>
      <c r="U480" s="186"/>
      <c r="V480" s="182"/>
      <c r="W480" s="183"/>
      <c r="X480" s="187"/>
      <c r="Y480" s="188"/>
      <c r="Z480" s="189"/>
    </row>
    <row r="481" spans="2:26">
      <c r="B481" s="126"/>
      <c r="C481" s="119"/>
      <c r="D481" s="119"/>
      <c r="E481" s="119"/>
      <c r="F481" s="119"/>
      <c r="G481" s="119"/>
      <c r="H481" s="119"/>
      <c r="I481" s="119"/>
      <c r="J481" s="119"/>
      <c r="K481" s="119"/>
      <c r="L481" s="119"/>
      <c r="M481" s="119"/>
      <c r="S481" s="180"/>
      <c r="T481" s="185"/>
      <c r="U481" s="186"/>
      <c r="V481" s="182"/>
      <c r="W481" s="183"/>
      <c r="X481" s="187"/>
      <c r="Y481" s="188"/>
      <c r="Z481" s="189"/>
    </row>
    <row r="482" spans="2:26">
      <c r="B482" s="126"/>
      <c r="C482" s="119"/>
      <c r="D482" s="119"/>
      <c r="E482" s="119"/>
      <c r="F482" s="119"/>
      <c r="G482" s="119"/>
      <c r="H482" s="119"/>
      <c r="I482" s="119"/>
      <c r="J482" s="119"/>
      <c r="K482" s="119"/>
      <c r="L482" s="119"/>
      <c r="M482" s="119"/>
      <c r="S482" s="180"/>
      <c r="T482" s="185"/>
      <c r="U482" s="186"/>
      <c r="V482" s="182"/>
      <c r="W482" s="183"/>
      <c r="X482" s="187"/>
      <c r="Y482" s="188"/>
      <c r="Z482" s="189"/>
    </row>
    <row r="483" spans="2:26">
      <c r="B483" s="126"/>
      <c r="C483" s="3"/>
      <c r="D483" s="119"/>
      <c r="E483" s="119"/>
      <c r="F483" s="119"/>
      <c r="G483" s="119"/>
      <c r="H483" s="119"/>
      <c r="I483" s="119"/>
      <c r="J483" s="119"/>
      <c r="K483" s="119"/>
      <c r="L483" s="119"/>
      <c r="M483" s="119"/>
      <c r="S483" s="180"/>
      <c r="T483" s="185"/>
      <c r="U483" s="186"/>
      <c r="V483" s="182"/>
      <c r="W483" s="183"/>
      <c r="X483" s="187"/>
      <c r="Y483" s="188"/>
      <c r="Z483" s="189"/>
    </row>
    <row r="484" spans="2:26">
      <c r="B484" s="126"/>
      <c r="C484" s="3"/>
      <c r="D484" s="119"/>
      <c r="E484" s="119"/>
      <c r="F484" s="119"/>
      <c r="G484" s="119"/>
      <c r="H484" s="119"/>
      <c r="I484" s="119"/>
      <c r="J484" s="119"/>
      <c r="K484" s="119"/>
      <c r="L484" s="119"/>
      <c r="M484" s="119"/>
      <c r="O484" s="119"/>
      <c r="P484" s="119"/>
      <c r="S484" s="180"/>
      <c r="T484" s="185"/>
      <c r="U484" s="186"/>
      <c r="V484" s="182"/>
      <c r="W484" s="183"/>
      <c r="X484" s="187"/>
      <c r="Y484" s="188"/>
      <c r="Z484" s="189"/>
    </row>
    <row r="485" spans="2:26">
      <c r="B485" s="126"/>
      <c r="C485" s="3"/>
      <c r="D485" s="119"/>
      <c r="E485" s="119"/>
      <c r="F485" s="119"/>
      <c r="G485" s="119"/>
      <c r="H485" s="119"/>
      <c r="I485" s="119"/>
      <c r="J485" s="119"/>
      <c r="K485" s="119"/>
      <c r="L485" s="119"/>
      <c r="M485" s="119"/>
      <c r="S485" s="180"/>
      <c r="T485" s="185"/>
      <c r="U485" s="186"/>
      <c r="V485" s="182"/>
      <c r="W485" s="183"/>
      <c r="X485" s="187"/>
      <c r="Y485" s="188"/>
      <c r="Z485" s="189"/>
    </row>
    <row r="486" spans="2:26">
      <c r="B486" s="126"/>
      <c r="C486" s="3"/>
      <c r="D486" s="119"/>
      <c r="E486" s="119"/>
      <c r="F486" s="119"/>
      <c r="G486" s="119"/>
      <c r="H486" s="119"/>
      <c r="I486" s="119"/>
      <c r="J486" s="119"/>
      <c r="K486" s="119"/>
      <c r="L486" s="119"/>
      <c r="M486" s="119"/>
      <c r="S486" s="180"/>
      <c r="T486" s="185"/>
      <c r="U486" s="186"/>
      <c r="V486" s="182"/>
      <c r="W486" s="183"/>
      <c r="X486" s="187"/>
      <c r="Y486" s="188"/>
      <c r="Z486" s="189"/>
    </row>
    <row r="487" spans="2:26">
      <c r="B487" s="126"/>
      <c r="C487" s="3"/>
      <c r="D487" s="119"/>
      <c r="E487" s="119"/>
      <c r="F487" s="119"/>
      <c r="G487" s="119"/>
      <c r="H487" s="119"/>
      <c r="I487" s="119"/>
      <c r="J487" s="119"/>
      <c r="K487" s="119"/>
      <c r="L487" s="119"/>
      <c r="M487" s="119"/>
      <c r="S487" s="180"/>
      <c r="T487" s="185"/>
      <c r="U487" s="186"/>
      <c r="V487" s="182"/>
      <c r="W487" s="183"/>
      <c r="X487" s="187"/>
      <c r="Y487" s="188"/>
      <c r="Z487" s="189"/>
    </row>
    <row r="488" spans="2:26">
      <c r="B488" s="126"/>
      <c r="C488" s="3"/>
      <c r="D488" s="119"/>
      <c r="E488" s="119"/>
      <c r="F488" s="119"/>
      <c r="G488" s="119"/>
      <c r="H488" s="119"/>
      <c r="I488" s="119"/>
      <c r="J488" s="119"/>
      <c r="K488" s="119"/>
      <c r="L488" s="119"/>
      <c r="M488" s="119"/>
      <c r="O488" s="119"/>
      <c r="P488" s="119"/>
      <c r="S488" s="180"/>
      <c r="T488" s="185"/>
      <c r="U488" s="186"/>
      <c r="V488" s="182"/>
      <c r="W488" s="183"/>
      <c r="X488" s="187"/>
      <c r="Y488" s="188"/>
      <c r="Z488" s="189"/>
    </row>
    <row r="489" spans="2:26">
      <c r="B489" s="126"/>
      <c r="C489" s="3"/>
      <c r="D489" s="119"/>
      <c r="E489" s="119"/>
      <c r="F489" s="119"/>
      <c r="G489" s="119"/>
      <c r="H489" s="119"/>
      <c r="I489" s="119"/>
      <c r="J489" s="119"/>
      <c r="K489" s="119"/>
      <c r="L489" s="119"/>
      <c r="M489" s="119"/>
      <c r="O489" s="119"/>
      <c r="P489" s="119"/>
      <c r="S489" s="180"/>
      <c r="T489" s="185"/>
      <c r="U489" s="186"/>
      <c r="V489" s="182"/>
      <c r="W489" s="183"/>
      <c r="X489" s="187"/>
      <c r="Y489" s="188"/>
      <c r="Z489" s="189"/>
    </row>
    <row r="490" spans="2:26">
      <c r="B490" s="126"/>
      <c r="C490" s="3"/>
      <c r="D490" s="119"/>
      <c r="E490" s="119"/>
      <c r="F490" s="119"/>
      <c r="G490" s="119"/>
      <c r="H490" s="119"/>
      <c r="I490" s="119"/>
      <c r="J490" s="119"/>
      <c r="K490" s="119"/>
      <c r="L490" s="119"/>
      <c r="M490" s="119"/>
      <c r="S490" s="180"/>
      <c r="T490" s="185"/>
      <c r="U490" s="186"/>
      <c r="V490" s="182"/>
      <c r="W490" s="183"/>
      <c r="X490" s="187"/>
      <c r="Y490" s="188"/>
      <c r="Z490" s="189"/>
    </row>
    <row r="491" spans="2:26">
      <c r="B491" s="126"/>
      <c r="C491" s="3"/>
      <c r="D491" s="119"/>
      <c r="E491" s="119"/>
      <c r="F491" s="119"/>
      <c r="G491" s="119"/>
      <c r="H491" s="119"/>
      <c r="I491" s="119"/>
      <c r="J491" s="119"/>
      <c r="K491" s="119"/>
      <c r="L491" s="119"/>
      <c r="M491" s="119"/>
      <c r="S491" s="180"/>
      <c r="T491" s="185"/>
      <c r="U491" s="186"/>
      <c r="V491" s="182"/>
      <c r="W491" s="183"/>
      <c r="X491" s="187"/>
      <c r="Y491" s="188"/>
      <c r="Z491" s="189"/>
    </row>
    <row r="492" spans="2:26">
      <c r="B492" s="126"/>
      <c r="C492" s="3"/>
      <c r="D492" s="119"/>
      <c r="E492" s="119"/>
      <c r="F492" s="119"/>
      <c r="G492" s="119"/>
      <c r="H492" s="119"/>
      <c r="I492" s="119"/>
      <c r="J492" s="119"/>
      <c r="K492" s="119"/>
      <c r="L492" s="119"/>
      <c r="M492" s="119"/>
      <c r="S492" s="180"/>
      <c r="T492" s="185"/>
      <c r="U492" s="186"/>
      <c r="V492" s="182"/>
      <c r="W492" s="183"/>
      <c r="X492" s="187"/>
      <c r="Y492" s="188"/>
      <c r="Z492" s="189"/>
    </row>
    <row r="493" spans="2:26">
      <c r="B493" s="126"/>
      <c r="C493" s="3"/>
      <c r="D493" s="119"/>
      <c r="E493" s="119"/>
      <c r="F493" s="119"/>
      <c r="G493" s="119"/>
      <c r="H493" s="119"/>
      <c r="I493" s="119"/>
      <c r="J493" s="119"/>
      <c r="K493" s="119"/>
      <c r="L493" s="119"/>
      <c r="M493" s="119"/>
      <c r="S493" s="180"/>
      <c r="T493" s="185"/>
      <c r="U493" s="186"/>
      <c r="V493" s="182"/>
      <c r="W493" s="183"/>
      <c r="X493" s="187"/>
      <c r="Y493" s="188"/>
      <c r="Z493" s="189"/>
    </row>
    <row r="494" spans="2:26">
      <c r="B494" s="126"/>
      <c r="C494" s="3"/>
      <c r="D494" s="119"/>
      <c r="E494" s="119"/>
      <c r="F494" s="119"/>
      <c r="G494" s="119"/>
      <c r="H494" s="119"/>
      <c r="I494" s="119"/>
      <c r="J494" s="119"/>
      <c r="K494" s="119"/>
      <c r="L494" s="119"/>
      <c r="M494" s="119"/>
      <c r="S494" s="180"/>
      <c r="T494" s="185"/>
      <c r="U494" s="186"/>
      <c r="V494" s="182"/>
      <c r="W494" s="183"/>
      <c r="X494" s="187"/>
      <c r="Y494" s="188"/>
      <c r="Z494" s="189"/>
    </row>
    <row r="495" spans="2:26" ht="16.5" customHeight="1">
      <c r="B495" s="126"/>
      <c r="C495" s="3"/>
      <c r="D495" s="119"/>
      <c r="E495" s="119"/>
      <c r="F495" s="119"/>
      <c r="G495" s="119"/>
      <c r="H495" s="119"/>
      <c r="I495" s="119"/>
      <c r="J495" s="119"/>
      <c r="K495" s="119"/>
      <c r="L495" s="119"/>
      <c r="M495" s="119"/>
      <c r="S495" s="180"/>
      <c r="T495" s="185"/>
      <c r="U495" s="186"/>
      <c r="V495" s="182"/>
      <c r="W495" s="183"/>
      <c r="X495" s="187"/>
      <c r="Y495" s="188"/>
      <c r="Z495" s="189"/>
    </row>
    <row r="496" spans="2:26" ht="16.5" customHeight="1">
      <c r="B496" s="126"/>
      <c r="C496" s="3"/>
      <c r="D496" s="119"/>
      <c r="E496" s="119"/>
      <c r="F496" s="119"/>
      <c r="G496" s="119"/>
      <c r="H496" s="119"/>
      <c r="I496" s="119"/>
      <c r="J496" s="119"/>
      <c r="K496" s="119"/>
      <c r="L496" s="119"/>
      <c r="M496" s="119"/>
      <c r="S496" s="180"/>
      <c r="T496" s="185"/>
      <c r="U496" s="186"/>
      <c r="V496" s="182"/>
      <c r="W496" s="183"/>
      <c r="X496" s="187"/>
      <c r="Y496" s="188"/>
      <c r="Z496" s="189"/>
    </row>
    <row r="497" spans="2:26" ht="16.5" customHeight="1">
      <c r="B497" s="126"/>
      <c r="C497" s="3"/>
      <c r="D497" s="119"/>
      <c r="E497" s="119"/>
      <c r="F497" s="119"/>
      <c r="G497" s="119"/>
      <c r="H497" s="119"/>
      <c r="I497" s="119"/>
      <c r="J497" s="119"/>
      <c r="K497" s="119"/>
      <c r="L497" s="119"/>
      <c r="M497" s="119"/>
      <c r="S497" s="180"/>
      <c r="T497" s="185"/>
      <c r="U497" s="186"/>
      <c r="V497" s="182"/>
      <c r="W497" s="183"/>
      <c r="X497" s="187"/>
      <c r="Y497" s="188"/>
      <c r="Z497" s="189"/>
    </row>
    <row r="498" spans="2:26">
      <c r="B498" s="126"/>
      <c r="C498" s="3"/>
      <c r="D498" s="119"/>
      <c r="E498" s="119"/>
      <c r="F498" s="119"/>
      <c r="G498" s="119"/>
      <c r="H498" s="119"/>
      <c r="I498" s="119"/>
      <c r="J498" s="119"/>
      <c r="K498" s="119"/>
      <c r="L498" s="119"/>
      <c r="M498" s="119"/>
      <c r="O498" s="119"/>
      <c r="P498" s="119"/>
      <c r="S498" s="180"/>
      <c r="T498" s="185"/>
      <c r="U498" s="186"/>
      <c r="V498" s="182"/>
      <c r="W498" s="183"/>
      <c r="X498" s="187"/>
      <c r="Y498" s="188"/>
      <c r="Z498" s="189"/>
    </row>
    <row r="499" spans="2:26">
      <c r="B499" s="126"/>
      <c r="C499" s="3"/>
      <c r="D499" s="119"/>
      <c r="E499" s="119"/>
      <c r="F499" s="119"/>
      <c r="G499" s="119"/>
      <c r="H499" s="119"/>
      <c r="I499" s="119"/>
      <c r="J499" s="119"/>
      <c r="K499" s="119"/>
      <c r="L499" s="119"/>
      <c r="M499" s="119"/>
      <c r="S499" s="180"/>
      <c r="T499" s="185"/>
      <c r="U499" s="186"/>
      <c r="V499" s="182"/>
      <c r="W499" s="183"/>
      <c r="X499" s="187"/>
      <c r="Y499" s="188"/>
      <c r="Z499" s="189"/>
    </row>
    <row r="500" spans="2:26">
      <c r="B500" s="126"/>
      <c r="C500" s="119"/>
      <c r="D500" s="119"/>
      <c r="E500" s="119"/>
      <c r="F500" s="119"/>
      <c r="G500" s="119"/>
      <c r="H500" s="119"/>
      <c r="I500" s="119"/>
      <c r="J500" s="119"/>
      <c r="K500" s="119"/>
      <c r="L500" s="119"/>
      <c r="M500" s="119"/>
      <c r="S500" s="180"/>
      <c r="T500" s="185"/>
      <c r="U500" s="186"/>
      <c r="V500" s="182"/>
      <c r="W500" s="183"/>
      <c r="X500" s="187"/>
      <c r="Y500" s="188"/>
      <c r="Z500" s="189"/>
    </row>
    <row r="501" spans="2:26">
      <c r="B501" s="126"/>
      <c r="C501" s="119"/>
      <c r="D501" s="119"/>
      <c r="E501" s="119"/>
      <c r="F501" s="119"/>
      <c r="G501" s="119"/>
      <c r="H501" s="119"/>
      <c r="I501" s="119"/>
      <c r="J501" s="119"/>
      <c r="K501" s="119"/>
      <c r="L501" s="119"/>
      <c r="M501" s="119"/>
      <c r="S501" s="180"/>
      <c r="T501" s="185"/>
      <c r="U501" s="186"/>
      <c r="V501" s="182"/>
      <c r="W501" s="183"/>
      <c r="X501" s="187"/>
      <c r="Y501" s="188"/>
      <c r="Z501" s="189"/>
    </row>
    <row r="502" spans="2:26" ht="16.5" customHeight="1">
      <c r="B502" s="126"/>
      <c r="C502" s="119"/>
      <c r="D502" s="119"/>
      <c r="E502" s="119"/>
      <c r="F502" s="119"/>
      <c r="G502" s="119"/>
      <c r="H502" s="119"/>
      <c r="I502" s="119"/>
      <c r="J502" s="119"/>
      <c r="K502" s="119"/>
      <c r="L502" s="119"/>
      <c r="M502" s="119"/>
      <c r="S502" s="180"/>
      <c r="T502" s="185"/>
      <c r="U502" s="186"/>
      <c r="V502" s="182"/>
      <c r="W502" s="183"/>
      <c r="X502" s="187"/>
      <c r="Y502" s="188"/>
      <c r="Z502" s="189"/>
    </row>
    <row r="503" spans="2:26" ht="16.5" customHeight="1">
      <c r="B503" s="126"/>
      <c r="C503" s="119"/>
      <c r="D503" s="119"/>
      <c r="E503" s="119"/>
      <c r="F503" s="119"/>
      <c r="G503" s="119"/>
      <c r="H503" s="119"/>
      <c r="I503" s="119"/>
      <c r="J503" s="119"/>
      <c r="K503" s="119"/>
      <c r="L503" s="119"/>
      <c r="M503" s="119"/>
      <c r="N503" s="119"/>
      <c r="S503" s="180"/>
      <c r="T503" s="185"/>
      <c r="U503" s="186"/>
      <c r="V503" s="182"/>
      <c r="W503" s="183"/>
      <c r="X503" s="187"/>
      <c r="Y503" s="188"/>
      <c r="Z503" s="189"/>
    </row>
    <row r="504" spans="2:26" ht="16.5" customHeight="1">
      <c r="B504" s="126"/>
      <c r="C504" s="119"/>
      <c r="D504" s="119"/>
      <c r="E504" s="119"/>
      <c r="F504" s="119"/>
      <c r="G504" s="119"/>
      <c r="H504" s="119"/>
      <c r="I504" s="119"/>
      <c r="J504" s="119"/>
      <c r="K504" s="119"/>
      <c r="L504" s="119"/>
      <c r="M504" s="119"/>
      <c r="S504" s="180"/>
      <c r="T504" s="185"/>
      <c r="U504" s="186"/>
      <c r="V504" s="182"/>
      <c r="W504" s="183"/>
      <c r="X504" s="187"/>
      <c r="Y504" s="188"/>
      <c r="Z504" s="189"/>
    </row>
    <row r="505" spans="2:26">
      <c r="B505" s="126"/>
      <c r="C505" s="119"/>
      <c r="D505" s="119"/>
      <c r="E505" s="119"/>
      <c r="F505" s="119"/>
      <c r="G505" s="119"/>
      <c r="H505" s="119"/>
      <c r="I505" s="119"/>
      <c r="J505" s="119"/>
      <c r="K505" s="119"/>
      <c r="L505" s="119"/>
      <c r="M505" s="119"/>
      <c r="S505" s="180"/>
      <c r="T505" s="185"/>
      <c r="U505" s="186"/>
      <c r="V505" s="182"/>
      <c r="W505" s="183"/>
      <c r="X505" s="187"/>
      <c r="Y505" s="188"/>
      <c r="Z505" s="189"/>
    </row>
    <row r="506" spans="2:26">
      <c r="B506" s="126"/>
      <c r="C506" s="119"/>
      <c r="D506" s="119"/>
      <c r="E506" s="119"/>
      <c r="F506" s="119"/>
      <c r="G506" s="119"/>
      <c r="H506" s="119"/>
      <c r="I506" s="119"/>
      <c r="J506" s="119"/>
      <c r="K506" s="119"/>
      <c r="L506" s="119"/>
      <c r="M506" s="119"/>
      <c r="S506" s="180"/>
      <c r="T506" s="185"/>
      <c r="U506" s="186"/>
      <c r="V506" s="182"/>
      <c r="W506" s="183"/>
      <c r="X506" s="187"/>
      <c r="Y506" s="188"/>
      <c r="Z506" s="189"/>
    </row>
    <row r="507" spans="2:26">
      <c r="B507" s="126"/>
      <c r="C507" s="119"/>
      <c r="D507" s="119"/>
      <c r="E507" s="119"/>
      <c r="F507" s="119"/>
      <c r="G507" s="119"/>
      <c r="H507" s="119"/>
      <c r="I507" s="119"/>
      <c r="J507" s="119"/>
      <c r="K507" s="119"/>
      <c r="L507" s="119"/>
      <c r="M507" s="119"/>
      <c r="S507" s="180"/>
      <c r="T507" s="185"/>
      <c r="U507" s="186"/>
      <c r="V507" s="182"/>
      <c r="W507" s="183"/>
      <c r="X507" s="187"/>
      <c r="Y507" s="188"/>
      <c r="Z507" s="189"/>
    </row>
    <row r="508" spans="2:26">
      <c r="B508" s="126"/>
      <c r="C508" s="119"/>
      <c r="D508" s="119"/>
      <c r="E508" s="119"/>
      <c r="F508" s="119"/>
      <c r="G508" s="119"/>
      <c r="H508" s="119"/>
      <c r="I508" s="119"/>
      <c r="J508" s="119"/>
      <c r="K508" s="119"/>
      <c r="L508" s="119"/>
      <c r="M508" s="119"/>
      <c r="S508" s="180"/>
      <c r="T508" s="185"/>
      <c r="U508" s="186"/>
      <c r="V508" s="182"/>
      <c r="W508" s="183"/>
      <c r="X508" s="187"/>
      <c r="Y508" s="188"/>
      <c r="Z508" s="189"/>
    </row>
    <row r="509" spans="2:26">
      <c r="B509" s="126"/>
      <c r="C509" s="119"/>
      <c r="D509" s="119"/>
      <c r="E509" s="119"/>
      <c r="F509" s="119"/>
      <c r="G509" s="119"/>
      <c r="H509" s="119"/>
      <c r="I509" s="119"/>
      <c r="J509" s="119"/>
      <c r="K509" s="119"/>
      <c r="L509" s="119"/>
      <c r="M509" s="119"/>
      <c r="S509" s="180"/>
      <c r="T509" s="185"/>
      <c r="U509" s="186"/>
      <c r="V509" s="182"/>
      <c r="W509" s="183"/>
      <c r="X509" s="187"/>
      <c r="Y509" s="188"/>
      <c r="Z509" s="189"/>
    </row>
    <row r="510" spans="2:26">
      <c r="B510" s="126"/>
      <c r="C510" s="119"/>
      <c r="D510" s="119"/>
      <c r="E510" s="119"/>
      <c r="F510" s="119"/>
      <c r="G510" s="119"/>
      <c r="H510" s="119"/>
      <c r="I510" s="119"/>
      <c r="J510" s="119"/>
      <c r="K510" s="119"/>
      <c r="L510" s="119"/>
      <c r="M510" s="119"/>
      <c r="S510" s="180"/>
      <c r="T510" s="185"/>
      <c r="U510" s="186"/>
      <c r="V510" s="182"/>
      <c r="W510" s="183"/>
      <c r="X510" s="187"/>
      <c r="Y510" s="188"/>
      <c r="Z510" s="189"/>
    </row>
    <row r="511" spans="2:26">
      <c r="B511" s="126"/>
      <c r="C511" s="119"/>
      <c r="D511" s="119"/>
      <c r="E511" s="119"/>
      <c r="F511" s="119"/>
      <c r="G511" s="119"/>
      <c r="H511" s="119"/>
      <c r="I511" s="119"/>
      <c r="J511" s="119"/>
      <c r="K511" s="119"/>
      <c r="L511" s="119"/>
      <c r="M511" s="119"/>
      <c r="S511" s="180"/>
      <c r="T511" s="185"/>
      <c r="U511" s="186"/>
      <c r="V511" s="182"/>
      <c r="W511" s="183"/>
      <c r="X511" s="187"/>
      <c r="Y511" s="188"/>
      <c r="Z511" s="189"/>
    </row>
    <row r="512" spans="2:26">
      <c r="B512" s="126"/>
      <c r="C512" s="119"/>
      <c r="D512" s="119"/>
      <c r="E512" s="119"/>
      <c r="F512" s="119"/>
      <c r="G512" s="119"/>
      <c r="H512" s="119"/>
      <c r="I512" s="119"/>
      <c r="J512" s="119"/>
      <c r="K512" s="119"/>
      <c r="L512" s="119"/>
      <c r="S512" s="180"/>
      <c r="T512" s="185"/>
      <c r="U512" s="186"/>
      <c r="V512" s="182"/>
      <c r="W512" s="183"/>
      <c r="X512" s="187"/>
      <c r="Y512" s="188"/>
      <c r="Z512" s="189"/>
    </row>
    <row r="513" spans="2:26">
      <c r="B513" s="126"/>
      <c r="C513" s="119"/>
      <c r="D513" s="119"/>
      <c r="E513" s="119"/>
      <c r="F513" s="119"/>
      <c r="G513" s="119"/>
      <c r="H513" s="119"/>
      <c r="I513" s="119"/>
      <c r="J513" s="119"/>
      <c r="K513" s="119"/>
      <c r="L513" s="119"/>
      <c r="S513" s="180"/>
      <c r="T513" s="185"/>
      <c r="U513" s="186"/>
      <c r="V513" s="182"/>
      <c r="W513" s="183"/>
      <c r="X513" s="187"/>
      <c r="Y513" s="188"/>
      <c r="Z513" s="189"/>
    </row>
    <row r="514" spans="2:26">
      <c r="B514" s="126"/>
      <c r="C514" s="119"/>
      <c r="D514" s="119"/>
      <c r="E514" s="119"/>
      <c r="F514" s="119"/>
      <c r="G514" s="119"/>
      <c r="H514" s="119"/>
      <c r="I514" s="119"/>
      <c r="J514" s="119"/>
      <c r="K514" s="119"/>
      <c r="L514" s="119"/>
      <c r="M514" s="119"/>
      <c r="S514" s="180"/>
      <c r="T514" s="185"/>
      <c r="U514" s="186"/>
      <c r="V514" s="182"/>
      <c r="W514" s="183"/>
      <c r="X514" s="187"/>
      <c r="Y514" s="188"/>
      <c r="Z514" s="189"/>
    </row>
    <row r="515" spans="2:26" ht="16.5" customHeight="1">
      <c r="B515" s="126"/>
      <c r="C515" s="119"/>
      <c r="D515" s="119"/>
      <c r="E515" s="119"/>
      <c r="F515" s="119"/>
      <c r="G515" s="119"/>
      <c r="H515" s="119"/>
      <c r="I515" s="119"/>
      <c r="J515" s="119"/>
      <c r="K515" s="119"/>
      <c r="L515" s="119"/>
      <c r="M515" s="119"/>
      <c r="S515" s="180"/>
      <c r="T515" s="185"/>
      <c r="U515" s="186"/>
      <c r="V515" s="182"/>
      <c r="W515" s="183"/>
      <c r="X515" s="187"/>
      <c r="Y515" s="188"/>
      <c r="Z515" s="189"/>
    </row>
    <row r="516" spans="2:26" ht="16.5" customHeight="1">
      <c r="B516" s="126"/>
      <c r="C516" s="119"/>
      <c r="D516" s="119"/>
      <c r="E516" s="119"/>
      <c r="F516" s="119"/>
      <c r="G516" s="119"/>
      <c r="H516" s="119"/>
      <c r="I516" s="119"/>
      <c r="J516" s="119"/>
      <c r="K516" s="119"/>
      <c r="L516" s="119"/>
      <c r="M516" s="119"/>
      <c r="S516" s="180"/>
      <c r="T516" s="185"/>
      <c r="U516" s="186"/>
      <c r="V516" s="182"/>
      <c r="W516" s="183"/>
      <c r="X516" s="187"/>
      <c r="Y516" s="188"/>
      <c r="Z516" s="189"/>
    </row>
    <row r="517" spans="2:26" ht="16.5" customHeight="1">
      <c r="B517" s="126"/>
      <c r="C517" s="119"/>
      <c r="D517" s="119"/>
      <c r="E517" s="119"/>
      <c r="F517" s="119"/>
      <c r="G517" s="119"/>
      <c r="H517" s="119"/>
      <c r="I517" s="119"/>
      <c r="J517" s="119"/>
      <c r="K517" s="119"/>
      <c r="L517" s="119"/>
      <c r="M517" s="119"/>
      <c r="S517" s="180"/>
      <c r="T517" s="185"/>
      <c r="U517" s="186"/>
      <c r="V517" s="182"/>
      <c r="W517" s="183"/>
      <c r="X517" s="187"/>
      <c r="Y517" s="188"/>
      <c r="Z517" s="189"/>
    </row>
    <row r="518" spans="2:26">
      <c r="B518" s="126"/>
      <c r="C518" s="119"/>
      <c r="D518" s="119"/>
      <c r="E518" s="119"/>
      <c r="F518" s="119"/>
      <c r="G518" s="119"/>
      <c r="H518" s="119"/>
      <c r="I518" s="119"/>
      <c r="J518" s="119"/>
      <c r="K518" s="119"/>
      <c r="L518" s="119"/>
      <c r="M518" s="119"/>
      <c r="S518" s="180"/>
      <c r="T518" s="185"/>
      <c r="U518" s="186"/>
      <c r="V518" s="182"/>
      <c r="W518" s="183"/>
      <c r="X518" s="187"/>
      <c r="Y518" s="188"/>
      <c r="Z518" s="189"/>
    </row>
    <row r="519" spans="2:26">
      <c r="B519" s="126"/>
      <c r="C519" s="119"/>
      <c r="D519" s="119"/>
      <c r="E519" s="119"/>
      <c r="F519" s="119"/>
      <c r="G519" s="119"/>
      <c r="H519" s="119"/>
      <c r="I519" s="119"/>
      <c r="J519" s="119"/>
      <c r="K519" s="119"/>
      <c r="L519" s="119"/>
      <c r="M519" s="119"/>
      <c r="O519" s="119"/>
      <c r="P519" s="119"/>
      <c r="S519" s="180"/>
      <c r="T519" s="185"/>
      <c r="U519" s="186"/>
      <c r="V519" s="182"/>
      <c r="W519" s="183"/>
      <c r="X519" s="187"/>
      <c r="Y519" s="188"/>
      <c r="Z519" s="189"/>
    </row>
    <row r="520" spans="2:26">
      <c r="B520" s="126"/>
      <c r="C520" s="119"/>
      <c r="D520" s="119"/>
      <c r="E520" s="119"/>
      <c r="F520" s="119"/>
      <c r="G520" s="119"/>
      <c r="H520" s="119"/>
      <c r="I520" s="119"/>
      <c r="J520" s="119"/>
      <c r="K520" s="119"/>
      <c r="L520" s="119"/>
      <c r="M520" s="119"/>
      <c r="N520" s="119"/>
      <c r="O520" s="119"/>
      <c r="P520" s="119"/>
      <c r="Q520" s="7"/>
      <c r="S520" s="180"/>
      <c r="T520" s="185"/>
      <c r="U520" s="186"/>
      <c r="V520" s="182"/>
      <c r="W520" s="183"/>
      <c r="X520" s="187"/>
      <c r="Y520" s="188"/>
      <c r="Z520" s="189"/>
    </row>
    <row r="521" spans="2:26">
      <c r="B521" s="126"/>
      <c r="C521" s="119"/>
      <c r="D521" s="119"/>
      <c r="E521" s="119"/>
      <c r="F521" s="119"/>
      <c r="G521" s="119"/>
      <c r="H521" s="119"/>
      <c r="I521" s="119"/>
      <c r="J521" s="119"/>
      <c r="K521" s="119"/>
      <c r="L521" s="119"/>
      <c r="M521" s="119"/>
      <c r="N521" s="119"/>
      <c r="O521" s="119"/>
      <c r="P521" s="119"/>
      <c r="Q521" s="7"/>
      <c r="S521" s="180"/>
      <c r="T521" s="185"/>
      <c r="U521" s="186"/>
      <c r="V521" s="182"/>
      <c r="W521" s="183"/>
      <c r="X521" s="187"/>
      <c r="Y521" s="188"/>
      <c r="Z521" s="189"/>
    </row>
    <row r="522" spans="2:26">
      <c r="B522" s="126"/>
      <c r="C522" s="119"/>
      <c r="D522" s="119"/>
      <c r="E522" s="119"/>
      <c r="F522" s="119"/>
      <c r="G522" s="119"/>
      <c r="H522" s="119"/>
      <c r="I522" s="119"/>
      <c r="J522" s="119"/>
      <c r="K522" s="119"/>
      <c r="L522" s="119"/>
      <c r="M522" s="119"/>
      <c r="N522" s="119"/>
      <c r="O522" s="119"/>
      <c r="P522" s="119"/>
      <c r="Q522" s="7"/>
      <c r="S522" s="180"/>
      <c r="T522" s="185"/>
      <c r="U522" s="186"/>
      <c r="V522" s="182"/>
      <c r="W522" s="183"/>
      <c r="X522" s="187"/>
      <c r="Y522" s="188"/>
      <c r="Z522" s="189"/>
    </row>
    <row r="523" spans="2:26">
      <c r="B523" s="126"/>
      <c r="C523" s="119"/>
      <c r="D523" s="119"/>
      <c r="E523" s="119"/>
      <c r="F523" s="119"/>
      <c r="G523" s="119"/>
      <c r="H523" s="119"/>
      <c r="I523" s="119"/>
      <c r="J523" s="119"/>
      <c r="K523" s="119"/>
      <c r="L523" s="119"/>
      <c r="M523" s="119"/>
      <c r="N523" s="119"/>
      <c r="O523" s="119"/>
      <c r="P523" s="119"/>
      <c r="Q523" s="7"/>
      <c r="S523" s="180"/>
      <c r="T523" s="185"/>
      <c r="U523" s="186"/>
      <c r="V523" s="182"/>
      <c r="W523" s="183"/>
      <c r="X523" s="187"/>
      <c r="Y523" s="188"/>
      <c r="Z523" s="189"/>
    </row>
    <row r="524" spans="2:26">
      <c r="B524" s="126"/>
      <c r="C524" s="119"/>
      <c r="D524" s="119"/>
      <c r="E524" s="119"/>
      <c r="F524" s="119"/>
      <c r="G524" s="119"/>
      <c r="H524" s="119"/>
      <c r="I524" s="119"/>
      <c r="J524" s="119"/>
      <c r="K524" s="119"/>
      <c r="L524" s="119"/>
      <c r="M524" s="119"/>
      <c r="N524" s="119"/>
      <c r="O524" s="119"/>
      <c r="P524" s="119"/>
      <c r="Q524" s="7"/>
      <c r="S524" s="180"/>
      <c r="T524" s="185"/>
      <c r="U524" s="186"/>
      <c r="V524" s="182"/>
      <c r="W524" s="183"/>
      <c r="X524" s="187"/>
      <c r="Y524" s="188"/>
      <c r="Z524" s="189"/>
    </row>
    <row r="525" spans="2:26">
      <c r="B525" s="126"/>
      <c r="C525" s="119"/>
      <c r="D525" s="119"/>
      <c r="E525" s="119"/>
      <c r="F525" s="119"/>
      <c r="G525" s="119"/>
      <c r="H525" s="119"/>
      <c r="I525" s="119"/>
      <c r="J525" s="119"/>
      <c r="K525" s="119"/>
      <c r="L525" s="119"/>
      <c r="M525" s="119"/>
      <c r="N525" s="119"/>
      <c r="O525" s="119"/>
      <c r="P525" s="119"/>
      <c r="Q525" s="7"/>
      <c r="S525" s="180"/>
      <c r="T525" s="185"/>
      <c r="U525" s="186"/>
      <c r="V525" s="182"/>
      <c r="W525" s="183"/>
      <c r="X525" s="187"/>
      <c r="Y525" s="188"/>
      <c r="Z525" s="189"/>
    </row>
    <row r="526" spans="2:26">
      <c r="B526" s="126"/>
      <c r="C526" s="119"/>
      <c r="D526" s="119"/>
      <c r="E526" s="119"/>
      <c r="F526" s="119"/>
      <c r="G526" s="119"/>
      <c r="H526" s="119"/>
      <c r="I526" s="119"/>
      <c r="J526" s="119"/>
      <c r="K526" s="119"/>
      <c r="L526" s="119"/>
      <c r="M526" s="119"/>
      <c r="N526" s="119"/>
      <c r="O526" s="119"/>
      <c r="P526" s="119"/>
      <c r="Q526" s="7"/>
      <c r="S526" s="180"/>
      <c r="T526" s="185"/>
      <c r="U526" s="186"/>
      <c r="V526" s="182"/>
      <c r="W526" s="183"/>
      <c r="X526" s="187"/>
      <c r="Y526" s="188"/>
      <c r="Z526" s="189"/>
    </row>
    <row r="527" spans="2:26" ht="16.5" customHeight="1">
      <c r="B527" s="126"/>
      <c r="C527" s="119"/>
      <c r="D527" s="119"/>
      <c r="E527" s="119"/>
      <c r="F527" s="119"/>
      <c r="G527" s="119"/>
      <c r="H527" s="119"/>
      <c r="I527" s="119"/>
      <c r="J527" s="119"/>
      <c r="K527" s="119"/>
      <c r="L527" s="119"/>
      <c r="M527" s="119"/>
      <c r="N527" s="119"/>
      <c r="O527" s="119"/>
      <c r="P527" s="119"/>
      <c r="Q527" s="7"/>
      <c r="S527" s="180"/>
      <c r="T527" s="185"/>
      <c r="U527" s="186"/>
      <c r="V527" s="182"/>
      <c r="W527" s="183"/>
      <c r="X527" s="187"/>
      <c r="Y527" s="188"/>
      <c r="Z527" s="189"/>
    </row>
    <row r="528" spans="2:26">
      <c r="B528" s="126"/>
      <c r="C528" s="119"/>
      <c r="D528" s="119"/>
      <c r="E528" s="119"/>
      <c r="F528" s="119"/>
      <c r="G528" s="119"/>
      <c r="H528" s="119"/>
      <c r="I528" s="119"/>
      <c r="J528" s="119"/>
      <c r="K528" s="119"/>
      <c r="L528" s="119"/>
      <c r="M528" s="119"/>
      <c r="N528" s="119"/>
      <c r="O528" s="119"/>
      <c r="P528" s="119"/>
      <c r="Q528" s="7"/>
      <c r="S528" s="180"/>
      <c r="T528" s="185"/>
      <c r="U528" s="186"/>
      <c r="V528" s="182"/>
      <c r="W528" s="183"/>
      <c r="X528" s="187"/>
      <c r="Y528" s="188"/>
      <c r="Z528" s="189"/>
    </row>
    <row r="529" spans="2:26">
      <c r="B529" s="126"/>
      <c r="C529" s="119"/>
      <c r="D529" s="119"/>
      <c r="E529" s="119"/>
      <c r="F529" s="119"/>
      <c r="G529" s="119"/>
      <c r="H529" s="119"/>
      <c r="I529" s="119"/>
      <c r="J529" s="119"/>
      <c r="K529" s="119"/>
      <c r="L529" s="119"/>
      <c r="M529" s="119"/>
      <c r="S529" s="180"/>
      <c r="T529" s="185"/>
      <c r="U529" s="186"/>
      <c r="V529" s="182"/>
      <c r="W529" s="183"/>
      <c r="X529" s="187"/>
      <c r="Y529" s="188"/>
      <c r="Z529" s="189"/>
    </row>
    <row r="530" spans="2:26">
      <c r="B530" s="126"/>
      <c r="C530" s="119"/>
      <c r="D530" s="119"/>
      <c r="E530" s="119"/>
      <c r="F530" s="119"/>
      <c r="G530" s="119"/>
      <c r="H530" s="119"/>
      <c r="I530" s="119"/>
      <c r="J530" s="119"/>
      <c r="K530" s="119"/>
      <c r="L530" s="119"/>
      <c r="M530" s="119"/>
      <c r="S530" s="180"/>
      <c r="T530" s="185"/>
      <c r="U530" s="186"/>
      <c r="V530" s="182"/>
      <c r="W530" s="183"/>
      <c r="X530" s="187"/>
      <c r="Y530" s="188"/>
      <c r="Z530" s="189"/>
    </row>
    <row r="531" spans="2:26">
      <c r="B531" s="126"/>
      <c r="C531" s="119"/>
      <c r="D531" s="119"/>
      <c r="E531" s="119"/>
      <c r="F531" s="119"/>
      <c r="G531" s="119"/>
      <c r="H531" s="119"/>
      <c r="I531" s="119"/>
      <c r="J531" s="119"/>
      <c r="K531" s="119"/>
      <c r="L531" s="119"/>
      <c r="M531" s="119"/>
      <c r="S531" s="180"/>
      <c r="T531" s="185"/>
      <c r="U531" s="186"/>
      <c r="V531" s="182"/>
      <c r="W531" s="183"/>
      <c r="X531" s="187"/>
      <c r="Y531" s="188"/>
      <c r="Z531" s="189"/>
    </row>
    <row r="532" spans="2:26">
      <c r="B532" s="126"/>
      <c r="C532" s="119"/>
      <c r="D532" s="119"/>
      <c r="E532" s="119"/>
      <c r="F532" s="119"/>
      <c r="G532" s="119"/>
      <c r="H532" s="119"/>
      <c r="I532" s="119"/>
      <c r="J532" s="119"/>
      <c r="K532" s="119"/>
      <c r="L532" s="119"/>
      <c r="M532" s="119"/>
      <c r="S532" s="180"/>
      <c r="T532" s="185"/>
      <c r="U532" s="186"/>
      <c r="V532" s="182"/>
      <c r="W532" s="183"/>
      <c r="X532" s="187"/>
      <c r="Y532" s="188"/>
      <c r="Z532" s="189"/>
    </row>
    <row r="533" spans="2:26">
      <c r="B533" s="126"/>
      <c r="C533" s="119"/>
      <c r="D533" s="119"/>
      <c r="E533" s="119"/>
      <c r="F533" s="119"/>
      <c r="G533" s="119"/>
      <c r="H533" s="119"/>
      <c r="I533" s="119"/>
      <c r="J533" s="119"/>
      <c r="K533" s="119"/>
      <c r="L533" s="119"/>
      <c r="M533" s="119"/>
      <c r="S533" s="180"/>
      <c r="T533" s="185"/>
      <c r="U533" s="186"/>
      <c r="V533" s="182"/>
      <c r="W533" s="183"/>
      <c r="X533" s="187"/>
      <c r="Y533" s="188"/>
      <c r="Z533" s="189"/>
    </row>
    <row r="534" spans="2:26" ht="16.5" customHeight="1">
      <c r="B534" s="126"/>
      <c r="C534" s="119"/>
      <c r="D534" s="119"/>
      <c r="E534" s="119"/>
      <c r="F534" s="119"/>
      <c r="G534" s="119"/>
      <c r="H534" s="119"/>
      <c r="I534" s="119"/>
      <c r="J534" s="119"/>
      <c r="K534" s="119"/>
      <c r="L534" s="119"/>
      <c r="M534" s="119"/>
      <c r="S534" s="180"/>
      <c r="T534" s="185"/>
      <c r="U534" s="186"/>
      <c r="V534" s="182"/>
      <c r="W534" s="183"/>
      <c r="X534" s="187"/>
      <c r="Y534" s="188"/>
      <c r="Z534" s="189"/>
    </row>
    <row r="535" spans="2:26" ht="16.5" customHeight="1">
      <c r="B535" s="126"/>
      <c r="C535" s="119"/>
      <c r="D535" s="119"/>
      <c r="E535" s="119"/>
      <c r="F535" s="119"/>
      <c r="G535" s="119"/>
      <c r="H535" s="119"/>
      <c r="I535" s="119"/>
      <c r="J535" s="119"/>
      <c r="K535" s="119"/>
      <c r="L535" s="119"/>
      <c r="M535" s="119"/>
      <c r="S535" s="180"/>
      <c r="T535" s="185"/>
      <c r="U535" s="186"/>
      <c r="V535" s="182"/>
      <c r="W535" s="183"/>
      <c r="X535" s="187"/>
      <c r="Y535" s="188"/>
      <c r="Z535" s="189"/>
    </row>
    <row r="536" spans="2:26">
      <c r="B536" s="126"/>
      <c r="C536" s="119"/>
      <c r="D536" s="119"/>
      <c r="E536" s="119"/>
      <c r="F536" s="119"/>
      <c r="G536" s="119"/>
      <c r="H536" s="119"/>
      <c r="I536" s="119"/>
      <c r="J536" s="119"/>
      <c r="K536" s="119"/>
      <c r="L536" s="119"/>
      <c r="M536" s="119"/>
      <c r="S536" s="180"/>
      <c r="T536" s="185"/>
      <c r="U536" s="186"/>
      <c r="V536" s="182"/>
      <c r="W536" s="183"/>
      <c r="X536" s="187"/>
      <c r="Y536" s="188"/>
      <c r="Z536" s="189"/>
    </row>
    <row r="537" spans="2:26">
      <c r="B537" s="126"/>
      <c r="C537" s="119"/>
      <c r="D537" s="119"/>
      <c r="E537" s="119"/>
      <c r="F537" s="119"/>
      <c r="G537" s="119"/>
      <c r="H537" s="119"/>
      <c r="I537" s="119"/>
      <c r="J537" s="119"/>
      <c r="K537" s="119"/>
      <c r="L537" s="119"/>
      <c r="M537" s="119"/>
      <c r="S537" s="180"/>
      <c r="T537" s="185"/>
      <c r="U537" s="186"/>
      <c r="V537" s="182"/>
      <c r="W537" s="183"/>
      <c r="X537" s="187"/>
      <c r="Y537" s="188"/>
      <c r="Z537" s="189"/>
    </row>
    <row r="538" spans="2:26">
      <c r="B538" s="126"/>
      <c r="C538" s="119"/>
      <c r="D538" s="119"/>
      <c r="E538" s="119"/>
      <c r="F538" s="119"/>
      <c r="G538" s="119"/>
      <c r="H538" s="119"/>
      <c r="I538" s="119"/>
      <c r="J538" s="119"/>
      <c r="K538" s="119"/>
      <c r="L538" s="119"/>
      <c r="M538" s="119"/>
      <c r="S538" s="180"/>
      <c r="T538" s="185"/>
      <c r="U538" s="186"/>
      <c r="V538" s="182"/>
      <c r="W538" s="183"/>
      <c r="X538" s="187"/>
      <c r="Y538" s="188"/>
      <c r="Z538" s="189"/>
    </row>
    <row r="539" spans="2:26">
      <c r="B539" s="126"/>
      <c r="C539" s="119"/>
      <c r="D539" s="119"/>
      <c r="E539" s="119"/>
      <c r="F539" s="119"/>
      <c r="G539" s="119"/>
      <c r="H539" s="119"/>
      <c r="I539" s="119"/>
      <c r="J539" s="119"/>
      <c r="K539" s="119"/>
      <c r="L539" s="119"/>
      <c r="M539" s="119"/>
      <c r="S539" s="180"/>
      <c r="T539" s="185"/>
      <c r="U539" s="186"/>
      <c r="V539" s="182"/>
      <c r="W539" s="183"/>
      <c r="X539" s="187"/>
      <c r="Y539" s="188"/>
      <c r="Z539" s="189"/>
    </row>
    <row r="540" spans="2:26">
      <c r="B540" s="126"/>
      <c r="C540" s="119"/>
      <c r="D540" s="119"/>
      <c r="E540" s="119"/>
      <c r="F540" s="119"/>
      <c r="G540" s="119"/>
      <c r="H540" s="119"/>
      <c r="I540" s="119"/>
      <c r="J540" s="119"/>
      <c r="K540" s="119"/>
      <c r="L540" s="119"/>
      <c r="M540" s="119"/>
      <c r="S540" s="180"/>
      <c r="T540" s="185"/>
      <c r="U540" s="186"/>
      <c r="V540" s="182"/>
      <c r="W540" s="183"/>
      <c r="X540" s="187"/>
      <c r="Y540" s="188"/>
      <c r="Z540" s="189"/>
    </row>
    <row r="541" spans="2:26" ht="16.5" customHeight="1">
      <c r="B541" s="126"/>
      <c r="C541" s="119"/>
      <c r="D541" s="119"/>
      <c r="E541" s="119"/>
      <c r="F541" s="119"/>
      <c r="G541" s="119"/>
      <c r="H541" s="119"/>
      <c r="I541" s="119"/>
      <c r="J541" s="119"/>
      <c r="K541" s="119"/>
      <c r="L541" s="119"/>
      <c r="M541" s="119"/>
      <c r="S541" s="180"/>
      <c r="T541" s="185"/>
      <c r="U541" s="186"/>
      <c r="V541" s="182"/>
      <c r="W541" s="183"/>
      <c r="X541" s="187"/>
      <c r="Y541" s="188"/>
      <c r="Z541" s="189"/>
    </row>
    <row r="542" spans="2:26" ht="16.5" customHeight="1">
      <c r="B542" s="126"/>
      <c r="C542" s="119"/>
      <c r="D542" s="119"/>
      <c r="E542" s="119"/>
      <c r="F542" s="119"/>
      <c r="G542" s="119"/>
      <c r="H542" s="119"/>
      <c r="I542" s="119"/>
      <c r="J542" s="119"/>
      <c r="K542" s="119"/>
      <c r="L542" s="119"/>
      <c r="M542" s="119"/>
      <c r="S542" s="180"/>
      <c r="T542" s="185"/>
      <c r="U542" s="186"/>
      <c r="V542" s="182"/>
      <c r="W542" s="183"/>
      <c r="X542" s="187"/>
      <c r="Y542" s="188"/>
      <c r="Z542" s="189"/>
    </row>
    <row r="543" spans="2:26" ht="16.5" customHeight="1">
      <c r="B543" s="126"/>
      <c r="C543" s="119"/>
      <c r="D543" s="119"/>
      <c r="E543" s="119"/>
      <c r="F543" s="119"/>
      <c r="G543" s="119"/>
      <c r="H543" s="119"/>
      <c r="I543" s="119"/>
      <c r="J543" s="119"/>
      <c r="K543" s="119"/>
      <c r="L543" s="119"/>
      <c r="M543" s="119"/>
      <c r="S543" s="180"/>
      <c r="T543" s="185"/>
      <c r="U543" s="186"/>
      <c r="V543" s="182"/>
      <c r="W543" s="183"/>
      <c r="X543" s="187"/>
      <c r="Y543" s="188"/>
      <c r="Z543" s="189"/>
    </row>
    <row r="544" spans="2:26" ht="16.5" customHeight="1">
      <c r="B544" s="126"/>
      <c r="C544" s="119"/>
      <c r="D544" s="119"/>
      <c r="E544" s="119"/>
      <c r="F544" s="119"/>
      <c r="G544" s="119"/>
      <c r="H544" s="119"/>
      <c r="I544" s="119"/>
      <c r="J544" s="119"/>
      <c r="K544" s="119"/>
      <c r="L544" s="119"/>
      <c r="M544" s="119"/>
      <c r="O544" s="119"/>
      <c r="P544" s="119"/>
      <c r="S544" s="180"/>
      <c r="T544" s="185"/>
      <c r="U544" s="186"/>
      <c r="V544" s="182"/>
      <c r="W544" s="183"/>
      <c r="X544" s="187"/>
      <c r="Y544" s="188"/>
      <c r="Z544" s="189"/>
    </row>
    <row r="545" spans="2:26" ht="16.5" customHeight="1">
      <c r="B545" s="126"/>
      <c r="C545" s="119"/>
      <c r="D545" s="119"/>
      <c r="E545" s="119"/>
      <c r="F545" s="119"/>
      <c r="G545" s="119"/>
      <c r="H545" s="119"/>
      <c r="I545" s="119"/>
      <c r="J545" s="119"/>
      <c r="K545" s="119"/>
      <c r="L545" s="119"/>
      <c r="S545" s="180"/>
      <c r="T545" s="185"/>
      <c r="U545" s="186"/>
      <c r="V545" s="182"/>
      <c r="W545" s="183"/>
      <c r="X545" s="187"/>
      <c r="Y545" s="188"/>
      <c r="Z545" s="189"/>
    </row>
    <row r="546" spans="2:26">
      <c r="B546" s="126"/>
      <c r="C546" s="119"/>
      <c r="D546" s="119"/>
      <c r="E546" s="119"/>
      <c r="F546" s="119"/>
      <c r="G546" s="119"/>
      <c r="H546" s="119"/>
      <c r="I546" s="119"/>
      <c r="J546" s="119"/>
      <c r="K546" s="119"/>
      <c r="L546" s="119"/>
      <c r="M546" s="119"/>
      <c r="S546" s="180"/>
      <c r="T546" s="185"/>
      <c r="U546" s="186"/>
      <c r="V546" s="182"/>
      <c r="W546" s="183"/>
      <c r="X546" s="187"/>
      <c r="Y546" s="188"/>
      <c r="Z546" s="189"/>
    </row>
    <row r="547" spans="2:26">
      <c r="B547" s="126"/>
      <c r="C547" s="119"/>
      <c r="D547" s="119"/>
      <c r="E547" s="119"/>
      <c r="F547" s="119"/>
      <c r="G547" s="119"/>
      <c r="H547" s="119"/>
      <c r="I547" s="119"/>
      <c r="J547" s="119"/>
      <c r="K547" s="119"/>
      <c r="L547" s="119"/>
      <c r="M547" s="119"/>
      <c r="S547" s="180"/>
      <c r="T547" s="185"/>
      <c r="U547" s="186"/>
      <c r="V547" s="182"/>
      <c r="W547" s="183"/>
      <c r="X547" s="187"/>
      <c r="Y547" s="188"/>
      <c r="Z547" s="189"/>
    </row>
    <row r="548" spans="2:26">
      <c r="B548" s="126"/>
      <c r="C548" s="119"/>
      <c r="D548" s="119"/>
      <c r="E548" s="119"/>
      <c r="F548" s="119"/>
      <c r="G548" s="119"/>
      <c r="H548" s="119"/>
      <c r="I548" s="119"/>
      <c r="J548" s="119"/>
      <c r="K548" s="119"/>
      <c r="L548" s="119"/>
      <c r="M548" s="119"/>
      <c r="S548" s="180"/>
      <c r="T548" s="185"/>
      <c r="U548" s="186"/>
      <c r="V548" s="182"/>
      <c r="W548" s="183"/>
      <c r="X548" s="187"/>
      <c r="Y548" s="188"/>
      <c r="Z548" s="189"/>
    </row>
    <row r="549" spans="2:26">
      <c r="B549" s="126"/>
      <c r="C549" s="119"/>
      <c r="D549" s="119"/>
      <c r="E549" s="119"/>
      <c r="F549" s="119"/>
      <c r="G549" s="119"/>
      <c r="H549" s="119"/>
      <c r="I549" s="119"/>
      <c r="J549" s="119"/>
      <c r="K549" s="119"/>
      <c r="L549" s="119"/>
      <c r="M549" s="119"/>
      <c r="S549" s="180"/>
      <c r="T549" s="185"/>
      <c r="U549" s="186"/>
      <c r="V549" s="182"/>
      <c r="W549" s="183"/>
      <c r="X549" s="187"/>
      <c r="Y549" s="188"/>
      <c r="Z549" s="189"/>
    </row>
    <row r="550" spans="2:26" ht="16.5" customHeight="1">
      <c r="B550" s="126"/>
      <c r="C550" s="119"/>
      <c r="D550" s="119"/>
      <c r="E550" s="119"/>
      <c r="F550" s="119"/>
      <c r="G550" s="119"/>
      <c r="H550" s="119"/>
      <c r="I550" s="119"/>
      <c r="J550" s="119"/>
      <c r="K550" s="119"/>
      <c r="L550" s="119"/>
      <c r="S550" s="180"/>
      <c r="T550" s="185"/>
      <c r="U550" s="186"/>
      <c r="V550" s="182"/>
      <c r="W550" s="183"/>
      <c r="X550" s="187"/>
      <c r="Y550" s="188"/>
      <c r="Z550" s="189"/>
    </row>
    <row r="551" spans="2:26">
      <c r="B551" s="126"/>
      <c r="C551" s="119"/>
      <c r="D551" s="119"/>
      <c r="E551" s="119"/>
      <c r="F551" s="119"/>
      <c r="G551" s="119"/>
      <c r="H551" s="119"/>
      <c r="I551" s="119"/>
      <c r="J551" s="119"/>
      <c r="K551" s="119"/>
      <c r="L551" s="119"/>
      <c r="S551" s="180"/>
      <c r="T551" s="185"/>
      <c r="U551" s="186"/>
      <c r="V551" s="182"/>
      <c r="W551" s="183"/>
      <c r="X551" s="187"/>
      <c r="Y551" s="188"/>
      <c r="Z551" s="189"/>
    </row>
    <row r="552" spans="2:26" ht="16.5" customHeight="1">
      <c r="B552" s="126"/>
      <c r="C552" s="119"/>
      <c r="D552" s="119"/>
      <c r="E552" s="119"/>
      <c r="F552" s="119"/>
      <c r="G552" s="119"/>
      <c r="H552" s="119"/>
      <c r="I552" s="119"/>
      <c r="J552" s="119"/>
      <c r="K552" s="119"/>
      <c r="L552" s="119"/>
      <c r="S552" s="180"/>
      <c r="T552" s="185"/>
      <c r="U552" s="186"/>
      <c r="V552" s="182"/>
      <c r="W552" s="183"/>
      <c r="X552" s="187"/>
      <c r="Y552" s="188"/>
      <c r="Z552" s="189"/>
    </row>
    <row r="553" spans="2:26" ht="16.5" customHeight="1">
      <c r="B553" s="126"/>
      <c r="C553" s="119"/>
      <c r="D553" s="119"/>
      <c r="E553" s="119"/>
      <c r="F553" s="119"/>
      <c r="G553" s="119"/>
      <c r="H553" s="119"/>
      <c r="I553" s="119"/>
      <c r="J553" s="119"/>
      <c r="K553" s="119"/>
      <c r="L553" s="119"/>
      <c r="M553" s="119"/>
      <c r="S553" s="180"/>
      <c r="T553" s="185"/>
      <c r="U553" s="186"/>
      <c r="V553" s="182"/>
      <c r="W553" s="183"/>
      <c r="X553" s="187"/>
      <c r="Y553" s="188"/>
      <c r="Z553" s="189"/>
    </row>
    <row r="554" spans="2:26" ht="16.5" customHeight="1">
      <c r="B554" s="126"/>
      <c r="C554" s="119"/>
      <c r="D554" s="119"/>
      <c r="E554" s="119"/>
      <c r="F554" s="119"/>
      <c r="G554" s="119"/>
      <c r="H554" s="119"/>
      <c r="I554" s="119"/>
      <c r="J554" s="119"/>
      <c r="K554" s="119"/>
      <c r="L554" s="119"/>
      <c r="M554" s="119"/>
      <c r="S554" s="180"/>
      <c r="T554" s="185"/>
      <c r="U554" s="186"/>
      <c r="V554" s="182"/>
      <c r="W554" s="183"/>
      <c r="X554" s="187"/>
      <c r="Y554" s="188"/>
      <c r="Z554" s="189"/>
    </row>
    <row r="555" spans="2:26">
      <c r="B555" s="126"/>
      <c r="C555" s="119"/>
      <c r="D555" s="119"/>
      <c r="E555" s="119"/>
      <c r="F555" s="119"/>
      <c r="G555" s="119"/>
      <c r="H555" s="119"/>
      <c r="I555" s="119"/>
      <c r="J555" s="119"/>
      <c r="K555" s="119"/>
      <c r="L555" s="119"/>
      <c r="M555" s="119"/>
      <c r="S555" s="180"/>
      <c r="T555" s="185"/>
      <c r="U555" s="186"/>
      <c r="V555" s="182"/>
      <c r="W555" s="183"/>
      <c r="X555" s="187"/>
      <c r="Y555" s="188"/>
      <c r="Z555" s="189"/>
    </row>
    <row r="556" spans="2:26">
      <c r="B556" s="126"/>
      <c r="C556" s="119"/>
      <c r="D556" s="119"/>
      <c r="E556" s="119"/>
      <c r="F556" s="119"/>
      <c r="G556" s="119"/>
      <c r="H556" s="119"/>
      <c r="I556" s="119"/>
      <c r="J556" s="119"/>
      <c r="K556" s="119"/>
      <c r="L556" s="119"/>
      <c r="M556" s="119"/>
      <c r="S556" s="180"/>
      <c r="T556" s="185"/>
      <c r="U556" s="186"/>
      <c r="V556" s="182"/>
      <c r="W556" s="183"/>
      <c r="X556" s="187"/>
      <c r="Y556" s="188"/>
      <c r="Z556" s="189"/>
    </row>
    <row r="557" spans="2:26" ht="16.5" customHeight="1">
      <c r="B557" s="126"/>
      <c r="C557" s="119"/>
      <c r="D557" s="119"/>
      <c r="E557" s="119"/>
      <c r="F557" s="119"/>
      <c r="G557" s="119"/>
      <c r="H557" s="119"/>
      <c r="I557" s="119"/>
      <c r="J557" s="119"/>
      <c r="K557" s="119"/>
      <c r="L557" s="119"/>
      <c r="M557" s="119"/>
      <c r="S557" s="180"/>
      <c r="T557" s="185"/>
      <c r="U557" s="186"/>
      <c r="V557" s="182"/>
      <c r="W557" s="183"/>
      <c r="X557" s="187"/>
      <c r="Y557" s="188"/>
      <c r="Z557" s="189"/>
    </row>
    <row r="558" spans="2:26" ht="16.5" customHeight="1">
      <c r="B558" s="126"/>
      <c r="C558" s="119"/>
      <c r="D558" s="119"/>
      <c r="E558" s="119"/>
      <c r="F558" s="119"/>
      <c r="G558" s="119"/>
      <c r="H558" s="119"/>
      <c r="I558" s="119"/>
      <c r="J558" s="119"/>
      <c r="K558" s="119"/>
      <c r="L558" s="119"/>
      <c r="S558" s="180"/>
      <c r="T558" s="185"/>
      <c r="U558" s="186"/>
      <c r="V558" s="182"/>
      <c r="W558" s="183"/>
      <c r="X558" s="187"/>
      <c r="Y558" s="188"/>
      <c r="Z558" s="189"/>
    </row>
    <row r="559" spans="2:26" ht="16.5" customHeight="1">
      <c r="B559" s="126"/>
      <c r="C559" s="119"/>
      <c r="D559" s="119"/>
      <c r="E559" s="119"/>
      <c r="F559" s="119"/>
      <c r="G559" s="119"/>
      <c r="H559" s="119"/>
      <c r="I559" s="119"/>
      <c r="J559" s="119"/>
      <c r="K559" s="119"/>
      <c r="L559" s="119"/>
      <c r="M559" s="119"/>
      <c r="S559" s="180"/>
      <c r="T559" s="185"/>
      <c r="U559" s="186"/>
      <c r="V559" s="182"/>
      <c r="W559" s="183"/>
      <c r="X559" s="187"/>
      <c r="Y559" s="188"/>
      <c r="Z559" s="189"/>
    </row>
    <row r="560" spans="2:26">
      <c r="B560" s="126"/>
      <c r="C560" s="119"/>
      <c r="D560" s="119"/>
      <c r="E560" s="119"/>
      <c r="F560" s="119"/>
      <c r="G560" s="119"/>
      <c r="H560" s="119"/>
      <c r="I560" s="119"/>
      <c r="J560" s="119"/>
      <c r="K560" s="119"/>
      <c r="L560" s="119"/>
      <c r="S560" s="180"/>
      <c r="T560" s="185"/>
      <c r="U560" s="186"/>
      <c r="V560" s="182"/>
      <c r="W560" s="183"/>
      <c r="X560" s="187"/>
      <c r="Y560" s="188"/>
      <c r="Z560" s="189"/>
    </row>
    <row r="561" spans="1:26">
      <c r="B561" s="126"/>
      <c r="C561" s="119"/>
      <c r="D561" s="119"/>
      <c r="E561" s="119"/>
      <c r="F561" s="119"/>
      <c r="G561" s="119"/>
      <c r="H561" s="119"/>
      <c r="I561" s="119"/>
      <c r="J561" s="119"/>
      <c r="K561" s="119"/>
      <c r="L561" s="119"/>
      <c r="S561" s="180"/>
      <c r="T561" s="185"/>
      <c r="U561" s="186"/>
      <c r="V561" s="182"/>
      <c r="W561" s="183"/>
      <c r="X561" s="187"/>
      <c r="Y561" s="188"/>
      <c r="Z561" s="189"/>
    </row>
    <row r="562" spans="1:26" ht="16.5" customHeight="1">
      <c r="B562" s="126"/>
      <c r="C562" s="119"/>
      <c r="D562" s="119"/>
      <c r="E562" s="119"/>
      <c r="F562" s="119"/>
      <c r="G562" s="119"/>
      <c r="H562" s="119"/>
      <c r="I562" s="119"/>
      <c r="J562" s="119"/>
      <c r="K562" s="119"/>
      <c r="L562" s="119"/>
      <c r="S562" s="180"/>
      <c r="T562" s="185"/>
      <c r="U562" s="186"/>
      <c r="V562" s="182"/>
      <c r="W562" s="183"/>
      <c r="X562" s="187"/>
      <c r="Y562" s="188"/>
      <c r="Z562" s="189"/>
    </row>
    <row r="563" spans="1:26">
      <c r="B563" s="126"/>
      <c r="C563" s="119"/>
      <c r="D563" s="119"/>
      <c r="E563" s="119"/>
      <c r="F563" s="119"/>
      <c r="G563" s="119"/>
      <c r="H563" s="119"/>
      <c r="I563" s="119"/>
      <c r="J563" s="119"/>
      <c r="K563" s="119"/>
      <c r="L563" s="119"/>
      <c r="S563" s="180"/>
      <c r="T563" s="185"/>
      <c r="U563" s="186"/>
      <c r="V563" s="182"/>
      <c r="W563" s="183"/>
      <c r="X563" s="187"/>
      <c r="Y563" s="188"/>
      <c r="Z563" s="189"/>
    </row>
    <row r="564" spans="1:26" ht="16.5" customHeight="1">
      <c r="B564" s="126"/>
      <c r="C564" s="119"/>
      <c r="D564" s="119"/>
      <c r="E564" s="119"/>
      <c r="F564" s="119"/>
      <c r="G564" s="119"/>
      <c r="H564" s="119"/>
      <c r="I564" s="119"/>
      <c r="J564" s="119"/>
      <c r="K564" s="119"/>
      <c r="L564" s="119"/>
      <c r="M564" s="119"/>
      <c r="S564" s="180"/>
      <c r="T564" s="185"/>
      <c r="U564" s="186"/>
      <c r="V564" s="182"/>
      <c r="W564" s="183"/>
      <c r="X564" s="187"/>
      <c r="Y564" s="188"/>
      <c r="Z564" s="189"/>
    </row>
    <row r="565" spans="1:26">
      <c r="B565" s="126"/>
      <c r="C565" s="119"/>
      <c r="D565" s="119"/>
      <c r="E565" s="119"/>
      <c r="F565" s="119"/>
      <c r="G565" s="119"/>
      <c r="H565" s="119"/>
      <c r="I565" s="119"/>
      <c r="J565" s="119"/>
      <c r="K565" s="119"/>
      <c r="L565" s="119"/>
      <c r="M565" s="119"/>
      <c r="S565" s="180"/>
      <c r="T565" s="185"/>
      <c r="U565" s="186"/>
      <c r="V565" s="182"/>
      <c r="W565" s="183"/>
      <c r="X565" s="187"/>
      <c r="Y565" s="188"/>
      <c r="Z565" s="189"/>
    </row>
    <row r="566" spans="1:26">
      <c r="B566" s="126"/>
      <c r="C566" s="119"/>
      <c r="D566" s="119"/>
      <c r="E566" s="119"/>
      <c r="F566" s="119"/>
      <c r="G566" s="119"/>
      <c r="H566" s="119"/>
      <c r="I566" s="119"/>
      <c r="J566" s="119"/>
      <c r="K566" s="119"/>
      <c r="L566" s="119"/>
      <c r="M566" s="119"/>
      <c r="S566" s="180"/>
      <c r="T566" s="185"/>
      <c r="U566" s="186"/>
      <c r="V566" s="182"/>
      <c r="W566" s="183"/>
      <c r="X566" s="187"/>
      <c r="Y566" s="188"/>
      <c r="Z566" s="189"/>
    </row>
    <row r="567" spans="1:26">
      <c r="B567" s="126"/>
      <c r="C567" s="119"/>
      <c r="D567" s="119"/>
      <c r="E567" s="119"/>
      <c r="F567" s="119"/>
      <c r="G567" s="119"/>
      <c r="H567" s="119"/>
      <c r="I567" s="119"/>
      <c r="J567" s="119"/>
      <c r="K567" s="119"/>
      <c r="L567" s="119"/>
      <c r="M567" s="119"/>
      <c r="S567" s="180"/>
      <c r="T567" s="185"/>
      <c r="U567" s="186"/>
      <c r="V567" s="182"/>
      <c r="W567" s="183"/>
      <c r="X567" s="187"/>
      <c r="Y567" s="188"/>
      <c r="Z567" s="189"/>
    </row>
    <row r="568" spans="1:26">
      <c r="B568" s="126"/>
      <c r="C568" s="119"/>
      <c r="D568" s="119"/>
      <c r="E568" s="119"/>
      <c r="F568" s="119"/>
      <c r="G568" s="119"/>
      <c r="H568" s="119"/>
      <c r="I568" s="119"/>
      <c r="J568" s="119"/>
      <c r="K568" s="119"/>
      <c r="L568" s="119"/>
      <c r="M568" s="119"/>
      <c r="S568" s="180"/>
      <c r="T568" s="185"/>
      <c r="U568" s="186"/>
      <c r="V568" s="182"/>
      <c r="W568" s="183"/>
      <c r="X568" s="187"/>
      <c r="Y568" s="188"/>
      <c r="Z568" s="189"/>
    </row>
    <row r="569" spans="1:26">
      <c r="B569" s="126"/>
      <c r="C569" s="119"/>
      <c r="D569" s="119"/>
      <c r="E569" s="119"/>
      <c r="F569" s="119"/>
      <c r="G569" s="119"/>
      <c r="H569" s="119"/>
      <c r="I569" s="119"/>
      <c r="J569" s="119"/>
      <c r="K569" s="119"/>
      <c r="L569" s="119"/>
      <c r="M569" s="119"/>
      <c r="S569" s="180"/>
      <c r="T569" s="185"/>
      <c r="U569" s="186"/>
      <c r="V569" s="182"/>
      <c r="W569" s="183"/>
      <c r="X569" s="187"/>
      <c r="Y569" s="188"/>
      <c r="Z569" s="189"/>
    </row>
    <row r="570" spans="1:26">
      <c r="A570" s="12"/>
      <c r="B570" s="126"/>
      <c r="C570" s="119"/>
      <c r="D570" s="8"/>
      <c r="E570" s="119"/>
      <c r="F570" s="119"/>
      <c r="G570" s="119"/>
      <c r="H570" s="119"/>
      <c r="I570" s="119"/>
      <c r="J570" s="119"/>
      <c r="K570" s="119"/>
      <c r="L570" s="119"/>
      <c r="M570" s="119"/>
      <c r="S570" s="180"/>
      <c r="T570" s="185"/>
      <c r="U570" s="186"/>
      <c r="V570" s="182"/>
      <c r="W570" s="183"/>
      <c r="X570" s="187"/>
      <c r="Y570" s="188"/>
      <c r="Z570" s="189"/>
    </row>
    <row r="571" spans="1:26">
      <c r="A571" s="12"/>
      <c r="B571" s="126"/>
      <c r="C571" s="119"/>
      <c r="D571" s="119"/>
      <c r="E571" s="119"/>
      <c r="F571" s="119"/>
      <c r="G571" s="119"/>
      <c r="H571" s="119"/>
      <c r="I571" s="119"/>
      <c r="J571" s="119"/>
      <c r="K571" s="119"/>
      <c r="L571" s="119"/>
      <c r="M571" s="119"/>
      <c r="N571" s="15"/>
      <c r="S571" s="180"/>
      <c r="T571" s="185"/>
      <c r="U571" s="186"/>
      <c r="V571" s="182"/>
      <c r="W571" s="183"/>
      <c r="X571" s="187"/>
      <c r="Y571" s="188"/>
      <c r="Z571" s="189"/>
    </row>
    <row r="572" spans="1:26" ht="16.5" customHeight="1">
      <c r="A572" s="12"/>
      <c r="B572" s="126"/>
      <c r="C572" s="119"/>
      <c r="D572" s="119"/>
      <c r="E572" s="119"/>
      <c r="F572" s="119"/>
      <c r="G572" s="119"/>
      <c r="H572" s="119"/>
      <c r="I572" s="119"/>
      <c r="J572" s="119"/>
      <c r="K572" s="119"/>
      <c r="L572" s="119"/>
      <c r="M572" s="119"/>
      <c r="S572" s="180"/>
      <c r="T572" s="185"/>
      <c r="U572" s="186"/>
      <c r="V572" s="182"/>
      <c r="W572" s="183"/>
      <c r="X572" s="187"/>
      <c r="Y572" s="188"/>
      <c r="Z572" s="189"/>
    </row>
    <row r="573" spans="1:26">
      <c r="A573" s="12"/>
      <c r="B573" s="126"/>
      <c r="C573" s="119"/>
      <c r="D573" s="119"/>
      <c r="E573" s="119"/>
      <c r="F573" s="119"/>
      <c r="G573" s="119"/>
      <c r="H573" s="119"/>
      <c r="I573" s="119"/>
      <c r="J573" s="119"/>
      <c r="K573" s="119"/>
      <c r="L573" s="119"/>
      <c r="M573" s="119"/>
      <c r="S573" s="180"/>
      <c r="T573" s="185"/>
      <c r="U573" s="186"/>
      <c r="V573" s="182"/>
      <c r="W573" s="183"/>
      <c r="X573" s="187"/>
      <c r="Y573" s="188"/>
      <c r="Z573" s="189"/>
    </row>
    <row r="574" spans="1:26">
      <c r="A574" s="12"/>
      <c r="B574" s="126"/>
      <c r="C574" s="119"/>
      <c r="D574" s="119"/>
      <c r="E574" s="119"/>
      <c r="F574" s="119"/>
      <c r="G574" s="119"/>
      <c r="H574" s="119"/>
      <c r="I574" s="119"/>
      <c r="J574" s="119"/>
      <c r="K574" s="119"/>
      <c r="L574" s="119"/>
      <c r="M574" s="119"/>
      <c r="S574" s="180"/>
      <c r="T574" s="185"/>
      <c r="U574" s="186"/>
      <c r="V574" s="182"/>
      <c r="W574" s="183"/>
      <c r="X574" s="187"/>
      <c r="Y574" s="188"/>
      <c r="Z574" s="189"/>
    </row>
    <row r="575" spans="1:26">
      <c r="A575" s="12"/>
      <c r="B575" s="126"/>
      <c r="C575" s="119"/>
      <c r="D575" s="119"/>
      <c r="E575" s="119"/>
      <c r="F575" s="119"/>
      <c r="G575" s="119"/>
      <c r="H575" s="119"/>
      <c r="I575" s="119"/>
      <c r="J575" s="119"/>
      <c r="K575" s="119"/>
      <c r="L575" s="119"/>
      <c r="M575" s="119"/>
      <c r="S575" s="180"/>
      <c r="T575" s="185"/>
      <c r="U575" s="186"/>
      <c r="V575" s="182"/>
      <c r="W575" s="183"/>
      <c r="X575" s="187"/>
      <c r="Y575" s="188"/>
      <c r="Z575" s="189"/>
    </row>
    <row r="576" spans="1:26">
      <c r="A576" s="12"/>
      <c r="B576" s="126"/>
      <c r="C576" s="119"/>
      <c r="D576" s="119"/>
      <c r="E576" s="119"/>
      <c r="F576" s="119"/>
      <c r="G576" s="119"/>
      <c r="H576" s="119"/>
      <c r="I576" s="119"/>
      <c r="J576" s="119"/>
      <c r="K576" s="119"/>
      <c r="L576" s="119"/>
      <c r="M576" s="119"/>
      <c r="S576" s="180"/>
      <c r="T576" s="185"/>
      <c r="U576" s="186"/>
      <c r="V576" s="182"/>
      <c r="W576" s="183"/>
      <c r="X576" s="187"/>
      <c r="Y576" s="188"/>
      <c r="Z576" s="189"/>
    </row>
    <row r="577" spans="1:26" ht="16.5" customHeight="1">
      <c r="A577" s="12"/>
      <c r="B577" s="126"/>
      <c r="C577" s="119"/>
      <c r="D577" s="119"/>
      <c r="E577" s="119"/>
      <c r="F577" s="119"/>
      <c r="G577" s="119"/>
      <c r="H577" s="119"/>
      <c r="I577" s="119"/>
      <c r="J577" s="119"/>
      <c r="K577" s="119"/>
      <c r="L577" s="119"/>
      <c r="M577" s="119"/>
      <c r="N577" s="119"/>
      <c r="S577" s="180"/>
      <c r="T577" s="185"/>
      <c r="U577" s="186"/>
      <c r="V577" s="182"/>
      <c r="W577" s="183"/>
      <c r="X577" s="187"/>
      <c r="Y577" s="188"/>
      <c r="Z577" s="189"/>
    </row>
    <row r="578" spans="1:26" ht="16.5" customHeight="1">
      <c r="A578" s="12"/>
      <c r="B578" s="126"/>
      <c r="C578" s="119"/>
      <c r="D578" s="119"/>
      <c r="E578" s="119"/>
      <c r="F578" s="119"/>
      <c r="G578" s="119"/>
      <c r="H578" s="119"/>
      <c r="I578" s="119"/>
      <c r="J578" s="119"/>
      <c r="K578" s="119"/>
      <c r="L578" s="119"/>
      <c r="M578" s="119"/>
      <c r="N578" s="119"/>
      <c r="S578" s="180"/>
      <c r="T578" s="185"/>
      <c r="U578" s="186"/>
      <c r="V578" s="182"/>
      <c r="W578" s="183"/>
      <c r="X578" s="187"/>
      <c r="Y578" s="188"/>
      <c r="Z578" s="189"/>
    </row>
    <row r="579" spans="1:26" ht="16.5" customHeight="1">
      <c r="A579" s="12"/>
      <c r="B579" s="126"/>
      <c r="C579" s="119"/>
      <c r="D579" s="119"/>
      <c r="E579" s="119"/>
      <c r="F579" s="119"/>
      <c r="G579" s="119"/>
      <c r="H579" s="119"/>
      <c r="I579" s="119"/>
      <c r="J579" s="119"/>
      <c r="K579" s="119"/>
      <c r="L579" s="119"/>
      <c r="M579" s="119"/>
      <c r="N579" s="119"/>
      <c r="S579" s="180"/>
      <c r="T579" s="185"/>
      <c r="U579" s="186"/>
      <c r="V579" s="182"/>
      <c r="W579" s="183"/>
      <c r="X579" s="187"/>
      <c r="Y579" s="188"/>
      <c r="Z579" s="189"/>
    </row>
    <row r="580" spans="1:26" ht="16.5" customHeight="1">
      <c r="B580" s="126"/>
      <c r="C580" s="119"/>
      <c r="D580" s="119"/>
      <c r="E580" s="119"/>
      <c r="F580" s="119"/>
      <c r="G580" s="119"/>
      <c r="H580" s="119"/>
      <c r="I580" s="119"/>
      <c r="J580" s="119"/>
      <c r="K580" s="119"/>
      <c r="L580" s="119"/>
      <c r="M580" s="119"/>
      <c r="N580" s="119"/>
      <c r="S580" s="180"/>
      <c r="T580" s="185"/>
      <c r="U580" s="186"/>
      <c r="V580" s="182"/>
      <c r="W580" s="183"/>
      <c r="X580" s="187"/>
      <c r="Y580" s="188"/>
      <c r="Z580" s="189"/>
    </row>
    <row r="581" spans="1:26">
      <c r="B581" s="126"/>
      <c r="C581" s="119"/>
      <c r="D581" s="119"/>
      <c r="E581" s="119"/>
      <c r="F581" s="119"/>
      <c r="G581" s="119"/>
      <c r="H581" s="119"/>
      <c r="I581" s="119"/>
      <c r="J581" s="119"/>
      <c r="K581" s="119"/>
      <c r="L581" s="119"/>
      <c r="M581" s="119"/>
      <c r="N581" s="119"/>
      <c r="S581" s="180"/>
      <c r="T581" s="185"/>
      <c r="U581" s="186"/>
      <c r="V581" s="182"/>
      <c r="W581" s="183"/>
      <c r="X581" s="187"/>
      <c r="Y581" s="188"/>
      <c r="Z581" s="189"/>
    </row>
    <row r="582" spans="1:26" ht="16.5" customHeight="1">
      <c r="B582" s="126"/>
      <c r="C582" s="119"/>
      <c r="D582" s="119"/>
      <c r="E582" s="119"/>
      <c r="F582" s="119"/>
      <c r="G582" s="119"/>
      <c r="H582" s="119"/>
      <c r="I582" s="119"/>
      <c r="J582" s="119"/>
      <c r="K582" s="119"/>
      <c r="L582" s="119"/>
      <c r="M582" s="119"/>
      <c r="N582" s="119"/>
      <c r="S582" s="180"/>
      <c r="T582" s="185"/>
      <c r="U582" s="186"/>
      <c r="V582" s="182"/>
      <c r="W582" s="183"/>
      <c r="X582" s="187"/>
      <c r="Y582" s="188"/>
      <c r="Z582" s="189"/>
    </row>
    <row r="583" spans="1:26" ht="16.5" customHeight="1">
      <c r="B583" s="126"/>
      <c r="C583" s="119"/>
      <c r="D583" s="119"/>
      <c r="E583" s="119"/>
      <c r="F583" s="119"/>
      <c r="G583" s="119"/>
      <c r="H583" s="119"/>
      <c r="I583" s="119"/>
      <c r="J583" s="119"/>
      <c r="K583" s="119"/>
      <c r="L583" s="119"/>
      <c r="M583" s="119"/>
      <c r="N583" s="119"/>
      <c r="S583" s="180"/>
      <c r="T583" s="185"/>
      <c r="U583" s="186"/>
      <c r="V583" s="182"/>
      <c r="W583" s="183"/>
      <c r="X583" s="187"/>
      <c r="Y583" s="188"/>
      <c r="Z583" s="189"/>
    </row>
    <row r="584" spans="1:26" ht="16.5" customHeight="1">
      <c r="B584" s="126"/>
      <c r="C584" s="119"/>
      <c r="D584" s="119"/>
      <c r="E584" s="119"/>
      <c r="F584" s="119"/>
      <c r="G584" s="119"/>
      <c r="H584" s="119"/>
      <c r="I584" s="119"/>
      <c r="J584" s="119"/>
      <c r="K584" s="119"/>
      <c r="L584" s="119"/>
      <c r="M584" s="119"/>
      <c r="N584" s="119"/>
      <c r="S584" s="180"/>
      <c r="T584" s="185"/>
      <c r="U584" s="186"/>
      <c r="V584" s="182"/>
      <c r="W584" s="183"/>
      <c r="X584" s="187"/>
      <c r="Y584" s="188"/>
      <c r="Z584" s="189"/>
    </row>
    <row r="585" spans="1:26">
      <c r="B585" s="126"/>
      <c r="C585" s="119"/>
      <c r="D585" s="119"/>
      <c r="E585" s="119"/>
      <c r="F585" s="119"/>
      <c r="G585" s="119"/>
      <c r="H585" s="119"/>
      <c r="I585" s="119"/>
      <c r="J585" s="119"/>
      <c r="K585" s="119"/>
      <c r="L585" s="119"/>
      <c r="M585" s="119"/>
      <c r="S585" s="180"/>
      <c r="T585" s="185"/>
      <c r="U585" s="186"/>
      <c r="V585" s="182"/>
      <c r="W585" s="183"/>
      <c r="X585" s="187"/>
      <c r="Y585" s="188"/>
      <c r="Z585" s="189"/>
    </row>
    <row r="586" spans="1:26">
      <c r="B586" s="126"/>
      <c r="C586" s="119"/>
      <c r="D586" s="119"/>
      <c r="E586" s="119"/>
      <c r="F586" s="119"/>
      <c r="G586" s="119"/>
      <c r="H586" s="119"/>
      <c r="I586" s="119"/>
      <c r="J586" s="119"/>
      <c r="K586" s="119"/>
      <c r="L586" s="119"/>
      <c r="M586" s="119"/>
      <c r="S586" s="180"/>
      <c r="T586" s="185"/>
      <c r="U586" s="186"/>
      <c r="V586" s="182"/>
      <c r="W586" s="183"/>
      <c r="X586" s="187"/>
      <c r="Y586" s="188"/>
      <c r="Z586" s="189"/>
    </row>
    <row r="587" spans="1:26">
      <c r="B587" s="126"/>
      <c r="C587" s="119"/>
      <c r="D587" s="119"/>
      <c r="E587" s="119"/>
      <c r="F587" s="119"/>
      <c r="G587" s="119"/>
      <c r="H587" s="119"/>
      <c r="I587" s="119"/>
      <c r="J587" s="119"/>
      <c r="K587" s="119"/>
      <c r="L587" s="119"/>
      <c r="M587" s="119"/>
      <c r="S587" s="180"/>
      <c r="T587" s="185"/>
      <c r="U587" s="186"/>
      <c r="V587" s="182"/>
      <c r="W587" s="183"/>
      <c r="X587" s="187"/>
      <c r="Y587" s="188"/>
      <c r="Z587" s="189"/>
    </row>
    <row r="588" spans="1:26">
      <c r="B588" s="126"/>
      <c r="C588" s="119"/>
      <c r="D588" s="119"/>
      <c r="E588" s="119"/>
      <c r="F588" s="119"/>
      <c r="G588" s="119"/>
      <c r="H588" s="119"/>
      <c r="I588" s="119"/>
      <c r="J588" s="119"/>
      <c r="K588" s="119"/>
      <c r="L588" s="119"/>
      <c r="M588" s="119"/>
      <c r="N588" s="119"/>
      <c r="S588" s="180"/>
      <c r="T588" s="185"/>
      <c r="U588" s="186"/>
      <c r="V588" s="182"/>
      <c r="W588" s="183"/>
      <c r="X588" s="187"/>
      <c r="Y588" s="188"/>
      <c r="Z588" s="189"/>
    </row>
    <row r="589" spans="1:26">
      <c r="B589" s="126"/>
      <c r="C589" s="119"/>
      <c r="D589" s="119"/>
      <c r="E589" s="119"/>
      <c r="F589" s="119"/>
      <c r="G589" s="119"/>
      <c r="H589" s="119"/>
      <c r="I589" s="119"/>
      <c r="J589" s="119"/>
      <c r="K589" s="119"/>
      <c r="L589" s="119"/>
      <c r="M589" s="119"/>
      <c r="N589" s="119"/>
      <c r="S589" s="180"/>
      <c r="T589" s="185"/>
      <c r="U589" s="186"/>
      <c r="V589" s="182"/>
      <c r="W589" s="183"/>
      <c r="X589" s="187"/>
      <c r="Y589" s="188"/>
      <c r="Z589" s="189"/>
    </row>
    <row r="590" spans="1:26">
      <c r="B590" s="126"/>
      <c r="C590" s="119"/>
      <c r="D590" s="119"/>
      <c r="E590" s="119"/>
      <c r="F590" s="119"/>
      <c r="G590" s="119"/>
      <c r="H590" s="119"/>
      <c r="I590" s="119"/>
      <c r="J590" s="119"/>
      <c r="K590" s="119"/>
      <c r="L590" s="119"/>
      <c r="M590" s="119"/>
      <c r="N590" s="119"/>
      <c r="S590" s="180"/>
      <c r="T590" s="185"/>
      <c r="U590" s="186"/>
      <c r="V590" s="182"/>
      <c r="W590" s="183"/>
      <c r="X590" s="187"/>
      <c r="Y590" s="188"/>
      <c r="Z590" s="189"/>
    </row>
    <row r="591" spans="1:26">
      <c r="B591" s="126"/>
      <c r="C591" s="119"/>
      <c r="D591" s="119"/>
      <c r="E591" s="119"/>
      <c r="F591" s="119"/>
      <c r="G591" s="119"/>
      <c r="H591" s="119"/>
      <c r="I591" s="119"/>
      <c r="J591" s="119"/>
      <c r="K591" s="119"/>
      <c r="L591" s="119"/>
      <c r="M591" s="119"/>
      <c r="N591" s="119"/>
      <c r="S591" s="180"/>
      <c r="T591" s="185"/>
      <c r="U591" s="186"/>
      <c r="V591" s="182"/>
      <c r="W591" s="183"/>
      <c r="X591" s="187"/>
      <c r="Y591" s="188"/>
      <c r="Z591" s="189"/>
    </row>
    <row r="592" spans="1:26">
      <c r="B592" s="126"/>
      <c r="C592" s="119"/>
      <c r="D592" s="119"/>
      <c r="E592" s="119"/>
      <c r="F592" s="119"/>
      <c r="G592" s="119"/>
      <c r="H592" s="119"/>
      <c r="I592" s="119"/>
      <c r="J592" s="119"/>
      <c r="K592" s="119"/>
      <c r="L592" s="119"/>
      <c r="M592" s="119"/>
      <c r="N592" s="119"/>
      <c r="S592" s="180"/>
      <c r="T592" s="185"/>
      <c r="U592" s="186"/>
      <c r="V592" s="182"/>
      <c r="W592" s="184"/>
      <c r="X592" s="187"/>
      <c r="Y592" s="188"/>
      <c r="Z592" s="189"/>
    </row>
    <row r="593" spans="2:26">
      <c r="B593" s="126"/>
      <c r="C593" s="119"/>
      <c r="D593" s="119"/>
      <c r="E593" s="119"/>
      <c r="F593" s="119"/>
      <c r="G593" s="119"/>
      <c r="H593" s="119"/>
      <c r="I593" s="119"/>
      <c r="J593" s="119"/>
      <c r="K593" s="119"/>
      <c r="L593" s="119"/>
      <c r="M593" s="119"/>
      <c r="N593" s="119"/>
      <c r="S593" s="180"/>
      <c r="T593" s="185"/>
      <c r="U593" s="186"/>
      <c r="V593" s="182"/>
      <c r="W593" s="184"/>
      <c r="X593" s="187"/>
      <c r="Y593" s="188"/>
      <c r="Z593" s="189"/>
    </row>
    <row r="594" spans="2:26">
      <c r="B594" s="126"/>
      <c r="C594" s="119"/>
      <c r="D594" s="119"/>
      <c r="E594" s="119"/>
      <c r="F594" s="119"/>
      <c r="G594" s="119"/>
      <c r="H594" s="119"/>
      <c r="I594" s="119"/>
      <c r="J594" s="119"/>
      <c r="K594" s="119"/>
      <c r="L594" s="119"/>
      <c r="M594" s="119"/>
      <c r="N594" s="119"/>
      <c r="S594" s="180"/>
      <c r="T594" s="185"/>
      <c r="U594" s="186"/>
      <c r="V594" s="182"/>
      <c r="W594" s="184"/>
      <c r="X594" s="187"/>
      <c r="Y594" s="188"/>
      <c r="Z594" s="189"/>
    </row>
    <row r="595" spans="2:26">
      <c r="B595" s="126"/>
      <c r="C595" s="119"/>
      <c r="D595" s="119"/>
      <c r="E595" s="119"/>
      <c r="F595" s="119"/>
      <c r="G595" s="119"/>
      <c r="H595" s="119"/>
      <c r="I595" s="119"/>
      <c r="J595" s="119"/>
      <c r="K595" s="119"/>
      <c r="L595" s="119"/>
      <c r="M595" s="119"/>
      <c r="S595" s="180"/>
      <c r="T595" s="185"/>
      <c r="U595" s="186"/>
      <c r="V595" s="182"/>
      <c r="W595" s="184"/>
      <c r="X595" s="187"/>
      <c r="Y595" s="188"/>
      <c r="Z595" s="189"/>
    </row>
    <row r="596" spans="2:26">
      <c r="B596" s="126"/>
      <c r="C596" s="119"/>
      <c r="D596" s="119"/>
      <c r="E596" s="119"/>
      <c r="F596" s="119"/>
      <c r="G596" s="119"/>
      <c r="H596" s="119"/>
      <c r="I596" s="119"/>
      <c r="J596" s="119"/>
      <c r="K596" s="119"/>
      <c r="L596" s="119"/>
      <c r="M596" s="119"/>
      <c r="S596" s="180"/>
      <c r="T596" s="185"/>
      <c r="U596" s="186"/>
      <c r="V596" s="182"/>
      <c r="W596" s="184"/>
      <c r="X596" s="187"/>
      <c r="Y596" s="188"/>
      <c r="Z596" s="189"/>
    </row>
    <row r="597" spans="2:26">
      <c r="B597" s="126"/>
      <c r="C597" s="119"/>
      <c r="D597" s="119"/>
      <c r="E597" s="119"/>
      <c r="F597" s="119"/>
      <c r="G597" s="119"/>
      <c r="H597" s="119"/>
      <c r="I597" s="119"/>
      <c r="J597" s="119"/>
      <c r="K597" s="119"/>
      <c r="L597" s="119"/>
      <c r="M597" s="119"/>
      <c r="S597" s="180"/>
      <c r="T597" s="185"/>
      <c r="U597" s="186"/>
      <c r="V597" s="182"/>
      <c r="W597" s="184"/>
      <c r="X597" s="187"/>
      <c r="Y597" s="188"/>
      <c r="Z597" s="189"/>
    </row>
    <row r="598" spans="2:26">
      <c r="B598" s="126"/>
      <c r="C598" s="119"/>
      <c r="D598" s="119"/>
      <c r="E598" s="119"/>
      <c r="F598" s="119"/>
      <c r="G598" s="119"/>
      <c r="H598" s="119"/>
      <c r="I598" s="119"/>
      <c r="J598" s="119"/>
      <c r="K598" s="119"/>
      <c r="L598" s="119"/>
      <c r="M598" s="119"/>
      <c r="S598" s="181"/>
      <c r="T598" s="185"/>
      <c r="U598" s="186"/>
      <c r="V598" s="182"/>
      <c r="W598" s="184"/>
      <c r="X598" s="187"/>
      <c r="Y598" s="188"/>
      <c r="Z598" s="189"/>
    </row>
    <row r="599" spans="2:26">
      <c r="B599" s="126"/>
      <c r="C599" s="119"/>
      <c r="D599" s="119"/>
      <c r="E599" s="119"/>
      <c r="F599" s="119"/>
      <c r="G599" s="119"/>
      <c r="H599" s="119"/>
      <c r="I599" s="119"/>
      <c r="J599" s="119"/>
      <c r="K599" s="119"/>
      <c r="L599" s="119"/>
      <c r="M599" s="119"/>
      <c r="S599" s="180"/>
      <c r="T599" s="185"/>
      <c r="U599" s="186"/>
      <c r="V599" s="182"/>
      <c r="W599" s="184"/>
      <c r="X599" s="187"/>
      <c r="Y599" s="188"/>
      <c r="Z599" s="189"/>
    </row>
    <row r="600" spans="2:26">
      <c r="B600" s="126"/>
      <c r="C600" s="119"/>
      <c r="D600" s="119"/>
      <c r="E600" s="119"/>
      <c r="F600" s="119"/>
      <c r="G600" s="119"/>
      <c r="H600" s="119"/>
      <c r="I600" s="119"/>
      <c r="J600" s="119"/>
      <c r="K600" s="119"/>
      <c r="L600" s="119"/>
      <c r="M600" s="119"/>
      <c r="S600" s="181"/>
      <c r="T600" s="185"/>
      <c r="U600" s="186"/>
      <c r="V600" s="182"/>
      <c r="W600" s="184"/>
      <c r="X600" s="187"/>
      <c r="Y600" s="188"/>
      <c r="Z600" s="189"/>
    </row>
    <row r="601" spans="2:26">
      <c r="B601" s="126"/>
      <c r="C601" s="119"/>
      <c r="D601" s="119"/>
      <c r="E601" s="119"/>
      <c r="F601" s="119"/>
      <c r="G601" s="119"/>
      <c r="H601" s="119"/>
      <c r="I601" s="119"/>
      <c r="J601" s="119"/>
      <c r="K601" s="119"/>
      <c r="L601" s="119"/>
      <c r="M601" s="119"/>
      <c r="S601" s="180"/>
      <c r="T601" s="185"/>
      <c r="U601" s="186"/>
      <c r="V601" s="182"/>
      <c r="W601" s="184"/>
      <c r="X601" s="187"/>
      <c r="Y601" s="188"/>
      <c r="Z601" s="189"/>
    </row>
    <row r="602" spans="2:26" ht="16.5" customHeight="1">
      <c r="B602" s="126"/>
      <c r="C602" s="119"/>
      <c r="D602" s="119"/>
      <c r="E602" s="119"/>
      <c r="F602" s="119"/>
      <c r="G602" s="119"/>
      <c r="H602" s="119"/>
      <c r="I602" s="119"/>
      <c r="J602" s="119"/>
      <c r="K602" s="119"/>
      <c r="L602" s="119"/>
      <c r="M602" s="119"/>
      <c r="S602" s="181"/>
      <c r="T602" s="185"/>
      <c r="U602" s="186"/>
      <c r="V602" s="182"/>
      <c r="W602" s="184"/>
      <c r="X602" s="187"/>
      <c r="Y602" s="188"/>
      <c r="Z602" s="189"/>
    </row>
    <row r="603" spans="2:26" ht="16.5" customHeight="1">
      <c r="B603" s="126"/>
      <c r="C603" s="119"/>
      <c r="D603" s="119"/>
      <c r="E603" s="119"/>
      <c r="F603" s="119"/>
      <c r="G603" s="119"/>
      <c r="H603" s="119"/>
      <c r="I603" s="119"/>
      <c r="J603" s="119"/>
      <c r="K603" s="119"/>
      <c r="L603" s="119"/>
      <c r="M603" s="119"/>
      <c r="N603" s="119"/>
      <c r="S603" s="181"/>
      <c r="T603" s="185"/>
      <c r="U603" s="186"/>
      <c r="V603" s="182"/>
      <c r="W603" s="184"/>
      <c r="X603" s="187"/>
      <c r="Y603" s="188"/>
      <c r="Z603" s="189"/>
    </row>
    <row r="604" spans="2:26" ht="16.5" customHeight="1">
      <c r="B604" s="126"/>
      <c r="C604" s="119"/>
      <c r="D604" s="119"/>
      <c r="E604" s="119"/>
      <c r="F604" s="119"/>
      <c r="G604" s="119"/>
      <c r="H604" s="119"/>
      <c r="I604" s="119"/>
      <c r="J604" s="119"/>
      <c r="K604" s="119"/>
      <c r="L604" s="119"/>
      <c r="M604" s="119"/>
      <c r="N604" s="119"/>
      <c r="S604" s="181"/>
      <c r="T604" s="185"/>
      <c r="U604" s="186"/>
      <c r="V604" s="182"/>
      <c r="W604" s="184"/>
      <c r="X604" s="187"/>
      <c r="Y604" s="188"/>
      <c r="Z604" s="189"/>
    </row>
    <row r="605" spans="2:26" ht="16.5" customHeight="1">
      <c r="B605" s="126"/>
      <c r="C605" s="119"/>
      <c r="D605" s="119"/>
      <c r="E605" s="119"/>
      <c r="F605" s="119"/>
      <c r="G605" s="119"/>
      <c r="H605" s="119"/>
      <c r="I605" s="119"/>
      <c r="J605" s="119"/>
      <c r="K605" s="119"/>
      <c r="L605" s="119"/>
      <c r="M605" s="119"/>
      <c r="N605" s="119"/>
      <c r="S605" s="181"/>
      <c r="T605" s="185"/>
      <c r="U605" s="186"/>
      <c r="V605" s="182"/>
      <c r="W605" s="184"/>
      <c r="X605" s="187"/>
      <c r="Y605" s="188"/>
      <c r="Z605" s="189"/>
    </row>
    <row r="606" spans="2:26" ht="16.5" customHeight="1">
      <c r="B606" s="126"/>
      <c r="C606" s="119"/>
      <c r="D606" s="119"/>
      <c r="E606" s="119"/>
      <c r="F606" s="119"/>
      <c r="G606" s="119"/>
      <c r="H606" s="119"/>
      <c r="I606" s="119"/>
      <c r="J606" s="119"/>
      <c r="K606" s="119"/>
      <c r="L606" s="119"/>
      <c r="M606" s="119"/>
      <c r="N606" s="119"/>
      <c r="S606" s="181"/>
      <c r="T606" s="185"/>
      <c r="U606" s="186"/>
      <c r="V606" s="182"/>
      <c r="W606" s="184"/>
      <c r="X606" s="187"/>
      <c r="Y606" s="188"/>
      <c r="Z606" s="189"/>
    </row>
    <row r="607" spans="2:26" ht="16.5" customHeight="1">
      <c r="B607" s="126"/>
      <c r="C607" s="119"/>
      <c r="D607" s="119"/>
      <c r="E607" s="119"/>
      <c r="F607" s="119"/>
      <c r="G607" s="119"/>
      <c r="H607" s="119"/>
      <c r="I607" s="119"/>
      <c r="J607" s="119"/>
      <c r="K607" s="119"/>
      <c r="L607" s="119"/>
      <c r="M607" s="119"/>
      <c r="S607" s="181"/>
      <c r="T607" s="185"/>
      <c r="U607" s="186"/>
      <c r="V607" s="182"/>
      <c r="W607" s="184"/>
      <c r="X607" s="187"/>
      <c r="Y607" s="188"/>
      <c r="Z607" s="189"/>
    </row>
    <row r="608" spans="2:26" ht="16.5" customHeight="1">
      <c r="B608" s="126"/>
      <c r="C608" s="119"/>
      <c r="D608" s="119"/>
      <c r="E608" s="119"/>
      <c r="F608" s="119"/>
      <c r="G608" s="119"/>
      <c r="H608" s="119"/>
      <c r="I608" s="119"/>
      <c r="J608" s="119"/>
      <c r="K608" s="119"/>
      <c r="L608" s="119"/>
      <c r="M608" s="119"/>
      <c r="S608" s="181"/>
      <c r="T608" s="185"/>
      <c r="U608" s="186"/>
      <c r="V608" s="182"/>
      <c r="W608" s="184"/>
      <c r="X608" s="187"/>
      <c r="Y608" s="188"/>
      <c r="Z608" s="189"/>
    </row>
    <row r="609" spans="2:26" ht="16.5" customHeight="1">
      <c r="B609" s="126"/>
      <c r="C609" s="119"/>
      <c r="D609" s="119"/>
      <c r="E609" s="119"/>
      <c r="F609" s="119"/>
      <c r="G609" s="119"/>
      <c r="H609" s="119"/>
      <c r="I609" s="119"/>
      <c r="J609" s="119"/>
      <c r="K609" s="119"/>
      <c r="L609" s="119"/>
      <c r="M609" s="119"/>
      <c r="S609" s="181"/>
      <c r="T609" s="185"/>
      <c r="U609" s="186"/>
      <c r="V609" s="182"/>
      <c r="W609" s="184"/>
      <c r="X609" s="187"/>
      <c r="Y609" s="188"/>
      <c r="Z609" s="189"/>
    </row>
    <row r="610" spans="2:26" ht="16.5" customHeight="1">
      <c r="B610" s="126"/>
      <c r="C610" s="119"/>
      <c r="D610" s="119"/>
      <c r="E610" s="119"/>
      <c r="F610" s="119"/>
      <c r="G610" s="119"/>
      <c r="H610" s="119"/>
      <c r="I610" s="119"/>
      <c r="J610" s="119"/>
      <c r="K610" s="119"/>
      <c r="L610" s="119"/>
      <c r="M610" s="119"/>
      <c r="S610" s="181"/>
      <c r="T610" s="185"/>
      <c r="U610" s="186"/>
      <c r="V610" s="182"/>
      <c r="W610" s="184"/>
      <c r="X610" s="187"/>
      <c r="Y610" s="188"/>
      <c r="Z610" s="189"/>
    </row>
    <row r="611" spans="2:26" ht="16.5" customHeight="1">
      <c r="B611" s="126"/>
      <c r="C611" s="119"/>
      <c r="D611" s="119"/>
      <c r="E611" s="119"/>
      <c r="F611" s="119"/>
      <c r="G611" s="119"/>
      <c r="H611" s="119"/>
      <c r="I611" s="119"/>
      <c r="J611" s="119"/>
      <c r="K611" s="119"/>
      <c r="L611" s="119"/>
      <c r="M611" s="119"/>
      <c r="S611" s="181"/>
      <c r="T611" s="185"/>
      <c r="U611" s="186"/>
      <c r="V611" s="182"/>
      <c r="W611" s="184"/>
      <c r="X611" s="187"/>
      <c r="Y611" s="188"/>
      <c r="Z611" s="189"/>
    </row>
    <row r="612" spans="2:26" ht="16.5" customHeight="1">
      <c r="B612" s="126"/>
      <c r="C612" s="119"/>
      <c r="D612" s="119"/>
      <c r="E612" s="119"/>
      <c r="F612" s="119"/>
      <c r="G612" s="119"/>
      <c r="H612" s="119"/>
      <c r="I612" s="119"/>
      <c r="J612" s="119"/>
      <c r="K612" s="119"/>
      <c r="L612" s="119"/>
      <c r="M612" s="119"/>
      <c r="S612" s="181"/>
      <c r="T612" s="185"/>
      <c r="U612" s="186"/>
      <c r="V612" s="182"/>
      <c r="W612" s="184"/>
      <c r="X612" s="187"/>
      <c r="Y612" s="188"/>
      <c r="Z612" s="189"/>
    </row>
    <row r="613" spans="2:26" ht="16.5" customHeight="1">
      <c r="B613" s="126"/>
      <c r="C613" s="119"/>
      <c r="D613" s="119"/>
      <c r="E613" s="119"/>
      <c r="F613" s="119"/>
      <c r="G613" s="119"/>
      <c r="H613" s="119"/>
      <c r="I613" s="119"/>
      <c r="J613" s="119"/>
      <c r="K613" s="119"/>
      <c r="L613" s="119"/>
      <c r="M613" s="119"/>
      <c r="S613" s="181"/>
      <c r="T613" s="185"/>
      <c r="U613" s="186"/>
      <c r="V613" s="182"/>
      <c r="W613" s="184"/>
      <c r="X613" s="187"/>
      <c r="Y613" s="188"/>
      <c r="Z613" s="189"/>
    </row>
    <row r="614" spans="2:26" ht="16.5" customHeight="1">
      <c r="B614" s="126"/>
      <c r="C614" s="119"/>
      <c r="D614" s="119"/>
      <c r="E614" s="119"/>
      <c r="F614" s="119"/>
      <c r="G614" s="119"/>
      <c r="H614" s="119"/>
      <c r="I614" s="119"/>
      <c r="J614" s="119"/>
      <c r="K614" s="119"/>
      <c r="L614" s="119"/>
      <c r="M614" s="119"/>
      <c r="N614" s="119"/>
      <c r="S614" s="181"/>
      <c r="T614" s="185"/>
      <c r="U614" s="186"/>
      <c r="V614" s="182"/>
      <c r="W614" s="184"/>
      <c r="X614" s="187"/>
      <c r="Y614" s="188"/>
      <c r="Z614" s="189"/>
    </row>
    <row r="615" spans="2:26" ht="16.5" customHeight="1">
      <c r="B615" s="126"/>
      <c r="C615" s="119"/>
      <c r="D615" s="119"/>
      <c r="E615" s="119"/>
      <c r="F615" s="119"/>
      <c r="G615" s="119"/>
      <c r="H615" s="119"/>
      <c r="I615" s="119"/>
      <c r="J615" s="119"/>
      <c r="K615" s="119"/>
      <c r="L615" s="119"/>
      <c r="M615" s="13"/>
      <c r="S615" s="181"/>
      <c r="T615" s="185"/>
      <c r="U615" s="186"/>
      <c r="V615" s="182"/>
      <c r="W615" s="184"/>
      <c r="X615" s="187"/>
      <c r="Y615" s="188"/>
      <c r="Z615" s="189"/>
    </row>
    <row r="616" spans="2:26" ht="16.5" customHeight="1">
      <c r="B616" s="126"/>
      <c r="C616" s="119"/>
      <c r="D616" s="119"/>
      <c r="E616" s="119"/>
      <c r="F616" s="119"/>
      <c r="G616" s="119"/>
      <c r="H616" s="119"/>
      <c r="I616" s="119"/>
      <c r="J616" s="119"/>
      <c r="K616" s="119"/>
      <c r="L616" s="119"/>
      <c r="M616" s="119"/>
      <c r="S616" s="181"/>
      <c r="T616" s="185"/>
      <c r="U616" s="186"/>
      <c r="V616" s="182"/>
      <c r="W616" s="184"/>
      <c r="X616" s="187"/>
      <c r="Y616" s="188"/>
      <c r="Z616" s="189"/>
    </row>
    <row r="617" spans="2:26" ht="16.5" customHeight="1">
      <c r="B617" s="126"/>
      <c r="C617" s="119"/>
      <c r="D617" s="119"/>
      <c r="E617" s="119"/>
      <c r="F617" s="119"/>
      <c r="G617" s="119"/>
      <c r="H617" s="119"/>
      <c r="I617" s="119"/>
      <c r="J617" s="119"/>
      <c r="K617" s="119"/>
      <c r="L617" s="119"/>
      <c r="M617" s="119"/>
      <c r="S617" s="181"/>
      <c r="T617" s="185"/>
      <c r="U617" s="186"/>
      <c r="V617" s="182"/>
      <c r="W617" s="184"/>
      <c r="X617" s="187"/>
      <c r="Y617" s="188"/>
      <c r="Z617" s="189"/>
    </row>
    <row r="618" spans="2:26">
      <c r="B618" s="126"/>
      <c r="C618" s="119"/>
      <c r="D618" s="119"/>
      <c r="E618" s="119"/>
      <c r="F618" s="119"/>
      <c r="G618" s="119"/>
      <c r="H618" s="119"/>
      <c r="I618" s="119"/>
      <c r="J618" s="119"/>
      <c r="K618" s="119"/>
      <c r="L618" s="119"/>
      <c r="M618" s="119"/>
      <c r="S618" s="181"/>
      <c r="T618" s="185"/>
      <c r="U618" s="186"/>
      <c r="V618" s="182"/>
      <c r="W618" s="184"/>
      <c r="X618" s="187"/>
      <c r="Y618" s="188"/>
      <c r="Z618" s="189"/>
    </row>
    <row r="619" spans="2:26">
      <c r="B619" s="126"/>
      <c r="C619" s="119"/>
      <c r="D619" s="119"/>
      <c r="E619" s="119"/>
      <c r="F619" s="119"/>
      <c r="G619" s="119"/>
      <c r="H619" s="119"/>
      <c r="I619" s="119"/>
      <c r="J619" s="119"/>
      <c r="K619" s="119"/>
      <c r="L619" s="119"/>
      <c r="M619" s="119"/>
      <c r="S619" s="181"/>
      <c r="T619" s="185"/>
      <c r="U619" s="186"/>
      <c r="V619" s="182"/>
      <c r="W619" s="184"/>
      <c r="X619" s="187"/>
      <c r="Y619" s="188"/>
      <c r="Z619" s="189"/>
    </row>
    <row r="620" spans="2:26">
      <c r="B620" s="126"/>
      <c r="C620" s="119"/>
      <c r="D620" s="119"/>
      <c r="E620" s="119"/>
      <c r="F620" s="119"/>
      <c r="G620" s="119"/>
      <c r="H620" s="119"/>
      <c r="I620" s="119"/>
      <c r="J620" s="119"/>
      <c r="K620" s="119"/>
      <c r="L620" s="119"/>
      <c r="M620" s="119"/>
      <c r="S620" s="181"/>
      <c r="T620" s="185"/>
      <c r="U620" s="186"/>
      <c r="V620" s="182"/>
      <c r="W620" s="184"/>
      <c r="X620" s="187"/>
      <c r="Y620" s="188"/>
      <c r="Z620" s="189"/>
    </row>
    <row r="621" spans="2:26">
      <c r="B621" s="126"/>
      <c r="C621" s="119"/>
      <c r="D621" s="119"/>
      <c r="E621" s="119"/>
      <c r="F621" s="119"/>
      <c r="G621" s="119"/>
      <c r="H621" s="119"/>
      <c r="I621" s="119"/>
      <c r="J621" s="119"/>
      <c r="K621" s="119"/>
      <c r="L621" s="119"/>
      <c r="M621" s="119"/>
      <c r="S621" s="181"/>
      <c r="T621" s="185"/>
      <c r="U621" s="186"/>
      <c r="V621" s="182"/>
      <c r="W621" s="184"/>
      <c r="X621" s="187"/>
      <c r="Y621" s="188"/>
      <c r="Z621" s="189"/>
    </row>
    <row r="622" spans="2:26">
      <c r="B622" s="126"/>
      <c r="C622" s="119"/>
      <c r="D622" s="119"/>
      <c r="E622" s="119"/>
      <c r="F622" s="119"/>
      <c r="G622" s="119"/>
      <c r="H622" s="119"/>
      <c r="I622" s="119"/>
      <c r="J622" s="119"/>
      <c r="K622" s="119"/>
      <c r="L622" s="119"/>
      <c r="M622" s="119"/>
      <c r="S622" s="181"/>
      <c r="T622" s="185"/>
      <c r="U622" s="186"/>
      <c r="V622" s="182"/>
      <c r="W622" s="184"/>
      <c r="X622" s="187"/>
      <c r="Y622" s="188"/>
      <c r="Z622" s="189"/>
    </row>
    <row r="623" spans="2:26" ht="16.5" customHeight="1">
      <c r="B623" s="126"/>
      <c r="C623" s="119"/>
      <c r="D623" s="119"/>
      <c r="E623" s="119"/>
      <c r="F623" s="119"/>
      <c r="G623" s="119"/>
      <c r="H623" s="119"/>
      <c r="I623" s="119"/>
      <c r="J623" s="119"/>
      <c r="K623" s="119"/>
      <c r="L623" s="119"/>
      <c r="M623" s="119"/>
      <c r="S623" s="181"/>
      <c r="T623" s="185"/>
      <c r="U623" s="186"/>
      <c r="V623" s="182"/>
      <c r="W623" s="184"/>
      <c r="X623" s="187"/>
      <c r="Y623" s="188"/>
      <c r="Z623" s="189"/>
    </row>
    <row r="624" spans="2:26" ht="16.5" customHeight="1">
      <c r="B624" s="126"/>
      <c r="C624" s="119"/>
      <c r="D624" s="119"/>
      <c r="E624" s="119"/>
      <c r="F624" s="119"/>
      <c r="G624" s="119"/>
      <c r="H624" s="119"/>
      <c r="I624" s="119"/>
      <c r="J624" s="119"/>
      <c r="K624" s="119"/>
      <c r="L624" s="119"/>
      <c r="M624" s="13"/>
      <c r="S624" s="181"/>
      <c r="T624" s="185"/>
      <c r="U624" s="186"/>
      <c r="V624" s="182"/>
      <c r="W624" s="184"/>
      <c r="X624" s="187"/>
      <c r="Y624" s="188"/>
      <c r="Z624" s="189"/>
    </row>
    <row r="625" spans="2:26">
      <c r="B625" s="126"/>
      <c r="C625" s="119"/>
      <c r="D625" s="119"/>
      <c r="E625" s="119"/>
      <c r="F625" s="119"/>
      <c r="G625" s="119"/>
      <c r="H625" s="119"/>
      <c r="I625" s="119"/>
      <c r="J625" s="119"/>
      <c r="K625" s="119"/>
      <c r="L625" s="119"/>
      <c r="M625" s="119"/>
      <c r="S625" s="181"/>
      <c r="T625" s="185"/>
      <c r="U625" s="186"/>
      <c r="V625" s="182"/>
      <c r="W625" s="184"/>
      <c r="X625" s="187"/>
      <c r="Y625" s="188"/>
      <c r="Z625" s="189"/>
    </row>
    <row r="626" spans="2:26">
      <c r="B626" s="126"/>
      <c r="C626" s="119"/>
      <c r="D626" s="119"/>
      <c r="E626" s="119"/>
      <c r="F626" s="119"/>
      <c r="G626" s="119"/>
      <c r="H626" s="119"/>
      <c r="I626" s="119"/>
      <c r="J626" s="119"/>
      <c r="K626" s="119"/>
      <c r="L626" s="119"/>
      <c r="M626" s="119"/>
      <c r="S626" s="181"/>
      <c r="T626" s="185"/>
      <c r="U626" s="186"/>
      <c r="V626" s="182"/>
      <c r="W626" s="184"/>
      <c r="X626" s="187"/>
      <c r="Y626" s="188"/>
      <c r="Z626" s="189"/>
    </row>
    <row r="627" spans="2:26">
      <c r="B627" s="126"/>
      <c r="C627" s="119"/>
      <c r="D627" s="119"/>
      <c r="E627" s="119"/>
      <c r="F627" s="119"/>
      <c r="G627" s="119"/>
      <c r="H627" s="119"/>
      <c r="I627" s="119"/>
      <c r="J627" s="119"/>
      <c r="K627" s="119"/>
      <c r="L627" s="119"/>
      <c r="M627" s="119"/>
      <c r="S627" s="181"/>
      <c r="T627" s="185"/>
      <c r="U627" s="186"/>
      <c r="V627" s="182"/>
      <c r="W627" s="184"/>
      <c r="X627" s="187"/>
      <c r="Y627" s="188"/>
      <c r="Z627" s="189"/>
    </row>
    <row r="628" spans="2:26" ht="16.5" customHeight="1">
      <c r="B628" s="126"/>
      <c r="C628" s="119"/>
      <c r="D628" s="119"/>
      <c r="E628" s="119"/>
      <c r="F628" s="119"/>
      <c r="G628" s="119"/>
      <c r="H628" s="119"/>
      <c r="I628" s="119"/>
      <c r="J628" s="119"/>
      <c r="K628" s="119"/>
      <c r="L628" s="119"/>
      <c r="M628" s="119"/>
      <c r="S628" s="181"/>
      <c r="T628" s="185"/>
      <c r="U628" s="186"/>
      <c r="V628" s="182"/>
      <c r="W628" s="184"/>
      <c r="X628" s="187"/>
      <c r="Y628" s="188"/>
      <c r="Z628" s="189"/>
    </row>
    <row r="629" spans="2:26" ht="16.5" customHeight="1">
      <c r="B629" s="126"/>
      <c r="C629" s="119"/>
      <c r="D629" s="119"/>
      <c r="E629" s="119"/>
      <c r="F629" s="119"/>
      <c r="G629" s="119"/>
      <c r="H629" s="119"/>
      <c r="I629" s="119"/>
      <c r="J629" s="119"/>
      <c r="K629" s="119"/>
      <c r="L629" s="119"/>
      <c r="M629" s="119"/>
      <c r="S629" s="181"/>
      <c r="T629" s="185"/>
      <c r="U629" s="186"/>
      <c r="V629" s="182"/>
      <c r="W629" s="184"/>
      <c r="X629" s="187"/>
      <c r="Y629" s="188"/>
      <c r="Z629" s="189"/>
    </row>
    <row r="630" spans="2:26">
      <c r="B630" s="126"/>
      <c r="C630" s="119"/>
      <c r="D630" s="119"/>
      <c r="E630" s="119"/>
      <c r="F630" s="119"/>
      <c r="G630" s="119"/>
      <c r="H630" s="119"/>
      <c r="I630" s="119"/>
      <c r="J630" s="119"/>
      <c r="K630" s="119"/>
      <c r="L630" s="119"/>
      <c r="M630" s="119"/>
      <c r="S630" s="181"/>
      <c r="T630" s="185"/>
      <c r="U630" s="186"/>
      <c r="V630" s="182"/>
      <c r="W630" s="184"/>
      <c r="X630" s="187"/>
      <c r="Y630" s="188"/>
      <c r="Z630" s="189"/>
    </row>
    <row r="631" spans="2:26">
      <c r="B631" s="126"/>
      <c r="C631" s="119"/>
      <c r="D631" s="119"/>
      <c r="E631" s="119"/>
      <c r="F631" s="119"/>
      <c r="G631" s="119"/>
      <c r="H631" s="119"/>
      <c r="I631" s="119"/>
      <c r="J631" s="119"/>
      <c r="K631" s="119"/>
      <c r="L631" s="119"/>
      <c r="M631" s="119"/>
      <c r="S631" s="181"/>
      <c r="T631" s="185"/>
      <c r="U631" s="186"/>
      <c r="V631" s="182"/>
      <c r="W631" s="184"/>
      <c r="X631" s="187"/>
      <c r="Y631" s="188"/>
      <c r="Z631" s="189"/>
    </row>
    <row r="632" spans="2:26">
      <c r="B632" s="126"/>
      <c r="C632" s="119"/>
      <c r="D632" s="119"/>
      <c r="E632" s="119"/>
      <c r="F632" s="119"/>
      <c r="G632" s="119"/>
      <c r="H632" s="119"/>
      <c r="I632" s="119"/>
      <c r="J632" s="119"/>
      <c r="K632" s="119"/>
      <c r="L632" s="119"/>
      <c r="M632" s="119"/>
      <c r="S632" s="181"/>
      <c r="T632" s="185"/>
      <c r="U632" s="186"/>
      <c r="V632" s="182"/>
      <c r="W632" s="184"/>
      <c r="X632" s="187"/>
      <c r="Y632" s="188"/>
      <c r="Z632" s="189"/>
    </row>
    <row r="633" spans="2:26">
      <c r="B633" s="126"/>
      <c r="C633" s="119"/>
      <c r="D633" s="119"/>
      <c r="E633" s="119"/>
      <c r="F633" s="119"/>
      <c r="G633" s="119"/>
      <c r="H633" s="119"/>
      <c r="I633" s="119"/>
      <c r="J633" s="119"/>
      <c r="K633" s="119"/>
      <c r="L633" s="119"/>
      <c r="M633" s="119"/>
      <c r="S633" s="181"/>
      <c r="T633" s="185"/>
      <c r="U633" s="186"/>
      <c r="V633" s="182"/>
      <c r="W633" s="184"/>
      <c r="X633" s="187"/>
      <c r="Y633" s="188"/>
      <c r="Z633" s="189"/>
    </row>
    <row r="634" spans="2:26" ht="16.5" customHeight="1">
      <c r="B634" s="126"/>
      <c r="C634" s="119"/>
      <c r="D634" s="119"/>
      <c r="E634" s="119"/>
      <c r="F634" s="119"/>
      <c r="G634" s="119"/>
      <c r="H634" s="119"/>
      <c r="I634" s="119"/>
      <c r="J634" s="119"/>
      <c r="K634" s="119"/>
      <c r="L634" s="119"/>
      <c r="M634" s="119"/>
      <c r="S634" s="181"/>
      <c r="T634" s="185"/>
      <c r="U634" s="186"/>
      <c r="V634" s="182"/>
      <c r="W634" s="184"/>
      <c r="X634" s="187"/>
      <c r="Y634" s="188"/>
      <c r="Z634" s="189"/>
    </row>
    <row r="635" spans="2:26" ht="16.5" customHeight="1">
      <c r="B635" s="126"/>
      <c r="C635" s="119"/>
      <c r="D635" s="119"/>
      <c r="E635" s="119"/>
      <c r="F635" s="119"/>
      <c r="G635" s="119"/>
      <c r="H635" s="119"/>
      <c r="I635" s="119"/>
      <c r="J635" s="119"/>
      <c r="K635" s="119"/>
      <c r="L635" s="119"/>
      <c r="M635" s="119"/>
      <c r="S635" s="181"/>
      <c r="T635" s="185"/>
      <c r="U635" s="186"/>
      <c r="V635" s="182"/>
      <c r="W635" s="184"/>
      <c r="X635" s="187"/>
      <c r="Y635" s="188"/>
      <c r="Z635" s="189"/>
    </row>
    <row r="636" spans="2:26">
      <c r="B636" s="126"/>
      <c r="C636" s="119"/>
      <c r="D636" s="119"/>
      <c r="E636" s="119"/>
      <c r="F636" s="119"/>
      <c r="G636" s="119"/>
      <c r="H636" s="119"/>
      <c r="I636" s="119"/>
      <c r="J636" s="119"/>
      <c r="K636" s="119"/>
      <c r="L636" s="119"/>
      <c r="M636" s="119"/>
      <c r="S636" s="181"/>
      <c r="T636" s="185"/>
      <c r="U636" s="186"/>
      <c r="V636" s="182"/>
      <c r="W636" s="184"/>
      <c r="X636" s="187"/>
      <c r="Y636" s="188"/>
      <c r="Z636" s="189"/>
    </row>
    <row r="637" spans="2:26">
      <c r="B637" s="126"/>
      <c r="C637" s="119"/>
      <c r="D637" s="119"/>
      <c r="E637" s="119"/>
      <c r="F637" s="119"/>
      <c r="G637" s="119"/>
      <c r="H637" s="119"/>
      <c r="I637" s="119"/>
      <c r="J637" s="119"/>
      <c r="K637" s="119"/>
      <c r="L637" s="119"/>
      <c r="M637" s="119"/>
      <c r="S637" s="181"/>
      <c r="T637" s="185"/>
      <c r="U637" s="186"/>
      <c r="V637" s="182"/>
      <c r="W637" s="184"/>
      <c r="X637" s="187"/>
      <c r="Y637" s="188"/>
      <c r="Z637" s="189"/>
    </row>
    <row r="638" spans="2:26">
      <c r="B638" s="126"/>
      <c r="C638" s="119"/>
      <c r="D638" s="119"/>
      <c r="E638" s="119"/>
      <c r="F638" s="119"/>
      <c r="G638" s="119"/>
      <c r="H638" s="119"/>
      <c r="I638" s="119"/>
      <c r="J638" s="119"/>
      <c r="K638" s="119"/>
      <c r="L638" s="119"/>
      <c r="M638" s="119"/>
      <c r="S638" s="181"/>
      <c r="T638" s="185"/>
      <c r="U638" s="186"/>
      <c r="V638" s="182"/>
      <c r="W638" s="184"/>
      <c r="X638" s="187"/>
      <c r="Y638" s="188"/>
      <c r="Z638" s="189"/>
    </row>
    <row r="639" spans="2:26">
      <c r="B639" s="126"/>
      <c r="C639" s="119"/>
      <c r="D639" s="119"/>
      <c r="E639" s="119"/>
      <c r="F639" s="119"/>
      <c r="G639" s="119"/>
      <c r="H639" s="119"/>
      <c r="I639" s="119"/>
      <c r="J639" s="119"/>
      <c r="K639" s="119"/>
      <c r="L639" s="119"/>
      <c r="M639" s="119"/>
      <c r="S639" s="181"/>
      <c r="T639" s="185"/>
      <c r="U639" s="186"/>
      <c r="V639" s="182"/>
      <c r="W639" s="184"/>
      <c r="X639" s="187"/>
      <c r="Y639" s="188"/>
      <c r="Z639" s="189"/>
    </row>
    <row r="640" spans="2:26">
      <c r="B640" s="126"/>
      <c r="C640" s="119"/>
      <c r="D640" s="119"/>
      <c r="E640" s="119"/>
      <c r="F640" s="119"/>
      <c r="G640" s="119"/>
      <c r="H640" s="119"/>
      <c r="I640" s="119"/>
      <c r="J640" s="119"/>
      <c r="K640" s="119"/>
      <c r="L640" s="119"/>
      <c r="M640" s="119"/>
      <c r="S640" s="181"/>
      <c r="T640" s="185"/>
      <c r="U640" s="186"/>
      <c r="V640" s="182"/>
      <c r="W640" s="184"/>
      <c r="X640" s="187"/>
      <c r="Y640" s="188"/>
      <c r="Z640" s="189"/>
    </row>
    <row r="641" spans="2:26">
      <c r="B641" s="126"/>
      <c r="C641" s="119"/>
      <c r="D641" s="119"/>
      <c r="E641" s="119"/>
      <c r="F641" s="119"/>
      <c r="G641" s="119"/>
      <c r="H641" s="119"/>
      <c r="I641" s="119"/>
      <c r="J641" s="119"/>
      <c r="K641" s="119"/>
      <c r="L641" s="119"/>
      <c r="M641" s="119"/>
      <c r="S641" s="181"/>
      <c r="T641" s="185"/>
      <c r="U641" s="186"/>
      <c r="V641" s="182"/>
      <c r="W641" s="184"/>
      <c r="X641" s="187"/>
      <c r="Y641" s="188"/>
      <c r="Z641" s="189"/>
    </row>
    <row r="642" spans="2:26">
      <c r="B642" s="126"/>
      <c r="C642" s="119"/>
      <c r="D642" s="119"/>
      <c r="E642" s="119"/>
      <c r="F642" s="119"/>
      <c r="G642" s="119"/>
      <c r="H642" s="119"/>
      <c r="I642" s="119"/>
      <c r="J642" s="119"/>
      <c r="K642" s="119"/>
      <c r="L642" s="119"/>
      <c r="M642" s="119"/>
      <c r="S642" s="181"/>
      <c r="T642" s="185"/>
      <c r="U642" s="186"/>
      <c r="V642" s="182"/>
      <c r="W642" s="184"/>
      <c r="X642" s="187"/>
      <c r="Y642" s="188"/>
      <c r="Z642" s="189"/>
    </row>
    <row r="643" spans="2:26">
      <c r="B643" s="126"/>
      <c r="C643" s="119"/>
      <c r="D643" s="119"/>
      <c r="E643" s="119"/>
      <c r="F643" s="119"/>
      <c r="G643" s="119"/>
      <c r="H643" s="119"/>
      <c r="I643" s="119"/>
      <c r="J643" s="119"/>
      <c r="K643" s="119"/>
      <c r="L643" s="119"/>
      <c r="M643" s="119"/>
      <c r="S643" s="181"/>
      <c r="T643" s="185"/>
      <c r="U643" s="186"/>
      <c r="V643" s="182"/>
      <c r="W643" s="184"/>
      <c r="X643" s="187"/>
      <c r="Y643" s="188"/>
      <c r="Z643" s="189"/>
    </row>
    <row r="644" spans="2:26">
      <c r="B644" s="126"/>
      <c r="C644" s="119"/>
      <c r="D644" s="119"/>
      <c r="E644" s="119"/>
      <c r="F644" s="119"/>
      <c r="G644" s="119"/>
      <c r="H644" s="119"/>
      <c r="I644" s="119"/>
      <c r="J644" s="119"/>
      <c r="K644" s="119"/>
      <c r="L644" s="119"/>
      <c r="M644" s="119"/>
      <c r="S644" s="181"/>
      <c r="T644" s="185"/>
      <c r="U644" s="186"/>
      <c r="V644" s="182"/>
      <c r="W644" s="184"/>
      <c r="X644" s="187"/>
      <c r="Y644" s="188"/>
      <c r="Z644" s="189"/>
    </row>
    <row r="645" spans="2:26">
      <c r="B645" s="126"/>
      <c r="C645" s="119"/>
      <c r="D645" s="119"/>
      <c r="E645" s="119"/>
      <c r="F645" s="119"/>
      <c r="G645" s="119"/>
      <c r="H645" s="119"/>
      <c r="I645" s="119"/>
      <c r="J645" s="119"/>
      <c r="K645" s="119"/>
      <c r="L645" s="119"/>
      <c r="M645" s="119"/>
      <c r="S645" s="181"/>
      <c r="T645" s="185"/>
      <c r="U645" s="186"/>
      <c r="V645" s="182"/>
      <c r="W645" s="184"/>
      <c r="X645" s="187"/>
      <c r="Y645" s="188"/>
      <c r="Z645" s="189"/>
    </row>
    <row r="646" spans="2:26">
      <c r="B646" s="126"/>
      <c r="C646" s="119"/>
      <c r="D646" s="119"/>
      <c r="E646" s="119"/>
      <c r="F646" s="119"/>
      <c r="G646" s="119"/>
      <c r="H646" s="119"/>
      <c r="I646" s="119"/>
      <c r="J646" s="119"/>
      <c r="K646" s="119"/>
      <c r="L646" s="119"/>
      <c r="M646" s="119"/>
      <c r="S646" s="181"/>
      <c r="T646" s="185"/>
      <c r="U646" s="186"/>
      <c r="V646" s="182"/>
      <c r="W646" s="184"/>
      <c r="X646" s="187"/>
      <c r="Y646" s="188"/>
      <c r="Z646" s="189"/>
    </row>
    <row r="647" spans="2:26">
      <c r="B647" s="126"/>
      <c r="C647" s="119"/>
      <c r="D647" s="119"/>
      <c r="E647" s="119"/>
      <c r="F647" s="119"/>
      <c r="G647" s="119"/>
      <c r="H647" s="119"/>
      <c r="I647" s="119"/>
      <c r="J647" s="119"/>
      <c r="K647" s="119"/>
      <c r="L647" s="119"/>
      <c r="M647" s="119"/>
      <c r="O647" s="119"/>
      <c r="P647" s="119"/>
      <c r="S647" s="181"/>
      <c r="T647" s="185"/>
      <c r="U647" s="186"/>
      <c r="V647" s="182"/>
      <c r="W647" s="184"/>
      <c r="X647" s="187"/>
      <c r="Y647" s="188"/>
      <c r="Z647" s="189"/>
    </row>
    <row r="648" spans="2:26">
      <c r="B648" s="126"/>
      <c r="C648" s="119"/>
      <c r="D648" s="119"/>
      <c r="E648" s="119"/>
      <c r="F648" s="119"/>
      <c r="G648" s="119"/>
      <c r="H648" s="119"/>
      <c r="I648" s="119"/>
      <c r="J648" s="119"/>
      <c r="K648" s="119"/>
      <c r="L648" s="119"/>
      <c r="M648" s="119"/>
      <c r="O648" s="119"/>
      <c r="P648" s="119"/>
      <c r="S648" s="181"/>
      <c r="T648" s="185"/>
      <c r="U648" s="186"/>
      <c r="V648" s="182"/>
      <c r="W648" s="184"/>
      <c r="X648" s="187"/>
      <c r="Y648" s="188"/>
      <c r="Z648" s="189"/>
    </row>
    <row r="649" spans="2:26">
      <c r="B649" s="126"/>
      <c r="C649" s="119"/>
      <c r="D649" s="119"/>
      <c r="E649" s="119"/>
      <c r="F649" s="119"/>
      <c r="G649" s="119"/>
      <c r="H649" s="119"/>
      <c r="I649" s="119"/>
      <c r="J649" s="119"/>
      <c r="K649" s="119"/>
      <c r="L649" s="119"/>
      <c r="M649" s="119"/>
      <c r="O649" s="119"/>
      <c r="P649" s="119"/>
      <c r="S649" s="181"/>
      <c r="T649" s="185"/>
      <c r="U649" s="186"/>
      <c r="V649" s="182"/>
      <c r="W649" s="184"/>
      <c r="X649" s="187"/>
      <c r="Y649" s="188"/>
      <c r="Z649" s="189"/>
    </row>
    <row r="650" spans="2:26">
      <c r="B650" s="126"/>
      <c r="C650" s="119"/>
      <c r="D650" s="119"/>
      <c r="E650" s="119"/>
      <c r="F650" s="119"/>
      <c r="G650" s="119"/>
      <c r="H650" s="119"/>
      <c r="I650" s="119"/>
      <c r="J650" s="119"/>
      <c r="K650" s="119"/>
      <c r="L650" s="119"/>
      <c r="M650" s="119"/>
      <c r="S650" s="181"/>
      <c r="T650" s="185"/>
      <c r="U650" s="186"/>
      <c r="V650" s="182"/>
      <c r="W650" s="184"/>
      <c r="X650" s="187"/>
      <c r="Y650" s="188"/>
      <c r="Z650" s="189"/>
    </row>
    <row r="651" spans="2:26">
      <c r="B651" s="126"/>
      <c r="C651" s="119"/>
      <c r="D651" s="119"/>
      <c r="E651" s="119"/>
      <c r="F651" s="119"/>
      <c r="G651" s="119"/>
      <c r="H651" s="119"/>
      <c r="I651" s="119"/>
      <c r="J651" s="119"/>
      <c r="K651" s="119"/>
      <c r="L651" s="119"/>
      <c r="M651" s="119"/>
      <c r="S651" s="181"/>
      <c r="T651" s="185"/>
      <c r="U651" s="186"/>
      <c r="V651" s="182"/>
      <c r="W651" s="184"/>
      <c r="X651" s="187"/>
      <c r="Y651" s="188"/>
      <c r="Z651" s="189"/>
    </row>
    <row r="652" spans="2:26">
      <c r="B652" s="126"/>
      <c r="C652" s="119"/>
      <c r="D652" s="119"/>
      <c r="E652" s="119"/>
      <c r="F652" s="119"/>
      <c r="G652" s="119"/>
      <c r="H652" s="119"/>
      <c r="I652" s="119"/>
      <c r="J652" s="119"/>
      <c r="K652" s="119"/>
      <c r="L652" s="119"/>
      <c r="M652" s="119"/>
      <c r="S652" s="181"/>
      <c r="T652" s="185"/>
      <c r="U652" s="186"/>
      <c r="V652" s="182"/>
      <c r="W652" s="184"/>
      <c r="X652" s="187"/>
      <c r="Y652" s="188"/>
      <c r="Z652" s="189"/>
    </row>
    <row r="653" spans="2:26">
      <c r="B653" s="126"/>
      <c r="C653" s="119"/>
      <c r="D653" s="119"/>
      <c r="E653" s="119"/>
      <c r="F653" s="119"/>
      <c r="G653" s="119"/>
      <c r="H653" s="119"/>
      <c r="I653" s="119"/>
      <c r="J653" s="119"/>
      <c r="K653" s="119"/>
      <c r="L653" s="119"/>
      <c r="M653" s="119"/>
      <c r="S653" s="181"/>
      <c r="T653" s="185"/>
      <c r="U653" s="186"/>
      <c r="V653" s="182"/>
      <c r="W653" s="184"/>
      <c r="X653" s="187"/>
      <c r="Y653" s="188"/>
      <c r="Z653" s="189"/>
    </row>
    <row r="654" spans="2:26">
      <c r="B654" s="126"/>
      <c r="C654" s="119"/>
      <c r="D654" s="119"/>
      <c r="E654" s="119"/>
      <c r="F654" s="119"/>
      <c r="G654" s="119"/>
      <c r="H654" s="119"/>
      <c r="I654" s="119"/>
      <c r="J654" s="119"/>
      <c r="K654" s="119"/>
      <c r="L654" s="119"/>
      <c r="M654" s="119"/>
      <c r="O654" s="119"/>
      <c r="P654" s="119"/>
      <c r="S654" s="181"/>
      <c r="T654" s="185"/>
      <c r="U654" s="186"/>
      <c r="V654" s="182"/>
      <c r="W654" s="184"/>
      <c r="X654" s="187"/>
      <c r="Y654" s="188"/>
      <c r="Z654" s="189"/>
    </row>
    <row r="655" spans="2:26">
      <c r="B655" s="126"/>
      <c r="C655" s="119"/>
      <c r="D655" s="119"/>
      <c r="E655" s="119"/>
      <c r="F655" s="119"/>
      <c r="G655" s="119"/>
      <c r="H655" s="119"/>
      <c r="I655" s="119"/>
      <c r="J655" s="119"/>
      <c r="K655" s="119"/>
      <c r="L655" s="119"/>
      <c r="M655" s="119"/>
      <c r="S655" s="181"/>
      <c r="T655" s="185"/>
      <c r="U655" s="186"/>
      <c r="V655" s="182"/>
      <c r="W655" s="184"/>
      <c r="X655" s="187"/>
      <c r="Y655" s="188"/>
      <c r="Z655" s="189"/>
    </row>
    <row r="656" spans="2:26">
      <c r="B656" s="126"/>
      <c r="C656" s="119"/>
      <c r="D656" s="119"/>
      <c r="E656" s="119"/>
      <c r="F656" s="119"/>
      <c r="G656" s="119"/>
      <c r="H656" s="119"/>
      <c r="I656" s="119"/>
      <c r="J656" s="119"/>
      <c r="K656" s="119"/>
      <c r="L656" s="119"/>
      <c r="S656" s="181"/>
      <c r="T656" s="185"/>
      <c r="U656" s="186"/>
      <c r="V656" s="182"/>
      <c r="W656" s="184"/>
      <c r="X656" s="187"/>
      <c r="Y656" s="188"/>
      <c r="Z656" s="189"/>
    </row>
    <row r="657" spans="2:26">
      <c r="B657" s="127"/>
      <c r="C657" s="119"/>
      <c r="D657" s="119"/>
      <c r="E657" s="119"/>
      <c r="F657" s="119"/>
      <c r="G657" s="119"/>
      <c r="H657" s="119"/>
      <c r="I657" s="119"/>
      <c r="J657" s="119"/>
      <c r="K657" s="119"/>
      <c r="L657" s="119"/>
      <c r="M657" s="119"/>
      <c r="S657" s="181"/>
      <c r="T657" s="185"/>
      <c r="U657" s="186"/>
      <c r="V657" s="182"/>
      <c r="W657" s="184"/>
      <c r="X657" s="187"/>
      <c r="Y657" s="188"/>
      <c r="Z657" s="189"/>
    </row>
    <row r="658" spans="2:26">
      <c r="B658" s="127"/>
      <c r="C658" s="119"/>
      <c r="D658" s="119"/>
      <c r="E658" s="119"/>
      <c r="F658" s="119"/>
      <c r="G658" s="119"/>
      <c r="H658" s="119"/>
      <c r="I658" s="119"/>
      <c r="J658" s="119"/>
      <c r="K658" s="119"/>
      <c r="L658" s="119"/>
      <c r="M658" s="119"/>
      <c r="S658" s="181"/>
      <c r="T658" s="185"/>
      <c r="U658" s="186"/>
      <c r="V658" s="182"/>
      <c r="W658" s="184"/>
      <c r="X658" s="187"/>
      <c r="Y658" s="188"/>
      <c r="Z658" s="189"/>
    </row>
    <row r="659" spans="2:26">
      <c r="B659" s="127"/>
      <c r="C659" s="119"/>
      <c r="D659" s="119"/>
      <c r="E659" s="119"/>
      <c r="F659" s="119"/>
      <c r="G659" s="119"/>
      <c r="H659" s="119"/>
      <c r="I659" s="119"/>
      <c r="J659" s="119"/>
      <c r="K659" s="119"/>
      <c r="L659" s="119"/>
      <c r="M659" s="119"/>
      <c r="S659" s="181"/>
      <c r="T659" s="185"/>
      <c r="U659" s="186"/>
      <c r="V659" s="182"/>
      <c r="W659" s="184"/>
      <c r="X659" s="187"/>
      <c r="Y659" s="188"/>
      <c r="Z659" s="189"/>
    </row>
    <row r="660" spans="2:26">
      <c r="B660" s="127"/>
      <c r="C660" s="119"/>
      <c r="D660" s="119"/>
      <c r="E660" s="119"/>
      <c r="F660" s="119"/>
      <c r="G660" s="119"/>
      <c r="H660" s="119"/>
      <c r="I660" s="119"/>
      <c r="J660" s="119"/>
      <c r="K660" s="119"/>
      <c r="L660" s="119"/>
      <c r="M660" s="119"/>
      <c r="S660" s="181"/>
      <c r="T660" s="185"/>
      <c r="U660" s="186"/>
      <c r="V660" s="182"/>
      <c r="W660" s="184"/>
      <c r="X660" s="187"/>
      <c r="Y660" s="188"/>
      <c r="Z660" s="189"/>
    </row>
    <row r="661" spans="2:26">
      <c r="B661" s="127"/>
      <c r="C661" s="119"/>
      <c r="D661" s="119"/>
      <c r="E661" s="119"/>
      <c r="F661" s="119"/>
      <c r="G661" s="119"/>
      <c r="H661" s="119"/>
      <c r="I661" s="119"/>
      <c r="J661" s="119"/>
      <c r="K661" s="119"/>
      <c r="L661" s="119"/>
      <c r="M661" s="119"/>
      <c r="S661" s="181"/>
      <c r="T661" s="185"/>
      <c r="U661" s="186"/>
      <c r="V661" s="182"/>
      <c r="W661" s="184"/>
      <c r="X661" s="187"/>
      <c r="Y661" s="188"/>
      <c r="Z661" s="189"/>
    </row>
    <row r="662" spans="2:26">
      <c r="B662" s="127"/>
      <c r="C662" s="119"/>
      <c r="D662" s="119"/>
      <c r="E662" s="119"/>
      <c r="F662" s="119"/>
      <c r="G662" s="119"/>
      <c r="H662" s="119"/>
      <c r="I662" s="119"/>
      <c r="J662" s="119"/>
      <c r="K662" s="119"/>
      <c r="L662" s="119"/>
      <c r="M662" s="119"/>
      <c r="S662" s="181"/>
      <c r="T662" s="185"/>
      <c r="U662" s="186"/>
      <c r="V662" s="182"/>
      <c r="W662" s="184"/>
      <c r="X662" s="187"/>
      <c r="Y662" s="188"/>
      <c r="Z662" s="189"/>
    </row>
    <row r="663" spans="2:26">
      <c r="B663" s="127"/>
      <c r="C663" s="119"/>
      <c r="D663" s="119"/>
      <c r="E663" s="119"/>
      <c r="F663" s="119"/>
      <c r="G663" s="119"/>
      <c r="H663" s="119"/>
      <c r="I663" s="119"/>
      <c r="J663" s="119"/>
      <c r="K663" s="119"/>
      <c r="L663" s="119"/>
      <c r="M663" s="119"/>
      <c r="S663" s="181"/>
      <c r="T663" s="185"/>
      <c r="U663" s="186"/>
      <c r="V663" s="182"/>
      <c r="W663" s="184"/>
      <c r="X663" s="187"/>
      <c r="Y663" s="188"/>
      <c r="Z663" s="189"/>
    </row>
    <row r="664" spans="2:26">
      <c r="B664" s="127"/>
      <c r="C664" s="119"/>
      <c r="D664" s="119"/>
      <c r="E664" s="119"/>
      <c r="F664" s="119"/>
      <c r="G664" s="119"/>
      <c r="H664" s="119"/>
      <c r="I664" s="119"/>
      <c r="J664" s="119"/>
      <c r="K664" s="119"/>
      <c r="L664" s="119"/>
      <c r="M664" s="119"/>
      <c r="S664" s="181"/>
      <c r="T664" s="185"/>
      <c r="U664" s="186"/>
      <c r="V664" s="182"/>
      <c r="W664" s="184"/>
      <c r="X664" s="187"/>
      <c r="Y664" s="188"/>
      <c r="Z664" s="189"/>
    </row>
    <row r="665" spans="2:26">
      <c r="B665" s="127"/>
      <c r="C665" s="119"/>
      <c r="D665" s="119"/>
      <c r="E665" s="119"/>
      <c r="F665" s="119"/>
      <c r="G665" s="119"/>
      <c r="H665" s="119"/>
      <c r="I665" s="119"/>
      <c r="J665" s="119"/>
      <c r="K665" s="119"/>
      <c r="L665" s="119"/>
      <c r="M665" s="119"/>
      <c r="S665" s="181"/>
      <c r="T665" s="185"/>
      <c r="U665" s="186"/>
      <c r="V665" s="182"/>
      <c r="W665" s="184"/>
      <c r="X665" s="187"/>
      <c r="Y665" s="188"/>
      <c r="Z665" s="189"/>
    </row>
    <row r="666" spans="2:26">
      <c r="B666" s="127"/>
      <c r="C666" s="119"/>
      <c r="D666" s="119"/>
      <c r="E666" s="119"/>
      <c r="F666" s="119"/>
      <c r="G666" s="119"/>
      <c r="H666" s="119"/>
      <c r="I666" s="119"/>
      <c r="J666" s="119"/>
      <c r="K666" s="119"/>
      <c r="L666" s="119"/>
      <c r="M666" s="119"/>
      <c r="S666" s="181"/>
      <c r="T666" s="185"/>
      <c r="U666" s="186"/>
      <c r="V666" s="182"/>
      <c r="W666" s="184"/>
      <c r="X666" s="187"/>
      <c r="Y666" s="188"/>
      <c r="Z666" s="189"/>
    </row>
    <row r="667" spans="2:26">
      <c r="B667" s="127"/>
      <c r="C667" s="119"/>
      <c r="D667" s="119"/>
      <c r="E667" s="119"/>
      <c r="F667" s="119"/>
      <c r="G667" s="119"/>
      <c r="H667" s="119"/>
      <c r="I667" s="119"/>
      <c r="J667" s="119"/>
      <c r="K667" s="119"/>
      <c r="L667" s="119"/>
      <c r="M667" s="119"/>
      <c r="S667" s="181"/>
      <c r="T667" s="185"/>
      <c r="U667" s="186"/>
      <c r="V667" s="182"/>
      <c r="W667" s="184"/>
      <c r="X667" s="187"/>
      <c r="Y667" s="188"/>
      <c r="Z667" s="189"/>
    </row>
    <row r="668" spans="2:26">
      <c r="B668" s="127"/>
      <c r="C668" s="119"/>
      <c r="D668" s="119"/>
      <c r="E668" s="119"/>
      <c r="F668" s="119"/>
      <c r="G668" s="119"/>
      <c r="H668" s="119"/>
      <c r="I668" s="119"/>
      <c r="J668" s="119"/>
      <c r="K668" s="119"/>
      <c r="L668" s="119"/>
      <c r="M668" s="119"/>
      <c r="S668" s="181"/>
      <c r="T668" s="185"/>
      <c r="U668" s="186"/>
      <c r="V668" s="182"/>
      <c r="W668" s="184"/>
      <c r="X668" s="187"/>
      <c r="Y668" s="188"/>
      <c r="Z668" s="189"/>
    </row>
    <row r="669" spans="2:26">
      <c r="B669" s="127"/>
      <c r="C669" s="119"/>
      <c r="D669" s="119"/>
      <c r="E669" s="119"/>
      <c r="F669" s="119"/>
      <c r="G669" s="119"/>
      <c r="H669" s="119"/>
      <c r="I669" s="119"/>
      <c r="J669" s="119"/>
      <c r="K669" s="119"/>
      <c r="L669" s="119"/>
      <c r="M669" s="119"/>
      <c r="S669" s="181"/>
      <c r="T669" s="185"/>
      <c r="U669" s="186"/>
      <c r="V669" s="182"/>
      <c r="W669" s="184"/>
      <c r="X669" s="187"/>
      <c r="Y669" s="188"/>
      <c r="Z669" s="189"/>
    </row>
    <row r="670" spans="2:26">
      <c r="B670" s="127"/>
      <c r="C670" s="119"/>
      <c r="D670" s="119"/>
      <c r="E670" s="119"/>
      <c r="F670" s="119"/>
      <c r="G670" s="119"/>
      <c r="H670" s="119"/>
      <c r="I670" s="119"/>
      <c r="J670" s="119"/>
      <c r="K670" s="119"/>
      <c r="L670" s="119"/>
      <c r="M670" s="119"/>
      <c r="S670" s="181"/>
      <c r="T670" s="185"/>
      <c r="U670" s="186"/>
      <c r="V670" s="182"/>
      <c r="W670" s="184"/>
      <c r="X670" s="187"/>
      <c r="Y670" s="188"/>
      <c r="Z670" s="189"/>
    </row>
    <row r="671" spans="2:26">
      <c r="B671" s="127"/>
      <c r="C671" s="119"/>
      <c r="D671" s="119"/>
      <c r="E671" s="119"/>
      <c r="F671" s="119"/>
      <c r="G671" s="119"/>
      <c r="H671" s="119"/>
      <c r="I671" s="119"/>
      <c r="J671" s="119"/>
      <c r="K671" s="119"/>
      <c r="L671" s="119"/>
      <c r="M671" s="119"/>
      <c r="S671" s="181"/>
      <c r="T671" s="185"/>
      <c r="U671" s="186"/>
      <c r="V671" s="182"/>
      <c r="W671" s="184"/>
      <c r="X671" s="187"/>
      <c r="Y671" s="188"/>
      <c r="Z671" s="189"/>
    </row>
    <row r="672" spans="2:26">
      <c r="B672" s="127"/>
      <c r="C672" s="119"/>
      <c r="D672" s="119"/>
      <c r="E672" s="119"/>
      <c r="F672" s="119"/>
      <c r="G672" s="119"/>
      <c r="H672" s="119"/>
      <c r="I672" s="119"/>
      <c r="J672" s="119"/>
      <c r="K672" s="119"/>
      <c r="L672" s="119"/>
      <c r="O672" s="119"/>
      <c r="S672" s="181"/>
      <c r="T672" s="185"/>
      <c r="U672" s="186"/>
      <c r="V672" s="182"/>
      <c r="W672" s="184"/>
      <c r="X672" s="187"/>
      <c r="Y672" s="188"/>
      <c r="Z672" s="189"/>
    </row>
    <row r="673" spans="2:26">
      <c r="B673" s="127"/>
      <c r="C673" s="119"/>
      <c r="D673" s="119"/>
      <c r="E673" s="119"/>
      <c r="F673" s="119"/>
      <c r="G673" s="119"/>
      <c r="H673" s="119"/>
      <c r="I673" s="119"/>
      <c r="J673" s="119"/>
      <c r="K673" s="119"/>
      <c r="L673" s="119"/>
      <c r="M673" s="119"/>
      <c r="S673" s="181"/>
      <c r="T673" s="185"/>
      <c r="U673" s="186"/>
      <c r="V673" s="182"/>
      <c r="W673" s="184"/>
      <c r="X673" s="187"/>
      <c r="Y673" s="188"/>
      <c r="Z673" s="189"/>
    </row>
    <row r="674" spans="2:26">
      <c r="B674" s="127"/>
      <c r="C674" s="119"/>
      <c r="D674" s="119"/>
      <c r="E674" s="119"/>
      <c r="F674" s="119"/>
      <c r="G674" s="119"/>
      <c r="H674" s="119"/>
      <c r="I674" s="119"/>
      <c r="J674" s="119"/>
      <c r="K674" s="119"/>
      <c r="L674" s="119"/>
      <c r="M674" s="119"/>
      <c r="S674" s="181"/>
      <c r="T674" s="185"/>
      <c r="U674" s="186"/>
      <c r="V674" s="182"/>
      <c r="W674" s="184"/>
      <c r="X674" s="187"/>
      <c r="Y674" s="188"/>
      <c r="Z674" s="189"/>
    </row>
    <row r="675" spans="2:26" s="121" customFormat="1">
      <c r="B675" s="127"/>
      <c r="C675" s="119"/>
      <c r="D675" s="119"/>
      <c r="E675" s="119"/>
      <c r="F675" s="24"/>
      <c r="G675" s="24"/>
      <c r="H675" s="24"/>
      <c r="I675" s="24"/>
      <c r="J675" s="24"/>
      <c r="K675" s="24"/>
      <c r="L675" s="24"/>
      <c r="M675" s="24"/>
      <c r="N675" s="24"/>
      <c r="O675" s="24"/>
      <c r="P675" s="119"/>
      <c r="Q675" s="47"/>
      <c r="R675" s="154"/>
      <c r="S675" s="181"/>
      <c r="T675" s="185"/>
      <c r="U675" s="186"/>
      <c r="V675" s="182"/>
      <c r="W675" s="184"/>
      <c r="X675" s="187"/>
      <c r="Y675" s="188"/>
      <c r="Z675" s="189"/>
    </row>
    <row r="676" spans="2:26">
      <c r="B676" s="127"/>
      <c r="C676" s="119"/>
      <c r="D676" s="119"/>
      <c r="E676" s="119"/>
      <c r="F676" s="119"/>
      <c r="G676" s="119"/>
      <c r="H676" s="119"/>
      <c r="I676" s="119"/>
      <c r="J676" s="119"/>
      <c r="K676" s="119"/>
      <c r="L676" s="119"/>
      <c r="M676" s="119"/>
      <c r="S676" s="181"/>
      <c r="T676" s="185"/>
      <c r="U676" s="186"/>
      <c r="V676" s="182"/>
      <c r="W676" s="184"/>
      <c r="X676" s="187"/>
      <c r="Y676" s="188"/>
      <c r="Z676" s="189"/>
    </row>
    <row r="677" spans="2:26">
      <c r="B677" s="127"/>
      <c r="C677" s="119"/>
      <c r="D677" s="119"/>
      <c r="E677" s="119"/>
      <c r="F677" s="119"/>
      <c r="G677" s="119"/>
      <c r="H677" s="119"/>
      <c r="I677" s="119"/>
      <c r="J677" s="119"/>
      <c r="K677" s="119"/>
      <c r="L677" s="119"/>
      <c r="M677" s="119"/>
      <c r="S677" s="181"/>
      <c r="T677" s="185"/>
      <c r="U677" s="186"/>
      <c r="V677" s="182"/>
      <c r="W677" s="184"/>
      <c r="X677" s="187"/>
      <c r="Y677" s="188"/>
      <c r="Z677" s="189"/>
    </row>
    <row r="678" spans="2:26">
      <c r="B678" s="127"/>
      <c r="C678" s="119"/>
      <c r="D678" s="119"/>
      <c r="E678" s="119"/>
      <c r="F678" s="119"/>
      <c r="G678" s="119"/>
      <c r="H678" s="119"/>
      <c r="I678" s="119"/>
      <c r="J678" s="119"/>
      <c r="K678" s="119"/>
      <c r="L678" s="119"/>
      <c r="M678" s="119"/>
      <c r="S678" s="181"/>
      <c r="T678" s="185"/>
      <c r="U678" s="186"/>
      <c r="V678" s="182"/>
      <c r="W678" s="184"/>
      <c r="X678" s="187"/>
      <c r="Y678" s="188"/>
      <c r="Z678" s="189"/>
    </row>
    <row r="679" spans="2:26">
      <c r="B679" s="127"/>
      <c r="C679" s="119"/>
      <c r="D679" s="119"/>
      <c r="E679" s="119"/>
      <c r="F679" s="119"/>
      <c r="G679" s="119"/>
      <c r="H679" s="119"/>
      <c r="I679" s="119"/>
      <c r="J679" s="119"/>
      <c r="K679" s="119"/>
      <c r="L679" s="119"/>
      <c r="M679" s="119"/>
      <c r="S679" s="181"/>
      <c r="T679" s="185"/>
      <c r="U679" s="186"/>
      <c r="V679" s="182"/>
      <c r="W679" s="184"/>
      <c r="X679" s="187"/>
      <c r="Y679" s="188"/>
      <c r="Z679" s="189"/>
    </row>
    <row r="680" spans="2:26">
      <c r="B680" s="127"/>
      <c r="C680" s="119"/>
      <c r="D680" s="119"/>
      <c r="E680" s="119"/>
      <c r="F680" s="119"/>
      <c r="G680" s="119"/>
      <c r="H680" s="119"/>
      <c r="I680" s="119"/>
      <c r="J680" s="119"/>
      <c r="K680" s="119"/>
      <c r="L680" s="119"/>
      <c r="M680" s="119"/>
      <c r="O680" s="24"/>
      <c r="S680" s="181"/>
      <c r="T680" s="185"/>
      <c r="U680" s="186"/>
      <c r="V680" s="182"/>
      <c r="W680" s="184"/>
      <c r="X680" s="187"/>
      <c r="Y680" s="188"/>
      <c r="Z680" s="189"/>
    </row>
    <row r="681" spans="2:26">
      <c r="B681" s="127"/>
      <c r="C681" s="119"/>
      <c r="D681" s="119"/>
      <c r="E681" s="119"/>
      <c r="F681" s="119"/>
      <c r="G681" s="119"/>
      <c r="H681" s="119"/>
      <c r="I681" s="119"/>
      <c r="J681" s="119"/>
      <c r="K681" s="119"/>
      <c r="L681" s="119"/>
      <c r="M681" s="119"/>
      <c r="O681" s="24"/>
      <c r="P681" s="24"/>
      <c r="S681" s="181"/>
      <c r="T681" s="185"/>
      <c r="U681" s="186"/>
      <c r="V681" s="182"/>
      <c r="W681" s="184"/>
      <c r="X681" s="187"/>
      <c r="Y681" s="188"/>
      <c r="Z681" s="189"/>
    </row>
    <row r="682" spans="2:26">
      <c r="B682" s="127"/>
      <c r="C682" s="119"/>
      <c r="D682" s="119"/>
      <c r="E682" s="119"/>
      <c r="F682" s="119"/>
      <c r="G682" s="119"/>
      <c r="H682" s="119"/>
      <c r="I682" s="119"/>
      <c r="J682" s="119"/>
      <c r="K682" s="119"/>
      <c r="L682" s="119"/>
      <c r="M682" s="24"/>
      <c r="S682" s="181"/>
      <c r="T682" s="185"/>
      <c r="U682" s="186"/>
      <c r="V682" s="182"/>
      <c r="W682" s="184"/>
      <c r="X682" s="187"/>
      <c r="Y682" s="188"/>
      <c r="Z682" s="189"/>
    </row>
    <row r="683" spans="2:26">
      <c r="B683" s="127"/>
      <c r="C683" s="119"/>
      <c r="D683" s="119"/>
      <c r="E683" s="119"/>
      <c r="F683" s="119"/>
      <c r="G683" s="119"/>
      <c r="H683" s="119"/>
      <c r="I683" s="119"/>
      <c r="J683" s="119"/>
      <c r="K683" s="119"/>
      <c r="L683" s="119"/>
      <c r="M683" s="24"/>
      <c r="O683" s="24"/>
      <c r="P683" s="24"/>
      <c r="S683" s="181"/>
      <c r="T683" s="185"/>
      <c r="U683" s="186"/>
      <c r="V683" s="182"/>
      <c r="W683" s="184"/>
      <c r="X683" s="187"/>
      <c r="Y683" s="188"/>
      <c r="Z683" s="189"/>
    </row>
    <row r="684" spans="2:26">
      <c r="B684" s="127"/>
      <c r="C684" s="119"/>
      <c r="D684" s="119"/>
      <c r="E684" s="119"/>
      <c r="F684" s="119"/>
      <c r="G684" s="119"/>
      <c r="H684" s="119"/>
      <c r="I684" s="119"/>
      <c r="J684" s="119"/>
      <c r="K684" s="119"/>
      <c r="L684" s="119"/>
      <c r="M684" s="119"/>
      <c r="O684" s="119"/>
      <c r="S684" s="181"/>
      <c r="T684" s="185"/>
      <c r="U684" s="186"/>
      <c r="V684" s="182"/>
      <c r="W684" s="184"/>
      <c r="X684" s="187"/>
      <c r="Y684" s="188"/>
      <c r="Z684" s="189"/>
    </row>
    <row r="685" spans="2:26">
      <c r="B685" s="127"/>
      <c r="C685" s="119"/>
      <c r="D685" s="119"/>
      <c r="E685" s="119"/>
      <c r="F685" s="119"/>
      <c r="G685" s="119"/>
      <c r="H685" s="119"/>
      <c r="I685" s="119"/>
      <c r="J685" s="119"/>
      <c r="K685" s="119"/>
      <c r="L685" s="119"/>
      <c r="M685" s="24"/>
      <c r="O685" s="119"/>
      <c r="S685" s="181"/>
      <c r="T685" s="185"/>
      <c r="U685" s="186"/>
      <c r="V685" s="182"/>
      <c r="W685" s="184"/>
      <c r="X685" s="187"/>
      <c r="Y685" s="188"/>
      <c r="Z685" s="189"/>
    </row>
    <row r="686" spans="2:26">
      <c r="B686" s="127"/>
      <c r="C686" s="119"/>
      <c r="D686" s="119"/>
      <c r="E686" s="119"/>
      <c r="F686" s="119"/>
      <c r="G686" s="119"/>
      <c r="H686" s="119"/>
      <c r="I686" s="119"/>
      <c r="J686" s="119"/>
      <c r="K686" s="119"/>
      <c r="L686" s="119"/>
      <c r="M686" s="24"/>
      <c r="O686" s="119"/>
      <c r="S686" s="181"/>
      <c r="T686" s="185"/>
      <c r="U686" s="186"/>
      <c r="V686" s="182"/>
      <c r="W686" s="184"/>
      <c r="X686" s="187"/>
      <c r="Y686" s="188"/>
      <c r="Z686" s="189"/>
    </row>
    <row r="687" spans="2:26">
      <c r="B687" s="9"/>
      <c r="C687" s="119"/>
      <c r="D687" s="119"/>
      <c r="E687" s="119"/>
      <c r="F687" s="119"/>
      <c r="G687" s="119"/>
      <c r="H687" s="119"/>
      <c r="I687" s="119"/>
      <c r="J687" s="119"/>
      <c r="K687" s="119"/>
      <c r="L687" s="119"/>
      <c r="M687" s="119"/>
      <c r="O687" s="119"/>
      <c r="S687" s="181"/>
      <c r="T687" s="185"/>
      <c r="U687" s="186"/>
      <c r="V687" s="182"/>
      <c r="W687" s="184"/>
      <c r="X687" s="187"/>
      <c r="Y687" s="188"/>
      <c r="Z687" s="189"/>
    </row>
    <row r="688" spans="2:26">
      <c r="B688" s="9"/>
      <c r="C688" s="119"/>
      <c r="D688" s="119"/>
      <c r="E688" s="119"/>
      <c r="F688" s="119"/>
      <c r="G688" s="119"/>
      <c r="H688" s="119"/>
      <c r="I688" s="119"/>
      <c r="J688" s="119"/>
      <c r="K688" s="119"/>
      <c r="L688" s="119"/>
      <c r="M688" s="119"/>
      <c r="O688" s="119"/>
      <c r="S688" s="181"/>
      <c r="T688" s="185"/>
      <c r="U688" s="186"/>
      <c r="V688" s="182"/>
      <c r="W688" s="184"/>
      <c r="X688" s="187"/>
      <c r="Y688" s="188"/>
      <c r="Z688" s="189"/>
    </row>
    <row r="689" spans="2:26">
      <c r="B689" s="9"/>
      <c r="C689" s="119"/>
      <c r="D689" s="119"/>
      <c r="E689" s="119"/>
      <c r="F689" s="119"/>
      <c r="G689" s="119"/>
      <c r="H689" s="119"/>
      <c r="I689" s="119"/>
      <c r="J689" s="119"/>
      <c r="K689" s="119"/>
      <c r="L689" s="119"/>
      <c r="M689" s="24"/>
      <c r="O689" s="24"/>
      <c r="S689" s="181"/>
      <c r="T689" s="185"/>
      <c r="U689" s="186"/>
      <c r="V689" s="182"/>
      <c r="W689" s="184"/>
      <c r="X689" s="187"/>
      <c r="Y689" s="188"/>
      <c r="Z689" s="189"/>
    </row>
    <row r="690" spans="2:26">
      <c r="B690" s="9"/>
      <c r="C690" s="119"/>
      <c r="D690" s="119"/>
      <c r="E690" s="119"/>
      <c r="F690" s="119"/>
      <c r="G690" s="119"/>
      <c r="H690" s="119"/>
      <c r="I690" s="119"/>
      <c r="J690" s="119"/>
      <c r="K690" s="119"/>
      <c r="L690" s="119"/>
      <c r="M690" s="24"/>
      <c r="O690" s="119"/>
      <c r="S690" s="181"/>
      <c r="T690" s="185"/>
      <c r="U690" s="186"/>
      <c r="V690" s="182"/>
      <c r="W690" s="184"/>
      <c r="X690" s="187"/>
      <c r="Y690" s="188"/>
      <c r="Z690" s="189"/>
    </row>
    <row r="691" spans="2:26">
      <c r="B691" s="9"/>
      <c r="C691" s="119"/>
      <c r="D691" s="119"/>
      <c r="E691" s="119"/>
      <c r="F691" s="119"/>
      <c r="G691" s="119"/>
      <c r="H691" s="119"/>
      <c r="I691" s="119"/>
      <c r="J691" s="119"/>
      <c r="K691" s="119"/>
      <c r="L691" s="119"/>
      <c r="M691" s="24"/>
      <c r="S691" s="181"/>
      <c r="T691" s="185"/>
      <c r="U691" s="186"/>
      <c r="V691" s="182"/>
      <c r="W691" s="184"/>
      <c r="X691" s="187"/>
      <c r="Y691" s="188"/>
      <c r="Z691" s="189"/>
    </row>
    <row r="692" spans="2:26">
      <c r="B692" s="9"/>
      <c r="C692" s="119"/>
      <c r="D692" s="119"/>
      <c r="E692" s="119"/>
      <c r="F692" s="119"/>
      <c r="G692" s="119"/>
      <c r="H692" s="119"/>
      <c r="I692" s="119"/>
      <c r="J692" s="119"/>
      <c r="K692" s="119"/>
      <c r="L692" s="119"/>
      <c r="S692" s="181"/>
      <c r="T692" s="185"/>
      <c r="U692" s="186"/>
      <c r="V692" s="182"/>
      <c r="W692" s="184"/>
      <c r="X692" s="187"/>
      <c r="Y692" s="188"/>
      <c r="Z692" s="189"/>
    </row>
    <row r="693" spans="2:26">
      <c r="B693" s="9"/>
      <c r="C693" s="119"/>
      <c r="D693" s="119"/>
      <c r="E693" s="119"/>
      <c r="F693" s="119"/>
      <c r="G693" s="119"/>
      <c r="H693" s="119"/>
      <c r="I693" s="119"/>
      <c r="J693" s="119"/>
      <c r="K693" s="119"/>
      <c r="L693" s="119"/>
      <c r="O693" s="24"/>
      <c r="P693" s="24"/>
      <c r="S693" s="181"/>
      <c r="T693" s="185"/>
      <c r="U693" s="186"/>
      <c r="V693" s="182"/>
      <c r="W693" s="184"/>
      <c r="X693" s="187"/>
      <c r="Y693" s="188"/>
      <c r="Z693" s="189"/>
    </row>
    <row r="694" spans="2:26">
      <c r="B694" s="9"/>
      <c r="C694" s="119"/>
      <c r="D694" s="119"/>
      <c r="E694" s="119"/>
      <c r="F694" s="119"/>
      <c r="G694" s="119"/>
      <c r="H694" s="119"/>
      <c r="I694" s="119"/>
      <c r="J694" s="119"/>
      <c r="K694" s="119"/>
      <c r="L694" s="119"/>
      <c r="M694" s="119"/>
      <c r="S694" s="181"/>
      <c r="T694" s="185"/>
      <c r="U694" s="186"/>
      <c r="V694" s="182"/>
      <c r="W694" s="184"/>
      <c r="X694" s="187"/>
      <c r="Y694" s="188"/>
      <c r="Z694" s="189"/>
    </row>
    <row r="695" spans="2:26" ht="16.5" customHeight="1">
      <c r="B695" s="9"/>
      <c r="C695" s="119"/>
      <c r="D695" s="119"/>
      <c r="E695" s="119"/>
      <c r="F695" s="119"/>
      <c r="G695" s="119"/>
      <c r="H695" s="119"/>
      <c r="I695" s="119"/>
      <c r="J695" s="119"/>
      <c r="K695" s="119"/>
      <c r="L695" s="119"/>
      <c r="M695" s="119"/>
      <c r="S695" s="181"/>
      <c r="T695" s="185"/>
      <c r="U695" s="186"/>
      <c r="V695" s="182"/>
      <c r="W695" s="184"/>
      <c r="X695" s="187"/>
      <c r="Y695" s="188"/>
      <c r="Z695" s="189"/>
    </row>
    <row r="696" spans="2:26" ht="16.5" customHeight="1">
      <c r="B696" s="9"/>
      <c r="C696" s="119"/>
      <c r="D696" s="119"/>
      <c r="E696" s="119"/>
      <c r="F696" s="119"/>
      <c r="G696" s="119"/>
      <c r="H696" s="119"/>
      <c r="I696" s="119"/>
      <c r="J696" s="119"/>
      <c r="K696" s="119"/>
      <c r="L696" s="119"/>
      <c r="M696" s="119"/>
      <c r="S696" s="181"/>
      <c r="T696" s="185"/>
      <c r="U696" s="186"/>
      <c r="V696" s="182"/>
      <c r="W696" s="184"/>
      <c r="X696" s="187"/>
      <c r="Y696" s="188"/>
      <c r="Z696" s="189"/>
    </row>
    <row r="697" spans="2:26" ht="16.5" customHeight="1">
      <c r="B697" s="9"/>
      <c r="C697" s="119"/>
      <c r="D697" s="119"/>
      <c r="E697" s="119"/>
      <c r="F697" s="119"/>
      <c r="G697" s="119"/>
      <c r="H697" s="119"/>
      <c r="I697" s="119"/>
      <c r="J697" s="119"/>
      <c r="K697" s="119"/>
      <c r="L697" s="119"/>
      <c r="M697" s="119"/>
      <c r="S697" s="181"/>
      <c r="T697" s="185"/>
      <c r="U697" s="186"/>
      <c r="V697" s="182"/>
      <c r="W697" s="184"/>
      <c r="X697" s="187"/>
      <c r="Y697" s="188"/>
      <c r="Z697" s="189"/>
    </row>
    <row r="698" spans="2:26" ht="16.5" customHeight="1">
      <c r="B698" s="9"/>
      <c r="C698" s="119"/>
      <c r="D698" s="119"/>
      <c r="E698" s="119"/>
      <c r="F698" s="119"/>
      <c r="G698" s="119"/>
      <c r="H698" s="119"/>
      <c r="I698" s="119"/>
      <c r="J698" s="119"/>
      <c r="K698" s="119"/>
      <c r="L698" s="119"/>
      <c r="M698" s="119"/>
      <c r="S698" s="181"/>
      <c r="T698" s="185"/>
      <c r="U698" s="186"/>
      <c r="V698" s="182"/>
      <c r="W698" s="184"/>
      <c r="X698" s="187"/>
      <c r="Y698" s="188"/>
      <c r="Z698" s="189"/>
    </row>
    <row r="699" spans="2:26">
      <c r="B699" s="9"/>
      <c r="C699" s="119"/>
      <c r="D699" s="119"/>
      <c r="E699" s="119"/>
      <c r="F699" s="119"/>
      <c r="G699" s="119"/>
      <c r="H699" s="119"/>
      <c r="I699" s="119"/>
      <c r="J699" s="119"/>
      <c r="K699" s="119"/>
      <c r="L699" s="119"/>
      <c r="M699" s="119"/>
      <c r="S699" s="181"/>
      <c r="T699" s="185"/>
      <c r="U699" s="186"/>
      <c r="V699" s="182"/>
      <c r="W699" s="184"/>
      <c r="X699" s="187"/>
      <c r="Y699" s="188"/>
      <c r="Z699" s="189"/>
    </row>
    <row r="700" spans="2:26">
      <c r="B700" s="9"/>
      <c r="C700" s="119"/>
      <c r="D700" s="119"/>
      <c r="E700" s="119"/>
      <c r="F700" s="119"/>
      <c r="G700" s="119"/>
      <c r="H700" s="119"/>
      <c r="I700" s="119"/>
      <c r="J700" s="119"/>
      <c r="K700" s="119"/>
      <c r="L700" s="119"/>
      <c r="M700" s="119"/>
      <c r="S700" s="181"/>
      <c r="T700" s="185"/>
      <c r="U700" s="186"/>
      <c r="V700" s="182"/>
      <c r="W700" s="184"/>
      <c r="X700" s="187"/>
      <c r="Y700" s="188"/>
      <c r="Z700" s="189"/>
    </row>
    <row r="701" spans="2:26">
      <c r="B701" s="9"/>
      <c r="C701" s="119"/>
      <c r="D701" s="119"/>
      <c r="E701" s="119"/>
      <c r="F701" s="119"/>
      <c r="G701" s="119"/>
      <c r="H701" s="119"/>
      <c r="I701" s="119"/>
      <c r="J701" s="119"/>
      <c r="K701" s="119"/>
      <c r="L701" s="119"/>
      <c r="M701" s="119"/>
      <c r="S701" s="181"/>
      <c r="T701" s="185"/>
      <c r="U701" s="186"/>
      <c r="V701" s="182"/>
      <c r="W701" s="184"/>
      <c r="X701" s="187"/>
      <c r="Y701" s="188"/>
      <c r="Z701" s="189"/>
    </row>
    <row r="702" spans="2:26">
      <c r="B702" s="9"/>
      <c r="C702" s="119"/>
      <c r="D702" s="119"/>
      <c r="E702" s="119"/>
      <c r="F702" s="119"/>
      <c r="G702" s="119"/>
      <c r="H702" s="119"/>
      <c r="I702" s="119"/>
      <c r="J702" s="119"/>
      <c r="K702" s="119"/>
      <c r="L702" s="119"/>
      <c r="M702" s="119"/>
      <c r="S702" s="181"/>
      <c r="T702" s="185"/>
      <c r="U702" s="186"/>
      <c r="V702" s="182"/>
      <c r="W702" s="184"/>
      <c r="X702" s="187"/>
      <c r="Y702" s="188"/>
      <c r="Z702" s="189"/>
    </row>
    <row r="703" spans="2:26">
      <c r="B703" s="9"/>
      <c r="C703" s="119"/>
      <c r="D703" s="119"/>
      <c r="E703" s="119"/>
      <c r="F703" s="119"/>
      <c r="G703" s="119"/>
      <c r="H703" s="119"/>
      <c r="I703" s="119"/>
      <c r="J703" s="119"/>
      <c r="K703" s="119"/>
      <c r="L703" s="119"/>
      <c r="M703" s="119"/>
      <c r="S703" s="181"/>
      <c r="T703" s="185"/>
      <c r="U703" s="186"/>
      <c r="V703" s="182"/>
      <c r="W703" s="184"/>
      <c r="X703" s="187"/>
      <c r="Y703" s="188"/>
      <c r="Z703" s="189"/>
    </row>
    <row r="704" spans="2:26" ht="16.5" customHeight="1">
      <c r="B704" s="9"/>
      <c r="C704" s="119"/>
      <c r="D704" s="119"/>
      <c r="E704" s="119"/>
      <c r="F704" s="119"/>
      <c r="G704" s="119"/>
      <c r="H704" s="119"/>
      <c r="I704" s="119"/>
      <c r="J704" s="119"/>
      <c r="K704" s="119"/>
      <c r="L704" s="119"/>
      <c r="M704" s="119"/>
      <c r="S704" s="181"/>
      <c r="T704" s="185"/>
      <c r="U704" s="186"/>
      <c r="V704" s="182"/>
      <c r="W704" s="184"/>
      <c r="X704" s="187"/>
      <c r="Y704" s="188"/>
      <c r="Z704" s="189"/>
    </row>
    <row r="705" spans="2:26" ht="16.5" customHeight="1">
      <c r="B705" s="9"/>
      <c r="C705" s="119"/>
      <c r="D705" s="119"/>
      <c r="E705" s="119"/>
      <c r="F705" s="119"/>
      <c r="G705" s="119"/>
      <c r="H705" s="119"/>
      <c r="I705" s="119"/>
      <c r="J705" s="119"/>
      <c r="K705" s="119"/>
      <c r="L705" s="119"/>
      <c r="M705" s="119"/>
      <c r="S705" s="181"/>
      <c r="T705" s="185"/>
      <c r="U705" s="186"/>
      <c r="V705" s="182"/>
      <c r="W705" s="184"/>
      <c r="X705" s="187"/>
      <c r="Y705" s="188"/>
      <c r="Z705" s="189"/>
    </row>
    <row r="706" spans="2:26" ht="16.5" customHeight="1">
      <c r="B706" s="9"/>
      <c r="C706" s="119"/>
      <c r="D706" s="119"/>
      <c r="E706" s="119"/>
      <c r="F706" s="119"/>
      <c r="G706" s="119"/>
      <c r="H706" s="119"/>
      <c r="I706" s="119"/>
      <c r="J706" s="119"/>
      <c r="K706" s="119"/>
      <c r="L706" s="119"/>
      <c r="M706" s="119"/>
      <c r="S706" s="181"/>
      <c r="T706" s="185"/>
      <c r="U706" s="186"/>
      <c r="V706" s="182"/>
      <c r="W706" s="184"/>
      <c r="X706" s="187"/>
      <c r="Y706" s="188"/>
      <c r="Z706" s="189"/>
    </row>
    <row r="707" spans="2:26">
      <c r="B707" s="9"/>
      <c r="C707" s="119"/>
      <c r="D707" s="119"/>
      <c r="E707" s="119"/>
      <c r="F707" s="119"/>
      <c r="G707" s="119"/>
      <c r="H707" s="119"/>
      <c r="I707" s="119"/>
      <c r="J707" s="119"/>
      <c r="K707" s="119"/>
      <c r="L707" s="119"/>
      <c r="M707" s="119"/>
      <c r="S707" s="181"/>
      <c r="T707" s="185"/>
      <c r="U707" s="186"/>
      <c r="V707" s="182"/>
      <c r="W707" s="184"/>
      <c r="X707" s="187"/>
      <c r="Y707" s="188"/>
      <c r="Z707" s="189"/>
    </row>
    <row r="708" spans="2:26">
      <c r="B708" s="9"/>
      <c r="C708" s="119"/>
      <c r="D708" s="119"/>
      <c r="E708" s="119"/>
      <c r="F708" s="119"/>
      <c r="G708" s="119"/>
      <c r="H708" s="119"/>
      <c r="I708" s="119"/>
      <c r="J708" s="119"/>
      <c r="K708" s="119"/>
      <c r="L708" s="119"/>
      <c r="M708" s="119"/>
      <c r="S708" s="181"/>
      <c r="T708" s="185"/>
      <c r="U708" s="186"/>
      <c r="V708" s="182"/>
      <c r="W708" s="184"/>
      <c r="X708" s="187"/>
      <c r="Y708" s="188"/>
      <c r="Z708" s="189"/>
    </row>
    <row r="709" spans="2:26">
      <c r="B709" s="9"/>
      <c r="C709" s="119"/>
      <c r="D709" s="119"/>
      <c r="E709" s="119"/>
      <c r="F709" s="119"/>
      <c r="G709" s="119"/>
      <c r="H709" s="119"/>
      <c r="I709" s="119"/>
      <c r="J709" s="119"/>
      <c r="K709" s="119"/>
      <c r="L709" s="119"/>
      <c r="M709" s="119"/>
      <c r="S709" s="181"/>
      <c r="T709" s="185"/>
      <c r="U709" s="186"/>
      <c r="V709" s="182"/>
      <c r="W709" s="184"/>
      <c r="X709" s="187"/>
      <c r="Y709" s="188"/>
      <c r="Z709" s="189"/>
    </row>
    <row r="710" spans="2:26">
      <c r="B710" s="9"/>
      <c r="C710" s="119"/>
      <c r="D710" s="119"/>
      <c r="E710" s="119"/>
      <c r="F710" s="119"/>
      <c r="G710" s="119"/>
      <c r="H710" s="119"/>
      <c r="I710" s="119"/>
      <c r="J710" s="119"/>
      <c r="K710" s="119"/>
      <c r="L710" s="119"/>
      <c r="M710" s="119"/>
      <c r="S710" s="181"/>
      <c r="T710" s="185"/>
      <c r="U710" s="186"/>
      <c r="V710" s="182"/>
      <c r="W710" s="184"/>
      <c r="X710" s="187"/>
      <c r="Y710" s="188"/>
      <c r="Z710" s="189"/>
    </row>
    <row r="711" spans="2:26">
      <c r="B711" s="9"/>
      <c r="C711" s="119"/>
      <c r="D711" s="119"/>
      <c r="E711" s="119"/>
      <c r="F711" s="119"/>
      <c r="G711" s="119"/>
      <c r="H711" s="119"/>
      <c r="I711" s="119"/>
      <c r="J711" s="119"/>
      <c r="K711" s="119"/>
      <c r="L711" s="119"/>
      <c r="M711" s="119"/>
      <c r="S711" s="181"/>
      <c r="T711" s="185"/>
      <c r="U711" s="186"/>
      <c r="V711" s="182"/>
      <c r="W711" s="184"/>
      <c r="X711" s="187"/>
      <c r="Y711" s="188"/>
      <c r="Z711" s="189"/>
    </row>
    <row r="712" spans="2:26">
      <c r="B712" s="9"/>
      <c r="C712" s="119"/>
      <c r="D712" s="119"/>
      <c r="E712" s="119"/>
      <c r="F712" s="119"/>
      <c r="G712" s="119"/>
      <c r="H712" s="119"/>
      <c r="I712" s="119"/>
      <c r="J712" s="119"/>
      <c r="K712" s="119"/>
      <c r="L712" s="119"/>
      <c r="M712" s="119"/>
      <c r="S712" s="181"/>
      <c r="T712" s="185"/>
      <c r="U712" s="186"/>
      <c r="V712" s="182"/>
      <c r="W712" s="184"/>
      <c r="X712" s="187"/>
      <c r="Y712" s="188"/>
      <c r="Z712" s="189"/>
    </row>
    <row r="713" spans="2:26">
      <c r="B713" s="9"/>
      <c r="C713" s="119"/>
      <c r="D713" s="119"/>
      <c r="E713" s="119"/>
      <c r="F713" s="119"/>
      <c r="G713" s="119"/>
      <c r="H713" s="119"/>
      <c r="I713" s="119"/>
      <c r="J713" s="119"/>
      <c r="K713" s="119"/>
      <c r="L713" s="119"/>
      <c r="M713" s="119"/>
      <c r="S713" s="181"/>
      <c r="T713" s="185"/>
      <c r="U713" s="186"/>
      <c r="V713" s="182"/>
      <c r="W713" s="184"/>
      <c r="X713" s="187"/>
      <c r="Y713" s="188"/>
      <c r="Z713" s="189"/>
    </row>
    <row r="714" spans="2:26">
      <c r="B714" s="9"/>
      <c r="C714" s="119"/>
      <c r="D714" s="119"/>
      <c r="E714" s="119"/>
      <c r="F714" s="119"/>
      <c r="G714" s="119"/>
      <c r="H714" s="119"/>
      <c r="I714" s="119"/>
      <c r="J714" s="119"/>
      <c r="K714" s="119"/>
      <c r="L714" s="119"/>
      <c r="M714" s="119"/>
      <c r="S714" s="181"/>
      <c r="T714" s="185"/>
      <c r="U714" s="186"/>
      <c r="V714" s="182"/>
      <c r="W714" s="184"/>
      <c r="X714" s="187"/>
      <c r="Y714" s="188"/>
      <c r="Z714" s="189"/>
    </row>
    <row r="715" spans="2:26">
      <c r="B715" s="9"/>
      <c r="C715" s="119"/>
      <c r="D715" s="119"/>
      <c r="E715" s="119"/>
      <c r="F715" s="119"/>
      <c r="G715" s="119"/>
      <c r="H715" s="119"/>
      <c r="I715" s="119"/>
      <c r="J715" s="119"/>
      <c r="K715" s="119"/>
      <c r="L715" s="119"/>
      <c r="M715" s="119"/>
      <c r="S715" s="181"/>
      <c r="T715" s="185"/>
      <c r="U715" s="186"/>
      <c r="V715" s="182"/>
      <c r="W715" s="184"/>
      <c r="X715" s="187"/>
      <c r="Y715" s="188"/>
      <c r="Z715" s="189"/>
    </row>
    <row r="716" spans="2:26">
      <c r="B716" s="9"/>
      <c r="C716" s="119"/>
      <c r="D716" s="119"/>
      <c r="E716" s="119"/>
      <c r="F716" s="119"/>
      <c r="G716" s="119"/>
      <c r="H716" s="119"/>
      <c r="I716" s="119"/>
      <c r="J716" s="119"/>
      <c r="K716" s="119"/>
      <c r="L716" s="119"/>
      <c r="M716" s="119"/>
      <c r="S716" s="181"/>
      <c r="T716" s="185"/>
      <c r="U716" s="186"/>
      <c r="V716" s="182"/>
      <c r="W716" s="184"/>
      <c r="X716" s="187"/>
      <c r="Y716" s="188"/>
      <c r="Z716" s="189"/>
    </row>
    <row r="717" spans="2:26">
      <c r="B717" s="9"/>
      <c r="C717" s="119"/>
      <c r="D717" s="119"/>
      <c r="E717" s="119"/>
      <c r="F717" s="119"/>
      <c r="G717" s="119"/>
      <c r="H717" s="119"/>
      <c r="I717" s="119"/>
      <c r="J717" s="119"/>
      <c r="K717" s="119"/>
      <c r="L717" s="119"/>
      <c r="M717" s="119"/>
      <c r="S717" s="181"/>
      <c r="T717" s="185"/>
      <c r="U717" s="186"/>
      <c r="V717" s="182"/>
      <c r="W717" s="184"/>
      <c r="X717" s="187"/>
      <c r="Y717" s="188"/>
      <c r="Z717" s="189"/>
    </row>
    <row r="718" spans="2:26" ht="16.5" customHeight="1">
      <c r="B718" s="9"/>
      <c r="C718" s="119"/>
      <c r="D718" s="119"/>
      <c r="E718" s="119"/>
      <c r="F718" s="119"/>
      <c r="G718" s="119"/>
      <c r="H718" s="119"/>
      <c r="I718" s="119"/>
      <c r="J718" s="119"/>
      <c r="K718" s="119"/>
      <c r="L718" s="119"/>
      <c r="M718" s="119"/>
      <c r="S718" s="181"/>
      <c r="T718" s="185"/>
      <c r="U718" s="186"/>
      <c r="V718" s="182"/>
      <c r="W718" s="184"/>
      <c r="X718" s="187"/>
      <c r="Y718" s="188"/>
      <c r="Z718" s="189"/>
    </row>
    <row r="719" spans="2:26" ht="16.5" customHeight="1">
      <c r="B719" s="9"/>
      <c r="C719" s="119"/>
      <c r="D719" s="119"/>
      <c r="E719" s="119"/>
      <c r="F719" s="119"/>
      <c r="G719" s="119"/>
      <c r="H719" s="119"/>
      <c r="I719" s="119"/>
      <c r="J719" s="119"/>
      <c r="K719" s="119"/>
      <c r="L719" s="119"/>
      <c r="M719" s="119"/>
      <c r="S719" s="181"/>
      <c r="T719" s="185"/>
      <c r="U719" s="186"/>
      <c r="V719" s="182"/>
      <c r="W719" s="184"/>
      <c r="X719" s="187"/>
      <c r="Y719" s="188"/>
      <c r="Z719" s="189"/>
    </row>
    <row r="720" spans="2:26" ht="16.5" customHeight="1">
      <c r="B720" s="9"/>
      <c r="C720" s="119"/>
      <c r="D720" s="119"/>
      <c r="E720" s="119"/>
      <c r="F720" s="119"/>
      <c r="G720" s="119"/>
      <c r="H720" s="119"/>
      <c r="I720" s="119"/>
      <c r="J720" s="119"/>
      <c r="K720" s="119"/>
      <c r="L720" s="119"/>
      <c r="M720" s="119"/>
      <c r="S720" s="181"/>
      <c r="T720" s="185"/>
      <c r="U720" s="186"/>
      <c r="V720" s="182"/>
      <c r="W720" s="184"/>
      <c r="X720" s="187"/>
      <c r="Y720" s="188"/>
      <c r="Z720" s="189"/>
    </row>
    <row r="721" spans="2:26" ht="16.5" customHeight="1">
      <c r="B721" s="9"/>
      <c r="C721" s="119"/>
      <c r="D721" s="119"/>
      <c r="E721" s="119"/>
      <c r="F721" s="119"/>
      <c r="G721" s="119"/>
      <c r="H721" s="119"/>
      <c r="I721" s="119"/>
      <c r="J721" s="119"/>
      <c r="K721" s="119"/>
      <c r="L721" s="119"/>
      <c r="M721" s="119"/>
      <c r="S721" s="181"/>
      <c r="T721" s="185"/>
      <c r="U721" s="186"/>
      <c r="V721" s="182"/>
      <c r="W721" s="184"/>
      <c r="X721" s="187"/>
      <c r="Y721" s="188"/>
      <c r="Z721" s="189"/>
    </row>
    <row r="722" spans="2:26" ht="16.5" customHeight="1">
      <c r="B722" s="9"/>
      <c r="C722" s="119"/>
      <c r="D722" s="119"/>
      <c r="E722" s="119"/>
      <c r="F722" s="119"/>
      <c r="G722" s="119"/>
      <c r="H722" s="119"/>
      <c r="I722" s="119"/>
      <c r="J722" s="119"/>
      <c r="K722" s="119"/>
      <c r="L722" s="119"/>
      <c r="M722" s="119"/>
      <c r="S722" s="181"/>
      <c r="T722" s="185"/>
      <c r="U722" s="186"/>
      <c r="V722" s="182"/>
      <c r="W722" s="184"/>
      <c r="X722" s="187"/>
      <c r="Y722" s="188"/>
      <c r="Z722" s="189"/>
    </row>
    <row r="723" spans="2:26">
      <c r="B723" s="9"/>
      <c r="C723" s="119"/>
      <c r="D723" s="119"/>
      <c r="E723" s="119"/>
      <c r="F723" s="119"/>
      <c r="G723" s="119"/>
      <c r="H723" s="119"/>
      <c r="I723" s="119"/>
      <c r="J723" s="119"/>
      <c r="K723" s="119"/>
      <c r="L723" s="119"/>
      <c r="M723" s="119"/>
      <c r="S723" s="181"/>
      <c r="T723" s="185"/>
      <c r="U723" s="186"/>
      <c r="V723" s="182"/>
      <c r="W723" s="184"/>
      <c r="X723" s="187"/>
      <c r="Y723" s="188"/>
      <c r="Z723" s="189"/>
    </row>
    <row r="724" spans="2:26" ht="16.5" customHeight="1">
      <c r="B724" s="9"/>
      <c r="C724" s="119"/>
      <c r="D724" s="119"/>
      <c r="E724" s="119"/>
      <c r="F724" s="119"/>
      <c r="G724" s="119"/>
      <c r="H724" s="119"/>
      <c r="I724" s="119"/>
      <c r="J724" s="119"/>
      <c r="K724" s="119"/>
      <c r="L724" s="119"/>
      <c r="M724" s="119"/>
      <c r="S724" s="181"/>
      <c r="T724" s="185"/>
      <c r="U724" s="186"/>
      <c r="V724" s="182"/>
      <c r="W724" s="184"/>
      <c r="X724" s="187"/>
      <c r="Y724" s="188"/>
      <c r="Z724" s="189"/>
    </row>
    <row r="725" spans="2:26" ht="16.5" customHeight="1">
      <c r="B725" s="9"/>
      <c r="C725" s="119"/>
      <c r="D725" s="119"/>
      <c r="E725" s="119"/>
      <c r="F725" s="119"/>
      <c r="G725" s="119"/>
      <c r="H725" s="119"/>
      <c r="I725" s="119"/>
      <c r="J725" s="119"/>
      <c r="K725" s="119"/>
      <c r="L725" s="119"/>
      <c r="M725" s="119"/>
      <c r="S725" s="181"/>
      <c r="T725" s="185"/>
      <c r="U725" s="186"/>
      <c r="V725" s="182"/>
      <c r="W725" s="184"/>
      <c r="X725" s="187"/>
      <c r="Y725" s="188"/>
      <c r="Z725" s="189"/>
    </row>
    <row r="726" spans="2:26">
      <c r="B726" s="9"/>
      <c r="C726" s="119"/>
      <c r="D726" s="119"/>
      <c r="E726" s="119"/>
      <c r="F726" s="119"/>
      <c r="G726" s="119"/>
      <c r="H726" s="119"/>
      <c r="I726" s="119"/>
      <c r="J726" s="119"/>
      <c r="K726" s="119"/>
      <c r="L726" s="119"/>
      <c r="M726" s="119"/>
      <c r="S726" s="181"/>
      <c r="T726" s="185"/>
      <c r="U726" s="186"/>
      <c r="V726" s="182"/>
      <c r="W726" s="184"/>
      <c r="X726" s="187"/>
      <c r="Y726" s="188"/>
      <c r="Z726" s="189"/>
    </row>
    <row r="727" spans="2:26">
      <c r="B727" s="9"/>
      <c r="C727" s="119"/>
      <c r="D727" s="119"/>
      <c r="E727" s="119"/>
      <c r="F727" s="119"/>
      <c r="G727" s="119"/>
      <c r="H727" s="119"/>
      <c r="I727" s="119"/>
      <c r="J727" s="119"/>
      <c r="K727" s="119"/>
      <c r="L727" s="119"/>
      <c r="M727" s="119"/>
      <c r="S727" s="181"/>
      <c r="T727" s="185"/>
      <c r="U727" s="186"/>
      <c r="V727" s="182"/>
      <c r="W727" s="184"/>
      <c r="X727" s="187"/>
      <c r="Y727" s="188"/>
      <c r="Z727" s="189"/>
    </row>
    <row r="728" spans="2:26">
      <c r="B728" s="9"/>
      <c r="C728" s="119"/>
      <c r="D728" s="119"/>
      <c r="E728" s="119"/>
      <c r="F728" s="119"/>
      <c r="G728" s="119"/>
      <c r="H728" s="119"/>
      <c r="I728" s="119"/>
      <c r="J728" s="119"/>
      <c r="K728" s="119"/>
      <c r="L728" s="119"/>
      <c r="M728" s="119"/>
      <c r="S728" s="181"/>
      <c r="T728" s="185"/>
      <c r="U728" s="186"/>
      <c r="V728" s="182"/>
      <c r="W728" s="184"/>
      <c r="X728" s="187"/>
      <c r="Y728" s="188"/>
      <c r="Z728" s="189"/>
    </row>
    <row r="729" spans="2:26">
      <c r="B729" s="9"/>
      <c r="C729" s="119"/>
      <c r="D729" s="119"/>
      <c r="E729" s="119"/>
      <c r="F729" s="119"/>
      <c r="G729" s="119"/>
      <c r="H729" s="119"/>
      <c r="I729" s="119"/>
      <c r="J729" s="119"/>
      <c r="K729" s="119"/>
      <c r="L729" s="119"/>
      <c r="M729" s="119"/>
      <c r="S729" s="181"/>
      <c r="T729" s="185"/>
      <c r="U729" s="186"/>
      <c r="V729" s="182"/>
      <c r="W729" s="184"/>
      <c r="X729" s="187"/>
      <c r="Y729" s="188"/>
      <c r="Z729" s="189"/>
    </row>
    <row r="730" spans="2:26">
      <c r="B730" s="9"/>
      <c r="C730" s="119"/>
      <c r="D730" s="119"/>
      <c r="E730" s="119"/>
      <c r="F730" s="119"/>
      <c r="G730" s="119"/>
      <c r="H730" s="119"/>
      <c r="I730" s="119"/>
      <c r="J730" s="119"/>
      <c r="K730" s="119"/>
      <c r="L730" s="119"/>
      <c r="M730" s="119"/>
      <c r="S730" s="181"/>
      <c r="T730" s="185"/>
      <c r="U730" s="186"/>
      <c r="V730" s="182"/>
      <c r="W730" s="184"/>
      <c r="X730" s="187"/>
      <c r="Y730" s="188"/>
      <c r="Z730" s="189"/>
    </row>
    <row r="731" spans="2:26">
      <c r="B731" s="9"/>
      <c r="C731" s="119"/>
      <c r="D731" s="119"/>
      <c r="E731" s="119"/>
      <c r="F731" s="119"/>
      <c r="G731" s="119"/>
      <c r="H731" s="119"/>
      <c r="I731" s="119"/>
      <c r="J731" s="119"/>
      <c r="K731" s="119"/>
      <c r="L731" s="119"/>
      <c r="M731" s="119"/>
      <c r="S731" s="181"/>
      <c r="T731" s="185"/>
      <c r="U731" s="186"/>
      <c r="V731" s="182"/>
      <c r="W731" s="184"/>
      <c r="X731" s="187"/>
      <c r="Y731" s="188"/>
      <c r="Z731" s="189"/>
    </row>
    <row r="732" spans="2:26">
      <c r="B732" s="9"/>
      <c r="C732" s="119"/>
      <c r="D732" s="119"/>
      <c r="E732" s="119"/>
      <c r="F732" s="119"/>
      <c r="G732" s="119"/>
      <c r="H732" s="119"/>
      <c r="I732" s="119"/>
      <c r="J732" s="119"/>
      <c r="K732" s="119"/>
      <c r="L732" s="119"/>
      <c r="M732" s="119"/>
      <c r="S732" s="181"/>
      <c r="T732" s="185"/>
      <c r="U732" s="186"/>
      <c r="V732" s="182"/>
      <c r="W732" s="184"/>
      <c r="X732" s="187"/>
      <c r="Y732" s="188"/>
      <c r="Z732" s="189"/>
    </row>
    <row r="733" spans="2:26">
      <c r="B733" s="9"/>
      <c r="C733" s="119"/>
      <c r="D733" s="119"/>
      <c r="E733" s="119"/>
      <c r="F733" s="119"/>
      <c r="G733" s="119"/>
      <c r="H733" s="119"/>
      <c r="I733" s="119"/>
      <c r="J733" s="119"/>
      <c r="K733" s="119"/>
      <c r="L733" s="119"/>
      <c r="M733" s="119"/>
      <c r="O733" s="119"/>
      <c r="P733" s="119"/>
      <c r="S733" s="181"/>
      <c r="T733" s="185"/>
      <c r="U733" s="186"/>
      <c r="V733" s="182"/>
      <c r="W733" s="184"/>
      <c r="X733" s="187"/>
      <c r="Y733" s="188"/>
      <c r="Z733" s="189"/>
    </row>
    <row r="734" spans="2:26">
      <c r="B734" s="9"/>
      <c r="C734" s="119"/>
      <c r="D734" s="119"/>
      <c r="E734" s="119"/>
      <c r="F734" s="119"/>
      <c r="G734" s="119"/>
      <c r="H734" s="119"/>
      <c r="I734" s="119"/>
      <c r="J734" s="119"/>
      <c r="K734" s="119"/>
      <c r="L734" s="119"/>
      <c r="M734" s="119"/>
      <c r="S734" s="181"/>
      <c r="T734" s="185"/>
      <c r="U734" s="186"/>
      <c r="V734" s="182"/>
      <c r="W734" s="184"/>
      <c r="X734" s="187"/>
      <c r="Y734" s="188"/>
      <c r="Z734" s="189"/>
    </row>
    <row r="735" spans="2:26">
      <c r="B735" s="9"/>
      <c r="C735" s="119"/>
      <c r="D735" s="119"/>
      <c r="E735" s="119"/>
      <c r="F735" s="119"/>
      <c r="G735" s="119"/>
      <c r="H735" s="119"/>
      <c r="I735" s="119"/>
      <c r="J735" s="119"/>
      <c r="K735" s="119"/>
      <c r="L735" s="119"/>
      <c r="M735" s="119"/>
      <c r="S735" s="181"/>
      <c r="T735" s="185"/>
      <c r="U735" s="186"/>
      <c r="V735" s="182"/>
      <c r="W735" s="184"/>
      <c r="X735" s="187"/>
      <c r="Y735" s="188"/>
      <c r="Z735" s="189"/>
    </row>
    <row r="736" spans="2:26">
      <c r="B736" s="9"/>
      <c r="C736" s="119"/>
      <c r="D736" s="119"/>
      <c r="E736" s="119"/>
      <c r="F736" s="119"/>
      <c r="G736" s="119"/>
      <c r="H736" s="119"/>
      <c r="I736" s="119"/>
      <c r="J736" s="119"/>
      <c r="K736" s="119"/>
      <c r="L736" s="119"/>
      <c r="M736" s="119"/>
      <c r="S736" s="181"/>
      <c r="T736" s="185"/>
      <c r="U736" s="186"/>
      <c r="V736" s="182"/>
      <c r="W736" s="184"/>
      <c r="X736" s="187"/>
      <c r="Y736" s="188"/>
      <c r="Z736" s="189"/>
    </row>
    <row r="737" spans="2:26">
      <c r="B737" s="9"/>
      <c r="C737" s="119"/>
      <c r="D737" s="119"/>
      <c r="E737" s="119"/>
      <c r="F737" s="119"/>
      <c r="G737" s="119"/>
      <c r="H737" s="119"/>
      <c r="I737" s="119"/>
      <c r="J737" s="119"/>
      <c r="K737" s="119"/>
      <c r="L737" s="119"/>
      <c r="M737" s="119"/>
      <c r="S737" s="181"/>
      <c r="T737" s="185"/>
      <c r="U737" s="186"/>
      <c r="V737" s="182"/>
      <c r="W737" s="184"/>
      <c r="X737" s="187"/>
      <c r="Y737" s="188"/>
      <c r="Z737" s="189"/>
    </row>
    <row r="738" spans="2:26">
      <c r="B738" s="9"/>
      <c r="C738" s="119"/>
      <c r="D738" s="119"/>
      <c r="E738" s="119"/>
      <c r="F738" s="119"/>
      <c r="G738" s="119"/>
      <c r="H738" s="119"/>
      <c r="I738" s="119"/>
      <c r="J738" s="119"/>
      <c r="K738" s="119"/>
      <c r="L738" s="119"/>
      <c r="M738" s="119"/>
      <c r="S738" s="181"/>
      <c r="T738" s="185"/>
      <c r="U738" s="186"/>
      <c r="V738" s="182"/>
      <c r="W738" s="184"/>
      <c r="X738" s="187"/>
      <c r="Y738" s="188"/>
      <c r="Z738" s="189"/>
    </row>
    <row r="739" spans="2:26">
      <c r="B739" s="9"/>
      <c r="C739" s="119"/>
      <c r="D739" s="119"/>
      <c r="E739" s="119"/>
      <c r="F739" s="119"/>
      <c r="G739" s="119"/>
      <c r="H739" s="119"/>
      <c r="I739" s="119"/>
      <c r="J739" s="119"/>
      <c r="K739" s="119"/>
      <c r="L739" s="119"/>
      <c r="M739" s="119"/>
      <c r="S739" s="181"/>
      <c r="T739" s="185"/>
      <c r="U739" s="186"/>
      <c r="V739" s="182"/>
      <c r="W739" s="184"/>
      <c r="X739" s="187"/>
      <c r="Y739" s="188"/>
      <c r="Z739" s="189"/>
    </row>
    <row r="740" spans="2:26" ht="16.5" customHeight="1">
      <c r="B740" s="9"/>
      <c r="C740" s="119"/>
      <c r="D740" s="119"/>
      <c r="E740" s="119"/>
      <c r="F740" s="119"/>
      <c r="G740" s="119"/>
      <c r="H740" s="119"/>
      <c r="I740" s="119"/>
      <c r="J740" s="119"/>
      <c r="K740" s="119"/>
      <c r="L740" s="119"/>
      <c r="M740" s="119"/>
      <c r="S740" s="181"/>
      <c r="T740" s="185"/>
      <c r="U740" s="186"/>
      <c r="V740" s="182"/>
      <c r="W740" s="184"/>
      <c r="X740" s="187"/>
      <c r="Y740" s="188"/>
      <c r="Z740" s="189"/>
    </row>
    <row r="741" spans="2:26">
      <c r="B741" s="9"/>
      <c r="C741" s="119"/>
      <c r="D741" s="119"/>
      <c r="E741" s="119"/>
      <c r="F741" s="119"/>
      <c r="G741" s="119"/>
      <c r="H741" s="119"/>
      <c r="I741" s="119"/>
      <c r="J741" s="119"/>
      <c r="K741" s="119"/>
      <c r="L741" s="119"/>
      <c r="M741" s="119"/>
      <c r="S741" s="181"/>
      <c r="T741" s="185"/>
      <c r="U741" s="186"/>
      <c r="V741" s="182"/>
      <c r="W741" s="184"/>
      <c r="X741" s="187"/>
      <c r="Y741" s="188"/>
      <c r="Z741" s="189"/>
    </row>
    <row r="742" spans="2:26">
      <c r="B742" s="9"/>
      <c r="C742" s="119"/>
      <c r="D742" s="119"/>
      <c r="E742" s="119"/>
      <c r="F742" s="119"/>
      <c r="G742" s="119"/>
      <c r="H742" s="119"/>
      <c r="I742" s="119"/>
      <c r="J742" s="119"/>
      <c r="K742" s="119"/>
      <c r="L742" s="119"/>
      <c r="M742" s="119"/>
      <c r="S742" s="181"/>
      <c r="T742" s="185"/>
      <c r="U742" s="186"/>
      <c r="V742" s="182"/>
      <c r="W742" s="184"/>
      <c r="X742" s="187"/>
      <c r="Y742" s="188"/>
      <c r="Z742" s="189"/>
    </row>
    <row r="743" spans="2:26">
      <c r="B743" s="9"/>
      <c r="C743" s="119"/>
      <c r="D743" s="119"/>
      <c r="E743" s="119"/>
      <c r="F743" s="119"/>
      <c r="G743" s="119"/>
      <c r="H743" s="119"/>
      <c r="I743" s="119"/>
      <c r="J743" s="119"/>
      <c r="K743" s="119"/>
      <c r="L743" s="119"/>
      <c r="M743" s="119"/>
      <c r="S743" s="181"/>
      <c r="T743" s="185"/>
      <c r="U743" s="186"/>
      <c r="V743" s="182"/>
      <c r="W743" s="184"/>
      <c r="X743" s="187"/>
      <c r="Y743" s="188"/>
      <c r="Z743" s="189"/>
    </row>
    <row r="744" spans="2:26">
      <c r="B744" s="9"/>
      <c r="C744" s="119"/>
      <c r="D744" s="119"/>
      <c r="E744" s="119"/>
      <c r="F744" s="119"/>
      <c r="G744" s="119"/>
      <c r="H744" s="119"/>
      <c r="I744" s="119"/>
      <c r="J744" s="119"/>
      <c r="K744" s="119"/>
      <c r="L744" s="119"/>
      <c r="M744" s="119"/>
      <c r="S744" s="181"/>
      <c r="T744" s="185"/>
      <c r="U744" s="186"/>
      <c r="V744" s="182"/>
      <c r="W744" s="184"/>
      <c r="X744" s="187"/>
      <c r="Y744" s="188"/>
      <c r="Z744" s="189"/>
    </row>
    <row r="745" spans="2:26">
      <c r="B745" s="9"/>
      <c r="C745" s="119"/>
      <c r="D745" s="119"/>
      <c r="E745" s="119"/>
      <c r="F745" s="119"/>
      <c r="G745" s="119"/>
      <c r="H745" s="119"/>
      <c r="I745" s="119"/>
      <c r="J745" s="119"/>
      <c r="K745" s="119"/>
      <c r="L745" s="119"/>
      <c r="M745" s="119"/>
      <c r="S745" s="181"/>
      <c r="T745" s="185"/>
      <c r="U745" s="186"/>
      <c r="V745" s="182"/>
      <c r="W745" s="184"/>
      <c r="X745" s="187"/>
      <c r="Y745" s="188"/>
      <c r="Z745" s="189"/>
    </row>
    <row r="746" spans="2:26">
      <c r="B746" s="9"/>
      <c r="C746" s="119"/>
      <c r="D746" s="119"/>
      <c r="E746" s="119"/>
      <c r="F746" s="119"/>
      <c r="G746" s="119"/>
      <c r="H746" s="119"/>
      <c r="I746" s="119"/>
      <c r="J746" s="119"/>
      <c r="K746" s="119"/>
      <c r="L746" s="119"/>
      <c r="M746" s="119"/>
      <c r="S746" s="181"/>
      <c r="T746" s="185"/>
      <c r="U746" s="186"/>
      <c r="V746" s="182"/>
      <c r="W746" s="184"/>
      <c r="X746" s="187"/>
      <c r="Y746" s="188"/>
      <c r="Z746" s="189"/>
    </row>
    <row r="747" spans="2:26" ht="16.5" customHeight="1">
      <c r="B747" s="9"/>
      <c r="C747" s="119"/>
      <c r="D747" s="119"/>
      <c r="E747" s="119"/>
      <c r="F747" s="119"/>
      <c r="G747" s="119"/>
      <c r="H747" s="119"/>
      <c r="I747" s="119"/>
      <c r="J747" s="119"/>
      <c r="K747" s="119"/>
      <c r="L747" s="119"/>
      <c r="M747" s="119"/>
      <c r="S747" s="181"/>
      <c r="T747" s="185"/>
      <c r="U747" s="186"/>
      <c r="V747" s="182"/>
      <c r="W747" s="184"/>
      <c r="X747" s="187"/>
      <c r="Y747" s="188"/>
      <c r="Z747" s="189"/>
    </row>
    <row r="748" spans="2:26" ht="16.5" customHeight="1">
      <c r="B748" s="9"/>
      <c r="C748" s="119"/>
      <c r="D748" s="119"/>
      <c r="E748" s="119"/>
      <c r="F748" s="119"/>
      <c r="G748" s="119"/>
      <c r="H748" s="119"/>
      <c r="I748" s="119"/>
      <c r="J748" s="119"/>
      <c r="K748" s="119"/>
      <c r="L748" s="119"/>
      <c r="M748" s="119"/>
      <c r="S748" s="181"/>
      <c r="T748" s="185"/>
      <c r="U748" s="186"/>
      <c r="V748" s="182"/>
      <c r="W748" s="184"/>
      <c r="X748" s="187"/>
      <c r="Y748" s="188"/>
      <c r="Z748" s="189"/>
    </row>
    <row r="749" spans="2:26" ht="16.5" customHeight="1">
      <c r="B749" s="9"/>
      <c r="C749" s="119"/>
      <c r="D749" s="119"/>
      <c r="E749" s="119"/>
      <c r="F749" s="119"/>
      <c r="G749" s="119"/>
      <c r="H749" s="119"/>
      <c r="I749" s="119"/>
      <c r="J749" s="119"/>
      <c r="K749" s="119"/>
      <c r="L749" s="119"/>
      <c r="M749" s="119"/>
      <c r="S749" s="181"/>
      <c r="T749" s="185"/>
      <c r="U749" s="186"/>
      <c r="V749" s="182"/>
      <c r="W749" s="184"/>
      <c r="X749" s="187"/>
      <c r="Y749" s="188"/>
      <c r="Z749" s="189"/>
    </row>
    <row r="750" spans="2:26" ht="18.600000000000001" customHeight="1">
      <c r="B750" s="9"/>
      <c r="C750" s="119"/>
      <c r="D750" s="119"/>
      <c r="E750" s="119"/>
      <c r="F750" s="119"/>
      <c r="G750" s="119"/>
      <c r="H750" s="119"/>
      <c r="I750" s="119"/>
      <c r="J750" s="119"/>
      <c r="K750" s="119"/>
      <c r="L750" s="119"/>
      <c r="M750" s="119"/>
      <c r="S750" s="181"/>
      <c r="T750" s="185"/>
      <c r="U750" s="186"/>
      <c r="V750" s="182"/>
      <c r="W750" s="184"/>
      <c r="X750" s="187"/>
      <c r="Y750" s="188"/>
      <c r="Z750" s="189"/>
    </row>
    <row r="751" spans="2:26" ht="18.600000000000001" customHeight="1">
      <c r="B751" s="9"/>
      <c r="C751" s="119"/>
      <c r="D751" s="119"/>
      <c r="E751" s="119"/>
      <c r="F751" s="119"/>
      <c r="G751" s="119"/>
      <c r="H751" s="119"/>
      <c r="I751" s="119"/>
      <c r="J751" s="119"/>
      <c r="K751" s="119"/>
      <c r="L751" s="119"/>
      <c r="M751" s="119"/>
      <c r="S751" s="181"/>
      <c r="T751" s="185"/>
      <c r="U751" s="186"/>
      <c r="V751" s="182"/>
      <c r="W751" s="184"/>
      <c r="X751" s="187"/>
      <c r="Y751" s="188"/>
      <c r="Z751" s="189"/>
    </row>
    <row r="752" spans="2:26" ht="18.600000000000001" customHeight="1">
      <c r="B752" s="9"/>
      <c r="C752" s="119"/>
      <c r="D752" s="119"/>
      <c r="E752" s="119"/>
      <c r="F752" s="119"/>
      <c r="G752" s="119"/>
      <c r="H752" s="119"/>
      <c r="I752" s="119"/>
      <c r="J752" s="119"/>
      <c r="K752" s="119"/>
      <c r="L752" s="119"/>
      <c r="M752" s="119"/>
      <c r="S752" s="181"/>
      <c r="T752" s="185"/>
      <c r="U752" s="186"/>
      <c r="V752" s="182"/>
      <c r="W752" s="184"/>
      <c r="X752" s="187"/>
      <c r="Y752" s="188"/>
      <c r="Z752" s="189"/>
    </row>
    <row r="753" spans="2:26">
      <c r="B753" s="9"/>
      <c r="C753" s="119"/>
      <c r="D753" s="119"/>
      <c r="E753" s="119"/>
      <c r="F753" s="119"/>
      <c r="G753" s="119"/>
      <c r="H753" s="119"/>
      <c r="I753" s="119"/>
      <c r="J753" s="119"/>
      <c r="K753" s="119"/>
      <c r="L753" s="119"/>
      <c r="M753" s="119"/>
      <c r="S753" s="181"/>
      <c r="T753" s="185"/>
      <c r="U753" s="186"/>
      <c r="V753" s="182"/>
      <c r="W753" s="184"/>
      <c r="X753" s="187"/>
      <c r="Y753" s="188"/>
      <c r="Z753" s="189"/>
    </row>
    <row r="754" spans="2:26">
      <c r="B754" s="9"/>
      <c r="C754" s="119"/>
      <c r="D754" s="119"/>
      <c r="E754" s="119"/>
      <c r="F754" s="119"/>
      <c r="G754" s="119"/>
      <c r="H754" s="119"/>
      <c r="I754" s="119"/>
      <c r="J754" s="119"/>
      <c r="K754" s="119"/>
      <c r="L754" s="119"/>
      <c r="M754" s="119"/>
      <c r="S754" s="181"/>
      <c r="T754" s="185"/>
      <c r="U754" s="186"/>
      <c r="V754" s="182"/>
      <c r="W754" s="184"/>
      <c r="X754" s="187"/>
      <c r="Y754" s="188"/>
      <c r="Z754" s="189"/>
    </row>
    <row r="755" spans="2:26">
      <c r="B755" s="9"/>
      <c r="C755" s="119"/>
      <c r="D755" s="119"/>
      <c r="E755" s="119"/>
      <c r="F755" s="119"/>
      <c r="G755" s="119"/>
      <c r="H755" s="119"/>
      <c r="I755" s="119"/>
      <c r="J755" s="119"/>
      <c r="K755" s="119"/>
      <c r="L755" s="119"/>
      <c r="M755" s="119"/>
      <c r="S755" s="181"/>
      <c r="T755" s="185"/>
      <c r="U755" s="186"/>
      <c r="V755" s="182"/>
      <c r="W755" s="184"/>
      <c r="X755" s="187"/>
      <c r="Y755" s="188"/>
      <c r="Z755" s="189"/>
    </row>
    <row r="756" spans="2:26" ht="16.5" customHeight="1">
      <c r="B756" s="9"/>
      <c r="C756" s="119"/>
      <c r="D756" s="119"/>
      <c r="E756" s="119"/>
      <c r="F756" s="119"/>
      <c r="G756" s="119"/>
      <c r="H756" s="119"/>
      <c r="I756" s="119"/>
      <c r="J756" s="119"/>
      <c r="K756" s="119"/>
      <c r="L756" s="119"/>
      <c r="M756" s="119"/>
      <c r="S756" s="181"/>
      <c r="T756" s="185"/>
      <c r="U756" s="186"/>
      <c r="V756" s="182"/>
      <c r="W756" s="184"/>
      <c r="X756" s="187"/>
      <c r="Y756" s="188"/>
      <c r="Z756" s="189"/>
    </row>
    <row r="757" spans="2:26" ht="16.5" customHeight="1">
      <c r="B757" s="9"/>
      <c r="C757" s="119"/>
      <c r="D757" s="119"/>
      <c r="E757" s="119"/>
      <c r="F757" s="119"/>
      <c r="G757" s="119"/>
      <c r="H757" s="119"/>
      <c r="I757" s="119"/>
      <c r="J757" s="119"/>
      <c r="K757" s="119"/>
      <c r="L757" s="119"/>
      <c r="M757" s="119"/>
      <c r="S757" s="181"/>
      <c r="T757" s="185"/>
      <c r="U757" s="186"/>
      <c r="V757" s="182"/>
      <c r="W757" s="184"/>
      <c r="X757" s="187"/>
      <c r="Y757" s="188"/>
      <c r="Z757" s="189"/>
    </row>
    <row r="758" spans="2:26">
      <c r="B758" s="9"/>
      <c r="C758" s="119"/>
      <c r="D758" s="119"/>
      <c r="E758" s="119"/>
      <c r="F758" s="119"/>
      <c r="G758" s="119"/>
      <c r="H758" s="119"/>
      <c r="I758" s="119"/>
      <c r="J758" s="119"/>
      <c r="K758" s="119"/>
      <c r="L758" s="119"/>
      <c r="M758" s="119"/>
      <c r="S758" s="181"/>
      <c r="T758" s="185"/>
      <c r="U758" s="186"/>
      <c r="V758" s="182"/>
      <c r="W758" s="184"/>
      <c r="X758" s="187"/>
      <c r="Y758" s="188"/>
      <c r="Z758" s="189"/>
    </row>
    <row r="759" spans="2:26">
      <c r="B759" s="9"/>
      <c r="C759" s="119"/>
      <c r="D759" s="119"/>
      <c r="E759" s="119"/>
      <c r="F759" s="119"/>
      <c r="G759" s="119"/>
      <c r="H759" s="119"/>
      <c r="I759" s="119"/>
      <c r="J759" s="119"/>
      <c r="K759" s="119"/>
      <c r="L759" s="119"/>
      <c r="M759" s="119"/>
      <c r="S759" s="181"/>
      <c r="T759" s="185"/>
      <c r="U759" s="186"/>
      <c r="V759" s="182"/>
      <c r="W759" s="184"/>
      <c r="X759" s="187"/>
      <c r="Y759" s="188"/>
      <c r="Z759" s="189"/>
    </row>
    <row r="760" spans="2:26">
      <c r="B760" s="9"/>
      <c r="C760" s="119"/>
      <c r="D760" s="119"/>
      <c r="E760" s="119"/>
      <c r="F760" s="119"/>
      <c r="G760" s="119"/>
      <c r="H760" s="119"/>
      <c r="I760" s="119"/>
      <c r="J760" s="119"/>
      <c r="K760" s="119"/>
      <c r="L760" s="119"/>
      <c r="M760" s="119"/>
      <c r="S760" s="181"/>
      <c r="T760" s="185"/>
      <c r="U760" s="186"/>
      <c r="V760" s="182"/>
      <c r="W760" s="184"/>
      <c r="X760" s="187"/>
      <c r="Y760" s="188"/>
      <c r="Z760" s="189"/>
    </row>
    <row r="761" spans="2:26" ht="16.5" customHeight="1">
      <c r="B761" s="9"/>
      <c r="C761" s="119"/>
      <c r="D761" s="119"/>
      <c r="E761" s="119"/>
      <c r="F761" s="119"/>
      <c r="G761" s="119"/>
      <c r="H761" s="119"/>
      <c r="I761" s="119"/>
      <c r="J761" s="119"/>
      <c r="K761" s="119"/>
      <c r="L761" s="119"/>
      <c r="M761" s="119"/>
      <c r="S761" s="181"/>
      <c r="T761" s="185"/>
      <c r="U761" s="186"/>
      <c r="V761" s="182"/>
      <c r="W761" s="184"/>
      <c r="X761" s="187"/>
      <c r="Y761" s="188"/>
      <c r="Z761" s="189"/>
    </row>
    <row r="762" spans="2:26" ht="16.5" customHeight="1">
      <c r="B762" s="9"/>
      <c r="C762" s="119"/>
      <c r="D762" s="119"/>
      <c r="E762" s="119"/>
      <c r="F762" s="119"/>
      <c r="G762" s="119"/>
      <c r="H762" s="119"/>
      <c r="I762" s="119"/>
      <c r="J762" s="119"/>
      <c r="K762" s="119"/>
      <c r="L762" s="119"/>
      <c r="M762" s="119"/>
      <c r="S762" s="181"/>
      <c r="T762" s="185"/>
      <c r="U762" s="186"/>
      <c r="V762" s="182"/>
      <c r="W762" s="184"/>
      <c r="X762" s="187"/>
      <c r="Y762" s="188"/>
      <c r="Z762" s="189"/>
    </row>
    <row r="763" spans="2:26" ht="16.5" customHeight="1">
      <c r="B763" s="9"/>
      <c r="C763" s="119"/>
      <c r="D763" s="119"/>
      <c r="E763" s="119"/>
      <c r="F763" s="119"/>
      <c r="G763" s="119"/>
      <c r="H763" s="119"/>
      <c r="I763" s="119"/>
      <c r="J763" s="119"/>
      <c r="K763" s="119"/>
      <c r="L763" s="119"/>
      <c r="M763" s="119"/>
      <c r="S763" s="181"/>
      <c r="T763" s="185"/>
      <c r="U763" s="186"/>
      <c r="V763" s="182"/>
      <c r="W763" s="184"/>
      <c r="X763" s="187"/>
      <c r="Y763" s="188"/>
      <c r="Z763" s="189"/>
    </row>
    <row r="764" spans="2:26">
      <c r="B764" s="9"/>
      <c r="C764" s="119"/>
      <c r="D764" s="119"/>
      <c r="E764" s="119"/>
      <c r="F764" s="119"/>
      <c r="G764" s="119"/>
      <c r="H764" s="119"/>
      <c r="I764" s="119"/>
      <c r="J764" s="119"/>
      <c r="K764" s="119"/>
      <c r="L764" s="119"/>
      <c r="M764" s="119"/>
      <c r="S764" s="181"/>
      <c r="T764" s="185"/>
      <c r="U764" s="186"/>
      <c r="V764" s="182"/>
      <c r="W764" s="184"/>
      <c r="X764" s="187"/>
      <c r="Y764" s="188"/>
      <c r="Z764" s="189"/>
    </row>
    <row r="765" spans="2:26">
      <c r="B765" s="9"/>
      <c r="C765" s="119"/>
      <c r="D765" s="119"/>
      <c r="E765" s="119"/>
      <c r="F765" s="119"/>
      <c r="G765" s="119"/>
      <c r="H765" s="119"/>
      <c r="I765" s="119"/>
      <c r="J765" s="119"/>
      <c r="K765" s="119"/>
      <c r="L765" s="119"/>
      <c r="M765" s="119"/>
      <c r="S765" s="181"/>
      <c r="T765" s="185"/>
      <c r="U765" s="186"/>
      <c r="V765" s="182"/>
      <c r="W765" s="184"/>
      <c r="X765" s="187"/>
      <c r="Y765" s="188"/>
      <c r="Z765" s="189"/>
    </row>
    <row r="766" spans="2:26">
      <c r="B766" s="9"/>
      <c r="C766" s="119"/>
      <c r="D766" s="119"/>
      <c r="E766" s="119"/>
      <c r="F766" s="119"/>
      <c r="G766" s="119"/>
      <c r="H766" s="119"/>
      <c r="I766" s="119"/>
      <c r="J766" s="119"/>
      <c r="K766" s="119"/>
      <c r="L766" s="119"/>
      <c r="M766" s="119"/>
      <c r="S766" s="181"/>
      <c r="T766" s="185"/>
      <c r="U766" s="186"/>
      <c r="V766" s="182"/>
      <c r="W766" s="184"/>
      <c r="X766" s="187"/>
      <c r="Y766" s="188"/>
      <c r="Z766" s="189"/>
    </row>
    <row r="767" spans="2:26">
      <c r="B767" s="9"/>
      <c r="C767" s="119"/>
      <c r="D767" s="119"/>
      <c r="E767" s="119"/>
      <c r="F767" s="119"/>
      <c r="G767" s="119"/>
      <c r="H767" s="119"/>
      <c r="I767" s="119"/>
      <c r="J767" s="119"/>
      <c r="K767" s="119"/>
      <c r="L767" s="119"/>
      <c r="M767" s="119"/>
      <c r="S767" s="181"/>
      <c r="T767" s="185"/>
      <c r="U767" s="186"/>
      <c r="V767" s="182"/>
      <c r="W767" s="184"/>
      <c r="X767" s="187"/>
      <c r="Y767" s="188"/>
      <c r="Z767" s="189"/>
    </row>
    <row r="768" spans="2:26">
      <c r="B768" s="9"/>
      <c r="C768" s="119"/>
      <c r="D768" s="119"/>
      <c r="E768" s="119"/>
      <c r="F768" s="119"/>
      <c r="G768" s="119"/>
      <c r="H768" s="119"/>
      <c r="I768" s="119"/>
      <c r="J768" s="119"/>
      <c r="K768" s="119"/>
      <c r="L768" s="119"/>
      <c r="M768" s="119"/>
      <c r="S768" s="181"/>
      <c r="T768" s="185"/>
      <c r="U768" s="186"/>
      <c r="V768" s="182"/>
      <c r="W768" s="184"/>
      <c r="X768" s="187"/>
      <c r="Y768" s="188"/>
      <c r="Z768" s="189"/>
    </row>
    <row r="769" spans="2:26">
      <c r="B769" s="9"/>
      <c r="C769" s="119"/>
      <c r="D769" s="119"/>
      <c r="E769" s="119"/>
      <c r="F769" s="119"/>
      <c r="G769" s="119"/>
      <c r="H769" s="119"/>
      <c r="I769" s="119"/>
      <c r="J769" s="119"/>
      <c r="K769" s="119"/>
      <c r="L769" s="119"/>
      <c r="M769" s="119"/>
      <c r="S769" s="181"/>
      <c r="T769" s="185"/>
      <c r="U769" s="186"/>
      <c r="V769" s="182"/>
      <c r="W769" s="184"/>
      <c r="X769" s="187"/>
      <c r="Y769" s="188"/>
      <c r="Z769" s="189"/>
    </row>
    <row r="770" spans="2:26">
      <c r="B770" s="9"/>
      <c r="C770" s="119"/>
      <c r="D770" s="119"/>
      <c r="E770" s="119"/>
      <c r="F770" s="119"/>
      <c r="G770" s="119"/>
      <c r="H770" s="119"/>
      <c r="I770" s="119"/>
      <c r="J770" s="119"/>
      <c r="K770" s="119"/>
      <c r="L770" s="119"/>
      <c r="M770" s="119"/>
      <c r="S770" s="181"/>
      <c r="T770" s="185"/>
      <c r="U770" s="186"/>
      <c r="V770" s="182"/>
      <c r="W770" s="184"/>
      <c r="X770" s="187"/>
      <c r="Y770" s="188"/>
      <c r="Z770" s="189"/>
    </row>
    <row r="771" spans="2:26">
      <c r="B771" s="9"/>
      <c r="C771" s="119"/>
      <c r="D771" s="119"/>
      <c r="E771" s="119"/>
      <c r="F771" s="119"/>
      <c r="G771" s="119"/>
      <c r="H771" s="119"/>
      <c r="I771" s="119"/>
      <c r="J771" s="119"/>
      <c r="K771" s="119"/>
      <c r="L771" s="119"/>
      <c r="M771" s="119"/>
      <c r="S771" s="181"/>
      <c r="T771" s="185"/>
      <c r="U771" s="186"/>
      <c r="V771" s="182"/>
      <c r="W771" s="184"/>
      <c r="X771" s="187"/>
      <c r="Y771" s="188"/>
      <c r="Z771" s="189"/>
    </row>
    <row r="772" spans="2:26">
      <c r="B772" s="9"/>
      <c r="C772" s="119"/>
      <c r="D772" s="119"/>
      <c r="E772" s="119"/>
      <c r="F772" s="119"/>
      <c r="G772" s="119"/>
      <c r="H772" s="119"/>
      <c r="I772" s="119"/>
      <c r="J772" s="119"/>
      <c r="K772" s="119"/>
      <c r="L772" s="119"/>
      <c r="M772" s="119"/>
      <c r="S772" s="181"/>
      <c r="T772" s="185"/>
      <c r="U772" s="186"/>
      <c r="V772" s="182"/>
      <c r="W772" s="184"/>
      <c r="X772" s="187"/>
      <c r="Y772" s="188"/>
      <c r="Z772" s="189"/>
    </row>
    <row r="773" spans="2:26">
      <c r="B773" s="9"/>
      <c r="C773" s="119"/>
      <c r="D773" s="119"/>
      <c r="E773" s="119"/>
      <c r="F773" s="119"/>
      <c r="G773" s="119"/>
      <c r="H773" s="119"/>
      <c r="I773" s="119"/>
      <c r="J773" s="119"/>
      <c r="K773" s="119"/>
      <c r="L773" s="119"/>
      <c r="M773" s="119"/>
      <c r="S773" s="181"/>
      <c r="T773" s="185"/>
      <c r="U773" s="186"/>
      <c r="V773" s="182"/>
      <c r="W773" s="184"/>
      <c r="X773" s="187"/>
      <c r="Y773" s="188"/>
      <c r="Z773" s="189"/>
    </row>
    <row r="774" spans="2:26">
      <c r="B774" s="9"/>
      <c r="C774" s="119"/>
      <c r="D774" s="119"/>
      <c r="E774" s="119"/>
      <c r="F774" s="119"/>
      <c r="G774" s="119"/>
      <c r="H774" s="119"/>
      <c r="I774" s="119"/>
      <c r="J774" s="119"/>
      <c r="K774" s="119"/>
      <c r="L774" s="119"/>
      <c r="M774" s="119"/>
      <c r="S774" s="181"/>
      <c r="T774" s="185"/>
      <c r="U774" s="186"/>
      <c r="V774" s="182"/>
      <c r="W774" s="184"/>
      <c r="X774" s="187"/>
      <c r="Y774" s="188"/>
      <c r="Z774" s="189"/>
    </row>
    <row r="775" spans="2:26">
      <c r="B775" s="9"/>
      <c r="C775" s="119"/>
      <c r="D775" s="119"/>
      <c r="E775" s="119"/>
      <c r="F775" s="119"/>
      <c r="G775" s="119"/>
      <c r="H775" s="119"/>
      <c r="I775" s="119"/>
      <c r="J775" s="119"/>
      <c r="K775" s="119"/>
      <c r="L775" s="119"/>
      <c r="M775" s="119"/>
      <c r="S775" s="181"/>
      <c r="T775" s="185"/>
      <c r="U775" s="186"/>
      <c r="V775" s="182"/>
      <c r="W775" s="184"/>
      <c r="X775" s="187"/>
      <c r="Y775" s="188"/>
      <c r="Z775" s="189"/>
    </row>
    <row r="776" spans="2:26" s="104" customFormat="1" ht="16.5" customHeight="1">
      <c r="B776" s="9"/>
      <c r="C776" s="11"/>
      <c r="D776" s="11"/>
      <c r="E776" s="11"/>
      <c r="F776" s="119"/>
      <c r="G776" s="119"/>
      <c r="H776" s="119"/>
      <c r="I776" s="119"/>
      <c r="J776" s="119"/>
      <c r="K776" s="119"/>
      <c r="L776" s="119"/>
      <c r="M776" s="11"/>
      <c r="N776" s="105"/>
      <c r="O776" s="105"/>
      <c r="P776" s="105"/>
      <c r="Q776" s="150"/>
      <c r="R776" s="154"/>
      <c r="S776" s="181"/>
      <c r="T776" s="185"/>
      <c r="U776" s="186"/>
      <c r="V776" s="182"/>
      <c r="W776" s="184"/>
      <c r="X776" s="187"/>
      <c r="Y776" s="188"/>
      <c r="Z776" s="189"/>
    </row>
    <row r="777" spans="2:26" ht="16.5" customHeight="1">
      <c r="B777" s="9"/>
      <c r="C777" s="119"/>
      <c r="D777" s="119"/>
      <c r="E777" s="119"/>
      <c r="F777" s="119"/>
      <c r="G777" s="119"/>
      <c r="H777" s="119"/>
      <c r="I777" s="119"/>
      <c r="J777" s="119"/>
      <c r="K777" s="119"/>
      <c r="L777" s="119"/>
      <c r="M777" s="119"/>
      <c r="S777" s="181"/>
      <c r="T777" s="185"/>
      <c r="U777" s="186"/>
      <c r="V777" s="182"/>
      <c r="W777" s="184"/>
      <c r="X777" s="187"/>
      <c r="Y777" s="188"/>
      <c r="Z777" s="189"/>
    </row>
    <row r="778" spans="2:26">
      <c r="B778" s="9"/>
      <c r="C778" s="119"/>
      <c r="D778" s="119"/>
      <c r="E778" s="119"/>
      <c r="F778" s="119"/>
      <c r="G778" s="119"/>
      <c r="H778" s="119"/>
      <c r="I778" s="119"/>
      <c r="J778" s="119"/>
      <c r="K778" s="119"/>
      <c r="L778" s="119"/>
      <c r="M778" s="119"/>
      <c r="S778" s="181"/>
      <c r="T778" s="185"/>
      <c r="U778" s="186"/>
      <c r="V778" s="182"/>
      <c r="W778" s="184"/>
      <c r="X778" s="187"/>
      <c r="Y778" s="188"/>
      <c r="Z778" s="189"/>
    </row>
    <row r="779" spans="2:26">
      <c r="B779" s="9"/>
      <c r="C779" s="119"/>
      <c r="D779" s="119"/>
      <c r="E779" s="119"/>
      <c r="F779" s="119"/>
      <c r="G779" s="119"/>
      <c r="H779" s="119"/>
      <c r="I779" s="119"/>
      <c r="J779" s="119"/>
      <c r="K779" s="119"/>
      <c r="L779" s="119"/>
      <c r="M779" s="119"/>
      <c r="S779" s="181"/>
      <c r="T779" s="185"/>
      <c r="U779" s="186"/>
      <c r="V779" s="182"/>
      <c r="W779" s="184"/>
      <c r="X779" s="187"/>
      <c r="Y779" s="188"/>
      <c r="Z779" s="189"/>
    </row>
    <row r="780" spans="2:26">
      <c r="B780" s="9"/>
      <c r="C780" s="119"/>
      <c r="D780" s="119"/>
      <c r="E780" s="119"/>
      <c r="F780" s="119"/>
      <c r="G780" s="119"/>
      <c r="H780" s="119"/>
      <c r="I780" s="119"/>
      <c r="J780" s="119"/>
      <c r="K780" s="119"/>
      <c r="L780" s="119"/>
      <c r="M780" s="119"/>
      <c r="S780" s="181"/>
      <c r="T780" s="185"/>
      <c r="U780" s="186"/>
      <c r="V780" s="182"/>
      <c r="W780" s="184"/>
      <c r="X780" s="187"/>
      <c r="Y780" s="188"/>
      <c r="Z780" s="189"/>
    </row>
    <row r="781" spans="2:26">
      <c r="B781" s="9"/>
      <c r="C781" s="119"/>
      <c r="D781" s="119"/>
      <c r="E781" s="119"/>
      <c r="F781" s="119"/>
      <c r="G781" s="119"/>
      <c r="H781" s="119"/>
      <c r="I781" s="119"/>
      <c r="J781" s="119"/>
      <c r="K781" s="119"/>
      <c r="L781" s="119"/>
      <c r="M781" s="119"/>
      <c r="S781" s="181"/>
      <c r="T781" s="185"/>
      <c r="U781" s="186"/>
      <c r="V781" s="182"/>
      <c r="W781" s="184"/>
      <c r="X781" s="187"/>
      <c r="Y781" s="188"/>
      <c r="Z781" s="189"/>
    </row>
    <row r="782" spans="2:26">
      <c r="B782" s="9"/>
      <c r="C782" s="119"/>
      <c r="D782" s="119"/>
      <c r="E782" s="119"/>
      <c r="F782" s="119"/>
      <c r="G782" s="119"/>
      <c r="H782" s="119"/>
      <c r="I782" s="119"/>
      <c r="J782" s="119"/>
      <c r="K782" s="119"/>
      <c r="L782" s="119"/>
      <c r="M782" s="119"/>
      <c r="S782" s="181"/>
      <c r="T782" s="185"/>
      <c r="U782" s="186"/>
      <c r="V782" s="182"/>
      <c r="W782" s="184"/>
      <c r="X782" s="187"/>
      <c r="Y782" s="188"/>
      <c r="Z782" s="189"/>
    </row>
    <row r="783" spans="2:26">
      <c r="B783" s="9"/>
      <c r="C783" s="119"/>
      <c r="D783" s="119"/>
      <c r="E783" s="119"/>
      <c r="F783" s="119"/>
      <c r="G783" s="119"/>
      <c r="H783" s="119"/>
      <c r="I783" s="119"/>
      <c r="J783" s="119"/>
      <c r="K783" s="119"/>
      <c r="L783" s="119"/>
      <c r="M783" s="119"/>
      <c r="S783" s="181"/>
      <c r="T783" s="185"/>
      <c r="U783" s="186"/>
      <c r="V783" s="182"/>
      <c r="W783" s="184"/>
      <c r="X783" s="187"/>
      <c r="Y783" s="188"/>
      <c r="Z783" s="189"/>
    </row>
    <row r="784" spans="2:26">
      <c r="B784" s="9"/>
      <c r="C784" s="119"/>
      <c r="D784" s="119"/>
      <c r="E784" s="119"/>
      <c r="F784" s="119"/>
      <c r="G784" s="119"/>
      <c r="H784" s="119"/>
      <c r="I784" s="119"/>
      <c r="J784" s="119"/>
      <c r="K784" s="119"/>
      <c r="L784" s="119"/>
      <c r="M784" s="119"/>
      <c r="S784" s="181"/>
      <c r="T784" s="185"/>
      <c r="U784" s="186"/>
      <c r="V784" s="182"/>
      <c r="W784" s="184"/>
      <c r="X784" s="187"/>
      <c r="Y784" s="188"/>
      <c r="Z784" s="189"/>
    </row>
    <row r="785" spans="2:26">
      <c r="B785" s="9"/>
      <c r="C785" s="119"/>
      <c r="D785" s="119"/>
      <c r="E785" s="119"/>
      <c r="F785" s="119"/>
      <c r="G785" s="119"/>
      <c r="H785" s="119"/>
      <c r="I785" s="119"/>
      <c r="J785" s="119"/>
      <c r="K785" s="119"/>
      <c r="L785" s="119"/>
      <c r="M785" s="119"/>
      <c r="S785" s="181"/>
      <c r="T785" s="185"/>
      <c r="U785" s="186"/>
      <c r="V785" s="182"/>
      <c r="W785" s="184"/>
      <c r="X785" s="187"/>
      <c r="Y785" s="188"/>
      <c r="Z785" s="189"/>
    </row>
    <row r="786" spans="2:26">
      <c r="B786" s="9"/>
      <c r="C786" s="119"/>
      <c r="D786" s="119"/>
      <c r="E786" s="119"/>
      <c r="F786" s="119"/>
      <c r="G786" s="119"/>
      <c r="H786" s="119"/>
      <c r="I786" s="119"/>
      <c r="J786" s="119"/>
      <c r="K786" s="119"/>
      <c r="L786" s="119"/>
      <c r="M786" s="119"/>
      <c r="S786" s="181"/>
      <c r="T786" s="185"/>
      <c r="U786" s="186"/>
      <c r="V786" s="182"/>
      <c r="W786" s="184"/>
      <c r="X786" s="187"/>
      <c r="Y786" s="188"/>
      <c r="Z786" s="189"/>
    </row>
    <row r="787" spans="2:26">
      <c r="B787" s="9"/>
      <c r="C787" s="119"/>
      <c r="D787" s="119"/>
      <c r="E787" s="119"/>
      <c r="F787" s="119"/>
      <c r="G787" s="119"/>
      <c r="H787" s="119"/>
      <c r="I787" s="119"/>
      <c r="J787" s="119"/>
      <c r="K787" s="119"/>
      <c r="L787" s="119"/>
      <c r="M787" s="119"/>
      <c r="S787" s="181"/>
      <c r="T787" s="185"/>
      <c r="U787" s="186"/>
      <c r="V787" s="182"/>
      <c r="W787" s="184"/>
      <c r="X787" s="187"/>
      <c r="Y787" s="188"/>
      <c r="Z787" s="189"/>
    </row>
    <row r="788" spans="2:26">
      <c r="B788" s="9"/>
      <c r="C788" s="119"/>
      <c r="D788" s="119"/>
      <c r="E788" s="119"/>
      <c r="F788" s="119"/>
      <c r="G788" s="119"/>
      <c r="H788" s="119"/>
      <c r="I788" s="119"/>
      <c r="J788" s="119"/>
      <c r="K788" s="119"/>
      <c r="L788" s="119"/>
      <c r="M788" s="119"/>
      <c r="S788" s="181"/>
      <c r="T788" s="185"/>
      <c r="U788" s="186"/>
      <c r="V788" s="182"/>
      <c r="W788" s="184"/>
      <c r="X788" s="187"/>
      <c r="Y788" s="188"/>
      <c r="Z788" s="189"/>
    </row>
    <row r="789" spans="2:26">
      <c r="B789" s="9"/>
      <c r="C789" s="119"/>
      <c r="D789" s="119"/>
      <c r="E789" s="119"/>
      <c r="F789" s="119"/>
      <c r="G789" s="119"/>
      <c r="H789" s="119"/>
      <c r="I789" s="119"/>
      <c r="J789" s="119"/>
      <c r="K789" s="119"/>
      <c r="L789" s="119"/>
      <c r="M789" s="119"/>
      <c r="S789" s="181"/>
      <c r="T789" s="185"/>
      <c r="U789" s="186"/>
      <c r="V789" s="182"/>
      <c r="W789" s="184"/>
      <c r="X789" s="187"/>
      <c r="Y789" s="188"/>
      <c r="Z789" s="189"/>
    </row>
    <row r="790" spans="2:26">
      <c r="B790" s="9"/>
      <c r="C790" s="119"/>
      <c r="D790" s="119"/>
      <c r="E790" s="119"/>
      <c r="F790" s="119"/>
      <c r="G790" s="119"/>
      <c r="H790" s="119"/>
      <c r="I790" s="119"/>
      <c r="J790" s="119"/>
      <c r="K790" s="119"/>
      <c r="L790" s="119"/>
      <c r="M790" s="119"/>
      <c r="S790" s="181"/>
      <c r="T790" s="185"/>
      <c r="U790" s="186"/>
      <c r="V790" s="182"/>
      <c r="W790" s="184"/>
      <c r="X790" s="187"/>
      <c r="Y790" s="188"/>
      <c r="Z790" s="189"/>
    </row>
    <row r="791" spans="2:26">
      <c r="B791" s="9"/>
      <c r="C791" s="119"/>
      <c r="D791" s="119"/>
      <c r="E791" s="119"/>
      <c r="F791" s="119"/>
      <c r="G791" s="119"/>
      <c r="H791" s="119"/>
      <c r="I791" s="119"/>
      <c r="J791" s="119"/>
      <c r="K791" s="119"/>
      <c r="L791" s="119"/>
      <c r="M791" s="119"/>
      <c r="S791" s="181"/>
      <c r="T791" s="185"/>
      <c r="U791" s="186"/>
      <c r="V791" s="182"/>
      <c r="W791" s="184"/>
      <c r="X791" s="187"/>
      <c r="Y791" s="188"/>
      <c r="Z791" s="189"/>
    </row>
    <row r="792" spans="2:26">
      <c r="B792" s="9"/>
      <c r="C792" s="119"/>
      <c r="D792" s="119"/>
      <c r="E792" s="119"/>
      <c r="F792" s="119"/>
      <c r="G792" s="119"/>
      <c r="H792" s="119"/>
      <c r="I792" s="119"/>
      <c r="J792" s="119"/>
      <c r="K792" s="119"/>
      <c r="L792" s="119"/>
      <c r="M792" s="119"/>
      <c r="S792" s="181"/>
      <c r="T792" s="185"/>
      <c r="U792" s="186"/>
      <c r="V792" s="182"/>
      <c r="W792" s="184"/>
      <c r="X792" s="187"/>
      <c r="Y792" s="188"/>
      <c r="Z792" s="189"/>
    </row>
    <row r="793" spans="2:26">
      <c r="B793" s="9"/>
      <c r="C793" s="119"/>
      <c r="D793" s="119"/>
      <c r="E793" s="119"/>
      <c r="F793" s="119"/>
      <c r="G793" s="119"/>
      <c r="H793" s="119"/>
      <c r="I793" s="119"/>
      <c r="J793" s="119"/>
      <c r="K793" s="119"/>
      <c r="L793" s="119"/>
      <c r="M793" s="119"/>
      <c r="S793" s="181"/>
      <c r="T793" s="185"/>
      <c r="U793" s="186"/>
      <c r="V793" s="182"/>
      <c r="W793" s="184"/>
      <c r="X793" s="187"/>
      <c r="Y793" s="188"/>
      <c r="Z793" s="189"/>
    </row>
    <row r="794" spans="2:26">
      <c r="B794" s="9"/>
      <c r="C794" s="119"/>
      <c r="D794" s="119"/>
      <c r="E794" s="119"/>
      <c r="F794" s="119"/>
      <c r="G794" s="119"/>
      <c r="H794" s="119"/>
      <c r="I794" s="119"/>
      <c r="J794" s="119"/>
      <c r="K794" s="119"/>
      <c r="L794" s="119"/>
      <c r="M794" s="119"/>
      <c r="S794" s="181"/>
      <c r="T794" s="185"/>
      <c r="U794" s="186"/>
      <c r="V794" s="182"/>
      <c r="W794" s="184"/>
      <c r="X794" s="187"/>
      <c r="Y794" s="188"/>
      <c r="Z794" s="189"/>
    </row>
    <row r="795" spans="2:26">
      <c r="B795" s="9"/>
      <c r="C795" s="119"/>
      <c r="D795" s="119"/>
      <c r="E795" s="119"/>
      <c r="F795" s="119"/>
      <c r="G795" s="119"/>
      <c r="H795" s="119"/>
      <c r="I795" s="119"/>
      <c r="J795" s="119"/>
      <c r="K795" s="119"/>
      <c r="L795" s="119"/>
      <c r="M795" s="119"/>
      <c r="S795" s="181"/>
      <c r="T795" s="185"/>
      <c r="U795" s="186"/>
      <c r="V795" s="182"/>
      <c r="W795" s="184"/>
      <c r="X795" s="187"/>
      <c r="Y795" s="188"/>
      <c r="Z795" s="189"/>
    </row>
    <row r="796" spans="2:26">
      <c r="B796" s="9"/>
      <c r="C796" s="119"/>
      <c r="D796" s="119"/>
      <c r="E796" s="119"/>
      <c r="F796" s="119"/>
      <c r="G796" s="119"/>
      <c r="H796" s="119"/>
      <c r="I796" s="119"/>
      <c r="J796" s="119"/>
      <c r="K796" s="119"/>
      <c r="L796" s="119"/>
      <c r="M796" s="119"/>
      <c r="S796" s="181"/>
      <c r="T796" s="185"/>
      <c r="U796" s="186"/>
      <c r="V796" s="182"/>
      <c r="W796" s="184"/>
      <c r="X796" s="187"/>
      <c r="Y796" s="188"/>
      <c r="Z796" s="189"/>
    </row>
    <row r="797" spans="2:26">
      <c r="B797" s="9"/>
      <c r="C797" s="119"/>
      <c r="D797" s="119"/>
      <c r="E797" s="119"/>
      <c r="F797" s="119"/>
      <c r="G797" s="119"/>
      <c r="H797" s="119"/>
      <c r="I797" s="119"/>
      <c r="J797" s="119"/>
      <c r="K797" s="119"/>
      <c r="L797" s="119"/>
      <c r="M797" s="119"/>
      <c r="S797" s="181"/>
      <c r="T797" s="185"/>
      <c r="U797" s="186"/>
      <c r="V797" s="182"/>
      <c r="W797" s="184"/>
      <c r="X797" s="187"/>
      <c r="Y797" s="188"/>
      <c r="Z797" s="189"/>
    </row>
    <row r="798" spans="2:26">
      <c r="B798" s="9"/>
      <c r="C798" s="119"/>
      <c r="D798" s="119"/>
      <c r="E798" s="119"/>
      <c r="F798" s="119"/>
      <c r="G798" s="119"/>
      <c r="H798" s="119"/>
      <c r="I798" s="119"/>
      <c r="J798" s="119"/>
      <c r="K798" s="119"/>
      <c r="L798" s="119"/>
      <c r="M798" s="119"/>
      <c r="S798" s="181"/>
      <c r="T798" s="185"/>
      <c r="U798" s="186"/>
      <c r="V798" s="182"/>
      <c r="W798" s="184"/>
      <c r="X798" s="187"/>
      <c r="Y798" s="188"/>
      <c r="Z798" s="189"/>
    </row>
    <row r="799" spans="2:26">
      <c r="B799" s="9"/>
      <c r="C799" s="119"/>
      <c r="D799" s="119"/>
      <c r="E799" s="119"/>
      <c r="F799" s="119"/>
      <c r="G799" s="119"/>
      <c r="H799" s="119"/>
      <c r="I799" s="119"/>
      <c r="J799" s="119"/>
      <c r="K799" s="119"/>
      <c r="L799" s="119"/>
      <c r="M799" s="119"/>
      <c r="S799" s="181"/>
      <c r="T799" s="185"/>
      <c r="U799" s="186"/>
      <c r="V799" s="182"/>
      <c r="W799" s="184"/>
      <c r="X799" s="187"/>
      <c r="Y799" s="188"/>
      <c r="Z799" s="189"/>
    </row>
    <row r="800" spans="2:26" ht="18.75" customHeight="1">
      <c r="B800" s="9"/>
      <c r="C800" s="119"/>
      <c r="D800" s="119"/>
      <c r="E800" s="119"/>
      <c r="F800" s="119"/>
      <c r="G800" s="119"/>
      <c r="H800" s="119"/>
      <c r="I800" s="119"/>
      <c r="J800" s="119"/>
      <c r="K800" s="119"/>
      <c r="L800" s="119"/>
      <c r="M800" s="119"/>
      <c r="S800" s="181"/>
      <c r="T800" s="185"/>
      <c r="U800" s="186"/>
      <c r="V800" s="182"/>
      <c r="W800" s="184"/>
      <c r="X800" s="187"/>
      <c r="Y800" s="188"/>
      <c r="Z800" s="189"/>
    </row>
    <row r="801" spans="2:26" ht="18.75" customHeight="1">
      <c r="B801" s="9"/>
      <c r="C801" s="119"/>
      <c r="D801" s="119"/>
      <c r="E801" s="119"/>
      <c r="F801" s="119"/>
      <c r="G801" s="119"/>
      <c r="H801" s="119"/>
      <c r="I801" s="119"/>
      <c r="J801" s="119"/>
      <c r="K801" s="119"/>
      <c r="L801" s="119"/>
      <c r="M801" s="119"/>
      <c r="S801" s="181"/>
      <c r="T801" s="185"/>
      <c r="U801" s="186"/>
      <c r="V801" s="182"/>
      <c r="W801" s="184"/>
      <c r="X801" s="187"/>
      <c r="Y801" s="188"/>
      <c r="Z801" s="189"/>
    </row>
    <row r="802" spans="2:26" ht="18.75" customHeight="1">
      <c r="B802" s="9"/>
      <c r="C802" s="119"/>
      <c r="D802" s="119"/>
      <c r="E802" s="119"/>
      <c r="F802" s="119"/>
      <c r="G802" s="119"/>
      <c r="H802" s="119"/>
      <c r="I802" s="119"/>
      <c r="J802" s="119"/>
      <c r="K802" s="119"/>
      <c r="L802" s="119"/>
      <c r="M802" s="119"/>
      <c r="S802" s="181"/>
      <c r="T802" s="185"/>
      <c r="U802" s="186"/>
      <c r="V802" s="182"/>
      <c r="W802" s="184"/>
      <c r="X802" s="187"/>
      <c r="Y802" s="188"/>
      <c r="Z802" s="189"/>
    </row>
    <row r="803" spans="2:26" s="108" customFormat="1" ht="16.5" customHeight="1">
      <c r="B803" s="9"/>
      <c r="C803" s="116"/>
      <c r="D803" s="116"/>
      <c r="E803" s="116"/>
      <c r="F803" s="116"/>
      <c r="G803" s="116"/>
      <c r="H803" s="116"/>
      <c r="I803" s="116"/>
      <c r="J803" s="116"/>
      <c r="K803" s="116"/>
      <c r="L803" s="116"/>
      <c r="M803" s="116"/>
      <c r="N803" s="107"/>
      <c r="O803" s="107"/>
      <c r="P803" s="107"/>
      <c r="Q803" s="151"/>
      <c r="R803" s="154"/>
      <c r="S803" s="181"/>
      <c r="T803" s="185"/>
      <c r="U803" s="186"/>
      <c r="V803" s="182"/>
      <c r="W803" s="184"/>
      <c r="X803" s="187"/>
      <c r="Y803" s="188"/>
      <c r="Z803" s="189"/>
    </row>
    <row r="804" spans="2:26" s="108" customFormat="1" ht="16.5" customHeight="1">
      <c r="B804" s="9"/>
      <c r="C804" s="116"/>
      <c r="D804" s="116"/>
      <c r="E804" s="116"/>
      <c r="F804" s="116"/>
      <c r="G804" s="116"/>
      <c r="H804" s="116"/>
      <c r="I804" s="116"/>
      <c r="J804" s="116"/>
      <c r="K804" s="116"/>
      <c r="L804" s="116"/>
      <c r="M804" s="116"/>
      <c r="N804" s="107"/>
      <c r="O804" s="107"/>
      <c r="P804" s="107"/>
      <c r="Q804" s="151"/>
      <c r="R804" s="154"/>
      <c r="S804" s="181"/>
      <c r="T804" s="185"/>
      <c r="U804" s="186"/>
      <c r="V804" s="182"/>
      <c r="W804" s="184"/>
      <c r="X804" s="187"/>
      <c r="Y804" s="188"/>
      <c r="Z804" s="189"/>
    </row>
    <row r="805" spans="2:26" ht="16.5" customHeight="1">
      <c r="B805" s="9"/>
      <c r="C805" s="119"/>
      <c r="D805" s="119"/>
      <c r="E805" s="119"/>
      <c r="F805" s="119"/>
      <c r="G805" s="119"/>
      <c r="H805" s="119"/>
      <c r="I805" s="119"/>
      <c r="J805" s="119"/>
      <c r="K805" s="119"/>
      <c r="L805" s="119"/>
      <c r="M805" s="119"/>
      <c r="S805" s="181"/>
      <c r="T805" s="185"/>
      <c r="U805" s="186"/>
      <c r="V805" s="182"/>
      <c r="W805" s="184"/>
      <c r="X805" s="187"/>
      <c r="Y805" s="188"/>
      <c r="Z805" s="189"/>
    </row>
    <row r="806" spans="2:26">
      <c r="B806" s="9"/>
      <c r="C806" s="119"/>
      <c r="D806" s="119"/>
      <c r="E806" s="119"/>
      <c r="F806" s="119"/>
      <c r="G806" s="119"/>
      <c r="H806" s="119"/>
      <c r="I806" s="119"/>
      <c r="J806" s="119"/>
      <c r="K806" s="119"/>
      <c r="L806" s="119"/>
      <c r="M806" s="119"/>
      <c r="S806" s="181"/>
      <c r="T806" s="185"/>
      <c r="U806" s="186"/>
      <c r="V806" s="182"/>
      <c r="W806" s="184"/>
      <c r="X806" s="187"/>
      <c r="Y806" s="188"/>
      <c r="Z806" s="189"/>
    </row>
    <row r="807" spans="2:26">
      <c r="B807" s="9"/>
      <c r="C807" s="119"/>
      <c r="D807" s="119"/>
      <c r="E807" s="119"/>
      <c r="F807" s="119"/>
      <c r="G807" s="119"/>
      <c r="H807" s="119"/>
      <c r="I807" s="119"/>
      <c r="J807" s="119"/>
      <c r="K807" s="119"/>
      <c r="L807" s="119"/>
      <c r="M807" s="119"/>
      <c r="O807" s="116"/>
      <c r="P807" s="116"/>
      <c r="S807" s="181"/>
      <c r="T807" s="185"/>
      <c r="U807" s="186"/>
      <c r="V807" s="182"/>
      <c r="W807" s="184"/>
      <c r="X807" s="187"/>
      <c r="Y807" s="188"/>
      <c r="Z807" s="189"/>
    </row>
    <row r="808" spans="2:26" s="108" customFormat="1">
      <c r="B808" s="9"/>
      <c r="C808" s="116"/>
      <c r="D808" s="116"/>
      <c r="E808" s="116"/>
      <c r="F808" s="116"/>
      <c r="G808" s="116"/>
      <c r="H808" s="116"/>
      <c r="I808" s="116"/>
      <c r="J808" s="116"/>
      <c r="K808" s="116"/>
      <c r="L808" s="116"/>
      <c r="M808" s="116"/>
      <c r="N808" s="107"/>
      <c r="O808" s="107"/>
      <c r="P808" s="107"/>
      <c r="Q808" s="151"/>
      <c r="R808" s="154"/>
      <c r="S808" s="181"/>
      <c r="T808" s="185"/>
      <c r="U808" s="186"/>
      <c r="V808" s="182"/>
      <c r="W808" s="184"/>
      <c r="X808" s="187"/>
      <c r="Y808" s="188"/>
      <c r="Z808" s="189"/>
    </row>
    <row r="809" spans="2:26" s="104" customFormat="1">
      <c r="B809" s="9"/>
      <c r="C809" s="11"/>
      <c r="D809" s="11"/>
      <c r="E809" s="11"/>
      <c r="F809" s="11"/>
      <c r="G809" s="116"/>
      <c r="H809" s="116"/>
      <c r="I809" s="116"/>
      <c r="J809" s="116"/>
      <c r="K809" s="116"/>
      <c r="L809" s="116"/>
      <c r="M809" s="11"/>
      <c r="N809" s="105"/>
      <c r="O809" s="105"/>
      <c r="P809" s="105"/>
      <c r="Q809" s="150"/>
      <c r="R809" s="154"/>
      <c r="S809" s="181"/>
      <c r="T809" s="185"/>
      <c r="U809" s="186"/>
      <c r="V809" s="182"/>
      <c r="W809" s="184"/>
      <c r="X809" s="187"/>
      <c r="Y809" s="188"/>
      <c r="Z809" s="189"/>
    </row>
    <row r="810" spans="2:26" s="104" customFormat="1">
      <c r="B810" s="9"/>
      <c r="C810" s="11"/>
      <c r="D810" s="11"/>
      <c r="E810" s="11"/>
      <c r="F810" s="11"/>
      <c r="G810" s="11"/>
      <c r="H810" s="11"/>
      <c r="I810" s="11"/>
      <c r="J810" s="11"/>
      <c r="K810" s="11"/>
      <c r="L810" s="11"/>
      <c r="M810" s="11"/>
      <c r="N810" s="105"/>
      <c r="O810" s="105"/>
      <c r="P810" s="105"/>
      <c r="Q810" s="150"/>
      <c r="R810" s="154"/>
      <c r="S810" s="181"/>
      <c r="T810" s="185"/>
      <c r="U810" s="186"/>
      <c r="V810" s="182"/>
      <c r="W810" s="184"/>
      <c r="X810" s="187"/>
      <c r="Y810" s="188"/>
      <c r="Z810" s="189"/>
    </row>
    <row r="811" spans="2:26" s="104" customFormat="1">
      <c r="B811" s="9"/>
      <c r="C811" s="11"/>
      <c r="D811" s="11"/>
      <c r="E811" s="11"/>
      <c r="F811" s="11"/>
      <c r="G811" s="11"/>
      <c r="H811" s="11"/>
      <c r="I811" s="11"/>
      <c r="J811" s="11"/>
      <c r="K811" s="11"/>
      <c r="L811" s="11"/>
      <c r="M811" s="11"/>
      <c r="N811" s="105"/>
      <c r="O811" s="105"/>
      <c r="P811" s="105"/>
      <c r="Q811" s="150"/>
      <c r="R811" s="154"/>
      <c r="S811" s="181"/>
      <c r="T811" s="185"/>
      <c r="U811" s="186"/>
      <c r="V811" s="182"/>
      <c r="W811" s="184"/>
      <c r="X811" s="187"/>
      <c r="Y811" s="188"/>
      <c r="Z811" s="189"/>
    </row>
    <row r="812" spans="2:26" s="104" customFormat="1">
      <c r="B812" s="9"/>
      <c r="C812" s="11"/>
      <c r="D812" s="11"/>
      <c r="E812" s="11"/>
      <c r="F812" s="11"/>
      <c r="G812" s="11"/>
      <c r="H812" s="11"/>
      <c r="I812" s="11"/>
      <c r="J812" s="11"/>
      <c r="K812" s="11"/>
      <c r="L812" s="11"/>
      <c r="M812" s="11"/>
      <c r="N812" s="105"/>
      <c r="O812" s="116"/>
      <c r="P812" s="116"/>
      <c r="Q812" s="150"/>
      <c r="R812" s="154"/>
      <c r="S812" s="181"/>
      <c r="T812" s="185"/>
      <c r="U812" s="186"/>
      <c r="V812" s="182"/>
      <c r="W812" s="184"/>
      <c r="X812" s="187"/>
      <c r="Y812" s="188"/>
      <c r="Z812" s="189"/>
    </row>
    <row r="813" spans="2:26" s="104" customFormat="1">
      <c r="B813" s="9"/>
      <c r="C813" s="11"/>
      <c r="D813" s="11"/>
      <c r="E813" s="11"/>
      <c r="F813" s="11"/>
      <c r="G813" s="11"/>
      <c r="H813" s="11"/>
      <c r="I813" s="11"/>
      <c r="J813" s="11"/>
      <c r="K813" s="11"/>
      <c r="L813" s="11"/>
      <c r="M813" s="11"/>
      <c r="N813" s="105"/>
      <c r="O813" s="105"/>
      <c r="P813" s="105"/>
      <c r="Q813" s="150"/>
      <c r="R813" s="154"/>
      <c r="S813" s="181"/>
      <c r="T813" s="185"/>
      <c r="U813" s="186"/>
      <c r="V813" s="182"/>
      <c r="W813" s="184"/>
      <c r="X813" s="187"/>
      <c r="Y813" s="188"/>
      <c r="Z813" s="189"/>
    </row>
    <row r="814" spans="2:26">
      <c r="B814" s="9"/>
      <c r="C814" s="119"/>
      <c r="D814" s="119"/>
      <c r="E814" s="119"/>
      <c r="F814" s="119"/>
      <c r="G814" s="119"/>
      <c r="H814" s="119"/>
      <c r="I814" s="119"/>
      <c r="J814" s="119"/>
      <c r="K814" s="119"/>
      <c r="L814" s="119"/>
      <c r="M814" s="119"/>
      <c r="S814" s="181"/>
      <c r="T814" s="185"/>
      <c r="U814" s="186"/>
      <c r="V814" s="182"/>
      <c r="W814" s="184"/>
      <c r="X814" s="187"/>
      <c r="Y814" s="188"/>
      <c r="Z814" s="189"/>
    </row>
    <row r="815" spans="2:26">
      <c r="B815" s="9"/>
      <c r="C815" s="119"/>
      <c r="D815" s="119"/>
      <c r="E815" s="119"/>
      <c r="F815" s="119"/>
      <c r="G815" s="119"/>
      <c r="H815" s="119"/>
      <c r="I815" s="119"/>
      <c r="J815" s="119"/>
      <c r="K815" s="119"/>
      <c r="L815" s="119"/>
      <c r="M815" s="119"/>
      <c r="S815" s="181"/>
      <c r="T815" s="185"/>
      <c r="U815" s="186"/>
      <c r="V815" s="182"/>
      <c r="W815" s="184"/>
      <c r="X815" s="187"/>
      <c r="Y815" s="188"/>
      <c r="Z815" s="189"/>
    </row>
    <row r="816" spans="2:26">
      <c r="B816" s="9"/>
      <c r="C816" s="119"/>
      <c r="D816" s="119"/>
      <c r="E816" s="119"/>
      <c r="F816" s="119"/>
      <c r="G816" s="119"/>
      <c r="H816" s="119"/>
      <c r="I816" s="119"/>
      <c r="J816" s="119"/>
      <c r="K816" s="119"/>
      <c r="L816" s="119"/>
      <c r="M816" s="119"/>
      <c r="S816" s="181"/>
      <c r="T816" s="185"/>
      <c r="U816" s="186"/>
      <c r="V816" s="182"/>
      <c r="W816" s="184"/>
      <c r="X816" s="187"/>
      <c r="Y816" s="188"/>
      <c r="Z816" s="189"/>
    </row>
    <row r="817" spans="2:26">
      <c r="B817" s="9"/>
      <c r="C817" s="119"/>
      <c r="D817" s="119"/>
      <c r="E817" s="119"/>
      <c r="F817" s="119"/>
      <c r="G817" s="119"/>
      <c r="H817" s="119"/>
      <c r="I817" s="119"/>
      <c r="J817" s="119"/>
      <c r="K817" s="119"/>
      <c r="L817" s="119"/>
      <c r="M817" s="119"/>
      <c r="P817" s="116"/>
      <c r="S817" s="181"/>
      <c r="T817" s="185"/>
      <c r="U817" s="186"/>
      <c r="V817" s="182"/>
      <c r="W817" s="184"/>
      <c r="X817" s="187"/>
      <c r="Y817" s="188"/>
      <c r="Z817" s="189"/>
    </row>
    <row r="818" spans="2:26">
      <c r="B818" s="9"/>
      <c r="C818" s="119"/>
      <c r="D818" s="119"/>
      <c r="E818" s="119"/>
      <c r="F818" s="119"/>
      <c r="G818" s="119"/>
      <c r="H818" s="119"/>
      <c r="I818" s="119"/>
      <c r="J818" s="119"/>
      <c r="K818" s="119"/>
      <c r="L818" s="119"/>
      <c r="M818" s="116"/>
      <c r="S818" s="181"/>
      <c r="T818" s="185"/>
      <c r="U818" s="186"/>
      <c r="V818" s="182"/>
      <c r="W818" s="184"/>
      <c r="X818" s="187"/>
      <c r="Y818" s="188"/>
      <c r="Z818" s="189"/>
    </row>
    <row r="819" spans="2:26">
      <c r="B819" s="9"/>
      <c r="C819" s="119"/>
      <c r="D819" s="119"/>
      <c r="E819" s="119"/>
      <c r="F819" s="119"/>
      <c r="G819" s="119"/>
      <c r="H819" s="119"/>
      <c r="I819" s="119"/>
      <c r="J819" s="119"/>
      <c r="K819" s="119"/>
      <c r="L819" s="119"/>
      <c r="M819" s="119"/>
      <c r="S819" s="181"/>
      <c r="T819" s="185"/>
      <c r="U819" s="186"/>
      <c r="V819" s="182"/>
      <c r="W819" s="184"/>
      <c r="X819" s="187"/>
      <c r="Y819" s="188"/>
      <c r="Z819" s="189"/>
    </row>
    <row r="820" spans="2:26">
      <c r="B820" s="9"/>
      <c r="C820" s="119"/>
      <c r="D820" s="119"/>
      <c r="E820" s="119"/>
      <c r="F820" s="119"/>
      <c r="G820" s="119"/>
      <c r="H820" s="119"/>
      <c r="I820" s="119"/>
      <c r="J820" s="119"/>
      <c r="K820" s="119"/>
      <c r="L820" s="119"/>
      <c r="M820" s="119"/>
      <c r="S820" s="181"/>
      <c r="T820" s="185"/>
      <c r="U820" s="186"/>
      <c r="V820" s="182"/>
      <c r="W820" s="184"/>
      <c r="X820" s="187"/>
      <c r="Y820" s="188"/>
      <c r="Z820" s="189"/>
    </row>
    <row r="821" spans="2:26">
      <c r="B821" s="9"/>
      <c r="C821" s="119"/>
      <c r="D821" s="119"/>
      <c r="E821" s="119"/>
      <c r="F821" s="119"/>
      <c r="G821" s="119"/>
      <c r="H821" s="119"/>
      <c r="I821" s="119"/>
      <c r="J821" s="119"/>
      <c r="K821" s="119"/>
      <c r="L821" s="119"/>
      <c r="M821" s="119"/>
      <c r="S821" s="181"/>
      <c r="T821" s="185"/>
      <c r="U821" s="186"/>
      <c r="V821" s="182"/>
      <c r="W821" s="184"/>
      <c r="X821" s="187"/>
      <c r="Y821" s="188"/>
      <c r="Z821" s="189"/>
    </row>
    <row r="822" spans="2:26">
      <c r="B822" s="9"/>
      <c r="C822" s="119"/>
      <c r="D822" s="119"/>
      <c r="E822" s="119"/>
      <c r="F822" s="119"/>
      <c r="G822" s="119"/>
      <c r="H822" s="119"/>
      <c r="I822" s="119"/>
      <c r="J822" s="119"/>
      <c r="K822" s="119"/>
      <c r="L822" s="119"/>
      <c r="M822" s="119"/>
      <c r="S822" s="181"/>
      <c r="T822" s="185"/>
      <c r="U822" s="186"/>
      <c r="V822" s="182"/>
      <c r="W822" s="184"/>
      <c r="X822" s="187"/>
      <c r="Y822" s="188"/>
      <c r="Z822" s="189"/>
    </row>
    <row r="823" spans="2:26">
      <c r="B823" s="9"/>
      <c r="C823" s="119"/>
      <c r="D823" s="119"/>
      <c r="E823" s="119"/>
      <c r="F823" s="119"/>
      <c r="G823" s="119"/>
      <c r="H823" s="119"/>
      <c r="I823" s="119"/>
      <c r="J823" s="119"/>
      <c r="K823" s="119"/>
      <c r="L823" s="119"/>
      <c r="M823" s="119"/>
      <c r="S823" s="181"/>
      <c r="T823" s="185"/>
      <c r="U823" s="186"/>
      <c r="V823" s="182"/>
      <c r="W823" s="184"/>
      <c r="X823" s="187"/>
      <c r="Y823" s="188"/>
      <c r="Z823" s="189"/>
    </row>
    <row r="824" spans="2:26">
      <c r="B824" s="9"/>
      <c r="C824" s="119"/>
      <c r="D824" s="119"/>
      <c r="E824" s="119"/>
      <c r="F824" s="119"/>
      <c r="G824" s="119"/>
      <c r="H824" s="119"/>
      <c r="I824" s="119"/>
      <c r="J824" s="119"/>
      <c r="K824" s="119"/>
      <c r="L824" s="119"/>
      <c r="M824" s="119"/>
      <c r="S824" s="181"/>
      <c r="T824" s="185"/>
      <c r="U824" s="186"/>
      <c r="V824" s="182"/>
      <c r="W824" s="184"/>
      <c r="X824" s="187"/>
      <c r="Y824" s="188"/>
      <c r="Z824" s="189"/>
    </row>
    <row r="825" spans="2:26" ht="16.5" customHeight="1">
      <c r="B825" s="9"/>
      <c r="C825" s="119"/>
      <c r="D825" s="119"/>
      <c r="E825" s="119"/>
      <c r="F825" s="119"/>
      <c r="G825" s="119"/>
      <c r="H825" s="119"/>
      <c r="I825" s="119"/>
      <c r="J825" s="119"/>
      <c r="K825" s="119"/>
      <c r="L825" s="119"/>
      <c r="M825" s="119"/>
      <c r="S825" s="181"/>
      <c r="T825" s="185"/>
      <c r="U825" s="186"/>
      <c r="V825" s="182"/>
      <c r="W825" s="184"/>
      <c r="X825" s="187"/>
      <c r="Y825" s="188"/>
      <c r="Z825" s="189"/>
    </row>
    <row r="826" spans="2:26" ht="16.5" customHeight="1">
      <c r="B826" s="9"/>
      <c r="C826" s="119"/>
      <c r="D826" s="119"/>
      <c r="E826" s="119"/>
      <c r="F826" s="119"/>
      <c r="G826" s="119"/>
      <c r="H826" s="119"/>
      <c r="I826" s="119"/>
      <c r="J826" s="119"/>
      <c r="K826" s="119"/>
      <c r="L826" s="119"/>
      <c r="M826" s="119"/>
      <c r="S826" s="181"/>
      <c r="T826" s="185"/>
      <c r="U826" s="186"/>
      <c r="V826" s="182"/>
      <c r="W826" s="184"/>
      <c r="X826" s="187"/>
      <c r="Y826" s="188"/>
      <c r="Z826" s="189"/>
    </row>
    <row r="827" spans="2:26" ht="16.5" customHeight="1">
      <c r="B827" s="9"/>
      <c r="C827" s="119"/>
      <c r="D827" s="119"/>
      <c r="E827" s="119"/>
      <c r="F827" s="119"/>
      <c r="G827" s="119"/>
      <c r="H827" s="119"/>
      <c r="I827" s="119"/>
      <c r="J827" s="119"/>
      <c r="K827" s="119"/>
      <c r="L827" s="119"/>
      <c r="M827" s="119"/>
      <c r="S827" s="181"/>
      <c r="T827" s="185"/>
      <c r="U827" s="186"/>
      <c r="V827" s="182"/>
      <c r="W827" s="184"/>
      <c r="X827" s="187"/>
      <c r="Y827" s="188"/>
      <c r="Z827" s="189"/>
    </row>
    <row r="828" spans="2:26" ht="16.5" customHeight="1">
      <c r="B828" s="9"/>
      <c r="C828" s="119"/>
      <c r="D828" s="119"/>
      <c r="E828" s="119"/>
      <c r="F828" s="119"/>
      <c r="G828" s="119"/>
      <c r="H828" s="119"/>
      <c r="I828" s="119"/>
      <c r="J828" s="119"/>
      <c r="K828" s="119"/>
      <c r="L828" s="119"/>
      <c r="M828" s="119"/>
      <c r="S828" s="181"/>
      <c r="T828" s="185"/>
      <c r="U828" s="186"/>
      <c r="V828" s="182"/>
      <c r="W828" s="184"/>
      <c r="X828" s="187"/>
      <c r="Y828" s="188"/>
      <c r="Z828" s="189"/>
    </row>
    <row r="829" spans="2:26">
      <c r="B829" s="9"/>
      <c r="C829" s="119"/>
      <c r="D829" s="119"/>
      <c r="E829" s="119"/>
      <c r="F829" s="119"/>
      <c r="G829" s="119"/>
      <c r="H829" s="119"/>
      <c r="I829" s="119"/>
      <c r="J829" s="119"/>
      <c r="K829" s="119"/>
      <c r="L829" s="119"/>
      <c r="M829" s="119"/>
      <c r="S829" s="181"/>
      <c r="T829" s="185"/>
      <c r="U829" s="186"/>
      <c r="V829" s="182"/>
      <c r="W829" s="184"/>
      <c r="X829" s="187"/>
      <c r="Y829" s="188"/>
      <c r="Z829" s="189"/>
    </row>
    <row r="830" spans="2:26">
      <c r="B830" s="9"/>
      <c r="C830" s="119"/>
      <c r="D830" s="119"/>
      <c r="E830" s="119"/>
      <c r="F830" s="119"/>
      <c r="G830" s="119"/>
      <c r="H830" s="119"/>
      <c r="I830" s="119"/>
      <c r="J830" s="119"/>
      <c r="K830" s="119"/>
      <c r="L830" s="119"/>
      <c r="M830" s="119"/>
      <c r="S830" s="181"/>
      <c r="T830" s="185"/>
      <c r="U830" s="186"/>
      <c r="V830" s="182"/>
      <c r="W830" s="184"/>
      <c r="X830" s="187"/>
      <c r="Y830" s="188"/>
      <c r="Z830" s="189"/>
    </row>
    <row r="831" spans="2:26">
      <c r="B831" s="9"/>
      <c r="C831" s="119"/>
      <c r="D831" s="119"/>
      <c r="E831" s="119"/>
      <c r="F831" s="119"/>
      <c r="G831" s="119"/>
      <c r="H831" s="119"/>
      <c r="I831" s="119"/>
      <c r="J831" s="119"/>
      <c r="K831" s="119"/>
      <c r="L831" s="119"/>
      <c r="M831" s="119"/>
      <c r="S831" s="181"/>
      <c r="T831" s="185"/>
      <c r="U831" s="186"/>
      <c r="V831" s="182"/>
      <c r="W831" s="184"/>
      <c r="X831" s="187"/>
      <c r="Y831" s="188"/>
      <c r="Z831" s="189"/>
    </row>
    <row r="832" spans="2:26">
      <c r="B832" s="9"/>
      <c r="C832" s="119"/>
      <c r="D832" s="119"/>
      <c r="E832" s="119"/>
      <c r="F832" s="119"/>
      <c r="G832" s="119"/>
      <c r="H832" s="119"/>
      <c r="I832" s="119"/>
      <c r="J832" s="119"/>
      <c r="K832" s="119"/>
      <c r="L832" s="119"/>
      <c r="M832" s="119"/>
      <c r="S832" s="181"/>
      <c r="T832" s="185"/>
      <c r="U832" s="186"/>
      <c r="V832" s="182"/>
      <c r="W832" s="184"/>
      <c r="X832" s="187"/>
      <c r="Y832" s="188"/>
      <c r="Z832" s="189"/>
    </row>
    <row r="833" spans="2:26">
      <c r="B833" s="9"/>
      <c r="C833" s="119"/>
      <c r="D833" s="119"/>
      <c r="E833" s="119"/>
      <c r="F833" s="119"/>
      <c r="G833" s="119"/>
      <c r="H833" s="119"/>
      <c r="I833" s="119"/>
      <c r="J833" s="119"/>
      <c r="K833" s="119"/>
      <c r="L833" s="119"/>
      <c r="M833" s="119"/>
      <c r="S833" s="181"/>
      <c r="T833" s="185"/>
      <c r="U833" s="186"/>
      <c r="V833" s="182"/>
      <c r="W833" s="184"/>
      <c r="X833" s="187"/>
      <c r="Y833" s="188"/>
      <c r="Z833" s="189"/>
    </row>
    <row r="834" spans="2:26">
      <c r="B834" s="9"/>
      <c r="C834" s="119"/>
      <c r="D834" s="119"/>
      <c r="E834" s="119"/>
      <c r="F834" s="119"/>
      <c r="G834" s="119"/>
      <c r="H834" s="119"/>
      <c r="I834" s="119"/>
      <c r="J834" s="119"/>
      <c r="K834" s="119"/>
      <c r="L834" s="119"/>
      <c r="M834" s="119"/>
      <c r="S834" s="181"/>
      <c r="T834" s="185"/>
      <c r="U834" s="186"/>
      <c r="V834" s="182"/>
      <c r="W834" s="184"/>
      <c r="X834" s="187"/>
      <c r="Y834" s="188"/>
      <c r="Z834" s="189"/>
    </row>
    <row r="835" spans="2:26" ht="16.5" customHeight="1">
      <c r="B835" s="9"/>
      <c r="C835" s="119"/>
      <c r="D835" s="119"/>
      <c r="E835" s="119"/>
      <c r="F835" s="119"/>
      <c r="G835" s="119"/>
      <c r="H835" s="119"/>
      <c r="I835" s="119"/>
      <c r="J835" s="119"/>
      <c r="K835" s="119"/>
      <c r="L835" s="119"/>
      <c r="M835" s="119"/>
      <c r="S835" s="181"/>
      <c r="T835" s="185"/>
      <c r="U835" s="186"/>
      <c r="V835" s="182"/>
      <c r="W835" s="184"/>
      <c r="X835" s="187"/>
      <c r="Y835" s="188"/>
      <c r="Z835" s="189"/>
    </row>
    <row r="836" spans="2:26" ht="16.5" customHeight="1">
      <c r="B836" s="9"/>
      <c r="C836" s="119"/>
      <c r="D836" s="119"/>
      <c r="E836" s="119"/>
      <c r="F836" s="119"/>
      <c r="G836" s="119"/>
      <c r="H836" s="119"/>
      <c r="I836" s="119"/>
      <c r="J836" s="119"/>
      <c r="K836" s="119"/>
      <c r="L836" s="119"/>
      <c r="M836" s="119"/>
      <c r="S836" s="181"/>
      <c r="T836" s="185"/>
      <c r="U836" s="186"/>
      <c r="V836" s="182"/>
      <c r="W836" s="184"/>
      <c r="X836" s="187"/>
      <c r="Y836" s="188"/>
      <c r="Z836" s="189"/>
    </row>
    <row r="837" spans="2:26">
      <c r="B837" s="9"/>
      <c r="C837" s="119"/>
      <c r="D837" s="119"/>
      <c r="E837" s="119"/>
      <c r="F837" s="119"/>
      <c r="G837" s="119"/>
      <c r="H837" s="119"/>
      <c r="I837" s="119"/>
      <c r="J837" s="119"/>
      <c r="K837" s="119"/>
      <c r="L837" s="119"/>
      <c r="M837" s="119"/>
      <c r="S837" s="181"/>
      <c r="T837" s="185"/>
      <c r="U837" s="186"/>
      <c r="V837" s="182"/>
      <c r="W837" s="184"/>
      <c r="X837" s="187"/>
      <c r="Y837" s="188"/>
      <c r="Z837" s="189"/>
    </row>
    <row r="838" spans="2:26">
      <c r="B838" s="9"/>
      <c r="C838" s="119"/>
      <c r="D838" s="119"/>
      <c r="E838" s="119"/>
      <c r="F838" s="119"/>
      <c r="G838" s="119"/>
      <c r="H838" s="119"/>
      <c r="I838" s="119"/>
      <c r="J838" s="119"/>
      <c r="K838" s="119"/>
      <c r="L838" s="119"/>
      <c r="M838" s="119"/>
      <c r="N838" s="119"/>
      <c r="S838" s="181"/>
      <c r="T838" s="185"/>
      <c r="U838" s="186"/>
      <c r="V838" s="182"/>
      <c r="W838" s="184"/>
      <c r="X838" s="187"/>
      <c r="Y838" s="188"/>
      <c r="Z838" s="189"/>
    </row>
    <row r="839" spans="2:26">
      <c r="B839" s="9"/>
      <c r="C839" s="119"/>
      <c r="D839" s="119"/>
      <c r="E839" s="119"/>
      <c r="F839" s="119"/>
      <c r="G839" s="119"/>
      <c r="H839" s="119"/>
      <c r="I839" s="119"/>
      <c r="J839" s="119"/>
      <c r="K839" s="119"/>
      <c r="L839" s="119"/>
      <c r="M839" s="119"/>
      <c r="N839" s="119"/>
      <c r="S839" s="181"/>
      <c r="T839" s="185"/>
      <c r="U839" s="186"/>
      <c r="V839" s="182"/>
      <c r="W839" s="184"/>
      <c r="X839" s="187"/>
      <c r="Y839" s="188"/>
      <c r="Z839" s="189"/>
    </row>
    <row r="840" spans="2:26">
      <c r="B840" s="9"/>
      <c r="C840" s="119"/>
      <c r="D840" s="119"/>
      <c r="E840" s="119"/>
      <c r="F840" s="119"/>
      <c r="G840" s="119"/>
      <c r="H840" s="119"/>
      <c r="I840" s="119"/>
      <c r="J840" s="119"/>
      <c r="K840" s="119"/>
      <c r="L840" s="119"/>
      <c r="M840" s="119"/>
      <c r="S840" s="181"/>
      <c r="T840" s="185"/>
      <c r="U840" s="186"/>
      <c r="V840" s="182"/>
      <c r="W840" s="184"/>
      <c r="X840" s="187"/>
      <c r="Y840" s="188"/>
      <c r="Z840" s="189"/>
    </row>
    <row r="841" spans="2:26">
      <c r="B841" s="9"/>
      <c r="C841" s="119"/>
      <c r="D841" s="119"/>
      <c r="E841" s="119"/>
      <c r="F841" s="119"/>
      <c r="G841" s="119"/>
      <c r="H841" s="119"/>
      <c r="I841" s="119"/>
      <c r="J841" s="119"/>
      <c r="K841" s="119"/>
      <c r="L841" s="119"/>
      <c r="M841" s="119"/>
      <c r="S841" s="181"/>
      <c r="T841" s="185"/>
      <c r="U841" s="186"/>
      <c r="V841" s="182"/>
      <c r="W841" s="184"/>
      <c r="X841" s="187"/>
      <c r="Y841" s="188"/>
      <c r="Z841" s="189"/>
    </row>
    <row r="842" spans="2:26">
      <c r="B842" s="9"/>
      <c r="C842" s="119"/>
      <c r="D842" s="119"/>
      <c r="E842" s="119"/>
      <c r="F842" s="119"/>
      <c r="G842" s="119"/>
      <c r="H842" s="119"/>
      <c r="I842" s="119"/>
      <c r="J842" s="119"/>
      <c r="K842" s="119"/>
      <c r="L842" s="119"/>
      <c r="M842" s="119"/>
      <c r="S842" s="181"/>
      <c r="T842" s="185"/>
      <c r="U842" s="186"/>
      <c r="V842" s="182"/>
      <c r="W842" s="184"/>
      <c r="X842" s="187"/>
      <c r="Y842" s="188"/>
      <c r="Z842" s="189"/>
    </row>
    <row r="843" spans="2:26">
      <c r="B843" s="9"/>
      <c r="C843" s="119"/>
      <c r="D843" s="119"/>
      <c r="E843" s="119"/>
      <c r="F843" s="119"/>
      <c r="G843" s="119"/>
      <c r="H843" s="119"/>
      <c r="I843" s="119"/>
      <c r="J843" s="119"/>
      <c r="K843" s="119"/>
      <c r="L843" s="119"/>
      <c r="M843" s="119"/>
      <c r="S843" s="181"/>
      <c r="T843" s="185"/>
      <c r="U843" s="186"/>
      <c r="V843" s="182"/>
      <c r="W843" s="184"/>
      <c r="X843" s="187"/>
      <c r="Y843" s="188"/>
      <c r="Z843" s="189"/>
    </row>
    <row r="844" spans="2:26">
      <c r="B844" s="9"/>
      <c r="C844" s="119"/>
      <c r="D844" s="119"/>
      <c r="E844" s="119"/>
      <c r="F844" s="119"/>
      <c r="G844" s="119"/>
      <c r="H844" s="119"/>
      <c r="I844" s="119"/>
      <c r="J844" s="119"/>
      <c r="K844" s="119"/>
      <c r="L844" s="119"/>
      <c r="M844" s="119"/>
      <c r="S844" s="181"/>
      <c r="T844" s="185"/>
      <c r="U844" s="186"/>
      <c r="V844" s="182"/>
      <c r="W844" s="184"/>
      <c r="X844" s="187"/>
      <c r="Y844" s="188"/>
      <c r="Z844" s="189"/>
    </row>
    <row r="845" spans="2:26">
      <c r="B845" s="9"/>
      <c r="C845" s="119"/>
      <c r="D845" s="119"/>
      <c r="E845" s="119"/>
      <c r="F845" s="119"/>
      <c r="G845" s="119"/>
      <c r="H845" s="119"/>
      <c r="I845" s="119"/>
      <c r="J845" s="119"/>
      <c r="K845" s="119"/>
      <c r="L845" s="119"/>
      <c r="M845" s="119"/>
      <c r="S845" s="181"/>
      <c r="T845" s="185"/>
      <c r="U845" s="186"/>
      <c r="V845" s="182"/>
      <c r="W845" s="184"/>
      <c r="X845" s="187"/>
      <c r="Y845" s="188"/>
      <c r="Z845" s="189"/>
    </row>
    <row r="846" spans="2:26">
      <c r="B846" s="9"/>
      <c r="C846" s="119"/>
      <c r="D846" s="119"/>
      <c r="E846" s="119"/>
      <c r="F846" s="119"/>
      <c r="G846" s="119"/>
      <c r="H846" s="119"/>
      <c r="I846" s="119"/>
      <c r="J846" s="119"/>
      <c r="K846" s="119"/>
      <c r="L846" s="119"/>
      <c r="M846" s="119"/>
      <c r="S846" s="181"/>
      <c r="T846" s="185"/>
      <c r="U846" s="186"/>
      <c r="V846" s="182"/>
      <c r="W846" s="184"/>
      <c r="X846" s="187"/>
      <c r="Y846" s="188"/>
      <c r="Z846" s="189"/>
    </row>
    <row r="847" spans="2:26">
      <c r="B847" s="9"/>
      <c r="C847" s="119"/>
      <c r="D847" s="119"/>
      <c r="E847" s="119"/>
      <c r="F847" s="119"/>
      <c r="G847" s="119"/>
      <c r="H847" s="119"/>
      <c r="I847" s="119"/>
      <c r="J847" s="119"/>
      <c r="K847" s="119"/>
      <c r="L847" s="119"/>
      <c r="M847" s="119"/>
      <c r="S847" s="181"/>
      <c r="T847" s="185"/>
      <c r="U847" s="186"/>
      <c r="V847" s="182"/>
      <c r="W847" s="184"/>
      <c r="X847" s="187"/>
      <c r="Y847" s="188"/>
      <c r="Z847" s="189"/>
    </row>
    <row r="848" spans="2:26">
      <c r="B848" s="9"/>
      <c r="C848" s="119"/>
      <c r="D848" s="119"/>
      <c r="E848" s="119"/>
      <c r="F848" s="119"/>
      <c r="G848" s="119"/>
      <c r="H848" s="119"/>
      <c r="I848" s="119"/>
      <c r="J848" s="119"/>
      <c r="K848" s="119"/>
      <c r="L848" s="119"/>
      <c r="M848" s="119"/>
      <c r="S848" s="181"/>
      <c r="T848" s="185"/>
      <c r="U848" s="186"/>
      <c r="V848" s="182"/>
      <c r="W848" s="184"/>
      <c r="X848" s="187"/>
      <c r="Y848" s="188"/>
      <c r="Z848" s="189"/>
    </row>
    <row r="849" spans="2:26">
      <c r="B849" s="9"/>
      <c r="C849" s="119"/>
      <c r="D849" s="119"/>
      <c r="E849" s="119"/>
      <c r="F849" s="119"/>
      <c r="G849" s="119"/>
      <c r="H849" s="119"/>
      <c r="I849" s="119"/>
      <c r="J849" s="119"/>
      <c r="K849" s="119"/>
      <c r="L849" s="119"/>
      <c r="M849" s="119"/>
      <c r="S849" s="181"/>
      <c r="T849" s="185"/>
      <c r="U849" s="186"/>
      <c r="V849" s="182"/>
      <c r="W849" s="184"/>
      <c r="X849" s="187"/>
      <c r="Y849" s="188"/>
      <c r="Z849" s="189"/>
    </row>
    <row r="850" spans="2:26" ht="16.5" customHeight="1">
      <c r="B850" s="9"/>
      <c r="C850" s="119"/>
      <c r="D850" s="119"/>
      <c r="E850" s="119"/>
      <c r="F850" s="119"/>
      <c r="G850" s="119"/>
      <c r="H850" s="119"/>
      <c r="I850" s="119"/>
      <c r="J850" s="119"/>
      <c r="K850" s="119"/>
      <c r="L850" s="119"/>
      <c r="M850" s="119"/>
      <c r="N850" s="119"/>
      <c r="S850" s="181"/>
      <c r="T850" s="185"/>
      <c r="U850" s="186"/>
      <c r="V850" s="182"/>
      <c r="W850" s="184"/>
      <c r="X850" s="187"/>
      <c r="Y850" s="188"/>
      <c r="Z850" s="189"/>
    </row>
    <row r="851" spans="2:26" ht="16.5" customHeight="1">
      <c r="B851" s="9"/>
      <c r="C851" s="119"/>
      <c r="D851" s="119"/>
      <c r="E851" s="119"/>
      <c r="F851" s="119"/>
      <c r="G851" s="119"/>
      <c r="H851" s="119"/>
      <c r="I851" s="119"/>
      <c r="J851" s="119"/>
      <c r="K851" s="119"/>
      <c r="L851" s="119"/>
      <c r="M851" s="119"/>
      <c r="N851" s="119"/>
      <c r="S851" s="181"/>
      <c r="T851" s="185"/>
      <c r="U851" s="186"/>
      <c r="V851" s="182"/>
      <c r="W851" s="184"/>
      <c r="X851" s="187"/>
      <c r="Y851" s="188"/>
      <c r="Z851" s="189"/>
    </row>
    <row r="852" spans="2:26" ht="16.5" customHeight="1">
      <c r="B852" s="9"/>
      <c r="C852" s="119"/>
      <c r="D852" s="119"/>
      <c r="E852" s="119"/>
      <c r="F852" s="119"/>
      <c r="G852" s="119"/>
      <c r="H852" s="119"/>
      <c r="I852" s="119"/>
      <c r="J852" s="119"/>
      <c r="K852" s="119"/>
      <c r="L852" s="119"/>
      <c r="M852" s="119"/>
      <c r="S852" s="181"/>
      <c r="T852" s="185"/>
      <c r="U852" s="186"/>
      <c r="V852" s="182"/>
      <c r="W852" s="184"/>
      <c r="X852" s="187"/>
      <c r="Y852" s="188"/>
      <c r="Z852" s="189"/>
    </row>
    <row r="853" spans="2:26" ht="16.5" customHeight="1">
      <c r="B853" s="9"/>
      <c r="C853" s="119"/>
      <c r="D853" s="119"/>
      <c r="E853" s="119"/>
      <c r="F853" s="119"/>
      <c r="G853" s="119"/>
      <c r="H853" s="119"/>
      <c r="I853" s="119"/>
      <c r="J853" s="119"/>
      <c r="K853" s="119"/>
      <c r="L853" s="119"/>
      <c r="M853" s="119"/>
      <c r="S853" s="181"/>
      <c r="T853" s="185"/>
      <c r="U853" s="186"/>
      <c r="V853" s="182"/>
      <c r="W853" s="184"/>
      <c r="X853" s="187"/>
      <c r="Y853" s="188"/>
      <c r="Z853" s="189"/>
    </row>
    <row r="854" spans="2:26">
      <c r="B854" s="9"/>
      <c r="C854" s="119"/>
      <c r="D854" s="119"/>
      <c r="E854" s="119"/>
      <c r="F854" s="119"/>
      <c r="G854" s="119"/>
      <c r="H854" s="119"/>
      <c r="I854" s="119"/>
      <c r="J854" s="119"/>
      <c r="K854" s="119"/>
      <c r="L854" s="119"/>
      <c r="M854" s="119"/>
      <c r="N854" s="119"/>
      <c r="S854" s="181"/>
      <c r="T854" s="185"/>
      <c r="U854" s="186"/>
      <c r="V854" s="182"/>
      <c r="W854" s="184"/>
      <c r="X854" s="187"/>
      <c r="Y854" s="188"/>
      <c r="Z854" s="189"/>
    </row>
    <row r="855" spans="2:26">
      <c r="B855" s="9"/>
      <c r="C855" s="119"/>
      <c r="D855" s="119"/>
      <c r="E855" s="119"/>
      <c r="F855" s="119"/>
      <c r="G855" s="119"/>
      <c r="H855" s="119"/>
      <c r="I855" s="119"/>
      <c r="J855" s="119"/>
      <c r="K855" s="119"/>
      <c r="L855" s="119"/>
      <c r="M855" s="119"/>
      <c r="S855" s="181"/>
      <c r="T855" s="185"/>
      <c r="U855" s="186"/>
      <c r="V855" s="182"/>
      <c r="W855" s="184"/>
      <c r="X855" s="187"/>
      <c r="Y855" s="188"/>
      <c r="Z855" s="189"/>
    </row>
    <row r="856" spans="2:26">
      <c r="B856" s="9"/>
      <c r="C856" s="119"/>
      <c r="D856" s="119"/>
      <c r="E856" s="119"/>
      <c r="F856" s="119"/>
      <c r="G856" s="119"/>
      <c r="H856" s="119"/>
      <c r="I856" s="119"/>
      <c r="J856" s="119"/>
      <c r="K856" s="119"/>
      <c r="L856" s="119"/>
      <c r="M856" s="119"/>
      <c r="S856" s="181"/>
      <c r="T856" s="185"/>
      <c r="U856" s="186"/>
      <c r="V856" s="182"/>
      <c r="W856" s="184"/>
      <c r="X856" s="187"/>
      <c r="Y856" s="188"/>
      <c r="Z856" s="189"/>
    </row>
    <row r="857" spans="2:26">
      <c r="B857" s="9"/>
      <c r="C857" s="119"/>
      <c r="D857" s="119"/>
      <c r="E857" s="119"/>
      <c r="F857" s="119"/>
      <c r="G857" s="119"/>
      <c r="H857" s="119"/>
      <c r="I857" s="119"/>
      <c r="J857" s="119"/>
      <c r="K857" s="119"/>
      <c r="L857" s="119"/>
      <c r="M857" s="119"/>
      <c r="S857" s="181"/>
      <c r="T857" s="185"/>
      <c r="U857" s="186"/>
      <c r="V857" s="182"/>
      <c r="W857" s="184"/>
      <c r="X857" s="187"/>
      <c r="Y857" s="188"/>
      <c r="Z857" s="189"/>
    </row>
    <row r="858" spans="2:26">
      <c r="B858" s="9"/>
      <c r="C858" s="119"/>
      <c r="D858" s="119"/>
      <c r="E858" s="119"/>
      <c r="F858" s="119"/>
      <c r="G858" s="119"/>
      <c r="H858" s="119"/>
      <c r="I858" s="119"/>
      <c r="J858" s="119"/>
      <c r="K858" s="119"/>
      <c r="L858" s="119"/>
      <c r="M858" s="119"/>
      <c r="S858" s="181"/>
      <c r="T858" s="185"/>
      <c r="U858" s="186"/>
      <c r="V858" s="182"/>
      <c r="W858" s="184"/>
      <c r="X858" s="187"/>
      <c r="Y858" s="188"/>
      <c r="Z858" s="189"/>
    </row>
    <row r="859" spans="2:26">
      <c r="B859" s="9"/>
      <c r="C859" s="119"/>
      <c r="D859" s="119"/>
      <c r="E859" s="119"/>
      <c r="F859" s="119"/>
      <c r="G859" s="119"/>
      <c r="H859" s="119"/>
      <c r="I859" s="119"/>
      <c r="J859" s="119"/>
      <c r="K859" s="119"/>
      <c r="L859" s="119"/>
      <c r="M859" s="119"/>
      <c r="S859" s="181"/>
      <c r="T859" s="185"/>
      <c r="U859" s="186"/>
      <c r="V859" s="182"/>
      <c r="W859" s="184"/>
      <c r="X859" s="187"/>
      <c r="Y859" s="188"/>
      <c r="Z859" s="189"/>
    </row>
    <row r="860" spans="2:26" ht="16.5" customHeight="1">
      <c r="B860" s="9"/>
      <c r="C860" s="119"/>
      <c r="D860" s="119"/>
      <c r="E860" s="119"/>
      <c r="F860" s="119"/>
      <c r="G860" s="119"/>
      <c r="H860" s="119"/>
      <c r="I860" s="119"/>
      <c r="J860" s="119"/>
      <c r="K860" s="119"/>
      <c r="L860" s="119"/>
      <c r="M860" s="119"/>
      <c r="S860" s="181"/>
      <c r="T860" s="185"/>
      <c r="U860" s="186"/>
      <c r="V860" s="182"/>
      <c r="W860" s="184"/>
      <c r="X860" s="187"/>
      <c r="Y860" s="188"/>
      <c r="Z860" s="189"/>
    </row>
    <row r="861" spans="2:26">
      <c r="B861" s="9"/>
      <c r="C861" s="119"/>
      <c r="D861" s="119"/>
      <c r="E861" s="119"/>
      <c r="F861" s="119"/>
      <c r="G861" s="119"/>
      <c r="H861" s="119"/>
      <c r="I861" s="119"/>
      <c r="J861" s="119"/>
      <c r="K861" s="119"/>
      <c r="L861" s="119"/>
      <c r="M861" s="119"/>
      <c r="S861" s="181"/>
      <c r="T861" s="185"/>
      <c r="U861" s="186"/>
      <c r="V861" s="182"/>
      <c r="W861" s="184"/>
      <c r="X861" s="187"/>
      <c r="Y861" s="188"/>
      <c r="Z861" s="189"/>
    </row>
    <row r="862" spans="2:26">
      <c r="B862" s="9"/>
      <c r="C862" s="119"/>
      <c r="D862" s="119"/>
      <c r="E862" s="119"/>
      <c r="F862" s="119"/>
      <c r="G862" s="119"/>
      <c r="H862" s="119"/>
      <c r="I862" s="119"/>
      <c r="J862" s="119"/>
      <c r="K862" s="119"/>
      <c r="L862" s="119"/>
      <c r="M862" s="119"/>
      <c r="S862" s="181"/>
      <c r="T862" s="185"/>
      <c r="U862" s="186"/>
      <c r="V862" s="182"/>
      <c r="W862" s="184"/>
      <c r="X862" s="187"/>
      <c r="Y862" s="188"/>
      <c r="Z862" s="189"/>
    </row>
    <row r="863" spans="2:26">
      <c r="B863" s="9"/>
      <c r="C863" s="119"/>
      <c r="D863" s="119"/>
      <c r="E863" s="119"/>
      <c r="F863" s="119"/>
      <c r="G863" s="119"/>
      <c r="H863" s="119"/>
      <c r="I863" s="119"/>
      <c r="J863" s="119"/>
      <c r="K863" s="119"/>
      <c r="L863" s="119"/>
      <c r="M863" s="119"/>
      <c r="S863" s="181"/>
      <c r="T863" s="185"/>
      <c r="U863" s="186"/>
      <c r="V863" s="182"/>
      <c r="W863" s="184"/>
      <c r="X863" s="187"/>
      <c r="Y863" s="188"/>
      <c r="Z863" s="189"/>
    </row>
    <row r="864" spans="2:26">
      <c r="B864" s="9"/>
      <c r="C864" s="119"/>
      <c r="D864" s="119"/>
      <c r="E864" s="119"/>
      <c r="F864" s="119"/>
      <c r="G864" s="119"/>
      <c r="H864" s="119"/>
      <c r="I864" s="119"/>
      <c r="J864" s="119"/>
      <c r="K864" s="119"/>
      <c r="L864" s="119"/>
      <c r="M864" s="119"/>
      <c r="S864" s="181"/>
      <c r="T864" s="185"/>
      <c r="U864" s="186"/>
      <c r="V864" s="182"/>
      <c r="W864" s="184"/>
      <c r="X864" s="187"/>
      <c r="Y864" s="188"/>
      <c r="Z864" s="189"/>
    </row>
    <row r="865" spans="2:26">
      <c r="B865" s="9"/>
      <c r="C865" s="119"/>
      <c r="D865" s="119"/>
      <c r="E865" s="119"/>
      <c r="F865" s="119"/>
      <c r="G865" s="119"/>
      <c r="H865" s="119"/>
      <c r="I865" s="119"/>
      <c r="J865" s="119"/>
      <c r="K865" s="119"/>
      <c r="L865" s="119"/>
      <c r="M865" s="119"/>
      <c r="S865" s="181"/>
      <c r="T865" s="185"/>
      <c r="U865" s="186"/>
      <c r="V865" s="182"/>
      <c r="W865" s="184"/>
      <c r="X865" s="187"/>
      <c r="Y865" s="188"/>
      <c r="Z865" s="189"/>
    </row>
    <row r="866" spans="2:26">
      <c r="B866" s="9"/>
      <c r="C866" s="119"/>
      <c r="D866" s="119"/>
      <c r="E866" s="119"/>
      <c r="F866" s="119"/>
      <c r="G866" s="119"/>
      <c r="H866" s="119"/>
      <c r="I866" s="119"/>
      <c r="J866" s="119"/>
      <c r="K866" s="119"/>
      <c r="L866" s="119"/>
      <c r="M866" s="119"/>
      <c r="S866" s="181"/>
      <c r="T866" s="185"/>
      <c r="U866" s="186"/>
      <c r="V866" s="182"/>
      <c r="W866" s="184"/>
      <c r="X866" s="187"/>
      <c r="Y866" s="188"/>
      <c r="Z866" s="189"/>
    </row>
    <row r="867" spans="2:26" ht="16.5" customHeight="1">
      <c r="B867" s="9"/>
      <c r="C867" s="119"/>
      <c r="D867" s="119"/>
      <c r="E867" s="119"/>
      <c r="F867" s="119"/>
      <c r="G867" s="119"/>
      <c r="H867" s="119"/>
      <c r="I867" s="119"/>
      <c r="J867" s="119"/>
      <c r="K867" s="119"/>
      <c r="L867" s="119"/>
      <c r="M867" s="119"/>
      <c r="S867" s="181"/>
      <c r="T867" s="185"/>
      <c r="U867" s="186"/>
      <c r="V867" s="182"/>
      <c r="W867" s="184"/>
      <c r="X867" s="187"/>
      <c r="Y867" s="188"/>
      <c r="Z867" s="189"/>
    </row>
    <row r="868" spans="2:26" ht="16.5" customHeight="1">
      <c r="B868" s="9"/>
      <c r="C868" s="119"/>
      <c r="D868" s="119"/>
      <c r="E868" s="119"/>
      <c r="F868" s="119"/>
      <c r="G868" s="119"/>
      <c r="H868" s="119"/>
      <c r="I868" s="119"/>
      <c r="J868" s="119"/>
      <c r="K868" s="119"/>
      <c r="L868" s="119"/>
      <c r="M868" s="119"/>
      <c r="S868" s="181"/>
      <c r="T868" s="185"/>
      <c r="U868" s="186"/>
      <c r="V868" s="182"/>
      <c r="W868" s="184"/>
      <c r="X868" s="187"/>
      <c r="Y868" s="188"/>
      <c r="Z868" s="189"/>
    </row>
    <row r="869" spans="2:26" ht="16.5" customHeight="1">
      <c r="B869" s="9"/>
      <c r="C869" s="119"/>
      <c r="D869" s="119"/>
      <c r="E869" s="119"/>
      <c r="F869" s="119"/>
      <c r="G869" s="119"/>
      <c r="H869" s="119"/>
      <c r="I869" s="119"/>
      <c r="J869" s="119"/>
      <c r="K869" s="119"/>
      <c r="L869" s="119"/>
      <c r="M869" s="119"/>
      <c r="S869" s="181"/>
      <c r="T869" s="185"/>
      <c r="U869" s="186"/>
      <c r="V869" s="182"/>
      <c r="W869" s="184"/>
      <c r="X869" s="187"/>
      <c r="Y869" s="188"/>
      <c r="Z869" s="189"/>
    </row>
    <row r="870" spans="2:26" ht="16.5" customHeight="1">
      <c r="B870" s="9"/>
      <c r="C870" s="119"/>
      <c r="D870" s="119"/>
      <c r="E870" s="119"/>
      <c r="F870" s="119"/>
      <c r="G870" s="119"/>
      <c r="H870" s="119"/>
      <c r="I870" s="119"/>
      <c r="J870" s="119"/>
      <c r="K870" s="119"/>
      <c r="L870" s="119"/>
      <c r="M870" s="119"/>
      <c r="S870" s="181"/>
      <c r="T870" s="185"/>
      <c r="U870" s="186"/>
      <c r="V870" s="182"/>
      <c r="W870" s="184"/>
      <c r="X870" s="187"/>
      <c r="Y870" s="188"/>
      <c r="Z870" s="189"/>
    </row>
    <row r="871" spans="2:26">
      <c r="B871" s="9"/>
      <c r="C871" s="119"/>
      <c r="D871" s="119"/>
      <c r="E871" s="119"/>
      <c r="F871" s="119"/>
      <c r="G871" s="119"/>
      <c r="H871" s="119"/>
      <c r="I871" s="119"/>
      <c r="J871" s="119"/>
      <c r="K871" s="119"/>
      <c r="L871" s="119"/>
      <c r="M871" s="119"/>
      <c r="S871" s="181"/>
      <c r="T871" s="185"/>
      <c r="U871" s="186"/>
      <c r="V871" s="182"/>
      <c r="W871" s="184"/>
      <c r="X871" s="187"/>
      <c r="Y871" s="188"/>
      <c r="Z871" s="189"/>
    </row>
    <row r="872" spans="2:26">
      <c r="B872" s="9"/>
      <c r="C872" s="119"/>
      <c r="D872" s="119"/>
      <c r="E872" s="119"/>
      <c r="F872" s="119"/>
      <c r="G872" s="119"/>
      <c r="H872" s="119"/>
      <c r="I872" s="119"/>
      <c r="J872" s="119"/>
      <c r="K872" s="119"/>
      <c r="L872" s="119"/>
      <c r="M872" s="119"/>
      <c r="S872" s="181"/>
      <c r="T872" s="185"/>
      <c r="U872" s="186"/>
      <c r="V872" s="182"/>
      <c r="W872" s="184"/>
      <c r="X872" s="187"/>
      <c r="Y872" s="188"/>
      <c r="Z872" s="189"/>
    </row>
    <row r="873" spans="2:26">
      <c r="B873" s="9"/>
      <c r="C873" s="119"/>
      <c r="D873" s="119"/>
      <c r="E873" s="119"/>
      <c r="F873" s="119"/>
      <c r="G873" s="119"/>
      <c r="H873" s="119"/>
      <c r="I873" s="119"/>
      <c r="J873" s="119"/>
      <c r="K873" s="119"/>
      <c r="L873" s="119"/>
      <c r="M873" s="119"/>
      <c r="S873" s="181"/>
      <c r="T873" s="185"/>
      <c r="U873" s="186"/>
      <c r="V873" s="182"/>
      <c r="W873" s="184"/>
      <c r="X873" s="187"/>
      <c r="Y873" s="188"/>
      <c r="Z873" s="189"/>
    </row>
    <row r="874" spans="2:26">
      <c r="B874" s="9"/>
      <c r="C874" s="119"/>
      <c r="D874" s="119"/>
      <c r="E874" s="119"/>
      <c r="F874" s="119"/>
      <c r="G874" s="119"/>
      <c r="H874" s="119"/>
      <c r="I874" s="119"/>
      <c r="J874" s="119"/>
      <c r="K874" s="119"/>
      <c r="L874" s="119"/>
      <c r="M874" s="119"/>
      <c r="S874" s="181"/>
      <c r="T874" s="185"/>
      <c r="U874" s="186"/>
      <c r="V874" s="182"/>
      <c r="W874" s="184"/>
      <c r="X874" s="187"/>
      <c r="Y874" s="188"/>
      <c r="Z874" s="189"/>
    </row>
    <row r="875" spans="2:26">
      <c r="B875" s="9"/>
      <c r="C875" s="119"/>
      <c r="D875" s="119"/>
      <c r="E875" s="119"/>
      <c r="F875" s="119"/>
      <c r="G875" s="119"/>
      <c r="H875" s="119"/>
      <c r="I875" s="119"/>
      <c r="J875" s="119"/>
      <c r="K875" s="119"/>
      <c r="L875" s="119"/>
      <c r="M875" s="119"/>
      <c r="S875" s="181"/>
      <c r="T875" s="185"/>
      <c r="U875" s="186"/>
      <c r="V875" s="182"/>
      <c r="W875" s="184"/>
      <c r="X875" s="187"/>
      <c r="Y875" s="188"/>
      <c r="Z875" s="189"/>
    </row>
    <row r="876" spans="2:26">
      <c r="B876" s="9"/>
      <c r="C876" s="119"/>
      <c r="D876" s="119"/>
      <c r="E876" s="119"/>
      <c r="F876" s="119"/>
      <c r="G876" s="119"/>
      <c r="H876" s="119"/>
      <c r="I876" s="119"/>
      <c r="J876" s="119"/>
      <c r="K876" s="119"/>
      <c r="L876" s="119"/>
      <c r="M876" s="119"/>
      <c r="S876" s="181"/>
      <c r="T876" s="185"/>
      <c r="U876" s="186"/>
      <c r="V876" s="182"/>
      <c r="W876" s="184"/>
      <c r="X876" s="187"/>
      <c r="Y876" s="188"/>
      <c r="Z876" s="189"/>
    </row>
    <row r="877" spans="2:26">
      <c r="B877" s="9"/>
      <c r="C877" s="119"/>
      <c r="D877" s="119"/>
      <c r="E877" s="119"/>
      <c r="F877" s="119"/>
      <c r="G877" s="119"/>
      <c r="H877" s="119"/>
      <c r="I877" s="119"/>
      <c r="J877" s="119"/>
      <c r="K877" s="119"/>
      <c r="L877" s="119"/>
      <c r="M877" s="119"/>
      <c r="S877" s="181"/>
      <c r="T877" s="185"/>
      <c r="U877" s="186"/>
      <c r="V877" s="182"/>
      <c r="W877" s="184"/>
      <c r="X877" s="187"/>
      <c r="Y877" s="188"/>
      <c r="Z877" s="189"/>
    </row>
    <row r="878" spans="2:26">
      <c r="B878" s="9"/>
      <c r="C878" s="119"/>
      <c r="D878" s="119"/>
      <c r="E878" s="119"/>
      <c r="F878" s="119"/>
      <c r="G878" s="119"/>
      <c r="H878" s="119"/>
      <c r="I878" s="119"/>
      <c r="J878" s="119"/>
      <c r="K878" s="119"/>
      <c r="L878" s="119"/>
      <c r="M878" s="119"/>
      <c r="S878" s="181"/>
      <c r="T878" s="185"/>
      <c r="U878" s="186"/>
      <c r="V878" s="182"/>
      <c r="W878" s="184"/>
      <c r="X878" s="187"/>
      <c r="Y878" s="188"/>
      <c r="Z878" s="189"/>
    </row>
    <row r="879" spans="2:26">
      <c r="B879" s="9"/>
      <c r="C879" s="119"/>
      <c r="D879" s="119"/>
      <c r="E879" s="119"/>
      <c r="F879" s="119"/>
      <c r="G879" s="119"/>
      <c r="H879" s="119"/>
      <c r="I879" s="119"/>
      <c r="J879" s="119"/>
      <c r="K879" s="119"/>
      <c r="L879" s="119"/>
      <c r="M879" s="119"/>
      <c r="S879" s="181"/>
      <c r="T879" s="185"/>
      <c r="U879" s="186"/>
      <c r="V879" s="182"/>
      <c r="W879" s="184"/>
      <c r="X879" s="187"/>
      <c r="Y879" s="188"/>
      <c r="Z879" s="189"/>
    </row>
    <row r="880" spans="2:26">
      <c r="B880" s="9"/>
      <c r="C880" s="119"/>
      <c r="D880" s="119"/>
      <c r="E880" s="119"/>
      <c r="F880" s="119"/>
      <c r="G880" s="119"/>
      <c r="H880" s="119"/>
      <c r="I880" s="119"/>
      <c r="J880" s="119"/>
      <c r="K880" s="119"/>
      <c r="L880" s="119"/>
      <c r="M880" s="119"/>
      <c r="S880" s="181"/>
      <c r="T880" s="185"/>
      <c r="U880" s="186"/>
      <c r="V880" s="182"/>
      <c r="W880" s="184"/>
      <c r="X880" s="187"/>
      <c r="Y880" s="188"/>
      <c r="Z880" s="189"/>
    </row>
    <row r="881" spans="2:26">
      <c r="B881" s="9"/>
      <c r="C881" s="119"/>
      <c r="D881" s="119"/>
      <c r="E881" s="119"/>
      <c r="F881" s="119"/>
      <c r="G881" s="119"/>
      <c r="H881" s="119"/>
      <c r="I881" s="119"/>
      <c r="J881" s="119"/>
      <c r="K881" s="119"/>
      <c r="L881" s="119"/>
      <c r="M881" s="119"/>
      <c r="S881" s="181"/>
      <c r="T881" s="185"/>
      <c r="U881" s="186"/>
      <c r="V881" s="182"/>
      <c r="W881" s="184"/>
      <c r="X881" s="187"/>
      <c r="Y881" s="188"/>
      <c r="Z881" s="189"/>
    </row>
    <row r="882" spans="2:26">
      <c r="B882" s="9"/>
      <c r="C882" s="119"/>
      <c r="D882" s="119"/>
      <c r="E882" s="119"/>
      <c r="F882" s="119"/>
      <c r="G882" s="119"/>
      <c r="H882" s="119"/>
      <c r="I882" s="119"/>
      <c r="J882" s="119"/>
      <c r="K882" s="119"/>
      <c r="L882" s="119"/>
      <c r="M882" s="119"/>
      <c r="S882" s="181"/>
      <c r="T882" s="185"/>
      <c r="U882" s="186"/>
      <c r="V882" s="182"/>
      <c r="W882" s="184"/>
      <c r="X882" s="187"/>
      <c r="Y882" s="188"/>
      <c r="Z882" s="189"/>
    </row>
    <row r="883" spans="2:26">
      <c r="B883" s="9"/>
      <c r="C883" s="119"/>
      <c r="D883" s="119"/>
      <c r="E883" s="119"/>
      <c r="F883" s="119"/>
      <c r="G883" s="119"/>
      <c r="H883" s="119"/>
      <c r="I883" s="119"/>
      <c r="J883" s="119"/>
      <c r="K883" s="119"/>
      <c r="L883" s="119"/>
      <c r="M883" s="119"/>
      <c r="S883" s="181"/>
      <c r="T883" s="185"/>
      <c r="U883" s="186"/>
      <c r="V883" s="182"/>
      <c r="W883" s="184"/>
      <c r="X883" s="187"/>
      <c r="Y883" s="188"/>
      <c r="Z883" s="189"/>
    </row>
    <row r="884" spans="2:26">
      <c r="B884" s="9"/>
      <c r="C884" s="119"/>
      <c r="D884" s="119"/>
      <c r="E884" s="119"/>
      <c r="F884" s="119"/>
      <c r="G884" s="119"/>
      <c r="H884" s="119"/>
      <c r="I884" s="119"/>
      <c r="J884" s="119"/>
      <c r="K884" s="119"/>
      <c r="L884" s="119"/>
      <c r="M884" s="119"/>
      <c r="N884" s="119"/>
      <c r="S884" s="181"/>
      <c r="T884" s="185"/>
      <c r="U884" s="186"/>
      <c r="V884" s="182"/>
      <c r="W884" s="184"/>
      <c r="X884" s="187"/>
      <c r="Y884" s="188"/>
      <c r="Z884" s="189"/>
    </row>
    <row r="885" spans="2:26">
      <c r="B885" s="9"/>
      <c r="C885" s="119"/>
      <c r="D885" s="119"/>
      <c r="E885" s="119"/>
      <c r="F885" s="119"/>
      <c r="G885" s="119"/>
      <c r="H885" s="119"/>
      <c r="I885" s="119"/>
      <c r="J885" s="119"/>
      <c r="K885" s="119"/>
      <c r="L885" s="119"/>
      <c r="M885" s="119"/>
      <c r="N885" s="119"/>
      <c r="S885" s="181"/>
      <c r="T885" s="185"/>
      <c r="U885" s="186"/>
      <c r="V885" s="182"/>
      <c r="W885" s="184"/>
      <c r="X885" s="187"/>
      <c r="Y885" s="188"/>
      <c r="Z885" s="189"/>
    </row>
    <row r="886" spans="2:26">
      <c r="B886" s="9"/>
      <c r="C886" s="119"/>
      <c r="D886" s="119"/>
      <c r="E886" s="119"/>
      <c r="F886" s="119"/>
      <c r="G886" s="119"/>
      <c r="H886" s="119"/>
      <c r="I886" s="119"/>
      <c r="J886" s="119"/>
      <c r="K886" s="119"/>
      <c r="L886" s="119"/>
      <c r="M886" s="119"/>
      <c r="S886" s="181"/>
      <c r="T886" s="185"/>
      <c r="U886" s="186"/>
      <c r="V886" s="182"/>
      <c r="W886" s="184"/>
      <c r="X886" s="187"/>
      <c r="Y886" s="188"/>
      <c r="Z886" s="189"/>
    </row>
    <row r="887" spans="2:26">
      <c r="B887" s="9"/>
      <c r="C887" s="119"/>
      <c r="D887" s="119"/>
      <c r="E887" s="119"/>
      <c r="F887" s="119"/>
      <c r="G887" s="119"/>
      <c r="H887" s="119"/>
      <c r="I887" s="119"/>
      <c r="J887" s="119"/>
      <c r="K887" s="119"/>
      <c r="L887" s="119"/>
      <c r="M887" s="119"/>
      <c r="S887" s="181"/>
      <c r="T887" s="185"/>
      <c r="U887" s="186"/>
      <c r="V887" s="182"/>
      <c r="W887" s="184"/>
      <c r="X887" s="187"/>
      <c r="Y887" s="188"/>
      <c r="Z887" s="189"/>
    </row>
    <row r="888" spans="2:26">
      <c r="B888" s="9"/>
      <c r="C888" s="119"/>
      <c r="D888" s="119"/>
      <c r="E888" s="119"/>
      <c r="F888" s="119"/>
      <c r="G888" s="119"/>
      <c r="H888" s="119"/>
      <c r="I888" s="119"/>
      <c r="J888" s="119"/>
      <c r="K888" s="119"/>
      <c r="L888" s="119"/>
      <c r="M888" s="119"/>
      <c r="S888" s="181"/>
      <c r="T888" s="185"/>
      <c r="U888" s="186"/>
      <c r="V888" s="182"/>
      <c r="W888" s="184"/>
      <c r="X888" s="187"/>
      <c r="Y888" s="188"/>
      <c r="Z888" s="189"/>
    </row>
    <row r="889" spans="2:26">
      <c r="B889" s="9"/>
      <c r="C889" s="11"/>
      <c r="D889" s="11"/>
      <c r="E889" s="11"/>
      <c r="F889" s="119"/>
      <c r="G889" s="11"/>
      <c r="H889" s="11"/>
      <c r="I889" s="11"/>
      <c r="J889" s="11"/>
      <c r="K889" s="11"/>
      <c r="L889" s="11"/>
      <c r="M889" s="119"/>
      <c r="S889" s="181"/>
      <c r="T889" s="185"/>
      <c r="U889" s="186"/>
      <c r="V889" s="182"/>
      <c r="W889" s="184"/>
      <c r="X889" s="187"/>
      <c r="Y889" s="188"/>
      <c r="Z889" s="189"/>
    </row>
    <row r="890" spans="2:26">
      <c r="B890" s="9"/>
      <c r="C890" s="11"/>
      <c r="D890" s="11"/>
      <c r="E890" s="11"/>
      <c r="F890" s="119"/>
      <c r="G890" s="11"/>
      <c r="H890" s="11"/>
      <c r="I890" s="11"/>
      <c r="J890" s="11"/>
      <c r="K890" s="11"/>
      <c r="L890" s="11"/>
      <c r="M890" s="119"/>
      <c r="S890" s="181"/>
      <c r="T890" s="185"/>
      <c r="U890" s="186"/>
      <c r="V890" s="182"/>
      <c r="W890" s="184"/>
      <c r="X890" s="187"/>
      <c r="Y890" s="188"/>
      <c r="Z890" s="189"/>
    </row>
    <row r="891" spans="2:26">
      <c r="B891" s="9"/>
      <c r="C891" s="11"/>
      <c r="D891" s="11"/>
      <c r="E891" s="11"/>
      <c r="F891" s="11"/>
      <c r="G891" s="11"/>
      <c r="H891" s="11"/>
      <c r="I891" s="11"/>
      <c r="J891" s="11"/>
      <c r="K891" s="11"/>
      <c r="L891" s="11"/>
      <c r="M891" s="119"/>
      <c r="N891" s="119"/>
      <c r="S891" s="181"/>
      <c r="T891" s="185"/>
      <c r="U891" s="186"/>
      <c r="V891" s="182"/>
      <c r="W891" s="184"/>
      <c r="X891" s="187"/>
      <c r="Y891" s="188"/>
      <c r="Z891" s="189"/>
    </row>
    <row r="892" spans="2:26">
      <c r="B892" s="9"/>
      <c r="C892" s="11"/>
      <c r="D892" s="11"/>
      <c r="E892" s="11"/>
      <c r="F892" s="11"/>
      <c r="G892" s="11"/>
      <c r="H892" s="11"/>
      <c r="I892" s="11"/>
      <c r="J892" s="11"/>
      <c r="K892" s="11"/>
      <c r="L892" s="11"/>
      <c r="M892" s="119"/>
      <c r="N892" s="119"/>
      <c r="S892" s="181"/>
      <c r="T892" s="185"/>
      <c r="U892" s="186"/>
      <c r="V892" s="182"/>
      <c r="W892" s="184"/>
      <c r="X892" s="187"/>
      <c r="Y892" s="188"/>
      <c r="Z892" s="189"/>
    </row>
    <row r="893" spans="2:26" ht="16.5" customHeight="1">
      <c r="B893" s="9"/>
      <c r="C893" s="11"/>
      <c r="D893" s="11"/>
      <c r="E893" s="11"/>
      <c r="F893" s="11"/>
      <c r="G893" s="11"/>
      <c r="H893" s="11"/>
      <c r="I893" s="11"/>
      <c r="J893" s="11"/>
      <c r="K893" s="11"/>
      <c r="L893" s="11"/>
      <c r="M893" s="119"/>
      <c r="N893" s="119"/>
      <c r="S893" s="181"/>
      <c r="T893" s="185"/>
      <c r="U893" s="186"/>
      <c r="V893" s="182"/>
      <c r="W893" s="184"/>
      <c r="X893" s="187"/>
      <c r="Y893" s="188"/>
      <c r="Z893" s="189"/>
    </row>
    <row r="894" spans="2:26" ht="16.5" customHeight="1">
      <c r="B894" s="9"/>
      <c r="C894" s="11"/>
      <c r="D894" s="11"/>
      <c r="E894" s="11"/>
      <c r="F894" s="11"/>
      <c r="G894" s="11"/>
      <c r="H894" s="11"/>
      <c r="I894" s="11"/>
      <c r="J894" s="11"/>
      <c r="K894" s="11"/>
      <c r="L894" s="11"/>
      <c r="M894" s="119"/>
      <c r="N894" s="119"/>
      <c r="S894" s="181"/>
      <c r="T894" s="185"/>
      <c r="U894" s="186"/>
      <c r="V894" s="182"/>
      <c r="W894" s="184"/>
      <c r="X894" s="187"/>
      <c r="Y894" s="188"/>
      <c r="Z894" s="189"/>
    </row>
    <row r="895" spans="2:26" ht="16.5" customHeight="1">
      <c r="B895" s="9"/>
      <c r="C895" s="119"/>
      <c r="D895" s="119"/>
      <c r="E895" s="119"/>
      <c r="F895" s="119"/>
      <c r="G895" s="11"/>
      <c r="H895" s="11"/>
      <c r="I895" s="11"/>
      <c r="J895" s="11"/>
      <c r="K895" s="11"/>
      <c r="L895" s="11"/>
      <c r="M895" s="119"/>
      <c r="S895" s="181"/>
      <c r="T895" s="185"/>
      <c r="U895" s="186"/>
      <c r="V895" s="182"/>
      <c r="W895" s="184"/>
      <c r="X895" s="187"/>
      <c r="Y895" s="188"/>
      <c r="Z895" s="189"/>
    </row>
    <row r="896" spans="2:26" ht="16.5" customHeight="1">
      <c r="B896" s="9"/>
      <c r="C896" s="119"/>
      <c r="D896" s="119"/>
      <c r="E896" s="119"/>
      <c r="F896" s="119"/>
      <c r="G896" s="11"/>
      <c r="H896" s="11"/>
      <c r="I896" s="11"/>
      <c r="J896" s="11"/>
      <c r="K896" s="11"/>
      <c r="L896" s="11"/>
      <c r="M896" s="119"/>
      <c r="S896" s="181"/>
      <c r="T896" s="185"/>
      <c r="U896" s="186"/>
      <c r="V896" s="182"/>
      <c r="W896" s="184"/>
      <c r="X896" s="187"/>
      <c r="Y896" s="188"/>
      <c r="Z896" s="189"/>
    </row>
    <row r="897" spans="1:26" ht="16.5" customHeight="1">
      <c r="A897" s="7"/>
      <c r="B897" s="9"/>
      <c r="C897" s="119"/>
      <c r="D897" s="119"/>
      <c r="E897" s="119"/>
      <c r="F897" s="119"/>
      <c r="G897" s="11"/>
      <c r="H897" s="11"/>
      <c r="I897" s="11"/>
      <c r="J897" s="11"/>
      <c r="K897" s="11"/>
      <c r="L897" s="11"/>
      <c r="M897" s="119"/>
      <c r="S897" s="181"/>
      <c r="T897" s="185"/>
      <c r="U897" s="186"/>
      <c r="V897" s="182"/>
      <c r="W897" s="184"/>
      <c r="X897" s="187"/>
      <c r="Y897" s="188"/>
      <c r="Z897" s="189"/>
    </row>
    <row r="898" spans="1:26">
      <c r="B898" s="9"/>
      <c r="C898" s="119"/>
      <c r="D898" s="119"/>
      <c r="E898" s="119"/>
      <c r="F898" s="119"/>
      <c r="G898" s="11"/>
      <c r="H898" s="11"/>
      <c r="I898" s="11"/>
      <c r="J898" s="11"/>
      <c r="K898" s="11"/>
      <c r="L898" s="11"/>
      <c r="M898" s="119"/>
      <c r="S898" s="181"/>
      <c r="T898" s="185"/>
      <c r="U898" s="186"/>
      <c r="V898" s="182"/>
      <c r="W898" s="184"/>
      <c r="X898" s="187"/>
      <c r="Y898" s="188"/>
      <c r="Z898" s="189"/>
    </row>
    <row r="899" spans="1:26">
      <c r="B899" s="9"/>
      <c r="C899" s="119"/>
      <c r="D899" s="119"/>
      <c r="E899" s="119"/>
      <c r="F899" s="119"/>
      <c r="G899" s="11"/>
      <c r="H899" s="11"/>
      <c r="I899" s="11"/>
      <c r="J899" s="11"/>
      <c r="K899" s="11"/>
      <c r="L899" s="11"/>
      <c r="M899" s="119"/>
      <c r="S899" s="181"/>
      <c r="T899" s="185"/>
      <c r="U899" s="186"/>
      <c r="V899" s="182"/>
      <c r="W899" s="184"/>
      <c r="X899" s="187"/>
      <c r="Y899" s="188"/>
      <c r="Z899" s="189"/>
    </row>
    <row r="900" spans="1:26">
      <c r="B900" s="9"/>
      <c r="C900" s="119"/>
      <c r="D900" s="119"/>
      <c r="E900" s="119"/>
      <c r="F900" s="119"/>
      <c r="G900" s="11"/>
      <c r="H900" s="11"/>
      <c r="I900" s="11"/>
      <c r="J900" s="11"/>
      <c r="K900" s="11"/>
      <c r="L900" s="11"/>
      <c r="M900" s="119"/>
      <c r="S900" s="181"/>
      <c r="T900" s="185"/>
      <c r="U900" s="186"/>
      <c r="V900" s="182"/>
      <c r="W900" s="184"/>
      <c r="X900" s="187"/>
      <c r="Y900" s="188"/>
      <c r="Z900" s="189"/>
    </row>
    <row r="901" spans="1:26">
      <c r="B901" s="9"/>
      <c r="C901" s="119"/>
      <c r="D901" s="119"/>
      <c r="E901" s="119"/>
      <c r="F901" s="119"/>
      <c r="G901" s="11"/>
      <c r="H901" s="11"/>
      <c r="I901" s="11"/>
      <c r="J901" s="11"/>
      <c r="K901" s="11"/>
      <c r="L901" s="11"/>
      <c r="M901" s="119"/>
      <c r="S901" s="181"/>
      <c r="T901" s="185"/>
      <c r="U901" s="186"/>
      <c r="V901" s="182"/>
      <c r="W901" s="184"/>
      <c r="X901" s="187"/>
      <c r="Y901" s="188"/>
      <c r="Z901" s="189"/>
    </row>
    <row r="902" spans="1:26" ht="16.5" customHeight="1">
      <c r="B902" s="9"/>
      <c r="C902" s="119"/>
      <c r="D902" s="119"/>
      <c r="E902" s="119"/>
      <c r="F902" s="119"/>
      <c r="G902" s="119"/>
      <c r="H902" s="119"/>
      <c r="I902" s="119"/>
      <c r="J902" s="119"/>
      <c r="K902" s="119"/>
      <c r="L902" s="119"/>
      <c r="M902" s="119"/>
      <c r="N902" s="119"/>
      <c r="S902" s="181"/>
      <c r="T902" s="185"/>
      <c r="U902" s="186"/>
      <c r="V902" s="182"/>
      <c r="W902" s="184"/>
      <c r="X902" s="187"/>
      <c r="Y902" s="188"/>
      <c r="Z902" s="189"/>
    </row>
    <row r="903" spans="1:26" ht="16.5" customHeight="1">
      <c r="B903" s="9"/>
      <c r="C903" s="119"/>
      <c r="D903" s="119"/>
      <c r="E903" s="119"/>
      <c r="F903" s="119"/>
      <c r="G903" s="119"/>
      <c r="H903" s="119"/>
      <c r="I903" s="119"/>
      <c r="J903" s="119"/>
      <c r="K903" s="119"/>
      <c r="L903" s="119"/>
      <c r="M903" s="119"/>
      <c r="S903" s="181"/>
      <c r="T903" s="185"/>
      <c r="U903" s="186"/>
      <c r="V903" s="182"/>
      <c r="W903" s="184"/>
      <c r="X903" s="187"/>
      <c r="Y903" s="188"/>
      <c r="Z903" s="189"/>
    </row>
    <row r="904" spans="1:26" ht="16.5" customHeight="1">
      <c r="B904" s="9"/>
      <c r="C904" s="119"/>
      <c r="D904" s="119"/>
      <c r="E904" s="119"/>
      <c r="F904" s="119"/>
      <c r="G904" s="119"/>
      <c r="H904" s="119"/>
      <c r="I904" s="119"/>
      <c r="J904" s="119"/>
      <c r="K904" s="119"/>
      <c r="L904" s="119"/>
      <c r="M904" s="119"/>
      <c r="S904" s="181"/>
      <c r="T904" s="185"/>
      <c r="U904" s="186"/>
      <c r="V904" s="182"/>
      <c r="W904" s="184"/>
      <c r="X904" s="187"/>
      <c r="Y904" s="188"/>
      <c r="Z904" s="189"/>
    </row>
    <row r="905" spans="1:26">
      <c r="B905" s="9"/>
      <c r="C905" s="119"/>
      <c r="D905" s="119"/>
      <c r="E905" s="119"/>
      <c r="F905" s="119"/>
      <c r="G905" s="11"/>
      <c r="H905" s="11"/>
      <c r="I905" s="11"/>
      <c r="J905" s="11"/>
      <c r="K905" s="11"/>
      <c r="L905" s="11"/>
      <c r="M905" s="119"/>
      <c r="S905" s="181"/>
      <c r="T905" s="185"/>
      <c r="U905" s="186"/>
      <c r="V905" s="182"/>
      <c r="W905" s="184"/>
      <c r="X905" s="187"/>
      <c r="Y905" s="188"/>
      <c r="Z905" s="189"/>
    </row>
    <row r="906" spans="1:26">
      <c r="B906" s="9"/>
      <c r="C906" s="119"/>
      <c r="D906" s="119"/>
      <c r="E906" s="119"/>
      <c r="F906" s="119"/>
      <c r="G906" s="11"/>
      <c r="H906" s="11"/>
      <c r="I906" s="11"/>
      <c r="J906" s="11"/>
      <c r="K906" s="11"/>
      <c r="L906" s="11"/>
      <c r="M906" s="119"/>
      <c r="S906" s="181"/>
      <c r="T906" s="185"/>
      <c r="U906" s="186"/>
      <c r="V906" s="182"/>
      <c r="W906" s="184"/>
      <c r="X906" s="187"/>
      <c r="Y906" s="188"/>
      <c r="Z906" s="189"/>
    </row>
    <row r="907" spans="1:26">
      <c r="B907" s="9"/>
      <c r="C907" s="119"/>
      <c r="D907" s="119"/>
      <c r="E907" s="119"/>
      <c r="F907" s="119"/>
      <c r="G907" s="11"/>
      <c r="H907" s="11"/>
      <c r="I907" s="11"/>
      <c r="J907" s="11"/>
      <c r="K907" s="11"/>
      <c r="L907" s="11"/>
      <c r="M907" s="119"/>
      <c r="S907" s="181"/>
      <c r="T907" s="185"/>
      <c r="U907" s="186"/>
      <c r="V907" s="182"/>
      <c r="W907" s="184"/>
      <c r="X907" s="187"/>
      <c r="Y907" s="188"/>
      <c r="Z907" s="189"/>
    </row>
    <row r="908" spans="1:26">
      <c r="B908" s="9"/>
      <c r="C908" s="119"/>
      <c r="D908" s="119"/>
      <c r="E908" s="119"/>
      <c r="F908" s="119"/>
      <c r="G908" s="11"/>
      <c r="H908" s="11"/>
      <c r="I908" s="11"/>
      <c r="J908" s="11"/>
      <c r="K908" s="11"/>
      <c r="L908" s="11"/>
      <c r="M908" s="119"/>
      <c r="S908" s="181"/>
      <c r="T908" s="185"/>
      <c r="U908" s="186"/>
      <c r="V908" s="182"/>
      <c r="W908" s="184"/>
      <c r="X908" s="187"/>
      <c r="Y908" s="188"/>
      <c r="Z908" s="189"/>
    </row>
    <row r="909" spans="1:26">
      <c r="B909" s="9"/>
      <c r="C909" s="119"/>
      <c r="D909" s="119"/>
      <c r="E909" s="119"/>
      <c r="F909" s="119"/>
      <c r="G909" s="11"/>
      <c r="H909" s="11"/>
      <c r="I909" s="11"/>
      <c r="J909" s="11"/>
      <c r="K909" s="11"/>
      <c r="L909" s="11"/>
      <c r="M909" s="119"/>
      <c r="S909" s="181"/>
      <c r="T909" s="185"/>
      <c r="U909" s="186"/>
      <c r="V909" s="182"/>
      <c r="W909" s="184"/>
      <c r="X909" s="187"/>
      <c r="Y909" s="188"/>
      <c r="Z909" s="189"/>
    </row>
    <row r="910" spans="1:26">
      <c r="B910" s="9"/>
      <c r="C910" s="119"/>
      <c r="D910" s="119"/>
      <c r="E910" s="119"/>
      <c r="F910" s="119"/>
      <c r="G910" s="119"/>
      <c r="H910" s="119"/>
      <c r="I910" s="119"/>
      <c r="J910" s="119"/>
      <c r="K910" s="119"/>
      <c r="L910" s="119"/>
      <c r="M910" s="119"/>
      <c r="S910" s="181"/>
      <c r="T910" s="185"/>
      <c r="U910" s="186"/>
      <c r="V910" s="182"/>
      <c r="W910" s="184"/>
      <c r="X910" s="187"/>
      <c r="Y910" s="188"/>
      <c r="Z910" s="189"/>
    </row>
    <row r="911" spans="1:26">
      <c r="B911" s="9"/>
      <c r="C911" s="119"/>
      <c r="D911" s="119"/>
      <c r="E911" s="119"/>
      <c r="F911" s="119"/>
      <c r="G911" s="119"/>
      <c r="H911" s="119"/>
      <c r="I911" s="119"/>
      <c r="J911" s="119"/>
      <c r="K911" s="119"/>
      <c r="L911" s="119"/>
      <c r="M911" s="119"/>
      <c r="S911" s="181"/>
      <c r="T911" s="185"/>
      <c r="U911" s="186"/>
      <c r="V911" s="182"/>
      <c r="W911" s="184"/>
      <c r="X911" s="187"/>
      <c r="Y911" s="188"/>
      <c r="Z911" s="189"/>
    </row>
    <row r="912" spans="1:26">
      <c r="B912" s="9"/>
      <c r="C912" s="119"/>
      <c r="D912" s="119"/>
      <c r="E912" s="119"/>
      <c r="F912" s="119"/>
      <c r="G912" s="119"/>
      <c r="H912" s="119"/>
      <c r="I912" s="119"/>
      <c r="J912" s="119"/>
      <c r="K912" s="119"/>
      <c r="L912" s="119"/>
      <c r="M912" s="119"/>
      <c r="S912" s="181"/>
      <c r="T912" s="185"/>
      <c r="U912" s="186"/>
      <c r="V912" s="182"/>
      <c r="W912" s="184"/>
      <c r="X912" s="187"/>
      <c r="Y912" s="188"/>
      <c r="Z912" s="189"/>
    </row>
    <row r="913" spans="2:26">
      <c r="B913" s="9"/>
      <c r="C913" s="119"/>
      <c r="D913" s="119"/>
      <c r="E913" s="119"/>
      <c r="F913" s="119"/>
      <c r="G913" s="119"/>
      <c r="H913" s="119"/>
      <c r="I913" s="119"/>
      <c r="J913" s="119"/>
      <c r="K913" s="119"/>
      <c r="L913" s="119"/>
      <c r="M913" s="119"/>
      <c r="S913" s="181"/>
      <c r="T913" s="185"/>
      <c r="U913" s="186"/>
      <c r="V913" s="182"/>
      <c r="W913" s="184"/>
      <c r="X913" s="187"/>
      <c r="Y913" s="188"/>
      <c r="Z913" s="189"/>
    </row>
    <row r="914" spans="2:26">
      <c r="B914" s="9"/>
      <c r="C914" s="119"/>
      <c r="D914" s="119"/>
      <c r="E914" s="119"/>
      <c r="F914" s="119"/>
      <c r="G914" s="119"/>
      <c r="H914" s="119"/>
      <c r="I914" s="119"/>
      <c r="J914" s="119"/>
      <c r="K914" s="119"/>
      <c r="L914" s="119"/>
      <c r="M914" s="119"/>
      <c r="S914" s="181"/>
      <c r="T914" s="185"/>
      <c r="U914" s="186"/>
      <c r="V914" s="182"/>
      <c r="W914" s="184"/>
      <c r="X914" s="187"/>
      <c r="Y914" s="188"/>
      <c r="Z914" s="189"/>
    </row>
    <row r="915" spans="2:26">
      <c r="B915" s="9"/>
      <c r="C915" s="119"/>
      <c r="D915" s="119"/>
      <c r="E915" s="119"/>
      <c r="F915" s="119"/>
      <c r="G915" s="119"/>
      <c r="H915" s="119"/>
      <c r="I915" s="119"/>
      <c r="J915" s="119"/>
      <c r="K915" s="119"/>
      <c r="L915" s="119"/>
      <c r="M915" s="119"/>
      <c r="S915" s="181"/>
      <c r="T915" s="185"/>
      <c r="U915" s="186"/>
      <c r="V915" s="182"/>
      <c r="W915" s="184"/>
      <c r="X915" s="187"/>
      <c r="Y915" s="188"/>
      <c r="Z915" s="189"/>
    </row>
    <row r="916" spans="2:26">
      <c r="B916" s="9"/>
      <c r="C916" s="119"/>
      <c r="D916" s="119"/>
      <c r="E916" s="119"/>
      <c r="F916" s="119"/>
      <c r="G916" s="119"/>
      <c r="H916" s="119"/>
      <c r="I916" s="119"/>
      <c r="J916" s="119"/>
      <c r="K916" s="119"/>
      <c r="L916" s="119"/>
      <c r="M916" s="119"/>
      <c r="S916" s="181"/>
      <c r="T916" s="185"/>
      <c r="U916" s="186"/>
      <c r="V916" s="182"/>
      <c r="W916" s="184"/>
      <c r="X916" s="187"/>
      <c r="Y916" s="188"/>
      <c r="Z916" s="189"/>
    </row>
    <row r="917" spans="2:26">
      <c r="B917" s="9"/>
      <c r="C917" s="119"/>
      <c r="D917" s="119"/>
      <c r="E917" s="119"/>
      <c r="F917" s="119"/>
      <c r="G917" s="119"/>
      <c r="H917" s="119"/>
      <c r="I917" s="119"/>
      <c r="J917" s="119"/>
      <c r="K917" s="119"/>
      <c r="L917" s="119"/>
      <c r="M917" s="119"/>
      <c r="S917" s="181"/>
      <c r="T917" s="185"/>
      <c r="U917" s="186"/>
      <c r="V917" s="182"/>
      <c r="W917" s="184"/>
      <c r="X917" s="187"/>
      <c r="Y917" s="188"/>
      <c r="Z917" s="189"/>
    </row>
    <row r="918" spans="2:26">
      <c r="B918" s="9"/>
      <c r="C918" s="119"/>
      <c r="D918" s="119"/>
      <c r="E918" s="119"/>
      <c r="F918" s="119"/>
      <c r="G918" s="119"/>
      <c r="H918" s="119"/>
      <c r="I918" s="119"/>
      <c r="J918" s="119"/>
      <c r="K918" s="119"/>
      <c r="L918" s="119"/>
      <c r="M918" s="119"/>
      <c r="S918" s="181"/>
      <c r="T918" s="185"/>
      <c r="U918" s="186"/>
      <c r="V918" s="182"/>
      <c r="W918" s="184"/>
      <c r="X918" s="187"/>
      <c r="Y918" s="188"/>
      <c r="Z918" s="189"/>
    </row>
    <row r="919" spans="2:26" ht="16.5" customHeight="1">
      <c r="B919" s="9"/>
      <c r="C919" s="119"/>
      <c r="D919" s="119"/>
      <c r="E919" s="119"/>
      <c r="F919" s="119"/>
      <c r="G919" s="119"/>
      <c r="H919" s="119"/>
      <c r="I919" s="119"/>
      <c r="J919" s="119"/>
      <c r="K919" s="119"/>
      <c r="L919" s="119"/>
      <c r="M919" s="119"/>
      <c r="S919" s="181"/>
      <c r="T919" s="185"/>
      <c r="U919" s="186"/>
      <c r="V919" s="182"/>
      <c r="W919" s="184"/>
      <c r="X919" s="187"/>
      <c r="Y919" s="188"/>
      <c r="Z919" s="189"/>
    </row>
    <row r="920" spans="2:26" ht="16.5" customHeight="1">
      <c r="B920" s="9"/>
      <c r="C920" s="119"/>
      <c r="D920" s="119"/>
      <c r="E920" s="119"/>
      <c r="F920" s="119"/>
      <c r="G920" s="119"/>
      <c r="H920" s="119"/>
      <c r="I920" s="119"/>
      <c r="J920" s="119"/>
      <c r="K920" s="119"/>
      <c r="L920" s="119"/>
      <c r="M920" s="119"/>
      <c r="S920" s="181"/>
      <c r="T920" s="185"/>
      <c r="U920" s="186"/>
      <c r="V920" s="182"/>
      <c r="W920" s="184"/>
      <c r="X920" s="187"/>
      <c r="Y920" s="188"/>
      <c r="Z920" s="189"/>
    </row>
    <row r="921" spans="2:26">
      <c r="B921" s="9"/>
      <c r="C921" s="119"/>
      <c r="D921" s="119"/>
      <c r="E921" s="119"/>
      <c r="F921" s="119"/>
      <c r="G921" s="119"/>
      <c r="H921" s="119"/>
      <c r="I921" s="119"/>
      <c r="J921" s="119"/>
      <c r="K921" s="119"/>
      <c r="L921" s="119"/>
      <c r="M921" s="119"/>
      <c r="S921" s="181"/>
      <c r="T921" s="185"/>
      <c r="U921" s="186"/>
      <c r="V921" s="182"/>
      <c r="W921" s="184"/>
      <c r="X921" s="187"/>
      <c r="Y921" s="188"/>
      <c r="Z921" s="189"/>
    </row>
    <row r="922" spans="2:26">
      <c r="B922" s="9"/>
      <c r="C922" s="119"/>
      <c r="D922" s="119"/>
      <c r="E922" s="119"/>
      <c r="F922" s="119"/>
      <c r="G922" s="119"/>
      <c r="H922" s="119"/>
      <c r="I922" s="119"/>
      <c r="J922" s="119"/>
      <c r="K922" s="119"/>
      <c r="L922" s="119"/>
      <c r="M922" s="119"/>
      <c r="S922" s="181"/>
      <c r="T922" s="185"/>
      <c r="U922" s="186"/>
      <c r="V922" s="182"/>
      <c r="W922" s="184"/>
      <c r="X922" s="187"/>
      <c r="Y922" s="188"/>
      <c r="Z922" s="189"/>
    </row>
    <row r="923" spans="2:26" ht="16.5" customHeight="1">
      <c r="B923" s="9"/>
      <c r="C923" s="119"/>
      <c r="D923" s="119"/>
      <c r="E923" s="119"/>
      <c r="F923" s="119"/>
      <c r="G923" s="119"/>
      <c r="H923" s="119"/>
      <c r="I923" s="119"/>
      <c r="J923" s="119"/>
      <c r="K923" s="119"/>
      <c r="L923" s="119"/>
      <c r="M923" s="119"/>
      <c r="S923" s="181"/>
      <c r="T923" s="185"/>
      <c r="U923" s="186"/>
      <c r="V923" s="182"/>
      <c r="W923" s="184"/>
      <c r="X923" s="187"/>
      <c r="Y923" s="188"/>
      <c r="Z923" s="189"/>
    </row>
    <row r="924" spans="2:26" ht="16.5" customHeight="1">
      <c r="B924" s="9"/>
      <c r="C924" s="119"/>
      <c r="D924" s="119"/>
      <c r="E924" s="119"/>
      <c r="F924" s="119"/>
      <c r="G924" s="119"/>
      <c r="H924" s="119"/>
      <c r="I924" s="119"/>
      <c r="J924" s="119"/>
      <c r="K924" s="119"/>
      <c r="L924" s="119"/>
      <c r="M924" s="119"/>
      <c r="S924" s="181"/>
      <c r="T924" s="185"/>
      <c r="U924" s="186"/>
      <c r="V924" s="182"/>
      <c r="W924" s="184"/>
      <c r="X924" s="187"/>
      <c r="Y924" s="188"/>
      <c r="Z924" s="189"/>
    </row>
    <row r="925" spans="2:26">
      <c r="B925" s="9"/>
      <c r="C925" s="119"/>
      <c r="D925" s="119"/>
      <c r="E925" s="119"/>
      <c r="F925" s="119"/>
      <c r="G925" s="119"/>
      <c r="H925" s="119"/>
      <c r="I925" s="119"/>
      <c r="J925" s="119"/>
      <c r="K925" s="119"/>
      <c r="L925" s="119"/>
      <c r="M925" s="119"/>
      <c r="S925" s="181"/>
      <c r="T925" s="185"/>
      <c r="U925" s="186"/>
      <c r="V925" s="182"/>
      <c r="W925" s="184"/>
      <c r="X925" s="187"/>
      <c r="Y925" s="188"/>
      <c r="Z925" s="189"/>
    </row>
    <row r="926" spans="2:26">
      <c r="B926" s="9"/>
      <c r="C926" s="119"/>
      <c r="D926" s="119"/>
      <c r="E926" s="119"/>
      <c r="F926" s="119"/>
      <c r="G926" s="119"/>
      <c r="H926" s="119"/>
      <c r="I926" s="119"/>
      <c r="J926" s="119"/>
      <c r="K926" s="119"/>
      <c r="L926" s="119"/>
      <c r="M926" s="119"/>
      <c r="S926" s="181"/>
      <c r="T926" s="185"/>
      <c r="U926" s="186"/>
      <c r="V926" s="182"/>
      <c r="W926" s="184"/>
      <c r="X926" s="187"/>
      <c r="Y926" s="188"/>
      <c r="Z926" s="189"/>
    </row>
    <row r="927" spans="2:26">
      <c r="B927" s="9"/>
      <c r="C927" s="119"/>
      <c r="D927" s="119"/>
      <c r="E927" s="119"/>
      <c r="F927" s="119"/>
      <c r="G927" s="119"/>
      <c r="H927" s="119"/>
      <c r="I927" s="119"/>
      <c r="J927" s="119"/>
      <c r="K927" s="119"/>
      <c r="L927" s="119"/>
      <c r="M927" s="119"/>
      <c r="S927" s="181"/>
      <c r="T927" s="185"/>
      <c r="U927" s="186"/>
      <c r="V927" s="182"/>
      <c r="W927" s="184"/>
      <c r="X927" s="187"/>
      <c r="Y927" s="188"/>
      <c r="Z927" s="189"/>
    </row>
    <row r="928" spans="2:26">
      <c r="B928" s="9"/>
      <c r="C928" s="119"/>
      <c r="D928" s="119"/>
      <c r="E928" s="119"/>
      <c r="F928" s="119"/>
      <c r="G928" s="119"/>
      <c r="H928" s="119"/>
      <c r="I928" s="119"/>
      <c r="J928" s="119"/>
      <c r="K928" s="119"/>
      <c r="L928" s="119"/>
      <c r="M928" s="119"/>
      <c r="S928" s="181"/>
      <c r="T928" s="185"/>
      <c r="U928" s="186"/>
      <c r="V928" s="182"/>
      <c r="W928" s="184"/>
      <c r="X928" s="187"/>
      <c r="Y928" s="188"/>
      <c r="Z928" s="189"/>
    </row>
    <row r="929" spans="2:26">
      <c r="B929" s="9"/>
      <c r="C929" s="119"/>
      <c r="D929" s="119"/>
      <c r="E929" s="119"/>
      <c r="F929" s="119"/>
      <c r="G929" s="119"/>
      <c r="H929" s="119"/>
      <c r="I929" s="119"/>
      <c r="J929" s="119"/>
      <c r="K929" s="119"/>
      <c r="L929" s="119"/>
      <c r="M929" s="119"/>
      <c r="S929" s="181"/>
      <c r="T929" s="185"/>
      <c r="U929" s="186"/>
      <c r="V929" s="182"/>
      <c r="W929" s="184"/>
      <c r="X929" s="187"/>
      <c r="Y929" s="188"/>
      <c r="Z929" s="189"/>
    </row>
    <row r="930" spans="2:26">
      <c r="B930" s="9"/>
      <c r="C930" s="119"/>
      <c r="D930" s="119"/>
      <c r="E930" s="119"/>
      <c r="F930" s="119"/>
      <c r="G930" s="119"/>
      <c r="H930" s="119"/>
      <c r="I930" s="119"/>
      <c r="J930" s="119"/>
      <c r="K930" s="119"/>
      <c r="L930" s="119"/>
      <c r="M930" s="119"/>
      <c r="S930" s="181"/>
      <c r="T930" s="185"/>
      <c r="U930" s="186"/>
      <c r="V930" s="182"/>
      <c r="W930" s="184"/>
      <c r="X930" s="187"/>
      <c r="Y930" s="188"/>
      <c r="Z930" s="189"/>
    </row>
    <row r="931" spans="2:26">
      <c r="B931" s="9"/>
      <c r="C931" s="119"/>
      <c r="D931" s="119"/>
      <c r="E931" s="119"/>
      <c r="F931" s="119"/>
      <c r="G931" s="119"/>
      <c r="H931" s="119"/>
      <c r="I931" s="119"/>
      <c r="J931" s="119"/>
      <c r="K931" s="119"/>
      <c r="L931" s="119"/>
      <c r="M931" s="119"/>
      <c r="S931" s="181"/>
      <c r="T931" s="185"/>
      <c r="U931" s="186"/>
      <c r="V931" s="182"/>
      <c r="W931" s="184"/>
      <c r="X931" s="187"/>
      <c r="Y931" s="188"/>
      <c r="Z931" s="189"/>
    </row>
    <row r="932" spans="2:26">
      <c r="B932" s="9"/>
      <c r="C932" s="119"/>
      <c r="D932" s="119"/>
      <c r="E932" s="119"/>
      <c r="F932" s="119"/>
      <c r="G932" s="119"/>
      <c r="H932" s="119"/>
      <c r="I932" s="119"/>
      <c r="J932" s="119"/>
      <c r="K932" s="119"/>
      <c r="L932" s="119"/>
      <c r="M932" s="119"/>
      <c r="S932" s="181"/>
      <c r="T932" s="185"/>
      <c r="U932" s="186"/>
      <c r="V932" s="182"/>
      <c r="W932" s="184"/>
      <c r="X932" s="187"/>
      <c r="Y932" s="188"/>
      <c r="Z932" s="189"/>
    </row>
    <row r="933" spans="2:26">
      <c r="B933" s="9"/>
      <c r="C933" s="119"/>
      <c r="D933" s="119"/>
      <c r="E933" s="119"/>
      <c r="F933" s="119"/>
      <c r="G933" s="119"/>
      <c r="H933" s="119"/>
      <c r="I933" s="119"/>
      <c r="J933" s="119"/>
      <c r="K933" s="119"/>
      <c r="L933" s="119"/>
      <c r="M933" s="119"/>
      <c r="S933" s="181"/>
      <c r="T933" s="185"/>
      <c r="U933" s="186"/>
      <c r="V933" s="182"/>
      <c r="W933" s="184"/>
      <c r="X933" s="187"/>
      <c r="Y933" s="188"/>
      <c r="Z933" s="189"/>
    </row>
    <row r="934" spans="2:26">
      <c r="B934" s="9"/>
      <c r="C934" s="119"/>
      <c r="D934" s="119"/>
      <c r="E934" s="119"/>
      <c r="F934" s="119"/>
      <c r="G934" s="119"/>
      <c r="H934" s="119"/>
      <c r="I934" s="119"/>
      <c r="J934" s="119"/>
      <c r="K934" s="119"/>
      <c r="L934" s="119"/>
      <c r="M934" s="119"/>
      <c r="S934" s="181"/>
      <c r="T934" s="185"/>
      <c r="U934" s="186"/>
      <c r="V934" s="182"/>
      <c r="W934" s="184"/>
      <c r="X934" s="187"/>
      <c r="Y934" s="188"/>
      <c r="Z934" s="189"/>
    </row>
    <row r="935" spans="2:26">
      <c r="B935" s="9"/>
      <c r="C935" s="119"/>
      <c r="D935" s="119"/>
      <c r="E935" s="119"/>
      <c r="F935" s="119"/>
      <c r="G935" s="119"/>
      <c r="H935" s="119"/>
      <c r="I935" s="119"/>
      <c r="J935" s="119"/>
      <c r="K935" s="119"/>
      <c r="L935" s="119"/>
      <c r="M935" s="119"/>
      <c r="S935" s="181"/>
      <c r="T935" s="185"/>
      <c r="U935" s="186"/>
      <c r="V935" s="182"/>
      <c r="W935" s="184"/>
      <c r="X935" s="187"/>
      <c r="Y935" s="188"/>
      <c r="Z935" s="189"/>
    </row>
    <row r="936" spans="2:26">
      <c r="B936" s="9"/>
      <c r="C936" s="119"/>
      <c r="D936" s="119"/>
      <c r="E936" s="119"/>
      <c r="F936" s="119"/>
      <c r="G936" s="119"/>
      <c r="H936" s="119"/>
      <c r="I936" s="119"/>
      <c r="J936" s="119"/>
      <c r="K936" s="119"/>
      <c r="L936" s="119"/>
      <c r="M936" s="119"/>
      <c r="S936" s="181"/>
      <c r="T936" s="185"/>
      <c r="U936" s="186"/>
      <c r="V936" s="182"/>
      <c r="W936" s="184"/>
      <c r="X936" s="187"/>
      <c r="Y936" s="188"/>
      <c r="Z936" s="189"/>
    </row>
    <row r="937" spans="2:26" ht="16.5" customHeight="1">
      <c r="B937" s="9"/>
      <c r="C937" s="119"/>
      <c r="D937" s="119"/>
      <c r="E937" s="119"/>
      <c r="F937" s="119"/>
      <c r="G937" s="119"/>
      <c r="H937" s="119"/>
      <c r="I937" s="119"/>
      <c r="J937" s="119"/>
      <c r="K937" s="119"/>
      <c r="L937" s="119"/>
      <c r="M937" s="119"/>
      <c r="S937" s="181"/>
      <c r="T937" s="185"/>
      <c r="U937" s="186"/>
      <c r="V937" s="182"/>
      <c r="W937" s="184"/>
      <c r="X937" s="187"/>
      <c r="Y937" s="188"/>
      <c r="Z937" s="189"/>
    </row>
    <row r="938" spans="2:26" ht="16.5" customHeight="1">
      <c r="B938" s="9"/>
      <c r="C938" s="119"/>
      <c r="D938" s="119"/>
      <c r="E938" s="119"/>
      <c r="F938" s="119"/>
      <c r="G938" s="119"/>
      <c r="H938" s="119"/>
      <c r="I938" s="119"/>
      <c r="J938" s="119"/>
      <c r="K938" s="119"/>
      <c r="L938" s="119"/>
      <c r="M938" s="119"/>
      <c r="S938" s="181"/>
      <c r="T938" s="185"/>
      <c r="U938" s="186"/>
      <c r="V938" s="182"/>
      <c r="W938" s="184"/>
      <c r="X938" s="187"/>
      <c r="Y938" s="188"/>
      <c r="Z938" s="189"/>
    </row>
    <row r="939" spans="2:26" ht="16.5" customHeight="1">
      <c r="B939" s="9"/>
      <c r="C939" s="119"/>
      <c r="D939" s="119"/>
      <c r="E939" s="119"/>
      <c r="F939" s="119"/>
      <c r="G939" s="119"/>
      <c r="H939" s="119"/>
      <c r="I939" s="119"/>
      <c r="J939" s="119"/>
      <c r="K939" s="119"/>
      <c r="L939" s="119"/>
      <c r="M939" s="119"/>
      <c r="S939" s="181"/>
      <c r="T939" s="185"/>
      <c r="U939" s="186"/>
      <c r="V939" s="182"/>
      <c r="W939" s="184"/>
      <c r="X939" s="187"/>
      <c r="Y939" s="188"/>
      <c r="Z939" s="189"/>
    </row>
    <row r="940" spans="2:26" ht="16.5" customHeight="1">
      <c r="B940" s="9"/>
      <c r="C940" s="119"/>
      <c r="D940" s="119"/>
      <c r="E940" s="119"/>
      <c r="F940" s="119"/>
      <c r="G940" s="119"/>
      <c r="H940" s="119"/>
      <c r="I940" s="119"/>
      <c r="J940" s="119"/>
      <c r="K940" s="119"/>
      <c r="L940" s="119"/>
      <c r="M940" s="119"/>
      <c r="S940" s="181"/>
      <c r="T940" s="185"/>
      <c r="U940" s="186"/>
      <c r="V940" s="182"/>
      <c r="W940" s="184"/>
      <c r="X940" s="187"/>
      <c r="Y940" s="188"/>
      <c r="Z940" s="189"/>
    </row>
    <row r="941" spans="2:26">
      <c r="B941" s="9"/>
      <c r="C941" s="119"/>
      <c r="D941" s="119"/>
      <c r="E941" s="119"/>
      <c r="F941" s="119"/>
      <c r="G941" s="119"/>
      <c r="H941" s="119"/>
      <c r="I941" s="119"/>
      <c r="J941" s="119"/>
      <c r="K941" s="119"/>
      <c r="L941" s="119"/>
      <c r="M941" s="119"/>
      <c r="S941" s="181"/>
      <c r="T941" s="185"/>
      <c r="U941" s="186"/>
      <c r="V941" s="182"/>
      <c r="W941" s="184"/>
      <c r="X941" s="187"/>
      <c r="Y941" s="188"/>
      <c r="Z941" s="189"/>
    </row>
    <row r="942" spans="2:26">
      <c r="B942" s="9"/>
      <c r="C942" s="119"/>
      <c r="D942" s="119"/>
      <c r="E942" s="119"/>
      <c r="F942" s="119"/>
      <c r="G942" s="119"/>
      <c r="H942" s="119"/>
      <c r="I942" s="119"/>
      <c r="J942" s="119"/>
      <c r="K942" s="119"/>
      <c r="L942" s="119"/>
      <c r="M942" s="119"/>
      <c r="S942" s="181"/>
      <c r="T942" s="185"/>
      <c r="U942" s="186"/>
      <c r="V942" s="182"/>
      <c r="W942" s="184"/>
      <c r="X942" s="187"/>
      <c r="Y942" s="188"/>
      <c r="Z942" s="189"/>
    </row>
    <row r="943" spans="2:26">
      <c r="B943" s="9"/>
      <c r="C943" s="119"/>
      <c r="D943" s="119"/>
      <c r="E943" s="119"/>
      <c r="F943" s="119"/>
      <c r="G943" s="119"/>
      <c r="H943" s="119"/>
      <c r="I943" s="119"/>
      <c r="J943" s="119"/>
      <c r="K943" s="119"/>
      <c r="L943" s="119"/>
      <c r="M943" s="119"/>
      <c r="S943" s="181"/>
      <c r="T943" s="185"/>
      <c r="U943" s="186"/>
      <c r="V943" s="182"/>
      <c r="W943" s="184"/>
      <c r="X943" s="187"/>
      <c r="Y943" s="188"/>
      <c r="Z943" s="189"/>
    </row>
    <row r="944" spans="2:26">
      <c r="B944" s="9"/>
      <c r="C944" s="119"/>
      <c r="D944" s="119"/>
      <c r="E944" s="119"/>
      <c r="F944" s="119"/>
      <c r="G944" s="119"/>
      <c r="H944" s="119"/>
      <c r="I944" s="119"/>
      <c r="J944" s="119"/>
      <c r="K944" s="119"/>
      <c r="L944" s="119"/>
      <c r="M944" s="119"/>
      <c r="S944" s="181"/>
      <c r="T944" s="185"/>
      <c r="U944" s="186"/>
      <c r="V944" s="182"/>
      <c r="W944" s="184"/>
      <c r="X944" s="187"/>
      <c r="Y944" s="188"/>
      <c r="Z944" s="189"/>
    </row>
    <row r="945" spans="2:26">
      <c r="B945" s="9"/>
      <c r="C945" s="119"/>
      <c r="D945" s="119"/>
      <c r="E945" s="119"/>
      <c r="F945" s="119"/>
      <c r="G945" s="119"/>
      <c r="H945" s="119"/>
      <c r="I945" s="119"/>
      <c r="J945" s="119"/>
      <c r="K945" s="119"/>
      <c r="L945" s="119"/>
      <c r="M945" s="119"/>
      <c r="S945" s="181"/>
      <c r="T945" s="185"/>
      <c r="U945" s="186"/>
      <c r="V945" s="182"/>
      <c r="W945" s="184"/>
      <c r="X945" s="187"/>
      <c r="Y945" s="188"/>
      <c r="Z945" s="189"/>
    </row>
    <row r="946" spans="2:26">
      <c r="B946" s="9"/>
      <c r="C946" s="119"/>
      <c r="D946" s="119"/>
      <c r="E946" s="119"/>
      <c r="F946" s="119"/>
      <c r="G946" s="119"/>
      <c r="H946" s="119"/>
      <c r="I946" s="119"/>
      <c r="J946" s="119"/>
      <c r="K946" s="119"/>
      <c r="L946" s="119"/>
      <c r="M946" s="119"/>
      <c r="S946" s="181"/>
      <c r="T946" s="185"/>
      <c r="U946" s="186"/>
      <c r="V946" s="182"/>
      <c r="W946" s="184"/>
      <c r="X946" s="187"/>
      <c r="Y946" s="188"/>
      <c r="Z946" s="189"/>
    </row>
    <row r="947" spans="2:26">
      <c r="B947" s="9"/>
      <c r="C947" s="119"/>
      <c r="D947" s="119"/>
      <c r="E947" s="119"/>
      <c r="F947" s="119"/>
      <c r="G947" s="119"/>
      <c r="H947" s="119"/>
      <c r="I947" s="119"/>
      <c r="J947" s="119"/>
      <c r="K947" s="119"/>
      <c r="L947" s="119"/>
      <c r="M947" s="119"/>
      <c r="S947" s="181"/>
      <c r="T947" s="185"/>
      <c r="U947" s="186"/>
      <c r="V947" s="182"/>
      <c r="W947" s="184"/>
      <c r="X947" s="187"/>
      <c r="Y947" s="188"/>
      <c r="Z947" s="189"/>
    </row>
    <row r="948" spans="2:26">
      <c r="B948" s="9"/>
      <c r="C948" s="119"/>
      <c r="D948" s="119"/>
      <c r="E948" s="119"/>
      <c r="F948" s="119"/>
      <c r="G948" s="119"/>
      <c r="H948" s="119"/>
      <c r="I948" s="119"/>
      <c r="J948" s="119"/>
      <c r="K948" s="119"/>
      <c r="L948" s="119"/>
      <c r="M948" s="119"/>
      <c r="S948" s="181"/>
      <c r="T948" s="185"/>
      <c r="U948" s="186"/>
      <c r="V948" s="182"/>
      <c r="W948" s="184"/>
      <c r="X948" s="187"/>
      <c r="Y948" s="188"/>
      <c r="Z948" s="189"/>
    </row>
    <row r="949" spans="2:26">
      <c r="B949" s="9"/>
      <c r="C949" s="119"/>
      <c r="D949" s="119"/>
      <c r="E949" s="119"/>
      <c r="F949" s="119"/>
      <c r="G949" s="119"/>
      <c r="H949" s="119"/>
      <c r="I949" s="119"/>
      <c r="J949" s="119"/>
      <c r="K949" s="119"/>
      <c r="L949" s="119"/>
      <c r="M949" s="119"/>
      <c r="S949" s="181"/>
      <c r="T949" s="185"/>
      <c r="U949" s="186"/>
      <c r="V949" s="182"/>
      <c r="W949" s="184"/>
      <c r="X949" s="187"/>
      <c r="Y949" s="188"/>
      <c r="Z949" s="189"/>
    </row>
    <row r="950" spans="2:26">
      <c r="B950" s="9"/>
      <c r="C950" s="119"/>
      <c r="D950" s="119"/>
      <c r="E950" s="119"/>
      <c r="F950" s="119"/>
      <c r="G950" s="119"/>
      <c r="H950" s="119"/>
      <c r="I950" s="119"/>
      <c r="J950" s="119"/>
      <c r="K950" s="119"/>
      <c r="L950" s="119"/>
      <c r="M950" s="119"/>
      <c r="S950" s="181"/>
      <c r="T950" s="185"/>
      <c r="U950" s="186"/>
      <c r="V950" s="182"/>
      <c r="W950" s="184"/>
      <c r="X950" s="187"/>
      <c r="Y950" s="188"/>
      <c r="Z950" s="189"/>
    </row>
    <row r="951" spans="2:26">
      <c r="B951" s="9"/>
      <c r="C951" s="119"/>
      <c r="D951" s="119"/>
      <c r="E951" s="119"/>
      <c r="F951" s="119"/>
      <c r="G951" s="119"/>
      <c r="H951" s="119"/>
      <c r="I951" s="119"/>
      <c r="J951" s="119"/>
      <c r="K951" s="119"/>
      <c r="L951" s="119"/>
      <c r="M951" s="119"/>
      <c r="S951" s="181"/>
      <c r="T951" s="185"/>
      <c r="U951" s="186"/>
      <c r="V951" s="182"/>
      <c r="W951" s="184"/>
      <c r="X951" s="187"/>
      <c r="Y951" s="188"/>
      <c r="Z951" s="189"/>
    </row>
    <row r="952" spans="2:26">
      <c r="B952" s="9"/>
      <c r="C952" s="119"/>
      <c r="D952" s="119"/>
      <c r="E952" s="119"/>
      <c r="F952" s="119"/>
      <c r="G952" s="119"/>
      <c r="H952" s="119"/>
      <c r="I952" s="119"/>
      <c r="J952" s="119"/>
      <c r="K952" s="119"/>
      <c r="L952" s="119"/>
      <c r="M952" s="119"/>
      <c r="S952" s="181"/>
      <c r="T952" s="185"/>
      <c r="U952" s="186"/>
      <c r="V952" s="182"/>
      <c r="W952" s="184"/>
      <c r="X952" s="187"/>
      <c r="Y952" s="188"/>
      <c r="Z952" s="189"/>
    </row>
    <row r="953" spans="2:26" ht="16.5" customHeight="1">
      <c r="B953" s="9"/>
      <c r="C953" s="119"/>
      <c r="D953" s="119"/>
      <c r="E953" s="119"/>
      <c r="F953" s="119"/>
      <c r="G953" s="119"/>
      <c r="H953" s="119"/>
      <c r="I953" s="119"/>
      <c r="J953" s="119"/>
      <c r="K953" s="119"/>
      <c r="L953" s="119"/>
      <c r="M953" s="119"/>
      <c r="S953" s="181"/>
      <c r="T953" s="185"/>
      <c r="U953" s="186"/>
      <c r="V953" s="182"/>
      <c r="W953" s="184"/>
      <c r="X953" s="187"/>
      <c r="Y953" s="188"/>
      <c r="Z953" s="189"/>
    </row>
    <row r="954" spans="2:26" ht="16.5" customHeight="1">
      <c r="B954" s="9"/>
      <c r="C954" s="119"/>
      <c r="D954" s="119"/>
      <c r="E954" s="119"/>
      <c r="F954" s="119"/>
      <c r="G954" s="119"/>
      <c r="H954" s="119"/>
      <c r="I954" s="119"/>
      <c r="J954" s="119"/>
      <c r="K954" s="119"/>
      <c r="L954" s="119"/>
      <c r="M954" s="119"/>
      <c r="S954" s="181"/>
      <c r="T954" s="185"/>
      <c r="U954" s="186"/>
      <c r="V954" s="182"/>
      <c r="W954" s="184"/>
      <c r="X954" s="187"/>
      <c r="Y954" s="188"/>
      <c r="Z954" s="189"/>
    </row>
    <row r="955" spans="2:26">
      <c r="B955" s="9"/>
      <c r="C955" s="119"/>
      <c r="D955" s="119"/>
      <c r="E955" s="119"/>
      <c r="F955" s="119"/>
      <c r="G955" s="119"/>
      <c r="H955" s="119"/>
      <c r="I955" s="119"/>
      <c r="J955" s="119"/>
      <c r="K955" s="119"/>
      <c r="L955" s="119"/>
      <c r="M955" s="119"/>
      <c r="S955" s="181"/>
      <c r="T955" s="185"/>
      <c r="U955" s="186"/>
      <c r="V955" s="182"/>
      <c r="W955" s="184"/>
      <c r="X955" s="187"/>
      <c r="Y955" s="188"/>
      <c r="Z955" s="189"/>
    </row>
    <row r="956" spans="2:26">
      <c r="B956" s="9"/>
      <c r="C956" s="119"/>
      <c r="D956" s="119"/>
      <c r="E956" s="119"/>
      <c r="F956" s="119"/>
      <c r="G956" s="119"/>
      <c r="H956" s="119"/>
      <c r="I956" s="119"/>
      <c r="J956" s="119"/>
      <c r="K956" s="119"/>
      <c r="L956" s="119"/>
      <c r="M956" s="119"/>
      <c r="S956" s="181"/>
      <c r="T956" s="185"/>
      <c r="U956" s="186"/>
      <c r="V956" s="182"/>
      <c r="W956" s="184"/>
      <c r="X956" s="187"/>
      <c r="Y956" s="188"/>
      <c r="Z956" s="189"/>
    </row>
    <row r="957" spans="2:26">
      <c r="B957" s="9"/>
      <c r="C957" s="119"/>
      <c r="D957" s="119"/>
      <c r="E957" s="119"/>
      <c r="F957" s="119"/>
      <c r="G957" s="119"/>
      <c r="H957" s="119"/>
      <c r="I957" s="119"/>
      <c r="J957" s="119"/>
      <c r="K957" s="119"/>
      <c r="L957" s="119"/>
      <c r="M957" s="119"/>
      <c r="S957" s="181"/>
      <c r="T957" s="185"/>
      <c r="U957" s="186"/>
      <c r="V957" s="182"/>
      <c r="W957" s="184"/>
      <c r="X957" s="187"/>
      <c r="Y957" s="188"/>
      <c r="Z957" s="189"/>
    </row>
    <row r="958" spans="2:26">
      <c r="B958" s="9"/>
      <c r="C958" s="119"/>
      <c r="D958" s="119"/>
      <c r="E958" s="119"/>
      <c r="F958" s="119"/>
      <c r="G958" s="119"/>
      <c r="H958" s="119"/>
      <c r="I958" s="119"/>
      <c r="J958" s="119"/>
      <c r="K958" s="119"/>
      <c r="L958" s="119"/>
      <c r="M958" s="119"/>
      <c r="S958" s="181"/>
      <c r="T958" s="185"/>
      <c r="U958" s="186"/>
      <c r="V958" s="182"/>
      <c r="W958" s="184"/>
      <c r="X958" s="187"/>
      <c r="Y958" s="188"/>
      <c r="Z958" s="189"/>
    </row>
    <row r="959" spans="2:26">
      <c r="B959" s="9"/>
      <c r="C959" s="119"/>
      <c r="D959" s="119"/>
      <c r="E959" s="119"/>
      <c r="F959" s="119"/>
      <c r="G959" s="119"/>
      <c r="H959" s="119"/>
      <c r="I959" s="119"/>
      <c r="J959" s="119"/>
      <c r="K959" s="119"/>
      <c r="L959" s="119"/>
      <c r="M959" s="119"/>
      <c r="S959" s="181"/>
      <c r="T959" s="185"/>
      <c r="U959" s="186"/>
      <c r="V959" s="182"/>
      <c r="W959" s="184"/>
      <c r="X959" s="187"/>
      <c r="Y959" s="188"/>
      <c r="Z959" s="189"/>
    </row>
    <row r="960" spans="2:26" ht="16.5" customHeight="1">
      <c r="B960" s="9"/>
      <c r="C960" s="119"/>
      <c r="D960" s="119"/>
      <c r="E960" s="119"/>
      <c r="F960" s="119"/>
      <c r="G960" s="119"/>
      <c r="H960" s="119"/>
      <c r="I960" s="119"/>
      <c r="J960" s="119"/>
      <c r="K960" s="119"/>
      <c r="L960" s="119"/>
      <c r="M960" s="119"/>
      <c r="S960" s="181"/>
      <c r="T960" s="185"/>
      <c r="U960" s="186"/>
      <c r="V960" s="182"/>
      <c r="W960" s="184"/>
      <c r="X960" s="187"/>
      <c r="Y960" s="188"/>
      <c r="Z960" s="189"/>
    </row>
    <row r="961" spans="2:26" ht="16.5" customHeight="1">
      <c r="B961" s="9"/>
      <c r="C961" s="119"/>
      <c r="D961" s="119"/>
      <c r="E961" s="119"/>
      <c r="F961" s="119"/>
      <c r="G961" s="119"/>
      <c r="H961" s="119"/>
      <c r="I961" s="119"/>
      <c r="J961" s="119"/>
      <c r="K961" s="119"/>
      <c r="L961" s="119"/>
      <c r="M961" s="119"/>
      <c r="S961" s="181"/>
      <c r="T961" s="185"/>
      <c r="U961" s="186"/>
      <c r="V961" s="182"/>
      <c r="W961" s="184"/>
      <c r="X961" s="187"/>
      <c r="Y961" s="188"/>
      <c r="Z961" s="189"/>
    </row>
    <row r="962" spans="2:26" ht="16.5" customHeight="1">
      <c r="B962" s="9"/>
      <c r="C962" s="119"/>
      <c r="D962" s="119"/>
      <c r="E962" s="119"/>
      <c r="F962" s="119"/>
      <c r="G962" s="119"/>
      <c r="H962" s="119"/>
      <c r="I962" s="119"/>
      <c r="J962" s="119"/>
      <c r="K962" s="119"/>
      <c r="L962" s="119"/>
      <c r="M962" s="119"/>
      <c r="S962" s="181"/>
      <c r="T962" s="185"/>
      <c r="U962" s="186"/>
      <c r="V962" s="182"/>
      <c r="W962" s="184"/>
      <c r="X962" s="187"/>
      <c r="Y962" s="188"/>
      <c r="Z962" s="189"/>
    </row>
    <row r="963" spans="2:26" ht="16.5" customHeight="1">
      <c r="B963" s="9"/>
      <c r="C963" s="119"/>
      <c r="D963" s="119"/>
      <c r="E963" s="119"/>
      <c r="F963" s="119"/>
      <c r="G963" s="119"/>
      <c r="H963" s="119"/>
      <c r="I963" s="119"/>
      <c r="J963" s="119"/>
      <c r="K963" s="119"/>
      <c r="L963" s="119"/>
      <c r="M963" s="119"/>
      <c r="S963" s="181"/>
      <c r="T963" s="185"/>
      <c r="U963" s="186"/>
      <c r="V963" s="182"/>
      <c r="W963" s="184"/>
      <c r="X963" s="187"/>
      <c r="Y963" s="188"/>
      <c r="Z963" s="189"/>
    </row>
    <row r="964" spans="2:26">
      <c r="B964" s="9"/>
      <c r="C964" s="119"/>
      <c r="D964" s="119"/>
      <c r="E964" s="119"/>
      <c r="F964" s="119"/>
      <c r="G964" s="119"/>
      <c r="H964" s="119"/>
      <c r="I964" s="119"/>
      <c r="J964" s="119"/>
      <c r="K964" s="119"/>
      <c r="L964" s="119"/>
      <c r="M964" s="119"/>
      <c r="S964" s="181"/>
      <c r="T964" s="185"/>
      <c r="U964" s="186"/>
      <c r="V964" s="182"/>
      <c r="W964" s="184"/>
      <c r="X964" s="187"/>
      <c r="Y964" s="188"/>
      <c r="Z964" s="189"/>
    </row>
    <row r="965" spans="2:26">
      <c r="B965" s="9"/>
      <c r="C965" s="119"/>
      <c r="D965" s="119"/>
      <c r="E965" s="119"/>
      <c r="F965" s="119"/>
      <c r="G965" s="119"/>
      <c r="H965" s="119"/>
      <c r="I965" s="119"/>
      <c r="J965" s="119"/>
      <c r="K965" s="119"/>
      <c r="L965" s="119"/>
      <c r="M965" s="119"/>
      <c r="S965" s="181"/>
      <c r="T965" s="185"/>
      <c r="U965" s="186"/>
      <c r="V965" s="182"/>
      <c r="W965" s="184"/>
      <c r="X965" s="187"/>
      <c r="Y965" s="188"/>
      <c r="Z965" s="189"/>
    </row>
    <row r="966" spans="2:26">
      <c r="B966" s="9"/>
      <c r="C966" s="119"/>
      <c r="D966" s="119"/>
      <c r="E966" s="119"/>
      <c r="F966" s="119"/>
      <c r="G966" s="119"/>
      <c r="H966" s="119"/>
      <c r="I966" s="119"/>
      <c r="J966" s="119"/>
      <c r="K966" s="119"/>
      <c r="L966" s="119"/>
      <c r="M966" s="119"/>
      <c r="S966" s="181"/>
      <c r="T966" s="185"/>
      <c r="U966" s="186"/>
      <c r="V966" s="182"/>
      <c r="W966" s="184"/>
      <c r="X966" s="187"/>
      <c r="Y966" s="188"/>
      <c r="Z966" s="189"/>
    </row>
    <row r="967" spans="2:26">
      <c r="B967" s="9"/>
      <c r="C967" s="119"/>
      <c r="D967" s="119"/>
      <c r="E967" s="119"/>
      <c r="F967" s="119"/>
      <c r="G967" s="119"/>
      <c r="H967" s="119"/>
      <c r="I967" s="119"/>
      <c r="J967" s="119"/>
      <c r="K967" s="119"/>
      <c r="L967" s="119"/>
      <c r="M967" s="119"/>
      <c r="S967" s="181"/>
      <c r="T967" s="185"/>
      <c r="U967" s="186"/>
      <c r="V967" s="182"/>
      <c r="W967" s="184"/>
      <c r="X967" s="187"/>
      <c r="Y967" s="188"/>
      <c r="Z967" s="189"/>
    </row>
    <row r="968" spans="2:26">
      <c r="B968" s="9"/>
      <c r="C968" s="119"/>
      <c r="D968" s="119"/>
      <c r="E968" s="119"/>
      <c r="F968" s="119"/>
      <c r="G968" s="119"/>
      <c r="H968" s="119"/>
      <c r="I968" s="119"/>
      <c r="J968" s="119"/>
      <c r="K968" s="119"/>
      <c r="L968" s="119"/>
      <c r="M968" s="119"/>
      <c r="S968" s="181"/>
      <c r="T968" s="185"/>
      <c r="U968" s="186"/>
      <c r="V968" s="182"/>
      <c r="W968" s="184"/>
      <c r="X968" s="187"/>
      <c r="Y968" s="188"/>
      <c r="Z968" s="189"/>
    </row>
    <row r="969" spans="2:26">
      <c r="B969" s="9"/>
      <c r="C969" s="119"/>
      <c r="D969" s="119"/>
      <c r="E969" s="119"/>
      <c r="F969" s="119"/>
      <c r="G969" s="119"/>
      <c r="H969" s="119"/>
      <c r="I969" s="119"/>
      <c r="J969" s="119"/>
      <c r="K969" s="119"/>
      <c r="L969" s="119"/>
      <c r="M969" s="119"/>
      <c r="S969" s="181"/>
      <c r="T969" s="185"/>
      <c r="U969" s="186"/>
      <c r="V969" s="182"/>
      <c r="W969" s="184"/>
      <c r="X969" s="187"/>
      <c r="Y969" s="188"/>
      <c r="Z969" s="189"/>
    </row>
    <row r="970" spans="2:26">
      <c r="B970" s="9"/>
      <c r="C970" s="119"/>
      <c r="D970" s="119"/>
      <c r="E970" s="119"/>
      <c r="F970" s="119"/>
      <c r="G970" s="119"/>
      <c r="H970" s="119"/>
      <c r="I970" s="119"/>
      <c r="J970" s="119"/>
      <c r="K970" s="119"/>
      <c r="L970" s="119"/>
      <c r="M970" s="119"/>
      <c r="S970" s="181"/>
      <c r="T970" s="185"/>
      <c r="U970" s="186"/>
      <c r="V970" s="182"/>
      <c r="W970" s="184"/>
      <c r="X970" s="187"/>
      <c r="Y970" s="188"/>
      <c r="Z970" s="189"/>
    </row>
    <row r="971" spans="2:26" ht="16.5" customHeight="1">
      <c r="B971" s="9"/>
      <c r="C971" s="119"/>
      <c r="D971" s="119"/>
      <c r="E971" s="119"/>
      <c r="F971" s="119"/>
      <c r="G971" s="119"/>
      <c r="H971" s="119"/>
      <c r="I971" s="119"/>
      <c r="J971" s="119"/>
      <c r="K971" s="119"/>
      <c r="L971" s="119"/>
      <c r="M971" s="119"/>
      <c r="N971" s="119"/>
      <c r="S971" s="181"/>
      <c r="T971" s="185"/>
      <c r="U971" s="186"/>
      <c r="V971" s="182"/>
      <c r="W971" s="184"/>
      <c r="X971" s="187"/>
      <c r="Y971" s="188"/>
      <c r="Z971" s="189"/>
    </row>
    <row r="972" spans="2:26" ht="16.5" customHeight="1">
      <c r="B972" s="9"/>
      <c r="C972" s="119"/>
      <c r="D972" s="119"/>
      <c r="E972" s="119"/>
      <c r="F972" s="119"/>
      <c r="G972" s="119"/>
      <c r="H972" s="119"/>
      <c r="I972" s="119"/>
      <c r="J972" s="119"/>
      <c r="K972" s="119"/>
      <c r="L972" s="119"/>
      <c r="M972" s="119"/>
      <c r="S972" s="181"/>
      <c r="T972" s="185"/>
      <c r="U972" s="186"/>
      <c r="V972" s="182"/>
      <c r="W972" s="184"/>
      <c r="X972" s="187"/>
      <c r="Y972" s="188"/>
      <c r="Z972" s="189"/>
    </row>
    <row r="973" spans="2:26" ht="16.5" customHeight="1">
      <c r="B973" s="9"/>
      <c r="C973" s="119"/>
      <c r="D973" s="119"/>
      <c r="E973" s="119"/>
      <c r="F973" s="119"/>
      <c r="G973" s="119"/>
      <c r="H973" s="119"/>
      <c r="I973" s="119"/>
      <c r="J973" s="119"/>
      <c r="K973" s="119"/>
      <c r="L973" s="119"/>
      <c r="M973" s="119"/>
      <c r="S973" s="181"/>
      <c r="T973" s="185"/>
      <c r="U973" s="186"/>
      <c r="V973" s="182"/>
      <c r="W973" s="184"/>
      <c r="X973" s="187"/>
      <c r="Y973" s="188"/>
      <c r="Z973" s="189"/>
    </row>
    <row r="974" spans="2:26">
      <c r="B974" s="9"/>
      <c r="C974" s="119"/>
      <c r="D974" s="119"/>
      <c r="E974" s="119"/>
      <c r="F974" s="119"/>
      <c r="G974" s="119"/>
      <c r="H974" s="119"/>
      <c r="I974" s="119"/>
      <c r="J974" s="119"/>
      <c r="K974" s="119"/>
      <c r="L974" s="119"/>
      <c r="M974" s="119"/>
      <c r="S974" s="181"/>
      <c r="T974" s="185"/>
      <c r="U974" s="186"/>
      <c r="V974" s="182"/>
      <c r="W974" s="184"/>
      <c r="X974" s="187"/>
      <c r="Y974" s="188"/>
      <c r="Z974" s="189"/>
    </row>
    <row r="975" spans="2:26">
      <c r="B975" s="9"/>
      <c r="C975" s="119"/>
      <c r="D975" s="119"/>
      <c r="E975" s="119"/>
      <c r="F975" s="119"/>
      <c r="G975" s="119"/>
      <c r="H975" s="119"/>
      <c r="I975" s="119"/>
      <c r="J975" s="119"/>
      <c r="K975" s="119"/>
      <c r="L975" s="119"/>
      <c r="M975" s="119"/>
      <c r="S975" s="181"/>
      <c r="T975" s="185"/>
      <c r="U975" s="186"/>
      <c r="V975" s="182"/>
      <c r="W975" s="184"/>
      <c r="X975" s="187"/>
      <c r="Y975" s="188"/>
      <c r="Z975" s="189"/>
    </row>
    <row r="976" spans="2:26">
      <c r="B976" s="9"/>
      <c r="C976" s="119"/>
      <c r="D976" s="119"/>
      <c r="E976" s="119"/>
      <c r="F976" s="119"/>
      <c r="G976" s="119"/>
      <c r="H976" s="119"/>
      <c r="I976" s="119"/>
      <c r="J976" s="119"/>
      <c r="K976" s="119"/>
      <c r="L976" s="119"/>
      <c r="M976" s="119"/>
      <c r="S976" s="181"/>
      <c r="T976" s="185"/>
      <c r="U976" s="186"/>
      <c r="V976" s="182"/>
      <c r="W976" s="184"/>
      <c r="X976" s="187"/>
      <c r="Y976" s="188"/>
      <c r="Z976" s="189"/>
    </row>
    <row r="977" spans="2:26">
      <c r="B977" s="9"/>
      <c r="C977" s="119"/>
      <c r="D977" s="119"/>
      <c r="E977" s="119"/>
      <c r="F977" s="119"/>
      <c r="G977" s="119"/>
      <c r="H977" s="119"/>
      <c r="I977" s="119"/>
      <c r="J977" s="119"/>
      <c r="K977" s="119"/>
      <c r="L977" s="119"/>
      <c r="M977" s="119"/>
      <c r="S977" s="181"/>
      <c r="T977" s="185"/>
      <c r="U977" s="186"/>
      <c r="V977" s="182"/>
      <c r="W977" s="184"/>
      <c r="X977" s="187"/>
      <c r="Y977" s="188"/>
      <c r="Z977" s="189"/>
    </row>
    <row r="978" spans="2:26">
      <c r="B978" s="9"/>
      <c r="C978" s="119"/>
      <c r="D978" s="119"/>
      <c r="E978" s="119"/>
      <c r="F978" s="119"/>
      <c r="G978" s="119"/>
      <c r="H978" s="119"/>
      <c r="I978" s="119"/>
      <c r="J978" s="119"/>
      <c r="K978" s="119"/>
      <c r="L978" s="119"/>
      <c r="M978" s="119"/>
      <c r="S978" s="181"/>
      <c r="T978" s="185"/>
      <c r="U978" s="186"/>
      <c r="V978" s="182"/>
      <c r="W978" s="184"/>
      <c r="X978" s="187"/>
      <c r="Y978" s="188"/>
      <c r="Z978" s="189"/>
    </row>
    <row r="979" spans="2:26">
      <c r="B979" s="9"/>
      <c r="C979" s="119"/>
      <c r="D979" s="119"/>
      <c r="E979" s="119"/>
      <c r="F979" s="119"/>
      <c r="G979" s="119"/>
      <c r="H979" s="119"/>
      <c r="I979" s="119"/>
      <c r="J979" s="119"/>
      <c r="K979" s="119"/>
      <c r="L979" s="119"/>
      <c r="M979" s="119"/>
      <c r="S979" s="181"/>
      <c r="T979" s="185"/>
      <c r="U979" s="186"/>
      <c r="V979" s="182"/>
      <c r="W979" s="184"/>
      <c r="X979" s="187"/>
      <c r="Y979" s="188"/>
      <c r="Z979" s="189"/>
    </row>
    <row r="980" spans="2:26">
      <c r="B980" s="9"/>
      <c r="C980" s="119"/>
      <c r="D980" s="119"/>
      <c r="E980" s="119"/>
      <c r="F980" s="119"/>
      <c r="G980" s="119"/>
      <c r="H980" s="119"/>
      <c r="I980" s="119"/>
      <c r="J980" s="119"/>
      <c r="K980" s="119"/>
      <c r="L980" s="119"/>
      <c r="M980" s="119"/>
      <c r="S980" s="181"/>
      <c r="T980" s="185"/>
      <c r="U980" s="186"/>
      <c r="V980" s="182"/>
      <c r="W980" s="184"/>
      <c r="X980" s="187"/>
      <c r="Y980" s="188"/>
      <c r="Z980" s="189"/>
    </row>
    <row r="981" spans="2:26">
      <c r="B981" s="9"/>
      <c r="C981" s="119"/>
      <c r="D981" s="119"/>
      <c r="E981" s="119"/>
      <c r="F981" s="119"/>
      <c r="G981" s="119"/>
      <c r="H981" s="119"/>
      <c r="I981" s="119"/>
      <c r="J981" s="119"/>
      <c r="K981" s="119"/>
      <c r="L981" s="119"/>
      <c r="M981" s="119"/>
      <c r="S981" s="181"/>
      <c r="T981" s="185"/>
      <c r="U981" s="186"/>
      <c r="V981" s="182"/>
      <c r="W981" s="184"/>
      <c r="X981" s="187"/>
      <c r="Y981" s="188"/>
      <c r="Z981" s="189"/>
    </row>
    <row r="982" spans="2:26">
      <c r="B982" s="9"/>
      <c r="C982" s="119"/>
      <c r="D982" s="119"/>
      <c r="E982" s="119"/>
      <c r="F982" s="119"/>
      <c r="G982" s="119"/>
      <c r="H982" s="119"/>
      <c r="I982" s="119"/>
      <c r="J982" s="119"/>
      <c r="K982" s="119"/>
      <c r="L982" s="119"/>
      <c r="M982" s="119"/>
      <c r="S982" s="181"/>
      <c r="T982" s="185"/>
      <c r="U982" s="186"/>
      <c r="V982" s="182"/>
      <c r="W982" s="184"/>
      <c r="X982" s="187"/>
      <c r="Y982" s="188"/>
      <c r="Z982" s="189"/>
    </row>
    <row r="983" spans="2:26" ht="16.5" customHeight="1">
      <c r="B983" s="9"/>
      <c r="C983" s="119"/>
      <c r="D983" s="119"/>
      <c r="E983" s="119"/>
      <c r="F983" s="119"/>
      <c r="G983" s="119"/>
      <c r="H983" s="119"/>
      <c r="I983" s="119"/>
      <c r="J983" s="119"/>
      <c r="K983" s="119"/>
      <c r="L983" s="119"/>
      <c r="M983" s="119"/>
      <c r="S983" s="181"/>
      <c r="T983" s="185"/>
      <c r="U983" s="186"/>
      <c r="V983" s="182"/>
      <c r="W983" s="184"/>
      <c r="X983" s="187"/>
      <c r="Y983" s="188"/>
      <c r="Z983" s="189"/>
    </row>
    <row r="984" spans="2:26">
      <c r="B984" s="9"/>
      <c r="C984" s="119"/>
      <c r="D984" s="119"/>
      <c r="E984" s="119"/>
      <c r="F984" s="119"/>
      <c r="G984" s="119"/>
      <c r="H984" s="119"/>
      <c r="I984" s="119"/>
      <c r="J984" s="119"/>
      <c r="K984" s="119"/>
      <c r="L984" s="119"/>
      <c r="M984" s="119"/>
      <c r="S984" s="181"/>
      <c r="T984" s="185"/>
      <c r="U984" s="186"/>
      <c r="V984" s="182"/>
      <c r="W984" s="184"/>
      <c r="X984" s="187"/>
      <c r="Y984" s="188"/>
      <c r="Z984" s="189"/>
    </row>
    <row r="985" spans="2:26">
      <c r="B985" s="9"/>
      <c r="C985" s="119"/>
      <c r="D985" s="119"/>
      <c r="E985" s="119"/>
      <c r="F985" s="119"/>
      <c r="G985" s="119"/>
      <c r="H985" s="119"/>
      <c r="I985" s="119"/>
      <c r="J985" s="119"/>
      <c r="K985" s="119"/>
      <c r="L985" s="119"/>
      <c r="M985" s="119"/>
      <c r="S985" s="181"/>
      <c r="T985" s="185"/>
      <c r="U985" s="186"/>
      <c r="V985" s="182"/>
      <c r="W985" s="184"/>
      <c r="X985" s="187"/>
      <c r="Y985" s="188"/>
      <c r="Z985" s="189"/>
    </row>
    <row r="986" spans="2:26">
      <c r="B986" s="9"/>
      <c r="C986" s="119"/>
      <c r="D986" s="119"/>
      <c r="E986" s="119"/>
      <c r="F986" s="119"/>
      <c r="G986" s="119"/>
      <c r="H986" s="119"/>
      <c r="I986" s="119"/>
      <c r="J986" s="119"/>
      <c r="K986" s="119"/>
      <c r="L986" s="119"/>
      <c r="M986" s="119"/>
      <c r="S986" s="181"/>
      <c r="T986" s="185"/>
      <c r="U986" s="186"/>
      <c r="V986" s="182"/>
      <c r="W986" s="184"/>
      <c r="X986" s="187"/>
      <c r="Y986" s="188"/>
      <c r="Z986" s="189"/>
    </row>
    <row r="987" spans="2:26">
      <c r="B987" s="9"/>
      <c r="C987" s="119"/>
      <c r="D987" s="119"/>
      <c r="E987" s="119"/>
      <c r="F987" s="119"/>
      <c r="G987" s="119"/>
      <c r="H987" s="119"/>
      <c r="I987" s="119"/>
      <c r="J987" s="119"/>
      <c r="K987" s="119"/>
      <c r="L987" s="119"/>
      <c r="M987" s="119"/>
      <c r="S987" s="181"/>
      <c r="T987" s="185"/>
      <c r="U987" s="186"/>
      <c r="V987" s="182"/>
      <c r="W987" s="184"/>
      <c r="X987" s="187"/>
      <c r="Y987" s="188"/>
      <c r="Z987" s="189"/>
    </row>
    <row r="988" spans="2:26">
      <c r="B988" s="9"/>
      <c r="C988" s="119"/>
      <c r="D988" s="119"/>
      <c r="E988" s="119"/>
      <c r="F988" s="119"/>
      <c r="G988" s="119"/>
      <c r="H988" s="119"/>
      <c r="I988" s="119"/>
      <c r="J988" s="119"/>
      <c r="K988" s="119"/>
      <c r="L988" s="119"/>
      <c r="M988" s="119"/>
      <c r="S988" s="181"/>
      <c r="T988" s="185"/>
      <c r="U988" s="186"/>
      <c r="V988" s="182"/>
      <c r="W988" s="184"/>
      <c r="X988" s="187"/>
      <c r="Y988" s="188"/>
      <c r="Z988" s="189"/>
    </row>
    <row r="989" spans="2:26">
      <c r="B989" s="9"/>
      <c r="C989" s="119"/>
      <c r="D989" s="119"/>
      <c r="E989" s="119"/>
      <c r="F989" s="119"/>
      <c r="G989" s="119"/>
      <c r="H989" s="119"/>
      <c r="I989" s="119"/>
      <c r="J989" s="119"/>
      <c r="K989" s="119"/>
      <c r="L989" s="119"/>
      <c r="M989" s="119"/>
      <c r="S989" s="181"/>
      <c r="T989" s="185"/>
      <c r="U989" s="186"/>
      <c r="V989" s="182"/>
      <c r="W989" s="184"/>
      <c r="X989" s="187"/>
      <c r="Y989" s="188"/>
      <c r="Z989" s="189"/>
    </row>
    <row r="990" spans="2:26">
      <c r="B990" s="9"/>
      <c r="C990" s="119"/>
      <c r="D990" s="119"/>
      <c r="E990" s="119"/>
      <c r="F990" s="119"/>
      <c r="G990" s="119"/>
      <c r="H990" s="119"/>
      <c r="I990" s="119"/>
      <c r="J990" s="119"/>
      <c r="K990" s="119"/>
      <c r="L990" s="119"/>
      <c r="M990" s="119"/>
      <c r="S990" s="181"/>
      <c r="T990" s="185"/>
      <c r="U990" s="186"/>
      <c r="V990" s="182"/>
      <c r="W990" s="184"/>
      <c r="X990" s="187"/>
      <c r="Y990" s="188"/>
      <c r="Z990" s="189"/>
    </row>
    <row r="991" spans="2:26">
      <c r="B991" s="9"/>
      <c r="C991" s="119"/>
      <c r="D991" s="119"/>
      <c r="E991" s="119"/>
      <c r="F991" s="119"/>
      <c r="G991" s="119"/>
      <c r="H991" s="119"/>
      <c r="I991" s="119"/>
      <c r="J991" s="119"/>
      <c r="K991" s="119"/>
      <c r="L991" s="119"/>
      <c r="M991" s="119"/>
      <c r="S991" s="181"/>
      <c r="T991" s="185"/>
      <c r="U991" s="186"/>
      <c r="V991" s="182"/>
      <c r="W991" s="184"/>
      <c r="X991" s="187"/>
      <c r="Y991" s="188"/>
      <c r="Z991" s="189"/>
    </row>
    <row r="992" spans="2:26" ht="16.5" customHeight="1">
      <c r="B992" s="9"/>
      <c r="C992" s="119"/>
      <c r="D992" s="119"/>
      <c r="E992" s="119"/>
      <c r="F992" s="119"/>
      <c r="G992" s="119"/>
      <c r="H992" s="119"/>
      <c r="I992" s="119"/>
      <c r="J992" s="119"/>
      <c r="K992" s="119"/>
      <c r="L992" s="119"/>
      <c r="M992" s="119"/>
      <c r="S992" s="181"/>
      <c r="T992" s="185"/>
      <c r="U992" s="186"/>
      <c r="V992" s="182"/>
      <c r="W992" s="184"/>
      <c r="X992" s="187"/>
      <c r="Y992" s="188"/>
      <c r="Z992" s="189"/>
    </row>
    <row r="993" spans="2:26">
      <c r="B993" s="9"/>
      <c r="C993" s="119"/>
      <c r="D993" s="119"/>
      <c r="E993" s="119"/>
      <c r="F993" s="119"/>
      <c r="G993" s="119"/>
      <c r="H993" s="119"/>
      <c r="I993" s="119"/>
      <c r="J993" s="119"/>
      <c r="K993" s="119"/>
      <c r="L993" s="119"/>
      <c r="M993" s="119"/>
      <c r="S993" s="181"/>
      <c r="T993" s="185"/>
      <c r="U993" s="186"/>
      <c r="V993" s="182"/>
      <c r="W993" s="184"/>
      <c r="X993" s="187"/>
      <c r="Y993" s="188"/>
      <c r="Z993" s="189"/>
    </row>
    <row r="994" spans="2:26">
      <c r="B994" s="9"/>
      <c r="C994" s="119"/>
      <c r="D994" s="119"/>
      <c r="E994" s="119"/>
      <c r="F994" s="119"/>
      <c r="G994" s="119"/>
      <c r="H994" s="119"/>
      <c r="I994" s="119"/>
      <c r="J994" s="119"/>
      <c r="K994" s="119"/>
      <c r="L994" s="119"/>
      <c r="M994" s="119"/>
      <c r="S994" s="181"/>
      <c r="T994" s="185"/>
      <c r="U994" s="186"/>
      <c r="V994" s="182"/>
      <c r="W994" s="184"/>
      <c r="X994" s="187"/>
      <c r="Y994" s="188"/>
      <c r="Z994" s="189"/>
    </row>
    <row r="995" spans="2:26">
      <c r="B995" s="9"/>
      <c r="C995" s="119"/>
      <c r="D995" s="119"/>
      <c r="E995" s="119"/>
      <c r="F995" s="119"/>
      <c r="G995" s="119"/>
      <c r="H995" s="119"/>
      <c r="I995" s="119"/>
      <c r="J995" s="119"/>
      <c r="K995" s="119"/>
      <c r="L995" s="119"/>
      <c r="M995" s="119"/>
      <c r="S995" s="181"/>
      <c r="T995" s="185"/>
      <c r="U995" s="186"/>
      <c r="V995" s="182"/>
      <c r="W995" s="184"/>
      <c r="X995" s="187"/>
      <c r="Y995" s="188"/>
      <c r="Z995" s="189"/>
    </row>
    <row r="996" spans="2:26">
      <c r="B996" s="9"/>
      <c r="C996" s="119"/>
      <c r="D996" s="119"/>
      <c r="E996" s="119"/>
      <c r="F996" s="119"/>
      <c r="G996" s="119"/>
      <c r="H996" s="119"/>
      <c r="I996" s="119"/>
      <c r="J996" s="119"/>
      <c r="K996" s="119"/>
      <c r="L996" s="119"/>
      <c r="M996" s="119"/>
      <c r="S996" s="181"/>
      <c r="T996" s="185"/>
      <c r="U996" s="186"/>
      <c r="V996" s="182"/>
      <c r="W996" s="184"/>
      <c r="X996" s="187"/>
      <c r="Y996" s="188"/>
      <c r="Z996" s="189"/>
    </row>
    <row r="997" spans="2:26">
      <c r="B997" s="9"/>
      <c r="C997" s="119"/>
      <c r="D997" s="119"/>
      <c r="E997" s="119"/>
      <c r="F997" s="119"/>
      <c r="G997" s="119"/>
      <c r="H997" s="119"/>
      <c r="I997" s="119"/>
      <c r="J997" s="119"/>
      <c r="K997" s="119"/>
      <c r="L997" s="119"/>
      <c r="M997" s="119"/>
      <c r="S997" s="181"/>
      <c r="T997" s="185"/>
      <c r="U997" s="186"/>
      <c r="V997" s="182"/>
      <c r="W997" s="184"/>
      <c r="X997" s="187"/>
      <c r="Y997" s="188"/>
      <c r="Z997" s="189"/>
    </row>
    <row r="998" spans="2:26">
      <c r="B998" s="9"/>
      <c r="C998" s="119"/>
      <c r="D998" s="119"/>
      <c r="E998" s="119"/>
      <c r="F998" s="119"/>
      <c r="G998" s="119"/>
      <c r="H998" s="119"/>
      <c r="I998" s="119"/>
      <c r="J998" s="119"/>
      <c r="K998" s="119"/>
      <c r="L998" s="119"/>
      <c r="M998" s="119"/>
      <c r="S998" s="181"/>
      <c r="T998" s="185"/>
      <c r="U998" s="186"/>
      <c r="V998" s="182"/>
      <c r="W998" s="184"/>
      <c r="X998" s="187"/>
      <c r="Y998" s="188"/>
      <c r="Z998" s="189"/>
    </row>
    <row r="999" spans="2:26">
      <c r="B999" s="9"/>
      <c r="C999" s="119"/>
      <c r="D999" s="119"/>
      <c r="E999" s="119"/>
      <c r="F999" s="119"/>
      <c r="G999" s="119"/>
      <c r="H999" s="119"/>
      <c r="I999" s="119"/>
      <c r="J999" s="119"/>
      <c r="K999" s="119"/>
      <c r="L999" s="119"/>
      <c r="M999" s="119"/>
      <c r="S999" s="181"/>
      <c r="T999" s="185"/>
      <c r="U999" s="186"/>
      <c r="V999" s="182"/>
      <c r="W999" s="184"/>
      <c r="X999" s="187"/>
      <c r="Y999" s="188"/>
      <c r="Z999" s="189"/>
    </row>
    <row r="1000" spans="2:26" ht="16.5" customHeight="1">
      <c r="B1000" s="9"/>
      <c r="C1000" s="119"/>
      <c r="D1000" s="119"/>
      <c r="E1000" s="119"/>
      <c r="F1000" s="119"/>
      <c r="G1000" s="119"/>
      <c r="H1000" s="119"/>
      <c r="I1000" s="119"/>
      <c r="J1000" s="119"/>
      <c r="K1000" s="119"/>
      <c r="L1000" s="119"/>
      <c r="M1000" s="119"/>
      <c r="S1000" s="181"/>
      <c r="T1000" s="185"/>
      <c r="U1000" s="186"/>
      <c r="V1000" s="182"/>
      <c r="W1000" s="184"/>
      <c r="X1000" s="187"/>
      <c r="Y1000" s="188"/>
      <c r="Z1000" s="189"/>
    </row>
    <row r="1001" spans="2:26" ht="16.5" customHeight="1">
      <c r="B1001" s="9"/>
      <c r="C1001" s="119"/>
      <c r="D1001" s="119"/>
      <c r="E1001" s="119"/>
      <c r="F1001" s="119"/>
      <c r="G1001" s="119"/>
      <c r="H1001" s="119"/>
      <c r="I1001" s="119"/>
      <c r="J1001" s="119"/>
      <c r="K1001" s="119"/>
      <c r="L1001" s="119"/>
      <c r="M1001" s="119"/>
      <c r="S1001" s="181"/>
      <c r="T1001" s="185"/>
      <c r="U1001" s="186"/>
      <c r="V1001" s="182"/>
      <c r="W1001" s="184"/>
      <c r="X1001" s="187"/>
      <c r="Y1001" s="188"/>
      <c r="Z1001" s="189"/>
    </row>
    <row r="1002" spans="2:26" ht="16.5" customHeight="1">
      <c r="B1002" s="9"/>
      <c r="C1002" s="119"/>
      <c r="D1002" s="119"/>
      <c r="E1002" s="119"/>
      <c r="F1002" s="119"/>
      <c r="G1002" s="119"/>
      <c r="H1002" s="119"/>
      <c r="I1002" s="119"/>
      <c r="J1002" s="119"/>
      <c r="K1002" s="119"/>
      <c r="L1002" s="119"/>
      <c r="M1002" s="119"/>
      <c r="S1002" s="181"/>
      <c r="T1002" s="185"/>
      <c r="U1002" s="186"/>
      <c r="V1002" s="182"/>
      <c r="W1002" s="184"/>
      <c r="X1002" s="187"/>
      <c r="Y1002" s="188"/>
      <c r="Z1002" s="189"/>
    </row>
    <row r="1003" spans="2:26">
      <c r="B1003" s="9"/>
      <c r="C1003" s="119"/>
      <c r="D1003" s="119"/>
      <c r="E1003" s="119"/>
      <c r="F1003" s="119"/>
      <c r="G1003" s="119"/>
      <c r="H1003" s="119"/>
      <c r="I1003" s="119"/>
      <c r="J1003" s="119"/>
      <c r="K1003" s="119"/>
      <c r="L1003" s="119"/>
      <c r="M1003" s="119"/>
      <c r="S1003" s="181"/>
      <c r="T1003" s="185"/>
      <c r="U1003" s="186"/>
      <c r="V1003" s="182"/>
      <c r="W1003" s="184"/>
      <c r="X1003" s="187"/>
      <c r="Y1003" s="188"/>
      <c r="Z1003" s="189"/>
    </row>
    <row r="1004" spans="2:26">
      <c r="B1004" s="9"/>
      <c r="C1004" s="119"/>
      <c r="D1004" s="119"/>
      <c r="E1004" s="119"/>
      <c r="F1004" s="119"/>
      <c r="G1004" s="119"/>
      <c r="H1004" s="119"/>
      <c r="I1004" s="119"/>
      <c r="J1004" s="119"/>
      <c r="K1004" s="119"/>
      <c r="L1004" s="119"/>
      <c r="M1004" s="119"/>
      <c r="S1004" s="181"/>
      <c r="T1004" s="185"/>
      <c r="U1004" s="186"/>
      <c r="V1004" s="182"/>
      <c r="W1004" s="184"/>
      <c r="X1004" s="187"/>
      <c r="Y1004" s="188"/>
      <c r="Z1004" s="189"/>
    </row>
    <row r="1005" spans="2:26">
      <c r="B1005" s="9"/>
      <c r="C1005" s="119"/>
      <c r="D1005" s="119"/>
      <c r="E1005" s="119"/>
      <c r="F1005" s="119"/>
      <c r="G1005" s="119"/>
      <c r="H1005" s="119"/>
      <c r="I1005" s="119"/>
      <c r="J1005" s="119"/>
      <c r="K1005" s="119"/>
      <c r="L1005" s="119"/>
      <c r="M1005" s="119"/>
      <c r="S1005" s="181"/>
      <c r="T1005" s="185"/>
      <c r="U1005" s="186"/>
      <c r="V1005" s="182"/>
      <c r="W1005" s="184"/>
      <c r="X1005" s="187"/>
      <c r="Y1005" s="188"/>
      <c r="Z1005" s="189"/>
    </row>
    <row r="1006" spans="2:26">
      <c r="B1006" s="9"/>
      <c r="C1006" s="119"/>
      <c r="D1006" s="119"/>
      <c r="E1006" s="119"/>
      <c r="F1006" s="119"/>
      <c r="G1006" s="119"/>
      <c r="H1006" s="119"/>
      <c r="I1006" s="119"/>
      <c r="J1006" s="119"/>
      <c r="K1006" s="119"/>
      <c r="L1006" s="119"/>
      <c r="M1006" s="119"/>
      <c r="S1006" s="181"/>
      <c r="T1006" s="185"/>
      <c r="U1006" s="186"/>
      <c r="V1006" s="182"/>
      <c r="W1006" s="184"/>
      <c r="X1006" s="187"/>
      <c r="Y1006" s="188"/>
      <c r="Z1006" s="189"/>
    </row>
    <row r="1007" spans="2:26">
      <c r="B1007" s="9"/>
      <c r="C1007" s="119"/>
      <c r="D1007" s="119"/>
      <c r="E1007" s="119"/>
      <c r="F1007" s="119"/>
      <c r="G1007" s="119"/>
      <c r="H1007" s="119"/>
      <c r="I1007" s="119"/>
      <c r="J1007" s="119"/>
      <c r="K1007" s="119"/>
      <c r="L1007" s="119"/>
      <c r="M1007" s="119"/>
      <c r="S1007" s="181"/>
      <c r="T1007" s="185"/>
      <c r="U1007" s="186"/>
      <c r="V1007" s="182"/>
      <c r="W1007" s="184"/>
      <c r="X1007" s="187"/>
      <c r="Y1007" s="188"/>
      <c r="Z1007" s="189"/>
    </row>
    <row r="1008" spans="2:26">
      <c r="B1008" s="9"/>
      <c r="C1008" s="119"/>
      <c r="D1008" s="119"/>
      <c r="E1008" s="119"/>
      <c r="F1008" s="119"/>
      <c r="G1008" s="119"/>
      <c r="H1008" s="119"/>
      <c r="I1008" s="119"/>
      <c r="J1008" s="119"/>
      <c r="K1008" s="119"/>
      <c r="L1008" s="119"/>
      <c r="M1008" s="119"/>
      <c r="S1008" s="181"/>
      <c r="T1008" s="185"/>
      <c r="U1008" s="186"/>
      <c r="V1008" s="182"/>
      <c r="W1008" s="184"/>
      <c r="X1008" s="187"/>
      <c r="Y1008" s="188"/>
      <c r="Z1008" s="189"/>
    </row>
    <row r="1009" spans="2:26">
      <c r="B1009" s="9"/>
      <c r="C1009" s="119"/>
      <c r="D1009" s="119"/>
      <c r="E1009" s="119"/>
      <c r="F1009" s="119"/>
      <c r="G1009" s="119"/>
      <c r="H1009" s="119"/>
      <c r="I1009" s="119"/>
      <c r="J1009" s="119"/>
      <c r="K1009" s="119"/>
      <c r="L1009" s="119"/>
      <c r="M1009" s="119"/>
      <c r="S1009" s="181"/>
      <c r="T1009" s="185"/>
      <c r="U1009" s="186"/>
      <c r="V1009" s="182"/>
      <c r="W1009" s="184"/>
      <c r="X1009" s="187"/>
      <c r="Y1009" s="188"/>
      <c r="Z1009" s="189"/>
    </row>
    <row r="1010" spans="2:26" ht="16.5" customHeight="1">
      <c r="B1010" s="9"/>
      <c r="C1010" s="119"/>
      <c r="D1010" s="119"/>
      <c r="E1010" s="119"/>
      <c r="F1010" s="119"/>
      <c r="G1010" s="119"/>
      <c r="H1010" s="119"/>
      <c r="I1010" s="119"/>
      <c r="J1010" s="119"/>
      <c r="K1010" s="119"/>
      <c r="L1010" s="119"/>
      <c r="M1010" s="119"/>
      <c r="S1010" s="181"/>
      <c r="T1010" s="185"/>
      <c r="U1010" s="186"/>
      <c r="V1010" s="182"/>
      <c r="W1010" s="184"/>
      <c r="X1010" s="187"/>
      <c r="Y1010" s="188"/>
      <c r="Z1010" s="189"/>
    </row>
    <row r="1011" spans="2:26">
      <c r="B1011" s="9"/>
      <c r="C1011" s="119"/>
      <c r="D1011" s="119"/>
      <c r="E1011" s="119"/>
      <c r="F1011" s="119"/>
      <c r="G1011" s="119"/>
      <c r="H1011" s="119"/>
      <c r="I1011" s="119"/>
      <c r="J1011" s="119"/>
      <c r="K1011" s="119"/>
      <c r="L1011" s="119"/>
      <c r="M1011" s="119"/>
      <c r="S1011" s="181"/>
      <c r="T1011" s="185"/>
      <c r="U1011" s="186"/>
      <c r="V1011" s="182"/>
      <c r="W1011" s="184"/>
      <c r="X1011" s="187"/>
      <c r="Y1011" s="188"/>
      <c r="Z1011" s="189"/>
    </row>
    <row r="1012" spans="2:26">
      <c r="B1012" s="9"/>
      <c r="C1012" s="119"/>
      <c r="D1012" s="119"/>
      <c r="E1012" s="119"/>
      <c r="F1012" s="119"/>
      <c r="G1012" s="119"/>
      <c r="H1012" s="119"/>
      <c r="I1012" s="119"/>
      <c r="J1012" s="119"/>
      <c r="K1012" s="119"/>
      <c r="L1012" s="119"/>
      <c r="M1012" s="119"/>
      <c r="S1012" s="181"/>
      <c r="T1012" s="185"/>
      <c r="U1012" s="186"/>
      <c r="V1012" s="182"/>
      <c r="W1012" s="184"/>
      <c r="X1012" s="187"/>
      <c r="Y1012" s="188"/>
      <c r="Z1012" s="189"/>
    </row>
    <row r="1013" spans="2:26">
      <c r="B1013" s="9"/>
      <c r="C1013" s="119"/>
      <c r="D1013" s="119"/>
      <c r="E1013" s="119"/>
      <c r="F1013" s="119"/>
      <c r="G1013" s="119"/>
      <c r="H1013" s="119"/>
      <c r="I1013" s="119"/>
      <c r="J1013" s="119"/>
      <c r="K1013" s="119"/>
      <c r="L1013" s="119"/>
      <c r="M1013" s="119"/>
      <c r="S1013" s="181"/>
      <c r="T1013" s="185"/>
      <c r="U1013" s="186"/>
      <c r="V1013" s="182"/>
      <c r="W1013" s="184"/>
      <c r="X1013" s="187"/>
      <c r="Y1013" s="188"/>
      <c r="Z1013" s="189"/>
    </row>
    <row r="1014" spans="2:26">
      <c r="B1014" s="9"/>
      <c r="C1014" s="119"/>
      <c r="D1014" s="119"/>
      <c r="E1014" s="119"/>
      <c r="F1014" s="119"/>
      <c r="G1014" s="119"/>
      <c r="H1014" s="119"/>
      <c r="I1014" s="119"/>
      <c r="J1014" s="119"/>
      <c r="K1014" s="119"/>
      <c r="L1014" s="119"/>
      <c r="M1014" s="119"/>
      <c r="S1014" s="181"/>
      <c r="T1014" s="185"/>
      <c r="U1014" s="186"/>
      <c r="V1014" s="182"/>
      <c r="W1014" s="184"/>
      <c r="X1014" s="187"/>
      <c r="Y1014" s="188"/>
      <c r="Z1014" s="189"/>
    </row>
    <row r="1015" spans="2:26">
      <c r="B1015" s="9"/>
      <c r="C1015" s="119"/>
      <c r="D1015" s="119"/>
      <c r="E1015" s="119"/>
      <c r="F1015" s="119"/>
      <c r="G1015" s="119"/>
      <c r="H1015" s="119"/>
      <c r="I1015" s="119"/>
      <c r="J1015" s="119"/>
      <c r="K1015" s="119"/>
      <c r="L1015" s="119"/>
      <c r="M1015" s="119"/>
      <c r="S1015" s="181"/>
      <c r="T1015" s="185"/>
      <c r="U1015" s="186"/>
      <c r="V1015" s="182"/>
      <c r="W1015" s="184"/>
      <c r="X1015" s="187"/>
      <c r="Y1015" s="188"/>
      <c r="Z1015" s="189"/>
    </row>
    <row r="1016" spans="2:26">
      <c r="B1016" s="9"/>
      <c r="C1016" s="119"/>
      <c r="D1016" s="119"/>
      <c r="E1016" s="119"/>
      <c r="F1016" s="119"/>
      <c r="G1016" s="119"/>
      <c r="H1016" s="119"/>
      <c r="I1016" s="119"/>
      <c r="J1016" s="119"/>
      <c r="K1016" s="119"/>
      <c r="L1016" s="119"/>
      <c r="M1016" s="119"/>
      <c r="S1016" s="181"/>
      <c r="T1016" s="185"/>
      <c r="U1016" s="186"/>
      <c r="V1016" s="182"/>
      <c r="W1016" s="184"/>
      <c r="X1016" s="187"/>
      <c r="Y1016" s="188"/>
      <c r="Z1016" s="189"/>
    </row>
    <row r="1017" spans="2:26">
      <c r="B1017" s="9"/>
      <c r="C1017" s="119"/>
      <c r="D1017" s="119"/>
      <c r="E1017" s="119"/>
      <c r="F1017" s="119"/>
      <c r="G1017" s="119"/>
      <c r="H1017" s="119"/>
      <c r="I1017" s="119"/>
      <c r="J1017" s="119"/>
      <c r="K1017" s="119"/>
      <c r="L1017" s="119"/>
      <c r="M1017" s="119"/>
      <c r="S1017" s="181"/>
      <c r="T1017" s="185"/>
      <c r="U1017" s="186"/>
      <c r="V1017" s="182"/>
      <c r="W1017" s="184"/>
      <c r="X1017" s="187"/>
      <c r="Y1017" s="188"/>
      <c r="Z1017" s="189"/>
    </row>
    <row r="1018" spans="2:26">
      <c r="B1018" s="9"/>
      <c r="C1018" s="119"/>
      <c r="D1018" s="119"/>
      <c r="E1018" s="119"/>
      <c r="F1018" s="119"/>
      <c r="G1018" s="119"/>
      <c r="H1018" s="119"/>
      <c r="I1018" s="119"/>
      <c r="J1018" s="119"/>
      <c r="K1018" s="119"/>
      <c r="L1018" s="119"/>
      <c r="M1018" s="119"/>
      <c r="S1018" s="181"/>
      <c r="T1018" s="185"/>
      <c r="U1018" s="186"/>
      <c r="V1018" s="182"/>
      <c r="W1018" s="184"/>
      <c r="X1018" s="187"/>
      <c r="Y1018" s="188"/>
      <c r="Z1018" s="189"/>
    </row>
    <row r="1019" spans="2:26">
      <c r="B1019" s="9"/>
      <c r="C1019" s="119"/>
      <c r="D1019" s="119"/>
      <c r="E1019" s="119"/>
      <c r="F1019" s="119"/>
      <c r="G1019" s="119"/>
      <c r="H1019" s="119"/>
      <c r="I1019" s="119"/>
      <c r="J1019" s="119"/>
      <c r="K1019" s="119"/>
      <c r="L1019" s="119"/>
      <c r="M1019" s="119"/>
      <c r="S1019" s="181"/>
      <c r="T1019" s="185"/>
      <c r="U1019" s="186"/>
      <c r="V1019" s="182"/>
      <c r="W1019" s="184"/>
      <c r="X1019" s="187"/>
      <c r="Y1019" s="188"/>
      <c r="Z1019" s="189"/>
    </row>
    <row r="1020" spans="2:26">
      <c r="B1020" s="9"/>
      <c r="C1020" s="119"/>
      <c r="D1020" s="119"/>
      <c r="E1020" s="119"/>
      <c r="F1020" s="119"/>
      <c r="G1020" s="119"/>
      <c r="H1020" s="119"/>
      <c r="I1020" s="119"/>
      <c r="J1020" s="119"/>
      <c r="K1020" s="119"/>
      <c r="L1020" s="119"/>
      <c r="M1020" s="119"/>
      <c r="S1020" s="181"/>
      <c r="T1020" s="185"/>
      <c r="U1020" s="186"/>
      <c r="V1020" s="182"/>
      <c r="W1020" s="184"/>
      <c r="X1020" s="187"/>
      <c r="Y1020" s="188"/>
      <c r="Z1020" s="189"/>
    </row>
    <row r="1021" spans="2:26">
      <c r="B1021" s="9"/>
      <c r="C1021" s="119"/>
      <c r="D1021" s="119"/>
      <c r="E1021" s="119"/>
      <c r="F1021" s="119"/>
      <c r="G1021" s="119"/>
      <c r="H1021" s="119"/>
      <c r="I1021" s="119"/>
      <c r="J1021" s="119"/>
      <c r="K1021" s="119"/>
      <c r="L1021" s="119"/>
      <c r="M1021" s="119"/>
      <c r="S1021" s="181"/>
      <c r="T1021" s="185"/>
      <c r="U1021" s="186"/>
      <c r="V1021" s="182"/>
      <c r="W1021" s="184"/>
      <c r="X1021" s="187"/>
      <c r="Y1021" s="188"/>
      <c r="Z1021" s="189"/>
    </row>
    <row r="1022" spans="2:26">
      <c r="B1022" s="9"/>
      <c r="C1022" s="119"/>
      <c r="D1022" s="119"/>
      <c r="E1022" s="119"/>
      <c r="F1022" s="119"/>
      <c r="G1022" s="119"/>
      <c r="H1022" s="119"/>
      <c r="I1022" s="119"/>
      <c r="J1022" s="119"/>
      <c r="K1022" s="119"/>
      <c r="L1022" s="119"/>
      <c r="M1022" s="119"/>
      <c r="S1022" s="181"/>
      <c r="T1022" s="185"/>
      <c r="U1022" s="186"/>
      <c r="V1022" s="182"/>
      <c r="W1022" s="184"/>
      <c r="X1022" s="187"/>
      <c r="Y1022" s="188"/>
      <c r="Z1022" s="189"/>
    </row>
    <row r="1023" spans="2:26">
      <c r="B1023" s="9"/>
      <c r="C1023" s="119"/>
      <c r="D1023" s="119"/>
      <c r="E1023" s="119"/>
      <c r="F1023" s="119"/>
      <c r="G1023" s="119"/>
      <c r="H1023" s="119"/>
      <c r="I1023" s="119"/>
      <c r="J1023" s="119"/>
      <c r="K1023" s="119"/>
      <c r="L1023" s="119"/>
      <c r="M1023" s="119"/>
      <c r="S1023" s="181"/>
      <c r="T1023" s="185"/>
      <c r="U1023" s="186"/>
      <c r="V1023" s="182"/>
      <c r="W1023" s="184"/>
      <c r="X1023" s="187"/>
      <c r="Y1023" s="188"/>
      <c r="Z1023" s="189"/>
    </row>
    <row r="1024" spans="2:26">
      <c r="B1024" s="9"/>
      <c r="C1024" s="119"/>
      <c r="D1024" s="119"/>
      <c r="E1024" s="119"/>
      <c r="F1024" s="119"/>
      <c r="G1024" s="119"/>
      <c r="H1024" s="119"/>
      <c r="I1024" s="119"/>
      <c r="J1024" s="119"/>
      <c r="K1024" s="119"/>
      <c r="L1024" s="119"/>
      <c r="M1024" s="119"/>
      <c r="N1024" s="119"/>
      <c r="S1024" s="181"/>
      <c r="T1024" s="185"/>
      <c r="U1024" s="186"/>
      <c r="V1024" s="182"/>
      <c r="W1024" s="184"/>
      <c r="X1024" s="187"/>
      <c r="Y1024" s="188"/>
      <c r="Z1024" s="189"/>
    </row>
    <row r="1025" spans="2:26">
      <c r="B1025" s="9"/>
      <c r="C1025" s="119"/>
      <c r="D1025" s="119"/>
      <c r="E1025" s="119"/>
      <c r="F1025" s="119"/>
      <c r="G1025" s="119"/>
      <c r="H1025" s="119"/>
      <c r="I1025" s="119"/>
      <c r="J1025" s="119"/>
      <c r="K1025" s="119"/>
      <c r="L1025" s="119"/>
      <c r="M1025" s="119"/>
      <c r="N1025" s="119"/>
      <c r="S1025" s="181"/>
      <c r="T1025" s="185"/>
      <c r="U1025" s="186"/>
      <c r="V1025" s="182"/>
      <c r="W1025" s="184"/>
      <c r="X1025" s="187"/>
      <c r="Y1025" s="188"/>
      <c r="Z1025" s="189"/>
    </row>
    <row r="1026" spans="2:26">
      <c r="B1026" s="9"/>
      <c r="C1026" s="119"/>
      <c r="D1026" s="119"/>
      <c r="E1026" s="119"/>
      <c r="F1026" s="119"/>
      <c r="G1026" s="119"/>
      <c r="H1026" s="119"/>
      <c r="I1026" s="119"/>
      <c r="J1026" s="119"/>
      <c r="K1026" s="119"/>
      <c r="L1026" s="119"/>
      <c r="M1026" s="119"/>
      <c r="S1026" s="181"/>
      <c r="T1026" s="185"/>
      <c r="U1026" s="186"/>
      <c r="V1026" s="182"/>
      <c r="W1026" s="184"/>
      <c r="X1026" s="187"/>
      <c r="Y1026" s="188"/>
      <c r="Z1026" s="189"/>
    </row>
    <row r="1027" spans="2:26">
      <c r="B1027" s="9"/>
      <c r="C1027" s="119"/>
      <c r="D1027" s="119"/>
      <c r="E1027" s="119"/>
      <c r="F1027" s="119"/>
      <c r="G1027" s="119"/>
      <c r="H1027" s="119"/>
      <c r="I1027" s="119"/>
      <c r="J1027" s="119"/>
      <c r="K1027" s="119"/>
      <c r="L1027" s="119"/>
      <c r="M1027" s="119"/>
      <c r="S1027" s="181"/>
      <c r="T1027" s="185"/>
      <c r="U1027" s="186"/>
      <c r="V1027" s="182"/>
      <c r="W1027" s="184"/>
      <c r="X1027" s="187"/>
      <c r="Y1027" s="188"/>
      <c r="Z1027" s="189"/>
    </row>
    <row r="1028" spans="2:26">
      <c r="B1028" s="9"/>
      <c r="C1028" s="119"/>
      <c r="D1028" s="119"/>
      <c r="E1028" s="119"/>
      <c r="F1028" s="119"/>
      <c r="G1028" s="119"/>
      <c r="H1028" s="119"/>
      <c r="I1028" s="119"/>
      <c r="J1028" s="119"/>
      <c r="K1028" s="119"/>
      <c r="L1028" s="119"/>
      <c r="M1028" s="119"/>
      <c r="S1028" s="181"/>
      <c r="T1028" s="185"/>
      <c r="U1028" s="186"/>
      <c r="V1028" s="182"/>
      <c r="W1028" s="184"/>
      <c r="X1028" s="187"/>
      <c r="Y1028" s="188"/>
      <c r="Z1028" s="189"/>
    </row>
    <row r="1029" spans="2:26">
      <c r="B1029" s="9"/>
      <c r="C1029" s="119"/>
      <c r="D1029" s="119"/>
      <c r="E1029" s="119"/>
      <c r="F1029" s="119"/>
      <c r="G1029" s="119"/>
      <c r="H1029" s="119"/>
      <c r="I1029" s="119"/>
      <c r="J1029" s="119"/>
      <c r="K1029" s="119"/>
      <c r="L1029" s="119"/>
      <c r="M1029" s="119"/>
      <c r="S1029" s="181"/>
      <c r="T1029" s="185"/>
      <c r="U1029" s="186"/>
      <c r="V1029" s="182"/>
      <c r="W1029" s="184"/>
      <c r="X1029" s="187"/>
      <c r="Y1029" s="188"/>
      <c r="Z1029" s="189"/>
    </row>
    <row r="1030" spans="2:26">
      <c r="B1030" s="9"/>
      <c r="C1030" s="119"/>
      <c r="D1030" s="119"/>
      <c r="E1030" s="119"/>
      <c r="F1030" s="119"/>
      <c r="G1030" s="119"/>
      <c r="H1030" s="119"/>
      <c r="I1030" s="119"/>
      <c r="J1030" s="119"/>
      <c r="K1030" s="119"/>
      <c r="L1030" s="119"/>
      <c r="M1030" s="119"/>
      <c r="S1030" s="181"/>
      <c r="T1030" s="185"/>
      <c r="U1030" s="186"/>
      <c r="V1030" s="182"/>
      <c r="W1030" s="184"/>
      <c r="X1030" s="187"/>
      <c r="Y1030" s="188"/>
      <c r="Z1030" s="189"/>
    </row>
    <row r="1031" spans="2:26">
      <c r="B1031" s="9"/>
      <c r="C1031" s="119"/>
      <c r="D1031" s="119"/>
      <c r="E1031" s="119"/>
      <c r="F1031" s="119"/>
      <c r="G1031" s="119"/>
      <c r="H1031" s="119"/>
      <c r="I1031" s="119"/>
      <c r="J1031" s="119"/>
      <c r="K1031" s="119"/>
      <c r="L1031" s="119"/>
      <c r="M1031" s="119"/>
      <c r="S1031" s="181"/>
      <c r="T1031" s="185"/>
      <c r="U1031" s="186"/>
      <c r="V1031" s="182"/>
      <c r="W1031" s="184"/>
      <c r="X1031" s="187"/>
      <c r="Y1031" s="188"/>
      <c r="Z1031" s="189"/>
    </row>
    <row r="1032" spans="2:26">
      <c r="B1032" s="9"/>
      <c r="C1032" s="119"/>
      <c r="D1032" s="119"/>
      <c r="E1032" s="119"/>
      <c r="F1032" s="119"/>
      <c r="G1032" s="119"/>
      <c r="H1032" s="119"/>
      <c r="I1032" s="119"/>
      <c r="J1032" s="119"/>
      <c r="K1032" s="119"/>
      <c r="L1032" s="119"/>
      <c r="M1032" s="119"/>
      <c r="S1032" s="181"/>
      <c r="T1032" s="185"/>
      <c r="U1032" s="186"/>
      <c r="V1032" s="182"/>
      <c r="W1032" s="184"/>
      <c r="X1032" s="187"/>
      <c r="Y1032" s="188"/>
      <c r="Z1032" s="189"/>
    </row>
    <row r="1033" spans="2:26" ht="16.5" customHeight="1">
      <c r="B1033" s="9"/>
      <c r="C1033" s="119"/>
      <c r="D1033" s="119"/>
      <c r="E1033" s="119"/>
      <c r="F1033" s="119"/>
      <c r="G1033" s="119"/>
      <c r="H1033" s="119"/>
      <c r="I1033" s="119"/>
      <c r="J1033" s="119"/>
      <c r="K1033" s="119"/>
      <c r="L1033" s="119"/>
      <c r="M1033" s="119"/>
      <c r="S1033" s="181"/>
      <c r="T1033" s="185"/>
      <c r="U1033" s="186"/>
      <c r="V1033" s="182"/>
      <c r="W1033" s="184"/>
      <c r="X1033" s="187"/>
      <c r="Y1033" s="188"/>
      <c r="Z1033" s="189"/>
    </row>
    <row r="1034" spans="2:26" ht="16.5" customHeight="1">
      <c r="B1034" s="9"/>
      <c r="C1034" s="119"/>
      <c r="D1034" s="119"/>
      <c r="E1034" s="119"/>
      <c r="F1034" s="119"/>
      <c r="G1034" s="119"/>
      <c r="H1034" s="119"/>
      <c r="I1034" s="119"/>
      <c r="J1034" s="119"/>
      <c r="K1034" s="119"/>
      <c r="L1034" s="119"/>
      <c r="M1034" s="119"/>
      <c r="S1034" s="181"/>
      <c r="T1034" s="185"/>
      <c r="U1034" s="186"/>
      <c r="V1034" s="182"/>
      <c r="W1034" s="184"/>
      <c r="X1034" s="187"/>
      <c r="Y1034" s="188"/>
      <c r="Z1034" s="189"/>
    </row>
    <row r="1035" spans="2:26" ht="16.5" customHeight="1">
      <c r="B1035" s="9"/>
      <c r="C1035" s="119"/>
      <c r="D1035" s="119"/>
      <c r="E1035" s="119"/>
      <c r="F1035" s="119"/>
      <c r="G1035" s="119"/>
      <c r="H1035" s="119"/>
      <c r="I1035" s="119"/>
      <c r="J1035" s="119"/>
      <c r="K1035" s="119"/>
      <c r="L1035" s="119"/>
      <c r="M1035" s="119"/>
      <c r="S1035" s="181"/>
      <c r="T1035" s="185"/>
      <c r="U1035" s="186"/>
      <c r="V1035" s="182"/>
      <c r="W1035" s="184"/>
      <c r="X1035" s="187"/>
      <c r="Y1035" s="188"/>
      <c r="Z1035" s="189"/>
    </row>
    <row r="1036" spans="2:26" ht="16.5" customHeight="1">
      <c r="B1036" s="9"/>
      <c r="C1036" s="119"/>
      <c r="D1036" s="119"/>
      <c r="E1036" s="119"/>
      <c r="F1036" s="119"/>
      <c r="G1036" s="119"/>
      <c r="H1036" s="119"/>
      <c r="I1036" s="119"/>
      <c r="J1036" s="119"/>
      <c r="K1036" s="119"/>
      <c r="L1036" s="119"/>
      <c r="M1036" s="119"/>
      <c r="S1036" s="181"/>
      <c r="T1036" s="185"/>
      <c r="U1036" s="186"/>
      <c r="V1036" s="182"/>
      <c r="W1036" s="184"/>
      <c r="X1036" s="187"/>
      <c r="Y1036" s="188"/>
      <c r="Z1036" s="189"/>
    </row>
    <row r="1037" spans="2:26" ht="16.5" customHeight="1">
      <c r="B1037" s="9"/>
      <c r="C1037" s="119"/>
      <c r="D1037" s="119"/>
      <c r="E1037" s="119"/>
      <c r="F1037" s="119"/>
      <c r="G1037" s="119"/>
      <c r="H1037" s="119"/>
      <c r="I1037" s="119"/>
      <c r="J1037" s="119"/>
      <c r="K1037" s="119"/>
      <c r="L1037" s="119"/>
      <c r="M1037" s="119"/>
      <c r="S1037" s="181"/>
      <c r="T1037" s="185"/>
      <c r="U1037" s="186"/>
      <c r="V1037" s="182"/>
      <c r="W1037" s="184"/>
      <c r="X1037" s="187"/>
      <c r="Y1037" s="188"/>
      <c r="Z1037" s="189"/>
    </row>
    <row r="1038" spans="2:26">
      <c r="B1038" s="9"/>
      <c r="C1038" s="119"/>
      <c r="D1038" s="119"/>
      <c r="E1038" s="119"/>
      <c r="F1038" s="119"/>
      <c r="G1038" s="119"/>
      <c r="H1038" s="119"/>
      <c r="I1038" s="119"/>
      <c r="J1038" s="119"/>
      <c r="K1038" s="119"/>
      <c r="L1038" s="119"/>
      <c r="M1038" s="119"/>
      <c r="S1038" s="181"/>
      <c r="T1038" s="185"/>
      <c r="U1038" s="186"/>
      <c r="V1038" s="182"/>
      <c r="W1038" s="184"/>
      <c r="X1038" s="187"/>
      <c r="Y1038" s="188"/>
      <c r="Z1038" s="189"/>
    </row>
    <row r="1039" spans="2:26">
      <c r="B1039" s="9"/>
      <c r="C1039" s="119"/>
      <c r="D1039" s="119"/>
      <c r="E1039" s="119"/>
      <c r="F1039" s="119"/>
      <c r="G1039" s="119"/>
      <c r="H1039" s="119"/>
      <c r="I1039" s="119"/>
      <c r="J1039" s="119"/>
      <c r="K1039" s="119"/>
      <c r="L1039" s="119"/>
      <c r="M1039" s="119"/>
      <c r="S1039" s="181"/>
      <c r="T1039" s="185"/>
      <c r="U1039" s="186"/>
      <c r="V1039" s="182"/>
      <c r="W1039" s="184"/>
      <c r="X1039" s="187"/>
      <c r="Y1039" s="188"/>
      <c r="Z1039" s="189"/>
    </row>
    <row r="1040" spans="2:26" ht="16.5" customHeight="1">
      <c r="B1040" s="9"/>
      <c r="C1040" s="119"/>
      <c r="D1040" s="119"/>
      <c r="E1040" s="119"/>
      <c r="F1040" s="119"/>
      <c r="G1040" s="119"/>
      <c r="H1040" s="119"/>
      <c r="I1040" s="119"/>
      <c r="J1040" s="119"/>
      <c r="K1040" s="119"/>
      <c r="L1040" s="119"/>
      <c r="M1040" s="119"/>
      <c r="S1040" s="181"/>
      <c r="T1040" s="185"/>
      <c r="U1040" s="186"/>
      <c r="V1040" s="182"/>
      <c r="W1040" s="184"/>
      <c r="X1040" s="187"/>
      <c r="Y1040" s="188"/>
      <c r="Z1040" s="189"/>
    </row>
    <row r="1041" spans="2:26" ht="16.5" customHeight="1">
      <c r="B1041" s="9"/>
      <c r="C1041" s="119"/>
      <c r="D1041" s="119"/>
      <c r="E1041" s="119"/>
      <c r="F1041" s="119"/>
      <c r="G1041" s="119"/>
      <c r="H1041" s="119"/>
      <c r="I1041" s="119"/>
      <c r="J1041" s="119"/>
      <c r="K1041" s="119"/>
      <c r="L1041" s="119"/>
      <c r="M1041" s="119"/>
      <c r="S1041" s="181"/>
      <c r="T1041" s="185"/>
      <c r="U1041" s="186"/>
      <c r="V1041" s="182"/>
      <c r="W1041" s="184"/>
      <c r="X1041" s="187"/>
      <c r="Y1041" s="188"/>
      <c r="Z1041" s="189"/>
    </row>
    <row r="1042" spans="2:26">
      <c r="B1042" s="9"/>
      <c r="C1042" s="119"/>
      <c r="D1042" s="119"/>
      <c r="E1042" s="119"/>
      <c r="F1042" s="119"/>
      <c r="G1042" s="119"/>
      <c r="H1042" s="119"/>
      <c r="I1042" s="119"/>
      <c r="J1042" s="119"/>
      <c r="K1042" s="119"/>
      <c r="L1042" s="119"/>
      <c r="M1042" s="119"/>
      <c r="S1042" s="181"/>
      <c r="T1042" s="185"/>
      <c r="U1042" s="186"/>
      <c r="V1042" s="182"/>
      <c r="W1042" s="184"/>
      <c r="X1042" s="187"/>
      <c r="Y1042" s="188"/>
      <c r="Z1042" s="189"/>
    </row>
    <row r="1043" spans="2:26">
      <c r="B1043" s="9"/>
      <c r="C1043" s="119"/>
      <c r="D1043" s="119"/>
      <c r="E1043" s="119"/>
      <c r="F1043" s="119"/>
      <c r="G1043" s="119"/>
      <c r="H1043" s="119"/>
      <c r="I1043" s="119"/>
      <c r="J1043" s="119"/>
      <c r="K1043" s="119"/>
      <c r="L1043" s="119"/>
      <c r="M1043" s="119"/>
      <c r="S1043" s="181"/>
      <c r="T1043" s="185"/>
      <c r="U1043" s="186"/>
      <c r="V1043" s="182"/>
      <c r="W1043" s="184"/>
      <c r="X1043" s="187"/>
      <c r="Y1043" s="188"/>
      <c r="Z1043" s="189"/>
    </row>
    <row r="1044" spans="2:26" ht="16.5" customHeight="1">
      <c r="B1044" s="9"/>
      <c r="C1044" s="119"/>
      <c r="D1044" s="119"/>
      <c r="E1044" s="119"/>
      <c r="F1044" s="119"/>
      <c r="G1044" s="119"/>
      <c r="H1044" s="119"/>
      <c r="I1044" s="119"/>
      <c r="J1044" s="119"/>
      <c r="K1044" s="119"/>
      <c r="L1044" s="119"/>
      <c r="M1044" s="119"/>
      <c r="S1044" s="181"/>
      <c r="T1044" s="185"/>
      <c r="U1044" s="186"/>
      <c r="V1044" s="182"/>
      <c r="W1044" s="184"/>
      <c r="X1044" s="187"/>
      <c r="Y1044" s="188"/>
      <c r="Z1044" s="189"/>
    </row>
    <row r="1045" spans="2:26">
      <c r="B1045" s="9"/>
      <c r="C1045" s="119"/>
      <c r="D1045" s="119"/>
      <c r="E1045" s="119"/>
      <c r="F1045" s="119"/>
      <c r="G1045" s="119"/>
      <c r="H1045" s="119"/>
      <c r="I1045" s="119"/>
      <c r="J1045" s="119"/>
      <c r="K1045" s="119"/>
      <c r="L1045" s="119"/>
      <c r="M1045" s="119"/>
      <c r="S1045" s="181"/>
      <c r="T1045" s="185"/>
      <c r="U1045" s="186"/>
      <c r="V1045" s="182"/>
      <c r="W1045" s="184"/>
      <c r="X1045" s="187"/>
      <c r="Y1045" s="188"/>
      <c r="Z1045" s="189"/>
    </row>
    <row r="1046" spans="2:26">
      <c r="B1046" s="9"/>
      <c r="C1046" s="119"/>
      <c r="D1046" s="119"/>
      <c r="E1046" s="119"/>
      <c r="F1046" s="119"/>
      <c r="G1046" s="119"/>
      <c r="H1046" s="119"/>
      <c r="I1046" s="119"/>
      <c r="J1046" s="119"/>
      <c r="K1046" s="119"/>
      <c r="L1046" s="119"/>
      <c r="M1046" s="119"/>
      <c r="S1046" s="181"/>
      <c r="T1046" s="185"/>
      <c r="U1046" s="186"/>
      <c r="V1046" s="182"/>
      <c r="W1046" s="184"/>
      <c r="X1046" s="187"/>
      <c r="Y1046" s="188"/>
      <c r="Z1046" s="189"/>
    </row>
    <row r="1047" spans="2:26">
      <c r="B1047" s="9"/>
      <c r="C1047" s="119"/>
      <c r="D1047" s="119"/>
      <c r="E1047" s="119"/>
      <c r="F1047" s="119"/>
      <c r="G1047" s="119"/>
      <c r="H1047" s="119"/>
      <c r="I1047" s="119"/>
      <c r="J1047" s="119"/>
      <c r="K1047" s="119"/>
      <c r="L1047" s="119"/>
      <c r="M1047" s="119"/>
      <c r="S1047" s="181"/>
      <c r="T1047" s="185"/>
      <c r="U1047" s="186"/>
      <c r="V1047" s="182"/>
      <c r="W1047" s="184"/>
      <c r="X1047" s="187"/>
      <c r="Y1047" s="188"/>
      <c r="Z1047" s="189"/>
    </row>
    <row r="1048" spans="2:26">
      <c r="B1048" s="9"/>
      <c r="C1048" s="119"/>
      <c r="D1048" s="119"/>
      <c r="E1048" s="119"/>
      <c r="F1048" s="119"/>
      <c r="G1048" s="119"/>
      <c r="H1048" s="119"/>
      <c r="I1048" s="119"/>
      <c r="J1048" s="119"/>
      <c r="K1048" s="119"/>
      <c r="L1048" s="119"/>
      <c r="M1048" s="119"/>
      <c r="S1048" s="181"/>
      <c r="T1048" s="185"/>
      <c r="U1048" s="186"/>
      <c r="V1048" s="182"/>
      <c r="W1048" s="184"/>
      <c r="X1048" s="187"/>
      <c r="Y1048" s="188"/>
      <c r="Z1048" s="189"/>
    </row>
    <row r="1049" spans="2:26">
      <c r="B1049" s="9"/>
      <c r="C1049" s="119"/>
      <c r="D1049" s="119"/>
      <c r="E1049" s="119"/>
      <c r="F1049" s="119"/>
      <c r="G1049" s="119"/>
      <c r="H1049" s="119"/>
      <c r="I1049" s="119"/>
      <c r="J1049" s="119"/>
      <c r="K1049" s="119"/>
      <c r="L1049" s="119"/>
      <c r="M1049" s="119"/>
      <c r="S1049" s="181"/>
      <c r="T1049" s="185"/>
      <c r="U1049" s="186"/>
      <c r="V1049" s="182"/>
      <c r="W1049" s="184"/>
      <c r="X1049" s="187"/>
      <c r="Y1049" s="188"/>
      <c r="Z1049" s="189"/>
    </row>
    <row r="1050" spans="2:26">
      <c r="B1050" s="9"/>
      <c r="C1050" s="119"/>
      <c r="D1050" s="119"/>
      <c r="E1050" s="119"/>
      <c r="F1050" s="119"/>
      <c r="G1050" s="119"/>
      <c r="H1050" s="119"/>
      <c r="I1050" s="119"/>
      <c r="J1050" s="119"/>
      <c r="K1050" s="119"/>
      <c r="L1050" s="119"/>
      <c r="M1050" s="119"/>
      <c r="S1050" s="181"/>
      <c r="T1050" s="185"/>
      <c r="U1050" s="186"/>
      <c r="V1050" s="182"/>
      <c r="W1050" s="184"/>
      <c r="X1050" s="187"/>
      <c r="Y1050" s="188"/>
      <c r="Z1050" s="189"/>
    </row>
    <row r="1051" spans="2:26">
      <c r="B1051" s="9"/>
      <c r="C1051" s="119"/>
      <c r="D1051" s="119"/>
      <c r="E1051" s="119"/>
      <c r="F1051" s="119"/>
      <c r="G1051" s="119"/>
      <c r="H1051" s="119"/>
      <c r="I1051" s="119"/>
      <c r="J1051" s="119"/>
      <c r="K1051" s="119"/>
      <c r="L1051" s="119"/>
      <c r="M1051" s="119"/>
      <c r="S1051" s="181"/>
      <c r="T1051" s="185"/>
      <c r="U1051" s="186"/>
      <c r="V1051" s="182"/>
      <c r="W1051" s="184"/>
      <c r="X1051" s="187"/>
      <c r="Y1051" s="188"/>
      <c r="Z1051" s="189"/>
    </row>
    <row r="1052" spans="2:26">
      <c r="B1052" s="9"/>
      <c r="C1052" s="119"/>
      <c r="D1052" s="119"/>
      <c r="E1052" s="119"/>
      <c r="F1052" s="119"/>
      <c r="G1052" s="119"/>
      <c r="H1052" s="119"/>
      <c r="I1052" s="119"/>
      <c r="J1052" s="119"/>
      <c r="K1052" s="119"/>
      <c r="L1052" s="119"/>
      <c r="M1052" s="119"/>
      <c r="S1052" s="181"/>
      <c r="T1052" s="185"/>
      <c r="U1052" s="186"/>
      <c r="V1052" s="182"/>
      <c r="W1052" s="184"/>
      <c r="X1052" s="187"/>
      <c r="Y1052" s="188"/>
      <c r="Z1052" s="189"/>
    </row>
    <row r="1053" spans="2:26">
      <c r="B1053" s="9"/>
      <c r="C1053" s="119"/>
      <c r="D1053" s="119"/>
      <c r="E1053" s="119"/>
      <c r="F1053" s="119"/>
      <c r="G1053" s="119"/>
      <c r="H1053" s="119"/>
      <c r="I1053" s="119"/>
      <c r="J1053" s="119"/>
      <c r="K1053" s="119"/>
      <c r="L1053" s="119"/>
      <c r="M1053" s="119"/>
      <c r="S1053" s="181"/>
      <c r="T1053" s="185"/>
      <c r="U1053" s="186"/>
      <c r="V1053" s="182"/>
      <c r="W1053" s="184"/>
      <c r="X1053" s="187"/>
      <c r="Y1053" s="188"/>
      <c r="Z1053" s="189"/>
    </row>
    <row r="1054" spans="2:26">
      <c r="B1054" s="9"/>
      <c r="C1054" s="119"/>
      <c r="D1054" s="119"/>
      <c r="E1054" s="119"/>
      <c r="F1054" s="119"/>
      <c r="G1054" s="119"/>
      <c r="H1054" s="119"/>
      <c r="I1054" s="119"/>
      <c r="J1054" s="119"/>
      <c r="K1054" s="119"/>
      <c r="L1054" s="119"/>
      <c r="M1054" s="119"/>
      <c r="S1054" s="181"/>
      <c r="T1054" s="185"/>
      <c r="U1054" s="186"/>
      <c r="V1054" s="182"/>
      <c r="W1054" s="184"/>
      <c r="X1054" s="187"/>
      <c r="Y1054" s="188"/>
      <c r="Z1054" s="189"/>
    </row>
    <row r="1055" spans="2:26">
      <c r="B1055" s="9"/>
      <c r="C1055" s="119"/>
      <c r="D1055" s="119"/>
      <c r="E1055" s="119"/>
      <c r="F1055" s="119"/>
      <c r="G1055" s="119"/>
      <c r="H1055" s="119"/>
      <c r="I1055" s="119"/>
      <c r="J1055" s="119"/>
      <c r="K1055" s="119"/>
      <c r="L1055" s="119"/>
      <c r="M1055" s="119"/>
      <c r="S1055" s="181"/>
      <c r="T1055" s="185"/>
      <c r="U1055" s="186"/>
      <c r="V1055" s="182"/>
      <c r="W1055" s="184"/>
      <c r="X1055" s="187"/>
      <c r="Y1055" s="188"/>
      <c r="Z1055" s="189"/>
    </row>
    <row r="1056" spans="2:26">
      <c r="B1056" s="9"/>
      <c r="C1056" s="119"/>
      <c r="D1056" s="119"/>
      <c r="E1056" s="119"/>
      <c r="F1056" s="119"/>
      <c r="G1056" s="119"/>
      <c r="H1056" s="119"/>
      <c r="I1056" s="119"/>
      <c r="J1056" s="119"/>
      <c r="K1056" s="119"/>
      <c r="L1056" s="119"/>
      <c r="M1056" s="119"/>
      <c r="S1056" s="181"/>
      <c r="T1056" s="185"/>
      <c r="U1056" s="186"/>
      <c r="V1056" s="182"/>
      <c r="W1056" s="184"/>
      <c r="X1056" s="187"/>
      <c r="Y1056" s="188"/>
      <c r="Z1056" s="189"/>
    </row>
    <row r="1057" spans="2:26">
      <c r="B1057" s="9"/>
      <c r="C1057" s="119"/>
      <c r="D1057" s="119"/>
      <c r="E1057" s="119"/>
      <c r="F1057" s="119"/>
      <c r="G1057" s="119"/>
      <c r="H1057" s="119"/>
      <c r="I1057" s="119"/>
      <c r="J1057" s="119"/>
      <c r="K1057" s="119"/>
      <c r="L1057" s="119"/>
      <c r="M1057" s="119"/>
      <c r="S1057" s="181"/>
      <c r="T1057" s="185"/>
      <c r="U1057" s="186"/>
      <c r="V1057" s="182"/>
      <c r="W1057" s="184"/>
      <c r="X1057" s="187"/>
      <c r="Y1057" s="188"/>
      <c r="Z1057" s="189"/>
    </row>
    <row r="1058" spans="2:26">
      <c r="B1058" s="9"/>
      <c r="C1058" s="119"/>
      <c r="D1058" s="119"/>
      <c r="E1058" s="119"/>
      <c r="F1058" s="119"/>
      <c r="G1058" s="119"/>
      <c r="H1058" s="119"/>
      <c r="I1058" s="119"/>
      <c r="J1058" s="119"/>
      <c r="K1058" s="119"/>
      <c r="L1058" s="119"/>
      <c r="M1058" s="119"/>
      <c r="S1058" s="181"/>
      <c r="T1058" s="185"/>
      <c r="U1058" s="186"/>
      <c r="V1058" s="182"/>
      <c r="W1058" s="184"/>
      <c r="X1058" s="187"/>
      <c r="Y1058" s="188"/>
      <c r="Z1058" s="189"/>
    </row>
    <row r="1059" spans="2:26">
      <c r="B1059" s="9"/>
      <c r="C1059" s="119"/>
      <c r="D1059" s="119"/>
      <c r="E1059" s="119"/>
      <c r="F1059" s="119"/>
      <c r="G1059" s="119"/>
      <c r="H1059" s="119"/>
      <c r="I1059" s="119"/>
      <c r="J1059" s="119"/>
      <c r="K1059" s="119"/>
      <c r="L1059" s="119"/>
      <c r="M1059" s="119"/>
      <c r="S1059" s="181"/>
      <c r="T1059" s="185"/>
      <c r="U1059" s="186"/>
      <c r="V1059" s="182"/>
      <c r="W1059" s="184"/>
      <c r="X1059" s="187"/>
      <c r="Y1059" s="188"/>
      <c r="Z1059" s="189"/>
    </row>
    <row r="1060" spans="2:26">
      <c r="B1060" s="9"/>
      <c r="C1060" s="119"/>
      <c r="D1060" s="119"/>
      <c r="E1060" s="119"/>
      <c r="F1060" s="119"/>
      <c r="G1060" s="119"/>
      <c r="H1060" s="119"/>
      <c r="I1060" s="119"/>
      <c r="J1060" s="119"/>
      <c r="K1060" s="119"/>
      <c r="L1060" s="119"/>
      <c r="M1060" s="119"/>
      <c r="S1060" s="181"/>
      <c r="T1060" s="185"/>
      <c r="U1060" s="186"/>
      <c r="V1060" s="182"/>
      <c r="W1060" s="184"/>
      <c r="X1060" s="187"/>
      <c r="Y1060" s="188"/>
      <c r="Z1060" s="189"/>
    </row>
    <row r="1061" spans="2:26">
      <c r="B1061" s="9"/>
      <c r="C1061" s="119"/>
      <c r="D1061" s="119"/>
      <c r="E1061" s="119"/>
      <c r="F1061" s="119"/>
      <c r="G1061" s="119"/>
      <c r="H1061" s="119"/>
      <c r="I1061" s="119"/>
      <c r="J1061" s="119"/>
      <c r="K1061" s="119"/>
      <c r="L1061" s="119"/>
      <c r="M1061" s="119"/>
      <c r="S1061" s="181"/>
      <c r="T1061" s="185"/>
      <c r="U1061" s="186"/>
      <c r="V1061" s="182"/>
      <c r="W1061" s="184"/>
      <c r="X1061" s="187"/>
      <c r="Y1061" s="188"/>
      <c r="Z1061" s="189"/>
    </row>
    <row r="1062" spans="2:26">
      <c r="B1062" s="9"/>
      <c r="C1062" s="119"/>
      <c r="D1062" s="119"/>
      <c r="E1062" s="119"/>
      <c r="F1062" s="119"/>
      <c r="G1062" s="119"/>
      <c r="H1062" s="119"/>
      <c r="I1062" s="119"/>
      <c r="J1062" s="119"/>
      <c r="K1062" s="119"/>
      <c r="L1062" s="119"/>
      <c r="M1062" s="119"/>
      <c r="S1062" s="181"/>
      <c r="T1062" s="185"/>
      <c r="U1062" s="186"/>
      <c r="V1062" s="182"/>
      <c r="W1062" s="184"/>
      <c r="X1062" s="187"/>
      <c r="Y1062" s="188"/>
      <c r="Z1062" s="189"/>
    </row>
    <row r="1063" spans="2:26">
      <c r="B1063" s="9"/>
      <c r="C1063" s="119"/>
      <c r="D1063" s="119"/>
      <c r="E1063" s="119"/>
      <c r="F1063" s="119"/>
      <c r="G1063" s="119"/>
      <c r="H1063" s="119"/>
      <c r="I1063" s="119"/>
      <c r="J1063" s="119"/>
      <c r="K1063" s="119"/>
      <c r="L1063" s="119"/>
      <c r="M1063" s="119"/>
      <c r="S1063" s="181"/>
      <c r="T1063" s="185"/>
      <c r="U1063" s="186"/>
      <c r="V1063" s="182"/>
      <c r="W1063" s="184"/>
      <c r="X1063" s="187"/>
      <c r="Y1063" s="188"/>
      <c r="Z1063" s="189"/>
    </row>
    <row r="1064" spans="2:26">
      <c r="B1064" s="9"/>
      <c r="C1064" s="119"/>
      <c r="D1064" s="119"/>
      <c r="E1064" s="119"/>
      <c r="F1064" s="119"/>
      <c r="G1064" s="119"/>
      <c r="H1064" s="119"/>
      <c r="I1064" s="119"/>
      <c r="J1064" s="119"/>
      <c r="K1064" s="119"/>
      <c r="L1064" s="119"/>
      <c r="M1064" s="119"/>
      <c r="S1064" s="181"/>
      <c r="T1064" s="185"/>
      <c r="U1064" s="186"/>
      <c r="V1064" s="182"/>
      <c r="W1064" s="184"/>
      <c r="X1064" s="187"/>
      <c r="Y1064" s="188"/>
      <c r="Z1064" s="189"/>
    </row>
    <row r="1065" spans="2:26">
      <c r="B1065" s="9"/>
      <c r="C1065" s="119"/>
      <c r="D1065" s="119"/>
      <c r="E1065" s="119"/>
      <c r="F1065" s="119"/>
      <c r="G1065" s="119"/>
      <c r="H1065" s="119"/>
      <c r="I1065" s="119"/>
      <c r="J1065" s="119"/>
      <c r="K1065" s="119"/>
      <c r="L1065" s="119"/>
      <c r="M1065" s="119"/>
      <c r="S1065" s="181"/>
      <c r="T1065" s="185"/>
      <c r="U1065" s="186"/>
      <c r="V1065" s="182"/>
      <c r="W1065" s="184"/>
      <c r="X1065" s="187"/>
      <c r="Y1065" s="188"/>
      <c r="Z1065" s="189"/>
    </row>
    <row r="1066" spans="2:26">
      <c r="B1066" s="9"/>
      <c r="C1066" s="119"/>
      <c r="D1066" s="119"/>
      <c r="E1066" s="119"/>
      <c r="F1066" s="119"/>
      <c r="G1066" s="119"/>
      <c r="H1066" s="119"/>
      <c r="I1066" s="119"/>
      <c r="J1066" s="119"/>
      <c r="K1066" s="119"/>
      <c r="L1066" s="119"/>
      <c r="M1066" s="119"/>
      <c r="S1066" s="181"/>
      <c r="T1066" s="185"/>
      <c r="U1066" s="186"/>
      <c r="V1066" s="182"/>
      <c r="W1066" s="184"/>
      <c r="X1066" s="187"/>
      <c r="Y1066" s="188"/>
      <c r="Z1066" s="189"/>
    </row>
    <row r="1067" spans="2:26">
      <c r="B1067" s="9"/>
      <c r="C1067" s="119"/>
      <c r="D1067" s="119"/>
      <c r="E1067" s="119"/>
      <c r="F1067" s="119"/>
      <c r="G1067" s="119"/>
      <c r="H1067" s="119"/>
      <c r="I1067" s="119"/>
      <c r="J1067" s="119"/>
      <c r="K1067" s="119"/>
      <c r="L1067" s="119"/>
      <c r="M1067" s="119"/>
      <c r="S1067" s="181"/>
      <c r="T1067" s="185"/>
      <c r="U1067" s="186"/>
      <c r="V1067" s="182"/>
      <c r="W1067" s="184"/>
      <c r="X1067" s="187"/>
      <c r="Y1067" s="188"/>
      <c r="Z1067" s="189"/>
    </row>
    <row r="1068" spans="2:26">
      <c r="B1068" s="9"/>
      <c r="C1068" s="119"/>
      <c r="D1068" s="119"/>
      <c r="E1068" s="119"/>
      <c r="F1068" s="119"/>
      <c r="G1068" s="119"/>
      <c r="H1068" s="119"/>
      <c r="I1068" s="119"/>
      <c r="J1068" s="119"/>
      <c r="K1068" s="119"/>
      <c r="L1068" s="119"/>
      <c r="M1068" s="119"/>
      <c r="S1068" s="181"/>
      <c r="T1068" s="185"/>
      <c r="U1068" s="186"/>
      <c r="V1068" s="182"/>
      <c r="W1068" s="184"/>
      <c r="X1068" s="187"/>
      <c r="Y1068" s="188"/>
      <c r="Z1068" s="189"/>
    </row>
    <row r="1069" spans="2:26">
      <c r="B1069" s="9"/>
      <c r="C1069" s="119"/>
      <c r="D1069" s="119"/>
      <c r="E1069" s="119"/>
      <c r="F1069" s="119"/>
      <c r="G1069" s="119"/>
      <c r="H1069" s="119"/>
      <c r="I1069" s="119"/>
      <c r="J1069" s="119"/>
      <c r="K1069" s="119"/>
      <c r="L1069" s="119"/>
      <c r="M1069" s="119"/>
      <c r="S1069" s="181"/>
      <c r="T1069" s="185"/>
      <c r="U1069" s="186"/>
      <c r="V1069" s="182"/>
      <c r="W1069" s="184"/>
      <c r="X1069" s="187"/>
      <c r="Y1069" s="188"/>
      <c r="Z1069" s="189"/>
    </row>
    <row r="1070" spans="2:26">
      <c r="B1070" s="9"/>
      <c r="C1070" s="119"/>
      <c r="D1070" s="119"/>
      <c r="E1070" s="119"/>
      <c r="F1070" s="119"/>
      <c r="G1070" s="119"/>
      <c r="H1070" s="119"/>
      <c r="I1070" s="119"/>
      <c r="J1070" s="119"/>
      <c r="K1070" s="119"/>
      <c r="L1070" s="119"/>
      <c r="M1070" s="119"/>
      <c r="S1070" s="181"/>
      <c r="T1070" s="185"/>
      <c r="U1070" s="186"/>
      <c r="V1070" s="182"/>
      <c r="W1070" s="184"/>
      <c r="X1070" s="187"/>
      <c r="Y1070" s="188"/>
      <c r="Z1070" s="189"/>
    </row>
    <row r="1071" spans="2:26">
      <c r="B1071" s="9"/>
      <c r="C1071" s="119"/>
      <c r="D1071" s="119"/>
      <c r="E1071" s="119"/>
      <c r="F1071" s="119"/>
      <c r="G1071" s="119"/>
      <c r="H1071" s="119"/>
      <c r="I1071" s="119"/>
      <c r="J1071" s="119"/>
      <c r="K1071" s="119"/>
      <c r="L1071" s="119"/>
      <c r="M1071" s="119"/>
      <c r="S1071" s="181"/>
      <c r="T1071" s="185"/>
      <c r="U1071" s="186"/>
      <c r="V1071" s="182"/>
      <c r="W1071" s="184"/>
      <c r="X1071" s="187"/>
      <c r="Y1071" s="188"/>
      <c r="Z1071" s="189"/>
    </row>
    <row r="1072" spans="2:26">
      <c r="B1072" s="9"/>
      <c r="C1072" s="119"/>
      <c r="D1072" s="119"/>
      <c r="E1072" s="119"/>
      <c r="F1072" s="119"/>
      <c r="G1072" s="119"/>
      <c r="H1072" s="119"/>
      <c r="I1072" s="119"/>
      <c r="J1072" s="119"/>
      <c r="K1072" s="119"/>
      <c r="L1072" s="119"/>
      <c r="M1072" s="119"/>
      <c r="S1072" s="181"/>
      <c r="T1072" s="185"/>
      <c r="U1072" s="186"/>
      <c r="V1072" s="182"/>
      <c r="W1072" s="184"/>
      <c r="X1072" s="187"/>
      <c r="Y1072" s="188"/>
      <c r="Z1072" s="189"/>
    </row>
    <row r="1073" spans="2:26" ht="16.5" customHeight="1">
      <c r="B1073" s="9"/>
      <c r="C1073" s="119"/>
      <c r="D1073" s="119"/>
      <c r="E1073" s="119"/>
      <c r="F1073" s="119"/>
      <c r="G1073" s="119"/>
      <c r="H1073" s="119"/>
      <c r="I1073" s="119"/>
      <c r="J1073" s="119"/>
      <c r="K1073" s="119"/>
      <c r="L1073" s="119"/>
      <c r="M1073" s="119"/>
      <c r="S1073" s="181"/>
      <c r="T1073" s="185"/>
      <c r="U1073" s="186"/>
      <c r="V1073" s="182"/>
      <c r="W1073" s="184"/>
      <c r="X1073" s="187"/>
      <c r="Y1073" s="188"/>
      <c r="Z1073" s="189"/>
    </row>
    <row r="1074" spans="2:26" ht="16.5" customHeight="1">
      <c r="B1074" s="9"/>
      <c r="C1074" s="119"/>
      <c r="D1074" s="119"/>
      <c r="E1074" s="119"/>
      <c r="F1074" s="119"/>
      <c r="G1074" s="119"/>
      <c r="H1074" s="119"/>
      <c r="I1074" s="119"/>
      <c r="J1074" s="119"/>
      <c r="K1074" s="119"/>
      <c r="L1074" s="119"/>
      <c r="M1074" s="119"/>
      <c r="S1074" s="181"/>
      <c r="T1074" s="185"/>
      <c r="U1074" s="186"/>
      <c r="V1074" s="182"/>
      <c r="W1074" s="184"/>
      <c r="X1074" s="187"/>
      <c r="Y1074" s="188"/>
      <c r="Z1074" s="189"/>
    </row>
    <row r="1075" spans="2:26">
      <c r="B1075" s="9"/>
      <c r="C1075" s="119"/>
      <c r="D1075" s="119"/>
      <c r="E1075" s="119"/>
      <c r="F1075" s="119"/>
      <c r="G1075" s="119"/>
      <c r="H1075" s="119"/>
      <c r="I1075" s="119"/>
      <c r="J1075" s="119"/>
      <c r="K1075" s="119"/>
      <c r="L1075" s="119"/>
      <c r="M1075" s="119"/>
      <c r="S1075" s="181"/>
      <c r="T1075" s="185"/>
      <c r="U1075" s="186"/>
      <c r="V1075" s="182"/>
      <c r="W1075" s="184"/>
      <c r="X1075" s="187"/>
      <c r="Y1075" s="188"/>
      <c r="Z1075" s="189"/>
    </row>
    <row r="1076" spans="2:26">
      <c r="B1076" s="9"/>
      <c r="C1076" s="119"/>
      <c r="D1076" s="119"/>
      <c r="E1076" s="119"/>
      <c r="F1076" s="119"/>
      <c r="G1076" s="119"/>
      <c r="H1076" s="119"/>
      <c r="I1076" s="119"/>
      <c r="J1076" s="119"/>
      <c r="K1076" s="119"/>
      <c r="L1076" s="119"/>
      <c r="M1076" s="119"/>
      <c r="S1076" s="181"/>
      <c r="T1076" s="185"/>
      <c r="U1076" s="186"/>
      <c r="V1076" s="182"/>
      <c r="W1076" s="184"/>
      <c r="X1076" s="187"/>
      <c r="Y1076" s="188"/>
      <c r="Z1076" s="189"/>
    </row>
    <row r="1077" spans="2:26">
      <c r="B1077" s="9"/>
      <c r="C1077" s="119"/>
      <c r="D1077" s="119"/>
      <c r="E1077" s="119"/>
      <c r="F1077" s="119"/>
      <c r="G1077" s="119"/>
      <c r="H1077" s="119"/>
      <c r="I1077" s="119"/>
      <c r="J1077" s="119"/>
      <c r="K1077" s="119"/>
      <c r="L1077" s="119"/>
      <c r="M1077" s="119"/>
      <c r="S1077" s="181"/>
      <c r="T1077" s="185"/>
      <c r="U1077" s="186"/>
      <c r="V1077" s="182"/>
      <c r="W1077" s="184"/>
      <c r="X1077" s="187"/>
      <c r="Y1077" s="188"/>
      <c r="Z1077" s="189"/>
    </row>
    <row r="1078" spans="2:26">
      <c r="B1078" s="9"/>
      <c r="C1078" s="119"/>
      <c r="D1078" s="119"/>
      <c r="E1078" s="119"/>
      <c r="F1078" s="119"/>
      <c r="G1078" s="119"/>
      <c r="H1078" s="119"/>
      <c r="I1078" s="119"/>
      <c r="J1078" s="119"/>
      <c r="K1078" s="119"/>
      <c r="L1078" s="119"/>
      <c r="M1078" s="119"/>
      <c r="S1078" s="181"/>
      <c r="T1078" s="185"/>
      <c r="U1078" s="186"/>
      <c r="V1078" s="182"/>
      <c r="W1078" s="184"/>
      <c r="X1078" s="187"/>
      <c r="Y1078" s="188"/>
      <c r="Z1078" s="189"/>
    </row>
    <row r="1079" spans="2:26" ht="16.5" customHeight="1">
      <c r="B1079" s="9"/>
      <c r="C1079" s="119"/>
      <c r="D1079" s="119"/>
      <c r="E1079" s="119"/>
      <c r="F1079" s="119"/>
      <c r="G1079" s="119"/>
      <c r="H1079" s="119"/>
      <c r="I1079" s="119"/>
      <c r="J1079" s="119"/>
      <c r="K1079" s="119"/>
      <c r="L1079" s="119"/>
      <c r="M1079" s="119"/>
      <c r="S1079" s="181"/>
      <c r="T1079" s="185"/>
      <c r="U1079" s="186"/>
      <c r="V1079" s="182"/>
      <c r="W1079" s="184"/>
      <c r="X1079" s="187"/>
      <c r="Y1079" s="188"/>
      <c r="Z1079" s="189"/>
    </row>
    <row r="1080" spans="2:26">
      <c r="B1080" s="9"/>
      <c r="C1080" s="119"/>
      <c r="D1080" s="119"/>
      <c r="E1080" s="119"/>
      <c r="F1080" s="119"/>
      <c r="G1080" s="119"/>
      <c r="H1080" s="119"/>
      <c r="I1080" s="119"/>
      <c r="J1080" s="119"/>
      <c r="K1080" s="119"/>
      <c r="L1080" s="119"/>
      <c r="M1080" s="119"/>
      <c r="S1080" s="181"/>
      <c r="T1080" s="185"/>
      <c r="U1080" s="186"/>
      <c r="V1080" s="182"/>
      <c r="W1080" s="184"/>
      <c r="X1080" s="187"/>
      <c r="Y1080" s="188"/>
      <c r="Z1080" s="189"/>
    </row>
    <row r="1081" spans="2:26">
      <c r="B1081" s="9"/>
      <c r="C1081" s="119"/>
      <c r="D1081" s="119"/>
      <c r="E1081" s="119"/>
      <c r="F1081" s="119"/>
      <c r="G1081" s="119"/>
      <c r="H1081" s="119"/>
      <c r="I1081" s="119"/>
      <c r="J1081" s="119"/>
      <c r="K1081" s="119"/>
      <c r="L1081" s="119"/>
      <c r="M1081" s="119"/>
      <c r="S1081" s="181"/>
      <c r="T1081" s="185"/>
      <c r="U1081" s="186"/>
      <c r="V1081" s="182"/>
      <c r="W1081" s="184"/>
      <c r="X1081" s="187"/>
      <c r="Y1081" s="188"/>
      <c r="Z1081" s="189"/>
    </row>
    <row r="1082" spans="2:26">
      <c r="B1082" s="9"/>
      <c r="C1082" s="119"/>
      <c r="D1082" s="119"/>
      <c r="E1082" s="119"/>
      <c r="F1082" s="119"/>
      <c r="G1082" s="119"/>
      <c r="H1082" s="119"/>
      <c r="I1082" s="119"/>
      <c r="J1082" s="119"/>
      <c r="K1082" s="119"/>
      <c r="L1082" s="119"/>
      <c r="M1082" s="119"/>
      <c r="S1082" s="181"/>
      <c r="T1082" s="185"/>
      <c r="U1082" s="186"/>
      <c r="V1082" s="182"/>
      <c r="W1082" s="184"/>
      <c r="X1082" s="187"/>
      <c r="Y1082" s="188"/>
      <c r="Z1082" s="189"/>
    </row>
    <row r="1083" spans="2:26">
      <c r="B1083" s="9"/>
      <c r="C1083" s="119"/>
      <c r="D1083" s="119"/>
      <c r="E1083" s="119"/>
      <c r="F1083" s="119"/>
      <c r="G1083" s="119"/>
      <c r="H1083" s="119"/>
      <c r="I1083" s="119"/>
      <c r="J1083" s="119"/>
      <c r="K1083" s="119"/>
      <c r="L1083" s="119"/>
      <c r="M1083" s="119"/>
      <c r="S1083" s="181"/>
      <c r="T1083" s="185"/>
      <c r="U1083" s="186"/>
      <c r="V1083" s="182"/>
      <c r="W1083" s="184"/>
      <c r="X1083" s="187"/>
      <c r="Y1083" s="188"/>
      <c r="Z1083" s="189"/>
    </row>
    <row r="1084" spans="2:26">
      <c r="B1084" s="9"/>
      <c r="C1084" s="119"/>
      <c r="D1084" s="119"/>
      <c r="E1084" s="119"/>
      <c r="F1084" s="119"/>
      <c r="G1084" s="119"/>
      <c r="H1084" s="119"/>
      <c r="I1084" s="119"/>
      <c r="J1084" s="119"/>
      <c r="K1084" s="119"/>
      <c r="L1084" s="119"/>
      <c r="M1084" s="119"/>
      <c r="S1084" s="181"/>
      <c r="T1084" s="185"/>
      <c r="U1084" s="186"/>
      <c r="V1084" s="182"/>
      <c r="W1084" s="184"/>
      <c r="X1084" s="187"/>
      <c r="Y1084" s="188"/>
      <c r="Z1084" s="189"/>
    </row>
    <row r="1085" spans="2:26">
      <c r="B1085" s="9"/>
      <c r="C1085" s="119"/>
      <c r="D1085" s="119"/>
      <c r="E1085" s="119"/>
      <c r="F1085" s="119"/>
      <c r="G1085" s="119"/>
      <c r="H1085" s="119"/>
      <c r="I1085" s="119"/>
      <c r="J1085" s="119"/>
      <c r="K1085" s="119"/>
      <c r="L1085" s="119"/>
      <c r="M1085" s="119"/>
      <c r="S1085" s="181"/>
      <c r="T1085" s="185"/>
      <c r="U1085" s="186"/>
      <c r="V1085" s="182"/>
      <c r="W1085" s="184"/>
      <c r="X1085" s="187"/>
      <c r="Y1085" s="188"/>
      <c r="Z1085" s="189"/>
    </row>
    <row r="1086" spans="2:26">
      <c r="B1086" s="9"/>
      <c r="C1086" s="119"/>
      <c r="D1086" s="119"/>
      <c r="E1086" s="119"/>
      <c r="F1086" s="119"/>
      <c r="G1086" s="119"/>
      <c r="H1086" s="119"/>
      <c r="I1086" s="119"/>
      <c r="J1086" s="119"/>
      <c r="K1086" s="119"/>
      <c r="L1086" s="119"/>
      <c r="M1086" s="119"/>
      <c r="S1086" s="181"/>
      <c r="T1086" s="185"/>
      <c r="U1086" s="186"/>
      <c r="V1086" s="182"/>
      <c r="W1086" s="184"/>
      <c r="X1086" s="187"/>
      <c r="Y1086" s="188"/>
      <c r="Z1086" s="189"/>
    </row>
    <row r="1087" spans="2:26">
      <c r="B1087" s="9"/>
      <c r="C1087" s="119"/>
      <c r="D1087" s="119"/>
      <c r="E1087" s="119"/>
      <c r="F1087" s="119"/>
      <c r="G1087" s="119"/>
      <c r="H1087" s="119"/>
      <c r="I1087" s="119"/>
      <c r="J1087" s="119"/>
      <c r="K1087" s="119"/>
      <c r="L1087" s="119"/>
      <c r="M1087" s="119"/>
      <c r="S1087" s="181"/>
      <c r="T1087" s="185"/>
      <c r="U1087" s="186"/>
      <c r="V1087" s="182"/>
      <c r="W1087" s="184"/>
      <c r="X1087" s="187"/>
      <c r="Y1087" s="188"/>
      <c r="Z1087" s="189"/>
    </row>
    <row r="1088" spans="2:26">
      <c r="B1088" s="9"/>
      <c r="C1088" s="119"/>
      <c r="D1088" s="119"/>
      <c r="E1088" s="119"/>
      <c r="F1088" s="119"/>
      <c r="G1088" s="119"/>
      <c r="H1088" s="119"/>
      <c r="I1088" s="119"/>
      <c r="J1088" s="119"/>
      <c r="K1088" s="119"/>
      <c r="L1088" s="119"/>
      <c r="M1088" s="119"/>
      <c r="S1088" s="181"/>
      <c r="T1088" s="185"/>
      <c r="U1088" s="186"/>
      <c r="V1088" s="182"/>
      <c r="W1088" s="184"/>
      <c r="X1088" s="187"/>
      <c r="Y1088" s="188"/>
      <c r="Z1088" s="189"/>
    </row>
    <row r="1089" spans="2:26">
      <c r="B1089" s="9"/>
      <c r="C1089" s="119"/>
      <c r="D1089" s="119"/>
      <c r="E1089" s="119"/>
      <c r="F1089" s="119"/>
      <c r="G1089" s="119"/>
      <c r="H1089" s="119"/>
      <c r="I1089" s="119"/>
      <c r="J1089" s="119"/>
      <c r="K1089" s="119"/>
      <c r="L1089" s="119"/>
      <c r="M1089" s="13"/>
      <c r="S1089" s="181"/>
      <c r="T1089" s="185"/>
      <c r="U1089" s="186"/>
      <c r="V1089" s="182"/>
      <c r="W1089" s="184"/>
      <c r="X1089" s="187"/>
      <c r="Y1089" s="188"/>
      <c r="Z1089" s="189"/>
    </row>
    <row r="1090" spans="2:26">
      <c r="B1090" s="9"/>
      <c r="C1090" s="119"/>
      <c r="D1090" s="119"/>
      <c r="E1090" s="119"/>
      <c r="F1090" s="119"/>
      <c r="G1090" s="119"/>
      <c r="H1090" s="119"/>
      <c r="I1090" s="119"/>
      <c r="J1090" s="119"/>
      <c r="K1090" s="119"/>
      <c r="L1090" s="119"/>
      <c r="M1090" s="119"/>
      <c r="S1090" s="181"/>
      <c r="T1090" s="185"/>
      <c r="U1090" s="186"/>
      <c r="V1090" s="182"/>
      <c r="W1090" s="184"/>
      <c r="X1090" s="187"/>
      <c r="Y1090" s="188"/>
      <c r="Z1090" s="189"/>
    </row>
    <row r="1091" spans="2:26">
      <c r="B1091" s="9"/>
      <c r="C1091" s="119"/>
      <c r="D1091" s="119"/>
      <c r="E1091" s="119"/>
      <c r="F1091" s="119"/>
      <c r="G1091" s="119"/>
      <c r="H1091" s="119"/>
      <c r="I1091" s="119"/>
      <c r="J1091" s="119"/>
      <c r="K1091" s="119"/>
      <c r="L1091" s="119"/>
      <c r="M1091" s="119"/>
      <c r="S1091" s="181"/>
      <c r="T1091" s="185"/>
      <c r="U1091" s="186"/>
      <c r="V1091" s="182"/>
      <c r="W1091" s="184"/>
      <c r="X1091" s="187"/>
      <c r="Y1091" s="188"/>
      <c r="Z1091" s="189"/>
    </row>
    <row r="1092" spans="2:26">
      <c r="B1092" s="9"/>
      <c r="C1092" s="119"/>
      <c r="D1092" s="119"/>
      <c r="E1092" s="119"/>
      <c r="F1092" s="119"/>
      <c r="G1092" s="119"/>
      <c r="H1092" s="119"/>
      <c r="I1092" s="119"/>
      <c r="J1092" s="119"/>
      <c r="K1092" s="119"/>
      <c r="L1092" s="119"/>
      <c r="M1092" s="119"/>
      <c r="S1092" s="181"/>
      <c r="T1092" s="185"/>
      <c r="U1092" s="186"/>
      <c r="V1092" s="182"/>
      <c r="W1092" s="184"/>
      <c r="X1092" s="187"/>
      <c r="Y1092" s="188"/>
      <c r="Z1092" s="189"/>
    </row>
    <row r="1093" spans="2:26" ht="16.5" customHeight="1">
      <c r="B1093" s="9"/>
      <c r="C1093" s="119"/>
      <c r="D1093" s="119"/>
      <c r="E1093" s="119"/>
      <c r="F1093" s="119"/>
      <c r="G1093" s="119"/>
      <c r="H1093" s="119"/>
      <c r="I1093" s="119"/>
      <c r="J1093" s="119"/>
      <c r="K1093" s="119"/>
      <c r="L1093" s="119"/>
      <c r="M1093" s="119"/>
      <c r="S1093" s="181"/>
      <c r="T1093" s="185"/>
      <c r="U1093" s="186"/>
      <c r="V1093" s="182"/>
      <c r="W1093" s="184"/>
      <c r="X1093" s="187"/>
      <c r="Y1093" s="188"/>
      <c r="Z1093" s="189"/>
    </row>
    <row r="1094" spans="2:26" ht="16.5" customHeight="1">
      <c r="B1094" s="9"/>
      <c r="C1094" s="119"/>
      <c r="D1094" s="119"/>
      <c r="E1094" s="119"/>
      <c r="F1094" s="119"/>
      <c r="G1094" s="119"/>
      <c r="H1094" s="119"/>
      <c r="I1094" s="119"/>
      <c r="J1094" s="119"/>
      <c r="K1094" s="119"/>
      <c r="L1094" s="119"/>
      <c r="M1094" s="119"/>
      <c r="S1094" s="181"/>
      <c r="T1094" s="185"/>
      <c r="U1094" s="186"/>
      <c r="V1094" s="182"/>
      <c r="W1094" s="184"/>
      <c r="X1094" s="187"/>
      <c r="Y1094" s="188"/>
      <c r="Z1094" s="189"/>
    </row>
    <row r="1095" spans="2:26">
      <c r="B1095" s="9"/>
      <c r="C1095" s="119"/>
      <c r="D1095" s="119"/>
      <c r="E1095" s="119"/>
      <c r="F1095" s="119"/>
      <c r="G1095" s="119"/>
      <c r="H1095" s="119"/>
      <c r="I1095" s="119"/>
      <c r="J1095" s="119"/>
      <c r="K1095" s="119"/>
      <c r="L1095" s="119"/>
      <c r="M1095" s="119"/>
      <c r="S1095" s="181"/>
      <c r="T1095" s="185"/>
      <c r="U1095" s="186"/>
      <c r="V1095" s="182"/>
      <c r="W1095" s="184"/>
      <c r="X1095" s="187"/>
      <c r="Y1095" s="188"/>
      <c r="Z1095" s="189"/>
    </row>
    <row r="1096" spans="2:26">
      <c r="B1096" s="9"/>
      <c r="C1096" s="119"/>
      <c r="D1096" s="119"/>
      <c r="E1096" s="119"/>
      <c r="F1096" s="119"/>
      <c r="G1096" s="119"/>
      <c r="H1096" s="119"/>
      <c r="I1096" s="119"/>
      <c r="J1096" s="119"/>
      <c r="K1096" s="119"/>
      <c r="L1096" s="119"/>
      <c r="M1096" s="119"/>
      <c r="S1096" s="181"/>
      <c r="T1096" s="185"/>
      <c r="U1096" s="186"/>
      <c r="V1096" s="182"/>
      <c r="W1096" s="184"/>
      <c r="X1096" s="187"/>
      <c r="Y1096" s="188"/>
      <c r="Z1096" s="189"/>
    </row>
    <row r="1097" spans="2:26">
      <c r="B1097" s="9"/>
      <c r="C1097" s="119"/>
      <c r="D1097" s="119"/>
      <c r="E1097" s="119"/>
      <c r="F1097" s="119"/>
      <c r="G1097" s="119"/>
      <c r="H1097" s="119"/>
      <c r="I1097" s="119"/>
      <c r="J1097" s="119"/>
      <c r="K1097" s="119"/>
      <c r="L1097" s="119"/>
      <c r="M1097" s="119"/>
      <c r="S1097" s="181"/>
      <c r="T1097" s="185"/>
      <c r="U1097" s="186"/>
      <c r="V1097" s="182"/>
      <c r="W1097" s="184"/>
      <c r="X1097" s="187"/>
      <c r="Y1097" s="188"/>
      <c r="Z1097" s="189"/>
    </row>
    <row r="1098" spans="2:26">
      <c r="B1098" s="9"/>
      <c r="C1098" s="119"/>
      <c r="D1098" s="119"/>
      <c r="E1098" s="119"/>
      <c r="F1098" s="119"/>
      <c r="G1098" s="119"/>
      <c r="H1098" s="119"/>
      <c r="I1098" s="119"/>
      <c r="J1098" s="119"/>
      <c r="K1098" s="119"/>
      <c r="L1098" s="119"/>
      <c r="M1098" s="119"/>
      <c r="S1098" s="181"/>
      <c r="T1098" s="185"/>
      <c r="U1098" s="186"/>
      <c r="V1098" s="182"/>
      <c r="W1098" s="184"/>
      <c r="X1098" s="187"/>
      <c r="Y1098" s="188"/>
      <c r="Z1098" s="189"/>
    </row>
    <row r="1099" spans="2:26">
      <c r="B1099" s="9"/>
      <c r="C1099" s="119"/>
      <c r="D1099" s="119"/>
      <c r="E1099" s="119"/>
      <c r="F1099" s="119"/>
      <c r="G1099" s="119"/>
      <c r="H1099" s="119"/>
      <c r="I1099" s="119"/>
      <c r="J1099" s="119"/>
      <c r="K1099" s="119"/>
      <c r="L1099" s="119"/>
      <c r="M1099" s="119"/>
      <c r="S1099" s="181"/>
      <c r="T1099" s="185"/>
      <c r="U1099" s="186"/>
      <c r="V1099" s="182"/>
      <c r="W1099" s="184"/>
      <c r="X1099" s="187"/>
      <c r="Y1099" s="188"/>
      <c r="Z1099" s="189"/>
    </row>
    <row r="1100" spans="2:26">
      <c r="B1100" s="9"/>
      <c r="C1100" s="119"/>
      <c r="D1100" s="119"/>
      <c r="E1100" s="119"/>
      <c r="F1100" s="119"/>
      <c r="G1100" s="119"/>
      <c r="H1100" s="119"/>
      <c r="I1100" s="119"/>
      <c r="J1100" s="119"/>
      <c r="K1100" s="119"/>
      <c r="L1100" s="119"/>
      <c r="M1100" s="119"/>
      <c r="S1100" s="181"/>
      <c r="T1100" s="185"/>
      <c r="U1100" s="186"/>
      <c r="V1100" s="182"/>
      <c r="W1100" s="184"/>
      <c r="X1100" s="187"/>
      <c r="Y1100" s="188"/>
      <c r="Z1100" s="189"/>
    </row>
    <row r="1101" spans="2:26">
      <c r="B1101" s="9"/>
      <c r="C1101" s="119"/>
      <c r="D1101" s="119"/>
      <c r="E1101" s="119"/>
      <c r="F1101" s="119"/>
      <c r="G1101" s="119"/>
      <c r="H1101" s="119"/>
      <c r="I1101" s="119"/>
      <c r="J1101" s="119"/>
      <c r="K1101" s="119"/>
      <c r="L1101" s="119"/>
      <c r="M1101" s="119"/>
      <c r="S1101" s="181"/>
      <c r="T1101" s="185"/>
      <c r="U1101" s="186"/>
      <c r="V1101" s="182"/>
      <c r="W1101" s="184"/>
      <c r="X1101" s="187"/>
      <c r="Y1101" s="188"/>
      <c r="Z1101" s="189"/>
    </row>
    <row r="1102" spans="2:26">
      <c r="B1102" s="9"/>
      <c r="C1102" s="119"/>
      <c r="D1102" s="119"/>
      <c r="E1102" s="119"/>
      <c r="F1102" s="119"/>
      <c r="G1102" s="119"/>
      <c r="H1102" s="119"/>
      <c r="I1102" s="119"/>
      <c r="J1102" s="119"/>
      <c r="K1102" s="119"/>
      <c r="L1102" s="119"/>
      <c r="M1102" s="119"/>
      <c r="S1102" s="181"/>
      <c r="T1102" s="185"/>
      <c r="U1102" s="186"/>
      <c r="V1102" s="182"/>
      <c r="W1102" s="184"/>
      <c r="X1102" s="187"/>
      <c r="Y1102" s="188"/>
      <c r="Z1102" s="189"/>
    </row>
    <row r="1103" spans="2:26">
      <c r="B1103" s="9"/>
      <c r="C1103" s="119"/>
      <c r="D1103" s="119"/>
      <c r="E1103" s="119"/>
      <c r="F1103" s="119"/>
      <c r="G1103" s="119"/>
      <c r="H1103" s="119"/>
      <c r="I1103" s="119"/>
      <c r="J1103" s="119"/>
      <c r="K1103" s="119"/>
      <c r="L1103" s="119"/>
      <c r="M1103" s="119"/>
      <c r="S1103" s="181"/>
      <c r="T1103" s="185"/>
      <c r="U1103" s="186"/>
      <c r="V1103" s="182"/>
      <c r="W1103" s="184"/>
      <c r="X1103" s="187"/>
      <c r="Y1103" s="188"/>
      <c r="Z1103" s="189"/>
    </row>
    <row r="1104" spans="2:26">
      <c r="B1104" s="9"/>
      <c r="C1104" s="119"/>
      <c r="D1104" s="119"/>
      <c r="E1104" s="119"/>
      <c r="F1104" s="119"/>
      <c r="G1104" s="119"/>
      <c r="H1104" s="119"/>
      <c r="I1104" s="119"/>
      <c r="J1104" s="119"/>
      <c r="K1104" s="119"/>
      <c r="L1104" s="119"/>
      <c r="M1104" s="119"/>
      <c r="S1104" s="181"/>
      <c r="T1104" s="185"/>
      <c r="U1104" s="186"/>
      <c r="V1104" s="182"/>
      <c r="W1104" s="184"/>
      <c r="X1104" s="187"/>
      <c r="Y1104" s="188"/>
      <c r="Z1104" s="189"/>
    </row>
    <row r="1105" spans="2:26">
      <c r="B1105" s="9"/>
      <c r="C1105" s="119"/>
      <c r="D1105" s="119"/>
      <c r="E1105" s="119"/>
      <c r="F1105" s="119"/>
      <c r="G1105" s="119"/>
      <c r="H1105" s="119"/>
      <c r="I1105" s="119"/>
      <c r="J1105" s="119"/>
      <c r="K1105" s="119"/>
      <c r="L1105" s="119"/>
      <c r="M1105" s="119"/>
      <c r="S1105" s="181"/>
      <c r="T1105" s="185"/>
      <c r="U1105" s="186"/>
      <c r="V1105" s="182"/>
      <c r="W1105" s="184"/>
      <c r="X1105" s="187"/>
      <c r="Y1105" s="188"/>
      <c r="Z1105" s="189"/>
    </row>
    <row r="1106" spans="2:26">
      <c r="B1106" s="9"/>
      <c r="C1106" s="119"/>
      <c r="D1106" s="119"/>
      <c r="E1106" s="119"/>
      <c r="F1106" s="119"/>
      <c r="G1106" s="119"/>
      <c r="H1106" s="119"/>
      <c r="I1106" s="119"/>
      <c r="J1106" s="119"/>
      <c r="K1106" s="119"/>
      <c r="L1106" s="119"/>
      <c r="M1106" s="119"/>
      <c r="S1106" s="181"/>
      <c r="T1106" s="185"/>
      <c r="U1106" s="186"/>
      <c r="V1106" s="182"/>
      <c r="W1106" s="184"/>
      <c r="X1106" s="187"/>
      <c r="Y1106" s="188"/>
      <c r="Z1106" s="189"/>
    </row>
    <row r="1107" spans="2:26">
      <c r="B1107" s="9"/>
      <c r="C1107" s="119"/>
      <c r="D1107" s="119"/>
      <c r="E1107" s="119"/>
      <c r="F1107" s="119"/>
      <c r="G1107" s="119"/>
      <c r="H1107" s="119"/>
      <c r="I1107" s="119"/>
      <c r="J1107" s="119"/>
      <c r="K1107" s="119"/>
      <c r="L1107" s="119"/>
      <c r="M1107" s="13"/>
      <c r="S1107" s="181"/>
      <c r="T1107" s="185"/>
      <c r="U1107" s="186"/>
      <c r="V1107" s="182"/>
      <c r="W1107" s="184"/>
      <c r="X1107" s="187"/>
      <c r="Y1107" s="188"/>
      <c r="Z1107" s="189"/>
    </row>
    <row r="1108" spans="2:26">
      <c r="B1108" s="9"/>
      <c r="C1108" s="119"/>
      <c r="D1108" s="119"/>
      <c r="E1108" s="119"/>
      <c r="F1108" s="119"/>
      <c r="G1108" s="119"/>
      <c r="H1108" s="119"/>
      <c r="I1108" s="119"/>
      <c r="J1108" s="119"/>
      <c r="K1108" s="119"/>
      <c r="L1108" s="119"/>
      <c r="M1108" s="119"/>
      <c r="S1108" s="181"/>
      <c r="T1108" s="185"/>
      <c r="U1108" s="186"/>
      <c r="V1108" s="182"/>
      <c r="W1108" s="184"/>
      <c r="X1108" s="187"/>
      <c r="Y1108" s="188"/>
      <c r="Z1108" s="189"/>
    </row>
    <row r="1109" spans="2:26">
      <c r="B1109" s="9"/>
      <c r="C1109" s="119"/>
      <c r="D1109" s="119"/>
      <c r="E1109" s="119"/>
      <c r="F1109" s="119"/>
      <c r="G1109" s="119"/>
      <c r="H1109" s="119"/>
      <c r="I1109" s="119"/>
      <c r="J1109" s="119"/>
      <c r="K1109" s="119"/>
      <c r="L1109" s="119"/>
      <c r="M1109" s="119"/>
      <c r="S1109" s="181"/>
      <c r="T1109" s="185"/>
      <c r="U1109" s="186"/>
      <c r="V1109" s="182"/>
      <c r="W1109" s="184"/>
      <c r="X1109" s="187"/>
      <c r="Y1109" s="188"/>
      <c r="Z1109" s="189"/>
    </row>
    <row r="1110" spans="2:26">
      <c r="B1110" s="9"/>
      <c r="C1110" s="119"/>
      <c r="D1110" s="119"/>
      <c r="E1110" s="119"/>
      <c r="F1110" s="119"/>
      <c r="G1110" s="119"/>
      <c r="H1110" s="119"/>
      <c r="I1110" s="119"/>
      <c r="J1110" s="119"/>
      <c r="K1110" s="119"/>
      <c r="L1110" s="119"/>
      <c r="M1110" s="119"/>
      <c r="S1110" s="181"/>
      <c r="T1110" s="185"/>
      <c r="U1110" s="186"/>
      <c r="V1110" s="182"/>
      <c r="W1110" s="184"/>
      <c r="X1110" s="187"/>
      <c r="Y1110" s="188"/>
      <c r="Z1110" s="189"/>
    </row>
    <row r="1111" spans="2:26">
      <c r="B1111" s="9"/>
      <c r="C1111" s="119"/>
      <c r="D1111" s="119"/>
      <c r="E1111" s="119"/>
      <c r="F1111" s="119"/>
      <c r="G1111" s="119"/>
      <c r="H1111" s="119"/>
      <c r="I1111" s="119"/>
      <c r="J1111" s="119"/>
      <c r="K1111" s="119"/>
      <c r="L1111" s="119"/>
      <c r="M1111" s="119"/>
      <c r="S1111" s="181"/>
      <c r="T1111" s="185"/>
      <c r="U1111" s="186"/>
      <c r="V1111" s="182"/>
      <c r="W1111" s="184"/>
      <c r="X1111" s="187"/>
      <c r="Y1111" s="188"/>
      <c r="Z1111" s="189"/>
    </row>
    <row r="1112" spans="2:26" ht="16.5" customHeight="1">
      <c r="B1112" s="9"/>
      <c r="C1112" s="119"/>
      <c r="D1112" s="119"/>
      <c r="E1112" s="119"/>
      <c r="F1112" s="119"/>
      <c r="G1112" s="119"/>
      <c r="H1112" s="119"/>
      <c r="I1112" s="119"/>
      <c r="J1112" s="119"/>
      <c r="K1112" s="119"/>
      <c r="L1112" s="119"/>
      <c r="M1112" s="119"/>
      <c r="S1112" s="181"/>
      <c r="T1112" s="185"/>
      <c r="U1112" s="186"/>
      <c r="V1112" s="182"/>
      <c r="W1112" s="184"/>
      <c r="X1112" s="187"/>
      <c r="Y1112" s="188"/>
      <c r="Z1112" s="189"/>
    </row>
    <row r="1113" spans="2:26" ht="16.5" customHeight="1">
      <c r="B1113" s="9"/>
      <c r="C1113" s="119"/>
      <c r="D1113" s="119"/>
      <c r="E1113" s="119"/>
      <c r="F1113" s="119"/>
      <c r="G1113" s="119"/>
      <c r="H1113" s="119"/>
      <c r="I1113" s="119"/>
      <c r="J1113" s="119"/>
      <c r="K1113" s="119"/>
      <c r="L1113" s="119"/>
      <c r="M1113" s="119"/>
      <c r="S1113" s="181"/>
      <c r="T1113" s="185"/>
      <c r="U1113" s="186"/>
      <c r="V1113" s="182"/>
      <c r="W1113" s="184"/>
      <c r="X1113" s="187"/>
      <c r="Y1113" s="188"/>
      <c r="Z1113" s="189"/>
    </row>
    <row r="1114" spans="2:26" ht="16.5" customHeight="1">
      <c r="B1114" s="9"/>
      <c r="C1114" s="119"/>
      <c r="D1114" s="119"/>
      <c r="E1114" s="119"/>
      <c r="F1114" s="119"/>
      <c r="G1114" s="119"/>
      <c r="H1114" s="119"/>
      <c r="I1114" s="119"/>
      <c r="J1114" s="119"/>
      <c r="K1114" s="119"/>
      <c r="L1114" s="119"/>
      <c r="M1114" s="119"/>
      <c r="S1114" s="181"/>
      <c r="T1114" s="185"/>
      <c r="U1114" s="186"/>
      <c r="V1114" s="182"/>
      <c r="W1114" s="184"/>
      <c r="X1114" s="187"/>
      <c r="Y1114" s="188"/>
      <c r="Z1114" s="189"/>
    </row>
    <row r="1115" spans="2:26" ht="16.5" customHeight="1">
      <c r="B1115" s="9"/>
      <c r="C1115" s="119"/>
      <c r="D1115" s="119"/>
      <c r="E1115" s="119"/>
      <c r="F1115" s="119"/>
      <c r="G1115" s="119"/>
      <c r="H1115" s="119"/>
      <c r="I1115" s="119"/>
      <c r="J1115" s="119"/>
      <c r="K1115" s="119"/>
      <c r="L1115" s="119"/>
      <c r="M1115" s="119"/>
      <c r="S1115" s="181"/>
      <c r="T1115" s="185"/>
      <c r="U1115" s="186"/>
      <c r="V1115" s="182"/>
      <c r="W1115" s="184"/>
      <c r="X1115" s="187"/>
      <c r="Y1115" s="188"/>
      <c r="Z1115" s="189"/>
    </row>
    <row r="1116" spans="2:26" ht="16.5" customHeight="1">
      <c r="B1116" s="9"/>
      <c r="C1116" s="119"/>
      <c r="D1116" s="119"/>
      <c r="E1116" s="119"/>
      <c r="F1116" s="119"/>
      <c r="G1116" s="119"/>
      <c r="H1116" s="119"/>
      <c r="I1116" s="119"/>
      <c r="J1116" s="119"/>
      <c r="K1116" s="119"/>
      <c r="L1116" s="119"/>
      <c r="M1116" s="119"/>
      <c r="S1116" s="181"/>
      <c r="T1116" s="185"/>
      <c r="U1116" s="186"/>
      <c r="V1116" s="182"/>
      <c r="W1116" s="184"/>
      <c r="X1116" s="187"/>
      <c r="Y1116" s="188"/>
      <c r="Z1116" s="189"/>
    </row>
    <row r="1117" spans="2:26">
      <c r="B1117" s="9"/>
      <c r="C1117" s="119"/>
      <c r="D1117" s="119"/>
      <c r="E1117" s="119"/>
      <c r="F1117" s="119"/>
      <c r="G1117" s="119"/>
      <c r="H1117" s="119"/>
      <c r="I1117" s="119"/>
      <c r="J1117" s="119"/>
      <c r="K1117" s="119"/>
      <c r="L1117" s="119"/>
      <c r="M1117" s="119"/>
      <c r="S1117" s="181"/>
      <c r="T1117" s="185"/>
      <c r="U1117" s="186"/>
      <c r="V1117" s="182"/>
      <c r="W1117" s="184"/>
      <c r="X1117" s="187"/>
      <c r="Y1117" s="188"/>
      <c r="Z1117" s="189"/>
    </row>
    <row r="1118" spans="2:26">
      <c r="B1118" s="9"/>
      <c r="C1118" s="119"/>
      <c r="D1118" s="119"/>
      <c r="E1118" s="119"/>
      <c r="F1118" s="119"/>
      <c r="G1118" s="119"/>
      <c r="H1118" s="119"/>
      <c r="I1118" s="119"/>
      <c r="J1118" s="119"/>
      <c r="K1118" s="119"/>
      <c r="L1118" s="119"/>
      <c r="M1118" s="119"/>
      <c r="S1118" s="181"/>
      <c r="T1118" s="185"/>
      <c r="U1118" s="186"/>
      <c r="V1118" s="182"/>
      <c r="W1118" s="184"/>
      <c r="X1118" s="187"/>
      <c r="Y1118" s="188"/>
      <c r="Z1118" s="189"/>
    </row>
    <row r="1119" spans="2:26">
      <c r="B1119" s="9"/>
      <c r="C1119" s="119"/>
      <c r="D1119" s="119"/>
      <c r="E1119" s="119"/>
      <c r="F1119" s="119"/>
      <c r="G1119" s="119"/>
      <c r="H1119" s="119"/>
      <c r="I1119" s="119"/>
      <c r="J1119" s="119"/>
      <c r="K1119" s="119"/>
      <c r="L1119" s="119"/>
      <c r="M1119" s="119"/>
      <c r="S1119" s="181"/>
      <c r="T1119" s="185"/>
      <c r="U1119" s="186"/>
      <c r="V1119" s="182"/>
      <c r="W1119" s="184"/>
      <c r="X1119" s="187"/>
      <c r="Y1119" s="188"/>
      <c r="Z1119" s="189"/>
    </row>
    <row r="1120" spans="2:26">
      <c r="B1120" s="9"/>
      <c r="C1120" s="119"/>
      <c r="D1120" s="119"/>
      <c r="E1120" s="119"/>
      <c r="F1120" s="119"/>
      <c r="G1120" s="119"/>
      <c r="H1120" s="119"/>
      <c r="I1120" s="119"/>
      <c r="J1120" s="119"/>
      <c r="K1120" s="119"/>
      <c r="L1120" s="119"/>
      <c r="M1120" s="119"/>
      <c r="S1120" s="181"/>
      <c r="T1120" s="185"/>
      <c r="U1120" s="186"/>
      <c r="V1120" s="182"/>
      <c r="W1120" s="184"/>
      <c r="X1120" s="187"/>
      <c r="Y1120" s="188"/>
      <c r="Z1120" s="189"/>
    </row>
    <row r="1121" spans="2:26">
      <c r="B1121" s="9"/>
      <c r="C1121" s="119"/>
      <c r="D1121" s="119"/>
      <c r="E1121" s="119"/>
      <c r="F1121" s="119"/>
      <c r="G1121" s="119"/>
      <c r="H1121" s="119"/>
      <c r="I1121" s="119"/>
      <c r="J1121" s="119"/>
      <c r="K1121" s="119"/>
      <c r="L1121" s="119"/>
      <c r="M1121" s="119"/>
      <c r="S1121" s="181"/>
      <c r="T1121" s="185"/>
      <c r="U1121" s="186"/>
      <c r="V1121" s="182"/>
      <c r="W1121" s="184"/>
      <c r="X1121" s="187"/>
      <c r="Y1121" s="188"/>
      <c r="Z1121" s="189"/>
    </row>
    <row r="1122" spans="2:26" ht="16.5" customHeight="1">
      <c r="B1122" s="9"/>
      <c r="C1122" s="119"/>
      <c r="D1122" s="119"/>
      <c r="E1122" s="119"/>
      <c r="F1122" s="119"/>
      <c r="G1122" s="119"/>
      <c r="H1122" s="119"/>
      <c r="I1122" s="119"/>
      <c r="J1122" s="119"/>
      <c r="K1122" s="119"/>
      <c r="L1122" s="119"/>
      <c r="M1122" s="119"/>
      <c r="S1122" s="181"/>
      <c r="T1122" s="185"/>
      <c r="U1122" s="186"/>
      <c r="V1122" s="182"/>
      <c r="W1122" s="184"/>
      <c r="X1122" s="187"/>
      <c r="Y1122" s="188"/>
      <c r="Z1122" s="189"/>
    </row>
    <row r="1123" spans="2:26" ht="16.5" customHeight="1">
      <c r="B1123" s="9"/>
      <c r="C1123" s="119"/>
      <c r="D1123" s="119"/>
      <c r="E1123" s="119"/>
      <c r="F1123" s="119"/>
      <c r="G1123" s="119"/>
      <c r="H1123" s="119"/>
      <c r="I1123" s="119"/>
      <c r="J1123" s="119"/>
      <c r="K1123" s="119"/>
      <c r="L1123" s="119"/>
      <c r="M1123" s="119"/>
      <c r="S1123" s="181"/>
      <c r="T1123" s="185"/>
      <c r="U1123" s="186"/>
      <c r="V1123" s="182"/>
      <c r="W1123" s="184"/>
      <c r="X1123" s="187"/>
      <c r="Y1123" s="188"/>
      <c r="Z1123" s="189"/>
    </row>
    <row r="1124" spans="2:26" ht="16.5" customHeight="1">
      <c r="B1124" s="9"/>
      <c r="C1124" s="119"/>
      <c r="D1124" s="119"/>
      <c r="E1124" s="119"/>
      <c r="F1124" s="119"/>
      <c r="G1124" s="119"/>
      <c r="H1124" s="119"/>
      <c r="I1124" s="119"/>
      <c r="J1124" s="119"/>
      <c r="K1124" s="119"/>
      <c r="L1124" s="119"/>
      <c r="M1124" s="119"/>
      <c r="S1124" s="181"/>
      <c r="T1124" s="185"/>
      <c r="U1124" s="186"/>
      <c r="V1124" s="182"/>
      <c r="W1124" s="184"/>
      <c r="X1124" s="187"/>
      <c r="Y1124" s="188"/>
      <c r="Z1124" s="189"/>
    </row>
    <row r="1125" spans="2:26">
      <c r="B1125" s="9"/>
      <c r="C1125" s="119"/>
      <c r="D1125" s="119"/>
      <c r="E1125" s="119"/>
      <c r="F1125" s="119"/>
      <c r="G1125" s="119"/>
      <c r="H1125" s="119"/>
      <c r="I1125" s="119"/>
      <c r="J1125" s="119"/>
      <c r="K1125" s="119"/>
      <c r="L1125" s="119"/>
      <c r="M1125" s="119"/>
      <c r="S1125" s="181"/>
      <c r="T1125" s="185"/>
      <c r="U1125" s="186"/>
      <c r="V1125" s="182"/>
      <c r="W1125" s="184"/>
      <c r="X1125" s="187"/>
      <c r="Y1125" s="188"/>
      <c r="Z1125" s="189"/>
    </row>
    <row r="1126" spans="2:26">
      <c r="B1126" s="9"/>
      <c r="C1126" s="119"/>
      <c r="D1126" s="119"/>
      <c r="E1126" s="119"/>
      <c r="F1126" s="119"/>
      <c r="G1126" s="119"/>
      <c r="H1126" s="119"/>
      <c r="I1126" s="119"/>
      <c r="J1126" s="119"/>
      <c r="K1126" s="119"/>
      <c r="L1126" s="119"/>
      <c r="M1126" s="119"/>
      <c r="S1126" s="181"/>
      <c r="T1126" s="185"/>
      <c r="U1126" s="186"/>
      <c r="V1126" s="182"/>
      <c r="W1126" s="184"/>
      <c r="X1126" s="187"/>
      <c r="Y1126" s="188"/>
      <c r="Z1126" s="189"/>
    </row>
    <row r="1127" spans="2:26">
      <c r="B1127" s="9"/>
      <c r="C1127" s="119"/>
      <c r="D1127" s="119"/>
      <c r="E1127" s="119"/>
      <c r="F1127" s="119"/>
      <c r="G1127" s="119"/>
      <c r="H1127" s="119"/>
      <c r="I1127" s="119"/>
      <c r="J1127" s="119"/>
      <c r="K1127" s="119"/>
      <c r="L1127" s="119"/>
      <c r="M1127" s="119"/>
      <c r="S1127" s="181"/>
      <c r="T1127" s="185"/>
      <c r="U1127" s="186"/>
      <c r="V1127" s="182"/>
      <c r="W1127" s="184"/>
      <c r="X1127" s="187"/>
      <c r="Y1127" s="188"/>
      <c r="Z1127" s="189"/>
    </row>
    <row r="1128" spans="2:26">
      <c r="B1128" s="9"/>
      <c r="C1128" s="119"/>
      <c r="D1128" s="119"/>
      <c r="E1128" s="119"/>
      <c r="F1128" s="119"/>
      <c r="G1128" s="119"/>
      <c r="H1128" s="119"/>
      <c r="I1128" s="119"/>
      <c r="J1128" s="119"/>
      <c r="K1128" s="119"/>
      <c r="L1128" s="119"/>
      <c r="M1128" s="119"/>
      <c r="S1128" s="181"/>
      <c r="T1128" s="185"/>
      <c r="U1128" s="186"/>
      <c r="V1128" s="182"/>
      <c r="W1128" s="184"/>
      <c r="X1128" s="187"/>
      <c r="Y1128" s="188"/>
      <c r="Z1128" s="189"/>
    </row>
    <row r="1129" spans="2:26">
      <c r="B1129" s="9"/>
      <c r="C1129" s="119"/>
      <c r="D1129" s="119"/>
      <c r="E1129" s="119"/>
      <c r="F1129" s="119"/>
      <c r="G1129" s="119"/>
      <c r="H1129" s="119"/>
      <c r="I1129" s="119"/>
      <c r="J1129" s="119"/>
      <c r="K1129" s="119"/>
      <c r="L1129" s="119"/>
      <c r="M1129" s="119"/>
      <c r="S1129" s="181"/>
      <c r="T1129" s="185"/>
      <c r="U1129" s="186"/>
      <c r="V1129" s="182"/>
      <c r="W1129" s="184"/>
      <c r="X1129" s="187"/>
      <c r="Y1129" s="188"/>
      <c r="Z1129" s="189"/>
    </row>
    <row r="1130" spans="2:26">
      <c r="B1130" s="9"/>
      <c r="C1130" s="119"/>
      <c r="D1130" s="119"/>
      <c r="E1130" s="119"/>
      <c r="F1130" s="119"/>
      <c r="G1130" s="119"/>
      <c r="H1130" s="119"/>
      <c r="I1130" s="119"/>
      <c r="J1130" s="119"/>
      <c r="K1130" s="119"/>
      <c r="L1130" s="119"/>
      <c r="M1130" s="119"/>
      <c r="S1130" s="181"/>
      <c r="T1130" s="185"/>
      <c r="U1130" s="186"/>
      <c r="V1130" s="182"/>
      <c r="W1130" s="184"/>
      <c r="X1130" s="187"/>
      <c r="Y1130" s="188"/>
      <c r="Z1130" s="189"/>
    </row>
    <row r="1131" spans="2:26" ht="16.5" customHeight="1">
      <c r="B1131" s="9"/>
      <c r="C1131" s="119"/>
      <c r="D1131" s="119"/>
      <c r="E1131" s="119"/>
      <c r="F1131" s="119"/>
      <c r="G1131" s="119"/>
      <c r="H1131" s="119"/>
      <c r="I1131" s="119"/>
      <c r="J1131" s="119"/>
      <c r="K1131" s="119"/>
      <c r="L1131" s="119"/>
      <c r="M1131" s="13"/>
      <c r="S1131" s="181"/>
      <c r="T1131" s="185"/>
      <c r="U1131" s="186"/>
      <c r="V1131" s="182"/>
      <c r="W1131" s="184"/>
      <c r="X1131" s="187"/>
      <c r="Y1131" s="188"/>
      <c r="Z1131" s="189"/>
    </row>
    <row r="1132" spans="2:26" ht="16.5" customHeight="1">
      <c r="B1132" s="9"/>
      <c r="C1132" s="119"/>
      <c r="D1132" s="119"/>
      <c r="E1132" s="119"/>
      <c r="F1132" s="119"/>
      <c r="G1132" s="119"/>
      <c r="H1132" s="119"/>
      <c r="I1132" s="119"/>
      <c r="J1132" s="119"/>
      <c r="K1132" s="119"/>
      <c r="L1132" s="119"/>
      <c r="M1132" s="119"/>
      <c r="S1132" s="181"/>
      <c r="T1132" s="185"/>
      <c r="U1132" s="186"/>
      <c r="V1132" s="182"/>
      <c r="W1132" s="184"/>
      <c r="X1132" s="187"/>
      <c r="Y1132" s="188"/>
      <c r="Z1132" s="189"/>
    </row>
    <row r="1133" spans="2:26">
      <c r="B1133" s="9"/>
      <c r="C1133" s="119"/>
      <c r="D1133" s="119"/>
      <c r="E1133" s="119"/>
      <c r="F1133" s="119"/>
      <c r="G1133" s="119"/>
      <c r="H1133" s="119"/>
      <c r="I1133" s="119"/>
      <c r="J1133" s="119"/>
      <c r="K1133" s="119"/>
      <c r="L1133" s="119"/>
      <c r="M1133" s="119"/>
      <c r="S1133" s="181"/>
      <c r="T1133" s="185"/>
      <c r="U1133" s="186"/>
      <c r="V1133" s="182"/>
      <c r="W1133" s="184"/>
      <c r="X1133" s="187"/>
      <c r="Y1133" s="188"/>
      <c r="Z1133" s="189"/>
    </row>
    <row r="1134" spans="2:26">
      <c r="B1134" s="9"/>
      <c r="C1134" s="119"/>
      <c r="D1134" s="119"/>
      <c r="E1134" s="119"/>
      <c r="F1134" s="119"/>
      <c r="G1134" s="119"/>
      <c r="H1134" s="119"/>
      <c r="I1134" s="119"/>
      <c r="J1134" s="119"/>
      <c r="K1134" s="119"/>
      <c r="L1134" s="119"/>
      <c r="M1134" s="119"/>
      <c r="S1134" s="181"/>
      <c r="T1134" s="185"/>
      <c r="U1134" s="186"/>
      <c r="V1134" s="182"/>
      <c r="W1134" s="184"/>
      <c r="X1134" s="187"/>
      <c r="Y1134" s="188"/>
      <c r="Z1134" s="189"/>
    </row>
    <row r="1135" spans="2:26">
      <c r="B1135" s="9"/>
      <c r="C1135" s="119"/>
      <c r="D1135" s="119"/>
      <c r="E1135" s="119"/>
      <c r="F1135" s="119"/>
      <c r="G1135" s="119"/>
      <c r="H1135" s="119"/>
      <c r="I1135" s="119"/>
      <c r="J1135" s="119"/>
      <c r="K1135" s="119"/>
      <c r="L1135" s="119"/>
      <c r="M1135" s="13"/>
      <c r="S1135" s="181"/>
      <c r="T1135" s="185"/>
      <c r="U1135" s="186"/>
      <c r="V1135" s="182"/>
      <c r="W1135" s="184"/>
      <c r="X1135" s="187"/>
      <c r="Y1135" s="188"/>
      <c r="Z1135" s="189"/>
    </row>
    <row r="1136" spans="2:26">
      <c r="B1136" s="9"/>
      <c r="C1136" s="119"/>
      <c r="D1136" s="119"/>
      <c r="E1136" s="119"/>
      <c r="F1136" s="119"/>
      <c r="G1136" s="119"/>
      <c r="H1136" s="119"/>
      <c r="I1136" s="119"/>
      <c r="J1136" s="119"/>
      <c r="K1136" s="119"/>
      <c r="L1136" s="119"/>
      <c r="M1136" s="119"/>
      <c r="S1136" s="181"/>
      <c r="T1136" s="185"/>
      <c r="U1136" s="186"/>
      <c r="V1136" s="182"/>
      <c r="W1136" s="184"/>
      <c r="X1136" s="187"/>
      <c r="Y1136" s="188"/>
      <c r="Z1136" s="189"/>
    </row>
    <row r="1137" spans="2:26">
      <c r="B1137" s="9"/>
      <c r="C1137" s="119"/>
      <c r="D1137" s="119"/>
      <c r="E1137" s="119"/>
      <c r="F1137" s="119"/>
      <c r="G1137" s="119"/>
      <c r="H1137" s="119"/>
      <c r="I1137" s="119"/>
      <c r="J1137" s="119"/>
      <c r="K1137" s="119"/>
      <c r="L1137" s="119"/>
      <c r="M1137" s="119"/>
      <c r="S1137" s="181"/>
      <c r="T1137" s="185"/>
      <c r="U1137" s="186"/>
      <c r="V1137" s="182"/>
      <c r="W1137" s="184"/>
      <c r="X1137" s="187"/>
      <c r="Y1137" s="188"/>
      <c r="Z1137" s="189"/>
    </row>
    <row r="1138" spans="2:26">
      <c r="B1138" s="9"/>
      <c r="C1138" s="119"/>
      <c r="D1138" s="119"/>
      <c r="E1138" s="119"/>
      <c r="F1138" s="119"/>
      <c r="G1138" s="119"/>
      <c r="H1138" s="119"/>
      <c r="I1138" s="119"/>
      <c r="J1138" s="119"/>
      <c r="K1138" s="119"/>
      <c r="L1138" s="119"/>
      <c r="M1138" s="119"/>
      <c r="S1138" s="181"/>
      <c r="T1138" s="185"/>
      <c r="U1138" s="186"/>
      <c r="V1138" s="182"/>
      <c r="W1138" s="184"/>
      <c r="X1138" s="187"/>
      <c r="Y1138" s="188"/>
      <c r="Z1138" s="189"/>
    </row>
    <row r="1139" spans="2:26">
      <c r="B1139" s="9"/>
      <c r="C1139" s="119"/>
      <c r="D1139" s="119"/>
      <c r="E1139" s="119"/>
      <c r="F1139" s="119"/>
      <c r="G1139" s="119"/>
      <c r="H1139" s="119"/>
      <c r="I1139" s="119"/>
      <c r="J1139" s="119"/>
      <c r="K1139" s="119"/>
      <c r="L1139" s="119"/>
      <c r="M1139" s="119"/>
      <c r="S1139" s="181"/>
      <c r="T1139" s="185"/>
      <c r="U1139" s="186"/>
      <c r="V1139" s="182"/>
      <c r="W1139" s="184"/>
      <c r="X1139" s="187"/>
      <c r="Y1139" s="188"/>
      <c r="Z1139" s="189"/>
    </row>
    <row r="1140" spans="2:26">
      <c r="B1140" s="9"/>
      <c r="C1140" s="119"/>
      <c r="D1140" s="119"/>
      <c r="E1140" s="119"/>
      <c r="F1140" s="119"/>
      <c r="G1140" s="119"/>
      <c r="H1140" s="119"/>
      <c r="I1140" s="119"/>
      <c r="J1140" s="119"/>
      <c r="K1140" s="119"/>
      <c r="L1140" s="119"/>
      <c r="M1140" s="119"/>
      <c r="S1140" s="181"/>
      <c r="T1140" s="185"/>
      <c r="U1140" s="186"/>
      <c r="V1140" s="182"/>
      <c r="W1140" s="184"/>
      <c r="X1140" s="187"/>
      <c r="Y1140" s="188"/>
      <c r="Z1140" s="189"/>
    </row>
    <row r="1141" spans="2:26">
      <c r="B1141" s="9"/>
      <c r="C1141" s="119"/>
      <c r="D1141" s="119"/>
      <c r="E1141" s="119"/>
      <c r="F1141" s="119"/>
      <c r="G1141" s="119"/>
      <c r="H1141" s="119"/>
      <c r="I1141" s="119"/>
      <c r="J1141" s="119"/>
      <c r="K1141" s="119"/>
      <c r="L1141" s="119"/>
      <c r="M1141" s="119"/>
      <c r="S1141" s="181"/>
      <c r="T1141" s="185"/>
      <c r="U1141" s="186"/>
      <c r="V1141" s="182"/>
      <c r="W1141" s="184"/>
      <c r="X1141" s="187"/>
      <c r="Y1141" s="188"/>
      <c r="Z1141" s="189"/>
    </row>
    <row r="1142" spans="2:26">
      <c r="B1142" s="9"/>
      <c r="C1142" s="119"/>
      <c r="D1142" s="119"/>
      <c r="E1142" s="119"/>
      <c r="F1142" s="119"/>
      <c r="G1142" s="119"/>
      <c r="H1142" s="119"/>
      <c r="I1142" s="119"/>
      <c r="J1142" s="119"/>
      <c r="K1142" s="119"/>
      <c r="L1142" s="119"/>
      <c r="M1142" s="119"/>
      <c r="S1142" s="181"/>
      <c r="T1142" s="185"/>
      <c r="U1142" s="186"/>
      <c r="V1142" s="182"/>
      <c r="W1142" s="184"/>
      <c r="X1142" s="187"/>
      <c r="Y1142" s="188"/>
      <c r="Z1142" s="189"/>
    </row>
    <row r="1143" spans="2:26" ht="16.5" customHeight="1">
      <c r="B1143" s="9"/>
      <c r="C1143" s="119"/>
      <c r="D1143" s="119"/>
      <c r="E1143" s="119"/>
      <c r="F1143" s="119"/>
      <c r="G1143" s="119"/>
      <c r="H1143" s="119"/>
      <c r="I1143" s="119"/>
      <c r="J1143" s="119"/>
      <c r="K1143" s="119"/>
      <c r="L1143" s="119"/>
      <c r="M1143" s="119"/>
      <c r="S1143" s="181"/>
      <c r="T1143" s="185"/>
      <c r="U1143" s="186"/>
      <c r="V1143" s="182"/>
      <c r="W1143" s="184"/>
      <c r="X1143" s="187"/>
      <c r="Y1143" s="188"/>
      <c r="Z1143" s="189"/>
    </row>
    <row r="1144" spans="2:26" ht="16.5" customHeight="1">
      <c r="B1144" s="9"/>
      <c r="C1144" s="119"/>
      <c r="D1144" s="119"/>
      <c r="E1144" s="119"/>
      <c r="F1144" s="119"/>
      <c r="G1144" s="119"/>
      <c r="H1144" s="119"/>
      <c r="I1144" s="119"/>
      <c r="J1144" s="119"/>
      <c r="K1144" s="119"/>
      <c r="L1144" s="119"/>
      <c r="M1144" s="119"/>
      <c r="S1144" s="181"/>
      <c r="T1144" s="185"/>
      <c r="U1144" s="186"/>
      <c r="V1144" s="182"/>
      <c r="W1144" s="184"/>
      <c r="X1144" s="187"/>
      <c r="Y1144" s="188"/>
      <c r="Z1144" s="189"/>
    </row>
    <row r="1145" spans="2:26" ht="16.5" customHeight="1">
      <c r="B1145" s="9"/>
      <c r="C1145" s="119"/>
      <c r="D1145" s="119"/>
      <c r="E1145" s="119"/>
      <c r="F1145" s="119"/>
      <c r="G1145" s="119"/>
      <c r="H1145" s="119"/>
      <c r="I1145" s="119"/>
      <c r="J1145" s="119"/>
      <c r="K1145" s="119"/>
      <c r="L1145" s="119"/>
      <c r="M1145" s="119"/>
      <c r="N1145" s="119"/>
      <c r="O1145" s="119"/>
      <c r="P1145" s="119"/>
      <c r="Q1145" s="7"/>
      <c r="S1145" s="181"/>
      <c r="T1145" s="185"/>
      <c r="U1145" s="186"/>
      <c r="V1145" s="182"/>
      <c r="W1145" s="184"/>
      <c r="X1145" s="187"/>
      <c r="Y1145" s="188"/>
      <c r="Z1145" s="189"/>
    </row>
    <row r="1146" spans="2:26" ht="16.5" customHeight="1">
      <c r="B1146" s="9"/>
      <c r="C1146" s="119"/>
      <c r="D1146" s="119"/>
      <c r="E1146" s="119"/>
      <c r="F1146" s="119"/>
      <c r="G1146" s="119"/>
      <c r="H1146" s="119"/>
      <c r="I1146" s="119"/>
      <c r="J1146" s="119"/>
      <c r="K1146" s="119"/>
      <c r="L1146" s="119"/>
      <c r="M1146" s="119"/>
      <c r="N1146" s="119"/>
      <c r="O1146" s="119"/>
      <c r="P1146" s="119"/>
      <c r="Q1146" s="7"/>
      <c r="S1146" s="181"/>
      <c r="T1146" s="185"/>
      <c r="U1146" s="186"/>
      <c r="V1146" s="182"/>
      <c r="W1146" s="184"/>
      <c r="X1146" s="187"/>
      <c r="Y1146" s="188"/>
      <c r="Z1146" s="189"/>
    </row>
    <row r="1147" spans="2:26" ht="16.5" customHeight="1">
      <c r="B1147" s="9"/>
      <c r="C1147" s="119"/>
      <c r="D1147" s="119"/>
      <c r="E1147" s="119"/>
      <c r="F1147" s="119"/>
      <c r="G1147" s="119"/>
      <c r="H1147" s="119"/>
      <c r="I1147" s="119"/>
      <c r="J1147" s="119"/>
      <c r="K1147" s="119"/>
      <c r="L1147" s="119"/>
      <c r="M1147" s="119"/>
      <c r="N1147" s="119"/>
      <c r="O1147" s="119"/>
      <c r="P1147" s="119"/>
      <c r="Q1147" s="7"/>
      <c r="S1147" s="181"/>
      <c r="T1147" s="185"/>
      <c r="U1147" s="186"/>
      <c r="V1147" s="182"/>
      <c r="W1147" s="184"/>
      <c r="X1147" s="187"/>
      <c r="Y1147" s="188"/>
      <c r="Z1147" s="189"/>
    </row>
    <row r="1148" spans="2:26" ht="16.5" customHeight="1">
      <c r="B1148" s="9"/>
      <c r="C1148" s="119"/>
      <c r="D1148" s="119"/>
      <c r="E1148" s="119"/>
      <c r="F1148" s="119"/>
      <c r="G1148" s="119"/>
      <c r="H1148" s="119"/>
      <c r="I1148" s="119"/>
      <c r="J1148" s="119"/>
      <c r="K1148" s="119"/>
      <c r="L1148" s="119"/>
      <c r="M1148" s="119"/>
      <c r="N1148" s="119"/>
      <c r="O1148" s="119"/>
      <c r="P1148" s="119"/>
      <c r="Q1148" s="7"/>
      <c r="S1148" s="181"/>
      <c r="T1148" s="185"/>
      <c r="U1148" s="186"/>
      <c r="V1148" s="182"/>
      <c r="W1148" s="184"/>
      <c r="X1148" s="187"/>
      <c r="Y1148" s="188"/>
      <c r="Z1148" s="189"/>
    </row>
    <row r="1149" spans="2:26" ht="16.5" customHeight="1">
      <c r="B1149" s="9"/>
      <c r="C1149" s="119"/>
      <c r="D1149" s="119"/>
      <c r="E1149" s="119"/>
      <c r="F1149" s="119"/>
      <c r="G1149" s="119"/>
      <c r="H1149" s="119"/>
      <c r="I1149" s="119"/>
      <c r="J1149" s="119"/>
      <c r="K1149" s="119"/>
      <c r="L1149" s="119"/>
      <c r="M1149" s="119"/>
      <c r="N1149" s="119"/>
      <c r="O1149" s="119"/>
      <c r="P1149" s="119"/>
      <c r="Q1149" s="7"/>
      <c r="S1149" s="181"/>
      <c r="T1149" s="185"/>
      <c r="U1149" s="186"/>
      <c r="V1149" s="182"/>
      <c r="W1149" s="184"/>
      <c r="X1149" s="187"/>
      <c r="Y1149" s="188"/>
      <c r="Z1149" s="189"/>
    </row>
    <row r="1150" spans="2:26">
      <c r="B1150" s="9"/>
      <c r="C1150" s="119"/>
      <c r="D1150" s="119"/>
      <c r="E1150" s="119"/>
      <c r="F1150" s="119"/>
      <c r="G1150" s="119"/>
      <c r="H1150" s="119"/>
      <c r="I1150" s="119"/>
      <c r="J1150" s="119"/>
      <c r="K1150" s="119"/>
      <c r="L1150" s="119"/>
      <c r="M1150" s="119"/>
      <c r="N1150" s="119"/>
      <c r="O1150" s="119"/>
      <c r="P1150" s="119"/>
      <c r="Q1150" s="7"/>
      <c r="S1150" s="181"/>
      <c r="T1150" s="185"/>
      <c r="U1150" s="186"/>
      <c r="V1150" s="182"/>
      <c r="W1150" s="184"/>
      <c r="X1150" s="187"/>
      <c r="Y1150" s="188"/>
      <c r="Z1150" s="189"/>
    </row>
    <row r="1151" spans="2:26">
      <c r="B1151" s="9"/>
      <c r="C1151" s="119"/>
      <c r="D1151" s="119"/>
      <c r="E1151" s="119"/>
      <c r="F1151" s="119"/>
      <c r="G1151" s="119"/>
      <c r="H1151" s="119"/>
      <c r="I1151" s="119"/>
      <c r="J1151" s="119"/>
      <c r="K1151" s="119"/>
      <c r="L1151" s="119"/>
      <c r="M1151" s="119"/>
      <c r="N1151" s="119"/>
      <c r="O1151" s="119"/>
      <c r="P1151" s="119"/>
      <c r="Q1151" s="7"/>
      <c r="S1151" s="181"/>
      <c r="T1151" s="185"/>
      <c r="U1151" s="186"/>
      <c r="V1151" s="182"/>
      <c r="W1151" s="184"/>
      <c r="X1151" s="187"/>
      <c r="Y1151" s="188"/>
      <c r="Z1151" s="189"/>
    </row>
    <row r="1152" spans="2:26">
      <c r="B1152" s="9"/>
      <c r="C1152" s="119"/>
      <c r="D1152" s="119"/>
      <c r="E1152" s="119"/>
      <c r="F1152" s="119"/>
      <c r="G1152" s="119"/>
      <c r="H1152" s="119"/>
      <c r="I1152" s="119"/>
      <c r="J1152" s="119"/>
      <c r="K1152" s="119"/>
      <c r="L1152" s="119"/>
      <c r="M1152" s="119"/>
      <c r="N1152" s="119"/>
      <c r="O1152" s="119"/>
      <c r="P1152" s="119"/>
      <c r="Q1152" s="7"/>
      <c r="S1152" s="181"/>
      <c r="T1152" s="185"/>
      <c r="U1152" s="186"/>
      <c r="V1152" s="182"/>
      <c r="W1152" s="184"/>
      <c r="X1152" s="187"/>
      <c r="Y1152" s="188"/>
      <c r="Z1152" s="189"/>
    </row>
    <row r="1153" spans="2:26">
      <c r="B1153" s="9"/>
      <c r="C1153" s="119"/>
      <c r="D1153" s="119"/>
      <c r="E1153" s="119"/>
      <c r="F1153" s="119"/>
      <c r="G1153" s="119"/>
      <c r="H1153" s="119"/>
      <c r="I1153" s="119"/>
      <c r="J1153" s="119"/>
      <c r="K1153" s="119"/>
      <c r="L1153" s="119"/>
      <c r="M1153" s="119"/>
      <c r="N1153" s="119"/>
      <c r="O1153" s="119"/>
      <c r="P1153" s="119"/>
      <c r="Q1153" s="7"/>
      <c r="S1153" s="181"/>
      <c r="T1153" s="185"/>
      <c r="U1153" s="186"/>
      <c r="V1153" s="182"/>
      <c r="W1153" s="184"/>
      <c r="X1153" s="187"/>
      <c r="Y1153" s="188"/>
      <c r="Z1153" s="189"/>
    </row>
    <row r="1154" spans="2:26" ht="16.5" customHeight="1">
      <c r="B1154" s="9"/>
      <c r="C1154" s="119"/>
      <c r="D1154" s="119"/>
      <c r="E1154" s="119"/>
      <c r="F1154" s="119"/>
      <c r="G1154" s="119"/>
      <c r="H1154" s="119"/>
      <c r="I1154" s="119"/>
      <c r="J1154" s="119"/>
      <c r="K1154" s="119"/>
      <c r="L1154" s="119"/>
      <c r="M1154" s="119"/>
      <c r="N1154" s="119"/>
      <c r="O1154" s="119"/>
      <c r="P1154" s="119"/>
      <c r="Q1154" s="7"/>
      <c r="S1154" s="181"/>
      <c r="T1154" s="185"/>
      <c r="U1154" s="186"/>
      <c r="V1154" s="182"/>
      <c r="W1154" s="184"/>
      <c r="X1154" s="187"/>
      <c r="Y1154" s="188"/>
      <c r="Z1154" s="189"/>
    </row>
    <row r="1155" spans="2:26" ht="16.5" customHeight="1">
      <c r="B1155" s="9"/>
      <c r="C1155" s="119"/>
      <c r="D1155" s="119"/>
      <c r="E1155" s="119"/>
      <c r="F1155" s="119"/>
      <c r="G1155" s="119"/>
      <c r="H1155" s="119"/>
      <c r="I1155" s="119"/>
      <c r="J1155" s="119"/>
      <c r="K1155" s="119"/>
      <c r="L1155" s="119"/>
      <c r="M1155" s="119"/>
      <c r="S1155" s="181"/>
      <c r="T1155" s="185"/>
      <c r="U1155" s="186"/>
      <c r="V1155" s="182"/>
      <c r="W1155" s="184"/>
      <c r="X1155" s="187"/>
      <c r="Y1155" s="188"/>
      <c r="Z1155" s="189"/>
    </row>
    <row r="1156" spans="2:26">
      <c r="B1156" s="9"/>
      <c r="C1156" s="119"/>
      <c r="D1156" s="119"/>
      <c r="E1156" s="119"/>
      <c r="F1156" s="119"/>
      <c r="G1156" s="119"/>
      <c r="H1156" s="119"/>
      <c r="I1156" s="119"/>
      <c r="J1156" s="119"/>
      <c r="K1156" s="119"/>
      <c r="L1156" s="119"/>
      <c r="M1156" s="119"/>
      <c r="S1156" s="181"/>
      <c r="T1156" s="185"/>
      <c r="U1156" s="186"/>
      <c r="V1156" s="182"/>
      <c r="W1156" s="184"/>
      <c r="X1156" s="187"/>
      <c r="Y1156" s="188"/>
      <c r="Z1156" s="189"/>
    </row>
    <row r="1157" spans="2:26">
      <c r="B1157" s="9"/>
      <c r="C1157" s="119"/>
      <c r="D1157" s="119"/>
      <c r="E1157" s="119"/>
      <c r="F1157" s="119"/>
      <c r="G1157" s="119"/>
      <c r="H1157" s="119"/>
      <c r="I1157" s="119"/>
      <c r="J1157" s="119"/>
      <c r="K1157" s="119"/>
      <c r="L1157" s="119"/>
      <c r="M1157" s="119"/>
      <c r="S1157" s="181"/>
      <c r="T1157" s="185"/>
      <c r="U1157" s="186"/>
      <c r="V1157" s="182"/>
      <c r="W1157" s="184"/>
      <c r="X1157" s="187"/>
      <c r="Y1157" s="188"/>
      <c r="Z1157" s="189"/>
    </row>
    <row r="1158" spans="2:26">
      <c r="B1158" s="9"/>
      <c r="C1158" s="119"/>
      <c r="D1158" s="119"/>
      <c r="E1158" s="119"/>
      <c r="F1158" s="119"/>
      <c r="G1158" s="119"/>
      <c r="H1158" s="119"/>
      <c r="I1158" s="119"/>
      <c r="J1158" s="119"/>
      <c r="K1158" s="119"/>
      <c r="L1158" s="119"/>
      <c r="M1158" s="119"/>
      <c r="S1158" s="181"/>
      <c r="T1158" s="185"/>
      <c r="U1158" s="186"/>
      <c r="V1158" s="182"/>
      <c r="W1158" s="184"/>
      <c r="X1158" s="187"/>
      <c r="Y1158" s="188"/>
      <c r="Z1158" s="189"/>
    </row>
    <row r="1159" spans="2:26" ht="16.5" customHeight="1">
      <c r="B1159" s="9"/>
      <c r="C1159" s="119"/>
      <c r="D1159" s="119"/>
      <c r="E1159" s="119"/>
      <c r="F1159" s="119"/>
      <c r="G1159" s="119"/>
      <c r="H1159" s="119"/>
      <c r="I1159" s="119"/>
      <c r="J1159" s="119"/>
      <c r="K1159" s="119"/>
      <c r="L1159" s="119"/>
      <c r="M1159" s="119"/>
      <c r="S1159" s="181"/>
      <c r="T1159" s="185"/>
      <c r="U1159" s="186"/>
      <c r="V1159" s="182"/>
      <c r="W1159" s="184"/>
      <c r="X1159" s="187"/>
      <c r="Y1159" s="188"/>
      <c r="Z1159" s="189"/>
    </row>
    <row r="1160" spans="2:26" ht="16.5" customHeight="1">
      <c r="B1160" s="9"/>
      <c r="C1160" s="119"/>
      <c r="D1160" s="119"/>
      <c r="E1160" s="119"/>
      <c r="F1160" s="119"/>
      <c r="G1160" s="119"/>
      <c r="H1160" s="119"/>
      <c r="I1160" s="119"/>
      <c r="J1160" s="119"/>
      <c r="K1160" s="119"/>
      <c r="L1160" s="119"/>
      <c r="M1160" s="119"/>
      <c r="S1160" s="181"/>
      <c r="T1160" s="185"/>
      <c r="U1160" s="186"/>
      <c r="V1160" s="182"/>
      <c r="W1160" s="184"/>
      <c r="X1160" s="187"/>
      <c r="Y1160" s="188"/>
      <c r="Z1160" s="189"/>
    </row>
    <row r="1161" spans="2:26" ht="16.5" customHeight="1">
      <c r="B1161" s="9"/>
      <c r="C1161" s="119"/>
      <c r="D1161" s="119"/>
      <c r="E1161" s="119"/>
      <c r="F1161" s="119"/>
      <c r="G1161" s="119"/>
      <c r="H1161" s="119"/>
      <c r="I1161" s="119"/>
      <c r="J1161" s="119"/>
      <c r="K1161" s="119"/>
      <c r="L1161" s="119"/>
      <c r="M1161" s="119"/>
      <c r="S1161" s="181"/>
      <c r="T1161" s="185"/>
      <c r="U1161" s="186"/>
      <c r="V1161" s="182"/>
      <c r="W1161" s="184"/>
      <c r="X1161" s="187"/>
      <c r="Y1161" s="188"/>
      <c r="Z1161" s="189"/>
    </row>
    <row r="1162" spans="2:26">
      <c r="B1162" s="9"/>
      <c r="C1162" s="119"/>
      <c r="D1162" s="119"/>
      <c r="E1162" s="119"/>
      <c r="F1162" s="119"/>
      <c r="G1162" s="119"/>
      <c r="H1162" s="119"/>
      <c r="I1162" s="119"/>
      <c r="J1162" s="119"/>
      <c r="K1162" s="119"/>
      <c r="L1162" s="119"/>
      <c r="M1162" s="119"/>
      <c r="S1162" s="181"/>
      <c r="T1162" s="185"/>
      <c r="U1162" s="186"/>
      <c r="V1162" s="182"/>
      <c r="W1162" s="184"/>
      <c r="X1162" s="187"/>
      <c r="Y1162" s="188"/>
      <c r="Z1162" s="189"/>
    </row>
    <row r="1163" spans="2:26">
      <c r="B1163" s="9"/>
      <c r="C1163" s="119"/>
      <c r="D1163" s="119"/>
      <c r="E1163" s="119"/>
      <c r="F1163" s="119"/>
      <c r="G1163" s="119"/>
      <c r="H1163" s="119"/>
      <c r="I1163" s="119"/>
      <c r="J1163" s="119"/>
      <c r="K1163" s="119"/>
      <c r="L1163" s="119"/>
      <c r="M1163" s="119"/>
      <c r="S1163" s="181"/>
      <c r="T1163" s="185"/>
      <c r="U1163" s="186"/>
      <c r="V1163" s="182"/>
      <c r="W1163" s="184"/>
      <c r="X1163" s="187"/>
      <c r="Y1163" s="188"/>
      <c r="Z1163" s="189"/>
    </row>
    <row r="1164" spans="2:26">
      <c r="B1164" s="9"/>
      <c r="C1164" s="119"/>
      <c r="D1164" s="119"/>
      <c r="E1164" s="119"/>
      <c r="F1164" s="119"/>
      <c r="G1164" s="119"/>
      <c r="H1164" s="119"/>
      <c r="I1164" s="119"/>
      <c r="J1164" s="119"/>
      <c r="K1164" s="119"/>
      <c r="L1164" s="119"/>
      <c r="M1164" s="119"/>
      <c r="S1164" s="181"/>
      <c r="T1164" s="185"/>
      <c r="U1164" s="186"/>
      <c r="V1164" s="182"/>
      <c r="W1164" s="184"/>
      <c r="X1164" s="187"/>
      <c r="Y1164" s="188"/>
      <c r="Z1164" s="189"/>
    </row>
    <row r="1165" spans="2:26" ht="16.5" customHeight="1">
      <c r="B1165" s="9"/>
      <c r="C1165" s="119"/>
      <c r="D1165" s="119"/>
      <c r="E1165" s="119"/>
      <c r="F1165" s="119"/>
      <c r="G1165" s="119"/>
      <c r="H1165" s="119"/>
      <c r="I1165" s="119"/>
      <c r="J1165" s="119"/>
      <c r="K1165" s="119"/>
      <c r="L1165" s="119"/>
      <c r="M1165" s="119"/>
      <c r="S1165" s="181"/>
      <c r="T1165" s="185"/>
      <c r="U1165" s="186"/>
      <c r="V1165" s="182"/>
      <c r="W1165" s="184"/>
      <c r="X1165" s="187"/>
      <c r="Y1165" s="188"/>
      <c r="Z1165" s="189"/>
    </row>
    <row r="1166" spans="2:26" ht="16.5" customHeight="1">
      <c r="B1166" s="9"/>
      <c r="C1166" s="119"/>
      <c r="D1166" s="119"/>
      <c r="E1166" s="119"/>
      <c r="F1166" s="119"/>
      <c r="G1166" s="119"/>
      <c r="H1166" s="119"/>
      <c r="I1166" s="119"/>
      <c r="J1166" s="119"/>
      <c r="K1166" s="119"/>
      <c r="L1166" s="119"/>
      <c r="M1166" s="119"/>
      <c r="S1166" s="181"/>
      <c r="T1166" s="185"/>
      <c r="U1166" s="186"/>
      <c r="V1166" s="182"/>
      <c r="W1166" s="184"/>
      <c r="X1166" s="187"/>
      <c r="Y1166" s="188"/>
      <c r="Z1166" s="189"/>
    </row>
    <row r="1167" spans="2:26" ht="16.5" customHeight="1">
      <c r="B1167" s="9"/>
      <c r="C1167" s="119"/>
      <c r="D1167" s="119"/>
      <c r="E1167" s="119"/>
      <c r="F1167" s="119"/>
      <c r="G1167" s="119"/>
      <c r="H1167" s="119"/>
      <c r="I1167" s="119"/>
      <c r="J1167" s="119"/>
      <c r="K1167" s="119"/>
      <c r="L1167" s="119"/>
      <c r="M1167" s="119"/>
      <c r="S1167" s="181"/>
      <c r="T1167" s="185"/>
      <c r="U1167" s="186"/>
      <c r="V1167" s="182"/>
      <c r="W1167" s="184"/>
      <c r="X1167" s="187"/>
      <c r="Y1167" s="188"/>
      <c r="Z1167" s="189"/>
    </row>
    <row r="1168" spans="2:26">
      <c r="B1168" s="9"/>
      <c r="C1168" s="119"/>
      <c r="D1168" s="119"/>
      <c r="E1168" s="119"/>
      <c r="F1168" s="119"/>
      <c r="G1168" s="119"/>
      <c r="H1168" s="119"/>
      <c r="I1168" s="119"/>
      <c r="J1168" s="119"/>
      <c r="K1168" s="119"/>
      <c r="L1168" s="119"/>
      <c r="M1168" s="119"/>
      <c r="S1168" s="181"/>
      <c r="T1168" s="185"/>
      <c r="U1168" s="186"/>
      <c r="V1168" s="182"/>
      <c r="W1168" s="184"/>
      <c r="X1168" s="187"/>
      <c r="Y1168" s="188"/>
      <c r="Z1168" s="189"/>
    </row>
    <row r="1169" spans="2:26">
      <c r="B1169" s="9"/>
      <c r="C1169" s="119"/>
      <c r="D1169" s="119"/>
      <c r="E1169" s="119"/>
      <c r="F1169" s="119"/>
      <c r="G1169" s="119"/>
      <c r="H1169" s="119"/>
      <c r="I1169" s="119"/>
      <c r="J1169" s="119"/>
      <c r="K1169" s="119"/>
      <c r="L1169" s="119"/>
      <c r="M1169" s="119"/>
      <c r="S1169" s="181"/>
      <c r="T1169" s="185"/>
      <c r="U1169" s="186"/>
      <c r="V1169" s="182"/>
      <c r="W1169" s="184"/>
      <c r="X1169" s="187"/>
      <c r="Y1169" s="188"/>
      <c r="Z1169" s="189"/>
    </row>
    <row r="1170" spans="2:26">
      <c r="B1170" s="9"/>
      <c r="C1170" s="119"/>
      <c r="D1170" s="119"/>
      <c r="E1170" s="119"/>
      <c r="F1170" s="119"/>
      <c r="G1170" s="119"/>
      <c r="H1170" s="119"/>
      <c r="I1170" s="119"/>
      <c r="J1170" s="119"/>
      <c r="K1170" s="119"/>
      <c r="L1170" s="119"/>
      <c r="M1170" s="119"/>
      <c r="S1170" s="181"/>
      <c r="T1170" s="185"/>
      <c r="U1170" s="186"/>
      <c r="V1170" s="182"/>
      <c r="W1170" s="184"/>
      <c r="X1170" s="187"/>
      <c r="Y1170" s="188"/>
      <c r="Z1170" s="189"/>
    </row>
    <row r="1171" spans="2:26">
      <c r="B1171" s="9"/>
      <c r="C1171" s="119"/>
      <c r="D1171" s="119"/>
      <c r="E1171" s="119"/>
      <c r="F1171" s="119"/>
      <c r="G1171" s="119"/>
      <c r="H1171" s="119"/>
      <c r="I1171" s="119"/>
      <c r="J1171" s="119"/>
      <c r="K1171" s="119"/>
      <c r="L1171" s="119"/>
      <c r="M1171" s="119"/>
      <c r="S1171" s="181"/>
      <c r="T1171" s="185"/>
      <c r="U1171" s="186"/>
      <c r="V1171" s="182"/>
      <c r="W1171" s="184"/>
      <c r="X1171" s="187"/>
      <c r="Y1171" s="188"/>
      <c r="Z1171" s="189"/>
    </row>
    <row r="1172" spans="2:26">
      <c r="B1172" s="9"/>
      <c r="C1172" s="119"/>
      <c r="D1172" s="119"/>
      <c r="E1172" s="119"/>
      <c r="F1172" s="119"/>
      <c r="G1172" s="119"/>
      <c r="H1172" s="119"/>
      <c r="I1172" s="119"/>
      <c r="J1172" s="119"/>
      <c r="K1172" s="119"/>
      <c r="L1172" s="119"/>
      <c r="M1172" s="119"/>
      <c r="S1172" s="181"/>
      <c r="T1172" s="185"/>
      <c r="U1172" s="186"/>
      <c r="V1172" s="182"/>
      <c r="W1172" s="184"/>
      <c r="X1172" s="187"/>
      <c r="Y1172" s="188"/>
      <c r="Z1172" s="189"/>
    </row>
    <row r="1173" spans="2:26">
      <c r="B1173" s="9"/>
      <c r="C1173" s="119"/>
      <c r="D1173" s="119"/>
      <c r="E1173" s="119"/>
      <c r="F1173" s="119"/>
      <c r="G1173" s="119"/>
      <c r="H1173" s="119"/>
      <c r="I1173" s="119"/>
      <c r="J1173" s="119"/>
      <c r="K1173" s="119"/>
      <c r="L1173" s="119"/>
      <c r="M1173" s="119"/>
      <c r="S1173" s="181"/>
      <c r="T1173" s="185"/>
      <c r="U1173" s="186"/>
      <c r="V1173" s="182"/>
      <c r="W1173" s="184"/>
      <c r="X1173" s="187"/>
      <c r="Y1173" s="188"/>
      <c r="Z1173" s="189"/>
    </row>
    <row r="1174" spans="2:26">
      <c r="B1174" s="9"/>
      <c r="C1174" s="119"/>
      <c r="D1174" s="119"/>
      <c r="E1174" s="119"/>
      <c r="F1174" s="119"/>
      <c r="G1174" s="119"/>
      <c r="H1174" s="119"/>
      <c r="I1174" s="119"/>
      <c r="J1174" s="119"/>
      <c r="K1174" s="119"/>
      <c r="L1174" s="119"/>
      <c r="M1174" s="119"/>
      <c r="S1174" s="181"/>
      <c r="T1174" s="185"/>
      <c r="U1174" s="186"/>
      <c r="V1174" s="182"/>
      <c r="W1174" s="184"/>
      <c r="X1174" s="187"/>
      <c r="Y1174" s="188"/>
      <c r="Z1174" s="189"/>
    </row>
    <row r="1175" spans="2:26">
      <c r="B1175" s="9"/>
      <c r="C1175" s="119"/>
      <c r="D1175" s="119"/>
      <c r="E1175" s="119"/>
      <c r="F1175" s="119"/>
      <c r="G1175" s="119"/>
      <c r="H1175" s="119"/>
      <c r="I1175" s="119"/>
      <c r="J1175" s="119"/>
      <c r="K1175" s="119"/>
      <c r="L1175" s="119"/>
      <c r="M1175" s="119"/>
      <c r="S1175" s="181"/>
      <c r="T1175" s="185"/>
      <c r="U1175" s="186"/>
      <c r="V1175" s="182"/>
      <c r="W1175" s="184"/>
      <c r="X1175" s="187"/>
      <c r="Y1175" s="188"/>
      <c r="Z1175" s="189"/>
    </row>
    <row r="1176" spans="2:26">
      <c r="B1176" s="9"/>
      <c r="C1176" s="119"/>
      <c r="D1176" s="119"/>
      <c r="E1176" s="119"/>
      <c r="F1176" s="119"/>
      <c r="G1176" s="119"/>
      <c r="H1176" s="119"/>
      <c r="I1176" s="119"/>
      <c r="J1176" s="119"/>
      <c r="K1176" s="119"/>
      <c r="L1176" s="119"/>
      <c r="M1176" s="119"/>
      <c r="S1176" s="181"/>
      <c r="T1176" s="185"/>
      <c r="U1176" s="186"/>
      <c r="V1176" s="182"/>
      <c r="W1176" s="184"/>
      <c r="X1176" s="187"/>
      <c r="Y1176" s="188"/>
      <c r="Z1176" s="189"/>
    </row>
    <row r="1177" spans="2:26">
      <c r="B1177" s="9"/>
      <c r="C1177" s="119"/>
      <c r="D1177" s="119"/>
      <c r="E1177" s="119"/>
      <c r="F1177" s="119"/>
      <c r="G1177" s="119"/>
      <c r="H1177" s="119"/>
      <c r="I1177" s="119"/>
      <c r="J1177" s="119"/>
      <c r="K1177" s="119"/>
      <c r="L1177" s="119"/>
      <c r="M1177" s="119"/>
      <c r="S1177" s="181"/>
      <c r="T1177" s="185"/>
      <c r="U1177" s="186"/>
      <c r="V1177" s="182"/>
      <c r="W1177" s="184"/>
      <c r="X1177" s="187"/>
      <c r="Y1177" s="188"/>
      <c r="Z1177" s="189"/>
    </row>
    <row r="1178" spans="2:26">
      <c r="B1178" s="9"/>
      <c r="C1178" s="119"/>
      <c r="D1178" s="119"/>
      <c r="E1178" s="119"/>
      <c r="F1178" s="119"/>
      <c r="G1178" s="119"/>
      <c r="H1178" s="119"/>
      <c r="I1178" s="119"/>
      <c r="J1178" s="119"/>
      <c r="K1178" s="119"/>
      <c r="L1178" s="119"/>
      <c r="M1178" s="119"/>
      <c r="S1178" s="181"/>
      <c r="T1178" s="185"/>
      <c r="U1178" s="186"/>
      <c r="V1178" s="182"/>
      <c r="W1178" s="184"/>
      <c r="X1178" s="187"/>
      <c r="Y1178" s="188"/>
      <c r="Z1178" s="189"/>
    </row>
    <row r="1179" spans="2:26">
      <c r="B1179" s="9"/>
      <c r="C1179" s="119"/>
      <c r="D1179" s="119"/>
      <c r="E1179" s="119"/>
      <c r="F1179" s="119"/>
      <c r="G1179" s="119"/>
      <c r="H1179" s="119"/>
      <c r="I1179" s="119"/>
      <c r="J1179" s="119"/>
      <c r="K1179" s="119"/>
      <c r="L1179" s="119"/>
      <c r="M1179" s="119"/>
      <c r="S1179" s="181"/>
      <c r="T1179" s="185"/>
      <c r="U1179" s="186"/>
      <c r="V1179" s="182"/>
      <c r="W1179" s="184"/>
      <c r="X1179" s="187"/>
      <c r="Y1179" s="188"/>
      <c r="Z1179" s="189"/>
    </row>
    <row r="1180" spans="2:26">
      <c r="B1180" s="9"/>
      <c r="C1180" s="119"/>
      <c r="D1180" s="119"/>
      <c r="E1180" s="119"/>
      <c r="F1180" s="119"/>
      <c r="G1180" s="119"/>
      <c r="H1180" s="119"/>
      <c r="I1180" s="119"/>
      <c r="J1180" s="119"/>
      <c r="K1180" s="119"/>
      <c r="L1180" s="119"/>
      <c r="M1180" s="119"/>
      <c r="S1180" s="181"/>
      <c r="T1180" s="185"/>
      <c r="U1180" s="186"/>
      <c r="V1180" s="182"/>
      <c r="W1180" s="184"/>
      <c r="X1180" s="187"/>
      <c r="Y1180" s="188"/>
      <c r="Z1180" s="189"/>
    </row>
    <row r="1181" spans="2:26">
      <c r="B1181" s="9"/>
      <c r="C1181" s="119"/>
      <c r="D1181" s="119"/>
      <c r="E1181" s="119"/>
      <c r="F1181" s="119"/>
      <c r="G1181" s="119"/>
      <c r="H1181" s="119"/>
      <c r="I1181" s="119"/>
      <c r="J1181" s="119"/>
      <c r="K1181" s="119"/>
      <c r="L1181" s="119"/>
      <c r="M1181" s="119"/>
      <c r="S1181" s="181"/>
      <c r="T1181" s="185"/>
      <c r="U1181" s="186"/>
      <c r="V1181" s="182"/>
      <c r="W1181" s="184"/>
      <c r="X1181" s="187"/>
      <c r="Y1181" s="188"/>
      <c r="Z1181" s="189"/>
    </row>
    <row r="1182" spans="2:26">
      <c r="B1182" s="9"/>
      <c r="C1182" s="119"/>
      <c r="D1182" s="119"/>
      <c r="E1182" s="119"/>
      <c r="F1182" s="119"/>
      <c r="G1182" s="119"/>
      <c r="H1182" s="119"/>
      <c r="I1182" s="119"/>
      <c r="J1182" s="119"/>
      <c r="K1182" s="119"/>
      <c r="L1182" s="119"/>
      <c r="M1182" s="119"/>
      <c r="S1182" s="181"/>
      <c r="T1182" s="185"/>
      <c r="U1182" s="186"/>
      <c r="V1182" s="182"/>
      <c r="W1182" s="184"/>
      <c r="X1182" s="187"/>
      <c r="Y1182" s="188"/>
      <c r="Z1182" s="189"/>
    </row>
    <row r="1183" spans="2:26">
      <c r="B1183" s="9"/>
      <c r="C1183" s="119"/>
      <c r="D1183" s="119"/>
      <c r="E1183" s="119"/>
      <c r="F1183" s="119"/>
      <c r="G1183" s="119"/>
      <c r="H1183" s="119"/>
      <c r="I1183" s="119"/>
      <c r="J1183" s="119"/>
      <c r="K1183" s="119"/>
      <c r="L1183" s="119"/>
      <c r="M1183" s="119"/>
      <c r="S1183" s="181"/>
      <c r="T1183" s="185"/>
      <c r="U1183" s="186"/>
      <c r="V1183" s="182"/>
      <c r="W1183" s="184"/>
      <c r="X1183" s="187"/>
      <c r="Y1183" s="188"/>
      <c r="Z1183" s="189"/>
    </row>
    <row r="1184" spans="2:26">
      <c r="B1184" s="9"/>
      <c r="C1184" s="119"/>
      <c r="D1184" s="119"/>
      <c r="E1184" s="119"/>
      <c r="F1184" s="119"/>
      <c r="G1184" s="119"/>
      <c r="H1184" s="119"/>
      <c r="I1184" s="119"/>
      <c r="J1184" s="119"/>
      <c r="K1184" s="119"/>
      <c r="L1184" s="119"/>
      <c r="M1184" s="119"/>
      <c r="S1184" s="181"/>
      <c r="T1184" s="185"/>
      <c r="U1184" s="186"/>
      <c r="V1184" s="182"/>
      <c r="W1184" s="184"/>
      <c r="X1184" s="187"/>
      <c r="Y1184" s="188"/>
      <c r="Z1184" s="189"/>
    </row>
    <row r="1185" spans="2:26">
      <c r="B1185" s="9"/>
      <c r="C1185" s="119"/>
      <c r="D1185" s="119"/>
      <c r="E1185" s="119"/>
      <c r="F1185" s="119"/>
      <c r="G1185" s="119"/>
      <c r="H1185" s="119"/>
      <c r="I1185" s="119"/>
      <c r="J1185" s="119"/>
      <c r="K1185" s="119"/>
      <c r="L1185" s="119"/>
      <c r="M1185" s="119"/>
      <c r="S1185" s="181"/>
      <c r="T1185" s="185"/>
      <c r="U1185" s="186"/>
      <c r="V1185" s="182"/>
      <c r="W1185" s="184"/>
      <c r="X1185" s="187"/>
      <c r="Y1185" s="188"/>
      <c r="Z1185" s="189"/>
    </row>
    <row r="1186" spans="2:26">
      <c r="B1186" s="9"/>
      <c r="C1186" s="119"/>
      <c r="D1186" s="119"/>
      <c r="E1186" s="119"/>
      <c r="F1186" s="119"/>
      <c r="G1186" s="119"/>
      <c r="H1186" s="119"/>
      <c r="I1186" s="119"/>
      <c r="J1186" s="119"/>
      <c r="K1186" s="119"/>
      <c r="L1186" s="119"/>
      <c r="M1186" s="119"/>
      <c r="S1186" s="181"/>
      <c r="T1186" s="185"/>
      <c r="U1186" s="186"/>
      <c r="V1186" s="182"/>
      <c r="W1186" s="184"/>
      <c r="X1186" s="187"/>
      <c r="Y1186" s="188"/>
      <c r="Z1186" s="189"/>
    </row>
    <row r="1187" spans="2:26">
      <c r="B1187" s="9"/>
      <c r="C1187" s="119"/>
      <c r="D1187" s="119"/>
      <c r="E1187" s="119"/>
      <c r="F1187" s="119"/>
      <c r="G1187" s="119"/>
      <c r="H1187" s="119"/>
      <c r="I1187" s="119"/>
      <c r="J1187" s="119"/>
      <c r="K1187" s="119"/>
      <c r="L1187" s="119"/>
      <c r="M1187" s="119"/>
      <c r="S1187" s="181"/>
      <c r="T1187" s="185"/>
      <c r="U1187" s="186"/>
      <c r="V1187" s="182"/>
      <c r="W1187" s="184"/>
      <c r="X1187" s="187"/>
      <c r="Y1187" s="188"/>
      <c r="Z1187" s="189"/>
    </row>
    <row r="1188" spans="2:26">
      <c r="B1188" s="9"/>
      <c r="C1188" s="119"/>
      <c r="D1188" s="119"/>
      <c r="E1188" s="119"/>
      <c r="F1188" s="119"/>
      <c r="G1188" s="119"/>
      <c r="H1188" s="119"/>
      <c r="I1188" s="119"/>
      <c r="J1188" s="119"/>
      <c r="K1188" s="119"/>
      <c r="L1188" s="119"/>
      <c r="M1188" s="119"/>
      <c r="S1188" s="181"/>
      <c r="T1188" s="185"/>
      <c r="U1188" s="186"/>
      <c r="V1188" s="182"/>
      <c r="W1188" s="184"/>
      <c r="X1188" s="187"/>
      <c r="Y1188" s="188"/>
      <c r="Z1188" s="189"/>
    </row>
    <row r="1189" spans="2:26">
      <c r="B1189" s="9"/>
      <c r="C1189" s="119"/>
      <c r="D1189" s="119"/>
      <c r="E1189" s="119"/>
      <c r="F1189" s="119"/>
      <c r="G1189" s="119"/>
      <c r="H1189" s="119"/>
      <c r="I1189" s="119"/>
      <c r="J1189" s="119"/>
      <c r="K1189" s="119"/>
      <c r="L1189" s="119"/>
      <c r="M1189" s="119"/>
      <c r="S1189" s="181"/>
      <c r="T1189" s="185"/>
      <c r="U1189" s="186"/>
      <c r="V1189" s="182"/>
      <c r="W1189" s="184"/>
      <c r="X1189" s="187"/>
      <c r="Y1189" s="188"/>
      <c r="Z1189" s="189"/>
    </row>
    <row r="1190" spans="2:26">
      <c r="B1190" s="9"/>
      <c r="C1190" s="119"/>
      <c r="D1190" s="119"/>
      <c r="E1190" s="119"/>
      <c r="F1190" s="119"/>
      <c r="G1190" s="119"/>
      <c r="H1190" s="119"/>
      <c r="I1190" s="119"/>
      <c r="J1190" s="119"/>
      <c r="K1190" s="119"/>
      <c r="L1190" s="119"/>
      <c r="M1190" s="119"/>
      <c r="S1190" s="181"/>
      <c r="T1190" s="185"/>
      <c r="U1190" s="186"/>
      <c r="V1190" s="182"/>
      <c r="W1190" s="184"/>
      <c r="X1190" s="187"/>
      <c r="Y1190" s="188"/>
      <c r="Z1190" s="189"/>
    </row>
    <row r="1191" spans="2:26">
      <c r="B1191" s="9"/>
      <c r="C1191" s="119"/>
      <c r="D1191" s="119"/>
      <c r="E1191" s="119"/>
      <c r="F1191" s="119"/>
      <c r="G1191" s="119"/>
      <c r="H1191" s="119"/>
      <c r="I1191" s="119"/>
      <c r="J1191" s="119"/>
      <c r="K1191" s="119"/>
      <c r="L1191" s="119"/>
      <c r="M1191" s="119"/>
      <c r="S1191" s="181"/>
      <c r="T1191" s="185"/>
      <c r="U1191" s="186"/>
      <c r="V1191" s="182"/>
      <c r="W1191" s="184"/>
      <c r="X1191" s="187"/>
      <c r="Y1191" s="188"/>
      <c r="Z1191" s="189"/>
    </row>
    <row r="1192" spans="2:26">
      <c r="B1192" s="9"/>
      <c r="C1192" s="119"/>
      <c r="D1192" s="119"/>
      <c r="E1192" s="119"/>
      <c r="F1192" s="119"/>
      <c r="G1192" s="119"/>
      <c r="H1192" s="119"/>
      <c r="I1192" s="119"/>
      <c r="J1192" s="119"/>
      <c r="K1192" s="119"/>
      <c r="L1192" s="119"/>
      <c r="M1192" s="119"/>
      <c r="S1192" s="181"/>
      <c r="T1192" s="185"/>
      <c r="U1192" s="186"/>
      <c r="V1192" s="182"/>
      <c r="W1192" s="184"/>
      <c r="X1192" s="187"/>
      <c r="Y1192" s="188"/>
      <c r="Z1192" s="189"/>
    </row>
    <row r="1193" spans="2:26">
      <c r="B1193" s="9"/>
      <c r="C1193" s="119"/>
      <c r="D1193" s="119"/>
      <c r="E1193" s="119"/>
      <c r="F1193" s="119"/>
      <c r="G1193" s="119"/>
      <c r="H1193" s="119"/>
      <c r="I1193" s="119"/>
      <c r="J1193" s="119"/>
      <c r="K1193" s="119"/>
      <c r="L1193" s="119"/>
      <c r="M1193" s="119"/>
      <c r="S1193" s="181"/>
      <c r="T1193" s="185"/>
      <c r="U1193" s="186"/>
      <c r="V1193" s="182"/>
      <c r="W1193" s="184"/>
      <c r="X1193" s="187"/>
      <c r="Y1193" s="188"/>
      <c r="Z1193" s="189"/>
    </row>
    <row r="1194" spans="2:26">
      <c r="B1194" s="9"/>
      <c r="C1194" s="119"/>
      <c r="D1194" s="119"/>
      <c r="E1194" s="119"/>
      <c r="F1194" s="119"/>
      <c r="G1194" s="119"/>
      <c r="H1194" s="119"/>
      <c r="I1194" s="119"/>
      <c r="J1194" s="119"/>
      <c r="K1194" s="119"/>
      <c r="L1194" s="119"/>
      <c r="M1194" s="119"/>
      <c r="S1194" s="181"/>
      <c r="T1194" s="185"/>
      <c r="U1194" s="186"/>
      <c r="V1194" s="182"/>
      <c r="W1194" s="184"/>
      <c r="X1194" s="187"/>
      <c r="Y1194" s="188"/>
      <c r="Z1194" s="189"/>
    </row>
    <row r="1195" spans="2:26">
      <c r="B1195" s="9"/>
      <c r="C1195" s="119"/>
      <c r="D1195" s="119"/>
      <c r="E1195" s="119"/>
      <c r="F1195" s="119"/>
      <c r="G1195" s="119"/>
      <c r="H1195" s="119"/>
      <c r="I1195" s="119"/>
      <c r="J1195" s="119"/>
      <c r="K1195" s="119"/>
      <c r="L1195" s="119"/>
      <c r="M1195" s="119"/>
      <c r="S1195" s="181"/>
      <c r="T1195" s="185"/>
      <c r="U1195" s="186"/>
      <c r="V1195" s="182"/>
      <c r="W1195" s="184"/>
      <c r="X1195" s="187"/>
      <c r="Y1195" s="188"/>
      <c r="Z1195" s="189"/>
    </row>
    <row r="1196" spans="2:26">
      <c r="B1196" s="9"/>
      <c r="C1196" s="119"/>
      <c r="D1196" s="119"/>
      <c r="E1196" s="119"/>
      <c r="F1196" s="119"/>
      <c r="G1196" s="119"/>
      <c r="H1196" s="119"/>
      <c r="I1196" s="119"/>
      <c r="J1196" s="119"/>
      <c r="K1196" s="119"/>
      <c r="L1196" s="119"/>
      <c r="M1196" s="119"/>
      <c r="S1196" s="181"/>
      <c r="T1196" s="185"/>
      <c r="U1196" s="186"/>
      <c r="V1196" s="182"/>
      <c r="W1196" s="184"/>
      <c r="X1196" s="187"/>
      <c r="Y1196" s="188"/>
      <c r="Z1196" s="189"/>
    </row>
    <row r="1197" spans="2:26">
      <c r="B1197" s="9"/>
      <c r="C1197" s="119"/>
      <c r="D1197" s="119"/>
      <c r="E1197" s="119"/>
      <c r="F1197" s="119"/>
      <c r="G1197" s="119"/>
      <c r="H1197" s="119"/>
      <c r="I1197" s="119"/>
      <c r="J1197" s="119"/>
      <c r="K1197" s="119"/>
      <c r="L1197" s="119"/>
      <c r="M1197" s="119"/>
      <c r="S1197" s="181"/>
      <c r="T1197" s="185"/>
      <c r="U1197" s="186"/>
      <c r="V1197" s="182"/>
      <c r="W1197" s="184"/>
      <c r="X1197" s="187"/>
      <c r="Y1197" s="188"/>
      <c r="Z1197" s="189"/>
    </row>
    <row r="1198" spans="2:26">
      <c r="B1198" s="9"/>
      <c r="C1198" s="119"/>
      <c r="D1198" s="119"/>
      <c r="E1198" s="119"/>
      <c r="F1198" s="119"/>
      <c r="G1198" s="119"/>
      <c r="H1198" s="119"/>
      <c r="I1198" s="119"/>
      <c r="J1198" s="119"/>
      <c r="K1198" s="119"/>
      <c r="L1198" s="119"/>
      <c r="M1198" s="119"/>
      <c r="S1198" s="181"/>
      <c r="T1198" s="185"/>
      <c r="U1198" s="186"/>
      <c r="V1198" s="182"/>
      <c r="W1198" s="184"/>
      <c r="X1198" s="187"/>
      <c r="Y1198" s="188"/>
      <c r="Z1198" s="189"/>
    </row>
    <row r="1199" spans="2:26" ht="16.5" customHeight="1">
      <c r="B1199" s="9"/>
      <c r="C1199" s="119"/>
      <c r="D1199" s="119"/>
      <c r="E1199" s="119"/>
      <c r="F1199" s="119"/>
      <c r="G1199" s="119"/>
      <c r="H1199" s="119"/>
      <c r="I1199" s="119"/>
      <c r="J1199" s="119"/>
      <c r="K1199" s="119"/>
      <c r="L1199" s="119"/>
      <c r="M1199" s="119"/>
      <c r="S1199" s="181"/>
      <c r="T1199" s="185"/>
      <c r="U1199" s="186"/>
      <c r="V1199" s="182"/>
      <c r="W1199" s="184"/>
      <c r="X1199" s="187"/>
      <c r="Y1199" s="188"/>
      <c r="Z1199" s="189"/>
    </row>
    <row r="1200" spans="2:26">
      <c r="B1200" s="9"/>
      <c r="C1200" s="119"/>
      <c r="D1200" s="119"/>
      <c r="E1200" s="119"/>
      <c r="F1200" s="119"/>
      <c r="G1200" s="119"/>
      <c r="H1200" s="119"/>
      <c r="I1200" s="119"/>
      <c r="J1200" s="119"/>
      <c r="K1200" s="119"/>
      <c r="L1200" s="119"/>
      <c r="M1200" s="119"/>
      <c r="S1200" s="181"/>
      <c r="T1200" s="185"/>
      <c r="U1200" s="186"/>
      <c r="V1200" s="182"/>
      <c r="W1200" s="184"/>
      <c r="X1200" s="187"/>
      <c r="Y1200" s="188"/>
      <c r="Z1200" s="189"/>
    </row>
    <row r="1201" spans="2:26">
      <c r="B1201" s="9"/>
      <c r="C1201" s="119"/>
      <c r="D1201" s="119"/>
      <c r="E1201" s="119"/>
      <c r="F1201" s="119"/>
      <c r="G1201" s="119"/>
      <c r="H1201" s="119"/>
      <c r="I1201" s="119"/>
      <c r="J1201" s="119"/>
      <c r="K1201" s="119"/>
      <c r="L1201" s="119"/>
      <c r="M1201" s="119"/>
      <c r="S1201" s="181"/>
      <c r="T1201" s="185"/>
      <c r="U1201" s="186"/>
      <c r="V1201" s="182"/>
      <c r="W1201" s="184"/>
      <c r="X1201" s="187"/>
      <c r="Y1201" s="188"/>
      <c r="Z1201" s="189"/>
    </row>
    <row r="1202" spans="2:26">
      <c r="B1202" s="9"/>
      <c r="C1202" s="119"/>
      <c r="D1202" s="119"/>
      <c r="E1202" s="119"/>
      <c r="F1202" s="119"/>
      <c r="G1202" s="119"/>
      <c r="H1202" s="119"/>
      <c r="I1202" s="119"/>
      <c r="J1202" s="119"/>
      <c r="K1202" s="119"/>
      <c r="L1202" s="119"/>
      <c r="M1202" s="119"/>
      <c r="S1202" s="181"/>
      <c r="T1202" s="185"/>
      <c r="U1202" s="186"/>
      <c r="V1202" s="182"/>
      <c r="W1202" s="184"/>
      <c r="X1202" s="187"/>
      <c r="Y1202" s="188"/>
      <c r="Z1202" s="189"/>
    </row>
    <row r="1203" spans="2:26">
      <c r="B1203" s="9"/>
      <c r="C1203" s="119"/>
      <c r="D1203" s="119"/>
      <c r="E1203" s="119"/>
      <c r="F1203" s="119"/>
      <c r="G1203" s="119"/>
      <c r="H1203" s="119"/>
      <c r="I1203" s="119"/>
      <c r="J1203" s="119"/>
      <c r="K1203" s="119"/>
      <c r="L1203" s="119"/>
      <c r="M1203" s="119"/>
      <c r="S1203" s="181"/>
      <c r="T1203" s="185"/>
      <c r="U1203" s="186"/>
      <c r="V1203" s="182"/>
      <c r="W1203" s="184"/>
      <c r="X1203" s="187"/>
      <c r="Y1203" s="188"/>
      <c r="Z1203" s="189"/>
    </row>
    <row r="1204" spans="2:26" ht="16.5" customHeight="1">
      <c r="B1204" s="9"/>
      <c r="C1204" s="119"/>
      <c r="D1204" s="119"/>
      <c r="E1204" s="119"/>
      <c r="F1204" s="119"/>
      <c r="G1204" s="119"/>
      <c r="H1204" s="119"/>
      <c r="I1204" s="119"/>
      <c r="J1204" s="119"/>
      <c r="K1204" s="119"/>
      <c r="L1204" s="119"/>
      <c r="M1204" s="119"/>
      <c r="S1204" s="181"/>
      <c r="T1204" s="185"/>
      <c r="U1204" s="186"/>
      <c r="V1204" s="182"/>
      <c r="W1204" s="184"/>
      <c r="X1204" s="187"/>
      <c r="Y1204" s="188"/>
      <c r="Z1204" s="189"/>
    </row>
    <row r="1205" spans="2:26" ht="16.5" customHeight="1">
      <c r="B1205" s="9"/>
      <c r="C1205" s="119"/>
      <c r="D1205" s="119"/>
      <c r="E1205" s="119"/>
      <c r="F1205" s="119"/>
      <c r="G1205" s="119"/>
      <c r="H1205" s="119"/>
      <c r="I1205" s="119"/>
      <c r="J1205" s="119"/>
      <c r="K1205" s="119"/>
      <c r="L1205" s="119"/>
      <c r="M1205" s="119"/>
      <c r="S1205" s="181"/>
      <c r="T1205" s="185"/>
      <c r="U1205" s="186"/>
      <c r="V1205" s="182"/>
      <c r="W1205" s="184"/>
      <c r="X1205" s="187"/>
      <c r="Y1205" s="188"/>
      <c r="Z1205" s="189"/>
    </row>
    <row r="1206" spans="2:26">
      <c r="B1206" s="9"/>
      <c r="C1206" s="119"/>
      <c r="D1206" s="119"/>
      <c r="E1206" s="119"/>
      <c r="F1206" s="119"/>
      <c r="G1206" s="119"/>
      <c r="H1206" s="119"/>
      <c r="I1206" s="119"/>
      <c r="J1206" s="119"/>
      <c r="K1206" s="119"/>
      <c r="L1206" s="119"/>
      <c r="M1206" s="119"/>
      <c r="S1206" s="181"/>
      <c r="T1206" s="185"/>
      <c r="U1206" s="186"/>
      <c r="V1206" s="182"/>
      <c r="W1206" s="184"/>
      <c r="X1206" s="187"/>
      <c r="Y1206" s="188"/>
      <c r="Z1206" s="189"/>
    </row>
    <row r="1207" spans="2:26">
      <c r="B1207" s="9"/>
      <c r="C1207" s="119"/>
      <c r="D1207" s="119"/>
      <c r="E1207" s="119"/>
      <c r="F1207" s="119"/>
      <c r="G1207" s="119"/>
      <c r="H1207" s="119"/>
      <c r="I1207" s="119"/>
      <c r="J1207" s="119"/>
      <c r="K1207" s="119"/>
      <c r="L1207" s="119"/>
      <c r="M1207" s="119"/>
      <c r="S1207" s="181"/>
      <c r="T1207" s="185"/>
      <c r="U1207" s="186"/>
      <c r="V1207" s="182"/>
      <c r="W1207" s="184"/>
      <c r="X1207" s="187"/>
      <c r="Y1207" s="188"/>
      <c r="Z1207" s="189"/>
    </row>
    <row r="1208" spans="2:26">
      <c r="B1208" s="9"/>
      <c r="C1208" s="119"/>
      <c r="D1208" s="119"/>
      <c r="E1208" s="119"/>
      <c r="F1208" s="119"/>
      <c r="G1208" s="119"/>
      <c r="H1208" s="119"/>
      <c r="I1208" s="119"/>
      <c r="J1208" s="119"/>
      <c r="K1208" s="119"/>
      <c r="L1208" s="119"/>
      <c r="M1208" s="119"/>
      <c r="S1208" s="181"/>
      <c r="T1208" s="185"/>
      <c r="U1208" s="186"/>
      <c r="V1208" s="182"/>
      <c r="W1208" s="184"/>
      <c r="X1208" s="187"/>
      <c r="Y1208" s="188"/>
      <c r="Z1208" s="189"/>
    </row>
    <row r="1209" spans="2:26">
      <c r="B1209" s="9"/>
      <c r="C1209" s="119"/>
      <c r="D1209" s="119"/>
      <c r="E1209" s="119"/>
      <c r="F1209" s="119"/>
      <c r="G1209" s="119"/>
      <c r="H1209" s="119"/>
      <c r="I1209" s="119"/>
      <c r="J1209" s="119"/>
      <c r="K1209" s="119"/>
      <c r="L1209" s="119"/>
      <c r="M1209" s="119"/>
      <c r="S1209" s="181"/>
      <c r="T1209" s="185"/>
      <c r="U1209" s="186"/>
      <c r="V1209" s="182"/>
      <c r="W1209" s="184"/>
      <c r="X1209" s="187"/>
      <c r="Y1209" s="188"/>
      <c r="Z1209" s="189"/>
    </row>
    <row r="1210" spans="2:26">
      <c r="B1210" s="9"/>
      <c r="C1210" s="119"/>
      <c r="D1210" s="119"/>
      <c r="E1210" s="119"/>
      <c r="F1210" s="119"/>
      <c r="G1210" s="119"/>
      <c r="H1210" s="119"/>
      <c r="I1210" s="119"/>
      <c r="J1210" s="119"/>
      <c r="K1210" s="119"/>
      <c r="L1210" s="119"/>
      <c r="M1210" s="119"/>
      <c r="S1210" s="181"/>
      <c r="T1210" s="185"/>
      <c r="U1210" s="186"/>
      <c r="V1210" s="182"/>
      <c r="W1210" s="184"/>
      <c r="X1210" s="187"/>
      <c r="Y1210" s="188"/>
      <c r="Z1210" s="189"/>
    </row>
    <row r="1211" spans="2:26" ht="16.5" customHeight="1">
      <c r="B1211" s="9"/>
      <c r="C1211" s="119"/>
      <c r="D1211" s="119"/>
      <c r="E1211" s="119"/>
      <c r="F1211" s="119"/>
      <c r="G1211" s="119"/>
      <c r="H1211" s="119"/>
      <c r="I1211" s="119"/>
      <c r="J1211" s="119"/>
      <c r="K1211" s="119"/>
      <c r="L1211" s="119"/>
      <c r="M1211" s="119"/>
      <c r="S1211" s="181"/>
      <c r="T1211" s="185"/>
      <c r="U1211" s="186"/>
      <c r="V1211" s="182"/>
      <c r="W1211" s="184"/>
      <c r="X1211" s="187"/>
      <c r="Y1211" s="188"/>
      <c r="Z1211" s="189"/>
    </row>
    <row r="1212" spans="2:26" ht="16.5" customHeight="1">
      <c r="B1212" s="9"/>
      <c r="C1212" s="119"/>
      <c r="D1212" s="119"/>
      <c r="E1212" s="119"/>
      <c r="F1212" s="119"/>
      <c r="G1212" s="119"/>
      <c r="H1212" s="119"/>
      <c r="I1212" s="119"/>
      <c r="J1212" s="119"/>
      <c r="K1212" s="119"/>
      <c r="L1212" s="119"/>
      <c r="M1212" s="119"/>
      <c r="S1212" s="181"/>
      <c r="T1212" s="185"/>
      <c r="U1212" s="186"/>
      <c r="V1212" s="182"/>
      <c r="W1212" s="184"/>
      <c r="X1212" s="187"/>
      <c r="Y1212" s="188"/>
      <c r="Z1212" s="189"/>
    </row>
    <row r="1213" spans="2:26" ht="16.5" customHeight="1">
      <c r="B1213" s="9"/>
      <c r="C1213" s="119"/>
      <c r="D1213" s="119"/>
      <c r="E1213" s="119"/>
      <c r="F1213" s="119"/>
      <c r="G1213" s="119"/>
      <c r="H1213" s="119"/>
      <c r="I1213" s="119"/>
      <c r="J1213" s="119"/>
      <c r="K1213" s="119"/>
      <c r="L1213" s="119"/>
      <c r="M1213" s="119"/>
      <c r="S1213" s="181"/>
      <c r="T1213" s="185"/>
      <c r="U1213" s="186"/>
      <c r="V1213" s="182"/>
      <c r="W1213" s="184"/>
      <c r="X1213" s="187"/>
      <c r="Y1213" s="188"/>
      <c r="Z1213" s="189"/>
    </row>
    <row r="1214" spans="2:26" ht="16.5" customHeight="1">
      <c r="B1214" s="9"/>
      <c r="C1214" s="119"/>
      <c r="D1214" s="119"/>
      <c r="E1214" s="119"/>
      <c r="F1214" s="119"/>
      <c r="G1214" s="119"/>
      <c r="H1214" s="119"/>
      <c r="I1214" s="119"/>
      <c r="J1214" s="119"/>
      <c r="K1214" s="119"/>
      <c r="L1214" s="119"/>
      <c r="M1214" s="119"/>
      <c r="S1214" s="181"/>
      <c r="T1214" s="185"/>
      <c r="U1214" s="186"/>
      <c r="V1214" s="182"/>
      <c r="W1214" s="184"/>
      <c r="X1214" s="187"/>
      <c r="Y1214" s="188"/>
      <c r="Z1214" s="189"/>
    </row>
    <row r="1215" spans="2:26" ht="16.5" customHeight="1">
      <c r="B1215" s="9"/>
      <c r="C1215" s="119"/>
      <c r="D1215" s="119"/>
      <c r="E1215" s="119"/>
      <c r="F1215" s="119"/>
      <c r="G1215" s="119"/>
      <c r="H1215" s="119"/>
      <c r="I1215" s="119"/>
      <c r="J1215" s="119"/>
      <c r="K1215" s="119"/>
      <c r="L1215" s="119"/>
      <c r="M1215" s="119"/>
      <c r="S1215" s="181"/>
      <c r="T1215" s="185"/>
      <c r="U1215" s="186"/>
      <c r="V1215" s="182"/>
      <c r="W1215" s="184"/>
      <c r="X1215" s="187"/>
      <c r="Y1215" s="188"/>
      <c r="Z1215" s="189"/>
    </row>
    <row r="1216" spans="2:26" ht="16.5" customHeight="1">
      <c r="B1216" s="9"/>
      <c r="C1216" s="119"/>
      <c r="D1216" s="119"/>
      <c r="E1216" s="119"/>
      <c r="F1216" s="119"/>
      <c r="G1216" s="119"/>
      <c r="H1216" s="119"/>
      <c r="I1216" s="119"/>
      <c r="J1216" s="119"/>
      <c r="K1216" s="119"/>
      <c r="L1216" s="119"/>
      <c r="M1216" s="119"/>
      <c r="S1216" s="181"/>
      <c r="T1216" s="185"/>
      <c r="U1216" s="186"/>
      <c r="V1216" s="182"/>
      <c r="W1216" s="184"/>
      <c r="X1216" s="187"/>
      <c r="Y1216" s="188"/>
      <c r="Z1216" s="189"/>
    </row>
    <row r="1217" spans="2:26" ht="16.5" customHeight="1">
      <c r="B1217" s="9"/>
      <c r="C1217" s="119"/>
      <c r="D1217" s="119"/>
      <c r="E1217" s="119"/>
      <c r="F1217" s="119"/>
      <c r="G1217" s="119"/>
      <c r="H1217" s="119"/>
      <c r="I1217" s="119"/>
      <c r="J1217" s="119"/>
      <c r="K1217" s="119"/>
      <c r="L1217" s="119"/>
      <c r="M1217" s="119"/>
      <c r="S1217" s="181"/>
      <c r="T1217" s="185"/>
      <c r="U1217" s="186"/>
      <c r="V1217" s="182"/>
      <c r="W1217" s="184"/>
      <c r="X1217" s="187"/>
      <c r="Y1217" s="188"/>
      <c r="Z1217" s="189"/>
    </row>
    <row r="1218" spans="2:26" ht="16.5" customHeight="1">
      <c r="B1218" s="9"/>
      <c r="C1218" s="119"/>
      <c r="D1218" s="119"/>
      <c r="E1218" s="119"/>
      <c r="F1218" s="119"/>
      <c r="G1218" s="119"/>
      <c r="H1218" s="119"/>
      <c r="I1218" s="119"/>
      <c r="J1218" s="119"/>
      <c r="K1218" s="119"/>
      <c r="L1218" s="119"/>
      <c r="M1218" s="119"/>
      <c r="S1218" s="181"/>
      <c r="T1218" s="185"/>
      <c r="U1218" s="186"/>
      <c r="V1218" s="182"/>
      <c r="W1218" s="184"/>
      <c r="X1218" s="187"/>
      <c r="Y1218" s="188"/>
      <c r="Z1218" s="189"/>
    </row>
    <row r="1219" spans="2:26" ht="16.5" customHeight="1">
      <c r="B1219" s="9"/>
      <c r="C1219" s="119"/>
      <c r="D1219" s="119"/>
      <c r="E1219" s="119"/>
      <c r="F1219" s="119"/>
      <c r="G1219" s="119"/>
      <c r="H1219" s="119"/>
      <c r="I1219" s="119"/>
      <c r="J1219" s="119"/>
      <c r="K1219" s="119"/>
      <c r="L1219" s="119"/>
      <c r="M1219" s="119"/>
      <c r="S1219" s="181"/>
      <c r="T1219" s="185"/>
      <c r="U1219" s="186"/>
      <c r="V1219" s="182"/>
      <c r="W1219" s="184"/>
      <c r="X1219" s="187"/>
      <c r="Y1219" s="188"/>
      <c r="Z1219" s="189"/>
    </row>
    <row r="1220" spans="2:26" ht="16.5" customHeight="1">
      <c r="B1220" s="9"/>
      <c r="C1220" s="119"/>
      <c r="D1220" s="119"/>
      <c r="E1220" s="119"/>
      <c r="F1220" s="119"/>
      <c r="G1220" s="119"/>
      <c r="H1220" s="119"/>
      <c r="I1220" s="119"/>
      <c r="J1220" s="119"/>
      <c r="K1220" s="119"/>
      <c r="L1220" s="119"/>
      <c r="M1220" s="119"/>
      <c r="S1220" s="181"/>
      <c r="T1220" s="185"/>
      <c r="U1220" s="186"/>
      <c r="V1220" s="182"/>
      <c r="W1220" s="184"/>
      <c r="X1220" s="187"/>
      <c r="Y1220" s="188"/>
      <c r="Z1220" s="189"/>
    </row>
    <row r="1221" spans="2:26">
      <c r="B1221" s="9"/>
      <c r="C1221" s="119"/>
      <c r="D1221" s="119"/>
      <c r="E1221" s="119"/>
      <c r="F1221" s="119"/>
      <c r="G1221" s="119"/>
      <c r="H1221" s="119"/>
      <c r="I1221" s="119"/>
      <c r="J1221" s="119"/>
      <c r="K1221" s="119"/>
      <c r="L1221" s="119"/>
      <c r="M1221" s="119"/>
      <c r="S1221" s="181"/>
      <c r="T1221" s="185"/>
      <c r="U1221" s="186"/>
      <c r="V1221" s="182"/>
      <c r="W1221" s="184"/>
      <c r="X1221" s="187"/>
      <c r="Y1221" s="188"/>
      <c r="Z1221" s="189"/>
    </row>
    <row r="1222" spans="2:26">
      <c r="B1222" s="9"/>
      <c r="C1222" s="119"/>
      <c r="D1222" s="119"/>
      <c r="E1222" s="119"/>
      <c r="F1222" s="119"/>
      <c r="G1222" s="119"/>
      <c r="H1222" s="119"/>
      <c r="I1222" s="119"/>
      <c r="J1222" s="119"/>
      <c r="K1222" s="119"/>
      <c r="L1222" s="119"/>
      <c r="M1222" s="119"/>
      <c r="S1222" s="181"/>
      <c r="T1222" s="185"/>
      <c r="U1222" s="186"/>
      <c r="V1222" s="182"/>
      <c r="W1222" s="184"/>
      <c r="X1222" s="187"/>
      <c r="Y1222" s="188"/>
      <c r="Z1222" s="189"/>
    </row>
    <row r="1223" spans="2:26" ht="16.5" customHeight="1">
      <c r="B1223" s="9"/>
      <c r="C1223" s="119"/>
      <c r="D1223" s="119"/>
      <c r="E1223" s="119"/>
      <c r="F1223" s="119"/>
      <c r="G1223" s="119"/>
      <c r="H1223" s="119"/>
      <c r="I1223" s="119"/>
      <c r="J1223" s="119"/>
      <c r="K1223" s="119"/>
      <c r="L1223" s="119"/>
      <c r="M1223" s="119"/>
      <c r="S1223" s="181"/>
      <c r="T1223" s="185"/>
      <c r="U1223" s="186"/>
      <c r="V1223" s="182"/>
      <c r="W1223" s="184"/>
      <c r="X1223" s="187"/>
      <c r="Y1223" s="188"/>
      <c r="Z1223" s="189"/>
    </row>
    <row r="1224" spans="2:26">
      <c r="B1224" s="9"/>
      <c r="C1224" s="119"/>
      <c r="D1224" s="119"/>
      <c r="E1224" s="119"/>
      <c r="F1224" s="119"/>
      <c r="G1224" s="119"/>
      <c r="H1224" s="119"/>
      <c r="I1224" s="119"/>
      <c r="J1224" s="119"/>
      <c r="K1224" s="119"/>
      <c r="L1224" s="119"/>
      <c r="M1224" s="119"/>
      <c r="S1224" s="181"/>
      <c r="T1224" s="185"/>
      <c r="U1224" s="186"/>
      <c r="V1224" s="182"/>
      <c r="W1224" s="184"/>
      <c r="X1224" s="187"/>
      <c r="Y1224" s="188"/>
      <c r="Z1224" s="189"/>
    </row>
    <row r="1225" spans="2:26">
      <c r="B1225" s="9"/>
      <c r="C1225" s="119"/>
      <c r="D1225" s="119"/>
      <c r="E1225" s="119"/>
      <c r="F1225" s="119"/>
      <c r="G1225" s="119"/>
      <c r="H1225" s="119"/>
      <c r="I1225" s="119"/>
      <c r="J1225" s="119"/>
      <c r="K1225" s="119"/>
      <c r="L1225" s="119"/>
      <c r="M1225" s="119"/>
      <c r="S1225" s="181"/>
      <c r="T1225" s="185"/>
      <c r="U1225" s="186"/>
      <c r="V1225" s="182"/>
      <c r="W1225" s="184"/>
      <c r="X1225" s="187"/>
      <c r="Y1225" s="188"/>
      <c r="Z1225" s="189"/>
    </row>
    <row r="1226" spans="2:26">
      <c r="B1226" s="9"/>
      <c r="C1226" s="119"/>
      <c r="D1226" s="119"/>
      <c r="E1226" s="119"/>
      <c r="F1226" s="119"/>
      <c r="G1226" s="119"/>
      <c r="H1226" s="119"/>
      <c r="I1226" s="119"/>
      <c r="J1226" s="119"/>
      <c r="K1226" s="119"/>
      <c r="L1226" s="119"/>
      <c r="M1226" s="119"/>
      <c r="S1226" s="181"/>
      <c r="T1226" s="185"/>
      <c r="U1226" s="186"/>
      <c r="V1226" s="182"/>
      <c r="W1226" s="184"/>
      <c r="X1226" s="187"/>
      <c r="Y1226" s="188"/>
      <c r="Z1226" s="189"/>
    </row>
    <row r="1227" spans="2:26">
      <c r="B1227" s="9"/>
      <c r="C1227" s="119"/>
      <c r="D1227" s="119"/>
      <c r="E1227" s="119"/>
      <c r="F1227" s="119"/>
      <c r="G1227" s="119"/>
      <c r="H1227" s="119"/>
      <c r="I1227" s="119"/>
      <c r="J1227" s="119"/>
      <c r="K1227" s="119"/>
      <c r="L1227" s="119"/>
      <c r="M1227" s="119"/>
      <c r="S1227" s="181"/>
      <c r="T1227" s="185"/>
      <c r="U1227" s="186"/>
      <c r="V1227" s="182"/>
      <c r="W1227" s="184"/>
      <c r="X1227" s="187"/>
      <c r="Y1227" s="188"/>
      <c r="Z1227" s="189"/>
    </row>
    <row r="1228" spans="2:26">
      <c r="B1228" s="9"/>
      <c r="C1228" s="119"/>
      <c r="D1228" s="119"/>
      <c r="E1228" s="119"/>
      <c r="F1228" s="119"/>
      <c r="G1228" s="119"/>
      <c r="H1228" s="119"/>
      <c r="I1228" s="119"/>
      <c r="J1228" s="119"/>
      <c r="K1228" s="119"/>
      <c r="L1228" s="119"/>
      <c r="M1228" s="119"/>
      <c r="S1228" s="181"/>
      <c r="T1228" s="185"/>
      <c r="U1228" s="186"/>
      <c r="V1228" s="182"/>
      <c r="W1228" s="184"/>
      <c r="X1228" s="187"/>
      <c r="Y1228" s="188"/>
      <c r="Z1228" s="189"/>
    </row>
    <row r="1229" spans="2:26">
      <c r="B1229" s="9"/>
      <c r="C1229" s="119"/>
      <c r="D1229" s="119"/>
      <c r="E1229" s="119"/>
      <c r="F1229" s="119"/>
      <c r="G1229" s="119"/>
      <c r="H1229" s="119"/>
      <c r="I1229" s="119"/>
      <c r="J1229" s="119"/>
      <c r="K1229" s="119"/>
      <c r="L1229" s="119"/>
      <c r="M1229" s="119"/>
      <c r="S1229" s="181"/>
      <c r="T1229" s="185"/>
      <c r="U1229" s="186"/>
      <c r="V1229" s="182"/>
      <c r="W1229" s="184"/>
      <c r="X1229" s="187"/>
      <c r="Y1229" s="188"/>
      <c r="Z1229" s="189"/>
    </row>
    <row r="1230" spans="2:26">
      <c r="B1230" s="9"/>
      <c r="C1230" s="119"/>
      <c r="D1230" s="119"/>
      <c r="E1230" s="119"/>
      <c r="F1230" s="119"/>
      <c r="G1230" s="119"/>
      <c r="H1230" s="119"/>
      <c r="I1230" s="119"/>
      <c r="J1230" s="119"/>
      <c r="K1230" s="119"/>
      <c r="L1230" s="119"/>
      <c r="M1230" s="119"/>
      <c r="S1230" s="181"/>
      <c r="T1230" s="185"/>
      <c r="U1230" s="186"/>
      <c r="V1230" s="182"/>
      <c r="W1230" s="184"/>
      <c r="X1230" s="187"/>
      <c r="Y1230" s="188"/>
      <c r="Z1230" s="189"/>
    </row>
    <row r="1231" spans="2:26">
      <c r="B1231" s="9"/>
      <c r="C1231" s="119"/>
      <c r="D1231" s="119"/>
      <c r="E1231" s="119"/>
      <c r="F1231" s="119"/>
      <c r="G1231" s="119"/>
      <c r="H1231" s="119"/>
      <c r="I1231" s="119"/>
      <c r="J1231" s="119"/>
      <c r="K1231" s="119"/>
      <c r="L1231" s="119"/>
      <c r="M1231" s="119"/>
      <c r="S1231" s="181"/>
      <c r="T1231" s="185"/>
      <c r="U1231" s="186"/>
      <c r="V1231" s="182"/>
      <c r="W1231" s="184"/>
      <c r="X1231" s="187"/>
      <c r="Y1231" s="188"/>
      <c r="Z1231" s="189"/>
    </row>
    <row r="1232" spans="2:26" ht="16.5" customHeight="1">
      <c r="B1232" s="9"/>
      <c r="C1232" s="119"/>
      <c r="D1232" s="119"/>
      <c r="E1232" s="119"/>
      <c r="F1232" s="119"/>
      <c r="G1232" s="119"/>
      <c r="H1232" s="119"/>
      <c r="I1232" s="119"/>
      <c r="J1232" s="119"/>
      <c r="K1232" s="119"/>
      <c r="L1232" s="119"/>
      <c r="M1232" s="119"/>
      <c r="S1232" s="181"/>
      <c r="T1232" s="185"/>
      <c r="U1232" s="186"/>
      <c r="V1232" s="182"/>
      <c r="W1232" s="184"/>
      <c r="X1232" s="187"/>
      <c r="Y1232" s="188"/>
      <c r="Z1232" s="189"/>
    </row>
    <row r="1233" spans="2:26">
      <c r="B1233" s="9"/>
      <c r="C1233" s="119"/>
      <c r="D1233" s="119"/>
      <c r="E1233" s="119"/>
      <c r="F1233" s="119"/>
      <c r="G1233" s="119"/>
      <c r="H1233" s="119"/>
      <c r="I1233" s="119"/>
      <c r="J1233" s="119"/>
      <c r="K1233" s="119"/>
      <c r="L1233" s="119"/>
      <c r="M1233" s="119"/>
      <c r="S1233" s="181"/>
      <c r="T1233" s="185"/>
      <c r="U1233" s="186"/>
      <c r="V1233" s="182"/>
      <c r="W1233" s="184"/>
      <c r="X1233" s="187"/>
      <c r="Y1233" s="188"/>
      <c r="Z1233" s="189"/>
    </row>
    <row r="1234" spans="2:26">
      <c r="B1234" s="9"/>
      <c r="C1234" s="119"/>
      <c r="D1234" s="119"/>
      <c r="E1234" s="119"/>
      <c r="F1234" s="119"/>
      <c r="G1234" s="119"/>
      <c r="H1234" s="119"/>
      <c r="I1234" s="119"/>
      <c r="J1234" s="119"/>
      <c r="K1234" s="119"/>
      <c r="L1234" s="119"/>
      <c r="M1234" s="119"/>
      <c r="S1234" s="181"/>
      <c r="T1234" s="185"/>
      <c r="U1234" s="186"/>
      <c r="V1234" s="182"/>
      <c r="W1234" s="184"/>
      <c r="X1234" s="187"/>
      <c r="Y1234" s="188"/>
      <c r="Z1234" s="189"/>
    </row>
    <row r="1235" spans="2:26">
      <c r="B1235" s="9"/>
      <c r="C1235" s="119"/>
      <c r="D1235" s="119"/>
      <c r="E1235" s="119"/>
      <c r="F1235" s="119"/>
      <c r="G1235" s="119"/>
      <c r="H1235" s="119"/>
      <c r="I1235" s="119"/>
      <c r="J1235" s="119"/>
      <c r="K1235" s="119"/>
      <c r="L1235" s="119"/>
      <c r="M1235" s="119"/>
      <c r="S1235" s="181"/>
      <c r="T1235" s="185"/>
      <c r="U1235" s="186"/>
      <c r="V1235" s="182"/>
      <c r="W1235" s="184"/>
      <c r="X1235" s="187"/>
      <c r="Y1235" s="188"/>
      <c r="Z1235" s="189"/>
    </row>
    <row r="1236" spans="2:26">
      <c r="B1236" s="9"/>
      <c r="C1236" s="119"/>
      <c r="D1236" s="119"/>
      <c r="E1236" s="119"/>
      <c r="F1236" s="119"/>
      <c r="G1236" s="119"/>
      <c r="H1236" s="119"/>
      <c r="I1236" s="119"/>
      <c r="J1236" s="119"/>
      <c r="K1236" s="119"/>
      <c r="L1236" s="119"/>
      <c r="M1236" s="119"/>
      <c r="S1236" s="181"/>
      <c r="T1236" s="185"/>
      <c r="U1236" s="186"/>
      <c r="V1236" s="182"/>
      <c r="W1236" s="184"/>
      <c r="X1236" s="187"/>
      <c r="Y1236" s="188"/>
      <c r="Z1236" s="189"/>
    </row>
    <row r="1237" spans="2:26">
      <c r="B1237" s="9"/>
      <c r="C1237" s="119"/>
      <c r="D1237" s="119"/>
      <c r="E1237" s="119"/>
      <c r="F1237" s="119"/>
      <c r="G1237" s="119"/>
      <c r="H1237" s="119"/>
      <c r="I1237" s="119"/>
      <c r="J1237" s="119"/>
      <c r="K1237" s="119"/>
      <c r="L1237" s="119"/>
      <c r="M1237" s="119"/>
      <c r="S1237" s="181"/>
      <c r="T1237" s="185"/>
      <c r="U1237" s="186"/>
      <c r="V1237" s="182"/>
      <c r="W1237" s="184"/>
      <c r="X1237" s="187"/>
      <c r="Y1237" s="188"/>
      <c r="Z1237" s="189"/>
    </row>
    <row r="1238" spans="2:26">
      <c r="B1238" s="9"/>
      <c r="C1238" s="119"/>
      <c r="D1238" s="119"/>
      <c r="E1238" s="119"/>
      <c r="F1238" s="119"/>
      <c r="G1238" s="119"/>
      <c r="H1238" s="119"/>
      <c r="I1238" s="119"/>
      <c r="J1238" s="119"/>
      <c r="K1238" s="119"/>
      <c r="L1238" s="119"/>
      <c r="M1238" s="119"/>
      <c r="S1238" s="181"/>
      <c r="T1238" s="185"/>
      <c r="U1238" s="186"/>
      <c r="V1238" s="182"/>
      <c r="W1238" s="184"/>
      <c r="X1238" s="187"/>
      <c r="Y1238" s="188"/>
      <c r="Z1238" s="189"/>
    </row>
    <row r="1239" spans="2:26">
      <c r="B1239" s="9"/>
      <c r="C1239" s="119"/>
      <c r="D1239" s="119"/>
      <c r="E1239" s="119"/>
      <c r="F1239" s="119"/>
      <c r="G1239" s="119"/>
      <c r="H1239" s="119"/>
      <c r="I1239" s="119"/>
      <c r="J1239" s="119"/>
      <c r="K1239" s="119"/>
      <c r="L1239" s="119"/>
      <c r="M1239" s="119"/>
      <c r="S1239" s="181"/>
      <c r="T1239" s="185"/>
      <c r="U1239" s="186"/>
      <c r="V1239" s="182"/>
      <c r="W1239" s="184"/>
      <c r="X1239" s="187"/>
      <c r="Y1239" s="188"/>
      <c r="Z1239" s="189"/>
    </row>
    <row r="1240" spans="2:26">
      <c r="B1240" s="9"/>
      <c r="C1240" s="119"/>
      <c r="D1240" s="119"/>
      <c r="E1240" s="119"/>
      <c r="F1240" s="119"/>
      <c r="G1240" s="119"/>
      <c r="H1240" s="119"/>
      <c r="I1240" s="119"/>
      <c r="J1240" s="119"/>
      <c r="K1240" s="119"/>
      <c r="L1240" s="119"/>
      <c r="M1240" s="119"/>
      <c r="S1240" s="181"/>
      <c r="T1240" s="185"/>
      <c r="U1240" s="186"/>
      <c r="V1240" s="182"/>
      <c r="W1240" s="184"/>
      <c r="X1240" s="187"/>
      <c r="Y1240" s="188"/>
      <c r="Z1240" s="189"/>
    </row>
    <row r="1241" spans="2:26">
      <c r="B1241" s="9"/>
      <c r="C1241" s="119"/>
      <c r="D1241" s="119"/>
      <c r="E1241" s="119"/>
      <c r="F1241" s="119"/>
      <c r="G1241" s="119"/>
      <c r="H1241" s="119"/>
      <c r="I1241" s="119"/>
      <c r="J1241" s="119"/>
      <c r="K1241" s="119"/>
      <c r="L1241" s="119"/>
      <c r="M1241" s="119"/>
      <c r="S1241" s="181"/>
      <c r="T1241" s="185"/>
      <c r="U1241" s="186"/>
      <c r="V1241" s="182"/>
      <c r="W1241" s="184"/>
      <c r="X1241" s="187"/>
      <c r="Y1241" s="188"/>
      <c r="Z1241" s="189"/>
    </row>
    <row r="1242" spans="2:26">
      <c r="B1242" s="9"/>
      <c r="C1242" s="119"/>
      <c r="D1242" s="119"/>
      <c r="E1242" s="119"/>
      <c r="F1242" s="119"/>
      <c r="G1242" s="119"/>
      <c r="H1242" s="119"/>
      <c r="I1242" s="119"/>
      <c r="J1242" s="119"/>
      <c r="K1242" s="119"/>
      <c r="L1242" s="119"/>
      <c r="M1242" s="119"/>
      <c r="S1242" s="181"/>
      <c r="T1242" s="185"/>
      <c r="U1242" s="186"/>
      <c r="V1242" s="182"/>
      <c r="W1242" s="184"/>
      <c r="X1242" s="187"/>
      <c r="Y1242" s="188"/>
      <c r="Z1242" s="189"/>
    </row>
    <row r="1243" spans="2:26">
      <c r="B1243" s="9"/>
      <c r="C1243" s="119"/>
      <c r="D1243" s="119"/>
      <c r="E1243" s="119"/>
      <c r="F1243" s="119"/>
      <c r="G1243" s="119"/>
      <c r="H1243" s="119"/>
      <c r="I1243" s="119"/>
      <c r="J1243" s="119"/>
      <c r="K1243" s="119"/>
      <c r="L1243" s="119"/>
      <c r="M1243" s="119"/>
      <c r="S1243" s="181"/>
      <c r="T1243" s="185"/>
      <c r="U1243" s="186"/>
      <c r="V1243" s="182"/>
      <c r="W1243" s="184"/>
      <c r="X1243" s="187"/>
      <c r="Y1243" s="188"/>
      <c r="Z1243" s="189"/>
    </row>
    <row r="1244" spans="2:26">
      <c r="B1244" s="9"/>
      <c r="C1244" s="119"/>
      <c r="D1244" s="119"/>
      <c r="E1244" s="119"/>
      <c r="F1244" s="119"/>
      <c r="G1244" s="119"/>
      <c r="H1244" s="119"/>
      <c r="I1244" s="119"/>
      <c r="J1244" s="119"/>
      <c r="K1244" s="119"/>
      <c r="L1244" s="119"/>
      <c r="M1244" s="119"/>
      <c r="S1244" s="181"/>
      <c r="T1244" s="185"/>
      <c r="U1244" s="186"/>
      <c r="V1244" s="182"/>
      <c r="W1244" s="184"/>
      <c r="X1244" s="187"/>
      <c r="Y1244" s="188"/>
      <c r="Z1244" s="189"/>
    </row>
    <row r="1245" spans="2:26" ht="16.5" customHeight="1">
      <c r="B1245" s="9"/>
      <c r="C1245" s="119"/>
      <c r="D1245" s="119"/>
      <c r="E1245" s="119"/>
      <c r="F1245" s="119"/>
      <c r="G1245" s="119"/>
      <c r="H1245" s="119"/>
      <c r="I1245" s="119"/>
      <c r="J1245" s="119"/>
      <c r="K1245" s="119"/>
      <c r="L1245" s="119"/>
      <c r="M1245" s="119"/>
      <c r="S1245" s="181"/>
      <c r="T1245" s="185"/>
      <c r="U1245" s="186"/>
      <c r="V1245" s="182"/>
      <c r="W1245" s="184"/>
      <c r="X1245" s="187"/>
      <c r="Y1245" s="188"/>
      <c r="Z1245" s="189"/>
    </row>
    <row r="1246" spans="2:26" ht="16.5" customHeight="1">
      <c r="B1246" s="9"/>
      <c r="C1246" s="119"/>
      <c r="D1246" s="119"/>
      <c r="E1246" s="119"/>
      <c r="F1246" s="119"/>
      <c r="G1246" s="119"/>
      <c r="H1246" s="119"/>
      <c r="I1246" s="119"/>
      <c r="J1246" s="119"/>
      <c r="K1246" s="119"/>
      <c r="L1246" s="119"/>
      <c r="M1246" s="119"/>
      <c r="S1246" s="181"/>
      <c r="T1246" s="185"/>
      <c r="U1246" s="186"/>
      <c r="V1246" s="182"/>
      <c r="W1246" s="184"/>
      <c r="X1246" s="187"/>
      <c r="Y1246" s="188"/>
      <c r="Z1246" s="189"/>
    </row>
    <row r="1247" spans="2:26" ht="16.5" customHeight="1">
      <c r="B1247" s="9"/>
      <c r="C1247" s="119"/>
      <c r="D1247" s="119"/>
      <c r="E1247" s="119"/>
      <c r="F1247" s="119"/>
      <c r="G1247" s="119"/>
      <c r="H1247" s="119"/>
      <c r="I1247" s="119"/>
      <c r="J1247" s="119"/>
      <c r="K1247" s="119"/>
      <c r="L1247" s="119"/>
      <c r="M1247" s="119"/>
      <c r="S1247" s="181"/>
      <c r="T1247" s="185"/>
      <c r="U1247" s="186"/>
      <c r="V1247" s="182"/>
      <c r="W1247" s="184"/>
      <c r="X1247" s="187"/>
      <c r="Y1247" s="188"/>
      <c r="Z1247" s="189"/>
    </row>
    <row r="1248" spans="2:26">
      <c r="B1248" s="9"/>
      <c r="C1248" s="119"/>
      <c r="D1248" s="119"/>
      <c r="E1248" s="119"/>
      <c r="F1248" s="119"/>
      <c r="G1248" s="119"/>
      <c r="H1248" s="119"/>
      <c r="I1248" s="119"/>
      <c r="J1248" s="119"/>
      <c r="K1248" s="119"/>
      <c r="L1248" s="119"/>
      <c r="M1248" s="119"/>
      <c r="S1248" s="181"/>
      <c r="T1248" s="185"/>
      <c r="U1248" s="186"/>
      <c r="V1248" s="182"/>
      <c r="W1248" s="184"/>
      <c r="X1248" s="187"/>
      <c r="Y1248" s="188"/>
      <c r="Z1248" s="189"/>
    </row>
    <row r="1249" spans="2:26" ht="16.5" customHeight="1">
      <c r="B1249" s="9"/>
      <c r="C1249" s="119"/>
      <c r="D1249" s="119"/>
      <c r="E1249" s="119"/>
      <c r="F1249" s="119"/>
      <c r="G1249" s="119"/>
      <c r="H1249" s="119"/>
      <c r="I1249" s="119"/>
      <c r="J1249" s="119"/>
      <c r="K1249" s="119"/>
      <c r="L1249" s="119"/>
      <c r="M1249" s="119"/>
      <c r="S1249" s="181"/>
      <c r="T1249" s="185"/>
      <c r="U1249" s="186"/>
      <c r="V1249" s="182"/>
      <c r="W1249" s="184"/>
      <c r="X1249" s="187"/>
      <c r="Y1249" s="188"/>
      <c r="Z1249" s="189"/>
    </row>
    <row r="1250" spans="2:26" ht="16.5" customHeight="1">
      <c r="B1250" s="9"/>
      <c r="C1250" s="119"/>
      <c r="D1250" s="3"/>
      <c r="E1250" s="3"/>
      <c r="F1250" s="119"/>
      <c r="G1250" s="3"/>
      <c r="H1250" s="3"/>
      <c r="I1250" s="3"/>
      <c r="J1250" s="3"/>
      <c r="K1250" s="3"/>
      <c r="L1250" s="3"/>
      <c r="M1250" s="3"/>
      <c r="S1250" s="181"/>
      <c r="T1250" s="185"/>
      <c r="U1250" s="186"/>
      <c r="V1250" s="182"/>
      <c r="W1250" s="184"/>
      <c r="X1250" s="187"/>
      <c r="Y1250" s="188"/>
      <c r="Z1250" s="189"/>
    </row>
    <row r="1251" spans="2:26" ht="16.5" customHeight="1">
      <c r="B1251" s="9"/>
      <c r="C1251" s="119"/>
      <c r="D1251" s="3"/>
      <c r="E1251" s="3"/>
      <c r="F1251" s="119"/>
      <c r="G1251" s="3"/>
      <c r="H1251" s="3"/>
      <c r="I1251" s="3"/>
      <c r="J1251" s="3"/>
      <c r="K1251" s="3"/>
      <c r="L1251" s="3"/>
      <c r="M1251" s="3"/>
      <c r="S1251" s="181"/>
      <c r="T1251" s="185"/>
      <c r="U1251" s="186"/>
      <c r="V1251" s="182"/>
      <c r="W1251" s="184"/>
      <c r="X1251" s="187"/>
      <c r="Y1251" s="188"/>
      <c r="Z1251" s="189"/>
    </row>
    <row r="1252" spans="2:26" ht="16.5" customHeight="1">
      <c r="B1252" s="9"/>
      <c r="C1252" s="119"/>
      <c r="D1252" s="3"/>
      <c r="E1252" s="3"/>
      <c r="F1252" s="119"/>
      <c r="G1252" s="3"/>
      <c r="H1252" s="3"/>
      <c r="I1252" s="3"/>
      <c r="J1252" s="3"/>
      <c r="K1252" s="3"/>
      <c r="L1252" s="3"/>
      <c r="M1252" s="3"/>
      <c r="S1252" s="181"/>
      <c r="T1252" s="185"/>
      <c r="U1252" s="186"/>
      <c r="V1252" s="182"/>
      <c r="W1252" s="184"/>
      <c r="X1252" s="187"/>
      <c r="Y1252" s="188"/>
      <c r="Z1252" s="189"/>
    </row>
    <row r="1253" spans="2:26">
      <c r="B1253" s="9"/>
      <c r="C1253" s="119"/>
      <c r="D1253" s="3"/>
      <c r="E1253" s="3"/>
      <c r="F1253" s="119"/>
      <c r="G1253" s="3"/>
      <c r="H1253" s="3"/>
      <c r="I1253" s="3"/>
      <c r="J1253" s="3"/>
      <c r="K1253" s="3"/>
      <c r="L1253" s="3"/>
      <c r="M1253" s="3"/>
      <c r="S1253" s="181"/>
      <c r="T1253" s="185"/>
      <c r="U1253" s="186"/>
      <c r="V1253" s="182"/>
      <c r="W1253" s="184"/>
      <c r="X1253" s="187"/>
      <c r="Y1253" s="188"/>
      <c r="Z1253" s="189"/>
    </row>
    <row r="1254" spans="2:26">
      <c r="B1254" s="9"/>
      <c r="C1254" s="119"/>
      <c r="D1254" s="3"/>
      <c r="E1254" s="3"/>
      <c r="F1254" s="119"/>
      <c r="G1254" s="3"/>
      <c r="H1254" s="3"/>
      <c r="I1254" s="3"/>
      <c r="J1254" s="3"/>
      <c r="K1254" s="3"/>
      <c r="L1254" s="3"/>
      <c r="M1254" s="3"/>
      <c r="S1254" s="181"/>
      <c r="T1254" s="185"/>
      <c r="U1254" s="186"/>
      <c r="V1254" s="182"/>
      <c r="W1254" s="184"/>
      <c r="X1254" s="187"/>
      <c r="Y1254" s="188"/>
      <c r="Z1254" s="189"/>
    </row>
    <row r="1255" spans="2:26">
      <c r="B1255" s="9"/>
      <c r="C1255" s="119"/>
      <c r="D1255" s="3"/>
      <c r="E1255" s="3"/>
      <c r="F1255" s="119"/>
      <c r="G1255" s="3"/>
      <c r="H1255" s="3"/>
      <c r="I1255" s="3"/>
      <c r="J1255" s="3"/>
      <c r="K1255" s="3"/>
      <c r="L1255" s="3"/>
      <c r="M1255" s="3"/>
      <c r="S1255" s="181"/>
      <c r="T1255" s="185"/>
      <c r="U1255" s="186"/>
      <c r="V1255" s="182"/>
      <c r="W1255" s="184"/>
      <c r="X1255" s="187"/>
      <c r="Y1255" s="188"/>
      <c r="Z1255" s="189"/>
    </row>
    <row r="1256" spans="2:26" ht="16.5" customHeight="1">
      <c r="B1256" s="9"/>
      <c r="C1256" s="119"/>
      <c r="D1256" s="3"/>
      <c r="E1256" s="3"/>
      <c r="F1256" s="3"/>
      <c r="G1256" s="3"/>
      <c r="H1256" s="3"/>
      <c r="I1256" s="3"/>
      <c r="J1256" s="3"/>
      <c r="K1256" s="3"/>
      <c r="L1256" s="3"/>
      <c r="M1256" s="3"/>
      <c r="S1256" s="181"/>
      <c r="T1256" s="185"/>
      <c r="U1256" s="186"/>
      <c r="V1256" s="182"/>
      <c r="W1256" s="184"/>
      <c r="X1256" s="187"/>
      <c r="Y1256" s="188"/>
      <c r="Z1256" s="189"/>
    </row>
    <row r="1257" spans="2:26" ht="16.5" customHeight="1">
      <c r="B1257" s="9"/>
      <c r="C1257" s="119"/>
      <c r="D1257" s="3"/>
      <c r="E1257" s="3"/>
      <c r="F1257" s="3"/>
      <c r="G1257" s="3"/>
      <c r="H1257" s="3"/>
      <c r="I1257" s="3"/>
      <c r="J1257" s="3"/>
      <c r="K1257" s="3"/>
      <c r="L1257" s="3"/>
      <c r="M1257" s="3"/>
      <c r="S1257" s="181"/>
      <c r="T1257" s="185"/>
      <c r="U1257" s="186"/>
      <c r="V1257" s="182"/>
      <c r="W1257" s="184"/>
      <c r="X1257" s="187"/>
      <c r="Y1257" s="188"/>
      <c r="Z1257" s="189"/>
    </row>
    <row r="1258" spans="2:26" ht="16.5" customHeight="1">
      <c r="B1258" s="9"/>
      <c r="C1258" s="119"/>
      <c r="D1258" s="3"/>
      <c r="E1258" s="3"/>
      <c r="F1258" s="3"/>
      <c r="G1258" s="3"/>
      <c r="H1258" s="3"/>
      <c r="I1258" s="3"/>
      <c r="J1258" s="3"/>
      <c r="K1258" s="3"/>
      <c r="L1258" s="3"/>
      <c r="M1258" s="3"/>
      <c r="N1258" s="3"/>
      <c r="O1258" s="3"/>
      <c r="P1258" s="3"/>
      <c r="S1258" s="181"/>
      <c r="T1258" s="185"/>
      <c r="U1258" s="186"/>
      <c r="V1258" s="182"/>
      <c r="W1258" s="184"/>
      <c r="X1258" s="187"/>
      <c r="Y1258" s="188"/>
      <c r="Z1258" s="189"/>
    </row>
    <row r="1259" spans="2:26">
      <c r="B1259" s="9"/>
      <c r="C1259" s="119"/>
      <c r="D1259" s="3"/>
      <c r="E1259" s="3"/>
      <c r="F1259" s="3"/>
      <c r="G1259" s="3"/>
      <c r="H1259" s="3"/>
      <c r="I1259" s="3"/>
      <c r="J1259" s="3"/>
      <c r="K1259" s="3"/>
      <c r="L1259" s="3"/>
      <c r="M1259" s="3"/>
      <c r="S1259" s="181"/>
      <c r="T1259" s="185"/>
      <c r="U1259" s="186"/>
      <c r="V1259" s="182"/>
      <c r="W1259" s="184"/>
      <c r="X1259" s="187"/>
      <c r="Y1259" s="188"/>
      <c r="Z1259" s="189"/>
    </row>
    <row r="1260" spans="2:26">
      <c r="B1260" s="9"/>
      <c r="C1260" s="119"/>
      <c r="D1260" s="3"/>
      <c r="E1260" s="3"/>
      <c r="F1260" s="119"/>
      <c r="G1260" s="3"/>
      <c r="H1260" s="3"/>
      <c r="I1260" s="3"/>
      <c r="J1260" s="3"/>
      <c r="K1260" s="3"/>
      <c r="L1260" s="3"/>
      <c r="M1260" s="3"/>
      <c r="S1260" s="181"/>
      <c r="T1260" s="185"/>
      <c r="U1260" s="186"/>
      <c r="V1260" s="182"/>
      <c r="W1260" s="184"/>
      <c r="X1260" s="187"/>
      <c r="Y1260" s="188"/>
      <c r="Z1260" s="189"/>
    </row>
    <row r="1261" spans="2:26">
      <c r="B1261" s="9"/>
      <c r="C1261" s="119"/>
      <c r="D1261" s="3"/>
      <c r="E1261" s="3"/>
      <c r="F1261" s="119"/>
      <c r="G1261" s="3"/>
      <c r="H1261" s="3"/>
      <c r="I1261" s="3"/>
      <c r="J1261" s="3"/>
      <c r="K1261" s="3"/>
      <c r="L1261" s="3"/>
      <c r="M1261" s="3"/>
      <c r="S1261" s="181"/>
      <c r="T1261" s="185"/>
      <c r="U1261" s="186"/>
      <c r="V1261" s="182"/>
      <c r="W1261" s="184"/>
      <c r="X1261" s="187"/>
      <c r="Y1261" s="188"/>
      <c r="Z1261" s="189"/>
    </row>
    <row r="1262" spans="2:26">
      <c r="B1262" s="9"/>
      <c r="C1262" s="119"/>
      <c r="D1262" s="3"/>
      <c r="E1262" s="3"/>
      <c r="F1262" s="119"/>
      <c r="G1262" s="3"/>
      <c r="H1262" s="3"/>
      <c r="I1262" s="3"/>
      <c r="J1262" s="3"/>
      <c r="K1262" s="3"/>
      <c r="L1262" s="3"/>
      <c r="M1262" s="3"/>
      <c r="S1262" s="181"/>
      <c r="T1262" s="185"/>
      <c r="U1262" s="186"/>
      <c r="V1262" s="182"/>
      <c r="W1262" s="184"/>
      <c r="X1262" s="187"/>
      <c r="Y1262" s="188"/>
      <c r="Z1262" s="189"/>
    </row>
    <row r="1263" spans="2:26">
      <c r="B1263" s="9"/>
      <c r="C1263" s="3"/>
      <c r="D1263" s="3"/>
      <c r="E1263" s="3"/>
      <c r="F1263" s="119"/>
      <c r="G1263" s="3"/>
      <c r="H1263" s="3"/>
      <c r="I1263" s="3"/>
      <c r="J1263" s="3"/>
      <c r="K1263" s="3"/>
      <c r="L1263" s="3"/>
      <c r="M1263" s="3"/>
      <c r="S1263" s="181"/>
      <c r="T1263" s="185"/>
      <c r="U1263" s="186"/>
      <c r="V1263" s="182"/>
      <c r="W1263" s="184"/>
      <c r="X1263" s="187"/>
      <c r="Y1263" s="188"/>
      <c r="Z1263" s="189"/>
    </row>
    <row r="1264" spans="2:26">
      <c r="B1264" s="9"/>
      <c r="C1264" s="3"/>
      <c r="D1264" s="3"/>
      <c r="E1264" s="3"/>
      <c r="F1264" s="119"/>
      <c r="G1264" s="3"/>
      <c r="H1264" s="3"/>
      <c r="I1264" s="3"/>
      <c r="J1264" s="3"/>
      <c r="K1264" s="3"/>
      <c r="L1264" s="3"/>
      <c r="M1264" s="3"/>
      <c r="S1264" s="181"/>
      <c r="T1264" s="185"/>
      <c r="U1264" s="186"/>
      <c r="V1264" s="182"/>
      <c r="W1264" s="184"/>
      <c r="X1264" s="187"/>
      <c r="Y1264" s="188"/>
      <c r="Z1264" s="189"/>
    </row>
    <row r="1265" spans="2:26" ht="16.5" customHeight="1">
      <c r="B1265" s="9"/>
      <c r="C1265" s="3"/>
      <c r="D1265" s="3"/>
      <c r="E1265" s="3"/>
      <c r="F1265" s="119"/>
      <c r="G1265" s="3"/>
      <c r="H1265" s="3"/>
      <c r="I1265" s="3"/>
      <c r="J1265" s="3"/>
      <c r="K1265" s="3"/>
      <c r="L1265" s="3"/>
      <c r="M1265" s="3"/>
      <c r="S1265" s="181"/>
      <c r="T1265" s="185"/>
      <c r="U1265" s="186"/>
      <c r="V1265" s="182"/>
      <c r="W1265" s="184"/>
      <c r="X1265" s="187"/>
      <c r="Y1265" s="188"/>
      <c r="Z1265" s="189"/>
    </row>
    <row r="1266" spans="2:26" ht="16.5" customHeight="1">
      <c r="B1266" s="9"/>
      <c r="C1266" s="3"/>
      <c r="D1266" s="3"/>
      <c r="E1266" s="3"/>
      <c r="F1266" s="3"/>
      <c r="G1266" s="3"/>
      <c r="H1266" s="3"/>
      <c r="I1266" s="3"/>
      <c r="J1266" s="3"/>
      <c r="K1266" s="3"/>
      <c r="L1266" s="3"/>
      <c r="M1266" s="3"/>
      <c r="S1266" s="181"/>
      <c r="T1266" s="185"/>
      <c r="U1266" s="186"/>
      <c r="V1266" s="182"/>
      <c r="W1266" s="184"/>
      <c r="X1266" s="187"/>
      <c r="Y1266" s="188"/>
      <c r="Z1266" s="189"/>
    </row>
    <row r="1267" spans="2:26" ht="16.5" customHeight="1">
      <c r="B1267" s="9"/>
      <c r="C1267" s="3"/>
      <c r="D1267" s="3"/>
      <c r="E1267" s="3"/>
      <c r="F1267" s="3"/>
      <c r="G1267" s="3"/>
      <c r="H1267" s="3"/>
      <c r="I1267" s="3"/>
      <c r="J1267" s="3"/>
      <c r="K1267" s="3"/>
      <c r="L1267" s="3"/>
      <c r="M1267" s="3"/>
      <c r="S1267" s="181"/>
      <c r="T1267" s="185"/>
      <c r="U1267" s="186"/>
      <c r="V1267" s="182"/>
      <c r="W1267" s="184"/>
      <c r="X1267" s="187"/>
      <c r="Y1267" s="188"/>
      <c r="Z1267" s="189"/>
    </row>
    <row r="1268" spans="2:26" ht="16.5" customHeight="1">
      <c r="B1268" s="9"/>
      <c r="C1268" s="119"/>
      <c r="D1268" s="3"/>
      <c r="E1268" s="3"/>
      <c r="F1268" s="3"/>
      <c r="G1268" s="3"/>
      <c r="H1268" s="3"/>
      <c r="I1268" s="3"/>
      <c r="J1268" s="3"/>
      <c r="K1268" s="3"/>
      <c r="L1268" s="3"/>
      <c r="M1268" s="3"/>
      <c r="S1268" s="181"/>
      <c r="T1268" s="185"/>
      <c r="U1268" s="186"/>
      <c r="V1268" s="182"/>
      <c r="W1268" s="184"/>
      <c r="X1268" s="187"/>
      <c r="Y1268" s="188"/>
      <c r="Z1268" s="189"/>
    </row>
    <row r="1269" spans="2:26" ht="16.5" customHeight="1">
      <c r="B1269" s="9"/>
      <c r="C1269" s="119"/>
      <c r="D1269" s="3"/>
      <c r="E1269" s="3"/>
      <c r="F1269" s="119"/>
      <c r="G1269" s="3"/>
      <c r="H1269" s="3"/>
      <c r="I1269" s="3"/>
      <c r="J1269" s="3"/>
      <c r="K1269" s="3"/>
      <c r="L1269" s="3"/>
      <c r="M1269" s="3"/>
      <c r="S1269" s="181"/>
      <c r="T1269" s="185"/>
      <c r="U1269" s="186"/>
      <c r="V1269" s="182"/>
      <c r="W1269" s="184"/>
      <c r="X1269" s="187"/>
      <c r="Y1269" s="188"/>
      <c r="Z1269" s="189"/>
    </row>
    <row r="1270" spans="2:26">
      <c r="B1270" s="9"/>
      <c r="C1270" s="119"/>
      <c r="D1270" s="3"/>
      <c r="E1270" s="3"/>
      <c r="F1270" s="119"/>
      <c r="G1270" s="3"/>
      <c r="H1270" s="3"/>
      <c r="I1270" s="3"/>
      <c r="J1270" s="3"/>
      <c r="K1270" s="3"/>
      <c r="L1270" s="3"/>
      <c r="M1270" s="3"/>
      <c r="S1270" s="181"/>
      <c r="T1270" s="185"/>
      <c r="U1270" s="186"/>
      <c r="V1270" s="182"/>
      <c r="W1270" s="184"/>
      <c r="X1270" s="187"/>
      <c r="Y1270" s="188"/>
      <c r="Z1270" s="189"/>
    </row>
    <row r="1271" spans="2:26">
      <c r="B1271" s="9"/>
      <c r="C1271" s="119"/>
      <c r="D1271" s="3"/>
      <c r="E1271" s="3"/>
      <c r="F1271" s="119"/>
      <c r="G1271" s="3"/>
      <c r="H1271" s="3"/>
      <c r="I1271" s="3"/>
      <c r="J1271" s="3"/>
      <c r="K1271" s="3"/>
      <c r="L1271" s="3"/>
      <c r="M1271" s="3"/>
      <c r="S1271" s="181"/>
      <c r="T1271" s="185"/>
      <c r="U1271" s="186"/>
      <c r="V1271" s="182"/>
      <c r="W1271" s="184"/>
      <c r="X1271" s="187"/>
      <c r="Y1271" s="188"/>
      <c r="Z1271" s="189"/>
    </row>
    <row r="1272" spans="2:26" ht="16.5" customHeight="1">
      <c r="B1272" s="9"/>
      <c r="C1272" s="119"/>
      <c r="D1272" s="3"/>
      <c r="E1272" s="3"/>
      <c r="F1272" s="119"/>
      <c r="G1272" s="3"/>
      <c r="H1272" s="3"/>
      <c r="I1272" s="3"/>
      <c r="J1272" s="3"/>
      <c r="K1272" s="3"/>
      <c r="L1272" s="3"/>
      <c r="M1272" s="3"/>
      <c r="S1272" s="181"/>
      <c r="T1272" s="185"/>
      <c r="U1272" s="186"/>
      <c r="V1272" s="182"/>
      <c r="W1272" s="184"/>
      <c r="X1272" s="187"/>
      <c r="Y1272" s="188"/>
      <c r="Z1272" s="189"/>
    </row>
    <row r="1273" spans="2:26">
      <c r="B1273" s="9"/>
      <c r="C1273" s="119"/>
      <c r="D1273" s="3"/>
      <c r="E1273" s="3"/>
      <c r="F1273" s="119"/>
      <c r="G1273" s="3"/>
      <c r="H1273" s="3"/>
      <c r="I1273" s="3"/>
      <c r="J1273" s="3"/>
      <c r="K1273" s="3"/>
      <c r="L1273" s="3"/>
      <c r="M1273" s="3"/>
      <c r="S1273" s="181"/>
      <c r="T1273" s="185"/>
      <c r="U1273" s="186"/>
      <c r="V1273" s="182"/>
      <c r="W1273" s="184"/>
      <c r="X1273" s="187"/>
      <c r="Y1273" s="188"/>
      <c r="Z1273" s="189"/>
    </row>
    <row r="1274" spans="2:26">
      <c r="B1274" s="9"/>
      <c r="C1274" s="3"/>
      <c r="D1274" s="3"/>
      <c r="E1274" s="3"/>
      <c r="F1274" s="3"/>
      <c r="G1274" s="3"/>
      <c r="H1274" s="3"/>
      <c r="I1274" s="3"/>
      <c r="J1274" s="3"/>
      <c r="K1274" s="3"/>
      <c r="L1274" s="3"/>
      <c r="M1274" s="3"/>
      <c r="S1274" s="181"/>
      <c r="T1274" s="185"/>
      <c r="U1274" s="186"/>
      <c r="V1274" s="182"/>
      <c r="W1274" s="184"/>
      <c r="X1274" s="187"/>
      <c r="Y1274" s="188"/>
      <c r="Z1274" s="189"/>
    </row>
    <row r="1275" spans="2:26">
      <c r="B1275" s="9"/>
      <c r="C1275" s="3"/>
      <c r="D1275" s="3"/>
      <c r="E1275" s="3"/>
      <c r="F1275" s="3"/>
      <c r="G1275" s="3"/>
      <c r="H1275" s="3"/>
      <c r="I1275" s="3"/>
      <c r="J1275" s="3"/>
      <c r="K1275" s="3"/>
      <c r="L1275" s="3"/>
      <c r="M1275" s="3"/>
      <c r="S1275" s="181"/>
      <c r="T1275" s="185"/>
      <c r="U1275" s="186"/>
      <c r="V1275" s="182"/>
      <c r="W1275" s="184"/>
      <c r="X1275" s="187"/>
      <c r="Y1275" s="188"/>
      <c r="Z1275" s="189"/>
    </row>
    <row r="1276" spans="2:26">
      <c r="B1276" s="9"/>
      <c r="C1276" s="119"/>
      <c r="D1276" s="3"/>
      <c r="E1276" s="3"/>
      <c r="F1276" s="119"/>
      <c r="G1276" s="3"/>
      <c r="H1276" s="3"/>
      <c r="I1276" s="3"/>
      <c r="J1276" s="3"/>
      <c r="K1276" s="3"/>
      <c r="L1276" s="3"/>
      <c r="M1276" s="3"/>
      <c r="S1276" s="181"/>
      <c r="T1276" s="185"/>
      <c r="U1276" s="186"/>
      <c r="V1276" s="182"/>
      <c r="W1276" s="184"/>
      <c r="X1276" s="187"/>
      <c r="Y1276" s="188"/>
      <c r="Z1276" s="189"/>
    </row>
    <row r="1277" spans="2:26" ht="16.5" customHeight="1">
      <c r="B1277" s="9"/>
      <c r="C1277" s="119"/>
      <c r="D1277" s="3"/>
      <c r="E1277" s="3"/>
      <c r="F1277" s="119"/>
      <c r="G1277" s="3"/>
      <c r="H1277" s="3"/>
      <c r="I1277" s="3"/>
      <c r="J1277" s="3"/>
      <c r="K1277" s="3"/>
      <c r="L1277" s="3"/>
      <c r="M1277" s="3"/>
      <c r="S1277" s="181"/>
      <c r="T1277" s="185"/>
      <c r="U1277" s="186"/>
      <c r="V1277" s="182"/>
      <c r="W1277" s="184"/>
      <c r="X1277" s="187"/>
      <c r="Y1277" s="188"/>
      <c r="Z1277" s="189"/>
    </row>
    <row r="1278" spans="2:26" ht="16.5" customHeight="1">
      <c r="B1278" s="9"/>
      <c r="C1278" s="119"/>
      <c r="D1278" s="3"/>
      <c r="E1278" s="3"/>
      <c r="F1278" s="119"/>
      <c r="G1278" s="3"/>
      <c r="H1278" s="3"/>
      <c r="I1278" s="3"/>
      <c r="J1278" s="3"/>
      <c r="K1278" s="3"/>
      <c r="L1278" s="3"/>
      <c r="M1278" s="3"/>
      <c r="S1278" s="181"/>
      <c r="T1278" s="185"/>
      <c r="U1278" s="186"/>
      <c r="V1278" s="182"/>
      <c r="W1278" s="184"/>
      <c r="X1278" s="187"/>
      <c r="Y1278" s="188"/>
      <c r="Z1278" s="189"/>
    </row>
    <row r="1279" spans="2:26">
      <c r="B1279" s="9"/>
      <c r="C1279" s="119"/>
      <c r="D1279" s="3"/>
      <c r="E1279" s="3"/>
      <c r="F1279" s="119"/>
      <c r="G1279" s="3"/>
      <c r="H1279" s="3"/>
      <c r="I1279" s="3"/>
      <c r="J1279" s="3"/>
      <c r="K1279" s="3"/>
      <c r="L1279" s="3"/>
      <c r="M1279" s="3"/>
      <c r="S1279" s="181"/>
      <c r="T1279" s="185"/>
      <c r="U1279" s="186"/>
      <c r="V1279" s="182"/>
      <c r="W1279" s="184"/>
      <c r="X1279" s="187"/>
      <c r="Y1279" s="188"/>
      <c r="Z1279" s="189"/>
    </row>
    <row r="1280" spans="2:26">
      <c r="B1280" s="9"/>
      <c r="C1280" s="119"/>
      <c r="D1280" s="3"/>
      <c r="E1280" s="3"/>
      <c r="F1280" s="119"/>
      <c r="G1280" s="3"/>
      <c r="H1280" s="3"/>
      <c r="I1280" s="3"/>
      <c r="J1280" s="3"/>
      <c r="K1280" s="3"/>
      <c r="L1280" s="3"/>
      <c r="M1280" s="3"/>
      <c r="S1280" s="181"/>
      <c r="T1280" s="185"/>
      <c r="U1280" s="186"/>
      <c r="V1280" s="182"/>
      <c r="W1280" s="184"/>
      <c r="X1280" s="187"/>
      <c r="Y1280" s="188"/>
      <c r="Z1280" s="189"/>
    </row>
    <row r="1281" spans="2:26">
      <c r="B1281" s="9"/>
      <c r="C1281" s="119"/>
      <c r="D1281" s="3"/>
      <c r="E1281" s="3"/>
      <c r="F1281" s="119"/>
      <c r="G1281" s="3"/>
      <c r="H1281" s="3"/>
      <c r="I1281" s="3"/>
      <c r="J1281" s="3"/>
      <c r="K1281" s="3"/>
      <c r="L1281" s="3"/>
      <c r="M1281" s="3"/>
      <c r="S1281" s="181"/>
      <c r="T1281" s="185"/>
      <c r="U1281" s="186"/>
      <c r="V1281" s="182"/>
      <c r="W1281" s="184"/>
      <c r="X1281" s="187"/>
      <c r="Y1281" s="188"/>
      <c r="Z1281" s="189"/>
    </row>
    <row r="1282" spans="2:26">
      <c r="B1282" s="9"/>
      <c r="C1282" s="119"/>
      <c r="D1282" s="3"/>
      <c r="E1282" s="3"/>
      <c r="F1282" s="119"/>
      <c r="G1282" s="3"/>
      <c r="H1282" s="3"/>
      <c r="I1282" s="3"/>
      <c r="J1282" s="3"/>
      <c r="K1282" s="3"/>
      <c r="L1282" s="3"/>
      <c r="M1282" s="3"/>
      <c r="S1282" s="181"/>
      <c r="T1282" s="185"/>
      <c r="U1282" s="186"/>
      <c r="V1282" s="182"/>
      <c r="W1282" s="184"/>
      <c r="X1282" s="187"/>
      <c r="Y1282" s="188"/>
      <c r="Z1282" s="189"/>
    </row>
    <row r="1283" spans="2:26">
      <c r="B1283" s="9"/>
      <c r="C1283" s="119"/>
      <c r="D1283" s="3"/>
      <c r="E1283" s="3"/>
      <c r="F1283" s="119"/>
      <c r="G1283" s="3"/>
      <c r="H1283" s="3"/>
      <c r="I1283" s="3"/>
      <c r="J1283" s="3"/>
      <c r="K1283" s="3"/>
      <c r="L1283" s="3"/>
      <c r="M1283" s="3"/>
      <c r="S1283" s="181"/>
      <c r="T1283" s="185"/>
      <c r="U1283" s="186"/>
      <c r="V1283" s="182"/>
      <c r="W1283" s="184"/>
      <c r="X1283" s="187"/>
      <c r="Y1283" s="188"/>
      <c r="Z1283" s="189"/>
    </row>
    <row r="1284" spans="2:26">
      <c r="B1284" s="9"/>
      <c r="C1284" s="119"/>
      <c r="D1284" s="3"/>
      <c r="E1284" s="3"/>
      <c r="F1284" s="119"/>
      <c r="G1284" s="3"/>
      <c r="H1284" s="3"/>
      <c r="I1284" s="3"/>
      <c r="J1284" s="3"/>
      <c r="K1284" s="3"/>
      <c r="L1284" s="3"/>
      <c r="M1284" s="3"/>
      <c r="S1284" s="181"/>
      <c r="T1284" s="185"/>
      <c r="U1284" s="186"/>
      <c r="V1284" s="182"/>
      <c r="W1284" s="184"/>
      <c r="X1284" s="187"/>
      <c r="Y1284" s="188"/>
      <c r="Z1284" s="189"/>
    </row>
    <row r="1285" spans="2:26">
      <c r="B1285" s="9"/>
      <c r="C1285" s="119"/>
      <c r="D1285" s="3"/>
      <c r="E1285" s="3"/>
      <c r="F1285" s="119"/>
      <c r="G1285" s="3"/>
      <c r="H1285" s="3"/>
      <c r="I1285" s="3"/>
      <c r="J1285" s="3"/>
      <c r="K1285" s="3"/>
      <c r="L1285" s="3"/>
      <c r="M1285" s="3"/>
      <c r="S1285" s="181"/>
      <c r="T1285" s="185"/>
      <c r="U1285" s="186"/>
      <c r="V1285" s="182"/>
      <c r="W1285" s="184"/>
      <c r="X1285" s="187"/>
      <c r="Y1285" s="188"/>
      <c r="Z1285" s="189"/>
    </row>
    <row r="1286" spans="2:26">
      <c r="B1286" s="9"/>
      <c r="C1286" s="119"/>
      <c r="D1286" s="3"/>
      <c r="E1286" s="3"/>
      <c r="F1286" s="119"/>
      <c r="G1286" s="3"/>
      <c r="H1286" s="3"/>
      <c r="I1286" s="3"/>
      <c r="J1286" s="3"/>
      <c r="K1286" s="3"/>
      <c r="L1286" s="3"/>
      <c r="M1286" s="3"/>
      <c r="S1286" s="181"/>
      <c r="T1286" s="185"/>
      <c r="U1286" s="186"/>
      <c r="V1286" s="182"/>
      <c r="W1286" s="184"/>
      <c r="X1286" s="187"/>
      <c r="Y1286" s="188"/>
      <c r="Z1286" s="189"/>
    </row>
    <row r="1287" spans="2:26">
      <c r="B1287" s="9"/>
      <c r="C1287" s="119"/>
      <c r="D1287" s="3"/>
      <c r="E1287" s="3"/>
      <c r="F1287" s="3"/>
      <c r="G1287" s="3"/>
      <c r="H1287" s="3"/>
      <c r="I1287" s="3"/>
      <c r="J1287" s="3"/>
      <c r="K1287" s="3"/>
      <c r="L1287" s="3"/>
      <c r="M1287" s="3"/>
      <c r="S1287" s="181"/>
      <c r="T1287" s="185"/>
      <c r="U1287" s="186"/>
      <c r="V1287" s="182"/>
      <c r="W1287" s="184"/>
      <c r="X1287" s="187"/>
      <c r="Y1287" s="188"/>
      <c r="Z1287" s="189"/>
    </row>
    <row r="1288" spans="2:26">
      <c r="B1288" s="9"/>
      <c r="C1288" s="119"/>
      <c r="D1288" s="3"/>
      <c r="E1288" s="3"/>
      <c r="F1288" s="119"/>
      <c r="G1288" s="119"/>
      <c r="H1288" s="119"/>
      <c r="I1288" s="119"/>
      <c r="J1288" s="119"/>
      <c r="K1288" s="3"/>
      <c r="L1288" s="119"/>
      <c r="M1288" s="3"/>
      <c r="S1288" s="181"/>
      <c r="T1288" s="185"/>
      <c r="U1288" s="186"/>
      <c r="V1288" s="182"/>
      <c r="W1288" s="184"/>
      <c r="X1288" s="187"/>
      <c r="Y1288" s="188"/>
      <c r="Z1288" s="189"/>
    </row>
    <row r="1289" spans="2:26">
      <c r="B1289" s="9"/>
      <c r="C1289" s="119"/>
      <c r="D1289" s="3"/>
      <c r="E1289" s="3"/>
      <c r="F1289" s="119"/>
      <c r="G1289" s="119"/>
      <c r="H1289" s="119"/>
      <c r="I1289" s="119"/>
      <c r="J1289" s="119"/>
      <c r="K1289" s="3"/>
      <c r="L1289" s="119"/>
      <c r="M1289" s="3"/>
      <c r="S1289" s="181"/>
      <c r="T1289" s="185"/>
      <c r="U1289" s="186"/>
      <c r="V1289" s="182"/>
      <c r="W1289" s="184"/>
      <c r="X1289" s="187"/>
      <c r="Y1289" s="188"/>
      <c r="Z1289" s="189"/>
    </row>
    <row r="1290" spans="2:26">
      <c r="B1290" s="9"/>
      <c r="C1290" s="119"/>
      <c r="D1290" s="3"/>
      <c r="E1290" s="3"/>
      <c r="F1290" s="119"/>
      <c r="G1290" s="119"/>
      <c r="H1290" s="119"/>
      <c r="I1290" s="119"/>
      <c r="J1290" s="119"/>
      <c r="K1290" s="3"/>
      <c r="L1290" s="119"/>
      <c r="M1290" s="3"/>
      <c r="S1290" s="181"/>
      <c r="T1290" s="185"/>
      <c r="U1290" s="186"/>
      <c r="V1290" s="182"/>
      <c r="W1290" s="184"/>
      <c r="X1290" s="187"/>
      <c r="Y1290" s="188"/>
      <c r="Z1290" s="189"/>
    </row>
    <row r="1291" spans="2:26">
      <c r="B1291" s="9"/>
      <c r="C1291" s="119"/>
      <c r="D1291" s="3"/>
      <c r="E1291" s="3"/>
      <c r="F1291" s="119"/>
      <c r="G1291" s="119"/>
      <c r="H1291" s="119"/>
      <c r="I1291" s="119"/>
      <c r="J1291" s="119"/>
      <c r="K1291" s="3"/>
      <c r="L1291" s="119"/>
      <c r="M1291" s="3"/>
      <c r="S1291" s="181"/>
      <c r="T1291" s="185"/>
      <c r="U1291" s="186"/>
      <c r="V1291" s="182"/>
      <c r="W1291" s="184"/>
      <c r="X1291" s="187"/>
      <c r="Y1291" s="188"/>
      <c r="Z1291" s="189"/>
    </row>
    <row r="1292" spans="2:26">
      <c r="B1292" s="9"/>
      <c r="C1292" s="119"/>
      <c r="D1292" s="3"/>
      <c r="E1292" s="3"/>
      <c r="F1292" s="119"/>
      <c r="G1292" s="119"/>
      <c r="H1292" s="119"/>
      <c r="I1292" s="119"/>
      <c r="J1292" s="119"/>
      <c r="K1292" s="3"/>
      <c r="L1292" s="119"/>
      <c r="M1292" s="3"/>
      <c r="S1292" s="181"/>
      <c r="T1292" s="185"/>
      <c r="U1292" s="186"/>
      <c r="V1292" s="182"/>
      <c r="W1292" s="184"/>
      <c r="X1292" s="187"/>
      <c r="Y1292" s="188"/>
      <c r="Z1292" s="189"/>
    </row>
    <row r="1293" spans="2:26" ht="16.5" customHeight="1">
      <c r="B1293" s="9"/>
      <c r="C1293" s="119"/>
      <c r="D1293" s="3"/>
      <c r="E1293" s="3"/>
      <c r="F1293" s="119"/>
      <c r="G1293" s="119"/>
      <c r="H1293" s="119"/>
      <c r="I1293" s="119"/>
      <c r="J1293" s="119"/>
      <c r="K1293" s="3"/>
      <c r="L1293" s="119"/>
      <c r="M1293" s="3"/>
      <c r="S1293" s="181"/>
      <c r="T1293" s="185"/>
      <c r="U1293" s="186"/>
      <c r="V1293" s="182"/>
      <c r="W1293" s="184"/>
      <c r="X1293" s="187"/>
      <c r="Y1293" s="188"/>
      <c r="Z1293" s="189"/>
    </row>
    <row r="1294" spans="2:26" ht="16.5" customHeight="1">
      <c r="B1294" s="9"/>
      <c r="C1294" s="119"/>
      <c r="D1294" s="3"/>
      <c r="E1294" s="3"/>
      <c r="F1294" s="119"/>
      <c r="G1294" s="119"/>
      <c r="H1294" s="119"/>
      <c r="I1294" s="119"/>
      <c r="J1294" s="119"/>
      <c r="K1294" s="3"/>
      <c r="L1294" s="119"/>
      <c r="M1294" s="3"/>
      <c r="S1294" s="181"/>
      <c r="T1294" s="185"/>
      <c r="U1294" s="186"/>
      <c r="V1294" s="182"/>
      <c r="W1294" s="184"/>
      <c r="X1294" s="187"/>
      <c r="Y1294" s="188"/>
      <c r="Z1294" s="189"/>
    </row>
    <row r="1295" spans="2:26">
      <c r="B1295" s="9"/>
      <c r="C1295" s="119"/>
      <c r="D1295" s="3"/>
      <c r="E1295" s="3"/>
      <c r="F1295" s="119"/>
      <c r="G1295" s="119"/>
      <c r="H1295" s="119"/>
      <c r="I1295" s="119"/>
      <c r="J1295" s="119"/>
      <c r="K1295" s="3"/>
      <c r="L1295" s="119"/>
      <c r="M1295" s="3"/>
      <c r="S1295" s="181"/>
      <c r="T1295" s="185"/>
      <c r="U1295" s="186"/>
      <c r="V1295" s="182"/>
      <c r="W1295" s="184"/>
      <c r="X1295" s="187"/>
      <c r="Y1295" s="188"/>
      <c r="Z1295" s="189"/>
    </row>
    <row r="1296" spans="2:26">
      <c r="B1296" s="9"/>
      <c r="C1296" s="119"/>
      <c r="D1296" s="3"/>
      <c r="E1296" s="3"/>
      <c r="F1296" s="119"/>
      <c r="G1296" s="119"/>
      <c r="H1296" s="119"/>
      <c r="I1296" s="119"/>
      <c r="J1296" s="119"/>
      <c r="K1296" s="3"/>
      <c r="L1296" s="119"/>
      <c r="M1296" s="3"/>
      <c r="S1296" s="181"/>
      <c r="T1296" s="185"/>
      <c r="U1296" s="186"/>
      <c r="V1296" s="182"/>
      <c r="W1296" s="184"/>
      <c r="X1296" s="187"/>
      <c r="Y1296" s="188"/>
      <c r="Z1296" s="189"/>
    </row>
    <row r="1297" spans="2:26">
      <c r="B1297" s="9"/>
      <c r="C1297" s="119"/>
      <c r="D1297" s="3"/>
      <c r="E1297" s="3"/>
      <c r="F1297" s="3"/>
      <c r="G1297" s="3"/>
      <c r="H1297" s="3"/>
      <c r="I1297" s="3"/>
      <c r="J1297" s="3"/>
      <c r="K1297" s="3"/>
      <c r="L1297" s="3"/>
      <c r="M1297" s="3"/>
      <c r="S1297" s="181"/>
      <c r="T1297" s="185"/>
      <c r="U1297" s="186"/>
      <c r="V1297" s="182"/>
      <c r="W1297" s="184"/>
      <c r="X1297" s="187"/>
      <c r="Y1297" s="188"/>
      <c r="Z1297" s="189"/>
    </row>
    <row r="1298" spans="2:26">
      <c r="B1298" s="9"/>
      <c r="C1298" s="119"/>
      <c r="D1298" s="3"/>
      <c r="E1298" s="3"/>
      <c r="F1298" s="119"/>
      <c r="G1298" s="3"/>
      <c r="H1298" s="3"/>
      <c r="I1298" s="3"/>
      <c r="J1298" s="3"/>
      <c r="K1298" s="3"/>
      <c r="L1298" s="3"/>
      <c r="M1298" s="3"/>
      <c r="S1298" s="181"/>
      <c r="T1298" s="185"/>
      <c r="U1298" s="186"/>
      <c r="V1298" s="182"/>
      <c r="W1298" s="184"/>
      <c r="X1298" s="187"/>
      <c r="Y1298" s="188"/>
      <c r="Z1298" s="189"/>
    </row>
    <row r="1299" spans="2:26">
      <c r="B1299" s="9"/>
      <c r="C1299" s="119"/>
      <c r="D1299" s="3"/>
      <c r="E1299" s="3"/>
      <c r="F1299" s="3"/>
      <c r="G1299" s="3"/>
      <c r="H1299" s="3"/>
      <c r="I1299" s="3"/>
      <c r="J1299" s="3"/>
      <c r="K1299" s="3"/>
      <c r="L1299" s="3"/>
      <c r="M1299" s="3"/>
      <c r="S1299" s="181"/>
      <c r="T1299" s="185"/>
      <c r="U1299" s="186"/>
      <c r="V1299" s="182"/>
      <c r="W1299" s="184"/>
      <c r="X1299" s="187"/>
      <c r="Y1299" s="188"/>
      <c r="Z1299" s="189"/>
    </row>
    <row r="1300" spans="2:26">
      <c r="B1300" s="9"/>
      <c r="C1300" s="119"/>
      <c r="D1300" s="3"/>
      <c r="E1300" s="3"/>
      <c r="F1300" s="119"/>
      <c r="G1300" s="3"/>
      <c r="H1300" s="3"/>
      <c r="I1300" s="3"/>
      <c r="J1300" s="3"/>
      <c r="K1300" s="3"/>
      <c r="L1300" s="3"/>
      <c r="M1300" s="3"/>
      <c r="S1300" s="181"/>
      <c r="T1300" s="185"/>
      <c r="U1300" s="186"/>
      <c r="V1300" s="182"/>
      <c r="W1300" s="184"/>
      <c r="X1300" s="187"/>
      <c r="Y1300" s="188"/>
      <c r="Z1300" s="189"/>
    </row>
    <row r="1301" spans="2:26">
      <c r="B1301" s="9"/>
      <c r="C1301" s="119"/>
      <c r="D1301" s="3"/>
      <c r="E1301" s="3"/>
      <c r="F1301" s="119"/>
      <c r="G1301" s="3"/>
      <c r="H1301" s="3"/>
      <c r="I1301" s="3"/>
      <c r="J1301" s="3"/>
      <c r="K1301" s="3"/>
      <c r="L1301" s="3"/>
      <c r="M1301" s="3"/>
      <c r="S1301" s="181"/>
      <c r="T1301" s="185"/>
      <c r="U1301" s="186"/>
      <c r="V1301" s="182"/>
      <c r="W1301" s="184"/>
      <c r="X1301" s="187"/>
      <c r="Y1301" s="188"/>
      <c r="Z1301" s="189"/>
    </row>
    <row r="1302" spans="2:26">
      <c r="B1302" s="9"/>
      <c r="C1302" s="119"/>
      <c r="D1302" s="3"/>
      <c r="E1302" s="3"/>
      <c r="F1302" s="119"/>
      <c r="G1302" s="3"/>
      <c r="H1302" s="3"/>
      <c r="I1302" s="3"/>
      <c r="J1302" s="3"/>
      <c r="K1302" s="3"/>
      <c r="L1302" s="3"/>
      <c r="M1302" s="3"/>
      <c r="S1302" s="181"/>
      <c r="T1302" s="185"/>
      <c r="U1302" s="186"/>
      <c r="V1302" s="182"/>
      <c r="W1302" s="184"/>
      <c r="X1302" s="187"/>
      <c r="Y1302" s="188"/>
      <c r="Z1302" s="189"/>
    </row>
    <row r="1303" spans="2:26">
      <c r="B1303" s="9"/>
      <c r="C1303" s="119"/>
      <c r="D1303" s="3"/>
      <c r="E1303" s="3"/>
      <c r="F1303" s="3"/>
      <c r="G1303" s="3"/>
      <c r="H1303" s="3"/>
      <c r="I1303" s="3"/>
      <c r="J1303" s="3"/>
      <c r="K1303" s="3"/>
      <c r="L1303" s="3"/>
      <c r="M1303" s="3"/>
      <c r="S1303" s="181"/>
      <c r="T1303" s="185"/>
      <c r="U1303" s="186"/>
      <c r="V1303" s="182"/>
      <c r="W1303" s="184"/>
      <c r="X1303" s="187"/>
      <c r="Y1303" s="188"/>
      <c r="Z1303" s="189"/>
    </row>
    <row r="1304" spans="2:26">
      <c r="B1304" s="9"/>
      <c r="C1304" s="119"/>
      <c r="D1304" s="3"/>
      <c r="E1304" s="3"/>
      <c r="F1304" s="3"/>
      <c r="G1304" s="3"/>
      <c r="H1304" s="3"/>
      <c r="I1304" s="3"/>
      <c r="J1304" s="3"/>
      <c r="K1304" s="3"/>
      <c r="L1304" s="3"/>
      <c r="M1304" s="3"/>
      <c r="S1304" s="181"/>
      <c r="T1304" s="185"/>
      <c r="U1304" s="186"/>
      <c r="V1304" s="182"/>
      <c r="W1304" s="184"/>
      <c r="X1304" s="187"/>
      <c r="Y1304" s="188"/>
      <c r="Z1304" s="189"/>
    </row>
    <row r="1305" spans="2:26">
      <c r="B1305" s="9"/>
      <c r="C1305" s="119"/>
      <c r="D1305" s="3"/>
      <c r="E1305" s="3"/>
      <c r="F1305" s="119"/>
      <c r="G1305" s="3"/>
      <c r="H1305" s="3"/>
      <c r="I1305" s="3"/>
      <c r="J1305" s="3"/>
      <c r="K1305" s="3"/>
      <c r="L1305" s="3"/>
      <c r="M1305" s="3"/>
      <c r="S1305" s="181"/>
      <c r="T1305" s="185"/>
      <c r="U1305" s="186"/>
      <c r="V1305" s="182"/>
      <c r="W1305" s="184"/>
      <c r="X1305" s="187"/>
      <c r="Y1305" s="188"/>
      <c r="Z1305" s="189"/>
    </row>
    <row r="1306" spans="2:26" ht="16.5" customHeight="1">
      <c r="B1306" s="9"/>
      <c r="C1306" s="119"/>
      <c r="D1306" s="3"/>
      <c r="E1306" s="3"/>
      <c r="F1306" s="119"/>
      <c r="G1306" s="3"/>
      <c r="H1306" s="3"/>
      <c r="I1306" s="3"/>
      <c r="J1306" s="3"/>
      <c r="K1306" s="3"/>
      <c r="L1306" s="3"/>
      <c r="M1306" s="3"/>
      <c r="S1306" s="181"/>
      <c r="T1306" s="185"/>
      <c r="U1306" s="186"/>
      <c r="V1306" s="182"/>
      <c r="W1306" s="184"/>
      <c r="X1306" s="187"/>
      <c r="Y1306" s="188"/>
      <c r="Z1306" s="189"/>
    </row>
    <row r="1307" spans="2:26" ht="16.5" customHeight="1">
      <c r="B1307" s="9"/>
      <c r="C1307" s="119"/>
      <c r="D1307" s="3"/>
      <c r="E1307" s="3"/>
      <c r="F1307" s="119"/>
      <c r="G1307" s="3"/>
      <c r="H1307" s="3"/>
      <c r="I1307" s="3"/>
      <c r="J1307" s="3"/>
      <c r="K1307" s="3"/>
      <c r="L1307" s="3"/>
      <c r="M1307" s="3"/>
      <c r="S1307" s="181"/>
      <c r="T1307" s="185"/>
      <c r="U1307" s="186"/>
      <c r="V1307" s="182"/>
      <c r="W1307" s="184"/>
      <c r="X1307" s="187"/>
      <c r="Y1307" s="188"/>
      <c r="Z1307" s="189"/>
    </row>
    <row r="1308" spans="2:26" ht="16.5" customHeight="1">
      <c r="B1308" s="9"/>
      <c r="C1308" s="119"/>
      <c r="D1308" s="3"/>
      <c r="E1308" s="3"/>
      <c r="F1308" s="119"/>
      <c r="G1308" s="3"/>
      <c r="H1308" s="3"/>
      <c r="I1308" s="3"/>
      <c r="J1308" s="3"/>
      <c r="K1308" s="3"/>
      <c r="L1308" s="3"/>
      <c r="M1308" s="3"/>
      <c r="S1308" s="181"/>
      <c r="T1308" s="185"/>
      <c r="U1308" s="186"/>
      <c r="V1308" s="182"/>
      <c r="W1308" s="184"/>
      <c r="X1308" s="187"/>
      <c r="Y1308" s="188"/>
      <c r="Z1308" s="189"/>
    </row>
    <row r="1309" spans="2:26">
      <c r="B1309" s="9"/>
      <c r="C1309" s="119"/>
      <c r="D1309" s="3"/>
      <c r="E1309" s="3"/>
      <c r="F1309" s="119"/>
      <c r="G1309" s="3"/>
      <c r="H1309" s="3"/>
      <c r="I1309" s="3"/>
      <c r="J1309" s="3"/>
      <c r="K1309" s="3"/>
      <c r="L1309" s="3"/>
      <c r="M1309" s="3"/>
      <c r="S1309" s="181"/>
      <c r="T1309" s="185"/>
      <c r="U1309" s="186"/>
      <c r="V1309" s="182"/>
      <c r="W1309" s="184"/>
      <c r="X1309" s="187"/>
      <c r="Y1309" s="188"/>
      <c r="Z1309" s="189"/>
    </row>
    <row r="1310" spans="2:26">
      <c r="B1310" s="9"/>
      <c r="C1310" s="119"/>
      <c r="D1310" s="3"/>
      <c r="E1310" s="3"/>
      <c r="F1310" s="119"/>
      <c r="G1310" s="3"/>
      <c r="H1310" s="3"/>
      <c r="I1310" s="3"/>
      <c r="J1310" s="3"/>
      <c r="K1310" s="3"/>
      <c r="L1310" s="3"/>
      <c r="M1310" s="3"/>
      <c r="S1310" s="181"/>
      <c r="T1310" s="185"/>
      <c r="U1310" s="186"/>
      <c r="V1310" s="182"/>
      <c r="W1310" s="184"/>
      <c r="X1310" s="187"/>
      <c r="Y1310" s="188"/>
      <c r="Z1310" s="189"/>
    </row>
    <row r="1311" spans="2:26">
      <c r="B1311" s="9"/>
      <c r="C1311" s="119"/>
      <c r="D1311" s="3"/>
      <c r="E1311" s="3"/>
      <c r="F1311" s="119"/>
      <c r="G1311" s="3"/>
      <c r="H1311" s="3"/>
      <c r="I1311" s="3"/>
      <c r="J1311" s="3"/>
      <c r="K1311" s="3"/>
      <c r="L1311" s="3"/>
      <c r="M1311" s="3"/>
      <c r="S1311" s="181"/>
      <c r="T1311" s="185"/>
      <c r="U1311" s="186"/>
      <c r="V1311" s="182"/>
      <c r="W1311" s="184"/>
      <c r="X1311" s="187"/>
      <c r="Y1311" s="188"/>
      <c r="Z1311" s="189"/>
    </row>
    <row r="1312" spans="2:26">
      <c r="B1312" s="9"/>
      <c r="C1312" s="119"/>
      <c r="D1312" s="3"/>
      <c r="E1312" s="3"/>
      <c r="F1312" s="119"/>
      <c r="G1312" s="3"/>
      <c r="H1312" s="3"/>
      <c r="I1312" s="3"/>
      <c r="J1312" s="3"/>
      <c r="K1312" s="3"/>
      <c r="L1312" s="3"/>
      <c r="M1312" s="3"/>
      <c r="S1312" s="181"/>
      <c r="T1312" s="185"/>
      <c r="U1312" s="186"/>
      <c r="V1312" s="182"/>
      <c r="W1312" s="184"/>
      <c r="X1312" s="187"/>
      <c r="Y1312" s="188"/>
      <c r="Z1312" s="189"/>
    </row>
    <row r="1313" spans="2:26">
      <c r="B1313" s="9"/>
      <c r="C1313" s="119"/>
      <c r="D1313" s="3"/>
      <c r="E1313" s="3"/>
      <c r="F1313" s="119"/>
      <c r="G1313" s="3"/>
      <c r="H1313" s="3"/>
      <c r="I1313" s="3"/>
      <c r="J1313" s="3"/>
      <c r="K1313" s="3"/>
      <c r="L1313" s="3"/>
      <c r="M1313" s="3"/>
      <c r="S1313" s="181"/>
      <c r="T1313" s="185"/>
      <c r="U1313" s="186"/>
      <c r="V1313" s="182"/>
      <c r="W1313" s="184"/>
      <c r="X1313" s="187"/>
      <c r="Y1313" s="188"/>
      <c r="Z1313" s="189"/>
    </row>
    <row r="1314" spans="2:26">
      <c r="B1314" s="9"/>
      <c r="C1314" s="119"/>
      <c r="D1314" s="3"/>
      <c r="E1314" s="3"/>
      <c r="F1314" s="119"/>
      <c r="G1314" s="3"/>
      <c r="H1314" s="3"/>
      <c r="I1314" s="3"/>
      <c r="J1314" s="3"/>
      <c r="K1314" s="3"/>
      <c r="L1314" s="3"/>
      <c r="M1314" s="3"/>
      <c r="S1314" s="181"/>
      <c r="T1314" s="185"/>
      <c r="U1314" s="186"/>
      <c r="V1314" s="182"/>
      <c r="W1314" s="184"/>
      <c r="X1314" s="187"/>
      <c r="Y1314" s="188"/>
      <c r="Z1314" s="189"/>
    </row>
    <row r="1315" spans="2:26">
      <c r="B1315" s="9"/>
      <c r="C1315" s="119"/>
      <c r="D1315" s="3"/>
      <c r="E1315" s="3"/>
      <c r="F1315" s="3"/>
      <c r="G1315" s="3"/>
      <c r="H1315" s="3"/>
      <c r="I1315" s="3"/>
      <c r="J1315" s="3"/>
      <c r="K1315" s="3"/>
      <c r="L1315" s="3"/>
      <c r="M1315" s="3"/>
      <c r="O1315" s="15"/>
      <c r="P1315" s="15"/>
      <c r="S1315" s="181"/>
      <c r="T1315" s="185"/>
      <c r="U1315" s="186"/>
      <c r="V1315" s="182"/>
      <c r="W1315" s="184"/>
      <c r="X1315" s="187"/>
      <c r="Y1315" s="188"/>
      <c r="Z1315" s="189"/>
    </row>
    <row r="1316" spans="2:26">
      <c r="B1316" s="9"/>
      <c r="C1316" s="119"/>
      <c r="D1316" s="3"/>
      <c r="E1316" s="3"/>
      <c r="F1316" s="119"/>
      <c r="G1316" s="3"/>
      <c r="H1316" s="3"/>
      <c r="I1316" s="3"/>
      <c r="J1316" s="3"/>
      <c r="K1316" s="3"/>
      <c r="L1316" s="3"/>
      <c r="M1316" s="3"/>
      <c r="S1316" s="181"/>
      <c r="T1316" s="185"/>
      <c r="U1316" s="186"/>
      <c r="V1316" s="182"/>
      <c r="W1316" s="184"/>
      <c r="X1316" s="187"/>
      <c r="Y1316" s="188"/>
      <c r="Z1316" s="189"/>
    </row>
    <row r="1317" spans="2:26">
      <c r="B1317" s="9"/>
      <c r="C1317" s="119"/>
      <c r="D1317" s="3"/>
      <c r="E1317" s="3"/>
      <c r="F1317" s="3"/>
      <c r="G1317" s="3"/>
      <c r="H1317" s="3"/>
      <c r="I1317" s="3"/>
      <c r="J1317" s="3"/>
      <c r="K1317" s="3"/>
      <c r="L1317" s="3"/>
      <c r="M1317" s="3"/>
      <c r="N1317" s="15"/>
      <c r="O1317" s="15"/>
      <c r="P1317" s="15"/>
      <c r="S1317" s="181"/>
      <c r="T1317" s="185"/>
      <c r="U1317" s="186"/>
      <c r="V1317" s="182"/>
      <c r="W1317" s="184"/>
      <c r="X1317" s="187"/>
      <c r="Y1317" s="188"/>
      <c r="Z1317" s="189"/>
    </row>
    <row r="1318" spans="2:26">
      <c r="B1318" s="9"/>
      <c r="C1318" s="119"/>
      <c r="D1318" s="3"/>
      <c r="E1318" s="3"/>
      <c r="F1318" s="119"/>
      <c r="G1318" s="3"/>
      <c r="H1318" s="3"/>
      <c r="I1318" s="3"/>
      <c r="J1318" s="3"/>
      <c r="K1318" s="3"/>
      <c r="L1318" s="3"/>
      <c r="M1318" s="3"/>
      <c r="S1318" s="181"/>
      <c r="T1318" s="185"/>
      <c r="U1318" s="186"/>
      <c r="V1318" s="182"/>
      <c r="W1318" s="184"/>
      <c r="X1318" s="187"/>
      <c r="Y1318" s="188"/>
      <c r="Z1318" s="189"/>
    </row>
    <row r="1319" spans="2:26" ht="16.5" customHeight="1">
      <c r="B1319" s="9"/>
      <c r="C1319" s="119"/>
      <c r="D1319" s="3"/>
      <c r="E1319" s="3"/>
      <c r="F1319" s="119"/>
      <c r="G1319" s="3"/>
      <c r="H1319" s="3"/>
      <c r="I1319" s="3"/>
      <c r="J1319" s="3"/>
      <c r="K1319" s="3"/>
      <c r="L1319" s="3"/>
      <c r="M1319" s="3"/>
      <c r="S1319" s="181"/>
      <c r="T1319" s="185"/>
      <c r="U1319" s="186"/>
      <c r="V1319" s="182"/>
      <c r="W1319" s="184"/>
      <c r="X1319" s="187"/>
      <c r="Y1319" s="188"/>
      <c r="Z1319" s="189"/>
    </row>
    <row r="1320" spans="2:26" ht="16.5" customHeight="1">
      <c r="B1320" s="9"/>
      <c r="C1320" s="119"/>
      <c r="D1320" s="3"/>
      <c r="E1320" s="3"/>
      <c r="F1320" s="119"/>
      <c r="G1320" s="3"/>
      <c r="H1320" s="3"/>
      <c r="I1320" s="3"/>
      <c r="J1320" s="3"/>
      <c r="K1320" s="3"/>
      <c r="L1320" s="3"/>
      <c r="M1320" s="3"/>
      <c r="S1320" s="181"/>
      <c r="T1320" s="185"/>
      <c r="U1320" s="186"/>
      <c r="V1320" s="182"/>
      <c r="W1320" s="184"/>
      <c r="X1320" s="187"/>
      <c r="Y1320" s="188"/>
      <c r="Z1320" s="189"/>
    </row>
    <row r="1321" spans="2:26" ht="16.5" customHeight="1">
      <c r="B1321" s="9"/>
      <c r="C1321" s="119"/>
      <c r="D1321" s="3"/>
      <c r="E1321" s="3"/>
      <c r="F1321" s="3"/>
      <c r="G1321" s="3"/>
      <c r="H1321" s="3"/>
      <c r="I1321" s="3"/>
      <c r="J1321" s="3"/>
      <c r="K1321" s="3"/>
      <c r="L1321" s="3"/>
      <c r="M1321" s="3"/>
      <c r="O1321" s="15"/>
      <c r="P1321" s="15"/>
      <c r="S1321" s="181"/>
      <c r="T1321" s="185"/>
      <c r="U1321" s="186"/>
      <c r="V1321" s="182"/>
      <c r="W1321" s="184"/>
      <c r="X1321" s="187"/>
      <c r="Y1321" s="188"/>
      <c r="Z1321" s="189"/>
    </row>
    <row r="1322" spans="2:26" ht="16.5" customHeight="1">
      <c r="B1322" s="9"/>
      <c r="C1322" s="119"/>
      <c r="D1322" s="3"/>
      <c r="E1322" s="3"/>
      <c r="F1322" s="119"/>
      <c r="G1322" s="3"/>
      <c r="H1322" s="3"/>
      <c r="I1322" s="3"/>
      <c r="J1322" s="3"/>
      <c r="K1322" s="3"/>
      <c r="L1322" s="3"/>
      <c r="M1322" s="3"/>
      <c r="S1322" s="181"/>
      <c r="T1322" s="185"/>
      <c r="U1322" s="186"/>
      <c r="V1322" s="182"/>
      <c r="W1322" s="184"/>
      <c r="X1322" s="187"/>
      <c r="Y1322" s="188"/>
      <c r="Z1322" s="189"/>
    </row>
    <row r="1323" spans="2:26">
      <c r="B1323" s="9"/>
      <c r="C1323" s="119"/>
      <c r="D1323" s="3"/>
      <c r="E1323" s="3"/>
      <c r="F1323" s="119"/>
      <c r="G1323" s="3"/>
      <c r="H1323" s="3"/>
      <c r="I1323" s="3"/>
      <c r="J1323" s="3"/>
      <c r="K1323" s="3"/>
      <c r="L1323" s="3"/>
      <c r="M1323" s="3"/>
      <c r="N1323" s="15"/>
      <c r="O1323" s="15"/>
      <c r="P1323" s="15"/>
      <c r="S1323" s="181"/>
      <c r="T1323" s="185"/>
      <c r="U1323" s="186"/>
      <c r="V1323" s="182"/>
      <c r="W1323" s="184"/>
      <c r="X1323" s="187"/>
      <c r="Y1323" s="188"/>
      <c r="Z1323" s="189"/>
    </row>
    <row r="1324" spans="2:26">
      <c r="B1324" s="9"/>
      <c r="C1324" s="119"/>
      <c r="D1324" s="3"/>
      <c r="E1324" s="3"/>
      <c r="F1324" s="119"/>
      <c r="G1324" s="3"/>
      <c r="H1324" s="3"/>
      <c r="I1324" s="3"/>
      <c r="J1324" s="3"/>
      <c r="K1324" s="3"/>
      <c r="L1324" s="3"/>
      <c r="M1324" s="3"/>
      <c r="S1324" s="181"/>
      <c r="T1324" s="185"/>
      <c r="U1324" s="186"/>
      <c r="V1324" s="182"/>
      <c r="W1324" s="184"/>
      <c r="X1324" s="187"/>
      <c r="Y1324" s="188"/>
      <c r="Z1324" s="189"/>
    </row>
    <row r="1325" spans="2:26">
      <c r="B1325" s="9"/>
      <c r="C1325" s="119"/>
      <c r="D1325" s="3"/>
      <c r="E1325" s="3"/>
      <c r="F1325" s="119"/>
      <c r="G1325" s="3"/>
      <c r="H1325" s="3"/>
      <c r="I1325" s="3"/>
      <c r="J1325" s="3"/>
      <c r="K1325" s="3"/>
      <c r="L1325" s="3"/>
      <c r="M1325" s="3"/>
      <c r="S1325" s="181"/>
      <c r="T1325" s="185"/>
      <c r="U1325" s="186"/>
      <c r="V1325" s="182"/>
      <c r="W1325" s="184"/>
      <c r="X1325" s="187"/>
      <c r="Y1325" s="188"/>
      <c r="Z1325" s="189"/>
    </row>
    <row r="1326" spans="2:26">
      <c r="B1326" s="9"/>
      <c r="C1326" s="119"/>
      <c r="D1326" s="3"/>
      <c r="E1326" s="3"/>
      <c r="F1326" s="119"/>
      <c r="G1326" s="3"/>
      <c r="H1326" s="3"/>
      <c r="I1326" s="3"/>
      <c r="J1326" s="3"/>
      <c r="K1326" s="3"/>
      <c r="L1326" s="3"/>
      <c r="M1326" s="3"/>
      <c r="O1326" s="15"/>
      <c r="S1326" s="181"/>
      <c r="T1326" s="185"/>
      <c r="U1326" s="186"/>
      <c r="V1326" s="182"/>
      <c r="W1326" s="184"/>
      <c r="X1326" s="187"/>
      <c r="Y1326" s="188"/>
      <c r="Z1326" s="189"/>
    </row>
    <row r="1327" spans="2:26" ht="16.5" customHeight="1">
      <c r="B1327" s="9"/>
      <c r="C1327" s="119"/>
      <c r="D1327" s="3"/>
      <c r="E1327" s="3"/>
      <c r="F1327" s="119"/>
      <c r="G1327" s="3"/>
      <c r="H1327" s="3"/>
      <c r="I1327" s="3"/>
      <c r="J1327" s="3"/>
      <c r="K1327" s="3"/>
      <c r="L1327" s="3"/>
      <c r="M1327" s="3"/>
      <c r="S1327" s="181"/>
      <c r="T1327" s="185"/>
      <c r="U1327" s="186"/>
      <c r="V1327" s="182"/>
      <c r="W1327" s="184"/>
      <c r="X1327" s="187"/>
      <c r="Y1327" s="188"/>
      <c r="Z1327" s="189"/>
    </row>
    <row r="1328" spans="2:26" ht="16.5" customHeight="1">
      <c r="B1328" s="9"/>
      <c r="C1328" s="119"/>
      <c r="D1328" s="3"/>
      <c r="E1328" s="3"/>
      <c r="F1328" s="119"/>
      <c r="G1328" s="3"/>
      <c r="H1328" s="3"/>
      <c r="I1328" s="3"/>
      <c r="J1328" s="3"/>
      <c r="K1328" s="3"/>
      <c r="L1328" s="3"/>
      <c r="M1328" s="3"/>
      <c r="S1328" s="181"/>
      <c r="T1328" s="185"/>
      <c r="U1328" s="186"/>
      <c r="V1328" s="182"/>
      <c r="W1328" s="184"/>
      <c r="X1328" s="187"/>
      <c r="Y1328" s="188"/>
      <c r="Z1328" s="189"/>
    </row>
    <row r="1329" spans="2:26">
      <c r="B1329" s="9"/>
      <c r="C1329" s="119"/>
      <c r="D1329" s="3"/>
      <c r="E1329" s="3"/>
      <c r="F1329" s="119"/>
      <c r="G1329" s="3"/>
      <c r="H1329" s="3"/>
      <c r="I1329" s="3"/>
      <c r="J1329" s="3"/>
      <c r="K1329" s="3"/>
      <c r="L1329" s="3"/>
      <c r="M1329" s="3"/>
      <c r="S1329" s="181"/>
      <c r="T1329" s="185"/>
      <c r="U1329" s="186"/>
      <c r="V1329" s="182"/>
      <c r="W1329" s="184"/>
      <c r="X1329" s="187"/>
      <c r="Y1329" s="188"/>
      <c r="Z1329" s="189"/>
    </row>
    <row r="1330" spans="2:26">
      <c r="B1330" s="9"/>
      <c r="C1330" s="119"/>
      <c r="D1330" s="3"/>
      <c r="E1330" s="3"/>
      <c r="F1330" s="119"/>
      <c r="G1330" s="3"/>
      <c r="H1330" s="3"/>
      <c r="I1330" s="3"/>
      <c r="J1330" s="3"/>
      <c r="K1330" s="3"/>
      <c r="L1330" s="3"/>
      <c r="M1330" s="3"/>
      <c r="S1330" s="181"/>
      <c r="T1330" s="185"/>
      <c r="U1330" s="186"/>
      <c r="V1330" s="182"/>
      <c r="W1330" s="184"/>
      <c r="X1330" s="187"/>
      <c r="Y1330" s="188"/>
      <c r="Z1330" s="189"/>
    </row>
    <row r="1331" spans="2:26">
      <c r="B1331" s="9"/>
      <c r="C1331" s="119"/>
      <c r="D1331" s="3"/>
      <c r="E1331" s="3"/>
      <c r="F1331" s="3"/>
      <c r="G1331" s="3"/>
      <c r="H1331" s="3"/>
      <c r="I1331" s="3"/>
      <c r="J1331" s="3"/>
      <c r="K1331" s="3"/>
      <c r="L1331" s="3"/>
      <c r="M1331" s="3"/>
      <c r="S1331" s="181"/>
      <c r="T1331" s="185"/>
      <c r="U1331" s="186"/>
      <c r="V1331" s="182"/>
      <c r="W1331" s="184"/>
      <c r="X1331" s="187"/>
      <c r="Y1331" s="188"/>
      <c r="Z1331" s="189"/>
    </row>
    <row r="1332" spans="2:26">
      <c r="B1332" s="9"/>
      <c r="C1332" s="119"/>
      <c r="D1332" s="3"/>
      <c r="E1332" s="3"/>
      <c r="F1332" s="3"/>
      <c r="G1332" s="3"/>
      <c r="H1332" s="3"/>
      <c r="I1332" s="3"/>
      <c r="J1332" s="3"/>
      <c r="K1332" s="3"/>
      <c r="L1332" s="3"/>
      <c r="M1332" s="3"/>
      <c r="S1332" s="181"/>
      <c r="T1332" s="185"/>
      <c r="U1332" s="186"/>
      <c r="V1332" s="182"/>
      <c r="W1332" s="184"/>
      <c r="X1332" s="187"/>
      <c r="Y1332" s="188"/>
      <c r="Z1332" s="189"/>
    </row>
    <row r="1333" spans="2:26">
      <c r="B1333" s="9"/>
      <c r="C1333" s="119"/>
      <c r="D1333" s="3"/>
      <c r="E1333" s="3"/>
      <c r="F1333" s="3"/>
      <c r="G1333" s="3"/>
      <c r="H1333" s="3"/>
      <c r="I1333" s="3"/>
      <c r="J1333" s="3"/>
      <c r="K1333" s="3"/>
      <c r="L1333" s="3"/>
      <c r="M1333" s="3"/>
      <c r="S1333" s="181"/>
      <c r="T1333" s="185"/>
      <c r="U1333" s="186"/>
      <c r="V1333" s="182"/>
      <c r="W1333" s="184"/>
      <c r="X1333" s="187"/>
      <c r="Y1333" s="188"/>
      <c r="Z1333" s="189"/>
    </row>
    <row r="1334" spans="2:26">
      <c r="B1334" s="9"/>
      <c r="C1334" s="119"/>
      <c r="D1334" s="3"/>
      <c r="E1334" s="3"/>
      <c r="F1334" s="119"/>
      <c r="G1334" s="3"/>
      <c r="H1334" s="3"/>
      <c r="I1334" s="3"/>
      <c r="J1334" s="3"/>
      <c r="K1334" s="3"/>
      <c r="L1334" s="3"/>
      <c r="M1334" s="3"/>
      <c r="S1334" s="181"/>
      <c r="T1334" s="185"/>
      <c r="U1334" s="186"/>
      <c r="V1334" s="182"/>
      <c r="W1334" s="184"/>
      <c r="X1334" s="187"/>
      <c r="Y1334" s="188"/>
      <c r="Z1334" s="189"/>
    </row>
    <row r="1335" spans="2:26" ht="16.5" customHeight="1">
      <c r="B1335" s="9"/>
      <c r="C1335" s="119"/>
      <c r="D1335" s="3"/>
      <c r="E1335" s="3"/>
      <c r="F1335" s="119"/>
      <c r="G1335" s="3"/>
      <c r="H1335" s="3"/>
      <c r="I1335" s="3"/>
      <c r="J1335" s="3"/>
      <c r="K1335" s="3"/>
      <c r="L1335" s="3"/>
      <c r="M1335" s="3"/>
      <c r="S1335" s="181"/>
      <c r="T1335" s="185"/>
      <c r="U1335" s="186"/>
      <c r="V1335" s="182"/>
      <c r="W1335" s="184"/>
      <c r="X1335" s="187"/>
      <c r="Y1335" s="188"/>
      <c r="Z1335" s="189"/>
    </row>
    <row r="1336" spans="2:26" ht="16.5" customHeight="1">
      <c r="B1336" s="9"/>
      <c r="C1336" s="119"/>
      <c r="D1336" s="3"/>
      <c r="E1336" s="3"/>
      <c r="F1336" s="119"/>
      <c r="G1336" s="3"/>
      <c r="H1336" s="3"/>
      <c r="I1336" s="3"/>
      <c r="J1336" s="3"/>
      <c r="K1336" s="3"/>
      <c r="L1336" s="3"/>
      <c r="M1336" s="3"/>
      <c r="S1336" s="181"/>
      <c r="T1336" s="185"/>
      <c r="U1336" s="186"/>
      <c r="V1336" s="182"/>
      <c r="W1336" s="184"/>
      <c r="X1336" s="187"/>
      <c r="Y1336" s="188"/>
      <c r="Z1336" s="189"/>
    </row>
    <row r="1337" spans="2:26">
      <c r="B1337" s="9"/>
      <c r="C1337" s="119"/>
      <c r="D1337" s="3"/>
      <c r="E1337" s="3"/>
      <c r="F1337" s="119"/>
      <c r="G1337" s="3"/>
      <c r="H1337" s="3"/>
      <c r="I1337" s="3"/>
      <c r="J1337" s="3"/>
      <c r="K1337" s="3"/>
      <c r="L1337" s="3"/>
      <c r="M1337" s="3"/>
      <c r="S1337" s="181"/>
      <c r="T1337" s="185"/>
      <c r="U1337" s="186"/>
      <c r="V1337" s="182"/>
      <c r="W1337" s="184"/>
      <c r="X1337" s="187"/>
      <c r="Y1337" s="188"/>
      <c r="Z1337" s="189"/>
    </row>
    <row r="1338" spans="2:26">
      <c r="B1338" s="9"/>
      <c r="C1338" s="119"/>
      <c r="D1338" s="3"/>
      <c r="E1338" s="3"/>
      <c r="F1338" s="119"/>
      <c r="G1338" s="3"/>
      <c r="H1338" s="3"/>
      <c r="I1338" s="3"/>
      <c r="J1338" s="3"/>
      <c r="K1338" s="3"/>
      <c r="L1338" s="3"/>
      <c r="M1338" s="3"/>
      <c r="S1338" s="181"/>
      <c r="T1338" s="185"/>
      <c r="U1338" s="186"/>
      <c r="V1338" s="182"/>
      <c r="W1338" s="184"/>
      <c r="X1338" s="187"/>
      <c r="Y1338" s="188"/>
      <c r="Z1338" s="189"/>
    </row>
    <row r="1339" spans="2:26">
      <c r="B1339" s="9"/>
      <c r="C1339" s="119"/>
      <c r="D1339" s="3"/>
      <c r="E1339" s="3"/>
      <c r="F1339" s="119"/>
      <c r="G1339" s="3"/>
      <c r="H1339" s="3"/>
      <c r="I1339" s="3"/>
      <c r="J1339" s="3"/>
      <c r="K1339" s="3"/>
      <c r="L1339" s="3"/>
      <c r="M1339" s="3"/>
      <c r="S1339" s="181"/>
      <c r="T1339" s="185"/>
      <c r="U1339" s="186"/>
      <c r="V1339" s="182"/>
      <c r="W1339" s="184"/>
      <c r="X1339" s="187"/>
      <c r="Y1339" s="188"/>
      <c r="Z1339" s="189"/>
    </row>
    <row r="1340" spans="2:26">
      <c r="B1340" s="9"/>
      <c r="C1340" s="119"/>
      <c r="D1340" s="3"/>
      <c r="E1340" s="3"/>
      <c r="F1340" s="3"/>
      <c r="G1340" s="3"/>
      <c r="H1340" s="3"/>
      <c r="I1340" s="3"/>
      <c r="J1340" s="3"/>
      <c r="K1340" s="3"/>
      <c r="L1340" s="3"/>
      <c r="M1340" s="3"/>
      <c r="S1340" s="181"/>
      <c r="T1340" s="185"/>
      <c r="U1340" s="186"/>
      <c r="V1340" s="182"/>
      <c r="W1340" s="184"/>
      <c r="X1340" s="187"/>
      <c r="Y1340" s="188"/>
      <c r="Z1340" s="189"/>
    </row>
    <row r="1341" spans="2:26">
      <c r="B1341" s="9"/>
      <c r="C1341" s="119"/>
      <c r="D1341" s="3"/>
      <c r="E1341" s="3"/>
      <c r="F1341" s="3"/>
      <c r="G1341" s="3"/>
      <c r="H1341" s="3"/>
      <c r="I1341" s="3"/>
      <c r="J1341" s="3"/>
      <c r="K1341" s="3"/>
      <c r="L1341" s="3"/>
      <c r="M1341" s="3"/>
      <c r="S1341" s="181"/>
      <c r="T1341" s="185"/>
      <c r="U1341" s="186"/>
      <c r="V1341" s="182"/>
      <c r="W1341" s="184"/>
      <c r="X1341" s="187"/>
      <c r="Y1341" s="188"/>
      <c r="Z1341" s="189"/>
    </row>
    <row r="1342" spans="2:26">
      <c r="B1342" s="9"/>
      <c r="C1342" s="119"/>
      <c r="D1342" s="3"/>
      <c r="E1342" s="3"/>
      <c r="F1342" s="119"/>
      <c r="G1342" s="3"/>
      <c r="H1342" s="3"/>
      <c r="I1342" s="3"/>
      <c r="J1342" s="3"/>
      <c r="K1342" s="3"/>
      <c r="L1342" s="3"/>
      <c r="M1342" s="3"/>
      <c r="S1342" s="181"/>
      <c r="T1342" s="185"/>
      <c r="U1342" s="186"/>
      <c r="V1342" s="182"/>
      <c r="W1342" s="184"/>
      <c r="X1342" s="187"/>
      <c r="Y1342" s="188"/>
      <c r="Z1342" s="189"/>
    </row>
    <row r="1343" spans="2:26" ht="16.5" customHeight="1">
      <c r="B1343" s="9"/>
      <c r="C1343" s="119"/>
      <c r="D1343" s="3"/>
      <c r="E1343" s="3"/>
      <c r="F1343" s="3"/>
      <c r="G1343" s="3"/>
      <c r="H1343" s="3"/>
      <c r="I1343" s="3"/>
      <c r="J1343" s="3"/>
      <c r="K1343" s="3"/>
      <c r="L1343" s="3"/>
      <c r="M1343" s="3"/>
      <c r="S1343" s="181"/>
      <c r="T1343" s="185"/>
      <c r="U1343" s="186"/>
      <c r="V1343" s="182"/>
      <c r="W1343" s="184"/>
      <c r="X1343" s="187"/>
      <c r="Y1343" s="188"/>
      <c r="Z1343" s="189"/>
    </row>
    <row r="1344" spans="2:26" ht="16.5" customHeight="1">
      <c r="B1344" s="9"/>
      <c r="C1344" s="119"/>
      <c r="D1344" s="3"/>
      <c r="E1344" s="3"/>
      <c r="F1344" s="119"/>
      <c r="G1344" s="3"/>
      <c r="H1344" s="3"/>
      <c r="I1344" s="3"/>
      <c r="J1344" s="3"/>
      <c r="K1344" s="3"/>
      <c r="L1344" s="3"/>
      <c r="M1344" s="3"/>
      <c r="S1344" s="181"/>
      <c r="T1344" s="185"/>
      <c r="U1344" s="186"/>
      <c r="V1344" s="182"/>
      <c r="W1344" s="184"/>
      <c r="X1344" s="187"/>
      <c r="Y1344" s="188"/>
      <c r="Z1344" s="189"/>
    </row>
    <row r="1345" spans="2:26">
      <c r="B1345" s="9"/>
      <c r="C1345" s="119"/>
      <c r="D1345" s="3"/>
      <c r="E1345" s="3"/>
      <c r="F1345" s="119"/>
      <c r="G1345" s="3"/>
      <c r="H1345" s="3"/>
      <c r="I1345" s="3"/>
      <c r="J1345" s="3"/>
      <c r="K1345" s="3"/>
      <c r="L1345" s="3"/>
      <c r="M1345" s="3"/>
      <c r="S1345" s="181"/>
      <c r="T1345" s="185"/>
      <c r="U1345" s="186"/>
      <c r="V1345" s="182"/>
      <c r="W1345" s="184"/>
      <c r="X1345" s="187"/>
      <c r="Y1345" s="188"/>
      <c r="Z1345" s="189"/>
    </row>
    <row r="1346" spans="2:26">
      <c r="B1346" s="9"/>
      <c r="C1346" s="119"/>
      <c r="D1346" s="3"/>
      <c r="E1346" s="3"/>
      <c r="F1346" s="3"/>
      <c r="G1346" s="3"/>
      <c r="H1346" s="3"/>
      <c r="I1346" s="3"/>
      <c r="J1346" s="3"/>
      <c r="K1346" s="3"/>
      <c r="L1346" s="3"/>
      <c r="M1346" s="3"/>
      <c r="S1346" s="181"/>
      <c r="T1346" s="185"/>
      <c r="U1346" s="186"/>
      <c r="V1346" s="182"/>
      <c r="W1346" s="184"/>
      <c r="X1346" s="187"/>
      <c r="Y1346" s="188"/>
      <c r="Z1346" s="189"/>
    </row>
    <row r="1347" spans="2:26">
      <c r="B1347" s="9"/>
      <c r="C1347" s="119"/>
      <c r="D1347" s="3"/>
      <c r="E1347" s="3"/>
      <c r="F1347" s="119"/>
      <c r="G1347" s="3"/>
      <c r="H1347" s="3"/>
      <c r="I1347" s="3"/>
      <c r="J1347" s="3"/>
      <c r="K1347" s="3"/>
      <c r="L1347" s="3"/>
      <c r="M1347" s="3"/>
      <c r="S1347" s="181"/>
      <c r="T1347" s="185"/>
      <c r="U1347" s="186"/>
      <c r="V1347" s="182"/>
      <c r="W1347" s="184"/>
      <c r="X1347" s="187"/>
      <c r="Y1347" s="188"/>
      <c r="Z1347" s="189"/>
    </row>
    <row r="1348" spans="2:26">
      <c r="B1348" s="9"/>
      <c r="C1348" s="119"/>
      <c r="D1348" s="3"/>
      <c r="E1348" s="3"/>
      <c r="F1348" s="3"/>
      <c r="G1348" s="3"/>
      <c r="H1348" s="3"/>
      <c r="I1348" s="3"/>
      <c r="J1348" s="3"/>
      <c r="K1348" s="3"/>
      <c r="L1348" s="3"/>
      <c r="M1348" s="3"/>
      <c r="S1348" s="181"/>
      <c r="T1348" s="185"/>
      <c r="U1348" s="186"/>
      <c r="V1348" s="182"/>
      <c r="W1348" s="184"/>
      <c r="X1348" s="187"/>
      <c r="Y1348" s="188"/>
      <c r="Z1348" s="189"/>
    </row>
    <row r="1349" spans="2:26">
      <c r="B1349" s="9"/>
      <c r="C1349" s="119"/>
      <c r="D1349" s="3"/>
      <c r="E1349" s="3"/>
      <c r="F1349" s="119"/>
      <c r="G1349" s="3"/>
      <c r="H1349" s="3"/>
      <c r="I1349" s="3"/>
      <c r="J1349" s="3"/>
      <c r="K1349" s="3"/>
      <c r="L1349" s="3"/>
      <c r="M1349" s="3"/>
      <c r="S1349" s="181"/>
      <c r="T1349" s="185"/>
      <c r="U1349" s="186"/>
      <c r="V1349" s="182"/>
      <c r="W1349" s="184"/>
      <c r="X1349" s="187"/>
      <c r="Y1349" s="188"/>
      <c r="Z1349" s="189"/>
    </row>
    <row r="1350" spans="2:26">
      <c r="B1350" s="9"/>
      <c r="C1350" s="119"/>
      <c r="D1350" s="3"/>
      <c r="E1350" s="3"/>
      <c r="F1350" s="119"/>
      <c r="G1350" s="3"/>
      <c r="H1350" s="3"/>
      <c r="I1350" s="3"/>
      <c r="J1350" s="3"/>
      <c r="K1350" s="3"/>
      <c r="L1350" s="3"/>
      <c r="M1350" s="3"/>
      <c r="S1350" s="181"/>
      <c r="T1350" s="185"/>
      <c r="U1350" s="186"/>
      <c r="V1350" s="182"/>
      <c r="W1350" s="184"/>
      <c r="X1350" s="187"/>
      <c r="Y1350" s="188"/>
      <c r="Z1350" s="189"/>
    </row>
    <row r="1351" spans="2:26">
      <c r="B1351" s="9"/>
      <c r="C1351" s="119"/>
      <c r="D1351" s="3"/>
      <c r="E1351" s="3"/>
      <c r="F1351" s="3"/>
      <c r="G1351" s="3"/>
      <c r="H1351" s="3"/>
      <c r="I1351" s="3"/>
      <c r="J1351" s="3"/>
      <c r="K1351" s="3"/>
      <c r="L1351" s="3"/>
      <c r="M1351" s="3"/>
      <c r="S1351" s="181"/>
      <c r="T1351" s="185"/>
      <c r="U1351" s="186"/>
      <c r="V1351" s="182"/>
      <c r="W1351" s="184"/>
      <c r="X1351" s="187"/>
      <c r="Y1351" s="188"/>
      <c r="Z1351" s="189"/>
    </row>
    <row r="1352" spans="2:26">
      <c r="B1352" s="9"/>
      <c r="C1352" s="119"/>
      <c r="D1352" s="3"/>
      <c r="E1352" s="3"/>
      <c r="F1352" s="3"/>
      <c r="G1352" s="3"/>
      <c r="H1352" s="3"/>
      <c r="I1352" s="3"/>
      <c r="J1352" s="3"/>
      <c r="K1352" s="3"/>
      <c r="L1352" s="3"/>
      <c r="M1352" s="3"/>
      <c r="S1352" s="181"/>
      <c r="T1352" s="185"/>
      <c r="U1352" s="186"/>
      <c r="V1352" s="182"/>
      <c r="W1352" s="184"/>
      <c r="X1352" s="187"/>
      <c r="Y1352" s="188"/>
      <c r="Z1352" s="189"/>
    </row>
    <row r="1353" spans="2:26">
      <c r="B1353" s="9"/>
      <c r="C1353" s="119"/>
      <c r="D1353" s="3"/>
      <c r="E1353" s="3"/>
      <c r="F1353" s="119"/>
      <c r="G1353" s="3"/>
      <c r="H1353" s="3"/>
      <c r="I1353" s="3"/>
      <c r="J1353" s="3"/>
      <c r="K1353" s="3"/>
      <c r="L1353" s="3"/>
      <c r="M1353" s="3"/>
      <c r="S1353" s="181"/>
      <c r="T1353" s="185"/>
      <c r="U1353" s="186"/>
      <c r="V1353" s="182"/>
      <c r="W1353" s="184"/>
      <c r="X1353" s="187"/>
      <c r="Y1353" s="188"/>
      <c r="Z1353" s="189"/>
    </row>
    <row r="1354" spans="2:26">
      <c r="B1354" s="9"/>
      <c r="C1354" s="119"/>
      <c r="D1354" s="3"/>
      <c r="E1354" s="3"/>
      <c r="F1354" s="119"/>
      <c r="G1354" s="3"/>
      <c r="H1354" s="3"/>
      <c r="I1354" s="3"/>
      <c r="J1354" s="3"/>
      <c r="K1354" s="3"/>
      <c r="L1354" s="3"/>
      <c r="M1354" s="3"/>
      <c r="S1354" s="181"/>
      <c r="T1354" s="185"/>
      <c r="U1354" s="186"/>
      <c r="V1354" s="182"/>
      <c r="W1354" s="184"/>
      <c r="X1354" s="187"/>
      <c r="Y1354" s="188"/>
      <c r="Z1354" s="189"/>
    </row>
    <row r="1355" spans="2:26">
      <c r="B1355" s="9"/>
      <c r="C1355" s="119"/>
      <c r="D1355" s="3"/>
      <c r="E1355" s="3"/>
      <c r="F1355" s="119"/>
      <c r="G1355" s="3"/>
      <c r="H1355" s="3"/>
      <c r="I1355" s="3"/>
      <c r="J1355" s="3"/>
      <c r="K1355" s="3"/>
      <c r="L1355" s="3"/>
      <c r="M1355" s="3"/>
      <c r="S1355" s="181"/>
      <c r="T1355" s="185"/>
      <c r="U1355" s="186"/>
      <c r="V1355" s="182"/>
      <c r="W1355" s="184"/>
      <c r="X1355" s="187"/>
      <c r="Y1355" s="188"/>
      <c r="Z1355" s="189"/>
    </row>
    <row r="1356" spans="2:26">
      <c r="B1356" s="9"/>
      <c r="C1356" s="119"/>
      <c r="D1356" s="3"/>
      <c r="E1356" s="3"/>
      <c r="F1356" s="119"/>
      <c r="G1356" s="3"/>
      <c r="H1356" s="3"/>
      <c r="I1356" s="3"/>
      <c r="J1356" s="3"/>
      <c r="K1356" s="3"/>
      <c r="L1356" s="3"/>
      <c r="M1356" s="3"/>
      <c r="S1356" s="181"/>
      <c r="T1356" s="185"/>
      <c r="U1356" s="186"/>
      <c r="V1356" s="182"/>
      <c r="W1356" s="184"/>
      <c r="X1356" s="187"/>
      <c r="Y1356" s="188"/>
      <c r="Z1356" s="189"/>
    </row>
    <row r="1357" spans="2:26">
      <c r="B1357" s="9"/>
      <c r="C1357" s="119"/>
      <c r="D1357" s="3"/>
      <c r="E1357" s="3"/>
      <c r="F1357" s="119"/>
      <c r="G1357" s="3"/>
      <c r="H1357" s="3"/>
      <c r="I1357" s="3"/>
      <c r="J1357" s="3"/>
      <c r="K1357" s="3"/>
      <c r="L1357" s="3"/>
      <c r="M1357" s="3"/>
      <c r="S1357" s="181"/>
      <c r="T1357" s="185"/>
      <c r="U1357" s="186"/>
      <c r="V1357" s="182"/>
      <c r="W1357" s="184"/>
      <c r="X1357" s="187"/>
      <c r="Y1357" s="188"/>
      <c r="Z1357" s="189"/>
    </row>
    <row r="1358" spans="2:26">
      <c r="B1358" s="9"/>
      <c r="C1358" s="119"/>
      <c r="D1358" s="3"/>
      <c r="E1358" s="3"/>
      <c r="F1358" s="119"/>
      <c r="G1358" s="3"/>
      <c r="H1358" s="3"/>
      <c r="I1358" s="3"/>
      <c r="J1358" s="3"/>
      <c r="K1358" s="3"/>
      <c r="L1358" s="3"/>
      <c r="M1358" s="3"/>
      <c r="S1358" s="181"/>
      <c r="T1358" s="185"/>
      <c r="U1358" s="186"/>
      <c r="V1358" s="182"/>
      <c r="W1358" s="184"/>
      <c r="X1358" s="187"/>
      <c r="Y1358" s="188"/>
      <c r="Z1358" s="189"/>
    </row>
    <row r="1359" spans="2:26">
      <c r="B1359" s="9"/>
      <c r="C1359" s="119"/>
      <c r="D1359" s="3"/>
      <c r="E1359" s="3"/>
      <c r="F1359" s="119"/>
      <c r="G1359" s="3"/>
      <c r="H1359" s="3"/>
      <c r="I1359" s="3"/>
      <c r="J1359" s="3"/>
      <c r="K1359" s="3"/>
      <c r="L1359" s="3"/>
      <c r="M1359" s="3"/>
      <c r="S1359" s="181"/>
      <c r="T1359" s="185"/>
      <c r="U1359" s="186"/>
      <c r="V1359" s="182"/>
      <c r="W1359" s="184"/>
      <c r="X1359" s="187"/>
      <c r="Y1359" s="188"/>
      <c r="Z1359" s="189"/>
    </row>
    <row r="1360" spans="2:26">
      <c r="B1360" s="9"/>
      <c r="C1360" s="119"/>
      <c r="D1360" s="3"/>
      <c r="E1360" s="3"/>
      <c r="F1360" s="119"/>
      <c r="G1360" s="3"/>
      <c r="H1360" s="3"/>
      <c r="I1360" s="3"/>
      <c r="J1360" s="3"/>
      <c r="K1360" s="3"/>
      <c r="L1360" s="3"/>
      <c r="M1360" s="3"/>
      <c r="S1360" s="181"/>
      <c r="T1360" s="185"/>
      <c r="U1360" s="186"/>
      <c r="V1360" s="182"/>
      <c r="W1360" s="184"/>
      <c r="X1360" s="187"/>
      <c r="Y1360" s="188"/>
      <c r="Z1360" s="189"/>
    </row>
    <row r="1361" spans="2:26">
      <c r="B1361" s="9"/>
      <c r="C1361" s="119"/>
      <c r="D1361" s="3"/>
      <c r="E1361" s="3"/>
      <c r="F1361" s="3"/>
      <c r="G1361" s="3"/>
      <c r="H1361" s="3"/>
      <c r="I1361" s="3"/>
      <c r="J1361" s="3"/>
      <c r="K1361" s="3"/>
      <c r="L1361" s="3"/>
      <c r="M1361" s="3"/>
      <c r="S1361" s="181"/>
      <c r="T1361" s="185"/>
      <c r="U1361" s="186"/>
      <c r="V1361" s="182"/>
      <c r="W1361" s="184"/>
      <c r="X1361" s="187"/>
      <c r="Y1361" s="188"/>
      <c r="Z1361" s="189"/>
    </row>
    <row r="1362" spans="2:26">
      <c r="B1362" s="9"/>
      <c r="C1362" s="119"/>
      <c r="D1362" s="3"/>
      <c r="E1362" s="3"/>
      <c r="F1362" s="119"/>
      <c r="G1362" s="3"/>
      <c r="H1362" s="3"/>
      <c r="I1362" s="3"/>
      <c r="J1362" s="3"/>
      <c r="K1362" s="3"/>
      <c r="L1362" s="3"/>
      <c r="M1362" s="3"/>
      <c r="S1362" s="181"/>
      <c r="T1362" s="185"/>
      <c r="U1362" s="186"/>
      <c r="V1362" s="182"/>
      <c r="W1362" s="184"/>
      <c r="X1362" s="187"/>
      <c r="Y1362" s="188"/>
      <c r="Z1362" s="189"/>
    </row>
    <row r="1363" spans="2:26">
      <c r="B1363" s="9"/>
      <c r="C1363" s="119"/>
      <c r="D1363" s="3"/>
      <c r="E1363" s="3"/>
      <c r="F1363" s="119"/>
      <c r="G1363" s="3"/>
      <c r="H1363" s="3"/>
      <c r="I1363" s="3"/>
      <c r="J1363" s="3"/>
      <c r="K1363" s="3"/>
      <c r="L1363" s="3"/>
      <c r="M1363" s="3"/>
      <c r="S1363" s="181"/>
      <c r="T1363" s="185"/>
      <c r="U1363" s="186"/>
      <c r="V1363" s="182"/>
      <c r="W1363" s="184"/>
      <c r="X1363" s="187"/>
      <c r="Y1363" s="188"/>
      <c r="Z1363" s="189"/>
    </row>
    <row r="1364" spans="2:26">
      <c r="B1364" s="9"/>
      <c r="C1364" s="119"/>
      <c r="D1364" s="3"/>
      <c r="E1364" s="3"/>
      <c r="F1364" s="3"/>
      <c r="G1364" s="3"/>
      <c r="H1364" s="3"/>
      <c r="I1364" s="3"/>
      <c r="J1364" s="3"/>
      <c r="K1364" s="3"/>
      <c r="L1364" s="3"/>
      <c r="M1364" s="3"/>
      <c r="S1364" s="181"/>
      <c r="T1364" s="185"/>
      <c r="U1364" s="186"/>
      <c r="V1364" s="182"/>
      <c r="W1364" s="184"/>
      <c r="X1364" s="187"/>
      <c r="Y1364" s="188"/>
      <c r="Z1364" s="189"/>
    </row>
    <row r="1365" spans="2:26">
      <c r="B1365" s="9"/>
      <c r="C1365" s="119"/>
      <c r="D1365" s="3"/>
      <c r="E1365" s="3"/>
      <c r="F1365" s="119"/>
      <c r="G1365" s="3"/>
      <c r="H1365" s="3"/>
      <c r="I1365" s="3"/>
      <c r="J1365" s="3"/>
      <c r="K1365" s="3"/>
      <c r="L1365" s="3"/>
      <c r="M1365" s="3"/>
      <c r="S1365" s="181"/>
      <c r="T1365" s="185"/>
      <c r="U1365" s="186"/>
      <c r="V1365" s="182"/>
      <c r="W1365" s="184"/>
      <c r="X1365" s="187"/>
      <c r="Y1365" s="188"/>
      <c r="Z1365" s="189"/>
    </row>
    <row r="1366" spans="2:26">
      <c r="B1366" s="9"/>
      <c r="C1366" s="119"/>
      <c r="D1366" s="3"/>
      <c r="E1366" s="3"/>
      <c r="F1366" s="119"/>
      <c r="G1366" s="3"/>
      <c r="H1366" s="3"/>
      <c r="I1366" s="3"/>
      <c r="J1366" s="3"/>
      <c r="K1366" s="3"/>
      <c r="L1366" s="3"/>
      <c r="M1366" s="3"/>
      <c r="S1366" s="181"/>
      <c r="T1366" s="185"/>
      <c r="U1366" s="186"/>
      <c r="V1366" s="182"/>
      <c r="W1366" s="184"/>
      <c r="X1366" s="187"/>
      <c r="Y1366" s="188"/>
      <c r="Z1366" s="189"/>
    </row>
    <row r="1367" spans="2:26">
      <c r="B1367" s="9"/>
      <c r="C1367" s="119"/>
      <c r="D1367" s="3"/>
      <c r="E1367" s="3"/>
      <c r="F1367" s="3"/>
      <c r="G1367" s="3"/>
      <c r="H1367" s="3"/>
      <c r="I1367" s="3"/>
      <c r="J1367" s="3"/>
      <c r="K1367" s="3"/>
      <c r="L1367" s="3"/>
      <c r="M1367" s="3"/>
      <c r="S1367" s="181"/>
      <c r="T1367" s="185"/>
      <c r="U1367" s="186"/>
      <c r="V1367" s="182"/>
      <c r="W1367" s="184"/>
      <c r="X1367" s="187"/>
      <c r="Y1367" s="188"/>
      <c r="Z1367" s="189"/>
    </row>
    <row r="1368" spans="2:26">
      <c r="B1368" s="9"/>
      <c r="C1368" s="119"/>
      <c r="D1368" s="3"/>
      <c r="E1368" s="3"/>
      <c r="F1368" s="119"/>
      <c r="G1368" s="3"/>
      <c r="H1368" s="3"/>
      <c r="I1368" s="3"/>
      <c r="J1368" s="3"/>
      <c r="K1368" s="3"/>
      <c r="L1368" s="3"/>
      <c r="M1368" s="3"/>
      <c r="S1368" s="181"/>
      <c r="T1368" s="185"/>
      <c r="U1368" s="186"/>
      <c r="V1368" s="182"/>
      <c r="W1368" s="184"/>
      <c r="X1368" s="187"/>
      <c r="Y1368" s="188"/>
      <c r="Z1368" s="189"/>
    </row>
    <row r="1369" spans="2:26">
      <c r="B1369" s="9"/>
      <c r="C1369" s="119"/>
      <c r="D1369" s="3"/>
      <c r="E1369" s="3"/>
      <c r="F1369" s="119"/>
      <c r="G1369" s="3"/>
      <c r="H1369" s="3"/>
      <c r="I1369" s="3"/>
      <c r="J1369" s="3"/>
      <c r="K1369" s="3"/>
      <c r="L1369" s="3"/>
      <c r="M1369" s="3"/>
      <c r="S1369" s="181"/>
      <c r="T1369" s="185"/>
      <c r="U1369" s="186"/>
      <c r="V1369" s="182"/>
      <c r="W1369" s="184"/>
      <c r="X1369" s="187"/>
      <c r="Y1369" s="188"/>
      <c r="Z1369" s="189"/>
    </row>
    <row r="1370" spans="2:26">
      <c r="B1370" s="9"/>
      <c r="C1370" s="119"/>
      <c r="D1370" s="3"/>
      <c r="E1370" s="3"/>
      <c r="F1370" s="3"/>
      <c r="G1370" s="3"/>
      <c r="H1370" s="3"/>
      <c r="I1370" s="3"/>
      <c r="J1370" s="3"/>
      <c r="K1370" s="3"/>
      <c r="L1370" s="3"/>
      <c r="M1370" s="3"/>
      <c r="S1370" s="181"/>
      <c r="T1370" s="185"/>
      <c r="U1370" s="186"/>
      <c r="V1370" s="182"/>
      <c r="W1370" s="184"/>
      <c r="X1370" s="187"/>
      <c r="Y1370" s="188"/>
      <c r="Z1370" s="189"/>
    </row>
    <row r="1371" spans="2:26">
      <c r="B1371" s="9"/>
      <c r="C1371" s="119"/>
      <c r="D1371" s="3"/>
      <c r="E1371" s="3"/>
      <c r="F1371" s="3"/>
      <c r="G1371" s="3"/>
      <c r="H1371" s="3"/>
      <c r="I1371" s="3"/>
      <c r="J1371" s="3"/>
      <c r="K1371" s="3"/>
      <c r="L1371" s="3"/>
      <c r="M1371" s="3"/>
      <c r="S1371" s="181"/>
      <c r="T1371" s="185"/>
      <c r="U1371" s="186"/>
      <c r="V1371" s="182"/>
      <c r="W1371" s="184"/>
      <c r="X1371" s="187"/>
      <c r="Y1371" s="188"/>
      <c r="Z1371" s="189"/>
    </row>
    <row r="1372" spans="2:26">
      <c r="B1372" s="9"/>
      <c r="C1372" s="119"/>
      <c r="D1372" s="3"/>
      <c r="E1372" s="3"/>
      <c r="F1372" s="3"/>
      <c r="G1372" s="3"/>
      <c r="H1372" s="3"/>
      <c r="I1372" s="3"/>
      <c r="J1372" s="3"/>
      <c r="K1372" s="3"/>
      <c r="L1372" s="3"/>
      <c r="M1372" s="3"/>
      <c r="S1372" s="181"/>
      <c r="T1372" s="185"/>
      <c r="U1372" s="186"/>
      <c r="V1372" s="182"/>
      <c r="W1372" s="184"/>
      <c r="X1372" s="187"/>
      <c r="Y1372" s="188"/>
      <c r="Z1372" s="189"/>
    </row>
    <row r="1373" spans="2:26">
      <c r="B1373" s="9"/>
      <c r="C1373" s="119"/>
      <c r="D1373" s="3"/>
      <c r="E1373" s="3"/>
      <c r="F1373" s="119"/>
      <c r="G1373" s="3"/>
      <c r="H1373" s="3"/>
      <c r="I1373" s="3"/>
      <c r="J1373" s="3"/>
      <c r="K1373" s="3"/>
      <c r="L1373" s="3"/>
      <c r="M1373" s="3"/>
      <c r="S1373" s="181"/>
      <c r="T1373" s="185"/>
      <c r="U1373" s="186"/>
      <c r="V1373" s="182"/>
      <c r="W1373" s="184"/>
      <c r="X1373" s="187"/>
      <c r="Y1373" s="188"/>
      <c r="Z1373" s="189"/>
    </row>
    <row r="1374" spans="2:26">
      <c r="B1374" s="9"/>
      <c r="C1374" s="119"/>
      <c r="D1374" s="3"/>
      <c r="E1374" s="3"/>
      <c r="F1374" s="3"/>
      <c r="G1374" s="3"/>
      <c r="H1374" s="3"/>
      <c r="I1374" s="3"/>
      <c r="J1374" s="3"/>
      <c r="K1374" s="3"/>
      <c r="L1374" s="3"/>
      <c r="M1374" s="3"/>
      <c r="S1374" s="181"/>
      <c r="T1374" s="185"/>
      <c r="U1374" s="186"/>
      <c r="V1374" s="182"/>
      <c r="W1374" s="184"/>
      <c r="X1374" s="187"/>
      <c r="Y1374" s="188"/>
      <c r="Z1374" s="189"/>
    </row>
    <row r="1375" spans="2:26">
      <c r="B1375" s="9"/>
      <c r="C1375" s="119"/>
      <c r="D1375" s="3"/>
      <c r="E1375" s="3"/>
      <c r="F1375" s="119"/>
      <c r="G1375" s="3"/>
      <c r="H1375" s="3"/>
      <c r="I1375" s="3"/>
      <c r="J1375" s="3"/>
      <c r="K1375" s="3"/>
      <c r="L1375" s="3"/>
      <c r="M1375" s="3"/>
      <c r="S1375" s="181"/>
      <c r="T1375" s="185"/>
      <c r="U1375" s="186"/>
      <c r="V1375" s="182"/>
      <c r="W1375" s="184"/>
      <c r="X1375" s="187"/>
      <c r="Y1375" s="188"/>
      <c r="Z1375" s="189"/>
    </row>
    <row r="1376" spans="2:26">
      <c r="B1376" s="9"/>
      <c r="C1376" s="119"/>
      <c r="D1376" s="3"/>
      <c r="E1376" s="3"/>
      <c r="F1376" s="119"/>
      <c r="G1376" s="3"/>
      <c r="H1376" s="3"/>
      <c r="I1376" s="3"/>
      <c r="J1376" s="3"/>
      <c r="K1376" s="3"/>
      <c r="L1376" s="3"/>
      <c r="M1376" s="3"/>
      <c r="S1376" s="181"/>
      <c r="T1376" s="185"/>
      <c r="U1376" s="186"/>
      <c r="V1376" s="182"/>
      <c r="W1376" s="184"/>
      <c r="X1376" s="187"/>
      <c r="Y1376" s="188"/>
      <c r="Z1376" s="189"/>
    </row>
    <row r="1377" spans="2:26">
      <c r="B1377" s="9"/>
      <c r="C1377" s="119"/>
      <c r="D1377" s="3"/>
      <c r="E1377" s="3"/>
      <c r="F1377" s="3"/>
      <c r="G1377" s="3"/>
      <c r="H1377" s="3"/>
      <c r="I1377" s="3"/>
      <c r="J1377" s="3"/>
      <c r="K1377" s="3"/>
      <c r="L1377" s="3"/>
      <c r="M1377" s="3"/>
      <c r="S1377" s="181"/>
      <c r="T1377" s="185"/>
      <c r="U1377" s="186"/>
      <c r="V1377" s="182"/>
      <c r="W1377" s="184"/>
      <c r="X1377" s="187"/>
      <c r="Y1377" s="188"/>
      <c r="Z1377" s="189"/>
    </row>
    <row r="1378" spans="2:26">
      <c r="B1378" s="9"/>
      <c r="C1378" s="119"/>
      <c r="D1378" s="3"/>
      <c r="E1378" s="3"/>
      <c r="F1378" s="119"/>
      <c r="G1378" s="3"/>
      <c r="H1378" s="3"/>
      <c r="I1378" s="3"/>
      <c r="J1378" s="3"/>
      <c r="K1378" s="3"/>
      <c r="L1378" s="3"/>
      <c r="M1378" s="3"/>
      <c r="S1378" s="181"/>
      <c r="T1378" s="185"/>
      <c r="U1378" s="186"/>
      <c r="V1378" s="182"/>
      <c r="W1378" s="184"/>
      <c r="X1378" s="187"/>
      <c r="Y1378" s="188"/>
      <c r="Z1378" s="189"/>
    </row>
    <row r="1379" spans="2:26">
      <c r="B1379" s="9"/>
      <c r="C1379" s="119"/>
      <c r="D1379" s="3"/>
      <c r="E1379" s="3"/>
      <c r="F1379" s="3"/>
      <c r="G1379" s="3"/>
      <c r="H1379" s="3"/>
      <c r="I1379" s="3"/>
      <c r="J1379" s="3"/>
      <c r="K1379" s="3"/>
      <c r="L1379" s="3"/>
      <c r="M1379" s="3"/>
      <c r="S1379" s="181"/>
      <c r="T1379" s="185"/>
      <c r="U1379" s="186"/>
      <c r="V1379" s="182"/>
      <c r="W1379" s="184"/>
      <c r="X1379" s="187"/>
      <c r="Y1379" s="188"/>
      <c r="Z1379" s="189"/>
    </row>
    <row r="1380" spans="2:26">
      <c r="B1380" s="9"/>
      <c r="C1380" s="119"/>
      <c r="D1380" s="3"/>
      <c r="E1380" s="3"/>
      <c r="F1380" s="3"/>
      <c r="G1380" s="3"/>
      <c r="H1380" s="3"/>
      <c r="I1380" s="3"/>
      <c r="J1380" s="3"/>
      <c r="K1380" s="3"/>
      <c r="L1380" s="3"/>
      <c r="M1380" s="3"/>
      <c r="S1380" s="181"/>
      <c r="T1380" s="185"/>
      <c r="U1380" s="186"/>
      <c r="V1380" s="182"/>
      <c r="W1380" s="184"/>
      <c r="X1380" s="187"/>
      <c r="Y1380" s="188"/>
      <c r="Z1380" s="189"/>
    </row>
    <row r="1381" spans="2:26">
      <c r="B1381" s="9"/>
      <c r="C1381" s="119"/>
      <c r="D1381" s="3"/>
      <c r="E1381" s="3"/>
      <c r="F1381" s="3"/>
      <c r="G1381" s="3"/>
      <c r="H1381" s="3"/>
      <c r="I1381" s="3"/>
      <c r="J1381" s="3"/>
      <c r="K1381" s="3"/>
      <c r="L1381" s="3"/>
      <c r="M1381" s="3"/>
      <c r="O1381" s="3"/>
      <c r="P1381" s="3"/>
      <c r="S1381" s="181"/>
      <c r="T1381" s="185"/>
      <c r="U1381" s="186"/>
      <c r="V1381" s="182"/>
      <c r="W1381" s="184"/>
      <c r="X1381" s="187"/>
      <c r="Y1381" s="188"/>
      <c r="Z1381" s="189"/>
    </row>
    <row r="1382" spans="2:26">
      <c r="B1382" s="9"/>
      <c r="C1382" s="119"/>
      <c r="D1382" s="3"/>
      <c r="E1382" s="3"/>
      <c r="F1382" s="119"/>
      <c r="G1382" s="3"/>
      <c r="H1382" s="3"/>
      <c r="I1382" s="3"/>
      <c r="J1382" s="3"/>
      <c r="K1382" s="3"/>
      <c r="L1382" s="3"/>
      <c r="M1382" s="3"/>
      <c r="S1382" s="181"/>
      <c r="T1382" s="185"/>
      <c r="U1382" s="186"/>
      <c r="V1382" s="182"/>
      <c r="W1382" s="184"/>
      <c r="X1382" s="187"/>
      <c r="Y1382" s="188"/>
      <c r="Z1382" s="189"/>
    </row>
    <row r="1383" spans="2:26">
      <c r="B1383" s="9"/>
      <c r="C1383" s="119"/>
      <c r="D1383" s="3"/>
      <c r="E1383" s="3"/>
      <c r="F1383" s="119"/>
      <c r="G1383" s="3"/>
      <c r="H1383" s="3"/>
      <c r="I1383" s="3"/>
      <c r="J1383" s="3"/>
      <c r="K1383" s="3"/>
      <c r="L1383" s="3"/>
      <c r="M1383" s="3"/>
      <c r="S1383" s="181"/>
      <c r="T1383" s="185"/>
      <c r="U1383" s="186"/>
      <c r="V1383" s="182"/>
      <c r="W1383" s="184"/>
      <c r="X1383" s="187"/>
      <c r="Y1383" s="188"/>
      <c r="Z1383" s="189"/>
    </row>
    <row r="1384" spans="2:26">
      <c r="B1384" s="9"/>
      <c r="C1384" s="119"/>
      <c r="D1384" s="3"/>
      <c r="E1384" s="3"/>
      <c r="F1384" s="3"/>
      <c r="G1384" s="3"/>
      <c r="H1384" s="3"/>
      <c r="I1384" s="3"/>
      <c r="J1384" s="3"/>
      <c r="K1384" s="3"/>
      <c r="L1384" s="3"/>
      <c r="M1384" s="3"/>
      <c r="S1384" s="181"/>
      <c r="T1384" s="185"/>
      <c r="U1384" s="186"/>
      <c r="V1384" s="182"/>
      <c r="W1384" s="184"/>
      <c r="X1384" s="187"/>
      <c r="Y1384" s="188"/>
      <c r="Z1384" s="189"/>
    </row>
    <row r="1385" spans="2:26">
      <c r="B1385" s="9"/>
      <c r="C1385" s="119"/>
      <c r="D1385" s="3"/>
      <c r="E1385" s="3"/>
      <c r="F1385" s="3"/>
      <c r="G1385" s="3"/>
      <c r="H1385" s="3"/>
      <c r="I1385" s="3"/>
      <c r="J1385" s="3"/>
      <c r="K1385" s="3"/>
      <c r="L1385" s="3"/>
      <c r="M1385" s="3"/>
      <c r="O1385" s="3"/>
      <c r="S1385" s="181"/>
      <c r="T1385" s="185"/>
      <c r="U1385" s="186"/>
      <c r="V1385" s="182"/>
      <c r="W1385" s="184"/>
      <c r="X1385" s="187"/>
      <c r="Y1385" s="188"/>
      <c r="Z1385" s="189"/>
    </row>
    <row r="1386" spans="2:26">
      <c r="B1386" s="9"/>
      <c r="C1386" s="119"/>
      <c r="D1386" s="3"/>
      <c r="E1386" s="3"/>
      <c r="F1386" s="3"/>
      <c r="G1386" s="3"/>
      <c r="H1386" s="3"/>
      <c r="I1386" s="3"/>
      <c r="J1386" s="3"/>
      <c r="K1386" s="3"/>
      <c r="L1386" s="3"/>
      <c r="M1386" s="3"/>
      <c r="O1386" s="3"/>
      <c r="S1386" s="181"/>
      <c r="T1386" s="185"/>
      <c r="U1386" s="186"/>
      <c r="V1386" s="182"/>
      <c r="W1386" s="184"/>
      <c r="X1386" s="187"/>
      <c r="Y1386" s="188"/>
      <c r="Z1386" s="189"/>
    </row>
    <row r="1387" spans="2:26">
      <c r="B1387" s="9"/>
      <c r="C1387" s="119"/>
      <c r="D1387" s="3"/>
      <c r="E1387" s="3"/>
      <c r="F1387" s="3"/>
      <c r="G1387" s="3"/>
      <c r="H1387" s="3"/>
      <c r="I1387" s="3"/>
      <c r="J1387" s="3"/>
      <c r="K1387" s="3"/>
      <c r="L1387" s="3"/>
      <c r="M1387" s="3"/>
      <c r="S1387" s="181"/>
      <c r="T1387" s="185"/>
      <c r="U1387" s="186"/>
      <c r="V1387" s="182"/>
      <c r="W1387" s="184"/>
      <c r="X1387" s="187"/>
      <c r="Y1387" s="188"/>
      <c r="Z1387" s="189"/>
    </row>
    <row r="1388" spans="2:26">
      <c r="B1388" s="9"/>
      <c r="C1388" s="119"/>
      <c r="D1388" s="3"/>
      <c r="E1388" s="3"/>
      <c r="F1388" s="119"/>
      <c r="G1388" s="3"/>
      <c r="H1388" s="3"/>
      <c r="I1388" s="3"/>
      <c r="J1388" s="3"/>
      <c r="K1388" s="3"/>
      <c r="L1388" s="3"/>
      <c r="M1388" s="3"/>
      <c r="S1388" s="181"/>
      <c r="T1388" s="185"/>
      <c r="U1388" s="186"/>
      <c r="V1388" s="182"/>
      <c r="W1388" s="184"/>
      <c r="X1388" s="187"/>
      <c r="Y1388" s="188"/>
      <c r="Z1388" s="189"/>
    </row>
    <row r="1389" spans="2:26">
      <c r="B1389" s="9"/>
      <c r="C1389" s="119"/>
      <c r="D1389" s="3"/>
      <c r="E1389" s="3"/>
      <c r="F1389" s="119"/>
      <c r="G1389" s="3"/>
      <c r="H1389" s="3"/>
      <c r="I1389" s="3"/>
      <c r="J1389" s="3"/>
      <c r="K1389" s="3"/>
      <c r="L1389" s="3"/>
      <c r="M1389" s="3"/>
      <c r="S1389" s="181"/>
      <c r="T1389" s="185"/>
      <c r="U1389" s="186"/>
      <c r="V1389" s="182"/>
      <c r="W1389" s="184"/>
      <c r="X1389" s="187"/>
      <c r="Y1389" s="188"/>
      <c r="Z1389" s="189"/>
    </row>
    <row r="1390" spans="2:26">
      <c r="B1390" s="9"/>
      <c r="C1390" s="119"/>
      <c r="D1390" s="3"/>
      <c r="E1390" s="3"/>
      <c r="F1390" s="119"/>
      <c r="G1390" s="3"/>
      <c r="H1390" s="3"/>
      <c r="I1390" s="3"/>
      <c r="J1390" s="3"/>
      <c r="K1390" s="3"/>
      <c r="L1390" s="3"/>
      <c r="M1390" s="3"/>
      <c r="S1390" s="181"/>
      <c r="T1390" s="185"/>
      <c r="U1390" s="186"/>
      <c r="V1390" s="182"/>
      <c r="W1390" s="184"/>
      <c r="X1390" s="187"/>
      <c r="Y1390" s="188"/>
      <c r="Z1390" s="189"/>
    </row>
    <row r="1391" spans="2:26">
      <c r="B1391" s="9"/>
      <c r="C1391" s="119"/>
      <c r="D1391" s="3"/>
      <c r="E1391" s="3"/>
      <c r="F1391" s="3"/>
      <c r="G1391" s="3"/>
      <c r="H1391" s="3"/>
      <c r="I1391" s="3"/>
      <c r="J1391" s="3"/>
      <c r="K1391" s="3"/>
      <c r="L1391" s="3"/>
      <c r="M1391" s="3"/>
      <c r="O1391" s="3"/>
      <c r="P1391" s="3"/>
      <c r="S1391" s="181"/>
      <c r="T1391" s="185"/>
      <c r="U1391" s="186"/>
      <c r="V1391" s="182"/>
      <c r="W1391" s="184"/>
      <c r="X1391" s="187"/>
      <c r="Y1391" s="188"/>
      <c r="Z1391" s="189"/>
    </row>
    <row r="1392" spans="2:26">
      <c r="B1392" s="9"/>
      <c r="C1392" s="119"/>
      <c r="D1392" s="3"/>
      <c r="E1392" s="3"/>
      <c r="F1392" s="3"/>
      <c r="G1392" s="3"/>
      <c r="H1392" s="3"/>
      <c r="I1392" s="3"/>
      <c r="J1392" s="3"/>
      <c r="K1392" s="3"/>
      <c r="L1392" s="3"/>
      <c r="M1392" s="3"/>
      <c r="O1392" s="3"/>
      <c r="P1392" s="3"/>
      <c r="S1392" s="181"/>
      <c r="T1392" s="185"/>
      <c r="U1392" s="186"/>
      <c r="V1392" s="182"/>
      <c r="W1392" s="184"/>
      <c r="X1392" s="187"/>
      <c r="Y1392" s="188"/>
      <c r="Z1392" s="189"/>
    </row>
    <row r="1393" spans="2:26">
      <c r="B1393" s="9"/>
      <c r="C1393" s="119"/>
      <c r="D1393" s="3"/>
      <c r="E1393" s="3"/>
      <c r="F1393" s="119"/>
      <c r="G1393" s="3"/>
      <c r="H1393" s="3"/>
      <c r="I1393" s="3"/>
      <c r="J1393" s="3"/>
      <c r="K1393" s="3"/>
      <c r="L1393" s="3"/>
      <c r="M1393" s="3"/>
      <c r="S1393" s="181"/>
      <c r="T1393" s="185"/>
      <c r="U1393" s="186"/>
      <c r="V1393" s="182"/>
      <c r="W1393" s="184"/>
      <c r="X1393" s="187"/>
      <c r="Y1393" s="188"/>
      <c r="Z1393" s="189"/>
    </row>
    <row r="1394" spans="2:26">
      <c r="B1394" s="9"/>
      <c r="C1394" s="119"/>
      <c r="D1394" s="3"/>
      <c r="E1394" s="3"/>
      <c r="F1394" s="119"/>
      <c r="G1394" s="3"/>
      <c r="H1394" s="3"/>
      <c r="I1394" s="3"/>
      <c r="J1394" s="3"/>
      <c r="K1394" s="3"/>
      <c r="L1394" s="3"/>
      <c r="M1394" s="3"/>
      <c r="S1394" s="181"/>
      <c r="T1394" s="185"/>
      <c r="U1394" s="186"/>
      <c r="V1394" s="182"/>
      <c r="W1394" s="184"/>
      <c r="X1394" s="187"/>
      <c r="Y1394" s="188"/>
      <c r="Z1394" s="189"/>
    </row>
    <row r="1395" spans="2:26">
      <c r="B1395" s="9"/>
      <c r="C1395" s="119"/>
      <c r="D1395" s="3"/>
      <c r="E1395" s="3"/>
      <c r="F1395" s="119"/>
      <c r="G1395" s="3"/>
      <c r="H1395" s="3"/>
      <c r="I1395" s="3"/>
      <c r="J1395" s="3"/>
      <c r="K1395" s="3"/>
      <c r="L1395" s="3"/>
      <c r="M1395" s="3"/>
      <c r="S1395" s="181"/>
      <c r="T1395" s="185"/>
      <c r="U1395" s="186"/>
      <c r="V1395" s="182"/>
      <c r="W1395" s="184"/>
      <c r="X1395" s="187"/>
      <c r="Y1395" s="188"/>
      <c r="Z1395" s="189"/>
    </row>
    <row r="1396" spans="2:26">
      <c r="B1396" s="9"/>
      <c r="C1396" s="119"/>
      <c r="D1396" s="3"/>
      <c r="E1396" s="3"/>
      <c r="F1396" s="119"/>
      <c r="G1396" s="3"/>
      <c r="H1396" s="3"/>
      <c r="I1396" s="3"/>
      <c r="J1396" s="3"/>
      <c r="K1396" s="3"/>
      <c r="L1396" s="3"/>
      <c r="M1396" s="3"/>
      <c r="S1396" s="181"/>
      <c r="T1396" s="185"/>
      <c r="U1396" s="186"/>
      <c r="V1396" s="182"/>
      <c r="W1396" s="184"/>
      <c r="X1396" s="187"/>
      <c r="Y1396" s="188"/>
      <c r="Z1396" s="189"/>
    </row>
    <row r="1397" spans="2:26">
      <c r="B1397" s="9"/>
      <c r="C1397" s="119"/>
      <c r="D1397" s="3"/>
      <c r="E1397" s="3"/>
      <c r="F1397" s="119"/>
      <c r="G1397" s="3"/>
      <c r="H1397" s="3"/>
      <c r="I1397" s="3"/>
      <c r="J1397" s="3"/>
      <c r="K1397" s="3"/>
      <c r="L1397" s="3"/>
      <c r="M1397" s="3"/>
      <c r="S1397" s="181"/>
      <c r="T1397" s="185"/>
      <c r="U1397" s="186"/>
      <c r="V1397" s="182"/>
      <c r="W1397" s="184"/>
      <c r="X1397" s="187"/>
      <c r="Y1397" s="188"/>
      <c r="Z1397" s="189"/>
    </row>
    <row r="1398" spans="2:26">
      <c r="B1398" s="9"/>
      <c r="C1398" s="119"/>
      <c r="D1398" s="3"/>
      <c r="E1398" s="3"/>
      <c r="F1398" s="3"/>
      <c r="G1398" s="3"/>
      <c r="H1398" s="3"/>
      <c r="I1398" s="3"/>
      <c r="J1398" s="3"/>
      <c r="K1398" s="3"/>
      <c r="L1398" s="3"/>
      <c r="M1398" s="3"/>
      <c r="O1398" s="3"/>
      <c r="P1398" s="3"/>
      <c r="S1398" s="181"/>
      <c r="T1398" s="185"/>
      <c r="U1398" s="186"/>
      <c r="V1398" s="182"/>
      <c r="W1398" s="184"/>
      <c r="X1398" s="187"/>
      <c r="Y1398" s="188"/>
      <c r="Z1398" s="189"/>
    </row>
    <row r="1399" spans="2:26">
      <c r="B1399" s="9"/>
      <c r="C1399" s="119"/>
      <c r="D1399" s="3"/>
      <c r="E1399" s="3"/>
      <c r="F1399" s="119"/>
      <c r="G1399" s="3"/>
      <c r="H1399" s="3"/>
      <c r="I1399" s="3"/>
      <c r="J1399" s="3"/>
      <c r="K1399" s="3"/>
      <c r="L1399" s="3"/>
      <c r="M1399" s="3"/>
      <c r="S1399" s="181"/>
      <c r="T1399" s="185"/>
      <c r="U1399" s="186"/>
      <c r="V1399" s="182"/>
      <c r="W1399" s="184"/>
      <c r="X1399" s="187"/>
      <c r="Y1399" s="188"/>
      <c r="Z1399" s="189"/>
    </row>
    <row r="1400" spans="2:26">
      <c r="B1400" s="9"/>
      <c r="C1400" s="119"/>
      <c r="D1400" s="3"/>
      <c r="E1400" s="3"/>
      <c r="F1400" s="3"/>
      <c r="G1400" s="3"/>
      <c r="H1400" s="3"/>
      <c r="I1400" s="3"/>
      <c r="J1400" s="3"/>
      <c r="K1400" s="3"/>
      <c r="L1400" s="3"/>
      <c r="M1400" s="3"/>
      <c r="S1400" s="181"/>
      <c r="T1400" s="185"/>
      <c r="U1400" s="186"/>
      <c r="V1400" s="182"/>
      <c r="W1400" s="184"/>
      <c r="X1400" s="187"/>
      <c r="Y1400" s="188"/>
      <c r="Z1400" s="189"/>
    </row>
    <row r="1401" spans="2:26">
      <c r="B1401" s="9"/>
      <c r="C1401" s="119"/>
      <c r="D1401" s="3"/>
      <c r="E1401" s="3"/>
      <c r="F1401" s="3"/>
      <c r="G1401" s="3"/>
      <c r="H1401" s="3"/>
      <c r="I1401" s="3"/>
      <c r="J1401" s="3"/>
      <c r="K1401" s="3"/>
      <c r="L1401" s="3"/>
      <c r="M1401" s="3"/>
      <c r="S1401" s="181"/>
      <c r="T1401" s="185"/>
      <c r="U1401" s="186"/>
      <c r="V1401" s="182"/>
      <c r="W1401" s="184"/>
      <c r="X1401" s="187"/>
      <c r="Y1401" s="188"/>
      <c r="Z1401" s="189"/>
    </row>
    <row r="1402" spans="2:26">
      <c r="B1402" s="9"/>
      <c r="C1402" s="119"/>
      <c r="D1402" s="3"/>
      <c r="E1402" s="3"/>
      <c r="F1402" s="3"/>
      <c r="G1402" s="3"/>
      <c r="H1402" s="3"/>
      <c r="I1402" s="3"/>
      <c r="J1402" s="3"/>
      <c r="K1402" s="3"/>
      <c r="L1402" s="3"/>
      <c r="M1402" s="3"/>
      <c r="S1402" s="181"/>
      <c r="T1402" s="185"/>
      <c r="U1402" s="186"/>
      <c r="V1402" s="182"/>
      <c r="W1402" s="184"/>
      <c r="X1402" s="187"/>
      <c r="Y1402" s="188"/>
      <c r="Z1402" s="189"/>
    </row>
    <row r="1403" spans="2:26">
      <c r="B1403" s="9"/>
      <c r="C1403" s="119"/>
      <c r="D1403" s="3"/>
      <c r="E1403" s="3"/>
      <c r="F1403" s="3"/>
      <c r="G1403" s="3"/>
      <c r="H1403" s="3"/>
      <c r="I1403" s="3"/>
      <c r="J1403" s="3"/>
      <c r="K1403" s="3"/>
      <c r="L1403" s="3"/>
      <c r="M1403" s="3"/>
      <c r="S1403" s="181"/>
      <c r="T1403" s="185"/>
      <c r="U1403" s="186"/>
      <c r="V1403" s="182"/>
      <c r="W1403" s="184"/>
      <c r="X1403" s="187"/>
      <c r="Y1403" s="188"/>
      <c r="Z1403" s="189"/>
    </row>
    <row r="1404" spans="2:26">
      <c r="B1404" s="9"/>
      <c r="C1404" s="119"/>
      <c r="D1404" s="3"/>
      <c r="E1404" s="3"/>
      <c r="F1404" s="3"/>
      <c r="G1404" s="3"/>
      <c r="H1404" s="3"/>
      <c r="I1404" s="3"/>
      <c r="J1404" s="3"/>
      <c r="K1404" s="3"/>
      <c r="L1404" s="3"/>
      <c r="M1404" s="3"/>
      <c r="S1404" s="181"/>
      <c r="T1404" s="185"/>
      <c r="U1404" s="186"/>
      <c r="V1404" s="182"/>
      <c r="W1404" s="184"/>
      <c r="X1404" s="187"/>
      <c r="Y1404" s="188"/>
      <c r="Z1404" s="189"/>
    </row>
    <row r="1405" spans="2:26">
      <c r="B1405" s="9"/>
      <c r="C1405" s="119"/>
      <c r="D1405" s="3"/>
      <c r="E1405" s="3"/>
      <c r="F1405" s="3"/>
      <c r="G1405" s="3"/>
      <c r="H1405" s="3"/>
      <c r="I1405" s="3"/>
      <c r="J1405" s="3"/>
      <c r="K1405" s="3"/>
      <c r="L1405" s="3"/>
      <c r="M1405" s="3"/>
      <c r="S1405" s="181"/>
      <c r="T1405" s="185"/>
      <c r="U1405" s="186"/>
      <c r="V1405" s="182"/>
      <c r="W1405" s="184"/>
      <c r="X1405" s="187"/>
      <c r="Y1405" s="188"/>
      <c r="Z1405" s="189"/>
    </row>
    <row r="1406" spans="2:26">
      <c r="B1406" s="9"/>
      <c r="C1406" s="119"/>
      <c r="D1406" s="3"/>
      <c r="E1406" s="3"/>
      <c r="F1406" s="3"/>
      <c r="G1406" s="3"/>
      <c r="H1406" s="3"/>
      <c r="I1406" s="3"/>
      <c r="J1406" s="3"/>
      <c r="K1406" s="3"/>
      <c r="L1406" s="3"/>
      <c r="M1406" s="3"/>
      <c r="S1406" s="181"/>
      <c r="T1406" s="185"/>
      <c r="U1406" s="186"/>
      <c r="V1406" s="182"/>
      <c r="W1406" s="184"/>
      <c r="X1406" s="187"/>
      <c r="Y1406" s="188"/>
      <c r="Z1406" s="189"/>
    </row>
    <row r="1407" spans="2:26">
      <c r="B1407" s="9"/>
      <c r="C1407" s="119"/>
      <c r="D1407" s="3"/>
      <c r="E1407" s="3"/>
      <c r="F1407" s="119"/>
      <c r="G1407" s="3"/>
      <c r="H1407" s="3"/>
      <c r="I1407" s="3"/>
      <c r="J1407" s="3"/>
      <c r="K1407" s="3"/>
      <c r="L1407" s="3"/>
      <c r="M1407" s="3"/>
      <c r="S1407" s="181"/>
      <c r="T1407" s="185"/>
      <c r="U1407" s="186"/>
      <c r="V1407" s="182"/>
      <c r="W1407" s="184"/>
      <c r="X1407" s="187"/>
      <c r="Y1407" s="188"/>
      <c r="Z1407" s="189"/>
    </row>
    <row r="1408" spans="2:26">
      <c r="B1408" s="9"/>
      <c r="C1408" s="119"/>
      <c r="D1408" s="3"/>
      <c r="E1408" s="3"/>
      <c r="F1408" s="3"/>
      <c r="G1408" s="3"/>
      <c r="H1408" s="3"/>
      <c r="I1408" s="3"/>
      <c r="J1408" s="3"/>
      <c r="K1408" s="3"/>
      <c r="L1408" s="3"/>
      <c r="M1408" s="3"/>
      <c r="S1408" s="181"/>
      <c r="T1408" s="185"/>
      <c r="U1408" s="186"/>
      <c r="V1408" s="182"/>
      <c r="W1408" s="184"/>
      <c r="X1408" s="187"/>
      <c r="Y1408" s="188"/>
      <c r="Z1408" s="189"/>
    </row>
    <row r="1409" spans="2:26">
      <c r="B1409" s="9"/>
      <c r="C1409" s="119"/>
      <c r="D1409" s="3"/>
      <c r="E1409" s="3"/>
      <c r="F1409" s="119"/>
      <c r="G1409" s="3"/>
      <c r="H1409" s="3"/>
      <c r="I1409" s="3"/>
      <c r="J1409" s="3"/>
      <c r="K1409" s="3"/>
      <c r="L1409" s="3"/>
      <c r="M1409" s="3"/>
      <c r="S1409" s="181"/>
      <c r="T1409" s="185"/>
      <c r="U1409" s="186"/>
      <c r="V1409" s="182"/>
      <c r="W1409" s="184"/>
      <c r="X1409" s="187"/>
      <c r="Y1409" s="188"/>
      <c r="Z1409" s="189"/>
    </row>
    <row r="1410" spans="2:26">
      <c r="B1410" s="9"/>
      <c r="C1410" s="119"/>
      <c r="D1410" s="3"/>
      <c r="E1410" s="3"/>
      <c r="F1410" s="3"/>
      <c r="G1410" s="3"/>
      <c r="H1410" s="3"/>
      <c r="I1410" s="3"/>
      <c r="J1410" s="3"/>
      <c r="K1410" s="3"/>
      <c r="L1410" s="3"/>
      <c r="M1410" s="3"/>
      <c r="S1410" s="181"/>
      <c r="T1410" s="185"/>
      <c r="U1410" s="186"/>
      <c r="V1410" s="182"/>
      <c r="W1410" s="184"/>
      <c r="X1410" s="187"/>
      <c r="Y1410" s="188"/>
      <c r="Z1410" s="189"/>
    </row>
    <row r="1411" spans="2:26">
      <c r="B1411" s="9"/>
      <c r="C1411" s="119"/>
      <c r="D1411" s="3"/>
      <c r="E1411" s="3"/>
      <c r="F1411" s="3"/>
      <c r="G1411" s="3"/>
      <c r="H1411" s="3"/>
      <c r="I1411" s="3"/>
      <c r="J1411" s="3"/>
      <c r="K1411" s="3"/>
      <c r="L1411" s="3"/>
      <c r="M1411" s="3"/>
      <c r="S1411" s="181"/>
      <c r="T1411" s="185"/>
      <c r="U1411" s="186"/>
      <c r="V1411" s="182"/>
      <c r="W1411" s="184"/>
      <c r="X1411" s="187"/>
      <c r="Y1411" s="188"/>
      <c r="Z1411" s="189"/>
    </row>
    <row r="1412" spans="2:26">
      <c r="B1412" s="9"/>
      <c r="C1412" s="119"/>
      <c r="D1412" s="3"/>
      <c r="E1412" s="3"/>
      <c r="F1412" s="3"/>
      <c r="G1412" s="3"/>
      <c r="H1412" s="3"/>
      <c r="I1412" s="3"/>
      <c r="J1412" s="3"/>
      <c r="K1412" s="3"/>
      <c r="L1412" s="3"/>
      <c r="M1412" s="3"/>
      <c r="S1412" s="181"/>
      <c r="T1412" s="185"/>
      <c r="U1412" s="186"/>
      <c r="V1412" s="182"/>
      <c r="W1412" s="184"/>
      <c r="X1412" s="187"/>
      <c r="Y1412" s="188"/>
      <c r="Z1412" s="189"/>
    </row>
    <row r="1413" spans="2:26">
      <c r="B1413" s="9"/>
      <c r="C1413" s="119"/>
      <c r="D1413" s="3"/>
      <c r="E1413" s="3"/>
      <c r="F1413" s="3"/>
      <c r="G1413" s="3"/>
      <c r="H1413" s="3"/>
      <c r="I1413" s="3"/>
      <c r="J1413" s="3"/>
      <c r="K1413" s="3"/>
      <c r="L1413" s="3"/>
      <c r="M1413" s="3"/>
      <c r="S1413" s="181"/>
      <c r="T1413" s="185"/>
      <c r="U1413" s="186"/>
      <c r="V1413" s="182"/>
      <c r="W1413" s="184"/>
      <c r="X1413" s="187"/>
      <c r="Y1413" s="188"/>
      <c r="Z1413" s="189"/>
    </row>
    <row r="1414" spans="2:26">
      <c r="B1414" s="9"/>
      <c r="C1414" s="119"/>
      <c r="D1414" s="3"/>
      <c r="E1414" s="3"/>
      <c r="F1414" s="3"/>
      <c r="G1414" s="3"/>
      <c r="H1414" s="3"/>
      <c r="I1414" s="3"/>
      <c r="J1414" s="3"/>
      <c r="K1414" s="3"/>
      <c r="L1414" s="3"/>
      <c r="M1414" s="3"/>
      <c r="S1414" s="181"/>
      <c r="T1414" s="185"/>
      <c r="U1414" s="186"/>
      <c r="V1414" s="182"/>
      <c r="W1414" s="184"/>
      <c r="X1414" s="187"/>
      <c r="Y1414" s="188"/>
      <c r="Z1414" s="189"/>
    </row>
    <row r="1415" spans="2:26">
      <c r="B1415" s="9"/>
      <c r="C1415" s="119"/>
      <c r="D1415" s="3"/>
      <c r="E1415" s="3"/>
      <c r="F1415" s="3"/>
      <c r="G1415" s="3"/>
      <c r="H1415" s="3"/>
      <c r="I1415" s="3"/>
      <c r="J1415" s="3"/>
      <c r="K1415" s="3"/>
      <c r="L1415" s="3"/>
      <c r="M1415" s="3"/>
      <c r="S1415" s="181"/>
      <c r="T1415" s="185"/>
      <c r="U1415" s="186"/>
      <c r="V1415" s="182"/>
      <c r="W1415" s="184"/>
      <c r="X1415" s="187"/>
      <c r="Y1415" s="188"/>
      <c r="Z1415" s="189"/>
    </row>
    <row r="1416" spans="2:26">
      <c r="B1416" s="9"/>
      <c r="C1416" s="119"/>
      <c r="D1416" s="3"/>
      <c r="E1416" s="3"/>
      <c r="F1416" s="3"/>
      <c r="G1416" s="3"/>
      <c r="H1416" s="3"/>
      <c r="I1416" s="3"/>
      <c r="J1416" s="3"/>
      <c r="K1416" s="3"/>
      <c r="L1416" s="3"/>
      <c r="M1416" s="3"/>
      <c r="S1416" s="181"/>
      <c r="T1416" s="185"/>
      <c r="U1416" s="186"/>
      <c r="V1416" s="182"/>
      <c r="W1416" s="184"/>
      <c r="X1416" s="187"/>
      <c r="Y1416" s="188"/>
      <c r="Z1416" s="189"/>
    </row>
    <row r="1417" spans="2:26">
      <c r="B1417" s="9"/>
      <c r="C1417" s="119"/>
      <c r="D1417" s="3"/>
      <c r="E1417" s="3"/>
      <c r="F1417" s="3"/>
      <c r="G1417" s="3"/>
      <c r="H1417" s="3"/>
      <c r="I1417" s="3"/>
      <c r="J1417" s="3"/>
      <c r="K1417" s="3"/>
      <c r="L1417" s="3"/>
      <c r="M1417" s="3"/>
      <c r="S1417" s="181"/>
      <c r="T1417" s="185"/>
      <c r="U1417" s="186"/>
      <c r="V1417" s="182"/>
      <c r="W1417" s="184"/>
      <c r="X1417" s="187"/>
      <c r="Y1417" s="188"/>
      <c r="Z1417" s="189"/>
    </row>
    <row r="1418" spans="2:26">
      <c r="B1418" s="9"/>
      <c r="C1418" s="119"/>
      <c r="D1418" s="3"/>
      <c r="E1418" s="3"/>
      <c r="F1418" s="3"/>
      <c r="G1418" s="3"/>
      <c r="H1418" s="3"/>
      <c r="I1418" s="3"/>
      <c r="J1418" s="3"/>
      <c r="K1418" s="3"/>
      <c r="L1418" s="3"/>
      <c r="M1418" s="3"/>
      <c r="S1418" s="181"/>
      <c r="T1418" s="185"/>
      <c r="U1418" s="186"/>
      <c r="V1418" s="182"/>
      <c r="W1418" s="184"/>
      <c r="X1418" s="187"/>
      <c r="Y1418" s="188"/>
      <c r="Z1418" s="189"/>
    </row>
    <row r="1419" spans="2:26">
      <c r="B1419" s="9"/>
      <c r="C1419" s="3"/>
      <c r="D1419" s="3"/>
      <c r="E1419" s="3"/>
      <c r="F1419" s="3"/>
      <c r="G1419" s="3"/>
      <c r="H1419" s="3"/>
      <c r="I1419" s="3"/>
      <c r="J1419" s="3"/>
      <c r="K1419" s="3"/>
      <c r="L1419" s="3"/>
      <c r="M1419" s="3"/>
      <c r="S1419" s="181"/>
      <c r="T1419" s="185"/>
      <c r="U1419" s="186"/>
      <c r="V1419" s="182"/>
      <c r="W1419" s="184"/>
      <c r="X1419" s="187"/>
      <c r="Y1419" s="188"/>
      <c r="Z1419" s="189"/>
    </row>
    <row r="1420" spans="2:26">
      <c r="B1420" s="9"/>
      <c r="C1420" s="3"/>
      <c r="D1420" s="3"/>
      <c r="E1420" s="3"/>
      <c r="F1420" s="3"/>
      <c r="G1420" s="3"/>
      <c r="H1420" s="3"/>
      <c r="I1420" s="3"/>
      <c r="J1420" s="3"/>
      <c r="K1420" s="3"/>
      <c r="L1420" s="3"/>
      <c r="M1420" s="3"/>
      <c r="S1420" s="181"/>
      <c r="T1420" s="185"/>
      <c r="U1420" s="186"/>
      <c r="V1420" s="182"/>
      <c r="W1420" s="184"/>
      <c r="X1420" s="187"/>
      <c r="Y1420" s="188"/>
      <c r="Z1420" s="189"/>
    </row>
    <row r="1421" spans="2:26">
      <c r="B1421" s="9"/>
      <c r="C1421" s="3"/>
      <c r="D1421" s="3"/>
      <c r="E1421" s="3"/>
      <c r="F1421" s="3"/>
      <c r="G1421" s="3"/>
      <c r="H1421" s="3"/>
      <c r="I1421" s="3"/>
      <c r="J1421" s="3"/>
      <c r="K1421" s="3"/>
      <c r="L1421" s="3"/>
      <c r="M1421" s="3"/>
      <c r="S1421" s="181"/>
      <c r="T1421" s="185"/>
      <c r="U1421" s="186"/>
      <c r="V1421" s="182"/>
      <c r="W1421" s="184"/>
      <c r="X1421" s="187"/>
      <c r="Y1421" s="188"/>
      <c r="Z1421" s="189"/>
    </row>
    <row r="1422" spans="2:26">
      <c r="B1422" s="9"/>
      <c r="C1422" s="3"/>
      <c r="D1422" s="3"/>
      <c r="E1422" s="3"/>
      <c r="F1422" s="3"/>
      <c r="G1422" s="3"/>
      <c r="H1422" s="3"/>
      <c r="I1422" s="3"/>
      <c r="J1422" s="3"/>
      <c r="K1422" s="3"/>
      <c r="L1422" s="3"/>
      <c r="M1422" s="3"/>
      <c r="S1422" s="181"/>
      <c r="T1422" s="185"/>
      <c r="U1422" s="186"/>
      <c r="V1422" s="182"/>
      <c r="W1422" s="184"/>
      <c r="X1422" s="187"/>
      <c r="Y1422" s="188"/>
      <c r="Z1422" s="189"/>
    </row>
    <row r="1423" spans="2:26">
      <c r="B1423" s="9"/>
      <c r="C1423" s="3"/>
      <c r="D1423" s="3"/>
      <c r="E1423" s="3"/>
      <c r="F1423" s="3"/>
      <c r="G1423" s="3"/>
      <c r="H1423" s="3"/>
      <c r="I1423" s="3"/>
      <c r="J1423" s="3"/>
      <c r="K1423" s="3"/>
      <c r="L1423" s="3"/>
      <c r="M1423" s="3"/>
      <c r="S1423" s="181"/>
      <c r="T1423" s="185"/>
      <c r="U1423" s="186"/>
      <c r="V1423" s="182"/>
      <c r="W1423" s="184"/>
      <c r="X1423" s="187"/>
      <c r="Y1423" s="188"/>
      <c r="Z1423" s="189"/>
    </row>
    <row r="1424" spans="2:26">
      <c r="B1424" s="9"/>
      <c r="C1424" s="3"/>
      <c r="D1424" s="3"/>
      <c r="E1424" s="3"/>
      <c r="F1424" s="3"/>
      <c r="G1424" s="3"/>
      <c r="H1424" s="3"/>
      <c r="I1424" s="3"/>
      <c r="J1424" s="3"/>
      <c r="K1424" s="3"/>
      <c r="L1424" s="3"/>
      <c r="M1424" s="3"/>
      <c r="S1424" s="181"/>
      <c r="T1424" s="185"/>
      <c r="U1424" s="186"/>
      <c r="V1424" s="182"/>
      <c r="W1424" s="184"/>
      <c r="X1424" s="187"/>
      <c r="Y1424" s="188"/>
      <c r="Z1424" s="189"/>
    </row>
    <row r="1425" spans="2:26">
      <c r="B1425" s="9"/>
      <c r="C1425" s="3"/>
      <c r="D1425" s="3"/>
      <c r="E1425" s="3"/>
      <c r="F1425" s="3"/>
      <c r="G1425" s="3"/>
      <c r="H1425" s="3"/>
      <c r="I1425" s="3"/>
      <c r="J1425" s="3"/>
      <c r="K1425" s="3"/>
      <c r="L1425" s="3"/>
      <c r="M1425" s="3"/>
      <c r="S1425" s="181"/>
      <c r="T1425" s="185"/>
      <c r="U1425" s="186"/>
      <c r="V1425" s="182"/>
      <c r="W1425" s="184"/>
      <c r="X1425" s="187"/>
      <c r="Y1425" s="188"/>
      <c r="Z1425" s="189"/>
    </row>
    <row r="1426" spans="2:26">
      <c r="B1426" s="9"/>
      <c r="C1426" s="3"/>
      <c r="D1426" s="3"/>
      <c r="E1426" s="3"/>
      <c r="F1426" s="3"/>
      <c r="G1426" s="3"/>
      <c r="H1426" s="3"/>
      <c r="I1426" s="3"/>
      <c r="J1426" s="3"/>
      <c r="K1426" s="3"/>
      <c r="L1426" s="3"/>
      <c r="M1426" s="3"/>
      <c r="S1426" s="181"/>
      <c r="T1426" s="185"/>
      <c r="U1426" s="186"/>
      <c r="V1426" s="182"/>
      <c r="W1426" s="184"/>
      <c r="X1426" s="187"/>
      <c r="Y1426" s="188"/>
      <c r="Z1426" s="189"/>
    </row>
    <row r="1427" spans="2:26">
      <c r="B1427" s="9"/>
      <c r="C1427" s="3"/>
      <c r="D1427" s="3"/>
      <c r="E1427" s="3"/>
      <c r="F1427" s="3"/>
      <c r="G1427" s="3"/>
      <c r="H1427" s="3"/>
      <c r="I1427" s="3"/>
      <c r="J1427" s="3"/>
      <c r="K1427" s="3"/>
      <c r="L1427" s="3"/>
      <c r="M1427" s="3"/>
      <c r="S1427" s="181"/>
      <c r="T1427" s="185"/>
      <c r="U1427" s="186"/>
      <c r="V1427" s="182"/>
      <c r="W1427" s="184"/>
      <c r="X1427" s="187"/>
      <c r="Y1427" s="188"/>
      <c r="Z1427" s="189"/>
    </row>
    <row r="1428" spans="2:26">
      <c r="B1428" s="9"/>
      <c r="C1428" s="3"/>
      <c r="D1428" s="3"/>
      <c r="E1428" s="3"/>
      <c r="F1428" s="3"/>
      <c r="G1428" s="3"/>
      <c r="H1428" s="3"/>
      <c r="I1428" s="3"/>
      <c r="J1428" s="3"/>
      <c r="K1428" s="3"/>
      <c r="L1428" s="3"/>
      <c r="M1428" s="3"/>
      <c r="S1428" s="181"/>
      <c r="T1428" s="185"/>
      <c r="U1428" s="186"/>
      <c r="V1428" s="182"/>
      <c r="W1428" s="184"/>
      <c r="X1428" s="187"/>
      <c r="Y1428" s="188"/>
      <c r="Z1428" s="189"/>
    </row>
    <row r="1429" spans="2:26">
      <c r="B1429" s="9"/>
      <c r="C1429" s="119"/>
      <c r="D1429" s="3"/>
      <c r="E1429" s="3"/>
      <c r="F1429" s="3"/>
      <c r="G1429" s="3"/>
      <c r="H1429" s="3"/>
      <c r="I1429" s="3"/>
      <c r="J1429" s="3"/>
      <c r="K1429" s="3"/>
      <c r="L1429" s="3"/>
      <c r="M1429" s="3"/>
      <c r="S1429" s="181"/>
      <c r="T1429" s="185"/>
      <c r="U1429" s="186"/>
      <c r="V1429" s="182"/>
      <c r="W1429" s="184"/>
      <c r="X1429" s="187"/>
      <c r="Y1429" s="188"/>
      <c r="Z1429" s="189"/>
    </row>
    <row r="1430" spans="2:26">
      <c r="B1430" s="9"/>
      <c r="C1430" s="119"/>
      <c r="D1430" s="3"/>
      <c r="E1430" s="3"/>
      <c r="F1430" s="3"/>
      <c r="G1430" s="3"/>
      <c r="H1430" s="3"/>
      <c r="I1430" s="3"/>
      <c r="J1430" s="3"/>
      <c r="K1430" s="3"/>
      <c r="L1430" s="3"/>
      <c r="M1430" s="3"/>
      <c r="S1430" s="181"/>
      <c r="T1430" s="185"/>
      <c r="U1430" s="186"/>
      <c r="V1430" s="182"/>
      <c r="W1430" s="184"/>
      <c r="X1430" s="187"/>
      <c r="Y1430" s="188"/>
      <c r="Z1430" s="189"/>
    </row>
    <row r="1431" spans="2:26">
      <c r="B1431" s="9"/>
      <c r="C1431" s="119"/>
      <c r="D1431" s="3"/>
      <c r="E1431" s="3"/>
      <c r="F1431" s="3"/>
      <c r="G1431" s="3"/>
      <c r="H1431" s="3"/>
      <c r="I1431" s="3"/>
      <c r="J1431" s="3"/>
      <c r="K1431" s="3"/>
      <c r="L1431" s="3"/>
      <c r="M1431" s="3"/>
      <c r="S1431" s="181"/>
      <c r="T1431" s="185"/>
      <c r="U1431" s="186"/>
      <c r="V1431" s="182"/>
      <c r="W1431" s="184"/>
      <c r="X1431" s="187"/>
      <c r="Y1431" s="188"/>
      <c r="Z1431" s="189"/>
    </row>
    <row r="1432" spans="2:26">
      <c r="B1432" s="9"/>
      <c r="C1432" s="119"/>
      <c r="D1432" s="3"/>
      <c r="E1432" s="3"/>
      <c r="F1432" s="3"/>
      <c r="G1432" s="3"/>
      <c r="H1432" s="3"/>
      <c r="I1432" s="3"/>
      <c r="J1432" s="3"/>
      <c r="K1432" s="3"/>
      <c r="L1432" s="3"/>
      <c r="M1432" s="3"/>
      <c r="S1432" s="181"/>
      <c r="T1432" s="185"/>
      <c r="U1432" s="186"/>
      <c r="V1432" s="182"/>
      <c r="W1432" s="184"/>
      <c r="X1432" s="187"/>
      <c r="Y1432" s="188"/>
      <c r="Z1432" s="189"/>
    </row>
    <row r="1433" spans="2:26">
      <c r="B1433" s="9"/>
      <c r="C1433" s="119"/>
      <c r="D1433" s="3"/>
      <c r="E1433" s="3"/>
      <c r="F1433" s="3"/>
      <c r="G1433" s="3"/>
      <c r="H1433" s="3"/>
      <c r="I1433" s="3"/>
      <c r="J1433" s="3"/>
      <c r="K1433" s="3"/>
      <c r="L1433" s="3"/>
      <c r="M1433" s="3"/>
      <c r="S1433" s="181"/>
      <c r="T1433" s="185"/>
      <c r="U1433" s="186"/>
      <c r="V1433" s="182"/>
      <c r="W1433" s="184"/>
      <c r="X1433" s="187"/>
      <c r="Y1433" s="188"/>
      <c r="Z1433" s="189"/>
    </row>
    <row r="1434" spans="2:26">
      <c r="B1434" s="9"/>
      <c r="C1434" s="119"/>
      <c r="D1434" s="3"/>
      <c r="E1434" s="3"/>
      <c r="F1434" s="3"/>
      <c r="G1434" s="3"/>
      <c r="H1434" s="3"/>
      <c r="I1434" s="3"/>
      <c r="J1434" s="3"/>
      <c r="K1434" s="3"/>
      <c r="L1434" s="3"/>
      <c r="M1434" s="3"/>
      <c r="S1434" s="181"/>
      <c r="T1434" s="185"/>
      <c r="U1434" s="186"/>
      <c r="V1434" s="182"/>
      <c r="W1434" s="184"/>
      <c r="X1434" s="187"/>
      <c r="Y1434" s="188"/>
      <c r="Z1434" s="189"/>
    </row>
    <row r="1435" spans="2:26">
      <c r="B1435" s="9"/>
      <c r="C1435" s="119"/>
      <c r="D1435" s="3"/>
      <c r="E1435" s="3"/>
      <c r="F1435" s="3"/>
      <c r="G1435" s="3"/>
      <c r="H1435" s="3"/>
      <c r="I1435" s="3"/>
      <c r="J1435" s="3"/>
      <c r="K1435" s="3"/>
      <c r="L1435" s="3"/>
      <c r="M1435" s="3"/>
      <c r="S1435" s="181"/>
      <c r="T1435" s="185"/>
      <c r="U1435" s="186"/>
      <c r="V1435" s="182"/>
      <c r="W1435" s="184"/>
      <c r="X1435" s="187"/>
      <c r="Y1435" s="188"/>
      <c r="Z1435" s="189"/>
    </row>
    <row r="1436" spans="2:26">
      <c r="B1436" s="9"/>
      <c r="C1436" s="119"/>
      <c r="D1436" s="3"/>
      <c r="E1436" s="3"/>
      <c r="F1436" s="3"/>
      <c r="G1436" s="3"/>
      <c r="H1436" s="3"/>
      <c r="I1436" s="3"/>
      <c r="J1436" s="3"/>
      <c r="K1436" s="3"/>
      <c r="L1436" s="3"/>
      <c r="M1436" s="3"/>
      <c r="S1436" s="181"/>
      <c r="T1436" s="185"/>
      <c r="U1436" s="186"/>
      <c r="V1436" s="182"/>
      <c r="W1436" s="184"/>
      <c r="X1436" s="187"/>
      <c r="Y1436" s="188"/>
      <c r="Z1436" s="189"/>
    </row>
    <row r="1437" spans="2:26">
      <c r="B1437" s="9"/>
      <c r="C1437" s="119"/>
      <c r="D1437" s="3"/>
      <c r="E1437" s="3"/>
      <c r="F1437" s="3"/>
      <c r="G1437" s="3"/>
      <c r="H1437" s="3"/>
      <c r="I1437" s="3"/>
      <c r="J1437" s="3"/>
      <c r="K1437" s="3"/>
      <c r="L1437" s="3"/>
      <c r="M1437" s="3"/>
      <c r="S1437" s="181"/>
      <c r="T1437" s="185"/>
      <c r="U1437" s="186"/>
      <c r="V1437" s="182"/>
      <c r="W1437" s="184"/>
      <c r="X1437" s="187"/>
      <c r="Y1437" s="188"/>
      <c r="Z1437" s="189"/>
    </row>
    <row r="1438" spans="2:26">
      <c r="B1438" s="9"/>
      <c r="C1438" s="119"/>
      <c r="D1438" s="3"/>
      <c r="E1438" s="3"/>
      <c r="F1438" s="3"/>
      <c r="G1438" s="3"/>
      <c r="H1438" s="3"/>
      <c r="I1438" s="3"/>
      <c r="J1438" s="3"/>
      <c r="K1438" s="3"/>
      <c r="L1438" s="3"/>
      <c r="M1438" s="3"/>
      <c r="S1438" s="181"/>
      <c r="T1438" s="185"/>
      <c r="U1438" s="186"/>
      <c r="V1438" s="182"/>
      <c r="W1438" s="184"/>
      <c r="X1438" s="187"/>
      <c r="Y1438" s="188"/>
      <c r="Z1438" s="189"/>
    </row>
    <row r="1439" spans="2:26">
      <c r="B1439" s="9"/>
      <c r="C1439" s="119"/>
      <c r="D1439" s="3"/>
      <c r="E1439" s="3"/>
      <c r="F1439" s="3"/>
      <c r="G1439" s="3"/>
      <c r="H1439" s="3"/>
      <c r="I1439" s="3"/>
      <c r="J1439" s="3"/>
      <c r="K1439" s="3"/>
      <c r="L1439" s="3"/>
      <c r="M1439" s="3"/>
      <c r="S1439" s="181"/>
      <c r="T1439" s="185"/>
      <c r="U1439" s="186"/>
      <c r="V1439" s="182"/>
      <c r="W1439" s="184"/>
      <c r="X1439" s="187"/>
      <c r="Y1439" s="188"/>
      <c r="Z1439" s="189"/>
    </row>
    <row r="1440" spans="2:26">
      <c r="B1440" s="9"/>
      <c r="C1440" s="119"/>
      <c r="D1440" s="3"/>
      <c r="E1440" s="3"/>
      <c r="F1440" s="3"/>
      <c r="G1440" s="3"/>
      <c r="H1440" s="3"/>
      <c r="I1440" s="3"/>
      <c r="J1440" s="3"/>
      <c r="K1440" s="3"/>
      <c r="L1440" s="3"/>
      <c r="M1440" s="3"/>
      <c r="S1440" s="181"/>
      <c r="T1440" s="185"/>
      <c r="U1440" s="186"/>
      <c r="V1440" s="182"/>
      <c r="W1440" s="184"/>
      <c r="X1440" s="187"/>
      <c r="Y1440" s="188"/>
      <c r="Z1440" s="189"/>
    </row>
    <row r="1441" spans="2:26">
      <c r="B1441" s="9"/>
      <c r="C1441" s="119"/>
      <c r="D1441" s="3"/>
      <c r="E1441" s="3"/>
      <c r="F1441" s="3"/>
      <c r="G1441" s="3"/>
      <c r="H1441" s="3"/>
      <c r="I1441" s="3"/>
      <c r="J1441" s="3"/>
      <c r="K1441" s="3"/>
      <c r="L1441" s="3"/>
      <c r="M1441" s="3"/>
      <c r="S1441" s="181"/>
      <c r="T1441" s="185"/>
      <c r="U1441" s="186"/>
      <c r="V1441" s="182"/>
      <c r="W1441" s="184"/>
      <c r="X1441" s="187"/>
      <c r="Y1441" s="188"/>
      <c r="Z1441" s="189"/>
    </row>
    <row r="1442" spans="2:26">
      <c r="B1442" s="9"/>
      <c r="C1442" s="119"/>
      <c r="D1442" s="3"/>
      <c r="E1442" s="3"/>
      <c r="F1442" s="3"/>
      <c r="G1442" s="3"/>
      <c r="H1442" s="3"/>
      <c r="I1442" s="3"/>
      <c r="J1442" s="3"/>
      <c r="K1442" s="3"/>
      <c r="L1442" s="3"/>
      <c r="M1442" s="3"/>
      <c r="S1442" s="181"/>
      <c r="T1442" s="185"/>
      <c r="U1442" s="186"/>
      <c r="V1442" s="182"/>
      <c r="W1442" s="184"/>
      <c r="X1442" s="187"/>
      <c r="Y1442" s="188"/>
      <c r="Z1442" s="189"/>
    </row>
    <row r="1443" spans="2:26">
      <c r="B1443" s="9"/>
      <c r="C1443" s="119"/>
      <c r="D1443" s="3"/>
      <c r="E1443" s="3"/>
      <c r="F1443" s="3"/>
      <c r="G1443" s="3"/>
      <c r="H1443" s="3"/>
      <c r="I1443" s="3"/>
      <c r="J1443" s="3"/>
      <c r="K1443" s="3"/>
      <c r="L1443" s="3"/>
      <c r="M1443" s="3"/>
      <c r="S1443" s="181"/>
      <c r="T1443" s="185"/>
      <c r="U1443" s="186"/>
      <c r="V1443" s="182"/>
      <c r="W1443" s="184"/>
      <c r="X1443" s="187"/>
      <c r="Y1443" s="188"/>
      <c r="Z1443" s="189"/>
    </row>
    <row r="1444" spans="2:26">
      <c r="B1444" s="9"/>
      <c r="C1444" s="119"/>
      <c r="D1444" s="3"/>
      <c r="E1444" s="3"/>
      <c r="F1444" s="3"/>
      <c r="G1444" s="3"/>
      <c r="H1444" s="3"/>
      <c r="I1444" s="3"/>
      <c r="J1444" s="3"/>
      <c r="K1444" s="3"/>
      <c r="L1444" s="3"/>
      <c r="M1444" s="3"/>
      <c r="O1444" s="3"/>
      <c r="P1444" s="3"/>
      <c r="S1444" s="181"/>
      <c r="T1444" s="185"/>
      <c r="U1444" s="186"/>
      <c r="V1444" s="182"/>
      <c r="W1444" s="184"/>
      <c r="X1444" s="187"/>
      <c r="Y1444" s="188"/>
      <c r="Z1444" s="189"/>
    </row>
    <row r="1445" spans="2:26">
      <c r="B1445" s="9"/>
      <c r="C1445" s="119"/>
      <c r="D1445" s="3"/>
      <c r="E1445" s="3"/>
      <c r="F1445" s="3"/>
      <c r="G1445" s="3"/>
      <c r="H1445" s="3"/>
      <c r="I1445" s="3"/>
      <c r="J1445" s="3"/>
      <c r="K1445" s="3"/>
      <c r="L1445" s="3"/>
      <c r="M1445" s="3"/>
      <c r="S1445" s="181"/>
      <c r="T1445" s="185"/>
      <c r="U1445" s="186"/>
      <c r="V1445" s="182"/>
      <c r="W1445" s="184"/>
      <c r="X1445" s="187"/>
      <c r="Y1445" s="188"/>
      <c r="Z1445" s="189"/>
    </row>
    <row r="1446" spans="2:26">
      <c r="B1446" s="9"/>
      <c r="C1446" s="119"/>
      <c r="D1446" s="3"/>
      <c r="E1446" s="3"/>
      <c r="F1446" s="3"/>
      <c r="G1446" s="3"/>
      <c r="H1446" s="3"/>
      <c r="I1446" s="3"/>
      <c r="J1446" s="3"/>
      <c r="K1446" s="3"/>
      <c r="L1446" s="3"/>
      <c r="M1446" s="3"/>
      <c r="O1446" s="3"/>
      <c r="P1446" s="3"/>
      <c r="S1446" s="181"/>
      <c r="T1446" s="185"/>
      <c r="U1446" s="186"/>
      <c r="V1446" s="182"/>
      <c r="W1446" s="184"/>
      <c r="X1446" s="187"/>
      <c r="Y1446" s="188"/>
      <c r="Z1446" s="189"/>
    </row>
    <row r="1447" spans="2:26">
      <c r="B1447" s="9"/>
      <c r="C1447" s="119"/>
      <c r="D1447" s="3"/>
      <c r="E1447" s="3"/>
      <c r="F1447" s="3"/>
      <c r="G1447" s="3"/>
      <c r="H1447" s="3"/>
      <c r="I1447" s="3"/>
      <c r="J1447" s="3"/>
      <c r="K1447" s="3"/>
      <c r="L1447" s="3"/>
      <c r="M1447" s="3"/>
      <c r="S1447" s="181"/>
      <c r="T1447" s="185"/>
      <c r="U1447" s="186"/>
      <c r="V1447" s="182"/>
      <c r="W1447" s="184"/>
      <c r="X1447" s="187"/>
      <c r="Y1447" s="188"/>
      <c r="Z1447" s="189"/>
    </row>
    <row r="1448" spans="2:26">
      <c r="B1448" s="9"/>
      <c r="C1448" s="119"/>
      <c r="D1448" s="3"/>
      <c r="E1448" s="3"/>
      <c r="F1448" s="3"/>
      <c r="G1448" s="3"/>
      <c r="H1448" s="3"/>
      <c r="I1448" s="3"/>
      <c r="J1448" s="3"/>
      <c r="K1448" s="3"/>
      <c r="L1448" s="3"/>
      <c r="M1448" s="3"/>
      <c r="O1448" s="3"/>
      <c r="P1448" s="3"/>
      <c r="S1448" s="181"/>
      <c r="T1448" s="185"/>
      <c r="U1448" s="186"/>
      <c r="V1448" s="182"/>
      <c r="W1448" s="184"/>
      <c r="X1448" s="187"/>
      <c r="Y1448" s="188"/>
      <c r="Z1448" s="189"/>
    </row>
    <row r="1449" spans="2:26">
      <c r="B1449" s="9"/>
      <c r="C1449" s="119"/>
      <c r="D1449" s="3"/>
      <c r="E1449" s="3"/>
      <c r="F1449" s="3"/>
      <c r="G1449" s="3"/>
      <c r="H1449" s="3"/>
      <c r="I1449" s="3"/>
      <c r="J1449" s="3"/>
      <c r="K1449" s="3"/>
      <c r="L1449" s="3"/>
      <c r="M1449" s="3"/>
      <c r="S1449" s="181"/>
      <c r="T1449" s="185"/>
      <c r="U1449" s="186"/>
      <c r="V1449" s="182"/>
      <c r="W1449" s="184"/>
      <c r="X1449" s="187"/>
      <c r="Y1449" s="188"/>
      <c r="Z1449" s="189"/>
    </row>
    <row r="1450" spans="2:26">
      <c r="B1450" s="9"/>
      <c r="C1450" s="119"/>
      <c r="D1450" s="3"/>
      <c r="E1450" s="3"/>
      <c r="F1450" s="3"/>
      <c r="G1450" s="3"/>
      <c r="H1450" s="3"/>
      <c r="I1450" s="3"/>
      <c r="J1450" s="3"/>
      <c r="K1450" s="3"/>
      <c r="L1450" s="3"/>
      <c r="M1450" s="3"/>
      <c r="S1450" s="181"/>
      <c r="T1450" s="185"/>
      <c r="U1450" s="186"/>
      <c r="V1450" s="182"/>
      <c r="W1450" s="184"/>
      <c r="X1450" s="187"/>
      <c r="Y1450" s="188"/>
      <c r="Z1450" s="189"/>
    </row>
    <row r="1451" spans="2:26">
      <c r="B1451" s="9"/>
      <c r="C1451" s="119"/>
      <c r="D1451" s="3"/>
      <c r="E1451" s="3"/>
      <c r="F1451" s="3"/>
      <c r="G1451" s="3"/>
      <c r="H1451" s="3"/>
      <c r="I1451" s="3"/>
      <c r="J1451" s="3"/>
      <c r="K1451" s="3"/>
      <c r="L1451" s="3"/>
      <c r="M1451" s="3"/>
      <c r="S1451" s="181"/>
      <c r="T1451" s="185"/>
      <c r="U1451" s="186"/>
      <c r="V1451" s="182"/>
      <c r="W1451" s="184"/>
      <c r="X1451" s="187"/>
      <c r="Y1451" s="188"/>
      <c r="Z1451" s="189"/>
    </row>
    <row r="1452" spans="2:26">
      <c r="B1452" s="9"/>
      <c r="C1452" s="119"/>
      <c r="D1452" s="3"/>
      <c r="E1452" s="3"/>
      <c r="F1452" s="3"/>
      <c r="G1452" s="3"/>
      <c r="H1452" s="3"/>
      <c r="I1452" s="3"/>
      <c r="J1452" s="3"/>
      <c r="K1452" s="3"/>
      <c r="L1452" s="3"/>
      <c r="M1452" s="3"/>
      <c r="S1452" s="181"/>
      <c r="T1452" s="185"/>
      <c r="U1452" s="186"/>
      <c r="V1452" s="182"/>
      <c r="W1452" s="184"/>
      <c r="X1452" s="187"/>
      <c r="Y1452" s="188"/>
      <c r="Z1452" s="189"/>
    </row>
    <row r="1453" spans="2:26">
      <c r="B1453" s="9"/>
      <c r="C1453" s="119"/>
      <c r="D1453" s="3"/>
      <c r="E1453" s="3"/>
      <c r="F1453" s="3"/>
      <c r="G1453" s="3"/>
      <c r="H1453" s="3"/>
      <c r="I1453" s="3"/>
      <c r="J1453" s="3"/>
      <c r="K1453" s="3"/>
      <c r="L1453" s="3"/>
      <c r="M1453" s="3"/>
      <c r="S1453" s="181"/>
      <c r="T1453" s="185"/>
      <c r="U1453" s="186"/>
      <c r="V1453" s="182"/>
      <c r="W1453" s="184"/>
      <c r="X1453" s="187"/>
      <c r="Y1453" s="188"/>
      <c r="Z1453" s="189"/>
    </row>
    <row r="1454" spans="2:26">
      <c r="B1454" s="9"/>
      <c r="C1454" s="119"/>
      <c r="D1454" s="3"/>
      <c r="E1454" s="3"/>
      <c r="F1454" s="3"/>
      <c r="G1454" s="3"/>
      <c r="H1454" s="3"/>
      <c r="I1454" s="3"/>
      <c r="J1454" s="3"/>
      <c r="K1454" s="3"/>
      <c r="L1454" s="3"/>
      <c r="M1454" s="3"/>
      <c r="S1454" s="181"/>
      <c r="T1454" s="185"/>
      <c r="U1454" s="186"/>
      <c r="V1454" s="182"/>
      <c r="W1454" s="184"/>
      <c r="X1454" s="187"/>
      <c r="Y1454" s="188"/>
      <c r="Z1454" s="189"/>
    </row>
    <row r="1455" spans="2:26">
      <c r="B1455" s="9"/>
      <c r="C1455" s="119"/>
      <c r="D1455" s="3"/>
      <c r="E1455" s="3"/>
      <c r="F1455" s="3"/>
      <c r="G1455" s="3"/>
      <c r="H1455" s="3"/>
      <c r="I1455" s="3"/>
      <c r="J1455" s="3"/>
      <c r="K1455" s="3"/>
      <c r="L1455" s="3"/>
      <c r="M1455" s="3"/>
      <c r="S1455" s="181"/>
      <c r="T1455" s="185"/>
      <c r="U1455" s="186"/>
      <c r="V1455" s="182"/>
      <c r="W1455" s="184"/>
      <c r="X1455" s="187"/>
      <c r="Y1455" s="188"/>
      <c r="Z1455" s="189"/>
    </row>
    <row r="1456" spans="2:26">
      <c r="B1456" s="9"/>
      <c r="C1456" s="119"/>
      <c r="D1456" s="3"/>
      <c r="E1456" s="3"/>
      <c r="F1456" s="3"/>
      <c r="G1456" s="3"/>
      <c r="H1456" s="3"/>
      <c r="I1456" s="3"/>
      <c r="J1456" s="3"/>
      <c r="K1456" s="3"/>
      <c r="L1456" s="3"/>
      <c r="M1456" s="3"/>
      <c r="S1456" s="181"/>
      <c r="T1456" s="185"/>
      <c r="U1456" s="186"/>
      <c r="V1456" s="182"/>
      <c r="W1456" s="184"/>
      <c r="X1456" s="187"/>
      <c r="Y1456" s="188"/>
      <c r="Z1456" s="189"/>
    </row>
    <row r="1457" spans="2:26">
      <c r="B1457" s="9"/>
      <c r="C1457" s="119"/>
      <c r="D1457" s="3"/>
      <c r="E1457" s="3"/>
      <c r="F1457" s="3"/>
      <c r="G1457" s="3"/>
      <c r="H1457" s="3"/>
      <c r="I1457" s="3"/>
      <c r="J1457" s="3"/>
      <c r="K1457" s="3"/>
      <c r="L1457" s="3"/>
      <c r="M1457" s="3"/>
      <c r="S1457" s="181"/>
      <c r="T1457" s="185"/>
      <c r="U1457" s="186"/>
      <c r="V1457" s="182"/>
      <c r="W1457" s="184"/>
      <c r="X1457" s="187"/>
      <c r="Y1457" s="188"/>
      <c r="Z1457" s="189"/>
    </row>
    <row r="1458" spans="2:26">
      <c r="B1458" s="9"/>
      <c r="C1458" s="119"/>
      <c r="D1458" s="3"/>
      <c r="E1458" s="3"/>
      <c r="F1458" s="3"/>
      <c r="G1458" s="3"/>
      <c r="H1458" s="3"/>
      <c r="I1458" s="3"/>
      <c r="J1458" s="3"/>
      <c r="K1458" s="3"/>
      <c r="L1458" s="3"/>
      <c r="M1458" s="3"/>
      <c r="S1458" s="181"/>
      <c r="T1458" s="185"/>
      <c r="U1458" s="186"/>
      <c r="V1458" s="182"/>
      <c r="W1458" s="184"/>
      <c r="X1458" s="187"/>
      <c r="Y1458" s="188"/>
      <c r="Z1458" s="189"/>
    </row>
    <row r="1459" spans="2:26">
      <c r="B1459" s="9"/>
      <c r="C1459" s="119"/>
      <c r="D1459" s="3"/>
      <c r="E1459" s="3"/>
      <c r="F1459" s="3"/>
      <c r="G1459" s="3"/>
      <c r="H1459" s="3"/>
      <c r="I1459" s="3"/>
      <c r="J1459" s="3"/>
      <c r="K1459" s="3"/>
      <c r="L1459" s="3"/>
      <c r="M1459" s="3"/>
      <c r="S1459" s="181"/>
      <c r="T1459" s="185"/>
      <c r="U1459" s="186"/>
      <c r="V1459" s="182"/>
      <c r="W1459" s="184"/>
      <c r="X1459" s="187"/>
      <c r="Y1459" s="188"/>
      <c r="Z1459" s="189"/>
    </row>
    <row r="1460" spans="2:26">
      <c r="B1460" s="9"/>
      <c r="C1460" s="119"/>
      <c r="D1460" s="3"/>
      <c r="E1460" s="3"/>
      <c r="F1460" s="3"/>
      <c r="G1460" s="3"/>
      <c r="H1460" s="3"/>
      <c r="I1460" s="3"/>
      <c r="J1460" s="3"/>
      <c r="K1460" s="3"/>
      <c r="L1460" s="3"/>
      <c r="M1460" s="3"/>
      <c r="S1460" s="181"/>
      <c r="T1460" s="185"/>
      <c r="U1460" s="186"/>
      <c r="V1460" s="182"/>
      <c r="W1460" s="184"/>
      <c r="X1460" s="187"/>
      <c r="Y1460" s="188"/>
      <c r="Z1460" s="189"/>
    </row>
    <row r="1461" spans="2:26">
      <c r="B1461" s="9"/>
      <c r="C1461" s="119"/>
      <c r="D1461" s="3"/>
      <c r="E1461" s="3"/>
      <c r="F1461" s="3"/>
      <c r="G1461" s="3"/>
      <c r="H1461" s="3"/>
      <c r="I1461" s="3"/>
      <c r="J1461" s="3"/>
      <c r="K1461" s="3"/>
      <c r="L1461" s="3"/>
      <c r="M1461" s="3"/>
      <c r="S1461" s="181"/>
      <c r="T1461" s="185"/>
      <c r="U1461" s="186"/>
      <c r="V1461" s="182"/>
      <c r="W1461" s="184"/>
      <c r="X1461" s="187"/>
      <c r="Y1461" s="188"/>
      <c r="Z1461" s="189"/>
    </row>
    <row r="1462" spans="2:26">
      <c r="B1462" s="9"/>
      <c r="C1462" s="119"/>
      <c r="D1462" s="3"/>
      <c r="E1462" s="3"/>
      <c r="F1462" s="3"/>
      <c r="G1462" s="3"/>
      <c r="H1462" s="3"/>
      <c r="I1462" s="3"/>
      <c r="J1462" s="3"/>
      <c r="K1462" s="3"/>
      <c r="L1462" s="3"/>
      <c r="M1462" s="3"/>
      <c r="S1462" s="181"/>
      <c r="T1462" s="185"/>
      <c r="U1462" s="186"/>
      <c r="V1462" s="182"/>
      <c r="W1462" s="184"/>
      <c r="X1462" s="187"/>
      <c r="Y1462" s="188"/>
      <c r="Z1462" s="189"/>
    </row>
    <row r="1463" spans="2:26">
      <c r="B1463" s="9"/>
      <c r="C1463" s="119"/>
      <c r="D1463" s="3"/>
      <c r="E1463" s="3"/>
      <c r="F1463" s="3"/>
      <c r="G1463" s="3"/>
      <c r="H1463" s="3"/>
      <c r="I1463" s="3"/>
      <c r="J1463" s="3"/>
      <c r="K1463" s="3"/>
      <c r="L1463" s="3"/>
      <c r="M1463" s="3"/>
      <c r="S1463" s="181"/>
      <c r="T1463" s="185"/>
      <c r="U1463" s="186"/>
      <c r="V1463" s="182"/>
      <c r="W1463" s="184"/>
      <c r="X1463" s="187"/>
      <c r="Y1463" s="188"/>
      <c r="Z1463" s="189"/>
    </row>
    <row r="1464" spans="2:26">
      <c r="B1464" s="9"/>
      <c r="C1464" s="119"/>
      <c r="D1464" s="3"/>
      <c r="E1464" s="3"/>
      <c r="F1464" s="3"/>
      <c r="G1464" s="3"/>
      <c r="H1464" s="3"/>
      <c r="I1464" s="3"/>
      <c r="J1464" s="3"/>
      <c r="K1464" s="3"/>
      <c r="L1464" s="3"/>
      <c r="M1464" s="3"/>
      <c r="S1464" s="181"/>
      <c r="T1464" s="185"/>
      <c r="U1464" s="186"/>
      <c r="V1464" s="182"/>
      <c r="W1464" s="184"/>
      <c r="X1464" s="187"/>
      <c r="Y1464" s="188"/>
      <c r="Z1464" s="189"/>
    </row>
    <row r="1465" spans="2:26">
      <c r="B1465" s="9"/>
      <c r="C1465" s="119"/>
      <c r="D1465" s="3"/>
      <c r="E1465" s="3"/>
      <c r="F1465" s="3"/>
      <c r="G1465" s="3"/>
      <c r="H1465" s="3"/>
      <c r="I1465" s="3"/>
      <c r="J1465" s="3"/>
      <c r="K1465" s="3"/>
      <c r="L1465" s="3"/>
      <c r="M1465" s="3"/>
      <c r="S1465" s="181"/>
      <c r="T1465" s="185"/>
      <c r="U1465" s="186"/>
      <c r="V1465" s="182"/>
      <c r="W1465" s="184"/>
      <c r="X1465" s="187"/>
      <c r="Y1465" s="188"/>
      <c r="Z1465" s="189"/>
    </row>
    <row r="1466" spans="2:26">
      <c r="B1466" s="9"/>
      <c r="C1466" s="119"/>
      <c r="D1466" s="3"/>
      <c r="E1466" s="3"/>
      <c r="F1466" s="3"/>
      <c r="G1466" s="3"/>
      <c r="H1466" s="3"/>
      <c r="I1466" s="3"/>
      <c r="J1466" s="3"/>
      <c r="K1466" s="3"/>
      <c r="L1466" s="3"/>
      <c r="M1466" s="3"/>
      <c r="S1466" s="181"/>
      <c r="T1466" s="185"/>
      <c r="U1466" s="186"/>
      <c r="V1466" s="182"/>
      <c r="W1466" s="184"/>
      <c r="X1466" s="187"/>
      <c r="Y1466" s="188"/>
      <c r="Z1466" s="189"/>
    </row>
    <row r="1467" spans="2:26">
      <c r="B1467" s="9"/>
      <c r="C1467" s="119"/>
      <c r="D1467" s="3"/>
      <c r="E1467" s="3"/>
      <c r="F1467" s="3"/>
      <c r="G1467" s="3"/>
      <c r="H1467" s="3"/>
      <c r="I1467" s="3"/>
      <c r="J1467" s="3"/>
      <c r="K1467" s="3"/>
      <c r="L1467" s="3"/>
      <c r="M1467" s="3"/>
      <c r="S1467" s="181"/>
      <c r="T1467" s="185"/>
      <c r="U1467" s="186"/>
      <c r="V1467" s="182"/>
      <c r="W1467" s="184"/>
      <c r="X1467" s="187"/>
      <c r="Y1467" s="188"/>
      <c r="Z1467" s="189"/>
    </row>
    <row r="1468" spans="2:26">
      <c r="B1468" s="9"/>
      <c r="C1468" s="119"/>
      <c r="D1468" s="3"/>
      <c r="E1468" s="3"/>
      <c r="F1468" s="3"/>
      <c r="G1468" s="3"/>
      <c r="H1468" s="3"/>
      <c r="I1468" s="3"/>
      <c r="J1468" s="3"/>
      <c r="K1468" s="3"/>
      <c r="L1468" s="3"/>
      <c r="M1468" s="3"/>
      <c r="S1468" s="181"/>
      <c r="T1468" s="185"/>
      <c r="U1468" s="186"/>
      <c r="V1468" s="182"/>
      <c r="W1468" s="184"/>
      <c r="X1468" s="187"/>
      <c r="Y1468" s="188"/>
      <c r="Z1468" s="189"/>
    </row>
    <row r="1469" spans="2:26">
      <c r="B1469" s="9"/>
      <c r="C1469" s="119"/>
      <c r="D1469" s="3"/>
      <c r="E1469" s="3"/>
      <c r="F1469" s="3"/>
      <c r="G1469" s="3"/>
      <c r="H1469" s="3"/>
      <c r="I1469" s="3"/>
      <c r="J1469" s="3"/>
      <c r="K1469" s="3"/>
      <c r="L1469" s="3"/>
      <c r="M1469" s="3"/>
      <c r="S1469" s="181"/>
      <c r="T1469" s="185"/>
      <c r="U1469" s="186"/>
      <c r="V1469" s="182"/>
      <c r="W1469" s="184"/>
      <c r="X1469" s="187"/>
      <c r="Y1469" s="188"/>
      <c r="Z1469" s="189"/>
    </row>
    <row r="1470" spans="2:26">
      <c r="B1470" s="9"/>
      <c r="C1470" s="119"/>
      <c r="D1470" s="3"/>
      <c r="E1470" s="3"/>
      <c r="F1470" s="3"/>
      <c r="G1470" s="3"/>
      <c r="H1470" s="3"/>
      <c r="I1470" s="3"/>
      <c r="J1470" s="3"/>
      <c r="K1470" s="3"/>
      <c r="L1470" s="3"/>
      <c r="M1470" s="3"/>
      <c r="S1470" s="181"/>
      <c r="T1470" s="185"/>
      <c r="U1470" s="186"/>
      <c r="V1470" s="182"/>
      <c r="W1470" s="184"/>
      <c r="X1470" s="187"/>
      <c r="Y1470" s="188"/>
      <c r="Z1470" s="189"/>
    </row>
    <row r="1471" spans="2:26">
      <c r="B1471" s="9"/>
      <c r="C1471" s="119"/>
      <c r="D1471" s="3"/>
      <c r="E1471" s="3"/>
      <c r="F1471" s="3"/>
      <c r="G1471" s="3"/>
      <c r="H1471" s="3"/>
      <c r="I1471" s="3"/>
      <c r="J1471" s="3"/>
      <c r="K1471" s="3"/>
      <c r="L1471" s="3"/>
      <c r="M1471" s="3"/>
      <c r="S1471" s="181"/>
      <c r="T1471" s="185"/>
      <c r="U1471" s="186"/>
      <c r="V1471" s="182"/>
      <c r="W1471" s="184"/>
      <c r="X1471" s="187"/>
      <c r="Y1471" s="188"/>
      <c r="Z1471" s="189"/>
    </row>
    <row r="1472" spans="2:26">
      <c r="B1472" s="9"/>
      <c r="C1472" s="119"/>
      <c r="D1472" s="3"/>
      <c r="E1472" s="3"/>
      <c r="F1472" s="3"/>
      <c r="G1472" s="3"/>
      <c r="H1472" s="3"/>
      <c r="I1472" s="3"/>
      <c r="J1472" s="3"/>
      <c r="K1472" s="3"/>
      <c r="L1472" s="3"/>
      <c r="M1472" s="3"/>
      <c r="S1472" s="181"/>
      <c r="T1472" s="185"/>
      <c r="U1472" s="186"/>
      <c r="V1472" s="182"/>
      <c r="W1472" s="184"/>
      <c r="X1472" s="187"/>
      <c r="Y1472" s="188"/>
      <c r="Z1472" s="189"/>
    </row>
    <row r="1473" spans="2:26">
      <c r="B1473" s="9"/>
      <c r="C1473" s="119"/>
      <c r="D1473" s="3"/>
      <c r="E1473" s="3"/>
      <c r="F1473" s="3"/>
      <c r="G1473" s="3"/>
      <c r="H1473" s="3"/>
      <c r="I1473" s="3"/>
      <c r="J1473" s="3"/>
      <c r="K1473" s="3"/>
      <c r="L1473" s="3"/>
      <c r="M1473" s="3"/>
      <c r="S1473" s="181"/>
      <c r="T1473" s="185"/>
      <c r="U1473" s="186"/>
      <c r="V1473" s="182"/>
      <c r="W1473" s="184"/>
      <c r="X1473" s="187"/>
      <c r="Y1473" s="188"/>
      <c r="Z1473" s="189"/>
    </row>
    <row r="1474" spans="2:26">
      <c r="B1474" s="9"/>
      <c r="C1474" s="119"/>
      <c r="D1474" s="3"/>
      <c r="E1474" s="3"/>
      <c r="F1474" s="3"/>
      <c r="G1474" s="3"/>
      <c r="H1474" s="3"/>
      <c r="I1474" s="3"/>
      <c r="J1474" s="3"/>
      <c r="K1474" s="3"/>
      <c r="L1474" s="3"/>
      <c r="M1474" s="3"/>
      <c r="S1474" s="181"/>
      <c r="T1474" s="185"/>
      <c r="U1474" s="186"/>
      <c r="V1474" s="182"/>
      <c r="W1474" s="184"/>
      <c r="X1474" s="187"/>
      <c r="Y1474" s="188"/>
      <c r="Z1474" s="189"/>
    </row>
    <row r="1475" spans="2:26">
      <c r="B1475" s="9"/>
      <c r="C1475" s="119"/>
      <c r="D1475" s="3"/>
      <c r="E1475" s="3"/>
      <c r="F1475" s="3"/>
      <c r="G1475" s="3"/>
      <c r="H1475" s="3"/>
      <c r="I1475" s="3"/>
      <c r="J1475" s="3"/>
      <c r="K1475" s="3"/>
      <c r="L1475" s="3"/>
      <c r="M1475" s="3"/>
      <c r="S1475" s="181"/>
      <c r="T1475" s="185"/>
      <c r="U1475" s="186"/>
      <c r="V1475" s="182"/>
      <c r="W1475" s="184"/>
      <c r="X1475" s="187"/>
      <c r="Y1475" s="188"/>
      <c r="Z1475" s="189"/>
    </row>
    <row r="1476" spans="2:26">
      <c r="B1476" s="9"/>
      <c r="C1476" s="119"/>
      <c r="D1476" s="3"/>
      <c r="E1476" s="3"/>
      <c r="F1476" s="3"/>
      <c r="G1476" s="3"/>
      <c r="H1476" s="3"/>
      <c r="I1476" s="3"/>
      <c r="J1476" s="3"/>
      <c r="K1476" s="3"/>
      <c r="L1476" s="3"/>
      <c r="M1476" s="3"/>
      <c r="S1476" s="181"/>
      <c r="T1476" s="185"/>
      <c r="U1476" s="186"/>
      <c r="V1476" s="182"/>
      <c r="W1476" s="184"/>
      <c r="X1476" s="187"/>
      <c r="Y1476" s="188"/>
      <c r="Z1476" s="189"/>
    </row>
    <row r="1477" spans="2:26">
      <c r="B1477" s="9"/>
      <c r="C1477" s="119"/>
      <c r="D1477" s="3"/>
      <c r="E1477" s="3"/>
      <c r="F1477" s="3"/>
      <c r="G1477" s="3"/>
      <c r="H1477" s="3"/>
      <c r="I1477" s="3"/>
      <c r="J1477" s="3"/>
      <c r="K1477" s="3"/>
      <c r="L1477" s="3"/>
      <c r="M1477" s="3"/>
      <c r="S1477" s="181"/>
      <c r="T1477" s="185"/>
      <c r="U1477" s="186"/>
      <c r="V1477" s="182"/>
      <c r="W1477" s="184"/>
      <c r="X1477" s="187"/>
      <c r="Y1477" s="188"/>
      <c r="Z1477" s="189"/>
    </row>
    <row r="1478" spans="2:26">
      <c r="B1478" s="9"/>
      <c r="C1478" s="119"/>
      <c r="D1478" s="3"/>
      <c r="E1478" s="3"/>
      <c r="F1478" s="3"/>
      <c r="G1478" s="3"/>
      <c r="H1478" s="3"/>
      <c r="I1478" s="3"/>
      <c r="J1478" s="3"/>
      <c r="K1478" s="3"/>
      <c r="L1478" s="3"/>
      <c r="M1478" s="3"/>
      <c r="S1478" s="181"/>
      <c r="T1478" s="185"/>
      <c r="U1478" s="186"/>
      <c r="V1478" s="182"/>
      <c r="W1478" s="184"/>
      <c r="X1478" s="187"/>
      <c r="Y1478" s="188"/>
      <c r="Z1478" s="189"/>
    </row>
    <row r="1479" spans="2:26">
      <c r="B1479" s="9"/>
      <c r="C1479" s="119"/>
      <c r="D1479" s="3"/>
      <c r="E1479" s="3"/>
      <c r="F1479" s="3"/>
      <c r="G1479" s="3"/>
      <c r="H1479" s="3"/>
      <c r="I1479" s="3"/>
      <c r="J1479" s="3"/>
      <c r="K1479" s="3"/>
      <c r="L1479" s="3"/>
      <c r="M1479" s="3"/>
      <c r="S1479" s="181"/>
      <c r="T1479" s="185"/>
      <c r="U1479" s="186"/>
      <c r="V1479" s="182"/>
      <c r="W1479" s="184"/>
      <c r="X1479" s="187"/>
      <c r="Y1479" s="188"/>
      <c r="Z1479" s="189"/>
    </row>
    <row r="1480" spans="2:26">
      <c r="B1480" s="9"/>
      <c r="C1480" s="119"/>
      <c r="D1480" s="3"/>
      <c r="E1480" s="3"/>
      <c r="F1480" s="3"/>
      <c r="G1480" s="3"/>
      <c r="H1480" s="3"/>
      <c r="I1480" s="3"/>
      <c r="J1480" s="3"/>
      <c r="K1480" s="3"/>
      <c r="L1480" s="3"/>
      <c r="M1480" s="3"/>
      <c r="S1480" s="181"/>
      <c r="T1480" s="185"/>
      <c r="U1480" s="186"/>
      <c r="V1480" s="182"/>
      <c r="W1480" s="184"/>
      <c r="X1480" s="187"/>
      <c r="Y1480" s="188"/>
      <c r="Z1480" s="189"/>
    </row>
    <row r="1481" spans="2:26">
      <c r="B1481" s="9"/>
      <c r="C1481" s="119"/>
      <c r="D1481" s="3"/>
      <c r="E1481" s="3"/>
      <c r="F1481" s="3"/>
      <c r="G1481" s="3"/>
      <c r="H1481" s="3"/>
      <c r="I1481" s="3"/>
      <c r="J1481" s="3"/>
      <c r="K1481" s="3"/>
      <c r="L1481" s="3"/>
      <c r="M1481" s="3"/>
      <c r="S1481" s="181"/>
      <c r="T1481" s="185"/>
      <c r="U1481" s="186"/>
      <c r="V1481" s="182"/>
      <c r="W1481" s="184"/>
      <c r="X1481" s="187"/>
      <c r="Y1481" s="188"/>
      <c r="Z1481" s="189"/>
    </row>
    <row r="1482" spans="2:26">
      <c r="B1482" s="9"/>
      <c r="C1482" s="119"/>
      <c r="D1482" s="3"/>
      <c r="E1482" s="3"/>
      <c r="F1482" s="3"/>
      <c r="G1482" s="3"/>
      <c r="H1482" s="3"/>
      <c r="I1482" s="3"/>
      <c r="J1482" s="3"/>
      <c r="K1482" s="3"/>
      <c r="L1482" s="3"/>
      <c r="M1482" s="3"/>
      <c r="S1482" s="181"/>
      <c r="T1482" s="185"/>
      <c r="U1482" s="186"/>
      <c r="V1482" s="182"/>
      <c r="W1482" s="184"/>
      <c r="X1482" s="187"/>
      <c r="Y1482" s="188"/>
      <c r="Z1482" s="189"/>
    </row>
    <row r="1483" spans="2:26">
      <c r="B1483" s="9"/>
      <c r="C1483" s="119"/>
      <c r="D1483" s="3"/>
      <c r="E1483" s="3"/>
      <c r="F1483" s="3"/>
      <c r="G1483" s="3"/>
      <c r="H1483" s="3"/>
      <c r="I1483" s="3"/>
      <c r="J1483" s="3"/>
      <c r="K1483" s="3"/>
      <c r="L1483" s="3"/>
      <c r="M1483" s="3"/>
      <c r="S1483" s="181"/>
      <c r="T1483" s="185"/>
      <c r="U1483" s="186"/>
      <c r="V1483" s="182"/>
      <c r="W1483" s="184"/>
      <c r="X1483" s="187"/>
      <c r="Y1483" s="188"/>
      <c r="Z1483" s="189"/>
    </row>
    <row r="1484" spans="2:26">
      <c r="B1484" s="9"/>
      <c r="C1484" s="119"/>
      <c r="D1484" s="3"/>
      <c r="E1484" s="3"/>
      <c r="F1484" s="3"/>
      <c r="G1484" s="3"/>
      <c r="H1484" s="3"/>
      <c r="I1484" s="3"/>
      <c r="J1484" s="3"/>
      <c r="K1484" s="3"/>
      <c r="L1484" s="3"/>
      <c r="M1484" s="3"/>
      <c r="S1484" s="181"/>
      <c r="T1484" s="185"/>
      <c r="U1484" s="186"/>
      <c r="V1484" s="182"/>
      <c r="W1484" s="184"/>
      <c r="X1484" s="187"/>
      <c r="Y1484" s="188"/>
      <c r="Z1484" s="189"/>
    </row>
    <row r="1485" spans="2:26">
      <c r="B1485" s="9"/>
      <c r="C1485" s="119"/>
      <c r="D1485" s="3"/>
      <c r="E1485" s="3"/>
      <c r="F1485" s="3"/>
      <c r="G1485" s="3"/>
      <c r="H1485" s="3"/>
      <c r="I1485" s="3"/>
      <c r="J1485" s="3"/>
      <c r="K1485" s="3"/>
      <c r="L1485" s="3"/>
      <c r="M1485" s="3"/>
      <c r="S1485" s="181"/>
      <c r="T1485" s="185"/>
      <c r="U1485" s="186"/>
      <c r="V1485" s="182"/>
      <c r="W1485" s="184"/>
      <c r="X1485" s="187"/>
      <c r="Y1485" s="188"/>
      <c r="Z1485" s="189"/>
    </row>
    <row r="1486" spans="2:26">
      <c r="B1486" s="9"/>
      <c r="C1486" s="119"/>
      <c r="D1486" s="3"/>
      <c r="E1486" s="3"/>
      <c r="F1486" s="3"/>
      <c r="G1486" s="3"/>
      <c r="H1486" s="3"/>
      <c r="I1486" s="3"/>
      <c r="J1486" s="3"/>
      <c r="K1486" s="3"/>
      <c r="L1486" s="3"/>
      <c r="M1486" s="3"/>
      <c r="S1486" s="181"/>
      <c r="T1486" s="185"/>
      <c r="U1486" s="186"/>
      <c r="V1486" s="182"/>
      <c r="W1486" s="184"/>
      <c r="X1486" s="187"/>
      <c r="Y1486" s="188"/>
      <c r="Z1486" s="189"/>
    </row>
    <row r="1487" spans="2:26">
      <c r="B1487" s="9"/>
      <c r="C1487" s="119"/>
      <c r="D1487" s="3"/>
      <c r="E1487" s="3"/>
      <c r="F1487" s="3"/>
      <c r="G1487" s="3"/>
      <c r="H1487" s="3"/>
      <c r="I1487" s="3"/>
      <c r="J1487" s="3"/>
      <c r="K1487" s="3"/>
      <c r="L1487" s="3"/>
      <c r="M1487" s="3"/>
      <c r="S1487" s="181"/>
      <c r="T1487" s="185"/>
      <c r="U1487" s="186"/>
      <c r="V1487" s="182"/>
      <c r="W1487" s="184"/>
      <c r="X1487" s="187"/>
      <c r="Y1487" s="188"/>
      <c r="Z1487" s="189"/>
    </row>
    <row r="1488" spans="2:26">
      <c r="B1488" s="9"/>
      <c r="C1488" s="119"/>
      <c r="D1488" s="3"/>
      <c r="E1488" s="3"/>
      <c r="F1488" s="3"/>
      <c r="G1488" s="3"/>
      <c r="H1488" s="3"/>
      <c r="I1488" s="3"/>
      <c r="J1488" s="3"/>
      <c r="K1488" s="3"/>
      <c r="L1488" s="3"/>
      <c r="M1488" s="3"/>
      <c r="S1488" s="181"/>
      <c r="T1488" s="185"/>
      <c r="U1488" s="186"/>
      <c r="V1488" s="182"/>
      <c r="W1488" s="184"/>
      <c r="X1488" s="187"/>
      <c r="Y1488" s="188"/>
      <c r="Z1488" s="189"/>
    </row>
    <row r="1489" spans="2:26">
      <c r="B1489" s="9"/>
      <c r="C1489" s="119"/>
      <c r="D1489" s="3"/>
      <c r="E1489" s="3"/>
      <c r="F1489" s="3"/>
      <c r="G1489" s="3"/>
      <c r="H1489" s="3"/>
      <c r="I1489" s="3"/>
      <c r="J1489" s="3"/>
      <c r="K1489" s="3"/>
      <c r="L1489" s="3"/>
      <c r="M1489" s="3"/>
      <c r="S1489" s="181"/>
      <c r="T1489" s="185"/>
      <c r="U1489" s="186"/>
      <c r="V1489" s="182"/>
      <c r="W1489" s="184"/>
      <c r="X1489" s="187"/>
      <c r="Y1489" s="188"/>
      <c r="Z1489" s="189"/>
    </row>
    <row r="1490" spans="2:26">
      <c r="B1490" s="9"/>
      <c r="C1490" s="119"/>
      <c r="D1490" s="3"/>
      <c r="E1490" s="3"/>
      <c r="F1490" s="3"/>
      <c r="G1490" s="3"/>
      <c r="H1490" s="3"/>
      <c r="I1490" s="3"/>
      <c r="J1490" s="3"/>
      <c r="K1490" s="3"/>
      <c r="L1490" s="3"/>
      <c r="M1490" s="3"/>
      <c r="S1490" s="181"/>
      <c r="T1490" s="185"/>
      <c r="U1490" s="186"/>
      <c r="V1490" s="182"/>
      <c r="W1490" s="184"/>
      <c r="X1490" s="187"/>
      <c r="Y1490" s="188"/>
      <c r="Z1490" s="189"/>
    </row>
    <row r="1491" spans="2:26">
      <c r="B1491" s="9"/>
      <c r="C1491" s="119"/>
      <c r="D1491" s="3"/>
      <c r="E1491" s="3"/>
      <c r="F1491" s="3"/>
      <c r="G1491" s="3"/>
      <c r="H1491" s="3"/>
      <c r="I1491" s="3"/>
      <c r="J1491" s="3"/>
      <c r="K1491" s="3"/>
      <c r="L1491" s="3"/>
      <c r="M1491" s="3"/>
      <c r="S1491" s="181"/>
      <c r="T1491" s="185"/>
      <c r="U1491" s="186"/>
      <c r="V1491" s="182"/>
      <c r="W1491" s="184"/>
      <c r="X1491" s="187"/>
      <c r="Y1491" s="188"/>
      <c r="Z1491" s="189"/>
    </row>
    <row r="1492" spans="2:26">
      <c r="B1492" s="9"/>
      <c r="C1492" s="119"/>
      <c r="D1492" s="3"/>
      <c r="E1492" s="3"/>
      <c r="F1492" s="3"/>
      <c r="G1492" s="3"/>
      <c r="H1492" s="3"/>
      <c r="I1492" s="3"/>
      <c r="J1492" s="3"/>
      <c r="K1492" s="3"/>
      <c r="L1492" s="3"/>
      <c r="M1492" s="3"/>
      <c r="S1492" s="181"/>
      <c r="T1492" s="185"/>
      <c r="U1492" s="186"/>
      <c r="V1492" s="182"/>
      <c r="W1492" s="184"/>
      <c r="X1492" s="187"/>
      <c r="Y1492" s="188"/>
      <c r="Z1492" s="189"/>
    </row>
    <row r="1493" spans="2:26">
      <c r="B1493" s="9"/>
      <c r="C1493" s="119"/>
      <c r="D1493" s="3"/>
      <c r="E1493" s="3"/>
      <c r="F1493" s="3"/>
      <c r="G1493" s="3"/>
      <c r="H1493" s="3"/>
      <c r="I1493" s="3"/>
      <c r="J1493" s="3"/>
      <c r="K1493" s="3"/>
      <c r="L1493" s="3"/>
      <c r="M1493" s="3"/>
      <c r="S1493" s="181"/>
      <c r="T1493" s="185"/>
      <c r="U1493" s="186"/>
      <c r="V1493" s="182"/>
      <c r="W1493" s="184"/>
      <c r="X1493" s="187"/>
      <c r="Y1493" s="188"/>
      <c r="Z1493" s="189"/>
    </row>
    <row r="1494" spans="2:26">
      <c r="B1494" s="9"/>
      <c r="C1494" s="119"/>
      <c r="D1494" s="3"/>
      <c r="E1494" s="3"/>
      <c r="F1494" s="3"/>
      <c r="G1494" s="3"/>
      <c r="H1494" s="3"/>
      <c r="I1494" s="3"/>
      <c r="J1494" s="3"/>
      <c r="K1494" s="3"/>
      <c r="L1494" s="3"/>
      <c r="M1494" s="3"/>
      <c r="S1494" s="181"/>
      <c r="T1494" s="185"/>
      <c r="U1494" s="186"/>
      <c r="V1494" s="182"/>
      <c r="W1494" s="184"/>
      <c r="X1494" s="187"/>
      <c r="Y1494" s="188"/>
      <c r="Z1494" s="189"/>
    </row>
    <row r="1495" spans="2:26">
      <c r="B1495" s="9"/>
      <c r="C1495" s="119"/>
      <c r="D1495" s="3"/>
      <c r="E1495" s="3"/>
      <c r="F1495" s="3"/>
      <c r="G1495" s="3"/>
      <c r="H1495" s="3"/>
      <c r="I1495" s="3"/>
      <c r="J1495" s="3"/>
      <c r="K1495" s="3"/>
      <c r="L1495" s="3"/>
      <c r="M1495" s="3"/>
      <c r="S1495" s="181"/>
      <c r="T1495" s="185"/>
      <c r="U1495" s="186"/>
      <c r="V1495" s="182"/>
      <c r="W1495" s="184"/>
      <c r="X1495" s="187"/>
      <c r="Y1495" s="188"/>
      <c r="Z1495" s="189"/>
    </row>
    <row r="1496" spans="2:26">
      <c r="B1496" s="9"/>
      <c r="C1496" s="119"/>
      <c r="D1496" s="3"/>
      <c r="E1496" s="3"/>
      <c r="F1496" s="3"/>
      <c r="G1496" s="3"/>
      <c r="H1496" s="3"/>
      <c r="I1496" s="3"/>
      <c r="J1496" s="3"/>
      <c r="K1496" s="3"/>
      <c r="L1496" s="3"/>
      <c r="M1496" s="3"/>
      <c r="S1496" s="181"/>
      <c r="T1496" s="185"/>
      <c r="U1496" s="186"/>
      <c r="V1496" s="182"/>
      <c r="W1496" s="184"/>
      <c r="X1496" s="187"/>
      <c r="Y1496" s="188"/>
      <c r="Z1496" s="189"/>
    </row>
    <row r="1497" spans="2:26">
      <c r="B1497" s="9"/>
      <c r="C1497" s="119"/>
      <c r="D1497" s="3"/>
      <c r="E1497" s="3"/>
      <c r="F1497" s="3"/>
      <c r="G1497" s="3"/>
      <c r="H1497" s="3"/>
      <c r="I1497" s="3"/>
      <c r="J1497" s="3"/>
      <c r="K1497" s="3"/>
      <c r="L1497" s="3"/>
      <c r="M1497" s="3"/>
      <c r="S1497" s="180"/>
      <c r="T1497" s="185"/>
      <c r="U1497" s="186"/>
      <c r="V1497" s="182"/>
      <c r="W1497" s="183"/>
      <c r="X1497" s="187"/>
      <c r="Y1497" s="188"/>
      <c r="Z1497" s="189"/>
    </row>
    <row r="1498" spans="2:26">
      <c r="B1498" s="9"/>
      <c r="C1498" s="119"/>
      <c r="D1498" s="3"/>
      <c r="E1498" s="3"/>
      <c r="F1498" s="3"/>
      <c r="G1498" s="3"/>
      <c r="H1498" s="3"/>
      <c r="I1498" s="3"/>
      <c r="J1498" s="3"/>
      <c r="K1498" s="3"/>
      <c r="L1498" s="3"/>
      <c r="M1498" s="3"/>
      <c r="S1498" s="180"/>
      <c r="T1498" s="185"/>
      <c r="U1498" s="186"/>
      <c r="V1498" s="182"/>
      <c r="W1498" s="183"/>
      <c r="X1498" s="187"/>
      <c r="Y1498" s="188"/>
      <c r="Z1498" s="189"/>
    </row>
    <row r="1499" spans="2:26">
      <c r="B1499" s="9"/>
      <c r="C1499" s="119"/>
      <c r="D1499" s="3"/>
      <c r="E1499" s="3"/>
      <c r="F1499" s="3"/>
      <c r="G1499" s="3"/>
      <c r="H1499" s="3"/>
      <c r="I1499" s="3"/>
      <c r="J1499" s="3"/>
      <c r="K1499" s="3"/>
      <c r="L1499" s="3"/>
      <c r="M1499" s="3"/>
      <c r="S1499" s="180"/>
      <c r="T1499" s="185"/>
      <c r="U1499" s="186"/>
      <c r="V1499" s="182"/>
      <c r="W1499" s="183"/>
      <c r="X1499" s="187"/>
      <c r="Y1499" s="188"/>
      <c r="Z1499" s="189"/>
    </row>
    <row r="1500" spans="2:26">
      <c r="B1500" s="9"/>
      <c r="C1500" s="119"/>
      <c r="D1500" s="3"/>
      <c r="E1500" s="3"/>
      <c r="F1500" s="3"/>
      <c r="G1500" s="3"/>
      <c r="H1500" s="3"/>
      <c r="I1500" s="3"/>
      <c r="J1500" s="3"/>
      <c r="K1500" s="3"/>
      <c r="L1500" s="3"/>
      <c r="M1500" s="3"/>
      <c r="S1500" s="180"/>
      <c r="T1500" s="185"/>
      <c r="U1500" s="186"/>
      <c r="V1500" s="182"/>
      <c r="W1500" s="183"/>
      <c r="X1500" s="187"/>
      <c r="Y1500" s="188"/>
      <c r="Z1500" s="189"/>
    </row>
    <row r="1501" spans="2:26">
      <c r="B1501" s="9"/>
      <c r="C1501" s="119"/>
      <c r="D1501" s="3"/>
      <c r="E1501" s="3"/>
      <c r="F1501" s="3"/>
      <c r="G1501" s="3"/>
      <c r="H1501" s="3"/>
      <c r="I1501" s="3"/>
      <c r="J1501" s="3"/>
      <c r="K1501" s="3"/>
      <c r="L1501" s="3"/>
      <c r="M1501" s="3"/>
      <c r="S1501" s="180"/>
      <c r="T1501" s="185"/>
      <c r="U1501" s="186"/>
      <c r="V1501" s="182"/>
      <c r="W1501" s="183"/>
      <c r="X1501" s="187"/>
      <c r="Y1501" s="188"/>
      <c r="Z1501" s="189"/>
    </row>
    <row r="1502" spans="2:26">
      <c r="B1502" s="9"/>
      <c r="C1502" s="119"/>
      <c r="D1502" s="3"/>
      <c r="E1502" s="3"/>
      <c r="F1502" s="3"/>
      <c r="G1502" s="3"/>
      <c r="H1502" s="3"/>
      <c r="I1502" s="3"/>
      <c r="J1502" s="3"/>
      <c r="K1502" s="3"/>
      <c r="L1502" s="3"/>
      <c r="M1502" s="3"/>
      <c r="S1502" s="180"/>
      <c r="T1502" s="185"/>
      <c r="U1502" s="186"/>
      <c r="V1502" s="182"/>
      <c r="W1502" s="183"/>
      <c r="X1502" s="187"/>
      <c r="Y1502" s="188"/>
      <c r="Z1502" s="189"/>
    </row>
    <row r="1503" spans="2:26">
      <c r="B1503" s="9"/>
      <c r="C1503" s="119"/>
      <c r="D1503" s="3"/>
      <c r="E1503" s="3"/>
      <c r="F1503" s="3"/>
      <c r="G1503" s="3"/>
      <c r="H1503" s="3"/>
      <c r="I1503" s="3"/>
      <c r="J1503" s="3"/>
      <c r="K1503" s="3"/>
      <c r="L1503" s="3"/>
      <c r="M1503" s="3"/>
      <c r="S1503" s="180"/>
      <c r="T1503" s="185"/>
      <c r="U1503" s="186"/>
      <c r="V1503" s="182"/>
      <c r="W1503" s="183"/>
      <c r="X1503" s="187"/>
      <c r="Y1503" s="188"/>
      <c r="Z1503" s="189"/>
    </row>
    <row r="1504" spans="2:26">
      <c r="B1504" s="9"/>
      <c r="C1504" s="119"/>
      <c r="D1504" s="3"/>
      <c r="E1504" s="3"/>
      <c r="F1504" s="3"/>
      <c r="G1504" s="3"/>
      <c r="H1504" s="3"/>
      <c r="I1504" s="3"/>
      <c r="J1504" s="3"/>
      <c r="K1504" s="3"/>
      <c r="L1504" s="3"/>
      <c r="M1504" s="3"/>
      <c r="S1504" s="180"/>
      <c r="T1504" s="185"/>
      <c r="U1504" s="186"/>
      <c r="V1504" s="182"/>
      <c r="W1504" s="183"/>
      <c r="X1504" s="187"/>
      <c r="Y1504" s="188"/>
      <c r="Z1504" s="189"/>
    </row>
    <row r="1505" spans="2:26">
      <c r="B1505" s="9"/>
      <c r="C1505" s="119"/>
      <c r="D1505" s="3"/>
      <c r="E1505" s="3"/>
      <c r="F1505" s="3"/>
      <c r="G1505" s="3"/>
      <c r="H1505" s="3"/>
      <c r="I1505" s="3"/>
      <c r="J1505" s="3"/>
      <c r="K1505" s="3"/>
      <c r="L1505" s="3"/>
      <c r="M1505" s="3"/>
      <c r="S1505" s="180"/>
      <c r="T1505" s="185"/>
      <c r="U1505" s="186"/>
      <c r="V1505" s="182"/>
      <c r="W1505" s="183"/>
      <c r="X1505" s="187"/>
      <c r="Y1505" s="188"/>
      <c r="Z1505" s="189"/>
    </row>
    <row r="1506" spans="2:26">
      <c r="B1506" s="9"/>
      <c r="C1506" s="119"/>
      <c r="D1506" s="3"/>
      <c r="E1506" s="3"/>
      <c r="F1506" s="3"/>
      <c r="G1506" s="3"/>
      <c r="H1506" s="3"/>
      <c r="I1506" s="3"/>
      <c r="J1506" s="3"/>
      <c r="K1506" s="3"/>
      <c r="L1506" s="3"/>
      <c r="M1506" s="3"/>
      <c r="S1506" s="180"/>
      <c r="T1506" s="185"/>
      <c r="U1506" s="186"/>
      <c r="V1506" s="182"/>
      <c r="W1506" s="183"/>
      <c r="X1506" s="187"/>
      <c r="Y1506" s="188"/>
      <c r="Z1506" s="189"/>
    </row>
    <row r="1507" spans="2:26">
      <c r="B1507" s="9"/>
      <c r="C1507" s="119"/>
      <c r="D1507" s="3"/>
      <c r="E1507" s="3"/>
      <c r="F1507" s="3"/>
      <c r="G1507" s="3"/>
      <c r="H1507" s="3"/>
      <c r="I1507" s="3"/>
      <c r="J1507" s="3"/>
      <c r="K1507" s="3"/>
      <c r="L1507" s="3"/>
      <c r="M1507" s="3"/>
      <c r="S1507" s="180"/>
      <c r="T1507" s="185"/>
      <c r="U1507" s="186"/>
      <c r="V1507" s="182"/>
      <c r="W1507" s="183"/>
      <c r="X1507" s="187"/>
      <c r="Y1507" s="188"/>
      <c r="Z1507" s="189"/>
    </row>
    <row r="1508" spans="2:26">
      <c r="B1508" s="9"/>
      <c r="C1508" s="119"/>
      <c r="D1508" s="3"/>
      <c r="E1508" s="3"/>
      <c r="F1508" s="3"/>
      <c r="G1508" s="3"/>
      <c r="H1508" s="3"/>
      <c r="I1508" s="3"/>
      <c r="J1508" s="3"/>
      <c r="K1508" s="3"/>
      <c r="L1508" s="3"/>
      <c r="M1508" s="3"/>
      <c r="S1508" s="180"/>
      <c r="T1508" s="185"/>
      <c r="U1508" s="186"/>
      <c r="V1508" s="182"/>
      <c r="W1508" s="183"/>
      <c r="X1508" s="187"/>
      <c r="Y1508" s="188"/>
      <c r="Z1508" s="189"/>
    </row>
    <row r="1509" spans="2:26">
      <c r="B1509" s="9"/>
      <c r="C1509" s="119"/>
      <c r="D1509" s="3"/>
      <c r="E1509" s="3"/>
      <c r="F1509" s="3"/>
      <c r="G1509" s="3"/>
      <c r="H1509" s="3"/>
      <c r="I1509" s="3"/>
      <c r="J1509" s="3"/>
      <c r="K1509" s="3"/>
      <c r="L1509" s="3"/>
      <c r="M1509" s="3"/>
      <c r="S1509" s="180"/>
      <c r="T1509" s="185"/>
      <c r="U1509" s="186"/>
      <c r="V1509" s="182"/>
      <c r="W1509" s="183"/>
      <c r="X1509" s="187"/>
      <c r="Y1509" s="188"/>
      <c r="Z1509" s="189"/>
    </row>
    <row r="1510" spans="2:26">
      <c r="B1510" s="9"/>
      <c r="C1510" s="119"/>
      <c r="D1510" s="3"/>
      <c r="E1510" s="3"/>
      <c r="F1510" s="3"/>
      <c r="G1510" s="3"/>
      <c r="H1510" s="3"/>
      <c r="I1510" s="3"/>
      <c r="J1510" s="3"/>
      <c r="K1510" s="3"/>
      <c r="L1510" s="3"/>
      <c r="M1510" s="3"/>
      <c r="S1510" s="180"/>
      <c r="T1510" s="185"/>
      <c r="U1510" s="186"/>
      <c r="V1510" s="182"/>
      <c r="W1510" s="183"/>
      <c r="X1510" s="187"/>
      <c r="Y1510" s="188"/>
      <c r="Z1510" s="189"/>
    </row>
    <row r="1511" spans="2:26">
      <c r="B1511" s="9"/>
      <c r="C1511" s="119"/>
      <c r="D1511" s="3"/>
      <c r="E1511" s="3"/>
      <c r="F1511" s="3"/>
      <c r="G1511" s="3"/>
      <c r="H1511" s="3"/>
      <c r="I1511" s="3"/>
      <c r="J1511" s="3"/>
      <c r="K1511" s="3"/>
      <c r="L1511" s="3"/>
      <c r="M1511" s="3"/>
      <c r="S1511" s="180"/>
      <c r="T1511" s="185"/>
      <c r="U1511" s="186"/>
      <c r="V1511" s="182"/>
      <c r="W1511" s="183"/>
      <c r="X1511" s="187"/>
      <c r="Y1511" s="188"/>
      <c r="Z1511" s="189"/>
    </row>
    <row r="1512" spans="2:26">
      <c r="B1512" s="9"/>
      <c r="C1512" s="119"/>
      <c r="D1512" s="3"/>
      <c r="E1512" s="3"/>
      <c r="F1512" s="3"/>
      <c r="G1512" s="3"/>
      <c r="H1512" s="3"/>
      <c r="I1512" s="3"/>
      <c r="J1512" s="3"/>
      <c r="K1512" s="3"/>
      <c r="L1512" s="3"/>
      <c r="M1512" s="3"/>
      <c r="S1512" s="180"/>
      <c r="T1512" s="185"/>
      <c r="U1512" s="186"/>
      <c r="V1512" s="182"/>
      <c r="W1512" s="183"/>
      <c r="X1512" s="187"/>
      <c r="Y1512" s="188"/>
      <c r="Z1512" s="189"/>
    </row>
    <row r="1513" spans="2:26">
      <c r="B1513" s="9"/>
      <c r="C1513" s="119"/>
      <c r="D1513" s="3"/>
      <c r="E1513" s="3"/>
      <c r="F1513" s="3"/>
      <c r="G1513" s="3"/>
      <c r="H1513" s="3"/>
      <c r="I1513" s="3"/>
      <c r="J1513" s="3"/>
      <c r="K1513" s="3"/>
      <c r="L1513" s="3"/>
      <c r="M1513" s="3"/>
      <c r="S1513" s="180"/>
      <c r="T1513" s="185"/>
      <c r="U1513" s="186"/>
      <c r="V1513" s="182"/>
      <c r="W1513" s="183"/>
      <c r="X1513" s="187"/>
      <c r="Y1513" s="188"/>
      <c r="Z1513" s="189"/>
    </row>
    <row r="1514" spans="2:26">
      <c r="B1514" s="9"/>
      <c r="C1514" s="119"/>
      <c r="D1514" s="3"/>
      <c r="E1514" s="3"/>
      <c r="F1514" s="3"/>
      <c r="G1514" s="3"/>
      <c r="H1514" s="3"/>
      <c r="I1514" s="3"/>
      <c r="J1514" s="3"/>
      <c r="K1514" s="3"/>
      <c r="L1514" s="3"/>
      <c r="M1514" s="3"/>
      <c r="S1514" s="180"/>
      <c r="T1514" s="185"/>
      <c r="U1514" s="186"/>
      <c r="V1514" s="182"/>
      <c r="W1514" s="183"/>
      <c r="X1514" s="187"/>
      <c r="Y1514" s="188"/>
      <c r="Z1514" s="189"/>
    </row>
    <row r="1515" spans="2:26">
      <c r="B1515" s="9"/>
      <c r="C1515" s="119"/>
      <c r="D1515" s="3"/>
      <c r="E1515" s="3"/>
      <c r="F1515" s="3"/>
      <c r="G1515" s="3"/>
      <c r="H1515" s="3"/>
      <c r="I1515" s="3"/>
      <c r="J1515" s="3"/>
      <c r="K1515" s="3"/>
      <c r="L1515" s="3"/>
      <c r="M1515" s="3"/>
      <c r="S1515" s="180"/>
      <c r="T1515" s="185"/>
      <c r="U1515" s="186"/>
      <c r="V1515" s="182"/>
      <c r="W1515" s="183"/>
      <c r="X1515" s="187"/>
      <c r="Y1515" s="188"/>
      <c r="Z1515" s="189"/>
    </row>
    <row r="1516" spans="2:26">
      <c r="B1516" s="9"/>
      <c r="C1516" s="119"/>
      <c r="D1516" s="3"/>
      <c r="E1516" s="3"/>
      <c r="F1516" s="3"/>
      <c r="G1516" s="3"/>
      <c r="H1516" s="3"/>
      <c r="I1516" s="3"/>
      <c r="J1516" s="3"/>
      <c r="K1516" s="3"/>
      <c r="L1516" s="3"/>
      <c r="M1516" s="3"/>
      <c r="S1516" s="180"/>
      <c r="T1516" s="185"/>
      <c r="U1516" s="186"/>
      <c r="V1516" s="182"/>
      <c r="W1516" s="183"/>
      <c r="X1516" s="187"/>
      <c r="Y1516" s="188"/>
      <c r="Z1516" s="189"/>
    </row>
    <row r="1517" spans="2:26">
      <c r="B1517" s="9"/>
      <c r="C1517" s="119"/>
      <c r="D1517" s="3"/>
      <c r="E1517" s="3"/>
      <c r="F1517" s="3"/>
      <c r="G1517" s="3"/>
      <c r="H1517" s="3"/>
      <c r="I1517" s="3"/>
      <c r="J1517" s="3"/>
      <c r="K1517" s="3"/>
      <c r="L1517" s="3"/>
      <c r="M1517" s="3"/>
      <c r="S1517" s="180"/>
      <c r="T1517" s="185"/>
      <c r="U1517" s="186"/>
      <c r="V1517" s="182"/>
      <c r="W1517" s="183"/>
      <c r="X1517" s="187"/>
      <c r="Y1517" s="188"/>
      <c r="Z1517" s="189"/>
    </row>
    <row r="1518" spans="2:26">
      <c r="B1518" s="9"/>
      <c r="C1518" s="119"/>
      <c r="D1518" s="3"/>
      <c r="E1518" s="3"/>
      <c r="F1518" s="3"/>
      <c r="G1518" s="3"/>
      <c r="H1518" s="3"/>
      <c r="I1518" s="3"/>
      <c r="J1518" s="3"/>
      <c r="K1518" s="3"/>
      <c r="L1518" s="3"/>
      <c r="M1518" s="3"/>
      <c r="S1518" s="180"/>
      <c r="T1518" s="185"/>
      <c r="U1518" s="186"/>
      <c r="V1518" s="182"/>
      <c r="W1518" s="183"/>
      <c r="X1518" s="187"/>
      <c r="Y1518" s="188"/>
      <c r="Z1518" s="189"/>
    </row>
    <row r="1519" spans="2:26">
      <c r="B1519" s="9"/>
      <c r="C1519" s="119"/>
      <c r="D1519" s="3"/>
      <c r="E1519" s="3"/>
      <c r="F1519" s="3"/>
      <c r="G1519" s="3"/>
      <c r="H1519" s="3"/>
      <c r="I1519" s="3"/>
      <c r="J1519" s="3"/>
      <c r="K1519" s="3"/>
      <c r="L1519" s="3"/>
      <c r="M1519" s="3"/>
      <c r="S1519" s="180"/>
      <c r="T1519" s="185"/>
      <c r="U1519" s="186"/>
      <c r="V1519" s="182"/>
      <c r="W1519" s="183"/>
      <c r="X1519" s="187"/>
      <c r="Y1519" s="188"/>
      <c r="Z1519" s="189"/>
    </row>
    <row r="1520" spans="2:26">
      <c r="B1520" s="9"/>
      <c r="C1520" s="119"/>
      <c r="D1520" s="3"/>
      <c r="E1520" s="3"/>
      <c r="F1520" s="3"/>
      <c r="G1520" s="3"/>
      <c r="H1520" s="3"/>
      <c r="I1520" s="3"/>
      <c r="J1520" s="3"/>
      <c r="K1520" s="3"/>
      <c r="L1520" s="3"/>
      <c r="M1520" s="3"/>
      <c r="O1520" s="3"/>
      <c r="P1520" s="3"/>
      <c r="S1520" s="180"/>
      <c r="T1520" s="185"/>
      <c r="U1520" s="186"/>
      <c r="V1520" s="182"/>
      <c r="W1520" s="183"/>
      <c r="X1520" s="187"/>
      <c r="Y1520" s="188"/>
      <c r="Z1520" s="189"/>
    </row>
    <row r="1521" spans="2:26">
      <c r="B1521" s="9"/>
      <c r="C1521" s="119"/>
      <c r="D1521" s="3"/>
      <c r="E1521" s="3"/>
      <c r="F1521" s="3"/>
      <c r="G1521" s="3"/>
      <c r="H1521" s="3"/>
      <c r="I1521" s="3"/>
      <c r="J1521" s="3"/>
      <c r="K1521" s="3"/>
      <c r="L1521" s="3"/>
      <c r="M1521" s="3"/>
      <c r="S1521" s="180"/>
      <c r="T1521" s="185"/>
      <c r="U1521" s="186"/>
      <c r="V1521" s="182"/>
      <c r="W1521" s="183"/>
      <c r="X1521" s="187"/>
      <c r="Y1521" s="188"/>
      <c r="Z1521" s="189"/>
    </row>
    <row r="1522" spans="2:26">
      <c r="B1522" s="9"/>
      <c r="C1522" s="119"/>
      <c r="D1522" s="3"/>
      <c r="E1522" s="3"/>
      <c r="F1522" s="3"/>
      <c r="G1522" s="3"/>
      <c r="H1522" s="3"/>
      <c r="I1522" s="3"/>
      <c r="J1522" s="3"/>
      <c r="K1522" s="3"/>
      <c r="L1522" s="3"/>
      <c r="M1522" s="3"/>
      <c r="S1522" s="180"/>
      <c r="T1522" s="185"/>
      <c r="U1522" s="186"/>
      <c r="V1522" s="182"/>
      <c r="W1522" s="183"/>
      <c r="X1522" s="187"/>
      <c r="Y1522" s="188"/>
      <c r="Z1522" s="189"/>
    </row>
    <row r="1523" spans="2:26">
      <c r="B1523" s="9"/>
      <c r="C1523" s="119"/>
      <c r="D1523" s="3"/>
      <c r="E1523" s="3"/>
      <c r="F1523" s="3"/>
      <c r="G1523" s="3"/>
      <c r="H1523" s="3"/>
      <c r="I1523" s="3"/>
      <c r="J1523" s="3"/>
      <c r="K1523" s="3"/>
      <c r="L1523" s="3"/>
      <c r="M1523" s="3"/>
      <c r="S1523" s="180"/>
      <c r="T1523" s="185"/>
      <c r="U1523" s="186"/>
      <c r="V1523" s="182"/>
      <c r="W1523" s="183"/>
      <c r="X1523" s="187"/>
      <c r="Y1523" s="188"/>
      <c r="Z1523" s="189"/>
    </row>
    <row r="1524" spans="2:26">
      <c r="B1524" s="9"/>
      <c r="C1524" s="119"/>
      <c r="D1524" s="3"/>
      <c r="E1524" s="3"/>
      <c r="F1524" s="3"/>
      <c r="G1524" s="3"/>
      <c r="H1524" s="3"/>
      <c r="I1524" s="3"/>
      <c r="J1524" s="3"/>
      <c r="K1524" s="3"/>
      <c r="L1524" s="3"/>
      <c r="M1524" s="3"/>
      <c r="S1524" s="180"/>
      <c r="T1524" s="185"/>
      <c r="U1524" s="186"/>
      <c r="V1524" s="182"/>
      <c r="W1524" s="183"/>
      <c r="X1524" s="187"/>
      <c r="Y1524" s="188"/>
      <c r="Z1524" s="189"/>
    </row>
    <row r="1525" spans="2:26">
      <c r="B1525" s="9"/>
      <c r="C1525" s="119"/>
      <c r="D1525" s="3"/>
      <c r="E1525" s="3"/>
      <c r="F1525" s="3"/>
      <c r="G1525" s="3"/>
      <c r="H1525" s="3"/>
      <c r="I1525" s="3"/>
      <c r="J1525" s="3"/>
      <c r="K1525" s="3"/>
      <c r="L1525" s="3"/>
      <c r="M1525" s="3"/>
      <c r="S1525" s="180"/>
      <c r="T1525" s="185"/>
      <c r="U1525" s="186"/>
      <c r="V1525" s="182"/>
      <c r="W1525" s="183"/>
      <c r="X1525" s="187"/>
      <c r="Y1525" s="188"/>
      <c r="Z1525" s="189"/>
    </row>
    <row r="1526" spans="2:26">
      <c r="B1526" s="9"/>
      <c r="C1526" s="119"/>
      <c r="D1526" s="3"/>
      <c r="E1526" s="3"/>
      <c r="F1526" s="3"/>
      <c r="G1526" s="3"/>
      <c r="H1526" s="3"/>
      <c r="I1526" s="3"/>
      <c r="J1526" s="3"/>
      <c r="K1526" s="3"/>
      <c r="L1526" s="3"/>
      <c r="M1526" s="3"/>
      <c r="S1526" s="180"/>
      <c r="T1526" s="185"/>
      <c r="U1526" s="186"/>
      <c r="V1526" s="182"/>
      <c r="W1526" s="183"/>
      <c r="X1526" s="187"/>
      <c r="Y1526" s="188"/>
      <c r="Z1526" s="189"/>
    </row>
    <row r="1527" spans="2:26">
      <c r="B1527" s="9"/>
      <c r="C1527" s="119"/>
      <c r="D1527" s="3"/>
      <c r="E1527" s="3"/>
      <c r="F1527" s="3"/>
      <c r="G1527" s="3"/>
      <c r="H1527" s="3"/>
      <c r="I1527" s="3"/>
      <c r="J1527" s="3"/>
      <c r="K1527" s="3"/>
      <c r="L1527" s="3"/>
      <c r="M1527" s="3"/>
      <c r="S1527" s="180"/>
      <c r="T1527" s="185"/>
      <c r="U1527" s="186"/>
      <c r="V1527" s="182"/>
      <c r="W1527" s="183"/>
      <c r="X1527" s="187"/>
      <c r="Y1527" s="188"/>
      <c r="Z1527" s="189"/>
    </row>
    <row r="1528" spans="2:26">
      <c r="B1528" s="9"/>
      <c r="C1528" s="119"/>
      <c r="D1528" s="3"/>
      <c r="E1528" s="3"/>
      <c r="F1528" s="3"/>
      <c r="G1528" s="3"/>
      <c r="H1528" s="3"/>
      <c r="I1528" s="3"/>
      <c r="J1528" s="3"/>
      <c r="K1528" s="3"/>
      <c r="L1528" s="3"/>
      <c r="M1528" s="3"/>
      <c r="S1528" s="180"/>
      <c r="T1528" s="185"/>
      <c r="U1528" s="186"/>
      <c r="V1528" s="182"/>
      <c r="W1528" s="183"/>
      <c r="X1528" s="187"/>
      <c r="Y1528" s="188"/>
      <c r="Z1528" s="189"/>
    </row>
    <row r="1529" spans="2:26">
      <c r="B1529" s="9"/>
      <c r="C1529" s="119"/>
      <c r="D1529" s="3"/>
      <c r="E1529" s="3"/>
      <c r="F1529" s="3"/>
      <c r="G1529" s="3"/>
      <c r="H1529" s="3"/>
      <c r="I1529" s="3"/>
      <c r="J1529" s="3"/>
      <c r="K1529" s="3"/>
      <c r="L1529" s="3"/>
      <c r="M1529" s="3"/>
      <c r="S1529" s="180"/>
      <c r="T1529" s="185"/>
      <c r="U1529" s="186"/>
      <c r="V1529" s="182"/>
      <c r="W1529" s="183"/>
      <c r="X1529" s="187"/>
      <c r="Y1529" s="188"/>
      <c r="Z1529" s="189"/>
    </row>
    <row r="1530" spans="2:26">
      <c r="B1530" s="9"/>
      <c r="C1530" s="119"/>
      <c r="D1530" s="3"/>
      <c r="E1530" s="3"/>
      <c r="F1530" s="3"/>
      <c r="G1530" s="3"/>
      <c r="H1530" s="3"/>
      <c r="I1530" s="3"/>
      <c r="J1530" s="3"/>
      <c r="K1530" s="3"/>
      <c r="L1530" s="3"/>
      <c r="M1530" s="3"/>
      <c r="S1530" s="180"/>
      <c r="T1530" s="185"/>
      <c r="U1530" s="186"/>
      <c r="V1530" s="182"/>
      <c r="W1530" s="183"/>
      <c r="X1530" s="187"/>
      <c r="Y1530" s="188"/>
      <c r="Z1530" s="189"/>
    </row>
    <row r="1531" spans="2:26">
      <c r="B1531" s="9"/>
      <c r="C1531" s="119"/>
      <c r="D1531" s="3"/>
      <c r="E1531" s="3"/>
      <c r="F1531" s="3"/>
      <c r="G1531" s="3"/>
      <c r="H1531" s="3"/>
      <c r="I1531" s="3"/>
      <c r="J1531" s="3"/>
      <c r="K1531" s="3"/>
      <c r="L1531" s="3"/>
      <c r="M1531" s="3"/>
      <c r="S1531" s="180"/>
      <c r="T1531" s="185"/>
      <c r="U1531" s="186"/>
      <c r="V1531" s="182"/>
      <c r="W1531" s="183"/>
      <c r="X1531" s="187"/>
      <c r="Y1531" s="188"/>
      <c r="Z1531" s="189"/>
    </row>
    <row r="1532" spans="2:26">
      <c r="B1532" s="9"/>
      <c r="C1532" s="119"/>
      <c r="D1532" s="3"/>
      <c r="E1532" s="3"/>
      <c r="F1532" s="3"/>
      <c r="G1532" s="3"/>
      <c r="H1532" s="3"/>
      <c r="I1532" s="3"/>
      <c r="J1532" s="3"/>
      <c r="K1532" s="3"/>
      <c r="L1532" s="3"/>
      <c r="M1532" s="3"/>
      <c r="S1532" s="180"/>
      <c r="T1532" s="185"/>
      <c r="U1532" s="186"/>
      <c r="V1532" s="182"/>
      <c r="W1532" s="183"/>
      <c r="X1532" s="187"/>
      <c r="Y1532" s="188"/>
      <c r="Z1532" s="189"/>
    </row>
    <row r="1533" spans="2:26">
      <c r="B1533" s="9"/>
      <c r="C1533" s="119"/>
      <c r="D1533" s="3"/>
      <c r="E1533" s="3"/>
      <c r="F1533" s="3"/>
      <c r="G1533" s="3"/>
      <c r="H1533" s="3"/>
      <c r="I1533" s="3"/>
      <c r="J1533" s="3"/>
      <c r="K1533" s="3"/>
      <c r="L1533" s="3"/>
      <c r="M1533" s="3"/>
      <c r="S1533" s="180"/>
      <c r="T1533" s="185"/>
      <c r="U1533" s="186"/>
      <c r="V1533" s="182"/>
      <c r="W1533" s="183"/>
      <c r="X1533" s="187"/>
      <c r="Y1533" s="188"/>
      <c r="Z1533" s="189"/>
    </row>
    <row r="1534" spans="2:26">
      <c r="B1534" s="10"/>
      <c r="C1534" s="119"/>
      <c r="D1534" s="3"/>
      <c r="E1534" s="3"/>
      <c r="F1534" s="3"/>
      <c r="G1534" s="3"/>
      <c r="H1534" s="3"/>
      <c r="I1534" s="3"/>
      <c r="J1534" s="3"/>
      <c r="K1534" s="3"/>
      <c r="L1534" s="3"/>
      <c r="M1534" s="3"/>
      <c r="S1534" s="180"/>
      <c r="T1534" s="185"/>
      <c r="U1534" s="186"/>
      <c r="V1534" s="182"/>
      <c r="W1534" s="183"/>
      <c r="X1534" s="187"/>
      <c r="Y1534" s="188"/>
      <c r="Z1534" s="189"/>
    </row>
    <row r="1535" spans="2:26">
      <c r="B1535" s="10"/>
      <c r="C1535" s="119"/>
      <c r="D1535" s="3"/>
      <c r="E1535" s="3"/>
      <c r="F1535" s="3"/>
      <c r="G1535" s="3"/>
      <c r="H1535" s="3"/>
      <c r="I1535" s="3"/>
      <c r="J1535" s="3"/>
      <c r="K1535" s="3"/>
      <c r="L1535" s="3"/>
      <c r="M1535" s="3"/>
      <c r="S1535" s="180"/>
      <c r="T1535" s="185"/>
      <c r="U1535" s="186"/>
      <c r="V1535" s="182"/>
      <c r="W1535" s="183"/>
      <c r="X1535" s="187"/>
      <c r="Y1535" s="188"/>
      <c r="Z1535" s="189"/>
    </row>
    <row r="1536" spans="2:26">
      <c r="B1536" s="9"/>
      <c r="C1536" s="119"/>
      <c r="D1536" s="3"/>
      <c r="E1536" s="3"/>
      <c r="F1536" s="3"/>
      <c r="G1536" s="3"/>
      <c r="H1536" s="3"/>
      <c r="I1536" s="3"/>
      <c r="J1536" s="3"/>
      <c r="K1536" s="3"/>
      <c r="L1536" s="3"/>
      <c r="M1536" s="3"/>
      <c r="S1536" s="180"/>
      <c r="T1536" s="185"/>
      <c r="U1536" s="186"/>
      <c r="V1536" s="182"/>
      <c r="W1536" s="183"/>
      <c r="X1536" s="187"/>
      <c r="Y1536" s="188"/>
      <c r="Z1536" s="189"/>
    </row>
    <row r="1537" spans="2:26">
      <c r="B1537" s="9"/>
      <c r="C1537" s="119"/>
      <c r="D1537" s="3"/>
      <c r="E1537" s="3"/>
      <c r="F1537" s="3"/>
      <c r="G1537" s="3"/>
      <c r="H1537" s="3"/>
      <c r="I1537" s="3"/>
      <c r="J1537" s="3"/>
      <c r="K1537" s="3"/>
      <c r="L1537" s="3"/>
      <c r="M1537" s="3"/>
      <c r="S1537" s="180"/>
      <c r="T1537" s="185"/>
      <c r="U1537" s="186"/>
      <c r="V1537" s="182"/>
      <c r="W1537" s="183"/>
      <c r="X1537" s="187"/>
      <c r="Y1537" s="188"/>
      <c r="Z1537" s="189"/>
    </row>
    <row r="1538" spans="2:26">
      <c r="B1538" s="9"/>
      <c r="C1538" s="119"/>
      <c r="D1538" s="3"/>
      <c r="E1538" s="3"/>
      <c r="F1538" s="3"/>
      <c r="G1538" s="3"/>
      <c r="H1538" s="3"/>
      <c r="I1538" s="3"/>
      <c r="J1538" s="3"/>
      <c r="K1538" s="3"/>
      <c r="L1538" s="3"/>
      <c r="M1538" s="3"/>
      <c r="S1538" s="180"/>
      <c r="T1538" s="185"/>
      <c r="U1538" s="186"/>
      <c r="V1538" s="182"/>
      <c r="W1538" s="183"/>
      <c r="X1538" s="187"/>
      <c r="Y1538" s="188"/>
      <c r="Z1538" s="189"/>
    </row>
    <row r="1539" spans="2:26">
      <c r="B1539" s="9"/>
      <c r="C1539" s="119"/>
      <c r="D1539" s="3"/>
      <c r="E1539" s="3"/>
      <c r="F1539" s="3"/>
      <c r="G1539" s="3"/>
      <c r="H1539" s="3"/>
      <c r="I1539" s="3"/>
      <c r="J1539" s="3"/>
      <c r="K1539" s="3"/>
      <c r="L1539" s="3"/>
      <c r="M1539" s="3"/>
      <c r="S1539" s="180"/>
      <c r="T1539" s="185"/>
      <c r="U1539" s="186"/>
      <c r="V1539" s="182"/>
      <c r="W1539" s="183"/>
      <c r="X1539" s="187"/>
      <c r="Y1539" s="188"/>
      <c r="Z1539" s="189"/>
    </row>
    <row r="1540" spans="2:26">
      <c r="B1540" s="9"/>
      <c r="C1540" s="119"/>
      <c r="D1540" s="3"/>
      <c r="E1540" s="3"/>
      <c r="F1540" s="3"/>
      <c r="G1540" s="3"/>
      <c r="H1540" s="3"/>
      <c r="I1540" s="3"/>
      <c r="J1540" s="3"/>
      <c r="K1540" s="3"/>
      <c r="L1540" s="3"/>
      <c r="M1540" s="3"/>
      <c r="S1540" s="180"/>
      <c r="T1540" s="185"/>
      <c r="U1540" s="186"/>
      <c r="V1540" s="182"/>
      <c r="W1540" s="183"/>
      <c r="X1540" s="187"/>
      <c r="Y1540" s="188"/>
      <c r="Z1540" s="189"/>
    </row>
    <row r="1541" spans="2:26">
      <c r="B1541" s="9"/>
      <c r="C1541" s="119"/>
      <c r="D1541" s="3"/>
      <c r="E1541" s="3"/>
      <c r="F1541" s="3"/>
      <c r="G1541" s="3"/>
      <c r="H1541" s="3"/>
      <c r="I1541" s="3"/>
      <c r="J1541" s="3"/>
      <c r="K1541" s="3"/>
      <c r="L1541" s="3"/>
      <c r="M1541" s="3"/>
      <c r="S1541" s="180"/>
      <c r="T1541" s="185"/>
      <c r="U1541" s="186"/>
      <c r="V1541" s="182"/>
      <c r="W1541" s="183"/>
      <c r="X1541" s="187"/>
      <c r="Y1541" s="188"/>
      <c r="Z1541" s="189"/>
    </row>
    <row r="1542" spans="2:26">
      <c r="B1542" s="9"/>
      <c r="C1542" s="119"/>
      <c r="D1542" s="3"/>
      <c r="E1542" s="3"/>
      <c r="F1542" s="3"/>
      <c r="G1542" s="3"/>
      <c r="H1542" s="3"/>
      <c r="I1542" s="3"/>
      <c r="J1542" s="3"/>
      <c r="K1542" s="3"/>
      <c r="L1542" s="3"/>
      <c r="M1542" s="3"/>
      <c r="S1542" s="180"/>
      <c r="T1542" s="185"/>
      <c r="U1542" s="186"/>
      <c r="V1542" s="182"/>
      <c r="W1542" s="183"/>
      <c r="X1542" s="187"/>
      <c r="Y1542" s="188"/>
      <c r="Z1542" s="189"/>
    </row>
    <row r="1543" spans="2:26">
      <c r="B1543" s="9"/>
      <c r="C1543" s="119"/>
      <c r="D1543" s="3"/>
      <c r="E1543" s="3"/>
      <c r="F1543" s="3"/>
      <c r="G1543" s="3"/>
      <c r="H1543" s="3"/>
      <c r="I1543" s="3"/>
      <c r="J1543" s="3"/>
      <c r="K1543" s="3"/>
      <c r="L1543" s="3"/>
      <c r="M1543" s="3"/>
      <c r="S1543" s="180"/>
      <c r="T1543" s="185"/>
      <c r="U1543" s="186"/>
      <c r="V1543" s="182"/>
      <c r="W1543" s="183"/>
      <c r="X1543" s="187"/>
      <c r="Y1543" s="188"/>
      <c r="Z1543" s="189"/>
    </row>
    <row r="1544" spans="2:26">
      <c r="B1544" s="9"/>
      <c r="C1544" s="119"/>
      <c r="D1544" s="3"/>
      <c r="E1544" s="3"/>
      <c r="F1544" s="3"/>
      <c r="G1544" s="3"/>
      <c r="H1544" s="3"/>
      <c r="I1544" s="3"/>
      <c r="J1544" s="3"/>
      <c r="K1544" s="3"/>
      <c r="L1544" s="3"/>
      <c r="M1544" s="3"/>
      <c r="S1544" s="180"/>
      <c r="T1544" s="185"/>
      <c r="U1544" s="186"/>
      <c r="V1544" s="182"/>
      <c r="W1544" s="183"/>
      <c r="X1544" s="187"/>
      <c r="Y1544" s="188"/>
      <c r="Z1544" s="189"/>
    </row>
    <row r="1545" spans="2:26">
      <c r="B1545" s="9"/>
      <c r="C1545" s="119"/>
      <c r="D1545" s="3"/>
      <c r="E1545" s="3"/>
      <c r="F1545" s="3"/>
      <c r="G1545" s="3"/>
      <c r="H1545" s="3"/>
      <c r="I1545" s="3"/>
      <c r="J1545" s="3"/>
      <c r="K1545" s="3"/>
      <c r="L1545" s="3"/>
      <c r="M1545" s="3"/>
      <c r="S1545" s="180"/>
      <c r="T1545" s="185"/>
      <c r="U1545" s="186"/>
      <c r="V1545" s="182"/>
      <c r="W1545" s="183"/>
      <c r="X1545" s="187"/>
      <c r="Y1545" s="188"/>
      <c r="Z1545" s="189"/>
    </row>
    <row r="1546" spans="2:26">
      <c r="B1546" s="9"/>
      <c r="C1546" s="119"/>
      <c r="D1546" s="3"/>
      <c r="E1546" s="3"/>
      <c r="F1546" s="3"/>
      <c r="G1546" s="3"/>
      <c r="H1546" s="3"/>
      <c r="I1546" s="3"/>
      <c r="J1546" s="3"/>
      <c r="K1546" s="3"/>
      <c r="L1546" s="3"/>
      <c r="M1546" s="3"/>
      <c r="O1546" s="3"/>
      <c r="P1546" s="3"/>
      <c r="S1546" s="180"/>
      <c r="T1546" s="185"/>
      <c r="U1546" s="186"/>
      <c r="V1546" s="182"/>
      <c r="W1546" s="183"/>
      <c r="X1546" s="187"/>
      <c r="Y1546" s="188"/>
      <c r="Z1546" s="189"/>
    </row>
    <row r="1547" spans="2:26">
      <c r="B1547" s="9"/>
      <c r="C1547" s="119"/>
      <c r="D1547" s="3"/>
      <c r="E1547" s="3"/>
      <c r="F1547" s="3"/>
      <c r="G1547" s="3"/>
      <c r="H1547" s="3"/>
      <c r="I1547" s="3"/>
      <c r="J1547" s="3"/>
      <c r="K1547" s="3"/>
      <c r="L1547" s="3"/>
      <c r="M1547" s="3"/>
      <c r="N1547" s="3"/>
      <c r="O1547" s="3"/>
      <c r="P1547" s="3"/>
      <c r="S1547" s="180"/>
      <c r="T1547" s="185"/>
      <c r="U1547" s="186"/>
      <c r="V1547" s="182"/>
      <c r="W1547" s="183"/>
      <c r="X1547" s="187"/>
      <c r="Y1547" s="188"/>
      <c r="Z1547" s="189"/>
    </row>
    <row r="1548" spans="2:26">
      <c r="B1548" s="9"/>
      <c r="C1548" s="119"/>
      <c r="D1548" s="3"/>
      <c r="E1548" s="3"/>
      <c r="F1548" s="3"/>
      <c r="G1548" s="3"/>
      <c r="H1548" s="3"/>
      <c r="I1548" s="3"/>
      <c r="J1548" s="3"/>
      <c r="K1548" s="3"/>
      <c r="L1548" s="3"/>
      <c r="M1548" s="3"/>
      <c r="N1548" s="3"/>
      <c r="S1548" s="180"/>
      <c r="T1548" s="185"/>
      <c r="U1548" s="186"/>
      <c r="V1548" s="182"/>
      <c r="W1548" s="183"/>
      <c r="X1548" s="187"/>
      <c r="Y1548" s="188"/>
      <c r="Z1548" s="189"/>
    </row>
    <row r="1549" spans="2:26">
      <c r="B1549" s="9"/>
      <c r="C1549" s="119"/>
      <c r="D1549" s="3"/>
      <c r="E1549" s="3"/>
      <c r="F1549" s="3"/>
      <c r="G1549" s="3"/>
      <c r="H1549" s="3"/>
      <c r="I1549" s="3"/>
      <c r="J1549" s="3"/>
      <c r="K1549" s="3"/>
      <c r="L1549" s="3"/>
      <c r="M1549" s="3"/>
      <c r="S1549" s="180"/>
      <c r="T1549" s="185"/>
      <c r="U1549" s="186"/>
      <c r="V1549" s="182"/>
      <c r="W1549" s="183"/>
      <c r="X1549" s="187"/>
      <c r="Y1549" s="188"/>
      <c r="Z1549" s="189"/>
    </row>
    <row r="1550" spans="2:26">
      <c r="B1550" s="9"/>
      <c r="C1550" s="119"/>
      <c r="D1550" s="3"/>
      <c r="E1550" s="3"/>
      <c r="F1550" s="3"/>
      <c r="G1550" s="3"/>
      <c r="H1550" s="3"/>
      <c r="I1550" s="3"/>
      <c r="J1550" s="3"/>
      <c r="K1550" s="3"/>
      <c r="L1550" s="3"/>
      <c r="M1550" s="3"/>
      <c r="S1550" s="180"/>
      <c r="T1550" s="185"/>
      <c r="U1550" s="186"/>
      <c r="V1550" s="182"/>
      <c r="W1550" s="183"/>
      <c r="X1550" s="187"/>
      <c r="Y1550" s="188"/>
      <c r="Z1550" s="189"/>
    </row>
    <row r="1551" spans="2:26">
      <c r="B1551" s="9"/>
      <c r="C1551" s="119"/>
      <c r="D1551" s="3"/>
      <c r="E1551" s="3"/>
      <c r="F1551" s="3"/>
      <c r="G1551" s="3"/>
      <c r="H1551" s="3"/>
      <c r="I1551" s="3"/>
      <c r="J1551" s="3"/>
      <c r="K1551" s="3"/>
      <c r="L1551" s="3"/>
      <c r="M1551" s="3"/>
      <c r="S1551" s="180"/>
      <c r="T1551" s="185"/>
      <c r="U1551" s="186"/>
      <c r="V1551" s="182"/>
      <c r="W1551" s="183"/>
      <c r="X1551" s="187"/>
      <c r="Y1551" s="188"/>
      <c r="Z1551" s="189"/>
    </row>
    <row r="1552" spans="2:26">
      <c r="B1552" s="9"/>
      <c r="C1552" s="119"/>
      <c r="D1552" s="3"/>
      <c r="E1552" s="3"/>
      <c r="F1552" s="3"/>
      <c r="G1552" s="3"/>
      <c r="H1552" s="3"/>
      <c r="I1552" s="3"/>
      <c r="J1552" s="3"/>
      <c r="K1552" s="3"/>
      <c r="L1552" s="3"/>
      <c r="M1552" s="3"/>
      <c r="S1552" s="180"/>
      <c r="T1552" s="185"/>
      <c r="U1552" s="186"/>
      <c r="V1552" s="182"/>
      <c r="W1552" s="183"/>
      <c r="X1552" s="187"/>
      <c r="Y1552" s="188"/>
      <c r="Z1552" s="189"/>
    </row>
    <row r="1553" spans="2:26">
      <c r="B1553" s="9"/>
      <c r="C1553" s="119"/>
      <c r="D1553" s="3"/>
      <c r="E1553" s="3"/>
      <c r="F1553" s="3"/>
      <c r="G1553" s="3"/>
      <c r="H1553" s="3"/>
      <c r="I1553" s="3"/>
      <c r="J1553" s="3"/>
      <c r="K1553" s="3"/>
      <c r="L1553" s="3"/>
      <c r="M1553" s="3"/>
      <c r="S1553" s="180"/>
      <c r="T1553" s="185"/>
      <c r="U1553" s="186"/>
      <c r="V1553" s="182"/>
      <c r="W1553" s="183"/>
      <c r="X1553" s="187"/>
      <c r="Y1553" s="188"/>
      <c r="Z1553" s="189"/>
    </row>
    <row r="1554" spans="2:26">
      <c r="B1554" s="9"/>
      <c r="C1554" s="119"/>
      <c r="D1554" s="3"/>
      <c r="E1554" s="3"/>
      <c r="F1554" s="3"/>
      <c r="G1554" s="3"/>
      <c r="H1554" s="3"/>
      <c r="I1554" s="3"/>
      <c r="J1554" s="3"/>
      <c r="K1554" s="3"/>
      <c r="L1554" s="3"/>
      <c r="M1554" s="3"/>
      <c r="S1554" s="180"/>
      <c r="T1554" s="185"/>
      <c r="U1554" s="186"/>
      <c r="V1554" s="182"/>
      <c r="W1554" s="183"/>
      <c r="X1554" s="187"/>
      <c r="Y1554" s="188"/>
      <c r="Z1554" s="189"/>
    </row>
    <row r="1555" spans="2:26">
      <c r="B1555" s="9"/>
      <c r="C1555" s="119"/>
      <c r="D1555" s="3"/>
      <c r="E1555" s="3"/>
      <c r="F1555" s="3"/>
      <c r="G1555" s="3"/>
      <c r="H1555" s="3"/>
      <c r="I1555" s="3"/>
      <c r="J1555" s="3"/>
      <c r="K1555" s="3"/>
      <c r="L1555" s="3"/>
      <c r="M1555" s="3"/>
      <c r="S1555" s="180"/>
      <c r="T1555" s="185"/>
      <c r="U1555" s="186"/>
      <c r="V1555" s="182"/>
      <c r="W1555" s="183"/>
      <c r="X1555" s="187"/>
      <c r="Y1555" s="188"/>
      <c r="Z1555" s="189"/>
    </row>
    <row r="1556" spans="2:26">
      <c r="B1556" s="9"/>
      <c r="C1556" s="119"/>
      <c r="D1556" s="3"/>
      <c r="E1556" s="3"/>
      <c r="F1556" s="3"/>
      <c r="G1556" s="3"/>
      <c r="H1556" s="3"/>
      <c r="I1556" s="3"/>
      <c r="J1556" s="3"/>
      <c r="K1556" s="3"/>
      <c r="L1556" s="3"/>
      <c r="M1556" s="3"/>
      <c r="S1556" s="180"/>
      <c r="T1556" s="185"/>
      <c r="U1556" s="186"/>
      <c r="V1556" s="182"/>
      <c r="W1556" s="183"/>
      <c r="X1556" s="187"/>
      <c r="Y1556" s="188"/>
      <c r="Z1556" s="189"/>
    </row>
    <row r="1557" spans="2:26">
      <c r="B1557" s="9"/>
      <c r="C1557" s="119"/>
      <c r="D1557" s="3"/>
      <c r="E1557" s="3"/>
      <c r="F1557" s="3"/>
      <c r="G1557" s="3"/>
      <c r="H1557" s="3"/>
      <c r="I1557" s="3"/>
      <c r="J1557" s="3"/>
      <c r="K1557" s="3"/>
      <c r="L1557" s="3"/>
      <c r="M1557" s="3"/>
      <c r="S1557" s="180"/>
      <c r="T1557" s="185"/>
      <c r="U1557" s="186"/>
      <c r="V1557" s="182"/>
      <c r="W1557" s="183"/>
      <c r="X1557" s="187"/>
      <c r="Y1557" s="188"/>
      <c r="Z1557" s="189"/>
    </row>
    <row r="1558" spans="2:26">
      <c r="B1558" s="9"/>
      <c r="C1558" s="119"/>
      <c r="D1558" s="3"/>
      <c r="E1558" s="3"/>
      <c r="F1558" s="3"/>
      <c r="G1558" s="3"/>
      <c r="H1558" s="3"/>
      <c r="I1558" s="3"/>
      <c r="J1558" s="3"/>
      <c r="K1558" s="3"/>
      <c r="L1558" s="3"/>
      <c r="M1558" s="3"/>
      <c r="S1558" s="180"/>
      <c r="T1558" s="185"/>
      <c r="U1558" s="186"/>
      <c r="V1558" s="182"/>
      <c r="W1558" s="183"/>
      <c r="X1558" s="187"/>
      <c r="Y1558" s="188"/>
      <c r="Z1558" s="189"/>
    </row>
    <row r="1559" spans="2:26">
      <c r="B1559" s="9"/>
      <c r="C1559" s="119"/>
      <c r="D1559" s="3"/>
      <c r="E1559" s="3"/>
      <c r="F1559" s="3"/>
      <c r="G1559" s="3"/>
      <c r="H1559" s="3"/>
      <c r="I1559" s="3"/>
      <c r="J1559" s="3"/>
      <c r="K1559" s="3"/>
      <c r="L1559" s="3"/>
      <c r="M1559" s="3"/>
      <c r="S1559" s="180"/>
      <c r="T1559" s="185"/>
      <c r="U1559" s="186"/>
      <c r="V1559" s="182"/>
      <c r="W1559" s="183"/>
      <c r="X1559" s="187"/>
      <c r="Y1559" s="188"/>
      <c r="Z1559" s="189"/>
    </row>
    <row r="1560" spans="2:26">
      <c r="B1560" s="9"/>
      <c r="C1560" s="119"/>
      <c r="D1560" s="3"/>
      <c r="E1560" s="3"/>
      <c r="F1560" s="3"/>
      <c r="G1560" s="3"/>
      <c r="H1560" s="3"/>
      <c r="I1560" s="3"/>
      <c r="J1560" s="3"/>
      <c r="K1560" s="3"/>
      <c r="L1560" s="3"/>
      <c r="M1560" s="3"/>
      <c r="S1560" s="180"/>
      <c r="T1560" s="185"/>
      <c r="U1560" s="186"/>
      <c r="V1560" s="182"/>
      <c r="W1560" s="183"/>
      <c r="X1560" s="187"/>
      <c r="Y1560" s="188"/>
      <c r="Z1560" s="189"/>
    </row>
    <row r="1561" spans="2:26">
      <c r="B1561" s="9"/>
      <c r="C1561" s="119"/>
      <c r="D1561" s="3"/>
      <c r="E1561" s="3"/>
      <c r="F1561" s="3"/>
      <c r="G1561" s="3"/>
      <c r="H1561" s="3"/>
      <c r="I1561" s="3"/>
      <c r="J1561" s="3"/>
      <c r="K1561" s="3"/>
      <c r="L1561" s="3"/>
      <c r="M1561" s="3"/>
      <c r="S1561" s="180"/>
      <c r="T1561" s="185"/>
      <c r="U1561" s="186"/>
      <c r="V1561" s="182"/>
      <c r="W1561" s="183"/>
      <c r="X1561" s="187"/>
      <c r="Y1561" s="188"/>
      <c r="Z1561" s="189"/>
    </row>
    <row r="1562" spans="2:26">
      <c r="B1562" s="9"/>
      <c r="C1562" s="119"/>
      <c r="D1562" s="3"/>
      <c r="E1562" s="3"/>
      <c r="F1562" s="3"/>
      <c r="G1562" s="3"/>
      <c r="H1562" s="3"/>
      <c r="I1562" s="3"/>
      <c r="J1562" s="3"/>
      <c r="K1562" s="3"/>
      <c r="L1562" s="3"/>
      <c r="M1562" s="3"/>
      <c r="S1562" s="180"/>
      <c r="T1562" s="185"/>
      <c r="U1562" s="186"/>
      <c r="V1562" s="182"/>
      <c r="W1562" s="183"/>
      <c r="X1562" s="187"/>
      <c r="Y1562" s="188"/>
      <c r="Z1562" s="189"/>
    </row>
    <row r="1563" spans="2:26">
      <c r="B1563" s="9"/>
      <c r="C1563" s="119"/>
      <c r="D1563" s="3"/>
      <c r="E1563" s="3"/>
      <c r="F1563" s="3"/>
      <c r="G1563" s="3"/>
      <c r="H1563" s="3"/>
      <c r="I1563" s="3"/>
      <c r="J1563" s="3"/>
      <c r="K1563" s="3"/>
      <c r="L1563" s="3"/>
      <c r="M1563" s="3"/>
      <c r="S1563" s="180"/>
      <c r="T1563" s="185"/>
      <c r="U1563" s="186"/>
      <c r="V1563" s="182"/>
      <c r="W1563" s="183"/>
      <c r="X1563" s="187"/>
      <c r="Y1563" s="188"/>
      <c r="Z1563" s="189"/>
    </row>
    <row r="1564" spans="2:26">
      <c r="B1564" s="9"/>
      <c r="C1564" s="119"/>
      <c r="D1564" s="3"/>
      <c r="E1564" s="3"/>
      <c r="F1564" s="3"/>
      <c r="G1564" s="3"/>
      <c r="H1564" s="3"/>
      <c r="I1564" s="3"/>
      <c r="J1564" s="3"/>
      <c r="K1564" s="3"/>
      <c r="L1564" s="3"/>
      <c r="M1564" s="3"/>
      <c r="S1564" s="180"/>
      <c r="T1564" s="185"/>
      <c r="U1564" s="186"/>
      <c r="V1564" s="182"/>
      <c r="W1564" s="183"/>
      <c r="X1564" s="187"/>
      <c r="Y1564" s="188"/>
      <c r="Z1564" s="189"/>
    </row>
    <row r="1565" spans="2:26">
      <c r="B1565" s="9"/>
      <c r="C1565" s="119"/>
      <c r="D1565" s="3"/>
      <c r="E1565" s="3"/>
      <c r="F1565" s="3"/>
      <c r="G1565" s="3"/>
      <c r="H1565" s="3"/>
      <c r="I1565" s="3"/>
      <c r="J1565" s="3"/>
      <c r="K1565" s="3"/>
      <c r="L1565" s="3"/>
      <c r="M1565" s="3"/>
      <c r="S1565" s="180"/>
      <c r="T1565" s="185"/>
      <c r="U1565" s="186"/>
      <c r="V1565" s="182"/>
      <c r="W1565" s="183"/>
      <c r="X1565" s="187"/>
      <c r="Y1565" s="188"/>
      <c r="Z1565" s="189"/>
    </row>
    <row r="1566" spans="2:26">
      <c r="B1566" s="9"/>
      <c r="C1566" s="119"/>
      <c r="D1566" s="3"/>
      <c r="E1566" s="3"/>
      <c r="F1566" s="3"/>
      <c r="G1566" s="3"/>
      <c r="H1566" s="3"/>
      <c r="I1566" s="3"/>
      <c r="J1566" s="3"/>
      <c r="K1566" s="3"/>
      <c r="L1566" s="3"/>
      <c r="M1566" s="3"/>
      <c r="S1566" s="180"/>
      <c r="T1566" s="185"/>
      <c r="U1566" s="186"/>
      <c r="V1566" s="182"/>
      <c r="W1566" s="183"/>
      <c r="X1566" s="187"/>
      <c r="Y1566" s="188"/>
      <c r="Z1566" s="189"/>
    </row>
    <row r="1567" spans="2:26">
      <c r="B1567" s="9"/>
      <c r="C1567" s="119"/>
      <c r="D1567" s="3"/>
      <c r="E1567" s="3"/>
      <c r="F1567" s="3"/>
      <c r="G1567" s="3"/>
      <c r="H1567" s="3"/>
      <c r="I1567" s="3"/>
      <c r="J1567" s="3"/>
      <c r="K1567" s="3"/>
      <c r="L1567" s="3"/>
      <c r="M1567" s="3"/>
      <c r="S1567" s="180"/>
      <c r="T1567" s="185"/>
      <c r="U1567" s="186"/>
      <c r="V1567" s="182"/>
      <c r="W1567" s="183"/>
      <c r="X1567" s="187"/>
      <c r="Y1567" s="188"/>
      <c r="Z1567" s="189"/>
    </row>
    <row r="1568" spans="2:26">
      <c r="B1568" s="9"/>
      <c r="C1568" s="119"/>
      <c r="D1568" s="3"/>
      <c r="E1568" s="3"/>
      <c r="F1568" s="3"/>
      <c r="G1568" s="3"/>
      <c r="H1568" s="3"/>
      <c r="I1568" s="3"/>
      <c r="J1568" s="3"/>
      <c r="K1568" s="3"/>
      <c r="L1568" s="3"/>
      <c r="M1568" s="3"/>
      <c r="S1568" s="180"/>
      <c r="T1568" s="185"/>
      <c r="U1568" s="186"/>
      <c r="V1568" s="182"/>
      <c r="W1568" s="183"/>
      <c r="X1568" s="187"/>
      <c r="Y1568" s="188"/>
      <c r="Z1568" s="189"/>
    </row>
    <row r="1569" spans="2:26">
      <c r="B1569" s="9"/>
      <c r="C1569" s="119"/>
      <c r="D1569" s="3"/>
      <c r="E1569" s="3"/>
      <c r="F1569" s="3"/>
      <c r="G1569" s="3"/>
      <c r="H1569" s="3"/>
      <c r="I1569" s="3"/>
      <c r="J1569" s="3"/>
      <c r="K1569" s="3"/>
      <c r="L1569" s="3"/>
      <c r="M1569" s="3"/>
      <c r="S1569" s="180"/>
      <c r="T1569" s="185"/>
      <c r="U1569" s="186"/>
      <c r="V1569" s="182"/>
      <c r="W1569" s="183"/>
      <c r="X1569" s="187"/>
      <c r="Y1569" s="188"/>
      <c r="Z1569" s="189"/>
    </row>
    <row r="1570" spans="2:26">
      <c r="B1570" s="9"/>
      <c r="C1570" s="119"/>
      <c r="D1570" s="3"/>
      <c r="E1570" s="3"/>
      <c r="F1570" s="3"/>
      <c r="G1570" s="3"/>
      <c r="H1570" s="3"/>
      <c r="I1570" s="3"/>
      <c r="J1570" s="3"/>
      <c r="K1570" s="3"/>
      <c r="L1570" s="3"/>
      <c r="M1570" s="3"/>
      <c r="S1570" s="180"/>
      <c r="T1570" s="185"/>
      <c r="U1570" s="186"/>
      <c r="V1570" s="182"/>
      <c r="W1570" s="183"/>
      <c r="X1570" s="187"/>
      <c r="Y1570" s="188"/>
      <c r="Z1570" s="189"/>
    </row>
    <row r="1571" spans="2:26">
      <c r="B1571" s="9"/>
      <c r="C1571" s="119"/>
      <c r="D1571" s="3"/>
      <c r="E1571" s="3"/>
      <c r="F1571" s="3"/>
      <c r="G1571" s="3"/>
      <c r="H1571" s="3"/>
      <c r="I1571" s="3"/>
      <c r="J1571" s="3"/>
      <c r="K1571" s="3"/>
      <c r="L1571" s="3"/>
      <c r="M1571" s="3"/>
      <c r="S1571" s="180"/>
      <c r="T1571" s="185"/>
      <c r="U1571" s="186"/>
      <c r="V1571" s="182"/>
      <c r="W1571" s="183"/>
      <c r="X1571" s="187"/>
      <c r="Y1571" s="188"/>
      <c r="Z1571" s="189"/>
    </row>
    <row r="1572" spans="2:26">
      <c r="B1572" s="9"/>
      <c r="C1572" s="119"/>
      <c r="D1572" s="3"/>
      <c r="E1572" s="3"/>
      <c r="F1572" s="3"/>
      <c r="G1572" s="3"/>
      <c r="H1572" s="3"/>
      <c r="I1572" s="3"/>
      <c r="J1572" s="3"/>
      <c r="K1572" s="3"/>
      <c r="L1572" s="3"/>
      <c r="M1572" s="3"/>
      <c r="N1572" s="3"/>
      <c r="O1572" s="3"/>
      <c r="P1572" s="3"/>
      <c r="Q1572" s="48"/>
      <c r="S1572" s="180"/>
      <c r="T1572" s="185"/>
      <c r="U1572" s="186"/>
      <c r="V1572" s="182"/>
      <c r="W1572" s="183"/>
      <c r="X1572" s="187"/>
      <c r="Y1572" s="188"/>
      <c r="Z1572" s="189"/>
    </row>
    <row r="1573" spans="2:26">
      <c r="B1573" s="9"/>
      <c r="C1573" s="119"/>
      <c r="D1573" s="3"/>
      <c r="E1573" s="3"/>
      <c r="F1573" s="3"/>
      <c r="G1573" s="3"/>
      <c r="H1573" s="3"/>
      <c r="I1573" s="3"/>
      <c r="J1573" s="3"/>
      <c r="K1573" s="3"/>
      <c r="L1573" s="3"/>
      <c r="M1573" s="3"/>
      <c r="N1573" s="3"/>
      <c r="O1573" s="3"/>
      <c r="P1573" s="3"/>
      <c r="Q1573" s="48"/>
      <c r="S1573" s="180"/>
      <c r="T1573" s="185"/>
      <c r="U1573" s="186"/>
      <c r="V1573" s="182"/>
      <c r="W1573" s="183"/>
      <c r="X1573" s="187"/>
      <c r="Y1573" s="188"/>
      <c r="Z1573" s="189"/>
    </row>
    <row r="1574" spans="2:26">
      <c r="B1574" s="9"/>
      <c r="C1574" s="119"/>
      <c r="D1574" s="3"/>
      <c r="E1574" s="3"/>
      <c r="F1574" s="3"/>
      <c r="G1574" s="3"/>
      <c r="H1574" s="3"/>
      <c r="I1574" s="3"/>
      <c r="J1574" s="3"/>
      <c r="K1574" s="3"/>
      <c r="L1574" s="3"/>
      <c r="M1574" s="3"/>
      <c r="S1574" s="180"/>
      <c r="T1574" s="185"/>
      <c r="U1574" s="186"/>
      <c r="V1574" s="182"/>
      <c r="W1574" s="183"/>
      <c r="X1574" s="187"/>
      <c r="Y1574" s="188"/>
      <c r="Z1574" s="189"/>
    </row>
    <row r="1575" spans="2:26">
      <c r="B1575" s="9"/>
      <c r="C1575" s="3"/>
      <c r="D1575" s="3"/>
      <c r="E1575" s="3"/>
      <c r="F1575" s="3"/>
      <c r="G1575" s="3"/>
      <c r="H1575" s="3"/>
      <c r="I1575" s="3"/>
      <c r="J1575" s="3"/>
      <c r="K1575" s="3"/>
      <c r="L1575" s="3"/>
      <c r="M1575" s="3"/>
      <c r="O1575" s="3"/>
      <c r="P1575" s="3"/>
      <c r="S1575" s="180"/>
      <c r="T1575" s="185"/>
      <c r="U1575" s="186"/>
      <c r="V1575" s="182"/>
      <c r="W1575" s="183"/>
      <c r="X1575" s="187"/>
      <c r="Y1575" s="188"/>
      <c r="Z1575" s="189"/>
    </row>
    <row r="1576" spans="2:26">
      <c r="B1576" s="9"/>
      <c r="C1576" s="3"/>
      <c r="D1576" s="3"/>
      <c r="E1576" s="3"/>
      <c r="F1576" s="3"/>
      <c r="G1576" s="3"/>
      <c r="H1576" s="3"/>
      <c r="I1576" s="3"/>
      <c r="J1576" s="3"/>
      <c r="K1576" s="3"/>
      <c r="L1576" s="3"/>
      <c r="M1576" s="3"/>
      <c r="S1576" s="180"/>
      <c r="T1576" s="185"/>
      <c r="U1576" s="186"/>
      <c r="V1576" s="182"/>
      <c r="W1576" s="183"/>
      <c r="X1576" s="187"/>
      <c r="Y1576" s="188"/>
      <c r="Z1576" s="189"/>
    </row>
    <row r="1577" spans="2:26">
      <c r="B1577" s="9"/>
      <c r="C1577" s="3"/>
      <c r="D1577" s="3"/>
      <c r="E1577" s="3"/>
      <c r="F1577" s="3"/>
      <c r="G1577" s="3"/>
      <c r="H1577" s="3"/>
      <c r="I1577" s="3"/>
      <c r="J1577" s="3"/>
      <c r="K1577" s="3"/>
      <c r="L1577" s="3"/>
      <c r="M1577" s="3"/>
      <c r="S1577" s="180"/>
      <c r="T1577" s="185"/>
      <c r="U1577" s="186"/>
      <c r="V1577" s="182"/>
      <c r="W1577" s="183"/>
      <c r="X1577" s="187"/>
      <c r="Y1577" s="188"/>
      <c r="Z1577" s="189"/>
    </row>
    <row r="1578" spans="2:26">
      <c r="B1578" s="9"/>
      <c r="C1578" s="3"/>
      <c r="D1578" s="3"/>
      <c r="E1578" s="3"/>
      <c r="F1578" s="3"/>
      <c r="G1578" s="3"/>
      <c r="H1578" s="3"/>
      <c r="I1578" s="3"/>
      <c r="J1578" s="3"/>
      <c r="K1578" s="3"/>
      <c r="L1578" s="3"/>
      <c r="M1578" s="3"/>
      <c r="S1578" s="180"/>
      <c r="T1578" s="185"/>
      <c r="U1578" s="186"/>
      <c r="V1578" s="182"/>
      <c r="W1578" s="183"/>
      <c r="X1578" s="187"/>
      <c r="Y1578" s="188"/>
      <c r="Z1578" s="189"/>
    </row>
    <row r="1579" spans="2:26">
      <c r="B1579" s="9"/>
      <c r="C1579" s="3"/>
      <c r="D1579" s="3"/>
      <c r="E1579" s="3"/>
      <c r="F1579" s="3"/>
      <c r="G1579" s="3"/>
      <c r="H1579" s="3"/>
      <c r="I1579" s="3"/>
      <c r="J1579" s="3"/>
      <c r="K1579" s="3"/>
      <c r="L1579" s="3"/>
      <c r="M1579" s="3"/>
      <c r="S1579" s="180"/>
      <c r="T1579" s="185"/>
      <c r="U1579" s="186"/>
      <c r="V1579" s="182"/>
      <c r="W1579" s="183"/>
      <c r="X1579" s="187"/>
      <c r="Y1579" s="188"/>
      <c r="Z1579" s="189"/>
    </row>
    <row r="1580" spans="2:26">
      <c r="B1580" s="9"/>
      <c r="C1580" s="3"/>
      <c r="D1580" s="3"/>
      <c r="E1580" s="3"/>
      <c r="F1580" s="3"/>
      <c r="G1580" s="3"/>
      <c r="H1580" s="3"/>
      <c r="I1580" s="3"/>
      <c r="J1580" s="3"/>
      <c r="K1580" s="3"/>
      <c r="L1580" s="3"/>
      <c r="M1580" s="3"/>
      <c r="S1580" s="180"/>
      <c r="T1580" s="185"/>
      <c r="U1580" s="186"/>
      <c r="V1580" s="182"/>
      <c r="W1580" s="183"/>
      <c r="X1580" s="187"/>
      <c r="Y1580" s="188"/>
      <c r="Z1580" s="189"/>
    </row>
    <row r="1581" spans="2:26">
      <c r="B1581" s="9"/>
      <c r="C1581" s="3"/>
      <c r="D1581" s="3"/>
      <c r="E1581" s="3"/>
      <c r="F1581" s="3"/>
      <c r="G1581" s="3"/>
      <c r="H1581" s="3"/>
      <c r="I1581" s="3"/>
      <c r="J1581" s="3"/>
      <c r="K1581" s="3"/>
      <c r="L1581" s="3"/>
      <c r="M1581" s="3"/>
      <c r="S1581" s="180"/>
      <c r="T1581" s="185"/>
      <c r="U1581" s="186"/>
      <c r="V1581" s="182"/>
      <c r="W1581" s="183"/>
      <c r="X1581" s="187"/>
      <c r="Y1581" s="188"/>
      <c r="Z1581" s="189"/>
    </row>
    <row r="1582" spans="2:26">
      <c r="B1582" s="9"/>
      <c r="C1582" s="3"/>
      <c r="D1582" s="3"/>
      <c r="E1582" s="3"/>
      <c r="F1582" s="3"/>
      <c r="G1582" s="3"/>
      <c r="H1582" s="3"/>
      <c r="I1582" s="3"/>
      <c r="J1582" s="3"/>
      <c r="K1582" s="3"/>
      <c r="L1582" s="3"/>
      <c r="M1582" s="3"/>
      <c r="S1582" s="180"/>
      <c r="T1582" s="185"/>
      <c r="U1582" s="186"/>
      <c r="V1582" s="182"/>
      <c r="W1582" s="183"/>
      <c r="X1582" s="187"/>
      <c r="Y1582" s="188"/>
      <c r="Z1582" s="189"/>
    </row>
    <row r="1583" spans="2:26">
      <c r="B1583" s="9"/>
      <c r="C1583" s="3"/>
      <c r="D1583" s="3"/>
      <c r="E1583" s="3"/>
      <c r="F1583" s="3"/>
      <c r="G1583" s="3"/>
      <c r="H1583" s="3"/>
      <c r="I1583" s="3"/>
      <c r="J1583" s="3"/>
      <c r="K1583" s="3"/>
      <c r="L1583" s="3"/>
      <c r="M1583" s="3"/>
      <c r="S1583" s="180"/>
      <c r="T1583" s="185"/>
      <c r="U1583" s="186"/>
      <c r="V1583" s="182"/>
      <c r="W1583" s="183"/>
      <c r="X1583" s="187"/>
      <c r="Y1583" s="188"/>
      <c r="Z1583" s="189"/>
    </row>
    <row r="1584" spans="2:26">
      <c r="B1584" s="9"/>
      <c r="C1584" s="3"/>
      <c r="D1584" s="3"/>
      <c r="E1584" s="3"/>
      <c r="F1584" s="3"/>
      <c r="G1584" s="3"/>
      <c r="H1584" s="3"/>
      <c r="I1584" s="3"/>
      <c r="J1584" s="3"/>
      <c r="K1584" s="3"/>
      <c r="L1584" s="3"/>
      <c r="M1584" s="3"/>
      <c r="S1584" s="180"/>
      <c r="T1584" s="185"/>
      <c r="U1584" s="186"/>
      <c r="V1584" s="182"/>
      <c r="W1584" s="183"/>
      <c r="X1584" s="187"/>
      <c r="Y1584" s="188"/>
      <c r="Z1584" s="189"/>
    </row>
    <row r="1585" spans="2:26">
      <c r="B1585" s="9"/>
      <c r="C1585" s="3"/>
      <c r="D1585" s="3"/>
      <c r="E1585" s="3"/>
      <c r="F1585" s="3"/>
      <c r="G1585" s="3"/>
      <c r="H1585" s="3"/>
      <c r="I1585" s="3"/>
      <c r="J1585" s="3"/>
      <c r="K1585" s="3"/>
      <c r="L1585" s="3"/>
      <c r="M1585" s="3"/>
      <c r="S1585" s="180"/>
      <c r="T1585" s="185"/>
      <c r="U1585" s="186"/>
      <c r="V1585" s="182"/>
      <c r="W1585" s="183"/>
      <c r="X1585" s="187"/>
      <c r="Y1585" s="188"/>
      <c r="Z1585" s="189"/>
    </row>
    <row r="1586" spans="2:26">
      <c r="B1586" s="9"/>
      <c r="C1586" s="3"/>
      <c r="D1586" s="3"/>
      <c r="E1586" s="3"/>
      <c r="F1586" s="3"/>
      <c r="G1586" s="3"/>
      <c r="H1586" s="3"/>
      <c r="I1586" s="3"/>
      <c r="J1586" s="3"/>
      <c r="K1586" s="3"/>
      <c r="L1586" s="3"/>
      <c r="M1586" s="3"/>
      <c r="S1586" s="180"/>
      <c r="T1586" s="185"/>
      <c r="U1586" s="186"/>
      <c r="V1586" s="182"/>
      <c r="W1586" s="183"/>
      <c r="X1586" s="187"/>
      <c r="Y1586" s="188"/>
      <c r="Z1586" s="189"/>
    </row>
    <row r="1587" spans="2:26">
      <c r="B1587" s="9"/>
      <c r="C1587" s="3"/>
      <c r="D1587" s="3"/>
      <c r="E1587" s="3"/>
      <c r="F1587" s="3"/>
      <c r="G1587" s="3"/>
      <c r="H1587" s="3"/>
      <c r="I1587" s="3"/>
      <c r="J1587" s="3"/>
      <c r="K1587" s="3"/>
      <c r="L1587" s="3"/>
      <c r="M1587" s="3"/>
      <c r="S1587" s="180"/>
      <c r="T1587" s="185"/>
      <c r="U1587" s="186"/>
      <c r="V1587" s="182"/>
      <c r="W1587" s="183"/>
      <c r="X1587" s="187"/>
      <c r="Y1587" s="188"/>
      <c r="Z1587" s="189"/>
    </row>
    <row r="1588" spans="2:26">
      <c r="B1588" s="9"/>
      <c r="C1588" s="3"/>
      <c r="D1588" s="3"/>
      <c r="E1588" s="3"/>
      <c r="F1588" s="3"/>
      <c r="G1588" s="3"/>
      <c r="H1588" s="3"/>
      <c r="I1588" s="3"/>
      <c r="J1588" s="3"/>
      <c r="K1588" s="3"/>
      <c r="L1588" s="3"/>
      <c r="M1588" s="3"/>
      <c r="S1588" s="180"/>
      <c r="T1588" s="185"/>
      <c r="U1588" s="186"/>
      <c r="V1588" s="182"/>
      <c r="W1588" s="183"/>
      <c r="X1588" s="187"/>
      <c r="Y1588" s="188"/>
      <c r="Z1588" s="189"/>
    </row>
    <row r="1589" spans="2:26">
      <c r="B1589" s="9"/>
      <c r="C1589" s="3"/>
      <c r="D1589" s="3"/>
      <c r="E1589" s="3"/>
      <c r="F1589" s="3"/>
      <c r="G1589" s="3"/>
      <c r="H1589" s="3"/>
      <c r="I1589" s="3"/>
      <c r="J1589" s="3"/>
      <c r="K1589" s="3"/>
      <c r="L1589" s="3"/>
      <c r="M1589" s="3"/>
      <c r="S1589" s="180"/>
      <c r="T1589" s="185"/>
      <c r="U1589" s="186"/>
      <c r="V1589" s="182"/>
      <c r="W1589" s="183"/>
      <c r="X1589" s="187"/>
      <c r="Y1589" s="188"/>
      <c r="Z1589" s="189"/>
    </row>
    <row r="1590" spans="2:26">
      <c r="B1590" s="9"/>
      <c r="C1590" s="3"/>
      <c r="D1590" s="3"/>
      <c r="E1590" s="3"/>
      <c r="F1590" s="3"/>
      <c r="G1590" s="3"/>
      <c r="H1590" s="3"/>
      <c r="I1590" s="3"/>
      <c r="J1590" s="3"/>
      <c r="K1590" s="3"/>
      <c r="L1590" s="3"/>
      <c r="M1590" s="3"/>
      <c r="S1590" s="180"/>
      <c r="T1590" s="185"/>
      <c r="U1590" s="186"/>
      <c r="V1590" s="182"/>
      <c r="W1590" s="183"/>
      <c r="X1590" s="187"/>
      <c r="Y1590" s="188"/>
      <c r="Z1590" s="189"/>
    </row>
    <row r="1591" spans="2:26">
      <c r="B1591" s="9"/>
      <c r="C1591" s="3"/>
      <c r="D1591" s="3"/>
      <c r="E1591" s="3"/>
      <c r="F1591" s="3"/>
      <c r="G1591" s="3"/>
      <c r="H1591" s="3"/>
      <c r="I1591" s="3"/>
      <c r="J1591" s="3"/>
      <c r="K1591" s="3"/>
      <c r="L1591" s="3"/>
      <c r="M1591" s="3"/>
      <c r="S1591" s="180"/>
      <c r="T1591" s="185"/>
      <c r="U1591" s="186"/>
      <c r="V1591" s="182"/>
      <c r="W1591" s="183"/>
      <c r="X1591" s="187"/>
      <c r="Y1591" s="188"/>
      <c r="Z1591" s="189"/>
    </row>
    <row r="1592" spans="2:26">
      <c r="B1592" s="9"/>
      <c r="C1592" s="3"/>
      <c r="D1592" s="3"/>
      <c r="E1592" s="3"/>
      <c r="F1592" s="3"/>
      <c r="G1592" s="3"/>
      <c r="H1592" s="3"/>
      <c r="I1592" s="3"/>
      <c r="J1592" s="3"/>
      <c r="K1592" s="3"/>
      <c r="L1592" s="3"/>
      <c r="M1592" s="3"/>
      <c r="S1592" s="180"/>
      <c r="T1592" s="185"/>
      <c r="U1592" s="186"/>
      <c r="V1592" s="182"/>
      <c r="W1592" s="183"/>
      <c r="X1592" s="187"/>
      <c r="Y1592" s="188"/>
      <c r="Z1592" s="189"/>
    </row>
    <row r="1593" spans="2:26">
      <c r="B1593" s="9"/>
      <c r="C1593" s="3"/>
      <c r="D1593" s="3"/>
      <c r="E1593" s="3"/>
      <c r="F1593" s="3"/>
      <c r="G1593" s="3"/>
      <c r="H1593" s="3"/>
      <c r="I1593" s="3"/>
      <c r="J1593" s="3"/>
      <c r="K1593" s="3"/>
      <c r="L1593" s="3"/>
      <c r="M1593" s="3"/>
      <c r="S1593" s="180"/>
      <c r="T1593" s="185"/>
      <c r="U1593" s="186"/>
      <c r="V1593" s="182"/>
      <c r="W1593" s="183"/>
      <c r="X1593" s="187"/>
      <c r="Y1593" s="188"/>
      <c r="Z1593" s="189"/>
    </row>
    <row r="1594" spans="2:26">
      <c r="B1594" s="9"/>
      <c r="C1594" s="3"/>
      <c r="D1594" s="3"/>
      <c r="E1594" s="3"/>
      <c r="F1594" s="3"/>
      <c r="G1594" s="3"/>
      <c r="H1594" s="3"/>
      <c r="I1594" s="3"/>
      <c r="J1594" s="3"/>
      <c r="K1594" s="3"/>
      <c r="L1594" s="3"/>
      <c r="M1594" s="3"/>
      <c r="S1594" s="180"/>
      <c r="T1594" s="185"/>
      <c r="U1594" s="186"/>
      <c r="V1594" s="182"/>
      <c r="W1594" s="183"/>
      <c r="X1594" s="187"/>
      <c r="Y1594" s="188"/>
      <c r="Z1594" s="189"/>
    </row>
    <row r="1595" spans="2:26">
      <c r="B1595" s="9"/>
      <c r="C1595" s="3"/>
      <c r="D1595" s="3"/>
      <c r="E1595" s="3"/>
      <c r="F1595" s="3"/>
      <c r="G1595" s="3"/>
      <c r="H1595" s="3"/>
      <c r="I1595" s="3"/>
      <c r="J1595" s="3"/>
      <c r="K1595" s="3"/>
      <c r="L1595" s="3"/>
      <c r="M1595" s="3"/>
      <c r="S1595" s="180"/>
      <c r="T1595" s="185"/>
      <c r="U1595" s="186"/>
      <c r="V1595" s="182"/>
      <c r="W1595" s="183"/>
      <c r="X1595" s="187"/>
      <c r="Y1595" s="188"/>
      <c r="Z1595" s="189"/>
    </row>
    <row r="1596" spans="2:26">
      <c r="B1596" s="9"/>
      <c r="C1596" s="3"/>
      <c r="D1596" s="3"/>
      <c r="E1596" s="3"/>
      <c r="F1596" s="3"/>
      <c r="G1596" s="3"/>
      <c r="H1596" s="3"/>
      <c r="I1596" s="3"/>
      <c r="J1596" s="3"/>
      <c r="K1596" s="3"/>
      <c r="L1596" s="3"/>
      <c r="M1596" s="3"/>
      <c r="S1596" s="180"/>
      <c r="T1596" s="185"/>
      <c r="U1596" s="186"/>
      <c r="V1596" s="182"/>
      <c r="W1596" s="183"/>
      <c r="X1596" s="187"/>
      <c r="Y1596" s="188"/>
      <c r="Z1596" s="189"/>
    </row>
    <row r="1597" spans="2:26">
      <c r="B1597" s="9"/>
      <c r="C1597" s="3"/>
      <c r="D1597" s="3"/>
      <c r="E1597" s="3"/>
      <c r="F1597" s="3"/>
      <c r="G1597" s="3"/>
      <c r="H1597" s="3"/>
      <c r="I1597" s="3"/>
      <c r="J1597" s="3"/>
      <c r="K1597" s="3"/>
      <c r="L1597" s="3"/>
      <c r="M1597" s="3"/>
      <c r="S1597" s="180"/>
      <c r="T1597" s="185"/>
      <c r="U1597" s="186"/>
      <c r="V1597" s="182"/>
      <c r="W1597" s="183"/>
      <c r="X1597" s="187"/>
      <c r="Y1597" s="188"/>
      <c r="Z1597" s="189"/>
    </row>
    <row r="1598" spans="2:26">
      <c r="B1598" s="9"/>
      <c r="C1598" s="3"/>
      <c r="D1598" s="3"/>
      <c r="E1598" s="3"/>
      <c r="F1598" s="3"/>
      <c r="G1598" s="3"/>
      <c r="H1598" s="3"/>
      <c r="I1598" s="3"/>
      <c r="J1598" s="3"/>
      <c r="K1598" s="3"/>
      <c r="L1598" s="3"/>
      <c r="M1598" s="3"/>
      <c r="S1598" s="180"/>
      <c r="T1598" s="185"/>
      <c r="U1598" s="186"/>
      <c r="V1598" s="182"/>
      <c r="W1598" s="183"/>
      <c r="X1598" s="187"/>
      <c r="Y1598" s="188"/>
      <c r="Z1598" s="189"/>
    </row>
    <row r="1599" spans="2:26">
      <c r="B1599" s="9"/>
      <c r="C1599" s="3"/>
      <c r="D1599" s="3"/>
      <c r="E1599" s="3"/>
      <c r="F1599" s="3"/>
      <c r="G1599" s="3"/>
      <c r="H1599" s="3"/>
      <c r="I1599" s="3"/>
      <c r="J1599" s="3"/>
      <c r="K1599" s="3"/>
      <c r="L1599" s="3"/>
      <c r="M1599" s="3"/>
      <c r="S1599" s="180"/>
      <c r="T1599" s="185"/>
      <c r="U1599" s="186"/>
      <c r="V1599" s="182"/>
      <c r="W1599" s="183"/>
      <c r="X1599" s="187"/>
      <c r="Y1599" s="188"/>
      <c r="Z1599" s="189"/>
    </row>
    <row r="1600" spans="2:26">
      <c r="B1600" s="9"/>
      <c r="C1600" s="3"/>
      <c r="D1600" s="3"/>
      <c r="E1600" s="3"/>
      <c r="F1600" s="3"/>
      <c r="G1600" s="3"/>
      <c r="H1600" s="3"/>
      <c r="I1600" s="3"/>
      <c r="J1600" s="3"/>
      <c r="K1600" s="3"/>
      <c r="L1600" s="3"/>
      <c r="M1600" s="3"/>
      <c r="S1600" s="180"/>
      <c r="T1600" s="185"/>
      <c r="U1600" s="186"/>
      <c r="V1600" s="182"/>
      <c r="W1600" s="183"/>
      <c r="X1600" s="187"/>
      <c r="Y1600" s="188"/>
      <c r="Z1600" s="189"/>
    </row>
    <row r="1601" spans="2:26">
      <c r="B1601" s="9"/>
      <c r="C1601" s="3"/>
      <c r="D1601" s="3"/>
      <c r="E1601" s="3"/>
      <c r="F1601" s="3"/>
      <c r="G1601" s="3"/>
      <c r="H1601" s="3"/>
      <c r="I1601" s="3"/>
      <c r="J1601" s="3"/>
      <c r="K1601" s="3"/>
      <c r="L1601" s="3"/>
      <c r="M1601" s="3"/>
      <c r="S1601" s="180"/>
      <c r="T1601" s="185"/>
      <c r="U1601" s="186"/>
      <c r="V1601" s="182"/>
      <c r="W1601" s="183"/>
      <c r="X1601" s="187"/>
      <c r="Y1601" s="188"/>
      <c r="Z1601" s="189"/>
    </row>
    <row r="1602" spans="2:26">
      <c r="B1602" s="9"/>
      <c r="C1602" s="3"/>
      <c r="D1602" s="3"/>
      <c r="E1602" s="3"/>
      <c r="F1602" s="3"/>
      <c r="G1602" s="3"/>
      <c r="H1602" s="3"/>
      <c r="I1602" s="3"/>
      <c r="J1602" s="3"/>
      <c r="K1602" s="3"/>
      <c r="L1602" s="3"/>
      <c r="M1602" s="3"/>
      <c r="S1602" s="180"/>
      <c r="T1602" s="185"/>
      <c r="U1602" s="186"/>
      <c r="V1602" s="182"/>
      <c r="W1602" s="183"/>
      <c r="X1602" s="187"/>
      <c r="Y1602" s="188"/>
      <c r="Z1602" s="189"/>
    </row>
    <row r="1603" spans="2:26">
      <c r="B1603" s="9"/>
      <c r="C1603" s="3"/>
      <c r="D1603" s="3"/>
      <c r="E1603" s="3"/>
      <c r="F1603" s="3"/>
      <c r="G1603" s="3"/>
      <c r="H1603" s="3"/>
      <c r="I1603" s="3"/>
      <c r="J1603" s="3"/>
      <c r="K1603" s="3"/>
      <c r="L1603" s="3"/>
      <c r="M1603" s="3"/>
      <c r="S1603" s="180"/>
      <c r="T1603" s="185"/>
      <c r="U1603" s="186"/>
      <c r="V1603" s="182"/>
      <c r="W1603" s="183"/>
      <c r="X1603" s="187"/>
      <c r="Y1603" s="188"/>
      <c r="Z1603" s="189"/>
    </row>
    <row r="1604" spans="2:26">
      <c r="B1604" s="9"/>
      <c r="C1604" s="3"/>
      <c r="D1604" s="3"/>
      <c r="E1604" s="3"/>
      <c r="F1604" s="3"/>
      <c r="G1604" s="3"/>
      <c r="H1604" s="3"/>
      <c r="I1604" s="3"/>
      <c r="J1604" s="3"/>
      <c r="K1604" s="3"/>
      <c r="L1604" s="3"/>
      <c r="M1604" s="3"/>
      <c r="S1604" s="180"/>
      <c r="T1604" s="185"/>
      <c r="U1604" s="186"/>
      <c r="V1604" s="182"/>
      <c r="W1604" s="183"/>
      <c r="X1604" s="187"/>
      <c r="Y1604" s="188"/>
      <c r="Z1604" s="189"/>
    </row>
    <row r="1605" spans="2:26">
      <c r="B1605" s="9"/>
      <c r="C1605" s="3"/>
      <c r="D1605" s="3"/>
      <c r="E1605" s="3"/>
      <c r="F1605" s="3"/>
      <c r="G1605" s="3"/>
      <c r="H1605" s="3"/>
      <c r="I1605" s="3"/>
      <c r="J1605" s="3"/>
      <c r="K1605" s="3"/>
      <c r="L1605" s="3"/>
      <c r="M1605" s="3"/>
      <c r="S1605" s="180"/>
      <c r="T1605" s="185"/>
      <c r="U1605" s="186"/>
      <c r="V1605" s="182"/>
      <c r="W1605" s="183"/>
      <c r="X1605" s="187"/>
      <c r="Y1605" s="188"/>
      <c r="Z1605" s="189"/>
    </row>
    <row r="1606" spans="2:26">
      <c r="B1606" s="9"/>
      <c r="C1606" s="3"/>
      <c r="D1606" s="3"/>
      <c r="E1606" s="3"/>
      <c r="F1606" s="3"/>
      <c r="G1606" s="3"/>
      <c r="H1606" s="3"/>
      <c r="I1606" s="3"/>
      <c r="J1606" s="3"/>
      <c r="K1606" s="3"/>
      <c r="L1606" s="3"/>
      <c r="M1606" s="3"/>
      <c r="S1606" s="180"/>
      <c r="T1606" s="185"/>
      <c r="U1606" s="186"/>
      <c r="V1606" s="182"/>
      <c r="W1606" s="183"/>
      <c r="X1606" s="187"/>
      <c r="Y1606" s="188"/>
      <c r="Z1606" s="189"/>
    </row>
    <row r="1607" spans="2:26">
      <c r="B1607" s="9"/>
      <c r="C1607" s="3"/>
      <c r="D1607" s="3"/>
      <c r="E1607" s="3"/>
      <c r="F1607" s="3"/>
      <c r="G1607" s="3"/>
      <c r="H1607" s="3"/>
      <c r="I1607" s="3"/>
      <c r="J1607" s="3"/>
      <c r="K1607" s="3"/>
      <c r="L1607" s="3"/>
      <c r="M1607" s="3"/>
      <c r="S1607" s="180"/>
      <c r="T1607" s="185"/>
      <c r="U1607" s="186"/>
      <c r="V1607" s="182"/>
      <c r="W1607" s="183"/>
      <c r="X1607" s="187"/>
      <c r="Y1607" s="188"/>
      <c r="Z1607" s="189"/>
    </row>
    <row r="1608" spans="2:26">
      <c r="B1608" s="9"/>
      <c r="C1608" s="3"/>
      <c r="D1608" s="3"/>
      <c r="E1608" s="3"/>
      <c r="F1608" s="3"/>
      <c r="G1608" s="3"/>
      <c r="H1608" s="3"/>
      <c r="I1608" s="3"/>
      <c r="J1608" s="3"/>
      <c r="K1608" s="3"/>
      <c r="L1608" s="3"/>
      <c r="M1608" s="3"/>
      <c r="S1608" s="180"/>
      <c r="T1608" s="185"/>
      <c r="U1608" s="186"/>
      <c r="V1608" s="182"/>
      <c r="W1608" s="183"/>
      <c r="X1608" s="187"/>
      <c r="Y1608" s="188"/>
      <c r="Z1608" s="189"/>
    </row>
    <row r="1609" spans="2:26">
      <c r="B1609" s="9"/>
      <c r="C1609" s="3"/>
      <c r="D1609" s="3"/>
      <c r="E1609" s="3"/>
      <c r="F1609" s="3"/>
      <c r="G1609" s="3"/>
      <c r="H1609" s="3"/>
      <c r="I1609" s="3"/>
      <c r="J1609" s="3"/>
      <c r="K1609" s="3"/>
      <c r="L1609" s="3"/>
      <c r="M1609" s="3"/>
      <c r="S1609" s="180"/>
      <c r="T1609" s="185"/>
      <c r="U1609" s="186"/>
      <c r="V1609" s="182"/>
      <c r="W1609" s="183"/>
      <c r="X1609" s="187"/>
      <c r="Y1609" s="188"/>
      <c r="Z1609" s="189"/>
    </row>
    <row r="1610" spans="2:26">
      <c r="B1610" s="9"/>
      <c r="C1610" s="3"/>
      <c r="D1610" s="3"/>
      <c r="E1610" s="3"/>
      <c r="F1610" s="3"/>
      <c r="G1610" s="3"/>
      <c r="H1610" s="3"/>
      <c r="I1610" s="3"/>
      <c r="J1610" s="3"/>
      <c r="K1610" s="3"/>
      <c r="L1610" s="3"/>
      <c r="M1610" s="3"/>
      <c r="S1610" s="180"/>
      <c r="T1610" s="185"/>
      <c r="U1610" s="186"/>
      <c r="V1610" s="182"/>
      <c r="W1610" s="183"/>
      <c r="X1610" s="187"/>
      <c r="Y1610" s="188"/>
      <c r="Z1610" s="189"/>
    </row>
    <row r="1611" spans="2:26">
      <c r="B1611" s="9"/>
      <c r="C1611" s="3"/>
      <c r="D1611" s="3"/>
      <c r="E1611" s="3"/>
      <c r="F1611" s="3"/>
      <c r="G1611" s="3"/>
      <c r="H1611" s="3"/>
      <c r="I1611" s="3"/>
      <c r="J1611" s="3"/>
      <c r="K1611" s="3"/>
      <c r="L1611" s="3"/>
      <c r="M1611" s="3"/>
      <c r="S1611" s="180"/>
      <c r="T1611" s="185"/>
      <c r="U1611" s="186"/>
      <c r="V1611" s="182"/>
      <c r="W1611" s="183"/>
      <c r="X1611" s="187"/>
      <c r="Y1611" s="188"/>
      <c r="Z1611" s="189"/>
    </row>
    <row r="1612" spans="2:26">
      <c r="B1612" s="9"/>
      <c r="C1612" s="3"/>
      <c r="D1612" s="3"/>
      <c r="E1612" s="3"/>
      <c r="F1612" s="3"/>
      <c r="G1612" s="3"/>
      <c r="H1612" s="3"/>
      <c r="I1612" s="3"/>
      <c r="J1612" s="3"/>
      <c r="K1612" s="3"/>
      <c r="L1612" s="3"/>
      <c r="M1612" s="3"/>
      <c r="S1612" s="180"/>
      <c r="T1612" s="185"/>
      <c r="U1612" s="186"/>
      <c r="V1612" s="182"/>
      <c r="W1612" s="183"/>
      <c r="X1612" s="187"/>
      <c r="Y1612" s="188"/>
      <c r="Z1612" s="189"/>
    </row>
    <row r="1613" spans="2:26">
      <c r="B1613" s="9"/>
      <c r="C1613" s="3"/>
      <c r="D1613" s="3"/>
      <c r="E1613" s="3"/>
      <c r="F1613" s="3"/>
      <c r="G1613" s="3"/>
      <c r="H1613" s="3"/>
      <c r="I1613" s="3"/>
      <c r="J1613" s="3"/>
      <c r="K1613" s="3"/>
      <c r="L1613" s="3"/>
      <c r="M1613" s="3"/>
      <c r="S1613" s="180"/>
      <c r="T1613" s="185"/>
      <c r="U1613" s="186"/>
      <c r="V1613" s="182"/>
      <c r="W1613" s="183"/>
      <c r="X1613" s="187"/>
      <c r="Y1613" s="188"/>
      <c r="Z1613" s="189"/>
    </row>
    <row r="1614" spans="2:26">
      <c r="B1614" s="9"/>
      <c r="C1614" s="3"/>
      <c r="D1614" s="3"/>
      <c r="E1614" s="3"/>
      <c r="F1614" s="3"/>
      <c r="G1614" s="3"/>
      <c r="H1614" s="3"/>
      <c r="I1614" s="3"/>
      <c r="J1614" s="3"/>
      <c r="K1614" s="3"/>
      <c r="L1614" s="3"/>
      <c r="M1614" s="3"/>
      <c r="S1614" s="180"/>
      <c r="T1614" s="185"/>
      <c r="U1614" s="186"/>
      <c r="V1614" s="182"/>
      <c r="W1614" s="183"/>
      <c r="X1614" s="187"/>
      <c r="Y1614" s="188"/>
      <c r="Z1614" s="189"/>
    </row>
    <row r="1615" spans="2:26">
      <c r="B1615" s="9"/>
      <c r="C1615" s="3"/>
      <c r="D1615" s="3"/>
      <c r="E1615" s="3"/>
      <c r="F1615" s="3"/>
      <c r="G1615" s="3"/>
      <c r="H1615" s="3"/>
      <c r="I1615" s="3"/>
      <c r="J1615" s="3"/>
      <c r="K1615" s="3"/>
      <c r="L1615" s="3"/>
      <c r="M1615" s="3"/>
      <c r="S1615" s="180"/>
      <c r="T1615" s="185"/>
      <c r="U1615" s="186"/>
      <c r="V1615" s="182"/>
      <c r="W1615" s="183"/>
      <c r="X1615" s="187"/>
      <c r="Y1615" s="188"/>
      <c r="Z1615" s="189"/>
    </row>
    <row r="1616" spans="2:26">
      <c r="B1616" s="9"/>
      <c r="C1616" s="3"/>
      <c r="D1616" s="3"/>
      <c r="E1616" s="3"/>
      <c r="F1616" s="3"/>
      <c r="G1616" s="3"/>
      <c r="H1616" s="3"/>
      <c r="I1616" s="3"/>
      <c r="J1616" s="3"/>
      <c r="K1616" s="3"/>
      <c r="L1616" s="3"/>
      <c r="M1616" s="3"/>
      <c r="S1616" s="180"/>
      <c r="T1616" s="185"/>
      <c r="U1616" s="186"/>
      <c r="V1616" s="182"/>
      <c r="W1616" s="183"/>
      <c r="X1616" s="187"/>
      <c r="Y1616" s="188"/>
      <c r="Z1616" s="189"/>
    </row>
    <row r="1617" spans="2:26">
      <c r="B1617" s="9"/>
      <c r="C1617" s="3"/>
      <c r="D1617" s="3"/>
      <c r="E1617" s="3"/>
      <c r="F1617" s="3"/>
      <c r="G1617" s="3"/>
      <c r="H1617" s="3"/>
      <c r="I1617" s="3"/>
      <c r="J1617" s="3"/>
      <c r="K1617" s="3"/>
      <c r="L1617" s="3"/>
      <c r="M1617" s="3"/>
      <c r="S1617" s="180"/>
      <c r="T1617" s="185"/>
      <c r="U1617" s="186"/>
      <c r="V1617" s="182"/>
      <c r="W1617" s="183"/>
      <c r="X1617" s="187"/>
      <c r="Y1617" s="188"/>
      <c r="Z1617" s="189"/>
    </row>
    <row r="1618" spans="2:26">
      <c r="B1618" s="9"/>
      <c r="C1618" s="3"/>
      <c r="D1618" s="3"/>
      <c r="E1618" s="3"/>
      <c r="F1618" s="3"/>
      <c r="G1618" s="3"/>
      <c r="H1618" s="3"/>
      <c r="I1618" s="3"/>
      <c r="J1618" s="3"/>
      <c r="K1618" s="3"/>
      <c r="L1618" s="3"/>
      <c r="M1618" s="3"/>
      <c r="S1618" s="180"/>
      <c r="T1618" s="185"/>
      <c r="U1618" s="186"/>
      <c r="V1618" s="182"/>
      <c r="W1618" s="183"/>
      <c r="X1618" s="187"/>
      <c r="Y1618" s="188"/>
      <c r="Z1618" s="189"/>
    </row>
    <row r="1619" spans="2:26">
      <c r="B1619" s="9"/>
      <c r="C1619" s="3"/>
      <c r="D1619" s="3"/>
      <c r="E1619" s="3"/>
      <c r="F1619" s="3"/>
      <c r="G1619" s="3"/>
      <c r="H1619" s="3"/>
      <c r="I1619" s="3"/>
      <c r="J1619" s="3"/>
      <c r="K1619" s="3"/>
      <c r="L1619" s="3"/>
      <c r="M1619" s="3"/>
      <c r="S1619" s="180"/>
      <c r="T1619" s="185"/>
      <c r="U1619" s="186"/>
      <c r="V1619" s="182"/>
      <c r="W1619" s="183"/>
      <c r="X1619" s="187"/>
      <c r="Y1619" s="188"/>
      <c r="Z1619" s="189"/>
    </row>
    <row r="1620" spans="2:26">
      <c r="B1620" s="9"/>
      <c r="C1620" s="3"/>
      <c r="D1620" s="3"/>
      <c r="E1620" s="3"/>
      <c r="F1620" s="3"/>
      <c r="G1620" s="3"/>
      <c r="H1620" s="3"/>
      <c r="I1620" s="3"/>
      <c r="J1620" s="3"/>
      <c r="K1620" s="3"/>
      <c r="L1620" s="3"/>
      <c r="M1620" s="3"/>
      <c r="S1620" s="180"/>
      <c r="T1620" s="185"/>
      <c r="U1620" s="186"/>
      <c r="V1620" s="182"/>
      <c r="W1620" s="183"/>
      <c r="X1620" s="187"/>
      <c r="Y1620" s="188"/>
      <c r="Z1620" s="189"/>
    </row>
    <row r="1621" spans="2:26">
      <c r="B1621" s="9"/>
      <c r="C1621" s="3"/>
      <c r="D1621" s="3"/>
      <c r="E1621" s="3"/>
      <c r="F1621" s="3"/>
      <c r="G1621" s="3"/>
      <c r="H1621" s="3"/>
      <c r="I1621" s="3"/>
      <c r="J1621" s="3"/>
      <c r="K1621" s="3"/>
      <c r="L1621" s="3"/>
      <c r="M1621" s="3"/>
      <c r="S1621" s="180"/>
      <c r="T1621" s="185"/>
      <c r="U1621" s="186"/>
      <c r="V1621" s="182"/>
      <c r="W1621" s="183"/>
      <c r="X1621" s="187"/>
      <c r="Y1621" s="188"/>
      <c r="Z1621" s="189"/>
    </row>
    <row r="1622" spans="2:26">
      <c r="B1622" s="9"/>
      <c r="C1622" s="3"/>
      <c r="D1622" s="3"/>
      <c r="E1622" s="3"/>
      <c r="F1622" s="3"/>
      <c r="G1622" s="3"/>
      <c r="H1622" s="3"/>
      <c r="I1622" s="3"/>
      <c r="J1622" s="3"/>
      <c r="K1622" s="3"/>
      <c r="L1622" s="3"/>
      <c r="M1622" s="3"/>
      <c r="S1622" s="180"/>
      <c r="T1622" s="185"/>
      <c r="U1622" s="186"/>
      <c r="V1622" s="182"/>
      <c r="W1622" s="183"/>
      <c r="X1622" s="187"/>
      <c r="Y1622" s="188"/>
      <c r="Z1622" s="189"/>
    </row>
    <row r="1623" spans="2:26">
      <c r="B1623" s="9"/>
      <c r="C1623" s="3"/>
      <c r="D1623" s="3"/>
      <c r="E1623" s="3"/>
      <c r="F1623" s="3"/>
      <c r="G1623" s="3"/>
      <c r="H1623" s="3"/>
      <c r="I1623" s="3"/>
      <c r="J1623" s="3"/>
      <c r="K1623" s="3"/>
      <c r="L1623" s="3"/>
      <c r="M1623" s="3"/>
      <c r="S1623" s="180"/>
      <c r="T1623" s="185"/>
      <c r="U1623" s="186"/>
      <c r="V1623" s="182"/>
      <c r="W1623" s="183"/>
      <c r="X1623" s="187"/>
      <c r="Y1623" s="188"/>
      <c r="Z1623" s="189"/>
    </row>
    <row r="1624" spans="2:26">
      <c r="B1624" s="9"/>
      <c r="C1624" s="3"/>
      <c r="D1624" s="3"/>
      <c r="E1624" s="3"/>
      <c r="F1624" s="3"/>
      <c r="G1624" s="3"/>
      <c r="H1624" s="3"/>
      <c r="I1624" s="3"/>
      <c r="J1624" s="3"/>
      <c r="K1624" s="3"/>
      <c r="L1624" s="3"/>
      <c r="M1624" s="3"/>
      <c r="S1624" s="180"/>
      <c r="T1624" s="185"/>
      <c r="U1624" s="186"/>
      <c r="V1624" s="182"/>
      <c r="W1624" s="183"/>
      <c r="X1624" s="187"/>
      <c r="Y1624" s="188"/>
      <c r="Z1624" s="189"/>
    </row>
    <row r="1625" spans="2:26">
      <c r="B1625" s="9"/>
      <c r="C1625" s="3"/>
      <c r="D1625" s="3"/>
      <c r="E1625" s="3"/>
      <c r="F1625" s="3"/>
      <c r="G1625" s="3"/>
      <c r="H1625" s="3"/>
      <c r="I1625" s="3"/>
      <c r="J1625" s="3"/>
      <c r="K1625" s="3"/>
      <c r="L1625" s="3"/>
      <c r="M1625" s="3"/>
      <c r="S1625" s="180"/>
      <c r="T1625" s="185"/>
      <c r="U1625" s="186"/>
      <c r="V1625" s="182"/>
      <c r="W1625" s="183"/>
      <c r="X1625" s="187"/>
      <c r="Y1625" s="188"/>
      <c r="Z1625" s="189"/>
    </row>
    <row r="1626" spans="2:26">
      <c r="B1626" s="9"/>
      <c r="C1626" s="3"/>
      <c r="D1626" s="3"/>
      <c r="E1626" s="3"/>
      <c r="F1626" s="3"/>
      <c r="G1626" s="3"/>
      <c r="H1626" s="3"/>
      <c r="I1626" s="3"/>
      <c r="J1626" s="3"/>
      <c r="K1626" s="3"/>
      <c r="L1626" s="3"/>
      <c r="M1626" s="3"/>
      <c r="S1626" s="180"/>
      <c r="T1626" s="185"/>
      <c r="U1626" s="186"/>
      <c r="V1626" s="182"/>
      <c r="W1626" s="183"/>
      <c r="X1626" s="187"/>
      <c r="Y1626" s="188"/>
      <c r="Z1626" s="189"/>
    </row>
    <row r="1627" spans="2:26">
      <c r="B1627" s="9"/>
      <c r="C1627" s="3"/>
      <c r="D1627" s="3"/>
      <c r="E1627" s="3"/>
      <c r="F1627" s="3"/>
      <c r="G1627" s="3"/>
      <c r="H1627" s="3"/>
      <c r="I1627" s="3"/>
      <c r="J1627" s="3"/>
      <c r="K1627" s="3"/>
      <c r="L1627" s="3"/>
      <c r="M1627" s="3"/>
      <c r="S1627" s="180"/>
      <c r="T1627" s="185"/>
      <c r="U1627" s="186"/>
      <c r="V1627" s="182"/>
      <c r="W1627" s="183"/>
      <c r="X1627" s="187"/>
      <c r="Y1627" s="188"/>
      <c r="Z1627" s="189"/>
    </row>
    <row r="1628" spans="2:26">
      <c r="B1628" s="9"/>
      <c r="C1628" s="3"/>
      <c r="D1628" s="3"/>
      <c r="E1628" s="3"/>
      <c r="F1628" s="3"/>
      <c r="G1628" s="3"/>
      <c r="H1628" s="3"/>
      <c r="I1628" s="3"/>
      <c r="J1628" s="3"/>
      <c r="K1628" s="3"/>
      <c r="L1628" s="3"/>
      <c r="M1628" s="3"/>
      <c r="S1628" s="180"/>
      <c r="T1628" s="185"/>
      <c r="U1628" s="186"/>
      <c r="V1628" s="182"/>
      <c r="W1628" s="183"/>
      <c r="X1628" s="187"/>
      <c r="Y1628" s="188"/>
      <c r="Z1628" s="189"/>
    </row>
    <row r="1629" spans="2:26">
      <c r="B1629" s="9"/>
      <c r="C1629" s="3"/>
      <c r="D1629" s="3"/>
      <c r="E1629" s="3"/>
      <c r="F1629" s="3"/>
      <c r="G1629" s="3"/>
      <c r="H1629" s="3"/>
      <c r="I1629" s="3"/>
      <c r="J1629" s="3"/>
      <c r="K1629" s="3"/>
      <c r="L1629" s="3"/>
      <c r="M1629" s="3"/>
      <c r="S1629" s="180"/>
      <c r="T1629" s="185"/>
      <c r="U1629" s="186"/>
      <c r="V1629" s="182"/>
      <c r="W1629" s="183"/>
      <c r="X1629" s="187"/>
      <c r="Y1629" s="188"/>
      <c r="Z1629" s="189"/>
    </row>
    <row r="1630" spans="2:26">
      <c r="B1630" s="9"/>
      <c r="C1630" s="3"/>
      <c r="D1630" s="3"/>
      <c r="E1630" s="3"/>
      <c r="F1630" s="3"/>
      <c r="G1630" s="3"/>
      <c r="H1630" s="3"/>
      <c r="I1630" s="3"/>
      <c r="J1630" s="3"/>
      <c r="K1630" s="3"/>
      <c r="L1630" s="3"/>
      <c r="M1630" s="3"/>
      <c r="S1630" s="180"/>
      <c r="T1630" s="185"/>
      <c r="U1630" s="186"/>
      <c r="V1630" s="182"/>
      <c r="W1630" s="183"/>
      <c r="X1630" s="187"/>
      <c r="Y1630" s="188"/>
      <c r="Z1630" s="189"/>
    </row>
    <row r="1631" spans="2:26">
      <c r="B1631" s="9"/>
      <c r="C1631" s="3"/>
      <c r="D1631" s="3"/>
      <c r="E1631" s="3"/>
      <c r="F1631" s="3"/>
      <c r="G1631" s="3"/>
      <c r="H1631" s="3"/>
      <c r="I1631" s="3"/>
      <c r="J1631" s="3"/>
      <c r="K1631" s="3"/>
      <c r="L1631" s="3"/>
      <c r="M1631" s="3"/>
      <c r="S1631" s="180"/>
      <c r="T1631" s="185"/>
      <c r="U1631" s="186"/>
      <c r="V1631" s="182"/>
      <c r="W1631" s="183"/>
      <c r="X1631" s="187"/>
      <c r="Y1631" s="188"/>
      <c r="Z1631" s="189"/>
    </row>
    <row r="1632" spans="2:26">
      <c r="B1632" s="9"/>
      <c r="C1632" s="3"/>
      <c r="D1632" s="3"/>
      <c r="E1632" s="3"/>
      <c r="F1632" s="3"/>
      <c r="G1632" s="3"/>
      <c r="H1632" s="3"/>
      <c r="I1632" s="3"/>
      <c r="J1632" s="3"/>
      <c r="K1632" s="3"/>
      <c r="L1632" s="3"/>
      <c r="M1632" s="3"/>
      <c r="S1632" s="180"/>
      <c r="T1632" s="185"/>
      <c r="U1632" s="186"/>
      <c r="V1632" s="182"/>
      <c r="W1632" s="183"/>
      <c r="X1632" s="187"/>
      <c r="Y1632" s="188"/>
      <c r="Z1632" s="189"/>
    </row>
    <row r="1633" spans="1:26">
      <c r="B1633" s="9"/>
      <c r="C1633" s="3"/>
      <c r="D1633" s="3"/>
      <c r="E1633" s="3"/>
      <c r="F1633" s="3"/>
      <c r="G1633" s="3"/>
      <c r="H1633" s="3"/>
      <c r="I1633" s="3"/>
      <c r="J1633" s="3"/>
      <c r="K1633" s="3"/>
      <c r="L1633" s="3"/>
      <c r="M1633" s="3"/>
      <c r="S1633" s="180"/>
      <c r="T1633" s="185"/>
      <c r="U1633" s="186"/>
      <c r="V1633" s="182"/>
      <c r="W1633" s="183"/>
      <c r="X1633" s="187"/>
      <c r="Y1633" s="188"/>
      <c r="Z1633" s="189"/>
    </row>
    <row r="1634" spans="1:26">
      <c r="B1634" s="9"/>
      <c r="C1634" s="3"/>
      <c r="D1634" s="3"/>
      <c r="E1634" s="3"/>
      <c r="F1634" s="3"/>
      <c r="G1634" s="3"/>
      <c r="H1634" s="3"/>
      <c r="I1634" s="3"/>
      <c r="J1634" s="3"/>
      <c r="K1634" s="3"/>
      <c r="L1634" s="3"/>
      <c r="M1634" s="3"/>
      <c r="S1634" s="180"/>
      <c r="T1634" s="185"/>
      <c r="U1634" s="186"/>
      <c r="V1634" s="182"/>
      <c r="W1634" s="183"/>
      <c r="X1634" s="187"/>
      <c r="Y1634" s="188"/>
      <c r="Z1634" s="189"/>
    </row>
    <row r="1635" spans="1:26">
      <c r="B1635" s="9"/>
      <c r="C1635" s="3"/>
      <c r="D1635" s="3"/>
      <c r="E1635" s="3"/>
      <c r="F1635" s="3"/>
      <c r="G1635" s="3"/>
      <c r="H1635" s="3"/>
      <c r="I1635" s="3"/>
      <c r="J1635" s="3"/>
      <c r="K1635" s="3"/>
      <c r="L1635" s="3"/>
      <c r="M1635" s="3"/>
      <c r="S1635" s="180"/>
      <c r="T1635" s="185"/>
      <c r="U1635" s="186"/>
      <c r="V1635" s="182"/>
      <c r="W1635" s="183"/>
      <c r="X1635" s="187"/>
      <c r="Y1635" s="188"/>
      <c r="Z1635" s="189"/>
    </row>
    <row r="1636" spans="1:26">
      <c r="B1636" s="9"/>
      <c r="C1636" s="3"/>
      <c r="D1636" s="3"/>
      <c r="E1636" s="3"/>
      <c r="F1636" s="3"/>
      <c r="G1636" s="3"/>
      <c r="H1636" s="3"/>
      <c r="I1636" s="3"/>
      <c r="J1636" s="3"/>
      <c r="K1636" s="3"/>
      <c r="L1636" s="3"/>
      <c r="M1636" s="3"/>
      <c r="S1636" s="180"/>
      <c r="T1636" s="185"/>
      <c r="U1636" s="186"/>
      <c r="V1636" s="182"/>
      <c r="W1636" s="183"/>
      <c r="X1636" s="187"/>
      <c r="Y1636" s="188"/>
      <c r="Z1636" s="189"/>
    </row>
    <row r="1637" spans="1:26">
      <c r="B1637" s="9"/>
      <c r="C1637" s="3"/>
      <c r="D1637" s="3"/>
      <c r="E1637" s="3"/>
      <c r="F1637" s="3"/>
      <c r="G1637" s="3"/>
      <c r="H1637" s="3"/>
      <c r="I1637" s="3"/>
      <c r="J1637" s="3"/>
      <c r="K1637" s="3"/>
      <c r="L1637" s="3"/>
      <c r="M1637" s="3"/>
      <c r="S1637" s="180"/>
      <c r="T1637" s="185"/>
      <c r="U1637" s="186"/>
      <c r="V1637" s="182"/>
      <c r="W1637" s="183"/>
      <c r="X1637" s="187"/>
      <c r="Y1637" s="188"/>
      <c r="Z1637" s="189"/>
    </row>
    <row r="1638" spans="1:26">
      <c r="B1638" s="9"/>
      <c r="C1638" s="3"/>
      <c r="D1638" s="3"/>
      <c r="E1638" s="3"/>
      <c r="F1638" s="3"/>
      <c r="G1638" s="3"/>
      <c r="H1638" s="3"/>
      <c r="I1638" s="3"/>
      <c r="J1638" s="3"/>
      <c r="K1638" s="3"/>
      <c r="L1638" s="3"/>
      <c r="M1638" s="3"/>
      <c r="S1638" s="180"/>
      <c r="T1638" s="185"/>
      <c r="U1638" s="186"/>
      <c r="V1638" s="182"/>
      <c r="W1638" s="183"/>
      <c r="X1638" s="187"/>
      <c r="Y1638" s="188"/>
      <c r="Z1638" s="189"/>
    </row>
    <row r="1639" spans="1:26">
      <c r="B1639" s="9"/>
      <c r="C1639" s="3"/>
      <c r="D1639" s="3"/>
      <c r="E1639" s="3"/>
      <c r="F1639" s="3"/>
      <c r="G1639" s="3"/>
      <c r="H1639" s="3"/>
      <c r="I1639" s="3"/>
      <c r="J1639" s="3"/>
      <c r="K1639" s="3"/>
      <c r="L1639" s="3"/>
      <c r="M1639" s="3"/>
      <c r="S1639" s="180"/>
      <c r="T1639" s="185"/>
      <c r="U1639" s="186"/>
      <c r="V1639" s="182"/>
      <c r="W1639" s="183"/>
      <c r="X1639" s="187"/>
      <c r="Y1639" s="188"/>
      <c r="Z1639" s="189"/>
    </row>
    <row r="1640" spans="1:26">
      <c r="B1640" s="9"/>
      <c r="C1640" s="3"/>
      <c r="D1640" s="3"/>
      <c r="E1640" s="3"/>
      <c r="F1640" s="3"/>
      <c r="G1640" s="3"/>
      <c r="H1640" s="3"/>
      <c r="I1640" s="3"/>
      <c r="J1640" s="3"/>
      <c r="K1640" s="3"/>
      <c r="L1640" s="3"/>
      <c r="M1640" s="3"/>
      <c r="S1640" s="180"/>
      <c r="T1640" s="185"/>
      <c r="U1640" s="186"/>
      <c r="V1640" s="182"/>
      <c r="W1640" s="183"/>
      <c r="X1640" s="187"/>
      <c r="Y1640" s="188"/>
      <c r="Z1640" s="189"/>
    </row>
    <row r="1641" spans="1:26">
      <c r="B1641" s="9"/>
      <c r="C1641" s="3"/>
      <c r="D1641" s="3"/>
      <c r="E1641" s="3"/>
      <c r="F1641" s="3"/>
      <c r="G1641" s="3"/>
      <c r="H1641" s="3"/>
      <c r="I1641" s="3"/>
      <c r="J1641" s="3"/>
      <c r="K1641" s="3"/>
      <c r="L1641" s="3"/>
      <c r="M1641" s="3"/>
      <c r="S1641" s="180"/>
      <c r="T1641" s="185"/>
      <c r="U1641" s="186"/>
      <c r="V1641" s="182"/>
      <c r="W1641" s="183"/>
      <c r="X1641" s="187"/>
      <c r="Y1641" s="188"/>
      <c r="Z1641" s="189"/>
    </row>
    <row r="1642" spans="1:26">
      <c r="B1642" s="9"/>
      <c r="C1642" s="3"/>
      <c r="D1642" s="3"/>
      <c r="E1642" s="3"/>
      <c r="F1642" s="3"/>
      <c r="G1642" s="3"/>
      <c r="H1642" s="3"/>
      <c r="I1642" s="3"/>
      <c r="J1642" s="3"/>
      <c r="K1642" s="3"/>
      <c r="L1642" s="3"/>
      <c r="M1642" s="3"/>
      <c r="S1642" s="180"/>
      <c r="T1642" s="185"/>
      <c r="U1642" s="186"/>
      <c r="V1642" s="182"/>
      <c r="W1642" s="183"/>
      <c r="X1642" s="187"/>
      <c r="Y1642" s="188"/>
      <c r="Z1642" s="189"/>
    </row>
    <row r="1643" spans="1:26">
      <c r="B1643" s="9"/>
      <c r="C1643" s="3"/>
      <c r="D1643" s="3"/>
      <c r="E1643" s="3"/>
      <c r="F1643" s="3"/>
      <c r="G1643" s="3"/>
      <c r="H1643" s="3"/>
      <c r="I1643" s="3"/>
      <c r="J1643" s="3"/>
      <c r="K1643" s="3"/>
      <c r="L1643" s="3"/>
      <c r="M1643" s="3"/>
      <c r="S1643" s="180"/>
      <c r="T1643" s="185"/>
      <c r="U1643" s="186"/>
      <c r="V1643" s="182"/>
      <c r="W1643" s="183"/>
      <c r="X1643" s="187"/>
      <c r="Y1643" s="188"/>
      <c r="Z1643" s="189"/>
    </row>
    <row r="1644" spans="1:26">
      <c r="A1644" s="48"/>
      <c r="B1644" s="9"/>
      <c r="C1644" s="3"/>
      <c r="D1644" s="3"/>
      <c r="E1644" s="3"/>
      <c r="F1644" s="3"/>
      <c r="G1644" s="3"/>
      <c r="H1644" s="3"/>
      <c r="I1644" s="3"/>
      <c r="J1644" s="3"/>
      <c r="K1644" s="3"/>
      <c r="L1644" s="3"/>
      <c r="M1644" s="3"/>
      <c r="S1644" s="180"/>
      <c r="T1644" s="185"/>
      <c r="U1644" s="186"/>
      <c r="V1644" s="182"/>
      <c r="W1644" s="183"/>
      <c r="X1644" s="187"/>
      <c r="Y1644" s="188"/>
      <c r="Z1644" s="189"/>
    </row>
    <row r="1645" spans="1:26">
      <c r="A1645" s="48"/>
      <c r="B1645" s="9"/>
      <c r="C1645" s="3"/>
      <c r="D1645" s="3"/>
      <c r="E1645" s="3"/>
      <c r="F1645" s="3"/>
      <c r="G1645" s="3"/>
      <c r="H1645" s="3"/>
      <c r="I1645" s="3"/>
      <c r="J1645" s="3"/>
      <c r="K1645" s="3"/>
      <c r="L1645" s="3"/>
      <c r="M1645" s="3"/>
      <c r="S1645" s="180"/>
      <c r="T1645" s="185"/>
      <c r="U1645" s="186"/>
      <c r="V1645" s="182"/>
      <c r="W1645" s="183"/>
      <c r="X1645" s="187"/>
      <c r="Y1645" s="188"/>
      <c r="Z1645" s="189"/>
    </row>
    <row r="1646" spans="1:26">
      <c r="A1646" s="48"/>
      <c r="B1646" s="9"/>
      <c r="C1646" s="3"/>
      <c r="D1646" s="3"/>
      <c r="E1646" s="3"/>
      <c r="F1646" s="3"/>
      <c r="G1646" s="3"/>
      <c r="H1646" s="3"/>
      <c r="I1646" s="3"/>
      <c r="J1646" s="3"/>
      <c r="K1646" s="3"/>
      <c r="L1646" s="3"/>
      <c r="M1646" s="3"/>
      <c r="S1646" s="180"/>
      <c r="T1646" s="185"/>
      <c r="U1646" s="186"/>
      <c r="V1646" s="182"/>
      <c r="W1646" s="183"/>
      <c r="X1646" s="187"/>
      <c r="Y1646" s="188"/>
      <c r="Z1646" s="189"/>
    </row>
    <row r="1647" spans="1:26">
      <c r="A1647" s="48"/>
      <c r="B1647" s="9"/>
      <c r="C1647" s="3"/>
      <c r="D1647" s="3"/>
      <c r="E1647" s="3"/>
      <c r="F1647" s="3"/>
      <c r="G1647" s="3"/>
      <c r="H1647" s="3"/>
      <c r="I1647" s="3"/>
      <c r="J1647" s="3"/>
      <c r="K1647" s="3"/>
      <c r="L1647" s="3"/>
      <c r="M1647" s="3"/>
      <c r="S1647" s="180"/>
      <c r="T1647" s="185"/>
      <c r="U1647" s="186"/>
      <c r="V1647" s="182"/>
      <c r="W1647" s="183"/>
      <c r="X1647" s="187"/>
      <c r="Y1647" s="188"/>
      <c r="Z1647" s="189"/>
    </row>
    <row r="1648" spans="1:26">
      <c r="A1648" s="48"/>
      <c r="B1648" s="9"/>
      <c r="C1648" s="3"/>
      <c r="D1648" s="3"/>
      <c r="E1648" s="3"/>
      <c r="F1648" s="3"/>
      <c r="G1648" s="3"/>
      <c r="H1648" s="3"/>
      <c r="I1648" s="3"/>
      <c r="J1648" s="3"/>
      <c r="K1648" s="3"/>
      <c r="L1648" s="3"/>
      <c r="M1648" s="3"/>
      <c r="S1648" s="180"/>
      <c r="T1648" s="185"/>
      <c r="U1648" s="186"/>
      <c r="V1648" s="182"/>
      <c r="W1648" s="183"/>
      <c r="X1648" s="187"/>
      <c r="Y1648" s="188"/>
      <c r="Z1648" s="189"/>
    </row>
    <row r="1649" spans="1:26">
      <c r="A1649" s="48"/>
      <c r="B1649" s="9"/>
      <c r="C1649" s="3"/>
      <c r="D1649" s="3"/>
      <c r="E1649" s="3"/>
      <c r="F1649" s="3"/>
      <c r="G1649" s="3"/>
      <c r="H1649" s="3"/>
      <c r="I1649" s="3"/>
      <c r="J1649" s="3"/>
      <c r="K1649" s="3"/>
      <c r="L1649" s="3"/>
      <c r="M1649" s="3"/>
      <c r="S1649" s="180"/>
      <c r="T1649" s="185"/>
      <c r="U1649" s="186"/>
      <c r="V1649" s="182"/>
      <c r="W1649" s="183"/>
      <c r="X1649" s="187"/>
      <c r="Y1649" s="188"/>
      <c r="Z1649" s="189"/>
    </row>
    <row r="1650" spans="1:26">
      <c r="A1650" s="48"/>
      <c r="B1650" s="9"/>
      <c r="C1650" s="3"/>
      <c r="D1650" s="3"/>
      <c r="E1650" s="3"/>
      <c r="F1650" s="3"/>
      <c r="G1650" s="3"/>
      <c r="H1650" s="3"/>
      <c r="I1650" s="3"/>
      <c r="J1650" s="3"/>
      <c r="K1650" s="3"/>
      <c r="L1650" s="3"/>
      <c r="M1650" s="3"/>
      <c r="S1650" s="180"/>
      <c r="T1650" s="185"/>
      <c r="U1650" s="186"/>
      <c r="V1650" s="182"/>
      <c r="W1650" s="183"/>
      <c r="X1650" s="187"/>
      <c r="Y1650" s="188"/>
      <c r="Z1650" s="189"/>
    </row>
    <row r="1651" spans="1:26">
      <c r="A1651" s="48"/>
      <c r="B1651" s="9"/>
      <c r="C1651" s="3"/>
      <c r="D1651" s="3"/>
      <c r="E1651" s="3"/>
      <c r="F1651" s="3"/>
      <c r="G1651" s="3"/>
      <c r="H1651" s="3"/>
      <c r="I1651" s="3"/>
      <c r="J1651" s="3"/>
      <c r="K1651" s="3"/>
      <c r="L1651" s="3"/>
      <c r="M1651" s="3"/>
      <c r="S1651" s="180"/>
      <c r="T1651" s="185"/>
      <c r="U1651" s="186"/>
      <c r="V1651" s="182"/>
      <c r="W1651" s="183"/>
      <c r="X1651" s="187"/>
      <c r="Y1651" s="188"/>
      <c r="Z1651" s="189"/>
    </row>
    <row r="1652" spans="1:26">
      <c r="B1652" s="9"/>
      <c r="C1652" s="3"/>
      <c r="D1652" s="3"/>
      <c r="E1652" s="3"/>
      <c r="F1652" s="3"/>
      <c r="G1652" s="3"/>
      <c r="H1652" s="3"/>
      <c r="I1652" s="3"/>
      <c r="J1652" s="3"/>
      <c r="K1652" s="3"/>
      <c r="L1652" s="3"/>
      <c r="M1652" s="3"/>
      <c r="S1652" s="180"/>
      <c r="T1652" s="185"/>
      <c r="U1652" s="186"/>
      <c r="V1652" s="182"/>
      <c r="W1652" s="183"/>
      <c r="X1652" s="187"/>
      <c r="Y1652" s="188"/>
      <c r="Z1652" s="189"/>
    </row>
    <row r="1653" spans="1:26">
      <c r="B1653" s="9"/>
      <c r="C1653" s="3"/>
      <c r="D1653" s="3"/>
      <c r="E1653" s="3"/>
      <c r="F1653" s="3"/>
      <c r="G1653" s="3"/>
      <c r="H1653" s="3"/>
      <c r="I1653" s="3"/>
      <c r="J1653" s="3"/>
      <c r="K1653" s="3"/>
      <c r="L1653" s="3"/>
      <c r="M1653" s="3"/>
      <c r="S1653" s="180"/>
      <c r="T1653" s="185"/>
      <c r="U1653" s="186"/>
      <c r="V1653" s="182"/>
      <c r="W1653" s="183"/>
      <c r="X1653" s="187"/>
      <c r="Y1653" s="188"/>
      <c r="Z1653" s="189"/>
    </row>
    <row r="1654" spans="1:26">
      <c r="B1654" s="9"/>
      <c r="C1654" s="3"/>
      <c r="D1654" s="3"/>
      <c r="E1654" s="3"/>
      <c r="F1654" s="3"/>
      <c r="G1654" s="3"/>
      <c r="H1654" s="3"/>
      <c r="I1654" s="3"/>
      <c r="J1654" s="3"/>
      <c r="K1654" s="3"/>
      <c r="L1654" s="3"/>
      <c r="M1654" s="3"/>
      <c r="S1654" s="180"/>
      <c r="T1654" s="185"/>
      <c r="U1654" s="186"/>
      <c r="V1654" s="182"/>
      <c r="W1654" s="183"/>
      <c r="X1654" s="187"/>
      <c r="Y1654" s="188"/>
      <c r="Z1654" s="189"/>
    </row>
    <row r="1655" spans="1:26">
      <c r="B1655" s="9"/>
      <c r="C1655" s="3"/>
      <c r="D1655" s="3"/>
      <c r="E1655" s="3"/>
      <c r="F1655" s="3"/>
      <c r="G1655" s="3"/>
      <c r="H1655" s="3"/>
      <c r="I1655" s="3"/>
      <c r="J1655" s="3"/>
      <c r="K1655" s="3"/>
      <c r="L1655" s="3"/>
      <c r="M1655" s="3"/>
      <c r="S1655" s="180"/>
      <c r="T1655" s="185"/>
      <c r="U1655" s="186"/>
      <c r="V1655" s="182"/>
      <c r="W1655" s="183"/>
      <c r="X1655" s="187"/>
      <c r="Y1655" s="188"/>
      <c r="Z1655" s="189"/>
    </row>
    <row r="1656" spans="1:26">
      <c r="B1656" s="9"/>
      <c r="C1656" s="3"/>
      <c r="D1656" s="3"/>
      <c r="E1656" s="3"/>
      <c r="F1656" s="3"/>
      <c r="G1656" s="3"/>
      <c r="H1656" s="3"/>
      <c r="I1656" s="3"/>
      <c r="J1656" s="3"/>
      <c r="K1656" s="3"/>
      <c r="L1656" s="3"/>
      <c r="M1656" s="3"/>
      <c r="S1656" s="180"/>
      <c r="T1656" s="185"/>
      <c r="U1656" s="186"/>
      <c r="V1656" s="182"/>
      <c r="W1656" s="183"/>
      <c r="X1656" s="187"/>
      <c r="Y1656" s="188"/>
      <c r="Z1656" s="189"/>
    </row>
    <row r="1657" spans="1:26">
      <c r="B1657" s="9"/>
      <c r="C1657" s="3"/>
      <c r="D1657" s="3"/>
      <c r="E1657" s="3"/>
      <c r="F1657" s="3"/>
      <c r="G1657" s="3"/>
      <c r="H1657" s="3"/>
      <c r="I1657" s="3"/>
      <c r="J1657" s="3"/>
      <c r="K1657" s="3"/>
      <c r="L1657" s="3"/>
      <c r="M1657" s="3"/>
      <c r="S1657" s="180"/>
      <c r="T1657" s="185"/>
      <c r="U1657" s="186"/>
      <c r="V1657" s="182"/>
      <c r="W1657" s="183"/>
      <c r="X1657" s="187"/>
      <c r="Y1657" s="188"/>
      <c r="Z1657" s="189"/>
    </row>
    <row r="1658" spans="1:26">
      <c r="B1658" s="9"/>
      <c r="C1658" s="3"/>
      <c r="D1658" s="3"/>
      <c r="E1658" s="3"/>
      <c r="F1658" s="3"/>
      <c r="G1658" s="3"/>
      <c r="H1658" s="3"/>
      <c r="I1658" s="3"/>
      <c r="J1658" s="3"/>
      <c r="K1658" s="3"/>
      <c r="L1658" s="3"/>
      <c r="M1658" s="3"/>
      <c r="S1658" s="180"/>
      <c r="T1658" s="185"/>
      <c r="U1658" s="186"/>
      <c r="V1658" s="182"/>
      <c r="W1658" s="183"/>
      <c r="X1658" s="187"/>
      <c r="Y1658" s="188"/>
      <c r="Z1658" s="189"/>
    </row>
    <row r="1659" spans="1:26">
      <c r="B1659" s="9"/>
      <c r="C1659" s="3"/>
      <c r="D1659" s="3"/>
      <c r="E1659" s="3"/>
      <c r="F1659" s="3"/>
      <c r="G1659" s="3"/>
      <c r="H1659" s="3"/>
      <c r="I1659" s="3"/>
      <c r="J1659" s="3"/>
      <c r="K1659" s="3"/>
      <c r="L1659" s="3"/>
      <c r="M1659" s="3"/>
      <c r="S1659" s="180"/>
      <c r="T1659" s="185"/>
      <c r="U1659" s="186"/>
      <c r="V1659" s="182"/>
      <c r="W1659" s="183"/>
      <c r="X1659" s="187"/>
      <c r="Y1659" s="188"/>
      <c r="Z1659" s="189"/>
    </row>
    <row r="1660" spans="1:26">
      <c r="B1660" s="9"/>
      <c r="C1660" s="3"/>
      <c r="D1660" s="3"/>
      <c r="E1660" s="3"/>
      <c r="F1660" s="3"/>
      <c r="G1660" s="3"/>
      <c r="H1660" s="3"/>
      <c r="I1660" s="3"/>
      <c r="J1660" s="3"/>
      <c r="K1660" s="3"/>
      <c r="L1660" s="3"/>
      <c r="M1660" s="3"/>
      <c r="S1660" s="180"/>
      <c r="T1660" s="185"/>
      <c r="U1660" s="186"/>
      <c r="V1660" s="182"/>
      <c r="W1660" s="183"/>
      <c r="X1660" s="187"/>
      <c r="Y1660" s="188"/>
      <c r="Z1660" s="189"/>
    </row>
    <row r="1661" spans="1:26">
      <c r="B1661" s="9"/>
      <c r="C1661" s="3"/>
      <c r="D1661" s="3"/>
      <c r="E1661" s="3"/>
      <c r="F1661" s="3"/>
      <c r="G1661" s="3"/>
      <c r="H1661" s="3"/>
      <c r="I1661" s="3"/>
      <c r="J1661" s="3"/>
      <c r="K1661" s="3"/>
      <c r="L1661" s="3"/>
      <c r="M1661" s="3"/>
      <c r="S1661" s="180"/>
      <c r="T1661" s="185"/>
      <c r="U1661" s="186"/>
      <c r="V1661" s="182"/>
      <c r="W1661" s="183"/>
      <c r="X1661" s="187"/>
      <c r="Y1661" s="188"/>
      <c r="Z1661" s="189"/>
    </row>
    <row r="1662" spans="1:26">
      <c r="B1662" s="9"/>
      <c r="C1662" s="3"/>
      <c r="D1662" s="3"/>
      <c r="E1662" s="3"/>
      <c r="F1662" s="3"/>
      <c r="G1662" s="3"/>
      <c r="H1662" s="3"/>
      <c r="I1662" s="3"/>
      <c r="J1662" s="3"/>
      <c r="K1662" s="3"/>
      <c r="L1662" s="3"/>
      <c r="M1662" s="3"/>
      <c r="S1662" s="180"/>
      <c r="T1662" s="185"/>
      <c r="U1662" s="186"/>
      <c r="V1662" s="182"/>
      <c r="W1662" s="183"/>
      <c r="X1662" s="187"/>
      <c r="Y1662" s="188"/>
      <c r="Z1662" s="189"/>
    </row>
    <row r="1663" spans="1:26">
      <c r="B1663" s="9"/>
      <c r="C1663" s="3"/>
      <c r="D1663" s="3"/>
      <c r="E1663" s="3"/>
      <c r="F1663" s="3"/>
      <c r="G1663" s="3"/>
      <c r="H1663" s="3"/>
      <c r="I1663" s="3"/>
      <c r="J1663" s="3"/>
      <c r="K1663" s="3"/>
      <c r="L1663" s="3"/>
      <c r="M1663" s="3"/>
      <c r="S1663" s="180"/>
      <c r="T1663" s="185"/>
      <c r="U1663" s="186"/>
      <c r="V1663" s="182"/>
      <c r="W1663" s="183"/>
      <c r="X1663" s="187"/>
      <c r="Y1663" s="188"/>
      <c r="Z1663" s="189"/>
    </row>
    <row r="1664" spans="1:26">
      <c r="B1664" s="9"/>
      <c r="C1664" s="3"/>
      <c r="D1664" s="3"/>
      <c r="E1664" s="3"/>
      <c r="F1664" s="3"/>
      <c r="G1664" s="3"/>
      <c r="H1664" s="3"/>
      <c r="I1664" s="3"/>
      <c r="J1664" s="3"/>
      <c r="K1664" s="3"/>
      <c r="L1664" s="3"/>
      <c r="M1664" s="3"/>
      <c r="S1664" s="180"/>
      <c r="T1664" s="185"/>
      <c r="U1664" s="186"/>
      <c r="V1664" s="182"/>
      <c r="W1664" s="183"/>
      <c r="X1664" s="187"/>
      <c r="Y1664" s="188"/>
      <c r="Z1664" s="189"/>
    </row>
    <row r="1665" spans="2:26">
      <c r="B1665" s="9"/>
      <c r="C1665" s="3"/>
      <c r="D1665" s="3"/>
      <c r="E1665" s="3"/>
      <c r="F1665" s="3"/>
      <c r="G1665" s="3"/>
      <c r="H1665" s="3"/>
      <c r="I1665" s="3"/>
      <c r="J1665" s="3"/>
      <c r="K1665" s="3"/>
      <c r="L1665" s="3"/>
      <c r="M1665" s="3"/>
      <c r="S1665" s="180"/>
      <c r="T1665" s="185"/>
      <c r="U1665" s="186"/>
      <c r="V1665" s="182"/>
      <c r="W1665" s="183"/>
      <c r="X1665" s="187"/>
      <c r="Y1665" s="188"/>
      <c r="Z1665" s="189"/>
    </row>
    <row r="1666" spans="2:26">
      <c r="B1666" s="9"/>
      <c r="C1666" s="3"/>
      <c r="D1666" s="3"/>
      <c r="E1666" s="3"/>
      <c r="F1666" s="3"/>
      <c r="G1666" s="3"/>
      <c r="H1666" s="3"/>
      <c r="I1666" s="3"/>
      <c r="J1666" s="3"/>
      <c r="K1666" s="3"/>
      <c r="L1666" s="3"/>
      <c r="M1666" s="3"/>
      <c r="S1666" s="180"/>
      <c r="T1666" s="185"/>
      <c r="U1666" s="186"/>
      <c r="V1666" s="182"/>
      <c r="W1666" s="183"/>
      <c r="X1666" s="187"/>
      <c r="Y1666" s="188"/>
      <c r="Z1666" s="189"/>
    </row>
    <row r="1667" spans="2:26">
      <c r="B1667" s="9"/>
      <c r="C1667" s="3"/>
      <c r="D1667" s="3"/>
      <c r="E1667" s="3"/>
      <c r="F1667" s="3"/>
      <c r="G1667" s="3"/>
      <c r="H1667" s="3"/>
      <c r="I1667" s="3"/>
      <c r="J1667" s="3"/>
      <c r="K1667" s="3"/>
      <c r="L1667" s="3"/>
      <c r="M1667" s="3"/>
      <c r="S1667" s="180"/>
      <c r="T1667" s="185"/>
      <c r="U1667" s="186"/>
      <c r="V1667" s="182"/>
      <c r="W1667" s="183"/>
      <c r="X1667" s="187"/>
      <c r="Y1667" s="188"/>
      <c r="Z1667" s="189"/>
    </row>
    <row r="1668" spans="2:26">
      <c r="B1668" s="9"/>
      <c r="C1668" s="3"/>
      <c r="D1668" s="3"/>
      <c r="E1668" s="3"/>
      <c r="F1668" s="3"/>
      <c r="G1668" s="3"/>
      <c r="H1668" s="3"/>
      <c r="I1668" s="3"/>
      <c r="J1668" s="3"/>
      <c r="K1668" s="3"/>
      <c r="L1668" s="3"/>
      <c r="M1668" s="3"/>
      <c r="S1668" s="180"/>
      <c r="T1668" s="185"/>
      <c r="U1668" s="186"/>
      <c r="V1668" s="182"/>
      <c r="W1668" s="183"/>
      <c r="X1668" s="187"/>
      <c r="Y1668" s="188"/>
      <c r="Z1668" s="189"/>
    </row>
    <row r="1669" spans="2:26">
      <c r="B1669" s="9"/>
      <c r="C1669" s="3"/>
      <c r="D1669" s="3"/>
      <c r="E1669" s="3"/>
      <c r="F1669" s="3"/>
      <c r="G1669" s="3"/>
      <c r="H1669" s="3"/>
      <c r="I1669" s="3"/>
      <c r="J1669" s="3"/>
      <c r="K1669" s="3"/>
      <c r="L1669" s="3"/>
      <c r="M1669" s="3"/>
      <c r="S1669" s="180"/>
      <c r="T1669" s="185"/>
      <c r="U1669" s="186"/>
      <c r="V1669" s="182"/>
      <c r="W1669" s="183"/>
      <c r="X1669" s="187"/>
      <c r="Y1669" s="188"/>
      <c r="Z1669" s="189"/>
    </row>
    <row r="1670" spans="2:26">
      <c r="B1670" s="9"/>
      <c r="C1670" s="3"/>
      <c r="D1670" s="3"/>
      <c r="E1670" s="3"/>
      <c r="F1670" s="3"/>
      <c r="G1670" s="3"/>
      <c r="H1670" s="3"/>
      <c r="I1670" s="3"/>
      <c r="J1670" s="3"/>
      <c r="K1670" s="3"/>
      <c r="L1670" s="3"/>
      <c r="M1670" s="3"/>
      <c r="S1670" s="180"/>
      <c r="T1670" s="185"/>
      <c r="U1670" s="186"/>
      <c r="V1670" s="182"/>
      <c r="W1670" s="183"/>
      <c r="X1670" s="187"/>
      <c r="Y1670" s="188"/>
      <c r="Z1670" s="189"/>
    </row>
    <row r="1671" spans="2:26">
      <c r="B1671" s="9"/>
      <c r="C1671" s="3"/>
      <c r="D1671" s="3"/>
      <c r="E1671" s="3"/>
      <c r="F1671" s="3"/>
      <c r="G1671" s="3"/>
      <c r="H1671" s="3"/>
      <c r="I1671" s="3"/>
      <c r="J1671" s="3"/>
      <c r="K1671" s="3"/>
      <c r="L1671" s="3"/>
      <c r="M1671" s="3"/>
      <c r="S1671" s="180"/>
      <c r="T1671" s="185"/>
      <c r="U1671" s="186"/>
      <c r="V1671" s="182"/>
      <c r="W1671" s="183"/>
      <c r="X1671" s="187"/>
      <c r="Y1671" s="188"/>
      <c r="Z1671" s="189"/>
    </row>
    <row r="1672" spans="2:26">
      <c r="B1672" s="9"/>
      <c r="C1672" s="3"/>
      <c r="D1672" s="3"/>
      <c r="E1672" s="3"/>
      <c r="F1672" s="3"/>
      <c r="G1672" s="3"/>
      <c r="H1672" s="3"/>
      <c r="I1672" s="3"/>
      <c r="J1672" s="3"/>
      <c r="K1672" s="3"/>
      <c r="L1672" s="3"/>
      <c r="M1672" s="3"/>
      <c r="S1672" s="180"/>
      <c r="T1672" s="185"/>
      <c r="U1672" s="186"/>
      <c r="V1672" s="182"/>
      <c r="W1672" s="183"/>
      <c r="X1672" s="187"/>
      <c r="Y1672" s="188"/>
      <c r="Z1672" s="189"/>
    </row>
    <row r="1673" spans="2:26">
      <c r="B1673" s="9"/>
      <c r="C1673" s="3"/>
      <c r="D1673" s="3"/>
      <c r="E1673" s="3"/>
      <c r="F1673" s="3"/>
      <c r="G1673" s="3"/>
      <c r="H1673" s="3"/>
      <c r="I1673" s="3"/>
      <c r="J1673" s="3"/>
      <c r="K1673" s="3"/>
      <c r="L1673" s="3"/>
      <c r="M1673" s="3"/>
      <c r="S1673" s="180"/>
      <c r="T1673" s="185"/>
      <c r="U1673" s="186"/>
      <c r="V1673" s="182"/>
      <c r="W1673" s="183"/>
      <c r="X1673" s="187"/>
      <c r="Y1673" s="188"/>
      <c r="Z1673" s="189"/>
    </row>
    <row r="1674" spans="2:26">
      <c r="B1674" s="9"/>
      <c r="C1674" s="3"/>
      <c r="D1674" s="3"/>
      <c r="E1674" s="3"/>
      <c r="F1674" s="3"/>
      <c r="G1674" s="3"/>
      <c r="H1674" s="3"/>
      <c r="I1674" s="3"/>
      <c r="J1674" s="3"/>
      <c r="K1674" s="3"/>
      <c r="L1674" s="3"/>
      <c r="M1674" s="3"/>
      <c r="S1674" s="180"/>
      <c r="T1674" s="185"/>
      <c r="U1674" s="186"/>
      <c r="V1674" s="182"/>
      <c r="W1674" s="183"/>
      <c r="X1674" s="187"/>
      <c r="Y1674" s="188"/>
      <c r="Z1674" s="189"/>
    </row>
    <row r="1675" spans="2:26">
      <c r="B1675" s="9"/>
      <c r="C1675" s="3"/>
      <c r="D1675" s="3"/>
      <c r="E1675" s="3"/>
      <c r="F1675" s="3"/>
      <c r="G1675" s="3"/>
      <c r="H1675" s="3"/>
      <c r="I1675" s="3"/>
      <c r="J1675" s="3"/>
      <c r="K1675" s="3"/>
      <c r="L1675" s="3"/>
      <c r="M1675" s="3"/>
      <c r="S1675" s="180"/>
      <c r="T1675" s="185"/>
      <c r="U1675" s="186"/>
      <c r="V1675" s="182"/>
      <c r="W1675" s="183"/>
      <c r="X1675" s="187"/>
      <c r="Y1675" s="188"/>
      <c r="Z1675" s="189"/>
    </row>
    <row r="1676" spans="2:26">
      <c r="B1676" s="9"/>
      <c r="C1676" s="3"/>
      <c r="D1676" s="3"/>
      <c r="E1676" s="3"/>
      <c r="F1676" s="3"/>
      <c r="G1676" s="3"/>
      <c r="H1676" s="3"/>
      <c r="I1676" s="3"/>
      <c r="J1676" s="3"/>
      <c r="K1676" s="3"/>
      <c r="L1676" s="3"/>
      <c r="M1676" s="3"/>
      <c r="S1676" s="180"/>
      <c r="T1676" s="185"/>
      <c r="U1676" s="186"/>
      <c r="V1676" s="182"/>
      <c r="W1676" s="183"/>
      <c r="X1676" s="187"/>
      <c r="Y1676" s="188"/>
      <c r="Z1676" s="189"/>
    </row>
    <row r="1677" spans="2:26">
      <c r="B1677" s="9"/>
      <c r="C1677" s="3"/>
      <c r="D1677" s="3"/>
      <c r="E1677" s="3"/>
      <c r="F1677" s="3"/>
      <c r="G1677" s="3"/>
      <c r="H1677" s="3"/>
      <c r="I1677" s="3"/>
      <c r="J1677" s="3"/>
      <c r="K1677" s="3"/>
      <c r="L1677" s="3"/>
      <c r="M1677" s="3"/>
      <c r="S1677" s="180"/>
      <c r="T1677" s="185"/>
      <c r="U1677" s="186"/>
      <c r="V1677" s="182"/>
      <c r="W1677" s="183"/>
      <c r="X1677" s="187"/>
      <c r="Y1677" s="188"/>
      <c r="Z1677" s="189"/>
    </row>
    <row r="1678" spans="2:26">
      <c r="B1678" s="9"/>
      <c r="C1678" s="3"/>
      <c r="D1678" s="3"/>
      <c r="E1678" s="3"/>
      <c r="F1678" s="3"/>
      <c r="G1678" s="3"/>
      <c r="H1678" s="3"/>
      <c r="I1678" s="3"/>
      <c r="J1678" s="3"/>
      <c r="K1678" s="3"/>
      <c r="L1678" s="3"/>
      <c r="M1678" s="3"/>
      <c r="S1678" s="180"/>
      <c r="T1678" s="185"/>
      <c r="U1678" s="186"/>
      <c r="V1678" s="182"/>
      <c r="W1678" s="183"/>
      <c r="X1678" s="187"/>
      <c r="Y1678" s="188"/>
      <c r="Z1678" s="189"/>
    </row>
    <row r="1679" spans="2:26">
      <c r="B1679" s="9"/>
      <c r="C1679" s="3"/>
      <c r="D1679" s="3"/>
      <c r="E1679" s="3"/>
      <c r="F1679" s="3"/>
      <c r="G1679" s="3"/>
      <c r="H1679" s="3"/>
      <c r="I1679" s="3"/>
      <c r="J1679" s="3"/>
      <c r="K1679" s="3"/>
      <c r="L1679" s="3"/>
      <c r="M1679" s="3"/>
      <c r="S1679" s="180"/>
      <c r="T1679" s="185"/>
      <c r="U1679" s="186"/>
      <c r="V1679" s="182"/>
      <c r="W1679" s="183"/>
      <c r="X1679" s="187"/>
      <c r="Y1679" s="188"/>
      <c r="Z1679" s="189"/>
    </row>
    <row r="1680" spans="2:26">
      <c r="B1680" s="9"/>
      <c r="C1680" s="3"/>
      <c r="D1680" s="3"/>
      <c r="E1680" s="3"/>
      <c r="F1680" s="3"/>
      <c r="G1680" s="3"/>
      <c r="H1680" s="3"/>
      <c r="I1680" s="3"/>
      <c r="J1680" s="3"/>
      <c r="K1680" s="3"/>
      <c r="L1680" s="3"/>
      <c r="M1680" s="3"/>
      <c r="S1680" s="180"/>
      <c r="T1680" s="185"/>
      <c r="U1680" s="186"/>
      <c r="V1680" s="182"/>
      <c r="W1680" s="183"/>
      <c r="X1680" s="187"/>
      <c r="Y1680" s="188"/>
      <c r="Z1680" s="189"/>
    </row>
    <row r="1681" spans="2:26">
      <c r="B1681" s="9"/>
      <c r="C1681" s="3"/>
      <c r="D1681" s="3"/>
      <c r="E1681" s="3"/>
      <c r="F1681" s="3"/>
      <c r="G1681" s="3"/>
      <c r="H1681" s="3"/>
      <c r="I1681" s="3"/>
      <c r="J1681" s="3"/>
      <c r="K1681" s="3"/>
      <c r="L1681" s="3"/>
      <c r="M1681" s="3"/>
      <c r="S1681" s="180"/>
      <c r="T1681" s="185"/>
      <c r="U1681" s="186"/>
      <c r="V1681" s="182"/>
      <c r="W1681" s="183"/>
      <c r="X1681" s="187"/>
      <c r="Y1681" s="188"/>
      <c r="Z1681" s="189"/>
    </row>
    <row r="1682" spans="2:26">
      <c r="B1682" s="9"/>
      <c r="C1682" s="3"/>
      <c r="D1682" s="3"/>
      <c r="E1682" s="3"/>
      <c r="F1682" s="3"/>
      <c r="G1682" s="3"/>
      <c r="H1682" s="3"/>
      <c r="I1682" s="3"/>
      <c r="J1682" s="3"/>
      <c r="K1682" s="3"/>
      <c r="L1682" s="3"/>
      <c r="M1682" s="3"/>
      <c r="S1682" s="180"/>
      <c r="T1682" s="185"/>
      <c r="U1682" s="186"/>
      <c r="V1682" s="182"/>
      <c r="W1682" s="183"/>
      <c r="X1682" s="187"/>
      <c r="Y1682" s="188"/>
      <c r="Z1682" s="189"/>
    </row>
    <row r="1683" spans="2:26">
      <c r="B1683" s="9"/>
      <c r="C1683" s="3"/>
      <c r="D1683" s="3"/>
      <c r="E1683" s="3"/>
      <c r="F1683" s="3"/>
      <c r="G1683" s="3"/>
      <c r="H1683" s="3"/>
      <c r="I1683" s="3"/>
      <c r="J1683" s="3"/>
      <c r="K1683" s="3"/>
      <c r="L1683" s="3"/>
      <c r="M1683" s="3"/>
      <c r="S1683" s="180"/>
      <c r="T1683" s="185"/>
      <c r="U1683" s="186"/>
      <c r="V1683" s="182"/>
      <c r="W1683" s="183"/>
      <c r="X1683" s="187"/>
      <c r="Y1683" s="188"/>
      <c r="Z1683" s="189"/>
    </row>
    <row r="1684" spans="2:26">
      <c r="B1684" s="9"/>
      <c r="C1684" s="3"/>
      <c r="D1684" s="3"/>
      <c r="E1684" s="3"/>
      <c r="F1684" s="3"/>
      <c r="G1684" s="3"/>
      <c r="H1684" s="3"/>
      <c r="I1684" s="3"/>
      <c r="J1684" s="3"/>
      <c r="K1684" s="3"/>
      <c r="L1684" s="3"/>
      <c r="M1684" s="3"/>
      <c r="S1684" s="180"/>
      <c r="T1684" s="185"/>
      <c r="U1684" s="186"/>
      <c r="V1684" s="182"/>
      <c r="W1684" s="183"/>
      <c r="X1684" s="187"/>
      <c r="Y1684" s="188"/>
      <c r="Z1684" s="189"/>
    </row>
    <row r="1685" spans="2:26">
      <c r="B1685" s="9"/>
      <c r="C1685" s="3"/>
      <c r="D1685" s="3"/>
      <c r="E1685" s="3"/>
      <c r="F1685" s="3"/>
      <c r="G1685" s="3"/>
      <c r="H1685" s="3"/>
      <c r="I1685" s="3"/>
      <c r="J1685" s="3"/>
      <c r="K1685" s="3"/>
      <c r="L1685" s="3"/>
      <c r="M1685" s="3"/>
      <c r="S1685" s="180"/>
      <c r="T1685" s="185"/>
      <c r="U1685" s="186"/>
      <c r="V1685" s="182"/>
      <c r="W1685" s="183"/>
      <c r="X1685" s="187"/>
      <c r="Y1685" s="188"/>
      <c r="Z1685" s="189"/>
    </row>
    <row r="1686" spans="2:26">
      <c r="B1686" s="9"/>
      <c r="C1686" s="3"/>
      <c r="D1686" s="3"/>
      <c r="E1686" s="3"/>
      <c r="F1686" s="3"/>
      <c r="G1686" s="3"/>
      <c r="H1686" s="3"/>
      <c r="I1686" s="3"/>
      <c r="J1686" s="3"/>
      <c r="K1686" s="3"/>
      <c r="L1686" s="3"/>
      <c r="M1686" s="3"/>
      <c r="S1686" s="180"/>
      <c r="T1686" s="185"/>
      <c r="U1686" s="186"/>
      <c r="V1686" s="182"/>
      <c r="W1686" s="183"/>
      <c r="X1686" s="187"/>
      <c r="Y1686" s="188"/>
      <c r="Z1686" s="189"/>
    </row>
    <row r="1687" spans="2:26">
      <c r="B1687" s="9"/>
      <c r="C1687" s="3"/>
      <c r="D1687" s="3"/>
      <c r="E1687" s="3"/>
      <c r="F1687" s="3"/>
      <c r="G1687" s="3"/>
      <c r="H1687" s="3"/>
      <c r="I1687" s="3"/>
      <c r="J1687" s="3"/>
      <c r="K1687" s="3"/>
      <c r="L1687" s="3"/>
      <c r="M1687" s="3"/>
      <c r="S1687" s="180"/>
      <c r="T1687" s="185"/>
      <c r="U1687" s="186"/>
      <c r="V1687" s="182"/>
      <c r="W1687" s="183"/>
      <c r="X1687" s="187"/>
      <c r="Y1687" s="188"/>
      <c r="Z1687" s="189"/>
    </row>
    <row r="1688" spans="2:26">
      <c r="B1688" s="9"/>
      <c r="C1688" s="3"/>
      <c r="D1688" s="3"/>
      <c r="E1688" s="3"/>
      <c r="F1688" s="3"/>
      <c r="G1688" s="3"/>
      <c r="H1688" s="3"/>
      <c r="I1688" s="3"/>
      <c r="J1688" s="3"/>
      <c r="K1688" s="3"/>
      <c r="L1688" s="3"/>
      <c r="M1688" s="3"/>
      <c r="S1688" s="180"/>
      <c r="T1688" s="185"/>
      <c r="U1688" s="186"/>
      <c r="V1688" s="182"/>
      <c r="W1688" s="183"/>
      <c r="X1688" s="187"/>
      <c r="Y1688" s="188"/>
      <c r="Z1688" s="189"/>
    </row>
    <row r="1689" spans="2:26">
      <c r="B1689" s="9"/>
      <c r="C1689" s="3"/>
      <c r="D1689" s="3"/>
      <c r="E1689" s="3"/>
      <c r="F1689" s="3"/>
      <c r="G1689" s="3"/>
      <c r="H1689" s="3"/>
      <c r="I1689" s="3"/>
      <c r="J1689" s="3"/>
      <c r="K1689" s="3"/>
      <c r="L1689" s="3"/>
      <c r="M1689" s="3"/>
      <c r="S1689" s="180"/>
      <c r="T1689" s="185"/>
      <c r="U1689" s="186"/>
      <c r="V1689" s="182"/>
      <c r="W1689" s="183"/>
      <c r="X1689" s="187"/>
      <c r="Y1689" s="188"/>
      <c r="Z1689" s="189"/>
    </row>
    <row r="1690" spans="2:26">
      <c r="B1690" s="9"/>
      <c r="C1690" s="3"/>
      <c r="D1690" s="3"/>
      <c r="E1690" s="3"/>
      <c r="F1690" s="3"/>
      <c r="G1690" s="3"/>
      <c r="H1690" s="3"/>
      <c r="I1690" s="3"/>
      <c r="J1690" s="3"/>
      <c r="K1690" s="3"/>
      <c r="L1690" s="3"/>
      <c r="M1690" s="3"/>
      <c r="S1690" s="180"/>
      <c r="T1690" s="185"/>
      <c r="U1690" s="186"/>
      <c r="V1690" s="182"/>
      <c r="W1690" s="183"/>
      <c r="X1690" s="187"/>
      <c r="Y1690" s="188"/>
      <c r="Z1690" s="189"/>
    </row>
    <row r="1691" spans="2:26">
      <c r="B1691" s="9"/>
      <c r="C1691" s="3"/>
      <c r="D1691" s="3"/>
      <c r="E1691" s="3"/>
      <c r="F1691" s="3"/>
      <c r="G1691" s="3"/>
      <c r="H1691" s="3"/>
      <c r="I1691" s="3"/>
      <c r="J1691" s="3"/>
      <c r="K1691" s="3"/>
      <c r="L1691" s="3"/>
      <c r="M1691" s="3"/>
      <c r="S1691" s="180"/>
      <c r="T1691" s="185"/>
      <c r="U1691" s="186"/>
      <c r="V1691" s="182"/>
      <c r="W1691" s="183"/>
      <c r="X1691" s="187"/>
      <c r="Y1691" s="188"/>
      <c r="Z1691" s="189"/>
    </row>
    <row r="1692" spans="2:26">
      <c r="B1692" s="9"/>
      <c r="C1692" s="3"/>
      <c r="D1692" s="3"/>
      <c r="E1692" s="3"/>
      <c r="F1692" s="3"/>
      <c r="G1692" s="3"/>
      <c r="H1692" s="3"/>
      <c r="I1692" s="3"/>
      <c r="J1692" s="3"/>
      <c r="K1692" s="3"/>
      <c r="L1692" s="3"/>
      <c r="M1692" s="3"/>
      <c r="S1692" s="180"/>
      <c r="T1692" s="185"/>
      <c r="U1692" s="186"/>
      <c r="V1692" s="182"/>
      <c r="W1692" s="183"/>
      <c r="X1692" s="187"/>
      <c r="Y1692" s="188"/>
      <c r="Z1692" s="189"/>
    </row>
    <row r="1693" spans="2:26">
      <c r="B1693" s="9"/>
      <c r="C1693" s="3"/>
      <c r="D1693" s="3"/>
      <c r="E1693" s="3"/>
      <c r="F1693" s="3"/>
      <c r="G1693" s="3"/>
      <c r="H1693" s="3"/>
      <c r="I1693" s="3"/>
      <c r="J1693" s="3"/>
      <c r="K1693" s="3"/>
      <c r="L1693" s="3"/>
      <c r="M1693" s="3"/>
      <c r="S1693" s="180"/>
      <c r="T1693" s="185"/>
      <c r="U1693" s="186"/>
      <c r="V1693" s="182"/>
      <c r="W1693" s="183"/>
      <c r="X1693" s="187"/>
      <c r="Y1693" s="188"/>
      <c r="Z1693" s="189"/>
    </row>
    <row r="1694" spans="2:26">
      <c r="B1694" s="9"/>
      <c r="C1694" s="3"/>
      <c r="D1694" s="3"/>
      <c r="E1694" s="3"/>
      <c r="F1694" s="3"/>
      <c r="G1694" s="3"/>
      <c r="H1694" s="3"/>
      <c r="I1694" s="3"/>
      <c r="J1694" s="3"/>
      <c r="K1694" s="3"/>
      <c r="L1694" s="3"/>
      <c r="M1694" s="3"/>
      <c r="S1694" s="180"/>
      <c r="T1694" s="185"/>
      <c r="U1694" s="186"/>
      <c r="V1694" s="182"/>
      <c r="W1694" s="183"/>
      <c r="X1694" s="187"/>
      <c r="Y1694" s="188"/>
      <c r="Z1694" s="189"/>
    </row>
    <row r="1695" spans="2:26">
      <c r="B1695" s="9"/>
      <c r="C1695" s="3"/>
      <c r="D1695" s="3"/>
      <c r="E1695" s="3"/>
      <c r="F1695" s="3"/>
      <c r="G1695" s="3"/>
      <c r="H1695" s="3"/>
      <c r="I1695" s="3"/>
      <c r="J1695" s="3"/>
      <c r="K1695" s="3"/>
      <c r="L1695" s="3"/>
      <c r="M1695" s="3"/>
      <c r="S1695" s="180"/>
      <c r="T1695" s="185"/>
      <c r="U1695" s="186"/>
      <c r="V1695" s="182"/>
      <c r="W1695" s="183"/>
      <c r="X1695" s="187"/>
      <c r="Y1695" s="188"/>
      <c r="Z1695" s="189"/>
    </row>
    <row r="1696" spans="2:26">
      <c r="B1696" s="9"/>
      <c r="C1696" s="3"/>
      <c r="D1696" s="3"/>
      <c r="E1696" s="3"/>
      <c r="F1696" s="3"/>
      <c r="G1696" s="3"/>
      <c r="H1696" s="3"/>
      <c r="I1696" s="3"/>
      <c r="J1696" s="3"/>
      <c r="K1696" s="3"/>
      <c r="L1696" s="3"/>
      <c r="M1696" s="3"/>
      <c r="S1696" s="180"/>
      <c r="T1696" s="185"/>
      <c r="U1696" s="186"/>
      <c r="V1696" s="182"/>
      <c r="W1696" s="183"/>
      <c r="X1696" s="187"/>
      <c r="Y1696" s="188"/>
      <c r="Z1696" s="189"/>
    </row>
    <row r="1697" spans="2:26">
      <c r="B1697" s="9"/>
      <c r="C1697" s="3"/>
      <c r="D1697" s="3"/>
      <c r="E1697" s="3"/>
      <c r="F1697" s="3"/>
      <c r="G1697" s="3"/>
      <c r="H1697" s="3"/>
      <c r="I1697" s="3"/>
      <c r="J1697" s="3"/>
      <c r="K1697" s="3"/>
      <c r="L1697" s="3"/>
      <c r="M1697" s="3"/>
      <c r="S1697" s="180"/>
      <c r="T1697" s="185"/>
      <c r="U1697" s="186"/>
      <c r="V1697" s="182"/>
      <c r="W1697" s="183"/>
      <c r="X1697" s="187"/>
      <c r="Y1697" s="188"/>
      <c r="Z1697" s="189"/>
    </row>
    <row r="1698" spans="2:26">
      <c r="B1698" s="9"/>
      <c r="C1698" s="3"/>
      <c r="D1698" s="3"/>
      <c r="E1698" s="3"/>
      <c r="F1698" s="3"/>
      <c r="G1698" s="3"/>
      <c r="H1698" s="3"/>
      <c r="I1698" s="3"/>
      <c r="J1698" s="3"/>
      <c r="K1698" s="3"/>
      <c r="L1698" s="3"/>
      <c r="M1698" s="3"/>
      <c r="S1698" s="180"/>
      <c r="T1698" s="185"/>
      <c r="U1698" s="186"/>
      <c r="V1698" s="182"/>
      <c r="W1698" s="183"/>
      <c r="X1698" s="187"/>
      <c r="Y1698" s="188"/>
      <c r="Z1698" s="189"/>
    </row>
    <row r="1699" spans="2:26">
      <c r="B1699" s="9"/>
      <c r="C1699" s="3"/>
      <c r="D1699" s="3"/>
      <c r="E1699" s="3"/>
      <c r="F1699" s="3"/>
      <c r="G1699" s="3"/>
      <c r="H1699" s="3"/>
      <c r="I1699" s="3"/>
      <c r="J1699" s="3"/>
      <c r="K1699" s="3"/>
      <c r="L1699" s="3"/>
      <c r="M1699" s="3"/>
      <c r="S1699" s="180"/>
      <c r="T1699" s="185"/>
      <c r="U1699" s="186"/>
      <c r="V1699" s="182"/>
      <c r="W1699" s="183"/>
      <c r="X1699" s="187"/>
      <c r="Y1699" s="188"/>
      <c r="Z1699" s="189"/>
    </row>
    <row r="1700" spans="2:26">
      <c r="B1700" s="9"/>
      <c r="C1700" s="3"/>
      <c r="D1700" s="3"/>
      <c r="E1700" s="3"/>
      <c r="F1700" s="3"/>
      <c r="G1700" s="3"/>
      <c r="H1700" s="3"/>
      <c r="I1700" s="3"/>
      <c r="J1700" s="3"/>
      <c r="K1700" s="3"/>
      <c r="L1700" s="3"/>
      <c r="M1700" s="3"/>
      <c r="S1700" s="180"/>
      <c r="T1700" s="185"/>
      <c r="U1700" s="186"/>
      <c r="V1700" s="182"/>
      <c r="W1700" s="183"/>
      <c r="X1700" s="187"/>
      <c r="Y1700" s="188"/>
      <c r="Z1700" s="189"/>
    </row>
    <row r="1701" spans="2:26">
      <c r="B1701" s="9"/>
      <c r="C1701" s="3"/>
      <c r="D1701" s="3"/>
      <c r="E1701" s="3"/>
      <c r="F1701" s="3"/>
      <c r="G1701" s="3"/>
      <c r="H1701" s="3"/>
      <c r="I1701" s="3"/>
      <c r="J1701" s="3"/>
      <c r="K1701" s="3"/>
      <c r="L1701" s="3"/>
      <c r="M1701" s="3"/>
      <c r="S1701" s="180"/>
      <c r="T1701" s="185"/>
      <c r="U1701" s="186"/>
      <c r="V1701" s="182"/>
      <c r="W1701" s="183"/>
      <c r="X1701" s="187"/>
      <c r="Y1701" s="188"/>
      <c r="Z1701" s="189"/>
    </row>
    <row r="1702" spans="2:26">
      <c r="B1702" s="9"/>
      <c r="C1702" s="3"/>
      <c r="D1702" s="3"/>
      <c r="E1702" s="3"/>
      <c r="F1702" s="3"/>
      <c r="G1702" s="3"/>
      <c r="H1702" s="3"/>
      <c r="I1702" s="3"/>
      <c r="J1702" s="3"/>
      <c r="K1702" s="3"/>
      <c r="L1702" s="3"/>
      <c r="M1702" s="3"/>
      <c r="S1702" s="180"/>
      <c r="T1702" s="185"/>
      <c r="U1702" s="186"/>
      <c r="V1702" s="182"/>
      <c r="W1702" s="183"/>
      <c r="X1702" s="187"/>
      <c r="Y1702" s="188"/>
      <c r="Z1702" s="189"/>
    </row>
    <row r="1703" spans="2:26">
      <c r="B1703" s="9"/>
      <c r="C1703" s="3"/>
      <c r="D1703" s="3"/>
      <c r="E1703" s="3"/>
      <c r="F1703" s="3"/>
      <c r="G1703" s="3"/>
      <c r="H1703" s="3"/>
      <c r="I1703" s="3"/>
      <c r="J1703" s="3"/>
      <c r="K1703" s="3"/>
      <c r="L1703" s="3"/>
      <c r="M1703" s="3"/>
      <c r="S1703" s="180"/>
      <c r="T1703" s="185"/>
      <c r="U1703" s="186"/>
      <c r="V1703" s="182"/>
      <c r="W1703" s="183"/>
      <c r="X1703" s="187"/>
      <c r="Y1703" s="188"/>
      <c r="Z1703" s="189"/>
    </row>
    <row r="1704" spans="2:26">
      <c r="B1704" s="9"/>
      <c r="C1704" s="3"/>
      <c r="D1704" s="3"/>
      <c r="E1704" s="3"/>
      <c r="F1704" s="3"/>
      <c r="G1704" s="3"/>
      <c r="H1704" s="3"/>
      <c r="I1704" s="3"/>
      <c r="J1704" s="3"/>
      <c r="K1704" s="3"/>
      <c r="L1704" s="3"/>
      <c r="M1704" s="3"/>
      <c r="S1704" s="180"/>
      <c r="T1704" s="185"/>
      <c r="U1704" s="186"/>
      <c r="V1704" s="182"/>
      <c r="W1704" s="183"/>
      <c r="X1704" s="187"/>
      <c r="Y1704" s="188"/>
      <c r="Z1704" s="189"/>
    </row>
    <row r="1705" spans="2:26">
      <c r="B1705" s="9"/>
      <c r="C1705" s="3"/>
      <c r="D1705" s="3"/>
      <c r="E1705" s="3"/>
      <c r="F1705" s="3"/>
      <c r="G1705" s="3"/>
      <c r="H1705" s="3"/>
      <c r="I1705" s="3"/>
      <c r="J1705" s="3"/>
      <c r="K1705" s="3"/>
      <c r="L1705" s="3"/>
      <c r="M1705" s="3"/>
      <c r="S1705" s="180"/>
      <c r="T1705" s="185"/>
      <c r="U1705" s="186"/>
      <c r="V1705" s="182"/>
      <c r="W1705" s="183"/>
      <c r="X1705" s="187"/>
      <c r="Y1705" s="188"/>
      <c r="Z1705" s="189"/>
    </row>
    <row r="1706" spans="2:26">
      <c r="B1706" s="9"/>
      <c r="C1706" s="3"/>
      <c r="D1706" s="3"/>
      <c r="E1706" s="3"/>
      <c r="F1706" s="3"/>
      <c r="G1706" s="3"/>
      <c r="H1706" s="3"/>
      <c r="I1706" s="3"/>
      <c r="J1706" s="3"/>
      <c r="K1706" s="3"/>
      <c r="L1706" s="3"/>
      <c r="M1706" s="3"/>
      <c r="S1706" s="180"/>
      <c r="T1706" s="185"/>
      <c r="U1706" s="186"/>
      <c r="V1706" s="182"/>
      <c r="W1706" s="183"/>
      <c r="X1706" s="187"/>
      <c r="Y1706" s="188"/>
      <c r="Z1706" s="189"/>
    </row>
    <row r="1707" spans="2:26">
      <c r="B1707" s="9"/>
      <c r="C1707" s="3"/>
      <c r="D1707" s="3"/>
      <c r="E1707" s="3"/>
      <c r="F1707" s="3"/>
      <c r="G1707" s="3"/>
      <c r="H1707" s="3"/>
      <c r="I1707" s="3"/>
      <c r="J1707" s="3"/>
      <c r="K1707" s="3"/>
      <c r="L1707" s="3"/>
      <c r="M1707" s="3"/>
      <c r="S1707" s="180"/>
      <c r="T1707" s="185"/>
      <c r="U1707" s="186"/>
      <c r="V1707" s="182"/>
      <c r="W1707" s="183"/>
      <c r="X1707" s="187"/>
      <c r="Y1707" s="188"/>
      <c r="Z1707" s="189"/>
    </row>
    <row r="1708" spans="2:26">
      <c r="B1708" s="9"/>
      <c r="C1708" s="3"/>
      <c r="D1708" s="3"/>
      <c r="E1708" s="3"/>
      <c r="F1708" s="3"/>
      <c r="G1708" s="3"/>
      <c r="H1708" s="3"/>
      <c r="I1708" s="3"/>
      <c r="J1708" s="3"/>
      <c r="K1708" s="3"/>
      <c r="L1708" s="3"/>
      <c r="M1708" s="3"/>
      <c r="S1708" s="180"/>
      <c r="T1708" s="185"/>
      <c r="U1708" s="186"/>
      <c r="V1708" s="182"/>
      <c r="W1708" s="183"/>
      <c r="X1708" s="187"/>
      <c r="Y1708" s="188"/>
      <c r="Z1708" s="189"/>
    </row>
    <row r="1709" spans="2:26">
      <c r="B1709" s="9"/>
      <c r="C1709" s="3"/>
      <c r="D1709" s="3"/>
      <c r="E1709" s="3"/>
      <c r="F1709" s="3"/>
      <c r="G1709" s="3"/>
      <c r="H1709" s="3"/>
      <c r="I1709" s="3"/>
      <c r="J1709" s="3"/>
      <c r="K1709" s="3"/>
      <c r="L1709" s="3"/>
      <c r="M1709" s="3"/>
      <c r="S1709" s="180"/>
      <c r="T1709" s="185"/>
      <c r="U1709" s="186"/>
      <c r="V1709" s="182"/>
      <c r="W1709" s="183"/>
      <c r="X1709" s="187"/>
      <c r="Y1709" s="188"/>
      <c r="Z1709" s="189"/>
    </row>
    <row r="1710" spans="2:26">
      <c r="B1710" s="9"/>
      <c r="C1710" s="3"/>
      <c r="D1710" s="3"/>
      <c r="E1710" s="3"/>
      <c r="F1710" s="3"/>
      <c r="G1710" s="3"/>
      <c r="H1710" s="3"/>
      <c r="I1710" s="3"/>
      <c r="J1710" s="3"/>
      <c r="K1710" s="3"/>
      <c r="L1710" s="3"/>
      <c r="M1710" s="3"/>
      <c r="S1710" s="180"/>
      <c r="T1710" s="185"/>
      <c r="U1710" s="186"/>
      <c r="V1710" s="182"/>
      <c r="W1710" s="183"/>
      <c r="X1710" s="187"/>
      <c r="Y1710" s="188"/>
      <c r="Z1710" s="189"/>
    </row>
    <row r="1711" spans="2:26">
      <c r="B1711" s="9"/>
      <c r="C1711" s="3"/>
      <c r="D1711" s="3"/>
      <c r="E1711" s="3"/>
      <c r="F1711" s="3"/>
      <c r="G1711" s="3"/>
      <c r="H1711" s="3"/>
      <c r="I1711" s="3"/>
      <c r="J1711" s="3"/>
      <c r="K1711" s="3"/>
      <c r="L1711" s="3"/>
      <c r="M1711" s="3"/>
      <c r="S1711" s="180"/>
      <c r="T1711" s="185"/>
      <c r="U1711" s="186"/>
      <c r="V1711" s="182"/>
      <c r="W1711" s="183"/>
      <c r="X1711" s="187"/>
      <c r="Y1711" s="188"/>
      <c r="Z1711" s="189"/>
    </row>
    <row r="1712" spans="2:26">
      <c r="B1712" s="9"/>
      <c r="C1712" s="3"/>
      <c r="D1712" s="3"/>
      <c r="E1712" s="3"/>
      <c r="F1712" s="3"/>
      <c r="G1712" s="3"/>
      <c r="H1712" s="3"/>
      <c r="I1712" s="3"/>
      <c r="J1712" s="3"/>
      <c r="K1712" s="3"/>
      <c r="L1712" s="3"/>
      <c r="M1712" s="3"/>
      <c r="S1712" s="180"/>
      <c r="T1712" s="185"/>
      <c r="U1712" s="186"/>
      <c r="V1712" s="182"/>
      <c r="W1712" s="183"/>
      <c r="X1712" s="187"/>
      <c r="Y1712" s="188"/>
      <c r="Z1712" s="189"/>
    </row>
    <row r="1713" spans="2:26">
      <c r="B1713" s="9"/>
      <c r="C1713" s="3"/>
      <c r="D1713" s="3"/>
      <c r="E1713" s="3"/>
      <c r="F1713" s="3"/>
      <c r="G1713" s="3"/>
      <c r="H1713" s="3"/>
      <c r="I1713" s="3"/>
      <c r="J1713" s="3"/>
      <c r="K1713" s="3"/>
      <c r="L1713" s="3"/>
      <c r="M1713" s="3"/>
      <c r="S1713" s="180"/>
      <c r="T1713" s="185"/>
      <c r="U1713" s="186"/>
      <c r="V1713" s="182"/>
      <c r="W1713" s="183"/>
      <c r="X1713" s="187"/>
      <c r="Y1713" s="188"/>
      <c r="Z1713" s="189"/>
    </row>
    <row r="1714" spans="2:26">
      <c r="B1714" s="9"/>
      <c r="C1714" s="3"/>
      <c r="D1714" s="3"/>
      <c r="E1714" s="3"/>
      <c r="F1714" s="3"/>
      <c r="G1714" s="3"/>
      <c r="H1714" s="3"/>
      <c r="I1714" s="3"/>
      <c r="J1714" s="3"/>
      <c r="K1714" s="3"/>
      <c r="L1714" s="3"/>
      <c r="M1714" s="3"/>
      <c r="S1714" s="180"/>
      <c r="T1714" s="185"/>
      <c r="U1714" s="186"/>
      <c r="V1714" s="182"/>
      <c r="W1714" s="183"/>
      <c r="X1714" s="187"/>
      <c r="Y1714" s="188"/>
      <c r="Z1714" s="189"/>
    </row>
    <row r="1715" spans="2:26">
      <c r="B1715" s="9"/>
      <c r="C1715" s="3"/>
      <c r="D1715" s="3"/>
      <c r="E1715" s="3"/>
      <c r="F1715" s="3"/>
      <c r="G1715" s="3"/>
      <c r="H1715" s="3"/>
      <c r="I1715" s="3"/>
      <c r="J1715" s="3"/>
      <c r="K1715" s="3"/>
      <c r="L1715" s="3"/>
      <c r="M1715" s="3"/>
      <c r="S1715" s="180"/>
      <c r="T1715" s="185"/>
      <c r="U1715" s="186"/>
      <c r="V1715" s="182"/>
      <c r="W1715" s="183"/>
      <c r="X1715" s="187"/>
      <c r="Y1715" s="188"/>
      <c r="Z1715" s="189"/>
    </row>
    <row r="1716" spans="2:26">
      <c r="B1716" s="9"/>
      <c r="C1716" s="3"/>
      <c r="D1716" s="3"/>
      <c r="E1716" s="3"/>
      <c r="F1716" s="3"/>
      <c r="G1716" s="3"/>
      <c r="H1716" s="3"/>
      <c r="I1716" s="3"/>
      <c r="J1716" s="3"/>
      <c r="K1716" s="3"/>
      <c r="L1716" s="3"/>
      <c r="M1716" s="3"/>
      <c r="S1716" s="180"/>
      <c r="T1716" s="185"/>
      <c r="U1716" s="186"/>
      <c r="V1716" s="182"/>
      <c r="W1716" s="183"/>
      <c r="X1716" s="187"/>
      <c r="Y1716" s="188"/>
      <c r="Z1716" s="189"/>
    </row>
    <row r="1717" spans="2:26">
      <c r="B1717" s="9"/>
      <c r="C1717" s="3"/>
      <c r="D1717" s="3"/>
      <c r="E1717" s="3"/>
      <c r="F1717" s="3"/>
      <c r="G1717" s="3"/>
      <c r="H1717" s="3"/>
      <c r="I1717" s="3"/>
      <c r="J1717" s="3"/>
      <c r="K1717" s="3"/>
      <c r="L1717" s="3"/>
      <c r="M1717" s="3"/>
      <c r="S1717" s="180"/>
      <c r="T1717" s="185"/>
      <c r="U1717" s="186"/>
      <c r="V1717" s="182"/>
      <c r="W1717" s="183"/>
      <c r="X1717" s="187"/>
      <c r="Y1717" s="188"/>
      <c r="Z1717" s="189"/>
    </row>
    <row r="1718" spans="2:26">
      <c r="B1718" s="9"/>
      <c r="C1718" s="3"/>
      <c r="D1718" s="3"/>
      <c r="E1718" s="3"/>
      <c r="F1718" s="3"/>
      <c r="G1718" s="3"/>
      <c r="H1718" s="3"/>
      <c r="I1718" s="3"/>
      <c r="J1718" s="3"/>
      <c r="K1718" s="3"/>
      <c r="L1718" s="3"/>
      <c r="M1718" s="3"/>
      <c r="S1718" s="180"/>
      <c r="T1718" s="185"/>
      <c r="U1718" s="186"/>
      <c r="V1718" s="182"/>
      <c r="W1718" s="183"/>
      <c r="X1718" s="187"/>
      <c r="Y1718" s="188"/>
      <c r="Z1718" s="189"/>
    </row>
    <row r="1719" spans="2:26">
      <c r="B1719" s="9"/>
      <c r="C1719" s="3"/>
      <c r="D1719" s="3"/>
      <c r="E1719" s="3"/>
      <c r="F1719" s="3"/>
      <c r="G1719" s="3"/>
      <c r="H1719" s="3"/>
      <c r="I1719" s="3"/>
      <c r="J1719" s="3"/>
      <c r="K1719" s="3"/>
      <c r="L1719" s="3"/>
      <c r="M1719" s="3"/>
      <c r="S1719" s="180"/>
      <c r="T1719" s="185"/>
      <c r="U1719" s="186"/>
      <c r="V1719" s="182"/>
      <c r="W1719" s="183"/>
      <c r="X1719" s="187"/>
      <c r="Y1719" s="188"/>
      <c r="Z1719" s="189"/>
    </row>
    <row r="1720" spans="2:26">
      <c r="B1720" s="9"/>
      <c r="C1720" s="3"/>
      <c r="D1720" s="3"/>
      <c r="E1720" s="3"/>
      <c r="F1720" s="3"/>
      <c r="G1720" s="3"/>
      <c r="H1720" s="3"/>
      <c r="I1720" s="3"/>
      <c r="J1720" s="3"/>
      <c r="K1720" s="3"/>
      <c r="L1720" s="3"/>
      <c r="M1720" s="3"/>
      <c r="S1720" s="180"/>
      <c r="T1720" s="185"/>
      <c r="U1720" s="186"/>
      <c r="V1720" s="182"/>
      <c r="W1720" s="183"/>
      <c r="X1720" s="187"/>
      <c r="Y1720" s="188"/>
      <c r="Z1720" s="189"/>
    </row>
    <row r="1721" spans="2:26">
      <c r="B1721" s="9"/>
      <c r="C1721" s="3"/>
      <c r="D1721" s="3"/>
      <c r="E1721" s="3"/>
      <c r="F1721" s="3"/>
      <c r="G1721" s="3"/>
      <c r="H1721" s="3"/>
      <c r="I1721" s="3"/>
      <c r="J1721" s="3"/>
      <c r="K1721" s="3"/>
      <c r="L1721" s="3"/>
      <c r="M1721" s="3"/>
      <c r="S1721" s="180"/>
      <c r="T1721" s="185"/>
      <c r="U1721" s="186"/>
      <c r="V1721" s="182"/>
      <c r="W1721" s="183"/>
      <c r="X1721" s="187"/>
      <c r="Y1721" s="188"/>
      <c r="Z1721" s="189"/>
    </row>
    <row r="1722" spans="2:26">
      <c r="B1722" s="9"/>
      <c r="C1722" s="3"/>
      <c r="D1722" s="3"/>
      <c r="E1722" s="3"/>
      <c r="F1722" s="3"/>
      <c r="G1722" s="3"/>
      <c r="H1722" s="3"/>
      <c r="I1722" s="3"/>
      <c r="J1722" s="3"/>
      <c r="K1722" s="3"/>
      <c r="L1722" s="3"/>
      <c r="M1722" s="3"/>
      <c r="S1722" s="180"/>
      <c r="T1722" s="185"/>
      <c r="U1722" s="186"/>
      <c r="V1722" s="182"/>
      <c r="W1722" s="183"/>
      <c r="X1722" s="187"/>
      <c r="Y1722" s="188"/>
      <c r="Z1722" s="189"/>
    </row>
    <row r="1723" spans="2:26">
      <c r="B1723" s="9"/>
      <c r="C1723" s="3"/>
      <c r="D1723" s="3"/>
      <c r="E1723" s="3"/>
      <c r="F1723" s="3"/>
      <c r="G1723" s="3"/>
      <c r="H1723" s="3"/>
      <c r="I1723" s="3"/>
      <c r="J1723" s="3"/>
      <c r="K1723" s="3"/>
      <c r="L1723" s="3"/>
      <c r="M1723" s="3"/>
      <c r="S1723" s="180"/>
      <c r="T1723" s="185"/>
      <c r="U1723" s="186"/>
      <c r="V1723" s="182"/>
      <c r="W1723" s="183"/>
      <c r="X1723" s="187"/>
      <c r="Y1723" s="188"/>
      <c r="Z1723" s="189"/>
    </row>
    <row r="1724" spans="2:26">
      <c r="B1724" s="9"/>
      <c r="C1724" s="3"/>
      <c r="D1724" s="3"/>
      <c r="E1724" s="3"/>
      <c r="F1724" s="3"/>
      <c r="G1724" s="3"/>
      <c r="H1724" s="3"/>
      <c r="I1724" s="3"/>
      <c r="J1724" s="3"/>
      <c r="K1724" s="3"/>
      <c r="L1724" s="3"/>
      <c r="M1724" s="3"/>
      <c r="S1724" s="180"/>
      <c r="T1724" s="185"/>
      <c r="U1724" s="186"/>
      <c r="V1724" s="182"/>
      <c r="W1724" s="183"/>
      <c r="X1724" s="187"/>
      <c r="Y1724" s="188"/>
      <c r="Z1724" s="189"/>
    </row>
    <row r="1725" spans="2:26">
      <c r="B1725" s="9"/>
      <c r="C1725" s="3"/>
      <c r="D1725" s="3"/>
      <c r="E1725" s="3"/>
      <c r="F1725" s="3"/>
      <c r="G1725" s="3"/>
      <c r="H1725" s="3"/>
      <c r="I1725" s="3"/>
      <c r="J1725" s="3"/>
      <c r="K1725" s="3"/>
      <c r="L1725" s="3"/>
      <c r="M1725" s="3"/>
      <c r="S1725" s="180"/>
      <c r="T1725" s="185"/>
      <c r="U1725" s="186"/>
      <c r="V1725" s="182"/>
      <c r="W1725" s="183"/>
      <c r="X1725" s="187"/>
      <c r="Y1725" s="188"/>
      <c r="Z1725" s="189"/>
    </row>
    <row r="1726" spans="2:26">
      <c r="B1726" s="9"/>
      <c r="C1726" s="3"/>
      <c r="D1726" s="3"/>
      <c r="E1726" s="3"/>
      <c r="F1726" s="3"/>
      <c r="G1726" s="3"/>
      <c r="H1726" s="3"/>
      <c r="I1726" s="3"/>
      <c r="J1726" s="3"/>
      <c r="K1726" s="3"/>
      <c r="L1726" s="3"/>
      <c r="M1726" s="3"/>
      <c r="S1726" s="180"/>
      <c r="T1726" s="185"/>
      <c r="U1726" s="186"/>
      <c r="V1726" s="182"/>
      <c r="W1726" s="183"/>
      <c r="X1726" s="187"/>
      <c r="Y1726" s="188"/>
      <c r="Z1726" s="189"/>
    </row>
    <row r="1727" spans="2:26">
      <c r="B1727" s="9"/>
      <c r="C1727" s="3"/>
      <c r="D1727" s="3"/>
      <c r="E1727" s="3"/>
      <c r="F1727" s="3"/>
      <c r="G1727" s="3"/>
      <c r="H1727" s="3"/>
      <c r="I1727" s="3"/>
      <c r="J1727" s="3"/>
      <c r="K1727" s="3"/>
      <c r="L1727" s="3"/>
      <c r="M1727" s="3"/>
      <c r="S1727" s="180"/>
      <c r="T1727" s="185"/>
      <c r="U1727" s="186"/>
      <c r="V1727" s="182"/>
      <c r="W1727" s="183"/>
      <c r="X1727" s="187"/>
      <c r="Y1727" s="188"/>
      <c r="Z1727" s="189"/>
    </row>
    <row r="1728" spans="2:26">
      <c r="B1728" s="9"/>
      <c r="C1728" s="3"/>
      <c r="D1728" s="3"/>
      <c r="E1728" s="3"/>
      <c r="F1728" s="3"/>
      <c r="G1728" s="3"/>
      <c r="H1728" s="3"/>
      <c r="I1728" s="3"/>
      <c r="J1728" s="3"/>
      <c r="K1728" s="3"/>
      <c r="L1728" s="3"/>
      <c r="M1728" s="3"/>
      <c r="S1728" s="180"/>
      <c r="T1728" s="185"/>
      <c r="U1728" s="186"/>
      <c r="V1728" s="182"/>
      <c r="W1728" s="183"/>
      <c r="X1728" s="187"/>
      <c r="Y1728" s="188"/>
      <c r="Z1728" s="189"/>
    </row>
    <row r="1729" spans="2:26">
      <c r="B1729" s="9"/>
      <c r="C1729" s="3"/>
      <c r="D1729" s="3"/>
      <c r="E1729" s="3"/>
      <c r="F1729" s="3"/>
      <c r="G1729" s="3"/>
      <c r="H1729" s="3"/>
      <c r="I1729" s="3"/>
      <c r="J1729" s="3"/>
      <c r="K1729" s="3"/>
      <c r="L1729" s="3"/>
      <c r="M1729" s="3"/>
      <c r="S1729" s="180"/>
      <c r="T1729" s="185"/>
      <c r="U1729" s="186"/>
      <c r="V1729" s="182"/>
      <c r="W1729" s="183"/>
      <c r="X1729" s="187"/>
      <c r="Y1729" s="188"/>
      <c r="Z1729" s="189"/>
    </row>
    <row r="1730" spans="2:26">
      <c r="B1730" s="9"/>
      <c r="C1730" s="3"/>
      <c r="D1730" s="3"/>
      <c r="E1730" s="3"/>
      <c r="F1730" s="3"/>
      <c r="G1730" s="3"/>
      <c r="H1730" s="3"/>
      <c r="I1730" s="3"/>
      <c r="J1730" s="3"/>
      <c r="K1730" s="3"/>
      <c r="L1730" s="3"/>
      <c r="M1730" s="3"/>
      <c r="S1730" s="180"/>
      <c r="T1730" s="185"/>
      <c r="U1730" s="186"/>
      <c r="V1730" s="182"/>
      <c r="W1730" s="183"/>
      <c r="X1730" s="187"/>
      <c r="Y1730" s="188"/>
      <c r="Z1730" s="189"/>
    </row>
    <row r="1731" spans="2:26">
      <c r="B1731" s="9"/>
      <c r="C1731" s="3"/>
      <c r="D1731" s="3"/>
      <c r="E1731" s="3"/>
      <c r="F1731" s="3"/>
      <c r="G1731" s="3"/>
      <c r="H1731" s="3"/>
      <c r="I1731" s="3"/>
      <c r="J1731" s="3"/>
      <c r="K1731" s="3"/>
      <c r="L1731" s="3"/>
      <c r="M1731" s="3"/>
      <c r="S1731" s="180"/>
      <c r="T1731" s="185"/>
      <c r="U1731" s="186"/>
      <c r="V1731" s="182"/>
      <c r="W1731" s="183"/>
      <c r="X1731" s="187"/>
      <c r="Y1731" s="188"/>
      <c r="Z1731" s="189"/>
    </row>
    <row r="1732" spans="2:26">
      <c r="B1732" s="9"/>
      <c r="C1732" s="3"/>
      <c r="D1732" s="3"/>
      <c r="E1732" s="3"/>
      <c r="F1732" s="3"/>
      <c r="G1732" s="3"/>
      <c r="H1732" s="3"/>
      <c r="I1732" s="3"/>
      <c r="J1732" s="3"/>
      <c r="K1732" s="3"/>
      <c r="L1732" s="3"/>
      <c r="M1732" s="3"/>
      <c r="S1732" s="180"/>
      <c r="T1732" s="185"/>
      <c r="U1732" s="186"/>
      <c r="V1732" s="182"/>
      <c r="W1732" s="183"/>
      <c r="X1732" s="187"/>
      <c r="Y1732" s="188"/>
      <c r="Z1732" s="189"/>
    </row>
    <row r="1733" spans="2:26">
      <c r="B1733" s="9"/>
      <c r="C1733" s="3"/>
      <c r="D1733" s="3"/>
      <c r="E1733" s="3"/>
      <c r="F1733" s="3"/>
      <c r="G1733" s="3"/>
      <c r="H1733" s="3"/>
      <c r="I1733" s="3"/>
      <c r="J1733" s="3"/>
      <c r="K1733" s="3"/>
      <c r="L1733" s="3"/>
      <c r="M1733" s="3"/>
      <c r="S1733" s="180"/>
      <c r="T1733" s="185"/>
      <c r="U1733" s="186"/>
      <c r="V1733" s="182"/>
      <c r="W1733" s="183"/>
      <c r="X1733" s="187"/>
      <c r="Y1733" s="188"/>
      <c r="Z1733" s="189"/>
    </row>
    <row r="1734" spans="2:26">
      <c r="B1734" s="9"/>
      <c r="C1734" s="3"/>
      <c r="D1734" s="3"/>
      <c r="E1734" s="3"/>
      <c r="F1734" s="3"/>
      <c r="G1734" s="3"/>
      <c r="H1734" s="3"/>
      <c r="I1734" s="3"/>
      <c r="J1734" s="3"/>
      <c r="K1734" s="3"/>
      <c r="L1734" s="3"/>
      <c r="M1734" s="3"/>
      <c r="S1734" s="180"/>
      <c r="T1734" s="185"/>
      <c r="U1734" s="186"/>
      <c r="V1734" s="182"/>
      <c r="W1734" s="183"/>
      <c r="X1734" s="187"/>
      <c r="Y1734" s="188"/>
      <c r="Z1734" s="189"/>
    </row>
    <row r="1735" spans="2:26">
      <c r="B1735" s="9"/>
      <c r="C1735" s="3"/>
      <c r="D1735" s="3"/>
      <c r="E1735" s="3"/>
      <c r="F1735" s="3"/>
      <c r="G1735" s="3"/>
      <c r="H1735" s="3"/>
      <c r="I1735" s="3"/>
      <c r="J1735" s="3"/>
      <c r="K1735" s="3"/>
      <c r="L1735" s="3"/>
      <c r="M1735" s="3"/>
      <c r="S1735" s="180"/>
      <c r="T1735" s="185"/>
      <c r="U1735" s="186"/>
      <c r="V1735" s="182"/>
      <c r="W1735" s="183"/>
      <c r="X1735" s="187"/>
      <c r="Y1735" s="188"/>
      <c r="Z1735" s="189"/>
    </row>
    <row r="1736" spans="2:26">
      <c r="B1736" s="9"/>
      <c r="C1736" s="3"/>
      <c r="D1736" s="3"/>
      <c r="E1736" s="3"/>
      <c r="F1736" s="3"/>
      <c r="G1736" s="3"/>
      <c r="H1736" s="3"/>
      <c r="I1736" s="3"/>
      <c r="J1736" s="3"/>
      <c r="K1736" s="3"/>
      <c r="L1736" s="3"/>
      <c r="M1736" s="3"/>
      <c r="S1736" s="180"/>
      <c r="T1736" s="185"/>
      <c r="U1736" s="186"/>
      <c r="V1736" s="182"/>
      <c r="W1736" s="183"/>
      <c r="X1736" s="187"/>
      <c r="Y1736" s="188"/>
      <c r="Z1736" s="189"/>
    </row>
    <row r="1737" spans="2:26">
      <c r="B1737" s="9"/>
      <c r="C1737" s="3"/>
      <c r="D1737" s="3"/>
      <c r="E1737" s="3"/>
      <c r="F1737" s="3"/>
      <c r="G1737" s="3"/>
      <c r="H1737" s="3"/>
      <c r="I1737" s="3"/>
      <c r="J1737" s="3"/>
      <c r="K1737" s="3"/>
      <c r="L1737" s="3"/>
      <c r="M1737" s="3"/>
      <c r="S1737" s="180"/>
      <c r="T1737" s="185"/>
      <c r="U1737" s="186"/>
      <c r="V1737" s="182"/>
      <c r="W1737" s="183"/>
      <c r="X1737" s="187"/>
      <c r="Y1737" s="188"/>
      <c r="Z1737" s="189"/>
    </row>
    <row r="1738" spans="2:26">
      <c r="B1738" s="9"/>
      <c r="C1738" s="3"/>
      <c r="D1738" s="3"/>
      <c r="E1738" s="3"/>
      <c r="F1738" s="3"/>
      <c r="G1738" s="3"/>
      <c r="H1738" s="3"/>
      <c r="I1738" s="3"/>
      <c r="J1738" s="3"/>
      <c r="K1738" s="3"/>
      <c r="L1738" s="3"/>
      <c r="M1738" s="3"/>
      <c r="S1738" s="180"/>
      <c r="T1738" s="185"/>
      <c r="U1738" s="186"/>
      <c r="V1738" s="182"/>
      <c r="W1738" s="183"/>
      <c r="X1738" s="187"/>
      <c r="Y1738" s="188"/>
      <c r="Z1738" s="189"/>
    </row>
    <row r="1739" spans="2:26">
      <c r="B1739" s="9"/>
      <c r="C1739" s="3"/>
      <c r="D1739" s="3"/>
      <c r="E1739" s="3"/>
      <c r="F1739" s="3"/>
      <c r="G1739" s="3"/>
      <c r="H1739" s="3"/>
      <c r="I1739" s="3"/>
      <c r="J1739" s="3"/>
      <c r="K1739" s="3"/>
      <c r="L1739" s="3"/>
      <c r="M1739" s="3"/>
      <c r="S1739" s="180"/>
      <c r="T1739" s="185"/>
      <c r="U1739" s="186"/>
      <c r="V1739" s="182"/>
      <c r="W1739" s="183"/>
      <c r="X1739" s="187"/>
      <c r="Y1739" s="188"/>
      <c r="Z1739" s="189"/>
    </row>
    <row r="1740" spans="2:26">
      <c r="B1740" s="9"/>
      <c r="C1740" s="3"/>
      <c r="D1740" s="3"/>
      <c r="E1740" s="3"/>
      <c r="F1740" s="3"/>
      <c r="G1740" s="3"/>
      <c r="H1740" s="3"/>
      <c r="I1740" s="3"/>
      <c r="J1740" s="3"/>
      <c r="K1740" s="3"/>
      <c r="L1740" s="3"/>
      <c r="M1740" s="3"/>
      <c r="S1740" s="180"/>
      <c r="T1740" s="185"/>
      <c r="U1740" s="186"/>
      <c r="V1740" s="182"/>
      <c r="W1740" s="183"/>
      <c r="X1740" s="187"/>
      <c r="Y1740" s="188"/>
      <c r="Z1740" s="189"/>
    </row>
    <row r="1741" spans="2:26">
      <c r="B1741" s="9"/>
      <c r="C1741" s="3"/>
      <c r="D1741" s="3"/>
      <c r="E1741" s="3"/>
      <c r="F1741" s="3"/>
      <c r="G1741" s="3"/>
      <c r="H1741" s="3"/>
      <c r="I1741" s="3"/>
      <c r="J1741" s="3"/>
      <c r="K1741" s="3"/>
      <c r="L1741" s="3"/>
      <c r="M1741" s="3"/>
      <c r="S1741" s="180"/>
      <c r="T1741" s="185"/>
      <c r="U1741" s="186"/>
      <c r="V1741" s="182"/>
      <c r="W1741" s="183"/>
      <c r="X1741" s="187"/>
      <c r="Y1741" s="188"/>
      <c r="Z1741" s="189"/>
    </row>
    <row r="1742" spans="2:26">
      <c r="B1742" s="9"/>
      <c r="C1742" s="3"/>
      <c r="D1742" s="3"/>
      <c r="E1742" s="3"/>
      <c r="F1742" s="3"/>
      <c r="G1742" s="3"/>
      <c r="H1742" s="3"/>
      <c r="I1742" s="3"/>
      <c r="J1742" s="3"/>
      <c r="K1742" s="3"/>
      <c r="L1742" s="3"/>
      <c r="M1742" s="3"/>
      <c r="S1742" s="180"/>
      <c r="T1742" s="185"/>
      <c r="U1742" s="186"/>
      <c r="V1742" s="182"/>
      <c r="W1742" s="183"/>
      <c r="X1742" s="187"/>
      <c r="Y1742" s="188"/>
      <c r="Z1742" s="189"/>
    </row>
    <row r="1743" spans="2:26">
      <c r="B1743" s="9"/>
      <c r="C1743" s="3"/>
      <c r="D1743" s="3"/>
      <c r="E1743" s="3"/>
      <c r="F1743" s="3"/>
      <c r="G1743" s="3"/>
      <c r="H1743" s="3"/>
      <c r="I1743" s="3"/>
      <c r="J1743" s="3"/>
      <c r="K1743" s="3"/>
      <c r="L1743" s="3"/>
      <c r="M1743" s="3"/>
      <c r="S1743" s="180"/>
      <c r="T1743" s="185"/>
      <c r="U1743" s="186"/>
      <c r="V1743" s="182"/>
      <c r="W1743" s="183"/>
      <c r="X1743" s="187"/>
      <c r="Y1743" s="188"/>
      <c r="Z1743" s="189"/>
    </row>
    <row r="1744" spans="2:26">
      <c r="B1744" s="9"/>
      <c r="C1744" s="3"/>
      <c r="D1744" s="3"/>
      <c r="E1744" s="3"/>
      <c r="F1744" s="3"/>
      <c r="G1744" s="3"/>
      <c r="H1744" s="3"/>
      <c r="I1744" s="3"/>
      <c r="J1744" s="3"/>
      <c r="K1744" s="3"/>
      <c r="L1744" s="3"/>
      <c r="M1744" s="3"/>
      <c r="S1744" s="180"/>
      <c r="T1744" s="185"/>
      <c r="U1744" s="186"/>
      <c r="V1744" s="182"/>
      <c r="W1744" s="183"/>
      <c r="X1744" s="187"/>
      <c r="Y1744" s="188"/>
      <c r="Z1744" s="189"/>
    </row>
    <row r="1745" spans="2:26">
      <c r="B1745" s="9"/>
      <c r="C1745" s="3"/>
      <c r="D1745" s="3"/>
      <c r="E1745" s="3"/>
      <c r="F1745" s="3"/>
      <c r="G1745" s="3"/>
      <c r="H1745" s="3"/>
      <c r="I1745" s="3"/>
      <c r="J1745" s="3"/>
      <c r="K1745" s="3"/>
      <c r="L1745" s="3"/>
      <c r="M1745" s="3"/>
      <c r="S1745" s="180"/>
      <c r="T1745" s="185"/>
      <c r="U1745" s="186"/>
      <c r="V1745" s="182"/>
      <c r="W1745" s="183"/>
      <c r="X1745" s="187"/>
      <c r="Y1745" s="188"/>
      <c r="Z1745" s="189"/>
    </row>
    <row r="1746" spans="2:26">
      <c r="B1746" s="9"/>
      <c r="C1746" s="3"/>
      <c r="D1746" s="3"/>
      <c r="E1746" s="3"/>
      <c r="F1746" s="3"/>
      <c r="G1746" s="3"/>
      <c r="H1746" s="3"/>
      <c r="I1746" s="3"/>
      <c r="J1746" s="3"/>
      <c r="K1746" s="3"/>
      <c r="L1746" s="3"/>
      <c r="M1746" s="3"/>
      <c r="S1746" s="180"/>
      <c r="T1746" s="185"/>
      <c r="U1746" s="186"/>
      <c r="V1746" s="182"/>
      <c r="W1746" s="183"/>
      <c r="X1746" s="187"/>
      <c r="Y1746" s="188"/>
      <c r="Z1746" s="189"/>
    </row>
    <row r="1747" spans="2:26">
      <c r="B1747" s="9"/>
      <c r="C1747" s="3"/>
      <c r="D1747" s="3"/>
      <c r="E1747" s="3"/>
      <c r="F1747" s="3"/>
      <c r="G1747" s="3"/>
      <c r="H1747" s="3"/>
      <c r="I1747" s="3"/>
      <c r="J1747" s="3"/>
      <c r="K1747" s="3"/>
      <c r="L1747" s="3"/>
      <c r="M1747" s="3"/>
      <c r="S1747" s="180"/>
      <c r="T1747" s="185"/>
      <c r="U1747" s="186"/>
      <c r="V1747" s="182"/>
      <c r="W1747" s="183"/>
      <c r="X1747" s="187"/>
      <c r="Y1747" s="188"/>
      <c r="Z1747" s="189"/>
    </row>
    <row r="1748" spans="2:26">
      <c r="B1748" s="9"/>
      <c r="C1748" s="3"/>
      <c r="D1748" s="3"/>
      <c r="E1748" s="3"/>
      <c r="F1748" s="3"/>
      <c r="G1748" s="3"/>
      <c r="H1748" s="3"/>
      <c r="I1748" s="3"/>
      <c r="J1748" s="3"/>
      <c r="K1748" s="3"/>
      <c r="L1748" s="3"/>
      <c r="M1748" s="3"/>
      <c r="S1748" s="180"/>
      <c r="T1748" s="185"/>
      <c r="U1748" s="186"/>
      <c r="V1748" s="182"/>
      <c r="W1748" s="183"/>
      <c r="X1748" s="187"/>
      <c r="Y1748" s="188"/>
      <c r="Z1748" s="189"/>
    </row>
    <row r="1749" spans="2:26">
      <c r="B1749" s="9"/>
      <c r="C1749" s="3"/>
      <c r="D1749" s="3"/>
      <c r="E1749" s="3"/>
      <c r="F1749" s="3"/>
      <c r="G1749" s="3"/>
      <c r="H1749" s="3"/>
      <c r="I1749" s="3"/>
      <c r="J1749" s="3"/>
      <c r="K1749" s="3"/>
      <c r="L1749" s="3"/>
      <c r="M1749" s="3"/>
      <c r="S1749" s="180"/>
      <c r="T1749" s="185"/>
      <c r="U1749" s="186"/>
      <c r="V1749" s="182"/>
      <c r="W1749" s="183"/>
      <c r="X1749" s="187"/>
      <c r="Y1749" s="188"/>
      <c r="Z1749" s="189"/>
    </row>
    <row r="1750" spans="2:26">
      <c r="B1750" s="9"/>
      <c r="C1750" s="3"/>
      <c r="D1750" s="3"/>
      <c r="E1750" s="3"/>
      <c r="F1750" s="3"/>
      <c r="G1750" s="3"/>
      <c r="H1750" s="3"/>
      <c r="I1750" s="3"/>
      <c r="J1750" s="3"/>
      <c r="K1750" s="3"/>
      <c r="L1750" s="3"/>
      <c r="M1750" s="3"/>
      <c r="S1750" s="180"/>
      <c r="T1750" s="185"/>
      <c r="U1750" s="186"/>
      <c r="V1750" s="182"/>
      <c r="W1750" s="183"/>
      <c r="X1750" s="187"/>
      <c r="Y1750" s="188"/>
      <c r="Z1750" s="189"/>
    </row>
    <row r="1751" spans="2:26">
      <c r="B1751" s="9"/>
      <c r="C1751" s="3"/>
      <c r="D1751" s="3"/>
      <c r="E1751" s="3"/>
      <c r="F1751" s="3"/>
      <c r="G1751" s="3"/>
      <c r="H1751" s="3"/>
      <c r="I1751" s="3"/>
      <c r="J1751" s="3"/>
      <c r="K1751" s="3"/>
      <c r="L1751" s="3"/>
      <c r="M1751" s="3"/>
      <c r="S1751" s="180"/>
      <c r="T1751" s="185"/>
      <c r="U1751" s="186"/>
      <c r="V1751" s="182"/>
      <c r="W1751" s="183"/>
      <c r="X1751" s="187"/>
      <c r="Y1751" s="188"/>
      <c r="Z1751" s="189"/>
    </row>
    <row r="1752" spans="2:26">
      <c r="B1752" s="9"/>
      <c r="C1752" s="3"/>
      <c r="D1752" s="3"/>
      <c r="E1752" s="3"/>
      <c r="F1752" s="3"/>
      <c r="G1752" s="3"/>
      <c r="H1752" s="3"/>
      <c r="I1752" s="3"/>
      <c r="J1752" s="3"/>
      <c r="K1752" s="3"/>
      <c r="L1752" s="3"/>
      <c r="M1752" s="3"/>
      <c r="S1752" s="180"/>
      <c r="T1752" s="185"/>
      <c r="U1752" s="186"/>
      <c r="V1752" s="182"/>
      <c r="W1752" s="183"/>
      <c r="X1752" s="187"/>
      <c r="Y1752" s="188"/>
      <c r="Z1752" s="189"/>
    </row>
    <row r="1753" spans="2:26">
      <c r="B1753" s="9"/>
      <c r="C1753" s="3"/>
      <c r="D1753" s="3"/>
      <c r="E1753" s="3"/>
      <c r="F1753" s="3"/>
      <c r="G1753" s="3"/>
      <c r="H1753" s="3"/>
      <c r="I1753" s="3"/>
      <c r="J1753" s="3"/>
      <c r="K1753" s="3"/>
      <c r="L1753" s="3"/>
      <c r="M1753" s="3"/>
      <c r="S1753" s="180"/>
      <c r="T1753" s="185"/>
      <c r="U1753" s="186"/>
      <c r="V1753" s="182"/>
      <c r="W1753" s="183"/>
      <c r="X1753" s="187"/>
      <c r="Y1753" s="188"/>
      <c r="Z1753" s="189"/>
    </row>
    <row r="1754" spans="2:26">
      <c r="B1754" s="9"/>
      <c r="C1754" s="3"/>
      <c r="D1754" s="3"/>
      <c r="E1754" s="3"/>
      <c r="F1754" s="3"/>
      <c r="G1754" s="3"/>
      <c r="H1754" s="3"/>
      <c r="I1754" s="3"/>
      <c r="J1754" s="3"/>
      <c r="K1754" s="3"/>
      <c r="L1754" s="3"/>
      <c r="M1754" s="3"/>
      <c r="S1754" s="180"/>
      <c r="T1754" s="185"/>
      <c r="U1754" s="186"/>
      <c r="V1754" s="182"/>
      <c r="W1754" s="183"/>
      <c r="X1754" s="187"/>
      <c r="Y1754" s="188"/>
      <c r="Z1754" s="189"/>
    </row>
    <row r="1755" spans="2:26">
      <c r="B1755" s="9"/>
      <c r="C1755" s="3"/>
      <c r="D1755" s="3"/>
      <c r="E1755" s="3"/>
      <c r="F1755" s="3"/>
      <c r="G1755" s="3"/>
      <c r="H1755" s="3"/>
      <c r="I1755" s="3"/>
      <c r="J1755" s="3"/>
      <c r="K1755" s="3"/>
      <c r="L1755" s="3"/>
      <c r="M1755" s="3"/>
      <c r="S1755" s="180"/>
      <c r="T1755" s="185"/>
      <c r="U1755" s="186"/>
      <c r="V1755" s="182"/>
      <c r="W1755" s="183"/>
      <c r="X1755" s="187"/>
      <c r="Y1755" s="188"/>
      <c r="Z1755" s="189"/>
    </row>
    <row r="1756" spans="2:26">
      <c r="B1756" s="9"/>
      <c r="C1756" s="3"/>
      <c r="D1756" s="3"/>
      <c r="E1756" s="3"/>
      <c r="F1756" s="3"/>
      <c r="G1756" s="3"/>
      <c r="H1756" s="3"/>
      <c r="I1756" s="3"/>
      <c r="J1756" s="3"/>
      <c r="K1756" s="3"/>
      <c r="L1756" s="3"/>
      <c r="M1756" s="3"/>
      <c r="S1756" s="180"/>
      <c r="T1756" s="185"/>
      <c r="U1756" s="186"/>
      <c r="V1756" s="182"/>
      <c r="W1756" s="183"/>
      <c r="X1756" s="187"/>
      <c r="Y1756" s="188"/>
      <c r="Z1756" s="189"/>
    </row>
    <row r="1757" spans="2:26">
      <c r="B1757" s="9"/>
      <c r="C1757" s="3"/>
      <c r="D1757" s="3"/>
      <c r="E1757" s="3"/>
      <c r="F1757" s="3"/>
      <c r="G1757" s="3"/>
      <c r="H1757" s="3"/>
      <c r="I1757" s="3"/>
      <c r="J1757" s="3"/>
      <c r="K1757" s="3"/>
      <c r="L1757" s="3"/>
      <c r="M1757" s="3"/>
      <c r="S1757" s="180"/>
      <c r="T1757" s="185"/>
      <c r="U1757" s="186"/>
      <c r="V1757" s="182"/>
      <c r="W1757" s="183"/>
      <c r="X1757" s="187"/>
      <c r="Y1757" s="188"/>
      <c r="Z1757" s="189"/>
    </row>
    <row r="1758" spans="2:26">
      <c r="B1758" s="9"/>
      <c r="C1758" s="3"/>
      <c r="D1758" s="3"/>
      <c r="E1758" s="3"/>
      <c r="F1758" s="3"/>
      <c r="G1758" s="3"/>
      <c r="H1758" s="3"/>
      <c r="I1758" s="3"/>
      <c r="J1758" s="3"/>
      <c r="K1758" s="3"/>
      <c r="L1758" s="3"/>
      <c r="M1758" s="3"/>
      <c r="S1758" s="180"/>
      <c r="T1758" s="185"/>
      <c r="U1758" s="186"/>
      <c r="V1758" s="182"/>
      <c r="W1758" s="183"/>
      <c r="X1758" s="187"/>
      <c r="Y1758" s="188"/>
      <c r="Z1758" s="189"/>
    </row>
    <row r="1759" spans="2:26">
      <c r="B1759" s="9"/>
      <c r="C1759" s="3"/>
      <c r="D1759" s="3"/>
      <c r="E1759" s="3"/>
      <c r="F1759" s="3"/>
      <c r="G1759" s="3"/>
      <c r="H1759" s="3"/>
      <c r="I1759" s="3"/>
      <c r="J1759" s="3"/>
      <c r="K1759" s="3"/>
      <c r="L1759" s="3"/>
      <c r="M1759" s="3"/>
      <c r="S1759" s="180"/>
      <c r="T1759" s="185"/>
      <c r="U1759" s="186"/>
      <c r="V1759" s="182"/>
      <c r="W1759" s="183"/>
      <c r="X1759" s="187"/>
      <c r="Y1759" s="188"/>
      <c r="Z1759" s="189"/>
    </row>
    <row r="1760" spans="2:26">
      <c r="B1760" s="9"/>
      <c r="C1760" s="3"/>
      <c r="D1760" s="3"/>
      <c r="E1760" s="3"/>
      <c r="F1760" s="3"/>
      <c r="G1760" s="3"/>
      <c r="H1760" s="3"/>
      <c r="I1760" s="3"/>
      <c r="J1760" s="3"/>
      <c r="K1760" s="3"/>
      <c r="L1760" s="3"/>
      <c r="M1760" s="3"/>
      <c r="S1760" s="180"/>
      <c r="T1760" s="185"/>
      <c r="U1760" s="186"/>
      <c r="V1760" s="182"/>
      <c r="W1760" s="183"/>
      <c r="X1760" s="187"/>
      <c r="Y1760" s="188"/>
      <c r="Z1760" s="189"/>
    </row>
    <row r="1761" spans="2:26">
      <c r="B1761" s="9"/>
      <c r="C1761" s="3"/>
      <c r="D1761" s="3"/>
      <c r="E1761" s="3"/>
      <c r="F1761" s="3"/>
      <c r="G1761" s="3"/>
      <c r="H1761" s="3"/>
      <c r="I1761" s="3"/>
      <c r="J1761" s="3"/>
      <c r="K1761" s="3"/>
      <c r="L1761" s="3"/>
      <c r="M1761" s="3"/>
      <c r="S1761" s="180"/>
      <c r="T1761" s="185"/>
      <c r="U1761" s="186"/>
      <c r="V1761" s="182"/>
      <c r="W1761" s="183"/>
      <c r="X1761" s="187"/>
      <c r="Y1761" s="188"/>
      <c r="Z1761" s="189"/>
    </row>
    <row r="1762" spans="2:26">
      <c r="B1762" s="9"/>
      <c r="C1762" s="3"/>
      <c r="D1762" s="3"/>
      <c r="E1762" s="3"/>
      <c r="F1762" s="3"/>
      <c r="G1762" s="3"/>
      <c r="H1762" s="3"/>
      <c r="I1762" s="3"/>
      <c r="J1762" s="3"/>
      <c r="K1762" s="3"/>
      <c r="L1762" s="3"/>
      <c r="M1762" s="3"/>
      <c r="S1762" s="180"/>
      <c r="T1762" s="185"/>
      <c r="U1762" s="186"/>
      <c r="V1762" s="182"/>
      <c r="W1762" s="183"/>
      <c r="X1762" s="187"/>
      <c r="Y1762" s="188"/>
      <c r="Z1762" s="189"/>
    </row>
    <row r="1763" spans="2:26">
      <c r="B1763" s="9"/>
      <c r="C1763" s="3"/>
      <c r="D1763" s="3"/>
      <c r="E1763" s="3"/>
      <c r="F1763" s="3"/>
      <c r="G1763" s="3"/>
      <c r="H1763" s="3"/>
      <c r="I1763" s="3"/>
      <c r="J1763" s="3"/>
      <c r="K1763" s="3"/>
      <c r="L1763" s="3"/>
      <c r="M1763" s="3"/>
      <c r="S1763" s="180"/>
      <c r="T1763" s="185"/>
      <c r="U1763" s="186"/>
      <c r="V1763" s="182"/>
      <c r="W1763" s="183"/>
      <c r="X1763" s="187"/>
      <c r="Y1763" s="188"/>
      <c r="Z1763" s="189"/>
    </row>
    <row r="1764" spans="2:26">
      <c r="B1764" s="9"/>
      <c r="C1764" s="3"/>
      <c r="D1764" s="3"/>
      <c r="E1764" s="3"/>
      <c r="F1764" s="3"/>
      <c r="G1764" s="3"/>
      <c r="H1764" s="3"/>
      <c r="I1764" s="3"/>
      <c r="J1764" s="3"/>
      <c r="K1764" s="3"/>
      <c r="L1764" s="3"/>
      <c r="M1764" s="3"/>
      <c r="S1764" s="180"/>
      <c r="T1764" s="185"/>
      <c r="U1764" s="186"/>
      <c r="V1764" s="182"/>
      <c r="W1764" s="183"/>
      <c r="X1764" s="187"/>
      <c r="Y1764" s="188"/>
      <c r="Z1764" s="189"/>
    </row>
    <row r="1765" spans="2:26">
      <c r="B1765" s="9"/>
      <c r="C1765" s="3"/>
      <c r="D1765" s="3"/>
      <c r="E1765" s="3"/>
      <c r="F1765" s="3"/>
      <c r="G1765" s="3"/>
      <c r="H1765" s="3"/>
      <c r="I1765" s="3"/>
      <c r="J1765" s="3"/>
      <c r="K1765" s="3"/>
      <c r="L1765" s="3"/>
      <c r="M1765" s="3"/>
      <c r="S1765" s="180"/>
      <c r="T1765" s="185"/>
      <c r="U1765" s="186"/>
      <c r="V1765" s="182"/>
      <c r="W1765" s="183"/>
      <c r="X1765" s="187"/>
      <c r="Y1765" s="188"/>
      <c r="Z1765" s="189"/>
    </row>
    <row r="1766" spans="2:26">
      <c r="B1766" s="9"/>
      <c r="C1766" s="3"/>
      <c r="D1766" s="3"/>
      <c r="E1766" s="3"/>
      <c r="F1766" s="3"/>
      <c r="G1766" s="3"/>
      <c r="H1766" s="3"/>
      <c r="I1766" s="3"/>
      <c r="J1766" s="3"/>
      <c r="K1766" s="3"/>
      <c r="L1766" s="3"/>
      <c r="M1766" s="3"/>
      <c r="S1766" s="180"/>
      <c r="T1766" s="185"/>
      <c r="U1766" s="186"/>
      <c r="V1766" s="182"/>
      <c r="W1766" s="183"/>
      <c r="X1766" s="187"/>
      <c r="Y1766" s="188"/>
      <c r="Z1766" s="189"/>
    </row>
    <row r="1767" spans="2:26">
      <c r="B1767" s="9"/>
      <c r="C1767" s="3"/>
      <c r="D1767" s="3"/>
      <c r="E1767" s="3"/>
      <c r="F1767" s="3"/>
      <c r="G1767" s="3"/>
      <c r="H1767" s="3"/>
      <c r="I1767" s="3"/>
      <c r="J1767" s="3"/>
      <c r="K1767" s="3"/>
      <c r="L1767" s="3"/>
      <c r="M1767" s="3"/>
      <c r="S1767" s="180"/>
      <c r="T1767" s="185"/>
      <c r="U1767" s="186"/>
      <c r="V1767" s="182"/>
      <c r="W1767" s="183"/>
      <c r="X1767" s="187"/>
      <c r="Y1767" s="188"/>
      <c r="Z1767" s="189"/>
    </row>
    <row r="1768" spans="2:26">
      <c r="B1768" s="9"/>
      <c r="C1768" s="3"/>
      <c r="D1768" s="3"/>
      <c r="E1768" s="3"/>
      <c r="F1768" s="3"/>
      <c r="G1768" s="3"/>
      <c r="H1768" s="3"/>
      <c r="I1768" s="3"/>
      <c r="J1768" s="3"/>
      <c r="K1768" s="3"/>
      <c r="L1768" s="3"/>
      <c r="M1768" s="3"/>
      <c r="S1768" s="180"/>
      <c r="T1768" s="185"/>
      <c r="U1768" s="186"/>
      <c r="V1768" s="182"/>
      <c r="W1768" s="183"/>
      <c r="X1768" s="187"/>
      <c r="Y1768" s="188"/>
      <c r="Z1768" s="189"/>
    </row>
    <row r="1769" spans="2:26">
      <c r="B1769" s="9"/>
      <c r="C1769" s="3"/>
      <c r="D1769" s="3"/>
      <c r="E1769" s="3"/>
      <c r="F1769" s="3"/>
      <c r="G1769" s="3"/>
      <c r="H1769" s="3"/>
      <c r="I1769" s="3"/>
      <c r="J1769" s="3"/>
      <c r="K1769" s="3"/>
      <c r="L1769" s="3"/>
      <c r="M1769" s="3"/>
      <c r="S1769" s="180"/>
      <c r="T1769" s="185"/>
      <c r="U1769" s="186"/>
      <c r="V1769" s="182"/>
      <c r="W1769" s="183"/>
      <c r="X1769" s="187"/>
      <c r="Y1769" s="188"/>
      <c r="Z1769" s="189"/>
    </row>
    <row r="1770" spans="2:26">
      <c r="B1770" s="9"/>
      <c r="C1770" s="3"/>
      <c r="D1770" s="3"/>
      <c r="E1770" s="3"/>
      <c r="F1770" s="3"/>
      <c r="G1770" s="3"/>
      <c r="H1770" s="3"/>
      <c r="I1770" s="3"/>
      <c r="J1770" s="3"/>
      <c r="K1770" s="3"/>
      <c r="L1770" s="3"/>
      <c r="M1770" s="3"/>
      <c r="S1770" s="180"/>
      <c r="T1770" s="185"/>
      <c r="U1770" s="186"/>
      <c r="V1770" s="182"/>
      <c r="W1770" s="183"/>
      <c r="X1770" s="187"/>
      <c r="Y1770" s="188"/>
      <c r="Z1770" s="189"/>
    </row>
    <row r="1771" spans="2:26">
      <c r="B1771" s="9"/>
      <c r="C1771" s="3"/>
      <c r="D1771" s="3"/>
      <c r="E1771" s="3"/>
      <c r="F1771" s="3"/>
      <c r="G1771" s="3"/>
      <c r="H1771" s="3"/>
      <c r="I1771" s="3"/>
      <c r="J1771" s="3"/>
      <c r="K1771" s="3"/>
      <c r="L1771" s="3"/>
      <c r="M1771" s="3"/>
      <c r="S1771" s="180"/>
      <c r="T1771" s="185"/>
      <c r="U1771" s="186"/>
      <c r="V1771" s="182"/>
      <c r="W1771" s="183"/>
      <c r="X1771" s="187"/>
      <c r="Y1771" s="188"/>
      <c r="Z1771" s="189"/>
    </row>
    <row r="1772" spans="2:26">
      <c r="B1772" s="9"/>
      <c r="C1772" s="3"/>
      <c r="D1772" s="3"/>
      <c r="E1772" s="3"/>
      <c r="F1772" s="3"/>
      <c r="G1772" s="3"/>
      <c r="H1772" s="3"/>
      <c r="I1772" s="3"/>
      <c r="J1772" s="3"/>
      <c r="K1772" s="3"/>
      <c r="L1772" s="3"/>
      <c r="M1772" s="3"/>
      <c r="S1772" s="180"/>
      <c r="T1772" s="185"/>
      <c r="U1772" s="186"/>
      <c r="V1772" s="182"/>
      <c r="W1772" s="183"/>
      <c r="X1772" s="187"/>
      <c r="Y1772" s="188"/>
      <c r="Z1772" s="189"/>
    </row>
    <row r="1773" spans="2:26">
      <c r="B1773" s="9"/>
      <c r="C1773" s="3"/>
      <c r="D1773" s="3"/>
      <c r="E1773" s="3"/>
      <c r="F1773" s="3"/>
      <c r="G1773" s="3"/>
      <c r="H1773" s="3"/>
      <c r="I1773" s="3"/>
      <c r="J1773" s="3"/>
      <c r="K1773" s="3"/>
      <c r="L1773" s="3"/>
      <c r="M1773" s="13"/>
      <c r="S1773" s="180"/>
      <c r="T1773" s="185"/>
      <c r="U1773" s="186"/>
      <c r="V1773" s="182"/>
      <c r="W1773" s="183"/>
      <c r="X1773" s="187"/>
      <c r="Y1773" s="188"/>
      <c r="Z1773" s="189"/>
    </row>
    <row r="1774" spans="2:26">
      <c r="B1774" s="9"/>
      <c r="C1774" s="3"/>
      <c r="D1774" s="3"/>
      <c r="E1774" s="3"/>
      <c r="F1774" s="3"/>
      <c r="G1774" s="3"/>
      <c r="H1774" s="3"/>
      <c r="I1774" s="3"/>
      <c r="J1774" s="3"/>
      <c r="K1774" s="3"/>
      <c r="L1774" s="3"/>
      <c r="M1774" s="3"/>
      <c r="S1774" s="180"/>
      <c r="T1774" s="185"/>
      <c r="U1774" s="186"/>
      <c r="V1774" s="182"/>
      <c r="W1774" s="183"/>
      <c r="X1774" s="187"/>
      <c r="Y1774" s="188"/>
      <c r="Z1774" s="189"/>
    </row>
    <row r="1775" spans="2:26">
      <c r="B1775" s="9"/>
      <c r="C1775" s="3"/>
      <c r="D1775" s="3"/>
      <c r="E1775" s="3"/>
      <c r="F1775" s="3"/>
      <c r="G1775" s="3"/>
      <c r="H1775" s="3"/>
      <c r="I1775" s="3"/>
      <c r="J1775" s="3"/>
      <c r="K1775" s="3"/>
      <c r="L1775" s="3"/>
      <c r="M1775" s="3"/>
      <c r="S1775" s="180"/>
      <c r="T1775" s="185"/>
      <c r="U1775" s="186"/>
      <c r="V1775" s="182"/>
      <c r="W1775" s="183"/>
      <c r="X1775" s="187"/>
      <c r="Y1775" s="188"/>
      <c r="Z1775" s="189"/>
    </row>
    <row r="1776" spans="2:26">
      <c r="B1776" s="128"/>
      <c r="C1776" s="3"/>
      <c r="D1776" s="3"/>
      <c r="E1776" s="3"/>
      <c r="F1776" s="3"/>
      <c r="G1776" s="3"/>
      <c r="H1776" s="3"/>
      <c r="I1776" s="3"/>
      <c r="J1776" s="3"/>
      <c r="K1776" s="3"/>
      <c r="L1776" s="3"/>
      <c r="M1776" s="3"/>
      <c r="S1776" s="180"/>
      <c r="T1776" s="185"/>
      <c r="U1776" s="186"/>
      <c r="V1776" s="182"/>
      <c r="W1776" s="183"/>
      <c r="X1776" s="187"/>
      <c r="Y1776" s="188"/>
      <c r="Z1776" s="189"/>
    </row>
    <row r="1777" spans="2:26">
      <c r="B1777" s="128"/>
      <c r="C1777" s="3"/>
      <c r="D1777" s="3"/>
      <c r="E1777" s="3"/>
      <c r="F1777" s="3"/>
      <c r="G1777" s="3"/>
      <c r="H1777" s="3"/>
      <c r="I1777" s="3"/>
      <c r="J1777" s="3"/>
      <c r="K1777" s="3"/>
      <c r="L1777" s="3"/>
      <c r="M1777" s="3"/>
      <c r="S1777" s="180"/>
      <c r="T1777" s="185"/>
      <c r="U1777" s="186"/>
      <c r="V1777" s="182"/>
      <c r="W1777" s="183"/>
      <c r="X1777" s="187"/>
      <c r="Y1777" s="188"/>
      <c r="Z1777" s="189"/>
    </row>
    <row r="1778" spans="2:26">
      <c r="B1778" s="128"/>
      <c r="C1778" s="3"/>
      <c r="D1778" s="3"/>
      <c r="E1778" s="3"/>
      <c r="F1778" s="3"/>
      <c r="G1778" s="3"/>
      <c r="H1778" s="3"/>
      <c r="I1778" s="3"/>
      <c r="J1778" s="3"/>
      <c r="K1778" s="3"/>
      <c r="L1778" s="3"/>
      <c r="M1778" s="3"/>
      <c r="S1778" s="180"/>
      <c r="T1778" s="185"/>
      <c r="U1778" s="186"/>
      <c r="V1778" s="182"/>
      <c r="W1778" s="183"/>
      <c r="X1778" s="187"/>
      <c r="Y1778" s="188"/>
      <c r="Z1778" s="189"/>
    </row>
    <row r="1779" spans="2:26">
      <c r="B1779" s="128"/>
      <c r="C1779" s="3"/>
      <c r="D1779" s="3"/>
      <c r="E1779" s="3"/>
      <c r="F1779" s="3"/>
      <c r="G1779" s="3"/>
      <c r="H1779" s="3"/>
      <c r="I1779" s="3"/>
      <c r="J1779" s="3"/>
      <c r="K1779" s="3"/>
      <c r="L1779" s="3"/>
      <c r="M1779" s="3"/>
      <c r="S1779" s="180"/>
      <c r="T1779" s="185"/>
      <c r="U1779" s="186"/>
      <c r="V1779" s="182"/>
      <c r="W1779" s="183"/>
      <c r="X1779" s="187"/>
      <c r="Y1779" s="188"/>
      <c r="Z1779" s="189"/>
    </row>
    <row r="1780" spans="2:26">
      <c r="B1780" s="128"/>
      <c r="C1780" s="3"/>
      <c r="D1780" s="3"/>
      <c r="E1780" s="3"/>
      <c r="F1780" s="3"/>
      <c r="G1780" s="3"/>
      <c r="H1780" s="3"/>
      <c r="I1780" s="3"/>
      <c r="J1780" s="3"/>
      <c r="K1780" s="3"/>
      <c r="L1780" s="3"/>
      <c r="M1780" s="3"/>
      <c r="S1780" s="180"/>
      <c r="T1780" s="185"/>
      <c r="U1780" s="186"/>
      <c r="V1780" s="182"/>
      <c r="W1780" s="183"/>
      <c r="X1780" s="187"/>
      <c r="Y1780" s="188"/>
      <c r="Z1780" s="189"/>
    </row>
    <row r="1781" spans="2:26">
      <c r="B1781" s="9"/>
      <c r="C1781" s="3"/>
      <c r="D1781" s="3"/>
      <c r="E1781" s="3"/>
      <c r="F1781" s="3"/>
      <c r="G1781" s="3"/>
      <c r="H1781" s="3"/>
      <c r="I1781" s="3"/>
      <c r="J1781" s="3"/>
      <c r="K1781" s="3"/>
      <c r="L1781" s="3"/>
      <c r="M1781" s="13"/>
      <c r="S1781" s="180"/>
      <c r="T1781" s="185"/>
      <c r="U1781" s="186"/>
      <c r="V1781" s="182"/>
      <c r="W1781" s="183"/>
      <c r="X1781" s="187"/>
      <c r="Y1781" s="188"/>
      <c r="Z1781" s="189"/>
    </row>
    <row r="1782" spans="2:26">
      <c r="B1782" s="9"/>
      <c r="C1782" s="3"/>
      <c r="D1782" s="3"/>
      <c r="E1782" s="3"/>
      <c r="F1782" s="3"/>
      <c r="G1782" s="3"/>
      <c r="H1782" s="3"/>
      <c r="I1782" s="3"/>
      <c r="J1782" s="3"/>
      <c r="K1782" s="3"/>
      <c r="L1782" s="3"/>
      <c r="M1782" s="3"/>
      <c r="S1782" s="180"/>
      <c r="T1782" s="185"/>
      <c r="U1782" s="186"/>
      <c r="V1782" s="182"/>
      <c r="W1782" s="183"/>
      <c r="X1782" s="187"/>
      <c r="Y1782" s="188"/>
      <c r="Z1782" s="189"/>
    </row>
    <row r="1783" spans="2:26">
      <c r="B1783" s="9"/>
      <c r="C1783" s="3"/>
      <c r="D1783" s="3"/>
      <c r="E1783" s="3"/>
      <c r="F1783" s="3"/>
      <c r="G1783" s="3"/>
      <c r="H1783" s="3"/>
      <c r="I1783" s="3"/>
      <c r="J1783" s="3"/>
      <c r="K1783" s="3"/>
      <c r="L1783" s="3"/>
      <c r="M1783" s="3"/>
      <c r="S1783" s="180"/>
      <c r="T1783" s="185"/>
      <c r="U1783" s="186"/>
      <c r="V1783" s="182"/>
      <c r="W1783" s="183"/>
      <c r="X1783" s="187"/>
      <c r="Y1783" s="188"/>
      <c r="Z1783" s="189"/>
    </row>
    <row r="1784" spans="2:26">
      <c r="B1784" s="9"/>
      <c r="C1784" s="3"/>
      <c r="D1784" s="3"/>
      <c r="E1784" s="3"/>
      <c r="F1784" s="3"/>
      <c r="G1784" s="3"/>
      <c r="H1784" s="3"/>
      <c r="I1784" s="3"/>
      <c r="J1784" s="3"/>
      <c r="K1784" s="3"/>
      <c r="L1784" s="3"/>
      <c r="M1784" s="3"/>
      <c r="S1784" s="180"/>
      <c r="T1784" s="185"/>
      <c r="U1784" s="186"/>
      <c r="V1784" s="182"/>
      <c r="W1784" s="183"/>
      <c r="X1784" s="187"/>
      <c r="Y1784" s="188"/>
      <c r="Z1784" s="189"/>
    </row>
    <row r="1785" spans="2:26">
      <c r="B1785" s="9"/>
      <c r="C1785" s="3"/>
      <c r="D1785" s="3"/>
      <c r="E1785" s="3"/>
      <c r="F1785" s="3"/>
      <c r="G1785" s="3"/>
      <c r="H1785" s="3"/>
      <c r="I1785" s="3"/>
      <c r="J1785" s="3"/>
      <c r="K1785" s="3"/>
      <c r="L1785" s="3"/>
      <c r="M1785" s="3"/>
      <c r="S1785" s="180"/>
      <c r="T1785" s="185"/>
      <c r="U1785" s="186"/>
      <c r="V1785" s="182"/>
      <c r="W1785" s="183"/>
      <c r="X1785" s="187"/>
      <c r="Y1785" s="188"/>
      <c r="Z1785" s="189"/>
    </row>
    <row r="1786" spans="2:26">
      <c r="B1786" s="9"/>
      <c r="C1786" s="3"/>
      <c r="D1786" s="3"/>
      <c r="E1786" s="3"/>
      <c r="F1786" s="3"/>
      <c r="G1786" s="3"/>
      <c r="H1786" s="3"/>
      <c r="I1786" s="3"/>
      <c r="J1786" s="3"/>
      <c r="K1786" s="3"/>
      <c r="L1786" s="3"/>
      <c r="M1786" s="3"/>
      <c r="S1786" s="180"/>
      <c r="T1786" s="185"/>
      <c r="U1786" s="186"/>
      <c r="V1786" s="182"/>
      <c r="W1786" s="183"/>
      <c r="X1786" s="187"/>
      <c r="Y1786" s="188"/>
      <c r="Z1786" s="189"/>
    </row>
    <row r="1787" spans="2:26">
      <c r="B1787" s="9"/>
      <c r="C1787" s="3"/>
      <c r="D1787" s="3"/>
      <c r="E1787" s="3"/>
      <c r="F1787" s="3"/>
      <c r="G1787" s="3"/>
      <c r="H1787" s="3"/>
      <c r="I1787" s="3"/>
      <c r="J1787" s="3"/>
      <c r="K1787" s="3"/>
      <c r="L1787" s="3"/>
      <c r="M1787" s="3"/>
      <c r="S1787" s="180"/>
      <c r="T1787" s="185"/>
      <c r="U1787" s="186"/>
      <c r="V1787" s="182"/>
      <c r="W1787" s="183"/>
      <c r="X1787" s="187"/>
      <c r="Y1787" s="188"/>
      <c r="Z1787" s="189"/>
    </row>
    <row r="1788" spans="2:26">
      <c r="B1788" s="9"/>
      <c r="C1788" s="3"/>
      <c r="D1788" s="3"/>
      <c r="E1788" s="3"/>
      <c r="F1788" s="3"/>
      <c r="G1788" s="3"/>
      <c r="H1788" s="3"/>
      <c r="I1788" s="3"/>
      <c r="J1788" s="3"/>
      <c r="K1788" s="3"/>
      <c r="L1788" s="3"/>
      <c r="M1788" s="3"/>
      <c r="S1788" s="180"/>
      <c r="T1788" s="185"/>
      <c r="U1788" s="186"/>
      <c r="V1788" s="182"/>
      <c r="W1788" s="183"/>
      <c r="X1788" s="187"/>
      <c r="Y1788" s="188"/>
      <c r="Z1788" s="189"/>
    </row>
    <row r="1789" spans="2:26">
      <c r="B1789" s="9"/>
      <c r="C1789" s="3"/>
      <c r="D1789" s="3"/>
      <c r="E1789" s="3"/>
      <c r="F1789" s="3"/>
      <c r="G1789" s="3"/>
      <c r="H1789" s="3"/>
      <c r="I1789" s="3"/>
      <c r="J1789" s="3"/>
      <c r="K1789" s="3"/>
      <c r="L1789" s="3"/>
      <c r="M1789" s="3"/>
      <c r="S1789" s="180"/>
      <c r="T1789" s="185"/>
      <c r="U1789" s="186"/>
      <c r="V1789" s="182"/>
      <c r="W1789" s="183"/>
      <c r="X1789" s="187"/>
      <c r="Y1789" s="188"/>
      <c r="Z1789" s="189"/>
    </row>
    <row r="1790" spans="2:26">
      <c r="B1790" s="9"/>
      <c r="C1790" s="3"/>
      <c r="D1790" s="3"/>
      <c r="E1790" s="3"/>
      <c r="F1790" s="3"/>
      <c r="G1790" s="3"/>
      <c r="H1790" s="3"/>
      <c r="I1790" s="3"/>
      <c r="J1790" s="3"/>
      <c r="K1790" s="3"/>
      <c r="L1790" s="3"/>
      <c r="M1790" s="3"/>
      <c r="S1790" s="180"/>
      <c r="T1790" s="185"/>
      <c r="U1790" s="186"/>
      <c r="V1790" s="182"/>
      <c r="W1790" s="183"/>
      <c r="X1790" s="187"/>
      <c r="Y1790" s="188"/>
      <c r="Z1790" s="189"/>
    </row>
    <row r="1791" spans="2:26">
      <c r="B1791" s="9"/>
      <c r="C1791" s="3"/>
      <c r="D1791" s="3"/>
      <c r="E1791" s="3"/>
      <c r="F1791" s="3"/>
      <c r="G1791" s="3"/>
      <c r="H1791" s="3"/>
      <c r="I1791" s="3"/>
      <c r="J1791" s="3"/>
      <c r="K1791" s="3"/>
      <c r="L1791" s="3"/>
      <c r="M1791" s="3"/>
      <c r="S1791" s="180"/>
      <c r="T1791" s="185"/>
      <c r="U1791" s="186"/>
      <c r="V1791" s="182"/>
      <c r="W1791" s="183"/>
      <c r="X1791" s="187"/>
      <c r="Y1791" s="188"/>
      <c r="Z1791" s="189"/>
    </row>
    <row r="1792" spans="2:26">
      <c r="B1792" s="9"/>
      <c r="C1792" s="3"/>
      <c r="D1792" s="3"/>
      <c r="E1792" s="3"/>
      <c r="F1792" s="3"/>
      <c r="G1792" s="3"/>
      <c r="H1792" s="3"/>
      <c r="I1792" s="3"/>
      <c r="J1792" s="3"/>
      <c r="K1792" s="3"/>
      <c r="L1792" s="3"/>
      <c r="M1792" s="3"/>
      <c r="S1792" s="180"/>
      <c r="T1792" s="185"/>
      <c r="U1792" s="186"/>
      <c r="V1792" s="182"/>
      <c r="W1792" s="183"/>
      <c r="X1792" s="187"/>
      <c r="Y1792" s="188"/>
      <c r="Z1792" s="189"/>
    </row>
    <row r="1793" spans="2:26">
      <c r="B1793" s="9"/>
      <c r="C1793" s="3"/>
      <c r="D1793" s="3"/>
      <c r="E1793" s="3"/>
      <c r="F1793" s="3"/>
      <c r="G1793" s="3"/>
      <c r="H1793" s="3"/>
      <c r="I1793" s="3"/>
      <c r="J1793" s="3"/>
      <c r="K1793" s="3"/>
      <c r="L1793" s="3"/>
      <c r="M1793" s="3"/>
      <c r="S1793" s="180"/>
      <c r="T1793" s="185"/>
      <c r="U1793" s="186"/>
      <c r="V1793" s="182"/>
      <c r="W1793" s="183"/>
      <c r="X1793" s="187"/>
      <c r="Y1793" s="188"/>
      <c r="Z1793" s="189"/>
    </row>
    <row r="1794" spans="2:26">
      <c r="B1794" s="9"/>
      <c r="C1794" s="3"/>
      <c r="D1794" s="3"/>
      <c r="E1794" s="3"/>
      <c r="F1794" s="3"/>
      <c r="G1794" s="3"/>
      <c r="H1794" s="3"/>
      <c r="I1794" s="3"/>
      <c r="J1794" s="3"/>
      <c r="K1794" s="3"/>
      <c r="L1794" s="3"/>
      <c r="M1794" s="3"/>
      <c r="S1794" s="180"/>
      <c r="T1794" s="185"/>
      <c r="U1794" s="186"/>
      <c r="V1794" s="182"/>
      <c r="W1794" s="183"/>
      <c r="X1794" s="187"/>
      <c r="Y1794" s="188"/>
      <c r="Z1794" s="189"/>
    </row>
    <row r="1795" spans="2:26">
      <c r="B1795" s="9"/>
      <c r="C1795" s="3"/>
      <c r="D1795" s="3"/>
      <c r="E1795" s="3"/>
      <c r="F1795" s="3"/>
      <c r="G1795" s="3"/>
      <c r="H1795" s="3"/>
      <c r="I1795" s="3"/>
      <c r="J1795" s="3"/>
      <c r="K1795" s="3"/>
      <c r="L1795" s="3"/>
      <c r="M1795" s="3"/>
      <c r="S1795" s="180"/>
      <c r="T1795" s="185"/>
      <c r="U1795" s="186"/>
      <c r="V1795" s="182"/>
      <c r="W1795" s="183"/>
      <c r="X1795" s="187"/>
      <c r="Y1795" s="188"/>
      <c r="Z1795" s="189"/>
    </row>
    <row r="1796" spans="2:26">
      <c r="B1796" s="9"/>
      <c r="C1796" s="3"/>
      <c r="D1796" s="3"/>
      <c r="E1796" s="3"/>
      <c r="F1796" s="3"/>
      <c r="G1796" s="3"/>
      <c r="H1796" s="3"/>
      <c r="I1796" s="3"/>
      <c r="J1796" s="3"/>
      <c r="K1796" s="3"/>
      <c r="L1796" s="3"/>
      <c r="M1796" s="3"/>
      <c r="S1796" s="180"/>
      <c r="T1796" s="185"/>
      <c r="U1796" s="186"/>
      <c r="V1796" s="182"/>
      <c r="W1796" s="183"/>
      <c r="X1796" s="187"/>
      <c r="Y1796" s="188"/>
      <c r="Z1796" s="189"/>
    </row>
    <row r="1797" spans="2:26">
      <c r="B1797" s="9"/>
      <c r="C1797" s="3"/>
      <c r="D1797" s="3"/>
      <c r="E1797" s="3"/>
      <c r="F1797" s="3"/>
      <c r="G1797" s="3"/>
      <c r="H1797" s="3"/>
      <c r="I1797" s="3"/>
      <c r="J1797" s="3"/>
      <c r="K1797" s="3"/>
      <c r="L1797" s="3"/>
      <c r="M1797" s="3"/>
      <c r="S1797" s="180"/>
      <c r="T1797" s="185"/>
      <c r="U1797" s="186"/>
      <c r="V1797" s="182"/>
      <c r="W1797" s="183"/>
      <c r="X1797" s="187"/>
      <c r="Y1797" s="188"/>
      <c r="Z1797" s="189"/>
    </row>
    <row r="1798" spans="2:26">
      <c r="B1798" s="9"/>
      <c r="C1798" s="3"/>
      <c r="D1798" s="3"/>
      <c r="E1798" s="3"/>
      <c r="F1798" s="3"/>
      <c r="G1798" s="3"/>
      <c r="H1798" s="3"/>
      <c r="I1798" s="3"/>
      <c r="J1798" s="3"/>
      <c r="K1798" s="3"/>
      <c r="L1798" s="3"/>
      <c r="M1798" s="3"/>
      <c r="S1798" s="180"/>
      <c r="T1798" s="185"/>
      <c r="U1798" s="186"/>
      <c r="V1798" s="182"/>
      <c r="W1798" s="183"/>
      <c r="X1798" s="187"/>
      <c r="Y1798" s="188"/>
      <c r="Z1798" s="189"/>
    </row>
    <row r="1799" spans="2:26">
      <c r="B1799" s="9"/>
      <c r="C1799" s="3"/>
      <c r="D1799" s="3"/>
      <c r="E1799" s="3"/>
      <c r="F1799" s="3"/>
      <c r="G1799" s="3"/>
      <c r="H1799" s="3"/>
      <c r="I1799" s="3"/>
      <c r="J1799" s="3"/>
      <c r="K1799" s="3"/>
      <c r="L1799" s="3"/>
      <c r="M1799" s="3"/>
      <c r="S1799" s="180"/>
      <c r="T1799" s="185"/>
      <c r="U1799" s="186"/>
      <c r="V1799" s="182"/>
      <c r="W1799" s="183"/>
      <c r="X1799" s="187"/>
      <c r="Y1799" s="188"/>
      <c r="Z1799" s="189"/>
    </row>
    <row r="1800" spans="2:26">
      <c r="B1800" s="9"/>
      <c r="C1800" s="3"/>
      <c r="D1800" s="3"/>
      <c r="E1800" s="3"/>
      <c r="F1800" s="3"/>
      <c r="G1800" s="3"/>
      <c r="H1800" s="3"/>
      <c r="I1800" s="3"/>
      <c r="J1800" s="3"/>
      <c r="K1800" s="3"/>
      <c r="L1800" s="3"/>
      <c r="M1800" s="3"/>
      <c r="S1800" s="180"/>
      <c r="T1800" s="185"/>
      <c r="U1800" s="186"/>
      <c r="V1800" s="182"/>
      <c r="W1800" s="183"/>
      <c r="X1800" s="187"/>
      <c r="Y1800" s="188"/>
      <c r="Z1800" s="189"/>
    </row>
    <row r="1801" spans="2:26">
      <c r="B1801" s="9"/>
      <c r="C1801" s="3"/>
      <c r="D1801" s="3"/>
      <c r="E1801" s="3"/>
      <c r="F1801" s="3"/>
      <c r="G1801" s="3"/>
      <c r="H1801" s="3"/>
      <c r="I1801" s="3"/>
      <c r="J1801" s="3"/>
      <c r="K1801" s="3"/>
      <c r="L1801" s="3"/>
      <c r="M1801" s="3"/>
      <c r="S1801" s="180"/>
      <c r="T1801" s="185"/>
      <c r="U1801" s="186"/>
      <c r="V1801" s="182"/>
      <c r="W1801" s="183"/>
      <c r="X1801" s="187"/>
      <c r="Y1801" s="188"/>
      <c r="Z1801" s="189"/>
    </row>
    <row r="1802" spans="2:26">
      <c r="B1802" s="9"/>
      <c r="C1802" s="3"/>
      <c r="D1802" s="3"/>
      <c r="E1802" s="3"/>
      <c r="F1802" s="3"/>
      <c r="G1802" s="3"/>
      <c r="H1802" s="3"/>
      <c r="I1802" s="3"/>
      <c r="J1802" s="3"/>
      <c r="K1802" s="3"/>
      <c r="L1802" s="3"/>
      <c r="M1802" s="3"/>
      <c r="S1802" s="180"/>
      <c r="T1802" s="185"/>
      <c r="U1802" s="186"/>
      <c r="V1802" s="182"/>
      <c r="W1802" s="183"/>
      <c r="X1802" s="187"/>
      <c r="Y1802" s="188"/>
      <c r="Z1802" s="189"/>
    </row>
    <row r="1803" spans="2:26">
      <c r="B1803" s="9"/>
      <c r="C1803" s="3"/>
      <c r="D1803" s="3"/>
      <c r="E1803" s="3"/>
      <c r="F1803" s="3"/>
      <c r="G1803" s="3"/>
      <c r="H1803" s="3"/>
      <c r="I1803" s="3"/>
      <c r="J1803" s="3"/>
      <c r="K1803" s="3"/>
      <c r="L1803" s="3"/>
      <c r="M1803" s="3"/>
      <c r="S1803" s="180"/>
      <c r="T1803" s="185"/>
      <c r="U1803" s="186"/>
      <c r="V1803" s="182"/>
      <c r="W1803" s="183"/>
      <c r="X1803" s="187"/>
      <c r="Y1803" s="188"/>
      <c r="Z1803" s="189"/>
    </row>
    <row r="1804" spans="2:26">
      <c r="B1804" s="9"/>
      <c r="C1804" s="3"/>
      <c r="D1804" s="3"/>
      <c r="E1804" s="3"/>
      <c r="F1804" s="3"/>
      <c r="G1804" s="3"/>
      <c r="H1804" s="3"/>
      <c r="I1804" s="3"/>
      <c r="J1804" s="3"/>
      <c r="K1804" s="3"/>
      <c r="L1804" s="3"/>
      <c r="M1804" s="3"/>
      <c r="S1804" s="180"/>
      <c r="T1804" s="185"/>
      <c r="U1804" s="186"/>
      <c r="V1804" s="182"/>
      <c r="W1804" s="183"/>
      <c r="X1804" s="187"/>
      <c r="Y1804" s="188"/>
      <c r="Z1804" s="189"/>
    </row>
    <row r="1805" spans="2:26">
      <c r="B1805" s="9"/>
      <c r="C1805" s="3"/>
      <c r="D1805" s="3"/>
      <c r="E1805" s="3"/>
      <c r="F1805" s="3"/>
      <c r="G1805" s="3"/>
      <c r="H1805" s="3"/>
      <c r="I1805" s="3"/>
      <c r="J1805" s="3"/>
      <c r="K1805" s="3"/>
      <c r="L1805" s="3"/>
      <c r="M1805" s="3"/>
      <c r="S1805" s="180"/>
      <c r="T1805" s="185"/>
      <c r="U1805" s="186"/>
      <c r="V1805" s="182"/>
      <c r="W1805" s="183"/>
      <c r="X1805" s="187"/>
      <c r="Y1805" s="188"/>
      <c r="Z1805" s="189"/>
    </row>
    <row r="1806" spans="2:26">
      <c r="B1806" s="9"/>
      <c r="C1806" s="3"/>
      <c r="D1806" s="3"/>
      <c r="E1806" s="3"/>
      <c r="F1806" s="3"/>
      <c r="G1806" s="3"/>
      <c r="H1806" s="3"/>
      <c r="I1806" s="3"/>
      <c r="J1806" s="3"/>
      <c r="K1806" s="3"/>
      <c r="L1806" s="3"/>
      <c r="M1806" s="3"/>
      <c r="S1806" s="180"/>
      <c r="T1806" s="185"/>
      <c r="U1806" s="186"/>
      <c r="V1806" s="182"/>
      <c r="W1806" s="183"/>
      <c r="X1806" s="187"/>
      <c r="Y1806" s="188"/>
      <c r="Z1806" s="189"/>
    </row>
    <row r="1807" spans="2:26">
      <c r="B1807" s="9"/>
      <c r="C1807" s="3"/>
      <c r="D1807" s="3"/>
      <c r="E1807" s="3"/>
      <c r="F1807" s="3"/>
      <c r="G1807" s="3"/>
      <c r="H1807" s="3"/>
      <c r="I1807" s="3"/>
      <c r="J1807" s="3"/>
      <c r="K1807" s="3"/>
      <c r="L1807" s="3"/>
      <c r="M1807" s="3"/>
      <c r="S1807" s="180"/>
      <c r="T1807" s="185"/>
      <c r="U1807" s="186"/>
      <c r="V1807" s="182"/>
      <c r="W1807" s="183"/>
      <c r="X1807" s="187"/>
      <c r="Y1807" s="188"/>
      <c r="Z1807" s="189"/>
    </row>
    <row r="1808" spans="2:26">
      <c r="B1808" s="9"/>
      <c r="C1808" s="3"/>
      <c r="D1808" s="3"/>
      <c r="E1808" s="3"/>
      <c r="F1808" s="3"/>
      <c r="G1808" s="3"/>
      <c r="H1808" s="3"/>
      <c r="I1808" s="3"/>
      <c r="J1808" s="3"/>
      <c r="K1808" s="3"/>
      <c r="L1808" s="3"/>
      <c r="M1808" s="3"/>
      <c r="S1808" s="180"/>
      <c r="T1808" s="185"/>
      <c r="U1808" s="186"/>
      <c r="V1808" s="182"/>
      <c r="W1808" s="183"/>
      <c r="X1808" s="187"/>
      <c r="Y1808" s="188"/>
      <c r="Z1808" s="189"/>
    </row>
    <row r="1809" spans="1:26">
      <c r="B1809" s="9"/>
      <c r="C1809" s="3"/>
      <c r="D1809" s="3"/>
      <c r="E1809" s="3"/>
      <c r="F1809" s="3"/>
      <c r="G1809" s="3"/>
      <c r="H1809" s="3"/>
      <c r="I1809" s="3"/>
      <c r="J1809" s="3"/>
      <c r="K1809" s="3"/>
      <c r="L1809" s="3"/>
      <c r="M1809" s="3"/>
      <c r="S1809" s="180"/>
      <c r="T1809" s="185"/>
      <c r="U1809" s="186"/>
      <c r="V1809" s="182"/>
      <c r="W1809" s="183"/>
      <c r="X1809" s="187"/>
      <c r="Y1809" s="188"/>
      <c r="Z1809" s="189"/>
    </row>
    <row r="1810" spans="1:26">
      <c r="B1810" s="9"/>
      <c r="C1810" s="3"/>
      <c r="D1810" s="3"/>
      <c r="E1810" s="3"/>
      <c r="F1810" s="3"/>
      <c r="G1810" s="3"/>
      <c r="H1810" s="3"/>
      <c r="I1810" s="3"/>
      <c r="J1810" s="3"/>
      <c r="K1810" s="3"/>
      <c r="L1810" s="3"/>
      <c r="M1810" s="3"/>
      <c r="S1810" s="180"/>
      <c r="T1810" s="185"/>
      <c r="U1810" s="186"/>
      <c r="V1810" s="182"/>
      <c r="W1810" s="183"/>
      <c r="X1810" s="187"/>
      <c r="Y1810" s="188"/>
      <c r="Z1810" s="189"/>
    </row>
    <row r="1811" spans="1:26">
      <c r="B1811" s="10"/>
      <c r="C1811" s="3"/>
      <c r="D1811" s="3"/>
      <c r="E1811" s="3"/>
      <c r="F1811" s="3"/>
      <c r="G1811" s="3"/>
      <c r="H1811" s="3"/>
      <c r="I1811" s="3"/>
      <c r="J1811" s="3"/>
      <c r="K1811" s="3"/>
      <c r="L1811" s="3"/>
      <c r="M1811" s="3"/>
      <c r="S1811" s="180"/>
      <c r="T1811" s="185"/>
      <c r="U1811" s="186"/>
      <c r="V1811" s="182"/>
      <c r="W1811" s="183"/>
      <c r="X1811" s="187"/>
      <c r="Y1811" s="188"/>
      <c r="Z1811" s="189"/>
    </row>
    <row r="1812" spans="1:26">
      <c r="B1812" s="10"/>
      <c r="C1812" s="3"/>
      <c r="D1812" s="3"/>
      <c r="E1812" s="3"/>
      <c r="F1812" s="3"/>
      <c r="G1812" s="3"/>
      <c r="H1812" s="3"/>
      <c r="I1812" s="3"/>
      <c r="J1812" s="3"/>
      <c r="K1812" s="3"/>
      <c r="L1812" s="3"/>
      <c r="M1812" s="3"/>
      <c r="S1812" s="180"/>
      <c r="T1812" s="185"/>
      <c r="U1812" s="186"/>
      <c r="V1812" s="182"/>
      <c r="W1812" s="183"/>
      <c r="X1812" s="187"/>
      <c r="Y1812" s="188"/>
      <c r="Z1812" s="189"/>
    </row>
    <row r="1813" spans="1:26">
      <c r="A1813" s="53"/>
      <c r="B1813" s="10"/>
      <c r="C1813" s="3"/>
      <c r="D1813" s="3"/>
      <c r="E1813" s="3"/>
      <c r="F1813" s="3"/>
      <c r="G1813" s="3"/>
      <c r="H1813" s="3"/>
      <c r="I1813" s="3"/>
      <c r="J1813" s="3"/>
      <c r="K1813" s="3"/>
      <c r="L1813" s="3"/>
      <c r="M1813" s="3"/>
      <c r="O1813" s="3"/>
      <c r="P1813" s="3"/>
      <c r="S1813" s="180"/>
      <c r="T1813" s="185"/>
      <c r="U1813" s="186"/>
      <c r="V1813" s="182"/>
      <c r="W1813" s="183"/>
      <c r="X1813" s="187"/>
      <c r="Y1813" s="188"/>
      <c r="Z1813" s="189"/>
    </row>
    <row r="1814" spans="1:26">
      <c r="A1814" s="53"/>
      <c r="B1814" s="10"/>
      <c r="C1814" s="3"/>
      <c r="D1814" s="3"/>
      <c r="E1814" s="3"/>
      <c r="F1814" s="3"/>
      <c r="G1814" s="3"/>
      <c r="H1814" s="3"/>
      <c r="I1814" s="3"/>
      <c r="J1814" s="3"/>
      <c r="K1814" s="3"/>
      <c r="L1814" s="3"/>
      <c r="M1814" s="3"/>
      <c r="S1814" s="180"/>
      <c r="T1814" s="185"/>
      <c r="U1814" s="186"/>
      <c r="V1814" s="182"/>
      <c r="W1814" s="183"/>
      <c r="X1814" s="187"/>
      <c r="Y1814" s="188"/>
      <c r="Z1814" s="189"/>
    </row>
    <row r="1815" spans="1:26">
      <c r="A1815" s="53"/>
      <c r="B1815" s="10"/>
      <c r="C1815" s="3"/>
      <c r="D1815" s="3"/>
      <c r="E1815" s="3"/>
      <c r="F1815" s="3"/>
      <c r="G1815" s="3"/>
      <c r="H1815" s="3"/>
      <c r="I1815" s="3"/>
      <c r="J1815" s="3"/>
      <c r="K1815" s="3"/>
      <c r="L1815" s="3"/>
      <c r="M1815" s="3"/>
      <c r="S1815" s="180"/>
      <c r="T1815" s="185"/>
      <c r="U1815" s="186"/>
      <c r="V1815" s="182"/>
      <c r="W1815" s="183"/>
      <c r="X1815" s="187"/>
      <c r="Y1815" s="188"/>
      <c r="Z1815" s="189"/>
    </row>
    <row r="1816" spans="1:26">
      <c r="A1816" s="53"/>
      <c r="B1816" s="9"/>
      <c r="C1816" s="3"/>
      <c r="D1816" s="3"/>
      <c r="E1816" s="3"/>
      <c r="F1816" s="3"/>
      <c r="G1816" s="3"/>
      <c r="H1816" s="3"/>
      <c r="I1816" s="3"/>
      <c r="J1816" s="3"/>
      <c r="K1816" s="3"/>
      <c r="L1816" s="3"/>
      <c r="M1816" s="3"/>
      <c r="O1816" s="3"/>
      <c r="P1816" s="3"/>
      <c r="S1816" s="180"/>
      <c r="T1816" s="185"/>
      <c r="U1816" s="186"/>
      <c r="V1816" s="182"/>
      <c r="W1816" s="183"/>
      <c r="X1816" s="187"/>
      <c r="Y1816" s="188"/>
      <c r="Z1816" s="189"/>
    </row>
    <row r="1817" spans="1:26">
      <c r="A1817" s="53"/>
      <c r="B1817" s="9"/>
      <c r="C1817" s="3"/>
      <c r="D1817" s="3"/>
      <c r="E1817" s="3"/>
      <c r="F1817" s="3"/>
      <c r="G1817" s="3"/>
      <c r="H1817" s="3"/>
      <c r="I1817" s="3"/>
      <c r="J1817" s="3"/>
      <c r="K1817" s="3"/>
      <c r="L1817" s="3"/>
      <c r="M1817" s="3"/>
      <c r="S1817" s="180"/>
      <c r="T1817" s="185"/>
      <c r="U1817" s="186"/>
      <c r="V1817" s="182"/>
      <c r="W1817" s="183"/>
      <c r="X1817" s="187"/>
      <c r="Y1817" s="188"/>
      <c r="Z1817" s="189"/>
    </row>
    <row r="1818" spans="1:26">
      <c r="A1818" s="53"/>
      <c r="B1818" s="9"/>
      <c r="C1818" s="3"/>
      <c r="D1818" s="3"/>
      <c r="E1818" s="3"/>
      <c r="F1818" s="3"/>
      <c r="G1818" s="3"/>
      <c r="H1818" s="3"/>
      <c r="I1818" s="3"/>
      <c r="J1818" s="3"/>
      <c r="K1818" s="3"/>
      <c r="L1818" s="3"/>
      <c r="M1818" s="3"/>
      <c r="S1818" s="180"/>
      <c r="T1818" s="185"/>
      <c r="U1818" s="186"/>
      <c r="V1818" s="182"/>
      <c r="W1818" s="183"/>
      <c r="X1818" s="187"/>
      <c r="Y1818" s="188"/>
      <c r="Z1818" s="189"/>
    </row>
    <row r="1819" spans="1:26">
      <c r="A1819" s="53"/>
      <c r="B1819" s="9"/>
      <c r="C1819" s="3"/>
      <c r="D1819" s="3"/>
      <c r="E1819" s="3"/>
      <c r="F1819" s="3"/>
      <c r="G1819" s="3"/>
      <c r="H1819" s="3"/>
      <c r="I1819" s="3"/>
      <c r="J1819" s="3"/>
      <c r="K1819" s="3"/>
      <c r="L1819" s="3"/>
      <c r="M1819" s="3"/>
      <c r="S1819" s="180"/>
      <c r="T1819" s="185"/>
      <c r="U1819" s="186"/>
      <c r="V1819" s="182"/>
      <c r="W1819" s="183"/>
      <c r="X1819" s="187"/>
      <c r="Y1819" s="188"/>
      <c r="Z1819" s="189"/>
    </row>
    <row r="1820" spans="1:26">
      <c r="A1820" s="53"/>
      <c r="B1820" s="9"/>
      <c r="C1820" s="3"/>
      <c r="D1820" s="3"/>
      <c r="E1820" s="3"/>
      <c r="F1820" s="3"/>
      <c r="G1820" s="3"/>
      <c r="H1820" s="3"/>
      <c r="I1820" s="3"/>
      <c r="J1820" s="3"/>
      <c r="K1820" s="3"/>
      <c r="L1820" s="3"/>
      <c r="M1820" s="3"/>
      <c r="S1820" s="180"/>
      <c r="T1820" s="185"/>
      <c r="U1820" s="186"/>
      <c r="V1820" s="182"/>
      <c r="W1820" s="183"/>
      <c r="X1820" s="187"/>
      <c r="Y1820" s="188"/>
      <c r="Z1820" s="189"/>
    </row>
    <row r="1821" spans="1:26">
      <c r="A1821" s="53"/>
      <c r="B1821" s="9"/>
      <c r="C1821" s="3"/>
      <c r="D1821" s="3"/>
      <c r="E1821" s="3"/>
      <c r="F1821" s="3"/>
      <c r="G1821" s="3"/>
      <c r="H1821" s="3"/>
      <c r="I1821" s="3"/>
      <c r="J1821" s="3"/>
      <c r="K1821" s="3"/>
      <c r="L1821" s="3"/>
      <c r="M1821" s="3"/>
      <c r="S1821" s="180"/>
      <c r="T1821" s="185"/>
      <c r="U1821" s="186"/>
      <c r="V1821" s="182"/>
      <c r="W1821" s="183"/>
      <c r="X1821" s="187"/>
      <c r="Y1821" s="188"/>
      <c r="Z1821" s="189"/>
    </row>
    <row r="1822" spans="1:26">
      <c r="A1822" s="53"/>
      <c r="B1822" s="9"/>
      <c r="C1822" s="3"/>
      <c r="D1822" s="3"/>
      <c r="E1822" s="3"/>
      <c r="F1822" s="3"/>
      <c r="G1822" s="3"/>
      <c r="H1822" s="3"/>
      <c r="I1822" s="3"/>
      <c r="J1822" s="3"/>
      <c r="K1822" s="3"/>
      <c r="L1822" s="3"/>
      <c r="M1822" s="3"/>
      <c r="S1822" s="180"/>
      <c r="T1822" s="185"/>
      <c r="U1822" s="186"/>
      <c r="V1822" s="182"/>
      <c r="W1822" s="183"/>
      <c r="X1822" s="187"/>
      <c r="Y1822" s="188"/>
      <c r="Z1822" s="189"/>
    </row>
    <row r="1823" spans="1:26">
      <c r="A1823" s="53"/>
      <c r="B1823" s="9"/>
      <c r="C1823" s="3"/>
      <c r="D1823" s="3"/>
      <c r="E1823" s="3"/>
      <c r="F1823" s="3"/>
      <c r="G1823" s="3"/>
      <c r="H1823" s="3"/>
      <c r="I1823" s="3"/>
      <c r="J1823" s="3"/>
      <c r="K1823" s="3"/>
      <c r="L1823" s="3"/>
      <c r="M1823" s="3"/>
      <c r="S1823" s="180"/>
      <c r="T1823" s="185"/>
      <c r="U1823" s="186"/>
      <c r="V1823" s="182"/>
      <c r="W1823" s="183"/>
      <c r="X1823" s="187"/>
      <c r="Y1823" s="188"/>
      <c r="Z1823" s="189"/>
    </row>
    <row r="1824" spans="1:26">
      <c r="A1824" s="53"/>
      <c r="B1824" s="9"/>
      <c r="C1824" s="3"/>
      <c r="D1824" s="3"/>
      <c r="E1824" s="3"/>
      <c r="F1824" s="3"/>
      <c r="G1824" s="3"/>
      <c r="H1824" s="3"/>
      <c r="I1824" s="3"/>
      <c r="J1824" s="3"/>
      <c r="K1824" s="3"/>
      <c r="L1824" s="3"/>
      <c r="M1824" s="3"/>
      <c r="S1824" s="180"/>
      <c r="T1824" s="185"/>
      <c r="U1824" s="186"/>
      <c r="V1824" s="182"/>
      <c r="W1824" s="183"/>
      <c r="X1824" s="187"/>
      <c r="Y1824" s="188"/>
      <c r="Z1824" s="189"/>
    </row>
    <row r="1825" spans="1:26">
      <c r="A1825" s="53"/>
      <c r="B1825" s="9"/>
      <c r="C1825" s="3"/>
      <c r="D1825" s="3"/>
      <c r="E1825" s="3"/>
      <c r="F1825" s="3"/>
      <c r="G1825" s="3"/>
      <c r="H1825" s="3"/>
      <c r="I1825" s="3"/>
      <c r="J1825" s="3"/>
      <c r="K1825" s="3"/>
      <c r="L1825" s="3"/>
      <c r="M1825" s="3"/>
      <c r="S1825" s="180"/>
      <c r="T1825" s="185"/>
      <c r="U1825" s="186"/>
      <c r="V1825" s="182"/>
      <c r="W1825" s="183"/>
      <c r="X1825" s="187"/>
      <c r="Y1825" s="188"/>
      <c r="Z1825" s="189"/>
    </row>
    <row r="1826" spans="1:26">
      <c r="A1826" s="53"/>
      <c r="B1826" s="9"/>
      <c r="C1826" s="3"/>
      <c r="D1826" s="3"/>
      <c r="E1826" s="3"/>
      <c r="F1826" s="3"/>
      <c r="G1826" s="3"/>
      <c r="H1826" s="3"/>
      <c r="I1826" s="3"/>
      <c r="J1826" s="3"/>
      <c r="K1826" s="3"/>
      <c r="L1826" s="3"/>
      <c r="M1826" s="3"/>
      <c r="S1826" s="180"/>
      <c r="T1826" s="185"/>
      <c r="U1826" s="186"/>
      <c r="V1826" s="182"/>
      <c r="W1826" s="183"/>
      <c r="X1826" s="187"/>
      <c r="Y1826" s="188"/>
      <c r="Z1826" s="189"/>
    </row>
    <row r="1827" spans="1:26">
      <c r="A1827" s="53"/>
      <c r="B1827" s="9"/>
      <c r="C1827" s="3"/>
      <c r="D1827" s="3"/>
      <c r="E1827" s="3"/>
      <c r="F1827" s="3"/>
      <c r="G1827" s="3"/>
      <c r="H1827" s="3"/>
      <c r="I1827" s="3"/>
      <c r="J1827" s="3"/>
      <c r="K1827" s="3"/>
      <c r="L1827" s="3"/>
      <c r="M1827" s="3"/>
      <c r="S1827" s="180"/>
      <c r="T1827" s="185"/>
      <c r="U1827" s="186"/>
      <c r="V1827" s="182"/>
      <c r="W1827" s="183"/>
      <c r="X1827" s="187"/>
      <c r="Y1827" s="188"/>
      <c r="Z1827" s="189"/>
    </row>
    <row r="1828" spans="1:26">
      <c r="A1828" s="53"/>
      <c r="B1828" s="9"/>
      <c r="C1828" s="3"/>
      <c r="D1828" s="3"/>
      <c r="E1828" s="3"/>
      <c r="F1828" s="3"/>
      <c r="G1828" s="3"/>
      <c r="H1828" s="3"/>
      <c r="I1828" s="3"/>
      <c r="J1828" s="3"/>
      <c r="K1828" s="3"/>
      <c r="L1828" s="3"/>
      <c r="M1828" s="3"/>
      <c r="S1828" s="180"/>
      <c r="T1828" s="185"/>
      <c r="U1828" s="186"/>
      <c r="V1828" s="182"/>
      <c r="W1828" s="183"/>
      <c r="X1828" s="187"/>
      <c r="Y1828" s="188"/>
      <c r="Z1828" s="189"/>
    </row>
    <row r="1829" spans="1:26">
      <c r="A1829" s="53"/>
      <c r="B1829" s="9"/>
      <c r="C1829" s="3"/>
      <c r="D1829" s="3"/>
      <c r="E1829" s="3"/>
      <c r="F1829" s="3"/>
      <c r="G1829" s="3"/>
      <c r="H1829" s="3"/>
      <c r="I1829" s="3"/>
      <c r="J1829" s="3"/>
      <c r="K1829" s="3"/>
      <c r="L1829" s="3"/>
      <c r="M1829" s="3"/>
      <c r="S1829" s="180"/>
      <c r="T1829" s="185"/>
      <c r="U1829" s="186"/>
      <c r="V1829" s="182"/>
      <c r="W1829" s="183"/>
      <c r="X1829" s="187"/>
      <c r="Y1829" s="188"/>
      <c r="Z1829" s="189"/>
    </row>
    <row r="1830" spans="1:26">
      <c r="A1830" s="53"/>
      <c r="B1830" s="9"/>
      <c r="C1830" s="3"/>
      <c r="D1830" s="3"/>
      <c r="E1830" s="3"/>
      <c r="F1830" s="3"/>
      <c r="G1830" s="3"/>
      <c r="H1830" s="3"/>
      <c r="I1830" s="3"/>
      <c r="J1830" s="3"/>
      <c r="K1830" s="3"/>
      <c r="L1830" s="3"/>
      <c r="M1830" s="3"/>
      <c r="S1830" s="180"/>
      <c r="T1830" s="185"/>
      <c r="U1830" s="186"/>
      <c r="V1830" s="182"/>
      <c r="W1830" s="183"/>
      <c r="X1830" s="187"/>
      <c r="Y1830" s="188"/>
      <c r="Z1830" s="189"/>
    </row>
    <row r="1831" spans="1:26">
      <c r="A1831" s="53"/>
      <c r="B1831" s="9"/>
      <c r="C1831" s="3"/>
      <c r="D1831" s="3"/>
      <c r="E1831" s="3"/>
      <c r="F1831" s="3"/>
      <c r="G1831" s="3"/>
      <c r="H1831" s="3"/>
      <c r="I1831" s="3"/>
      <c r="J1831" s="3"/>
      <c r="K1831" s="3"/>
      <c r="L1831" s="3"/>
      <c r="M1831" s="3"/>
      <c r="S1831" s="180"/>
      <c r="T1831" s="185"/>
      <c r="U1831" s="186"/>
      <c r="V1831" s="182"/>
      <c r="W1831" s="183"/>
      <c r="X1831" s="187"/>
      <c r="Y1831" s="188"/>
      <c r="Z1831" s="189"/>
    </row>
    <row r="1832" spans="1:26">
      <c r="A1832" s="53"/>
      <c r="B1832" s="9"/>
      <c r="C1832" s="3"/>
      <c r="D1832" s="3"/>
      <c r="E1832" s="3"/>
      <c r="F1832" s="3"/>
      <c r="G1832" s="3"/>
      <c r="H1832" s="3"/>
      <c r="I1832" s="3"/>
      <c r="J1832" s="3"/>
      <c r="K1832" s="3"/>
      <c r="L1832" s="3"/>
      <c r="M1832" s="3"/>
      <c r="S1832" s="180"/>
      <c r="T1832" s="185"/>
      <c r="U1832" s="186"/>
      <c r="V1832" s="182"/>
      <c r="W1832" s="183"/>
      <c r="X1832" s="187"/>
      <c r="Y1832" s="188"/>
      <c r="Z1832" s="189"/>
    </row>
    <row r="1833" spans="1:26">
      <c r="A1833" s="53"/>
      <c r="B1833" s="9"/>
      <c r="C1833" s="3"/>
      <c r="D1833" s="3"/>
      <c r="E1833" s="3"/>
      <c r="F1833" s="3"/>
      <c r="G1833" s="3"/>
      <c r="H1833" s="3"/>
      <c r="I1833" s="3"/>
      <c r="J1833" s="3"/>
      <c r="K1833" s="3"/>
      <c r="L1833" s="3"/>
      <c r="M1833" s="3"/>
      <c r="S1833" s="180"/>
      <c r="T1833" s="185"/>
      <c r="U1833" s="186"/>
      <c r="V1833" s="182"/>
      <c r="W1833" s="183"/>
      <c r="X1833" s="187"/>
      <c r="Y1833" s="188"/>
      <c r="Z1833" s="189"/>
    </row>
    <row r="1834" spans="1:26">
      <c r="A1834" s="53"/>
      <c r="B1834" s="9"/>
      <c r="C1834" s="3"/>
      <c r="D1834" s="3"/>
      <c r="E1834" s="3"/>
      <c r="F1834" s="3"/>
      <c r="G1834" s="3"/>
      <c r="H1834" s="3"/>
      <c r="I1834" s="3"/>
      <c r="J1834" s="3"/>
      <c r="K1834" s="3"/>
      <c r="L1834" s="3"/>
      <c r="M1834" s="3"/>
      <c r="S1834" s="180"/>
      <c r="T1834" s="185"/>
      <c r="U1834" s="186"/>
      <c r="V1834" s="182"/>
      <c r="W1834" s="183"/>
      <c r="X1834" s="187"/>
      <c r="Y1834" s="188"/>
      <c r="Z1834" s="189"/>
    </row>
    <row r="1835" spans="1:26">
      <c r="A1835" s="53"/>
      <c r="B1835" s="9"/>
      <c r="C1835" s="3"/>
      <c r="D1835" s="3"/>
      <c r="E1835" s="3"/>
      <c r="F1835" s="3"/>
      <c r="G1835" s="3"/>
      <c r="H1835" s="3"/>
      <c r="I1835" s="3"/>
      <c r="J1835" s="3"/>
      <c r="K1835" s="3"/>
      <c r="L1835" s="3"/>
      <c r="M1835" s="3"/>
      <c r="S1835" s="180"/>
      <c r="T1835" s="185"/>
      <c r="U1835" s="186"/>
      <c r="V1835" s="182"/>
      <c r="W1835" s="183"/>
      <c r="X1835" s="187"/>
      <c r="Y1835" s="188"/>
      <c r="Z1835" s="189"/>
    </row>
    <row r="1836" spans="1:26">
      <c r="A1836" s="53"/>
      <c r="B1836" s="9"/>
      <c r="C1836" s="3"/>
      <c r="D1836" s="3"/>
      <c r="E1836" s="3"/>
      <c r="F1836" s="3"/>
      <c r="G1836" s="3"/>
      <c r="H1836" s="3"/>
      <c r="I1836" s="3"/>
      <c r="J1836" s="3"/>
      <c r="K1836" s="3"/>
      <c r="L1836" s="3"/>
      <c r="M1836" s="3"/>
      <c r="S1836" s="180"/>
      <c r="T1836" s="185"/>
      <c r="U1836" s="186"/>
      <c r="V1836" s="182"/>
      <c r="W1836" s="183"/>
      <c r="X1836" s="187"/>
      <c r="Y1836" s="188"/>
      <c r="Z1836" s="189"/>
    </row>
    <row r="1837" spans="1:26">
      <c r="A1837" s="53"/>
      <c r="B1837" s="9"/>
      <c r="C1837" s="3"/>
      <c r="D1837" s="3"/>
      <c r="E1837" s="3"/>
      <c r="F1837" s="3"/>
      <c r="G1837" s="3"/>
      <c r="H1837" s="3"/>
      <c r="I1837" s="3"/>
      <c r="J1837" s="3"/>
      <c r="K1837" s="3"/>
      <c r="L1837" s="3"/>
      <c r="M1837" s="3"/>
      <c r="S1837" s="180"/>
      <c r="T1837" s="185"/>
      <c r="U1837" s="186"/>
      <c r="V1837" s="182"/>
      <c r="W1837" s="183"/>
      <c r="X1837" s="187"/>
      <c r="Y1837" s="188"/>
      <c r="Z1837" s="189"/>
    </row>
    <row r="1838" spans="1:26">
      <c r="A1838" s="53"/>
      <c r="B1838" s="9"/>
      <c r="C1838" s="3"/>
      <c r="D1838" s="3"/>
      <c r="E1838" s="3"/>
      <c r="F1838" s="3"/>
      <c r="G1838" s="3"/>
      <c r="H1838" s="3"/>
      <c r="I1838" s="3"/>
      <c r="J1838" s="3"/>
      <c r="K1838" s="3"/>
      <c r="L1838" s="3"/>
      <c r="M1838" s="3"/>
      <c r="S1838" s="180"/>
      <c r="T1838" s="185"/>
      <c r="U1838" s="186"/>
      <c r="V1838" s="182"/>
      <c r="W1838" s="183"/>
      <c r="X1838" s="187"/>
      <c r="Y1838" s="188"/>
      <c r="Z1838" s="189"/>
    </row>
    <row r="1839" spans="1:26">
      <c r="A1839" s="53"/>
      <c r="B1839" s="9"/>
      <c r="C1839" s="3"/>
      <c r="D1839" s="3"/>
      <c r="E1839" s="3"/>
      <c r="F1839" s="3"/>
      <c r="G1839" s="3"/>
      <c r="H1839" s="3"/>
      <c r="I1839" s="3"/>
      <c r="J1839" s="3"/>
      <c r="K1839" s="3"/>
      <c r="L1839" s="3"/>
      <c r="M1839" s="3"/>
      <c r="S1839" s="180"/>
      <c r="T1839" s="185"/>
      <c r="U1839" s="186"/>
      <c r="V1839" s="182"/>
      <c r="W1839" s="183"/>
      <c r="X1839" s="187"/>
      <c r="Y1839" s="188"/>
      <c r="Z1839" s="189"/>
    </row>
    <row r="1840" spans="1:26">
      <c r="A1840" s="53"/>
      <c r="B1840" s="9"/>
      <c r="C1840" s="3"/>
      <c r="D1840" s="3"/>
      <c r="E1840" s="3"/>
      <c r="F1840" s="3"/>
      <c r="G1840" s="3"/>
      <c r="H1840" s="3"/>
      <c r="I1840" s="3"/>
      <c r="J1840" s="3"/>
      <c r="K1840" s="3"/>
      <c r="L1840" s="3"/>
      <c r="M1840" s="3"/>
      <c r="S1840" s="180"/>
      <c r="T1840" s="185"/>
      <c r="U1840" s="186"/>
      <c r="V1840" s="182"/>
      <c r="W1840" s="183"/>
      <c r="X1840" s="187"/>
      <c r="Y1840" s="188"/>
      <c r="Z1840" s="189"/>
    </row>
    <row r="1841" spans="1:26">
      <c r="A1841" s="53"/>
      <c r="B1841" s="9"/>
      <c r="C1841" s="3"/>
      <c r="D1841" s="3"/>
      <c r="E1841" s="3"/>
      <c r="F1841" s="3"/>
      <c r="G1841" s="3"/>
      <c r="H1841" s="3"/>
      <c r="I1841" s="3"/>
      <c r="J1841" s="3"/>
      <c r="K1841" s="3"/>
      <c r="L1841" s="3"/>
      <c r="M1841" s="3"/>
      <c r="S1841" s="180"/>
      <c r="T1841" s="185"/>
      <c r="U1841" s="186"/>
      <c r="V1841" s="182"/>
      <c r="W1841" s="183"/>
      <c r="X1841" s="187"/>
      <c r="Y1841" s="188"/>
      <c r="Z1841" s="189"/>
    </row>
    <row r="1842" spans="1:26">
      <c r="A1842" s="53"/>
      <c r="B1842" s="9"/>
      <c r="C1842" s="3"/>
      <c r="D1842" s="3"/>
      <c r="E1842" s="3"/>
      <c r="F1842" s="3"/>
      <c r="G1842" s="3"/>
      <c r="H1842" s="3"/>
      <c r="I1842" s="3"/>
      <c r="J1842" s="3"/>
      <c r="K1842" s="3"/>
      <c r="L1842" s="3"/>
      <c r="M1842" s="3"/>
      <c r="S1842" s="180"/>
      <c r="T1842" s="185"/>
      <c r="U1842" s="186"/>
      <c r="V1842" s="182"/>
      <c r="W1842" s="183"/>
      <c r="X1842" s="187"/>
      <c r="Y1842" s="188"/>
      <c r="Z1842" s="189"/>
    </row>
    <row r="1843" spans="1:26">
      <c r="A1843" s="53"/>
      <c r="B1843" s="9"/>
      <c r="C1843" s="3"/>
      <c r="D1843" s="3"/>
      <c r="E1843" s="3"/>
      <c r="F1843" s="3"/>
      <c r="G1843" s="3"/>
      <c r="H1843" s="3"/>
      <c r="I1843" s="3"/>
      <c r="J1843" s="3"/>
      <c r="K1843" s="3"/>
      <c r="L1843" s="3"/>
      <c r="M1843" s="3"/>
      <c r="S1843" s="180"/>
      <c r="T1843" s="185"/>
      <c r="U1843" s="186"/>
      <c r="V1843" s="182"/>
      <c r="W1843" s="183"/>
      <c r="X1843" s="187"/>
      <c r="Y1843" s="188"/>
      <c r="Z1843" s="189"/>
    </row>
    <row r="1844" spans="1:26">
      <c r="A1844" s="53"/>
      <c r="B1844" s="9"/>
      <c r="C1844" s="3"/>
      <c r="D1844" s="3"/>
      <c r="E1844" s="3"/>
      <c r="F1844" s="3"/>
      <c r="G1844" s="3"/>
      <c r="H1844" s="3"/>
      <c r="I1844" s="3"/>
      <c r="J1844" s="3"/>
      <c r="K1844" s="3"/>
      <c r="L1844" s="3"/>
      <c r="M1844" s="3"/>
      <c r="S1844" s="180"/>
      <c r="T1844" s="185"/>
      <c r="U1844" s="186"/>
      <c r="V1844" s="182"/>
      <c r="W1844" s="183"/>
      <c r="X1844" s="187"/>
      <c r="Y1844" s="188"/>
      <c r="Z1844" s="189"/>
    </row>
    <row r="1845" spans="1:26">
      <c r="A1845" s="53"/>
      <c r="B1845" s="9"/>
      <c r="C1845" s="3"/>
      <c r="D1845" s="3"/>
      <c r="E1845" s="3"/>
      <c r="F1845" s="3"/>
      <c r="G1845" s="3"/>
      <c r="H1845" s="3"/>
      <c r="I1845" s="3"/>
      <c r="J1845" s="3"/>
      <c r="K1845" s="3"/>
      <c r="L1845" s="3"/>
      <c r="M1845" s="3"/>
      <c r="S1845" s="180"/>
      <c r="T1845" s="185"/>
      <c r="U1845" s="186"/>
      <c r="V1845" s="182"/>
      <c r="W1845" s="183"/>
      <c r="X1845" s="187"/>
      <c r="Y1845" s="188"/>
      <c r="Z1845" s="189"/>
    </row>
    <row r="1846" spans="1:26">
      <c r="A1846" s="53"/>
      <c r="B1846" s="9"/>
      <c r="C1846" s="3"/>
      <c r="D1846" s="3"/>
      <c r="E1846" s="3"/>
      <c r="F1846" s="3"/>
      <c r="G1846" s="3"/>
      <c r="H1846" s="3"/>
      <c r="I1846" s="3"/>
      <c r="J1846" s="3"/>
      <c r="K1846" s="3"/>
      <c r="L1846" s="3"/>
      <c r="M1846" s="3"/>
      <c r="S1846" s="180"/>
      <c r="T1846" s="185"/>
      <c r="U1846" s="186"/>
      <c r="V1846" s="182"/>
      <c r="W1846" s="183"/>
      <c r="X1846" s="187"/>
      <c r="Y1846" s="188"/>
      <c r="Z1846" s="189"/>
    </row>
    <row r="1847" spans="1:26">
      <c r="A1847" s="53"/>
      <c r="B1847" s="9"/>
      <c r="C1847" s="3"/>
      <c r="D1847" s="3"/>
      <c r="E1847" s="3"/>
      <c r="F1847" s="3"/>
      <c r="G1847" s="3"/>
      <c r="H1847" s="3"/>
      <c r="I1847" s="3"/>
      <c r="J1847" s="3"/>
      <c r="K1847" s="3"/>
      <c r="L1847" s="3"/>
      <c r="M1847" s="3"/>
      <c r="S1847" s="180"/>
      <c r="T1847" s="185"/>
      <c r="U1847" s="186"/>
      <c r="V1847" s="182"/>
      <c r="W1847" s="183"/>
      <c r="X1847" s="187"/>
      <c r="Y1847" s="188"/>
      <c r="Z1847" s="189"/>
    </row>
    <row r="1848" spans="1:26">
      <c r="A1848" s="53"/>
      <c r="B1848" s="9"/>
      <c r="C1848" s="3"/>
      <c r="D1848" s="3"/>
      <c r="E1848" s="3"/>
      <c r="F1848" s="3"/>
      <c r="G1848" s="3"/>
      <c r="H1848" s="3"/>
      <c r="I1848" s="3"/>
      <c r="J1848" s="3"/>
      <c r="K1848" s="3"/>
      <c r="L1848" s="3"/>
      <c r="M1848" s="3"/>
      <c r="S1848" s="180"/>
      <c r="T1848" s="185"/>
      <c r="U1848" s="186"/>
      <c r="V1848" s="182"/>
      <c r="W1848" s="183"/>
      <c r="X1848" s="187"/>
      <c r="Y1848" s="188"/>
      <c r="Z1848" s="189"/>
    </row>
    <row r="1849" spans="1:26">
      <c r="A1849" s="53"/>
      <c r="B1849" s="9"/>
      <c r="C1849" s="3"/>
      <c r="D1849" s="3"/>
      <c r="E1849" s="3"/>
      <c r="F1849" s="3"/>
      <c r="G1849" s="3"/>
      <c r="H1849" s="3"/>
      <c r="I1849" s="3"/>
      <c r="J1849" s="3"/>
      <c r="K1849" s="3"/>
      <c r="L1849" s="3"/>
      <c r="M1849" s="3"/>
      <c r="S1849" s="180"/>
      <c r="T1849" s="185"/>
      <c r="U1849" s="186"/>
      <c r="V1849" s="182"/>
      <c r="W1849" s="183"/>
      <c r="X1849" s="187"/>
      <c r="Y1849" s="188"/>
      <c r="Z1849" s="189"/>
    </row>
    <row r="1850" spans="1:26">
      <c r="A1850" s="53"/>
      <c r="B1850" s="9"/>
      <c r="C1850" s="3"/>
      <c r="D1850" s="3"/>
      <c r="E1850" s="3"/>
      <c r="F1850" s="3"/>
      <c r="G1850" s="3"/>
      <c r="H1850" s="3"/>
      <c r="I1850" s="3"/>
      <c r="J1850" s="3"/>
      <c r="K1850" s="3"/>
      <c r="L1850" s="3"/>
      <c r="M1850" s="3"/>
      <c r="S1850" s="180"/>
      <c r="T1850" s="185"/>
      <c r="U1850" s="186"/>
      <c r="V1850" s="182"/>
      <c r="W1850" s="183"/>
      <c r="X1850" s="187"/>
      <c r="Y1850" s="188"/>
      <c r="Z1850" s="189"/>
    </row>
    <row r="1851" spans="1:26">
      <c r="A1851" s="53"/>
      <c r="B1851" s="9"/>
      <c r="C1851" s="3"/>
      <c r="D1851" s="3"/>
      <c r="E1851" s="3"/>
      <c r="F1851" s="3"/>
      <c r="G1851" s="3"/>
      <c r="H1851" s="3"/>
      <c r="I1851" s="3"/>
      <c r="J1851" s="3"/>
      <c r="K1851" s="3"/>
      <c r="L1851" s="3"/>
      <c r="M1851" s="3"/>
      <c r="S1851" s="180"/>
      <c r="T1851" s="185"/>
      <c r="U1851" s="186"/>
      <c r="V1851" s="182"/>
      <c r="W1851" s="183"/>
      <c r="X1851" s="187"/>
      <c r="Y1851" s="188"/>
      <c r="Z1851" s="189"/>
    </row>
    <row r="1852" spans="1:26">
      <c r="A1852" s="53"/>
      <c r="B1852" s="9"/>
      <c r="C1852" s="3"/>
      <c r="D1852" s="3"/>
      <c r="E1852" s="3"/>
      <c r="F1852" s="3"/>
      <c r="G1852" s="3"/>
      <c r="H1852" s="3"/>
      <c r="I1852" s="3"/>
      <c r="J1852" s="3"/>
      <c r="K1852" s="3"/>
      <c r="L1852" s="3"/>
      <c r="M1852" s="3"/>
      <c r="S1852" s="180"/>
      <c r="T1852" s="185"/>
      <c r="U1852" s="186"/>
      <c r="V1852" s="182"/>
      <c r="W1852" s="183"/>
      <c r="X1852" s="187"/>
      <c r="Y1852" s="188"/>
      <c r="Z1852" s="189"/>
    </row>
    <row r="1853" spans="1:26">
      <c r="A1853" s="53"/>
      <c r="B1853" s="10"/>
      <c r="C1853" s="3"/>
      <c r="D1853" s="3"/>
      <c r="E1853" s="3"/>
      <c r="F1853" s="3"/>
      <c r="G1853" s="3"/>
      <c r="H1853" s="3"/>
      <c r="I1853" s="3"/>
      <c r="J1853" s="3"/>
      <c r="K1853" s="3"/>
      <c r="L1853" s="3"/>
      <c r="M1853" s="3"/>
      <c r="S1853" s="180"/>
      <c r="T1853" s="185"/>
      <c r="U1853" s="186"/>
      <c r="V1853" s="182"/>
      <c r="W1853" s="183"/>
      <c r="X1853" s="187"/>
      <c r="Y1853" s="188"/>
      <c r="Z1853" s="189"/>
    </row>
    <row r="1854" spans="1:26">
      <c r="A1854" s="53"/>
      <c r="B1854" s="9"/>
      <c r="C1854" s="3"/>
      <c r="D1854" s="3"/>
      <c r="E1854" s="3"/>
      <c r="F1854" s="3"/>
      <c r="G1854" s="3"/>
      <c r="H1854" s="3"/>
      <c r="I1854" s="3"/>
      <c r="J1854" s="3"/>
      <c r="K1854" s="3"/>
      <c r="L1854" s="3"/>
      <c r="M1854" s="3"/>
      <c r="S1854" s="180"/>
      <c r="T1854" s="185"/>
      <c r="U1854" s="186"/>
      <c r="V1854" s="182"/>
      <c r="W1854" s="183"/>
      <c r="X1854" s="187"/>
      <c r="Y1854" s="188"/>
      <c r="Z1854" s="189"/>
    </row>
    <row r="1855" spans="1:26">
      <c r="A1855" s="53"/>
      <c r="B1855" s="9"/>
      <c r="C1855" s="3"/>
      <c r="D1855" s="3"/>
      <c r="E1855" s="3"/>
      <c r="F1855" s="3"/>
      <c r="G1855" s="3"/>
      <c r="H1855" s="3"/>
      <c r="I1855" s="3"/>
      <c r="J1855" s="3"/>
      <c r="K1855" s="3"/>
      <c r="L1855" s="3"/>
      <c r="M1855" s="3"/>
      <c r="S1855" s="180"/>
      <c r="T1855" s="185"/>
      <c r="U1855" s="186"/>
      <c r="V1855" s="182"/>
      <c r="W1855" s="183"/>
      <c r="X1855" s="187"/>
      <c r="Y1855" s="188"/>
      <c r="Z1855" s="189"/>
    </row>
    <row r="1856" spans="1:26">
      <c r="A1856" s="53"/>
      <c r="B1856" s="9"/>
      <c r="C1856" s="3"/>
      <c r="D1856" s="3"/>
      <c r="E1856" s="3"/>
      <c r="F1856" s="3"/>
      <c r="G1856" s="3"/>
      <c r="H1856" s="3"/>
      <c r="I1856" s="3"/>
      <c r="J1856" s="3"/>
      <c r="K1856" s="3"/>
      <c r="L1856" s="3"/>
      <c r="M1856" s="3"/>
      <c r="S1856" s="180"/>
      <c r="T1856" s="185"/>
      <c r="U1856" s="186"/>
      <c r="V1856" s="182"/>
      <c r="W1856" s="183"/>
      <c r="X1856" s="187"/>
      <c r="Y1856" s="188"/>
      <c r="Z1856" s="189"/>
    </row>
    <row r="1857" spans="1:26">
      <c r="A1857" s="53"/>
      <c r="B1857" s="9"/>
      <c r="C1857" s="3"/>
      <c r="D1857" s="3"/>
      <c r="E1857" s="3"/>
      <c r="F1857" s="3"/>
      <c r="G1857" s="3"/>
      <c r="H1857" s="3"/>
      <c r="I1857" s="3"/>
      <c r="J1857" s="3"/>
      <c r="K1857" s="3"/>
      <c r="L1857" s="3"/>
      <c r="M1857" s="3"/>
      <c r="S1857" s="180"/>
      <c r="T1857" s="185"/>
      <c r="U1857" s="186"/>
      <c r="V1857" s="182"/>
      <c r="W1857" s="183"/>
      <c r="X1857" s="187"/>
      <c r="Y1857" s="188"/>
      <c r="Z1857" s="189"/>
    </row>
    <row r="1858" spans="1:26">
      <c r="A1858" s="53"/>
      <c r="B1858" s="9"/>
      <c r="C1858" s="3"/>
      <c r="D1858" s="3"/>
      <c r="E1858" s="3"/>
      <c r="F1858" s="3"/>
      <c r="G1858" s="3"/>
      <c r="H1858" s="3"/>
      <c r="I1858" s="3"/>
      <c r="J1858" s="3"/>
      <c r="K1858" s="3"/>
      <c r="L1858" s="3"/>
      <c r="M1858" s="3"/>
      <c r="S1858" s="180"/>
      <c r="T1858" s="185"/>
      <c r="U1858" s="186"/>
      <c r="V1858" s="182"/>
      <c r="W1858" s="183"/>
      <c r="X1858" s="187"/>
      <c r="Y1858" s="188"/>
      <c r="Z1858" s="189"/>
    </row>
    <row r="1859" spans="1:26">
      <c r="A1859" s="53"/>
      <c r="B1859" s="10"/>
      <c r="C1859" s="3"/>
      <c r="D1859" s="3"/>
      <c r="E1859" s="3"/>
      <c r="F1859" s="3"/>
      <c r="G1859" s="3"/>
      <c r="H1859" s="3"/>
      <c r="I1859" s="3"/>
      <c r="J1859" s="3"/>
      <c r="K1859" s="3"/>
      <c r="L1859" s="3"/>
      <c r="M1859" s="3"/>
      <c r="S1859" s="180"/>
      <c r="T1859" s="185"/>
      <c r="U1859" s="186"/>
      <c r="V1859" s="182"/>
      <c r="W1859" s="183"/>
      <c r="X1859" s="187"/>
      <c r="Y1859" s="188"/>
      <c r="Z1859" s="189"/>
    </row>
    <row r="1860" spans="1:26">
      <c r="A1860" s="53"/>
      <c r="B1860" s="9"/>
      <c r="C1860" s="3"/>
      <c r="D1860" s="3"/>
      <c r="E1860" s="3"/>
      <c r="F1860" s="3"/>
      <c r="G1860" s="3"/>
      <c r="H1860" s="3"/>
      <c r="I1860" s="3"/>
      <c r="J1860" s="3"/>
      <c r="K1860" s="3"/>
      <c r="L1860" s="3"/>
      <c r="M1860" s="3"/>
      <c r="S1860" s="180"/>
      <c r="T1860" s="185"/>
      <c r="U1860" s="186"/>
      <c r="V1860" s="182"/>
      <c r="W1860" s="183"/>
      <c r="X1860" s="187"/>
      <c r="Y1860" s="188"/>
      <c r="Z1860" s="189"/>
    </row>
    <row r="1861" spans="1:26">
      <c r="A1861" s="53"/>
      <c r="B1861" s="9"/>
      <c r="C1861" s="3"/>
      <c r="D1861" s="3"/>
      <c r="E1861" s="3"/>
      <c r="F1861" s="3"/>
      <c r="G1861" s="3"/>
      <c r="H1861" s="3"/>
      <c r="I1861" s="3"/>
      <c r="J1861" s="3"/>
      <c r="K1861" s="3"/>
      <c r="L1861" s="3"/>
      <c r="M1861" s="3"/>
      <c r="S1861" s="180"/>
      <c r="T1861" s="185"/>
      <c r="U1861" s="186"/>
      <c r="V1861" s="182"/>
      <c r="W1861" s="183"/>
      <c r="X1861" s="187"/>
      <c r="Y1861" s="188"/>
      <c r="Z1861" s="189"/>
    </row>
    <row r="1862" spans="1:26">
      <c r="A1862" s="53"/>
      <c r="B1862" s="9"/>
      <c r="C1862" s="3"/>
      <c r="D1862" s="3"/>
      <c r="E1862" s="3"/>
      <c r="F1862" s="3"/>
      <c r="G1862" s="3"/>
      <c r="H1862" s="3"/>
      <c r="I1862" s="3"/>
      <c r="J1862" s="3"/>
      <c r="K1862" s="3"/>
      <c r="L1862" s="3"/>
      <c r="M1862" s="3"/>
      <c r="S1862" s="180"/>
      <c r="T1862" s="185"/>
      <c r="U1862" s="186"/>
      <c r="V1862" s="182"/>
      <c r="W1862" s="183"/>
      <c r="X1862" s="187"/>
      <c r="Y1862" s="188"/>
      <c r="Z1862" s="189"/>
    </row>
    <row r="1863" spans="1:26">
      <c r="A1863" s="53"/>
      <c r="B1863" s="9"/>
      <c r="C1863" s="3"/>
      <c r="D1863" s="3"/>
      <c r="E1863" s="3"/>
      <c r="F1863" s="3"/>
      <c r="G1863" s="3"/>
      <c r="H1863" s="3"/>
      <c r="I1863" s="3"/>
      <c r="J1863" s="3"/>
      <c r="K1863" s="3"/>
      <c r="L1863" s="3"/>
      <c r="M1863" s="3"/>
      <c r="S1863" s="180"/>
      <c r="T1863" s="185"/>
      <c r="U1863" s="186"/>
      <c r="V1863" s="182"/>
      <c r="W1863" s="183"/>
      <c r="X1863" s="187"/>
      <c r="Y1863" s="188"/>
      <c r="Z1863" s="189"/>
    </row>
    <row r="1864" spans="1:26">
      <c r="A1864" s="53"/>
      <c r="B1864" s="9"/>
      <c r="C1864" s="3"/>
      <c r="D1864" s="3"/>
      <c r="E1864" s="3"/>
      <c r="F1864" s="3"/>
      <c r="G1864" s="3"/>
      <c r="H1864" s="3"/>
      <c r="I1864" s="3"/>
      <c r="J1864" s="3"/>
      <c r="K1864" s="3"/>
      <c r="L1864" s="3"/>
      <c r="M1864" s="3"/>
      <c r="S1864" s="180"/>
      <c r="T1864" s="185"/>
      <c r="U1864" s="186"/>
      <c r="V1864" s="182"/>
      <c r="W1864" s="183"/>
      <c r="X1864" s="187"/>
      <c r="Y1864" s="188"/>
      <c r="Z1864" s="189"/>
    </row>
    <row r="1865" spans="1:26">
      <c r="A1865" s="53"/>
      <c r="B1865" s="9"/>
      <c r="C1865" s="3"/>
      <c r="D1865" s="3"/>
      <c r="E1865" s="3"/>
      <c r="F1865" s="3"/>
      <c r="G1865" s="3"/>
      <c r="H1865" s="3"/>
      <c r="I1865" s="3"/>
      <c r="J1865" s="3"/>
      <c r="K1865" s="3"/>
      <c r="L1865" s="3"/>
      <c r="M1865" s="3"/>
      <c r="S1865" s="180"/>
      <c r="T1865" s="185"/>
      <c r="U1865" s="186"/>
      <c r="V1865" s="182"/>
      <c r="W1865" s="183"/>
      <c r="X1865" s="187"/>
      <c r="Y1865" s="188"/>
      <c r="Z1865" s="189"/>
    </row>
    <row r="1866" spans="1:26">
      <c r="A1866" s="53"/>
      <c r="B1866" s="9"/>
      <c r="C1866" s="3"/>
      <c r="D1866" s="3"/>
      <c r="E1866" s="3"/>
      <c r="F1866" s="3"/>
      <c r="G1866" s="3"/>
      <c r="H1866" s="3"/>
      <c r="I1866" s="3"/>
      <c r="J1866" s="3"/>
      <c r="K1866" s="3"/>
      <c r="L1866" s="3"/>
      <c r="M1866" s="3"/>
      <c r="S1866" s="180"/>
      <c r="T1866" s="185"/>
      <c r="U1866" s="186"/>
      <c r="V1866" s="182"/>
      <c r="W1866" s="183"/>
      <c r="X1866" s="187"/>
      <c r="Y1866" s="188"/>
      <c r="Z1866" s="189"/>
    </row>
    <row r="1867" spans="1:26">
      <c r="A1867" s="53"/>
      <c r="B1867" s="9"/>
      <c r="C1867" s="3"/>
      <c r="D1867" s="3"/>
      <c r="E1867" s="3"/>
      <c r="F1867" s="3"/>
      <c r="G1867" s="3"/>
      <c r="H1867" s="3"/>
      <c r="I1867" s="3"/>
      <c r="J1867" s="3"/>
      <c r="K1867" s="3"/>
      <c r="L1867" s="3"/>
      <c r="M1867" s="3"/>
      <c r="S1867" s="180"/>
      <c r="T1867" s="185"/>
      <c r="U1867" s="186"/>
      <c r="V1867" s="182"/>
      <c r="W1867" s="183"/>
      <c r="X1867" s="187"/>
      <c r="Y1867" s="188"/>
      <c r="Z1867" s="189"/>
    </row>
    <row r="1868" spans="1:26">
      <c r="A1868" s="53"/>
      <c r="B1868" s="9"/>
      <c r="C1868" s="3"/>
      <c r="D1868" s="3"/>
      <c r="E1868" s="3"/>
      <c r="F1868" s="3"/>
      <c r="G1868" s="3"/>
      <c r="H1868" s="3"/>
      <c r="I1868" s="3"/>
      <c r="J1868" s="3"/>
      <c r="K1868" s="3"/>
      <c r="L1868" s="3"/>
      <c r="M1868" s="3"/>
      <c r="S1868" s="180"/>
      <c r="T1868" s="185"/>
      <c r="U1868" s="186"/>
      <c r="V1868" s="182"/>
      <c r="W1868" s="183"/>
      <c r="X1868" s="187"/>
      <c r="Y1868" s="188"/>
      <c r="Z1868" s="189"/>
    </row>
    <row r="1869" spans="1:26">
      <c r="A1869" s="53"/>
      <c r="B1869" s="9"/>
      <c r="C1869" s="3"/>
      <c r="D1869" s="3"/>
      <c r="E1869" s="3"/>
      <c r="F1869" s="3"/>
      <c r="G1869" s="3"/>
      <c r="H1869" s="3"/>
      <c r="I1869" s="3"/>
      <c r="J1869" s="3"/>
      <c r="K1869" s="3"/>
      <c r="L1869" s="3"/>
      <c r="M1869" s="3"/>
      <c r="S1869" s="180"/>
      <c r="T1869" s="185"/>
      <c r="U1869" s="186"/>
      <c r="V1869" s="182"/>
      <c r="W1869" s="183"/>
      <c r="X1869" s="187"/>
      <c r="Y1869" s="188"/>
      <c r="Z1869" s="189"/>
    </row>
    <row r="1870" spans="1:26">
      <c r="A1870" s="53"/>
      <c r="B1870" s="9"/>
      <c r="C1870" s="3"/>
      <c r="D1870" s="3"/>
      <c r="E1870" s="3"/>
      <c r="F1870" s="3"/>
      <c r="G1870" s="3"/>
      <c r="H1870" s="3"/>
      <c r="I1870" s="3"/>
      <c r="J1870" s="3"/>
      <c r="K1870" s="3"/>
      <c r="L1870" s="3"/>
      <c r="M1870" s="3"/>
      <c r="S1870" s="180"/>
      <c r="T1870" s="185"/>
      <c r="U1870" s="186"/>
      <c r="V1870" s="182"/>
      <c r="W1870" s="183"/>
      <c r="X1870" s="187"/>
      <c r="Y1870" s="188"/>
      <c r="Z1870" s="189"/>
    </row>
    <row r="1871" spans="1:26">
      <c r="A1871" s="53"/>
      <c r="B1871" s="9"/>
      <c r="C1871" s="3"/>
      <c r="D1871" s="3"/>
      <c r="E1871" s="3"/>
      <c r="F1871" s="3"/>
      <c r="G1871" s="3"/>
      <c r="H1871" s="3"/>
      <c r="I1871" s="3"/>
      <c r="J1871" s="3"/>
      <c r="K1871" s="3"/>
      <c r="L1871" s="3"/>
      <c r="M1871" s="3"/>
      <c r="S1871" s="180"/>
      <c r="T1871" s="185"/>
      <c r="U1871" s="186"/>
      <c r="V1871" s="182"/>
      <c r="W1871" s="183"/>
      <c r="X1871" s="187"/>
      <c r="Y1871" s="188"/>
      <c r="Z1871" s="189"/>
    </row>
    <row r="1872" spans="1:26">
      <c r="A1872" s="53"/>
      <c r="B1872" s="9"/>
      <c r="C1872" s="3"/>
      <c r="D1872" s="3"/>
      <c r="E1872" s="3"/>
      <c r="F1872" s="3"/>
      <c r="G1872" s="3"/>
      <c r="H1872" s="3"/>
      <c r="I1872" s="3"/>
      <c r="J1872" s="3"/>
      <c r="K1872" s="3"/>
      <c r="L1872" s="3"/>
      <c r="M1872" s="3"/>
      <c r="S1872" s="180"/>
      <c r="T1872" s="185"/>
      <c r="U1872" s="186"/>
      <c r="V1872" s="182"/>
      <c r="W1872" s="183"/>
      <c r="X1872" s="187"/>
      <c r="Y1872" s="188"/>
      <c r="Z1872" s="189"/>
    </row>
    <row r="1873" spans="1:26">
      <c r="A1873" s="53"/>
      <c r="B1873" s="9"/>
      <c r="C1873" s="3"/>
      <c r="D1873" s="3"/>
      <c r="E1873" s="3"/>
      <c r="F1873" s="3"/>
      <c r="G1873" s="3"/>
      <c r="H1873" s="3"/>
      <c r="I1873" s="3"/>
      <c r="J1873" s="3"/>
      <c r="K1873" s="3"/>
      <c r="L1873" s="3"/>
      <c r="M1873" s="3"/>
      <c r="S1873" s="180"/>
      <c r="T1873" s="185"/>
      <c r="U1873" s="186"/>
      <c r="V1873" s="182"/>
      <c r="W1873" s="183"/>
      <c r="X1873" s="187"/>
      <c r="Y1873" s="188"/>
      <c r="Z1873" s="189"/>
    </row>
    <row r="1874" spans="1:26">
      <c r="A1874" s="53"/>
      <c r="B1874" s="9"/>
      <c r="C1874" s="3"/>
      <c r="D1874" s="3"/>
      <c r="E1874" s="3"/>
      <c r="F1874" s="3"/>
      <c r="G1874" s="3"/>
      <c r="H1874" s="3"/>
      <c r="I1874" s="3"/>
      <c r="J1874" s="3"/>
      <c r="K1874" s="3"/>
      <c r="L1874" s="3"/>
      <c r="M1874" s="3"/>
      <c r="S1874" s="180"/>
      <c r="T1874" s="185"/>
      <c r="U1874" s="186"/>
      <c r="V1874" s="182"/>
      <c r="W1874" s="183"/>
      <c r="X1874" s="187"/>
      <c r="Y1874" s="188"/>
      <c r="Z1874" s="189"/>
    </row>
    <row r="1875" spans="1:26">
      <c r="A1875" s="53"/>
      <c r="B1875" s="9"/>
      <c r="C1875" s="3"/>
      <c r="D1875" s="3"/>
      <c r="E1875" s="3"/>
      <c r="F1875" s="3"/>
      <c r="G1875" s="3"/>
      <c r="H1875" s="3"/>
      <c r="I1875" s="3"/>
      <c r="J1875" s="3"/>
      <c r="K1875" s="3"/>
      <c r="L1875" s="3"/>
      <c r="M1875" s="3"/>
      <c r="S1875" s="180"/>
      <c r="T1875" s="185"/>
      <c r="U1875" s="186"/>
      <c r="V1875" s="182"/>
      <c r="W1875" s="183"/>
      <c r="X1875" s="187"/>
      <c r="Y1875" s="188"/>
      <c r="Z1875" s="189"/>
    </row>
    <row r="1876" spans="1:26">
      <c r="A1876" s="53"/>
      <c r="B1876" s="9"/>
      <c r="C1876" s="3"/>
      <c r="D1876" s="3"/>
      <c r="E1876" s="3"/>
      <c r="F1876" s="3"/>
      <c r="G1876" s="3"/>
      <c r="H1876" s="3"/>
      <c r="I1876" s="3"/>
      <c r="J1876" s="3"/>
      <c r="K1876" s="3"/>
      <c r="L1876" s="3"/>
      <c r="M1876" s="3"/>
      <c r="S1876" s="180"/>
      <c r="T1876" s="185"/>
      <c r="U1876" s="186"/>
      <c r="V1876" s="182"/>
      <c r="W1876" s="183"/>
      <c r="X1876" s="187"/>
      <c r="Y1876" s="188"/>
      <c r="Z1876" s="189"/>
    </row>
    <row r="1877" spans="1:26">
      <c r="A1877" s="53"/>
      <c r="B1877" s="9"/>
      <c r="C1877" s="3"/>
      <c r="D1877" s="3"/>
      <c r="E1877" s="3"/>
      <c r="F1877" s="3"/>
      <c r="G1877" s="3"/>
      <c r="H1877" s="3"/>
      <c r="I1877" s="3"/>
      <c r="J1877" s="3"/>
      <c r="K1877" s="3"/>
      <c r="L1877" s="3"/>
      <c r="M1877" s="3"/>
      <c r="S1877" s="180"/>
      <c r="T1877" s="185"/>
      <c r="U1877" s="186"/>
      <c r="V1877" s="182"/>
      <c r="W1877" s="183"/>
      <c r="X1877" s="187"/>
      <c r="Y1877" s="188"/>
      <c r="Z1877" s="189"/>
    </row>
    <row r="1878" spans="1:26">
      <c r="A1878" s="53"/>
      <c r="B1878" s="9"/>
      <c r="C1878" s="3"/>
      <c r="D1878" s="3"/>
      <c r="E1878" s="3"/>
      <c r="F1878" s="3"/>
      <c r="G1878" s="3"/>
      <c r="H1878" s="3"/>
      <c r="I1878" s="3"/>
      <c r="J1878" s="3"/>
      <c r="K1878" s="3"/>
      <c r="L1878" s="3"/>
      <c r="M1878" s="3"/>
      <c r="S1878" s="180"/>
      <c r="T1878" s="185"/>
      <c r="U1878" s="186"/>
      <c r="V1878" s="182"/>
      <c r="W1878" s="183"/>
      <c r="X1878" s="187"/>
      <c r="Y1878" s="188"/>
      <c r="Z1878" s="189"/>
    </row>
    <row r="1879" spans="1:26">
      <c r="A1879" s="53"/>
      <c r="B1879" s="9"/>
      <c r="C1879" s="3"/>
      <c r="D1879" s="3"/>
      <c r="E1879" s="3"/>
      <c r="F1879" s="3"/>
      <c r="G1879" s="3"/>
      <c r="H1879" s="3"/>
      <c r="I1879" s="3"/>
      <c r="J1879" s="3"/>
      <c r="K1879" s="3"/>
      <c r="L1879" s="3"/>
      <c r="M1879" s="3"/>
      <c r="S1879" s="180"/>
      <c r="T1879" s="185"/>
      <c r="U1879" s="186"/>
      <c r="V1879" s="182"/>
      <c r="W1879" s="183"/>
      <c r="X1879" s="187"/>
      <c r="Y1879" s="188"/>
      <c r="Z1879" s="189"/>
    </row>
    <row r="1880" spans="1:26">
      <c r="A1880" s="53"/>
      <c r="B1880" s="9"/>
      <c r="C1880" s="3"/>
      <c r="D1880" s="3"/>
      <c r="E1880" s="3"/>
      <c r="F1880" s="3"/>
      <c r="G1880" s="3"/>
      <c r="H1880" s="3"/>
      <c r="I1880" s="3"/>
      <c r="J1880" s="3"/>
      <c r="K1880" s="3"/>
      <c r="L1880" s="3"/>
      <c r="M1880" s="3"/>
      <c r="S1880" s="180"/>
      <c r="T1880" s="185"/>
      <c r="U1880" s="186"/>
      <c r="V1880" s="182"/>
      <c r="W1880" s="183"/>
      <c r="X1880" s="187"/>
      <c r="Y1880" s="188"/>
      <c r="Z1880" s="189"/>
    </row>
    <row r="1881" spans="1:26">
      <c r="A1881" s="53"/>
      <c r="B1881" s="9"/>
      <c r="C1881" s="3"/>
      <c r="D1881" s="3"/>
      <c r="E1881" s="3"/>
      <c r="F1881" s="3"/>
      <c r="G1881" s="3"/>
      <c r="H1881" s="3"/>
      <c r="I1881" s="3"/>
      <c r="J1881" s="3"/>
      <c r="K1881" s="3"/>
      <c r="L1881" s="3"/>
      <c r="M1881" s="3"/>
      <c r="S1881" s="180"/>
      <c r="T1881" s="185"/>
      <c r="U1881" s="186"/>
      <c r="V1881" s="182"/>
      <c r="W1881" s="183"/>
      <c r="X1881" s="187"/>
      <c r="Y1881" s="188"/>
      <c r="Z1881" s="189"/>
    </row>
    <row r="1882" spans="1:26">
      <c r="A1882" s="53"/>
      <c r="B1882" s="9"/>
      <c r="C1882" s="3"/>
      <c r="D1882" s="3"/>
      <c r="E1882" s="3"/>
      <c r="F1882" s="3"/>
      <c r="G1882" s="3"/>
      <c r="H1882" s="3"/>
      <c r="I1882" s="3"/>
      <c r="J1882" s="3"/>
      <c r="K1882" s="3"/>
      <c r="L1882" s="3"/>
      <c r="M1882" s="3"/>
      <c r="S1882" s="180"/>
      <c r="T1882" s="185"/>
      <c r="U1882" s="186"/>
      <c r="V1882" s="182"/>
      <c r="W1882" s="183"/>
      <c r="X1882" s="187"/>
      <c r="Y1882" s="188"/>
      <c r="Z1882" s="189"/>
    </row>
    <row r="1883" spans="1:26">
      <c r="A1883" s="53"/>
      <c r="B1883" s="9"/>
      <c r="C1883" s="3"/>
      <c r="D1883" s="3"/>
      <c r="E1883" s="3"/>
      <c r="F1883" s="3"/>
      <c r="G1883" s="3"/>
      <c r="H1883" s="3"/>
      <c r="I1883" s="3"/>
      <c r="J1883" s="3"/>
      <c r="K1883" s="3"/>
      <c r="L1883" s="3"/>
      <c r="M1883" s="3"/>
      <c r="S1883" s="180"/>
      <c r="T1883" s="185"/>
      <c r="U1883" s="186"/>
      <c r="V1883" s="182"/>
      <c r="W1883" s="183"/>
      <c r="X1883" s="187"/>
      <c r="Y1883" s="188"/>
      <c r="Z1883" s="189"/>
    </row>
    <row r="1884" spans="1:26">
      <c r="A1884" s="53"/>
      <c r="B1884" s="9"/>
      <c r="C1884" s="3"/>
      <c r="D1884" s="3"/>
      <c r="E1884" s="3"/>
      <c r="F1884" s="3"/>
      <c r="G1884" s="3"/>
      <c r="H1884" s="3"/>
      <c r="I1884" s="3"/>
      <c r="J1884" s="3"/>
      <c r="K1884" s="3"/>
      <c r="L1884" s="3"/>
      <c r="M1884" s="3"/>
      <c r="S1884" s="180"/>
      <c r="T1884" s="185"/>
      <c r="U1884" s="186"/>
      <c r="V1884" s="182"/>
      <c r="W1884" s="183"/>
      <c r="X1884" s="187"/>
      <c r="Y1884" s="188"/>
      <c r="Z1884" s="189"/>
    </row>
    <row r="1885" spans="1:26">
      <c r="A1885" s="53"/>
      <c r="B1885" s="9"/>
      <c r="C1885" s="3"/>
      <c r="D1885" s="3"/>
      <c r="E1885" s="3"/>
      <c r="F1885" s="3"/>
      <c r="G1885" s="3"/>
      <c r="H1885" s="3"/>
      <c r="I1885" s="3"/>
      <c r="J1885" s="3"/>
      <c r="K1885" s="3"/>
      <c r="L1885" s="3"/>
      <c r="M1885" s="3"/>
      <c r="S1885" s="180"/>
      <c r="T1885" s="185"/>
      <c r="U1885" s="186"/>
      <c r="V1885" s="182"/>
      <c r="W1885" s="183"/>
      <c r="X1885" s="187"/>
      <c r="Y1885" s="188"/>
      <c r="Z1885" s="189"/>
    </row>
    <row r="1886" spans="1:26">
      <c r="A1886" s="53"/>
      <c r="B1886" s="9"/>
      <c r="C1886" s="3"/>
      <c r="D1886" s="3"/>
      <c r="E1886" s="3"/>
      <c r="F1886" s="3"/>
      <c r="G1886" s="3"/>
      <c r="H1886" s="3"/>
      <c r="I1886" s="3"/>
      <c r="J1886" s="3"/>
      <c r="K1886" s="3"/>
      <c r="L1886" s="3"/>
      <c r="M1886" s="3"/>
      <c r="S1886" s="180"/>
      <c r="T1886" s="185"/>
      <c r="U1886" s="186"/>
      <c r="V1886" s="182"/>
      <c r="W1886" s="183"/>
      <c r="X1886" s="187"/>
      <c r="Y1886" s="188"/>
      <c r="Z1886" s="189"/>
    </row>
    <row r="1887" spans="1:26">
      <c r="A1887" s="53"/>
      <c r="B1887" s="9"/>
      <c r="C1887" s="3"/>
      <c r="D1887" s="3"/>
      <c r="E1887" s="3"/>
      <c r="F1887" s="3"/>
      <c r="G1887" s="3"/>
      <c r="H1887" s="3"/>
      <c r="I1887" s="3"/>
      <c r="J1887" s="3"/>
      <c r="K1887" s="3"/>
      <c r="L1887" s="3"/>
      <c r="M1887" s="3"/>
      <c r="S1887" s="180"/>
      <c r="T1887" s="185"/>
      <c r="U1887" s="186"/>
      <c r="V1887" s="182"/>
      <c r="W1887" s="183"/>
      <c r="X1887" s="187"/>
      <c r="Y1887" s="188"/>
      <c r="Z1887" s="189"/>
    </row>
    <row r="1888" spans="1:26">
      <c r="A1888" s="53"/>
      <c r="B1888" s="9"/>
      <c r="C1888" s="3"/>
      <c r="D1888" s="3"/>
      <c r="E1888" s="3"/>
      <c r="F1888" s="3"/>
      <c r="G1888" s="3"/>
      <c r="H1888" s="3"/>
      <c r="I1888" s="3"/>
      <c r="J1888" s="3"/>
      <c r="K1888" s="3"/>
      <c r="L1888" s="3"/>
      <c r="M1888" s="3"/>
      <c r="S1888" s="180"/>
      <c r="T1888" s="185"/>
      <c r="U1888" s="186"/>
      <c r="V1888" s="182"/>
      <c r="W1888" s="183"/>
      <c r="X1888" s="187"/>
      <c r="Y1888" s="188"/>
      <c r="Z1888" s="189"/>
    </row>
    <row r="1889" spans="1:26">
      <c r="A1889" s="53"/>
      <c r="B1889" s="9"/>
      <c r="C1889" s="3"/>
      <c r="D1889" s="3"/>
      <c r="E1889" s="3"/>
      <c r="F1889" s="3"/>
      <c r="G1889" s="3"/>
      <c r="H1889" s="3"/>
      <c r="I1889" s="3"/>
      <c r="J1889" s="3"/>
      <c r="K1889" s="3"/>
      <c r="L1889" s="3"/>
      <c r="M1889" s="3"/>
      <c r="S1889" s="180"/>
      <c r="T1889" s="185"/>
      <c r="U1889" s="186"/>
      <c r="V1889" s="182"/>
      <c r="W1889" s="183"/>
      <c r="X1889" s="187"/>
      <c r="Y1889" s="188"/>
      <c r="Z1889" s="189"/>
    </row>
    <row r="1890" spans="1:26">
      <c r="A1890" s="53"/>
      <c r="B1890" s="9"/>
      <c r="C1890" s="3"/>
      <c r="D1890" s="3"/>
      <c r="E1890" s="3"/>
      <c r="F1890" s="3"/>
      <c r="G1890" s="3"/>
      <c r="H1890" s="3"/>
      <c r="I1890" s="3"/>
      <c r="J1890" s="3"/>
      <c r="K1890" s="3"/>
      <c r="L1890" s="3"/>
      <c r="M1890" s="3"/>
      <c r="S1890" s="180"/>
      <c r="T1890" s="185"/>
      <c r="U1890" s="186"/>
      <c r="V1890" s="182"/>
      <c r="W1890" s="183"/>
      <c r="X1890" s="187"/>
      <c r="Y1890" s="188"/>
      <c r="Z1890" s="189"/>
    </row>
    <row r="1891" spans="1:26">
      <c r="A1891" s="53"/>
      <c r="B1891" s="9"/>
      <c r="C1891" s="3"/>
      <c r="D1891" s="3"/>
      <c r="E1891" s="3"/>
      <c r="F1891" s="3"/>
      <c r="G1891" s="3"/>
      <c r="H1891" s="3"/>
      <c r="I1891" s="3"/>
      <c r="J1891" s="3"/>
      <c r="K1891" s="3"/>
      <c r="L1891" s="3"/>
      <c r="M1891" s="3"/>
      <c r="S1891" s="180"/>
      <c r="T1891" s="185"/>
      <c r="U1891" s="186"/>
      <c r="V1891" s="182"/>
      <c r="W1891" s="183"/>
      <c r="X1891" s="187"/>
      <c r="Y1891" s="188"/>
      <c r="Z1891" s="189"/>
    </row>
    <row r="1892" spans="1:26">
      <c r="A1892" s="53"/>
      <c r="B1892" s="9"/>
      <c r="C1892" s="3"/>
      <c r="D1892" s="3"/>
      <c r="E1892" s="3"/>
      <c r="F1892" s="3"/>
      <c r="G1892" s="3"/>
      <c r="H1892" s="3"/>
      <c r="I1892" s="3"/>
      <c r="J1892" s="3"/>
      <c r="K1892" s="3"/>
      <c r="L1892" s="3"/>
      <c r="M1892" s="3"/>
      <c r="S1892" s="180"/>
      <c r="T1892" s="185"/>
      <c r="U1892" s="186"/>
      <c r="V1892" s="182"/>
      <c r="W1892" s="183"/>
      <c r="X1892" s="187"/>
      <c r="Y1892" s="188"/>
      <c r="Z1892" s="189"/>
    </row>
    <row r="1893" spans="1:26">
      <c r="A1893" s="53"/>
      <c r="B1893" s="9"/>
      <c r="C1893" s="3"/>
      <c r="D1893" s="3"/>
      <c r="E1893" s="3"/>
      <c r="F1893" s="3"/>
      <c r="G1893" s="3"/>
      <c r="H1893" s="3"/>
      <c r="I1893" s="3"/>
      <c r="J1893" s="3"/>
      <c r="K1893" s="3"/>
      <c r="L1893" s="3"/>
      <c r="M1893" s="3"/>
      <c r="S1893" s="180"/>
      <c r="T1893" s="185"/>
      <c r="U1893" s="186"/>
      <c r="V1893" s="182"/>
      <c r="W1893" s="183"/>
      <c r="X1893" s="187"/>
      <c r="Y1893" s="188"/>
      <c r="Z1893" s="189"/>
    </row>
    <row r="1894" spans="1:26">
      <c r="A1894" s="53"/>
      <c r="B1894" s="9"/>
      <c r="C1894" s="3"/>
      <c r="D1894" s="3"/>
      <c r="E1894" s="3"/>
      <c r="F1894" s="3"/>
      <c r="G1894" s="3"/>
      <c r="H1894" s="3"/>
      <c r="I1894" s="3"/>
      <c r="J1894" s="3"/>
      <c r="K1894" s="3"/>
      <c r="L1894" s="3"/>
      <c r="M1894" s="3"/>
      <c r="S1894" s="180"/>
      <c r="T1894" s="185"/>
      <c r="U1894" s="186"/>
      <c r="V1894" s="182"/>
      <c r="W1894" s="183"/>
      <c r="X1894" s="187"/>
      <c r="Y1894" s="188"/>
      <c r="Z1894" s="189"/>
    </row>
    <row r="1895" spans="1:26">
      <c r="A1895" s="53"/>
      <c r="B1895" s="9"/>
      <c r="C1895" s="3"/>
      <c r="D1895" s="3"/>
      <c r="E1895" s="3"/>
      <c r="F1895" s="3"/>
      <c r="G1895" s="3"/>
      <c r="H1895" s="3"/>
      <c r="I1895" s="3"/>
      <c r="J1895" s="3"/>
      <c r="K1895" s="3"/>
      <c r="L1895" s="3"/>
      <c r="M1895" s="3"/>
      <c r="S1895" s="180"/>
      <c r="T1895" s="185"/>
      <c r="U1895" s="186"/>
      <c r="V1895" s="182"/>
      <c r="W1895" s="183"/>
      <c r="X1895" s="187"/>
      <c r="Y1895" s="188"/>
      <c r="Z1895" s="189"/>
    </row>
    <row r="1896" spans="1:26">
      <c r="A1896" s="53"/>
      <c r="B1896" s="9"/>
      <c r="C1896" s="3"/>
      <c r="D1896" s="3"/>
      <c r="E1896" s="3"/>
      <c r="F1896" s="3"/>
      <c r="G1896" s="3"/>
      <c r="H1896" s="3"/>
      <c r="I1896" s="3"/>
      <c r="J1896" s="3"/>
      <c r="K1896" s="3"/>
      <c r="L1896" s="3"/>
      <c r="M1896" s="3"/>
      <c r="S1896" s="180"/>
      <c r="T1896" s="185"/>
      <c r="U1896" s="186"/>
      <c r="V1896" s="182"/>
      <c r="W1896" s="183"/>
      <c r="X1896" s="187"/>
      <c r="Y1896" s="188"/>
      <c r="Z1896" s="189"/>
    </row>
    <row r="1897" spans="1:26">
      <c r="A1897" s="53"/>
      <c r="B1897" s="9"/>
      <c r="C1897" s="3"/>
      <c r="D1897" s="3"/>
      <c r="E1897" s="3"/>
      <c r="F1897" s="3"/>
      <c r="G1897" s="3"/>
      <c r="H1897" s="3"/>
      <c r="I1897" s="3"/>
      <c r="J1897" s="3"/>
      <c r="K1897" s="3"/>
      <c r="L1897" s="3"/>
      <c r="M1897" s="3"/>
      <c r="S1897" s="180"/>
      <c r="T1897" s="185"/>
      <c r="U1897" s="186"/>
      <c r="V1897" s="182"/>
      <c r="W1897" s="183"/>
      <c r="X1897" s="187"/>
      <c r="Y1897" s="188"/>
      <c r="Z1897" s="189"/>
    </row>
    <row r="1898" spans="1:26">
      <c r="A1898" s="53"/>
      <c r="B1898" s="9"/>
      <c r="C1898" s="3"/>
      <c r="D1898" s="3"/>
      <c r="E1898" s="3"/>
      <c r="F1898" s="3"/>
      <c r="G1898" s="3"/>
      <c r="H1898" s="3"/>
      <c r="I1898" s="3"/>
      <c r="J1898" s="3"/>
      <c r="K1898" s="3"/>
      <c r="L1898" s="3"/>
      <c r="M1898" s="3"/>
      <c r="S1898" s="180"/>
      <c r="T1898" s="185"/>
      <c r="U1898" s="186"/>
      <c r="V1898" s="182"/>
      <c r="W1898" s="183"/>
      <c r="X1898" s="187"/>
      <c r="Y1898" s="188"/>
      <c r="Z1898" s="189"/>
    </row>
    <row r="1899" spans="1:26">
      <c r="A1899" s="53"/>
      <c r="B1899" s="9"/>
      <c r="C1899" s="3"/>
      <c r="D1899" s="3"/>
      <c r="E1899" s="3"/>
      <c r="F1899" s="3"/>
      <c r="G1899" s="3"/>
      <c r="H1899" s="3"/>
      <c r="I1899" s="3"/>
      <c r="J1899" s="3"/>
      <c r="K1899" s="3"/>
      <c r="L1899" s="3"/>
      <c r="M1899" s="3"/>
      <c r="S1899" s="180"/>
      <c r="T1899" s="185"/>
      <c r="U1899" s="186"/>
      <c r="V1899" s="182"/>
      <c r="W1899" s="183"/>
      <c r="X1899" s="187"/>
      <c r="Y1899" s="188"/>
      <c r="Z1899" s="189"/>
    </row>
    <row r="1900" spans="1:26">
      <c r="A1900" s="53"/>
      <c r="B1900" s="9"/>
      <c r="C1900" s="3"/>
      <c r="D1900" s="3"/>
      <c r="E1900" s="3"/>
      <c r="F1900" s="3"/>
      <c r="G1900" s="3"/>
      <c r="H1900" s="3"/>
      <c r="I1900" s="3"/>
      <c r="J1900" s="3"/>
      <c r="K1900" s="3"/>
      <c r="L1900" s="3"/>
      <c r="M1900" s="3"/>
      <c r="S1900" s="180"/>
      <c r="T1900" s="185"/>
      <c r="U1900" s="186"/>
      <c r="V1900" s="182"/>
      <c r="W1900" s="183"/>
      <c r="X1900" s="187"/>
      <c r="Y1900" s="188"/>
      <c r="Z1900" s="189"/>
    </row>
    <row r="1901" spans="1:26">
      <c r="A1901" s="53"/>
      <c r="B1901" s="9"/>
      <c r="C1901" s="3"/>
      <c r="D1901" s="3"/>
      <c r="E1901" s="3"/>
      <c r="F1901" s="3"/>
      <c r="G1901" s="3"/>
      <c r="H1901" s="3"/>
      <c r="I1901" s="3"/>
      <c r="J1901" s="3"/>
      <c r="K1901" s="3"/>
      <c r="L1901" s="3"/>
      <c r="M1901" s="3"/>
      <c r="S1901" s="180"/>
      <c r="T1901" s="185"/>
      <c r="U1901" s="186"/>
      <c r="V1901" s="182"/>
      <c r="W1901" s="183"/>
      <c r="X1901" s="187"/>
      <c r="Y1901" s="188"/>
      <c r="Z1901" s="189"/>
    </row>
    <row r="1902" spans="1:26">
      <c r="A1902" s="53"/>
      <c r="B1902" s="9"/>
      <c r="C1902" s="3"/>
      <c r="D1902" s="3"/>
      <c r="E1902" s="3"/>
      <c r="F1902" s="3"/>
      <c r="G1902" s="3"/>
      <c r="H1902" s="3"/>
      <c r="I1902" s="3"/>
      <c r="J1902" s="3"/>
      <c r="K1902" s="3"/>
      <c r="L1902" s="3"/>
      <c r="M1902" s="3"/>
      <c r="S1902" s="180"/>
      <c r="T1902" s="185"/>
      <c r="U1902" s="186"/>
      <c r="V1902" s="182"/>
      <c r="W1902" s="183"/>
      <c r="X1902" s="187"/>
      <c r="Y1902" s="188"/>
      <c r="Z1902" s="189"/>
    </row>
    <row r="1903" spans="1:26">
      <c r="A1903" s="53"/>
      <c r="B1903" s="9"/>
      <c r="C1903" s="3"/>
      <c r="D1903" s="3"/>
      <c r="E1903" s="3"/>
      <c r="F1903" s="3"/>
      <c r="G1903" s="3"/>
      <c r="H1903" s="3"/>
      <c r="I1903" s="3"/>
      <c r="J1903" s="3"/>
      <c r="K1903" s="3"/>
      <c r="L1903" s="3"/>
      <c r="M1903" s="3"/>
      <c r="S1903" s="180"/>
      <c r="T1903" s="185"/>
      <c r="U1903" s="186"/>
      <c r="V1903" s="182"/>
      <c r="W1903" s="183"/>
      <c r="X1903" s="187"/>
      <c r="Y1903" s="188"/>
      <c r="Z1903" s="189"/>
    </row>
    <row r="1904" spans="1:26">
      <c r="A1904" s="53"/>
      <c r="B1904" s="9"/>
      <c r="C1904" s="3"/>
      <c r="D1904" s="3"/>
      <c r="E1904" s="3"/>
      <c r="F1904" s="3"/>
      <c r="G1904" s="3"/>
      <c r="H1904" s="3"/>
      <c r="I1904" s="3"/>
      <c r="J1904" s="3"/>
      <c r="K1904" s="3"/>
      <c r="L1904" s="3"/>
      <c r="M1904" s="3"/>
      <c r="S1904" s="180"/>
      <c r="T1904" s="185"/>
      <c r="U1904" s="186"/>
      <c r="V1904" s="182"/>
      <c r="W1904" s="183"/>
      <c r="X1904" s="187"/>
      <c r="Y1904" s="188"/>
      <c r="Z1904" s="189"/>
    </row>
    <row r="1905" spans="1:26">
      <c r="A1905" s="53"/>
      <c r="B1905" s="9"/>
      <c r="C1905" s="3"/>
      <c r="D1905" s="3"/>
      <c r="E1905" s="3"/>
      <c r="F1905" s="3"/>
      <c r="G1905" s="3"/>
      <c r="H1905" s="3"/>
      <c r="I1905" s="3"/>
      <c r="J1905" s="3"/>
      <c r="K1905" s="3"/>
      <c r="L1905" s="3"/>
      <c r="M1905" s="3"/>
      <c r="S1905" s="180"/>
      <c r="T1905" s="185"/>
      <c r="U1905" s="186"/>
      <c r="V1905" s="182"/>
      <c r="W1905" s="183"/>
      <c r="X1905" s="187"/>
      <c r="Y1905" s="188"/>
      <c r="Z1905" s="189"/>
    </row>
    <row r="1906" spans="1:26">
      <c r="A1906" s="53"/>
      <c r="B1906" s="9"/>
      <c r="C1906" s="3"/>
      <c r="D1906" s="3"/>
      <c r="E1906" s="3"/>
      <c r="F1906" s="3"/>
      <c r="G1906" s="3"/>
      <c r="H1906" s="3"/>
      <c r="I1906" s="3"/>
      <c r="J1906" s="3"/>
      <c r="K1906" s="3"/>
      <c r="L1906" s="3"/>
      <c r="M1906" s="3"/>
      <c r="S1906" s="180"/>
      <c r="T1906" s="185"/>
      <c r="U1906" s="186"/>
      <c r="V1906" s="182"/>
      <c r="W1906" s="183"/>
      <c r="X1906" s="187"/>
      <c r="Y1906" s="188"/>
      <c r="Z1906" s="189"/>
    </row>
    <row r="1907" spans="1:26">
      <c r="A1907" s="53"/>
      <c r="B1907" s="9"/>
      <c r="C1907" s="3"/>
      <c r="D1907" s="3"/>
      <c r="E1907" s="3"/>
      <c r="F1907" s="3"/>
      <c r="G1907" s="3"/>
      <c r="H1907" s="3"/>
      <c r="I1907" s="3"/>
      <c r="J1907" s="3"/>
      <c r="K1907" s="3"/>
      <c r="L1907" s="3"/>
      <c r="M1907" s="3"/>
      <c r="S1907" s="180"/>
      <c r="T1907" s="185"/>
      <c r="U1907" s="186"/>
      <c r="V1907" s="182"/>
      <c r="W1907" s="183"/>
      <c r="X1907" s="187"/>
      <c r="Y1907" s="188"/>
      <c r="Z1907" s="189"/>
    </row>
    <row r="1908" spans="1:26">
      <c r="A1908" s="53"/>
      <c r="B1908" s="9"/>
      <c r="C1908" s="3"/>
      <c r="D1908" s="3"/>
      <c r="E1908" s="3"/>
      <c r="F1908" s="3"/>
      <c r="G1908" s="3"/>
      <c r="H1908" s="3"/>
      <c r="I1908" s="3"/>
      <c r="J1908" s="3"/>
      <c r="K1908" s="3"/>
      <c r="L1908" s="3"/>
      <c r="M1908" s="3"/>
      <c r="S1908" s="180"/>
      <c r="T1908" s="185"/>
      <c r="U1908" s="186"/>
      <c r="V1908" s="182"/>
      <c r="W1908" s="183"/>
      <c r="X1908" s="187"/>
      <c r="Y1908" s="188"/>
      <c r="Z1908" s="189"/>
    </row>
    <row r="1909" spans="1:26">
      <c r="A1909" s="53"/>
      <c r="B1909" s="9"/>
      <c r="C1909" s="3"/>
      <c r="D1909" s="3"/>
      <c r="E1909" s="3"/>
      <c r="F1909" s="3"/>
      <c r="G1909" s="3"/>
      <c r="H1909" s="3"/>
      <c r="I1909" s="3"/>
      <c r="J1909" s="3"/>
      <c r="K1909" s="3"/>
      <c r="L1909" s="3"/>
      <c r="M1909" s="3"/>
      <c r="S1909" s="180"/>
      <c r="T1909" s="185"/>
      <c r="U1909" s="186"/>
      <c r="V1909" s="182"/>
      <c r="W1909" s="183"/>
      <c r="X1909" s="187"/>
      <c r="Y1909" s="188"/>
      <c r="Z1909" s="189"/>
    </row>
    <row r="1910" spans="1:26">
      <c r="A1910" s="53"/>
      <c r="B1910" s="9"/>
      <c r="C1910" s="3"/>
      <c r="D1910" s="3"/>
      <c r="E1910" s="3"/>
      <c r="F1910" s="3"/>
      <c r="G1910" s="3"/>
      <c r="H1910" s="3"/>
      <c r="I1910" s="3"/>
      <c r="J1910" s="3"/>
      <c r="K1910" s="3"/>
      <c r="L1910" s="3"/>
      <c r="M1910" s="3"/>
      <c r="S1910" s="180"/>
      <c r="T1910" s="185"/>
      <c r="U1910" s="186"/>
      <c r="V1910" s="182"/>
      <c r="W1910" s="183"/>
      <c r="X1910" s="187"/>
      <c r="Y1910" s="188"/>
      <c r="Z1910" s="189"/>
    </row>
    <row r="1911" spans="1:26">
      <c r="A1911" s="53"/>
      <c r="B1911" s="9"/>
      <c r="C1911" s="3"/>
      <c r="D1911" s="3"/>
      <c r="E1911" s="3"/>
      <c r="F1911" s="3"/>
      <c r="G1911" s="3"/>
      <c r="H1911" s="3"/>
      <c r="I1911" s="3"/>
      <c r="J1911" s="3"/>
      <c r="K1911" s="3"/>
      <c r="L1911" s="3"/>
      <c r="M1911" s="3"/>
      <c r="S1911" s="180"/>
      <c r="T1911" s="185"/>
      <c r="U1911" s="186"/>
      <c r="V1911" s="182"/>
      <c r="W1911" s="183"/>
      <c r="X1911" s="187"/>
      <c r="Y1911" s="188"/>
      <c r="Z1911" s="189"/>
    </row>
    <row r="1912" spans="1:26">
      <c r="A1912" s="53"/>
      <c r="B1912" s="9"/>
      <c r="C1912" s="3"/>
      <c r="D1912" s="3"/>
      <c r="E1912" s="3"/>
      <c r="F1912" s="3"/>
      <c r="G1912" s="3"/>
      <c r="H1912" s="3"/>
      <c r="I1912" s="3"/>
      <c r="J1912" s="3"/>
      <c r="K1912" s="3"/>
      <c r="L1912" s="3"/>
      <c r="M1912" s="3"/>
      <c r="S1912" s="180"/>
      <c r="T1912" s="185"/>
      <c r="U1912" s="186"/>
      <c r="V1912" s="182"/>
      <c r="W1912" s="183"/>
      <c r="X1912" s="187"/>
      <c r="Y1912" s="188"/>
      <c r="Z1912" s="189"/>
    </row>
    <row r="1913" spans="1:26">
      <c r="A1913" s="53"/>
      <c r="B1913" s="9"/>
      <c r="C1913" s="3"/>
      <c r="D1913" s="3"/>
      <c r="E1913" s="3"/>
      <c r="F1913" s="3"/>
      <c r="G1913" s="3"/>
      <c r="H1913" s="3"/>
      <c r="I1913" s="3"/>
      <c r="J1913" s="3"/>
      <c r="K1913" s="3"/>
      <c r="L1913" s="3"/>
      <c r="M1913" s="3"/>
      <c r="S1913" s="180"/>
      <c r="T1913" s="185"/>
      <c r="U1913" s="186"/>
      <c r="V1913" s="182"/>
      <c r="W1913" s="183"/>
      <c r="X1913" s="187"/>
      <c r="Y1913" s="188"/>
      <c r="Z1913" s="189"/>
    </row>
    <row r="1914" spans="1:26">
      <c r="A1914" s="53"/>
      <c r="B1914" s="9"/>
      <c r="C1914" s="3"/>
      <c r="D1914" s="3"/>
      <c r="E1914" s="3"/>
      <c r="F1914" s="3"/>
      <c r="G1914" s="3"/>
      <c r="H1914" s="3"/>
      <c r="I1914" s="3"/>
      <c r="J1914" s="3"/>
      <c r="K1914" s="3"/>
      <c r="L1914" s="3"/>
      <c r="M1914" s="3"/>
      <c r="S1914" s="180"/>
      <c r="T1914" s="185"/>
      <c r="U1914" s="186"/>
      <c r="V1914" s="182"/>
      <c r="W1914" s="183"/>
      <c r="X1914" s="187"/>
      <c r="Y1914" s="188"/>
      <c r="Z1914" s="189"/>
    </row>
    <row r="1915" spans="1:26">
      <c r="A1915" s="53"/>
      <c r="B1915" s="9"/>
      <c r="C1915" s="3"/>
      <c r="D1915" s="3"/>
      <c r="E1915" s="3"/>
      <c r="F1915" s="3"/>
      <c r="G1915" s="3"/>
      <c r="H1915" s="3"/>
      <c r="I1915" s="3"/>
      <c r="J1915" s="3"/>
      <c r="K1915" s="3"/>
      <c r="L1915" s="3"/>
      <c r="M1915" s="3"/>
      <c r="S1915" s="180"/>
      <c r="T1915" s="185"/>
      <c r="U1915" s="186"/>
      <c r="V1915" s="182"/>
      <c r="W1915" s="183"/>
      <c r="X1915" s="187"/>
      <c r="Y1915" s="188"/>
      <c r="Z1915" s="189"/>
    </row>
    <row r="1916" spans="1:26">
      <c r="A1916" s="53"/>
      <c r="B1916" s="9"/>
      <c r="C1916" s="3"/>
      <c r="D1916" s="3"/>
      <c r="E1916" s="3"/>
      <c r="F1916" s="3"/>
      <c r="G1916" s="3"/>
      <c r="H1916" s="3"/>
      <c r="I1916" s="3"/>
      <c r="J1916" s="3"/>
      <c r="K1916" s="3"/>
      <c r="L1916" s="3"/>
      <c r="M1916" s="3"/>
      <c r="S1916" s="180"/>
      <c r="T1916" s="185"/>
      <c r="U1916" s="186"/>
      <c r="V1916" s="182"/>
      <c r="W1916" s="183"/>
      <c r="X1916" s="187"/>
      <c r="Y1916" s="188"/>
      <c r="Z1916" s="189"/>
    </row>
    <row r="1917" spans="1:26">
      <c r="A1917" s="53"/>
      <c r="B1917" s="9"/>
      <c r="C1917" s="3"/>
      <c r="D1917" s="3"/>
      <c r="E1917" s="3"/>
      <c r="F1917" s="3"/>
      <c r="G1917" s="3"/>
      <c r="H1917" s="3"/>
      <c r="I1917" s="3"/>
      <c r="J1917" s="3"/>
      <c r="K1917" s="3"/>
      <c r="L1917" s="3"/>
      <c r="M1917" s="3"/>
      <c r="S1917" s="180"/>
      <c r="T1917" s="185"/>
      <c r="U1917" s="186"/>
      <c r="V1917" s="182"/>
      <c r="W1917" s="183"/>
      <c r="X1917" s="187"/>
      <c r="Y1917" s="188"/>
      <c r="Z1917" s="189"/>
    </row>
    <row r="1918" spans="1:26">
      <c r="A1918" s="53"/>
      <c r="B1918" s="9"/>
      <c r="C1918" s="3"/>
      <c r="D1918" s="3"/>
      <c r="E1918" s="3"/>
      <c r="F1918" s="3"/>
      <c r="G1918" s="3"/>
      <c r="H1918" s="3"/>
      <c r="I1918" s="3"/>
      <c r="J1918" s="3"/>
      <c r="K1918" s="3"/>
      <c r="L1918" s="3"/>
      <c r="M1918" s="3"/>
      <c r="S1918" s="180"/>
      <c r="T1918" s="185"/>
      <c r="U1918" s="186"/>
      <c r="V1918" s="182"/>
      <c r="W1918" s="183"/>
      <c r="X1918" s="187"/>
      <c r="Y1918" s="188"/>
      <c r="Z1918" s="189"/>
    </row>
    <row r="1919" spans="1:26">
      <c r="A1919" s="53"/>
      <c r="B1919" s="9"/>
      <c r="C1919" s="3"/>
      <c r="D1919" s="3"/>
      <c r="E1919" s="3"/>
      <c r="F1919" s="3"/>
      <c r="G1919" s="3"/>
      <c r="H1919" s="3"/>
      <c r="I1919" s="3"/>
      <c r="J1919" s="3"/>
      <c r="K1919" s="3"/>
      <c r="L1919" s="3"/>
      <c r="M1919" s="3"/>
      <c r="S1919" s="180"/>
      <c r="T1919" s="185"/>
      <c r="U1919" s="186"/>
      <c r="V1919" s="182"/>
      <c r="W1919" s="183"/>
      <c r="X1919" s="187"/>
      <c r="Y1919" s="188"/>
      <c r="Z1919" s="189"/>
    </row>
    <row r="1920" spans="1:26">
      <c r="A1920" s="53"/>
      <c r="B1920" s="9"/>
      <c r="C1920" s="3"/>
      <c r="D1920" s="3"/>
      <c r="E1920" s="3"/>
      <c r="F1920" s="3"/>
      <c r="G1920" s="3"/>
      <c r="H1920" s="3"/>
      <c r="I1920" s="3"/>
      <c r="J1920" s="3"/>
      <c r="K1920" s="3"/>
      <c r="L1920" s="3"/>
      <c r="M1920" s="3"/>
      <c r="S1920" s="180"/>
      <c r="T1920" s="185"/>
      <c r="U1920" s="186"/>
      <c r="V1920" s="182"/>
      <c r="W1920" s="183"/>
      <c r="X1920" s="187"/>
      <c r="Y1920" s="188"/>
      <c r="Z1920" s="189"/>
    </row>
    <row r="1921" spans="1:26">
      <c r="A1921" s="53"/>
      <c r="B1921" s="9"/>
      <c r="C1921" s="3"/>
      <c r="D1921" s="3"/>
      <c r="E1921" s="3"/>
      <c r="F1921" s="3"/>
      <c r="G1921" s="3"/>
      <c r="H1921" s="3"/>
      <c r="I1921" s="3"/>
      <c r="J1921" s="3"/>
      <c r="K1921" s="3"/>
      <c r="L1921" s="3"/>
      <c r="M1921" s="3"/>
      <c r="S1921" s="180"/>
      <c r="T1921" s="185"/>
      <c r="U1921" s="186"/>
      <c r="V1921" s="182"/>
      <c r="W1921" s="183"/>
      <c r="X1921" s="187"/>
      <c r="Y1921" s="188"/>
      <c r="Z1921" s="189"/>
    </row>
    <row r="1922" spans="1:26">
      <c r="A1922" s="53"/>
      <c r="B1922" s="9"/>
      <c r="C1922" s="3"/>
      <c r="D1922" s="3"/>
      <c r="E1922" s="3"/>
      <c r="F1922" s="3"/>
      <c r="G1922" s="3"/>
      <c r="H1922" s="3"/>
      <c r="I1922" s="3"/>
      <c r="J1922" s="3"/>
      <c r="K1922" s="3"/>
      <c r="L1922" s="3"/>
      <c r="M1922" s="3"/>
      <c r="S1922" s="180"/>
      <c r="T1922" s="185"/>
      <c r="U1922" s="186"/>
      <c r="V1922" s="182"/>
      <c r="W1922" s="183"/>
      <c r="X1922" s="187"/>
      <c r="Y1922" s="188"/>
      <c r="Z1922" s="189"/>
    </row>
    <row r="1923" spans="1:26">
      <c r="A1923" s="53"/>
      <c r="B1923" s="9"/>
      <c r="C1923" s="3"/>
      <c r="D1923" s="3"/>
      <c r="E1923" s="3"/>
      <c r="F1923" s="3"/>
      <c r="G1923" s="3"/>
      <c r="H1923" s="3"/>
      <c r="I1923" s="3"/>
      <c r="J1923" s="3"/>
      <c r="K1923" s="3"/>
      <c r="L1923" s="3"/>
      <c r="M1923" s="3"/>
      <c r="S1923" s="180"/>
      <c r="T1923" s="185"/>
      <c r="U1923" s="186"/>
      <c r="V1923" s="182"/>
      <c r="W1923" s="183"/>
      <c r="X1923" s="187"/>
      <c r="Y1923" s="188"/>
      <c r="Z1923" s="189"/>
    </row>
    <row r="1924" spans="1:26">
      <c r="A1924" s="53"/>
      <c r="B1924" s="9"/>
      <c r="C1924" s="3"/>
      <c r="D1924" s="3"/>
      <c r="E1924" s="3"/>
      <c r="F1924" s="3"/>
      <c r="G1924" s="3"/>
      <c r="H1924" s="3"/>
      <c r="I1924" s="3"/>
      <c r="J1924" s="3"/>
      <c r="K1924" s="3"/>
      <c r="L1924" s="3"/>
      <c r="M1924" s="3"/>
      <c r="S1924" s="180"/>
      <c r="T1924" s="185"/>
      <c r="U1924" s="186"/>
      <c r="V1924" s="182"/>
      <c r="W1924" s="183"/>
      <c r="X1924" s="187"/>
      <c r="Y1924" s="188"/>
      <c r="Z1924" s="189"/>
    </row>
    <row r="1925" spans="1:26">
      <c r="A1925" s="53"/>
      <c r="B1925" s="9"/>
      <c r="C1925" s="3"/>
      <c r="D1925" s="3"/>
      <c r="E1925" s="3"/>
      <c r="F1925" s="3"/>
      <c r="G1925" s="3"/>
      <c r="H1925" s="3"/>
      <c r="I1925" s="3"/>
      <c r="J1925" s="3"/>
      <c r="K1925" s="3"/>
      <c r="L1925" s="3"/>
      <c r="M1925" s="3"/>
      <c r="S1925" s="180"/>
      <c r="T1925" s="185"/>
      <c r="U1925" s="186"/>
      <c r="V1925" s="182"/>
      <c r="W1925" s="183"/>
      <c r="X1925" s="187"/>
      <c r="Y1925" s="188"/>
      <c r="Z1925" s="189"/>
    </row>
    <row r="1926" spans="1:26">
      <c r="A1926" s="53"/>
      <c r="B1926" s="9"/>
      <c r="C1926" s="3"/>
      <c r="D1926" s="3"/>
      <c r="E1926" s="3"/>
      <c r="F1926" s="3"/>
      <c r="G1926" s="3"/>
      <c r="H1926" s="3"/>
      <c r="I1926" s="3"/>
      <c r="J1926" s="3"/>
      <c r="K1926" s="3"/>
      <c r="L1926" s="3"/>
      <c r="M1926" s="3"/>
      <c r="S1926" s="180"/>
      <c r="T1926" s="185"/>
      <c r="U1926" s="186"/>
      <c r="V1926" s="182"/>
      <c r="W1926" s="183"/>
      <c r="X1926" s="187"/>
      <c r="Y1926" s="188"/>
      <c r="Z1926" s="189"/>
    </row>
    <row r="1927" spans="1:26">
      <c r="A1927" s="53"/>
      <c r="B1927" s="9"/>
      <c r="C1927" s="3"/>
      <c r="D1927" s="3"/>
      <c r="E1927" s="3"/>
      <c r="F1927" s="3"/>
      <c r="G1927" s="3"/>
      <c r="H1927" s="3"/>
      <c r="I1927" s="3"/>
      <c r="J1927" s="3"/>
      <c r="K1927" s="3"/>
      <c r="L1927" s="3"/>
      <c r="M1927" s="3"/>
      <c r="S1927" s="180"/>
      <c r="T1927" s="185"/>
      <c r="U1927" s="186"/>
      <c r="V1927" s="182"/>
      <c r="W1927" s="183"/>
      <c r="X1927" s="187"/>
      <c r="Y1927" s="188"/>
      <c r="Z1927" s="189"/>
    </row>
    <row r="1928" spans="1:26">
      <c r="A1928" s="53"/>
      <c r="B1928" s="9"/>
      <c r="C1928" s="3"/>
      <c r="D1928" s="3"/>
      <c r="E1928" s="3"/>
      <c r="F1928" s="3"/>
      <c r="G1928" s="3"/>
      <c r="H1928" s="3"/>
      <c r="I1928" s="3"/>
      <c r="J1928" s="3"/>
      <c r="K1928" s="3"/>
      <c r="L1928" s="3"/>
      <c r="M1928" s="3"/>
      <c r="S1928" s="180"/>
      <c r="T1928" s="185"/>
      <c r="U1928" s="186"/>
      <c r="V1928" s="182"/>
      <c r="W1928" s="183"/>
      <c r="X1928" s="187"/>
      <c r="Y1928" s="188"/>
      <c r="Z1928" s="189"/>
    </row>
    <row r="1929" spans="1:26">
      <c r="A1929" s="53"/>
      <c r="B1929" s="9"/>
      <c r="C1929" s="3"/>
      <c r="D1929" s="3"/>
      <c r="E1929" s="3"/>
      <c r="F1929" s="3"/>
      <c r="G1929" s="3"/>
      <c r="H1929" s="3"/>
      <c r="I1929" s="3"/>
      <c r="J1929" s="3"/>
      <c r="K1929" s="3"/>
      <c r="L1929" s="3"/>
      <c r="M1929" s="3"/>
      <c r="S1929" s="180"/>
      <c r="T1929" s="185"/>
      <c r="U1929" s="186"/>
      <c r="V1929" s="182"/>
      <c r="W1929" s="183"/>
      <c r="X1929" s="187"/>
      <c r="Y1929" s="188"/>
      <c r="Z1929" s="189"/>
    </row>
    <row r="1930" spans="1:26">
      <c r="A1930" s="53"/>
      <c r="B1930" s="9"/>
      <c r="C1930" s="3"/>
      <c r="D1930" s="3"/>
      <c r="E1930" s="3"/>
      <c r="F1930" s="3"/>
      <c r="G1930" s="3"/>
      <c r="H1930" s="3"/>
      <c r="I1930" s="3"/>
      <c r="J1930" s="3"/>
      <c r="K1930" s="3"/>
      <c r="L1930" s="3"/>
      <c r="M1930" s="3"/>
      <c r="S1930" s="180"/>
      <c r="T1930" s="185"/>
      <c r="U1930" s="186"/>
      <c r="V1930" s="182"/>
      <c r="W1930" s="183"/>
      <c r="X1930" s="187"/>
      <c r="Y1930" s="188"/>
      <c r="Z1930" s="189"/>
    </row>
    <row r="1931" spans="1:26">
      <c r="A1931" s="53"/>
      <c r="B1931" s="9"/>
      <c r="C1931" s="3"/>
      <c r="D1931" s="3"/>
      <c r="E1931" s="3"/>
      <c r="F1931" s="3"/>
      <c r="G1931" s="3"/>
      <c r="H1931" s="3"/>
      <c r="I1931" s="3"/>
      <c r="J1931" s="3"/>
      <c r="K1931" s="3"/>
      <c r="L1931" s="3"/>
      <c r="M1931" s="3"/>
      <c r="S1931" s="180"/>
      <c r="T1931" s="185"/>
      <c r="U1931" s="186"/>
      <c r="V1931" s="182"/>
      <c r="W1931" s="183"/>
      <c r="X1931" s="187"/>
      <c r="Y1931" s="188"/>
      <c r="Z1931" s="189"/>
    </row>
    <row r="1932" spans="1:26">
      <c r="A1932" s="53"/>
      <c r="B1932" s="9"/>
      <c r="C1932" s="3"/>
      <c r="D1932" s="3"/>
      <c r="E1932" s="3"/>
      <c r="F1932" s="3"/>
      <c r="G1932" s="3"/>
      <c r="H1932" s="3"/>
      <c r="I1932" s="3"/>
      <c r="J1932" s="3"/>
      <c r="K1932" s="3"/>
      <c r="L1932" s="3"/>
      <c r="M1932" s="3"/>
      <c r="S1932" s="180"/>
      <c r="T1932" s="185"/>
      <c r="U1932" s="186"/>
      <c r="V1932" s="182"/>
      <c r="W1932" s="183"/>
      <c r="X1932" s="187"/>
      <c r="Y1932" s="188"/>
      <c r="Z1932" s="189"/>
    </row>
    <row r="1933" spans="1:26">
      <c r="A1933" s="53"/>
      <c r="B1933" s="9"/>
      <c r="C1933" s="3"/>
      <c r="D1933" s="3"/>
      <c r="E1933" s="3"/>
      <c r="F1933" s="3"/>
      <c r="G1933" s="3"/>
      <c r="H1933" s="3"/>
      <c r="I1933" s="3"/>
      <c r="J1933" s="3"/>
      <c r="K1933" s="3"/>
      <c r="L1933" s="3"/>
      <c r="M1933" s="3"/>
      <c r="S1933" s="180"/>
      <c r="T1933" s="185"/>
      <c r="U1933" s="186"/>
      <c r="V1933" s="182"/>
      <c r="W1933" s="183"/>
      <c r="X1933" s="187"/>
      <c r="Y1933" s="188"/>
      <c r="Z1933" s="189"/>
    </row>
    <row r="1934" spans="1:26">
      <c r="A1934" s="53"/>
      <c r="B1934" s="9"/>
      <c r="C1934" s="3"/>
      <c r="D1934" s="3"/>
      <c r="E1934" s="3"/>
      <c r="F1934" s="3"/>
      <c r="G1934" s="3"/>
      <c r="H1934" s="3"/>
      <c r="I1934" s="3"/>
      <c r="J1934" s="3"/>
      <c r="K1934" s="3"/>
      <c r="L1934" s="3"/>
      <c r="M1934" s="3"/>
      <c r="S1934" s="180"/>
      <c r="T1934" s="185"/>
      <c r="U1934" s="186"/>
      <c r="V1934" s="182"/>
      <c r="W1934" s="183"/>
      <c r="X1934" s="187"/>
      <c r="Y1934" s="188"/>
      <c r="Z1934" s="189"/>
    </row>
    <row r="1935" spans="1:26">
      <c r="A1935" s="53"/>
      <c r="B1935" s="9"/>
      <c r="C1935" s="3"/>
      <c r="D1935" s="3"/>
      <c r="E1935" s="3"/>
      <c r="F1935" s="3"/>
      <c r="G1935" s="3"/>
      <c r="H1935" s="3"/>
      <c r="I1935" s="3"/>
      <c r="J1935" s="3"/>
      <c r="K1935" s="3"/>
      <c r="L1935" s="3"/>
      <c r="M1935" s="3"/>
      <c r="S1935" s="180"/>
      <c r="T1935" s="185"/>
      <c r="U1935" s="186"/>
      <c r="V1935" s="182"/>
      <c r="W1935" s="183"/>
      <c r="X1935" s="187"/>
      <c r="Y1935" s="188"/>
      <c r="Z1935" s="189"/>
    </row>
    <row r="1936" spans="1:26">
      <c r="A1936" s="53"/>
      <c r="B1936" s="9"/>
      <c r="C1936" s="3"/>
      <c r="D1936" s="3"/>
      <c r="E1936" s="3"/>
      <c r="F1936" s="3"/>
      <c r="G1936" s="3"/>
      <c r="H1936" s="3"/>
      <c r="I1936" s="3"/>
      <c r="J1936" s="3"/>
      <c r="K1936" s="3"/>
      <c r="L1936" s="3"/>
      <c r="M1936" s="3"/>
      <c r="S1936" s="180"/>
      <c r="T1936" s="185"/>
      <c r="U1936" s="186"/>
      <c r="V1936" s="182"/>
      <c r="W1936" s="183"/>
      <c r="X1936" s="187"/>
      <c r="Y1936" s="188"/>
      <c r="Z1936" s="189"/>
    </row>
    <row r="1937" spans="1:26">
      <c r="A1937" s="53"/>
      <c r="B1937" s="9"/>
      <c r="C1937" s="3"/>
      <c r="D1937" s="3"/>
      <c r="E1937" s="3"/>
      <c r="F1937" s="3"/>
      <c r="G1937" s="3"/>
      <c r="H1937" s="3"/>
      <c r="I1937" s="3"/>
      <c r="J1937" s="3"/>
      <c r="K1937" s="3"/>
      <c r="L1937" s="3"/>
      <c r="M1937" s="3"/>
      <c r="S1937" s="180"/>
      <c r="T1937" s="185"/>
      <c r="U1937" s="186"/>
      <c r="V1937" s="182"/>
      <c r="W1937" s="183"/>
      <c r="X1937" s="187"/>
      <c r="Y1937" s="188"/>
      <c r="Z1937" s="189"/>
    </row>
    <row r="1938" spans="1:26">
      <c r="A1938" s="53"/>
      <c r="B1938" s="9"/>
      <c r="C1938" s="3"/>
      <c r="D1938" s="3"/>
      <c r="E1938" s="3"/>
      <c r="F1938" s="3"/>
      <c r="G1938" s="3"/>
      <c r="H1938" s="3"/>
      <c r="I1938" s="3"/>
      <c r="J1938" s="3"/>
      <c r="K1938" s="3"/>
      <c r="L1938" s="3"/>
      <c r="M1938" s="3"/>
      <c r="S1938" s="180"/>
      <c r="T1938" s="185"/>
      <c r="U1938" s="186"/>
      <c r="V1938" s="182"/>
      <c r="W1938" s="183"/>
      <c r="X1938" s="187"/>
      <c r="Y1938" s="188"/>
      <c r="Z1938" s="189"/>
    </row>
    <row r="1939" spans="1:26">
      <c r="A1939" s="53"/>
      <c r="B1939" s="9"/>
      <c r="C1939" s="3"/>
      <c r="D1939" s="3"/>
      <c r="E1939" s="3"/>
      <c r="F1939" s="3"/>
      <c r="G1939" s="3"/>
      <c r="H1939" s="3"/>
      <c r="I1939" s="3"/>
      <c r="J1939" s="3"/>
      <c r="K1939" s="3"/>
      <c r="L1939" s="3"/>
      <c r="M1939" s="3"/>
      <c r="S1939" s="180"/>
      <c r="T1939" s="185"/>
      <c r="U1939" s="186"/>
      <c r="V1939" s="182"/>
      <c r="W1939" s="183"/>
      <c r="X1939" s="187"/>
      <c r="Y1939" s="188"/>
      <c r="Z1939" s="189"/>
    </row>
    <row r="1940" spans="1:26">
      <c r="A1940" s="53"/>
      <c r="B1940" s="9"/>
      <c r="C1940" s="3"/>
      <c r="D1940" s="3"/>
      <c r="E1940" s="3"/>
      <c r="F1940" s="3"/>
      <c r="G1940" s="3"/>
      <c r="H1940" s="3"/>
      <c r="I1940" s="3"/>
      <c r="J1940" s="3"/>
      <c r="K1940" s="3"/>
      <c r="L1940" s="3"/>
      <c r="M1940" s="3"/>
      <c r="S1940" s="180"/>
      <c r="T1940" s="185"/>
      <c r="U1940" s="186"/>
      <c r="V1940" s="182"/>
      <c r="W1940" s="183"/>
      <c r="X1940" s="187"/>
      <c r="Y1940" s="188"/>
      <c r="Z1940" s="189"/>
    </row>
    <row r="1941" spans="1:26">
      <c r="A1941" s="53"/>
      <c r="B1941" s="9"/>
      <c r="C1941" s="3"/>
      <c r="D1941" s="3"/>
      <c r="E1941" s="3"/>
      <c r="F1941" s="3"/>
      <c r="G1941" s="3"/>
      <c r="H1941" s="3"/>
      <c r="I1941" s="3"/>
      <c r="J1941" s="3"/>
      <c r="K1941" s="3"/>
      <c r="L1941" s="3"/>
      <c r="M1941" s="3"/>
      <c r="S1941" s="180"/>
      <c r="T1941" s="185"/>
      <c r="U1941" s="186"/>
      <c r="V1941" s="182"/>
      <c r="W1941" s="183"/>
      <c r="X1941" s="187"/>
      <c r="Y1941" s="188"/>
      <c r="Z1941" s="189"/>
    </row>
    <row r="1942" spans="1:26">
      <c r="A1942" s="53"/>
      <c r="B1942" s="9"/>
      <c r="C1942" s="3"/>
      <c r="D1942" s="3"/>
      <c r="E1942" s="3"/>
      <c r="F1942" s="3"/>
      <c r="G1942" s="3"/>
      <c r="H1942" s="3"/>
      <c r="I1942" s="3"/>
      <c r="J1942" s="3"/>
      <c r="K1942" s="3"/>
      <c r="L1942" s="3"/>
      <c r="M1942" s="3"/>
      <c r="S1942" s="180"/>
      <c r="T1942" s="185"/>
      <c r="U1942" s="186"/>
      <c r="V1942" s="182"/>
      <c r="W1942" s="183"/>
      <c r="X1942" s="187"/>
      <c r="Y1942" s="188"/>
      <c r="Z1942" s="189"/>
    </row>
    <row r="1943" spans="1:26">
      <c r="A1943" s="53"/>
      <c r="B1943" s="9"/>
      <c r="C1943" s="3"/>
      <c r="D1943" s="3"/>
      <c r="E1943" s="3"/>
      <c r="F1943" s="3"/>
      <c r="G1943" s="3"/>
      <c r="H1943" s="3"/>
      <c r="I1943" s="3"/>
      <c r="J1943" s="3"/>
      <c r="K1943" s="3"/>
      <c r="L1943" s="3"/>
      <c r="M1943" s="3"/>
      <c r="S1943" s="180"/>
      <c r="T1943" s="185"/>
      <c r="U1943" s="186"/>
      <c r="V1943" s="182"/>
      <c r="W1943" s="183"/>
      <c r="X1943" s="187"/>
      <c r="Y1943" s="188"/>
      <c r="Z1943" s="189"/>
    </row>
    <row r="1944" spans="1:26">
      <c r="A1944" s="53"/>
      <c r="B1944" s="9"/>
      <c r="C1944" s="3"/>
      <c r="D1944" s="3"/>
      <c r="E1944" s="3"/>
      <c r="F1944" s="3"/>
      <c r="G1944" s="3"/>
      <c r="H1944" s="3"/>
      <c r="I1944" s="3"/>
      <c r="J1944" s="3"/>
      <c r="K1944" s="3"/>
      <c r="L1944" s="3"/>
      <c r="M1944" s="3"/>
      <c r="S1944" s="180"/>
      <c r="T1944" s="185"/>
      <c r="U1944" s="186"/>
      <c r="V1944" s="182"/>
      <c r="W1944" s="183"/>
      <c r="X1944" s="187"/>
      <c r="Y1944" s="188"/>
      <c r="Z1944" s="189"/>
    </row>
    <row r="1945" spans="1:26">
      <c r="A1945" s="53"/>
      <c r="B1945" s="9"/>
      <c r="C1945" s="3"/>
      <c r="D1945" s="3"/>
      <c r="E1945" s="3"/>
      <c r="F1945" s="3"/>
      <c r="G1945" s="3"/>
      <c r="H1945" s="3"/>
      <c r="I1945" s="3"/>
      <c r="J1945" s="3"/>
      <c r="K1945" s="3"/>
      <c r="L1945" s="3"/>
      <c r="M1945" s="3"/>
      <c r="S1945" s="180"/>
      <c r="T1945" s="185"/>
      <c r="U1945" s="186"/>
      <c r="V1945" s="182"/>
      <c r="W1945" s="183"/>
      <c r="X1945" s="187"/>
      <c r="Y1945" s="188"/>
      <c r="Z1945" s="189"/>
    </row>
    <row r="1946" spans="1:26">
      <c r="A1946" s="53"/>
      <c r="B1946" s="9"/>
      <c r="C1946" s="3"/>
      <c r="D1946" s="3"/>
      <c r="E1946" s="3"/>
      <c r="F1946" s="3"/>
      <c r="G1946" s="3"/>
      <c r="H1946" s="3"/>
      <c r="I1946" s="3"/>
      <c r="J1946" s="3"/>
      <c r="K1946" s="3"/>
      <c r="L1946" s="3"/>
      <c r="M1946" s="3"/>
      <c r="S1946" s="180"/>
      <c r="T1946" s="185"/>
      <c r="U1946" s="186"/>
      <c r="V1946" s="182"/>
      <c r="W1946" s="183"/>
      <c r="X1946" s="187"/>
      <c r="Y1946" s="188"/>
      <c r="Z1946" s="189"/>
    </row>
    <row r="1947" spans="1:26">
      <c r="A1947" s="53"/>
      <c r="B1947" s="9"/>
      <c r="C1947" s="3"/>
      <c r="D1947" s="3"/>
      <c r="E1947" s="3"/>
      <c r="F1947" s="3"/>
      <c r="G1947" s="3"/>
      <c r="H1947" s="3"/>
      <c r="I1947" s="3"/>
      <c r="J1947" s="3"/>
      <c r="K1947" s="3"/>
      <c r="L1947" s="3"/>
      <c r="M1947" s="3"/>
      <c r="S1947" s="180"/>
      <c r="T1947" s="185"/>
      <c r="U1947" s="186"/>
      <c r="V1947" s="182"/>
      <c r="W1947" s="183"/>
      <c r="X1947" s="187"/>
      <c r="Y1947" s="188"/>
      <c r="Z1947" s="189"/>
    </row>
    <row r="1948" spans="1:26">
      <c r="A1948" s="53"/>
      <c r="B1948" s="9"/>
      <c r="C1948" s="3"/>
      <c r="D1948" s="3"/>
      <c r="E1948" s="3"/>
      <c r="F1948" s="3"/>
      <c r="G1948" s="3"/>
      <c r="H1948" s="3"/>
      <c r="I1948" s="3"/>
      <c r="J1948" s="3"/>
      <c r="K1948" s="3"/>
      <c r="L1948" s="3"/>
      <c r="M1948" s="3"/>
      <c r="S1948" s="180"/>
      <c r="T1948" s="185"/>
      <c r="U1948" s="186"/>
      <c r="V1948" s="182"/>
      <c r="W1948" s="183"/>
      <c r="X1948" s="187"/>
      <c r="Y1948" s="188"/>
      <c r="Z1948" s="189"/>
    </row>
    <row r="1949" spans="1:26">
      <c r="A1949" s="53"/>
      <c r="B1949" s="9"/>
      <c r="C1949" s="3"/>
      <c r="D1949" s="3"/>
      <c r="E1949" s="3"/>
      <c r="F1949" s="3"/>
      <c r="G1949" s="3"/>
      <c r="H1949" s="3"/>
      <c r="I1949" s="3"/>
      <c r="J1949" s="3"/>
      <c r="K1949" s="3"/>
      <c r="L1949" s="3"/>
      <c r="M1949" s="3"/>
      <c r="S1949" s="180"/>
      <c r="T1949" s="185"/>
      <c r="U1949" s="186"/>
      <c r="V1949" s="182"/>
      <c r="W1949" s="183"/>
      <c r="X1949" s="187"/>
      <c r="Y1949" s="188"/>
      <c r="Z1949" s="189"/>
    </row>
    <row r="1950" spans="1:26">
      <c r="A1950" s="53"/>
      <c r="B1950" s="9"/>
      <c r="C1950" s="3"/>
      <c r="D1950" s="3"/>
      <c r="E1950" s="3"/>
      <c r="F1950" s="3"/>
      <c r="G1950" s="3"/>
      <c r="H1950" s="3"/>
      <c r="I1950" s="3"/>
      <c r="J1950" s="3"/>
      <c r="K1950" s="3"/>
      <c r="L1950" s="3"/>
      <c r="M1950" s="3"/>
      <c r="S1950" s="180"/>
      <c r="T1950" s="185"/>
      <c r="U1950" s="186"/>
      <c r="V1950" s="182"/>
      <c r="W1950" s="183"/>
      <c r="X1950" s="187"/>
      <c r="Y1950" s="188"/>
      <c r="Z1950" s="189"/>
    </row>
    <row r="1951" spans="1:26">
      <c r="A1951" s="53"/>
      <c r="B1951" s="9"/>
      <c r="C1951" s="3"/>
      <c r="D1951" s="3"/>
      <c r="E1951" s="3"/>
      <c r="F1951" s="3"/>
      <c r="G1951" s="3"/>
      <c r="H1951" s="3"/>
      <c r="I1951" s="3"/>
      <c r="J1951" s="3"/>
      <c r="K1951" s="3"/>
      <c r="L1951" s="3"/>
      <c r="M1951" s="3"/>
      <c r="S1951" s="180"/>
      <c r="T1951" s="185"/>
      <c r="U1951" s="186"/>
      <c r="V1951" s="182"/>
      <c r="W1951" s="183"/>
      <c r="X1951" s="187"/>
      <c r="Y1951" s="188"/>
      <c r="Z1951" s="189"/>
    </row>
    <row r="1952" spans="1:26">
      <c r="A1952" s="53"/>
      <c r="B1952" s="9"/>
      <c r="C1952" s="3"/>
      <c r="D1952" s="3"/>
      <c r="E1952" s="3"/>
      <c r="F1952" s="3"/>
      <c r="G1952" s="3"/>
      <c r="H1952" s="3"/>
      <c r="I1952" s="3"/>
      <c r="J1952" s="3"/>
      <c r="K1952" s="3"/>
      <c r="L1952" s="3"/>
      <c r="M1952" s="3"/>
      <c r="S1952" s="180"/>
      <c r="T1952" s="185"/>
      <c r="U1952" s="186"/>
      <c r="V1952" s="182"/>
      <c r="W1952" s="183"/>
      <c r="X1952" s="187"/>
      <c r="Y1952" s="188"/>
      <c r="Z1952" s="189"/>
    </row>
    <row r="1953" spans="1:26">
      <c r="A1953" s="53"/>
      <c r="B1953" s="9"/>
      <c r="C1953" s="3"/>
      <c r="D1953" s="3"/>
      <c r="E1953" s="3"/>
      <c r="F1953" s="3"/>
      <c r="G1953" s="3"/>
      <c r="H1953" s="3"/>
      <c r="I1953" s="3"/>
      <c r="J1953" s="3"/>
      <c r="K1953" s="3"/>
      <c r="L1953" s="3"/>
      <c r="M1953" s="3"/>
      <c r="S1953" s="180"/>
      <c r="T1953" s="185"/>
      <c r="U1953" s="186"/>
      <c r="V1953" s="182"/>
      <c r="W1953" s="183"/>
      <c r="X1953" s="187"/>
      <c r="Y1953" s="188"/>
      <c r="Z1953" s="189"/>
    </row>
    <row r="1954" spans="1:26">
      <c r="A1954" s="53"/>
      <c r="B1954" s="9"/>
      <c r="C1954" s="3"/>
      <c r="D1954" s="3"/>
      <c r="E1954" s="3"/>
      <c r="F1954" s="3"/>
      <c r="G1954" s="3"/>
      <c r="H1954" s="3"/>
      <c r="I1954" s="3"/>
      <c r="J1954" s="3"/>
      <c r="K1954" s="3"/>
      <c r="L1954" s="3"/>
      <c r="M1954" s="3"/>
      <c r="S1954" s="180"/>
      <c r="T1954" s="185"/>
      <c r="U1954" s="186"/>
      <c r="V1954" s="182"/>
      <c r="W1954" s="183"/>
      <c r="X1954" s="187"/>
      <c r="Y1954" s="188"/>
      <c r="Z1954" s="189"/>
    </row>
    <row r="1955" spans="1:26">
      <c r="A1955" s="53"/>
      <c r="B1955" s="9"/>
      <c r="C1955" s="3"/>
      <c r="D1955" s="3"/>
      <c r="E1955" s="3"/>
      <c r="F1955" s="3"/>
      <c r="G1955" s="3"/>
      <c r="H1955" s="3"/>
      <c r="I1955" s="3"/>
      <c r="J1955" s="3"/>
      <c r="K1955" s="3"/>
      <c r="L1955" s="3"/>
      <c r="M1955" s="3"/>
      <c r="S1955" s="180"/>
      <c r="T1955" s="185"/>
      <c r="U1955" s="186"/>
      <c r="V1955" s="182"/>
      <c r="W1955" s="183"/>
      <c r="X1955" s="187"/>
      <c r="Y1955" s="188"/>
      <c r="Z1955" s="189"/>
    </row>
    <row r="1956" spans="1:26">
      <c r="A1956" s="53"/>
      <c r="B1956" s="9"/>
      <c r="C1956" s="3"/>
      <c r="D1956" s="3"/>
      <c r="E1956" s="3"/>
      <c r="F1956" s="3"/>
      <c r="G1956" s="3"/>
      <c r="H1956" s="3"/>
      <c r="I1956" s="3"/>
      <c r="J1956" s="3"/>
      <c r="K1956" s="3"/>
      <c r="L1956" s="3"/>
      <c r="M1956" s="3"/>
      <c r="S1956" s="180"/>
      <c r="T1956" s="185"/>
      <c r="U1956" s="186"/>
      <c r="V1956" s="182"/>
      <c r="W1956" s="183"/>
      <c r="X1956" s="187"/>
      <c r="Y1956" s="188"/>
      <c r="Z1956" s="189"/>
    </row>
    <row r="1957" spans="1:26">
      <c r="A1957" s="53"/>
      <c r="B1957" s="9"/>
      <c r="C1957" s="3"/>
      <c r="D1957" s="3"/>
      <c r="E1957" s="3"/>
      <c r="F1957" s="3"/>
      <c r="G1957" s="3"/>
      <c r="H1957" s="3"/>
      <c r="I1957" s="3"/>
      <c r="J1957" s="3"/>
      <c r="K1957" s="3"/>
      <c r="L1957" s="3"/>
      <c r="M1957" s="3"/>
      <c r="S1957" s="180"/>
      <c r="T1957" s="185"/>
      <c r="U1957" s="186"/>
      <c r="V1957" s="182"/>
      <c r="W1957" s="183"/>
      <c r="X1957" s="187"/>
      <c r="Y1957" s="188"/>
      <c r="Z1957" s="189"/>
    </row>
    <row r="1958" spans="1:26">
      <c r="A1958" s="53"/>
      <c r="B1958" s="9"/>
      <c r="C1958" s="3"/>
      <c r="D1958" s="3"/>
      <c r="E1958" s="3"/>
      <c r="F1958" s="3"/>
      <c r="G1958" s="3"/>
      <c r="H1958" s="3"/>
      <c r="I1958" s="3"/>
      <c r="J1958" s="3"/>
      <c r="K1958" s="3"/>
      <c r="L1958" s="3"/>
      <c r="M1958" s="3"/>
      <c r="S1958" s="180"/>
      <c r="T1958" s="185"/>
      <c r="U1958" s="186"/>
      <c r="V1958" s="182"/>
      <c r="W1958" s="183"/>
      <c r="X1958" s="187"/>
      <c r="Y1958" s="188"/>
      <c r="Z1958" s="189"/>
    </row>
    <row r="1959" spans="1:26">
      <c r="A1959" s="53"/>
      <c r="B1959" s="9"/>
      <c r="C1959" s="3"/>
      <c r="D1959" s="3"/>
      <c r="E1959" s="3"/>
      <c r="F1959" s="3"/>
      <c r="G1959" s="3"/>
      <c r="H1959" s="3"/>
      <c r="I1959" s="3"/>
      <c r="J1959" s="3"/>
      <c r="K1959" s="3"/>
      <c r="L1959" s="3"/>
      <c r="M1959" s="3"/>
      <c r="S1959" s="180"/>
      <c r="T1959" s="185"/>
      <c r="U1959" s="186"/>
      <c r="V1959" s="182"/>
      <c r="W1959" s="183"/>
      <c r="X1959" s="187"/>
      <c r="Y1959" s="188"/>
      <c r="Z1959" s="189"/>
    </row>
    <row r="1960" spans="1:26">
      <c r="A1960" s="53"/>
      <c r="B1960" s="9"/>
      <c r="C1960" s="3"/>
      <c r="D1960" s="3"/>
      <c r="E1960" s="3"/>
      <c r="F1960" s="3"/>
      <c r="G1960" s="3"/>
      <c r="H1960" s="3"/>
      <c r="I1960" s="3"/>
      <c r="J1960" s="3"/>
      <c r="K1960" s="3"/>
      <c r="L1960" s="3"/>
      <c r="M1960" s="3"/>
      <c r="S1960" s="180"/>
      <c r="T1960" s="185"/>
      <c r="U1960" s="186"/>
      <c r="V1960" s="182"/>
      <c r="W1960" s="183"/>
      <c r="X1960" s="187"/>
      <c r="Y1960" s="188"/>
      <c r="Z1960" s="189"/>
    </row>
    <row r="1961" spans="1:26">
      <c r="A1961" s="53"/>
      <c r="B1961" s="9"/>
      <c r="C1961" s="145"/>
      <c r="D1961" s="145"/>
      <c r="E1961" s="145"/>
      <c r="F1961" s="145"/>
      <c r="G1961" s="145"/>
      <c r="H1961" s="145"/>
      <c r="I1961" s="145"/>
      <c r="J1961" s="145"/>
      <c r="K1961" s="145"/>
      <c r="L1961" s="145"/>
      <c r="M1961" s="145"/>
      <c r="N1961" s="145"/>
      <c r="O1961" s="145"/>
      <c r="P1961" s="145"/>
      <c r="S1961" s="180"/>
      <c r="T1961" s="185"/>
      <c r="U1961" s="186"/>
      <c r="V1961" s="182"/>
      <c r="W1961" s="183"/>
      <c r="X1961" s="187"/>
      <c r="Y1961" s="188"/>
      <c r="Z1961" s="189"/>
    </row>
    <row r="1962" spans="1:26">
      <c r="A1962" s="53"/>
      <c r="B1962" s="9"/>
      <c r="C1962" s="145"/>
      <c r="D1962" s="145"/>
      <c r="E1962" s="145"/>
      <c r="F1962" s="145"/>
      <c r="G1962" s="145"/>
      <c r="H1962" s="145"/>
      <c r="I1962" s="145"/>
      <c r="J1962" s="145"/>
      <c r="K1962" s="145"/>
      <c r="L1962" s="145"/>
      <c r="M1962" s="145"/>
      <c r="N1962" s="145"/>
      <c r="O1962" s="145"/>
      <c r="P1962" s="145"/>
      <c r="S1962" s="180"/>
      <c r="T1962" s="185"/>
      <c r="U1962" s="186"/>
      <c r="V1962" s="182"/>
      <c r="W1962" s="183"/>
      <c r="X1962" s="187"/>
      <c r="Y1962" s="188"/>
      <c r="Z1962" s="189"/>
    </row>
    <row r="1963" spans="1:26">
      <c r="A1963" s="53"/>
      <c r="B1963" s="9"/>
      <c r="C1963" s="145"/>
      <c r="D1963" s="145"/>
      <c r="E1963" s="145"/>
      <c r="F1963" s="145"/>
      <c r="G1963" s="145"/>
      <c r="H1963" s="145"/>
      <c r="I1963" s="145"/>
      <c r="J1963" s="145"/>
      <c r="K1963" s="145"/>
      <c r="L1963" s="145"/>
      <c r="M1963" s="145"/>
      <c r="N1963" s="145"/>
      <c r="O1963" s="145"/>
      <c r="P1963" s="145"/>
      <c r="S1963" s="180"/>
      <c r="T1963" s="185"/>
      <c r="U1963" s="186"/>
      <c r="V1963" s="182"/>
      <c r="W1963" s="183"/>
      <c r="X1963" s="187"/>
      <c r="Y1963" s="188"/>
      <c r="Z1963" s="189"/>
    </row>
    <row r="1964" spans="1:26">
      <c r="A1964" s="53"/>
      <c r="B1964" s="9"/>
      <c r="C1964" s="145"/>
      <c r="D1964" s="145"/>
      <c r="E1964" s="145"/>
      <c r="F1964" s="145"/>
      <c r="G1964" s="145"/>
      <c r="H1964" s="145"/>
      <c r="I1964" s="145"/>
      <c r="J1964" s="145"/>
      <c r="K1964" s="145"/>
      <c r="L1964" s="145"/>
      <c r="M1964" s="145"/>
      <c r="N1964" s="145"/>
      <c r="O1964" s="145"/>
      <c r="P1964" s="145"/>
      <c r="S1964" s="180"/>
      <c r="T1964" s="185"/>
      <c r="U1964" s="186"/>
      <c r="V1964" s="182"/>
      <c r="W1964" s="183"/>
      <c r="X1964" s="187"/>
      <c r="Y1964" s="188"/>
      <c r="Z1964" s="189"/>
    </row>
    <row r="1965" spans="1:26">
      <c r="A1965" s="53"/>
      <c r="B1965" s="9"/>
      <c r="C1965" s="146"/>
      <c r="D1965" s="146"/>
      <c r="E1965" s="146"/>
      <c r="F1965" s="146"/>
      <c r="G1965" s="146"/>
      <c r="H1965" s="146"/>
      <c r="I1965" s="146"/>
      <c r="J1965" s="146"/>
      <c r="K1965" s="146"/>
      <c r="L1965" s="146"/>
      <c r="M1965" s="146"/>
      <c r="N1965" s="146"/>
      <c r="O1965" s="146"/>
      <c r="P1965" s="146"/>
      <c r="S1965" s="180"/>
      <c r="T1965" s="185"/>
      <c r="U1965" s="186"/>
      <c r="V1965" s="182"/>
      <c r="W1965" s="183"/>
      <c r="X1965" s="187"/>
      <c r="Y1965" s="188"/>
      <c r="Z1965" s="189"/>
    </row>
    <row r="1966" spans="1:26">
      <c r="A1966" s="53"/>
      <c r="B1966" s="9"/>
      <c r="C1966" s="146"/>
      <c r="D1966" s="147"/>
      <c r="E1966" s="146"/>
      <c r="F1966" s="146"/>
      <c r="G1966" s="146"/>
      <c r="H1966" s="146"/>
      <c r="I1966" s="146"/>
      <c r="J1966" s="146"/>
      <c r="K1966" s="146"/>
      <c r="L1966" s="146"/>
      <c r="M1966" s="146"/>
      <c r="N1966" s="146"/>
      <c r="O1966" s="146"/>
      <c r="P1966" s="146"/>
      <c r="S1966" s="180"/>
      <c r="T1966" s="185"/>
      <c r="U1966" s="186"/>
      <c r="V1966" s="182"/>
      <c r="W1966" s="183"/>
      <c r="X1966" s="187"/>
      <c r="Y1966" s="188"/>
      <c r="Z1966" s="189"/>
    </row>
    <row r="1967" spans="1:26">
      <c r="A1967" s="53"/>
      <c r="B1967" s="9"/>
      <c r="C1967" s="146"/>
      <c r="D1967" s="146"/>
      <c r="E1967" s="146"/>
      <c r="F1967" s="146"/>
      <c r="G1967" s="146"/>
      <c r="H1967" s="146"/>
      <c r="I1967" s="146"/>
      <c r="J1967" s="146"/>
      <c r="K1967" s="146"/>
      <c r="L1967" s="146"/>
      <c r="M1967" s="146"/>
      <c r="N1967" s="146"/>
      <c r="O1967" s="146"/>
      <c r="P1967" s="146"/>
      <c r="S1967" s="180"/>
      <c r="T1967" s="185"/>
      <c r="U1967" s="186"/>
      <c r="V1967" s="182"/>
      <c r="W1967" s="183"/>
      <c r="X1967" s="187"/>
      <c r="Y1967" s="188"/>
      <c r="Z1967" s="189"/>
    </row>
    <row r="1968" spans="1:26">
      <c r="A1968" s="53"/>
      <c r="B1968" s="9"/>
      <c r="C1968" s="146"/>
      <c r="D1968" s="146"/>
      <c r="E1968" s="146"/>
      <c r="F1968" s="146"/>
      <c r="G1968" s="146"/>
      <c r="H1968" s="146"/>
      <c r="I1968" s="146"/>
      <c r="J1968" s="146"/>
      <c r="K1968" s="146"/>
      <c r="L1968" s="146"/>
      <c r="M1968" s="146"/>
      <c r="N1968" s="146"/>
      <c r="O1968" s="146"/>
      <c r="P1968" s="146"/>
      <c r="S1968" s="180"/>
      <c r="T1968" s="185"/>
      <c r="U1968" s="186"/>
      <c r="V1968" s="182"/>
      <c r="W1968" s="183"/>
      <c r="X1968" s="187"/>
      <c r="Y1968" s="188"/>
      <c r="Z1968" s="189"/>
    </row>
    <row r="1969" spans="1:26">
      <c r="A1969" s="53"/>
      <c r="B1969" s="9"/>
      <c r="C1969" s="146"/>
      <c r="D1969" s="146"/>
      <c r="E1969" s="146"/>
      <c r="F1969" s="146"/>
      <c r="G1969" s="146"/>
      <c r="H1969" s="146"/>
      <c r="I1969" s="146"/>
      <c r="J1969" s="146"/>
      <c r="K1969" s="146"/>
      <c r="L1969" s="146"/>
      <c r="M1969" s="146"/>
      <c r="N1969" s="146"/>
      <c r="O1969" s="146"/>
      <c r="P1969" s="146"/>
      <c r="S1969" s="180"/>
      <c r="T1969" s="185"/>
      <c r="U1969" s="186"/>
      <c r="V1969" s="182"/>
      <c r="W1969" s="183"/>
      <c r="X1969" s="187"/>
      <c r="Y1969" s="188"/>
      <c r="Z1969" s="189"/>
    </row>
    <row r="1970" spans="1:26">
      <c r="A1970" s="53"/>
      <c r="B1970" s="9"/>
      <c r="C1970" s="146"/>
      <c r="D1970" s="146"/>
      <c r="E1970" s="146"/>
      <c r="F1970" s="146"/>
      <c r="G1970" s="146"/>
      <c r="H1970" s="146"/>
      <c r="I1970" s="146"/>
      <c r="J1970" s="146"/>
      <c r="K1970" s="146"/>
      <c r="L1970" s="146"/>
      <c r="M1970" s="146"/>
      <c r="N1970" s="146"/>
      <c r="O1970" s="146"/>
      <c r="P1970" s="146"/>
      <c r="S1970" s="180"/>
      <c r="T1970" s="185"/>
      <c r="U1970" s="186"/>
      <c r="V1970" s="182"/>
      <c r="W1970" s="183"/>
      <c r="X1970" s="187"/>
      <c r="Y1970" s="188"/>
      <c r="Z1970" s="189"/>
    </row>
    <row r="1971" spans="1:26">
      <c r="A1971" s="53"/>
      <c r="B1971" s="9"/>
      <c r="C1971" s="146"/>
      <c r="D1971" s="146"/>
      <c r="E1971" s="146"/>
      <c r="F1971" s="146"/>
      <c r="G1971" s="146"/>
      <c r="H1971" s="146"/>
      <c r="I1971" s="146"/>
      <c r="J1971" s="146"/>
      <c r="K1971" s="146"/>
      <c r="L1971" s="146"/>
      <c r="M1971" s="146"/>
      <c r="N1971" s="146"/>
      <c r="O1971" s="146"/>
      <c r="P1971" s="146"/>
      <c r="S1971" s="180"/>
      <c r="T1971" s="185"/>
      <c r="U1971" s="186"/>
      <c r="V1971" s="182"/>
      <c r="W1971" s="183"/>
      <c r="X1971" s="187"/>
      <c r="Y1971" s="188"/>
      <c r="Z1971" s="189"/>
    </row>
    <row r="1972" spans="1:26">
      <c r="A1972" s="53"/>
      <c r="B1972" s="9"/>
      <c r="C1972" s="146"/>
      <c r="D1972" s="146"/>
      <c r="E1972" s="146"/>
      <c r="F1972" s="146"/>
      <c r="G1972" s="146"/>
      <c r="H1972" s="146"/>
      <c r="I1972" s="146"/>
      <c r="J1972" s="146"/>
      <c r="K1972" s="146"/>
      <c r="L1972" s="146"/>
      <c r="M1972" s="146"/>
      <c r="N1972" s="146"/>
      <c r="O1972" s="146"/>
      <c r="P1972" s="146"/>
      <c r="S1972" s="180"/>
      <c r="T1972" s="185"/>
      <c r="U1972" s="186"/>
      <c r="V1972" s="182"/>
      <c r="W1972" s="183"/>
      <c r="X1972" s="187"/>
      <c r="Y1972" s="188"/>
      <c r="Z1972" s="189"/>
    </row>
    <row r="1973" spans="1:26">
      <c r="A1973" s="53"/>
      <c r="B1973" s="9"/>
      <c r="C1973" s="146"/>
      <c r="D1973" s="146"/>
      <c r="E1973" s="146"/>
      <c r="F1973" s="146"/>
      <c r="G1973" s="146"/>
      <c r="H1973" s="146"/>
      <c r="I1973" s="146"/>
      <c r="J1973" s="146"/>
      <c r="K1973" s="146"/>
      <c r="L1973" s="146"/>
      <c r="M1973" s="146"/>
      <c r="N1973" s="146"/>
      <c r="O1973" s="146"/>
      <c r="P1973" s="146"/>
      <c r="S1973" s="180"/>
      <c r="T1973" s="185"/>
      <c r="U1973" s="186"/>
      <c r="V1973" s="182"/>
      <c r="W1973" s="183"/>
      <c r="X1973" s="187"/>
      <c r="Y1973" s="188"/>
      <c r="Z1973" s="189"/>
    </row>
    <row r="1974" spans="1:26">
      <c r="A1974" s="53"/>
      <c r="B1974" s="9"/>
      <c r="C1974" s="146"/>
      <c r="D1974" s="146"/>
      <c r="E1974" s="146"/>
      <c r="F1974" s="146"/>
      <c r="G1974" s="146"/>
      <c r="H1974" s="146"/>
      <c r="I1974" s="146"/>
      <c r="J1974" s="146"/>
      <c r="K1974" s="146"/>
      <c r="L1974" s="146"/>
      <c r="M1974" s="146"/>
      <c r="N1974" s="146"/>
      <c r="O1974" s="146"/>
      <c r="P1974" s="146"/>
      <c r="S1974" s="180"/>
      <c r="T1974" s="185"/>
      <c r="U1974" s="186"/>
      <c r="V1974" s="182"/>
      <c r="W1974" s="183"/>
      <c r="X1974" s="187"/>
      <c r="Y1974" s="188"/>
      <c r="Z1974" s="189"/>
    </row>
    <row r="1975" spans="1:26">
      <c r="A1975" s="53"/>
      <c r="B1975" s="9"/>
      <c r="C1975" s="146"/>
      <c r="D1975" s="146"/>
      <c r="E1975" s="146"/>
      <c r="F1975" s="146"/>
      <c r="G1975" s="146"/>
      <c r="H1975" s="146"/>
      <c r="I1975" s="146"/>
      <c r="J1975" s="146"/>
      <c r="K1975" s="146"/>
      <c r="L1975" s="146"/>
      <c r="M1975" s="146"/>
      <c r="N1975" s="146"/>
      <c r="O1975" s="146"/>
      <c r="P1975" s="146"/>
      <c r="S1975" s="180"/>
      <c r="T1975" s="185"/>
      <c r="U1975" s="186"/>
      <c r="V1975" s="182"/>
      <c r="W1975" s="183"/>
      <c r="X1975" s="187"/>
      <c r="Y1975" s="188"/>
      <c r="Z1975" s="189"/>
    </row>
    <row r="1976" spans="1:26">
      <c r="A1976" s="53"/>
      <c r="B1976" s="9"/>
      <c r="C1976" s="146"/>
      <c r="D1976" s="146"/>
      <c r="E1976" s="146"/>
      <c r="F1976" s="146"/>
      <c r="G1976" s="146"/>
      <c r="H1976" s="146"/>
      <c r="I1976" s="146"/>
      <c r="J1976" s="146"/>
      <c r="K1976" s="146"/>
      <c r="L1976" s="146"/>
      <c r="M1976" s="146"/>
      <c r="N1976" s="146"/>
      <c r="O1976" s="146"/>
      <c r="P1976" s="146"/>
      <c r="S1976" s="180"/>
      <c r="T1976" s="185"/>
      <c r="U1976" s="186"/>
      <c r="V1976" s="182"/>
      <c r="W1976" s="183"/>
      <c r="X1976" s="187"/>
      <c r="Y1976" s="188"/>
      <c r="Z1976" s="189"/>
    </row>
    <row r="1977" spans="1:26">
      <c r="A1977" s="53"/>
      <c r="B1977" s="9"/>
      <c r="C1977" s="146"/>
      <c r="D1977" s="147"/>
      <c r="E1977" s="146"/>
      <c r="F1977" s="146"/>
      <c r="G1977" s="146"/>
      <c r="H1977" s="146"/>
      <c r="I1977" s="146"/>
      <c r="J1977" s="146"/>
      <c r="K1977" s="146"/>
      <c r="L1977" s="146"/>
      <c r="M1977" s="146"/>
      <c r="N1977" s="146"/>
      <c r="O1977" s="146"/>
      <c r="P1977" s="146"/>
      <c r="S1977" s="180"/>
      <c r="T1977" s="185"/>
      <c r="U1977" s="186"/>
      <c r="V1977" s="182"/>
      <c r="W1977" s="183"/>
      <c r="X1977" s="187"/>
      <c r="Y1977" s="188"/>
      <c r="Z1977" s="189"/>
    </row>
    <row r="1978" spans="1:26">
      <c r="A1978" s="53"/>
      <c r="B1978" s="9"/>
      <c r="C1978" s="146"/>
      <c r="D1978" s="146"/>
      <c r="E1978" s="146"/>
      <c r="F1978" s="146"/>
      <c r="G1978" s="146"/>
      <c r="H1978" s="146"/>
      <c r="I1978" s="146"/>
      <c r="J1978" s="146"/>
      <c r="K1978" s="146"/>
      <c r="L1978" s="146"/>
      <c r="M1978" s="146"/>
      <c r="N1978" s="146"/>
      <c r="O1978" s="146"/>
      <c r="P1978" s="146"/>
      <c r="S1978" s="180"/>
      <c r="T1978" s="185"/>
      <c r="U1978" s="186"/>
      <c r="V1978" s="182"/>
      <c r="W1978" s="183"/>
      <c r="X1978" s="187"/>
      <c r="Y1978" s="188"/>
      <c r="Z1978" s="189"/>
    </row>
    <row r="1979" spans="1:26">
      <c r="A1979" s="53"/>
      <c r="B1979" s="9"/>
      <c r="C1979" s="146"/>
      <c r="D1979" s="146"/>
      <c r="E1979" s="146"/>
      <c r="F1979" s="146"/>
      <c r="G1979" s="146"/>
      <c r="H1979" s="146"/>
      <c r="I1979" s="146"/>
      <c r="J1979" s="146"/>
      <c r="K1979" s="146"/>
      <c r="L1979" s="146"/>
      <c r="M1979" s="146"/>
      <c r="N1979" s="146"/>
      <c r="O1979" s="146"/>
      <c r="P1979" s="146"/>
      <c r="S1979" s="180"/>
      <c r="T1979" s="185"/>
      <c r="U1979" s="186"/>
      <c r="V1979" s="182"/>
      <c r="W1979" s="183"/>
      <c r="X1979" s="187"/>
      <c r="Y1979" s="188"/>
      <c r="Z1979" s="189"/>
    </row>
    <row r="1980" spans="1:26">
      <c r="A1980" s="53"/>
      <c r="B1980" s="9"/>
      <c r="C1980" s="146"/>
      <c r="D1980" s="146"/>
      <c r="E1980" s="146"/>
      <c r="F1980" s="146"/>
      <c r="G1980" s="146"/>
      <c r="H1980" s="146"/>
      <c r="I1980" s="146"/>
      <c r="J1980" s="146"/>
      <c r="K1980" s="146"/>
      <c r="L1980" s="146"/>
      <c r="M1980" s="146"/>
      <c r="N1980" s="146"/>
      <c r="O1980" s="146"/>
      <c r="P1980" s="146"/>
      <c r="S1980" s="180"/>
      <c r="T1980" s="185"/>
      <c r="U1980" s="186"/>
      <c r="V1980" s="182"/>
      <c r="W1980" s="183"/>
      <c r="X1980" s="187"/>
      <c r="Y1980" s="188"/>
      <c r="Z1980" s="189"/>
    </row>
    <row r="1981" spans="1:26">
      <c r="A1981" s="53"/>
      <c r="B1981" s="9"/>
      <c r="C1981" s="146"/>
      <c r="D1981" s="146"/>
      <c r="E1981" s="146"/>
      <c r="F1981" s="146"/>
      <c r="G1981" s="146"/>
      <c r="H1981" s="146"/>
      <c r="I1981" s="146"/>
      <c r="J1981" s="146"/>
      <c r="K1981" s="146"/>
      <c r="L1981" s="146"/>
      <c r="M1981" s="146"/>
      <c r="N1981" s="146"/>
      <c r="O1981" s="146"/>
      <c r="P1981" s="146"/>
      <c r="S1981" s="180"/>
      <c r="T1981" s="185"/>
      <c r="U1981" s="186"/>
      <c r="V1981" s="182"/>
      <c r="W1981" s="183"/>
      <c r="X1981" s="187"/>
      <c r="Y1981" s="188"/>
      <c r="Z1981" s="189"/>
    </row>
    <row r="1982" spans="1:26">
      <c r="A1982" s="53"/>
      <c r="B1982" s="9"/>
      <c r="C1982" s="146"/>
      <c r="D1982" s="146"/>
      <c r="E1982" s="146"/>
      <c r="F1982" s="146"/>
      <c r="G1982" s="146"/>
      <c r="H1982" s="146"/>
      <c r="I1982" s="146"/>
      <c r="J1982" s="146"/>
      <c r="K1982" s="146"/>
      <c r="L1982" s="146"/>
      <c r="M1982" s="146"/>
      <c r="N1982" s="146"/>
      <c r="O1982" s="146"/>
      <c r="P1982" s="146"/>
      <c r="S1982" s="180"/>
      <c r="T1982" s="185"/>
      <c r="U1982" s="186"/>
      <c r="V1982" s="182"/>
      <c r="W1982" s="183"/>
      <c r="X1982" s="187"/>
      <c r="Y1982" s="188"/>
      <c r="Z1982" s="189"/>
    </row>
    <row r="1983" spans="1:26">
      <c r="A1983" s="53"/>
      <c r="B1983" s="9"/>
      <c r="C1983" s="146"/>
      <c r="D1983" s="146"/>
      <c r="E1983" s="146"/>
      <c r="F1983" s="146"/>
      <c r="G1983" s="146"/>
      <c r="H1983" s="146"/>
      <c r="I1983" s="146"/>
      <c r="J1983" s="146"/>
      <c r="K1983" s="146"/>
      <c r="L1983" s="146"/>
      <c r="M1983" s="146"/>
      <c r="N1983" s="146"/>
      <c r="O1983" s="146"/>
      <c r="P1983" s="146"/>
      <c r="S1983" s="180"/>
      <c r="T1983" s="185"/>
      <c r="U1983" s="186"/>
      <c r="V1983" s="182"/>
      <c r="W1983" s="183"/>
      <c r="X1983" s="187"/>
      <c r="Y1983" s="188"/>
      <c r="Z1983" s="189"/>
    </row>
    <row r="1984" spans="1:26">
      <c r="A1984" s="53"/>
      <c r="B1984" s="9"/>
      <c r="C1984" s="146"/>
      <c r="D1984" s="146"/>
      <c r="E1984" s="146"/>
      <c r="F1984" s="146"/>
      <c r="G1984" s="146"/>
      <c r="H1984" s="146"/>
      <c r="I1984" s="146"/>
      <c r="J1984" s="146"/>
      <c r="K1984" s="146"/>
      <c r="L1984" s="146"/>
      <c r="M1984" s="146"/>
      <c r="N1984" s="146"/>
      <c r="O1984" s="146"/>
      <c r="P1984" s="146"/>
      <c r="S1984" s="180"/>
      <c r="T1984" s="185"/>
      <c r="U1984" s="186"/>
      <c r="V1984" s="182"/>
      <c r="W1984" s="183"/>
      <c r="X1984" s="187"/>
      <c r="Y1984" s="188"/>
      <c r="Z1984" s="189"/>
    </row>
    <row r="1985" spans="1:26">
      <c r="A1985" s="53"/>
      <c r="B1985" s="9"/>
      <c r="C1985" s="146"/>
      <c r="D1985" s="146"/>
      <c r="E1985" s="146"/>
      <c r="F1985" s="146"/>
      <c r="G1985" s="146"/>
      <c r="H1985" s="146"/>
      <c r="I1985" s="146"/>
      <c r="J1985" s="146"/>
      <c r="K1985" s="146"/>
      <c r="L1985" s="146"/>
      <c r="M1985" s="146"/>
      <c r="N1985" s="146"/>
      <c r="O1985" s="146"/>
      <c r="P1985" s="146"/>
      <c r="S1985" s="180"/>
      <c r="T1985" s="185"/>
      <c r="U1985" s="186"/>
      <c r="V1985" s="182"/>
      <c r="W1985" s="183"/>
      <c r="X1985" s="187"/>
      <c r="Y1985" s="188"/>
      <c r="Z1985" s="189"/>
    </row>
    <row r="1986" spans="1:26">
      <c r="A1986" s="53"/>
      <c r="B1986" s="9"/>
      <c r="C1986" s="146"/>
      <c r="D1986" s="146"/>
      <c r="E1986" s="146"/>
      <c r="F1986" s="146"/>
      <c r="G1986" s="146"/>
      <c r="H1986" s="146"/>
      <c r="I1986" s="146"/>
      <c r="J1986" s="146"/>
      <c r="K1986" s="146"/>
      <c r="L1986" s="146"/>
      <c r="M1986" s="146"/>
      <c r="N1986" s="146"/>
      <c r="O1986" s="146"/>
      <c r="P1986" s="146"/>
      <c r="S1986" s="180"/>
      <c r="T1986" s="185"/>
      <c r="U1986" s="186"/>
      <c r="V1986" s="182"/>
      <c r="W1986" s="183"/>
      <c r="X1986" s="187"/>
      <c r="Y1986" s="188"/>
      <c r="Z1986" s="189"/>
    </row>
    <row r="1987" spans="1:26">
      <c r="A1987" s="53"/>
      <c r="B1987" s="9"/>
      <c r="C1987" s="146"/>
      <c r="D1987" s="146"/>
      <c r="E1987" s="146"/>
      <c r="F1987" s="146"/>
      <c r="G1987" s="146"/>
      <c r="H1987" s="146"/>
      <c r="I1987" s="146"/>
      <c r="J1987" s="146"/>
      <c r="K1987" s="146"/>
      <c r="L1987" s="146"/>
      <c r="M1987" s="146"/>
      <c r="N1987" s="146"/>
      <c r="O1987" s="146"/>
      <c r="P1987" s="146"/>
      <c r="S1987" s="180"/>
      <c r="T1987" s="185"/>
      <c r="U1987" s="186"/>
      <c r="V1987" s="182"/>
      <c r="W1987" s="183"/>
      <c r="X1987" s="187"/>
      <c r="Y1987" s="188"/>
      <c r="Z1987" s="189"/>
    </row>
    <row r="1988" spans="1:26">
      <c r="A1988" s="53"/>
      <c r="B1988" s="9"/>
      <c r="C1988" s="3"/>
      <c r="D1988" s="3"/>
      <c r="E1988" s="3"/>
      <c r="F1988" s="145"/>
      <c r="G1988" s="146"/>
      <c r="H1988" s="146"/>
      <c r="I1988" s="146"/>
      <c r="J1988" s="146"/>
      <c r="K1988" s="146"/>
      <c r="L1988" s="146"/>
      <c r="M1988" s="3"/>
      <c r="S1988" s="180"/>
      <c r="T1988" s="185"/>
      <c r="U1988" s="186"/>
      <c r="V1988" s="182"/>
      <c r="W1988" s="183"/>
      <c r="X1988" s="187"/>
      <c r="Y1988" s="188"/>
      <c r="Z1988" s="189"/>
    </row>
    <row r="1989" spans="1:26">
      <c r="A1989" s="53"/>
      <c r="B1989" s="9"/>
      <c r="C1989" s="3"/>
      <c r="D1989" s="3"/>
      <c r="E1989" s="3"/>
      <c r="F1989" s="3"/>
      <c r="G1989" s="146"/>
      <c r="H1989" s="146"/>
      <c r="I1989" s="146"/>
      <c r="J1989" s="146"/>
      <c r="K1989" s="146"/>
      <c r="L1989" s="146"/>
      <c r="M1989" s="3"/>
      <c r="S1989" s="180"/>
      <c r="T1989" s="185"/>
      <c r="U1989" s="186"/>
      <c r="V1989" s="182"/>
      <c r="W1989" s="183"/>
      <c r="X1989" s="187"/>
      <c r="Y1989" s="188"/>
      <c r="Z1989" s="189"/>
    </row>
    <row r="1990" spans="1:26">
      <c r="A1990" s="53"/>
      <c r="B1990" s="9"/>
      <c r="C1990" s="3"/>
      <c r="D1990" s="3"/>
      <c r="E1990" s="3"/>
      <c r="F1990" s="145"/>
      <c r="G1990" s="146"/>
      <c r="H1990" s="146"/>
      <c r="I1990" s="146"/>
      <c r="J1990" s="146"/>
      <c r="K1990" s="146"/>
      <c r="L1990" s="146"/>
      <c r="M1990" s="3"/>
      <c r="S1990" s="180"/>
      <c r="T1990" s="185"/>
      <c r="U1990" s="186"/>
      <c r="V1990" s="182"/>
      <c r="W1990" s="183"/>
      <c r="X1990" s="187"/>
      <c r="Y1990" s="188"/>
      <c r="Z1990" s="189"/>
    </row>
    <row r="1991" spans="1:26">
      <c r="A1991" s="53"/>
      <c r="B1991" s="9"/>
      <c r="C1991" s="3"/>
      <c r="D1991" s="3"/>
      <c r="E1991" s="3"/>
      <c r="F1991" s="3"/>
      <c r="G1991" s="146"/>
      <c r="H1991" s="146"/>
      <c r="I1991" s="146"/>
      <c r="J1991" s="146"/>
      <c r="K1991" s="146"/>
      <c r="L1991" s="146"/>
      <c r="M1991" s="3"/>
      <c r="S1991" s="180"/>
      <c r="T1991" s="185"/>
      <c r="U1991" s="186"/>
      <c r="V1991" s="182"/>
      <c r="W1991" s="183"/>
      <c r="X1991" s="187"/>
      <c r="Y1991" s="188"/>
      <c r="Z1991" s="189"/>
    </row>
    <row r="1992" spans="1:26">
      <c r="A1992" s="53"/>
      <c r="B1992" s="9"/>
      <c r="C1992" s="3"/>
      <c r="D1992" s="3"/>
      <c r="E1992" s="3"/>
      <c r="F1992" s="3"/>
      <c r="G1992" s="146"/>
      <c r="H1992" s="146"/>
      <c r="I1992" s="146"/>
      <c r="J1992" s="146"/>
      <c r="K1992" s="146"/>
      <c r="L1992" s="146"/>
      <c r="M1992" s="3"/>
      <c r="S1992" s="180"/>
      <c r="T1992" s="185"/>
      <c r="U1992" s="186"/>
      <c r="V1992" s="182"/>
      <c r="W1992" s="183"/>
      <c r="X1992" s="187"/>
      <c r="Y1992" s="188"/>
      <c r="Z1992" s="189"/>
    </row>
    <row r="1993" spans="1:26">
      <c r="A1993" s="53"/>
      <c r="B1993" s="9"/>
      <c r="C1993" s="3"/>
      <c r="D1993" s="3"/>
      <c r="E1993" s="3"/>
      <c r="F1993" s="3"/>
      <c r="G1993" s="3"/>
      <c r="H1993" s="3"/>
      <c r="I1993" s="3"/>
      <c r="J1993" s="3"/>
      <c r="K1993" s="3"/>
      <c r="L1993" s="3"/>
      <c r="M1993" s="3"/>
      <c r="P1993" s="3"/>
      <c r="S1993" s="180"/>
      <c r="T1993" s="185"/>
      <c r="U1993" s="186"/>
      <c r="V1993" s="182"/>
      <c r="W1993" s="183"/>
      <c r="X1993" s="187"/>
      <c r="Y1993" s="188"/>
      <c r="Z1993" s="189"/>
    </row>
    <row r="1994" spans="1:26">
      <c r="A1994" s="53"/>
      <c r="B1994" s="9"/>
      <c r="C1994" s="3"/>
      <c r="D1994" s="3"/>
      <c r="E1994" s="3"/>
      <c r="F1994" s="3"/>
      <c r="G1994" s="3"/>
      <c r="H1994" s="3"/>
      <c r="I1994" s="3"/>
      <c r="J1994" s="3"/>
      <c r="K1994" s="3"/>
      <c r="L1994" s="3"/>
      <c r="M1994" s="3"/>
      <c r="N1994" s="109"/>
      <c r="O1994" s="3"/>
      <c r="P1994" s="3"/>
      <c r="S1994" s="180"/>
      <c r="T1994" s="185"/>
      <c r="U1994" s="186"/>
      <c r="V1994" s="182"/>
      <c r="W1994" s="183"/>
      <c r="X1994" s="187"/>
      <c r="Y1994" s="188"/>
      <c r="Z1994" s="189"/>
    </row>
    <row r="1995" spans="1:26">
      <c r="A1995" s="53"/>
      <c r="B1995" s="9"/>
      <c r="C1995" s="3"/>
      <c r="D1995" s="3"/>
      <c r="E1995" s="3"/>
      <c r="F1995" s="3"/>
      <c r="G1995" s="146"/>
      <c r="H1995" s="146"/>
      <c r="I1995" s="146"/>
      <c r="J1995" s="146"/>
      <c r="K1995" s="146"/>
      <c r="L1995" s="146"/>
      <c r="M1995" s="3"/>
      <c r="S1995" s="180"/>
      <c r="T1995" s="185"/>
      <c r="U1995" s="186"/>
      <c r="V1995" s="182"/>
      <c r="W1995" s="183"/>
      <c r="X1995" s="187"/>
      <c r="Y1995" s="188"/>
      <c r="Z1995" s="189"/>
    </row>
    <row r="1996" spans="1:26">
      <c r="A1996" s="53"/>
      <c r="B1996" s="9"/>
      <c r="C1996" s="3"/>
      <c r="D1996" s="3"/>
      <c r="E1996" s="3"/>
      <c r="F1996" s="3"/>
      <c r="G1996" s="3"/>
      <c r="H1996" s="3"/>
      <c r="I1996" s="3"/>
      <c r="J1996" s="3"/>
      <c r="K1996" s="3"/>
      <c r="L1996" s="3"/>
      <c r="M1996" s="3"/>
      <c r="N1996" s="109"/>
      <c r="O1996" s="3"/>
      <c r="P1996" s="3"/>
      <c r="S1996" s="180"/>
      <c r="T1996" s="185"/>
      <c r="U1996" s="186"/>
      <c r="V1996" s="182"/>
      <c r="W1996" s="183"/>
      <c r="X1996" s="187"/>
      <c r="Y1996" s="188"/>
      <c r="Z1996" s="189"/>
    </row>
    <row r="1997" spans="1:26">
      <c r="A1997" s="53"/>
      <c r="B1997" s="9"/>
      <c r="C1997" s="3"/>
      <c r="D1997" s="3"/>
      <c r="E1997" s="3"/>
      <c r="F1997" s="3"/>
      <c r="G1997" s="146"/>
      <c r="H1997" s="146"/>
      <c r="I1997" s="146"/>
      <c r="J1997" s="146"/>
      <c r="K1997" s="146"/>
      <c r="L1997" s="146"/>
      <c r="M1997" s="3"/>
      <c r="S1997" s="180"/>
      <c r="T1997" s="185"/>
      <c r="U1997" s="186"/>
      <c r="V1997" s="182"/>
      <c r="W1997" s="183"/>
      <c r="X1997" s="187"/>
      <c r="Y1997" s="188"/>
      <c r="Z1997" s="189"/>
    </row>
    <row r="1998" spans="1:26">
      <c r="A1998" s="53"/>
      <c r="B1998" s="9"/>
      <c r="C1998" s="3"/>
      <c r="D1998" s="3"/>
      <c r="E1998" s="3"/>
      <c r="F1998" s="3"/>
      <c r="G1998" s="146"/>
      <c r="H1998" s="146"/>
      <c r="I1998" s="146"/>
      <c r="J1998" s="146"/>
      <c r="K1998" s="146"/>
      <c r="L1998" s="146"/>
      <c r="M1998" s="3"/>
      <c r="S1998" s="180"/>
      <c r="T1998" s="185"/>
      <c r="U1998" s="186"/>
      <c r="V1998" s="182"/>
      <c r="W1998" s="183"/>
      <c r="X1998" s="187"/>
      <c r="Y1998" s="188"/>
      <c r="Z1998" s="189"/>
    </row>
    <row r="1999" spans="1:26">
      <c r="A1999" s="53"/>
      <c r="B1999" s="9"/>
      <c r="C1999" s="3"/>
      <c r="D1999" s="3"/>
      <c r="E1999" s="3"/>
      <c r="F1999" s="3"/>
      <c r="G1999" s="146"/>
      <c r="H1999" s="146"/>
      <c r="I1999" s="146"/>
      <c r="J1999" s="146"/>
      <c r="K1999" s="146"/>
      <c r="L1999" s="146"/>
      <c r="M1999" s="3"/>
      <c r="S1999" s="180"/>
      <c r="T1999" s="185"/>
      <c r="U1999" s="186"/>
      <c r="V1999" s="182"/>
      <c r="W1999" s="183"/>
      <c r="X1999" s="187"/>
      <c r="Y1999" s="188"/>
      <c r="Z1999" s="189"/>
    </row>
    <row r="2000" spans="1:26">
      <c r="A2000" s="53"/>
      <c r="B2000" s="9"/>
      <c r="C2000" s="3"/>
      <c r="D2000" s="3"/>
      <c r="E2000" s="3"/>
      <c r="F2000" s="3"/>
      <c r="G2000" s="146"/>
      <c r="H2000" s="146"/>
      <c r="I2000" s="146"/>
      <c r="J2000" s="146"/>
      <c r="K2000" s="146"/>
      <c r="L2000" s="146"/>
      <c r="M2000" s="3"/>
      <c r="S2000" s="180"/>
      <c r="T2000" s="185"/>
      <c r="U2000" s="186"/>
      <c r="V2000" s="182"/>
      <c r="W2000" s="183"/>
      <c r="X2000" s="187"/>
      <c r="Y2000" s="188"/>
      <c r="Z2000" s="189"/>
    </row>
    <row r="2001" spans="1:26">
      <c r="A2001" s="53"/>
      <c r="B2001" s="9"/>
      <c r="C2001" s="3"/>
      <c r="D2001" s="3"/>
      <c r="E2001" s="3"/>
      <c r="F2001" s="3"/>
      <c r="G2001" s="146"/>
      <c r="H2001" s="146"/>
      <c r="I2001" s="146"/>
      <c r="J2001" s="146"/>
      <c r="K2001" s="146"/>
      <c r="L2001" s="146"/>
      <c r="M2001" s="3"/>
      <c r="S2001" s="180"/>
      <c r="T2001" s="185"/>
      <c r="U2001" s="186"/>
      <c r="V2001" s="182"/>
      <c r="W2001" s="183"/>
      <c r="X2001" s="187"/>
      <c r="Y2001" s="188"/>
      <c r="Z2001" s="189"/>
    </row>
    <row r="2002" spans="1:26">
      <c r="A2002" s="53"/>
      <c r="B2002" s="9"/>
      <c r="C2002" s="3"/>
      <c r="D2002" s="3"/>
      <c r="E2002" s="3"/>
      <c r="F2002" s="3"/>
      <c r="G2002" s="146"/>
      <c r="H2002" s="146"/>
      <c r="I2002" s="146"/>
      <c r="J2002" s="146"/>
      <c r="K2002" s="146"/>
      <c r="L2002" s="146"/>
      <c r="M2002" s="3"/>
      <c r="S2002" s="180"/>
      <c r="T2002" s="185"/>
      <c r="U2002" s="186"/>
      <c r="V2002" s="182"/>
      <c r="W2002" s="183"/>
      <c r="X2002" s="187"/>
      <c r="Y2002" s="188"/>
      <c r="Z2002" s="189"/>
    </row>
    <row r="2003" spans="1:26">
      <c r="A2003" s="53"/>
      <c r="B2003" s="9"/>
      <c r="C2003" s="3"/>
      <c r="D2003" s="3"/>
      <c r="E2003" s="3"/>
      <c r="F2003" s="3"/>
      <c r="G2003" s="146"/>
      <c r="H2003" s="146"/>
      <c r="I2003" s="146"/>
      <c r="J2003" s="146"/>
      <c r="K2003" s="146"/>
      <c r="L2003" s="146"/>
      <c r="M2003" s="3"/>
      <c r="S2003" s="180"/>
      <c r="T2003" s="185"/>
      <c r="U2003" s="186"/>
      <c r="V2003" s="182"/>
      <c r="W2003" s="183"/>
      <c r="X2003" s="187"/>
      <c r="Y2003" s="188"/>
      <c r="Z2003" s="189"/>
    </row>
    <row r="2004" spans="1:26">
      <c r="A2004" s="53"/>
      <c r="B2004" s="9"/>
      <c r="C2004" s="3"/>
      <c r="D2004" s="3"/>
      <c r="E2004" s="3"/>
      <c r="F2004" s="3"/>
      <c r="G2004" s="146"/>
      <c r="H2004" s="146"/>
      <c r="I2004" s="146"/>
      <c r="J2004" s="146"/>
      <c r="K2004" s="146"/>
      <c r="L2004" s="146"/>
      <c r="M2004" s="3"/>
      <c r="S2004" s="180"/>
      <c r="T2004" s="185"/>
      <c r="U2004" s="186"/>
      <c r="V2004" s="182"/>
      <c r="W2004" s="183"/>
      <c r="X2004" s="187"/>
      <c r="Y2004" s="188"/>
      <c r="Z2004" s="189"/>
    </row>
    <row r="2005" spans="1:26">
      <c r="A2005" s="53"/>
      <c r="B2005" s="9"/>
      <c r="C2005" s="3"/>
      <c r="D2005" s="3"/>
      <c r="E2005" s="3"/>
      <c r="F2005" s="3"/>
      <c r="G2005" s="146"/>
      <c r="H2005" s="146"/>
      <c r="I2005" s="146"/>
      <c r="J2005" s="146"/>
      <c r="K2005" s="146"/>
      <c r="L2005" s="146"/>
      <c r="M2005" s="3"/>
      <c r="S2005" s="180"/>
      <c r="T2005" s="185"/>
      <c r="U2005" s="186"/>
      <c r="V2005" s="182"/>
      <c r="W2005" s="183"/>
      <c r="X2005" s="187"/>
      <c r="Y2005" s="188"/>
      <c r="Z2005" s="189"/>
    </row>
    <row r="2006" spans="1:26">
      <c r="A2006" s="53"/>
      <c r="B2006" s="9"/>
      <c r="C2006" s="3"/>
      <c r="D2006" s="3"/>
      <c r="E2006" s="3"/>
      <c r="F2006" s="3"/>
      <c r="G2006" s="146"/>
      <c r="H2006" s="146"/>
      <c r="I2006" s="146"/>
      <c r="J2006" s="146"/>
      <c r="K2006" s="146"/>
      <c r="L2006" s="146"/>
      <c r="M2006" s="3"/>
      <c r="S2006" s="180"/>
      <c r="T2006" s="185"/>
      <c r="U2006" s="186"/>
      <c r="V2006" s="182"/>
      <c r="W2006" s="183"/>
      <c r="X2006" s="187"/>
      <c r="Y2006" s="188"/>
      <c r="Z2006" s="189"/>
    </row>
    <row r="2007" spans="1:26">
      <c r="A2007" s="53"/>
      <c r="B2007" s="9"/>
      <c r="C2007" s="3"/>
      <c r="D2007" s="3"/>
      <c r="E2007" s="3"/>
      <c r="F2007" s="3"/>
      <c r="G2007" s="146"/>
      <c r="H2007" s="146"/>
      <c r="I2007" s="146"/>
      <c r="J2007" s="146"/>
      <c r="K2007" s="146"/>
      <c r="L2007" s="146"/>
      <c r="M2007" s="3"/>
      <c r="S2007" s="180"/>
      <c r="T2007" s="185"/>
      <c r="U2007" s="186"/>
      <c r="V2007" s="182"/>
      <c r="W2007" s="183"/>
      <c r="X2007" s="187"/>
      <c r="Y2007" s="188"/>
      <c r="Z2007" s="189"/>
    </row>
    <row r="2008" spans="1:26">
      <c r="A2008" s="53"/>
      <c r="B2008" s="9"/>
      <c r="C2008" s="3"/>
      <c r="D2008" s="3"/>
      <c r="E2008" s="3"/>
      <c r="F2008" s="3"/>
      <c r="G2008" s="3"/>
      <c r="H2008" s="3"/>
      <c r="I2008" s="3"/>
      <c r="J2008" s="3"/>
      <c r="K2008" s="3"/>
      <c r="L2008" s="3"/>
      <c r="M2008" s="3"/>
      <c r="N2008" s="109"/>
      <c r="O2008" s="3"/>
      <c r="P2008" s="3"/>
      <c r="S2008" s="180"/>
      <c r="T2008" s="185"/>
      <c r="U2008" s="186"/>
      <c r="V2008" s="182"/>
      <c r="W2008" s="183"/>
      <c r="X2008" s="187"/>
      <c r="Y2008" s="188"/>
      <c r="Z2008" s="189"/>
    </row>
    <row r="2009" spans="1:26">
      <c r="A2009" s="53"/>
      <c r="B2009" s="9"/>
      <c r="C2009" s="3"/>
      <c r="D2009" s="3"/>
      <c r="E2009" s="3"/>
      <c r="F2009" s="3"/>
      <c r="G2009" s="146"/>
      <c r="H2009" s="146"/>
      <c r="I2009" s="146"/>
      <c r="J2009" s="146"/>
      <c r="K2009" s="146"/>
      <c r="L2009" s="146"/>
      <c r="M2009" s="3"/>
      <c r="S2009" s="180"/>
      <c r="T2009" s="185"/>
      <c r="U2009" s="186"/>
      <c r="V2009" s="182"/>
      <c r="W2009" s="183"/>
      <c r="X2009" s="187"/>
      <c r="Y2009" s="188"/>
      <c r="Z2009" s="189"/>
    </row>
    <row r="2010" spans="1:26">
      <c r="A2010" s="53"/>
      <c r="B2010" s="9"/>
      <c r="C2010" s="3"/>
      <c r="D2010" s="3"/>
      <c r="E2010" s="3"/>
      <c r="F2010" s="3"/>
      <c r="G2010" s="3"/>
      <c r="H2010" s="3"/>
      <c r="I2010" s="3"/>
      <c r="J2010" s="3"/>
      <c r="K2010" s="3"/>
      <c r="L2010" s="3"/>
      <c r="M2010" s="3"/>
      <c r="S2010" s="180"/>
      <c r="T2010" s="185"/>
      <c r="U2010" s="186"/>
      <c r="V2010" s="182"/>
      <c r="W2010" s="183"/>
      <c r="X2010" s="187"/>
      <c r="Y2010" s="188"/>
      <c r="Z2010" s="189"/>
    </row>
    <row r="2011" spans="1:26">
      <c r="A2011" s="53"/>
      <c r="B2011" s="9"/>
      <c r="C2011" s="3"/>
      <c r="D2011" s="3"/>
      <c r="E2011" s="3"/>
      <c r="F2011" s="3"/>
      <c r="G2011" s="146"/>
      <c r="H2011" s="146"/>
      <c r="I2011" s="146"/>
      <c r="J2011" s="146"/>
      <c r="K2011" s="146"/>
      <c r="L2011" s="146"/>
      <c r="M2011" s="3"/>
      <c r="S2011" s="180"/>
      <c r="T2011" s="185"/>
      <c r="U2011" s="186"/>
      <c r="V2011" s="182"/>
      <c r="W2011" s="183"/>
      <c r="X2011" s="187"/>
      <c r="Y2011" s="188"/>
      <c r="Z2011" s="189"/>
    </row>
    <row r="2012" spans="1:26">
      <c r="A2012" s="53"/>
      <c r="B2012" s="9"/>
      <c r="C2012" s="3"/>
      <c r="D2012" s="3"/>
      <c r="E2012" s="3"/>
      <c r="F2012" s="3"/>
      <c r="G2012" s="146"/>
      <c r="H2012" s="146"/>
      <c r="I2012" s="146"/>
      <c r="J2012" s="146"/>
      <c r="K2012" s="146"/>
      <c r="L2012" s="146"/>
      <c r="M2012" s="3"/>
      <c r="S2012" s="180"/>
      <c r="T2012" s="185"/>
      <c r="U2012" s="186"/>
      <c r="V2012" s="182"/>
      <c r="W2012" s="183"/>
      <c r="X2012" s="187"/>
      <c r="Y2012" s="188"/>
      <c r="Z2012" s="189"/>
    </row>
    <row r="2013" spans="1:26">
      <c r="A2013" s="53"/>
      <c r="B2013" s="9"/>
      <c r="C2013" s="3"/>
      <c r="D2013" s="3"/>
      <c r="E2013" s="3"/>
      <c r="F2013" s="3"/>
      <c r="G2013" s="146"/>
      <c r="H2013" s="146"/>
      <c r="I2013" s="146"/>
      <c r="J2013" s="146"/>
      <c r="K2013" s="146"/>
      <c r="L2013" s="146"/>
      <c r="M2013" s="3"/>
      <c r="S2013" s="180"/>
      <c r="T2013" s="185"/>
      <c r="U2013" s="186"/>
      <c r="V2013" s="182"/>
      <c r="W2013" s="183"/>
      <c r="X2013" s="187"/>
      <c r="Y2013" s="188"/>
      <c r="Z2013" s="189"/>
    </row>
    <row r="2014" spans="1:26">
      <c r="A2014" s="53"/>
      <c r="B2014" s="9"/>
      <c r="C2014" s="3"/>
      <c r="D2014" s="3"/>
      <c r="E2014" s="3"/>
      <c r="F2014" s="3"/>
      <c r="G2014" s="146"/>
      <c r="H2014" s="146"/>
      <c r="I2014" s="146"/>
      <c r="J2014" s="146"/>
      <c r="K2014" s="146"/>
      <c r="L2014" s="146"/>
      <c r="M2014" s="3"/>
      <c r="S2014" s="180"/>
      <c r="T2014" s="185"/>
      <c r="U2014" s="186"/>
      <c r="V2014" s="182"/>
      <c r="W2014" s="183"/>
      <c r="X2014" s="187"/>
      <c r="Y2014" s="188"/>
      <c r="Z2014" s="189"/>
    </row>
    <row r="2015" spans="1:26">
      <c r="A2015" s="53"/>
      <c r="B2015" s="9"/>
      <c r="C2015" s="3"/>
      <c r="D2015" s="3"/>
      <c r="E2015" s="3"/>
      <c r="F2015" s="3"/>
      <c r="G2015" s="146"/>
      <c r="H2015" s="146"/>
      <c r="I2015" s="146"/>
      <c r="J2015" s="146"/>
      <c r="K2015" s="146"/>
      <c r="L2015" s="146"/>
      <c r="M2015" s="3"/>
      <c r="S2015" s="180"/>
      <c r="T2015" s="185"/>
      <c r="U2015" s="186"/>
      <c r="V2015" s="182"/>
      <c r="W2015" s="183"/>
      <c r="X2015" s="187"/>
      <c r="Y2015" s="188"/>
      <c r="Z2015" s="189"/>
    </row>
    <row r="2016" spans="1:26">
      <c r="A2016" s="53"/>
      <c r="B2016" s="9"/>
      <c r="C2016" s="3"/>
      <c r="D2016" s="3"/>
      <c r="E2016" s="3"/>
      <c r="F2016" s="3"/>
      <c r="G2016" s="146"/>
      <c r="H2016" s="146"/>
      <c r="I2016" s="146"/>
      <c r="J2016" s="146"/>
      <c r="K2016" s="146"/>
      <c r="L2016" s="146"/>
      <c r="M2016" s="3"/>
      <c r="S2016" s="180"/>
      <c r="T2016" s="185"/>
      <c r="U2016" s="186"/>
      <c r="V2016" s="182"/>
      <c r="W2016" s="183"/>
      <c r="X2016" s="187"/>
      <c r="Y2016" s="188"/>
      <c r="Z2016" s="189"/>
    </row>
    <row r="2017" spans="1:26">
      <c r="A2017" s="53"/>
      <c r="B2017" s="9"/>
      <c r="C2017" s="3"/>
      <c r="D2017" s="3"/>
      <c r="E2017" s="3"/>
      <c r="F2017" s="3"/>
      <c r="G2017" s="146"/>
      <c r="H2017" s="146"/>
      <c r="I2017" s="146"/>
      <c r="J2017" s="146"/>
      <c r="K2017" s="146"/>
      <c r="L2017" s="146"/>
      <c r="M2017" s="3"/>
      <c r="S2017" s="180"/>
      <c r="T2017" s="185"/>
      <c r="U2017" s="186"/>
      <c r="V2017" s="182"/>
      <c r="W2017" s="183"/>
      <c r="X2017" s="187"/>
      <c r="Y2017" s="188"/>
      <c r="Z2017" s="189"/>
    </row>
    <row r="2018" spans="1:26">
      <c r="A2018" s="53"/>
      <c r="B2018" s="9"/>
      <c r="C2018" s="3"/>
      <c r="D2018" s="3"/>
      <c r="E2018" s="3"/>
      <c r="F2018" s="3"/>
      <c r="G2018" s="146"/>
      <c r="H2018" s="146"/>
      <c r="I2018" s="146"/>
      <c r="J2018" s="146"/>
      <c r="K2018" s="146"/>
      <c r="L2018" s="146"/>
      <c r="M2018" s="3"/>
      <c r="S2018" s="180"/>
      <c r="T2018" s="185"/>
      <c r="U2018" s="186"/>
      <c r="V2018" s="182"/>
      <c r="W2018" s="183"/>
      <c r="X2018" s="187"/>
      <c r="Y2018" s="188"/>
      <c r="Z2018" s="189"/>
    </row>
    <row r="2019" spans="1:26">
      <c r="A2019" s="53"/>
      <c r="B2019" s="9"/>
      <c r="C2019" s="3"/>
      <c r="D2019" s="3"/>
      <c r="E2019" s="3"/>
      <c r="F2019" s="3"/>
      <c r="G2019" s="146"/>
      <c r="H2019" s="146"/>
      <c r="I2019" s="146"/>
      <c r="J2019" s="146"/>
      <c r="K2019" s="146"/>
      <c r="L2019" s="146"/>
      <c r="M2019" s="3"/>
      <c r="S2019" s="180"/>
      <c r="T2019" s="185"/>
      <c r="U2019" s="186"/>
      <c r="V2019" s="182"/>
      <c r="W2019" s="183"/>
      <c r="X2019" s="187"/>
      <c r="Y2019" s="188"/>
      <c r="Z2019" s="189"/>
    </row>
    <row r="2020" spans="1:26">
      <c r="A2020" s="53"/>
      <c r="B2020" s="9"/>
      <c r="C2020" s="3"/>
      <c r="D2020" s="3"/>
      <c r="E2020" s="3"/>
      <c r="F2020" s="3"/>
      <c r="G2020" s="146"/>
      <c r="H2020" s="146"/>
      <c r="I2020" s="146"/>
      <c r="J2020" s="146"/>
      <c r="K2020" s="146"/>
      <c r="L2020" s="146"/>
      <c r="M2020" s="3"/>
      <c r="S2020" s="180"/>
      <c r="T2020" s="185"/>
      <c r="U2020" s="186"/>
      <c r="V2020" s="182"/>
      <c r="W2020" s="183"/>
      <c r="X2020" s="187"/>
      <c r="Y2020" s="188"/>
      <c r="Z2020" s="189"/>
    </row>
    <row r="2021" spans="1:26">
      <c r="A2021" s="53"/>
      <c r="B2021" s="9"/>
      <c r="C2021" s="3"/>
      <c r="D2021" s="3"/>
      <c r="E2021" s="3"/>
      <c r="F2021" s="145"/>
      <c r="G2021" s="146"/>
      <c r="H2021" s="146"/>
      <c r="I2021" s="146"/>
      <c r="J2021" s="146"/>
      <c r="K2021" s="146"/>
      <c r="L2021" s="146"/>
      <c r="M2021" s="3"/>
      <c r="S2021" s="180"/>
      <c r="T2021" s="185"/>
      <c r="U2021" s="186"/>
      <c r="V2021" s="182"/>
      <c r="W2021" s="183"/>
      <c r="X2021" s="187"/>
      <c r="Y2021" s="188"/>
      <c r="Z2021" s="189"/>
    </row>
    <row r="2022" spans="1:26">
      <c r="A2022" s="53"/>
      <c r="B2022" s="9"/>
      <c r="C2022" s="3"/>
      <c r="D2022" s="3"/>
      <c r="E2022" s="3"/>
      <c r="F2022" s="3"/>
      <c r="G2022" s="146"/>
      <c r="H2022" s="146"/>
      <c r="I2022" s="146"/>
      <c r="J2022" s="146"/>
      <c r="K2022" s="146"/>
      <c r="L2022" s="146"/>
      <c r="M2022" s="3"/>
      <c r="S2022" s="180"/>
      <c r="T2022" s="185"/>
      <c r="U2022" s="186"/>
      <c r="V2022" s="182"/>
      <c r="W2022" s="183"/>
      <c r="X2022" s="187"/>
      <c r="Y2022" s="188"/>
      <c r="Z2022" s="189"/>
    </row>
    <row r="2023" spans="1:26">
      <c r="A2023" s="53"/>
      <c r="B2023" s="9"/>
      <c r="C2023" s="3"/>
      <c r="D2023" s="3"/>
      <c r="E2023" s="3"/>
      <c r="F2023" s="3"/>
      <c r="G2023" s="146"/>
      <c r="H2023" s="146"/>
      <c r="I2023" s="146"/>
      <c r="J2023" s="146"/>
      <c r="K2023" s="146"/>
      <c r="L2023" s="146"/>
      <c r="M2023" s="3"/>
      <c r="S2023" s="180"/>
      <c r="T2023" s="185"/>
      <c r="U2023" s="186"/>
      <c r="V2023" s="182"/>
      <c r="W2023" s="183"/>
      <c r="X2023" s="187"/>
      <c r="Y2023" s="188"/>
      <c r="Z2023" s="189"/>
    </row>
    <row r="2024" spans="1:26">
      <c r="A2024" s="53"/>
      <c r="B2024" s="9"/>
      <c r="C2024" s="3"/>
      <c r="D2024" s="3"/>
      <c r="E2024" s="3"/>
      <c r="F2024" s="145"/>
      <c r="G2024" s="146"/>
      <c r="H2024" s="146"/>
      <c r="I2024" s="146"/>
      <c r="J2024" s="146"/>
      <c r="K2024" s="146"/>
      <c r="L2024" s="146"/>
      <c r="M2024" s="3"/>
      <c r="S2024" s="180"/>
      <c r="T2024" s="185"/>
      <c r="U2024" s="186"/>
      <c r="V2024" s="182"/>
      <c r="W2024" s="183"/>
      <c r="X2024" s="187"/>
      <c r="Y2024" s="188"/>
      <c r="Z2024" s="189"/>
    </row>
    <row r="2025" spans="1:26">
      <c r="A2025" s="53"/>
      <c r="B2025" s="9"/>
      <c r="C2025" s="3"/>
      <c r="D2025" s="3"/>
      <c r="E2025" s="3"/>
      <c r="F2025" s="3"/>
      <c r="G2025" s="146"/>
      <c r="H2025" s="146"/>
      <c r="I2025" s="146"/>
      <c r="J2025" s="146"/>
      <c r="K2025" s="146"/>
      <c r="L2025" s="146"/>
      <c r="M2025" s="3"/>
      <c r="S2025" s="180"/>
      <c r="T2025" s="185"/>
      <c r="U2025" s="186"/>
      <c r="V2025" s="182"/>
      <c r="W2025" s="183"/>
      <c r="X2025" s="187"/>
      <c r="Y2025" s="188"/>
      <c r="Z2025" s="189"/>
    </row>
    <row r="2026" spans="1:26">
      <c r="A2026" s="53"/>
      <c r="B2026" s="9"/>
      <c r="C2026" s="3"/>
      <c r="D2026" s="3"/>
      <c r="E2026" s="3"/>
      <c r="F2026" s="3"/>
      <c r="G2026" s="146"/>
      <c r="H2026" s="146"/>
      <c r="I2026" s="146"/>
      <c r="J2026" s="146"/>
      <c r="K2026" s="146"/>
      <c r="L2026" s="146"/>
      <c r="M2026" s="3"/>
      <c r="S2026" s="180"/>
      <c r="T2026" s="185"/>
      <c r="U2026" s="186"/>
      <c r="V2026" s="182"/>
      <c r="W2026" s="183"/>
      <c r="X2026" s="187"/>
      <c r="Y2026" s="188"/>
      <c r="Z2026" s="189"/>
    </row>
    <row r="2027" spans="1:26">
      <c r="A2027" s="53"/>
      <c r="B2027" s="9"/>
      <c r="C2027" s="3"/>
      <c r="D2027" s="3"/>
      <c r="E2027" s="3"/>
      <c r="F2027" s="3"/>
      <c r="G2027" s="146"/>
      <c r="H2027" s="146"/>
      <c r="I2027" s="146"/>
      <c r="J2027" s="146"/>
      <c r="K2027" s="146"/>
      <c r="L2027" s="146"/>
      <c r="M2027" s="3"/>
      <c r="S2027" s="180"/>
      <c r="T2027" s="185"/>
      <c r="U2027" s="186"/>
      <c r="V2027" s="182"/>
      <c r="W2027" s="183"/>
      <c r="X2027" s="187"/>
      <c r="Y2027" s="188"/>
      <c r="Z2027" s="189"/>
    </row>
    <row r="2028" spans="1:26">
      <c r="A2028" s="53"/>
      <c r="B2028" s="9"/>
      <c r="C2028" s="3"/>
      <c r="D2028" s="3"/>
      <c r="E2028" s="3"/>
      <c r="F2028" s="3"/>
      <c r="G2028" s="146"/>
      <c r="H2028" s="146"/>
      <c r="I2028" s="146"/>
      <c r="J2028" s="146"/>
      <c r="K2028" s="146"/>
      <c r="L2028" s="146"/>
      <c r="M2028" s="3"/>
      <c r="S2028" s="180"/>
      <c r="T2028" s="185"/>
      <c r="U2028" s="186"/>
      <c r="V2028" s="182"/>
      <c r="W2028" s="183"/>
      <c r="X2028" s="187"/>
      <c r="Y2028" s="188"/>
      <c r="Z2028" s="189"/>
    </row>
    <row r="2029" spans="1:26">
      <c r="A2029" s="53"/>
      <c r="B2029" s="9"/>
      <c r="C2029" s="3"/>
      <c r="D2029" s="3"/>
      <c r="E2029" s="3"/>
      <c r="F2029" s="3"/>
      <c r="G2029" s="146"/>
      <c r="H2029" s="146"/>
      <c r="I2029" s="146"/>
      <c r="J2029" s="146"/>
      <c r="K2029" s="146"/>
      <c r="L2029" s="146"/>
      <c r="M2029" s="3"/>
      <c r="S2029" s="180"/>
      <c r="T2029" s="185"/>
      <c r="U2029" s="186"/>
      <c r="V2029" s="182"/>
      <c r="W2029" s="183"/>
      <c r="X2029" s="187"/>
      <c r="Y2029" s="188"/>
      <c r="Z2029" s="189"/>
    </row>
    <row r="2030" spans="1:26">
      <c r="A2030" s="53"/>
      <c r="B2030" s="9"/>
      <c r="C2030" s="3"/>
      <c r="D2030" s="3"/>
      <c r="E2030" s="3"/>
      <c r="F2030" s="3"/>
      <c r="G2030" s="146"/>
      <c r="H2030" s="146"/>
      <c r="I2030" s="146"/>
      <c r="J2030" s="146"/>
      <c r="K2030" s="146"/>
      <c r="L2030" s="146"/>
      <c r="M2030" s="3"/>
      <c r="S2030" s="180"/>
      <c r="T2030" s="185"/>
      <c r="U2030" s="186"/>
      <c r="V2030" s="182"/>
      <c r="W2030" s="183"/>
      <c r="X2030" s="187"/>
      <c r="Y2030" s="188"/>
      <c r="Z2030" s="189"/>
    </row>
    <row r="2031" spans="1:26">
      <c r="A2031" s="53"/>
      <c r="B2031" s="9"/>
      <c r="C2031" s="3"/>
      <c r="D2031" s="3"/>
      <c r="E2031" s="3"/>
      <c r="F2031" s="3"/>
      <c r="G2031" s="146"/>
      <c r="H2031" s="146"/>
      <c r="I2031" s="146"/>
      <c r="J2031" s="146"/>
      <c r="K2031" s="146"/>
      <c r="L2031" s="146"/>
      <c r="M2031" s="3"/>
      <c r="S2031" s="180"/>
      <c r="T2031" s="185"/>
      <c r="U2031" s="186"/>
      <c r="V2031" s="182"/>
      <c r="W2031" s="183"/>
      <c r="X2031" s="187"/>
      <c r="Y2031" s="188"/>
      <c r="Z2031" s="189"/>
    </row>
    <row r="2032" spans="1:26">
      <c r="A2032" s="53"/>
      <c r="B2032" s="9"/>
      <c r="C2032" s="3"/>
      <c r="D2032" s="3"/>
      <c r="E2032" s="3"/>
      <c r="F2032" s="3"/>
      <c r="G2032" s="146"/>
      <c r="H2032" s="146"/>
      <c r="I2032" s="146"/>
      <c r="J2032" s="146"/>
      <c r="K2032" s="146"/>
      <c r="L2032" s="146"/>
      <c r="M2032" s="3"/>
      <c r="S2032" s="180"/>
      <c r="T2032" s="185"/>
      <c r="U2032" s="186"/>
      <c r="V2032" s="182"/>
      <c r="W2032" s="183"/>
      <c r="X2032" s="187"/>
      <c r="Y2032" s="188"/>
      <c r="Z2032" s="189"/>
    </row>
    <row r="2033" spans="1:26">
      <c r="A2033" s="53"/>
      <c r="B2033" s="9"/>
      <c r="C2033" s="3"/>
      <c r="D2033" s="3"/>
      <c r="E2033" s="3"/>
      <c r="F2033" s="3"/>
      <c r="G2033" s="146"/>
      <c r="H2033" s="146"/>
      <c r="I2033" s="146"/>
      <c r="J2033" s="146"/>
      <c r="K2033" s="146"/>
      <c r="L2033" s="146"/>
      <c r="M2033" s="3"/>
      <c r="S2033" s="180"/>
      <c r="T2033" s="185"/>
      <c r="U2033" s="186"/>
      <c r="V2033" s="182"/>
      <c r="W2033" s="183"/>
      <c r="X2033" s="187"/>
      <c r="Y2033" s="188"/>
      <c r="Z2033" s="189"/>
    </row>
    <row r="2034" spans="1:26">
      <c r="A2034" s="53"/>
      <c r="B2034" s="9"/>
      <c r="C2034" s="3"/>
      <c r="D2034" s="3"/>
      <c r="E2034" s="3"/>
      <c r="F2034" s="3"/>
      <c r="G2034" s="146"/>
      <c r="H2034" s="146"/>
      <c r="I2034" s="146"/>
      <c r="J2034" s="146"/>
      <c r="K2034" s="146"/>
      <c r="L2034" s="146"/>
      <c r="M2034" s="3"/>
      <c r="S2034" s="180"/>
      <c r="T2034" s="185"/>
      <c r="U2034" s="186"/>
      <c r="V2034" s="182"/>
      <c r="W2034" s="183"/>
      <c r="X2034" s="187"/>
      <c r="Y2034" s="188"/>
      <c r="Z2034" s="189"/>
    </row>
    <row r="2035" spans="1:26">
      <c r="A2035" s="53"/>
      <c r="B2035" s="9"/>
      <c r="C2035" s="3"/>
      <c r="D2035" s="3"/>
      <c r="E2035" s="3"/>
      <c r="F2035" s="3"/>
      <c r="G2035" s="146"/>
      <c r="H2035" s="146"/>
      <c r="I2035" s="146"/>
      <c r="J2035" s="146"/>
      <c r="K2035" s="146"/>
      <c r="L2035" s="146"/>
      <c r="M2035" s="3"/>
      <c r="S2035" s="180"/>
      <c r="T2035" s="185"/>
      <c r="U2035" s="186"/>
      <c r="V2035" s="182"/>
      <c r="W2035" s="183"/>
      <c r="X2035" s="187"/>
      <c r="Y2035" s="188"/>
      <c r="Z2035" s="189"/>
    </row>
    <row r="2036" spans="1:26">
      <c r="A2036" s="53"/>
      <c r="B2036" s="9"/>
      <c r="C2036" s="3"/>
      <c r="D2036" s="3"/>
      <c r="E2036" s="3"/>
      <c r="F2036" s="3"/>
      <c r="G2036" s="146"/>
      <c r="H2036" s="146"/>
      <c r="I2036" s="146"/>
      <c r="J2036" s="146"/>
      <c r="K2036" s="146"/>
      <c r="L2036" s="146"/>
      <c r="M2036" s="3"/>
      <c r="S2036" s="180"/>
      <c r="T2036" s="185"/>
      <c r="U2036" s="186"/>
      <c r="V2036" s="182"/>
      <c r="W2036" s="183"/>
      <c r="X2036" s="187"/>
      <c r="Y2036" s="188"/>
      <c r="Z2036" s="189"/>
    </row>
    <row r="2037" spans="1:26">
      <c r="A2037" s="53"/>
      <c r="B2037" s="9"/>
      <c r="C2037" s="3"/>
      <c r="D2037" s="3"/>
      <c r="E2037" s="3"/>
      <c r="F2037" s="3"/>
      <c r="G2037" s="146"/>
      <c r="H2037" s="146"/>
      <c r="I2037" s="146"/>
      <c r="J2037" s="146"/>
      <c r="K2037" s="146"/>
      <c r="L2037" s="146"/>
      <c r="M2037" s="3"/>
      <c r="S2037" s="180"/>
      <c r="T2037" s="185"/>
      <c r="U2037" s="186"/>
      <c r="V2037" s="182"/>
      <c r="W2037" s="183"/>
      <c r="X2037" s="187"/>
      <c r="Y2037" s="188"/>
      <c r="Z2037" s="189"/>
    </row>
    <row r="2038" spans="1:26">
      <c r="A2038" s="53"/>
      <c r="B2038" s="9"/>
      <c r="C2038" s="3"/>
      <c r="D2038" s="3"/>
      <c r="E2038" s="3"/>
      <c r="F2038" s="3"/>
      <c r="G2038" s="146"/>
      <c r="H2038" s="146"/>
      <c r="I2038" s="146"/>
      <c r="J2038" s="146"/>
      <c r="K2038" s="146"/>
      <c r="L2038" s="146"/>
      <c r="M2038" s="3"/>
      <c r="S2038" s="180"/>
      <c r="T2038" s="185"/>
      <c r="U2038" s="186"/>
      <c r="V2038" s="182"/>
      <c r="W2038" s="183"/>
      <c r="X2038" s="187"/>
      <c r="Y2038" s="188"/>
      <c r="Z2038" s="189"/>
    </row>
    <row r="2039" spans="1:26">
      <c r="A2039" s="53"/>
      <c r="B2039" s="9"/>
      <c r="C2039" s="3"/>
      <c r="D2039" s="3"/>
      <c r="E2039" s="3"/>
      <c r="F2039" s="3"/>
      <c r="G2039" s="146"/>
      <c r="H2039" s="146"/>
      <c r="I2039" s="146"/>
      <c r="J2039" s="146"/>
      <c r="K2039" s="146"/>
      <c r="L2039" s="146"/>
      <c r="M2039" s="3"/>
      <c r="S2039" s="180"/>
      <c r="T2039" s="185"/>
      <c r="U2039" s="186"/>
      <c r="V2039" s="182"/>
      <c r="W2039" s="183"/>
      <c r="X2039" s="187"/>
      <c r="Y2039" s="188"/>
      <c r="Z2039" s="189"/>
    </row>
    <row r="2040" spans="1:26">
      <c r="A2040" s="53"/>
      <c r="B2040" s="9"/>
      <c r="C2040" s="3"/>
      <c r="D2040" s="3"/>
      <c r="E2040" s="3"/>
      <c r="F2040" s="3"/>
      <c r="G2040" s="146"/>
      <c r="H2040" s="146"/>
      <c r="I2040" s="146"/>
      <c r="J2040" s="146"/>
      <c r="K2040" s="146"/>
      <c r="L2040" s="146"/>
      <c r="M2040" s="3"/>
      <c r="S2040" s="180"/>
      <c r="T2040" s="185"/>
      <c r="U2040" s="186"/>
      <c r="V2040" s="182"/>
      <c r="W2040" s="183"/>
      <c r="X2040" s="187"/>
      <c r="Y2040" s="188"/>
      <c r="Z2040" s="189"/>
    </row>
    <row r="2041" spans="1:26">
      <c r="A2041" s="53"/>
      <c r="B2041" s="9"/>
      <c r="C2041" s="3"/>
      <c r="D2041" s="3"/>
      <c r="E2041" s="3"/>
      <c r="F2041" s="3"/>
      <c r="G2041" s="146"/>
      <c r="H2041" s="146"/>
      <c r="I2041" s="146"/>
      <c r="J2041" s="146"/>
      <c r="K2041" s="146"/>
      <c r="L2041" s="146"/>
      <c r="M2041" s="3"/>
      <c r="S2041" s="180"/>
      <c r="T2041" s="185"/>
      <c r="U2041" s="186"/>
      <c r="V2041" s="182"/>
      <c r="W2041" s="183"/>
      <c r="X2041" s="187"/>
      <c r="Y2041" s="188"/>
      <c r="Z2041" s="189"/>
    </row>
    <row r="2042" spans="1:26">
      <c r="A2042" s="53"/>
      <c r="B2042" s="9"/>
      <c r="C2042" s="3"/>
      <c r="D2042" s="3"/>
      <c r="E2042" s="3"/>
      <c r="F2042" s="3"/>
      <c r="G2042" s="146"/>
      <c r="H2042" s="146"/>
      <c r="I2042" s="146"/>
      <c r="J2042" s="146"/>
      <c r="K2042" s="146"/>
      <c r="L2042" s="146"/>
      <c r="M2042" s="3"/>
      <c r="O2042" s="3"/>
      <c r="P2042" s="3"/>
      <c r="S2042" s="180"/>
      <c r="T2042" s="185"/>
      <c r="U2042" s="186"/>
      <c r="V2042" s="182"/>
      <c r="W2042" s="183"/>
      <c r="X2042" s="187"/>
      <c r="Y2042" s="188"/>
      <c r="Z2042" s="189"/>
    </row>
    <row r="2043" spans="1:26">
      <c r="A2043" s="53"/>
      <c r="B2043" s="9"/>
      <c r="C2043" s="3"/>
      <c r="D2043" s="3"/>
      <c r="E2043" s="3"/>
      <c r="F2043" s="3"/>
      <c r="G2043" s="146"/>
      <c r="H2043" s="146"/>
      <c r="I2043" s="146"/>
      <c r="J2043" s="146"/>
      <c r="K2043" s="146"/>
      <c r="L2043" s="146"/>
      <c r="M2043" s="3"/>
      <c r="S2043" s="180"/>
      <c r="T2043" s="185"/>
      <c r="U2043" s="186"/>
      <c r="V2043" s="182"/>
      <c r="W2043" s="183"/>
      <c r="X2043" s="187"/>
      <c r="Y2043" s="188"/>
      <c r="Z2043" s="189"/>
    </row>
    <row r="2044" spans="1:26">
      <c r="A2044" s="53"/>
      <c r="B2044" s="9"/>
      <c r="C2044" s="3"/>
      <c r="D2044" s="3"/>
      <c r="E2044" s="3"/>
      <c r="F2044" s="3"/>
      <c r="G2044" s="146"/>
      <c r="H2044" s="146"/>
      <c r="I2044" s="146"/>
      <c r="J2044" s="146"/>
      <c r="K2044" s="146"/>
      <c r="L2044" s="146"/>
      <c r="M2044" s="3"/>
      <c r="S2044" s="180"/>
      <c r="T2044" s="185"/>
      <c r="U2044" s="186"/>
      <c r="V2044" s="182"/>
      <c r="W2044" s="183"/>
      <c r="X2044" s="187"/>
      <c r="Y2044" s="188"/>
      <c r="Z2044" s="189"/>
    </row>
    <row r="2045" spans="1:26">
      <c r="A2045" s="53"/>
      <c r="B2045" s="9"/>
      <c r="C2045" s="3"/>
      <c r="D2045" s="3"/>
      <c r="E2045" s="3"/>
      <c r="F2045" s="3"/>
      <c r="G2045" s="146"/>
      <c r="H2045" s="146"/>
      <c r="I2045" s="146"/>
      <c r="J2045" s="146"/>
      <c r="K2045" s="146"/>
      <c r="L2045" s="146"/>
      <c r="M2045" s="3"/>
      <c r="S2045" s="180"/>
      <c r="T2045" s="185"/>
      <c r="U2045" s="186"/>
      <c r="V2045" s="182"/>
      <c r="W2045" s="183"/>
      <c r="X2045" s="187"/>
      <c r="Y2045" s="188"/>
      <c r="Z2045" s="189"/>
    </row>
    <row r="2046" spans="1:26">
      <c r="A2046" s="53"/>
      <c r="B2046" s="9"/>
      <c r="C2046" s="3"/>
      <c r="D2046" s="3"/>
      <c r="E2046" s="3"/>
      <c r="F2046" s="3"/>
      <c r="G2046" s="146"/>
      <c r="H2046" s="146"/>
      <c r="I2046" s="146"/>
      <c r="J2046" s="146"/>
      <c r="K2046" s="146"/>
      <c r="L2046" s="146"/>
      <c r="M2046" s="3"/>
      <c r="O2046" s="3"/>
      <c r="P2046" s="3"/>
      <c r="S2046" s="180"/>
      <c r="T2046" s="185"/>
      <c r="U2046" s="186"/>
      <c r="V2046" s="182"/>
      <c r="W2046" s="183"/>
      <c r="X2046" s="187"/>
      <c r="Y2046" s="188"/>
      <c r="Z2046" s="189"/>
    </row>
    <row r="2047" spans="1:26">
      <c r="A2047" s="53"/>
      <c r="B2047" s="9"/>
      <c r="C2047" s="3"/>
      <c r="D2047" s="3"/>
      <c r="E2047" s="3"/>
      <c r="F2047" s="3"/>
      <c r="G2047" s="146"/>
      <c r="H2047" s="146"/>
      <c r="I2047" s="146"/>
      <c r="J2047" s="146"/>
      <c r="K2047" s="146"/>
      <c r="L2047" s="146"/>
      <c r="M2047" s="3"/>
      <c r="S2047" s="180"/>
      <c r="T2047" s="185"/>
      <c r="U2047" s="186"/>
      <c r="V2047" s="182"/>
      <c r="W2047" s="183"/>
      <c r="X2047" s="187"/>
      <c r="Y2047" s="188"/>
      <c r="Z2047" s="189"/>
    </row>
    <row r="2048" spans="1:26">
      <c r="A2048" s="53"/>
      <c r="B2048" s="9"/>
      <c r="C2048" s="3"/>
      <c r="D2048" s="3"/>
      <c r="E2048" s="3"/>
      <c r="F2048" s="3"/>
      <c r="G2048" s="146"/>
      <c r="H2048" s="146"/>
      <c r="I2048" s="146"/>
      <c r="J2048" s="146"/>
      <c r="K2048" s="146"/>
      <c r="L2048" s="146"/>
      <c r="M2048" s="3"/>
      <c r="S2048" s="180"/>
      <c r="T2048" s="185"/>
      <c r="U2048" s="186"/>
      <c r="V2048" s="182"/>
      <c r="W2048" s="183"/>
      <c r="X2048" s="187"/>
      <c r="Y2048" s="188"/>
      <c r="Z2048" s="189"/>
    </row>
    <row r="2049" spans="1:26">
      <c r="A2049" s="53"/>
      <c r="B2049" s="9"/>
      <c r="C2049" s="3"/>
      <c r="D2049" s="3"/>
      <c r="E2049" s="3"/>
      <c r="F2049" s="3"/>
      <c r="G2049" s="146"/>
      <c r="H2049" s="146"/>
      <c r="I2049" s="146"/>
      <c r="J2049" s="146"/>
      <c r="K2049" s="146"/>
      <c r="L2049" s="146"/>
      <c r="M2049" s="3"/>
      <c r="O2049" s="3"/>
      <c r="P2049" s="3"/>
      <c r="S2049" s="180"/>
      <c r="T2049" s="185"/>
      <c r="U2049" s="186"/>
      <c r="V2049" s="182"/>
      <c r="W2049" s="183"/>
      <c r="X2049" s="187"/>
      <c r="Y2049" s="188"/>
      <c r="Z2049" s="189"/>
    </row>
    <row r="2050" spans="1:26">
      <c r="A2050" s="53"/>
      <c r="B2050" s="9"/>
      <c r="C2050" s="3"/>
      <c r="D2050" s="3"/>
      <c r="E2050" s="3"/>
      <c r="F2050" s="3"/>
      <c r="G2050" s="146"/>
      <c r="H2050" s="146"/>
      <c r="I2050" s="146"/>
      <c r="J2050" s="146"/>
      <c r="K2050" s="146"/>
      <c r="L2050" s="146"/>
      <c r="M2050" s="3"/>
      <c r="S2050" s="180"/>
      <c r="T2050" s="185"/>
      <c r="U2050" s="186"/>
      <c r="V2050" s="182"/>
      <c r="W2050" s="183"/>
      <c r="X2050" s="187"/>
      <c r="Y2050" s="188"/>
      <c r="Z2050" s="189"/>
    </row>
    <row r="2051" spans="1:26">
      <c r="A2051" s="53"/>
      <c r="B2051" s="9"/>
      <c r="C2051" s="3"/>
      <c r="D2051" s="3"/>
      <c r="E2051" s="3"/>
      <c r="F2051" s="3"/>
      <c r="G2051" s="146"/>
      <c r="H2051" s="146"/>
      <c r="I2051" s="146"/>
      <c r="J2051" s="146"/>
      <c r="K2051" s="146"/>
      <c r="L2051" s="146"/>
      <c r="M2051" s="3"/>
      <c r="S2051" s="180"/>
      <c r="T2051" s="185"/>
      <c r="U2051" s="186"/>
      <c r="V2051" s="182"/>
      <c r="W2051" s="183"/>
      <c r="X2051" s="187"/>
      <c r="Y2051" s="188"/>
      <c r="Z2051" s="189"/>
    </row>
    <row r="2052" spans="1:26">
      <c r="A2052" s="53"/>
      <c r="B2052" s="9"/>
      <c r="C2052" s="3"/>
      <c r="D2052" s="3"/>
      <c r="E2052" s="3"/>
      <c r="F2052" s="3"/>
      <c r="G2052" s="146"/>
      <c r="H2052" s="146"/>
      <c r="I2052" s="146"/>
      <c r="J2052" s="146"/>
      <c r="K2052" s="146"/>
      <c r="L2052" s="146"/>
      <c r="M2052" s="3"/>
      <c r="S2052" s="180"/>
      <c r="T2052" s="185"/>
      <c r="U2052" s="186"/>
      <c r="V2052" s="182"/>
      <c r="W2052" s="183"/>
      <c r="X2052" s="187"/>
      <c r="Y2052" s="188"/>
      <c r="Z2052" s="189"/>
    </row>
    <row r="2053" spans="1:26">
      <c r="A2053" s="53"/>
      <c r="B2053" s="9"/>
      <c r="C2053" s="3"/>
      <c r="D2053" s="3"/>
      <c r="E2053" s="3"/>
      <c r="F2053" s="3"/>
      <c r="G2053" s="146"/>
      <c r="H2053" s="146"/>
      <c r="I2053" s="146"/>
      <c r="J2053" s="146"/>
      <c r="K2053" s="146"/>
      <c r="L2053" s="146"/>
      <c r="M2053" s="3"/>
      <c r="S2053" s="180"/>
      <c r="T2053" s="185"/>
      <c r="U2053" s="186"/>
      <c r="V2053" s="182"/>
      <c r="W2053" s="183"/>
      <c r="X2053" s="187"/>
      <c r="Y2053" s="188"/>
      <c r="Z2053" s="189"/>
    </row>
    <row r="2054" spans="1:26">
      <c r="A2054" s="53"/>
      <c r="B2054" s="9"/>
      <c r="C2054" s="3"/>
      <c r="D2054" s="3"/>
      <c r="E2054" s="3"/>
      <c r="F2054" s="3"/>
      <c r="G2054" s="146"/>
      <c r="H2054" s="146"/>
      <c r="I2054" s="146"/>
      <c r="J2054" s="146"/>
      <c r="K2054" s="146"/>
      <c r="L2054" s="146"/>
      <c r="M2054" s="3"/>
      <c r="S2054" s="180"/>
      <c r="T2054" s="185"/>
      <c r="U2054" s="186"/>
      <c r="V2054" s="182"/>
      <c r="W2054" s="183"/>
      <c r="X2054" s="187"/>
      <c r="Y2054" s="188"/>
      <c r="Z2054" s="189"/>
    </row>
    <row r="2055" spans="1:26">
      <c r="A2055" s="53"/>
      <c r="B2055" s="9"/>
      <c r="C2055" s="3"/>
      <c r="D2055" s="3"/>
      <c r="E2055" s="3"/>
      <c r="F2055" s="3"/>
      <c r="G2055" s="146"/>
      <c r="H2055" s="146"/>
      <c r="I2055" s="146"/>
      <c r="J2055" s="146"/>
      <c r="K2055" s="146"/>
      <c r="L2055" s="146"/>
      <c r="M2055" s="3"/>
      <c r="S2055" s="180"/>
      <c r="T2055" s="185"/>
      <c r="U2055" s="186"/>
      <c r="V2055" s="182"/>
      <c r="W2055" s="183"/>
      <c r="X2055" s="187"/>
      <c r="Y2055" s="188"/>
      <c r="Z2055" s="189"/>
    </row>
    <row r="2056" spans="1:26">
      <c r="A2056" s="53"/>
      <c r="B2056" s="9"/>
      <c r="C2056" s="3"/>
      <c r="D2056" s="3"/>
      <c r="E2056" s="3"/>
      <c r="F2056" s="3"/>
      <c r="G2056" s="146"/>
      <c r="H2056" s="146"/>
      <c r="I2056" s="146"/>
      <c r="J2056" s="146"/>
      <c r="K2056" s="146"/>
      <c r="L2056" s="146"/>
      <c r="M2056" s="3"/>
      <c r="S2056" s="180"/>
      <c r="T2056" s="185"/>
      <c r="U2056" s="186"/>
      <c r="V2056" s="182"/>
      <c r="W2056" s="183"/>
      <c r="X2056" s="187"/>
      <c r="Y2056" s="188"/>
      <c r="Z2056" s="189"/>
    </row>
    <row r="2057" spans="1:26">
      <c r="A2057" s="53"/>
      <c r="B2057" s="9"/>
      <c r="C2057" s="3"/>
      <c r="D2057" s="3"/>
      <c r="E2057" s="3"/>
      <c r="F2057" s="3"/>
      <c r="G2057" s="146"/>
      <c r="H2057" s="146"/>
      <c r="I2057" s="146"/>
      <c r="J2057" s="146"/>
      <c r="K2057" s="146"/>
      <c r="L2057" s="146"/>
      <c r="M2057" s="3"/>
      <c r="S2057" s="180"/>
      <c r="T2057" s="185"/>
      <c r="U2057" s="186"/>
      <c r="V2057" s="182"/>
      <c r="W2057" s="183"/>
      <c r="X2057" s="187"/>
      <c r="Y2057" s="188"/>
      <c r="Z2057" s="189"/>
    </row>
    <row r="2058" spans="1:26">
      <c r="A2058" s="53"/>
      <c r="B2058" s="9"/>
      <c r="C2058" s="3"/>
      <c r="D2058" s="3"/>
      <c r="E2058" s="3"/>
      <c r="F2058" s="3"/>
      <c r="G2058" s="146"/>
      <c r="H2058" s="146"/>
      <c r="I2058" s="146"/>
      <c r="J2058" s="146"/>
      <c r="K2058" s="146"/>
      <c r="L2058" s="146"/>
      <c r="M2058" s="3"/>
      <c r="S2058" s="180"/>
      <c r="T2058" s="185"/>
      <c r="U2058" s="186"/>
      <c r="V2058" s="182"/>
      <c r="W2058" s="183"/>
      <c r="X2058" s="187"/>
      <c r="Y2058" s="188"/>
      <c r="Z2058" s="189"/>
    </row>
    <row r="2059" spans="1:26">
      <c r="A2059" s="53"/>
      <c r="B2059" s="9"/>
      <c r="C2059" s="3"/>
      <c r="D2059" s="3"/>
      <c r="E2059" s="3"/>
      <c r="F2059" s="3"/>
      <c r="G2059" s="146"/>
      <c r="H2059" s="146"/>
      <c r="I2059" s="146"/>
      <c r="J2059" s="146"/>
      <c r="K2059" s="146"/>
      <c r="L2059" s="146"/>
      <c r="M2059" s="3"/>
      <c r="S2059" s="180"/>
      <c r="T2059" s="185"/>
      <c r="U2059" s="186"/>
      <c r="V2059" s="182"/>
      <c r="W2059" s="183"/>
      <c r="X2059" s="187"/>
      <c r="Y2059" s="188"/>
      <c r="Z2059" s="189"/>
    </row>
    <row r="2060" spans="1:26">
      <c r="A2060" s="53"/>
      <c r="B2060" s="9"/>
      <c r="C2060" s="3"/>
      <c r="D2060" s="3"/>
      <c r="E2060" s="3"/>
      <c r="F2060" s="3"/>
      <c r="G2060" s="146"/>
      <c r="H2060" s="146"/>
      <c r="I2060" s="146"/>
      <c r="J2060" s="146"/>
      <c r="K2060" s="146"/>
      <c r="L2060" s="146"/>
      <c r="M2060" s="3"/>
      <c r="S2060" s="180"/>
      <c r="T2060" s="185"/>
      <c r="U2060" s="186"/>
      <c r="V2060" s="182"/>
      <c r="W2060" s="183"/>
      <c r="X2060" s="187"/>
      <c r="Y2060" s="188"/>
      <c r="Z2060" s="189"/>
    </row>
    <row r="2061" spans="1:26">
      <c r="A2061" s="53"/>
      <c r="B2061" s="9"/>
      <c r="C2061" s="3"/>
      <c r="D2061" s="3"/>
      <c r="E2061" s="3"/>
      <c r="F2061" s="3"/>
      <c r="G2061" s="146"/>
      <c r="H2061" s="146"/>
      <c r="I2061" s="146"/>
      <c r="J2061" s="146"/>
      <c r="K2061" s="146"/>
      <c r="L2061" s="146"/>
      <c r="M2061" s="3"/>
      <c r="S2061" s="180"/>
      <c r="T2061" s="185"/>
      <c r="U2061" s="186"/>
      <c r="V2061" s="182"/>
      <c r="W2061" s="183"/>
      <c r="X2061" s="187"/>
      <c r="Y2061" s="188"/>
      <c r="Z2061" s="189"/>
    </row>
    <row r="2062" spans="1:26">
      <c r="A2062" s="53"/>
      <c r="B2062" s="9"/>
      <c r="C2062" s="3"/>
      <c r="D2062" s="3"/>
      <c r="E2062" s="3"/>
      <c r="F2062" s="3"/>
      <c r="G2062" s="146"/>
      <c r="H2062" s="146"/>
      <c r="I2062" s="146"/>
      <c r="J2062" s="146"/>
      <c r="K2062" s="146"/>
      <c r="L2062" s="146"/>
      <c r="M2062" s="3"/>
      <c r="S2062" s="180"/>
      <c r="T2062" s="185"/>
      <c r="U2062" s="186"/>
      <c r="V2062" s="182"/>
      <c r="W2062" s="183"/>
      <c r="X2062" s="187"/>
      <c r="Y2062" s="188"/>
      <c r="Z2062" s="189"/>
    </row>
    <row r="2063" spans="1:26">
      <c r="A2063" s="53"/>
      <c r="B2063" s="9"/>
      <c r="C2063" s="3"/>
      <c r="D2063" s="3"/>
      <c r="E2063" s="3"/>
      <c r="F2063" s="3"/>
      <c r="G2063" s="146"/>
      <c r="H2063" s="146"/>
      <c r="I2063" s="146"/>
      <c r="J2063" s="146"/>
      <c r="K2063" s="146"/>
      <c r="L2063" s="146"/>
      <c r="M2063" s="3"/>
      <c r="S2063" s="180"/>
      <c r="T2063" s="185"/>
      <c r="U2063" s="186"/>
      <c r="V2063" s="182"/>
      <c r="W2063" s="183"/>
      <c r="X2063" s="187"/>
      <c r="Y2063" s="188"/>
      <c r="Z2063" s="189"/>
    </row>
    <row r="2064" spans="1:26">
      <c r="A2064" s="53"/>
      <c r="B2064" s="9"/>
      <c r="C2064" s="3"/>
      <c r="D2064" s="3"/>
      <c r="E2064" s="3"/>
      <c r="F2064" s="3"/>
      <c r="G2064" s="146"/>
      <c r="H2064" s="146"/>
      <c r="I2064" s="146"/>
      <c r="J2064" s="146"/>
      <c r="K2064" s="146"/>
      <c r="L2064" s="146"/>
      <c r="M2064" s="3"/>
      <c r="S2064" s="180"/>
      <c r="T2064" s="185"/>
      <c r="U2064" s="186"/>
      <c r="V2064" s="182"/>
      <c r="W2064" s="183"/>
      <c r="X2064" s="187"/>
      <c r="Y2064" s="188"/>
      <c r="Z2064" s="189"/>
    </row>
    <row r="2065" spans="1:26">
      <c r="A2065" s="53"/>
      <c r="B2065" s="9"/>
      <c r="C2065" s="3"/>
      <c r="D2065" s="3"/>
      <c r="E2065" s="3"/>
      <c r="F2065" s="3"/>
      <c r="G2065" s="146"/>
      <c r="H2065" s="146"/>
      <c r="I2065" s="146"/>
      <c r="J2065" s="146"/>
      <c r="K2065" s="146"/>
      <c r="L2065" s="146"/>
      <c r="M2065" s="3"/>
      <c r="S2065" s="180"/>
      <c r="T2065" s="185"/>
      <c r="U2065" s="186"/>
      <c r="V2065" s="182"/>
      <c r="W2065" s="183"/>
      <c r="X2065" s="187"/>
      <c r="Y2065" s="188"/>
      <c r="Z2065" s="189"/>
    </row>
    <row r="2066" spans="1:26">
      <c r="A2066" s="53"/>
      <c r="B2066" s="9"/>
      <c r="C2066" s="3"/>
      <c r="D2066" s="3"/>
      <c r="E2066" s="3"/>
      <c r="F2066" s="3"/>
      <c r="G2066" s="146"/>
      <c r="H2066" s="146"/>
      <c r="I2066" s="146"/>
      <c r="J2066" s="146"/>
      <c r="K2066" s="146"/>
      <c r="L2066" s="146"/>
      <c r="M2066" s="3"/>
      <c r="S2066" s="180"/>
      <c r="T2066" s="185"/>
      <c r="U2066" s="186"/>
      <c r="V2066" s="182"/>
      <c r="W2066" s="183"/>
      <c r="X2066" s="187"/>
      <c r="Y2066" s="188"/>
      <c r="Z2066" s="189"/>
    </row>
    <row r="2067" spans="1:26">
      <c r="A2067" s="53"/>
      <c r="B2067" s="9"/>
      <c r="C2067" s="3"/>
      <c r="D2067" s="3"/>
      <c r="E2067" s="3"/>
      <c r="F2067" s="3"/>
      <c r="G2067" s="146"/>
      <c r="H2067" s="146"/>
      <c r="I2067" s="146"/>
      <c r="J2067" s="146"/>
      <c r="K2067" s="146"/>
      <c r="L2067" s="146"/>
      <c r="M2067" s="3"/>
      <c r="S2067" s="180"/>
      <c r="T2067" s="185"/>
      <c r="U2067" s="186"/>
      <c r="V2067" s="182"/>
      <c r="W2067" s="183"/>
      <c r="X2067" s="187"/>
      <c r="Y2067" s="188"/>
      <c r="Z2067" s="189"/>
    </row>
    <row r="2068" spans="1:26">
      <c r="A2068" s="53"/>
      <c r="B2068" s="9"/>
      <c r="C2068" s="3"/>
      <c r="D2068" s="3"/>
      <c r="E2068" s="3"/>
      <c r="F2068" s="3"/>
      <c r="G2068" s="146"/>
      <c r="H2068" s="146"/>
      <c r="I2068" s="146"/>
      <c r="J2068" s="146"/>
      <c r="K2068" s="146"/>
      <c r="L2068" s="146"/>
      <c r="M2068" s="3"/>
      <c r="S2068" s="180"/>
      <c r="T2068" s="185"/>
      <c r="U2068" s="186"/>
      <c r="V2068" s="182"/>
      <c r="W2068" s="183"/>
      <c r="X2068" s="187"/>
      <c r="Y2068" s="188"/>
      <c r="Z2068" s="189"/>
    </row>
    <row r="2069" spans="1:26">
      <c r="A2069" s="53"/>
      <c r="B2069" s="9"/>
      <c r="C2069" s="3"/>
      <c r="D2069" s="3"/>
      <c r="E2069" s="3"/>
      <c r="F2069" s="3"/>
      <c r="G2069" s="146"/>
      <c r="H2069" s="146"/>
      <c r="I2069" s="146"/>
      <c r="J2069" s="146"/>
      <c r="K2069" s="146"/>
      <c r="L2069" s="146"/>
      <c r="M2069" s="3"/>
      <c r="O2069" s="3"/>
      <c r="P2069" s="3"/>
      <c r="S2069" s="180"/>
      <c r="T2069" s="185"/>
      <c r="U2069" s="186"/>
      <c r="V2069" s="182"/>
      <c r="W2069" s="183"/>
      <c r="X2069" s="187"/>
      <c r="Y2069" s="188"/>
      <c r="Z2069" s="189"/>
    </row>
    <row r="2070" spans="1:26">
      <c r="A2070" s="53"/>
      <c r="B2070" s="9"/>
      <c r="C2070" s="3"/>
      <c r="D2070" s="3"/>
      <c r="E2070" s="3"/>
      <c r="F2070" s="3"/>
      <c r="G2070" s="146"/>
      <c r="H2070" s="146"/>
      <c r="I2070" s="146"/>
      <c r="J2070" s="146"/>
      <c r="K2070" s="146"/>
      <c r="L2070" s="146"/>
      <c r="M2070" s="3"/>
      <c r="S2070" s="180"/>
      <c r="T2070" s="185"/>
      <c r="U2070" s="186"/>
      <c r="V2070" s="182"/>
      <c r="W2070" s="183"/>
      <c r="X2070" s="187"/>
      <c r="Y2070" s="188"/>
      <c r="Z2070" s="189"/>
    </row>
    <row r="2071" spans="1:26">
      <c r="A2071" s="53"/>
      <c r="B2071" s="9"/>
      <c r="C2071" s="3"/>
      <c r="D2071" s="3"/>
      <c r="E2071" s="3"/>
      <c r="F2071" s="3"/>
      <c r="G2071" s="146"/>
      <c r="H2071" s="146"/>
      <c r="I2071" s="146"/>
      <c r="J2071" s="146"/>
      <c r="K2071" s="146"/>
      <c r="L2071" s="146"/>
      <c r="M2071" s="3"/>
      <c r="S2071" s="180"/>
      <c r="T2071" s="185"/>
      <c r="U2071" s="186"/>
      <c r="V2071" s="182"/>
      <c r="W2071" s="183"/>
      <c r="X2071" s="187"/>
      <c r="Y2071" s="188"/>
      <c r="Z2071" s="189"/>
    </row>
    <row r="2072" spans="1:26">
      <c r="A2072" s="53"/>
      <c r="B2072" s="9"/>
      <c r="C2072" s="3"/>
      <c r="D2072" s="3"/>
      <c r="E2072" s="3"/>
      <c r="F2072" s="3"/>
      <c r="G2072" s="146"/>
      <c r="H2072" s="146"/>
      <c r="I2072" s="146"/>
      <c r="J2072" s="146"/>
      <c r="K2072" s="146"/>
      <c r="L2072" s="146"/>
      <c r="M2072" s="3"/>
      <c r="O2072" s="3"/>
      <c r="P2072" s="3"/>
      <c r="S2072" s="180"/>
      <c r="T2072" s="185"/>
      <c r="U2072" s="186"/>
      <c r="V2072" s="182"/>
      <c r="W2072" s="183"/>
      <c r="X2072" s="187"/>
      <c r="Y2072" s="188"/>
      <c r="Z2072" s="189"/>
    </row>
    <row r="2073" spans="1:26">
      <c r="A2073" s="53"/>
      <c r="B2073" s="9"/>
      <c r="C2073" s="3"/>
      <c r="D2073" s="3"/>
      <c r="E2073" s="3"/>
      <c r="F2073" s="3"/>
      <c r="G2073" s="146"/>
      <c r="H2073" s="146"/>
      <c r="I2073" s="146"/>
      <c r="J2073" s="146"/>
      <c r="K2073" s="146"/>
      <c r="L2073" s="146"/>
      <c r="M2073" s="3"/>
      <c r="S2073" s="180"/>
      <c r="T2073" s="185"/>
      <c r="U2073" s="186"/>
      <c r="V2073" s="182"/>
      <c r="W2073" s="183"/>
      <c r="X2073" s="187"/>
      <c r="Y2073" s="188"/>
      <c r="Z2073" s="189"/>
    </row>
    <row r="2074" spans="1:26">
      <c r="A2074" s="53"/>
      <c r="B2074" s="9"/>
      <c r="C2074" s="3"/>
      <c r="D2074" s="3"/>
      <c r="E2074" s="3"/>
      <c r="F2074" s="3"/>
      <c r="G2074" s="146"/>
      <c r="H2074" s="146"/>
      <c r="I2074" s="146"/>
      <c r="J2074" s="146"/>
      <c r="K2074" s="146"/>
      <c r="L2074" s="146"/>
      <c r="M2074" s="3"/>
      <c r="O2074" s="3"/>
      <c r="P2074" s="3"/>
      <c r="S2074" s="180"/>
      <c r="T2074" s="185"/>
      <c r="U2074" s="186"/>
      <c r="V2074" s="182"/>
      <c r="W2074" s="183"/>
      <c r="X2074" s="187"/>
      <c r="Y2074" s="188"/>
      <c r="Z2074" s="189"/>
    </row>
    <row r="2075" spans="1:26">
      <c r="A2075" s="53"/>
      <c r="B2075" s="9"/>
      <c r="C2075" s="3"/>
      <c r="D2075" s="3"/>
      <c r="E2075" s="3"/>
      <c r="F2075" s="3"/>
      <c r="G2075" s="146"/>
      <c r="H2075" s="146"/>
      <c r="I2075" s="146"/>
      <c r="J2075" s="146"/>
      <c r="K2075" s="146"/>
      <c r="L2075" s="146"/>
      <c r="M2075" s="3"/>
      <c r="S2075" s="180"/>
      <c r="T2075" s="185"/>
      <c r="U2075" s="186"/>
      <c r="V2075" s="182"/>
      <c r="W2075" s="183"/>
      <c r="X2075" s="187"/>
      <c r="Y2075" s="188"/>
      <c r="Z2075" s="189"/>
    </row>
    <row r="2076" spans="1:26">
      <c r="A2076" s="53"/>
      <c r="B2076" s="9"/>
      <c r="C2076" s="3"/>
      <c r="D2076" s="3"/>
      <c r="E2076" s="3"/>
      <c r="F2076" s="3"/>
      <c r="G2076" s="146"/>
      <c r="H2076" s="146"/>
      <c r="I2076" s="146"/>
      <c r="J2076" s="146"/>
      <c r="K2076" s="146"/>
      <c r="L2076" s="146"/>
      <c r="M2076" s="3"/>
      <c r="S2076" s="180"/>
      <c r="T2076" s="185"/>
      <c r="U2076" s="186"/>
      <c r="V2076" s="182"/>
      <c r="W2076" s="183"/>
      <c r="X2076" s="187"/>
      <c r="Y2076" s="188"/>
      <c r="Z2076" s="189"/>
    </row>
    <row r="2077" spans="1:26">
      <c r="A2077" s="53"/>
      <c r="B2077" s="9"/>
      <c r="C2077" s="3"/>
      <c r="D2077" s="3"/>
      <c r="E2077" s="3"/>
      <c r="F2077" s="3"/>
      <c r="G2077" s="146"/>
      <c r="H2077" s="146"/>
      <c r="I2077" s="146"/>
      <c r="J2077" s="146"/>
      <c r="K2077" s="146"/>
      <c r="L2077" s="146"/>
      <c r="M2077" s="3"/>
      <c r="S2077" s="180"/>
      <c r="T2077" s="185"/>
      <c r="U2077" s="186"/>
      <c r="V2077" s="182"/>
      <c r="W2077" s="183"/>
      <c r="X2077" s="187"/>
      <c r="Y2077" s="188"/>
      <c r="Z2077" s="189"/>
    </row>
    <row r="2078" spans="1:26">
      <c r="A2078" s="53"/>
      <c r="B2078" s="9"/>
      <c r="C2078" s="3"/>
      <c r="D2078" s="3"/>
      <c r="E2078" s="3"/>
      <c r="F2078" s="3"/>
      <c r="G2078" s="146"/>
      <c r="H2078" s="146"/>
      <c r="I2078" s="146"/>
      <c r="J2078" s="146"/>
      <c r="K2078" s="146"/>
      <c r="L2078" s="146"/>
      <c r="M2078" s="3"/>
      <c r="S2078" s="180"/>
      <c r="T2078" s="185"/>
      <c r="U2078" s="186"/>
      <c r="V2078" s="182"/>
      <c r="W2078" s="183"/>
      <c r="X2078" s="187"/>
      <c r="Y2078" s="188"/>
      <c r="Z2078" s="189"/>
    </row>
    <row r="2079" spans="1:26">
      <c r="A2079" s="53"/>
      <c r="B2079" s="9"/>
      <c r="C2079" s="3"/>
      <c r="D2079" s="3"/>
      <c r="E2079" s="3"/>
      <c r="F2079" s="3"/>
      <c r="G2079" s="146"/>
      <c r="H2079" s="146"/>
      <c r="I2079" s="146"/>
      <c r="J2079" s="146"/>
      <c r="K2079" s="146"/>
      <c r="L2079" s="146"/>
      <c r="M2079" s="3"/>
      <c r="S2079" s="180"/>
      <c r="T2079" s="185"/>
      <c r="U2079" s="186"/>
      <c r="V2079" s="182"/>
      <c r="W2079" s="183"/>
      <c r="X2079" s="187"/>
      <c r="Y2079" s="188"/>
      <c r="Z2079" s="189"/>
    </row>
    <row r="2080" spans="1:26">
      <c r="A2080" s="53"/>
      <c r="B2080" s="9"/>
      <c r="C2080" s="3"/>
      <c r="D2080" s="3"/>
      <c r="E2080" s="3"/>
      <c r="F2080" s="3"/>
      <c r="G2080" s="146"/>
      <c r="H2080" s="146"/>
      <c r="I2080" s="146"/>
      <c r="J2080" s="146"/>
      <c r="K2080" s="146"/>
      <c r="L2080" s="146"/>
      <c r="M2080" s="3"/>
      <c r="S2080" s="180"/>
      <c r="T2080" s="185"/>
      <c r="U2080" s="186"/>
      <c r="V2080" s="182"/>
      <c r="W2080" s="183"/>
      <c r="X2080" s="187"/>
      <c r="Y2080" s="188"/>
      <c r="Z2080" s="189"/>
    </row>
    <row r="2081" spans="1:26">
      <c r="A2081" s="53"/>
      <c r="B2081" s="9"/>
      <c r="C2081" s="3"/>
      <c r="D2081" s="3"/>
      <c r="E2081" s="3"/>
      <c r="F2081" s="3"/>
      <c r="G2081" s="146"/>
      <c r="H2081" s="146"/>
      <c r="I2081" s="146"/>
      <c r="J2081" s="146"/>
      <c r="K2081" s="146"/>
      <c r="L2081" s="146"/>
      <c r="M2081" s="3"/>
      <c r="S2081" s="180"/>
      <c r="T2081" s="185"/>
      <c r="U2081" s="186"/>
      <c r="V2081" s="182"/>
      <c r="W2081" s="183"/>
      <c r="X2081" s="187"/>
      <c r="Y2081" s="188"/>
      <c r="Z2081" s="189"/>
    </row>
    <row r="2082" spans="1:26">
      <c r="A2082" s="53"/>
      <c r="B2082" s="9"/>
      <c r="C2082" s="3"/>
      <c r="D2082" s="3"/>
      <c r="E2082" s="3"/>
      <c r="F2082" s="3"/>
      <c r="G2082" s="146"/>
      <c r="H2082" s="146"/>
      <c r="I2082" s="146"/>
      <c r="J2082" s="146"/>
      <c r="K2082" s="146"/>
      <c r="L2082" s="146"/>
      <c r="M2082" s="3"/>
      <c r="S2082" s="180"/>
      <c r="T2082" s="185"/>
      <c r="U2082" s="186"/>
      <c r="V2082" s="182"/>
      <c r="W2082" s="183"/>
      <c r="X2082" s="187"/>
      <c r="Y2082" s="188"/>
      <c r="Z2082" s="189"/>
    </row>
    <row r="2083" spans="1:26">
      <c r="A2083" s="53"/>
      <c r="B2083" s="9"/>
      <c r="C2083" s="3"/>
      <c r="D2083" s="3"/>
      <c r="E2083" s="3"/>
      <c r="F2083" s="3"/>
      <c r="G2083" s="146"/>
      <c r="H2083" s="146"/>
      <c r="I2083" s="146"/>
      <c r="J2083" s="146"/>
      <c r="K2083" s="146"/>
      <c r="L2083" s="146"/>
      <c r="M2083" s="3"/>
      <c r="S2083" s="180"/>
      <c r="T2083" s="185"/>
      <c r="U2083" s="186"/>
      <c r="V2083" s="182"/>
      <c r="W2083" s="183"/>
      <c r="X2083" s="187"/>
      <c r="Y2083" s="188"/>
      <c r="Z2083" s="189"/>
    </row>
    <row r="2084" spans="1:26">
      <c r="A2084" s="53"/>
      <c r="B2084" s="9"/>
      <c r="C2084" s="3"/>
      <c r="D2084" s="3"/>
      <c r="E2084" s="3"/>
      <c r="F2084" s="3"/>
      <c r="G2084" s="146"/>
      <c r="H2084" s="146"/>
      <c r="I2084" s="146"/>
      <c r="J2084" s="146"/>
      <c r="K2084" s="146"/>
      <c r="L2084" s="146"/>
      <c r="M2084" s="3"/>
      <c r="S2084" s="180"/>
      <c r="T2084" s="185"/>
      <c r="U2084" s="186"/>
      <c r="V2084" s="182"/>
      <c r="W2084" s="183"/>
      <c r="X2084" s="187"/>
      <c r="Y2084" s="188"/>
      <c r="Z2084" s="189"/>
    </row>
    <row r="2085" spans="1:26">
      <c r="A2085" s="53"/>
      <c r="B2085" s="9"/>
      <c r="C2085" s="3"/>
      <c r="D2085" s="3"/>
      <c r="E2085" s="3"/>
      <c r="F2085" s="3"/>
      <c r="G2085" s="146"/>
      <c r="H2085" s="146"/>
      <c r="I2085" s="146"/>
      <c r="J2085" s="146"/>
      <c r="K2085" s="146"/>
      <c r="L2085" s="146"/>
      <c r="M2085" s="3"/>
      <c r="S2085" s="180"/>
      <c r="T2085" s="185"/>
      <c r="U2085" s="186"/>
      <c r="V2085" s="182"/>
      <c r="W2085" s="183"/>
      <c r="X2085" s="187"/>
      <c r="Y2085" s="188"/>
      <c r="Z2085" s="189"/>
    </row>
    <row r="2086" spans="1:26">
      <c r="B2086" s="9"/>
      <c r="C2086" s="3"/>
      <c r="D2086" s="3"/>
      <c r="E2086" s="3"/>
      <c r="F2086" s="3"/>
      <c r="G2086" s="146"/>
      <c r="H2086" s="146"/>
      <c r="I2086" s="146"/>
      <c r="J2086" s="146"/>
      <c r="K2086" s="146"/>
      <c r="L2086" s="146"/>
      <c r="M2086" s="3"/>
      <c r="S2086" s="180"/>
      <c r="T2086" s="185"/>
      <c r="U2086" s="186"/>
      <c r="V2086" s="182"/>
      <c r="W2086" s="183"/>
      <c r="X2086" s="187"/>
      <c r="Y2086" s="188"/>
      <c r="Z2086" s="189"/>
    </row>
    <row r="2087" spans="1:26">
      <c r="B2087" s="9"/>
      <c r="C2087" s="3"/>
      <c r="D2087" s="3"/>
      <c r="E2087" s="3"/>
      <c r="F2087" s="3"/>
      <c r="G2087" s="146"/>
      <c r="H2087" s="146"/>
      <c r="I2087" s="146"/>
      <c r="J2087" s="146"/>
      <c r="K2087" s="146"/>
      <c r="L2087" s="146"/>
      <c r="M2087" s="3"/>
      <c r="S2087" s="180"/>
      <c r="T2087" s="185"/>
      <c r="U2087" s="186"/>
      <c r="V2087" s="182"/>
      <c r="W2087" s="183"/>
      <c r="X2087" s="187"/>
      <c r="Y2087" s="188"/>
      <c r="Z2087" s="189"/>
    </row>
    <row r="2088" spans="1:26">
      <c r="B2088" s="9"/>
      <c r="C2088" s="3"/>
      <c r="D2088" s="3"/>
      <c r="E2088" s="3"/>
      <c r="F2088" s="3"/>
      <c r="G2088" s="146"/>
      <c r="H2088" s="146"/>
      <c r="I2088" s="146"/>
      <c r="J2088" s="146"/>
      <c r="K2088" s="146"/>
      <c r="L2088" s="146"/>
      <c r="M2088" s="3"/>
      <c r="S2088" s="180"/>
      <c r="T2088" s="185"/>
      <c r="U2088" s="186"/>
      <c r="V2088" s="182"/>
      <c r="W2088" s="183"/>
      <c r="X2088" s="187"/>
      <c r="Y2088" s="188"/>
      <c r="Z2088" s="189"/>
    </row>
    <row r="2089" spans="1:26">
      <c r="B2089" s="9"/>
      <c r="C2089" s="3"/>
      <c r="D2089" s="3"/>
      <c r="E2089" s="3"/>
      <c r="F2089" s="3"/>
      <c r="G2089" s="146"/>
      <c r="H2089" s="146"/>
      <c r="I2089" s="146"/>
      <c r="J2089" s="146"/>
      <c r="K2089" s="146"/>
      <c r="L2089" s="146"/>
      <c r="M2089" s="3"/>
      <c r="S2089" s="180"/>
      <c r="T2089" s="185"/>
      <c r="U2089" s="186"/>
      <c r="V2089" s="182"/>
      <c r="W2089" s="183"/>
      <c r="X2089" s="187"/>
      <c r="Y2089" s="188"/>
      <c r="Z2089" s="189"/>
    </row>
    <row r="2090" spans="1:26">
      <c r="B2090" s="9"/>
      <c r="C2090" s="3"/>
      <c r="D2090" s="3"/>
      <c r="E2090" s="3"/>
      <c r="F2090" s="3"/>
      <c r="G2090" s="146"/>
      <c r="H2090" s="146"/>
      <c r="I2090" s="146"/>
      <c r="J2090" s="146"/>
      <c r="K2090" s="146"/>
      <c r="L2090" s="146"/>
      <c r="M2090" s="3"/>
      <c r="S2090" s="180"/>
      <c r="T2090" s="185"/>
      <c r="U2090" s="186"/>
      <c r="V2090" s="182"/>
      <c r="W2090" s="183"/>
      <c r="X2090" s="187"/>
      <c r="Y2090" s="188"/>
      <c r="Z2090" s="189"/>
    </row>
    <row r="2091" spans="1:26">
      <c r="B2091" s="9"/>
      <c r="C2091" s="3"/>
      <c r="D2091" s="3"/>
      <c r="E2091" s="3"/>
      <c r="F2091" s="3"/>
      <c r="G2091" s="146"/>
      <c r="H2091" s="146"/>
      <c r="I2091" s="146"/>
      <c r="J2091" s="146"/>
      <c r="K2091" s="146"/>
      <c r="L2091" s="146"/>
      <c r="M2091" s="3"/>
      <c r="S2091" s="180"/>
      <c r="T2091" s="185"/>
      <c r="U2091" s="186"/>
      <c r="V2091" s="182"/>
      <c r="W2091" s="183"/>
      <c r="X2091" s="187"/>
      <c r="Y2091" s="188"/>
      <c r="Z2091" s="189"/>
    </row>
    <row r="2092" spans="1:26">
      <c r="B2092" s="9"/>
      <c r="C2092" s="3"/>
      <c r="D2092" s="3"/>
      <c r="E2092" s="3"/>
      <c r="F2092" s="3"/>
      <c r="G2092" s="146"/>
      <c r="H2092" s="146"/>
      <c r="I2092" s="146"/>
      <c r="J2092" s="146"/>
      <c r="K2092" s="146"/>
      <c r="L2092" s="146"/>
      <c r="M2092" s="3"/>
      <c r="S2092" s="180"/>
      <c r="T2092" s="185"/>
      <c r="U2092" s="186"/>
      <c r="V2092" s="182"/>
      <c r="W2092" s="183"/>
      <c r="X2092" s="187"/>
      <c r="Y2092" s="188"/>
      <c r="Z2092" s="189"/>
    </row>
    <row r="2093" spans="1:26">
      <c r="B2093" s="9"/>
      <c r="C2093" s="3"/>
      <c r="D2093" s="3"/>
      <c r="E2093" s="3"/>
      <c r="F2093" s="3"/>
      <c r="G2093" s="146"/>
      <c r="H2093" s="146"/>
      <c r="I2093" s="146"/>
      <c r="J2093" s="146"/>
      <c r="K2093" s="146"/>
      <c r="L2093" s="146"/>
      <c r="M2093" s="3"/>
      <c r="S2093" s="180"/>
      <c r="T2093" s="185"/>
      <c r="U2093" s="186"/>
      <c r="V2093" s="182"/>
      <c r="W2093" s="183"/>
      <c r="X2093" s="187"/>
      <c r="Y2093" s="188"/>
      <c r="Z2093" s="189"/>
    </row>
    <row r="2094" spans="1:26">
      <c r="B2094" s="9"/>
      <c r="C2094" s="3"/>
      <c r="D2094" s="3"/>
      <c r="E2094" s="3"/>
      <c r="F2094" s="3"/>
      <c r="G2094" s="146"/>
      <c r="H2094" s="146"/>
      <c r="I2094" s="146"/>
      <c r="J2094" s="146"/>
      <c r="K2094" s="146"/>
      <c r="L2094" s="146"/>
      <c r="M2094" s="3"/>
      <c r="S2094" s="180"/>
      <c r="T2094" s="185"/>
      <c r="U2094" s="186"/>
      <c r="V2094" s="182"/>
      <c r="W2094" s="183"/>
      <c r="X2094" s="187"/>
      <c r="Y2094" s="188"/>
      <c r="Z2094" s="189"/>
    </row>
    <row r="2095" spans="1:26">
      <c r="B2095" s="9"/>
      <c r="C2095" s="3"/>
      <c r="D2095" s="3"/>
      <c r="E2095" s="3"/>
      <c r="F2095" s="3"/>
      <c r="G2095" s="146"/>
      <c r="H2095" s="146"/>
      <c r="I2095" s="146"/>
      <c r="J2095" s="146"/>
      <c r="K2095" s="146"/>
      <c r="L2095" s="146"/>
      <c r="M2095" s="3"/>
      <c r="S2095" s="180"/>
      <c r="T2095" s="185"/>
      <c r="U2095" s="186"/>
      <c r="V2095" s="182"/>
      <c r="W2095" s="183"/>
      <c r="X2095" s="187"/>
      <c r="Y2095" s="188"/>
      <c r="Z2095" s="189"/>
    </row>
    <row r="2096" spans="1:26">
      <c r="B2096" s="9"/>
      <c r="C2096" s="3"/>
      <c r="D2096" s="3"/>
      <c r="E2096" s="3"/>
      <c r="F2096" s="3"/>
      <c r="G2096" s="146"/>
      <c r="H2096" s="146"/>
      <c r="I2096" s="146"/>
      <c r="J2096" s="146"/>
      <c r="K2096" s="146"/>
      <c r="L2096" s="146"/>
      <c r="M2096" s="3"/>
      <c r="S2096" s="180"/>
      <c r="T2096" s="185"/>
      <c r="U2096" s="186"/>
      <c r="V2096" s="182"/>
      <c r="W2096" s="183"/>
      <c r="X2096" s="187"/>
      <c r="Y2096" s="188"/>
      <c r="Z2096" s="189"/>
    </row>
    <row r="2097" spans="2:26">
      <c r="B2097" s="9"/>
      <c r="C2097" s="3"/>
      <c r="D2097" s="3"/>
      <c r="E2097" s="3"/>
      <c r="F2097" s="3"/>
      <c r="G2097" s="146"/>
      <c r="H2097" s="146"/>
      <c r="I2097" s="146"/>
      <c r="J2097" s="146"/>
      <c r="K2097" s="146"/>
      <c r="L2097" s="146"/>
      <c r="M2097" s="3"/>
      <c r="S2097" s="180"/>
      <c r="T2097" s="185"/>
      <c r="U2097" s="186"/>
      <c r="V2097" s="182"/>
      <c r="W2097" s="183"/>
      <c r="X2097" s="187"/>
      <c r="Y2097" s="188"/>
      <c r="Z2097" s="189"/>
    </row>
    <row r="2098" spans="2:26">
      <c r="B2098" s="9"/>
      <c r="C2098" s="3"/>
      <c r="D2098" s="3"/>
      <c r="E2098" s="3"/>
      <c r="F2098" s="3"/>
      <c r="G2098" s="146"/>
      <c r="H2098" s="146"/>
      <c r="I2098" s="146"/>
      <c r="J2098" s="146"/>
      <c r="K2098" s="146"/>
      <c r="L2098" s="146"/>
      <c r="M2098" s="3"/>
      <c r="S2098" s="180"/>
      <c r="T2098" s="185"/>
      <c r="U2098" s="186"/>
      <c r="V2098" s="182"/>
      <c r="W2098" s="183"/>
      <c r="X2098" s="187"/>
      <c r="Y2098" s="188"/>
      <c r="Z2098" s="189"/>
    </row>
    <row r="2099" spans="2:26">
      <c r="B2099" s="9"/>
      <c r="C2099" s="3"/>
      <c r="D2099" s="3"/>
      <c r="E2099" s="3"/>
      <c r="F2099" s="3"/>
      <c r="G2099" s="146"/>
      <c r="H2099" s="146"/>
      <c r="I2099" s="146"/>
      <c r="J2099" s="146"/>
      <c r="K2099" s="146"/>
      <c r="L2099" s="146"/>
      <c r="M2099" s="3"/>
      <c r="S2099" s="180"/>
      <c r="T2099" s="185"/>
      <c r="U2099" s="186"/>
      <c r="V2099" s="182"/>
      <c r="W2099" s="183"/>
      <c r="X2099" s="187"/>
      <c r="Y2099" s="188"/>
      <c r="Z2099" s="189"/>
    </row>
    <row r="2100" spans="2:26">
      <c r="B2100" s="9"/>
      <c r="C2100" s="3"/>
      <c r="D2100" s="3"/>
      <c r="E2100" s="3"/>
      <c r="F2100" s="3"/>
      <c r="G2100" s="146"/>
      <c r="H2100" s="146"/>
      <c r="I2100" s="146"/>
      <c r="J2100" s="146"/>
      <c r="K2100" s="146"/>
      <c r="L2100" s="146"/>
      <c r="M2100" s="3"/>
      <c r="S2100" s="180"/>
      <c r="T2100" s="185"/>
      <c r="U2100" s="186"/>
      <c r="V2100" s="182"/>
      <c r="W2100" s="183"/>
      <c r="X2100" s="187"/>
      <c r="Y2100" s="188"/>
      <c r="Z2100" s="189"/>
    </row>
    <row r="2101" spans="2:26">
      <c r="B2101" s="9"/>
      <c r="C2101" s="3"/>
      <c r="D2101" s="3"/>
      <c r="E2101" s="3"/>
      <c r="F2101" s="3"/>
      <c r="G2101" s="146"/>
      <c r="H2101" s="146"/>
      <c r="I2101" s="146"/>
      <c r="J2101" s="146"/>
      <c r="K2101" s="146"/>
      <c r="L2101" s="146"/>
      <c r="M2101" s="3"/>
      <c r="S2101" s="180"/>
      <c r="T2101" s="185"/>
      <c r="U2101" s="186"/>
      <c r="V2101" s="182"/>
      <c r="W2101" s="183"/>
      <c r="X2101" s="187"/>
      <c r="Y2101" s="188"/>
      <c r="Z2101" s="189"/>
    </row>
    <row r="2102" spans="2:26">
      <c r="B2102" s="9"/>
      <c r="C2102" s="3"/>
      <c r="D2102" s="3"/>
      <c r="E2102" s="3"/>
      <c r="F2102" s="3"/>
      <c r="G2102" s="146"/>
      <c r="H2102" s="146"/>
      <c r="I2102" s="146"/>
      <c r="J2102" s="146"/>
      <c r="K2102" s="146"/>
      <c r="L2102" s="146"/>
      <c r="M2102" s="3"/>
      <c r="S2102" s="180"/>
      <c r="T2102" s="185"/>
      <c r="U2102" s="186"/>
      <c r="V2102" s="182"/>
      <c r="W2102" s="183"/>
      <c r="X2102" s="187"/>
      <c r="Y2102" s="188"/>
      <c r="Z2102" s="189"/>
    </row>
    <row r="2103" spans="2:26">
      <c r="B2103" s="9"/>
      <c r="C2103" s="3"/>
      <c r="D2103" s="3"/>
      <c r="E2103" s="3"/>
      <c r="F2103" s="3"/>
      <c r="G2103" s="146"/>
      <c r="H2103" s="146"/>
      <c r="I2103" s="146"/>
      <c r="J2103" s="146"/>
      <c r="K2103" s="146"/>
      <c r="L2103" s="146"/>
      <c r="M2103" s="3"/>
      <c r="S2103" s="180"/>
      <c r="T2103" s="185"/>
      <c r="U2103" s="186"/>
      <c r="V2103" s="182"/>
      <c r="W2103" s="183"/>
      <c r="X2103" s="187"/>
      <c r="Y2103" s="188"/>
      <c r="Z2103" s="189"/>
    </row>
    <row r="2104" spans="2:26">
      <c r="B2104" s="9"/>
      <c r="C2104" s="3"/>
      <c r="D2104" s="3"/>
      <c r="E2104" s="3"/>
      <c r="F2104" s="145"/>
      <c r="G2104" s="146"/>
      <c r="H2104" s="146"/>
      <c r="I2104" s="146"/>
      <c r="J2104" s="146"/>
      <c r="K2104" s="146"/>
      <c r="L2104" s="146"/>
      <c r="M2104" s="3"/>
      <c r="S2104" s="180"/>
      <c r="T2104" s="185"/>
      <c r="U2104" s="186"/>
      <c r="V2104" s="182"/>
      <c r="W2104" s="183"/>
      <c r="X2104" s="187"/>
      <c r="Y2104" s="188"/>
      <c r="Z2104" s="189"/>
    </row>
    <row r="2105" spans="2:26">
      <c r="B2105" s="9"/>
      <c r="C2105" s="3"/>
      <c r="D2105" s="3"/>
      <c r="E2105" s="3"/>
      <c r="F2105" s="3"/>
      <c r="G2105" s="146"/>
      <c r="H2105" s="146"/>
      <c r="I2105" s="146"/>
      <c r="J2105" s="146"/>
      <c r="K2105" s="146"/>
      <c r="L2105" s="146"/>
      <c r="M2105" s="3"/>
      <c r="S2105" s="180"/>
      <c r="T2105" s="185"/>
      <c r="U2105" s="186"/>
      <c r="V2105" s="182"/>
      <c r="W2105" s="183"/>
      <c r="X2105" s="187"/>
      <c r="Y2105" s="188"/>
      <c r="Z2105" s="189"/>
    </row>
    <row r="2106" spans="2:26">
      <c r="B2106" s="9"/>
      <c r="C2106" s="3"/>
      <c r="D2106" s="3"/>
      <c r="E2106" s="3"/>
      <c r="F2106" s="3"/>
      <c r="G2106" s="146"/>
      <c r="H2106" s="146"/>
      <c r="I2106" s="146"/>
      <c r="J2106" s="146"/>
      <c r="K2106" s="146"/>
      <c r="L2106" s="146"/>
      <c r="M2106" s="3"/>
      <c r="S2106" s="180"/>
      <c r="T2106" s="185"/>
      <c r="U2106" s="186"/>
      <c r="V2106" s="182"/>
      <c r="W2106" s="183"/>
      <c r="X2106" s="187"/>
      <c r="Y2106" s="188"/>
      <c r="Z2106" s="189"/>
    </row>
    <row r="2107" spans="2:26">
      <c r="B2107" s="9"/>
      <c r="C2107" s="3"/>
      <c r="D2107" s="3"/>
      <c r="E2107" s="3"/>
      <c r="F2107" s="3"/>
      <c r="G2107" s="146"/>
      <c r="H2107" s="146"/>
      <c r="I2107" s="146"/>
      <c r="J2107" s="146"/>
      <c r="K2107" s="146"/>
      <c r="L2107" s="146"/>
      <c r="M2107" s="3"/>
      <c r="S2107" s="180"/>
      <c r="T2107" s="185"/>
      <c r="U2107" s="186"/>
      <c r="V2107" s="182"/>
      <c r="W2107" s="183"/>
      <c r="X2107" s="187"/>
      <c r="Y2107" s="188"/>
      <c r="Z2107" s="189"/>
    </row>
    <row r="2108" spans="2:26">
      <c r="B2108" s="9"/>
      <c r="C2108" s="3"/>
      <c r="D2108" s="3"/>
      <c r="E2108" s="3"/>
      <c r="F2108" s="3"/>
      <c r="G2108" s="146"/>
      <c r="H2108" s="146"/>
      <c r="I2108" s="146"/>
      <c r="J2108" s="146"/>
      <c r="K2108" s="146"/>
      <c r="L2108" s="146"/>
      <c r="M2108" s="3"/>
      <c r="S2108" s="180"/>
      <c r="T2108" s="185"/>
      <c r="U2108" s="186"/>
      <c r="V2108" s="182"/>
      <c r="W2108" s="183"/>
      <c r="X2108" s="187"/>
      <c r="Y2108" s="188"/>
      <c r="Z2108" s="189"/>
    </row>
    <row r="2109" spans="2:26">
      <c r="B2109" s="9"/>
      <c r="C2109" s="3"/>
      <c r="D2109" s="3"/>
      <c r="E2109" s="3"/>
      <c r="F2109" s="3"/>
      <c r="G2109" s="146"/>
      <c r="H2109" s="146"/>
      <c r="I2109" s="146"/>
      <c r="J2109" s="146"/>
      <c r="K2109" s="146"/>
      <c r="L2109" s="146"/>
      <c r="M2109" s="3"/>
      <c r="S2109" s="180"/>
      <c r="T2109" s="185"/>
      <c r="U2109" s="186"/>
      <c r="V2109" s="182"/>
      <c r="W2109" s="183"/>
      <c r="X2109" s="187"/>
      <c r="Y2109" s="188"/>
      <c r="Z2109" s="189"/>
    </row>
    <row r="2110" spans="2:26">
      <c r="B2110" s="9"/>
      <c r="C2110" s="3"/>
      <c r="D2110" s="3"/>
      <c r="E2110" s="3"/>
      <c r="F2110" s="3"/>
      <c r="G2110" s="146"/>
      <c r="H2110" s="146"/>
      <c r="I2110" s="146"/>
      <c r="J2110" s="146"/>
      <c r="K2110" s="146"/>
      <c r="L2110" s="146"/>
      <c r="M2110" s="3"/>
      <c r="S2110" s="180"/>
      <c r="T2110" s="185"/>
      <c r="U2110" s="186"/>
      <c r="V2110" s="182"/>
      <c r="W2110" s="183"/>
      <c r="X2110" s="187"/>
      <c r="Y2110" s="188"/>
      <c r="Z2110" s="189"/>
    </row>
    <row r="2111" spans="2:26">
      <c r="B2111" s="9"/>
      <c r="C2111" s="3"/>
      <c r="D2111" s="3"/>
      <c r="E2111" s="3"/>
      <c r="F2111" s="3"/>
      <c r="G2111" s="146"/>
      <c r="H2111" s="146"/>
      <c r="I2111" s="146"/>
      <c r="J2111" s="146"/>
      <c r="K2111" s="146"/>
      <c r="L2111" s="146"/>
      <c r="M2111" s="3"/>
      <c r="S2111" s="180"/>
      <c r="T2111" s="185"/>
      <c r="U2111" s="186"/>
      <c r="V2111" s="182"/>
      <c r="W2111" s="183"/>
      <c r="X2111" s="187"/>
      <c r="Y2111" s="188"/>
      <c r="Z2111" s="189"/>
    </row>
    <row r="2112" spans="2:26">
      <c r="B2112" s="9"/>
      <c r="C2112" s="3"/>
      <c r="D2112" s="3"/>
      <c r="E2112" s="3"/>
      <c r="F2112" s="3"/>
      <c r="G2112" s="146"/>
      <c r="H2112" s="146"/>
      <c r="I2112" s="146"/>
      <c r="J2112" s="146"/>
      <c r="K2112" s="146"/>
      <c r="L2112" s="146"/>
      <c r="M2112" s="3"/>
      <c r="S2112" s="180"/>
      <c r="T2112" s="185"/>
      <c r="U2112" s="186"/>
      <c r="V2112" s="182"/>
      <c r="W2112" s="183"/>
      <c r="X2112" s="187"/>
      <c r="Y2112" s="188"/>
      <c r="Z2112" s="189"/>
    </row>
    <row r="2113" spans="2:26">
      <c r="B2113" s="9"/>
      <c r="C2113" s="3"/>
      <c r="D2113" s="3"/>
      <c r="E2113" s="3"/>
      <c r="F2113" s="3"/>
      <c r="G2113" s="146"/>
      <c r="H2113" s="146"/>
      <c r="I2113" s="146"/>
      <c r="J2113" s="146"/>
      <c r="K2113" s="146"/>
      <c r="L2113" s="146"/>
      <c r="M2113" s="3"/>
      <c r="S2113" s="180"/>
      <c r="T2113" s="185"/>
      <c r="U2113" s="186"/>
      <c r="V2113" s="182"/>
      <c r="W2113" s="183"/>
      <c r="X2113" s="187"/>
      <c r="Y2113" s="188"/>
      <c r="Z2113" s="189"/>
    </row>
    <row r="2114" spans="2:26">
      <c r="B2114" s="9"/>
      <c r="C2114" s="3"/>
      <c r="D2114" s="3"/>
      <c r="E2114" s="3"/>
      <c r="F2114" s="3"/>
      <c r="G2114" s="146"/>
      <c r="H2114" s="146"/>
      <c r="I2114" s="146"/>
      <c r="J2114" s="146"/>
      <c r="K2114" s="146"/>
      <c r="L2114" s="146"/>
      <c r="M2114" s="3"/>
      <c r="S2114" s="180"/>
      <c r="T2114" s="185"/>
      <c r="U2114" s="186"/>
      <c r="V2114" s="182"/>
      <c r="W2114" s="183"/>
      <c r="X2114" s="187"/>
      <c r="Y2114" s="188"/>
      <c r="Z2114" s="189"/>
    </row>
    <row r="2115" spans="2:26">
      <c r="B2115" s="9"/>
      <c r="C2115" s="3"/>
      <c r="D2115" s="3"/>
      <c r="E2115" s="3"/>
      <c r="F2115" s="3"/>
      <c r="G2115" s="146"/>
      <c r="H2115" s="146"/>
      <c r="I2115" s="146"/>
      <c r="J2115" s="146"/>
      <c r="K2115" s="146"/>
      <c r="L2115" s="146"/>
      <c r="M2115" s="3"/>
      <c r="S2115" s="180"/>
      <c r="T2115" s="185"/>
      <c r="U2115" s="186"/>
      <c r="V2115" s="182"/>
      <c r="W2115" s="183"/>
      <c r="X2115" s="187"/>
      <c r="Y2115" s="188"/>
      <c r="Z2115" s="189"/>
    </row>
    <row r="2116" spans="2:26">
      <c r="B2116" s="9"/>
      <c r="C2116" s="3"/>
      <c r="D2116" s="3"/>
      <c r="E2116" s="3"/>
      <c r="F2116" s="3"/>
      <c r="G2116" s="146"/>
      <c r="H2116" s="146"/>
      <c r="I2116" s="146"/>
      <c r="J2116" s="146"/>
      <c r="K2116" s="146"/>
      <c r="L2116" s="146"/>
      <c r="M2116" s="3"/>
      <c r="S2116" s="180"/>
      <c r="T2116" s="185"/>
      <c r="U2116" s="186"/>
      <c r="V2116" s="182"/>
      <c r="W2116" s="183"/>
      <c r="X2116" s="187"/>
      <c r="Y2116" s="188"/>
      <c r="Z2116" s="189"/>
    </row>
    <row r="2117" spans="2:26">
      <c r="B2117" s="9"/>
      <c r="C2117" s="3"/>
      <c r="D2117" s="3"/>
      <c r="E2117" s="3"/>
      <c r="F2117" s="3"/>
      <c r="G2117" s="146"/>
      <c r="H2117" s="146"/>
      <c r="I2117" s="146"/>
      <c r="J2117" s="146"/>
      <c r="K2117" s="146"/>
      <c r="L2117" s="146"/>
      <c r="M2117" s="3"/>
      <c r="S2117" s="180"/>
      <c r="T2117" s="185"/>
      <c r="U2117" s="186"/>
      <c r="V2117" s="182"/>
      <c r="W2117" s="183"/>
      <c r="X2117" s="187"/>
      <c r="Y2117" s="188"/>
      <c r="Z2117" s="189"/>
    </row>
    <row r="2118" spans="2:26">
      <c r="B2118" s="9"/>
      <c r="C2118" s="3"/>
      <c r="D2118" s="3"/>
      <c r="E2118" s="3"/>
      <c r="F2118" s="3"/>
      <c r="G2118" s="146"/>
      <c r="H2118" s="146"/>
      <c r="I2118" s="146"/>
      <c r="J2118" s="146"/>
      <c r="K2118" s="146"/>
      <c r="L2118" s="146"/>
      <c r="M2118" s="3"/>
      <c r="S2118" s="180"/>
      <c r="T2118" s="185"/>
      <c r="U2118" s="186"/>
      <c r="V2118" s="182"/>
      <c r="W2118" s="183"/>
      <c r="X2118" s="187"/>
      <c r="Y2118" s="188"/>
      <c r="Z2118" s="189"/>
    </row>
    <row r="2119" spans="2:26">
      <c r="B2119" s="9"/>
      <c r="C2119" s="3"/>
      <c r="D2119" s="3"/>
      <c r="E2119" s="3"/>
      <c r="F2119" s="3"/>
      <c r="G2119" s="146"/>
      <c r="H2119" s="146"/>
      <c r="I2119" s="146"/>
      <c r="J2119" s="146"/>
      <c r="K2119" s="146"/>
      <c r="L2119" s="146"/>
      <c r="M2119" s="3"/>
      <c r="S2119" s="180"/>
      <c r="T2119" s="185"/>
      <c r="U2119" s="186"/>
      <c r="V2119" s="182"/>
      <c r="W2119" s="183"/>
      <c r="X2119" s="187"/>
      <c r="Y2119" s="188"/>
      <c r="Z2119" s="189"/>
    </row>
    <row r="2120" spans="2:26">
      <c r="B2120" s="9"/>
      <c r="C2120" s="3"/>
      <c r="D2120" s="3"/>
      <c r="E2120" s="3"/>
      <c r="F2120" s="3"/>
      <c r="G2120" s="146"/>
      <c r="H2120" s="146"/>
      <c r="I2120" s="146"/>
      <c r="J2120" s="146"/>
      <c r="K2120" s="146"/>
      <c r="L2120" s="146"/>
      <c r="M2120" s="3"/>
      <c r="S2120" s="180"/>
      <c r="T2120" s="185"/>
      <c r="U2120" s="186"/>
      <c r="V2120" s="182"/>
      <c r="W2120" s="183"/>
      <c r="X2120" s="187"/>
      <c r="Y2120" s="188"/>
      <c r="Z2120" s="189"/>
    </row>
    <row r="2121" spans="2:26">
      <c r="B2121" s="9"/>
      <c r="C2121" s="3"/>
      <c r="D2121" s="3"/>
      <c r="E2121" s="3"/>
      <c r="F2121" s="3"/>
      <c r="G2121" s="146"/>
      <c r="H2121" s="146"/>
      <c r="I2121" s="146"/>
      <c r="J2121" s="146"/>
      <c r="K2121" s="146"/>
      <c r="L2121" s="146"/>
      <c r="M2121" s="3"/>
      <c r="S2121" s="180"/>
      <c r="T2121" s="185"/>
      <c r="U2121" s="186"/>
      <c r="V2121" s="182"/>
      <c r="W2121" s="183"/>
      <c r="X2121" s="187"/>
      <c r="Y2121" s="188"/>
      <c r="Z2121" s="189"/>
    </row>
    <row r="2122" spans="2:26">
      <c r="B2122" s="9"/>
      <c r="C2122" s="3"/>
      <c r="D2122" s="3"/>
      <c r="E2122" s="3"/>
      <c r="F2122" s="3"/>
      <c r="G2122" s="146"/>
      <c r="H2122" s="146"/>
      <c r="I2122" s="146"/>
      <c r="J2122" s="146"/>
      <c r="K2122" s="146"/>
      <c r="L2122" s="146"/>
      <c r="M2122" s="3"/>
      <c r="S2122" s="180"/>
      <c r="T2122" s="185"/>
      <c r="U2122" s="186"/>
      <c r="V2122" s="182"/>
      <c r="W2122" s="183"/>
      <c r="X2122" s="187"/>
      <c r="Y2122" s="188"/>
      <c r="Z2122" s="189"/>
    </row>
    <row r="2123" spans="2:26">
      <c r="B2123" s="9"/>
      <c r="C2123" s="3"/>
      <c r="D2123" s="3"/>
      <c r="E2123" s="3"/>
      <c r="F2123" s="3"/>
      <c r="G2123" s="146"/>
      <c r="H2123" s="146"/>
      <c r="I2123" s="146"/>
      <c r="J2123" s="146"/>
      <c r="K2123" s="146"/>
      <c r="L2123" s="146"/>
      <c r="M2123" s="3"/>
      <c r="S2123" s="180"/>
      <c r="T2123" s="185"/>
      <c r="U2123" s="186"/>
      <c r="V2123" s="182"/>
      <c r="W2123" s="183"/>
      <c r="X2123" s="187"/>
      <c r="Y2123" s="188"/>
      <c r="Z2123" s="189"/>
    </row>
    <row r="2124" spans="2:26">
      <c r="B2124" s="9"/>
      <c r="C2124" s="3"/>
      <c r="D2124" s="3"/>
      <c r="E2124" s="3"/>
      <c r="F2124" s="3"/>
      <c r="G2124" s="146"/>
      <c r="H2124" s="146"/>
      <c r="I2124" s="146"/>
      <c r="J2124" s="146"/>
      <c r="K2124" s="146"/>
      <c r="L2124" s="146"/>
      <c r="M2124" s="3"/>
      <c r="S2124" s="180"/>
      <c r="T2124" s="185"/>
      <c r="U2124" s="186"/>
      <c r="V2124" s="182"/>
      <c r="W2124" s="183"/>
      <c r="X2124" s="187"/>
      <c r="Y2124" s="188"/>
      <c r="Z2124" s="189"/>
    </row>
    <row r="2125" spans="2:26">
      <c r="B2125" s="9"/>
      <c r="C2125" s="3"/>
      <c r="D2125" s="3"/>
      <c r="E2125" s="3"/>
      <c r="F2125" s="3"/>
      <c r="G2125" s="146"/>
      <c r="H2125" s="146"/>
      <c r="I2125" s="146"/>
      <c r="J2125" s="146"/>
      <c r="K2125" s="146"/>
      <c r="L2125" s="146"/>
      <c r="M2125" s="3"/>
      <c r="S2125" s="180"/>
      <c r="T2125" s="185"/>
      <c r="U2125" s="186"/>
      <c r="V2125" s="182"/>
      <c r="W2125" s="183"/>
      <c r="X2125" s="187"/>
      <c r="Y2125" s="188"/>
      <c r="Z2125" s="189"/>
    </row>
    <row r="2126" spans="2:26">
      <c r="B2126" s="9"/>
      <c r="C2126" s="3"/>
      <c r="D2126" s="3"/>
      <c r="E2126" s="3"/>
      <c r="F2126" s="3"/>
      <c r="G2126" s="146"/>
      <c r="H2126" s="146"/>
      <c r="I2126" s="146"/>
      <c r="J2126" s="146"/>
      <c r="K2126" s="146"/>
      <c r="L2126" s="146"/>
      <c r="M2126" s="3"/>
      <c r="S2126" s="180"/>
      <c r="T2126" s="185"/>
      <c r="U2126" s="186"/>
      <c r="V2126" s="182"/>
      <c r="W2126" s="183"/>
      <c r="X2126" s="187"/>
      <c r="Y2126" s="188"/>
      <c r="Z2126" s="189"/>
    </row>
    <row r="2127" spans="2:26">
      <c r="B2127" s="9"/>
      <c r="C2127" s="3"/>
      <c r="D2127" s="3"/>
      <c r="E2127" s="3"/>
      <c r="F2127" s="3"/>
      <c r="G2127" s="146"/>
      <c r="H2127" s="146"/>
      <c r="I2127" s="146"/>
      <c r="J2127" s="146"/>
      <c r="K2127" s="146"/>
      <c r="L2127" s="146"/>
      <c r="M2127" s="3"/>
      <c r="S2127" s="180"/>
      <c r="T2127" s="185"/>
      <c r="U2127" s="186"/>
      <c r="V2127" s="182"/>
      <c r="W2127" s="183"/>
      <c r="X2127" s="187"/>
      <c r="Y2127" s="188"/>
      <c r="Z2127" s="189"/>
    </row>
    <row r="2128" spans="2:26">
      <c r="B2128" s="9"/>
      <c r="C2128" s="3"/>
      <c r="D2128" s="3"/>
      <c r="E2128" s="3"/>
      <c r="F2128" s="3"/>
      <c r="G2128" s="146"/>
      <c r="H2128" s="146"/>
      <c r="I2128" s="146"/>
      <c r="J2128" s="146"/>
      <c r="K2128" s="146"/>
      <c r="L2128" s="146"/>
      <c r="M2128" s="3"/>
      <c r="S2128" s="180"/>
      <c r="T2128" s="185"/>
      <c r="U2128" s="186"/>
      <c r="V2128" s="182"/>
      <c r="W2128" s="183"/>
      <c r="X2128" s="187"/>
      <c r="Y2128" s="188"/>
      <c r="Z2128" s="189"/>
    </row>
    <row r="2129" spans="2:26">
      <c r="B2129" s="9"/>
      <c r="C2129" s="3"/>
      <c r="D2129" s="3"/>
      <c r="E2129" s="3"/>
      <c r="F2129" s="3"/>
      <c r="G2129" s="146"/>
      <c r="H2129" s="146"/>
      <c r="I2129" s="146"/>
      <c r="J2129" s="146"/>
      <c r="K2129" s="146"/>
      <c r="L2129" s="146"/>
      <c r="M2129" s="3"/>
      <c r="S2129" s="180"/>
      <c r="T2129" s="185"/>
      <c r="U2129" s="186"/>
      <c r="V2129" s="182"/>
      <c r="W2129" s="183"/>
      <c r="X2129" s="187"/>
      <c r="Y2129" s="188"/>
      <c r="Z2129" s="189"/>
    </row>
    <row r="2130" spans="2:26">
      <c r="B2130" s="9"/>
      <c r="C2130" s="3"/>
      <c r="D2130" s="3"/>
      <c r="E2130" s="3"/>
      <c r="F2130" s="3"/>
      <c r="G2130" s="146"/>
      <c r="H2130" s="146"/>
      <c r="I2130" s="146"/>
      <c r="J2130" s="146"/>
      <c r="K2130" s="146"/>
      <c r="L2130" s="146"/>
      <c r="M2130" s="3"/>
      <c r="S2130" s="180"/>
      <c r="T2130" s="185"/>
      <c r="U2130" s="186"/>
      <c r="V2130" s="182"/>
      <c r="W2130" s="183"/>
      <c r="X2130" s="187"/>
      <c r="Y2130" s="188"/>
      <c r="Z2130" s="189"/>
    </row>
    <row r="2131" spans="2:26">
      <c r="B2131" s="9"/>
      <c r="C2131" s="3"/>
      <c r="D2131" s="3"/>
      <c r="E2131" s="3"/>
      <c r="F2131" s="146"/>
      <c r="G2131" s="146"/>
      <c r="H2131" s="146"/>
      <c r="I2131" s="146"/>
      <c r="J2131" s="146"/>
      <c r="K2131" s="146"/>
      <c r="L2131" s="146"/>
      <c r="M2131" s="3"/>
      <c r="S2131" s="180"/>
      <c r="T2131" s="185"/>
      <c r="U2131" s="186"/>
      <c r="V2131" s="182"/>
      <c r="W2131" s="183"/>
      <c r="X2131" s="187"/>
      <c r="Y2131" s="188"/>
      <c r="Z2131" s="189"/>
    </row>
    <row r="2132" spans="2:26">
      <c r="B2132" s="9"/>
      <c r="C2132" s="3"/>
      <c r="D2132" s="3"/>
      <c r="E2132" s="3"/>
      <c r="F2132" s="146"/>
      <c r="G2132" s="146"/>
      <c r="H2132" s="146"/>
      <c r="I2132" s="146"/>
      <c r="J2132" s="146"/>
      <c r="K2132" s="146"/>
      <c r="L2132" s="146"/>
      <c r="M2132" s="3"/>
      <c r="S2132" s="180"/>
      <c r="T2132" s="185"/>
      <c r="U2132" s="186"/>
      <c r="V2132" s="182"/>
      <c r="W2132" s="183"/>
      <c r="X2132" s="187"/>
      <c r="Y2132" s="188"/>
      <c r="Z2132" s="189"/>
    </row>
    <row r="2133" spans="2:26">
      <c r="B2133" s="9"/>
      <c r="C2133" s="3"/>
      <c r="D2133" s="3"/>
      <c r="E2133" s="3"/>
      <c r="F2133" s="146"/>
      <c r="G2133" s="146"/>
      <c r="H2133" s="146"/>
      <c r="I2133" s="146"/>
      <c r="J2133" s="146"/>
      <c r="K2133" s="146"/>
      <c r="L2133" s="146"/>
      <c r="M2133" s="3"/>
      <c r="S2133" s="180"/>
      <c r="T2133" s="185"/>
      <c r="U2133" s="186"/>
      <c r="V2133" s="182"/>
      <c r="W2133" s="183"/>
      <c r="X2133" s="187"/>
      <c r="Y2133" s="188"/>
      <c r="Z2133" s="189"/>
    </row>
    <row r="2134" spans="2:26">
      <c r="B2134" s="9"/>
      <c r="C2134" s="3"/>
      <c r="D2134" s="3"/>
      <c r="E2134" s="3"/>
      <c r="F2134" s="146"/>
      <c r="G2134" s="146"/>
      <c r="H2134" s="146"/>
      <c r="I2134" s="146"/>
      <c r="J2134" s="146"/>
      <c r="K2134" s="146"/>
      <c r="L2134" s="146"/>
      <c r="M2134" s="3"/>
      <c r="S2134" s="180"/>
      <c r="T2134" s="185"/>
      <c r="U2134" s="186"/>
      <c r="V2134" s="182"/>
      <c r="W2134" s="183"/>
      <c r="X2134" s="187"/>
      <c r="Y2134" s="188"/>
      <c r="Z2134" s="189"/>
    </row>
    <row r="2135" spans="2:26">
      <c r="B2135" s="9"/>
      <c r="C2135" s="3"/>
      <c r="D2135" s="3"/>
      <c r="E2135" s="3"/>
      <c r="F2135" s="146"/>
      <c r="G2135" s="146"/>
      <c r="H2135" s="146"/>
      <c r="I2135" s="146"/>
      <c r="J2135" s="146"/>
      <c r="K2135" s="146"/>
      <c r="L2135" s="146"/>
      <c r="M2135" s="3"/>
      <c r="S2135" s="180"/>
      <c r="T2135" s="185"/>
      <c r="U2135" s="186"/>
      <c r="V2135" s="182"/>
      <c r="W2135" s="183"/>
      <c r="X2135" s="187"/>
      <c r="Y2135" s="188"/>
      <c r="Z2135" s="189"/>
    </row>
    <row r="2136" spans="2:26">
      <c r="B2136" s="9"/>
      <c r="C2136" s="3"/>
      <c r="D2136" s="3"/>
      <c r="E2136" s="3"/>
      <c r="F2136" s="3"/>
      <c r="G2136" s="3"/>
      <c r="H2136" s="3"/>
      <c r="I2136" s="3"/>
      <c r="J2136" s="3"/>
      <c r="K2136" s="3"/>
      <c r="L2136" s="3"/>
      <c r="M2136" s="3"/>
      <c r="S2136" s="180"/>
      <c r="T2136" s="185"/>
      <c r="U2136" s="186"/>
      <c r="V2136" s="182"/>
      <c r="W2136" s="183"/>
      <c r="X2136" s="187"/>
      <c r="Y2136" s="188"/>
      <c r="Z2136" s="189"/>
    </row>
    <row r="2137" spans="2:26">
      <c r="B2137" s="9"/>
      <c r="C2137" s="3"/>
      <c r="D2137" s="3"/>
      <c r="E2137" s="3"/>
      <c r="F2137" s="3"/>
      <c r="G2137" s="3"/>
      <c r="H2137" s="3"/>
      <c r="I2137" s="3"/>
      <c r="J2137" s="3"/>
      <c r="K2137" s="3"/>
      <c r="L2137" s="3"/>
      <c r="M2137" s="3"/>
      <c r="S2137" s="180"/>
      <c r="T2137" s="185"/>
      <c r="U2137" s="186"/>
      <c r="V2137" s="182"/>
      <c r="W2137" s="183"/>
      <c r="X2137" s="187"/>
      <c r="Y2137" s="188"/>
      <c r="Z2137" s="189"/>
    </row>
    <row r="2138" spans="2:26">
      <c r="B2138" s="9"/>
      <c r="C2138" s="3"/>
      <c r="D2138" s="3"/>
      <c r="E2138" s="3"/>
      <c r="F2138" s="3"/>
      <c r="G2138" s="3"/>
      <c r="H2138" s="3"/>
      <c r="I2138" s="3"/>
      <c r="J2138" s="3"/>
      <c r="K2138" s="3"/>
      <c r="L2138" s="3"/>
      <c r="M2138" s="3"/>
      <c r="S2138" s="180"/>
      <c r="T2138" s="185"/>
      <c r="U2138" s="186"/>
      <c r="V2138" s="182"/>
      <c r="W2138" s="183"/>
      <c r="X2138" s="187"/>
      <c r="Y2138" s="188"/>
      <c r="Z2138" s="189"/>
    </row>
    <row r="2139" spans="2:26">
      <c r="B2139" s="9"/>
      <c r="C2139" s="3"/>
      <c r="D2139" s="3"/>
      <c r="E2139" s="3"/>
      <c r="F2139" s="3"/>
      <c r="G2139" s="3"/>
      <c r="H2139" s="3"/>
      <c r="I2139" s="3"/>
      <c r="J2139" s="3"/>
      <c r="K2139" s="3"/>
      <c r="L2139" s="3"/>
      <c r="M2139" s="3"/>
      <c r="S2139" s="180"/>
      <c r="T2139" s="185"/>
      <c r="U2139" s="186"/>
      <c r="V2139" s="182"/>
      <c r="W2139" s="183"/>
      <c r="X2139" s="187"/>
      <c r="Y2139" s="188"/>
      <c r="Z2139" s="189"/>
    </row>
    <row r="2140" spans="2:26">
      <c r="B2140" s="9"/>
      <c r="C2140" s="3"/>
      <c r="D2140" s="3"/>
      <c r="E2140" s="3"/>
      <c r="F2140" s="3"/>
      <c r="G2140" s="3"/>
      <c r="H2140" s="3"/>
      <c r="I2140" s="3"/>
      <c r="J2140" s="3"/>
      <c r="K2140" s="3"/>
      <c r="L2140" s="3"/>
      <c r="M2140" s="3"/>
      <c r="S2140" s="180"/>
      <c r="T2140" s="185"/>
      <c r="U2140" s="186"/>
      <c r="V2140" s="182"/>
      <c r="W2140" s="183"/>
      <c r="X2140" s="187"/>
      <c r="Y2140" s="188"/>
      <c r="Z2140" s="189"/>
    </row>
    <row r="2141" spans="2:26">
      <c r="B2141" s="9"/>
      <c r="C2141" s="3"/>
      <c r="D2141" s="3"/>
      <c r="E2141" s="3"/>
      <c r="F2141" s="3"/>
      <c r="G2141" s="3"/>
      <c r="H2141" s="3"/>
      <c r="I2141" s="3"/>
      <c r="J2141" s="3"/>
      <c r="K2141" s="3"/>
      <c r="L2141" s="3"/>
      <c r="M2141" s="3"/>
      <c r="S2141" s="180"/>
      <c r="T2141" s="185"/>
      <c r="U2141" s="186"/>
      <c r="V2141" s="182"/>
      <c r="W2141" s="183"/>
      <c r="X2141" s="187"/>
      <c r="Y2141" s="188"/>
      <c r="Z2141" s="189"/>
    </row>
    <row r="2142" spans="2:26">
      <c r="B2142" s="9"/>
      <c r="C2142" s="3"/>
      <c r="D2142" s="3"/>
      <c r="E2142" s="3"/>
      <c r="F2142" s="3"/>
      <c r="G2142" s="3"/>
      <c r="H2142" s="3"/>
      <c r="I2142" s="3"/>
      <c r="J2142" s="3"/>
      <c r="K2142" s="3"/>
      <c r="L2142" s="3"/>
      <c r="M2142" s="3"/>
      <c r="S2142" s="180"/>
      <c r="T2142" s="185"/>
      <c r="U2142" s="186"/>
      <c r="V2142" s="182"/>
      <c r="W2142" s="183"/>
      <c r="X2142" s="187"/>
      <c r="Y2142" s="188"/>
      <c r="Z2142" s="189"/>
    </row>
    <row r="2143" spans="2:26">
      <c r="B2143" s="9"/>
      <c r="C2143" s="3"/>
      <c r="D2143" s="3"/>
      <c r="E2143" s="3"/>
      <c r="F2143" s="3"/>
      <c r="G2143" s="3"/>
      <c r="H2143" s="3"/>
      <c r="I2143" s="3"/>
      <c r="J2143" s="3"/>
      <c r="K2143" s="3"/>
      <c r="L2143" s="3"/>
      <c r="M2143" s="3"/>
      <c r="S2143" s="180"/>
      <c r="T2143" s="185"/>
      <c r="U2143" s="186"/>
      <c r="V2143" s="182"/>
      <c r="W2143" s="183"/>
      <c r="X2143" s="187"/>
      <c r="Y2143" s="188"/>
      <c r="Z2143" s="189"/>
    </row>
    <row r="2144" spans="2:26">
      <c r="B2144" s="9"/>
      <c r="C2144" s="3"/>
      <c r="D2144" s="3"/>
      <c r="E2144" s="3"/>
      <c r="F2144" s="3"/>
      <c r="G2144" s="3"/>
      <c r="H2144" s="3"/>
      <c r="I2144" s="3"/>
      <c r="J2144" s="3"/>
      <c r="K2144" s="3"/>
      <c r="L2144" s="3"/>
      <c r="M2144" s="3"/>
      <c r="S2144" s="180"/>
      <c r="T2144" s="185"/>
      <c r="U2144" s="186"/>
      <c r="V2144" s="182"/>
      <c r="W2144" s="183"/>
      <c r="X2144" s="187"/>
      <c r="Y2144" s="188"/>
      <c r="Z2144" s="189"/>
    </row>
    <row r="2145" spans="2:26">
      <c r="B2145" s="9"/>
      <c r="C2145" s="3"/>
      <c r="D2145" s="3"/>
      <c r="E2145" s="3"/>
      <c r="F2145" s="3"/>
      <c r="G2145" s="3"/>
      <c r="H2145" s="3"/>
      <c r="I2145" s="3"/>
      <c r="J2145" s="3"/>
      <c r="K2145" s="3"/>
      <c r="L2145" s="3"/>
      <c r="M2145" s="3"/>
      <c r="S2145" s="180"/>
      <c r="T2145" s="185"/>
      <c r="U2145" s="186"/>
      <c r="V2145" s="182"/>
      <c r="W2145" s="183"/>
      <c r="X2145" s="187"/>
      <c r="Y2145" s="188"/>
      <c r="Z2145" s="189"/>
    </row>
    <row r="2146" spans="2:26">
      <c r="B2146" s="9"/>
      <c r="C2146" s="3"/>
      <c r="D2146" s="3"/>
      <c r="E2146" s="3"/>
      <c r="F2146" s="3"/>
      <c r="G2146" s="3"/>
      <c r="H2146" s="3"/>
      <c r="I2146" s="3"/>
      <c r="J2146" s="3"/>
      <c r="K2146" s="3"/>
      <c r="L2146" s="3"/>
      <c r="M2146" s="3"/>
      <c r="S2146" s="180"/>
      <c r="T2146" s="185"/>
      <c r="U2146" s="186"/>
      <c r="V2146" s="182"/>
      <c r="W2146" s="183"/>
      <c r="X2146" s="187"/>
      <c r="Y2146" s="188"/>
      <c r="Z2146" s="189"/>
    </row>
    <row r="2147" spans="2:26">
      <c r="B2147" s="9"/>
      <c r="C2147" s="3"/>
      <c r="D2147" s="3"/>
      <c r="E2147" s="3"/>
      <c r="F2147" s="3"/>
      <c r="G2147" s="3"/>
      <c r="H2147" s="3"/>
      <c r="I2147" s="3"/>
      <c r="J2147" s="3"/>
      <c r="K2147" s="3"/>
      <c r="L2147" s="3"/>
      <c r="M2147" s="3"/>
      <c r="S2147" s="180"/>
      <c r="T2147" s="185"/>
      <c r="U2147" s="186"/>
      <c r="V2147" s="182"/>
      <c r="W2147" s="183"/>
      <c r="X2147" s="187"/>
      <c r="Y2147" s="188"/>
      <c r="Z2147" s="189"/>
    </row>
    <row r="2148" spans="2:26">
      <c r="B2148" s="9"/>
      <c r="C2148" s="3"/>
      <c r="D2148" s="3"/>
      <c r="E2148" s="3"/>
      <c r="F2148" s="3"/>
      <c r="G2148" s="3"/>
      <c r="H2148" s="3"/>
      <c r="I2148" s="3"/>
      <c r="J2148" s="3"/>
      <c r="K2148" s="3"/>
      <c r="L2148" s="3"/>
      <c r="M2148" s="3"/>
      <c r="S2148" s="180"/>
      <c r="T2148" s="185"/>
      <c r="U2148" s="186"/>
      <c r="V2148" s="182"/>
      <c r="W2148" s="183"/>
      <c r="X2148" s="187"/>
      <c r="Y2148" s="188"/>
      <c r="Z2148" s="189"/>
    </row>
    <row r="2149" spans="2:26">
      <c r="B2149" s="9"/>
      <c r="C2149" s="3"/>
      <c r="D2149" s="3"/>
      <c r="E2149" s="3"/>
      <c r="F2149" s="3"/>
      <c r="G2149" s="3"/>
      <c r="H2149" s="3"/>
      <c r="I2149" s="3"/>
      <c r="J2149" s="3"/>
      <c r="K2149" s="3"/>
      <c r="L2149" s="3"/>
      <c r="M2149" s="3"/>
      <c r="S2149" s="180"/>
      <c r="T2149" s="185"/>
      <c r="U2149" s="186"/>
      <c r="V2149" s="182"/>
      <c r="W2149" s="183"/>
      <c r="X2149" s="187"/>
      <c r="Y2149" s="188"/>
      <c r="Z2149" s="189"/>
    </row>
    <row r="2150" spans="2:26">
      <c r="B2150" s="9"/>
      <c r="C2150" s="3"/>
      <c r="D2150" s="3"/>
      <c r="E2150" s="3"/>
      <c r="F2150" s="3"/>
      <c r="G2150" s="3"/>
      <c r="H2150" s="3"/>
      <c r="I2150" s="3"/>
      <c r="J2150" s="3"/>
      <c r="K2150" s="3"/>
      <c r="L2150" s="3"/>
      <c r="M2150" s="3"/>
      <c r="S2150" s="180"/>
      <c r="T2150" s="185"/>
      <c r="U2150" s="186"/>
      <c r="V2150" s="182"/>
      <c r="W2150" s="183"/>
      <c r="X2150" s="187"/>
      <c r="Y2150" s="188"/>
      <c r="Z2150" s="189"/>
    </row>
    <row r="2151" spans="2:26">
      <c r="B2151" s="9"/>
      <c r="C2151" s="3"/>
      <c r="D2151" s="3"/>
      <c r="E2151" s="3"/>
      <c r="F2151" s="3"/>
      <c r="G2151" s="3"/>
      <c r="H2151" s="3"/>
      <c r="I2151" s="3"/>
      <c r="J2151" s="3"/>
      <c r="K2151" s="3"/>
      <c r="L2151" s="3"/>
      <c r="M2151" s="3"/>
      <c r="S2151" s="180"/>
      <c r="T2151" s="185"/>
      <c r="U2151" s="186"/>
      <c r="V2151" s="182"/>
      <c r="W2151" s="183"/>
      <c r="X2151" s="187"/>
      <c r="Y2151" s="188"/>
      <c r="Z2151" s="189"/>
    </row>
    <row r="2152" spans="2:26">
      <c r="B2152" s="9"/>
      <c r="C2152" s="3"/>
      <c r="D2152" s="3"/>
      <c r="E2152" s="3"/>
      <c r="F2152" s="3"/>
      <c r="G2152" s="3"/>
      <c r="H2152" s="3"/>
      <c r="I2152" s="3"/>
      <c r="J2152" s="3"/>
      <c r="K2152" s="3"/>
      <c r="L2152" s="3"/>
      <c r="M2152" s="3"/>
      <c r="S2152" s="180"/>
      <c r="T2152" s="185"/>
      <c r="U2152" s="186"/>
      <c r="V2152" s="182"/>
      <c r="W2152" s="183"/>
      <c r="X2152" s="187"/>
      <c r="Y2152" s="188"/>
      <c r="Z2152" s="189"/>
    </row>
    <row r="2153" spans="2:26">
      <c r="B2153" s="9"/>
      <c r="C2153" s="3"/>
      <c r="D2153" s="3"/>
      <c r="E2153" s="3"/>
      <c r="F2153" s="3"/>
      <c r="G2153" s="3"/>
      <c r="H2153" s="3"/>
      <c r="I2153" s="3"/>
      <c r="J2153" s="3"/>
      <c r="K2153" s="3"/>
      <c r="L2153" s="3"/>
      <c r="M2153" s="3"/>
      <c r="S2153" s="180"/>
      <c r="T2153" s="185"/>
      <c r="U2153" s="186"/>
      <c r="V2153" s="182"/>
      <c r="W2153" s="183"/>
      <c r="X2153" s="187"/>
      <c r="Y2153" s="188"/>
      <c r="Z2153" s="189"/>
    </row>
    <row r="2154" spans="2:26">
      <c r="B2154" s="9"/>
      <c r="C2154" s="3"/>
      <c r="D2154" s="3"/>
      <c r="E2154" s="3"/>
      <c r="F2154" s="3"/>
      <c r="G2154" s="3"/>
      <c r="H2154" s="3"/>
      <c r="I2154" s="3"/>
      <c r="J2154" s="3"/>
      <c r="K2154" s="3"/>
      <c r="L2154" s="3"/>
      <c r="M2154" s="3"/>
      <c r="S2154" s="180"/>
      <c r="T2154" s="185"/>
      <c r="U2154" s="186"/>
      <c r="V2154" s="182"/>
      <c r="W2154" s="183"/>
      <c r="X2154" s="187"/>
      <c r="Y2154" s="188"/>
      <c r="Z2154" s="189"/>
    </row>
    <row r="2155" spans="2:26">
      <c r="B2155" s="9"/>
      <c r="C2155" s="3"/>
      <c r="D2155" s="3"/>
      <c r="E2155" s="3"/>
      <c r="F2155" s="3"/>
      <c r="G2155" s="3"/>
      <c r="H2155" s="3"/>
      <c r="I2155" s="3"/>
      <c r="J2155" s="3"/>
      <c r="K2155" s="3"/>
      <c r="L2155" s="3"/>
      <c r="M2155" s="3"/>
      <c r="S2155" s="180"/>
      <c r="T2155" s="185"/>
      <c r="U2155" s="186"/>
      <c r="V2155" s="182"/>
      <c r="W2155" s="183"/>
      <c r="X2155" s="187"/>
      <c r="Y2155" s="188"/>
      <c r="Z2155" s="189"/>
    </row>
    <row r="2156" spans="2:26">
      <c r="B2156" s="9"/>
      <c r="C2156" s="3"/>
      <c r="D2156" s="3"/>
      <c r="E2156" s="3"/>
      <c r="F2156" s="3"/>
      <c r="G2156" s="3"/>
      <c r="H2156" s="3"/>
      <c r="I2156" s="3"/>
      <c r="J2156" s="3"/>
      <c r="K2156" s="3"/>
      <c r="L2156" s="3"/>
      <c r="M2156" s="3"/>
      <c r="S2156" s="180"/>
      <c r="T2156" s="185"/>
      <c r="U2156" s="186"/>
      <c r="V2156" s="182"/>
      <c r="W2156" s="183"/>
      <c r="X2156" s="187"/>
      <c r="Y2156" s="188"/>
      <c r="Z2156" s="189"/>
    </row>
    <row r="2157" spans="2:26">
      <c r="B2157" s="9"/>
      <c r="C2157" s="3"/>
      <c r="D2157" s="3"/>
      <c r="E2157" s="3"/>
      <c r="F2157" s="3"/>
      <c r="G2157" s="3"/>
      <c r="H2157" s="3"/>
      <c r="I2157" s="3"/>
      <c r="J2157" s="3"/>
      <c r="K2157" s="3"/>
      <c r="L2157" s="3"/>
      <c r="M2157" s="3"/>
      <c r="S2157" s="180"/>
      <c r="T2157" s="185"/>
      <c r="U2157" s="186"/>
      <c r="V2157" s="182"/>
      <c r="W2157" s="183"/>
      <c r="X2157" s="187"/>
      <c r="Y2157" s="188"/>
      <c r="Z2157" s="189"/>
    </row>
    <row r="2158" spans="2:26">
      <c r="B2158" s="9"/>
      <c r="C2158" s="3"/>
      <c r="D2158" s="3"/>
      <c r="E2158" s="3"/>
      <c r="F2158" s="3"/>
      <c r="G2158" s="3"/>
      <c r="H2158" s="3"/>
      <c r="I2158" s="3"/>
      <c r="J2158" s="3"/>
      <c r="K2158" s="3"/>
      <c r="L2158" s="3"/>
      <c r="M2158" s="3"/>
      <c r="S2158" s="180"/>
      <c r="T2158" s="185"/>
      <c r="U2158" s="186"/>
      <c r="V2158" s="182"/>
      <c r="W2158" s="183"/>
      <c r="X2158" s="187"/>
      <c r="Y2158" s="188"/>
      <c r="Z2158" s="189"/>
    </row>
    <row r="2159" spans="2:26">
      <c r="B2159" s="9"/>
      <c r="C2159" s="3"/>
      <c r="D2159" s="3"/>
      <c r="E2159" s="3"/>
      <c r="F2159" s="3"/>
      <c r="G2159" s="3"/>
      <c r="H2159" s="3"/>
      <c r="I2159" s="3"/>
      <c r="J2159" s="3"/>
      <c r="K2159" s="3"/>
      <c r="L2159" s="3"/>
      <c r="M2159" s="3"/>
      <c r="S2159" s="180"/>
      <c r="T2159" s="185"/>
      <c r="U2159" s="186"/>
      <c r="V2159" s="182"/>
      <c r="W2159" s="183"/>
      <c r="X2159" s="187"/>
      <c r="Y2159" s="188"/>
      <c r="Z2159" s="189"/>
    </row>
    <row r="2160" spans="2:26">
      <c r="B2160" s="9"/>
      <c r="C2160" s="3"/>
      <c r="D2160" s="3"/>
      <c r="E2160" s="3"/>
      <c r="F2160" s="3"/>
      <c r="G2160" s="3"/>
      <c r="H2160" s="3"/>
      <c r="I2160" s="3"/>
      <c r="J2160" s="3"/>
      <c r="K2160" s="3"/>
      <c r="L2160" s="3"/>
      <c r="M2160" s="3"/>
      <c r="S2160" s="180"/>
      <c r="T2160" s="185"/>
      <c r="U2160" s="186"/>
      <c r="V2160" s="182"/>
      <c r="W2160" s="183"/>
      <c r="X2160" s="187"/>
      <c r="Y2160" s="188"/>
      <c r="Z2160" s="189"/>
    </row>
    <row r="2161" spans="2:26">
      <c r="B2161" s="9"/>
      <c r="C2161" s="3"/>
      <c r="D2161" s="3"/>
      <c r="E2161" s="3"/>
      <c r="F2161" s="3"/>
      <c r="G2161" s="3"/>
      <c r="H2161" s="3"/>
      <c r="I2161" s="3"/>
      <c r="J2161" s="3"/>
      <c r="K2161" s="3"/>
      <c r="L2161" s="3"/>
      <c r="M2161" s="3"/>
      <c r="S2161" s="180"/>
      <c r="T2161" s="185"/>
      <c r="U2161" s="186"/>
      <c r="V2161" s="182"/>
      <c r="W2161" s="183"/>
      <c r="X2161" s="187"/>
      <c r="Y2161" s="188"/>
      <c r="Z2161" s="189"/>
    </row>
    <row r="2162" spans="2:26">
      <c r="B2162" s="9"/>
      <c r="C2162" s="3"/>
      <c r="D2162" s="3"/>
      <c r="E2162" s="3"/>
      <c r="F2162" s="3"/>
      <c r="G2162" s="3"/>
      <c r="H2162" s="3"/>
      <c r="I2162" s="3"/>
      <c r="J2162" s="3"/>
      <c r="K2162" s="3"/>
      <c r="L2162" s="3"/>
      <c r="M2162" s="3"/>
      <c r="S2162" s="180"/>
      <c r="T2162" s="185"/>
      <c r="U2162" s="186"/>
      <c r="V2162" s="182"/>
      <c r="W2162" s="183"/>
      <c r="X2162" s="187"/>
      <c r="Y2162" s="188"/>
      <c r="Z2162" s="189"/>
    </row>
    <row r="2163" spans="2:26">
      <c r="B2163" s="9"/>
      <c r="C2163" s="3"/>
      <c r="D2163" s="3"/>
      <c r="E2163" s="3"/>
      <c r="F2163" s="3"/>
      <c r="G2163" s="3"/>
      <c r="H2163" s="3"/>
      <c r="I2163" s="3"/>
      <c r="J2163" s="3"/>
      <c r="K2163" s="3"/>
      <c r="L2163" s="3"/>
      <c r="M2163" s="3"/>
      <c r="S2163" s="180"/>
      <c r="T2163" s="185"/>
      <c r="U2163" s="186"/>
      <c r="V2163" s="182"/>
      <c r="W2163" s="183"/>
      <c r="X2163" s="187"/>
      <c r="Y2163" s="188"/>
      <c r="Z2163" s="189"/>
    </row>
    <row r="2164" spans="2:26">
      <c r="B2164" s="9"/>
      <c r="C2164" s="3"/>
      <c r="D2164" s="3"/>
      <c r="E2164" s="3"/>
      <c r="F2164" s="3"/>
      <c r="G2164" s="3"/>
      <c r="H2164" s="3"/>
      <c r="I2164" s="3"/>
      <c r="J2164" s="3"/>
      <c r="K2164" s="3"/>
      <c r="L2164" s="3"/>
      <c r="M2164" s="3"/>
      <c r="S2164" s="180"/>
      <c r="T2164" s="185"/>
      <c r="U2164" s="186"/>
      <c r="V2164" s="182"/>
      <c r="W2164" s="183"/>
      <c r="X2164" s="187"/>
      <c r="Y2164" s="188"/>
      <c r="Z2164" s="189"/>
    </row>
    <row r="2165" spans="2:26">
      <c r="B2165" s="9"/>
      <c r="C2165" s="3"/>
      <c r="D2165" s="3"/>
      <c r="E2165" s="3"/>
      <c r="F2165" s="3"/>
      <c r="G2165" s="3"/>
      <c r="H2165" s="3"/>
      <c r="I2165" s="3"/>
      <c r="J2165" s="3"/>
      <c r="K2165" s="3"/>
      <c r="L2165" s="3"/>
      <c r="M2165" s="3"/>
      <c r="S2165" s="180"/>
      <c r="T2165" s="185"/>
      <c r="U2165" s="186"/>
      <c r="V2165" s="182"/>
      <c r="W2165" s="183"/>
      <c r="X2165" s="187"/>
      <c r="Y2165" s="188"/>
      <c r="Z2165" s="189"/>
    </row>
    <row r="2166" spans="2:26">
      <c r="B2166" s="9"/>
      <c r="C2166" s="3"/>
      <c r="D2166" s="3"/>
      <c r="E2166" s="3"/>
      <c r="F2166" s="3"/>
      <c r="G2166" s="3"/>
      <c r="H2166" s="3"/>
      <c r="I2166" s="3"/>
      <c r="J2166" s="3"/>
      <c r="K2166" s="3"/>
      <c r="L2166" s="3"/>
      <c r="M2166" s="3"/>
      <c r="S2166" s="180"/>
      <c r="T2166" s="185"/>
      <c r="U2166" s="186"/>
      <c r="V2166" s="182"/>
      <c r="W2166" s="183"/>
      <c r="X2166" s="187"/>
      <c r="Y2166" s="188"/>
      <c r="Z2166" s="189"/>
    </row>
    <row r="2167" spans="2:26">
      <c r="B2167" s="9"/>
      <c r="C2167" s="3"/>
      <c r="D2167" s="3"/>
      <c r="E2167" s="3"/>
      <c r="F2167" s="3"/>
      <c r="G2167" s="3"/>
      <c r="H2167" s="3"/>
      <c r="I2167" s="3"/>
      <c r="J2167" s="3"/>
      <c r="K2167" s="3"/>
      <c r="L2167" s="3"/>
      <c r="M2167" s="3"/>
      <c r="S2167" s="180"/>
      <c r="T2167" s="185"/>
      <c r="U2167" s="186"/>
      <c r="V2167" s="182"/>
      <c r="W2167" s="183"/>
      <c r="X2167" s="187"/>
      <c r="Y2167" s="188"/>
      <c r="Z2167" s="189"/>
    </row>
    <row r="2168" spans="2:26">
      <c r="B2168" s="9"/>
      <c r="C2168" s="3"/>
      <c r="D2168" s="3"/>
      <c r="E2168" s="3"/>
      <c r="F2168" s="3"/>
      <c r="G2168" s="3"/>
      <c r="H2168" s="3"/>
      <c r="I2168" s="3"/>
      <c r="J2168" s="3"/>
      <c r="K2168" s="3"/>
      <c r="L2168" s="3"/>
      <c r="M2168" s="3"/>
      <c r="S2168" s="180"/>
      <c r="T2168" s="185"/>
      <c r="U2168" s="186"/>
      <c r="V2168" s="182"/>
      <c r="W2168" s="183"/>
      <c r="X2168" s="187"/>
      <c r="Y2168" s="188"/>
      <c r="Z2168" s="189"/>
    </row>
    <row r="2169" spans="2:26">
      <c r="B2169" s="9"/>
      <c r="C2169" s="3"/>
      <c r="D2169" s="3"/>
      <c r="E2169" s="3"/>
      <c r="F2169" s="3"/>
      <c r="G2169" s="3"/>
      <c r="H2169" s="3"/>
      <c r="I2169" s="3"/>
      <c r="J2169" s="3"/>
      <c r="K2169" s="3"/>
      <c r="L2169" s="3"/>
      <c r="M2169" s="3"/>
      <c r="S2169" s="180"/>
      <c r="T2169" s="185"/>
      <c r="U2169" s="186"/>
      <c r="V2169" s="182"/>
      <c r="W2169" s="183"/>
      <c r="X2169" s="187"/>
      <c r="Y2169" s="188"/>
      <c r="Z2169" s="189"/>
    </row>
    <row r="2170" spans="2:26">
      <c r="B2170" s="9"/>
      <c r="C2170" s="3"/>
      <c r="D2170" s="3"/>
      <c r="E2170" s="3"/>
      <c r="F2170" s="3"/>
      <c r="G2170" s="3"/>
      <c r="H2170" s="3"/>
      <c r="I2170" s="3"/>
      <c r="J2170" s="3"/>
      <c r="K2170" s="3"/>
      <c r="L2170" s="3"/>
      <c r="M2170" s="3"/>
      <c r="S2170" s="180"/>
      <c r="T2170" s="185"/>
      <c r="U2170" s="186"/>
      <c r="V2170" s="182"/>
      <c r="W2170" s="183"/>
      <c r="X2170" s="187"/>
      <c r="Y2170" s="188"/>
      <c r="Z2170" s="189"/>
    </row>
    <row r="2171" spans="2:26">
      <c r="B2171" s="9"/>
      <c r="C2171" s="3"/>
      <c r="D2171" s="3"/>
      <c r="E2171" s="3"/>
      <c r="F2171" s="3"/>
      <c r="G2171" s="3"/>
      <c r="H2171" s="3"/>
      <c r="I2171" s="3"/>
      <c r="J2171" s="3"/>
      <c r="K2171" s="3"/>
      <c r="L2171" s="3"/>
      <c r="M2171" s="3"/>
      <c r="S2171" s="180"/>
      <c r="T2171" s="185"/>
      <c r="U2171" s="186"/>
      <c r="V2171" s="182"/>
      <c r="W2171" s="183"/>
      <c r="X2171" s="187"/>
      <c r="Y2171" s="188"/>
      <c r="Z2171" s="189"/>
    </row>
    <row r="2172" spans="2:26">
      <c r="B2172" s="9"/>
      <c r="C2172" s="3"/>
      <c r="D2172" s="3"/>
      <c r="E2172" s="3"/>
      <c r="F2172" s="3"/>
      <c r="G2172" s="3"/>
      <c r="H2172" s="3"/>
      <c r="I2172" s="3"/>
      <c r="J2172" s="3"/>
      <c r="K2172" s="3"/>
      <c r="L2172" s="3"/>
      <c r="M2172" s="3"/>
      <c r="S2172" s="180"/>
      <c r="T2172" s="185"/>
      <c r="U2172" s="186"/>
      <c r="V2172" s="182"/>
      <c r="W2172" s="183"/>
      <c r="X2172" s="187"/>
      <c r="Y2172" s="188"/>
      <c r="Z2172" s="189"/>
    </row>
    <row r="2173" spans="2:26">
      <c r="B2173" s="9"/>
      <c r="C2173" s="3"/>
      <c r="D2173" s="3"/>
      <c r="E2173" s="3"/>
      <c r="F2173" s="3"/>
      <c r="G2173" s="3"/>
      <c r="H2173" s="3"/>
      <c r="I2173" s="3"/>
      <c r="J2173" s="3"/>
      <c r="K2173" s="3"/>
      <c r="L2173" s="3"/>
      <c r="M2173" s="3"/>
      <c r="S2173" s="180"/>
      <c r="T2173" s="185"/>
      <c r="U2173" s="186"/>
      <c r="V2173" s="182"/>
      <c r="W2173" s="183"/>
      <c r="X2173" s="187"/>
      <c r="Y2173" s="188"/>
      <c r="Z2173" s="189"/>
    </row>
    <row r="2174" spans="2:26">
      <c r="B2174" s="9"/>
      <c r="C2174" s="3"/>
      <c r="D2174" s="3"/>
      <c r="E2174" s="3"/>
      <c r="F2174" s="3"/>
      <c r="G2174" s="3"/>
      <c r="H2174" s="3"/>
      <c r="I2174" s="3"/>
      <c r="J2174" s="3"/>
      <c r="K2174" s="3"/>
      <c r="L2174" s="3"/>
      <c r="M2174" s="3"/>
      <c r="S2174" s="180"/>
      <c r="T2174" s="185"/>
      <c r="U2174" s="186"/>
      <c r="V2174" s="182"/>
      <c r="W2174" s="183"/>
      <c r="X2174" s="187"/>
      <c r="Y2174" s="188"/>
      <c r="Z2174" s="189"/>
    </row>
    <row r="2175" spans="2:26">
      <c r="B2175" s="9"/>
      <c r="C2175" s="3"/>
      <c r="D2175" s="3"/>
      <c r="E2175" s="3"/>
      <c r="F2175" s="3"/>
      <c r="G2175" s="3"/>
      <c r="H2175" s="3"/>
      <c r="I2175" s="3"/>
      <c r="J2175" s="3"/>
      <c r="K2175" s="3"/>
      <c r="L2175" s="3"/>
      <c r="M2175" s="3"/>
      <c r="S2175" s="180"/>
      <c r="T2175" s="185"/>
      <c r="U2175" s="186"/>
      <c r="V2175" s="182"/>
      <c r="W2175" s="183"/>
      <c r="X2175" s="187"/>
      <c r="Y2175" s="188"/>
      <c r="Z2175" s="189"/>
    </row>
    <row r="2176" spans="2:26">
      <c r="B2176" s="9"/>
      <c r="C2176" s="3"/>
      <c r="D2176" s="3"/>
      <c r="E2176" s="3"/>
      <c r="F2176" s="3"/>
      <c r="G2176" s="3"/>
      <c r="H2176" s="3"/>
      <c r="I2176" s="3"/>
      <c r="J2176" s="3"/>
      <c r="K2176" s="3"/>
      <c r="L2176" s="3"/>
      <c r="M2176" s="3"/>
      <c r="S2176" s="180"/>
      <c r="T2176" s="185"/>
      <c r="U2176" s="186"/>
      <c r="V2176" s="182"/>
      <c r="W2176" s="183"/>
      <c r="X2176" s="187"/>
      <c r="Y2176" s="188"/>
      <c r="Z2176" s="189"/>
    </row>
    <row r="2177" spans="2:26">
      <c r="B2177" s="9"/>
      <c r="C2177" s="3"/>
      <c r="D2177" s="3"/>
      <c r="E2177" s="3"/>
      <c r="F2177" s="3"/>
      <c r="G2177" s="3"/>
      <c r="H2177" s="3"/>
      <c r="I2177" s="3"/>
      <c r="J2177" s="3"/>
      <c r="K2177" s="3"/>
      <c r="L2177" s="3"/>
      <c r="M2177" s="3"/>
      <c r="S2177" s="180"/>
      <c r="T2177" s="185"/>
      <c r="U2177" s="186"/>
      <c r="V2177" s="182"/>
      <c r="W2177" s="183"/>
      <c r="X2177" s="187"/>
      <c r="Y2177" s="188"/>
      <c r="Z2177" s="189"/>
    </row>
    <row r="2178" spans="2:26">
      <c r="B2178" s="9"/>
      <c r="C2178" s="3"/>
      <c r="D2178" s="3"/>
      <c r="E2178" s="3"/>
      <c r="F2178" s="3"/>
      <c r="G2178" s="3"/>
      <c r="H2178" s="3"/>
      <c r="I2178" s="3"/>
      <c r="J2178" s="3"/>
      <c r="K2178" s="3"/>
      <c r="L2178" s="3"/>
      <c r="M2178" s="3"/>
      <c r="S2178" s="180"/>
      <c r="T2178" s="185"/>
      <c r="U2178" s="186"/>
      <c r="V2178" s="182"/>
      <c r="W2178" s="183"/>
      <c r="X2178" s="187"/>
      <c r="Y2178" s="188"/>
      <c r="Z2178" s="189"/>
    </row>
    <row r="2179" spans="2:26">
      <c r="B2179" s="9"/>
      <c r="C2179" s="3"/>
      <c r="D2179" s="3"/>
      <c r="E2179" s="3"/>
      <c r="F2179" s="3"/>
      <c r="G2179" s="3"/>
      <c r="H2179" s="3"/>
      <c r="I2179" s="3"/>
      <c r="J2179" s="3"/>
      <c r="K2179" s="3"/>
      <c r="L2179" s="3"/>
      <c r="M2179" s="3"/>
      <c r="S2179" s="180"/>
      <c r="T2179" s="185"/>
      <c r="U2179" s="186"/>
      <c r="V2179" s="182"/>
      <c r="W2179" s="183"/>
      <c r="X2179" s="187"/>
      <c r="Y2179" s="188"/>
      <c r="Z2179" s="189"/>
    </row>
    <row r="2180" spans="2:26">
      <c r="B2180" s="9"/>
      <c r="C2180" s="3"/>
      <c r="D2180" s="3"/>
      <c r="E2180" s="3"/>
      <c r="F2180" s="3"/>
      <c r="G2180" s="3"/>
      <c r="H2180" s="3"/>
      <c r="I2180" s="3"/>
      <c r="J2180" s="3"/>
      <c r="K2180" s="3"/>
      <c r="L2180" s="3"/>
      <c r="M2180" s="3"/>
      <c r="S2180" s="180"/>
      <c r="T2180" s="185"/>
      <c r="U2180" s="186"/>
      <c r="V2180" s="182"/>
      <c r="W2180" s="183"/>
      <c r="X2180" s="187"/>
      <c r="Y2180" s="188"/>
      <c r="Z2180" s="189"/>
    </row>
    <row r="2181" spans="2:26">
      <c r="B2181" s="9"/>
      <c r="C2181" s="3"/>
      <c r="D2181" s="3"/>
      <c r="E2181" s="3"/>
      <c r="F2181" s="3"/>
      <c r="G2181" s="3"/>
      <c r="H2181" s="3"/>
      <c r="I2181" s="3"/>
      <c r="J2181" s="3"/>
      <c r="K2181" s="3"/>
      <c r="L2181" s="3"/>
      <c r="M2181" s="3"/>
      <c r="S2181" s="180"/>
      <c r="T2181" s="185"/>
      <c r="U2181" s="186"/>
      <c r="V2181" s="182"/>
      <c r="W2181" s="183"/>
      <c r="X2181" s="187"/>
      <c r="Y2181" s="188"/>
      <c r="Z2181" s="189"/>
    </row>
    <row r="2182" spans="2:26">
      <c r="B2182" s="9"/>
      <c r="C2182" s="3"/>
      <c r="D2182" s="3"/>
      <c r="E2182" s="3"/>
      <c r="F2182" s="3"/>
      <c r="G2182" s="3"/>
      <c r="H2182" s="3"/>
      <c r="I2182" s="3"/>
      <c r="J2182" s="3"/>
      <c r="K2182" s="3"/>
      <c r="L2182" s="3"/>
      <c r="M2182" s="3"/>
      <c r="S2182" s="180"/>
      <c r="T2182" s="185"/>
      <c r="U2182" s="186"/>
      <c r="V2182" s="182"/>
      <c r="W2182" s="183"/>
      <c r="X2182" s="187"/>
      <c r="Y2182" s="188"/>
      <c r="Z2182" s="189"/>
    </row>
    <row r="2183" spans="2:26">
      <c r="B2183" s="9"/>
      <c r="C2183" s="3"/>
      <c r="D2183" s="3"/>
      <c r="E2183" s="3"/>
      <c r="F2183" s="3"/>
      <c r="G2183" s="3"/>
      <c r="H2183" s="3"/>
      <c r="I2183" s="3"/>
      <c r="J2183" s="3"/>
      <c r="K2183" s="3"/>
      <c r="L2183" s="3"/>
      <c r="M2183" s="3"/>
      <c r="S2183" s="180"/>
      <c r="T2183" s="185"/>
      <c r="U2183" s="186"/>
      <c r="V2183" s="182"/>
      <c r="W2183" s="183"/>
      <c r="X2183" s="187"/>
      <c r="Y2183" s="188"/>
      <c r="Z2183" s="189"/>
    </row>
    <row r="2184" spans="2:26">
      <c r="B2184" s="9"/>
      <c r="C2184" s="3"/>
      <c r="D2184" s="3"/>
      <c r="E2184" s="3"/>
      <c r="F2184" s="3"/>
      <c r="G2184" s="3"/>
      <c r="H2184" s="3"/>
      <c r="I2184" s="3"/>
      <c r="J2184" s="3"/>
      <c r="K2184" s="3"/>
      <c r="L2184" s="3"/>
      <c r="M2184" s="3"/>
      <c r="S2184" s="180"/>
      <c r="T2184" s="185"/>
      <c r="U2184" s="186"/>
      <c r="V2184" s="182"/>
      <c r="W2184" s="183"/>
      <c r="X2184" s="187"/>
      <c r="Y2184" s="188"/>
      <c r="Z2184" s="189"/>
    </row>
    <row r="2185" spans="2:26">
      <c r="B2185" s="9"/>
      <c r="C2185" s="3"/>
      <c r="D2185" s="3"/>
      <c r="E2185" s="3"/>
      <c r="F2185" s="3"/>
      <c r="G2185" s="3"/>
      <c r="H2185" s="3"/>
      <c r="I2185" s="3"/>
      <c r="J2185" s="3"/>
      <c r="K2185" s="3"/>
      <c r="L2185" s="3"/>
      <c r="M2185" s="3"/>
      <c r="S2185" s="180"/>
      <c r="T2185" s="185"/>
      <c r="U2185" s="186"/>
      <c r="V2185" s="182"/>
      <c r="W2185" s="183"/>
      <c r="X2185" s="187"/>
      <c r="Y2185" s="188"/>
      <c r="Z2185" s="189"/>
    </row>
    <row r="2186" spans="2:26">
      <c r="B2186" s="9"/>
      <c r="C2186" s="3"/>
      <c r="D2186" s="3"/>
      <c r="E2186" s="3"/>
      <c r="F2186" s="3"/>
      <c r="G2186" s="3"/>
      <c r="H2186" s="3"/>
      <c r="I2186" s="3"/>
      <c r="J2186" s="3"/>
      <c r="K2186" s="3"/>
      <c r="L2186" s="3"/>
      <c r="M2186" s="3"/>
      <c r="S2186" s="180"/>
      <c r="T2186" s="185"/>
      <c r="U2186" s="186"/>
      <c r="V2186" s="182"/>
      <c r="W2186" s="183"/>
      <c r="X2186" s="187"/>
      <c r="Y2186" s="188"/>
      <c r="Z2186" s="189"/>
    </row>
    <row r="2187" spans="2:26">
      <c r="B2187" s="9"/>
      <c r="C2187" s="3"/>
      <c r="D2187" s="3"/>
      <c r="E2187" s="3"/>
      <c r="F2187" s="3"/>
      <c r="G2187" s="3"/>
      <c r="H2187" s="3"/>
      <c r="I2187" s="3"/>
      <c r="J2187" s="3"/>
      <c r="K2187" s="3"/>
      <c r="L2187" s="3"/>
      <c r="M2187" s="3"/>
      <c r="S2187" s="180"/>
      <c r="T2187" s="185"/>
      <c r="U2187" s="186"/>
      <c r="V2187" s="182"/>
      <c r="W2187" s="183"/>
      <c r="X2187" s="187"/>
      <c r="Y2187" s="188"/>
      <c r="Z2187" s="189"/>
    </row>
    <row r="2188" spans="2:26">
      <c r="B2188" s="9"/>
      <c r="C2188" s="3"/>
      <c r="D2188" s="3"/>
      <c r="E2188" s="3"/>
      <c r="F2188" s="3"/>
      <c r="G2188" s="3"/>
      <c r="H2188" s="3"/>
      <c r="I2188" s="3"/>
      <c r="J2188" s="3"/>
      <c r="K2188" s="3"/>
      <c r="L2188" s="3"/>
      <c r="M2188" s="3"/>
      <c r="S2188" s="180"/>
      <c r="T2188" s="185"/>
      <c r="U2188" s="186"/>
      <c r="V2188" s="182"/>
      <c r="W2188" s="183"/>
      <c r="X2188" s="187"/>
      <c r="Y2188" s="188"/>
      <c r="Z2188" s="189"/>
    </row>
    <row r="2189" spans="2:26">
      <c r="B2189" s="9"/>
      <c r="C2189" s="3"/>
      <c r="D2189" s="3"/>
      <c r="E2189" s="3"/>
      <c r="F2189" s="3"/>
      <c r="G2189" s="3"/>
      <c r="H2189" s="3"/>
      <c r="I2189" s="3"/>
      <c r="J2189" s="3"/>
      <c r="K2189" s="3"/>
      <c r="L2189" s="3"/>
      <c r="M2189" s="3"/>
      <c r="S2189" s="180"/>
      <c r="T2189" s="185"/>
      <c r="U2189" s="186"/>
      <c r="V2189" s="182"/>
      <c r="W2189" s="183"/>
      <c r="X2189" s="187"/>
      <c r="Y2189" s="188"/>
      <c r="Z2189" s="189"/>
    </row>
    <row r="2190" spans="2:26">
      <c r="B2190" s="9"/>
      <c r="C2190" s="3"/>
      <c r="D2190" s="3"/>
      <c r="E2190" s="3"/>
      <c r="F2190" s="3"/>
      <c r="G2190" s="3"/>
      <c r="H2190" s="3"/>
      <c r="I2190" s="3"/>
      <c r="J2190" s="3"/>
      <c r="K2190" s="3"/>
      <c r="L2190" s="3"/>
      <c r="S2190" s="180"/>
      <c r="T2190" s="185"/>
      <c r="U2190" s="186"/>
      <c r="V2190" s="182"/>
      <c r="W2190" s="183"/>
      <c r="X2190" s="187"/>
      <c r="Y2190" s="188"/>
      <c r="Z2190" s="189"/>
    </row>
    <row r="2191" spans="2:26">
      <c r="B2191" s="9"/>
      <c r="C2191" s="3"/>
      <c r="D2191" s="3"/>
      <c r="E2191" s="3"/>
      <c r="F2191" s="3"/>
      <c r="G2191" s="3"/>
      <c r="H2191" s="3"/>
      <c r="I2191" s="3"/>
      <c r="J2191" s="3"/>
      <c r="K2191" s="3"/>
      <c r="L2191" s="3"/>
      <c r="S2191" s="180"/>
      <c r="T2191" s="185"/>
      <c r="U2191" s="186"/>
      <c r="V2191" s="182"/>
      <c r="W2191" s="183"/>
      <c r="X2191" s="187"/>
      <c r="Y2191" s="188"/>
      <c r="Z2191" s="189"/>
    </row>
    <row r="2192" spans="2:26">
      <c r="B2192" s="9"/>
      <c r="C2192" s="3"/>
      <c r="D2192" s="3"/>
      <c r="E2192" s="3"/>
      <c r="F2192" s="3"/>
      <c r="G2192" s="3"/>
      <c r="H2192" s="3"/>
      <c r="I2192" s="3"/>
      <c r="J2192" s="3"/>
      <c r="K2192" s="3"/>
      <c r="L2192" s="3"/>
      <c r="S2192" s="180"/>
      <c r="T2192" s="185"/>
      <c r="U2192" s="186"/>
      <c r="V2192" s="182"/>
      <c r="W2192" s="183"/>
      <c r="X2192" s="187"/>
      <c r="Y2192" s="188"/>
      <c r="Z2192" s="189"/>
    </row>
    <row r="2193" spans="2:26">
      <c r="B2193" s="9"/>
      <c r="C2193" s="3"/>
      <c r="D2193" s="3"/>
      <c r="E2193" s="3"/>
      <c r="F2193" s="3"/>
      <c r="G2193" s="3"/>
      <c r="H2193" s="3"/>
      <c r="I2193" s="3"/>
      <c r="J2193" s="3"/>
      <c r="K2193" s="3"/>
      <c r="L2193" s="3"/>
      <c r="S2193" s="180"/>
      <c r="T2193" s="185"/>
      <c r="U2193" s="186"/>
      <c r="V2193" s="182"/>
      <c r="W2193" s="183"/>
      <c r="X2193" s="187"/>
      <c r="Y2193" s="188"/>
      <c r="Z2193" s="189"/>
    </row>
    <row r="2194" spans="2:26">
      <c r="B2194" s="9"/>
      <c r="C2194" s="3"/>
      <c r="D2194" s="3"/>
      <c r="E2194" s="3"/>
      <c r="F2194" s="3"/>
      <c r="G2194" s="3"/>
      <c r="H2194" s="3"/>
      <c r="I2194" s="3"/>
      <c r="J2194" s="3"/>
      <c r="K2194" s="3"/>
      <c r="L2194" s="3"/>
      <c r="M2194" s="3"/>
      <c r="N2194" s="3"/>
      <c r="O2194" s="3"/>
      <c r="P2194" s="3"/>
      <c r="Q2194" s="48"/>
      <c r="S2194" s="180"/>
      <c r="T2194" s="185"/>
      <c r="U2194" s="186"/>
      <c r="V2194" s="182"/>
      <c r="W2194" s="183"/>
      <c r="X2194" s="187"/>
      <c r="Y2194" s="188"/>
      <c r="Z2194" s="189"/>
    </row>
    <row r="2195" spans="2:26">
      <c r="B2195" s="9"/>
      <c r="C2195" s="3"/>
      <c r="D2195" s="3"/>
      <c r="E2195" s="3"/>
      <c r="F2195" s="3"/>
      <c r="G2195" s="3"/>
      <c r="H2195" s="3"/>
      <c r="I2195" s="3"/>
      <c r="J2195" s="3"/>
      <c r="K2195" s="3"/>
      <c r="L2195" s="3"/>
      <c r="M2195" s="3"/>
      <c r="N2195" s="3"/>
      <c r="O2195" s="3"/>
      <c r="P2195" s="3"/>
      <c r="Q2195" s="48"/>
      <c r="S2195" s="180"/>
      <c r="T2195" s="185"/>
      <c r="U2195" s="186"/>
      <c r="V2195" s="182"/>
      <c r="W2195" s="183"/>
      <c r="X2195" s="187"/>
      <c r="Y2195" s="188"/>
      <c r="Z2195" s="189"/>
    </row>
    <row r="2196" spans="2:26">
      <c r="B2196" s="9"/>
      <c r="C2196" s="3"/>
      <c r="D2196" s="3"/>
      <c r="E2196" s="3"/>
      <c r="F2196" s="3"/>
      <c r="G2196" s="3"/>
      <c r="H2196" s="3"/>
      <c r="I2196" s="3"/>
      <c r="J2196" s="3"/>
      <c r="K2196" s="3"/>
      <c r="L2196" s="3"/>
      <c r="M2196" s="3"/>
      <c r="N2196" s="3"/>
      <c r="O2196" s="3"/>
      <c r="P2196" s="3"/>
      <c r="Q2196" s="48"/>
      <c r="S2196" s="180"/>
      <c r="T2196" s="185"/>
      <c r="U2196" s="186"/>
      <c r="V2196" s="182"/>
      <c r="W2196" s="183"/>
      <c r="X2196" s="187"/>
      <c r="Y2196" s="188"/>
      <c r="Z2196" s="189"/>
    </row>
    <row r="2197" spans="2:26">
      <c r="B2197" s="9"/>
      <c r="C2197" s="3"/>
      <c r="D2197" s="3"/>
      <c r="E2197" s="3"/>
      <c r="F2197" s="3"/>
      <c r="G2197" s="3"/>
      <c r="H2197" s="3"/>
      <c r="I2197" s="3"/>
      <c r="J2197" s="3"/>
      <c r="K2197" s="3"/>
      <c r="L2197" s="3"/>
      <c r="M2197" s="3"/>
      <c r="N2197" s="3"/>
      <c r="O2197" s="3"/>
      <c r="P2197" s="3"/>
      <c r="Q2197" s="48"/>
      <c r="S2197" s="180"/>
      <c r="T2197" s="185"/>
      <c r="U2197" s="186"/>
      <c r="V2197" s="182"/>
      <c r="W2197" s="183"/>
      <c r="X2197" s="187"/>
      <c r="Y2197" s="188"/>
      <c r="Z2197" s="189"/>
    </row>
    <row r="2198" spans="2:26">
      <c r="B2198" s="9"/>
      <c r="C2198" s="3"/>
      <c r="D2198" s="3"/>
      <c r="E2198" s="3"/>
      <c r="F2198" s="3"/>
      <c r="G2198" s="3"/>
      <c r="H2198" s="3"/>
      <c r="I2198" s="3"/>
      <c r="J2198" s="3"/>
      <c r="K2198" s="3"/>
      <c r="L2198" s="3"/>
      <c r="M2198" s="3"/>
      <c r="N2198" s="3"/>
      <c r="O2198" s="3"/>
      <c r="P2198" s="3"/>
      <c r="Q2198" s="48"/>
      <c r="S2198" s="180"/>
      <c r="T2198" s="185"/>
      <c r="U2198" s="186"/>
      <c r="V2198" s="182"/>
      <c r="W2198" s="183"/>
      <c r="X2198" s="187"/>
      <c r="Y2198" s="188"/>
      <c r="Z2198" s="189"/>
    </row>
    <row r="2199" spans="2:26">
      <c r="B2199" s="9"/>
      <c r="C2199" s="3"/>
      <c r="D2199" s="3"/>
      <c r="E2199" s="3"/>
      <c r="F2199" s="3"/>
      <c r="G2199" s="3"/>
      <c r="H2199" s="3"/>
      <c r="I2199" s="3"/>
      <c r="J2199" s="3"/>
      <c r="K2199" s="3"/>
      <c r="L2199" s="3"/>
      <c r="M2199" s="3"/>
      <c r="N2199" s="3"/>
      <c r="O2199" s="3"/>
      <c r="P2199" s="3"/>
      <c r="Q2199" s="48"/>
      <c r="S2199" s="180"/>
      <c r="T2199" s="185"/>
      <c r="U2199" s="186"/>
      <c r="V2199" s="182"/>
      <c r="W2199" s="183"/>
      <c r="X2199" s="187"/>
      <c r="Y2199" s="188"/>
      <c r="Z2199" s="189"/>
    </row>
    <row r="2200" spans="2:26">
      <c r="B2200" s="9"/>
      <c r="C2200" s="3"/>
      <c r="D2200" s="3"/>
      <c r="E2200" s="3"/>
      <c r="F2200" s="3"/>
      <c r="G2200" s="3"/>
      <c r="H2200" s="3"/>
      <c r="I2200" s="3"/>
      <c r="J2200" s="3"/>
      <c r="K2200" s="3"/>
      <c r="L2200" s="3"/>
      <c r="M2200" s="3"/>
      <c r="N2200" s="3"/>
      <c r="O2200" s="3"/>
      <c r="P2200" s="3"/>
      <c r="Q2200" s="48"/>
      <c r="S2200" s="180"/>
      <c r="T2200" s="185"/>
      <c r="U2200" s="186"/>
      <c r="V2200" s="182"/>
      <c r="W2200" s="183"/>
      <c r="X2200" s="187"/>
      <c r="Y2200" s="188"/>
      <c r="Z2200" s="189"/>
    </row>
    <row r="2201" spans="2:26">
      <c r="B2201" s="9"/>
      <c r="C2201" s="3"/>
      <c r="D2201" s="3"/>
      <c r="E2201" s="3"/>
      <c r="F2201" s="3"/>
      <c r="G2201" s="3"/>
      <c r="H2201" s="3"/>
      <c r="I2201" s="3"/>
      <c r="J2201" s="3"/>
      <c r="K2201" s="3"/>
      <c r="L2201" s="3"/>
      <c r="M2201" s="3"/>
      <c r="N2201" s="3"/>
      <c r="O2201" s="3"/>
      <c r="P2201" s="3"/>
      <c r="Q2201" s="48"/>
      <c r="S2201" s="180"/>
      <c r="T2201" s="185"/>
      <c r="U2201" s="186"/>
      <c r="V2201" s="182"/>
      <c r="W2201" s="183"/>
      <c r="X2201" s="187"/>
      <c r="Y2201" s="188"/>
      <c r="Z2201" s="189"/>
    </row>
    <row r="2202" spans="2:26">
      <c r="B2202" s="9"/>
      <c r="C2202" s="3"/>
      <c r="D2202" s="3"/>
      <c r="E2202" s="3"/>
      <c r="F2202" s="3"/>
      <c r="G2202" s="3"/>
      <c r="H2202" s="3"/>
      <c r="I2202" s="3"/>
      <c r="J2202" s="3"/>
      <c r="K2202" s="3"/>
      <c r="L2202" s="3"/>
      <c r="M2202" s="3"/>
      <c r="N2202" s="3"/>
      <c r="O2202" s="3"/>
      <c r="P2202" s="3"/>
      <c r="Q2202" s="48"/>
      <c r="S2202" s="180"/>
      <c r="T2202" s="185"/>
      <c r="U2202" s="186"/>
      <c r="V2202" s="182"/>
      <c r="W2202" s="183"/>
      <c r="X2202" s="187"/>
      <c r="Y2202" s="188"/>
      <c r="Z2202" s="189"/>
    </row>
    <row r="2203" spans="2:26">
      <c r="B2203" s="9"/>
      <c r="C2203" s="3"/>
      <c r="D2203" s="3"/>
      <c r="E2203" s="3"/>
      <c r="F2203" s="3"/>
      <c r="G2203" s="3"/>
      <c r="H2203" s="3"/>
      <c r="I2203" s="3"/>
      <c r="J2203" s="3"/>
      <c r="K2203" s="3"/>
      <c r="L2203" s="3"/>
      <c r="M2203" s="3"/>
      <c r="N2203" s="3"/>
      <c r="O2203" s="3"/>
      <c r="P2203" s="3"/>
      <c r="Q2203" s="48"/>
      <c r="S2203" s="180"/>
      <c r="T2203" s="185"/>
      <c r="U2203" s="186"/>
      <c r="V2203" s="182"/>
      <c r="W2203" s="183"/>
      <c r="X2203" s="187"/>
      <c r="Y2203" s="188"/>
      <c r="Z2203" s="189"/>
    </row>
    <row r="2204" spans="2:26">
      <c r="B2204" s="9"/>
      <c r="C2204" s="3"/>
      <c r="D2204" s="3"/>
      <c r="E2204" s="3"/>
      <c r="F2204" s="3"/>
      <c r="G2204" s="3"/>
      <c r="H2204" s="3"/>
      <c r="I2204" s="3"/>
      <c r="J2204" s="3"/>
      <c r="K2204" s="3"/>
      <c r="L2204" s="3"/>
      <c r="M2204" s="3"/>
      <c r="N2204" s="3"/>
      <c r="O2204" s="3"/>
      <c r="P2204" s="3"/>
      <c r="Q2204" s="48"/>
      <c r="S2204" s="180"/>
      <c r="T2204" s="185"/>
      <c r="U2204" s="186"/>
      <c r="V2204" s="182"/>
      <c r="W2204" s="183"/>
      <c r="X2204" s="187"/>
      <c r="Y2204" s="188"/>
      <c r="Z2204" s="189"/>
    </row>
    <row r="2205" spans="2:26">
      <c r="B2205" s="9"/>
      <c r="C2205" s="3"/>
      <c r="D2205" s="3"/>
      <c r="E2205" s="3"/>
      <c r="F2205" s="3"/>
      <c r="G2205" s="3"/>
      <c r="H2205" s="3"/>
      <c r="I2205" s="3"/>
      <c r="J2205" s="3"/>
      <c r="K2205" s="3"/>
      <c r="L2205" s="3"/>
      <c r="M2205" s="3"/>
      <c r="N2205" s="3"/>
      <c r="O2205" s="3"/>
      <c r="P2205" s="3"/>
      <c r="Q2205" s="48"/>
      <c r="S2205" s="180"/>
      <c r="T2205" s="185"/>
      <c r="U2205" s="186"/>
      <c r="V2205" s="182"/>
      <c r="W2205" s="183"/>
      <c r="X2205" s="187"/>
      <c r="Y2205" s="188"/>
      <c r="Z2205" s="189"/>
    </row>
    <row r="2206" spans="2:26">
      <c r="B2206" s="9"/>
      <c r="C2206" s="3"/>
      <c r="D2206" s="3"/>
      <c r="E2206" s="3"/>
      <c r="F2206" s="3"/>
      <c r="G2206" s="3"/>
      <c r="H2206" s="3"/>
      <c r="I2206" s="3"/>
      <c r="J2206" s="3"/>
      <c r="K2206" s="3"/>
      <c r="L2206" s="3"/>
      <c r="M2206" s="3"/>
      <c r="N2206" s="3"/>
      <c r="O2206" s="3"/>
      <c r="P2206" s="3"/>
      <c r="Q2206" s="48"/>
      <c r="S2206" s="180"/>
      <c r="T2206" s="185"/>
      <c r="U2206" s="186"/>
      <c r="V2206" s="182"/>
      <c r="W2206" s="183"/>
      <c r="X2206" s="187"/>
      <c r="Y2206" s="188"/>
      <c r="Z2206" s="189"/>
    </row>
    <row r="2207" spans="2:26">
      <c r="B2207" s="9"/>
      <c r="C2207" s="3"/>
      <c r="D2207" s="3"/>
      <c r="E2207" s="3"/>
      <c r="F2207" s="3"/>
      <c r="G2207" s="3"/>
      <c r="H2207" s="3"/>
      <c r="I2207" s="3"/>
      <c r="J2207" s="3"/>
      <c r="K2207" s="3"/>
      <c r="L2207" s="3"/>
      <c r="M2207" s="3"/>
      <c r="N2207" s="3"/>
      <c r="O2207" s="3"/>
      <c r="P2207" s="3"/>
      <c r="Q2207" s="48"/>
      <c r="S2207" s="180"/>
      <c r="T2207" s="185"/>
      <c r="U2207" s="186"/>
      <c r="V2207" s="182"/>
      <c r="W2207" s="183"/>
      <c r="X2207" s="187"/>
      <c r="Y2207" s="188"/>
      <c r="Z2207" s="189"/>
    </row>
    <row r="2208" spans="2:26">
      <c r="B2208" s="9"/>
      <c r="C2208" s="3"/>
      <c r="D2208" s="3"/>
      <c r="E2208" s="3"/>
      <c r="F2208" s="3"/>
      <c r="G2208" s="3"/>
      <c r="H2208" s="3"/>
      <c r="I2208" s="3"/>
      <c r="J2208" s="3"/>
      <c r="K2208" s="3"/>
      <c r="L2208" s="3"/>
      <c r="M2208" s="3"/>
      <c r="N2208" s="3"/>
      <c r="O2208" s="3"/>
      <c r="P2208" s="3"/>
      <c r="Q2208" s="48"/>
      <c r="S2208" s="180"/>
      <c r="T2208" s="185"/>
      <c r="U2208" s="186"/>
      <c r="V2208" s="182"/>
      <c r="W2208" s="183"/>
      <c r="X2208" s="187"/>
      <c r="Y2208" s="188"/>
      <c r="Z2208" s="189"/>
    </row>
    <row r="2209" spans="2:26">
      <c r="B2209" s="9"/>
      <c r="C2209" s="3"/>
      <c r="D2209" s="3"/>
      <c r="E2209" s="3"/>
      <c r="F2209" s="3"/>
      <c r="G2209" s="3"/>
      <c r="H2209" s="3"/>
      <c r="I2209" s="3"/>
      <c r="J2209" s="3"/>
      <c r="K2209" s="3"/>
      <c r="L2209" s="3"/>
      <c r="M2209" s="3"/>
      <c r="N2209" s="3"/>
      <c r="O2209" s="3"/>
      <c r="P2209" s="3"/>
      <c r="Q2209" s="48"/>
      <c r="S2209" s="180"/>
      <c r="T2209" s="185"/>
      <c r="U2209" s="186"/>
      <c r="V2209" s="182"/>
      <c r="W2209" s="183"/>
      <c r="X2209" s="187"/>
      <c r="Y2209" s="188"/>
      <c r="Z2209" s="189"/>
    </row>
    <row r="2210" spans="2:26">
      <c r="B2210" s="9"/>
      <c r="C2210" s="3"/>
      <c r="D2210" s="3"/>
      <c r="E2210" s="3"/>
      <c r="F2210" s="3"/>
      <c r="G2210" s="3"/>
      <c r="H2210" s="3"/>
      <c r="I2210" s="3"/>
      <c r="J2210" s="3"/>
      <c r="K2210" s="3"/>
      <c r="L2210" s="3"/>
      <c r="M2210" s="3"/>
      <c r="N2210" s="3"/>
      <c r="O2210" s="3"/>
      <c r="P2210" s="3"/>
      <c r="Q2210" s="48"/>
      <c r="S2210" s="180"/>
      <c r="T2210" s="185"/>
      <c r="U2210" s="186"/>
      <c r="V2210" s="182"/>
      <c r="W2210" s="183"/>
      <c r="X2210" s="187"/>
      <c r="Y2210" s="188"/>
      <c r="Z2210" s="189"/>
    </row>
    <row r="2211" spans="2:26">
      <c r="B2211" s="9"/>
      <c r="C2211" s="3"/>
      <c r="D2211" s="3"/>
      <c r="E2211" s="3"/>
      <c r="F2211" s="3"/>
      <c r="G2211" s="3"/>
      <c r="H2211" s="3"/>
      <c r="I2211" s="3"/>
      <c r="J2211" s="3"/>
      <c r="K2211" s="3"/>
      <c r="L2211" s="3"/>
      <c r="M2211" s="3"/>
      <c r="N2211" s="3"/>
      <c r="O2211" s="3"/>
      <c r="P2211" s="3"/>
      <c r="Q2211" s="48"/>
      <c r="S2211" s="180"/>
      <c r="T2211" s="185"/>
      <c r="U2211" s="186"/>
      <c r="V2211" s="182"/>
      <c r="W2211" s="183"/>
      <c r="X2211" s="187"/>
      <c r="Y2211" s="188"/>
      <c r="Z2211" s="189"/>
    </row>
    <row r="2212" spans="2:26">
      <c r="B2212" s="9"/>
      <c r="C2212" s="3"/>
      <c r="D2212" s="3"/>
      <c r="E2212" s="3"/>
      <c r="F2212" s="3"/>
      <c r="G2212" s="3"/>
      <c r="H2212" s="3"/>
      <c r="I2212" s="3"/>
      <c r="J2212" s="3"/>
      <c r="K2212" s="3"/>
      <c r="L2212" s="3"/>
      <c r="M2212" s="3"/>
      <c r="N2212" s="3"/>
      <c r="O2212" s="3"/>
      <c r="P2212" s="3"/>
      <c r="Q2212" s="48"/>
      <c r="S2212" s="180"/>
      <c r="T2212" s="185"/>
      <c r="U2212" s="186"/>
      <c r="V2212" s="182"/>
      <c r="W2212" s="183"/>
      <c r="X2212" s="187"/>
      <c r="Y2212" s="188"/>
      <c r="Z2212" s="189"/>
    </row>
    <row r="2213" spans="2:26">
      <c r="B2213" s="9"/>
      <c r="C2213" s="3"/>
      <c r="D2213" s="3"/>
      <c r="E2213" s="3"/>
      <c r="F2213" s="3"/>
      <c r="G2213" s="3"/>
      <c r="H2213" s="3"/>
      <c r="I2213" s="3"/>
      <c r="J2213" s="3"/>
      <c r="K2213" s="3"/>
      <c r="L2213" s="3"/>
      <c r="M2213" s="3"/>
      <c r="N2213" s="3"/>
      <c r="O2213" s="3"/>
      <c r="P2213" s="3"/>
      <c r="Q2213" s="48"/>
      <c r="S2213" s="180"/>
      <c r="T2213" s="185"/>
      <c r="U2213" s="186"/>
      <c r="V2213" s="182"/>
      <c r="W2213" s="183"/>
      <c r="X2213" s="187"/>
      <c r="Y2213" s="188"/>
      <c r="Z2213" s="189"/>
    </row>
    <row r="2214" spans="2:26">
      <c r="B2214" s="9"/>
      <c r="C2214" s="3"/>
      <c r="D2214" s="3"/>
      <c r="E2214" s="3"/>
      <c r="F2214" s="3"/>
      <c r="G2214" s="3"/>
      <c r="H2214" s="3"/>
      <c r="I2214" s="3"/>
      <c r="J2214" s="3"/>
      <c r="K2214" s="3"/>
      <c r="L2214" s="3"/>
      <c r="M2214" s="3"/>
      <c r="N2214" s="3"/>
      <c r="O2214" s="3"/>
      <c r="P2214" s="3"/>
      <c r="Q2214" s="48"/>
      <c r="S2214" s="180"/>
      <c r="T2214" s="185"/>
      <c r="U2214" s="186"/>
      <c r="V2214" s="182"/>
      <c r="W2214" s="183"/>
      <c r="X2214" s="187"/>
      <c r="Y2214" s="188"/>
      <c r="Z2214" s="189"/>
    </row>
    <row r="2215" spans="2:26">
      <c r="B2215" s="9"/>
      <c r="C2215" s="3"/>
      <c r="D2215" s="3"/>
      <c r="E2215" s="3"/>
      <c r="F2215" s="3"/>
      <c r="G2215" s="3"/>
      <c r="H2215" s="3"/>
      <c r="I2215" s="3"/>
      <c r="J2215" s="3"/>
      <c r="K2215" s="3"/>
      <c r="L2215" s="3"/>
      <c r="M2215" s="3"/>
      <c r="N2215" s="3"/>
      <c r="O2215" s="3"/>
      <c r="P2215" s="3"/>
      <c r="Q2215" s="48"/>
      <c r="S2215" s="180"/>
      <c r="T2215" s="185"/>
      <c r="U2215" s="186"/>
      <c r="V2215" s="182"/>
      <c r="W2215" s="183"/>
      <c r="X2215" s="187"/>
      <c r="Y2215" s="188"/>
      <c r="Z2215" s="189"/>
    </row>
    <row r="2216" spans="2:26">
      <c r="B2216" s="9"/>
      <c r="C2216" s="3"/>
      <c r="D2216" s="3"/>
      <c r="E2216" s="3"/>
      <c r="F2216" s="3"/>
      <c r="G2216" s="3"/>
      <c r="H2216" s="3"/>
      <c r="I2216" s="3"/>
      <c r="J2216" s="3"/>
      <c r="K2216" s="3"/>
      <c r="L2216" s="3"/>
      <c r="M2216" s="3"/>
      <c r="N2216" s="3"/>
      <c r="O2216" s="3"/>
      <c r="P2216" s="3"/>
      <c r="Q2216" s="48"/>
      <c r="S2216" s="180"/>
      <c r="T2216" s="185"/>
      <c r="U2216" s="186"/>
      <c r="V2216" s="182"/>
      <c r="W2216" s="183"/>
      <c r="X2216" s="187"/>
      <c r="Y2216" s="188"/>
      <c r="Z2216" s="189"/>
    </row>
    <row r="2217" spans="2:26">
      <c r="B2217" s="9"/>
      <c r="C2217" s="3"/>
      <c r="D2217" s="3"/>
      <c r="E2217" s="3"/>
      <c r="F2217" s="3"/>
      <c r="G2217" s="3"/>
      <c r="H2217" s="3"/>
      <c r="I2217" s="3"/>
      <c r="J2217" s="3"/>
      <c r="K2217" s="3"/>
      <c r="L2217" s="3"/>
      <c r="M2217" s="3"/>
      <c r="N2217" s="3"/>
      <c r="O2217" s="3"/>
      <c r="P2217" s="3"/>
      <c r="Q2217" s="48"/>
      <c r="S2217" s="180"/>
      <c r="T2217" s="185"/>
      <c r="U2217" s="186"/>
      <c r="V2217" s="182"/>
      <c r="W2217" s="183"/>
      <c r="X2217" s="187"/>
      <c r="Y2217" s="188"/>
      <c r="Z2217" s="189"/>
    </row>
    <row r="2218" spans="2:26">
      <c r="B2218" s="9"/>
      <c r="C2218" s="3"/>
      <c r="D2218" s="3"/>
      <c r="E2218" s="3"/>
      <c r="F2218" s="3"/>
      <c r="G2218" s="3"/>
      <c r="H2218" s="3"/>
      <c r="I2218" s="3"/>
      <c r="J2218" s="3"/>
      <c r="K2218" s="3"/>
      <c r="L2218" s="3"/>
      <c r="M2218" s="3"/>
      <c r="N2218" s="3"/>
      <c r="O2218" s="3"/>
      <c r="P2218" s="3"/>
      <c r="Q2218" s="48"/>
      <c r="S2218" s="180"/>
      <c r="T2218" s="185"/>
      <c r="U2218" s="186"/>
      <c r="V2218" s="182"/>
      <c r="W2218" s="183"/>
      <c r="X2218" s="187"/>
      <c r="Y2218" s="188"/>
      <c r="Z2218" s="189"/>
    </row>
    <row r="2219" spans="2:26">
      <c r="B2219" s="9"/>
      <c r="C2219" s="3"/>
      <c r="D2219" s="3"/>
      <c r="E2219" s="3"/>
      <c r="F2219" s="3"/>
      <c r="G2219" s="3"/>
      <c r="H2219" s="3"/>
      <c r="I2219" s="3"/>
      <c r="J2219" s="3"/>
      <c r="K2219" s="3"/>
      <c r="L2219" s="3"/>
      <c r="M2219" s="3"/>
      <c r="N2219" s="3"/>
      <c r="O2219" s="3"/>
      <c r="P2219" s="3"/>
      <c r="Q2219" s="48"/>
      <c r="S2219" s="180"/>
      <c r="T2219" s="185"/>
      <c r="U2219" s="186"/>
      <c r="V2219" s="182"/>
      <c r="W2219" s="183"/>
      <c r="X2219" s="187"/>
      <c r="Y2219" s="188"/>
      <c r="Z2219" s="189"/>
    </row>
    <row r="2220" spans="2:26">
      <c r="B2220" s="9"/>
      <c r="C2220" s="3"/>
      <c r="D2220" s="3"/>
      <c r="E2220" s="3"/>
      <c r="F2220" s="3"/>
      <c r="G2220" s="3"/>
      <c r="H2220" s="3"/>
      <c r="I2220" s="3"/>
      <c r="J2220" s="3"/>
      <c r="K2220" s="3"/>
      <c r="L2220" s="3"/>
      <c r="M2220" s="3"/>
      <c r="N2220" s="3"/>
      <c r="O2220" s="3"/>
      <c r="P2220" s="3"/>
      <c r="Q2220" s="48"/>
      <c r="S2220" s="180"/>
      <c r="T2220" s="185"/>
      <c r="U2220" s="186"/>
      <c r="V2220" s="182"/>
      <c r="W2220" s="183"/>
      <c r="X2220" s="187"/>
      <c r="Y2220" s="188"/>
      <c r="Z2220" s="189"/>
    </row>
    <row r="2221" spans="2:26">
      <c r="B2221" s="9"/>
      <c r="C2221" s="3"/>
      <c r="D2221" s="3"/>
      <c r="E2221" s="3"/>
      <c r="F2221" s="3"/>
      <c r="G2221" s="3"/>
      <c r="H2221" s="3"/>
      <c r="I2221" s="3"/>
      <c r="J2221" s="3"/>
      <c r="K2221" s="3"/>
      <c r="L2221" s="3"/>
      <c r="M2221" s="3"/>
      <c r="N2221" s="3"/>
      <c r="O2221" s="3"/>
      <c r="P2221" s="3"/>
      <c r="Q2221" s="48"/>
      <c r="S2221" s="180"/>
      <c r="T2221" s="185"/>
      <c r="U2221" s="186"/>
      <c r="V2221" s="182"/>
      <c r="W2221" s="183"/>
      <c r="X2221" s="187"/>
      <c r="Y2221" s="188"/>
      <c r="Z2221" s="189"/>
    </row>
    <row r="2222" spans="2:26">
      <c r="B2222" s="9"/>
      <c r="C2222" s="3"/>
      <c r="D2222" s="3"/>
      <c r="E2222" s="3"/>
      <c r="F2222" s="3"/>
      <c r="G2222" s="3"/>
      <c r="H2222" s="3"/>
      <c r="I2222" s="3"/>
      <c r="J2222" s="3"/>
      <c r="K2222" s="3"/>
      <c r="L2222" s="3"/>
      <c r="M2222" s="3"/>
      <c r="N2222" s="3"/>
      <c r="O2222" s="3"/>
      <c r="P2222" s="3"/>
      <c r="Q2222" s="48"/>
      <c r="S2222" s="180"/>
      <c r="T2222" s="185"/>
      <c r="U2222" s="186"/>
      <c r="V2222" s="182"/>
      <c r="W2222" s="183"/>
      <c r="X2222" s="187"/>
      <c r="Y2222" s="188"/>
      <c r="Z2222" s="189"/>
    </row>
    <row r="2223" spans="2:26">
      <c r="B2223" s="9"/>
      <c r="C2223" s="3"/>
      <c r="D2223" s="3"/>
      <c r="E2223" s="3"/>
      <c r="F2223" s="3"/>
      <c r="G2223" s="3"/>
      <c r="H2223" s="3"/>
      <c r="I2223" s="3"/>
      <c r="J2223" s="3"/>
      <c r="K2223" s="3"/>
      <c r="L2223" s="3"/>
      <c r="M2223" s="3"/>
      <c r="N2223" s="3"/>
      <c r="O2223" s="3"/>
      <c r="P2223" s="3"/>
      <c r="Q2223" s="48"/>
      <c r="S2223" s="180"/>
      <c r="T2223" s="185"/>
      <c r="U2223" s="186"/>
      <c r="V2223" s="182"/>
      <c r="W2223" s="183"/>
      <c r="X2223" s="187"/>
      <c r="Y2223" s="188"/>
      <c r="Z2223" s="189"/>
    </row>
    <row r="2224" spans="2:26" s="104" customFormat="1">
      <c r="B2224" s="10"/>
      <c r="C2224" s="162"/>
      <c r="D2224" s="162"/>
      <c r="E2224" s="162"/>
      <c r="F2224" s="162"/>
      <c r="G2224" s="3"/>
      <c r="H2224" s="3"/>
      <c r="I2224" s="3"/>
      <c r="J2224" s="3"/>
      <c r="K2224" s="3"/>
      <c r="L2224" s="3"/>
      <c r="M2224" s="162"/>
      <c r="N2224" s="162"/>
      <c r="O2224" s="162"/>
      <c r="P2224" s="162"/>
      <c r="Q2224" s="163"/>
      <c r="R2224" s="160"/>
      <c r="S2224" s="180"/>
      <c r="T2224" s="185"/>
      <c r="U2224" s="186"/>
      <c r="V2224" s="182"/>
      <c r="W2224" s="183"/>
      <c r="X2224" s="187"/>
      <c r="Y2224" s="188"/>
      <c r="Z2224" s="189"/>
    </row>
    <row r="2225" spans="2:26" s="104" customFormat="1">
      <c r="B2225" s="10"/>
      <c r="C2225" s="162"/>
      <c r="D2225" s="162"/>
      <c r="E2225" s="162"/>
      <c r="F2225" s="162"/>
      <c r="G2225" s="3"/>
      <c r="H2225" s="3"/>
      <c r="I2225" s="3"/>
      <c r="J2225" s="3"/>
      <c r="K2225" s="3"/>
      <c r="L2225" s="3"/>
      <c r="M2225" s="162"/>
      <c r="N2225" s="162"/>
      <c r="O2225" s="162"/>
      <c r="P2225" s="162"/>
      <c r="Q2225" s="163"/>
      <c r="R2225" s="160"/>
      <c r="S2225" s="180"/>
      <c r="T2225" s="185"/>
      <c r="U2225" s="186"/>
      <c r="V2225" s="182"/>
      <c r="W2225" s="183"/>
      <c r="X2225" s="187"/>
      <c r="Y2225" s="188"/>
      <c r="Z2225" s="189"/>
    </row>
    <row r="2226" spans="2:26" s="104" customFormat="1">
      <c r="B2226" s="10"/>
      <c r="C2226" s="162"/>
      <c r="D2226" s="162"/>
      <c r="E2226" s="162"/>
      <c r="F2226" s="162"/>
      <c r="G2226" s="3"/>
      <c r="H2226" s="3"/>
      <c r="I2226" s="3"/>
      <c r="J2226" s="3"/>
      <c r="K2226" s="3"/>
      <c r="L2226" s="3"/>
      <c r="M2226" s="162"/>
      <c r="N2226" s="162"/>
      <c r="O2226" s="162"/>
      <c r="P2226" s="162"/>
      <c r="Q2226" s="163"/>
      <c r="R2226" s="160"/>
      <c r="S2226" s="180"/>
      <c r="T2226" s="185"/>
      <c r="U2226" s="186"/>
      <c r="V2226" s="182"/>
      <c r="W2226" s="183"/>
      <c r="X2226" s="187"/>
      <c r="Y2226" s="188"/>
      <c r="Z2226" s="189"/>
    </row>
    <row r="2227" spans="2:26" s="104" customFormat="1">
      <c r="B2227" s="10"/>
      <c r="C2227" s="162"/>
      <c r="D2227" s="162"/>
      <c r="E2227" s="162"/>
      <c r="F2227" s="162"/>
      <c r="G2227" s="3"/>
      <c r="H2227" s="3"/>
      <c r="I2227" s="3"/>
      <c r="J2227" s="3"/>
      <c r="K2227" s="3"/>
      <c r="L2227" s="3"/>
      <c r="M2227" s="162"/>
      <c r="N2227" s="162"/>
      <c r="O2227" s="162"/>
      <c r="P2227" s="162"/>
      <c r="Q2227" s="163"/>
      <c r="R2227" s="160"/>
      <c r="S2227" s="180"/>
      <c r="T2227" s="185"/>
      <c r="U2227" s="186"/>
      <c r="V2227" s="182"/>
      <c r="W2227" s="183"/>
      <c r="X2227" s="187"/>
      <c r="Y2227" s="188"/>
      <c r="Z2227" s="189"/>
    </row>
    <row r="2228" spans="2:26">
      <c r="B2228" s="9"/>
      <c r="C2228" s="3"/>
      <c r="D2228" s="3"/>
      <c r="E2228" s="3"/>
      <c r="F2228" s="3"/>
      <c r="G2228" s="3"/>
      <c r="H2228" s="3"/>
      <c r="I2228" s="3"/>
      <c r="J2228" s="3"/>
      <c r="K2228" s="3"/>
      <c r="L2228" s="3"/>
      <c r="M2228" s="3"/>
      <c r="N2228" s="3"/>
      <c r="O2228" s="3"/>
      <c r="P2228" s="3"/>
      <c r="Q2228" s="48"/>
      <c r="S2228" s="180"/>
      <c r="T2228" s="185"/>
      <c r="U2228" s="186"/>
      <c r="V2228" s="182"/>
      <c r="W2228" s="183"/>
      <c r="X2228" s="187"/>
      <c r="Y2228" s="188"/>
      <c r="Z2228" s="189"/>
    </row>
    <row r="2229" spans="2:26">
      <c r="B2229" s="9"/>
      <c r="C2229" s="3"/>
      <c r="D2229" s="3"/>
      <c r="E2229" s="3"/>
      <c r="F2229" s="3"/>
      <c r="G2229" s="3"/>
      <c r="H2229" s="3"/>
      <c r="I2229" s="3"/>
      <c r="J2229" s="3"/>
      <c r="K2229" s="3"/>
      <c r="L2229" s="3"/>
      <c r="M2229" s="3"/>
      <c r="N2229" s="3"/>
      <c r="O2229" s="3"/>
      <c r="P2229" s="3"/>
      <c r="Q2229" s="48"/>
      <c r="S2229" s="180"/>
      <c r="T2229" s="185"/>
      <c r="U2229" s="186"/>
      <c r="V2229" s="182"/>
      <c r="W2229" s="183"/>
      <c r="X2229" s="187"/>
      <c r="Y2229" s="188"/>
      <c r="Z2229" s="189"/>
    </row>
    <row r="2230" spans="2:26">
      <c r="B2230" s="9"/>
      <c r="C2230" s="3"/>
      <c r="D2230" s="3"/>
      <c r="E2230" s="3"/>
      <c r="F2230" s="3"/>
      <c r="G2230" s="3"/>
      <c r="H2230" s="3"/>
      <c r="I2230" s="3"/>
      <c r="J2230" s="3"/>
      <c r="K2230" s="3"/>
      <c r="L2230" s="3"/>
      <c r="M2230" s="3"/>
      <c r="N2230" s="3"/>
      <c r="O2230" s="3"/>
      <c r="P2230" s="3"/>
      <c r="Q2230" s="48"/>
      <c r="S2230" s="180"/>
      <c r="T2230" s="185"/>
      <c r="U2230" s="186"/>
      <c r="V2230" s="182"/>
      <c r="W2230" s="183"/>
      <c r="X2230" s="187"/>
      <c r="Y2230" s="188"/>
      <c r="Z2230" s="189"/>
    </row>
    <row r="2231" spans="2:26">
      <c r="B2231" s="9"/>
      <c r="C2231" s="3"/>
      <c r="D2231" s="3"/>
      <c r="E2231" s="3"/>
      <c r="F2231" s="3"/>
      <c r="G2231" s="3"/>
      <c r="H2231" s="3"/>
      <c r="I2231" s="3"/>
      <c r="J2231" s="3"/>
      <c r="K2231" s="3"/>
      <c r="L2231" s="3"/>
      <c r="M2231" s="3"/>
      <c r="N2231" s="3"/>
      <c r="O2231" s="3"/>
      <c r="P2231" s="3"/>
      <c r="Q2231" s="48"/>
      <c r="S2231" s="180"/>
      <c r="T2231" s="185"/>
      <c r="U2231" s="186"/>
      <c r="V2231" s="182"/>
      <c r="W2231" s="183"/>
      <c r="X2231" s="187"/>
      <c r="Y2231" s="188"/>
      <c r="Z2231" s="189"/>
    </row>
    <row r="2232" spans="2:26">
      <c r="B2232" s="9"/>
      <c r="C2232" s="3"/>
      <c r="D2232" s="3"/>
      <c r="E2232" s="3"/>
      <c r="F2232" s="3"/>
      <c r="G2232" s="3"/>
      <c r="H2232" s="3"/>
      <c r="I2232" s="3"/>
      <c r="J2232" s="3"/>
      <c r="K2232" s="3"/>
      <c r="L2232" s="3"/>
      <c r="M2232" s="3"/>
      <c r="N2232" s="3"/>
      <c r="O2232" s="3"/>
      <c r="P2232" s="3"/>
      <c r="Q2232" s="48"/>
      <c r="S2232" s="180"/>
      <c r="T2232" s="185"/>
      <c r="U2232" s="186"/>
      <c r="V2232" s="182"/>
      <c r="W2232" s="183"/>
      <c r="X2232" s="187"/>
      <c r="Y2232" s="188"/>
      <c r="Z2232" s="189"/>
    </row>
    <row r="2233" spans="2:26">
      <c r="B2233" s="9"/>
      <c r="C2233" s="3"/>
      <c r="D2233" s="3"/>
      <c r="E2233" s="3"/>
      <c r="F2233" s="3"/>
      <c r="G2233" s="3"/>
      <c r="H2233" s="3"/>
      <c r="I2233" s="3"/>
      <c r="J2233" s="3"/>
      <c r="K2233" s="3"/>
      <c r="L2233" s="3"/>
      <c r="M2233" s="3"/>
      <c r="N2233" s="3"/>
      <c r="O2233" s="3"/>
      <c r="P2233" s="3"/>
      <c r="Q2233" s="48"/>
      <c r="S2233" s="180"/>
      <c r="T2233" s="185"/>
      <c r="U2233" s="186"/>
      <c r="V2233" s="182"/>
      <c r="W2233" s="183"/>
      <c r="X2233" s="187"/>
      <c r="Y2233" s="188"/>
      <c r="Z2233" s="189"/>
    </row>
    <row r="2234" spans="2:26">
      <c r="B2234" s="9"/>
      <c r="C2234" s="3"/>
      <c r="D2234" s="3"/>
      <c r="E2234" s="3"/>
      <c r="F2234" s="3"/>
      <c r="G2234" s="3"/>
      <c r="H2234" s="3"/>
      <c r="I2234" s="3"/>
      <c r="J2234" s="3"/>
      <c r="K2234" s="3"/>
      <c r="L2234" s="3"/>
      <c r="M2234" s="3"/>
      <c r="N2234" s="3"/>
      <c r="O2234" s="3"/>
      <c r="P2234" s="3"/>
      <c r="Q2234" s="48"/>
      <c r="S2234" s="180"/>
      <c r="T2234" s="185"/>
      <c r="U2234" s="186"/>
      <c r="V2234" s="182"/>
      <c r="W2234" s="183"/>
      <c r="X2234" s="187"/>
      <c r="Y2234" s="188"/>
      <c r="Z2234" s="189"/>
    </row>
    <row r="2235" spans="2:26">
      <c r="B2235" s="9"/>
      <c r="C2235" s="3"/>
      <c r="D2235" s="3"/>
      <c r="E2235" s="3"/>
      <c r="F2235" s="3"/>
      <c r="G2235" s="3"/>
      <c r="H2235" s="3"/>
      <c r="I2235" s="3"/>
      <c r="J2235" s="3"/>
      <c r="K2235" s="3"/>
      <c r="L2235" s="3"/>
      <c r="M2235" s="3"/>
      <c r="N2235" s="3"/>
      <c r="O2235" s="3"/>
      <c r="P2235" s="3"/>
      <c r="Q2235" s="48"/>
      <c r="S2235" s="180"/>
      <c r="T2235" s="185"/>
      <c r="U2235" s="186"/>
      <c r="V2235" s="182"/>
      <c r="W2235" s="183"/>
      <c r="X2235" s="187"/>
      <c r="Y2235" s="188"/>
      <c r="Z2235" s="189"/>
    </row>
    <row r="2236" spans="2:26">
      <c r="B2236" s="9"/>
      <c r="C2236" s="3"/>
      <c r="D2236" s="3"/>
      <c r="E2236" s="3"/>
      <c r="F2236" s="3"/>
      <c r="G2236" s="3"/>
      <c r="H2236" s="3"/>
      <c r="I2236" s="3"/>
      <c r="J2236" s="3"/>
      <c r="K2236" s="3"/>
      <c r="L2236" s="3"/>
      <c r="M2236" s="3"/>
      <c r="N2236" s="3"/>
      <c r="O2236" s="3"/>
      <c r="P2236" s="3"/>
      <c r="Q2236" s="48"/>
      <c r="S2236" s="180"/>
      <c r="T2236" s="185"/>
      <c r="U2236" s="186"/>
      <c r="V2236" s="182"/>
      <c r="W2236" s="183"/>
      <c r="X2236" s="187"/>
      <c r="Y2236" s="188"/>
      <c r="Z2236" s="189"/>
    </row>
    <row r="2237" spans="2:26">
      <c r="B2237" s="9"/>
      <c r="C2237" s="3"/>
      <c r="D2237" s="3"/>
      <c r="E2237" s="3"/>
      <c r="F2237" s="3"/>
      <c r="G2237" s="3"/>
      <c r="H2237" s="3"/>
      <c r="I2237" s="3"/>
      <c r="J2237" s="3"/>
      <c r="K2237" s="3"/>
      <c r="L2237" s="3"/>
      <c r="M2237" s="3"/>
      <c r="N2237" s="3"/>
      <c r="O2237" s="3"/>
      <c r="P2237" s="3"/>
      <c r="Q2237" s="48"/>
      <c r="S2237" s="180"/>
      <c r="T2237" s="185"/>
      <c r="U2237" s="186"/>
      <c r="V2237" s="182"/>
      <c r="W2237" s="183"/>
      <c r="X2237" s="187"/>
      <c r="Y2237" s="188"/>
      <c r="Z2237" s="189"/>
    </row>
    <row r="2238" spans="2:26">
      <c r="B2238" s="9"/>
      <c r="C2238" s="3"/>
      <c r="D2238" s="3"/>
      <c r="E2238" s="3"/>
      <c r="F2238" s="3"/>
      <c r="G2238" s="3"/>
      <c r="H2238" s="3"/>
      <c r="I2238" s="3"/>
      <c r="J2238" s="3"/>
      <c r="K2238" s="3"/>
      <c r="L2238" s="3"/>
      <c r="M2238" s="3"/>
      <c r="N2238" s="3"/>
      <c r="O2238" s="3"/>
      <c r="P2238" s="3"/>
      <c r="Q2238" s="48"/>
      <c r="S2238" s="180"/>
      <c r="T2238" s="185"/>
      <c r="U2238" s="186"/>
      <c r="V2238" s="182"/>
      <c r="W2238" s="183"/>
      <c r="X2238" s="187"/>
      <c r="Y2238" s="188"/>
      <c r="Z2238" s="189"/>
    </row>
    <row r="2239" spans="2:26">
      <c r="B2239" s="9"/>
      <c r="C2239" s="3"/>
      <c r="D2239" s="3"/>
      <c r="E2239" s="3"/>
      <c r="F2239" s="3"/>
      <c r="G2239" s="3"/>
      <c r="H2239" s="3"/>
      <c r="I2239" s="3"/>
      <c r="J2239" s="3"/>
      <c r="K2239" s="3"/>
      <c r="L2239" s="3"/>
      <c r="M2239" s="3"/>
      <c r="N2239" s="3"/>
      <c r="O2239" s="3"/>
      <c r="P2239" s="3"/>
      <c r="Q2239" s="48"/>
      <c r="S2239" s="180"/>
      <c r="T2239" s="185"/>
      <c r="U2239" s="186"/>
      <c r="V2239" s="182"/>
      <c r="W2239" s="183"/>
      <c r="X2239" s="187"/>
      <c r="Y2239" s="188"/>
      <c r="Z2239" s="189"/>
    </row>
    <row r="2240" spans="2:26">
      <c r="B2240" s="9"/>
      <c r="C2240" s="3"/>
      <c r="D2240" s="3"/>
      <c r="E2240" s="3"/>
      <c r="F2240" s="3"/>
      <c r="G2240" s="3"/>
      <c r="H2240" s="3"/>
      <c r="I2240" s="3"/>
      <c r="J2240" s="3"/>
      <c r="K2240" s="3"/>
      <c r="L2240" s="3"/>
      <c r="M2240" s="3"/>
      <c r="N2240" s="3"/>
      <c r="O2240" s="3"/>
      <c r="P2240" s="3"/>
      <c r="Q2240" s="48"/>
      <c r="S2240" s="180"/>
      <c r="T2240" s="185"/>
      <c r="U2240" s="186"/>
      <c r="V2240" s="182"/>
      <c r="W2240" s="183"/>
      <c r="X2240" s="187"/>
      <c r="Y2240" s="188"/>
      <c r="Z2240" s="189"/>
    </row>
    <row r="2241" spans="2:26">
      <c r="B2241" s="9"/>
      <c r="C2241" s="3"/>
      <c r="D2241" s="3"/>
      <c r="E2241" s="3"/>
      <c r="F2241" s="3"/>
      <c r="G2241" s="3"/>
      <c r="H2241" s="3"/>
      <c r="I2241" s="3"/>
      <c r="J2241" s="3"/>
      <c r="K2241" s="3"/>
      <c r="L2241" s="3"/>
      <c r="M2241" s="3"/>
      <c r="N2241" s="3"/>
      <c r="O2241" s="3"/>
      <c r="P2241" s="3"/>
      <c r="Q2241" s="48"/>
      <c r="S2241" s="180"/>
      <c r="T2241" s="185"/>
      <c r="U2241" s="186"/>
      <c r="V2241" s="182"/>
      <c r="W2241" s="183"/>
      <c r="X2241" s="187"/>
      <c r="Y2241" s="188"/>
      <c r="Z2241" s="189"/>
    </row>
    <row r="2242" spans="2:26">
      <c r="B2242" s="9"/>
      <c r="C2242" s="3"/>
      <c r="D2242" s="3"/>
      <c r="E2242" s="3"/>
      <c r="F2242" s="3"/>
      <c r="G2242" s="3"/>
      <c r="H2242" s="3"/>
      <c r="I2242" s="3"/>
      <c r="J2242" s="3"/>
      <c r="K2242" s="3"/>
      <c r="L2242" s="3"/>
      <c r="M2242" s="3"/>
      <c r="N2242" s="3"/>
      <c r="O2242" s="3"/>
      <c r="P2242" s="3"/>
      <c r="Q2242" s="48"/>
      <c r="S2242" s="180"/>
      <c r="T2242" s="185"/>
      <c r="U2242" s="186"/>
      <c r="V2242" s="182"/>
      <c r="W2242" s="183"/>
      <c r="X2242" s="187"/>
      <c r="Y2242" s="188"/>
      <c r="Z2242" s="189"/>
    </row>
    <row r="2243" spans="2:26">
      <c r="B2243" s="9"/>
      <c r="C2243" s="3"/>
      <c r="D2243" s="3"/>
      <c r="E2243" s="3"/>
      <c r="F2243" s="3"/>
      <c r="G2243" s="3"/>
      <c r="H2243" s="3"/>
      <c r="I2243" s="3"/>
      <c r="J2243" s="3"/>
      <c r="K2243" s="3"/>
      <c r="L2243" s="3"/>
      <c r="M2243" s="3"/>
      <c r="N2243" s="3"/>
      <c r="O2243" s="3"/>
      <c r="P2243" s="3"/>
      <c r="Q2243" s="48"/>
      <c r="S2243" s="180"/>
      <c r="T2243" s="185"/>
      <c r="U2243" s="186"/>
      <c r="V2243" s="182"/>
      <c r="W2243" s="183"/>
      <c r="X2243" s="187"/>
      <c r="Y2243" s="188"/>
      <c r="Z2243" s="189"/>
    </row>
    <row r="2244" spans="2:26">
      <c r="B2244" s="9"/>
      <c r="C2244" s="3"/>
      <c r="D2244" s="3"/>
      <c r="E2244" s="3"/>
      <c r="F2244" s="3"/>
      <c r="G2244" s="3"/>
      <c r="H2244" s="3"/>
      <c r="I2244" s="3"/>
      <c r="J2244" s="3"/>
      <c r="K2244" s="3"/>
      <c r="L2244" s="3"/>
      <c r="M2244" s="3"/>
      <c r="N2244" s="3"/>
      <c r="O2244" s="3"/>
      <c r="P2244" s="3"/>
      <c r="Q2244" s="48"/>
      <c r="S2244" s="180"/>
      <c r="T2244" s="185"/>
      <c r="U2244" s="186"/>
      <c r="V2244" s="182"/>
      <c r="W2244" s="183"/>
      <c r="X2244" s="187"/>
      <c r="Y2244" s="188"/>
      <c r="Z2244" s="189"/>
    </row>
    <row r="2245" spans="2:26">
      <c r="B2245" s="9"/>
      <c r="C2245" s="3"/>
      <c r="D2245" s="3"/>
      <c r="E2245" s="3"/>
      <c r="F2245" s="3"/>
      <c r="G2245" s="3"/>
      <c r="H2245" s="3"/>
      <c r="I2245" s="3"/>
      <c r="J2245" s="3"/>
      <c r="K2245" s="3"/>
      <c r="L2245" s="3"/>
      <c r="M2245" s="3"/>
      <c r="N2245" s="3"/>
      <c r="O2245" s="3"/>
      <c r="P2245" s="3"/>
      <c r="Q2245" s="48"/>
      <c r="S2245" s="180"/>
      <c r="T2245" s="185"/>
      <c r="U2245" s="186"/>
      <c r="V2245" s="182"/>
      <c r="W2245" s="183"/>
      <c r="X2245" s="187"/>
      <c r="Y2245" s="188"/>
      <c r="Z2245" s="189"/>
    </row>
    <row r="2246" spans="2:26">
      <c r="B2246" s="9"/>
      <c r="C2246" s="3"/>
      <c r="D2246" s="3"/>
      <c r="E2246" s="3"/>
      <c r="F2246" s="3"/>
      <c r="G2246" s="3"/>
      <c r="H2246" s="3"/>
      <c r="I2246" s="3"/>
      <c r="J2246" s="3"/>
      <c r="K2246" s="3"/>
      <c r="L2246" s="3"/>
      <c r="M2246" s="3"/>
      <c r="N2246" s="3"/>
      <c r="O2246" s="3"/>
      <c r="P2246" s="3"/>
      <c r="Q2246" s="48"/>
      <c r="S2246" s="180"/>
      <c r="T2246" s="185"/>
      <c r="U2246" s="186"/>
      <c r="V2246" s="182"/>
      <c r="W2246" s="183"/>
      <c r="X2246" s="187"/>
      <c r="Y2246" s="188"/>
      <c r="Z2246" s="189"/>
    </row>
    <row r="2247" spans="2:26">
      <c r="B2247" s="9"/>
      <c r="C2247" s="3"/>
      <c r="D2247" s="3"/>
      <c r="E2247" s="3"/>
      <c r="F2247" s="3"/>
      <c r="G2247" s="3"/>
      <c r="H2247" s="3"/>
      <c r="I2247" s="3"/>
      <c r="J2247" s="3"/>
      <c r="K2247" s="3"/>
      <c r="L2247" s="3"/>
      <c r="M2247" s="3"/>
      <c r="N2247" s="3"/>
      <c r="O2247" s="3"/>
      <c r="P2247" s="3"/>
      <c r="Q2247" s="48"/>
      <c r="S2247" s="180"/>
      <c r="T2247" s="185"/>
      <c r="U2247" s="186"/>
      <c r="V2247" s="182"/>
      <c r="W2247" s="183"/>
      <c r="X2247" s="187"/>
      <c r="Y2247" s="188"/>
      <c r="Z2247" s="189"/>
    </row>
    <row r="2248" spans="2:26">
      <c r="B2248" s="9"/>
      <c r="C2248" s="3"/>
      <c r="D2248" s="3"/>
      <c r="E2248" s="3"/>
      <c r="F2248" s="3"/>
      <c r="G2248" s="3"/>
      <c r="H2248" s="3"/>
      <c r="I2248" s="3"/>
      <c r="J2248" s="3"/>
      <c r="K2248" s="3"/>
      <c r="L2248" s="3"/>
      <c r="M2248" s="3"/>
      <c r="N2248" s="3"/>
      <c r="O2248" s="3"/>
      <c r="P2248" s="3"/>
      <c r="Q2248" s="48"/>
      <c r="S2248" s="180"/>
      <c r="T2248" s="185"/>
      <c r="U2248" s="186"/>
      <c r="V2248" s="182"/>
      <c r="W2248" s="183"/>
      <c r="X2248" s="187"/>
      <c r="Y2248" s="188"/>
      <c r="Z2248" s="189"/>
    </row>
    <row r="2249" spans="2:26">
      <c r="B2249" s="9"/>
      <c r="C2249" s="3"/>
      <c r="D2249" s="3"/>
      <c r="E2249" s="3"/>
      <c r="F2249" s="3"/>
      <c r="G2249" s="3"/>
      <c r="H2249" s="3"/>
      <c r="I2249" s="3"/>
      <c r="J2249" s="3"/>
      <c r="K2249" s="3"/>
      <c r="L2249" s="3"/>
      <c r="M2249" s="3"/>
      <c r="N2249" s="3"/>
      <c r="O2249" s="3"/>
      <c r="P2249" s="3"/>
      <c r="Q2249" s="48"/>
      <c r="S2249" s="180"/>
      <c r="T2249" s="185"/>
      <c r="U2249" s="186"/>
      <c r="V2249" s="182"/>
      <c r="W2249" s="183"/>
      <c r="X2249" s="187"/>
      <c r="Y2249" s="188"/>
      <c r="Z2249" s="189"/>
    </row>
    <row r="2250" spans="2:26">
      <c r="B2250" s="9"/>
      <c r="C2250" s="3"/>
      <c r="D2250" s="3"/>
      <c r="E2250" s="3"/>
      <c r="F2250" s="3"/>
      <c r="G2250" s="3"/>
      <c r="H2250" s="3"/>
      <c r="I2250" s="3"/>
      <c r="J2250" s="3"/>
      <c r="K2250" s="3"/>
      <c r="L2250" s="3"/>
      <c r="M2250" s="3"/>
      <c r="N2250" s="3"/>
      <c r="O2250" s="3"/>
      <c r="P2250" s="3"/>
      <c r="Q2250" s="48"/>
      <c r="S2250" s="180"/>
      <c r="T2250" s="185"/>
      <c r="U2250" s="186"/>
      <c r="V2250" s="182"/>
      <c r="W2250" s="183"/>
      <c r="X2250" s="187"/>
      <c r="Y2250" s="188"/>
      <c r="Z2250" s="189"/>
    </row>
    <row r="2251" spans="2:26">
      <c r="B2251" s="9"/>
      <c r="C2251" s="3"/>
      <c r="D2251" s="3"/>
      <c r="E2251" s="3"/>
      <c r="F2251" s="3"/>
      <c r="G2251" s="3"/>
      <c r="H2251" s="3"/>
      <c r="I2251" s="3"/>
      <c r="J2251" s="3"/>
      <c r="K2251" s="3"/>
      <c r="L2251" s="3"/>
      <c r="M2251" s="3"/>
      <c r="N2251" s="3"/>
      <c r="O2251" s="3"/>
      <c r="P2251" s="3"/>
      <c r="Q2251" s="48"/>
      <c r="S2251" s="180"/>
      <c r="T2251" s="185"/>
      <c r="U2251" s="186"/>
      <c r="V2251" s="182"/>
      <c r="W2251" s="183"/>
      <c r="X2251" s="187"/>
      <c r="Y2251" s="188"/>
      <c r="Z2251" s="189"/>
    </row>
    <row r="2252" spans="2:26">
      <c r="B2252" s="9"/>
      <c r="C2252" s="3"/>
      <c r="D2252" s="3"/>
      <c r="E2252" s="3"/>
      <c r="F2252" s="3"/>
      <c r="G2252" s="3"/>
      <c r="H2252" s="3"/>
      <c r="I2252" s="3"/>
      <c r="J2252" s="3"/>
      <c r="K2252" s="3"/>
      <c r="L2252" s="3"/>
      <c r="M2252" s="3"/>
      <c r="N2252" s="3"/>
      <c r="O2252" s="3"/>
      <c r="P2252" s="3"/>
      <c r="Q2252" s="48"/>
      <c r="S2252" s="180"/>
      <c r="T2252" s="185"/>
      <c r="U2252" s="186"/>
      <c r="V2252" s="182"/>
      <c r="W2252" s="183"/>
      <c r="X2252" s="187"/>
      <c r="Y2252" s="188"/>
      <c r="Z2252" s="189"/>
    </row>
    <row r="2253" spans="2:26">
      <c r="B2253" s="9"/>
      <c r="C2253" s="3"/>
      <c r="D2253" s="3"/>
      <c r="E2253" s="3"/>
      <c r="F2253" s="3"/>
      <c r="G2253" s="3"/>
      <c r="H2253" s="3"/>
      <c r="I2253" s="3"/>
      <c r="J2253" s="3"/>
      <c r="K2253" s="3"/>
      <c r="L2253" s="3"/>
      <c r="M2253" s="3"/>
      <c r="N2253" s="3"/>
      <c r="O2253" s="3"/>
      <c r="P2253" s="3"/>
      <c r="Q2253" s="48"/>
      <c r="S2253" s="180"/>
      <c r="T2253" s="185"/>
      <c r="U2253" s="186"/>
      <c r="V2253" s="182"/>
      <c r="W2253" s="183"/>
      <c r="X2253" s="187"/>
      <c r="Y2253" s="188"/>
      <c r="Z2253" s="189"/>
    </row>
    <row r="2254" spans="2:26">
      <c r="B2254" s="9"/>
      <c r="C2254" s="3"/>
      <c r="D2254" s="3"/>
      <c r="E2254" s="3"/>
      <c r="F2254" s="3"/>
      <c r="G2254" s="3"/>
      <c r="H2254" s="3"/>
      <c r="I2254" s="3"/>
      <c r="J2254" s="3"/>
      <c r="K2254" s="3"/>
      <c r="L2254" s="3"/>
      <c r="M2254" s="3"/>
      <c r="N2254" s="3"/>
      <c r="O2254" s="3"/>
      <c r="P2254" s="3"/>
      <c r="Q2254" s="48"/>
      <c r="S2254" s="180"/>
      <c r="T2254" s="185"/>
      <c r="U2254" s="186"/>
      <c r="V2254" s="182"/>
      <c r="W2254" s="183"/>
      <c r="X2254" s="187"/>
      <c r="Y2254" s="188"/>
      <c r="Z2254" s="189"/>
    </row>
    <row r="2255" spans="2:26">
      <c r="B2255" s="9"/>
      <c r="C2255" s="3"/>
      <c r="D2255" s="3"/>
      <c r="E2255" s="3"/>
      <c r="F2255" s="3"/>
      <c r="G2255" s="3"/>
      <c r="H2255" s="3"/>
      <c r="I2255" s="3"/>
      <c r="J2255" s="3"/>
      <c r="K2255" s="3"/>
      <c r="L2255" s="3"/>
      <c r="M2255" s="3"/>
      <c r="N2255" s="3"/>
      <c r="O2255" s="3"/>
      <c r="P2255" s="3"/>
      <c r="Q2255" s="48"/>
      <c r="S2255" s="180"/>
      <c r="T2255" s="185"/>
      <c r="U2255" s="186"/>
      <c r="V2255" s="182"/>
      <c r="W2255" s="183"/>
      <c r="X2255" s="187"/>
      <c r="Y2255" s="188"/>
      <c r="Z2255" s="189"/>
    </row>
    <row r="2256" spans="2:26">
      <c r="B2256" s="9"/>
      <c r="C2256" s="3"/>
      <c r="D2256" s="3"/>
      <c r="E2256" s="3"/>
      <c r="F2256" s="3"/>
      <c r="G2256" s="3"/>
      <c r="H2256" s="3"/>
      <c r="I2256" s="3"/>
      <c r="J2256" s="3"/>
      <c r="K2256" s="3"/>
      <c r="L2256" s="3"/>
      <c r="M2256" s="3"/>
      <c r="N2256" s="3"/>
      <c r="O2256" s="3"/>
      <c r="P2256" s="3"/>
      <c r="Q2256" s="48"/>
      <c r="S2256" s="180"/>
      <c r="T2256" s="185"/>
      <c r="U2256" s="186"/>
      <c r="V2256" s="182"/>
      <c r="W2256" s="183"/>
      <c r="X2256" s="187"/>
      <c r="Y2256" s="188"/>
      <c r="Z2256" s="189"/>
    </row>
    <row r="2257" spans="2:26">
      <c r="B2257" s="9"/>
      <c r="C2257" s="3"/>
      <c r="D2257" s="3"/>
      <c r="E2257" s="3"/>
      <c r="F2257" s="3"/>
      <c r="G2257" s="3"/>
      <c r="H2257" s="3"/>
      <c r="I2257" s="3"/>
      <c r="J2257" s="3"/>
      <c r="K2257" s="3"/>
      <c r="L2257" s="3"/>
      <c r="M2257" s="3"/>
      <c r="N2257" s="3"/>
      <c r="O2257" s="3"/>
      <c r="P2257" s="3"/>
      <c r="Q2257" s="48"/>
      <c r="S2257" s="180"/>
      <c r="T2257" s="185"/>
      <c r="U2257" s="186"/>
      <c r="V2257" s="182"/>
      <c r="W2257" s="183"/>
      <c r="X2257" s="187"/>
      <c r="Y2257" s="188"/>
      <c r="Z2257" s="189"/>
    </row>
    <row r="2258" spans="2:26">
      <c r="B2258" s="9"/>
      <c r="C2258" s="3"/>
      <c r="D2258" s="3"/>
      <c r="E2258" s="3"/>
      <c r="F2258" s="3"/>
      <c r="G2258" s="3"/>
      <c r="H2258" s="3"/>
      <c r="I2258" s="3"/>
      <c r="J2258" s="3"/>
      <c r="K2258" s="3"/>
      <c r="L2258" s="3"/>
      <c r="M2258" s="3"/>
      <c r="N2258" s="3"/>
      <c r="O2258" s="3"/>
      <c r="P2258" s="3"/>
      <c r="Q2258" s="48"/>
      <c r="S2258" s="180"/>
      <c r="T2258" s="185"/>
      <c r="U2258" s="186"/>
      <c r="V2258" s="182"/>
      <c r="W2258" s="183"/>
      <c r="X2258" s="187"/>
      <c r="Y2258" s="188"/>
      <c r="Z2258" s="189"/>
    </row>
    <row r="2259" spans="2:26">
      <c r="B2259" s="9"/>
      <c r="C2259" s="3"/>
      <c r="D2259" s="3"/>
      <c r="E2259" s="3"/>
      <c r="F2259" s="3"/>
      <c r="G2259" s="3"/>
      <c r="H2259" s="3"/>
      <c r="I2259" s="3"/>
      <c r="J2259" s="3"/>
      <c r="K2259" s="3"/>
      <c r="L2259" s="3"/>
      <c r="M2259" s="3"/>
      <c r="N2259" s="3"/>
      <c r="O2259" s="3"/>
      <c r="P2259" s="3"/>
      <c r="Q2259" s="48"/>
      <c r="S2259" s="180"/>
      <c r="T2259" s="185"/>
      <c r="U2259" s="186"/>
      <c r="V2259" s="182"/>
      <c r="W2259" s="183"/>
      <c r="X2259" s="187"/>
      <c r="Y2259" s="188"/>
      <c r="Z2259" s="189"/>
    </row>
    <row r="2260" spans="2:26">
      <c r="B2260" s="9"/>
      <c r="C2260" s="3"/>
      <c r="D2260" s="3"/>
      <c r="E2260" s="3"/>
      <c r="F2260" s="3"/>
      <c r="G2260" s="3"/>
      <c r="H2260" s="3"/>
      <c r="I2260" s="3"/>
      <c r="J2260" s="3"/>
      <c r="K2260" s="3"/>
      <c r="L2260" s="3"/>
      <c r="M2260" s="3"/>
      <c r="N2260" s="3"/>
      <c r="O2260" s="3"/>
      <c r="P2260" s="3"/>
      <c r="Q2260" s="48"/>
      <c r="S2260" s="180"/>
      <c r="T2260" s="185"/>
      <c r="U2260" s="186"/>
      <c r="V2260" s="182"/>
      <c r="W2260" s="183"/>
      <c r="X2260" s="187"/>
      <c r="Y2260" s="188"/>
      <c r="Z2260" s="189"/>
    </row>
    <row r="2261" spans="2:26">
      <c r="B2261" s="9"/>
      <c r="C2261" s="3"/>
      <c r="D2261" s="3"/>
      <c r="E2261" s="3"/>
      <c r="F2261" s="3"/>
      <c r="G2261" s="3"/>
      <c r="H2261" s="3"/>
      <c r="I2261" s="3"/>
      <c r="J2261" s="3"/>
      <c r="K2261" s="3"/>
      <c r="L2261" s="3"/>
      <c r="M2261" s="3"/>
      <c r="N2261" s="3"/>
      <c r="O2261" s="3"/>
      <c r="P2261" s="3"/>
      <c r="Q2261" s="48"/>
      <c r="S2261" s="180"/>
      <c r="T2261" s="185"/>
      <c r="U2261" s="186"/>
      <c r="V2261" s="182"/>
      <c r="W2261" s="183"/>
      <c r="X2261" s="187"/>
      <c r="Y2261" s="188"/>
      <c r="Z2261" s="189"/>
    </row>
    <row r="2262" spans="2:26">
      <c r="B2262" s="9"/>
      <c r="C2262" s="3"/>
      <c r="D2262" s="3"/>
      <c r="E2262" s="3"/>
      <c r="F2262" s="3"/>
      <c r="G2262" s="3"/>
      <c r="H2262" s="3"/>
      <c r="I2262" s="3"/>
      <c r="J2262" s="3"/>
      <c r="K2262" s="3"/>
      <c r="L2262" s="3"/>
      <c r="M2262" s="3"/>
      <c r="N2262" s="3"/>
      <c r="O2262" s="3"/>
      <c r="P2262" s="3"/>
      <c r="Q2262" s="48"/>
      <c r="S2262" s="180"/>
      <c r="T2262" s="185"/>
      <c r="U2262" s="186"/>
      <c r="V2262" s="182"/>
      <c r="W2262" s="183"/>
      <c r="X2262" s="187"/>
      <c r="Y2262" s="188"/>
      <c r="Z2262" s="189"/>
    </row>
    <row r="2263" spans="2:26">
      <c r="B2263" s="9"/>
      <c r="C2263" s="3"/>
      <c r="D2263" s="3"/>
      <c r="E2263" s="3"/>
      <c r="F2263" s="3"/>
      <c r="G2263" s="3"/>
      <c r="H2263" s="3"/>
      <c r="I2263" s="3"/>
      <c r="J2263" s="3"/>
      <c r="K2263" s="3"/>
      <c r="L2263" s="3"/>
      <c r="M2263" s="3"/>
      <c r="N2263" s="3"/>
      <c r="O2263" s="3"/>
      <c r="P2263" s="3"/>
      <c r="Q2263" s="48"/>
      <c r="S2263" s="180"/>
      <c r="T2263" s="185"/>
      <c r="U2263" s="186"/>
      <c r="V2263" s="182"/>
      <c r="W2263" s="183"/>
      <c r="X2263" s="187"/>
      <c r="Y2263" s="188"/>
      <c r="Z2263" s="189"/>
    </row>
    <row r="2264" spans="2:26">
      <c r="B2264" s="9"/>
      <c r="C2264" s="3"/>
      <c r="D2264" s="3"/>
      <c r="E2264" s="3"/>
      <c r="F2264" s="3"/>
      <c r="G2264" s="3"/>
      <c r="H2264" s="3"/>
      <c r="I2264" s="3"/>
      <c r="J2264" s="3"/>
      <c r="K2264" s="3"/>
      <c r="L2264" s="3"/>
      <c r="M2264" s="3"/>
      <c r="N2264" s="3"/>
      <c r="O2264" s="3"/>
      <c r="P2264" s="3"/>
      <c r="Q2264" s="48"/>
      <c r="S2264" s="180"/>
      <c r="T2264" s="185"/>
      <c r="U2264" s="186"/>
      <c r="V2264" s="182"/>
      <c r="W2264" s="183"/>
      <c r="X2264" s="187"/>
      <c r="Y2264" s="188"/>
      <c r="Z2264" s="189"/>
    </row>
    <row r="2265" spans="2:26">
      <c r="B2265" s="9"/>
      <c r="C2265" s="3"/>
      <c r="D2265" s="3"/>
      <c r="E2265" s="3"/>
      <c r="F2265" s="3"/>
      <c r="G2265" s="3"/>
      <c r="H2265" s="3"/>
      <c r="I2265" s="3"/>
      <c r="J2265" s="3"/>
      <c r="K2265" s="3"/>
      <c r="L2265" s="3"/>
      <c r="M2265" s="3"/>
      <c r="N2265" s="3"/>
      <c r="O2265" s="3"/>
      <c r="P2265" s="3"/>
      <c r="Q2265" s="48"/>
      <c r="S2265" s="180"/>
      <c r="T2265" s="185"/>
      <c r="U2265" s="186"/>
      <c r="V2265" s="182"/>
      <c r="W2265" s="183"/>
      <c r="X2265" s="187"/>
      <c r="Y2265" s="188"/>
      <c r="Z2265" s="189"/>
    </row>
    <row r="2266" spans="2:26">
      <c r="B2266" s="9"/>
      <c r="C2266" s="3"/>
      <c r="D2266" s="3"/>
      <c r="E2266" s="3"/>
      <c r="F2266" s="3"/>
      <c r="G2266" s="3"/>
      <c r="H2266" s="3"/>
      <c r="I2266" s="3"/>
      <c r="J2266" s="3"/>
      <c r="K2266" s="3"/>
      <c r="L2266" s="3"/>
      <c r="M2266" s="3"/>
      <c r="N2266" s="3"/>
      <c r="O2266" s="3"/>
      <c r="P2266" s="3"/>
      <c r="Q2266" s="48"/>
      <c r="S2266" s="180"/>
      <c r="T2266" s="185"/>
      <c r="U2266" s="186"/>
      <c r="V2266" s="182"/>
      <c r="W2266" s="183"/>
      <c r="X2266" s="187"/>
      <c r="Y2266" s="188"/>
      <c r="Z2266" s="189"/>
    </row>
    <row r="2267" spans="2:26">
      <c r="B2267" s="9"/>
      <c r="C2267" s="3"/>
      <c r="D2267" s="3"/>
      <c r="E2267" s="3"/>
      <c r="F2267" s="3"/>
      <c r="G2267" s="3"/>
      <c r="H2267" s="3"/>
      <c r="I2267" s="3"/>
      <c r="J2267" s="3"/>
      <c r="K2267" s="3"/>
      <c r="L2267" s="3"/>
      <c r="M2267" s="3"/>
      <c r="N2267" s="3"/>
      <c r="O2267" s="3"/>
      <c r="P2267" s="3"/>
      <c r="Q2267" s="48"/>
      <c r="S2267" s="180"/>
      <c r="T2267" s="185"/>
      <c r="U2267" s="186"/>
      <c r="V2267" s="182"/>
      <c r="W2267" s="183"/>
      <c r="X2267" s="187"/>
      <c r="Y2267" s="188"/>
      <c r="Z2267" s="189"/>
    </row>
    <row r="2268" spans="2:26">
      <c r="B2268" s="9"/>
      <c r="C2268" s="3"/>
      <c r="D2268" s="3"/>
      <c r="E2268" s="3"/>
      <c r="F2268" s="3"/>
      <c r="G2268" s="3"/>
      <c r="H2268" s="3"/>
      <c r="I2268" s="3"/>
      <c r="J2268" s="3"/>
      <c r="K2268" s="3"/>
      <c r="L2268" s="3"/>
      <c r="M2268" s="3"/>
      <c r="N2268" s="3"/>
      <c r="O2268" s="3"/>
      <c r="P2268" s="3"/>
      <c r="Q2268" s="48"/>
      <c r="S2268" s="180"/>
      <c r="T2268" s="185"/>
      <c r="U2268" s="186"/>
      <c r="V2268" s="182"/>
      <c r="W2268" s="183"/>
      <c r="X2268" s="187"/>
      <c r="Y2268" s="188"/>
      <c r="Z2268" s="189"/>
    </row>
    <row r="2269" spans="2:26">
      <c r="B2269" s="9"/>
      <c r="C2269" s="3"/>
      <c r="D2269" s="3"/>
      <c r="E2269" s="3"/>
      <c r="F2269" s="3"/>
      <c r="G2269" s="3"/>
      <c r="H2269" s="3"/>
      <c r="I2269" s="3"/>
      <c r="J2269" s="3"/>
      <c r="K2269" s="3"/>
      <c r="L2269" s="3"/>
      <c r="M2269" s="3"/>
      <c r="N2269" s="3"/>
      <c r="O2269" s="3"/>
      <c r="P2269" s="3"/>
      <c r="Q2269" s="48"/>
      <c r="S2269" s="180"/>
      <c r="T2269" s="185"/>
      <c r="U2269" s="186"/>
      <c r="V2269" s="182"/>
      <c r="W2269" s="183"/>
      <c r="X2269" s="187"/>
      <c r="Y2269" s="188"/>
      <c r="Z2269" s="189"/>
    </row>
    <row r="2270" spans="2:26">
      <c r="B2270" s="9"/>
      <c r="C2270" s="3"/>
      <c r="D2270" s="3"/>
      <c r="E2270" s="3"/>
      <c r="F2270" s="3"/>
      <c r="G2270" s="3"/>
      <c r="H2270" s="3"/>
      <c r="I2270" s="3"/>
      <c r="J2270" s="3"/>
      <c r="K2270" s="3"/>
      <c r="L2270" s="3"/>
      <c r="M2270" s="3"/>
      <c r="N2270" s="3"/>
      <c r="O2270" s="3"/>
      <c r="P2270" s="3"/>
      <c r="Q2270" s="48"/>
      <c r="S2270" s="180"/>
      <c r="T2270" s="185"/>
      <c r="U2270" s="186"/>
      <c r="V2270" s="182"/>
      <c r="W2270" s="183"/>
      <c r="X2270" s="187"/>
      <c r="Y2270" s="188"/>
      <c r="Z2270" s="189"/>
    </row>
    <row r="2271" spans="2:26">
      <c r="B2271" s="9"/>
      <c r="C2271" s="3"/>
      <c r="D2271" s="3"/>
      <c r="E2271" s="3"/>
      <c r="F2271" s="3"/>
      <c r="G2271" s="3"/>
      <c r="H2271" s="3"/>
      <c r="I2271" s="3"/>
      <c r="J2271" s="3"/>
      <c r="K2271" s="3"/>
      <c r="L2271" s="3"/>
      <c r="M2271" s="3"/>
      <c r="N2271" s="3"/>
      <c r="O2271" s="3"/>
      <c r="P2271" s="3"/>
      <c r="Q2271" s="48"/>
      <c r="S2271" s="180"/>
      <c r="T2271" s="185"/>
      <c r="U2271" s="186"/>
      <c r="V2271" s="182"/>
      <c r="W2271" s="183"/>
      <c r="X2271" s="187"/>
      <c r="Y2271" s="188"/>
      <c r="Z2271" s="189"/>
    </row>
    <row r="2272" spans="2:26">
      <c r="B2272" s="9"/>
      <c r="C2272" s="3"/>
      <c r="D2272" s="3"/>
      <c r="E2272" s="3"/>
      <c r="F2272" s="3"/>
      <c r="G2272" s="3"/>
      <c r="H2272" s="3"/>
      <c r="I2272" s="3"/>
      <c r="J2272" s="3"/>
      <c r="K2272" s="3"/>
      <c r="L2272" s="3"/>
      <c r="M2272" s="3"/>
      <c r="N2272" s="3"/>
      <c r="O2272" s="3"/>
      <c r="P2272" s="3"/>
      <c r="Q2272" s="48"/>
      <c r="S2272" s="180"/>
      <c r="T2272" s="185"/>
      <c r="U2272" s="186"/>
      <c r="V2272" s="182"/>
      <c r="W2272" s="183"/>
      <c r="X2272" s="187"/>
      <c r="Y2272" s="188"/>
      <c r="Z2272" s="189"/>
    </row>
    <row r="2273" spans="2:26">
      <c r="B2273" s="9"/>
      <c r="C2273" s="3"/>
      <c r="D2273" s="3"/>
      <c r="E2273" s="3"/>
      <c r="F2273" s="3"/>
      <c r="G2273" s="3"/>
      <c r="H2273" s="3"/>
      <c r="I2273" s="3"/>
      <c r="J2273" s="3"/>
      <c r="K2273" s="3"/>
      <c r="L2273" s="3"/>
      <c r="M2273" s="3"/>
      <c r="N2273" s="3"/>
      <c r="O2273" s="3"/>
      <c r="P2273" s="3"/>
      <c r="Q2273" s="48"/>
      <c r="S2273" s="180"/>
      <c r="T2273" s="185"/>
      <c r="U2273" s="186"/>
      <c r="V2273" s="182"/>
      <c r="W2273" s="183"/>
      <c r="X2273" s="187"/>
      <c r="Y2273" s="188"/>
      <c r="Z2273" s="189"/>
    </row>
    <row r="2274" spans="2:26">
      <c r="B2274" s="9"/>
      <c r="C2274" s="3"/>
      <c r="D2274" s="3"/>
      <c r="E2274" s="3"/>
      <c r="F2274" s="3"/>
      <c r="G2274" s="3"/>
      <c r="H2274" s="3"/>
      <c r="I2274" s="3"/>
      <c r="J2274" s="3"/>
      <c r="K2274" s="3"/>
      <c r="L2274" s="3"/>
      <c r="M2274" s="3"/>
      <c r="N2274" s="3"/>
      <c r="O2274" s="3"/>
      <c r="P2274" s="3"/>
      <c r="Q2274" s="48"/>
      <c r="S2274" s="180"/>
      <c r="T2274" s="185"/>
      <c r="U2274" s="186"/>
      <c r="V2274" s="182"/>
      <c r="W2274" s="183"/>
      <c r="X2274" s="187"/>
      <c r="Y2274" s="188"/>
      <c r="Z2274" s="189"/>
    </row>
    <row r="2275" spans="2:26">
      <c r="B2275" s="9"/>
      <c r="C2275" s="3"/>
      <c r="D2275" s="3"/>
      <c r="E2275" s="3"/>
      <c r="F2275" s="3"/>
      <c r="G2275" s="3"/>
      <c r="H2275" s="3"/>
      <c r="I2275" s="3"/>
      <c r="J2275" s="3"/>
      <c r="K2275" s="3"/>
      <c r="L2275" s="3"/>
      <c r="M2275" s="3"/>
      <c r="N2275" s="3"/>
      <c r="O2275" s="3"/>
      <c r="P2275" s="3"/>
      <c r="Q2275" s="48"/>
      <c r="S2275" s="180"/>
      <c r="T2275" s="185"/>
      <c r="U2275" s="186"/>
      <c r="V2275" s="182"/>
      <c r="W2275" s="183"/>
      <c r="X2275" s="187"/>
      <c r="Y2275" s="188"/>
      <c r="Z2275" s="189"/>
    </row>
    <row r="2276" spans="2:26">
      <c r="B2276" s="9"/>
      <c r="C2276" s="3"/>
      <c r="D2276" s="3"/>
      <c r="E2276" s="3"/>
      <c r="F2276" s="3"/>
      <c r="G2276" s="3"/>
      <c r="H2276" s="3"/>
      <c r="I2276" s="3"/>
      <c r="J2276" s="3"/>
      <c r="K2276" s="3"/>
      <c r="L2276" s="3"/>
      <c r="N2276" s="3"/>
      <c r="O2276" s="3"/>
      <c r="P2276" s="3"/>
      <c r="Q2276" s="48"/>
      <c r="S2276" s="180"/>
      <c r="T2276" s="185"/>
      <c r="U2276" s="186"/>
      <c r="V2276" s="182"/>
      <c r="W2276" s="183"/>
      <c r="X2276" s="187"/>
      <c r="Y2276" s="188"/>
      <c r="Z2276" s="189"/>
    </row>
    <row r="2277" spans="2:26">
      <c r="B2277" s="9"/>
      <c r="C2277" s="3"/>
      <c r="D2277" s="3"/>
      <c r="E2277" s="3"/>
      <c r="F2277" s="3"/>
      <c r="G2277" s="3"/>
      <c r="H2277" s="3"/>
      <c r="I2277" s="3"/>
      <c r="J2277" s="3"/>
      <c r="K2277" s="3"/>
      <c r="L2277" s="3"/>
      <c r="M2277" s="3"/>
      <c r="N2277" s="3"/>
      <c r="O2277" s="3"/>
      <c r="P2277" s="3"/>
      <c r="Q2277" s="48"/>
      <c r="S2277" s="180"/>
      <c r="T2277" s="185"/>
      <c r="U2277" s="186"/>
      <c r="V2277" s="182"/>
      <c r="W2277" s="183"/>
      <c r="X2277" s="187"/>
      <c r="Y2277" s="188"/>
      <c r="Z2277" s="189"/>
    </row>
    <row r="2278" spans="2:26">
      <c r="B2278" s="9"/>
      <c r="C2278" s="3"/>
      <c r="D2278" s="3"/>
      <c r="E2278" s="3"/>
      <c r="F2278" s="3"/>
      <c r="G2278" s="3"/>
      <c r="H2278" s="3"/>
      <c r="I2278" s="3"/>
      <c r="J2278" s="3"/>
      <c r="K2278" s="3"/>
      <c r="L2278" s="3"/>
      <c r="M2278" s="3"/>
      <c r="N2278" s="3"/>
      <c r="O2278" s="3"/>
      <c r="P2278" s="3"/>
      <c r="Q2278" s="48"/>
      <c r="S2278" s="180"/>
      <c r="T2278" s="185"/>
      <c r="U2278" s="186"/>
      <c r="V2278" s="182"/>
      <c r="W2278" s="183"/>
      <c r="X2278" s="187"/>
      <c r="Y2278" s="188"/>
      <c r="Z2278" s="189"/>
    </row>
    <row r="2279" spans="2:26">
      <c r="B2279" s="9"/>
      <c r="C2279" s="3"/>
      <c r="D2279" s="3"/>
      <c r="E2279" s="3"/>
      <c r="F2279" s="3"/>
      <c r="G2279" s="3"/>
      <c r="H2279" s="3"/>
      <c r="I2279" s="3"/>
      <c r="J2279" s="3"/>
      <c r="K2279" s="3"/>
      <c r="L2279" s="3"/>
      <c r="M2279" s="3"/>
      <c r="N2279" s="3"/>
      <c r="O2279" s="3"/>
      <c r="P2279" s="3"/>
      <c r="Q2279" s="48"/>
      <c r="S2279" s="180"/>
      <c r="T2279" s="185"/>
      <c r="U2279" s="186"/>
      <c r="V2279" s="182"/>
      <c r="W2279" s="183"/>
      <c r="X2279" s="187"/>
      <c r="Y2279" s="188"/>
      <c r="Z2279" s="189"/>
    </row>
    <row r="2280" spans="2:26">
      <c r="B2280" s="9"/>
      <c r="C2280" s="3"/>
      <c r="D2280" s="3"/>
      <c r="E2280" s="3"/>
      <c r="F2280" s="3"/>
      <c r="G2280" s="3"/>
      <c r="H2280" s="3"/>
      <c r="I2280" s="3"/>
      <c r="J2280" s="3"/>
      <c r="K2280" s="3"/>
      <c r="L2280" s="3"/>
      <c r="M2280" s="3"/>
      <c r="N2280" s="3"/>
      <c r="O2280" s="3"/>
      <c r="P2280" s="3"/>
      <c r="Q2280" s="48"/>
      <c r="S2280" s="180"/>
      <c r="T2280" s="185"/>
      <c r="U2280" s="186"/>
      <c r="V2280" s="182"/>
      <c r="W2280" s="183"/>
      <c r="X2280" s="187"/>
      <c r="Y2280" s="188"/>
      <c r="Z2280" s="189"/>
    </row>
    <row r="2281" spans="2:26">
      <c r="B2281" s="9"/>
      <c r="C2281" s="3"/>
      <c r="D2281" s="3"/>
      <c r="E2281" s="3"/>
      <c r="F2281" s="3"/>
      <c r="G2281" s="3"/>
      <c r="H2281" s="3"/>
      <c r="I2281" s="3"/>
      <c r="J2281" s="3"/>
      <c r="K2281" s="3"/>
      <c r="L2281" s="3"/>
      <c r="M2281" s="3"/>
      <c r="N2281" s="3"/>
      <c r="O2281" s="3"/>
      <c r="P2281" s="3"/>
      <c r="Q2281" s="48"/>
      <c r="S2281" s="180"/>
      <c r="T2281" s="185"/>
      <c r="U2281" s="186"/>
      <c r="V2281" s="182"/>
      <c r="W2281" s="183"/>
      <c r="X2281" s="187"/>
      <c r="Y2281" s="188"/>
      <c r="Z2281" s="189"/>
    </row>
    <row r="2282" spans="2:26">
      <c r="B2282" s="9"/>
      <c r="C2282" s="3"/>
      <c r="D2282" s="3"/>
      <c r="E2282" s="3"/>
      <c r="F2282" s="3"/>
      <c r="G2282" s="3"/>
      <c r="H2282" s="3"/>
      <c r="I2282" s="3"/>
      <c r="J2282" s="3"/>
      <c r="K2282" s="3"/>
      <c r="L2282" s="3"/>
      <c r="M2282" s="3"/>
      <c r="N2282" s="3"/>
      <c r="O2282" s="3"/>
      <c r="P2282" s="3"/>
      <c r="Q2282" s="48"/>
      <c r="S2282" s="180"/>
      <c r="T2282" s="185"/>
      <c r="U2282" s="186"/>
      <c r="V2282" s="182"/>
      <c r="W2282" s="183"/>
      <c r="X2282" s="187"/>
      <c r="Y2282" s="188"/>
      <c r="Z2282" s="189"/>
    </row>
    <row r="2283" spans="2:26">
      <c r="B2283" s="9"/>
      <c r="C2283" s="3"/>
      <c r="D2283" s="3"/>
      <c r="E2283" s="3"/>
      <c r="F2283" s="3"/>
      <c r="G2283" s="3"/>
      <c r="H2283" s="3"/>
      <c r="I2283" s="3"/>
      <c r="J2283" s="3"/>
      <c r="K2283" s="3"/>
      <c r="L2283" s="3"/>
      <c r="M2283" s="3"/>
      <c r="N2283" s="3"/>
      <c r="O2283" s="3"/>
      <c r="P2283" s="3"/>
      <c r="Q2283" s="48"/>
      <c r="S2283" s="180"/>
      <c r="T2283" s="185"/>
      <c r="U2283" s="186"/>
      <c r="V2283" s="182"/>
      <c r="W2283" s="183"/>
      <c r="X2283" s="187"/>
      <c r="Y2283" s="188"/>
      <c r="Z2283" s="189"/>
    </row>
    <row r="2284" spans="2:26">
      <c r="B2284" s="9"/>
      <c r="C2284" s="3"/>
      <c r="D2284" s="3"/>
      <c r="E2284" s="3"/>
      <c r="F2284" s="3"/>
      <c r="G2284" s="3"/>
      <c r="H2284" s="3"/>
      <c r="I2284" s="3"/>
      <c r="J2284" s="3"/>
      <c r="K2284" s="3"/>
      <c r="L2284" s="3"/>
      <c r="M2284" s="3"/>
      <c r="N2284" s="3"/>
      <c r="O2284" s="3"/>
      <c r="P2284" s="3"/>
      <c r="Q2284" s="48"/>
      <c r="S2284" s="180"/>
      <c r="T2284" s="185"/>
      <c r="U2284" s="186"/>
      <c r="V2284" s="182"/>
      <c r="W2284" s="183"/>
      <c r="X2284" s="187"/>
      <c r="Y2284" s="188"/>
      <c r="Z2284" s="189"/>
    </row>
    <row r="2285" spans="2:26">
      <c r="B2285" s="9"/>
      <c r="C2285" s="3"/>
      <c r="D2285" s="3"/>
      <c r="E2285" s="3"/>
      <c r="F2285" s="3"/>
      <c r="G2285" s="3"/>
      <c r="H2285" s="3"/>
      <c r="I2285" s="3"/>
      <c r="J2285" s="3"/>
      <c r="K2285" s="3"/>
      <c r="L2285" s="3"/>
      <c r="M2285" s="3"/>
      <c r="N2285" s="3"/>
      <c r="O2285" s="3"/>
      <c r="P2285" s="3"/>
      <c r="Q2285" s="48"/>
      <c r="S2285" s="180"/>
      <c r="T2285" s="185"/>
      <c r="U2285" s="186"/>
      <c r="V2285" s="182"/>
      <c r="W2285" s="183"/>
      <c r="X2285" s="187"/>
      <c r="Y2285" s="188"/>
      <c r="Z2285" s="189"/>
    </row>
    <row r="2286" spans="2:26">
      <c r="B2286" s="9"/>
      <c r="C2286" s="3"/>
      <c r="D2286" s="3"/>
      <c r="E2286" s="3"/>
      <c r="F2286" s="3"/>
      <c r="G2286" s="3"/>
      <c r="H2286" s="3"/>
      <c r="I2286" s="3"/>
      <c r="J2286" s="3"/>
      <c r="K2286" s="3"/>
      <c r="L2286" s="3"/>
      <c r="M2286" s="3"/>
      <c r="N2286" s="3"/>
      <c r="O2286" s="3"/>
      <c r="P2286" s="3"/>
      <c r="Q2286" s="48"/>
      <c r="S2286" s="180"/>
      <c r="T2286" s="185"/>
      <c r="U2286" s="186"/>
      <c r="V2286" s="182"/>
      <c r="W2286" s="183"/>
      <c r="X2286" s="187"/>
      <c r="Y2286" s="188"/>
      <c r="Z2286" s="189"/>
    </row>
    <row r="2287" spans="2:26">
      <c r="B2287" s="9"/>
      <c r="C2287" s="3"/>
      <c r="D2287" s="3"/>
      <c r="E2287" s="3"/>
      <c r="F2287" s="3"/>
      <c r="G2287" s="3"/>
      <c r="H2287" s="3"/>
      <c r="I2287" s="3"/>
      <c r="J2287" s="3"/>
      <c r="K2287" s="3"/>
      <c r="L2287" s="3"/>
      <c r="M2287" s="3"/>
      <c r="N2287" s="3"/>
      <c r="O2287" s="3"/>
      <c r="P2287" s="3"/>
      <c r="Q2287" s="48"/>
      <c r="S2287" s="180"/>
      <c r="T2287" s="185"/>
      <c r="U2287" s="186"/>
      <c r="V2287" s="182"/>
      <c r="W2287" s="183"/>
      <c r="X2287" s="187"/>
      <c r="Y2287" s="188"/>
      <c r="Z2287" s="189"/>
    </row>
    <row r="2288" spans="2:26">
      <c r="B2288" s="9"/>
      <c r="C2288" s="3"/>
      <c r="D2288" s="3"/>
      <c r="E2288" s="3"/>
      <c r="F2288" s="3"/>
      <c r="G2288" s="3"/>
      <c r="H2288" s="3"/>
      <c r="I2288" s="3"/>
      <c r="J2288" s="3"/>
      <c r="K2288" s="3"/>
      <c r="L2288" s="3"/>
      <c r="M2288" s="3"/>
      <c r="N2288" s="3"/>
      <c r="O2288" s="3"/>
      <c r="P2288" s="3"/>
      <c r="Q2288" s="48"/>
      <c r="S2288" s="180"/>
      <c r="T2288" s="185"/>
      <c r="U2288" s="186"/>
      <c r="V2288" s="182"/>
      <c r="W2288" s="183"/>
      <c r="X2288" s="187"/>
      <c r="Y2288" s="188"/>
      <c r="Z2288" s="189"/>
    </row>
    <row r="2289" spans="2:26">
      <c r="B2289" s="9"/>
      <c r="C2289" s="3"/>
      <c r="D2289" s="3"/>
      <c r="E2289" s="3"/>
      <c r="F2289" s="3"/>
      <c r="G2289" s="3"/>
      <c r="H2289" s="3"/>
      <c r="I2289" s="3"/>
      <c r="J2289" s="3"/>
      <c r="K2289" s="3"/>
      <c r="L2289" s="3"/>
      <c r="M2289" s="3"/>
      <c r="N2289" s="3"/>
      <c r="O2289" s="3"/>
      <c r="P2289" s="3"/>
      <c r="Q2289" s="48"/>
      <c r="S2289" s="180"/>
      <c r="T2289" s="185"/>
      <c r="U2289" s="186"/>
      <c r="V2289" s="182"/>
      <c r="W2289" s="183"/>
      <c r="X2289" s="187"/>
      <c r="Y2289" s="188"/>
      <c r="Z2289" s="189"/>
    </row>
    <row r="2290" spans="2:26">
      <c r="B2290" s="9"/>
      <c r="C2290" s="3"/>
      <c r="D2290" s="3"/>
      <c r="E2290" s="3"/>
      <c r="F2290" s="3"/>
      <c r="G2290" s="3"/>
      <c r="H2290" s="3"/>
      <c r="I2290" s="3"/>
      <c r="J2290" s="3"/>
      <c r="K2290" s="3"/>
      <c r="L2290" s="3"/>
      <c r="M2290" s="3"/>
      <c r="N2290" s="3"/>
      <c r="O2290" s="3"/>
      <c r="P2290" s="3"/>
      <c r="Q2290" s="48"/>
      <c r="S2290" s="180"/>
      <c r="T2290" s="185"/>
      <c r="U2290" s="186"/>
      <c r="V2290" s="182"/>
      <c r="W2290" s="183"/>
      <c r="X2290" s="187"/>
      <c r="Y2290" s="188"/>
      <c r="Z2290" s="189"/>
    </row>
    <row r="2291" spans="2:26">
      <c r="B2291" s="9"/>
      <c r="C2291" s="3"/>
      <c r="D2291" s="3"/>
      <c r="E2291" s="3"/>
      <c r="F2291" s="3"/>
      <c r="G2291" s="3"/>
      <c r="H2291" s="3"/>
      <c r="I2291" s="3"/>
      <c r="J2291" s="3"/>
      <c r="K2291" s="3"/>
      <c r="L2291" s="3"/>
      <c r="M2291" s="3"/>
      <c r="N2291" s="3"/>
      <c r="O2291" s="3"/>
      <c r="P2291" s="3"/>
      <c r="Q2291" s="48"/>
      <c r="S2291" s="180"/>
      <c r="T2291" s="185"/>
      <c r="U2291" s="186"/>
      <c r="V2291" s="182"/>
      <c r="W2291" s="183"/>
      <c r="X2291" s="187"/>
      <c r="Y2291" s="188"/>
      <c r="Z2291" s="189"/>
    </row>
    <row r="2292" spans="2:26">
      <c r="B2292" s="9"/>
      <c r="C2292" s="3"/>
      <c r="D2292" s="3"/>
      <c r="E2292" s="3"/>
      <c r="F2292" s="3"/>
      <c r="G2292" s="3"/>
      <c r="H2292" s="3"/>
      <c r="I2292" s="3"/>
      <c r="J2292" s="3"/>
      <c r="K2292" s="3"/>
      <c r="L2292" s="3"/>
      <c r="M2292" s="3"/>
      <c r="N2292" s="3"/>
      <c r="O2292" s="3"/>
      <c r="P2292" s="3"/>
      <c r="Q2292" s="48"/>
      <c r="S2292" s="180"/>
      <c r="T2292" s="185"/>
      <c r="U2292" s="186"/>
      <c r="V2292" s="182"/>
      <c r="W2292" s="183"/>
      <c r="X2292" s="187"/>
      <c r="Y2292" s="188"/>
      <c r="Z2292" s="189"/>
    </row>
    <row r="2293" spans="2:26">
      <c r="B2293" s="9"/>
      <c r="C2293" s="3"/>
      <c r="D2293" s="3"/>
      <c r="E2293" s="3"/>
      <c r="F2293" s="3"/>
      <c r="G2293" s="3"/>
      <c r="H2293" s="3"/>
      <c r="I2293" s="3"/>
      <c r="J2293" s="3"/>
      <c r="K2293" s="3"/>
      <c r="L2293" s="3"/>
      <c r="M2293" s="3"/>
      <c r="N2293" s="3"/>
      <c r="O2293" s="3"/>
      <c r="P2293" s="3"/>
      <c r="Q2293" s="48"/>
      <c r="S2293" s="180"/>
      <c r="T2293" s="185"/>
      <c r="U2293" s="186"/>
      <c r="V2293" s="182"/>
      <c r="W2293" s="183"/>
      <c r="X2293" s="187"/>
      <c r="Y2293" s="188"/>
      <c r="Z2293" s="189"/>
    </row>
    <row r="2294" spans="2:26">
      <c r="B2294" s="9"/>
      <c r="C2294" s="3"/>
      <c r="D2294" s="3"/>
      <c r="E2294" s="3"/>
      <c r="F2294" s="3"/>
      <c r="G2294" s="3"/>
      <c r="H2294" s="3"/>
      <c r="I2294" s="3"/>
      <c r="J2294" s="3"/>
      <c r="K2294" s="3"/>
      <c r="L2294" s="3"/>
      <c r="M2294" s="3"/>
      <c r="N2294" s="3"/>
      <c r="O2294" s="3"/>
      <c r="P2294" s="3"/>
      <c r="Q2294" s="48"/>
      <c r="S2294" s="180"/>
      <c r="T2294" s="185"/>
      <c r="U2294" s="186"/>
      <c r="V2294" s="182"/>
      <c r="W2294" s="183"/>
      <c r="X2294" s="187"/>
      <c r="Y2294" s="188"/>
      <c r="Z2294" s="189"/>
    </row>
    <row r="2295" spans="2:26">
      <c r="B2295" s="9"/>
      <c r="C2295" s="3"/>
      <c r="D2295" s="3"/>
      <c r="E2295" s="3"/>
      <c r="F2295" s="3"/>
      <c r="G2295" s="3"/>
      <c r="H2295" s="3"/>
      <c r="I2295" s="3"/>
      <c r="J2295" s="3"/>
      <c r="K2295" s="3"/>
      <c r="L2295" s="3"/>
      <c r="M2295" s="3"/>
      <c r="N2295" s="3"/>
      <c r="O2295" s="3"/>
      <c r="P2295" s="3"/>
      <c r="Q2295" s="48"/>
      <c r="S2295" s="180"/>
      <c r="T2295" s="185"/>
      <c r="U2295" s="186"/>
      <c r="V2295" s="182"/>
      <c r="W2295" s="183"/>
      <c r="X2295" s="187"/>
      <c r="Y2295" s="188"/>
      <c r="Z2295" s="189"/>
    </row>
    <row r="2296" spans="2:26">
      <c r="B2296" s="9"/>
      <c r="C2296" s="3"/>
      <c r="D2296" s="3"/>
      <c r="E2296" s="3"/>
      <c r="F2296" s="3"/>
      <c r="G2296" s="3"/>
      <c r="H2296" s="3"/>
      <c r="I2296" s="3"/>
      <c r="J2296" s="3"/>
      <c r="K2296" s="3"/>
      <c r="L2296" s="3"/>
      <c r="M2296" s="3"/>
      <c r="N2296" s="3"/>
      <c r="O2296" s="3"/>
      <c r="P2296" s="3"/>
      <c r="Q2296" s="48"/>
      <c r="S2296" s="180"/>
      <c r="T2296" s="185"/>
      <c r="U2296" s="186"/>
      <c r="V2296" s="182"/>
      <c r="W2296" s="183"/>
      <c r="X2296" s="187"/>
      <c r="Y2296" s="188"/>
      <c r="Z2296" s="189"/>
    </row>
    <row r="2297" spans="2:26">
      <c r="B2297" s="9"/>
      <c r="C2297" s="3"/>
      <c r="D2297" s="3"/>
      <c r="E2297" s="3"/>
      <c r="F2297" s="3"/>
      <c r="G2297" s="3"/>
      <c r="H2297" s="3"/>
      <c r="I2297" s="3"/>
      <c r="J2297" s="3"/>
      <c r="K2297" s="3"/>
      <c r="L2297" s="3"/>
      <c r="M2297" s="3"/>
      <c r="N2297" s="3"/>
      <c r="O2297" s="3"/>
      <c r="P2297" s="3"/>
      <c r="Q2297" s="48"/>
      <c r="S2297" s="180"/>
      <c r="T2297" s="185"/>
      <c r="U2297" s="186"/>
      <c r="V2297" s="182"/>
      <c r="W2297" s="183"/>
      <c r="X2297" s="187"/>
      <c r="Y2297" s="188"/>
      <c r="Z2297" s="189"/>
    </row>
    <row r="2298" spans="2:26">
      <c r="B2298" s="9"/>
      <c r="C2298" s="3"/>
      <c r="D2298" s="3"/>
      <c r="E2298" s="3"/>
      <c r="F2298" s="3"/>
      <c r="G2298" s="3"/>
      <c r="H2298" s="3"/>
      <c r="I2298" s="3"/>
      <c r="J2298" s="3"/>
      <c r="K2298" s="3"/>
      <c r="L2298" s="3"/>
      <c r="N2298" s="3"/>
      <c r="O2298" s="3"/>
      <c r="P2298" s="3"/>
      <c r="Q2298" s="48"/>
      <c r="S2298" s="180"/>
      <c r="T2298" s="185"/>
      <c r="U2298" s="186"/>
      <c r="V2298" s="182"/>
      <c r="W2298" s="183"/>
      <c r="X2298" s="187"/>
      <c r="Y2298" s="188"/>
      <c r="Z2298" s="189"/>
    </row>
    <row r="2299" spans="2:26">
      <c r="B2299" s="9"/>
      <c r="C2299" s="3"/>
      <c r="D2299" s="3"/>
      <c r="E2299" s="3"/>
      <c r="F2299" s="3"/>
      <c r="G2299" s="3"/>
      <c r="H2299" s="3"/>
      <c r="I2299" s="3"/>
      <c r="J2299" s="3"/>
      <c r="K2299" s="3"/>
      <c r="L2299" s="3"/>
      <c r="M2299" s="3"/>
      <c r="N2299" s="3"/>
      <c r="O2299" s="3"/>
      <c r="P2299" s="3"/>
      <c r="Q2299" s="48"/>
      <c r="S2299" s="180"/>
      <c r="T2299" s="185"/>
      <c r="U2299" s="186"/>
      <c r="V2299" s="182"/>
      <c r="W2299" s="183"/>
      <c r="X2299" s="187"/>
      <c r="Y2299" s="188"/>
      <c r="Z2299" s="189"/>
    </row>
    <row r="2300" spans="2:26">
      <c r="B2300" s="9"/>
      <c r="C2300" s="3"/>
      <c r="D2300" s="3"/>
      <c r="E2300" s="3"/>
      <c r="F2300" s="3"/>
      <c r="G2300" s="3"/>
      <c r="H2300" s="3"/>
      <c r="I2300" s="3"/>
      <c r="J2300" s="3"/>
      <c r="K2300" s="3"/>
      <c r="L2300" s="3"/>
      <c r="M2300" s="3"/>
      <c r="N2300" s="3"/>
      <c r="O2300" s="3"/>
      <c r="P2300" s="3"/>
      <c r="Q2300" s="48"/>
      <c r="S2300" s="180"/>
      <c r="T2300" s="185"/>
      <c r="U2300" s="186"/>
      <c r="V2300" s="182"/>
      <c r="W2300" s="183"/>
      <c r="X2300" s="187"/>
      <c r="Y2300" s="188"/>
      <c r="Z2300" s="189"/>
    </row>
    <row r="2301" spans="2:26">
      <c r="B2301" s="9"/>
      <c r="C2301" s="3"/>
      <c r="D2301" s="3"/>
      <c r="E2301" s="3"/>
      <c r="F2301" s="3"/>
      <c r="G2301" s="3"/>
      <c r="H2301" s="3"/>
      <c r="I2301" s="3"/>
      <c r="J2301" s="3"/>
      <c r="K2301" s="3"/>
      <c r="L2301" s="3"/>
      <c r="M2301" s="3"/>
      <c r="N2301" s="3"/>
      <c r="O2301" s="3"/>
      <c r="P2301" s="3"/>
      <c r="Q2301" s="48"/>
      <c r="S2301" s="180"/>
      <c r="T2301" s="185"/>
      <c r="U2301" s="186"/>
      <c r="V2301" s="182"/>
      <c r="W2301" s="183"/>
      <c r="X2301" s="187"/>
      <c r="Y2301" s="188"/>
      <c r="Z2301" s="189"/>
    </row>
    <row r="2302" spans="2:26">
      <c r="B2302" s="9"/>
      <c r="C2302" s="3"/>
      <c r="D2302" s="3"/>
      <c r="E2302" s="3"/>
      <c r="F2302" s="3"/>
      <c r="G2302" s="3"/>
      <c r="H2302" s="3"/>
      <c r="I2302" s="3"/>
      <c r="J2302" s="3"/>
      <c r="K2302" s="3"/>
      <c r="L2302" s="3"/>
      <c r="M2302" s="3"/>
      <c r="N2302" s="3"/>
      <c r="O2302" s="3"/>
      <c r="P2302" s="3"/>
      <c r="Q2302" s="48"/>
      <c r="S2302" s="180"/>
      <c r="T2302" s="185"/>
      <c r="U2302" s="186"/>
      <c r="V2302" s="182"/>
      <c r="W2302" s="183"/>
      <c r="X2302" s="187"/>
      <c r="Y2302" s="188"/>
      <c r="Z2302" s="189"/>
    </row>
    <row r="2303" spans="2:26">
      <c r="B2303" s="9"/>
      <c r="C2303" s="3"/>
      <c r="D2303" s="3"/>
      <c r="E2303" s="3"/>
      <c r="F2303" s="3"/>
      <c r="G2303" s="3"/>
      <c r="H2303" s="3"/>
      <c r="I2303" s="3"/>
      <c r="J2303" s="3"/>
      <c r="K2303" s="3"/>
      <c r="L2303" s="3"/>
      <c r="M2303" s="3"/>
      <c r="N2303" s="3"/>
      <c r="O2303" s="3"/>
      <c r="P2303" s="3"/>
      <c r="Q2303" s="48"/>
      <c r="S2303" s="180"/>
      <c r="T2303" s="185"/>
      <c r="U2303" s="186"/>
      <c r="V2303" s="182"/>
      <c r="W2303" s="183"/>
      <c r="X2303" s="187"/>
      <c r="Y2303" s="188"/>
      <c r="Z2303" s="189"/>
    </row>
    <row r="2304" spans="2:26">
      <c r="B2304" s="9"/>
      <c r="C2304" s="3"/>
      <c r="D2304" s="3"/>
      <c r="E2304" s="3"/>
      <c r="F2304" s="3"/>
      <c r="G2304" s="3"/>
      <c r="H2304" s="3"/>
      <c r="I2304" s="3"/>
      <c r="J2304" s="3"/>
      <c r="K2304" s="3"/>
      <c r="L2304" s="3"/>
      <c r="M2304" s="3"/>
      <c r="N2304" s="3"/>
      <c r="O2304" s="3"/>
      <c r="P2304" s="3"/>
      <c r="Q2304" s="48"/>
      <c r="S2304" s="180"/>
      <c r="T2304" s="185"/>
      <c r="U2304" s="186"/>
      <c r="V2304" s="182"/>
      <c r="W2304" s="183"/>
      <c r="X2304" s="187"/>
      <c r="Y2304" s="188"/>
      <c r="Z2304" s="189"/>
    </row>
    <row r="2305" spans="2:26">
      <c r="B2305" s="9"/>
      <c r="C2305" s="3"/>
      <c r="D2305" s="3"/>
      <c r="E2305" s="3"/>
      <c r="F2305" s="3"/>
      <c r="G2305" s="3"/>
      <c r="H2305" s="3"/>
      <c r="I2305" s="3"/>
      <c r="J2305" s="3"/>
      <c r="K2305" s="3"/>
      <c r="L2305" s="3"/>
      <c r="M2305" s="3"/>
      <c r="N2305" s="3"/>
      <c r="O2305" s="3"/>
      <c r="P2305" s="3"/>
      <c r="Q2305" s="48"/>
      <c r="S2305" s="180"/>
      <c r="T2305" s="185"/>
      <c r="U2305" s="186"/>
      <c r="V2305" s="182"/>
      <c r="W2305" s="183"/>
      <c r="X2305" s="187"/>
      <c r="Y2305" s="188"/>
      <c r="Z2305" s="189"/>
    </row>
    <row r="2306" spans="2:26">
      <c r="B2306" s="9"/>
      <c r="C2306" s="3"/>
      <c r="D2306" s="3"/>
      <c r="E2306" s="3"/>
      <c r="F2306" s="3"/>
      <c r="G2306" s="3"/>
      <c r="H2306" s="3"/>
      <c r="I2306" s="3"/>
      <c r="J2306" s="3"/>
      <c r="K2306" s="3"/>
      <c r="L2306" s="3"/>
      <c r="M2306" s="3"/>
      <c r="N2306" s="3"/>
      <c r="O2306" s="3"/>
      <c r="P2306" s="3"/>
      <c r="Q2306" s="48"/>
      <c r="S2306" s="180"/>
      <c r="T2306" s="185"/>
      <c r="U2306" s="186"/>
      <c r="V2306" s="182"/>
      <c r="W2306" s="183"/>
      <c r="X2306" s="187"/>
      <c r="Y2306" s="188"/>
      <c r="Z2306" s="189"/>
    </row>
    <row r="2307" spans="2:26">
      <c r="B2307" s="9"/>
      <c r="C2307" s="3"/>
      <c r="D2307" s="3"/>
      <c r="E2307" s="3"/>
      <c r="F2307" s="3"/>
      <c r="G2307" s="3"/>
      <c r="H2307" s="3"/>
      <c r="I2307" s="3"/>
      <c r="J2307" s="3"/>
      <c r="K2307" s="3"/>
      <c r="L2307" s="3"/>
      <c r="M2307" s="3"/>
      <c r="N2307" s="3"/>
      <c r="O2307" s="3"/>
      <c r="P2307" s="3"/>
      <c r="Q2307" s="48"/>
      <c r="S2307" s="180"/>
      <c r="T2307" s="185"/>
      <c r="U2307" s="186"/>
      <c r="V2307" s="182"/>
      <c r="W2307" s="183"/>
      <c r="X2307" s="187"/>
      <c r="Y2307" s="188"/>
      <c r="Z2307" s="189"/>
    </row>
    <row r="2308" spans="2:26">
      <c r="B2308" s="9"/>
      <c r="C2308" s="3"/>
      <c r="D2308" s="3"/>
      <c r="E2308" s="3"/>
      <c r="F2308" s="3"/>
      <c r="G2308" s="3"/>
      <c r="H2308" s="3"/>
      <c r="I2308" s="3"/>
      <c r="J2308" s="3"/>
      <c r="K2308" s="3"/>
      <c r="L2308" s="3"/>
      <c r="M2308" s="3"/>
      <c r="N2308" s="3"/>
      <c r="O2308" s="3"/>
      <c r="P2308" s="3"/>
      <c r="Q2308" s="48"/>
      <c r="S2308" s="180"/>
      <c r="T2308" s="185"/>
      <c r="U2308" s="186"/>
      <c r="V2308" s="182"/>
      <c r="W2308" s="183"/>
      <c r="X2308" s="187"/>
      <c r="Y2308" s="188"/>
      <c r="Z2308" s="189"/>
    </row>
    <row r="2309" spans="2:26">
      <c r="B2309" s="9"/>
      <c r="C2309" s="3"/>
      <c r="D2309" s="3"/>
      <c r="E2309" s="3"/>
      <c r="F2309" s="3"/>
      <c r="G2309" s="3"/>
      <c r="H2309" s="3"/>
      <c r="I2309" s="3"/>
      <c r="J2309" s="3"/>
      <c r="K2309" s="3"/>
      <c r="L2309" s="3"/>
      <c r="M2309" s="3"/>
      <c r="N2309" s="3"/>
      <c r="O2309" s="3"/>
      <c r="P2309" s="3"/>
      <c r="Q2309" s="48"/>
      <c r="S2309" s="180"/>
      <c r="T2309" s="185"/>
      <c r="U2309" s="186"/>
      <c r="V2309" s="182"/>
      <c r="W2309" s="183"/>
      <c r="X2309" s="187"/>
      <c r="Y2309" s="188"/>
      <c r="Z2309" s="189"/>
    </row>
    <row r="2310" spans="2:26">
      <c r="B2310" s="9"/>
      <c r="C2310" s="3"/>
      <c r="D2310" s="3"/>
      <c r="E2310" s="3"/>
      <c r="F2310" s="3"/>
      <c r="G2310" s="3"/>
      <c r="H2310" s="3"/>
      <c r="I2310" s="3"/>
      <c r="J2310" s="3"/>
      <c r="K2310" s="3"/>
      <c r="L2310" s="3"/>
      <c r="M2310" s="3"/>
      <c r="N2310" s="3"/>
      <c r="O2310" s="3"/>
      <c r="P2310" s="3"/>
      <c r="Q2310" s="48"/>
      <c r="S2310" s="180"/>
      <c r="T2310" s="185"/>
      <c r="U2310" s="186"/>
      <c r="V2310" s="182"/>
      <c r="W2310" s="183"/>
      <c r="X2310" s="187"/>
      <c r="Y2310" s="188"/>
      <c r="Z2310" s="189"/>
    </row>
    <row r="2311" spans="2:26">
      <c r="B2311" s="9"/>
      <c r="C2311" s="3"/>
      <c r="D2311" s="3"/>
      <c r="E2311" s="3"/>
      <c r="F2311" s="3"/>
      <c r="G2311" s="3"/>
      <c r="H2311" s="3"/>
      <c r="I2311" s="3"/>
      <c r="J2311" s="3"/>
      <c r="K2311" s="3"/>
      <c r="L2311" s="3"/>
      <c r="M2311" s="3"/>
      <c r="N2311" s="3"/>
      <c r="O2311" s="3"/>
      <c r="P2311" s="3"/>
      <c r="Q2311" s="48"/>
      <c r="S2311" s="180"/>
      <c r="T2311" s="185"/>
      <c r="U2311" s="186"/>
      <c r="V2311" s="182"/>
      <c r="W2311" s="183"/>
      <c r="X2311" s="187"/>
      <c r="Y2311" s="188"/>
      <c r="Z2311" s="189"/>
    </row>
    <row r="2312" spans="2:26">
      <c r="B2312" s="9"/>
      <c r="C2312" s="3"/>
      <c r="D2312" s="3"/>
      <c r="E2312" s="3"/>
      <c r="F2312" s="3"/>
      <c r="G2312" s="3"/>
      <c r="H2312" s="3"/>
      <c r="I2312" s="3"/>
      <c r="J2312" s="3"/>
      <c r="K2312" s="3"/>
      <c r="L2312" s="3"/>
      <c r="M2312" s="3"/>
      <c r="N2312" s="3"/>
      <c r="O2312" s="3"/>
      <c r="P2312" s="3"/>
      <c r="Q2312" s="48"/>
      <c r="S2312" s="180"/>
      <c r="T2312" s="185"/>
      <c r="U2312" s="186"/>
      <c r="V2312" s="182"/>
      <c r="W2312" s="183"/>
      <c r="X2312" s="187"/>
      <c r="Y2312" s="188"/>
      <c r="Z2312" s="189"/>
    </row>
    <row r="2313" spans="2:26">
      <c r="B2313" s="9"/>
      <c r="C2313" s="3"/>
      <c r="D2313" s="3"/>
      <c r="E2313" s="3"/>
      <c r="F2313" s="3"/>
      <c r="G2313" s="3"/>
      <c r="H2313" s="3"/>
      <c r="I2313" s="3"/>
      <c r="J2313" s="3"/>
      <c r="K2313" s="3"/>
      <c r="L2313" s="3"/>
      <c r="M2313" s="3"/>
      <c r="N2313" s="3"/>
      <c r="O2313" s="3"/>
      <c r="P2313" s="3"/>
      <c r="Q2313" s="48"/>
      <c r="S2313" s="180"/>
      <c r="T2313" s="185"/>
      <c r="U2313" s="186"/>
      <c r="V2313" s="182"/>
      <c r="W2313" s="183"/>
      <c r="X2313" s="187"/>
      <c r="Y2313" s="188"/>
      <c r="Z2313" s="189"/>
    </row>
    <row r="2314" spans="2:26">
      <c r="B2314" s="9"/>
      <c r="C2314" s="3"/>
      <c r="D2314" s="3"/>
      <c r="E2314" s="3"/>
      <c r="F2314" s="3"/>
      <c r="G2314" s="3"/>
      <c r="H2314" s="3"/>
      <c r="I2314" s="3"/>
      <c r="J2314" s="3"/>
      <c r="K2314" s="3"/>
      <c r="L2314" s="3"/>
      <c r="M2314" s="3"/>
      <c r="N2314" s="3"/>
      <c r="O2314" s="3"/>
      <c r="P2314" s="3"/>
      <c r="Q2314" s="48"/>
      <c r="S2314" s="180"/>
      <c r="T2314" s="185"/>
      <c r="U2314" s="186"/>
      <c r="V2314" s="182"/>
      <c r="W2314" s="183"/>
      <c r="X2314" s="187"/>
      <c r="Y2314" s="188"/>
      <c r="Z2314" s="189"/>
    </row>
    <row r="2315" spans="2:26">
      <c r="B2315" s="9"/>
      <c r="C2315" s="3"/>
      <c r="D2315" s="3"/>
      <c r="E2315" s="3"/>
      <c r="F2315" s="3"/>
      <c r="G2315" s="3"/>
      <c r="H2315" s="3"/>
      <c r="I2315" s="3"/>
      <c r="J2315" s="3"/>
      <c r="K2315" s="3"/>
      <c r="L2315" s="3"/>
      <c r="M2315" s="3"/>
      <c r="N2315" s="3"/>
      <c r="O2315" s="3"/>
      <c r="P2315" s="3"/>
      <c r="Q2315" s="48"/>
      <c r="S2315" s="180"/>
      <c r="T2315" s="185"/>
      <c r="U2315" s="186"/>
      <c r="V2315" s="182"/>
      <c r="W2315" s="183"/>
      <c r="X2315" s="187"/>
      <c r="Y2315" s="188"/>
      <c r="Z2315" s="189"/>
    </row>
    <row r="2316" spans="2:26">
      <c r="B2316" s="9"/>
      <c r="C2316" s="3"/>
      <c r="D2316" s="3"/>
      <c r="E2316" s="3"/>
      <c r="F2316" s="3"/>
      <c r="G2316" s="3"/>
      <c r="H2316" s="3"/>
      <c r="I2316" s="3"/>
      <c r="J2316" s="3"/>
      <c r="K2316" s="3"/>
      <c r="L2316" s="3"/>
      <c r="M2316" s="3"/>
      <c r="N2316" s="3"/>
      <c r="O2316" s="3"/>
      <c r="P2316" s="3"/>
      <c r="Q2316" s="48"/>
      <c r="S2316" s="180"/>
      <c r="T2316" s="185"/>
      <c r="U2316" s="186"/>
      <c r="V2316" s="182"/>
      <c r="W2316" s="183"/>
      <c r="X2316" s="187"/>
      <c r="Y2316" s="188"/>
      <c r="Z2316" s="189"/>
    </row>
    <row r="2317" spans="2:26">
      <c r="B2317" s="9"/>
      <c r="C2317" s="3"/>
      <c r="D2317" s="3"/>
      <c r="E2317" s="3"/>
      <c r="F2317" s="3"/>
      <c r="G2317" s="3"/>
      <c r="H2317" s="3"/>
      <c r="I2317" s="3"/>
      <c r="J2317" s="3"/>
      <c r="K2317" s="3"/>
      <c r="L2317" s="3"/>
      <c r="M2317" s="3"/>
      <c r="N2317" s="3"/>
      <c r="O2317" s="3"/>
      <c r="P2317" s="3"/>
      <c r="Q2317" s="48"/>
      <c r="S2317" s="180"/>
      <c r="T2317" s="185"/>
      <c r="U2317" s="186"/>
      <c r="V2317" s="182"/>
      <c r="W2317" s="183"/>
      <c r="X2317" s="187"/>
      <c r="Y2317" s="188"/>
      <c r="Z2317" s="189"/>
    </row>
    <row r="2318" spans="2:26">
      <c r="B2318" s="9"/>
      <c r="C2318" s="3"/>
      <c r="D2318" s="3"/>
      <c r="E2318" s="3"/>
      <c r="F2318" s="3"/>
      <c r="G2318" s="3"/>
      <c r="H2318" s="3"/>
      <c r="I2318" s="3"/>
      <c r="J2318" s="3"/>
      <c r="K2318" s="3"/>
      <c r="L2318" s="3"/>
      <c r="M2318" s="3"/>
      <c r="N2318" s="3"/>
      <c r="O2318" s="3"/>
      <c r="P2318" s="3"/>
      <c r="Q2318" s="48"/>
      <c r="S2318" s="180"/>
      <c r="T2318" s="185"/>
      <c r="U2318" s="186"/>
      <c r="V2318" s="182"/>
      <c r="W2318" s="183"/>
      <c r="X2318" s="187"/>
      <c r="Y2318" s="188"/>
      <c r="Z2318" s="189"/>
    </row>
    <row r="2319" spans="2:26">
      <c r="B2319" s="9"/>
      <c r="C2319" s="3"/>
      <c r="D2319" s="3"/>
      <c r="E2319" s="3"/>
      <c r="F2319" s="3"/>
      <c r="G2319" s="3"/>
      <c r="H2319" s="3"/>
      <c r="I2319" s="3"/>
      <c r="J2319" s="3"/>
      <c r="K2319" s="3"/>
      <c r="L2319" s="3"/>
      <c r="M2319" s="3"/>
      <c r="N2319" s="3"/>
      <c r="O2319" s="3"/>
      <c r="P2319" s="3"/>
      <c r="Q2319" s="48"/>
      <c r="S2319" s="180"/>
      <c r="T2319" s="185"/>
      <c r="U2319" s="186"/>
      <c r="V2319" s="182"/>
      <c r="W2319" s="183"/>
      <c r="X2319" s="187"/>
      <c r="Y2319" s="188"/>
      <c r="Z2319" s="189"/>
    </row>
    <row r="2320" spans="2:26">
      <c r="B2320" s="9"/>
      <c r="C2320" s="3"/>
      <c r="D2320" s="3"/>
      <c r="E2320" s="3"/>
      <c r="F2320" s="3"/>
      <c r="G2320" s="3"/>
      <c r="H2320" s="3"/>
      <c r="I2320" s="3"/>
      <c r="J2320" s="3"/>
      <c r="K2320" s="3"/>
      <c r="L2320" s="3"/>
      <c r="M2320" s="3"/>
      <c r="N2320" s="3"/>
      <c r="O2320" s="3"/>
      <c r="P2320" s="3"/>
      <c r="Q2320" s="48"/>
      <c r="S2320" s="180"/>
      <c r="T2320" s="185"/>
      <c r="U2320" s="186"/>
      <c r="V2320" s="182"/>
      <c r="W2320" s="183"/>
      <c r="X2320" s="187"/>
      <c r="Y2320" s="188"/>
      <c r="Z2320" s="189"/>
    </row>
    <row r="2321" spans="2:26">
      <c r="B2321" s="9"/>
      <c r="C2321" s="3"/>
      <c r="D2321" s="3"/>
      <c r="E2321" s="3"/>
      <c r="F2321" s="3"/>
      <c r="G2321" s="3"/>
      <c r="H2321" s="3"/>
      <c r="I2321" s="3"/>
      <c r="J2321" s="3"/>
      <c r="K2321" s="3"/>
      <c r="L2321" s="3"/>
      <c r="M2321" s="3"/>
      <c r="N2321" s="3"/>
      <c r="O2321" s="3"/>
      <c r="P2321" s="3"/>
      <c r="Q2321" s="48"/>
      <c r="S2321" s="180"/>
      <c r="T2321" s="185"/>
      <c r="U2321" s="186"/>
      <c r="V2321" s="182"/>
      <c r="W2321" s="183"/>
      <c r="X2321" s="187"/>
      <c r="Y2321" s="188"/>
      <c r="Z2321" s="189"/>
    </row>
    <row r="2322" spans="2:26">
      <c r="B2322" s="9"/>
      <c r="C2322" s="3"/>
      <c r="D2322" s="3"/>
      <c r="E2322" s="3"/>
      <c r="F2322" s="3"/>
      <c r="G2322" s="3"/>
      <c r="H2322" s="3"/>
      <c r="I2322" s="3"/>
      <c r="J2322" s="3"/>
      <c r="K2322" s="3"/>
      <c r="L2322" s="3"/>
      <c r="M2322" s="3"/>
      <c r="N2322" s="3"/>
      <c r="O2322" s="3"/>
      <c r="P2322" s="3"/>
      <c r="Q2322" s="48"/>
      <c r="S2322" s="180"/>
      <c r="T2322" s="185"/>
      <c r="U2322" s="186"/>
      <c r="V2322" s="182"/>
      <c r="W2322" s="183"/>
      <c r="X2322" s="187"/>
      <c r="Y2322" s="188"/>
      <c r="Z2322" s="189"/>
    </row>
    <row r="2323" spans="2:26">
      <c r="B2323" s="9"/>
      <c r="C2323" s="3"/>
      <c r="D2323" s="3"/>
      <c r="E2323" s="3"/>
      <c r="F2323" s="3"/>
      <c r="G2323" s="3"/>
      <c r="H2323" s="3"/>
      <c r="I2323" s="3"/>
      <c r="J2323" s="3"/>
      <c r="K2323" s="3"/>
      <c r="L2323" s="3"/>
      <c r="M2323" s="3"/>
      <c r="N2323" s="3"/>
      <c r="O2323" s="3"/>
      <c r="P2323" s="3"/>
      <c r="Q2323" s="48"/>
      <c r="S2323" s="180"/>
      <c r="T2323" s="185"/>
      <c r="U2323" s="186"/>
      <c r="V2323" s="182"/>
      <c r="W2323" s="183"/>
      <c r="X2323" s="187"/>
      <c r="Y2323" s="188"/>
      <c r="Z2323" s="189"/>
    </row>
    <row r="2324" spans="2:26">
      <c r="B2324" s="9"/>
      <c r="C2324" s="3"/>
      <c r="D2324" s="3"/>
      <c r="E2324" s="3"/>
      <c r="F2324" s="3"/>
      <c r="G2324" s="3"/>
      <c r="H2324" s="3"/>
      <c r="I2324" s="3"/>
      <c r="J2324" s="3"/>
      <c r="K2324" s="3"/>
      <c r="L2324" s="3"/>
      <c r="M2324" s="3"/>
      <c r="N2324" s="3"/>
      <c r="O2324" s="3"/>
      <c r="P2324" s="3"/>
      <c r="Q2324" s="48"/>
      <c r="S2324" s="180"/>
      <c r="T2324" s="185"/>
      <c r="U2324" s="186"/>
      <c r="V2324" s="182"/>
      <c r="W2324" s="183"/>
      <c r="X2324" s="187"/>
      <c r="Y2324" s="188"/>
      <c r="Z2324" s="189"/>
    </row>
    <row r="2325" spans="2:26">
      <c r="B2325" s="9"/>
      <c r="C2325" s="3"/>
      <c r="D2325" s="3"/>
      <c r="E2325" s="3"/>
      <c r="F2325" s="3"/>
      <c r="G2325" s="3"/>
      <c r="H2325" s="3"/>
      <c r="I2325" s="3"/>
      <c r="J2325" s="3"/>
      <c r="K2325" s="3"/>
      <c r="L2325" s="3"/>
      <c r="M2325" s="3"/>
      <c r="N2325" s="3"/>
      <c r="O2325" s="3"/>
      <c r="P2325" s="3"/>
      <c r="Q2325" s="48"/>
      <c r="S2325" s="180"/>
      <c r="T2325" s="185"/>
      <c r="U2325" s="186"/>
      <c r="V2325" s="182"/>
      <c r="W2325" s="183"/>
      <c r="X2325" s="187"/>
      <c r="Y2325" s="188"/>
      <c r="Z2325" s="189"/>
    </row>
    <row r="2326" spans="2:26">
      <c r="B2326" s="9"/>
      <c r="C2326" s="3"/>
      <c r="D2326" s="3"/>
      <c r="E2326" s="3"/>
      <c r="F2326" s="3"/>
      <c r="G2326" s="3"/>
      <c r="H2326" s="3"/>
      <c r="I2326" s="3"/>
      <c r="J2326" s="3"/>
      <c r="K2326" s="3"/>
      <c r="L2326" s="3"/>
      <c r="M2326" s="3"/>
      <c r="N2326" s="3"/>
      <c r="O2326" s="3"/>
      <c r="P2326" s="3"/>
      <c r="Q2326" s="48"/>
      <c r="S2326" s="180"/>
      <c r="T2326" s="185"/>
      <c r="U2326" s="186"/>
      <c r="V2326" s="182"/>
      <c r="W2326" s="183"/>
      <c r="X2326" s="187"/>
      <c r="Y2326" s="188"/>
      <c r="Z2326" s="189"/>
    </row>
    <row r="2327" spans="2:26">
      <c r="B2327" s="9"/>
      <c r="C2327" s="3"/>
      <c r="D2327" s="3"/>
      <c r="E2327" s="3"/>
      <c r="F2327" s="3"/>
      <c r="G2327" s="3"/>
      <c r="H2327" s="3"/>
      <c r="I2327" s="3"/>
      <c r="J2327" s="3"/>
      <c r="K2327" s="3"/>
      <c r="L2327" s="3"/>
      <c r="M2327" s="3"/>
      <c r="N2327" s="3"/>
      <c r="O2327" s="3"/>
      <c r="P2327" s="3"/>
      <c r="Q2327" s="48"/>
      <c r="S2327" s="180"/>
      <c r="T2327" s="185"/>
      <c r="U2327" s="186"/>
      <c r="V2327" s="182"/>
      <c r="W2327" s="183"/>
      <c r="X2327" s="187"/>
      <c r="Y2327" s="188"/>
      <c r="Z2327" s="189"/>
    </row>
    <row r="2328" spans="2:26">
      <c r="B2328" s="9"/>
      <c r="C2328" s="3"/>
      <c r="D2328" s="3"/>
      <c r="E2328" s="3"/>
      <c r="F2328" s="3"/>
      <c r="G2328" s="3"/>
      <c r="H2328" s="3"/>
      <c r="I2328" s="3"/>
      <c r="J2328" s="3"/>
      <c r="K2328" s="3"/>
      <c r="L2328" s="3"/>
      <c r="M2328" s="3"/>
      <c r="N2328" s="3"/>
      <c r="O2328" s="3"/>
      <c r="P2328" s="3"/>
      <c r="Q2328" s="48"/>
      <c r="S2328" s="180"/>
      <c r="T2328" s="185"/>
      <c r="U2328" s="186"/>
      <c r="V2328" s="182"/>
      <c r="W2328" s="183"/>
      <c r="X2328" s="187"/>
      <c r="Y2328" s="188"/>
      <c r="Z2328" s="189"/>
    </row>
    <row r="2329" spans="2:26">
      <c r="B2329" s="9"/>
      <c r="C2329" s="3"/>
      <c r="D2329" s="3"/>
      <c r="E2329" s="3"/>
      <c r="F2329" s="3"/>
      <c r="G2329" s="3"/>
      <c r="H2329" s="3"/>
      <c r="I2329" s="3"/>
      <c r="J2329" s="3"/>
      <c r="K2329" s="3"/>
      <c r="L2329" s="3"/>
      <c r="M2329" s="3"/>
      <c r="N2329" s="3"/>
      <c r="O2329" s="3"/>
      <c r="P2329" s="3"/>
      <c r="Q2329" s="48"/>
      <c r="S2329" s="180"/>
      <c r="T2329" s="185"/>
      <c r="U2329" s="186"/>
      <c r="V2329" s="182"/>
      <c r="W2329" s="183"/>
      <c r="X2329" s="187"/>
      <c r="Y2329" s="188"/>
      <c r="Z2329" s="189"/>
    </row>
    <row r="2330" spans="2:26">
      <c r="B2330" s="9"/>
      <c r="C2330" s="3"/>
      <c r="D2330" s="3"/>
      <c r="E2330" s="3"/>
      <c r="F2330" s="3"/>
      <c r="G2330" s="3"/>
      <c r="H2330" s="3"/>
      <c r="I2330" s="3"/>
      <c r="J2330" s="3"/>
      <c r="K2330" s="3"/>
      <c r="L2330" s="3"/>
      <c r="M2330" s="3"/>
      <c r="N2330" s="3"/>
      <c r="O2330" s="3"/>
      <c r="P2330" s="3"/>
      <c r="Q2330" s="48"/>
      <c r="S2330" s="180"/>
      <c r="T2330" s="185"/>
      <c r="U2330" s="186"/>
      <c r="V2330" s="182"/>
      <c r="W2330" s="183"/>
      <c r="X2330" s="187"/>
      <c r="Y2330" s="188"/>
      <c r="Z2330" s="189"/>
    </row>
    <row r="2331" spans="2:26">
      <c r="B2331" s="9"/>
      <c r="C2331" s="3"/>
      <c r="D2331" s="3"/>
      <c r="E2331" s="3"/>
      <c r="F2331" s="3"/>
      <c r="G2331" s="3"/>
      <c r="H2331" s="3"/>
      <c r="I2331" s="3"/>
      <c r="J2331" s="3"/>
      <c r="K2331" s="3"/>
      <c r="L2331" s="3"/>
      <c r="M2331" s="3"/>
      <c r="N2331" s="3"/>
      <c r="O2331" s="3"/>
      <c r="P2331" s="3"/>
      <c r="Q2331" s="48"/>
      <c r="S2331" s="180"/>
      <c r="T2331" s="185"/>
      <c r="U2331" s="186"/>
      <c r="V2331" s="182"/>
      <c r="W2331" s="183"/>
      <c r="X2331" s="187"/>
      <c r="Y2331" s="188"/>
      <c r="Z2331" s="189"/>
    </row>
    <row r="2332" spans="2:26">
      <c r="B2332" s="9"/>
      <c r="C2332" s="3"/>
      <c r="D2332" s="3"/>
      <c r="E2332" s="3"/>
      <c r="F2332" s="3"/>
      <c r="G2332" s="3"/>
      <c r="H2332" s="3"/>
      <c r="I2332" s="3"/>
      <c r="J2332" s="3"/>
      <c r="K2332" s="3"/>
      <c r="L2332" s="3"/>
      <c r="M2332" s="3"/>
      <c r="N2332" s="3"/>
      <c r="O2332" s="3"/>
      <c r="P2332" s="3"/>
      <c r="Q2332" s="48"/>
      <c r="S2332" s="180"/>
      <c r="T2332" s="185"/>
      <c r="U2332" s="186"/>
      <c r="V2332" s="182"/>
      <c r="W2332" s="183"/>
      <c r="X2332" s="187"/>
      <c r="Y2332" s="188"/>
      <c r="Z2332" s="189"/>
    </row>
    <row r="2333" spans="2:26">
      <c r="B2333" s="9"/>
      <c r="C2333" s="3"/>
      <c r="D2333" s="3"/>
      <c r="E2333" s="3"/>
      <c r="F2333" s="3"/>
      <c r="G2333" s="3"/>
      <c r="H2333" s="3"/>
      <c r="I2333" s="3"/>
      <c r="J2333" s="3"/>
      <c r="K2333" s="3"/>
      <c r="L2333" s="3"/>
      <c r="M2333" s="3"/>
      <c r="N2333" s="3"/>
      <c r="O2333" s="3"/>
      <c r="P2333" s="3"/>
      <c r="Q2333" s="48"/>
      <c r="S2333" s="180"/>
      <c r="T2333" s="185"/>
      <c r="U2333" s="186"/>
      <c r="V2333" s="182"/>
      <c r="W2333" s="183"/>
      <c r="X2333" s="187"/>
      <c r="Y2333" s="188"/>
      <c r="Z2333" s="189"/>
    </row>
    <row r="2334" spans="2:26">
      <c r="B2334" s="9"/>
      <c r="C2334" s="3"/>
      <c r="D2334" s="3"/>
      <c r="E2334" s="3"/>
      <c r="F2334" s="3"/>
      <c r="G2334" s="3"/>
      <c r="H2334" s="3"/>
      <c r="I2334" s="3"/>
      <c r="J2334" s="3"/>
      <c r="K2334" s="3"/>
      <c r="L2334" s="3"/>
      <c r="M2334" s="3"/>
      <c r="N2334" s="3"/>
      <c r="O2334" s="3"/>
      <c r="P2334" s="3"/>
      <c r="Q2334" s="48"/>
      <c r="S2334" s="180"/>
      <c r="T2334" s="185"/>
      <c r="U2334" s="186"/>
      <c r="V2334" s="182"/>
      <c r="W2334" s="183"/>
      <c r="X2334" s="187"/>
      <c r="Y2334" s="188"/>
      <c r="Z2334" s="189"/>
    </row>
    <row r="2335" spans="2:26">
      <c r="B2335" s="9"/>
      <c r="C2335" s="3"/>
      <c r="D2335" s="3"/>
      <c r="E2335" s="3"/>
      <c r="F2335" s="3"/>
      <c r="G2335" s="3"/>
      <c r="H2335" s="3"/>
      <c r="I2335" s="3"/>
      <c r="J2335" s="3"/>
      <c r="K2335" s="3"/>
      <c r="L2335" s="3"/>
      <c r="M2335" s="3"/>
      <c r="N2335" s="3"/>
      <c r="O2335" s="3"/>
      <c r="P2335" s="3"/>
      <c r="Q2335" s="48"/>
      <c r="S2335" s="180"/>
      <c r="T2335" s="185"/>
      <c r="U2335" s="186"/>
      <c r="V2335" s="182"/>
      <c r="W2335" s="183"/>
      <c r="X2335" s="187"/>
      <c r="Y2335" s="188"/>
      <c r="Z2335" s="189"/>
    </row>
    <row r="2336" spans="2:26">
      <c r="B2336" s="9"/>
      <c r="C2336" s="3"/>
      <c r="D2336" s="3"/>
      <c r="E2336" s="3"/>
      <c r="F2336" s="3"/>
      <c r="G2336" s="3"/>
      <c r="H2336" s="3"/>
      <c r="I2336" s="3"/>
      <c r="J2336" s="3"/>
      <c r="K2336" s="3"/>
      <c r="L2336" s="3"/>
      <c r="M2336" s="3"/>
      <c r="N2336" s="3"/>
      <c r="O2336" s="3"/>
      <c r="P2336" s="3"/>
      <c r="Q2336" s="48"/>
      <c r="S2336" s="180"/>
      <c r="T2336" s="185"/>
      <c r="U2336" s="186"/>
      <c r="V2336" s="182"/>
      <c r="W2336" s="183"/>
      <c r="X2336" s="187"/>
      <c r="Y2336" s="188"/>
      <c r="Z2336" s="189"/>
    </row>
    <row r="2337" spans="2:26">
      <c r="B2337" s="9"/>
      <c r="C2337" s="3"/>
      <c r="D2337" s="3"/>
      <c r="E2337" s="3"/>
      <c r="F2337" s="3"/>
      <c r="G2337" s="3"/>
      <c r="H2337" s="3"/>
      <c r="I2337" s="3"/>
      <c r="J2337" s="3"/>
      <c r="K2337" s="3"/>
      <c r="L2337" s="3"/>
      <c r="M2337" s="3"/>
      <c r="N2337" s="3"/>
      <c r="O2337" s="3"/>
      <c r="P2337" s="3"/>
      <c r="Q2337" s="48"/>
      <c r="S2337" s="180"/>
      <c r="T2337" s="185"/>
      <c r="U2337" s="186"/>
      <c r="V2337" s="182"/>
      <c r="W2337" s="183"/>
      <c r="X2337" s="187"/>
      <c r="Y2337" s="188"/>
      <c r="Z2337" s="189"/>
    </row>
    <row r="2338" spans="2:26">
      <c r="B2338" s="9"/>
      <c r="C2338" s="3"/>
      <c r="D2338" s="3"/>
      <c r="E2338" s="3"/>
      <c r="F2338" s="3"/>
      <c r="G2338" s="3"/>
      <c r="H2338" s="3"/>
      <c r="I2338" s="3"/>
      <c r="J2338" s="3"/>
      <c r="K2338" s="3"/>
      <c r="L2338" s="3"/>
      <c r="M2338" s="3"/>
      <c r="N2338" s="3"/>
      <c r="O2338" s="3"/>
      <c r="P2338" s="3"/>
      <c r="Q2338" s="48"/>
      <c r="S2338" s="180"/>
      <c r="T2338" s="185"/>
      <c r="U2338" s="186"/>
      <c r="V2338" s="182"/>
      <c r="W2338" s="183"/>
      <c r="X2338" s="187"/>
      <c r="Y2338" s="188"/>
      <c r="Z2338" s="189"/>
    </row>
    <row r="2339" spans="2:26">
      <c r="B2339" s="9"/>
      <c r="C2339" s="3"/>
      <c r="D2339" s="3"/>
      <c r="E2339" s="3"/>
      <c r="F2339" s="3"/>
      <c r="G2339" s="3"/>
      <c r="H2339" s="3"/>
      <c r="I2339" s="3"/>
      <c r="J2339" s="3"/>
      <c r="K2339" s="3"/>
      <c r="L2339" s="3"/>
      <c r="M2339" s="3"/>
      <c r="N2339" s="3"/>
      <c r="O2339" s="3"/>
      <c r="P2339" s="3"/>
      <c r="Q2339" s="48"/>
      <c r="S2339" s="180"/>
      <c r="T2339" s="185"/>
      <c r="U2339" s="186"/>
      <c r="V2339" s="182"/>
      <c r="W2339" s="183"/>
      <c r="X2339" s="187"/>
      <c r="Y2339" s="188"/>
      <c r="Z2339" s="189"/>
    </row>
    <row r="2340" spans="2:26">
      <c r="B2340" s="9"/>
      <c r="C2340" s="3"/>
      <c r="D2340" s="3"/>
      <c r="E2340" s="3"/>
      <c r="F2340" s="3"/>
      <c r="G2340" s="3"/>
      <c r="H2340" s="3"/>
      <c r="I2340" s="3"/>
      <c r="J2340" s="3"/>
      <c r="K2340" s="3"/>
      <c r="L2340" s="3"/>
      <c r="M2340" s="3"/>
      <c r="N2340" s="3"/>
      <c r="O2340" s="3"/>
      <c r="P2340" s="3"/>
      <c r="Q2340" s="48"/>
      <c r="S2340" s="180"/>
      <c r="T2340" s="185"/>
      <c r="U2340" s="186"/>
      <c r="V2340" s="182"/>
      <c r="W2340" s="183"/>
      <c r="X2340" s="187"/>
      <c r="Y2340" s="188"/>
      <c r="Z2340" s="189"/>
    </row>
    <row r="2341" spans="2:26">
      <c r="B2341" s="9"/>
      <c r="C2341" s="3"/>
      <c r="D2341" s="3"/>
      <c r="E2341" s="3"/>
      <c r="F2341" s="3"/>
      <c r="G2341" s="3"/>
      <c r="H2341" s="3"/>
      <c r="I2341" s="3"/>
      <c r="J2341" s="3"/>
      <c r="K2341" s="3"/>
      <c r="L2341" s="3"/>
      <c r="M2341" s="3"/>
      <c r="N2341" s="3"/>
      <c r="O2341" s="3"/>
      <c r="P2341" s="3"/>
      <c r="Q2341" s="48"/>
      <c r="S2341" s="180"/>
      <c r="T2341" s="185"/>
      <c r="U2341" s="186"/>
      <c r="V2341" s="182"/>
      <c r="W2341" s="183"/>
      <c r="X2341" s="187"/>
      <c r="Y2341" s="188"/>
      <c r="Z2341" s="189"/>
    </row>
    <row r="2342" spans="2:26">
      <c r="B2342" s="9"/>
      <c r="C2342" s="3"/>
      <c r="D2342" s="3"/>
      <c r="E2342" s="3"/>
      <c r="F2342" s="3"/>
      <c r="G2342" s="3"/>
      <c r="H2342" s="3"/>
      <c r="I2342" s="3"/>
      <c r="J2342" s="3"/>
      <c r="K2342" s="3"/>
      <c r="L2342" s="3"/>
      <c r="M2342" s="3"/>
      <c r="N2342" s="3"/>
      <c r="O2342" s="3"/>
      <c r="P2342" s="3"/>
      <c r="Q2342" s="48"/>
      <c r="S2342" s="180"/>
      <c r="T2342" s="185"/>
      <c r="U2342" s="186"/>
      <c r="V2342" s="182"/>
      <c r="W2342" s="183"/>
      <c r="X2342" s="187"/>
      <c r="Y2342" s="188"/>
      <c r="Z2342" s="189"/>
    </row>
    <row r="2343" spans="2:26">
      <c r="B2343" s="9"/>
      <c r="C2343" s="3"/>
      <c r="D2343" s="3"/>
      <c r="E2343" s="3"/>
      <c r="F2343" s="3"/>
      <c r="G2343" s="3"/>
      <c r="H2343" s="3"/>
      <c r="I2343" s="3"/>
      <c r="J2343" s="3"/>
      <c r="K2343" s="3"/>
      <c r="L2343" s="3"/>
      <c r="M2343" s="3"/>
      <c r="N2343" s="3"/>
      <c r="O2343" s="3"/>
      <c r="P2343" s="3"/>
      <c r="Q2343" s="48"/>
      <c r="S2343" s="180"/>
      <c r="T2343" s="185"/>
      <c r="U2343" s="186"/>
      <c r="V2343" s="182"/>
      <c r="W2343" s="183"/>
      <c r="X2343" s="187"/>
      <c r="Y2343" s="188"/>
      <c r="Z2343" s="189"/>
    </row>
    <row r="2344" spans="2:26">
      <c r="B2344" s="9"/>
      <c r="C2344" s="3"/>
      <c r="D2344" s="3"/>
      <c r="E2344" s="3"/>
      <c r="F2344" s="3"/>
      <c r="G2344" s="3"/>
      <c r="H2344" s="3"/>
      <c r="I2344" s="3"/>
      <c r="J2344" s="3"/>
      <c r="K2344" s="3"/>
      <c r="L2344" s="3"/>
      <c r="M2344" s="3"/>
      <c r="N2344" s="3"/>
      <c r="O2344" s="3"/>
      <c r="P2344" s="3"/>
      <c r="Q2344" s="48"/>
      <c r="S2344" s="180"/>
      <c r="T2344" s="185"/>
      <c r="U2344" s="186"/>
      <c r="V2344" s="182"/>
      <c r="W2344" s="183"/>
      <c r="X2344" s="187"/>
      <c r="Y2344" s="188"/>
      <c r="Z2344" s="189"/>
    </row>
    <row r="2345" spans="2:26">
      <c r="B2345" s="9"/>
      <c r="C2345" s="3"/>
      <c r="D2345" s="3"/>
      <c r="E2345" s="3"/>
      <c r="F2345" s="3"/>
      <c r="G2345" s="3"/>
      <c r="H2345" s="3"/>
      <c r="I2345" s="3"/>
      <c r="J2345" s="3"/>
      <c r="K2345" s="3"/>
      <c r="L2345" s="3"/>
      <c r="M2345" s="3"/>
      <c r="N2345" s="3"/>
      <c r="O2345" s="3"/>
      <c r="P2345" s="3"/>
      <c r="Q2345" s="48"/>
      <c r="S2345" s="180"/>
      <c r="T2345" s="185"/>
      <c r="U2345" s="186"/>
      <c r="V2345" s="182"/>
      <c r="W2345" s="183"/>
      <c r="X2345" s="187"/>
      <c r="Y2345" s="188"/>
      <c r="Z2345" s="189"/>
    </row>
    <row r="2346" spans="2:26">
      <c r="B2346" s="9"/>
      <c r="C2346" s="3"/>
      <c r="D2346" s="3"/>
      <c r="E2346" s="3"/>
      <c r="F2346" s="3"/>
      <c r="G2346" s="3"/>
      <c r="H2346" s="3"/>
      <c r="I2346" s="3"/>
      <c r="J2346" s="3"/>
      <c r="K2346" s="3"/>
      <c r="L2346" s="3"/>
      <c r="M2346" s="3"/>
      <c r="N2346" s="3"/>
      <c r="O2346" s="3"/>
      <c r="P2346" s="3"/>
      <c r="Q2346" s="48"/>
      <c r="S2346" s="180"/>
      <c r="T2346" s="185"/>
      <c r="U2346" s="186"/>
      <c r="V2346" s="182"/>
      <c r="W2346" s="183"/>
      <c r="X2346" s="187"/>
      <c r="Y2346" s="188"/>
      <c r="Z2346" s="189"/>
    </row>
    <row r="2347" spans="2:26">
      <c r="B2347" s="9"/>
      <c r="C2347" s="3"/>
      <c r="D2347" s="3"/>
      <c r="E2347" s="3"/>
      <c r="F2347" s="3"/>
      <c r="G2347" s="3"/>
      <c r="H2347" s="3"/>
      <c r="I2347" s="3"/>
      <c r="J2347" s="3"/>
      <c r="K2347" s="3"/>
      <c r="L2347" s="3"/>
      <c r="M2347" s="3"/>
      <c r="N2347" s="3"/>
      <c r="O2347" s="3"/>
      <c r="P2347" s="3"/>
      <c r="Q2347" s="48"/>
      <c r="S2347" s="180"/>
      <c r="T2347" s="185"/>
      <c r="U2347" s="186"/>
      <c r="V2347" s="182"/>
      <c r="W2347" s="183"/>
      <c r="X2347" s="187"/>
      <c r="Y2347" s="188"/>
      <c r="Z2347" s="189"/>
    </row>
    <row r="2348" spans="2:26">
      <c r="B2348" s="9"/>
      <c r="C2348" s="3"/>
      <c r="D2348" s="3"/>
      <c r="E2348" s="3"/>
      <c r="F2348" s="3"/>
      <c r="G2348" s="3"/>
      <c r="H2348" s="3"/>
      <c r="I2348" s="3"/>
      <c r="J2348" s="3"/>
      <c r="K2348" s="3"/>
      <c r="L2348" s="3"/>
      <c r="M2348" s="3"/>
      <c r="N2348" s="3"/>
      <c r="O2348" s="3"/>
      <c r="P2348" s="3"/>
      <c r="Q2348" s="48"/>
      <c r="S2348" s="180"/>
      <c r="T2348" s="185"/>
      <c r="U2348" s="186"/>
      <c r="V2348" s="182"/>
      <c r="W2348" s="183"/>
      <c r="X2348" s="187"/>
      <c r="Y2348" s="188"/>
      <c r="Z2348" s="189"/>
    </row>
    <row r="2349" spans="2:26">
      <c r="B2349" s="9"/>
      <c r="C2349" s="3"/>
      <c r="D2349" s="3"/>
      <c r="E2349" s="3"/>
      <c r="F2349" s="3"/>
      <c r="G2349" s="3"/>
      <c r="H2349" s="3"/>
      <c r="I2349" s="3"/>
      <c r="J2349" s="3"/>
      <c r="K2349" s="3"/>
      <c r="L2349" s="3"/>
      <c r="M2349" s="3"/>
      <c r="N2349" s="3"/>
      <c r="O2349" s="3"/>
      <c r="P2349" s="3"/>
      <c r="Q2349" s="48"/>
      <c r="S2349" s="180"/>
      <c r="T2349" s="185"/>
      <c r="U2349" s="186"/>
      <c r="V2349" s="182"/>
      <c r="W2349" s="183"/>
      <c r="X2349" s="187"/>
      <c r="Y2349" s="188"/>
      <c r="Z2349" s="189"/>
    </row>
    <row r="2350" spans="2:26">
      <c r="B2350" s="9"/>
      <c r="C2350" s="3"/>
      <c r="D2350" s="3"/>
      <c r="E2350" s="3"/>
      <c r="F2350" s="3"/>
      <c r="G2350" s="3"/>
      <c r="H2350" s="3"/>
      <c r="I2350" s="3"/>
      <c r="J2350" s="3"/>
      <c r="K2350" s="3"/>
      <c r="L2350" s="3"/>
      <c r="M2350" s="3"/>
      <c r="N2350" s="3"/>
      <c r="O2350" s="3"/>
      <c r="P2350" s="3"/>
      <c r="Q2350" s="48"/>
      <c r="S2350" s="180"/>
      <c r="T2350" s="185"/>
      <c r="U2350" s="186"/>
      <c r="V2350" s="182"/>
      <c r="W2350" s="183"/>
      <c r="X2350" s="187"/>
      <c r="Y2350" s="188"/>
      <c r="Z2350" s="189"/>
    </row>
    <row r="2351" spans="2:26">
      <c r="B2351" s="9"/>
      <c r="C2351" s="3"/>
      <c r="D2351" s="3"/>
      <c r="E2351" s="3"/>
      <c r="F2351" s="3"/>
      <c r="G2351" s="3"/>
      <c r="H2351" s="3"/>
      <c r="I2351" s="3"/>
      <c r="J2351" s="3"/>
      <c r="K2351" s="3"/>
      <c r="L2351" s="3"/>
      <c r="M2351" s="3"/>
      <c r="N2351" s="3"/>
      <c r="O2351" s="3"/>
      <c r="P2351" s="3"/>
      <c r="Q2351" s="48"/>
      <c r="S2351" s="180"/>
      <c r="T2351" s="185"/>
      <c r="U2351" s="186"/>
      <c r="V2351" s="182"/>
      <c r="W2351" s="183"/>
      <c r="X2351" s="187"/>
      <c r="Y2351" s="188"/>
      <c r="Z2351" s="189"/>
    </row>
    <row r="2352" spans="2:26">
      <c r="B2352" s="9"/>
      <c r="C2352" s="3"/>
      <c r="D2352" s="3"/>
      <c r="E2352" s="3"/>
      <c r="F2352" s="3"/>
      <c r="G2352" s="3"/>
      <c r="H2352" s="3"/>
      <c r="I2352" s="3"/>
      <c r="J2352" s="3"/>
      <c r="K2352" s="3"/>
      <c r="L2352" s="3"/>
      <c r="M2352" s="3"/>
      <c r="N2352" s="3"/>
      <c r="O2352" s="3"/>
      <c r="P2352" s="3"/>
      <c r="Q2352" s="48"/>
      <c r="S2352" s="180"/>
      <c r="T2352" s="185"/>
      <c r="U2352" s="186"/>
      <c r="V2352" s="182"/>
      <c r="W2352" s="183"/>
      <c r="X2352" s="187"/>
      <c r="Y2352" s="188"/>
      <c r="Z2352" s="189"/>
    </row>
    <row r="2353" spans="2:26">
      <c r="B2353" s="9"/>
      <c r="C2353" s="3"/>
      <c r="D2353" s="3"/>
      <c r="E2353" s="3"/>
      <c r="F2353" s="3"/>
      <c r="G2353" s="3"/>
      <c r="H2353" s="3"/>
      <c r="I2353" s="3"/>
      <c r="J2353" s="3"/>
      <c r="K2353" s="3"/>
      <c r="L2353" s="3"/>
      <c r="M2353" s="3"/>
      <c r="N2353" s="3"/>
      <c r="O2353" s="3"/>
      <c r="P2353" s="3"/>
      <c r="Q2353" s="48"/>
      <c r="S2353" s="180"/>
      <c r="T2353" s="185"/>
      <c r="U2353" s="186"/>
      <c r="V2353" s="182"/>
      <c r="W2353" s="183"/>
      <c r="X2353" s="187"/>
      <c r="Y2353" s="188"/>
      <c r="Z2353" s="189"/>
    </row>
    <row r="2354" spans="2:26">
      <c r="B2354" s="9"/>
      <c r="C2354" s="3"/>
      <c r="D2354" s="3"/>
      <c r="E2354" s="3"/>
      <c r="F2354" s="3"/>
      <c r="G2354" s="3"/>
      <c r="H2354" s="3"/>
      <c r="I2354" s="3"/>
      <c r="J2354" s="3"/>
      <c r="K2354" s="3"/>
      <c r="L2354" s="3"/>
      <c r="M2354" s="3"/>
      <c r="N2354" s="3"/>
      <c r="O2354" s="3"/>
      <c r="P2354" s="3"/>
      <c r="Q2354" s="48"/>
      <c r="S2354" s="180"/>
      <c r="T2354" s="185"/>
      <c r="U2354" s="186"/>
      <c r="V2354" s="182"/>
      <c r="W2354" s="183"/>
      <c r="X2354" s="187"/>
      <c r="Y2354" s="188"/>
      <c r="Z2354" s="189"/>
    </row>
    <row r="2355" spans="2:26">
      <c r="B2355" s="9"/>
      <c r="C2355" s="3"/>
      <c r="D2355" s="3"/>
      <c r="E2355" s="3"/>
      <c r="F2355" s="3"/>
      <c r="G2355" s="3"/>
      <c r="H2355" s="3"/>
      <c r="I2355" s="3"/>
      <c r="J2355" s="3"/>
      <c r="K2355" s="3"/>
      <c r="L2355" s="3"/>
      <c r="M2355" s="3"/>
      <c r="N2355" s="3"/>
      <c r="O2355" s="3"/>
      <c r="P2355" s="3"/>
      <c r="Q2355" s="48"/>
      <c r="S2355" s="180"/>
      <c r="T2355" s="185"/>
      <c r="U2355" s="186"/>
      <c r="V2355" s="182"/>
      <c r="W2355" s="183"/>
      <c r="X2355" s="187"/>
      <c r="Y2355" s="188"/>
      <c r="Z2355" s="189"/>
    </row>
    <row r="2356" spans="2:26">
      <c r="B2356" s="9"/>
      <c r="C2356" s="3"/>
      <c r="D2356" s="3"/>
      <c r="E2356" s="3"/>
      <c r="F2356" s="3"/>
      <c r="G2356" s="3"/>
      <c r="H2356" s="3"/>
      <c r="I2356" s="3"/>
      <c r="J2356" s="3"/>
      <c r="K2356" s="3"/>
      <c r="L2356" s="3"/>
      <c r="M2356" s="3"/>
      <c r="N2356" s="3"/>
      <c r="O2356" s="3"/>
      <c r="P2356" s="3"/>
      <c r="Q2356" s="48"/>
      <c r="S2356" s="180"/>
      <c r="T2356" s="185"/>
      <c r="U2356" s="186"/>
      <c r="V2356" s="182"/>
      <c r="W2356" s="183"/>
      <c r="X2356" s="187"/>
      <c r="Y2356" s="188"/>
      <c r="Z2356" s="189"/>
    </row>
    <row r="2357" spans="2:26">
      <c r="B2357" s="9"/>
      <c r="C2357" s="3"/>
      <c r="D2357" s="3"/>
      <c r="E2357" s="3"/>
      <c r="F2357" s="3"/>
      <c r="G2357" s="3"/>
      <c r="H2357" s="3"/>
      <c r="I2357" s="3"/>
      <c r="J2357" s="3"/>
      <c r="K2357" s="3"/>
      <c r="L2357" s="3"/>
      <c r="M2357" s="3"/>
      <c r="N2357" s="3"/>
      <c r="O2357" s="3"/>
      <c r="P2357" s="3"/>
      <c r="Q2357" s="48"/>
      <c r="S2357" s="180"/>
      <c r="T2357" s="185"/>
      <c r="U2357" s="186"/>
      <c r="V2357" s="182"/>
      <c r="W2357" s="183"/>
      <c r="X2357" s="187"/>
      <c r="Y2357" s="188"/>
      <c r="Z2357" s="189"/>
    </row>
    <row r="2358" spans="2:26">
      <c r="B2358" s="9"/>
      <c r="C2358" s="3"/>
      <c r="D2358" s="3"/>
      <c r="E2358" s="3"/>
      <c r="F2358" s="3"/>
      <c r="G2358" s="3"/>
      <c r="H2358" s="3"/>
      <c r="I2358" s="3"/>
      <c r="J2358" s="3"/>
      <c r="K2358" s="3"/>
      <c r="L2358" s="3"/>
      <c r="M2358" s="3"/>
      <c r="N2358" s="3"/>
      <c r="O2358" s="3"/>
      <c r="P2358" s="3"/>
      <c r="Q2358" s="48"/>
      <c r="S2358" s="180"/>
      <c r="T2358" s="185"/>
      <c r="U2358" s="186"/>
      <c r="V2358" s="182"/>
      <c r="W2358" s="183"/>
      <c r="X2358" s="187"/>
      <c r="Y2358" s="188"/>
      <c r="Z2358" s="189"/>
    </row>
    <row r="2359" spans="2:26">
      <c r="B2359" s="9"/>
      <c r="C2359" s="3"/>
      <c r="D2359" s="3"/>
      <c r="E2359" s="3"/>
      <c r="F2359" s="3"/>
      <c r="G2359" s="3"/>
      <c r="H2359" s="3"/>
      <c r="I2359" s="3"/>
      <c r="J2359" s="3"/>
      <c r="K2359" s="3"/>
      <c r="L2359" s="3"/>
      <c r="M2359" s="3"/>
      <c r="N2359" s="3"/>
      <c r="O2359" s="3"/>
      <c r="P2359" s="3"/>
      <c r="Q2359" s="48"/>
      <c r="S2359" s="180"/>
      <c r="T2359" s="185"/>
      <c r="U2359" s="186"/>
      <c r="V2359" s="182"/>
      <c r="W2359" s="183"/>
      <c r="X2359" s="187"/>
      <c r="Y2359" s="188"/>
      <c r="Z2359" s="189"/>
    </row>
    <row r="2360" spans="2:26">
      <c r="B2360" s="9"/>
      <c r="C2360" s="3"/>
      <c r="D2360" s="3"/>
      <c r="E2360" s="3"/>
      <c r="F2360" s="3"/>
      <c r="G2360" s="3"/>
      <c r="H2360" s="3"/>
      <c r="I2360" s="3"/>
      <c r="J2360" s="3"/>
      <c r="K2360" s="3"/>
      <c r="L2360" s="3"/>
      <c r="M2360" s="3"/>
      <c r="N2360" s="3"/>
      <c r="O2360" s="3"/>
      <c r="P2360" s="3"/>
      <c r="Q2360" s="48"/>
      <c r="S2360" s="180"/>
      <c r="T2360" s="185"/>
      <c r="U2360" s="186"/>
      <c r="V2360" s="182"/>
      <c r="W2360" s="183"/>
      <c r="X2360" s="187"/>
      <c r="Y2360" s="188"/>
      <c r="Z2360" s="189"/>
    </row>
    <row r="2361" spans="2:26">
      <c r="B2361" s="9"/>
      <c r="C2361" s="3"/>
      <c r="D2361" s="3"/>
      <c r="E2361" s="3"/>
      <c r="F2361" s="3"/>
      <c r="G2361" s="3"/>
      <c r="H2361" s="3"/>
      <c r="I2361" s="3"/>
      <c r="J2361" s="3"/>
      <c r="K2361" s="3"/>
      <c r="L2361" s="3"/>
      <c r="M2361" s="3"/>
      <c r="N2361" s="3"/>
      <c r="O2361" s="3"/>
      <c r="P2361" s="3"/>
      <c r="Q2361" s="48"/>
      <c r="S2361" s="180"/>
      <c r="T2361" s="185"/>
      <c r="U2361" s="186"/>
      <c r="V2361" s="182"/>
      <c r="W2361" s="183"/>
      <c r="X2361" s="187"/>
      <c r="Y2361" s="188"/>
      <c r="Z2361" s="189"/>
    </row>
    <row r="2362" spans="2:26">
      <c r="B2362" s="9"/>
      <c r="C2362" s="3"/>
      <c r="D2362" s="3"/>
      <c r="E2362" s="3"/>
      <c r="F2362" s="3"/>
      <c r="G2362" s="3"/>
      <c r="H2362" s="3"/>
      <c r="I2362" s="3"/>
      <c r="J2362" s="3"/>
      <c r="K2362" s="3"/>
      <c r="L2362" s="3"/>
      <c r="M2362" s="3"/>
      <c r="N2362" s="3"/>
      <c r="O2362" s="3"/>
      <c r="P2362" s="3"/>
      <c r="Q2362" s="48"/>
      <c r="S2362" s="180"/>
      <c r="T2362" s="185"/>
      <c r="U2362" s="186"/>
      <c r="V2362" s="182"/>
      <c r="W2362" s="183"/>
      <c r="X2362" s="187"/>
      <c r="Y2362" s="188"/>
      <c r="Z2362" s="189"/>
    </row>
    <row r="2363" spans="2:26">
      <c r="B2363" s="9"/>
      <c r="C2363" s="3"/>
      <c r="D2363" s="3"/>
      <c r="E2363" s="3"/>
      <c r="F2363" s="3"/>
      <c r="G2363" s="3"/>
      <c r="H2363" s="3"/>
      <c r="I2363" s="3"/>
      <c r="J2363" s="3"/>
      <c r="K2363" s="3"/>
      <c r="L2363" s="3"/>
      <c r="M2363" s="3"/>
      <c r="N2363" s="3"/>
      <c r="O2363" s="3"/>
      <c r="P2363" s="3"/>
      <c r="Q2363" s="48"/>
      <c r="S2363" s="180"/>
      <c r="T2363" s="185"/>
      <c r="U2363" s="186"/>
      <c r="V2363" s="182"/>
      <c r="W2363" s="183"/>
      <c r="X2363" s="187"/>
      <c r="Y2363" s="188"/>
      <c r="Z2363" s="189"/>
    </row>
    <row r="2364" spans="2:26">
      <c r="B2364" s="9"/>
      <c r="C2364" s="3"/>
      <c r="D2364" s="3"/>
      <c r="E2364" s="3"/>
      <c r="F2364" s="3"/>
      <c r="G2364" s="3"/>
      <c r="H2364" s="3"/>
      <c r="I2364" s="3"/>
      <c r="J2364" s="3"/>
      <c r="K2364" s="3"/>
      <c r="L2364" s="3"/>
      <c r="M2364" s="3"/>
      <c r="N2364" s="3"/>
      <c r="O2364" s="3"/>
      <c r="P2364" s="3"/>
      <c r="Q2364" s="48"/>
      <c r="S2364" s="180"/>
      <c r="T2364" s="185"/>
      <c r="U2364" s="186"/>
      <c r="V2364" s="182"/>
      <c r="W2364" s="183"/>
      <c r="X2364" s="187"/>
      <c r="Y2364" s="188"/>
      <c r="Z2364" s="189"/>
    </row>
    <row r="2365" spans="2:26">
      <c r="B2365" s="9"/>
      <c r="C2365" s="3"/>
      <c r="D2365" s="3"/>
      <c r="E2365" s="3"/>
      <c r="F2365" s="3"/>
      <c r="G2365" s="3"/>
      <c r="H2365" s="3"/>
      <c r="I2365" s="3"/>
      <c r="J2365" s="3"/>
      <c r="K2365" s="3"/>
      <c r="L2365" s="3"/>
      <c r="M2365" s="3"/>
      <c r="N2365" s="3"/>
      <c r="O2365" s="3"/>
      <c r="P2365" s="3"/>
      <c r="Q2365" s="48"/>
      <c r="S2365" s="180"/>
      <c r="T2365" s="185"/>
      <c r="U2365" s="186"/>
      <c r="V2365" s="182"/>
      <c r="W2365" s="183"/>
      <c r="X2365" s="187"/>
      <c r="Y2365" s="188"/>
      <c r="Z2365" s="189"/>
    </row>
    <row r="2366" spans="2:26">
      <c r="B2366" s="9"/>
      <c r="C2366" s="3"/>
      <c r="D2366" s="3"/>
      <c r="E2366" s="3"/>
      <c r="F2366" s="3"/>
      <c r="G2366" s="3"/>
      <c r="H2366" s="3"/>
      <c r="I2366" s="3"/>
      <c r="J2366" s="3"/>
      <c r="K2366" s="3"/>
      <c r="L2366" s="3"/>
      <c r="M2366" s="3"/>
      <c r="N2366" s="3"/>
      <c r="O2366" s="3"/>
      <c r="P2366" s="3"/>
      <c r="Q2366" s="48"/>
      <c r="S2366" s="180"/>
      <c r="T2366" s="185"/>
      <c r="U2366" s="186"/>
      <c r="V2366" s="182"/>
      <c r="W2366" s="183"/>
      <c r="X2366" s="187"/>
      <c r="Y2366" s="188"/>
      <c r="Z2366" s="189"/>
    </row>
    <row r="2367" spans="2:26">
      <c r="B2367" s="9"/>
      <c r="C2367" s="3"/>
      <c r="D2367" s="3"/>
      <c r="E2367" s="3"/>
      <c r="F2367" s="3"/>
      <c r="G2367" s="3"/>
      <c r="H2367" s="3"/>
      <c r="I2367" s="3"/>
      <c r="J2367" s="3"/>
      <c r="K2367" s="3"/>
      <c r="L2367" s="3"/>
      <c r="M2367" s="3"/>
      <c r="N2367" s="3"/>
      <c r="O2367" s="3"/>
      <c r="P2367" s="3"/>
      <c r="Q2367" s="48"/>
      <c r="S2367" s="180"/>
      <c r="T2367" s="185"/>
      <c r="U2367" s="186"/>
      <c r="V2367" s="182"/>
      <c r="W2367" s="183"/>
      <c r="X2367" s="187"/>
      <c r="Y2367" s="188"/>
      <c r="Z2367" s="189"/>
    </row>
    <row r="2368" spans="2:26">
      <c r="B2368" s="9"/>
      <c r="C2368" s="3"/>
      <c r="D2368" s="3"/>
      <c r="E2368" s="3"/>
      <c r="F2368" s="3"/>
      <c r="G2368" s="3"/>
      <c r="H2368" s="3"/>
      <c r="I2368" s="3"/>
      <c r="J2368" s="3"/>
      <c r="K2368" s="3"/>
      <c r="L2368" s="3"/>
      <c r="M2368" s="3"/>
      <c r="N2368" s="3"/>
      <c r="O2368" s="3"/>
      <c r="P2368" s="3"/>
      <c r="Q2368" s="48"/>
      <c r="S2368" s="180"/>
      <c r="T2368" s="185"/>
      <c r="U2368" s="186"/>
      <c r="V2368" s="182"/>
      <c r="W2368" s="183"/>
      <c r="X2368" s="187"/>
      <c r="Y2368" s="188"/>
      <c r="Z2368" s="189"/>
    </row>
    <row r="2369" spans="2:26">
      <c r="B2369" s="9"/>
      <c r="C2369" s="3"/>
      <c r="D2369" s="3"/>
      <c r="E2369" s="3"/>
      <c r="F2369" s="3"/>
      <c r="G2369" s="3"/>
      <c r="H2369" s="3"/>
      <c r="I2369" s="3"/>
      <c r="J2369" s="3"/>
      <c r="K2369" s="3"/>
      <c r="L2369" s="3"/>
      <c r="M2369" s="3"/>
      <c r="N2369" s="3"/>
      <c r="O2369" s="3"/>
      <c r="P2369" s="3"/>
      <c r="Q2369" s="48"/>
      <c r="S2369" s="180"/>
      <c r="T2369" s="185"/>
      <c r="U2369" s="186"/>
      <c r="V2369" s="182"/>
      <c r="W2369" s="183"/>
      <c r="X2369" s="187"/>
      <c r="Y2369" s="188"/>
      <c r="Z2369" s="189"/>
    </row>
    <row r="2370" spans="2:26">
      <c r="B2370" s="9"/>
      <c r="C2370" s="3"/>
      <c r="D2370" s="3"/>
      <c r="E2370" s="3"/>
      <c r="F2370" s="3"/>
      <c r="G2370" s="3"/>
      <c r="H2370" s="3"/>
      <c r="I2370" s="3"/>
      <c r="J2370" s="3"/>
      <c r="K2370" s="3"/>
      <c r="L2370" s="3"/>
      <c r="M2370" s="3"/>
      <c r="N2370" s="3"/>
      <c r="O2370" s="3"/>
      <c r="P2370" s="3"/>
      <c r="Q2370" s="48"/>
      <c r="S2370" s="180"/>
      <c r="T2370" s="185"/>
      <c r="U2370" s="186"/>
      <c r="V2370" s="182"/>
      <c r="W2370" s="183"/>
      <c r="X2370" s="187"/>
      <c r="Y2370" s="188"/>
      <c r="Z2370" s="189"/>
    </row>
    <row r="2371" spans="2:26">
      <c r="B2371" s="9"/>
      <c r="C2371" s="3"/>
      <c r="D2371" s="3"/>
      <c r="E2371" s="3"/>
      <c r="F2371" s="3"/>
      <c r="G2371" s="3"/>
      <c r="H2371" s="3"/>
      <c r="I2371" s="3"/>
      <c r="J2371" s="3"/>
      <c r="K2371" s="3"/>
      <c r="L2371" s="3"/>
      <c r="M2371" s="3"/>
      <c r="N2371" s="3"/>
      <c r="O2371" s="3"/>
      <c r="P2371" s="3"/>
      <c r="Q2371" s="48"/>
      <c r="S2371" s="180"/>
      <c r="T2371" s="185"/>
      <c r="U2371" s="186"/>
      <c r="V2371" s="182"/>
      <c r="W2371" s="183"/>
      <c r="X2371" s="187"/>
      <c r="Y2371" s="188"/>
      <c r="Z2371" s="189"/>
    </row>
    <row r="2372" spans="2:26">
      <c r="B2372" s="9"/>
      <c r="C2372" s="3"/>
      <c r="D2372" s="3"/>
      <c r="E2372" s="3"/>
      <c r="F2372" s="3"/>
      <c r="G2372" s="3"/>
      <c r="H2372" s="3"/>
      <c r="I2372" s="3"/>
      <c r="J2372" s="3"/>
      <c r="K2372" s="3"/>
      <c r="L2372" s="3"/>
      <c r="M2372" s="3"/>
      <c r="N2372" s="3"/>
      <c r="O2372" s="3"/>
      <c r="P2372" s="3"/>
      <c r="Q2372" s="48"/>
      <c r="S2372" s="180"/>
      <c r="T2372" s="185"/>
      <c r="U2372" s="186"/>
      <c r="V2372" s="182"/>
      <c r="W2372" s="183"/>
      <c r="X2372" s="187"/>
      <c r="Y2372" s="188"/>
      <c r="Z2372" s="189"/>
    </row>
    <row r="2373" spans="2:26">
      <c r="B2373" s="9"/>
      <c r="C2373" s="3"/>
      <c r="D2373" s="3"/>
      <c r="E2373" s="3"/>
      <c r="F2373" s="3"/>
      <c r="G2373" s="3"/>
      <c r="H2373" s="3"/>
      <c r="I2373" s="3"/>
      <c r="J2373" s="3"/>
      <c r="K2373" s="3"/>
      <c r="L2373" s="3"/>
      <c r="M2373" s="3"/>
      <c r="N2373" s="3"/>
      <c r="O2373" s="3"/>
      <c r="P2373" s="3"/>
      <c r="Q2373" s="48"/>
      <c r="S2373" s="180"/>
      <c r="T2373" s="185"/>
      <c r="U2373" s="186"/>
      <c r="V2373" s="182"/>
      <c r="W2373" s="183"/>
      <c r="X2373" s="187"/>
      <c r="Y2373" s="188"/>
      <c r="Z2373" s="189"/>
    </row>
    <row r="2374" spans="2:26">
      <c r="B2374" s="9"/>
      <c r="C2374" s="3"/>
      <c r="D2374" s="3"/>
      <c r="E2374" s="3"/>
      <c r="F2374" s="3"/>
      <c r="G2374" s="3"/>
      <c r="H2374" s="3"/>
      <c r="I2374" s="3"/>
      <c r="J2374" s="3"/>
      <c r="K2374" s="3"/>
      <c r="L2374" s="3"/>
      <c r="M2374" s="3"/>
      <c r="N2374" s="3"/>
      <c r="O2374" s="3"/>
      <c r="P2374" s="3"/>
      <c r="Q2374" s="48"/>
      <c r="S2374" s="180"/>
      <c r="T2374" s="185"/>
      <c r="U2374" s="186"/>
      <c r="V2374" s="182"/>
      <c r="W2374" s="183"/>
      <c r="X2374" s="187"/>
      <c r="Y2374" s="188"/>
      <c r="Z2374" s="189"/>
    </row>
    <row r="2375" spans="2:26">
      <c r="B2375" s="9"/>
      <c r="C2375" s="3"/>
      <c r="D2375" s="3"/>
      <c r="E2375" s="3"/>
      <c r="F2375" s="3"/>
      <c r="G2375" s="3"/>
      <c r="H2375" s="3"/>
      <c r="I2375" s="3"/>
      <c r="J2375" s="3"/>
      <c r="K2375" s="3"/>
      <c r="L2375" s="3"/>
      <c r="M2375" s="3"/>
      <c r="N2375" s="3"/>
      <c r="O2375" s="3"/>
      <c r="P2375" s="3"/>
      <c r="Q2375" s="48"/>
      <c r="S2375" s="180"/>
      <c r="T2375" s="185"/>
      <c r="U2375" s="186"/>
      <c r="V2375" s="182"/>
      <c r="W2375" s="183"/>
      <c r="X2375" s="187"/>
      <c r="Y2375" s="188"/>
      <c r="Z2375" s="189"/>
    </row>
    <row r="2376" spans="2:26">
      <c r="B2376" s="9"/>
      <c r="C2376" s="3"/>
      <c r="D2376" s="3"/>
      <c r="E2376" s="3"/>
      <c r="F2376" s="3"/>
      <c r="G2376" s="3"/>
      <c r="H2376" s="3"/>
      <c r="I2376" s="3"/>
      <c r="J2376" s="3"/>
      <c r="K2376" s="3"/>
      <c r="L2376" s="3"/>
      <c r="M2376" s="3"/>
      <c r="N2376" s="3"/>
      <c r="O2376" s="3"/>
      <c r="P2376" s="3"/>
      <c r="Q2376" s="48"/>
      <c r="S2376" s="180"/>
      <c r="T2376" s="185"/>
      <c r="U2376" s="186"/>
      <c r="V2376" s="182"/>
      <c r="W2376" s="183"/>
      <c r="X2376" s="187"/>
      <c r="Y2376" s="188"/>
      <c r="Z2376" s="189"/>
    </row>
    <row r="2377" spans="2:26">
      <c r="B2377" s="9"/>
      <c r="C2377" s="3"/>
      <c r="D2377" s="3"/>
      <c r="E2377" s="3"/>
      <c r="F2377" s="3"/>
      <c r="G2377" s="3"/>
      <c r="H2377" s="3"/>
      <c r="I2377" s="3"/>
      <c r="J2377" s="3"/>
      <c r="K2377" s="3"/>
      <c r="L2377" s="3"/>
      <c r="M2377" s="3"/>
      <c r="N2377" s="3"/>
      <c r="O2377" s="3"/>
      <c r="P2377" s="3"/>
      <c r="Q2377" s="48"/>
      <c r="S2377" s="180"/>
      <c r="T2377" s="185"/>
      <c r="U2377" s="186"/>
      <c r="V2377" s="182"/>
      <c r="W2377" s="183"/>
      <c r="X2377" s="187"/>
      <c r="Y2377" s="188"/>
      <c r="Z2377" s="189"/>
    </row>
    <row r="2378" spans="2:26">
      <c r="B2378" s="9"/>
      <c r="C2378" s="3"/>
      <c r="D2378" s="3"/>
      <c r="E2378" s="3"/>
      <c r="F2378" s="3"/>
      <c r="G2378" s="3"/>
      <c r="H2378" s="3"/>
      <c r="I2378" s="3"/>
      <c r="J2378" s="3"/>
      <c r="K2378" s="3"/>
      <c r="L2378" s="3"/>
      <c r="M2378" s="3"/>
      <c r="N2378" s="3"/>
      <c r="O2378" s="3"/>
      <c r="P2378" s="3"/>
      <c r="Q2378" s="48"/>
      <c r="S2378" s="180"/>
      <c r="T2378" s="185"/>
      <c r="U2378" s="186"/>
      <c r="V2378" s="182"/>
      <c r="W2378" s="183"/>
      <c r="X2378" s="187"/>
      <c r="Y2378" s="188"/>
      <c r="Z2378" s="189"/>
    </row>
    <row r="2379" spans="2:26">
      <c r="B2379" s="9"/>
      <c r="C2379" s="3"/>
      <c r="D2379" s="3"/>
      <c r="E2379" s="3"/>
      <c r="F2379" s="3"/>
      <c r="G2379" s="3"/>
      <c r="H2379" s="3"/>
      <c r="I2379" s="3"/>
      <c r="J2379" s="3"/>
      <c r="K2379" s="3"/>
      <c r="L2379" s="3"/>
      <c r="M2379" s="3"/>
      <c r="N2379" s="3"/>
      <c r="O2379" s="3"/>
      <c r="P2379" s="3"/>
      <c r="Q2379" s="48"/>
      <c r="S2379" s="180"/>
      <c r="T2379" s="185"/>
      <c r="U2379" s="186"/>
      <c r="V2379" s="182"/>
      <c r="W2379" s="183"/>
      <c r="X2379" s="187"/>
      <c r="Y2379" s="188"/>
      <c r="Z2379" s="189"/>
    </row>
    <row r="2380" spans="2:26">
      <c r="B2380" s="9"/>
      <c r="C2380" s="3"/>
      <c r="D2380" s="3"/>
      <c r="E2380" s="3"/>
      <c r="F2380" s="3"/>
      <c r="G2380" s="3"/>
      <c r="H2380" s="3"/>
      <c r="I2380" s="3"/>
      <c r="J2380" s="3"/>
      <c r="K2380" s="3"/>
      <c r="L2380" s="3"/>
      <c r="M2380" s="3"/>
      <c r="N2380" s="3"/>
      <c r="O2380" s="3"/>
      <c r="P2380" s="3"/>
      <c r="Q2380" s="48"/>
      <c r="S2380" s="180"/>
      <c r="T2380" s="185"/>
      <c r="U2380" s="186"/>
      <c r="V2380" s="182"/>
      <c r="W2380" s="183"/>
      <c r="X2380" s="187"/>
      <c r="Y2380" s="188"/>
      <c r="Z2380" s="189"/>
    </row>
    <row r="2381" spans="2:26">
      <c r="B2381" s="9"/>
      <c r="C2381" s="3"/>
      <c r="D2381" s="3"/>
      <c r="E2381" s="3"/>
      <c r="F2381" s="3"/>
      <c r="G2381" s="3"/>
      <c r="H2381" s="3"/>
      <c r="I2381" s="3"/>
      <c r="J2381" s="3"/>
      <c r="K2381" s="3"/>
      <c r="L2381" s="3"/>
      <c r="M2381" s="3"/>
      <c r="N2381" s="3"/>
      <c r="O2381" s="3"/>
      <c r="P2381" s="3"/>
      <c r="Q2381" s="48"/>
      <c r="S2381" s="180"/>
      <c r="T2381" s="185"/>
      <c r="U2381" s="186"/>
      <c r="V2381" s="182"/>
      <c r="W2381" s="183"/>
      <c r="X2381" s="187"/>
      <c r="Y2381" s="188"/>
      <c r="Z2381" s="189"/>
    </row>
    <row r="2382" spans="2:26">
      <c r="B2382" s="9"/>
      <c r="C2382" s="3"/>
      <c r="D2382" s="3"/>
      <c r="E2382" s="3"/>
      <c r="F2382" s="3"/>
      <c r="G2382" s="3"/>
      <c r="H2382" s="3"/>
      <c r="I2382" s="3"/>
      <c r="J2382" s="3"/>
      <c r="K2382" s="3"/>
      <c r="L2382" s="3"/>
      <c r="M2382" s="3"/>
      <c r="N2382" s="3"/>
      <c r="O2382" s="3"/>
      <c r="P2382" s="3"/>
      <c r="Q2382" s="48"/>
      <c r="S2382" s="180"/>
      <c r="T2382" s="185"/>
      <c r="U2382" s="186"/>
      <c r="V2382" s="182"/>
      <c r="W2382" s="183"/>
      <c r="X2382" s="187"/>
      <c r="Y2382" s="188"/>
      <c r="Z2382" s="189"/>
    </row>
    <row r="2383" spans="2:26">
      <c r="B2383" s="9"/>
      <c r="C2383" s="3"/>
      <c r="D2383" s="3"/>
      <c r="E2383" s="3"/>
      <c r="F2383" s="3"/>
      <c r="G2383" s="3"/>
      <c r="H2383" s="3"/>
      <c r="I2383" s="3"/>
      <c r="J2383" s="3"/>
      <c r="K2383" s="3"/>
      <c r="L2383" s="3"/>
      <c r="M2383" s="3"/>
      <c r="N2383" s="3"/>
      <c r="O2383" s="3"/>
      <c r="P2383" s="3"/>
      <c r="Q2383" s="48"/>
      <c r="S2383" s="180"/>
      <c r="T2383" s="185"/>
      <c r="U2383" s="186"/>
      <c r="V2383" s="182"/>
      <c r="W2383" s="183"/>
      <c r="X2383" s="187"/>
      <c r="Y2383" s="188"/>
      <c r="Z2383" s="189"/>
    </row>
    <row r="2384" spans="2:26">
      <c r="B2384" s="9"/>
      <c r="C2384" s="3"/>
      <c r="D2384" s="3"/>
      <c r="E2384" s="3"/>
      <c r="F2384" s="3"/>
      <c r="G2384" s="3"/>
      <c r="H2384" s="3"/>
      <c r="I2384" s="3"/>
      <c r="J2384" s="3"/>
      <c r="K2384" s="3"/>
      <c r="L2384" s="3"/>
      <c r="M2384" s="3"/>
      <c r="N2384" s="3"/>
      <c r="O2384" s="3"/>
      <c r="P2384" s="3"/>
      <c r="Q2384" s="48"/>
      <c r="S2384" s="180"/>
      <c r="T2384" s="185"/>
      <c r="U2384" s="186"/>
      <c r="V2384" s="182"/>
      <c r="W2384" s="183"/>
      <c r="X2384" s="187"/>
      <c r="Y2384" s="188"/>
      <c r="Z2384" s="189"/>
    </row>
    <row r="2385" spans="2:26">
      <c r="B2385" s="9"/>
      <c r="C2385" s="3"/>
      <c r="D2385" s="3"/>
      <c r="E2385" s="3"/>
      <c r="F2385" s="3"/>
      <c r="G2385" s="3"/>
      <c r="H2385" s="3"/>
      <c r="I2385" s="3"/>
      <c r="J2385" s="3"/>
      <c r="K2385" s="3"/>
      <c r="L2385" s="3"/>
      <c r="M2385" s="3"/>
      <c r="N2385" s="3"/>
      <c r="O2385" s="3"/>
      <c r="P2385" s="3"/>
      <c r="Q2385" s="48"/>
      <c r="S2385" s="180"/>
      <c r="T2385" s="185"/>
      <c r="U2385" s="186"/>
      <c r="V2385" s="182"/>
      <c r="W2385" s="183"/>
      <c r="X2385" s="187"/>
      <c r="Y2385" s="188"/>
      <c r="Z2385" s="189"/>
    </row>
    <row r="2386" spans="2:26">
      <c r="B2386" s="9"/>
      <c r="C2386" s="3"/>
      <c r="D2386" s="3"/>
      <c r="E2386" s="3"/>
      <c r="F2386" s="3"/>
      <c r="G2386" s="3"/>
      <c r="H2386" s="3"/>
      <c r="I2386" s="3"/>
      <c r="J2386" s="3"/>
      <c r="K2386" s="3"/>
      <c r="L2386" s="3"/>
      <c r="M2386" s="3"/>
      <c r="N2386" s="3"/>
      <c r="O2386" s="3"/>
      <c r="P2386" s="3"/>
      <c r="Q2386" s="48"/>
      <c r="S2386" s="180"/>
      <c r="T2386" s="185"/>
      <c r="U2386" s="186"/>
      <c r="V2386" s="182"/>
      <c r="W2386" s="183"/>
      <c r="X2386" s="187"/>
      <c r="Y2386" s="188"/>
      <c r="Z2386" s="189"/>
    </row>
    <row r="2387" spans="2:26">
      <c r="B2387" s="9"/>
      <c r="C2387" s="3"/>
      <c r="D2387" s="3"/>
      <c r="E2387" s="3"/>
      <c r="F2387" s="3"/>
      <c r="G2387" s="3"/>
      <c r="H2387" s="3"/>
      <c r="I2387" s="3"/>
      <c r="J2387" s="3"/>
      <c r="K2387" s="3"/>
      <c r="L2387" s="3"/>
      <c r="M2387" s="3"/>
      <c r="N2387" s="3"/>
      <c r="O2387" s="3"/>
      <c r="P2387" s="3"/>
      <c r="Q2387" s="48"/>
      <c r="S2387" s="180"/>
      <c r="T2387" s="185"/>
      <c r="U2387" s="186"/>
      <c r="V2387" s="182"/>
      <c r="W2387" s="183"/>
      <c r="X2387" s="187"/>
      <c r="Y2387" s="188"/>
      <c r="Z2387" s="189"/>
    </row>
    <row r="2388" spans="2:26">
      <c r="B2388" s="9"/>
      <c r="C2388" s="3"/>
      <c r="D2388" s="3"/>
      <c r="E2388" s="3"/>
      <c r="F2388" s="3"/>
      <c r="G2388" s="3"/>
      <c r="H2388" s="3"/>
      <c r="I2388" s="3"/>
      <c r="J2388" s="3"/>
      <c r="K2388" s="3"/>
      <c r="L2388" s="3"/>
      <c r="M2388" s="3"/>
      <c r="N2388" s="3"/>
      <c r="O2388" s="3"/>
      <c r="P2388" s="3"/>
      <c r="Q2388" s="48"/>
      <c r="S2388" s="180"/>
      <c r="T2388" s="185"/>
      <c r="U2388" s="186"/>
      <c r="V2388" s="182"/>
      <c r="W2388" s="183"/>
      <c r="X2388" s="187"/>
      <c r="Y2388" s="188"/>
      <c r="Z2388" s="189"/>
    </row>
    <row r="2389" spans="2:26">
      <c r="B2389" s="9"/>
      <c r="C2389" s="3"/>
      <c r="D2389" s="3"/>
      <c r="E2389" s="3"/>
      <c r="F2389" s="3"/>
      <c r="G2389" s="3"/>
      <c r="H2389" s="3"/>
      <c r="I2389" s="3"/>
      <c r="J2389" s="3"/>
      <c r="K2389" s="3"/>
      <c r="L2389" s="3"/>
      <c r="M2389" s="3"/>
      <c r="N2389" s="3"/>
      <c r="O2389" s="3"/>
      <c r="P2389" s="3"/>
      <c r="Q2389" s="48"/>
      <c r="S2389" s="180"/>
      <c r="T2389" s="185"/>
      <c r="U2389" s="186"/>
      <c r="V2389" s="182"/>
      <c r="W2389" s="183"/>
      <c r="X2389" s="187"/>
      <c r="Y2389" s="188"/>
      <c r="Z2389" s="189"/>
    </row>
    <row r="2390" spans="2:26">
      <c r="B2390" s="9"/>
      <c r="C2390" s="3"/>
      <c r="D2390" s="3"/>
      <c r="E2390" s="3"/>
      <c r="F2390" s="3"/>
      <c r="G2390" s="3"/>
      <c r="H2390" s="3"/>
      <c r="I2390" s="3"/>
      <c r="J2390" s="3"/>
      <c r="K2390" s="3"/>
      <c r="L2390" s="3"/>
      <c r="M2390" s="3"/>
      <c r="N2390" s="3"/>
      <c r="O2390" s="3"/>
      <c r="P2390" s="3"/>
      <c r="Q2390" s="48"/>
      <c r="S2390" s="180"/>
      <c r="T2390" s="185"/>
      <c r="U2390" s="186"/>
      <c r="V2390" s="182"/>
      <c r="W2390" s="183"/>
      <c r="X2390" s="187"/>
      <c r="Y2390" s="188"/>
      <c r="Z2390" s="189"/>
    </row>
    <row r="2391" spans="2:26">
      <c r="B2391" s="9"/>
      <c r="C2391" s="3"/>
      <c r="D2391" s="3"/>
      <c r="E2391" s="3"/>
      <c r="F2391" s="3"/>
      <c r="G2391" s="3"/>
      <c r="H2391" s="3"/>
      <c r="I2391" s="3"/>
      <c r="J2391" s="3"/>
      <c r="K2391" s="3"/>
      <c r="L2391" s="3"/>
      <c r="M2391" s="3"/>
      <c r="N2391" s="3"/>
      <c r="O2391" s="3"/>
      <c r="P2391" s="3"/>
      <c r="Q2391" s="48"/>
      <c r="S2391" s="180"/>
      <c r="T2391" s="185"/>
      <c r="U2391" s="186"/>
      <c r="V2391" s="182"/>
      <c r="W2391" s="183"/>
      <c r="X2391" s="187"/>
      <c r="Y2391" s="188"/>
      <c r="Z2391" s="189"/>
    </row>
    <row r="2392" spans="2:26">
      <c r="B2392" s="9"/>
      <c r="C2392" s="3"/>
      <c r="D2392" s="3"/>
      <c r="E2392" s="3"/>
      <c r="F2392" s="3"/>
      <c r="G2392" s="3"/>
      <c r="H2392" s="3"/>
      <c r="I2392" s="3"/>
      <c r="J2392" s="3"/>
      <c r="K2392" s="3"/>
      <c r="L2392" s="3"/>
      <c r="M2392" s="3"/>
      <c r="N2392" s="3"/>
      <c r="O2392" s="3"/>
      <c r="P2392" s="3"/>
      <c r="Q2392" s="48"/>
      <c r="S2392" s="180"/>
      <c r="T2392" s="185"/>
      <c r="U2392" s="186"/>
      <c r="V2392" s="182"/>
      <c r="W2392" s="183"/>
      <c r="X2392" s="187"/>
      <c r="Y2392" s="188"/>
      <c r="Z2392" s="189"/>
    </row>
    <row r="2393" spans="2:26">
      <c r="B2393" s="9"/>
      <c r="C2393" s="3"/>
      <c r="D2393" s="3"/>
      <c r="E2393" s="3"/>
      <c r="F2393" s="164"/>
      <c r="G2393" s="3"/>
      <c r="H2393" s="3"/>
      <c r="I2393" s="3"/>
      <c r="J2393" s="3"/>
      <c r="K2393" s="3"/>
      <c r="L2393" s="3"/>
      <c r="M2393" s="3"/>
      <c r="N2393" s="3"/>
      <c r="O2393" s="3"/>
      <c r="P2393" s="3"/>
      <c r="Q2393" s="48"/>
      <c r="S2393" s="180"/>
      <c r="T2393" s="185"/>
      <c r="U2393" s="186"/>
      <c r="V2393" s="182"/>
      <c r="W2393" s="183"/>
      <c r="X2393" s="187"/>
      <c r="Y2393" s="188"/>
      <c r="Z2393" s="189"/>
    </row>
    <row r="2394" spans="2:26" s="104" customFormat="1">
      <c r="B2394" s="10"/>
      <c r="C2394" s="162"/>
      <c r="D2394" s="162"/>
      <c r="E2394" s="162"/>
      <c r="F2394" s="162"/>
      <c r="G2394" s="162"/>
      <c r="H2394" s="162"/>
      <c r="I2394" s="162"/>
      <c r="J2394" s="162"/>
      <c r="K2394" s="162"/>
      <c r="L2394" s="162"/>
      <c r="M2394" s="162"/>
      <c r="N2394" s="162"/>
      <c r="O2394" s="162"/>
      <c r="P2394" s="162"/>
      <c r="Q2394" s="163"/>
      <c r="R2394" s="160"/>
      <c r="S2394" s="180"/>
      <c r="T2394" s="185"/>
      <c r="U2394" s="186"/>
      <c r="V2394" s="182"/>
      <c r="W2394" s="183"/>
      <c r="X2394" s="187"/>
      <c r="Y2394" s="188"/>
      <c r="Z2394" s="189"/>
    </row>
    <row r="2395" spans="2:26" s="104" customFormat="1">
      <c r="B2395" s="10"/>
      <c r="C2395" s="162"/>
      <c r="D2395" s="162"/>
      <c r="E2395" s="162"/>
      <c r="F2395" s="162"/>
      <c r="G2395" s="162"/>
      <c r="H2395" s="162"/>
      <c r="I2395" s="162"/>
      <c r="J2395" s="162"/>
      <c r="K2395" s="162"/>
      <c r="L2395" s="162"/>
      <c r="M2395" s="162"/>
      <c r="N2395" s="162"/>
      <c r="O2395" s="162"/>
      <c r="P2395" s="162"/>
      <c r="Q2395" s="163"/>
      <c r="R2395" s="160"/>
      <c r="S2395" s="180"/>
      <c r="T2395" s="185"/>
      <c r="U2395" s="186"/>
      <c r="V2395" s="182"/>
      <c r="W2395" s="183"/>
      <c r="X2395" s="187"/>
      <c r="Y2395" s="188"/>
      <c r="Z2395" s="189"/>
    </row>
    <row r="2396" spans="2:26" s="104" customFormat="1">
      <c r="B2396" s="10"/>
      <c r="C2396" s="162"/>
      <c r="D2396" s="165"/>
      <c r="E2396" s="162"/>
      <c r="F2396" s="162"/>
      <c r="G2396" s="162"/>
      <c r="H2396" s="162"/>
      <c r="I2396" s="162"/>
      <c r="J2396" s="162"/>
      <c r="K2396" s="162"/>
      <c r="L2396" s="162"/>
      <c r="M2396" s="162"/>
      <c r="N2396" s="162"/>
      <c r="O2396" s="162"/>
      <c r="P2396" s="162"/>
      <c r="Q2396" s="163"/>
      <c r="R2396" s="160"/>
      <c r="S2396" s="180"/>
      <c r="T2396" s="185"/>
      <c r="U2396" s="186"/>
      <c r="V2396" s="182"/>
      <c r="W2396" s="183"/>
      <c r="X2396" s="187"/>
      <c r="Y2396" s="188"/>
      <c r="Z2396" s="189"/>
    </row>
    <row r="2397" spans="2:26">
      <c r="B2397" s="9"/>
      <c r="C2397" s="3"/>
      <c r="D2397" s="164"/>
      <c r="E2397" s="3"/>
      <c r="F2397" s="162"/>
      <c r="G2397" s="3"/>
      <c r="H2397" s="3"/>
      <c r="I2397" s="3"/>
      <c r="J2397" s="3"/>
      <c r="K2397" s="3"/>
      <c r="L2397" s="3"/>
      <c r="M2397" s="3"/>
      <c r="N2397" s="3"/>
      <c r="O2397" s="3"/>
      <c r="P2397" s="3"/>
      <c r="Q2397" s="48"/>
      <c r="S2397" s="180"/>
      <c r="T2397" s="185"/>
      <c r="U2397" s="186"/>
      <c r="V2397" s="182"/>
      <c r="W2397" s="183"/>
      <c r="X2397" s="187"/>
      <c r="Y2397" s="188"/>
      <c r="Z2397" s="189"/>
    </row>
    <row r="2398" spans="2:26">
      <c r="B2398" s="9"/>
      <c r="C2398" s="3"/>
      <c r="D2398" s="164"/>
      <c r="E2398" s="3"/>
      <c r="F2398" s="162"/>
      <c r="G2398" s="3"/>
      <c r="H2398" s="3"/>
      <c r="I2398" s="3"/>
      <c r="J2398" s="3"/>
      <c r="K2398" s="3"/>
      <c r="L2398" s="3"/>
      <c r="M2398" s="3"/>
      <c r="N2398" s="3"/>
      <c r="O2398" s="3"/>
      <c r="P2398" s="3"/>
      <c r="Q2398" s="48"/>
      <c r="S2398" s="180"/>
      <c r="T2398" s="185"/>
      <c r="U2398" s="186"/>
      <c r="V2398" s="182"/>
      <c r="W2398" s="183"/>
      <c r="X2398" s="187"/>
      <c r="Y2398" s="188"/>
      <c r="Z2398" s="189"/>
    </row>
    <row r="2399" spans="2:26">
      <c r="B2399" s="9"/>
      <c r="C2399" s="3"/>
      <c r="D2399" s="164"/>
      <c r="E2399" s="3"/>
      <c r="F2399" s="162"/>
      <c r="G2399" s="3"/>
      <c r="H2399" s="3"/>
      <c r="I2399" s="3"/>
      <c r="J2399" s="3"/>
      <c r="K2399" s="3"/>
      <c r="L2399" s="3"/>
      <c r="M2399" s="3"/>
      <c r="N2399" s="3"/>
      <c r="O2399" s="3"/>
      <c r="P2399" s="3"/>
      <c r="Q2399" s="48"/>
      <c r="S2399" s="180"/>
      <c r="T2399" s="185"/>
      <c r="U2399" s="186"/>
      <c r="V2399" s="182"/>
      <c r="W2399" s="183"/>
      <c r="X2399" s="187"/>
      <c r="Y2399" s="188"/>
      <c r="Z2399" s="189"/>
    </row>
    <row r="2400" spans="2:26">
      <c r="B2400" s="9"/>
      <c r="C2400" s="3"/>
      <c r="D2400" s="164"/>
      <c r="E2400" s="3"/>
      <c r="F2400" s="162"/>
      <c r="G2400" s="3"/>
      <c r="H2400" s="3"/>
      <c r="I2400" s="3"/>
      <c r="J2400" s="3"/>
      <c r="K2400" s="3"/>
      <c r="L2400" s="3"/>
      <c r="M2400" s="3"/>
      <c r="N2400" s="3"/>
      <c r="O2400" s="3"/>
      <c r="P2400" s="3"/>
      <c r="Q2400" s="48"/>
      <c r="S2400" s="180"/>
      <c r="T2400" s="185"/>
      <c r="U2400" s="186"/>
      <c r="V2400" s="182"/>
      <c r="W2400" s="183"/>
      <c r="X2400" s="187"/>
      <c r="Y2400" s="188"/>
      <c r="Z2400" s="189"/>
    </row>
    <row r="2401" spans="2:26">
      <c r="B2401" s="9"/>
      <c r="C2401" s="3"/>
      <c r="D2401" s="3"/>
      <c r="E2401" s="3"/>
      <c r="F2401" s="3"/>
      <c r="G2401" s="3"/>
      <c r="H2401" s="3"/>
      <c r="I2401" s="3"/>
      <c r="J2401" s="3"/>
      <c r="K2401" s="3"/>
      <c r="L2401" s="3"/>
      <c r="M2401" s="3"/>
      <c r="N2401" s="3"/>
      <c r="O2401" s="3"/>
      <c r="P2401" s="3"/>
      <c r="Q2401" s="48"/>
      <c r="S2401" s="180"/>
      <c r="T2401" s="185"/>
      <c r="U2401" s="186"/>
      <c r="V2401" s="182"/>
      <c r="W2401" s="183"/>
      <c r="X2401" s="187"/>
      <c r="Y2401" s="188"/>
      <c r="Z2401" s="189"/>
    </row>
    <row r="2402" spans="2:26">
      <c r="B2402" s="9"/>
      <c r="C2402" s="3"/>
      <c r="D2402" s="3"/>
      <c r="E2402" s="3"/>
      <c r="F2402" s="3"/>
      <c r="G2402" s="3"/>
      <c r="H2402" s="3"/>
      <c r="I2402" s="3"/>
      <c r="J2402" s="3"/>
      <c r="K2402" s="3"/>
      <c r="L2402" s="3"/>
      <c r="M2402" s="3"/>
      <c r="N2402" s="3"/>
      <c r="O2402" s="3"/>
      <c r="P2402" s="3"/>
      <c r="Q2402" s="48"/>
      <c r="S2402" s="180"/>
      <c r="T2402" s="185"/>
      <c r="U2402" s="186"/>
      <c r="V2402" s="182"/>
      <c r="W2402" s="183"/>
      <c r="X2402" s="187"/>
      <c r="Y2402" s="188"/>
      <c r="Z2402" s="189"/>
    </row>
    <row r="2403" spans="2:26">
      <c r="B2403" s="9"/>
      <c r="C2403" s="3"/>
      <c r="D2403" s="3"/>
      <c r="E2403" s="3"/>
      <c r="F2403" s="3"/>
      <c r="G2403" s="3"/>
      <c r="H2403" s="3"/>
      <c r="I2403" s="3"/>
      <c r="J2403" s="3"/>
      <c r="K2403" s="3"/>
      <c r="L2403" s="3"/>
      <c r="M2403" s="3"/>
      <c r="N2403" s="3"/>
      <c r="O2403" s="3"/>
      <c r="P2403" s="3"/>
      <c r="Q2403" s="48"/>
      <c r="S2403" s="180"/>
      <c r="T2403" s="185"/>
      <c r="U2403" s="186"/>
      <c r="V2403" s="182"/>
      <c r="W2403" s="183"/>
      <c r="X2403" s="187"/>
      <c r="Y2403" s="188"/>
      <c r="Z2403" s="189"/>
    </row>
    <row r="2404" spans="2:26">
      <c r="B2404" s="9"/>
      <c r="C2404" s="3"/>
      <c r="D2404" s="3"/>
      <c r="E2404" s="3"/>
      <c r="F2404" s="3"/>
      <c r="G2404" s="3"/>
      <c r="H2404" s="3"/>
      <c r="I2404" s="3"/>
      <c r="J2404" s="3"/>
      <c r="K2404" s="3"/>
      <c r="L2404" s="3"/>
      <c r="M2404" s="3"/>
      <c r="N2404" s="3"/>
      <c r="O2404" s="3"/>
      <c r="P2404" s="3"/>
      <c r="Q2404" s="48"/>
      <c r="S2404" s="180"/>
      <c r="T2404" s="185"/>
      <c r="U2404" s="186"/>
      <c r="V2404" s="182"/>
      <c r="W2404" s="183"/>
      <c r="X2404" s="187"/>
      <c r="Y2404" s="188"/>
      <c r="Z2404" s="189"/>
    </row>
    <row r="2405" spans="2:26">
      <c r="B2405" s="9"/>
      <c r="C2405" s="3"/>
      <c r="D2405" s="3"/>
      <c r="E2405" s="3"/>
      <c r="F2405" s="3"/>
      <c r="G2405" s="3"/>
      <c r="H2405" s="3"/>
      <c r="I2405" s="3"/>
      <c r="J2405" s="3"/>
      <c r="K2405" s="3"/>
      <c r="L2405" s="3"/>
      <c r="M2405" s="3"/>
      <c r="N2405" s="3"/>
      <c r="O2405" s="3"/>
      <c r="P2405" s="3"/>
      <c r="Q2405" s="48"/>
      <c r="S2405" s="180"/>
      <c r="T2405" s="185"/>
      <c r="U2405" s="186"/>
      <c r="V2405" s="182"/>
      <c r="W2405" s="183"/>
      <c r="X2405" s="187"/>
      <c r="Y2405" s="188"/>
      <c r="Z2405" s="189"/>
    </row>
    <row r="2406" spans="2:26">
      <c r="B2406" s="9"/>
      <c r="C2406" s="3"/>
      <c r="D2406" s="3"/>
      <c r="E2406" s="3"/>
      <c r="F2406" s="3"/>
      <c r="G2406" s="3"/>
      <c r="H2406" s="3"/>
      <c r="I2406" s="3"/>
      <c r="J2406" s="3"/>
      <c r="K2406" s="3"/>
      <c r="L2406" s="3"/>
      <c r="M2406" s="3"/>
      <c r="N2406" s="3"/>
      <c r="O2406" s="3"/>
      <c r="P2406" s="3"/>
      <c r="Q2406" s="48"/>
      <c r="S2406" s="180"/>
      <c r="T2406" s="185"/>
      <c r="U2406" s="186"/>
      <c r="V2406" s="182"/>
      <c r="W2406" s="183"/>
      <c r="X2406" s="187"/>
      <c r="Y2406" s="188"/>
      <c r="Z2406" s="189"/>
    </row>
    <row r="2407" spans="2:26">
      <c r="B2407" s="9"/>
      <c r="C2407" s="3"/>
      <c r="D2407" s="3"/>
      <c r="E2407" s="3"/>
      <c r="F2407" s="3"/>
      <c r="G2407" s="3"/>
      <c r="H2407" s="3"/>
      <c r="I2407" s="3"/>
      <c r="J2407" s="3"/>
      <c r="K2407" s="3"/>
      <c r="L2407" s="3"/>
      <c r="M2407" s="3"/>
      <c r="N2407" s="3"/>
      <c r="O2407" s="3"/>
      <c r="P2407" s="3"/>
      <c r="Q2407" s="48"/>
      <c r="S2407" s="180"/>
      <c r="T2407" s="185"/>
      <c r="U2407" s="186"/>
      <c r="V2407" s="182"/>
      <c r="W2407" s="183"/>
      <c r="X2407" s="187"/>
      <c r="Y2407" s="188"/>
      <c r="Z2407" s="189"/>
    </row>
    <row r="2408" spans="2:26">
      <c r="B2408" s="9"/>
      <c r="C2408" s="3"/>
      <c r="D2408" s="3"/>
      <c r="E2408" s="3"/>
      <c r="F2408" s="3"/>
      <c r="G2408" s="3"/>
      <c r="H2408" s="3"/>
      <c r="I2408" s="3"/>
      <c r="J2408" s="3"/>
      <c r="K2408" s="3"/>
      <c r="L2408" s="3"/>
      <c r="M2408" s="3"/>
      <c r="N2408" s="3"/>
      <c r="O2408" s="3"/>
      <c r="P2408" s="3"/>
      <c r="Q2408" s="48"/>
      <c r="S2408" s="180"/>
      <c r="T2408" s="185"/>
      <c r="U2408" s="186"/>
      <c r="V2408" s="182"/>
      <c r="W2408" s="183"/>
      <c r="X2408" s="187"/>
      <c r="Y2408" s="188"/>
      <c r="Z2408" s="189"/>
    </row>
    <row r="2409" spans="2:26">
      <c r="B2409" s="9"/>
      <c r="C2409" s="3"/>
      <c r="D2409" s="3"/>
      <c r="E2409" s="3"/>
      <c r="F2409" s="3"/>
      <c r="G2409" s="3"/>
      <c r="H2409" s="3"/>
      <c r="I2409" s="3"/>
      <c r="J2409" s="3"/>
      <c r="K2409" s="3"/>
      <c r="L2409" s="3"/>
      <c r="M2409" s="3"/>
      <c r="N2409" s="3"/>
      <c r="O2409" s="3"/>
      <c r="P2409" s="3"/>
      <c r="Q2409" s="48"/>
      <c r="S2409" s="180"/>
      <c r="T2409" s="185"/>
      <c r="U2409" s="186"/>
      <c r="V2409" s="182"/>
      <c r="W2409" s="183"/>
      <c r="X2409" s="187"/>
      <c r="Y2409" s="188"/>
      <c r="Z2409" s="189"/>
    </row>
    <row r="2410" spans="2:26">
      <c r="B2410" s="9"/>
      <c r="C2410" s="3"/>
      <c r="D2410" s="3"/>
      <c r="E2410" s="3"/>
      <c r="F2410" s="3"/>
      <c r="G2410" s="3"/>
      <c r="H2410" s="3"/>
      <c r="I2410" s="3"/>
      <c r="J2410" s="3"/>
      <c r="K2410" s="3"/>
      <c r="L2410" s="3"/>
      <c r="M2410" s="3"/>
      <c r="N2410" s="3"/>
      <c r="O2410" s="3"/>
      <c r="P2410" s="3"/>
      <c r="Q2410" s="48"/>
      <c r="S2410" s="180"/>
      <c r="T2410" s="185"/>
      <c r="U2410" s="186"/>
      <c r="V2410" s="182"/>
      <c r="W2410" s="183"/>
      <c r="X2410" s="187"/>
      <c r="Y2410" s="188"/>
      <c r="Z2410" s="189"/>
    </row>
    <row r="2411" spans="2:26">
      <c r="B2411" s="9"/>
      <c r="C2411" s="3"/>
      <c r="D2411" s="3"/>
      <c r="E2411" s="3"/>
      <c r="F2411" s="3"/>
      <c r="G2411" s="3"/>
      <c r="H2411" s="3"/>
      <c r="I2411" s="3"/>
      <c r="J2411" s="3"/>
      <c r="K2411" s="3"/>
      <c r="L2411" s="3"/>
      <c r="M2411" s="3"/>
      <c r="N2411" s="3"/>
      <c r="O2411" s="3"/>
      <c r="P2411" s="3"/>
      <c r="Q2411" s="48"/>
      <c r="S2411" s="180"/>
      <c r="T2411" s="185"/>
      <c r="U2411" s="186"/>
      <c r="V2411" s="182"/>
      <c r="W2411" s="183"/>
      <c r="X2411" s="187"/>
      <c r="Y2411" s="188"/>
      <c r="Z2411" s="189"/>
    </row>
    <row r="2412" spans="2:26">
      <c r="B2412" s="9"/>
      <c r="C2412" s="3"/>
      <c r="D2412" s="3"/>
      <c r="E2412" s="3"/>
      <c r="F2412" s="3"/>
      <c r="G2412" s="3"/>
      <c r="H2412" s="3"/>
      <c r="I2412" s="3"/>
      <c r="J2412" s="3"/>
      <c r="K2412" s="3"/>
      <c r="L2412" s="3"/>
      <c r="M2412" s="3"/>
      <c r="N2412" s="3"/>
      <c r="O2412" s="3"/>
      <c r="P2412" s="3"/>
      <c r="Q2412" s="48"/>
      <c r="S2412" s="180"/>
      <c r="T2412" s="185"/>
      <c r="U2412" s="186"/>
      <c r="V2412" s="182"/>
      <c r="W2412" s="183"/>
      <c r="X2412" s="187"/>
      <c r="Y2412" s="188"/>
      <c r="Z2412" s="189"/>
    </row>
    <row r="2413" spans="2:26">
      <c r="B2413" s="9"/>
      <c r="C2413" s="3"/>
      <c r="D2413" s="3"/>
      <c r="E2413" s="3"/>
      <c r="F2413" s="3"/>
      <c r="G2413" s="3"/>
      <c r="H2413" s="3"/>
      <c r="I2413" s="3"/>
      <c r="J2413" s="3"/>
      <c r="K2413" s="3"/>
      <c r="L2413" s="3"/>
      <c r="M2413" s="3"/>
      <c r="N2413" s="3"/>
      <c r="O2413" s="3"/>
      <c r="P2413" s="3"/>
      <c r="Q2413" s="48"/>
      <c r="S2413" s="180"/>
      <c r="T2413" s="185"/>
      <c r="U2413" s="186"/>
      <c r="V2413" s="182"/>
      <c r="W2413" s="183"/>
      <c r="X2413" s="187"/>
      <c r="Y2413" s="188"/>
      <c r="Z2413" s="189"/>
    </row>
    <row r="2414" spans="2:26">
      <c r="B2414" s="9"/>
      <c r="C2414" s="3"/>
      <c r="D2414" s="3"/>
      <c r="E2414" s="3"/>
      <c r="F2414" s="3"/>
      <c r="G2414" s="3"/>
      <c r="H2414" s="3"/>
      <c r="I2414" s="3"/>
      <c r="J2414" s="3"/>
      <c r="K2414" s="3"/>
      <c r="L2414" s="3"/>
      <c r="M2414" s="3"/>
      <c r="N2414" s="3"/>
      <c r="O2414" s="3"/>
      <c r="P2414" s="3"/>
      <c r="Q2414" s="48"/>
      <c r="S2414" s="180"/>
      <c r="T2414" s="185"/>
      <c r="U2414" s="186"/>
      <c r="V2414" s="182"/>
      <c r="W2414" s="183"/>
      <c r="X2414" s="187"/>
      <c r="Y2414" s="188"/>
      <c r="Z2414" s="189"/>
    </row>
    <row r="2415" spans="2:26">
      <c r="B2415" s="9"/>
      <c r="C2415" s="3"/>
      <c r="D2415" s="3"/>
      <c r="E2415" s="3"/>
      <c r="F2415" s="3"/>
      <c r="G2415" s="3"/>
      <c r="H2415" s="3"/>
      <c r="I2415" s="3"/>
      <c r="J2415" s="3"/>
      <c r="K2415" s="3"/>
      <c r="L2415" s="3"/>
      <c r="M2415" s="3"/>
      <c r="N2415" s="3"/>
      <c r="O2415" s="3"/>
      <c r="P2415" s="3"/>
      <c r="Q2415" s="48"/>
      <c r="S2415" s="180"/>
      <c r="T2415" s="185"/>
      <c r="U2415" s="186"/>
      <c r="V2415" s="182"/>
      <c r="W2415" s="183"/>
      <c r="X2415" s="187"/>
      <c r="Y2415" s="188"/>
      <c r="Z2415" s="189"/>
    </row>
    <row r="2416" spans="2:26">
      <c r="B2416" s="9"/>
      <c r="C2416" s="3"/>
      <c r="D2416" s="3"/>
      <c r="E2416" s="3"/>
      <c r="F2416" s="3"/>
      <c r="G2416" s="3"/>
      <c r="H2416" s="3"/>
      <c r="I2416" s="3"/>
      <c r="J2416" s="3"/>
      <c r="K2416" s="3"/>
      <c r="L2416" s="3"/>
      <c r="M2416" s="3"/>
      <c r="N2416" s="3"/>
      <c r="O2416" s="3"/>
      <c r="P2416" s="3"/>
      <c r="Q2416" s="48"/>
      <c r="S2416" s="180"/>
      <c r="T2416" s="185"/>
      <c r="U2416" s="186"/>
      <c r="V2416" s="182"/>
      <c r="W2416" s="183"/>
      <c r="X2416" s="187"/>
      <c r="Y2416" s="188"/>
      <c r="Z2416" s="189"/>
    </row>
    <row r="2417" spans="2:26">
      <c r="B2417" s="9"/>
      <c r="C2417" s="3"/>
      <c r="D2417" s="3"/>
      <c r="E2417" s="3"/>
      <c r="F2417" s="3"/>
      <c r="G2417" s="3"/>
      <c r="H2417" s="3"/>
      <c r="I2417" s="3"/>
      <c r="J2417" s="3"/>
      <c r="K2417" s="3"/>
      <c r="L2417" s="3"/>
      <c r="M2417" s="3"/>
      <c r="N2417" s="3"/>
      <c r="O2417" s="3"/>
      <c r="P2417" s="3"/>
      <c r="Q2417" s="48"/>
      <c r="S2417" s="180"/>
      <c r="T2417" s="185"/>
      <c r="U2417" s="186"/>
      <c r="V2417" s="182"/>
      <c r="W2417" s="183"/>
      <c r="X2417" s="187"/>
      <c r="Y2417" s="188"/>
      <c r="Z2417" s="189"/>
    </row>
    <row r="2418" spans="2:26">
      <c r="B2418" s="9"/>
      <c r="C2418" s="3"/>
      <c r="D2418" s="3"/>
      <c r="E2418" s="3"/>
      <c r="F2418" s="3"/>
      <c r="G2418" s="3"/>
      <c r="H2418" s="3"/>
      <c r="I2418" s="3"/>
      <c r="J2418" s="3"/>
      <c r="K2418" s="3"/>
      <c r="L2418" s="3"/>
      <c r="M2418" s="3"/>
      <c r="N2418" s="3"/>
      <c r="O2418" s="3"/>
      <c r="P2418" s="3"/>
      <c r="Q2418" s="48"/>
      <c r="S2418" s="180"/>
      <c r="T2418" s="185"/>
      <c r="U2418" s="186"/>
      <c r="V2418" s="182"/>
      <c r="W2418" s="183"/>
      <c r="X2418" s="187"/>
      <c r="Y2418" s="188"/>
      <c r="Z2418" s="189"/>
    </row>
    <row r="2419" spans="2:26">
      <c r="B2419" s="9"/>
      <c r="C2419" s="3"/>
      <c r="D2419" s="3"/>
      <c r="E2419" s="3"/>
      <c r="F2419" s="3"/>
      <c r="G2419" s="3"/>
      <c r="H2419" s="3"/>
      <c r="I2419" s="3"/>
      <c r="J2419" s="3"/>
      <c r="K2419" s="3"/>
      <c r="L2419" s="3"/>
      <c r="M2419" s="3"/>
      <c r="N2419" s="3"/>
      <c r="O2419" s="3"/>
      <c r="P2419" s="3"/>
      <c r="Q2419" s="48"/>
      <c r="S2419" s="180"/>
      <c r="T2419" s="185"/>
      <c r="U2419" s="186"/>
      <c r="V2419" s="182"/>
      <c r="W2419" s="183"/>
      <c r="X2419" s="187"/>
      <c r="Y2419" s="188"/>
      <c r="Z2419" s="189"/>
    </row>
    <row r="2420" spans="2:26">
      <c r="B2420" s="9"/>
      <c r="C2420" s="3"/>
      <c r="D2420" s="3"/>
      <c r="E2420" s="3"/>
      <c r="F2420" s="3"/>
      <c r="G2420" s="3"/>
      <c r="H2420" s="3"/>
      <c r="I2420" s="3"/>
      <c r="J2420" s="3"/>
      <c r="K2420" s="3"/>
      <c r="L2420" s="3"/>
      <c r="M2420" s="3"/>
      <c r="N2420" s="3"/>
      <c r="O2420" s="3"/>
      <c r="P2420" s="3"/>
      <c r="Q2420" s="48"/>
      <c r="S2420" s="180"/>
      <c r="T2420" s="185"/>
      <c r="U2420" s="186"/>
      <c r="V2420" s="182"/>
      <c r="W2420" s="183"/>
      <c r="X2420" s="187"/>
      <c r="Y2420" s="188"/>
      <c r="Z2420" s="189"/>
    </row>
    <row r="2421" spans="2:26">
      <c r="B2421" s="9"/>
      <c r="C2421" s="3"/>
      <c r="D2421" s="3"/>
      <c r="E2421" s="3"/>
      <c r="F2421" s="3"/>
      <c r="G2421" s="3"/>
      <c r="H2421" s="3"/>
      <c r="I2421" s="3"/>
      <c r="J2421" s="3"/>
      <c r="K2421" s="3"/>
      <c r="L2421" s="3"/>
      <c r="M2421" s="3"/>
      <c r="N2421" s="3"/>
      <c r="O2421" s="3"/>
      <c r="P2421" s="3"/>
      <c r="Q2421" s="48"/>
      <c r="S2421" s="180"/>
      <c r="T2421" s="185"/>
      <c r="U2421" s="186"/>
      <c r="V2421" s="182"/>
      <c r="W2421" s="183"/>
      <c r="X2421" s="187"/>
      <c r="Y2421" s="188"/>
      <c r="Z2421" s="189"/>
    </row>
    <row r="2422" spans="2:26">
      <c r="B2422" s="9"/>
      <c r="C2422" s="3"/>
      <c r="D2422" s="3"/>
      <c r="E2422" s="3"/>
      <c r="F2422" s="3"/>
      <c r="G2422" s="3"/>
      <c r="H2422" s="3"/>
      <c r="I2422" s="3"/>
      <c r="J2422" s="3"/>
      <c r="K2422" s="3"/>
      <c r="L2422" s="3"/>
      <c r="M2422" s="3"/>
      <c r="N2422" s="3"/>
      <c r="O2422" s="3"/>
      <c r="P2422" s="3"/>
      <c r="Q2422" s="48"/>
      <c r="S2422" s="180"/>
      <c r="T2422" s="185"/>
      <c r="U2422" s="186"/>
      <c r="V2422" s="182"/>
      <c r="W2422" s="183"/>
      <c r="X2422" s="187"/>
      <c r="Y2422" s="188"/>
      <c r="Z2422" s="189"/>
    </row>
    <row r="2423" spans="2:26">
      <c r="B2423" s="9"/>
      <c r="C2423" s="3"/>
      <c r="D2423" s="3"/>
      <c r="E2423" s="3"/>
      <c r="F2423" s="3"/>
      <c r="G2423" s="3"/>
      <c r="H2423" s="3"/>
      <c r="I2423" s="3"/>
      <c r="J2423" s="3"/>
      <c r="K2423" s="3"/>
      <c r="L2423" s="3"/>
      <c r="M2423" s="3"/>
      <c r="N2423" s="3"/>
      <c r="O2423" s="3"/>
      <c r="P2423" s="3"/>
      <c r="Q2423" s="48"/>
      <c r="S2423" s="180"/>
      <c r="T2423" s="185"/>
      <c r="U2423" s="186"/>
      <c r="V2423" s="182"/>
      <c r="W2423" s="183"/>
      <c r="X2423" s="187"/>
      <c r="Y2423" s="188"/>
      <c r="Z2423" s="189"/>
    </row>
    <row r="2424" spans="2:26">
      <c r="B2424" s="9"/>
      <c r="C2424" s="3"/>
      <c r="D2424" s="3"/>
      <c r="E2424" s="3"/>
      <c r="F2424" s="3"/>
      <c r="G2424" s="3"/>
      <c r="H2424" s="3"/>
      <c r="I2424" s="3"/>
      <c r="J2424" s="3"/>
      <c r="K2424" s="3"/>
      <c r="L2424" s="3"/>
      <c r="M2424" s="3"/>
      <c r="N2424" s="3"/>
      <c r="O2424" s="3"/>
      <c r="P2424" s="3"/>
      <c r="Q2424" s="48"/>
      <c r="S2424" s="180"/>
      <c r="T2424" s="185"/>
      <c r="U2424" s="186"/>
      <c r="V2424" s="182"/>
      <c r="W2424" s="183"/>
      <c r="X2424" s="187"/>
      <c r="Y2424" s="188"/>
      <c r="Z2424" s="189"/>
    </row>
    <row r="2425" spans="2:26">
      <c r="B2425" s="9"/>
      <c r="C2425" s="3"/>
      <c r="D2425" s="3"/>
      <c r="E2425" s="3"/>
      <c r="F2425" s="3"/>
      <c r="G2425" s="3"/>
      <c r="H2425" s="3"/>
      <c r="I2425" s="3"/>
      <c r="J2425" s="3"/>
      <c r="K2425" s="3"/>
      <c r="L2425" s="3"/>
      <c r="M2425" s="3"/>
      <c r="N2425" s="3"/>
      <c r="O2425" s="3"/>
      <c r="P2425" s="3"/>
      <c r="Q2425" s="48"/>
      <c r="S2425" s="180"/>
      <c r="T2425" s="185"/>
      <c r="U2425" s="186"/>
      <c r="V2425" s="182"/>
      <c r="W2425" s="183"/>
      <c r="X2425" s="187"/>
      <c r="Y2425" s="188"/>
      <c r="Z2425" s="189"/>
    </row>
    <row r="2426" spans="2:26">
      <c r="B2426" s="9"/>
      <c r="C2426" s="3"/>
      <c r="D2426" s="3"/>
      <c r="E2426" s="3"/>
      <c r="F2426" s="3"/>
      <c r="G2426" s="3"/>
      <c r="H2426" s="3"/>
      <c r="I2426" s="3"/>
      <c r="J2426" s="3"/>
      <c r="K2426" s="3"/>
      <c r="L2426" s="3"/>
      <c r="M2426" s="3"/>
      <c r="N2426" s="3"/>
      <c r="O2426" s="3"/>
      <c r="P2426" s="3"/>
      <c r="Q2426" s="48"/>
      <c r="S2426" s="180"/>
      <c r="T2426" s="185"/>
      <c r="U2426" s="186"/>
      <c r="V2426" s="182"/>
      <c r="W2426" s="183"/>
      <c r="X2426" s="187"/>
      <c r="Y2426" s="188"/>
      <c r="Z2426" s="189"/>
    </row>
    <row r="2427" spans="2:26">
      <c r="B2427" s="9"/>
      <c r="C2427" s="3"/>
      <c r="D2427" s="3"/>
      <c r="E2427" s="3"/>
      <c r="F2427" s="3"/>
      <c r="G2427" s="3"/>
      <c r="H2427" s="3"/>
      <c r="I2427" s="3"/>
      <c r="J2427" s="3"/>
      <c r="K2427" s="3"/>
      <c r="L2427" s="3"/>
      <c r="M2427" s="3"/>
      <c r="N2427" s="3"/>
      <c r="O2427" s="3"/>
      <c r="P2427" s="3"/>
      <c r="Q2427" s="48"/>
      <c r="S2427" s="180"/>
      <c r="T2427" s="185"/>
      <c r="U2427" s="186"/>
      <c r="V2427" s="182"/>
      <c r="W2427" s="183"/>
      <c r="X2427" s="187"/>
      <c r="Y2427" s="188"/>
      <c r="Z2427" s="189"/>
    </row>
    <row r="2428" spans="2:26">
      <c r="B2428" s="9"/>
      <c r="C2428" s="3"/>
      <c r="D2428" s="3"/>
      <c r="E2428" s="3"/>
      <c r="F2428" s="3"/>
      <c r="G2428" s="3"/>
      <c r="H2428" s="3"/>
      <c r="I2428" s="3"/>
      <c r="J2428" s="3"/>
      <c r="K2428" s="3"/>
      <c r="L2428" s="3"/>
      <c r="M2428" s="3"/>
      <c r="N2428" s="3"/>
      <c r="O2428" s="3"/>
      <c r="P2428" s="3"/>
      <c r="Q2428" s="48"/>
      <c r="S2428" s="180"/>
      <c r="T2428" s="185"/>
      <c r="U2428" s="186"/>
      <c r="V2428" s="182"/>
      <c r="W2428" s="183"/>
      <c r="X2428" s="187"/>
      <c r="Y2428" s="188"/>
      <c r="Z2428" s="189"/>
    </row>
    <row r="2429" spans="2:26">
      <c r="B2429" s="9"/>
      <c r="C2429" s="3"/>
      <c r="D2429" s="3"/>
      <c r="E2429" s="3"/>
      <c r="F2429" s="3"/>
      <c r="G2429" s="3"/>
      <c r="H2429" s="3"/>
      <c r="I2429" s="3"/>
      <c r="J2429" s="3"/>
      <c r="K2429" s="3"/>
      <c r="L2429" s="3"/>
      <c r="M2429" s="3"/>
      <c r="N2429" s="3"/>
      <c r="O2429" s="3"/>
      <c r="P2429" s="3"/>
      <c r="Q2429" s="48"/>
      <c r="S2429" s="180"/>
      <c r="T2429" s="185"/>
      <c r="U2429" s="186"/>
      <c r="V2429" s="182"/>
      <c r="W2429" s="183"/>
      <c r="X2429" s="187"/>
      <c r="Y2429" s="188"/>
      <c r="Z2429" s="189"/>
    </row>
    <row r="2430" spans="2:26">
      <c r="B2430" s="9"/>
      <c r="C2430" s="3"/>
      <c r="D2430" s="3"/>
      <c r="E2430" s="3"/>
      <c r="F2430" s="3"/>
      <c r="G2430" s="3"/>
      <c r="H2430" s="3"/>
      <c r="I2430" s="3"/>
      <c r="J2430" s="3"/>
      <c r="K2430" s="3"/>
      <c r="L2430" s="3"/>
      <c r="M2430" s="3"/>
      <c r="N2430" s="3"/>
      <c r="O2430" s="3"/>
      <c r="P2430" s="3"/>
      <c r="Q2430" s="48"/>
      <c r="S2430" s="180"/>
      <c r="T2430" s="185"/>
      <c r="U2430" s="186"/>
      <c r="V2430" s="182"/>
      <c r="W2430" s="183"/>
      <c r="X2430" s="187"/>
      <c r="Y2430" s="188"/>
      <c r="Z2430" s="189"/>
    </row>
    <row r="2431" spans="2:26">
      <c r="B2431" s="9"/>
      <c r="C2431" s="3"/>
      <c r="D2431" s="3"/>
      <c r="E2431" s="3"/>
      <c r="F2431" s="3"/>
      <c r="G2431" s="3"/>
      <c r="H2431" s="3"/>
      <c r="I2431" s="3"/>
      <c r="J2431" s="3"/>
      <c r="K2431" s="3"/>
      <c r="L2431" s="3"/>
      <c r="M2431" s="3"/>
      <c r="N2431" s="3"/>
      <c r="O2431" s="3"/>
      <c r="P2431" s="3"/>
      <c r="Q2431" s="48"/>
      <c r="S2431" s="180"/>
      <c r="T2431" s="185"/>
      <c r="U2431" s="186"/>
      <c r="V2431" s="182"/>
      <c r="W2431" s="183"/>
      <c r="X2431" s="187"/>
      <c r="Y2431" s="188"/>
      <c r="Z2431" s="189"/>
    </row>
    <row r="2432" spans="2:26">
      <c r="B2432" s="9"/>
      <c r="C2432" s="3"/>
      <c r="D2432" s="3"/>
      <c r="E2432" s="3"/>
      <c r="F2432" s="3"/>
      <c r="G2432" s="3"/>
      <c r="H2432" s="3"/>
      <c r="I2432" s="3"/>
      <c r="J2432" s="3"/>
      <c r="K2432" s="3"/>
      <c r="L2432" s="3"/>
      <c r="M2432" s="3"/>
      <c r="N2432" s="3"/>
      <c r="O2432" s="3"/>
      <c r="P2432" s="3"/>
      <c r="Q2432" s="48"/>
      <c r="S2432" s="180"/>
      <c r="T2432" s="185"/>
      <c r="U2432" s="186"/>
      <c r="V2432" s="182"/>
      <c r="W2432" s="183"/>
      <c r="X2432" s="187"/>
      <c r="Y2432" s="188"/>
      <c r="Z2432" s="189"/>
    </row>
    <row r="2433" spans="2:26">
      <c r="B2433" s="9"/>
      <c r="C2433" s="3"/>
      <c r="D2433" s="3"/>
      <c r="E2433" s="3"/>
      <c r="F2433" s="3"/>
      <c r="G2433" s="3"/>
      <c r="H2433" s="3"/>
      <c r="I2433" s="3"/>
      <c r="J2433" s="3"/>
      <c r="K2433" s="3"/>
      <c r="L2433" s="3"/>
      <c r="M2433" s="3"/>
      <c r="N2433" s="3"/>
      <c r="O2433" s="3"/>
      <c r="P2433" s="3"/>
      <c r="Q2433" s="48"/>
      <c r="S2433" s="180"/>
      <c r="T2433" s="185"/>
      <c r="U2433" s="186"/>
      <c r="V2433" s="182"/>
      <c r="W2433" s="183"/>
      <c r="X2433" s="187"/>
      <c r="Y2433" s="188"/>
      <c r="Z2433" s="189"/>
    </row>
    <row r="2434" spans="2:26">
      <c r="B2434" s="9"/>
      <c r="C2434" s="3"/>
      <c r="D2434" s="3"/>
      <c r="E2434" s="3"/>
      <c r="F2434" s="3"/>
      <c r="G2434" s="3"/>
      <c r="H2434" s="3"/>
      <c r="I2434" s="3"/>
      <c r="J2434" s="3"/>
      <c r="K2434" s="3"/>
      <c r="L2434" s="3"/>
      <c r="M2434" s="3"/>
      <c r="N2434" s="3"/>
      <c r="O2434" s="3"/>
      <c r="P2434" s="3"/>
      <c r="Q2434" s="48"/>
      <c r="S2434" s="180"/>
      <c r="T2434" s="185"/>
      <c r="U2434" s="186"/>
      <c r="V2434" s="182"/>
      <c r="W2434" s="183"/>
      <c r="X2434" s="187"/>
      <c r="Y2434" s="188"/>
      <c r="Z2434" s="189"/>
    </row>
    <row r="2435" spans="2:26">
      <c r="B2435" s="9"/>
      <c r="C2435" s="3"/>
      <c r="D2435" s="3"/>
      <c r="E2435" s="3"/>
      <c r="F2435" s="3"/>
      <c r="G2435" s="3"/>
      <c r="H2435" s="3"/>
      <c r="I2435" s="3"/>
      <c r="J2435" s="3"/>
      <c r="K2435" s="3"/>
      <c r="L2435" s="3"/>
      <c r="M2435" s="3"/>
      <c r="N2435" s="3"/>
      <c r="O2435" s="3"/>
      <c r="P2435" s="3"/>
      <c r="Q2435" s="48"/>
      <c r="S2435" s="180"/>
      <c r="T2435" s="185"/>
      <c r="U2435" s="186"/>
      <c r="V2435" s="182"/>
      <c r="W2435" s="183"/>
      <c r="X2435" s="187"/>
      <c r="Y2435" s="188"/>
      <c r="Z2435" s="189"/>
    </row>
    <row r="2436" spans="2:26">
      <c r="B2436" s="9"/>
      <c r="C2436" s="3"/>
      <c r="D2436" s="3"/>
      <c r="E2436" s="3"/>
      <c r="F2436" s="3"/>
      <c r="G2436" s="3"/>
      <c r="H2436" s="3"/>
      <c r="I2436" s="3"/>
      <c r="J2436" s="3"/>
      <c r="K2436" s="3"/>
      <c r="L2436" s="3"/>
      <c r="M2436" s="3"/>
      <c r="N2436" s="3"/>
      <c r="O2436" s="3"/>
      <c r="P2436" s="3"/>
      <c r="Q2436" s="48"/>
      <c r="S2436" s="180"/>
      <c r="T2436" s="185"/>
      <c r="U2436" s="186"/>
      <c r="V2436" s="182"/>
      <c r="W2436" s="183"/>
      <c r="X2436" s="187"/>
      <c r="Y2436" s="188"/>
      <c r="Z2436" s="189"/>
    </row>
    <row r="2437" spans="2:26">
      <c r="B2437" s="9"/>
      <c r="C2437" s="3"/>
      <c r="D2437" s="3"/>
      <c r="E2437" s="3"/>
      <c r="F2437" s="3"/>
      <c r="G2437" s="3"/>
      <c r="H2437" s="3"/>
      <c r="I2437" s="3"/>
      <c r="J2437" s="3"/>
      <c r="K2437" s="3"/>
      <c r="L2437" s="3"/>
      <c r="M2437" s="3"/>
      <c r="N2437" s="3"/>
      <c r="O2437" s="3"/>
      <c r="P2437" s="3"/>
      <c r="Q2437" s="48"/>
      <c r="S2437" s="180"/>
      <c r="T2437" s="185"/>
      <c r="U2437" s="186"/>
      <c r="V2437" s="182"/>
      <c r="W2437" s="183"/>
      <c r="X2437" s="187"/>
      <c r="Y2437" s="188"/>
      <c r="Z2437" s="189"/>
    </row>
    <row r="2438" spans="2:26">
      <c r="B2438" s="9"/>
      <c r="C2438" s="3"/>
      <c r="D2438" s="3"/>
      <c r="E2438" s="3"/>
      <c r="F2438" s="3"/>
      <c r="G2438" s="3"/>
      <c r="H2438" s="3"/>
      <c r="I2438" s="3"/>
      <c r="J2438" s="3"/>
      <c r="K2438" s="3"/>
      <c r="L2438" s="3"/>
      <c r="M2438" s="3"/>
      <c r="N2438" s="3"/>
      <c r="O2438" s="3"/>
      <c r="P2438" s="3"/>
      <c r="Q2438" s="48"/>
      <c r="S2438" s="180"/>
      <c r="T2438" s="185"/>
      <c r="U2438" s="186"/>
      <c r="V2438" s="182"/>
      <c r="W2438" s="183"/>
      <c r="X2438" s="187"/>
      <c r="Y2438" s="188"/>
      <c r="Z2438" s="189"/>
    </row>
    <row r="2439" spans="2:26">
      <c r="B2439" s="9"/>
      <c r="C2439" s="3"/>
      <c r="D2439" s="3"/>
      <c r="E2439" s="3"/>
      <c r="F2439" s="3"/>
      <c r="G2439" s="3"/>
      <c r="H2439" s="3"/>
      <c r="I2439" s="3"/>
      <c r="J2439" s="3"/>
      <c r="K2439" s="3"/>
      <c r="L2439" s="3"/>
      <c r="M2439" s="3"/>
      <c r="N2439" s="3"/>
      <c r="O2439" s="3"/>
      <c r="P2439" s="3"/>
      <c r="Q2439" s="48"/>
      <c r="S2439" s="180"/>
      <c r="T2439" s="185"/>
      <c r="U2439" s="186"/>
      <c r="V2439" s="182"/>
      <c r="W2439" s="183"/>
      <c r="X2439" s="187"/>
      <c r="Y2439" s="188"/>
      <c r="Z2439" s="189"/>
    </row>
    <row r="2440" spans="2:26">
      <c r="B2440" s="9"/>
      <c r="C2440" s="3"/>
      <c r="D2440" s="3"/>
      <c r="E2440" s="3"/>
      <c r="F2440" s="3"/>
      <c r="G2440" s="3"/>
      <c r="H2440" s="3"/>
      <c r="I2440" s="3"/>
      <c r="J2440" s="3"/>
      <c r="K2440" s="3"/>
      <c r="L2440" s="3"/>
      <c r="M2440" s="3"/>
      <c r="N2440" s="3"/>
      <c r="O2440" s="3"/>
      <c r="P2440" s="3"/>
      <c r="Q2440" s="48"/>
      <c r="S2440" s="180"/>
      <c r="T2440" s="185"/>
      <c r="U2440" s="186"/>
      <c r="V2440" s="182"/>
      <c r="W2440" s="183"/>
      <c r="X2440" s="187"/>
      <c r="Y2440" s="188"/>
      <c r="Z2440" s="189"/>
    </row>
    <row r="2441" spans="2:26">
      <c r="B2441" s="9"/>
      <c r="C2441" s="3"/>
      <c r="D2441" s="3"/>
      <c r="E2441" s="3"/>
      <c r="F2441" s="3"/>
      <c r="G2441" s="3"/>
      <c r="H2441" s="3"/>
      <c r="I2441" s="3"/>
      <c r="J2441" s="3"/>
      <c r="K2441" s="3"/>
      <c r="L2441" s="3"/>
      <c r="M2441" s="3"/>
      <c r="N2441" s="3"/>
      <c r="O2441" s="3"/>
      <c r="P2441" s="3"/>
      <c r="Q2441" s="48"/>
      <c r="S2441" s="180"/>
      <c r="T2441" s="185"/>
      <c r="U2441" s="186"/>
      <c r="V2441" s="182"/>
      <c r="W2441" s="183"/>
      <c r="X2441" s="187"/>
      <c r="Y2441" s="188"/>
      <c r="Z2441" s="189"/>
    </row>
    <row r="2442" spans="2:26">
      <c r="B2442" s="9"/>
      <c r="C2442" s="3"/>
      <c r="D2442" s="3"/>
      <c r="E2442" s="3"/>
      <c r="F2442" s="3"/>
      <c r="G2442" s="3"/>
      <c r="H2442" s="3"/>
      <c r="I2442" s="3"/>
      <c r="J2442" s="3"/>
      <c r="K2442" s="3"/>
      <c r="L2442" s="3"/>
      <c r="M2442" s="3"/>
      <c r="N2442" s="3"/>
      <c r="O2442" s="3"/>
      <c r="P2442" s="3"/>
      <c r="Q2442" s="48"/>
      <c r="S2442" s="180"/>
      <c r="T2442" s="185"/>
      <c r="U2442" s="186"/>
      <c r="V2442" s="182"/>
      <c r="W2442" s="183"/>
      <c r="X2442" s="187"/>
      <c r="Y2442" s="188"/>
      <c r="Z2442" s="189"/>
    </row>
    <row r="2443" spans="2:26">
      <c r="B2443" s="9"/>
      <c r="C2443" s="3"/>
      <c r="D2443" s="3"/>
      <c r="E2443" s="3"/>
      <c r="F2443" s="3"/>
      <c r="G2443" s="3"/>
      <c r="H2443" s="3"/>
      <c r="I2443" s="3"/>
      <c r="J2443" s="3"/>
      <c r="K2443" s="3"/>
      <c r="L2443" s="3"/>
      <c r="M2443" s="3"/>
      <c r="N2443" s="3"/>
      <c r="O2443" s="3"/>
      <c r="P2443" s="3"/>
      <c r="Q2443" s="48"/>
      <c r="S2443" s="180"/>
      <c r="T2443" s="185"/>
      <c r="U2443" s="186"/>
      <c r="V2443" s="182"/>
      <c r="W2443" s="183"/>
      <c r="X2443" s="187"/>
      <c r="Y2443" s="188"/>
      <c r="Z2443" s="189"/>
    </row>
    <row r="2444" spans="2:26">
      <c r="B2444" s="9"/>
      <c r="C2444" s="3"/>
      <c r="D2444" s="3"/>
      <c r="E2444" s="3"/>
      <c r="F2444" s="3"/>
      <c r="G2444" s="3"/>
      <c r="H2444" s="3"/>
      <c r="I2444" s="3"/>
      <c r="J2444" s="3"/>
      <c r="K2444" s="3"/>
      <c r="L2444" s="3"/>
      <c r="M2444" s="3"/>
      <c r="N2444" s="3"/>
      <c r="O2444" s="3"/>
      <c r="P2444" s="3"/>
      <c r="Q2444" s="48"/>
      <c r="S2444" s="180"/>
      <c r="T2444" s="185"/>
      <c r="U2444" s="186"/>
      <c r="V2444" s="182"/>
      <c r="W2444" s="183"/>
      <c r="X2444" s="187"/>
      <c r="Y2444" s="188"/>
      <c r="Z2444" s="189"/>
    </row>
    <row r="2445" spans="2:26">
      <c r="B2445" s="9"/>
      <c r="C2445" s="3"/>
      <c r="D2445" s="3"/>
      <c r="E2445" s="3"/>
      <c r="F2445" s="3"/>
      <c r="G2445" s="3"/>
      <c r="H2445" s="3"/>
      <c r="I2445" s="3"/>
      <c r="J2445" s="3"/>
      <c r="K2445" s="3"/>
      <c r="L2445" s="3"/>
      <c r="M2445" s="3"/>
      <c r="N2445" s="3"/>
      <c r="O2445" s="3"/>
      <c r="P2445" s="3"/>
      <c r="Q2445" s="48"/>
      <c r="S2445" s="180"/>
      <c r="T2445" s="185"/>
      <c r="U2445" s="186"/>
      <c r="V2445" s="182"/>
      <c r="W2445" s="183"/>
      <c r="X2445" s="187"/>
      <c r="Y2445" s="188"/>
      <c r="Z2445" s="189"/>
    </row>
    <row r="2446" spans="2:26">
      <c r="B2446" s="9"/>
      <c r="C2446" s="3"/>
      <c r="D2446" s="3"/>
      <c r="E2446" s="3"/>
      <c r="F2446" s="3"/>
      <c r="G2446" s="3"/>
      <c r="H2446" s="3"/>
      <c r="I2446" s="3"/>
      <c r="J2446" s="3"/>
      <c r="K2446" s="3"/>
      <c r="L2446" s="3"/>
      <c r="M2446" s="3"/>
      <c r="N2446" s="3"/>
      <c r="O2446" s="3"/>
      <c r="P2446" s="3"/>
      <c r="Q2446" s="48"/>
      <c r="S2446" s="180"/>
      <c r="T2446" s="185"/>
      <c r="U2446" s="186"/>
      <c r="V2446" s="182"/>
      <c r="W2446" s="183"/>
      <c r="X2446" s="187"/>
      <c r="Y2446" s="188"/>
      <c r="Z2446" s="189"/>
    </row>
    <row r="2447" spans="2:26">
      <c r="B2447" s="9"/>
      <c r="C2447" s="3"/>
      <c r="D2447" s="3"/>
      <c r="E2447" s="3"/>
      <c r="F2447" s="3"/>
      <c r="G2447" s="3"/>
      <c r="H2447" s="3"/>
      <c r="I2447" s="3"/>
      <c r="J2447" s="3"/>
      <c r="K2447" s="3"/>
      <c r="L2447" s="3"/>
      <c r="M2447" s="3"/>
      <c r="N2447" s="3"/>
      <c r="O2447" s="3"/>
      <c r="P2447" s="3"/>
      <c r="Q2447" s="48"/>
      <c r="S2447" s="180"/>
      <c r="T2447" s="185"/>
      <c r="U2447" s="186"/>
      <c r="V2447" s="182"/>
      <c r="W2447" s="183"/>
      <c r="X2447" s="187"/>
      <c r="Y2447" s="188"/>
      <c r="Z2447" s="189"/>
    </row>
    <row r="2448" spans="2:26">
      <c r="B2448" s="9"/>
      <c r="C2448" s="3"/>
      <c r="D2448" s="3"/>
      <c r="E2448" s="3"/>
      <c r="F2448" s="3"/>
      <c r="G2448" s="3"/>
      <c r="H2448" s="3"/>
      <c r="I2448" s="3"/>
      <c r="J2448" s="3"/>
      <c r="K2448" s="3"/>
      <c r="L2448" s="3"/>
      <c r="M2448" s="3"/>
      <c r="N2448" s="3"/>
      <c r="O2448" s="3"/>
      <c r="P2448" s="3"/>
      <c r="Q2448" s="48"/>
      <c r="S2448" s="180"/>
      <c r="T2448" s="185"/>
      <c r="U2448" s="186"/>
      <c r="V2448" s="182"/>
      <c r="W2448" s="183"/>
      <c r="X2448" s="187"/>
      <c r="Y2448" s="188"/>
      <c r="Z2448" s="189"/>
    </row>
    <row r="2449" spans="2:26">
      <c r="B2449" s="9"/>
      <c r="C2449" s="3"/>
      <c r="D2449" s="3"/>
      <c r="E2449" s="3"/>
      <c r="F2449" s="3"/>
      <c r="G2449" s="3"/>
      <c r="H2449" s="3"/>
      <c r="I2449" s="3"/>
      <c r="J2449" s="3"/>
      <c r="K2449" s="3"/>
      <c r="L2449" s="3"/>
      <c r="M2449" s="109"/>
      <c r="N2449" s="3"/>
      <c r="O2449" s="3"/>
      <c r="P2449" s="3"/>
      <c r="Q2449" s="48"/>
      <c r="S2449" s="180"/>
      <c r="T2449" s="185"/>
      <c r="U2449" s="186"/>
      <c r="V2449" s="182"/>
      <c r="W2449" s="183"/>
      <c r="X2449" s="187"/>
      <c r="Y2449" s="188"/>
      <c r="Z2449" s="189"/>
    </row>
    <row r="2450" spans="2:26">
      <c r="B2450" s="9"/>
      <c r="C2450" s="3"/>
      <c r="D2450" s="3"/>
      <c r="E2450" s="3"/>
      <c r="F2450" s="3"/>
      <c r="G2450" s="3"/>
      <c r="H2450" s="3"/>
      <c r="I2450" s="3"/>
      <c r="J2450" s="3"/>
      <c r="K2450" s="3"/>
      <c r="L2450" s="3"/>
      <c r="M2450" s="3"/>
      <c r="N2450" s="3"/>
      <c r="O2450" s="3"/>
      <c r="P2450" s="3"/>
      <c r="Q2450" s="48"/>
      <c r="S2450" s="180"/>
      <c r="T2450" s="185"/>
      <c r="U2450" s="186"/>
      <c r="V2450" s="182"/>
      <c r="W2450" s="183"/>
      <c r="X2450" s="187"/>
      <c r="Y2450" s="188"/>
      <c r="Z2450" s="189"/>
    </row>
    <row r="2451" spans="2:26">
      <c r="B2451" s="9"/>
      <c r="C2451" s="3"/>
      <c r="D2451" s="3"/>
      <c r="E2451" s="3"/>
      <c r="F2451" s="3"/>
      <c r="G2451" s="3"/>
      <c r="H2451" s="3"/>
      <c r="I2451" s="3"/>
      <c r="J2451" s="3"/>
      <c r="K2451" s="3"/>
      <c r="L2451" s="3"/>
      <c r="M2451" s="3"/>
      <c r="N2451" s="3"/>
      <c r="O2451" s="3"/>
      <c r="P2451" s="3"/>
      <c r="Q2451" s="48"/>
      <c r="S2451" s="180"/>
      <c r="T2451" s="185"/>
      <c r="U2451" s="186"/>
      <c r="V2451" s="182"/>
      <c r="W2451" s="183"/>
      <c r="X2451" s="187"/>
      <c r="Y2451" s="188"/>
      <c r="Z2451" s="189"/>
    </row>
    <row r="2452" spans="2:26">
      <c r="B2452" s="9"/>
      <c r="C2452" s="3"/>
      <c r="D2452" s="3"/>
      <c r="E2452" s="3"/>
      <c r="F2452" s="3"/>
      <c r="G2452" s="3"/>
      <c r="H2452" s="3"/>
      <c r="I2452" s="3"/>
      <c r="J2452" s="3"/>
      <c r="K2452" s="3"/>
      <c r="L2452" s="3"/>
      <c r="M2452" s="3"/>
      <c r="N2452" s="3"/>
      <c r="O2452" s="3"/>
      <c r="P2452" s="3"/>
      <c r="Q2452" s="48"/>
      <c r="S2452" s="180"/>
      <c r="T2452" s="185"/>
      <c r="U2452" s="186"/>
      <c r="V2452" s="182"/>
      <c r="W2452" s="183"/>
      <c r="X2452" s="187"/>
      <c r="Y2452" s="188"/>
      <c r="Z2452" s="189"/>
    </row>
    <row r="2453" spans="2:26">
      <c r="B2453" s="9"/>
      <c r="C2453" s="3"/>
      <c r="D2453" s="3"/>
      <c r="E2453" s="3"/>
      <c r="F2453" s="3"/>
      <c r="G2453" s="3"/>
      <c r="H2453" s="3"/>
      <c r="I2453" s="3"/>
      <c r="J2453" s="3"/>
      <c r="K2453" s="3"/>
      <c r="L2453" s="3"/>
      <c r="M2453" s="3"/>
      <c r="N2453" s="3"/>
      <c r="O2453" s="3"/>
      <c r="P2453" s="3"/>
      <c r="Q2453" s="48"/>
      <c r="S2453" s="180"/>
      <c r="T2453" s="185"/>
      <c r="U2453" s="186"/>
      <c r="V2453" s="182"/>
      <c r="W2453" s="183"/>
      <c r="X2453" s="187"/>
      <c r="Y2453" s="188"/>
      <c r="Z2453" s="189"/>
    </row>
    <row r="2454" spans="2:26">
      <c r="B2454" s="9"/>
      <c r="C2454" s="3"/>
      <c r="D2454" s="3"/>
      <c r="E2454" s="3"/>
      <c r="F2454" s="3"/>
      <c r="G2454" s="3"/>
      <c r="H2454" s="3"/>
      <c r="I2454" s="3"/>
      <c r="J2454" s="3"/>
      <c r="K2454" s="3"/>
      <c r="L2454" s="3"/>
      <c r="M2454" s="3"/>
      <c r="N2454" s="3"/>
      <c r="O2454" s="3"/>
      <c r="P2454" s="3"/>
      <c r="Q2454" s="48"/>
      <c r="S2454" s="180"/>
      <c r="T2454" s="185"/>
      <c r="U2454" s="186"/>
      <c r="V2454" s="182"/>
      <c r="W2454" s="183"/>
      <c r="X2454" s="187"/>
      <c r="Y2454" s="188"/>
      <c r="Z2454" s="189"/>
    </row>
  </sheetData>
  <autoFilter ref="B1:Q2454"/>
  <phoneticPr fontId="3" type="noConversion"/>
  <pageMargins left="0.7" right="0.7" top="0.75" bottom="0.75" header="0.3" footer="0.3"/>
  <pageSetup paperSize="9" orientation="portrait" r:id="rId1"/>
  <headerFooter>
    <oddHeader>&amp;RASE Confidential / Security-C</oddHead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tabColor theme="9"/>
  </sheetPr>
  <dimension ref="A1:AJ40"/>
  <sheetViews>
    <sheetView topLeftCell="G13" zoomScale="85" zoomScaleNormal="85" workbookViewId="0">
      <selection activeCell="H23" sqref="H23:Q24"/>
    </sheetView>
  </sheetViews>
  <sheetFormatPr defaultRowHeight="16.2"/>
  <cols>
    <col min="1" max="1" width="11.44140625" customWidth="1"/>
    <col min="2" max="2" width="16.33203125" customWidth="1"/>
    <col min="3" max="3" width="20.33203125" customWidth="1"/>
    <col min="4" max="4" width="8.5546875" customWidth="1"/>
    <col min="5" max="5" width="13.6640625" customWidth="1"/>
    <col min="6" max="6" width="14.44140625" customWidth="1"/>
    <col min="7" max="7" width="21.6640625" customWidth="1"/>
    <col min="17" max="17" width="10.109375" bestFit="1" customWidth="1"/>
    <col min="18" max="18" width="15.21875" customWidth="1"/>
    <col min="19" max="19" width="19" bestFit="1" customWidth="1"/>
    <col min="20" max="20" width="8" customWidth="1"/>
    <col min="21" max="21" width="12.77734375" bestFit="1" customWidth="1"/>
    <col min="22" max="22" width="12.88671875" bestFit="1" customWidth="1"/>
    <col min="24" max="24" width="15.21875" customWidth="1"/>
    <col min="25" max="25" width="7.33203125" customWidth="1"/>
    <col min="26" max="26" width="19.6640625" customWidth="1"/>
    <col min="27" max="27" width="7.44140625" customWidth="1"/>
    <col min="28" max="28" width="7.33203125" customWidth="1"/>
    <col min="29" max="29" width="14.109375" customWidth="1"/>
    <col min="31" max="31" width="10.109375" customWidth="1"/>
    <col min="32" max="32" width="16.33203125" customWidth="1"/>
    <col min="33" max="33" width="18.77734375" customWidth="1"/>
    <col min="34" max="34" width="8.33203125" customWidth="1"/>
    <col min="35" max="35" width="12.77734375" customWidth="1"/>
    <col min="36" max="36" width="12.88671875" customWidth="1"/>
  </cols>
  <sheetData>
    <row r="1" spans="1:36">
      <c r="E1" s="111" t="s">
        <v>5943</v>
      </c>
      <c r="F1" s="168" t="s">
        <v>5944</v>
      </c>
      <c r="AI1" s="21"/>
      <c r="AJ1" s="21"/>
    </row>
    <row r="2" spans="1:36">
      <c r="A2" t="s">
        <v>5945</v>
      </c>
    </row>
    <row r="3" spans="1:36">
      <c r="A3" s="111" t="s">
        <v>3522</v>
      </c>
      <c r="B3" s="168" t="s">
        <v>5949</v>
      </c>
      <c r="C3" s="168" t="s">
        <v>5950</v>
      </c>
      <c r="D3" s="168" t="s">
        <v>5951</v>
      </c>
      <c r="E3" s="111" t="s">
        <v>3522</v>
      </c>
      <c r="F3" t="s">
        <v>5935</v>
      </c>
      <c r="H3" s="29"/>
      <c r="P3" s="21"/>
      <c r="X3" s="21"/>
      <c r="Y3" s="21"/>
      <c r="AE3" s="21"/>
      <c r="AF3" s="21"/>
      <c r="AG3" s="21"/>
      <c r="AH3" s="21"/>
      <c r="AI3" s="21"/>
    </row>
    <row r="4" spans="1:36">
      <c r="A4" s="113" t="s">
        <v>6036</v>
      </c>
      <c r="B4" s="112"/>
      <c r="C4" s="112"/>
      <c r="D4" s="112"/>
      <c r="E4" s="113" t="s">
        <v>3208</v>
      </c>
      <c r="F4" s="112">
        <v>2</v>
      </c>
      <c r="H4" s="29"/>
      <c r="I4" s="175"/>
      <c r="J4" s="175"/>
      <c r="K4" s="175"/>
      <c r="L4" s="175"/>
      <c r="M4" s="175"/>
      <c r="X4" s="16"/>
      <c r="Y4" s="16"/>
      <c r="AB4" s="16"/>
      <c r="AE4" s="17"/>
      <c r="AF4" s="16"/>
      <c r="AG4" s="16"/>
      <c r="AH4" s="16"/>
      <c r="AI4" s="17"/>
      <c r="AJ4" s="16"/>
    </row>
    <row r="5" spans="1:36">
      <c r="A5" s="113" t="s">
        <v>1920</v>
      </c>
      <c r="B5" s="112"/>
      <c r="C5" s="112"/>
      <c r="D5" s="112"/>
      <c r="E5" s="113" t="s">
        <v>1920</v>
      </c>
      <c r="F5" s="112">
        <v>2</v>
      </c>
      <c r="H5">
        <v>123</v>
      </c>
      <c r="I5" s="175">
        <v>1236</v>
      </c>
      <c r="J5" s="175">
        <v>132156</v>
      </c>
      <c r="K5" s="175">
        <v>23168</v>
      </c>
      <c r="L5" s="175"/>
      <c r="M5" s="175"/>
      <c r="AE5" s="39"/>
      <c r="AF5" s="16"/>
      <c r="AG5" s="16"/>
      <c r="AH5" s="16"/>
      <c r="AI5" s="39"/>
      <c r="AJ5" s="16"/>
    </row>
    <row r="6" spans="1:36">
      <c r="Z6" s="6"/>
      <c r="AC6" s="6"/>
      <c r="AE6" s="17"/>
      <c r="AF6" s="16"/>
      <c r="AG6" s="16"/>
      <c r="AH6" s="16"/>
      <c r="AI6" s="17"/>
      <c r="AJ6" s="16"/>
    </row>
    <row r="7" spans="1:36">
      <c r="AG7" s="6"/>
      <c r="AJ7" s="6"/>
    </row>
    <row r="8" spans="1:36">
      <c r="C8" s="6"/>
      <c r="F8" s="6"/>
    </row>
    <row r="9" spans="1:36">
      <c r="E9" s="111" t="s">
        <v>5943</v>
      </c>
      <c r="F9" s="168" t="s">
        <v>5944</v>
      </c>
      <c r="R9" s="21"/>
      <c r="S9" s="21"/>
      <c r="T9" s="21"/>
      <c r="U9" s="21"/>
      <c r="V9" s="21"/>
      <c r="W9" s="21"/>
    </row>
    <row r="10" spans="1:36">
      <c r="A10" t="s">
        <v>5946</v>
      </c>
      <c r="R10" s="21"/>
      <c r="S10" s="21"/>
      <c r="T10" s="21"/>
      <c r="U10" s="21"/>
      <c r="V10" s="21"/>
      <c r="W10" s="21"/>
    </row>
    <row r="11" spans="1:36">
      <c r="A11" s="111" t="s">
        <v>3522</v>
      </c>
      <c r="B11" s="168" t="s">
        <v>5947</v>
      </c>
      <c r="C11" s="168" t="s">
        <v>5948</v>
      </c>
      <c r="D11" s="168" t="s">
        <v>5952</v>
      </c>
      <c r="E11" s="111" t="s">
        <v>3522</v>
      </c>
      <c r="F11" t="s">
        <v>5953</v>
      </c>
      <c r="R11" s="21"/>
      <c r="S11" s="21"/>
      <c r="T11" s="21"/>
      <c r="U11" s="21"/>
      <c r="V11" s="21"/>
    </row>
    <row r="12" spans="1:36">
      <c r="A12" s="113" t="s">
        <v>1920</v>
      </c>
      <c r="B12" s="112"/>
      <c r="C12" s="112"/>
      <c r="D12" s="112"/>
      <c r="E12" s="113" t="s">
        <v>1920</v>
      </c>
      <c r="F12" s="112"/>
      <c r="R12" s="17"/>
      <c r="S12" s="16"/>
      <c r="T12" s="16"/>
      <c r="U12" s="16"/>
      <c r="V12" s="17"/>
      <c r="W12" s="16"/>
    </row>
    <row r="13" spans="1:36">
      <c r="R13" s="39"/>
      <c r="S13" s="16"/>
      <c r="T13" s="16"/>
      <c r="U13" s="16"/>
      <c r="V13" s="39"/>
      <c r="W13" s="16"/>
    </row>
    <row r="14" spans="1:36">
      <c r="R14" s="39"/>
      <c r="S14" s="16"/>
      <c r="T14" s="16"/>
      <c r="U14" s="16"/>
      <c r="V14" s="17"/>
      <c r="W14" s="16"/>
    </row>
    <row r="15" spans="1:36">
      <c r="R15" s="17"/>
      <c r="S15" s="16"/>
      <c r="T15" s="16"/>
      <c r="U15" s="16"/>
    </row>
    <row r="18" spans="1:23" s="21" customFormat="1">
      <c r="A18"/>
      <c r="B18"/>
      <c r="C18"/>
      <c r="D18"/>
      <c r="E18"/>
      <c r="F18"/>
    </row>
    <row r="19" spans="1:23" s="21" customFormat="1">
      <c r="A19"/>
      <c r="B19"/>
      <c r="C19" s="110" t="e">
        <f>GETPIVOTDATA("B1- Rework wafer",$A$11)/GETPIVOTDATA("B1-Wafer Q'ty",$A$11)</f>
        <v>#DIV/0!</v>
      </c>
      <c r="D19"/>
      <c r="E19"/>
      <c r="F19"/>
    </row>
    <row r="20" spans="1:23" s="21" customFormat="1">
      <c r="A20"/>
      <c r="B20"/>
      <c r="C20"/>
      <c r="D20"/>
      <c r="E20"/>
      <c r="F20"/>
    </row>
    <row r="21" spans="1:23">
      <c r="E21" s="111" t="s">
        <v>5943</v>
      </c>
      <c r="F21" s="168" t="s">
        <v>5944</v>
      </c>
      <c r="S21" s="21"/>
      <c r="T21" s="6"/>
      <c r="U21" s="21"/>
      <c r="V21" s="21"/>
      <c r="W21" s="6"/>
    </row>
    <row r="22" spans="1:23">
      <c r="E22" s="21"/>
      <c r="F22" s="21"/>
      <c r="J22" s="234"/>
      <c r="K22" s="234"/>
      <c r="L22" s="234"/>
    </row>
    <row r="23" spans="1:23">
      <c r="A23" s="111" t="s">
        <v>3522</v>
      </c>
      <c r="B23" s="168" t="s">
        <v>6744</v>
      </c>
      <c r="C23" s="168" t="s">
        <v>6746</v>
      </c>
      <c r="D23" s="168" t="s">
        <v>6747</v>
      </c>
      <c r="E23" s="111" t="s">
        <v>3522</v>
      </c>
      <c r="F23" t="s">
        <v>6747</v>
      </c>
      <c r="H23" s="29" t="s">
        <v>1</v>
      </c>
      <c r="I23" s="29" t="s">
        <v>2861</v>
      </c>
      <c r="J23" s="176" t="s">
        <v>3768</v>
      </c>
      <c r="K23" s="174" t="s">
        <v>9536</v>
      </c>
      <c r="L23" s="174" t="s">
        <v>9475</v>
      </c>
      <c r="M23" s="177" t="s">
        <v>9533</v>
      </c>
      <c r="N23" s="175" t="s">
        <v>9534</v>
      </c>
      <c r="O23" s="172" t="s">
        <v>9535</v>
      </c>
      <c r="P23" s="177" t="s">
        <v>9711</v>
      </c>
      <c r="Q23" s="178" t="s">
        <v>9712</v>
      </c>
    </row>
    <row r="24" spans="1:23">
      <c r="A24" s="130">
        <v>46059</v>
      </c>
      <c r="B24" s="112">
        <v>65</v>
      </c>
      <c r="C24" s="112">
        <v>3</v>
      </c>
      <c r="D24" s="112">
        <v>25</v>
      </c>
      <c r="E24" s="130">
        <v>46059</v>
      </c>
      <c r="F24" s="112">
        <v>1</v>
      </c>
      <c r="H24" s="29">
        <v>1206</v>
      </c>
      <c r="I24" s="29">
        <f>H24-SUM(J24:O24)</f>
        <v>1070</v>
      </c>
      <c r="J24" s="176">
        <v>49</v>
      </c>
      <c r="K24" s="174">
        <v>33</v>
      </c>
      <c r="L24" s="174">
        <v>39</v>
      </c>
      <c r="M24" s="159">
        <v>15</v>
      </c>
      <c r="N24" s="175"/>
      <c r="O24" s="172"/>
      <c r="P24" s="177">
        <v>4</v>
      </c>
      <c r="Q24" s="178"/>
    </row>
    <row r="25" spans="1:23">
      <c r="A25" s="130">
        <v>46060</v>
      </c>
      <c r="B25" s="112">
        <v>30</v>
      </c>
      <c r="C25" s="112">
        <v>0</v>
      </c>
      <c r="D25" s="112">
        <v>11</v>
      </c>
      <c r="E25" s="113" t="s">
        <v>1920</v>
      </c>
      <c r="F25" s="112">
        <v>1</v>
      </c>
    </row>
    <row r="26" spans="1:23">
      <c r="A26" s="130">
        <v>46061</v>
      </c>
      <c r="B26" s="112">
        <v>27</v>
      </c>
      <c r="C26" s="112">
        <v>0</v>
      </c>
      <c r="D26" s="112">
        <v>16</v>
      </c>
    </row>
    <row r="27" spans="1:23">
      <c r="A27" s="113" t="s">
        <v>1920</v>
      </c>
      <c r="B27" s="112">
        <v>122</v>
      </c>
      <c r="C27" s="112">
        <v>3</v>
      </c>
      <c r="D27" s="112">
        <v>52</v>
      </c>
    </row>
    <row r="28" spans="1:23" s="21" customFormat="1">
      <c r="A28"/>
      <c r="B28"/>
      <c r="C28"/>
      <c r="D28"/>
      <c r="E28"/>
      <c r="F28"/>
    </row>
    <row r="30" spans="1:23">
      <c r="C30" s="110">
        <f>GETPIVOTDATA("Tp Rework wafer",$A$23)/GETPIVOTDATA("Tp - Wafer Q'ty",$A$23)</f>
        <v>2.4590163934426229E-2</v>
      </c>
    </row>
    <row r="31" spans="1:23">
      <c r="C31" s="56"/>
      <c r="E31" s="111" t="s">
        <v>5943</v>
      </c>
      <c r="F31" s="168" t="s">
        <v>5944</v>
      </c>
    </row>
    <row r="32" spans="1:23">
      <c r="E32" s="21"/>
      <c r="F32" s="21"/>
    </row>
    <row r="33" spans="1:6">
      <c r="A33" s="111" t="s">
        <v>3522</v>
      </c>
      <c r="B33" s="168" t="s">
        <v>5982</v>
      </c>
      <c r="C33" s="168" t="s">
        <v>5981</v>
      </c>
      <c r="D33" s="168" t="s">
        <v>5980</v>
      </c>
      <c r="E33" s="111" t="s">
        <v>3522</v>
      </c>
      <c r="F33" t="s">
        <v>5980</v>
      </c>
    </row>
    <row r="34" spans="1:6">
      <c r="A34" s="130">
        <v>45964</v>
      </c>
      <c r="B34" s="112">
        <v>30</v>
      </c>
      <c r="C34" s="112">
        <v>0</v>
      </c>
      <c r="D34" s="112">
        <v>5</v>
      </c>
      <c r="E34" s="113" t="s">
        <v>1920</v>
      </c>
      <c r="F34" s="112"/>
    </row>
    <row r="35" spans="1:6">
      <c r="A35" s="114" t="s">
        <v>3131</v>
      </c>
      <c r="B35" s="112">
        <v>17</v>
      </c>
      <c r="C35" s="112">
        <v>0</v>
      </c>
      <c r="D35" s="112">
        <v>4</v>
      </c>
    </row>
    <row r="36" spans="1:6">
      <c r="A36" s="114" t="s">
        <v>3132</v>
      </c>
      <c r="B36" s="112">
        <v>13</v>
      </c>
      <c r="C36" s="112">
        <v>0</v>
      </c>
      <c r="D36" s="112">
        <v>1</v>
      </c>
    </row>
    <row r="37" spans="1:6">
      <c r="A37" s="113" t="s">
        <v>1920</v>
      </c>
      <c r="B37" s="112">
        <v>30</v>
      </c>
      <c r="C37" s="112">
        <v>0</v>
      </c>
      <c r="D37" s="112">
        <v>5</v>
      </c>
      <c r="E37" s="21"/>
      <c r="F37" s="21"/>
    </row>
    <row r="38" spans="1:6">
      <c r="E38" s="21"/>
      <c r="F38" s="21"/>
    </row>
    <row r="39" spans="1:6">
      <c r="E39" s="21"/>
      <c r="F39" s="21"/>
    </row>
    <row r="40" spans="1:6">
      <c r="A40" s="21"/>
      <c r="B40" s="21" t="s">
        <v>457</v>
      </c>
      <c r="C40" s="6">
        <f>GETPIVOTDATA("M7-Rework wafer",$A$33)/GETPIVOTDATA("M7- Wafer Q'ty",$A$33)</f>
        <v>0</v>
      </c>
      <c r="D40" s="21"/>
      <c r="E40" s="21" t="s">
        <v>2642</v>
      </c>
      <c r="F40" s="6">
        <f>GETPIVOTDATA("Wafer Q'ty",$E$33)/GETPIVOTDATA("M7-Lot",$A$33)</f>
        <v>0</v>
      </c>
    </row>
  </sheetData>
  <mergeCells count="1">
    <mergeCell ref="J22:L22"/>
  </mergeCells>
  <phoneticPr fontId="3" type="noConversion"/>
  <pageMargins left="0.7" right="0.7" top="0.75" bottom="0.75" header="0.3" footer="0.3"/>
  <pageSetup paperSize="9" orientation="portrait" r:id="rId9"/>
  <headerFooter>
    <oddHeader>&amp;RASE Confidential / Security-C</oddHeader>
  </headerFooter>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tabColor theme="9"/>
  </sheetPr>
  <dimension ref="B1:M223"/>
  <sheetViews>
    <sheetView topLeftCell="E187" zoomScale="115" zoomScaleNormal="115" workbookViewId="0">
      <selection activeCell="G209" sqref="G209"/>
    </sheetView>
  </sheetViews>
  <sheetFormatPr defaultColWidth="8.88671875" defaultRowHeight="16.2"/>
  <cols>
    <col min="1" max="4" width="8.88671875" style="21"/>
    <col min="5" max="5" width="10.44140625" style="132" bestFit="1" customWidth="1"/>
    <col min="6" max="6" width="10.6640625" style="21" bestFit="1" customWidth="1"/>
    <col min="7" max="7" width="18" style="21" bestFit="1" customWidth="1"/>
    <col min="8" max="9" width="8.88671875" style="21"/>
    <col min="10" max="10" width="15.21875" style="21" bestFit="1" customWidth="1"/>
    <col min="11" max="32" width="8.88671875" style="21"/>
    <col min="33" max="33" width="12.77734375" style="21" customWidth="1"/>
    <col min="34" max="34" width="13.33203125" style="21" bestFit="1" customWidth="1"/>
    <col min="35" max="35" width="11" style="21" bestFit="1" customWidth="1"/>
    <col min="36" max="36" width="14.109375" style="21" customWidth="1"/>
    <col min="37" max="16384" width="8.88671875" style="21"/>
  </cols>
  <sheetData>
    <row r="1" spans="2:13">
      <c r="E1" s="132" t="s">
        <v>2636</v>
      </c>
      <c r="F1" s="21" t="s">
        <v>6</v>
      </c>
      <c r="G1" s="21" t="s">
        <v>2638</v>
      </c>
      <c r="H1" s="21" t="s">
        <v>457</v>
      </c>
      <c r="I1" s="21" t="s">
        <v>2640</v>
      </c>
      <c r="J1" s="21" t="s">
        <v>2641</v>
      </c>
      <c r="K1" s="21" t="s">
        <v>2642</v>
      </c>
      <c r="L1" s="21" t="s">
        <v>2830</v>
      </c>
      <c r="M1" s="21" t="s">
        <v>2831</v>
      </c>
    </row>
    <row r="2" spans="2:13">
      <c r="B2" s="6"/>
      <c r="E2" s="38">
        <v>45852</v>
      </c>
      <c r="F2" s="21">
        <v>39</v>
      </c>
      <c r="G2" s="21">
        <v>0</v>
      </c>
      <c r="H2" s="6">
        <f t="shared" ref="H2:H50" si="0">G2/F2</f>
        <v>0</v>
      </c>
      <c r="I2" s="21">
        <v>3</v>
      </c>
      <c r="J2" s="21">
        <v>0</v>
      </c>
      <c r="K2" s="6">
        <f t="shared" ref="K2:K50" si="1">J2/I2</f>
        <v>0</v>
      </c>
    </row>
    <row r="3" spans="2:13">
      <c r="B3" s="6"/>
      <c r="E3" s="38">
        <v>45853</v>
      </c>
      <c r="F3" s="21">
        <v>103</v>
      </c>
      <c r="G3" s="21">
        <v>37</v>
      </c>
      <c r="H3" s="6">
        <f t="shared" si="0"/>
        <v>0.35922330097087379</v>
      </c>
      <c r="I3" s="21">
        <v>12</v>
      </c>
      <c r="J3" s="21">
        <v>5</v>
      </c>
      <c r="K3" s="6">
        <f t="shared" si="1"/>
        <v>0.41666666666666669</v>
      </c>
    </row>
    <row r="4" spans="2:13">
      <c r="E4" s="38">
        <v>45854</v>
      </c>
      <c r="F4" s="21">
        <v>79</v>
      </c>
      <c r="G4" s="21">
        <v>12</v>
      </c>
      <c r="H4" s="6">
        <f t="shared" si="0"/>
        <v>0.15189873417721519</v>
      </c>
      <c r="I4" s="21">
        <v>6</v>
      </c>
      <c r="J4" s="21">
        <v>1</v>
      </c>
      <c r="K4" s="6">
        <f t="shared" si="1"/>
        <v>0.16666666666666666</v>
      </c>
    </row>
    <row r="5" spans="2:13">
      <c r="E5" s="38">
        <v>45856</v>
      </c>
      <c r="F5" s="21">
        <v>83</v>
      </c>
      <c r="G5" s="21">
        <v>28</v>
      </c>
      <c r="H5" s="6">
        <f t="shared" si="0"/>
        <v>0.33734939759036142</v>
      </c>
      <c r="I5" s="21">
        <v>18</v>
      </c>
      <c r="J5" s="21">
        <v>6</v>
      </c>
      <c r="K5" s="6">
        <f t="shared" si="1"/>
        <v>0.33333333333333331</v>
      </c>
    </row>
    <row r="6" spans="2:13">
      <c r="E6" s="38">
        <v>45857</v>
      </c>
      <c r="F6" s="21">
        <v>41</v>
      </c>
      <c r="G6" s="21">
        <v>1</v>
      </c>
      <c r="H6" s="6">
        <f t="shared" si="0"/>
        <v>2.4390243902439025E-2</v>
      </c>
      <c r="I6" s="21">
        <v>5</v>
      </c>
      <c r="J6" s="21">
        <v>1</v>
      </c>
      <c r="K6" s="6">
        <f t="shared" si="1"/>
        <v>0.2</v>
      </c>
    </row>
    <row r="7" spans="2:13">
      <c r="E7" s="38">
        <v>45858</v>
      </c>
      <c r="F7" s="21">
        <v>16</v>
      </c>
      <c r="G7" s="21">
        <v>4</v>
      </c>
      <c r="H7" s="6">
        <f t="shared" si="0"/>
        <v>0.25</v>
      </c>
      <c r="I7" s="21">
        <v>2</v>
      </c>
      <c r="J7" s="21">
        <v>2</v>
      </c>
      <c r="K7" s="6">
        <f t="shared" si="1"/>
        <v>1</v>
      </c>
    </row>
    <row r="8" spans="2:13">
      <c r="E8" s="38">
        <v>45859</v>
      </c>
      <c r="F8" s="21">
        <v>73</v>
      </c>
      <c r="G8" s="21">
        <v>27</v>
      </c>
      <c r="H8" s="6">
        <f t="shared" si="0"/>
        <v>0.36986301369863012</v>
      </c>
      <c r="I8" s="21">
        <v>10</v>
      </c>
      <c r="J8" s="21">
        <v>4</v>
      </c>
      <c r="K8" s="6">
        <f t="shared" si="1"/>
        <v>0.4</v>
      </c>
    </row>
    <row r="9" spans="2:13">
      <c r="E9" s="38">
        <v>45860</v>
      </c>
      <c r="F9" s="21">
        <v>13</v>
      </c>
      <c r="G9" s="21">
        <v>0</v>
      </c>
      <c r="H9" s="6">
        <f t="shared" si="0"/>
        <v>0</v>
      </c>
      <c r="I9" s="21">
        <v>4</v>
      </c>
      <c r="J9" s="21">
        <v>0</v>
      </c>
      <c r="K9" s="6">
        <f t="shared" si="1"/>
        <v>0</v>
      </c>
    </row>
    <row r="10" spans="2:13">
      <c r="E10" s="38">
        <v>45861</v>
      </c>
      <c r="F10" s="21">
        <v>101</v>
      </c>
      <c r="G10" s="21">
        <v>1</v>
      </c>
      <c r="H10" s="6">
        <f t="shared" si="0"/>
        <v>9.9009900990099011E-3</v>
      </c>
      <c r="I10" s="21">
        <v>12</v>
      </c>
      <c r="J10" s="21">
        <v>1</v>
      </c>
      <c r="K10" s="6">
        <f t="shared" si="1"/>
        <v>8.3333333333333329E-2</v>
      </c>
    </row>
    <row r="11" spans="2:13">
      <c r="E11" s="38">
        <v>45862</v>
      </c>
      <c r="F11" s="21">
        <v>118</v>
      </c>
      <c r="G11" s="21">
        <v>27</v>
      </c>
      <c r="H11" s="6">
        <f t="shared" si="0"/>
        <v>0.2288135593220339</v>
      </c>
      <c r="I11" s="21">
        <v>16</v>
      </c>
      <c r="J11" s="21">
        <v>3</v>
      </c>
      <c r="K11" s="6">
        <f t="shared" si="1"/>
        <v>0.1875</v>
      </c>
    </row>
    <row r="12" spans="2:13">
      <c r="E12" s="38">
        <v>45863</v>
      </c>
      <c r="F12" s="21">
        <v>68</v>
      </c>
      <c r="G12" s="21">
        <v>0</v>
      </c>
      <c r="H12" s="6">
        <f t="shared" si="0"/>
        <v>0</v>
      </c>
      <c r="I12" s="21">
        <v>8</v>
      </c>
      <c r="J12" s="21">
        <v>0</v>
      </c>
      <c r="K12" s="6">
        <f t="shared" si="1"/>
        <v>0</v>
      </c>
    </row>
    <row r="13" spans="2:13">
      <c r="E13" s="38">
        <v>45864</v>
      </c>
      <c r="F13" s="21">
        <v>25</v>
      </c>
      <c r="G13" s="21">
        <v>1</v>
      </c>
      <c r="H13" s="6">
        <f t="shared" si="0"/>
        <v>0.04</v>
      </c>
      <c r="I13" s="21">
        <v>7</v>
      </c>
      <c r="J13" s="21">
        <v>1</v>
      </c>
      <c r="K13" s="6">
        <f t="shared" si="1"/>
        <v>0.14285714285714285</v>
      </c>
    </row>
    <row r="14" spans="2:13">
      <c r="E14" s="38">
        <v>45865</v>
      </c>
      <c r="F14" s="21">
        <v>67</v>
      </c>
      <c r="G14" s="21">
        <v>1</v>
      </c>
      <c r="H14" s="6">
        <f t="shared" si="0"/>
        <v>1.4925373134328358E-2</v>
      </c>
      <c r="I14" s="21">
        <v>7</v>
      </c>
      <c r="J14" s="21">
        <v>1</v>
      </c>
      <c r="K14" s="6">
        <f t="shared" si="1"/>
        <v>0.14285714285714285</v>
      </c>
    </row>
    <row r="15" spans="2:13">
      <c r="E15" s="38">
        <v>45866</v>
      </c>
      <c r="F15" s="21">
        <v>41</v>
      </c>
      <c r="G15" s="21">
        <v>14</v>
      </c>
      <c r="H15" s="6">
        <f t="shared" si="0"/>
        <v>0.34146341463414637</v>
      </c>
      <c r="I15" s="21">
        <v>6</v>
      </c>
      <c r="J15" s="21">
        <v>2</v>
      </c>
      <c r="K15" s="6">
        <f t="shared" si="1"/>
        <v>0.33333333333333331</v>
      </c>
    </row>
    <row r="16" spans="2:13">
      <c r="E16" s="38">
        <v>45867</v>
      </c>
      <c r="F16" s="21">
        <v>65</v>
      </c>
      <c r="G16" s="21">
        <v>26</v>
      </c>
      <c r="H16" s="6">
        <f t="shared" si="0"/>
        <v>0.4</v>
      </c>
      <c r="I16" s="21">
        <v>7</v>
      </c>
      <c r="J16" s="21">
        <v>2</v>
      </c>
      <c r="K16" s="6">
        <f t="shared" si="1"/>
        <v>0.2857142857142857</v>
      </c>
    </row>
    <row r="17" spans="5:11">
      <c r="E17" s="38">
        <v>45868</v>
      </c>
      <c r="F17" s="21">
        <v>31</v>
      </c>
      <c r="G17" s="21">
        <v>0</v>
      </c>
      <c r="H17" s="6">
        <v>0</v>
      </c>
      <c r="I17" s="21">
        <v>5</v>
      </c>
      <c r="J17" s="21">
        <v>0</v>
      </c>
      <c r="K17" s="6">
        <v>0</v>
      </c>
    </row>
    <row r="18" spans="5:11">
      <c r="E18" s="38">
        <v>45869</v>
      </c>
      <c r="F18" s="21">
        <v>56</v>
      </c>
      <c r="G18" s="21">
        <v>20</v>
      </c>
      <c r="H18" s="6">
        <f t="shared" si="0"/>
        <v>0.35714285714285715</v>
      </c>
      <c r="I18" s="21">
        <v>10</v>
      </c>
      <c r="J18" s="21">
        <v>2</v>
      </c>
      <c r="K18" s="6">
        <f t="shared" si="1"/>
        <v>0.2</v>
      </c>
    </row>
    <row r="19" spans="5:11">
      <c r="E19" s="38">
        <v>45870</v>
      </c>
      <c r="F19" s="16">
        <v>107</v>
      </c>
      <c r="G19" s="16">
        <v>71</v>
      </c>
      <c r="H19" s="6">
        <f t="shared" si="0"/>
        <v>0.66355140186915884</v>
      </c>
      <c r="I19" s="16">
        <v>12</v>
      </c>
      <c r="J19" s="16">
        <v>9</v>
      </c>
      <c r="K19" s="6">
        <f t="shared" si="1"/>
        <v>0.75</v>
      </c>
    </row>
    <row r="20" spans="5:11">
      <c r="E20" s="38">
        <v>45871</v>
      </c>
      <c r="F20" s="16">
        <v>202</v>
      </c>
      <c r="G20" s="16">
        <v>94</v>
      </c>
      <c r="H20" s="6">
        <f t="shared" si="0"/>
        <v>0.46534653465346537</v>
      </c>
      <c r="I20" s="16">
        <v>25</v>
      </c>
      <c r="J20" s="16">
        <v>11</v>
      </c>
      <c r="K20" s="6">
        <f t="shared" si="1"/>
        <v>0.44</v>
      </c>
    </row>
    <row r="21" spans="5:11">
      <c r="E21" s="38">
        <v>45872</v>
      </c>
      <c r="F21" s="16">
        <v>153</v>
      </c>
      <c r="G21" s="16">
        <v>57</v>
      </c>
      <c r="H21" s="6">
        <f t="shared" si="0"/>
        <v>0.37254901960784315</v>
      </c>
      <c r="I21" s="16">
        <v>15</v>
      </c>
      <c r="J21" s="16">
        <v>6</v>
      </c>
      <c r="K21" s="6">
        <f t="shared" si="1"/>
        <v>0.4</v>
      </c>
    </row>
    <row r="22" spans="5:11">
      <c r="E22" s="38">
        <v>45873</v>
      </c>
      <c r="F22" s="16">
        <v>153</v>
      </c>
      <c r="G22" s="16">
        <v>33</v>
      </c>
      <c r="H22" s="6">
        <f t="shared" si="0"/>
        <v>0.21568627450980393</v>
      </c>
      <c r="I22" s="16">
        <v>20</v>
      </c>
      <c r="J22" s="16">
        <v>6</v>
      </c>
      <c r="K22" s="6">
        <f t="shared" si="1"/>
        <v>0.3</v>
      </c>
    </row>
    <row r="23" spans="5:11">
      <c r="E23" s="38">
        <v>45874</v>
      </c>
      <c r="F23" s="16">
        <v>34</v>
      </c>
      <c r="G23" s="16">
        <v>10</v>
      </c>
      <c r="H23" s="6">
        <f t="shared" si="0"/>
        <v>0.29411764705882354</v>
      </c>
      <c r="I23" s="16">
        <v>5</v>
      </c>
      <c r="J23" s="16">
        <v>2</v>
      </c>
      <c r="K23" s="6">
        <f t="shared" si="1"/>
        <v>0.4</v>
      </c>
    </row>
    <row r="24" spans="5:11">
      <c r="E24" s="38">
        <v>45875</v>
      </c>
      <c r="F24" s="16">
        <v>116</v>
      </c>
      <c r="G24" s="16">
        <v>15</v>
      </c>
      <c r="H24" s="6">
        <f t="shared" si="0"/>
        <v>0.12931034482758622</v>
      </c>
      <c r="I24" s="16">
        <v>12</v>
      </c>
      <c r="J24" s="16">
        <v>2</v>
      </c>
      <c r="K24" s="6">
        <f t="shared" si="1"/>
        <v>0.16666666666666666</v>
      </c>
    </row>
    <row r="25" spans="5:11">
      <c r="E25" s="38">
        <v>45876</v>
      </c>
      <c r="F25" s="16">
        <v>108</v>
      </c>
      <c r="G25" s="16">
        <v>29</v>
      </c>
      <c r="H25" s="6">
        <f t="shared" si="0"/>
        <v>0.26851851851851855</v>
      </c>
      <c r="I25" s="16">
        <v>15</v>
      </c>
      <c r="J25" s="16">
        <v>8</v>
      </c>
      <c r="K25" s="6">
        <f t="shared" si="1"/>
        <v>0.53333333333333333</v>
      </c>
    </row>
    <row r="26" spans="5:11">
      <c r="E26" s="38">
        <v>45877</v>
      </c>
      <c r="F26" s="21">
        <v>95</v>
      </c>
      <c r="G26" s="21">
        <v>11</v>
      </c>
      <c r="H26" s="6">
        <f t="shared" si="0"/>
        <v>0.11578947368421053</v>
      </c>
      <c r="I26" s="16">
        <v>17</v>
      </c>
      <c r="J26" s="16">
        <v>5</v>
      </c>
      <c r="K26" s="6">
        <f t="shared" si="1"/>
        <v>0.29411764705882354</v>
      </c>
    </row>
    <row r="27" spans="5:11">
      <c r="E27" s="38">
        <v>45878</v>
      </c>
      <c r="F27" s="21">
        <v>309</v>
      </c>
      <c r="G27" s="21">
        <v>96</v>
      </c>
      <c r="H27" s="6">
        <f t="shared" si="0"/>
        <v>0.31067961165048541</v>
      </c>
      <c r="I27" s="16">
        <v>39</v>
      </c>
      <c r="J27" s="16">
        <v>13</v>
      </c>
      <c r="K27" s="6">
        <f t="shared" si="1"/>
        <v>0.33333333333333331</v>
      </c>
    </row>
    <row r="28" spans="5:11">
      <c r="E28" s="38">
        <v>45879</v>
      </c>
      <c r="F28" s="21">
        <v>82</v>
      </c>
      <c r="G28" s="21">
        <v>31</v>
      </c>
      <c r="H28" s="6">
        <f t="shared" si="0"/>
        <v>0.37804878048780488</v>
      </c>
      <c r="I28" s="16">
        <v>10</v>
      </c>
      <c r="J28" s="16">
        <v>6</v>
      </c>
      <c r="K28" s="6">
        <f t="shared" si="1"/>
        <v>0.6</v>
      </c>
    </row>
    <row r="29" spans="5:11">
      <c r="E29" s="38">
        <v>45880</v>
      </c>
      <c r="F29" s="21">
        <v>119</v>
      </c>
      <c r="G29" s="21">
        <v>54</v>
      </c>
      <c r="H29" s="6">
        <f t="shared" si="0"/>
        <v>0.45378151260504201</v>
      </c>
      <c r="I29" s="16">
        <v>17</v>
      </c>
      <c r="J29" s="16">
        <v>6</v>
      </c>
      <c r="K29" s="6">
        <f t="shared" si="1"/>
        <v>0.35294117647058826</v>
      </c>
    </row>
    <row r="30" spans="5:11">
      <c r="E30" s="38">
        <v>45881</v>
      </c>
      <c r="F30" s="21">
        <v>167</v>
      </c>
      <c r="G30" s="21">
        <v>39</v>
      </c>
      <c r="H30" s="6">
        <f t="shared" si="0"/>
        <v>0.23353293413173654</v>
      </c>
      <c r="I30" s="16">
        <v>27</v>
      </c>
      <c r="J30" s="16">
        <v>6</v>
      </c>
      <c r="K30" s="6">
        <f t="shared" si="1"/>
        <v>0.22222222222222221</v>
      </c>
    </row>
    <row r="31" spans="5:11">
      <c r="E31" s="38">
        <v>45882</v>
      </c>
      <c r="F31" s="21">
        <v>80</v>
      </c>
      <c r="G31" s="21">
        <v>10</v>
      </c>
      <c r="H31" s="6">
        <f t="shared" si="0"/>
        <v>0.125</v>
      </c>
      <c r="I31" s="16">
        <v>11</v>
      </c>
      <c r="J31" s="16">
        <v>1</v>
      </c>
      <c r="K31" s="6">
        <f t="shared" si="1"/>
        <v>9.0909090909090912E-2</v>
      </c>
    </row>
    <row r="32" spans="5:11">
      <c r="E32" s="38">
        <v>45883</v>
      </c>
      <c r="F32" s="21">
        <v>134</v>
      </c>
      <c r="G32" s="21">
        <v>51</v>
      </c>
      <c r="H32" s="6">
        <f t="shared" si="0"/>
        <v>0.38059701492537312</v>
      </c>
      <c r="I32" s="16">
        <v>14</v>
      </c>
      <c r="J32" s="16">
        <v>6</v>
      </c>
      <c r="K32" s="6">
        <f t="shared" si="1"/>
        <v>0.42857142857142855</v>
      </c>
    </row>
    <row r="33" spans="5:11">
      <c r="E33" s="38">
        <v>45884</v>
      </c>
      <c r="F33" s="16">
        <v>63</v>
      </c>
      <c r="G33" s="16">
        <v>50</v>
      </c>
      <c r="H33" s="6">
        <f t="shared" si="0"/>
        <v>0.79365079365079361</v>
      </c>
      <c r="I33" s="16">
        <v>6</v>
      </c>
      <c r="J33" s="16">
        <v>5</v>
      </c>
      <c r="K33" s="6">
        <f t="shared" si="1"/>
        <v>0.83333333333333337</v>
      </c>
    </row>
    <row r="34" spans="5:11">
      <c r="E34" s="38">
        <v>45885</v>
      </c>
      <c r="F34" s="16">
        <v>165</v>
      </c>
      <c r="G34" s="16">
        <v>54</v>
      </c>
      <c r="H34" s="6">
        <f t="shared" si="0"/>
        <v>0.32727272727272727</v>
      </c>
      <c r="I34" s="16">
        <v>24</v>
      </c>
      <c r="J34" s="16">
        <v>6</v>
      </c>
      <c r="K34" s="6">
        <f t="shared" si="1"/>
        <v>0.25</v>
      </c>
    </row>
    <row r="35" spans="5:11">
      <c r="E35" s="38">
        <v>45886</v>
      </c>
      <c r="F35" s="16">
        <v>132</v>
      </c>
      <c r="G35" s="16">
        <v>19</v>
      </c>
      <c r="H35" s="6">
        <f t="shared" si="0"/>
        <v>0.14393939393939395</v>
      </c>
      <c r="I35" s="16">
        <v>17</v>
      </c>
      <c r="J35" s="16">
        <v>6</v>
      </c>
      <c r="K35" s="6">
        <f t="shared" si="1"/>
        <v>0.35294117647058826</v>
      </c>
    </row>
    <row r="36" spans="5:11">
      <c r="E36" s="38">
        <v>45887</v>
      </c>
      <c r="F36" s="16">
        <v>31</v>
      </c>
      <c r="G36" s="16">
        <v>6</v>
      </c>
      <c r="H36" s="6">
        <f t="shared" si="0"/>
        <v>0.19354838709677419</v>
      </c>
      <c r="I36" s="16">
        <v>7</v>
      </c>
      <c r="J36" s="16">
        <v>3</v>
      </c>
      <c r="K36" s="6">
        <f t="shared" si="1"/>
        <v>0.42857142857142855</v>
      </c>
    </row>
    <row r="37" spans="5:11">
      <c r="E37" s="38">
        <v>45888</v>
      </c>
      <c r="F37" s="16">
        <v>150</v>
      </c>
      <c r="G37" s="16">
        <v>14</v>
      </c>
      <c r="H37" s="6">
        <f t="shared" si="0"/>
        <v>9.3333333333333338E-2</v>
      </c>
      <c r="I37" s="16">
        <v>19</v>
      </c>
      <c r="J37" s="16">
        <v>2</v>
      </c>
      <c r="K37" s="6">
        <f t="shared" si="1"/>
        <v>0.10526315789473684</v>
      </c>
    </row>
    <row r="38" spans="5:11">
      <c r="E38" s="38">
        <v>45889</v>
      </c>
      <c r="F38" s="16">
        <v>131</v>
      </c>
      <c r="G38" s="16">
        <v>2</v>
      </c>
      <c r="H38" s="6">
        <f t="shared" si="0"/>
        <v>1.5267175572519083E-2</v>
      </c>
      <c r="I38" s="16">
        <v>18</v>
      </c>
      <c r="J38" s="16">
        <v>1</v>
      </c>
      <c r="K38" s="6">
        <f t="shared" si="1"/>
        <v>5.5555555555555552E-2</v>
      </c>
    </row>
    <row r="39" spans="5:11">
      <c r="E39" s="38">
        <v>45890</v>
      </c>
      <c r="F39" s="16">
        <v>287</v>
      </c>
      <c r="G39" s="16">
        <v>31</v>
      </c>
      <c r="H39" s="6">
        <f t="shared" si="0"/>
        <v>0.10801393728222997</v>
      </c>
      <c r="I39" s="16">
        <v>32</v>
      </c>
      <c r="J39" s="16">
        <v>4</v>
      </c>
      <c r="K39" s="6">
        <f t="shared" si="1"/>
        <v>0.125</v>
      </c>
    </row>
    <row r="40" spans="5:11">
      <c r="E40" s="38">
        <v>45891</v>
      </c>
      <c r="F40" s="16">
        <v>121</v>
      </c>
      <c r="G40" s="16">
        <v>37</v>
      </c>
      <c r="H40" s="6">
        <f t="shared" si="0"/>
        <v>0.30578512396694213</v>
      </c>
      <c r="I40" s="16">
        <v>16</v>
      </c>
      <c r="J40" s="16">
        <v>3</v>
      </c>
      <c r="K40" s="6">
        <f t="shared" si="1"/>
        <v>0.1875</v>
      </c>
    </row>
    <row r="41" spans="5:11">
      <c r="E41" s="38">
        <v>45892</v>
      </c>
      <c r="F41" s="16">
        <v>124</v>
      </c>
      <c r="G41" s="16">
        <v>58</v>
      </c>
      <c r="H41" s="6">
        <f t="shared" si="0"/>
        <v>0.46774193548387094</v>
      </c>
      <c r="I41" s="16">
        <v>13</v>
      </c>
      <c r="J41" s="16">
        <v>7</v>
      </c>
      <c r="K41" s="6">
        <f t="shared" si="1"/>
        <v>0.53846153846153844</v>
      </c>
    </row>
    <row r="42" spans="5:11">
      <c r="E42" s="38">
        <v>45893</v>
      </c>
      <c r="F42" s="16">
        <v>165</v>
      </c>
      <c r="G42" s="16">
        <v>8</v>
      </c>
      <c r="H42" s="6">
        <f t="shared" si="0"/>
        <v>4.8484848484848485E-2</v>
      </c>
      <c r="I42" s="16">
        <v>22</v>
      </c>
      <c r="J42" s="16">
        <v>2</v>
      </c>
      <c r="K42" s="6">
        <f t="shared" si="1"/>
        <v>9.0909090909090912E-2</v>
      </c>
    </row>
    <row r="43" spans="5:11">
      <c r="E43" s="38">
        <v>45894</v>
      </c>
      <c r="F43" s="16">
        <v>202</v>
      </c>
      <c r="G43" s="16">
        <v>50</v>
      </c>
      <c r="H43" s="6">
        <f t="shared" si="0"/>
        <v>0.24752475247524752</v>
      </c>
      <c r="I43" s="16">
        <v>24</v>
      </c>
      <c r="J43" s="16">
        <v>6</v>
      </c>
      <c r="K43" s="6">
        <f t="shared" si="1"/>
        <v>0.25</v>
      </c>
    </row>
    <row r="44" spans="5:11">
      <c r="E44" s="38">
        <v>45895</v>
      </c>
      <c r="F44" s="16">
        <v>217</v>
      </c>
      <c r="G44" s="16">
        <v>29</v>
      </c>
      <c r="H44" s="6">
        <f t="shared" si="0"/>
        <v>0.13364055299539171</v>
      </c>
      <c r="I44" s="16">
        <v>25</v>
      </c>
      <c r="J44" s="16">
        <v>3</v>
      </c>
      <c r="K44" s="6">
        <f t="shared" si="1"/>
        <v>0.12</v>
      </c>
    </row>
    <row r="45" spans="5:11">
      <c r="E45" s="38">
        <v>45896</v>
      </c>
      <c r="F45" s="16">
        <v>64</v>
      </c>
      <c r="G45" s="16">
        <v>0</v>
      </c>
      <c r="H45" s="6">
        <f t="shared" si="0"/>
        <v>0</v>
      </c>
      <c r="I45" s="16">
        <v>9</v>
      </c>
      <c r="J45" s="16">
        <v>0</v>
      </c>
      <c r="K45" s="6">
        <f t="shared" si="1"/>
        <v>0</v>
      </c>
    </row>
    <row r="46" spans="5:11">
      <c r="E46" s="38">
        <v>45897</v>
      </c>
      <c r="F46" s="16">
        <v>130</v>
      </c>
      <c r="G46" s="16">
        <v>31</v>
      </c>
      <c r="H46" s="6">
        <f t="shared" si="0"/>
        <v>0.23846153846153847</v>
      </c>
      <c r="I46" s="16">
        <v>21</v>
      </c>
      <c r="J46" s="16">
        <v>4</v>
      </c>
      <c r="K46" s="6">
        <f t="shared" si="1"/>
        <v>0.19047619047619047</v>
      </c>
    </row>
    <row r="47" spans="5:11">
      <c r="E47" s="38">
        <v>45898</v>
      </c>
      <c r="F47" s="16">
        <v>176</v>
      </c>
      <c r="G47" s="16">
        <v>14</v>
      </c>
      <c r="H47" s="6">
        <f t="shared" si="0"/>
        <v>7.9545454545454544E-2</v>
      </c>
      <c r="I47" s="16">
        <v>25</v>
      </c>
      <c r="J47" s="16">
        <v>3</v>
      </c>
      <c r="K47" s="6">
        <f t="shared" si="1"/>
        <v>0.12</v>
      </c>
    </row>
    <row r="48" spans="5:11">
      <c r="E48" s="38">
        <v>45899</v>
      </c>
      <c r="F48" s="16">
        <v>96</v>
      </c>
      <c r="G48" s="16">
        <v>1</v>
      </c>
      <c r="H48" s="6">
        <f t="shared" si="0"/>
        <v>1.0416666666666666E-2</v>
      </c>
      <c r="I48" s="16">
        <v>12</v>
      </c>
      <c r="J48" s="16">
        <v>1</v>
      </c>
      <c r="K48" s="6">
        <f t="shared" si="1"/>
        <v>8.3333333333333329E-2</v>
      </c>
    </row>
    <row r="49" spans="5:11">
      <c r="E49" s="38">
        <v>45900</v>
      </c>
      <c r="F49" s="16">
        <v>308</v>
      </c>
      <c r="G49" s="16">
        <v>37</v>
      </c>
      <c r="H49" s="6">
        <f t="shared" si="0"/>
        <v>0.12012987012987013</v>
      </c>
      <c r="I49" s="16">
        <v>30</v>
      </c>
      <c r="J49" s="16">
        <v>7</v>
      </c>
      <c r="K49" s="6">
        <f t="shared" si="1"/>
        <v>0.23333333333333334</v>
      </c>
    </row>
    <row r="50" spans="5:11">
      <c r="E50" s="38">
        <v>45901</v>
      </c>
      <c r="F50" s="21">
        <v>384</v>
      </c>
      <c r="G50" s="21">
        <v>27</v>
      </c>
      <c r="H50" s="6">
        <f t="shared" si="0"/>
        <v>7.03125E-2</v>
      </c>
      <c r="I50" s="21">
        <v>39</v>
      </c>
      <c r="J50" s="21">
        <v>5</v>
      </c>
      <c r="K50" s="6">
        <f t="shared" si="1"/>
        <v>0.12820512820512819</v>
      </c>
    </row>
    <row r="51" spans="5:11">
      <c r="E51" s="38">
        <v>45902</v>
      </c>
      <c r="F51" s="21">
        <v>240</v>
      </c>
      <c r="G51" s="21">
        <v>5</v>
      </c>
      <c r="H51" s="6">
        <f t="shared" ref="H51:H94" si="2">G51/F51</f>
        <v>2.0833333333333332E-2</v>
      </c>
      <c r="I51" s="21">
        <v>26</v>
      </c>
      <c r="J51" s="21">
        <v>2</v>
      </c>
      <c r="K51" s="6">
        <f t="shared" ref="K51:K94" si="3">J51/I51</f>
        <v>7.6923076923076927E-2</v>
      </c>
    </row>
    <row r="52" spans="5:11">
      <c r="E52" s="38">
        <v>45903</v>
      </c>
      <c r="F52" s="21">
        <v>134</v>
      </c>
      <c r="G52" s="21">
        <v>14</v>
      </c>
      <c r="H52" s="6">
        <f t="shared" si="2"/>
        <v>0.1044776119402985</v>
      </c>
      <c r="I52" s="16">
        <v>14</v>
      </c>
      <c r="J52" s="16">
        <v>2</v>
      </c>
      <c r="K52" s="6">
        <f t="shared" si="3"/>
        <v>0.14285714285714285</v>
      </c>
    </row>
    <row r="53" spans="5:11">
      <c r="E53" s="38">
        <v>45904</v>
      </c>
      <c r="F53" s="21">
        <v>97</v>
      </c>
      <c r="G53" s="21">
        <v>39</v>
      </c>
      <c r="H53" s="6">
        <f t="shared" si="2"/>
        <v>0.40206185567010311</v>
      </c>
      <c r="I53" s="21">
        <v>8</v>
      </c>
      <c r="J53" s="21">
        <v>3</v>
      </c>
      <c r="K53" s="6">
        <f t="shared" si="3"/>
        <v>0.375</v>
      </c>
    </row>
    <row r="54" spans="5:11">
      <c r="E54" s="38">
        <v>45905</v>
      </c>
      <c r="F54" s="16">
        <v>151</v>
      </c>
      <c r="G54" s="16">
        <v>1</v>
      </c>
      <c r="H54" s="6">
        <f t="shared" si="2"/>
        <v>6.6225165562913907E-3</v>
      </c>
      <c r="I54" s="16">
        <v>18</v>
      </c>
      <c r="J54" s="16">
        <v>1</v>
      </c>
      <c r="K54" s="6">
        <f t="shared" si="3"/>
        <v>5.5555555555555552E-2</v>
      </c>
    </row>
    <row r="55" spans="5:11">
      <c r="E55" s="38">
        <v>45906</v>
      </c>
      <c r="F55" s="16">
        <v>150</v>
      </c>
      <c r="G55" s="16">
        <v>3</v>
      </c>
      <c r="H55" s="6">
        <f t="shared" si="2"/>
        <v>0.02</v>
      </c>
      <c r="I55" s="16">
        <v>17</v>
      </c>
      <c r="J55" s="16">
        <v>2</v>
      </c>
      <c r="K55" s="6">
        <f t="shared" si="3"/>
        <v>0.11764705882352941</v>
      </c>
    </row>
    <row r="56" spans="5:11">
      <c r="E56" s="38">
        <v>45907</v>
      </c>
      <c r="F56" s="16">
        <v>215</v>
      </c>
      <c r="G56" s="16">
        <v>42</v>
      </c>
      <c r="H56" s="6">
        <f t="shared" si="2"/>
        <v>0.19534883720930232</v>
      </c>
      <c r="I56" s="16">
        <v>21</v>
      </c>
      <c r="J56" s="16">
        <v>4</v>
      </c>
      <c r="K56" s="6">
        <f t="shared" si="3"/>
        <v>0.19047619047619047</v>
      </c>
    </row>
    <row r="57" spans="5:11">
      <c r="E57" s="38">
        <v>45908</v>
      </c>
      <c r="F57" s="21">
        <v>392</v>
      </c>
      <c r="G57" s="21">
        <v>47</v>
      </c>
      <c r="H57" s="6">
        <f t="shared" si="2"/>
        <v>0.11989795918367346</v>
      </c>
      <c r="I57" s="21">
        <v>34</v>
      </c>
      <c r="J57" s="21">
        <v>5</v>
      </c>
      <c r="K57" s="6">
        <f t="shared" si="3"/>
        <v>0.14705882352941177</v>
      </c>
    </row>
    <row r="58" spans="5:11">
      <c r="E58" s="38">
        <v>45909</v>
      </c>
      <c r="F58" s="21">
        <v>157</v>
      </c>
      <c r="G58" s="21">
        <v>45</v>
      </c>
      <c r="H58" s="6">
        <f t="shared" si="2"/>
        <v>0.28662420382165604</v>
      </c>
      <c r="I58" s="21">
        <v>22</v>
      </c>
      <c r="J58" s="21">
        <v>7</v>
      </c>
      <c r="K58" s="6">
        <f t="shared" si="3"/>
        <v>0.31818181818181818</v>
      </c>
    </row>
    <row r="59" spans="5:11">
      <c r="E59" s="38">
        <v>45910</v>
      </c>
      <c r="F59" s="21">
        <v>354</v>
      </c>
      <c r="G59" s="21">
        <v>8</v>
      </c>
      <c r="H59" s="6">
        <f t="shared" si="2"/>
        <v>2.2598870056497175E-2</v>
      </c>
      <c r="I59" s="21">
        <v>42</v>
      </c>
      <c r="J59" s="21">
        <v>2</v>
      </c>
      <c r="K59" s="6">
        <f t="shared" si="3"/>
        <v>4.7619047619047616E-2</v>
      </c>
    </row>
    <row r="60" spans="5:11">
      <c r="E60" s="38">
        <v>45911</v>
      </c>
      <c r="F60" s="21">
        <v>158</v>
      </c>
      <c r="G60" s="21">
        <v>1</v>
      </c>
      <c r="H60" s="6">
        <f t="shared" si="2"/>
        <v>6.3291139240506328E-3</v>
      </c>
      <c r="I60" s="21">
        <v>16</v>
      </c>
      <c r="J60" s="21">
        <v>1</v>
      </c>
      <c r="K60" s="6">
        <f t="shared" si="3"/>
        <v>6.25E-2</v>
      </c>
    </row>
    <row r="61" spans="5:11">
      <c r="E61" s="38">
        <v>45912</v>
      </c>
      <c r="F61" s="16">
        <v>262</v>
      </c>
      <c r="G61" s="16">
        <v>48</v>
      </c>
      <c r="H61" s="6">
        <f t="shared" si="2"/>
        <v>0.18320610687022901</v>
      </c>
      <c r="I61" s="16">
        <v>27</v>
      </c>
      <c r="J61" s="16">
        <v>6</v>
      </c>
      <c r="K61" s="6">
        <f t="shared" si="3"/>
        <v>0.22222222222222221</v>
      </c>
    </row>
    <row r="62" spans="5:11">
      <c r="E62" s="38">
        <v>45913</v>
      </c>
      <c r="F62" s="16">
        <v>384</v>
      </c>
      <c r="G62" s="16">
        <v>58</v>
      </c>
      <c r="H62" s="6">
        <f t="shared" si="2"/>
        <v>0.15104166666666666</v>
      </c>
      <c r="I62" s="16">
        <v>40</v>
      </c>
      <c r="J62" s="16">
        <v>5</v>
      </c>
      <c r="K62" s="6">
        <f t="shared" si="3"/>
        <v>0.125</v>
      </c>
    </row>
    <row r="63" spans="5:11">
      <c r="E63" s="38">
        <v>45914</v>
      </c>
      <c r="F63" s="16">
        <v>350</v>
      </c>
      <c r="G63" s="16">
        <v>39</v>
      </c>
      <c r="H63" s="6">
        <f t="shared" si="2"/>
        <v>0.11142857142857143</v>
      </c>
      <c r="I63" s="16">
        <v>30</v>
      </c>
      <c r="J63" s="16">
        <v>3</v>
      </c>
      <c r="K63" s="6">
        <f t="shared" si="3"/>
        <v>0.1</v>
      </c>
    </row>
    <row r="64" spans="5:11">
      <c r="E64" s="38">
        <v>45915</v>
      </c>
      <c r="F64" s="21">
        <v>297</v>
      </c>
      <c r="G64" s="21">
        <v>57</v>
      </c>
      <c r="H64" s="6">
        <f t="shared" si="2"/>
        <v>0.19191919191919191</v>
      </c>
      <c r="I64" s="16">
        <v>32</v>
      </c>
      <c r="J64" s="16">
        <v>7</v>
      </c>
      <c r="K64" s="6">
        <f t="shared" si="3"/>
        <v>0.21875</v>
      </c>
    </row>
    <row r="65" spans="5:11">
      <c r="E65" s="38">
        <v>45916</v>
      </c>
      <c r="F65" s="21">
        <v>182</v>
      </c>
      <c r="G65" s="21">
        <v>40</v>
      </c>
      <c r="H65" s="6">
        <f t="shared" si="2"/>
        <v>0.21978021978021978</v>
      </c>
      <c r="I65" s="21">
        <v>19</v>
      </c>
      <c r="J65" s="21">
        <v>4</v>
      </c>
      <c r="K65" s="6">
        <f t="shared" si="3"/>
        <v>0.21052631578947367</v>
      </c>
    </row>
    <row r="66" spans="5:11">
      <c r="E66" s="38">
        <v>45917</v>
      </c>
      <c r="F66" s="21">
        <v>272</v>
      </c>
      <c r="G66" s="21">
        <v>12</v>
      </c>
      <c r="H66" s="6">
        <f t="shared" si="2"/>
        <v>4.4117647058823532E-2</v>
      </c>
      <c r="I66" s="21">
        <v>33</v>
      </c>
      <c r="J66" s="21">
        <v>1</v>
      </c>
      <c r="K66" s="6">
        <f t="shared" si="3"/>
        <v>3.0303030303030304E-2</v>
      </c>
    </row>
    <row r="67" spans="5:11">
      <c r="E67" s="38">
        <v>45918</v>
      </c>
      <c r="F67" s="21">
        <v>223</v>
      </c>
      <c r="G67" s="21">
        <v>1</v>
      </c>
      <c r="H67" s="6">
        <f t="shared" si="2"/>
        <v>4.4843049327354259E-3</v>
      </c>
      <c r="I67" s="21">
        <v>20</v>
      </c>
      <c r="J67" s="21">
        <v>1</v>
      </c>
      <c r="K67" s="6">
        <f t="shared" si="3"/>
        <v>0.05</v>
      </c>
    </row>
    <row r="68" spans="5:11">
      <c r="E68" s="38">
        <v>45919</v>
      </c>
      <c r="F68" s="21">
        <v>252</v>
      </c>
      <c r="G68" s="21">
        <v>163</v>
      </c>
      <c r="H68" s="6">
        <f t="shared" si="2"/>
        <v>0.64682539682539686</v>
      </c>
      <c r="I68" s="16">
        <v>25</v>
      </c>
      <c r="J68" s="16">
        <v>17</v>
      </c>
      <c r="K68" s="6">
        <f t="shared" si="3"/>
        <v>0.68</v>
      </c>
    </row>
    <row r="69" spans="5:11">
      <c r="E69" s="38">
        <v>45920</v>
      </c>
      <c r="F69" s="21">
        <v>469</v>
      </c>
      <c r="G69" s="21">
        <v>14</v>
      </c>
      <c r="H69" s="6">
        <f t="shared" si="2"/>
        <v>2.9850746268656716E-2</v>
      </c>
      <c r="I69" s="16">
        <v>46</v>
      </c>
      <c r="J69" s="16">
        <v>2</v>
      </c>
      <c r="K69" s="6">
        <f t="shared" si="3"/>
        <v>4.3478260869565216E-2</v>
      </c>
    </row>
    <row r="70" spans="5:11">
      <c r="E70" s="38">
        <v>45921</v>
      </c>
      <c r="F70" s="21">
        <v>189</v>
      </c>
      <c r="G70" s="21">
        <v>13</v>
      </c>
      <c r="H70" s="6">
        <f t="shared" si="2"/>
        <v>6.8783068783068779E-2</v>
      </c>
      <c r="I70" s="16">
        <v>21</v>
      </c>
      <c r="J70" s="16">
        <v>4</v>
      </c>
      <c r="K70" s="6">
        <f t="shared" si="3"/>
        <v>0.19047619047619047</v>
      </c>
    </row>
    <row r="71" spans="5:11">
      <c r="E71" s="38">
        <v>45922</v>
      </c>
      <c r="F71" s="21">
        <v>335</v>
      </c>
      <c r="G71" s="21">
        <v>2</v>
      </c>
      <c r="H71" s="6">
        <f t="shared" si="2"/>
        <v>5.9701492537313433E-3</v>
      </c>
      <c r="I71" s="21">
        <v>38</v>
      </c>
      <c r="J71" s="21">
        <v>1</v>
      </c>
      <c r="K71" s="6">
        <f t="shared" si="3"/>
        <v>2.6315789473684209E-2</v>
      </c>
    </row>
    <row r="72" spans="5:11">
      <c r="E72" s="38">
        <v>45923</v>
      </c>
      <c r="F72" s="21">
        <v>281</v>
      </c>
      <c r="G72" s="21">
        <v>89</v>
      </c>
      <c r="H72" s="6">
        <f t="shared" si="2"/>
        <v>0.31672597864768681</v>
      </c>
      <c r="I72" s="21">
        <v>27</v>
      </c>
      <c r="J72" s="21">
        <v>10</v>
      </c>
      <c r="K72" s="6">
        <f t="shared" si="3"/>
        <v>0.37037037037037035</v>
      </c>
    </row>
    <row r="73" spans="5:11">
      <c r="E73" s="38">
        <v>45924</v>
      </c>
      <c r="F73" s="21">
        <v>340</v>
      </c>
      <c r="G73" s="21">
        <v>96</v>
      </c>
      <c r="H73" s="6">
        <f t="shared" si="2"/>
        <v>0.28235294117647058</v>
      </c>
      <c r="I73" s="21">
        <v>38</v>
      </c>
      <c r="J73" s="21">
        <v>10</v>
      </c>
      <c r="K73" s="6">
        <f t="shared" si="3"/>
        <v>0.26315789473684209</v>
      </c>
    </row>
    <row r="74" spans="5:11">
      <c r="E74" s="38">
        <v>45925</v>
      </c>
      <c r="F74" s="21">
        <v>252</v>
      </c>
      <c r="G74" s="21">
        <v>36</v>
      </c>
      <c r="H74" s="6">
        <f t="shared" si="2"/>
        <v>0.14285714285714285</v>
      </c>
      <c r="I74" s="21">
        <v>28</v>
      </c>
      <c r="J74" s="21">
        <v>5</v>
      </c>
      <c r="K74" s="6">
        <f t="shared" si="3"/>
        <v>0.17857142857142858</v>
      </c>
    </row>
    <row r="75" spans="5:11">
      <c r="E75" s="38">
        <v>45927</v>
      </c>
      <c r="F75" s="21">
        <v>169</v>
      </c>
      <c r="G75" s="21">
        <v>4</v>
      </c>
      <c r="H75" s="6">
        <f t="shared" si="2"/>
        <v>2.3668639053254437E-2</v>
      </c>
      <c r="I75" s="21">
        <v>27</v>
      </c>
      <c r="J75" s="21">
        <v>2</v>
      </c>
      <c r="K75" s="6">
        <f t="shared" si="3"/>
        <v>7.407407407407407E-2</v>
      </c>
    </row>
    <row r="76" spans="5:11">
      <c r="E76" s="38">
        <v>45928</v>
      </c>
      <c r="F76" s="21">
        <v>226</v>
      </c>
      <c r="G76" s="21">
        <v>71</v>
      </c>
      <c r="H76" s="6">
        <f t="shared" si="2"/>
        <v>0.31415929203539822</v>
      </c>
      <c r="I76" s="21">
        <v>25</v>
      </c>
      <c r="J76" s="21">
        <v>8</v>
      </c>
      <c r="K76" s="6">
        <f t="shared" si="3"/>
        <v>0.32</v>
      </c>
    </row>
    <row r="77" spans="5:11">
      <c r="E77" s="38">
        <v>45929</v>
      </c>
      <c r="F77" s="21">
        <v>328</v>
      </c>
      <c r="G77" s="21">
        <v>15</v>
      </c>
      <c r="H77" s="6">
        <f t="shared" si="2"/>
        <v>4.573170731707317E-2</v>
      </c>
      <c r="I77" s="21">
        <v>36</v>
      </c>
      <c r="J77" s="21">
        <v>2</v>
      </c>
      <c r="K77" s="6">
        <f t="shared" si="3"/>
        <v>5.5555555555555552E-2</v>
      </c>
    </row>
    <row r="78" spans="5:11">
      <c r="E78" s="38">
        <v>45930</v>
      </c>
      <c r="F78" s="16">
        <v>207</v>
      </c>
      <c r="G78" s="16">
        <v>54</v>
      </c>
      <c r="H78" s="6">
        <f t="shared" si="2"/>
        <v>0.2608695652173913</v>
      </c>
      <c r="I78" s="21">
        <v>29</v>
      </c>
      <c r="J78" s="21">
        <v>6</v>
      </c>
      <c r="K78" s="6">
        <f t="shared" si="3"/>
        <v>0.20689655172413793</v>
      </c>
    </row>
    <row r="79" spans="5:11">
      <c r="E79" s="38">
        <v>45931</v>
      </c>
      <c r="F79" s="21">
        <v>172</v>
      </c>
      <c r="G79" s="21">
        <v>9</v>
      </c>
      <c r="H79" s="6">
        <f t="shared" si="2"/>
        <v>5.232558139534884E-2</v>
      </c>
      <c r="I79" s="21">
        <v>20</v>
      </c>
      <c r="J79" s="21">
        <v>2</v>
      </c>
      <c r="K79" s="6">
        <f t="shared" si="3"/>
        <v>0.1</v>
      </c>
    </row>
    <row r="80" spans="5:11">
      <c r="E80" s="38">
        <v>45932</v>
      </c>
      <c r="F80" s="21">
        <v>429</v>
      </c>
      <c r="G80" s="21">
        <v>6</v>
      </c>
      <c r="H80" s="6">
        <f t="shared" si="2"/>
        <v>1.3986013986013986E-2</v>
      </c>
      <c r="I80" s="21">
        <v>42</v>
      </c>
      <c r="J80" s="21">
        <v>2</v>
      </c>
      <c r="K80" s="6">
        <f t="shared" si="3"/>
        <v>4.7619047619047616E-2</v>
      </c>
    </row>
    <row r="81" spans="5:11">
      <c r="E81" s="38">
        <v>45933</v>
      </c>
      <c r="F81" s="21">
        <v>589</v>
      </c>
      <c r="G81" s="21">
        <v>10</v>
      </c>
      <c r="H81" s="6">
        <f t="shared" si="2"/>
        <v>1.6977928692699491E-2</v>
      </c>
      <c r="I81" s="21">
        <v>63</v>
      </c>
      <c r="J81" s="21">
        <v>4</v>
      </c>
      <c r="K81" s="6">
        <f t="shared" si="3"/>
        <v>6.3492063492063489E-2</v>
      </c>
    </row>
    <row r="82" spans="5:11">
      <c r="E82" s="38">
        <v>45934</v>
      </c>
      <c r="F82" s="21">
        <v>324</v>
      </c>
      <c r="G82" s="21">
        <v>32</v>
      </c>
      <c r="H82" s="6">
        <f t="shared" si="2"/>
        <v>9.8765432098765427E-2</v>
      </c>
      <c r="I82" s="21">
        <v>46</v>
      </c>
      <c r="J82" s="21">
        <v>7</v>
      </c>
      <c r="K82" s="6">
        <f t="shared" si="3"/>
        <v>0.15217391304347827</v>
      </c>
    </row>
    <row r="83" spans="5:11">
      <c r="E83" s="38">
        <v>45935</v>
      </c>
      <c r="F83" s="21">
        <v>202</v>
      </c>
      <c r="G83" s="21">
        <v>37</v>
      </c>
      <c r="H83" s="6">
        <f t="shared" si="2"/>
        <v>0.18316831683168316</v>
      </c>
      <c r="I83" s="21">
        <v>22</v>
      </c>
      <c r="J83" s="21">
        <v>4</v>
      </c>
      <c r="K83" s="6">
        <f t="shared" si="3"/>
        <v>0.18181818181818182</v>
      </c>
    </row>
    <row r="84" spans="5:11">
      <c r="E84" s="38">
        <v>45936</v>
      </c>
      <c r="F84" s="21">
        <v>290</v>
      </c>
      <c r="G84" s="21">
        <v>13</v>
      </c>
      <c r="H84" s="6">
        <f t="shared" si="2"/>
        <v>4.4827586206896551E-2</v>
      </c>
      <c r="I84" s="21">
        <v>29</v>
      </c>
      <c r="J84" s="21">
        <v>1</v>
      </c>
      <c r="K84" s="6">
        <f t="shared" si="3"/>
        <v>3.4482758620689655E-2</v>
      </c>
    </row>
    <row r="85" spans="5:11">
      <c r="E85" s="38">
        <v>45937</v>
      </c>
      <c r="F85" s="21">
        <v>308</v>
      </c>
      <c r="G85" s="21">
        <v>0</v>
      </c>
      <c r="H85" s="6">
        <f t="shared" si="2"/>
        <v>0</v>
      </c>
      <c r="I85" s="21">
        <v>36</v>
      </c>
      <c r="J85" s="21">
        <v>0</v>
      </c>
      <c r="K85" s="6">
        <f t="shared" si="3"/>
        <v>0</v>
      </c>
    </row>
    <row r="86" spans="5:11">
      <c r="E86" s="38">
        <v>45938</v>
      </c>
      <c r="F86" s="21">
        <v>375</v>
      </c>
      <c r="G86" s="21">
        <v>9</v>
      </c>
      <c r="H86" s="110">
        <f t="shared" si="2"/>
        <v>2.4E-2</v>
      </c>
      <c r="I86" s="21">
        <v>39</v>
      </c>
      <c r="J86" s="21">
        <v>1</v>
      </c>
      <c r="K86" s="110">
        <f t="shared" si="3"/>
        <v>2.564102564102564E-2</v>
      </c>
    </row>
    <row r="87" spans="5:11">
      <c r="E87" s="38">
        <v>45939</v>
      </c>
      <c r="F87" s="112">
        <v>505</v>
      </c>
      <c r="G87" s="112">
        <v>50</v>
      </c>
      <c r="H87" s="110">
        <f t="shared" si="2"/>
        <v>9.9009900990099015E-2</v>
      </c>
      <c r="I87" s="112">
        <v>52</v>
      </c>
      <c r="J87" s="112">
        <v>6</v>
      </c>
      <c r="K87" s="110">
        <f t="shared" si="3"/>
        <v>0.11538461538461539</v>
      </c>
    </row>
    <row r="88" spans="5:11">
      <c r="E88" s="38">
        <v>45940</v>
      </c>
      <c r="F88" s="112">
        <v>299</v>
      </c>
      <c r="G88" s="112">
        <v>96</v>
      </c>
      <c r="H88" s="110">
        <f t="shared" si="2"/>
        <v>0.32107023411371238</v>
      </c>
      <c r="I88" s="112">
        <v>28</v>
      </c>
      <c r="J88" s="112">
        <v>9</v>
      </c>
      <c r="K88" s="110">
        <f t="shared" si="3"/>
        <v>0.32142857142857145</v>
      </c>
    </row>
    <row r="89" spans="5:11">
      <c r="E89" s="38">
        <v>45941</v>
      </c>
      <c r="F89" s="112">
        <v>304</v>
      </c>
      <c r="G89" s="112">
        <v>13</v>
      </c>
      <c r="H89" s="110">
        <f t="shared" si="2"/>
        <v>4.2763157894736843E-2</v>
      </c>
      <c r="I89" s="112">
        <v>33</v>
      </c>
      <c r="J89" s="112">
        <v>1</v>
      </c>
      <c r="K89" s="110">
        <f t="shared" si="3"/>
        <v>3.0303030303030304E-2</v>
      </c>
    </row>
    <row r="90" spans="5:11">
      <c r="E90" s="38">
        <v>45942</v>
      </c>
      <c r="F90" s="112">
        <v>332</v>
      </c>
      <c r="G90" s="112">
        <v>66</v>
      </c>
      <c r="H90" s="110">
        <f t="shared" si="2"/>
        <v>0.19879518072289157</v>
      </c>
      <c r="I90" s="112">
        <v>37</v>
      </c>
      <c r="J90" s="112">
        <v>6</v>
      </c>
      <c r="K90" s="110">
        <f t="shared" si="3"/>
        <v>0.16216216216216217</v>
      </c>
    </row>
    <row r="91" spans="5:11">
      <c r="E91" s="38">
        <v>45943</v>
      </c>
      <c r="F91" s="21">
        <v>289</v>
      </c>
      <c r="G91" s="21">
        <v>45</v>
      </c>
      <c r="H91" s="110">
        <f t="shared" si="2"/>
        <v>0.15570934256055363</v>
      </c>
      <c r="I91" s="21">
        <v>27</v>
      </c>
      <c r="J91" s="21">
        <v>4</v>
      </c>
      <c r="K91" s="110">
        <f t="shared" si="3"/>
        <v>0.14814814814814814</v>
      </c>
    </row>
    <row r="92" spans="5:11">
      <c r="E92" s="38">
        <v>45944</v>
      </c>
      <c r="F92" s="21">
        <v>305</v>
      </c>
      <c r="G92" s="21">
        <v>28</v>
      </c>
      <c r="H92" s="110">
        <f t="shared" si="2"/>
        <v>9.1803278688524587E-2</v>
      </c>
      <c r="I92" s="21">
        <v>33</v>
      </c>
      <c r="J92" s="21">
        <v>4</v>
      </c>
      <c r="K92" s="110">
        <f t="shared" si="3"/>
        <v>0.12121212121212122</v>
      </c>
    </row>
    <row r="93" spans="5:11">
      <c r="E93" s="38">
        <v>45945</v>
      </c>
      <c r="F93" s="21">
        <v>370</v>
      </c>
      <c r="G93" s="21">
        <v>6</v>
      </c>
      <c r="H93" s="110">
        <f t="shared" si="2"/>
        <v>1.6216216216216217E-2</v>
      </c>
      <c r="I93" s="112">
        <v>48</v>
      </c>
      <c r="J93" s="112">
        <v>4</v>
      </c>
      <c r="K93" s="110">
        <f t="shared" si="3"/>
        <v>8.3333333333333329E-2</v>
      </c>
    </row>
    <row r="94" spans="5:11">
      <c r="E94" s="38">
        <v>45946</v>
      </c>
      <c r="F94" s="21">
        <v>226</v>
      </c>
      <c r="G94" s="21">
        <v>25</v>
      </c>
      <c r="H94" s="110">
        <f t="shared" si="2"/>
        <v>0.11061946902654868</v>
      </c>
      <c r="I94" s="21">
        <v>33</v>
      </c>
      <c r="J94" s="21">
        <v>7</v>
      </c>
      <c r="K94" s="110">
        <f t="shared" si="3"/>
        <v>0.21212121212121213</v>
      </c>
    </row>
    <row r="95" spans="5:11">
      <c r="E95" s="38">
        <v>45947</v>
      </c>
      <c r="F95" s="112">
        <v>271</v>
      </c>
      <c r="G95" s="112">
        <v>39</v>
      </c>
      <c r="H95" s="110">
        <f t="shared" ref="H95:H158" si="4">G95/F95</f>
        <v>0.14391143911439114</v>
      </c>
      <c r="I95" s="112">
        <v>29</v>
      </c>
      <c r="J95" s="112">
        <v>3</v>
      </c>
      <c r="K95" s="110">
        <f t="shared" ref="K95:K158" si="5">J95/I95</f>
        <v>0.10344827586206896</v>
      </c>
    </row>
    <row r="96" spans="5:11">
      <c r="E96" s="38">
        <v>45948</v>
      </c>
      <c r="F96" s="112">
        <v>295</v>
      </c>
      <c r="G96" s="112">
        <v>14</v>
      </c>
      <c r="H96" s="110">
        <f t="shared" si="4"/>
        <v>4.7457627118644069E-2</v>
      </c>
      <c r="I96" s="112">
        <v>33</v>
      </c>
      <c r="J96" s="112">
        <v>2</v>
      </c>
      <c r="K96" s="110">
        <f t="shared" si="5"/>
        <v>6.0606060606060608E-2</v>
      </c>
    </row>
    <row r="97" spans="5:11">
      <c r="E97" s="38">
        <v>45949</v>
      </c>
      <c r="F97" s="112">
        <v>281</v>
      </c>
      <c r="G97" s="112">
        <v>14</v>
      </c>
      <c r="H97" s="110">
        <f t="shared" si="4"/>
        <v>4.9822064056939501E-2</v>
      </c>
      <c r="I97" s="112">
        <v>30</v>
      </c>
      <c r="J97" s="112">
        <v>2</v>
      </c>
      <c r="K97" s="110">
        <f t="shared" si="5"/>
        <v>6.6666666666666666E-2</v>
      </c>
    </row>
    <row r="98" spans="5:11">
      <c r="E98" s="38">
        <v>45950</v>
      </c>
      <c r="F98" s="112">
        <v>321</v>
      </c>
      <c r="G98" s="112">
        <v>57</v>
      </c>
      <c r="H98" s="110">
        <f t="shared" si="4"/>
        <v>0.17757009345794392</v>
      </c>
      <c r="I98" s="112">
        <v>30</v>
      </c>
      <c r="J98" s="112">
        <v>5</v>
      </c>
      <c r="K98" s="110">
        <f t="shared" si="5"/>
        <v>0.16666666666666666</v>
      </c>
    </row>
    <row r="99" spans="5:11">
      <c r="E99" s="38">
        <v>45951</v>
      </c>
      <c r="F99" s="21">
        <v>169</v>
      </c>
      <c r="G99" s="21">
        <v>8</v>
      </c>
      <c r="H99" s="110">
        <f t="shared" si="4"/>
        <v>4.7337278106508875E-2</v>
      </c>
      <c r="I99" s="21">
        <v>24</v>
      </c>
      <c r="J99" s="21">
        <v>6</v>
      </c>
      <c r="K99" s="110">
        <f t="shared" si="5"/>
        <v>0.25</v>
      </c>
    </row>
    <row r="100" spans="5:11">
      <c r="E100" s="38">
        <v>45952</v>
      </c>
      <c r="F100" s="21">
        <v>190</v>
      </c>
      <c r="G100" s="21">
        <v>31</v>
      </c>
      <c r="H100" s="110">
        <f t="shared" si="4"/>
        <v>0.16315789473684211</v>
      </c>
      <c r="I100" s="21">
        <v>23</v>
      </c>
      <c r="J100" s="21">
        <v>3</v>
      </c>
      <c r="K100" s="110">
        <f t="shared" si="5"/>
        <v>0.13043478260869565</v>
      </c>
    </row>
    <row r="101" spans="5:11">
      <c r="E101" s="38">
        <v>45953</v>
      </c>
      <c r="F101" s="21">
        <v>226</v>
      </c>
      <c r="G101" s="21">
        <v>39</v>
      </c>
      <c r="H101" s="110">
        <f t="shared" si="4"/>
        <v>0.17256637168141592</v>
      </c>
      <c r="I101" s="21">
        <v>28</v>
      </c>
      <c r="J101" s="21">
        <v>3</v>
      </c>
      <c r="K101" s="110">
        <f t="shared" si="5"/>
        <v>0.10714285714285714</v>
      </c>
    </row>
    <row r="102" spans="5:11">
      <c r="E102" s="38">
        <v>45954</v>
      </c>
      <c r="F102" s="21">
        <v>330</v>
      </c>
      <c r="G102" s="21">
        <v>55</v>
      </c>
      <c r="H102" s="110">
        <f t="shared" si="4"/>
        <v>0.16666666666666666</v>
      </c>
      <c r="I102" s="21">
        <v>32</v>
      </c>
      <c r="J102" s="21">
        <v>6</v>
      </c>
      <c r="K102" s="110">
        <f t="shared" si="5"/>
        <v>0.1875</v>
      </c>
    </row>
    <row r="103" spans="5:11">
      <c r="E103" s="38">
        <v>45955</v>
      </c>
      <c r="F103" s="21">
        <v>238</v>
      </c>
      <c r="G103" s="21">
        <v>95</v>
      </c>
      <c r="H103" s="110">
        <f t="shared" si="4"/>
        <v>0.39915966386554624</v>
      </c>
      <c r="I103" s="21">
        <v>28</v>
      </c>
      <c r="J103" s="21">
        <v>11</v>
      </c>
      <c r="K103" s="110">
        <f t="shared" si="5"/>
        <v>0.39285714285714285</v>
      </c>
    </row>
    <row r="104" spans="5:11">
      <c r="E104" s="38">
        <v>45956</v>
      </c>
      <c r="F104" s="21">
        <v>277</v>
      </c>
      <c r="G104" s="21">
        <v>35</v>
      </c>
      <c r="H104" s="110">
        <f t="shared" si="4"/>
        <v>0.1263537906137184</v>
      </c>
      <c r="I104" s="21">
        <v>34</v>
      </c>
      <c r="J104" s="21">
        <v>8</v>
      </c>
      <c r="K104" s="110">
        <f t="shared" si="5"/>
        <v>0.23529411764705882</v>
      </c>
    </row>
    <row r="105" spans="5:11">
      <c r="E105" s="38">
        <v>45957</v>
      </c>
      <c r="F105" s="21">
        <v>316</v>
      </c>
      <c r="G105" s="21">
        <v>41</v>
      </c>
      <c r="H105" s="110">
        <f t="shared" si="4"/>
        <v>0.12974683544303797</v>
      </c>
      <c r="I105" s="21">
        <v>44</v>
      </c>
      <c r="J105" s="21">
        <v>8</v>
      </c>
      <c r="K105" s="110">
        <f t="shared" si="5"/>
        <v>0.18181818181818182</v>
      </c>
    </row>
    <row r="106" spans="5:11">
      <c r="E106" s="38">
        <v>45958</v>
      </c>
      <c r="F106" s="21">
        <v>219</v>
      </c>
      <c r="G106" s="21">
        <v>49</v>
      </c>
      <c r="H106" s="110">
        <f t="shared" si="4"/>
        <v>0.22374429223744291</v>
      </c>
      <c r="I106" s="21">
        <v>25</v>
      </c>
      <c r="J106" s="21">
        <v>6</v>
      </c>
      <c r="K106" s="110">
        <f t="shared" si="5"/>
        <v>0.24</v>
      </c>
    </row>
    <row r="107" spans="5:11">
      <c r="E107" s="38">
        <v>45959</v>
      </c>
      <c r="F107" s="21">
        <v>253</v>
      </c>
      <c r="G107" s="21">
        <v>59</v>
      </c>
      <c r="H107" s="110">
        <f t="shared" si="4"/>
        <v>0.233201581027668</v>
      </c>
      <c r="I107" s="21">
        <v>30</v>
      </c>
      <c r="J107" s="21">
        <v>10</v>
      </c>
      <c r="K107" s="110">
        <f t="shared" si="5"/>
        <v>0.33333333333333331</v>
      </c>
    </row>
    <row r="108" spans="5:11">
      <c r="E108" s="38">
        <v>45960</v>
      </c>
      <c r="F108" s="21">
        <v>149</v>
      </c>
      <c r="G108" s="21">
        <v>33</v>
      </c>
      <c r="H108" s="110">
        <f t="shared" si="4"/>
        <v>0.22147651006711411</v>
      </c>
      <c r="I108" s="21">
        <v>18</v>
      </c>
      <c r="J108" s="21">
        <v>4</v>
      </c>
      <c r="K108" s="110">
        <f t="shared" si="5"/>
        <v>0.22222222222222221</v>
      </c>
    </row>
    <row r="109" spans="5:11">
      <c r="E109" s="38">
        <v>45961</v>
      </c>
      <c r="F109" s="21">
        <v>222</v>
      </c>
      <c r="G109" s="21">
        <v>12</v>
      </c>
      <c r="H109" s="110">
        <f t="shared" si="4"/>
        <v>5.4054054054054057E-2</v>
      </c>
      <c r="I109" s="21">
        <v>29</v>
      </c>
      <c r="J109" s="21">
        <v>5</v>
      </c>
      <c r="K109" s="110">
        <f t="shared" si="5"/>
        <v>0.17241379310344829</v>
      </c>
    </row>
    <row r="110" spans="5:11">
      <c r="E110" s="38">
        <v>45962</v>
      </c>
      <c r="F110" s="21">
        <v>297</v>
      </c>
      <c r="G110" s="21">
        <v>28</v>
      </c>
      <c r="H110" s="110">
        <f t="shared" si="4"/>
        <v>9.4276094276094277E-2</v>
      </c>
      <c r="I110" s="21">
        <v>32</v>
      </c>
      <c r="J110" s="21">
        <v>4</v>
      </c>
      <c r="K110" s="110">
        <f t="shared" si="5"/>
        <v>0.125</v>
      </c>
    </row>
    <row r="111" spans="5:11">
      <c r="E111" s="38">
        <v>45963</v>
      </c>
      <c r="F111" s="21">
        <v>252</v>
      </c>
      <c r="G111" s="21">
        <v>14</v>
      </c>
      <c r="H111" s="110">
        <f t="shared" si="4"/>
        <v>5.5555555555555552E-2</v>
      </c>
      <c r="I111" s="21">
        <v>27</v>
      </c>
      <c r="J111" s="21">
        <v>2</v>
      </c>
      <c r="K111" s="110">
        <f t="shared" si="5"/>
        <v>7.407407407407407E-2</v>
      </c>
    </row>
    <row r="112" spans="5:11">
      <c r="E112" s="38">
        <v>45964</v>
      </c>
      <c r="F112" s="21">
        <v>154</v>
      </c>
      <c r="G112" s="21">
        <v>7</v>
      </c>
      <c r="H112" s="110">
        <f t="shared" si="4"/>
        <v>4.5454545454545456E-2</v>
      </c>
      <c r="I112" s="21">
        <v>16</v>
      </c>
      <c r="J112" s="21">
        <v>2</v>
      </c>
      <c r="K112" s="110">
        <f t="shared" si="5"/>
        <v>0.125</v>
      </c>
    </row>
    <row r="113" spans="5:11">
      <c r="E113" s="38">
        <v>45965</v>
      </c>
      <c r="F113" s="21">
        <v>119</v>
      </c>
      <c r="G113" s="21">
        <v>17</v>
      </c>
      <c r="H113" s="110">
        <f t="shared" si="4"/>
        <v>0.14285714285714285</v>
      </c>
      <c r="I113" s="21">
        <v>17</v>
      </c>
      <c r="J113" s="21">
        <v>4</v>
      </c>
      <c r="K113" s="110">
        <f t="shared" si="5"/>
        <v>0.23529411764705882</v>
      </c>
    </row>
    <row r="114" spans="5:11">
      <c r="E114" s="38">
        <v>45966</v>
      </c>
      <c r="F114" s="21">
        <v>164</v>
      </c>
      <c r="G114" s="21">
        <v>21</v>
      </c>
      <c r="H114" s="110">
        <f t="shared" si="4"/>
        <v>0.12804878048780488</v>
      </c>
      <c r="I114" s="21">
        <v>21</v>
      </c>
      <c r="J114" s="21">
        <v>3</v>
      </c>
      <c r="K114" s="110">
        <f t="shared" si="5"/>
        <v>0.14285714285714285</v>
      </c>
    </row>
    <row r="115" spans="5:11">
      <c r="E115" s="38">
        <v>45967</v>
      </c>
      <c r="F115" s="21">
        <v>93</v>
      </c>
      <c r="G115" s="21">
        <v>2</v>
      </c>
      <c r="H115" s="110">
        <f t="shared" si="4"/>
        <v>2.1505376344086023E-2</v>
      </c>
      <c r="I115" s="21">
        <v>17</v>
      </c>
      <c r="J115" s="21">
        <v>1</v>
      </c>
      <c r="K115" s="110">
        <f t="shared" si="5"/>
        <v>5.8823529411764705E-2</v>
      </c>
    </row>
    <row r="116" spans="5:11">
      <c r="E116" s="38">
        <v>45968</v>
      </c>
      <c r="F116" s="21">
        <v>175</v>
      </c>
      <c r="G116" s="21">
        <v>29</v>
      </c>
      <c r="H116" s="110">
        <f t="shared" si="4"/>
        <v>0.1657142857142857</v>
      </c>
      <c r="I116" s="21">
        <v>21</v>
      </c>
      <c r="J116" s="21">
        <v>7</v>
      </c>
      <c r="K116" s="110">
        <f t="shared" si="5"/>
        <v>0.33333333333333331</v>
      </c>
    </row>
    <row r="117" spans="5:11">
      <c r="E117" s="38">
        <v>45969</v>
      </c>
      <c r="F117" s="21">
        <v>243</v>
      </c>
      <c r="G117" s="21">
        <v>16</v>
      </c>
      <c r="H117" s="110">
        <f t="shared" si="4"/>
        <v>6.584362139917696E-2</v>
      </c>
      <c r="I117" s="21">
        <v>31</v>
      </c>
      <c r="J117" s="21">
        <v>2</v>
      </c>
      <c r="K117" s="110">
        <f t="shared" si="5"/>
        <v>6.4516129032258063E-2</v>
      </c>
    </row>
    <row r="118" spans="5:11">
      <c r="E118" s="38">
        <v>45970</v>
      </c>
      <c r="F118" s="21">
        <v>223</v>
      </c>
      <c r="G118" s="21">
        <v>17</v>
      </c>
      <c r="H118" s="110">
        <f t="shared" si="4"/>
        <v>7.623318385650224E-2</v>
      </c>
      <c r="I118" s="21">
        <v>27</v>
      </c>
      <c r="J118" s="21">
        <v>2</v>
      </c>
      <c r="K118" s="110">
        <f t="shared" si="5"/>
        <v>7.407407407407407E-2</v>
      </c>
    </row>
    <row r="119" spans="5:11">
      <c r="E119" s="38">
        <v>45971</v>
      </c>
      <c r="F119" s="21">
        <v>106</v>
      </c>
      <c r="G119" s="21">
        <v>2</v>
      </c>
      <c r="H119" s="110">
        <f t="shared" si="4"/>
        <v>1.8867924528301886E-2</v>
      </c>
      <c r="I119" s="21">
        <v>14</v>
      </c>
      <c r="J119" s="21">
        <v>2</v>
      </c>
      <c r="K119" s="110">
        <f t="shared" si="5"/>
        <v>0.14285714285714285</v>
      </c>
    </row>
    <row r="120" spans="5:11">
      <c r="E120" s="38">
        <v>45972</v>
      </c>
      <c r="F120" s="21">
        <v>99</v>
      </c>
      <c r="G120" s="21">
        <v>27</v>
      </c>
      <c r="H120" s="110">
        <f t="shared" si="4"/>
        <v>0.27272727272727271</v>
      </c>
      <c r="I120" s="21">
        <v>10</v>
      </c>
      <c r="J120" s="21">
        <v>3</v>
      </c>
      <c r="K120" s="110">
        <f t="shared" si="5"/>
        <v>0.3</v>
      </c>
    </row>
    <row r="121" spans="5:11">
      <c r="E121" s="38">
        <v>45973</v>
      </c>
      <c r="F121" s="21">
        <v>162</v>
      </c>
      <c r="G121" s="21">
        <v>22</v>
      </c>
      <c r="H121" s="110">
        <f t="shared" si="4"/>
        <v>0.13580246913580246</v>
      </c>
      <c r="I121" s="21">
        <v>21</v>
      </c>
      <c r="J121" s="21">
        <v>4</v>
      </c>
      <c r="K121" s="110">
        <f t="shared" si="5"/>
        <v>0.19047619047619047</v>
      </c>
    </row>
    <row r="122" spans="5:11">
      <c r="E122" s="38">
        <v>45974</v>
      </c>
      <c r="F122" s="21">
        <v>178</v>
      </c>
      <c r="G122" s="21">
        <v>27</v>
      </c>
      <c r="H122" s="110">
        <f t="shared" si="4"/>
        <v>0.15168539325842698</v>
      </c>
      <c r="I122" s="21">
        <v>22</v>
      </c>
      <c r="J122" s="21">
        <v>5</v>
      </c>
      <c r="K122" s="110">
        <f t="shared" si="5"/>
        <v>0.22727272727272727</v>
      </c>
    </row>
    <row r="123" spans="5:11">
      <c r="E123" s="38">
        <v>45975</v>
      </c>
      <c r="F123" s="21">
        <v>206</v>
      </c>
      <c r="G123" s="21">
        <v>3</v>
      </c>
      <c r="H123" s="110">
        <f t="shared" si="4"/>
        <v>1.4563106796116505E-2</v>
      </c>
      <c r="I123" s="21">
        <v>29</v>
      </c>
      <c r="J123" s="21">
        <v>3</v>
      </c>
      <c r="K123" s="110">
        <f t="shared" si="5"/>
        <v>0.10344827586206896</v>
      </c>
    </row>
    <row r="124" spans="5:11">
      <c r="E124" s="38">
        <v>45976</v>
      </c>
      <c r="F124" s="21">
        <v>180</v>
      </c>
      <c r="G124" s="21">
        <v>3</v>
      </c>
      <c r="H124" s="110">
        <f t="shared" si="4"/>
        <v>1.6666666666666666E-2</v>
      </c>
      <c r="I124" s="21">
        <v>18</v>
      </c>
      <c r="J124" s="21">
        <v>2</v>
      </c>
      <c r="K124" s="110">
        <f t="shared" si="5"/>
        <v>0.1111111111111111</v>
      </c>
    </row>
    <row r="125" spans="5:11">
      <c r="E125" s="38">
        <v>45977</v>
      </c>
      <c r="F125" s="21">
        <v>135</v>
      </c>
      <c r="G125" s="21">
        <v>0</v>
      </c>
      <c r="H125" s="110">
        <f t="shared" si="4"/>
        <v>0</v>
      </c>
      <c r="I125" s="21">
        <v>16</v>
      </c>
      <c r="J125" s="21">
        <v>0</v>
      </c>
      <c r="K125" s="110">
        <f t="shared" si="5"/>
        <v>0</v>
      </c>
    </row>
    <row r="126" spans="5:11">
      <c r="E126" s="38">
        <v>45978</v>
      </c>
      <c r="F126" s="21">
        <v>177</v>
      </c>
      <c r="G126" s="21">
        <v>0</v>
      </c>
      <c r="H126" s="110">
        <f t="shared" si="4"/>
        <v>0</v>
      </c>
      <c r="I126" s="21">
        <v>21</v>
      </c>
      <c r="J126" s="21">
        <v>0</v>
      </c>
      <c r="K126" s="110">
        <f t="shared" si="5"/>
        <v>0</v>
      </c>
    </row>
    <row r="127" spans="5:11">
      <c r="E127" s="38">
        <v>45979</v>
      </c>
      <c r="F127" s="21">
        <v>123</v>
      </c>
      <c r="G127" s="21">
        <v>10</v>
      </c>
      <c r="H127" s="110">
        <f t="shared" si="4"/>
        <v>8.1300813008130079E-2</v>
      </c>
      <c r="I127" s="21">
        <v>14</v>
      </c>
      <c r="J127" s="21">
        <v>1</v>
      </c>
      <c r="K127" s="110">
        <f t="shared" si="5"/>
        <v>7.1428571428571425E-2</v>
      </c>
    </row>
    <row r="128" spans="5:11">
      <c r="E128" s="38">
        <v>45980</v>
      </c>
      <c r="F128" s="21">
        <v>181</v>
      </c>
      <c r="G128" s="21">
        <v>23</v>
      </c>
      <c r="H128" s="110">
        <f t="shared" si="4"/>
        <v>0.1270718232044199</v>
      </c>
      <c r="I128" s="21">
        <v>24</v>
      </c>
      <c r="J128" s="21">
        <v>5</v>
      </c>
      <c r="K128" s="110">
        <f t="shared" si="5"/>
        <v>0.20833333333333334</v>
      </c>
    </row>
    <row r="129" spans="5:11">
      <c r="E129" s="38">
        <v>45981</v>
      </c>
      <c r="F129" s="21">
        <v>236</v>
      </c>
      <c r="G129" s="21">
        <v>27</v>
      </c>
      <c r="H129" s="110">
        <f t="shared" si="4"/>
        <v>0.11440677966101695</v>
      </c>
      <c r="I129" s="21">
        <v>25</v>
      </c>
      <c r="J129" s="21">
        <v>5</v>
      </c>
      <c r="K129" s="110">
        <f t="shared" si="5"/>
        <v>0.2</v>
      </c>
    </row>
    <row r="130" spans="5:11">
      <c r="E130" s="38">
        <v>45982</v>
      </c>
      <c r="F130" s="21">
        <v>148</v>
      </c>
      <c r="G130" s="21">
        <v>0</v>
      </c>
      <c r="H130" s="110">
        <f t="shared" si="4"/>
        <v>0</v>
      </c>
      <c r="I130" s="21">
        <v>21</v>
      </c>
      <c r="J130" s="21">
        <v>0</v>
      </c>
      <c r="K130" s="110">
        <f t="shared" si="5"/>
        <v>0</v>
      </c>
    </row>
    <row r="131" spans="5:11">
      <c r="E131" s="38">
        <v>45983</v>
      </c>
      <c r="F131" s="112">
        <v>71</v>
      </c>
      <c r="G131" s="112">
        <v>2</v>
      </c>
      <c r="H131" s="110">
        <f t="shared" si="4"/>
        <v>2.8169014084507043E-2</v>
      </c>
      <c r="I131" s="21">
        <v>9</v>
      </c>
      <c r="J131" s="21">
        <v>4</v>
      </c>
      <c r="K131" s="110">
        <f t="shared" si="5"/>
        <v>0.44444444444444442</v>
      </c>
    </row>
    <row r="132" spans="5:11">
      <c r="E132" s="38">
        <v>45984</v>
      </c>
      <c r="F132" s="112">
        <v>80</v>
      </c>
      <c r="G132" s="112">
        <v>21</v>
      </c>
      <c r="H132" s="110">
        <f t="shared" si="4"/>
        <v>0.26250000000000001</v>
      </c>
      <c r="I132" s="21">
        <v>11</v>
      </c>
      <c r="J132" s="21">
        <v>2</v>
      </c>
      <c r="K132" s="110">
        <f t="shared" si="5"/>
        <v>0.18181818181818182</v>
      </c>
    </row>
    <row r="133" spans="5:11">
      <c r="E133" s="38">
        <v>45985</v>
      </c>
      <c r="F133" s="112">
        <v>161</v>
      </c>
      <c r="G133" s="112">
        <v>0</v>
      </c>
      <c r="H133" s="110">
        <f t="shared" si="4"/>
        <v>0</v>
      </c>
      <c r="I133" s="112">
        <v>20</v>
      </c>
      <c r="J133" s="112">
        <v>0</v>
      </c>
      <c r="K133" s="110">
        <f t="shared" si="5"/>
        <v>0</v>
      </c>
    </row>
    <row r="134" spans="5:11">
      <c r="E134" s="38">
        <v>45986</v>
      </c>
      <c r="F134" s="112">
        <v>75</v>
      </c>
      <c r="G134" s="112">
        <v>7</v>
      </c>
      <c r="H134" s="110">
        <f t="shared" si="4"/>
        <v>9.3333333333333338E-2</v>
      </c>
      <c r="I134" s="112">
        <v>12</v>
      </c>
      <c r="J134" s="112">
        <v>2</v>
      </c>
      <c r="K134" s="110">
        <f t="shared" si="5"/>
        <v>0.16666666666666666</v>
      </c>
    </row>
    <row r="135" spans="5:11">
      <c r="E135" s="38">
        <v>45987</v>
      </c>
      <c r="F135" s="112">
        <v>20</v>
      </c>
      <c r="G135" s="112">
        <v>1</v>
      </c>
      <c r="H135" s="110">
        <f t="shared" si="4"/>
        <v>0.05</v>
      </c>
      <c r="I135" s="112">
        <v>3</v>
      </c>
      <c r="J135" s="112">
        <v>1</v>
      </c>
      <c r="K135" s="110">
        <f t="shared" si="5"/>
        <v>0.33333333333333331</v>
      </c>
    </row>
    <row r="136" spans="5:11">
      <c r="E136" s="38">
        <v>45988</v>
      </c>
      <c r="F136" s="112">
        <v>100</v>
      </c>
      <c r="G136" s="112">
        <v>4</v>
      </c>
      <c r="H136" s="110">
        <f t="shared" si="4"/>
        <v>0.04</v>
      </c>
      <c r="I136" s="112">
        <v>14</v>
      </c>
      <c r="J136" s="112">
        <v>1</v>
      </c>
      <c r="K136" s="110">
        <f t="shared" si="5"/>
        <v>7.1428571428571425E-2</v>
      </c>
    </row>
    <row r="137" spans="5:11">
      <c r="E137" s="38">
        <v>45989</v>
      </c>
      <c r="F137" s="112">
        <v>76</v>
      </c>
      <c r="G137" s="112">
        <v>0</v>
      </c>
      <c r="H137" s="110">
        <f t="shared" si="4"/>
        <v>0</v>
      </c>
      <c r="I137" s="112">
        <v>12</v>
      </c>
      <c r="J137" s="112">
        <v>0</v>
      </c>
      <c r="K137" s="110">
        <f t="shared" si="5"/>
        <v>0</v>
      </c>
    </row>
    <row r="138" spans="5:11">
      <c r="E138" s="132">
        <v>45990</v>
      </c>
      <c r="F138" s="112">
        <v>0</v>
      </c>
      <c r="G138" s="112">
        <v>0</v>
      </c>
      <c r="H138" s="110" t="e">
        <f t="shared" si="4"/>
        <v>#DIV/0!</v>
      </c>
      <c r="I138" s="112">
        <v>0</v>
      </c>
      <c r="J138" s="112">
        <v>0</v>
      </c>
      <c r="K138" s="110" t="e">
        <f t="shared" si="5"/>
        <v>#DIV/0!</v>
      </c>
    </row>
    <row r="139" spans="5:11">
      <c r="E139" s="132">
        <v>45991</v>
      </c>
      <c r="F139" s="112">
        <v>0</v>
      </c>
      <c r="G139" s="112">
        <v>0</v>
      </c>
      <c r="H139" s="110" t="e">
        <f t="shared" si="4"/>
        <v>#DIV/0!</v>
      </c>
      <c r="I139" s="112">
        <v>0</v>
      </c>
      <c r="J139" s="112">
        <v>0</v>
      </c>
      <c r="K139" s="110" t="e">
        <f t="shared" si="5"/>
        <v>#DIV/0!</v>
      </c>
    </row>
    <row r="140" spans="5:11">
      <c r="E140" s="132">
        <v>45992</v>
      </c>
      <c r="F140" s="112">
        <v>40</v>
      </c>
      <c r="G140" s="112">
        <v>23</v>
      </c>
      <c r="H140" s="110">
        <f t="shared" si="4"/>
        <v>0.57499999999999996</v>
      </c>
      <c r="I140" s="112">
        <v>4</v>
      </c>
      <c r="J140" s="112">
        <v>4</v>
      </c>
      <c r="K140" s="110">
        <f t="shared" si="5"/>
        <v>1</v>
      </c>
    </row>
    <row r="141" spans="5:11">
      <c r="E141" s="132">
        <v>45993</v>
      </c>
      <c r="F141" s="112">
        <v>47</v>
      </c>
      <c r="G141" s="112">
        <v>0</v>
      </c>
      <c r="H141" s="110">
        <f t="shared" si="4"/>
        <v>0</v>
      </c>
      <c r="I141" s="112">
        <v>10</v>
      </c>
      <c r="J141" s="112">
        <v>0</v>
      </c>
      <c r="K141" s="110">
        <f t="shared" si="5"/>
        <v>0</v>
      </c>
    </row>
    <row r="142" spans="5:11">
      <c r="E142" s="132">
        <v>45994</v>
      </c>
      <c r="F142" s="112">
        <v>102</v>
      </c>
      <c r="G142" s="112">
        <v>2</v>
      </c>
      <c r="H142" s="110">
        <f t="shared" si="4"/>
        <v>1.9607843137254902E-2</v>
      </c>
      <c r="I142" s="112">
        <v>17</v>
      </c>
      <c r="J142" s="112">
        <v>1</v>
      </c>
      <c r="K142" s="110">
        <f t="shared" si="5"/>
        <v>5.8823529411764705E-2</v>
      </c>
    </row>
    <row r="143" spans="5:11">
      <c r="E143" s="132">
        <v>45995</v>
      </c>
      <c r="F143" s="112">
        <v>93</v>
      </c>
      <c r="G143" s="112">
        <v>0</v>
      </c>
      <c r="H143" s="110">
        <f t="shared" si="4"/>
        <v>0</v>
      </c>
      <c r="I143" s="112">
        <v>10</v>
      </c>
      <c r="J143" s="112">
        <v>0</v>
      </c>
      <c r="K143" s="110">
        <f t="shared" si="5"/>
        <v>0</v>
      </c>
    </row>
    <row r="144" spans="5:11">
      <c r="E144" s="132">
        <v>45996</v>
      </c>
      <c r="F144" s="168">
        <v>13</v>
      </c>
      <c r="G144" s="168">
        <v>0</v>
      </c>
      <c r="H144" s="110">
        <f t="shared" si="4"/>
        <v>0</v>
      </c>
      <c r="I144" s="168">
        <v>1</v>
      </c>
      <c r="J144" s="168">
        <v>0</v>
      </c>
      <c r="K144" s="110">
        <f t="shared" si="5"/>
        <v>0</v>
      </c>
    </row>
    <row r="145" spans="5:11">
      <c r="E145" s="132">
        <v>45997</v>
      </c>
      <c r="F145" s="168">
        <v>3</v>
      </c>
      <c r="G145" s="168">
        <v>2</v>
      </c>
      <c r="H145" s="110">
        <f t="shared" si="4"/>
        <v>0.66666666666666663</v>
      </c>
      <c r="I145" s="168">
        <v>2</v>
      </c>
      <c r="J145" s="168">
        <v>1</v>
      </c>
      <c r="K145" s="110">
        <f t="shared" si="5"/>
        <v>0.5</v>
      </c>
    </row>
    <row r="146" spans="5:11">
      <c r="E146" s="132">
        <v>45998</v>
      </c>
      <c r="F146" s="168">
        <v>38</v>
      </c>
      <c r="G146" s="168">
        <v>0</v>
      </c>
      <c r="H146" s="110">
        <f t="shared" si="4"/>
        <v>0</v>
      </c>
      <c r="I146" s="168">
        <v>5</v>
      </c>
      <c r="J146" s="168">
        <v>0</v>
      </c>
      <c r="K146" s="110">
        <f t="shared" si="5"/>
        <v>0</v>
      </c>
    </row>
    <row r="147" spans="5:11">
      <c r="E147" s="132">
        <v>45999</v>
      </c>
      <c r="F147" s="21">
        <v>44</v>
      </c>
      <c r="G147" s="21">
        <v>13</v>
      </c>
      <c r="H147" s="110">
        <f t="shared" si="4"/>
        <v>0.29545454545454547</v>
      </c>
      <c r="I147" s="21">
        <v>7</v>
      </c>
      <c r="J147" s="21">
        <v>2</v>
      </c>
      <c r="K147" s="110">
        <f t="shared" si="5"/>
        <v>0.2857142857142857</v>
      </c>
    </row>
    <row r="148" spans="5:11">
      <c r="E148" s="132">
        <v>46000</v>
      </c>
      <c r="F148" s="21">
        <v>90</v>
      </c>
      <c r="G148" s="21">
        <v>0</v>
      </c>
      <c r="H148" s="110">
        <f t="shared" si="4"/>
        <v>0</v>
      </c>
      <c r="I148" s="21">
        <v>10</v>
      </c>
      <c r="J148" s="21">
        <v>0</v>
      </c>
      <c r="K148" s="110">
        <f t="shared" si="5"/>
        <v>0</v>
      </c>
    </row>
    <row r="149" spans="5:11">
      <c r="E149" s="132">
        <v>46001</v>
      </c>
      <c r="F149" s="21">
        <v>53</v>
      </c>
      <c r="G149" s="21">
        <v>7</v>
      </c>
      <c r="H149" s="110">
        <f t="shared" si="4"/>
        <v>0.13207547169811321</v>
      </c>
      <c r="I149" s="21">
        <v>7</v>
      </c>
      <c r="J149" s="21">
        <v>2</v>
      </c>
      <c r="K149" s="110">
        <f t="shared" si="5"/>
        <v>0.2857142857142857</v>
      </c>
    </row>
    <row r="150" spans="5:11">
      <c r="E150" s="132">
        <v>46002</v>
      </c>
      <c r="F150" s="21">
        <v>56</v>
      </c>
      <c r="G150" s="21">
        <v>0</v>
      </c>
      <c r="H150" s="110">
        <f t="shared" si="4"/>
        <v>0</v>
      </c>
      <c r="I150" s="21">
        <v>5</v>
      </c>
      <c r="J150" s="21">
        <v>0</v>
      </c>
      <c r="K150" s="110">
        <f t="shared" si="5"/>
        <v>0</v>
      </c>
    </row>
    <row r="151" spans="5:11">
      <c r="E151" s="132">
        <v>46003</v>
      </c>
      <c r="F151" s="21">
        <v>45</v>
      </c>
      <c r="G151" s="21">
        <v>24</v>
      </c>
      <c r="H151" s="110">
        <f t="shared" si="4"/>
        <v>0.53333333333333333</v>
      </c>
      <c r="I151" s="21">
        <v>8</v>
      </c>
      <c r="J151" s="21">
        <v>5</v>
      </c>
      <c r="K151" s="110">
        <f t="shared" si="5"/>
        <v>0.625</v>
      </c>
    </row>
    <row r="152" spans="5:11">
      <c r="E152" s="132">
        <v>46004</v>
      </c>
      <c r="F152" s="21">
        <v>13</v>
      </c>
      <c r="G152" s="21">
        <v>0</v>
      </c>
      <c r="H152" s="110">
        <f t="shared" si="4"/>
        <v>0</v>
      </c>
      <c r="I152" s="21">
        <v>1</v>
      </c>
      <c r="J152" s="21">
        <v>0</v>
      </c>
      <c r="K152" s="110">
        <f t="shared" si="5"/>
        <v>0</v>
      </c>
    </row>
    <row r="153" spans="5:11">
      <c r="E153" s="132">
        <v>46005</v>
      </c>
      <c r="F153" s="21">
        <v>77</v>
      </c>
      <c r="G153" s="21">
        <v>12</v>
      </c>
      <c r="H153" s="110">
        <f t="shared" si="4"/>
        <v>0.15584415584415584</v>
      </c>
      <c r="I153" s="21">
        <v>8</v>
      </c>
      <c r="J153" s="21">
        <v>1</v>
      </c>
      <c r="K153" s="110">
        <f t="shared" si="5"/>
        <v>0.125</v>
      </c>
    </row>
    <row r="154" spans="5:11">
      <c r="E154" s="132">
        <v>46006</v>
      </c>
      <c r="F154" s="21">
        <v>41</v>
      </c>
      <c r="G154" s="21">
        <v>0</v>
      </c>
      <c r="H154" s="110">
        <f t="shared" si="4"/>
        <v>0</v>
      </c>
      <c r="I154" s="21">
        <v>5</v>
      </c>
      <c r="J154" s="21">
        <v>0</v>
      </c>
      <c r="K154" s="110">
        <f t="shared" si="5"/>
        <v>0</v>
      </c>
    </row>
    <row r="155" spans="5:11">
      <c r="E155" s="132">
        <v>46007</v>
      </c>
      <c r="F155" s="21">
        <v>21</v>
      </c>
      <c r="G155" s="21">
        <v>0</v>
      </c>
      <c r="H155" s="110">
        <f t="shared" si="4"/>
        <v>0</v>
      </c>
      <c r="I155" s="21">
        <v>3</v>
      </c>
      <c r="J155" s="21">
        <v>0</v>
      </c>
      <c r="K155" s="110">
        <f t="shared" si="5"/>
        <v>0</v>
      </c>
    </row>
    <row r="156" spans="5:11">
      <c r="E156" s="132">
        <v>46008</v>
      </c>
      <c r="F156" s="21">
        <v>62</v>
      </c>
      <c r="G156" s="21">
        <v>0</v>
      </c>
      <c r="H156" s="110">
        <f t="shared" si="4"/>
        <v>0</v>
      </c>
      <c r="I156" s="21">
        <v>7</v>
      </c>
      <c r="J156" s="21">
        <v>0</v>
      </c>
      <c r="K156" s="110">
        <f t="shared" si="5"/>
        <v>0</v>
      </c>
    </row>
    <row r="157" spans="5:11">
      <c r="E157" s="132">
        <v>46009</v>
      </c>
      <c r="F157" s="21">
        <v>13</v>
      </c>
      <c r="G157" s="21">
        <v>0</v>
      </c>
      <c r="H157" s="110">
        <f t="shared" si="4"/>
        <v>0</v>
      </c>
      <c r="I157" s="21">
        <v>1</v>
      </c>
      <c r="J157" s="21">
        <v>0</v>
      </c>
      <c r="K157" s="110">
        <f t="shared" si="5"/>
        <v>0</v>
      </c>
    </row>
    <row r="158" spans="5:11">
      <c r="E158" s="132">
        <v>46010</v>
      </c>
      <c r="F158" s="21">
        <v>78</v>
      </c>
      <c r="G158" s="21">
        <v>0</v>
      </c>
      <c r="H158" s="110">
        <f t="shared" si="4"/>
        <v>0</v>
      </c>
      <c r="I158" s="21">
        <v>7</v>
      </c>
      <c r="J158" s="168">
        <v>0</v>
      </c>
      <c r="K158" s="110">
        <f t="shared" si="5"/>
        <v>0</v>
      </c>
    </row>
    <row r="159" spans="5:11">
      <c r="E159" s="132">
        <v>46011</v>
      </c>
      <c r="F159" s="21">
        <v>26</v>
      </c>
      <c r="G159" s="21">
        <v>0</v>
      </c>
      <c r="H159" s="110">
        <f>G159/F159</f>
        <v>0</v>
      </c>
      <c r="I159" s="21">
        <v>2</v>
      </c>
      <c r="J159" s="168">
        <v>0</v>
      </c>
      <c r="K159" s="110">
        <f>J159/I159</f>
        <v>0</v>
      </c>
    </row>
    <row r="160" spans="5:11">
      <c r="E160" s="132">
        <v>46012</v>
      </c>
      <c r="F160" s="21">
        <v>13</v>
      </c>
      <c r="G160" s="21">
        <v>13</v>
      </c>
      <c r="H160" s="110">
        <f>G160/F160</f>
        <v>1</v>
      </c>
      <c r="I160" s="21">
        <v>1</v>
      </c>
      <c r="J160" s="21">
        <v>1</v>
      </c>
      <c r="K160" s="110">
        <f>J160/I160</f>
        <v>1</v>
      </c>
    </row>
    <row r="161" spans="5:11">
      <c r="E161" s="132">
        <v>46013</v>
      </c>
      <c r="F161" s="21">
        <v>0</v>
      </c>
      <c r="G161" s="21">
        <v>0</v>
      </c>
      <c r="H161" s="110" t="e">
        <f>G161/F161</f>
        <v>#DIV/0!</v>
      </c>
      <c r="I161" s="21">
        <v>0</v>
      </c>
      <c r="J161" s="21">
        <v>0</v>
      </c>
      <c r="K161" s="110" t="e">
        <f>J161/I161</f>
        <v>#DIV/0!</v>
      </c>
    </row>
    <row r="162" spans="5:11">
      <c r="E162" s="132">
        <v>46014</v>
      </c>
      <c r="F162" s="168">
        <v>0</v>
      </c>
      <c r="G162" s="168">
        <v>0</v>
      </c>
      <c r="H162" s="110" t="e">
        <f t="shared" ref="H162:H168" si="6">G162/F162</f>
        <v>#DIV/0!</v>
      </c>
      <c r="I162" s="168">
        <v>0</v>
      </c>
      <c r="J162" s="168">
        <v>0</v>
      </c>
      <c r="K162" s="110" t="e">
        <f t="shared" ref="K162:K168" si="7">J162/I162</f>
        <v>#DIV/0!</v>
      </c>
    </row>
    <row r="163" spans="5:11">
      <c r="E163" s="132">
        <v>46015</v>
      </c>
      <c r="F163" s="21">
        <v>20</v>
      </c>
      <c r="G163" s="21">
        <v>0</v>
      </c>
      <c r="H163" s="110">
        <f t="shared" si="6"/>
        <v>0</v>
      </c>
      <c r="I163" s="21">
        <v>3</v>
      </c>
      <c r="J163" s="21">
        <v>0</v>
      </c>
      <c r="K163" s="110">
        <f t="shared" si="7"/>
        <v>0</v>
      </c>
    </row>
    <row r="164" spans="5:11">
      <c r="E164" s="132">
        <v>46016</v>
      </c>
      <c r="F164" s="21">
        <v>30</v>
      </c>
      <c r="G164" s="21">
        <v>0</v>
      </c>
      <c r="H164" s="110">
        <f t="shared" si="6"/>
        <v>0</v>
      </c>
      <c r="I164" s="168">
        <v>3</v>
      </c>
      <c r="J164" s="168">
        <v>0</v>
      </c>
      <c r="K164" s="110">
        <f t="shared" si="7"/>
        <v>0</v>
      </c>
    </row>
    <row r="165" spans="5:11">
      <c r="E165" s="132">
        <v>46017</v>
      </c>
      <c r="F165" s="21">
        <v>8</v>
      </c>
      <c r="G165" s="21">
        <v>0</v>
      </c>
      <c r="H165" s="110">
        <f t="shared" si="6"/>
        <v>0</v>
      </c>
      <c r="I165" s="168">
        <v>1</v>
      </c>
      <c r="J165" s="168">
        <v>0</v>
      </c>
      <c r="K165" s="110">
        <f t="shared" si="7"/>
        <v>0</v>
      </c>
    </row>
    <row r="166" spans="5:11">
      <c r="E166" s="132">
        <v>46018</v>
      </c>
      <c r="F166" s="168">
        <v>0</v>
      </c>
      <c r="G166" s="168">
        <v>0</v>
      </c>
      <c r="H166" s="110" t="e">
        <f t="shared" si="6"/>
        <v>#DIV/0!</v>
      </c>
      <c r="I166" s="168">
        <v>0</v>
      </c>
      <c r="J166" s="168">
        <v>0</v>
      </c>
      <c r="K166" s="110" t="e">
        <f t="shared" si="7"/>
        <v>#DIV/0!</v>
      </c>
    </row>
    <row r="167" spans="5:11">
      <c r="E167" s="132">
        <v>46019</v>
      </c>
      <c r="F167" s="168">
        <v>0</v>
      </c>
      <c r="G167" s="168">
        <v>0</v>
      </c>
      <c r="H167" s="110" t="e">
        <f t="shared" si="6"/>
        <v>#DIV/0!</v>
      </c>
      <c r="I167" s="168">
        <v>0</v>
      </c>
      <c r="J167" s="168">
        <v>0</v>
      </c>
      <c r="K167" s="110" t="e">
        <f t="shared" si="7"/>
        <v>#DIV/0!</v>
      </c>
    </row>
    <row r="168" spans="5:11">
      <c r="E168" s="132">
        <v>46020</v>
      </c>
      <c r="F168" s="21">
        <v>4</v>
      </c>
      <c r="G168" s="21">
        <v>0</v>
      </c>
      <c r="H168" s="110">
        <f t="shared" si="6"/>
        <v>0</v>
      </c>
      <c r="I168" s="21">
        <v>1</v>
      </c>
      <c r="J168" s="21">
        <v>0</v>
      </c>
      <c r="K168" s="110">
        <f t="shared" si="7"/>
        <v>0</v>
      </c>
    </row>
    <row r="169" spans="5:11">
      <c r="E169" s="132">
        <v>46021</v>
      </c>
      <c r="F169" s="168">
        <v>0</v>
      </c>
      <c r="G169" s="168">
        <v>0</v>
      </c>
      <c r="H169" s="110" t="e">
        <f t="shared" ref="H169:H192" si="8">G169/F169</f>
        <v>#DIV/0!</v>
      </c>
      <c r="I169" s="168">
        <v>0</v>
      </c>
      <c r="J169" s="168">
        <v>0</v>
      </c>
      <c r="K169" s="110" t="e">
        <f t="shared" ref="K169:K192" si="9">J169/I169</f>
        <v>#DIV/0!</v>
      </c>
    </row>
    <row r="170" spans="5:11">
      <c r="E170" s="132">
        <v>46022</v>
      </c>
      <c r="F170" s="21">
        <v>0</v>
      </c>
      <c r="G170" s="21">
        <v>0</v>
      </c>
      <c r="H170" s="110" t="e">
        <f t="shared" si="8"/>
        <v>#DIV/0!</v>
      </c>
      <c r="I170" s="21">
        <v>0</v>
      </c>
      <c r="J170" s="21">
        <v>0</v>
      </c>
      <c r="K170" s="110" t="e">
        <f t="shared" si="9"/>
        <v>#DIV/0!</v>
      </c>
    </row>
    <row r="171" spans="5:11">
      <c r="E171" s="132">
        <v>46023</v>
      </c>
      <c r="F171" s="168">
        <v>0</v>
      </c>
      <c r="G171" s="168">
        <v>0</v>
      </c>
      <c r="H171" s="110" t="e">
        <f t="shared" si="8"/>
        <v>#DIV/0!</v>
      </c>
      <c r="I171" s="168">
        <v>0</v>
      </c>
      <c r="J171" s="168">
        <v>0</v>
      </c>
      <c r="K171" s="110" t="e">
        <f t="shared" si="9"/>
        <v>#DIV/0!</v>
      </c>
    </row>
    <row r="172" spans="5:11">
      <c r="E172" s="132">
        <v>46024</v>
      </c>
      <c r="F172" s="168">
        <v>0</v>
      </c>
      <c r="G172" s="168">
        <v>0</v>
      </c>
      <c r="H172" s="110" t="e">
        <f t="shared" si="8"/>
        <v>#DIV/0!</v>
      </c>
      <c r="I172" s="168">
        <v>0</v>
      </c>
      <c r="J172" s="168">
        <v>0</v>
      </c>
      <c r="K172" s="110" t="e">
        <f t="shared" si="9"/>
        <v>#DIV/0!</v>
      </c>
    </row>
    <row r="173" spans="5:11">
      <c r="E173" s="132">
        <v>46025</v>
      </c>
      <c r="F173" s="168">
        <v>0</v>
      </c>
      <c r="G173" s="168">
        <v>0</v>
      </c>
      <c r="H173" s="110" t="e">
        <f t="shared" si="8"/>
        <v>#DIV/0!</v>
      </c>
      <c r="I173" s="168">
        <v>0</v>
      </c>
      <c r="J173" s="168">
        <v>0</v>
      </c>
      <c r="K173" s="110" t="e">
        <f t="shared" si="9"/>
        <v>#DIV/0!</v>
      </c>
    </row>
    <row r="174" spans="5:11">
      <c r="E174" s="132">
        <v>46026</v>
      </c>
      <c r="F174" s="168">
        <v>0</v>
      </c>
      <c r="G174" s="168">
        <v>0</v>
      </c>
      <c r="H174" s="110" t="e">
        <f t="shared" si="8"/>
        <v>#DIV/0!</v>
      </c>
      <c r="I174" s="168">
        <v>0</v>
      </c>
      <c r="J174" s="168">
        <v>0</v>
      </c>
      <c r="K174" s="110" t="e">
        <f t="shared" si="9"/>
        <v>#DIV/0!</v>
      </c>
    </row>
    <row r="175" spans="5:11">
      <c r="E175" s="132">
        <v>46027</v>
      </c>
      <c r="F175" s="168">
        <v>0</v>
      </c>
      <c r="G175" s="168">
        <v>0</v>
      </c>
      <c r="H175" s="110" t="e">
        <f t="shared" si="8"/>
        <v>#DIV/0!</v>
      </c>
      <c r="I175" s="168">
        <v>0</v>
      </c>
      <c r="J175" s="168">
        <v>0</v>
      </c>
      <c r="K175" s="110" t="e">
        <f t="shared" si="9"/>
        <v>#DIV/0!</v>
      </c>
    </row>
    <row r="176" spans="5:11">
      <c r="E176" s="132">
        <v>46028</v>
      </c>
      <c r="F176" s="168">
        <v>0</v>
      </c>
      <c r="G176" s="168">
        <v>0</v>
      </c>
      <c r="H176" s="110" t="e">
        <f t="shared" si="8"/>
        <v>#DIV/0!</v>
      </c>
      <c r="I176" s="168">
        <v>0</v>
      </c>
      <c r="J176" s="168">
        <v>0</v>
      </c>
      <c r="K176" s="110" t="e">
        <f t="shared" si="9"/>
        <v>#DIV/0!</v>
      </c>
    </row>
    <row r="177" spans="5:11">
      <c r="E177" s="132">
        <v>46029</v>
      </c>
      <c r="F177" s="168">
        <v>0</v>
      </c>
      <c r="G177" s="168">
        <v>0</v>
      </c>
      <c r="H177" s="110" t="e">
        <f t="shared" si="8"/>
        <v>#DIV/0!</v>
      </c>
      <c r="I177" s="168">
        <v>0</v>
      </c>
      <c r="J177" s="168">
        <v>0</v>
      </c>
      <c r="K177" s="110" t="e">
        <f t="shared" si="9"/>
        <v>#DIV/0!</v>
      </c>
    </row>
    <row r="178" spans="5:11">
      <c r="E178" s="132">
        <v>46030</v>
      </c>
      <c r="F178" s="168">
        <v>9</v>
      </c>
      <c r="G178" s="168">
        <v>0</v>
      </c>
      <c r="H178" s="110">
        <f t="shared" si="8"/>
        <v>0</v>
      </c>
      <c r="I178" s="168">
        <v>2</v>
      </c>
      <c r="J178" s="168">
        <v>0</v>
      </c>
      <c r="K178" s="110">
        <f t="shared" si="9"/>
        <v>0</v>
      </c>
    </row>
    <row r="179" spans="5:11">
      <c r="E179" s="132">
        <v>46031</v>
      </c>
      <c r="F179" s="168">
        <v>0</v>
      </c>
      <c r="G179" s="168">
        <v>0</v>
      </c>
      <c r="H179" s="110" t="e">
        <f t="shared" si="8"/>
        <v>#DIV/0!</v>
      </c>
      <c r="I179" s="168">
        <v>0</v>
      </c>
      <c r="J179" s="168">
        <v>0</v>
      </c>
      <c r="K179" s="110" t="e">
        <f t="shared" si="9"/>
        <v>#DIV/0!</v>
      </c>
    </row>
    <row r="180" spans="5:11">
      <c r="E180" s="132">
        <v>46032</v>
      </c>
      <c r="F180" s="168">
        <v>0</v>
      </c>
      <c r="G180" s="168">
        <v>0</v>
      </c>
      <c r="H180" s="110" t="e">
        <f t="shared" si="8"/>
        <v>#DIV/0!</v>
      </c>
      <c r="I180" s="168">
        <v>0</v>
      </c>
      <c r="J180" s="168">
        <v>0</v>
      </c>
      <c r="K180" s="110" t="e">
        <f t="shared" si="9"/>
        <v>#DIV/0!</v>
      </c>
    </row>
    <row r="181" spans="5:11">
      <c r="E181" s="132">
        <v>46033</v>
      </c>
      <c r="F181" s="168">
        <v>0</v>
      </c>
      <c r="G181" s="168">
        <v>0</v>
      </c>
      <c r="H181" s="110" t="e">
        <f t="shared" si="8"/>
        <v>#DIV/0!</v>
      </c>
      <c r="I181" s="168">
        <v>0</v>
      </c>
      <c r="J181" s="168">
        <v>0</v>
      </c>
      <c r="K181" s="110" t="e">
        <f t="shared" si="9"/>
        <v>#DIV/0!</v>
      </c>
    </row>
    <row r="182" spans="5:11">
      <c r="E182" s="132">
        <v>46034</v>
      </c>
      <c r="F182" s="21">
        <v>4</v>
      </c>
      <c r="G182" s="168">
        <v>0</v>
      </c>
      <c r="H182" s="110">
        <f t="shared" si="8"/>
        <v>0</v>
      </c>
      <c r="I182" s="21">
        <v>1</v>
      </c>
      <c r="J182" s="168">
        <v>0</v>
      </c>
      <c r="K182" s="110">
        <f t="shared" si="9"/>
        <v>0</v>
      </c>
    </row>
    <row r="183" spans="5:11">
      <c r="E183" s="132">
        <v>46035</v>
      </c>
      <c r="F183" s="168">
        <v>0</v>
      </c>
      <c r="G183" s="168">
        <v>0</v>
      </c>
      <c r="H183" s="110" t="e">
        <f t="shared" si="8"/>
        <v>#DIV/0!</v>
      </c>
      <c r="I183" s="168">
        <v>0</v>
      </c>
      <c r="J183" s="168">
        <v>0</v>
      </c>
      <c r="K183" s="110" t="e">
        <f t="shared" si="9"/>
        <v>#DIV/0!</v>
      </c>
    </row>
    <row r="184" spans="5:11">
      <c r="E184" s="132">
        <v>46036</v>
      </c>
      <c r="F184" s="168">
        <v>0</v>
      </c>
      <c r="G184" s="168">
        <v>0</v>
      </c>
      <c r="H184" s="110" t="e">
        <f t="shared" si="8"/>
        <v>#DIV/0!</v>
      </c>
      <c r="I184" s="168">
        <v>0</v>
      </c>
      <c r="J184" s="168">
        <v>0</v>
      </c>
      <c r="K184" s="110" t="e">
        <f t="shared" si="9"/>
        <v>#DIV/0!</v>
      </c>
    </row>
    <row r="185" spans="5:11">
      <c r="E185" s="132">
        <v>46037</v>
      </c>
      <c r="F185" s="168">
        <v>0</v>
      </c>
      <c r="G185" s="168">
        <v>0</v>
      </c>
      <c r="H185" s="110" t="e">
        <f t="shared" si="8"/>
        <v>#DIV/0!</v>
      </c>
      <c r="I185" s="168">
        <v>0</v>
      </c>
      <c r="J185" s="168">
        <v>0</v>
      </c>
      <c r="K185" s="110" t="e">
        <f t="shared" si="9"/>
        <v>#DIV/0!</v>
      </c>
    </row>
    <row r="186" spans="5:11">
      <c r="E186" s="132">
        <v>46038</v>
      </c>
      <c r="F186" s="168">
        <v>0</v>
      </c>
      <c r="G186" s="168">
        <v>0</v>
      </c>
      <c r="H186" s="110" t="e">
        <f t="shared" si="8"/>
        <v>#DIV/0!</v>
      </c>
      <c r="I186" s="168">
        <v>0</v>
      </c>
      <c r="J186" s="168">
        <v>0</v>
      </c>
      <c r="K186" s="110" t="e">
        <f t="shared" si="9"/>
        <v>#DIV/0!</v>
      </c>
    </row>
    <row r="187" spans="5:11">
      <c r="E187" s="132">
        <v>46039</v>
      </c>
      <c r="F187" s="168">
        <v>0</v>
      </c>
      <c r="G187" s="168">
        <v>0</v>
      </c>
      <c r="H187" s="110" t="e">
        <f t="shared" si="8"/>
        <v>#DIV/0!</v>
      </c>
      <c r="I187" s="168">
        <v>0</v>
      </c>
      <c r="J187" s="168">
        <v>0</v>
      </c>
      <c r="K187" s="110" t="e">
        <f t="shared" si="9"/>
        <v>#DIV/0!</v>
      </c>
    </row>
    <row r="188" spans="5:11">
      <c r="E188" s="132">
        <v>46040</v>
      </c>
      <c r="F188" s="168">
        <v>0</v>
      </c>
      <c r="G188" s="168">
        <v>0</v>
      </c>
      <c r="H188" s="110" t="e">
        <f t="shared" si="8"/>
        <v>#DIV/0!</v>
      </c>
      <c r="I188" s="168">
        <v>0</v>
      </c>
      <c r="J188" s="168">
        <v>0</v>
      </c>
      <c r="K188" s="110" t="e">
        <f t="shared" si="9"/>
        <v>#DIV/0!</v>
      </c>
    </row>
    <row r="189" spans="5:11">
      <c r="E189" s="132">
        <v>46041</v>
      </c>
      <c r="F189" s="21">
        <v>4</v>
      </c>
      <c r="G189" s="21">
        <v>0</v>
      </c>
      <c r="H189" s="110">
        <f t="shared" si="8"/>
        <v>0</v>
      </c>
      <c r="I189" s="21">
        <v>1</v>
      </c>
      <c r="J189" s="21">
        <v>0</v>
      </c>
      <c r="K189" s="110">
        <f t="shared" si="9"/>
        <v>0</v>
      </c>
    </row>
    <row r="190" spans="5:11">
      <c r="E190" s="132">
        <v>46042</v>
      </c>
      <c r="F190" s="168">
        <v>8</v>
      </c>
      <c r="G190" s="168">
        <v>0</v>
      </c>
      <c r="H190" s="110">
        <f t="shared" si="8"/>
        <v>0</v>
      </c>
      <c r="I190" s="168">
        <v>1</v>
      </c>
      <c r="J190" s="168">
        <v>0</v>
      </c>
      <c r="K190" s="110">
        <f t="shared" si="9"/>
        <v>0</v>
      </c>
    </row>
    <row r="191" spans="5:11">
      <c r="E191" s="132">
        <v>46043</v>
      </c>
      <c r="F191" s="168">
        <v>0</v>
      </c>
      <c r="G191" s="168">
        <v>0</v>
      </c>
      <c r="H191" s="110" t="e">
        <f t="shared" si="8"/>
        <v>#DIV/0!</v>
      </c>
      <c r="I191" s="168">
        <v>0</v>
      </c>
      <c r="J191" s="168">
        <v>0</v>
      </c>
      <c r="K191" s="110" t="e">
        <f t="shared" si="9"/>
        <v>#DIV/0!</v>
      </c>
    </row>
    <row r="192" spans="5:11">
      <c r="E192" s="132">
        <v>46044</v>
      </c>
      <c r="F192" s="21">
        <v>4</v>
      </c>
      <c r="G192" s="21">
        <v>0</v>
      </c>
      <c r="H192" s="110">
        <f t="shared" si="8"/>
        <v>0</v>
      </c>
      <c r="I192" s="21">
        <v>1</v>
      </c>
      <c r="J192" s="21">
        <v>0</v>
      </c>
      <c r="K192" s="110">
        <f t="shared" si="9"/>
        <v>0</v>
      </c>
    </row>
    <row r="193" spans="5:11">
      <c r="E193" s="132">
        <v>46045</v>
      </c>
      <c r="F193" s="168">
        <v>0</v>
      </c>
      <c r="G193" s="168">
        <v>0</v>
      </c>
      <c r="H193" s="110" t="e">
        <f>G193/F193</f>
        <v>#DIV/0!</v>
      </c>
      <c r="I193" s="168">
        <v>0</v>
      </c>
      <c r="J193" s="168">
        <v>0</v>
      </c>
      <c r="K193" s="110" t="e">
        <f>J193/I193</f>
        <v>#DIV/0!</v>
      </c>
    </row>
    <row r="194" spans="5:11">
      <c r="E194" s="132">
        <v>46046</v>
      </c>
      <c r="F194" s="168">
        <v>0</v>
      </c>
      <c r="G194" s="168">
        <v>0</v>
      </c>
      <c r="H194" s="110" t="e">
        <f>G194/F194</f>
        <v>#DIV/0!</v>
      </c>
      <c r="I194" s="168">
        <v>0</v>
      </c>
      <c r="J194" s="168">
        <v>0</v>
      </c>
      <c r="K194" s="110" t="e">
        <f>J194/I194</f>
        <v>#DIV/0!</v>
      </c>
    </row>
    <row r="195" spans="5:11">
      <c r="E195" s="132">
        <v>46047</v>
      </c>
      <c r="F195" s="168">
        <v>0</v>
      </c>
      <c r="G195" s="168">
        <v>0</v>
      </c>
      <c r="H195" s="110" t="e">
        <f>G195/F195</f>
        <v>#DIV/0!</v>
      </c>
      <c r="I195" s="168">
        <v>0</v>
      </c>
      <c r="J195" s="168">
        <v>0</v>
      </c>
      <c r="K195" s="110" t="e">
        <f>J195/I195</f>
        <v>#DIV/0!</v>
      </c>
    </row>
    <row r="196" spans="5:11">
      <c r="E196" s="132">
        <v>46048</v>
      </c>
      <c r="F196" s="168">
        <v>50</v>
      </c>
      <c r="G196" s="168">
        <v>8</v>
      </c>
      <c r="H196" s="110">
        <f t="shared" ref="H196:H203" si="10">G196/F196</f>
        <v>0.16</v>
      </c>
      <c r="I196" s="168">
        <v>5</v>
      </c>
      <c r="J196" s="168">
        <v>3</v>
      </c>
      <c r="K196" s="110">
        <f t="shared" ref="K196:K203" si="11">J196/I196</f>
        <v>0.6</v>
      </c>
    </row>
    <row r="197" spans="5:11">
      <c r="E197" s="132">
        <v>46049</v>
      </c>
      <c r="F197" s="168">
        <v>15</v>
      </c>
      <c r="G197" s="168">
        <v>2</v>
      </c>
      <c r="H197" s="110">
        <f t="shared" si="10"/>
        <v>0.13333333333333333</v>
      </c>
      <c r="I197" s="168">
        <v>5</v>
      </c>
      <c r="J197" s="168">
        <v>2</v>
      </c>
      <c r="K197" s="110">
        <f t="shared" si="11"/>
        <v>0.4</v>
      </c>
    </row>
    <row r="198" spans="5:11">
      <c r="E198" s="132">
        <v>46050</v>
      </c>
      <c r="F198" s="21">
        <v>42</v>
      </c>
      <c r="G198" s="21">
        <v>12</v>
      </c>
      <c r="H198" s="110">
        <f t="shared" si="10"/>
        <v>0.2857142857142857</v>
      </c>
      <c r="I198" s="21">
        <v>7</v>
      </c>
      <c r="J198" s="21">
        <v>1</v>
      </c>
      <c r="K198" s="110">
        <f t="shared" si="11"/>
        <v>0.14285714285714285</v>
      </c>
    </row>
    <row r="199" spans="5:11">
      <c r="E199" s="132">
        <v>46051</v>
      </c>
      <c r="F199" s="168">
        <v>0</v>
      </c>
      <c r="G199" s="168">
        <v>0</v>
      </c>
      <c r="H199" s="110" t="e">
        <f t="shared" si="10"/>
        <v>#DIV/0!</v>
      </c>
      <c r="I199" s="168">
        <v>0</v>
      </c>
      <c r="J199" s="168">
        <v>0</v>
      </c>
      <c r="K199" s="110" t="e">
        <f t="shared" si="11"/>
        <v>#DIV/0!</v>
      </c>
    </row>
    <row r="200" spans="5:11">
      <c r="E200" s="132">
        <v>46052</v>
      </c>
      <c r="F200" s="21">
        <v>1</v>
      </c>
      <c r="G200" s="21">
        <v>1</v>
      </c>
      <c r="H200" s="110">
        <f t="shared" si="10"/>
        <v>1</v>
      </c>
      <c r="I200" s="21">
        <v>1</v>
      </c>
      <c r="J200" s="21">
        <v>1</v>
      </c>
      <c r="K200" s="110">
        <f t="shared" si="11"/>
        <v>1</v>
      </c>
    </row>
    <row r="201" spans="5:11">
      <c r="E201" s="132">
        <v>46053</v>
      </c>
      <c r="F201" s="21">
        <v>7</v>
      </c>
      <c r="G201" s="21">
        <v>0</v>
      </c>
      <c r="H201" s="110">
        <f t="shared" si="10"/>
        <v>0</v>
      </c>
      <c r="I201" s="21">
        <v>1</v>
      </c>
      <c r="J201" s="21">
        <v>0</v>
      </c>
      <c r="K201" s="110">
        <f t="shared" si="11"/>
        <v>0</v>
      </c>
    </row>
    <row r="202" spans="5:11">
      <c r="E202" s="132">
        <v>46054</v>
      </c>
      <c r="F202" s="21">
        <v>31</v>
      </c>
      <c r="G202" s="21">
        <v>0</v>
      </c>
      <c r="H202" s="110">
        <f t="shared" si="10"/>
        <v>0</v>
      </c>
      <c r="I202" s="21">
        <v>3</v>
      </c>
      <c r="J202" s="21">
        <v>0</v>
      </c>
      <c r="K202" s="110">
        <f t="shared" si="11"/>
        <v>0</v>
      </c>
    </row>
    <row r="203" spans="5:11">
      <c r="E203" s="132">
        <v>46055</v>
      </c>
      <c r="F203" s="21">
        <v>27</v>
      </c>
      <c r="G203" s="21">
        <v>0</v>
      </c>
      <c r="H203" s="110">
        <f t="shared" si="10"/>
        <v>0</v>
      </c>
      <c r="I203" s="21">
        <v>4</v>
      </c>
      <c r="J203" s="21">
        <v>0</v>
      </c>
      <c r="K203" s="110">
        <f t="shared" si="11"/>
        <v>0</v>
      </c>
    </row>
    <row r="204" spans="5:11">
      <c r="E204" s="132">
        <v>46056</v>
      </c>
      <c r="F204" s="168">
        <v>0</v>
      </c>
      <c r="G204" s="168">
        <v>0</v>
      </c>
      <c r="H204" s="110" t="e">
        <f t="shared" ref="H204:H213" si="12">G204/F204</f>
        <v>#DIV/0!</v>
      </c>
      <c r="I204" s="168">
        <v>0</v>
      </c>
      <c r="J204" s="168">
        <v>0</v>
      </c>
      <c r="K204" s="110" t="e">
        <f t="shared" ref="K204:K213" si="13">J204/I204</f>
        <v>#DIV/0!</v>
      </c>
    </row>
    <row r="205" spans="5:11">
      <c r="E205" s="132">
        <v>46057</v>
      </c>
      <c r="F205" s="21">
        <v>13</v>
      </c>
      <c r="G205" s="21">
        <v>0</v>
      </c>
      <c r="H205" s="110">
        <f t="shared" si="12"/>
        <v>0</v>
      </c>
      <c r="I205" s="21">
        <v>1</v>
      </c>
      <c r="J205" s="21">
        <v>0</v>
      </c>
      <c r="K205" s="110">
        <f t="shared" si="13"/>
        <v>0</v>
      </c>
    </row>
    <row r="206" spans="5:11">
      <c r="E206" s="132">
        <v>46058</v>
      </c>
      <c r="F206" s="168">
        <v>0</v>
      </c>
      <c r="G206" s="168">
        <v>0</v>
      </c>
      <c r="H206" s="110" t="e">
        <f t="shared" si="12"/>
        <v>#DIV/0!</v>
      </c>
      <c r="I206" s="168">
        <v>0</v>
      </c>
      <c r="J206" s="168">
        <v>0</v>
      </c>
      <c r="K206" s="110" t="e">
        <f t="shared" si="13"/>
        <v>#DIV/0!</v>
      </c>
    </row>
    <row r="207" spans="5:11">
      <c r="E207" s="132">
        <v>46059</v>
      </c>
      <c r="F207" s="112">
        <v>18</v>
      </c>
      <c r="G207" s="112">
        <v>0</v>
      </c>
      <c r="H207" s="110">
        <f t="shared" si="12"/>
        <v>0</v>
      </c>
      <c r="I207" s="21">
        <v>2</v>
      </c>
      <c r="J207" s="21">
        <v>0</v>
      </c>
      <c r="K207" s="110">
        <f t="shared" si="13"/>
        <v>0</v>
      </c>
    </row>
    <row r="208" spans="5:11">
      <c r="E208" s="132">
        <v>46060</v>
      </c>
      <c r="F208" s="112">
        <v>13</v>
      </c>
      <c r="G208" s="112">
        <v>0</v>
      </c>
      <c r="H208" s="110">
        <f t="shared" si="12"/>
        <v>0</v>
      </c>
      <c r="I208" s="21">
        <v>1</v>
      </c>
      <c r="J208" s="21">
        <v>0</v>
      </c>
      <c r="K208" s="110">
        <f t="shared" si="13"/>
        <v>0</v>
      </c>
    </row>
    <row r="209" spans="5:11">
      <c r="E209" s="132">
        <v>46061</v>
      </c>
      <c r="F209" s="112">
        <v>0</v>
      </c>
      <c r="G209" s="112">
        <v>0</v>
      </c>
      <c r="H209" s="110" t="e">
        <f t="shared" si="12"/>
        <v>#DIV/0!</v>
      </c>
      <c r="I209" s="112">
        <v>0</v>
      </c>
      <c r="J209" s="21">
        <v>0</v>
      </c>
      <c r="K209" s="110" t="e">
        <f t="shared" si="13"/>
        <v>#DIV/0!</v>
      </c>
    </row>
    <row r="210" spans="5:11">
      <c r="E210" s="132">
        <v>46062</v>
      </c>
      <c r="F210" s="112">
        <v>0</v>
      </c>
      <c r="G210" s="112">
        <v>0</v>
      </c>
      <c r="H210" s="110" t="e">
        <f t="shared" si="12"/>
        <v>#DIV/0!</v>
      </c>
      <c r="I210" s="112">
        <v>0</v>
      </c>
      <c r="J210" s="168">
        <v>0</v>
      </c>
      <c r="K210" s="110" t="e">
        <f t="shared" si="13"/>
        <v>#DIV/0!</v>
      </c>
    </row>
    <row r="211" spans="5:11">
      <c r="E211" s="132">
        <v>46063</v>
      </c>
      <c r="F211" s="112">
        <v>0</v>
      </c>
      <c r="G211" s="112">
        <v>0</v>
      </c>
      <c r="H211" s="110" t="e">
        <f t="shared" si="12"/>
        <v>#DIV/0!</v>
      </c>
      <c r="I211" s="112">
        <v>0</v>
      </c>
      <c r="J211" s="168">
        <v>0</v>
      </c>
      <c r="K211" s="110" t="e">
        <f t="shared" si="13"/>
        <v>#DIV/0!</v>
      </c>
    </row>
    <row r="212" spans="5:11">
      <c r="E212" s="132">
        <v>46064</v>
      </c>
      <c r="F212" s="112">
        <v>0</v>
      </c>
      <c r="G212" s="112">
        <v>0</v>
      </c>
      <c r="H212" s="110" t="e">
        <f t="shared" si="12"/>
        <v>#DIV/0!</v>
      </c>
      <c r="I212" s="112">
        <v>0</v>
      </c>
      <c r="J212" s="168">
        <v>0</v>
      </c>
      <c r="K212" s="110" t="e">
        <f t="shared" si="13"/>
        <v>#DIV/0!</v>
      </c>
    </row>
    <row r="213" spans="5:11">
      <c r="E213" s="132">
        <v>46065</v>
      </c>
      <c r="F213" s="112">
        <v>0</v>
      </c>
      <c r="G213" s="112">
        <v>0</v>
      </c>
      <c r="H213" s="110" t="e">
        <f t="shared" si="12"/>
        <v>#DIV/0!</v>
      </c>
      <c r="I213" s="112">
        <v>0</v>
      </c>
      <c r="J213" s="168">
        <v>0</v>
      </c>
      <c r="K213" s="110" t="e">
        <f t="shared" si="13"/>
        <v>#DIV/0!</v>
      </c>
    </row>
    <row r="214" spans="5:11">
      <c r="E214" s="132">
        <v>46066</v>
      </c>
      <c r="F214" s="112">
        <v>0</v>
      </c>
      <c r="G214" s="112">
        <v>0</v>
      </c>
      <c r="H214" s="110" t="e">
        <f t="shared" ref="H214:H223" si="14">G214/F214</f>
        <v>#DIV/0!</v>
      </c>
      <c r="I214" s="112">
        <v>0</v>
      </c>
      <c r="J214" s="168">
        <v>0</v>
      </c>
      <c r="K214" s="110" t="e">
        <f t="shared" ref="K214:K223" si="15">J214/I214</f>
        <v>#DIV/0!</v>
      </c>
    </row>
    <row r="215" spans="5:11">
      <c r="E215" s="132">
        <v>46067</v>
      </c>
      <c r="F215" s="112">
        <v>0</v>
      </c>
      <c r="G215" s="112">
        <v>0</v>
      </c>
      <c r="H215" s="110" t="e">
        <f t="shared" si="14"/>
        <v>#DIV/0!</v>
      </c>
      <c r="I215" s="112">
        <v>0</v>
      </c>
      <c r="J215" s="168">
        <v>0</v>
      </c>
      <c r="K215" s="110" t="e">
        <f t="shared" si="15"/>
        <v>#DIV/0!</v>
      </c>
    </row>
    <row r="216" spans="5:11">
      <c r="E216" s="132">
        <v>46068</v>
      </c>
      <c r="F216" s="112">
        <v>0</v>
      </c>
      <c r="G216" s="112">
        <v>0</v>
      </c>
      <c r="H216" s="110" t="e">
        <f t="shared" si="14"/>
        <v>#DIV/0!</v>
      </c>
      <c r="I216" s="112">
        <v>0</v>
      </c>
      <c r="J216" s="168">
        <v>0</v>
      </c>
      <c r="K216" s="110" t="e">
        <f t="shared" si="15"/>
        <v>#DIV/0!</v>
      </c>
    </row>
    <row r="217" spans="5:11">
      <c r="E217" s="132">
        <v>46069</v>
      </c>
      <c r="F217" s="112">
        <v>0</v>
      </c>
      <c r="G217" s="112">
        <v>0</v>
      </c>
      <c r="H217" s="110" t="e">
        <f t="shared" si="14"/>
        <v>#DIV/0!</v>
      </c>
      <c r="I217" s="112">
        <v>0</v>
      </c>
      <c r="J217" s="168">
        <v>0</v>
      </c>
      <c r="K217" s="110" t="e">
        <f t="shared" si="15"/>
        <v>#DIV/0!</v>
      </c>
    </row>
    <row r="218" spans="5:11">
      <c r="E218" s="132">
        <v>46070</v>
      </c>
      <c r="F218" s="112">
        <v>0</v>
      </c>
      <c r="G218" s="112">
        <v>0</v>
      </c>
      <c r="H218" s="110" t="e">
        <f t="shared" si="14"/>
        <v>#DIV/0!</v>
      </c>
      <c r="I218" s="112">
        <v>0</v>
      </c>
      <c r="J218" s="168">
        <v>0</v>
      </c>
      <c r="K218" s="110" t="e">
        <f t="shared" si="15"/>
        <v>#DIV/0!</v>
      </c>
    </row>
    <row r="219" spans="5:11">
      <c r="E219" s="132">
        <v>46071</v>
      </c>
      <c r="F219" s="112">
        <v>0</v>
      </c>
      <c r="G219" s="112">
        <v>0</v>
      </c>
      <c r="H219" s="110" t="e">
        <f t="shared" si="14"/>
        <v>#DIV/0!</v>
      </c>
      <c r="I219" s="112">
        <v>0</v>
      </c>
      <c r="J219" s="168">
        <v>0</v>
      </c>
      <c r="K219" s="110" t="e">
        <f t="shared" si="15"/>
        <v>#DIV/0!</v>
      </c>
    </row>
    <row r="220" spans="5:11">
      <c r="E220" s="132">
        <v>46072</v>
      </c>
      <c r="F220" s="112">
        <v>0</v>
      </c>
      <c r="G220" s="112">
        <v>0</v>
      </c>
      <c r="H220" s="110" t="e">
        <f t="shared" si="14"/>
        <v>#DIV/0!</v>
      </c>
      <c r="I220" s="112">
        <v>0</v>
      </c>
      <c r="J220" s="168">
        <v>0</v>
      </c>
      <c r="K220" s="110" t="e">
        <f t="shared" si="15"/>
        <v>#DIV/0!</v>
      </c>
    </row>
    <row r="221" spans="5:11">
      <c r="E221" s="132">
        <v>46073</v>
      </c>
      <c r="F221" s="112">
        <v>0</v>
      </c>
      <c r="G221" s="112">
        <v>0</v>
      </c>
      <c r="H221" s="110" t="e">
        <f t="shared" si="14"/>
        <v>#DIV/0!</v>
      </c>
      <c r="I221" s="112">
        <v>0</v>
      </c>
      <c r="J221" s="168">
        <v>0</v>
      </c>
      <c r="K221" s="110" t="e">
        <f t="shared" si="15"/>
        <v>#DIV/0!</v>
      </c>
    </row>
    <row r="222" spans="5:11">
      <c r="E222" s="132">
        <v>46074</v>
      </c>
      <c r="F222" s="112">
        <v>0</v>
      </c>
      <c r="G222" s="112">
        <v>0</v>
      </c>
      <c r="H222" s="110" t="e">
        <f t="shared" si="14"/>
        <v>#DIV/0!</v>
      </c>
      <c r="I222" s="112">
        <v>0</v>
      </c>
      <c r="J222" s="168">
        <v>0</v>
      </c>
      <c r="K222" s="110" t="e">
        <f t="shared" si="15"/>
        <v>#DIV/0!</v>
      </c>
    </row>
    <row r="223" spans="5:11">
      <c r="E223" s="132">
        <v>46075</v>
      </c>
      <c r="F223" s="112">
        <v>0</v>
      </c>
      <c r="G223" s="112">
        <v>0</v>
      </c>
      <c r="H223" s="110" t="e">
        <f t="shared" si="14"/>
        <v>#DIV/0!</v>
      </c>
      <c r="I223" s="112">
        <v>0</v>
      </c>
      <c r="J223" s="168">
        <v>0</v>
      </c>
      <c r="K223" s="110" t="e">
        <f t="shared" si="15"/>
        <v>#DIV/0!</v>
      </c>
    </row>
  </sheetData>
  <phoneticPr fontId="3" type="noConversion"/>
  <pageMargins left="0.7" right="0.7" top="0.75" bottom="0.75" header="0.3" footer="0.3"/>
  <pageSetup paperSize="9" orientation="portrait" r:id="rId1"/>
  <headerFooter>
    <oddHeader>&amp;RASE Confidential / Security-C</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tabColor theme="9"/>
  </sheetPr>
  <dimension ref="A1:AL321"/>
  <sheetViews>
    <sheetView topLeftCell="A300" zoomScaleNormal="100" workbookViewId="0">
      <selection activeCell="B333" sqref="B333"/>
    </sheetView>
  </sheetViews>
  <sheetFormatPr defaultRowHeight="16.2"/>
  <cols>
    <col min="1" max="1" width="8.109375" customWidth="1"/>
    <col min="2" max="2" width="19.33203125" customWidth="1"/>
    <col min="3" max="3" width="22.5546875" customWidth="1"/>
    <col min="4" max="4" width="20.5546875" customWidth="1"/>
    <col min="6" max="6" width="8.44140625" bestFit="1" customWidth="1"/>
    <col min="7" max="7" width="10.6640625" bestFit="1" customWidth="1"/>
    <col min="8" max="8" width="18" bestFit="1" customWidth="1"/>
    <col min="11" max="11" width="15.21875" bestFit="1" customWidth="1"/>
    <col min="34" max="34" width="12.77734375" customWidth="1"/>
    <col min="35" max="35" width="13.33203125" bestFit="1" customWidth="1"/>
    <col min="36" max="36" width="11" bestFit="1" customWidth="1"/>
    <col min="37" max="37" width="14.109375" customWidth="1"/>
  </cols>
  <sheetData>
    <row r="1" spans="1:14">
      <c r="A1" s="111" t="s">
        <v>2636</v>
      </c>
      <c r="B1" s="168" t="s">
        <v>2633</v>
      </c>
      <c r="C1" s="168" t="s">
        <v>2634</v>
      </c>
      <c r="D1" s="168" t="s">
        <v>2635</v>
      </c>
      <c r="F1" t="s">
        <v>2636</v>
      </c>
      <c r="G1" t="s">
        <v>2637</v>
      </c>
      <c r="H1" t="s">
        <v>2638</v>
      </c>
      <c r="I1" t="s">
        <v>2639</v>
      </c>
      <c r="J1" t="s">
        <v>2640</v>
      </c>
      <c r="K1" t="s">
        <v>2641</v>
      </c>
      <c r="L1" t="s">
        <v>2642</v>
      </c>
      <c r="M1" t="s">
        <v>2830</v>
      </c>
      <c r="N1" t="s">
        <v>2831</v>
      </c>
    </row>
    <row r="2" spans="1:14">
      <c r="A2" s="113" t="s">
        <v>2605</v>
      </c>
      <c r="B2" s="112">
        <v>63</v>
      </c>
      <c r="C2" s="112">
        <v>0</v>
      </c>
      <c r="D2" s="112">
        <v>6</v>
      </c>
      <c r="F2" t="s">
        <v>2605</v>
      </c>
      <c r="G2">
        <v>63</v>
      </c>
      <c r="H2">
        <v>0</v>
      </c>
      <c r="I2" s="6">
        <f>H2/G2</f>
        <v>0</v>
      </c>
      <c r="J2" s="16">
        <v>6</v>
      </c>
      <c r="K2" s="16">
        <v>0</v>
      </c>
      <c r="L2" s="6">
        <f>K2/J2</f>
        <v>0</v>
      </c>
    </row>
    <row r="3" spans="1:14">
      <c r="A3" s="113" t="s">
        <v>2606</v>
      </c>
      <c r="B3" s="112">
        <v>25</v>
      </c>
      <c r="C3" s="112">
        <v>0</v>
      </c>
      <c r="D3" s="112">
        <v>2</v>
      </c>
      <c r="F3" t="s">
        <v>2606</v>
      </c>
      <c r="G3">
        <v>25</v>
      </c>
      <c r="H3">
        <v>0</v>
      </c>
      <c r="I3" s="6">
        <f t="shared" ref="I3:I121" si="0">H3/G3</f>
        <v>0</v>
      </c>
      <c r="J3" s="16">
        <v>2</v>
      </c>
      <c r="K3" s="16">
        <v>0</v>
      </c>
      <c r="L3" s="6">
        <f t="shared" ref="L3:L71" si="1">K3/J3</f>
        <v>0</v>
      </c>
    </row>
    <row r="4" spans="1:14">
      <c r="A4" s="113" t="s">
        <v>2607</v>
      </c>
      <c r="B4" s="112">
        <v>63</v>
      </c>
      <c r="C4" s="112">
        <v>1</v>
      </c>
      <c r="D4" s="112">
        <v>5</v>
      </c>
      <c r="F4" t="s">
        <v>2607</v>
      </c>
      <c r="G4">
        <v>63</v>
      </c>
      <c r="H4">
        <v>1</v>
      </c>
      <c r="I4" s="6">
        <f t="shared" si="0"/>
        <v>1.5873015873015872E-2</v>
      </c>
      <c r="J4" s="16">
        <v>5</v>
      </c>
      <c r="K4" s="16">
        <v>1</v>
      </c>
      <c r="L4" s="6">
        <f t="shared" si="1"/>
        <v>0.2</v>
      </c>
    </row>
    <row r="5" spans="1:14">
      <c r="A5" s="113" t="s">
        <v>2608</v>
      </c>
      <c r="B5" s="112">
        <v>26</v>
      </c>
      <c r="C5" s="112">
        <v>0</v>
      </c>
      <c r="D5" s="112">
        <v>2</v>
      </c>
      <c r="F5" t="s">
        <v>2608</v>
      </c>
      <c r="G5">
        <v>26</v>
      </c>
      <c r="H5">
        <v>0</v>
      </c>
      <c r="I5" s="6">
        <f t="shared" si="0"/>
        <v>0</v>
      </c>
      <c r="J5" s="16">
        <v>2</v>
      </c>
      <c r="K5" s="16">
        <v>0</v>
      </c>
      <c r="L5" s="6">
        <f t="shared" si="1"/>
        <v>0</v>
      </c>
    </row>
    <row r="6" spans="1:14">
      <c r="A6" s="113" t="s">
        <v>2609</v>
      </c>
      <c r="B6" s="112">
        <v>59</v>
      </c>
      <c r="C6" s="112">
        <v>1</v>
      </c>
      <c r="D6" s="112">
        <v>6</v>
      </c>
      <c r="F6" t="s">
        <v>2609</v>
      </c>
      <c r="G6">
        <v>59</v>
      </c>
      <c r="H6">
        <v>1</v>
      </c>
      <c r="I6" s="6">
        <f t="shared" si="0"/>
        <v>1.6949152542372881E-2</v>
      </c>
      <c r="J6" s="16">
        <v>6</v>
      </c>
      <c r="K6" s="16">
        <v>1</v>
      </c>
      <c r="L6" s="6">
        <f t="shared" si="1"/>
        <v>0.16666666666666666</v>
      </c>
    </row>
    <row r="7" spans="1:14">
      <c r="A7" s="113" t="s">
        <v>2610</v>
      </c>
      <c r="B7" s="112">
        <v>17</v>
      </c>
      <c r="C7" s="112">
        <v>0</v>
      </c>
      <c r="D7" s="112">
        <v>3</v>
      </c>
      <c r="F7" t="s">
        <v>2610</v>
      </c>
      <c r="G7">
        <v>17</v>
      </c>
      <c r="H7">
        <v>0</v>
      </c>
      <c r="I7" s="6">
        <f t="shared" si="0"/>
        <v>0</v>
      </c>
      <c r="J7" s="16">
        <v>3</v>
      </c>
      <c r="K7">
        <v>0</v>
      </c>
      <c r="L7" s="6">
        <f t="shared" si="1"/>
        <v>0</v>
      </c>
    </row>
    <row r="8" spans="1:14">
      <c r="A8" s="113" t="s">
        <v>2611</v>
      </c>
      <c r="B8" s="112">
        <v>40</v>
      </c>
      <c r="C8" s="112">
        <v>0</v>
      </c>
      <c r="D8" s="112">
        <v>4</v>
      </c>
      <c r="F8" t="s">
        <v>2611</v>
      </c>
      <c r="G8">
        <v>40</v>
      </c>
      <c r="H8">
        <v>0</v>
      </c>
      <c r="I8" s="6">
        <f t="shared" si="0"/>
        <v>0</v>
      </c>
      <c r="J8" s="16">
        <v>4</v>
      </c>
      <c r="K8">
        <v>0</v>
      </c>
      <c r="L8" s="6">
        <f t="shared" si="1"/>
        <v>0</v>
      </c>
    </row>
    <row r="9" spans="1:14">
      <c r="A9" s="113" t="s">
        <v>2612</v>
      </c>
      <c r="B9" s="112">
        <v>62</v>
      </c>
      <c r="C9" s="112">
        <v>0</v>
      </c>
      <c r="D9" s="112">
        <v>5</v>
      </c>
      <c r="F9" t="s">
        <v>2612</v>
      </c>
      <c r="G9">
        <v>62</v>
      </c>
      <c r="H9">
        <v>0</v>
      </c>
      <c r="I9" s="6">
        <f t="shared" si="0"/>
        <v>0</v>
      </c>
      <c r="J9" s="16">
        <v>5</v>
      </c>
      <c r="K9">
        <v>0</v>
      </c>
      <c r="L9" s="6">
        <f t="shared" si="1"/>
        <v>0</v>
      </c>
    </row>
    <row r="10" spans="1:14">
      <c r="A10" s="113" t="s">
        <v>2613</v>
      </c>
      <c r="B10" s="112">
        <v>12</v>
      </c>
      <c r="C10" s="112">
        <v>0</v>
      </c>
      <c r="D10" s="112">
        <v>2</v>
      </c>
      <c r="F10" t="s">
        <v>2613</v>
      </c>
      <c r="G10">
        <v>12</v>
      </c>
      <c r="H10">
        <v>0</v>
      </c>
      <c r="I10" s="6">
        <f t="shared" si="0"/>
        <v>0</v>
      </c>
      <c r="J10" s="16">
        <v>2</v>
      </c>
      <c r="K10">
        <v>0</v>
      </c>
      <c r="L10" s="6">
        <f t="shared" si="1"/>
        <v>0</v>
      </c>
    </row>
    <row r="11" spans="1:14">
      <c r="A11" s="113" t="s">
        <v>2614</v>
      </c>
      <c r="B11" s="112">
        <v>55</v>
      </c>
      <c r="C11" s="112">
        <v>0</v>
      </c>
      <c r="D11" s="112">
        <v>5</v>
      </c>
      <c r="F11" t="s">
        <v>2614</v>
      </c>
      <c r="G11">
        <v>55</v>
      </c>
      <c r="H11">
        <v>0</v>
      </c>
      <c r="I11" s="6">
        <f t="shared" si="0"/>
        <v>0</v>
      </c>
      <c r="J11" s="16">
        <v>5</v>
      </c>
      <c r="K11">
        <v>0</v>
      </c>
      <c r="L11" s="6">
        <f t="shared" si="1"/>
        <v>0</v>
      </c>
    </row>
    <row r="12" spans="1:14">
      <c r="A12" s="113" t="s">
        <v>2615</v>
      </c>
      <c r="B12" s="112">
        <v>45</v>
      </c>
      <c r="C12" s="112">
        <v>13</v>
      </c>
      <c r="D12" s="112">
        <v>4</v>
      </c>
      <c r="F12" t="s">
        <v>2615</v>
      </c>
      <c r="G12">
        <v>45</v>
      </c>
      <c r="H12">
        <v>13</v>
      </c>
      <c r="I12" s="6">
        <f t="shared" si="0"/>
        <v>0.28888888888888886</v>
      </c>
      <c r="J12" s="16">
        <v>4</v>
      </c>
      <c r="K12" s="16">
        <v>1</v>
      </c>
      <c r="L12" s="6">
        <f t="shared" si="1"/>
        <v>0.25</v>
      </c>
    </row>
    <row r="13" spans="1:14">
      <c r="A13" s="113" t="s">
        <v>2616</v>
      </c>
      <c r="B13" s="112">
        <v>49</v>
      </c>
      <c r="C13" s="112">
        <v>18</v>
      </c>
      <c r="D13" s="112">
        <v>5</v>
      </c>
      <c r="F13" t="s">
        <v>2616</v>
      </c>
      <c r="G13">
        <v>49</v>
      </c>
      <c r="H13">
        <v>18</v>
      </c>
      <c r="I13" s="6">
        <f t="shared" si="0"/>
        <v>0.36734693877551022</v>
      </c>
      <c r="J13" s="16">
        <v>5</v>
      </c>
      <c r="K13" s="16">
        <v>5</v>
      </c>
      <c r="L13" s="6">
        <f t="shared" si="1"/>
        <v>1</v>
      </c>
    </row>
    <row r="14" spans="1:14">
      <c r="A14" s="113" t="s">
        <v>2617</v>
      </c>
      <c r="B14" s="112">
        <v>13</v>
      </c>
      <c r="C14" s="112">
        <v>0</v>
      </c>
      <c r="D14" s="112">
        <v>2</v>
      </c>
      <c r="F14" t="s">
        <v>2617</v>
      </c>
      <c r="G14">
        <v>13</v>
      </c>
      <c r="H14">
        <v>0</v>
      </c>
      <c r="I14" s="6">
        <f t="shared" si="0"/>
        <v>0</v>
      </c>
      <c r="J14" s="16">
        <v>2</v>
      </c>
      <c r="K14" s="16">
        <v>0</v>
      </c>
      <c r="L14" s="6">
        <f t="shared" si="1"/>
        <v>0</v>
      </c>
    </row>
    <row r="15" spans="1:14">
      <c r="A15" s="113" t="s">
        <v>2618</v>
      </c>
      <c r="B15" s="112">
        <v>77</v>
      </c>
      <c r="C15" s="112">
        <v>9</v>
      </c>
      <c r="D15" s="112">
        <v>9</v>
      </c>
      <c r="F15" t="s">
        <v>2618</v>
      </c>
      <c r="G15">
        <v>77</v>
      </c>
      <c r="H15">
        <v>9</v>
      </c>
      <c r="I15" s="6">
        <f t="shared" si="0"/>
        <v>0.11688311688311688</v>
      </c>
      <c r="J15" s="16">
        <v>9</v>
      </c>
      <c r="K15" s="16">
        <v>1</v>
      </c>
      <c r="L15" s="6">
        <f t="shared" si="1"/>
        <v>0.1111111111111111</v>
      </c>
    </row>
    <row r="16" spans="1:14">
      <c r="A16" s="113" t="s">
        <v>2619</v>
      </c>
      <c r="B16" s="112">
        <v>54</v>
      </c>
      <c r="C16" s="112">
        <v>3</v>
      </c>
      <c r="D16" s="112">
        <v>7</v>
      </c>
      <c r="F16" t="s">
        <v>2619</v>
      </c>
      <c r="G16">
        <v>54</v>
      </c>
      <c r="H16">
        <v>3</v>
      </c>
      <c r="I16" s="6">
        <f t="shared" si="0"/>
        <v>5.5555555555555552E-2</v>
      </c>
      <c r="J16" s="16">
        <v>7</v>
      </c>
      <c r="K16" s="16">
        <v>2</v>
      </c>
      <c r="L16" s="6">
        <f t="shared" si="1"/>
        <v>0.2857142857142857</v>
      </c>
    </row>
    <row r="17" spans="1:12">
      <c r="A17" s="113" t="s">
        <v>2620</v>
      </c>
      <c r="B17" s="112">
        <v>42</v>
      </c>
      <c r="C17" s="112">
        <v>13</v>
      </c>
      <c r="D17" s="112">
        <v>4</v>
      </c>
      <c r="F17" t="s">
        <v>2620</v>
      </c>
      <c r="G17">
        <v>42</v>
      </c>
      <c r="H17">
        <v>13</v>
      </c>
      <c r="I17" s="6">
        <f t="shared" si="0"/>
        <v>0.30952380952380953</v>
      </c>
      <c r="J17" s="16">
        <v>4</v>
      </c>
      <c r="K17" s="16">
        <v>2</v>
      </c>
      <c r="L17" s="6">
        <f t="shared" si="1"/>
        <v>0.5</v>
      </c>
    </row>
    <row r="18" spans="1:12">
      <c r="A18" s="113" t="s">
        <v>2621</v>
      </c>
      <c r="B18" s="112">
        <v>13</v>
      </c>
      <c r="C18" s="112">
        <v>0</v>
      </c>
      <c r="D18" s="112">
        <v>1</v>
      </c>
      <c r="F18" t="s">
        <v>2621</v>
      </c>
      <c r="G18">
        <v>13</v>
      </c>
      <c r="H18">
        <v>0</v>
      </c>
      <c r="I18" s="6">
        <f t="shared" si="0"/>
        <v>0</v>
      </c>
      <c r="J18" s="16">
        <v>1</v>
      </c>
      <c r="K18" s="16">
        <v>0</v>
      </c>
      <c r="L18" s="6">
        <f t="shared" si="1"/>
        <v>0</v>
      </c>
    </row>
    <row r="19" spans="1:12">
      <c r="A19" s="113" t="s">
        <v>2622</v>
      </c>
      <c r="B19" s="112">
        <v>48</v>
      </c>
      <c r="C19" s="112">
        <v>2</v>
      </c>
      <c r="D19" s="112">
        <v>5</v>
      </c>
      <c r="F19" t="s">
        <v>2622</v>
      </c>
      <c r="G19">
        <v>48</v>
      </c>
      <c r="H19">
        <v>2</v>
      </c>
      <c r="I19" s="6">
        <f t="shared" si="0"/>
        <v>4.1666666666666664E-2</v>
      </c>
      <c r="J19" s="16">
        <v>5</v>
      </c>
      <c r="K19" s="16">
        <v>1</v>
      </c>
      <c r="L19" s="6">
        <f t="shared" si="1"/>
        <v>0.2</v>
      </c>
    </row>
    <row r="20" spans="1:12">
      <c r="A20" s="113" t="s">
        <v>2623</v>
      </c>
      <c r="B20" s="112">
        <v>92</v>
      </c>
      <c r="C20" s="112">
        <v>23</v>
      </c>
      <c r="D20" s="112">
        <v>9</v>
      </c>
      <c r="F20" t="s">
        <v>2623</v>
      </c>
      <c r="G20">
        <v>92</v>
      </c>
      <c r="H20">
        <v>23</v>
      </c>
      <c r="I20" s="6">
        <f t="shared" si="0"/>
        <v>0.25</v>
      </c>
      <c r="J20" s="16">
        <v>9</v>
      </c>
      <c r="K20" s="16">
        <v>3</v>
      </c>
      <c r="L20" s="6">
        <f t="shared" si="1"/>
        <v>0.33333333333333331</v>
      </c>
    </row>
    <row r="21" spans="1:12">
      <c r="A21" s="113" t="s">
        <v>2624</v>
      </c>
      <c r="B21" s="112">
        <v>34</v>
      </c>
      <c r="C21" s="112">
        <v>0</v>
      </c>
      <c r="D21" s="112">
        <v>4</v>
      </c>
      <c r="F21" t="s">
        <v>2624</v>
      </c>
      <c r="G21">
        <v>34</v>
      </c>
      <c r="H21">
        <v>0</v>
      </c>
      <c r="I21" s="6">
        <f t="shared" si="0"/>
        <v>0</v>
      </c>
      <c r="J21" s="16">
        <v>4</v>
      </c>
      <c r="K21" s="16">
        <v>0</v>
      </c>
      <c r="L21" s="6">
        <f t="shared" si="1"/>
        <v>0</v>
      </c>
    </row>
    <row r="22" spans="1:12">
      <c r="A22" s="113" t="s">
        <v>2625</v>
      </c>
      <c r="B22" s="112">
        <v>13</v>
      </c>
      <c r="C22" s="112">
        <v>10</v>
      </c>
      <c r="D22" s="112">
        <v>4</v>
      </c>
      <c r="F22" t="s">
        <v>2625</v>
      </c>
      <c r="G22">
        <v>13</v>
      </c>
      <c r="H22">
        <v>10</v>
      </c>
      <c r="I22" s="6">
        <f t="shared" si="0"/>
        <v>0.76923076923076927</v>
      </c>
      <c r="J22" s="16">
        <v>4</v>
      </c>
      <c r="K22" s="16">
        <v>2</v>
      </c>
      <c r="L22" s="6">
        <f t="shared" si="1"/>
        <v>0.5</v>
      </c>
    </row>
    <row r="23" spans="1:12">
      <c r="A23" s="113" t="s">
        <v>2626</v>
      </c>
      <c r="B23" s="112">
        <v>66</v>
      </c>
      <c r="C23" s="112">
        <v>9</v>
      </c>
      <c r="D23" s="112">
        <v>10</v>
      </c>
      <c r="F23" t="s">
        <v>2626</v>
      </c>
      <c r="G23">
        <v>66</v>
      </c>
      <c r="H23">
        <v>9</v>
      </c>
      <c r="I23" s="6">
        <f t="shared" si="0"/>
        <v>0.13636363636363635</v>
      </c>
      <c r="J23" s="16">
        <v>10</v>
      </c>
      <c r="K23" s="16">
        <v>1</v>
      </c>
      <c r="L23" s="6">
        <f t="shared" si="1"/>
        <v>0.1</v>
      </c>
    </row>
    <row r="24" spans="1:12">
      <c r="A24" s="113" t="s">
        <v>2627</v>
      </c>
      <c r="B24" s="112">
        <v>37</v>
      </c>
      <c r="C24" s="112">
        <v>0</v>
      </c>
      <c r="D24" s="112">
        <v>3</v>
      </c>
      <c r="F24" t="s">
        <v>2627</v>
      </c>
      <c r="G24">
        <v>37</v>
      </c>
      <c r="H24">
        <v>0</v>
      </c>
      <c r="I24" s="6">
        <f t="shared" si="0"/>
        <v>0</v>
      </c>
      <c r="J24" s="16">
        <v>3</v>
      </c>
      <c r="K24" s="16">
        <v>0</v>
      </c>
      <c r="L24" s="6">
        <f t="shared" si="1"/>
        <v>0</v>
      </c>
    </row>
    <row r="25" spans="1:12">
      <c r="A25" s="113" t="s">
        <v>2628</v>
      </c>
      <c r="B25" s="112">
        <v>37</v>
      </c>
      <c r="C25" s="112">
        <v>1</v>
      </c>
      <c r="D25" s="112">
        <v>4</v>
      </c>
      <c r="F25" t="s">
        <v>2628</v>
      </c>
      <c r="G25">
        <v>37</v>
      </c>
      <c r="H25">
        <v>1</v>
      </c>
      <c r="I25" s="6">
        <f t="shared" si="0"/>
        <v>2.7027027027027029E-2</v>
      </c>
      <c r="J25" s="16">
        <v>4</v>
      </c>
      <c r="K25" s="16">
        <v>1</v>
      </c>
      <c r="L25" s="6">
        <f t="shared" si="1"/>
        <v>0.25</v>
      </c>
    </row>
    <row r="26" spans="1:12">
      <c r="A26" s="113" t="s">
        <v>2629</v>
      </c>
      <c r="B26" s="112">
        <v>60</v>
      </c>
      <c r="C26" s="112">
        <v>0</v>
      </c>
      <c r="D26" s="112">
        <v>6</v>
      </c>
      <c r="F26" t="s">
        <v>2629</v>
      </c>
      <c r="G26">
        <v>60</v>
      </c>
      <c r="H26">
        <v>0</v>
      </c>
      <c r="I26" s="6">
        <f t="shared" si="0"/>
        <v>0</v>
      </c>
      <c r="J26" s="16">
        <v>6</v>
      </c>
      <c r="K26" s="16">
        <v>0</v>
      </c>
      <c r="L26" s="6">
        <f t="shared" si="1"/>
        <v>0</v>
      </c>
    </row>
    <row r="27" spans="1:12">
      <c r="A27" s="113" t="s">
        <v>2630</v>
      </c>
      <c r="B27" s="112">
        <v>15</v>
      </c>
      <c r="C27" s="112">
        <v>0</v>
      </c>
      <c r="D27" s="112">
        <v>2</v>
      </c>
      <c r="F27" t="s">
        <v>2630</v>
      </c>
      <c r="G27">
        <v>15</v>
      </c>
      <c r="H27">
        <v>0</v>
      </c>
      <c r="I27" s="6">
        <f t="shared" si="0"/>
        <v>0</v>
      </c>
      <c r="J27" s="16">
        <v>2</v>
      </c>
      <c r="K27" s="16">
        <v>0</v>
      </c>
      <c r="L27" s="6">
        <f t="shared" si="1"/>
        <v>0</v>
      </c>
    </row>
    <row r="28" spans="1:12">
      <c r="A28" s="113" t="s">
        <v>2631</v>
      </c>
      <c r="B28" s="112">
        <v>23</v>
      </c>
      <c r="C28" s="112">
        <v>10</v>
      </c>
      <c r="D28" s="112">
        <v>3</v>
      </c>
      <c r="F28" t="s">
        <v>2631</v>
      </c>
      <c r="G28">
        <v>23</v>
      </c>
      <c r="H28">
        <v>10</v>
      </c>
      <c r="I28" s="6">
        <f t="shared" si="0"/>
        <v>0.43478260869565216</v>
      </c>
      <c r="J28" s="16">
        <v>3</v>
      </c>
      <c r="K28" s="16">
        <v>2</v>
      </c>
      <c r="L28" s="6">
        <f t="shared" si="1"/>
        <v>0.66666666666666663</v>
      </c>
    </row>
    <row r="29" spans="1:12">
      <c r="A29" s="113" t="s">
        <v>2632</v>
      </c>
      <c r="B29" s="112">
        <v>3</v>
      </c>
      <c r="C29" s="112">
        <v>3</v>
      </c>
      <c r="D29" s="112">
        <v>3</v>
      </c>
      <c r="F29" t="s">
        <v>2632</v>
      </c>
      <c r="G29">
        <v>3</v>
      </c>
      <c r="H29">
        <v>3</v>
      </c>
      <c r="I29" s="6">
        <f t="shared" si="0"/>
        <v>1</v>
      </c>
      <c r="J29" s="16">
        <v>3</v>
      </c>
      <c r="K29" s="16">
        <v>3</v>
      </c>
      <c r="L29" s="6">
        <f t="shared" si="1"/>
        <v>1</v>
      </c>
    </row>
    <row r="30" spans="1:12">
      <c r="A30" s="113" t="s">
        <v>2591</v>
      </c>
      <c r="B30" s="112">
        <v>13</v>
      </c>
      <c r="C30" s="112">
        <v>0</v>
      </c>
      <c r="D30" s="112">
        <v>2</v>
      </c>
      <c r="F30" t="s">
        <v>2591</v>
      </c>
      <c r="G30">
        <v>13</v>
      </c>
      <c r="H30">
        <v>0</v>
      </c>
      <c r="I30" s="6">
        <f t="shared" si="0"/>
        <v>0</v>
      </c>
      <c r="J30" s="16">
        <v>2</v>
      </c>
      <c r="K30" s="16">
        <v>0</v>
      </c>
      <c r="L30" s="6">
        <f t="shared" si="1"/>
        <v>0</v>
      </c>
    </row>
    <row r="31" spans="1:12">
      <c r="A31" s="113" t="s">
        <v>2592</v>
      </c>
      <c r="B31" s="112">
        <v>22</v>
      </c>
      <c r="C31" s="112">
        <v>0</v>
      </c>
      <c r="D31" s="112">
        <v>5</v>
      </c>
      <c r="F31" t="s">
        <v>2592</v>
      </c>
      <c r="G31">
        <v>22</v>
      </c>
      <c r="H31">
        <v>0</v>
      </c>
      <c r="I31" s="6">
        <f t="shared" si="0"/>
        <v>0</v>
      </c>
      <c r="J31" s="16">
        <v>5</v>
      </c>
      <c r="K31" s="16">
        <v>0</v>
      </c>
      <c r="L31" s="6">
        <f t="shared" si="1"/>
        <v>0</v>
      </c>
    </row>
    <row r="32" spans="1:12">
      <c r="A32" s="113" t="s">
        <v>2593</v>
      </c>
      <c r="B32" s="112">
        <v>44</v>
      </c>
      <c r="C32" s="112">
        <v>10</v>
      </c>
      <c r="D32" s="112">
        <v>7</v>
      </c>
      <c r="F32" t="s">
        <v>2593</v>
      </c>
      <c r="G32">
        <v>44</v>
      </c>
      <c r="H32">
        <v>10</v>
      </c>
      <c r="I32" s="6">
        <f t="shared" si="0"/>
        <v>0.22727272727272727</v>
      </c>
      <c r="J32" s="16">
        <v>7</v>
      </c>
      <c r="K32" s="16">
        <v>3</v>
      </c>
      <c r="L32" s="6">
        <f t="shared" si="1"/>
        <v>0.42857142857142855</v>
      </c>
    </row>
    <row r="33" spans="1:16">
      <c r="A33" s="113" t="s">
        <v>2594</v>
      </c>
      <c r="B33" s="112">
        <v>63</v>
      </c>
      <c r="C33" s="112">
        <v>0</v>
      </c>
      <c r="D33" s="112">
        <v>7</v>
      </c>
      <c r="F33" t="s">
        <v>2594</v>
      </c>
      <c r="G33">
        <v>63</v>
      </c>
      <c r="H33">
        <v>0</v>
      </c>
      <c r="I33" s="6">
        <f t="shared" si="0"/>
        <v>0</v>
      </c>
      <c r="J33" s="16">
        <v>7</v>
      </c>
      <c r="K33" s="16">
        <v>0</v>
      </c>
      <c r="L33" s="6">
        <f t="shared" si="1"/>
        <v>0</v>
      </c>
    </row>
    <row r="34" spans="1:16">
      <c r="A34" s="113" t="s">
        <v>2595</v>
      </c>
      <c r="B34" s="112">
        <v>1</v>
      </c>
      <c r="C34" s="112">
        <v>1</v>
      </c>
      <c r="D34" s="112">
        <v>1</v>
      </c>
      <c r="F34" t="s">
        <v>2595</v>
      </c>
      <c r="G34">
        <v>1</v>
      </c>
      <c r="H34">
        <v>1</v>
      </c>
      <c r="I34" s="6">
        <f t="shared" si="0"/>
        <v>1</v>
      </c>
      <c r="J34" s="16">
        <v>1</v>
      </c>
      <c r="K34" s="16">
        <v>1</v>
      </c>
      <c r="L34" s="6">
        <f t="shared" si="1"/>
        <v>1</v>
      </c>
    </row>
    <row r="35" spans="1:16">
      <c r="A35" s="113" t="s">
        <v>2596</v>
      </c>
      <c r="B35" s="112">
        <v>52</v>
      </c>
      <c r="C35" s="112">
        <v>2</v>
      </c>
      <c r="D35" s="112">
        <v>6</v>
      </c>
      <c r="F35" t="s">
        <v>2596</v>
      </c>
      <c r="G35">
        <v>52</v>
      </c>
      <c r="H35">
        <v>2</v>
      </c>
      <c r="I35" s="6">
        <f t="shared" si="0"/>
        <v>3.8461538461538464E-2</v>
      </c>
      <c r="J35" s="16">
        <v>6</v>
      </c>
      <c r="K35" s="16">
        <v>1</v>
      </c>
      <c r="L35" s="6">
        <f t="shared" si="1"/>
        <v>0.16666666666666666</v>
      </c>
    </row>
    <row r="36" spans="1:16">
      <c r="A36" s="113" t="s">
        <v>2597</v>
      </c>
      <c r="B36" s="112">
        <v>76</v>
      </c>
      <c r="C36" s="112">
        <v>11</v>
      </c>
      <c r="D36" s="112">
        <v>10</v>
      </c>
      <c r="F36" t="s">
        <v>2597</v>
      </c>
      <c r="G36">
        <v>76</v>
      </c>
      <c r="H36">
        <v>11</v>
      </c>
      <c r="I36" s="6">
        <f t="shared" si="0"/>
        <v>0.14473684210526316</v>
      </c>
      <c r="J36" s="16">
        <v>10</v>
      </c>
      <c r="K36" s="16">
        <v>4</v>
      </c>
      <c r="L36" s="6">
        <f t="shared" si="1"/>
        <v>0.4</v>
      </c>
    </row>
    <row r="37" spans="1:16">
      <c r="A37" s="113" t="s">
        <v>2598</v>
      </c>
      <c r="B37" s="112">
        <v>23</v>
      </c>
      <c r="C37" s="112">
        <v>0</v>
      </c>
      <c r="D37" s="112">
        <v>3</v>
      </c>
      <c r="F37" t="s">
        <v>2598</v>
      </c>
      <c r="G37">
        <v>23</v>
      </c>
      <c r="H37">
        <v>0</v>
      </c>
      <c r="I37" s="6">
        <f t="shared" si="0"/>
        <v>0</v>
      </c>
      <c r="J37" s="16">
        <v>3</v>
      </c>
      <c r="K37" s="16">
        <v>0</v>
      </c>
      <c r="L37" s="6">
        <f t="shared" si="1"/>
        <v>0</v>
      </c>
    </row>
    <row r="38" spans="1:16">
      <c r="A38" s="113" t="s">
        <v>2599</v>
      </c>
      <c r="B38" s="112">
        <v>28</v>
      </c>
      <c r="C38" s="112">
        <v>12</v>
      </c>
      <c r="D38" s="112">
        <v>6</v>
      </c>
      <c r="F38" t="s">
        <v>2599</v>
      </c>
      <c r="G38">
        <v>28</v>
      </c>
      <c r="H38">
        <v>12</v>
      </c>
      <c r="I38" s="6">
        <f t="shared" si="0"/>
        <v>0.42857142857142855</v>
      </c>
      <c r="J38" s="16">
        <v>6</v>
      </c>
      <c r="K38" s="16">
        <v>1</v>
      </c>
      <c r="L38" s="6">
        <f t="shared" si="1"/>
        <v>0.16666666666666666</v>
      </c>
    </row>
    <row r="39" spans="1:16">
      <c r="A39" s="113" t="s">
        <v>2600</v>
      </c>
      <c r="B39" s="112">
        <v>22</v>
      </c>
      <c r="C39" s="112">
        <v>6</v>
      </c>
      <c r="D39" s="112">
        <v>3</v>
      </c>
      <c r="F39" t="s">
        <v>2600</v>
      </c>
      <c r="G39">
        <v>22</v>
      </c>
      <c r="H39">
        <v>6</v>
      </c>
      <c r="I39" s="6">
        <f t="shared" si="0"/>
        <v>0.27272727272727271</v>
      </c>
      <c r="J39" s="16">
        <v>3</v>
      </c>
      <c r="K39" s="16">
        <v>2</v>
      </c>
      <c r="L39" s="6">
        <f t="shared" si="1"/>
        <v>0.66666666666666663</v>
      </c>
    </row>
    <row r="40" spans="1:16">
      <c r="A40" s="113" t="s">
        <v>2601</v>
      </c>
      <c r="B40" s="112">
        <v>39</v>
      </c>
      <c r="C40" s="112">
        <v>0</v>
      </c>
      <c r="D40" s="112">
        <v>4</v>
      </c>
      <c r="F40" t="s">
        <v>2601</v>
      </c>
      <c r="G40">
        <v>39</v>
      </c>
      <c r="H40">
        <v>0</v>
      </c>
      <c r="I40" s="6">
        <f t="shared" si="0"/>
        <v>0</v>
      </c>
      <c r="J40" s="16">
        <v>4</v>
      </c>
      <c r="K40" s="16">
        <v>0</v>
      </c>
      <c r="L40" s="6">
        <f t="shared" si="1"/>
        <v>0</v>
      </c>
    </row>
    <row r="41" spans="1:16">
      <c r="A41" s="113" t="s">
        <v>1920</v>
      </c>
      <c r="B41" s="112">
        <v>1526</v>
      </c>
      <c r="C41" s="112">
        <v>158</v>
      </c>
      <c r="D41" s="112">
        <v>179</v>
      </c>
      <c r="F41" t="s">
        <v>2602</v>
      </c>
      <c r="G41">
        <v>49</v>
      </c>
      <c r="H41">
        <v>30</v>
      </c>
      <c r="I41" s="6">
        <f t="shared" si="0"/>
        <v>0.61224489795918369</v>
      </c>
      <c r="J41" s="16">
        <v>4</v>
      </c>
      <c r="K41" s="16">
        <v>4</v>
      </c>
      <c r="L41" s="6">
        <f t="shared" si="1"/>
        <v>1</v>
      </c>
    </row>
    <row r="42" spans="1:16">
      <c r="F42" t="s">
        <v>2603</v>
      </c>
      <c r="G42">
        <v>2</v>
      </c>
      <c r="H42">
        <v>0</v>
      </c>
      <c r="I42" s="6">
        <f t="shared" si="0"/>
        <v>0</v>
      </c>
      <c r="J42" s="16">
        <v>1</v>
      </c>
      <c r="K42" s="16">
        <v>0</v>
      </c>
      <c r="L42" s="6">
        <f t="shared" si="1"/>
        <v>0</v>
      </c>
    </row>
    <row r="43" spans="1:16">
      <c r="F43" t="s">
        <v>2604</v>
      </c>
      <c r="G43">
        <v>54</v>
      </c>
      <c r="H43">
        <v>1</v>
      </c>
      <c r="I43" s="6">
        <f t="shared" si="0"/>
        <v>1.8518518518518517E-2</v>
      </c>
      <c r="J43" s="16">
        <v>7</v>
      </c>
      <c r="K43" s="16">
        <v>1</v>
      </c>
      <c r="L43" s="6">
        <f t="shared" si="1"/>
        <v>0.14285714285714285</v>
      </c>
    </row>
    <row r="44" spans="1:16">
      <c r="F44" s="19" t="s">
        <v>2672</v>
      </c>
      <c r="G44">
        <v>34</v>
      </c>
      <c r="H44">
        <v>13</v>
      </c>
      <c r="I44" s="6">
        <f t="shared" si="0"/>
        <v>0.38235294117647056</v>
      </c>
      <c r="J44" s="16">
        <v>4</v>
      </c>
      <c r="K44" s="16">
        <v>4</v>
      </c>
      <c r="L44" s="6">
        <f t="shared" si="1"/>
        <v>1</v>
      </c>
      <c r="M44" s="16">
        <v>4</v>
      </c>
      <c r="N44" s="6">
        <f>M44/J44</f>
        <v>1</v>
      </c>
      <c r="O44" s="16">
        <v>4</v>
      </c>
      <c r="P44" s="6">
        <f>O44/J44</f>
        <v>1</v>
      </c>
    </row>
    <row r="45" spans="1:16">
      <c r="F45" t="s">
        <v>2673</v>
      </c>
      <c r="G45">
        <v>45</v>
      </c>
      <c r="H45">
        <v>2</v>
      </c>
      <c r="I45" s="6">
        <f t="shared" si="0"/>
        <v>4.4444444444444446E-2</v>
      </c>
      <c r="J45" s="16">
        <v>8</v>
      </c>
      <c r="K45" s="16">
        <v>1</v>
      </c>
      <c r="L45" s="6">
        <f t="shared" si="1"/>
        <v>0.125</v>
      </c>
      <c r="M45" s="16">
        <v>1</v>
      </c>
      <c r="N45" s="6">
        <f t="shared" ref="N45:N58" si="2">M45/J45</f>
        <v>0.125</v>
      </c>
      <c r="O45" s="16">
        <v>1</v>
      </c>
      <c r="P45" s="6">
        <f t="shared" ref="P45:P58" si="3">O45/J45</f>
        <v>0.125</v>
      </c>
    </row>
    <row r="46" spans="1:16">
      <c r="F46" t="s">
        <v>2691</v>
      </c>
      <c r="G46">
        <v>39</v>
      </c>
      <c r="H46">
        <v>7</v>
      </c>
      <c r="I46" s="6">
        <f t="shared" si="0"/>
        <v>0.17948717948717949</v>
      </c>
      <c r="J46" s="16">
        <v>6</v>
      </c>
      <c r="K46" s="16">
        <v>1</v>
      </c>
      <c r="L46" s="6">
        <f t="shared" si="1"/>
        <v>0.16666666666666666</v>
      </c>
      <c r="M46" s="16">
        <v>1</v>
      </c>
      <c r="N46" s="6">
        <f t="shared" si="2"/>
        <v>0.16666666666666666</v>
      </c>
      <c r="O46" s="16">
        <v>1</v>
      </c>
      <c r="P46" s="6">
        <f t="shared" si="3"/>
        <v>0.16666666666666666</v>
      </c>
    </row>
    <row r="47" spans="1:16">
      <c r="F47" t="s">
        <v>2700</v>
      </c>
      <c r="G47">
        <v>48</v>
      </c>
      <c r="H47">
        <v>0</v>
      </c>
      <c r="I47" s="6">
        <f t="shared" si="0"/>
        <v>0</v>
      </c>
      <c r="J47" s="16">
        <v>8</v>
      </c>
      <c r="K47" s="16">
        <v>0</v>
      </c>
      <c r="L47" s="6">
        <f t="shared" si="1"/>
        <v>0</v>
      </c>
      <c r="M47" s="16">
        <v>0</v>
      </c>
      <c r="N47" s="6">
        <f t="shared" si="2"/>
        <v>0</v>
      </c>
      <c r="O47" s="16">
        <v>0</v>
      </c>
      <c r="P47" s="6">
        <f t="shared" si="3"/>
        <v>0</v>
      </c>
    </row>
    <row r="48" spans="1:16">
      <c r="F48" t="s">
        <v>2703</v>
      </c>
      <c r="G48">
        <v>24</v>
      </c>
      <c r="H48">
        <v>1</v>
      </c>
      <c r="I48" s="6">
        <f t="shared" si="0"/>
        <v>4.1666666666666664E-2</v>
      </c>
      <c r="J48" s="16">
        <v>3</v>
      </c>
      <c r="K48" s="16">
        <v>1</v>
      </c>
      <c r="L48" s="6">
        <f t="shared" si="1"/>
        <v>0.33333333333333331</v>
      </c>
      <c r="M48" s="16">
        <v>0</v>
      </c>
      <c r="N48" s="6">
        <f t="shared" si="2"/>
        <v>0</v>
      </c>
      <c r="O48" s="16">
        <v>0</v>
      </c>
      <c r="P48" s="6">
        <f t="shared" si="3"/>
        <v>0</v>
      </c>
    </row>
    <row r="49" spans="6:16">
      <c r="F49" t="s">
        <v>2726</v>
      </c>
      <c r="G49">
        <v>80</v>
      </c>
      <c r="H49">
        <v>39</v>
      </c>
      <c r="I49" s="6">
        <f t="shared" si="0"/>
        <v>0.48749999999999999</v>
      </c>
      <c r="J49" s="16">
        <v>9</v>
      </c>
      <c r="K49" s="16">
        <v>3</v>
      </c>
      <c r="L49" s="6">
        <f t="shared" si="1"/>
        <v>0.33333333333333331</v>
      </c>
      <c r="M49" s="16">
        <v>0</v>
      </c>
      <c r="N49" s="6">
        <f t="shared" si="2"/>
        <v>0</v>
      </c>
      <c r="O49" s="16">
        <v>0</v>
      </c>
      <c r="P49" s="6">
        <f t="shared" si="3"/>
        <v>0</v>
      </c>
    </row>
    <row r="50" spans="6:16">
      <c r="F50" t="s">
        <v>2704</v>
      </c>
      <c r="G50">
        <v>158</v>
      </c>
      <c r="H50">
        <v>13</v>
      </c>
      <c r="I50" s="6">
        <f t="shared" si="0"/>
        <v>8.2278481012658222E-2</v>
      </c>
      <c r="J50" s="16">
        <v>16</v>
      </c>
      <c r="K50" s="16">
        <v>2</v>
      </c>
      <c r="L50" s="6">
        <f t="shared" si="1"/>
        <v>0.125</v>
      </c>
      <c r="M50" s="16">
        <v>2</v>
      </c>
      <c r="N50" s="6">
        <f t="shared" si="2"/>
        <v>0.125</v>
      </c>
      <c r="O50" s="16">
        <v>2</v>
      </c>
      <c r="P50" s="6">
        <f t="shared" si="3"/>
        <v>0.125</v>
      </c>
    </row>
    <row r="51" spans="6:16">
      <c r="F51" t="s">
        <v>2755</v>
      </c>
      <c r="G51">
        <v>68</v>
      </c>
      <c r="H51">
        <v>3</v>
      </c>
      <c r="I51" s="6">
        <f t="shared" si="0"/>
        <v>4.4117647058823532E-2</v>
      </c>
      <c r="J51" s="16">
        <v>6</v>
      </c>
      <c r="K51" s="16">
        <v>1</v>
      </c>
      <c r="L51" s="6">
        <f t="shared" si="1"/>
        <v>0.16666666666666666</v>
      </c>
      <c r="M51" s="16">
        <v>1</v>
      </c>
      <c r="N51" s="6">
        <f t="shared" si="2"/>
        <v>0.16666666666666666</v>
      </c>
      <c r="O51" s="16">
        <v>1</v>
      </c>
      <c r="P51" s="6">
        <f t="shared" si="3"/>
        <v>0.16666666666666666</v>
      </c>
    </row>
    <row r="52" spans="6:16">
      <c r="F52" t="s">
        <v>2768</v>
      </c>
      <c r="G52">
        <v>31</v>
      </c>
      <c r="H52">
        <v>8</v>
      </c>
      <c r="I52" s="6">
        <f t="shared" si="0"/>
        <v>0.25806451612903225</v>
      </c>
      <c r="J52" s="16">
        <v>4</v>
      </c>
      <c r="K52" s="16">
        <v>3</v>
      </c>
      <c r="L52" s="6">
        <f t="shared" si="1"/>
        <v>0.75</v>
      </c>
      <c r="M52" s="16">
        <v>3</v>
      </c>
      <c r="N52" s="6">
        <f t="shared" si="2"/>
        <v>0.75</v>
      </c>
      <c r="O52" s="16">
        <v>2</v>
      </c>
      <c r="P52" s="6">
        <f t="shared" si="3"/>
        <v>0.5</v>
      </c>
    </row>
    <row r="53" spans="6:16">
      <c r="F53" t="s">
        <v>2783</v>
      </c>
      <c r="G53">
        <v>28</v>
      </c>
      <c r="H53">
        <v>0</v>
      </c>
      <c r="I53" s="6">
        <f t="shared" si="0"/>
        <v>0</v>
      </c>
      <c r="J53" s="16">
        <v>7</v>
      </c>
      <c r="K53" s="16">
        <v>0</v>
      </c>
      <c r="L53" s="6">
        <f t="shared" si="1"/>
        <v>0</v>
      </c>
      <c r="M53" s="16">
        <v>0</v>
      </c>
      <c r="N53" s="6">
        <f t="shared" si="2"/>
        <v>0</v>
      </c>
      <c r="O53" s="16">
        <v>0</v>
      </c>
      <c r="P53" s="6">
        <f t="shared" si="3"/>
        <v>0</v>
      </c>
    </row>
    <row r="54" spans="6:16">
      <c r="F54" t="s">
        <v>2796</v>
      </c>
      <c r="G54">
        <v>24</v>
      </c>
      <c r="H54">
        <v>8</v>
      </c>
      <c r="I54" s="6">
        <f t="shared" si="0"/>
        <v>0.33333333333333331</v>
      </c>
      <c r="J54" s="16">
        <v>4</v>
      </c>
      <c r="K54" s="16">
        <v>2</v>
      </c>
      <c r="L54" s="6">
        <f t="shared" si="1"/>
        <v>0.5</v>
      </c>
      <c r="M54" s="16">
        <v>2</v>
      </c>
      <c r="N54" s="6">
        <f t="shared" si="2"/>
        <v>0.5</v>
      </c>
      <c r="O54" s="16">
        <v>1</v>
      </c>
      <c r="P54" s="6">
        <f t="shared" si="3"/>
        <v>0.25</v>
      </c>
    </row>
    <row r="55" spans="6:16">
      <c r="F55" t="s">
        <v>2804</v>
      </c>
      <c r="G55">
        <v>36</v>
      </c>
      <c r="H55">
        <v>0</v>
      </c>
      <c r="I55" s="6">
        <f t="shared" si="0"/>
        <v>0</v>
      </c>
      <c r="J55" s="16">
        <v>5</v>
      </c>
      <c r="K55" s="16">
        <v>0</v>
      </c>
      <c r="L55" s="6">
        <f t="shared" si="1"/>
        <v>0</v>
      </c>
      <c r="M55" s="16">
        <v>0</v>
      </c>
      <c r="N55" s="6">
        <f t="shared" si="2"/>
        <v>0</v>
      </c>
      <c r="O55" s="16">
        <v>0</v>
      </c>
      <c r="P55" s="6">
        <f t="shared" si="3"/>
        <v>0</v>
      </c>
    </row>
    <row r="56" spans="6:16">
      <c r="F56" t="s">
        <v>2805</v>
      </c>
      <c r="G56">
        <v>24</v>
      </c>
      <c r="H56">
        <v>2</v>
      </c>
      <c r="I56" s="6">
        <f t="shared" si="0"/>
        <v>8.3333333333333329E-2</v>
      </c>
      <c r="J56" s="16">
        <v>5</v>
      </c>
      <c r="K56" s="16">
        <v>1</v>
      </c>
      <c r="L56" s="6">
        <f t="shared" si="1"/>
        <v>0.2</v>
      </c>
      <c r="M56" s="16">
        <v>1</v>
      </c>
      <c r="N56" s="6">
        <f t="shared" si="2"/>
        <v>0.2</v>
      </c>
      <c r="O56" s="16">
        <v>1</v>
      </c>
      <c r="P56" s="6">
        <f t="shared" si="3"/>
        <v>0.2</v>
      </c>
    </row>
    <row r="57" spans="6:16">
      <c r="F57" t="s">
        <v>2806</v>
      </c>
      <c r="G57">
        <v>53</v>
      </c>
      <c r="H57">
        <v>6</v>
      </c>
      <c r="I57" s="6">
        <f t="shared" si="0"/>
        <v>0.11320754716981132</v>
      </c>
      <c r="J57" s="16">
        <v>6</v>
      </c>
      <c r="K57" s="16">
        <v>2</v>
      </c>
      <c r="L57" s="6">
        <f t="shared" si="1"/>
        <v>0.33333333333333331</v>
      </c>
      <c r="M57" s="16">
        <v>1</v>
      </c>
      <c r="N57" s="6">
        <f t="shared" si="2"/>
        <v>0.16666666666666666</v>
      </c>
      <c r="O57" s="16">
        <v>1</v>
      </c>
      <c r="P57" s="6">
        <f t="shared" si="3"/>
        <v>0.16666666666666666</v>
      </c>
    </row>
    <row r="58" spans="6:16">
      <c r="F58" t="s">
        <v>2827</v>
      </c>
      <c r="G58">
        <v>11</v>
      </c>
      <c r="H58">
        <v>2</v>
      </c>
      <c r="I58" s="6">
        <f t="shared" si="0"/>
        <v>0.18181818181818182</v>
      </c>
      <c r="J58" s="16">
        <v>1</v>
      </c>
      <c r="K58" s="16">
        <v>1</v>
      </c>
      <c r="L58" s="6">
        <f t="shared" si="1"/>
        <v>1</v>
      </c>
      <c r="M58" s="16">
        <v>1</v>
      </c>
      <c r="N58" s="6">
        <f t="shared" si="2"/>
        <v>1</v>
      </c>
      <c r="O58" s="16">
        <v>1</v>
      </c>
      <c r="P58" s="6">
        <f t="shared" si="3"/>
        <v>1</v>
      </c>
    </row>
    <row r="59" spans="6:16">
      <c r="F59" t="s">
        <v>2835</v>
      </c>
      <c r="G59">
        <v>66</v>
      </c>
      <c r="H59">
        <v>15</v>
      </c>
      <c r="I59" s="6">
        <f t="shared" si="0"/>
        <v>0.22727272727272727</v>
      </c>
      <c r="J59" s="16">
        <v>7</v>
      </c>
      <c r="K59" s="16">
        <v>2</v>
      </c>
      <c r="L59" s="6">
        <f t="shared" si="1"/>
        <v>0.2857142857142857</v>
      </c>
    </row>
    <row r="60" spans="6:16">
      <c r="F60" s="19" t="s">
        <v>2856</v>
      </c>
      <c r="G60">
        <v>140</v>
      </c>
      <c r="H60">
        <v>16</v>
      </c>
      <c r="I60" s="6">
        <f t="shared" si="0"/>
        <v>0.11428571428571428</v>
      </c>
      <c r="J60" s="16">
        <v>12</v>
      </c>
      <c r="K60" s="16">
        <v>4</v>
      </c>
      <c r="L60" s="6">
        <f t="shared" si="1"/>
        <v>0.33333333333333331</v>
      </c>
    </row>
    <row r="61" spans="6:16">
      <c r="F61" s="19" t="s">
        <v>2857</v>
      </c>
      <c r="G61">
        <v>0</v>
      </c>
      <c r="H61">
        <v>0</v>
      </c>
      <c r="I61" s="6">
        <v>0</v>
      </c>
      <c r="J61" s="16">
        <v>0</v>
      </c>
      <c r="K61" s="16">
        <v>0</v>
      </c>
      <c r="L61" s="6">
        <v>0</v>
      </c>
    </row>
    <row r="62" spans="6:16">
      <c r="F62" s="19" t="s">
        <v>2858</v>
      </c>
      <c r="G62">
        <v>78</v>
      </c>
      <c r="H62">
        <v>1</v>
      </c>
      <c r="I62" s="6">
        <f t="shared" si="0"/>
        <v>1.282051282051282E-2</v>
      </c>
      <c r="J62" s="16">
        <v>13</v>
      </c>
      <c r="K62" s="16">
        <v>1</v>
      </c>
      <c r="L62" s="6">
        <f t="shared" si="1"/>
        <v>7.6923076923076927E-2</v>
      </c>
    </row>
    <row r="63" spans="6:16">
      <c r="F63" s="19" t="s">
        <v>2859</v>
      </c>
      <c r="G63">
        <v>82</v>
      </c>
      <c r="H63">
        <v>5</v>
      </c>
      <c r="I63" s="6">
        <f t="shared" si="0"/>
        <v>6.097560975609756E-2</v>
      </c>
      <c r="J63" s="16">
        <v>12</v>
      </c>
      <c r="K63" s="16">
        <v>2</v>
      </c>
      <c r="L63" s="6">
        <f t="shared" si="1"/>
        <v>0.16666666666666666</v>
      </c>
    </row>
    <row r="64" spans="6:16">
      <c r="F64" s="19" t="s">
        <v>2892</v>
      </c>
      <c r="G64">
        <v>30</v>
      </c>
      <c r="H64">
        <v>4</v>
      </c>
      <c r="I64" s="6">
        <f t="shared" si="0"/>
        <v>0.13333333333333333</v>
      </c>
      <c r="J64" s="16">
        <v>5</v>
      </c>
      <c r="K64" s="16">
        <v>2</v>
      </c>
      <c r="L64" s="6">
        <f t="shared" si="1"/>
        <v>0.4</v>
      </c>
    </row>
    <row r="65" spans="6:12">
      <c r="F65" s="19" t="s">
        <v>2908</v>
      </c>
      <c r="G65">
        <v>75</v>
      </c>
      <c r="H65">
        <v>3</v>
      </c>
      <c r="I65" s="6">
        <f t="shared" si="0"/>
        <v>0.04</v>
      </c>
      <c r="J65" s="16">
        <v>10</v>
      </c>
      <c r="K65" s="16">
        <v>1</v>
      </c>
      <c r="L65" s="6">
        <f t="shared" si="1"/>
        <v>0.1</v>
      </c>
    </row>
    <row r="66" spans="6:12">
      <c r="F66" s="19" t="s">
        <v>2921</v>
      </c>
      <c r="G66">
        <v>61</v>
      </c>
      <c r="H66">
        <v>2</v>
      </c>
      <c r="I66" s="6">
        <f t="shared" si="0"/>
        <v>3.2786885245901641E-2</v>
      </c>
      <c r="J66" s="16">
        <v>8</v>
      </c>
      <c r="K66" s="16">
        <v>1</v>
      </c>
      <c r="L66" s="6">
        <f t="shared" si="1"/>
        <v>0.125</v>
      </c>
    </row>
    <row r="67" spans="6:12">
      <c r="F67" s="19" t="s">
        <v>2934</v>
      </c>
      <c r="G67">
        <v>53</v>
      </c>
      <c r="H67">
        <v>0</v>
      </c>
      <c r="I67" s="6">
        <f t="shared" si="0"/>
        <v>0</v>
      </c>
      <c r="J67" s="16">
        <v>5</v>
      </c>
      <c r="K67" s="16">
        <v>0</v>
      </c>
      <c r="L67" s="6">
        <f t="shared" si="1"/>
        <v>0</v>
      </c>
    </row>
    <row r="68" spans="6:12">
      <c r="F68" s="19" t="s">
        <v>2955</v>
      </c>
      <c r="G68">
        <v>55</v>
      </c>
      <c r="H68">
        <v>10</v>
      </c>
      <c r="I68" s="6">
        <f t="shared" si="0"/>
        <v>0.18181818181818182</v>
      </c>
      <c r="J68" s="16">
        <v>7</v>
      </c>
      <c r="K68" s="16">
        <v>1</v>
      </c>
      <c r="L68" s="6">
        <f t="shared" si="1"/>
        <v>0.14285714285714285</v>
      </c>
    </row>
    <row r="69" spans="6:12">
      <c r="F69" s="19" t="s">
        <v>2956</v>
      </c>
      <c r="G69">
        <v>66</v>
      </c>
      <c r="H69">
        <v>0</v>
      </c>
      <c r="I69" s="6">
        <f t="shared" si="0"/>
        <v>0</v>
      </c>
      <c r="J69" s="16">
        <v>8</v>
      </c>
      <c r="K69" s="16">
        <v>0</v>
      </c>
      <c r="L69" s="6">
        <f t="shared" si="1"/>
        <v>0</v>
      </c>
    </row>
    <row r="70" spans="6:12">
      <c r="F70" s="19" t="s">
        <v>2957</v>
      </c>
      <c r="G70">
        <v>24</v>
      </c>
      <c r="H70">
        <v>0</v>
      </c>
      <c r="I70" s="6">
        <f t="shared" si="0"/>
        <v>0</v>
      </c>
      <c r="J70" s="16">
        <v>3</v>
      </c>
      <c r="K70" s="16">
        <v>0</v>
      </c>
      <c r="L70" s="6">
        <f t="shared" si="1"/>
        <v>0</v>
      </c>
    </row>
    <row r="71" spans="6:12">
      <c r="F71" s="19" t="s">
        <v>2958</v>
      </c>
      <c r="G71">
        <v>72</v>
      </c>
      <c r="H71">
        <v>0</v>
      </c>
      <c r="I71" s="6">
        <f t="shared" si="0"/>
        <v>0</v>
      </c>
      <c r="J71" s="16">
        <v>8</v>
      </c>
      <c r="K71" s="16">
        <v>0</v>
      </c>
      <c r="L71" s="6">
        <f t="shared" si="1"/>
        <v>0</v>
      </c>
    </row>
    <row r="72" spans="6:12">
      <c r="F72" s="19" t="s">
        <v>2977</v>
      </c>
      <c r="G72">
        <v>0</v>
      </c>
      <c r="H72">
        <v>0</v>
      </c>
      <c r="I72" s="6">
        <v>0</v>
      </c>
      <c r="J72" s="16">
        <v>0</v>
      </c>
      <c r="K72" s="16">
        <v>0</v>
      </c>
      <c r="L72" s="6">
        <v>0</v>
      </c>
    </row>
    <row r="73" spans="6:12">
      <c r="F73" s="19" t="s">
        <v>2990</v>
      </c>
      <c r="G73">
        <v>64</v>
      </c>
      <c r="H73">
        <v>3</v>
      </c>
      <c r="I73" s="6">
        <f t="shared" si="0"/>
        <v>4.6875E-2</v>
      </c>
      <c r="J73" s="16">
        <v>11</v>
      </c>
      <c r="K73" s="16">
        <v>2</v>
      </c>
      <c r="L73" s="6">
        <f t="shared" ref="L73:L162" si="4">K73/J73</f>
        <v>0.18181818181818182</v>
      </c>
    </row>
    <row r="74" spans="6:12">
      <c r="F74" s="19" t="s">
        <v>2991</v>
      </c>
      <c r="G74">
        <v>87</v>
      </c>
      <c r="H74">
        <v>24</v>
      </c>
      <c r="I74" s="6">
        <f t="shared" si="0"/>
        <v>0.27586206896551724</v>
      </c>
      <c r="J74" s="16">
        <v>12</v>
      </c>
      <c r="K74" s="16">
        <v>4</v>
      </c>
      <c r="L74" s="6">
        <f t="shared" si="4"/>
        <v>0.33333333333333331</v>
      </c>
    </row>
    <row r="75" spans="6:12">
      <c r="F75" s="19" t="s">
        <v>3006</v>
      </c>
      <c r="G75">
        <v>55</v>
      </c>
      <c r="H75">
        <v>26</v>
      </c>
      <c r="I75" s="6">
        <f t="shared" si="0"/>
        <v>0.47272727272727272</v>
      </c>
      <c r="J75" s="16">
        <v>10</v>
      </c>
      <c r="K75" s="16">
        <v>7</v>
      </c>
      <c r="L75" s="6">
        <f t="shared" si="4"/>
        <v>0.7</v>
      </c>
    </row>
    <row r="76" spans="6:12">
      <c r="F76" s="19" t="s">
        <v>3020</v>
      </c>
      <c r="G76">
        <v>73</v>
      </c>
      <c r="H76">
        <v>26</v>
      </c>
      <c r="I76" s="6">
        <f t="shared" si="0"/>
        <v>0.35616438356164382</v>
      </c>
      <c r="J76" s="16">
        <v>8</v>
      </c>
      <c r="K76" s="16">
        <v>3</v>
      </c>
      <c r="L76" s="6">
        <f t="shared" si="4"/>
        <v>0.375</v>
      </c>
    </row>
    <row r="77" spans="6:12">
      <c r="F77" s="19" t="s">
        <v>3042</v>
      </c>
      <c r="G77">
        <v>70</v>
      </c>
      <c r="H77">
        <v>10</v>
      </c>
      <c r="I77" s="6">
        <f t="shared" si="0"/>
        <v>0.14285714285714285</v>
      </c>
      <c r="J77" s="16">
        <v>9</v>
      </c>
      <c r="K77" s="16">
        <v>2</v>
      </c>
      <c r="L77" s="6">
        <f t="shared" si="4"/>
        <v>0.22222222222222221</v>
      </c>
    </row>
    <row r="78" spans="6:12">
      <c r="F78" s="19" t="s">
        <v>3021</v>
      </c>
      <c r="G78">
        <v>81</v>
      </c>
      <c r="H78">
        <v>24</v>
      </c>
      <c r="I78" s="6">
        <f t="shared" si="0"/>
        <v>0.29629629629629628</v>
      </c>
      <c r="J78" s="16">
        <v>19</v>
      </c>
      <c r="K78" s="16">
        <v>5</v>
      </c>
      <c r="L78" s="6">
        <f t="shared" si="4"/>
        <v>0.26315789473684209</v>
      </c>
    </row>
    <row r="79" spans="6:12">
      <c r="F79" s="19" t="s">
        <v>3051</v>
      </c>
      <c r="G79">
        <v>89</v>
      </c>
      <c r="H79">
        <v>24</v>
      </c>
      <c r="I79" s="6">
        <f t="shared" si="0"/>
        <v>0.2696629213483146</v>
      </c>
      <c r="J79" s="16">
        <v>15</v>
      </c>
      <c r="K79" s="16">
        <v>6</v>
      </c>
      <c r="L79" s="6">
        <f t="shared" si="4"/>
        <v>0.4</v>
      </c>
    </row>
    <row r="80" spans="6:12">
      <c r="F80" s="19" t="s">
        <v>3070</v>
      </c>
      <c r="G80">
        <v>26</v>
      </c>
      <c r="H80">
        <v>4</v>
      </c>
      <c r="I80" s="6">
        <f t="shared" si="0"/>
        <v>0.15384615384615385</v>
      </c>
      <c r="J80" s="16">
        <v>3</v>
      </c>
      <c r="K80" s="16">
        <v>1</v>
      </c>
      <c r="L80" s="6">
        <f t="shared" si="4"/>
        <v>0.33333333333333331</v>
      </c>
    </row>
    <row r="81" spans="6:16">
      <c r="F81" s="19" t="s">
        <v>3076</v>
      </c>
      <c r="G81">
        <v>112</v>
      </c>
      <c r="H81">
        <v>21</v>
      </c>
      <c r="I81" s="6">
        <f t="shared" si="0"/>
        <v>0.1875</v>
      </c>
      <c r="J81" s="16">
        <v>15</v>
      </c>
      <c r="K81" s="16">
        <v>6</v>
      </c>
      <c r="L81" s="6">
        <f t="shared" si="4"/>
        <v>0.4</v>
      </c>
    </row>
    <row r="82" spans="6:16">
      <c r="F82" s="19" t="s">
        <v>3093</v>
      </c>
      <c r="G82">
        <v>52</v>
      </c>
      <c r="H82">
        <v>1</v>
      </c>
      <c r="I82" s="6">
        <f t="shared" si="0"/>
        <v>1.9230769230769232E-2</v>
      </c>
      <c r="J82" s="16">
        <v>9</v>
      </c>
      <c r="K82" s="16">
        <v>1</v>
      </c>
      <c r="L82" s="6">
        <f t="shared" si="4"/>
        <v>0.1111111111111111</v>
      </c>
    </row>
    <row r="83" spans="6:16">
      <c r="F83" s="19" t="s">
        <v>3158</v>
      </c>
      <c r="G83">
        <v>166</v>
      </c>
      <c r="H83">
        <v>17</v>
      </c>
      <c r="I83" s="6">
        <f t="shared" si="0"/>
        <v>0.10240963855421686</v>
      </c>
      <c r="J83" s="16">
        <v>25</v>
      </c>
      <c r="K83" s="16">
        <v>3</v>
      </c>
      <c r="L83" s="6">
        <f t="shared" si="4"/>
        <v>0.12</v>
      </c>
    </row>
    <row r="84" spans="6:16">
      <c r="F84" s="19" t="s">
        <v>3159</v>
      </c>
      <c r="G84">
        <v>51</v>
      </c>
      <c r="H84">
        <v>6</v>
      </c>
      <c r="I84" s="6">
        <f t="shared" si="0"/>
        <v>0.11764705882352941</v>
      </c>
      <c r="J84" s="16">
        <v>13</v>
      </c>
      <c r="K84" s="16">
        <v>4</v>
      </c>
      <c r="L84" s="6">
        <f t="shared" si="4"/>
        <v>0.30769230769230771</v>
      </c>
    </row>
    <row r="85" spans="6:16">
      <c r="F85" s="19" t="s">
        <v>3160</v>
      </c>
      <c r="G85">
        <v>86</v>
      </c>
      <c r="H85">
        <v>30</v>
      </c>
      <c r="I85" s="6">
        <f t="shared" si="0"/>
        <v>0.34883720930232559</v>
      </c>
      <c r="J85" s="16">
        <v>10</v>
      </c>
      <c r="K85" s="16">
        <v>4</v>
      </c>
      <c r="L85" s="6">
        <f t="shared" si="4"/>
        <v>0.4</v>
      </c>
    </row>
    <row r="86" spans="6:16">
      <c r="F86" s="19" t="s">
        <v>3214</v>
      </c>
      <c r="G86">
        <v>133</v>
      </c>
      <c r="H86">
        <v>8</v>
      </c>
      <c r="I86" s="6">
        <f t="shared" si="0"/>
        <v>6.0150375939849621E-2</v>
      </c>
      <c r="J86" s="16">
        <v>18</v>
      </c>
      <c r="K86" s="16">
        <v>2</v>
      </c>
      <c r="L86" s="6">
        <f t="shared" si="4"/>
        <v>0.1111111111111111</v>
      </c>
    </row>
    <row r="87" spans="6:16">
      <c r="F87" s="19" t="s">
        <v>3208</v>
      </c>
      <c r="G87">
        <v>143</v>
      </c>
      <c r="H87">
        <v>2</v>
      </c>
      <c r="I87" s="6">
        <f t="shared" si="0"/>
        <v>1.3986013986013986E-2</v>
      </c>
      <c r="J87" s="16">
        <v>21</v>
      </c>
      <c r="K87" s="16">
        <v>2</v>
      </c>
      <c r="L87" s="6">
        <f t="shared" si="4"/>
        <v>9.5238095238095233E-2</v>
      </c>
    </row>
    <row r="88" spans="6:16">
      <c r="F88" s="19" t="s">
        <v>3215</v>
      </c>
      <c r="G88">
        <v>118</v>
      </c>
      <c r="H88">
        <v>8</v>
      </c>
      <c r="I88" s="6">
        <f t="shared" si="0"/>
        <v>6.7796610169491525E-2</v>
      </c>
      <c r="J88" s="16">
        <v>13</v>
      </c>
      <c r="K88" s="16">
        <v>2</v>
      </c>
      <c r="L88" s="6">
        <f t="shared" si="4"/>
        <v>0.15384615384615385</v>
      </c>
    </row>
    <row r="89" spans="6:16">
      <c r="F89" s="19" t="s">
        <v>3216</v>
      </c>
      <c r="G89">
        <v>14</v>
      </c>
      <c r="H89">
        <v>1</v>
      </c>
      <c r="I89" s="6">
        <f t="shared" si="0"/>
        <v>7.1428571428571425E-2</v>
      </c>
      <c r="J89" s="16">
        <v>2</v>
      </c>
      <c r="K89" s="16">
        <v>1</v>
      </c>
      <c r="L89" s="6">
        <f t="shared" si="4"/>
        <v>0.5</v>
      </c>
    </row>
    <row r="90" spans="6:16">
      <c r="F90" s="19" t="s">
        <v>3217</v>
      </c>
      <c r="G90">
        <v>74</v>
      </c>
      <c r="H90">
        <v>10</v>
      </c>
      <c r="I90" s="6">
        <f t="shared" si="0"/>
        <v>0.13513513513513514</v>
      </c>
      <c r="J90" s="16">
        <v>12</v>
      </c>
      <c r="K90" s="16">
        <v>1</v>
      </c>
      <c r="L90" s="6">
        <f t="shared" si="4"/>
        <v>8.3333333333333329E-2</v>
      </c>
      <c r="O90">
        <v>2156</v>
      </c>
      <c r="P90">
        <v>276</v>
      </c>
    </row>
    <row r="91" spans="6:16">
      <c r="F91" s="19" t="s">
        <v>3218</v>
      </c>
      <c r="G91">
        <v>76</v>
      </c>
      <c r="H91">
        <v>0</v>
      </c>
      <c r="I91" s="6">
        <f t="shared" si="0"/>
        <v>0</v>
      </c>
      <c r="J91" s="16">
        <v>9</v>
      </c>
      <c r="K91" s="16">
        <v>0</v>
      </c>
      <c r="L91" s="6">
        <f t="shared" si="4"/>
        <v>0</v>
      </c>
    </row>
    <row r="92" spans="6:16">
      <c r="F92" s="19" t="s">
        <v>3219</v>
      </c>
      <c r="G92">
        <v>24</v>
      </c>
      <c r="H92">
        <v>0</v>
      </c>
      <c r="I92" s="6">
        <f t="shared" si="0"/>
        <v>0</v>
      </c>
      <c r="J92" s="16">
        <v>8</v>
      </c>
      <c r="K92" s="16">
        <v>0</v>
      </c>
      <c r="L92" s="6">
        <f t="shared" si="4"/>
        <v>0</v>
      </c>
    </row>
    <row r="93" spans="6:16">
      <c r="F93" s="19" t="s">
        <v>3225</v>
      </c>
      <c r="G93" s="16">
        <v>178</v>
      </c>
      <c r="H93" s="16">
        <v>3</v>
      </c>
      <c r="I93" s="6">
        <f t="shared" si="0"/>
        <v>1.6853932584269662E-2</v>
      </c>
      <c r="J93">
        <v>19</v>
      </c>
      <c r="K93">
        <v>2</v>
      </c>
      <c r="L93" s="6">
        <f t="shared" si="4"/>
        <v>0.10526315789473684</v>
      </c>
    </row>
    <row r="94" spans="6:16">
      <c r="F94" s="19" t="s">
        <v>3250</v>
      </c>
      <c r="G94" s="16">
        <v>156</v>
      </c>
      <c r="H94" s="16">
        <v>1</v>
      </c>
      <c r="I94" s="6">
        <f t="shared" si="0"/>
        <v>6.41025641025641E-3</v>
      </c>
      <c r="J94">
        <v>17</v>
      </c>
      <c r="K94">
        <v>1</v>
      </c>
      <c r="L94" s="6">
        <f t="shared" si="4"/>
        <v>5.8823529411764705E-2</v>
      </c>
    </row>
    <row r="95" spans="6:16">
      <c r="F95" s="19" t="s">
        <v>3286</v>
      </c>
      <c r="G95">
        <v>69</v>
      </c>
      <c r="H95" s="16">
        <v>8</v>
      </c>
      <c r="I95" s="6">
        <f t="shared" si="0"/>
        <v>0.11594202898550725</v>
      </c>
      <c r="J95">
        <v>9</v>
      </c>
      <c r="K95">
        <v>2</v>
      </c>
      <c r="L95" s="6">
        <f t="shared" si="4"/>
        <v>0.22222222222222221</v>
      </c>
    </row>
    <row r="96" spans="6:16">
      <c r="F96" s="19" t="s">
        <v>3292</v>
      </c>
      <c r="G96">
        <v>16</v>
      </c>
      <c r="H96" s="16">
        <v>2</v>
      </c>
      <c r="I96" s="6">
        <f t="shared" si="0"/>
        <v>0.125</v>
      </c>
      <c r="J96">
        <v>3</v>
      </c>
      <c r="K96">
        <v>1</v>
      </c>
      <c r="L96" s="6">
        <f t="shared" si="4"/>
        <v>0.33333333333333331</v>
      </c>
    </row>
    <row r="97" spans="6:38">
      <c r="F97" s="19" t="s">
        <v>3354</v>
      </c>
      <c r="G97">
        <v>56</v>
      </c>
      <c r="H97" s="16">
        <v>0</v>
      </c>
      <c r="I97" s="6">
        <f t="shared" si="0"/>
        <v>0</v>
      </c>
      <c r="J97">
        <v>9</v>
      </c>
      <c r="K97">
        <v>0</v>
      </c>
      <c r="L97" s="6">
        <f t="shared" si="4"/>
        <v>0</v>
      </c>
    </row>
    <row r="98" spans="6:38">
      <c r="F98" s="19" t="s">
        <v>3317</v>
      </c>
      <c r="G98">
        <v>52</v>
      </c>
      <c r="H98" s="16">
        <v>10</v>
      </c>
      <c r="I98" s="6">
        <f t="shared" si="0"/>
        <v>0.19230769230769232</v>
      </c>
      <c r="J98">
        <v>10</v>
      </c>
      <c r="K98">
        <v>2</v>
      </c>
      <c r="L98" s="6">
        <f t="shared" si="4"/>
        <v>0.2</v>
      </c>
    </row>
    <row r="99" spans="6:38">
      <c r="F99" s="19" t="s">
        <v>3318</v>
      </c>
      <c r="G99">
        <v>104</v>
      </c>
      <c r="H99" s="16">
        <v>18</v>
      </c>
      <c r="I99" s="6">
        <f t="shared" si="0"/>
        <v>0.17307692307692307</v>
      </c>
      <c r="J99">
        <v>15</v>
      </c>
      <c r="K99">
        <v>4</v>
      </c>
      <c r="L99" s="6">
        <f t="shared" si="4"/>
        <v>0.26666666666666666</v>
      </c>
    </row>
    <row r="100" spans="6:38">
      <c r="F100" s="19" t="s">
        <v>3380</v>
      </c>
      <c r="G100">
        <v>148</v>
      </c>
      <c r="H100" s="16">
        <v>4</v>
      </c>
      <c r="I100" s="6">
        <f t="shared" si="0"/>
        <v>2.7027027027027029E-2</v>
      </c>
      <c r="J100">
        <v>13</v>
      </c>
      <c r="K100">
        <v>1</v>
      </c>
      <c r="L100" s="6">
        <f t="shared" si="4"/>
        <v>7.6923076923076927E-2</v>
      </c>
    </row>
    <row r="101" spans="6:38">
      <c r="F101" s="19" t="s">
        <v>3383</v>
      </c>
      <c r="G101">
        <v>35</v>
      </c>
      <c r="H101" s="16">
        <v>3</v>
      </c>
      <c r="I101" s="6">
        <f t="shared" si="0"/>
        <v>8.5714285714285715E-2</v>
      </c>
      <c r="J101">
        <v>6</v>
      </c>
      <c r="K101">
        <v>2</v>
      </c>
      <c r="L101" s="6">
        <f t="shared" si="4"/>
        <v>0.33333333333333331</v>
      </c>
    </row>
    <row r="102" spans="6:38">
      <c r="F102" s="19" t="s">
        <v>3399</v>
      </c>
      <c r="G102">
        <v>68</v>
      </c>
      <c r="H102" s="16">
        <v>17</v>
      </c>
      <c r="I102" s="6">
        <f t="shared" si="0"/>
        <v>0.25</v>
      </c>
      <c r="J102">
        <v>13</v>
      </c>
      <c r="K102">
        <v>5</v>
      </c>
      <c r="L102" s="6">
        <f t="shared" si="4"/>
        <v>0.38461538461538464</v>
      </c>
    </row>
    <row r="103" spans="6:38">
      <c r="F103" s="19" t="s">
        <v>3423</v>
      </c>
      <c r="G103">
        <v>112</v>
      </c>
      <c r="H103" s="16">
        <v>12</v>
      </c>
      <c r="I103" s="6">
        <f t="shared" si="0"/>
        <v>0.10714285714285714</v>
      </c>
      <c r="J103">
        <v>13</v>
      </c>
      <c r="K103">
        <v>3</v>
      </c>
      <c r="L103" s="6">
        <f t="shared" si="4"/>
        <v>0.23076923076923078</v>
      </c>
    </row>
    <row r="104" spans="6:38">
      <c r="F104" s="19" t="s">
        <v>3452</v>
      </c>
      <c r="G104">
        <v>37</v>
      </c>
      <c r="H104" s="16">
        <v>3</v>
      </c>
      <c r="I104" s="6">
        <f t="shared" si="0"/>
        <v>8.1081081081081086E-2</v>
      </c>
      <c r="J104">
        <v>5</v>
      </c>
      <c r="K104">
        <v>2</v>
      </c>
      <c r="L104" s="6">
        <f t="shared" si="4"/>
        <v>0.4</v>
      </c>
    </row>
    <row r="105" spans="6:38">
      <c r="F105" s="19" t="s">
        <v>3453</v>
      </c>
      <c r="G105">
        <v>113</v>
      </c>
      <c r="H105" s="16">
        <v>3</v>
      </c>
      <c r="I105" s="6">
        <f t="shared" si="0"/>
        <v>2.6548672566371681E-2</v>
      </c>
      <c r="J105">
        <v>24</v>
      </c>
      <c r="K105">
        <v>3</v>
      </c>
      <c r="L105" s="6">
        <f t="shared" si="4"/>
        <v>0.125</v>
      </c>
    </row>
    <row r="106" spans="6:38">
      <c r="F106" s="19" t="s">
        <v>3454</v>
      </c>
      <c r="G106">
        <v>87</v>
      </c>
      <c r="H106" s="16">
        <v>3</v>
      </c>
      <c r="I106" s="6">
        <f t="shared" si="0"/>
        <v>3.4482758620689655E-2</v>
      </c>
      <c r="J106">
        <v>20</v>
      </c>
      <c r="K106">
        <v>2</v>
      </c>
      <c r="L106" s="6">
        <f t="shared" si="4"/>
        <v>0.1</v>
      </c>
    </row>
    <row r="107" spans="6:38">
      <c r="F107" s="19" t="s">
        <v>3521</v>
      </c>
      <c r="G107">
        <v>87</v>
      </c>
      <c r="H107" s="16">
        <v>1</v>
      </c>
      <c r="I107" s="6">
        <f t="shared" si="0"/>
        <v>1.1494252873563218E-2</v>
      </c>
      <c r="J107">
        <v>21</v>
      </c>
      <c r="K107">
        <v>1</v>
      </c>
      <c r="L107" s="6">
        <f t="shared" si="4"/>
        <v>4.7619047619047616E-2</v>
      </c>
    </row>
    <row r="108" spans="6:38">
      <c r="F108" s="19" t="s">
        <v>3524</v>
      </c>
      <c r="G108">
        <v>73</v>
      </c>
      <c r="H108" s="16">
        <v>5</v>
      </c>
      <c r="I108" s="6">
        <f t="shared" si="0"/>
        <v>6.8493150684931503E-2</v>
      </c>
      <c r="J108">
        <v>10</v>
      </c>
      <c r="K108">
        <v>2</v>
      </c>
      <c r="L108" s="6">
        <f t="shared" si="4"/>
        <v>0.2</v>
      </c>
    </row>
    <row r="109" spans="6:38">
      <c r="F109" s="19" t="s">
        <v>3548</v>
      </c>
      <c r="G109">
        <v>128</v>
      </c>
      <c r="H109" s="16">
        <v>1</v>
      </c>
      <c r="I109" s="6">
        <f t="shared" si="0"/>
        <v>7.8125E-3</v>
      </c>
      <c r="J109">
        <v>15</v>
      </c>
      <c r="K109">
        <v>1</v>
      </c>
      <c r="L109" s="6">
        <f t="shared" si="4"/>
        <v>6.6666666666666666E-2</v>
      </c>
    </row>
    <row r="110" spans="6:38">
      <c r="F110" s="19" t="s">
        <v>3565</v>
      </c>
      <c r="G110">
        <v>134</v>
      </c>
      <c r="H110" s="16">
        <v>1</v>
      </c>
      <c r="I110" s="6">
        <f t="shared" si="0"/>
        <v>7.462686567164179E-3</v>
      </c>
      <c r="J110">
        <v>15</v>
      </c>
      <c r="K110">
        <v>1</v>
      </c>
      <c r="L110" s="6">
        <f t="shared" si="4"/>
        <v>6.6666666666666666E-2</v>
      </c>
      <c r="AG110" s="29" t="s">
        <v>2860</v>
      </c>
      <c r="AH110" s="29" t="s">
        <v>2861</v>
      </c>
      <c r="AI110" s="29" t="s">
        <v>3768</v>
      </c>
      <c r="AJ110" s="29" t="s">
        <v>3768</v>
      </c>
      <c r="AK110" s="29" t="s">
        <v>9</v>
      </c>
      <c r="AL110" s="29" t="s">
        <v>3891</v>
      </c>
    </row>
    <row r="111" spans="6:38">
      <c r="F111" s="19" t="s">
        <v>3621</v>
      </c>
      <c r="G111">
        <v>147</v>
      </c>
      <c r="H111" s="16">
        <v>9</v>
      </c>
      <c r="I111" s="6">
        <f t="shared" si="0"/>
        <v>6.1224489795918366E-2</v>
      </c>
      <c r="J111">
        <v>18</v>
      </c>
      <c r="K111">
        <v>4</v>
      </c>
      <c r="L111" s="6">
        <f t="shared" si="4"/>
        <v>0.22222222222222221</v>
      </c>
      <c r="AG111" s="29">
        <v>78</v>
      </c>
      <c r="AH111" s="29">
        <v>77</v>
      </c>
      <c r="AI111" s="29">
        <v>1</v>
      </c>
      <c r="AJ111" s="29">
        <v>1</v>
      </c>
      <c r="AK111" s="29">
        <v>0</v>
      </c>
      <c r="AL111" s="29">
        <v>0</v>
      </c>
    </row>
    <row r="112" spans="6:38">
      <c r="F112" s="19" t="s">
        <v>3619</v>
      </c>
      <c r="G112">
        <v>96</v>
      </c>
      <c r="H112" s="16">
        <v>14</v>
      </c>
      <c r="I112" s="6">
        <f t="shared" si="0"/>
        <v>0.14583333333333334</v>
      </c>
      <c r="J112">
        <v>20</v>
      </c>
      <c r="K112">
        <v>2</v>
      </c>
      <c r="L112" s="6">
        <f t="shared" si="4"/>
        <v>0.1</v>
      </c>
    </row>
    <row r="113" spans="6:12">
      <c r="F113" s="19" t="s">
        <v>3622</v>
      </c>
      <c r="G113">
        <v>115</v>
      </c>
      <c r="H113" s="16">
        <v>0</v>
      </c>
      <c r="I113" s="6">
        <f t="shared" si="0"/>
        <v>0</v>
      </c>
      <c r="J113">
        <v>18</v>
      </c>
      <c r="K113">
        <v>0</v>
      </c>
      <c r="L113" s="6">
        <f t="shared" si="4"/>
        <v>0</v>
      </c>
    </row>
    <row r="114" spans="6:12">
      <c r="F114" s="19" t="s">
        <v>3624</v>
      </c>
      <c r="G114">
        <v>141</v>
      </c>
      <c r="H114" s="16">
        <v>1</v>
      </c>
      <c r="I114" s="6">
        <f t="shared" si="0"/>
        <v>7.0921985815602835E-3</v>
      </c>
      <c r="J114">
        <v>21</v>
      </c>
      <c r="K114">
        <v>1</v>
      </c>
      <c r="L114" s="6">
        <f t="shared" si="4"/>
        <v>4.7619047619047616E-2</v>
      </c>
    </row>
    <row r="115" spans="6:12">
      <c r="F115" s="19" t="s">
        <v>3649</v>
      </c>
      <c r="G115">
        <v>138</v>
      </c>
      <c r="H115" s="16">
        <v>14</v>
      </c>
      <c r="I115" s="6">
        <f t="shared" si="0"/>
        <v>0.10144927536231885</v>
      </c>
      <c r="J115">
        <v>21</v>
      </c>
      <c r="K115">
        <v>2</v>
      </c>
      <c r="L115" s="6">
        <f t="shared" si="4"/>
        <v>9.5238095238095233E-2</v>
      </c>
    </row>
    <row r="116" spans="6:12">
      <c r="F116" s="19" t="s">
        <v>3671</v>
      </c>
      <c r="G116">
        <v>52</v>
      </c>
      <c r="H116" s="16">
        <v>2</v>
      </c>
      <c r="I116" s="6">
        <f t="shared" si="0"/>
        <v>3.8461538461538464E-2</v>
      </c>
      <c r="J116">
        <v>8</v>
      </c>
      <c r="K116">
        <v>2</v>
      </c>
      <c r="L116" s="6">
        <f t="shared" si="4"/>
        <v>0.25</v>
      </c>
    </row>
    <row r="117" spans="6:12">
      <c r="F117" s="19" t="s">
        <v>3732</v>
      </c>
      <c r="G117">
        <v>126</v>
      </c>
      <c r="H117" s="16">
        <v>3</v>
      </c>
      <c r="I117" s="6">
        <f t="shared" si="0"/>
        <v>2.3809523809523808E-2</v>
      </c>
      <c r="J117">
        <v>13</v>
      </c>
      <c r="K117">
        <v>2</v>
      </c>
      <c r="L117" s="6">
        <f t="shared" si="4"/>
        <v>0.15384615384615385</v>
      </c>
    </row>
    <row r="118" spans="6:12">
      <c r="F118" s="19" t="s">
        <v>3733</v>
      </c>
      <c r="G118">
        <v>65</v>
      </c>
      <c r="H118" s="16">
        <v>18</v>
      </c>
      <c r="I118" s="6">
        <f t="shared" si="0"/>
        <v>0.27692307692307694</v>
      </c>
      <c r="J118">
        <v>12</v>
      </c>
      <c r="K118">
        <v>4</v>
      </c>
      <c r="L118" s="6">
        <f t="shared" si="4"/>
        <v>0.33333333333333331</v>
      </c>
    </row>
    <row r="119" spans="6:12">
      <c r="F119" s="19" t="s">
        <v>3734</v>
      </c>
      <c r="G119">
        <v>79</v>
      </c>
      <c r="H119" s="16">
        <v>8</v>
      </c>
      <c r="I119" s="6">
        <f t="shared" si="0"/>
        <v>0.10126582278481013</v>
      </c>
      <c r="J119">
        <v>9</v>
      </c>
      <c r="K119">
        <v>3</v>
      </c>
      <c r="L119" s="6">
        <f t="shared" si="4"/>
        <v>0.33333333333333331</v>
      </c>
    </row>
    <row r="120" spans="6:12">
      <c r="F120" s="19" t="s">
        <v>3735</v>
      </c>
      <c r="G120">
        <v>125</v>
      </c>
      <c r="H120" s="16">
        <v>5</v>
      </c>
      <c r="I120" s="6">
        <f t="shared" si="0"/>
        <v>0.04</v>
      </c>
      <c r="J120">
        <v>19</v>
      </c>
      <c r="K120">
        <v>3</v>
      </c>
      <c r="L120" s="6">
        <f t="shared" si="4"/>
        <v>0.15789473684210525</v>
      </c>
    </row>
    <row r="121" spans="6:12">
      <c r="F121" s="19" t="s">
        <v>3739</v>
      </c>
      <c r="G121">
        <v>61</v>
      </c>
      <c r="H121" s="16">
        <v>0</v>
      </c>
      <c r="I121" s="6">
        <f t="shared" si="0"/>
        <v>0</v>
      </c>
      <c r="J121">
        <v>8</v>
      </c>
      <c r="K121">
        <v>0</v>
      </c>
      <c r="L121" s="6">
        <f t="shared" si="4"/>
        <v>0</v>
      </c>
    </row>
    <row r="122" spans="6:12">
      <c r="F122" s="19" t="s">
        <v>3750</v>
      </c>
      <c r="G122">
        <v>28</v>
      </c>
      <c r="H122" s="16">
        <v>9</v>
      </c>
      <c r="I122" s="6">
        <f>H122/G122</f>
        <v>0.32142857142857145</v>
      </c>
      <c r="J122">
        <v>7</v>
      </c>
      <c r="K122">
        <v>2</v>
      </c>
      <c r="L122" s="6">
        <f t="shared" si="4"/>
        <v>0.2857142857142857</v>
      </c>
    </row>
    <row r="123" spans="6:12">
      <c r="F123" s="19" t="s">
        <v>3757</v>
      </c>
      <c r="G123">
        <v>20</v>
      </c>
      <c r="H123" s="16">
        <v>7</v>
      </c>
      <c r="I123" s="6">
        <f t="shared" ref="I123:I162" si="5">H123/G123</f>
        <v>0.35</v>
      </c>
      <c r="J123">
        <v>3</v>
      </c>
      <c r="K123">
        <v>2</v>
      </c>
      <c r="L123" s="6">
        <f t="shared" si="4"/>
        <v>0.66666666666666663</v>
      </c>
    </row>
    <row r="124" spans="6:12">
      <c r="F124" s="19" t="s">
        <v>3771</v>
      </c>
      <c r="G124">
        <v>152</v>
      </c>
      <c r="H124" s="16">
        <v>12</v>
      </c>
      <c r="I124" s="6">
        <f t="shared" si="5"/>
        <v>7.8947368421052627E-2</v>
      </c>
      <c r="J124">
        <v>17</v>
      </c>
      <c r="K124">
        <v>2</v>
      </c>
      <c r="L124" s="6">
        <f t="shared" si="4"/>
        <v>0.11764705882352941</v>
      </c>
    </row>
    <row r="125" spans="6:12">
      <c r="F125" s="19" t="s">
        <v>3797</v>
      </c>
      <c r="G125">
        <v>212</v>
      </c>
      <c r="H125" s="16">
        <v>55</v>
      </c>
      <c r="I125" s="6">
        <f t="shared" si="5"/>
        <v>0.25943396226415094</v>
      </c>
      <c r="J125">
        <v>22</v>
      </c>
      <c r="K125">
        <v>5</v>
      </c>
      <c r="L125" s="6">
        <f t="shared" si="4"/>
        <v>0.22727272727272727</v>
      </c>
    </row>
    <row r="126" spans="6:12">
      <c r="F126" s="19" t="s">
        <v>3800</v>
      </c>
      <c r="G126">
        <v>198</v>
      </c>
      <c r="H126" s="16">
        <v>26</v>
      </c>
      <c r="I126" s="6">
        <f t="shared" si="5"/>
        <v>0.13131313131313133</v>
      </c>
      <c r="J126">
        <v>20</v>
      </c>
      <c r="K126">
        <v>2</v>
      </c>
      <c r="L126" s="6">
        <f t="shared" si="4"/>
        <v>0.1</v>
      </c>
    </row>
    <row r="127" spans="6:12">
      <c r="F127" s="19" t="s">
        <v>3804</v>
      </c>
      <c r="G127">
        <v>65</v>
      </c>
      <c r="H127" s="16">
        <v>13</v>
      </c>
      <c r="I127" s="6">
        <f t="shared" si="5"/>
        <v>0.2</v>
      </c>
      <c r="J127">
        <v>6</v>
      </c>
      <c r="K127">
        <v>1</v>
      </c>
      <c r="L127" s="6">
        <f t="shared" si="4"/>
        <v>0.16666666666666666</v>
      </c>
    </row>
    <row r="128" spans="6:12">
      <c r="F128" s="19" t="s">
        <v>3842</v>
      </c>
      <c r="G128">
        <v>81</v>
      </c>
      <c r="H128" s="16">
        <v>58</v>
      </c>
      <c r="I128" s="6">
        <f t="shared" si="5"/>
        <v>0.71604938271604934</v>
      </c>
      <c r="J128">
        <v>10</v>
      </c>
      <c r="K128">
        <v>6</v>
      </c>
      <c r="L128" s="6">
        <f t="shared" si="4"/>
        <v>0.6</v>
      </c>
    </row>
    <row r="129" spans="6:12">
      <c r="F129" s="19" t="s">
        <v>3852</v>
      </c>
      <c r="G129">
        <v>169</v>
      </c>
      <c r="H129" s="16">
        <v>147</v>
      </c>
      <c r="I129" s="6">
        <f t="shared" si="5"/>
        <v>0.86982248520710059</v>
      </c>
      <c r="J129">
        <v>20</v>
      </c>
      <c r="K129">
        <v>15</v>
      </c>
      <c r="L129" s="6">
        <f t="shared" si="4"/>
        <v>0.75</v>
      </c>
    </row>
    <row r="130" spans="6:12">
      <c r="F130" s="19" t="s">
        <v>3870</v>
      </c>
      <c r="G130">
        <v>163</v>
      </c>
      <c r="H130" s="16">
        <v>42</v>
      </c>
      <c r="I130" s="6">
        <f t="shared" si="5"/>
        <v>0.25766871165644173</v>
      </c>
      <c r="J130">
        <v>23</v>
      </c>
      <c r="K130">
        <v>5</v>
      </c>
      <c r="L130" s="6">
        <f t="shared" si="4"/>
        <v>0.21739130434782608</v>
      </c>
    </row>
    <row r="131" spans="6:12">
      <c r="F131" s="19" t="s">
        <v>3892</v>
      </c>
      <c r="G131">
        <v>78</v>
      </c>
      <c r="H131" s="16">
        <v>1</v>
      </c>
      <c r="I131" s="6">
        <f t="shared" si="5"/>
        <v>1.282051282051282E-2</v>
      </c>
      <c r="J131">
        <v>16</v>
      </c>
      <c r="K131">
        <v>1</v>
      </c>
      <c r="L131" s="6">
        <f t="shared" si="4"/>
        <v>6.25E-2</v>
      </c>
    </row>
    <row r="132" spans="6:12">
      <c r="F132" s="19" t="s">
        <v>3922</v>
      </c>
      <c r="G132">
        <v>138</v>
      </c>
      <c r="H132" s="16">
        <v>68</v>
      </c>
      <c r="I132" s="6">
        <f t="shared" si="5"/>
        <v>0.49275362318840582</v>
      </c>
      <c r="J132">
        <v>17</v>
      </c>
      <c r="K132">
        <v>8</v>
      </c>
      <c r="L132" s="6">
        <f t="shared" si="4"/>
        <v>0.47058823529411764</v>
      </c>
    </row>
    <row r="133" spans="6:12">
      <c r="F133" s="19" t="s">
        <v>3934</v>
      </c>
      <c r="G133">
        <v>168</v>
      </c>
      <c r="H133" s="16">
        <v>3</v>
      </c>
      <c r="I133" s="6">
        <f t="shared" si="5"/>
        <v>1.7857142857142856E-2</v>
      </c>
      <c r="J133">
        <v>25</v>
      </c>
      <c r="K133">
        <v>2</v>
      </c>
      <c r="L133" s="6">
        <f t="shared" si="4"/>
        <v>0.08</v>
      </c>
    </row>
    <row r="134" spans="6:12">
      <c r="F134" s="19" t="s">
        <v>3940</v>
      </c>
      <c r="G134">
        <v>107</v>
      </c>
      <c r="H134" s="16">
        <v>12</v>
      </c>
      <c r="I134" s="6">
        <f t="shared" si="5"/>
        <v>0.11214953271028037</v>
      </c>
      <c r="J134">
        <v>12</v>
      </c>
      <c r="K134">
        <v>4</v>
      </c>
      <c r="L134" s="6">
        <f t="shared" si="4"/>
        <v>0.33333333333333331</v>
      </c>
    </row>
    <row r="135" spans="6:12">
      <c r="F135" s="19" t="s">
        <v>3952</v>
      </c>
      <c r="G135">
        <v>172</v>
      </c>
      <c r="H135" s="16">
        <v>23</v>
      </c>
      <c r="I135" s="6">
        <f t="shared" si="5"/>
        <v>0.13372093023255813</v>
      </c>
      <c r="J135">
        <v>19</v>
      </c>
      <c r="K135">
        <v>2</v>
      </c>
      <c r="L135" s="6">
        <f t="shared" si="4"/>
        <v>0.10526315789473684</v>
      </c>
    </row>
    <row r="136" spans="6:12">
      <c r="F136" s="19" t="s">
        <v>3978</v>
      </c>
      <c r="G136">
        <v>98</v>
      </c>
      <c r="H136" s="16">
        <v>15</v>
      </c>
      <c r="I136" s="6">
        <f t="shared" si="5"/>
        <v>0.15306122448979592</v>
      </c>
      <c r="J136">
        <v>11</v>
      </c>
      <c r="K136">
        <v>3</v>
      </c>
      <c r="L136" s="6">
        <f t="shared" si="4"/>
        <v>0.27272727272727271</v>
      </c>
    </row>
    <row r="137" spans="6:12">
      <c r="F137" s="19" t="s">
        <v>4030</v>
      </c>
      <c r="G137">
        <v>127</v>
      </c>
      <c r="H137" s="16">
        <v>0</v>
      </c>
      <c r="I137" s="6">
        <f t="shared" si="5"/>
        <v>0</v>
      </c>
      <c r="J137">
        <v>12</v>
      </c>
      <c r="K137">
        <v>0</v>
      </c>
      <c r="L137" s="6">
        <f t="shared" si="4"/>
        <v>0</v>
      </c>
    </row>
    <row r="138" spans="6:12">
      <c r="F138" s="19" t="s">
        <v>4031</v>
      </c>
      <c r="G138">
        <v>94</v>
      </c>
      <c r="H138" s="16">
        <v>1</v>
      </c>
      <c r="I138" s="6">
        <f t="shared" si="5"/>
        <v>1.0638297872340425E-2</v>
      </c>
      <c r="J138">
        <v>13</v>
      </c>
      <c r="K138">
        <v>1</v>
      </c>
      <c r="L138" s="6">
        <f t="shared" si="4"/>
        <v>7.6923076923076927E-2</v>
      </c>
    </row>
    <row r="139" spans="6:12">
      <c r="F139" s="19" t="s">
        <v>4042</v>
      </c>
      <c r="G139">
        <v>44</v>
      </c>
      <c r="H139" s="16">
        <v>1</v>
      </c>
      <c r="I139" s="6">
        <f t="shared" si="5"/>
        <v>2.2727272727272728E-2</v>
      </c>
      <c r="J139">
        <v>4</v>
      </c>
      <c r="K139">
        <v>1</v>
      </c>
      <c r="L139" s="6">
        <f t="shared" si="4"/>
        <v>0.25</v>
      </c>
    </row>
    <row r="140" spans="6:12">
      <c r="F140" s="19" t="s">
        <v>4048</v>
      </c>
      <c r="G140">
        <v>40</v>
      </c>
      <c r="H140" s="16">
        <v>0</v>
      </c>
      <c r="I140" s="6">
        <f t="shared" si="5"/>
        <v>0</v>
      </c>
      <c r="J140">
        <v>7</v>
      </c>
      <c r="K140">
        <v>0</v>
      </c>
      <c r="L140" s="6">
        <f t="shared" si="4"/>
        <v>0</v>
      </c>
    </row>
    <row r="141" spans="6:12">
      <c r="F141" s="19" t="s">
        <v>4049</v>
      </c>
      <c r="G141">
        <v>66</v>
      </c>
      <c r="H141" s="16">
        <v>42</v>
      </c>
      <c r="I141" s="6">
        <f t="shared" si="5"/>
        <v>0.63636363636363635</v>
      </c>
      <c r="J141">
        <v>8</v>
      </c>
      <c r="K141">
        <v>5</v>
      </c>
      <c r="L141" s="6">
        <f t="shared" si="4"/>
        <v>0.625</v>
      </c>
    </row>
    <row r="142" spans="6:12">
      <c r="F142" s="19" t="s">
        <v>4087</v>
      </c>
      <c r="G142">
        <v>72</v>
      </c>
      <c r="H142" s="16">
        <v>26</v>
      </c>
      <c r="I142" s="6">
        <f t="shared" si="5"/>
        <v>0.3611111111111111</v>
      </c>
      <c r="J142">
        <v>12</v>
      </c>
      <c r="K142">
        <v>3</v>
      </c>
      <c r="L142" s="6">
        <f t="shared" si="4"/>
        <v>0.25</v>
      </c>
    </row>
    <row r="143" spans="6:12">
      <c r="F143" s="19" t="s">
        <v>4134</v>
      </c>
      <c r="G143">
        <v>100</v>
      </c>
      <c r="H143" s="16">
        <v>24</v>
      </c>
      <c r="I143" s="6">
        <f t="shared" si="5"/>
        <v>0.24</v>
      </c>
      <c r="J143">
        <v>13</v>
      </c>
      <c r="K143">
        <v>2</v>
      </c>
      <c r="L143" s="6">
        <f t="shared" si="4"/>
        <v>0.15384615384615385</v>
      </c>
    </row>
    <row r="144" spans="6:12">
      <c r="F144" s="19" t="s">
        <v>4171</v>
      </c>
      <c r="G144">
        <v>150</v>
      </c>
      <c r="H144" s="16">
        <v>41</v>
      </c>
      <c r="I144" s="6">
        <f t="shared" si="5"/>
        <v>0.27333333333333332</v>
      </c>
      <c r="J144">
        <v>15</v>
      </c>
      <c r="K144">
        <v>5</v>
      </c>
      <c r="L144" s="6">
        <f t="shared" si="4"/>
        <v>0.33333333333333331</v>
      </c>
    </row>
    <row r="145" spans="6:12">
      <c r="F145" s="19" t="s">
        <v>4202</v>
      </c>
      <c r="G145">
        <v>113</v>
      </c>
      <c r="H145" s="16">
        <v>12</v>
      </c>
      <c r="I145" s="6">
        <f t="shared" si="5"/>
        <v>0.10619469026548672</v>
      </c>
      <c r="J145">
        <v>12</v>
      </c>
      <c r="K145">
        <v>2</v>
      </c>
      <c r="L145" s="6">
        <f t="shared" si="4"/>
        <v>0.16666666666666666</v>
      </c>
    </row>
    <row r="146" spans="6:12">
      <c r="F146" s="19" t="s">
        <v>4205</v>
      </c>
      <c r="G146">
        <v>206</v>
      </c>
      <c r="H146" s="16">
        <v>39</v>
      </c>
      <c r="I146" s="6">
        <f t="shared" si="5"/>
        <v>0.18932038834951456</v>
      </c>
      <c r="J146">
        <v>22</v>
      </c>
      <c r="K146">
        <v>3</v>
      </c>
      <c r="L146" s="6">
        <f t="shared" si="4"/>
        <v>0.13636363636363635</v>
      </c>
    </row>
    <row r="147" spans="6:12">
      <c r="F147" s="19" t="s">
        <v>4213</v>
      </c>
      <c r="G147">
        <v>155</v>
      </c>
      <c r="H147" s="16">
        <v>0</v>
      </c>
      <c r="I147" s="6">
        <f t="shared" si="5"/>
        <v>0</v>
      </c>
      <c r="J147">
        <v>14</v>
      </c>
      <c r="K147">
        <v>0</v>
      </c>
      <c r="L147" s="6">
        <f t="shared" si="4"/>
        <v>0</v>
      </c>
    </row>
    <row r="148" spans="6:12">
      <c r="F148" s="19" t="s">
        <v>4206</v>
      </c>
      <c r="G148">
        <v>59</v>
      </c>
      <c r="H148" s="16">
        <v>0</v>
      </c>
      <c r="I148" s="6">
        <f t="shared" si="5"/>
        <v>0</v>
      </c>
      <c r="J148">
        <v>8</v>
      </c>
      <c r="K148">
        <v>0</v>
      </c>
      <c r="L148" s="6">
        <f t="shared" si="4"/>
        <v>0</v>
      </c>
    </row>
    <row r="149" spans="6:12">
      <c r="F149" s="19" t="s">
        <v>4260</v>
      </c>
      <c r="G149">
        <v>201</v>
      </c>
      <c r="H149" s="16">
        <v>30</v>
      </c>
      <c r="I149" s="6">
        <f t="shared" si="5"/>
        <v>0.14925373134328357</v>
      </c>
      <c r="J149">
        <v>20</v>
      </c>
      <c r="K149">
        <v>3</v>
      </c>
      <c r="L149" s="6">
        <f t="shared" si="4"/>
        <v>0.15</v>
      </c>
    </row>
    <row r="150" spans="6:12">
      <c r="F150" s="19" t="s">
        <v>4275</v>
      </c>
      <c r="G150">
        <v>137</v>
      </c>
      <c r="H150" s="16">
        <v>6</v>
      </c>
      <c r="I150" s="6">
        <f t="shared" si="5"/>
        <v>4.3795620437956206E-2</v>
      </c>
      <c r="J150">
        <v>15</v>
      </c>
      <c r="K150">
        <v>3</v>
      </c>
      <c r="L150" s="6">
        <f t="shared" si="4"/>
        <v>0.2</v>
      </c>
    </row>
    <row r="151" spans="6:12">
      <c r="F151" s="19" t="s">
        <v>4323</v>
      </c>
      <c r="G151">
        <v>164</v>
      </c>
      <c r="H151" s="16">
        <v>26</v>
      </c>
      <c r="I151" s="6">
        <f t="shared" si="5"/>
        <v>0.15853658536585366</v>
      </c>
      <c r="J151">
        <v>17</v>
      </c>
      <c r="K151">
        <v>2</v>
      </c>
      <c r="L151" s="6">
        <f t="shared" si="4"/>
        <v>0.11764705882352941</v>
      </c>
    </row>
    <row r="152" spans="6:12">
      <c r="F152" s="19" t="s">
        <v>4347</v>
      </c>
      <c r="G152">
        <v>52</v>
      </c>
      <c r="H152" s="16">
        <v>0</v>
      </c>
      <c r="I152" s="6">
        <f t="shared" si="5"/>
        <v>0</v>
      </c>
      <c r="J152">
        <v>7</v>
      </c>
      <c r="K152">
        <v>0</v>
      </c>
      <c r="L152" s="6">
        <f t="shared" si="4"/>
        <v>0</v>
      </c>
    </row>
    <row r="153" spans="6:12">
      <c r="F153" s="19" t="s">
        <v>4281</v>
      </c>
      <c r="G153">
        <v>96</v>
      </c>
      <c r="H153" s="16">
        <v>7</v>
      </c>
      <c r="I153" s="6">
        <f t="shared" si="5"/>
        <v>7.2916666666666671E-2</v>
      </c>
      <c r="J153">
        <v>14</v>
      </c>
      <c r="K153">
        <v>2</v>
      </c>
      <c r="L153" s="6">
        <f t="shared" si="4"/>
        <v>0.14285714285714285</v>
      </c>
    </row>
    <row r="154" spans="6:12">
      <c r="F154" s="19" t="s">
        <v>4282</v>
      </c>
      <c r="G154">
        <v>110</v>
      </c>
      <c r="H154" s="16">
        <v>0</v>
      </c>
      <c r="I154" s="6">
        <f t="shared" si="5"/>
        <v>0</v>
      </c>
      <c r="J154">
        <v>11</v>
      </c>
      <c r="K154">
        <v>0</v>
      </c>
      <c r="L154" s="6">
        <f t="shared" si="4"/>
        <v>0</v>
      </c>
    </row>
    <row r="155" spans="6:12">
      <c r="F155" s="19" t="s">
        <v>4321</v>
      </c>
      <c r="G155">
        <v>59</v>
      </c>
      <c r="H155" s="16">
        <v>0</v>
      </c>
      <c r="I155" s="6">
        <f t="shared" si="5"/>
        <v>0</v>
      </c>
      <c r="J155">
        <v>9</v>
      </c>
      <c r="K155">
        <v>0</v>
      </c>
      <c r="L155" s="6">
        <f t="shared" si="4"/>
        <v>0</v>
      </c>
    </row>
    <row r="156" spans="6:12">
      <c r="F156" s="19" t="s">
        <v>4350</v>
      </c>
      <c r="G156">
        <v>58</v>
      </c>
      <c r="H156" s="16">
        <v>3</v>
      </c>
      <c r="I156" s="6">
        <f t="shared" si="5"/>
        <v>5.1724137931034482E-2</v>
      </c>
      <c r="J156">
        <v>8</v>
      </c>
      <c r="K156">
        <v>2</v>
      </c>
      <c r="L156" s="6">
        <f t="shared" si="4"/>
        <v>0.25</v>
      </c>
    </row>
    <row r="157" spans="6:12">
      <c r="F157" s="19" t="s">
        <v>4393</v>
      </c>
      <c r="G157">
        <v>98</v>
      </c>
      <c r="H157" s="16">
        <v>16</v>
      </c>
      <c r="I157" s="6">
        <f t="shared" si="5"/>
        <v>0.16326530612244897</v>
      </c>
      <c r="J157">
        <v>16</v>
      </c>
      <c r="K157">
        <v>3</v>
      </c>
      <c r="L157" s="6">
        <f t="shared" si="4"/>
        <v>0.1875</v>
      </c>
    </row>
    <row r="158" spans="6:12">
      <c r="F158" s="19" t="s">
        <v>4395</v>
      </c>
      <c r="G158">
        <v>241</v>
      </c>
      <c r="H158" s="16">
        <v>43</v>
      </c>
      <c r="I158" s="6">
        <f t="shared" si="5"/>
        <v>0.17842323651452283</v>
      </c>
      <c r="J158">
        <v>27</v>
      </c>
      <c r="K158">
        <v>5</v>
      </c>
      <c r="L158" s="6">
        <f t="shared" si="4"/>
        <v>0.18518518518518517</v>
      </c>
    </row>
    <row r="159" spans="6:12">
      <c r="F159" s="19" t="s">
        <v>4421</v>
      </c>
      <c r="G159">
        <v>180</v>
      </c>
      <c r="H159" s="16">
        <v>3</v>
      </c>
      <c r="I159" s="6">
        <f t="shared" si="5"/>
        <v>1.6666666666666666E-2</v>
      </c>
      <c r="J159">
        <v>20</v>
      </c>
      <c r="K159">
        <v>3</v>
      </c>
      <c r="L159" s="6">
        <f t="shared" si="4"/>
        <v>0.15</v>
      </c>
    </row>
    <row r="160" spans="6:12">
      <c r="F160" s="19" t="s">
        <v>4503</v>
      </c>
      <c r="G160">
        <v>59</v>
      </c>
      <c r="H160" s="16">
        <v>27</v>
      </c>
      <c r="I160" s="6">
        <f t="shared" si="5"/>
        <v>0.4576271186440678</v>
      </c>
      <c r="J160">
        <v>9</v>
      </c>
      <c r="K160">
        <v>3</v>
      </c>
      <c r="L160" s="6">
        <f t="shared" si="4"/>
        <v>0.33333333333333331</v>
      </c>
    </row>
    <row r="161" spans="6:12">
      <c r="F161" s="19" t="s">
        <v>4504</v>
      </c>
      <c r="G161">
        <v>133</v>
      </c>
      <c r="H161" s="16">
        <v>40</v>
      </c>
      <c r="I161" s="6">
        <f t="shared" si="5"/>
        <v>0.3007518796992481</v>
      </c>
      <c r="J161">
        <v>6</v>
      </c>
      <c r="K161">
        <v>4</v>
      </c>
      <c r="L161" s="6">
        <f t="shared" si="4"/>
        <v>0.66666666666666663</v>
      </c>
    </row>
    <row r="162" spans="6:12">
      <c r="F162" s="19" t="s">
        <v>4505</v>
      </c>
      <c r="G162">
        <v>230</v>
      </c>
      <c r="H162" s="16">
        <v>14</v>
      </c>
      <c r="I162" s="6">
        <f t="shared" si="5"/>
        <v>6.0869565217391307E-2</v>
      </c>
      <c r="J162">
        <v>25</v>
      </c>
      <c r="K162">
        <v>2</v>
      </c>
      <c r="L162" s="6">
        <f t="shared" si="4"/>
        <v>0.08</v>
      </c>
    </row>
    <row r="163" spans="6:12">
      <c r="F163" s="19" t="s">
        <v>4481</v>
      </c>
      <c r="G163">
        <v>122</v>
      </c>
      <c r="H163" s="16">
        <v>1</v>
      </c>
      <c r="I163" s="6">
        <f t="shared" ref="I163:I258" si="6">H163/G163</f>
        <v>8.1967213114754103E-3</v>
      </c>
      <c r="J163">
        <v>14</v>
      </c>
      <c r="K163">
        <v>1</v>
      </c>
      <c r="L163" s="6">
        <f t="shared" ref="L163:L258" si="7">K163/J163</f>
        <v>7.1428571428571425E-2</v>
      </c>
    </row>
    <row r="164" spans="6:12">
      <c r="F164" s="19" t="s">
        <v>4522</v>
      </c>
      <c r="G164">
        <v>114</v>
      </c>
      <c r="H164" s="16">
        <v>24</v>
      </c>
      <c r="I164" s="6">
        <f t="shared" si="6"/>
        <v>0.21052631578947367</v>
      </c>
      <c r="J164">
        <v>14</v>
      </c>
      <c r="K164">
        <v>2</v>
      </c>
      <c r="L164" s="6">
        <f t="shared" si="7"/>
        <v>0.14285714285714285</v>
      </c>
    </row>
    <row r="165" spans="6:12">
      <c r="F165" s="19" t="s">
        <v>4524</v>
      </c>
      <c r="G165">
        <v>126</v>
      </c>
      <c r="H165" s="16">
        <v>9</v>
      </c>
      <c r="I165" s="6">
        <f t="shared" si="6"/>
        <v>7.1428571428571425E-2</v>
      </c>
      <c r="J165">
        <v>13</v>
      </c>
      <c r="K165">
        <v>4</v>
      </c>
      <c r="L165" s="6">
        <f t="shared" si="7"/>
        <v>0.30769230769230771</v>
      </c>
    </row>
    <row r="166" spans="6:12">
      <c r="F166" s="19" t="s">
        <v>4550</v>
      </c>
      <c r="G166">
        <v>27</v>
      </c>
      <c r="H166" s="16">
        <v>1</v>
      </c>
      <c r="I166" s="6">
        <f t="shared" si="6"/>
        <v>3.7037037037037035E-2</v>
      </c>
      <c r="J166">
        <v>3</v>
      </c>
      <c r="K166">
        <v>1</v>
      </c>
      <c r="L166" s="6">
        <f t="shared" si="7"/>
        <v>0.33333333333333331</v>
      </c>
    </row>
    <row r="167" spans="6:12">
      <c r="F167" s="19" t="s">
        <v>4570</v>
      </c>
      <c r="G167">
        <v>43</v>
      </c>
      <c r="H167" s="16">
        <v>0</v>
      </c>
      <c r="I167" s="6">
        <f t="shared" si="6"/>
        <v>0</v>
      </c>
      <c r="J167">
        <v>6</v>
      </c>
      <c r="K167">
        <v>0</v>
      </c>
      <c r="L167" s="6">
        <f t="shared" si="7"/>
        <v>0</v>
      </c>
    </row>
    <row r="168" spans="6:12">
      <c r="F168" s="19" t="s">
        <v>4572</v>
      </c>
      <c r="G168">
        <v>37</v>
      </c>
      <c r="H168" s="16">
        <v>1</v>
      </c>
      <c r="I168" s="6">
        <f t="shared" si="6"/>
        <v>2.7027027027027029E-2</v>
      </c>
      <c r="J168">
        <v>6</v>
      </c>
      <c r="K168">
        <v>1</v>
      </c>
      <c r="L168" s="6">
        <f t="shared" si="7"/>
        <v>0.16666666666666666</v>
      </c>
    </row>
    <row r="169" spans="6:12">
      <c r="F169" s="19" t="s">
        <v>4575</v>
      </c>
      <c r="G169">
        <v>125</v>
      </c>
      <c r="H169" s="16">
        <v>27</v>
      </c>
      <c r="I169" s="6">
        <f t="shared" si="6"/>
        <v>0.216</v>
      </c>
      <c r="J169">
        <v>15</v>
      </c>
      <c r="K169">
        <v>3</v>
      </c>
      <c r="L169" s="6">
        <f t="shared" si="7"/>
        <v>0.2</v>
      </c>
    </row>
    <row r="170" spans="6:12">
      <c r="F170" s="19" t="s">
        <v>4635</v>
      </c>
      <c r="G170">
        <v>163</v>
      </c>
      <c r="H170" s="16">
        <v>2</v>
      </c>
      <c r="I170" s="6">
        <f t="shared" si="6"/>
        <v>1.2269938650306749E-2</v>
      </c>
      <c r="J170">
        <v>20</v>
      </c>
      <c r="K170">
        <v>2</v>
      </c>
      <c r="L170" s="6">
        <f t="shared" si="7"/>
        <v>0.1</v>
      </c>
    </row>
    <row r="171" spans="6:12">
      <c r="F171" s="19" t="s">
        <v>4638</v>
      </c>
      <c r="G171">
        <v>95</v>
      </c>
      <c r="H171" s="16">
        <v>2</v>
      </c>
      <c r="I171" s="6">
        <f t="shared" si="6"/>
        <v>2.1052631578947368E-2</v>
      </c>
      <c r="J171">
        <v>12</v>
      </c>
      <c r="K171">
        <v>2</v>
      </c>
      <c r="L171" s="6">
        <f t="shared" si="7"/>
        <v>0.16666666666666666</v>
      </c>
    </row>
    <row r="172" spans="6:12">
      <c r="F172" s="19" t="s">
        <v>4655</v>
      </c>
      <c r="G172">
        <v>122</v>
      </c>
      <c r="H172" s="16">
        <v>1</v>
      </c>
      <c r="I172" s="6">
        <f t="shared" si="6"/>
        <v>8.1967213114754103E-3</v>
      </c>
      <c r="J172">
        <v>16</v>
      </c>
      <c r="K172">
        <v>1</v>
      </c>
      <c r="L172" s="6">
        <f t="shared" si="7"/>
        <v>6.25E-2</v>
      </c>
    </row>
    <row r="173" spans="6:12">
      <c r="F173" s="19" t="s">
        <v>4689</v>
      </c>
      <c r="G173">
        <v>76</v>
      </c>
      <c r="H173" s="16">
        <v>7</v>
      </c>
      <c r="I173" s="6">
        <f t="shared" si="6"/>
        <v>9.2105263157894732E-2</v>
      </c>
      <c r="J173">
        <v>10</v>
      </c>
      <c r="K173">
        <v>2</v>
      </c>
      <c r="L173" s="6">
        <f t="shared" si="7"/>
        <v>0.2</v>
      </c>
    </row>
    <row r="174" spans="6:12">
      <c r="F174" s="19" t="s">
        <v>4691</v>
      </c>
      <c r="G174">
        <v>36</v>
      </c>
      <c r="H174" s="16">
        <v>1</v>
      </c>
      <c r="I174" s="6">
        <f t="shared" si="6"/>
        <v>2.7777777777777776E-2</v>
      </c>
      <c r="J174">
        <v>6</v>
      </c>
      <c r="K174">
        <v>1</v>
      </c>
      <c r="L174" s="6">
        <f t="shared" si="7"/>
        <v>0.16666666666666666</v>
      </c>
    </row>
    <row r="175" spans="6:12">
      <c r="F175" s="19" t="s">
        <v>4713</v>
      </c>
      <c r="G175">
        <v>182</v>
      </c>
      <c r="H175" s="16">
        <v>31</v>
      </c>
      <c r="I175" s="6">
        <f t="shared" si="6"/>
        <v>0.17032967032967034</v>
      </c>
      <c r="J175">
        <v>16</v>
      </c>
      <c r="K175">
        <v>3</v>
      </c>
      <c r="L175" s="6">
        <f t="shared" si="7"/>
        <v>0.1875</v>
      </c>
    </row>
    <row r="176" spans="6:12">
      <c r="F176" s="19" t="s">
        <v>4697</v>
      </c>
      <c r="G176">
        <v>171</v>
      </c>
      <c r="H176" s="16">
        <v>22</v>
      </c>
      <c r="I176" s="6">
        <f t="shared" si="6"/>
        <v>0.12865497076023391</v>
      </c>
      <c r="J176">
        <v>18</v>
      </c>
      <c r="K176">
        <v>2</v>
      </c>
      <c r="L176" s="6">
        <f t="shared" si="7"/>
        <v>0.1111111111111111</v>
      </c>
    </row>
    <row r="177" spans="6:12">
      <c r="F177" s="19" t="s">
        <v>4775</v>
      </c>
      <c r="G177">
        <v>166</v>
      </c>
      <c r="H177" s="16">
        <v>23</v>
      </c>
      <c r="I177" s="6">
        <f t="shared" si="6"/>
        <v>0.13855421686746988</v>
      </c>
      <c r="J177">
        <v>23</v>
      </c>
      <c r="K177">
        <v>8</v>
      </c>
      <c r="L177" s="6">
        <f t="shared" si="7"/>
        <v>0.34782608695652173</v>
      </c>
    </row>
    <row r="178" spans="6:12">
      <c r="F178" s="19" t="s">
        <v>4778</v>
      </c>
      <c r="G178">
        <v>136</v>
      </c>
      <c r="H178" s="16">
        <v>26</v>
      </c>
      <c r="I178" s="6">
        <f t="shared" si="6"/>
        <v>0.19117647058823528</v>
      </c>
      <c r="J178">
        <v>16</v>
      </c>
      <c r="K178">
        <v>3</v>
      </c>
      <c r="L178" s="6">
        <f t="shared" si="7"/>
        <v>0.1875</v>
      </c>
    </row>
    <row r="179" spans="6:12">
      <c r="F179" s="19" t="s">
        <v>4849</v>
      </c>
      <c r="G179">
        <v>160</v>
      </c>
      <c r="H179" s="16">
        <v>13</v>
      </c>
      <c r="I179" s="6">
        <f t="shared" si="6"/>
        <v>8.1250000000000003E-2</v>
      </c>
      <c r="J179">
        <v>21</v>
      </c>
      <c r="K179">
        <v>1</v>
      </c>
      <c r="L179" s="6">
        <f t="shared" si="7"/>
        <v>4.7619047619047616E-2</v>
      </c>
    </row>
    <row r="180" spans="6:12">
      <c r="F180" s="38" t="s">
        <v>4850</v>
      </c>
      <c r="G180">
        <v>122</v>
      </c>
      <c r="H180" s="16">
        <v>43</v>
      </c>
      <c r="I180" s="6">
        <f t="shared" si="6"/>
        <v>0.35245901639344263</v>
      </c>
      <c r="J180">
        <v>13</v>
      </c>
      <c r="K180">
        <v>5</v>
      </c>
      <c r="L180" s="6">
        <f t="shared" si="7"/>
        <v>0.38461538461538464</v>
      </c>
    </row>
    <row r="181" spans="6:12">
      <c r="F181" s="19" t="s">
        <v>4895</v>
      </c>
      <c r="G181">
        <v>133</v>
      </c>
      <c r="H181" s="16">
        <v>25</v>
      </c>
      <c r="I181" s="6">
        <f t="shared" si="6"/>
        <v>0.18796992481203006</v>
      </c>
      <c r="J181">
        <v>17</v>
      </c>
      <c r="K181">
        <v>4</v>
      </c>
      <c r="L181" s="6">
        <f t="shared" si="7"/>
        <v>0.23529411764705882</v>
      </c>
    </row>
    <row r="182" spans="6:12">
      <c r="F182" s="19" t="s">
        <v>4896</v>
      </c>
      <c r="G182">
        <v>39</v>
      </c>
      <c r="H182" s="16">
        <v>0</v>
      </c>
      <c r="I182" s="6">
        <f t="shared" si="6"/>
        <v>0</v>
      </c>
      <c r="J182">
        <v>5</v>
      </c>
      <c r="K182">
        <v>0</v>
      </c>
      <c r="L182" s="6">
        <f t="shared" si="7"/>
        <v>0</v>
      </c>
    </row>
    <row r="183" spans="6:12">
      <c r="F183" s="38" t="s">
        <v>4880</v>
      </c>
      <c r="G183">
        <v>215</v>
      </c>
      <c r="H183" s="16">
        <v>0</v>
      </c>
      <c r="I183" s="6">
        <f t="shared" si="6"/>
        <v>0</v>
      </c>
      <c r="J183">
        <v>26</v>
      </c>
      <c r="K183">
        <v>0</v>
      </c>
      <c r="L183" s="6">
        <f t="shared" si="7"/>
        <v>0</v>
      </c>
    </row>
    <row r="184" spans="6:12">
      <c r="F184" s="38" t="s">
        <v>4897</v>
      </c>
      <c r="G184">
        <v>143</v>
      </c>
      <c r="H184" s="16">
        <v>8</v>
      </c>
      <c r="I184" s="6">
        <f t="shared" si="6"/>
        <v>5.5944055944055944E-2</v>
      </c>
      <c r="J184">
        <v>15</v>
      </c>
      <c r="K184">
        <v>3</v>
      </c>
      <c r="L184" s="6">
        <f t="shared" si="7"/>
        <v>0.2</v>
      </c>
    </row>
    <row r="185" spans="6:12">
      <c r="F185" s="38" t="s">
        <v>4940</v>
      </c>
      <c r="G185">
        <v>248</v>
      </c>
      <c r="H185" s="16">
        <v>24</v>
      </c>
      <c r="I185" s="6">
        <f t="shared" si="6"/>
        <v>9.6774193548387094E-2</v>
      </c>
      <c r="J185">
        <v>30</v>
      </c>
      <c r="K185">
        <v>4</v>
      </c>
      <c r="L185" s="6">
        <f t="shared" si="7"/>
        <v>0.13333333333333333</v>
      </c>
    </row>
    <row r="186" spans="6:12">
      <c r="F186" s="19" t="s">
        <v>4948</v>
      </c>
      <c r="G186">
        <v>107</v>
      </c>
      <c r="H186" s="16">
        <v>3</v>
      </c>
      <c r="I186" s="6">
        <f t="shared" si="6"/>
        <v>2.8037383177570093E-2</v>
      </c>
      <c r="J186">
        <v>13</v>
      </c>
      <c r="K186">
        <v>3</v>
      </c>
      <c r="L186" s="6">
        <f t="shared" si="7"/>
        <v>0.23076923076923078</v>
      </c>
    </row>
    <row r="187" spans="6:12">
      <c r="F187" s="38" t="s">
        <v>4991</v>
      </c>
      <c r="G187">
        <v>62</v>
      </c>
      <c r="H187" s="16">
        <v>2</v>
      </c>
      <c r="I187" s="6">
        <f t="shared" si="6"/>
        <v>3.2258064516129031E-2</v>
      </c>
      <c r="J187">
        <v>11</v>
      </c>
      <c r="K187">
        <v>2</v>
      </c>
      <c r="L187" s="6">
        <f t="shared" si="7"/>
        <v>0.18181818181818182</v>
      </c>
    </row>
    <row r="188" spans="6:12">
      <c r="F188" s="19" t="s">
        <v>4993</v>
      </c>
      <c r="G188">
        <v>147</v>
      </c>
      <c r="H188" s="16">
        <v>10</v>
      </c>
      <c r="I188" s="6">
        <f t="shared" si="6"/>
        <v>6.8027210884353748E-2</v>
      </c>
      <c r="J188">
        <v>19</v>
      </c>
      <c r="K188">
        <v>2</v>
      </c>
      <c r="L188" s="6">
        <f t="shared" si="7"/>
        <v>0.10526315789473684</v>
      </c>
    </row>
    <row r="189" spans="6:12">
      <c r="F189" s="38" t="s">
        <v>5011</v>
      </c>
      <c r="G189">
        <v>139</v>
      </c>
      <c r="H189" s="16">
        <v>14</v>
      </c>
      <c r="I189" s="6">
        <f t="shared" si="6"/>
        <v>0.10071942446043165</v>
      </c>
      <c r="J189">
        <v>16</v>
      </c>
      <c r="K189">
        <v>2</v>
      </c>
      <c r="L189" s="6">
        <f t="shared" si="7"/>
        <v>0.125</v>
      </c>
    </row>
    <row r="190" spans="6:12">
      <c r="F190" s="19" t="s">
        <v>5018</v>
      </c>
      <c r="G190">
        <v>214</v>
      </c>
      <c r="H190" s="16">
        <v>13</v>
      </c>
      <c r="I190" s="6">
        <f t="shared" si="6"/>
        <v>6.0747663551401869E-2</v>
      </c>
      <c r="J190">
        <v>20</v>
      </c>
      <c r="K190">
        <v>1</v>
      </c>
      <c r="L190" s="6">
        <f t="shared" si="7"/>
        <v>0.05</v>
      </c>
    </row>
    <row r="191" spans="6:12">
      <c r="F191" s="19" t="s">
        <v>5034</v>
      </c>
      <c r="G191">
        <v>173</v>
      </c>
      <c r="H191" s="16">
        <v>14</v>
      </c>
      <c r="I191" s="6">
        <f t="shared" si="6"/>
        <v>8.0924855491329481E-2</v>
      </c>
      <c r="J191">
        <v>25</v>
      </c>
      <c r="K191">
        <v>4</v>
      </c>
      <c r="L191" s="6">
        <f t="shared" si="7"/>
        <v>0.16</v>
      </c>
    </row>
    <row r="192" spans="6:12">
      <c r="F192" s="19" t="s">
        <v>5048</v>
      </c>
      <c r="G192">
        <v>104</v>
      </c>
      <c r="H192" s="16">
        <v>8</v>
      </c>
      <c r="I192" s="6">
        <f t="shared" si="6"/>
        <v>7.6923076923076927E-2</v>
      </c>
      <c r="J192">
        <v>12</v>
      </c>
      <c r="K192">
        <v>4</v>
      </c>
      <c r="L192" s="6">
        <f t="shared" si="7"/>
        <v>0.33333333333333331</v>
      </c>
    </row>
    <row r="193" spans="6:12">
      <c r="F193" s="19" t="s">
        <v>5068</v>
      </c>
      <c r="G193">
        <v>117</v>
      </c>
      <c r="H193" s="16">
        <v>14</v>
      </c>
      <c r="I193" s="6">
        <f t="shared" si="6"/>
        <v>0.11965811965811966</v>
      </c>
      <c r="J193">
        <v>16</v>
      </c>
      <c r="K193">
        <v>4</v>
      </c>
      <c r="L193" s="6">
        <f t="shared" si="7"/>
        <v>0.25</v>
      </c>
    </row>
    <row r="194" spans="6:12">
      <c r="F194" s="19" t="s">
        <v>5089</v>
      </c>
      <c r="G194">
        <v>164</v>
      </c>
      <c r="H194" s="16">
        <v>16</v>
      </c>
      <c r="I194" s="6">
        <f t="shared" si="6"/>
        <v>9.7560975609756101E-2</v>
      </c>
      <c r="J194">
        <v>21</v>
      </c>
      <c r="K194">
        <v>3</v>
      </c>
      <c r="L194" s="6">
        <f t="shared" si="7"/>
        <v>0.14285714285714285</v>
      </c>
    </row>
    <row r="195" spans="6:12">
      <c r="F195" s="38" t="s">
        <v>5139</v>
      </c>
      <c r="G195">
        <v>188</v>
      </c>
      <c r="H195" s="16">
        <v>13</v>
      </c>
      <c r="I195" s="6">
        <f t="shared" si="6"/>
        <v>6.9148936170212769E-2</v>
      </c>
      <c r="J195">
        <v>21</v>
      </c>
      <c r="K195">
        <v>5</v>
      </c>
      <c r="L195" s="6">
        <f t="shared" si="7"/>
        <v>0.23809523809523808</v>
      </c>
    </row>
    <row r="196" spans="6:12">
      <c r="F196" s="19" t="s">
        <v>5114</v>
      </c>
      <c r="G196">
        <v>155</v>
      </c>
      <c r="H196" s="16">
        <v>15</v>
      </c>
      <c r="I196" s="6">
        <f t="shared" si="6"/>
        <v>9.6774193548387094E-2</v>
      </c>
      <c r="J196">
        <v>20</v>
      </c>
      <c r="K196">
        <v>3</v>
      </c>
      <c r="L196" s="6">
        <f t="shared" si="7"/>
        <v>0.15</v>
      </c>
    </row>
    <row r="197" spans="6:12">
      <c r="F197" s="19" t="s">
        <v>5115</v>
      </c>
      <c r="G197">
        <v>148</v>
      </c>
      <c r="H197" s="16">
        <v>18</v>
      </c>
      <c r="I197" s="6">
        <f t="shared" si="6"/>
        <v>0.12162162162162163</v>
      </c>
      <c r="J197">
        <v>18</v>
      </c>
      <c r="K197">
        <v>3</v>
      </c>
      <c r="L197" s="6">
        <f t="shared" si="7"/>
        <v>0.16666666666666666</v>
      </c>
    </row>
    <row r="198" spans="6:12">
      <c r="F198" s="19" t="s">
        <v>5146</v>
      </c>
      <c r="G198">
        <v>238</v>
      </c>
      <c r="H198" s="16">
        <v>2</v>
      </c>
      <c r="I198" s="6">
        <f t="shared" si="6"/>
        <v>8.4033613445378148E-3</v>
      </c>
      <c r="J198">
        <v>29</v>
      </c>
      <c r="K198">
        <v>2</v>
      </c>
      <c r="L198" s="6">
        <f t="shared" si="7"/>
        <v>6.8965517241379309E-2</v>
      </c>
    </row>
    <row r="199" spans="6:12">
      <c r="F199" s="19" t="s">
        <v>5158</v>
      </c>
      <c r="G199">
        <v>175</v>
      </c>
      <c r="H199" s="16">
        <v>7</v>
      </c>
      <c r="I199" s="6">
        <f t="shared" si="6"/>
        <v>0.04</v>
      </c>
      <c r="J199">
        <v>28</v>
      </c>
      <c r="K199">
        <v>4</v>
      </c>
      <c r="L199" s="6">
        <f t="shared" si="7"/>
        <v>0.14285714285714285</v>
      </c>
    </row>
    <row r="200" spans="6:12">
      <c r="F200" s="38" t="s">
        <v>5179</v>
      </c>
      <c r="G200">
        <v>58</v>
      </c>
      <c r="H200" s="16">
        <v>3</v>
      </c>
      <c r="I200" s="6">
        <f t="shared" si="6"/>
        <v>5.1724137931034482E-2</v>
      </c>
      <c r="J200">
        <v>9</v>
      </c>
      <c r="K200">
        <v>3</v>
      </c>
      <c r="L200" s="6">
        <f t="shared" si="7"/>
        <v>0.33333333333333331</v>
      </c>
    </row>
    <row r="201" spans="6:12">
      <c r="F201" s="19" t="s">
        <v>5197</v>
      </c>
      <c r="G201">
        <v>73</v>
      </c>
      <c r="H201" s="16">
        <v>0</v>
      </c>
      <c r="I201" s="6">
        <f t="shared" si="6"/>
        <v>0</v>
      </c>
      <c r="J201">
        <v>16</v>
      </c>
      <c r="K201">
        <v>0</v>
      </c>
      <c r="L201" s="6">
        <f t="shared" si="7"/>
        <v>0</v>
      </c>
    </row>
    <row r="202" spans="6:12">
      <c r="F202" s="19" t="s">
        <v>5214</v>
      </c>
      <c r="G202">
        <v>114</v>
      </c>
      <c r="H202" s="16">
        <v>2</v>
      </c>
      <c r="I202" s="6">
        <f t="shared" si="6"/>
        <v>1.7543859649122806E-2</v>
      </c>
      <c r="J202">
        <v>15</v>
      </c>
      <c r="K202">
        <v>1</v>
      </c>
      <c r="L202" s="6">
        <f t="shared" si="7"/>
        <v>6.6666666666666666E-2</v>
      </c>
    </row>
    <row r="203" spans="6:12">
      <c r="F203" s="19" t="s">
        <v>5211</v>
      </c>
      <c r="G203">
        <v>95</v>
      </c>
      <c r="H203" s="16">
        <v>0</v>
      </c>
      <c r="I203" s="6">
        <f t="shared" si="6"/>
        <v>0</v>
      </c>
      <c r="J203">
        <v>14</v>
      </c>
      <c r="K203">
        <v>0</v>
      </c>
      <c r="L203" s="6">
        <f t="shared" si="7"/>
        <v>0</v>
      </c>
    </row>
    <row r="204" spans="6:12">
      <c r="F204" s="38" t="s">
        <v>5212</v>
      </c>
      <c r="G204">
        <v>71</v>
      </c>
      <c r="H204">
        <v>13</v>
      </c>
      <c r="I204" s="6">
        <f t="shared" si="6"/>
        <v>0.18309859154929578</v>
      </c>
      <c r="J204">
        <v>12</v>
      </c>
      <c r="K204">
        <v>1</v>
      </c>
      <c r="L204" s="6">
        <f t="shared" si="7"/>
        <v>8.3333333333333329E-2</v>
      </c>
    </row>
    <row r="205" spans="6:12">
      <c r="F205" s="19" t="s">
        <v>5238</v>
      </c>
      <c r="G205">
        <v>122</v>
      </c>
      <c r="H205">
        <v>8</v>
      </c>
      <c r="I205" s="6">
        <f t="shared" si="6"/>
        <v>6.5573770491803282E-2</v>
      </c>
      <c r="J205">
        <v>15</v>
      </c>
      <c r="K205">
        <v>2</v>
      </c>
      <c r="L205" s="6">
        <f t="shared" si="7"/>
        <v>0.13333333333333333</v>
      </c>
    </row>
    <row r="206" spans="6:12">
      <c r="F206" s="19" t="s">
        <v>5253</v>
      </c>
      <c r="G206">
        <v>218</v>
      </c>
      <c r="H206">
        <v>17</v>
      </c>
      <c r="I206" s="6">
        <f t="shared" si="6"/>
        <v>7.7981651376146793E-2</v>
      </c>
      <c r="J206">
        <v>28</v>
      </c>
      <c r="K206">
        <v>5</v>
      </c>
      <c r="L206" s="6">
        <f t="shared" si="7"/>
        <v>0.17857142857142858</v>
      </c>
    </row>
    <row r="207" spans="6:12">
      <c r="F207" s="19" t="s">
        <v>5287</v>
      </c>
      <c r="G207">
        <v>65</v>
      </c>
      <c r="H207">
        <v>1</v>
      </c>
      <c r="I207" s="6">
        <f t="shared" si="6"/>
        <v>1.5384615384615385E-2</v>
      </c>
      <c r="J207">
        <v>10</v>
      </c>
      <c r="K207">
        <v>1</v>
      </c>
      <c r="L207" s="6">
        <f t="shared" si="7"/>
        <v>0.1</v>
      </c>
    </row>
    <row r="208" spans="6:12">
      <c r="F208" s="19" t="s">
        <v>5341</v>
      </c>
      <c r="G208">
        <v>35</v>
      </c>
      <c r="H208">
        <v>0</v>
      </c>
      <c r="I208" s="6">
        <f t="shared" si="6"/>
        <v>0</v>
      </c>
      <c r="J208">
        <v>4</v>
      </c>
      <c r="K208">
        <v>0</v>
      </c>
      <c r="L208" s="6">
        <f t="shared" si="7"/>
        <v>0</v>
      </c>
    </row>
    <row r="209" spans="6:12">
      <c r="F209" s="19" t="s">
        <v>5304</v>
      </c>
      <c r="G209">
        <v>74</v>
      </c>
      <c r="H209">
        <v>2</v>
      </c>
      <c r="I209" s="6">
        <f t="shared" si="6"/>
        <v>2.7027027027027029E-2</v>
      </c>
      <c r="J209">
        <v>9</v>
      </c>
      <c r="K209">
        <v>2</v>
      </c>
      <c r="L209" s="6">
        <f t="shared" si="7"/>
        <v>0.22222222222222221</v>
      </c>
    </row>
    <row r="210" spans="6:12">
      <c r="F210" s="38" t="s">
        <v>5318</v>
      </c>
      <c r="G210">
        <v>178</v>
      </c>
      <c r="H210">
        <v>2</v>
      </c>
      <c r="I210" s="6">
        <f t="shared" si="6"/>
        <v>1.1235955056179775E-2</v>
      </c>
      <c r="J210">
        <v>19</v>
      </c>
      <c r="K210">
        <v>1</v>
      </c>
      <c r="L210" s="6">
        <f t="shared" si="7"/>
        <v>5.2631578947368418E-2</v>
      </c>
    </row>
    <row r="211" spans="6:12">
      <c r="F211" s="19" t="s">
        <v>5342</v>
      </c>
      <c r="G211">
        <v>160</v>
      </c>
      <c r="H211">
        <v>0</v>
      </c>
      <c r="I211" s="6">
        <f t="shared" si="6"/>
        <v>0</v>
      </c>
      <c r="J211">
        <v>16</v>
      </c>
      <c r="K211">
        <v>0</v>
      </c>
      <c r="L211" s="6">
        <f t="shared" si="7"/>
        <v>0</v>
      </c>
    </row>
    <row r="212" spans="6:12">
      <c r="F212" s="19" t="s">
        <v>5353</v>
      </c>
      <c r="G212">
        <v>18</v>
      </c>
      <c r="H212">
        <v>0</v>
      </c>
      <c r="I212" s="6">
        <f t="shared" si="6"/>
        <v>0</v>
      </c>
      <c r="J212">
        <v>2</v>
      </c>
      <c r="K212">
        <v>0</v>
      </c>
      <c r="L212" s="6">
        <f t="shared" si="7"/>
        <v>0</v>
      </c>
    </row>
    <row r="213" spans="6:12">
      <c r="F213" s="19" t="s">
        <v>5354</v>
      </c>
      <c r="G213">
        <v>26</v>
      </c>
      <c r="H213">
        <v>13</v>
      </c>
      <c r="I213" s="6">
        <f t="shared" si="6"/>
        <v>0.5</v>
      </c>
      <c r="J213">
        <v>2</v>
      </c>
      <c r="K213">
        <v>1</v>
      </c>
      <c r="L213" s="6">
        <f t="shared" si="7"/>
        <v>0.5</v>
      </c>
    </row>
    <row r="214" spans="6:12">
      <c r="F214" s="19" t="s">
        <v>5360</v>
      </c>
      <c r="G214">
        <v>23</v>
      </c>
      <c r="H214">
        <v>0</v>
      </c>
      <c r="I214" s="6">
        <f t="shared" si="6"/>
        <v>0</v>
      </c>
      <c r="J214">
        <v>2</v>
      </c>
      <c r="K214">
        <v>0</v>
      </c>
      <c r="L214" s="6">
        <f t="shared" si="7"/>
        <v>0</v>
      </c>
    </row>
    <row r="215" spans="6:12">
      <c r="F215" s="19" t="s">
        <v>5370</v>
      </c>
      <c r="G215">
        <v>11</v>
      </c>
      <c r="H215">
        <v>0</v>
      </c>
      <c r="I215" s="6">
        <f t="shared" si="6"/>
        <v>0</v>
      </c>
      <c r="J215">
        <v>1</v>
      </c>
      <c r="K215">
        <v>0</v>
      </c>
      <c r="L215" s="6">
        <f t="shared" si="7"/>
        <v>0</v>
      </c>
    </row>
    <row r="216" spans="6:12">
      <c r="F216" s="19" t="s">
        <v>5375</v>
      </c>
      <c r="G216">
        <v>14</v>
      </c>
      <c r="H216">
        <v>0</v>
      </c>
      <c r="I216" s="6">
        <f t="shared" si="6"/>
        <v>0</v>
      </c>
      <c r="J216">
        <v>2</v>
      </c>
      <c r="K216">
        <v>0</v>
      </c>
      <c r="L216" s="6">
        <f t="shared" si="7"/>
        <v>0</v>
      </c>
    </row>
    <row r="217" spans="6:12">
      <c r="F217" s="19" t="s">
        <v>5373</v>
      </c>
      <c r="G217">
        <v>44</v>
      </c>
      <c r="H217">
        <v>12</v>
      </c>
      <c r="I217" s="6">
        <f t="shared" si="6"/>
        <v>0.27272727272727271</v>
      </c>
      <c r="J217">
        <v>8</v>
      </c>
      <c r="K217">
        <v>2</v>
      </c>
      <c r="L217" s="6">
        <f t="shared" si="7"/>
        <v>0.25</v>
      </c>
    </row>
    <row r="218" spans="6:12">
      <c r="F218" s="19" t="s">
        <v>5374</v>
      </c>
      <c r="G218">
        <v>133</v>
      </c>
      <c r="H218">
        <v>4</v>
      </c>
      <c r="I218" s="6">
        <f t="shared" si="6"/>
        <v>3.007518796992481E-2</v>
      </c>
      <c r="J218">
        <v>14</v>
      </c>
      <c r="K218">
        <v>2</v>
      </c>
      <c r="L218" s="6">
        <f t="shared" si="7"/>
        <v>0.14285714285714285</v>
      </c>
    </row>
    <row r="219" spans="6:12">
      <c r="F219" s="19" t="s">
        <v>5402</v>
      </c>
      <c r="G219">
        <v>135</v>
      </c>
      <c r="H219">
        <v>1</v>
      </c>
      <c r="I219" s="6">
        <f t="shared" si="6"/>
        <v>7.4074074074074077E-3</v>
      </c>
      <c r="J219">
        <v>14</v>
      </c>
      <c r="K219">
        <v>1</v>
      </c>
      <c r="L219" s="6">
        <f t="shared" si="7"/>
        <v>7.1428571428571425E-2</v>
      </c>
    </row>
    <row r="220" spans="6:12">
      <c r="F220" s="19" t="s">
        <v>5404</v>
      </c>
      <c r="G220">
        <v>62</v>
      </c>
      <c r="H220">
        <v>4</v>
      </c>
      <c r="I220" s="6">
        <f t="shared" si="6"/>
        <v>6.4516129032258063E-2</v>
      </c>
      <c r="J220">
        <v>7</v>
      </c>
      <c r="K220">
        <v>1</v>
      </c>
      <c r="L220" s="6">
        <f t="shared" si="7"/>
        <v>0.14285714285714285</v>
      </c>
    </row>
    <row r="221" spans="6:12">
      <c r="F221" s="19" t="s">
        <v>5414</v>
      </c>
      <c r="G221">
        <v>53</v>
      </c>
      <c r="H221">
        <v>2</v>
      </c>
      <c r="I221" s="6">
        <f t="shared" si="6"/>
        <v>3.7735849056603772E-2</v>
      </c>
      <c r="J221">
        <v>7</v>
      </c>
      <c r="K221">
        <v>1</v>
      </c>
      <c r="L221" s="6">
        <f t="shared" si="7"/>
        <v>0.14285714285714285</v>
      </c>
    </row>
    <row r="222" spans="6:12">
      <c r="F222" s="19" t="s">
        <v>5428</v>
      </c>
      <c r="G222">
        <v>61</v>
      </c>
      <c r="H222">
        <v>12</v>
      </c>
      <c r="I222" s="6">
        <f t="shared" si="6"/>
        <v>0.19672131147540983</v>
      </c>
      <c r="J222">
        <v>7</v>
      </c>
      <c r="K222">
        <v>1</v>
      </c>
      <c r="L222" s="6">
        <f t="shared" si="7"/>
        <v>0.14285714285714285</v>
      </c>
    </row>
    <row r="223" spans="6:12">
      <c r="F223" s="19" t="s">
        <v>5456</v>
      </c>
      <c r="G223">
        <v>75</v>
      </c>
      <c r="H223">
        <v>0</v>
      </c>
      <c r="I223" s="6">
        <f t="shared" si="6"/>
        <v>0</v>
      </c>
      <c r="J223">
        <v>10</v>
      </c>
      <c r="K223">
        <v>0</v>
      </c>
      <c r="L223" s="6">
        <f t="shared" si="7"/>
        <v>0</v>
      </c>
    </row>
    <row r="224" spans="6:12">
      <c r="F224" s="19" t="s">
        <v>5454</v>
      </c>
      <c r="G224">
        <v>70</v>
      </c>
      <c r="H224">
        <v>26</v>
      </c>
      <c r="I224" s="6">
        <f t="shared" si="6"/>
        <v>0.37142857142857144</v>
      </c>
      <c r="J224">
        <v>7</v>
      </c>
      <c r="K224">
        <v>2</v>
      </c>
      <c r="L224" s="6">
        <f t="shared" si="7"/>
        <v>0.2857142857142857</v>
      </c>
    </row>
    <row r="225" spans="6:12">
      <c r="F225" s="19" t="s">
        <v>5455</v>
      </c>
      <c r="G225">
        <v>136</v>
      </c>
      <c r="H225">
        <v>9</v>
      </c>
      <c r="I225" s="6">
        <f t="shared" si="6"/>
        <v>6.6176470588235295E-2</v>
      </c>
      <c r="J225">
        <v>14</v>
      </c>
      <c r="K225">
        <v>1</v>
      </c>
      <c r="L225" s="6">
        <f t="shared" si="7"/>
        <v>7.1428571428571425E-2</v>
      </c>
    </row>
    <row r="226" spans="6:12">
      <c r="F226" s="19" t="s">
        <v>5483</v>
      </c>
      <c r="G226">
        <v>204</v>
      </c>
      <c r="H226">
        <v>4</v>
      </c>
      <c r="I226" s="6">
        <f t="shared" si="6"/>
        <v>1.9607843137254902E-2</v>
      </c>
      <c r="J226">
        <v>21</v>
      </c>
      <c r="K226">
        <v>2</v>
      </c>
      <c r="L226" s="6">
        <f t="shared" si="7"/>
        <v>9.5238095238095233E-2</v>
      </c>
    </row>
    <row r="227" spans="6:12">
      <c r="F227" s="19" t="s">
        <v>5499</v>
      </c>
      <c r="G227">
        <v>85</v>
      </c>
      <c r="H227">
        <v>0</v>
      </c>
      <c r="I227" s="6">
        <f t="shared" si="6"/>
        <v>0</v>
      </c>
      <c r="J227">
        <v>9</v>
      </c>
      <c r="K227">
        <v>0</v>
      </c>
      <c r="L227" s="6">
        <f t="shared" si="7"/>
        <v>0</v>
      </c>
    </row>
    <row r="228" spans="6:12">
      <c r="F228" s="19" t="s">
        <v>5510</v>
      </c>
      <c r="G228">
        <v>73</v>
      </c>
      <c r="H228">
        <v>0</v>
      </c>
      <c r="I228" s="6">
        <f t="shared" si="6"/>
        <v>0</v>
      </c>
      <c r="J228">
        <v>7</v>
      </c>
      <c r="K228">
        <v>0</v>
      </c>
      <c r="L228" s="6">
        <f t="shared" si="7"/>
        <v>0</v>
      </c>
    </row>
    <row r="229" spans="6:12">
      <c r="F229" s="19" t="s">
        <v>5538</v>
      </c>
      <c r="G229">
        <v>46</v>
      </c>
      <c r="H229">
        <v>5</v>
      </c>
      <c r="I229" s="6">
        <f t="shared" si="6"/>
        <v>0.10869565217391304</v>
      </c>
      <c r="J229">
        <v>6</v>
      </c>
      <c r="K229">
        <v>1</v>
      </c>
      <c r="L229" s="6">
        <f t="shared" si="7"/>
        <v>0.16666666666666666</v>
      </c>
    </row>
    <row r="230" spans="6:12">
      <c r="F230" s="19" t="s">
        <v>5568</v>
      </c>
      <c r="G230">
        <v>79</v>
      </c>
      <c r="H230">
        <v>2</v>
      </c>
      <c r="I230" s="6">
        <f t="shared" si="6"/>
        <v>2.5316455696202531E-2</v>
      </c>
      <c r="J230">
        <v>10</v>
      </c>
      <c r="K230">
        <v>1</v>
      </c>
      <c r="L230" s="6">
        <f t="shared" si="7"/>
        <v>0.1</v>
      </c>
    </row>
    <row r="231" spans="6:12">
      <c r="F231" s="19" t="s">
        <v>5569</v>
      </c>
      <c r="G231">
        <v>76</v>
      </c>
      <c r="H231">
        <v>1</v>
      </c>
      <c r="I231" s="6">
        <f t="shared" si="6"/>
        <v>1.3157894736842105E-2</v>
      </c>
      <c r="J231">
        <v>11</v>
      </c>
      <c r="K231">
        <v>1</v>
      </c>
      <c r="L231" s="6">
        <f t="shared" si="7"/>
        <v>9.0909090909090912E-2</v>
      </c>
    </row>
    <row r="232" spans="6:12">
      <c r="F232" s="19" t="s">
        <v>5570</v>
      </c>
      <c r="G232">
        <v>96</v>
      </c>
      <c r="H232">
        <v>21</v>
      </c>
      <c r="I232" s="6">
        <f t="shared" si="6"/>
        <v>0.21875</v>
      </c>
      <c r="J232">
        <v>10</v>
      </c>
      <c r="K232">
        <v>3</v>
      </c>
      <c r="L232" s="6">
        <f t="shared" si="7"/>
        <v>0.3</v>
      </c>
    </row>
    <row r="233" spans="6:12">
      <c r="F233" s="19" t="s">
        <v>5574</v>
      </c>
      <c r="G233">
        <v>86</v>
      </c>
      <c r="H233">
        <v>11</v>
      </c>
      <c r="I233" s="6">
        <f t="shared" si="6"/>
        <v>0.12790697674418605</v>
      </c>
      <c r="J233">
        <v>10</v>
      </c>
      <c r="K233">
        <v>3</v>
      </c>
      <c r="L233" s="6">
        <f t="shared" si="7"/>
        <v>0.3</v>
      </c>
    </row>
    <row r="234" spans="6:12">
      <c r="F234" s="19" t="s">
        <v>5588</v>
      </c>
      <c r="G234">
        <v>71</v>
      </c>
      <c r="H234">
        <v>2</v>
      </c>
      <c r="I234" s="6">
        <f t="shared" si="6"/>
        <v>2.8169014084507043E-2</v>
      </c>
      <c r="J234">
        <v>8</v>
      </c>
      <c r="K234">
        <v>2</v>
      </c>
      <c r="L234" s="6">
        <f t="shared" si="7"/>
        <v>0.25</v>
      </c>
    </row>
    <row r="235" spans="6:12">
      <c r="F235" s="19" t="s">
        <v>5602</v>
      </c>
      <c r="G235">
        <v>33</v>
      </c>
      <c r="H235">
        <v>1</v>
      </c>
      <c r="I235" s="6">
        <f t="shared" si="6"/>
        <v>3.0303030303030304E-2</v>
      </c>
      <c r="J235">
        <v>5</v>
      </c>
      <c r="K235">
        <v>1</v>
      </c>
      <c r="L235" s="6">
        <f t="shared" si="7"/>
        <v>0.2</v>
      </c>
    </row>
    <row r="236" spans="6:12">
      <c r="F236" s="19" t="s">
        <v>5616</v>
      </c>
      <c r="G236">
        <v>44</v>
      </c>
      <c r="H236">
        <v>22</v>
      </c>
      <c r="I236" s="6">
        <f t="shared" si="6"/>
        <v>0.5</v>
      </c>
      <c r="J236">
        <v>7</v>
      </c>
      <c r="K236">
        <v>3</v>
      </c>
      <c r="L236" s="6">
        <f t="shared" si="7"/>
        <v>0.42857142857142855</v>
      </c>
    </row>
    <row r="237" spans="6:12">
      <c r="F237" s="19" t="s">
        <v>5663</v>
      </c>
      <c r="G237">
        <v>56</v>
      </c>
      <c r="H237">
        <v>2</v>
      </c>
      <c r="I237" s="6">
        <f t="shared" si="6"/>
        <v>3.5714285714285712E-2</v>
      </c>
      <c r="J237">
        <v>8</v>
      </c>
      <c r="K237">
        <v>2</v>
      </c>
      <c r="L237" s="6">
        <f t="shared" si="7"/>
        <v>0.25</v>
      </c>
    </row>
    <row r="238" spans="6:12">
      <c r="F238" s="19" t="s">
        <v>5664</v>
      </c>
      <c r="G238">
        <v>47</v>
      </c>
      <c r="H238">
        <v>0</v>
      </c>
      <c r="I238" s="6">
        <f t="shared" si="6"/>
        <v>0</v>
      </c>
      <c r="J238">
        <v>5</v>
      </c>
      <c r="K238">
        <v>0</v>
      </c>
      <c r="L238" s="6">
        <f t="shared" si="7"/>
        <v>0</v>
      </c>
    </row>
    <row r="239" spans="6:12">
      <c r="F239" s="19" t="s">
        <v>5649</v>
      </c>
      <c r="G239">
        <v>88</v>
      </c>
      <c r="H239">
        <v>13</v>
      </c>
      <c r="I239" s="6">
        <f t="shared" si="6"/>
        <v>0.14772727272727273</v>
      </c>
      <c r="J239">
        <v>10</v>
      </c>
      <c r="K239">
        <v>2</v>
      </c>
      <c r="L239" s="6">
        <f t="shared" si="7"/>
        <v>0.2</v>
      </c>
    </row>
    <row r="240" spans="6:12">
      <c r="F240" s="19" t="s">
        <v>5681</v>
      </c>
      <c r="G240">
        <v>31</v>
      </c>
      <c r="H240">
        <v>1</v>
      </c>
      <c r="I240" s="6">
        <f t="shared" si="6"/>
        <v>3.2258064516129031E-2</v>
      </c>
      <c r="J240">
        <v>5</v>
      </c>
      <c r="K240">
        <v>1</v>
      </c>
      <c r="L240" s="6">
        <f t="shared" si="7"/>
        <v>0.2</v>
      </c>
    </row>
    <row r="241" spans="4:12">
      <c r="F241" s="19" t="s">
        <v>5704</v>
      </c>
      <c r="G241">
        <v>14</v>
      </c>
      <c r="H241">
        <v>1</v>
      </c>
      <c r="I241" s="6">
        <f t="shared" si="6"/>
        <v>7.1428571428571425E-2</v>
      </c>
      <c r="J241">
        <v>2</v>
      </c>
      <c r="K241">
        <v>1</v>
      </c>
      <c r="L241" s="6">
        <f t="shared" si="7"/>
        <v>0.5</v>
      </c>
    </row>
    <row r="242" spans="4:12">
      <c r="F242" s="19" t="s">
        <v>5717</v>
      </c>
      <c r="G242">
        <v>50</v>
      </c>
      <c r="H242">
        <v>33</v>
      </c>
      <c r="I242" s="6">
        <f t="shared" si="6"/>
        <v>0.66</v>
      </c>
      <c r="J242">
        <v>6</v>
      </c>
      <c r="K242">
        <v>4</v>
      </c>
      <c r="L242" s="6">
        <f t="shared" si="7"/>
        <v>0.66666666666666663</v>
      </c>
    </row>
    <row r="243" spans="4:12">
      <c r="F243" s="19" t="s">
        <v>5719</v>
      </c>
      <c r="G243">
        <v>44</v>
      </c>
      <c r="H243">
        <v>0</v>
      </c>
      <c r="I243" s="6">
        <f t="shared" si="6"/>
        <v>0</v>
      </c>
      <c r="J243">
        <v>6</v>
      </c>
      <c r="K243">
        <v>0</v>
      </c>
      <c r="L243" s="6">
        <f t="shared" si="7"/>
        <v>0</v>
      </c>
    </row>
    <row r="244" spans="4:12">
      <c r="F244" s="19" t="s">
        <v>5750</v>
      </c>
      <c r="G244">
        <v>100</v>
      </c>
      <c r="H244">
        <v>17</v>
      </c>
      <c r="I244" s="6">
        <f t="shared" si="6"/>
        <v>0.17</v>
      </c>
      <c r="J244">
        <v>10</v>
      </c>
      <c r="K244">
        <v>3</v>
      </c>
      <c r="L244" s="6">
        <f t="shared" si="7"/>
        <v>0.3</v>
      </c>
    </row>
    <row r="245" spans="4:12">
      <c r="F245" s="19" t="s">
        <v>5738</v>
      </c>
      <c r="G245">
        <v>46</v>
      </c>
      <c r="H245">
        <v>7</v>
      </c>
      <c r="I245" s="6">
        <f t="shared" si="6"/>
        <v>0.15217391304347827</v>
      </c>
      <c r="J245">
        <v>4</v>
      </c>
      <c r="K245">
        <v>1</v>
      </c>
      <c r="L245" s="6">
        <f t="shared" si="7"/>
        <v>0.25</v>
      </c>
    </row>
    <row r="246" spans="4:12">
      <c r="D246" s="6"/>
      <c r="F246" s="19" t="s">
        <v>5739</v>
      </c>
      <c r="G246">
        <v>39</v>
      </c>
      <c r="H246">
        <v>0</v>
      </c>
      <c r="I246" s="6">
        <f t="shared" si="6"/>
        <v>0</v>
      </c>
      <c r="J246">
        <v>4</v>
      </c>
      <c r="K246">
        <v>0</v>
      </c>
      <c r="L246" s="6">
        <f t="shared" si="7"/>
        <v>0</v>
      </c>
    </row>
    <row r="247" spans="4:12">
      <c r="D247" s="6"/>
      <c r="F247" s="19" t="s">
        <v>5764</v>
      </c>
      <c r="G247">
        <v>41</v>
      </c>
      <c r="H247">
        <v>0</v>
      </c>
      <c r="I247" s="6">
        <f t="shared" si="6"/>
        <v>0</v>
      </c>
      <c r="J247">
        <v>5</v>
      </c>
      <c r="K247">
        <v>0</v>
      </c>
      <c r="L247" s="6">
        <f t="shared" si="7"/>
        <v>0</v>
      </c>
    </row>
    <row r="248" spans="4:12">
      <c r="F248" s="19" t="s">
        <v>5784</v>
      </c>
      <c r="G248">
        <v>54</v>
      </c>
      <c r="H248">
        <v>28</v>
      </c>
      <c r="I248" s="6">
        <f t="shared" si="6"/>
        <v>0.51851851851851849</v>
      </c>
      <c r="J248">
        <v>6</v>
      </c>
      <c r="K248">
        <v>4</v>
      </c>
      <c r="L248" s="6">
        <f t="shared" si="7"/>
        <v>0.66666666666666663</v>
      </c>
    </row>
    <row r="249" spans="4:12">
      <c r="F249" s="19" t="s">
        <v>5785</v>
      </c>
      <c r="G249">
        <v>94</v>
      </c>
      <c r="H249">
        <v>15</v>
      </c>
      <c r="I249" s="6">
        <f t="shared" si="6"/>
        <v>0.15957446808510639</v>
      </c>
      <c r="J249">
        <v>12</v>
      </c>
      <c r="K249">
        <v>3</v>
      </c>
      <c r="L249" s="6">
        <f t="shared" si="7"/>
        <v>0.25</v>
      </c>
    </row>
    <row r="250" spans="4:12">
      <c r="F250" s="19" t="s">
        <v>5824</v>
      </c>
      <c r="G250">
        <v>68</v>
      </c>
      <c r="H250">
        <v>18</v>
      </c>
      <c r="I250" s="6">
        <f t="shared" si="6"/>
        <v>0.26470588235294118</v>
      </c>
      <c r="J250">
        <v>10</v>
      </c>
      <c r="K250">
        <v>3</v>
      </c>
      <c r="L250" s="6">
        <f t="shared" si="7"/>
        <v>0.3</v>
      </c>
    </row>
    <row r="251" spans="4:12">
      <c r="F251" s="19" t="s">
        <v>5861</v>
      </c>
      <c r="G251">
        <v>43</v>
      </c>
      <c r="H251">
        <v>9</v>
      </c>
      <c r="I251" s="6">
        <f t="shared" si="6"/>
        <v>0.20930232558139536</v>
      </c>
      <c r="J251">
        <v>13</v>
      </c>
      <c r="K251">
        <v>2</v>
      </c>
      <c r="L251" s="6">
        <f t="shared" si="7"/>
        <v>0.15384615384615385</v>
      </c>
    </row>
    <row r="252" spans="4:12">
      <c r="F252" s="19" t="s">
        <v>5876</v>
      </c>
      <c r="G252">
        <v>115</v>
      </c>
      <c r="H252">
        <v>50</v>
      </c>
      <c r="I252" s="6">
        <f t="shared" si="6"/>
        <v>0.43478260869565216</v>
      </c>
      <c r="J252">
        <v>13</v>
      </c>
      <c r="K252">
        <v>9</v>
      </c>
      <c r="L252" s="6">
        <f t="shared" si="7"/>
        <v>0.69230769230769229</v>
      </c>
    </row>
    <row r="253" spans="4:12">
      <c r="F253" s="19" t="s">
        <v>5860</v>
      </c>
      <c r="G253">
        <v>95</v>
      </c>
      <c r="H253">
        <v>23</v>
      </c>
      <c r="I253" s="6">
        <f t="shared" si="6"/>
        <v>0.24210526315789474</v>
      </c>
      <c r="J253">
        <v>10</v>
      </c>
      <c r="K253">
        <v>5</v>
      </c>
      <c r="L253" s="6">
        <f t="shared" si="7"/>
        <v>0.5</v>
      </c>
    </row>
    <row r="254" spans="4:12">
      <c r="F254" s="19" t="s">
        <v>5883</v>
      </c>
      <c r="G254">
        <v>51</v>
      </c>
      <c r="H254">
        <v>1</v>
      </c>
      <c r="I254" s="6">
        <f t="shared" si="6"/>
        <v>1.9607843137254902E-2</v>
      </c>
      <c r="J254">
        <v>9</v>
      </c>
      <c r="K254">
        <v>1</v>
      </c>
      <c r="L254" s="6">
        <f t="shared" si="7"/>
        <v>0.1111111111111111</v>
      </c>
    </row>
    <row r="255" spans="4:12">
      <c r="F255" s="19" t="s">
        <v>5913</v>
      </c>
      <c r="G255">
        <v>18</v>
      </c>
      <c r="H255">
        <v>5</v>
      </c>
      <c r="I255" s="6">
        <f t="shared" si="6"/>
        <v>0.27777777777777779</v>
      </c>
      <c r="J255">
        <v>2</v>
      </c>
      <c r="K255">
        <v>1</v>
      </c>
      <c r="L255" s="6">
        <f t="shared" si="7"/>
        <v>0.5</v>
      </c>
    </row>
    <row r="256" spans="4:12">
      <c r="F256" s="19" t="s">
        <v>5934</v>
      </c>
      <c r="G256">
        <v>26</v>
      </c>
      <c r="H256">
        <v>19</v>
      </c>
      <c r="I256" s="6">
        <f t="shared" si="6"/>
        <v>0.73076923076923073</v>
      </c>
      <c r="J256">
        <v>8</v>
      </c>
      <c r="K256">
        <v>3</v>
      </c>
      <c r="L256" s="6">
        <f t="shared" si="7"/>
        <v>0.375</v>
      </c>
    </row>
    <row r="257" spans="6:12">
      <c r="F257" s="19" t="s">
        <v>5971</v>
      </c>
      <c r="G257" s="21">
        <v>3</v>
      </c>
      <c r="H257" s="21">
        <v>2</v>
      </c>
      <c r="I257" s="6">
        <f t="shared" si="6"/>
        <v>0.66666666666666663</v>
      </c>
      <c r="J257" s="21">
        <v>2</v>
      </c>
      <c r="K257" s="21">
        <v>1</v>
      </c>
      <c r="L257" s="6">
        <f t="shared" si="7"/>
        <v>0.5</v>
      </c>
    </row>
    <row r="258" spans="6:12">
      <c r="F258" s="19" t="s">
        <v>5983</v>
      </c>
      <c r="G258" s="21">
        <v>6</v>
      </c>
      <c r="H258" s="21">
        <v>0</v>
      </c>
      <c r="I258" s="6">
        <f t="shared" si="6"/>
        <v>0</v>
      </c>
      <c r="J258" s="21">
        <v>1</v>
      </c>
      <c r="K258" s="21">
        <v>0</v>
      </c>
      <c r="L258" s="6">
        <f t="shared" si="7"/>
        <v>0</v>
      </c>
    </row>
    <row r="259" spans="6:12">
      <c r="F259" s="19" t="s">
        <v>5985</v>
      </c>
      <c r="G259" s="21">
        <v>12</v>
      </c>
      <c r="H259" s="21">
        <v>0</v>
      </c>
      <c r="I259" s="6">
        <f>H259/G259</f>
        <v>0</v>
      </c>
      <c r="J259" s="21">
        <v>1</v>
      </c>
      <c r="K259" s="21">
        <v>0</v>
      </c>
      <c r="L259" s="6">
        <f>K259/J259</f>
        <v>0</v>
      </c>
    </row>
    <row r="260" spans="6:12">
      <c r="F260" s="55" t="s">
        <v>6004</v>
      </c>
      <c r="G260">
        <v>1</v>
      </c>
      <c r="H260">
        <v>0</v>
      </c>
      <c r="I260" s="6">
        <f>H260/G260</f>
        <v>0</v>
      </c>
      <c r="J260">
        <v>1</v>
      </c>
      <c r="K260">
        <v>0</v>
      </c>
      <c r="L260" s="6">
        <f>K260/J260</f>
        <v>0</v>
      </c>
    </row>
    <row r="261" spans="6:12">
      <c r="F261" s="19" t="s">
        <v>6005</v>
      </c>
      <c r="G261">
        <v>0</v>
      </c>
      <c r="H261">
        <v>0</v>
      </c>
      <c r="I261" s="6">
        <v>0</v>
      </c>
      <c r="J261">
        <v>0</v>
      </c>
      <c r="K261">
        <v>0</v>
      </c>
      <c r="L261" s="6">
        <v>0</v>
      </c>
    </row>
    <row r="262" spans="6:12">
      <c r="F262" s="19" t="s">
        <v>6015</v>
      </c>
      <c r="G262" s="21">
        <v>0</v>
      </c>
      <c r="H262" s="21">
        <v>0</v>
      </c>
      <c r="I262" s="6">
        <v>0</v>
      </c>
      <c r="J262" s="21">
        <v>0</v>
      </c>
      <c r="K262" s="21">
        <v>0</v>
      </c>
      <c r="L262" s="6">
        <v>0</v>
      </c>
    </row>
    <row r="263" spans="6:12">
      <c r="F263" s="19" t="s">
        <v>6020</v>
      </c>
      <c r="G263">
        <v>1</v>
      </c>
      <c r="H263">
        <v>1</v>
      </c>
      <c r="I263" s="6">
        <f>H263/G263</f>
        <v>1</v>
      </c>
      <c r="J263">
        <v>1</v>
      </c>
      <c r="K263">
        <v>1</v>
      </c>
      <c r="L263" s="6">
        <f>K263/J263</f>
        <v>1</v>
      </c>
    </row>
    <row r="264" spans="6:12">
      <c r="F264" s="19" t="s">
        <v>6026</v>
      </c>
      <c r="G264">
        <v>6</v>
      </c>
      <c r="H264">
        <v>0</v>
      </c>
      <c r="I264" s="6">
        <f>H264/G264</f>
        <v>0</v>
      </c>
      <c r="J264">
        <v>2</v>
      </c>
      <c r="K264">
        <v>0</v>
      </c>
      <c r="L264" s="6">
        <f>K264/J264</f>
        <v>0</v>
      </c>
    </row>
    <row r="265" spans="6:12">
      <c r="F265" s="19" t="s">
        <v>6027</v>
      </c>
      <c r="G265" s="21">
        <v>0</v>
      </c>
      <c r="H265" s="21">
        <v>0</v>
      </c>
      <c r="I265" s="6">
        <v>0</v>
      </c>
      <c r="J265" s="21">
        <v>0</v>
      </c>
      <c r="K265" s="21">
        <v>0</v>
      </c>
      <c r="L265" s="6">
        <v>0</v>
      </c>
    </row>
    <row r="266" spans="6:12">
      <c r="F266" s="19" t="s">
        <v>6028</v>
      </c>
      <c r="G266" s="21">
        <v>1</v>
      </c>
      <c r="H266" s="21">
        <v>1</v>
      </c>
      <c r="I266" s="6">
        <f>H266/G266</f>
        <v>1</v>
      </c>
      <c r="J266" s="21">
        <v>1</v>
      </c>
      <c r="K266" s="21">
        <v>1</v>
      </c>
      <c r="L266" s="6">
        <f>K266/J266</f>
        <v>1</v>
      </c>
    </row>
    <row r="267" spans="6:12">
      <c r="F267" s="19" t="s">
        <v>6029</v>
      </c>
      <c r="G267" s="21">
        <v>0</v>
      </c>
      <c r="H267" s="21">
        <v>0</v>
      </c>
      <c r="I267" s="6">
        <v>0</v>
      </c>
      <c r="J267" s="21">
        <v>0</v>
      </c>
      <c r="K267" s="21">
        <v>0</v>
      </c>
      <c r="L267" s="6">
        <v>0</v>
      </c>
    </row>
    <row r="268" spans="6:12">
      <c r="F268" s="19" t="s">
        <v>6037</v>
      </c>
      <c r="G268" s="21">
        <v>0</v>
      </c>
      <c r="H268" s="21">
        <v>0</v>
      </c>
      <c r="I268" s="6">
        <v>0</v>
      </c>
      <c r="J268" s="21">
        <v>0</v>
      </c>
      <c r="K268" s="21">
        <v>0</v>
      </c>
      <c r="L268" s="6">
        <v>0</v>
      </c>
    </row>
    <row r="269" spans="6:12">
      <c r="F269" s="19" t="s">
        <v>6039</v>
      </c>
      <c r="G269" s="21">
        <v>0</v>
      </c>
      <c r="H269" s="21">
        <v>0</v>
      </c>
      <c r="I269" s="6">
        <v>0</v>
      </c>
      <c r="J269" s="21">
        <v>0</v>
      </c>
      <c r="K269" s="21">
        <v>0</v>
      </c>
      <c r="L269" s="6">
        <v>0</v>
      </c>
    </row>
    <row r="270" spans="6:12">
      <c r="F270" s="19" t="s">
        <v>6040</v>
      </c>
      <c r="G270" s="21">
        <v>0</v>
      </c>
      <c r="H270" s="21">
        <v>0</v>
      </c>
      <c r="I270" s="6">
        <v>0</v>
      </c>
      <c r="J270" s="21">
        <v>0</v>
      </c>
      <c r="K270" s="21">
        <v>0</v>
      </c>
      <c r="L270" s="6">
        <v>0</v>
      </c>
    </row>
    <row r="271" spans="6:12">
      <c r="F271" s="19" t="s">
        <v>6057</v>
      </c>
      <c r="G271" s="16">
        <v>1</v>
      </c>
      <c r="H271" s="16">
        <v>0</v>
      </c>
      <c r="I271" s="6">
        <v>0</v>
      </c>
      <c r="J271">
        <v>1</v>
      </c>
      <c r="K271">
        <v>0</v>
      </c>
      <c r="L271" s="6">
        <v>0</v>
      </c>
    </row>
    <row r="272" spans="6:12">
      <c r="F272" s="19" t="s">
        <v>6058</v>
      </c>
      <c r="G272" s="21">
        <v>0</v>
      </c>
      <c r="H272" s="21">
        <v>0</v>
      </c>
      <c r="I272" s="6">
        <v>0</v>
      </c>
      <c r="J272" s="21">
        <v>0</v>
      </c>
      <c r="K272" s="21">
        <v>0</v>
      </c>
      <c r="L272" s="6">
        <v>0</v>
      </c>
    </row>
    <row r="273" spans="6:12">
      <c r="F273" s="19" t="s">
        <v>6059</v>
      </c>
      <c r="G273" s="21">
        <v>0</v>
      </c>
      <c r="H273" s="21">
        <v>0</v>
      </c>
      <c r="I273" s="6">
        <v>0</v>
      </c>
      <c r="J273" s="21">
        <v>0</v>
      </c>
      <c r="K273" s="21">
        <v>0</v>
      </c>
      <c r="L273" s="6">
        <v>0</v>
      </c>
    </row>
    <row r="274" spans="6:12">
      <c r="F274" s="19" t="s">
        <v>6070</v>
      </c>
      <c r="G274" s="21">
        <v>0</v>
      </c>
      <c r="H274" s="21">
        <v>0</v>
      </c>
      <c r="I274" s="6">
        <v>0</v>
      </c>
      <c r="J274" s="21">
        <v>0</v>
      </c>
      <c r="K274" s="21">
        <v>0</v>
      </c>
      <c r="L274" s="6">
        <v>0</v>
      </c>
    </row>
    <row r="275" spans="6:12">
      <c r="F275" s="19" t="s">
        <v>6069</v>
      </c>
      <c r="G275" s="21">
        <v>0</v>
      </c>
      <c r="H275" s="21">
        <v>0</v>
      </c>
      <c r="I275" s="6">
        <v>0</v>
      </c>
      <c r="J275" s="21">
        <v>0</v>
      </c>
      <c r="K275" s="21">
        <v>0</v>
      </c>
      <c r="L275" s="6">
        <v>0</v>
      </c>
    </row>
    <row r="276" spans="6:12">
      <c r="F276" s="19" t="s">
        <v>6077</v>
      </c>
      <c r="G276" s="21">
        <v>0</v>
      </c>
      <c r="H276" s="21">
        <v>0</v>
      </c>
      <c r="I276" s="6">
        <v>0</v>
      </c>
      <c r="J276" s="21">
        <v>0</v>
      </c>
      <c r="K276" s="21">
        <v>0</v>
      </c>
      <c r="L276" s="6">
        <v>0</v>
      </c>
    </row>
    <row r="277" spans="6:12">
      <c r="F277" s="19" t="s">
        <v>6080</v>
      </c>
      <c r="G277" s="21">
        <v>0</v>
      </c>
      <c r="H277" s="21">
        <v>0</v>
      </c>
      <c r="I277" s="6">
        <v>0</v>
      </c>
      <c r="J277" s="21">
        <v>0</v>
      </c>
      <c r="K277" s="21">
        <v>0</v>
      </c>
      <c r="L277" s="6">
        <v>0</v>
      </c>
    </row>
    <row r="278" spans="6:12">
      <c r="F278" s="19" t="s">
        <v>6081</v>
      </c>
      <c r="G278" s="21">
        <v>0</v>
      </c>
      <c r="H278" s="21">
        <v>0</v>
      </c>
      <c r="I278" s="6">
        <v>0</v>
      </c>
      <c r="J278" s="21">
        <v>0</v>
      </c>
      <c r="K278" s="21">
        <v>0</v>
      </c>
      <c r="L278" s="6">
        <v>0</v>
      </c>
    </row>
    <row r="279" spans="6:12">
      <c r="F279" s="19" t="s">
        <v>6102</v>
      </c>
      <c r="G279" s="21">
        <v>0</v>
      </c>
      <c r="H279" s="21">
        <v>0</v>
      </c>
      <c r="I279" s="6">
        <v>0</v>
      </c>
      <c r="J279" s="21">
        <v>0</v>
      </c>
      <c r="K279" s="21">
        <v>0</v>
      </c>
      <c r="L279" s="6">
        <v>0</v>
      </c>
    </row>
    <row r="280" spans="6:12">
      <c r="F280" s="19" t="s">
        <v>6103</v>
      </c>
      <c r="G280" s="21">
        <v>0</v>
      </c>
      <c r="H280" s="21">
        <v>0</v>
      </c>
      <c r="I280" s="6">
        <v>0</v>
      </c>
      <c r="J280" s="21">
        <v>0</v>
      </c>
      <c r="K280" s="21">
        <v>0</v>
      </c>
      <c r="L280" s="6">
        <v>0</v>
      </c>
    </row>
    <row r="281" spans="6:12">
      <c r="F281" s="19" t="s">
        <v>6111</v>
      </c>
      <c r="G281" s="21">
        <v>0</v>
      </c>
      <c r="H281" s="21">
        <v>0</v>
      </c>
      <c r="I281" s="6">
        <v>0</v>
      </c>
      <c r="J281" s="21">
        <v>0</v>
      </c>
      <c r="K281" s="21">
        <v>0</v>
      </c>
      <c r="L281" s="6">
        <v>0</v>
      </c>
    </row>
    <row r="282" spans="6:12">
      <c r="F282" s="19" t="s">
        <v>6120</v>
      </c>
      <c r="G282" s="21">
        <v>0</v>
      </c>
      <c r="H282" s="21">
        <v>0</v>
      </c>
      <c r="I282" s="6">
        <v>0</v>
      </c>
      <c r="J282" s="21">
        <v>0</v>
      </c>
      <c r="K282" s="21">
        <v>0</v>
      </c>
      <c r="L282" s="6">
        <v>0</v>
      </c>
    </row>
    <row r="283" spans="6:12">
      <c r="F283" s="19" t="s">
        <v>6127</v>
      </c>
      <c r="G283" s="21">
        <v>0</v>
      </c>
      <c r="H283" s="21">
        <v>0</v>
      </c>
      <c r="I283" s="6">
        <v>0</v>
      </c>
      <c r="J283" s="21">
        <v>0</v>
      </c>
      <c r="K283" s="21">
        <v>0</v>
      </c>
      <c r="L283" s="6">
        <v>0</v>
      </c>
    </row>
    <row r="284" spans="6:12">
      <c r="F284" s="19" t="s">
        <v>6128</v>
      </c>
      <c r="G284" s="21">
        <v>0</v>
      </c>
      <c r="H284" s="21">
        <v>0</v>
      </c>
      <c r="I284" s="6">
        <v>0</v>
      </c>
      <c r="J284" s="21">
        <v>0</v>
      </c>
      <c r="K284" s="21">
        <v>0</v>
      </c>
      <c r="L284" s="6">
        <v>0</v>
      </c>
    </row>
    <row r="285" spans="6:12">
      <c r="F285" s="19" t="s">
        <v>6141</v>
      </c>
      <c r="G285" s="21">
        <v>0</v>
      </c>
      <c r="H285" s="21">
        <v>0</v>
      </c>
      <c r="I285" s="6">
        <v>0</v>
      </c>
      <c r="J285" s="21">
        <v>0</v>
      </c>
      <c r="K285" s="21">
        <v>0</v>
      </c>
      <c r="L285" s="6">
        <v>0</v>
      </c>
    </row>
    <row r="286" spans="6:12">
      <c r="F286" s="19" t="s">
        <v>6143</v>
      </c>
      <c r="G286" s="21">
        <v>0</v>
      </c>
      <c r="H286" s="21">
        <v>0</v>
      </c>
      <c r="I286" s="6">
        <v>0</v>
      </c>
      <c r="J286" s="21">
        <v>0</v>
      </c>
      <c r="K286" s="21">
        <v>0</v>
      </c>
      <c r="L286" s="6">
        <v>0</v>
      </c>
    </row>
    <row r="287" spans="6:12">
      <c r="F287" s="19" t="s">
        <v>6144</v>
      </c>
      <c r="G287" s="21">
        <v>0</v>
      </c>
      <c r="H287" s="21">
        <v>0</v>
      </c>
      <c r="I287" s="6">
        <v>0</v>
      </c>
      <c r="J287" s="21">
        <v>0</v>
      </c>
      <c r="K287" s="21">
        <v>0</v>
      </c>
      <c r="L287" s="6">
        <v>0</v>
      </c>
    </row>
    <row r="288" spans="6:12">
      <c r="F288" s="19" t="s">
        <v>6154</v>
      </c>
      <c r="G288" s="21">
        <v>0</v>
      </c>
      <c r="H288" s="21">
        <v>0</v>
      </c>
      <c r="I288" s="6">
        <v>0</v>
      </c>
      <c r="J288" s="21">
        <v>0</v>
      </c>
      <c r="K288" s="21">
        <v>0</v>
      </c>
      <c r="L288" s="6">
        <v>0</v>
      </c>
    </row>
    <row r="289" spans="6:12">
      <c r="F289" s="19" t="s">
        <v>6158</v>
      </c>
      <c r="G289" s="21">
        <v>0</v>
      </c>
      <c r="H289" s="21">
        <v>0</v>
      </c>
      <c r="I289" s="6">
        <v>0</v>
      </c>
      <c r="J289" s="21">
        <v>0</v>
      </c>
      <c r="K289" s="21">
        <v>0</v>
      </c>
      <c r="L289" s="6">
        <v>0</v>
      </c>
    </row>
    <row r="290" spans="6:12">
      <c r="F290" s="19" t="s">
        <v>6159</v>
      </c>
      <c r="G290">
        <v>0</v>
      </c>
      <c r="H290">
        <v>0</v>
      </c>
      <c r="I290" s="6">
        <v>0</v>
      </c>
      <c r="J290">
        <v>0</v>
      </c>
      <c r="K290">
        <v>0</v>
      </c>
      <c r="L290" s="6">
        <v>0</v>
      </c>
    </row>
    <row r="291" spans="6:12">
      <c r="F291" s="19" t="s">
        <v>6167</v>
      </c>
      <c r="G291" s="21">
        <v>0</v>
      </c>
      <c r="H291" s="21">
        <v>0</v>
      </c>
      <c r="I291" s="6">
        <v>0</v>
      </c>
      <c r="J291" s="21">
        <v>0</v>
      </c>
      <c r="K291" s="21">
        <v>0</v>
      </c>
      <c r="L291" s="6">
        <v>0</v>
      </c>
    </row>
    <row r="292" spans="6:12">
      <c r="F292" s="19" t="s">
        <v>6183</v>
      </c>
      <c r="G292" s="21">
        <v>0</v>
      </c>
      <c r="H292" s="21">
        <v>0</v>
      </c>
      <c r="I292" s="6">
        <v>0</v>
      </c>
      <c r="J292" s="21">
        <v>0</v>
      </c>
      <c r="K292" s="21">
        <v>0</v>
      </c>
      <c r="L292" s="6">
        <v>0</v>
      </c>
    </row>
    <row r="293" spans="6:12">
      <c r="F293" s="19" t="s">
        <v>6176</v>
      </c>
      <c r="G293" s="21">
        <v>0</v>
      </c>
      <c r="H293" s="21">
        <v>0</v>
      </c>
      <c r="I293" s="6">
        <v>0</v>
      </c>
      <c r="J293" s="21">
        <v>0</v>
      </c>
      <c r="K293" s="21">
        <v>0</v>
      </c>
      <c r="L293" s="6">
        <v>0</v>
      </c>
    </row>
    <row r="294" spans="6:12">
      <c r="F294" s="19" t="s">
        <v>6177</v>
      </c>
      <c r="G294" s="21">
        <v>0</v>
      </c>
      <c r="H294" s="21">
        <v>0</v>
      </c>
      <c r="I294" s="6">
        <v>0</v>
      </c>
      <c r="J294" s="21">
        <v>0</v>
      </c>
      <c r="K294" s="21">
        <v>0</v>
      </c>
      <c r="L294" s="6">
        <v>0</v>
      </c>
    </row>
    <row r="295" spans="6:12">
      <c r="F295" s="19" t="s">
        <v>6184</v>
      </c>
      <c r="G295" s="21">
        <v>0</v>
      </c>
      <c r="H295" s="21">
        <v>0</v>
      </c>
      <c r="I295" s="6">
        <v>0</v>
      </c>
      <c r="J295" s="21">
        <v>0</v>
      </c>
      <c r="K295" s="21">
        <v>0</v>
      </c>
      <c r="L295" s="6">
        <v>0</v>
      </c>
    </row>
    <row r="296" spans="6:12">
      <c r="F296" s="19" t="s">
        <v>6191</v>
      </c>
      <c r="G296" s="21">
        <v>0</v>
      </c>
      <c r="H296" s="21">
        <v>0</v>
      </c>
      <c r="I296" s="6">
        <v>0</v>
      </c>
      <c r="J296" s="21">
        <v>0</v>
      </c>
      <c r="K296" s="21">
        <v>0</v>
      </c>
      <c r="L296" s="6">
        <v>0</v>
      </c>
    </row>
    <row r="297" spans="6:12">
      <c r="F297" s="19" t="s">
        <v>6193</v>
      </c>
      <c r="G297" s="21">
        <v>0</v>
      </c>
      <c r="H297" s="21">
        <v>0</v>
      </c>
      <c r="I297" s="6">
        <v>0</v>
      </c>
      <c r="J297" s="21">
        <v>0</v>
      </c>
      <c r="K297" s="21">
        <v>0</v>
      </c>
      <c r="L297" s="6">
        <v>0</v>
      </c>
    </row>
    <row r="298" spans="6:12">
      <c r="F298" s="19" t="s">
        <v>6207</v>
      </c>
      <c r="G298" s="21">
        <v>0</v>
      </c>
      <c r="H298" s="21">
        <v>0</v>
      </c>
      <c r="I298" s="6">
        <v>0</v>
      </c>
      <c r="J298" s="21">
        <v>0</v>
      </c>
      <c r="K298" s="21">
        <v>0</v>
      </c>
      <c r="L298" s="6">
        <v>0</v>
      </c>
    </row>
    <row r="299" spans="6:12">
      <c r="F299" s="19" t="s">
        <v>6208</v>
      </c>
      <c r="G299" s="21">
        <v>0</v>
      </c>
      <c r="H299" s="21">
        <v>0</v>
      </c>
      <c r="I299" s="6">
        <v>0</v>
      </c>
      <c r="J299" s="21">
        <v>0</v>
      </c>
      <c r="K299" s="21">
        <v>0</v>
      </c>
      <c r="L299" s="6">
        <v>0</v>
      </c>
    </row>
    <row r="300" spans="6:12">
      <c r="F300" s="19" t="s">
        <v>6209</v>
      </c>
      <c r="G300" s="21">
        <v>0</v>
      </c>
      <c r="H300" s="21">
        <v>0</v>
      </c>
      <c r="I300" s="6">
        <v>0</v>
      </c>
      <c r="J300" s="21">
        <v>0</v>
      </c>
      <c r="K300" s="21">
        <v>0</v>
      </c>
      <c r="L300" s="6">
        <v>0</v>
      </c>
    </row>
    <row r="301" spans="6:12">
      <c r="F301" s="19" t="s">
        <v>6210</v>
      </c>
      <c r="G301" s="21">
        <v>0</v>
      </c>
      <c r="H301" s="21">
        <v>0</v>
      </c>
      <c r="I301" s="6">
        <v>0</v>
      </c>
      <c r="J301" s="21">
        <v>0</v>
      </c>
      <c r="K301" s="21">
        <v>0</v>
      </c>
      <c r="L301" s="6">
        <v>0</v>
      </c>
    </row>
    <row r="302" spans="6:12">
      <c r="F302" s="19" t="s">
        <v>6225</v>
      </c>
      <c r="G302" s="21">
        <v>0</v>
      </c>
      <c r="H302" s="21">
        <v>0</v>
      </c>
      <c r="I302" s="6">
        <v>0</v>
      </c>
      <c r="J302" s="21">
        <v>0</v>
      </c>
      <c r="K302" s="21">
        <v>0</v>
      </c>
      <c r="L302" s="6">
        <v>0</v>
      </c>
    </row>
    <row r="303" spans="6:12">
      <c r="F303" s="19" t="s">
        <v>6226</v>
      </c>
      <c r="G303" s="21">
        <v>0</v>
      </c>
      <c r="H303" s="21">
        <v>0</v>
      </c>
      <c r="I303" s="6">
        <v>0</v>
      </c>
      <c r="J303" s="21">
        <v>0</v>
      </c>
      <c r="K303" s="21">
        <v>0</v>
      </c>
      <c r="L303" s="6">
        <v>0</v>
      </c>
    </row>
    <row r="304" spans="6:12">
      <c r="F304" s="19" t="s">
        <v>6229</v>
      </c>
      <c r="G304" s="21">
        <v>0</v>
      </c>
      <c r="H304" s="21">
        <v>0</v>
      </c>
      <c r="I304" s="6">
        <v>0</v>
      </c>
      <c r="J304" s="21">
        <v>0</v>
      </c>
      <c r="K304" s="21">
        <v>0</v>
      </c>
      <c r="L304" s="6">
        <v>0</v>
      </c>
    </row>
    <row r="305" spans="6:12">
      <c r="F305" s="19" t="s">
        <v>6233</v>
      </c>
      <c r="G305" s="21">
        <v>0</v>
      </c>
      <c r="H305" s="21">
        <v>0</v>
      </c>
      <c r="I305" s="6">
        <v>0</v>
      </c>
      <c r="J305" s="21">
        <v>0</v>
      </c>
      <c r="K305" s="21">
        <v>0</v>
      </c>
      <c r="L305" s="6">
        <v>0</v>
      </c>
    </row>
    <row r="306" spans="6:12">
      <c r="F306" s="19" t="s">
        <v>6245</v>
      </c>
      <c r="G306" s="21">
        <v>0</v>
      </c>
      <c r="H306" s="21">
        <v>0</v>
      </c>
      <c r="I306" s="6">
        <v>0</v>
      </c>
      <c r="J306" s="21">
        <v>0</v>
      </c>
      <c r="K306" s="21">
        <v>0</v>
      </c>
      <c r="L306" s="6">
        <v>0</v>
      </c>
    </row>
    <row r="307" spans="6:12">
      <c r="F307" s="19" t="s">
        <v>6235</v>
      </c>
      <c r="G307" s="21">
        <v>0</v>
      </c>
      <c r="H307" s="21">
        <v>0</v>
      </c>
      <c r="I307" s="6">
        <v>0</v>
      </c>
      <c r="J307" s="21">
        <v>0</v>
      </c>
      <c r="K307" s="21">
        <v>0</v>
      </c>
      <c r="L307" s="6">
        <v>0</v>
      </c>
    </row>
    <row r="308" spans="6:12">
      <c r="F308" s="19" t="s">
        <v>6236</v>
      </c>
      <c r="G308" s="21">
        <v>0</v>
      </c>
      <c r="H308" s="21">
        <v>0</v>
      </c>
      <c r="I308" s="6">
        <v>0</v>
      </c>
      <c r="J308" s="21">
        <v>0</v>
      </c>
      <c r="K308" s="21">
        <v>0</v>
      </c>
      <c r="L308" s="6">
        <v>0</v>
      </c>
    </row>
    <row r="309" spans="6:12">
      <c r="F309" s="19" t="s">
        <v>6246</v>
      </c>
      <c r="G309" s="21">
        <v>0</v>
      </c>
      <c r="H309" s="21">
        <v>0</v>
      </c>
      <c r="I309" s="6">
        <v>0</v>
      </c>
      <c r="J309" s="21">
        <v>0</v>
      </c>
      <c r="K309" s="21">
        <v>0</v>
      </c>
      <c r="L309" s="6">
        <v>0</v>
      </c>
    </row>
    <row r="310" spans="6:12">
      <c r="F310" s="19" t="s">
        <v>6250</v>
      </c>
      <c r="G310" s="21">
        <v>0</v>
      </c>
      <c r="H310" s="21">
        <v>0</v>
      </c>
      <c r="I310" s="6">
        <v>0</v>
      </c>
      <c r="J310" s="21">
        <v>0</v>
      </c>
      <c r="K310" s="21">
        <v>0</v>
      </c>
      <c r="L310" s="6">
        <v>0</v>
      </c>
    </row>
    <row r="311" spans="6:12">
      <c r="F311" s="19" t="s">
        <v>6252</v>
      </c>
      <c r="G311" s="21">
        <v>0</v>
      </c>
      <c r="H311" s="21">
        <v>0</v>
      </c>
      <c r="I311" s="6">
        <v>0</v>
      </c>
      <c r="J311" s="21">
        <v>0</v>
      </c>
      <c r="K311" s="21">
        <v>0</v>
      </c>
      <c r="L311" s="6">
        <v>0</v>
      </c>
    </row>
    <row r="312" spans="6:12">
      <c r="F312" s="19" t="s">
        <v>6253</v>
      </c>
      <c r="G312" s="21">
        <v>0</v>
      </c>
      <c r="H312" s="21">
        <v>0</v>
      </c>
      <c r="I312" s="6">
        <v>0</v>
      </c>
      <c r="J312" s="21">
        <v>0</v>
      </c>
      <c r="K312" s="21">
        <v>0</v>
      </c>
      <c r="L312" s="6">
        <v>0</v>
      </c>
    </row>
    <row r="313" spans="6:12">
      <c r="F313" s="19" t="s">
        <v>6256</v>
      </c>
      <c r="G313" s="21">
        <v>0</v>
      </c>
      <c r="H313" s="21">
        <v>0</v>
      </c>
      <c r="I313" s="6">
        <v>0</v>
      </c>
      <c r="J313" s="21">
        <v>0</v>
      </c>
      <c r="K313" s="21">
        <v>0</v>
      </c>
      <c r="L313" s="6">
        <v>0</v>
      </c>
    </row>
    <row r="314" spans="6:12">
      <c r="F314" s="19" t="s">
        <v>6257</v>
      </c>
      <c r="G314" s="21">
        <v>0</v>
      </c>
      <c r="H314" s="21">
        <v>0</v>
      </c>
      <c r="I314" s="6">
        <v>0</v>
      </c>
      <c r="J314" s="21">
        <v>0</v>
      </c>
      <c r="K314" s="21">
        <v>0</v>
      </c>
      <c r="L314" s="6">
        <v>0</v>
      </c>
    </row>
    <row r="315" spans="6:12">
      <c r="F315" s="19" t="s">
        <v>6258</v>
      </c>
      <c r="G315" s="21">
        <v>0</v>
      </c>
      <c r="H315" s="21">
        <v>0</v>
      </c>
      <c r="I315" s="6">
        <v>0</v>
      </c>
      <c r="J315" s="21">
        <v>0</v>
      </c>
      <c r="K315" s="21">
        <v>0</v>
      </c>
      <c r="L315" s="6">
        <v>0</v>
      </c>
    </row>
    <row r="316" spans="6:12">
      <c r="F316" s="19" t="s">
        <v>6259</v>
      </c>
      <c r="G316" s="21">
        <v>0</v>
      </c>
      <c r="H316" s="21">
        <v>0</v>
      </c>
      <c r="I316" s="6">
        <v>0</v>
      </c>
      <c r="J316" s="21">
        <v>0</v>
      </c>
      <c r="K316" s="21">
        <v>0</v>
      </c>
      <c r="L316" s="6">
        <v>0</v>
      </c>
    </row>
    <row r="317" spans="6:12">
      <c r="F317" s="19" t="s">
        <v>6260</v>
      </c>
      <c r="G317" s="21">
        <v>0</v>
      </c>
      <c r="H317" s="21">
        <v>0</v>
      </c>
      <c r="I317" s="6">
        <v>0</v>
      </c>
      <c r="J317" s="21">
        <v>0</v>
      </c>
      <c r="K317" s="21">
        <v>0</v>
      </c>
      <c r="L317" s="6">
        <v>0</v>
      </c>
    </row>
    <row r="318" spans="6:12">
      <c r="F318" s="19" t="s">
        <v>6261</v>
      </c>
      <c r="G318" s="21">
        <v>0</v>
      </c>
      <c r="H318" s="21">
        <v>0</v>
      </c>
      <c r="I318" s="6">
        <v>0</v>
      </c>
      <c r="J318" s="21">
        <v>0</v>
      </c>
      <c r="K318" s="21">
        <v>0</v>
      </c>
      <c r="L318" s="6">
        <v>0</v>
      </c>
    </row>
    <row r="319" spans="6:12">
      <c r="F319" s="19" t="s">
        <v>6262</v>
      </c>
      <c r="G319" s="21">
        <v>0</v>
      </c>
      <c r="H319" s="21">
        <v>0</v>
      </c>
      <c r="I319" s="6">
        <v>0</v>
      </c>
      <c r="J319" s="21">
        <v>0</v>
      </c>
      <c r="K319" s="21">
        <v>0</v>
      </c>
      <c r="L319" s="6">
        <v>0</v>
      </c>
    </row>
    <row r="320" spans="6:12">
      <c r="F320" s="19" t="s">
        <v>6263</v>
      </c>
      <c r="G320" s="21">
        <v>0</v>
      </c>
      <c r="H320" s="21">
        <v>0</v>
      </c>
      <c r="I320" s="6">
        <v>0</v>
      </c>
      <c r="J320" s="21">
        <v>0</v>
      </c>
      <c r="K320" s="21">
        <v>0</v>
      </c>
      <c r="L320" s="6">
        <v>0</v>
      </c>
    </row>
    <row r="321" spans="6:12">
      <c r="F321" s="19" t="s">
        <v>6264</v>
      </c>
      <c r="G321" s="21">
        <v>0</v>
      </c>
      <c r="H321" s="21">
        <v>0</v>
      </c>
      <c r="I321" s="6">
        <v>0</v>
      </c>
      <c r="J321" s="21">
        <v>0</v>
      </c>
      <c r="K321" s="21">
        <v>0</v>
      </c>
      <c r="L321" s="6">
        <v>0</v>
      </c>
    </row>
  </sheetData>
  <phoneticPr fontId="3" type="noConversion"/>
  <pageMargins left="0.7" right="0.7" top="0.75" bottom="0.75" header="0.3" footer="0.3"/>
  <pageSetup paperSize="9" orientation="portrait" r:id="rId2"/>
  <headerFooter>
    <oddHeader>&amp;RASE Confidential / Security-C</oddHeader>
  </headerFooter>
  <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9" filterMode="1">
    <tabColor theme="7" tint="0.39997558519241921"/>
  </sheetPr>
  <dimension ref="A1:XFD3166"/>
  <sheetViews>
    <sheetView showGridLines="0" topLeftCell="B1" zoomScale="85" zoomScaleNormal="85" workbookViewId="0">
      <pane ySplit="1" topLeftCell="A3064" activePane="bottomLeft" state="frozen"/>
      <selection pane="bottomLeft" activeCell="M3103" sqref="M3103"/>
    </sheetView>
  </sheetViews>
  <sheetFormatPr defaultRowHeight="16.2"/>
  <cols>
    <col min="1" max="1" width="22.6640625" hidden="1" customWidth="1"/>
    <col min="2" max="2" width="9.77734375" style="9" customWidth="1"/>
    <col min="3" max="3" width="10.77734375" style="1" customWidth="1"/>
    <col min="4" max="4" width="13.109375" style="1" bestFit="1" customWidth="1"/>
    <col min="5" max="5" width="14.109375" style="1" bestFit="1" customWidth="1"/>
    <col min="6" max="6" width="12.44140625" style="1" customWidth="1"/>
    <col min="7" max="7" width="11.21875" style="1" customWidth="1"/>
    <col min="8" max="11" width="9.109375" style="1" customWidth="1"/>
    <col min="12" max="12" width="9" style="1"/>
    <col min="13" max="13" width="11.21875" style="1" customWidth="1"/>
    <col min="14" max="16" width="11.21875" style="13" customWidth="1"/>
    <col min="17" max="17" width="8.88671875" style="52"/>
    <col min="18" max="18" width="9" style="154"/>
    <col min="19" max="19" width="9" style="153"/>
    <col min="20" max="22" width="9" style="3"/>
  </cols>
  <sheetData>
    <row r="1" spans="1:22" ht="42" thickTop="1">
      <c r="A1" s="43" t="s">
        <v>25</v>
      </c>
      <c r="B1" s="169" t="s">
        <v>6416</v>
      </c>
      <c r="C1" s="41" t="s">
        <v>2</v>
      </c>
      <c r="D1" s="41" t="s">
        <v>3</v>
      </c>
      <c r="E1" s="5" t="s">
        <v>6</v>
      </c>
      <c r="F1" s="4" t="s">
        <v>5</v>
      </c>
      <c r="G1" s="2" t="s">
        <v>6334</v>
      </c>
      <c r="H1" s="2" t="s">
        <v>10</v>
      </c>
      <c r="I1" s="2" t="s">
        <v>9</v>
      </c>
      <c r="J1" s="2" t="s">
        <v>8</v>
      </c>
      <c r="K1" s="2" t="s">
        <v>717</v>
      </c>
      <c r="L1" s="2" t="s">
        <v>4</v>
      </c>
      <c r="M1" s="2" t="s">
        <v>432</v>
      </c>
      <c r="N1" s="2" t="s">
        <v>433</v>
      </c>
      <c r="O1" s="2" t="s">
        <v>434</v>
      </c>
      <c r="P1" s="2" t="s">
        <v>435</v>
      </c>
      <c r="Q1" s="149" t="s">
        <v>420</v>
      </c>
      <c r="R1" s="157" t="s">
        <v>6417</v>
      </c>
      <c r="S1" s="152" t="s">
        <v>6418</v>
      </c>
      <c r="T1" s="2" t="s">
        <v>6419</v>
      </c>
      <c r="U1" s="2" t="s">
        <v>6420</v>
      </c>
      <c r="V1" s="2" t="s">
        <v>6421</v>
      </c>
    </row>
    <row r="2" spans="1:22" hidden="1">
      <c r="A2" s="52"/>
      <c r="B2" s="9">
        <v>45680</v>
      </c>
      <c r="C2" s="40" t="s">
        <v>3105</v>
      </c>
      <c r="D2" s="40" t="s">
        <v>3106</v>
      </c>
      <c r="E2" s="40">
        <v>3</v>
      </c>
      <c r="F2" s="40">
        <v>0</v>
      </c>
      <c r="G2" s="40">
        <v>0</v>
      </c>
      <c r="H2" s="40">
        <v>0</v>
      </c>
      <c r="I2" s="40">
        <v>0</v>
      </c>
      <c r="J2" s="40">
        <v>0</v>
      </c>
      <c r="K2" s="40">
        <v>0</v>
      </c>
      <c r="L2" s="40">
        <v>0</v>
      </c>
      <c r="M2" s="40"/>
      <c r="N2" s="40"/>
      <c r="O2" s="40"/>
      <c r="P2" s="40"/>
    </row>
    <row r="3" spans="1:22" hidden="1">
      <c r="A3" s="52"/>
      <c r="B3" s="9">
        <v>45682</v>
      </c>
      <c r="C3" s="40" t="s">
        <v>6745</v>
      </c>
      <c r="D3" s="40" t="s">
        <v>3106</v>
      </c>
      <c r="E3" s="40">
        <v>3</v>
      </c>
      <c r="F3" s="3">
        <v>0</v>
      </c>
      <c r="G3" s="40">
        <v>0</v>
      </c>
      <c r="H3" s="40">
        <v>0</v>
      </c>
      <c r="I3" s="40">
        <v>3</v>
      </c>
      <c r="J3" s="40">
        <v>0</v>
      </c>
      <c r="K3" s="40">
        <v>0</v>
      </c>
      <c r="L3" s="40">
        <v>3</v>
      </c>
      <c r="M3" s="40" t="s">
        <v>3223</v>
      </c>
      <c r="N3" s="40"/>
      <c r="O3" s="40"/>
      <c r="P3" s="40"/>
    </row>
    <row r="4" spans="1:22" hidden="1">
      <c r="A4" s="52"/>
      <c r="B4" s="9">
        <v>45684</v>
      </c>
      <c r="C4" s="40" t="s">
        <v>2366</v>
      </c>
      <c r="D4" s="40" t="s">
        <v>3220</v>
      </c>
      <c r="E4" s="40">
        <v>1</v>
      </c>
      <c r="F4" s="3">
        <v>0</v>
      </c>
      <c r="G4" s="3">
        <v>0</v>
      </c>
      <c r="H4" s="3">
        <v>0</v>
      </c>
      <c r="I4" s="3">
        <v>0</v>
      </c>
      <c r="J4" s="3">
        <v>0</v>
      </c>
      <c r="K4" s="3">
        <v>0</v>
      </c>
      <c r="L4" s="3">
        <v>0</v>
      </c>
      <c r="M4" s="40"/>
      <c r="N4" s="40"/>
      <c r="O4" s="40"/>
      <c r="P4" s="40"/>
    </row>
    <row r="5" spans="1:22" hidden="1">
      <c r="A5" s="52"/>
      <c r="B5" s="9">
        <v>45685</v>
      </c>
      <c r="C5" s="40" t="s">
        <v>2366</v>
      </c>
      <c r="D5" s="40" t="s">
        <v>3221</v>
      </c>
      <c r="E5" s="40">
        <v>2</v>
      </c>
      <c r="F5" s="3">
        <v>0</v>
      </c>
      <c r="G5" s="3">
        <v>0</v>
      </c>
      <c r="H5" s="3">
        <v>0</v>
      </c>
      <c r="I5" s="3">
        <v>0</v>
      </c>
      <c r="J5" s="3">
        <v>0</v>
      </c>
      <c r="K5" s="3">
        <v>0</v>
      </c>
      <c r="L5" s="3">
        <v>0</v>
      </c>
      <c r="M5" s="40"/>
      <c r="N5" s="40"/>
      <c r="O5" s="40"/>
      <c r="P5" s="40"/>
    </row>
    <row r="6" spans="1:22" hidden="1">
      <c r="A6" s="52"/>
      <c r="B6" s="9">
        <v>45686</v>
      </c>
      <c r="C6" s="40" t="s">
        <v>2366</v>
      </c>
      <c r="D6" s="40" t="s">
        <v>3222</v>
      </c>
      <c r="E6" s="40">
        <v>2</v>
      </c>
      <c r="F6" s="3">
        <v>0</v>
      </c>
      <c r="G6" s="3">
        <v>0</v>
      </c>
      <c r="H6" s="3">
        <v>0</v>
      </c>
      <c r="I6" s="3">
        <v>0</v>
      </c>
      <c r="J6" s="3">
        <v>0</v>
      </c>
      <c r="K6" s="3">
        <v>0</v>
      </c>
      <c r="L6" s="3">
        <v>0</v>
      </c>
      <c r="M6" s="40"/>
      <c r="N6" s="40"/>
      <c r="O6" s="40"/>
      <c r="P6" s="40"/>
    </row>
    <row r="7" spans="1:22" hidden="1">
      <c r="A7" s="52"/>
      <c r="B7" s="9">
        <v>45691</v>
      </c>
      <c r="C7" s="40" t="s">
        <v>6745</v>
      </c>
      <c r="D7" s="40" t="s">
        <v>3220</v>
      </c>
      <c r="E7" s="40">
        <v>1</v>
      </c>
      <c r="F7" s="3">
        <v>0</v>
      </c>
      <c r="G7" s="3">
        <v>0</v>
      </c>
      <c r="H7" s="3">
        <v>0</v>
      </c>
      <c r="I7" s="3">
        <v>0</v>
      </c>
      <c r="J7" s="3">
        <v>0</v>
      </c>
      <c r="K7" s="3">
        <v>0</v>
      </c>
      <c r="L7" s="3">
        <v>0</v>
      </c>
      <c r="M7" s="40"/>
      <c r="N7" s="40"/>
      <c r="O7" s="40"/>
      <c r="P7" s="40"/>
    </row>
    <row r="8" spans="1:22" hidden="1">
      <c r="A8" s="52"/>
      <c r="B8" s="9">
        <v>45691</v>
      </c>
      <c r="C8" s="40" t="s">
        <v>6745</v>
      </c>
      <c r="D8" s="40" t="s">
        <v>3221</v>
      </c>
      <c r="E8" s="40">
        <v>2</v>
      </c>
      <c r="F8" s="3">
        <v>0</v>
      </c>
      <c r="G8" s="3">
        <v>0</v>
      </c>
      <c r="H8" s="3">
        <v>4</v>
      </c>
      <c r="I8" s="3">
        <v>0</v>
      </c>
      <c r="J8" s="3">
        <v>0</v>
      </c>
      <c r="K8" s="3">
        <v>0</v>
      </c>
      <c r="L8" s="3">
        <v>4</v>
      </c>
      <c r="M8" s="40" t="s">
        <v>3270</v>
      </c>
      <c r="N8" s="40"/>
      <c r="O8" s="40"/>
      <c r="P8" s="40"/>
    </row>
    <row r="9" spans="1:22" hidden="1">
      <c r="A9" s="52"/>
      <c r="B9" s="9">
        <v>45691</v>
      </c>
      <c r="C9" s="40" t="s">
        <v>6745</v>
      </c>
      <c r="D9" s="40" t="s">
        <v>3222</v>
      </c>
      <c r="E9" s="40">
        <v>2</v>
      </c>
      <c r="F9" s="3">
        <v>0</v>
      </c>
      <c r="G9" s="3">
        <v>0</v>
      </c>
      <c r="H9" s="3">
        <v>0</v>
      </c>
      <c r="I9" s="3">
        <v>0</v>
      </c>
      <c r="J9" s="3">
        <v>0</v>
      </c>
      <c r="K9" s="3">
        <v>0</v>
      </c>
      <c r="L9" s="3">
        <v>0</v>
      </c>
      <c r="M9" s="40"/>
      <c r="N9" s="40"/>
      <c r="O9" s="40" t="s">
        <v>3270</v>
      </c>
      <c r="P9" s="40" t="s">
        <v>3270</v>
      </c>
    </row>
    <row r="10" spans="1:22" hidden="1">
      <c r="A10" s="52"/>
      <c r="B10" s="9">
        <v>45710</v>
      </c>
      <c r="C10" s="40" t="s">
        <v>2366</v>
      </c>
      <c r="D10" s="40" t="s">
        <v>3620</v>
      </c>
      <c r="E10" s="40">
        <v>1</v>
      </c>
      <c r="F10" s="3">
        <v>0</v>
      </c>
      <c r="G10" s="3">
        <v>0</v>
      </c>
      <c r="H10" s="3">
        <v>0</v>
      </c>
      <c r="I10" s="3">
        <v>0</v>
      </c>
      <c r="J10" s="3">
        <v>0</v>
      </c>
      <c r="K10" s="3">
        <v>0</v>
      </c>
      <c r="L10" s="3">
        <v>0</v>
      </c>
      <c r="M10" s="40"/>
      <c r="N10" s="40"/>
      <c r="O10" s="40"/>
      <c r="P10" s="40"/>
    </row>
    <row r="11" spans="1:22" hidden="1">
      <c r="A11" s="52"/>
      <c r="B11" s="9">
        <v>45723</v>
      </c>
      <c r="C11" s="40" t="s">
        <v>2366</v>
      </c>
      <c r="D11" s="40" t="s">
        <v>3822</v>
      </c>
      <c r="E11" s="40">
        <v>1</v>
      </c>
      <c r="F11" s="3">
        <v>0</v>
      </c>
      <c r="G11" s="3">
        <v>0</v>
      </c>
      <c r="H11" s="3">
        <v>0</v>
      </c>
      <c r="I11" s="3">
        <v>0</v>
      </c>
      <c r="J11" s="3">
        <v>0</v>
      </c>
      <c r="K11" s="3">
        <v>0</v>
      </c>
      <c r="L11" s="3">
        <v>0</v>
      </c>
      <c r="M11" s="40"/>
      <c r="N11" s="40"/>
      <c r="O11" s="40"/>
      <c r="P11" s="40"/>
    </row>
    <row r="12" spans="1:22" hidden="1">
      <c r="A12" s="52"/>
      <c r="B12" s="9">
        <v>45723</v>
      </c>
      <c r="C12" s="40" t="s">
        <v>2366</v>
      </c>
      <c r="D12" s="40" t="s">
        <v>3823</v>
      </c>
      <c r="E12" s="40">
        <v>12</v>
      </c>
      <c r="F12" s="3">
        <v>0</v>
      </c>
      <c r="G12" s="3">
        <v>0</v>
      </c>
      <c r="H12" s="3">
        <v>0</v>
      </c>
      <c r="I12" s="3">
        <v>0</v>
      </c>
      <c r="J12" s="3">
        <v>0</v>
      </c>
      <c r="K12" s="3">
        <v>0</v>
      </c>
      <c r="L12" s="3">
        <v>0</v>
      </c>
      <c r="M12" s="40"/>
      <c r="N12" s="40"/>
      <c r="O12" s="40"/>
      <c r="P12" s="40"/>
    </row>
    <row r="13" spans="1:22" hidden="1">
      <c r="A13" s="52"/>
      <c r="B13" s="9">
        <v>45724</v>
      </c>
      <c r="C13" s="40" t="s">
        <v>2366</v>
      </c>
      <c r="D13" s="40" t="s">
        <v>3824</v>
      </c>
      <c r="E13" s="40">
        <v>1</v>
      </c>
      <c r="F13" s="3">
        <v>0</v>
      </c>
      <c r="G13" s="3">
        <v>0</v>
      </c>
      <c r="H13" s="3">
        <v>0</v>
      </c>
      <c r="I13" s="3">
        <v>0</v>
      </c>
      <c r="J13" s="3">
        <v>0</v>
      </c>
      <c r="K13" s="3">
        <v>0</v>
      </c>
      <c r="L13" s="3">
        <v>0</v>
      </c>
      <c r="M13" s="40"/>
      <c r="N13" s="40"/>
      <c r="O13" s="40"/>
      <c r="P13" s="40"/>
    </row>
    <row r="14" spans="1:22" hidden="1">
      <c r="A14" s="52"/>
      <c r="B14" s="9">
        <v>45724</v>
      </c>
      <c r="C14" s="40" t="s">
        <v>2366</v>
      </c>
      <c r="D14" s="40" t="s">
        <v>3825</v>
      </c>
      <c r="E14" s="40">
        <v>1</v>
      </c>
      <c r="F14" s="3">
        <v>0</v>
      </c>
      <c r="G14" s="3">
        <v>0</v>
      </c>
      <c r="H14" s="3">
        <v>0</v>
      </c>
      <c r="I14" s="3">
        <v>0</v>
      </c>
      <c r="J14" s="3">
        <v>0</v>
      </c>
      <c r="K14" s="3">
        <v>0</v>
      </c>
      <c r="L14" s="3">
        <v>0</v>
      </c>
      <c r="M14" s="40"/>
      <c r="N14" s="40"/>
      <c r="O14" s="40"/>
      <c r="P14" s="40"/>
    </row>
    <row r="15" spans="1:22" hidden="1">
      <c r="A15" s="52"/>
      <c r="B15" s="9">
        <v>45724</v>
      </c>
      <c r="C15" s="40" t="s">
        <v>2366</v>
      </c>
      <c r="D15" s="40" t="s">
        <v>3826</v>
      </c>
      <c r="E15" s="40">
        <v>10</v>
      </c>
      <c r="F15" s="3">
        <v>0</v>
      </c>
      <c r="G15" s="3">
        <v>0</v>
      </c>
      <c r="H15" s="3">
        <v>0</v>
      </c>
      <c r="I15" s="3">
        <v>0</v>
      </c>
      <c r="J15" s="3">
        <v>0</v>
      </c>
      <c r="K15" s="3">
        <v>0</v>
      </c>
      <c r="L15" s="3">
        <v>0</v>
      </c>
      <c r="M15" s="40"/>
      <c r="N15" s="40"/>
      <c r="O15" s="40"/>
      <c r="P15" s="40"/>
    </row>
    <row r="16" spans="1:22" hidden="1">
      <c r="A16" s="52"/>
      <c r="B16" s="9">
        <v>45724</v>
      </c>
      <c r="C16" s="40" t="s">
        <v>2366</v>
      </c>
      <c r="D16" s="40" t="s">
        <v>3827</v>
      </c>
      <c r="E16" s="40">
        <v>2</v>
      </c>
      <c r="F16" s="3">
        <v>0</v>
      </c>
      <c r="G16" s="3">
        <v>0</v>
      </c>
      <c r="H16" s="3">
        <v>0</v>
      </c>
      <c r="I16" s="3">
        <v>0</v>
      </c>
      <c r="J16" s="3">
        <v>0</v>
      </c>
      <c r="K16" s="3">
        <v>0</v>
      </c>
      <c r="L16" s="3">
        <v>0</v>
      </c>
      <c r="M16" s="40"/>
      <c r="N16" s="40"/>
      <c r="O16" s="40"/>
      <c r="P16" s="40"/>
    </row>
    <row r="17" spans="1:16" hidden="1">
      <c r="A17" s="52"/>
      <c r="B17" s="9">
        <v>45724</v>
      </c>
      <c r="C17" s="40" t="s">
        <v>2366</v>
      </c>
      <c r="D17" s="40" t="s">
        <v>3828</v>
      </c>
      <c r="E17" s="40">
        <v>3</v>
      </c>
      <c r="F17" s="3">
        <v>0</v>
      </c>
      <c r="G17" s="3">
        <v>0</v>
      </c>
      <c r="H17" s="3">
        <v>0</v>
      </c>
      <c r="I17" s="3">
        <v>0</v>
      </c>
      <c r="J17" s="3">
        <v>0</v>
      </c>
      <c r="K17" s="3">
        <v>0</v>
      </c>
      <c r="L17" s="3">
        <v>0</v>
      </c>
      <c r="M17" s="40"/>
      <c r="N17" s="40"/>
      <c r="O17" s="40"/>
      <c r="P17" s="40"/>
    </row>
    <row r="18" spans="1:16" hidden="1">
      <c r="A18" s="52"/>
      <c r="B18" s="9">
        <v>45724</v>
      </c>
      <c r="C18" s="40" t="s">
        <v>2366</v>
      </c>
      <c r="D18" s="40" t="s">
        <v>3829</v>
      </c>
      <c r="E18" s="40">
        <v>3</v>
      </c>
      <c r="F18" s="3">
        <v>0</v>
      </c>
      <c r="G18" s="3">
        <v>0</v>
      </c>
      <c r="H18" s="3">
        <v>0</v>
      </c>
      <c r="I18" s="3">
        <v>0</v>
      </c>
      <c r="J18" s="3">
        <v>0</v>
      </c>
      <c r="K18" s="3">
        <v>0</v>
      </c>
      <c r="L18" s="3">
        <v>0</v>
      </c>
      <c r="M18" s="40"/>
      <c r="N18" s="40"/>
      <c r="O18" s="40"/>
      <c r="P18" s="40"/>
    </row>
    <row r="19" spans="1:16" hidden="1">
      <c r="A19" s="52"/>
      <c r="B19" s="9">
        <v>45724</v>
      </c>
      <c r="C19" s="40" t="s">
        <v>2366</v>
      </c>
      <c r="D19" s="40" t="s">
        <v>3830</v>
      </c>
      <c r="E19" s="40">
        <v>3</v>
      </c>
      <c r="F19" s="3">
        <v>0</v>
      </c>
      <c r="G19" s="3">
        <v>0</v>
      </c>
      <c r="H19" s="3">
        <v>0</v>
      </c>
      <c r="I19" s="3">
        <v>0</v>
      </c>
      <c r="J19" s="3">
        <v>0</v>
      </c>
      <c r="K19" s="3">
        <v>0</v>
      </c>
      <c r="L19" s="3">
        <v>0</v>
      </c>
      <c r="M19" s="40"/>
      <c r="N19" s="40"/>
      <c r="O19" s="40"/>
      <c r="P19" s="40"/>
    </row>
    <row r="20" spans="1:16" hidden="1">
      <c r="A20" s="52"/>
      <c r="B20" s="9">
        <v>45724</v>
      </c>
      <c r="C20" s="40" t="s">
        <v>2366</v>
      </c>
      <c r="D20" s="40" t="s">
        <v>3831</v>
      </c>
      <c r="E20" s="40">
        <v>8</v>
      </c>
      <c r="F20" s="3">
        <v>0</v>
      </c>
      <c r="G20" s="3">
        <v>0</v>
      </c>
      <c r="H20" s="3">
        <v>0</v>
      </c>
      <c r="I20" s="3">
        <v>0</v>
      </c>
      <c r="J20" s="3">
        <v>0</v>
      </c>
      <c r="K20" s="3">
        <v>0</v>
      </c>
      <c r="L20" s="3">
        <v>0</v>
      </c>
      <c r="M20" s="40"/>
      <c r="N20" s="40"/>
      <c r="O20" s="40"/>
      <c r="P20" s="40"/>
    </row>
    <row r="21" spans="1:16" hidden="1">
      <c r="A21" s="52"/>
      <c r="B21" s="9">
        <v>45725</v>
      </c>
      <c r="C21" s="40" t="s">
        <v>2366</v>
      </c>
      <c r="D21" s="40" t="s">
        <v>3832</v>
      </c>
      <c r="E21" s="40">
        <v>3</v>
      </c>
      <c r="F21" s="3">
        <v>0</v>
      </c>
      <c r="G21" s="3">
        <v>0</v>
      </c>
      <c r="H21" s="3">
        <v>0</v>
      </c>
      <c r="I21" s="3">
        <v>0</v>
      </c>
      <c r="J21" s="3">
        <v>0</v>
      </c>
      <c r="K21" s="3">
        <v>0</v>
      </c>
      <c r="L21" s="3">
        <v>0</v>
      </c>
      <c r="M21" s="40"/>
      <c r="N21" s="40"/>
      <c r="O21" s="40"/>
      <c r="P21" s="40"/>
    </row>
    <row r="22" spans="1:16" hidden="1">
      <c r="A22" s="52"/>
      <c r="B22" s="9">
        <v>45725</v>
      </c>
      <c r="C22" s="40" t="s">
        <v>2366</v>
      </c>
      <c r="D22" s="40" t="s">
        <v>3833</v>
      </c>
      <c r="E22" s="40">
        <v>1</v>
      </c>
      <c r="F22" s="3">
        <v>0</v>
      </c>
      <c r="G22" s="3">
        <v>0</v>
      </c>
      <c r="H22" s="3">
        <v>0</v>
      </c>
      <c r="I22" s="3">
        <v>0</v>
      </c>
      <c r="J22" s="3">
        <v>0</v>
      </c>
      <c r="K22" s="3">
        <v>0</v>
      </c>
      <c r="L22" s="3">
        <v>0</v>
      </c>
      <c r="M22" s="40"/>
      <c r="N22" s="40"/>
      <c r="O22" s="40"/>
      <c r="P22" s="40"/>
    </row>
    <row r="23" spans="1:16" hidden="1">
      <c r="A23" s="52"/>
      <c r="B23" s="9">
        <v>45725</v>
      </c>
      <c r="C23" s="40" t="s">
        <v>2366</v>
      </c>
      <c r="D23" s="40" t="s">
        <v>3834</v>
      </c>
      <c r="E23" s="40">
        <v>9</v>
      </c>
      <c r="F23" s="3">
        <v>0</v>
      </c>
      <c r="G23" s="3">
        <v>0</v>
      </c>
      <c r="H23" s="3">
        <v>0</v>
      </c>
      <c r="I23" s="3">
        <v>0</v>
      </c>
      <c r="J23" s="3">
        <v>0</v>
      </c>
      <c r="K23" s="3">
        <v>0</v>
      </c>
      <c r="L23" s="3">
        <v>0</v>
      </c>
      <c r="M23" s="40"/>
      <c r="N23" s="40"/>
      <c r="O23" s="40"/>
      <c r="P23" s="40"/>
    </row>
    <row r="24" spans="1:16" hidden="1">
      <c r="A24" s="52"/>
      <c r="B24" s="9">
        <v>45725</v>
      </c>
      <c r="C24" s="40" t="s">
        <v>2366</v>
      </c>
      <c r="D24" s="40" t="s">
        <v>3835</v>
      </c>
      <c r="E24" s="40">
        <v>3</v>
      </c>
      <c r="F24" s="3">
        <v>0</v>
      </c>
      <c r="G24" s="3">
        <v>0</v>
      </c>
      <c r="H24" s="3">
        <v>0</v>
      </c>
      <c r="I24" s="3">
        <v>0</v>
      </c>
      <c r="J24" s="3">
        <v>0</v>
      </c>
      <c r="K24" s="3">
        <v>0</v>
      </c>
      <c r="L24" s="3">
        <v>0</v>
      </c>
      <c r="M24" s="40"/>
      <c r="N24" s="40"/>
      <c r="O24" s="40"/>
      <c r="P24" s="40"/>
    </row>
    <row r="25" spans="1:16" hidden="1">
      <c r="A25" s="52"/>
      <c r="B25" s="9">
        <v>45725</v>
      </c>
      <c r="C25" s="40" t="s">
        <v>2366</v>
      </c>
      <c r="D25" s="40" t="s">
        <v>3836</v>
      </c>
      <c r="E25" s="40">
        <v>7</v>
      </c>
      <c r="F25" s="40">
        <v>2</v>
      </c>
      <c r="G25" s="40">
        <v>0</v>
      </c>
      <c r="H25" s="40">
        <v>0</v>
      </c>
      <c r="I25" s="40">
        <v>5</v>
      </c>
      <c r="J25" s="40">
        <v>0</v>
      </c>
      <c r="K25" s="40">
        <v>0</v>
      </c>
      <c r="L25" s="40">
        <v>5</v>
      </c>
      <c r="M25" s="40" t="s">
        <v>436</v>
      </c>
      <c r="N25" s="40"/>
      <c r="O25" s="40"/>
      <c r="P25" s="40"/>
    </row>
    <row r="26" spans="1:16" hidden="1">
      <c r="A26" s="52"/>
      <c r="B26" s="9">
        <v>45725</v>
      </c>
      <c r="C26" s="40" t="s">
        <v>2366</v>
      </c>
      <c r="D26" s="40" t="s">
        <v>3837</v>
      </c>
      <c r="E26" s="40">
        <v>4</v>
      </c>
      <c r="F26" s="3">
        <v>0</v>
      </c>
      <c r="G26" s="3">
        <v>0</v>
      </c>
      <c r="H26" s="3">
        <v>0</v>
      </c>
      <c r="I26" s="3">
        <v>0</v>
      </c>
      <c r="J26" s="3">
        <v>0</v>
      </c>
      <c r="K26" s="3">
        <v>0</v>
      </c>
      <c r="L26" s="3">
        <v>0</v>
      </c>
      <c r="M26" s="40"/>
      <c r="N26" s="40"/>
      <c r="O26" s="40"/>
      <c r="P26" s="40"/>
    </row>
    <row r="27" spans="1:16" hidden="1">
      <c r="A27" s="52"/>
      <c r="B27" s="9">
        <v>45725</v>
      </c>
      <c r="C27" s="40" t="s">
        <v>6745</v>
      </c>
      <c r="D27" s="40" t="s">
        <v>3822</v>
      </c>
      <c r="E27" s="40">
        <v>1</v>
      </c>
      <c r="F27" s="40">
        <v>1</v>
      </c>
      <c r="G27" s="3">
        <v>0</v>
      </c>
      <c r="H27" s="3">
        <v>0</v>
      </c>
      <c r="I27" s="3">
        <v>0</v>
      </c>
      <c r="J27" s="3">
        <v>0</v>
      </c>
      <c r="K27" s="3">
        <v>0</v>
      </c>
      <c r="L27" s="3">
        <v>0</v>
      </c>
      <c r="M27" s="40"/>
      <c r="N27" s="40"/>
      <c r="O27" s="40"/>
      <c r="P27" s="40"/>
    </row>
    <row r="28" spans="1:16" hidden="1">
      <c r="A28" s="52"/>
      <c r="B28" s="9">
        <v>45726</v>
      </c>
      <c r="C28" s="40" t="s">
        <v>2366</v>
      </c>
      <c r="D28" s="40" t="s">
        <v>3848</v>
      </c>
      <c r="E28" s="40">
        <v>4</v>
      </c>
      <c r="F28" s="40">
        <v>0</v>
      </c>
      <c r="G28" s="3">
        <v>0</v>
      </c>
      <c r="H28" s="3">
        <v>0</v>
      </c>
      <c r="I28" s="3">
        <v>0</v>
      </c>
      <c r="J28" s="3">
        <v>0</v>
      </c>
      <c r="K28" s="3">
        <v>0</v>
      </c>
      <c r="L28" s="3">
        <v>0</v>
      </c>
      <c r="M28" s="40"/>
      <c r="N28" s="40"/>
      <c r="O28" s="40"/>
      <c r="P28" s="40"/>
    </row>
    <row r="29" spans="1:16" hidden="1">
      <c r="A29" s="52"/>
      <c r="B29" s="9">
        <v>45726</v>
      </c>
      <c r="C29" s="40" t="s">
        <v>2366</v>
      </c>
      <c r="D29" s="40" t="s">
        <v>3849</v>
      </c>
      <c r="E29" s="40">
        <v>13</v>
      </c>
      <c r="F29" s="40">
        <v>0</v>
      </c>
      <c r="G29" s="3">
        <v>0</v>
      </c>
      <c r="H29" s="3">
        <v>0</v>
      </c>
      <c r="I29" s="3">
        <v>0</v>
      </c>
      <c r="J29" s="3">
        <v>0</v>
      </c>
      <c r="K29" s="3">
        <v>0</v>
      </c>
      <c r="L29" s="3">
        <v>0</v>
      </c>
      <c r="M29" s="40"/>
      <c r="N29" s="40"/>
      <c r="O29" s="40"/>
      <c r="P29" s="40"/>
    </row>
    <row r="30" spans="1:16" hidden="1">
      <c r="A30" s="52"/>
      <c r="B30" s="9">
        <v>45726</v>
      </c>
      <c r="C30" s="40" t="s">
        <v>6745</v>
      </c>
      <c r="D30" s="40" t="s">
        <v>3850</v>
      </c>
      <c r="E30" s="40">
        <v>12</v>
      </c>
      <c r="F30" s="40">
        <v>6</v>
      </c>
      <c r="G30" s="3">
        <v>0</v>
      </c>
      <c r="H30" s="3">
        <v>0</v>
      </c>
      <c r="I30" s="3">
        <v>0</v>
      </c>
      <c r="J30" s="3">
        <v>0</v>
      </c>
      <c r="K30" s="3">
        <v>0</v>
      </c>
      <c r="L30" s="3">
        <v>0</v>
      </c>
      <c r="M30" s="40"/>
      <c r="N30" s="40"/>
      <c r="O30" s="40"/>
      <c r="P30" s="40"/>
    </row>
    <row r="31" spans="1:16" hidden="1">
      <c r="A31" s="52"/>
      <c r="B31" s="9">
        <v>45728</v>
      </c>
      <c r="C31" s="40" t="s">
        <v>2366</v>
      </c>
      <c r="D31" s="40" t="s">
        <v>3871</v>
      </c>
      <c r="E31" s="40">
        <v>2</v>
      </c>
      <c r="F31" s="40">
        <v>0</v>
      </c>
      <c r="G31" s="3">
        <v>0</v>
      </c>
      <c r="H31" s="3">
        <v>0</v>
      </c>
      <c r="I31" s="3">
        <v>0</v>
      </c>
      <c r="J31" s="3">
        <v>0</v>
      </c>
      <c r="K31" s="3">
        <v>0</v>
      </c>
      <c r="L31" s="3">
        <v>0</v>
      </c>
      <c r="M31" s="40"/>
      <c r="N31" s="40"/>
      <c r="O31" s="40"/>
      <c r="P31" s="40"/>
    </row>
    <row r="32" spans="1:16" hidden="1">
      <c r="A32" s="52"/>
      <c r="B32" s="9">
        <v>45728</v>
      </c>
      <c r="C32" s="40" t="s">
        <v>2366</v>
      </c>
      <c r="D32" s="40" t="s">
        <v>3872</v>
      </c>
      <c r="E32" s="40">
        <v>1</v>
      </c>
      <c r="F32" s="40">
        <v>0</v>
      </c>
      <c r="G32" s="3">
        <v>0</v>
      </c>
      <c r="H32" s="3">
        <v>0</v>
      </c>
      <c r="I32" s="3">
        <v>0</v>
      </c>
      <c r="J32" s="3">
        <v>0</v>
      </c>
      <c r="K32" s="3">
        <v>0</v>
      </c>
      <c r="L32" s="3">
        <v>0</v>
      </c>
      <c r="M32" s="40"/>
      <c r="N32" s="40"/>
      <c r="O32" s="40"/>
      <c r="P32" s="40"/>
    </row>
    <row r="33" spans="1:16" hidden="1">
      <c r="A33" s="52"/>
      <c r="B33" s="9">
        <v>45728</v>
      </c>
      <c r="C33" s="40" t="s">
        <v>2366</v>
      </c>
      <c r="D33" s="40" t="s">
        <v>3873</v>
      </c>
      <c r="E33" s="40">
        <v>9</v>
      </c>
      <c r="F33" s="40">
        <v>0</v>
      </c>
      <c r="G33" s="3">
        <v>0</v>
      </c>
      <c r="H33" s="3">
        <v>2</v>
      </c>
      <c r="I33" s="3">
        <v>0</v>
      </c>
      <c r="J33" s="3">
        <v>0</v>
      </c>
      <c r="K33" s="3">
        <v>0</v>
      </c>
      <c r="L33" s="3">
        <v>2</v>
      </c>
      <c r="M33" s="40"/>
      <c r="N33" s="40"/>
      <c r="O33" s="40" t="s">
        <v>3883</v>
      </c>
      <c r="P33" s="40" t="s">
        <v>3883</v>
      </c>
    </row>
    <row r="34" spans="1:16" hidden="1">
      <c r="A34" s="52"/>
      <c r="B34" s="9">
        <v>45728</v>
      </c>
      <c r="C34" s="40" t="s">
        <v>2366</v>
      </c>
      <c r="D34" s="40" t="s">
        <v>3874</v>
      </c>
      <c r="E34" s="40">
        <v>9</v>
      </c>
      <c r="F34" s="40">
        <v>0</v>
      </c>
      <c r="G34" s="3">
        <v>0</v>
      </c>
      <c r="H34" s="3">
        <v>2</v>
      </c>
      <c r="I34" s="3">
        <v>0</v>
      </c>
      <c r="J34" s="3">
        <v>0</v>
      </c>
      <c r="K34" s="3">
        <v>0</v>
      </c>
      <c r="L34" s="3">
        <v>2</v>
      </c>
      <c r="M34" s="40"/>
      <c r="N34" s="40"/>
      <c r="O34" s="40" t="s">
        <v>3883</v>
      </c>
      <c r="P34" s="40" t="s">
        <v>3883</v>
      </c>
    </row>
    <row r="35" spans="1:16" hidden="1">
      <c r="A35" s="52"/>
      <c r="B35" s="9">
        <v>45728</v>
      </c>
      <c r="C35" s="40" t="s">
        <v>2366</v>
      </c>
      <c r="D35" s="40" t="s">
        <v>3875</v>
      </c>
      <c r="E35" s="40">
        <v>1</v>
      </c>
      <c r="F35" s="40">
        <v>0</v>
      </c>
      <c r="G35" s="3">
        <v>0</v>
      </c>
      <c r="H35" s="3">
        <v>0</v>
      </c>
      <c r="I35" s="3">
        <v>0</v>
      </c>
      <c r="J35" s="3">
        <v>0</v>
      </c>
      <c r="K35" s="3">
        <v>0</v>
      </c>
      <c r="L35" s="3">
        <v>0</v>
      </c>
      <c r="M35" s="40"/>
      <c r="N35" s="40"/>
      <c r="O35" s="40"/>
      <c r="P35" s="40"/>
    </row>
    <row r="36" spans="1:16" hidden="1">
      <c r="A36" s="52"/>
      <c r="B36" s="9">
        <v>45729</v>
      </c>
      <c r="C36" s="40" t="s">
        <v>3904</v>
      </c>
      <c r="D36" s="40" t="s">
        <v>3903</v>
      </c>
      <c r="E36" s="40">
        <v>1</v>
      </c>
      <c r="F36" s="40">
        <v>0</v>
      </c>
      <c r="G36" s="3">
        <v>0</v>
      </c>
      <c r="H36" s="3">
        <v>0</v>
      </c>
      <c r="I36" s="3">
        <v>0</v>
      </c>
      <c r="J36" s="3">
        <v>0</v>
      </c>
      <c r="K36" s="3">
        <v>0</v>
      </c>
      <c r="L36" s="3">
        <v>0</v>
      </c>
      <c r="M36" s="40"/>
      <c r="N36" s="40"/>
      <c r="O36" s="40"/>
      <c r="P36" s="40"/>
    </row>
    <row r="37" spans="1:16" hidden="1">
      <c r="A37" s="52"/>
      <c r="B37" s="9">
        <v>45729</v>
      </c>
      <c r="C37" s="40" t="s">
        <v>3904</v>
      </c>
      <c r="D37" s="40" t="s">
        <v>3893</v>
      </c>
      <c r="E37" s="40">
        <v>5</v>
      </c>
      <c r="F37" s="40">
        <v>0</v>
      </c>
      <c r="G37" s="3">
        <v>0</v>
      </c>
      <c r="H37" s="3">
        <v>0</v>
      </c>
      <c r="I37" s="3">
        <v>0</v>
      </c>
      <c r="J37" s="3">
        <v>0</v>
      </c>
      <c r="K37" s="3">
        <v>0</v>
      </c>
      <c r="L37" s="3">
        <v>0</v>
      </c>
      <c r="M37" s="40"/>
      <c r="N37" s="40"/>
      <c r="O37" s="40"/>
      <c r="P37" s="40"/>
    </row>
    <row r="38" spans="1:16" hidden="1">
      <c r="A38" s="52"/>
      <c r="B38" s="9">
        <v>45729</v>
      </c>
      <c r="C38" s="40" t="s">
        <v>2366</v>
      </c>
      <c r="D38" s="40" t="s">
        <v>3894</v>
      </c>
      <c r="E38" s="40">
        <v>1</v>
      </c>
      <c r="F38" s="40">
        <v>0</v>
      </c>
      <c r="G38" s="3">
        <v>0</v>
      </c>
      <c r="H38" s="3">
        <v>0</v>
      </c>
      <c r="I38" s="3">
        <v>0</v>
      </c>
      <c r="J38" s="3">
        <v>0</v>
      </c>
      <c r="K38" s="3">
        <v>0</v>
      </c>
      <c r="L38" s="3">
        <v>0</v>
      </c>
      <c r="M38" s="40"/>
      <c r="N38" s="40"/>
      <c r="O38" s="40"/>
      <c r="P38" s="40"/>
    </row>
    <row r="39" spans="1:16" hidden="1">
      <c r="A39" s="52"/>
      <c r="B39" s="9">
        <v>45729</v>
      </c>
      <c r="C39" s="40" t="s">
        <v>3904</v>
      </c>
      <c r="D39" s="40" t="s">
        <v>3895</v>
      </c>
      <c r="E39" s="40">
        <v>1</v>
      </c>
      <c r="F39" s="40">
        <v>0</v>
      </c>
      <c r="G39" s="3">
        <v>0</v>
      </c>
      <c r="H39" s="3">
        <v>0</v>
      </c>
      <c r="I39" s="3">
        <v>0</v>
      </c>
      <c r="J39" s="3">
        <v>0</v>
      </c>
      <c r="K39" s="3">
        <v>0</v>
      </c>
      <c r="L39" s="3">
        <v>0</v>
      </c>
      <c r="M39" s="40"/>
      <c r="N39" s="40"/>
      <c r="O39" s="40"/>
      <c r="P39" s="40"/>
    </row>
    <row r="40" spans="1:16" hidden="1">
      <c r="A40" s="52"/>
      <c r="B40" s="9">
        <v>45729</v>
      </c>
      <c r="C40" s="40" t="s">
        <v>3904</v>
      </c>
      <c r="D40" s="40" t="s">
        <v>3896</v>
      </c>
      <c r="E40" s="40">
        <v>1</v>
      </c>
      <c r="F40" s="40">
        <v>0</v>
      </c>
      <c r="G40" s="3">
        <v>0</v>
      </c>
      <c r="H40" s="3">
        <v>0</v>
      </c>
      <c r="I40" s="3">
        <v>0</v>
      </c>
      <c r="J40" s="3">
        <v>0</v>
      </c>
      <c r="K40" s="3">
        <v>0</v>
      </c>
      <c r="L40" s="3">
        <v>0</v>
      </c>
      <c r="M40" s="40"/>
      <c r="N40" s="40"/>
      <c r="O40" s="40"/>
      <c r="P40" s="40"/>
    </row>
    <row r="41" spans="1:16" hidden="1">
      <c r="A41" s="52"/>
      <c r="B41" s="9">
        <v>45729</v>
      </c>
      <c r="C41" s="40" t="s">
        <v>2366</v>
      </c>
      <c r="D41" s="40" t="s">
        <v>3897</v>
      </c>
      <c r="E41" s="40">
        <v>1</v>
      </c>
      <c r="F41" s="40">
        <v>0</v>
      </c>
      <c r="G41" s="3">
        <v>0</v>
      </c>
      <c r="H41" s="3">
        <v>0</v>
      </c>
      <c r="I41" s="3">
        <v>0</v>
      </c>
      <c r="J41" s="3">
        <v>0</v>
      </c>
      <c r="K41" s="3">
        <v>0</v>
      </c>
      <c r="L41" s="3">
        <v>0</v>
      </c>
      <c r="M41" s="40"/>
      <c r="N41" s="40"/>
      <c r="O41" s="40"/>
      <c r="P41" s="40"/>
    </row>
    <row r="42" spans="1:16" hidden="1">
      <c r="A42" s="52"/>
      <c r="B42" s="9">
        <v>45729</v>
      </c>
      <c r="C42" s="40" t="s">
        <v>3904</v>
      </c>
      <c r="D42" s="40" t="s">
        <v>3898</v>
      </c>
      <c r="E42" s="40">
        <v>2</v>
      </c>
      <c r="F42" s="40">
        <v>0</v>
      </c>
      <c r="G42" s="3">
        <v>0</v>
      </c>
      <c r="H42" s="3">
        <v>0</v>
      </c>
      <c r="I42" s="3">
        <v>0</v>
      </c>
      <c r="J42" s="3">
        <v>0</v>
      </c>
      <c r="K42" s="3">
        <v>0</v>
      </c>
      <c r="L42" s="3">
        <v>0</v>
      </c>
      <c r="M42" s="40"/>
      <c r="N42" s="40"/>
      <c r="O42" s="40"/>
      <c r="P42" s="40"/>
    </row>
    <row r="43" spans="1:16" hidden="1">
      <c r="A43" s="52"/>
      <c r="B43" s="9">
        <v>45729</v>
      </c>
      <c r="C43" s="40" t="s">
        <v>3904</v>
      </c>
      <c r="D43" s="40" t="s">
        <v>3899</v>
      </c>
      <c r="E43" s="40">
        <v>2</v>
      </c>
      <c r="F43" s="40">
        <v>0</v>
      </c>
      <c r="G43" s="40">
        <v>0</v>
      </c>
      <c r="H43" s="40">
        <v>0</v>
      </c>
      <c r="I43" s="40">
        <v>2</v>
      </c>
      <c r="J43" s="40">
        <v>0</v>
      </c>
      <c r="K43" s="40">
        <v>0</v>
      </c>
      <c r="L43" s="40">
        <v>2</v>
      </c>
      <c r="M43" s="40" t="s">
        <v>3907</v>
      </c>
      <c r="N43" s="40"/>
      <c r="O43" s="40"/>
      <c r="P43" s="40"/>
    </row>
    <row r="44" spans="1:16" hidden="1">
      <c r="A44" s="52"/>
      <c r="B44" s="9">
        <v>45729</v>
      </c>
      <c r="C44" s="40" t="s">
        <v>2366</v>
      </c>
      <c r="D44" s="40" t="s">
        <v>3900</v>
      </c>
      <c r="E44" s="40">
        <v>1</v>
      </c>
      <c r="F44" s="40">
        <v>0</v>
      </c>
      <c r="G44" s="3">
        <v>0</v>
      </c>
      <c r="H44" s="3">
        <v>0</v>
      </c>
      <c r="I44" s="3">
        <v>0</v>
      </c>
      <c r="J44" s="3">
        <v>0</v>
      </c>
      <c r="K44" s="3">
        <v>0</v>
      </c>
      <c r="L44" s="3">
        <v>0</v>
      </c>
      <c r="M44" s="40"/>
      <c r="N44" s="40"/>
      <c r="O44" s="40"/>
      <c r="P44" s="40"/>
    </row>
    <row r="45" spans="1:16" hidden="1">
      <c r="A45" s="52"/>
      <c r="B45" s="9">
        <v>45729</v>
      </c>
      <c r="C45" s="40" t="s">
        <v>3904</v>
      </c>
      <c r="D45" s="40" t="s">
        <v>3901</v>
      </c>
      <c r="E45" s="40">
        <v>1</v>
      </c>
      <c r="F45" s="40">
        <v>0</v>
      </c>
      <c r="G45" s="3">
        <v>0</v>
      </c>
      <c r="H45" s="3">
        <v>0</v>
      </c>
      <c r="I45" s="3">
        <v>0</v>
      </c>
      <c r="J45" s="3">
        <v>0</v>
      </c>
      <c r="K45" s="3">
        <v>0</v>
      </c>
      <c r="L45" s="3">
        <v>0</v>
      </c>
      <c r="M45" s="40"/>
      <c r="N45" s="40"/>
      <c r="O45" s="40"/>
      <c r="P45" s="40"/>
    </row>
    <row r="46" spans="1:16" hidden="1">
      <c r="A46" s="52"/>
      <c r="B46" s="9">
        <v>45729</v>
      </c>
      <c r="C46" s="40" t="s">
        <v>3904</v>
      </c>
      <c r="D46" s="40" t="s">
        <v>3902</v>
      </c>
      <c r="E46" s="40">
        <v>2</v>
      </c>
      <c r="F46" s="40">
        <v>0</v>
      </c>
      <c r="G46" s="3">
        <v>0</v>
      </c>
      <c r="H46" s="3">
        <v>0</v>
      </c>
      <c r="I46" s="3">
        <v>0</v>
      </c>
      <c r="J46" s="3">
        <v>0</v>
      </c>
      <c r="K46" s="3">
        <v>0</v>
      </c>
      <c r="L46" s="3">
        <v>0</v>
      </c>
      <c r="M46" s="40"/>
      <c r="N46" s="40"/>
      <c r="O46" s="40"/>
      <c r="P46" s="40"/>
    </row>
    <row r="47" spans="1:16" hidden="1">
      <c r="A47" s="52"/>
      <c r="B47" s="9">
        <v>45729</v>
      </c>
      <c r="C47" s="40" t="s">
        <v>6745</v>
      </c>
      <c r="D47" s="40" t="s">
        <v>3913</v>
      </c>
      <c r="E47" s="40">
        <v>3</v>
      </c>
      <c r="F47" s="40">
        <v>3</v>
      </c>
      <c r="G47" s="40">
        <v>0</v>
      </c>
      <c r="H47" s="40">
        <v>14</v>
      </c>
      <c r="I47" s="40">
        <v>13</v>
      </c>
      <c r="J47" s="40">
        <v>0</v>
      </c>
      <c r="K47" s="40">
        <v>0</v>
      </c>
      <c r="L47" s="40">
        <v>27</v>
      </c>
      <c r="M47" s="40" t="s">
        <v>3907</v>
      </c>
      <c r="N47" s="40"/>
      <c r="O47" s="40" t="s">
        <v>3907</v>
      </c>
      <c r="P47" s="40" t="s">
        <v>3907</v>
      </c>
    </row>
    <row r="48" spans="1:16" hidden="1">
      <c r="A48" s="52"/>
      <c r="B48" s="9">
        <v>45729</v>
      </c>
      <c r="C48" s="40" t="s">
        <v>6745</v>
      </c>
      <c r="D48" s="40" t="s">
        <v>3914</v>
      </c>
      <c r="E48" s="40">
        <v>10</v>
      </c>
      <c r="F48" s="40">
        <v>6</v>
      </c>
      <c r="G48" s="40">
        <v>0</v>
      </c>
      <c r="H48" s="40">
        <v>2</v>
      </c>
      <c r="I48" s="40">
        <v>33</v>
      </c>
      <c r="J48" s="40">
        <v>0</v>
      </c>
      <c r="K48" s="40">
        <v>0</v>
      </c>
      <c r="L48" s="40">
        <v>35</v>
      </c>
      <c r="M48" s="40" t="s">
        <v>3907</v>
      </c>
      <c r="N48" s="40"/>
      <c r="O48" s="40" t="s">
        <v>3907</v>
      </c>
      <c r="P48" s="40" t="s">
        <v>3907</v>
      </c>
    </row>
    <row r="49" spans="1:22" s="21" customFormat="1" hidden="1">
      <c r="A49" s="52"/>
      <c r="B49" s="9">
        <v>45730</v>
      </c>
      <c r="C49" s="40" t="s">
        <v>6745</v>
      </c>
      <c r="D49" s="40" t="s">
        <v>3931</v>
      </c>
      <c r="E49" s="40">
        <v>1</v>
      </c>
      <c r="F49" s="40">
        <v>0</v>
      </c>
      <c r="G49" s="3">
        <v>0</v>
      </c>
      <c r="H49" s="3">
        <v>0</v>
      </c>
      <c r="I49" s="3">
        <v>0</v>
      </c>
      <c r="J49" s="3">
        <v>0</v>
      </c>
      <c r="K49" s="3">
        <v>0</v>
      </c>
      <c r="L49" s="3">
        <v>0</v>
      </c>
      <c r="M49" s="40"/>
      <c r="N49" s="40"/>
      <c r="O49" s="40"/>
      <c r="P49" s="40"/>
      <c r="Q49" s="52"/>
      <c r="R49" s="154"/>
      <c r="S49" s="153"/>
      <c r="T49" s="3"/>
      <c r="U49" s="3"/>
      <c r="V49" s="3"/>
    </row>
    <row r="50" spans="1:22" s="21" customFormat="1" hidden="1">
      <c r="A50" s="52"/>
      <c r="B50" s="9">
        <v>45730</v>
      </c>
      <c r="C50" s="40" t="s">
        <v>6745</v>
      </c>
      <c r="D50" s="40" t="s">
        <v>3932</v>
      </c>
      <c r="E50" s="40">
        <v>2</v>
      </c>
      <c r="F50" s="40">
        <v>0</v>
      </c>
      <c r="G50" s="40">
        <v>0</v>
      </c>
      <c r="H50" s="40">
        <v>0</v>
      </c>
      <c r="I50" s="40">
        <v>1</v>
      </c>
      <c r="J50" s="40">
        <v>0</v>
      </c>
      <c r="K50" s="40">
        <v>0</v>
      </c>
      <c r="L50" s="40">
        <v>1</v>
      </c>
      <c r="M50" s="40" t="s">
        <v>911</v>
      </c>
      <c r="N50" s="40"/>
      <c r="O50" s="40"/>
      <c r="P50" s="40"/>
      <c r="Q50" s="52"/>
      <c r="R50" s="154"/>
      <c r="S50" s="153"/>
      <c r="T50" s="3"/>
      <c r="U50" s="3"/>
      <c r="V50" s="3"/>
    </row>
    <row r="51" spans="1:22" s="21" customFormat="1" hidden="1">
      <c r="A51" s="52"/>
      <c r="B51" s="9">
        <v>45730</v>
      </c>
      <c r="C51" s="40" t="s">
        <v>6745</v>
      </c>
      <c r="D51" s="40" t="s">
        <v>3933</v>
      </c>
      <c r="E51" s="40">
        <v>3</v>
      </c>
      <c r="F51" s="40">
        <v>0</v>
      </c>
      <c r="G51" s="3">
        <v>0</v>
      </c>
      <c r="H51" s="3">
        <v>0</v>
      </c>
      <c r="I51" s="3">
        <v>0</v>
      </c>
      <c r="J51" s="3">
        <v>0</v>
      </c>
      <c r="K51" s="3">
        <v>0</v>
      </c>
      <c r="L51" s="3">
        <v>0</v>
      </c>
      <c r="M51" s="40"/>
      <c r="N51" s="40"/>
      <c r="O51" s="40"/>
      <c r="P51" s="40"/>
      <c r="Q51" s="52"/>
      <c r="R51" s="154"/>
      <c r="S51" s="153"/>
      <c r="T51" s="3"/>
      <c r="U51" s="3"/>
      <c r="V51" s="3"/>
    </row>
    <row r="52" spans="1:22" s="21" customFormat="1" hidden="1">
      <c r="A52" s="52"/>
      <c r="B52" s="9">
        <v>45731</v>
      </c>
      <c r="C52" s="40" t="s">
        <v>6745</v>
      </c>
      <c r="D52" s="40" t="s">
        <v>3834</v>
      </c>
      <c r="E52" s="40">
        <v>9</v>
      </c>
      <c r="F52" s="40">
        <v>2</v>
      </c>
      <c r="G52" s="40">
        <v>0</v>
      </c>
      <c r="H52" s="40">
        <v>0</v>
      </c>
      <c r="I52" s="40">
        <v>17</v>
      </c>
      <c r="J52" s="40">
        <v>0</v>
      </c>
      <c r="K52" s="40">
        <v>0</v>
      </c>
      <c r="L52" s="40">
        <v>17</v>
      </c>
      <c r="M52" s="40"/>
      <c r="N52" s="40"/>
      <c r="O52" s="40"/>
      <c r="P52" s="40"/>
      <c r="Q52" s="52"/>
      <c r="R52" s="154"/>
      <c r="S52" s="153"/>
      <c r="T52" s="3"/>
      <c r="U52" s="3"/>
      <c r="V52" s="3"/>
    </row>
    <row r="53" spans="1:22" s="21" customFormat="1" hidden="1">
      <c r="A53" s="52"/>
      <c r="B53" s="9">
        <v>45731</v>
      </c>
      <c r="C53" s="40" t="s">
        <v>3904</v>
      </c>
      <c r="D53" s="40" t="s">
        <v>3945</v>
      </c>
      <c r="E53" s="40">
        <v>10</v>
      </c>
      <c r="F53" s="40">
        <v>0</v>
      </c>
      <c r="G53" s="3">
        <v>0</v>
      </c>
      <c r="H53" s="3">
        <v>0</v>
      </c>
      <c r="I53" s="3">
        <v>0</v>
      </c>
      <c r="J53" s="3">
        <v>0</v>
      </c>
      <c r="K53" s="3">
        <v>0</v>
      </c>
      <c r="L53" s="3">
        <v>0</v>
      </c>
      <c r="M53" s="40"/>
      <c r="N53" s="40"/>
      <c r="O53" s="40"/>
      <c r="P53" s="40"/>
      <c r="Q53" s="52"/>
      <c r="R53" s="154"/>
      <c r="S53" s="153"/>
      <c r="T53" s="3"/>
      <c r="U53" s="3"/>
      <c r="V53" s="3"/>
    </row>
    <row r="54" spans="1:22" s="21" customFormat="1" hidden="1">
      <c r="A54" s="52"/>
      <c r="B54" s="9">
        <v>45731</v>
      </c>
      <c r="C54" s="40" t="s">
        <v>3904</v>
      </c>
      <c r="D54" s="40" t="s">
        <v>3946</v>
      </c>
      <c r="E54" s="40">
        <v>9</v>
      </c>
      <c r="F54" s="40">
        <v>0</v>
      </c>
      <c r="G54" s="3">
        <v>0</v>
      </c>
      <c r="H54" s="3">
        <v>0</v>
      </c>
      <c r="I54" s="3">
        <v>0</v>
      </c>
      <c r="J54" s="3">
        <v>0</v>
      </c>
      <c r="K54" s="3">
        <v>0</v>
      </c>
      <c r="L54" s="3">
        <v>0</v>
      </c>
      <c r="M54" s="40"/>
      <c r="N54" s="40"/>
      <c r="O54" s="40"/>
      <c r="P54" s="40"/>
      <c r="Q54" s="52"/>
      <c r="R54" s="154"/>
      <c r="S54" s="153"/>
      <c r="T54" s="3"/>
      <c r="U54" s="3"/>
      <c r="V54" s="3"/>
    </row>
    <row r="55" spans="1:22" s="21" customFormat="1" hidden="1">
      <c r="A55" s="52"/>
      <c r="B55" s="9">
        <v>45731</v>
      </c>
      <c r="C55" s="40" t="s">
        <v>6745</v>
      </c>
      <c r="D55" s="40" t="s">
        <v>3871</v>
      </c>
      <c r="E55" s="40">
        <v>2</v>
      </c>
      <c r="F55" s="40">
        <v>0</v>
      </c>
      <c r="G55" s="40">
        <v>0</v>
      </c>
      <c r="H55" s="40">
        <v>0</v>
      </c>
      <c r="I55" s="40">
        <v>2</v>
      </c>
      <c r="J55" s="40">
        <v>0</v>
      </c>
      <c r="K55" s="40">
        <v>0</v>
      </c>
      <c r="L55" s="40">
        <v>2</v>
      </c>
      <c r="M55" s="40"/>
      <c r="N55" s="40"/>
      <c r="O55" s="40"/>
      <c r="P55" s="40"/>
      <c r="Q55" s="52"/>
      <c r="R55" s="154"/>
      <c r="S55" s="153"/>
      <c r="T55" s="3"/>
      <c r="U55" s="3"/>
      <c r="V55" s="3"/>
    </row>
    <row r="56" spans="1:22" s="21" customFormat="1" hidden="1">
      <c r="A56" s="52"/>
      <c r="B56" s="9">
        <v>45731</v>
      </c>
      <c r="C56" s="40" t="s">
        <v>6745</v>
      </c>
      <c r="D56" s="40" t="s">
        <v>3848</v>
      </c>
      <c r="E56" s="40">
        <v>4</v>
      </c>
      <c r="F56" s="40">
        <v>0</v>
      </c>
      <c r="G56" s="3">
        <v>0</v>
      </c>
      <c r="H56" s="3">
        <v>0</v>
      </c>
      <c r="I56" s="3">
        <v>0</v>
      </c>
      <c r="J56" s="3">
        <v>0</v>
      </c>
      <c r="K56" s="3">
        <v>0</v>
      </c>
      <c r="L56" s="3">
        <v>0</v>
      </c>
      <c r="M56" s="40"/>
      <c r="N56" s="40"/>
      <c r="O56" s="40"/>
      <c r="P56" s="40"/>
      <c r="Q56" s="52"/>
      <c r="R56" s="154"/>
      <c r="S56" s="153"/>
      <c r="T56" s="3"/>
      <c r="U56" s="3"/>
      <c r="V56" s="3"/>
    </row>
    <row r="57" spans="1:22" s="21" customFormat="1" hidden="1">
      <c r="A57" s="52"/>
      <c r="B57" s="9">
        <v>45732</v>
      </c>
      <c r="C57" s="40" t="s">
        <v>6745</v>
      </c>
      <c r="D57" s="40" t="s">
        <v>3872</v>
      </c>
      <c r="E57" s="40">
        <v>1</v>
      </c>
      <c r="F57" s="40">
        <v>0</v>
      </c>
      <c r="G57" s="40">
        <v>0</v>
      </c>
      <c r="H57" s="40">
        <v>0</v>
      </c>
      <c r="I57" s="40">
        <v>1</v>
      </c>
      <c r="J57" s="40">
        <v>0</v>
      </c>
      <c r="K57" s="40">
        <v>0</v>
      </c>
      <c r="L57" s="40">
        <v>1</v>
      </c>
      <c r="M57" s="40"/>
      <c r="N57" s="40"/>
      <c r="O57" s="40"/>
      <c r="P57" s="40"/>
      <c r="Q57" s="52"/>
      <c r="R57" s="154"/>
      <c r="S57" s="153"/>
      <c r="T57" s="3"/>
      <c r="U57" s="3"/>
      <c r="V57" s="3"/>
    </row>
    <row r="58" spans="1:22" s="21" customFormat="1" hidden="1">
      <c r="A58" s="52"/>
      <c r="B58" s="9">
        <v>45732</v>
      </c>
      <c r="C58" s="40" t="s">
        <v>3904</v>
      </c>
      <c r="D58" s="40" t="s">
        <v>3947</v>
      </c>
      <c r="E58" s="40">
        <v>4</v>
      </c>
      <c r="F58" s="40">
        <v>0</v>
      </c>
      <c r="G58" s="3">
        <v>0</v>
      </c>
      <c r="H58" s="3">
        <v>0</v>
      </c>
      <c r="I58" s="3">
        <v>0</v>
      </c>
      <c r="J58" s="3">
        <v>0</v>
      </c>
      <c r="K58" s="3">
        <v>0</v>
      </c>
      <c r="L58" s="3">
        <v>0</v>
      </c>
      <c r="M58" s="40"/>
      <c r="N58" s="40"/>
      <c r="O58" s="40"/>
      <c r="P58" s="40"/>
      <c r="Q58" s="52"/>
      <c r="R58" s="154"/>
      <c r="S58" s="153"/>
      <c r="T58" s="3"/>
      <c r="U58" s="3"/>
      <c r="V58" s="3"/>
    </row>
    <row r="59" spans="1:22" s="21" customFormat="1" hidden="1">
      <c r="A59" s="52"/>
      <c r="B59" s="9">
        <v>45732</v>
      </c>
      <c r="C59" s="40" t="s">
        <v>6745</v>
      </c>
      <c r="D59" s="40" t="s">
        <v>3837</v>
      </c>
      <c r="E59" s="40">
        <v>3</v>
      </c>
      <c r="F59" s="40">
        <v>0</v>
      </c>
      <c r="G59" s="3">
        <v>0</v>
      </c>
      <c r="H59" s="3">
        <v>0</v>
      </c>
      <c r="I59" s="3">
        <v>0</v>
      </c>
      <c r="J59" s="3">
        <v>0</v>
      </c>
      <c r="K59" s="3">
        <v>0</v>
      </c>
      <c r="L59" s="3">
        <v>0</v>
      </c>
      <c r="M59" s="40"/>
      <c r="N59" s="40"/>
      <c r="O59" s="40"/>
      <c r="P59" s="40"/>
      <c r="Q59" s="52"/>
      <c r="R59" s="154"/>
      <c r="S59" s="153"/>
      <c r="T59" s="3"/>
      <c r="U59" s="3"/>
      <c r="V59" s="3"/>
    </row>
    <row r="60" spans="1:22" s="21" customFormat="1" hidden="1">
      <c r="A60" s="52"/>
      <c r="B60" s="9">
        <v>45732</v>
      </c>
      <c r="C60" s="40" t="s">
        <v>3904</v>
      </c>
      <c r="D60" s="40" t="s">
        <v>3948</v>
      </c>
      <c r="E60" s="40">
        <v>2</v>
      </c>
      <c r="F60" s="40">
        <v>0</v>
      </c>
      <c r="G60" s="3">
        <v>0</v>
      </c>
      <c r="H60" s="3">
        <v>0</v>
      </c>
      <c r="I60" s="3">
        <v>0</v>
      </c>
      <c r="J60" s="3">
        <v>0</v>
      </c>
      <c r="K60" s="3">
        <v>0</v>
      </c>
      <c r="L60" s="3">
        <v>0</v>
      </c>
      <c r="M60" s="40"/>
      <c r="N60" s="40"/>
      <c r="O60" s="40"/>
      <c r="P60" s="40"/>
      <c r="Q60" s="52"/>
      <c r="R60" s="154"/>
      <c r="S60" s="153"/>
      <c r="T60" s="3"/>
      <c r="U60" s="3"/>
      <c r="V60" s="3"/>
    </row>
    <row r="61" spans="1:22" s="21" customFormat="1" hidden="1">
      <c r="A61" s="52"/>
      <c r="B61" s="9">
        <v>45732</v>
      </c>
      <c r="C61" s="40" t="s">
        <v>3904</v>
      </c>
      <c r="D61" s="40" t="s">
        <v>3949</v>
      </c>
      <c r="E61" s="40">
        <v>3</v>
      </c>
      <c r="F61" s="40">
        <v>0</v>
      </c>
      <c r="G61" s="3">
        <v>0</v>
      </c>
      <c r="H61" s="3">
        <v>0</v>
      </c>
      <c r="I61" s="3">
        <v>0</v>
      </c>
      <c r="J61" s="3">
        <v>0</v>
      </c>
      <c r="K61" s="3">
        <v>0</v>
      </c>
      <c r="L61" s="3">
        <v>0</v>
      </c>
      <c r="M61" s="40"/>
      <c r="N61" s="40"/>
      <c r="O61" s="40"/>
      <c r="P61" s="40"/>
      <c r="Q61" s="52"/>
      <c r="R61" s="154"/>
      <c r="S61" s="153"/>
      <c r="T61" s="3"/>
      <c r="U61" s="3"/>
      <c r="V61" s="3"/>
    </row>
    <row r="62" spans="1:22" s="21" customFormat="1" hidden="1">
      <c r="A62" s="52"/>
      <c r="B62" s="9">
        <v>45732</v>
      </c>
      <c r="C62" s="40" t="s">
        <v>6745</v>
      </c>
      <c r="D62" s="40" t="s">
        <v>3836</v>
      </c>
      <c r="E62" s="40">
        <v>5</v>
      </c>
      <c r="F62" s="40">
        <v>2</v>
      </c>
      <c r="G62" s="40">
        <v>0</v>
      </c>
      <c r="H62" s="40">
        <v>0</v>
      </c>
      <c r="I62" s="40">
        <v>10</v>
      </c>
      <c r="J62" s="40">
        <v>0</v>
      </c>
      <c r="K62" s="40">
        <v>0</v>
      </c>
      <c r="L62" s="40">
        <v>10</v>
      </c>
      <c r="M62" s="40" t="s">
        <v>3950</v>
      </c>
      <c r="N62" s="40"/>
      <c r="O62" s="40"/>
      <c r="P62" s="40"/>
      <c r="Q62" s="52"/>
      <c r="R62" s="154"/>
      <c r="S62" s="153"/>
      <c r="T62" s="3"/>
      <c r="U62" s="3"/>
      <c r="V62" s="3"/>
    </row>
    <row r="63" spans="1:22" s="21" customFormat="1" hidden="1">
      <c r="A63" s="52"/>
      <c r="B63" s="9">
        <v>45732</v>
      </c>
      <c r="C63" s="40" t="s">
        <v>6745</v>
      </c>
      <c r="D63" s="40" t="s">
        <v>3875</v>
      </c>
      <c r="E63" s="40">
        <v>1</v>
      </c>
      <c r="F63" s="40">
        <v>0</v>
      </c>
      <c r="G63" s="40">
        <v>0</v>
      </c>
      <c r="H63" s="40">
        <v>0</v>
      </c>
      <c r="I63" s="40">
        <v>2</v>
      </c>
      <c r="J63" s="40">
        <v>0</v>
      </c>
      <c r="K63" s="40">
        <v>0</v>
      </c>
      <c r="L63" s="40">
        <v>2</v>
      </c>
      <c r="M63" s="40" t="s">
        <v>3951</v>
      </c>
      <c r="N63" s="40"/>
      <c r="O63" s="40"/>
      <c r="P63" s="40"/>
      <c r="Q63" s="52"/>
      <c r="R63" s="154"/>
      <c r="S63" s="153"/>
      <c r="T63" s="3"/>
      <c r="U63" s="3"/>
      <c r="V63" s="3"/>
    </row>
    <row r="64" spans="1:22" s="21" customFormat="1" hidden="1">
      <c r="A64" s="52"/>
      <c r="B64" s="9">
        <v>45732</v>
      </c>
      <c r="C64" s="40" t="s">
        <v>6745</v>
      </c>
      <c r="D64" s="40" t="s">
        <v>3873</v>
      </c>
      <c r="E64" s="40">
        <v>9</v>
      </c>
      <c r="F64" s="40">
        <v>5</v>
      </c>
      <c r="G64" s="40">
        <v>0</v>
      </c>
      <c r="H64" s="40">
        <v>0</v>
      </c>
      <c r="I64" s="40">
        <v>25</v>
      </c>
      <c r="J64" s="40">
        <v>0</v>
      </c>
      <c r="K64" s="40">
        <v>0</v>
      </c>
      <c r="L64" s="40">
        <v>25</v>
      </c>
      <c r="M64" s="40" t="s">
        <v>3951</v>
      </c>
      <c r="N64" s="40"/>
      <c r="O64" s="40"/>
      <c r="P64" s="40"/>
      <c r="Q64" s="52"/>
      <c r="R64" s="154"/>
      <c r="S64" s="153"/>
      <c r="T64" s="3"/>
      <c r="U64" s="3"/>
      <c r="V64" s="3"/>
    </row>
    <row r="65" spans="1:22" s="21" customFormat="1" hidden="1">
      <c r="A65" s="52"/>
      <c r="B65" s="9">
        <v>45733</v>
      </c>
      <c r="C65" s="40" t="s">
        <v>3954</v>
      </c>
      <c r="D65" s="40" t="s">
        <v>3953</v>
      </c>
      <c r="E65" s="40">
        <v>1</v>
      </c>
      <c r="F65" s="40">
        <v>0</v>
      </c>
      <c r="G65" s="40">
        <v>0</v>
      </c>
      <c r="H65" s="40">
        <v>0</v>
      </c>
      <c r="I65" s="40">
        <v>0</v>
      </c>
      <c r="J65" s="40">
        <v>0</v>
      </c>
      <c r="K65" s="40">
        <v>0</v>
      </c>
      <c r="L65" s="40">
        <v>0</v>
      </c>
      <c r="M65" s="40"/>
      <c r="N65" s="40"/>
      <c r="O65" s="40"/>
      <c r="P65" s="40"/>
      <c r="Q65" s="52"/>
      <c r="R65" s="154"/>
      <c r="S65" s="153"/>
      <c r="T65" s="3"/>
      <c r="U65" s="3"/>
      <c r="V65" s="3"/>
    </row>
    <row r="66" spans="1:22" hidden="1">
      <c r="A66" s="52"/>
      <c r="B66" s="9">
        <v>45733</v>
      </c>
      <c r="C66" s="40" t="s">
        <v>6745</v>
      </c>
      <c r="D66" s="40" t="s">
        <v>3976</v>
      </c>
      <c r="E66" s="40">
        <v>9</v>
      </c>
      <c r="F66" s="3">
        <v>1</v>
      </c>
      <c r="G66" s="40">
        <v>0</v>
      </c>
      <c r="H66" s="40">
        <v>0</v>
      </c>
      <c r="I66" s="40">
        <v>7</v>
      </c>
      <c r="J66" s="40">
        <v>0</v>
      </c>
      <c r="K66" s="40">
        <v>0</v>
      </c>
      <c r="L66" s="40">
        <v>7</v>
      </c>
      <c r="M66" s="40" t="s">
        <v>3977</v>
      </c>
      <c r="N66" s="40"/>
      <c r="O66" s="40"/>
      <c r="P66" s="40"/>
    </row>
    <row r="67" spans="1:22" hidden="1">
      <c r="A67" s="52"/>
      <c r="B67" s="9">
        <v>45734</v>
      </c>
      <c r="C67" s="40" t="s">
        <v>6745</v>
      </c>
      <c r="D67" s="40" t="s">
        <v>3913</v>
      </c>
      <c r="E67" s="40">
        <v>3</v>
      </c>
      <c r="F67" s="3">
        <v>3</v>
      </c>
      <c r="G67" s="40">
        <v>0</v>
      </c>
      <c r="H67" s="40">
        <v>1</v>
      </c>
      <c r="I67" s="40">
        <v>12</v>
      </c>
      <c r="J67" s="40">
        <v>0</v>
      </c>
      <c r="K67" s="40">
        <v>0</v>
      </c>
      <c r="L67" s="40">
        <v>13</v>
      </c>
      <c r="M67" s="40" t="s">
        <v>3997</v>
      </c>
      <c r="N67" s="40"/>
      <c r="O67" s="40" t="s">
        <v>3998</v>
      </c>
      <c r="P67" s="40" t="s">
        <v>3999</v>
      </c>
    </row>
    <row r="68" spans="1:22" hidden="1">
      <c r="A68" s="52"/>
      <c r="B68" s="9">
        <v>45734</v>
      </c>
      <c r="C68" s="40" t="s">
        <v>6745</v>
      </c>
      <c r="D68" s="40" t="s">
        <v>3992</v>
      </c>
      <c r="E68" s="40">
        <v>1</v>
      </c>
      <c r="F68" s="3">
        <v>1</v>
      </c>
      <c r="G68" s="40">
        <v>0</v>
      </c>
      <c r="H68" s="40">
        <v>0</v>
      </c>
      <c r="I68" s="40">
        <v>5</v>
      </c>
      <c r="J68" s="40">
        <v>0</v>
      </c>
      <c r="K68" s="40">
        <v>0</v>
      </c>
      <c r="L68" s="40">
        <v>5</v>
      </c>
      <c r="M68" s="40" t="s">
        <v>4000</v>
      </c>
      <c r="N68" s="40"/>
      <c r="O68" s="40"/>
      <c r="P68" s="40"/>
    </row>
    <row r="69" spans="1:22" hidden="1">
      <c r="A69" s="52"/>
      <c r="B69" s="9">
        <v>45735</v>
      </c>
      <c r="C69" s="40" t="s">
        <v>2366</v>
      </c>
      <c r="D69" s="8" t="s">
        <v>4009</v>
      </c>
      <c r="E69" s="8">
        <v>7</v>
      </c>
      <c r="F69" s="24">
        <v>0</v>
      </c>
      <c r="G69" s="40">
        <v>0</v>
      </c>
      <c r="H69" s="40">
        <v>0</v>
      </c>
      <c r="I69" s="40">
        <v>0</v>
      </c>
      <c r="J69" s="40">
        <v>0</v>
      </c>
      <c r="K69" s="40">
        <v>0</v>
      </c>
      <c r="L69" s="40">
        <v>0</v>
      </c>
      <c r="M69" s="40"/>
      <c r="N69" s="40"/>
      <c r="O69" s="40"/>
      <c r="P69" s="40"/>
    </row>
    <row r="70" spans="1:22" hidden="1">
      <c r="A70" s="52"/>
      <c r="B70" s="9">
        <v>45735</v>
      </c>
      <c r="C70" s="40" t="s">
        <v>2366</v>
      </c>
      <c r="D70" s="8" t="s">
        <v>4010</v>
      </c>
      <c r="E70" s="8">
        <v>11</v>
      </c>
      <c r="F70" s="40">
        <v>0</v>
      </c>
      <c r="G70" s="40">
        <v>0</v>
      </c>
      <c r="H70" s="40">
        <v>0</v>
      </c>
      <c r="I70" s="40">
        <v>0</v>
      </c>
      <c r="J70" s="40">
        <v>0</v>
      </c>
      <c r="K70" s="40">
        <v>0</v>
      </c>
      <c r="L70" s="40">
        <v>0</v>
      </c>
      <c r="M70" s="40"/>
      <c r="N70" s="40"/>
      <c r="O70" s="40"/>
      <c r="P70" s="40"/>
    </row>
    <row r="71" spans="1:22" hidden="1">
      <c r="A71" s="52"/>
      <c r="B71" s="9">
        <v>45735</v>
      </c>
      <c r="C71" s="40" t="s">
        <v>6745</v>
      </c>
      <c r="D71" s="40" t="s">
        <v>3899</v>
      </c>
      <c r="E71" s="40">
        <v>2</v>
      </c>
      <c r="F71" s="24">
        <v>0</v>
      </c>
      <c r="G71" s="40">
        <v>0</v>
      </c>
      <c r="H71" s="40">
        <v>0</v>
      </c>
      <c r="I71" s="40">
        <v>3</v>
      </c>
      <c r="J71" s="40">
        <v>0</v>
      </c>
      <c r="K71" s="40">
        <v>0</v>
      </c>
      <c r="L71" s="40">
        <v>3</v>
      </c>
      <c r="M71" s="40" t="s">
        <v>4013</v>
      </c>
      <c r="N71" s="40"/>
      <c r="O71" s="40"/>
      <c r="P71" s="40"/>
    </row>
    <row r="72" spans="1:22" hidden="1">
      <c r="A72" s="52"/>
      <c r="B72" s="9">
        <v>45735</v>
      </c>
      <c r="C72" s="40" t="s">
        <v>6745</v>
      </c>
      <c r="D72" s="40" t="s">
        <v>4028</v>
      </c>
      <c r="E72" s="40">
        <v>6</v>
      </c>
      <c r="F72" s="24">
        <v>3</v>
      </c>
      <c r="G72" s="40">
        <v>0</v>
      </c>
      <c r="H72" s="40">
        <v>0</v>
      </c>
      <c r="I72" s="40">
        <v>11</v>
      </c>
      <c r="J72" s="40">
        <v>0</v>
      </c>
      <c r="K72" s="40">
        <v>0</v>
      </c>
      <c r="L72" s="40">
        <v>11</v>
      </c>
      <c r="M72" s="40" t="s">
        <v>4013</v>
      </c>
      <c r="N72" s="40"/>
      <c r="O72" s="40"/>
      <c r="P72" s="40"/>
    </row>
    <row r="73" spans="1:22" hidden="1">
      <c r="A73" s="52"/>
      <c r="B73" s="9">
        <v>45735</v>
      </c>
      <c r="C73" s="40" t="s">
        <v>6745</v>
      </c>
      <c r="D73" s="40" t="s">
        <v>3849</v>
      </c>
      <c r="E73" s="40">
        <v>13</v>
      </c>
      <c r="F73" s="24">
        <v>1</v>
      </c>
      <c r="G73" s="40">
        <v>0</v>
      </c>
      <c r="H73" s="40">
        <v>0</v>
      </c>
      <c r="I73" s="40">
        <v>19</v>
      </c>
      <c r="J73" s="40">
        <v>0</v>
      </c>
      <c r="K73" s="40">
        <v>0</v>
      </c>
      <c r="L73" s="40">
        <v>19</v>
      </c>
      <c r="M73" s="40" t="s">
        <v>4013</v>
      </c>
      <c r="N73" s="40"/>
      <c r="O73" s="40"/>
      <c r="P73" s="40"/>
    </row>
    <row r="74" spans="1:22" hidden="1">
      <c r="A74" s="7"/>
      <c r="B74" s="9">
        <v>45735</v>
      </c>
      <c r="C74" s="40" t="s">
        <v>6745</v>
      </c>
      <c r="D74" s="40" t="s">
        <v>3874</v>
      </c>
      <c r="E74" s="40">
        <v>9</v>
      </c>
      <c r="F74" s="24">
        <v>1</v>
      </c>
      <c r="G74" s="40">
        <v>0</v>
      </c>
      <c r="H74" s="40">
        <v>0</v>
      </c>
      <c r="I74" s="40">
        <v>8</v>
      </c>
      <c r="J74" s="40">
        <v>0</v>
      </c>
      <c r="K74" s="40">
        <v>0</v>
      </c>
      <c r="L74" s="40">
        <v>8</v>
      </c>
      <c r="M74" s="40" t="s">
        <v>4013</v>
      </c>
      <c r="N74" s="40"/>
      <c r="O74" s="40"/>
      <c r="P74" s="40"/>
    </row>
    <row r="75" spans="1:22" hidden="1">
      <c r="A75" s="52"/>
      <c r="B75" s="9">
        <v>45735</v>
      </c>
      <c r="C75" s="40" t="s">
        <v>6745</v>
      </c>
      <c r="D75" s="40" t="s">
        <v>4012</v>
      </c>
      <c r="E75" s="40">
        <v>1</v>
      </c>
      <c r="F75" s="24">
        <v>0</v>
      </c>
      <c r="G75" s="40">
        <v>0</v>
      </c>
      <c r="H75" s="40">
        <v>0</v>
      </c>
      <c r="I75" s="40">
        <v>1</v>
      </c>
      <c r="J75" s="40">
        <v>0</v>
      </c>
      <c r="K75" s="40">
        <v>0</v>
      </c>
      <c r="L75" s="40">
        <v>1</v>
      </c>
      <c r="M75" s="40" t="s">
        <v>4013</v>
      </c>
      <c r="N75" s="40"/>
      <c r="O75" s="40"/>
      <c r="P75" s="40"/>
    </row>
    <row r="76" spans="1:22" hidden="1">
      <c r="A76" s="52"/>
      <c r="B76" s="9">
        <v>45735</v>
      </c>
      <c r="C76" s="40" t="s">
        <v>6745</v>
      </c>
      <c r="D76" s="40" t="s">
        <v>3898</v>
      </c>
      <c r="E76" s="40">
        <v>2</v>
      </c>
      <c r="F76" s="24">
        <v>0</v>
      </c>
      <c r="G76" s="40">
        <v>0</v>
      </c>
      <c r="H76" s="40">
        <v>1</v>
      </c>
      <c r="I76" s="40">
        <v>2</v>
      </c>
      <c r="J76" s="40">
        <v>0</v>
      </c>
      <c r="K76" s="40">
        <v>0</v>
      </c>
      <c r="L76" s="40">
        <v>3</v>
      </c>
      <c r="M76" s="40" t="s">
        <v>4029</v>
      </c>
      <c r="N76" s="40"/>
      <c r="O76" s="40" t="s">
        <v>4014</v>
      </c>
      <c r="P76" s="40" t="s">
        <v>4013</v>
      </c>
    </row>
    <row r="77" spans="1:22" ht="16.5" hidden="1" customHeight="1">
      <c r="A77" s="52"/>
      <c r="B77" s="9">
        <v>45735</v>
      </c>
      <c r="C77" s="40" t="s">
        <v>6745</v>
      </c>
      <c r="D77" s="40" t="s">
        <v>3895</v>
      </c>
      <c r="E77" s="40">
        <v>1</v>
      </c>
      <c r="F77" s="24">
        <v>0</v>
      </c>
      <c r="G77" s="40">
        <v>0</v>
      </c>
      <c r="H77" s="40">
        <v>0</v>
      </c>
      <c r="I77" s="40">
        <v>1</v>
      </c>
      <c r="J77" s="40">
        <v>0</v>
      </c>
      <c r="K77" s="40">
        <v>0</v>
      </c>
      <c r="L77" s="40">
        <v>1</v>
      </c>
      <c r="M77" s="40" t="s">
        <v>4013</v>
      </c>
      <c r="N77" s="40"/>
      <c r="O77" s="40"/>
      <c r="P77" s="40"/>
    </row>
    <row r="78" spans="1:22" hidden="1">
      <c r="A78" s="52"/>
      <c r="B78" s="9">
        <v>45735</v>
      </c>
      <c r="C78" s="40" t="s">
        <v>6745</v>
      </c>
      <c r="D78" s="40" t="s">
        <v>3900</v>
      </c>
      <c r="E78" s="40">
        <v>1</v>
      </c>
      <c r="F78" s="24">
        <v>0</v>
      </c>
      <c r="G78" s="40">
        <v>0</v>
      </c>
      <c r="H78" s="40">
        <v>0</v>
      </c>
      <c r="I78" s="40">
        <v>1</v>
      </c>
      <c r="J78" s="40">
        <v>0</v>
      </c>
      <c r="K78" s="40">
        <v>0</v>
      </c>
      <c r="L78" s="40">
        <v>1</v>
      </c>
      <c r="M78" s="40" t="s">
        <v>4013</v>
      </c>
      <c r="N78" s="40"/>
      <c r="O78" s="40"/>
      <c r="P78" s="40"/>
    </row>
    <row r="79" spans="1:22" ht="16.5" hidden="1" customHeight="1">
      <c r="A79" s="52"/>
      <c r="B79" s="9">
        <v>45736</v>
      </c>
      <c r="C79" s="40" t="s">
        <v>6745</v>
      </c>
      <c r="D79" s="40" t="s">
        <v>4035</v>
      </c>
      <c r="E79" s="40">
        <v>2</v>
      </c>
      <c r="F79" s="3">
        <v>0</v>
      </c>
      <c r="G79" s="40">
        <v>0</v>
      </c>
      <c r="H79" s="40">
        <v>0</v>
      </c>
      <c r="I79" s="40">
        <v>3</v>
      </c>
      <c r="J79" s="40">
        <v>0</v>
      </c>
      <c r="K79" s="40">
        <v>0</v>
      </c>
      <c r="L79" s="40">
        <v>3</v>
      </c>
      <c r="M79" s="40" t="s">
        <v>436</v>
      </c>
      <c r="N79" s="40"/>
      <c r="O79" s="40"/>
      <c r="P79" s="40"/>
    </row>
    <row r="80" spans="1:22" hidden="1">
      <c r="A80" s="52"/>
      <c r="B80" s="9">
        <v>45736</v>
      </c>
      <c r="C80" s="40" t="s">
        <v>6745</v>
      </c>
      <c r="D80" s="40" t="s">
        <v>3902</v>
      </c>
      <c r="E80" s="40">
        <v>2</v>
      </c>
      <c r="F80" s="3">
        <v>1</v>
      </c>
      <c r="G80" s="40">
        <v>0</v>
      </c>
      <c r="H80" s="40">
        <v>0</v>
      </c>
      <c r="I80" s="40">
        <v>6</v>
      </c>
      <c r="J80" s="40">
        <v>0</v>
      </c>
      <c r="K80" s="40">
        <v>0</v>
      </c>
      <c r="L80" s="40">
        <v>6</v>
      </c>
      <c r="M80" s="40" t="s">
        <v>436</v>
      </c>
      <c r="N80" s="40"/>
      <c r="O80" s="40"/>
      <c r="P80" s="40"/>
    </row>
    <row r="81" spans="1:16" hidden="1">
      <c r="A81" s="52"/>
      <c r="B81" s="9">
        <v>45736</v>
      </c>
      <c r="C81" s="40" t="s">
        <v>6745</v>
      </c>
      <c r="D81" s="40" t="s">
        <v>3897</v>
      </c>
      <c r="E81" s="40">
        <v>1</v>
      </c>
      <c r="F81" s="3">
        <v>0</v>
      </c>
      <c r="G81" s="40">
        <v>0</v>
      </c>
      <c r="H81" s="40">
        <v>0</v>
      </c>
      <c r="I81" s="40">
        <v>2</v>
      </c>
      <c r="J81" s="40">
        <v>0</v>
      </c>
      <c r="K81" s="40">
        <v>0</v>
      </c>
      <c r="L81" s="40">
        <v>2</v>
      </c>
      <c r="M81" s="40" t="s">
        <v>4037</v>
      </c>
      <c r="N81" s="40"/>
      <c r="O81" s="40"/>
      <c r="P81" s="40"/>
    </row>
    <row r="82" spans="1:16" hidden="1">
      <c r="A82" s="52"/>
      <c r="B82" s="9">
        <v>45736</v>
      </c>
      <c r="C82" s="40" t="s">
        <v>6745</v>
      </c>
      <c r="D82" s="40" t="s">
        <v>3946</v>
      </c>
      <c r="E82" s="40">
        <v>9</v>
      </c>
      <c r="F82" s="3">
        <v>0</v>
      </c>
      <c r="G82" s="40">
        <v>0</v>
      </c>
      <c r="H82" s="40">
        <v>0</v>
      </c>
      <c r="I82" s="40">
        <v>9</v>
      </c>
      <c r="J82" s="40">
        <v>0</v>
      </c>
      <c r="K82" s="40">
        <v>0</v>
      </c>
      <c r="L82" s="40">
        <v>9</v>
      </c>
      <c r="M82" s="40" t="s">
        <v>4036</v>
      </c>
      <c r="N82" s="40"/>
      <c r="O82" s="40"/>
      <c r="P82" s="40"/>
    </row>
    <row r="83" spans="1:16" hidden="1">
      <c r="A83" s="52"/>
      <c r="B83" s="9">
        <v>45737</v>
      </c>
      <c r="C83" s="40" t="s">
        <v>6745</v>
      </c>
      <c r="D83" s="40" t="s">
        <v>3893</v>
      </c>
      <c r="E83" s="40">
        <v>6</v>
      </c>
      <c r="F83" s="24">
        <v>2</v>
      </c>
      <c r="G83" s="40">
        <v>0</v>
      </c>
      <c r="H83" s="40">
        <v>0</v>
      </c>
      <c r="I83" s="40">
        <v>11</v>
      </c>
      <c r="J83" s="40">
        <v>0</v>
      </c>
      <c r="K83" s="40">
        <v>0</v>
      </c>
      <c r="L83" s="40">
        <v>11</v>
      </c>
      <c r="M83" s="40" t="s">
        <v>4073</v>
      </c>
      <c r="N83" s="40"/>
      <c r="O83" s="40"/>
      <c r="P83" s="40"/>
    </row>
    <row r="84" spans="1:16" hidden="1">
      <c r="A84" s="52"/>
      <c r="B84" s="9">
        <v>45737</v>
      </c>
      <c r="C84" s="40" t="s">
        <v>6745</v>
      </c>
      <c r="D84" s="40" t="s">
        <v>4065</v>
      </c>
      <c r="E84" s="40">
        <v>2</v>
      </c>
      <c r="F84" s="40">
        <v>0</v>
      </c>
      <c r="G84" s="40">
        <v>0</v>
      </c>
      <c r="H84" s="40">
        <v>0</v>
      </c>
      <c r="I84" s="40">
        <v>0</v>
      </c>
      <c r="J84" s="40">
        <v>0</v>
      </c>
      <c r="K84" s="40">
        <v>0</v>
      </c>
      <c r="L84" s="40">
        <v>0</v>
      </c>
      <c r="M84" s="40"/>
      <c r="N84" s="40"/>
      <c r="O84" s="40"/>
      <c r="P84" s="40"/>
    </row>
    <row r="85" spans="1:16" hidden="1">
      <c r="A85" s="52"/>
      <c r="B85" s="9">
        <v>45738</v>
      </c>
      <c r="C85" s="40" t="s">
        <v>4070</v>
      </c>
      <c r="D85" s="40" t="s">
        <v>4066</v>
      </c>
      <c r="E85" s="40">
        <v>8</v>
      </c>
      <c r="F85" s="40">
        <v>0</v>
      </c>
      <c r="G85" s="40">
        <v>0</v>
      </c>
      <c r="H85" s="40">
        <v>0</v>
      </c>
      <c r="I85" s="40">
        <v>0</v>
      </c>
      <c r="J85" s="40">
        <v>0</v>
      </c>
      <c r="K85" s="40">
        <v>0</v>
      </c>
      <c r="L85" s="40">
        <v>0</v>
      </c>
      <c r="M85" s="40"/>
      <c r="N85" s="40"/>
      <c r="O85" s="40"/>
      <c r="P85" s="40"/>
    </row>
    <row r="86" spans="1:16" hidden="1">
      <c r="A86" s="52"/>
      <c r="B86" s="9">
        <v>45738</v>
      </c>
      <c r="C86" s="40" t="s">
        <v>4070</v>
      </c>
      <c r="D86" s="40" t="s">
        <v>4067</v>
      </c>
      <c r="E86" s="40">
        <v>3</v>
      </c>
      <c r="F86" s="40">
        <v>0</v>
      </c>
      <c r="G86" s="40">
        <v>0</v>
      </c>
      <c r="H86" s="40">
        <v>0</v>
      </c>
      <c r="I86" s="40">
        <v>0</v>
      </c>
      <c r="J86" s="40">
        <v>0</v>
      </c>
      <c r="K86" s="40">
        <v>0</v>
      </c>
      <c r="L86" s="40">
        <v>0</v>
      </c>
      <c r="M86" s="40"/>
      <c r="N86" s="40"/>
      <c r="O86" s="40"/>
      <c r="P86" s="40"/>
    </row>
    <row r="87" spans="1:16" hidden="1">
      <c r="A87" s="52"/>
      <c r="B87" s="9">
        <v>45738</v>
      </c>
      <c r="C87" s="40" t="s">
        <v>4070</v>
      </c>
      <c r="D87" s="40" t="s">
        <v>4068</v>
      </c>
      <c r="E87" s="40">
        <v>3</v>
      </c>
      <c r="F87" s="40">
        <v>0</v>
      </c>
      <c r="G87" s="40">
        <v>0</v>
      </c>
      <c r="H87" s="40">
        <v>0</v>
      </c>
      <c r="I87" s="40">
        <v>0</v>
      </c>
      <c r="J87" s="40">
        <v>0</v>
      </c>
      <c r="K87" s="40">
        <v>0</v>
      </c>
      <c r="L87" s="40">
        <v>0</v>
      </c>
      <c r="M87" s="40"/>
      <c r="N87" s="40"/>
      <c r="O87" s="40"/>
      <c r="P87" s="40"/>
    </row>
    <row r="88" spans="1:16" hidden="1">
      <c r="A88" s="52"/>
      <c r="B88" s="9">
        <v>45739</v>
      </c>
      <c r="C88" s="40" t="s">
        <v>6745</v>
      </c>
      <c r="D88" s="40" t="s">
        <v>3949</v>
      </c>
      <c r="E88" s="40">
        <v>3</v>
      </c>
      <c r="F88" s="24">
        <v>0</v>
      </c>
      <c r="G88" s="40">
        <v>0</v>
      </c>
      <c r="H88" s="40">
        <v>0</v>
      </c>
      <c r="I88" s="40">
        <v>6</v>
      </c>
      <c r="J88" s="40">
        <v>0</v>
      </c>
      <c r="K88" s="40">
        <v>0</v>
      </c>
      <c r="L88" s="40">
        <v>6</v>
      </c>
      <c r="M88" s="40" t="s">
        <v>4073</v>
      </c>
      <c r="N88" s="40"/>
      <c r="O88" s="40"/>
      <c r="P88" s="40"/>
    </row>
    <row r="89" spans="1:16" hidden="1">
      <c r="A89" s="52"/>
      <c r="B89" s="9">
        <v>45739</v>
      </c>
      <c r="C89" s="40" t="s">
        <v>6745</v>
      </c>
      <c r="D89" s="40" t="s">
        <v>3948</v>
      </c>
      <c r="E89" s="40">
        <v>2</v>
      </c>
      <c r="F89" s="40">
        <v>0</v>
      </c>
      <c r="G89" s="40">
        <v>0</v>
      </c>
      <c r="H89" s="40">
        <v>0</v>
      </c>
      <c r="I89" s="40">
        <v>0</v>
      </c>
      <c r="J89" s="40">
        <v>0</v>
      </c>
      <c r="K89" s="40">
        <v>0</v>
      </c>
      <c r="L89" s="40">
        <v>0</v>
      </c>
      <c r="M89" s="40"/>
      <c r="N89" s="40"/>
      <c r="O89" s="40"/>
      <c r="P89" s="40"/>
    </row>
    <row r="90" spans="1:16" hidden="1">
      <c r="A90" s="52"/>
      <c r="B90" s="9">
        <v>45739</v>
      </c>
      <c r="C90" s="40" t="s">
        <v>6745</v>
      </c>
      <c r="D90" s="40" t="s">
        <v>4069</v>
      </c>
      <c r="E90" s="40">
        <v>5</v>
      </c>
      <c r="F90" s="24">
        <v>0</v>
      </c>
      <c r="G90" s="40">
        <v>0</v>
      </c>
      <c r="H90" s="40">
        <v>0</v>
      </c>
      <c r="I90" s="40">
        <v>8</v>
      </c>
      <c r="J90" s="40">
        <v>0</v>
      </c>
      <c r="K90" s="40">
        <v>0</v>
      </c>
      <c r="L90" s="40">
        <v>0</v>
      </c>
      <c r="M90" s="40" t="s">
        <v>4076</v>
      </c>
      <c r="N90" s="40"/>
      <c r="O90" s="40"/>
      <c r="P90" s="40"/>
    </row>
    <row r="91" spans="1:16" hidden="1">
      <c r="A91" s="52"/>
      <c r="B91" s="9">
        <v>45739</v>
      </c>
      <c r="C91" s="40" t="s">
        <v>6745</v>
      </c>
      <c r="D91" s="40" t="s">
        <v>3947</v>
      </c>
      <c r="E91" s="40">
        <v>4</v>
      </c>
      <c r="F91" s="24">
        <v>0</v>
      </c>
      <c r="G91" s="40">
        <v>0</v>
      </c>
      <c r="H91" s="40">
        <v>0</v>
      </c>
      <c r="I91" s="40">
        <v>6</v>
      </c>
      <c r="J91" s="40">
        <v>0</v>
      </c>
      <c r="K91" s="40">
        <v>0</v>
      </c>
      <c r="L91" s="40">
        <v>6</v>
      </c>
      <c r="M91" s="40" t="s">
        <v>4073</v>
      </c>
      <c r="N91" s="40"/>
      <c r="O91" s="40"/>
      <c r="P91" s="40"/>
    </row>
    <row r="92" spans="1:16" hidden="1">
      <c r="A92" s="52"/>
      <c r="B92" s="9">
        <v>45740</v>
      </c>
      <c r="C92" s="40" t="s">
        <v>6745</v>
      </c>
      <c r="D92" s="40" t="s">
        <v>3953</v>
      </c>
      <c r="E92" s="40">
        <v>1</v>
      </c>
      <c r="F92" s="40">
        <v>0</v>
      </c>
      <c r="G92" s="40">
        <v>0</v>
      </c>
      <c r="H92" s="40">
        <v>0</v>
      </c>
      <c r="I92" s="40">
        <v>0</v>
      </c>
      <c r="J92" s="40">
        <v>0</v>
      </c>
      <c r="K92" s="40">
        <v>0</v>
      </c>
      <c r="L92" s="40">
        <v>0</v>
      </c>
      <c r="M92" s="40"/>
      <c r="N92" s="40"/>
      <c r="O92" s="40"/>
      <c r="P92" s="40"/>
    </row>
    <row r="93" spans="1:16" hidden="1">
      <c r="A93" s="52"/>
      <c r="B93" s="9">
        <v>45740</v>
      </c>
      <c r="C93" s="40" t="s">
        <v>2585</v>
      </c>
      <c r="D93" s="40" t="s">
        <v>4096</v>
      </c>
      <c r="E93" s="40">
        <v>1</v>
      </c>
      <c r="F93" s="40">
        <v>0</v>
      </c>
      <c r="G93" s="40">
        <v>0</v>
      </c>
      <c r="H93" s="40">
        <v>0</v>
      </c>
      <c r="I93" s="40">
        <v>0</v>
      </c>
      <c r="J93" s="40">
        <v>0</v>
      </c>
      <c r="K93" s="40">
        <v>0</v>
      </c>
      <c r="L93" s="40">
        <v>0</v>
      </c>
      <c r="M93" s="40"/>
      <c r="N93" s="40"/>
      <c r="O93" s="40"/>
      <c r="P93" s="40"/>
    </row>
    <row r="94" spans="1:16" hidden="1">
      <c r="A94" s="52"/>
      <c r="B94" s="9">
        <v>45740</v>
      </c>
      <c r="C94" s="40" t="s">
        <v>2585</v>
      </c>
      <c r="D94" s="40" t="s">
        <v>4097</v>
      </c>
      <c r="E94" s="40">
        <v>10</v>
      </c>
      <c r="F94" s="24">
        <v>0</v>
      </c>
      <c r="G94" s="40">
        <v>0</v>
      </c>
      <c r="H94" s="40">
        <v>2</v>
      </c>
      <c r="I94" s="40">
        <v>0</v>
      </c>
      <c r="J94" s="40">
        <v>0</v>
      </c>
      <c r="K94" s="40">
        <v>0</v>
      </c>
      <c r="L94" s="40">
        <v>2</v>
      </c>
      <c r="M94" s="40"/>
      <c r="N94" s="40"/>
      <c r="O94" s="40" t="s">
        <v>4104</v>
      </c>
      <c r="P94" s="40" t="s">
        <v>4105</v>
      </c>
    </row>
    <row r="95" spans="1:16" hidden="1">
      <c r="A95" s="52"/>
      <c r="B95" s="9">
        <v>45740</v>
      </c>
      <c r="C95" s="40" t="s">
        <v>6745</v>
      </c>
      <c r="D95" s="40" t="s">
        <v>4009</v>
      </c>
      <c r="E95" s="40">
        <v>7</v>
      </c>
      <c r="F95" s="40">
        <v>0</v>
      </c>
      <c r="G95" s="40">
        <v>0</v>
      </c>
      <c r="H95" s="40">
        <v>0</v>
      </c>
      <c r="I95" s="40">
        <v>0</v>
      </c>
      <c r="J95" s="40">
        <v>0</v>
      </c>
      <c r="K95" s="40">
        <v>0</v>
      </c>
      <c r="L95" s="40">
        <v>0</v>
      </c>
      <c r="M95" s="40"/>
      <c r="N95" s="40"/>
      <c r="O95" s="40"/>
      <c r="P95" s="40"/>
    </row>
    <row r="96" spans="1:16" hidden="1">
      <c r="A96" s="52"/>
      <c r="B96" s="9">
        <v>45740</v>
      </c>
      <c r="C96" s="40" t="s">
        <v>6745</v>
      </c>
      <c r="D96" s="40" t="s">
        <v>3945</v>
      </c>
      <c r="E96" s="40">
        <v>10</v>
      </c>
      <c r="F96" s="40">
        <v>0</v>
      </c>
      <c r="G96" s="40">
        <v>0</v>
      </c>
      <c r="H96" s="40">
        <v>0</v>
      </c>
      <c r="I96" s="40">
        <v>0</v>
      </c>
      <c r="J96" s="40">
        <v>0</v>
      </c>
      <c r="K96" s="40">
        <v>0</v>
      </c>
      <c r="L96" s="40">
        <v>0</v>
      </c>
      <c r="M96" s="40"/>
      <c r="N96" s="40"/>
      <c r="O96" s="40"/>
      <c r="P96" s="40"/>
    </row>
    <row r="97" spans="1:16" hidden="1">
      <c r="A97" s="52"/>
      <c r="B97" s="9">
        <v>45740</v>
      </c>
      <c r="C97" s="40" t="s">
        <v>2585</v>
      </c>
      <c r="D97" s="40" t="s">
        <v>4098</v>
      </c>
      <c r="E97" s="40">
        <v>1</v>
      </c>
      <c r="F97" s="40">
        <v>0</v>
      </c>
      <c r="G97" s="40">
        <v>0</v>
      </c>
      <c r="H97" s="40">
        <v>0</v>
      </c>
      <c r="I97" s="40">
        <v>0</v>
      </c>
      <c r="J97" s="40">
        <v>0</v>
      </c>
      <c r="K97" s="40">
        <v>0</v>
      </c>
      <c r="L97" s="40">
        <v>0</v>
      </c>
      <c r="M97" s="40"/>
      <c r="N97" s="40"/>
      <c r="O97" s="40"/>
      <c r="P97" s="40"/>
    </row>
    <row r="98" spans="1:16" hidden="1">
      <c r="A98" s="52"/>
      <c r="B98" s="9">
        <v>45741</v>
      </c>
      <c r="C98" s="40" t="s">
        <v>6745</v>
      </c>
      <c r="D98" s="40" t="s">
        <v>4120</v>
      </c>
      <c r="E98" s="40">
        <v>2</v>
      </c>
      <c r="F98" s="24">
        <v>0</v>
      </c>
      <c r="G98" s="40">
        <v>0</v>
      </c>
      <c r="H98" s="40">
        <v>0</v>
      </c>
      <c r="I98" s="40">
        <v>0</v>
      </c>
      <c r="J98" s="40">
        <v>0</v>
      </c>
      <c r="K98" s="40">
        <v>0</v>
      </c>
      <c r="L98" s="40">
        <v>0</v>
      </c>
      <c r="M98" s="40"/>
      <c r="N98" s="40"/>
      <c r="O98" s="40"/>
      <c r="P98" s="40"/>
    </row>
    <row r="99" spans="1:16" hidden="1">
      <c r="A99" s="52"/>
      <c r="B99" s="9">
        <v>45741</v>
      </c>
      <c r="C99" s="40" t="s">
        <v>6745</v>
      </c>
      <c r="D99" s="40" t="s">
        <v>4121</v>
      </c>
      <c r="E99" s="40">
        <v>1</v>
      </c>
      <c r="F99" s="24">
        <v>0</v>
      </c>
      <c r="G99" s="40">
        <v>0</v>
      </c>
      <c r="H99" s="40">
        <v>0</v>
      </c>
      <c r="I99" s="40">
        <v>0</v>
      </c>
      <c r="J99" s="40">
        <v>0</v>
      </c>
      <c r="K99" s="40">
        <v>0</v>
      </c>
      <c r="L99" s="40">
        <v>0</v>
      </c>
      <c r="M99" s="40"/>
      <c r="N99" s="40"/>
      <c r="O99" s="40"/>
      <c r="P99" s="40"/>
    </row>
    <row r="100" spans="1:16" hidden="1">
      <c r="A100" s="52"/>
      <c r="B100" s="9">
        <v>45741</v>
      </c>
      <c r="C100" s="40" t="s">
        <v>6745</v>
      </c>
      <c r="D100" s="40" t="s">
        <v>4122</v>
      </c>
      <c r="E100" s="40">
        <v>1</v>
      </c>
      <c r="F100" s="24">
        <v>0</v>
      </c>
      <c r="G100" s="40">
        <v>0</v>
      </c>
      <c r="H100" s="40">
        <v>0</v>
      </c>
      <c r="I100" s="40">
        <v>0</v>
      </c>
      <c r="J100" s="40">
        <v>0</v>
      </c>
      <c r="K100" s="40">
        <v>0</v>
      </c>
      <c r="L100" s="40">
        <v>0</v>
      </c>
      <c r="M100" s="40"/>
      <c r="N100" s="40"/>
      <c r="O100" s="40"/>
      <c r="P100" s="40"/>
    </row>
    <row r="101" spans="1:16" hidden="1">
      <c r="A101" s="52"/>
      <c r="B101" s="9">
        <v>45741</v>
      </c>
      <c r="C101" s="40" t="s">
        <v>6745</v>
      </c>
      <c r="D101" s="40" t="s">
        <v>4127</v>
      </c>
      <c r="E101" s="40">
        <v>1</v>
      </c>
      <c r="F101" s="24">
        <v>0</v>
      </c>
      <c r="G101" s="40">
        <v>0</v>
      </c>
      <c r="H101" s="40">
        <v>0</v>
      </c>
      <c r="I101" s="40">
        <v>0</v>
      </c>
      <c r="J101" s="40">
        <v>0</v>
      </c>
      <c r="K101" s="40">
        <v>0</v>
      </c>
      <c r="L101" s="40">
        <v>0</v>
      </c>
      <c r="M101" s="40"/>
      <c r="N101" s="40"/>
      <c r="O101" s="40"/>
      <c r="P101" s="40"/>
    </row>
    <row r="102" spans="1:16" hidden="1">
      <c r="A102" s="52"/>
      <c r="B102" s="9">
        <v>45741</v>
      </c>
      <c r="C102" s="40" t="s">
        <v>6745</v>
      </c>
      <c r="D102" s="40" t="s">
        <v>4123</v>
      </c>
      <c r="E102" s="40">
        <v>1</v>
      </c>
      <c r="F102" s="24">
        <v>0</v>
      </c>
      <c r="G102" s="40">
        <v>0</v>
      </c>
      <c r="H102" s="40">
        <v>0</v>
      </c>
      <c r="I102" s="40">
        <v>0</v>
      </c>
      <c r="J102" s="40">
        <v>0</v>
      </c>
      <c r="K102" s="40">
        <v>0</v>
      </c>
      <c r="L102" s="40">
        <v>0</v>
      </c>
      <c r="M102" s="40"/>
      <c r="N102" s="40"/>
      <c r="O102" s="40"/>
      <c r="P102" s="40"/>
    </row>
    <row r="103" spans="1:16" hidden="1">
      <c r="A103" s="52"/>
      <c r="B103" s="9">
        <v>45741</v>
      </c>
      <c r="C103" s="40" t="s">
        <v>4126</v>
      </c>
      <c r="D103" s="40" t="s">
        <v>4125</v>
      </c>
      <c r="E103" s="40">
        <v>13</v>
      </c>
      <c r="F103" s="24">
        <v>13</v>
      </c>
      <c r="G103" s="40">
        <v>0</v>
      </c>
      <c r="H103" s="40">
        <v>0</v>
      </c>
      <c r="I103" s="40">
        <v>0</v>
      </c>
      <c r="J103" s="40">
        <v>0</v>
      </c>
      <c r="K103" s="40">
        <v>0</v>
      </c>
      <c r="L103" s="40">
        <v>0</v>
      </c>
      <c r="M103" s="40"/>
      <c r="N103" s="40"/>
      <c r="O103" s="40"/>
      <c r="P103" s="40"/>
    </row>
    <row r="104" spans="1:16" hidden="1">
      <c r="A104" s="52"/>
      <c r="B104" s="9">
        <v>45742</v>
      </c>
      <c r="C104" s="40" t="s">
        <v>2366</v>
      </c>
      <c r="D104" s="40" t="s">
        <v>4153</v>
      </c>
      <c r="E104" s="40">
        <v>4</v>
      </c>
      <c r="F104" s="40">
        <v>0</v>
      </c>
      <c r="G104" s="40">
        <v>0</v>
      </c>
      <c r="H104" s="40">
        <v>0</v>
      </c>
      <c r="I104" s="40">
        <v>0</v>
      </c>
      <c r="J104" s="40">
        <v>0</v>
      </c>
      <c r="K104" s="40">
        <v>0</v>
      </c>
      <c r="L104" s="40">
        <v>0</v>
      </c>
      <c r="M104" s="40"/>
      <c r="N104" s="40"/>
      <c r="O104" s="40"/>
      <c r="P104" s="40"/>
    </row>
    <row r="105" spans="1:16" hidden="1">
      <c r="A105" s="52"/>
      <c r="B105" s="9">
        <v>45742</v>
      </c>
      <c r="C105" s="40" t="s">
        <v>2366</v>
      </c>
      <c r="D105" s="40" t="s">
        <v>4154</v>
      </c>
      <c r="E105" s="40">
        <v>3</v>
      </c>
      <c r="F105" s="40">
        <v>0</v>
      </c>
      <c r="G105" s="40">
        <v>0</v>
      </c>
      <c r="H105" s="40">
        <v>0</v>
      </c>
      <c r="I105" s="40">
        <v>0</v>
      </c>
      <c r="J105" s="40">
        <v>0</v>
      </c>
      <c r="K105" s="40">
        <v>0</v>
      </c>
      <c r="L105" s="40">
        <v>0</v>
      </c>
      <c r="M105" s="40"/>
      <c r="N105" s="40"/>
      <c r="O105" s="40"/>
      <c r="P105" s="40"/>
    </row>
    <row r="106" spans="1:16" hidden="1">
      <c r="A106" s="52"/>
      <c r="B106" s="9">
        <v>45742</v>
      </c>
      <c r="C106" s="40" t="s">
        <v>2366</v>
      </c>
      <c r="D106" s="40" t="s">
        <v>4155</v>
      </c>
      <c r="E106" s="40">
        <v>1</v>
      </c>
      <c r="F106" s="40">
        <v>0</v>
      </c>
      <c r="G106" s="40">
        <v>0</v>
      </c>
      <c r="H106" s="40">
        <v>0</v>
      </c>
      <c r="I106" s="40">
        <v>0</v>
      </c>
      <c r="J106" s="40">
        <v>0</v>
      </c>
      <c r="K106" s="40">
        <v>0</v>
      </c>
      <c r="L106" s="40">
        <v>0</v>
      </c>
      <c r="M106" s="40"/>
      <c r="N106" s="40"/>
      <c r="O106" s="40"/>
      <c r="P106" s="40"/>
    </row>
    <row r="107" spans="1:16" ht="16.5" hidden="1" customHeight="1">
      <c r="A107" s="52"/>
      <c r="B107" s="9">
        <v>45743</v>
      </c>
      <c r="C107" s="40" t="s">
        <v>2366</v>
      </c>
      <c r="D107" s="40" t="s">
        <v>4176</v>
      </c>
      <c r="E107" s="40">
        <v>11</v>
      </c>
      <c r="F107" s="40">
        <v>0</v>
      </c>
      <c r="G107" s="40">
        <v>0</v>
      </c>
      <c r="H107" s="40">
        <v>0</v>
      </c>
      <c r="I107" s="40">
        <v>0</v>
      </c>
      <c r="J107" s="40">
        <v>0</v>
      </c>
      <c r="K107" s="40">
        <v>0</v>
      </c>
      <c r="L107" s="40">
        <v>0</v>
      </c>
      <c r="M107" s="40"/>
      <c r="N107" s="40"/>
      <c r="O107" s="40"/>
      <c r="P107" s="40"/>
    </row>
    <row r="108" spans="1:16" ht="16.5" hidden="1" customHeight="1">
      <c r="A108" s="52"/>
      <c r="B108" s="9">
        <v>45743</v>
      </c>
      <c r="C108" s="40" t="s">
        <v>2366</v>
      </c>
      <c r="D108" s="40" t="s">
        <v>4177</v>
      </c>
      <c r="E108" s="40">
        <v>1</v>
      </c>
      <c r="F108" s="40">
        <v>0</v>
      </c>
      <c r="G108" s="40">
        <v>0</v>
      </c>
      <c r="H108" s="40">
        <v>0</v>
      </c>
      <c r="I108" s="40">
        <v>0</v>
      </c>
      <c r="J108" s="40">
        <v>0</v>
      </c>
      <c r="K108" s="40">
        <v>0</v>
      </c>
      <c r="L108" s="40">
        <v>0</v>
      </c>
      <c r="M108" s="40"/>
      <c r="N108" s="40"/>
      <c r="O108" s="40"/>
      <c r="P108" s="40"/>
    </row>
    <row r="109" spans="1:16" hidden="1">
      <c r="A109" s="52"/>
      <c r="B109" s="9">
        <v>45743</v>
      </c>
      <c r="C109" s="40" t="s">
        <v>2366</v>
      </c>
      <c r="D109" s="40" t="s">
        <v>4178</v>
      </c>
      <c r="E109" s="40">
        <v>7</v>
      </c>
      <c r="F109" s="40">
        <v>0</v>
      </c>
      <c r="G109" s="40">
        <v>0</v>
      </c>
      <c r="H109" s="40">
        <v>0</v>
      </c>
      <c r="I109" s="40">
        <v>0</v>
      </c>
      <c r="J109" s="40">
        <v>0</v>
      </c>
      <c r="K109" s="40">
        <v>0</v>
      </c>
      <c r="L109" s="40">
        <v>0</v>
      </c>
      <c r="M109" s="40"/>
      <c r="N109" s="40"/>
      <c r="O109" s="40"/>
      <c r="P109" s="40"/>
    </row>
    <row r="110" spans="1:16" hidden="1">
      <c r="A110" s="52"/>
      <c r="B110" s="9">
        <v>45743</v>
      </c>
      <c r="C110" s="40" t="s">
        <v>2366</v>
      </c>
      <c r="D110" s="40" t="s">
        <v>4179</v>
      </c>
      <c r="E110" s="40">
        <v>9</v>
      </c>
      <c r="F110" s="24">
        <v>1</v>
      </c>
      <c r="G110" s="40">
        <v>0</v>
      </c>
      <c r="H110" s="40">
        <v>0</v>
      </c>
      <c r="I110" s="40">
        <v>0</v>
      </c>
      <c r="J110" s="40">
        <v>0</v>
      </c>
      <c r="K110" s="40">
        <v>0</v>
      </c>
      <c r="L110" s="40">
        <v>0</v>
      </c>
      <c r="M110" s="40"/>
      <c r="N110" s="40"/>
      <c r="O110" s="40"/>
      <c r="P110" s="40"/>
    </row>
    <row r="111" spans="1:16" ht="16.5" hidden="1" customHeight="1">
      <c r="A111" s="52"/>
      <c r="B111" s="9">
        <v>45743</v>
      </c>
      <c r="C111" s="40" t="s">
        <v>2366</v>
      </c>
      <c r="D111" s="40" t="s">
        <v>4180</v>
      </c>
      <c r="E111" s="40">
        <v>1</v>
      </c>
      <c r="F111" s="40">
        <v>0</v>
      </c>
      <c r="G111" s="40">
        <v>0</v>
      </c>
      <c r="H111" s="40">
        <v>0</v>
      </c>
      <c r="I111" s="40">
        <v>0</v>
      </c>
      <c r="J111" s="40">
        <v>0</v>
      </c>
      <c r="K111" s="40">
        <v>0</v>
      </c>
      <c r="L111" s="40">
        <v>0</v>
      </c>
      <c r="M111" s="40"/>
      <c r="N111" s="40"/>
      <c r="O111" s="40"/>
      <c r="P111" s="40"/>
    </row>
    <row r="112" spans="1:16" hidden="1">
      <c r="A112" s="52"/>
      <c r="B112" s="9">
        <v>45743</v>
      </c>
      <c r="C112" s="40" t="s">
        <v>6745</v>
      </c>
      <c r="D112" s="40" t="s">
        <v>4098</v>
      </c>
      <c r="E112" s="40">
        <v>1</v>
      </c>
      <c r="F112" s="40">
        <v>0</v>
      </c>
      <c r="G112" s="40">
        <v>0</v>
      </c>
      <c r="H112" s="40">
        <v>0</v>
      </c>
      <c r="I112" s="40">
        <v>0</v>
      </c>
      <c r="J112" s="40">
        <v>0</v>
      </c>
      <c r="K112" s="40">
        <v>0</v>
      </c>
      <c r="L112" s="40">
        <v>0</v>
      </c>
      <c r="M112" s="40"/>
      <c r="N112" s="40"/>
      <c r="O112" s="40"/>
      <c r="P112" s="40"/>
    </row>
    <row r="113" spans="1:16" hidden="1">
      <c r="A113" s="52"/>
      <c r="B113" s="9">
        <v>45743</v>
      </c>
      <c r="C113" s="40" t="s">
        <v>6745</v>
      </c>
      <c r="D113" s="40" t="s">
        <v>4181</v>
      </c>
      <c r="E113" s="40">
        <v>1</v>
      </c>
      <c r="F113" s="24">
        <v>0</v>
      </c>
      <c r="G113" s="40">
        <v>0</v>
      </c>
      <c r="H113" s="40">
        <v>0</v>
      </c>
      <c r="I113" s="40">
        <v>2</v>
      </c>
      <c r="J113" s="40">
        <v>0</v>
      </c>
      <c r="K113" s="40">
        <v>0</v>
      </c>
      <c r="L113" s="40">
        <v>2</v>
      </c>
      <c r="M113" s="40"/>
      <c r="N113" s="40"/>
      <c r="O113" s="40"/>
      <c r="P113" s="40"/>
    </row>
    <row r="114" spans="1:16" hidden="1">
      <c r="A114" s="52"/>
      <c r="B114" s="9">
        <v>45743</v>
      </c>
      <c r="C114" s="40" t="s">
        <v>6745</v>
      </c>
      <c r="D114" s="40" t="s">
        <v>4096</v>
      </c>
      <c r="E114" s="40">
        <v>1</v>
      </c>
      <c r="F114" s="40">
        <v>0</v>
      </c>
      <c r="G114" s="40">
        <v>0</v>
      </c>
      <c r="H114" s="40">
        <v>0</v>
      </c>
      <c r="I114" s="40">
        <v>0</v>
      </c>
      <c r="J114" s="40">
        <v>0</v>
      </c>
      <c r="K114" s="40">
        <v>0</v>
      </c>
      <c r="L114" s="40">
        <v>0</v>
      </c>
      <c r="M114" s="40"/>
      <c r="N114" s="40"/>
      <c r="O114" s="40"/>
      <c r="P114" s="40"/>
    </row>
    <row r="115" spans="1:16" hidden="1">
      <c r="A115" s="52"/>
      <c r="B115" s="9">
        <v>45743</v>
      </c>
      <c r="C115" s="40" t="s">
        <v>6745</v>
      </c>
      <c r="D115" s="40" t="s">
        <v>4067</v>
      </c>
      <c r="E115" s="40">
        <v>3</v>
      </c>
      <c r="F115" s="40">
        <v>0</v>
      </c>
      <c r="G115" s="40">
        <v>0</v>
      </c>
      <c r="H115" s="40">
        <v>0</v>
      </c>
      <c r="I115" s="40">
        <v>0</v>
      </c>
      <c r="J115" s="40">
        <v>0</v>
      </c>
      <c r="K115" s="40">
        <v>0</v>
      </c>
      <c r="L115" s="40">
        <v>0</v>
      </c>
      <c r="M115" s="40"/>
      <c r="N115" s="40"/>
      <c r="O115" s="40"/>
      <c r="P115" s="40"/>
    </row>
    <row r="116" spans="1:16" hidden="1">
      <c r="A116" s="52"/>
      <c r="B116" s="9">
        <v>45743</v>
      </c>
      <c r="C116" s="40" t="s">
        <v>6745</v>
      </c>
      <c r="D116" s="40" t="s">
        <v>4066</v>
      </c>
      <c r="E116" s="40">
        <v>8</v>
      </c>
      <c r="F116" s="24">
        <v>0</v>
      </c>
      <c r="G116" s="40">
        <v>0</v>
      </c>
      <c r="H116" s="40">
        <v>0</v>
      </c>
      <c r="I116" s="40">
        <v>11</v>
      </c>
      <c r="J116" s="40">
        <v>0</v>
      </c>
      <c r="K116" s="40">
        <v>0</v>
      </c>
      <c r="L116" s="40">
        <v>11</v>
      </c>
      <c r="M116" s="40" t="s">
        <v>4200</v>
      </c>
      <c r="N116" s="40"/>
      <c r="O116" s="40"/>
      <c r="P116" s="40"/>
    </row>
    <row r="117" spans="1:16" hidden="1">
      <c r="A117" s="52"/>
      <c r="B117" s="9">
        <v>45743</v>
      </c>
      <c r="C117" s="40" t="s">
        <v>6745</v>
      </c>
      <c r="D117" s="11" t="s">
        <v>4068</v>
      </c>
      <c r="E117" s="40">
        <v>3</v>
      </c>
      <c r="F117" s="24">
        <v>0</v>
      </c>
      <c r="G117" s="40">
        <v>0</v>
      </c>
      <c r="H117" s="40">
        <v>0</v>
      </c>
      <c r="I117" s="40">
        <v>3</v>
      </c>
      <c r="J117" s="40">
        <v>0</v>
      </c>
      <c r="K117" s="40">
        <v>0</v>
      </c>
      <c r="L117" s="40">
        <v>3</v>
      </c>
      <c r="M117" s="40" t="s">
        <v>4201</v>
      </c>
      <c r="N117" s="40"/>
      <c r="O117" s="40"/>
      <c r="P117" s="40"/>
    </row>
    <row r="118" spans="1:16" hidden="1">
      <c r="A118" s="52"/>
      <c r="B118" s="9">
        <v>45743</v>
      </c>
      <c r="C118" s="40" t="s">
        <v>6745</v>
      </c>
      <c r="D118" s="11" t="s">
        <v>4121</v>
      </c>
      <c r="E118" s="40">
        <v>1</v>
      </c>
      <c r="F118" s="24">
        <v>0</v>
      </c>
      <c r="G118" s="40">
        <v>0</v>
      </c>
      <c r="H118" s="40">
        <v>0</v>
      </c>
      <c r="I118" s="40">
        <v>3</v>
      </c>
      <c r="J118" s="40">
        <v>0</v>
      </c>
      <c r="K118" s="40">
        <v>0</v>
      </c>
      <c r="L118" s="40">
        <v>3</v>
      </c>
      <c r="M118" s="40" t="s">
        <v>4201</v>
      </c>
      <c r="N118" s="40"/>
      <c r="O118" s="40"/>
      <c r="P118" s="40"/>
    </row>
    <row r="119" spans="1:16" hidden="1">
      <c r="A119" s="52"/>
      <c r="B119" s="9">
        <v>45744</v>
      </c>
      <c r="C119" s="40" t="s">
        <v>6745</v>
      </c>
      <c r="D119" s="11" t="s">
        <v>4122</v>
      </c>
      <c r="E119" s="40">
        <v>1</v>
      </c>
      <c r="F119" s="40">
        <v>0</v>
      </c>
      <c r="G119" s="40">
        <v>0</v>
      </c>
      <c r="H119" s="40">
        <v>0</v>
      </c>
      <c r="I119" s="40">
        <v>4</v>
      </c>
      <c r="J119" s="40">
        <v>0</v>
      </c>
      <c r="K119" s="40">
        <v>0</v>
      </c>
      <c r="L119" s="40">
        <v>0</v>
      </c>
      <c r="M119" s="40" t="s">
        <v>4245</v>
      </c>
      <c r="N119" s="40"/>
      <c r="O119" s="40"/>
      <c r="P119" s="40"/>
    </row>
    <row r="120" spans="1:16" hidden="1">
      <c r="A120" s="52"/>
      <c r="B120" s="9">
        <v>45744</v>
      </c>
      <c r="C120" s="40" t="s">
        <v>6745</v>
      </c>
      <c r="D120" s="11" t="s">
        <v>4120</v>
      </c>
      <c r="E120" s="40">
        <v>1</v>
      </c>
      <c r="F120" s="40">
        <v>0</v>
      </c>
      <c r="G120" s="40">
        <v>0</v>
      </c>
      <c r="H120" s="40">
        <v>0</v>
      </c>
      <c r="I120" s="40">
        <v>0</v>
      </c>
      <c r="J120" s="40">
        <v>0</v>
      </c>
      <c r="K120" s="40">
        <v>0</v>
      </c>
      <c r="L120" s="40">
        <v>0</v>
      </c>
      <c r="M120" s="40"/>
      <c r="N120" s="40"/>
      <c r="O120" s="40"/>
      <c r="P120" s="40"/>
    </row>
    <row r="121" spans="1:16" hidden="1">
      <c r="A121" s="52"/>
      <c r="B121" s="9">
        <v>45744</v>
      </c>
      <c r="C121" s="40" t="s">
        <v>6745</v>
      </c>
      <c r="D121" s="11" t="s">
        <v>4097</v>
      </c>
      <c r="E121" s="40">
        <v>8</v>
      </c>
      <c r="F121" s="24">
        <v>0</v>
      </c>
      <c r="G121" s="40">
        <v>0</v>
      </c>
      <c r="H121" s="40">
        <v>0</v>
      </c>
      <c r="I121" s="40">
        <v>22</v>
      </c>
      <c r="J121" s="40">
        <v>0</v>
      </c>
      <c r="K121" s="40">
        <v>0</v>
      </c>
      <c r="L121" s="40">
        <v>22</v>
      </c>
      <c r="M121" s="40" t="s">
        <v>4243</v>
      </c>
      <c r="N121" s="40"/>
      <c r="O121" s="40"/>
      <c r="P121" s="40"/>
    </row>
    <row r="122" spans="1:16" hidden="1">
      <c r="A122" s="52"/>
      <c r="B122" s="9">
        <v>45744</v>
      </c>
      <c r="C122" s="40" t="s">
        <v>3904</v>
      </c>
      <c r="D122" s="40" t="s">
        <v>4219</v>
      </c>
      <c r="E122" s="40">
        <v>12</v>
      </c>
      <c r="F122" s="40">
        <v>0</v>
      </c>
      <c r="G122" s="40">
        <v>0</v>
      </c>
      <c r="H122" s="40">
        <v>0</v>
      </c>
      <c r="I122" s="40">
        <v>0</v>
      </c>
      <c r="J122" s="40">
        <v>0</v>
      </c>
      <c r="K122" s="40">
        <v>0</v>
      </c>
      <c r="L122" s="40">
        <v>0</v>
      </c>
      <c r="M122" s="40"/>
      <c r="N122" s="40"/>
      <c r="O122" s="40"/>
      <c r="P122" s="40"/>
    </row>
    <row r="123" spans="1:16" hidden="1">
      <c r="A123" s="52"/>
      <c r="B123" s="9">
        <v>45745</v>
      </c>
      <c r="C123" s="40" t="s">
        <v>6745</v>
      </c>
      <c r="D123" s="40" t="s">
        <v>4155</v>
      </c>
      <c r="E123" s="40">
        <v>1</v>
      </c>
      <c r="F123" s="40">
        <v>0</v>
      </c>
      <c r="G123" s="40">
        <v>0</v>
      </c>
      <c r="H123" s="40">
        <v>0</v>
      </c>
      <c r="I123" s="40">
        <v>0</v>
      </c>
      <c r="J123" s="40">
        <v>0</v>
      </c>
      <c r="K123" s="40">
        <v>0</v>
      </c>
      <c r="L123" s="40">
        <v>0</v>
      </c>
      <c r="M123" s="40"/>
      <c r="N123" s="40"/>
      <c r="O123" s="40"/>
      <c r="P123" s="40"/>
    </row>
    <row r="124" spans="1:16" hidden="1">
      <c r="A124" s="52"/>
      <c r="B124" s="9">
        <v>45745</v>
      </c>
      <c r="C124" s="40" t="s">
        <v>6745</v>
      </c>
      <c r="D124" s="40" t="s">
        <v>4226</v>
      </c>
      <c r="E124" s="40">
        <v>1</v>
      </c>
      <c r="F124" s="40">
        <v>0</v>
      </c>
      <c r="G124" s="40">
        <v>0</v>
      </c>
      <c r="H124" s="40">
        <v>0</v>
      </c>
      <c r="I124" s="40">
        <v>0</v>
      </c>
      <c r="J124" s="40">
        <v>0</v>
      </c>
      <c r="K124" s="40">
        <v>0</v>
      </c>
      <c r="L124" s="40">
        <v>0</v>
      </c>
      <c r="M124" s="40"/>
      <c r="N124" s="40"/>
      <c r="O124" s="40"/>
      <c r="P124" s="40"/>
    </row>
    <row r="125" spans="1:16" hidden="1">
      <c r="A125" s="52"/>
      <c r="B125" s="9">
        <v>45745</v>
      </c>
      <c r="C125" s="40" t="s">
        <v>6745</v>
      </c>
      <c r="D125" s="11" t="s">
        <v>3896</v>
      </c>
      <c r="E125" s="40">
        <v>1</v>
      </c>
      <c r="F125" s="40">
        <v>0</v>
      </c>
      <c r="G125" s="40">
        <v>0</v>
      </c>
      <c r="H125" s="40">
        <v>0</v>
      </c>
      <c r="I125" s="40">
        <v>3</v>
      </c>
      <c r="J125" s="40">
        <v>0</v>
      </c>
      <c r="K125" s="40">
        <v>0</v>
      </c>
      <c r="L125" s="40">
        <v>3</v>
      </c>
      <c r="M125" s="40" t="s">
        <v>4243</v>
      </c>
      <c r="N125" s="40"/>
      <c r="O125" s="40"/>
      <c r="P125" s="40"/>
    </row>
    <row r="126" spans="1:16" hidden="1">
      <c r="A126" s="52"/>
      <c r="B126" s="9">
        <v>45745</v>
      </c>
      <c r="C126" s="40" t="s">
        <v>6745</v>
      </c>
      <c r="D126" s="11" t="s">
        <v>3828</v>
      </c>
      <c r="E126" s="40">
        <v>1</v>
      </c>
      <c r="F126" s="24">
        <v>0</v>
      </c>
      <c r="G126" s="40">
        <v>0</v>
      </c>
      <c r="H126" s="40">
        <v>0</v>
      </c>
      <c r="I126" s="40">
        <v>4</v>
      </c>
      <c r="J126" s="40">
        <v>0</v>
      </c>
      <c r="K126" s="40">
        <v>0</v>
      </c>
      <c r="L126" s="40">
        <v>4</v>
      </c>
      <c r="M126" s="40" t="s">
        <v>4244</v>
      </c>
      <c r="N126" s="40"/>
      <c r="O126" s="40"/>
      <c r="P126" s="40"/>
    </row>
    <row r="127" spans="1:16" hidden="1">
      <c r="A127" s="52"/>
      <c r="B127" s="9">
        <v>45745</v>
      </c>
      <c r="C127" s="40" t="s">
        <v>6745</v>
      </c>
      <c r="D127" s="11" t="s">
        <v>4227</v>
      </c>
      <c r="E127" s="40">
        <v>2</v>
      </c>
      <c r="F127" s="24">
        <v>0</v>
      </c>
      <c r="G127" s="40">
        <v>0</v>
      </c>
      <c r="H127" s="40">
        <v>0</v>
      </c>
      <c r="I127" s="40">
        <v>6</v>
      </c>
      <c r="J127" s="40">
        <v>0</v>
      </c>
      <c r="K127" s="40">
        <v>0</v>
      </c>
      <c r="L127" s="40">
        <v>6</v>
      </c>
      <c r="M127" s="40" t="s">
        <v>4245</v>
      </c>
      <c r="N127" s="40"/>
      <c r="O127" s="40"/>
      <c r="P127" s="40"/>
    </row>
    <row r="128" spans="1:16" hidden="1">
      <c r="A128" s="52"/>
      <c r="B128" s="9">
        <v>45745</v>
      </c>
      <c r="C128" s="40" t="s">
        <v>6745</v>
      </c>
      <c r="D128" s="11" t="s">
        <v>4154</v>
      </c>
      <c r="E128" s="40">
        <v>3</v>
      </c>
      <c r="F128" s="40">
        <v>0</v>
      </c>
      <c r="G128" s="40">
        <v>0</v>
      </c>
      <c r="H128" s="40">
        <v>0</v>
      </c>
      <c r="I128" s="40">
        <v>0</v>
      </c>
      <c r="J128" s="40">
        <v>0</v>
      </c>
      <c r="K128" s="40">
        <v>0</v>
      </c>
      <c r="L128" s="40">
        <v>0</v>
      </c>
      <c r="M128" s="40"/>
      <c r="N128" s="40"/>
      <c r="O128" s="40"/>
      <c r="P128" s="40"/>
    </row>
    <row r="129" spans="1:16" hidden="1">
      <c r="A129" s="52"/>
      <c r="B129" s="9">
        <v>45745</v>
      </c>
      <c r="C129" s="40" t="s">
        <v>3904</v>
      </c>
      <c r="D129" s="40" t="s">
        <v>4220</v>
      </c>
      <c r="E129" s="40">
        <v>10</v>
      </c>
      <c r="F129" s="40">
        <v>0</v>
      </c>
      <c r="G129" s="40">
        <v>0</v>
      </c>
      <c r="H129" s="40">
        <v>0</v>
      </c>
      <c r="I129" s="40">
        <v>0</v>
      </c>
      <c r="J129" s="40">
        <v>0</v>
      </c>
      <c r="K129" s="40">
        <v>0</v>
      </c>
      <c r="L129" s="40">
        <v>0</v>
      </c>
      <c r="M129" s="40"/>
      <c r="N129" s="40"/>
      <c r="O129" s="40"/>
      <c r="P129" s="40"/>
    </row>
    <row r="130" spans="1:16" hidden="1">
      <c r="A130" s="52"/>
      <c r="B130" s="9">
        <v>45745</v>
      </c>
      <c r="C130" s="40" t="s">
        <v>3904</v>
      </c>
      <c r="D130" s="40" t="s">
        <v>4221</v>
      </c>
      <c r="E130" s="40">
        <v>3</v>
      </c>
      <c r="F130" s="40">
        <v>0</v>
      </c>
      <c r="G130" s="40">
        <v>0</v>
      </c>
      <c r="H130" s="40">
        <v>0</v>
      </c>
      <c r="I130" s="40">
        <v>0</v>
      </c>
      <c r="J130" s="40">
        <v>0</v>
      </c>
      <c r="K130" s="40">
        <v>0</v>
      </c>
      <c r="L130" s="40">
        <v>0</v>
      </c>
      <c r="M130" s="40"/>
      <c r="N130" s="40"/>
      <c r="O130" s="40"/>
      <c r="P130" s="40"/>
    </row>
    <row r="131" spans="1:16" hidden="1">
      <c r="A131" s="52"/>
      <c r="B131" s="9">
        <v>45745</v>
      </c>
      <c r="C131" s="40" t="s">
        <v>6745</v>
      </c>
      <c r="D131" s="40" t="s">
        <v>4153</v>
      </c>
      <c r="E131" s="40">
        <v>3</v>
      </c>
      <c r="F131" s="24">
        <v>0</v>
      </c>
      <c r="G131" s="40">
        <v>0</v>
      </c>
      <c r="H131" s="40">
        <v>0</v>
      </c>
      <c r="I131" s="40">
        <v>7</v>
      </c>
      <c r="J131" s="40">
        <v>0</v>
      </c>
      <c r="K131" s="40">
        <v>0</v>
      </c>
      <c r="L131" s="40">
        <v>7</v>
      </c>
      <c r="M131" s="40" t="s">
        <v>4245</v>
      </c>
      <c r="N131" s="40"/>
      <c r="O131" s="40"/>
      <c r="P131" s="40"/>
    </row>
    <row r="132" spans="1:16" hidden="1">
      <c r="A132" s="52"/>
      <c r="B132" s="9">
        <v>45745</v>
      </c>
      <c r="C132" s="40" t="s">
        <v>3904</v>
      </c>
      <c r="D132" s="40" t="s">
        <v>4222</v>
      </c>
      <c r="E132" s="40">
        <v>3</v>
      </c>
      <c r="F132" s="40">
        <v>0</v>
      </c>
      <c r="G132" s="40">
        <v>0</v>
      </c>
      <c r="H132" s="40">
        <v>0</v>
      </c>
      <c r="I132" s="40">
        <v>0</v>
      </c>
      <c r="J132" s="40">
        <v>0</v>
      </c>
      <c r="K132" s="40">
        <v>0</v>
      </c>
      <c r="L132" s="40">
        <v>0</v>
      </c>
      <c r="M132" s="40"/>
      <c r="N132" s="40"/>
      <c r="O132" s="40"/>
      <c r="P132" s="40"/>
    </row>
    <row r="133" spans="1:16" hidden="1">
      <c r="A133" s="52"/>
      <c r="B133" s="9">
        <v>45746</v>
      </c>
      <c r="C133" s="40" t="s">
        <v>6745</v>
      </c>
      <c r="D133" s="40" t="s">
        <v>4177</v>
      </c>
      <c r="E133" s="40">
        <v>1</v>
      </c>
      <c r="F133" s="40">
        <v>0</v>
      </c>
      <c r="G133" s="40">
        <v>0</v>
      </c>
      <c r="H133" s="40">
        <v>0</v>
      </c>
      <c r="I133" s="40">
        <v>0</v>
      </c>
      <c r="J133" s="40">
        <v>0</v>
      </c>
      <c r="K133" s="40">
        <v>0</v>
      </c>
      <c r="L133" s="40">
        <v>0</v>
      </c>
      <c r="M133" s="40"/>
      <c r="N133" s="40"/>
      <c r="O133" s="40"/>
      <c r="P133" s="40"/>
    </row>
    <row r="134" spans="1:16" hidden="1">
      <c r="A134" s="52"/>
      <c r="B134" s="9">
        <v>45746</v>
      </c>
      <c r="C134" s="40" t="s">
        <v>3904</v>
      </c>
      <c r="D134" s="40" t="s">
        <v>4223</v>
      </c>
      <c r="E134" s="40">
        <v>12</v>
      </c>
      <c r="F134" s="40">
        <v>0</v>
      </c>
      <c r="G134" s="40">
        <v>0</v>
      </c>
      <c r="H134" s="40">
        <v>0</v>
      </c>
      <c r="I134" s="40">
        <v>0</v>
      </c>
      <c r="J134" s="40">
        <v>0</v>
      </c>
      <c r="K134" s="40">
        <v>0</v>
      </c>
      <c r="L134" s="40">
        <v>0</v>
      </c>
      <c r="M134" s="40"/>
      <c r="N134" s="40"/>
      <c r="O134" s="40"/>
      <c r="P134" s="40"/>
    </row>
    <row r="135" spans="1:16" hidden="1">
      <c r="A135" s="52"/>
      <c r="B135" s="9">
        <v>45746</v>
      </c>
      <c r="C135" s="40" t="s">
        <v>6745</v>
      </c>
      <c r="D135" s="40" t="s">
        <v>4180</v>
      </c>
      <c r="E135" s="40">
        <v>1</v>
      </c>
      <c r="F135" s="40">
        <v>0</v>
      </c>
      <c r="G135" s="40">
        <v>0</v>
      </c>
      <c r="H135" s="40">
        <v>0</v>
      </c>
      <c r="I135" s="40">
        <v>0</v>
      </c>
      <c r="J135" s="40">
        <v>0</v>
      </c>
      <c r="K135" s="40">
        <v>0</v>
      </c>
      <c r="L135" s="40">
        <v>0</v>
      </c>
      <c r="M135" s="40"/>
      <c r="N135" s="40"/>
      <c r="O135" s="40"/>
      <c r="P135" s="40"/>
    </row>
    <row r="136" spans="1:16" hidden="1">
      <c r="A136" s="52"/>
      <c r="B136" s="9">
        <v>45746</v>
      </c>
      <c r="C136" s="40" t="s">
        <v>6745</v>
      </c>
      <c r="D136" s="40" t="s">
        <v>4176</v>
      </c>
      <c r="E136" s="40">
        <v>11</v>
      </c>
      <c r="F136" s="24">
        <v>0</v>
      </c>
      <c r="G136" s="40">
        <v>0</v>
      </c>
      <c r="H136" s="40">
        <v>0</v>
      </c>
      <c r="I136" s="40">
        <v>13</v>
      </c>
      <c r="J136" s="40">
        <v>0</v>
      </c>
      <c r="K136" s="40">
        <v>0</v>
      </c>
      <c r="L136" s="40">
        <v>13</v>
      </c>
      <c r="M136" s="40" t="s">
        <v>4243</v>
      </c>
      <c r="N136" s="40"/>
      <c r="O136" s="40"/>
      <c r="P136" s="40"/>
    </row>
    <row r="137" spans="1:16" hidden="1">
      <c r="A137" s="52"/>
      <c r="B137" s="9">
        <v>45746</v>
      </c>
      <c r="C137" s="40" t="s">
        <v>3904</v>
      </c>
      <c r="D137" s="40" t="s">
        <v>4224</v>
      </c>
      <c r="E137" s="40">
        <v>7</v>
      </c>
      <c r="F137" s="40">
        <v>0</v>
      </c>
      <c r="G137" s="40">
        <v>0</v>
      </c>
      <c r="H137" s="40">
        <v>0</v>
      </c>
      <c r="I137" s="40">
        <v>0</v>
      </c>
      <c r="J137" s="40">
        <v>0</v>
      </c>
      <c r="K137" s="40">
        <v>0</v>
      </c>
      <c r="L137" s="40">
        <v>0</v>
      </c>
      <c r="M137" s="40"/>
      <c r="N137" s="40"/>
      <c r="O137" s="40"/>
      <c r="P137" s="40"/>
    </row>
    <row r="138" spans="1:16" hidden="1">
      <c r="A138" s="52"/>
      <c r="B138" s="9">
        <v>45746</v>
      </c>
      <c r="C138" s="40" t="s">
        <v>3904</v>
      </c>
      <c r="D138" s="40" t="s">
        <v>4225</v>
      </c>
      <c r="E138" s="40">
        <v>1</v>
      </c>
      <c r="F138" s="40">
        <v>0</v>
      </c>
      <c r="G138" s="40">
        <v>0</v>
      </c>
      <c r="H138" s="40">
        <v>0</v>
      </c>
      <c r="I138" s="40">
        <v>0</v>
      </c>
      <c r="J138" s="40">
        <v>0</v>
      </c>
      <c r="K138" s="40">
        <v>0</v>
      </c>
      <c r="L138" s="40">
        <v>0</v>
      </c>
      <c r="M138" s="40"/>
      <c r="N138" s="40"/>
      <c r="O138" s="40"/>
      <c r="P138" s="40"/>
    </row>
    <row r="139" spans="1:16" hidden="1">
      <c r="A139" s="52"/>
      <c r="B139" s="9">
        <v>45747</v>
      </c>
      <c r="C139" s="40" t="s">
        <v>3904</v>
      </c>
      <c r="D139" s="40" t="s">
        <v>4125</v>
      </c>
      <c r="E139" s="40">
        <v>13</v>
      </c>
      <c r="F139" s="24">
        <v>0</v>
      </c>
      <c r="G139" s="40">
        <v>0</v>
      </c>
      <c r="H139" s="40">
        <v>0</v>
      </c>
      <c r="I139" s="40">
        <v>0</v>
      </c>
      <c r="J139" s="40">
        <v>0</v>
      </c>
      <c r="K139" s="40">
        <v>0</v>
      </c>
      <c r="L139" s="40">
        <v>0</v>
      </c>
      <c r="M139" s="40"/>
      <c r="N139" s="40"/>
      <c r="O139" s="40"/>
      <c r="P139" s="40"/>
    </row>
    <row r="140" spans="1:16" hidden="1">
      <c r="A140" s="52"/>
      <c r="B140" s="9">
        <v>45747</v>
      </c>
      <c r="C140" s="40" t="s">
        <v>6745</v>
      </c>
      <c r="D140" s="40" t="s">
        <v>4178</v>
      </c>
      <c r="E140" s="40">
        <v>5</v>
      </c>
      <c r="F140" s="24">
        <v>0</v>
      </c>
      <c r="G140" s="40">
        <v>0</v>
      </c>
      <c r="H140" s="40">
        <v>0</v>
      </c>
      <c r="I140" s="40">
        <v>0</v>
      </c>
      <c r="J140" s="40">
        <v>0</v>
      </c>
      <c r="K140" s="40">
        <v>0</v>
      </c>
      <c r="L140" s="40">
        <v>0</v>
      </c>
      <c r="M140" s="40"/>
      <c r="N140" s="40"/>
      <c r="O140" s="40"/>
      <c r="P140" s="40"/>
    </row>
    <row r="141" spans="1:16" hidden="1">
      <c r="A141" s="52"/>
      <c r="B141" s="9">
        <v>45747</v>
      </c>
      <c r="C141" s="40" t="s">
        <v>6745</v>
      </c>
      <c r="D141" s="40" t="s">
        <v>4179</v>
      </c>
      <c r="E141" s="40">
        <v>7</v>
      </c>
      <c r="F141" s="24">
        <v>0</v>
      </c>
      <c r="G141" s="40">
        <v>0</v>
      </c>
      <c r="H141" s="40">
        <v>0</v>
      </c>
      <c r="I141" s="40">
        <v>4</v>
      </c>
      <c r="J141" s="40">
        <v>0</v>
      </c>
      <c r="K141" s="40">
        <v>0</v>
      </c>
      <c r="L141" s="40">
        <v>0</v>
      </c>
      <c r="M141" s="40" t="s">
        <v>4259</v>
      </c>
      <c r="N141" s="40"/>
      <c r="O141" s="40"/>
      <c r="P141" s="40"/>
    </row>
    <row r="142" spans="1:16" hidden="1">
      <c r="A142" s="52"/>
      <c r="B142" s="9">
        <v>45747</v>
      </c>
      <c r="C142" s="40" t="s">
        <v>3904</v>
      </c>
      <c r="D142" s="40" t="s">
        <v>4251</v>
      </c>
      <c r="E142" s="40">
        <v>8</v>
      </c>
      <c r="F142" s="24">
        <v>0</v>
      </c>
      <c r="G142" s="40">
        <v>0</v>
      </c>
      <c r="H142" s="40">
        <v>0</v>
      </c>
      <c r="I142" s="40">
        <v>0</v>
      </c>
      <c r="J142" s="40">
        <v>0</v>
      </c>
      <c r="K142" s="40">
        <v>0</v>
      </c>
      <c r="L142" s="40">
        <v>0</v>
      </c>
      <c r="M142" s="40"/>
      <c r="N142" s="40"/>
      <c r="O142" s="40"/>
      <c r="P142" s="40"/>
    </row>
    <row r="143" spans="1:16" hidden="1">
      <c r="A143" s="52"/>
      <c r="B143" s="9">
        <v>45748</v>
      </c>
      <c r="C143" s="40" t="s">
        <v>3904</v>
      </c>
      <c r="D143" s="40" t="s">
        <v>4261</v>
      </c>
      <c r="E143" s="40">
        <v>13</v>
      </c>
      <c r="F143" s="40">
        <v>0</v>
      </c>
      <c r="G143" s="40">
        <v>0</v>
      </c>
      <c r="H143" s="40">
        <v>0</v>
      </c>
      <c r="I143" s="40">
        <v>0</v>
      </c>
      <c r="J143" s="40">
        <v>0</v>
      </c>
      <c r="K143" s="40">
        <v>0</v>
      </c>
      <c r="L143" s="40">
        <v>0</v>
      </c>
      <c r="M143" s="40"/>
      <c r="N143" s="40"/>
      <c r="O143" s="40"/>
      <c r="P143" s="40"/>
    </row>
    <row r="144" spans="1:16" hidden="1">
      <c r="A144" s="52"/>
      <c r="B144" s="9">
        <v>45748</v>
      </c>
      <c r="C144" s="40" t="s">
        <v>3904</v>
      </c>
      <c r="D144" s="40" t="s">
        <v>4262</v>
      </c>
      <c r="E144" s="40">
        <v>3</v>
      </c>
      <c r="F144" s="40">
        <v>0</v>
      </c>
      <c r="G144" s="40">
        <v>0</v>
      </c>
      <c r="H144" s="40">
        <v>0</v>
      </c>
      <c r="I144" s="40">
        <v>0</v>
      </c>
      <c r="J144" s="40">
        <v>0</v>
      </c>
      <c r="K144" s="40">
        <v>0</v>
      </c>
      <c r="L144" s="40">
        <v>0</v>
      </c>
      <c r="M144" s="40"/>
      <c r="N144" s="40"/>
      <c r="O144" s="40"/>
      <c r="P144" s="40"/>
    </row>
    <row r="145" spans="1:16" hidden="1">
      <c r="A145" s="52"/>
      <c r="B145" s="9">
        <v>45748</v>
      </c>
      <c r="C145" s="40" t="s">
        <v>3904</v>
      </c>
      <c r="D145" s="40" t="s">
        <v>4265</v>
      </c>
      <c r="E145" s="40">
        <v>8</v>
      </c>
      <c r="F145" s="40">
        <v>0</v>
      </c>
      <c r="G145" s="40">
        <v>0</v>
      </c>
      <c r="H145" s="40">
        <v>0</v>
      </c>
      <c r="I145" s="40">
        <v>0</v>
      </c>
      <c r="J145" s="40">
        <v>0</v>
      </c>
      <c r="K145" s="40">
        <v>0</v>
      </c>
      <c r="L145" s="40">
        <v>0</v>
      </c>
      <c r="M145" s="40"/>
      <c r="N145" s="40"/>
      <c r="O145" s="40"/>
      <c r="P145" s="40"/>
    </row>
    <row r="146" spans="1:16" hidden="1">
      <c r="A146" s="52"/>
      <c r="B146" s="9">
        <v>45748</v>
      </c>
      <c r="C146" s="40" t="s">
        <v>3904</v>
      </c>
      <c r="D146" s="40" t="s">
        <v>4266</v>
      </c>
      <c r="E146" s="40">
        <v>5</v>
      </c>
      <c r="F146" s="40">
        <v>0</v>
      </c>
      <c r="G146" s="40">
        <v>0</v>
      </c>
      <c r="H146" s="40">
        <v>0</v>
      </c>
      <c r="I146" s="40">
        <v>0</v>
      </c>
      <c r="J146" s="40">
        <v>0</v>
      </c>
      <c r="K146" s="40">
        <v>0</v>
      </c>
      <c r="L146" s="40">
        <v>0</v>
      </c>
      <c r="M146" s="40"/>
      <c r="N146" s="40"/>
      <c r="O146" s="40"/>
      <c r="P146" s="40"/>
    </row>
    <row r="147" spans="1:16" hidden="1">
      <c r="A147" s="52"/>
      <c r="B147" s="9">
        <v>45748</v>
      </c>
      <c r="C147" s="40" t="s">
        <v>6745</v>
      </c>
      <c r="D147" s="40" t="s">
        <v>4272</v>
      </c>
      <c r="E147" s="40">
        <v>12</v>
      </c>
      <c r="F147" s="24">
        <v>0</v>
      </c>
      <c r="G147" s="40">
        <v>0</v>
      </c>
      <c r="H147" s="40">
        <v>0</v>
      </c>
      <c r="I147" s="40">
        <v>1</v>
      </c>
      <c r="J147" s="40">
        <v>0</v>
      </c>
      <c r="K147" s="40">
        <v>0</v>
      </c>
      <c r="L147" s="40">
        <v>1</v>
      </c>
      <c r="M147" s="40" t="s">
        <v>4274</v>
      </c>
      <c r="N147" s="40"/>
      <c r="O147" s="40"/>
      <c r="P147" s="40"/>
    </row>
    <row r="148" spans="1:16" hidden="1">
      <c r="A148" s="52"/>
      <c r="B148" s="9">
        <v>45749</v>
      </c>
      <c r="C148" s="40" t="s">
        <v>6745</v>
      </c>
      <c r="D148" s="40" t="s">
        <v>4220</v>
      </c>
      <c r="E148" s="40">
        <v>4</v>
      </c>
      <c r="F148" s="24">
        <v>0</v>
      </c>
      <c r="G148" s="40">
        <v>0</v>
      </c>
      <c r="H148" s="40">
        <v>0</v>
      </c>
      <c r="I148" s="40">
        <v>1</v>
      </c>
      <c r="J148" s="40">
        <v>0</v>
      </c>
      <c r="K148" s="40">
        <v>0</v>
      </c>
      <c r="L148" s="40">
        <v>1</v>
      </c>
      <c r="M148" s="40" t="s">
        <v>4343</v>
      </c>
      <c r="N148" s="40"/>
      <c r="O148" s="40"/>
      <c r="P148" s="40"/>
    </row>
    <row r="149" spans="1:16" hidden="1">
      <c r="A149" s="52"/>
      <c r="B149" s="9">
        <v>45749</v>
      </c>
      <c r="C149" s="40" t="s">
        <v>3904</v>
      </c>
      <c r="D149" s="40" t="s">
        <v>4287</v>
      </c>
      <c r="E149" s="40">
        <v>1</v>
      </c>
      <c r="F149" s="40">
        <v>0</v>
      </c>
      <c r="G149" s="40">
        <v>0</v>
      </c>
      <c r="H149" s="40">
        <v>0</v>
      </c>
      <c r="I149" s="40">
        <v>0</v>
      </c>
      <c r="J149" s="40">
        <v>0</v>
      </c>
      <c r="K149" s="40">
        <v>0</v>
      </c>
      <c r="L149" s="40">
        <v>0</v>
      </c>
      <c r="M149" s="40"/>
      <c r="N149" s="40"/>
      <c r="O149" s="40"/>
      <c r="P149" s="40"/>
    </row>
    <row r="150" spans="1:16" hidden="1">
      <c r="A150" s="52"/>
      <c r="B150" s="9">
        <v>45749</v>
      </c>
      <c r="C150" s="40" t="s">
        <v>3904</v>
      </c>
      <c r="D150" s="40" t="s">
        <v>4288</v>
      </c>
      <c r="E150" s="40">
        <v>1</v>
      </c>
      <c r="F150" s="40">
        <v>0</v>
      </c>
      <c r="G150" s="40">
        <v>0</v>
      </c>
      <c r="H150" s="40">
        <v>0</v>
      </c>
      <c r="I150" s="40">
        <v>0</v>
      </c>
      <c r="J150" s="40">
        <v>0</v>
      </c>
      <c r="K150" s="40">
        <v>0</v>
      </c>
      <c r="L150" s="40">
        <v>0</v>
      </c>
      <c r="M150" s="40"/>
      <c r="N150" s="40"/>
      <c r="O150" s="40"/>
      <c r="P150" s="40"/>
    </row>
    <row r="151" spans="1:16" hidden="1">
      <c r="A151" s="52"/>
      <c r="B151" s="9">
        <v>45749</v>
      </c>
      <c r="C151" s="40" t="s">
        <v>3904</v>
      </c>
      <c r="D151" s="40" t="s">
        <v>4289</v>
      </c>
      <c r="E151" s="40">
        <v>3</v>
      </c>
      <c r="F151" s="40">
        <v>0</v>
      </c>
      <c r="G151" s="40">
        <v>0</v>
      </c>
      <c r="H151" s="40">
        <v>0</v>
      </c>
      <c r="I151" s="40">
        <v>0</v>
      </c>
      <c r="J151" s="40">
        <v>0</v>
      </c>
      <c r="K151" s="40">
        <v>0</v>
      </c>
      <c r="L151" s="40">
        <v>0</v>
      </c>
      <c r="M151" s="40"/>
      <c r="N151" s="40"/>
      <c r="O151" s="40"/>
      <c r="P151" s="40"/>
    </row>
    <row r="152" spans="1:16" hidden="1">
      <c r="A152" s="52"/>
      <c r="B152" s="9">
        <v>45750</v>
      </c>
      <c r="C152" s="40" t="s">
        <v>3904</v>
      </c>
      <c r="D152" s="40" t="s">
        <v>4290</v>
      </c>
      <c r="E152" s="40">
        <v>8</v>
      </c>
      <c r="F152" s="40">
        <v>0</v>
      </c>
      <c r="G152" s="40">
        <v>0</v>
      </c>
      <c r="H152" s="40">
        <v>0</v>
      </c>
      <c r="I152" s="40">
        <v>0</v>
      </c>
      <c r="J152" s="40">
        <v>0</v>
      </c>
      <c r="K152" s="40">
        <v>0</v>
      </c>
      <c r="L152" s="40">
        <v>0</v>
      </c>
      <c r="M152" s="40"/>
      <c r="N152" s="40"/>
      <c r="O152" s="40"/>
      <c r="P152" s="40"/>
    </row>
    <row r="153" spans="1:16" hidden="1">
      <c r="A153" s="52"/>
      <c r="B153" s="9">
        <v>45750</v>
      </c>
      <c r="C153" s="40" t="s">
        <v>6745</v>
      </c>
      <c r="D153" s="40" t="s">
        <v>4291</v>
      </c>
      <c r="E153" s="40">
        <v>1</v>
      </c>
      <c r="F153" s="40">
        <v>0</v>
      </c>
      <c r="G153" s="40">
        <v>0</v>
      </c>
      <c r="H153" s="40">
        <v>0</v>
      </c>
      <c r="I153" s="40">
        <v>0</v>
      </c>
      <c r="J153" s="40">
        <v>0</v>
      </c>
      <c r="K153" s="40">
        <v>0</v>
      </c>
      <c r="L153" s="40">
        <v>0</v>
      </c>
      <c r="M153" s="40"/>
      <c r="N153" s="40"/>
      <c r="O153" s="40"/>
      <c r="P153" s="40"/>
    </row>
    <row r="154" spans="1:16" hidden="1">
      <c r="A154" s="52"/>
      <c r="B154" s="9">
        <v>45750</v>
      </c>
      <c r="C154" s="40" t="s">
        <v>3904</v>
      </c>
      <c r="D154" s="40" t="s">
        <v>4292</v>
      </c>
      <c r="E154" s="40">
        <v>1</v>
      </c>
      <c r="F154" s="40">
        <v>0</v>
      </c>
      <c r="G154" s="40">
        <v>0</v>
      </c>
      <c r="H154" s="40">
        <v>0</v>
      </c>
      <c r="I154" s="40">
        <v>0</v>
      </c>
      <c r="J154" s="40">
        <v>0</v>
      </c>
      <c r="K154" s="40">
        <v>0</v>
      </c>
      <c r="L154" s="40">
        <v>0</v>
      </c>
      <c r="M154" s="40"/>
      <c r="N154" s="40"/>
      <c r="O154" s="40"/>
      <c r="P154" s="40"/>
    </row>
    <row r="155" spans="1:16" hidden="1">
      <c r="A155" s="52"/>
      <c r="B155" s="9">
        <v>45750</v>
      </c>
      <c r="C155" s="40" t="s">
        <v>3904</v>
      </c>
      <c r="D155" s="40" t="s">
        <v>4293</v>
      </c>
      <c r="E155" s="40">
        <v>1</v>
      </c>
      <c r="F155" s="40">
        <v>0</v>
      </c>
      <c r="G155" s="40">
        <v>0</v>
      </c>
      <c r="H155" s="40">
        <v>0</v>
      </c>
      <c r="I155" s="40">
        <v>0</v>
      </c>
      <c r="J155" s="40">
        <v>0</v>
      </c>
      <c r="K155" s="40">
        <v>0</v>
      </c>
      <c r="L155" s="40">
        <v>0</v>
      </c>
      <c r="M155" s="40"/>
      <c r="N155" s="40"/>
      <c r="O155" s="40"/>
      <c r="P155" s="40"/>
    </row>
    <row r="156" spans="1:16" hidden="1">
      <c r="A156" s="52"/>
      <c r="B156" s="9">
        <v>45750</v>
      </c>
      <c r="C156" s="40" t="s">
        <v>3904</v>
      </c>
      <c r="D156" s="40" t="s">
        <v>4294</v>
      </c>
      <c r="E156" s="40">
        <v>13</v>
      </c>
      <c r="F156" s="40">
        <v>0</v>
      </c>
      <c r="G156" s="40">
        <v>0</v>
      </c>
      <c r="H156" s="40">
        <v>0</v>
      </c>
      <c r="I156" s="40">
        <v>0</v>
      </c>
      <c r="J156" s="40">
        <v>0</v>
      </c>
      <c r="K156" s="40">
        <v>0</v>
      </c>
      <c r="L156" s="40">
        <v>0</v>
      </c>
      <c r="M156" s="40"/>
      <c r="N156" s="40"/>
      <c r="O156" s="40"/>
      <c r="P156" s="40"/>
    </row>
    <row r="157" spans="1:16" hidden="1">
      <c r="A157" s="52"/>
      <c r="B157" s="9">
        <v>45750</v>
      </c>
      <c r="C157" s="40" t="s">
        <v>3904</v>
      </c>
      <c r="D157" s="40" t="s">
        <v>4295</v>
      </c>
      <c r="E157" s="40">
        <v>3</v>
      </c>
      <c r="F157" s="24">
        <v>0</v>
      </c>
      <c r="G157" s="40">
        <v>0</v>
      </c>
      <c r="H157" s="40">
        <v>0</v>
      </c>
      <c r="I157" s="40">
        <v>1</v>
      </c>
      <c r="J157" s="40">
        <v>0</v>
      </c>
      <c r="K157" s="40">
        <v>0</v>
      </c>
      <c r="L157" s="40">
        <v>1</v>
      </c>
      <c r="M157" s="40" t="s">
        <v>4343</v>
      </c>
      <c r="N157" s="40"/>
      <c r="O157" s="40"/>
      <c r="P157" s="40"/>
    </row>
    <row r="158" spans="1:16" hidden="1">
      <c r="A158" s="52"/>
      <c r="B158" s="9">
        <v>45750</v>
      </c>
      <c r="C158" s="40" t="s">
        <v>6745</v>
      </c>
      <c r="D158" s="40" t="s">
        <v>4222</v>
      </c>
      <c r="E158" s="40">
        <v>3</v>
      </c>
      <c r="F158" s="24">
        <v>0</v>
      </c>
      <c r="G158" s="40">
        <v>0</v>
      </c>
      <c r="H158" s="40">
        <v>0</v>
      </c>
      <c r="I158" s="40">
        <v>3</v>
      </c>
      <c r="J158" s="40">
        <v>0</v>
      </c>
      <c r="K158" s="40">
        <v>0</v>
      </c>
      <c r="L158" s="40">
        <v>3</v>
      </c>
      <c r="M158" s="40" t="s">
        <v>4343</v>
      </c>
      <c r="N158" s="40"/>
      <c r="O158" s="40"/>
      <c r="P158" s="40"/>
    </row>
    <row r="159" spans="1:16" hidden="1">
      <c r="A159" s="52"/>
      <c r="B159" s="9">
        <v>45750</v>
      </c>
      <c r="C159" s="40" t="s">
        <v>3904</v>
      </c>
      <c r="D159" s="40" t="s">
        <v>4297</v>
      </c>
      <c r="E159" s="40">
        <v>5</v>
      </c>
      <c r="F159" s="40">
        <v>0</v>
      </c>
      <c r="G159" s="40">
        <v>0</v>
      </c>
      <c r="H159" s="40">
        <v>0</v>
      </c>
      <c r="I159" s="40">
        <v>0</v>
      </c>
      <c r="J159" s="40">
        <v>0</v>
      </c>
      <c r="K159" s="40">
        <v>0</v>
      </c>
      <c r="L159" s="40">
        <v>0</v>
      </c>
      <c r="M159" s="40"/>
      <c r="N159" s="40"/>
      <c r="O159" s="40"/>
      <c r="P159" s="40"/>
    </row>
    <row r="160" spans="1:16" hidden="1">
      <c r="A160" s="52"/>
      <c r="B160" s="9">
        <v>45751</v>
      </c>
      <c r="C160" s="40" t="s">
        <v>3904</v>
      </c>
      <c r="D160" s="40" t="s">
        <v>4298</v>
      </c>
      <c r="E160" s="40">
        <v>1</v>
      </c>
      <c r="F160" s="40">
        <v>0</v>
      </c>
      <c r="G160" s="40">
        <v>0</v>
      </c>
      <c r="H160" s="40">
        <v>0</v>
      </c>
      <c r="I160" s="40">
        <v>0</v>
      </c>
      <c r="J160" s="40">
        <v>0</v>
      </c>
      <c r="K160" s="40">
        <v>0</v>
      </c>
      <c r="L160" s="40">
        <v>0</v>
      </c>
      <c r="M160" s="40"/>
      <c r="N160" s="40"/>
      <c r="O160" s="40"/>
      <c r="P160" s="40"/>
    </row>
    <row r="161" spans="1:22" hidden="1">
      <c r="A161" s="52"/>
      <c r="B161" s="9">
        <v>45751</v>
      </c>
      <c r="C161" s="40" t="s">
        <v>3904</v>
      </c>
      <c r="D161" s="40" t="s">
        <v>4299</v>
      </c>
      <c r="E161" s="40">
        <v>1</v>
      </c>
      <c r="F161" s="40">
        <v>0</v>
      </c>
      <c r="G161" s="40">
        <v>0</v>
      </c>
      <c r="H161" s="40">
        <v>0</v>
      </c>
      <c r="I161" s="40">
        <v>0</v>
      </c>
      <c r="J161" s="40">
        <v>0</v>
      </c>
      <c r="K161" s="40">
        <v>0</v>
      </c>
      <c r="L161" s="40">
        <v>0</v>
      </c>
      <c r="M161" s="40"/>
      <c r="N161" s="40"/>
      <c r="O161" s="40"/>
      <c r="P161" s="40"/>
    </row>
    <row r="162" spans="1:22" hidden="1">
      <c r="A162" s="52"/>
      <c r="B162" s="9">
        <v>45751</v>
      </c>
      <c r="C162" s="40" t="s">
        <v>3904</v>
      </c>
      <c r="D162" s="40" t="s">
        <v>4300</v>
      </c>
      <c r="E162" s="40">
        <v>6</v>
      </c>
      <c r="F162" s="40">
        <v>0</v>
      </c>
      <c r="G162" s="40">
        <v>0</v>
      </c>
      <c r="H162" s="40">
        <v>0</v>
      </c>
      <c r="I162" s="40">
        <v>0</v>
      </c>
      <c r="J162" s="40">
        <v>0</v>
      </c>
      <c r="K162" s="40">
        <v>0</v>
      </c>
      <c r="L162" s="40">
        <v>0</v>
      </c>
      <c r="M162" s="40"/>
      <c r="N162" s="40"/>
      <c r="O162" s="40"/>
      <c r="P162" s="40"/>
    </row>
    <row r="163" spans="1:22" hidden="1">
      <c r="A163" s="52"/>
      <c r="B163" s="9">
        <v>45751</v>
      </c>
      <c r="C163" s="40" t="s">
        <v>3904</v>
      </c>
      <c r="D163" s="40" t="s">
        <v>4302</v>
      </c>
      <c r="E163" s="40">
        <v>2</v>
      </c>
      <c r="F163" s="40">
        <v>0</v>
      </c>
      <c r="G163" s="40">
        <v>0</v>
      </c>
      <c r="H163" s="40">
        <v>0</v>
      </c>
      <c r="I163" s="40">
        <v>0</v>
      </c>
      <c r="J163" s="40">
        <v>0</v>
      </c>
      <c r="K163" s="40">
        <v>0</v>
      </c>
      <c r="L163" s="40">
        <v>0</v>
      </c>
      <c r="M163" s="40"/>
      <c r="N163" s="40"/>
      <c r="O163" s="40"/>
      <c r="P163" s="40"/>
    </row>
    <row r="164" spans="1:22" s="21" customFormat="1" hidden="1">
      <c r="A164" s="52"/>
      <c r="B164" s="9">
        <v>45751</v>
      </c>
      <c r="C164" s="40" t="s">
        <v>6745</v>
      </c>
      <c r="D164" s="40" t="s">
        <v>4223</v>
      </c>
      <c r="E164" s="40">
        <v>9</v>
      </c>
      <c r="F164" s="24">
        <v>0</v>
      </c>
      <c r="G164" s="40">
        <v>0</v>
      </c>
      <c r="H164" s="40">
        <v>0</v>
      </c>
      <c r="I164" s="40">
        <v>17</v>
      </c>
      <c r="J164" s="40">
        <v>0</v>
      </c>
      <c r="K164" s="40">
        <v>0</v>
      </c>
      <c r="L164" s="40">
        <v>17</v>
      </c>
      <c r="M164" s="40" t="s">
        <v>4344</v>
      </c>
      <c r="N164" s="40"/>
      <c r="O164" s="40"/>
      <c r="P164" s="40"/>
      <c r="Q164" s="52"/>
      <c r="R164" s="154"/>
      <c r="S164" s="153"/>
      <c r="T164" s="3"/>
      <c r="U164" s="3"/>
      <c r="V164" s="3"/>
    </row>
    <row r="165" spans="1:22" s="21" customFormat="1" hidden="1">
      <c r="A165" s="52"/>
      <c r="B165" s="9">
        <v>45751</v>
      </c>
      <c r="C165" s="40" t="s">
        <v>6745</v>
      </c>
      <c r="D165" s="40" t="s">
        <v>4304</v>
      </c>
      <c r="E165" s="40">
        <v>1</v>
      </c>
      <c r="F165" s="24">
        <v>0</v>
      </c>
      <c r="G165" s="40">
        <v>0</v>
      </c>
      <c r="H165" s="40">
        <v>0</v>
      </c>
      <c r="I165" s="40">
        <v>2</v>
      </c>
      <c r="J165" s="40">
        <v>0</v>
      </c>
      <c r="K165" s="40">
        <v>0</v>
      </c>
      <c r="L165" s="40">
        <v>2</v>
      </c>
      <c r="M165" s="40" t="s">
        <v>4345</v>
      </c>
      <c r="N165" s="40"/>
      <c r="O165" s="40"/>
      <c r="P165" s="40"/>
      <c r="Q165" s="52"/>
      <c r="R165" s="154"/>
      <c r="S165" s="153"/>
      <c r="T165" s="3"/>
      <c r="U165" s="3"/>
      <c r="V165" s="3"/>
    </row>
    <row r="166" spans="1:22" s="21" customFormat="1" hidden="1">
      <c r="A166" s="52"/>
      <c r="B166" s="9">
        <v>45751</v>
      </c>
      <c r="C166" s="40" t="s">
        <v>6745</v>
      </c>
      <c r="D166" s="40" t="s">
        <v>4305</v>
      </c>
      <c r="E166" s="40">
        <v>2</v>
      </c>
      <c r="F166" s="24">
        <v>0</v>
      </c>
      <c r="G166" s="40">
        <v>0</v>
      </c>
      <c r="H166" s="40">
        <v>0</v>
      </c>
      <c r="I166" s="40">
        <v>4</v>
      </c>
      <c r="J166" s="40">
        <v>0</v>
      </c>
      <c r="K166" s="40">
        <v>0</v>
      </c>
      <c r="L166" s="40">
        <v>4</v>
      </c>
      <c r="M166" s="40" t="s">
        <v>4345</v>
      </c>
      <c r="N166" s="40"/>
      <c r="O166" s="40"/>
      <c r="P166" s="40"/>
      <c r="Q166" s="52"/>
      <c r="R166" s="154"/>
      <c r="S166" s="153"/>
      <c r="T166" s="3"/>
      <c r="U166" s="3"/>
      <c r="V166" s="3"/>
    </row>
    <row r="167" spans="1:22" s="21" customFormat="1" hidden="1">
      <c r="A167" s="52"/>
      <c r="B167" s="9">
        <v>45751</v>
      </c>
      <c r="C167" s="40" t="s">
        <v>6745</v>
      </c>
      <c r="D167" s="40" t="s">
        <v>4221</v>
      </c>
      <c r="E167" s="40">
        <v>1</v>
      </c>
      <c r="F167" s="24">
        <v>0</v>
      </c>
      <c r="G167" s="40">
        <v>0</v>
      </c>
      <c r="H167" s="40">
        <v>0</v>
      </c>
      <c r="I167" s="40">
        <v>3</v>
      </c>
      <c r="J167" s="40">
        <v>0</v>
      </c>
      <c r="K167" s="40">
        <v>0</v>
      </c>
      <c r="L167" s="40">
        <v>3</v>
      </c>
      <c r="M167" s="40" t="s">
        <v>4346</v>
      </c>
      <c r="N167" s="40"/>
      <c r="O167" s="40"/>
      <c r="P167" s="40"/>
      <c r="Q167" s="52"/>
      <c r="R167" s="154"/>
      <c r="S167" s="153"/>
      <c r="T167" s="3"/>
      <c r="U167" s="3"/>
      <c r="V167" s="3"/>
    </row>
    <row r="168" spans="1:22" s="21" customFormat="1" hidden="1">
      <c r="A168" s="52"/>
      <c r="B168" s="9">
        <v>45751</v>
      </c>
      <c r="C168" s="40" t="s">
        <v>6745</v>
      </c>
      <c r="D168" s="40" t="s">
        <v>4306</v>
      </c>
      <c r="E168" s="40">
        <v>1</v>
      </c>
      <c r="F168" s="40">
        <v>0</v>
      </c>
      <c r="G168" s="40">
        <v>0</v>
      </c>
      <c r="H168" s="40">
        <v>0</v>
      </c>
      <c r="I168" s="40">
        <v>0</v>
      </c>
      <c r="J168" s="40">
        <v>0</v>
      </c>
      <c r="K168" s="40">
        <v>0</v>
      </c>
      <c r="L168" s="40">
        <v>0</v>
      </c>
      <c r="M168" s="40"/>
      <c r="N168" s="40"/>
      <c r="O168" s="40"/>
      <c r="P168" s="40"/>
      <c r="Q168" s="52"/>
      <c r="R168" s="154"/>
      <c r="S168" s="153"/>
      <c r="T168" s="3"/>
      <c r="U168" s="3"/>
      <c r="V168" s="3"/>
    </row>
    <row r="169" spans="1:22" s="21" customFormat="1" hidden="1">
      <c r="A169" s="52"/>
      <c r="B169" s="9">
        <v>45751</v>
      </c>
      <c r="C169" s="40" t="s">
        <v>3904</v>
      </c>
      <c r="D169" s="40" t="s">
        <v>4307</v>
      </c>
      <c r="E169" s="40">
        <v>1</v>
      </c>
      <c r="F169" s="40">
        <v>0</v>
      </c>
      <c r="G169" s="40">
        <v>0</v>
      </c>
      <c r="H169" s="40">
        <v>0</v>
      </c>
      <c r="I169" s="40">
        <v>0</v>
      </c>
      <c r="J169" s="40">
        <v>0</v>
      </c>
      <c r="K169" s="40">
        <v>0</v>
      </c>
      <c r="L169" s="40">
        <v>0</v>
      </c>
      <c r="M169" s="40"/>
      <c r="N169" s="40"/>
      <c r="O169" s="40"/>
      <c r="P169" s="40"/>
      <c r="Q169" s="52"/>
      <c r="R169" s="154"/>
      <c r="S169" s="153"/>
      <c r="T169" s="3"/>
      <c r="U169" s="3"/>
      <c r="V169" s="3"/>
    </row>
    <row r="170" spans="1:22" s="21" customFormat="1" hidden="1">
      <c r="A170" s="52"/>
      <c r="B170" s="9">
        <v>45751</v>
      </c>
      <c r="C170" s="40" t="s">
        <v>6745</v>
      </c>
      <c r="D170" s="40" t="s">
        <v>4309</v>
      </c>
      <c r="E170" s="40">
        <v>1</v>
      </c>
      <c r="F170" s="24">
        <v>0</v>
      </c>
      <c r="G170" s="40">
        <v>0</v>
      </c>
      <c r="H170" s="40">
        <v>0</v>
      </c>
      <c r="I170" s="40">
        <v>2</v>
      </c>
      <c r="J170" s="40">
        <v>0</v>
      </c>
      <c r="K170" s="40">
        <v>0</v>
      </c>
      <c r="L170" s="40">
        <v>2</v>
      </c>
      <c r="M170" s="40" t="s">
        <v>4343</v>
      </c>
      <c r="N170" s="40"/>
      <c r="O170" s="40"/>
      <c r="P170" s="40"/>
      <c r="Q170" s="52"/>
      <c r="R170" s="154"/>
      <c r="S170" s="153"/>
      <c r="T170" s="3"/>
      <c r="U170" s="3"/>
      <c r="V170" s="3"/>
    </row>
    <row r="171" spans="1:22" s="21" customFormat="1" hidden="1">
      <c r="A171" s="52"/>
      <c r="B171" s="9">
        <v>45751</v>
      </c>
      <c r="C171" s="40" t="s">
        <v>6745</v>
      </c>
      <c r="D171" s="40" t="s">
        <v>4311</v>
      </c>
      <c r="E171" s="40">
        <v>1</v>
      </c>
      <c r="F171" s="24">
        <v>0</v>
      </c>
      <c r="G171" s="40">
        <v>0</v>
      </c>
      <c r="H171" s="40">
        <v>0</v>
      </c>
      <c r="I171" s="40">
        <v>2</v>
      </c>
      <c r="J171" s="40">
        <v>0</v>
      </c>
      <c r="K171" s="40">
        <v>0</v>
      </c>
      <c r="L171" s="40">
        <v>2</v>
      </c>
      <c r="M171" s="40" t="s">
        <v>4346</v>
      </c>
      <c r="N171" s="40"/>
      <c r="O171" s="40"/>
      <c r="P171" s="40"/>
      <c r="Q171" s="52"/>
      <c r="R171" s="154"/>
      <c r="S171" s="153"/>
      <c r="T171" s="3"/>
      <c r="U171" s="3"/>
      <c r="V171" s="3"/>
    </row>
    <row r="172" spans="1:22" s="21" customFormat="1" hidden="1">
      <c r="A172" s="52"/>
      <c r="B172" s="9">
        <v>45752</v>
      </c>
      <c r="C172" s="3" t="s">
        <v>3904</v>
      </c>
      <c r="D172" s="40" t="s">
        <v>4312</v>
      </c>
      <c r="E172" s="40">
        <v>1</v>
      </c>
      <c r="F172" s="40">
        <v>0</v>
      </c>
      <c r="G172" s="40">
        <v>0</v>
      </c>
      <c r="H172" s="40">
        <v>0</v>
      </c>
      <c r="I172" s="40">
        <v>0</v>
      </c>
      <c r="J172" s="40">
        <v>0</v>
      </c>
      <c r="K172" s="40">
        <v>0</v>
      </c>
      <c r="L172" s="40">
        <v>0</v>
      </c>
      <c r="M172" s="40"/>
      <c r="N172" s="40"/>
      <c r="O172" s="40"/>
      <c r="P172" s="40"/>
      <c r="Q172" s="52"/>
      <c r="R172" s="154"/>
      <c r="S172" s="153"/>
      <c r="T172" s="3"/>
      <c r="U172" s="3"/>
      <c r="V172" s="3"/>
    </row>
    <row r="173" spans="1:22" s="21" customFormat="1" hidden="1">
      <c r="A173" s="52"/>
      <c r="B173" s="9">
        <v>45752</v>
      </c>
      <c r="C173" s="40" t="s">
        <v>3904</v>
      </c>
      <c r="D173" s="40" t="s">
        <v>4313</v>
      </c>
      <c r="E173" s="40">
        <v>12</v>
      </c>
      <c r="F173" s="40">
        <v>0</v>
      </c>
      <c r="G173" s="40">
        <v>0</v>
      </c>
      <c r="H173" s="40">
        <v>0</v>
      </c>
      <c r="I173" s="40">
        <v>0</v>
      </c>
      <c r="J173" s="40">
        <v>0</v>
      </c>
      <c r="K173" s="40">
        <v>0</v>
      </c>
      <c r="L173" s="40">
        <v>0</v>
      </c>
      <c r="M173" s="40"/>
      <c r="N173" s="40"/>
      <c r="O173" s="40"/>
      <c r="P173" s="40"/>
      <c r="Q173" s="52"/>
      <c r="R173" s="154"/>
      <c r="S173" s="153"/>
      <c r="T173" s="3"/>
      <c r="U173" s="3"/>
      <c r="V173" s="3"/>
    </row>
    <row r="174" spans="1:22" s="21" customFormat="1" hidden="1">
      <c r="A174" s="52"/>
      <c r="B174" s="9">
        <v>45752</v>
      </c>
      <c r="C174" s="40" t="s">
        <v>3904</v>
      </c>
      <c r="D174" s="40" t="s">
        <v>4314</v>
      </c>
      <c r="E174" s="40">
        <v>1</v>
      </c>
      <c r="F174" s="40">
        <v>0</v>
      </c>
      <c r="G174" s="40">
        <v>0</v>
      </c>
      <c r="H174" s="40">
        <v>0</v>
      </c>
      <c r="I174" s="40">
        <v>0</v>
      </c>
      <c r="J174" s="40">
        <v>0</v>
      </c>
      <c r="K174" s="40">
        <v>0</v>
      </c>
      <c r="L174" s="40">
        <v>0</v>
      </c>
      <c r="M174" s="40"/>
      <c r="N174" s="40"/>
      <c r="O174" s="40"/>
      <c r="P174" s="40"/>
      <c r="Q174" s="52"/>
      <c r="R174" s="154"/>
      <c r="S174" s="153"/>
      <c r="T174" s="3"/>
      <c r="U174" s="3"/>
      <c r="V174" s="3"/>
    </row>
    <row r="175" spans="1:22" s="21" customFormat="1" hidden="1">
      <c r="A175" s="52"/>
      <c r="B175" s="9">
        <v>45752</v>
      </c>
      <c r="C175" s="40" t="s">
        <v>6745</v>
      </c>
      <c r="D175" s="40" t="s">
        <v>4266</v>
      </c>
      <c r="E175" s="40">
        <v>5</v>
      </c>
      <c r="F175" s="24">
        <v>0</v>
      </c>
      <c r="G175" s="40">
        <v>0</v>
      </c>
      <c r="H175" s="40">
        <v>0</v>
      </c>
      <c r="I175" s="40">
        <v>5</v>
      </c>
      <c r="J175" s="40">
        <v>0</v>
      </c>
      <c r="K175" s="40">
        <v>0</v>
      </c>
      <c r="L175" s="40">
        <v>5</v>
      </c>
      <c r="M175" s="40" t="s">
        <v>4343</v>
      </c>
      <c r="N175" s="40"/>
      <c r="O175" s="40"/>
      <c r="P175" s="40"/>
      <c r="Q175" s="52"/>
      <c r="R175" s="154"/>
      <c r="S175" s="153"/>
      <c r="T175" s="3"/>
      <c r="U175" s="3"/>
      <c r="V175" s="3"/>
    </row>
    <row r="176" spans="1:22" s="21" customFormat="1" hidden="1">
      <c r="A176" s="52"/>
      <c r="B176" s="9">
        <v>45753</v>
      </c>
      <c r="C176" s="40" t="s">
        <v>6745</v>
      </c>
      <c r="D176" s="40" t="s">
        <v>4262</v>
      </c>
      <c r="E176" s="40">
        <v>1</v>
      </c>
      <c r="F176" s="40">
        <v>0</v>
      </c>
      <c r="G176" s="40">
        <v>0</v>
      </c>
      <c r="H176" s="40">
        <v>0</v>
      </c>
      <c r="I176" s="40">
        <v>0</v>
      </c>
      <c r="J176" s="40">
        <v>0</v>
      </c>
      <c r="K176" s="40">
        <v>0</v>
      </c>
      <c r="L176" s="40">
        <v>0</v>
      </c>
      <c r="M176" s="40"/>
      <c r="N176" s="40"/>
      <c r="O176" s="40"/>
      <c r="P176" s="40"/>
      <c r="Q176" s="52"/>
      <c r="R176" s="154"/>
      <c r="S176" s="153"/>
      <c r="T176" s="3"/>
      <c r="U176" s="3"/>
      <c r="V176" s="3"/>
    </row>
    <row r="177" spans="1:16" hidden="1">
      <c r="A177" s="52"/>
      <c r="B177" s="9">
        <v>45753</v>
      </c>
      <c r="C177" s="40" t="s">
        <v>6745</v>
      </c>
      <c r="D177" s="40" t="s">
        <v>4251</v>
      </c>
      <c r="E177" s="40">
        <v>5</v>
      </c>
      <c r="F177" s="24">
        <v>0</v>
      </c>
      <c r="G177" s="40">
        <v>0</v>
      </c>
      <c r="H177" s="40">
        <v>0</v>
      </c>
      <c r="I177" s="40">
        <v>4</v>
      </c>
      <c r="J177" s="40">
        <v>0</v>
      </c>
      <c r="K177" s="40">
        <v>0</v>
      </c>
      <c r="L177" s="40">
        <v>4</v>
      </c>
      <c r="M177" s="40" t="s">
        <v>4343</v>
      </c>
      <c r="N177" s="40"/>
      <c r="O177" s="40"/>
      <c r="P177" s="40"/>
    </row>
    <row r="178" spans="1:16" hidden="1">
      <c r="A178" s="52"/>
      <c r="B178" s="9">
        <v>45753</v>
      </c>
      <c r="C178" s="40" t="s">
        <v>6745</v>
      </c>
      <c r="D178" s="40" t="s">
        <v>4294</v>
      </c>
      <c r="E178" s="40">
        <v>8</v>
      </c>
      <c r="F178" s="24">
        <v>0</v>
      </c>
      <c r="G178" s="40">
        <v>0</v>
      </c>
      <c r="H178" s="40">
        <v>0</v>
      </c>
      <c r="I178" s="40">
        <v>8</v>
      </c>
      <c r="J178" s="40">
        <v>0</v>
      </c>
      <c r="K178" s="40">
        <v>0</v>
      </c>
      <c r="L178" s="40">
        <v>8</v>
      </c>
      <c r="M178" s="40" t="s">
        <v>4344</v>
      </c>
      <c r="N178" s="40"/>
      <c r="O178" s="40"/>
      <c r="P178" s="40"/>
    </row>
    <row r="179" spans="1:16" hidden="1">
      <c r="A179" s="52"/>
      <c r="B179" s="9">
        <v>45753</v>
      </c>
      <c r="C179" s="40" t="s">
        <v>3904</v>
      </c>
      <c r="D179" s="40" t="s">
        <v>4326</v>
      </c>
      <c r="E179" s="40">
        <v>1</v>
      </c>
      <c r="F179" s="40">
        <v>0</v>
      </c>
      <c r="G179" s="40">
        <v>0</v>
      </c>
      <c r="H179" s="40">
        <v>0</v>
      </c>
      <c r="I179" s="40">
        <v>0</v>
      </c>
      <c r="J179" s="40">
        <v>0</v>
      </c>
      <c r="K179" s="40">
        <v>0</v>
      </c>
      <c r="L179" s="40">
        <v>0</v>
      </c>
      <c r="M179" s="40"/>
      <c r="N179" s="40"/>
      <c r="O179" s="40"/>
      <c r="P179" s="40"/>
    </row>
    <row r="180" spans="1:16" hidden="1">
      <c r="A180" s="52"/>
      <c r="B180" s="9">
        <v>45755</v>
      </c>
      <c r="C180" s="40" t="s">
        <v>6745</v>
      </c>
      <c r="D180" s="40" t="s">
        <v>4265</v>
      </c>
      <c r="E180" s="40">
        <v>8</v>
      </c>
      <c r="F180" s="24">
        <v>0</v>
      </c>
      <c r="G180" s="40">
        <v>0</v>
      </c>
      <c r="H180" s="40">
        <v>0</v>
      </c>
      <c r="I180" s="40">
        <v>7</v>
      </c>
      <c r="J180" s="40">
        <v>0</v>
      </c>
      <c r="K180" s="40">
        <v>0</v>
      </c>
      <c r="L180" s="40">
        <v>7</v>
      </c>
      <c r="M180" s="40" t="s">
        <v>4380</v>
      </c>
      <c r="N180" s="40"/>
      <c r="O180" s="40"/>
      <c r="P180" s="40"/>
    </row>
    <row r="181" spans="1:16" hidden="1">
      <c r="A181" s="52"/>
      <c r="B181" s="9">
        <v>45756</v>
      </c>
      <c r="C181" s="40" t="s">
        <v>3904</v>
      </c>
      <c r="D181" s="40" t="s">
        <v>4407</v>
      </c>
      <c r="E181" s="40">
        <v>2</v>
      </c>
      <c r="F181" s="40">
        <v>0</v>
      </c>
      <c r="G181" s="40">
        <v>0</v>
      </c>
      <c r="H181" s="40">
        <v>0</v>
      </c>
      <c r="I181" s="40">
        <v>0</v>
      </c>
      <c r="J181" s="40">
        <v>0</v>
      </c>
      <c r="K181" s="40">
        <v>0</v>
      </c>
      <c r="L181" s="40">
        <v>0</v>
      </c>
      <c r="M181" s="40"/>
      <c r="N181" s="40"/>
      <c r="O181" s="40"/>
      <c r="P181" s="40"/>
    </row>
    <row r="182" spans="1:16" hidden="1">
      <c r="A182" s="52"/>
      <c r="B182" s="9">
        <v>45756</v>
      </c>
      <c r="C182" s="40" t="s">
        <v>3904</v>
      </c>
      <c r="D182" s="40" t="s">
        <v>4408</v>
      </c>
      <c r="E182" s="40">
        <v>3</v>
      </c>
      <c r="F182" s="40">
        <v>0</v>
      </c>
      <c r="G182" s="40">
        <v>0</v>
      </c>
      <c r="H182" s="40">
        <v>0</v>
      </c>
      <c r="I182" s="40">
        <v>0</v>
      </c>
      <c r="J182" s="40">
        <v>0</v>
      </c>
      <c r="K182" s="40">
        <v>0</v>
      </c>
      <c r="L182" s="40">
        <v>0</v>
      </c>
      <c r="M182" s="40"/>
      <c r="N182" s="40"/>
      <c r="O182" s="40"/>
      <c r="P182" s="40"/>
    </row>
    <row r="183" spans="1:16" hidden="1">
      <c r="A183" s="52"/>
      <c r="B183" s="9">
        <v>45757</v>
      </c>
      <c r="C183" s="40" t="s">
        <v>3904</v>
      </c>
      <c r="D183" s="24" t="s">
        <v>4423</v>
      </c>
      <c r="E183" s="24">
        <v>1</v>
      </c>
      <c r="F183" s="40">
        <v>0</v>
      </c>
      <c r="G183" s="40">
        <v>0</v>
      </c>
      <c r="H183" s="40">
        <v>0</v>
      </c>
      <c r="I183" s="40">
        <v>0</v>
      </c>
      <c r="J183" s="40">
        <v>0</v>
      </c>
      <c r="K183" s="40">
        <v>0</v>
      </c>
      <c r="L183" s="40">
        <v>0</v>
      </c>
      <c r="M183" s="40"/>
      <c r="N183" s="40"/>
      <c r="O183" s="40"/>
      <c r="P183" s="40"/>
    </row>
    <row r="184" spans="1:16" hidden="1">
      <c r="A184" s="52"/>
      <c r="B184" s="9">
        <v>45757</v>
      </c>
      <c r="C184" s="40" t="s">
        <v>3904</v>
      </c>
      <c r="D184" s="24" t="s">
        <v>4425</v>
      </c>
      <c r="E184" s="24">
        <v>12</v>
      </c>
      <c r="F184" s="24">
        <v>0</v>
      </c>
      <c r="G184" s="40">
        <v>0</v>
      </c>
      <c r="H184" s="40">
        <v>9</v>
      </c>
      <c r="I184" s="40">
        <v>0</v>
      </c>
      <c r="J184" s="40">
        <v>0</v>
      </c>
      <c r="K184" s="40">
        <v>0</v>
      </c>
      <c r="L184" s="40">
        <v>9</v>
      </c>
      <c r="M184" s="40"/>
      <c r="N184" s="40"/>
      <c r="O184" s="40" t="s">
        <v>4441</v>
      </c>
      <c r="P184" s="40" t="s">
        <v>4441</v>
      </c>
    </row>
    <row r="185" spans="1:16" hidden="1">
      <c r="A185" s="52"/>
      <c r="B185" s="9">
        <v>45758</v>
      </c>
      <c r="C185" s="40" t="s">
        <v>6745</v>
      </c>
      <c r="D185" s="40" t="s">
        <v>4446</v>
      </c>
      <c r="E185" s="40">
        <v>3</v>
      </c>
      <c r="F185" s="24">
        <v>0</v>
      </c>
      <c r="G185" s="40">
        <v>0</v>
      </c>
      <c r="H185" s="40">
        <v>0</v>
      </c>
      <c r="I185" s="40">
        <v>4</v>
      </c>
      <c r="J185" s="40">
        <v>0</v>
      </c>
      <c r="K185" s="40">
        <v>0</v>
      </c>
      <c r="L185" s="40">
        <v>4</v>
      </c>
      <c r="M185" s="40" t="s">
        <v>4478</v>
      </c>
      <c r="N185" s="40"/>
      <c r="O185" s="40"/>
      <c r="P185" s="40"/>
    </row>
    <row r="186" spans="1:16" hidden="1">
      <c r="A186" s="52"/>
      <c r="B186" s="9">
        <v>45758</v>
      </c>
      <c r="C186" s="40" t="s">
        <v>3904</v>
      </c>
      <c r="D186" s="40" t="s">
        <v>4447</v>
      </c>
      <c r="E186" s="40">
        <v>5</v>
      </c>
      <c r="F186" s="40">
        <v>0</v>
      </c>
      <c r="G186" s="40">
        <v>0</v>
      </c>
      <c r="H186" s="40">
        <v>0</v>
      </c>
      <c r="I186" s="40">
        <v>0</v>
      </c>
      <c r="J186" s="40">
        <v>0</v>
      </c>
      <c r="K186" s="40">
        <v>0</v>
      </c>
      <c r="L186" s="40">
        <v>0</v>
      </c>
      <c r="M186" s="40"/>
      <c r="N186" s="40"/>
      <c r="O186" s="40"/>
      <c r="P186" s="40"/>
    </row>
    <row r="187" spans="1:16" hidden="1">
      <c r="A187" s="52"/>
      <c r="B187" s="9">
        <v>45758</v>
      </c>
      <c r="C187" s="40" t="s">
        <v>3904</v>
      </c>
      <c r="D187" s="40" t="s">
        <v>4448</v>
      </c>
      <c r="E187" s="40">
        <v>9</v>
      </c>
      <c r="F187" s="40">
        <v>0</v>
      </c>
      <c r="G187" s="40">
        <v>0</v>
      </c>
      <c r="H187" s="40">
        <v>0</v>
      </c>
      <c r="I187" s="40">
        <v>0</v>
      </c>
      <c r="J187" s="40">
        <v>0</v>
      </c>
      <c r="K187" s="40">
        <v>0</v>
      </c>
      <c r="L187" s="40">
        <v>0</v>
      </c>
      <c r="M187" s="40"/>
      <c r="N187" s="40"/>
      <c r="O187" s="40"/>
      <c r="P187" s="40"/>
    </row>
    <row r="188" spans="1:16" hidden="1">
      <c r="A188" s="52"/>
      <c r="B188" s="9">
        <v>45758</v>
      </c>
      <c r="C188" s="40" t="s">
        <v>6745</v>
      </c>
      <c r="D188" s="40" t="s">
        <v>4261</v>
      </c>
      <c r="E188" s="40">
        <v>13</v>
      </c>
      <c r="F188" s="24">
        <v>4</v>
      </c>
      <c r="G188" s="40">
        <v>0</v>
      </c>
      <c r="H188" s="40">
        <v>0</v>
      </c>
      <c r="I188" s="40">
        <v>31</v>
      </c>
      <c r="J188" s="40">
        <v>0</v>
      </c>
      <c r="K188" s="40">
        <v>0</v>
      </c>
      <c r="L188" s="40">
        <v>31</v>
      </c>
      <c r="M188" s="40" t="s">
        <v>4478</v>
      </c>
      <c r="N188" s="40"/>
      <c r="O188" s="40"/>
      <c r="P188" s="40"/>
    </row>
    <row r="189" spans="1:16" hidden="1">
      <c r="A189" s="52"/>
      <c r="B189" s="9">
        <v>45759</v>
      </c>
      <c r="C189" s="40" t="s">
        <v>6745</v>
      </c>
      <c r="D189" s="40" t="s">
        <v>4313</v>
      </c>
      <c r="E189" s="40">
        <v>12</v>
      </c>
      <c r="F189" s="24">
        <v>8</v>
      </c>
      <c r="G189" s="40">
        <v>0</v>
      </c>
      <c r="H189" s="40">
        <v>0</v>
      </c>
      <c r="I189" s="40">
        <v>37</v>
      </c>
      <c r="J189" s="40">
        <v>0</v>
      </c>
      <c r="K189" s="40">
        <v>0</v>
      </c>
      <c r="L189" s="40">
        <v>37</v>
      </c>
      <c r="M189" s="40" t="s">
        <v>4479</v>
      </c>
      <c r="N189" s="40"/>
      <c r="O189" s="40"/>
      <c r="P189" s="40"/>
    </row>
    <row r="190" spans="1:16" hidden="1">
      <c r="A190" s="52"/>
      <c r="B190" s="9">
        <v>45759</v>
      </c>
      <c r="C190" s="40" t="s">
        <v>6745</v>
      </c>
      <c r="D190" s="40" t="s">
        <v>4290</v>
      </c>
      <c r="E190" s="40">
        <v>4</v>
      </c>
      <c r="F190" s="24">
        <v>0</v>
      </c>
      <c r="G190" s="40">
        <v>0</v>
      </c>
      <c r="H190" s="40">
        <v>0</v>
      </c>
      <c r="I190" s="40">
        <v>2</v>
      </c>
      <c r="J190" s="40">
        <v>0</v>
      </c>
      <c r="K190" s="40">
        <v>0</v>
      </c>
      <c r="L190" s="40">
        <v>2</v>
      </c>
      <c r="M190" s="40" t="s">
        <v>4478</v>
      </c>
      <c r="N190" s="40"/>
      <c r="O190" s="40"/>
      <c r="P190" s="40"/>
    </row>
    <row r="191" spans="1:16" hidden="1">
      <c r="A191" s="52"/>
      <c r="B191" s="9">
        <v>45759</v>
      </c>
      <c r="C191" s="40" t="s">
        <v>6745</v>
      </c>
      <c r="D191" s="40" t="s">
        <v>4449</v>
      </c>
      <c r="E191" s="40">
        <v>4</v>
      </c>
      <c r="F191" s="24">
        <v>0</v>
      </c>
      <c r="G191" s="40">
        <v>0</v>
      </c>
      <c r="H191" s="40">
        <v>0</v>
      </c>
      <c r="I191" s="40">
        <v>8</v>
      </c>
      <c r="J191" s="40">
        <v>0</v>
      </c>
      <c r="K191" s="40">
        <v>0</v>
      </c>
      <c r="L191" s="40">
        <v>8</v>
      </c>
      <c r="M191" s="40" t="s">
        <v>4478</v>
      </c>
      <c r="N191" s="40"/>
      <c r="O191" s="40"/>
      <c r="P191" s="40"/>
    </row>
    <row r="192" spans="1:16" hidden="1">
      <c r="A192" s="52"/>
      <c r="B192" s="9">
        <v>45759</v>
      </c>
      <c r="C192" s="40" t="s">
        <v>3904</v>
      </c>
      <c r="D192" s="40" t="s">
        <v>4450</v>
      </c>
      <c r="E192" s="40">
        <v>1</v>
      </c>
      <c r="F192" s="40">
        <v>0</v>
      </c>
      <c r="G192" s="40">
        <v>0</v>
      </c>
      <c r="H192" s="40">
        <v>0</v>
      </c>
      <c r="I192" s="40">
        <v>0</v>
      </c>
      <c r="J192" s="40">
        <v>0</v>
      </c>
      <c r="K192" s="40">
        <v>0</v>
      </c>
      <c r="L192" s="40">
        <v>0</v>
      </c>
      <c r="M192" s="40"/>
      <c r="N192" s="40"/>
      <c r="O192" s="40"/>
      <c r="P192" s="40"/>
    </row>
    <row r="193" spans="1:16" hidden="1">
      <c r="A193" s="52"/>
      <c r="B193" s="9">
        <v>45761</v>
      </c>
      <c r="C193" s="40" t="s">
        <v>6745</v>
      </c>
      <c r="D193" s="40" t="s">
        <v>4487</v>
      </c>
      <c r="E193" s="40">
        <v>2</v>
      </c>
      <c r="F193" s="40">
        <v>0</v>
      </c>
      <c r="G193" s="40">
        <v>0</v>
      </c>
      <c r="H193" s="40">
        <v>0</v>
      </c>
      <c r="I193" s="40">
        <v>0</v>
      </c>
      <c r="J193" s="40">
        <v>0</v>
      </c>
      <c r="K193" s="40">
        <v>0</v>
      </c>
      <c r="L193" s="40">
        <v>0</v>
      </c>
      <c r="M193" s="40"/>
      <c r="N193" s="40"/>
      <c r="O193" s="40"/>
      <c r="P193" s="40"/>
    </row>
    <row r="194" spans="1:16" hidden="1">
      <c r="A194" s="52"/>
      <c r="B194" s="9">
        <v>45761</v>
      </c>
      <c r="C194" s="40" t="s">
        <v>6745</v>
      </c>
      <c r="D194" s="40" t="s">
        <v>4447</v>
      </c>
      <c r="E194" s="40">
        <v>5</v>
      </c>
      <c r="F194" s="24">
        <v>0</v>
      </c>
      <c r="G194" s="40">
        <v>0</v>
      </c>
      <c r="H194" s="40">
        <v>2</v>
      </c>
      <c r="I194" s="40">
        <v>7</v>
      </c>
      <c r="J194" s="40">
        <v>0</v>
      </c>
      <c r="K194" s="40">
        <v>0</v>
      </c>
      <c r="L194" s="40">
        <v>9</v>
      </c>
      <c r="M194" s="40" t="s">
        <v>4489</v>
      </c>
      <c r="N194" s="40"/>
      <c r="O194" s="40" t="s">
        <v>4489</v>
      </c>
      <c r="P194" s="40" t="s">
        <v>4489</v>
      </c>
    </row>
    <row r="195" spans="1:16" hidden="1">
      <c r="A195" s="52"/>
      <c r="B195" s="9">
        <v>45762</v>
      </c>
      <c r="C195" s="40" t="s">
        <v>6745</v>
      </c>
      <c r="D195" s="40" t="s">
        <v>4523</v>
      </c>
      <c r="E195" s="40">
        <v>1</v>
      </c>
      <c r="F195" s="40">
        <v>0</v>
      </c>
      <c r="G195" s="40">
        <v>0</v>
      </c>
      <c r="H195" s="40">
        <v>0</v>
      </c>
      <c r="I195" s="40">
        <v>0</v>
      </c>
      <c r="J195" s="40">
        <v>0</v>
      </c>
      <c r="K195" s="40">
        <v>0</v>
      </c>
      <c r="L195" s="40">
        <v>0</v>
      </c>
      <c r="M195" s="40"/>
      <c r="N195" s="40"/>
      <c r="O195" s="40"/>
      <c r="P195" s="40"/>
    </row>
    <row r="196" spans="1:16" hidden="1">
      <c r="A196" s="52"/>
      <c r="B196" s="9">
        <v>45763</v>
      </c>
      <c r="C196" s="40" t="s">
        <v>6745</v>
      </c>
      <c r="D196" s="40" t="s">
        <v>4297</v>
      </c>
      <c r="E196" s="40">
        <v>5</v>
      </c>
      <c r="F196" s="24">
        <v>4</v>
      </c>
      <c r="G196" s="40">
        <v>0</v>
      </c>
      <c r="H196" s="40">
        <v>2</v>
      </c>
      <c r="I196" s="40">
        <v>23</v>
      </c>
      <c r="J196" s="40">
        <v>0</v>
      </c>
      <c r="K196" s="40">
        <v>0</v>
      </c>
      <c r="L196" s="40">
        <v>25</v>
      </c>
      <c r="M196" s="40" t="s">
        <v>4532</v>
      </c>
      <c r="N196" s="40"/>
      <c r="O196" s="40" t="s">
        <v>4532</v>
      </c>
      <c r="P196" s="40" t="s">
        <v>4545</v>
      </c>
    </row>
    <row r="197" spans="1:16" hidden="1">
      <c r="A197" s="52"/>
      <c r="B197" s="9">
        <v>45763</v>
      </c>
      <c r="C197" s="40" t="s">
        <v>6745</v>
      </c>
      <c r="D197" s="40" t="s">
        <v>4295</v>
      </c>
      <c r="E197" s="40">
        <v>3</v>
      </c>
      <c r="F197" s="24">
        <v>0</v>
      </c>
      <c r="G197" s="40">
        <v>0</v>
      </c>
      <c r="H197" s="40">
        <v>0</v>
      </c>
      <c r="I197" s="40">
        <v>1</v>
      </c>
      <c r="J197" s="40">
        <v>0</v>
      </c>
      <c r="K197" s="40">
        <v>0</v>
      </c>
      <c r="L197" s="40">
        <v>1</v>
      </c>
      <c r="M197" s="40" t="s">
        <v>4532</v>
      </c>
      <c r="N197" s="40"/>
      <c r="O197" s="40"/>
      <c r="P197" s="40"/>
    </row>
    <row r="198" spans="1:16" hidden="1">
      <c r="A198" s="52"/>
      <c r="B198" s="9">
        <v>45763</v>
      </c>
      <c r="C198" s="40" t="s">
        <v>6745</v>
      </c>
      <c r="D198" s="40" t="s">
        <v>4408</v>
      </c>
      <c r="E198" s="40">
        <v>3</v>
      </c>
      <c r="F198" s="24">
        <v>0</v>
      </c>
      <c r="G198" s="40">
        <v>0</v>
      </c>
      <c r="H198" s="40">
        <v>0</v>
      </c>
      <c r="I198" s="40">
        <v>4</v>
      </c>
      <c r="J198" s="40">
        <v>0</v>
      </c>
      <c r="K198" s="40">
        <v>0</v>
      </c>
      <c r="L198" s="40">
        <v>4</v>
      </c>
      <c r="M198" s="40" t="s">
        <v>4546</v>
      </c>
      <c r="N198" s="40"/>
      <c r="O198" s="40"/>
      <c r="P198" s="40"/>
    </row>
    <row r="199" spans="1:16" hidden="1">
      <c r="A199" s="52"/>
      <c r="B199" s="9">
        <v>45763</v>
      </c>
      <c r="C199" s="40" t="s">
        <v>6745</v>
      </c>
      <c r="D199" s="40" t="s">
        <v>3833</v>
      </c>
      <c r="E199" s="40">
        <v>1</v>
      </c>
      <c r="F199" s="40">
        <v>0</v>
      </c>
      <c r="G199" s="40">
        <v>0</v>
      </c>
      <c r="H199" s="40">
        <v>0</v>
      </c>
      <c r="I199" s="40">
        <v>0</v>
      </c>
      <c r="J199" s="40">
        <v>0</v>
      </c>
      <c r="K199" s="40">
        <v>0</v>
      </c>
      <c r="L199" s="40">
        <v>0</v>
      </c>
      <c r="M199" s="40"/>
      <c r="N199" s="40"/>
      <c r="O199" s="40"/>
      <c r="P199" s="40"/>
    </row>
    <row r="200" spans="1:16" hidden="1">
      <c r="A200" s="52"/>
      <c r="B200" s="9">
        <v>45763</v>
      </c>
      <c r="C200" s="40" t="s">
        <v>6745</v>
      </c>
      <c r="D200" s="40" t="s">
        <v>4528</v>
      </c>
      <c r="E200" s="40">
        <v>1</v>
      </c>
      <c r="F200" s="24">
        <v>0</v>
      </c>
      <c r="G200" s="40">
        <v>0</v>
      </c>
      <c r="H200" s="40">
        <v>0</v>
      </c>
      <c r="I200" s="40">
        <v>2</v>
      </c>
      <c r="J200" s="40">
        <v>0</v>
      </c>
      <c r="K200" s="40">
        <v>0</v>
      </c>
      <c r="L200" s="40">
        <v>2</v>
      </c>
      <c r="M200" s="40" t="s">
        <v>4547</v>
      </c>
      <c r="N200" s="40"/>
      <c r="O200" s="40"/>
      <c r="P200" s="40"/>
    </row>
    <row r="201" spans="1:16" hidden="1">
      <c r="A201" s="52"/>
      <c r="B201" s="9">
        <v>45763</v>
      </c>
      <c r="C201" s="40" t="s">
        <v>6745</v>
      </c>
      <c r="D201" s="40" t="s">
        <v>4425</v>
      </c>
      <c r="E201" s="40">
        <v>12</v>
      </c>
      <c r="F201" s="24">
        <v>1</v>
      </c>
      <c r="G201" s="40">
        <v>0</v>
      </c>
      <c r="H201" s="40">
        <v>0</v>
      </c>
      <c r="I201" s="40">
        <v>18</v>
      </c>
      <c r="J201" s="40">
        <v>0</v>
      </c>
      <c r="K201" s="40">
        <v>0</v>
      </c>
      <c r="L201" s="40">
        <v>18</v>
      </c>
      <c r="M201" s="40" t="s">
        <v>4532</v>
      </c>
      <c r="N201" s="40"/>
      <c r="O201" s="40"/>
      <c r="P201" s="40"/>
    </row>
    <row r="202" spans="1:16" hidden="1">
      <c r="A202" s="52"/>
      <c r="B202" s="9">
        <v>45763</v>
      </c>
      <c r="C202" s="40" t="s">
        <v>4530</v>
      </c>
      <c r="D202" s="40" t="s">
        <v>4529</v>
      </c>
      <c r="E202" s="40">
        <v>3</v>
      </c>
      <c r="F202" s="40">
        <v>0</v>
      </c>
      <c r="G202" s="40">
        <v>0</v>
      </c>
      <c r="H202" s="40">
        <v>0</v>
      </c>
      <c r="I202" s="40">
        <v>0</v>
      </c>
      <c r="J202" s="40">
        <v>0</v>
      </c>
      <c r="K202" s="40">
        <v>0</v>
      </c>
      <c r="L202" s="40">
        <v>0</v>
      </c>
      <c r="M202" s="40"/>
      <c r="N202" s="40"/>
      <c r="O202" s="40"/>
      <c r="P202" s="40"/>
    </row>
    <row r="203" spans="1:16" hidden="1">
      <c r="A203" s="52"/>
      <c r="B203" s="9">
        <v>45764</v>
      </c>
      <c r="C203" s="40" t="s">
        <v>6745</v>
      </c>
      <c r="D203" s="40" t="s">
        <v>4566</v>
      </c>
      <c r="E203" s="40">
        <v>1</v>
      </c>
      <c r="F203" s="24">
        <v>0</v>
      </c>
      <c r="G203" s="40">
        <v>0</v>
      </c>
      <c r="H203" s="40">
        <v>0</v>
      </c>
      <c r="I203" s="40">
        <v>1</v>
      </c>
      <c r="J203" s="40">
        <v>0</v>
      </c>
      <c r="K203" s="40">
        <v>0</v>
      </c>
      <c r="L203" s="40">
        <v>1</v>
      </c>
      <c r="M203" s="40" t="s">
        <v>4567</v>
      </c>
      <c r="N203" s="40"/>
      <c r="O203" s="40"/>
      <c r="P203" s="40"/>
    </row>
    <row r="204" spans="1:16" hidden="1">
      <c r="A204" s="52"/>
      <c r="B204" s="9">
        <v>45764</v>
      </c>
      <c r="C204" s="40" t="s">
        <v>6745</v>
      </c>
      <c r="D204" s="40" t="s">
        <v>4288</v>
      </c>
      <c r="E204" s="40">
        <v>1</v>
      </c>
      <c r="F204" s="40">
        <v>0</v>
      </c>
      <c r="G204" s="40">
        <v>0</v>
      </c>
      <c r="H204" s="40">
        <v>0</v>
      </c>
      <c r="I204" s="40">
        <v>0</v>
      </c>
      <c r="J204" s="40">
        <v>0</v>
      </c>
      <c r="K204" s="40">
        <v>0</v>
      </c>
      <c r="L204" s="40">
        <v>0</v>
      </c>
      <c r="M204" s="40"/>
      <c r="N204" s="40"/>
      <c r="O204" s="40"/>
      <c r="P204" s="40"/>
    </row>
    <row r="205" spans="1:16" hidden="1">
      <c r="A205" s="52"/>
      <c r="B205" s="9">
        <v>45764</v>
      </c>
      <c r="C205" s="40" t="s">
        <v>6745</v>
      </c>
      <c r="D205" s="40" t="s">
        <v>4302</v>
      </c>
      <c r="E205" s="40">
        <v>2</v>
      </c>
      <c r="F205" s="24">
        <v>0</v>
      </c>
      <c r="G205" s="40">
        <v>0</v>
      </c>
      <c r="H205" s="40">
        <v>0</v>
      </c>
      <c r="I205" s="40">
        <v>2</v>
      </c>
      <c r="J205" s="40">
        <v>0</v>
      </c>
      <c r="K205" s="40">
        <v>0</v>
      </c>
      <c r="L205" s="40">
        <v>2</v>
      </c>
      <c r="M205" s="40" t="s">
        <v>4567</v>
      </c>
      <c r="N205" s="40"/>
      <c r="O205" s="40"/>
      <c r="P205" s="40"/>
    </row>
    <row r="206" spans="1:16" hidden="1">
      <c r="A206" s="52"/>
      <c r="B206" s="9">
        <v>45764</v>
      </c>
      <c r="C206" s="40" t="s">
        <v>6745</v>
      </c>
      <c r="D206" s="40" t="s">
        <v>4293</v>
      </c>
      <c r="E206" s="40">
        <v>1</v>
      </c>
      <c r="F206" s="24">
        <v>0</v>
      </c>
      <c r="G206" s="40">
        <v>0</v>
      </c>
      <c r="H206" s="40">
        <v>0</v>
      </c>
      <c r="I206" s="40">
        <v>1</v>
      </c>
      <c r="J206" s="40">
        <v>0</v>
      </c>
      <c r="K206" s="40">
        <v>0</v>
      </c>
      <c r="L206" s="40">
        <v>1</v>
      </c>
      <c r="M206" s="40" t="s">
        <v>4567</v>
      </c>
      <c r="N206" s="40"/>
      <c r="O206" s="40"/>
      <c r="P206" s="40"/>
    </row>
    <row r="207" spans="1:16" hidden="1">
      <c r="A207" s="52"/>
      <c r="B207" s="9">
        <v>45764</v>
      </c>
      <c r="C207" s="40" t="s">
        <v>3904</v>
      </c>
      <c r="D207" s="40" t="s">
        <v>4555</v>
      </c>
      <c r="E207" s="40">
        <v>1</v>
      </c>
      <c r="F207" s="40">
        <v>0</v>
      </c>
      <c r="G207" s="40">
        <v>0</v>
      </c>
      <c r="H207" s="40">
        <v>0</v>
      </c>
      <c r="I207" s="40">
        <v>0</v>
      </c>
      <c r="J207" s="40">
        <v>0</v>
      </c>
      <c r="K207" s="40">
        <v>0</v>
      </c>
      <c r="L207" s="40">
        <v>0</v>
      </c>
      <c r="M207" s="40"/>
      <c r="N207" s="40"/>
      <c r="O207" s="40"/>
      <c r="P207" s="40"/>
    </row>
    <row r="208" spans="1:16" hidden="1">
      <c r="A208" s="52"/>
      <c r="B208" s="9">
        <v>45764</v>
      </c>
      <c r="C208" s="40" t="s">
        <v>3904</v>
      </c>
      <c r="D208" s="40" t="s">
        <v>4556</v>
      </c>
      <c r="E208" s="40">
        <v>1</v>
      </c>
      <c r="F208" s="40">
        <v>0</v>
      </c>
      <c r="G208" s="40">
        <v>0</v>
      </c>
      <c r="H208" s="40">
        <v>0</v>
      </c>
      <c r="I208" s="40">
        <v>0</v>
      </c>
      <c r="J208" s="40">
        <v>0</v>
      </c>
      <c r="K208" s="40">
        <v>0</v>
      </c>
      <c r="L208" s="40">
        <v>0</v>
      </c>
      <c r="M208" s="40"/>
      <c r="N208" s="40"/>
      <c r="O208" s="40"/>
      <c r="P208" s="40"/>
    </row>
    <row r="209" spans="1:16" hidden="1">
      <c r="A209" s="52"/>
      <c r="B209" s="9">
        <v>45764</v>
      </c>
      <c r="C209" s="40" t="s">
        <v>3904</v>
      </c>
      <c r="D209" s="40" t="s">
        <v>4557</v>
      </c>
      <c r="E209" s="40">
        <v>5</v>
      </c>
      <c r="F209" s="40">
        <v>0</v>
      </c>
      <c r="G209" s="40">
        <v>0</v>
      </c>
      <c r="H209" s="40">
        <v>0</v>
      </c>
      <c r="I209" s="40">
        <v>0</v>
      </c>
      <c r="J209" s="40">
        <v>0</v>
      </c>
      <c r="K209" s="40">
        <v>0</v>
      </c>
      <c r="L209" s="40">
        <v>0</v>
      </c>
      <c r="M209" s="40"/>
      <c r="N209" s="40"/>
      <c r="O209" s="40"/>
      <c r="P209" s="40"/>
    </row>
    <row r="210" spans="1:16" hidden="1">
      <c r="A210" s="52"/>
      <c r="B210" s="9">
        <v>45764</v>
      </c>
      <c r="C210" s="40" t="s">
        <v>6745</v>
      </c>
      <c r="D210" s="40" t="s">
        <v>4225</v>
      </c>
      <c r="E210" s="40">
        <v>1</v>
      </c>
      <c r="F210" s="40">
        <v>0</v>
      </c>
      <c r="G210" s="40">
        <v>0</v>
      </c>
      <c r="H210" s="40">
        <v>0</v>
      </c>
      <c r="I210" s="40">
        <v>0</v>
      </c>
      <c r="J210" s="40">
        <v>0</v>
      </c>
      <c r="K210" s="40">
        <v>0</v>
      </c>
      <c r="L210" s="40">
        <v>0</v>
      </c>
      <c r="M210" s="40"/>
      <c r="N210" s="40"/>
      <c r="O210" s="40"/>
      <c r="P210" s="40"/>
    </row>
    <row r="211" spans="1:16" hidden="1">
      <c r="A211" s="52"/>
      <c r="B211" s="9">
        <v>45764</v>
      </c>
      <c r="C211" s="40" t="s">
        <v>6745</v>
      </c>
      <c r="D211" s="40" t="s">
        <v>4558</v>
      </c>
      <c r="E211" s="40">
        <v>1</v>
      </c>
      <c r="F211" s="24">
        <v>0</v>
      </c>
      <c r="G211" s="40">
        <v>0</v>
      </c>
      <c r="H211" s="40">
        <v>0</v>
      </c>
      <c r="I211" s="40">
        <v>2</v>
      </c>
      <c r="J211" s="40">
        <v>0</v>
      </c>
      <c r="K211" s="40">
        <v>0</v>
      </c>
      <c r="L211" s="40">
        <v>2</v>
      </c>
      <c r="M211" s="40" t="s">
        <v>4568</v>
      </c>
      <c r="N211" s="40"/>
      <c r="O211" s="40"/>
      <c r="P211" s="40"/>
    </row>
    <row r="212" spans="1:16" hidden="1">
      <c r="A212" s="52"/>
      <c r="B212" s="9">
        <v>45764</v>
      </c>
      <c r="C212" s="40" t="s">
        <v>3904</v>
      </c>
      <c r="D212" s="40" t="s">
        <v>4559</v>
      </c>
      <c r="E212" s="40">
        <v>1</v>
      </c>
      <c r="F212" s="40">
        <v>0</v>
      </c>
      <c r="G212" s="40">
        <v>0</v>
      </c>
      <c r="H212" s="40">
        <v>0</v>
      </c>
      <c r="I212" s="40">
        <v>0</v>
      </c>
      <c r="J212" s="40">
        <v>0</v>
      </c>
      <c r="K212" s="40">
        <v>0</v>
      </c>
      <c r="L212" s="40">
        <v>0</v>
      </c>
      <c r="M212" s="40"/>
      <c r="N212" s="40"/>
      <c r="O212" s="40"/>
      <c r="P212" s="40"/>
    </row>
    <row r="213" spans="1:16" hidden="1">
      <c r="A213" s="52"/>
      <c r="B213" s="9">
        <v>45765</v>
      </c>
      <c r="C213" s="40" t="s">
        <v>6745</v>
      </c>
      <c r="D213" s="40" t="s">
        <v>4580</v>
      </c>
      <c r="E213" s="40">
        <v>1</v>
      </c>
      <c r="F213" s="24">
        <v>0</v>
      </c>
      <c r="G213" s="40">
        <v>0</v>
      </c>
      <c r="H213" s="40">
        <v>0</v>
      </c>
      <c r="I213" s="40">
        <v>1</v>
      </c>
      <c r="J213" s="40">
        <v>0</v>
      </c>
      <c r="K213" s="40">
        <v>0</v>
      </c>
      <c r="L213" s="40">
        <v>1</v>
      </c>
      <c r="M213" s="40" t="s">
        <v>4598</v>
      </c>
      <c r="N213" s="40"/>
      <c r="O213" s="40"/>
      <c r="P213" s="40"/>
    </row>
    <row r="214" spans="1:16" hidden="1">
      <c r="A214" s="52"/>
      <c r="B214" s="9">
        <v>45765</v>
      </c>
      <c r="C214" s="40" t="s">
        <v>4590</v>
      </c>
      <c r="D214" s="40" t="s">
        <v>4581</v>
      </c>
      <c r="E214" s="40">
        <v>1</v>
      </c>
      <c r="F214" s="40">
        <v>0</v>
      </c>
      <c r="G214" s="40">
        <v>0</v>
      </c>
      <c r="H214" s="40">
        <v>0</v>
      </c>
      <c r="I214" s="40">
        <v>0</v>
      </c>
      <c r="J214" s="40">
        <v>0</v>
      </c>
      <c r="K214" s="40">
        <v>0</v>
      </c>
      <c r="L214" s="40">
        <v>0</v>
      </c>
      <c r="M214" s="40"/>
      <c r="N214" s="40"/>
      <c r="O214" s="40"/>
      <c r="P214" s="40"/>
    </row>
    <row r="215" spans="1:16" hidden="1">
      <c r="A215" s="52"/>
      <c r="B215" s="9">
        <v>45765</v>
      </c>
      <c r="C215" s="40" t="s">
        <v>6745</v>
      </c>
      <c r="D215" s="40" t="s">
        <v>4582</v>
      </c>
      <c r="E215" s="40">
        <v>1</v>
      </c>
      <c r="F215" s="24">
        <v>0</v>
      </c>
      <c r="G215" s="40">
        <v>0</v>
      </c>
      <c r="H215" s="40">
        <v>0</v>
      </c>
      <c r="I215" s="40">
        <v>3</v>
      </c>
      <c r="J215" s="40">
        <v>0</v>
      </c>
      <c r="K215" s="40">
        <v>0</v>
      </c>
      <c r="L215" s="40">
        <v>1</v>
      </c>
      <c r="M215" s="40" t="s">
        <v>4599</v>
      </c>
      <c r="N215" s="40"/>
      <c r="O215" s="40"/>
      <c r="P215" s="40"/>
    </row>
    <row r="216" spans="1:16" hidden="1">
      <c r="A216" s="52"/>
      <c r="B216" s="9">
        <v>45765</v>
      </c>
      <c r="C216" s="40" t="s">
        <v>6745</v>
      </c>
      <c r="D216" s="40" t="s">
        <v>4448</v>
      </c>
      <c r="E216" s="40">
        <v>9</v>
      </c>
      <c r="F216" s="24">
        <v>3</v>
      </c>
      <c r="G216" s="40">
        <v>0</v>
      </c>
      <c r="H216" s="40">
        <v>0</v>
      </c>
      <c r="I216" s="40">
        <v>14</v>
      </c>
      <c r="J216" s="40">
        <v>0</v>
      </c>
      <c r="K216" s="40">
        <v>0</v>
      </c>
      <c r="L216" s="40">
        <v>14</v>
      </c>
      <c r="M216" s="40" t="s">
        <v>4599</v>
      </c>
      <c r="N216" s="40"/>
      <c r="O216" s="40"/>
      <c r="P216" s="40"/>
    </row>
    <row r="217" spans="1:16" hidden="1">
      <c r="A217" s="52"/>
      <c r="B217" s="9">
        <v>45765</v>
      </c>
      <c r="C217" s="40" t="s">
        <v>4590</v>
      </c>
      <c r="D217" s="40" t="s">
        <v>4583</v>
      </c>
      <c r="E217" s="40">
        <v>2</v>
      </c>
      <c r="F217" s="40">
        <v>0</v>
      </c>
      <c r="G217" s="40">
        <v>0</v>
      </c>
      <c r="H217" s="40">
        <v>0</v>
      </c>
      <c r="I217" s="40">
        <v>0</v>
      </c>
      <c r="J217" s="40">
        <v>0</v>
      </c>
      <c r="K217" s="40">
        <v>0</v>
      </c>
      <c r="L217" s="40">
        <v>0</v>
      </c>
      <c r="M217" s="40"/>
      <c r="N217" s="40"/>
      <c r="O217" s="40"/>
      <c r="P217" s="40"/>
    </row>
    <row r="218" spans="1:16" hidden="1">
      <c r="A218" s="52"/>
      <c r="B218" s="9">
        <v>45765</v>
      </c>
      <c r="C218" s="40" t="s">
        <v>6745</v>
      </c>
      <c r="D218" s="40" t="s">
        <v>4584</v>
      </c>
      <c r="E218" s="40">
        <v>7</v>
      </c>
      <c r="F218" s="24">
        <v>0</v>
      </c>
      <c r="G218" s="40">
        <v>0</v>
      </c>
      <c r="H218" s="40">
        <v>0</v>
      </c>
      <c r="I218" s="40">
        <v>11</v>
      </c>
      <c r="J218" s="40">
        <v>0</v>
      </c>
      <c r="K218" s="40">
        <v>0</v>
      </c>
      <c r="L218" s="40">
        <v>11</v>
      </c>
      <c r="M218" s="40" t="s">
        <v>4599</v>
      </c>
      <c r="N218" s="40"/>
      <c r="O218" s="40"/>
      <c r="P218" s="40"/>
    </row>
    <row r="219" spans="1:16" hidden="1">
      <c r="A219" s="52"/>
      <c r="B219" s="9">
        <v>45765</v>
      </c>
      <c r="C219" s="40" t="s">
        <v>6745</v>
      </c>
      <c r="D219" s="40" t="s">
        <v>4307</v>
      </c>
      <c r="E219" s="40">
        <v>1</v>
      </c>
      <c r="F219" s="24">
        <v>0</v>
      </c>
      <c r="G219" s="40">
        <v>0</v>
      </c>
      <c r="H219" s="40">
        <v>0</v>
      </c>
      <c r="I219" s="40">
        <v>1</v>
      </c>
      <c r="J219" s="40">
        <v>0</v>
      </c>
      <c r="K219" s="40">
        <v>0</v>
      </c>
      <c r="L219" s="40">
        <v>1</v>
      </c>
      <c r="M219" s="40" t="s">
        <v>4598</v>
      </c>
      <c r="N219" s="40"/>
      <c r="O219" s="40"/>
      <c r="P219" s="40"/>
    </row>
    <row r="220" spans="1:16" hidden="1">
      <c r="A220" s="52"/>
      <c r="B220" s="9">
        <v>45765</v>
      </c>
      <c r="C220" s="40" t="s">
        <v>6745</v>
      </c>
      <c r="D220" s="40" t="s">
        <v>4314</v>
      </c>
      <c r="E220" s="40">
        <v>1</v>
      </c>
      <c r="F220" s="24">
        <v>0</v>
      </c>
      <c r="G220" s="40">
        <v>0</v>
      </c>
      <c r="H220" s="40">
        <v>0</v>
      </c>
      <c r="I220" s="40">
        <v>1</v>
      </c>
      <c r="J220" s="40">
        <v>0</v>
      </c>
      <c r="K220" s="40">
        <v>0</v>
      </c>
      <c r="L220" s="40">
        <v>1</v>
      </c>
      <c r="M220" s="40" t="s">
        <v>4600</v>
      </c>
      <c r="N220" s="40"/>
      <c r="O220" s="40"/>
      <c r="P220" s="40"/>
    </row>
    <row r="221" spans="1:16" hidden="1">
      <c r="A221" s="52"/>
      <c r="B221" s="9">
        <v>45765</v>
      </c>
      <c r="C221" s="40" t="s">
        <v>6745</v>
      </c>
      <c r="D221" s="40" t="s">
        <v>4423</v>
      </c>
      <c r="E221" s="40">
        <v>1</v>
      </c>
      <c r="F221" s="40">
        <v>0</v>
      </c>
      <c r="G221" s="40">
        <v>0</v>
      </c>
      <c r="H221" s="40">
        <v>0</v>
      </c>
      <c r="I221" s="40">
        <v>0</v>
      </c>
      <c r="J221" s="40">
        <v>0</v>
      </c>
      <c r="K221" s="40">
        <v>0</v>
      </c>
      <c r="L221" s="40">
        <v>0</v>
      </c>
      <c r="M221" s="40"/>
      <c r="N221" s="40"/>
      <c r="O221" s="40"/>
      <c r="P221" s="40"/>
    </row>
    <row r="222" spans="1:16" hidden="1">
      <c r="A222" s="52"/>
      <c r="B222" s="9">
        <v>45766</v>
      </c>
      <c r="C222" s="40" t="s">
        <v>6745</v>
      </c>
      <c r="D222" s="40" t="s">
        <v>4407</v>
      </c>
      <c r="E222" s="40">
        <v>2</v>
      </c>
      <c r="F222" s="40">
        <v>0</v>
      </c>
      <c r="G222" s="40">
        <v>0</v>
      </c>
      <c r="H222" s="40">
        <v>0</v>
      </c>
      <c r="I222" s="40">
        <v>0</v>
      </c>
      <c r="J222" s="40">
        <v>0</v>
      </c>
      <c r="K222" s="40">
        <v>0</v>
      </c>
      <c r="L222" s="40">
        <v>0</v>
      </c>
      <c r="M222" s="40"/>
      <c r="N222" s="40"/>
      <c r="O222" s="40"/>
      <c r="P222" s="40"/>
    </row>
    <row r="223" spans="1:16" hidden="1">
      <c r="A223" s="52"/>
      <c r="B223" s="9">
        <v>45766</v>
      </c>
      <c r="C223" s="40" t="s">
        <v>6745</v>
      </c>
      <c r="D223" s="40" t="s">
        <v>4601</v>
      </c>
      <c r="E223" s="40">
        <v>3</v>
      </c>
      <c r="F223" s="24">
        <v>2</v>
      </c>
      <c r="G223" s="40">
        <v>0</v>
      </c>
      <c r="H223" s="40">
        <v>0</v>
      </c>
      <c r="I223" s="40">
        <v>12</v>
      </c>
      <c r="J223" s="40">
        <v>0</v>
      </c>
      <c r="K223" s="40">
        <v>0</v>
      </c>
      <c r="L223" s="40">
        <v>12</v>
      </c>
      <c r="M223" s="40" t="s">
        <v>4599</v>
      </c>
      <c r="N223" s="40"/>
      <c r="O223" s="40"/>
      <c r="P223" s="40"/>
    </row>
    <row r="224" spans="1:16" hidden="1">
      <c r="A224" s="52"/>
      <c r="B224" s="9">
        <v>45766</v>
      </c>
      <c r="C224" s="40" t="s">
        <v>6745</v>
      </c>
      <c r="D224" s="40" t="s">
        <v>4585</v>
      </c>
      <c r="E224" s="40">
        <v>1</v>
      </c>
      <c r="F224" s="40">
        <v>0</v>
      </c>
      <c r="G224" s="40">
        <v>0</v>
      </c>
      <c r="H224" s="40">
        <v>0</v>
      </c>
      <c r="I224" s="40">
        <v>0</v>
      </c>
      <c r="J224" s="40">
        <v>0</v>
      </c>
      <c r="K224" s="40">
        <v>0</v>
      </c>
      <c r="L224" s="40">
        <v>0</v>
      </c>
      <c r="M224" s="40"/>
      <c r="N224" s="40"/>
      <c r="O224" s="40"/>
      <c r="P224" s="40"/>
    </row>
    <row r="225" spans="1:16" hidden="1">
      <c r="A225" s="52"/>
      <c r="B225" s="9">
        <v>45766</v>
      </c>
      <c r="C225" s="40" t="s">
        <v>6745</v>
      </c>
      <c r="D225" s="40" t="s">
        <v>4555</v>
      </c>
      <c r="E225" s="40">
        <v>1</v>
      </c>
      <c r="F225" s="24">
        <v>0</v>
      </c>
      <c r="G225" s="40">
        <v>0</v>
      </c>
      <c r="H225" s="40">
        <v>0</v>
      </c>
      <c r="I225" s="40">
        <v>1</v>
      </c>
      <c r="J225" s="40">
        <v>0</v>
      </c>
      <c r="K225" s="40">
        <v>0</v>
      </c>
      <c r="L225" s="40">
        <v>1</v>
      </c>
      <c r="M225" s="40" t="s">
        <v>4599</v>
      </c>
      <c r="N225" s="40"/>
      <c r="O225" s="40"/>
      <c r="P225" s="40"/>
    </row>
    <row r="226" spans="1:16" hidden="1">
      <c r="A226" s="52"/>
      <c r="B226" s="9">
        <v>45766</v>
      </c>
      <c r="C226" s="40" t="s">
        <v>6745</v>
      </c>
      <c r="D226" s="40" t="s">
        <v>4586</v>
      </c>
      <c r="E226" s="40">
        <v>3</v>
      </c>
      <c r="F226" s="24">
        <v>0</v>
      </c>
      <c r="G226" s="40">
        <v>0</v>
      </c>
      <c r="H226" s="40">
        <v>0</v>
      </c>
      <c r="I226" s="40">
        <v>1</v>
      </c>
      <c r="J226" s="40">
        <v>0</v>
      </c>
      <c r="K226" s="40">
        <v>0</v>
      </c>
      <c r="L226" s="40">
        <v>1</v>
      </c>
      <c r="M226" s="40" t="s">
        <v>4602</v>
      </c>
      <c r="N226" s="40"/>
      <c r="O226" s="40"/>
      <c r="P226" s="40"/>
    </row>
    <row r="227" spans="1:16" hidden="1">
      <c r="A227" s="52"/>
      <c r="B227" s="9">
        <v>45766</v>
      </c>
      <c r="C227" s="40" t="s">
        <v>6745</v>
      </c>
      <c r="D227" s="40" t="s">
        <v>4587</v>
      </c>
      <c r="E227" s="40">
        <v>4</v>
      </c>
      <c r="F227" s="24">
        <v>0</v>
      </c>
      <c r="G227" s="40">
        <v>0</v>
      </c>
      <c r="H227" s="40">
        <v>0</v>
      </c>
      <c r="I227" s="40">
        <v>3</v>
      </c>
      <c r="J227" s="40">
        <v>0</v>
      </c>
      <c r="K227" s="40">
        <v>0</v>
      </c>
      <c r="L227" s="40">
        <v>3</v>
      </c>
      <c r="M227" s="40" t="s">
        <v>4602</v>
      </c>
      <c r="N227" s="40"/>
      <c r="O227" s="40"/>
      <c r="P227" s="40"/>
    </row>
    <row r="228" spans="1:16" hidden="1">
      <c r="A228" s="52"/>
      <c r="B228" s="9">
        <v>45766</v>
      </c>
      <c r="C228" s="40" t="s">
        <v>6745</v>
      </c>
      <c r="D228" s="40" t="s">
        <v>4588</v>
      </c>
      <c r="E228" s="40">
        <v>8</v>
      </c>
      <c r="F228" s="24">
        <v>0</v>
      </c>
      <c r="G228" s="40">
        <v>0</v>
      </c>
      <c r="H228" s="40">
        <v>1</v>
      </c>
      <c r="I228" s="40">
        <v>7</v>
      </c>
      <c r="J228" s="40">
        <v>0</v>
      </c>
      <c r="K228" s="40">
        <v>0</v>
      </c>
      <c r="L228" s="40">
        <v>8</v>
      </c>
      <c r="M228" s="40" t="s">
        <v>4599</v>
      </c>
      <c r="N228" s="40" t="s">
        <v>4602</v>
      </c>
      <c r="O228" s="40"/>
      <c r="P228" s="40"/>
    </row>
    <row r="229" spans="1:16" hidden="1">
      <c r="A229" s="52"/>
      <c r="B229" s="9">
        <v>45766</v>
      </c>
      <c r="C229" s="40" t="s">
        <v>6745</v>
      </c>
      <c r="D229" s="40" t="s">
        <v>4224</v>
      </c>
      <c r="E229" s="40">
        <v>7</v>
      </c>
      <c r="F229" s="24">
        <v>0</v>
      </c>
      <c r="G229" s="40">
        <v>0</v>
      </c>
      <c r="H229" s="40">
        <v>0</v>
      </c>
      <c r="I229" s="40">
        <v>1</v>
      </c>
      <c r="J229" s="40">
        <v>0</v>
      </c>
      <c r="K229" s="40">
        <v>0</v>
      </c>
      <c r="L229" s="40">
        <v>1</v>
      </c>
      <c r="M229" s="40" t="s">
        <v>4599</v>
      </c>
      <c r="N229" s="40"/>
      <c r="O229" s="40"/>
      <c r="P229" s="40"/>
    </row>
    <row r="230" spans="1:16" hidden="1">
      <c r="A230" s="52"/>
      <c r="B230" s="9">
        <v>45766</v>
      </c>
      <c r="C230" s="40" t="s">
        <v>6745</v>
      </c>
      <c r="D230" s="40" t="s">
        <v>4556</v>
      </c>
      <c r="E230" s="40">
        <v>1</v>
      </c>
      <c r="F230" s="24">
        <v>0</v>
      </c>
      <c r="G230" s="40">
        <v>0</v>
      </c>
      <c r="H230" s="40">
        <v>0</v>
      </c>
      <c r="I230" s="40">
        <v>1</v>
      </c>
      <c r="J230" s="40">
        <v>0</v>
      </c>
      <c r="K230" s="40">
        <v>0</v>
      </c>
      <c r="L230" s="40">
        <v>1</v>
      </c>
      <c r="M230" s="40" t="s">
        <v>4599</v>
      </c>
      <c r="N230" s="40"/>
      <c r="O230" s="40"/>
      <c r="P230" s="40"/>
    </row>
    <row r="231" spans="1:16" hidden="1">
      <c r="A231" s="52"/>
      <c r="B231" s="9">
        <v>45767</v>
      </c>
      <c r="C231" s="40" t="s">
        <v>6745</v>
      </c>
      <c r="D231" s="40" t="s">
        <v>4529</v>
      </c>
      <c r="E231" s="40">
        <v>3</v>
      </c>
      <c r="F231" s="24">
        <v>0</v>
      </c>
      <c r="G231" s="40">
        <v>0</v>
      </c>
      <c r="H231" s="40">
        <v>0</v>
      </c>
      <c r="I231" s="40">
        <v>2</v>
      </c>
      <c r="J231" s="40">
        <v>0</v>
      </c>
      <c r="K231" s="40">
        <v>0</v>
      </c>
      <c r="L231" s="40">
        <v>2</v>
      </c>
      <c r="M231" s="40" t="s">
        <v>4603</v>
      </c>
      <c r="N231" s="40"/>
      <c r="O231" s="40"/>
      <c r="P231" s="40"/>
    </row>
    <row r="232" spans="1:16" hidden="1">
      <c r="A232" s="52"/>
      <c r="B232" s="9">
        <v>45767</v>
      </c>
      <c r="C232" s="40" t="s">
        <v>6745</v>
      </c>
      <c r="D232" s="40" t="s">
        <v>4589</v>
      </c>
      <c r="E232" s="40">
        <v>2</v>
      </c>
      <c r="F232" s="24">
        <v>0</v>
      </c>
      <c r="G232" s="40">
        <v>0</v>
      </c>
      <c r="H232" s="40">
        <v>0</v>
      </c>
      <c r="I232" s="40">
        <v>2</v>
      </c>
      <c r="J232" s="40">
        <v>0</v>
      </c>
      <c r="K232" s="40">
        <v>0</v>
      </c>
      <c r="L232" s="40">
        <v>2</v>
      </c>
      <c r="M232" s="40" t="s">
        <v>4599</v>
      </c>
      <c r="N232" s="40"/>
      <c r="O232" s="40"/>
      <c r="P232" s="40"/>
    </row>
    <row r="233" spans="1:16" hidden="1">
      <c r="A233" s="52"/>
      <c r="B233" s="9">
        <v>45767</v>
      </c>
      <c r="C233" s="40" t="s">
        <v>6745</v>
      </c>
      <c r="D233" s="40" t="s">
        <v>4125</v>
      </c>
      <c r="E233" s="40">
        <v>6</v>
      </c>
      <c r="F233" s="24">
        <v>0</v>
      </c>
      <c r="G233" s="40">
        <v>21</v>
      </c>
      <c r="H233" s="40">
        <v>0</v>
      </c>
      <c r="I233" s="40">
        <v>21</v>
      </c>
      <c r="J233" s="40">
        <v>0</v>
      </c>
      <c r="K233" s="40">
        <v>0</v>
      </c>
      <c r="L233" s="40">
        <v>21</v>
      </c>
      <c r="M233" s="40" t="s">
        <v>4599</v>
      </c>
      <c r="N233" s="40"/>
      <c r="O233" s="40"/>
      <c r="P233" s="40"/>
    </row>
    <row r="234" spans="1:16" hidden="1">
      <c r="A234" s="52"/>
      <c r="B234" s="9">
        <v>45768</v>
      </c>
      <c r="C234" s="40" t="s">
        <v>4616</v>
      </c>
      <c r="D234" s="40" t="s">
        <v>4608</v>
      </c>
      <c r="E234" s="40">
        <v>7</v>
      </c>
      <c r="F234" s="40">
        <v>0</v>
      </c>
      <c r="G234" s="40">
        <v>0</v>
      </c>
      <c r="H234" s="40">
        <v>0</v>
      </c>
      <c r="I234" s="40">
        <v>0</v>
      </c>
      <c r="J234" s="40">
        <v>0</v>
      </c>
      <c r="K234" s="40">
        <v>0</v>
      </c>
      <c r="L234" s="40">
        <v>0</v>
      </c>
      <c r="M234" s="40"/>
      <c r="N234" s="40"/>
      <c r="O234" s="40"/>
      <c r="P234" s="40"/>
    </row>
    <row r="235" spans="1:16" hidden="1">
      <c r="A235" s="52"/>
      <c r="B235" s="9">
        <v>45768</v>
      </c>
      <c r="C235" s="40" t="s">
        <v>6745</v>
      </c>
      <c r="D235" s="40" t="s">
        <v>4609</v>
      </c>
      <c r="E235" s="40">
        <v>4</v>
      </c>
      <c r="F235" s="24">
        <v>0</v>
      </c>
      <c r="G235" s="40">
        <v>0</v>
      </c>
      <c r="H235" s="40">
        <v>0</v>
      </c>
      <c r="I235" s="40">
        <v>2</v>
      </c>
      <c r="J235" s="40">
        <v>0</v>
      </c>
      <c r="K235" s="40">
        <v>0</v>
      </c>
      <c r="L235" s="40">
        <v>2</v>
      </c>
      <c r="M235" s="40" t="s">
        <v>4631</v>
      </c>
      <c r="N235" s="40"/>
      <c r="O235" s="40"/>
      <c r="P235" s="40"/>
    </row>
    <row r="236" spans="1:16" hidden="1">
      <c r="A236" s="52"/>
      <c r="B236" s="9">
        <v>45768</v>
      </c>
      <c r="C236" s="40" t="s">
        <v>6745</v>
      </c>
      <c r="D236" s="40" t="s">
        <v>4557</v>
      </c>
      <c r="E236" s="40">
        <v>5</v>
      </c>
      <c r="F236" s="24">
        <v>1</v>
      </c>
      <c r="G236" s="40">
        <v>0</v>
      </c>
      <c r="H236" s="40">
        <v>0</v>
      </c>
      <c r="I236" s="40">
        <v>21</v>
      </c>
      <c r="J236" s="40">
        <v>0</v>
      </c>
      <c r="K236" s="40">
        <v>0</v>
      </c>
      <c r="L236" s="40">
        <v>21</v>
      </c>
      <c r="M236" s="40" t="s">
        <v>4631</v>
      </c>
      <c r="N236" s="40"/>
      <c r="O236" s="40"/>
      <c r="P236" s="40"/>
    </row>
    <row r="237" spans="1:16" hidden="1">
      <c r="A237" s="52"/>
      <c r="B237" s="9">
        <v>45768</v>
      </c>
      <c r="C237" s="40" t="s">
        <v>6745</v>
      </c>
      <c r="D237" s="40" t="s">
        <v>4610</v>
      </c>
      <c r="E237" s="40">
        <v>1</v>
      </c>
      <c r="F237" s="24">
        <v>0</v>
      </c>
      <c r="G237" s="40">
        <v>0</v>
      </c>
      <c r="H237" s="40">
        <v>0</v>
      </c>
      <c r="I237" s="40">
        <v>1</v>
      </c>
      <c r="J237" s="40">
        <v>0</v>
      </c>
      <c r="K237" s="40">
        <v>0</v>
      </c>
      <c r="L237" s="40">
        <v>1</v>
      </c>
      <c r="M237" s="40" t="s">
        <v>4632</v>
      </c>
      <c r="N237" s="40"/>
      <c r="O237" s="40"/>
      <c r="P237" s="40"/>
    </row>
    <row r="238" spans="1:16" hidden="1">
      <c r="A238" s="52"/>
      <c r="B238" s="9">
        <v>45768</v>
      </c>
      <c r="C238" s="40" t="s">
        <v>6745</v>
      </c>
      <c r="D238" s="40" t="s">
        <v>4611</v>
      </c>
      <c r="E238" s="40">
        <v>1</v>
      </c>
      <c r="F238" s="40">
        <v>0</v>
      </c>
      <c r="G238" s="40">
        <v>0</v>
      </c>
      <c r="H238" s="40">
        <v>0</v>
      </c>
      <c r="I238" s="40">
        <v>0</v>
      </c>
      <c r="J238" s="40">
        <v>0</v>
      </c>
      <c r="K238" s="40">
        <v>0</v>
      </c>
      <c r="L238" s="40">
        <v>0</v>
      </c>
      <c r="M238" s="40"/>
      <c r="N238" s="40"/>
      <c r="O238" s="40"/>
      <c r="P238" s="40"/>
    </row>
    <row r="239" spans="1:16" hidden="1">
      <c r="A239" s="52"/>
      <c r="B239" s="9">
        <v>45768</v>
      </c>
      <c r="C239" s="40" t="s">
        <v>6745</v>
      </c>
      <c r="D239" s="40" t="s">
        <v>4612</v>
      </c>
      <c r="E239" s="40">
        <v>1</v>
      </c>
      <c r="F239" s="24">
        <v>0</v>
      </c>
      <c r="G239" s="40">
        <v>0</v>
      </c>
      <c r="H239" s="40">
        <v>0</v>
      </c>
      <c r="I239" s="40">
        <v>2</v>
      </c>
      <c r="J239" s="40">
        <v>0</v>
      </c>
      <c r="K239" s="40">
        <v>0</v>
      </c>
      <c r="L239" s="40">
        <v>2</v>
      </c>
      <c r="M239" s="40" t="s">
        <v>4631</v>
      </c>
      <c r="N239" s="40"/>
      <c r="O239" s="40"/>
      <c r="P239" s="40"/>
    </row>
    <row r="240" spans="1:16" hidden="1">
      <c r="A240" s="52"/>
      <c r="B240" s="9">
        <v>45768</v>
      </c>
      <c r="C240" s="40" t="s">
        <v>6745</v>
      </c>
      <c r="D240" s="40" t="s">
        <v>4613</v>
      </c>
      <c r="E240" s="40">
        <v>5</v>
      </c>
      <c r="F240" s="24">
        <v>0</v>
      </c>
      <c r="G240" s="40">
        <v>0</v>
      </c>
      <c r="H240" s="40">
        <v>0</v>
      </c>
      <c r="I240" s="40">
        <v>15</v>
      </c>
      <c r="J240" s="40">
        <v>0</v>
      </c>
      <c r="K240" s="40">
        <v>0</v>
      </c>
      <c r="L240" s="40">
        <v>15</v>
      </c>
      <c r="M240" s="40" t="s">
        <v>4631</v>
      </c>
      <c r="N240" s="40"/>
      <c r="O240" s="40"/>
      <c r="P240" s="40"/>
    </row>
    <row r="241" spans="1:22" hidden="1">
      <c r="A241" s="52"/>
      <c r="B241" s="9">
        <v>45768</v>
      </c>
      <c r="C241" s="40" t="s">
        <v>6745</v>
      </c>
      <c r="D241" s="40" t="s">
        <v>4614</v>
      </c>
      <c r="E241" s="40">
        <v>3</v>
      </c>
      <c r="F241" s="24">
        <v>0</v>
      </c>
      <c r="G241" s="40">
        <v>0</v>
      </c>
      <c r="H241" s="40">
        <v>0</v>
      </c>
      <c r="I241" s="40">
        <v>7</v>
      </c>
      <c r="J241" s="40">
        <v>0</v>
      </c>
      <c r="K241" s="40">
        <v>0</v>
      </c>
      <c r="L241" s="40">
        <v>7</v>
      </c>
      <c r="M241" s="40" t="s">
        <v>4633</v>
      </c>
      <c r="N241" s="40"/>
      <c r="O241" s="40"/>
      <c r="P241" s="40"/>
    </row>
    <row r="242" spans="1:22" hidden="1">
      <c r="A242" s="52"/>
      <c r="B242" s="9">
        <v>45768</v>
      </c>
      <c r="C242" s="40" t="s">
        <v>6745</v>
      </c>
      <c r="D242" s="40" t="s">
        <v>4615</v>
      </c>
      <c r="E242" s="40">
        <v>1</v>
      </c>
      <c r="F242" s="24">
        <v>0</v>
      </c>
      <c r="G242" s="40">
        <v>0</v>
      </c>
      <c r="H242" s="40">
        <v>0</v>
      </c>
      <c r="I242" s="40">
        <v>2</v>
      </c>
      <c r="J242" s="40">
        <v>0</v>
      </c>
      <c r="K242" s="40">
        <v>0</v>
      </c>
      <c r="L242" s="40">
        <v>2</v>
      </c>
      <c r="M242" s="40" t="s">
        <v>4634</v>
      </c>
      <c r="N242" s="40"/>
      <c r="O242" s="40"/>
      <c r="P242" s="40"/>
    </row>
    <row r="243" spans="1:22" hidden="1">
      <c r="A243" s="52"/>
      <c r="B243" s="9">
        <v>45769</v>
      </c>
      <c r="C243" s="40" t="s">
        <v>6745</v>
      </c>
      <c r="D243" s="40" t="s">
        <v>4287</v>
      </c>
      <c r="E243" s="40">
        <v>1</v>
      </c>
      <c r="F243" s="40">
        <v>0</v>
      </c>
      <c r="G243" s="40">
        <v>0</v>
      </c>
      <c r="H243" s="40">
        <v>0</v>
      </c>
      <c r="I243" s="40">
        <v>0</v>
      </c>
      <c r="J243" s="40">
        <v>0</v>
      </c>
      <c r="K243" s="40">
        <v>0</v>
      </c>
      <c r="L243" s="40">
        <v>0</v>
      </c>
      <c r="M243" s="40"/>
      <c r="N243" s="40"/>
      <c r="O243" s="40"/>
      <c r="P243" s="40"/>
    </row>
    <row r="244" spans="1:22" hidden="1">
      <c r="A244" s="52"/>
      <c r="B244" s="9">
        <v>45769</v>
      </c>
      <c r="C244" s="40" t="s">
        <v>6745</v>
      </c>
      <c r="D244" s="40" t="s">
        <v>4636</v>
      </c>
      <c r="E244" s="40">
        <v>3</v>
      </c>
      <c r="F244" s="40">
        <v>0</v>
      </c>
      <c r="G244" s="40">
        <v>0</v>
      </c>
      <c r="H244" s="40">
        <v>0</v>
      </c>
      <c r="I244" s="40">
        <v>0</v>
      </c>
      <c r="J244" s="40">
        <v>0</v>
      </c>
      <c r="K244" s="40">
        <v>0</v>
      </c>
      <c r="L244" s="40">
        <v>0</v>
      </c>
      <c r="M244" s="40"/>
      <c r="N244" s="40"/>
      <c r="O244" s="40"/>
      <c r="P244" s="40"/>
    </row>
    <row r="245" spans="1:22" hidden="1">
      <c r="A245" s="52"/>
      <c r="B245" s="9">
        <v>45769</v>
      </c>
      <c r="C245" s="40" t="s">
        <v>6745</v>
      </c>
      <c r="D245" s="40" t="s">
        <v>4559</v>
      </c>
      <c r="E245" s="40">
        <v>1</v>
      </c>
      <c r="F245" s="40">
        <v>0</v>
      </c>
      <c r="G245" s="40">
        <v>0</v>
      </c>
      <c r="H245" s="40">
        <v>0</v>
      </c>
      <c r="I245" s="40">
        <v>0</v>
      </c>
      <c r="J245" s="40">
        <v>0</v>
      </c>
      <c r="K245" s="40">
        <v>0</v>
      </c>
      <c r="L245" s="40">
        <v>0</v>
      </c>
      <c r="M245" s="40"/>
      <c r="N245" s="40"/>
      <c r="O245" s="40"/>
      <c r="P245" s="40"/>
    </row>
    <row r="246" spans="1:22" s="21" customFormat="1" hidden="1">
      <c r="A246" s="52"/>
      <c r="B246" s="9">
        <v>45769</v>
      </c>
      <c r="C246" s="40" t="s">
        <v>6745</v>
      </c>
      <c r="D246" s="40" t="s">
        <v>4581</v>
      </c>
      <c r="E246" s="40">
        <v>1</v>
      </c>
      <c r="F246" s="40">
        <v>0</v>
      </c>
      <c r="G246" s="40">
        <v>0</v>
      </c>
      <c r="H246" s="40">
        <v>0</v>
      </c>
      <c r="I246" s="40">
        <v>0</v>
      </c>
      <c r="J246" s="40">
        <v>0</v>
      </c>
      <c r="K246" s="40">
        <v>0</v>
      </c>
      <c r="L246" s="40">
        <v>0</v>
      </c>
      <c r="M246" s="40"/>
      <c r="N246" s="40"/>
      <c r="O246" s="40"/>
      <c r="P246" s="40"/>
      <c r="Q246" s="52"/>
      <c r="R246" s="154"/>
      <c r="S246" s="153"/>
      <c r="T246" s="3"/>
      <c r="U246" s="3"/>
      <c r="V246" s="3"/>
    </row>
    <row r="247" spans="1:22" hidden="1">
      <c r="A247" s="52"/>
      <c r="B247" s="9">
        <v>45769</v>
      </c>
      <c r="C247" s="40" t="s">
        <v>6745</v>
      </c>
      <c r="D247" s="40" t="s">
        <v>4298</v>
      </c>
      <c r="E247" s="40">
        <v>1</v>
      </c>
      <c r="F247" s="40">
        <v>0</v>
      </c>
      <c r="G247" s="40">
        <v>0</v>
      </c>
      <c r="H247" s="40">
        <v>0</v>
      </c>
      <c r="I247" s="40">
        <v>0</v>
      </c>
      <c r="J247" s="40">
        <v>0</v>
      </c>
      <c r="K247" s="40">
        <v>0</v>
      </c>
      <c r="L247" s="40">
        <v>0</v>
      </c>
      <c r="M247" s="40"/>
      <c r="N247" s="40"/>
      <c r="O247" s="40"/>
      <c r="P247" s="40"/>
      <c r="Q247" s="7"/>
    </row>
    <row r="248" spans="1:22" hidden="1">
      <c r="A248" s="52"/>
      <c r="B248" s="9">
        <v>45769</v>
      </c>
      <c r="C248" s="40" t="s">
        <v>6745</v>
      </c>
      <c r="D248" s="40" t="s">
        <v>4326</v>
      </c>
      <c r="E248" s="40">
        <v>1</v>
      </c>
      <c r="F248" s="24">
        <v>0</v>
      </c>
      <c r="G248" s="40">
        <v>0</v>
      </c>
      <c r="H248" s="40">
        <v>0</v>
      </c>
      <c r="I248" s="40">
        <v>1</v>
      </c>
      <c r="J248" s="40">
        <v>0</v>
      </c>
      <c r="K248" s="40">
        <v>0</v>
      </c>
      <c r="L248" s="40">
        <v>1</v>
      </c>
      <c r="M248" s="40" t="s">
        <v>4653</v>
      </c>
      <c r="N248" s="40"/>
      <c r="O248" s="40"/>
      <c r="P248" s="40"/>
      <c r="Q248" s="7"/>
    </row>
    <row r="249" spans="1:22" hidden="1">
      <c r="A249" s="52"/>
      <c r="B249" s="9">
        <v>45769</v>
      </c>
      <c r="C249" s="40" t="s">
        <v>6745</v>
      </c>
      <c r="D249" s="40" t="s">
        <v>4292</v>
      </c>
      <c r="E249" s="40">
        <v>1</v>
      </c>
      <c r="F249" s="24">
        <v>0</v>
      </c>
      <c r="G249" s="40">
        <v>0</v>
      </c>
      <c r="H249" s="40">
        <v>0</v>
      </c>
      <c r="I249" s="40">
        <v>1</v>
      </c>
      <c r="J249" s="40">
        <v>0</v>
      </c>
      <c r="K249" s="40">
        <v>0</v>
      </c>
      <c r="L249" s="40">
        <v>1</v>
      </c>
      <c r="M249" s="40" t="s">
        <v>4654</v>
      </c>
      <c r="N249" s="40"/>
      <c r="O249" s="40"/>
      <c r="P249" s="40"/>
      <c r="Q249" s="7"/>
    </row>
    <row r="250" spans="1:22" hidden="1">
      <c r="A250" s="52"/>
      <c r="B250" s="9">
        <v>45769</v>
      </c>
      <c r="C250" s="40" t="s">
        <v>2689</v>
      </c>
      <c r="D250" s="40" t="s">
        <v>4637</v>
      </c>
      <c r="E250" s="40">
        <v>12</v>
      </c>
      <c r="F250" s="24">
        <v>0</v>
      </c>
      <c r="G250" s="40">
        <v>0</v>
      </c>
      <c r="H250" s="40">
        <v>1</v>
      </c>
      <c r="I250" s="40">
        <v>0</v>
      </c>
      <c r="J250" s="40">
        <v>0</v>
      </c>
      <c r="K250" s="40">
        <v>0</v>
      </c>
      <c r="L250" s="40">
        <v>1</v>
      </c>
      <c r="M250" s="40"/>
      <c r="N250" s="40"/>
      <c r="O250" s="40" t="s">
        <v>4654</v>
      </c>
      <c r="P250" s="40" t="s">
        <v>4654</v>
      </c>
      <c r="Q250" s="7"/>
    </row>
    <row r="251" spans="1:22" hidden="1">
      <c r="A251" s="52"/>
      <c r="B251" s="9">
        <v>45770</v>
      </c>
      <c r="C251" s="40" t="s">
        <v>6745</v>
      </c>
      <c r="D251" s="40" t="s">
        <v>4658</v>
      </c>
      <c r="E251" s="40">
        <v>3</v>
      </c>
      <c r="F251" s="24">
        <v>0</v>
      </c>
      <c r="G251" s="40">
        <v>0</v>
      </c>
      <c r="H251" s="40">
        <v>0</v>
      </c>
      <c r="I251" s="40">
        <v>1</v>
      </c>
      <c r="J251" s="40">
        <v>0</v>
      </c>
      <c r="K251" s="40">
        <v>0</v>
      </c>
      <c r="L251" s="40">
        <v>1</v>
      </c>
      <c r="M251" s="40" t="s">
        <v>4669</v>
      </c>
      <c r="N251" s="40"/>
      <c r="O251" s="40"/>
      <c r="P251" s="40"/>
      <c r="Q251" s="7"/>
    </row>
    <row r="252" spans="1:22" hidden="1">
      <c r="A252" s="52"/>
      <c r="B252" s="9">
        <v>45770</v>
      </c>
      <c r="C252" s="40" t="s">
        <v>2366</v>
      </c>
      <c r="D252" s="40" t="s">
        <v>4659</v>
      </c>
      <c r="E252" s="40">
        <v>7</v>
      </c>
      <c r="F252" s="40">
        <v>0</v>
      </c>
      <c r="G252" s="40">
        <v>0</v>
      </c>
      <c r="H252" s="40">
        <v>0</v>
      </c>
      <c r="I252" s="40">
        <v>0</v>
      </c>
      <c r="J252" s="40">
        <v>0</v>
      </c>
      <c r="K252" s="40">
        <v>0</v>
      </c>
      <c r="L252" s="40">
        <v>0</v>
      </c>
      <c r="M252" s="40"/>
      <c r="N252" s="40"/>
      <c r="O252" s="40"/>
      <c r="P252" s="40"/>
      <c r="Q252" s="7"/>
    </row>
    <row r="253" spans="1:22" hidden="1">
      <c r="A253" s="52"/>
      <c r="B253" s="9">
        <v>45770</v>
      </c>
      <c r="C253" s="40" t="s">
        <v>6745</v>
      </c>
      <c r="D253" s="40" t="s">
        <v>4660</v>
      </c>
      <c r="E253" s="40">
        <v>2</v>
      </c>
      <c r="F253" s="24">
        <v>0</v>
      </c>
      <c r="G253" s="40">
        <v>0</v>
      </c>
      <c r="H253" s="40">
        <v>0</v>
      </c>
      <c r="I253" s="40">
        <v>8</v>
      </c>
      <c r="J253" s="40">
        <v>0</v>
      </c>
      <c r="K253" s="40">
        <v>0</v>
      </c>
      <c r="L253" s="40">
        <v>8</v>
      </c>
      <c r="M253" s="40" t="s">
        <v>4670</v>
      </c>
      <c r="N253" s="40"/>
      <c r="O253" s="40"/>
      <c r="P253" s="40"/>
      <c r="Q253" s="7"/>
    </row>
    <row r="254" spans="1:22" hidden="1">
      <c r="A254" s="52"/>
      <c r="B254" s="9">
        <v>45770</v>
      </c>
      <c r="C254" s="40" t="s">
        <v>6745</v>
      </c>
      <c r="D254" s="40" t="s">
        <v>4661</v>
      </c>
      <c r="E254" s="40">
        <v>1</v>
      </c>
      <c r="F254" s="24">
        <v>0</v>
      </c>
      <c r="G254" s="40">
        <v>0</v>
      </c>
      <c r="H254" s="40">
        <v>0</v>
      </c>
      <c r="I254" s="40">
        <v>3</v>
      </c>
      <c r="J254" s="40">
        <v>0</v>
      </c>
      <c r="K254" s="40">
        <v>0</v>
      </c>
      <c r="L254" s="40">
        <v>3</v>
      </c>
      <c r="M254" s="40" t="s">
        <v>4671</v>
      </c>
      <c r="N254" s="40"/>
      <c r="O254" s="40"/>
      <c r="P254" s="40"/>
      <c r="Q254" s="7"/>
    </row>
    <row r="255" spans="1:22" hidden="1">
      <c r="A255" s="52"/>
      <c r="B255" s="9">
        <v>45770</v>
      </c>
      <c r="C255" s="40" t="s">
        <v>6745</v>
      </c>
      <c r="D255" s="40" t="s">
        <v>4289</v>
      </c>
      <c r="E255" s="40">
        <v>2</v>
      </c>
      <c r="F255" s="24">
        <v>0</v>
      </c>
      <c r="G255" s="40">
        <v>0</v>
      </c>
      <c r="H255" s="40">
        <v>0</v>
      </c>
      <c r="I255" s="40">
        <v>1</v>
      </c>
      <c r="J255" s="40">
        <v>0</v>
      </c>
      <c r="K255" s="40">
        <v>0</v>
      </c>
      <c r="L255" s="40">
        <v>1</v>
      </c>
      <c r="M255" s="40" t="s">
        <v>4669</v>
      </c>
      <c r="N255" s="40"/>
      <c r="O255" s="40"/>
      <c r="P255" s="40"/>
      <c r="Q255" s="7"/>
    </row>
    <row r="256" spans="1:22" hidden="1">
      <c r="A256" s="52"/>
      <c r="B256" s="9">
        <v>45770</v>
      </c>
      <c r="C256" s="40" t="s">
        <v>2366</v>
      </c>
      <c r="D256" s="40" t="s">
        <v>4662</v>
      </c>
      <c r="E256" s="40">
        <v>11</v>
      </c>
      <c r="F256" s="40">
        <v>0</v>
      </c>
      <c r="G256" s="40">
        <v>0</v>
      </c>
      <c r="H256" s="40">
        <v>0</v>
      </c>
      <c r="I256" s="40">
        <v>0</v>
      </c>
      <c r="J256" s="40">
        <v>0</v>
      </c>
      <c r="K256" s="40">
        <v>0</v>
      </c>
      <c r="L256" s="40">
        <v>0</v>
      </c>
      <c r="M256" s="40"/>
      <c r="N256" s="40"/>
      <c r="O256" s="40"/>
      <c r="P256" s="40"/>
      <c r="Q256" s="7"/>
    </row>
    <row r="257" spans="1:17" hidden="1">
      <c r="A257" s="52"/>
      <c r="B257" s="9">
        <v>45771</v>
      </c>
      <c r="C257" s="40" t="s">
        <v>2366</v>
      </c>
      <c r="D257" s="40" t="s">
        <v>4680</v>
      </c>
      <c r="E257" s="40">
        <v>2</v>
      </c>
      <c r="F257" s="24">
        <v>0</v>
      </c>
      <c r="G257" s="40">
        <v>0</v>
      </c>
      <c r="H257" s="40">
        <v>1</v>
      </c>
      <c r="I257" s="40">
        <v>0</v>
      </c>
      <c r="J257" s="40">
        <v>0</v>
      </c>
      <c r="K257" s="40">
        <v>0</v>
      </c>
      <c r="L257" s="40">
        <v>1</v>
      </c>
      <c r="M257" s="40"/>
      <c r="N257" s="40"/>
      <c r="O257" s="40" t="s">
        <v>4686</v>
      </c>
      <c r="P257" s="40" t="s">
        <v>4687</v>
      </c>
      <c r="Q257" s="7"/>
    </row>
    <row r="258" spans="1:17" hidden="1">
      <c r="A258" s="52"/>
      <c r="B258" s="9">
        <v>45771</v>
      </c>
      <c r="C258" s="40" t="s">
        <v>2366</v>
      </c>
      <c r="D258" s="40" t="s">
        <v>4681</v>
      </c>
      <c r="E258" s="40">
        <v>2</v>
      </c>
      <c r="F258" s="40">
        <v>0</v>
      </c>
      <c r="G258" s="40">
        <v>0</v>
      </c>
      <c r="H258" s="40">
        <v>0</v>
      </c>
      <c r="I258" s="40">
        <v>0</v>
      </c>
      <c r="J258" s="40">
        <v>0</v>
      </c>
      <c r="K258" s="40">
        <v>0</v>
      </c>
      <c r="L258" s="40">
        <v>0</v>
      </c>
      <c r="M258" s="40"/>
      <c r="N258" s="40"/>
      <c r="O258" s="40"/>
      <c r="P258" s="40"/>
      <c r="Q258" s="7"/>
    </row>
    <row r="259" spans="1:17" hidden="1">
      <c r="A259" s="52"/>
      <c r="B259" s="9">
        <v>45771</v>
      </c>
      <c r="C259" s="40" t="s">
        <v>2366</v>
      </c>
      <c r="D259" s="40" t="s">
        <v>4682</v>
      </c>
      <c r="E259" s="40">
        <v>10</v>
      </c>
      <c r="F259" s="24">
        <v>0</v>
      </c>
      <c r="G259" s="40">
        <v>0</v>
      </c>
      <c r="H259" s="40">
        <v>3</v>
      </c>
      <c r="I259" s="40">
        <v>0</v>
      </c>
      <c r="J259" s="40">
        <v>0</v>
      </c>
      <c r="K259" s="40">
        <v>0</v>
      </c>
      <c r="L259" s="40">
        <v>3</v>
      </c>
      <c r="M259" s="40"/>
      <c r="N259" s="40"/>
      <c r="O259" s="40" t="s">
        <v>4688</v>
      </c>
      <c r="P259" s="40" t="s">
        <v>4688</v>
      </c>
      <c r="Q259" s="7"/>
    </row>
    <row r="260" spans="1:17" hidden="1">
      <c r="A260" s="52"/>
      <c r="B260" s="9">
        <v>45771</v>
      </c>
      <c r="C260" s="40" t="s">
        <v>2366</v>
      </c>
      <c r="D260" s="40" t="s">
        <v>4683</v>
      </c>
      <c r="E260" s="40">
        <v>10</v>
      </c>
      <c r="F260" s="24">
        <v>0</v>
      </c>
      <c r="G260" s="40">
        <v>0</v>
      </c>
      <c r="H260" s="40">
        <v>6</v>
      </c>
      <c r="I260" s="40">
        <v>0</v>
      </c>
      <c r="J260" s="40">
        <v>0</v>
      </c>
      <c r="K260" s="40">
        <v>0</v>
      </c>
      <c r="L260" s="40">
        <v>6</v>
      </c>
      <c r="M260" s="40"/>
      <c r="N260" s="40"/>
      <c r="O260" s="40" t="s">
        <v>4688</v>
      </c>
      <c r="P260" s="40" t="s">
        <v>4687</v>
      </c>
    </row>
    <row r="261" spans="1:17" hidden="1">
      <c r="A261" s="52"/>
      <c r="B261" s="9">
        <v>45772</v>
      </c>
      <c r="C261" s="40" t="s">
        <v>2366</v>
      </c>
      <c r="D261" s="40" t="s">
        <v>4721</v>
      </c>
      <c r="E261" s="40">
        <v>11</v>
      </c>
      <c r="F261" s="40">
        <v>0</v>
      </c>
      <c r="G261" s="40">
        <v>0</v>
      </c>
      <c r="H261" s="40">
        <v>0</v>
      </c>
      <c r="I261" s="40">
        <v>0</v>
      </c>
      <c r="J261" s="40">
        <v>0</v>
      </c>
      <c r="K261" s="40">
        <v>0</v>
      </c>
      <c r="L261" s="40">
        <v>0</v>
      </c>
      <c r="M261" s="40"/>
      <c r="N261" s="40"/>
      <c r="O261" s="40"/>
      <c r="P261" s="40"/>
    </row>
    <row r="262" spans="1:17" ht="16.5" hidden="1" customHeight="1">
      <c r="A262" s="52"/>
      <c r="B262" s="9">
        <v>45772</v>
      </c>
      <c r="C262" s="40" t="s">
        <v>2366</v>
      </c>
      <c r="D262" s="40" t="s">
        <v>4722</v>
      </c>
      <c r="E262" s="40">
        <v>1</v>
      </c>
      <c r="F262" s="40">
        <v>0</v>
      </c>
      <c r="G262" s="40">
        <v>0</v>
      </c>
      <c r="H262" s="40">
        <v>0</v>
      </c>
      <c r="I262" s="40">
        <v>0</v>
      </c>
      <c r="J262" s="40">
        <v>0</v>
      </c>
      <c r="K262" s="40">
        <v>0</v>
      </c>
      <c r="L262" s="40">
        <v>0</v>
      </c>
      <c r="M262" s="40"/>
      <c r="N262" s="40"/>
      <c r="O262" s="40"/>
      <c r="P262" s="40"/>
    </row>
    <row r="263" spans="1:17" hidden="1">
      <c r="A263" s="52"/>
      <c r="B263" s="9">
        <v>45772</v>
      </c>
      <c r="C263" s="40" t="s">
        <v>2366</v>
      </c>
      <c r="D263" s="40" t="s">
        <v>4723</v>
      </c>
      <c r="E263" s="40">
        <v>1</v>
      </c>
      <c r="F263" s="40">
        <v>0</v>
      </c>
      <c r="G263" s="40">
        <v>0</v>
      </c>
      <c r="H263" s="40">
        <v>0</v>
      </c>
      <c r="I263" s="40">
        <v>0</v>
      </c>
      <c r="J263" s="40">
        <v>0</v>
      </c>
      <c r="K263" s="40">
        <v>0</v>
      </c>
      <c r="L263" s="40">
        <v>0</v>
      </c>
      <c r="M263" s="40"/>
      <c r="N263" s="40"/>
      <c r="O263" s="40"/>
      <c r="P263" s="40"/>
    </row>
    <row r="264" spans="1:17" hidden="1">
      <c r="A264" s="52"/>
      <c r="B264" s="9">
        <v>45772</v>
      </c>
      <c r="C264" s="40" t="s">
        <v>2366</v>
      </c>
      <c r="D264" s="40" t="s">
        <v>4724</v>
      </c>
      <c r="E264" s="40">
        <v>1</v>
      </c>
      <c r="F264" s="40">
        <v>0</v>
      </c>
      <c r="G264" s="40">
        <v>0</v>
      </c>
      <c r="H264" s="40">
        <v>0</v>
      </c>
      <c r="I264" s="40">
        <v>0</v>
      </c>
      <c r="J264" s="40">
        <v>0</v>
      </c>
      <c r="K264" s="40">
        <v>0</v>
      </c>
      <c r="L264" s="40">
        <v>0</v>
      </c>
      <c r="M264" s="40"/>
      <c r="N264" s="40"/>
      <c r="O264" s="40"/>
      <c r="P264" s="40"/>
    </row>
    <row r="265" spans="1:17" hidden="1">
      <c r="A265" s="52"/>
      <c r="B265" s="9">
        <v>45772</v>
      </c>
      <c r="C265" s="40" t="s">
        <v>2366</v>
      </c>
      <c r="D265" s="40" t="s">
        <v>4725</v>
      </c>
      <c r="E265" s="40">
        <v>6</v>
      </c>
      <c r="F265" s="40">
        <v>0</v>
      </c>
      <c r="G265" s="40">
        <v>0</v>
      </c>
      <c r="H265" s="40">
        <v>0</v>
      </c>
      <c r="I265" s="40">
        <v>0</v>
      </c>
      <c r="J265" s="40">
        <v>0</v>
      </c>
      <c r="K265" s="40">
        <v>0</v>
      </c>
      <c r="L265" s="40">
        <v>0</v>
      </c>
      <c r="M265" s="40"/>
      <c r="N265" s="40"/>
      <c r="O265" s="40"/>
      <c r="P265" s="40"/>
    </row>
    <row r="266" spans="1:17" hidden="1">
      <c r="A266" s="52"/>
      <c r="B266" s="9">
        <v>45772</v>
      </c>
      <c r="C266" s="40" t="s">
        <v>2366</v>
      </c>
      <c r="D266" s="40" t="s">
        <v>4726</v>
      </c>
      <c r="E266" s="40">
        <v>1</v>
      </c>
      <c r="F266" s="40">
        <v>0</v>
      </c>
      <c r="G266" s="40">
        <v>0</v>
      </c>
      <c r="H266" s="40">
        <v>0</v>
      </c>
      <c r="I266" s="40">
        <v>0</v>
      </c>
      <c r="J266" s="40">
        <v>0</v>
      </c>
      <c r="K266" s="40">
        <v>0</v>
      </c>
      <c r="L266" s="40">
        <v>0</v>
      </c>
      <c r="M266" s="40"/>
      <c r="N266" s="40"/>
      <c r="O266" s="40"/>
      <c r="P266" s="40"/>
    </row>
    <row r="267" spans="1:17" hidden="1">
      <c r="A267" s="52"/>
      <c r="B267" s="9">
        <v>45773</v>
      </c>
      <c r="C267" s="40" t="s">
        <v>2366</v>
      </c>
      <c r="D267" s="40" t="s">
        <v>4727</v>
      </c>
      <c r="E267" s="40">
        <v>1</v>
      </c>
      <c r="F267" s="40">
        <v>0</v>
      </c>
      <c r="G267" s="40">
        <v>0</v>
      </c>
      <c r="H267" s="40">
        <v>0</v>
      </c>
      <c r="I267" s="40">
        <v>0</v>
      </c>
      <c r="J267" s="40">
        <v>0</v>
      </c>
      <c r="K267" s="40">
        <v>0</v>
      </c>
      <c r="L267" s="40">
        <v>0</v>
      </c>
      <c r="M267" s="40"/>
      <c r="N267" s="40"/>
      <c r="O267" s="40"/>
      <c r="P267" s="40"/>
    </row>
    <row r="268" spans="1:17" hidden="1">
      <c r="A268" s="52"/>
      <c r="B268" s="9">
        <v>45773</v>
      </c>
      <c r="C268" s="40" t="s">
        <v>6745</v>
      </c>
      <c r="D268" s="40" t="s">
        <v>4608</v>
      </c>
      <c r="E268" s="40">
        <v>7</v>
      </c>
      <c r="F268" s="24">
        <v>0</v>
      </c>
      <c r="G268" s="40">
        <v>0</v>
      </c>
      <c r="H268" s="40">
        <v>0</v>
      </c>
      <c r="I268" s="40">
        <v>13</v>
      </c>
      <c r="J268" s="40">
        <v>0</v>
      </c>
      <c r="K268" s="40">
        <v>0</v>
      </c>
      <c r="L268" s="40">
        <v>13</v>
      </c>
      <c r="M268" s="40" t="s">
        <v>4742</v>
      </c>
      <c r="N268" s="40"/>
      <c r="O268" s="40"/>
      <c r="P268" s="40"/>
    </row>
    <row r="269" spans="1:17" hidden="1">
      <c r="A269" s="52"/>
      <c r="B269" s="9">
        <v>45773</v>
      </c>
      <c r="C269" s="40" t="s">
        <v>6745</v>
      </c>
      <c r="D269" s="40" t="s">
        <v>4583</v>
      </c>
      <c r="E269" s="40">
        <v>2</v>
      </c>
      <c r="F269" s="24">
        <v>0</v>
      </c>
      <c r="G269" s="40">
        <v>0</v>
      </c>
      <c r="H269" s="40">
        <v>0</v>
      </c>
      <c r="I269" s="40">
        <v>3</v>
      </c>
      <c r="J269" s="40">
        <v>0</v>
      </c>
      <c r="K269" s="40">
        <v>0</v>
      </c>
      <c r="L269" s="40">
        <v>3</v>
      </c>
      <c r="M269" s="40" t="s">
        <v>4741</v>
      </c>
      <c r="N269" s="40"/>
      <c r="O269" s="40"/>
      <c r="P269" s="40"/>
    </row>
    <row r="270" spans="1:17" hidden="1">
      <c r="A270" s="52"/>
      <c r="B270" s="9">
        <v>45773</v>
      </c>
      <c r="C270" s="40" t="s">
        <v>6745</v>
      </c>
      <c r="D270" s="40" t="s">
        <v>4123</v>
      </c>
      <c r="E270" s="40">
        <v>1</v>
      </c>
      <c r="F270" s="24">
        <v>0</v>
      </c>
      <c r="G270" s="40">
        <v>0</v>
      </c>
      <c r="H270" s="40">
        <v>0</v>
      </c>
      <c r="I270" s="40">
        <v>3</v>
      </c>
      <c r="J270" s="40">
        <v>0</v>
      </c>
      <c r="K270" s="40">
        <v>0</v>
      </c>
      <c r="L270" s="40">
        <v>3</v>
      </c>
      <c r="M270" s="40" t="s">
        <v>4741</v>
      </c>
      <c r="N270" s="40"/>
      <c r="O270" s="40"/>
      <c r="P270" s="40"/>
    </row>
    <row r="271" spans="1:17" hidden="1">
      <c r="A271" s="52"/>
      <c r="B271" s="9">
        <v>45773</v>
      </c>
      <c r="C271" s="40" t="s">
        <v>6745</v>
      </c>
      <c r="D271" s="40" t="s">
        <v>4659</v>
      </c>
      <c r="E271" s="40">
        <v>7</v>
      </c>
      <c r="F271" s="24">
        <v>0</v>
      </c>
      <c r="G271" s="40">
        <v>0</v>
      </c>
      <c r="H271" s="40">
        <v>0</v>
      </c>
      <c r="I271" s="40">
        <v>1</v>
      </c>
      <c r="J271" s="40">
        <v>0</v>
      </c>
      <c r="K271" s="40">
        <v>0</v>
      </c>
      <c r="L271" s="40">
        <v>1</v>
      </c>
      <c r="M271" s="40" t="s">
        <v>4729</v>
      </c>
      <c r="N271" s="40"/>
      <c r="O271" s="40"/>
      <c r="P271" s="40"/>
    </row>
    <row r="272" spans="1:17" hidden="1">
      <c r="A272" s="52"/>
      <c r="B272" s="9">
        <v>45773</v>
      </c>
      <c r="C272" s="40" t="s">
        <v>6745</v>
      </c>
      <c r="D272" s="40" t="s">
        <v>4450</v>
      </c>
      <c r="E272" s="40">
        <v>1</v>
      </c>
      <c r="F272" s="24">
        <v>0</v>
      </c>
      <c r="G272" s="40">
        <v>0</v>
      </c>
      <c r="H272" s="40">
        <v>0</v>
      </c>
      <c r="I272" s="40">
        <v>6</v>
      </c>
      <c r="J272" s="40">
        <v>0</v>
      </c>
      <c r="K272" s="40">
        <v>0</v>
      </c>
      <c r="L272" s="40">
        <v>6</v>
      </c>
      <c r="M272" s="40" t="s">
        <v>4729</v>
      </c>
      <c r="N272" s="40"/>
      <c r="O272" s="40"/>
      <c r="P272" s="40"/>
    </row>
    <row r="273" spans="1:16" ht="16.5" hidden="1" customHeight="1">
      <c r="A273" s="52"/>
      <c r="B273" s="9">
        <v>45773</v>
      </c>
      <c r="C273" s="40" t="s">
        <v>6745</v>
      </c>
      <c r="D273" s="40" t="s">
        <v>4637</v>
      </c>
      <c r="E273" s="40">
        <v>12</v>
      </c>
      <c r="F273" s="24">
        <v>1</v>
      </c>
      <c r="G273" s="40">
        <v>0</v>
      </c>
      <c r="H273" s="40">
        <v>0</v>
      </c>
      <c r="I273" s="40">
        <v>9</v>
      </c>
      <c r="J273" s="40">
        <v>0</v>
      </c>
      <c r="K273" s="40">
        <v>0</v>
      </c>
      <c r="L273" s="40">
        <v>9</v>
      </c>
      <c r="M273" s="40" t="s">
        <v>4729</v>
      </c>
      <c r="N273" s="40"/>
      <c r="O273" s="40"/>
      <c r="P273" s="40"/>
    </row>
    <row r="274" spans="1:16" hidden="1">
      <c r="A274" s="52"/>
      <c r="B274" s="9">
        <v>45773</v>
      </c>
      <c r="C274" s="40" t="s">
        <v>2366</v>
      </c>
      <c r="D274" s="40" t="s">
        <v>4728</v>
      </c>
      <c r="E274" s="40">
        <v>3</v>
      </c>
      <c r="F274" s="40">
        <v>0</v>
      </c>
      <c r="G274" s="40">
        <v>0</v>
      </c>
      <c r="H274" s="40">
        <v>0</v>
      </c>
      <c r="I274" s="40">
        <v>0</v>
      </c>
      <c r="J274" s="40">
        <v>0</v>
      </c>
      <c r="K274" s="40">
        <v>0</v>
      </c>
      <c r="L274" s="40">
        <v>0</v>
      </c>
      <c r="M274" s="40"/>
      <c r="N274" s="40"/>
      <c r="O274" s="40"/>
      <c r="P274" s="40"/>
    </row>
    <row r="275" spans="1:16" hidden="1">
      <c r="A275" s="52"/>
      <c r="B275" s="9">
        <v>45774</v>
      </c>
      <c r="C275" s="40" t="s">
        <v>6745</v>
      </c>
      <c r="D275" s="40" t="s">
        <v>4312</v>
      </c>
      <c r="E275" s="40">
        <v>1</v>
      </c>
      <c r="F275" s="24">
        <v>0</v>
      </c>
      <c r="G275" s="40">
        <v>0</v>
      </c>
      <c r="H275" s="40">
        <v>0</v>
      </c>
      <c r="I275" s="40">
        <v>3</v>
      </c>
      <c r="J275" s="40">
        <v>0</v>
      </c>
      <c r="K275" s="40">
        <v>0</v>
      </c>
      <c r="L275" s="40">
        <v>3</v>
      </c>
      <c r="M275" s="40" t="s">
        <v>4741</v>
      </c>
      <c r="N275" s="40"/>
      <c r="O275" s="40"/>
      <c r="P275" s="40"/>
    </row>
    <row r="276" spans="1:16" hidden="1">
      <c r="A276" s="52"/>
      <c r="B276" s="9">
        <v>45774</v>
      </c>
      <c r="C276" s="40" t="s">
        <v>6745</v>
      </c>
      <c r="D276" s="40" t="s">
        <v>4662</v>
      </c>
      <c r="E276" s="40">
        <v>11</v>
      </c>
      <c r="F276" s="40">
        <v>0</v>
      </c>
      <c r="G276" s="40">
        <v>0</v>
      </c>
      <c r="H276" s="40">
        <v>0</v>
      </c>
      <c r="I276" s="40">
        <v>0</v>
      </c>
      <c r="J276" s="40">
        <v>0</v>
      </c>
      <c r="K276" s="40">
        <v>0</v>
      </c>
      <c r="L276" s="40">
        <v>0</v>
      </c>
      <c r="M276" s="40"/>
      <c r="N276" s="40"/>
      <c r="O276" s="40"/>
      <c r="P276" s="40"/>
    </row>
    <row r="277" spans="1:16" hidden="1">
      <c r="A277" s="52"/>
      <c r="B277" s="9">
        <v>45775</v>
      </c>
      <c r="C277" s="40" t="s">
        <v>2366</v>
      </c>
      <c r="D277" s="40" t="s">
        <v>4755</v>
      </c>
      <c r="E277" s="40">
        <v>1</v>
      </c>
      <c r="F277" s="40">
        <v>0</v>
      </c>
      <c r="G277" s="40">
        <v>0</v>
      </c>
      <c r="H277" s="40">
        <v>0</v>
      </c>
      <c r="I277" s="40">
        <v>0</v>
      </c>
      <c r="J277" s="40">
        <v>0</v>
      </c>
      <c r="K277" s="40">
        <v>0</v>
      </c>
      <c r="L277" s="40">
        <v>0</v>
      </c>
      <c r="M277" s="40"/>
      <c r="N277" s="40"/>
      <c r="O277" s="40"/>
      <c r="P277" s="40"/>
    </row>
    <row r="278" spans="1:16" hidden="1">
      <c r="A278" s="52"/>
      <c r="B278" s="9">
        <v>45775</v>
      </c>
      <c r="C278" s="40" t="s">
        <v>2366</v>
      </c>
      <c r="D278" s="40" t="s">
        <v>4756</v>
      </c>
      <c r="E278" s="40">
        <v>1</v>
      </c>
      <c r="F278" s="40">
        <v>0</v>
      </c>
      <c r="G278" s="40">
        <v>0</v>
      </c>
      <c r="H278" s="40">
        <v>0</v>
      </c>
      <c r="I278" s="40">
        <v>0</v>
      </c>
      <c r="J278" s="40">
        <v>0</v>
      </c>
      <c r="K278" s="40">
        <v>0</v>
      </c>
      <c r="L278" s="40">
        <v>0</v>
      </c>
      <c r="M278" s="40"/>
      <c r="N278" s="40"/>
      <c r="O278" s="40"/>
      <c r="P278" s="40"/>
    </row>
    <row r="279" spans="1:16" hidden="1">
      <c r="A279" s="52"/>
      <c r="B279" s="9">
        <v>45775</v>
      </c>
      <c r="C279" s="40" t="s">
        <v>2366</v>
      </c>
      <c r="D279" s="40" t="s">
        <v>4757</v>
      </c>
      <c r="E279" s="40">
        <v>7</v>
      </c>
      <c r="F279" s="24">
        <v>0</v>
      </c>
      <c r="G279" s="40">
        <v>0</v>
      </c>
      <c r="H279" s="40">
        <v>4</v>
      </c>
      <c r="I279" s="40">
        <v>0</v>
      </c>
      <c r="J279" s="40">
        <v>0</v>
      </c>
      <c r="K279" s="40">
        <v>0</v>
      </c>
      <c r="L279" s="40">
        <v>4</v>
      </c>
      <c r="M279" s="40"/>
      <c r="N279" s="40"/>
      <c r="O279" s="40" t="s">
        <v>4765</v>
      </c>
      <c r="P279" s="40" t="s">
        <v>4772</v>
      </c>
    </row>
    <row r="280" spans="1:16" hidden="1">
      <c r="A280" s="52"/>
      <c r="B280" s="9">
        <v>45775</v>
      </c>
      <c r="C280" s="40" t="s">
        <v>2366</v>
      </c>
      <c r="D280" s="40" t="s">
        <v>4758</v>
      </c>
      <c r="E280" s="40">
        <v>8</v>
      </c>
      <c r="F280" s="40">
        <v>0</v>
      </c>
      <c r="G280" s="40">
        <v>0</v>
      </c>
      <c r="H280" s="40">
        <v>0</v>
      </c>
      <c r="I280" s="40">
        <v>0</v>
      </c>
      <c r="J280" s="40">
        <v>0</v>
      </c>
      <c r="K280" s="40">
        <v>0</v>
      </c>
      <c r="L280" s="40">
        <v>0</v>
      </c>
      <c r="M280" s="40"/>
      <c r="N280" s="40"/>
      <c r="O280" s="40"/>
      <c r="P280" s="40"/>
    </row>
    <row r="281" spans="1:16" hidden="1">
      <c r="A281" s="52"/>
      <c r="B281" s="9">
        <v>45775</v>
      </c>
      <c r="C281" s="40" t="s">
        <v>2366</v>
      </c>
      <c r="D281" s="40" t="s">
        <v>4759</v>
      </c>
      <c r="E281" s="40">
        <v>1</v>
      </c>
      <c r="F281" s="40">
        <v>0</v>
      </c>
      <c r="G281" s="40">
        <v>0</v>
      </c>
      <c r="H281" s="40">
        <v>0</v>
      </c>
      <c r="I281" s="40">
        <v>0</v>
      </c>
      <c r="J281" s="40">
        <v>0</v>
      </c>
      <c r="K281" s="40">
        <v>0</v>
      </c>
      <c r="L281" s="40">
        <v>0</v>
      </c>
      <c r="M281" s="40"/>
      <c r="N281" s="40"/>
      <c r="O281" s="40"/>
      <c r="P281" s="40"/>
    </row>
    <row r="282" spans="1:16" hidden="1">
      <c r="A282" s="52"/>
      <c r="B282" s="9">
        <v>45775</v>
      </c>
      <c r="C282" s="40" t="s">
        <v>6745</v>
      </c>
      <c r="D282" s="40" t="s">
        <v>4722</v>
      </c>
      <c r="E282" s="40">
        <v>1</v>
      </c>
      <c r="F282" s="40">
        <v>0</v>
      </c>
      <c r="G282" s="40">
        <v>0</v>
      </c>
      <c r="H282" s="40">
        <v>0</v>
      </c>
      <c r="I282" s="40">
        <v>0</v>
      </c>
      <c r="J282" s="40">
        <v>0</v>
      </c>
      <c r="K282" s="40">
        <v>0</v>
      </c>
      <c r="L282" s="40">
        <v>0</v>
      </c>
      <c r="M282" s="40"/>
      <c r="N282" s="40"/>
      <c r="O282" s="40"/>
      <c r="P282" s="40"/>
    </row>
    <row r="283" spans="1:16" hidden="1">
      <c r="A283" s="52"/>
      <c r="B283" s="9">
        <v>45775</v>
      </c>
      <c r="C283" s="40" t="s">
        <v>6745</v>
      </c>
      <c r="D283" s="40" t="s">
        <v>4683</v>
      </c>
      <c r="E283" s="40">
        <v>10</v>
      </c>
      <c r="F283" s="24">
        <v>0</v>
      </c>
      <c r="G283" s="40">
        <v>0</v>
      </c>
      <c r="H283" s="40">
        <v>0</v>
      </c>
      <c r="I283" s="40">
        <v>5</v>
      </c>
      <c r="J283" s="40">
        <v>0</v>
      </c>
      <c r="K283" s="40">
        <v>0</v>
      </c>
      <c r="L283" s="40">
        <v>5</v>
      </c>
      <c r="M283" s="40" t="s">
        <v>4762</v>
      </c>
      <c r="N283" s="40"/>
      <c r="O283" s="40"/>
      <c r="P283" s="40"/>
    </row>
    <row r="284" spans="1:16" hidden="1">
      <c r="A284" s="52"/>
      <c r="B284" s="9">
        <v>45775</v>
      </c>
      <c r="C284" s="40" t="s">
        <v>6745</v>
      </c>
      <c r="D284" s="40" t="s">
        <v>4723</v>
      </c>
      <c r="E284" s="40">
        <v>1</v>
      </c>
      <c r="F284" s="40">
        <v>0</v>
      </c>
      <c r="G284" s="40">
        <v>0</v>
      </c>
      <c r="H284" s="40">
        <v>0</v>
      </c>
      <c r="I284" s="40">
        <v>0</v>
      </c>
      <c r="J284" s="40">
        <v>0</v>
      </c>
      <c r="K284" s="40">
        <v>0</v>
      </c>
      <c r="L284" s="40">
        <v>0</v>
      </c>
      <c r="M284" s="40"/>
      <c r="N284" s="40"/>
      <c r="O284" s="40"/>
      <c r="P284" s="40"/>
    </row>
    <row r="285" spans="1:16" hidden="1">
      <c r="A285" s="52"/>
      <c r="B285" s="9">
        <v>45775</v>
      </c>
      <c r="C285" s="40" t="s">
        <v>6745</v>
      </c>
      <c r="D285" s="40" t="s">
        <v>4680</v>
      </c>
      <c r="E285" s="40">
        <v>2</v>
      </c>
      <c r="F285" s="24">
        <v>0</v>
      </c>
      <c r="G285" s="40">
        <v>0</v>
      </c>
      <c r="H285" s="40">
        <v>0</v>
      </c>
      <c r="I285" s="40">
        <v>3</v>
      </c>
      <c r="J285" s="40">
        <v>0</v>
      </c>
      <c r="K285" s="40">
        <v>0</v>
      </c>
      <c r="L285" s="40">
        <v>3</v>
      </c>
      <c r="M285" s="40" t="s">
        <v>4773</v>
      </c>
      <c r="N285" s="40"/>
      <c r="O285" s="40"/>
      <c r="P285" s="40"/>
    </row>
    <row r="286" spans="1:16" hidden="1">
      <c r="A286" s="52"/>
      <c r="B286" s="9">
        <v>45776</v>
      </c>
      <c r="C286" s="40" t="s">
        <v>2366</v>
      </c>
      <c r="D286" s="40" t="s">
        <v>4787</v>
      </c>
      <c r="E286" s="40">
        <v>1</v>
      </c>
      <c r="F286" s="40">
        <v>0</v>
      </c>
      <c r="G286" s="40">
        <v>0</v>
      </c>
      <c r="H286" s="40">
        <v>0</v>
      </c>
      <c r="I286" s="40">
        <v>0</v>
      </c>
      <c r="J286" s="40">
        <v>0</v>
      </c>
      <c r="K286" s="40">
        <v>0</v>
      </c>
      <c r="L286" s="40">
        <v>0</v>
      </c>
      <c r="M286" s="40"/>
      <c r="N286" s="40"/>
      <c r="O286" s="40"/>
      <c r="P286" s="40"/>
    </row>
    <row r="287" spans="1:16" hidden="1">
      <c r="A287" s="52"/>
      <c r="B287" s="9">
        <v>45776</v>
      </c>
      <c r="C287" s="40" t="s">
        <v>2366</v>
      </c>
      <c r="D287" s="40" t="s">
        <v>4788</v>
      </c>
      <c r="E287" s="40">
        <v>3</v>
      </c>
      <c r="F287" s="24">
        <v>0</v>
      </c>
      <c r="G287" s="40">
        <v>0</v>
      </c>
      <c r="H287" s="40">
        <v>2</v>
      </c>
      <c r="I287" s="40">
        <v>0</v>
      </c>
      <c r="J287" s="40">
        <v>0</v>
      </c>
      <c r="K287" s="40">
        <v>0</v>
      </c>
      <c r="L287" s="40">
        <v>2</v>
      </c>
      <c r="M287" s="40"/>
      <c r="N287" s="40"/>
      <c r="O287" s="40" t="s">
        <v>4803</v>
      </c>
      <c r="P287" s="40" t="s">
        <v>4807</v>
      </c>
    </row>
    <row r="288" spans="1:16" hidden="1">
      <c r="A288" s="52"/>
      <c r="B288" s="9">
        <v>45776</v>
      </c>
      <c r="C288" s="40" t="s">
        <v>2366</v>
      </c>
      <c r="D288" s="40" t="s">
        <v>4789</v>
      </c>
      <c r="E288" s="40">
        <v>1</v>
      </c>
      <c r="F288" s="40">
        <v>0</v>
      </c>
      <c r="G288" s="40">
        <v>0</v>
      </c>
      <c r="H288" s="40">
        <v>0</v>
      </c>
      <c r="I288" s="40">
        <v>0</v>
      </c>
      <c r="J288" s="40">
        <v>0</v>
      </c>
      <c r="K288" s="40">
        <v>0</v>
      </c>
      <c r="L288" s="40">
        <v>0</v>
      </c>
      <c r="M288" s="40"/>
      <c r="N288" s="40"/>
      <c r="O288" s="40"/>
      <c r="P288" s="40"/>
    </row>
    <row r="289" spans="1:16" ht="16.5" hidden="1" customHeight="1">
      <c r="A289" s="52"/>
      <c r="B289" s="9">
        <v>45776</v>
      </c>
      <c r="C289" s="40" t="s">
        <v>2366</v>
      </c>
      <c r="D289" s="40" t="s">
        <v>4790</v>
      </c>
      <c r="E289" s="40">
        <v>1</v>
      </c>
      <c r="F289" s="40">
        <v>0</v>
      </c>
      <c r="G289" s="40">
        <v>0</v>
      </c>
      <c r="H289" s="40">
        <v>0</v>
      </c>
      <c r="I289" s="40">
        <v>0</v>
      </c>
      <c r="J289" s="40">
        <v>0</v>
      </c>
      <c r="K289" s="40">
        <v>0</v>
      </c>
      <c r="L289" s="40">
        <v>0</v>
      </c>
      <c r="M289" s="40"/>
      <c r="N289" s="40"/>
      <c r="O289" s="40"/>
      <c r="P289" s="40"/>
    </row>
    <row r="290" spans="1:16" hidden="1">
      <c r="A290" s="52"/>
      <c r="B290" s="9">
        <v>45776</v>
      </c>
      <c r="C290" s="40" t="s">
        <v>2366</v>
      </c>
      <c r="D290" s="40" t="s">
        <v>4791</v>
      </c>
      <c r="E290" s="40">
        <v>2</v>
      </c>
      <c r="F290" s="40">
        <v>0</v>
      </c>
      <c r="G290" s="40">
        <v>0</v>
      </c>
      <c r="H290" s="40">
        <v>0</v>
      </c>
      <c r="I290" s="40">
        <v>0</v>
      </c>
      <c r="J290" s="40">
        <v>0</v>
      </c>
      <c r="K290" s="40">
        <v>0</v>
      </c>
      <c r="L290" s="40">
        <v>0</v>
      </c>
      <c r="M290" s="40"/>
      <c r="N290" s="40"/>
      <c r="O290" s="40"/>
      <c r="P290" s="40"/>
    </row>
    <row r="291" spans="1:16" hidden="1">
      <c r="A291" s="52"/>
      <c r="B291" s="9">
        <v>45776</v>
      </c>
      <c r="C291" s="40" t="s">
        <v>6745</v>
      </c>
      <c r="D291" s="40" t="s">
        <v>4682</v>
      </c>
      <c r="E291" s="40">
        <v>10</v>
      </c>
      <c r="F291" s="24">
        <v>2</v>
      </c>
      <c r="G291" s="40">
        <v>0</v>
      </c>
      <c r="H291" s="40">
        <v>0</v>
      </c>
      <c r="I291" s="40">
        <v>26</v>
      </c>
      <c r="J291" s="40">
        <v>0</v>
      </c>
      <c r="K291" s="40">
        <v>0</v>
      </c>
      <c r="L291" s="40">
        <v>26</v>
      </c>
      <c r="M291" s="40" t="s">
        <v>4805</v>
      </c>
      <c r="N291" s="40"/>
      <c r="O291" s="40"/>
      <c r="P291" s="40"/>
    </row>
    <row r="292" spans="1:16" ht="16.5" hidden="1" customHeight="1">
      <c r="A292" s="52"/>
      <c r="B292" s="9">
        <v>45776</v>
      </c>
      <c r="C292" s="40" t="s">
        <v>6745</v>
      </c>
      <c r="D292" s="40" t="s">
        <v>4681</v>
      </c>
      <c r="E292" s="40">
        <v>2</v>
      </c>
      <c r="F292" s="40">
        <v>0</v>
      </c>
      <c r="G292" s="40">
        <v>0</v>
      </c>
      <c r="H292" s="40">
        <v>0</v>
      </c>
      <c r="I292" s="40">
        <v>0</v>
      </c>
      <c r="J292" s="40">
        <v>0</v>
      </c>
      <c r="K292" s="40">
        <v>0</v>
      </c>
      <c r="L292" s="40">
        <v>0</v>
      </c>
      <c r="M292" s="40"/>
      <c r="N292" s="40"/>
      <c r="O292" s="40"/>
      <c r="P292" s="40"/>
    </row>
    <row r="293" spans="1:16" hidden="1">
      <c r="A293" s="52"/>
      <c r="B293" s="9">
        <v>45776</v>
      </c>
      <c r="C293" s="40" t="s">
        <v>6745</v>
      </c>
      <c r="D293" s="40" t="s">
        <v>4724</v>
      </c>
      <c r="E293" s="40">
        <v>1</v>
      </c>
      <c r="F293" s="24">
        <v>0</v>
      </c>
      <c r="G293" s="40">
        <v>0</v>
      </c>
      <c r="H293" s="40">
        <v>0</v>
      </c>
      <c r="I293" s="40">
        <v>4</v>
      </c>
      <c r="J293" s="40">
        <v>0</v>
      </c>
      <c r="K293" s="40">
        <v>0</v>
      </c>
      <c r="L293" s="40">
        <v>4</v>
      </c>
      <c r="M293" s="40" t="s">
        <v>4807</v>
      </c>
      <c r="N293" s="40"/>
      <c r="O293" s="40"/>
      <c r="P293" s="40"/>
    </row>
    <row r="294" spans="1:16" hidden="1">
      <c r="A294" s="52"/>
      <c r="B294" s="9">
        <v>45777</v>
      </c>
      <c r="C294" s="40" t="s">
        <v>2366</v>
      </c>
      <c r="D294" s="40" t="s">
        <v>4832</v>
      </c>
      <c r="E294" s="40">
        <v>6</v>
      </c>
      <c r="F294" s="40">
        <v>0</v>
      </c>
      <c r="G294" s="40">
        <v>0</v>
      </c>
      <c r="H294" s="40">
        <v>0</v>
      </c>
      <c r="I294" s="40">
        <v>0</v>
      </c>
      <c r="J294" s="40">
        <v>0</v>
      </c>
      <c r="K294" s="40">
        <v>0</v>
      </c>
      <c r="L294" s="40">
        <v>0</v>
      </c>
      <c r="M294" s="40"/>
      <c r="N294" s="40"/>
      <c r="O294" s="40"/>
      <c r="P294" s="40"/>
    </row>
    <row r="295" spans="1:16" hidden="1">
      <c r="A295" s="52"/>
      <c r="B295" s="9">
        <v>45777</v>
      </c>
      <c r="C295" s="40" t="s">
        <v>2366</v>
      </c>
      <c r="D295" s="40" t="s">
        <v>4833</v>
      </c>
      <c r="E295" s="40">
        <v>11</v>
      </c>
      <c r="F295" s="40">
        <v>0</v>
      </c>
      <c r="G295" s="40">
        <v>0</v>
      </c>
      <c r="H295" s="40">
        <v>0</v>
      </c>
      <c r="I295" s="40">
        <v>0</v>
      </c>
      <c r="J295" s="40">
        <v>0</v>
      </c>
      <c r="K295" s="40">
        <v>0</v>
      </c>
      <c r="L295" s="40">
        <v>0</v>
      </c>
      <c r="M295" s="40"/>
      <c r="N295" s="40"/>
      <c r="O295" s="40"/>
      <c r="P295" s="40"/>
    </row>
    <row r="296" spans="1:16" hidden="1">
      <c r="A296" s="52"/>
      <c r="B296" s="9">
        <v>45777</v>
      </c>
      <c r="C296" s="40" t="s">
        <v>2366</v>
      </c>
      <c r="D296" s="40" t="s">
        <v>4834</v>
      </c>
      <c r="E296" s="40">
        <v>6</v>
      </c>
      <c r="F296" s="40">
        <v>0</v>
      </c>
      <c r="G296" s="40">
        <v>0</v>
      </c>
      <c r="H296" s="40">
        <v>0</v>
      </c>
      <c r="I296" s="40">
        <v>0</v>
      </c>
      <c r="J296" s="40">
        <v>0</v>
      </c>
      <c r="K296" s="40">
        <v>0</v>
      </c>
      <c r="L296" s="40">
        <v>0</v>
      </c>
      <c r="M296" s="40"/>
      <c r="N296" s="40"/>
      <c r="O296" s="40"/>
      <c r="P296" s="40"/>
    </row>
    <row r="297" spans="1:16" ht="16.5" hidden="1" customHeight="1">
      <c r="A297" s="52"/>
      <c r="B297" s="9">
        <v>45778</v>
      </c>
      <c r="C297" s="40" t="s">
        <v>2366</v>
      </c>
      <c r="D297" s="40" t="s">
        <v>4835</v>
      </c>
      <c r="E297" s="40">
        <v>13</v>
      </c>
      <c r="F297" s="24">
        <v>0</v>
      </c>
      <c r="G297" s="40">
        <v>0</v>
      </c>
      <c r="H297" s="40">
        <v>1</v>
      </c>
      <c r="I297" s="40">
        <v>0</v>
      </c>
      <c r="J297" s="40">
        <v>0</v>
      </c>
      <c r="K297" s="40">
        <v>0</v>
      </c>
      <c r="L297" s="40">
        <v>1</v>
      </c>
      <c r="M297" s="40"/>
      <c r="N297" s="40"/>
      <c r="O297" s="40" t="s">
        <v>4847</v>
      </c>
      <c r="P297" s="40" t="s">
        <v>4848</v>
      </c>
    </row>
    <row r="298" spans="1:16" hidden="1">
      <c r="A298" s="52"/>
      <c r="B298" s="9">
        <v>45795</v>
      </c>
      <c r="C298" s="40" t="s">
        <v>6745</v>
      </c>
      <c r="D298" s="40" t="s">
        <v>5137</v>
      </c>
      <c r="E298" s="40">
        <v>11</v>
      </c>
      <c r="F298" s="24">
        <v>1</v>
      </c>
      <c r="G298" s="40">
        <v>0</v>
      </c>
      <c r="H298" s="40">
        <v>0</v>
      </c>
      <c r="I298" s="40">
        <v>21</v>
      </c>
      <c r="J298" s="40">
        <v>0</v>
      </c>
      <c r="K298" s="40">
        <v>0</v>
      </c>
      <c r="L298" s="40">
        <v>21</v>
      </c>
      <c r="M298" s="40" t="s">
        <v>5138</v>
      </c>
      <c r="N298" s="40"/>
      <c r="O298" s="40"/>
      <c r="P298" s="40"/>
    </row>
    <row r="299" spans="1:16" hidden="1">
      <c r="A299" s="52"/>
      <c r="B299" s="9">
        <v>45796</v>
      </c>
      <c r="C299" s="40" t="s">
        <v>2366</v>
      </c>
      <c r="D299" s="40" t="s">
        <v>5149</v>
      </c>
      <c r="E299" s="40">
        <v>7</v>
      </c>
      <c r="F299" s="40">
        <v>0</v>
      </c>
      <c r="G299" s="40">
        <v>0</v>
      </c>
      <c r="H299" s="40">
        <v>0</v>
      </c>
      <c r="I299" s="40">
        <v>0</v>
      </c>
      <c r="J299" s="40">
        <v>0</v>
      </c>
      <c r="K299" s="40">
        <v>0</v>
      </c>
      <c r="L299" s="40">
        <v>0</v>
      </c>
      <c r="M299" s="40"/>
      <c r="N299" s="40"/>
      <c r="O299" s="40"/>
      <c r="P299" s="40"/>
    </row>
    <row r="300" spans="1:16" hidden="1">
      <c r="A300" s="52"/>
      <c r="B300" s="9">
        <v>45799</v>
      </c>
      <c r="C300" s="40" t="s">
        <v>2366</v>
      </c>
      <c r="D300" s="40" t="s">
        <v>5202</v>
      </c>
      <c r="E300" s="40">
        <v>13</v>
      </c>
      <c r="F300" s="40">
        <v>0</v>
      </c>
      <c r="G300" s="40">
        <v>0</v>
      </c>
      <c r="H300" s="40">
        <v>0</v>
      </c>
      <c r="I300" s="40">
        <v>0</v>
      </c>
      <c r="J300" s="40">
        <v>0</v>
      </c>
      <c r="K300" s="40">
        <v>0</v>
      </c>
      <c r="L300" s="40">
        <v>0</v>
      </c>
      <c r="M300" s="40"/>
      <c r="N300" s="40"/>
      <c r="O300" s="40"/>
      <c r="P300" s="40"/>
    </row>
    <row r="301" spans="1:16" hidden="1">
      <c r="A301" s="52"/>
      <c r="B301" s="9">
        <v>45799</v>
      </c>
      <c r="C301" s="40" t="s">
        <v>2366</v>
      </c>
      <c r="D301" s="40" t="s">
        <v>5203</v>
      </c>
      <c r="E301" s="40">
        <v>12</v>
      </c>
      <c r="F301" s="40">
        <v>0</v>
      </c>
      <c r="G301" s="40">
        <v>0</v>
      </c>
      <c r="H301" s="40">
        <v>0</v>
      </c>
      <c r="I301" s="40">
        <v>0</v>
      </c>
      <c r="J301" s="40">
        <v>0</v>
      </c>
      <c r="K301" s="40">
        <v>0</v>
      </c>
      <c r="L301" s="40">
        <v>0</v>
      </c>
      <c r="M301" s="40"/>
      <c r="N301" s="40"/>
      <c r="O301" s="40"/>
      <c r="P301" s="40"/>
    </row>
    <row r="302" spans="1:16" hidden="1">
      <c r="A302" s="52"/>
      <c r="B302" s="9">
        <v>45799</v>
      </c>
      <c r="C302" s="40" t="s">
        <v>2366</v>
      </c>
      <c r="D302" s="40" t="s">
        <v>5204</v>
      </c>
      <c r="E302" s="40">
        <v>10</v>
      </c>
      <c r="F302" s="40">
        <v>0</v>
      </c>
      <c r="G302" s="40">
        <v>0</v>
      </c>
      <c r="H302" s="40">
        <v>0</v>
      </c>
      <c r="I302" s="40">
        <v>0</v>
      </c>
      <c r="J302" s="40">
        <v>0</v>
      </c>
      <c r="K302" s="40">
        <v>0</v>
      </c>
      <c r="L302" s="40">
        <v>0</v>
      </c>
      <c r="M302" s="40"/>
      <c r="N302" s="40"/>
      <c r="O302" s="40"/>
      <c r="P302" s="40"/>
    </row>
    <row r="303" spans="1:16" hidden="1">
      <c r="A303" s="52"/>
      <c r="B303" s="9">
        <v>45800</v>
      </c>
      <c r="C303" s="40" t="s">
        <v>2366</v>
      </c>
      <c r="D303" s="40" t="s">
        <v>5218</v>
      </c>
      <c r="E303" s="40">
        <v>1</v>
      </c>
      <c r="F303" s="24">
        <v>0</v>
      </c>
      <c r="G303" s="40">
        <v>0</v>
      </c>
      <c r="H303" s="40">
        <v>0</v>
      </c>
      <c r="I303" s="40">
        <v>1</v>
      </c>
      <c r="J303" s="40">
        <v>0</v>
      </c>
      <c r="K303" s="40">
        <v>0</v>
      </c>
      <c r="L303" s="40">
        <v>1</v>
      </c>
      <c r="M303" s="40" t="s">
        <v>5236</v>
      </c>
      <c r="N303" s="40"/>
      <c r="O303" s="40"/>
      <c r="P303" s="40"/>
    </row>
    <row r="304" spans="1:16" hidden="1">
      <c r="A304" s="52"/>
      <c r="B304" s="9">
        <v>45801</v>
      </c>
      <c r="C304" s="40" t="s">
        <v>2366</v>
      </c>
      <c r="D304" s="40" t="s">
        <v>5219</v>
      </c>
      <c r="E304" s="40">
        <v>1</v>
      </c>
      <c r="F304" s="40">
        <v>0</v>
      </c>
      <c r="G304" s="40">
        <v>0</v>
      </c>
      <c r="H304" s="40">
        <v>0</v>
      </c>
      <c r="I304" s="40">
        <v>0</v>
      </c>
      <c r="J304" s="40">
        <v>0</v>
      </c>
      <c r="K304" s="40">
        <v>0</v>
      </c>
      <c r="L304" s="40">
        <v>0</v>
      </c>
      <c r="M304" s="40"/>
      <c r="N304" s="40"/>
      <c r="O304" s="40"/>
      <c r="P304" s="40"/>
    </row>
    <row r="305" spans="1:22" hidden="1">
      <c r="A305" s="52"/>
      <c r="B305" s="9">
        <v>45802</v>
      </c>
      <c r="C305" s="40" t="s">
        <v>2366</v>
      </c>
      <c r="D305" s="40" t="s">
        <v>5220</v>
      </c>
      <c r="E305" s="40">
        <v>1</v>
      </c>
      <c r="F305" s="40">
        <v>0</v>
      </c>
      <c r="G305" s="40">
        <v>0</v>
      </c>
      <c r="H305" s="40">
        <v>0</v>
      </c>
      <c r="I305" s="40">
        <v>0</v>
      </c>
      <c r="J305" s="40">
        <v>0</v>
      </c>
      <c r="K305" s="40">
        <v>0</v>
      </c>
      <c r="L305" s="40">
        <v>0</v>
      </c>
      <c r="M305" s="40"/>
      <c r="N305" s="40"/>
      <c r="O305" s="14"/>
      <c r="P305" s="40"/>
    </row>
    <row r="306" spans="1:22" hidden="1">
      <c r="A306" s="52"/>
      <c r="B306" s="9">
        <v>45803</v>
      </c>
      <c r="C306" s="40" t="s">
        <v>5244</v>
      </c>
      <c r="D306" s="40" t="s">
        <v>5243</v>
      </c>
      <c r="E306" s="40">
        <v>13</v>
      </c>
      <c r="F306" s="40">
        <v>0</v>
      </c>
      <c r="G306" s="40">
        <v>0</v>
      </c>
      <c r="H306" s="40">
        <v>0</v>
      </c>
      <c r="I306" s="40">
        <v>0</v>
      </c>
      <c r="J306" s="40">
        <v>0</v>
      </c>
      <c r="K306" s="40">
        <v>0</v>
      </c>
      <c r="L306" s="40">
        <v>0</v>
      </c>
      <c r="M306" s="40"/>
      <c r="N306" s="40"/>
      <c r="O306" s="40"/>
      <c r="P306" s="40"/>
    </row>
    <row r="307" spans="1:22" hidden="1">
      <c r="A307" s="52"/>
      <c r="B307" s="9">
        <v>45804</v>
      </c>
      <c r="C307" s="40" t="s">
        <v>6745</v>
      </c>
      <c r="D307" s="40" t="s">
        <v>5285</v>
      </c>
      <c r="E307" s="40">
        <v>13</v>
      </c>
      <c r="F307" s="24">
        <v>2</v>
      </c>
      <c r="G307" s="40">
        <v>0</v>
      </c>
      <c r="H307" s="40">
        <v>0</v>
      </c>
      <c r="I307" s="40">
        <v>13</v>
      </c>
      <c r="J307" s="40">
        <v>0</v>
      </c>
      <c r="K307" s="40">
        <v>0</v>
      </c>
      <c r="L307" s="40">
        <v>13</v>
      </c>
      <c r="M307" s="40" t="s">
        <v>5286</v>
      </c>
      <c r="N307" s="40"/>
      <c r="O307" s="40"/>
      <c r="P307" s="40"/>
    </row>
    <row r="308" spans="1:22" s="29" customFormat="1" hidden="1">
      <c r="B308" s="9">
        <v>45807</v>
      </c>
      <c r="C308" s="24" t="s">
        <v>5344</v>
      </c>
      <c r="D308" s="24" t="s">
        <v>5306</v>
      </c>
      <c r="E308" s="24">
        <v>12</v>
      </c>
      <c r="F308" s="40">
        <v>0</v>
      </c>
      <c r="G308" s="40">
        <v>0</v>
      </c>
      <c r="H308" s="40">
        <v>0</v>
      </c>
      <c r="I308" s="40">
        <v>0</v>
      </c>
      <c r="J308" s="40">
        <v>0</v>
      </c>
      <c r="K308" s="40">
        <v>0</v>
      </c>
      <c r="L308" s="40">
        <v>0</v>
      </c>
      <c r="M308" s="24"/>
      <c r="N308" s="24"/>
      <c r="O308" s="24"/>
      <c r="P308" s="15"/>
      <c r="Q308" s="49"/>
      <c r="R308" s="154"/>
      <c r="S308" s="153"/>
      <c r="T308" s="3"/>
      <c r="U308" s="3"/>
      <c r="V308" s="3"/>
    </row>
    <row r="309" spans="1:22" hidden="1">
      <c r="A309" s="52"/>
      <c r="B309" s="9">
        <v>45813</v>
      </c>
      <c r="C309" s="40" t="s">
        <v>6745</v>
      </c>
      <c r="D309" s="40" t="s">
        <v>5368</v>
      </c>
      <c r="E309" s="40">
        <v>2</v>
      </c>
      <c r="F309" s="40">
        <v>0</v>
      </c>
      <c r="G309" s="40">
        <v>0</v>
      </c>
      <c r="H309" s="40">
        <v>0</v>
      </c>
      <c r="I309" s="40">
        <v>0</v>
      </c>
      <c r="J309" s="40">
        <v>0</v>
      </c>
      <c r="K309" s="40">
        <v>0</v>
      </c>
      <c r="L309" s="40">
        <v>0</v>
      </c>
      <c r="M309" s="40"/>
      <c r="N309" s="40"/>
      <c r="O309" s="40"/>
      <c r="P309" s="40"/>
    </row>
    <row r="310" spans="1:22" hidden="1">
      <c r="A310" s="52"/>
      <c r="B310" s="9">
        <v>45815</v>
      </c>
      <c r="C310" s="24" t="s">
        <v>2366</v>
      </c>
      <c r="D310" s="40" t="s">
        <v>5371</v>
      </c>
      <c r="E310" s="40">
        <v>1</v>
      </c>
      <c r="F310" s="40">
        <v>0</v>
      </c>
      <c r="G310" s="40">
        <v>0</v>
      </c>
      <c r="H310" s="40">
        <v>0</v>
      </c>
      <c r="I310" s="40">
        <v>0</v>
      </c>
      <c r="J310" s="40">
        <v>0</v>
      </c>
      <c r="K310" s="40">
        <v>0</v>
      </c>
      <c r="L310" s="40">
        <v>0</v>
      </c>
      <c r="M310" s="40"/>
      <c r="N310" s="40"/>
      <c r="O310" s="40"/>
      <c r="P310" s="40"/>
    </row>
    <row r="311" spans="1:22" hidden="1">
      <c r="A311" s="52"/>
      <c r="B311" s="9">
        <v>45816</v>
      </c>
      <c r="C311" s="24" t="s">
        <v>2366</v>
      </c>
      <c r="D311" s="40" t="s">
        <v>5372</v>
      </c>
      <c r="E311" s="40">
        <v>1</v>
      </c>
      <c r="F311" s="40">
        <v>0</v>
      </c>
      <c r="G311" s="40">
        <v>0</v>
      </c>
      <c r="H311" s="40">
        <v>0</v>
      </c>
      <c r="I311" s="40">
        <v>0</v>
      </c>
      <c r="J311" s="40">
        <v>0</v>
      </c>
      <c r="K311" s="40">
        <v>0</v>
      </c>
      <c r="L311" s="40">
        <v>0</v>
      </c>
      <c r="M311" s="40"/>
      <c r="N311" s="40"/>
      <c r="O311" s="40"/>
      <c r="P311" s="40"/>
    </row>
    <row r="312" spans="1:22" hidden="1">
      <c r="A312" s="52"/>
      <c r="B312" s="9">
        <v>45819</v>
      </c>
      <c r="C312" s="24" t="s">
        <v>2366</v>
      </c>
      <c r="D312" s="40" t="s">
        <v>5425</v>
      </c>
      <c r="E312" s="40">
        <v>1</v>
      </c>
      <c r="F312" s="40">
        <v>0</v>
      </c>
      <c r="G312" s="40">
        <v>0</v>
      </c>
      <c r="H312" s="40">
        <v>0</v>
      </c>
      <c r="I312" s="40">
        <v>0</v>
      </c>
      <c r="J312" s="40">
        <v>0</v>
      </c>
      <c r="K312" s="40">
        <v>0</v>
      </c>
      <c r="L312" s="40">
        <v>0</v>
      </c>
      <c r="M312" s="40"/>
      <c r="N312" s="40"/>
      <c r="O312" s="40"/>
      <c r="P312" s="40"/>
    </row>
    <row r="313" spans="1:22" hidden="1">
      <c r="A313" s="52"/>
      <c r="B313" s="9">
        <v>45821</v>
      </c>
      <c r="C313" s="24" t="s">
        <v>2366</v>
      </c>
      <c r="D313" s="40" t="s">
        <v>5451</v>
      </c>
      <c r="E313" s="40">
        <v>1</v>
      </c>
      <c r="F313" s="40">
        <v>0</v>
      </c>
      <c r="G313" s="40">
        <v>0</v>
      </c>
      <c r="H313" s="40">
        <v>0</v>
      </c>
      <c r="I313" s="40">
        <v>0</v>
      </c>
      <c r="J313" s="40">
        <v>0</v>
      </c>
      <c r="K313" s="40">
        <v>0</v>
      </c>
      <c r="L313" s="40">
        <v>0</v>
      </c>
      <c r="M313" s="40"/>
      <c r="N313" s="40"/>
      <c r="O313" s="40"/>
      <c r="P313" s="40"/>
    </row>
    <row r="314" spans="1:22" hidden="1">
      <c r="A314" s="52"/>
      <c r="B314" s="9">
        <v>45821</v>
      </c>
      <c r="C314" s="40" t="s">
        <v>6745</v>
      </c>
      <c r="D314" s="40" t="s">
        <v>5470</v>
      </c>
      <c r="E314" s="40">
        <v>13</v>
      </c>
      <c r="F314" s="24">
        <v>13</v>
      </c>
      <c r="G314" s="40">
        <v>0</v>
      </c>
      <c r="H314" s="40">
        <v>0</v>
      </c>
      <c r="I314" s="40">
        <v>0</v>
      </c>
      <c r="J314" s="40">
        <v>0</v>
      </c>
      <c r="K314" s="40">
        <v>0</v>
      </c>
      <c r="L314" s="40">
        <v>0</v>
      </c>
      <c r="M314" s="40"/>
      <c r="N314" s="40"/>
      <c r="O314" s="40"/>
      <c r="P314" s="40"/>
    </row>
    <row r="315" spans="1:22" hidden="1">
      <c r="A315" s="52"/>
      <c r="B315" s="9">
        <v>45823</v>
      </c>
      <c r="C315" s="24" t="s">
        <v>2366</v>
      </c>
      <c r="D315" s="40" t="s">
        <v>5452</v>
      </c>
      <c r="E315" s="40">
        <v>13</v>
      </c>
      <c r="F315" s="24">
        <v>0</v>
      </c>
      <c r="G315" s="40">
        <v>0</v>
      </c>
      <c r="H315" s="40">
        <v>2</v>
      </c>
      <c r="I315" s="40">
        <v>0</v>
      </c>
      <c r="J315" s="40">
        <v>0</v>
      </c>
      <c r="K315" s="40">
        <v>0</v>
      </c>
      <c r="L315" s="40">
        <v>2</v>
      </c>
      <c r="M315" s="40"/>
      <c r="N315" s="40"/>
      <c r="O315" s="40" t="s">
        <v>5480</v>
      </c>
      <c r="P315" s="40" t="s">
        <v>5481</v>
      </c>
    </row>
    <row r="316" spans="1:22" hidden="1">
      <c r="A316" s="52"/>
      <c r="B316" s="9">
        <v>45823</v>
      </c>
      <c r="C316" s="24" t="s">
        <v>2366</v>
      </c>
      <c r="D316" s="40" t="s">
        <v>5453</v>
      </c>
      <c r="E316" s="40">
        <v>13</v>
      </c>
      <c r="F316" s="24">
        <v>0</v>
      </c>
      <c r="G316" s="40">
        <v>0</v>
      </c>
      <c r="H316" s="40">
        <v>2</v>
      </c>
      <c r="I316" s="40">
        <v>0</v>
      </c>
      <c r="J316" s="40">
        <v>0</v>
      </c>
      <c r="K316" s="40">
        <v>0</v>
      </c>
      <c r="L316" s="40">
        <v>2</v>
      </c>
      <c r="M316" s="40"/>
      <c r="N316" s="40"/>
      <c r="O316" s="40" t="s">
        <v>5480</v>
      </c>
      <c r="P316" s="40" t="s">
        <v>5481</v>
      </c>
    </row>
    <row r="317" spans="1:22" hidden="1">
      <c r="A317" s="52"/>
      <c r="B317" s="9">
        <v>45824</v>
      </c>
      <c r="C317" s="24" t="s">
        <v>2366</v>
      </c>
      <c r="D317" s="40" t="s">
        <v>5488</v>
      </c>
      <c r="E317" s="40">
        <v>2</v>
      </c>
      <c r="F317" s="40">
        <v>0</v>
      </c>
      <c r="G317" s="40">
        <v>0</v>
      </c>
      <c r="H317" s="40">
        <v>0</v>
      </c>
      <c r="I317" s="40">
        <v>0</v>
      </c>
      <c r="J317" s="40">
        <v>0</v>
      </c>
      <c r="K317" s="40">
        <v>0</v>
      </c>
      <c r="L317" s="40">
        <v>0</v>
      </c>
      <c r="M317" s="40"/>
      <c r="N317" s="40"/>
      <c r="O317" s="40"/>
      <c r="P317" s="40"/>
    </row>
    <row r="318" spans="1:22" hidden="1">
      <c r="A318" s="52"/>
      <c r="B318" s="9">
        <v>45825</v>
      </c>
      <c r="C318" s="24" t="s">
        <v>2366</v>
      </c>
      <c r="D318" s="40" t="s">
        <v>5501</v>
      </c>
      <c r="E318" s="40">
        <v>13</v>
      </c>
      <c r="F318" s="40">
        <v>0</v>
      </c>
      <c r="G318" s="40">
        <v>0</v>
      </c>
      <c r="H318" s="40">
        <v>0</v>
      </c>
      <c r="I318" s="40">
        <v>0</v>
      </c>
      <c r="J318" s="40">
        <v>0</v>
      </c>
      <c r="K318" s="40">
        <v>0</v>
      </c>
      <c r="L318" s="40">
        <v>0</v>
      </c>
      <c r="M318" s="40"/>
      <c r="N318" s="40"/>
      <c r="O318" s="40"/>
      <c r="P318" s="40"/>
    </row>
    <row r="319" spans="1:22" hidden="1">
      <c r="A319" s="52"/>
      <c r="B319" s="9">
        <v>45827</v>
      </c>
      <c r="C319" s="24" t="s">
        <v>2366</v>
      </c>
      <c r="D319" s="40" t="s">
        <v>5530</v>
      </c>
      <c r="E319" s="40">
        <v>1</v>
      </c>
      <c r="F319" s="40">
        <v>0</v>
      </c>
      <c r="G319" s="40">
        <v>0</v>
      </c>
      <c r="H319" s="40">
        <v>0</v>
      </c>
      <c r="I319" s="40">
        <v>0</v>
      </c>
      <c r="J319" s="40">
        <v>0</v>
      </c>
      <c r="K319" s="40">
        <v>0</v>
      </c>
      <c r="L319" s="40">
        <v>0</v>
      </c>
      <c r="M319" s="40"/>
      <c r="N319" s="40"/>
      <c r="O319" s="40"/>
      <c r="P319" s="40"/>
    </row>
    <row r="320" spans="1:22" hidden="1">
      <c r="A320" s="52"/>
      <c r="B320" s="9">
        <v>45827</v>
      </c>
      <c r="C320" s="24" t="s">
        <v>2366</v>
      </c>
      <c r="D320" s="40" t="s">
        <v>5531</v>
      </c>
      <c r="E320" s="40">
        <v>12</v>
      </c>
      <c r="F320" s="40">
        <v>0</v>
      </c>
      <c r="G320" s="40">
        <v>0</v>
      </c>
      <c r="H320" s="40">
        <v>0</v>
      </c>
      <c r="I320" s="40">
        <v>0</v>
      </c>
      <c r="J320" s="40">
        <v>0</v>
      </c>
      <c r="K320" s="40">
        <v>0</v>
      </c>
      <c r="L320" s="40">
        <v>0</v>
      </c>
      <c r="M320" s="40"/>
      <c r="N320" s="40"/>
      <c r="O320" s="40"/>
      <c r="P320" s="40"/>
    </row>
    <row r="321" spans="1:22" hidden="1">
      <c r="A321" s="52"/>
      <c r="B321" s="9">
        <v>45828</v>
      </c>
      <c r="C321" s="24" t="s">
        <v>2366</v>
      </c>
      <c r="D321" s="40" t="s">
        <v>5550</v>
      </c>
      <c r="E321" s="40">
        <v>8</v>
      </c>
      <c r="F321" s="24">
        <v>0</v>
      </c>
      <c r="G321" s="40">
        <v>0</v>
      </c>
      <c r="H321" s="40">
        <v>1</v>
      </c>
      <c r="I321" s="40">
        <v>0</v>
      </c>
      <c r="J321" s="40">
        <v>0</v>
      </c>
      <c r="K321" s="40">
        <v>0</v>
      </c>
      <c r="L321" s="40">
        <v>1</v>
      </c>
      <c r="M321" s="40"/>
      <c r="N321" s="40"/>
      <c r="O321" s="40" t="s">
        <v>5559</v>
      </c>
      <c r="P321" s="40" t="s">
        <v>5557</v>
      </c>
    </row>
    <row r="322" spans="1:22" hidden="1">
      <c r="A322" s="52"/>
      <c r="B322" s="9">
        <v>45829</v>
      </c>
      <c r="C322" s="24" t="s">
        <v>2366</v>
      </c>
      <c r="D322" s="40" t="s">
        <v>5551</v>
      </c>
      <c r="E322" s="40">
        <v>13</v>
      </c>
      <c r="F322" s="24">
        <v>0</v>
      </c>
      <c r="G322" s="40">
        <v>0</v>
      </c>
      <c r="H322" s="40">
        <v>3</v>
      </c>
      <c r="I322" s="40">
        <v>0</v>
      </c>
      <c r="J322" s="40">
        <v>0</v>
      </c>
      <c r="K322" s="40">
        <v>0</v>
      </c>
      <c r="L322" s="40">
        <v>3</v>
      </c>
      <c r="M322" s="40"/>
      <c r="N322" s="40"/>
      <c r="O322" s="40" t="s">
        <v>5557</v>
      </c>
      <c r="P322" s="40" t="s">
        <v>5557</v>
      </c>
    </row>
    <row r="323" spans="1:22" hidden="1">
      <c r="A323" s="52"/>
      <c r="B323" s="9">
        <v>45829</v>
      </c>
      <c r="C323" s="24" t="s">
        <v>2366</v>
      </c>
      <c r="D323" s="40" t="s">
        <v>5552</v>
      </c>
      <c r="E323" s="40">
        <v>1</v>
      </c>
      <c r="F323" s="24">
        <v>0</v>
      </c>
      <c r="G323" s="40">
        <v>0</v>
      </c>
      <c r="H323" s="40">
        <v>1</v>
      </c>
      <c r="I323" s="40">
        <v>0</v>
      </c>
      <c r="J323" s="40">
        <v>0</v>
      </c>
      <c r="K323" s="40">
        <v>0</v>
      </c>
      <c r="L323" s="40">
        <v>1</v>
      </c>
      <c r="M323" s="40"/>
      <c r="N323" s="40"/>
      <c r="O323" s="40" t="s">
        <v>5559</v>
      </c>
      <c r="P323" s="40" t="s">
        <v>5557</v>
      </c>
    </row>
    <row r="324" spans="1:22" hidden="1">
      <c r="A324" s="52"/>
      <c r="B324" s="9">
        <v>45829</v>
      </c>
      <c r="C324" s="24" t="s">
        <v>2366</v>
      </c>
      <c r="D324" s="40" t="s">
        <v>5553</v>
      </c>
      <c r="E324" s="40">
        <v>1</v>
      </c>
      <c r="F324" s="40">
        <v>0</v>
      </c>
      <c r="G324" s="40">
        <v>0</v>
      </c>
      <c r="H324" s="40">
        <v>0</v>
      </c>
      <c r="I324" s="40">
        <v>0</v>
      </c>
      <c r="J324" s="40">
        <v>0</v>
      </c>
      <c r="K324" s="40">
        <v>0</v>
      </c>
      <c r="L324" s="40">
        <v>0</v>
      </c>
      <c r="M324" s="40"/>
      <c r="N324" s="40"/>
      <c r="O324" s="40"/>
      <c r="P324" s="40"/>
    </row>
    <row r="325" spans="1:22" hidden="1">
      <c r="A325" s="52"/>
      <c r="B325" s="9">
        <v>45830</v>
      </c>
      <c r="C325" s="24" t="s">
        <v>2366</v>
      </c>
      <c r="D325" s="40" t="s">
        <v>5554</v>
      </c>
      <c r="E325" s="40">
        <v>1</v>
      </c>
      <c r="F325" s="40">
        <v>0</v>
      </c>
      <c r="G325" s="40">
        <v>0</v>
      </c>
      <c r="H325" s="40">
        <v>0</v>
      </c>
      <c r="I325" s="40">
        <v>0</v>
      </c>
      <c r="J325" s="40">
        <v>0</v>
      </c>
      <c r="K325" s="40">
        <v>0</v>
      </c>
      <c r="L325" s="40">
        <v>0</v>
      </c>
      <c r="M325" s="40"/>
      <c r="N325" s="40"/>
      <c r="O325" s="40"/>
      <c r="P325" s="40"/>
    </row>
    <row r="326" spans="1:22" hidden="1">
      <c r="A326" s="52"/>
      <c r="B326" s="9">
        <v>45830</v>
      </c>
      <c r="C326" s="24" t="s">
        <v>2366</v>
      </c>
      <c r="D326" s="40" t="s">
        <v>5555</v>
      </c>
      <c r="E326" s="40">
        <v>1</v>
      </c>
      <c r="F326" s="40">
        <v>0</v>
      </c>
      <c r="G326" s="40">
        <v>0</v>
      </c>
      <c r="H326" s="40">
        <v>0</v>
      </c>
      <c r="I326" s="40">
        <v>0</v>
      </c>
      <c r="J326" s="40">
        <v>0</v>
      </c>
      <c r="K326" s="40">
        <v>0</v>
      </c>
      <c r="L326" s="40">
        <v>0</v>
      </c>
      <c r="M326" s="40"/>
      <c r="N326" s="40"/>
      <c r="O326" s="40"/>
      <c r="P326" s="40"/>
    </row>
    <row r="327" spans="1:22" hidden="1">
      <c r="A327" s="52"/>
      <c r="B327" s="9">
        <v>45830</v>
      </c>
      <c r="C327" s="24" t="s">
        <v>2366</v>
      </c>
      <c r="D327" s="40" t="s">
        <v>5556</v>
      </c>
      <c r="E327" s="40">
        <v>6</v>
      </c>
      <c r="F327" s="24">
        <v>0</v>
      </c>
      <c r="G327" s="40">
        <v>0</v>
      </c>
      <c r="H327" s="40">
        <v>1</v>
      </c>
      <c r="I327" s="40">
        <v>0</v>
      </c>
      <c r="J327" s="40">
        <v>0</v>
      </c>
      <c r="K327" s="40">
        <v>0</v>
      </c>
      <c r="L327" s="40">
        <v>1</v>
      </c>
      <c r="M327" s="40"/>
      <c r="N327" s="40"/>
      <c r="O327" s="40" t="s">
        <v>5557</v>
      </c>
      <c r="P327" s="40" t="s">
        <v>5557</v>
      </c>
    </row>
    <row r="328" spans="1:22" s="29" customFormat="1" hidden="1">
      <c r="B328" s="9">
        <v>45830</v>
      </c>
      <c r="C328" s="24" t="s">
        <v>2366</v>
      </c>
      <c r="D328" s="24" t="s">
        <v>5561</v>
      </c>
      <c r="E328" s="24">
        <v>11</v>
      </c>
      <c r="F328" s="24">
        <v>11</v>
      </c>
      <c r="G328" s="40">
        <v>0</v>
      </c>
      <c r="H328" s="40">
        <v>0</v>
      </c>
      <c r="I328" s="40">
        <v>0</v>
      </c>
      <c r="J328" s="40">
        <v>0</v>
      </c>
      <c r="K328" s="40">
        <v>0</v>
      </c>
      <c r="L328" s="40">
        <v>0</v>
      </c>
      <c r="M328" s="24"/>
      <c r="N328" s="24"/>
      <c r="O328" s="24"/>
      <c r="P328" s="15"/>
      <c r="Q328" s="49"/>
      <c r="R328" s="154"/>
      <c r="S328" s="153"/>
      <c r="T328" s="3"/>
      <c r="U328" s="3"/>
      <c r="V328" s="3"/>
    </row>
    <row r="329" spans="1:22" hidden="1">
      <c r="A329" s="52"/>
      <c r="B329" s="9">
        <v>45832</v>
      </c>
      <c r="C329" s="40" t="s">
        <v>6745</v>
      </c>
      <c r="D329" s="40" t="s">
        <v>5593</v>
      </c>
      <c r="E329" s="40">
        <v>10</v>
      </c>
      <c r="F329" s="24">
        <v>4</v>
      </c>
      <c r="G329" s="40">
        <v>0</v>
      </c>
      <c r="H329" s="40">
        <v>0</v>
      </c>
      <c r="I329" s="40">
        <v>15</v>
      </c>
      <c r="J329" s="40">
        <v>0</v>
      </c>
      <c r="K329" s="40">
        <v>0</v>
      </c>
      <c r="L329" s="40">
        <v>15</v>
      </c>
      <c r="M329" s="40" t="s">
        <v>5598</v>
      </c>
      <c r="N329" s="40"/>
      <c r="O329" s="40"/>
      <c r="P329" s="40"/>
    </row>
    <row r="330" spans="1:22" hidden="1">
      <c r="A330" s="52"/>
      <c r="B330" s="9">
        <v>45832</v>
      </c>
      <c r="C330" s="40" t="s">
        <v>6745</v>
      </c>
      <c r="D330" s="40" t="s">
        <v>5594</v>
      </c>
      <c r="E330" s="40">
        <v>11</v>
      </c>
      <c r="F330" s="24">
        <v>11</v>
      </c>
      <c r="G330" s="40">
        <v>0</v>
      </c>
      <c r="H330" s="40">
        <v>0</v>
      </c>
      <c r="I330" s="40">
        <v>42</v>
      </c>
      <c r="J330" s="40">
        <v>0</v>
      </c>
      <c r="K330" s="40">
        <v>0</v>
      </c>
      <c r="L330" s="40">
        <v>42</v>
      </c>
      <c r="M330" s="40" t="s">
        <v>5595</v>
      </c>
      <c r="N330" s="40"/>
      <c r="O330" s="40"/>
      <c r="P330" s="40"/>
    </row>
    <row r="331" spans="1:22" hidden="1">
      <c r="A331" s="52"/>
      <c r="B331" s="9">
        <v>45835</v>
      </c>
      <c r="C331" s="40" t="s">
        <v>6745</v>
      </c>
      <c r="D331" s="40" t="s">
        <v>5501</v>
      </c>
      <c r="E331" s="40">
        <v>13</v>
      </c>
      <c r="F331" s="24">
        <v>3</v>
      </c>
      <c r="G331" s="40">
        <v>0</v>
      </c>
      <c r="H331" s="40">
        <v>0</v>
      </c>
      <c r="I331" s="40">
        <v>13</v>
      </c>
      <c r="J331" s="40">
        <v>0</v>
      </c>
      <c r="K331" s="40">
        <v>0</v>
      </c>
      <c r="L331" s="40">
        <v>13</v>
      </c>
      <c r="M331" s="40" t="s">
        <v>5653</v>
      </c>
      <c r="N331" s="40"/>
      <c r="O331" s="40"/>
      <c r="P331" s="40"/>
    </row>
    <row r="332" spans="1:22" hidden="1">
      <c r="A332" s="52"/>
      <c r="B332" s="9">
        <v>45838</v>
      </c>
      <c r="C332" s="24" t="s">
        <v>2366</v>
      </c>
      <c r="D332" s="40" t="s">
        <v>5532</v>
      </c>
      <c r="E332" s="40">
        <v>5</v>
      </c>
      <c r="F332" s="24">
        <v>0</v>
      </c>
      <c r="G332" s="40">
        <v>0</v>
      </c>
      <c r="H332" s="40">
        <v>1</v>
      </c>
      <c r="I332" s="40">
        <v>0</v>
      </c>
      <c r="J332" s="40">
        <v>0</v>
      </c>
      <c r="K332" s="40">
        <v>0</v>
      </c>
      <c r="L332" s="40">
        <v>1</v>
      </c>
      <c r="M332" s="40"/>
      <c r="N332" s="40"/>
      <c r="O332" s="40" t="s">
        <v>5679</v>
      </c>
      <c r="P332" s="40" t="s">
        <v>5680</v>
      </c>
    </row>
    <row r="333" spans="1:22" hidden="1">
      <c r="A333" s="52"/>
      <c r="B333" s="9">
        <v>45839</v>
      </c>
      <c r="C333" s="24" t="s">
        <v>2366</v>
      </c>
      <c r="D333" s="40" t="s">
        <v>5684</v>
      </c>
      <c r="E333" s="40">
        <v>6</v>
      </c>
      <c r="F333" s="40">
        <v>0</v>
      </c>
      <c r="G333" s="40">
        <v>0</v>
      </c>
      <c r="H333" s="40">
        <v>0</v>
      </c>
      <c r="I333" s="40">
        <v>0</v>
      </c>
      <c r="J333" s="40">
        <v>0</v>
      </c>
      <c r="K333" s="40">
        <v>0</v>
      </c>
      <c r="L333" s="40">
        <v>0</v>
      </c>
      <c r="M333" s="40"/>
      <c r="N333" s="40"/>
      <c r="O333" s="40"/>
      <c r="P333" s="40"/>
    </row>
    <row r="334" spans="1:22" hidden="1">
      <c r="A334" s="52"/>
      <c r="B334" s="9">
        <v>45839</v>
      </c>
      <c r="C334" s="24" t="s">
        <v>2366</v>
      </c>
      <c r="D334" s="40" t="s">
        <v>5561</v>
      </c>
      <c r="E334" s="40">
        <v>11</v>
      </c>
      <c r="F334" s="40">
        <v>0</v>
      </c>
      <c r="G334" s="40">
        <v>0</v>
      </c>
      <c r="H334" s="40">
        <v>0</v>
      </c>
      <c r="I334" s="40">
        <v>0</v>
      </c>
      <c r="J334" s="40">
        <v>0</v>
      </c>
      <c r="K334" s="40">
        <v>0</v>
      </c>
      <c r="L334" s="40">
        <v>0</v>
      </c>
      <c r="M334" s="40"/>
      <c r="N334" s="40"/>
      <c r="O334" s="40"/>
      <c r="P334" s="40"/>
    </row>
    <row r="335" spans="1:22" hidden="1">
      <c r="A335" s="52"/>
      <c r="B335" s="9">
        <v>45839</v>
      </c>
      <c r="C335" s="24" t="s">
        <v>2366</v>
      </c>
      <c r="D335" s="40" t="s">
        <v>5685</v>
      </c>
      <c r="E335" s="40">
        <v>6</v>
      </c>
      <c r="F335" s="24">
        <v>0</v>
      </c>
      <c r="G335" s="40">
        <v>0</v>
      </c>
      <c r="H335" s="40">
        <v>1</v>
      </c>
      <c r="I335" s="40">
        <v>0</v>
      </c>
      <c r="J335" s="40">
        <v>0</v>
      </c>
      <c r="K335" s="40">
        <v>0</v>
      </c>
      <c r="L335" s="40">
        <v>1</v>
      </c>
      <c r="M335" s="40"/>
      <c r="N335" s="40"/>
      <c r="O335" s="40" t="s">
        <v>479</v>
      </c>
      <c r="P335" s="40" t="s">
        <v>479</v>
      </c>
    </row>
    <row r="336" spans="1:22" hidden="1">
      <c r="A336" s="52"/>
      <c r="B336" s="9">
        <v>45839</v>
      </c>
      <c r="C336" s="24" t="s">
        <v>2366</v>
      </c>
      <c r="D336" s="40" t="s">
        <v>5686</v>
      </c>
      <c r="E336" s="40">
        <v>2</v>
      </c>
      <c r="F336" s="40">
        <v>0</v>
      </c>
      <c r="G336" s="40">
        <v>0</v>
      </c>
      <c r="H336" s="40">
        <v>0</v>
      </c>
      <c r="I336" s="40">
        <v>0</v>
      </c>
      <c r="J336" s="40">
        <v>0</v>
      </c>
      <c r="K336" s="40">
        <v>0</v>
      </c>
      <c r="L336" s="40">
        <v>0</v>
      </c>
      <c r="M336" s="40"/>
      <c r="N336" s="40"/>
      <c r="O336" s="40"/>
      <c r="P336" s="40"/>
    </row>
    <row r="337" spans="1:23" hidden="1">
      <c r="A337" s="52"/>
      <c r="B337" s="9">
        <v>45839</v>
      </c>
      <c r="C337" s="24" t="s">
        <v>2366</v>
      </c>
      <c r="D337" s="40" t="s">
        <v>5620</v>
      </c>
      <c r="E337" s="40">
        <v>6</v>
      </c>
      <c r="F337" s="24">
        <v>0</v>
      </c>
      <c r="G337" s="40">
        <v>0</v>
      </c>
      <c r="H337" s="40">
        <v>1</v>
      </c>
      <c r="I337" s="40">
        <v>0</v>
      </c>
      <c r="J337" s="40">
        <v>0</v>
      </c>
      <c r="K337" s="40">
        <v>0</v>
      </c>
      <c r="L337" s="40">
        <v>1</v>
      </c>
      <c r="M337" s="40"/>
      <c r="N337" s="40"/>
      <c r="O337" s="40" t="s">
        <v>479</v>
      </c>
      <c r="P337" s="40" t="s">
        <v>479</v>
      </c>
    </row>
    <row r="338" spans="1:23" hidden="1">
      <c r="A338" s="52"/>
      <c r="B338" s="9">
        <v>45839</v>
      </c>
      <c r="C338" s="24" t="s">
        <v>2366</v>
      </c>
      <c r="D338" s="40" t="s">
        <v>5687</v>
      </c>
      <c r="E338" s="40">
        <v>5</v>
      </c>
      <c r="F338" s="24">
        <v>0</v>
      </c>
      <c r="G338" s="40">
        <v>0</v>
      </c>
      <c r="H338" s="40">
        <v>2</v>
      </c>
      <c r="I338" s="40">
        <v>0</v>
      </c>
      <c r="J338" s="40">
        <v>0</v>
      </c>
      <c r="K338" s="40">
        <v>0</v>
      </c>
      <c r="L338" s="40">
        <v>2</v>
      </c>
      <c r="M338" s="40" t="s">
        <v>5699</v>
      </c>
      <c r="N338" s="40"/>
      <c r="O338" s="40" t="s">
        <v>5700</v>
      </c>
      <c r="P338" s="40" t="s">
        <v>5701</v>
      </c>
    </row>
    <row r="339" spans="1:23" hidden="1">
      <c r="A339" s="52"/>
      <c r="B339" s="9">
        <v>45839</v>
      </c>
      <c r="C339" s="40" t="s">
        <v>6745</v>
      </c>
      <c r="D339" s="40" t="s">
        <v>5452</v>
      </c>
      <c r="E339" s="40">
        <v>13</v>
      </c>
      <c r="F339" s="24">
        <v>4</v>
      </c>
      <c r="G339" s="40">
        <v>0</v>
      </c>
      <c r="H339" s="40">
        <v>0</v>
      </c>
      <c r="I339" s="40">
        <v>23</v>
      </c>
      <c r="J339" s="40">
        <v>0</v>
      </c>
      <c r="K339" s="40">
        <v>0</v>
      </c>
      <c r="L339" s="40">
        <v>23</v>
      </c>
      <c r="M339" s="40" t="s">
        <v>5702</v>
      </c>
      <c r="N339" s="40"/>
      <c r="O339" s="40"/>
      <c r="P339" s="40"/>
    </row>
    <row r="340" spans="1:23" hidden="1">
      <c r="A340" s="52"/>
      <c r="B340" s="9">
        <v>45839</v>
      </c>
      <c r="C340" s="40" t="s">
        <v>6745</v>
      </c>
      <c r="D340" s="40" t="s">
        <v>5688</v>
      </c>
      <c r="E340" s="40">
        <v>2</v>
      </c>
      <c r="F340" s="24">
        <v>2</v>
      </c>
      <c r="G340" s="40">
        <v>0</v>
      </c>
      <c r="H340" s="40">
        <v>0</v>
      </c>
      <c r="I340" s="40">
        <v>8</v>
      </c>
      <c r="J340" s="40">
        <v>0</v>
      </c>
      <c r="K340" s="40">
        <v>0</v>
      </c>
      <c r="L340" s="40">
        <v>8</v>
      </c>
      <c r="M340" s="40" t="s">
        <v>5699</v>
      </c>
      <c r="N340" s="40"/>
      <c r="O340" s="40"/>
      <c r="P340" s="40"/>
      <c r="W340" s="6"/>
    </row>
    <row r="341" spans="1:23" hidden="1">
      <c r="A341" s="52"/>
      <c r="B341" s="9">
        <v>45839</v>
      </c>
      <c r="C341" s="40" t="s">
        <v>6745</v>
      </c>
      <c r="D341" s="40" t="s">
        <v>5689</v>
      </c>
      <c r="E341" s="40">
        <v>1</v>
      </c>
      <c r="F341" s="24">
        <v>1</v>
      </c>
      <c r="G341" s="40">
        <v>0</v>
      </c>
      <c r="H341" s="40">
        <v>0</v>
      </c>
      <c r="I341" s="40">
        <v>3</v>
      </c>
      <c r="J341" s="40">
        <v>0</v>
      </c>
      <c r="K341" s="40">
        <v>0</v>
      </c>
      <c r="L341" s="40">
        <v>3</v>
      </c>
      <c r="M341" s="40" t="s">
        <v>5700</v>
      </c>
      <c r="N341" s="40"/>
      <c r="O341" s="40"/>
      <c r="P341" s="40"/>
    </row>
    <row r="342" spans="1:23" hidden="1">
      <c r="A342" s="52"/>
      <c r="B342" s="9">
        <v>45839</v>
      </c>
      <c r="C342" s="40" t="s">
        <v>6745</v>
      </c>
      <c r="D342" s="40" t="s">
        <v>5690</v>
      </c>
      <c r="E342" s="40">
        <v>1</v>
      </c>
      <c r="F342" s="24">
        <v>1</v>
      </c>
      <c r="G342" s="40">
        <v>0</v>
      </c>
      <c r="H342" s="40">
        <v>0</v>
      </c>
      <c r="I342" s="40">
        <v>7</v>
      </c>
      <c r="J342" s="40">
        <v>0</v>
      </c>
      <c r="K342" s="40">
        <v>0</v>
      </c>
      <c r="L342" s="40">
        <v>7</v>
      </c>
      <c r="M342" s="40" t="s">
        <v>5702</v>
      </c>
      <c r="N342" s="40"/>
      <c r="O342" s="40"/>
      <c r="P342" s="40"/>
    </row>
    <row r="343" spans="1:23" hidden="1">
      <c r="A343" s="52"/>
      <c r="B343" s="9">
        <v>45839</v>
      </c>
      <c r="C343" s="40" t="s">
        <v>6745</v>
      </c>
      <c r="D343" s="40" t="s">
        <v>5691</v>
      </c>
      <c r="E343" s="40">
        <v>1</v>
      </c>
      <c r="F343" s="24">
        <v>1</v>
      </c>
      <c r="G343" s="40">
        <v>0</v>
      </c>
      <c r="H343" s="40">
        <v>0</v>
      </c>
      <c r="I343" s="40">
        <v>4</v>
      </c>
      <c r="J343" s="40">
        <v>0</v>
      </c>
      <c r="K343" s="40">
        <v>0</v>
      </c>
      <c r="L343" s="40">
        <v>4</v>
      </c>
      <c r="M343" s="40" t="s">
        <v>5702</v>
      </c>
      <c r="N343" s="40"/>
      <c r="O343" s="40"/>
      <c r="P343" s="40"/>
    </row>
    <row r="344" spans="1:23" hidden="1">
      <c r="A344" s="52"/>
      <c r="B344" s="9">
        <v>45839</v>
      </c>
      <c r="C344" s="40" t="s">
        <v>6745</v>
      </c>
      <c r="D344" s="40" t="s">
        <v>5692</v>
      </c>
      <c r="E344" s="40">
        <v>1</v>
      </c>
      <c r="F344" s="24">
        <v>0</v>
      </c>
      <c r="G344" s="40">
        <v>0</v>
      </c>
      <c r="H344" s="40">
        <v>0</v>
      </c>
      <c r="I344" s="40">
        <v>0</v>
      </c>
      <c r="J344" s="40">
        <v>1</v>
      </c>
      <c r="K344" s="40">
        <v>0</v>
      </c>
      <c r="L344" s="40">
        <v>1</v>
      </c>
      <c r="M344" s="40" t="s">
        <v>5699</v>
      </c>
      <c r="N344" s="40"/>
      <c r="O344" s="40"/>
      <c r="P344" s="40"/>
    </row>
    <row r="345" spans="1:23" hidden="1">
      <c r="A345" s="52"/>
      <c r="B345" s="9">
        <v>45839</v>
      </c>
      <c r="C345" s="40" t="s">
        <v>6745</v>
      </c>
      <c r="D345" s="40" t="s">
        <v>5693</v>
      </c>
      <c r="E345" s="40">
        <v>1</v>
      </c>
      <c r="F345" s="40">
        <v>0</v>
      </c>
      <c r="G345" s="40">
        <v>0</v>
      </c>
      <c r="H345" s="40">
        <v>0</v>
      </c>
      <c r="I345" s="40">
        <v>0</v>
      </c>
      <c r="J345" s="40">
        <v>0</v>
      </c>
      <c r="K345" s="40">
        <v>0</v>
      </c>
      <c r="L345" s="40">
        <v>0</v>
      </c>
      <c r="M345" s="40"/>
      <c r="N345" s="40"/>
      <c r="O345" s="40"/>
      <c r="P345" s="40"/>
    </row>
    <row r="346" spans="1:23" hidden="1">
      <c r="A346" s="52"/>
      <c r="B346" s="9">
        <v>45839</v>
      </c>
      <c r="C346" s="40" t="s">
        <v>6745</v>
      </c>
      <c r="D346" s="40" t="s">
        <v>5694</v>
      </c>
      <c r="E346" s="40">
        <v>2</v>
      </c>
      <c r="F346" s="24">
        <v>0</v>
      </c>
      <c r="G346" s="40">
        <v>0</v>
      </c>
      <c r="H346" s="40">
        <v>3</v>
      </c>
      <c r="I346" s="40">
        <v>0</v>
      </c>
      <c r="J346" s="40">
        <v>0</v>
      </c>
      <c r="K346" s="40">
        <v>0</v>
      </c>
      <c r="L346" s="40">
        <v>3</v>
      </c>
      <c r="M346" s="40"/>
      <c r="N346" s="40"/>
      <c r="O346" s="40" t="s">
        <v>5703</v>
      </c>
      <c r="P346" s="40" t="s">
        <v>5699</v>
      </c>
    </row>
    <row r="347" spans="1:23" hidden="1">
      <c r="A347" s="52"/>
      <c r="B347" s="9">
        <v>45842</v>
      </c>
      <c r="C347" s="40" t="s">
        <v>6745</v>
      </c>
      <c r="D347" s="40" t="s">
        <v>5552</v>
      </c>
      <c r="E347" s="40">
        <v>1</v>
      </c>
      <c r="F347" s="40">
        <v>0</v>
      </c>
      <c r="G347" s="40">
        <v>0</v>
      </c>
      <c r="H347" s="40">
        <v>0</v>
      </c>
      <c r="I347" s="40">
        <v>0</v>
      </c>
      <c r="J347" s="40">
        <v>0</v>
      </c>
      <c r="K347" s="40">
        <v>0</v>
      </c>
      <c r="L347" s="40">
        <v>0</v>
      </c>
      <c r="M347" s="40" t="s">
        <v>436</v>
      </c>
      <c r="N347" s="40"/>
      <c r="O347" s="40"/>
      <c r="P347" s="40"/>
    </row>
    <row r="348" spans="1:23" hidden="1">
      <c r="A348" s="52"/>
      <c r="B348" s="9">
        <v>45842</v>
      </c>
      <c r="C348" s="40" t="s">
        <v>6745</v>
      </c>
      <c r="D348" s="40" t="s">
        <v>5747</v>
      </c>
      <c r="E348" s="40">
        <v>2</v>
      </c>
      <c r="F348" s="40">
        <v>0</v>
      </c>
      <c r="G348" s="40">
        <v>0</v>
      </c>
      <c r="H348" s="40">
        <v>0</v>
      </c>
      <c r="I348" s="40">
        <v>0</v>
      </c>
      <c r="J348" s="40">
        <v>0</v>
      </c>
      <c r="K348" s="40">
        <v>0</v>
      </c>
      <c r="L348" s="40">
        <v>0</v>
      </c>
      <c r="M348" s="40" t="s">
        <v>436</v>
      </c>
      <c r="N348" s="40"/>
      <c r="O348" s="40"/>
      <c r="P348" s="40"/>
    </row>
    <row r="349" spans="1:23" hidden="1">
      <c r="A349" s="52"/>
      <c r="B349" s="9">
        <v>45842</v>
      </c>
      <c r="C349" s="40" t="s">
        <v>6745</v>
      </c>
      <c r="D349" s="40" t="s">
        <v>5748</v>
      </c>
      <c r="E349" s="40">
        <v>4</v>
      </c>
      <c r="F349" s="40">
        <v>0</v>
      </c>
      <c r="G349" s="40">
        <v>0</v>
      </c>
      <c r="H349" s="40">
        <v>0</v>
      </c>
      <c r="I349" s="40">
        <v>0</v>
      </c>
      <c r="J349" s="40">
        <v>0</v>
      </c>
      <c r="K349" s="40">
        <v>0</v>
      </c>
      <c r="L349" s="40">
        <v>0</v>
      </c>
      <c r="M349" s="40" t="s">
        <v>436</v>
      </c>
      <c r="N349" s="40"/>
      <c r="O349" s="40"/>
      <c r="P349" s="40"/>
    </row>
    <row r="350" spans="1:23" hidden="1">
      <c r="A350" s="52"/>
      <c r="B350" s="9">
        <v>45842</v>
      </c>
      <c r="C350" s="40" t="s">
        <v>6745</v>
      </c>
      <c r="D350" s="40" t="s">
        <v>5749</v>
      </c>
      <c r="E350" s="40">
        <v>2</v>
      </c>
      <c r="F350" s="24">
        <v>0</v>
      </c>
      <c r="G350" s="40">
        <v>0</v>
      </c>
      <c r="H350" s="40">
        <v>0</v>
      </c>
      <c r="I350" s="40">
        <v>2</v>
      </c>
      <c r="J350" s="40">
        <v>0</v>
      </c>
      <c r="K350" s="40">
        <v>0</v>
      </c>
      <c r="L350" s="40">
        <v>2</v>
      </c>
      <c r="M350" s="40" t="s">
        <v>436</v>
      </c>
      <c r="N350" s="40"/>
      <c r="O350" s="40"/>
      <c r="P350" s="40"/>
    </row>
    <row r="351" spans="1:23" hidden="1">
      <c r="A351" s="52"/>
      <c r="B351" s="9">
        <v>45844</v>
      </c>
      <c r="C351" s="40" t="s">
        <v>6745</v>
      </c>
      <c r="D351" s="40" t="s">
        <v>5453</v>
      </c>
      <c r="E351" s="40">
        <v>11</v>
      </c>
      <c r="F351" s="40">
        <v>0</v>
      </c>
      <c r="G351" s="40">
        <v>0</v>
      </c>
      <c r="H351" s="40">
        <v>0</v>
      </c>
      <c r="I351" s="40">
        <v>0</v>
      </c>
      <c r="J351" s="40">
        <v>0</v>
      </c>
      <c r="K351" s="40">
        <v>0</v>
      </c>
      <c r="L351" s="40">
        <v>0</v>
      </c>
      <c r="M351" s="40" t="s">
        <v>436</v>
      </c>
      <c r="N351" s="40"/>
      <c r="O351" s="40"/>
      <c r="P351" s="40"/>
    </row>
    <row r="352" spans="1:23" hidden="1">
      <c r="A352" s="52"/>
      <c r="B352" s="9">
        <v>45844</v>
      </c>
      <c r="C352" s="40" t="s">
        <v>6745</v>
      </c>
      <c r="D352" s="40" t="s">
        <v>5451</v>
      </c>
      <c r="E352" s="40">
        <v>1</v>
      </c>
      <c r="F352" s="40">
        <v>0</v>
      </c>
      <c r="G352" s="40">
        <v>0</v>
      </c>
      <c r="H352" s="40">
        <v>0</v>
      </c>
      <c r="I352" s="40">
        <v>0</v>
      </c>
      <c r="J352" s="40">
        <v>0</v>
      </c>
      <c r="K352" s="40">
        <v>0</v>
      </c>
      <c r="L352" s="40">
        <v>0</v>
      </c>
      <c r="M352" s="40" t="s">
        <v>436</v>
      </c>
      <c r="N352" s="40"/>
      <c r="O352" s="40"/>
      <c r="P352" s="40"/>
    </row>
    <row r="353" spans="1:16" hidden="1">
      <c r="A353" s="52"/>
      <c r="B353" s="9">
        <v>45844</v>
      </c>
      <c r="C353" s="40" t="s">
        <v>6745</v>
      </c>
      <c r="D353" s="40" t="s">
        <v>5550</v>
      </c>
      <c r="E353" s="40">
        <v>8</v>
      </c>
      <c r="F353" s="24">
        <v>0</v>
      </c>
      <c r="G353" s="40">
        <v>0</v>
      </c>
      <c r="H353" s="40">
        <v>0</v>
      </c>
      <c r="I353" s="40">
        <v>2</v>
      </c>
      <c r="J353" s="40">
        <v>0</v>
      </c>
      <c r="K353" s="40">
        <v>0</v>
      </c>
      <c r="L353" s="40">
        <v>2</v>
      </c>
      <c r="M353" s="40" t="s">
        <v>436</v>
      </c>
      <c r="N353" s="40"/>
      <c r="O353" s="40"/>
      <c r="P353" s="40"/>
    </row>
    <row r="354" spans="1:16" hidden="1">
      <c r="A354" s="52"/>
      <c r="B354" s="9">
        <v>45844</v>
      </c>
      <c r="C354" s="40" t="s">
        <v>6745</v>
      </c>
      <c r="D354" s="40" t="s">
        <v>5531</v>
      </c>
      <c r="E354" s="40">
        <v>12</v>
      </c>
      <c r="F354" s="24">
        <v>9</v>
      </c>
      <c r="G354" s="40">
        <v>0</v>
      </c>
      <c r="H354" s="40">
        <v>0</v>
      </c>
      <c r="I354" s="40">
        <v>42</v>
      </c>
      <c r="J354" s="40">
        <v>0</v>
      </c>
      <c r="K354" s="40">
        <v>0</v>
      </c>
      <c r="L354" s="40">
        <v>42</v>
      </c>
      <c r="M354" s="40" t="s">
        <v>436</v>
      </c>
      <c r="N354" s="40"/>
      <c r="O354" s="40"/>
      <c r="P354" s="40"/>
    </row>
    <row r="355" spans="1:16" hidden="1">
      <c r="A355" s="52"/>
      <c r="B355" s="9">
        <v>45845</v>
      </c>
      <c r="C355" s="40" t="s">
        <v>6745</v>
      </c>
      <c r="D355" s="40" t="s">
        <v>5532</v>
      </c>
      <c r="E355" s="40">
        <v>5</v>
      </c>
      <c r="F355" s="24">
        <v>5</v>
      </c>
      <c r="G355" s="40">
        <v>0</v>
      </c>
      <c r="H355" s="40">
        <v>0</v>
      </c>
      <c r="I355" s="40">
        <v>0</v>
      </c>
      <c r="J355" s="40">
        <v>0</v>
      </c>
      <c r="K355" s="40">
        <v>0</v>
      </c>
      <c r="L355" s="40">
        <v>0</v>
      </c>
      <c r="M355" s="40"/>
    </row>
    <row r="356" spans="1:16" hidden="1">
      <c r="A356" s="52"/>
      <c r="B356" s="9">
        <v>45846</v>
      </c>
      <c r="C356" s="40" t="s">
        <v>5777</v>
      </c>
      <c r="D356" s="40" t="s">
        <v>5776</v>
      </c>
      <c r="E356" s="40">
        <v>1</v>
      </c>
      <c r="F356" s="24">
        <v>0</v>
      </c>
      <c r="G356" s="40">
        <v>0</v>
      </c>
      <c r="H356" s="40">
        <v>1</v>
      </c>
      <c r="I356" s="40">
        <v>0</v>
      </c>
      <c r="J356" s="40">
        <v>0</v>
      </c>
      <c r="K356" s="40">
        <v>0</v>
      </c>
      <c r="L356" s="40">
        <v>1</v>
      </c>
      <c r="M356" s="40"/>
      <c r="O356" s="40" t="s">
        <v>5803</v>
      </c>
      <c r="P356" s="40" t="s">
        <v>5802</v>
      </c>
    </row>
    <row r="357" spans="1:16" hidden="1">
      <c r="A357" s="52"/>
      <c r="B357" s="9">
        <v>45847</v>
      </c>
      <c r="C357" s="40" t="s">
        <v>6745</v>
      </c>
      <c r="D357" s="40" t="s">
        <v>5687</v>
      </c>
      <c r="E357" s="40">
        <v>5</v>
      </c>
      <c r="F357" s="24">
        <v>2</v>
      </c>
      <c r="G357" s="40">
        <v>0</v>
      </c>
      <c r="H357" s="40">
        <v>0</v>
      </c>
      <c r="I357" s="40">
        <v>5</v>
      </c>
      <c r="J357" s="40">
        <v>0</v>
      </c>
      <c r="K357" s="40">
        <v>0</v>
      </c>
      <c r="L357" s="40">
        <v>5</v>
      </c>
      <c r="M357" s="40" t="s">
        <v>5804</v>
      </c>
      <c r="O357" s="40"/>
      <c r="P357" s="40"/>
    </row>
    <row r="358" spans="1:16" hidden="1">
      <c r="A358" s="52"/>
      <c r="B358" s="9">
        <v>45847</v>
      </c>
      <c r="C358" s="40" t="s">
        <v>6745</v>
      </c>
      <c r="D358" s="40" t="s">
        <v>4756</v>
      </c>
      <c r="E358" s="40">
        <v>1</v>
      </c>
      <c r="F358" s="40">
        <v>0</v>
      </c>
      <c r="G358" s="40">
        <v>0</v>
      </c>
      <c r="H358" s="40">
        <v>0</v>
      </c>
      <c r="I358" s="40">
        <v>0</v>
      </c>
      <c r="J358" s="40">
        <v>0</v>
      </c>
      <c r="K358" s="40">
        <v>0</v>
      </c>
      <c r="L358" s="40">
        <v>0</v>
      </c>
      <c r="M358" s="40"/>
    </row>
    <row r="359" spans="1:16" hidden="1">
      <c r="A359" s="52"/>
      <c r="B359" s="9">
        <v>45847</v>
      </c>
      <c r="C359" s="40" t="s">
        <v>6745</v>
      </c>
      <c r="D359" s="40" t="s">
        <v>4787</v>
      </c>
      <c r="E359" s="40">
        <v>1</v>
      </c>
      <c r="F359" s="40">
        <v>0</v>
      </c>
      <c r="G359" s="40">
        <v>0</v>
      </c>
      <c r="H359" s="40">
        <v>0</v>
      </c>
      <c r="I359" s="40">
        <v>0</v>
      </c>
      <c r="J359" s="40">
        <v>0</v>
      </c>
      <c r="K359" s="40">
        <v>0</v>
      </c>
      <c r="L359" s="40">
        <v>0</v>
      </c>
      <c r="M359" s="40"/>
    </row>
    <row r="360" spans="1:16" hidden="1">
      <c r="A360" s="52"/>
      <c r="B360" s="9">
        <v>45847</v>
      </c>
      <c r="C360" s="40" t="s">
        <v>6745</v>
      </c>
      <c r="D360" s="40" t="s">
        <v>5791</v>
      </c>
      <c r="E360" s="40">
        <v>1</v>
      </c>
      <c r="F360" s="40">
        <v>0</v>
      </c>
      <c r="G360" s="40">
        <v>0</v>
      </c>
      <c r="H360" s="40">
        <v>0</v>
      </c>
      <c r="I360" s="40">
        <v>0</v>
      </c>
      <c r="J360" s="40">
        <v>0</v>
      </c>
      <c r="K360" s="40">
        <v>0</v>
      </c>
      <c r="L360" s="40">
        <v>0</v>
      </c>
      <c r="M360" s="40"/>
    </row>
    <row r="361" spans="1:16" hidden="1">
      <c r="A361" s="52"/>
      <c r="B361" s="9">
        <v>45847</v>
      </c>
      <c r="C361" s="40" t="s">
        <v>6745</v>
      </c>
      <c r="D361" s="40" t="s">
        <v>4755</v>
      </c>
      <c r="E361" s="40">
        <v>1</v>
      </c>
      <c r="F361" s="40">
        <v>0</v>
      </c>
      <c r="G361" s="40">
        <v>0</v>
      </c>
      <c r="H361" s="40">
        <v>0</v>
      </c>
      <c r="I361" s="40">
        <v>0</v>
      </c>
      <c r="J361" s="40">
        <v>0</v>
      </c>
      <c r="K361" s="40">
        <v>0</v>
      </c>
      <c r="L361" s="40">
        <v>0</v>
      </c>
      <c r="M361" s="40"/>
    </row>
    <row r="362" spans="1:16" hidden="1">
      <c r="A362" s="52"/>
      <c r="B362" s="9">
        <v>45847</v>
      </c>
      <c r="C362" s="40" t="s">
        <v>6745</v>
      </c>
      <c r="D362" s="40" t="s">
        <v>4726</v>
      </c>
      <c r="E362" s="40">
        <v>1</v>
      </c>
      <c r="F362" s="40">
        <v>0</v>
      </c>
      <c r="G362" s="40">
        <v>0</v>
      </c>
      <c r="H362" s="40">
        <v>0</v>
      </c>
      <c r="I362" s="40">
        <v>0</v>
      </c>
      <c r="J362" s="40">
        <v>0</v>
      </c>
      <c r="K362" s="40">
        <v>0</v>
      </c>
      <c r="L362" s="40">
        <v>0</v>
      </c>
      <c r="M362" s="40"/>
    </row>
    <row r="363" spans="1:16" hidden="1">
      <c r="A363" s="52"/>
      <c r="B363" s="9">
        <v>45847</v>
      </c>
      <c r="C363" s="40" t="s">
        <v>6745</v>
      </c>
      <c r="D363" s="40" t="s">
        <v>4758</v>
      </c>
      <c r="E363" s="40">
        <v>6</v>
      </c>
      <c r="F363" s="24">
        <v>0</v>
      </c>
      <c r="G363" s="40">
        <v>0</v>
      </c>
      <c r="H363" s="40">
        <v>0</v>
      </c>
      <c r="I363" s="40">
        <v>1</v>
      </c>
      <c r="J363" s="40">
        <v>0</v>
      </c>
      <c r="K363" s="40">
        <v>0</v>
      </c>
      <c r="L363" s="40">
        <v>1</v>
      </c>
      <c r="M363" s="40" t="s">
        <v>5802</v>
      </c>
    </row>
    <row r="364" spans="1:16" hidden="1">
      <c r="A364" s="52"/>
      <c r="B364" s="9">
        <v>45847</v>
      </c>
      <c r="C364" s="40" t="s">
        <v>6745</v>
      </c>
      <c r="D364" s="40" t="s">
        <v>5551</v>
      </c>
      <c r="E364" s="40">
        <v>5</v>
      </c>
      <c r="F364" s="24">
        <v>3</v>
      </c>
      <c r="G364" s="40">
        <v>0</v>
      </c>
      <c r="H364" s="40">
        <v>0</v>
      </c>
      <c r="I364" s="40">
        <v>15</v>
      </c>
      <c r="J364" s="40">
        <v>0</v>
      </c>
      <c r="K364" s="40">
        <v>0</v>
      </c>
      <c r="L364" s="40">
        <v>15</v>
      </c>
      <c r="M364" s="40" t="s">
        <v>5802</v>
      </c>
      <c r="O364" s="40"/>
      <c r="P364" s="40"/>
    </row>
    <row r="365" spans="1:16" hidden="1">
      <c r="A365" s="52"/>
      <c r="B365" s="9">
        <v>45848</v>
      </c>
      <c r="C365" s="40" t="s">
        <v>2366</v>
      </c>
      <c r="D365" s="40" t="s">
        <v>5815</v>
      </c>
      <c r="E365" s="40">
        <v>3</v>
      </c>
      <c r="F365" s="40">
        <v>0</v>
      </c>
      <c r="G365" s="40">
        <v>0</v>
      </c>
      <c r="H365" s="40">
        <v>0</v>
      </c>
      <c r="I365" s="40">
        <v>0</v>
      </c>
      <c r="J365" s="40">
        <v>0</v>
      </c>
      <c r="K365" s="40">
        <v>0</v>
      </c>
      <c r="L365" s="40">
        <v>0</v>
      </c>
      <c r="M365" s="40"/>
      <c r="O365" s="40"/>
      <c r="P365" s="40"/>
    </row>
    <row r="366" spans="1:16" hidden="1">
      <c r="A366" s="52"/>
      <c r="B366" s="9">
        <v>45848</v>
      </c>
      <c r="C366" s="40" t="s">
        <v>2366</v>
      </c>
      <c r="D366" s="40" t="s">
        <v>5816</v>
      </c>
      <c r="E366" s="40">
        <v>11</v>
      </c>
      <c r="F366" s="24">
        <v>3</v>
      </c>
      <c r="G366" s="40">
        <v>0</v>
      </c>
      <c r="H366" s="40">
        <v>1</v>
      </c>
      <c r="I366" s="40">
        <v>4</v>
      </c>
      <c r="J366" s="40">
        <v>0</v>
      </c>
      <c r="K366" s="40">
        <v>0</v>
      </c>
      <c r="L366" s="40">
        <v>5</v>
      </c>
      <c r="M366" s="40" t="s">
        <v>5822</v>
      </c>
      <c r="O366" s="40" t="s">
        <v>5823</v>
      </c>
      <c r="P366" s="40" t="s">
        <v>5822</v>
      </c>
    </row>
    <row r="367" spans="1:16" hidden="1">
      <c r="A367" s="52"/>
      <c r="B367" s="9">
        <v>45848</v>
      </c>
      <c r="C367" s="40" t="s">
        <v>2366</v>
      </c>
      <c r="D367" s="40" t="s">
        <v>5817</v>
      </c>
      <c r="E367" s="40">
        <v>4</v>
      </c>
      <c r="F367" s="24">
        <v>1</v>
      </c>
      <c r="G367" s="40">
        <v>0</v>
      </c>
      <c r="H367" s="40">
        <v>0</v>
      </c>
      <c r="I367" s="40">
        <v>1</v>
      </c>
      <c r="J367" s="40">
        <v>0</v>
      </c>
      <c r="K367" s="40">
        <v>0</v>
      </c>
      <c r="L367" s="40">
        <v>1</v>
      </c>
      <c r="M367" s="40" t="s">
        <v>5823</v>
      </c>
      <c r="O367" s="40"/>
      <c r="P367" s="40"/>
    </row>
    <row r="368" spans="1:16" hidden="1">
      <c r="A368" s="52"/>
      <c r="B368" s="9">
        <v>45848</v>
      </c>
      <c r="C368" s="40" t="s">
        <v>2366</v>
      </c>
      <c r="D368" s="40" t="s">
        <v>5818</v>
      </c>
      <c r="E368" s="40">
        <v>1</v>
      </c>
      <c r="F368" s="24">
        <v>1</v>
      </c>
      <c r="G368" s="40">
        <v>0</v>
      </c>
      <c r="H368" s="40">
        <v>0</v>
      </c>
      <c r="I368" s="40">
        <v>0</v>
      </c>
      <c r="J368" s="40">
        <v>0</v>
      </c>
      <c r="K368" s="40">
        <v>0</v>
      </c>
      <c r="L368" s="40">
        <v>0</v>
      </c>
      <c r="M368" s="40"/>
      <c r="O368" s="40"/>
      <c r="P368" s="40"/>
    </row>
    <row r="369" spans="1:22" hidden="1">
      <c r="A369" s="52"/>
      <c r="B369" s="9">
        <v>45849</v>
      </c>
      <c r="C369" s="40" t="s">
        <v>6745</v>
      </c>
      <c r="D369" s="40" t="s">
        <v>5686</v>
      </c>
      <c r="E369" s="11">
        <v>2</v>
      </c>
      <c r="F369" s="40">
        <v>0</v>
      </c>
      <c r="G369" s="40">
        <v>0</v>
      </c>
      <c r="H369" s="40">
        <v>0</v>
      </c>
      <c r="I369" s="40">
        <v>0</v>
      </c>
      <c r="J369" s="40">
        <v>0</v>
      </c>
      <c r="K369" s="40">
        <v>0</v>
      </c>
      <c r="L369" s="40">
        <v>0</v>
      </c>
      <c r="M369" s="40"/>
      <c r="O369" s="40"/>
      <c r="P369" s="40"/>
    </row>
    <row r="370" spans="1:22" hidden="1">
      <c r="A370" s="52"/>
      <c r="B370" s="9">
        <v>45850</v>
      </c>
      <c r="C370" s="40" t="s">
        <v>2366</v>
      </c>
      <c r="D370" s="40" t="s">
        <v>5835</v>
      </c>
      <c r="E370" s="40">
        <v>6</v>
      </c>
      <c r="F370" s="40">
        <v>0</v>
      </c>
      <c r="G370" s="40">
        <v>0</v>
      </c>
      <c r="H370" s="40">
        <v>0</v>
      </c>
      <c r="I370" s="40">
        <v>0</v>
      </c>
      <c r="J370" s="40">
        <v>0</v>
      </c>
      <c r="K370" s="40">
        <v>0</v>
      </c>
      <c r="L370" s="40">
        <v>0</v>
      </c>
      <c r="M370" s="40"/>
      <c r="N370" s="40"/>
      <c r="O370" s="40"/>
      <c r="P370" s="40"/>
    </row>
    <row r="371" spans="1:22" hidden="1">
      <c r="A371" s="52"/>
      <c r="B371" s="9">
        <v>45850</v>
      </c>
      <c r="C371" s="40" t="s">
        <v>6745</v>
      </c>
      <c r="D371" s="40" t="s">
        <v>5684</v>
      </c>
      <c r="E371" s="40">
        <v>6</v>
      </c>
      <c r="F371" s="40">
        <v>0</v>
      </c>
      <c r="G371" s="40">
        <v>0</v>
      </c>
      <c r="H371" s="40">
        <v>0</v>
      </c>
      <c r="I371" s="40">
        <v>0</v>
      </c>
      <c r="J371" s="40">
        <v>0</v>
      </c>
      <c r="K371" s="40">
        <v>0</v>
      </c>
      <c r="L371" s="40">
        <v>0</v>
      </c>
      <c r="M371" s="40"/>
      <c r="N371" s="40"/>
      <c r="O371" s="40"/>
      <c r="P371" s="40"/>
    </row>
    <row r="372" spans="1:22" hidden="1">
      <c r="A372" s="52"/>
      <c r="B372" s="9">
        <v>45850</v>
      </c>
      <c r="C372" s="40" t="s">
        <v>6745</v>
      </c>
      <c r="D372" s="40" t="s">
        <v>4757</v>
      </c>
      <c r="E372" s="40">
        <v>7</v>
      </c>
      <c r="F372" s="40">
        <v>0</v>
      </c>
      <c r="G372" s="40">
        <v>0</v>
      </c>
      <c r="H372" s="40">
        <v>0</v>
      </c>
      <c r="I372" s="40">
        <v>0</v>
      </c>
      <c r="J372" s="40">
        <v>0</v>
      </c>
      <c r="K372" s="40">
        <v>0</v>
      </c>
      <c r="L372" s="40">
        <v>0</v>
      </c>
      <c r="M372" s="40"/>
      <c r="N372" s="40"/>
      <c r="O372" s="40"/>
      <c r="P372" s="40"/>
    </row>
    <row r="373" spans="1:22" s="21" customFormat="1" hidden="1">
      <c r="A373" s="52"/>
      <c r="B373" s="9">
        <v>45850</v>
      </c>
      <c r="C373" s="40" t="s">
        <v>6745</v>
      </c>
      <c r="D373" s="40" t="s">
        <v>5863</v>
      </c>
      <c r="E373" s="40">
        <v>2</v>
      </c>
      <c r="F373" s="24">
        <v>2</v>
      </c>
      <c r="G373" s="40">
        <v>0</v>
      </c>
      <c r="H373" s="40">
        <v>0</v>
      </c>
      <c r="I373" s="40">
        <v>0</v>
      </c>
      <c r="J373" s="40">
        <v>0</v>
      </c>
      <c r="K373" s="40">
        <v>0</v>
      </c>
      <c r="L373" s="40">
        <v>0</v>
      </c>
      <c r="M373" s="40"/>
      <c r="N373" s="40"/>
      <c r="O373" s="40"/>
      <c r="P373" s="40"/>
      <c r="Q373" s="52"/>
      <c r="R373" s="154"/>
      <c r="S373" s="153"/>
      <c r="T373" s="3"/>
      <c r="U373" s="3"/>
      <c r="V373" s="3"/>
    </row>
    <row r="374" spans="1:22" hidden="1">
      <c r="A374" s="52"/>
      <c r="B374" s="9">
        <v>45851</v>
      </c>
      <c r="C374" s="40" t="s">
        <v>2366</v>
      </c>
      <c r="D374" s="40" t="s">
        <v>5859</v>
      </c>
      <c r="E374" s="40">
        <v>1</v>
      </c>
      <c r="F374" s="40">
        <v>0</v>
      </c>
      <c r="G374" s="40">
        <v>0</v>
      </c>
      <c r="H374" s="40">
        <v>0</v>
      </c>
      <c r="I374" s="40">
        <v>0</v>
      </c>
      <c r="J374" s="40">
        <v>0</v>
      </c>
      <c r="K374" s="40">
        <v>0</v>
      </c>
      <c r="L374" s="40">
        <v>0</v>
      </c>
      <c r="M374" s="40"/>
      <c r="O374" s="40"/>
      <c r="P374" s="40"/>
    </row>
    <row r="375" spans="1:22" hidden="1">
      <c r="A375" s="52"/>
      <c r="B375" s="9">
        <v>45851</v>
      </c>
      <c r="C375" s="40" t="s">
        <v>6745</v>
      </c>
      <c r="D375" s="40" t="s">
        <v>5862</v>
      </c>
      <c r="E375" s="40">
        <v>1</v>
      </c>
      <c r="F375" s="40">
        <v>0</v>
      </c>
      <c r="G375" s="40">
        <v>0</v>
      </c>
      <c r="H375" s="40">
        <v>0</v>
      </c>
      <c r="I375" s="40">
        <v>0</v>
      </c>
      <c r="J375" s="40">
        <v>0</v>
      </c>
      <c r="K375" s="40">
        <v>0</v>
      </c>
      <c r="L375" s="40">
        <v>0</v>
      </c>
      <c r="M375" s="40"/>
      <c r="O375" s="40"/>
      <c r="P375" s="40"/>
    </row>
    <row r="376" spans="1:22" hidden="1">
      <c r="A376" s="52"/>
      <c r="B376" s="9">
        <v>45851</v>
      </c>
      <c r="C376" s="40" t="s">
        <v>6745</v>
      </c>
      <c r="D376" s="40" t="s">
        <v>4725</v>
      </c>
      <c r="E376" s="40">
        <v>5</v>
      </c>
      <c r="F376" s="40">
        <v>0</v>
      </c>
      <c r="G376" s="40">
        <v>0</v>
      </c>
      <c r="H376" s="40">
        <v>0</v>
      </c>
      <c r="I376" s="40">
        <v>0</v>
      </c>
      <c r="J376" s="40">
        <v>0</v>
      </c>
      <c r="K376" s="40">
        <v>0</v>
      </c>
      <c r="L376" s="40">
        <v>0</v>
      </c>
      <c r="M376" s="40"/>
      <c r="O376" s="40"/>
      <c r="P376" s="40"/>
    </row>
    <row r="377" spans="1:22" hidden="1">
      <c r="A377" s="52"/>
      <c r="B377" s="9">
        <v>45851</v>
      </c>
      <c r="C377" s="40" t="s">
        <v>6745</v>
      </c>
      <c r="D377" s="40" t="s">
        <v>5620</v>
      </c>
      <c r="E377" s="40">
        <v>6</v>
      </c>
      <c r="F377" s="24">
        <v>2</v>
      </c>
      <c r="G377" s="40">
        <v>0</v>
      </c>
      <c r="H377" s="40">
        <v>0</v>
      </c>
      <c r="I377" s="40">
        <v>0</v>
      </c>
      <c r="J377" s="40">
        <v>0</v>
      </c>
      <c r="K377" s="40">
        <v>0</v>
      </c>
      <c r="L377" s="40">
        <v>0</v>
      </c>
      <c r="M377" s="40"/>
      <c r="O377" s="40"/>
      <c r="P377" s="40"/>
    </row>
    <row r="378" spans="1:22" hidden="1">
      <c r="A378" s="52"/>
      <c r="B378" s="9">
        <v>45851</v>
      </c>
      <c r="C378" s="40" t="s">
        <v>6745</v>
      </c>
      <c r="D378" s="40" t="s">
        <v>4759</v>
      </c>
      <c r="E378" s="40">
        <v>1</v>
      </c>
      <c r="F378" s="40">
        <v>0</v>
      </c>
      <c r="G378" s="40">
        <v>0</v>
      </c>
      <c r="H378" s="40">
        <v>0</v>
      </c>
      <c r="I378" s="40">
        <v>0</v>
      </c>
      <c r="J378" s="40">
        <v>0</v>
      </c>
      <c r="K378" s="40">
        <v>0</v>
      </c>
      <c r="L378" s="40">
        <v>0</v>
      </c>
      <c r="M378" s="40"/>
      <c r="O378" s="40"/>
      <c r="P378" s="40"/>
    </row>
    <row r="379" spans="1:22" hidden="1">
      <c r="A379" s="52"/>
      <c r="B379" s="9">
        <v>45851</v>
      </c>
      <c r="C379" s="40" t="s">
        <v>6745</v>
      </c>
      <c r="D379" s="40" t="s">
        <v>4791</v>
      </c>
      <c r="E379" s="40">
        <v>2</v>
      </c>
      <c r="F379" s="40">
        <v>0</v>
      </c>
      <c r="G379" s="40">
        <v>0</v>
      </c>
      <c r="H379" s="40">
        <v>0</v>
      </c>
      <c r="I379" s="40">
        <v>0</v>
      </c>
      <c r="J379" s="40">
        <v>0</v>
      </c>
      <c r="K379" s="40">
        <v>0</v>
      </c>
      <c r="L379" s="40">
        <v>0</v>
      </c>
      <c r="M379" s="40"/>
      <c r="N379" s="40"/>
      <c r="O379" s="40"/>
      <c r="P379" s="40"/>
    </row>
    <row r="380" spans="1:22" hidden="1">
      <c r="A380" s="52"/>
      <c r="B380" s="9">
        <v>45851</v>
      </c>
      <c r="C380" s="40" t="s">
        <v>6745</v>
      </c>
      <c r="D380" s="40" t="s">
        <v>5488</v>
      </c>
      <c r="E380" s="40">
        <v>2</v>
      </c>
      <c r="F380" s="40">
        <v>0</v>
      </c>
      <c r="G380" s="40">
        <v>0</v>
      </c>
      <c r="H380" s="40">
        <v>0</v>
      </c>
      <c r="I380" s="40">
        <v>0</v>
      </c>
      <c r="J380" s="40">
        <v>0</v>
      </c>
      <c r="K380" s="40">
        <v>0</v>
      </c>
      <c r="L380" s="40">
        <v>0</v>
      </c>
      <c r="M380" s="40"/>
      <c r="N380" s="40"/>
      <c r="O380" s="40"/>
      <c r="P380" s="40"/>
    </row>
    <row r="381" spans="1:22" ht="16.5" hidden="1" customHeight="1">
      <c r="A381" s="52"/>
      <c r="B381" s="9">
        <v>45851</v>
      </c>
      <c r="C381" s="40" t="s">
        <v>6745</v>
      </c>
      <c r="D381" s="40" t="s">
        <v>5554</v>
      </c>
      <c r="E381" s="40">
        <v>1</v>
      </c>
      <c r="F381" s="40">
        <v>0</v>
      </c>
      <c r="G381" s="40">
        <v>0</v>
      </c>
      <c r="H381" s="40">
        <v>0</v>
      </c>
      <c r="I381" s="40">
        <v>0</v>
      </c>
      <c r="J381" s="40">
        <v>0</v>
      </c>
      <c r="K381" s="40">
        <v>0</v>
      </c>
      <c r="L381" s="40">
        <v>0</v>
      </c>
      <c r="M381" s="40"/>
      <c r="N381" s="40"/>
      <c r="O381" s="40"/>
      <c r="P381" s="40"/>
    </row>
    <row r="382" spans="1:22" hidden="1">
      <c r="A382" s="52"/>
      <c r="B382" s="9">
        <v>45851</v>
      </c>
      <c r="C382" s="40" t="s">
        <v>6745</v>
      </c>
      <c r="D382" s="40" t="s">
        <v>4789</v>
      </c>
      <c r="E382" s="40">
        <v>1</v>
      </c>
      <c r="F382" s="40">
        <v>0</v>
      </c>
      <c r="G382" s="40">
        <v>0</v>
      </c>
      <c r="H382" s="40">
        <v>0</v>
      </c>
      <c r="I382" s="40">
        <v>0</v>
      </c>
      <c r="J382" s="40">
        <v>0</v>
      </c>
      <c r="K382" s="40">
        <v>0</v>
      </c>
      <c r="L382" s="40">
        <v>0</v>
      </c>
      <c r="M382" s="40"/>
      <c r="O382" s="40"/>
      <c r="P382" s="40"/>
    </row>
    <row r="383" spans="1:22" ht="16.5" hidden="1" customHeight="1">
      <c r="A383" s="52"/>
      <c r="B383" s="9">
        <v>45851</v>
      </c>
      <c r="C383" s="40" t="s">
        <v>6745</v>
      </c>
      <c r="D383" s="40" t="s">
        <v>5371</v>
      </c>
      <c r="E383" s="40">
        <v>1</v>
      </c>
      <c r="F383" s="40">
        <v>0</v>
      </c>
      <c r="G383" s="40">
        <v>0</v>
      </c>
      <c r="H383" s="40">
        <v>0</v>
      </c>
      <c r="I383" s="40">
        <v>0</v>
      </c>
      <c r="J383" s="40">
        <v>0</v>
      </c>
      <c r="K383" s="40">
        <v>0</v>
      </c>
      <c r="L383" s="40">
        <v>0</v>
      </c>
      <c r="M383" s="40"/>
      <c r="O383" s="40"/>
      <c r="P383" s="40"/>
    </row>
    <row r="384" spans="1:22" hidden="1">
      <c r="A384" s="52"/>
      <c r="B384" s="9">
        <v>45851</v>
      </c>
      <c r="C384" s="40" t="s">
        <v>6745</v>
      </c>
      <c r="D384" s="40" t="s">
        <v>5875</v>
      </c>
      <c r="E384" s="40">
        <v>1</v>
      </c>
      <c r="F384" s="24">
        <v>2</v>
      </c>
      <c r="G384" s="40">
        <v>0</v>
      </c>
      <c r="H384" s="40">
        <v>0</v>
      </c>
      <c r="I384" s="40">
        <v>0</v>
      </c>
      <c r="J384" s="40">
        <v>0</v>
      </c>
      <c r="K384" s="40">
        <v>0</v>
      </c>
      <c r="L384" s="40">
        <v>0</v>
      </c>
      <c r="M384" s="40"/>
      <c r="O384" s="40"/>
      <c r="P384" s="40"/>
    </row>
    <row r="385" spans="1:16" hidden="1">
      <c r="A385" s="52"/>
      <c r="B385" s="9">
        <v>45852</v>
      </c>
      <c r="C385" s="40" t="s">
        <v>5898</v>
      </c>
      <c r="D385" s="40" t="s">
        <v>5885</v>
      </c>
      <c r="E385" s="40">
        <v>1</v>
      </c>
      <c r="F385" s="40">
        <v>0</v>
      </c>
      <c r="G385" s="40">
        <v>0</v>
      </c>
      <c r="H385" s="40">
        <v>0</v>
      </c>
      <c r="I385" s="40">
        <v>0</v>
      </c>
      <c r="J385" s="40">
        <v>0</v>
      </c>
      <c r="K385" s="40">
        <v>0</v>
      </c>
      <c r="L385" s="40">
        <v>0</v>
      </c>
      <c r="M385" s="40"/>
      <c r="O385" s="40"/>
      <c r="P385" s="40"/>
    </row>
    <row r="386" spans="1:16" hidden="1">
      <c r="A386" s="52"/>
      <c r="B386" s="9">
        <v>45852</v>
      </c>
      <c r="C386" s="40" t="s">
        <v>5898</v>
      </c>
      <c r="D386" s="40" t="s">
        <v>5886</v>
      </c>
      <c r="E386" s="40">
        <v>3</v>
      </c>
      <c r="F386" s="40">
        <v>0</v>
      </c>
      <c r="G386" s="40">
        <v>0</v>
      </c>
      <c r="H386" s="40">
        <v>0</v>
      </c>
      <c r="I386" s="40">
        <v>0</v>
      </c>
      <c r="J386" s="40">
        <v>0</v>
      </c>
      <c r="K386" s="40">
        <v>0</v>
      </c>
      <c r="L386" s="40">
        <v>0</v>
      </c>
      <c r="M386" s="40"/>
      <c r="O386" s="40"/>
      <c r="P386" s="40"/>
    </row>
    <row r="387" spans="1:16" hidden="1">
      <c r="A387" s="52"/>
      <c r="B387" s="9">
        <v>45852</v>
      </c>
      <c r="C387" s="40" t="s">
        <v>5898</v>
      </c>
      <c r="D387" s="40" t="s">
        <v>5887</v>
      </c>
      <c r="E387" s="40">
        <v>6</v>
      </c>
      <c r="F387" s="40">
        <v>0</v>
      </c>
      <c r="G387" s="40">
        <v>0</v>
      </c>
      <c r="H387" s="40">
        <v>0</v>
      </c>
      <c r="I387" s="40">
        <v>0</v>
      </c>
      <c r="J387" s="40">
        <v>0</v>
      </c>
      <c r="K387" s="40">
        <v>0</v>
      </c>
      <c r="L387" s="40">
        <v>0</v>
      </c>
      <c r="M387" s="40"/>
      <c r="O387" s="40"/>
      <c r="P387" s="40"/>
    </row>
    <row r="388" spans="1:16" hidden="1">
      <c r="A388" s="52"/>
      <c r="B388" s="9">
        <v>45852</v>
      </c>
      <c r="C388" s="40" t="s">
        <v>5898</v>
      </c>
      <c r="D388" s="40" t="s">
        <v>5888</v>
      </c>
      <c r="E388" s="40">
        <v>8</v>
      </c>
      <c r="F388" s="40">
        <v>0</v>
      </c>
      <c r="G388" s="40">
        <v>0</v>
      </c>
      <c r="H388" s="40">
        <v>0</v>
      </c>
      <c r="I388" s="40">
        <v>0</v>
      </c>
      <c r="J388" s="40">
        <v>0</v>
      </c>
      <c r="K388" s="40">
        <v>0</v>
      </c>
      <c r="L388" s="40">
        <v>0</v>
      </c>
      <c r="M388" s="40"/>
      <c r="O388" s="40"/>
      <c r="P388" s="40"/>
    </row>
    <row r="389" spans="1:16" hidden="1">
      <c r="A389" s="52"/>
      <c r="B389" s="9">
        <v>45852</v>
      </c>
      <c r="C389" s="40" t="s">
        <v>5898</v>
      </c>
      <c r="D389" s="40" t="s">
        <v>5889</v>
      </c>
      <c r="E389" s="40">
        <v>1</v>
      </c>
      <c r="F389" s="40">
        <v>0</v>
      </c>
      <c r="G389" s="40">
        <v>0</v>
      </c>
      <c r="H389" s="40">
        <v>0</v>
      </c>
      <c r="I389" s="40">
        <v>0</v>
      </c>
      <c r="J389" s="40">
        <v>0</v>
      </c>
      <c r="K389" s="40">
        <v>0</v>
      </c>
      <c r="L389" s="40">
        <v>0</v>
      </c>
      <c r="M389" s="40"/>
      <c r="O389" s="40"/>
      <c r="P389" s="40"/>
    </row>
    <row r="390" spans="1:16" ht="16.5" hidden="1" customHeight="1">
      <c r="A390" s="52"/>
      <c r="B390" s="9">
        <v>45852</v>
      </c>
      <c r="C390" s="40" t="s">
        <v>6745</v>
      </c>
      <c r="D390" s="40" t="s">
        <v>5890</v>
      </c>
      <c r="E390" s="40">
        <v>1</v>
      </c>
      <c r="F390" s="40">
        <v>0</v>
      </c>
      <c r="G390" s="40">
        <v>0</v>
      </c>
      <c r="H390" s="40">
        <v>0</v>
      </c>
      <c r="I390" s="40">
        <v>0</v>
      </c>
      <c r="J390" s="40">
        <v>0</v>
      </c>
      <c r="K390" s="40">
        <v>0</v>
      </c>
      <c r="L390" s="40">
        <v>0</v>
      </c>
      <c r="M390" s="40"/>
      <c r="O390" s="40"/>
      <c r="P390" s="40"/>
    </row>
    <row r="391" spans="1:16" ht="16.5" hidden="1" customHeight="1">
      <c r="A391" s="52"/>
      <c r="B391" s="9">
        <v>45852</v>
      </c>
      <c r="C391" s="40" t="s">
        <v>6745</v>
      </c>
      <c r="D391" s="40" t="s">
        <v>5219</v>
      </c>
      <c r="E391" s="40">
        <v>1</v>
      </c>
      <c r="F391" s="40">
        <v>0</v>
      </c>
      <c r="G391" s="40">
        <v>0</v>
      </c>
      <c r="H391" s="40">
        <v>0</v>
      </c>
      <c r="I391" s="40">
        <v>0</v>
      </c>
      <c r="J391" s="40">
        <v>0</v>
      </c>
      <c r="K391" s="40">
        <v>0</v>
      </c>
      <c r="L391" s="40">
        <v>0</v>
      </c>
      <c r="M391" s="40"/>
      <c r="O391" s="40"/>
      <c r="P391" s="40"/>
    </row>
    <row r="392" spans="1:16" hidden="1">
      <c r="A392" s="52"/>
      <c r="B392" s="9">
        <v>45852</v>
      </c>
      <c r="C392" s="40" t="s">
        <v>6745</v>
      </c>
      <c r="D392" s="40" t="s">
        <v>4728</v>
      </c>
      <c r="E392" s="40">
        <v>3</v>
      </c>
      <c r="F392" s="40">
        <v>0</v>
      </c>
      <c r="G392" s="40">
        <v>0</v>
      </c>
      <c r="H392" s="40">
        <v>0</v>
      </c>
      <c r="I392" s="40">
        <v>0</v>
      </c>
      <c r="J392" s="40">
        <v>0</v>
      </c>
      <c r="K392" s="40">
        <v>0</v>
      </c>
      <c r="L392" s="40">
        <v>0</v>
      </c>
      <c r="M392" s="40"/>
      <c r="O392" s="40"/>
      <c r="P392" s="40"/>
    </row>
    <row r="393" spans="1:16" hidden="1">
      <c r="A393" s="52"/>
      <c r="B393" s="9">
        <v>45852</v>
      </c>
      <c r="C393" s="40" t="s">
        <v>6745</v>
      </c>
      <c r="D393" s="40" t="s">
        <v>5685</v>
      </c>
      <c r="E393" s="40">
        <v>5</v>
      </c>
      <c r="F393" s="40">
        <v>0</v>
      </c>
      <c r="G393" s="40">
        <v>0</v>
      </c>
      <c r="H393" s="40">
        <v>0</v>
      </c>
      <c r="I393" s="40">
        <v>0</v>
      </c>
      <c r="J393" s="40">
        <v>0</v>
      </c>
      <c r="K393" s="40">
        <v>0</v>
      </c>
      <c r="L393" s="40">
        <v>0</v>
      </c>
      <c r="M393" s="40"/>
      <c r="O393" s="40"/>
      <c r="P393" s="40"/>
    </row>
    <row r="394" spans="1:16" hidden="1">
      <c r="A394" s="52"/>
      <c r="B394" s="9">
        <v>45852</v>
      </c>
      <c r="C394" s="40" t="s">
        <v>6745</v>
      </c>
      <c r="D394" s="40" t="s">
        <v>5149</v>
      </c>
      <c r="E394" s="40">
        <v>7</v>
      </c>
      <c r="F394" s="40">
        <v>0</v>
      </c>
      <c r="G394" s="40">
        <v>0</v>
      </c>
      <c r="H394" s="40">
        <v>0</v>
      </c>
      <c r="I394" s="40">
        <v>0</v>
      </c>
      <c r="J394" s="40">
        <v>0</v>
      </c>
      <c r="K394" s="40">
        <v>0</v>
      </c>
      <c r="L394" s="40">
        <v>0</v>
      </c>
      <c r="M394" s="40"/>
      <c r="O394" s="40"/>
      <c r="P394" s="40"/>
    </row>
    <row r="395" spans="1:16" hidden="1">
      <c r="A395" s="52"/>
      <c r="B395" s="9">
        <v>45852</v>
      </c>
      <c r="C395" s="40" t="s">
        <v>6745</v>
      </c>
      <c r="D395" s="40" t="s">
        <v>5556</v>
      </c>
      <c r="E395" s="40">
        <v>6</v>
      </c>
      <c r="F395" s="40">
        <v>0</v>
      </c>
      <c r="G395" s="40">
        <v>0</v>
      </c>
      <c r="H395" s="40">
        <v>0</v>
      </c>
      <c r="I395" s="40">
        <v>0</v>
      </c>
      <c r="J395" s="40">
        <v>0</v>
      </c>
      <c r="K395" s="40">
        <v>0</v>
      </c>
      <c r="L395" s="40">
        <v>0</v>
      </c>
      <c r="M395" s="40"/>
      <c r="O395" s="40"/>
      <c r="P395" s="40"/>
    </row>
    <row r="396" spans="1:16" hidden="1">
      <c r="A396" s="52"/>
      <c r="B396" s="9">
        <v>45854</v>
      </c>
      <c r="C396" s="40" t="s">
        <v>6745</v>
      </c>
      <c r="D396" s="40" t="s">
        <v>5927</v>
      </c>
      <c r="E396" s="40">
        <v>13</v>
      </c>
      <c r="F396" s="40">
        <v>0</v>
      </c>
      <c r="G396" s="40">
        <v>0</v>
      </c>
      <c r="H396" s="40">
        <v>0</v>
      </c>
      <c r="I396" s="40">
        <v>0</v>
      </c>
      <c r="J396" s="40">
        <v>0</v>
      </c>
      <c r="K396" s="40">
        <v>0</v>
      </c>
      <c r="L396" s="40">
        <v>0</v>
      </c>
      <c r="M396" s="40"/>
      <c r="O396" s="40"/>
      <c r="P396" s="40"/>
    </row>
    <row r="397" spans="1:16" hidden="1">
      <c r="A397" s="52"/>
      <c r="B397" s="9">
        <v>45854</v>
      </c>
      <c r="C397" s="40" t="s">
        <v>6745</v>
      </c>
      <c r="D397" s="40" t="s">
        <v>5928</v>
      </c>
      <c r="E397" s="40">
        <v>5</v>
      </c>
      <c r="F397" s="40">
        <v>0</v>
      </c>
      <c r="G397" s="40">
        <v>0</v>
      </c>
      <c r="H397" s="40">
        <v>0</v>
      </c>
      <c r="I397" s="40">
        <v>0</v>
      </c>
      <c r="J397" s="40">
        <v>0</v>
      </c>
      <c r="K397" s="40">
        <v>0</v>
      </c>
      <c r="L397" s="40">
        <v>0</v>
      </c>
      <c r="M397" s="40"/>
    </row>
    <row r="398" spans="1:16" hidden="1">
      <c r="A398" s="52"/>
      <c r="B398" s="9">
        <v>45854</v>
      </c>
      <c r="C398" s="40" t="s">
        <v>6745</v>
      </c>
      <c r="D398" s="40" t="s">
        <v>5929</v>
      </c>
      <c r="E398" s="40">
        <v>1</v>
      </c>
      <c r="F398" s="40">
        <v>0</v>
      </c>
      <c r="G398" s="40">
        <v>0</v>
      </c>
      <c r="H398" s="40">
        <v>0</v>
      </c>
      <c r="I398" s="40">
        <v>0</v>
      </c>
      <c r="J398" s="40">
        <v>0</v>
      </c>
      <c r="K398" s="40">
        <v>0</v>
      </c>
      <c r="L398" s="40">
        <v>0</v>
      </c>
      <c r="M398" s="40"/>
    </row>
    <row r="399" spans="1:16" hidden="1">
      <c r="A399" s="52"/>
      <c r="B399" s="9">
        <v>45854</v>
      </c>
      <c r="C399" s="40" t="s">
        <v>6745</v>
      </c>
      <c r="D399" s="40" t="s">
        <v>5930</v>
      </c>
      <c r="E399" s="40">
        <v>2</v>
      </c>
      <c r="F399" s="40">
        <v>0</v>
      </c>
      <c r="G399" s="40">
        <v>0</v>
      </c>
      <c r="H399" s="40">
        <v>0</v>
      </c>
      <c r="I399" s="40">
        <v>0</v>
      </c>
      <c r="J399" s="40">
        <v>0</v>
      </c>
      <c r="K399" s="40">
        <v>0</v>
      </c>
      <c r="L399" s="40">
        <v>0</v>
      </c>
      <c r="M399" s="40"/>
    </row>
    <row r="400" spans="1:16" hidden="1">
      <c r="A400" s="52"/>
      <c r="B400" s="9">
        <v>45854</v>
      </c>
      <c r="C400" s="40" t="s">
        <v>6745</v>
      </c>
      <c r="D400" s="40" t="s">
        <v>5931</v>
      </c>
      <c r="E400" s="40">
        <v>1</v>
      </c>
      <c r="F400" s="40">
        <v>0</v>
      </c>
      <c r="G400" s="40">
        <v>0</v>
      </c>
      <c r="H400" s="40">
        <v>0</v>
      </c>
      <c r="I400" s="40">
        <v>0</v>
      </c>
      <c r="J400" s="40">
        <v>0</v>
      </c>
      <c r="K400" s="40">
        <v>0</v>
      </c>
      <c r="L400" s="40">
        <v>0</v>
      </c>
      <c r="M400" s="40"/>
    </row>
    <row r="401" spans="1:16" hidden="1">
      <c r="A401" s="52"/>
      <c r="B401" s="9">
        <v>45854</v>
      </c>
      <c r="C401" s="40" t="s">
        <v>2366</v>
      </c>
      <c r="D401" s="40" t="s">
        <v>5932</v>
      </c>
      <c r="E401" s="40">
        <v>2</v>
      </c>
      <c r="F401" s="40">
        <v>2</v>
      </c>
      <c r="G401" s="40">
        <v>0</v>
      </c>
      <c r="H401" s="40">
        <v>7</v>
      </c>
      <c r="I401" s="40">
        <v>0</v>
      </c>
      <c r="J401" s="40">
        <v>0</v>
      </c>
      <c r="K401" s="40">
        <v>0</v>
      </c>
      <c r="L401" s="40">
        <v>7</v>
      </c>
      <c r="M401" s="40"/>
      <c r="O401" s="40" t="s">
        <v>5933</v>
      </c>
      <c r="P401" s="40" t="s">
        <v>5933</v>
      </c>
    </row>
    <row r="402" spans="1:16" hidden="1">
      <c r="A402" s="52"/>
      <c r="B402" s="9">
        <v>45855</v>
      </c>
      <c r="C402" s="131" t="s">
        <v>6745</v>
      </c>
      <c r="D402" s="40" t="s">
        <v>5964</v>
      </c>
      <c r="E402" s="40">
        <v>3</v>
      </c>
      <c r="F402" s="40">
        <v>0</v>
      </c>
      <c r="G402" s="40">
        <v>0</v>
      </c>
      <c r="H402" s="40">
        <v>0</v>
      </c>
      <c r="I402" s="40">
        <v>0</v>
      </c>
      <c r="J402" s="40">
        <v>0</v>
      </c>
      <c r="K402" s="40">
        <v>0</v>
      </c>
      <c r="L402" s="40">
        <v>0</v>
      </c>
      <c r="M402" s="40"/>
      <c r="O402" s="40"/>
    </row>
    <row r="403" spans="1:16" hidden="1">
      <c r="A403" s="52"/>
      <c r="B403" s="9">
        <v>45855</v>
      </c>
      <c r="C403" s="40" t="s">
        <v>3904</v>
      </c>
      <c r="D403" s="40" t="s">
        <v>5954</v>
      </c>
      <c r="E403" s="40">
        <v>2</v>
      </c>
      <c r="F403" s="40">
        <v>0</v>
      </c>
      <c r="G403" s="40">
        <v>0</v>
      </c>
      <c r="H403" s="40">
        <v>1</v>
      </c>
      <c r="I403" s="40">
        <v>0</v>
      </c>
      <c r="J403" s="40">
        <v>0</v>
      </c>
      <c r="K403" s="40">
        <v>0</v>
      </c>
      <c r="L403" s="40">
        <v>1</v>
      </c>
      <c r="M403" s="40" t="s">
        <v>5966</v>
      </c>
      <c r="O403" s="40"/>
    </row>
    <row r="404" spans="1:16" hidden="1">
      <c r="A404" s="52"/>
      <c r="B404" s="9">
        <v>45855</v>
      </c>
      <c r="C404" s="40" t="s">
        <v>3904</v>
      </c>
      <c r="D404" s="40" t="s">
        <v>5955</v>
      </c>
      <c r="E404" s="40">
        <v>5</v>
      </c>
      <c r="F404" s="40">
        <v>0</v>
      </c>
      <c r="G404" s="40">
        <v>0</v>
      </c>
      <c r="H404" s="40">
        <v>0</v>
      </c>
      <c r="I404" s="40">
        <v>0</v>
      </c>
      <c r="J404" s="40">
        <v>0</v>
      </c>
      <c r="K404" s="40">
        <v>0</v>
      </c>
      <c r="L404" s="40">
        <v>0</v>
      </c>
      <c r="M404" s="40"/>
      <c r="O404" s="40"/>
    </row>
    <row r="405" spans="1:16" hidden="1">
      <c r="A405" s="52"/>
      <c r="B405" s="9">
        <v>45855</v>
      </c>
      <c r="C405" s="40" t="s">
        <v>3904</v>
      </c>
      <c r="D405" s="40" t="s">
        <v>5956</v>
      </c>
      <c r="E405" s="40">
        <v>5</v>
      </c>
      <c r="F405" s="40">
        <v>0</v>
      </c>
      <c r="G405" s="40">
        <v>0</v>
      </c>
      <c r="H405" s="40">
        <v>0</v>
      </c>
      <c r="I405" s="40">
        <v>0</v>
      </c>
      <c r="J405" s="40">
        <v>0</v>
      </c>
      <c r="K405" s="40">
        <v>0</v>
      </c>
      <c r="L405" s="40">
        <v>0</v>
      </c>
      <c r="M405" s="40"/>
      <c r="O405" s="40"/>
    </row>
    <row r="406" spans="1:16" hidden="1">
      <c r="A406" s="52"/>
      <c r="B406" s="9">
        <v>45855</v>
      </c>
      <c r="C406" s="40" t="s">
        <v>6745</v>
      </c>
      <c r="D406" s="40" t="s">
        <v>5957</v>
      </c>
      <c r="E406" s="40">
        <v>3</v>
      </c>
      <c r="F406" s="40">
        <v>0</v>
      </c>
      <c r="G406" s="40">
        <v>0</v>
      </c>
      <c r="H406" s="40">
        <v>0</v>
      </c>
      <c r="I406" s="40">
        <v>0</v>
      </c>
      <c r="J406" s="40">
        <v>0</v>
      </c>
      <c r="K406" s="40">
        <v>0</v>
      </c>
      <c r="L406" s="40">
        <v>0</v>
      </c>
      <c r="M406" s="40"/>
    </row>
    <row r="407" spans="1:16" hidden="1">
      <c r="A407" s="52"/>
      <c r="B407" s="9">
        <v>45855</v>
      </c>
      <c r="C407" s="40" t="s">
        <v>6745</v>
      </c>
      <c r="D407" s="40" t="s">
        <v>4721</v>
      </c>
      <c r="E407" s="40">
        <v>9</v>
      </c>
      <c r="F407" s="40">
        <v>0</v>
      </c>
      <c r="G407" s="40">
        <v>0</v>
      </c>
      <c r="H407" s="40">
        <v>0</v>
      </c>
      <c r="I407" s="40">
        <v>1</v>
      </c>
      <c r="J407" s="40">
        <v>0</v>
      </c>
      <c r="K407" s="40">
        <v>0</v>
      </c>
      <c r="L407" s="40">
        <v>1</v>
      </c>
      <c r="M407" s="40" t="s">
        <v>5968</v>
      </c>
    </row>
    <row r="408" spans="1:16" hidden="1">
      <c r="A408" s="52"/>
      <c r="B408" s="9">
        <v>45855</v>
      </c>
      <c r="C408" s="40" t="s">
        <v>6745</v>
      </c>
      <c r="D408" s="40" t="s">
        <v>5958</v>
      </c>
      <c r="E408" s="40">
        <v>2</v>
      </c>
      <c r="F408" s="40">
        <v>0</v>
      </c>
      <c r="G408" s="40">
        <v>0</v>
      </c>
      <c r="H408" s="40">
        <v>0</v>
      </c>
      <c r="I408" s="40">
        <v>0</v>
      </c>
      <c r="J408" s="40">
        <v>0</v>
      </c>
      <c r="K408" s="40">
        <v>0</v>
      </c>
      <c r="L408" s="40">
        <v>0</v>
      </c>
      <c r="M408" s="40"/>
    </row>
    <row r="409" spans="1:16" hidden="1">
      <c r="A409" s="52"/>
      <c r="B409" s="9">
        <v>45855</v>
      </c>
      <c r="C409" s="40" t="s">
        <v>6745</v>
      </c>
      <c r="D409" s="40" t="s">
        <v>5372</v>
      </c>
      <c r="E409" s="40">
        <v>1</v>
      </c>
      <c r="F409" s="40">
        <v>0</v>
      </c>
      <c r="G409" s="40">
        <v>0</v>
      </c>
      <c r="H409" s="40">
        <v>0</v>
      </c>
      <c r="I409" s="40">
        <v>0</v>
      </c>
      <c r="J409" s="40">
        <v>0</v>
      </c>
      <c r="K409" s="40">
        <v>0</v>
      </c>
      <c r="L409" s="40">
        <v>0</v>
      </c>
      <c r="M409" s="40"/>
    </row>
    <row r="410" spans="1:16" hidden="1">
      <c r="A410" s="52"/>
      <c r="B410" s="9">
        <v>45855</v>
      </c>
      <c r="C410" s="40" t="s">
        <v>6745</v>
      </c>
      <c r="D410" s="40" t="s">
        <v>4790</v>
      </c>
      <c r="E410" s="40">
        <v>1</v>
      </c>
      <c r="F410" s="40">
        <v>0</v>
      </c>
      <c r="G410" s="40">
        <v>0</v>
      </c>
      <c r="H410" s="40">
        <v>0</v>
      </c>
      <c r="I410" s="40">
        <v>0</v>
      </c>
      <c r="J410" s="40">
        <v>0</v>
      </c>
      <c r="K410" s="40">
        <v>0</v>
      </c>
      <c r="L410" s="40">
        <v>0</v>
      </c>
      <c r="M410" s="40"/>
    </row>
    <row r="411" spans="1:16" hidden="1">
      <c r="A411" s="52"/>
      <c r="B411" s="9">
        <v>45855</v>
      </c>
      <c r="C411" s="40" t="s">
        <v>6745</v>
      </c>
      <c r="D411" s="40" t="s">
        <v>5965</v>
      </c>
      <c r="E411" s="40">
        <v>4</v>
      </c>
      <c r="F411" s="40">
        <v>0</v>
      </c>
      <c r="G411" s="40">
        <v>0</v>
      </c>
      <c r="H411" s="40">
        <v>0</v>
      </c>
      <c r="I411" s="40">
        <v>0</v>
      </c>
      <c r="J411" s="40">
        <v>0</v>
      </c>
      <c r="K411" s="40">
        <v>0</v>
      </c>
      <c r="L411" s="40">
        <v>0</v>
      </c>
      <c r="M411" s="40"/>
    </row>
    <row r="412" spans="1:16" hidden="1">
      <c r="A412" s="52"/>
      <c r="B412" s="9">
        <v>45855</v>
      </c>
      <c r="C412" s="40" t="s">
        <v>6745</v>
      </c>
      <c r="D412" s="40" t="s">
        <v>5959</v>
      </c>
      <c r="E412" s="40">
        <v>3</v>
      </c>
      <c r="F412" s="40">
        <v>0</v>
      </c>
      <c r="G412" s="40">
        <v>0</v>
      </c>
      <c r="H412" s="40">
        <v>0</v>
      </c>
      <c r="I412" s="40">
        <v>1</v>
      </c>
      <c r="J412" s="40">
        <v>0</v>
      </c>
      <c r="K412" s="40">
        <v>0</v>
      </c>
      <c r="L412" s="40">
        <v>1</v>
      </c>
      <c r="M412" s="40" t="s">
        <v>5968</v>
      </c>
    </row>
    <row r="413" spans="1:16" hidden="1">
      <c r="A413" s="52"/>
      <c r="B413" s="9">
        <v>45855</v>
      </c>
      <c r="C413" s="40" t="s">
        <v>6745</v>
      </c>
      <c r="D413" s="40" t="s">
        <v>5553</v>
      </c>
      <c r="E413" s="40">
        <v>1</v>
      </c>
      <c r="F413" s="40">
        <v>0</v>
      </c>
      <c r="G413" s="40">
        <v>0</v>
      </c>
      <c r="H413" s="40">
        <v>0</v>
      </c>
      <c r="I413" s="40">
        <v>0</v>
      </c>
      <c r="J413" s="40">
        <v>0</v>
      </c>
      <c r="K413" s="40">
        <v>0</v>
      </c>
      <c r="L413" s="40">
        <v>0</v>
      </c>
      <c r="M413" s="40"/>
    </row>
    <row r="414" spans="1:16" hidden="1">
      <c r="A414" s="52"/>
      <c r="B414" s="9">
        <v>45855</v>
      </c>
      <c r="C414" s="40" t="s">
        <v>6745</v>
      </c>
      <c r="D414" s="40" t="s">
        <v>5960</v>
      </c>
      <c r="E414" s="40">
        <v>2</v>
      </c>
      <c r="F414" s="40">
        <v>0</v>
      </c>
      <c r="G414" s="40">
        <v>0</v>
      </c>
      <c r="H414" s="40">
        <v>0</v>
      </c>
      <c r="I414" s="40">
        <v>0</v>
      </c>
      <c r="J414" s="40">
        <v>0</v>
      </c>
      <c r="K414" s="40">
        <v>0</v>
      </c>
      <c r="L414" s="40">
        <v>0</v>
      </c>
      <c r="M414" s="40"/>
      <c r="O414" s="40" t="s">
        <v>436</v>
      </c>
      <c r="P414" s="40" t="s">
        <v>436</v>
      </c>
    </row>
    <row r="415" spans="1:16" hidden="1">
      <c r="A415" s="52"/>
      <c r="B415" s="9">
        <v>45855</v>
      </c>
      <c r="C415" s="40" t="s">
        <v>6745</v>
      </c>
      <c r="D415" s="40" t="s">
        <v>5961</v>
      </c>
      <c r="E415" s="40">
        <v>1</v>
      </c>
      <c r="F415" s="40">
        <v>0</v>
      </c>
      <c r="G415" s="40">
        <v>0</v>
      </c>
      <c r="H415" s="40">
        <v>0</v>
      </c>
      <c r="I415" s="40">
        <v>0</v>
      </c>
      <c r="J415" s="40">
        <v>0</v>
      </c>
      <c r="K415" s="40">
        <v>0</v>
      </c>
      <c r="L415" s="40">
        <v>0</v>
      </c>
      <c r="M415" s="40"/>
    </row>
    <row r="416" spans="1:16" hidden="1">
      <c r="A416" s="52"/>
      <c r="B416" s="9">
        <v>45855</v>
      </c>
      <c r="C416" s="40" t="s">
        <v>6745</v>
      </c>
      <c r="D416" s="40" t="s">
        <v>4727</v>
      </c>
      <c r="E416" s="40">
        <v>1</v>
      </c>
      <c r="F416" s="40">
        <v>0</v>
      </c>
      <c r="G416" s="40">
        <v>0</v>
      </c>
      <c r="H416" s="40">
        <v>0</v>
      </c>
      <c r="I416" s="40">
        <v>0</v>
      </c>
      <c r="J416" s="40">
        <v>0</v>
      </c>
      <c r="K416" s="40">
        <v>0</v>
      </c>
      <c r="L416" s="40">
        <v>0</v>
      </c>
      <c r="M416" s="40"/>
    </row>
    <row r="417" spans="1:17" hidden="1">
      <c r="A417" s="52"/>
      <c r="B417" s="9">
        <v>45856</v>
      </c>
      <c r="C417" s="24" t="s">
        <v>3904</v>
      </c>
      <c r="D417" s="24" t="s">
        <v>5973</v>
      </c>
      <c r="E417" s="24">
        <v>12</v>
      </c>
      <c r="F417" s="24">
        <v>12</v>
      </c>
      <c r="G417" s="24">
        <v>0</v>
      </c>
      <c r="H417" s="24">
        <v>0</v>
      </c>
      <c r="I417" s="24">
        <v>0</v>
      </c>
      <c r="J417" s="24">
        <v>0</v>
      </c>
      <c r="K417" s="24">
        <v>0</v>
      </c>
      <c r="L417" s="24">
        <v>0</v>
      </c>
      <c r="M417" s="40"/>
    </row>
    <row r="418" spans="1:17" hidden="1">
      <c r="A418" s="52"/>
      <c r="B418" s="9">
        <v>45857</v>
      </c>
      <c r="C418" s="54" t="s">
        <v>6745</v>
      </c>
      <c r="D418" s="54" t="s">
        <v>5991</v>
      </c>
      <c r="E418" s="54">
        <v>2</v>
      </c>
      <c r="F418" s="24">
        <v>0</v>
      </c>
      <c r="G418" s="54">
        <v>0</v>
      </c>
      <c r="H418" s="54">
        <v>0</v>
      </c>
      <c r="I418" s="54">
        <v>5</v>
      </c>
      <c r="J418" s="54">
        <v>0</v>
      </c>
      <c r="K418" s="54">
        <v>0</v>
      </c>
      <c r="L418" s="54">
        <v>5</v>
      </c>
      <c r="M418" s="54" t="s">
        <v>5992</v>
      </c>
    </row>
    <row r="419" spans="1:17" hidden="1">
      <c r="A419" s="52"/>
      <c r="B419" s="9">
        <v>45857</v>
      </c>
      <c r="C419" s="54" t="s">
        <v>6745</v>
      </c>
      <c r="D419" s="54" t="s">
        <v>5993</v>
      </c>
      <c r="E419" s="54">
        <v>3</v>
      </c>
      <c r="F419" s="54">
        <v>0</v>
      </c>
      <c r="G419" s="54">
        <v>0</v>
      </c>
      <c r="H419" s="54">
        <v>0</v>
      </c>
      <c r="I419" s="54">
        <v>0</v>
      </c>
      <c r="J419" s="54">
        <v>0</v>
      </c>
      <c r="K419" s="54">
        <v>0</v>
      </c>
      <c r="L419" s="54">
        <v>0</v>
      </c>
      <c r="M419" s="54"/>
    </row>
    <row r="420" spans="1:17" hidden="1">
      <c r="A420" s="12"/>
      <c r="B420" s="9">
        <v>45857</v>
      </c>
      <c r="C420" s="54" t="s">
        <v>6745</v>
      </c>
      <c r="D420" s="54" t="s">
        <v>5204</v>
      </c>
      <c r="E420" s="54">
        <v>4</v>
      </c>
      <c r="F420" s="54">
        <v>0</v>
      </c>
      <c r="G420" s="54">
        <v>0</v>
      </c>
      <c r="H420" s="54">
        <v>0</v>
      </c>
      <c r="I420" s="54">
        <v>0</v>
      </c>
      <c r="J420" s="54">
        <v>0</v>
      </c>
      <c r="K420" s="54">
        <v>0</v>
      </c>
      <c r="L420" s="54">
        <v>0</v>
      </c>
      <c r="M420" s="54"/>
    </row>
    <row r="421" spans="1:17" hidden="1">
      <c r="A421" s="12"/>
      <c r="B421" s="9">
        <v>45858</v>
      </c>
      <c r="C421" s="54" t="s">
        <v>6745</v>
      </c>
      <c r="D421" s="54" t="s">
        <v>5994</v>
      </c>
      <c r="E421" s="54">
        <v>2</v>
      </c>
      <c r="F421" s="54">
        <v>0</v>
      </c>
      <c r="G421" s="54">
        <v>0</v>
      </c>
      <c r="H421" s="54">
        <v>0</v>
      </c>
      <c r="I421" s="54">
        <v>0</v>
      </c>
      <c r="J421" s="54">
        <v>0</v>
      </c>
      <c r="K421" s="54">
        <v>0</v>
      </c>
      <c r="L421" s="54">
        <v>0</v>
      </c>
      <c r="M421" s="54"/>
    </row>
    <row r="422" spans="1:17" hidden="1">
      <c r="A422" s="12"/>
      <c r="B422" s="9">
        <v>45858</v>
      </c>
      <c r="C422" s="24" t="s">
        <v>5995</v>
      </c>
      <c r="D422" s="54" t="s">
        <v>5996</v>
      </c>
      <c r="E422" s="54">
        <v>4</v>
      </c>
      <c r="F422" s="24">
        <v>8</v>
      </c>
      <c r="G422" s="54">
        <v>0</v>
      </c>
      <c r="H422" s="54">
        <v>0</v>
      </c>
      <c r="I422" s="54">
        <v>1</v>
      </c>
      <c r="J422" s="54">
        <v>0</v>
      </c>
      <c r="K422" s="54">
        <v>0</v>
      </c>
      <c r="L422" s="54">
        <v>1</v>
      </c>
      <c r="M422" s="54" t="s">
        <v>5992</v>
      </c>
    </row>
    <row r="423" spans="1:17" hidden="1">
      <c r="B423" s="9">
        <v>45858</v>
      </c>
      <c r="C423" s="54" t="s">
        <v>6745</v>
      </c>
      <c r="D423" s="24" t="s">
        <v>5888</v>
      </c>
      <c r="E423" s="24">
        <v>8</v>
      </c>
      <c r="F423" s="24">
        <v>8</v>
      </c>
      <c r="G423" s="54">
        <v>0</v>
      </c>
      <c r="H423" s="54">
        <v>0</v>
      </c>
      <c r="I423" s="54">
        <v>0</v>
      </c>
      <c r="J423" s="54">
        <v>0</v>
      </c>
      <c r="K423" s="54">
        <v>0</v>
      </c>
      <c r="L423" s="54">
        <v>0</v>
      </c>
      <c r="M423" s="24"/>
      <c r="N423" s="24"/>
      <c r="O423" s="24"/>
      <c r="P423" s="15"/>
      <c r="Q423" s="49"/>
    </row>
    <row r="424" spans="1:17" hidden="1">
      <c r="B424" s="9">
        <v>45858</v>
      </c>
      <c r="C424" s="54" t="s">
        <v>6745</v>
      </c>
      <c r="D424" s="24" t="s">
        <v>5816</v>
      </c>
      <c r="E424" s="24">
        <v>8</v>
      </c>
      <c r="F424" s="24">
        <v>8</v>
      </c>
      <c r="G424" s="54">
        <v>0</v>
      </c>
      <c r="H424" s="54">
        <v>0</v>
      </c>
      <c r="I424" s="54">
        <v>0</v>
      </c>
      <c r="J424" s="54">
        <v>0</v>
      </c>
      <c r="K424" s="54">
        <v>0</v>
      </c>
      <c r="L424" s="54">
        <v>0</v>
      </c>
      <c r="M424" s="24"/>
      <c r="N424" s="24"/>
      <c r="O424" s="24"/>
      <c r="P424" s="15"/>
      <c r="Q424" s="49"/>
    </row>
    <row r="425" spans="1:17" hidden="1">
      <c r="B425" s="9">
        <v>45859</v>
      </c>
      <c r="C425" s="40" t="s">
        <v>6745</v>
      </c>
      <c r="D425" s="40" t="s">
        <v>5306</v>
      </c>
      <c r="E425" s="40">
        <v>12</v>
      </c>
      <c r="F425" s="40">
        <v>0</v>
      </c>
      <c r="G425" s="40">
        <v>0</v>
      </c>
      <c r="H425" s="40">
        <v>0</v>
      </c>
      <c r="I425" s="40">
        <v>0</v>
      </c>
      <c r="J425" s="40">
        <v>0</v>
      </c>
      <c r="K425" s="40">
        <v>0</v>
      </c>
      <c r="L425" s="40">
        <v>0</v>
      </c>
      <c r="M425" s="40"/>
    </row>
    <row r="426" spans="1:17" hidden="1">
      <c r="B426" s="9">
        <v>45859</v>
      </c>
      <c r="C426" s="40" t="s">
        <v>6745</v>
      </c>
      <c r="D426" s="40" t="s">
        <v>4832</v>
      </c>
      <c r="E426" s="40">
        <v>5</v>
      </c>
      <c r="F426" s="40">
        <v>0</v>
      </c>
      <c r="G426" s="40">
        <v>0</v>
      </c>
      <c r="H426" s="40">
        <v>0</v>
      </c>
      <c r="I426" s="40">
        <v>0</v>
      </c>
      <c r="J426" s="40">
        <v>0</v>
      </c>
      <c r="K426" s="40">
        <v>0</v>
      </c>
      <c r="L426" s="40">
        <v>0</v>
      </c>
      <c r="M426" s="40"/>
    </row>
    <row r="427" spans="1:17" hidden="1">
      <c r="B427" s="9">
        <v>45859</v>
      </c>
      <c r="C427" s="40" t="s">
        <v>6745</v>
      </c>
      <c r="D427" s="40" t="s">
        <v>5997</v>
      </c>
      <c r="E427" s="40">
        <v>5</v>
      </c>
      <c r="F427" s="54">
        <v>0</v>
      </c>
      <c r="G427" s="40">
        <v>0</v>
      </c>
      <c r="H427" s="40">
        <v>0</v>
      </c>
      <c r="I427" s="40">
        <v>0</v>
      </c>
      <c r="J427" s="40">
        <v>0</v>
      </c>
      <c r="K427" s="40">
        <v>0</v>
      </c>
      <c r="L427" s="40">
        <v>0</v>
      </c>
      <c r="M427" s="54"/>
      <c r="O427" s="54"/>
      <c r="P427" s="54"/>
    </row>
    <row r="428" spans="1:17" hidden="1">
      <c r="B428" s="9">
        <v>45859</v>
      </c>
      <c r="C428" s="40" t="s">
        <v>6745</v>
      </c>
      <c r="D428" s="40" t="s">
        <v>5998</v>
      </c>
      <c r="E428" s="40">
        <v>2</v>
      </c>
      <c r="F428" s="54">
        <v>0</v>
      </c>
      <c r="G428" s="40">
        <v>0</v>
      </c>
      <c r="H428" s="40">
        <v>0</v>
      </c>
      <c r="I428" s="40">
        <v>0</v>
      </c>
      <c r="J428" s="40">
        <v>0</v>
      </c>
      <c r="K428" s="40">
        <v>0</v>
      </c>
      <c r="L428" s="40">
        <v>0</v>
      </c>
      <c r="M428" s="40"/>
    </row>
    <row r="429" spans="1:17" hidden="1">
      <c r="B429" s="9">
        <v>45859</v>
      </c>
      <c r="C429" s="40" t="s">
        <v>6745</v>
      </c>
      <c r="D429" s="40" t="s">
        <v>5941</v>
      </c>
      <c r="E429" s="40">
        <v>1</v>
      </c>
      <c r="F429" s="54">
        <v>0</v>
      </c>
      <c r="G429" s="40">
        <v>0</v>
      </c>
      <c r="H429" s="40">
        <v>0</v>
      </c>
      <c r="I429" s="40">
        <v>0</v>
      </c>
      <c r="J429" s="40">
        <v>0</v>
      </c>
      <c r="K429" s="40">
        <v>0</v>
      </c>
      <c r="L429" s="40">
        <v>0</v>
      </c>
      <c r="M429" s="40"/>
    </row>
    <row r="430" spans="1:17" hidden="1">
      <c r="B430" s="9">
        <v>45859</v>
      </c>
      <c r="C430" s="40" t="s">
        <v>6745</v>
      </c>
      <c r="D430" s="40" t="s">
        <v>5999</v>
      </c>
      <c r="E430" s="40">
        <v>2</v>
      </c>
      <c r="F430" s="54">
        <v>0</v>
      </c>
      <c r="G430" s="40">
        <v>0</v>
      </c>
      <c r="H430" s="40">
        <v>0</v>
      </c>
      <c r="I430" s="40">
        <v>0</v>
      </c>
      <c r="J430" s="40">
        <v>0</v>
      </c>
      <c r="K430" s="40">
        <v>0</v>
      </c>
      <c r="L430" s="40">
        <v>0</v>
      </c>
      <c r="M430" s="40"/>
    </row>
    <row r="431" spans="1:17" hidden="1">
      <c r="B431" s="9">
        <v>45859</v>
      </c>
      <c r="C431" s="40" t="s">
        <v>6745</v>
      </c>
      <c r="D431" s="40" t="s">
        <v>6000</v>
      </c>
      <c r="E431" s="40">
        <v>1</v>
      </c>
      <c r="F431" s="54">
        <v>0</v>
      </c>
      <c r="G431" s="40">
        <v>0</v>
      </c>
      <c r="H431" s="40">
        <v>0</v>
      </c>
      <c r="I431" s="40">
        <v>0</v>
      </c>
      <c r="J431" s="40">
        <v>0</v>
      </c>
      <c r="K431" s="40">
        <v>0</v>
      </c>
      <c r="L431" s="40">
        <v>0</v>
      </c>
      <c r="M431" s="40"/>
    </row>
    <row r="432" spans="1:17" hidden="1">
      <c r="B432" s="9">
        <v>45861</v>
      </c>
      <c r="C432" s="40" t="s">
        <v>3904</v>
      </c>
      <c r="D432" s="40" t="s">
        <v>6017</v>
      </c>
      <c r="E432" s="40">
        <v>1</v>
      </c>
      <c r="F432" s="57">
        <v>1</v>
      </c>
      <c r="G432" s="40">
        <v>0</v>
      </c>
      <c r="H432" s="57">
        <v>0</v>
      </c>
      <c r="I432" s="57">
        <v>0</v>
      </c>
      <c r="J432" s="57">
        <v>0</v>
      </c>
      <c r="K432" s="57">
        <v>0</v>
      </c>
      <c r="L432" s="57">
        <v>0</v>
      </c>
      <c r="M432" s="40"/>
    </row>
    <row r="433" spans="2:28" hidden="1">
      <c r="B433" s="9">
        <v>45861</v>
      </c>
      <c r="C433" s="40" t="s">
        <v>3904</v>
      </c>
      <c r="D433" s="40" t="s">
        <v>6007</v>
      </c>
      <c r="E433" s="40">
        <v>10</v>
      </c>
      <c r="F433" s="57">
        <v>10</v>
      </c>
      <c r="G433" s="57">
        <v>0</v>
      </c>
      <c r="H433" s="57">
        <v>10</v>
      </c>
      <c r="I433" s="57">
        <v>0</v>
      </c>
      <c r="J433" s="57">
        <v>0</v>
      </c>
      <c r="K433" s="57">
        <v>0</v>
      </c>
      <c r="L433" s="57">
        <v>10</v>
      </c>
      <c r="M433" s="40"/>
    </row>
    <row r="434" spans="2:28" hidden="1">
      <c r="B434" s="9">
        <v>45861</v>
      </c>
      <c r="C434" s="40" t="s">
        <v>3904</v>
      </c>
      <c r="D434" s="40" t="s">
        <v>6008</v>
      </c>
      <c r="E434" s="40">
        <v>2</v>
      </c>
      <c r="F434" s="57">
        <v>2</v>
      </c>
      <c r="G434" s="57">
        <v>0</v>
      </c>
      <c r="H434" s="57">
        <v>0</v>
      </c>
      <c r="I434" s="57">
        <v>0</v>
      </c>
      <c r="J434" s="57">
        <v>0</v>
      </c>
      <c r="K434" s="57">
        <v>0</v>
      </c>
      <c r="L434" s="57">
        <v>0</v>
      </c>
      <c r="M434" s="40"/>
    </row>
    <row r="435" spans="2:28" hidden="1">
      <c r="B435" s="9">
        <v>45861</v>
      </c>
      <c r="C435" s="40" t="s">
        <v>3904</v>
      </c>
      <c r="D435" s="40" t="s">
        <v>6009</v>
      </c>
      <c r="E435" s="40">
        <v>6</v>
      </c>
      <c r="F435" s="57">
        <v>6</v>
      </c>
      <c r="G435" s="57">
        <v>0</v>
      </c>
      <c r="H435" s="57">
        <v>0</v>
      </c>
      <c r="I435" s="57">
        <v>0</v>
      </c>
      <c r="J435" s="57">
        <v>0</v>
      </c>
      <c r="K435" s="57">
        <v>0</v>
      </c>
      <c r="L435" s="57">
        <v>0</v>
      </c>
      <c r="M435" s="40"/>
    </row>
    <row r="436" spans="2:28" hidden="1">
      <c r="B436" s="9">
        <v>45861</v>
      </c>
      <c r="C436" s="40" t="s">
        <v>3904</v>
      </c>
      <c r="D436" s="40" t="s">
        <v>5942</v>
      </c>
      <c r="E436" s="40">
        <v>2</v>
      </c>
      <c r="F436" s="57">
        <v>2</v>
      </c>
      <c r="G436" s="57">
        <v>0</v>
      </c>
      <c r="H436" s="57">
        <v>0</v>
      </c>
      <c r="I436" s="57">
        <v>0</v>
      </c>
      <c r="J436" s="57">
        <v>0</v>
      </c>
      <c r="K436" s="57">
        <v>0</v>
      </c>
      <c r="L436" s="57">
        <v>0</v>
      </c>
      <c r="M436" s="40"/>
    </row>
    <row r="437" spans="2:28" hidden="1">
      <c r="B437" s="9">
        <v>45861</v>
      </c>
      <c r="C437" s="40" t="s">
        <v>3904</v>
      </c>
      <c r="D437" s="40" t="s">
        <v>6010</v>
      </c>
      <c r="E437" s="40">
        <v>2</v>
      </c>
      <c r="F437" s="57">
        <v>2</v>
      </c>
      <c r="G437" s="57">
        <v>0</v>
      </c>
      <c r="H437" s="57">
        <v>0</v>
      </c>
      <c r="I437" s="57">
        <v>0</v>
      </c>
      <c r="J437" s="57">
        <v>0</v>
      </c>
      <c r="K437" s="57">
        <v>0</v>
      </c>
      <c r="L437" s="57">
        <v>0</v>
      </c>
      <c r="M437" s="40"/>
    </row>
    <row r="438" spans="2:28" ht="16.5" hidden="1" customHeight="1">
      <c r="B438" s="9">
        <v>45861</v>
      </c>
      <c r="C438" s="40" t="s">
        <v>3904</v>
      </c>
      <c r="D438" s="40" t="s">
        <v>6011</v>
      </c>
      <c r="E438" s="40">
        <v>2</v>
      </c>
      <c r="F438" s="57">
        <v>2</v>
      </c>
      <c r="G438" s="57">
        <v>0</v>
      </c>
      <c r="H438" s="57">
        <v>0</v>
      </c>
      <c r="I438" s="57">
        <v>0</v>
      </c>
      <c r="J438" s="57">
        <v>0</v>
      </c>
      <c r="K438" s="57">
        <v>0</v>
      </c>
      <c r="L438" s="57">
        <v>0</v>
      </c>
      <c r="M438" s="40"/>
    </row>
    <row r="439" spans="2:28" ht="16.5" hidden="1" customHeight="1">
      <c r="B439" s="9">
        <v>45861</v>
      </c>
      <c r="C439" s="40" t="s">
        <v>3904</v>
      </c>
      <c r="D439" s="40" t="s">
        <v>6012</v>
      </c>
      <c r="E439" s="40">
        <v>1</v>
      </c>
      <c r="F439" s="57">
        <v>1</v>
      </c>
      <c r="G439" s="57">
        <v>0</v>
      </c>
      <c r="H439" s="57">
        <v>0</v>
      </c>
      <c r="I439" s="57">
        <v>0</v>
      </c>
      <c r="J439" s="57">
        <v>0</v>
      </c>
      <c r="K439" s="57">
        <v>0</v>
      </c>
      <c r="L439" s="57">
        <v>0</v>
      </c>
      <c r="M439" s="40"/>
    </row>
    <row r="440" spans="2:28" hidden="1">
      <c r="B440" s="9">
        <v>45861</v>
      </c>
      <c r="C440" s="40" t="s">
        <v>3904</v>
      </c>
      <c r="D440" s="40" t="s">
        <v>6016</v>
      </c>
      <c r="E440" s="40">
        <v>1</v>
      </c>
      <c r="F440" s="57">
        <v>1</v>
      </c>
      <c r="G440" s="57">
        <v>0</v>
      </c>
      <c r="H440" s="57">
        <v>0</v>
      </c>
      <c r="I440" s="57">
        <v>0</v>
      </c>
      <c r="J440" s="57">
        <v>0</v>
      </c>
      <c r="K440" s="57">
        <v>0</v>
      </c>
      <c r="L440" s="57">
        <v>0</v>
      </c>
      <c r="M440" s="40"/>
    </row>
    <row r="441" spans="2:28" hidden="1">
      <c r="B441" s="9">
        <v>45861</v>
      </c>
      <c r="C441" s="40" t="s">
        <v>6745</v>
      </c>
      <c r="D441" s="40" t="s">
        <v>6014</v>
      </c>
      <c r="E441" s="40">
        <v>9</v>
      </c>
      <c r="F441" s="40">
        <v>9</v>
      </c>
      <c r="G441" s="57">
        <v>0</v>
      </c>
      <c r="H441" s="57">
        <v>0</v>
      </c>
      <c r="I441" s="57">
        <v>0</v>
      </c>
      <c r="J441" s="57">
        <v>0</v>
      </c>
      <c r="K441" s="57">
        <v>0</v>
      </c>
      <c r="L441" s="57">
        <v>0</v>
      </c>
      <c r="M441" s="40"/>
    </row>
    <row r="442" spans="2:28" hidden="1">
      <c r="B442" s="9">
        <v>45862</v>
      </c>
      <c r="C442" s="40" t="s">
        <v>3904</v>
      </c>
      <c r="D442" s="40" t="s">
        <v>6018</v>
      </c>
      <c r="E442" s="40">
        <v>1</v>
      </c>
      <c r="F442" s="40">
        <v>1</v>
      </c>
      <c r="G442" s="40">
        <v>0</v>
      </c>
      <c r="H442" s="40">
        <v>0</v>
      </c>
      <c r="I442" s="40">
        <v>0</v>
      </c>
      <c r="J442" s="40">
        <v>0</v>
      </c>
      <c r="K442" s="40">
        <v>0</v>
      </c>
      <c r="L442" s="40">
        <v>0</v>
      </c>
      <c r="M442" s="40"/>
    </row>
    <row r="443" spans="2:28" hidden="1">
      <c r="B443" s="9">
        <v>45862</v>
      </c>
      <c r="C443" s="40" t="s">
        <v>6745</v>
      </c>
      <c r="D443" s="40" t="s">
        <v>5555</v>
      </c>
      <c r="E443" s="40">
        <v>1</v>
      </c>
      <c r="F443" s="40">
        <v>0</v>
      </c>
      <c r="G443" s="40">
        <v>0</v>
      </c>
      <c r="H443" s="40">
        <v>0</v>
      </c>
      <c r="I443" s="40">
        <v>0</v>
      </c>
      <c r="J443" s="40">
        <v>0</v>
      </c>
      <c r="K443" s="40">
        <v>0</v>
      </c>
      <c r="L443" s="40">
        <v>0</v>
      </c>
      <c r="M443" s="40"/>
    </row>
    <row r="444" spans="2:28" hidden="1">
      <c r="B444" s="9">
        <v>45863</v>
      </c>
      <c r="C444" s="40" t="s">
        <v>3904</v>
      </c>
      <c r="D444" s="40" t="s">
        <v>6018</v>
      </c>
      <c r="E444" s="40">
        <v>1</v>
      </c>
      <c r="F444" s="58">
        <v>1</v>
      </c>
      <c r="G444" s="40">
        <v>0</v>
      </c>
      <c r="H444" s="58">
        <v>0</v>
      </c>
      <c r="I444" s="58">
        <v>0</v>
      </c>
      <c r="J444" s="58">
        <v>0</v>
      </c>
      <c r="K444" s="58">
        <v>0</v>
      </c>
      <c r="L444" s="58">
        <v>0</v>
      </c>
      <c r="M444" s="40"/>
    </row>
    <row r="445" spans="2:28" hidden="1">
      <c r="B445" s="9">
        <v>45863</v>
      </c>
      <c r="C445" s="40" t="s">
        <v>3904</v>
      </c>
      <c r="D445" s="40" t="s">
        <v>6022</v>
      </c>
      <c r="E445" s="40">
        <v>4</v>
      </c>
      <c r="F445" s="58">
        <v>4</v>
      </c>
      <c r="G445" s="40">
        <v>0</v>
      </c>
      <c r="H445" s="58">
        <v>0</v>
      </c>
      <c r="I445" s="58">
        <v>0</v>
      </c>
      <c r="J445" s="58">
        <v>0</v>
      </c>
      <c r="K445" s="58">
        <v>0</v>
      </c>
      <c r="L445" s="58">
        <v>0</v>
      </c>
      <c r="M445" s="40"/>
    </row>
    <row r="446" spans="2:28" ht="16.5" hidden="1" customHeight="1">
      <c r="B446" s="9">
        <v>45863</v>
      </c>
      <c r="C446" s="40" t="s">
        <v>3904</v>
      </c>
      <c r="D446" s="40" t="s">
        <v>6023</v>
      </c>
      <c r="E446" s="40">
        <v>1</v>
      </c>
      <c r="F446" s="58">
        <v>1</v>
      </c>
      <c r="G446" s="40">
        <v>0</v>
      </c>
      <c r="H446" s="58">
        <v>0</v>
      </c>
      <c r="I446" s="58">
        <v>0</v>
      </c>
      <c r="J446" s="58">
        <v>0</v>
      </c>
      <c r="K446" s="58">
        <v>0</v>
      </c>
      <c r="L446" s="58">
        <v>0</v>
      </c>
      <c r="M446" s="40"/>
    </row>
    <row r="447" spans="2:28" ht="16.5" hidden="1" customHeight="1">
      <c r="B447" s="9">
        <v>45863</v>
      </c>
      <c r="C447" s="40" t="s">
        <v>3904</v>
      </c>
      <c r="D447" s="40" t="s">
        <v>5818</v>
      </c>
      <c r="E447" s="40">
        <v>1</v>
      </c>
      <c r="F447" s="58">
        <v>1</v>
      </c>
      <c r="G447" s="40">
        <v>0</v>
      </c>
      <c r="H447" s="58">
        <v>0</v>
      </c>
      <c r="I447" s="58">
        <v>0</v>
      </c>
      <c r="J447" s="58">
        <v>0</v>
      </c>
      <c r="K447" s="58">
        <v>0</v>
      </c>
      <c r="L447" s="58">
        <v>0</v>
      </c>
      <c r="M447" s="40"/>
    </row>
    <row r="448" spans="2:28" ht="16.5" hidden="1" customHeight="1">
      <c r="B448" s="9">
        <v>45863</v>
      </c>
      <c r="C448" s="40" t="s">
        <v>3904</v>
      </c>
      <c r="D448" s="40" t="s">
        <v>6021</v>
      </c>
      <c r="E448" s="40">
        <v>4</v>
      </c>
      <c r="F448" s="40">
        <v>0</v>
      </c>
      <c r="G448" s="40">
        <v>0</v>
      </c>
      <c r="H448" s="58">
        <v>0</v>
      </c>
      <c r="I448" s="58">
        <v>0</v>
      </c>
      <c r="J448" s="58">
        <v>0</v>
      </c>
      <c r="K448" s="58">
        <v>0</v>
      </c>
      <c r="L448" s="58">
        <v>0</v>
      </c>
      <c r="M448" s="40"/>
      <c r="N448" s="15"/>
      <c r="AB448" s="6"/>
    </row>
    <row r="449" spans="2:28" ht="16.5" hidden="1" customHeight="1">
      <c r="B449" s="9">
        <v>45864</v>
      </c>
      <c r="C449" s="40" t="s">
        <v>3904</v>
      </c>
      <c r="D449" s="40" t="s">
        <v>6012</v>
      </c>
      <c r="E449" s="40">
        <v>1</v>
      </c>
      <c r="F449" s="59">
        <v>1</v>
      </c>
      <c r="G449" s="40">
        <v>0</v>
      </c>
      <c r="H449" s="40">
        <v>0</v>
      </c>
      <c r="I449" s="40">
        <v>0</v>
      </c>
      <c r="J449" s="40">
        <v>0</v>
      </c>
      <c r="K449" s="40">
        <v>0</v>
      </c>
      <c r="L449" s="40">
        <v>0</v>
      </c>
      <c r="M449" s="40"/>
      <c r="N449" s="15"/>
      <c r="AB449" s="6"/>
    </row>
    <row r="450" spans="2:28" ht="16.5" hidden="1" customHeight="1">
      <c r="B450" s="9">
        <v>45864</v>
      </c>
      <c r="C450" s="40" t="s">
        <v>3904</v>
      </c>
      <c r="D450" s="40" t="s">
        <v>6008</v>
      </c>
      <c r="E450" s="40">
        <v>2</v>
      </c>
      <c r="F450" s="59">
        <v>2</v>
      </c>
      <c r="G450" s="40">
        <v>0</v>
      </c>
      <c r="H450" s="61">
        <v>0</v>
      </c>
      <c r="I450" s="61">
        <v>0</v>
      </c>
      <c r="J450" s="61">
        <v>0</v>
      </c>
      <c r="K450" s="61">
        <v>0</v>
      </c>
      <c r="L450" s="61">
        <v>0</v>
      </c>
      <c r="M450" s="40"/>
      <c r="N450" s="15"/>
    </row>
    <row r="451" spans="2:28" ht="16.5" hidden="1" customHeight="1">
      <c r="B451" s="9">
        <v>45865</v>
      </c>
      <c r="C451" s="60" t="s">
        <v>3904</v>
      </c>
      <c r="D451" s="60" t="s">
        <v>6006</v>
      </c>
      <c r="E451" s="60">
        <v>1</v>
      </c>
      <c r="F451" s="60">
        <v>1</v>
      </c>
      <c r="G451" s="60">
        <v>0</v>
      </c>
      <c r="H451" s="60">
        <v>0</v>
      </c>
      <c r="I451" s="60">
        <v>0</v>
      </c>
      <c r="J451" s="60">
        <v>0</v>
      </c>
      <c r="K451" s="60">
        <v>0</v>
      </c>
      <c r="L451" s="60">
        <v>0</v>
      </c>
      <c r="M451" s="40"/>
    </row>
    <row r="452" spans="2:28" ht="16.5" hidden="1" customHeight="1">
      <c r="B452" s="9">
        <v>45865</v>
      </c>
      <c r="C452" s="60" t="s">
        <v>3904</v>
      </c>
      <c r="D452" s="60" t="s">
        <v>6033</v>
      </c>
      <c r="E452" s="60">
        <v>5</v>
      </c>
      <c r="F452" s="60">
        <v>5</v>
      </c>
      <c r="G452" s="60">
        <v>0</v>
      </c>
      <c r="H452" s="60">
        <v>0</v>
      </c>
      <c r="I452" s="60">
        <v>0</v>
      </c>
      <c r="J452" s="60">
        <v>0</v>
      </c>
      <c r="K452" s="60">
        <v>0</v>
      </c>
      <c r="L452" s="60">
        <v>0</v>
      </c>
      <c r="M452" s="40"/>
    </row>
    <row r="453" spans="2:28" hidden="1">
      <c r="B453" s="9">
        <v>45865</v>
      </c>
      <c r="C453" s="60" t="s">
        <v>3904</v>
      </c>
      <c r="D453" s="60" t="s">
        <v>5942</v>
      </c>
      <c r="E453" s="60">
        <v>2</v>
      </c>
      <c r="F453" s="60">
        <v>0</v>
      </c>
      <c r="G453" s="60">
        <v>0</v>
      </c>
      <c r="H453" s="60">
        <v>0</v>
      </c>
      <c r="I453" s="60">
        <v>0</v>
      </c>
      <c r="J453" s="60">
        <v>0</v>
      </c>
      <c r="K453" s="60">
        <v>0</v>
      </c>
      <c r="L453" s="60">
        <v>0</v>
      </c>
      <c r="M453" s="40"/>
    </row>
    <row r="454" spans="2:28" hidden="1">
      <c r="B454" s="9">
        <v>45866</v>
      </c>
      <c r="C454" s="60" t="s">
        <v>3904</v>
      </c>
      <c r="D454" s="60" t="s">
        <v>6034</v>
      </c>
      <c r="E454" s="60">
        <v>1</v>
      </c>
      <c r="F454" s="60">
        <v>1</v>
      </c>
      <c r="G454" s="60">
        <v>0</v>
      </c>
      <c r="H454" s="60">
        <v>0</v>
      </c>
      <c r="I454" s="60">
        <v>0</v>
      </c>
      <c r="J454" s="60">
        <v>0</v>
      </c>
      <c r="K454" s="60">
        <v>0</v>
      </c>
      <c r="L454" s="60">
        <v>0</v>
      </c>
      <c r="M454" s="40"/>
    </row>
    <row r="455" spans="2:28" hidden="1">
      <c r="B455" s="9">
        <v>45866</v>
      </c>
      <c r="C455" s="60" t="s">
        <v>3904</v>
      </c>
      <c r="D455" s="60" t="s">
        <v>6013</v>
      </c>
      <c r="E455" s="60">
        <v>1</v>
      </c>
      <c r="F455" s="60">
        <v>0</v>
      </c>
      <c r="G455" s="60">
        <v>0</v>
      </c>
      <c r="H455" s="60">
        <v>0</v>
      </c>
      <c r="I455" s="60">
        <v>0</v>
      </c>
      <c r="J455" s="60">
        <v>0</v>
      </c>
      <c r="K455" s="60">
        <v>0</v>
      </c>
      <c r="L455" s="60">
        <v>0</v>
      </c>
      <c r="M455" s="40"/>
    </row>
    <row r="456" spans="2:28" hidden="1">
      <c r="B456" s="9">
        <v>45866</v>
      </c>
      <c r="C456" s="60" t="s">
        <v>3904</v>
      </c>
      <c r="D456" s="60" t="s">
        <v>6007</v>
      </c>
      <c r="E456" s="60">
        <v>5</v>
      </c>
      <c r="F456" s="60">
        <v>0</v>
      </c>
      <c r="G456" s="60">
        <v>0</v>
      </c>
      <c r="H456" s="60">
        <v>0</v>
      </c>
      <c r="I456" s="60">
        <v>0</v>
      </c>
      <c r="J456" s="60">
        <v>0</v>
      </c>
      <c r="K456" s="60">
        <v>0</v>
      </c>
      <c r="L456" s="60">
        <v>0</v>
      </c>
      <c r="M456" s="40"/>
    </row>
    <row r="457" spans="2:28" hidden="1">
      <c r="B457" s="9">
        <v>45866</v>
      </c>
      <c r="C457" s="60" t="s">
        <v>3904</v>
      </c>
      <c r="D457" s="60" t="s">
        <v>6011</v>
      </c>
      <c r="E457" s="60">
        <v>2</v>
      </c>
      <c r="F457" s="60">
        <v>0</v>
      </c>
      <c r="G457" s="60">
        <v>1</v>
      </c>
      <c r="H457" s="60">
        <v>0</v>
      </c>
      <c r="I457" s="60">
        <v>0</v>
      </c>
      <c r="J457" s="60">
        <v>0</v>
      </c>
      <c r="K457" s="60">
        <v>0</v>
      </c>
      <c r="L457" s="60">
        <v>0</v>
      </c>
      <c r="M457" s="40"/>
    </row>
    <row r="458" spans="2:28" hidden="1">
      <c r="B458" s="9">
        <v>45867</v>
      </c>
      <c r="C458" s="40" t="s">
        <v>3904</v>
      </c>
      <c r="D458" s="40" t="s">
        <v>6033</v>
      </c>
      <c r="E458" s="40">
        <v>5</v>
      </c>
      <c r="F458" s="40">
        <v>5</v>
      </c>
      <c r="G458" s="40">
        <v>0</v>
      </c>
      <c r="H458" s="40">
        <v>0</v>
      </c>
      <c r="I458" s="40">
        <v>0</v>
      </c>
      <c r="J458" s="40">
        <v>0</v>
      </c>
      <c r="K458" s="40">
        <v>0</v>
      </c>
      <c r="L458" s="40">
        <v>0</v>
      </c>
      <c r="M458" s="40"/>
    </row>
    <row r="459" spans="2:28" hidden="1">
      <c r="B459" s="9">
        <v>45867</v>
      </c>
      <c r="C459" s="40" t="s">
        <v>3904</v>
      </c>
      <c r="D459" s="40" t="s">
        <v>6035</v>
      </c>
      <c r="E459" s="40">
        <v>1</v>
      </c>
      <c r="F459" s="40">
        <v>0</v>
      </c>
      <c r="G459" s="40">
        <v>0</v>
      </c>
      <c r="H459" s="40">
        <v>0</v>
      </c>
      <c r="I459" s="40">
        <v>0</v>
      </c>
      <c r="J459" s="40">
        <v>0</v>
      </c>
      <c r="K459" s="40">
        <v>0</v>
      </c>
      <c r="L459" s="40">
        <v>0</v>
      </c>
      <c r="M459" s="40"/>
      <c r="N459" s="15"/>
    </row>
    <row r="460" spans="2:28" hidden="1">
      <c r="B460" s="9">
        <v>45868</v>
      </c>
      <c r="C460" s="40" t="s">
        <v>3904</v>
      </c>
      <c r="D460" s="40" t="s">
        <v>6012</v>
      </c>
      <c r="E460" s="40">
        <v>1</v>
      </c>
      <c r="F460" s="40">
        <v>0</v>
      </c>
      <c r="G460" s="40">
        <v>0</v>
      </c>
      <c r="H460" s="40">
        <v>0</v>
      </c>
      <c r="I460" s="40">
        <v>0</v>
      </c>
      <c r="J460" s="40">
        <v>0</v>
      </c>
      <c r="K460" s="40">
        <v>0</v>
      </c>
      <c r="L460" s="40">
        <v>0</v>
      </c>
      <c r="M460" s="40"/>
    </row>
    <row r="461" spans="2:28" hidden="1">
      <c r="B461" s="9">
        <v>45868</v>
      </c>
      <c r="C461" s="40" t="s">
        <v>3904</v>
      </c>
      <c r="D461" s="40" t="s">
        <v>6022</v>
      </c>
      <c r="E461" s="40">
        <v>3</v>
      </c>
      <c r="F461" s="62">
        <v>0</v>
      </c>
      <c r="G461" s="62">
        <v>0</v>
      </c>
      <c r="H461" s="62">
        <v>0</v>
      </c>
      <c r="I461" s="62">
        <v>0</v>
      </c>
      <c r="J461" s="62">
        <v>0</v>
      </c>
      <c r="K461" s="62">
        <v>0</v>
      </c>
      <c r="L461" s="62">
        <v>0</v>
      </c>
    </row>
    <row r="462" spans="2:28" hidden="1">
      <c r="B462" s="9">
        <v>45868</v>
      </c>
      <c r="C462" s="40" t="s">
        <v>3904</v>
      </c>
      <c r="D462" s="40" t="s">
        <v>6009</v>
      </c>
      <c r="E462" s="40">
        <v>6</v>
      </c>
      <c r="F462" s="40">
        <v>0</v>
      </c>
      <c r="G462" s="40">
        <v>0</v>
      </c>
      <c r="H462" s="40">
        <v>0</v>
      </c>
      <c r="I462" s="40">
        <v>2</v>
      </c>
      <c r="J462" s="40">
        <v>0</v>
      </c>
      <c r="K462" s="40">
        <v>0</v>
      </c>
      <c r="L462" s="40">
        <v>2</v>
      </c>
      <c r="M462" s="40" t="s">
        <v>6038</v>
      </c>
    </row>
    <row r="463" spans="2:28" hidden="1">
      <c r="B463" s="9">
        <v>45868</v>
      </c>
      <c r="C463" s="40" t="s">
        <v>3904</v>
      </c>
      <c r="D463" s="40" t="s">
        <v>6006</v>
      </c>
      <c r="E463" s="40">
        <v>1</v>
      </c>
      <c r="F463" s="62">
        <v>0</v>
      </c>
      <c r="G463" s="40">
        <v>0</v>
      </c>
      <c r="H463" s="40">
        <v>0</v>
      </c>
      <c r="I463" s="40">
        <v>0</v>
      </c>
      <c r="J463" s="40">
        <v>0</v>
      </c>
      <c r="K463" s="40">
        <v>0</v>
      </c>
      <c r="L463" s="40">
        <v>0</v>
      </c>
      <c r="M463" s="40"/>
    </row>
    <row r="464" spans="2:28" ht="16.5" hidden="1" customHeight="1">
      <c r="B464" s="9">
        <v>45868</v>
      </c>
      <c r="C464" s="40" t="s">
        <v>3904</v>
      </c>
      <c r="D464" s="40" t="s">
        <v>6010</v>
      </c>
      <c r="E464" s="40">
        <v>2</v>
      </c>
      <c r="F464" s="62">
        <v>0</v>
      </c>
      <c r="G464" s="40">
        <v>0</v>
      </c>
      <c r="H464" s="40">
        <v>0</v>
      </c>
      <c r="I464" s="40">
        <v>0</v>
      </c>
      <c r="J464" s="40">
        <v>0</v>
      </c>
      <c r="K464" s="40">
        <v>0</v>
      </c>
      <c r="L464" s="40">
        <v>0</v>
      </c>
      <c r="M464" s="40"/>
    </row>
    <row r="465" spans="2:16" ht="16.5" hidden="1" customHeight="1">
      <c r="B465" s="9">
        <v>45869</v>
      </c>
      <c r="C465" s="40" t="s">
        <v>3904</v>
      </c>
      <c r="D465" s="40" t="s">
        <v>6023</v>
      </c>
      <c r="E465" s="40">
        <v>1</v>
      </c>
      <c r="F465" s="40">
        <v>1</v>
      </c>
      <c r="G465" s="40">
        <v>0</v>
      </c>
      <c r="H465" s="40">
        <v>0</v>
      </c>
      <c r="I465" s="40">
        <v>0</v>
      </c>
      <c r="J465" s="40">
        <v>0</v>
      </c>
      <c r="K465" s="40">
        <v>0</v>
      </c>
      <c r="L465" s="40">
        <v>0</v>
      </c>
      <c r="M465" s="40"/>
    </row>
    <row r="466" spans="2:16" ht="16.5" hidden="1" customHeight="1">
      <c r="B466" s="9">
        <v>45869</v>
      </c>
      <c r="C466" s="40" t="s">
        <v>3904</v>
      </c>
      <c r="D466" s="40" t="s">
        <v>6008</v>
      </c>
      <c r="E466" s="40">
        <v>1</v>
      </c>
      <c r="F466" s="40">
        <v>0</v>
      </c>
      <c r="G466" s="40">
        <v>0</v>
      </c>
      <c r="H466" s="40">
        <v>0</v>
      </c>
      <c r="I466" s="40">
        <v>0</v>
      </c>
      <c r="J466" s="40">
        <v>0</v>
      </c>
      <c r="K466" s="40">
        <v>0</v>
      </c>
      <c r="L466" s="40">
        <v>0</v>
      </c>
      <c r="M466" s="40"/>
    </row>
    <row r="467" spans="2:16" hidden="1">
      <c r="B467" s="9">
        <v>45870</v>
      </c>
      <c r="C467" s="40" t="s">
        <v>3904</v>
      </c>
      <c r="D467" s="40" t="s">
        <v>6042</v>
      </c>
      <c r="E467" s="40">
        <v>1</v>
      </c>
      <c r="F467" s="40">
        <v>1</v>
      </c>
      <c r="G467" s="40">
        <v>0</v>
      </c>
      <c r="H467" s="40">
        <v>0</v>
      </c>
      <c r="I467" s="40">
        <v>18</v>
      </c>
      <c r="J467" s="40">
        <v>0</v>
      </c>
      <c r="K467" s="40">
        <v>0</v>
      </c>
      <c r="L467" s="40">
        <v>18</v>
      </c>
      <c r="M467" s="63" t="s">
        <v>736</v>
      </c>
    </row>
    <row r="468" spans="2:16" hidden="1">
      <c r="B468" s="9">
        <v>45870</v>
      </c>
      <c r="C468" s="40" t="s">
        <v>3904</v>
      </c>
      <c r="D468" s="40" t="s">
        <v>6033</v>
      </c>
      <c r="E468" s="40">
        <v>4</v>
      </c>
      <c r="F468" s="40">
        <v>0</v>
      </c>
      <c r="G468" s="40">
        <v>0</v>
      </c>
      <c r="H468" s="40">
        <v>0</v>
      </c>
      <c r="I468" s="40">
        <v>0</v>
      </c>
      <c r="J468" s="40">
        <v>0</v>
      </c>
      <c r="K468" s="40">
        <v>0</v>
      </c>
      <c r="L468" s="40">
        <v>0</v>
      </c>
      <c r="M468" s="40"/>
    </row>
    <row r="469" spans="2:16" hidden="1">
      <c r="B469" s="9">
        <v>45870</v>
      </c>
      <c r="C469" s="40" t="s">
        <v>3904</v>
      </c>
      <c r="D469" s="40" t="s">
        <v>6043</v>
      </c>
      <c r="E469" s="40">
        <v>1</v>
      </c>
      <c r="F469" s="40">
        <v>0</v>
      </c>
      <c r="G469" s="40">
        <v>0</v>
      </c>
      <c r="H469" s="40">
        <v>0</v>
      </c>
      <c r="I469" s="40">
        <v>0</v>
      </c>
      <c r="J469" s="40">
        <v>0</v>
      </c>
      <c r="K469" s="40">
        <v>0</v>
      </c>
      <c r="L469" s="40">
        <v>0</v>
      </c>
      <c r="M469" s="40"/>
    </row>
    <row r="470" spans="2:16" hidden="1">
      <c r="B470" s="9">
        <v>45870</v>
      </c>
      <c r="C470" s="40" t="s">
        <v>3904</v>
      </c>
      <c r="D470" s="40" t="s">
        <v>5973</v>
      </c>
      <c r="E470" s="40">
        <v>10</v>
      </c>
      <c r="F470" s="40">
        <v>0</v>
      </c>
      <c r="G470" s="40">
        <v>0</v>
      </c>
      <c r="H470" s="40">
        <v>0</v>
      </c>
      <c r="I470" s="40">
        <v>1</v>
      </c>
      <c r="J470" s="40">
        <v>0</v>
      </c>
      <c r="K470" s="40">
        <v>0</v>
      </c>
      <c r="L470" s="40">
        <v>3</v>
      </c>
      <c r="M470" s="63" t="s">
        <v>736</v>
      </c>
      <c r="O470" s="63" t="s">
        <v>736</v>
      </c>
      <c r="P470" s="63" t="s">
        <v>736</v>
      </c>
    </row>
    <row r="471" spans="2:16" hidden="1">
      <c r="B471" s="9">
        <v>45870</v>
      </c>
      <c r="C471" s="40" t="s">
        <v>6745</v>
      </c>
      <c r="D471" s="40" t="s">
        <v>6044</v>
      </c>
      <c r="E471" s="40">
        <v>1</v>
      </c>
      <c r="F471" s="40">
        <v>0</v>
      </c>
      <c r="G471" s="64">
        <v>0</v>
      </c>
      <c r="H471" s="64">
        <v>0</v>
      </c>
      <c r="I471" s="64">
        <v>0</v>
      </c>
      <c r="J471" s="64">
        <v>0</v>
      </c>
      <c r="K471" s="64">
        <v>0</v>
      </c>
      <c r="L471" s="64">
        <v>0</v>
      </c>
      <c r="M471" s="40"/>
    </row>
    <row r="472" spans="2:16" hidden="1">
      <c r="B472" s="9">
        <v>45871</v>
      </c>
      <c r="C472" s="40" t="s">
        <v>6048</v>
      </c>
      <c r="D472" s="40" t="s">
        <v>6034</v>
      </c>
      <c r="E472" s="40">
        <v>1</v>
      </c>
      <c r="F472" s="64">
        <v>0</v>
      </c>
      <c r="G472" s="64">
        <v>0</v>
      </c>
      <c r="H472" s="64">
        <v>0</v>
      </c>
      <c r="I472" s="64">
        <v>0</v>
      </c>
      <c r="J472" s="64">
        <v>0</v>
      </c>
      <c r="K472" s="64">
        <v>0</v>
      </c>
      <c r="L472" s="64">
        <v>0</v>
      </c>
      <c r="M472" s="40"/>
    </row>
    <row r="473" spans="2:16" hidden="1">
      <c r="B473" s="9">
        <v>45871</v>
      </c>
      <c r="C473" s="64" t="s">
        <v>6745</v>
      </c>
      <c r="D473" s="40" t="s">
        <v>5218</v>
      </c>
      <c r="E473" s="40">
        <v>1</v>
      </c>
      <c r="F473" s="64">
        <v>1</v>
      </c>
      <c r="G473" s="64">
        <v>0</v>
      </c>
      <c r="H473" s="64">
        <v>0</v>
      </c>
      <c r="I473" s="64">
        <v>0</v>
      </c>
      <c r="J473" s="64">
        <v>0</v>
      </c>
      <c r="K473" s="64">
        <v>0</v>
      </c>
      <c r="L473" s="64">
        <v>0</v>
      </c>
      <c r="M473" s="40"/>
    </row>
    <row r="474" spans="2:16" hidden="1">
      <c r="B474" s="9">
        <v>45871</v>
      </c>
      <c r="C474" s="64" t="s">
        <v>6048</v>
      </c>
      <c r="D474" s="40" t="s">
        <v>5818</v>
      </c>
      <c r="E474" s="40">
        <v>1</v>
      </c>
      <c r="F474" s="64">
        <v>1</v>
      </c>
      <c r="G474" s="64">
        <v>0</v>
      </c>
      <c r="H474" s="64">
        <v>0</v>
      </c>
      <c r="I474" s="64">
        <v>0</v>
      </c>
      <c r="J474" s="64">
        <v>0</v>
      </c>
      <c r="K474" s="64">
        <v>0</v>
      </c>
      <c r="L474" s="64">
        <v>0</v>
      </c>
      <c r="M474" s="40"/>
    </row>
    <row r="475" spans="2:16" hidden="1">
      <c r="B475" s="9">
        <v>45872</v>
      </c>
      <c r="C475" s="40" t="s">
        <v>6745</v>
      </c>
      <c r="D475" s="40" t="s">
        <v>6011</v>
      </c>
      <c r="E475" s="40">
        <v>2</v>
      </c>
      <c r="F475" s="64">
        <v>0</v>
      </c>
      <c r="G475" s="64">
        <v>0</v>
      </c>
      <c r="H475" s="64">
        <v>0</v>
      </c>
      <c r="I475" s="64">
        <v>0</v>
      </c>
      <c r="J475" s="64">
        <v>0</v>
      </c>
      <c r="K475" s="64">
        <v>0</v>
      </c>
      <c r="L475" s="64">
        <v>0</v>
      </c>
      <c r="M475" s="40"/>
    </row>
    <row r="476" spans="2:16" hidden="1">
      <c r="B476" s="9">
        <v>45872</v>
      </c>
      <c r="C476" s="64" t="s">
        <v>6745</v>
      </c>
      <c r="D476" s="40" t="s">
        <v>6013</v>
      </c>
      <c r="E476" s="40">
        <v>1</v>
      </c>
      <c r="F476" s="64">
        <v>0</v>
      </c>
      <c r="G476" s="64">
        <v>0</v>
      </c>
      <c r="H476" s="64">
        <v>0</v>
      </c>
      <c r="I476" s="64">
        <v>0</v>
      </c>
      <c r="J476" s="64">
        <v>0</v>
      </c>
      <c r="K476" s="64">
        <v>0</v>
      </c>
      <c r="L476" s="64">
        <v>0</v>
      </c>
      <c r="M476" s="40"/>
    </row>
    <row r="477" spans="2:16" hidden="1">
      <c r="B477" s="9">
        <v>45872</v>
      </c>
      <c r="C477" s="64" t="s">
        <v>6745</v>
      </c>
      <c r="D477" s="40" t="s">
        <v>6045</v>
      </c>
      <c r="E477" s="40">
        <v>4</v>
      </c>
      <c r="F477" s="64">
        <v>0</v>
      </c>
      <c r="G477" s="64">
        <v>0</v>
      </c>
      <c r="H477" s="64">
        <v>0</v>
      </c>
      <c r="I477" s="64">
        <v>0</v>
      </c>
      <c r="J477" s="64">
        <v>0</v>
      </c>
      <c r="K477" s="64">
        <v>0</v>
      </c>
      <c r="L477" s="64">
        <v>0</v>
      </c>
      <c r="M477" s="40"/>
    </row>
    <row r="478" spans="2:16" hidden="1">
      <c r="B478" s="9">
        <v>45872</v>
      </c>
      <c r="C478" s="64" t="s">
        <v>6048</v>
      </c>
      <c r="D478" s="40" t="s">
        <v>6046</v>
      </c>
      <c r="E478" s="40">
        <v>9</v>
      </c>
      <c r="F478" s="64">
        <v>0</v>
      </c>
      <c r="G478" s="40">
        <v>0</v>
      </c>
      <c r="H478" s="40">
        <v>0</v>
      </c>
      <c r="I478" s="40">
        <v>2</v>
      </c>
      <c r="J478" s="40">
        <v>0</v>
      </c>
      <c r="K478" s="40">
        <v>0</v>
      </c>
      <c r="L478" s="40">
        <v>2</v>
      </c>
      <c r="M478" s="40" t="s">
        <v>6053</v>
      </c>
    </row>
    <row r="479" spans="2:16" hidden="1">
      <c r="B479" s="9">
        <v>45872</v>
      </c>
      <c r="C479" s="64" t="s">
        <v>6048</v>
      </c>
      <c r="D479" s="40" t="s">
        <v>6047</v>
      </c>
      <c r="E479" s="40">
        <v>4</v>
      </c>
      <c r="F479" s="64">
        <v>0</v>
      </c>
      <c r="G479" s="64">
        <v>0</v>
      </c>
      <c r="H479" s="64">
        <v>0</v>
      </c>
      <c r="I479" s="64">
        <v>0</v>
      </c>
      <c r="J479" s="64">
        <v>0</v>
      </c>
      <c r="K479" s="64">
        <v>0</v>
      </c>
      <c r="L479" s="64">
        <v>0</v>
      </c>
      <c r="M479" s="40"/>
    </row>
    <row r="480" spans="2:16" hidden="1">
      <c r="B480" s="9">
        <v>45872</v>
      </c>
      <c r="C480" s="64" t="s">
        <v>6745</v>
      </c>
      <c r="D480" s="40" t="s">
        <v>5942</v>
      </c>
      <c r="E480" s="40">
        <v>2</v>
      </c>
      <c r="F480" s="64">
        <v>1</v>
      </c>
      <c r="G480" s="40">
        <v>0</v>
      </c>
      <c r="H480" s="40">
        <v>0</v>
      </c>
      <c r="I480" s="40">
        <v>1</v>
      </c>
      <c r="J480" s="40">
        <v>0</v>
      </c>
      <c r="K480" s="40">
        <v>0</v>
      </c>
      <c r="L480" s="40">
        <v>1</v>
      </c>
      <c r="M480" s="40" t="s">
        <v>6054</v>
      </c>
    </row>
    <row r="481" spans="2:16" hidden="1">
      <c r="B481" s="9">
        <v>45872</v>
      </c>
      <c r="C481" s="64" t="s">
        <v>6048</v>
      </c>
      <c r="D481" s="40" t="s">
        <v>6023</v>
      </c>
      <c r="E481" s="40">
        <v>1</v>
      </c>
      <c r="F481" s="64">
        <v>1</v>
      </c>
      <c r="G481" s="64">
        <v>0</v>
      </c>
      <c r="H481" s="64">
        <v>0</v>
      </c>
      <c r="I481" s="64">
        <v>0</v>
      </c>
      <c r="J481" s="64">
        <v>0</v>
      </c>
      <c r="K481" s="64">
        <v>0</v>
      </c>
      <c r="L481" s="64">
        <v>0</v>
      </c>
      <c r="M481" s="40" t="s">
        <v>6055</v>
      </c>
    </row>
    <row r="482" spans="2:16" hidden="1">
      <c r="B482" s="9">
        <v>45873</v>
      </c>
      <c r="C482" s="40" t="s">
        <v>3904</v>
      </c>
      <c r="D482" s="40" t="s">
        <v>6012</v>
      </c>
      <c r="E482" s="40">
        <v>1</v>
      </c>
      <c r="F482" s="40">
        <v>0</v>
      </c>
      <c r="G482" s="40">
        <v>0</v>
      </c>
      <c r="H482" s="40">
        <v>0</v>
      </c>
      <c r="I482" s="40">
        <v>1</v>
      </c>
      <c r="J482" s="40">
        <v>0</v>
      </c>
      <c r="K482" s="40">
        <v>0</v>
      </c>
      <c r="L482" s="40">
        <v>0</v>
      </c>
      <c r="M482" s="65" t="s">
        <v>6055</v>
      </c>
    </row>
    <row r="483" spans="2:16" hidden="1">
      <c r="B483" s="9">
        <v>45873</v>
      </c>
      <c r="C483" s="40" t="s">
        <v>3904</v>
      </c>
      <c r="D483" s="40" t="s">
        <v>6060</v>
      </c>
      <c r="E483" s="40">
        <v>2</v>
      </c>
      <c r="F483" s="40">
        <v>0</v>
      </c>
      <c r="G483" s="40">
        <v>0</v>
      </c>
      <c r="H483" s="40">
        <v>0</v>
      </c>
      <c r="I483" s="40">
        <v>0</v>
      </c>
      <c r="J483" s="40">
        <v>0</v>
      </c>
      <c r="K483" s="40">
        <v>0</v>
      </c>
      <c r="L483" s="40">
        <v>0</v>
      </c>
      <c r="M483" s="40"/>
    </row>
    <row r="484" spans="2:16" hidden="1">
      <c r="B484" s="9">
        <v>45873</v>
      </c>
      <c r="C484" s="40" t="s">
        <v>6745</v>
      </c>
      <c r="D484" s="40" t="s">
        <v>6021</v>
      </c>
      <c r="E484" s="40">
        <v>4</v>
      </c>
      <c r="F484" s="40">
        <v>0</v>
      </c>
      <c r="G484" s="40">
        <v>0</v>
      </c>
      <c r="H484" s="40">
        <v>0</v>
      </c>
      <c r="I484" s="40">
        <v>0</v>
      </c>
      <c r="J484" s="40">
        <v>0</v>
      </c>
      <c r="K484" s="40">
        <v>0</v>
      </c>
      <c r="L484" s="40">
        <v>0</v>
      </c>
      <c r="M484" s="40"/>
      <c r="O484" s="65"/>
      <c r="P484" s="65"/>
    </row>
    <row r="485" spans="2:16" hidden="1">
      <c r="B485" s="9">
        <v>45873</v>
      </c>
      <c r="C485" s="40" t="s">
        <v>6745</v>
      </c>
      <c r="D485" s="40" t="s">
        <v>6061</v>
      </c>
      <c r="E485" s="40">
        <v>2</v>
      </c>
      <c r="F485" s="40">
        <v>0</v>
      </c>
      <c r="G485" s="65">
        <v>0</v>
      </c>
      <c r="H485" s="65">
        <v>0</v>
      </c>
      <c r="I485" s="65">
        <v>0</v>
      </c>
      <c r="J485" s="65">
        <v>0</v>
      </c>
      <c r="K485" s="65">
        <v>0</v>
      </c>
      <c r="L485" s="65">
        <v>0</v>
      </c>
      <c r="M485" s="40"/>
    </row>
    <row r="486" spans="2:16" hidden="1">
      <c r="B486" s="9">
        <v>45873</v>
      </c>
      <c r="C486" s="40" t="s">
        <v>6745</v>
      </c>
      <c r="D486" s="40" t="s">
        <v>6062</v>
      </c>
      <c r="E486" s="40">
        <v>1</v>
      </c>
      <c r="F486" s="40">
        <v>0</v>
      </c>
      <c r="G486" s="65">
        <v>0</v>
      </c>
      <c r="H486" s="65">
        <v>0</v>
      </c>
      <c r="I486" s="65">
        <v>0</v>
      </c>
      <c r="J486" s="65">
        <v>0</v>
      </c>
      <c r="K486" s="65">
        <v>0</v>
      </c>
      <c r="L486" s="65">
        <v>0</v>
      </c>
      <c r="M486" s="40"/>
    </row>
    <row r="487" spans="2:16" hidden="1">
      <c r="B487" s="9">
        <v>45874</v>
      </c>
      <c r="C487" s="66" t="s">
        <v>6745</v>
      </c>
      <c r="D487" s="40" t="s">
        <v>6071</v>
      </c>
      <c r="E487" s="40">
        <v>4</v>
      </c>
      <c r="F487" s="40">
        <v>1</v>
      </c>
      <c r="G487" s="65">
        <v>0</v>
      </c>
      <c r="H487" s="65">
        <v>2</v>
      </c>
      <c r="I487" s="65">
        <v>0</v>
      </c>
      <c r="J487" s="65">
        <v>0</v>
      </c>
      <c r="K487" s="65">
        <v>0</v>
      </c>
      <c r="L487" s="65">
        <v>2</v>
      </c>
      <c r="M487" s="40"/>
      <c r="N487" s="40"/>
      <c r="O487" s="13" t="s">
        <v>6072</v>
      </c>
      <c r="P487" s="13" t="s">
        <v>6073</v>
      </c>
    </row>
    <row r="488" spans="2:16" hidden="1">
      <c r="B488" s="9">
        <v>45874</v>
      </c>
      <c r="C488" s="66" t="s">
        <v>6745</v>
      </c>
      <c r="D488" s="40" t="s">
        <v>6035</v>
      </c>
      <c r="E488" s="40">
        <v>1</v>
      </c>
      <c r="F488" s="40">
        <v>1</v>
      </c>
      <c r="G488" s="65">
        <v>0</v>
      </c>
      <c r="H488" s="65">
        <v>1</v>
      </c>
      <c r="I488" s="65">
        <v>0</v>
      </c>
      <c r="J488" s="65">
        <v>0</v>
      </c>
      <c r="K488" s="65">
        <v>0</v>
      </c>
      <c r="L488" s="65">
        <v>1</v>
      </c>
      <c r="M488" s="40"/>
      <c r="O488" s="66" t="s">
        <v>736</v>
      </c>
      <c r="P488" s="66" t="s">
        <v>736</v>
      </c>
    </row>
    <row r="489" spans="2:16" hidden="1">
      <c r="B489" s="9">
        <v>45874</v>
      </c>
      <c r="C489" s="66" t="s">
        <v>6067</v>
      </c>
      <c r="D489" s="40" t="s">
        <v>6068</v>
      </c>
      <c r="E489" s="40">
        <v>4</v>
      </c>
      <c r="F489" s="40">
        <v>1</v>
      </c>
      <c r="G489" s="65">
        <v>0</v>
      </c>
      <c r="H489" s="65">
        <v>0</v>
      </c>
      <c r="I489" s="65">
        <v>2</v>
      </c>
      <c r="J489" s="65">
        <v>0</v>
      </c>
      <c r="K489" s="65">
        <v>0</v>
      </c>
      <c r="L489" s="65">
        <v>2</v>
      </c>
      <c r="M489" s="66" t="s">
        <v>736</v>
      </c>
    </row>
    <row r="490" spans="2:16" hidden="1">
      <c r="B490" s="9">
        <v>45874</v>
      </c>
      <c r="C490" s="40" t="s">
        <v>3904</v>
      </c>
      <c r="D490" s="40" t="s">
        <v>6065</v>
      </c>
      <c r="E490" s="40">
        <v>1</v>
      </c>
      <c r="F490" s="40">
        <v>0</v>
      </c>
      <c r="G490" s="40">
        <v>0</v>
      </c>
      <c r="H490" s="40">
        <v>0</v>
      </c>
      <c r="I490" s="40">
        <v>0</v>
      </c>
      <c r="J490" s="40">
        <v>0</v>
      </c>
      <c r="K490" s="40">
        <v>0</v>
      </c>
      <c r="L490" s="40">
        <v>0</v>
      </c>
      <c r="M490" s="40"/>
      <c r="O490" s="66" t="s">
        <v>736</v>
      </c>
      <c r="P490" s="66" t="s">
        <v>736</v>
      </c>
    </row>
    <row r="491" spans="2:16" hidden="1">
      <c r="B491" s="9">
        <v>45874</v>
      </c>
      <c r="C491" s="3" t="s">
        <v>3904</v>
      </c>
      <c r="D491" s="40" t="s">
        <v>6066</v>
      </c>
      <c r="E491" s="40">
        <v>2</v>
      </c>
      <c r="F491" s="40">
        <v>0</v>
      </c>
      <c r="G491" s="40">
        <v>0</v>
      </c>
      <c r="H491" s="40">
        <v>0</v>
      </c>
      <c r="I491" s="40">
        <v>0</v>
      </c>
      <c r="J491" s="40">
        <v>0</v>
      </c>
      <c r="K491" s="40">
        <v>0</v>
      </c>
      <c r="L491" s="40">
        <v>0</v>
      </c>
      <c r="M491" s="40"/>
    </row>
    <row r="492" spans="2:16" hidden="1">
      <c r="B492" s="9">
        <v>45874</v>
      </c>
      <c r="C492" s="40" t="s">
        <v>6745</v>
      </c>
      <c r="D492" s="40" t="s">
        <v>6009</v>
      </c>
      <c r="E492" s="40">
        <v>6</v>
      </c>
      <c r="F492" s="40">
        <v>0</v>
      </c>
      <c r="G492" s="40">
        <v>0</v>
      </c>
      <c r="H492" s="40">
        <v>0</v>
      </c>
      <c r="I492" s="40">
        <v>0</v>
      </c>
      <c r="J492" s="40">
        <v>0</v>
      </c>
      <c r="K492" s="40">
        <v>0</v>
      </c>
      <c r="L492" s="40">
        <v>0</v>
      </c>
      <c r="M492" s="40"/>
    </row>
    <row r="493" spans="2:16" hidden="1">
      <c r="B493" s="9">
        <v>45874</v>
      </c>
      <c r="C493" s="40" t="s">
        <v>6745</v>
      </c>
      <c r="D493" s="40" t="s">
        <v>6010</v>
      </c>
      <c r="E493" s="40">
        <v>2</v>
      </c>
      <c r="F493" s="40">
        <v>0</v>
      </c>
      <c r="G493" s="40">
        <v>0</v>
      </c>
      <c r="H493" s="40">
        <v>0</v>
      </c>
      <c r="I493" s="40">
        <v>0</v>
      </c>
      <c r="J493" s="40">
        <v>0</v>
      </c>
      <c r="K493" s="40">
        <v>0</v>
      </c>
      <c r="L493" s="40">
        <v>0</v>
      </c>
      <c r="M493" s="40"/>
    </row>
    <row r="494" spans="2:16" hidden="1">
      <c r="B494" s="9">
        <v>45874</v>
      </c>
      <c r="C494" s="40" t="s">
        <v>6745</v>
      </c>
      <c r="D494" s="40" t="s">
        <v>5863</v>
      </c>
      <c r="E494" s="40">
        <v>2</v>
      </c>
      <c r="F494" s="40">
        <v>0</v>
      </c>
      <c r="G494" s="40">
        <v>0</v>
      </c>
      <c r="H494" s="40">
        <v>0</v>
      </c>
      <c r="I494" s="40">
        <v>0</v>
      </c>
      <c r="J494" s="40">
        <v>0</v>
      </c>
      <c r="K494" s="40">
        <v>0</v>
      </c>
      <c r="L494" s="40">
        <v>0</v>
      </c>
      <c r="M494" s="40"/>
    </row>
    <row r="495" spans="2:16" hidden="1">
      <c r="B495" s="9">
        <v>45875</v>
      </c>
      <c r="C495" s="40" t="s">
        <v>3904</v>
      </c>
      <c r="D495" s="40" t="s">
        <v>6074</v>
      </c>
      <c r="E495" s="40">
        <v>1</v>
      </c>
      <c r="F495" s="67">
        <v>1</v>
      </c>
      <c r="G495" s="40">
        <v>0</v>
      </c>
      <c r="H495" s="40">
        <v>0</v>
      </c>
      <c r="I495" s="40">
        <v>1</v>
      </c>
      <c r="J495" s="40">
        <v>0</v>
      </c>
      <c r="K495" s="40">
        <v>0</v>
      </c>
      <c r="L495" s="40">
        <v>1</v>
      </c>
      <c r="M495" s="67" t="s">
        <v>436</v>
      </c>
    </row>
    <row r="496" spans="2:16" hidden="1">
      <c r="B496" s="9">
        <v>45875</v>
      </c>
      <c r="C496" s="3" t="s">
        <v>3904</v>
      </c>
      <c r="D496" s="40" t="s">
        <v>6042</v>
      </c>
      <c r="E496" s="40">
        <v>1</v>
      </c>
      <c r="F496" s="67">
        <v>1</v>
      </c>
      <c r="G496" s="40">
        <v>0</v>
      </c>
      <c r="H496" s="40">
        <v>0</v>
      </c>
      <c r="I496" s="40">
        <v>1</v>
      </c>
      <c r="J496" s="40">
        <v>0</v>
      </c>
      <c r="K496" s="40">
        <v>0</v>
      </c>
      <c r="L496" s="40">
        <v>1</v>
      </c>
      <c r="M496" s="40"/>
    </row>
    <row r="497" spans="2:16" hidden="1">
      <c r="B497" s="9">
        <v>45875</v>
      </c>
      <c r="C497" s="3" t="s">
        <v>3904</v>
      </c>
      <c r="D497" s="40" t="s">
        <v>6075</v>
      </c>
      <c r="E497" s="40">
        <v>8</v>
      </c>
      <c r="F497" s="67">
        <v>8</v>
      </c>
      <c r="G497" s="40">
        <v>0</v>
      </c>
      <c r="H497" s="40">
        <v>21</v>
      </c>
      <c r="I497" s="40">
        <v>0</v>
      </c>
      <c r="J497" s="40">
        <v>0</v>
      </c>
      <c r="K497" s="40">
        <v>0</v>
      </c>
      <c r="L497" s="40">
        <v>21</v>
      </c>
      <c r="M497" s="40"/>
      <c r="O497" s="67" t="s">
        <v>436</v>
      </c>
      <c r="P497" s="67" t="s">
        <v>436</v>
      </c>
    </row>
    <row r="498" spans="2:16" hidden="1">
      <c r="B498" s="9">
        <v>45875</v>
      </c>
      <c r="C498" s="3" t="s">
        <v>3904</v>
      </c>
      <c r="D498" s="40" t="s">
        <v>6076</v>
      </c>
      <c r="E498" s="40">
        <v>1</v>
      </c>
      <c r="F498" s="40">
        <v>0</v>
      </c>
      <c r="G498" s="40">
        <v>0</v>
      </c>
      <c r="H498" s="40">
        <v>0</v>
      </c>
      <c r="I498" s="40">
        <v>0</v>
      </c>
      <c r="J498" s="40">
        <v>0</v>
      </c>
      <c r="K498" s="40">
        <v>0</v>
      </c>
      <c r="L498" s="40">
        <v>0</v>
      </c>
      <c r="M498" s="40"/>
    </row>
    <row r="499" spans="2:16" hidden="1">
      <c r="B499" s="9">
        <v>45875</v>
      </c>
      <c r="C499" s="3" t="s">
        <v>6745</v>
      </c>
      <c r="D499" s="40" t="s">
        <v>6033</v>
      </c>
      <c r="E499" s="40">
        <v>3</v>
      </c>
      <c r="F499" s="40">
        <v>0</v>
      </c>
      <c r="G499" s="40">
        <v>0</v>
      </c>
      <c r="H499" s="40">
        <v>0</v>
      </c>
      <c r="I499" s="40">
        <v>0</v>
      </c>
      <c r="J499" s="40">
        <v>0</v>
      </c>
      <c r="K499" s="40">
        <v>0</v>
      </c>
      <c r="L499" s="40">
        <v>0</v>
      </c>
      <c r="M499" s="40"/>
    </row>
    <row r="500" spans="2:16" hidden="1">
      <c r="B500" s="9">
        <v>45875</v>
      </c>
      <c r="C500" s="3" t="s">
        <v>6745</v>
      </c>
      <c r="D500" s="40" t="s">
        <v>6014</v>
      </c>
      <c r="E500" s="40">
        <v>8</v>
      </c>
      <c r="F500" s="40">
        <v>0</v>
      </c>
      <c r="G500" s="40">
        <v>0</v>
      </c>
      <c r="H500" s="40">
        <v>0</v>
      </c>
      <c r="I500" s="40">
        <v>0</v>
      </c>
      <c r="J500" s="40">
        <v>0</v>
      </c>
      <c r="K500" s="40">
        <v>0</v>
      </c>
      <c r="L500" s="40">
        <v>0</v>
      </c>
      <c r="M500" s="40"/>
    </row>
    <row r="501" spans="2:16" hidden="1">
      <c r="B501" s="9">
        <v>45876</v>
      </c>
      <c r="C501" s="3" t="s">
        <v>3904</v>
      </c>
      <c r="D501" s="40" t="s">
        <v>6018</v>
      </c>
      <c r="E501" s="40">
        <v>1</v>
      </c>
      <c r="F501" s="68">
        <v>1</v>
      </c>
      <c r="G501" s="40">
        <v>0</v>
      </c>
      <c r="H501" s="40">
        <v>2</v>
      </c>
      <c r="I501" s="40">
        <v>0</v>
      </c>
      <c r="J501" s="40">
        <v>0</v>
      </c>
      <c r="K501" s="40">
        <v>0</v>
      </c>
      <c r="L501" s="40">
        <v>2</v>
      </c>
      <c r="M501" s="40"/>
      <c r="O501" s="68" t="s">
        <v>436</v>
      </c>
      <c r="P501" s="68" t="s">
        <v>436</v>
      </c>
    </row>
    <row r="502" spans="2:16" hidden="1">
      <c r="B502" s="9">
        <v>45876</v>
      </c>
      <c r="C502" s="3" t="s">
        <v>3904</v>
      </c>
      <c r="D502" s="40" t="s">
        <v>6078</v>
      </c>
      <c r="E502" s="40">
        <v>2</v>
      </c>
      <c r="F502" s="40">
        <v>0</v>
      </c>
      <c r="G502" s="40">
        <v>0</v>
      </c>
      <c r="H502" s="40">
        <v>2</v>
      </c>
      <c r="I502" s="40">
        <v>0</v>
      </c>
      <c r="J502" s="40">
        <v>0</v>
      </c>
      <c r="K502" s="40">
        <v>0</v>
      </c>
      <c r="L502" s="40">
        <v>2</v>
      </c>
      <c r="M502" s="40"/>
      <c r="O502" s="68" t="s">
        <v>436</v>
      </c>
      <c r="P502" s="68" t="s">
        <v>436</v>
      </c>
    </row>
    <row r="503" spans="2:16" hidden="1">
      <c r="B503" s="9">
        <v>45876</v>
      </c>
      <c r="C503" s="3" t="s">
        <v>3904</v>
      </c>
      <c r="D503" s="40" t="s">
        <v>6079</v>
      </c>
      <c r="E503" s="40">
        <v>1</v>
      </c>
      <c r="F503" s="40">
        <v>0</v>
      </c>
      <c r="G503" s="40">
        <v>0</v>
      </c>
      <c r="H503" s="40">
        <v>0</v>
      </c>
      <c r="I503" s="40">
        <v>0</v>
      </c>
      <c r="J503" s="40">
        <v>0</v>
      </c>
      <c r="K503" s="40">
        <v>0</v>
      </c>
      <c r="L503" s="40">
        <v>0</v>
      </c>
      <c r="M503" s="40"/>
    </row>
    <row r="504" spans="2:16" hidden="1">
      <c r="B504" s="9">
        <v>45876</v>
      </c>
      <c r="C504" s="3" t="s">
        <v>3904</v>
      </c>
      <c r="D504" s="40" t="s">
        <v>6023</v>
      </c>
      <c r="E504" s="40">
        <v>1</v>
      </c>
      <c r="F504" s="40">
        <v>0</v>
      </c>
      <c r="G504" s="40">
        <v>0</v>
      </c>
      <c r="H504" s="40">
        <v>0</v>
      </c>
      <c r="I504" s="40">
        <v>0</v>
      </c>
      <c r="J504" s="40">
        <v>0</v>
      </c>
      <c r="K504" s="40">
        <v>0</v>
      </c>
      <c r="L504" s="40">
        <v>0</v>
      </c>
      <c r="M504" s="40"/>
    </row>
    <row r="505" spans="2:16" hidden="1">
      <c r="B505" s="9">
        <v>45877</v>
      </c>
      <c r="C505" s="3" t="s">
        <v>3904</v>
      </c>
      <c r="D505" s="40" t="s">
        <v>6082</v>
      </c>
      <c r="E505" s="40">
        <v>1</v>
      </c>
      <c r="F505" s="69">
        <v>1</v>
      </c>
      <c r="G505" s="69">
        <v>0</v>
      </c>
      <c r="H505" s="40">
        <v>26</v>
      </c>
      <c r="I505" s="40">
        <v>1</v>
      </c>
      <c r="J505" s="40">
        <v>0</v>
      </c>
      <c r="K505" s="40">
        <v>0</v>
      </c>
      <c r="L505" s="40">
        <v>27</v>
      </c>
      <c r="M505" s="40"/>
    </row>
    <row r="506" spans="2:16" hidden="1">
      <c r="B506" s="9">
        <v>45877</v>
      </c>
      <c r="C506" s="3" t="s">
        <v>6745</v>
      </c>
      <c r="D506" s="40" t="s">
        <v>6006</v>
      </c>
      <c r="E506" s="40">
        <v>1</v>
      </c>
      <c r="F506" s="69">
        <v>1</v>
      </c>
      <c r="G506" s="69">
        <v>0</v>
      </c>
      <c r="H506" s="40">
        <v>1</v>
      </c>
      <c r="I506" s="40">
        <v>0</v>
      </c>
      <c r="J506" s="40">
        <v>0</v>
      </c>
      <c r="K506" s="40">
        <v>0</v>
      </c>
      <c r="L506" s="40">
        <v>1</v>
      </c>
      <c r="M506" s="40"/>
    </row>
    <row r="507" spans="2:16" hidden="1">
      <c r="B507" s="9">
        <v>45877</v>
      </c>
      <c r="C507" s="3" t="s">
        <v>6745</v>
      </c>
      <c r="D507" s="40" t="s">
        <v>5532</v>
      </c>
      <c r="E507" s="40">
        <v>3</v>
      </c>
      <c r="F507" s="69">
        <v>3</v>
      </c>
      <c r="G507" s="69">
        <v>0</v>
      </c>
      <c r="H507" s="70">
        <v>0</v>
      </c>
      <c r="I507" s="70">
        <v>0</v>
      </c>
      <c r="J507" s="70">
        <v>0</v>
      </c>
      <c r="K507" s="70">
        <v>0</v>
      </c>
      <c r="L507" s="70">
        <v>0</v>
      </c>
      <c r="M507" s="40"/>
    </row>
    <row r="508" spans="2:16" ht="16.5" hidden="1" customHeight="1">
      <c r="B508" s="9">
        <v>45877</v>
      </c>
      <c r="C508" s="3" t="s">
        <v>3904</v>
      </c>
      <c r="D508" s="40" t="s">
        <v>6083</v>
      </c>
      <c r="E508" s="40">
        <v>1</v>
      </c>
      <c r="F508" s="69">
        <v>1</v>
      </c>
      <c r="G508" s="69">
        <v>0</v>
      </c>
      <c r="H508" s="40">
        <v>0</v>
      </c>
      <c r="I508" s="40">
        <v>6</v>
      </c>
      <c r="J508" s="40">
        <v>0</v>
      </c>
      <c r="K508" s="40">
        <v>0</v>
      </c>
      <c r="L508" s="40">
        <v>6</v>
      </c>
      <c r="M508" s="69" t="s">
        <v>436</v>
      </c>
    </row>
    <row r="509" spans="2:16" ht="16.5" hidden="1" customHeight="1">
      <c r="B509" s="9">
        <v>45877</v>
      </c>
      <c r="C509" s="3" t="s">
        <v>3904</v>
      </c>
      <c r="D509" s="40" t="s">
        <v>6084</v>
      </c>
      <c r="E509" s="40">
        <v>1</v>
      </c>
      <c r="F509" s="69">
        <v>1</v>
      </c>
      <c r="G509" s="69">
        <v>0</v>
      </c>
      <c r="H509" s="40">
        <v>0</v>
      </c>
      <c r="I509" s="40">
        <v>6</v>
      </c>
      <c r="J509" s="40">
        <v>0</v>
      </c>
      <c r="K509" s="40">
        <v>0</v>
      </c>
      <c r="L509" s="40">
        <v>6</v>
      </c>
      <c r="M509" s="69" t="s">
        <v>436</v>
      </c>
    </row>
    <row r="510" spans="2:16" ht="16.5" hidden="1" customHeight="1">
      <c r="B510" s="9">
        <v>45877</v>
      </c>
      <c r="C510" s="3" t="s">
        <v>3904</v>
      </c>
      <c r="D510" s="40" t="s">
        <v>6085</v>
      </c>
      <c r="E510" s="40">
        <v>1</v>
      </c>
      <c r="F510" s="40">
        <v>0</v>
      </c>
      <c r="G510" s="69">
        <v>0</v>
      </c>
      <c r="H510" s="40">
        <v>0</v>
      </c>
      <c r="I510" s="40">
        <v>0</v>
      </c>
      <c r="J510" s="40">
        <v>0</v>
      </c>
      <c r="K510" s="40">
        <v>0</v>
      </c>
      <c r="L510" s="40">
        <v>0</v>
      </c>
      <c r="M510" s="40"/>
    </row>
    <row r="511" spans="2:16" hidden="1">
      <c r="B511" s="9">
        <v>45877</v>
      </c>
      <c r="C511" s="3" t="s">
        <v>3904</v>
      </c>
      <c r="D511" s="40" t="s">
        <v>6086</v>
      </c>
      <c r="E511" s="40">
        <v>1</v>
      </c>
      <c r="F511" s="70">
        <v>0</v>
      </c>
      <c r="G511" s="70">
        <v>0</v>
      </c>
      <c r="H511" s="70">
        <v>0</v>
      </c>
      <c r="I511" s="70">
        <v>0</v>
      </c>
      <c r="J511" s="70">
        <v>0</v>
      </c>
      <c r="K511" s="70">
        <v>0</v>
      </c>
      <c r="L511" s="70">
        <v>0</v>
      </c>
      <c r="M511" s="40"/>
      <c r="O511" s="69" t="s">
        <v>436</v>
      </c>
      <c r="P511" s="69" t="s">
        <v>436</v>
      </c>
    </row>
    <row r="512" spans="2:16" hidden="1">
      <c r="B512" s="9">
        <v>45877</v>
      </c>
      <c r="C512" s="3" t="s">
        <v>3904</v>
      </c>
      <c r="D512" s="40" t="s">
        <v>6087</v>
      </c>
      <c r="E512" s="40">
        <v>5</v>
      </c>
      <c r="F512" s="40">
        <v>0</v>
      </c>
      <c r="G512" s="69">
        <v>0</v>
      </c>
      <c r="H512" s="40">
        <v>0</v>
      </c>
      <c r="I512" s="40">
        <v>0</v>
      </c>
      <c r="J512" s="40">
        <v>0</v>
      </c>
      <c r="K512" s="40">
        <v>0</v>
      </c>
      <c r="L512" s="40">
        <v>0</v>
      </c>
      <c r="M512" s="40"/>
    </row>
    <row r="513" spans="2:22" hidden="1">
      <c r="B513" s="9">
        <v>45877</v>
      </c>
      <c r="C513" s="40" t="s">
        <v>3904</v>
      </c>
      <c r="D513" s="40" t="s">
        <v>6088</v>
      </c>
      <c r="E513" s="40">
        <v>2</v>
      </c>
      <c r="F513" s="40">
        <v>0</v>
      </c>
      <c r="G513" s="69">
        <v>0</v>
      </c>
      <c r="H513" s="40">
        <v>0</v>
      </c>
      <c r="I513" s="40">
        <v>0</v>
      </c>
      <c r="J513" s="40">
        <v>0</v>
      </c>
      <c r="K513" s="40">
        <v>0</v>
      </c>
      <c r="L513" s="40">
        <v>0</v>
      </c>
      <c r="M513" s="40"/>
    </row>
    <row r="514" spans="2:22" hidden="1">
      <c r="B514" s="9">
        <v>45877</v>
      </c>
      <c r="C514" s="40" t="s">
        <v>6745</v>
      </c>
      <c r="D514" s="40" t="s">
        <v>6047</v>
      </c>
      <c r="E514" s="40">
        <v>4</v>
      </c>
      <c r="F514" s="40">
        <v>0</v>
      </c>
      <c r="G514" s="69">
        <v>0</v>
      </c>
      <c r="H514" s="40">
        <v>0</v>
      </c>
      <c r="I514" s="40">
        <v>0</v>
      </c>
      <c r="J514" s="40">
        <v>0</v>
      </c>
      <c r="K514" s="40">
        <v>0</v>
      </c>
      <c r="L514" s="40">
        <v>0</v>
      </c>
      <c r="M514" s="40"/>
    </row>
    <row r="515" spans="2:22" ht="16.5" hidden="1" customHeight="1">
      <c r="B515" s="9">
        <v>45878</v>
      </c>
      <c r="C515" s="40" t="s">
        <v>6745</v>
      </c>
      <c r="D515" s="40" t="s">
        <v>6012</v>
      </c>
      <c r="E515" s="40">
        <v>1</v>
      </c>
      <c r="F515" s="70">
        <v>0</v>
      </c>
      <c r="G515" s="70">
        <v>0</v>
      </c>
      <c r="H515" s="70">
        <v>0</v>
      </c>
      <c r="I515" s="70">
        <v>0</v>
      </c>
      <c r="J515" s="70">
        <v>0</v>
      </c>
      <c r="K515" s="70">
        <v>0</v>
      </c>
      <c r="L515" s="70">
        <v>0</v>
      </c>
      <c r="M515" s="40"/>
    </row>
    <row r="516" spans="2:22" ht="16.5" hidden="1" customHeight="1">
      <c r="B516" s="9">
        <v>45878</v>
      </c>
      <c r="C516" s="70" t="s">
        <v>6745</v>
      </c>
      <c r="D516" s="40" t="s">
        <v>6066</v>
      </c>
      <c r="E516" s="40">
        <v>2</v>
      </c>
      <c r="F516" s="70">
        <v>0</v>
      </c>
      <c r="G516" s="40">
        <v>0</v>
      </c>
      <c r="H516" s="40">
        <v>0</v>
      </c>
      <c r="I516" s="40">
        <v>1</v>
      </c>
      <c r="J516" s="40">
        <v>0</v>
      </c>
      <c r="K516" s="40">
        <v>0</v>
      </c>
      <c r="L516" s="40">
        <v>1</v>
      </c>
      <c r="M516" s="40" t="s">
        <v>6097</v>
      </c>
      <c r="N516" s="71" t="s">
        <v>436</v>
      </c>
    </row>
    <row r="517" spans="2:22" s="21" customFormat="1" ht="16.5" hidden="1" customHeight="1">
      <c r="B517" s="9">
        <v>45878</v>
      </c>
      <c r="C517" s="70" t="s">
        <v>6096</v>
      </c>
      <c r="D517" s="70" t="s">
        <v>6090</v>
      </c>
      <c r="E517" s="70">
        <v>9</v>
      </c>
      <c r="F517" s="70">
        <v>9</v>
      </c>
      <c r="G517" s="70">
        <v>0</v>
      </c>
      <c r="H517" s="70">
        <v>0</v>
      </c>
      <c r="I517" s="70">
        <v>0</v>
      </c>
      <c r="J517" s="70">
        <v>0</v>
      </c>
      <c r="K517" s="70">
        <v>0</v>
      </c>
      <c r="L517" s="70">
        <v>0</v>
      </c>
      <c r="M517" s="70"/>
      <c r="N517" s="13"/>
      <c r="O517" s="13"/>
      <c r="P517" s="13"/>
      <c r="Q517" s="52"/>
      <c r="R517" s="154"/>
      <c r="S517" s="153"/>
      <c r="T517" s="3"/>
      <c r="U517" s="3"/>
      <c r="V517" s="3"/>
    </row>
    <row r="518" spans="2:22" hidden="1">
      <c r="B518" s="9">
        <v>45879</v>
      </c>
      <c r="C518" s="70" t="s">
        <v>6745</v>
      </c>
      <c r="D518" s="40" t="s">
        <v>6064</v>
      </c>
      <c r="E518" s="40">
        <v>3</v>
      </c>
      <c r="F518" s="70">
        <v>0</v>
      </c>
      <c r="G518" s="70">
        <v>0</v>
      </c>
      <c r="H518" s="70">
        <v>0</v>
      </c>
      <c r="I518" s="70">
        <v>0</v>
      </c>
      <c r="J518" s="70">
        <v>0</v>
      </c>
      <c r="K518" s="70">
        <v>0</v>
      </c>
      <c r="L518" s="70">
        <v>0</v>
      </c>
      <c r="M518" s="40"/>
    </row>
    <row r="519" spans="2:22" hidden="1">
      <c r="B519" s="9">
        <v>45879</v>
      </c>
      <c r="C519" s="70" t="s">
        <v>6745</v>
      </c>
      <c r="D519" s="40" t="s">
        <v>6008</v>
      </c>
      <c r="E519" s="40">
        <v>1</v>
      </c>
      <c r="F519" s="70">
        <v>0</v>
      </c>
      <c r="G519" s="70">
        <v>0</v>
      </c>
      <c r="H519" s="70">
        <v>0</v>
      </c>
      <c r="I519" s="70">
        <v>0</v>
      </c>
      <c r="J519" s="70">
        <v>0</v>
      </c>
      <c r="K519" s="70">
        <v>0</v>
      </c>
      <c r="L519" s="70">
        <v>0</v>
      </c>
      <c r="M519" s="40"/>
    </row>
    <row r="520" spans="2:22" hidden="1">
      <c r="B520" s="9">
        <v>45879</v>
      </c>
      <c r="C520" s="70" t="s">
        <v>6745</v>
      </c>
      <c r="D520" s="40" t="s">
        <v>6094</v>
      </c>
      <c r="E520" s="40">
        <v>1</v>
      </c>
      <c r="F520" s="70">
        <v>0</v>
      </c>
      <c r="G520" s="70">
        <v>0</v>
      </c>
      <c r="H520" s="70">
        <v>0</v>
      </c>
      <c r="I520" s="70">
        <v>0</v>
      </c>
      <c r="J520" s="70">
        <v>0</v>
      </c>
      <c r="K520" s="70">
        <v>0</v>
      </c>
      <c r="L520" s="70">
        <v>0</v>
      </c>
      <c r="M520" s="40"/>
    </row>
    <row r="521" spans="2:22" hidden="1">
      <c r="B521" s="9">
        <v>45879</v>
      </c>
      <c r="C521" s="70" t="s">
        <v>6745</v>
      </c>
      <c r="D521" s="40" t="s">
        <v>6035</v>
      </c>
      <c r="E521" s="40">
        <v>1</v>
      </c>
      <c r="F521" s="70">
        <v>0</v>
      </c>
      <c r="G521" s="70">
        <v>0</v>
      </c>
      <c r="H521" s="70">
        <v>0</v>
      </c>
      <c r="I521" s="70">
        <v>0</v>
      </c>
      <c r="J521" s="70">
        <v>0</v>
      </c>
      <c r="K521" s="70">
        <v>0</v>
      </c>
      <c r="L521" s="70">
        <v>0</v>
      </c>
      <c r="M521" s="40"/>
    </row>
    <row r="522" spans="2:22" hidden="1">
      <c r="B522" s="9">
        <v>45879</v>
      </c>
      <c r="C522" s="70" t="s">
        <v>6096</v>
      </c>
      <c r="D522" s="40" t="s">
        <v>6095</v>
      </c>
      <c r="E522" s="40">
        <v>9</v>
      </c>
      <c r="F522" s="70">
        <v>1</v>
      </c>
      <c r="G522" s="40">
        <v>0</v>
      </c>
      <c r="H522" s="40">
        <v>2</v>
      </c>
      <c r="I522" s="40">
        <v>5</v>
      </c>
      <c r="J522" s="40">
        <v>0</v>
      </c>
      <c r="K522" s="40">
        <v>0</v>
      </c>
      <c r="L522" s="40">
        <v>7</v>
      </c>
      <c r="M522" s="40" t="s">
        <v>6098</v>
      </c>
      <c r="O522" s="13" t="s">
        <v>6097</v>
      </c>
      <c r="P522" s="13" t="s">
        <v>6098</v>
      </c>
    </row>
    <row r="523" spans="2:22" hidden="1">
      <c r="B523" s="9">
        <v>45879</v>
      </c>
      <c r="C523" s="70" t="s">
        <v>6745</v>
      </c>
      <c r="D523" s="40" t="s">
        <v>6076</v>
      </c>
      <c r="E523" s="40">
        <v>1</v>
      </c>
      <c r="F523" s="70">
        <v>0</v>
      </c>
      <c r="G523" s="70">
        <v>0</v>
      </c>
      <c r="H523" s="70">
        <v>0</v>
      </c>
      <c r="I523" s="70">
        <v>0</v>
      </c>
      <c r="J523" s="70">
        <v>0</v>
      </c>
      <c r="K523" s="70">
        <v>0</v>
      </c>
      <c r="L523" s="70">
        <v>0</v>
      </c>
      <c r="M523" s="40"/>
    </row>
    <row r="524" spans="2:22" hidden="1">
      <c r="B524" s="9">
        <v>45879</v>
      </c>
      <c r="C524" s="70" t="s">
        <v>6745</v>
      </c>
      <c r="D524" s="40" t="s">
        <v>6065</v>
      </c>
      <c r="E524" s="40">
        <v>1</v>
      </c>
      <c r="F524" s="70">
        <v>0</v>
      </c>
      <c r="G524" s="70">
        <v>0</v>
      </c>
      <c r="H524" s="70">
        <v>0</v>
      </c>
      <c r="I524" s="70">
        <v>0</v>
      </c>
      <c r="J524" s="70">
        <v>0</v>
      </c>
      <c r="K524" s="70">
        <v>0</v>
      </c>
      <c r="L524" s="70">
        <v>0</v>
      </c>
      <c r="M524" s="40"/>
    </row>
    <row r="525" spans="2:22" hidden="1">
      <c r="B525" s="9">
        <v>45879</v>
      </c>
      <c r="C525" s="70" t="s">
        <v>6096</v>
      </c>
      <c r="D525" s="40" t="s">
        <v>6074</v>
      </c>
      <c r="E525" s="40">
        <v>1</v>
      </c>
      <c r="F525" s="70">
        <v>0</v>
      </c>
      <c r="G525" s="70">
        <v>0</v>
      </c>
      <c r="H525" s="70">
        <v>0</v>
      </c>
      <c r="I525" s="70">
        <v>0</v>
      </c>
      <c r="J525" s="70">
        <v>0</v>
      </c>
      <c r="K525" s="70">
        <v>0</v>
      </c>
      <c r="L525" s="70">
        <v>0</v>
      </c>
    </row>
    <row r="526" spans="2:22" hidden="1">
      <c r="B526" s="9">
        <v>45879</v>
      </c>
      <c r="C526" s="70" t="s">
        <v>6745</v>
      </c>
      <c r="D526" s="40" t="s">
        <v>6046</v>
      </c>
      <c r="E526" s="40">
        <v>9</v>
      </c>
      <c r="F526" s="70">
        <v>1</v>
      </c>
      <c r="G526" s="40">
        <v>0</v>
      </c>
      <c r="H526" s="40">
        <v>1</v>
      </c>
      <c r="I526" s="40">
        <v>0</v>
      </c>
      <c r="J526" s="40">
        <v>0</v>
      </c>
      <c r="K526" s="40">
        <v>0</v>
      </c>
      <c r="L526" s="40">
        <v>1</v>
      </c>
      <c r="M526" s="1" t="s">
        <v>6098</v>
      </c>
      <c r="N526" s="13" t="s">
        <v>6099</v>
      </c>
    </row>
    <row r="527" spans="2:22" hidden="1">
      <c r="B527" s="9">
        <v>45879</v>
      </c>
      <c r="C527" s="70" t="s">
        <v>6096</v>
      </c>
      <c r="D527" s="40" t="s">
        <v>6042</v>
      </c>
      <c r="E527" s="40">
        <v>1</v>
      </c>
      <c r="F527" s="70">
        <v>1</v>
      </c>
      <c r="G527" s="40">
        <v>0</v>
      </c>
      <c r="H527" s="40">
        <v>0</v>
      </c>
      <c r="I527" s="40">
        <v>1</v>
      </c>
      <c r="J527" s="40">
        <v>0</v>
      </c>
      <c r="K527" s="40">
        <v>0</v>
      </c>
      <c r="L527" s="40">
        <v>1</v>
      </c>
      <c r="M527" s="40" t="s">
        <v>6098</v>
      </c>
    </row>
    <row r="528" spans="2:22" ht="16.5" hidden="1" customHeight="1">
      <c r="B528" s="9">
        <v>45879</v>
      </c>
      <c r="C528" s="70" t="s">
        <v>6096</v>
      </c>
      <c r="D528" s="40" t="s">
        <v>6022</v>
      </c>
      <c r="E528" s="40">
        <v>3</v>
      </c>
      <c r="F528" s="70">
        <v>3</v>
      </c>
      <c r="G528" s="40">
        <v>0</v>
      </c>
      <c r="H528" s="40">
        <v>8</v>
      </c>
      <c r="I528" s="40">
        <v>8</v>
      </c>
      <c r="J528" s="40">
        <v>0</v>
      </c>
      <c r="K528" s="40">
        <v>0</v>
      </c>
      <c r="L528" s="40">
        <v>16</v>
      </c>
      <c r="M528" s="40" t="s">
        <v>6098</v>
      </c>
      <c r="O528" s="13" t="s">
        <v>6099</v>
      </c>
      <c r="P528" s="13" t="s">
        <v>6097</v>
      </c>
    </row>
    <row r="529" spans="2:23" ht="16.5" hidden="1" customHeight="1">
      <c r="B529" s="9">
        <v>45879</v>
      </c>
      <c r="C529" s="70" t="s">
        <v>6096</v>
      </c>
      <c r="D529" s="40" t="s">
        <v>6089</v>
      </c>
      <c r="E529" s="40">
        <v>6</v>
      </c>
      <c r="F529" s="70">
        <v>6</v>
      </c>
      <c r="G529" s="40">
        <v>0</v>
      </c>
      <c r="H529" s="40">
        <v>31</v>
      </c>
      <c r="I529" s="40">
        <v>1</v>
      </c>
      <c r="J529" s="40">
        <v>0</v>
      </c>
      <c r="K529" s="40">
        <v>0</v>
      </c>
      <c r="L529" s="40">
        <v>32</v>
      </c>
      <c r="M529" s="40" t="s">
        <v>6099</v>
      </c>
      <c r="O529" s="13" t="s">
        <v>6097</v>
      </c>
      <c r="P529" s="13" t="s">
        <v>6100</v>
      </c>
    </row>
    <row r="530" spans="2:23" ht="16.5" hidden="1" customHeight="1">
      <c r="B530" s="9">
        <v>45879</v>
      </c>
      <c r="C530" s="70" t="s">
        <v>6096</v>
      </c>
      <c r="D530" s="40" t="s">
        <v>6091</v>
      </c>
      <c r="E530" s="40">
        <v>3</v>
      </c>
      <c r="F530" s="70">
        <v>3</v>
      </c>
      <c r="G530" s="40">
        <v>0</v>
      </c>
      <c r="H530" s="40">
        <v>0</v>
      </c>
      <c r="I530" s="40">
        <v>0</v>
      </c>
      <c r="J530" s="40">
        <v>0</v>
      </c>
      <c r="K530" s="40">
        <v>0</v>
      </c>
      <c r="L530" s="40">
        <v>0</v>
      </c>
      <c r="M530" s="40" t="s">
        <v>6098</v>
      </c>
    </row>
    <row r="531" spans="2:23" hidden="1">
      <c r="B531" s="9">
        <v>45879</v>
      </c>
      <c r="C531" s="70" t="s">
        <v>6096</v>
      </c>
      <c r="D531" s="40" t="s">
        <v>6075</v>
      </c>
      <c r="E531" s="40">
        <v>7</v>
      </c>
      <c r="F531" s="70">
        <v>7</v>
      </c>
      <c r="G531" s="40">
        <v>0</v>
      </c>
      <c r="H531" s="40">
        <v>0</v>
      </c>
      <c r="I531" s="40">
        <v>11</v>
      </c>
      <c r="J531" s="40">
        <v>0</v>
      </c>
      <c r="K531" s="40">
        <v>0</v>
      </c>
      <c r="L531" s="40">
        <v>11</v>
      </c>
      <c r="M531" s="40" t="s">
        <v>6101</v>
      </c>
    </row>
    <row r="532" spans="2:23" hidden="1">
      <c r="B532" s="9">
        <v>45880</v>
      </c>
      <c r="C532" s="40" t="s">
        <v>3904</v>
      </c>
      <c r="D532" s="40" t="s">
        <v>6042</v>
      </c>
      <c r="E532" s="40">
        <v>1</v>
      </c>
      <c r="F532" s="71">
        <v>1</v>
      </c>
      <c r="G532" s="40">
        <v>0</v>
      </c>
      <c r="H532" s="40">
        <v>1</v>
      </c>
      <c r="I532" s="40">
        <v>1</v>
      </c>
      <c r="J532" s="40">
        <v>0</v>
      </c>
      <c r="K532" s="40">
        <v>0</v>
      </c>
      <c r="L532" s="40">
        <v>2</v>
      </c>
      <c r="M532" s="72" t="s">
        <v>436</v>
      </c>
      <c r="O532" s="72" t="s">
        <v>436</v>
      </c>
      <c r="P532" s="72" t="s">
        <v>436</v>
      </c>
    </row>
    <row r="533" spans="2:23" hidden="1">
      <c r="B533" s="9">
        <v>45880</v>
      </c>
      <c r="C533" s="40" t="s">
        <v>3904</v>
      </c>
      <c r="D533" s="40" t="s">
        <v>6104</v>
      </c>
      <c r="E533" s="40">
        <v>1</v>
      </c>
      <c r="F533" s="71">
        <v>1</v>
      </c>
      <c r="G533" s="71">
        <v>0</v>
      </c>
      <c r="H533" s="71">
        <v>5</v>
      </c>
      <c r="I533" s="71">
        <v>1</v>
      </c>
      <c r="J533" s="71">
        <v>0</v>
      </c>
      <c r="K533" s="71">
        <v>0</v>
      </c>
      <c r="L533" s="71">
        <v>6</v>
      </c>
      <c r="M533" s="72" t="s">
        <v>436</v>
      </c>
      <c r="N533" s="71"/>
      <c r="O533" s="72" t="s">
        <v>436</v>
      </c>
      <c r="P533" s="72" t="s">
        <v>436</v>
      </c>
      <c r="Q533" s="7"/>
      <c r="W533" s="6"/>
    </row>
    <row r="534" spans="2:23" hidden="1">
      <c r="B534" s="9">
        <v>45880</v>
      </c>
      <c r="C534" s="40" t="s">
        <v>3904</v>
      </c>
      <c r="D534" s="40" t="s">
        <v>6105</v>
      </c>
      <c r="E534" s="40">
        <v>2</v>
      </c>
      <c r="F534" s="71">
        <v>2</v>
      </c>
      <c r="G534" s="71">
        <v>0</v>
      </c>
      <c r="H534" s="71">
        <v>0</v>
      </c>
      <c r="I534" s="71">
        <v>2</v>
      </c>
      <c r="J534" s="71">
        <v>0</v>
      </c>
      <c r="K534" s="71">
        <v>0</v>
      </c>
      <c r="L534" s="71">
        <v>2</v>
      </c>
      <c r="M534" s="72" t="s">
        <v>436</v>
      </c>
      <c r="N534" s="71"/>
      <c r="O534" s="71"/>
      <c r="P534" s="71"/>
      <c r="Q534" s="7"/>
    </row>
    <row r="535" spans="2:23" hidden="1">
      <c r="B535" s="9">
        <v>45880</v>
      </c>
      <c r="C535" s="40" t="s">
        <v>3904</v>
      </c>
      <c r="D535" s="40" t="s">
        <v>6106</v>
      </c>
      <c r="E535" s="40">
        <v>7</v>
      </c>
      <c r="F535" s="71">
        <v>7</v>
      </c>
      <c r="G535" s="71">
        <v>0</v>
      </c>
      <c r="H535" s="71">
        <v>0</v>
      </c>
      <c r="I535" s="71">
        <v>0</v>
      </c>
      <c r="J535" s="71">
        <v>0</v>
      </c>
      <c r="K535" s="71">
        <v>0</v>
      </c>
      <c r="L535" s="71">
        <v>0</v>
      </c>
      <c r="M535" s="71"/>
      <c r="N535" s="71"/>
      <c r="O535" s="71"/>
      <c r="P535" s="71"/>
      <c r="Q535" s="7"/>
    </row>
    <row r="536" spans="2:23" hidden="1">
      <c r="B536" s="9">
        <v>45880</v>
      </c>
      <c r="C536" s="40" t="s">
        <v>3904</v>
      </c>
      <c r="D536" s="40" t="s">
        <v>6107</v>
      </c>
      <c r="E536" s="40">
        <v>2</v>
      </c>
      <c r="F536" s="40">
        <v>0</v>
      </c>
      <c r="G536" s="71">
        <v>0</v>
      </c>
      <c r="H536" s="71">
        <v>0</v>
      </c>
      <c r="I536" s="71">
        <v>0</v>
      </c>
      <c r="J536" s="71">
        <v>0</v>
      </c>
      <c r="K536" s="71">
        <v>0</v>
      </c>
      <c r="L536" s="71">
        <v>0</v>
      </c>
      <c r="M536" s="71"/>
      <c r="N536" s="71"/>
      <c r="O536" s="71"/>
      <c r="P536" s="71"/>
      <c r="Q536" s="7"/>
    </row>
    <row r="537" spans="2:23" hidden="1">
      <c r="B537" s="9">
        <v>45880</v>
      </c>
      <c r="C537" s="40" t="s">
        <v>3904</v>
      </c>
      <c r="D537" s="40" t="s">
        <v>6108</v>
      </c>
      <c r="E537" s="40">
        <v>1</v>
      </c>
      <c r="F537" s="71">
        <v>0</v>
      </c>
      <c r="G537" s="71">
        <v>0</v>
      </c>
      <c r="H537" s="71">
        <v>0</v>
      </c>
      <c r="I537" s="71">
        <v>0</v>
      </c>
      <c r="J537" s="71">
        <v>0</v>
      </c>
      <c r="K537" s="71">
        <v>0</v>
      </c>
      <c r="L537" s="71">
        <v>0</v>
      </c>
      <c r="M537" s="71"/>
      <c r="N537" s="71"/>
      <c r="O537" s="71"/>
      <c r="P537" s="71"/>
      <c r="Q537" s="7"/>
    </row>
    <row r="538" spans="2:23" hidden="1">
      <c r="B538" s="9">
        <v>45880</v>
      </c>
      <c r="C538" s="40" t="s">
        <v>3904</v>
      </c>
      <c r="D538" s="40" t="s">
        <v>6109</v>
      </c>
      <c r="E538" s="40">
        <v>4</v>
      </c>
      <c r="F538" s="71">
        <v>0</v>
      </c>
      <c r="G538" s="71">
        <v>0</v>
      </c>
      <c r="H538" s="71">
        <v>0</v>
      </c>
      <c r="I538" s="71">
        <v>0</v>
      </c>
      <c r="J538" s="71">
        <v>0</v>
      </c>
      <c r="K538" s="71">
        <v>0</v>
      </c>
      <c r="L538" s="71">
        <v>0</v>
      </c>
      <c r="M538" s="71"/>
      <c r="N538" s="71"/>
      <c r="O538" s="71"/>
      <c r="P538" s="71"/>
      <c r="Q538" s="7"/>
    </row>
    <row r="539" spans="2:23" hidden="1">
      <c r="B539" s="9">
        <v>45880</v>
      </c>
      <c r="C539" s="40" t="s">
        <v>3904</v>
      </c>
      <c r="D539" s="40" t="s">
        <v>6110</v>
      </c>
      <c r="E539" s="40">
        <v>3</v>
      </c>
      <c r="F539" s="71">
        <v>0</v>
      </c>
      <c r="G539" s="71">
        <v>0</v>
      </c>
      <c r="H539" s="71">
        <v>0</v>
      </c>
      <c r="I539" s="71">
        <v>0</v>
      </c>
      <c r="J539" s="71">
        <v>0</v>
      </c>
      <c r="K539" s="71">
        <v>0</v>
      </c>
      <c r="L539" s="71">
        <v>0</v>
      </c>
      <c r="M539" s="71"/>
      <c r="N539" s="71"/>
      <c r="O539" s="71"/>
      <c r="P539" s="71"/>
      <c r="Q539" s="7"/>
    </row>
    <row r="540" spans="2:23" ht="16.5" hidden="1" customHeight="1">
      <c r="B540" s="9">
        <v>45880</v>
      </c>
      <c r="C540" s="40" t="s">
        <v>6745</v>
      </c>
      <c r="D540" s="40" t="s">
        <v>5973</v>
      </c>
      <c r="E540" s="40">
        <v>9</v>
      </c>
      <c r="F540" s="71">
        <v>0</v>
      </c>
      <c r="G540" s="71">
        <v>0</v>
      </c>
      <c r="H540" s="71">
        <v>0</v>
      </c>
      <c r="I540" s="71">
        <v>0</v>
      </c>
      <c r="J540" s="71">
        <v>0</v>
      </c>
      <c r="K540" s="71">
        <v>0</v>
      </c>
      <c r="L540" s="71">
        <v>0</v>
      </c>
      <c r="M540" s="71"/>
      <c r="N540" s="71"/>
      <c r="O540" s="71"/>
      <c r="P540" s="71"/>
      <c r="Q540" s="7"/>
    </row>
    <row r="541" spans="2:23" hidden="1">
      <c r="B541" s="9">
        <v>45881</v>
      </c>
      <c r="C541" s="40" t="s">
        <v>3904</v>
      </c>
      <c r="D541" s="40" t="s">
        <v>6022</v>
      </c>
      <c r="E541" s="40">
        <v>3</v>
      </c>
      <c r="F541" s="73">
        <v>3</v>
      </c>
      <c r="G541" s="73">
        <v>0</v>
      </c>
      <c r="H541" s="71">
        <v>32</v>
      </c>
      <c r="I541" s="71">
        <v>3</v>
      </c>
      <c r="J541" s="71">
        <v>0</v>
      </c>
      <c r="K541" s="71">
        <v>0</v>
      </c>
      <c r="L541" s="71">
        <v>35</v>
      </c>
      <c r="M541" s="71" t="s">
        <v>6119</v>
      </c>
      <c r="N541" s="71"/>
      <c r="O541" s="71" t="s">
        <v>6119</v>
      </c>
      <c r="P541" s="71" t="s">
        <v>6119</v>
      </c>
      <c r="Q541" s="7"/>
    </row>
    <row r="542" spans="2:23" hidden="1">
      <c r="B542" s="9">
        <v>45881</v>
      </c>
      <c r="C542" s="40" t="s">
        <v>6745</v>
      </c>
      <c r="D542" s="40" t="s">
        <v>6043</v>
      </c>
      <c r="E542" s="40">
        <v>1</v>
      </c>
      <c r="F542" s="73">
        <v>1</v>
      </c>
      <c r="G542" s="73">
        <v>0</v>
      </c>
      <c r="H542" s="40">
        <v>0</v>
      </c>
      <c r="I542" s="40">
        <v>0</v>
      </c>
      <c r="J542" s="40">
        <v>0</v>
      </c>
      <c r="K542" s="40">
        <v>0</v>
      </c>
      <c r="L542" s="40">
        <v>0</v>
      </c>
      <c r="M542" s="40"/>
    </row>
    <row r="543" spans="2:23" hidden="1">
      <c r="B543" s="9">
        <v>45881</v>
      </c>
      <c r="C543" s="40" t="s">
        <v>3904</v>
      </c>
      <c r="D543" s="40" t="s">
        <v>6112</v>
      </c>
      <c r="E543" s="40">
        <v>2</v>
      </c>
      <c r="F543" s="73">
        <v>2</v>
      </c>
      <c r="G543" s="73">
        <v>0</v>
      </c>
      <c r="H543" s="40">
        <v>0</v>
      </c>
      <c r="I543" s="40">
        <v>2</v>
      </c>
      <c r="J543" s="40">
        <v>0</v>
      </c>
      <c r="K543" s="40">
        <v>0</v>
      </c>
      <c r="L543" s="40">
        <v>2</v>
      </c>
      <c r="M543" s="73" t="s">
        <v>6119</v>
      </c>
    </row>
    <row r="544" spans="2:23" hidden="1">
      <c r="B544" s="9">
        <v>45881</v>
      </c>
      <c r="C544" s="40" t="s">
        <v>3904</v>
      </c>
      <c r="D544" s="40" t="s">
        <v>6113</v>
      </c>
      <c r="E544" s="40">
        <v>1</v>
      </c>
      <c r="F544" s="73">
        <v>1</v>
      </c>
      <c r="G544" s="73">
        <v>0</v>
      </c>
      <c r="H544" s="40">
        <v>0</v>
      </c>
      <c r="I544" s="40">
        <v>1</v>
      </c>
      <c r="J544" s="40">
        <v>0</v>
      </c>
      <c r="K544" s="40">
        <v>0</v>
      </c>
      <c r="L544" s="40">
        <v>1</v>
      </c>
      <c r="M544" s="73" t="s">
        <v>6119</v>
      </c>
    </row>
    <row r="545" spans="2:16" hidden="1">
      <c r="B545" s="9">
        <v>45881</v>
      </c>
      <c r="C545" s="40" t="s">
        <v>3904</v>
      </c>
      <c r="D545" s="40" t="s">
        <v>6114</v>
      </c>
      <c r="E545" s="40">
        <v>4</v>
      </c>
      <c r="F545" s="73">
        <v>4</v>
      </c>
      <c r="G545" s="73">
        <v>0</v>
      </c>
      <c r="H545" s="40">
        <v>0</v>
      </c>
      <c r="I545" s="40">
        <v>0</v>
      </c>
      <c r="J545" s="40">
        <v>0</v>
      </c>
      <c r="K545" s="40">
        <v>0</v>
      </c>
      <c r="L545" s="40">
        <v>0</v>
      </c>
      <c r="M545" s="40"/>
    </row>
    <row r="546" spans="2:16" hidden="1">
      <c r="B546" s="9">
        <v>45881</v>
      </c>
      <c r="C546" s="40" t="s">
        <v>3904</v>
      </c>
      <c r="D546" s="40" t="s">
        <v>6115</v>
      </c>
      <c r="E546" s="40">
        <v>7</v>
      </c>
      <c r="F546" s="40">
        <v>0</v>
      </c>
      <c r="G546" s="73">
        <v>0</v>
      </c>
      <c r="H546" s="40">
        <v>0</v>
      </c>
      <c r="I546" s="40">
        <v>0</v>
      </c>
      <c r="J546" s="40">
        <v>0</v>
      </c>
      <c r="K546" s="40">
        <v>0</v>
      </c>
      <c r="L546" s="40">
        <v>0</v>
      </c>
      <c r="M546" s="40"/>
    </row>
    <row r="547" spans="2:16" ht="16.5" hidden="1" customHeight="1">
      <c r="B547" s="9">
        <v>45881</v>
      </c>
      <c r="C547" s="40" t="s">
        <v>3904</v>
      </c>
      <c r="D547" s="40" t="s">
        <v>6116</v>
      </c>
      <c r="E547" s="40">
        <v>5</v>
      </c>
      <c r="F547" s="73">
        <v>0</v>
      </c>
      <c r="G547" s="73">
        <v>0</v>
      </c>
      <c r="H547" s="40">
        <v>0</v>
      </c>
      <c r="I547" s="40">
        <v>1</v>
      </c>
      <c r="J547" s="40">
        <v>0</v>
      </c>
      <c r="K547" s="40">
        <v>0</v>
      </c>
      <c r="L547" s="40">
        <v>1</v>
      </c>
      <c r="M547" s="73" t="s">
        <v>6119</v>
      </c>
    </row>
    <row r="548" spans="2:16" ht="16.5" hidden="1" customHeight="1">
      <c r="B548" s="9">
        <v>45881</v>
      </c>
      <c r="C548" s="40" t="s">
        <v>3904</v>
      </c>
      <c r="D548" s="40" t="s">
        <v>6117</v>
      </c>
      <c r="E548" s="40">
        <v>2</v>
      </c>
      <c r="F548" s="73">
        <v>0</v>
      </c>
      <c r="G548" s="73">
        <v>0</v>
      </c>
      <c r="H548" s="40">
        <v>0</v>
      </c>
      <c r="I548" s="40">
        <v>0</v>
      </c>
      <c r="J548" s="40">
        <v>0</v>
      </c>
      <c r="K548" s="40">
        <v>0</v>
      </c>
      <c r="L548" s="40">
        <v>0</v>
      </c>
      <c r="M548" s="40"/>
    </row>
    <row r="549" spans="2:16" hidden="1">
      <c r="B549" s="9">
        <v>45881</v>
      </c>
      <c r="C549" s="40" t="s">
        <v>3904</v>
      </c>
      <c r="D549" s="40" t="s">
        <v>6118</v>
      </c>
      <c r="E549" s="40">
        <v>2</v>
      </c>
      <c r="F549" s="73">
        <v>0</v>
      </c>
      <c r="G549" s="73">
        <v>0</v>
      </c>
      <c r="H549" s="40">
        <v>0</v>
      </c>
      <c r="I549" s="40">
        <v>0</v>
      </c>
      <c r="J549" s="40">
        <v>0</v>
      </c>
      <c r="K549" s="40">
        <v>0</v>
      </c>
      <c r="L549" s="40">
        <v>0</v>
      </c>
      <c r="M549" s="40"/>
    </row>
    <row r="550" spans="2:16" hidden="1">
      <c r="B550" s="9">
        <v>45881</v>
      </c>
      <c r="C550" s="40" t="s">
        <v>3904</v>
      </c>
      <c r="D550" s="40" t="s">
        <v>6089</v>
      </c>
      <c r="E550" s="40">
        <v>4</v>
      </c>
      <c r="F550" s="73">
        <v>0</v>
      </c>
      <c r="G550" s="73">
        <v>0</v>
      </c>
      <c r="H550" s="40">
        <v>0</v>
      </c>
      <c r="I550" s="40">
        <v>0</v>
      </c>
      <c r="J550" s="40">
        <v>0</v>
      </c>
      <c r="K550" s="40">
        <v>0</v>
      </c>
      <c r="L550" s="40">
        <v>0</v>
      </c>
      <c r="M550" s="40"/>
    </row>
    <row r="551" spans="2:16" hidden="1">
      <c r="B551" s="9">
        <v>45881</v>
      </c>
      <c r="C551" s="40" t="s">
        <v>6745</v>
      </c>
      <c r="D551" s="40" t="s">
        <v>6060</v>
      </c>
      <c r="E551" s="40">
        <v>2</v>
      </c>
      <c r="F551" s="73">
        <v>0</v>
      </c>
      <c r="G551" s="74">
        <v>0</v>
      </c>
      <c r="H551" s="40">
        <v>0</v>
      </c>
      <c r="I551" s="40">
        <v>0</v>
      </c>
      <c r="J551" s="40">
        <v>0</v>
      </c>
      <c r="K551" s="40">
        <v>0</v>
      </c>
      <c r="L551" s="40">
        <v>0</v>
      </c>
      <c r="M551" s="40"/>
    </row>
    <row r="552" spans="2:16" hidden="1">
      <c r="B552" s="9">
        <v>45882</v>
      </c>
      <c r="C552" s="40" t="s">
        <v>3904</v>
      </c>
      <c r="D552" s="40" t="s">
        <v>6122</v>
      </c>
      <c r="E552" s="40">
        <v>1</v>
      </c>
      <c r="F552" s="74">
        <v>1</v>
      </c>
      <c r="G552" s="74">
        <v>0</v>
      </c>
      <c r="H552" s="40">
        <v>0</v>
      </c>
      <c r="I552" s="40">
        <v>2</v>
      </c>
      <c r="J552" s="40">
        <v>0</v>
      </c>
      <c r="K552" s="40">
        <v>0</v>
      </c>
      <c r="L552" s="40">
        <v>2</v>
      </c>
      <c r="M552" s="74" t="s">
        <v>436</v>
      </c>
    </row>
    <row r="553" spans="2:16" hidden="1">
      <c r="B553" s="9">
        <v>45882</v>
      </c>
      <c r="C553" s="40" t="s">
        <v>3904</v>
      </c>
      <c r="D553" s="40" t="s">
        <v>6123</v>
      </c>
      <c r="E553" s="40">
        <v>1</v>
      </c>
      <c r="F553" s="74">
        <v>1</v>
      </c>
      <c r="G553" s="74">
        <v>0</v>
      </c>
      <c r="H553" s="40">
        <v>0</v>
      </c>
      <c r="I553" s="40">
        <v>1</v>
      </c>
      <c r="J553" s="40">
        <v>0</v>
      </c>
      <c r="K553" s="40">
        <v>0</v>
      </c>
      <c r="L553" s="40">
        <v>1</v>
      </c>
      <c r="M553" s="74" t="s">
        <v>436</v>
      </c>
    </row>
    <row r="554" spans="2:16" ht="16.5" hidden="1" customHeight="1">
      <c r="B554" s="9">
        <v>45882</v>
      </c>
      <c r="C554" s="40" t="s">
        <v>3904</v>
      </c>
      <c r="D554" s="40" t="s">
        <v>6124</v>
      </c>
      <c r="E554" s="40">
        <v>1</v>
      </c>
      <c r="F554" s="74">
        <v>1</v>
      </c>
      <c r="G554" s="74">
        <v>0</v>
      </c>
      <c r="H554" s="40">
        <v>0</v>
      </c>
      <c r="I554" s="40">
        <v>6</v>
      </c>
      <c r="J554" s="40">
        <v>0</v>
      </c>
      <c r="K554" s="40">
        <v>0</v>
      </c>
      <c r="L554" s="40">
        <v>6</v>
      </c>
      <c r="M554" s="74" t="s">
        <v>436</v>
      </c>
    </row>
    <row r="555" spans="2:16" ht="16.5" hidden="1" customHeight="1">
      <c r="B555" s="9">
        <v>45882</v>
      </c>
      <c r="C555" s="40" t="s">
        <v>3904</v>
      </c>
      <c r="D555" s="40" t="s">
        <v>6125</v>
      </c>
      <c r="E555" s="40">
        <v>1</v>
      </c>
      <c r="F555" s="74">
        <v>1</v>
      </c>
      <c r="G555" s="74">
        <v>0</v>
      </c>
      <c r="H555" s="40">
        <v>0</v>
      </c>
      <c r="I555" s="40">
        <v>3</v>
      </c>
      <c r="J555" s="40">
        <v>0</v>
      </c>
      <c r="K555" s="40">
        <v>0</v>
      </c>
      <c r="L555" s="40">
        <v>3</v>
      </c>
      <c r="M555" s="74" t="s">
        <v>436</v>
      </c>
    </row>
    <row r="556" spans="2:16" ht="16.5" hidden="1" customHeight="1">
      <c r="B556" s="9">
        <v>45882</v>
      </c>
      <c r="C556" s="40" t="s">
        <v>3904</v>
      </c>
      <c r="D556" s="40" t="s">
        <v>6126</v>
      </c>
      <c r="E556" s="40">
        <v>6</v>
      </c>
      <c r="F556" s="74">
        <v>6</v>
      </c>
      <c r="G556" s="74">
        <v>0</v>
      </c>
      <c r="H556" s="40">
        <v>0</v>
      </c>
      <c r="I556" s="40">
        <v>11</v>
      </c>
      <c r="J556" s="40">
        <v>0</v>
      </c>
      <c r="K556" s="40">
        <v>0</v>
      </c>
      <c r="L556" s="40">
        <v>11</v>
      </c>
      <c r="M556" s="74" t="s">
        <v>436</v>
      </c>
    </row>
    <row r="557" spans="2:16" ht="16.5" hidden="1" customHeight="1">
      <c r="B557" s="9">
        <v>45882</v>
      </c>
      <c r="C557" s="40" t="s">
        <v>3904</v>
      </c>
      <c r="D557" s="40" t="s">
        <v>6084</v>
      </c>
      <c r="E557" s="40">
        <v>1</v>
      </c>
      <c r="F557" s="40">
        <v>0</v>
      </c>
      <c r="G557" s="74">
        <v>0</v>
      </c>
      <c r="H557" s="40">
        <v>2</v>
      </c>
      <c r="I557" s="40">
        <v>0</v>
      </c>
      <c r="J557" s="40">
        <v>0</v>
      </c>
      <c r="K557" s="40">
        <v>0</v>
      </c>
      <c r="L557" s="40">
        <v>2</v>
      </c>
      <c r="M557" s="40"/>
      <c r="O557" s="74" t="s">
        <v>436</v>
      </c>
      <c r="P557" s="74" t="s">
        <v>436</v>
      </c>
    </row>
    <row r="558" spans="2:16" ht="16.5" hidden="1" customHeight="1">
      <c r="B558" s="9">
        <v>45882</v>
      </c>
      <c r="C558" s="40" t="s">
        <v>3904</v>
      </c>
      <c r="D558" s="40" t="s">
        <v>6082</v>
      </c>
      <c r="E558" s="40">
        <v>1</v>
      </c>
      <c r="F558" s="40">
        <v>0</v>
      </c>
      <c r="G558" s="74">
        <v>0</v>
      </c>
      <c r="H558" s="40">
        <v>0</v>
      </c>
      <c r="I558" s="40">
        <v>0</v>
      </c>
      <c r="J558" s="40">
        <v>0</v>
      </c>
      <c r="K558" s="40">
        <v>0</v>
      </c>
      <c r="L558" s="40">
        <v>0</v>
      </c>
    </row>
    <row r="559" spans="2:16" hidden="1">
      <c r="B559" s="9">
        <v>45882</v>
      </c>
      <c r="C559" s="40" t="s">
        <v>6745</v>
      </c>
      <c r="D559" s="40" t="s">
        <v>6078</v>
      </c>
      <c r="E559" s="40">
        <v>2</v>
      </c>
      <c r="F559" s="40">
        <v>0</v>
      </c>
      <c r="G559" s="74">
        <v>0</v>
      </c>
      <c r="H559" s="40">
        <v>0</v>
      </c>
      <c r="I559" s="40">
        <v>0</v>
      </c>
      <c r="J559" s="40">
        <v>0</v>
      </c>
      <c r="K559" s="40">
        <v>0</v>
      </c>
      <c r="L559" s="40">
        <v>0</v>
      </c>
      <c r="M559" s="40"/>
    </row>
    <row r="560" spans="2:16" hidden="1">
      <c r="B560" s="9">
        <v>45882</v>
      </c>
      <c r="C560" s="40" t="s">
        <v>6745</v>
      </c>
      <c r="D560" s="40" t="s">
        <v>6079</v>
      </c>
      <c r="E560" s="40">
        <v>1</v>
      </c>
      <c r="F560" s="40">
        <v>0</v>
      </c>
      <c r="G560" s="74">
        <v>0</v>
      </c>
      <c r="H560" s="40">
        <v>0</v>
      </c>
      <c r="I560" s="40">
        <v>0</v>
      </c>
      <c r="J560" s="40">
        <v>0</v>
      </c>
      <c r="K560" s="40">
        <v>0</v>
      </c>
      <c r="L560" s="40">
        <v>0</v>
      </c>
      <c r="M560" s="40"/>
    </row>
    <row r="561" spans="2:13" hidden="1">
      <c r="B561" s="9">
        <v>45883</v>
      </c>
      <c r="C561" s="40" t="s">
        <v>3904</v>
      </c>
      <c r="D561" s="40" t="s">
        <v>6134</v>
      </c>
      <c r="E561" s="40">
        <v>1</v>
      </c>
      <c r="F561" s="40">
        <v>1</v>
      </c>
      <c r="G561" s="40">
        <v>0</v>
      </c>
      <c r="H561" s="40">
        <v>0</v>
      </c>
      <c r="I561" s="40">
        <v>9</v>
      </c>
      <c r="J561" s="40">
        <v>0</v>
      </c>
      <c r="K561" s="40">
        <v>0</v>
      </c>
      <c r="L561" s="40">
        <v>9</v>
      </c>
      <c r="M561" s="40" t="s">
        <v>6135</v>
      </c>
    </row>
    <row r="562" spans="2:13" hidden="1">
      <c r="B562" s="9">
        <v>45883</v>
      </c>
      <c r="C562" s="40" t="s">
        <v>3904</v>
      </c>
      <c r="D562" s="40" t="s">
        <v>6042</v>
      </c>
      <c r="E562" s="40">
        <v>1</v>
      </c>
      <c r="F562" s="40">
        <v>1</v>
      </c>
      <c r="G562" s="40">
        <v>0</v>
      </c>
      <c r="H562" s="40">
        <v>0</v>
      </c>
      <c r="I562" s="40">
        <v>1</v>
      </c>
      <c r="J562" s="40">
        <v>0</v>
      </c>
      <c r="K562" s="40">
        <v>0</v>
      </c>
      <c r="L562" s="40">
        <v>1</v>
      </c>
      <c r="M562" s="40" t="s">
        <v>6136</v>
      </c>
    </row>
    <row r="563" spans="2:13" ht="16.5" hidden="1" customHeight="1">
      <c r="B563" s="9">
        <v>45883</v>
      </c>
      <c r="C563" s="40" t="s">
        <v>3904</v>
      </c>
      <c r="D563" s="40" t="s">
        <v>6034</v>
      </c>
      <c r="E563" s="40">
        <v>1</v>
      </c>
      <c r="F563" s="40">
        <v>1</v>
      </c>
      <c r="G563" s="40">
        <v>0</v>
      </c>
      <c r="H563" s="40">
        <v>0</v>
      </c>
      <c r="I563" s="40">
        <v>0</v>
      </c>
      <c r="J563" s="40">
        <v>0</v>
      </c>
      <c r="K563" s="40">
        <v>0</v>
      </c>
      <c r="L563" s="40">
        <v>0</v>
      </c>
    </row>
    <row r="564" spans="2:13" hidden="1">
      <c r="B564" s="9">
        <v>45883</v>
      </c>
      <c r="C564" s="40" t="s">
        <v>3904</v>
      </c>
      <c r="D564" s="40" t="s">
        <v>6104</v>
      </c>
      <c r="E564" s="40">
        <v>1</v>
      </c>
      <c r="F564" s="40">
        <v>0</v>
      </c>
      <c r="G564" s="40">
        <v>0</v>
      </c>
      <c r="H564" s="40">
        <v>0</v>
      </c>
      <c r="I564" s="40">
        <v>0</v>
      </c>
      <c r="J564" s="40">
        <v>0</v>
      </c>
      <c r="K564" s="40">
        <v>0</v>
      </c>
      <c r="L564" s="40">
        <v>0</v>
      </c>
    </row>
    <row r="565" spans="2:13" ht="16.5" hidden="1" customHeight="1">
      <c r="B565" s="9">
        <v>45883</v>
      </c>
      <c r="C565" s="40" t="s">
        <v>3904</v>
      </c>
      <c r="D565" s="40" t="s">
        <v>6113</v>
      </c>
      <c r="E565" s="40">
        <v>1</v>
      </c>
      <c r="F565" s="75">
        <v>0</v>
      </c>
      <c r="G565" s="40">
        <v>0</v>
      </c>
      <c r="H565" s="40">
        <v>0</v>
      </c>
      <c r="I565" s="40">
        <v>0</v>
      </c>
      <c r="J565" s="40">
        <v>0</v>
      </c>
      <c r="K565" s="40">
        <v>0</v>
      </c>
      <c r="L565" s="40">
        <v>0</v>
      </c>
    </row>
    <row r="566" spans="2:13" ht="16.5" hidden="1" customHeight="1">
      <c r="B566" s="9">
        <v>45883</v>
      </c>
      <c r="C566" s="40" t="s">
        <v>3904</v>
      </c>
      <c r="D566" s="40" t="s">
        <v>6130</v>
      </c>
      <c r="E566" s="40">
        <v>1</v>
      </c>
      <c r="F566" s="75">
        <v>0</v>
      </c>
      <c r="G566" s="40">
        <v>0</v>
      </c>
      <c r="H566" s="40">
        <v>0</v>
      </c>
      <c r="I566" s="40">
        <v>0</v>
      </c>
      <c r="J566" s="40">
        <v>0</v>
      </c>
      <c r="K566" s="40">
        <v>0</v>
      </c>
      <c r="L566" s="40">
        <v>0</v>
      </c>
      <c r="M566" s="40"/>
    </row>
    <row r="567" spans="2:13" ht="16.5" hidden="1" customHeight="1">
      <c r="B567" s="9">
        <v>45883</v>
      </c>
      <c r="C567" s="40" t="s">
        <v>3904</v>
      </c>
      <c r="D567" s="40" t="s">
        <v>6105</v>
      </c>
      <c r="E567" s="40">
        <v>1</v>
      </c>
      <c r="F567" s="75">
        <v>0</v>
      </c>
      <c r="G567" s="40">
        <v>0</v>
      </c>
      <c r="H567" s="40">
        <v>0</v>
      </c>
      <c r="I567" s="40">
        <v>0</v>
      </c>
      <c r="J567" s="40">
        <v>0</v>
      </c>
      <c r="K567" s="40">
        <v>0</v>
      </c>
      <c r="L567" s="40">
        <v>0</v>
      </c>
      <c r="M567" s="40"/>
    </row>
    <row r="568" spans="2:13" hidden="1">
      <c r="B568" s="9">
        <v>45883</v>
      </c>
      <c r="C568" s="40" t="s">
        <v>3904</v>
      </c>
      <c r="D568" s="40" t="s">
        <v>6133</v>
      </c>
      <c r="E568" s="40">
        <v>1</v>
      </c>
      <c r="F568" s="75">
        <v>0</v>
      </c>
      <c r="G568" s="40">
        <v>0</v>
      </c>
      <c r="H568" s="40">
        <v>0</v>
      </c>
      <c r="I568" s="40">
        <v>0</v>
      </c>
      <c r="J568" s="40">
        <v>0</v>
      </c>
      <c r="K568" s="40">
        <v>0</v>
      </c>
      <c r="L568" s="40">
        <v>0</v>
      </c>
      <c r="M568" s="40"/>
    </row>
    <row r="569" spans="2:13" hidden="1">
      <c r="B569" s="9">
        <v>45883</v>
      </c>
      <c r="C569" s="40" t="s">
        <v>3904</v>
      </c>
      <c r="D569" s="40" t="s">
        <v>6022</v>
      </c>
      <c r="E569" s="40">
        <v>3</v>
      </c>
      <c r="F569" s="75">
        <v>0</v>
      </c>
      <c r="G569" s="40">
        <v>0</v>
      </c>
      <c r="H569" s="40">
        <v>0</v>
      </c>
      <c r="I569" s="40">
        <v>3</v>
      </c>
      <c r="J569" s="40">
        <v>0</v>
      </c>
      <c r="K569" s="40">
        <v>0</v>
      </c>
      <c r="L569" s="40">
        <v>3</v>
      </c>
      <c r="M569" s="40" t="s">
        <v>6135</v>
      </c>
    </row>
    <row r="570" spans="2:13" ht="16.5" hidden="1" customHeight="1">
      <c r="B570" s="9">
        <v>45883</v>
      </c>
      <c r="C570" s="40" t="s">
        <v>3904</v>
      </c>
      <c r="D570" s="40" t="s">
        <v>6090</v>
      </c>
      <c r="E570" s="40">
        <v>8</v>
      </c>
      <c r="F570" s="75">
        <v>0</v>
      </c>
      <c r="G570" s="40">
        <v>0</v>
      </c>
      <c r="H570" s="40">
        <v>0</v>
      </c>
      <c r="I570" s="40">
        <v>0</v>
      </c>
      <c r="J570" s="40">
        <v>0</v>
      </c>
      <c r="K570" s="40">
        <v>0</v>
      </c>
      <c r="L570" s="40">
        <v>0</v>
      </c>
      <c r="M570" s="40"/>
    </row>
    <row r="571" spans="2:13" ht="16.5" hidden="1" customHeight="1">
      <c r="B571" s="9">
        <v>45883</v>
      </c>
      <c r="C571" s="40" t="s">
        <v>3904</v>
      </c>
      <c r="D571" s="40" t="s">
        <v>6106</v>
      </c>
      <c r="E571" s="40">
        <v>6</v>
      </c>
      <c r="F571" s="75">
        <v>0</v>
      </c>
      <c r="G571" s="40">
        <v>0</v>
      </c>
      <c r="H571" s="40">
        <v>0</v>
      </c>
      <c r="I571" s="40">
        <v>0</v>
      </c>
      <c r="J571" s="40">
        <v>0</v>
      </c>
      <c r="K571" s="40">
        <v>0</v>
      </c>
      <c r="L571" s="40">
        <v>0</v>
      </c>
    </row>
    <row r="572" spans="2:13" ht="16.5" hidden="1" customHeight="1">
      <c r="B572" s="9">
        <v>45883</v>
      </c>
      <c r="C572" s="40" t="s">
        <v>3904</v>
      </c>
      <c r="D572" s="40" t="s">
        <v>6091</v>
      </c>
      <c r="E572" s="40">
        <v>3</v>
      </c>
      <c r="F572" s="75">
        <v>0</v>
      </c>
      <c r="G572" s="40">
        <v>0</v>
      </c>
      <c r="H572" s="40">
        <v>0</v>
      </c>
      <c r="I572" s="40">
        <v>0</v>
      </c>
      <c r="J572" s="40">
        <v>0</v>
      </c>
      <c r="K572" s="40">
        <v>0</v>
      </c>
      <c r="L572" s="40">
        <v>0</v>
      </c>
      <c r="M572" s="40"/>
    </row>
    <row r="573" spans="2:13" hidden="1">
      <c r="B573" s="9">
        <v>45883</v>
      </c>
      <c r="C573" s="40" t="s">
        <v>3904</v>
      </c>
      <c r="D573" s="40" t="s">
        <v>6112</v>
      </c>
      <c r="E573" s="40">
        <v>2</v>
      </c>
      <c r="F573" s="75">
        <v>0</v>
      </c>
      <c r="G573" s="40">
        <v>0</v>
      </c>
      <c r="H573" s="40">
        <v>0</v>
      </c>
      <c r="I573" s="40">
        <v>0</v>
      </c>
      <c r="J573" s="40">
        <v>0</v>
      </c>
      <c r="K573" s="40">
        <v>0</v>
      </c>
      <c r="L573" s="40">
        <v>0</v>
      </c>
    </row>
    <row r="574" spans="2:13" hidden="1">
      <c r="B574" s="9">
        <v>45883</v>
      </c>
      <c r="C574" s="40" t="s">
        <v>3904</v>
      </c>
      <c r="D574" s="40" t="s">
        <v>6114</v>
      </c>
      <c r="E574" s="40">
        <v>3</v>
      </c>
      <c r="F574" s="75">
        <v>0</v>
      </c>
      <c r="G574" s="40">
        <v>0</v>
      </c>
      <c r="H574" s="40">
        <v>0</v>
      </c>
      <c r="I574" s="40">
        <v>0</v>
      </c>
      <c r="J574" s="40">
        <v>0</v>
      </c>
      <c r="K574" s="40">
        <v>0</v>
      </c>
      <c r="L574" s="40">
        <v>0</v>
      </c>
    </row>
    <row r="575" spans="2:13" ht="16.5" hidden="1" customHeight="1">
      <c r="B575" s="9">
        <v>45883</v>
      </c>
      <c r="C575" s="40" t="s">
        <v>6745</v>
      </c>
      <c r="D575" s="40" t="s">
        <v>6131</v>
      </c>
      <c r="E575" s="40">
        <v>1</v>
      </c>
      <c r="F575" s="75">
        <v>0</v>
      </c>
      <c r="G575" s="40">
        <v>0</v>
      </c>
      <c r="H575" s="40">
        <v>0</v>
      </c>
      <c r="I575" s="40">
        <v>0</v>
      </c>
      <c r="J575" s="40">
        <v>0</v>
      </c>
      <c r="K575" s="40">
        <v>0</v>
      </c>
      <c r="L575" s="40">
        <v>0</v>
      </c>
    </row>
    <row r="576" spans="2:13" hidden="1">
      <c r="B576" s="9">
        <v>45883</v>
      </c>
      <c r="C576" s="40" t="s">
        <v>6745</v>
      </c>
      <c r="D576" s="40" t="s">
        <v>6118</v>
      </c>
      <c r="E576" s="40">
        <v>2</v>
      </c>
      <c r="F576" s="75">
        <v>0</v>
      </c>
      <c r="G576" s="40">
        <v>0</v>
      </c>
      <c r="H576" s="40">
        <v>0</v>
      </c>
      <c r="I576" s="40">
        <v>0</v>
      </c>
      <c r="J576" s="40">
        <v>0</v>
      </c>
      <c r="K576" s="40">
        <v>0</v>
      </c>
      <c r="L576" s="40">
        <v>0</v>
      </c>
    </row>
    <row r="577" spans="1:23" ht="16.5" hidden="1" customHeight="1">
      <c r="B577" s="9">
        <v>45883</v>
      </c>
      <c r="C577" s="40" t="s">
        <v>6745</v>
      </c>
      <c r="D577" s="40" t="s">
        <v>6023</v>
      </c>
      <c r="E577" s="40">
        <v>1</v>
      </c>
      <c r="F577" s="75">
        <v>0</v>
      </c>
      <c r="G577" s="40">
        <v>0</v>
      </c>
      <c r="H577" s="40">
        <v>0</v>
      </c>
      <c r="I577" s="40">
        <v>0</v>
      </c>
      <c r="J577" s="40">
        <v>0</v>
      </c>
      <c r="K577" s="40">
        <v>0</v>
      </c>
      <c r="L577" s="40">
        <v>0</v>
      </c>
      <c r="M577" s="40"/>
    </row>
    <row r="578" spans="1:23" hidden="1">
      <c r="B578" s="9">
        <v>45883</v>
      </c>
      <c r="C578" s="40" t="s">
        <v>6745</v>
      </c>
      <c r="D578" s="40" t="s">
        <v>6086</v>
      </c>
      <c r="E578" s="40">
        <v>1</v>
      </c>
      <c r="F578" s="75">
        <v>0</v>
      </c>
      <c r="G578" s="40">
        <v>0</v>
      </c>
      <c r="H578" s="40">
        <v>0</v>
      </c>
      <c r="I578" s="40">
        <v>0</v>
      </c>
      <c r="J578" s="40">
        <v>0</v>
      </c>
      <c r="K578" s="40">
        <v>0</v>
      </c>
      <c r="L578" s="40">
        <v>0</v>
      </c>
      <c r="M578" s="40"/>
    </row>
    <row r="579" spans="1:23" hidden="1">
      <c r="B579" s="9">
        <v>45883</v>
      </c>
      <c r="C579" s="40" t="s">
        <v>6745</v>
      </c>
      <c r="D579" s="40" t="s">
        <v>6074</v>
      </c>
      <c r="E579" s="40">
        <v>1</v>
      </c>
      <c r="F579" s="75">
        <v>0</v>
      </c>
      <c r="G579" s="40">
        <v>0</v>
      </c>
      <c r="H579" s="40">
        <v>0</v>
      </c>
      <c r="I579" s="40">
        <v>0</v>
      </c>
      <c r="J579" s="40">
        <v>0</v>
      </c>
      <c r="K579" s="40">
        <v>0</v>
      </c>
      <c r="L579" s="40">
        <v>0</v>
      </c>
      <c r="M579" s="40"/>
    </row>
    <row r="580" spans="1:23" hidden="1">
      <c r="B580" s="9">
        <v>45883</v>
      </c>
      <c r="C580" s="40" t="s">
        <v>6745</v>
      </c>
      <c r="D580" s="40" t="s">
        <v>6088</v>
      </c>
      <c r="E580" s="40">
        <v>2</v>
      </c>
      <c r="F580" s="75">
        <v>0</v>
      </c>
      <c r="G580" s="40">
        <v>0</v>
      </c>
      <c r="H580" s="40">
        <v>0</v>
      </c>
      <c r="I580" s="40">
        <v>0</v>
      </c>
      <c r="J580" s="40">
        <v>0</v>
      </c>
      <c r="K580" s="40">
        <v>0</v>
      </c>
      <c r="L580" s="40">
        <v>0</v>
      </c>
      <c r="M580" s="40"/>
    </row>
    <row r="581" spans="1:23" hidden="1">
      <c r="B581" s="9">
        <v>45883</v>
      </c>
      <c r="C581" s="40" t="s">
        <v>6745</v>
      </c>
      <c r="D581" s="40" t="s">
        <v>6132</v>
      </c>
      <c r="E581" s="40">
        <v>1</v>
      </c>
      <c r="F581" s="75">
        <v>0</v>
      </c>
      <c r="G581" s="40">
        <v>0</v>
      </c>
      <c r="H581" s="40">
        <v>0</v>
      </c>
      <c r="I581" s="40">
        <v>0</v>
      </c>
      <c r="J581" s="40">
        <v>0</v>
      </c>
      <c r="K581" s="40">
        <v>0</v>
      </c>
      <c r="L581" s="40">
        <v>0</v>
      </c>
      <c r="M581" s="40"/>
    </row>
    <row r="582" spans="1:23" hidden="1">
      <c r="B582" s="9">
        <v>45883</v>
      </c>
      <c r="C582" s="40" t="s">
        <v>6745</v>
      </c>
      <c r="D582" s="40" t="s">
        <v>6107</v>
      </c>
      <c r="E582" s="40">
        <v>2</v>
      </c>
      <c r="F582" s="75">
        <v>0</v>
      </c>
      <c r="G582" s="40">
        <v>0</v>
      </c>
      <c r="H582" s="40">
        <v>0</v>
      </c>
      <c r="I582" s="40">
        <v>0</v>
      </c>
      <c r="J582" s="40">
        <v>0</v>
      </c>
      <c r="K582" s="40">
        <v>0</v>
      </c>
      <c r="L582" s="40">
        <v>0</v>
      </c>
      <c r="M582" s="40"/>
    </row>
    <row r="583" spans="1:23" hidden="1">
      <c r="A583" s="12"/>
      <c r="B583" s="9">
        <v>45883</v>
      </c>
      <c r="C583" s="40" t="s">
        <v>6745</v>
      </c>
      <c r="D583" s="8" t="s">
        <v>6087</v>
      </c>
      <c r="E583" s="40">
        <v>5</v>
      </c>
      <c r="F583" s="75">
        <v>0</v>
      </c>
      <c r="G583" s="40">
        <v>0</v>
      </c>
      <c r="H583" s="40">
        <v>0</v>
      </c>
      <c r="I583" s="40">
        <v>0</v>
      </c>
      <c r="J583" s="40">
        <v>0</v>
      </c>
      <c r="K583" s="40">
        <v>0</v>
      </c>
      <c r="L583" s="40">
        <v>0</v>
      </c>
      <c r="M583" s="40"/>
    </row>
    <row r="584" spans="1:23" hidden="1">
      <c r="A584" s="12"/>
      <c r="B584" s="9">
        <v>45884</v>
      </c>
      <c r="C584" s="40" t="s">
        <v>3904</v>
      </c>
      <c r="D584" s="40" t="s">
        <v>6018</v>
      </c>
      <c r="E584" s="40">
        <v>1</v>
      </c>
      <c r="F584" s="40">
        <v>0</v>
      </c>
      <c r="G584" s="40">
        <v>0</v>
      </c>
      <c r="H584" s="40">
        <v>0</v>
      </c>
      <c r="I584" s="40">
        <v>0</v>
      </c>
      <c r="J584" s="40">
        <v>0</v>
      </c>
      <c r="K584" s="40">
        <v>0</v>
      </c>
      <c r="L584" s="40">
        <v>0</v>
      </c>
      <c r="M584" s="40"/>
      <c r="N584" s="15"/>
    </row>
    <row r="585" spans="1:23" ht="16.5" hidden="1" customHeight="1">
      <c r="A585" s="12"/>
      <c r="B585" s="9">
        <v>45884</v>
      </c>
      <c r="C585" s="40" t="s">
        <v>3904</v>
      </c>
      <c r="D585" s="40" t="s">
        <v>6042</v>
      </c>
      <c r="E585" s="40">
        <v>1</v>
      </c>
      <c r="F585" s="40">
        <v>0</v>
      </c>
      <c r="G585" s="40">
        <v>0</v>
      </c>
      <c r="H585" s="40">
        <v>0</v>
      </c>
      <c r="I585" s="40">
        <v>1</v>
      </c>
      <c r="J585" s="40">
        <v>0</v>
      </c>
      <c r="K585" s="40">
        <v>0</v>
      </c>
      <c r="L585" s="40">
        <v>1</v>
      </c>
      <c r="M585" s="40" t="s">
        <v>6142</v>
      </c>
    </row>
    <row r="586" spans="1:23" hidden="1">
      <c r="A586" s="12"/>
      <c r="B586" s="9">
        <v>45884</v>
      </c>
      <c r="C586" s="40" t="s">
        <v>6745</v>
      </c>
      <c r="D586" s="40" t="s">
        <v>6109</v>
      </c>
      <c r="E586" s="40">
        <v>4</v>
      </c>
      <c r="F586" s="40">
        <v>0</v>
      </c>
      <c r="G586" s="40">
        <v>0</v>
      </c>
      <c r="H586" s="40">
        <v>0</v>
      </c>
      <c r="I586" s="40">
        <v>0</v>
      </c>
      <c r="J586" s="40">
        <v>0</v>
      </c>
      <c r="K586" s="40">
        <v>0</v>
      </c>
      <c r="L586" s="40">
        <v>0</v>
      </c>
      <c r="M586" s="40"/>
    </row>
    <row r="587" spans="1:23" hidden="1">
      <c r="A587" s="12"/>
      <c r="B587" s="9">
        <v>45884</v>
      </c>
      <c r="C587" s="40" t="s">
        <v>6745</v>
      </c>
      <c r="D587" s="40" t="s">
        <v>6110</v>
      </c>
      <c r="E587" s="40">
        <v>3</v>
      </c>
      <c r="F587" s="40">
        <v>0</v>
      </c>
      <c r="G587" s="40">
        <v>0</v>
      </c>
      <c r="H587" s="40">
        <v>0</v>
      </c>
      <c r="I587" s="40">
        <v>0</v>
      </c>
      <c r="J587" s="40">
        <v>0</v>
      </c>
      <c r="K587" s="40">
        <v>0</v>
      </c>
      <c r="L587" s="40">
        <v>0</v>
      </c>
      <c r="M587" s="40"/>
    </row>
    <row r="588" spans="1:23" hidden="1">
      <c r="A588" s="12"/>
      <c r="B588" s="9">
        <v>45884</v>
      </c>
      <c r="C588" s="40" t="s">
        <v>6745</v>
      </c>
      <c r="D588" s="40" t="s">
        <v>5218</v>
      </c>
      <c r="E588" s="40">
        <v>1</v>
      </c>
      <c r="F588" s="40">
        <v>0</v>
      </c>
      <c r="G588" s="40">
        <v>0</v>
      </c>
      <c r="H588" s="40">
        <v>0</v>
      </c>
      <c r="I588" s="40">
        <v>1</v>
      </c>
      <c r="J588" s="40">
        <v>0</v>
      </c>
      <c r="K588" s="40">
        <v>0</v>
      </c>
      <c r="L588" s="40">
        <v>1</v>
      </c>
      <c r="M588" s="40" t="s">
        <v>6142</v>
      </c>
    </row>
    <row r="589" spans="1:23" hidden="1">
      <c r="A589" s="12"/>
      <c r="B589" s="9">
        <v>45884</v>
      </c>
      <c r="C589" s="40" t="s">
        <v>6745</v>
      </c>
      <c r="D589" s="40" t="s">
        <v>6117</v>
      </c>
      <c r="E589" s="40">
        <v>7</v>
      </c>
      <c r="F589" s="40">
        <v>0</v>
      </c>
      <c r="G589" s="40">
        <v>0</v>
      </c>
      <c r="H589" s="40">
        <v>0</v>
      </c>
      <c r="I589" s="40">
        <v>0</v>
      </c>
      <c r="J589" s="40">
        <v>0</v>
      </c>
      <c r="K589" s="40">
        <v>0</v>
      </c>
      <c r="L589" s="40">
        <v>0</v>
      </c>
      <c r="M589" s="40"/>
    </row>
    <row r="590" spans="1:23" ht="16.5" hidden="1" customHeight="1">
      <c r="A590" s="12"/>
      <c r="B590" s="9">
        <v>45885</v>
      </c>
      <c r="C590" s="40" t="s">
        <v>3904</v>
      </c>
      <c r="D590" s="40" t="s">
        <v>6123</v>
      </c>
      <c r="E590" s="40">
        <v>1</v>
      </c>
      <c r="F590" s="40">
        <v>0</v>
      </c>
      <c r="G590" s="77">
        <v>0</v>
      </c>
      <c r="H590" s="40">
        <v>0</v>
      </c>
      <c r="I590" s="40">
        <v>0</v>
      </c>
      <c r="J590" s="40">
        <v>0</v>
      </c>
      <c r="K590" s="40">
        <v>0</v>
      </c>
      <c r="L590" s="40">
        <v>0</v>
      </c>
      <c r="M590" s="40"/>
      <c r="N590" s="40"/>
    </row>
    <row r="591" spans="1:23" ht="16.5" hidden="1" customHeight="1">
      <c r="A591" s="12"/>
      <c r="B591" s="9">
        <v>45885</v>
      </c>
      <c r="C591" s="40" t="s">
        <v>6745</v>
      </c>
      <c r="D591" s="40" t="s">
        <v>6108</v>
      </c>
      <c r="E591" s="40">
        <v>1</v>
      </c>
      <c r="F591" s="40">
        <v>0</v>
      </c>
      <c r="G591" s="77">
        <v>0</v>
      </c>
      <c r="H591" s="40">
        <v>0</v>
      </c>
      <c r="I591" s="40">
        <v>0</v>
      </c>
      <c r="J591" s="40">
        <v>0</v>
      </c>
      <c r="K591" s="40">
        <v>0</v>
      </c>
      <c r="L591" s="40">
        <v>0</v>
      </c>
      <c r="M591" s="40"/>
      <c r="N591" s="40"/>
      <c r="W591" s="6"/>
    </row>
    <row r="592" spans="1:23" ht="16.5" hidden="1" customHeight="1">
      <c r="A592" s="12"/>
      <c r="B592" s="9">
        <v>45886</v>
      </c>
      <c r="C592" s="78" t="s">
        <v>3904</v>
      </c>
      <c r="D592" s="40" t="s">
        <v>6146</v>
      </c>
      <c r="E592" s="40">
        <v>4</v>
      </c>
      <c r="F592" s="78">
        <v>0</v>
      </c>
      <c r="G592" s="78">
        <v>0</v>
      </c>
      <c r="H592" s="78">
        <v>0</v>
      </c>
      <c r="I592" s="78">
        <v>0</v>
      </c>
      <c r="J592" s="78">
        <v>0</v>
      </c>
      <c r="K592" s="78">
        <v>0</v>
      </c>
      <c r="L592" s="78">
        <v>0</v>
      </c>
      <c r="M592" s="40"/>
      <c r="N592" s="40"/>
      <c r="W592" s="6"/>
    </row>
    <row r="593" spans="2:23" ht="16.5" hidden="1" customHeight="1">
      <c r="B593" s="9">
        <v>45886</v>
      </c>
      <c r="C593" s="78" t="s">
        <v>6745</v>
      </c>
      <c r="D593" s="40" t="s">
        <v>6105</v>
      </c>
      <c r="E593" s="40">
        <v>1</v>
      </c>
      <c r="F593" s="78">
        <v>0</v>
      </c>
      <c r="G593" s="78">
        <v>0</v>
      </c>
      <c r="H593" s="78">
        <v>0</v>
      </c>
      <c r="I593" s="78">
        <v>0</v>
      </c>
      <c r="J593" s="78">
        <v>0</v>
      </c>
      <c r="K593" s="78">
        <v>0</v>
      </c>
      <c r="L593" s="78">
        <v>0</v>
      </c>
      <c r="M593" s="40"/>
      <c r="N593" s="40"/>
    </row>
    <row r="594" spans="2:23" hidden="1">
      <c r="B594" s="9">
        <v>45886</v>
      </c>
      <c r="C594" s="78" t="s">
        <v>6745</v>
      </c>
      <c r="D594" s="40" t="s">
        <v>6115</v>
      </c>
      <c r="E594" s="40">
        <v>7</v>
      </c>
      <c r="F594" s="78">
        <v>0</v>
      </c>
      <c r="G594" s="78">
        <v>0</v>
      </c>
      <c r="H594" s="78">
        <v>0</v>
      </c>
      <c r="I594" s="78">
        <v>0</v>
      </c>
      <c r="J594" s="78">
        <v>0</v>
      </c>
      <c r="K594" s="78">
        <v>0</v>
      </c>
      <c r="L594" s="78">
        <v>0</v>
      </c>
      <c r="M594" s="40"/>
      <c r="N594" s="40"/>
    </row>
    <row r="595" spans="2:23" ht="16.5" hidden="1" customHeight="1">
      <c r="B595" s="9">
        <v>45886</v>
      </c>
      <c r="C595" s="78" t="s">
        <v>3904</v>
      </c>
      <c r="D595" s="40" t="s">
        <v>6124</v>
      </c>
      <c r="E595" s="40">
        <v>1</v>
      </c>
      <c r="F595" s="78">
        <v>0</v>
      </c>
      <c r="G595" s="78">
        <v>0</v>
      </c>
      <c r="H595" s="78">
        <v>0</v>
      </c>
      <c r="I595" s="78">
        <v>0</v>
      </c>
      <c r="J595" s="78">
        <v>0</v>
      </c>
      <c r="K595" s="78">
        <v>0</v>
      </c>
      <c r="L595" s="78">
        <v>0</v>
      </c>
      <c r="M595" s="40"/>
      <c r="N595" s="40"/>
    </row>
    <row r="596" spans="2:23" ht="16.5" hidden="1" customHeight="1">
      <c r="B596" s="9">
        <v>45886</v>
      </c>
      <c r="C596" s="78" t="s">
        <v>3904</v>
      </c>
      <c r="D596" s="40" t="s">
        <v>6126</v>
      </c>
      <c r="E596" s="40">
        <v>6</v>
      </c>
      <c r="F596" s="78">
        <v>1</v>
      </c>
      <c r="G596" s="40">
        <v>0</v>
      </c>
      <c r="H596" s="40">
        <v>0</v>
      </c>
      <c r="I596" s="40">
        <v>10</v>
      </c>
      <c r="J596" s="40">
        <v>0</v>
      </c>
      <c r="K596" s="40">
        <v>0</v>
      </c>
      <c r="L596" s="40">
        <v>10</v>
      </c>
      <c r="M596" s="40" t="s">
        <v>6150</v>
      </c>
      <c r="N596" s="40"/>
      <c r="W596" s="6"/>
    </row>
    <row r="597" spans="2:23" ht="16.5" hidden="1" customHeight="1">
      <c r="B597" s="9">
        <v>45886</v>
      </c>
      <c r="C597" s="78" t="s">
        <v>6745</v>
      </c>
      <c r="D597" s="40" t="s">
        <v>6090</v>
      </c>
      <c r="E597" s="40">
        <v>8</v>
      </c>
      <c r="F597" s="78">
        <v>0</v>
      </c>
      <c r="G597" s="78">
        <v>0</v>
      </c>
      <c r="H597" s="78">
        <v>0</v>
      </c>
      <c r="I597" s="78">
        <v>0</v>
      </c>
      <c r="J597" s="78">
        <v>0</v>
      </c>
      <c r="K597" s="78">
        <v>0</v>
      </c>
      <c r="L597" s="78">
        <v>0</v>
      </c>
      <c r="M597" s="40"/>
      <c r="N597" s="40"/>
    </row>
    <row r="598" spans="2:23" hidden="1">
      <c r="B598" s="9">
        <v>45886</v>
      </c>
      <c r="C598" s="78" t="s">
        <v>3904</v>
      </c>
      <c r="D598" s="40" t="s">
        <v>6122</v>
      </c>
      <c r="E598" s="40">
        <v>1</v>
      </c>
      <c r="F598" s="78">
        <v>0</v>
      </c>
      <c r="G598" s="40">
        <v>0</v>
      </c>
      <c r="H598" s="40">
        <v>0</v>
      </c>
      <c r="I598" s="40">
        <v>1</v>
      </c>
      <c r="J598" s="40">
        <v>0</v>
      </c>
      <c r="K598" s="40">
        <v>0</v>
      </c>
      <c r="L598" s="40">
        <v>1</v>
      </c>
      <c r="M598" s="40" t="s">
        <v>6149</v>
      </c>
    </row>
    <row r="599" spans="2:23" hidden="1">
      <c r="B599" s="9">
        <v>45886</v>
      </c>
      <c r="C599" s="78" t="s">
        <v>6745</v>
      </c>
      <c r="D599" s="40" t="s">
        <v>6082</v>
      </c>
      <c r="E599" s="40">
        <v>1</v>
      </c>
      <c r="F599" s="78">
        <v>0</v>
      </c>
      <c r="G599" s="78">
        <v>0</v>
      </c>
      <c r="H599" s="78">
        <v>0</v>
      </c>
      <c r="I599" s="78">
        <v>0</v>
      </c>
      <c r="J599" s="78">
        <v>0</v>
      </c>
      <c r="K599" s="78">
        <v>0</v>
      </c>
      <c r="L599" s="78">
        <v>0</v>
      </c>
      <c r="M599" s="40"/>
    </row>
    <row r="600" spans="2:23" hidden="1">
      <c r="B600" s="9">
        <v>45886</v>
      </c>
      <c r="C600" s="78" t="s">
        <v>6745</v>
      </c>
      <c r="D600" s="40" t="s">
        <v>6091</v>
      </c>
      <c r="E600" s="40">
        <v>3</v>
      </c>
      <c r="F600" s="78">
        <v>0</v>
      </c>
      <c r="G600" s="78">
        <v>0</v>
      </c>
      <c r="H600" s="78">
        <v>0</v>
      </c>
      <c r="I600" s="78">
        <v>0</v>
      </c>
      <c r="J600" s="78">
        <v>0</v>
      </c>
      <c r="K600" s="78">
        <v>0</v>
      </c>
      <c r="L600" s="78">
        <v>0</v>
      </c>
      <c r="M600" s="40"/>
    </row>
    <row r="601" spans="2:23" hidden="1">
      <c r="B601" s="9">
        <v>45886</v>
      </c>
      <c r="C601" s="78" t="s">
        <v>6745</v>
      </c>
      <c r="D601" s="40" t="s">
        <v>6106</v>
      </c>
      <c r="E601" s="40">
        <v>6</v>
      </c>
      <c r="F601" s="78">
        <v>0</v>
      </c>
      <c r="G601" s="78">
        <v>0</v>
      </c>
      <c r="H601" s="78">
        <v>0</v>
      </c>
      <c r="I601" s="78">
        <v>0</v>
      </c>
      <c r="J601" s="78">
        <v>0</v>
      </c>
      <c r="K601" s="78">
        <v>0</v>
      </c>
      <c r="L601" s="78">
        <v>0</v>
      </c>
      <c r="M601" s="40"/>
      <c r="N601" s="40"/>
    </row>
    <row r="602" spans="2:23" hidden="1">
      <c r="B602" s="9">
        <v>45886</v>
      </c>
      <c r="C602" s="78" t="s">
        <v>6745</v>
      </c>
      <c r="D602" s="40" t="s">
        <v>6043</v>
      </c>
      <c r="E602" s="40">
        <v>1</v>
      </c>
      <c r="F602" s="78">
        <v>0</v>
      </c>
      <c r="G602" s="78">
        <v>0</v>
      </c>
      <c r="H602" s="78">
        <v>0</v>
      </c>
      <c r="I602" s="78">
        <v>0</v>
      </c>
      <c r="J602" s="78">
        <v>0</v>
      </c>
      <c r="K602" s="78">
        <v>0</v>
      </c>
      <c r="L602" s="78">
        <v>0</v>
      </c>
      <c r="M602" s="40"/>
      <c r="N602" s="40"/>
    </row>
    <row r="603" spans="2:23" hidden="1">
      <c r="B603" s="9">
        <v>45886</v>
      </c>
      <c r="C603" s="78" t="s">
        <v>6745</v>
      </c>
      <c r="D603" s="40" t="s">
        <v>6130</v>
      </c>
      <c r="E603" s="40">
        <v>1</v>
      </c>
      <c r="F603" s="78">
        <v>0</v>
      </c>
      <c r="G603" s="78">
        <v>0</v>
      </c>
      <c r="H603" s="78">
        <v>0</v>
      </c>
      <c r="I603" s="78">
        <v>0</v>
      </c>
      <c r="J603" s="78">
        <v>0</v>
      </c>
      <c r="K603" s="78">
        <v>0</v>
      </c>
      <c r="L603" s="78">
        <v>0</v>
      </c>
      <c r="M603" s="40"/>
      <c r="N603" s="40"/>
    </row>
    <row r="604" spans="2:23" hidden="1">
      <c r="B604" s="9">
        <v>45886</v>
      </c>
      <c r="C604" s="78" t="s">
        <v>6745</v>
      </c>
      <c r="D604" s="40" t="s">
        <v>6075</v>
      </c>
      <c r="E604" s="40">
        <v>1</v>
      </c>
      <c r="F604" s="78">
        <v>0</v>
      </c>
      <c r="G604" s="78">
        <v>0</v>
      </c>
      <c r="H604" s="78">
        <v>0</v>
      </c>
      <c r="I604" s="78">
        <v>0</v>
      </c>
      <c r="J604" s="78">
        <v>0</v>
      </c>
      <c r="K604" s="78">
        <v>0</v>
      </c>
      <c r="L604" s="78">
        <v>0</v>
      </c>
      <c r="M604" s="40"/>
      <c r="N604" s="40"/>
    </row>
    <row r="605" spans="2:23" hidden="1">
      <c r="B605" s="9">
        <v>45886</v>
      </c>
      <c r="C605" s="78" t="s">
        <v>6745</v>
      </c>
      <c r="D605" s="40" t="s">
        <v>6095</v>
      </c>
      <c r="E605" s="40">
        <v>8</v>
      </c>
      <c r="F605" s="78">
        <v>0</v>
      </c>
      <c r="G605" s="78">
        <v>0</v>
      </c>
      <c r="H605" s="78">
        <v>0</v>
      </c>
      <c r="I605" s="78">
        <v>0</v>
      </c>
      <c r="J605" s="78">
        <v>0</v>
      </c>
      <c r="K605" s="78">
        <v>0</v>
      </c>
      <c r="L605" s="78">
        <v>0</v>
      </c>
      <c r="M605" s="40"/>
      <c r="N605" s="40"/>
    </row>
    <row r="606" spans="2:23" hidden="1">
      <c r="B606" s="9">
        <v>45886</v>
      </c>
      <c r="C606" s="78" t="s">
        <v>6745</v>
      </c>
      <c r="D606" s="40" t="s">
        <v>6113</v>
      </c>
      <c r="E606" s="40">
        <v>1</v>
      </c>
      <c r="F606" s="78">
        <v>0</v>
      </c>
      <c r="G606" s="78">
        <v>0</v>
      </c>
      <c r="H606" s="78">
        <v>0</v>
      </c>
      <c r="I606" s="78">
        <v>0</v>
      </c>
      <c r="J606" s="78">
        <v>0</v>
      </c>
      <c r="K606" s="78">
        <v>0</v>
      </c>
      <c r="L606" s="78">
        <v>0</v>
      </c>
      <c r="M606" s="40"/>
      <c r="N606" s="40"/>
    </row>
    <row r="607" spans="2:23" hidden="1">
      <c r="B607" s="9">
        <v>45887</v>
      </c>
      <c r="C607" s="79" t="s">
        <v>3904</v>
      </c>
      <c r="D607" s="40" t="s">
        <v>6084</v>
      </c>
      <c r="E607" s="40">
        <v>1</v>
      </c>
      <c r="F607" s="40">
        <v>1</v>
      </c>
      <c r="G607" s="79">
        <v>0</v>
      </c>
      <c r="H607" s="40">
        <v>4</v>
      </c>
      <c r="I607" s="40">
        <v>0</v>
      </c>
      <c r="J607" s="40">
        <v>0</v>
      </c>
      <c r="K607" s="40">
        <v>0</v>
      </c>
      <c r="L607" s="40">
        <v>4</v>
      </c>
      <c r="M607" s="40" t="s">
        <v>6152</v>
      </c>
      <c r="N607" s="40"/>
    </row>
    <row r="608" spans="2:23" hidden="1">
      <c r="B608" s="9">
        <v>45887</v>
      </c>
      <c r="C608" s="79" t="s">
        <v>3904</v>
      </c>
      <c r="D608" s="40" t="s">
        <v>6151</v>
      </c>
      <c r="E608" s="40">
        <v>1</v>
      </c>
      <c r="F608" s="40">
        <v>1</v>
      </c>
      <c r="G608" s="79">
        <v>0</v>
      </c>
      <c r="H608" s="40">
        <v>3</v>
      </c>
      <c r="I608" s="40">
        <v>0</v>
      </c>
      <c r="J608" s="40">
        <v>0</v>
      </c>
      <c r="K608" s="40">
        <v>0</v>
      </c>
      <c r="L608" s="40">
        <v>3</v>
      </c>
      <c r="M608" s="40" t="s">
        <v>6153</v>
      </c>
    </row>
    <row r="609" spans="2:14" hidden="1">
      <c r="B609" s="9">
        <v>45887</v>
      </c>
      <c r="C609" s="40" t="s">
        <v>3904</v>
      </c>
      <c r="D609" s="40" t="s">
        <v>6129</v>
      </c>
      <c r="E609" s="40">
        <v>1</v>
      </c>
      <c r="F609" s="40">
        <v>0</v>
      </c>
      <c r="G609" s="79">
        <v>0</v>
      </c>
      <c r="H609" s="40">
        <v>0</v>
      </c>
      <c r="I609" s="79">
        <v>0</v>
      </c>
      <c r="J609" s="79">
        <v>0</v>
      </c>
      <c r="K609" s="79">
        <v>0</v>
      </c>
      <c r="L609" s="79">
        <v>0</v>
      </c>
      <c r="M609" s="40"/>
    </row>
    <row r="610" spans="2:14" hidden="1">
      <c r="B610" s="9">
        <v>45887</v>
      </c>
      <c r="C610" s="79" t="s">
        <v>6745</v>
      </c>
      <c r="D610" s="40" t="s">
        <v>6114</v>
      </c>
      <c r="E610" s="40">
        <v>3</v>
      </c>
      <c r="F610" s="40">
        <v>0</v>
      </c>
      <c r="G610" s="79">
        <v>0</v>
      </c>
      <c r="H610" s="40">
        <v>0</v>
      </c>
      <c r="I610" s="79">
        <v>0</v>
      </c>
      <c r="J610" s="79">
        <v>0</v>
      </c>
      <c r="K610" s="79">
        <v>0</v>
      </c>
      <c r="L610" s="79">
        <v>0</v>
      </c>
      <c r="M610" s="40"/>
    </row>
    <row r="611" spans="2:14" hidden="1">
      <c r="B611" s="9">
        <v>45887</v>
      </c>
      <c r="C611" s="40" t="s">
        <v>6745</v>
      </c>
      <c r="D611" s="40" t="s">
        <v>6104</v>
      </c>
      <c r="E611" s="40">
        <v>1</v>
      </c>
      <c r="F611" s="40">
        <v>0</v>
      </c>
      <c r="G611" s="79">
        <v>0</v>
      </c>
      <c r="H611" s="40">
        <v>1</v>
      </c>
      <c r="I611" s="40">
        <v>0</v>
      </c>
      <c r="J611" s="40">
        <v>0</v>
      </c>
      <c r="K611" s="40">
        <v>0</v>
      </c>
      <c r="L611" s="40">
        <v>1</v>
      </c>
      <c r="M611" s="40" t="s">
        <v>6152</v>
      </c>
    </row>
    <row r="612" spans="2:14" hidden="1">
      <c r="B612" s="9">
        <v>45888</v>
      </c>
      <c r="C612" s="40" t="s">
        <v>3904</v>
      </c>
      <c r="D612" s="40" t="s">
        <v>6155</v>
      </c>
      <c r="E612" s="40">
        <v>1</v>
      </c>
      <c r="F612" s="40">
        <v>1</v>
      </c>
      <c r="G612" s="40">
        <v>0</v>
      </c>
      <c r="H612" s="40">
        <v>0</v>
      </c>
      <c r="I612" s="40">
        <v>3</v>
      </c>
      <c r="J612" s="40">
        <v>0</v>
      </c>
      <c r="K612" s="40">
        <v>0</v>
      </c>
      <c r="L612" s="40">
        <v>3</v>
      </c>
      <c r="M612" s="40" t="s">
        <v>6157</v>
      </c>
    </row>
    <row r="613" spans="2:14" hidden="1">
      <c r="B613" s="9">
        <v>45888</v>
      </c>
      <c r="C613" s="40" t="s">
        <v>3904</v>
      </c>
      <c r="D613" s="40" t="s">
        <v>6156</v>
      </c>
      <c r="E613" s="40">
        <v>1</v>
      </c>
      <c r="F613" s="40">
        <v>0</v>
      </c>
      <c r="G613" s="40">
        <v>0</v>
      </c>
      <c r="H613" s="40">
        <v>0</v>
      </c>
      <c r="I613" s="40">
        <v>0</v>
      </c>
      <c r="J613" s="40">
        <v>0</v>
      </c>
      <c r="K613" s="40">
        <v>0</v>
      </c>
      <c r="L613" s="40">
        <v>0</v>
      </c>
      <c r="M613" s="40"/>
    </row>
    <row r="614" spans="2:14" hidden="1">
      <c r="B614" s="9">
        <v>45888</v>
      </c>
      <c r="C614" s="40" t="s">
        <v>6745</v>
      </c>
      <c r="D614" s="40" t="s">
        <v>6022</v>
      </c>
      <c r="E614" s="40">
        <v>2</v>
      </c>
      <c r="F614" s="40">
        <v>0</v>
      </c>
      <c r="G614" s="40">
        <v>0</v>
      </c>
      <c r="H614" s="40">
        <v>0</v>
      </c>
      <c r="I614" s="40">
        <v>0</v>
      </c>
      <c r="J614" s="40">
        <v>0</v>
      </c>
      <c r="K614" s="40">
        <v>0</v>
      </c>
      <c r="L614" s="40">
        <v>0</v>
      </c>
      <c r="M614" s="40"/>
    </row>
    <row r="615" spans="2:14" ht="16.5" hidden="1" customHeight="1">
      <c r="B615" s="9">
        <v>45889</v>
      </c>
      <c r="C615" s="40" t="s">
        <v>3904</v>
      </c>
      <c r="D615" s="40" t="s">
        <v>6083</v>
      </c>
      <c r="E615" s="40">
        <v>1</v>
      </c>
      <c r="F615" s="40">
        <v>1</v>
      </c>
      <c r="G615" s="80">
        <v>0</v>
      </c>
      <c r="H615" s="40">
        <v>0</v>
      </c>
      <c r="I615" s="40">
        <v>0</v>
      </c>
      <c r="J615" s="40">
        <v>0</v>
      </c>
      <c r="K615" s="40">
        <v>0</v>
      </c>
      <c r="L615" s="40">
        <v>0</v>
      </c>
      <c r="M615" s="40" t="s">
        <v>6161</v>
      </c>
    </row>
    <row r="616" spans="2:14" ht="16.5" hidden="1" customHeight="1">
      <c r="B616" s="9">
        <v>45889</v>
      </c>
      <c r="C616" s="40" t="s">
        <v>6745</v>
      </c>
      <c r="D616" s="40" t="s">
        <v>6042</v>
      </c>
      <c r="E616" s="40">
        <v>1</v>
      </c>
      <c r="F616" s="40">
        <v>0</v>
      </c>
      <c r="G616" s="80">
        <v>0</v>
      </c>
      <c r="H616" s="40">
        <v>0</v>
      </c>
      <c r="I616" s="40">
        <v>0</v>
      </c>
      <c r="J616" s="40">
        <v>0</v>
      </c>
      <c r="K616" s="40">
        <v>0</v>
      </c>
      <c r="L616" s="40">
        <v>0</v>
      </c>
      <c r="M616" s="40"/>
      <c r="N616" s="40"/>
    </row>
    <row r="617" spans="2:14" ht="16.5" hidden="1" customHeight="1">
      <c r="B617" s="9">
        <v>45889</v>
      </c>
      <c r="C617" s="40" t="s">
        <v>6745</v>
      </c>
      <c r="D617" s="40" t="s">
        <v>6122</v>
      </c>
      <c r="E617" s="40">
        <v>1</v>
      </c>
      <c r="F617" s="40">
        <v>0</v>
      </c>
      <c r="G617" s="80">
        <v>0</v>
      </c>
      <c r="H617" s="40">
        <v>0</v>
      </c>
      <c r="I617" s="40">
        <v>0</v>
      </c>
      <c r="J617" s="40">
        <v>0</v>
      </c>
      <c r="K617" s="40">
        <v>0</v>
      </c>
      <c r="L617" s="40">
        <v>0</v>
      </c>
      <c r="M617" s="40"/>
      <c r="N617" s="40"/>
    </row>
    <row r="618" spans="2:14" ht="16.5" hidden="1" customHeight="1">
      <c r="B618" s="9">
        <v>45889</v>
      </c>
      <c r="C618" s="40" t="s">
        <v>6745</v>
      </c>
      <c r="D618" s="40" t="s">
        <v>6123</v>
      </c>
      <c r="E618" s="40">
        <v>1</v>
      </c>
      <c r="F618" s="40">
        <v>0</v>
      </c>
      <c r="G618" s="80">
        <v>0</v>
      </c>
      <c r="H618" s="40">
        <v>0</v>
      </c>
      <c r="I618" s="40">
        <v>0</v>
      </c>
      <c r="J618" s="40">
        <v>0</v>
      </c>
      <c r="K618" s="40">
        <v>0</v>
      </c>
      <c r="L618" s="40">
        <v>0</v>
      </c>
      <c r="M618" s="40"/>
      <c r="N618" s="40"/>
    </row>
    <row r="619" spans="2:14" ht="16.5" hidden="1" customHeight="1">
      <c r="B619" s="9">
        <v>45890</v>
      </c>
      <c r="C619" s="40" t="s">
        <v>3904</v>
      </c>
      <c r="D619" s="40" t="s">
        <v>6162</v>
      </c>
      <c r="E619" s="40">
        <v>1</v>
      </c>
      <c r="F619" s="40">
        <v>1</v>
      </c>
      <c r="G619" s="40">
        <v>0</v>
      </c>
      <c r="H619" s="40">
        <v>0</v>
      </c>
      <c r="I619" s="40">
        <v>1</v>
      </c>
      <c r="J619" s="40">
        <v>0</v>
      </c>
      <c r="K619" s="40">
        <v>0</v>
      </c>
      <c r="L619" s="40">
        <v>0</v>
      </c>
      <c r="M619" s="81" t="s">
        <v>447</v>
      </c>
      <c r="N619" s="40"/>
    </row>
    <row r="620" spans="2:14" ht="16.5" hidden="1" customHeight="1">
      <c r="B620" s="9">
        <v>45890</v>
      </c>
      <c r="C620" s="40" t="s">
        <v>3904</v>
      </c>
      <c r="D620" s="40" t="s">
        <v>6163</v>
      </c>
      <c r="E620" s="40">
        <v>1</v>
      </c>
      <c r="F620" s="40">
        <v>1</v>
      </c>
      <c r="G620" s="40">
        <v>0</v>
      </c>
      <c r="H620" s="40">
        <v>0</v>
      </c>
      <c r="I620" s="40">
        <v>0</v>
      </c>
      <c r="J620" s="40">
        <v>0</v>
      </c>
      <c r="K620" s="40">
        <v>0</v>
      </c>
      <c r="L620" s="40">
        <v>0</v>
      </c>
      <c r="M620" s="81"/>
    </row>
    <row r="621" spans="2:14" ht="16.5" hidden="1" customHeight="1">
      <c r="B621" s="9">
        <v>45890</v>
      </c>
      <c r="C621" s="40" t="s">
        <v>3904</v>
      </c>
      <c r="D621" s="40" t="s">
        <v>6164</v>
      </c>
      <c r="E621" s="40">
        <v>1</v>
      </c>
      <c r="F621" s="40">
        <v>1</v>
      </c>
      <c r="G621" s="40">
        <v>0</v>
      </c>
      <c r="H621" s="40">
        <v>0</v>
      </c>
      <c r="I621" s="40">
        <v>1</v>
      </c>
      <c r="J621" s="40">
        <v>0</v>
      </c>
      <c r="K621" s="40">
        <v>0</v>
      </c>
      <c r="L621" s="40">
        <v>0</v>
      </c>
      <c r="M621" s="81" t="s">
        <v>447</v>
      </c>
    </row>
    <row r="622" spans="2:14" ht="16.5" hidden="1" customHeight="1">
      <c r="B622" s="9">
        <v>45890</v>
      </c>
      <c r="C622" s="40" t="s">
        <v>3904</v>
      </c>
      <c r="D622" s="40" t="s">
        <v>6165</v>
      </c>
      <c r="E622" s="40">
        <v>1</v>
      </c>
      <c r="F622" s="40">
        <v>0</v>
      </c>
      <c r="G622" s="40">
        <v>0</v>
      </c>
      <c r="H622" s="40">
        <v>0</v>
      </c>
      <c r="I622" s="40">
        <v>0</v>
      </c>
      <c r="J622" s="40">
        <v>0</v>
      </c>
      <c r="K622" s="40">
        <v>0</v>
      </c>
      <c r="L622" s="40">
        <v>0</v>
      </c>
      <c r="M622" s="40"/>
    </row>
    <row r="623" spans="2:14" ht="16.5" hidden="1" customHeight="1">
      <c r="B623" s="9">
        <v>45890</v>
      </c>
      <c r="C623" s="40" t="s">
        <v>3904</v>
      </c>
      <c r="D623" s="40" t="s">
        <v>6083</v>
      </c>
      <c r="E623" s="40">
        <v>1</v>
      </c>
      <c r="F623" s="40">
        <v>0</v>
      </c>
      <c r="G623" s="40">
        <v>0</v>
      </c>
      <c r="H623" s="40">
        <v>0</v>
      </c>
      <c r="I623" s="40">
        <v>1</v>
      </c>
      <c r="J623" s="40">
        <v>0</v>
      </c>
      <c r="K623" s="40">
        <v>0</v>
      </c>
      <c r="L623" s="40">
        <v>1</v>
      </c>
      <c r="M623" s="81" t="s">
        <v>447</v>
      </c>
    </row>
    <row r="624" spans="2:14" ht="16.5" hidden="1" customHeight="1">
      <c r="B624" s="9">
        <v>45890</v>
      </c>
      <c r="C624" s="40" t="s">
        <v>6745</v>
      </c>
      <c r="D624" s="40" t="s">
        <v>6124</v>
      </c>
      <c r="E624" s="40">
        <v>1</v>
      </c>
      <c r="F624" s="40">
        <v>0</v>
      </c>
      <c r="G624" s="40">
        <v>0</v>
      </c>
      <c r="H624" s="40">
        <v>0</v>
      </c>
      <c r="I624" s="40">
        <v>0</v>
      </c>
      <c r="J624" s="40">
        <v>0</v>
      </c>
      <c r="K624" s="40">
        <v>0</v>
      </c>
      <c r="L624" s="40">
        <v>0</v>
      </c>
      <c r="M624" s="40"/>
    </row>
    <row r="625" spans="2:16" ht="16.5" hidden="1" customHeight="1">
      <c r="B625" s="9">
        <v>45890</v>
      </c>
      <c r="C625" s="40" t="s">
        <v>6745</v>
      </c>
      <c r="D625" s="40" t="s">
        <v>6089</v>
      </c>
      <c r="E625" s="40">
        <v>4</v>
      </c>
      <c r="F625" s="40">
        <v>0</v>
      </c>
      <c r="G625" s="40">
        <v>0</v>
      </c>
      <c r="H625" s="40">
        <v>0</v>
      </c>
      <c r="I625" s="40">
        <v>0</v>
      </c>
      <c r="J625" s="40">
        <v>0</v>
      </c>
      <c r="K625" s="40">
        <v>0</v>
      </c>
      <c r="L625" s="40">
        <v>0</v>
      </c>
      <c r="M625" s="40"/>
    </row>
    <row r="626" spans="2:16" ht="16.5" hidden="1" customHeight="1">
      <c r="B626" s="9">
        <v>45890</v>
      </c>
      <c r="C626" s="40" t="s">
        <v>6745</v>
      </c>
      <c r="D626" s="40" t="s">
        <v>6018</v>
      </c>
      <c r="E626" s="40">
        <v>1</v>
      </c>
      <c r="F626" s="40">
        <v>0</v>
      </c>
      <c r="G626" s="40">
        <v>0</v>
      </c>
      <c r="H626" s="40">
        <v>0</v>
      </c>
      <c r="I626" s="40">
        <v>0</v>
      </c>
      <c r="J626" s="40">
        <v>0</v>
      </c>
      <c r="K626" s="40">
        <v>0</v>
      </c>
      <c r="L626" s="40">
        <v>0</v>
      </c>
      <c r="M626" s="40"/>
    </row>
    <row r="627" spans="2:16" ht="16.5" hidden="1" customHeight="1">
      <c r="B627" s="9">
        <v>45890</v>
      </c>
      <c r="C627" s="40" t="s">
        <v>6745</v>
      </c>
      <c r="D627" s="40" t="s">
        <v>6166</v>
      </c>
      <c r="E627" s="40">
        <v>1</v>
      </c>
      <c r="F627" s="40">
        <v>0</v>
      </c>
      <c r="G627" s="40">
        <v>0</v>
      </c>
      <c r="H627" s="40">
        <v>0</v>
      </c>
      <c r="I627" s="40">
        <v>0</v>
      </c>
      <c r="J627" s="40">
        <v>0</v>
      </c>
      <c r="K627" s="40">
        <v>0</v>
      </c>
      <c r="L627" s="40">
        <v>0</v>
      </c>
      <c r="M627" s="40"/>
      <c r="N627" s="40"/>
    </row>
    <row r="628" spans="2:16" ht="16.5" hidden="1" customHeight="1">
      <c r="B628" s="9">
        <v>45891</v>
      </c>
      <c r="C628" s="40" t="s">
        <v>3904</v>
      </c>
      <c r="D628" s="40" t="s">
        <v>6168</v>
      </c>
      <c r="E628" s="40">
        <v>2</v>
      </c>
      <c r="F628" s="82">
        <v>2</v>
      </c>
      <c r="G628" s="40">
        <v>0</v>
      </c>
      <c r="H628" s="40">
        <v>3</v>
      </c>
      <c r="I628" s="40">
        <v>0</v>
      </c>
      <c r="J628" s="40">
        <v>0</v>
      </c>
      <c r="K628" s="40">
        <v>0</v>
      </c>
      <c r="L628" s="40">
        <v>3</v>
      </c>
      <c r="M628" s="13" t="s">
        <v>6179</v>
      </c>
      <c r="O628" s="13" t="s">
        <v>6179</v>
      </c>
      <c r="P628" s="13" t="s">
        <v>6179</v>
      </c>
    </row>
    <row r="629" spans="2:16" ht="16.5" hidden="1" customHeight="1">
      <c r="B629" s="9">
        <v>45891</v>
      </c>
      <c r="C629" s="40" t="s">
        <v>3904</v>
      </c>
      <c r="D629" s="40" t="s">
        <v>6169</v>
      </c>
      <c r="E629" s="40">
        <v>6</v>
      </c>
      <c r="F629" s="40">
        <v>0</v>
      </c>
      <c r="G629" s="82">
        <v>0</v>
      </c>
      <c r="H629" s="40">
        <v>4</v>
      </c>
      <c r="I629" s="40">
        <v>0</v>
      </c>
      <c r="J629" s="40">
        <v>0</v>
      </c>
      <c r="K629" s="40">
        <v>0</v>
      </c>
      <c r="L629" s="40">
        <v>4</v>
      </c>
      <c r="M629" s="40"/>
      <c r="O629" s="13" t="s">
        <v>6179</v>
      </c>
      <c r="P629" s="13" t="s">
        <v>6179</v>
      </c>
    </row>
    <row r="630" spans="2:16" ht="16.5" hidden="1" customHeight="1">
      <c r="B630" s="9">
        <v>45891</v>
      </c>
      <c r="C630" s="40" t="s">
        <v>3904</v>
      </c>
      <c r="D630" s="40" t="s">
        <v>6170</v>
      </c>
      <c r="E630" s="40">
        <v>1</v>
      </c>
      <c r="F630" s="40">
        <v>0</v>
      </c>
      <c r="G630" s="82">
        <v>0</v>
      </c>
      <c r="H630" s="40">
        <v>0</v>
      </c>
      <c r="I630" s="40">
        <v>0</v>
      </c>
      <c r="J630" s="40">
        <v>0</v>
      </c>
      <c r="K630" s="40">
        <v>0</v>
      </c>
      <c r="L630" s="40">
        <v>0</v>
      </c>
      <c r="M630" s="40"/>
    </row>
    <row r="631" spans="2:16" hidden="1">
      <c r="B631" s="9">
        <v>45891</v>
      </c>
      <c r="C631" s="40" t="s">
        <v>3904</v>
      </c>
      <c r="D631" s="40" t="s">
        <v>6171</v>
      </c>
      <c r="E631" s="40">
        <v>7</v>
      </c>
      <c r="F631" s="40">
        <v>0</v>
      </c>
      <c r="G631" s="82">
        <v>0</v>
      </c>
      <c r="H631" s="40">
        <v>0</v>
      </c>
      <c r="I631" s="40">
        <v>0</v>
      </c>
      <c r="J631" s="40">
        <v>0</v>
      </c>
      <c r="K631" s="40">
        <v>0</v>
      </c>
      <c r="L631" s="40">
        <v>0</v>
      </c>
      <c r="M631" s="40"/>
    </row>
    <row r="632" spans="2:16" hidden="1">
      <c r="B632" s="9">
        <v>45891</v>
      </c>
      <c r="C632" s="40" t="s">
        <v>3904</v>
      </c>
      <c r="D632" s="40" t="s">
        <v>6172</v>
      </c>
      <c r="E632" s="40">
        <v>3</v>
      </c>
      <c r="F632" s="40">
        <v>0</v>
      </c>
      <c r="G632" s="82">
        <v>0</v>
      </c>
      <c r="H632" s="40">
        <v>0</v>
      </c>
      <c r="I632" s="40">
        <v>0</v>
      </c>
      <c r="J632" s="40">
        <v>0</v>
      </c>
      <c r="K632" s="40">
        <v>0</v>
      </c>
      <c r="L632" s="40">
        <v>0</v>
      </c>
      <c r="M632" s="40"/>
    </row>
    <row r="633" spans="2:16" hidden="1">
      <c r="B633" s="9">
        <v>45891</v>
      </c>
      <c r="C633" s="40" t="s">
        <v>3904</v>
      </c>
      <c r="D633" s="40" t="s">
        <v>6173</v>
      </c>
      <c r="E633" s="40">
        <v>9</v>
      </c>
      <c r="F633" s="40">
        <v>0</v>
      </c>
      <c r="G633" s="82">
        <v>0</v>
      </c>
      <c r="H633" s="40">
        <v>0</v>
      </c>
      <c r="I633" s="40">
        <v>0</v>
      </c>
      <c r="J633" s="40">
        <v>0</v>
      </c>
      <c r="K633" s="40">
        <v>0</v>
      </c>
      <c r="L633" s="40">
        <v>0</v>
      </c>
      <c r="M633" s="40"/>
    </row>
    <row r="634" spans="2:16" hidden="1">
      <c r="B634" s="9">
        <v>45891</v>
      </c>
      <c r="C634" s="40" t="s">
        <v>6745</v>
      </c>
      <c r="D634" s="40" t="s">
        <v>6156</v>
      </c>
      <c r="E634" s="40">
        <v>1</v>
      </c>
      <c r="F634" s="40">
        <v>0</v>
      </c>
      <c r="G634" s="82">
        <v>0</v>
      </c>
      <c r="H634" s="40">
        <v>0</v>
      </c>
      <c r="I634" s="40">
        <v>0</v>
      </c>
      <c r="J634" s="40">
        <v>0</v>
      </c>
      <c r="K634" s="40">
        <v>0</v>
      </c>
      <c r="L634" s="40">
        <v>0</v>
      </c>
      <c r="M634" s="40"/>
    </row>
    <row r="635" spans="2:16" hidden="1">
      <c r="B635" s="9">
        <v>45891</v>
      </c>
      <c r="C635" s="40" t="s">
        <v>6745</v>
      </c>
      <c r="D635" s="40" t="s">
        <v>6126</v>
      </c>
      <c r="E635" s="40">
        <v>5</v>
      </c>
      <c r="F635" s="40">
        <v>0</v>
      </c>
      <c r="G635" s="82">
        <v>0</v>
      </c>
      <c r="H635" s="40">
        <v>0</v>
      </c>
      <c r="I635" s="40">
        <v>0</v>
      </c>
      <c r="J635" s="40">
        <v>0</v>
      </c>
      <c r="K635" s="40">
        <v>0</v>
      </c>
      <c r="L635" s="40">
        <v>0</v>
      </c>
      <c r="M635" s="40"/>
    </row>
    <row r="636" spans="2:16" ht="16.5" hidden="1" customHeight="1">
      <c r="B636" s="9">
        <v>45891</v>
      </c>
      <c r="C636" s="40" t="s">
        <v>6745</v>
      </c>
      <c r="D636" s="40" t="s">
        <v>6151</v>
      </c>
      <c r="E636" s="40">
        <v>1</v>
      </c>
      <c r="F636" s="40">
        <v>0</v>
      </c>
      <c r="G636" s="82">
        <v>0</v>
      </c>
      <c r="H636" s="40">
        <v>0</v>
      </c>
      <c r="I636" s="40">
        <v>0</v>
      </c>
      <c r="J636" s="40">
        <v>0</v>
      </c>
      <c r="K636" s="40">
        <v>0</v>
      </c>
      <c r="L636" s="40">
        <v>0</v>
      </c>
      <c r="M636" s="40"/>
    </row>
    <row r="637" spans="2:16" ht="16.5" hidden="1" customHeight="1">
      <c r="B637" s="9">
        <v>45891</v>
      </c>
      <c r="C637" s="40" t="s">
        <v>6745</v>
      </c>
      <c r="D637" s="40" t="s">
        <v>6084</v>
      </c>
      <c r="E637" s="40">
        <v>1</v>
      </c>
      <c r="F637" s="40">
        <v>0</v>
      </c>
      <c r="G637" s="82">
        <v>0</v>
      </c>
      <c r="H637" s="40">
        <v>2</v>
      </c>
      <c r="I637" s="40">
        <v>0</v>
      </c>
      <c r="J637" s="40">
        <v>0</v>
      </c>
      <c r="K637" s="40">
        <v>0</v>
      </c>
      <c r="L637" s="40">
        <v>2</v>
      </c>
      <c r="M637" s="13" t="s">
        <v>6179</v>
      </c>
      <c r="N637" s="13" t="s">
        <v>6179</v>
      </c>
    </row>
    <row r="638" spans="2:16" hidden="1">
      <c r="B638" s="9">
        <v>45892</v>
      </c>
      <c r="C638" s="83" t="s">
        <v>6745</v>
      </c>
      <c r="D638" s="40" t="s">
        <v>6125</v>
      </c>
      <c r="E638" s="40">
        <v>1</v>
      </c>
      <c r="F638" s="83">
        <v>0</v>
      </c>
      <c r="G638" s="40">
        <v>0</v>
      </c>
      <c r="H638" s="40">
        <v>1</v>
      </c>
      <c r="I638" s="40">
        <v>0</v>
      </c>
      <c r="J638" s="40">
        <v>0</v>
      </c>
      <c r="K638" s="40">
        <v>0</v>
      </c>
      <c r="L638" s="40">
        <v>1</v>
      </c>
      <c r="M638" s="40"/>
      <c r="O638" s="13" t="s">
        <v>6178</v>
      </c>
      <c r="P638" s="13" t="s">
        <v>6179</v>
      </c>
    </row>
    <row r="639" spans="2:16" hidden="1">
      <c r="B639" s="9">
        <v>45892</v>
      </c>
      <c r="C639" s="83" t="s">
        <v>3904</v>
      </c>
      <c r="D639" s="40" t="s">
        <v>6174</v>
      </c>
      <c r="E639" s="40">
        <v>1</v>
      </c>
      <c r="F639" s="83">
        <v>0</v>
      </c>
      <c r="G639" s="83">
        <v>0</v>
      </c>
      <c r="H639" s="83">
        <v>0</v>
      </c>
      <c r="I639" s="83">
        <v>0</v>
      </c>
      <c r="J639" s="83">
        <v>0</v>
      </c>
      <c r="K639" s="83">
        <v>0</v>
      </c>
      <c r="L639" s="83">
        <v>0</v>
      </c>
      <c r="M639" s="40"/>
    </row>
    <row r="640" spans="2:16" hidden="1">
      <c r="B640" s="9">
        <v>45892</v>
      </c>
      <c r="C640" s="83" t="s">
        <v>6745</v>
      </c>
      <c r="D640" s="40" t="s">
        <v>6146</v>
      </c>
      <c r="E640" s="40">
        <v>4</v>
      </c>
      <c r="F640" s="83">
        <v>0</v>
      </c>
      <c r="G640" s="40">
        <v>0</v>
      </c>
      <c r="H640" s="40">
        <v>1</v>
      </c>
      <c r="I640" s="40">
        <v>0</v>
      </c>
      <c r="J640" s="40">
        <v>0</v>
      </c>
      <c r="K640" s="40">
        <v>0</v>
      </c>
      <c r="L640" s="40">
        <v>1</v>
      </c>
      <c r="M640" s="40"/>
      <c r="O640" s="13" t="s">
        <v>6180</v>
      </c>
      <c r="P640" s="13" t="s">
        <v>6181</v>
      </c>
    </row>
    <row r="641" spans="2:23" ht="16.5" hidden="1" customHeight="1">
      <c r="B641" s="9">
        <v>45892</v>
      </c>
      <c r="C641" s="83" t="s">
        <v>3904</v>
      </c>
      <c r="D641" s="40" t="s">
        <v>6164</v>
      </c>
      <c r="E641" s="40">
        <v>1</v>
      </c>
      <c r="F641" s="83">
        <v>0</v>
      </c>
      <c r="G641" s="40">
        <v>0</v>
      </c>
      <c r="H641" s="40">
        <v>1</v>
      </c>
      <c r="I641" s="40">
        <v>0</v>
      </c>
      <c r="J641" s="40">
        <v>0</v>
      </c>
      <c r="K641" s="40">
        <v>0</v>
      </c>
      <c r="L641" s="40">
        <v>1</v>
      </c>
      <c r="M641" s="40"/>
      <c r="O641" s="13" t="s">
        <v>6178</v>
      </c>
      <c r="P641" s="13" t="s">
        <v>6180</v>
      </c>
      <c r="W641" s="6"/>
    </row>
    <row r="642" spans="2:23" ht="16.5" hidden="1" customHeight="1">
      <c r="B642" s="9">
        <v>45892</v>
      </c>
      <c r="C642" s="83" t="s">
        <v>3904</v>
      </c>
      <c r="D642" s="40" t="s">
        <v>6163</v>
      </c>
      <c r="E642" s="40">
        <v>1</v>
      </c>
      <c r="F642" s="83">
        <v>0</v>
      </c>
      <c r="G642" s="83">
        <v>0</v>
      </c>
      <c r="H642" s="83">
        <v>1</v>
      </c>
      <c r="I642" s="83">
        <v>0</v>
      </c>
      <c r="J642" s="83">
        <v>0</v>
      </c>
      <c r="K642" s="83">
        <v>0</v>
      </c>
      <c r="L642" s="83">
        <v>1</v>
      </c>
      <c r="M642" s="83"/>
      <c r="O642" s="13" t="s">
        <v>6178</v>
      </c>
      <c r="P642" s="13" t="s">
        <v>6180</v>
      </c>
      <c r="W642" s="6"/>
    </row>
    <row r="643" spans="2:23" hidden="1">
      <c r="B643" s="9">
        <v>45893</v>
      </c>
      <c r="C643" s="83" t="s">
        <v>3904</v>
      </c>
      <c r="D643" s="40" t="s">
        <v>6175</v>
      </c>
      <c r="E643" s="40">
        <v>4</v>
      </c>
      <c r="F643" s="83">
        <v>0</v>
      </c>
      <c r="G643" s="40">
        <v>0</v>
      </c>
      <c r="H643" s="40">
        <v>7</v>
      </c>
      <c r="I643" s="40">
        <v>0</v>
      </c>
      <c r="J643" s="40">
        <v>0</v>
      </c>
      <c r="K643" s="40">
        <v>0</v>
      </c>
      <c r="L643" s="40">
        <v>7</v>
      </c>
      <c r="M643" s="40"/>
      <c r="O643" s="13" t="s">
        <v>6180</v>
      </c>
      <c r="P643" s="13" t="s">
        <v>6182</v>
      </c>
    </row>
    <row r="644" spans="2:23" hidden="1">
      <c r="B644" s="9">
        <v>45893</v>
      </c>
      <c r="C644" s="83" t="s">
        <v>3904</v>
      </c>
      <c r="D644" s="40" t="s">
        <v>6162</v>
      </c>
      <c r="E644" s="40">
        <v>1</v>
      </c>
      <c r="F644" s="83">
        <v>0</v>
      </c>
      <c r="G644" s="83">
        <v>0</v>
      </c>
      <c r="H644" s="83">
        <v>0</v>
      </c>
      <c r="I644" s="83">
        <v>0</v>
      </c>
      <c r="J644" s="83">
        <v>0</v>
      </c>
      <c r="K644" s="83">
        <v>0</v>
      </c>
      <c r="L644" s="83">
        <v>0</v>
      </c>
      <c r="M644" s="40"/>
    </row>
    <row r="645" spans="2:23" hidden="1">
      <c r="B645" s="9">
        <v>45894</v>
      </c>
      <c r="C645" s="40" t="s">
        <v>3904</v>
      </c>
      <c r="D645" s="40" t="s">
        <v>6185</v>
      </c>
      <c r="E645" s="40">
        <v>12</v>
      </c>
      <c r="F645" s="40">
        <v>0</v>
      </c>
      <c r="G645" s="40">
        <v>0</v>
      </c>
      <c r="H645" s="40">
        <v>0</v>
      </c>
      <c r="I645" s="40">
        <v>0</v>
      </c>
      <c r="J645" s="40">
        <v>0</v>
      </c>
      <c r="K645" s="40">
        <v>0</v>
      </c>
      <c r="L645" s="40">
        <v>0</v>
      </c>
      <c r="M645" s="40"/>
    </row>
    <row r="646" spans="2:23" hidden="1">
      <c r="B646" s="9">
        <v>45894</v>
      </c>
      <c r="C646" s="40" t="s">
        <v>3904</v>
      </c>
      <c r="D646" s="40" t="s">
        <v>6168</v>
      </c>
      <c r="E646" s="40">
        <v>2</v>
      </c>
      <c r="F646" s="40">
        <v>0</v>
      </c>
      <c r="G646" s="40">
        <v>0</v>
      </c>
      <c r="H646" s="40">
        <v>1</v>
      </c>
      <c r="I646" s="40">
        <v>0</v>
      </c>
      <c r="J646" s="40">
        <v>0</v>
      </c>
      <c r="K646" s="40">
        <v>0</v>
      </c>
      <c r="L646" s="40">
        <v>1</v>
      </c>
      <c r="M646" s="40"/>
      <c r="O646" s="13" t="s">
        <v>6186</v>
      </c>
      <c r="P646" s="13" t="s">
        <v>6187</v>
      </c>
    </row>
    <row r="647" spans="2:23" ht="16.5" hidden="1" customHeight="1">
      <c r="B647" s="9">
        <v>45894</v>
      </c>
      <c r="C647" s="40" t="s">
        <v>6745</v>
      </c>
      <c r="D647" s="40" t="s">
        <v>6129</v>
      </c>
      <c r="E647" s="40">
        <v>1</v>
      </c>
      <c r="F647" s="40">
        <v>0</v>
      </c>
      <c r="G647" s="40">
        <v>0</v>
      </c>
      <c r="H647" s="40">
        <v>0</v>
      </c>
      <c r="I647" s="40">
        <v>0</v>
      </c>
      <c r="J647" s="40">
        <v>0</v>
      </c>
      <c r="K647" s="40">
        <v>0</v>
      </c>
      <c r="L647" s="40">
        <v>0</v>
      </c>
      <c r="M647" s="40"/>
    </row>
    <row r="648" spans="2:23" ht="16.5" hidden="1" customHeight="1">
      <c r="B648" s="9">
        <v>45895</v>
      </c>
      <c r="C648" s="84" t="s">
        <v>3904</v>
      </c>
      <c r="D648" s="40" t="s">
        <v>6174</v>
      </c>
      <c r="E648" s="40">
        <v>1</v>
      </c>
      <c r="F648" s="40">
        <v>1</v>
      </c>
      <c r="G648" s="40">
        <v>0</v>
      </c>
      <c r="H648" s="40">
        <v>0</v>
      </c>
      <c r="I648" s="40">
        <v>0</v>
      </c>
      <c r="J648" s="40">
        <v>0</v>
      </c>
      <c r="K648" s="40">
        <v>0</v>
      </c>
      <c r="L648" s="40">
        <v>0</v>
      </c>
      <c r="M648" s="40"/>
    </row>
    <row r="649" spans="2:23" hidden="1">
      <c r="B649" s="9">
        <v>45895</v>
      </c>
      <c r="C649" s="40" t="s">
        <v>3904</v>
      </c>
      <c r="D649" s="40" t="s">
        <v>6188</v>
      </c>
      <c r="E649" s="40">
        <v>5</v>
      </c>
      <c r="F649" s="40">
        <v>5</v>
      </c>
      <c r="G649" s="40">
        <v>0</v>
      </c>
      <c r="H649" s="40">
        <v>0</v>
      </c>
      <c r="I649" s="40">
        <v>6</v>
      </c>
      <c r="J649" s="40">
        <v>0</v>
      </c>
      <c r="K649" s="40">
        <v>0</v>
      </c>
      <c r="L649" s="40">
        <v>6</v>
      </c>
      <c r="M649" s="40" t="s">
        <v>6190</v>
      </c>
    </row>
    <row r="650" spans="2:23" hidden="1">
      <c r="B650" s="9">
        <v>45895</v>
      </c>
      <c r="C650" s="40" t="s">
        <v>3904</v>
      </c>
      <c r="D650" s="40" t="s">
        <v>6189</v>
      </c>
      <c r="E650" s="40">
        <v>6</v>
      </c>
      <c r="F650" s="40">
        <v>0</v>
      </c>
      <c r="G650" s="40">
        <v>0</v>
      </c>
      <c r="H650" s="40">
        <v>0</v>
      </c>
      <c r="I650" s="40">
        <v>0</v>
      </c>
      <c r="J650" s="40">
        <v>0</v>
      </c>
      <c r="K650" s="40">
        <v>0</v>
      </c>
      <c r="L650" s="40">
        <v>0</v>
      </c>
      <c r="M650" s="40"/>
    </row>
    <row r="651" spans="2:23" hidden="1">
      <c r="B651" s="9">
        <v>45895</v>
      </c>
      <c r="C651" s="40" t="s">
        <v>6745</v>
      </c>
      <c r="D651" s="40" t="s">
        <v>6085</v>
      </c>
      <c r="E651" s="40">
        <v>1</v>
      </c>
      <c r="F651" s="40">
        <v>0</v>
      </c>
      <c r="G651" s="40">
        <v>0</v>
      </c>
      <c r="H651" s="40">
        <v>0</v>
      </c>
      <c r="I651" s="40">
        <v>0</v>
      </c>
      <c r="J651" s="40">
        <v>0</v>
      </c>
      <c r="K651" s="40">
        <v>0</v>
      </c>
      <c r="L651" s="40">
        <v>0</v>
      </c>
      <c r="M651" s="40"/>
    </row>
    <row r="652" spans="2:23" hidden="1">
      <c r="B652" s="9">
        <v>45895</v>
      </c>
      <c r="C652" s="40" t="s">
        <v>6745</v>
      </c>
      <c r="D652" s="40" t="s">
        <v>6173</v>
      </c>
      <c r="E652" s="40">
        <v>9</v>
      </c>
      <c r="F652" s="40">
        <v>0</v>
      </c>
      <c r="G652" s="40">
        <v>0</v>
      </c>
      <c r="H652" s="40">
        <v>0</v>
      </c>
      <c r="I652" s="40">
        <v>0</v>
      </c>
      <c r="J652" s="40">
        <v>0</v>
      </c>
      <c r="K652" s="40">
        <v>0</v>
      </c>
      <c r="L652" s="40">
        <v>0</v>
      </c>
      <c r="M652" s="40"/>
    </row>
    <row r="653" spans="2:23" hidden="1">
      <c r="B653" s="9">
        <v>45896</v>
      </c>
      <c r="C653" s="40" t="s">
        <v>3904</v>
      </c>
      <c r="D653" s="40" t="s">
        <v>6192</v>
      </c>
      <c r="E653" s="40">
        <v>1</v>
      </c>
      <c r="F653" s="40">
        <v>0</v>
      </c>
      <c r="G653" s="40">
        <v>0</v>
      </c>
      <c r="H653" s="40">
        <v>0</v>
      </c>
      <c r="I653" s="40">
        <v>0</v>
      </c>
      <c r="J653" s="40">
        <v>0</v>
      </c>
      <c r="K653" s="40">
        <v>0</v>
      </c>
      <c r="L653" s="40">
        <v>0</v>
      </c>
      <c r="M653" s="40"/>
    </row>
    <row r="654" spans="2:23" hidden="1">
      <c r="B654" s="9">
        <v>45896</v>
      </c>
      <c r="C654" s="40" t="s">
        <v>6745</v>
      </c>
      <c r="D654" s="40" t="s">
        <v>6006</v>
      </c>
      <c r="E654" s="40">
        <v>1</v>
      </c>
      <c r="F654" s="40">
        <v>0</v>
      </c>
      <c r="G654" s="40">
        <v>0</v>
      </c>
      <c r="H654" s="40">
        <v>0</v>
      </c>
      <c r="I654" s="40">
        <v>0</v>
      </c>
      <c r="J654" s="40">
        <v>0</v>
      </c>
      <c r="K654" s="40">
        <v>0</v>
      </c>
      <c r="L654" s="40">
        <v>0</v>
      </c>
      <c r="M654" s="40"/>
    </row>
    <row r="655" spans="2:23" hidden="1">
      <c r="B655" s="9">
        <v>45896</v>
      </c>
      <c r="C655" s="40" t="s">
        <v>6745</v>
      </c>
      <c r="D655" s="40" t="s">
        <v>6172</v>
      </c>
      <c r="E655" s="40">
        <v>3</v>
      </c>
      <c r="F655" s="40">
        <v>0</v>
      </c>
      <c r="G655" s="40">
        <v>0</v>
      </c>
      <c r="H655" s="40">
        <v>0</v>
      </c>
      <c r="I655" s="40">
        <v>0</v>
      </c>
      <c r="J655" s="40">
        <v>0</v>
      </c>
      <c r="K655" s="40">
        <v>0</v>
      </c>
      <c r="L655" s="40">
        <v>0</v>
      </c>
      <c r="M655" s="40"/>
    </row>
    <row r="656" spans="2:23" hidden="1">
      <c r="B656" s="9">
        <v>45896</v>
      </c>
      <c r="C656" s="40" t="s">
        <v>6745</v>
      </c>
      <c r="D656" s="40" t="s">
        <v>6112</v>
      </c>
      <c r="E656" s="40">
        <v>2</v>
      </c>
      <c r="F656" s="40">
        <v>0</v>
      </c>
      <c r="G656" s="40">
        <v>0</v>
      </c>
      <c r="H656" s="40">
        <v>0</v>
      </c>
      <c r="I656" s="40">
        <v>0</v>
      </c>
      <c r="J656" s="40">
        <v>0</v>
      </c>
      <c r="K656" s="40">
        <v>0</v>
      </c>
      <c r="L656" s="40">
        <v>0</v>
      </c>
      <c r="M656" s="40"/>
    </row>
    <row r="657" spans="2:16" hidden="1">
      <c r="B657" s="9">
        <v>45897</v>
      </c>
      <c r="C657" s="40" t="s">
        <v>3904</v>
      </c>
      <c r="D657" s="40" t="s">
        <v>6196</v>
      </c>
      <c r="E657" s="40">
        <v>1</v>
      </c>
      <c r="F657" s="40">
        <v>1</v>
      </c>
      <c r="G657" s="85">
        <v>0</v>
      </c>
      <c r="H657" s="40">
        <v>0</v>
      </c>
      <c r="I657" s="40">
        <v>1</v>
      </c>
      <c r="J657" s="40">
        <v>0</v>
      </c>
      <c r="K657" s="40">
        <v>0</v>
      </c>
      <c r="L657" s="40">
        <v>1</v>
      </c>
      <c r="M657" s="85" t="s">
        <v>436</v>
      </c>
    </row>
    <row r="658" spans="2:16" hidden="1">
      <c r="B658" s="9">
        <v>45897</v>
      </c>
      <c r="C658" s="40" t="s">
        <v>3904</v>
      </c>
      <c r="D658" s="40" t="s">
        <v>6197</v>
      </c>
      <c r="E658" s="40">
        <v>1</v>
      </c>
      <c r="F658" s="40">
        <v>1</v>
      </c>
      <c r="G658" s="85">
        <v>0</v>
      </c>
      <c r="H658" s="40">
        <v>0</v>
      </c>
      <c r="I658" s="40">
        <v>0</v>
      </c>
      <c r="J658" s="40">
        <v>0</v>
      </c>
      <c r="K658" s="40">
        <v>0</v>
      </c>
      <c r="L658" s="40">
        <v>0</v>
      </c>
      <c r="M658" s="40"/>
    </row>
    <row r="659" spans="2:16" hidden="1">
      <c r="B659" s="9">
        <v>45897</v>
      </c>
      <c r="C659" s="40" t="s">
        <v>3904</v>
      </c>
      <c r="D659" s="40" t="s">
        <v>6198</v>
      </c>
      <c r="E659" s="40">
        <v>2</v>
      </c>
      <c r="F659" s="40">
        <v>2</v>
      </c>
      <c r="G659" s="85">
        <v>0</v>
      </c>
      <c r="H659" s="40">
        <v>0</v>
      </c>
      <c r="I659" s="40">
        <v>2</v>
      </c>
      <c r="J659" s="40">
        <v>0</v>
      </c>
      <c r="K659" s="40">
        <v>0</v>
      </c>
      <c r="L659" s="40">
        <v>2</v>
      </c>
      <c r="M659" s="85" t="s">
        <v>436</v>
      </c>
    </row>
    <row r="660" spans="2:16" hidden="1">
      <c r="B660" s="9">
        <v>45897</v>
      </c>
      <c r="C660" s="85" t="s">
        <v>3904</v>
      </c>
      <c r="D660" s="40" t="s">
        <v>6165</v>
      </c>
      <c r="E660" s="40">
        <v>1</v>
      </c>
      <c r="F660" s="40">
        <v>1</v>
      </c>
      <c r="G660" s="85">
        <v>0</v>
      </c>
      <c r="H660" s="40">
        <v>3</v>
      </c>
      <c r="I660" s="40">
        <v>0</v>
      </c>
      <c r="J660" s="40">
        <v>0</v>
      </c>
      <c r="K660" s="40">
        <v>0</v>
      </c>
      <c r="L660" s="40">
        <v>3</v>
      </c>
      <c r="M660" s="40"/>
      <c r="O660" s="85" t="s">
        <v>436</v>
      </c>
      <c r="P660" s="85" t="s">
        <v>436</v>
      </c>
    </row>
    <row r="661" spans="2:16" hidden="1">
      <c r="B661" s="9">
        <v>45897</v>
      </c>
      <c r="C661" s="40" t="s">
        <v>3904</v>
      </c>
      <c r="D661" s="40" t="s">
        <v>6206</v>
      </c>
      <c r="E661" s="40">
        <v>2</v>
      </c>
      <c r="F661" s="40">
        <v>2</v>
      </c>
      <c r="G661" s="85">
        <v>0</v>
      </c>
      <c r="H661" s="40">
        <v>0</v>
      </c>
      <c r="I661" s="40">
        <v>2</v>
      </c>
      <c r="J661" s="40">
        <v>0</v>
      </c>
      <c r="K661" s="40">
        <v>0</v>
      </c>
      <c r="L661" s="40">
        <v>2</v>
      </c>
      <c r="M661" s="40"/>
      <c r="O661" s="85" t="s">
        <v>436</v>
      </c>
      <c r="P661" s="85" t="s">
        <v>436</v>
      </c>
    </row>
    <row r="662" spans="2:16" hidden="1">
      <c r="B662" s="9">
        <v>45897</v>
      </c>
      <c r="C662" s="40" t="s">
        <v>3904</v>
      </c>
      <c r="D662" s="40" t="s">
        <v>6200</v>
      </c>
      <c r="E662" s="40">
        <v>2</v>
      </c>
      <c r="F662" s="40">
        <v>2</v>
      </c>
      <c r="G662" s="85">
        <v>0</v>
      </c>
      <c r="H662" s="40">
        <v>0</v>
      </c>
      <c r="I662" s="40">
        <v>2</v>
      </c>
      <c r="J662" s="40">
        <v>0</v>
      </c>
      <c r="K662" s="40">
        <v>0</v>
      </c>
      <c r="L662" s="40">
        <v>2</v>
      </c>
      <c r="M662" s="40"/>
      <c r="O662" s="85" t="s">
        <v>436</v>
      </c>
      <c r="P662" s="85" t="s">
        <v>436</v>
      </c>
    </row>
    <row r="663" spans="2:16" hidden="1">
      <c r="B663" s="9">
        <v>45897</v>
      </c>
      <c r="C663" s="40" t="s">
        <v>3904</v>
      </c>
      <c r="D663" s="40" t="s">
        <v>6201</v>
      </c>
      <c r="E663" s="40">
        <v>4</v>
      </c>
      <c r="F663" s="40">
        <v>0</v>
      </c>
      <c r="G663" s="85">
        <v>0</v>
      </c>
      <c r="H663" s="40">
        <v>0</v>
      </c>
      <c r="I663" s="40">
        <v>0</v>
      </c>
      <c r="J663" s="40">
        <v>0</v>
      </c>
      <c r="K663" s="40">
        <v>0</v>
      </c>
      <c r="L663" s="40">
        <v>0</v>
      </c>
      <c r="M663" s="40"/>
    </row>
    <row r="664" spans="2:16" hidden="1">
      <c r="B664" s="9">
        <v>45897</v>
      </c>
      <c r="C664" s="40" t="s">
        <v>3904</v>
      </c>
      <c r="D664" s="40" t="s">
        <v>6202</v>
      </c>
      <c r="E664" s="40">
        <v>1</v>
      </c>
      <c r="F664" s="40">
        <v>0</v>
      </c>
      <c r="G664" s="85">
        <v>0</v>
      </c>
      <c r="H664" s="40">
        <v>0</v>
      </c>
      <c r="I664" s="40">
        <v>0</v>
      </c>
      <c r="J664" s="40">
        <v>0</v>
      </c>
      <c r="K664" s="40">
        <v>0</v>
      </c>
      <c r="L664" s="40">
        <v>0</v>
      </c>
      <c r="M664" s="40"/>
    </row>
    <row r="665" spans="2:16" hidden="1">
      <c r="B665" s="9">
        <v>45897</v>
      </c>
      <c r="C665" s="40" t="s">
        <v>3904</v>
      </c>
      <c r="D665" s="40" t="s">
        <v>6203</v>
      </c>
      <c r="E665" s="40">
        <v>6</v>
      </c>
      <c r="F665" s="40">
        <v>0</v>
      </c>
      <c r="G665" s="85">
        <v>0</v>
      </c>
      <c r="H665" s="40">
        <v>0</v>
      </c>
      <c r="I665" s="40">
        <v>0</v>
      </c>
      <c r="J665" s="40">
        <v>0</v>
      </c>
      <c r="K665" s="40">
        <v>0</v>
      </c>
      <c r="L665" s="40">
        <v>0</v>
      </c>
      <c r="M665" s="40"/>
    </row>
    <row r="666" spans="2:16" hidden="1">
      <c r="B666" s="9">
        <v>45897</v>
      </c>
      <c r="C666" s="40" t="s">
        <v>3904</v>
      </c>
      <c r="D666" s="40" t="s">
        <v>6204</v>
      </c>
      <c r="E666" s="40">
        <v>5</v>
      </c>
      <c r="F666" s="40">
        <v>0</v>
      </c>
      <c r="G666" s="85">
        <v>0</v>
      </c>
      <c r="H666" s="40">
        <v>0</v>
      </c>
      <c r="I666" s="40">
        <v>0</v>
      </c>
      <c r="J666" s="40">
        <v>0</v>
      </c>
      <c r="K666" s="40">
        <v>0</v>
      </c>
      <c r="L666" s="40">
        <v>0</v>
      </c>
      <c r="M666" s="40"/>
    </row>
    <row r="667" spans="2:16" hidden="1">
      <c r="B667" s="9">
        <v>45897</v>
      </c>
      <c r="C667" s="40" t="s">
        <v>3904</v>
      </c>
      <c r="D667" s="40" t="s">
        <v>6205</v>
      </c>
      <c r="E667" s="40">
        <v>4</v>
      </c>
      <c r="F667" s="40">
        <v>0</v>
      </c>
      <c r="G667" s="85">
        <v>0</v>
      </c>
      <c r="H667" s="40">
        <v>1</v>
      </c>
      <c r="I667" s="40">
        <v>0</v>
      </c>
      <c r="J667" s="40">
        <v>0</v>
      </c>
      <c r="K667" s="40">
        <v>0</v>
      </c>
      <c r="L667" s="40">
        <v>1</v>
      </c>
      <c r="M667" s="85" t="s">
        <v>436</v>
      </c>
      <c r="O667" s="85" t="s">
        <v>436</v>
      </c>
      <c r="P667" s="85" t="s">
        <v>436</v>
      </c>
    </row>
    <row r="668" spans="2:16" hidden="1">
      <c r="B668" s="9">
        <v>45897</v>
      </c>
      <c r="C668" s="40" t="s">
        <v>6745</v>
      </c>
      <c r="D668" s="40" t="s">
        <v>6163</v>
      </c>
      <c r="E668" s="40">
        <v>1</v>
      </c>
      <c r="F668" s="40">
        <v>0</v>
      </c>
      <c r="G668" s="85">
        <v>0</v>
      </c>
      <c r="H668" s="40">
        <v>0</v>
      </c>
      <c r="I668" s="40">
        <v>0</v>
      </c>
      <c r="J668" s="40">
        <v>0</v>
      </c>
      <c r="K668" s="40">
        <v>0</v>
      </c>
      <c r="L668" s="40">
        <v>0</v>
      </c>
      <c r="M668" s="40"/>
    </row>
    <row r="669" spans="2:16" hidden="1">
      <c r="B669" s="9">
        <v>45897</v>
      </c>
      <c r="C669" s="40" t="s">
        <v>6745</v>
      </c>
      <c r="D669" s="40" t="s">
        <v>6174</v>
      </c>
      <c r="E669" s="40">
        <v>1</v>
      </c>
      <c r="F669" s="40">
        <v>0</v>
      </c>
      <c r="G669" s="85">
        <v>0</v>
      </c>
      <c r="H669" s="40">
        <v>0</v>
      </c>
      <c r="I669" s="40">
        <v>0</v>
      </c>
      <c r="J669" s="40">
        <v>0</v>
      </c>
      <c r="K669" s="40">
        <v>0</v>
      </c>
      <c r="L669" s="40">
        <v>0</v>
      </c>
    </row>
    <row r="670" spans="2:16" hidden="1">
      <c r="B670" s="9">
        <v>45897</v>
      </c>
      <c r="C670" s="40" t="s">
        <v>6745</v>
      </c>
      <c r="D670" s="40" t="s">
        <v>6169</v>
      </c>
      <c r="E670" s="40">
        <v>6</v>
      </c>
      <c r="F670" s="40">
        <v>0</v>
      </c>
      <c r="G670" s="85">
        <v>0</v>
      </c>
      <c r="H670" s="40">
        <v>0</v>
      </c>
      <c r="I670" s="40">
        <v>0</v>
      </c>
      <c r="J670" s="40">
        <v>0</v>
      </c>
      <c r="K670" s="40">
        <v>0</v>
      </c>
      <c r="L670" s="40">
        <v>0</v>
      </c>
      <c r="M670" s="40"/>
    </row>
    <row r="671" spans="2:16" hidden="1">
      <c r="B671" s="9">
        <v>45897</v>
      </c>
      <c r="C671" s="40" t="s">
        <v>6745</v>
      </c>
      <c r="D671" s="40" t="s">
        <v>6171</v>
      </c>
      <c r="E671" s="40">
        <v>7</v>
      </c>
      <c r="F671" s="40">
        <v>0</v>
      </c>
      <c r="G671" s="85">
        <v>0</v>
      </c>
      <c r="H671" s="40">
        <v>0</v>
      </c>
      <c r="I671" s="40">
        <v>0</v>
      </c>
      <c r="J671" s="40">
        <v>0</v>
      </c>
      <c r="K671" s="40">
        <v>0</v>
      </c>
      <c r="L671" s="40">
        <v>0</v>
      </c>
      <c r="M671" s="40"/>
    </row>
    <row r="672" spans="2:16" hidden="1">
      <c r="B672" s="9">
        <v>45897</v>
      </c>
      <c r="C672" s="40" t="s">
        <v>6745</v>
      </c>
      <c r="D672" s="40" t="s">
        <v>6164</v>
      </c>
      <c r="E672" s="40">
        <v>1</v>
      </c>
      <c r="F672" s="40">
        <v>0</v>
      </c>
      <c r="G672" s="85">
        <v>0</v>
      </c>
      <c r="H672" s="40">
        <v>0</v>
      </c>
      <c r="I672" s="40">
        <v>0</v>
      </c>
      <c r="J672" s="40">
        <v>0</v>
      </c>
      <c r="K672" s="40">
        <v>0</v>
      </c>
      <c r="L672" s="40">
        <v>0</v>
      </c>
      <c r="M672" s="40"/>
    </row>
    <row r="673" spans="2:22" hidden="1">
      <c r="B673" s="9">
        <v>45898</v>
      </c>
      <c r="C673" s="40" t="s">
        <v>6745</v>
      </c>
      <c r="D673" s="40" t="s">
        <v>6162</v>
      </c>
      <c r="E673" s="40">
        <v>1</v>
      </c>
      <c r="F673" s="40">
        <v>0</v>
      </c>
      <c r="G673" s="40">
        <v>0</v>
      </c>
      <c r="H673" s="40">
        <v>0</v>
      </c>
      <c r="I673" s="40">
        <v>0</v>
      </c>
      <c r="J673" s="40">
        <v>0</v>
      </c>
      <c r="K673" s="40">
        <v>0</v>
      </c>
      <c r="L673" s="40">
        <v>0</v>
      </c>
      <c r="M673" s="40"/>
    </row>
    <row r="674" spans="2:22" hidden="1">
      <c r="B674" s="9">
        <v>45898</v>
      </c>
      <c r="C674" s="86" t="s">
        <v>3904</v>
      </c>
      <c r="D674" s="40" t="s">
        <v>6214</v>
      </c>
      <c r="E674" s="40">
        <v>4</v>
      </c>
      <c r="F674" s="86">
        <v>0</v>
      </c>
      <c r="G674" s="86">
        <v>0</v>
      </c>
      <c r="H674" s="86">
        <v>0</v>
      </c>
      <c r="I674" s="86">
        <v>0</v>
      </c>
      <c r="J674" s="86">
        <v>0</v>
      </c>
      <c r="K674" s="86">
        <v>0</v>
      </c>
      <c r="L674" s="86">
        <v>0</v>
      </c>
      <c r="M674" s="40"/>
    </row>
    <row r="675" spans="2:22" hidden="1">
      <c r="B675" s="9">
        <v>45899</v>
      </c>
      <c r="C675" s="86" t="s">
        <v>3904</v>
      </c>
      <c r="D675" s="40" t="s">
        <v>6198</v>
      </c>
      <c r="E675" s="40">
        <v>2</v>
      </c>
      <c r="F675" s="86">
        <v>0</v>
      </c>
      <c r="G675" s="86">
        <v>0</v>
      </c>
      <c r="H675" s="86">
        <v>0</v>
      </c>
      <c r="I675" s="86">
        <v>0</v>
      </c>
      <c r="J675" s="86">
        <v>0</v>
      </c>
      <c r="K675" s="86">
        <v>0</v>
      </c>
      <c r="L675" s="86">
        <v>0</v>
      </c>
      <c r="M675" s="40"/>
    </row>
    <row r="676" spans="2:22" hidden="1">
      <c r="B676" s="9">
        <v>45899</v>
      </c>
      <c r="C676" s="86" t="s">
        <v>6745</v>
      </c>
      <c r="D676" s="40" t="s">
        <v>6175</v>
      </c>
      <c r="E676" s="40">
        <v>4</v>
      </c>
      <c r="F676" s="86">
        <v>0</v>
      </c>
      <c r="G676" s="40">
        <v>0</v>
      </c>
      <c r="H676" s="40">
        <v>1</v>
      </c>
      <c r="I676" s="40">
        <v>0</v>
      </c>
      <c r="J676" s="40">
        <v>0</v>
      </c>
      <c r="K676" s="40">
        <v>0</v>
      </c>
      <c r="L676" s="40">
        <v>1</v>
      </c>
      <c r="M676" s="40" t="s">
        <v>6216</v>
      </c>
      <c r="N676" s="13" t="s">
        <v>6217</v>
      </c>
    </row>
    <row r="677" spans="2:22" hidden="1">
      <c r="B677" s="9">
        <v>45899</v>
      </c>
      <c r="C677" s="86" t="s">
        <v>6745</v>
      </c>
      <c r="D677" s="40" t="s">
        <v>6170</v>
      </c>
      <c r="E677" s="40">
        <v>1</v>
      </c>
      <c r="F677" s="86">
        <v>0</v>
      </c>
      <c r="G677" s="86">
        <v>0</v>
      </c>
      <c r="H677" s="86">
        <v>0</v>
      </c>
      <c r="I677" s="86">
        <v>0</v>
      </c>
      <c r="J677" s="86">
        <v>0</v>
      </c>
      <c r="K677" s="86">
        <v>0</v>
      </c>
      <c r="L677" s="86">
        <v>0</v>
      </c>
      <c r="M677" s="40"/>
    </row>
    <row r="678" spans="2:22" hidden="1">
      <c r="B678" s="9">
        <v>45899</v>
      </c>
      <c r="C678" s="86" t="s">
        <v>3904</v>
      </c>
      <c r="D678" s="40" t="s">
        <v>6188</v>
      </c>
      <c r="E678" s="40">
        <v>5</v>
      </c>
      <c r="F678" s="86">
        <v>0</v>
      </c>
      <c r="G678" s="86">
        <v>0</v>
      </c>
      <c r="H678" s="86">
        <v>0</v>
      </c>
      <c r="I678" s="86">
        <v>0</v>
      </c>
      <c r="J678" s="86">
        <v>0</v>
      </c>
      <c r="K678" s="86">
        <v>0</v>
      </c>
      <c r="L678" s="86">
        <v>0</v>
      </c>
      <c r="M678" s="40"/>
    </row>
    <row r="679" spans="2:22" hidden="1">
      <c r="B679" s="9">
        <v>45899</v>
      </c>
      <c r="C679" s="86" t="s">
        <v>3904</v>
      </c>
      <c r="D679" s="40" t="s">
        <v>6197</v>
      </c>
      <c r="E679" s="40">
        <v>1</v>
      </c>
      <c r="F679" s="86">
        <v>0</v>
      </c>
      <c r="G679" s="86">
        <v>0</v>
      </c>
      <c r="H679" s="86">
        <v>0</v>
      </c>
      <c r="I679" s="86">
        <v>0</v>
      </c>
      <c r="J679" s="86">
        <v>0</v>
      </c>
      <c r="K679" s="86">
        <v>0</v>
      </c>
      <c r="L679" s="86">
        <v>0</v>
      </c>
      <c r="M679" s="40"/>
    </row>
    <row r="680" spans="2:22" hidden="1">
      <c r="B680" s="9">
        <v>45899</v>
      </c>
      <c r="C680" s="86" t="s">
        <v>3904</v>
      </c>
      <c r="D680" s="40" t="s">
        <v>6196</v>
      </c>
      <c r="E680" s="40">
        <v>1</v>
      </c>
      <c r="F680" s="86">
        <v>0</v>
      </c>
      <c r="G680" s="40">
        <v>0</v>
      </c>
      <c r="H680" s="40">
        <v>2</v>
      </c>
      <c r="I680" s="40">
        <v>0</v>
      </c>
      <c r="J680" s="40">
        <v>0</v>
      </c>
      <c r="K680" s="40">
        <v>0</v>
      </c>
      <c r="L680" s="40">
        <v>2</v>
      </c>
      <c r="M680" s="40"/>
      <c r="O680" s="13" t="s">
        <v>6216</v>
      </c>
      <c r="P680" s="13" t="s">
        <v>6216</v>
      </c>
    </row>
    <row r="681" spans="2:22" hidden="1">
      <c r="B681" s="9">
        <v>45899</v>
      </c>
      <c r="C681" s="86" t="s">
        <v>3904</v>
      </c>
      <c r="D681" s="40" t="s">
        <v>6215</v>
      </c>
      <c r="E681" s="40">
        <v>8</v>
      </c>
      <c r="F681" s="86">
        <v>0</v>
      </c>
      <c r="G681" s="40">
        <v>0</v>
      </c>
      <c r="H681" s="40">
        <v>1</v>
      </c>
      <c r="I681" s="40">
        <v>0</v>
      </c>
      <c r="J681" s="40">
        <v>0</v>
      </c>
      <c r="K681" s="40">
        <v>0</v>
      </c>
      <c r="L681" s="40">
        <v>1</v>
      </c>
      <c r="M681" s="40"/>
      <c r="O681" s="13" t="s">
        <v>6216</v>
      </c>
      <c r="P681" s="13" t="s">
        <v>6216</v>
      </c>
    </row>
    <row r="682" spans="2:22" hidden="1">
      <c r="B682" s="9">
        <v>45900</v>
      </c>
      <c r="C682" s="86" t="s">
        <v>6745</v>
      </c>
      <c r="D682" s="40" t="s">
        <v>6192</v>
      </c>
      <c r="E682" s="40">
        <v>1</v>
      </c>
      <c r="F682" s="86">
        <v>0</v>
      </c>
      <c r="G682" s="86">
        <v>0</v>
      </c>
      <c r="H682" s="86">
        <v>0</v>
      </c>
      <c r="I682" s="86">
        <v>0</v>
      </c>
      <c r="J682" s="86">
        <v>0</v>
      </c>
      <c r="K682" s="86">
        <v>0</v>
      </c>
      <c r="L682" s="86">
        <v>0</v>
      </c>
      <c r="M682" s="40"/>
    </row>
    <row r="683" spans="2:22" hidden="1">
      <c r="B683" s="9">
        <v>45900</v>
      </c>
      <c r="C683" s="86" t="s">
        <v>6745</v>
      </c>
      <c r="D683" s="40" t="s">
        <v>6083</v>
      </c>
      <c r="E683" s="40">
        <v>1</v>
      </c>
      <c r="F683" s="86">
        <v>1</v>
      </c>
      <c r="G683" s="40">
        <v>0</v>
      </c>
      <c r="H683" s="40">
        <v>3</v>
      </c>
      <c r="I683" s="40">
        <v>0</v>
      </c>
      <c r="J683" s="40">
        <v>0</v>
      </c>
      <c r="K683" s="40">
        <v>0</v>
      </c>
      <c r="L683" s="40">
        <v>3</v>
      </c>
      <c r="M683" s="40" t="s">
        <v>6216</v>
      </c>
      <c r="N683" s="13" t="s">
        <v>6216</v>
      </c>
    </row>
    <row r="684" spans="2:22" hidden="1">
      <c r="B684" s="9">
        <v>45900</v>
      </c>
      <c r="C684" s="86" t="s">
        <v>3904</v>
      </c>
      <c r="D684" s="40" t="s">
        <v>6219</v>
      </c>
      <c r="E684" s="40">
        <v>3</v>
      </c>
      <c r="F684" s="86">
        <v>1</v>
      </c>
      <c r="G684" s="40">
        <v>0</v>
      </c>
      <c r="H684" s="40">
        <v>0</v>
      </c>
      <c r="I684" s="40">
        <v>1</v>
      </c>
      <c r="J684" s="40">
        <v>0</v>
      </c>
      <c r="K684" s="40">
        <v>0</v>
      </c>
      <c r="L684" s="40">
        <v>1</v>
      </c>
      <c r="M684" s="40" t="s">
        <v>6216</v>
      </c>
    </row>
    <row r="685" spans="2:22" hidden="1">
      <c r="B685" s="9">
        <v>45901</v>
      </c>
      <c r="C685" s="40" t="s">
        <v>3904</v>
      </c>
      <c r="D685" s="40" t="s">
        <v>6221</v>
      </c>
      <c r="E685" s="40">
        <v>1</v>
      </c>
      <c r="F685" s="40">
        <v>1</v>
      </c>
      <c r="G685" s="40">
        <v>0</v>
      </c>
      <c r="H685" s="40">
        <v>0</v>
      </c>
      <c r="I685" s="40">
        <v>0</v>
      </c>
      <c r="J685" s="40">
        <v>0</v>
      </c>
      <c r="K685" s="40">
        <v>0</v>
      </c>
      <c r="L685" s="40">
        <v>0</v>
      </c>
      <c r="O685" s="40"/>
    </row>
    <row r="686" spans="2:22" hidden="1">
      <c r="B686" s="9">
        <v>45901</v>
      </c>
      <c r="C686" s="40" t="s">
        <v>3904</v>
      </c>
      <c r="D686" s="40" t="s">
        <v>6218</v>
      </c>
      <c r="E686" s="40">
        <v>2</v>
      </c>
      <c r="F686" s="40">
        <v>0</v>
      </c>
      <c r="G686" s="40">
        <v>0</v>
      </c>
      <c r="H686" s="40">
        <v>0</v>
      </c>
      <c r="I686" s="40">
        <v>0</v>
      </c>
      <c r="J686" s="40">
        <v>0</v>
      </c>
      <c r="K686" s="40">
        <v>0</v>
      </c>
      <c r="L686" s="40">
        <v>0</v>
      </c>
      <c r="M686" s="40"/>
    </row>
    <row r="687" spans="2:22" hidden="1">
      <c r="B687" s="9">
        <v>45901</v>
      </c>
      <c r="C687" s="40" t="s">
        <v>6745</v>
      </c>
      <c r="D687" s="40" t="s">
        <v>6202</v>
      </c>
      <c r="E687" s="40">
        <v>1</v>
      </c>
      <c r="F687" s="40">
        <v>0</v>
      </c>
      <c r="G687" s="40">
        <v>0</v>
      </c>
      <c r="H687" s="40">
        <v>0</v>
      </c>
      <c r="I687" s="40">
        <v>0</v>
      </c>
      <c r="J687" s="40">
        <v>0</v>
      </c>
      <c r="K687" s="40">
        <v>0</v>
      </c>
      <c r="L687" s="40">
        <v>0</v>
      </c>
      <c r="M687" s="40"/>
    </row>
    <row r="688" spans="2:22" s="29" customFormat="1" hidden="1">
      <c r="B688" s="9">
        <v>45901</v>
      </c>
      <c r="C688" s="131" t="s">
        <v>6745</v>
      </c>
      <c r="D688" s="40" t="s">
        <v>6222</v>
      </c>
      <c r="E688" s="40">
        <v>1</v>
      </c>
      <c r="F688" s="24">
        <v>1</v>
      </c>
      <c r="G688" s="24">
        <v>0</v>
      </c>
      <c r="H688" s="24">
        <v>5</v>
      </c>
      <c r="I688" s="24">
        <v>0</v>
      </c>
      <c r="J688" s="24">
        <v>0</v>
      </c>
      <c r="K688" s="24">
        <v>0</v>
      </c>
      <c r="L688" s="24">
        <v>5</v>
      </c>
      <c r="M688" s="24"/>
      <c r="N688" s="24"/>
      <c r="O688" s="24" t="s">
        <v>6223</v>
      </c>
      <c r="P688" s="87" t="s">
        <v>6224</v>
      </c>
      <c r="Q688" s="47"/>
      <c r="R688" s="154"/>
      <c r="S688" s="153"/>
      <c r="T688" s="3"/>
      <c r="U688" s="3"/>
      <c r="V688" s="3"/>
    </row>
    <row r="689" spans="2:16" hidden="1">
      <c r="B689" s="9">
        <v>45902</v>
      </c>
      <c r="C689" s="40" t="s">
        <v>6227</v>
      </c>
      <c r="D689" s="40" t="s">
        <v>6168</v>
      </c>
      <c r="E689" s="40">
        <v>2</v>
      </c>
      <c r="F689" s="88">
        <v>2</v>
      </c>
      <c r="G689" s="40">
        <v>0</v>
      </c>
      <c r="H689" s="40">
        <v>0</v>
      </c>
      <c r="I689" s="40">
        <v>0</v>
      </c>
      <c r="J689" s="40">
        <v>0</v>
      </c>
      <c r="K689" s="40">
        <v>0</v>
      </c>
      <c r="L689" s="40">
        <v>0</v>
      </c>
      <c r="M689" s="40"/>
    </row>
    <row r="690" spans="2:16" hidden="1">
      <c r="B690" s="9">
        <v>45902</v>
      </c>
      <c r="C690" s="40" t="s">
        <v>6745</v>
      </c>
      <c r="D690" s="40" t="s">
        <v>6165</v>
      </c>
      <c r="E690" s="40">
        <v>1</v>
      </c>
      <c r="F690" s="88">
        <v>1</v>
      </c>
      <c r="G690" s="40">
        <v>0</v>
      </c>
      <c r="H690" s="40">
        <v>0</v>
      </c>
      <c r="I690" s="40">
        <v>0</v>
      </c>
      <c r="J690" s="40">
        <v>0</v>
      </c>
      <c r="K690" s="40">
        <v>0</v>
      </c>
      <c r="L690" s="40">
        <v>0</v>
      </c>
      <c r="M690" s="40"/>
    </row>
    <row r="691" spans="2:16" hidden="1">
      <c r="B691" s="9">
        <v>45902</v>
      </c>
      <c r="C691" s="40" t="s">
        <v>3904</v>
      </c>
      <c r="D691" s="40" t="s">
        <v>6199</v>
      </c>
      <c r="E691" s="40">
        <v>1</v>
      </c>
      <c r="F691" s="40">
        <v>0</v>
      </c>
      <c r="G691" s="40">
        <v>0</v>
      </c>
      <c r="H691" s="40">
        <v>0</v>
      </c>
      <c r="I691" s="40">
        <v>0</v>
      </c>
      <c r="J691" s="40">
        <v>0</v>
      </c>
      <c r="K691" s="40">
        <v>0</v>
      </c>
      <c r="L691" s="40">
        <v>0</v>
      </c>
      <c r="M691" s="40"/>
    </row>
    <row r="692" spans="2:16" hidden="1">
      <c r="B692" s="9">
        <v>45902</v>
      </c>
      <c r="C692" s="40" t="s">
        <v>6745</v>
      </c>
      <c r="D692" s="40" t="s">
        <v>6228</v>
      </c>
      <c r="E692" s="40">
        <v>1</v>
      </c>
      <c r="F692" s="40">
        <v>0</v>
      </c>
      <c r="G692" s="40">
        <v>0</v>
      </c>
      <c r="H692" s="40">
        <v>0</v>
      </c>
      <c r="I692" s="40">
        <v>0</v>
      </c>
      <c r="J692" s="40">
        <v>0</v>
      </c>
      <c r="K692" s="40">
        <v>0</v>
      </c>
      <c r="L692" s="40">
        <v>0</v>
      </c>
      <c r="M692" s="40"/>
    </row>
    <row r="693" spans="2:16" hidden="1">
      <c r="B693" s="9">
        <v>45903</v>
      </c>
      <c r="C693" s="40" t="s">
        <v>3904</v>
      </c>
      <c r="D693" s="40" t="s">
        <v>6200</v>
      </c>
      <c r="E693" s="40">
        <v>2</v>
      </c>
      <c r="F693" s="40">
        <v>0</v>
      </c>
      <c r="G693" s="40">
        <v>0</v>
      </c>
      <c r="H693" s="40">
        <v>1</v>
      </c>
      <c r="I693" s="40">
        <v>0</v>
      </c>
      <c r="J693" s="40">
        <v>0</v>
      </c>
      <c r="K693" s="40">
        <v>0</v>
      </c>
      <c r="L693" s="40">
        <v>1</v>
      </c>
      <c r="M693" s="40"/>
      <c r="O693" s="24"/>
    </row>
    <row r="694" spans="2:16" hidden="1">
      <c r="B694" s="9">
        <v>45903</v>
      </c>
      <c r="C694" s="40" t="s">
        <v>6745</v>
      </c>
      <c r="D694" s="40" t="s">
        <v>6185</v>
      </c>
      <c r="E694" s="40">
        <v>11</v>
      </c>
      <c r="F694" s="40">
        <v>0</v>
      </c>
      <c r="G694" s="40">
        <v>0</v>
      </c>
      <c r="H694" s="40">
        <v>0</v>
      </c>
      <c r="I694" s="40">
        <v>0</v>
      </c>
      <c r="J694" s="40">
        <v>0</v>
      </c>
      <c r="K694" s="40">
        <v>0</v>
      </c>
      <c r="L694" s="40">
        <v>0</v>
      </c>
      <c r="M694" s="40"/>
      <c r="O694" s="24" t="s">
        <v>436</v>
      </c>
      <c r="P694" s="24" t="s">
        <v>436</v>
      </c>
    </row>
    <row r="695" spans="2:16" hidden="1">
      <c r="B695" s="9">
        <v>45903</v>
      </c>
      <c r="C695" s="40" t="s">
        <v>6745</v>
      </c>
      <c r="D695" s="40" t="s">
        <v>6204</v>
      </c>
      <c r="E695" s="40">
        <v>5</v>
      </c>
      <c r="F695" s="40">
        <v>0</v>
      </c>
      <c r="G695" s="40">
        <v>0</v>
      </c>
      <c r="H695" s="40">
        <v>1</v>
      </c>
      <c r="I695" s="40">
        <v>0</v>
      </c>
      <c r="J695" s="40">
        <v>0</v>
      </c>
      <c r="K695" s="40">
        <v>0</v>
      </c>
      <c r="L695" s="40">
        <v>1</v>
      </c>
      <c r="M695" s="24" t="s">
        <v>436</v>
      </c>
    </row>
    <row r="696" spans="2:16" hidden="1">
      <c r="B696" s="9">
        <v>45903</v>
      </c>
      <c r="C696" s="40" t="s">
        <v>6745</v>
      </c>
      <c r="D696" s="40" t="s">
        <v>6203</v>
      </c>
      <c r="E696" s="40">
        <v>6</v>
      </c>
      <c r="F696" s="40">
        <v>0</v>
      </c>
      <c r="G696" s="40">
        <v>0</v>
      </c>
      <c r="H696" s="40">
        <v>3</v>
      </c>
      <c r="I696" s="40">
        <v>0</v>
      </c>
      <c r="J696" s="40">
        <v>0</v>
      </c>
      <c r="K696" s="40">
        <v>0</v>
      </c>
      <c r="L696" s="40">
        <v>3</v>
      </c>
      <c r="M696" s="24" t="s">
        <v>436</v>
      </c>
      <c r="O696" s="24" t="s">
        <v>436</v>
      </c>
      <c r="P696" s="24" t="s">
        <v>436</v>
      </c>
    </row>
    <row r="697" spans="2:16" hidden="1">
      <c r="B697" s="9">
        <v>45903</v>
      </c>
      <c r="C697" s="40" t="s">
        <v>6745</v>
      </c>
      <c r="D697" s="40" t="s">
        <v>6197</v>
      </c>
      <c r="E697" s="40">
        <v>1</v>
      </c>
      <c r="F697" s="40">
        <v>0</v>
      </c>
      <c r="G697" s="40">
        <v>0</v>
      </c>
      <c r="H697" s="40">
        <v>0</v>
      </c>
      <c r="I697" s="40">
        <v>0</v>
      </c>
      <c r="J697" s="40">
        <v>0</v>
      </c>
      <c r="K697" s="40">
        <v>0</v>
      </c>
      <c r="L697" s="40">
        <v>0</v>
      </c>
      <c r="M697" s="40"/>
      <c r="O697" s="40"/>
    </row>
    <row r="698" spans="2:16" hidden="1">
      <c r="B698" s="9">
        <v>45904</v>
      </c>
      <c r="C698" s="40" t="s">
        <v>6745</v>
      </c>
      <c r="D698" s="40" t="s">
        <v>6198</v>
      </c>
      <c r="E698" s="40">
        <v>2</v>
      </c>
      <c r="F698" s="89">
        <v>2</v>
      </c>
      <c r="G698" s="40">
        <v>0</v>
      </c>
      <c r="H698" s="40">
        <v>2</v>
      </c>
      <c r="I698" s="40">
        <v>0</v>
      </c>
      <c r="J698" s="40">
        <v>0</v>
      </c>
      <c r="K698" s="40">
        <v>0</v>
      </c>
      <c r="L698" s="40">
        <v>2</v>
      </c>
      <c r="M698" s="24" t="s">
        <v>436</v>
      </c>
      <c r="O698" s="40"/>
    </row>
    <row r="699" spans="2:16" hidden="1">
      <c r="B699" s="9">
        <v>45904</v>
      </c>
      <c r="C699" s="40" t="s">
        <v>3904</v>
      </c>
      <c r="D699" s="40" t="s">
        <v>6230</v>
      </c>
      <c r="E699" s="40">
        <v>4</v>
      </c>
      <c r="F699" s="89">
        <v>4</v>
      </c>
      <c r="G699" s="40">
        <v>0</v>
      </c>
      <c r="H699" s="40">
        <v>0</v>
      </c>
      <c r="I699" s="40">
        <v>6</v>
      </c>
      <c r="J699" s="40">
        <v>0</v>
      </c>
      <c r="K699" s="40">
        <v>0</v>
      </c>
      <c r="L699" s="40">
        <v>6</v>
      </c>
      <c r="M699" s="24" t="s">
        <v>436</v>
      </c>
      <c r="O699" s="40"/>
    </row>
    <row r="700" spans="2:16" hidden="1">
      <c r="B700" s="9">
        <v>45904</v>
      </c>
      <c r="C700" s="40" t="s">
        <v>3904</v>
      </c>
      <c r="D700" s="40" t="s">
        <v>6231</v>
      </c>
      <c r="E700" s="40">
        <v>6</v>
      </c>
      <c r="F700" s="40">
        <v>0</v>
      </c>
      <c r="G700" s="40">
        <v>0</v>
      </c>
      <c r="H700" s="40">
        <v>0</v>
      </c>
      <c r="I700" s="40">
        <v>0</v>
      </c>
      <c r="J700" s="40">
        <v>0</v>
      </c>
      <c r="K700" s="40">
        <v>0</v>
      </c>
      <c r="L700" s="40">
        <v>0</v>
      </c>
      <c r="M700" s="40"/>
      <c r="O700" s="40"/>
    </row>
    <row r="701" spans="2:16" hidden="1">
      <c r="B701" s="9">
        <v>45904</v>
      </c>
      <c r="C701" s="40" t="s">
        <v>3904</v>
      </c>
      <c r="D701" s="40" t="s">
        <v>6232</v>
      </c>
      <c r="E701" s="40">
        <v>1</v>
      </c>
      <c r="F701" s="40">
        <v>0</v>
      </c>
      <c r="G701" s="40">
        <v>0</v>
      </c>
      <c r="H701" s="40">
        <v>0</v>
      </c>
      <c r="I701" s="40">
        <v>0</v>
      </c>
      <c r="J701" s="40">
        <v>0</v>
      </c>
      <c r="K701" s="40">
        <v>0</v>
      </c>
      <c r="L701" s="40">
        <v>0</v>
      </c>
      <c r="M701" s="40"/>
      <c r="O701" s="40"/>
    </row>
    <row r="702" spans="2:16" hidden="1">
      <c r="B702" s="9">
        <v>45904</v>
      </c>
      <c r="C702" s="40" t="s">
        <v>6745</v>
      </c>
      <c r="D702" s="40" t="s">
        <v>6189</v>
      </c>
      <c r="E702" s="40">
        <v>6</v>
      </c>
      <c r="F702" s="40">
        <v>0</v>
      </c>
      <c r="G702" s="40">
        <v>0</v>
      </c>
      <c r="H702" s="40">
        <v>0</v>
      </c>
      <c r="I702" s="40">
        <v>0</v>
      </c>
      <c r="J702" s="40">
        <v>1</v>
      </c>
      <c r="K702" s="40">
        <v>0</v>
      </c>
      <c r="L702" s="40">
        <v>1</v>
      </c>
      <c r="M702" s="24" t="s">
        <v>436</v>
      </c>
      <c r="O702" s="24" t="s">
        <v>436</v>
      </c>
    </row>
    <row r="703" spans="2:16" hidden="1">
      <c r="B703" s="9">
        <v>45905</v>
      </c>
      <c r="C703" s="40" t="s">
        <v>6745</v>
      </c>
      <c r="D703" s="40" t="s">
        <v>6234</v>
      </c>
      <c r="E703" s="40">
        <v>1</v>
      </c>
      <c r="F703" s="90">
        <v>1</v>
      </c>
      <c r="G703" s="90">
        <v>0</v>
      </c>
      <c r="H703" s="40">
        <v>1</v>
      </c>
      <c r="I703" s="40">
        <v>0</v>
      </c>
      <c r="J703" s="40">
        <v>0</v>
      </c>
      <c r="K703" s="40">
        <v>0</v>
      </c>
      <c r="L703" s="40">
        <v>1</v>
      </c>
      <c r="M703" s="24" t="s">
        <v>436</v>
      </c>
      <c r="O703" s="40"/>
    </row>
    <row r="704" spans="2:16" hidden="1">
      <c r="B704" s="9">
        <v>45905</v>
      </c>
      <c r="C704" s="40" t="s">
        <v>6745</v>
      </c>
      <c r="D704" s="40" t="s">
        <v>6205</v>
      </c>
      <c r="E704" s="40">
        <v>4</v>
      </c>
      <c r="F704" s="90">
        <v>4</v>
      </c>
      <c r="G704" s="90">
        <v>0</v>
      </c>
      <c r="H704" s="40">
        <v>1</v>
      </c>
      <c r="I704" s="40">
        <v>0</v>
      </c>
      <c r="J704" s="40">
        <v>0</v>
      </c>
      <c r="K704" s="40">
        <v>0</v>
      </c>
      <c r="L704" s="40">
        <v>9</v>
      </c>
      <c r="M704" s="24" t="s">
        <v>436</v>
      </c>
    </row>
    <row r="705" spans="2:16" hidden="1">
      <c r="B705" s="9">
        <v>45905</v>
      </c>
      <c r="C705" s="40" t="s">
        <v>6745</v>
      </c>
      <c r="D705" s="40" t="s">
        <v>6083</v>
      </c>
      <c r="E705" s="40">
        <v>1</v>
      </c>
      <c r="F705" s="40">
        <v>0</v>
      </c>
      <c r="G705" s="90">
        <v>0</v>
      </c>
      <c r="H705" s="40">
        <v>0</v>
      </c>
      <c r="I705" s="40">
        <v>0</v>
      </c>
      <c r="J705" s="40">
        <v>0</v>
      </c>
      <c r="K705" s="40">
        <v>0</v>
      </c>
      <c r="L705" s="40">
        <v>0</v>
      </c>
    </row>
    <row r="706" spans="2:16" hidden="1">
      <c r="B706" s="9">
        <v>45905</v>
      </c>
      <c r="C706" s="40" t="s">
        <v>6745</v>
      </c>
      <c r="D706" s="40" t="s">
        <v>6188</v>
      </c>
      <c r="E706" s="40">
        <v>5</v>
      </c>
      <c r="F706" s="40">
        <v>0</v>
      </c>
      <c r="G706" s="90">
        <v>0</v>
      </c>
      <c r="H706" s="40">
        <v>1</v>
      </c>
      <c r="I706" s="40">
        <v>0</v>
      </c>
      <c r="J706" s="40">
        <v>0</v>
      </c>
      <c r="K706" s="40">
        <v>0</v>
      </c>
      <c r="L706" s="40">
        <v>1</v>
      </c>
      <c r="O706" s="24" t="s">
        <v>436</v>
      </c>
      <c r="P706" s="24" t="s">
        <v>436</v>
      </c>
    </row>
    <row r="707" spans="2:16" hidden="1">
      <c r="B707" s="9">
        <v>45905</v>
      </c>
      <c r="C707" s="40" t="s">
        <v>6745</v>
      </c>
      <c r="D707" s="40" t="s">
        <v>6214</v>
      </c>
      <c r="E707" s="40">
        <v>3</v>
      </c>
      <c r="F707" s="40">
        <v>0</v>
      </c>
      <c r="G707" s="90">
        <v>0</v>
      </c>
      <c r="H707" s="40">
        <v>0</v>
      </c>
      <c r="I707" s="40">
        <v>0</v>
      </c>
      <c r="J707" s="40">
        <v>0</v>
      </c>
      <c r="K707" s="40">
        <v>0</v>
      </c>
      <c r="L707" s="40">
        <v>0</v>
      </c>
      <c r="M707" s="40"/>
    </row>
    <row r="708" spans="2:16" ht="16.5" hidden="1" customHeight="1">
      <c r="B708" s="9">
        <v>45906</v>
      </c>
      <c r="C708" s="91" t="s">
        <v>6745</v>
      </c>
      <c r="D708" s="40" t="s">
        <v>6201</v>
      </c>
      <c r="E708" s="40">
        <v>4</v>
      </c>
      <c r="F708" s="91">
        <v>0</v>
      </c>
      <c r="G708" s="91">
        <v>0</v>
      </c>
      <c r="H708" s="91">
        <v>0</v>
      </c>
      <c r="I708" s="91">
        <v>0</v>
      </c>
      <c r="J708" s="91">
        <v>0</v>
      </c>
      <c r="K708" s="91">
        <v>0</v>
      </c>
      <c r="L708" s="91">
        <v>0</v>
      </c>
      <c r="M708" s="40"/>
    </row>
    <row r="709" spans="2:16" ht="16.5" hidden="1" customHeight="1">
      <c r="B709" s="9">
        <v>45906</v>
      </c>
      <c r="C709" s="91" t="s">
        <v>6745</v>
      </c>
      <c r="D709" s="40" t="s">
        <v>6165</v>
      </c>
      <c r="E709" s="40">
        <v>1</v>
      </c>
      <c r="F709" s="91">
        <v>0</v>
      </c>
      <c r="G709" s="91">
        <v>0</v>
      </c>
      <c r="H709" s="91">
        <v>0</v>
      </c>
      <c r="I709" s="91">
        <v>0</v>
      </c>
      <c r="J709" s="91">
        <v>0</v>
      </c>
      <c r="K709" s="91">
        <v>0</v>
      </c>
      <c r="L709" s="91">
        <v>0</v>
      </c>
      <c r="M709" s="40"/>
    </row>
    <row r="710" spans="2:16" ht="16.5" hidden="1" customHeight="1">
      <c r="B710" s="9">
        <v>45906</v>
      </c>
      <c r="C710" s="40" t="s">
        <v>6240</v>
      </c>
      <c r="D710" s="40" t="s">
        <v>6237</v>
      </c>
      <c r="E710" s="40">
        <v>3</v>
      </c>
      <c r="F710" s="91">
        <v>0</v>
      </c>
      <c r="G710" s="91">
        <v>0</v>
      </c>
      <c r="H710" s="91">
        <v>0</v>
      </c>
      <c r="I710" s="91">
        <v>0</v>
      </c>
      <c r="J710" s="91">
        <v>0</v>
      </c>
      <c r="K710" s="91">
        <v>0</v>
      </c>
      <c r="L710" s="91">
        <v>0</v>
      </c>
      <c r="M710" s="40"/>
    </row>
    <row r="711" spans="2:16" ht="16.5" hidden="1" customHeight="1">
      <c r="B711" s="9">
        <v>45906</v>
      </c>
      <c r="C711" s="91" t="s">
        <v>6240</v>
      </c>
      <c r="D711" s="40" t="s">
        <v>6238</v>
      </c>
      <c r="E711" s="40">
        <v>13</v>
      </c>
      <c r="F711" s="91">
        <v>2</v>
      </c>
      <c r="G711" s="40">
        <v>0</v>
      </c>
      <c r="H711" s="40">
        <v>3</v>
      </c>
      <c r="I711" s="40">
        <v>0</v>
      </c>
      <c r="J711" s="40">
        <v>1</v>
      </c>
      <c r="K711" s="40">
        <v>0</v>
      </c>
      <c r="L711" s="40">
        <v>3</v>
      </c>
      <c r="M711" s="40" t="s">
        <v>6243</v>
      </c>
      <c r="O711" s="13" t="s">
        <v>6244</v>
      </c>
      <c r="P711" s="13" t="s">
        <v>6242</v>
      </c>
    </row>
    <row r="712" spans="2:16" hidden="1">
      <c r="B712" s="9">
        <v>45907</v>
      </c>
      <c r="C712" s="91" t="s">
        <v>6240</v>
      </c>
      <c r="D712" s="40" t="s">
        <v>6230</v>
      </c>
      <c r="E712" s="40">
        <v>4</v>
      </c>
      <c r="F712" s="91">
        <v>0</v>
      </c>
      <c r="G712" s="40">
        <v>0</v>
      </c>
      <c r="H712" s="40">
        <v>0</v>
      </c>
      <c r="I712" s="40">
        <v>4</v>
      </c>
      <c r="J712" s="40">
        <v>0</v>
      </c>
      <c r="K712" s="40">
        <v>0</v>
      </c>
      <c r="L712" s="40">
        <v>4</v>
      </c>
      <c r="M712" s="40" t="s">
        <v>6241</v>
      </c>
    </row>
    <row r="713" spans="2:16" hidden="1">
      <c r="B713" s="9">
        <v>45907</v>
      </c>
      <c r="C713" s="91" t="s">
        <v>6745</v>
      </c>
      <c r="D713" s="40" t="s">
        <v>6222</v>
      </c>
      <c r="E713" s="40">
        <v>1</v>
      </c>
      <c r="F713" s="91">
        <v>0</v>
      </c>
      <c r="G713" s="91">
        <v>0</v>
      </c>
      <c r="H713" s="91">
        <v>0</v>
      </c>
      <c r="I713" s="91">
        <v>0</v>
      </c>
      <c r="J713" s="91">
        <v>0</v>
      </c>
      <c r="K713" s="91">
        <v>0</v>
      </c>
      <c r="L713" s="91">
        <v>0</v>
      </c>
      <c r="M713" s="40"/>
    </row>
    <row r="714" spans="2:16" hidden="1">
      <c r="B714" s="9">
        <v>45907</v>
      </c>
      <c r="C714" s="91" t="s">
        <v>6240</v>
      </c>
      <c r="D714" s="40" t="s">
        <v>6239</v>
      </c>
      <c r="E714" s="40">
        <v>7</v>
      </c>
      <c r="F714" s="91">
        <v>0</v>
      </c>
      <c r="G714" s="91">
        <v>0</v>
      </c>
      <c r="H714" s="91">
        <v>0</v>
      </c>
      <c r="I714" s="91">
        <v>0</v>
      </c>
      <c r="J714" s="91">
        <v>0</v>
      </c>
      <c r="K714" s="91">
        <v>0</v>
      </c>
      <c r="L714" s="91">
        <v>0</v>
      </c>
      <c r="M714" s="40"/>
    </row>
    <row r="715" spans="2:16" hidden="1">
      <c r="B715" s="9">
        <v>45907</v>
      </c>
      <c r="C715" s="91" t="s">
        <v>6745</v>
      </c>
      <c r="D715" s="40" t="s">
        <v>6218</v>
      </c>
      <c r="E715" s="40">
        <v>2</v>
      </c>
      <c r="F715" s="91">
        <v>0</v>
      </c>
      <c r="G715" s="91">
        <v>0</v>
      </c>
      <c r="H715" s="91">
        <v>0</v>
      </c>
      <c r="I715" s="91">
        <v>0</v>
      </c>
      <c r="J715" s="91">
        <v>0</v>
      </c>
      <c r="K715" s="91">
        <v>0</v>
      </c>
      <c r="L715" s="91">
        <v>0</v>
      </c>
      <c r="M715" s="40"/>
    </row>
    <row r="716" spans="2:16" hidden="1">
      <c r="B716" s="9">
        <v>45907</v>
      </c>
      <c r="C716" s="91" t="s">
        <v>6745</v>
      </c>
      <c r="D716" s="40" t="s">
        <v>6196</v>
      </c>
      <c r="E716" s="40">
        <v>1</v>
      </c>
      <c r="F716" s="91">
        <v>1</v>
      </c>
      <c r="G716" s="40">
        <v>0</v>
      </c>
      <c r="H716" s="40">
        <v>13</v>
      </c>
      <c r="I716" s="40">
        <v>0</v>
      </c>
      <c r="J716" s="40">
        <v>0</v>
      </c>
      <c r="K716" s="40">
        <v>0</v>
      </c>
      <c r="L716" s="40">
        <v>13</v>
      </c>
      <c r="M716" s="40"/>
      <c r="O716" s="13" t="s">
        <v>6243</v>
      </c>
      <c r="P716" s="13" t="s">
        <v>6241</v>
      </c>
    </row>
    <row r="717" spans="2:16" ht="16.5" hidden="1" customHeight="1">
      <c r="B717" s="9">
        <v>45907</v>
      </c>
      <c r="C717" s="91" t="s">
        <v>6240</v>
      </c>
      <c r="D717" s="40" t="s">
        <v>6221</v>
      </c>
      <c r="E717" s="40">
        <v>1</v>
      </c>
      <c r="F717" s="91">
        <v>1</v>
      </c>
      <c r="G717" s="91">
        <v>0</v>
      </c>
      <c r="H717" s="91">
        <v>0</v>
      </c>
      <c r="I717" s="91">
        <v>0</v>
      </c>
      <c r="J717" s="91">
        <v>0</v>
      </c>
      <c r="K717" s="91">
        <v>0</v>
      </c>
      <c r="L717" s="91">
        <v>0</v>
      </c>
      <c r="M717" s="40"/>
    </row>
    <row r="718" spans="2:16" ht="16.5" hidden="1" customHeight="1">
      <c r="B718" s="9">
        <v>45907</v>
      </c>
      <c r="C718" s="91" t="s">
        <v>6240</v>
      </c>
      <c r="D718" s="40" t="s">
        <v>6155</v>
      </c>
      <c r="E718" s="40">
        <v>1</v>
      </c>
      <c r="F718" s="91">
        <v>1</v>
      </c>
      <c r="G718" s="40">
        <v>0</v>
      </c>
      <c r="H718" s="40">
        <v>0</v>
      </c>
      <c r="I718" s="40">
        <v>6</v>
      </c>
      <c r="J718" s="40">
        <v>0</v>
      </c>
      <c r="K718" s="40">
        <v>0</v>
      </c>
      <c r="L718" s="40">
        <v>6</v>
      </c>
      <c r="M718" s="40" t="s">
        <v>6241</v>
      </c>
    </row>
    <row r="719" spans="2:16" ht="16.5" hidden="1" customHeight="1">
      <c r="B719" s="9">
        <v>45908</v>
      </c>
      <c r="C719" s="40" t="s">
        <v>6745</v>
      </c>
      <c r="D719" s="40" t="s">
        <v>6198</v>
      </c>
      <c r="E719" s="40">
        <v>2</v>
      </c>
      <c r="F719" s="40">
        <v>0</v>
      </c>
      <c r="G719" s="40">
        <v>0</v>
      </c>
      <c r="H719" s="40">
        <v>0</v>
      </c>
      <c r="I719" s="40">
        <v>0</v>
      </c>
      <c r="J719" s="40">
        <v>0</v>
      </c>
      <c r="K719" s="40">
        <v>0</v>
      </c>
      <c r="L719" s="40">
        <v>0</v>
      </c>
      <c r="M719" s="40"/>
    </row>
    <row r="720" spans="2:16" hidden="1">
      <c r="B720" s="9">
        <v>45909</v>
      </c>
      <c r="C720" s="40" t="s">
        <v>3904</v>
      </c>
      <c r="D720" s="40" t="s">
        <v>6247</v>
      </c>
      <c r="E720" s="40">
        <v>7</v>
      </c>
      <c r="F720" s="92">
        <v>7</v>
      </c>
      <c r="G720" s="92">
        <v>0</v>
      </c>
      <c r="H720" s="40">
        <v>0</v>
      </c>
      <c r="I720" s="40">
        <v>0</v>
      </c>
      <c r="J720" s="40">
        <v>0</v>
      </c>
      <c r="K720" s="40">
        <v>0</v>
      </c>
      <c r="L720" s="40">
        <v>0</v>
      </c>
      <c r="M720" s="40"/>
    </row>
    <row r="721" spans="2:13" hidden="1">
      <c r="B721" s="9">
        <v>45909</v>
      </c>
      <c r="C721" s="40" t="s">
        <v>3904</v>
      </c>
      <c r="D721" s="40" t="s">
        <v>6248</v>
      </c>
      <c r="E721" s="40">
        <v>1</v>
      </c>
      <c r="F721" s="92">
        <v>1</v>
      </c>
      <c r="G721" s="92">
        <v>0</v>
      </c>
      <c r="H721" s="92">
        <v>0</v>
      </c>
      <c r="I721" s="92">
        <v>0</v>
      </c>
      <c r="J721" s="92">
        <v>0</v>
      </c>
      <c r="K721" s="92">
        <v>0</v>
      </c>
      <c r="L721" s="92">
        <v>0</v>
      </c>
      <c r="M721" s="40"/>
    </row>
    <row r="722" spans="2:13" hidden="1">
      <c r="B722" s="9">
        <v>45909</v>
      </c>
      <c r="C722" s="40" t="s">
        <v>3904</v>
      </c>
      <c r="D722" s="40" t="s">
        <v>6249</v>
      </c>
      <c r="E722" s="40">
        <v>2</v>
      </c>
      <c r="F722" s="92">
        <v>2</v>
      </c>
      <c r="G722" s="92">
        <v>0</v>
      </c>
      <c r="H722" s="92">
        <v>0</v>
      </c>
      <c r="I722" s="92">
        <v>0</v>
      </c>
      <c r="J722" s="92">
        <v>0</v>
      </c>
      <c r="K722" s="92">
        <v>0</v>
      </c>
      <c r="L722" s="92">
        <v>0</v>
      </c>
      <c r="M722" s="40"/>
    </row>
    <row r="723" spans="2:13" hidden="1">
      <c r="B723" s="9">
        <v>45909</v>
      </c>
      <c r="C723" s="40" t="s">
        <v>3904</v>
      </c>
      <c r="D723" s="40" t="s">
        <v>6221</v>
      </c>
      <c r="E723" s="40">
        <v>1</v>
      </c>
      <c r="F723" s="92">
        <v>1</v>
      </c>
      <c r="G723" s="92">
        <v>0</v>
      </c>
      <c r="H723" s="92">
        <v>0</v>
      </c>
      <c r="I723" s="92">
        <v>0</v>
      </c>
      <c r="J723" s="92">
        <v>0</v>
      </c>
      <c r="K723" s="92">
        <v>0</v>
      </c>
      <c r="L723" s="92">
        <v>0</v>
      </c>
      <c r="M723" s="40"/>
    </row>
    <row r="724" spans="2:13" hidden="1">
      <c r="B724" s="9">
        <v>45910</v>
      </c>
      <c r="C724" s="40" t="s">
        <v>3904</v>
      </c>
      <c r="D724" s="40" t="s">
        <v>6251</v>
      </c>
      <c r="E724" s="40">
        <v>1</v>
      </c>
      <c r="F724" s="40">
        <v>1</v>
      </c>
      <c r="G724" s="40">
        <v>0</v>
      </c>
      <c r="H724" s="40">
        <v>0</v>
      </c>
      <c r="I724" s="40">
        <v>0</v>
      </c>
      <c r="J724" s="40">
        <v>0</v>
      </c>
      <c r="K724" s="40">
        <v>0</v>
      </c>
      <c r="L724" s="40">
        <v>0</v>
      </c>
      <c r="M724" s="40"/>
    </row>
    <row r="725" spans="2:13" hidden="1">
      <c r="B725" s="9">
        <v>45910</v>
      </c>
      <c r="C725" s="40" t="s">
        <v>6745</v>
      </c>
      <c r="D725" s="40" t="s">
        <v>6237</v>
      </c>
      <c r="E725" s="40">
        <v>3</v>
      </c>
      <c r="F725" s="40">
        <v>3</v>
      </c>
      <c r="G725" s="40">
        <v>0</v>
      </c>
      <c r="H725" s="40">
        <v>0</v>
      </c>
      <c r="I725" s="40">
        <v>0</v>
      </c>
      <c r="J725" s="40">
        <v>0</v>
      </c>
      <c r="K725" s="40">
        <v>0</v>
      </c>
      <c r="L725" s="40">
        <v>0</v>
      </c>
      <c r="M725" s="40"/>
    </row>
    <row r="726" spans="2:13" hidden="1">
      <c r="B726" s="9">
        <v>45910</v>
      </c>
      <c r="C726" s="40" t="s">
        <v>6745</v>
      </c>
      <c r="D726" s="40" t="s">
        <v>6199</v>
      </c>
      <c r="E726" s="40">
        <v>1</v>
      </c>
      <c r="F726" s="40">
        <v>1</v>
      </c>
      <c r="G726" s="40">
        <v>0</v>
      </c>
      <c r="H726" s="40">
        <v>0</v>
      </c>
      <c r="I726" s="40">
        <v>0</v>
      </c>
      <c r="J726" s="40">
        <v>0</v>
      </c>
      <c r="K726" s="40">
        <v>0</v>
      </c>
      <c r="L726" s="40">
        <v>0</v>
      </c>
      <c r="M726" s="40"/>
    </row>
    <row r="727" spans="2:13" hidden="1">
      <c r="B727" s="9">
        <v>45910</v>
      </c>
      <c r="C727" s="40" t="s">
        <v>6745</v>
      </c>
      <c r="D727" s="40" t="s">
        <v>5532</v>
      </c>
      <c r="E727" s="40">
        <v>3</v>
      </c>
      <c r="F727" s="40">
        <v>0</v>
      </c>
      <c r="G727" s="40">
        <v>0</v>
      </c>
      <c r="H727" s="40">
        <v>0</v>
      </c>
      <c r="I727" s="40">
        <v>0</v>
      </c>
      <c r="J727" s="40">
        <v>0</v>
      </c>
      <c r="K727" s="40">
        <v>0</v>
      </c>
      <c r="L727" s="40">
        <v>0</v>
      </c>
      <c r="M727" s="40"/>
    </row>
    <row r="728" spans="2:13" hidden="1">
      <c r="B728" s="9">
        <v>45910</v>
      </c>
      <c r="C728" s="40" t="s">
        <v>6745</v>
      </c>
      <c r="D728" s="40" t="s">
        <v>6232</v>
      </c>
      <c r="E728" s="40">
        <v>1</v>
      </c>
      <c r="F728" s="40">
        <v>0</v>
      </c>
      <c r="G728" s="40">
        <v>0</v>
      </c>
      <c r="H728" s="40">
        <v>0</v>
      </c>
      <c r="I728" s="40">
        <v>0</v>
      </c>
      <c r="J728" s="40">
        <v>0</v>
      </c>
      <c r="K728" s="40">
        <v>0</v>
      </c>
      <c r="L728" s="40">
        <v>0</v>
      </c>
      <c r="M728" s="40"/>
    </row>
    <row r="729" spans="2:13" hidden="1">
      <c r="B729" s="9">
        <v>45911</v>
      </c>
      <c r="C729" s="40" t="s">
        <v>3904</v>
      </c>
      <c r="D729" s="40" t="s">
        <v>6248</v>
      </c>
      <c r="E729" s="40">
        <v>1</v>
      </c>
      <c r="F729" s="40">
        <v>1</v>
      </c>
      <c r="G729" s="40">
        <v>0</v>
      </c>
      <c r="H729" s="40">
        <v>0</v>
      </c>
      <c r="I729" s="40">
        <v>3</v>
      </c>
      <c r="J729" s="40">
        <v>0</v>
      </c>
      <c r="K729" s="40">
        <v>0</v>
      </c>
      <c r="L729" s="40">
        <v>3</v>
      </c>
      <c r="M729" s="40" t="s">
        <v>6254</v>
      </c>
    </row>
    <row r="730" spans="2:13" hidden="1">
      <c r="B730" s="9">
        <v>45911</v>
      </c>
      <c r="C730" s="40" t="s">
        <v>3904</v>
      </c>
      <c r="D730" s="40" t="s">
        <v>6247</v>
      </c>
      <c r="E730" s="40">
        <v>7</v>
      </c>
      <c r="F730" s="40">
        <v>0</v>
      </c>
      <c r="G730" s="93">
        <v>0</v>
      </c>
      <c r="H730" s="40">
        <v>0</v>
      </c>
      <c r="I730" s="40">
        <v>1</v>
      </c>
      <c r="J730" s="40">
        <v>0</v>
      </c>
      <c r="K730" s="40">
        <v>0</v>
      </c>
      <c r="L730" s="40">
        <v>1</v>
      </c>
      <c r="M730" s="40" t="s">
        <v>6255</v>
      </c>
    </row>
    <row r="731" spans="2:13" ht="16.5" hidden="1" customHeight="1">
      <c r="B731" s="9">
        <v>45911</v>
      </c>
      <c r="C731" s="40" t="s">
        <v>6745</v>
      </c>
      <c r="D731" s="40" t="s">
        <v>6205</v>
      </c>
      <c r="E731" s="40">
        <v>4</v>
      </c>
      <c r="F731" s="40">
        <v>0</v>
      </c>
      <c r="G731" s="93">
        <v>0</v>
      </c>
      <c r="H731" s="40">
        <v>0</v>
      </c>
      <c r="I731" s="40">
        <v>0</v>
      </c>
      <c r="J731" s="40">
        <v>0</v>
      </c>
      <c r="K731" s="40">
        <v>0</v>
      </c>
      <c r="L731" s="40">
        <v>0</v>
      </c>
      <c r="M731" s="40"/>
    </row>
    <row r="732" spans="2:13" ht="16.5" hidden="1" customHeight="1">
      <c r="B732" s="9">
        <v>45911</v>
      </c>
      <c r="C732" s="40" t="s">
        <v>6745</v>
      </c>
      <c r="D732" s="40" t="s">
        <v>6231</v>
      </c>
      <c r="E732" s="40">
        <v>6</v>
      </c>
      <c r="F732" s="40">
        <v>0</v>
      </c>
      <c r="G732" s="93">
        <v>0</v>
      </c>
      <c r="H732" s="40">
        <v>0</v>
      </c>
      <c r="I732" s="40">
        <v>0</v>
      </c>
      <c r="J732" s="40">
        <v>0</v>
      </c>
      <c r="K732" s="40">
        <v>0</v>
      </c>
      <c r="L732" s="40">
        <v>0</v>
      </c>
      <c r="M732" s="40"/>
    </row>
    <row r="733" spans="2:13" ht="16.5" hidden="1" customHeight="1">
      <c r="B733" s="9">
        <v>45911</v>
      </c>
      <c r="C733" s="40" t="s">
        <v>6745</v>
      </c>
      <c r="D733" s="40" t="s">
        <v>6200</v>
      </c>
      <c r="E733" s="40">
        <v>2</v>
      </c>
      <c r="F733" s="40">
        <v>0</v>
      </c>
      <c r="G733" s="93">
        <v>0</v>
      </c>
      <c r="H733" s="40">
        <v>0</v>
      </c>
      <c r="I733" s="40">
        <v>0</v>
      </c>
      <c r="J733" s="40">
        <v>0</v>
      </c>
      <c r="K733" s="40">
        <v>0</v>
      </c>
      <c r="L733" s="40">
        <v>0</v>
      </c>
      <c r="M733" s="40"/>
    </row>
    <row r="734" spans="2:13" ht="16.5" hidden="1" customHeight="1">
      <c r="B734" s="9">
        <v>45912</v>
      </c>
      <c r="C734" s="40" t="s">
        <v>6745</v>
      </c>
      <c r="D734" s="40" t="s">
        <v>6239</v>
      </c>
      <c r="E734" s="40">
        <v>7</v>
      </c>
      <c r="F734" s="40">
        <v>7</v>
      </c>
      <c r="G734" s="40">
        <v>0</v>
      </c>
      <c r="H734" s="40">
        <v>0</v>
      </c>
      <c r="I734" s="40">
        <v>0</v>
      </c>
      <c r="J734" s="40">
        <v>0</v>
      </c>
      <c r="K734" s="40">
        <v>0</v>
      </c>
      <c r="L734" s="40">
        <v>0</v>
      </c>
      <c r="M734" s="40"/>
    </row>
    <row r="735" spans="2:13" ht="16.5" hidden="1" customHeight="1">
      <c r="B735" s="9">
        <v>45912</v>
      </c>
      <c r="C735" s="40" t="s">
        <v>3904</v>
      </c>
      <c r="D735" s="40" t="s">
        <v>6155</v>
      </c>
      <c r="E735" s="40">
        <v>1</v>
      </c>
      <c r="F735" s="40">
        <v>0</v>
      </c>
      <c r="G735" s="40">
        <v>0</v>
      </c>
      <c r="H735" s="40">
        <v>0</v>
      </c>
      <c r="I735" s="40">
        <v>0</v>
      </c>
      <c r="J735" s="40">
        <v>0</v>
      </c>
      <c r="K735" s="40">
        <v>0</v>
      </c>
      <c r="L735" s="40">
        <v>0</v>
      </c>
      <c r="M735" s="40"/>
    </row>
    <row r="736" spans="2:13" hidden="1">
      <c r="B736" s="9">
        <v>45912</v>
      </c>
      <c r="C736" s="40" t="s">
        <v>3904</v>
      </c>
      <c r="D736" s="40" t="s">
        <v>6221</v>
      </c>
      <c r="E736" s="40">
        <v>1</v>
      </c>
      <c r="F736" s="40">
        <v>0</v>
      </c>
      <c r="G736" s="40">
        <v>0</v>
      </c>
      <c r="H736" s="40">
        <v>0</v>
      </c>
      <c r="I736" s="40">
        <v>0</v>
      </c>
      <c r="J736" s="40">
        <v>0</v>
      </c>
      <c r="K736" s="40">
        <v>0</v>
      </c>
      <c r="L736" s="40">
        <v>0</v>
      </c>
      <c r="M736" s="40"/>
    </row>
    <row r="737" spans="2:25" ht="16.5" hidden="1" customHeight="1">
      <c r="B737" s="9">
        <v>45912</v>
      </c>
      <c r="C737" s="40" t="s">
        <v>6745</v>
      </c>
      <c r="D737" s="40" t="s">
        <v>6230</v>
      </c>
      <c r="E737" s="40">
        <v>4</v>
      </c>
      <c r="F737" s="40">
        <v>0</v>
      </c>
      <c r="G737" s="40">
        <v>0</v>
      </c>
      <c r="H737" s="40">
        <v>0</v>
      </c>
      <c r="I737" s="40">
        <v>0</v>
      </c>
      <c r="J737" s="40">
        <v>0</v>
      </c>
      <c r="K737" s="40">
        <v>0</v>
      </c>
      <c r="L737" s="40">
        <v>0</v>
      </c>
      <c r="M737" s="40"/>
    </row>
    <row r="738" spans="2:25" ht="16.5" hidden="1" customHeight="1">
      <c r="B738" s="9">
        <v>45913</v>
      </c>
      <c r="C738" s="94" t="s">
        <v>3904</v>
      </c>
      <c r="D738" s="40" t="s">
        <v>6271</v>
      </c>
      <c r="E738" s="40">
        <v>10</v>
      </c>
      <c r="F738" s="94">
        <v>0</v>
      </c>
      <c r="G738" s="94">
        <v>0</v>
      </c>
      <c r="H738" s="94">
        <v>0</v>
      </c>
      <c r="I738" s="94">
        <v>0</v>
      </c>
      <c r="J738" s="94">
        <v>0</v>
      </c>
      <c r="K738" s="94">
        <v>0</v>
      </c>
      <c r="L738" s="94">
        <v>0</v>
      </c>
      <c r="M738" s="40"/>
    </row>
    <row r="739" spans="2:25" hidden="1">
      <c r="B739" s="9">
        <v>45913</v>
      </c>
      <c r="C739" s="94" t="s">
        <v>3904</v>
      </c>
      <c r="D739" s="40" t="s">
        <v>6248</v>
      </c>
      <c r="E739" s="40">
        <v>1</v>
      </c>
      <c r="F739" s="94">
        <v>1</v>
      </c>
      <c r="G739" s="40">
        <v>0</v>
      </c>
      <c r="H739" s="40">
        <v>0</v>
      </c>
      <c r="I739" s="40">
        <v>3</v>
      </c>
      <c r="J739" s="40">
        <v>0</v>
      </c>
      <c r="K739" s="40">
        <v>0</v>
      </c>
      <c r="L739" s="40">
        <v>3</v>
      </c>
      <c r="M739" s="40" t="s">
        <v>6275</v>
      </c>
    </row>
    <row r="740" spans="2:25" hidden="1">
      <c r="B740" s="9">
        <v>45913</v>
      </c>
      <c r="C740" s="94" t="s">
        <v>3904</v>
      </c>
      <c r="D740" s="40" t="s">
        <v>6274</v>
      </c>
      <c r="E740" s="40">
        <v>2</v>
      </c>
      <c r="F740" s="94">
        <v>2</v>
      </c>
      <c r="G740" s="94">
        <v>0</v>
      </c>
      <c r="H740" s="94">
        <v>0</v>
      </c>
      <c r="I740" s="94">
        <v>0</v>
      </c>
      <c r="J740" s="94">
        <v>0</v>
      </c>
      <c r="K740" s="94">
        <v>0</v>
      </c>
      <c r="L740" s="94">
        <v>0</v>
      </c>
      <c r="M740" s="40"/>
    </row>
    <row r="741" spans="2:25" hidden="1">
      <c r="B741" s="9">
        <v>45913</v>
      </c>
      <c r="C741" s="94" t="s">
        <v>3904</v>
      </c>
      <c r="D741" s="40" t="s">
        <v>6277</v>
      </c>
      <c r="E741" s="40">
        <v>3</v>
      </c>
      <c r="F741" s="94">
        <v>1</v>
      </c>
      <c r="G741" s="40">
        <v>0</v>
      </c>
      <c r="H741" s="40">
        <v>0</v>
      </c>
      <c r="I741" s="40">
        <v>1</v>
      </c>
      <c r="J741" s="40">
        <v>0</v>
      </c>
      <c r="K741" s="40">
        <v>0</v>
      </c>
      <c r="L741" s="40">
        <v>1</v>
      </c>
      <c r="M741" s="40" t="s">
        <v>6275</v>
      </c>
    </row>
    <row r="742" spans="2:25" hidden="1">
      <c r="B742" s="9">
        <v>45914</v>
      </c>
      <c r="C742" s="94" t="s">
        <v>3904</v>
      </c>
      <c r="D742" s="40" t="s">
        <v>6251</v>
      </c>
      <c r="E742" s="40">
        <v>1</v>
      </c>
      <c r="F742" s="94">
        <v>0</v>
      </c>
      <c r="G742" s="94">
        <v>0</v>
      </c>
      <c r="H742" s="94">
        <v>0</v>
      </c>
      <c r="I742" s="94">
        <v>0</v>
      </c>
      <c r="J742" s="94">
        <v>0</v>
      </c>
      <c r="K742" s="94">
        <v>0</v>
      </c>
      <c r="L742" s="94">
        <v>0</v>
      </c>
      <c r="M742" s="40"/>
    </row>
    <row r="743" spans="2:25" hidden="1">
      <c r="B743" s="9">
        <v>45914</v>
      </c>
      <c r="C743" s="94" t="s">
        <v>3904</v>
      </c>
      <c r="D743" s="40" t="s">
        <v>6249</v>
      </c>
      <c r="E743" s="40">
        <v>2</v>
      </c>
      <c r="F743" s="94">
        <v>0</v>
      </c>
      <c r="G743" s="40">
        <v>0</v>
      </c>
      <c r="H743" s="40">
        <v>0</v>
      </c>
      <c r="I743" s="40">
        <v>1</v>
      </c>
      <c r="J743" s="40">
        <v>0</v>
      </c>
      <c r="K743" s="40">
        <v>0</v>
      </c>
      <c r="L743" s="40">
        <v>1</v>
      </c>
      <c r="M743" s="40" t="s">
        <v>6276</v>
      </c>
    </row>
    <row r="744" spans="2:25" hidden="1">
      <c r="B744" s="9">
        <v>45915</v>
      </c>
      <c r="C744" s="40" t="s">
        <v>3904</v>
      </c>
      <c r="D744" s="40" t="s">
        <v>6280</v>
      </c>
      <c r="E744" s="40">
        <v>1</v>
      </c>
      <c r="F744" s="40">
        <v>1</v>
      </c>
      <c r="G744" s="40">
        <v>0</v>
      </c>
      <c r="H744" s="40">
        <v>0</v>
      </c>
      <c r="I744" s="40">
        <v>0</v>
      </c>
      <c r="J744" s="40">
        <v>0</v>
      </c>
      <c r="K744" s="40">
        <v>0</v>
      </c>
      <c r="L744" s="40">
        <v>0</v>
      </c>
      <c r="M744" s="40"/>
    </row>
    <row r="745" spans="2:25" hidden="1">
      <c r="B745" s="9">
        <v>45915</v>
      </c>
      <c r="C745" s="40" t="s">
        <v>6745</v>
      </c>
      <c r="D745" s="40" t="s">
        <v>6199</v>
      </c>
      <c r="E745" s="40">
        <v>1</v>
      </c>
      <c r="F745" s="40">
        <v>0</v>
      </c>
      <c r="G745" s="40">
        <v>0</v>
      </c>
      <c r="H745" s="40">
        <v>0</v>
      </c>
      <c r="I745" s="40">
        <v>0</v>
      </c>
      <c r="J745" s="40">
        <v>0</v>
      </c>
      <c r="K745" s="40">
        <v>0</v>
      </c>
      <c r="L745" s="40">
        <v>0</v>
      </c>
      <c r="M745" s="40"/>
    </row>
    <row r="746" spans="2:25" hidden="1">
      <c r="B746" s="9">
        <v>45915</v>
      </c>
      <c r="C746" s="40" t="s">
        <v>6745</v>
      </c>
      <c r="D746" s="40" t="s">
        <v>6196</v>
      </c>
      <c r="E746" s="40">
        <v>1</v>
      </c>
      <c r="F746" s="40">
        <v>0</v>
      </c>
      <c r="G746" s="40">
        <v>0</v>
      </c>
      <c r="H746" s="40">
        <v>0</v>
      </c>
      <c r="I746" s="40">
        <v>0</v>
      </c>
      <c r="J746" s="40">
        <v>0</v>
      </c>
      <c r="K746" s="40">
        <v>0</v>
      </c>
      <c r="L746" s="40">
        <v>0</v>
      </c>
      <c r="M746" s="40"/>
      <c r="O746" s="95" t="s">
        <v>436</v>
      </c>
      <c r="P746" s="95" t="s">
        <v>436</v>
      </c>
    </row>
    <row r="747" spans="2:25" hidden="1">
      <c r="B747" s="9">
        <v>45915</v>
      </c>
      <c r="C747" s="40" t="s">
        <v>6745</v>
      </c>
      <c r="D747" s="40" t="s">
        <v>6237</v>
      </c>
      <c r="E747" s="40">
        <v>3</v>
      </c>
      <c r="F747" s="40">
        <v>0</v>
      </c>
      <c r="G747" s="40">
        <v>0</v>
      </c>
      <c r="H747" s="40">
        <v>0</v>
      </c>
      <c r="I747" s="40">
        <v>0</v>
      </c>
      <c r="J747" s="40">
        <v>0</v>
      </c>
      <c r="K747" s="40">
        <v>0</v>
      </c>
      <c r="L747" s="40">
        <v>0</v>
      </c>
      <c r="M747" s="40"/>
      <c r="Y747" s="76"/>
    </row>
    <row r="748" spans="2:25" hidden="1">
      <c r="B748" s="9">
        <v>45915</v>
      </c>
      <c r="C748" s="40" t="s">
        <v>6745</v>
      </c>
      <c r="D748" s="40" t="s">
        <v>6238</v>
      </c>
      <c r="E748" s="40">
        <v>11</v>
      </c>
      <c r="F748" s="40">
        <v>0</v>
      </c>
      <c r="G748" s="40">
        <v>0</v>
      </c>
      <c r="H748" s="40">
        <v>0</v>
      </c>
      <c r="I748" s="40">
        <v>0</v>
      </c>
      <c r="J748" s="40">
        <v>0</v>
      </c>
      <c r="K748" s="40">
        <v>0</v>
      </c>
      <c r="L748" s="40">
        <v>0</v>
      </c>
      <c r="M748" s="40"/>
    </row>
    <row r="749" spans="2:25" hidden="1">
      <c r="B749" s="9">
        <v>45916</v>
      </c>
      <c r="C749" s="40" t="s">
        <v>3904</v>
      </c>
      <c r="D749" s="40" t="s">
        <v>6248</v>
      </c>
      <c r="E749" s="40">
        <v>1</v>
      </c>
      <c r="F749" s="96">
        <v>0</v>
      </c>
      <c r="G749" s="96">
        <v>0</v>
      </c>
      <c r="H749" s="40">
        <v>0</v>
      </c>
      <c r="I749" s="40">
        <v>0</v>
      </c>
      <c r="J749" s="40">
        <v>0</v>
      </c>
      <c r="K749" s="40">
        <v>0</v>
      </c>
      <c r="L749" s="40">
        <v>0</v>
      </c>
      <c r="M749" s="40"/>
    </row>
    <row r="750" spans="2:25" hidden="1">
      <c r="B750" s="9">
        <v>45917</v>
      </c>
      <c r="C750" s="40" t="s">
        <v>6745</v>
      </c>
      <c r="D750" s="40" t="s">
        <v>6221</v>
      </c>
      <c r="E750" s="40">
        <v>1</v>
      </c>
      <c r="F750" s="40">
        <v>0</v>
      </c>
      <c r="G750" s="40">
        <v>0</v>
      </c>
      <c r="H750" s="40">
        <v>0</v>
      </c>
      <c r="I750" s="40">
        <v>0</v>
      </c>
      <c r="J750" s="40">
        <v>0</v>
      </c>
      <c r="K750" s="40">
        <v>0</v>
      </c>
      <c r="L750" s="40">
        <v>0</v>
      </c>
      <c r="M750" s="40"/>
      <c r="Y750" s="56"/>
    </row>
    <row r="751" spans="2:25" hidden="1">
      <c r="B751" s="9">
        <v>45918</v>
      </c>
      <c r="C751" s="40" t="s">
        <v>6745</v>
      </c>
      <c r="D751" s="40" t="s">
        <v>6247</v>
      </c>
      <c r="E751" s="40">
        <v>7</v>
      </c>
      <c r="F751" s="40">
        <v>0</v>
      </c>
      <c r="G751" s="40">
        <v>0</v>
      </c>
      <c r="H751" s="40">
        <v>0</v>
      </c>
      <c r="I751" s="40">
        <v>0</v>
      </c>
      <c r="J751" s="40">
        <v>0</v>
      </c>
      <c r="K751" s="40">
        <v>0</v>
      </c>
      <c r="L751" s="40">
        <v>0</v>
      </c>
      <c r="M751" s="40"/>
    </row>
    <row r="752" spans="2:25" hidden="1">
      <c r="B752" s="9">
        <v>45919</v>
      </c>
      <c r="C752" s="40" t="s">
        <v>3904</v>
      </c>
      <c r="D752" s="40" t="s">
        <v>6281</v>
      </c>
      <c r="E752" s="40">
        <v>2</v>
      </c>
      <c r="F752" s="40">
        <v>2</v>
      </c>
      <c r="G752" s="40">
        <v>0</v>
      </c>
      <c r="H752" s="40">
        <v>0</v>
      </c>
      <c r="I752" s="40">
        <v>0</v>
      </c>
      <c r="J752" s="40">
        <v>0</v>
      </c>
      <c r="K752" s="40">
        <v>0</v>
      </c>
      <c r="L752" s="40">
        <v>0</v>
      </c>
      <c r="M752" s="40"/>
    </row>
    <row r="753" spans="2:22" ht="16.5" hidden="1" customHeight="1">
      <c r="B753" s="9">
        <v>45919</v>
      </c>
      <c r="C753" s="40" t="s">
        <v>6745</v>
      </c>
      <c r="D753" s="40" t="s">
        <v>6155</v>
      </c>
      <c r="E753" s="40">
        <v>1</v>
      </c>
      <c r="F753" s="40">
        <v>1</v>
      </c>
      <c r="G753" s="40">
        <v>0</v>
      </c>
      <c r="H753" s="40">
        <v>0</v>
      </c>
      <c r="I753" s="40">
        <v>0</v>
      </c>
      <c r="J753" s="40">
        <v>0</v>
      </c>
      <c r="K753" s="40">
        <v>0</v>
      </c>
      <c r="L753" s="40">
        <v>0</v>
      </c>
      <c r="M753" s="40"/>
    </row>
    <row r="754" spans="2:22" hidden="1">
      <c r="B754" s="9">
        <v>45919</v>
      </c>
      <c r="C754" s="40" t="s">
        <v>3904</v>
      </c>
      <c r="D754" s="40" t="s">
        <v>6282</v>
      </c>
      <c r="E754" s="40">
        <v>1</v>
      </c>
      <c r="F754" s="40">
        <v>1</v>
      </c>
      <c r="G754" s="40">
        <v>0</v>
      </c>
      <c r="H754" s="40">
        <v>0</v>
      </c>
      <c r="I754" s="40">
        <v>0</v>
      </c>
      <c r="J754" s="40">
        <v>0</v>
      </c>
      <c r="K754" s="40">
        <v>0</v>
      </c>
      <c r="L754" s="40">
        <v>0</v>
      </c>
      <c r="M754" s="40"/>
    </row>
    <row r="755" spans="2:22" hidden="1">
      <c r="B755" s="9">
        <v>45919</v>
      </c>
      <c r="C755" s="40" t="s">
        <v>3904</v>
      </c>
      <c r="D755" s="40" t="s">
        <v>6283</v>
      </c>
      <c r="E755" s="40">
        <v>1</v>
      </c>
      <c r="F755" s="40">
        <v>1</v>
      </c>
      <c r="G755" s="40">
        <v>0</v>
      </c>
      <c r="H755" s="40">
        <v>0</v>
      </c>
      <c r="I755" s="40">
        <v>1</v>
      </c>
      <c r="J755" s="40">
        <v>0</v>
      </c>
      <c r="K755" s="40">
        <v>0</v>
      </c>
      <c r="L755" s="40">
        <v>1</v>
      </c>
      <c r="M755" s="40"/>
    </row>
    <row r="756" spans="2:22" hidden="1">
      <c r="B756" s="9">
        <v>45919</v>
      </c>
      <c r="C756" s="40" t="s">
        <v>3904</v>
      </c>
      <c r="D756" s="40" t="s">
        <v>6280</v>
      </c>
      <c r="E756" s="40">
        <v>1</v>
      </c>
      <c r="F756" s="40">
        <v>0</v>
      </c>
      <c r="G756" s="40">
        <v>0</v>
      </c>
      <c r="H756" s="40">
        <v>0</v>
      </c>
      <c r="I756" s="40">
        <v>0</v>
      </c>
      <c r="J756" s="40">
        <v>0</v>
      </c>
      <c r="K756" s="40">
        <v>0</v>
      </c>
      <c r="L756" s="40">
        <v>0</v>
      </c>
      <c r="M756" s="40"/>
    </row>
    <row r="757" spans="2:22" hidden="1">
      <c r="B757" s="9">
        <v>45919</v>
      </c>
      <c r="C757" s="40" t="s">
        <v>3904</v>
      </c>
      <c r="D757" s="40" t="s">
        <v>6284</v>
      </c>
      <c r="E757" s="40">
        <v>2</v>
      </c>
      <c r="F757" s="40">
        <v>0</v>
      </c>
      <c r="G757" s="40">
        <v>0</v>
      </c>
      <c r="H757" s="40">
        <v>0</v>
      </c>
      <c r="I757" s="40">
        <v>0</v>
      </c>
      <c r="J757" s="40">
        <v>0</v>
      </c>
      <c r="K757" s="40">
        <v>0</v>
      </c>
      <c r="L757" s="40">
        <v>0</v>
      </c>
      <c r="M757" s="40"/>
    </row>
    <row r="758" spans="2:22" hidden="1">
      <c r="B758" s="9">
        <v>45919</v>
      </c>
      <c r="C758" s="40" t="s">
        <v>3904</v>
      </c>
      <c r="D758" s="40" t="s">
        <v>6274</v>
      </c>
      <c r="E758" s="40">
        <v>1</v>
      </c>
      <c r="F758" s="40">
        <v>0</v>
      </c>
      <c r="G758" s="40">
        <v>0</v>
      </c>
      <c r="H758" s="40">
        <v>0</v>
      </c>
      <c r="I758" s="40">
        <v>0</v>
      </c>
      <c r="J758" s="40">
        <v>0</v>
      </c>
      <c r="K758" s="40">
        <v>0</v>
      </c>
      <c r="L758" s="40">
        <v>0</v>
      </c>
      <c r="M758" s="40"/>
    </row>
    <row r="759" spans="2:22" hidden="1">
      <c r="B759" s="9">
        <v>45919</v>
      </c>
      <c r="C759" s="40" t="s">
        <v>3904</v>
      </c>
      <c r="D759" s="40" t="s">
        <v>6285</v>
      </c>
      <c r="E759" s="40">
        <v>2</v>
      </c>
      <c r="F759" s="40">
        <v>0</v>
      </c>
      <c r="G759" s="40">
        <v>0</v>
      </c>
      <c r="H759" s="40">
        <v>0</v>
      </c>
      <c r="I759" s="40">
        <v>0</v>
      </c>
      <c r="J759" s="40">
        <v>0</v>
      </c>
      <c r="K759" s="40">
        <v>0</v>
      </c>
      <c r="L759" s="40">
        <v>0</v>
      </c>
      <c r="M759" s="40"/>
    </row>
    <row r="760" spans="2:22" ht="16.5" hidden="1" customHeight="1">
      <c r="B760" s="9">
        <v>45920</v>
      </c>
      <c r="C760" s="40" t="s">
        <v>6745</v>
      </c>
      <c r="D760" s="40" t="s">
        <v>6234</v>
      </c>
      <c r="E760" s="40">
        <v>1</v>
      </c>
      <c r="F760" s="97">
        <v>0</v>
      </c>
      <c r="G760" s="97">
        <v>0</v>
      </c>
      <c r="H760" s="97">
        <v>0</v>
      </c>
      <c r="I760" s="97">
        <v>0</v>
      </c>
      <c r="J760" s="97">
        <v>0</v>
      </c>
      <c r="K760" s="97">
        <v>0</v>
      </c>
      <c r="L760" s="97">
        <v>0</v>
      </c>
      <c r="M760" s="40"/>
    </row>
    <row r="761" spans="2:22" ht="16.5" hidden="1" customHeight="1">
      <c r="B761" s="9">
        <v>45920</v>
      </c>
      <c r="C761" s="97" t="s">
        <v>6745</v>
      </c>
      <c r="D761" s="40" t="s">
        <v>6272</v>
      </c>
      <c r="E761" s="40">
        <v>2</v>
      </c>
      <c r="F761" s="97">
        <v>0</v>
      </c>
      <c r="G761" s="40">
        <v>0</v>
      </c>
      <c r="H761" s="40">
        <v>3</v>
      </c>
      <c r="I761" s="40">
        <v>0</v>
      </c>
      <c r="J761" s="40">
        <v>0</v>
      </c>
      <c r="K761" s="40">
        <v>0</v>
      </c>
      <c r="L761" s="40">
        <v>3</v>
      </c>
      <c r="M761" s="40"/>
      <c r="O761" s="13" t="s">
        <v>6289</v>
      </c>
      <c r="P761" s="13" t="s">
        <v>6290</v>
      </c>
    </row>
    <row r="762" spans="2:22" ht="16.5" hidden="1" customHeight="1">
      <c r="B762" s="9">
        <v>45920</v>
      </c>
      <c r="C762" s="97" t="s">
        <v>6745</v>
      </c>
      <c r="D762" s="40" t="s">
        <v>6239</v>
      </c>
      <c r="E762" s="40">
        <v>7</v>
      </c>
      <c r="F762" s="97">
        <v>0</v>
      </c>
      <c r="G762" s="97">
        <v>0</v>
      </c>
      <c r="H762" s="97">
        <v>0</v>
      </c>
      <c r="I762" s="97">
        <v>0</v>
      </c>
      <c r="J762" s="97">
        <v>0</v>
      </c>
      <c r="K762" s="97">
        <v>0</v>
      </c>
      <c r="L762" s="97">
        <v>0</v>
      </c>
      <c r="M762" s="40"/>
    </row>
    <row r="763" spans="2:22" ht="18.600000000000001" hidden="1" customHeight="1">
      <c r="B763" s="9">
        <v>45920</v>
      </c>
      <c r="C763" s="97" t="s">
        <v>6745</v>
      </c>
      <c r="D763" s="40" t="s">
        <v>6249</v>
      </c>
      <c r="E763" s="40">
        <v>2</v>
      </c>
      <c r="F763" s="97">
        <v>0</v>
      </c>
      <c r="G763" s="40">
        <v>0</v>
      </c>
      <c r="H763" s="40">
        <v>1</v>
      </c>
      <c r="I763" s="40">
        <v>0</v>
      </c>
      <c r="J763" s="40">
        <v>0</v>
      </c>
      <c r="K763" s="40">
        <v>0</v>
      </c>
      <c r="L763" s="40">
        <v>1</v>
      </c>
      <c r="M763" s="40"/>
      <c r="O763" s="13" t="s">
        <v>6290</v>
      </c>
      <c r="P763" s="13" t="s">
        <v>6289</v>
      </c>
    </row>
    <row r="764" spans="2:22" s="21" customFormat="1" ht="18.600000000000001" hidden="1" customHeight="1">
      <c r="B764" s="9">
        <v>45920</v>
      </c>
      <c r="C764" s="97" t="s">
        <v>6288</v>
      </c>
      <c r="D764" s="97" t="s">
        <v>6286</v>
      </c>
      <c r="E764" s="97">
        <v>8</v>
      </c>
      <c r="F764" s="97">
        <v>8</v>
      </c>
      <c r="G764" s="97">
        <v>0</v>
      </c>
      <c r="H764" s="97">
        <v>5</v>
      </c>
      <c r="I764" s="97">
        <v>0</v>
      </c>
      <c r="J764" s="97">
        <v>0</v>
      </c>
      <c r="K764" s="97">
        <v>0</v>
      </c>
      <c r="L764" s="97">
        <v>5</v>
      </c>
      <c r="M764" s="97"/>
      <c r="N764" s="13"/>
      <c r="O764" s="13" t="s">
        <v>6290</v>
      </c>
      <c r="P764" s="13" t="s">
        <v>6289</v>
      </c>
      <c r="Q764" s="52"/>
      <c r="R764" s="154"/>
      <c r="S764" s="153"/>
      <c r="T764" s="3"/>
      <c r="U764" s="3"/>
      <c r="V764" s="3"/>
    </row>
    <row r="765" spans="2:22" s="21" customFormat="1" ht="18.600000000000001" hidden="1" customHeight="1">
      <c r="B765" s="9">
        <v>45920</v>
      </c>
      <c r="C765" s="97" t="s">
        <v>6745</v>
      </c>
      <c r="D765" s="97" t="s">
        <v>6251</v>
      </c>
      <c r="E765" s="97">
        <v>1</v>
      </c>
      <c r="F765" s="97">
        <v>1</v>
      </c>
      <c r="G765" s="97">
        <v>0</v>
      </c>
      <c r="H765" s="97">
        <v>0</v>
      </c>
      <c r="I765" s="97">
        <v>2</v>
      </c>
      <c r="J765" s="97">
        <v>0</v>
      </c>
      <c r="K765" s="97">
        <v>0</v>
      </c>
      <c r="L765" s="97">
        <v>2</v>
      </c>
      <c r="M765" s="97" t="s">
        <v>6291</v>
      </c>
      <c r="N765" s="13"/>
      <c r="O765" s="13"/>
      <c r="P765" s="13"/>
      <c r="Q765" s="52"/>
      <c r="R765" s="154"/>
      <c r="S765" s="153"/>
      <c r="T765" s="3"/>
      <c r="U765" s="3"/>
      <c r="V765" s="3"/>
    </row>
    <row r="766" spans="2:22" s="21" customFormat="1" hidden="1">
      <c r="B766" s="9">
        <v>45920</v>
      </c>
      <c r="C766" s="97" t="s">
        <v>6288</v>
      </c>
      <c r="D766" s="97" t="s">
        <v>6281</v>
      </c>
      <c r="E766" s="97">
        <v>2</v>
      </c>
      <c r="F766" s="97">
        <v>2</v>
      </c>
      <c r="G766" s="97">
        <v>0</v>
      </c>
      <c r="H766" s="97">
        <v>0</v>
      </c>
      <c r="I766" s="97">
        <v>0</v>
      </c>
      <c r="J766" s="97">
        <v>0</v>
      </c>
      <c r="K766" s="97">
        <v>0</v>
      </c>
      <c r="L766" s="97">
        <v>0</v>
      </c>
      <c r="M766" s="97"/>
      <c r="N766" s="13"/>
      <c r="O766" s="13"/>
      <c r="P766" s="13"/>
      <c r="Q766" s="52"/>
      <c r="R766" s="154"/>
      <c r="S766" s="153"/>
      <c r="T766" s="3"/>
      <c r="U766" s="3"/>
      <c r="V766" s="3"/>
    </row>
    <row r="767" spans="2:22" hidden="1">
      <c r="B767" s="9">
        <v>45921</v>
      </c>
      <c r="C767" s="97" t="s">
        <v>6745</v>
      </c>
      <c r="D767" s="40" t="s">
        <v>6283</v>
      </c>
      <c r="E767" s="40">
        <v>1</v>
      </c>
      <c r="F767" s="97">
        <v>0</v>
      </c>
      <c r="G767" s="97">
        <v>0</v>
      </c>
      <c r="H767" s="97">
        <v>0</v>
      </c>
      <c r="I767" s="97">
        <v>0</v>
      </c>
      <c r="J767" s="97">
        <v>0</v>
      </c>
      <c r="K767" s="97">
        <v>0</v>
      </c>
      <c r="L767" s="97">
        <v>0</v>
      </c>
      <c r="M767" s="40"/>
    </row>
    <row r="768" spans="2:22" hidden="1">
      <c r="B768" s="9">
        <v>45921</v>
      </c>
      <c r="C768" s="97" t="s">
        <v>6288</v>
      </c>
      <c r="D768" s="40" t="s">
        <v>6287</v>
      </c>
      <c r="E768" s="40">
        <v>1</v>
      </c>
      <c r="F768" s="97">
        <v>1</v>
      </c>
      <c r="G768" s="40">
        <v>0</v>
      </c>
      <c r="H768" s="40">
        <v>1</v>
      </c>
      <c r="I768" s="40">
        <v>0</v>
      </c>
      <c r="J768" s="40">
        <v>0</v>
      </c>
      <c r="K768" s="40">
        <v>0</v>
      </c>
      <c r="L768" s="40">
        <v>1</v>
      </c>
      <c r="M768" s="40"/>
      <c r="O768" s="13" t="s">
        <v>6289</v>
      </c>
      <c r="P768" s="13" t="s">
        <v>6292</v>
      </c>
    </row>
    <row r="769" spans="2:22" ht="16.5" hidden="1" customHeight="1">
      <c r="B769" s="9">
        <v>45922</v>
      </c>
      <c r="C769" s="40" t="s">
        <v>3904</v>
      </c>
      <c r="D769" s="40" t="s">
        <v>6282</v>
      </c>
      <c r="E769" s="40">
        <v>1</v>
      </c>
      <c r="F769" s="40">
        <v>0</v>
      </c>
      <c r="G769" s="40">
        <v>0</v>
      </c>
      <c r="H769" s="40">
        <v>0</v>
      </c>
      <c r="I769" s="40">
        <v>0</v>
      </c>
      <c r="J769" s="40">
        <v>0</v>
      </c>
      <c r="K769" s="40">
        <v>0</v>
      </c>
      <c r="L769" s="40">
        <v>0</v>
      </c>
      <c r="M769" s="40"/>
    </row>
    <row r="770" spans="2:22" ht="16.5" hidden="1" customHeight="1">
      <c r="B770" s="9">
        <v>45922</v>
      </c>
      <c r="C770" s="40" t="s">
        <v>6745</v>
      </c>
      <c r="D770" s="40" t="s">
        <v>6271</v>
      </c>
      <c r="E770" s="40">
        <v>10</v>
      </c>
      <c r="F770" s="40">
        <v>0</v>
      </c>
      <c r="G770" s="40">
        <v>0</v>
      </c>
      <c r="H770" s="40">
        <v>0</v>
      </c>
      <c r="I770" s="40">
        <v>0</v>
      </c>
      <c r="J770" s="40">
        <v>0</v>
      </c>
      <c r="K770" s="40">
        <v>0</v>
      </c>
      <c r="L770" s="40">
        <v>0</v>
      </c>
      <c r="M770" s="40"/>
    </row>
    <row r="771" spans="2:22" hidden="1">
      <c r="B771" s="9">
        <v>45923</v>
      </c>
      <c r="C771" s="40" t="s">
        <v>3904</v>
      </c>
      <c r="D771" s="40" t="s">
        <v>6286</v>
      </c>
      <c r="E771" s="40">
        <v>8</v>
      </c>
      <c r="F771" s="98">
        <v>8</v>
      </c>
      <c r="G771" s="40">
        <v>0</v>
      </c>
      <c r="H771" s="40">
        <v>0</v>
      </c>
      <c r="I771" s="40">
        <v>0</v>
      </c>
      <c r="J771" s="40">
        <v>0</v>
      </c>
      <c r="K771" s="40">
        <v>0</v>
      </c>
      <c r="L771" s="40">
        <v>0</v>
      </c>
      <c r="M771" s="40"/>
    </row>
    <row r="772" spans="2:22" hidden="1">
      <c r="B772" s="9">
        <v>45923</v>
      </c>
      <c r="C772" s="40" t="s">
        <v>3904</v>
      </c>
      <c r="D772" s="40" t="s">
        <v>6293</v>
      </c>
      <c r="E772" s="40">
        <v>3</v>
      </c>
      <c r="F772" s="98">
        <v>3</v>
      </c>
      <c r="G772" s="40">
        <v>0</v>
      </c>
      <c r="H772" s="98">
        <v>0</v>
      </c>
      <c r="I772" s="98">
        <v>0</v>
      </c>
      <c r="J772" s="98">
        <v>0</v>
      </c>
      <c r="K772" s="98">
        <v>0</v>
      </c>
      <c r="L772" s="98">
        <v>0</v>
      </c>
      <c r="M772" s="40"/>
    </row>
    <row r="773" spans="2:22" hidden="1">
      <c r="B773" s="9">
        <v>45923</v>
      </c>
      <c r="C773" s="40" t="s">
        <v>6745</v>
      </c>
      <c r="D773" s="40" t="s">
        <v>6251</v>
      </c>
      <c r="E773" s="40">
        <v>1</v>
      </c>
      <c r="F773" s="98">
        <v>1</v>
      </c>
      <c r="G773" s="99">
        <v>0</v>
      </c>
      <c r="H773" s="99">
        <v>0</v>
      </c>
      <c r="I773" s="99">
        <v>0</v>
      </c>
      <c r="J773" s="99">
        <v>0</v>
      </c>
      <c r="K773" s="98">
        <v>0</v>
      </c>
      <c r="L773" s="99">
        <v>0</v>
      </c>
      <c r="M773" s="40"/>
    </row>
    <row r="774" spans="2:22" ht="16.5" hidden="1" customHeight="1">
      <c r="B774" s="9">
        <v>45926</v>
      </c>
      <c r="C774" s="40" t="s">
        <v>3904</v>
      </c>
      <c r="D774" s="40" t="s">
        <v>6281</v>
      </c>
      <c r="E774" s="40">
        <v>2</v>
      </c>
      <c r="F774" s="100">
        <v>2</v>
      </c>
      <c r="G774" s="40">
        <v>0</v>
      </c>
      <c r="H774" s="40">
        <v>0</v>
      </c>
      <c r="I774" s="40">
        <v>0</v>
      </c>
      <c r="J774" s="40">
        <v>0</v>
      </c>
      <c r="K774" s="40">
        <v>0</v>
      </c>
      <c r="L774" s="40">
        <v>0</v>
      </c>
      <c r="M774" s="40"/>
    </row>
    <row r="775" spans="2:22" ht="16.5" hidden="1" customHeight="1">
      <c r="B775" s="9">
        <v>45926</v>
      </c>
      <c r="C775" s="40" t="s">
        <v>6745</v>
      </c>
      <c r="D775" s="40" t="s">
        <v>6295</v>
      </c>
      <c r="E775" s="40">
        <v>1</v>
      </c>
      <c r="F775" s="100">
        <v>1</v>
      </c>
      <c r="G775" s="40">
        <v>0</v>
      </c>
      <c r="H775" s="40">
        <v>0</v>
      </c>
      <c r="I775" s="40">
        <v>0</v>
      </c>
      <c r="J775" s="40">
        <v>0</v>
      </c>
      <c r="K775" s="40">
        <v>0</v>
      </c>
      <c r="L775" s="40">
        <v>0</v>
      </c>
      <c r="M775" s="40"/>
    </row>
    <row r="776" spans="2:22" ht="16.5" hidden="1" customHeight="1">
      <c r="B776" s="9">
        <v>45926</v>
      </c>
      <c r="C776" s="40" t="s">
        <v>3904</v>
      </c>
      <c r="D776" s="40" t="s">
        <v>6286</v>
      </c>
      <c r="E776" s="40">
        <v>8</v>
      </c>
      <c r="F776" s="100">
        <v>8</v>
      </c>
      <c r="G776" s="40">
        <v>0</v>
      </c>
      <c r="H776" s="40">
        <v>0</v>
      </c>
      <c r="I776" s="40">
        <v>0</v>
      </c>
      <c r="J776" s="40">
        <v>0</v>
      </c>
      <c r="K776" s="40">
        <v>0</v>
      </c>
      <c r="L776" s="40">
        <v>0</v>
      </c>
      <c r="M776" s="40"/>
    </row>
    <row r="777" spans="2:22" hidden="1">
      <c r="B777" s="9">
        <v>45927</v>
      </c>
      <c r="C777" s="101" t="s">
        <v>3904</v>
      </c>
      <c r="D777" s="101" t="s">
        <v>6297</v>
      </c>
      <c r="E777" s="101">
        <v>2</v>
      </c>
      <c r="F777" s="101">
        <v>2</v>
      </c>
      <c r="G777" s="101">
        <v>0</v>
      </c>
      <c r="H777" s="101">
        <v>0</v>
      </c>
      <c r="I777" s="101">
        <v>0</v>
      </c>
      <c r="J777" s="101">
        <v>0</v>
      </c>
      <c r="K777" s="101">
        <v>0</v>
      </c>
      <c r="L777" s="101">
        <v>0</v>
      </c>
      <c r="M777" s="101" t="s">
        <v>6300</v>
      </c>
    </row>
    <row r="778" spans="2:22" s="21" customFormat="1" hidden="1">
      <c r="B778" s="9">
        <v>45929</v>
      </c>
      <c r="C778" s="101" t="s">
        <v>6745</v>
      </c>
      <c r="D778" s="101" t="s">
        <v>6248</v>
      </c>
      <c r="E778" s="101">
        <v>1</v>
      </c>
      <c r="F778" s="101">
        <v>1</v>
      </c>
      <c r="G778" s="101">
        <v>0</v>
      </c>
      <c r="H778" s="101">
        <v>0</v>
      </c>
      <c r="I778" s="101">
        <v>0</v>
      </c>
      <c r="J778" s="101">
        <v>0</v>
      </c>
      <c r="K778" s="101">
        <v>0</v>
      </c>
      <c r="L778" s="101">
        <v>0</v>
      </c>
      <c r="M778" s="101"/>
      <c r="N778" s="13"/>
      <c r="O778" s="13"/>
      <c r="P778" s="13"/>
      <c r="Q778" s="52"/>
      <c r="R778" s="154"/>
      <c r="S778" s="153"/>
      <c r="T778" s="3"/>
      <c r="U778" s="3"/>
      <c r="V778" s="3"/>
    </row>
    <row r="779" spans="2:22" s="21" customFormat="1" hidden="1">
      <c r="B779" s="9">
        <v>45930</v>
      </c>
      <c r="C779" s="101" t="s">
        <v>6745</v>
      </c>
      <c r="D779" s="101" t="s">
        <v>6155</v>
      </c>
      <c r="E779" s="101">
        <v>1</v>
      </c>
      <c r="F779" s="101">
        <v>0</v>
      </c>
      <c r="G779" s="101">
        <v>0</v>
      </c>
      <c r="H779" s="101">
        <v>0</v>
      </c>
      <c r="I779" s="101">
        <v>0</v>
      </c>
      <c r="J779" s="101">
        <v>0</v>
      </c>
      <c r="K779" s="101">
        <v>0</v>
      </c>
      <c r="L779" s="101">
        <v>0</v>
      </c>
      <c r="M779" s="101"/>
      <c r="N779" s="13"/>
      <c r="O779" s="13"/>
      <c r="P779" s="13"/>
      <c r="Q779" s="52"/>
      <c r="R779" s="154"/>
      <c r="S779" s="153"/>
      <c r="T779" s="3"/>
      <c r="U779" s="3"/>
      <c r="V779" s="3"/>
    </row>
    <row r="780" spans="2:22" hidden="1">
      <c r="B780" s="9">
        <v>45931</v>
      </c>
      <c r="C780" s="40" t="s">
        <v>3904</v>
      </c>
      <c r="D780" s="40" t="s">
        <v>6296</v>
      </c>
      <c r="E780" s="40">
        <v>4</v>
      </c>
      <c r="F780" s="40">
        <v>4</v>
      </c>
      <c r="G780" s="101">
        <v>0</v>
      </c>
      <c r="H780" s="40">
        <v>0</v>
      </c>
      <c r="I780" s="40">
        <v>0</v>
      </c>
      <c r="J780" s="40">
        <v>0</v>
      </c>
      <c r="K780" s="40">
        <v>0</v>
      </c>
      <c r="L780" s="40">
        <v>0</v>
      </c>
      <c r="M780" s="40"/>
    </row>
    <row r="781" spans="2:22" hidden="1">
      <c r="B781" s="9">
        <v>45931</v>
      </c>
      <c r="C781" s="40" t="s">
        <v>3904</v>
      </c>
      <c r="D781" s="40" t="s">
        <v>6297</v>
      </c>
      <c r="E781" s="40">
        <v>2</v>
      </c>
      <c r="F781" s="40">
        <v>2</v>
      </c>
      <c r="G781" s="101">
        <v>0</v>
      </c>
      <c r="H781" s="101">
        <v>0</v>
      </c>
      <c r="I781" s="101">
        <v>0</v>
      </c>
      <c r="J781" s="101">
        <v>0</v>
      </c>
      <c r="K781" s="101">
        <v>0</v>
      </c>
      <c r="L781" s="101">
        <v>0</v>
      </c>
      <c r="M781" s="40"/>
    </row>
    <row r="782" spans="2:22" hidden="1">
      <c r="B782" s="9">
        <v>45931</v>
      </c>
      <c r="C782" s="40" t="s">
        <v>3904</v>
      </c>
      <c r="D782" s="40" t="s">
        <v>6298</v>
      </c>
      <c r="E782" s="40">
        <v>5</v>
      </c>
      <c r="F782" s="40">
        <v>5</v>
      </c>
      <c r="G782" s="101">
        <v>0</v>
      </c>
      <c r="H782" s="40">
        <v>0</v>
      </c>
      <c r="I782" s="40">
        <v>1</v>
      </c>
      <c r="J782" s="40">
        <v>0</v>
      </c>
      <c r="K782" s="40">
        <v>0</v>
      </c>
      <c r="L782" s="40">
        <v>1</v>
      </c>
      <c r="M782" s="40" t="s">
        <v>6305</v>
      </c>
    </row>
    <row r="783" spans="2:22" hidden="1">
      <c r="B783" s="9">
        <v>45931</v>
      </c>
      <c r="C783" s="40" t="s">
        <v>3904</v>
      </c>
      <c r="D783" s="40" t="s">
        <v>6293</v>
      </c>
      <c r="E783" s="40">
        <v>3</v>
      </c>
      <c r="F783" s="40">
        <v>3</v>
      </c>
      <c r="G783" s="101">
        <v>0</v>
      </c>
      <c r="H783" s="101">
        <v>0</v>
      </c>
      <c r="I783" s="101">
        <v>0</v>
      </c>
      <c r="J783" s="101">
        <v>0</v>
      </c>
      <c r="K783" s="101">
        <v>0</v>
      </c>
      <c r="L783" s="101">
        <v>0</v>
      </c>
      <c r="M783" s="40"/>
    </row>
    <row r="784" spans="2:22" hidden="1">
      <c r="B784" s="9">
        <v>45931</v>
      </c>
      <c r="C784" s="40" t="s">
        <v>3904</v>
      </c>
      <c r="D784" s="40" t="s">
        <v>6287</v>
      </c>
      <c r="E784" s="40">
        <v>1</v>
      </c>
      <c r="F784" s="40">
        <v>0</v>
      </c>
      <c r="G784" s="101">
        <v>0</v>
      </c>
      <c r="H784" s="101">
        <v>0</v>
      </c>
      <c r="I784" s="101">
        <v>0</v>
      </c>
      <c r="J784" s="101">
        <v>0</v>
      </c>
      <c r="K784" s="101">
        <v>0</v>
      </c>
      <c r="L784" s="101">
        <v>0</v>
      </c>
      <c r="M784" s="40"/>
    </row>
    <row r="785" spans="2:22" hidden="1">
      <c r="B785" s="9">
        <v>45931</v>
      </c>
      <c r="C785" s="40" t="s">
        <v>3904</v>
      </c>
      <c r="D785" s="40" t="s">
        <v>6286</v>
      </c>
      <c r="E785" s="40">
        <v>3</v>
      </c>
      <c r="F785" s="40">
        <v>0</v>
      </c>
      <c r="G785" s="101">
        <v>0</v>
      </c>
      <c r="H785" s="101">
        <v>0</v>
      </c>
      <c r="I785" s="101">
        <v>0</v>
      </c>
      <c r="J785" s="101">
        <v>0</v>
      </c>
      <c r="K785" s="101">
        <v>0</v>
      </c>
      <c r="L785" s="101">
        <v>0</v>
      </c>
      <c r="M785" s="40"/>
    </row>
    <row r="786" spans="2:22" hidden="1">
      <c r="B786" s="9">
        <v>45931</v>
      </c>
      <c r="C786" s="40" t="s">
        <v>6745</v>
      </c>
      <c r="D786" s="40" t="s">
        <v>6282</v>
      </c>
      <c r="E786" s="40">
        <v>1</v>
      </c>
      <c r="F786" s="40">
        <v>0</v>
      </c>
      <c r="G786" s="101">
        <v>0</v>
      </c>
      <c r="H786" s="101">
        <v>0</v>
      </c>
      <c r="I786" s="101">
        <v>0</v>
      </c>
      <c r="J786" s="101">
        <v>0</v>
      </c>
      <c r="K786" s="101">
        <v>0</v>
      </c>
      <c r="L786" s="101">
        <v>0</v>
      </c>
      <c r="M786" s="40"/>
    </row>
    <row r="787" spans="2:22" hidden="1">
      <c r="B787" s="9">
        <v>45931</v>
      </c>
      <c r="C787" s="40" t="s">
        <v>6745</v>
      </c>
      <c r="D787" s="40" t="s">
        <v>6285</v>
      </c>
      <c r="E787" s="40">
        <v>2</v>
      </c>
      <c r="F787" s="40">
        <v>0</v>
      </c>
      <c r="G787" s="101">
        <v>0</v>
      </c>
      <c r="H787" s="101">
        <v>0</v>
      </c>
      <c r="I787" s="101">
        <v>0</v>
      </c>
      <c r="J787" s="101">
        <v>0</v>
      </c>
      <c r="K787" s="101">
        <v>0</v>
      </c>
      <c r="L787" s="101">
        <v>0</v>
      </c>
      <c r="M787" s="40"/>
    </row>
    <row r="788" spans="2:22" hidden="1">
      <c r="B788" s="9">
        <v>45931</v>
      </c>
      <c r="C788" s="40" t="s">
        <v>6745</v>
      </c>
      <c r="D788" s="40" t="s">
        <v>6299</v>
      </c>
      <c r="E788" s="40">
        <v>1</v>
      </c>
      <c r="F788" s="40">
        <v>0</v>
      </c>
      <c r="G788" s="101">
        <v>0</v>
      </c>
      <c r="H788" s="101">
        <v>0</v>
      </c>
      <c r="I788" s="101">
        <v>0</v>
      </c>
      <c r="J788" s="101">
        <v>0</v>
      </c>
      <c r="K788" s="101">
        <v>0</v>
      </c>
      <c r="L788" s="101">
        <v>0</v>
      </c>
      <c r="M788" s="40"/>
    </row>
    <row r="789" spans="2:22" s="104" customFormat="1" ht="16.5" hidden="1" customHeight="1">
      <c r="B789" s="9">
        <v>45932</v>
      </c>
      <c r="C789" s="11" t="s">
        <v>3904</v>
      </c>
      <c r="D789" s="11" t="s">
        <v>6296</v>
      </c>
      <c r="E789" s="11">
        <v>4</v>
      </c>
      <c r="F789" s="102">
        <v>4</v>
      </c>
      <c r="G789" s="102">
        <v>0</v>
      </c>
      <c r="H789" s="102">
        <v>0</v>
      </c>
      <c r="I789" s="102">
        <v>0</v>
      </c>
      <c r="J789" s="102">
        <v>0</v>
      </c>
      <c r="K789" s="102">
        <v>0</v>
      </c>
      <c r="L789" s="102">
        <v>0</v>
      </c>
      <c r="M789" s="11"/>
      <c r="N789" s="105"/>
      <c r="O789" s="105"/>
      <c r="P789" s="105"/>
      <c r="Q789" s="150"/>
      <c r="R789" s="154"/>
      <c r="S789" s="153"/>
      <c r="T789" s="3"/>
      <c r="U789" s="3"/>
      <c r="V789" s="3"/>
    </row>
    <row r="790" spans="2:22" ht="16.5" hidden="1" customHeight="1">
      <c r="B790" s="9">
        <v>45932</v>
      </c>
      <c r="C790" s="40" t="s">
        <v>3904</v>
      </c>
      <c r="D790" s="40" t="s">
        <v>6281</v>
      </c>
      <c r="E790" s="40">
        <v>2</v>
      </c>
      <c r="F790" s="102">
        <v>0</v>
      </c>
      <c r="G790" s="40">
        <v>0</v>
      </c>
      <c r="H790" s="40">
        <v>0</v>
      </c>
      <c r="I790" s="40">
        <v>0</v>
      </c>
      <c r="J790" s="40">
        <v>0</v>
      </c>
      <c r="K790" s="40">
        <v>0</v>
      </c>
      <c r="L790" s="40">
        <v>0</v>
      </c>
      <c r="M790" s="40"/>
    </row>
    <row r="791" spans="2:22" hidden="1">
      <c r="B791" s="9">
        <v>45933</v>
      </c>
      <c r="C791" s="40" t="s">
        <v>3904</v>
      </c>
      <c r="D791" s="40" t="s">
        <v>6306</v>
      </c>
      <c r="E791" s="40">
        <v>1</v>
      </c>
      <c r="F791" s="103">
        <v>0</v>
      </c>
      <c r="G791" s="103">
        <v>0</v>
      </c>
      <c r="H791" s="103">
        <v>0</v>
      </c>
      <c r="I791" s="103">
        <v>0</v>
      </c>
      <c r="J791" s="103">
        <v>0</v>
      </c>
      <c r="K791" s="103">
        <v>0</v>
      </c>
      <c r="L791" s="103">
        <v>0</v>
      </c>
      <c r="M791" s="40"/>
    </row>
    <row r="792" spans="2:22" s="21" customFormat="1" hidden="1">
      <c r="B792" s="9">
        <v>45933</v>
      </c>
      <c r="C792" s="103" t="s">
        <v>3904</v>
      </c>
      <c r="D792" s="103" t="s">
        <v>6310</v>
      </c>
      <c r="E792" s="103">
        <v>1</v>
      </c>
      <c r="F792" s="103">
        <v>1</v>
      </c>
      <c r="G792" s="103">
        <v>0</v>
      </c>
      <c r="H792" s="103">
        <v>0</v>
      </c>
      <c r="I792" s="103">
        <v>0</v>
      </c>
      <c r="J792" s="103">
        <v>0</v>
      </c>
      <c r="K792" s="103">
        <v>0</v>
      </c>
      <c r="L792" s="103">
        <v>0</v>
      </c>
      <c r="M792" s="103"/>
      <c r="N792" s="13"/>
      <c r="O792" s="13"/>
      <c r="P792" s="13"/>
      <c r="Q792" s="52"/>
      <c r="R792" s="154"/>
      <c r="S792" s="153"/>
      <c r="T792" s="3"/>
      <c r="U792" s="3"/>
      <c r="V792" s="3"/>
    </row>
    <row r="793" spans="2:22" hidden="1">
      <c r="B793" s="9">
        <v>45933</v>
      </c>
      <c r="C793" s="40" t="s">
        <v>3904</v>
      </c>
      <c r="D793" s="40" t="s">
        <v>6296</v>
      </c>
      <c r="E793" s="40">
        <v>1</v>
      </c>
      <c r="F793" s="103">
        <v>0</v>
      </c>
      <c r="G793" s="103">
        <v>0</v>
      </c>
      <c r="H793" s="103">
        <v>0</v>
      </c>
      <c r="I793" s="103">
        <v>0</v>
      </c>
      <c r="J793" s="103">
        <v>0</v>
      </c>
      <c r="K793" s="103">
        <v>0</v>
      </c>
      <c r="L793" s="103">
        <v>0</v>
      </c>
      <c r="M793" s="40"/>
    </row>
    <row r="794" spans="2:22" hidden="1">
      <c r="B794" s="9">
        <v>45933</v>
      </c>
      <c r="C794" s="40" t="s">
        <v>6745</v>
      </c>
      <c r="D794" s="40" t="s">
        <v>5955</v>
      </c>
      <c r="E794" s="40">
        <v>5</v>
      </c>
      <c r="F794" s="103">
        <v>0</v>
      </c>
      <c r="G794" s="103">
        <v>0</v>
      </c>
      <c r="H794" s="40">
        <v>0</v>
      </c>
      <c r="I794" s="40">
        <v>0</v>
      </c>
      <c r="J794" s="40">
        <v>0</v>
      </c>
      <c r="K794" s="40">
        <v>0</v>
      </c>
      <c r="L794" s="40">
        <v>0</v>
      </c>
      <c r="M794" s="40"/>
    </row>
    <row r="795" spans="2:22" hidden="1">
      <c r="B795" s="9">
        <v>45933</v>
      </c>
      <c r="C795" s="40" t="s">
        <v>3904</v>
      </c>
      <c r="D795" s="40" t="s">
        <v>6293</v>
      </c>
      <c r="E795" s="40">
        <v>1</v>
      </c>
      <c r="F795" s="103">
        <v>0</v>
      </c>
      <c r="G795" s="103">
        <v>0</v>
      </c>
      <c r="H795" s="103">
        <v>0</v>
      </c>
      <c r="I795" s="103">
        <v>0</v>
      </c>
      <c r="J795" s="103">
        <v>0</v>
      </c>
      <c r="K795" s="103">
        <v>0</v>
      </c>
      <c r="L795" s="103">
        <v>0</v>
      </c>
      <c r="M795" s="40"/>
    </row>
    <row r="796" spans="2:22" hidden="1">
      <c r="B796" s="9">
        <v>45933</v>
      </c>
      <c r="C796" s="40" t="s">
        <v>6745</v>
      </c>
      <c r="D796" s="40" t="s">
        <v>6284</v>
      </c>
      <c r="E796" s="40">
        <v>3</v>
      </c>
      <c r="F796" s="103">
        <v>0</v>
      </c>
      <c r="G796" s="103">
        <v>0</v>
      </c>
      <c r="H796" s="103">
        <v>0</v>
      </c>
      <c r="I796" s="103">
        <v>0</v>
      </c>
      <c r="J796" s="103">
        <v>0</v>
      </c>
      <c r="K796" s="103">
        <v>0</v>
      </c>
      <c r="L796" s="103">
        <v>0</v>
      </c>
      <c r="M796" s="40"/>
    </row>
    <row r="797" spans="2:22" hidden="1">
      <c r="B797" s="9">
        <v>45933</v>
      </c>
      <c r="C797" s="40" t="s">
        <v>3904</v>
      </c>
      <c r="D797" s="40" t="s">
        <v>6307</v>
      </c>
      <c r="E797" s="40">
        <v>1</v>
      </c>
      <c r="F797" s="103">
        <v>0</v>
      </c>
      <c r="G797" s="103">
        <v>0</v>
      </c>
      <c r="H797" s="103">
        <v>0</v>
      </c>
      <c r="I797" s="103">
        <v>0</v>
      </c>
      <c r="J797" s="103">
        <v>0</v>
      </c>
      <c r="K797" s="103">
        <v>0</v>
      </c>
      <c r="L797" s="103">
        <v>0</v>
      </c>
      <c r="M797" s="40"/>
    </row>
    <row r="798" spans="2:22" hidden="1">
      <c r="B798" s="9">
        <v>45933</v>
      </c>
      <c r="C798" s="40" t="s">
        <v>3904</v>
      </c>
      <c r="D798" s="40" t="s">
        <v>6298</v>
      </c>
      <c r="E798" s="40">
        <v>4</v>
      </c>
      <c r="F798" s="103">
        <v>0</v>
      </c>
      <c r="G798" s="103">
        <v>0</v>
      </c>
      <c r="H798" s="40">
        <v>0</v>
      </c>
      <c r="I798" s="40">
        <v>0</v>
      </c>
      <c r="J798" s="40">
        <v>0</v>
      </c>
      <c r="K798" s="40">
        <v>0</v>
      </c>
      <c r="L798" s="40">
        <v>0</v>
      </c>
      <c r="M798" s="40"/>
    </row>
    <row r="799" spans="2:22" s="21" customFormat="1" hidden="1">
      <c r="B799" s="9">
        <v>45934</v>
      </c>
      <c r="C799" s="103" t="s">
        <v>3904</v>
      </c>
      <c r="D799" s="103" t="s">
        <v>6297</v>
      </c>
      <c r="E799" s="103">
        <v>2</v>
      </c>
      <c r="F799" s="103">
        <v>2</v>
      </c>
      <c r="G799" s="103">
        <v>0</v>
      </c>
      <c r="H799" s="103">
        <v>0</v>
      </c>
      <c r="I799" s="103">
        <v>0</v>
      </c>
      <c r="J799" s="103">
        <v>0</v>
      </c>
      <c r="K799" s="103">
        <v>0</v>
      </c>
      <c r="L799" s="103">
        <v>0</v>
      </c>
      <c r="M799" s="103"/>
      <c r="N799" s="13"/>
      <c r="O799" s="13"/>
      <c r="P799" s="13"/>
      <c r="Q799" s="52"/>
      <c r="R799" s="154"/>
      <c r="S799" s="153"/>
      <c r="T799" s="3"/>
      <c r="U799" s="3"/>
      <c r="V799" s="3"/>
    </row>
    <row r="800" spans="2:22" s="21" customFormat="1" hidden="1">
      <c r="B800" s="9">
        <v>45934</v>
      </c>
      <c r="C800" s="103" t="s">
        <v>3904</v>
      </c>
      <c r="D800" s="103" t="s">
        <v>6311</v>
      </c>
      <c r="E800" s="103">
        <v>1</v>
      </c>
      <c r="F800" s="103">
        <v>1</v>
      </c>
      <c r="G800" s="103">
        <v>0</v>
      </c>
      <c r="H800" s="103">
        <v>0</v>
      </c>
      <c r="I800" s="103">
        <v>0</v>
      </c>
      <c r="J800" s="103">
        <v>0</v>
      </c>
      <c r="K800" s="103">
        <v>0</v>
      </c>
      <c r="L800" s="103">
        <v>0</v>
      </c>
      <c r="M800" s="103"/>
      <c r="N800" s="13"/>
      <c r="O800" s="13"/>
      <c r="P800" s="13"/>
      <c r="Q800" s="52"/>
      <c r="R800" s="154"/>
      <c r="S800" s="153"/>
      <c r="T800" s="3"/>
      <c r="U800" s="3"/>
      <c r="V800" s="3"/>
    </row>
    <row r="801" spans="2:22" s="21" customFormat="1" hidden="1">
      <c r="B801" s="9">
        <v>45934</v>
      </c>
      <c r="C801" s="103" t="s">
        <v>3904</v>
      </c>
      <c r="D801" s="103" t="s">
        <v>6312</v>
      </c>
      <c r="E801" s="103">
        <v>1</v>
      </c>
      <c r="F801" s="103">
        <v>1</v>
      </c>
      <c r="G801" s="103">
        <v>0</v>
      </c>
      <c r="H801" s="103">
        <v>0</v>
      </c>
      <c r="I801" s="103">
        <v>1</v>
      </c>
      <c r="J801" s="103">
        <v>0</v>
      </c>
      <c r="K801" s="103">
        <v>0</v>
      </c>
      <c r="L801" s="103">
        <v>0</v>
      </c>
      <c r="M801" s="103"/>
      <c r="N801" s="13"/>
      <c r="O801" s="13"/>
      <c r="P801" s="13"/>
      <c r="Q801" s="52"/>
      <c r="R801" s="154"/>
      <c r="S801" s="153"/>
      <c r="T801" s="3"/>
      <c r="U801" s="3"/>
      <c r="V801" s="3"/>
    </row>
    <row r="802" spans="2:22" hidden="1">
      <c r="B802" s="9">
        <v>45934</v>
      </c>
      <c r="C802" s="40" t="s">
        <v>6745</v>
      </c>
      <c r="D802" s="40" t="s">
        <v>5815</v>
      </c>
      <c r="E802" s="40">
        <v>3</v>
      </c>
      <c r="F802" s="103">
        <v>0</v>
      </c>
      <c r="G802" s="103">
        <v>0</v>
      </c>
      <c r="H802" s="103">
        <v>0</v>
      </c>
      <c r="I802" s="103">
        <v>0</v>
      </c>
      <c r="J802" s="103">
        <v>0</v>
      </c>
      <c r="K802" s="103">
        <v>0</v>
      </c>
      <c r="L802" s="103">
        <v>0</v>
      </c>
      <c r="M802" s="40"/>
    </row>
    <row r="803" spans="2:22" hidden="1">
      <c r="B803" s="9">
        <v>45934</v>
      </c>
      <c r="C803" s="40" t="s">
        <v>6745</v>
      </c>
      <c r="D803" s="40" t="s">
        <v>6308</v>
      </c>
      <c r="E803" s="40">
        <v>1</v>
      </c>
      <c r="F803" s="103">
        <v>0</v>
      </c>
      <c r="G803" s="103">
        <v>0</v>
      </c>
      <c r="H803" s="103">
        <v>0</v>
      </c>
      <c r="I803" s="103">
        <v>0</v>
      </c>
      <c r="J803" s="103">
        <v>0</v>
      </c>
      <c r="K803" s="103">
        <v>0</v>
      </c>
      <c r="L803" s="103">
        <v>0</v>
      </c>
      <c r="M803" s="40"/>
    </row>
    <row r="804" spans="2:22" hidden="1">
      <c r="B804" s="9">
        <v>45934</v>
      </c>
      <c r="C804" s="40" t="s">
        <v>3904</v>
      </c>
      <c r="D804" s="40" t="s">
        <v>6309</v>
      </c>
      <c r="E804" s="40">
        <v>1</v>
      </c>
      <c r="F804" s="103">
        <v>0</v>
      </c>
      <c r="G804" s="103">
        <v>0</v>
      </c>
      <c r="H804" s="103">
        <v>0</v>
      </c>
      <c r="I804" s="103">
        <v>0</v>
      </c>
      <c r="J804" s="103">
        <v>0</v>
      </c>
      <c r="K804" s="103">
        <v>0</v>
      </c>
      <c r="L804" s="103">
        <v>0</v>
      </c>
      <c r="M804" s="40"/>
    </row>
    <row r="805" spans="2:22" hidden="1">
      <c r="B805" s="9">
        <v>45935</v>
      </c>
      <c r="C805" s="40" t="s">
        <v>6745</v>
      </c>
      <c r="D805" s="40" t="s">
        <v>5954</v>
      </c>
      <c r="E805" s="40">
        <v>2</v>
      </c>
      <c r="F805" s="103">
        <v>0</v>
      </c>
      <c r="G805" s="103">
        <v>0</v>
      </c>
      <c r="H805" s="103">
        <v>0</v>
      </c>
      <c r="I805" s="103">
        <v>0</v>
      </c>
      <c r="J805" s="103">
        <v>0</v>
      </c>
      <c r="K805" s="103">
        <v>0</v>
      </c>
      <c r="L805" s="103">
        <v>0</v>
      </c>
      <c r="M805" s="40"/>
    </row>
    <row r="806" spans="2:22" hidden="1">
      <c r="B806" s="9">
        <v>45935</v>
      </c>
      <c r="C806" s="40" t="s">
        <v>6745</v>
      </c>
      <c r="D806" s="40" t="s">
        <v>6248</v>
      </c>
      <c r="E806" s="40">
        <v>1</v>
      </c>
      <c r="F806" s="103">
        <v>0</v>
      </c>
      <c r="G806" s="103">
        <v>0</v>
      </c>
      <c r="H806" s="103">
        <v>0</v>
      </c>
      <c r="I806" s="103">
        <v>0</v>
      </c>
      <c r="J806" s="103">
        <v>0</v>
      </c>
      <c r="K806" s="103">
        <v>0</v>
      </c>
      <c r="L806" s="103">
        <v>0</v>
      </c>
      <c r="M806" s="40"/>
    </row>
    <row r="807" spans="2:22" hidden="1">
      <c r="B807" s="9">
        <v>45935</v>
      </c>
      <c r="C807" s="40" t="s">
        <v>6745</v>
      </c>
      <c r="D807" s="40" t="s">
        <v>6286</v>
      </c>
      <c r="E807" s="40">
        <v>3</v>
      </c>
      <c r="F807" s="103">
        <v>0</v>
      </c>
      <c r="G807" s="103">
        <v>0</v>
      </c>
      <c r="H807" s="103">
        <v>0</v>
      </c>
      <c r="I807" s="103">
        <v>0</v>
      </c>
      <c r="J807" s="103">
        <v>0</v>
      </c>
      <c r="K807" s="103">
        <v>0</v>
      </c>
      <c r="L807" s="103">
        <v>0</v>
      </c>
      <c r="M807" s="40"/>
    </row>
    <row r="808" spans="2:22" hidden="1">
      <c r="B808" s="9">
        <v>45935</v>
      </c>
      <c r="C808" s="40" t="s">
        <v>6745</v>
      </c>
      <c r="D808" s="40" t="s">
        <v>6274</v>
      </c>
      <c r="E808" s="40">
        <v>1</v>
      </c>
      <c r="F808" s="103">
        <v>0</v>
      </c>
      <c r="G808" s="103">
        <v>0</v>
      </c>
      <c r="H808" s="103">
        <v>0</v>
      </c>
      <c r="I808" s="103">
        <v>0</v>
      </c>
      <c r="J808" s="103">
        <v>0</v>
      </c>
      <c r="K808" s="103">
        <v>0</v>
      </c>
      <c r="L808" s="103">
        <v>0</v>
      </c>
      <c r="M808" s="40"/>
    </row>
    <row r="809" spans="2:22" hidden="1">
      <c r="B809" s="9">
        <v>45936</v>
      </c>
      <c r="C809" s="40" t="s">
        <v>6745</v>
      </c>
      <c r="D809" s="40" t="s">
        <v>6280</v>
      </c>
      <c r="E809" s="40">
        <v>1</v>
      </c>
      <c r="F809" s="103">
        <v>0</v>
      </c>
      <c r="G809" s="103">
        <v>0</v>
      </c>
      <c r="H809" s="103">
        <v>0</v>
      </c>
      <c r="I809" s="103">
        <v>0</v>
      </c>
      <c r="J809" s="103">
        <v>0</v>
      </c>
      <c r="K809" s="103">
        <v>0</v>
      </c>
      <c r="L809" s="103">
        <v>0</v>
      </c>
      <c r="M809" s="40"/>
    </row>
    <row r="810" spans="2:22" hidden="1">
      <c r="B810" s="9">
        <v>45936</v>
      </c>
      <c r="C810" s="40" t="s">
        <v>6745</v>
      </c>
      <c r="D810" s="40" t="s">
        <v>6313</v>
      </c>
      <c r="E810" s="40">
        <v>1</v>
      </c>
      <c r="F810" s="103">
        <v>0</v>
      </c>
      <c r="G810" s="103">
        <v>0</v>
      </c>
      <c r="H810" s="103">
        <v>0</v>
      </c>
      <c r="I810" s="103">
        <v>0</v>
      </c>
      <c r="J810" s="103">
        <v>0</v>
      </c>
      <c r="K810" s="103">
        <v>0</v>
      </c>
      <c r="L810" s="103">
        <v>0</v>
      </c>
      <c r="M810" s="40"/>
    </row>
    <row r="811" spans="2:22" hidden="1">
      <c r="B811" s="9">
        <v>45936</v>
      </c>
      <c r="C811" s="40" t="s">
        <v>6745</v>
      </c>
      <c r="D811" s="40" t="s">
        <v>5996</v>
      </c>
      <c r="E811" s="40">
        <v>4</v>
      </c>
      <c r="F811" s="103">
        <v>0</v>
      </c>
      <c r="G811" s="103">
        <v>0</v>
      </c>
      <c r="H811" s="103">
        <v>0</v>
      </c>
      <c r="I811" s="103">
        <v>0</v>
      </c>
      <c r="J811" s="103">
        <v>0</v>
      </c>
      <c r="K811" s="103">
        <v>0</v>
      </c>
      <c r="L811" s="103">
        <v>0</v>
      </c>
      <c r="M811" s="40"/>
    </row>
    <row r="812" spans="2:22" hidden="1">
      <c r="B812" s="9">
        <v>45936</v>
      </c>
      <c r="C812" s="40" t="s">
        <v>3904</v>
      </c>
      <c r="D812" s="40" t="s">
        <v>6314</v>
      </c>
      <c r="E812" s="40">
        <v>1</v>
      </c>
      <c r="F812" s="103">
        <v>0</v>
      </c>
      <c r="G812" s="103">
        <v>0</v>
      </c>
      <c r="H812" s="103">
        <v>0</v>
      </c>
      <c r="I812" s="103">
        <v>0</v>
      </c>
      <c r="J812" s="103">
        <v>0</v>
      </c>
      <c r="K812" s="103">
        <v>0</v>
      </c>
      <c r="L812" s="103">
        <v>0</v>
      </c>
      <c r="M812" s="40"/>
    </row>
    <row r="813" spans="2:22" ht="18.75" hidden="1" customHeight="1">
      <c r="B813" s="9">
        <v>45937</v>
      </c>
      <c r="C813" s="40" t="s">
        <v>3904</v>
      </c>
      <c r="D813" s="40" t="s">
        <v>6310</v>
      </c>
      <c r="E813" s="40">
        <v>1</v>
      </c>
      <c r="F813" s="40">
        <v>1</v>
      </c>
      <c r="G813" s="40">
        <v>0</v>
      </c>
      <c r="H813" s="40">
        <v>0</v>
      </c>
      <c r="I813" s="40">
        <v>0</v>
      </c>
      <c r="J813" s="40">
        <v>0</v>
      </c>
      <c r="K813" s="40">
        <v>0</v>
      </c>
      <c r="L813" s="40">
        <v>0</v>
      </c>
      <c r="M813" s="40"/>
    </row>
    <row r="814" spans="2:22" ht="18.75" hidden="1" customHeight="1">
      <c r="B814" s="9">
        <v>45937</v>
      </c>
      <c r="C814" s="40" t="s">
        <v>6745</v>
      </c>
      <c r="D814" s="40" t="s">
        <v>6315</v>
      </c>
      <c r="E814" s="40">
        <v>1</v>
      </c>
      <c r="F814" s="40">
        <v>0</v>
      </c>
      <c r="G814" s="40">
        <v>0</v>
      </c>
      <c r="H814" s="40">
        <v>1</v>
      </c>
      <c r="I814" s="40">
        <v>0</v>
      </c>
      <c r="J814" s="40">
        <v>0</v>
      </c>
      <c r="K814" s="40">
        <v>0</v>
      </c>
      <c r="L814" s="40">
        <v>1</v>
      </c>
      <c r="M814" s="40"/>
    </row>
    <row r="815" spans="2:22" ht="18.75" hidden="1" customHeight="1">
      <c r="B815" s="9">
        <v>45937</v>
      </c>
      <c r="C815" s="40" t="s">
        <v>6745</v>
      </c>
      <c r="D815" s="40" t="s">
        <v>5956</v>
      </c>
      <c r="E815" s="40">
        <v>5</v>
      </c>
      <c r="F815" s="40">
        <v>0</v>
      </c>
      <c r="G815" s="40">
        <v>0</v>
      </c>
      <c r="H815" s="40">
        <v>0</v>
      </c>
      <c r="I815" s="40">
        <v>0</v>
      </c>
      <c r="J815" s="40">
        <v>0</v>
      </c>
      <c r="K815" s="40">
        <v>0</v>
      </c>
      <c r="L815" s="40">
        <v>0</v>
      </c>
      <c r="M815" s="40"/>
    </row>
    <row r="816" spans="2:22" s="108" customFormat="1" ht="16.5" hidden="1" customHeight="1">
      <c r="B816" s="9">
        <v>45938</v>
      </c>
      <c r="C816" s="106" t="s">
        <v>3904</v>
      </c>
      <c r="D816" s="106" t="s">
        <v>6316</v>
      </c>
      <c r="E816" s="106">
        <v>2</v>
      </c>
      <c r="F816" s="116">
        <v>2</v>
      </c>
      <c r="G816" s="106">
        <v>0</v>
      </c>
      <c r="H816" s="106">
        <v>0</v>
      </c>
      <c r="I816" s="106">
        <v>1</v>
      </c>
      <c r="J816" s="106">
        <v>0</v>
      </c>
      <c r="K816" s="106">
        <v>0</v>
      </c>
      <c r="L816" s="106">
        <v>1</v>
      </c>
      <c r="M816" s="106" t="s">
        <v>436</v>
      </c>
      <c r="N816" s="107"/>
      <c r="O816" s="107"/>
      <c r="P816" s="107"/>
      <c r="Q816" s="151"/>
      <c r="R816" s="154"/>
      <c r="S816" s="153"/>
      <c r="T816" s="3"/>
      <c r="U816" s="3"/>
      <c r="V816" s="3"/>
    </row>
    <row r="817" spans="2:22" s="108" customFormat="1" ht="16.5" hidden="1" customHeight="1">
      <c r="B817" s="9">
        <v>45938</v>
      </c>
      <c r="C817" s="106" t="s">
        <v>3904</v>
      </c>
      <c r="D817" s="106" t="s">
        <v>6317</v>
      </c>
      <c r="E817" s="106">
        <v>1</v>
      </c>
      <c r="F817" s="116">
        <v>1</v>
      </c>
      <c r="G817" s="106">
        <v>0</v>
      </c>
      <c r="H817" s="106">
        <v>1</v>
      </c>
      <c r="I817" s="106">
        <v>0</v>
      </c>
      <c r="J817" s="106">
        <v>0</v>
      </c>
      <c r="K817" s="106">
        <v>0</v>
      </c>
      <c r="L817" s="106">
        <v>1</v>
      </c>
      <c r="M817" s="106" t="s">
        <v>436</v>
      </c>
      <c r="N817" s="107"/>
      <c r="O817" s="107"/>
      <c r="P817" s="107"/>
      <c r="Q817" s="151"/>
      <c r="R817" s="154"/>
      <c r="S817" s="153"/>
      <c r="T817" s="3"/>
      <c r="U817" s="3"/>
      <c r="V817" s="3"/>
    </row>
    <row r="818" spans="2:22" ht="16.5" hidden="1" customHeight="1">
      <c r="B818" s="9">
        <v>45938</v>
      </c>
      <c r="C818" s="40" t="s">
        <v>6745</v>
      </c>
      <c r="D818" s="40" t="s">
        <v>5835</v>
      </c>
      <c r="E818" s="40">
        <v>6</v>
      </c>
      <c r="F818" s="40">
        <v>0</v>
      </c>
      <c r="G818" s="40">
        <v>0</v>
      </c>
      <c r="H818" s="40">
        <v>0</v>
      </c>
      <c r="I818" s="40">
        <v>0</v>
      </c>
      <c r="J818" s="40">
        <v>0</v>
      </c>
      <c r="K818" s="40">
        <v>0</v>
      </c>
      <c r="L818" s="40">
        <v>0</v>
      </c>
      <c r="M818" s="40"/>
    </row>
    <row r="819" spans="2:22" hidden="1">
      <c r="B819" s="9">
        <v>45938</v>
      </c>
      <c r="C819" s="40" t="s">
        <v>6745</v>
      </c>
      <c r="D819" s="40" t="s">
        <v>6306</v>
      </c>
      <c r="E819" s="40">
        <v>1</v>
      </c>
      <c r="F819" s="40">
        <v>0</v>
      </c>
      <c r="G819" s="40">
        <v>0</v>
      </c>
      <c r="H819" s="40">
        <v>0</v>
      </c>
      <c r="I819" s="40">
        <v>0</v>
      </c>
      <c r="J819" s="40">
        <v>0</v>
      </c>
      <c r="K819" s="40">
        <v>0</v>
      </c>
      <c r="L819" s="40">
        <v>0</v>
      </c>
      <c r="M819" s="40"/>
    </row>
    <row r="820" spans="2:22" hidden="1">
      <c r="B820" s="9">
        <v>45938</v>
      </c>
      <c r="C820" s="40" t="s">
        <v>6745</v>
      </c>
      <c r="D820" s="40" t="s">
        <v>5887</v>
      </c>
      <c r="E820" s="40">
        <v>6</v>
      </c>
      <c r="F820" s="40">
        <v>0</v>
      </c>
      <c r="G820" s="40">
        <v>0</v>
      </c>
      <c r="H820" s="40">
        <v>6</v>
      </c>
      <c r="I820" s="40">
        <v>0</v>
      </c>
      <c r="J820" s="40">
        <v>0</v>
      </c>
      <c r="K820" s="40">
        <v>0</v>
      </c>
      <c r="L820" s="40">
        <v>6</v>
      </c>
      <c r="M820" s="40"/>
      <c r="O820" s="116" t="s">
        <v>436</v>
      </c>
      <c r="P820" s="116" t="s">
        <v>436</v>
      </c>
    </row>
    <row r="821" spans="2:22" s="108" customFormat="1" hidden="1">
      <c r="B821" s="9">
        <v>45938</v>
      </c>
      <c r="C821" s="106" t="s">
        <v>6745</v>
      </c>
      <c r="D821" s="106" t="s">
        <v>6295</v>
      </c>
      <c r="E821" s="106">
        <v>1</v>
      </c>
      <c r="F821" s="106">
        <v>0</v>
      </c>
      <c r="G821" s="106">
        <v>0</v>
      </c>
      <c r="H821" s="106">
        <v>0</v>
      </c>
      <c r="I821" s="106">
        <v>0</v>
      </c>
      <c r="J821" s="106">
        <v>0</v>
      </c>
      <c r="K821" s="106">
        <v>0</v>
      </c>
      <c r="L821" s="106">
        <v>0</v>
      </c>
      <c r="M821" s="106"/>
      <c r="N821" s="107"/>
      <c r="O821" s="107"/>
      <c r="P821" s="107"/>
      <c r="Q821" s="151"/>
      <c r="R821" s="154"/>
      <c r="S821" s="153"/>
      <c r="T821" s="3"/>
      <c r="U821" s="3"/>
      <c r="V821" s="3"/>
    </row>
    <row r="822" spans="2:22" s="104" customFormat="1" hidden="1">
      <c r="B822" s="9">
        <v>45939</v>
      </c>
      <c r="C822" s="11" t="s">
        <v>3904</v>
      </c>
      <c r="D822" s="11" t="s">
        <v>6311</v>
      </c>
      <c r="E822" s="11">
        <v>1</v>
      </c>
      <c r="F822" s="11">
        <v>0</v>
      </c>
      <c r="G822" s="116">
        <v>0</v>
      </c>
      <c r="H822" s="116">
        <v>0</v>
      </c>
      <c r="I822" s="116">
        <v>0</v>
      </c>
      <c r="J822" s="116">
        <v>0</v>
      </c>
      <c r="K822" s="116">
        <v>0</v>
      </c>
      <c r="L822" s="116">
        <v>0</v>
      </c>
      <c r="M822" s="11"/>
      <c r="N822" s="105"/>
      <c r="O822" s="105"/>
      <c r="P822" s="105"/>
      <c r="Q822" s="150"/>
      <c r="R822" s="154"/>
      <c r="S822" s="153"/>
      <c r="T822" s="3"/>
      <c r="U822" s="3"/>
      <c r="V822" s="3"/>
    </row>
    <row r="823" spans="2:22" s="104" customFormat="1" hidden="1">
      <c r="B823" s="9">
        <v>45939</v>
      </c>
      <c r="C823" s="11" t="s">
        <v>3904</v>
      </c>
      <c r="D823" s="11" t="s">
        <v>6318</v>
      </c>
      <c r="E823" s="11">
        <v>1</v>
      </c>
      <c r="F823" s="11">
        <v>0</v>
      </c>
      <c r="G823" s="11">
        <v>0</v>
      </c>
      <c r="H823" s="11">
        <v>0</v>
      </c>
      <c r="I823" s="11">
        <v>0</v>
      </c>
      <c r="J823" s="11">
        <v>0</v>
      </c>
      <c r="K823" s="11">
        <v>0</v>
      </c>
      <c r="L823" s="11">
        <v>0</v>
      </c>
      <c r="M823" s="11"/>
      <c r="N823" s="105"/>
      <c r="O823" s="105"/>
      <c r="P823" s="105"/>
      <c r="Q823" s="150"/>
      <c r="R823" s="154"/>
      <c r="S823" s="153"/>
      <c r="T823" s="3"/>
      <c r="U823" s="3"/>
      <c r="V823" s="3"/>
    </row>
    <row r="824" spans="2:22" s="104" customFormat="1" hidden="1">
      <c r="B824" s="9">
        <v>45939</v>
      </c>
      <c r="C824" s="11" t="s">
        <v>3904</v>
      </c>
      <c r="D824" s="11" t="s">
        <v>6310</v>
      </c>
      <c r="E824" s="11">
        <v>1</v>
      </c>
      <c r="F824" s="11">
        <v>0</v>
      </c>
      <c r="G824" s="11">
        <v>0</v>
      </c>
      <c r="H824" s="11">
        <v>0</v>
      </c>
      <c r="I824" s="11">
        <v>0</v>
      </c>
      <c r="J824" s="11">
        <v>0</v>
      </c>
      <c r="K824" s="11">
        <v>0</v>
      </c>
      <c r="L824" s="11">
        <v>0</v>
      </c>
      <c r="M824" s="11"/>
      <c r="N824" s="105"/>
      <c r="O824" s="105"/>
      <c r="P824" s="105"/>
      <c r="Q824" s="150"/>
      <c r="R824" s="154"/>
      <c r="S824" s="153"/>
      <c r="T824" s="3"/>
      <c r="U824" s="3"/>
      <c r="V824" s="3"/>
    </row>
    <row r="825" spans="2:22" s="104" customFormat="1" hidden="1">
      <c r="B825" s="9">
        <v>45939</v>
      </c>
      <c r="C825" s="11" t="s">
        <v>3904</v>
      </c>
      <c r="D825" s="11" t="s">
        <v>6312</v>
      </c>
      <c r="E825" s="11">
        <v>1</v>
      </c>
      <c r="F825" s="11">
        <v>0</v>
      </c>
      <c r="G825" s="11">
        <v>0</v>
      </c>
      <c r="H825" s="11">
        <v>2</v>
      </c>
      <c r="I825" s="11">
        <v>0</v>
      </c>
      <c r="J825" s="11">
        <v>0</v>
      </c>
      <c r="K825" s="11">
        <v>0</v>
      </c>
      <c r="L825" s="11">
        <v>2</v>
      </c>
      <c r="M825" s="11"/>
      <c r="N825" s="105"/>
      <c r="O825" s="116" t="s">
        <v>436</v>
      </c>
      <c r="P825" s="116" t="s">
        <v>436</v>
      </c>
      <c r="Q825" s="150"/>
      <c r="R825" s="154"/>
      <c r="S825" s="153"/>
      <c r="T825" s="3"/>
      <c r="U825" s="3"/>
      <c r="V825" s="3"/>
    </row>
    <row r="826" spans="2:22" s="104" customFormat="1" hidden="1">
      <c r="B826" s="9">
        <v>45939</v>
      </c>
      <c r="C826" s="11" t="s">
        <v>6745</v>
      </c>
      <c r="D826" s="11" t="s">
        <v>6287</v>
      </c>
      <c r="E826" s="11">
        <v>1</v>
      </c>
      <c r="F826" s="11">
        <v>0</v>
      </c>
      <c r="G826" s="11">
        <v>0</v>
      </c>
      <c r="H826" s="11">
        <v>0</v>
      </c>
      <c r="I826" s="11">
        <v>0</v>
      </c>
      <c r="J826" s="11">
        <v>0</v>
      </c>
      <c r="K826" s="11">
        <v>0</v>
      </c>
      <c r="L826" s="11">
        <v>0</v>
      </c>
      <c r="M826" s="11"/>
      <c r="N826" s="105"/>
      <c r="O826" s="105"/>
      <c r="P826" s="105"/>
      <c r="Q826" s="150"/>
      <c r="R826" s="154"/>
      <c r="S826" s="153"/>
      <c r="T826" s="3"/>
      <c r="U826" s="3"/>
      <c r="V826" s="3"/>
    </row>
    <row r="827" spans="2:22" hidden="1">
      <c r="B827" s="9">
        <v>45939</v>
      </c>
      <c r="C827" s="40" t="s">
        <v>6745</v>
      </c>
      <c r="D827" s="40" t="s">
        <v>6309</v>
      </c>
      <c r="E827" s="40">
        <v>1</v>
      </c>
      <c r="F827" s="118">
        <v>0</v>
      </c>
      <c r="G827" s="40">
        <v>0</v>
      </c>
      <c r="H827" s="40">
        <v>0</v>
      </c>
      <c r="I827" s="40">
        <v>0</v>
      </c>
      <c r="J827" s="40">
        <v>0</v>
      </c>
      <c r="K827" s="40">
        <v>0</v>
      </c>
      <c r="L827" s="40">
        <v>0</v>
      </c>
      <c r="M827" s="40"/>
    </row>
    <row r="828" spans="2:22" hidden="1">
      <c r="B828" s="9">
        <v>45939</v>
      </c>
      <c r="C828" s="40" t="s">
        <v>6745</v>
      </c>
      <c r="D828" s="40" t="s">
        <v>5816</v>
      </c>
      <c r="E828" s="40">
        <v>8</v>
      </c>
      <c r="F828" s="118">
        <v>0</v>
      </c>
      <c r="G828" s="117">
        <v>0</v>
      </c>
      <c r="H828" s="117">
        <v>0</v>
      </c>
      <c r="I828" s="117">
        <v>0</v>
      </c>
      <c r="J828" s="117">
        <v>0</v>
      </c>
      <c r="K828" s="117">
        <v>0</v>
      </c>
      <c r="L828" s="117">
        <v>0</v>
      </c>
      <c r="M828" s="40"/>
    </row>
    <row r="829" spans="2:22" hidden="1">
      <c r="B829" s="9">
        <v>45939</v>
      </c>
      <c r="C829" s="40" t="s">
        <v>6745</v>
      </c>
      <c r="D829" s="40" t="s">
        <v>6296</v>
      </c>
      <c r="E829" s="40">
        <v>1</v>
      </c>
      <c r="F829" s="118">
        <v>0</v>
      </c>
      <c r="G829" s="117">
        <v>0</v>
      </c>
      <c r="H829" s="117">
        <v>0</v>
      </c>
      <c r="I829" s="117">
        <v>0</v>
      </c>
      <c r="J829" s="117">
        <v>0</v>
      </c>
      <c r="K829" s="117">
        <v>0</v>
      </c>
      <c r="L829" s="117">
        <v>0</v>
      </c>
      <c r="M829" s="40"/>
    </row>
    <row r="830" spans="2:22" hidden="1">
      <c r="B830" s="9">
        <v>45939</v>
      </c>
      <c r="C830" s="40" t="s">
        <v>6745</v>
      </c>
      <c r="D830" s="40" t="s">
        <v>5859</v>
      </c>
      <c r="E830" s="40">
        <v>1</v>
      </c>
      <c r="F830" s="118">
        <v>0</v>
      </c>
      <c r="G830" s="117">
        <v>0</v>
      </c>
      <c r="H830" s="117">
        <v>0</v>
      </c>
      <c r="I830" s="117">
        <v>0</v>
      </c>
      <c r="J830" s="117">
        <v>0</v>
      </c>
      <c r="K830" s="117">
        <v>0</v>
      </c>
      <c r="L830" s="117">
        <v>0</v>
      </c>
      <c r="M830" s="40"/>
      <c r="P830" s="116"/>
    </row>
    <row r="831" spans="2:22" hidden="1">
      <c r="B831" s="9">
        <v>45939</v>
      </c>
      <c r="C831" s="40" t="s">
        <v>6745</v>
      </c>
      <c r="D831" s="40" t="s">
        <v>6251</v>
      </c>
      <c r="E831" s="40">
        <v>1</v>
      </c>
      <c r="F831" s="117">
        <v>0</v>
      </c>
      <c r="G831" s="40">
        <v>0</v>
      </c>
      <c r="H831" s="40">
        <v>0</v>
      </c>
      <c r="I831" s="40">
        <v>2</v>
      </c>
      <c r="J831" s="40">
        <v>0</v>
      </c>
      <c r="K831" s="40">
        <v>0</v>
      </c>
      <c r="L831" s="40">
        <v>2</v>
      </c>
      <c r="M831" s="116" t="s">
        <v>436</v>
      </c>
    </row>
    <row r="832" spans="2:22" hidden="1">
      <c r="B832" s="9">
        <v>45940</v>
      </c>
      <c r="C832" s="40" t="s">
        <v>6745</v>
      </c>
      <c r="D832" s="40" t="s">
        <v>5885</v>
      </c>
      <c r="E832" s="40">
        <v>1</v>
      </c>
      <c r="F832" s="118">
        <v>0</v>
      </c>
      <c r="G832" s="118">
        <v>0</v>
      </c>
      <c r="H832" s="118">
        <v>0</v>
      </c>
      <c r="I832" s="118">
        <v>0</v>
      </c>
      <c r="J832" s="118">
        <v>0</v>
      </c>
      <c r="K832" s="118">
        <v>0</v>
      </c>
      <c r="L832" s="118">
        <v>0</v>
      </c>
      <c r="M832" s="40"/>
    </row>
    <row r="833" spans="2:16" hidden="1">
      <c r="B833" s="9">
        <v>45940</v>
      </c>
      <c r="C833" s="118" t="s">
        <v>6745</v>
      </c>
      <c r="D833" s="40" t="s">
        <v>5888</v>
      </c>
      <c r="E833" s="40">
        <v>8</v>
      </c>
      <c r="F833" s="118">
        <v>0</v>
      </c>
      <c r="G833" s="118">
        <v>0</v>
      </c>
      <c r="H833" s="118">
        <v>0</v>
      </c>
      <c r="I833" s="118">
        <v>0</v>
      </c>
      <c r="J833" s="118">
        <v>0</v>
      </c>
      <c r="K833" s="118">
        <v>0</v>
      </c>
      <c r="L833" s="118">
        <v>0</v>
      </c>
      <c r="M833" s="40"/>
    </row>
    <row r="834" spans="2:16" hidden="1">
      <c r="B834" s="9">
        <v>45940</v>
      </c>
      <c r="C834" s="118" t="s">
        <v>6745</v>
      </c>
      <c r="D834" s="40" t="s">
        <v>6281</v>
      </c>
      <c r="E834" s="40">
        <v>2</v>
      </c>
      <c r="F834" s="118">
        <v>0</v>
      </c>
      <c r="G834" s="118">
        <v>0</v>
      </c>
      <c r="H834" s="118">
        <v>0</v>
      </c>
      <c r="I834" s="118">
        <v>0</v>
      </c>
      <c r="J834" s="118">
        <v>0</v>
      </c>
      <c r="K834" s="118">
        <v>0</v>
      </c>
      <c r="L834" s="118">
        <v>0</v>
      </c>
      <c r="M834" s="40"/>
    </row>
    <row r="835" spans="2:16" hidden="1">
      <c r="B835" s="9">
        <v>45940</v>
      </c>
      <c r="C835" s="118" t="s">
        <v>6745</v>
      </c>
      <c r="D835" s="40" t="s">
        <v>6293</v>
      </c>
      <c r="E835" s="40">
        <v>1</v>
      </c>
      <c r="F835" s="118">
        <v>0</v>
      </c>
      <c r="G835" s="118">
        <v>0</v>
      </c>
      <c r="H835" s="118">
        <v>0</v>
      </c>
      <c r="I835" s="118">
        <v>0</v>
      </c>
      <c r="J835" s="118">
        <v>0</v>
      </c>
      <c r="K835" s="118">
        <v>0</v>
      </c>
      <c r="L835" s="118">
        <v>0</v>
      </c>
      <c r="M835" s="40"/>
    </row>
    <row r="836" spans="2:16" hidden="1">
      <c r="B836" s="9">
        <v>45940</v>
      </c>
      <c r="C836" s="118" t="s">
        <v>6745</v>
      </c>
      <c r="D836" s="40" t="s">
        <v>6298</v>
      </c>
      <c r="E836" s="40">
        <v>4</v>
      </c>
      <c r="F836" s="118">
        <v>0</v>
      </c>
      <c r="G836" s="118">
        <v>0</v>
      </c>
      <c r="H836" s="118">
        <v>0</v>
      </c>
      <c r="I836" s="118">
        <v>0</v>
      </c>
      <c r="J836" s="118">
        <v>0</v>
      </c>
      <c r="K836" s="118">
        <v>0</v>
      </c>
      <c r="L836" s="118">
        <v>0</v>
      </c>
      <c r="M836" s="40"/>
    </row>
    <row r="837" spans="2:16" hidden="1">
      <c r="B837" s="9">
        <v>45940</v>
      </c>
      <c r="C837" s="40" t="s">
        <v>6331</v>
      </c>
      <c r="D837" s="40" t="s">
        <v>6319</v>
      </c>
      <c r="E837" s="40">
        <v>1</v>
      </c>
      <c r="F837" s="118">
        <v>0</v>
      </c>
      <c r="G837" s="118">
        <v>0</v>
      </c>
      <c r="H837" s="118">
        <v>0</v>
      </c>
      <c r="I837" s="118">
        <v>0</v>
      </c>
      <c r="J837" s="118">
        <v>0</v>
      </c>
      <c r="K837" s="118">
        <v>0</v>
      </c>
      <c r="L837" s="118">
        <v>0</v>
      </c>
      <c r="M837" s="40"/>
    </row>
    <row r="838" spans="2:16" ht="16.5" hidden="1" customHeight="1">
      <c r="B838" s="9">
        <v>45940</v>
      </c>
      <c r="C838" s="118" t="s">
        <v>6331</v>
      </c>
      <c r="D838" s="40" t="s">
        <v>6320</v>
      </c>
      <c r="E838" s="40">
        <v>2</v>
      </c>
      <c r="F838" s="118">
        <v>0</v>
      </c>
      <c r="G838" s="40">
        <v>0</v>
      </c>
      <c r="H838" s="118">
        <v>0</v>
      </c>
      <c r="I838" s="118">
        <v>0</v>
      </c>
      <c r="J838" s="118">
        <v>0</v>
      </c>
      <c r="K838" s="118">
        <v>0</v>
      </c>
      <c r="L838" s="118">
        <v>0</v>
      </c>
      <c r="M838" s="40"/>
    </row>
    <row r="839" spans="2:16" ht="16.5" hidden="1" customHeight="1">
      <c r="B839" s="9">
        <v>45940</v>
      </c>
      <c r="C839" s="118" t="s">
        <v>6745</v>
      </c>
      <c r="D839" s="40" t="s">
        <v>6321</v>
      </c>
      <c r="E839" s="40">
        <v>5</v>
      </c>
      <c r="F839" s="118">
        <v>0</v>
      </c>
      <c r="G839" s="118">
        <v>0</v>
      </c>
      <c r="H839" s="118">
        <v>0</v>
      </c>
      <c r="I839" s="118">
        <v>0</v>
      </c>
      <c r="J839" s="118">
        <v>0</v>
      </c>
      <c r="K839" s="118">
        <v>0</v>
      </c>
      <c r="L839" s="118">
        <v>0</v>
      </c>
      <c r="M839" s="40"/>
    </row>
    <row r="840" spans="2:16" ht="16.5" hidden="1" customHeight="1">
      <c r="B840" s="9">
        <v>45940</v>
      </c>
      <c r="C840" s="118" t="s">
        <v>6745</v>
      </c>
      <c r="D840" s="40" t="s">
        <v>6322</v>
      </c>
      <c r="E840" s="40">
        <v>1</v>
      </c>
      <c r="F840" s="118">
        <v>0</v>
      </c>
      <c r="G840" s="118">
        <v>0</v>
      </c>
      <c r="H840" s="118">
        <v>0</v>
      </c>
      <c r="I840" s="118">
        <v>0</v>
      </c>
      <c r="J840" s="118">
        <v>0</v>
      </c>
      <c r="K840" s="118">
        <v>0</v>
      </c>
      <c r="L840" s="118">
        <v>0</v>
      </c>
      <c r="M840" s="40"/>
    </row>
    <row r="841" spans="2:16" ht="16.5" hidden="1" customHeight="1">
      <c r="B841" s="9">
        <v>45941</v>
      </c>
      <c r="C841" s="118" t="s">
        <v>6331</v>
      </c>
      <c r="D841" s="40" t="s">
        <v>6323</v>
      </c>
      <c r="E841" s="40">
        <v>11</v>
      </c>
      <c r="F841" s="118">
        <v>5</v>
      </c>
      <c r="G841" s="40">
        <v>0</v>
      </c>
      <c r="H841" s="40">
        <v>0</v>
      </c>
      <c r="I841" s="40">
        <v>4</v>
      </c>
      <c r="J841" s="40">
        <v>0</v>
      </c>
      <c r="K841" s="40">
        <v>0</v>
      </c>
      <c r="L841" s="40">
        <v>4</v>
      </c>
      <c r="M841" s="40" t="s">
        <v>6327</v>
      </c>
    </row>
    <row r="842" spans="2:16" hidden="1">
      <c r="B842" s="9">
        <v>45941</v>
      </c>
      <c r="C842" s="118" t="s">
        <v>6745</v>
      </c>
      <c r="D842" s="40" t="s">
        <v>6319</v>
      </c>
      <c r="E842" s="40">
        <v>1</v>
      </c>
      <c r="F842" s="118">
        <v>0</v>
      </c>
      <c r="G842" s="118">
        <v>0</v>
      </c>
      <c r="H842" s="118">
        <v>0</v>
      </c>
      <c r="I842" s="118">
        <v>0</v>
      </c>
      <c r="J842" s="118">
        <v>0</v>
      </c>
      <c r="K842" s="118">
        <v>0</v>
      </c>
      <c r="L842" s="118">
        <v>0</v>
      </c>
      <c r="M842" s="40"/>
    </row>
    <row r="843" spans="2:16" hidden="1">
      <c r="B843" s="9">
        <v>45941</v>
      </c>
      <c r="C843" s="118" t="s">
        <v>6745</v>
      </c>
      <c r="D843" s="40" t="s">
        <v>6324</v>
      </c>
      <c r="E843" s="40">
        <v>1</v>
      </c>
      <c r="F843" s="118">
        <v>0</v>
      </c>
      <c r="G843" s="40">
        <v>0</v>
      </c>
      <c r="H843" s="40">
        <v>1</v>
      </c>
      <c r="I843" s="40">
        <v>0</v>
      </c>
      <c r="J843" s="40">
        <v>0</v>
      </c>
      <c r="K843" s="40">
        <v>0</v>
      </c>
      <c r="L843" s="40">
        <v>1</v>
      </c>
      <c r="M843" s="40"/>
      <c r="O843" s="13" t="s">
        <v>6330</v>
      </c>
      <c r="P843" s="13" t="s">
        <v>6329</v>
      </c>
    </row>
    <row r="844" spans="2:16" hidden="1">
      <c r="B844" s="9">
        <v>45941</v>
      </c>
      <c r="C844" s="118" t="s">
        <v>6745</v>
      </c>
      <c r="D844" s="40" t="s">
        <v>6320</v>
      </c>
      <c r="E844" s="40">
        <v>2</v>
      </c>
      <c r="F844" s="118">
        <v>0</v>
      </c>
      <c r="G844" s="40">
        <v>0</v>
      </c>
      <c r="H844" s="40">
        <v>0</v>
      </c>
      <c r="I844" s="40">
        <v>1</v>
      </c>
      <c r="J844" s="40">
        <v>0</v>
      </c>
      <c r="K844" s="40">
        <v>0</v>
      </c>
      <c r="L844" s="40">
        <v>1</v>
      </c>
      <c r="M844" s="40" t="s">
        <v>6332</v>
      </c>
    </row>
    <row r="845" spans="2:16" hidden="1">
      <c r="B845" s="9">
        <v>45942</v>
      </c>
      <c r="C845" s="118" t="s">
        <v>6331</v>
      </c>
      <c r="D845" s="40" t="s">
        <v>6316</v>
      </c>
      <c r="E845" s="40">
        <v>2</v>
      </c>
      <c r="F845" s="118">
        <v>0</v>
      </c>
      <c r="G845" s="40">
        <v>0</v>
      </c>
      <c r="H845" s="40">
        <v>0</v>
      </c>
      <c r="I845" s="40">
        <v>0</v>
      </c>
      <c r="J845" s="40">
        <v>0</v>
      </c>
      <c r="K845" s="40">
        <v>0</v>
      </c>
      <c r="L845" s="40">
        <v>0</v>
      </c>
      <c r="M845" s="40" t="s">
        <v>6327</v>
      </c>
    </row>
    <row r="846" spans="2:16" hidden="1">
      <c r="B846" s="9">
        <v>45942</v>
      </c>
      <c r="C846" s="118" t="s">
        <v>6745</v>
      </c>
      <c r="D846" s="40" t="s">
        <v>6314</v>
      </c>
      <c r="E846" s="40">
        <v>1</v>
      </c>
      <c r="F846" s="118">
        <v>0</v>
      </c>
      <c r="G846" s="118">
        <v>0</v>
      </c>
      <c r="H846" s="118">
        <v>0</v>
      </c>
      <c r="I846" s="118">
        <v>0</v>
      </c>
      <c r="J846" s="118">
        <v>0</v>
      </c>
      <c r="K846" s="118">
        <v>0</v>
      </c>
      <c r="L846" s="118">
        <v>0</v>
      </c>
      <c r="M846" s="118"/>
    </row>
    <row r="847" spans="2:16" hidden="1">
      <c r="B847" s="9">
        <v>45942</v>
      </c>
      <c r="C847" s="118" t="s">
        <v>6745</v>
      </c>
      <c r="D847" s="40" t="s">
        <v>5889</v>
      </c>
      <c r="E847" s="40">
        <v>1</v>
      </c>
      <c r="F847" s="118">
        <v>0</v>
      </c>
      <c r="G847" s="118">
        <v>0</v>
      </c>
      <c r="H847" s="118">
        <v>0</v>
      </c>
      <c r="I847" s="118">
        <v>0</v>
      </c>
      <c r="J847" s="118">
        <v>0</v>
      </c>
      <c r="K847" s="118">
        <v>0</v>
      </c>
      <c r="L847" s="118">
        <v>0</v>
      </c>
      <c r="M847" s="40"/>
    </row>
    <row r="848" spans="2:16" ht="16.5" hidden="1" customHeight="1">
      <c r="B848" s="9">
        <v>45942</v>
      </c>
      <c r="C848" s="118" t="s">
        <v>6745</v>
      </c>
      <c r="D848" s="40" t="s">
        <v>5886</v>
      </c>
      <c r="E848" s="40">
        <v>1</v>
      </c>
      <c r="F848" s="118">
        <v>0</v>
      </c>
      <c r="G848" s="118">
        <v>0</v>
      </c>
      <c r="H848" s="118">
        <v>0</v>
      </c>
      <c r="I848" s="118">
        <v>0</v>
      </c>
      <c r="J848" s="118">
        <v>0</v>
      </c>
      <c r="K848" s="118">
        <v>0</v>
      </c>
      <c r="L848" s="118">
        <v>0</v>
      </c>
      <c r="M848" s="40"/>
    </row>
    <row r="849" spans="2:21" ht="16.5" hidden="1" customHeight="1">
      <c r="B849" s="9">
        <v>45942</v>
      </c>
      <c r="C849" s="118" t="s">
        <v>6331</v>
      </c>
      <c r="D849" s="40" t="s">
        <v>6325</v>
      </c>
      <c r="E849" s="40">
        <v>1</v>
      </c>
      <c r="F849" s="118">
        <v>0</v>
      </c>
      <c r="G849" s="118">
        <v>0</v>
      </c>
      <c r="H849" s="118">
        <v>0</v>
      </c>
      <c r="I849" s="118">
        <v>0</v>
      </c>
      <c r="J849" s="118">
        <v>0</v>
      </c>
      <c r="K849" s="118">
        <v>0</v>
      </c>
      <c r="L849" s="118">
        <v>0</v>
      </c>
      <c r="M849" s="40"/>
    </row>
    <row r="850" spans="2:21" hidden="1">
      <c r="B850" s="9">
        <v>45942</v>
      </c>
      <c r="C850" s="118" t="s">
        <v>6331</v>
      </c>
      <c r="D850" s="40" t="s">
        <v>6326</v>
      </c>
      <c r="E850" s="40">
        <v>3</v>
      </c>
      <c r="F850" s="118">
        <v>1</v>
      </c>
      <c r="G850" s="40">
        <v>0</v>
      </c>
      <c r="H850" s="40">
        <v>0</v>
      </c>
      <c r="I850" s="40">
        <v>0</v>
      </c>
      <c r="J850" s="40">
        <v>0</v>
      </c>
      <c r="K850" s="40">
        <v>0</v>
      </c>
      <c r="L850" s="40">
        <v>0</v>
      </c>
      <c r="M850" s="40" t="s">
        <v>6329</v>
      </c>
    </row>
    <row r="851" spans="2:21" hidden="1">
      <c r="B851" s="9">
        <v>45942</v>
      </c>
      <c r="C851" s="118" t="s">
        <v>6745</v>
      </c>
      <c r="D851" s="40" t="s">
        <v>6310</v>
      </c>
      <c r="E851" s="40">
        <v>1</v>
      </c>
      <c r="F851" s="118">
        <v>0</v>
      </c>
      <c r="G851" s="118">
        <v>0</v>
      </c>
      <c r="H851" s="118">
        <v>0</v>
      </c>
      <c r="I851" s="118">
        <v>0</v>
      </c>
      <c r="J851" s="118">
        <v>0</v>
      </c>
      <c r="K851" s="118">
        <v>0</v>
      </c>
      <c r="L851" s="118">
        <v>0</v>
      </c>
      <c r="M851" s="40"/>
      <c r="N851" s="40"/>
    </row>
    <row r="852" spans="2:21" hidden="1">
      <c r="B852" s="9">
        <v>45942</v>
      </c>
      <c r="C852" s="118" t="s">
        <v>6745</v>
      </c>
      <c r="D852" s="40" t="s">
        <v>6323</v>
      </c>
      <c r="E852" s="40">
        <v>6</v>
      </c>
      <c r="F852" s="118">
        <v>0</v>
      </c>
      <c r="G852" s="40">
        <v>0</v>
      </c>
      <c r="H852" s="40">
        <v>0</v>
      </c>
      <c r="I852" s="40">
        <v>1</v>
      </c>
      <c r="J852" s="40">
        <v>0</v>
      </c>
      <c r="K852" s="40">
        <v>0</v>
      </c>
      <c r="L852" s="40">
        <v>1</v>
      </c>
      <c r="M852" s="40" t="s">
        <v>6328</v>
      </c>
      <c r="N852" s="40"/>
    </row>
    <row r="853" spans="2:21" hidden="1">
      <c r="B853" s="9">
        <v>45942</v>
      </c>
      <c r="C853" s="118" t="s">
        <v>6745</v>
      </c>
      <c r="D853" s="40" t="s">
        <v>6307</v>
      </c>
      <c r="E853" s="40">
        <v>1</v>
      </c>
      <c r="F853" s="118">
        <v>1</v>
      </c>
      <c r="G853" s="118">
        <v>0</v>
      </c>
      <c r="H853" s="118">
        <v>0</v>
      </c>
      <c r="I853" s="118">
        <v>1</v>
      </c>
      <c r="J853" s="118">
        <v>0</v>
      </c>
      <c r="K853" s="118">
        <v>0</v>
      </c>
      <c r="L853" s="118">
        <v>1</v>
      </c>
      <c r="M853" s="118" t="s">
        <v>6328</v>
      </c>
    </row>
    <row r="854" spans="2:21" hidden="1">
      <c r="B854" s="9">
        <v>45943</v>
      </c>
      <c r="C854" s="148" t="s">
        <v>3904</v>
      </c>
      <c r="D854" s="148" t="s">
        <v>6412</v>
      </c>
      <c r="E854" s="148">
        <v>1</v>
      </c>
      <c r="F854" s="145">
        <v>1</v>
      </c>
      <c r="G854" s="148">
        <v>0</v>
      </c>
      <c r="H854" s="148">
        <v>0</v>
      </c>
      <c r="I854" s="148">
        <v>0</v>
      </c>
      <c r="J854" s="148">
        <v>0</v>
      </c>
      <c r="K854" s="148">
        <v>0</v>
      </c>
      <c r="L854" s="148">
        <v>0</v>
      </c>
      <c r="M854" s="148" t="s">
        <v>6413</v>
      </c>
      <c r="R854" s="154">
        <v>1</v>
      </c>
      <c r="U854" s="3">
        <v>1</v>
      </c>
    </row>
    <row r="855" spans="2:21" hidden="1">
      <c r="B855" s="9">
        <v>45943</v>
      </c>
      <c r="C855" s="131" t="s">
        <v>6745</v>
      </c>
      <c r="D855" s="148" t="s">
        <v>6307</v>
      </c>
      <c r="E855" s="148">
        <v>1</v>
      </c>
      <c r="F855" s="148">
        <v>1</v>
      </c>
      <c r="G855" s="148">
        <v>0</v>
      </c>
      <c r="H855" s="148">
        <v>0</v>
      </c>
      <c r="I855" s="148">
        <v>1</v>
      </c>
      <c r="J855" s="148">
        <v>0</v>
      </c>
      <c r="K855" s="148">
        <v>0</v>
      </c>
      <c r="L855" s="148">
        <v>1</v>
      </c>
      <c r="M855" s="148" t="s">
        <v>436</v>
      </c>
      <c r="R855" s="154">
        <v>1</v>
      </c>
    </row>
    <row r="856" spans="2:21" hidden="1">
      <c r="B856" s="9">
        <v>45943</v>
      </c>
      <c r="C856" s="131" t="s">
        <v>3904</v>
      </c>
      <c r="D856" s="131" t="s">
        <v>6414</v>
      </c>
      <c r="E856" s="131">
        <v>1</v>
      </c>
      <c r="F856" s="131">
        <v>0</v>
      </c>
      <c r="G856" s="131">
        <v>0</v>
      </c>
      <c r="H856" s="131">
        <v>0</v>
      </c>
      <c r="I856" s="131">
        <v>0</v>
      </c>
      <c r="J856" s="131">
        <v>0</v>
      </c>
      <c r="K856" s="131">
        <v>0</v>
      </c>
      <c r="L856" s="131">
        <v>0</v>
      </c>
      <c r="M856" s="131"/>
    </row>
    <row r="857" spans="2:21" hidden="1">
      <c r="B857" s="9">
        <v>45943</v>
      </c>
      <c r="C857" s="131" t="s">
        <v>6745</v>
      </c>
      <c r="D857" s="131" t="s">
        <v>6415</v>
      </c>
      <c r="E857" s="131">
        <v>3</v>
      </c>
      <c r="F857" s="131">
        <v>0</v>
      </c>
      <c r="G857" s="131">
        <v>0</v>
      </c>
      <c r="H857" s="131">
        <v>0</v>
      </c>
      <c r="I857" s="131">
        <v>0</v>
      </c>
      <c r="J857" s="131">
        <v>0</v>
      </c>
      <c r="K857" s="131">
        <v>0</v>
      </c>
      <c r="L857" s="131">
        <v>0</v>
      </c>
      <c r="M857" s="131"/>
    </row>
    <row r="858" spans="2:21" hidden="1">
      <c r="B858" s="9">
        <v>45943</v>
      </c>
      <c r="C858" s="131" t="s">
        <v>6745</v>
      </c>
      <c r="D858" s="131" t="s">
        <v>6311</v>
      </c>
      <c r="E858" s="131">
        <v>1</v>
      </c>
      <c r="F858" s="131">
        <v>0</v>
      </c>
      <c r="G858" s="131">
        <v>0</v>
      </c>
      <c r="H858" s="131">
        <v>0</v>
      </c>
      <c r="I858" s="131">
        <v>0</v>
      </c>
      <c r="J858" s="131">
        <v>0</v>
      </c>
      <c r="K858" s="131">
        <v>0</v>
      </c>
      <c r="L858" s="131">
        <v>0</v>
      </c>
      <c r="M858" s="131"/>
    </row>
    <row r="859" spans="2:21" hidden="1">
      <c r="B859" s="9">
        <v>45944</v>
      </c>
      <c r="C859" s="40" t="s">
        <v>3904</v>
      </c>
      <c r="D859" s="40" t="s">
        <v>6422</v>
      </c>
      <c r="E859" s="40">
        <v>2</v>
      </c>
      <c r="F859" s="40">
        <v>0</v>
      </c>
      <c r="G859" s="131">
        <v>0</v>
      </c>
      <c r="H859" s="131">
        <v>0</v>
      </c>
      <c r="I859" s="131">
        <v>0</v>
      </c>
      <c r="J859" s="131">
        <v>0</v>
      </c>
      <c r="K859" s="131">
        <v>0</v>
      </c>
      <c r="L859" s="131">
        <v>0</v>
      </c>
      <c r="M859" s="40"/>
    </row>
    <row r="860" spans="2:21" hidden="1">
      <c r="B860" s="9">
        <v>45944</v>
      </c>
      <c r="C860" s="40" t="s">
        <v>6745</v>
      </c>
      <c r="D860" s="158" t="s">
        <v>6423</v>
      </c>
      <c r="E860" s="40">
        <v>1</v>
      </c>
      <c r="F860" s="40">
        <v>0</v>
      </c>
      <c r="G860" s="131">
        <v>0</v>
      </c>
      <c r="H860" s="131">
        <v>0</v>
      </c>
      <c r="I860" s="131">
        <v>0</v>
      </c>
      <c r="J860" s="131">
        <v>0</v>
      </c>
      <c r="K860" s="131">
        <v>0</v>
      </c>
      <c r="L860" s="131">
        <v>0</v>
      </c>
      <c r="M860" s="40"/>
    </row>
    <row r="861" spans="2:21" hidden="1">
      <c r="B861" s="9">
        <v>45945</v>
      </c>
      <c r="C861" s="40" t="s">
        <v>3904</v>
      </c>
      <c r="D861" s="40" t="s">
        <v>6424</v>
      </c>
      <c r="E861" s="40">
        <v>1</v>
      </c>
      <c r="F861" s="40">
        <v>1</v>
      </c>
      <c r="G861" s="131">
        <v>0</v>
      </c>
      <c r="H861" s="131">
        <v>0</v>
      </c>
      <c r="I861" s="131">
        <v>0</v>
      </c>
      <c r="J861" s="131">
        <v>0</v>
      </c>
      <c r="K861" s="131">
        <v>0</v>
      </c>
      <c r="L861" s="131">
        <v>0</v>
      </c>
      <c r="M861" s="40"/>
      <c r="R861" s="154">
        <v>2</v>
      </c>
      <c r="U861" s="3">
        <v>1</v>
      </c>
    </row>
    <row r="862" spans="2:21" hidden="1">
      <c r="B862" s="9">
        <v>45945</v>
      </c>
      <c r="C862" s="40" t="s">
        <v>3904</v>
      </c>
      <c r="D862" s="40" t="s">
        <v>6317</v>
      </c>
      <c r="E862" s="40">
        <v>1</v>
      </c>
      <c r="F862" s="40">
        <v>0</v>
      </c>
      <c r="G862" s="131">
        <v>0</v>
      </c>
      <c r="H862" s="131">
        <v>0</v>
      </c>
      <c r="I862" s="131">
        <v>0</v>
      </c>
      <c r="J862" s="131">
        <v>0</v>
      </c>
      <c r="K862" s="131">
        <v>0</v>
      </c>
      <c r="L862" s="131">
        <v>0</v>
      </c>
      <c r="M862" s="40"/>
    </row>
    <row r="863" spans="2:21" ht="16.5" hidden="1" customHeight="1">
      <c r="B863" s="9">
        <v>45945</v>
      </c>
      <c r="C863" s="40" t="s">
        <v>6745</v>
      </c>
      <c r="D863" s="40" t="s">
        <v>6425</v>
      </c>
      <c r="E863" s="40">
        <v>1</v>
      </c>
      <c r="F863" s="40">
        <v>0</v>
      </c>
      <c r="G863" s="131">
        <v>0</v>
      </c>
      <c r="H863" s="131">
        <v>0</v>
      </c>
      <c r="I863" s="131">
        <v>0</v>
      </c>
      <c r="J863" s="131">
        <v>0</v>
      </c>
      <c r="K863" s="131">
        <v>0</v>
      </c>
      <c r="L863" s="131">
        <v>0</v>
      </c>
      <c r="M863" s="40"/>
      <c r="N863" s="40"/>
    </row>
    <row r="864" spans="2:21" ht="16.5" hidden="1" customHeight="1">
      <c r="B864" s="9">
        <v>45946</v>
      </c>
      <c r="C864" s="40" t="s">
        <v>3904</v>
      </c>
      <c r="D864" s="40" t="s">
        <v>6424</v>
      </c>
      <c r="E864" s="40">
        <v>1</v>
      </c>
      <c r="F864" s="40">
        <v>1</v>
      </c>
      <c r="G864" s="131">
        <v>0</v>
      </c>
      <c r="H864" s="131">
        <v>0</v>
      </c>
      <c r="I864" s="131">
        <v>0</v>
      </c>
      <c r="J864" s="131">
        <v>0</v>
      </c>
      <c r="K864" s="131">
        <v>0</v>
      </c>
      <c r="L864" s="131">
        <v>0</v>
      </c>
      <c r="M864" s="40"/>
      <c r="N864" s="40"/>
      <c r="R864" s="154">
        <v>3</v>
      </c>
      <c r="U864" s="3">
        <v>1</v>
      </c>
    </row>
    <row r="865" spans="2:22" ht="16.5" hidden="1" customHeight="1">
      <c r="B865" s="9">
        <v>45946</v>
      </c>
      <c r="C865" s="40" t="s">
        <v>3904</v>
      </c>
      <c r="D865" s="40" t="s">
        <v>6426</v>
      </c>
      <c r="E865" s="40">
        <v>1</v>
      </c>
      <c r="F865" s="40">
        <v>1</v>
      </c>
      <c r="G865" s="131">
        <v>0</v>
      </c>
      <c r="H865" s="131">
        <v>0</v>
      </c>
      <c r="I865" s="131">
        <v>0</v>
      </c>
      <c r="J865" s="131">
        <v>0</v>
      </c>
      <c r="K865" s="131">
        <v>0</v>
      </c>
      <c r="L865" s="131">
        <v>0</v>
      </c>
      <c r="M865" s="40"/>
      <c r="R865" s="154">
        <v>4</v>
      </c>
      <c r="U865" s="3">
        <v>1</v>
      </c>
    </row>
    <row r="866" spans="2:22" s="104" customFormat="1" ht="16.5" hidden="1" customHeight="1">
      <c r="B866" s="10">
        <v>45946</v>
      </c>
      <c r="C866" s="11" t="s">
        <v>3904</v>
      </c>
      <c r="D866" s="11" t="s">
        <v>6427</v>
      </c>
      <c r="E866" s="11">
        <v>1</v>
      </c>
      <c r="F866" s="11">
        <v>1</v>
      </c>
      <c r="G866" s="11">
        <v>0</v>
      </c>
      <c r="H866" s="11">
        <v>0</v>
      </c>
      <c r="I866" s="11">
        <v>0</v>
      </c>
      <c r="J866" s="11">
        <v>0</v>
      </c>
      <c r="K866" s="11">
        <v>0</v>
      </c>
      <c r="L866" s="11">
        <v>0</v>
      </c>
      <c r="M866" s="11"/>
      <c r="N866" s="105"/>
      <c r="O866" s="105"/>
      <c r="P866" s="105"/>
      <c r="Q866" s="150"/>
      <c r="R866" s="160">
        <v>3</v>
      </c>
      <c r="S866" s="161"/>
      <c r="T866" s="162"/>
      <c r="U866" s="162">
        <v>1</v>
      </c>
      <c r="V866" s="162"/>
    </row>
    <row r="867" spans="2:22" hidden="1">
      <c r="B867" s="9">
        <v>45946</v>
      </c>
      <c r="C867" s="40" t="s">
        <v>3904</v>
      </c>
      <c r="D867" s="40" t="s">
        <v>6428</v>
      </c>
      <c r="E867" s="40">
        <v>1</v>
      </c>
      <c r="F867" s="40">
        <v>0</v>
      </c>
      <c r="G867" s="11">
        <v>0</v>
      </c>
      <c r="H867" s="11">
        <v>0</v>
      </c>
      <c r="I867" s="11">
        <v>0</v>
      </c>
      <c r="J867" s="11">
        <v>0</v>
      </c>
      <c r="K867" s="11">
        <v>0</v>
      </c>
      <c r="L867" s="11">
        <v>0</v>
      </c>
      <c r="M867" s="40"/>
      <c r="N867" s="40"/>
    </row>
    <row r="868" spans="2:22" hidden="1">
      <c r="B868" s="9">
        <v>45946</v>
      </c>
      <c r="C868" s="40" t="s">
        <v>3904</v>
      </c>
      <c r="D868" s="40" t="s">
        <v>6297</v>
      </c>
      <c r="E868" s="40">
        <v>1</v>
      </c>
      <c r="F868" s="131">
        <v>0</v>
      </c>
      <c r="G868" s="11">
        <v>0</v>
      </c>
      <c r="H868" s="11">
        <v>0</v>
      </c>
      <c r="I868" s="11">
        <v>0</v>
      </c>
      <c r="J868" s="11">
        <v>0</v>
      </c>
      <c r="K868" s="11">
        <v>0</v>
      </c>
      <c r="L868" s="11">
        <v>0</v>
      </c>
      <c r="M868" s="40"/>
    </row>
    <row r="869" spans="2:22" hidden="1">
      <c r="B869" s="9">
        <v>45946</v>
      </c>
      <c r="C869" s="40" t="s">
        <v>3904</v>
      </c>
      <c r="D869" s="40" t="s">
        <v>6429</v>
      </c>
      <c r="E869" s="40">
        <v>8</v>
      </c>
      <c r="F869" s="131">
        <v>0</v>
      </c>
      <c r="G869" s="11">
        <v>0</v>
      </c>
      <c r="H869" s="11">
        <v>5</v>
      </c>
      <c r="I869" s="11">
        <v>0</v>
      </c>
      <c r="J869" s="11">
        <v>0</v>
      </c>
      <c r="K869" s="11">
        <v>0</v>
      </c>
      <c r="L869" s="11">
        <v>5</v>
      </c>
      <c r="M869" s="40"/>
    </row>
    <row r="870" spans="2:22" hidden="1">
      <c r="B870" s="9">
        <v>45946</v>
      </c>
      <c r="C870" s="40" t="s">
        <v>3904</v>
      </c>
      <c r="D870" s="40" t="s">
        <v>6430</v>
      </c>
      <c r="E870" s="40">
        <v>2</v>
      </c>
      <c r="F870" s="131">
        <v>0</v>
      </c>
      <c r="G870" s="11">
        <v>0</v>
      </c>
      <c r="H870" s="11">
        <v>0</v>
      </c>
      <c r="I870" s="11">
        <v>0</v>
      </c>
      <c r="J870" s="11">
        <v>0</v>
      </c>
      <c r="K870" s="11">
        <v>0</v>
      </c>
      <c r="L870" s="11">
        <v>0</v>
      </c>
      <c r="M870" s="40"/>
    </row>
    <row r="871" spans="2:22" hidden="1">
      <c r="B871" s="9">
        <v>45946</v>
      </c>
      <c r="C871" s="40" t="s">
        <v>3904</v>
      </c>
      <c r="D871" s="40" t="s">
        <v>6431</v>
      </c>
      <c r="E871" s="40">
        <v>2</v>
      </c>
      <c r="F871" s="131">
        <v>0</v>
      </c>
      <c r="G871" s="11">
        <v>0</v>
      </c>
      <c r="H871" s="11">
        <v>52</v>
      </c>
      <c r="I871" s="11">
        <v>0</v>
      </c>
      <c r="J871" s="11">
        <v>0</v>
      </c>
      <c r="K871" s="11">
        <v>0</v>
      </c>
      <c r="L871" s="11">
        <v>52</v>
      </c>
      <c r="M871" s="40"/>
    </row>
    <row r="872" spans="2:22" hidden="1">
      <c r="B872" s="9">
        <v>45946</v>
      </c>
      <c r="C872" s="40" t="s">
        <v>3904</v>
      </c>
      <c r="D872" s="40" t="s">
        <v>6432</v>
      </c>
      <c r="E872" s="40">
        <v>4</v>
      </c>
      <c r="F872" s="131">
        <v>0</v>
      </c>
      <c r="G872" s="11">
        <v>0</v>
      </c>
      <c r="H872" s="11">
        <v>1</v>
      </c>
      <c r="I872" s="11">
        <v>0</v>
      </c>
      <c r="J872" s="11">
        <v>0</v>
      </c>
      <c r="K872" s="11">
        <v>0</v>
      </c>
      <c r="L872" s="11">
        <v>1</v>
      </c>
      <c r="M872" s="40"/>
    </row>
    <row r="873" spans="2:22" ht="16.5" hidden="1" customHeight="1">
      <c r="B873" s="9">
        <v>45946</v>
      </c>
      <c r="C873" s="40" t="s">
        <v>3904</v>
      </c>
      <c r="D873" s="40" t="s">
        <v>6433</v>
      </c>
      <c r="E873" s="40">
        <v>2</v>
      </c>
      <c r="F873" s="131">
        <v>0</v>
      </c>
      <c r="G873" s="131">
        <v>0</v>
      </c>
      <c r="H873" s="131">
        <v>0</v>
      </c>
      <c r="I873" s="131">
        <v>1</v>
      </c>
      <c r="J873" s="131">
        <v>0</v>
      </c>
      <c r="K873" s="131">
        <v>0</v>
      </c>
      <c r="L873" s="131">
        <v>1</v>
      </c>
      <c r="M873" s="40"/>
    </row>
    <row r="874" spans="2:22" hidden="1">
      <c r="B874" s="9">
        <v>45946</v>
      </c>
      <c r="C874" s="40" t="s">
        <v>6745</v>
      </c>
      <c r="D874" s="40" t="s">
        <v>6316</v>
      </c>
      <c r="E874" s="40">
        <v>2</v>
      </c>
      <c r="F874" s="131">
        <v>0</v>
      </c>
      <c r="G874" s="131">
        <v>0</v>
      </c>
      <c r="H874" s="131">
        <v>0</v>
      </c>
      <c r="I874" s="131">
        <v>0</v>
      </c>
      <c r="J874" s="131">
        <v>0</v>
      </c>
      <c r="K874" s="131">
        <v>0</v>
      </c>
      <c r="L874" s="131">
        <v>0</v>
      </c>
      <c r="M874" s="40"/>
    </row>
    <row r="875" spans="2:22" hidden="1">
      <c r="B875" s="9">
        <v>45946</v>
      </c>
      <c r="C875" s="40" t="s">
        <v>6745</v>
      </c>
      <c r="D875" s="40" t="s">
        <v>6307</v>
      </c>
      <c r="E875" s="40">
        <v>1</v>
      </c>
      <c r="F875" s="131">
        <v>0</v>
      </c>
      <c r="G875" s="131">
        <v>0</v>
      </c>
      <c r="H875" s="131">
        <v>0</v>
      </c>
      <c r="I875" s="131">
        <v>0</v>
      </c>
      <c r="J875" s="131">
        <v>0</v>
      </c>
      <c r="K875" s="131">
        <v>0</v>
      </c>
      <c r="L875" s="131">
        <v>0</v>
      </c>
      <c r="M875" s="40"/>
    </row>
    <row r="876" spans="2:22" ht="16.5" hidden="1" customHeight="1">
      <c r="B876" s="9">
        <v>45947</v>
      </c>
      <c r="C876" s="40" t="s">
        <v>6745</v>
      </c>
      <c r="D876" s="40" t="s">
        <v>6435</v>
      </c>
      <c r="E876" s="40">
        <v>2</v>
      </c>
      <c r="F876" s="131">
        <v>0</v>
      </c>
      <c r="G876" s="131">
        <v>0</v>
      </c>
      <c r="H876" s="131">
        <v>0</v>
      </c>
      <c r="I876" s="131">
        <v>0</v>
      </c>
      <c r="J876" s="131">
        <v>0</v>
      </c>
      <c r="K876" s="131">
        <v>0</v>
      </c>
      <c r="L876" s="131">
        <v>0</v>
      </c>
      <c r="M876" s="40"/>
    </row>
    <row r="877" spans="2:22" ht="16.5" hidden="1" customHeight="1">
      <c r="B877" s="9">
        <v>45947</v>
      </c>
      <c r="C877" s="40" t="s">
        <v>3904</v>
      </c>
      <c r="D877" s="40" t="s">
        <v>6436</v>
      </c>
      <c r="E877" s="40">
        <v>1</v>
      </c>
      <c r="F877" s="131">
        <v>0</v>
      </c>
      <c r="G877" s="131">
        <v>0</v>
      </c>
      <c r="H877" s="131">
        <v>0</v>
      </c>
      <c r="I877" s="131">
        <v>0</v>
      </c>
      <c r="J877" s="131">
        <v>0</v>
      </c>
      <c r="K877" s="131">
        <v>0</v>
      </c>
      <c r="L877" s="131">
        <v>0</v>
      </c>
      <c r="M877" s="40"/>
    </row>
    <row r="878" spans="2:22" hidden="1">
      <c r="B878" s="9">
        <v>45947</v>
      </c>
      <c r="C878" s="40" t="s">
        <v>3904</v>
      </c>
      <c r="D878" s="40" t="s">
        <v>6437</v>
      </c>
      <c r="E878" s="40">
        <v>1</v>
      </c>
      <c r="F878" s="131">
        <v>0</v>
      </c>
      <c r="G878" s="131">
        <v>0</v>
      </c>
      <c r="H878" s="131">
        <v>0</v>
      </c>
      <c r="I878" s="131">
        <v>0</v>
      </c>
      <c r="J878" s="131">
        <v>0</v>
      </c>
      <c r="K878" s="131">
        <v>0</v>
      </c>
      <c r="L878" s="131">
        <v>0</v>
      </c>
      <c r="M878" s="40"/>
    </row>
    <row r="879" spans="2:22" hidden="1">
      <c r="B879" s="9">
        <v>45947</v>
      </c>
      <c r="C879" s="40" t="s">
        <v>3904</v>
      </c>
      <c r="D879" s="40" t="s">
        <v>6438</v>
      </c>
      <c r="E879" s="40">
        <v>2</v>
      </c>
      <c r="F879" s="131">
        <v>0</v>
      </c>
      <c r="G879" s="131">
        <v>0</v>
      </c>
      <c r="H879" s="131">
        <v>0</v>
      </c>
      <c r="I879" s="131">
        <v>0</v>
      </c>
      <c r="J879" s="131">
        <v>0</v>
      </c>
      <c r="K879" s="131">
        <v>0</v>
      </c>
      <c r="L879" s="131">
        <v>0</v>
      </c>
      <c r="M879" s="40"/>
    </row>
    <row r="880" spans="2:22" hidden="1">
      <c r="B880" s="9">
        <v>45947</v>
      </c>
      <c r="C880" s="40" t="s">
        <v>3904</v>
      </c>
      <c r="D880" s="40" t="s">
        <v>6439</v>
      </c>
      <c r="E880" s="40">
        <v>3</v>
      </c>
      <c r="F880" s="131">
        <v>0</v>
      </c>
      <c r="G880" s="131">
        <v>0</v>
      </c>
      <c r="H880" s="131">
        <v>0</v>
      </c>
      <c r="I880" s="131">
        <v>0</v>
      </c>
      <c r="J880" s="131">
        <v>0</v>
      </c>
      <c r="K880" s="131">
        <v>0</v>
      </c>
      <c r="L880" s="131">
        <v>0</v>
      </c>
      <c r="M880" s="40"/>
    </row>
    <row r="881" spans="2:22" hidden="1">
      <c r="B881" s="9">
        <v>45947</v>
      </c>
      <c r="C881" s="40" t="s">
        <v>3904</v>
      </c>
      <c r="D881" s="40" t="s">
        <v>6440</v>
      </c>
      <c r="E881" s="40">
        <v>5</v>
      </c>
      <c r="F881" s="131">
        <v>0</v>
      </c>
      <c r="G881" s="131">
        <v>0</v>
      </c>
      <c r="H881" s="131">
        <v>0</v>
      </c>
      <c r="I881" s="131">
        <v>0</v>
      </c>
      <c r="J881" s="131">
        <v>0</v>
      </c>
      <c r="K881" s="131">
        <v>0</v>
      </c>
      <c r="L881" s="131">
        <v>0</v>
      </c>
      <c r="M881" s="40"/>
    </row>
    <row r="882" spans="2:22" s="109" customFormat="1" hidden="1">
      <c r="B882" s="9">
        <v>45947</v>
      </c>
      <c r="C882" s="131" t="s">
        <v>3904</v>
      </c>
      <c r="D882" s="131" t="s">
        <v>6464</v>
      </c>
      <c r="E882" s="131">
        <v>2</v>
      </c>
      <c r="F882" s="131">
        <v>2</v>
      </c>
      <c r="G882" s="131">
        <v>0</v>
      </c>
      <c r="H882" s="131">
        <v>0</v>
      </c>
      <c r="I882" s="131">
        <v>0</v>
      </c>
      <c r="J882" s="131">
        <v>0</v>
      </c>
      <c r="K882" s="131">
        <v>0</v>
      </c>
      <c r="L882" s="131">
        <v>0</v>
      </c>
      <c r="M882" s="131"/>
      <c r="N882" s="13"/>
      <c r="O882" s="13"/>
      <c r="P882" s="13"/>
      <c r="Q882" s="52"/>
      <c r="R882" s="154"/>
      <c r="S882" s="153"/>
      <c r="T882" s="3"/>
      <c r="U882" s="3"/>
      <c r="V882" s="3"/>
    </row>
    <row r="883" spans="2:22" s="109" customFormat="1" hidden="1">
      <c r="B883" s="9">
        <v>45947</v>
      </c>
      <c r="C883" s="131" t="s">
        <v>3904</v>
      </c>
      <c r="D883" s="131" t="s">
        <v>6465</v>
      </c>
      <c r="E883" s="131">
        <v>2</v>
      </c>
      <c r="F883" s="131">
        <v>2</v>
      </c>
      <c r="G883" s="131">
        <v>0</v>
      </c>
      <c r="H883" s="131">
        <v>0</v>
      </c>
      <c r="I883" s="131">
        <v>0</v>
      </c>
      <c r="J883" s="131">
        <v>0</v>
      </c>
      <c r="K883" s="131">
        <v>0</v>
      </c>
      <c r="L883" s="131">
        <v>0</v>
      </c>
      <c r="M883" s="131"/>
      <c r="N883" s="13"/>
      <c r="O883" s="13"/>
      <c r="P883" s="13"/>
      <c r="Q883" s="52"/>
      <c r="R883" s="154"/>
      <c r="S883" s="153"/>
      <c r="T883" s="3"/>
      <c r="U883" s="3"/>
      <c r="V883" s="3"/>
    </row>
    <row r="884" spans="2:22" s="109" customFormat="1" hidden="1">
      <c r="B884" s="9">
        <v>45947</v>
      </c>
      <c r="C884" s="131" t="s">
        <v>3904</v>
      </c>
      <c r="D884" s="131" t="s">
        <v>6466</v>
      </c>
      <c r="E884" s="131">
        <v>1</v>
      </c>
      <c r="F884" s="131">
        <v>2</v>
      </c>
      <c r="G884" s="131">
        <v>0</v>
      </c>
      <c r="H884" s="131">
        <v>0</v>
      </c>
      <c r="I884" s="131">
        <v>0</v>
      </c>
      <c r="J884" s="131">
        <v>0</v>
      </c>
      <c r="K884" s="131">
        <v>0</v>
      </c>
      <c r="L884" s="131">
        <v>0</v>
      </c>
      <c r="M884" s="131"/>
      <c r="N884" s="13"/>
      <c r="O884" s="13"/>
      <c r="P884" s="13"/>
      <c r="Q884" s="52"/>
      <c r="R884" s="154"/>
      <c r="S884" s="153"/>
      <c r="T884" s="3"/>
      <c r="U884" s="3"/>
      <c r="V884" s="3"/>
    </row>
    <row r="885" spans="2:22" s="109" customFormat="1" hidden="1">
      <c r="B885" s="9">
        <v>45947</v>
      </c>
      <c r="C885" s="131" t="s">
        <v>3904</v>
      </c>
      <c r="D885" s="131" t="s">
        <v>6457</v>
      </c>
      <c r="E885" s="131">
        <v>3</v>
      </c>
      <c r="F885" s="131">
        <v>2</v>
      </c>
      <c r="G885" s="131">
        <v>0</v>
      </c>
      <c r="H885" s="131">
        <v>0</v>
      </c>
      <c r="I885" s="131">
        <v>0</v>
      </c>
      <c r="J885" s="131">
        <v>0</v>
      </c>
      <c r="K885" s="131">
        <v>0</v>
      </c>
      <c r="L885" s="131">
        <v>0</v>
      </c>
      <c r="M885" s="131"/>
      <c r="N885" s="13"/>
      <c r="O885" s="13"/>
      <c r="P885" s="13"/>
      <c r="Q885" s="52"/>
      <c r="R885" s="154"/>
      <c r="S885" s="153"/>
      <c r="T885" s="3"/>
      <c r="U885" s="3"/>
      <c r="V885" s="3"/>
    </row>
    <row r="886" spans="2:22" s="109" customFormat="1" hidden="1">
      <c r="B886" s="9">
        <v>45947</v>
      </c>
      <c r="C886" s="131" t="s">
        <v>3904</v>
      </c>
      <c r="D886" s="131" t="s">
        <v>6467</v>
      </c>
      <c r="E886" s="131">
        <v>2</v>
      </c>
      <c r="F886" s="131">
        <v>2</v>
      </c>
      <c r="G886" s="131">
        <v>0</v>
      </c>
      <c r="H886" s="131">
        <v>0</v>
      </c>
      <c r="I886" s="131">
        <v>0</v>
      </c>
      <c r="J886" s="131">
        <v>0</v>
      </c>
      <c r="K886" s="131">
        <v>0</v>
      </c>
      <c r="L886" s="131">
        <v>0</v>
      </c>
      <c r="M886" s="131"/>
      <c r="N886" s="13"/>
      <c r="O886" s="13"/>
      <c r="P886" s="13"/>
      <c r="Q886" s="52"/>
      <c r="R886" s="154"/>
      <c r="S886" s="153"/>
      <c r="T886" s="3"/>
      <c r="U886" s="3"/>
      <c r="V886" s="3"/>
    </row>
    <row r="887" spans="2:22" s="109" customFormat="1" hidden="1">
      <c r="B887" s="9">
        <v>45947</v>
      </c>
      <c r="C887" s="131" t="s">
        <v>3904</v>
      </c>
      <c r="D887" s="131" t="s">
        <v>6445</v>
      </c>
      <c r="E887" s="131">
        <v>1</v>
      </c>
      <c r="F887" s="131">
        <v>1</v>
      </c>
      <c r="G887" s="131">
        <v>0</v>
      </c>
      <c r="H887" s="131">
        <v>0</v>
      </c>
      <c r="I887" s="131">
        <v>0</v>
      </c>
      <c r="J887" s="131">
        <v>0</v>
      </c>
      <c r="K887" s="131">
        <v>0</v>
      </c>
      <c r="L887" s="131">
        <v>0</v>
      </c>
      <c r="M887" s="131"/>
      <c r="N887" s="13"/>
      <c r="O887" s="13"/>
      <c r="P887" s="13"/>
      <c r="Q887" s="52"/>
      <c r="R887" s="154"/>
      <c r="S887" s="153"/>
      <c r="T887" s="3"/>
      <c r="U887" s="3"/>
      <c r="V887" s="3"/>
    </row>
    <row r="888" spans="2:22" s="109" customFormat="1" hidden="1">
      <c r="B888" s="9">
        <v>45947</v>
      </c>
      <c r="C888" s="131" t="s">
        <v>3904</v>
      </c>
      <c r="D888" s="131" t="s">
        <v>6468</v>
      </c>
      <c r="E888" s="131">
        <v>1</v>
      </c>
      <c r="F888" s="131">
        <v>1</v>
      </c>
      <c r="G888" s="131">
        <v>0</v>
      </c>
      <c r="H888" s="131">
        <v>0</v>
      </c>
      <c r="I888" s="131">
        <v>0</v>
      </c>
      <c r="J888" s="131">
        <v>0</v>
      </c>
      <c r="K888" s="131">
        <v>0</v>
      </c>
      <c r="L888" s="131">
        <v>0</v>
      </c>
      <c r="M888" s="131"/>
      <c r="N888" s="13"/>
      <c r="O888" s="13"/>
      <c r="P888" s="13"/>
      <c r="Q888" s="52"/>
      <c r="R888" s="154"/>
      <c r="S888" s="153"/>
      <c r="T888" s="3"/>
      <c r="U888" s="3"/>
      <c r="V888" s="3"/>
    </row>
    <row r="889" spans="2:22" s="109" customFormat="1" hidden="1">
      <c r="B889" s="9">
        <v>45947</v>
      </c>
      <c r="C889" s="131" t="s">
        <v>3904</v>
      </c>
      <c r="D889" s="131" t="s">
        <v>6462</v>
      </c>
      <c r="E889" s="131">
        <v>1</v>
      </c>
      <c r="F889" s="131">
        <v>1</v>
      </c>
      <c r="G889" s="131">
        <v>0</v>
      </c>
      <c r="H889" s="131">
        <v>0</v>
      </c>
      <c r="I889" s="131">
        <v>0</v>
      </c>
      <c r="J889" s="131">
        <v>0</v>
      </c>
      <c r="K889" s="131">
        <v>0</v>
      </c>
      <c r="L889" s="131">
        <v>0</v>
      </c>
      <c r="M889" s="131"/>
      <c r="N889" s="13"/>
      <c r="O889" s="13"/>
      <c r="P889" s="13"/>
      <c r="Q889" s="52"/>
      <c r="R889" s="154"/>
      <c r="S889" s="153"/>
      <c r="T889" s="3"/>
      <c r="U889" s="3"/>
      <c r="V889" s="3"/>
    </row>
    <row r="890" spans="2:22" hidden="1">
      <c r="B890" s="9">
        <v>45947</v>
      </c>
      <c r="C890" s="40" t="s">
        <v>3904</v>
      </c>
      <c r="D890" s="40" t="s">
        <v>6424</v>
      </c>
      <c r="E890" s="40">
        <v>1</v>
      </c>
      <c r="F890" s="40">
        <v>0</v>
      </c>
      <c r="G890" s="131">
        <v>0</v>
      </c>
      <c r="H890" s="131">
        <v>0</v>
      </c>
      <c r="I890" s="131">
        <v>0</v>
      </c>
      <c r="J890" s="131">
        <v>0</v>
      </c>
      <c r="K890" s="131">
        <v>0</v>
      </c>
      <c r="L890" s="131">
        <v>0</v>
      </c>
      <c r="M890" s="40"/>
    </row>
    <row r="891" spans="2:22" hidden="1">
      <c r="B891" s="9">
        <v>45947</v>
      </c>
      <c r="C891" s="40" t="s">
        <v>6745</v>
      </c>
      <c r="D891" s="40" t="s">
        <v>6434</v>
      </c>
      <c r="E891" s="40">
        <v>1</v>
      </c>
      <c r="F891" s="40">
        <v>0</v>
      </c>
      <c r="G891" s="131">
        <v>0</v>
      </c>
      <c r="H891" s="131">
        <v>0</v>
      </c>
      <c r="I891" s="131">
        <v>0</v>
      </c>
      <c r="J891" s="131">
        <v>0</v>
      </c>
      <c r="K891" s="131">
        <v>0</v>
      </c>
      <c r="L891" s="131">
        <v>0</v>
      </c>
      <c r="M891" s="40"/>
    </row>
    <row r="892" spans="2:22" hidden="1">
      <c r="B892" s="9">
        <v>45948</v>
      </c>
      <c r="C892" s="40" t="s">
        <v>3904</v>
      </c>
      <c r="D892" s="40" t="s">
        <v>6441</v>
      </c>
      <c r="E892" s="40">
        <v>1</v>
      </c>
      <c r="F892" s="131">
        <v>0</v>
      </c>
      <c r="G892" s="131">
        <v>0</v>
      </c>
      <c r="H892" s="131">
        <v>0</v>
      </c>
      <c r="I892" s="131">
        <v>0</v>
      </c>
      <c r="J892" s="131">
        <v>0</v>
      </c>
      <c r="K892" s="131">
        <v>0</v>
      </c>
      <c r="L892" s="131">
        <v>0</v>
      </c>
      <c r="M892" s="40"/>
    </row>
    <row r="893" spans="2:22" hidden="1">
      <c r="B893" s="9">
        <v>45948</v>
      </c>
      <c r="C893" s="40" t="s">
        <v>3904</v>
      </c>
      <c r="D893" s="40" t="s">
        <v>6442</v>
      </c>
      <c r="E893" s="40">
        <v>1</v>
      </c>
      <c r="F893" s="131">
        <v>0</v>
      </c>
      <c r="G893" s="131">
        <v>0</v>
      </c>
      <c r="H893" s="131">
        <v>0</v>
      </c>
      <c r="I893" s="131">
        <v>0</v>
      </c>
      <c r="J893" s="131">
        <v>0</v>
      </c>
      <c r="K893" s="131">
        <v>0</v>
      </c>
      <c r="L893" s="131">
        <v>0</v>
      </c>
      <c r="M893" s="40"/>
    </row>
    <row r="894" spans="2:22" hidden="1">
      <c r="B894" s="9">
        <v>45948</v>
      </c>
      <c r="C894" s="40" t="s">
        <v>3904</v>
      </c>
      <c r="D894" s="40" t="s">
        <v>6443</v>
      </c>
      <c r="E894" s="40">
        <v>1</v>
      </c>
      <c r="F894" s="131">
        <v>0</v>
      </c>
      <c r="G894" s="131">
        <v>0</v>
      </c>
      <c r="H894" s="131">
        <v>0</v>
      </c>
      <c r="I894" s="131">
        <v>0</v>
      </c>
      <c r="J894" s="131">
        <v>0</v>
      </c>
      <c r="K894" s="131">
        <v>0</v>
      </c>
      <c r="L894" s="131">
        <v>0</v>
      </c>
      <c r="M894" s="40"/>
    </row>
    <row r="895" spans="2:22" hidden="1">
      <c r="B895" s="9">
        <v>45948</v>
      </c>
      <c r="C895" s="40" t="s">
        <v>3904</v>
      </c>
      <c r="D895" s="40" t="s">
        <v>6444</v>
      </c>
      <c r="E895" s="40">
        <v>1</v>
      </c>
      <c r="F895" s="131">
        <v>0</v>
      </c>
      <c r="G895" s="131">
        <v>0</v>
      </c>
      <c r="H895" s="131">
        <v>0</v>
      </c>
      <c r="I895" s="131">
        <v>0</v>
      </c>
      <c r="J895" s="131">
        <v>0</v>
      </c>
      <c r="K895" s="131">
        <v>0</v>
      </c>
      <c r="L895" s="131">
        <v>0</v>
      </c>
      <c r="M895" s="40"/>
    </row>
    <row r="896" spans="2:22" hidden="1">
      <c r="B896" s="9">
        <v>45948</v>
      </c>
      <c r="C896" s="40" t="s">
        <v>3904</v>
      </c>
      <c r="D896" s="40" t="s">
        <v>6445</v>
      </c>
      <c r="E896" s="40">
        <v>1</v>
      </c>
      <c r="F896" s="131">
        <v>0</v>
      </c>
      <c r="G896" s="131">
        <v>0</v>
      </c>
      <c r="H896" s="131">
        <v>0</v>
      </c>
      <c r="I896" s="131">
        <v>0</v>
      </c>
      <c r="J896" s="131">
        <v>0</v>
      </c>
      <c r="K896" s="131">
        <v>0</v>
      </c>
      <c r="L896" s="131">
        <v>0</v>
      </c>
      <c r="M896" s="40"/>
    </row>
    <row r="897" spans="2:22" hidden="1">
      <c r="B897" s="9">
        <v>45948</v>
      </c>
      <c r="C897" s="40" t="s">
        <v>6745</v>
      </c>
      <c r="D897" s="40" t="s">
        <v>6428</v>
      </c>
      <c r="E897" s="40">
        <v>1</v>
      </c>
      <c r="F897" s="131">
        <v>0</v>
      </c>
      <c r="G897" s="131">
        <v>0</v>
      </c>
      <c r="H897" s="131">
        <v>0</v>
      </c>
      <c r="I897" s="131">
        <v>0</v>
      </c>
      <c r="J897" s="131">
        <v>0</v>
      </c>
      <c r="K897" s="131">
        <v>0</v>
      </c>
      <c r="L897" s="131">
        <v>0</v>
      </c>
      <c r="M897" s="40"/>
    </row>
    <row r="898" spans="2:22" hidden="1">
      <c r="B898" s="9">
        <v>45948</v>
      </c>
      <c r="C898" s="40" t="s">
        <v>3904</v>
      </c>
      <c r="D898" s="40" t="s">
        <v>6446</v>
      </c>
      <c r="E898" s="40">
        <v>2</v>
      </c>
      <c r="F898" s="131">
        <v>0</v>
      </c>
      <c r="G898" s="131">
        <v>0</v>
      </c>
      <c r="H898" s="131">
        <v>0</v>
      </c>
      <c r="I898" s="131">
        <v>0</v>
      </c>
      <c r="J898" s="131">
        <v>0</v>
      </c>
      <c r="K898" s="131">
        <v>0</v>
      </c>
      <c r="L898" s="131">
        <v>0</v>
      </c>
      <c r="M898" s="40"/>
    </row>
    <row r="899" spans="2:22" hidden="1">
      <c r="B899" s="9">
        <v>45948</v>
      </c>
      <c r="C899" s="40" t="s">
        <v>6745</v>
      </c>
      <c r="D899" s="40" t="s">
        <v>5817</v>
      </c>
      <c r="E899" s="40">
        <v>2</v>
      </c>
      <c r="F899" s="131">
        <v>0</v>
      </c>
      <c r="G899" s="131">
        <v>0</v>
      </c>
      <c r="H899" s="131">
        <v>0</v>
      </c>
      <c r="I899" s="131">
        <v>0</v>
      </c>
      <c r="J899" s="131">
        <v>0</v>
      </c>
      <c r="K899" s="131">
        <v>0</v>
      </c>
      <c r="L899" s="131">
        <v>0</v>
      </c>
      <c r="M899" s="40"/>
    </row>
    <row r="900" spans="2:22" hidden="1">
      <c r="B900" s="9">
        <v>45948</v>
      </c>
      <c r="C900" s="40" t="s">
        <v>6745</v>
      </c>
      <c r="D900" s="40" t="s">
        <v>6447</v>
      </c>
      <c r="E900" s="40">
        <v>2</v>
      </c>
      <c r="F900" s="131">
        <v>0</v>
      </c>
      <c r="G900" s="131">
        <v>0</v>
      </c>
      <c r="H900" s="131">
        <v>0</v>
      </c>
      <c r="I900" s="131">
        <v>0</v>
      </c>
      <c r="J900" s="131">
        <v>0</v>
      </c>
      <c r="K900" s="131">
        <v>0</v>
      </c>
      <c r="L900" s="131">
        <v>0</v>
      </c>
      <c r="M900" s="40"/>
      <c r="N900" s="40"/>
    </row>
    <row r="901" spans="2:22" hidden="1">
      <c r="B901" s="9">
        <v>45948</v>
      </c>
      <c r="C901" s="40" t="s">
        <v>6745</v>
      </c>
      <c r="D901" s="40" t="s">
        <v>6432</v>
      </c>
      <c r="E901" s="40">
        <v>4</v>
      </c>
      <c r="F901" s="131">
        <v>0</v>
      </c>
      <c r="G901" s="131">
        <v>0</v>
      </c>
      <c r="H901" s="131">
        <v>0</v>
      </c>
      <c r="I901" s="131">
        <v>0</v>
      </c>
      <c r="J901" s="131">
        <v>0</v>
      </c>
      <c r="K901" s="131">
        <v>0</v>
      </c>
      <c r="L901" s="131">
        <v>0</v>
      </c>
      <c r="M901" s="40"/>
      <c r="N901" s="40"/>
    </row>
    <row r="902" spans="2:22" hidden="1">
      <c r="B902" s="9">
        <v>45948</v>
      </c>
      <c r="C902" s="40" t="s">
        <v>6745</v>
      </c>
      <c r="D902" s="40" t="s">
        <v>6448</v>
      </c>
      <c r="E902" s="40">
        <v>1</v>
      </c>
      <c r="F902" s="131">
        <v>0</v>
      </c>
      <c r="G902" s="131">
        <v>0</v>
      </c>
      <c r="H902" s="131">
        <v>0</v>
      </c>
      <c r="I902" s="131">
        <v>0</v>
      </c>
      <c r="J902" s="131">
        <v>0</v>
      </c>
      <c r="K902" s="131">
        <v>0</v>
      </c>
      <c r="L902" s="131">
        <v>0</v>
      </c>
      <c r="M902" s="40"/>
    </row>
    <row r="903" spans="2:22" hidden="1">
      <c r="B903" s="9">
        <v>45948</v>
      </c>
      <c r="C903" s="40" t="s">
        <v>6745</v>
      </c>
      <c r="D903" s="40" t="s">
        <v>6449</v>
      </c>
      <c r="E903" s="40">
        <v>3</v>
      </c>
      <c r="F903" s="131">
        <v>0</v>
      </c>
      <c r="G903" s="131">
        <v>0</v>
      </c>
      <c r="H903" s="131">
        <v>0</v>
      </c>
      <c r="I903" s="131">
        <v>0</v>
      </c>
      <c r="J903" s="131">
        <v>0</v>
      </c>
      <c r="K903" s="131">
        <v>0</v>
      </c>
      <c r="L903" s="131">
        <v>0</v>
      </c>
      <c r="M903" s="40"/>
    </row>
    <row r="904" spans="2:22" hidden="1">
      <c r="B904" s="9">
        <v>45948</v>
      </c>
      <c r="C904" s="40" t="s">
        <v>6745</v>
      </c>
      <c r="D904" s="40" t="s">
        <v>6450</v>
      </c>
      <c r="E904" s="40">
        <v>1</v>
      </c>
      <c r="F904" s="131">
        <v>0</v>
      </c>
      <c r="G904" s="131">
        <v>0</v>
      </c>
      <c r="H904" s="131">
        <v>0</v>
      </c>
      <c r="I904" s="131">
        <v>0</v>
      </c>
      <c r="J904" s="131">
        <v>0</v>
      </c>
      <c r="K904" s="131">
        <v>0</v>
      </c>
      <c r="L904" s="131">
        <v>0</v>
      </c>
      <c r="M904" s="40"/>
    </row>
    <row r="905" spans="2:22" hidden="1">
      <c r="B905" s="9">
        <v>45948</v>
      </c>
      <c r="C905" s="11" t="s">
        <v>3904</v>
      </c>
      <c r="D905" s="11" t="s">
        <v>6451</v>
      </c>
      <c r="E905" s="11">
        <v>2</v>
      </c>
      <c r="F905" s="131">
        <v>0</v>
      </c>
      <c r="G905" s="131">
        <v>0</v>
      </c>
      <c r="H905" s="131">
        <v>0</v>
      </c>
      <c r="I905" s="131">
        <v>0</v>
      </c>
      <c r="J905" s="131">
        <v>0</v>
      </c>
      <c r="K905" s="131">
        <v>0</v>
      </c>
      <c r="L905" s="131">
        <v>0</v>
      </c>
      <c r="M905" s="40"/>
    </row>
    <row r="906" spans="2:22" hidden="1">
      <c r="B906" s="9">
        <v>45948</v>
      </c>
      <c r="C906" s="11" t="s">
        <v>3904</v>
      </c>
      <c r="D906" s="11" t="s">
        <v>6452</v>
      </c>
      <c r="E906" s="11">
        <v>3</v>
      </c>
      <c r="F906" s="131">
        <v>0</v>
      </c>
      <c r="G906" s="131">
        <v>0</v>
      </c>
      <c r="H906" s="131">
        <v>0</v>
      </c>
      <c r="I906" s="131">
        <v>0</v>
      </c>
      <c r="J906" s="131">
        <v>0</v>
      </c>
      <c r="K906" s="131">
        <v>0</v>
      </c>
      <c r="L906" s="131">
        <v>0</v>
      </c>
      <c r="M906" s="40"/>
    </row>
    <row r="907" spans="2:22" hidden="1">
      <c r="B907" s="9">
        <v>45948</v>
      </c>
      <c r="C907" s="11" t="s">
        <v>3904</v>
      </c>
      <c r="D907" s="11" t="s">
        <v>6453</v>
      </c>
      <c r="E907" s="11">
        <v>5</v>
      </c>
      <c r="F907" s="131">
        <v>0</v>
      </c>
      <c r="G907" s="131">
        <v>0</v>
      </c>
      <c r="H907" s="131">
        <v>0</v>
      </c>
      <c r="I907" s="131">
        <v>0</v>
      </c>
      <c r="J907" s="131">
        <v>0</v>
      </c>
      <c r="K907" s="131">
        <v>0</v>
      </c>
      <c r="L907" s="131">
        <v>0</v>
      </c>
      <c r="M907" s="40"/>
      <c r="N907" s="40"/>
    </row>
    <row r="908" spans="2:22" hidden="1">
      <c r="B908" s="9">
        <v>45948</v>
      </c>
      <c r="C908" s="11" t="s">
        <v>3904</v>
      </c>
      <c r="D908" s="11" t="s">
        <v>6426</v>
      </c>
      <c r="E908" s="11">
        <v>1</v>
      </c>
      <c r="F908" s="131">
        <v>0</v>
      </c>
      <c r="G908" s="131">
        <v>0</v>
      </c>
      <c r="H908" s="131">
        <v>0</v>
      </c>
      <c r="I908" s="131">
        <v>0</v>
      </c>
      <c r="J908" s="131">
        <v>0</v>
      </c>
      <c r="K908" s="131">
        <v>0</v>
      </c>
      <c r="L908" s="131">
        <v>0</v>
      </c>
      <c r="M908" s="40"/>
      <c r="N908" s="40"/>
    </row>
    <row r="909" spans="2:22" ht="16.5" hidden="1" customHeight="1">
      <c r="B909" s="9">
        <v>45948</v>
      </c>
      <c r="C909" s="11" t="s">
        <v>6745</v>
      </c>
      <c r="D909" s="11" t="s">
        <v>6454</v>
      </c>
      <c r="E909" s="11">
        <v>1</v>
      </c>
      <c r="F909" s="131">
        <v>0</v>
      </c>
      <c r="G909" s="131">
        <v>0</v>
      </c>
      <c r="H909" s="131">
        <v>0</v>
      </c>
      <c r="I909" s="131">
        <v>0</v>
      </c>
      <c r="J909" s="131">
        <v>0</v>
      </c>
      <c r="K909" s="131">
        <v>0</v>
      </c>
      <c r="L909" s="131">
        <v>0</v>
      </c>
      <c r="M909" s="40"/>
      <c r="N909" s="40"/>
    </row>
    <row r="910" spans="2:22" ht="16.5" hidden="1" customHeight="1">
      <c r="B910" s="9">
        <v>45948</v>
      </c>
      <c r="C910" s="11" t="s">
        <v>3904</v>
      </c>
      <c r="D910" s="11" t="s">
        <v>6455</v>
      </c>
      <c r="E910" s="11">
        <v>4</v>
      </c>
      <c r="F910" s="131">
        <v>0</v>
      </c>
      <c r="G910" s="131">
        <v>0</v>
      </c>
      <c r="H910" s="131">
        <v>0</v>
      </c>
      <c r="I910" s="131">
        <v>0</v>
      </c>
      <c r="J910" s="131">
        <v>0</v>
      </c>
      <c r="K910" s="131">
        <v>0</v>
      </c>
      <c r="L910" s="131">
        <v>0</v>
      </c>
      <c r="M910" s="40"/>
      <c r="N910" s="40"/>
    </row>
    <row r="911" spans="2:22" s="109" customFormat="1" ht="16.5" hidden="1" customHeight="1">
      <c r="B911" s="9">
        <v>45948</v>
      </c>
      <c r="C911" s="11" t="s">
        <v>3904</v>
      </c>
      <c r="D911" s="11" t="s">
        <v>6461</v>
      </c>
      <c r="E911" s="11">
        <v>1</v>
      </c>
      <c r="F911" s="131">
        <v>1</v>
      </c>
      <c r="G911" s="131">
        <v>0</v>
      </c>
      <c r="H911" s="131">
        <v>0</v>
      </c>
      <c r="I911" s="131">
        <v>0</v>
      </c>
      <c r="J911" s="131">
        <v>0</v>
      </c>
      <c r="K911" s="131">
        <v>0</v>
      </c>
      <c r="L911" s="131">
        <v>0</v>
      </c>
      <c r="M911" s="131"/>
      <c r="N911" s="131"/>
      <c r="O911" s="13"/>
      <c r="P911" s="13"/>
      <c r="Q911" s="52"/>
      <c r="R911" s="154"/>
      <c r="S911" s="153"/>
      <c r="T911" s="3"/>
      <c r="U911" s="3"/>
      <c r="V911" s="3"/>
    </row>
    <row r="912" spans="2:22" s="109" customFormat="1" ht="16.5" hidden="1" customHeight="1">
      <c r="B912" s="9">
        <v>45948</v>
      </c>
      <c r="C912" s="11" t="s">
        <v>3904</v>
      </c>
      <c r="D912" s="11" t="s">
        <v>6463</v>
      </c>
      <c r="E912" s="11">
        <v>1</v>
      </c>
      <c r="F912" s="131">
        <v>1</v>
      </c>
      <c r="G912" s="131">
        <v>0</v>
      </c>
      <c r="H912" s="131">
        <v>0</v>
      </c>
      <c r="I912" s="131">
        <v>0</v>
      </c>
      <c r="J912" s="131">
        <v>0</v>
      </c>
      <c r="K912" s="131">
        <v>0</v>
      </c>
      <c r="L912" s="131">
        <v>0</v>
      </c>
      <c r="M912" s="131"/>
      <c r="N912" s="131"/>
      <c r="O912" s="13"/>
      <c r="P912" s="13"/>
      <c r="Q912" s="52"/>
      <c r="R912" s="154"/>
      <c r="S912" s="153"/>
      <c r="T912" s="3"/>
      <c r="U912" s="3"/>
      <c r="V912" s="3"/>
    </row>
    <row r="913" spans="1:22" s="109" customFormat="1" ht="16.5" hidden="1" customHeight="1">
      <c r="B913" s="9">
        <v>45948</v>
      </c>
      <c r="C913" s="11" t="s">
        <v>3904</v>
      </c>
      <c r="D913" s="11" t="s">
        <v>6469</v>
      </c>
      <c r="E913" s="11">
        <v>2</v>
      </c>
      <c r="F913" s="131">
        <v>2</v>
      </c>
      <c r="G913" s="131">
        <v>0</v>
      </c>
      <c r="H913" s="131">
        <v>0</v>
      </c>
      <c r="I913" s="131">
        <v>0</v>
      </c>
      <c r="J913" s="131">
        <v>0</v>
      </c>
      <c r="K913" s="131">
        <v>0</v>
      </c>
      <c r="L913" s="131">
        <v>0</v>
      </c>
      <c r="M913" s="131"/>
      <c r="N913" s="131"/>
      <c r="O913" s="13"/>
      <c r="P913" s="13"/>
      <c r="Q913" s="52"/>
      <c r="R913" s="154"/>
      <c r="S913" s="153"/>
      <c r="T913" s="3"/>
      <c r="U913" s="3"/>
      <c r="V913" s="3"/>
    </row>
    <row r="914" spans="1:22" s="109" customFormat="1" ht="16.5" hidden="1" customHeight="1">
      <c r="B914" s="9">
        <v>45948</v>
      </c>
      <c r="C914" s="11" t="s">
        <v>3904</v>
      </c>
      <c r="D914" s="11" t="s">
        <v>6466</v>
      </c>
      <c r="E914" s="11">
        <v>1</v>
      </c>
      <c r="F914" s="131">
        <v>1</v>
      </c>
      <c r="G914" s="131">
        <v>0</v>
      </c>
      <c r="H914" s="131">
        <v>0</v>
      </c>
      <c r="I914" s="131">
        <v>0</v>
      </c>
      <c r="J914" s="131">
        <v>0</v>
      </c>
      <c r="K914" s="131">
        <v>0</v>
      </c>
      <c r="L914" s="131">
        <v>0</v>
      </c>
      <c r="M914" s="131"/>
      <c r="N914" s="131"/>
      <c r="O914" s="13"/>
      <c r="P914" s="13"/>
      <c r="Q914" s="52"/>
      <c r="R914" s="154"/>
      <c r="S914" s="153"/>
      <c r="T914" s="3"/>
      <c r="U914" s="3"/>
      <c r="V914" s="3"/>
    </row>
    <row r="915" spans="1:22" ht="16.5" hidden="1" customHeight="1">
      <c r="B915" s="9">
        <v>45949</v>
      </c>
      <c r="C915" s="40" t="s">
        <v>6745</v>
      </c>
      <c r="D915" s="40" t="s">
        <v>6456</v>
      </c>
      <c r="E915" s="40">
        <v>1</v>
      </c>
      <c r="F915" s="131">
        <v>0</v>
      </c>
      <c r="G915" s="131">
        <v>0</v>
      </c>
      <c r="H915" s="131">
        <v>0</v>
      </c>
      <c r="I915" s="131">
        <v>0</v>
      </c>
      <c r="J915" s="131">
        <v>0</v>
      </c>
      <c r="K915" s="131">
        <v>0</v>
      </c>
      <c r="L915" s="131">
        <v>0</v>
      </c>
      <c r="M915" s="40"/>
    </row>
    <row r="916" spans="1:22" ht="16.5" hidden="1" customHeight="1">
      <c r="B916" s="9">
        <v>45949</v>
      </c>
      <c r="C916" s="40" t="s">
        <v>6745</v>
      </c>
      <c r="D916" s="40" t="s">
        <v>6430</v>
      </c>
      <c r="E916" s="40">
        <v>2</v>
      </c>
      <c r="F916" s="131">
        <v>0</v>
      </c>
      <c r="G916" s="131">
        <v>0</v>
      </c>
      <c r="H916" s="131">
        <v>0</v>
      </c>
      <c r="I916" s="131">
        <v>0</v>
      </c>
      <c r="J916" s="131">
        <v>0</v>
      </c>
      <c r="K916" s="131">
        <v>0</v>
      </c>
      <c r="L916" s="131">
        <v>0</v>
      </c>
      <c r="M916" s="40"/>
    </row>
    <row r="917" spans="1:22" ht="16.5" hidden="1" customHeight="1">
      <c r="A917" s="7"/>
      <c r="B917" s="9">
        <v>45949</v>
      </c>
      <c r="C917" s="40" t="s">
        <v>3904</v>
      </c>
      <c r="D917" s="40" t="s">
        <v>6457</v>
      </c>
      <c r="E917" s="40">
        <v>1</v>
      </c>
      <c r="F917" s="131">
        <v>0</v>
      </c>
      <c r="G917" s="131">
        <v>0</v>
      </c>
      <c r="H917" s="131">
        <v>0</v>
      </c>
      <c r="I917" s="131">
        <v>0</v>
      </c>
      <c r="J917" s="131">
        <v>0</v>
      </c>
      <c r="K917" s="131">
        <v>0</v>
      </c>
      <c r="L917" s="131">
        <v>0</v>
      </c>
      <c r="M917" s="40"/>
    </row>
    <row r="918" spans="1:22" hidden="1">
      <c r="B918" s="9">
        <v>45949</v>
      </c>
      <c r="C918" s="40" t="s">
        <v>6745</v>
      </c>
      <c r="D918" s="40" t="s">
        <v>6458</v>
      </c>
      <c r="E918" s="40">
        <v>1</v>
      </c>
      <c r="F918" s="131">
        <v>0</v>
      </c>
      <c r="G918" s="131">
        <v>0</v>
      </c>
      <c r="H918" s="131">
        <v>0</v>
      </c>
      <c r="I918" s="131">
        <v>0</v>
      </c>
      <c r="J918" s="131">
        <v>0</v>
      </c>
      <c r="K918" s="131">
        <v>0</v>
      </c>
      <c r="L918" s="131">
        <v>0</v>
      </c>
      <c r="M918" s="40"/>
    </row>
    <row r="919" spans="1:22" hidden="1">
      <c r="B919" s="9">
        <v>45949</v>
      </c>
      <c r="C919" s="40" t="s">
        <v>6745</v>
      </c>
      <c r="D919" s="40" t="s">
        <v>6431</v>
      </c>
      <c r="E919" s="40">
        <v>2</v>
      </c>
      <c r="F919" s="131">
        <v>0</v>
      </c>
      <c r="G919" s="131">
        <v>0</v>
      </c>
      <c r="H919" s="131">
        <v>0</v>
      </c>
      <c r="I919" s="131">
        <v>0</v>
      </c>
      <c r="J919" s="131">
        <v>0</v>
      </c>
      <c r="K919" s="131">
        <v>0</v>
      </c>
      <c r="L919" s="131">
        <v>0</v>
      </c>
      <c r="M919" s="40"/>
    </row>
    <row r="920" spans="1:22" hidden="1">
      <c r="B920" s="9">
        <v>45949</v>
      </c>
      <c r="C920" s="40" t="s">
        <v>6745</v>
      </c>
      <c r="D920" s="40" t="s">
        <v>6459</v>
      </c>
      <c r="E920" s="40">
        <v>2</v>
      </c>
      <c r="F920" s="131">
        <v>0</v>
      </c>
      <c r="G920" s="131">
        <v>0</v>
      </c>
      <c r="H920" s="131">
        <v>0</v>
      </c>
      <c r="I920" s="131">
        <v>0</v>
      </c>
      <c r="J920" s="131">
        <v>0</v>
      </c>
      <c r="K920" s="131">
        <v>0</v>
      </c>
      <c r="L920" s="131">
        <v>0</v>
      </c>
      <c r="M920" s="40"/>
    </row>
    <row r="921" spans="1:22" hidden="1">
      <c r="B921" s="9">
        <v>45949</v>
      </c>
      <c r="C921" s="40" t="s">
        <v>6745</v>
      </c>
      <c r="D921" s="40" t="s">
        <v>6460</v>
      </c>
      <c r="E921" s="40">
        <v>1</v>
      </c>
      <c r="F921" s="131">
        <v>0</v>
      </c>
      <c r="G921" s="131">
        <v>0</v>
      </c>
      <c r="H921" s="131">
        <v>0</v>
      </c>
      <c r="I921" s="131">
        <v>0</v>
      </c>
      <c r="J921" s="131">
        <v>0</v>
      </c>
      <c r="K921" s="131">
        <v>0</v>
      </c>
      <c r="L921" s="131">
        <v>0</v>
      </c>
      <c r="M921" s="40"/>
    </row>
    <row r="922" spans="1:22" ht="16.5" hidden="1" customHeight="1">
      <c r="B922" s="9">
        <v>45949</v>
      </c>
      <c r="C922" s="40" t="s">
        <v>6745</v>
      </c>
      <c r="D922" s="40" t="s">
        <v>6325</v>
      </c>
      <c r="E922" s="40">
        <v>1</v>
      </c>
      <c r="F922" s="131">
        <v>0</v>
      </c>
      <c r="G922" s="131">
        <v>0</v>
      </c>
      <c r="H922" s="131">
        <v>0</v>
      </c>
      <c r="I922" s="131">
        <v>0</v>
      </c>
      <c r="J922" s="131">
        <v>0</v>
      </c>
      <c r="K922" s="131">
        <v>0</v>
      </c>
      <c r="L922" s="131">
        <v>0</v>
      </c>
      <c r="M922" s="40"/>
      <c r="N922" s="40"/>
    </row>
    <row r="923" spans="1:22" ht="16.5" hidden="1" customHeight="1">
      <c r="B923" s="9">
        <v>45949</v>
      </c>
      <c r="C923" s="40" t="s">
        <v>6745</v>
      </c>
      <c r="D923" s="40" t="s">
        <v>6429</v>
      </c>
      <c r="E923" s="40">
        <v>8</v>
      </c>
      <c r="F923" s="131">
        <v>0</v>
      </c>
      <c r="G923" s="131">
        <v>0</v>
      </c>
      <c r="H923" s="131">
        <v>0</v>
      </c>
      <c r="I923" s="131">
        <v>0</v>
      </c>
      <c r="J923" s="131">
        <v>0</v>
      </c>
      <c r="K923" s="131">
        <v>0</v>
      </c>
      <c r="L923" s="131">
        <v>0</v>
      </c>
      <c r="M923" s="40"/>
    </row>
    <row r="924" spans="1:22" ht="16.5" hidden="1" customHeight="1">
      <c r="B924" s="9">
        <v>45949</v>
      </c>
      <c r="C924" s="40" t="s">
        <v>3904</v>
      </c>
      <c r="D924" s="40" t="s">
        <v>6461</v>
      </c>
      <c r="E924" s="40">
        <v>1</v>
      </c>
      <c r="F924" s="131">
        <v>0</v>
      </c>
      <c r="G924" s="131">
        <v>0</v>
      </c>
      <c r="H924" s="131">
        <v>0</v>
      </c>
      <c r="I924" s="131">
        <v>0</v>
      </c>
      <c r="J924" s="131">
        <v>0</v>
      </c>
      <c r="K924" s="131">
        <v>0</v>
      </c>
      <c r="L924" s="131">
        <v>0</v>
      </c>
      <c r="M924" s="40"/>
    </row>
    <row r="925" spans="1:22" hidden="1">
      <c r="B925" s="9">
        <v>45949</v>
      </c>
      <c r="C925" s="40" t="s">
        <v>3904</v>
      </c>
      <c r="D925" s="40" t="s">
        <v>6462</v>
      </c>
      <c r="E925" s="40">
        <v>1</v>
      </c>
      <c r="F925" s="131">
        <v>0</v>
      </c>
      <c r="G925" s="131">
        <v>0</v>
      </c>
      <c r="H925" s="131">
        <v>0</v>
      </c>
      <c r="I925" s="131">
        <v>0</v>
      </c>
      <c r="J925" s="131">
        <v>0</v>
      </c>
      <c r="K925" s="131">
        <v>0</v>
      </c>
      <c r="L925" s="131">
        <v>0</v>
      </c>
      <c r="M925" s="40"/>
    </row>
    <row r="926" spans="1:22" hidden="1">
      <c r="B926" s="9">
        <v>45949</v>
      </c>
      <c r="C926" s="40" t="s">
        <v>3904</v>
      </c>
      <c r="D926" s="40" t="s">
        <v>6463</v>
      </c>
      <c r="E926" s="40">
        <v>1</v>
      </c>
      <c r="F926" s="131">
        <v>0</v>
      </c>
      <c r="G926" s="131">
        <v>0</v>
      </c>
      <c r="H926" s="131">
        <v>0</v>
      </c>
      <c r="I926" s="131">
        <v>0</v>
      </c>
      <c r="J926" s="131">
        <v>0</v>
      </c>
      <c r="K926" s="131">
        <v>0</v>
      </c>
      <c r="L926" s="131">
        <v>0</v>
      </c>
      <c r="M926" s="40"/>
    </row>
    <row r="927" spans="1:22" hidden="1">
      <c r="B927" s="9">
        <v>45949</v>
      </c>
      <c r="C927" s="40" t="s">
        <v>3904</v>
      </c>
      <c r="D927" s="40" t="s">
        <v>6427</v>
      </c>
      <c r="E927" s="40">
        <v>1</v>
      </c>
      <c r="F927" s="131">
        <v>1</v>
      </c>
      <c r="G927" s="131">
        <v>0</v>
      </c>
      <c r="H927" s="131">
        <v>0</v>
      </c>
      <c r="I927" s="131">
        <v>0</v>
      </c>
      <c r="J927" s="131">
        <v>0</v>
      </c>
      <c r="K927" s="131">
        <v>0</v>
      </c>
      <c r="L927" s="131">
        <v>0</v>
      </c>
      <c r="M927" s="40"/>
    </row>
    <row r="928" spans="1:22" hidden="1">
      <c r="B928" s="9">
        <v>45949</v>
      </c>
      <c r="C928" s="40" t="s">
        <v>3904</v>
      </c>
      <c r="D928" s="40" t="s">
        <v>6464</v>
      </c>
      <c r="E928" s="40">
        <v>2</v>
      </c>
      <c r="F928" s="131">
        <v>2</v>
      </c>
      <c r="G928" s="131">
        <v>0</v>
      </c>
      <c r="H928" s="131">
        <v>0</v>
      </c>
      <c r="I928" s="131">
        <v>0</v>
      </c>
      <c r="J928" s="131">
        <v>0</v>
      </c>
      <c r="K928" s="131">
        <v>0</v>
      </c>
      <c r="L928" s="131">
        <v>0</v>
      </c>
      <c r="M928" s="40"/>
    </row>
    <row r="929" spans="2:21" hidden="1">
      <c r="B929" s="9">
        <v>45949</v>
      </c>
      <c r="C929" s="40" t="s">
        <v>3904</v>
      </c>
      <c r="D929" s="40" t="s">
        <v>6470</v>
      </c>
      <c r="E929" s="40">
        <v>1</v>
      </c>
      <c r="F929" s="131">
        <v>1</v>
      </c>
      <c r="G929" s="131">
        <v>0</v>
      </c>
      <c r="H929" s="131">
        <v>0</v>
      </c>
      <c r="I929" s="131">
        <v>0</v>
      </c>
      <c r="J929" s="131">
        <v>0</v>
      </c>
      <c r="K929" s="131">
        <v>0</v>
      </c>
      <c r="L929" s="131">
        <v>0</v>
      </c>
      <c r="M929" s="40"/>
    </row>
    <row r="930" spans="2:21" hidden="1">
      <c r="B930" s="9">
        <v>45949</v>
      </c>
      <c r="C930" s="40" t="s">
        <v>3904</v>
      </c>
      <c r="D930" s="40" t="s">
        <v>6465</v>
      </c>
      <c r="E930" s="40">
        <v>2</v>
      </c>
      <c r="F930" s="131">
        <v>2</v>
      </c>
      <c r="G930" s="131">
        <v>0</v>
      </c>
      <c r="H930" s="131">
        <v>0</v>
      </c>
      <c r="I930" s="131">
        <v>0</v>
      </c>
      <c r="J930" s="131">
        <v>0</v>
      </c>
      <c r="K930" s="131">
        <v>0</v>
      </c>
      <c r="L930" s="131">
        <v>0</v>
      </c>
      <c r="M930" s="40"/>
    </row>
    <row r="931" spans="2:21" hidden="1">
      <c r="B931" s="9">
        <v>45949</v>
      </c>
      <c r="C931" s="40" t="s">
        <v>3904</v>
      </c>
      <c r="D931" s="40" t="s">
        <v>6468</v>
      </c>
      <c r="E931" s="40">
        <v>1</v>
      </c>
      <c r="F931" s="131">
        <v>1</v>
      </c>
      <c r="G931" s="131">
        <v>0</v>
      </c>
      <c r="H931" s="131">
        <v>0</v>
      </c>
      <c r="I931" s="131">
        <v>0</v>
      </c>
      <c r="J931" s="131">
        <v>0</v>
      </c>
      <c r="K931" s="131">
        <v>0</v>
      </c>
      <c r="L931" s="131">
        <v>0</v>
      </c>
      <c r="M931" s="40"/>
    </row>
    <row r="932" spans="2:21" hidden="1">
      <c r="B932" s="9">
        <v>45949</v>
      </c>
      <c r="C932" s="40" t="s">
        <v>3904</v>
      </c>
      <c r="D932" s="40" t="s">
        <v>6471</v>
      </c>
      <c r="E932" s="40">
        <v>1</v>
      </c>
      <c r="F932" s="131">
        <v>1</v>
      </c>
      <c r="G932" s="131">
        <v>0</v>
      </c>
      <c r="H932" s="131">
        <v>0</v>
      </c>
      <c r="I932" s="131">
        <v>0</v>
      </c>
      <c r="J932" s="131">
        <v>0</v>
      </c>
      <c r="K932" s="131">
        <v>0</v>
      </c>
      <c r="L932" s="131">
        <v>0</v>
      </c>
      <c r="M932" s="40"/>
    </row>
    <row r="933" spans="2:21" hidden="1">
      <c r="B933" s="9">
        <v>45949</v>
      </c>
      <c r="C933" s="40" t="s">
        <v>3904</v>
      </c>
      <c r="D933" s="40" t="s">
        <v>6472</v>
      </c>
      <c r="E933" s="40">
        <v>1</v>
      </c>
      <c r="F933" s="131">
        <v>1</v>
      </c>
      <c r="G933" s="131">
        <v>0</v>
      </c>
      <c r="H933" s="131">
        <v>0</v>
      </c>
      <c r="I933" s="131">
        <v>0</v>
      </c>
      <c r="J933" s="131">
        <v>0</v>
      </c>
      <c r="K933" s="131">
        <v>0</v>
      </c>
      <c r="L933" s="131">
        <v>0</v>
      </c>
      <c r="M933" s="40"/>
    </row>
    <row r="934" spans="2:21" hidden="1">
      <c r="B934" s="9">
        <v>45950</v>
      </c>
      <c r="C934" s="131" t="s">
        <v>3904</v>
      </c>
      <c r="D934" s="131" t="s">
        <v>6474</v>
      </c>
      <c r="E934" s="131">
        <v>1</v>
      </c>
      <c r="F934" s="131">
        <v>1</v>
      </c>
      <c r="G934" s="131">
        <v>0</v>
      </c>
      <c r="H934" s="131">
        <v>0</v>
      </c>
      <c r="I934" s="131">
        <v>0</v>
      </c>
      <c r="J934" s="131">
        <v>0</v>
      </c>
      <c r="K934" s="131">
        <v>0</v>
      </c>
      <c r="L934" s="131">
        <v>0</v>
      </c>
      <c r="M934" s="131"/>
      <c r="R934" s="154">
        <v>2</v>
      </c>
      <c r="U934" s="3">
        <v>1</v>
      </c>
    </row>
    <row r="935" spans="2:21" hidden="1">
      <c r="B935" s="9">
        <v>45950</v>
      </c>
      <c r="C935" s="131" t="s">
        <v>3904</v>
      </c>
      <c r="D935" s="131" t="s">
        <v>6471</v>
      </c>
      <c r="E935" s="131">
        <v>1</v>
      </c>
      <c r="F935" s="131">
        <v>1</v>
      </c>
      <c r="G935" s="131">
        <v>0</v>
      </c>
      <c r="H935" s="131">
        <v>0</v>
      </c>
      <c r="I935" s="131">
        <v>0</v>
      </c>
      <c r="J935" s="131">
        <v>0</v>
      </c>
      <c r="K935" s="131">
        <v>0</v>
      </c>
      <c r="L935" s="131">
        <v>0</v>
      </c>
      <c r="M935" s="131"/>
      <c r="R935" s="154">
        <v>2</v>
      </c>
      <c r="U935" s="3">
        <v>1</v>
      </c>
    </row>
    <row r="936" spans="2:21" hidden="1">
      <c r="B936" s="9">
        <v>45950</v>
      </c>
      <c r="C936" s="131" t="s">
        <v>3904</v>
      </c>
      <c r="D936" s="131" t="s">
        <v>6466</v>
      </c>
      <c r="E936" s="131">
        <v>1</v>
      </c>
      <c r="F936" s="131">
        <v>1</v>
      </c>
      <c r="G936" s="131">
        <v>0</v>
      </c>
      <c r="H936" s="131">
        <v>0</v>
      </c>
      <c r="I936" s="131">
        <v>0</v>
      </c>
      <c r="J936" s="131">
        <v>0</v>
      </c>
      <c r="K936" s="131">
        <v>0</v>
      </c>
      <c r="L936" s="131">
        <v>0</v>
      </c>
      <c r="M936" s="131"/>
      <c r="R936" s="154">
        <v>2</v>
      </c>
      <c r="U936" s="3">
        <v>1</v>
      </c>
    </row>
    <row r="937" spans="2:21" hidden="1">
      <c r="B937" s="9">
        <v>45950</v>
      </c>
      <c r="C937" s="131" t="s">
        <v>3904</v>
      </c>
      <c r="D937" s="131" t="s">
        <v>6472</v>
      </c>
      <c r="E937" s="131">
        <v>1</v>
      </c>
      <c r="F937" s="131">
        <v>1</v>
      </c>
      <c r="G937" s="131">
        <v>0</v>
      </c>
      <c r="H937" s="131">
        <v>0</v>
      </c>
      <c r="I937" s="131">
        <v>0</v>
      </c>
      <c r="J937" s="131">
        <v>0</v>
      </c>
      <c r="K937" s="131">
        <v>0</v>
      </c>
      <c r="L937" s="131">
        <v>0</v>
      </c>
      <c r="M937" s="131"/>
      <c r="R937" s="154">
        <v>1</v>
      </c>
      <c r="U937" s="3">
        <v>1</v>
      </c>
    </row>
    <row r="938" spans="2:21" hidden="1">
      <c r="B938" s="9">
        <v>45950</v>
      </c>
      <c r="C938" s="131" t="s">
        <v>3904</v>
      </c>
      <c r="D938" s="131" t="s">
        <v>6475</v>
      </c>
      <c r="E938" s="131">
        <v>1</v>
      </c>
      <c r="F938" s="131">
        <v>0</v>
      </c>
      <c r="G938" s="131">
        <v>0</v>
      </c>
      <c r="H938" s="131">
        <v>0</v>
      </c>
      <c r="I938" s="131">
        <v>0</v>
      </c>
      <c r="J938" s="131">
        <v>0</v>
      </c>
      <c r="K938" s="131">
        <v>0</v>
      </c>
      <c r="L938" s="131">
        <v>0</v>
      </c>
      <c r="M938" s="131"/>
    </row>
    <row r="939" spans="2:21" ht="16.5" hidden="1" customHeight="1">
      <c r="B939" s="9">
        <v>45950</v>
      </c>
      <c r="C939" s="131" t="s">
        <v>3904</v>
      </c>
      <c r="D939" s="131" t="s">
        <v>6469</v>
      </c>
      <c r="E939" s="131">
        <v>1</v>
      </c>
      <c r="F939" s="131">
        <v>0</v>
      </c>
      <c r="G939" s="131">
        <v>0</v>
      </c>
      <c r="H939" s="131">
        <v>0</v>
      </c>
      <c r="I939" s="131">
        <v>0</v>
      </c>
      <c r="J939" s="131">
        <v>0</v>
      </c>
      <c r="K939" s="131">
        <v>0</v>
      </c>
      <c r="L939" s="131">
        <v>0</v>
      </c>
      <c r="M939" s="131"/>
    </row>
    <row r="940" spans="2:21" ht="16.5" hidden="1" customHeight="1">
      <c r="B940" s="9">
        <v>45950</v>
      </c>
      <c r="C940" s="131" t="s">
        <v>3904</v>
      </c>
      <c r="D940" s="131" t="s">
        <v>6476</v>
      </c>
      <c r="E940" s="131">
        <v>1</v>
      </c>
      <c r="F940" s="131">
        <v>0</v>
      </c>
      <c r="G940" s="131">
        <v>0</v>
      </c>
      <c r="H940" s="131">
        <v>0</v>
      </c>
      <c r="I940" s="131">
        <v>0</v>
      </c>
      <c r="J940" s="131">
        <v>0</v>
      </c>
      <c r="K940" s="131">
        <v>0</v>
      </c>
      <c r="L940" s="131">
        <v>0</v>
      </c>
      <c r="M940" s="131"/>
    </row>
    <row r="941" spans="2:21" hidden="1">
      <c r="B941" s="9">
        <v>45950</v>
      </c>
      <c r="C941" s="131" t="s">
        <v>3904</v>
      </c>
      <c r="D941" s="131" t="s">
        <v>6467</v>
      </c>
      <c r="E941" s="131">
        <v>1</v>
      </c>
      <c r="F941" s="131">
        <v>0</v>
      </c>
      <c r="G941" s="131">
        <v>0</v>
      </c>
      <c r="H941" s="131">
        <v>0</v>
      </c>
      <c r="I941" s="131">
        <v>0</v>
      </c>
      <c r="J941" s="131">
        <v>0</v>
      </c>
      <c r="K941" s="131">
        <v>0</v>
      </c>
      <c r="L941" s="131">
        <v>0</v>
      </c>
      <c r="M941" s="131"/>
    </row>
    <row r="942" spans="2:21" hidden="1">
      <c r="B942" s="9">
        <v>45950</v>
      </c>
      <c r="C942" s="131" t="s">
        <v>3904</v>
      </c>
      <c r="D942" s="131" t="s">
        <v>6477</v>
      </c>
      <c r="E942" s="131">
        <v>2</v>
      </c>
      <c r="F942" s="131">
        <v>0</v>
      </c>
      <c r="G942" s="131">
        <v>0</v>
      </c>
      <c r="H942" s="131">
        <v>0</v>
      </c>
      <c r="I942" s="131">
        <v>0</v>
      </c>
      <c r="J942" s="131">
        <v>0</v>
      </c>
      <c r="K942" s="131">
        <v>0</v>
      </c>
      <c r="L942" s="131">
        <v>0</v>
      </c>
      <c r="M942" s="131"/>
    </row>
    <row r="943" spans="2:21" ht="16.5" hidden="1" customHeight="1">
      <c r="B943" s="9">
        <v>45950</v>
      </c>
      <c r="C943" s="131" t="s">
        <v>3904</v>
      </c>
      <c r="D943" s="131" t="s">
        <v>6478</v>
      </c>
      <c r="E943" s="131">
        <v>4</v>
      </c>
      <c r="F943" s="131">
        <v>0</v>
      </c>
      <c r="G943" s="131">
        <v>0</v>
      </c>
      <c r="H943" s="131">
        <v>0</v>
      </c>
      <c r="I943" s="131">
        <v>0</v>
      </c>
      <c r="J943" s="131">
        <v>0</v>
      </c>
      <c r="K943" s="131">
        <v>0</v>
      </c>
      <c r="L943" s="131">
        <v>0</v>
      </c>
      <c r="M943" s="131"/>
    </row>
    <row r="944" spans="2:21" ht="16.5" hidden="1" customHeight="1">
      <c r="B944" s="9">
        <v>45950</v>
      </c>
      <c r="C944" s="131" t="s">
        <v>6745</v>
      </c>
      <c r="D944" s="131" t="s">
        <v>6437</v>
      </c>
      <c r="E944" s="131">
        <v>1</v>
      </c>
      <c r="F944" s="131">
        <v>0</v>
      </c>
      <c r="G944" s="131">
        <v>0</v>
      </c>
      <c r="H944" s="131">
        <v>0</v>
      </c>
      <c r="I944" s="131">
        <v>0</v>
      </c>
      <c r="J944" s="131">
        <v>0</v>
      </c>
      <c r="K944" s="131">
        <v>0</v>
      </c>
      <c r="L944" s="131">
        <v>0</v>
      </c>
      <c r="M944" s="131"/>
    </row>
    <row r="945" spans="2:21" hidden="1">
      <c r="B945" s="9">
        <v>45950</v>
      </c>
      <c r="C945" s="131" t="s">
        <v>6745</v>
      </c>
      <c r="D945" s="131" t="s">
        <v>6438</v>
      </c>
      <c r="E945" s="131">
        <v>2</v>
      </c>
      <c r="F945" s="131">
        <v>0</v>
      </c>
      <c r="G945" s="131">
        <v>0</v>
      </c>
      <c r="H945" s="131">
        <v>0</v>
      </c>
      <c r="I945" s="131">
        <v>0</v>
      </c>
      <c r="J945" s="131">
        <v>0</v>
      </c>
      <c r="K945" s="131">
        <v>0</v>
      </c>
      <c r="L945" s="131">
        <v>0</v>
      </c>
      <c r="M945" s="131"/>
    </row>
    <row r="946" spans="2:21" hidden="1">
      <c r="B946" s="9">
        <v>45950</v>
      </c>
      <c r="C946" s="131" t="s">
        <v>6745</v>
      </c>
      <c r="D946" s="131" t="s">
        <v>6297</v>
      </c>
      <c r="E946" s="131">
        <v>1</v>
      </c>
      <c r="F946" s="131">
        <v>0</v>
      </c>
      <c r="G946" s="131">
        <v>0</v>
      </c>
      <c r="H946" s="131">
        <v>0</v>
      </c>
      <c r="I946" s="131">
        <v>0</v>
      </c>
      <c r="J946" s="131">
        <v>0</v>
      </c>
      <c r="K946" s="131">
        <v>0</v>
      </c>
      <c r="L946" s="131">
        <v>0</v>
      </c>
      <c r="M946" s="131"/>
    </row>
    <row r="947" spans="2:21" hidden="1">
      <c r="B947" s="9">
        <v>45950</v>
      </c>
      <c r="C947" s="131" t="s">
        <v>6745</v>
      </c>
      <c r="D947" s="131" t="s">
        <v>6312</v>
      </c>
      <c r="E947" s="131">
        <v>1</v>
      </c>
      <c r="F947" s="131">
        <v>0</v>
      </c>
      <c r="G947" s="131">
        <v>0</v>
      </c>
      <c r="H947" s="131">
        <v>0</v>
      </c>
      <c r="I947" s="131">
        <v>0</v>
      </c>
      <c r="J947" s="131">
        <v>0</v>
      </c>
      <c r="K947" s="131">
        <v>0</v>
      </c>
      <c r="L947" s="131">
        <v>0</v>
      </c>
      <c r="M947" s="131"/>
    </row>
    <row r="948" spans="2:21" hidden="1">
      <c r="B948" s="9">
        <v>45950</v>
      </c>
      <c r="C948" s="131" t="s">
        <v>6745</v>
      </c>
      <c r="D948" s="131" t="s">
        <v>6424</v>
      </c>
      <c r="E948" s="131">
        <v>1</v>
      </c>
      <c r="F948" s="131">
        <v>0</v>
      </c>
      <c r="G948" s="131">
        <v>0</v>
      </c>
      <c r="H948" s="131">
        <v>0</v>
      </c>
      <c r="I948" s="131">
        <v>0</v>
      </c>
      <c r="J948" s="131">
        <v>0</v>
      </c>
      <c r="K948" s="131">
        <v>0</v>
      </c>
      <c r="L948" s="131">
        <v>0</v>
      </c>
      <c r="M948" s="131"/>
    </row>
    <row r="949" spans="2:21" hidden="1">
      <c r="B949" s="9">
        <v>45950</v>
      </c>
      <c r="C949" s="131" t="s">
        <v>6745</v>
      </c>
      <c r="D949" s="131" t="s">
        <v>6446</v>
      </c>
      <c r="E949" s="131">
        <v>2</v>
      </c>
      <c r="F949" s="131">
        <v>0</v>
      </c>
      <c r="G949" s="131">
        <v>0</v>
      </c>
      <c r="H949" s="131">
        <v>0</v>
      </c>
      <c r="I949" s="131">
        <v>0</v>
      </c>
      <c r="J949" s="131">
        <v>0</v>
      </c>
      <c r="K949" s="131">
        <v>0</v>
      </c>
      <c r="L949" s="131">
        <v>0</v>
      </c>
      <c r="M949" s="131"/>
    </row>
    <row r="950" spans="2:21" hidden="1">
      <c r="B950" s="9">
        <v>45950</v>
      </c>
      <c r="C950" s="131" t="s">
        <v>6745</v>
      </c>
      <c r="D950" s="131" t="s">
        <v>6439</v>
      </c>
      <c r="E950" s="131">
        <v>3</v>
      </c>
      <c r="F950" s="131">
        <v>0</v>
      </c>
      <c r="G950" s="131">
        <v>0</v>
      </c>
      <c r="H950" s="131">
        <v>0</v>
      </c>
      <c r="I950" s="131">
        <v>0</v>
      </c>
      <c r="J950" s="131">
        <v>0</v>
      </c>
      <c r="K950" s="131">
        <v>0</v>
      </c>
      <c r="L950" s="131">
        <v>0</v>
      </c>
      <c r="M950" s="131"/>
    </row>
    <row r="951" spans="2:21" hidden="1">
      <c r="B951" s="9">
        <v>45950</v>
      </c>
      <c r="C951" s="131" t="s">
        <v>6745</v>
      </c>
      <c r="D951" s="131" t="s">
        <v>6436</v>
      </c>
      <c r="E951" s="131">
        <v>1</v>
      </c>
      <c r="F951" s="131">
        <v>0</v>
      </c>
      <c r="G951" s="131">
        <v>0</v>
      </c>
      <c r="H951" s="131">
        <v>0</v>
      </c>
      <c r="I951" s="131">
        <v>0</v>
      </c>
      <c r="J951" s="131">
        <v>0</v>
      </c>
      <c r="K951" s="131">
        <v>0</v>
      </c>
      <c r="L951" s="131">
        <v>0</v>
      </c>
      <c r="M951" s="131"/>
    </row>
    <row r="952" spans="2:21" hidden="1">
      <c r="B952" s="9">
        <v>45951</v>
      </c>
      <c r="C952" s="131" t="s">
        <v>6745</v>
      </c>
      <c r="D952" s="131" t="s">
        <v>6479</v>
      </c>
      <c r="E952" s="131">
        <v>2</v>
      </c>
      <c r="F952" s="131">
        <v>2</v>
      </c>
      <c r="G952" s="131">
        <v>0</v>
      </c>
      <c r="H952" s="131">
        <v>3</v>
      </c>
      <c r="I952" s="131">
        <v>0</v>
      </c>
      <c r="J952" s="131">
        <v>0</v>
      </c>
      <c r="K952" s="131">
        <v>0</v>
      </c>
      <c r="L952" s="131">
        <v>3</v>
      </c>
      <c r="M952" s="131" t="s">
        <v>436</v>
      </c>
      <c r="R952" s="154">
        <v>1</v>
      </c>
    </row>
    <row r="953" spans="2:21" hidden="1">
      <c r="B953" s="9">
        <v>45951</v>
      </c>
      <c r="C953" s="131" t="s">
        <v>3904</v>
      </c>
      <c r="D953" s="131" t="s">
        <v>6480</v>
      </c>
      <c r="E953" s="131">
        <v>2</v>
      </c>
      <c r="F953" s="131">
        <v>2</v>
      </c>
      <c r="G953" s="131">
        <v>0</v>
      </c>
      <c r="H953" s="131">
        <v>0</v>
      </c>
      <c r="I953" s="131">
        <v>1</v>
      </c>
      <c r="J953" s="131">
        <v>0</v>
      </c>
      <c r="K953" s="131">
        <v>0</v>
      </c>
      <c r="L953" s="131">
        <v>1</v>
      </c>
      <c r="M953" s="131" t="s">
        <v>436</v>
      </c>
      <c r="R953" s="154">
        <v>1</v>
      </c>
      <c r="U953" s="3">
        <v>1</v>
      </c>
    </row>
    <row r="954" spans="2:21" hidden="1">
      <c r="B954" s="9">
        <v>45951</v>
      </c>
      <c r="C954" s="131" t="s">
        <v>3904</v>
      </c>
      <c r="D954" s="131" t="s">
        <v>6474</v>
      </c>
      <c r="E954" s="131">
        <v>1</v>
      </c>
      <c r="F954" s="131">
        <v>1</v>
      </c>
      <c r="G954" s="131">
        <v>0</v>
      </c>
      <c r="H954" s="131">
        <v>0</v>
      </c>
      <c r="I954" s="131">
        <v>0</v>
      </c>
      <c r="J954" s="131">
        <v>0</v>
      </c>
      <c r="K954" s="131">
        <v>0</v>
      </c>
      <c r="L954" s="131">
        <v>0</v>
      </c>
      <c r="M954" s="131"/>
      <c r="R954" s="154">
        <v>2</v>
      </c>
      <c r="U954" s="3">
        <v>1</v>
      </c>
    </row>
    <row r="955" spans="2:21" hidden="1">
      <c r="B955" s="9">
        <v>45951</v>
      </c>
      <c r="C955" s="131" t="s">
        <v>3904</v>
      </c>
      <c r="D955" s="131" t="s">
        <v>6481</v>
      </c>
      <c r="E955" s="131">
        <v>1</v>
      </c>
      <c r="F955" s="131">
        <v>1</v>
      </c>
      <c r="G955" s="131">
        <v>0</v>
      </c>
      <c r="H955" s="131">
        <v>0</v>
      </c>
      <c r="I955" s="131">
        <v>1</v>
      </c>
      <c r="J955" s="131">
        <v>0</v>
      </c>
      <c r="K955" s="131">
        <v>0</v>
      </c>
      <c r="L955" s="131">
        <v>1</v>
      </c>
      <c r="M955" s="131" t="s">
        <v>436</v>
      </c>
      <c r="R955" s="154">
        <v>1</v>
      </c>
      <c r="U955" s="3">
        <v>1</v>
      </c>
    </row>
    <row r="956" spans="2:21" hidden="1">
      <c r="B956" s="9">
        <v>45951</v>
      </c>
      <c r="C956" s="131" t="s">
        <v>3904</v>
      </c>
      <c r="D956" s="131" t="s">
        <v>6471</v>
      </c>
      <c r="E956" s="131">
        <v>1</v>
      </c>
      <c r="F956" s="131">
        <v>1</v>
      </c>
      <c r="G956" s="131">
        <v>0</v>
      </c>
      <c r="H956" s="131">
        <v>0</v>
      </c>
      <c r="I956" s="131">
        <v>0</v>
      </c>
      <c r="J956" s="131">
        <v>0</v>
      </c>
      <c r="K956" s="131">
        <v>0</v>
      </c>
      <c r="L956" s="131">
        <v>0</v>
      </c>
      <c r="M956" s="131"/>
      <c r="R956" s="154">
        <v>1</v>
      </c>
      <c r="U956" s="3">
        <v>1</v>
      </c>
    </row>
    <row r="957" spans="2:21" ht="16.5" hidden="1" customHeight="1">
      <c r="B957" s="9">
        <v>45951</v>
      </c>
      <c r="C957" s="131" t="s">
        <v>6745</v>
      </c>
      <c r="D957" s="131" t="s">
        <v>6442</v>
      </c>
      <c r="E957" s="131">
        <v>1</v>
      </c>
      <c r="F957" s="131">
        <v>1</v>
      </c>
      <c r="G957" s="131">
        <v>0</v>
      </c>
      <c r="H957" s="131">
        <v>0</v>
      </c>
      <c r="I957" s="131">
        <v>1</v>
      </c>
      <c r="J957" s="131">
        <v>0</v>
      </c>
      <c r="K957" s="131">
        <v>0</v>
      </c>
      <c r="L957" s="131">
        <v>1</v>
      </c>
      <c r="M957" s="131" t="s">
        <v>436</v>
      </c>
      <c r="R957" s="154">
        <v>1</v>
      </c>
    </row>
    <row r="958" spans="2:21" ht="16.5" hidden="1" customHeight="1">
      <c r="B958" s="9">
        <v>45951</v>
      </c>
      <c r="C958" s="131" t="s">
        <v>3904</v>
      </c>
      <c r="D958" s="131" t="s">
        <v>6465</v>
      </c>
      <c r="E958" s="131">
        <v>2</v>
      </c>
      <c r="F958" s="131">
        <v>2</v>
      </c>
      <c r="G958" s="131">
        <v>0</v>
      </c>
      <c r="H958" s="131">
        <v>0</v>
      </c>
      <c r="I958" s="131">
        <v>0</v>
      </c>
      <c r="J958" s="131">
        <v>0</v>
      </c>
      <c r="K958" s="131">
        <v>0</v>
      </c>
      <c r="L958" s="131">
        <v>0</v>
      </c>
      <c r="M958" s="131"/>
      <c r="R958" s="154">
        <v>4</v>
      </c>
      <c r="U958" s="3">
        <v>2</v>
      </c>
    </row>
    <row r="959" spans="2:21" ht="16.5" hidden="1" customHeight="1">
      <c r="B959" s="9">
        <v>45951</v>
      </c>
      <c r="C959" s="131" t="s">
        <v>3904</v>
      </c>
      <c r="D959" s="131" t="s">
        <v>6482</v>
      </c>
      <c r="E959" s="131">
        <v>1</v>
      </c>
      <c r="F959" s="131">
        <v>1</v>
      </c>
      <c r="G959" s="131">
        <v>0</v>
      </c>
      <c r="H959" s="131">
        <v>0</v>
      </c>
      <c r="I959" s="131">
        <v>1</v>
      </c>
      <c r="J959" s="131">
        <v>0</v>
      </c>
      <c r="K959" s="131">
        <v>0</v>
      </c>
      <c r="L959" s="131">
        <v>1</v>
      </c>
      <c r="M959" s="131" t="s">
        <v>6488</v>
      </c>
      <c r="R959" s="154">
        <v>1</v>
      </c>
    </row>
    <row r="960" spans="2:21" ht="16.5" hidden="1" customHeight="1">
      <c r="B960" s="9">
        <v>45951</v>
      </c>
      <c r="C960" s="131" t="s">
        <v>3904</v>
      </c>
      <c r="D960" s="131" t="s">
        <v>6483</v>
      </c>
      <c r="E960" s="131">
        <v>1</v>
      </c>
      <c r="F960" s="131">
        <v>1</v>
      </c>
      <c r="G960" s="131">
        <v>0</v>
      </c>
      <c r="H960" s="131">
        <v>0</v>
      </c>
      <c r="I960" s="131">
        <v>1</v>
      </c>
      <c r="J960" s="131">
        <v>0</v>
      </c>
      <c r="K960" s="131">
        <v>0</v>
      </c>
      <c r="L960" s="131">
        <v>1</v>
      </c>
      <c r="M960" s="131" t="s">
        <v>436</v>
      </c>
      <c r="R960" s="154">
        <v>1</v>
      </c>
    </row>
    <row r="961" spans="2:22" hidden="1">
      <c r="B961" s="9">
        <v>45951</v>
      </c>
      <c r="C961" s="131" t="s">
        <v>6745</v>
      </c>
      <c r="D961" s="131" t="s">
        <v>6484</v>
      </c>
      <c r="E961" s="131">
        <v>1</v>
      </c>
      <c r="F961" s="131">
        <v>1</v>
      </c>
      <c r="G961" s="131">
        <v>0</v>
      </c>
      <c r="H961" s="131">
        <v>0</v>
      </c>
      <c r="I961" s="131">
        <v>0</v>
      </c>
      <c r="J961" s="131">
        <v>0</v>
      </c>
      <c r="K961" s="131">
        <v>0</v>
      </c>
      <c r="L961" s="131">
        <v>0</v>
      </c>
      <c r="M961" s="131"/>
      <c r="R961" s="154">
        <v>1</v>
      </c>
      <c r="V961" s="3">
        <v>1</v>
      </c>
    </row>
    <row r="962" spans="2:22" hidden="1">
      <c r="B962" s="9">
        <v>45951</v>
      </c>
      <c r="C962" s="131" t="s">
        <v>3904</v>
      </c>
      <c r="D962" s="131" t="s">
        <v>6485</v>
      </c>
      <c r="E962" s="131">
        <v>1</v>
      </c>
      <c r="F962" s="131">
        <v>0</v>
      </c>
      <c r="G962" s="131">
        <v>0</v>
      </c>
      <c r="H962" s="131">
        <v>0</v>
      </c>
      <c r="I962" s="131">
        <v>0</v>
      </c>
      <c r="J962" s="131">
        <v>0</v>
      </c>
      <c r="K962" s="131">
        <v>0</v>
      </c>
      <c r="L962" s="131">
        <v>0</v>
      </c>
      <c r="M962" s="131"/>
    </row>
    <row r="963" spans="2:22" hidden="1">
      <c r="B963" s="9">
        <v>45951</v>
      </c>
      <c r="C963" s="131" t="s">
        <v>3904</v>
      </c>
      <c r="D963" s="131" t="s">
        <v>6464</v>
      </c>
      <c r="E963" s="131">
        <v>1</v>
      </c>
      <c r="F963" s="131">
        <v>0</v>
      </c>
      <c r="G963" s="131">
        <v>0</v>
      </c>
      <c r="H963" s="131">
        <v>0</v>
      </c>
      <c r="I963" s="131">
        <v>0</v>
      </c>
      <c r="J963" s="131">
        <v>0</v>
      </c>
      <c r="K963" s="131">
        <v>0</v>
      </c>
      <c r="L963" s="131">
        <v>0</v>
      </c>
      <c r="M963" s="131"/>
    </row>
    <row r="964" spans="2:22" hidden="1">
      <c r="B964" s="9">
        <v>45951</v>
      </c>
      <c r="C964" s="131" t="s">
        <v>3904</v>
      </c>
      <c r="D964" s="131" t="s">
        <v>6472</v>
      </c>
      <c r="E964" s="131">
        <v>1</v>
      </c>
      <c r="F964" s="131">
        <v>0</v>
      </c>
      <c r="G964" s="131">
        <v>0</v>
      </c>
      <c r="H964" s="131">
        <v>0</v>
      </c>
      <c r="I964" s="131">
        <v>0</v>
      </c>
      <c r="J964" s="131">
        <v>0</v>
      </c>
      <c r="K964" s="131">
        <v>0</v>
      </c>
      <c r="L964" s="131">
        <v>0</v>
      </c>
      <c r="M964" s="131"/>
    </row>
    <row r="965" spans="2:22" hidden="1">
      <c r="B965" s="9">
        <v>45951</v>
      </c>
      <c r="C965" s="131" t="s">
        <v>3904</v>
      </c>
      <c r="D965" s="131" t="s">
        <v>6486</v>
      </c>
      <c r="E965" s="131">
        <v>4</v>
      </c>
      <c r="F965" s="131">
        <v>0</v>
      </c>
      <c r="G965" s="131">
        <v>0</v>
      </c>
      <c r="H965" s="131">
        <v>0</v>
      </c>
      <c r="I965" s="131">
        <v>0</v>
      </c>
      <c r="J965" s="131">
        <v>0</v>
      </c>
      <c r="K965" s="131">
        <v>0</v>
      </c>
      <c r="L965" s="131">
        <v>0</v>
      </c>
      <c r="M965" s="131"/>
    </row>
    <row r="966" spans="2:22" hidden="1">
      <c r="B966" s="9">
        <v>45951</v>
      </c>
      <c r="C966" s="131" t="s">
        <v>3904</v>
      </c>
      <c r="D966" s="131" t="s">
        <v>6487</v>
      </c>
      <c r="E966" s="131">
        <v>2</v>
      </c>
      <c r="F966" s="131">
        <v>0</v>
      </c>
      <c r="G966" s="131">
        <v>0</v>
      </c>
      <c r="H966" s="131">
        <v>0</v>
      </c>
      <c r="I966" s="131">
        <v>0</v>
      </c>
      <c r="J966" s="131">
        <v>0</v>
      </c>
      <c r="K966" s="131">
        <v>0</v>
      </c>
      <c r="L966" s="131">
        <v>0</v>
      </c>
      <c r="M966" s="131"/>
    </row>
    <row r="967" spans="2:22" hidden="1">
      <c r="B967" s="9">
        <v>45951</v>
      </c>
      <c r="C967" s="131" t="s">
        <v>3904</v>
      </c>
      <c r="D967" s="131" t="s">
        <v>6470</v>
      </c>
      <c r="E967" s="131">
        <v>1</v>
      </c>
      <c r="F967" s="131">
        <v>0</v>
      </c>
      <c r="G967" s="131">
        <v>0</v>
      </c>
      <c r="H967" s="131">
        <v>0</v>
      </c>
      <c r="I967" s="131">
        <v>0</v>
      </c>
      <c r="J967" s="131">
        <v>0</v>
      </c>
      <c r="K967" s="131">
        <v>0</v>
      </c>
      <c r="L967" s="131">
        <v>0</v>
      </c>
      <c r="M967" s="131"/>
    </row>
    <row r="968" spans="2:22" hidden="1">
      <c r="B968" s="9">
        <v>45951</v>
      </c>
      <c r="C968" s="131" t="s">
        <v>3904</v>
      </c>
      <c r="D968" s="131" t="s">
        <v>6468</v>
      </c>
      <c r="E968" s="131">
        <v>1</v>
      </c>
      <c r="F968" s="131">
        <v>0</v>
      </c>
      <c r="G968" s="131">
        <v>0</v>
      </c>
      <c r="H968" s="131">
        <v>0</v>
      </c>
      <c r="I968" s="131">
        <v>0</v>
      </c>
      <c r="J968" s="131">
        <v>0</v>
      </c>
      <c r="K968" s="131">
        <v>0</v>
      </c>
      <c r="L968" s="131">
        <v>0</v>
      </c>
      <c r="M968" s="131"/>
    </row>
    <row r="969" spans="2:22" hidden="1">
      <c r="B969" s="9">
        <v>45951</v>
      </c>
      <c r="C969" s="131" t="s">
        <v>6745</v>
      </c>
      <c r="D969" s="131" t="s">
        <v>6451</v>
      </c>
      <c r="E969" s="131">
        <v>2</v>
      </c>
      <c r="F969" s="131">
        <v>0</v>
      </c>
      <c r="G969" s="131">
        <v>0</v>
      </c>
      <c r="H969" s="131">
        <v>0</v>
      </c>
      <c r="I969" s="131">
        <v>0</v>
      </c>
      <c r="J969" s="131">
        <v>0</v>
      </c>
      <c r="K969" s="131">
        <v>0</v>
      </c>
      <c r="L969" s="131">
        <v>0</v>
      </c>
      <c r="M969" s="131"/>
    </row>
    <row r="970" spans="2:22" hidden="1">
      <c r="B970" s="9">
        <v>45951</v>
      </c>
      <c r="C970" s="131" t="s">
        <v>6745</v>
      </c>
      <c r="D970" s="131" t="s">
        <v>6457</v>
      </c>
      <c r="E970" s="131">
        <v>1</v>
      </c>
      <c r="F970" s="131">
        <v>0</v>
      </c>
      <c r="G970" s="131">
        <v>0</v>
      </c>
      <c r="H970" s="131">
        <v>0</v>
      </c>
      <c r="I970" s="131">
        <v>0</v>
      </c>
      <c r="J970" s="131">
        <v>0</v>
      </c>
      <c r="K970" s="131">
        <v>0</v>
      </c>
      <c r="L970" s="131">
        <v>0</v>
      </c>
      <c r="M970" s="131"/>
    </row>
    <row r="971" spans="2:22" hidden="1">
      <c r="B971" s="9">
        <v>45951</v>
      </c>
      <c r="C971" s="131" t="s">
        <v>6745</v>
      </c>
      <c r="D971" s="131" t="s">
        <v>6443</v>
      </c>
      <c r="E971" s="131">
        <v>1</v>
      </c>
      <c r="F971" s="131">
        <v>0</v>
      </c>
      <c r="G971" s="131">
        <v>0</v>
      </c>
      <c r="H971" s="131">
        <v>0</v>
      </c>
      <c r="I971" s="131">
        <v>0</v>
      </c>
      <c r="J971" s="131">
        <v>0</v>
      </c>
      <c r="K971" s="131">
        <v>0</v>
      </c>
      <c r="L971" s="131">
        <v>0</v>
      </c>
      <c r="M971" s="131"/>
    </row>
    <row r="972" spans="2:22" ht="16.5" hidden="1" customHeight="1">
      <c r="B972" s="9">
        <v>45951</v>
      </c>
      <c r="C972" s="131" t="s">
        <v>6745</v>
      </c>
      <c r="D972" s="131" t="s">
        <v>6453</v>
      </c>
      <c r="E972" s="131">
        <v>3</v>
      </c>
      <c r="F972" s="131">
        <v>0</v>
      </c>
      <c r="G972" s="131">
        <v>0</v>
      </c>
      <c r="H972" s="131">
        <v>0</v>
      </c>
      <c r="I972" s="131">
        <v>0</v>
      </c>
      <c r="J972" s="131">
        <v>0</v>
      </c>
      <c r="K972" s="131">
        <v>0</v>
      </c>
      <c r="L972" s="131">
        <v>0</v>
      </c>
      <c r="M972" s="131"/>
    </row>
    <row r="973" spans="2:22" ht="16.5" hidden="1" customHeight="1">
      <c r="B973" s="9">
        <v>45951</v>
      </c>
      <c r="C973" s="131" t="s">
        <v>6745</v>
      </c>
      <c r="D973" s="131" t="s">
        <v>6426</v>
      </c>
      <c r="E973" s="131">
        <v>1</v>
      </c>
      <c r="F973" s="131">
        <v>0</v>
      </c>
      <c r="G973" s="131">
        <v>0</v>
      </c>
      <c r="H973" s="131">
        <v>0</v>
      </c>
      <c r="I973" s="131">
        <v>0</v>
      </c>
      <c r="J973" s="131">
        <v>0</v>
      </c>
      <c r="K973" s="131">
        <v>0</v>
      </c>
      <c r="L973" s="131">
        <v>0</v>
      </c>
      <c r="M973" s="131"/>
    </row>
    <row r="974" spans="2:22" hidden="1">
      <c r="B974" s="9">
        <v>45951</v>
      </c>
      <c r="C974" s="131" t="s">
        <v>6745</v>
      </c>
      <c r="D974" s="131" t="s">
        <v>6452</v>
      </c>
      <c r="E974" s="131">
        <v>2</v>
      </c>
      <c r="F974" s="131">
        <v>0</v>
      </c>
      <c r="G974" s="131">
        <v>0</v>
      </c>
      <c r="H974" s="131">
        <v>0</v>
      </c>
      <c r="I974" s="131">
        <v>0</v>
      </c>
      <c r="J974" s="131">
        <v>0</v>
      </c>
      <c r="K974" s="131">
        <v>0</v>
      </c>
      <c r="L974" s="131">
        <v>0</v>
      </c>
      <c r="M974" s="131"/>
    </row>
    <row r="975" spans="2:22" hidden="1">
      <c r="B975" s="9">
        <v>45952</v>
      </c>
      <c r="C975" s="40" t="s">
        <v>3904</v>
      </c>
      <c r="D975" s="40" t="s">
        <v>6489</v>
      </c>
      <c r="E975" s="40">
        <v>1</v>
      </c>
      <c r="F975" s="131">
        <v>1</v>
      </c>
      <c r="G975" s="131">
        <v>0</v>
      </c>
      <c r="H975" s="131">
        <v>0</v>
      </c>
      <c r="I975" s="131">
        <v>0</v>
      </c>
      <c r="J975" s="131">
        <v>0</v>
      </c>
      <c r="K975" s="131">
        <v>0</v>
      </c>
      <c r="L975" s="131">
        <v>0</v>
      </c>
      <c r="M975" s="40"/>
      <c r="R975" s="154">
        <v>4</v>
      </c>
      <c r="U975" s="3">
        <v>1</v>
      </c>
    </row>
    <row r="976" spans="2:22" hidden="1">
      <c r="B976" s="9">
        <v>45952</v>
      </c>
      <c r="C976" s="40" t="s">
        <v>3904</v>
      </c>
      <c r="D976" s="40" t="s">
        <v>6466</v>
      </c>
      <c r="E976" s="40">
        <v>1</v>
      </c>
      <c r="F976" s="131">
        <v>1</v>
      </c>
      <c r="G976" s="131">
        <v>0</v>
      </c>
      <c r="H976" s="131">
        <v>0</v>
      </c>
      <c r="I976" s="131">
        <v>0</v>
      </c>
      <c r="J976" s="131">
        <v>0</v>
      </c>
      <c r="K976" s="131">
        <v>0</v>
      </c>
      <c r="L976" s="131">
        <v>0</v>
      </c>
      <c r="M976" s="40"/>
      <c r="R976" s="154">
        <v>3</v>
      </c>
      <c r="U976" s="3">
        <v>1</v>
      </c>
    </row>
    <row r="977" spans="2:22" ht="16.5" hidden="1" customHeight="1">
      <c r="B977" s="9">
        <v>45952</v>
      </c>
      <c r="C977" s="131" t="s">
        <v>6745</v>
      </c>
      <c r="D977" s="40" t="s">
        <v>6490</v>
      </c>
      <c r="E977" s="40">
        <v>1</v>
      </c>
      <c r="F977" s="131">
        <v>1</v>
      </c>
      <c r="G977" s="131">
        <v>0</v>
      </c>
      <c r="H977" s="131">
        <v>0</v>
      </c>
      <c r="I977" s="131">
        <v>0</v>
      </c>
      <c r="J977" s="131">
        <v>0</v>
      </c>
      <c r="K977" s="131">
        <v>0</v>
      </c>
      <c r="L977" s="131">
        <v>0</v>
      </c>
      <c r="M977" s="40"/>
      <c r="R977" s="154">
        <v>1</v>
      </c>
      <c r="V977" s="3">
        <v>1</v>
      </c>
    </row>
    <row r="978" spans="2:22" ht="16.5" hidden="1" customHeight="1">
      <c r="B978" s="9">
        <v>45952</v>
      </c>
      <c r="C978" s="40" t="s">
        <v>3904</v>
      </c>
      <c r="D978" s="40" t="s">
        <v>6491</v>
      </c>
      <c r="E978" s="40">
        <v>1</v>
      </c>
      <c r="F978" s="131">
        <v>0</v>
      </c>
      <c r="G978" s="131">
        <v>0</v>
      </c>
      <c r="H978" s="131">
        <v>0</v>
      </c>
      <c r="I978" s="131">
        <v>0</v>
      </c>
      <c r="J978" s="131">
        <v>0</v>
      </c>
      <c r="K978" s="131">
        <v>0</v>
      </c>
      <c r="L978" s="131">
        <v>0</v>
      </c>
      <c r="M978" s="40"/>
    </row>
    <row r="979" spans="2:22" ht="16.5" hidden="1" customHeight="1">
      <c r="B979" s="9">
        <v>45952</v>
      </c>
      <c r="C979" s="40" t="s">
        <v>3904</v>
      </c>
      <c r="D979" s="40" t="s">
        <v>6480</v>
      </c>
      <c r="E979" s="40">
        <v>2</v>
      </c>
      <c r="F979" s="131">
        <v>0</v>
      </c>
      <c r="G979" s="131">
        <v>0</v>
      </c>
      <c r="H979" s="131">
        <v>0</v>
      </c>
      <c r="I979" s="131">
        <v>1</v>
      </c>
      <c r="J979" s="131">
        <v>0</v>
      </c>
      <c r="K979" s="131">
        <v>0</v>
      </c>
      <c r="L979" s="131">
        <v>1</v>
      </c>
      <c r="M979" s="40"/>
    </row>
    <row r="980" spans="2:22" ht="16.5" hidden="1" customHeight="1">
      <c r="B980" s="9">
        <v>45952</v>
      </c>
      <c r="C980" s="40" t="s">
        <v>3904</v>
      </c>
      <c r="D980" s="40" t="s">
        <v>6482</v>
      </c>
      <c r="E980" s="40">
        <v>1</v>
      </c>
      <c r="F980" s="131">
        <v>0</v>
      </c>
      <c r="G980" s="131">
        <v>0</v>
      </c>
      <c r="H980" s="131">
        <v>0</v>
      </c>
      <c r="I980" s="131">
        <v>0</v>
      </c>
      <c r="J980" s="131">
        <v>0</v>
      </c>
      <c r="K980" s="131">
        <v>0</v>
      </c>
      <c r="L980" s="131">
        <v>0</v>
      </c>
      <c r="M980" s="40"/>
    </row>
    <row r="981" spans="2:22" hidden="1">
      <c r="B981" s="9">
        <v>45952</v>
      </c>
      <c r="C981" s="40" t="s">
        <v>6745</v>
      </c>
      <c r="D981" s="40" t="s">
        <v>6445</v>
      </c>
      <c r="E981" s="40">
        <v>1</v>
      </c>
      <c r="F981" s="131">
        <v>0</v>
      </c>
      <c r="G981" s="131">
        <v>0</v>
      </c>
      <c r="H981" s="131">
        <v>0</v>
      </c>
      <c r="I981" s="131">
        <v>0</v>
      </c>
      <c r="J981" s="131">
        <v>0</v>
      </c>
      <c r="K981" s="131">
        <v>0</v>
      </c>
      <c r="L981" s="131">
        <v>0</v>
      </c>
      <c r="M981" s="40"/>
    </row>
    <row r="982" spans="2:22" hidden="1">
      <c r="B982" s="9">
        <v>45952</v>
      </c>
      <c r="C982" s="40" t="s">
        <v>6745</v>
      </c>
      <c r="D982" s="40" t="s">
        <v>6414</v>
      </c>
      <c r="E982" s="40">
        <v>1</v>
      </c>
      <c r="F982" s="131">
        <v>0</v>
      </c>
      <c r="G982" s="131">
        <v>0</v>
      </c>
      <c r="H982" s="131">
        <v>0</v>
      </c>
      <c r="I982" s="131">
        <v>0</v>
      </c>
      <c r="J982" s="131">
        <v>0</v>
      </c>
      <c r="K982" s="131">
        <v>0</v>
      </c>
      <c r="L982" s="131">
        <v>0</v>
      </c>
      <c r="M982" s="40"/>
    </row>
    <row r="983" spans="2:22" hidden="1">
      <c r="B983" s="9">
        <v>45952</v>
      </c>
      <c r="C983" s="40" t="s">
        <v>6745</v>
      </c>
      <c r="D983" s="40" t="s">
        <v>6467</v>
      </c>
      <c r="E983" s="40">
        <v>1</v>
      </c>
      <c r="F983" s="131">
        <v>0</v>
      </c>
      <c r="G983" s="131">
        <v>0</v>
      </c>
      <c r="H983" s="131">
        <v>0</v>
      </c>
      <c r="I983" s="131">
        <v>0</v>
      </c>
      <c r="J983" s="131">
        <v>0</v>
      </c>
      <c r="K983" s="131">
        <v>0</v>
      </c>
      <c r="L983" s="131">
        <v>0</v>
      </c>
      <c r="M983" s="40"/>
    </row>
    <row r="984" spans="2:22" hidden="1">
      <c r="B984" s="9">
        <v>45952</v>
      </c>
      <c r="C984" s="40" t="s">
        <v>6745</v>
      </c>
      <c r="D984" s="40" t="s">
        <v>6317</v>
      </c>
      <c r="E984" s="40">
        <v>1</v>
      </c>
      <c r="F984" s="131">
        <v>0</v>
      </c>
      <c r="G984" s="131">
        <v>0</v>
      </c>
      <c r="H984" s="131">
        <v>0</v>
      </c>
      <c r="I984" s="131">
        <v>0</v>
      </c>
      <c r="J984" s="131">
        <v>0</v>
      </c>
      <c r="K984" s="131">
        <v>0</v>
      </c>
      <c r="L984" s="131">
        <v>0</v>
      </c>
      <c r="M984" s="40"/>
    </row>
    <row r="985" spans="2:22" hidden="1">
      <c r="B985" s="9">
        <v>45952</v>
      </c>
      <c r="C985" s="40" t="s">
        <v>6745</v>
      </c>
      <c r="D985" s="40" t="s">
        <v>6444</v>
      </c>
      <c r="E985" s="40">
        <v>1</v>
      </c>
      <c r="F985" s="131">
        <v>0</v>
      </c>
      <c r="G985" s="131">
        <v>0</v>
      </c>
      <c r="H985" s="131">
        <v>0</v>
      </c>
      <c r="I985" s="131">
        <v>0</v>
      </c>
      <c r="J985" s="131">
        <v>0</v>
      </c>
      <c r="K985" s="131">
        <v>0</v>
      </c>
      <c r="L985" s="131">
        <v>0</v>
      </c>
      <c r="M985" s="40"/>
    </row>
    <row r="986" spans="2:22" hidden="1">
      <c r="B986" s="9">
        <v>45953</v>
      </c>
      <c r="C986" s="40" t="s">
        <v>3904</v>
      </c>
      <c r="D986" s="40" t="s">
        <v>6483</v>
      </c>
      <c r="E986" s="40">
        <v>1</v>
      </c>
      <c r="F986" s="131">
        <v>0</v>
      </c>
      <c r="G986" s="131">
        <v>0</v>
      </c>
      <c r="H986" s="131">
        <v>0</v>
      </c>
      <c r="I986" s="131">
        <v>0</v>
      </c>
      <c r="J986" s="131">
        <v>0</v>
      </c>
      <c r="K986" s="131">
        <v>0</v>
      </c>
      <c r="L986" s="131">
        <v>0</v>
      </c>
      <c r="M986" s="40"/>
    </row>
    <row r="987" spans="2:22" hidden="1">
      <c r="B987" s="9">
        <v>45953</v>
      </c>
      <c r="C987" s="40" t="s">
        <v>3904</v>
      </c>
      <c r="D987" s="40" t="s">
        <v>6465</v>
      </c>
      <c r="E987" s="40">
        <v>1</v>
      </c>
      <c r="F987" s="131">
        <v>0</v>
      </c>
      <c r="G987" s="131">
        <v>0</v>
      </c>
      <c r="H987" s="131">
        <v>0</v>
      </c>
      <c r="I987" s="131">
        <v>0</v>
      </c>
      <c r="J987" s="131">
        <v>0</v>
      </c>
      <c r="K987" s="131">
        <v>0</v>
      </c>
      <c r="L987" s="131">
        <v>0</v>
      </c>
      <c r="M987" s="40"/>
    </row>
    <row r="988" spans="2:22" ht="16.5" hidden="1" customHeight="1">
      <c r="B988" s="9">
        <v>45953</v>
      </c>
      <c r="C988" s="40" t="s">
        <v>6745</v>
      </c>
      <c r="D988" s="131" t="s">
        <v>6440</v>
      </c>
      <c r="E988" s="40">
        <v>3</v>
      </c>
      <c r="F988" s="131">
        <v>0</v>
      </c>
      <c r="G988" s="131">
        <v>0</v>
      </c>
      <c r="H988" s="131">
        <v>2</v>
      </c>
      <c r="I988" s="131">
        <v>0</v>
      </c>
      <c r="J988" s="131">
        <v>0</v>
      </c>
      <c r="K988" s="131">
        <v>0</v>
      </c>
      <c r="L988" s="131">
        <v>0</v>
      </c>
      <c r="M988" s="40"/>
      <c r="N988" s="40"/>
      <c r="O988" s="131" t="s">
        <v>436</v>
      </c>
      <c r="P988" s="131" t="s">
        <v>436</v>
      </c>
    </row>
    <row r="989" spans="2:22" ht="16.5" hidden="1" customHeight="1">
      <c r="B989" s="9">
        <v>45953</v>
      </c>
      <c r="C989" s="40" t="s">
        <v>6745</v>
      </c>
      <c r="D989" s="131" t="s">
        <v>6477</v>
      </c>
      <c r="E989" s="40">
        <v>1</v>
      </c>
      <c r="F989" s="131">
        <v>0</v>
      </c>
      <c r="G989" s="131">
        <v>0</v>
      </c>
      <c r="H989" s="131">
        <v>0</v>
      </c>
      <c r="I989" s="131">
        <v>0</v>
      </c>
      <c r="J989" s="131">
        <v>0</v>
      </c>
      <c r="K989" s="131">
        <v>0</v>
      </c>
      <c r="L989" s="131">
        <v>0</v>
      </c>
      <c r="M989" s="40"/>
    </row>
    <row r="990" spans="2:22" ht="16.5" hidden="1" customHeight="1">
      <c r="B990" s="9">
        <v>45953</v>
      </c>
      <c r="C990" s="40" t="s">
        <v>6745</v>
      </c>
      <c r="D990" s="131" t="s">
        <v>6462</v>
      </c>
      <c r="E990" s="40">
        <v>1</v>
      </c>
      <c r="F990" s="131">
        <v>0</v>
      </c>
      <c r="G990" s="131">
        <v>0</v>
      </c>
      <c r="H990" s="131">
        <v>0</v>
      </c>
      <c r="I990" s="131">
        <v>0</v>
      </c>
      <c r="J990" s="131">
        <v>0</v>
      </c>
      <c r="K990" s="131">
        <v>0</v>
      </c>
      <c r="L990" s="131">
        <v>0</v>
      </c>
      <c r="M990" s="40"/>
    </row>
    <row r="991" spans="2:22" hidden="1">
      <c r="B991" s="9">
        <v>45953</v>
      </c>
      <c r="C991" s="40" t="s">
        <v>6745</v>
      </c>
      <c r="D991" s="131" t="s">
        <v>6469</v>
      </c>
      <c r="E991" s="40">
        <v>1</v>
      </c>
      <c r="F991" s="131">
        <v>0</v>
      </c>
      <c r="G991" s="131">
        <v>0</v>
      </c>
      <c r="H991" s="131">
        <v>0</v>
      </c>
      <c r="I991" s="131">
        <v>0</v>
      </c>
      <c r="J991" s="131">
        <v>0</v>
      </c>
      <c r="K991" s="131">
        <v>0</v>
      </c>
      <c r="L991" s="131">
        <v>0</v>
      </c>
      <c r="M991" s="40"/>
    </row>
    <row r="992" spans="2:22" hidden="1">
      <c r="B992" s="9">
        <v>45953</v>
      </c>
      <c r="C992" s="40" t="s">
        <v>6745</v>
      </c>
      <c r="D992" s="131" t="s">
        <v>6478</v>
      </c>
      <c r="E992" s="40">
        <v>4</v>
      </c>
      <c r="F992" s="131">
        <v>0</v>
      </c>
      <c r="G992" s="131">
        <v>0</v>
      </c>
      <c r="H992" s="131">
        <v>0</v>
      </c>
      <c r="I992" s="131">
        <v>0</v>
      </c>
      <c r="J992" s="131">
        <v>0</v>
      </c>
      <c r="K992" s="131">
        <v>0</v>
      </c>
      <c r="L992" s="131">
        <v>0</v>
      </c>
      <c r="M992" s="40"/>
    </row>
    <row r="993" spans="2:23" hidden="1">
      <c r="B993" s="9">
        <v>45954</v>
      </c>
      <c r="C993" s="40" t="s">
        <v>3904</v>
      </c>
      <c r="D993" s="131" t="s">
        <v>6427</v>
      </c>
      <c r="E993" s="40">
        <v>1</v>
      </c>
      <c r="F993" s="131">
        <v>0</v>
      </c>
      <c r="G993" s="131">
        <v>0</v>
      </c>
      <c r="H993" s="131">
        <v>0</v>
      </c>
      <c r="I993" s="131">
        <v>0</v>
      </c>
      <c r="J993" s="131">
        <v>0</v>
      </c>
      <c r="K993" s="131">
        <v>0</v>
      </c>
      <c r="L993" s="131">
        <v>0</v>
      </c>
      <c r="M993" s="40"/>
    </row>
    <row r="994" spans="2:23" hidden="1">
      <c r="B994" s="9">
        <v>45954</v>
      </c>
      <c r="C994" s="40" t="s">
        <v>3904</v>
      </c>
      <c r="D994" s="131" t="s">
        <v>6471</v>
      </c>
      <c r="E994" s="40">
        <v>1</v>
      </c>
      <c r="F994" s="131">
        <v>0</v>
      </c>
      <c r="G994" s="131">
        <v>0</v>
      </c>
      <c r="H994" s="131">
        <v>0</v>
      </c>
      <c r="I994" s="131">
        <v>0</v>
      </c>
      <c r="J994" s="131">
        <v>0</v>
      </c>
      <c r="K994" s="131">
        <v>0</v>
      </c>
      <c r="L994" s="131">
        <v>0</v>
      </c>
      <c r="M994" s="40"/>
      <c r="W994" s="6"/>
    </row>
    <row r="995" spans="2:23" hidden="1">
      <c r="B995" s="9">
        <v>45954</v>
      </c>
      <c r="C995" s="40" t="s">
        <v>6745</v>
      </c>
      <c r="D995" s="131" t="s">
        <v>6463</v>
      </c>
      <c r="E995" s="40">
        <v>1</v>
      </c>
      <c r="F995" s="131">
        <v>0</v>
      </c>
      <c r="G995" s="131">
        <v>0</v>
      </c>
      <c r="H995" s="131">
        <v>0</v>
      </c>
      <c r="I995" s="131">
        <v>0</v>
      </c>
      <c r="J995" s="131">
        <v>0</v>
      </c>
      <c r="K995" s="131">
        <v>0</v>
      </c>
      <c r="L995" s="131">
        <v>0</v>
      </c>
      <c r="M995" s="40"/>
    </row>
    <row r="996" spans="2:23" hidden="1">
      <c r="B996" s="9">
        <v>45954</v>
      </c>
      <c r="C996" s="40" t="s">
        <v>6745</v>
      </c>
      <c r="D996" s="40" t="s">
        <v>6485</v>
      </c>
      <c r="E996" s="40">
        <v>1</v>
      </c>
      <c r="F996" s="131">
        <v>0</v>
      </c>
      <c r="G996" s="131">
        <v>0</v>
      </c>
      <c r="H996" s="131">
        <v>0</v>
      </c>
      <c r="I996" s="131">
        <v>0</v>
      </c>
      <c r="J996" s="131">
        <v>0</v>
      </c>
      <c r="K996" s="131">
        <v>0</v>
      </c>
      <c r="L996" s="131">
        <v>0</v>
      </c>
      <c r="M996" s="40"/>
    </row>
    <row r="997" spans="2:23" ht="16.5" hidden="1" customHeight="1">
      <c r="B997" s="9">
        <v>45954</v>
      </c>
      <c r="C997" s="40" t="s">
        <v>6745</v>
      </c>
      <c r="D997" s="40" t="s">
        <v>6475</v>
      </c>
      <c r="E997" s="40">
        <v>1</v>
      </c>
      <c r="F997" s="131">
        <v>0</v>
      </c>
      <c r="G997" s="131">
        <v>0</v>
      </c>
      <c r="H997" s="131">
        <v>0</v>
      </c>
      <c r="I997" s="131">
        <v>0</v>
      </c>
      <c r="J997" s="131">
        <v>0</v>
      </c>
      <c r="K997" s="131">
        <v>0</v>
      </c>
      <c r="L997" s="131">
        <v>0</v>
      </c>
      <c r="M997" s="40"/>
    </row>
    <row r="998" spans="2:23" hidden="1">
      <c r="B998" s="9">
        <v>45954</v>
      </c>
      <c r="C998" s="40" t="s">
        <v>6745</v>
      </c>
      <c r="D998" s="40" t="s">
        <v>6433</v>
      </c>
      <c r="E998" s="40">
        <v>2</v>
      </c>
      <c r="F998" s="131">
        <v>0</v>
      </c>
      <c r="G998" s="131">
        <v>0</v>
      </c>
      <c r="H998" s="131">
        <v>0</v>
      </c>
      <c r="I998" s="131">
        <v>0</v>
      </c>
      <c r="J998" s="131">
        <v>0</v>
      </c>
      <c r="K998" s="131">
        <v>0</v>
      </c>
      <c r="L998" s="131">
        <v>0</v>
      </c>
      <c r="M998" s="40"/>
    </row>
    <row r="999" spans="2:23" hidden="1">
      <c r="B999" s="9">
        <v>45954</v>
      </c>
      <c r="C999" s="40" t="s">
        <v>6745</v>
      </c>
      <c r="D999" s="40" t="s">
        <v>6465</v>
      </c>
      <c r="E999" s="40">
        <v>1</v>
      </c>
      <c r="F999" s="131">
        <v>0</v>
      </c>
      <c r="G999" s="131">
        <v>0</v>
      </c>
      <c r="H999" s="131">
        <v>0</v>
      </c>
      <c r="I999" s="131">
        <v>0</v>
      </c>
      <c r="J999" s="131">
        <v>0</v>
      </c>
      <c r="K999" s="131">
        <v>0</v>
      </c>
      <c r="L999" s="131">
        <v>0</v>
      </c>
      <c r="M999" s="40"/>
    </row>
    <row r="1000" spans="2:23" hidden="1">
      <c r="B1000" s="9">
        <v>45954</v>
      </c>
      <c r="C1000" s="40" t="s">
        <v>6745</v>
      </c>
      <c r="D1000" s="40" t="s">
        <v>6464</v>
      </c>
      <c r="E1000" s="40">
        <v>1</v>
      </c>
      <c r="F1000" s="131">
        <v>0</v>
      </c>
      <c r="G1000" s="40">
        <v>0</v>
      </c>
      <c r="H1000" s="40">
        <v>1</v>
      </c>
      <c r="I1000" s="40">
        <v>0</v>
      </c>
      <c r="J1000" s="40">
        <v>0</v>
      </c>
      <c r="K1000" s="40">
        <v>0</v>
      </c>
      <c r="L1000" s="40">
        <v>1</v>
      </c>
      <c r="M1000" s="40"/>
      <c r="O1000" s="13" t="s">
        <v>6505</v>
      </c>
      <c r="P1000" s="13" t="s">
        <v>6510</v>
      </c>
    </row>
    <row r="1001" spans="2:23" hidden="1">
      <c r="B1001" s="9">
        <v>45954</v>
      </c>
      <c r="C1001" s="40" t="s">
        <v>6745</v>
      </c>
      <c r="D1001" s="40" t="s">
        <v>6486</v>
      </c>
      <c r="E1001" s="40">
        <v>4</v>
      </c>
      <c r="F1001" s="131">
        <v>0</v>
      </c>
      <c r="G1001" s="131">
        <v>0</v>
      </c>
      <c r="H1001" s="131">
        <v>0</v>
      </c>
      <c r="I1001" s="131">
        <v>0</v>
      </c>
      <c r="J1001" s="131">
        <v>0</v>
      </c>
      <c r="K1001" s="131">
        <v>0</v>
      </c>
      <c r="L1001" s="131">
        <v>0</v>
      </c>
      <c r="M1001" s="40"/>
    </row>
    <row r="1002" spans="2:23" s="109" customFormat="1" hidden="1">
      <c r="B1002" s="9">
        <v>45954</v>
      </c>
      <c r="C1002" s="131" t="s">
        <v>3904</v>
      </c>
      <c r="D1002" s="131" t="s">
        <v>6500</v>
      </c>
      <c r="E1002" s="131">
        <v>2</v>
      </c>
      <c r="F1002" s="131">
        <v>2</v>
      </c>
      <c r="G1002" s="131">
        <v>0</v>
      </c>
      <c r="H1002" s="131">
        <v>0</v>
      </c>
      <c r="I1002" s="131">
        <v>2</v>
      </c>
      <c r="J1002" s="131">
        <v>0</v>
      </c>
      <c r="K1002" s="131">
        <v>0</v>
      </c>
      <c r="L1002" s="131">
        <v>2</v>
      </c>
      <c r="M1002" s="131" t="s">
        <v>6503</v>
      </c>
      <c r="N1002" s="13"/>
      <c r="O1002" s="13"/>
      <c r="P1002" s="13"/>
      <c r="Q1002" s="52"/>
      <c r="R1002" s="154"/>
      <c r="S1002" s="153"/>
      <c r="T1002" s="3"/>
      <c r="U1002" s="3"/>
      <c r="V1002" s="3"/>
    </row>
    <row r="1003" spans="2:23" s="109" customFormat="1" hidden="1">
      <c r="B1003" s="9">
        <v>45954</v>
      </c>
      <c r="C1003" s="131" t="s">
        <v>6745</v>
      </c>
      <c r="D1003" s="131" t="s">
        <v>6476</v>
      </c>
      <c r="E1003" s="131">
        <v>1</v>
      </c>
      <c r="F1003" s="131">
        <v>1</v>
      </c>
      <c r="G1003" s="131">
        <v>0</v>
      </c>
      <c r="H1003" s="131">
        <v>0</v>
      </c>
      <c r="I1003" s="131">
        <v>0</v>
      </c>
      <c r="J1003" s="131">
        <v>0</v>
      </c>
      <c r="K1003" s="131">
        <v>0</v>
      </c>
      <c r="L1003" s="131">
        <v>0</v>
      </c>
      <c r="M1003" s="131"/>
      <c r="N1003" s="13"/>
      <c r="O1003" s="13"/>
      <c r="P1003" s="13"/>
      <c r="Q1003" s="52"/>
      <c r="R1003" s="154"/>
      <c r="S1003" s="153"/>
      <c r="T1003" s="3">
        <v>1</v>
      </c>
      <c r="U1003" s="3"/>
      <c r="V1003" s="3"/>
    </row>
    <row r="1004" spans="2:23" s="109" customFormat="1" hidden="1">
      <c r="B1004" s="9">
        <v>45954</v>
      </c>
      <c r="C1004" s="131" t="s">
        <v>6745</v>
      </c>
      <c r="D1004" s="131" t="s">
        <v>6484</v>
      </c>
      <c r="E1004" s="131">
        <v>1</v>
      </c>
      <c r="F1004" s="131">
        <v>1</v>
      </c>
      <c r="G1004" s="131">
        <v>0</v>
      </c>
      <c r="H1004" s="131">
        <v>0</v>
      </c>
      <c r="I1004" s="131">
        <v>0</v>
      </c>
      <c r="J1004" s="131">
        <v>0</v>
      </c>
      <c r="K1004" s="131">
        <v>1</v>
      </c>
      <c r="L1004" s="131">
        <v>1</v>
      </c>
      <c r="M1004" s="131"/>
      <c r="N1004" s="13" t="s">
        <v>6505</v>
      </c>
      <c r="O1004" s="13"/>
      <c r="P1004" s="13"/>
      <c r="Q1004" s="52"/>
      <c r="R1004" s="154"/>
      <c r="S1004" s="153"/>
      <c r="T1004" s="3"/>
      <c r="U1004" s="3"/>
      <c r="V1004" s="3"/>
    </row>
    <row r="1005" spans="2:23" s="109" customFormat="1" hidden="1">
      <c r="B1005" s="9">
        <v>45954</v>
      </c>
      <c r="C1005" s="131" t="s">
        <v>3904</v>
      </c>
      <c r="D1005" s="131" t="s">
        <v>6498</v>
      </c>
      <c r="E1005" s="131">
        <v>1</v>
      </c>
      <c r="F1005" s="131">
        <v>1</v>
      </c>
      <c r="G1005" s="131">
        <v>0</v>
      </c>
      <c r="H1005" s="131">
        <v>0</v>
      </c>
      <c r="I1005" s="131">
        <v>0</v>
      </c>
      <c r="J1005" s="131">
        <v>0</v>
      </c>
      <c r="K1005" s="131">
        <v>0</v>
      </c>
      <c r="L1005" s="131">
        <v>0</v>
      </c>
      <c r="M1005" s="131"/>
      <c r="N1005" s="13"/>
      <c r="O1005" s="13"/>
      <c r="P1005" s="13"/>
      <c r="Q1005" s="52"/>
      <c r="R1005" s="154"/>
      <c r="S1005" s="153">
        <v>1</v>
      </c>
      <c r="T1005" s="3"/>
      <c r="U1005" s="3"/>
      <c r="V1005" s="3"/>
    </row>
    <row r="1006" spans="2:23" hidden="1">
      <c r="B1006" s="9">
        <v>45955</v>
      </c>
      <c r="C1006" s="40" t="s">
        <v>3904</v>
      </c>
      <c r="D1006" s="40" t="s">
        <v>6492</v>
      </c>
      <c r="E1006" s="40">
        <v>3</v>
      </c>
      <c r="F1006" s="131">
        <v>0</v>
      </c>
      <c r="G1006" s="131">
        <v>0</v>
      </c>
      <c r="H1006" s="131">
        <v>22</v>
      </c>
      <c r="I1006" s="131">
        <v>0</v>
      </c>
      <c r="J1006" s="131">
        <v>0</v>
      </c>
      <c r="K1006" s="131">
        <v>0</v>
      </c>
      <c r="L1006" s="131">
        <v>22</v>
      </c>
      <c r="M1006" s="40"/>
      <c r="O1006" s="13" t="s">
        <v>6504</v>
      </c>
      <c r="P1006" s="13" t="s">
        <v>6504</v>
      </c>
    </row>
    <row r="1007" spans="2:23" hidden="1">
      <c r="B1007" s="9">
        <v>45955</v>
      </c>
      <c r="C1007" s="40" t="s">
        <v>6745</v>
      </c>
      <c r="D1007" s="40" t="s">
        <v>6487</v>
      </c>
      <c r="E1007" s="40">
        <v>2</v>
      </c>
      <c r="F1007" s="131">
        <v>0</v>
      </c>
      <c r="G1007" s="131">
        <v>0</v>
      </c>
      <c r="H1007" s="131">
        <v>0</v>
      </c>
      <c r="I1007" s="131">
        <v>0</v>
      </c>
      <c r="J1007" s="131">
        <v>0</v>
      </c>
      <c r="K1007" s="131">
        <v>0</v>
      </c>
      <c r="L1007" s="131">
        <v>0</v>
      </c>
      <c r="M1007" s="40"/>
    </row>
    <row r="1008" spans="2:23" hidden="1">
      <c r="B1008" s="9">
        <v>45955</v>
      </c>
      <c r="C1008" s="40" t="s">
        <v>6745</v>
      </c>
      <c r="D1008" s="40" t="s">
        <v>6472</v>
      </c>
      <c r="E1008" s="40">
        <v>1</v>
      </c>
      <c r="F1008" s="131">
        <v>0</v>
      </c>
      <c r="G1008" s="40">
        <v>0</v>
      </c>
      <c r="H1008" s="40">
        <v>0</v>
      </c>
      <c r="I1008" s="40">
        <v>1</v>
      </c>
      <c r="J1008" s="40">
        <v>0</v>
      </c>
      <c r="K1008" s="40">
        <v>0</v>
      </c>
      <c r="L1008" s="40">
        <v>1</v>
      </c>
      <c r="M1008" s="40" t="s">
        <v>6504</v>
      </c>
    </row>
    <row r="1009" spans="2:22" hidden="1">
      <c r="B1009" s="9">
        <v>45955</v>
      </c>
      <c r="C1009" s="40" t="s">
        <v>3904</v>
      </c>
      <c r="D1009" s="40" t="s">
        <v>6493</v>
      </c>
      <c r="E1009" s="40">
        <v>2</v>
      </c>
      <c r="F1009" s="131">
        <v>1</v>
      </c>
      <c r="G1009" s="40">
        <v>0</v>
      </c>
      <c r="H1009" s="40">
        <v>0</v>
      </c>
      <c r="I1009" s="40">
        <v>1</v>
      </c>
      <c r="J1009" s="40">
        <v>0</v>
      </c>
      <c r="K1009" s="40">
        <v>0</v>
      </c>
      <c r="L1009" s="40">
        <v>1</v>
      </c>
      <c r="M1009" s="40" t="s">
        <v>6504</v>
      </c>
    </row>
    <row r="1010" spans="2:22" ht="16.5" hidden="1" customHeight="1">
      <c r="B1010" s="9">
        <v>45955</v>
      </c>
      <c r="C1010" s="40" t="s">
        <v>3904</v>
      </c>
      <c r="D1010" s="40" t="s">
        <v>6494</v>
      </c>
      <c r="E1010" s="40">
        <v>4</v>
      </c>
      <c r="F1010" s="131">
        <v>0</v>
      </c>
      <c r="G1010" s="131">
        <v>0</v>
      </c>
      <c r="H1010" s="131">
        <v>0</v>
      </c>
      <c r="I1010" s="131">
        <v>1</v>
      </c>
      <c r="J1010" s="131">
        <v>0</v>
      </c>
      <c r="K1010" s="131">
        <v>0</v>
      </c>
      <c r="L1010" s="131">
        <v>1</v>
      </c>
      <c r="M1010" s="131" t="s">
        <v>6504</v>
      </c>
    </row>
    <row r="1011" spans="2:22" hidden="1">
      <c r="B1011" s="9">
        <v>45955</v>
      </c>
      <c r="C1011" s="40" t="s">
        <v>3904</v>
      </c>
      <c r="D1011" s="40" t="s">
        <v>6474</v>
      </c>
      <c r="E1011" s="40">
        <v>1</v>
      </c>
      <c r="F1011" s="131">
        <v>0</v>
      </c>
      <c r="G1011" s="131">
        <v>0</v>
      </c>
      <c r="H1011" s="131">
        <v>0</v>
      </c>
      <c r="I1011" s="131">
        <v>0</v>
      </c>
      <c r="J1011" s="131">
        <v>0</v>
      </c>
      <c r="K1011" s="131">
        <v>0</v>
      </c>
      <c r="L1011" s="131">
        <v>0</v>
      </c>
      <c r="M1011" s="40"/>
    </row>
    <row r="1012" spans="2:22" hidden="1">
      <c r="B1012" s="9">
        <v>45955</v>
      </c>
      <c r="C1012" s="40" t="s">
        <v>3904</v>
      </c>
      <c r="D1012" s="40" t="s">
        <v>6495</v>
      </c>
      <c r="E1012" s="40">
        <v>2</v>
      </c>
      <c r="F1012" s="131">
        <v>1</v>
      </c>
      <c r="G1012" s="131">
        <v>0</v>
      </c>
      <c r="H1012" s="131">
        <v>0</v>
      </c>
      <c r="I1012" s="131">
        <v>0</v>
      </c>
      <c r="J1012" s="131">
        <v>0</v>
      </c>
      <c r="K1012" s="131">
        <v>0</v>
      </c>
      <c r="L1012" s="131">
        <v>0</v>
      </c>
      <c r="M1012" s="40" t="s">
        <v>6504</v>
      </c>
      <c r="U1012" s="3">
        <v>1</v>
      </c>
    </row>
    <row r="1013" spans="2:22" hidden="1">
      <c r="B1013" s="9">
        <v>45955</v>
      </c>
      <c r="C1013" s="40" t="s">
        <v>3904</v>
      </c>
      <c r="D1013" s="40" t="s">
        <v>6496</v>
      </c>
      <c r="E1013" s="40">
        <v>1</v>
      </c>
      <c r="F1013" s="131">
        <v>0</v>
      </c>
      <c r="G1013" s="131">
        <v>0</v>
      </c>
      <c r="H1013" s="131">
        <v>0</v>
      </c>
      <c r="I1013" s="131">
        <v>0</v>
      </c>
      <c r="J1013" s="131">
        <v>0</v>
      </c>
      <c r="K1013" s="131">
        <v>0</v>
      </c>
      <c r="L1013" s="131">
        <v>0</v>
      </c>
      <c r="M1013" s="40"/>
    </row>
    <row r="1014" spans="2:22" hidden="1">
      <c r="B1014" s="9">
        <v>45955</v>
      </c>
      <c r="C1014" s="40" t="s">
        <v>3904</v>
      </c>
      <c r="D1014" s="40" t="s">
        <v>6497</v>
      </c>
      <c r="E1014" s="40">
        <v>2</v>
      </c>
      <c r="F1014" s="131">
        <v>2</v>
      </c>
      <c r="G1014" s="131">
        <v>0</v>
      </c>
      <c r="H1014" s="131">
        <v>0</v>
      </c>
      <c r="I1014" s="131">
        <v>0</v>
      </c>
      <c r="J1014" s="131">
        <v>0</v>
      </c>
      <c r="K1014" s="131">
        <v>0</v>
      </c>
      <c r="L1014" s="131">
        <v>0</v>
      </c>
      <c r="M1014" s="40"/>
      <c r="V1014" s="3">
        <v>2</v>
      </c>
    </row>
    <row r="1015" spans="2:22" hidden="1">
      <c r="B1015" s="9">
        <v>45955</v>
      </c>
      <c r="C1015" s="40" t="s">
        <v>6745</v>
      </c>
      <c r="D1015" s="40" t="s">
        <v>6491</v>
      </c>
      <c r="E1015" s="40">
        <v>1</v>
      </c>
      <c r="F1015" s="131">
        <v>0</v>
      </c>
      <c r="G1015" s="131">
        <v>0</v>
      </c>
      <c r="H1015" s="131">
        <v>0</v>
      </c>
      <c r="I1015" s="131">
        <v>0</v>
      </c>
      <c r="J1015" s="131">
        <v>0</v>
      </c>
      <c r="K1015" s="131">
        <v>0</v>
      </c>
      <c r="L1015" s="131">
        <v>0</v>
      </c>
      <c r="M1015" s="40"/>
    </row>
    <row r="1016" spans="2:22" hidden="1">
      <c r="B1016" s="9">
        <v>45955</v>
      </c>
      <c r="C1016" s="40" t="s">
        <v>3904</v>
      </c>
      <c r="D1016" s="40" t="s">
        <v>6498</v>
      </c>
      <c r="E1016" s="40">
        <v>1</v>
      </c>
      <c r="F1016" s="131">
        <v>0</v>
      </c>
      <c r="G1016" s="131">
        <v>0</v>
      </c>
      <c r="H1016" s="131">
        <v>0</v>
      </c>
      <c r="I1016" s="131">
        <v>0</v>
      </c>
      <c r="J1016" s="131">
        <v>0</v>
      </c>
      <c r="K1016" s="131">
        <v>0</v>
      </c>
      <c r="L1016" s="131">
        <v>0</v>
      </c>
      <c r="M1016" s="40"/>
    </row>
    <row r="1017" spans="2:22" hidden="1">
      <c r="B1017" s="9">
        <v>45955</v>
      </c>
      <c r="C1017" s="40" t="s">
        <v>3904</v>
      </c>
      <c r="D1017" s="40" t="s">
        <v>6466</v>
      </c>
      <c r="E1017" s="40">
        <v>1</v>
      </c>
      <c r="F1017" s="131">
        <v>0</v>
      </c>
      <c r="G1017" s="40">
        <v>0</v>
      </c>
      <c r="H1017" s="40">
        <v>1</v>
      </c>
      <c r="I1017" s="40">
        <v>0</v>
      </c>
      <c r="J1017" s="40">
        <v>0</v>
      </c>
      <c r="K1017" s="40">
        <v>0</v>
      </c>
      <c r="L1017" s="40">
        <v>1</v>
      </c>
      <c r="M1017" s="40"/>
      <c r="O1017" s="13" t="s">
        <v>6510</v>
      </c>
      <c r="P1017" s="13" t="s">
        <v>6503</v>
      </c>
    </row>
    <row r="1018" spans="2:22" ht="16.5" hidden="1" customHeight="1">
      <c r="B1018" s="9">
        <v>45955</v>
      </c>
      <c r="C1018" s="40" t="s">
        <v>3904</v>
      </c>
      <c r="D1018" s="40" t="s">
        <v>6481</v>
      </c>
      <c r="E1018" s="40">
        <v>1</v>
      </c>
      <c r="F1018" s="131">
        <v>0</v>
      </c>
      <c r="G1018" s="131">
        <v>0</v>
      </c>
      <c r="H1018" s="131">
        <v>0</v>
      </c>
      <c r="I1018" s="131">
        <v>0</v>
      </c>
      <c r="J1018" s="131">
        <v>0</v>
      </c>
      <c r="K1018" s="131">
        <v>0</v>
      </c>
      <c r="L1018" s="131">
        <v>0</v>
      </c>
      <c r="M1018" s="40"/>
    </row>
    <row r="1019" spans="2:22" ht="16.5" hidden="1" customHeight="1">
      <c r="B1019" s="9">
        <v>45955</v>
      </c>
      <c r="C1019" s="40" t="s">
        <v>6745</v>
      </c>
      <c r="D1019" s="40" t="s">
        <v>6499</v>
      </c>
      <c r="E1019" s="40">
        <v>2</v>
      </c>
      <c r="F1019" s="131">
        <v>0</v>
      </c>
      <c r="G1019" s="131">
        <v>0</v>
      </c>
      <c r="H1019" s="131">
        <v>0</v>
      </c>
      <c r="I1019" s="131">
        <v>0</v>
      </c>
      <c r="J1019" s="131">
        <v>0</v>
      </c>
      <c r="K1019" s="131">
        <v>0</v>
      </c>
      <c r="L1019" s="131">
        <v>0</v>
      </c>
      <c r="M1019" s="40"/>
    </row>
    <row r="1020" spans="2:22" ht="16.5" hidden="1" customHeight="1">
      <c r="B1020" s="9">
        <v>45955</v>
      </c>
      <c r="C1020" s="40" t="s">
        <v>6745</v>
      </c>
      <c r="D1020" s="40" t="s">
        <v>6468</v>
      </c>
      <c r="E1020" s="40">
        <v>1</v>
      </c>
      <c r="F1020" s="131">
        <v>0</v>
      </c>
      <c r="G1020" s="131">
        <v>0</v>
      </c>
      <c r="H1020" s="131">
        <v>0</v>
      </c>
      <c r="I1020" s="131">
        <v>0</v>
      </c>
      <c r="J1020" s="131">
        <v>0</v>
      </c>
      <c r="K1020" s="131">
        <v>0</v>
      </c>
      <c r="L1020" s="131">
        <v>0</v>
      </c>
      <c r="M1020" s="40"/>
    </row>
    <row r="1021" spans="2:22" hidden="1">
      <c r="B1021" s="9">
        <v>45955</v>
      </c>
      <c r="C1021" s="40" t="s">
        <v>6745</v>
      </c>
      <c r="D1021" s="40" t="s">
        <v>6479</v>
      </c>
      <c r="E1021" s="40">
        <v>2</v>
      </c>
      <c r="F1021" s="131">
        <v>0</v>
      </c>
      <c r="G1021" s="131">
        <v>0</v>
      </c>
      <c r="H1021" s="131">
        <v>0</v>
      </c>
      <c r="I1021" s="131">
        <v>0</v>
      </c>
      <c r="J1021" s="131">
        <v>0</v>
      </c>
      <c r="K1021" s="131">
        <v>0</v>
      </c>
      <c r="L1021" s="131">
        <v>0</v>
      </c>
      <c r="M1021" s="40"/>
    </row>
    <row r="1022" spans="2:22" hidden="1">
      <c r="B1022" s="9">
        <v>45955</v>
      </c>
      <c r="C1022" s="40" t="s">
        <v>3904</v>
      </c>
      <c r="D1022" s="40" t="s">
        <v>6500</v>
      </c>
      <c r="E1022" s="40">
        <v>2</v>
      </c>
      <c r="F1022" s="131">
        <v>0</v>
      </c>
      <c r="G1022" s="131">
        <v>0</v>
      </c>
      <c r="H1022" s="131">
        <v>0</v>
      </c>
      <c r="I1022" s="131">
        <v>0</v>
      </c>
      <c r="J1022" s="131">
        <v>0</v>
      </c>
      <c r="K1022" s="131">
        <v>0</v>
      </c>
      <c r="L1022" s="131">
        <v>0</v>
      </c>
      <c r="M1022" s="40"/>
    </row>
    <row r="1023" spans="2:22" hidden="1">
      <c r="B1023" s="9">
        <v>45955</v>
      </c>
      <c r="C1023" s="40" t="s">
        <v>6745</v>
      </c>
      <c r="D1023" s="40" t="s">
        <v>6480</v>
      </c>
      <c r="E1023" s="40">
        <v>2</v>
      </c>
      <c r="F1023" s="131">
        <v>0</v>
      </c>
      <c r="G1023" s="131">
        <v>0</v>
      </c>
      <c r="H1023" s="131">
        <v>0</v>
      </c>
      <c r="I1023" s="131">
        <v>0</v>
      </c>
      <c r="J1023" s="131">
        <v>0</v>
      </c>
      <c r="K1023" s="131">
        <v>0</v>
      </c>
      <c r="L1023" s="131">
        <v>0</v>
      </c>
      <c r="M1023" s="40"/>
    </row>
    <row r="1024" spans="2:22" s="109" customFormat="1" hidden="1">
      <c r="B1024" s="9">
        <v>45955</v>
      </c>
      <c r="C1024" s="131" t="s">
        <v>3904</v>
      </c>
      <c r="D1024" s="131" t="s">
        <v>6502</v>
      </c>
      <c r="E1024" s="131">
        <v>2</v>
      </c>
      <c r="F1024" s="131">
        <v>2</v>
      </c>
      <c r="G1024" s="131">
        <v>0</v>
      </c>
      <c r="H1024" s="131">
        <v>0</v>
      </c>
      <c r="I1024" s="131">
        <v>0</v>
      </c>
      <c r="J1024" s="131">
        <v>0</v>
      </c>
      <c r="K1024" s="131">
        <v>0</v>
      </c>
      <c r="L1024" s="131">
        <v>0</v>
      </c>
      <c r="M1024" s="131" t="s">
        <v>6506</v>
      </c>
      <c r="N1024" s="13"/>
      <c r="O1024" s="13"/>
      <c r="P1024" s="13"/>
      <c r="Q1024" s="52"/>
      <c r="R1024" s="154"/>
      <c r="S1024" s="153"/>
      <c r="T1024" s="3"/>
      <c r="U1024" s="3">
        <v>2</v>
      </c>
      <c r="V1024" s="3"/>
    </row>
    <row r="1025" spans="2:22" hidden="1">
      <c r="B1025" s="9">
        <v>45956</v>
      </c>
      <c r="C1025" s="40" t="s">
        <v>3904</v>
      </c>
      <c r="D1025" s="40" t="s">
        <v>6501</v>
      </c>
      <c r="E1025" s="40">
        <v>4</v>
      </c>
      <c r="F1025" s="131">
        <v>0</v>
      </c>
      <c r="G1025" s="131">
        <v>0</v>
      </c>
      <c r="H1025" s="131">
        <v>0</v>
      </c>
      <c r="I1025" s="131">
        <v>0</v>
      </c>
      <c r="J1025" s="131">
        <v>0</v>
      </c>
      <c r="K1025" s="131">
        <v>0</v>
      </c>
      <c r="L1025" s="131">
        <v>0</v>
      </c>
      <c r="M1025" s="40"/>
    </row>
    <row r="1026" spans="2:22" hidden="1">
      <c r="B1026" s="9">
        <v>45956</v>
      </c>
      <c r="C1026" s="131" t="s">
        <v>6745</v>
      </c>
      <c r="D1026" s="40" t="s">
        <v>6482</v>
      </c>
      <c r="E1026" s="40">
        <v>1</v>
      </c>
      <c r="F1026" s="131">
        <v>1</v>
      </c>
      <c r="G1026" s="40">
        <v>0</v>
      </c>
      <c r="H1026" s="40">
        <v>0</v>
      </c>
      <c r="I1026" s="40">
        <v>2</v>
      </c>
      <c r="J1026" s="40">
        <v>0</v>
      </c>
      <c r="K1026" s="40">
        <v>0</v>
      </c>
      <c r="L1026" s="40">
        <v>2</v>
      </c>
      <c r="M1026" s="40" t="s">
        <v>6504</v>
      </c>
    </row>
    <row r="1027" spans="2:22" hidden="1">
      <c r="B1027" s="9">
        <v>45956</v>
      </c>
      <c r="C1027" s="131" t="s">
        <v>3904</v>
      </c>
      <c r="D1027" s="40" t="s">
        <v>6489</v>
      </c>
      <c r="E1027" s="40">
        <v>1</v>
      </c>
      <c r="F1027" s="131">
        <v>0</v>
      </c>
      <c r="G1027" s="131">
        <v>0</v>
      </c>
      <c r="H1027" s="131">
        <v>0</v>
      </c>
      <c r="I1027" s="131">
        <v>0</v>
      </c>
      <c r="J1027" s="131">
        <v>0</v>
      </c>
      <c r="K1027" s="131">
        <v>0</v>
      </c>
      <c r="L1027" s="131">
        <v>0</v>
      </c>
      <c r="M1027" s="40"/>
    </row>
    <row r="1028" spans="2:22" ht="16.5" hidden="1" customHeight="1">
      <c r="B1028" s="9">
        <v>45956</v>
      </c>
      <c r="C1028" s="131" t="s">
        <v>3904</v>
      </c>
      <c r="D1028" s="40" t="s">
        <v>6508</v>
      </c>
      <c r="E1028" s="40">
        <v>2</v>
      </c>
      <c r="F1028" s="131">
        <v>1</v>
      </c>
      <c r="G1028" s="131">
        <v>0</v>
      </c>
      <c r="H1028" s="131">
        <v>0</v>
      </c>
      <c r="I1028" s="131">
        <v>0</v>
      </c>
      <c r="J1028" s="131">
        <v>0</v>
      </c>
      <c r="K1028" s="131">
        <v>0</v>
      </c>
      <c r="L1028" s="131">
        <v>0</v>
      </c>
      <c r="M1028" s="40"/>
      <c r="U1028" s="3">
        <v>1</v>
      </c>
    </row>
    <row r="1029" spans="2:22" hidden="1">
      <c r="B1029" s="9">
        <v>45956</v>
      </c>
      <c r="C1029" s="131" t="s">
        <v>6745</v>
      </c>
      <c r="D1029" s="40" t="s">
        <v>6442</v>
      </c>
      <c r="E1029" s="40">
        <v>1</v>
      </c>
      <c r="F1029" s="131">
        <v>0</v>
      </c>
      <c r="G1029" s="131">
        <v>0</v>
      </c>
      <c r="H1029" s="131">
        <v>0</v>
      </c>
      <c r="I1029" s="131">
        <v>0</v>
      </c>
      <c r="J1029" s="131">
        <v>0</v>
      </c>
      <c r="K1029" s="131">
        <v>0</v>
      </c>
      <c r="L1029" s="131">
        <v>0</v>
      </c>
      <c r="M1029" s="40"/>
    </row>
    <row r="1030" spans="2:22" hidden="1">
      <c r="B1030" s="9">
        <v>45956</v>
      </c>
      <c r="C1030" s="131" t="s">
        <v>3904</v>
      </c>
      <c r="D1030" s="40" t="s">
        <v>6502</v>
      </c>
      <c r="E1030" s="40">
        <v>2</v>
      </c>
      <c r="F1030" s="131">
        <v>0</v>
      </c>
      <c r="G1030" s="131">
        <v>0</v>
      </c>
      <c r="H1030" s="131">
        <v>0</v>
      </c>
      <c r="I1030" s="131">
        <v>0</v>
      </c>
      <c r="J1030" s="131">
        <v>0</v>
      </c>
      <c r="K1030" s="131">
        <v>0</v>
      </c>
      <c r="L1030" s="131">
        <v>0</v>
      </c>
      <c r="M1030" s="40"/>
    </row>
    <row r="1031" spans="2:22" hidden="1">
      <c r="B1031" s="9">
        <v>45956</v>
      </c>
      <c r="C1031" s="131" t="s">
        <v>6745</v>
      </c>
      <c r="D1031" s="40" t="s">
        <v>6483</v>
      </c>
      <c r="E1031" s="40">
        <v>1</v>
      </c>
      <c r="F1031" s="131">
        <v>0</v>
      </c>
      <c r="G1031" s="131">
        <v>0</v>
      </c>
      <c r="H1031" s="131">
        <v>0</v>
      </c>
      <c r="I1031" s="131">
        <v>0</v>
      </c>
      <c r="J1031" s="131">
        <v>0</v>
      </c>
      <c r="K1031" s="131">
        <v>0</v>
      </c>
      <c r="L1031" s="131">
        <v>0</v>
      </c>
      <c r="M1031" s="40"/>
    </row>
    <row r="1032" spans="2:22" hidden="1">
      <c r="B1032" s="9">
        <v>45956</v>
      </c>
      <c r="C1032" s="131" t="s">
        <v>3904</v>
      </c>
      <c r="D1032" s="40" t="s">
        <v>6509</v>
      </c>
      <c r="E1032" s="40">
        <v>5</v>
      </c>
      <c r="F1032" s="131">
        <v>0</v>
      </c>
      <c r="G1032" s="131">
        <v>0</v>
      </c>
      <c r="H1032" s="131">
        <v>0</v>
      </c>
      <c r="I1032" s="131">
        <v>0</v>
      </c>
      <c r="J1032" s="131">
        <v>0</v>
      </c>
      <c r="K1032" s="131">
        <v>0</v>
      </c>
      <c r="L1032" s="131">
        <v>0</v>
      </c>
      <c r="M1032" s="40"/>
    </row>
    <row r="1033" spans="2:22" s="104" customFormat="1" hidden="1">
      <c r="B1033" s="10">
        <v>45957</v>
      </c>
      <c r="C1033" s="11" t="s">
        <v>3904</v>
      </c>
      <c r="D1033" s="11" t="s">
        <v>6511</v>
      </c>
      <c r="E1033" s="11">
        <v>1</v>
      </c>
      <c r="F1033" s="11">
        <v>1</v>
      </c>
      <c r="G1033" s="11">
        <v>0</v>
      </c>
      <c r="H1033" s="11">
        <v>0</v>
      </c>
      <c r="I1033" s="11">
        <v>1</v>
      </c>
      <c r="J1033" s="11">
        <v>0</v>
      </c>
      <c r="K1033" s="11">
        <v>0</v>
      </c>
      <c r="L1033" s="11">
        <v>1</v>
      </c>
      <c r="M1033" s="11" t="s">
        <v>436</v>
      </c>
      <c r="N1033" s="105"/>
      <c r="O1033" s="105"/>
      <c r="P1033" s="105"/>
      <c r="Q1033" s="150"/>
      <c r="R1033" s="160">
        <v>1</v>
      </c>
      <c r="S1033" s="161"/>
      <c r="T1033" s="162"/>
      <c r="U1033" s="162"/>
      <c r="V1033" s="162"/>
    </row>
    <row r="1034" spans="2:22" hidden="1">
      <c r="B1034" s="9">
        <v>45957</v>
      </c>
      <c r="C1034" s="40" t="s">
        <v>3904</v>
      </c>
      <c r="D1034" s="40" t="s">
        <v>6512</v>
      </c>
      <c r="E1034" s="40">
        <v>1</v>
      </c>
      <c r="F1034" s="40">
        <v>1</v>
      </c>
      <c r="G1034" s="131">
        <v>0</v>
      </c>
      <c r="H1034" s="131">
        <v>0</v>
      </c>
      <c r="I1034" s="131">
        <v>1</v>
      </c>
      <c r="J1034" s="131">
        <v>0</v>
      </c>
      <c r="K1034" s="131">
        <v>0</v>
      </c>
      <c r="L1034" s="131">
        <v>1</v>
      </c>
      <c r="M1034" s="40" t="s">
        <v>436</v>
      </c>
      <c r="R1034" s="154">
        <v>1</v>
      </c>
    </row>
    <row r="1035" spans="2:22" hidden="1">
      <c r="B1035" s="9">
        <v>45957</v>
      </c>
      <c r="C1035" s="40" t="s">
        <v>3904</v>
      </c>
      <c r="D1035" s="40" t="s">
        <v>6513</v>
      </c>
      <c r="E1035" s="40">
        <v>4</v>
      </c>
      <c r="F1035" s="40">
        <v>0</v>
      </c>
      <c r="G1035" s="131">
        <v>0</v>
      </c>
      <c r="H1035" s="131">
        <v>0</v>
      </c>
      <c r="I1035" s="131">
        <v>0</v>
      </c>
      <c r="J1035" s="131">
        <v>0</v>
      </c>
      <c r="K1035" s="131">
        <v>0</v>
      </c>
      <c r="L1035" s="131">
        <v>0</v>
      </c>
      <c r="M1035" s="40"/>
    </row>
    <row r="1036" spans="2:22" hidden="1">
      <c r="B1036" s="9">
        <v>45957</v>
      </c>
      <c r="C1036" s="40" t="s">
        <v>3904</v>
      </c>
      <c r="D1036" s="40" t="s">
        <v>6514</v>
      </c>
      <c r="E1036" s="40">
        <v>2</v>
      </c>
      <c r="F1036" s="131">
        <v>0</v>
      </c>
      <c r="G1036" s="131">
        <v>0</v>
      </c>
      <c r="H1036" s="131">
        <v>0</v>
      </c>
      <c r="I1036" s="131">
        <v>0</v>
      </c>
      <c r="J1036" s="131">
        <v>0</v>
      </c>
      <c r="K1036" s="131">
        <v>0</v>
      </c>
      <c r="L1036" s="131">
        <v>0</v>
      </c>
      <c r="M1036" s="40"/>
    </row>
    <row r="1037" spans="2:22" hidden="1">
      <c r="B1037" s="9">
        <v>45957</v>
      </c>
      <c r="C1037" s="40" t="s">
        <v>3904</v>
      </c>
      <c r="D1037" s="40" t="s">
        <v>6515</v>
      </c>
      <c r="E1037" s="40">
        <v>1</v>
      </c>
      <c r="F1037" s="131">
        <v>0</v>
      </c>
      <c r="G1037" s="131">
        <v>0</v>
      </c>
      <c r="H1037" s="131">
        <v>0</v>
      </c>
      <c r="I1037" s="131">
        <v>0</v>
      </c>
      <c r="J1037" s="131">
        <v>0</v>
      </c>
      <c r="K1037" s="131">
        <v>0</v>
      </c>
      <c r="L1037" s="131">
        <v>0</v>
      </c>
      <c r="M1037" s="40"/>
    </row>
    <row r="1038" spans="2:22" hidden="1">
      <c r="B1038" s="9">
        <v>45957</v>
      </c>
      <c r="C1038" s="40" t="s">
        <v>3904</v>
      </c>
      <c r="D1038" s="40" t="s">
        <v>6516</v>
      </c>
      <c r="E1038" s="40">
        <v>1</v>
      </c>
      <c r="F1038" s="131">
        <v>0</v>
      </c>
      <c r="G1038" s="131">
        <v>0</v>
      </c>
      <c r="H1038" s="131">
        <v>0</v>
      </c>
      <c r="I1038" s="131">
        <v>0</v>
      </c>
      <c r="J1038" s="131">
        <v>0</v>
      </c>
      <c r="K1038" s="131">
        <v>0</v>
      </c>
      <c r="L1038" s="131">
        <v>0</v>
      </c>
      <c r="M1038" s="40"/>
    </row>
    <row r="1039" spans="2:22" hidden="1">
      <c r="B1039" s="9">
        <v>45957</v>
      </c>
      <c r="C1039" s="40" t="s">
        <v>3904</v>
      </c>
      <c r="D1039" s="40" t="s">
        <v>6517</v>
      </c>
      <c r="E1039" s="40">
        <v>1</v>
      </c>
      <c r="F1039" s="131">
        <v>0</v>
      </c>
      <c r="G1039" s="131">
        <v>0</v>
      </c>
      <c r="H1039" s="131">
        <v>0</v>
      </c>
      <c r="I1039" s="131">
        <v>0</v>
      </c>
      <c r="J1039" s="131">
        <v>0</v>
      </c>
      <c r="K1039" s="131">
        <v>0</v>
      </c>
      <c r="L1039" s="131">
        <v>0</v>
      </c>
      <c r="M1039" s="40"/>
    </row>
    <row r="1040" spans="2:22" hidden="1">
      <c r="B1040" s="9">
        <v>45957</v>
      </c>
      <c r="C1040" s="40" t="s">
        <v>3904</v>
      </c>
      <c r="D1040" s="40" t="s">
        <v>6518</v>
      </c>
      <c r="E1040" s="40">
        <v>1</v>
      </c>
      <c r="F1040" s="131">
        <v>0</v>
      </c>
      <c r="G1040" s="131">
        <v>0</v>
      </c>
      <c r="H1040" s="131">
        <v>0</v>
      </c>
      <c r="I1040" s="131">
        <v>0</v>
      </c>
      <c r="J1040" s="131">
        <v>0</v>
      </c>
      <c r="K1040" s="131">
        <v>0</v>
      </c>
      <c r="L1040" s="131">
        <v>0</v>
      </c>
      <c r="M1040" s="40"/>
    </row>
    <row r="1041" spans="2:14" hidden="1">
      <c r="B1041" s="9">
        <v>45957</v>
      </c>
      <c r="C1041" s="40" t="s">
        <v>3904</v>
      </c>
      <c r="D1041" s="40" t="s">
        <v>6519</v>
      </c>
      <c r="E1041" s="40">
        <v>1</v>
      </c>
      <c r="F1041" s="131">
        <v>0</v>
      </c>
      <c r="G1041" s="131">
        <v>0</v>
      </c>
      <c r="H1041" s="131">
        <v>0</v>
      </c>
      <c r="I1041" s="131">
        <v>0</v>
      </c>
      <c r="J1041" s="131">
        <v>0</v>
      </c>
      <c r="K1041" s="131">
        <v>0</v>
      </c>
      <c r="L1041" s="131">
        <v>0</v>
      </c>
      <c r="M1041" s="40"/>
    </row>
    <row r="1042" spans="2:14" hidden="1">
      <c r="B1042" s="9">
        <v>45957</v>
      </c>
      <c r="C1042" s="40" t="s">
        <v>3904</v>
      </c>
      <c r="D1042" s="40" t="s">
        <v>6520</v>
      </c>
      <c r="E1042" s="40">
        <v>2</v>
      </c>
      <c r="F1042" s="131">
        <v>0</v>
      </c>
      <c r="G1042" s="131">
        <v>0</v>
      </c>
      <c r="H1042" s="131">
        <v>0</v>
      </c>
      <c r="I1042" s="131">
        <v>0</v>
      </c>
      <c r="J1042" s="131">
        <v>0</v>
      </c>
      <c r="K1042" s="131">
        <v>0</v>
      </c>
      <c r="L1042" s="131">
        <v>0</v>
      </c>
      <c r="M1042" s="40"/>
      <c r="N1042" s="40"/>
    </row>
    <row r="1043" spans="2:14" hidden="1">
      <c r="B1043" s="9">
        <v>45957</v>
      </c>
      <c r="C1043" s="40" t="s">
        <v>3904</v>
      </c>
      <c r="D1043" s="40" t="s">
        <v>6521</v>
      </c>
      <c r="E1043" s="40">
        <v>2</v>
      </c>
      <c r="F1043" s="131">
        <v>0</v>
      </c>
      <c r="G1043" s="131">
        <v>0</v>
      </c>
      <c r="H1043" s="131">
        <v>0</v>
      </c>
      <c r="I1043" s="131">
        <v>0</v>
      </c>
      <c r="J1043" s="131">
        <v>0</v>
      </c>
      <c r="K1043" s="131">
        <v>0</v>
      </c>
      <c r="L1043" s="131">
        <v>0</v>
      </c>
      <c r="M1043" s="40"/>
      <c r="N1043" s="40"/>
    </row>
    <row r="1044" spans="2:14" hidden="1">
      <c r="B1044" s="9">
        <v>45957</v>
      </c>
      <c r="C1044" s="40" t="s">
        <v>3904</v>
      </c>
      <c r="D1044" s="40" t="s">
        <v>6522</v>
      </c>
      <c r="E1044" s="40">
        <v>1</v>
      </c>
      <c r="F1044" s="131">
        <v>0</v>
      </c>
      <c r="G1044" s="131">
        <v>0</v>
      </c>
      <c r="H1044" s="131">
        <v>0</v>
      </c>
      <c r="I1044" s="131">
        <v>0</v>
      </c>
      <c r="J1044" s="131">
        <v>0</v>
      </c>
      <c r="K1044" s="131">
        <v>0</v>
      </c>
      <c r="L1044" s="131">
        <v>0</v>
      </c>
      <c r="M1044" s="40"/>
    </row>
    <row r="1045" spans="2:14" hidden="1">
      <c r="B1045" s="9">
        <v>45957</v>
      </c>
      <c r="C1045" s="40" t="s">
        <v>3904</v>
      </c>
      <c r="D1045" s="40" t="s">
        <v>6523</v>
      </c>
      <c r="E1045" s="40">
        <v>3</v>
      </c>
      <c r="F1045" s="131">
        <v>0</v>
      </c>
      <c r="G1045" s="131">
        <v>0</v>
      </c>
      <c r="H1045" s="131">
        <v>0</v>
      </c>
      <c r="I1045" s="131">
        <v>0</v>
      </c>
      <c r="J1045" s="131">
        <v>0</v>
      </c>
      <c r="K1045" s="131">
        <v>0</v>
      </c>
      <c r="L1045" s="131">
        <v>0</v>
      </c>
      <c r="M1045" s="40"/>
    </row>
    <row r="1046" spans="2:14" hidden="1">
      <c r="B1046" s="9">
        <v>45957</v>
      </c>
      <c r="C1046" s="40" t="s">
        <v>6745</v>
      </c>
      <c r="D1046" s="40" t="s">
        <v>6476</v>
      </c>
      <c r="E1046" s="40">
        <v>1</v>
      </c>
      <c r="F1046" s="131">
        <v>0</v>
      </c>
      <c r="G1046" s="131">
        <v>0</v>
      </c>
      <c r="H1046" s="131">
        <v>0</v>
      </c>
      <c r="I1046" s="131">
        <v>0</v>
      </c>
      <c r="J1046" s="131">
        <v>0</v>
      </c>
      <c r="K1046" s="131">
        <v>0</v>
      </c>
      <c r="L1046" s="131">
        <v>0</v>
      </c>
      <c r="M1046" s="40"/>
    </row>
    <row r="1047" spans="2:14" hidden="1">
      <c r="B1047" s="9">
        <v>45957</v>
      </c>
      <c r="C1047" s="40" t="s">
        <v>6745</v>
      </c>
      <c r="D1047" s="40" t="s">
        <v>6498</v>
      </c>
      <c r="E1047" s="40">
        <v>1</v>
      </c>
      <c r="F1047" s="131">
        <v>0</v>
      </c>
      <c r="G1047" s="131">
        <v>0</v>
      </c>
      <c r="H1047" s="131">
        <v>0</v>
      </c>
      <c r="I1047" s="131">
        <v>0</v>
      </c>
      <c r="J1047" s="131">
        <v>0</v>
      </c>
      <c r="K1047" s="131">
        <v>0</v>
      </c>
      <c r="L1047" s="131">
        <v>0</v>
      </c>
      <c r="M1047" s="40"/>
    </row>
    <row r="1048" spans="2:14" hidden="1">
      <c r="B1048" s="9">
        <v>45957</v>
      </c>
      <c r="C1048" s="40" t="s">
        <v>6745</v>
      </c>
      <c r="D1048" s="40" t="s">
        <v>6471</v>
      </c>
      <c r="E1048" s="40">
        <v>1</v>
      </c>
      <c r="F1048" s="131">
        <v>0</v>
      </c>
      <c r="G1048" s="131">
        <v>0</v>
      </c>
      <c r="H1048" s="131">
        <v>0</v>
      </c>
      <c r="I1048" s="131">
        <v>0</v>
      </c>
      <c r="J1048" s="131">
        <v>0</v>
      </c>
      <c r="K1048" s="131">
        <v>0</v>
      </c>
      <c r="L1048" s="131">
        <v>0</v>
      </c>
      <c r="M1048" s="40"/>
    </row>
    <row r="1049" spans="2:14" hidden="1">
      <c r="B1049" s="9">
        <v>45957</v>
      </c>
      <c r="C1049" s="40" t="s">
        <v>6745</v>
      </c>
      <c r="D1049" s="40" t="s">
        <v>6484</v>
      </c>
      <c r="E1049" s="40">
        <v>1</v>
      </c>
      <c r="F1049" s="131">
        <v>0</v>
      </c>
      <c r="G1049" s="131">
        <v>0</v>
      </c>
      <c r="H1049" s="131">
        <v>0</v>
      </c>
      <c r="I1049" s="131">
        <v>0</v>
      </c>
      <c r="J1049" s="131">
        <v>0</v>
      </c>
      <c r="K1049" s="131">
        <v>0</v>
      </c>
      <c r="L1049" s="131">
        <v>0</v>
      </c>
      <c r="M1049" s="40"/>
    </row>
    <row r="1050" spans="2:14" hidden="1">
      <c r="B1050" s="9">
        <v>45957</v>
      </c>
      <c r="C1050" s="40" t="s">
        <v>6745</v>
      </c>
      <c r="D1050" s="40" t="s">
        <v>6490</v>
      </c>
      <c r="E1050" s="40">
        <v>1</v>
      </c>
      <c r="F1050" s="131">
        <v>0</v>
      </c>
      <c r="G1050" s="131">
        <v>0</v>
      </c>
      <c r="H1050" s="131">
        <v>0</v>
      </c>
      <c r="I1050" s="131">
        <v>0</v>
      </c>
      <c r="J1050" s="131">
        <v>0</v>
      </c>
      <c r="K1050" s="131">
        <v>0</v>
      </c>
      <c r="L1050" s="131">
        <v>0</v>
      </c>
      <c r="M1050" s="40"/>
    </row>
    <row r="1051" spans="2:14" ht="16.5" hidden="1" customHeight="1">
      <c r="B1051" s="9">
        <v>45957</v>
      </c>
      <c r="C1051" s="40" t="s">
        <v>6745</v>
      </c>
      <c r="D1051" s="40" t="s">
        <v>6494</v>
      </c>
      <c r="E1051" s="40">
        <v>4</v>
      </c>
      <c r="F1051" s="131">
        <v>0</v>
      </c>
      <c r="G1051" s="131">
        <v>0</v>
      </c>
      <c r="H1051" s="131">
        <v>0</v>
      </c>
      <c r="I1051" s="131">
        <v>0</v>
      </c>
      <c r="J1051" s="131">
        <v>0</v>
      </c>
      <c r="K1051" s="131">
        <v>0</v>
      </c>
      <c r="L1051" s="131">
        <v>0</v>
      </c>
      <c r="M1051" s="40"/>
    </row>
    <row r="1052" spans="2:14" ht="16.5" hidden="1" customHeight="1">
      <c r="B1052" s="9">
        <v>45957</v>
      </c>
      <c r="C1052" s="40" t="s">
        <v>6745</v>
      </c>
      <c r="D1052" s="40" t="s">
        <v>6493</v>
      </c>
      <c r="E1052" s="40">
        <v>1</v>
      </c>
      <c r="F1052" s="131">
        <v>0</v>
      </c>
      <c r="G1052" s="131">
        <v>0</v>
      </c>
      <c r="H1052" s="131">
        <v>0</v>
      </c>
      <c r="I1052" s="131">
        <v>0</v>
      </c>
      <c r="J1052" s="131">
        <v>0</v>
      </c>
      <c r="K1052" s="131">
        <v>0</v>
      </c>
      <c r="L1052" s="131">
        <v>0</v>
      </c>
      <c r="M1052" s="40"/>
    </row>
    <row r="1053" spans="2:14" ht="16.5" hidden="1" customHeight="1">
      <c r="B1053" s="9">
        <v>45957</v>
      </c>
      <c r="C1053" s="40" t="s">
        <v>6745</v>
      </c>
      <c r="D1053" s="40" t="s">
        <v>6481</v>
      </c>
      <c r="E1053" s="40">
        <v>1</v>
      </c>
      <c r="F1053" s="40">
        <v>0</v>
      </c>
      <c r="G1053" s="131">
        <v>0</v>
      </c>
      <c r="H1053" s="131">
        <v>0</v>
      </c>
      <c r="I1053" s="131">
        <v>0</v>
      </c>
      <c r="J1053" s="131">
        <v>0</v>
      </c>
      <c r="K1053" s="131">
        <v>0</v>
      </c>
      <c r="L1053" s="131">
        <v>0</v>
      </c>
      <c r="M1053" s="40"/>
    </row>
    <row r="1054" spans="2:14" ht="16.5" hidden="1" customHeight="1">
      <c r="B1054" s="9">
        <v>45958</v>
      </c>
      <c r="C1054" s="40" t="s">
        <v>3904</v>
      </c>
      <c r="D1054" s="40" t="s">
        <v>6524</v>
      </c>
      <c r="E1054" s="40">
        <v>1</v>
      </c>
      <c r="F1054" s="131">
        <v>0</v>
      </c>
      <c r="G1054" s="131">
        <v>0</v>
      </c>
      <c r="H1054" s="131">
        <v>1</v>
      </c>
      <c r="I1054" s="131">
        <v>0</v>
      </c>
      <c r="J1054" s="131">
        <v>0</v>
      </c>
      <c r="K1054" s="131">
        <v>0</v>
      </c>
      <c r="L1054" s="131">
        <v>1</v>
      </c>
      <c r="M1054" s="40"/>
    </row>
    <row r="1055" spans="2:14" ht="16.5" hidden="1" customHeight="1">
      <c r="B1055" s="9">
        <v>45958</v>
      </c>
      <c r="C1055" s="40" t="s">
        <v>3904</v>
      </c>
      <c r="D1055" s="40" t="s">
        <v>6525</v>
      </c>
      <c r="E1055" s="40">
        <v>5</v>
      </c>
      <c r="F1055" s="131">
        <v>0</v>
      </c>
      <c r="G1055" s="131">
        <v>0</v>
      </c>
      <c r="H1055" s="131">
        <v>0</v>
      </c>
      <c r="I1055" s="131">
        <v>0</v>
      </c>
      <c r="J1055" s="131">
        <v>0</v>
      </c>
      <c r="K1055" s="131">
        <v>0</v>
      </c>
      <c r="L1055" s="131">
        <v>0</v>
      </c>
      <c r="M1055" s="40"/>
    </row>
    <row r="1056" spans="2:14" hidden="1">
      <c r="B1056" s="9">
        <v>45958</v>
      </c>
      <c r="C1056" s="40" t="s">
        <v>3904</v>
      </c>
      <c r="D1056" s="40" t="s">
        <v>6526</v>
      </c>
      <c r="E1056" s="40">
        <v>3</v>
      </c>
      <c r="F1056" s="131">
        <v>0</v>
      </c>
      <c r="G1056" s="131">
        <v>0</v>
      </c>
      <c r="H1056" s="131">
        <v>5</v>
      </c>
      <c r="I1056" s="131">
        <v>0</v>
      </c>
      <c r="J1056" s="131">
        <v>0</v>
      </c>
      <c r="K1056" s="131">
        <v>0</v>
      </c>
      <c r="L1056" s="131">
        <v>5</v>
      </c>
      <c r="M1056" s="40"/>
    </row>
    <row r="1057" spans="2:22" hidden="1">
      <c r="B1057" s="9">
        <v>45958</v>
      </c>
      <c r="C1057" s="40" t="s">
        <v>6745</v>
      </c>
      <c r="D1057" s="40" t="s">
        <v>6502</v>
      </c>
      <c r="E1057" s="40">
        <v>2</v>
      </c>
      <c r="F1057" s="131">
        <v>0</v>
      </c>
      <c r="G1057" s="131">
        <v>0</v>
      </c>
      <c r="H1057" s="131">
        <v>0</v>
      </c>
      <c r="I1057" s="131">
        <v>0</v>
      </c>
      <c r="J1057" s="131">
        <v>0</v>
      </c>
      <c r="K1057" s="131">
        <v>0</v>
      </c>
      <c r="L1057" s="131">
        <v>0</v>
      </c>
      <c r="M1057" s="40"/>
    </row>
    <row r="1058" spans="2:22" ht="16.5" hidden="1" customHeight="1">
      <c r="B1058" s="9">
        <v>45958</v>
      </c>
      <c r="C1058" s="40" t="s">
        <v>6745</v>
      </c>
      <c r="D1058" s="40" t="s">
        <v>6508</v>
      </c>
      <c r="E1058" s="40">
        <v>1</v>
      </c>
      <c r="F1058" s="131">
        <v>0</v>
      </c>
      <c r="G1058" s="131">
        <v>0</v>
      </c>
      <c r="H1058" s="131">
        <v>0</v>
      </c>
      <c r="I1058" s="131">
        <v>0</v>
      </c>
      <c r="J1058" s="131">
        <v>0</v>
      </c>
      <c r="K1058" s="131">
        <v>0</v>
      </c>
      <c r="L1058" s="131">
        <v>0</v>
      </c>
      <c r="M1058" s="131"/>
      <c r="N1058" s="131"/>
      <c r="O1058" s="131"/>
      <c r="P1058" s="131"/>
      <c r="Q1058" s="7"/>
    </row>
    <row r="1059" spans="2:22" ht="16.5" hidden="1" customHeight="1">
      <c r="B1059" s="9">
        <v>45958</v>
      </c>
      <c r="C1059" s="40" t="s">
        <v>6745</v>
      </c>
      <c r="D1059" s="40" t="s">
        <v>6497</v>
      </c>
      <c r="E1059" s="40">
        <v>1</v>
      </c>
      <c r="F1059" s="131">
        <v>0</v>
      </c>
      <c r="G1059" s="131">
        <v>0</v>
      </c>
      <c r="H1059" s="131">
        <v>0</v>
      </c>
      <c r="I1059" s="131">
        <v>0</v>
      </c>
      <c r="J1059" s="131">
        <v>0</v>
      </c>
      <c r="K1059" s="131">
        <v>0</v>
      </c>
      <c r="L1059" s="131">
        <v>0</v>
      </c>
      <c r="M1059" s="131"/>
      <c r="N1059" s="131"/>
      <c r="O1059" s="131"/>
      <c r="P1059" s="131"/>
      <c r="Q1059" s="7"/>
    </row>
    <row r="1060" spans="2:22" hidden="1">
      <c r="B1060" s="9">
        <v>45959</v>
      </c>
      <c r="C1060" s="40" t="s">
        <v>3904</v>
      </c>
      <c r="D1060" s="40" t="s">
        <v>6528</v>
      </c>
      <c r="E1060" s="40">
        <v>1</v>
      </c>
      <c r="F1060" s="131">
        <v>1</v>
      </c>
      <c r="G1060" s="131">
        <v>0</v>
      </c>
      <c r="H1060" s="131">
        <v>1</v>
      </c>
      <c r="I1060" s="131">
        <v>0</v>
      </c>
      <c r="J1060" s="131">
        <v>0</v>
      </c>
      <c r="K1060" s="131">
        <v>0</v>
      </c>
      <c r="L1060" s="131">
        <v>1</v>
      </c>
      <c r="M1060" s="131"/>
      <c r="N1060" s="131"/>
      <c r="O1060" s="131"/>
      <c r="P1060" s="131"/>
      <c r="Q1060" s="7"/>
      <c r="R1060" s="154">
        <v>1</v>
      </c>
    </row>
    <row r="1061" spans="2:22" hidden="1">
      <c r="B1061" s="9">
        <v>45959</v>
      </c>
      <c r="C1061" s="40" t="s">
        <v>3904</v>
      </c>
      <c r="D1061" s="40" t="s">
        <v>6529</v>
      </c>
      <c r="E1061" s="40">
        <v>1</v>
      </c>
      <c r="F1061" s="131">
        <v>1</v>
      </c>
      <c r="G1061" s="131">
        <v>0</v>
      </c>
      <c r="H1061" s="131">
        <v>0</v>
      </c>
      <c r="I1061" s="131">
        <v>0</v>
      </c>
      <c r="J1061" s="131">
        <v>0</v>
      </c>
      <c r="K1061" s="131">
        <v>0</v>
      </c>
      <c r="L1061" s="131">
        <v>0</v>
      </c>
      <c r="M1061" s="131"/>
      <c r="N1061" s="131"/>
      <c r="O1061" s="131"/>
      <c r="P1061" s="131"/>
      <c r="Q1061" s="7"/>
      <c r="R1061" s="154">
        <v>1</v>
      </c>
      <c r="U1061" s="3">
        <v>1</v>
      </c>
    </row>
    <row r="1062" spans="2:22" ht="16.5" hidden="1" customHeight="1">
      <c r="B1062" s="9">
        <v>45959</v>
      </c>
      <c r="C1062" s="40" t="s">
        <v>3904</v>
      </c>
      <c r="D1062" s="40" t="s">
        <v>6530</v>
      </c>
      <c r="E1062" s="40">
        <v>1</v>
      </c>
      <c r="F1062" s="131">
        <v>1</v>
      </c>
      <c r="G1062" s="131">
        <v>0</v>
      </c>
      <c r="H1062" s="131">
        <v>0</v>
      </c>
      <c r="I1062" s="131">
        <v>0</v>
      </c>
      <c r="J1062" s="131">
        <v>0</v>
      </c>
      <c r="K1062" s="131">
        <v>0</v>
      </c>
      <c r="L1062" s="131">
        <v>0</v>
      </c>
      <c r="M1062" s="131"/>
      <c r="N1062" s="131"/>
      <c r="O1062" s="131"/>
      <c r="P1062" s="131"/>
      <c r="Q1062" s="7"/>
      <c r="R1062" s="154">
        <v>1</v>
      </c>
      <c r="U1062" s="3">
        <v>1</v>
      </c>
    </row>
    <row r="1063" spans="2:22" hidden="1">
      <c r="B1063" s="9">
        <v>45959</v>
      </c>
      <c r="C1063" s="40" t="s">
        <v>3904</v>
      </c>
      <c r="D1063" s="40" t="s">
        <v>6512</v>
      </c>
      <c r="E1063" s="40">
        <v>1</v>
      </c>
      <c r="F1063" s="40">
        <v>0</v>
      </c>
      <c r="G1063" s="131">
        <v>0</v>
      </c>
      <c r="H1063" s="131">
        <v>0</v>
      </c>
      <c r="I1063" s="131">
        <v>0</v>
      </c>
      <c r="J1063" s="131">
        <v>0</v>
      </c>
      <c r="K1063" s="131">
        <v>0</v>
      </c>
      <c r="L1063" s="131">
        <v>0</v>
      </c>
      <c r="M1063" s="131"/>
      <c r="N1063" s="131"/>
      <c r="O1063" s="131"/>
      <c r="P1063" s="131"/>
      <c r="Q1063" s="7"/>
    </row>
    <row r="1064" spans="2:22" hidden="1">
      <c r="B1064" s="9">
        <v>45959</v>
      </c>
      <c r="C1064" s="40" t="s">
        <v>3904</v>
      </c>
      <c r="D1064" s="40" t="s">
        <v>6531</v>
      </c>
      <c r="E1064" s="40">
        <v>4</v>
      </c>
      <c r="F1064" s="40">
        <v>0</v>
      </c>
      <c r="G1064" s="131">
        <v>0</v>
      </c>
      <c r="H1064" s="131">
        <v>0</v>
      </c>
      <c r="I1064" s="131">
        <v>0</v>
      </c>
      <c r="J1064" s="131">
        <v>0</v>
      </c>
      <c r="K1064" s="131">
        <v>0</v>
      </c>
      <c r="L1064" s="131">
        <v>0</v>
      </c>
      <c r="M1064" s="131"/>
      <c r="N1064" s="131"/>
      <c r="O1064" s="131"/>
      <c r="P1064" s="131"/>
      <c r="Q1064" s="7"/>
    </row>
    <row r="1065" spans="2:22" hidden="1">
      <c r="B1065" s="9">
        <v>45959</v>
      </c>
      <c r="C1065" s="40" t="s">
        <v>3904</v>
      </c>
      <c r="D1065" s="40" t="s">
        <v>6532</v>
      </c>
      <c r="E1065" s="40">
        <v>2</v>
      </c>
      <c r="F1065" s="40">
        <v>0</v>
      </c>
      <c r="G1065" s="131">
        <v>0</v>
      </c>
      <c r="H1065" s="131">
        <v>0</v>
      </c>
      <c r="I1065" s="131">
        <v>0</v>
      </c>
      <c r="J1065" s="131">
        <v>0</v>
      </c>
      <c r="K1065" s="131">
        <v>0</v>
      </c>
      <c r="L1065" s="131">
        <v>0</v>
      </c>
      <c r="M1065" s="131"/>
      <c r="N1065" s="131"/>
      <c r="O1065" s="131"/>
      <c r="P1065" s="131"/>
      <c r="Q1065" s="7"/>
    </row>
    <row r="1066" spans="2:22" hidden="1">
      <c r="B1066" s="9">
        <v>45959</v>
      </c>
      <c r="C1066" s="131" t="s">
        <v>6745</v>
      </c>
      <c r="D1066" s="131" t="s">
        <v>6509</v>
      </c>
      <c r="E1066" s="131">
        <v>5</v>
      </c>
      <c r="F1066" s="131">
        <v>0</v>
      </c>
      <c r="G1066" s="131">
        <v>0</v>
      </c>
      <c r="H1066" s="131">
        <v>1</v>
      </c>
      <c r="I1066" s="131">
        <v>0</v>
      </c>
      <c r="J1066" s="131">
        <v>0</v>
      </c>
      <c r="K1066" s="131">
        <v>0</v>
      </c>
      <c r="L1066" s="131">
        <v>1</v>
      </c>
      <c r="M1066" s="131"/>
      <c r="N1066" s="131"/>
      <c r="O1066" s="131" t="s">
        <v>436</v>
      </c>
      <c r="P1066" s="131" t="s">
        <v>436</v>
      </c>
      <c r="Q1066" s="7"/>
      <c r="R1066" s="167"/>
      <c r="S1066" s="166"/>
      <c r="T1066" s="131"/>
      <c r="U1066" s="131"/>
      <c r="V1066" s="131"/>
    </row>
    <row r="1067" spans="2:22" hidden="1">
      <c r="B1067" s="9">
        <v>45959</v>
      </c>
      <c r="C1067" s="131" t="s">
        <v>6745</v>
      </c>
      <c r="D1067" s="131" t="s">
        <v>6470</v>
      </c>
      <c r="E1067" s="131">
        <v>1</v>
      </c>
      <c r="F1067" s="131">
        <v>0</v>
      </c>
      <c r="G1067" s="131">
        <v>0</v>
      </c>
      <c r="H1067" s="131">
        <v>0</v>
      </c>
      <c r="I1067" s="131">
        <v>0</v>
      </c>
      <c r="J1067" s="131">
        <v>0</v>
      </c>
      <c r="K1067" s="131">
        <v>0</v>
      </c>
      <c r="L1067" s="131">
        <v>0</v>
      </c>
      <c r="M1067" s="131"/>
      <c r="N1067" s="131"/>
      <c r="O1067" s="131"/>
      <c r="P1067" s="131"/>
      <c r="Q1067" s="7"/>
      <c r="R1067" s="167"/>
      <c r="S1067" s="166"/>
      <c r="T1067" s="131"/>
      <c r="U1067" s="131"/>
      <c r="V1067" s="131"/>
    </row>
    <row r="1068" spans="2:22" hidden="1">
      <c r="B1068" s="9">
        <v>45960</v>
      </c>
      <c r="C1068" s="131" t="s">
        <v>3904</v>
      </c>
      <c r="D1068" s="131" t="s">
        <v>6533</v>
      </c>
      <c r="E1068" s="131">
        <v>2</v>
      </c>
      <c r="F1068" s="131">
        <v>2</v>
      </c>
      <c r="G1068" s="131">
        <v>0</v>
      </c>
      <c r="H1068" s="131">
        <v>0</v>
      </c>
      <c r="I1068" s="131">
        <v>0</v>
      </c>
      <c r="J1068" s="131">
        <v>0</v>
      </c>
      <c r="K1068" s="131">
        <v>0</v>
      </c>
      <c r="L1068" s="131">
        <v>0</v>
      </c>
      <c r="M1068" s="131"/>
      <c r="N1068" s="131"/>
      <c r="O1068" s="131"/>
      <c r="P1068" s="131"/>
      <c r="Q1068" s="7"/>
      <c r="R1068" s="167">
        <v>1</v>
      </c>
      <c r="S1068" s="166"/>
      <c r="T1068" s="131"/>
      <c r="U1068" s="131">
        <v>2</v>
      </c>
      <c r="V1068" s="131"/>
    </row>
    <row r="1069" spans="2:22" hidden="1">
      <c r="B1069" s="9">
        <v>45960</v>
      </c>
      <c r="C1069" s="131" t="s">
        <v>6745</v>
      </c>
      <c r="D1069" s="131" t="s">
        <v>6482</v>
      </c>
      <c r="E1069" s="131">
        <v>1</v>
      </c>
      <c r="F1069" s="131">
        <v>1</v>
      </c>
      <c r="G1069" s="131">
        <v>0</v>
      </c>
      <c r="H1069" s="131">
        <v>23</v>
      </c>
      <c r="I1069" s="131">
        <v>0</v>
      </c>
      <c r="J1069" s="131">
        <v>0</v>
      </c>
      <c r="K1069" s="131">
        <v>0</v>
      </c>
      <c r="L1069" s="131">
        <v>23</v>
      </c>
      <c r="M1069" s="131" t="s">
        <v>436</v>
      </c>
      <c r="N1069" s="131"/>
      <c r="O1069" s="131"/>
      <c r="P1069" s="131"/>
      <c r="Q1069" s="7"/>
      <c r="R1069" s="167">
        <v>1</v>
      </c>
      <c r="S1069" s="166"/>
      <c r="T1069" s="131"/>
      <c r="U1069" s="131"/>
      <c r="V1069" s="131"/>
    </row>
    <row r="1070" spans="2:22" hidden="1">
      <c r="B1070" s="9">
        <v>45960</v>
      </c>
      <c r="C1070" s="131" t="s">
        <v>3904</v>
      </c>
      <c r="D1070" s="131" t="s">
        <v>6534</v>
      </c>
      <c r="E1070" s="131">
        <v>1</v>
      </c>
      <c r="F1070" s="131">
        <v>0</v>
      </c>
      <c r="G1070" s="131">
        <v>0</v>
      </c>
      <c r="H1070" s="131">
        <v>0</v>
      </c>
      <c r="I1070" s="131">
        <v>0</v>
      </c>
      <c r="J1070" s="131">
        <v>0</v>
      </c>
      <c r="K1070" s="131">
        <v>0</v>
      </c>
      <c r="L1070" s="131">
        <v>0</v>
      </c>
      <c r="M1070" s="131"/>
      <c r="N1070" s="131"/>
      <c r="O1070" s="131"/>
      <c r="P1070" s="131"/>
      <c r="Q1070" s="7"/>
      <c r="R1070" s="167"/>
      <c r="S1070" s="166"/>
      <c r="T1070" s="131"/>
      <c r="U1070" s="131"/>
      <c r="V1070" s="131"/>
    </row>
    <row r="1071" spans="2:22" hidden="1">
      <c r="B1071" s="9">
        <v>45960</v>
      </c>
      <c r="C1071" s="131" t="s">
        <v>3904</v>
      </c>
      <c r="D1071" s="131" t="s">
        <v>6535</v>
      </c>
      <c r="E1071" s="131">
        <v>9</v>
      </c>
      <c r="F1071" s="131">
        <v>0</v>
      </c>
      <c r="G1071" s="131">
        <v>0</v>
      </c>
      <c r="H1071" s="131">
        <v>0</v>
      </c>
      <c r="I1071" s="131">
        <v>0</v>
      </c>
      <c r="J1071" s="131">
        <v>0</v>
      </c>
      <c r="K1071" s="131">
        <v>0</v>
      </c>
      <c r="L1071" s="131">
        <v>0</v>
      </c>
      <c r="M1071" s="131"/>
      <c r="N1071" s="131"/>
      <c r="O1071" s="131"/>
      <c r="P1071" s="131"/>
      <c r="Q1071" s="7"/>
      <c r="R1071" s="167"/>
      <c r="S1071" s="166"/>
      <c r="T1071" s="131"/>
      <c r="U1071" s="131"/>
      <c r="V1071" s="131"/>
    </row>
    <row r="1072" spans="2:22" hidden="1">
      <c r="B1072" s="9">
        <v>45960</v>
      </c>
      <c r="C1072" s="131" t="s">
        <v>3904</v>
      </c>
      <c r="D1072" s="131" t="s">
        <v>6529</v>
      </c>
      <c r="E1072" s="131">
        <v>1</v>
      </c>
      <c r="F1072" s="131">
        <v>0</v>
      </c>
      <c r="G1072" s="131">
        <v>0</v>
      </c>
      <c r="H1072" s="131">
        <v>0</v>
      </c>
      <c r="I1072" s="131">
        <v>0</v>
      </c>
      <c r="J1072" s="131">
        <v>0</v>
      </c>
      <c r="K1072" s="131">
        <v>0</v>
      </c>
      <c r="L1072" s="131">
        <v>0</v>
      </c>
      <c r="M1072" s="131"/>
      <c r="N1072" s="131"/>
      <c r="O1072" s="131"/>
      <c r="P1072" s="131"/>
      <c r="Q1072" s="7"/>
      <c r="R1072" s="167"/>
      <c r="S1072" s="166"/>
      <c r="T1072" s="131"/>
      <c r="U1072" s="131"/>
      <c r="V1072" s="131"/>
    </row>
    <row r="1073" spans="2:22" hidden="1">
      <c r="B1073" s="9">
        <v>45960</v>
      </c>
      <c r="C1073" s="131" t="s">
        <v>3904</v>
      </c>
      <c r="D1073" s="131" t="s">
        <v>6536</v>
      </c>
      <c r="E1073" s="131">
        <v>1</v>
      </c>
      <c r="F1073" s="131">
        <v>0</v>
      </c>
      <c r="G1073" s="131">
        <v>0</v>
      </c>
      <c r="H1073" s="131">
        <v>0</v>
      </c>
      <c r="I1073" s="131">
        <v>0</v>
      </c>
      <c r="J1073" s="131">
        <v>0</v>
      </c>
      <c r="K1073" s="131">
        <v>0</v>
      </c>
      <c r="L1073" s="131">
        <v>0</v>
      </c>
      <c r="M1073" s="131"/>
      <c r="N1073" s="131"/>
      <c r="O1073" s="131"/>
      <c r="P1073" s="131"/>
      <c r="Q1073" s="7"/>
      <c r="R1073" s="167"/>
      <c r="S1073" s="166"/>
      <c r="T1073" s="131"/>
      <c r="U1073" s="131"/>
      <c r="V1073" s="131"/>
    </row>
    <row r="1074" spans="2:22" hidden="1">
      <c r="B1074" s="9">
        <v>45960</v>
      </c>
      <c r="C1074" s="131" t="s">
        <v>3904</v>
      </c>
      <c r="D1074" s="131" t="s">
        <v>6537</v>
      </c>
      <c r="E1074" s="131">
        <v>3</v>
      </c>
      <c r="F1074" s="131">
        <v>0</v>
      </c>
      <c r="G1074" s="131">
        <v>0</v>
      </c>
      <c r="H1074" s="131">
        <v>0</v>
      </c>
      <c r="I1074" s="131">
        <v>0</v>
      </c>
      <c r="J1074" s="131">
        <v>0</v>
      </c>
      <c r="K1074" s="131">
        <v>0</v>
      </c>
      <c r="L1074" s="131">
        <v>0</v>
      </c>
      <c r="M1074" s="131"/>
      <c r="N1074" s="131"/>
      <c r="O1074" s="131"/>
      <c r="P1074" s="131"/>
      <c r="Q1074" s="7"/>
      <c r="R1074" s="167"/>
      <c r="S1074" s="166"/>
      <c r="T1074" s="131"/>
      <c r="U1074" s="131"/>
      <c r="V1074" s="131"/>
    </row>
    <row r="1075" spans="2:22" hidden="1">
      <c r="B1075" s="9">
        <v>45960</v>
      </c>
      <c r="C1075" s="131" t="s">
        <v>3904</v>
      </c>
      <c r="D1075" s="131" t="s">
        <v>6538</v>
      </c>
      <c r="E1075" s="131">
        <v>1</v>
      </c>
      <c r="F1075" s="131">
        <v>0</v>
      </c>
      <c r="G1075" s="131">
        <v>0</v>
      </c>
      <c r="H1075" s="131">
        <v>0</v>
      </c>
      <c r="I1075" s="131">
        <v>0</v>
      </c>
      <c r="J1075" s="131">
        <v>0</v>
      </c>
      <c r="K1075" s="131">
        <v>0</v>
      </c>
      <c r="L1075" s="131">
        <v>0</v>
      </c>
      <c r="M1075" s="131"/>
      <c r="N1075" s="131"/>
      <c r="O1075" s="131"/>
      <c r="P1075" s="131"/>
      <c r="Q1075" s="7"/>
      <c r="R1075" s="167"/>
      <c r="S1075" s="166"/>
      <c r="T1075" s="131"/>
      <c r="U1075" s="131"/>
      <c r="V1075" s="131"/>
    </row>
    <row r="1076" spans="2:22" hidden="1">
      <c r="B1076" s="9">
        <v>45960</v>
      </c>
      <c r="C1076" s="131" t="s">
        <v>3904</v>
      </c>
      <c r="D1076" s="131" t="s">
        <v>6511</v>
      </c>
      <c r="E1076" s="131">
        <v>1</v>
      </c>
      <c r="F1076" s="131">
        <v>0</v>
      </c>
      <c r="G1076" s="131">
        <v>0</v>
      </c>
      <c r="H1076" s="131">
        <v>0</v>
      </c>
      <c r="I1076" s="131">
        <v>0</v>
      </c>
      <c r="J1076" s="131">
        <v>0</v>
      </c>
      <c r="K1076" s="131">
        <v>0</v>
      </c>
      <c r="L1076" s="131">
        <v>0</v>
      </c>
      <c r="M1076" s="131"/>
      <c r="N1076" s="131"/>
      <c r="O1076" s="131"/>
      <c r="P1076" s="131"/>
      <c r="Q1076" s="7"/>
      <c r="R1076" s="167"/>
      <c r="S1076" s="166"/>
      <c r="T1076" s="131"/>
      <c r="U1076" s="131"/>
      <c r="V1076" s="131"/>
    </row>
    <row r="1077" spans="2:22" hidden="1">
      <c r="B1077" s="9">
        <v>45960</v>
      </c>
      <c r="C1077" s="131" t="s">
        <v>3904</v>
      </c>
      <c r="D1077" s="131" t="s">
        <v>6539</v>
      </c>
      <c r="E1077" s="131">
        <v>1</v>
      </c>
      <c r="F1077" s="131">
        <v>0</v>
      </c>
      <c r="G1077" s="131">
        <v>0</v>
      </c>
      <c r="H1077" s="131">
        <v>0</v>
      </c>
      <c r="I1077" s="131">
        <v>0</v>
      </c>
      <c r="J1077" s="131">
        <v>0</v>
      </c>
      <c r="K1077" s="131">
        <v>0</v>
      </c>
      <c r="L1077" s="131">
        <v>0</v>
      </c>
      <c r="M1077" s="131"/>
      <c r="N1077" s="131"/>
      <c r="O1077" s="131"/>
      <c r="P1077" s="131"/>
      <c r="Q1077" s="7"/>
      <c r="R1077" s="167"/>
      <c r="S1077" s="166"/>
      <c r="T1077" s="131"/>
      <c r="U1077" s="131"/>
      <c r="V1077" s="131"/>
    </row>
    <row r="1078" spans="2:22" hidden="1">
      <c r="B1078" s="9">
        <v>45960</v>
      </c>
      <c r="C1078" s="131" t="s">
        <v>3904</v>
      </c>
      <c r="D1078" s="131" t="s">
        <v>6540</v>
      </c>
      <c r="E1078" s="131">
        <v>2</v>
      </c>
      <c r="F1078" s="131">
        <v>0</v>
      </c>
      <c r="G1078" s="131">
        <v>0</v>
      </c>
      <c r="H1078" s="131">
        <v>33</v>
      </c>
      <c r="I1078" s="131">
        <v>0</v>
      </c>
      <c r="J1078" s="131">
        <v>0</v>
      </c>
      <c r="K1078" s="131">
        <v>0</v>
      </c>
      <c r="L1078" s="131">
        <v>33</v>
      </c>
      <c r="M1078" s="131"/>
      <c r="N1078" s="131"/>
      <c r="O1078" s="131" t="s">
        <v>436</v>
      </c>
      <c r="P1078" s="131" t="s">
        <v>436</v>
      </c>
      <c r="Q1078" s="7"/>
      <c r="R1078" s="167"/>
      <c r="S1078" s="166"/>
      <c r="T1078" s="131"/>
      <c r="U1078" s="131"/>
      <c r="V1078" s="131"/>
    </row>
    <row r="1079" spans="2:22" hidden="1">
      <c r="B1079" s="9">
        <v>45960</v>
      </c>
      <c r="C1079" s="131" t="s">
        <v>3904</v>
      </c>
      <c r="D1079" s="131" t="s">
        <v>6541</v>
      </c>
      <c r="E1079" s="131">
        <v>1</v>
      </c>
      <c r="F1079" s="131">
        <v>0</v>
      </c>
      <c r="G1079" s="131">
        <v>0</v>
      </c>
      <c r="H1079" s="131">
        <v>0</v>
      </c>
      <c r="I1079" s="131">
        <v>0</v>
      </c>
      <c r="J1079" s="131">
        <v>2</v>
      </c>
      <c r="K1079" s="131">
        <v>0</v>
      </c>
      <c r="L1079" s="131">
        <v>2</v>
      </c>
      <c r="M1079" s="131"/>
      <c r="N1079" s="131"/>
      <c r="O1079" s="131"/>
      <c r="P1079" s="131"/>
      <c r="Q1079" s="7"/>
      <c r="R1079" s="167"/>
      <c r="S1079" s="166"/>
      <c r="T1079" s="131"/>
      <c r="U1079" s="131"/>
      <c r="V1079" s="131"/>
    </row>
    <row r="1080" spans="2:22" hidden="1">
      <c r="B1080" s="9">
        <v>45960</v>
      </c>
      <c r="C1080" s="131" t="s">
        <v>3904</v>
      </c>
      <c r="D1080" s="131" t="s">
        <v>6542</v>
      </c>
      <c r="E1080" s="131">
        <v>1</v>
      </c>
      <c r="F1080" s="131">
        <v>0</v>
      </c>
      <c r="G1080" s="131">
        <v>0</v>
      </c>
      <c r="H1080" s="131">
        <v>1</v>
      </c>
      <c r="I1080" s="131">
        <v>0</v>
      </c>
      <c r="J1080" s="131">
        <v>0</v>
      </c>
      <c r="K1080" s="131">
        <v>0</v>
      </c>
      <c r="L1080" s="131">
        <v>1</v>
      </c>
      <c r="M1080" s="131"/>
      <c r="N1080" s="131"/>
      <c r="O1080" s="131"/>
      <c r="P1080" s="131"/>
      <c r="Q1080" s="7"/>
      <c r="R1080" s="167"/>
      <c r="S1080" s="166"/>
      <c r="T1080" s="131"/>
      <c r="U1080" s="131"/>
      <c r="V1080" s="131"/>
    </row>
    <row r="1081" spans="2:22" hidden="1">
      <c r="B1081" s="9">
        <v>45960</v>
      </c>
      <c r="C1081" s="131" t="s">
        <v>3904</v>
      </c>
      <c r="D1081" s="131" t="s">
        <v>6528</v>
      </c>
      <c r="E1081" s="131">
        <v>1</v>
      </c>
      <c r="F1081" s="131">
        <v>0</v>
      </c>
      <c r="G1081" s="131">
        <v>0</v>
      </c>
      <c r="H1081" s="131">
        <v>0</v>
      </c>
      <c r="I1081" s="131">
        <v>0</v>
      </c>
      <c r="J1081" s="131">
        <v>0</v>
      </c>
      <c r="K1081" s="131">
        <v>0</v>
      </c>
      <c r="L1081" s="131">
        <v>0</v>
      </c>
      <c r="M1081" s="131"/>
      <c r="N1081" s="131"/>
      <c r="O1081" s="131"/>
      <c r="P1081" s="131"/>
      <c r="Q1081" s="7"/>
      <c r="R1081" s="167"/>
      <c r="S1081" s="166"/>
      <c r="T1081" s="131"/>
      <c r="U1081" s="131"/>
      <c r="V1081" s="131"/>
    </row>
    <row r="1082" spans="2:22" hidden="1">
      <c r="B1082" s="9">
        <v>45960</v>
      </c>
      <c r="C1082" s="131" t="s">
        <v>6745</v>
      </c>
      <c r="D1082" s="131" t="s">
        <v>6474</v>
      </c>
      <c r="E1082" s="131">
        <v>1</v>
      </c>
      <c r="F1082" s="131">
        <v>0</v>
      </c>
      <c r="G1082" s="131">
        <v>0</v>
      </c>
      <c r="H1082" s="131">
        <v>0</v>
      </c>
      <c r="I1082" s="131">
        <v>0</v>
      </c>
      <c r="J1082" s="131">
        <v>0</v>
      </c>
      <c r="K1082" s="131">
        <v>0</v>
      </c>
      <c r="L1082" s="131">
        <v>0</v>
      </c>
      <c r="M1082" s="131"/>
      <c r="N1082" s="131"/>
      <c r="O1082" s="131"/>
      <c r="P1082" s="131"/>
      <c r="Q1082" s="7"/>
      <c r="R1082" s="167"/>
      <c r="S1082" s="166"/>
      <c r="T1082" s="131"/>
      <c r="U1082" s="131"/>
      <c r="V1082" s="131"/>
    </row>
    <row r="1083" spans="2:22" hidden="1">
      <c r="B1083" s="9">
        <v>45960</v>
      </c>
      <c r="C1083" s="131" t="s">
        <v>6745</v>
      </c>
      <c r="D1083" s="131" t="s">
        <v>6466</v>
      </c>
      <c r="E1083" s="131">
        <v>1</v>
      </c>
      <c r="F1083" s="131">
        <v>0</v>
      </c>
      <c r="G1083" s="131">
        <v>0</v>
      </c>
      <c r="H1083" s="131">
        <v>0</v>
      </c>
      <c r="I1083" s="131">
        <v>0</v>
      </c>
      <c r="J1083" s="131">
        <v>0</v>
      </c>
      <c r="K1083" s="131">
        <v>0</v>
      </c>
      <c r="L1083" s="131">
        <v>0</v>
      </c>
      <c r="M1083" s="131"/>
      <c r="N1083" s="131"/>
      <c r="O1083" s="131"/>
      <c r="P1083" s="131"/>
      <c r="Q1083" s="7"/>
      <c r="R1083" s="167"/>
      <c r="S1083" s="166"/>
      <c r="T1083" s="131"/>
      <c r="U1083" s="131"/>
      <c r="V1083" s="131"/>
    </row>
    <row r="1084" spans="2:22" hidden="1">
      <c r="B1084" s="9">
        <v>45960</v>
      </c>
      <c r="C1084" s="131" t="s">
        <v>6745</v>
      </c>
      <c r="D1084" s="131" t="s">
        <v>6500</v>
      </c>
      <c r="E1084" s="131">
        <v>2</v>
      </c>
      <c r="F1084" s="131">
        <v>0</v>
      </c>
      <c r="G1084" s="131">
        <v>0</v>
      </c>
      <c r="H1084" s="131">
        <v>0</v>
      </c>
      <c r="I1084" s="131">
        <v>0</v>
      </c>
      <c r="J1084" s="131">
        <v>0</v>
      </c>
      <c r="K1084" s="131">
        <v>0</v>
      </c>
      <c r="L1084" s="131">
        <v>0</v>
      </c>
      <c r="M1084" s="131"/>
      <c r="N1084" s="131"/>
      <c r="O1084" s="131"/>
      <c r="P1084" s="131"/>
      <c r="Q1084" s="7"/>
      <c r="R1084" s="167"/>
      <c r="S1084" s="166"/>
      <c r="T1084" s="131"/>
      <c r="U1084" s="131"/>
      <c r="V1084" s="131"/>
    </row>
    <row r="1085" spans="2:22" hidden="1">
      <c r="B1085" s="9">
        <v>45961</v>
      </c>
      <c r="C1085" s="131" t="s">
        <v>3904</v>
      </c>
      <c r="D1085" s="131" t="s">
        <v>6544</v>
      </c>
      <c r="E1085" s="131">
        <v>1</v>
      </c>
      <c r="F1085" s="131">
        <v>0</v>
      </c>
      <c r="G1085" s="131">
        <v>0</v>
      </c>
      <c r="H1085" s="131">
        <v>0</v>
      </c>
      <c r="I1085" s="131">
        <v>0</v>
      </c>
      <c r="J1085" s="131">
        <v>2</v>
      </c>
      <c r="K1085" s="131">
        <v>0</v>
      </c>
      <c r="L1085" s="131">
        <v>2</v>
      </c>
      <c r="M1085" s="131"/>
      <c r="N1085" s="131"/>
      <c r="O1085" s="131"/>
      <c r="P1085" s="131"/>
      <c r="Q1085" s="7"/>
      <c r="R1085" s="167"/>
      <c r="S1085" s="166"/>
      <c r="T1085" s="131"/>
      <c r="U1085" s="131"/>
      <c r="V1085" s="131"/>
    </row>
    <row r="1086" spans="2:22" hidden="1">
      <c r="B1086" s="9">
        <v>45961</v>
      </c>
      <c r="C1086" s="131" t="s">
        <v>3904</v>
      </c>
      <c r="D1086" s="131" t="s">
        <v>6545</v>
      </c>
      <c r="E1086" s="131">
        <v>1</v>
      </c>
      <c r="F1086" s="131">
        <v>0</v>
      </c>
      <c r="G1086" s="131">
        <v>0</v>
      </c>
      <c r="H1086" s="131">
        <v>0</v>
      </c>
      <c r="I1086" s="131">
        <v>0</v>
      </c>
      <c r="J1086" s="131">
        <v>0</v>
      </c>
      <c r="K1086" s="131">
        <v>0</v>
      </c>
      <c r="L1086" s="131">
        <v>0</v>
      </c>
      <c r="M1086" s="131"/>
      <c r="N1086" s="131"/>
      <c r="O1086" s="131"/>
      <c r="P1086" s="131"/>
      <c r="Q1086" s="7"/>
      <c r="R1086" s="167"/>
      <c r="S1086" s="166"/>
      <c r="T1086" s="131"/>
      <c r="U1086" s="131"/>
      <c r="V1086" s="131"/>
    </row>
    <row r="1087" spans="2:22" hidden="1">
      <c r="B1087" s="9">
        <v>45961</v>
      </c>
      <c r="C1087" s="131" t="s">
        <v>3904</v>
      </c>
      <c r="D1087" s="131" t="s">
        <v>6546</v>
      </c>
      <c r="E1087" s="131">
        <v>1</v>
      </c>
      <c r="F1087" s="131">
        <v>0</v>
      </c>
      <c r="G1087" s="131">
        <v>0</v>
      </c>
      <c r="H1087" s="131">
        <v>0</v>
      </c>
      <c r="I1087" s="131">
        <v>0</v>
      </c>
      <c r="J1087" s="131">
        <v>0</v>
      </c>
      <c r="K1087" s="131">
        <v>0</v>
      </c>
      <c r="L1087" s="131">
        <v>0</v>
      </c>
      <c r="M1087" s="131"/>
      <c r="N1087" s="131"/>
      <c r="O1087" s="131"/>
      <c r="P1087" s="131"/>
      <c r="Q1087" s="7"/>
      <c r="R1087" s="167"/>
      <c r="S1087" s="166"/>
      <c r="T1087" s="131"/>
      <c r="U1087" s="131"/>
      <c r="V1087" s="131"/>
    </row>
    <row r="1088" spans="2:22" hidden="1">
      <c r="B1088" s="9">
        <v>45961</v>
      </c>
      <c r="C1088" s="131" t="s">
        <v>3904</v>
      </c>
      <c r="D1088" s="131" t="s">
        <v>6533</v>
      </c>
      <c r="E1088" s="131">
        <v>2</v>
      </c>
      <c r="F1088" s="131">
        <v>0</v>
      </c>
      <c r="G1088" s="131">
        <v>0</v>
      </c>
      <c r="H1088" s="131">
        <v>0</v>
      </c>
      <c r="I1088" s="131">
        <v>0</v>
      </c>
      <c r="J1088" s="131">
        <v>0</v>
      </c>
      <c r="K1088" s="131">
        <v>0</v>
      </c>
      <c r="L1088" s="131">
        <v>0</v>
      </c>
      <c r="M1088" s="131"/>
      <c r="N1088" s="131"/>
      <c r="O1088" s="131"/>
      <c r="P1088" s="131"/>
      <c r="Q1088" s="7"/>
      <c r="R1088" s="167"/>
      <c r="S1088" s="166"/>
      <c r="T1088" s="131"/>
      <c r="U1088" s="131"/>
      <c r="V1088" s="131"/>
    </row>
    <row r="1089" spans="2:22" hidden="1">
      <c r="B1089" s="9">
        <v>45961</v>
      </c>
      <c r="C1089" s="131" t="s">
        <v>3904</v>
      </c>
      <c r="D1089" s="131" t="s">
        <v>6547</v>
      </c>
      <c r="E1089" s="131">
        <v>1</v>
      </c>
      <c r="F1089" s="131">
        <v>0</v>
      </c>
      <c r="G1089" s="131">
        <v>0</v>
      </c>
      <c r="H1089" s="131">
        <v>0</v>
      </c>
      <c r="I1089" s="131">
        <v>0</v>
      </c>
      <c r="J1089" s="131">
        <v>0</v>
      </c>
      <c r="K1089" s="131">
        <v>0</v>
      </c>
      <c r="L1089" s="131">
        <v>0</v>
      </c>
      <c r="M1089" s="131"/>
      <c r="N1089" s="131"/>
      <c r="O1089" s="131"/>
      <c r="P1089" s="131"/>
      <c r="Q1089" s="7"/>
      <c r="R1089" s="167"/>
      <c r="S1089" s="166"/>
      <c r="T1089" s="131"/>
      <c r="U1089" s="131"/>
      <c r="V1089" s="131"/>
    </row>
    <row r="1090" spans="2:22" hidden="1">
      <c r="B1090" s="9">
        <v>45961</v>
      </c>
      <c r="C1090" s="131" t="s">
        <v>3904</v>
      </c>
      <c r="D1090" s="131" t="s">
        <v>6548</v>
      </c>
      <c r="E1090" s="131">
        <v>1</v>
      </c>
      <c r="F1090" s="131">
        <v>0</v>
      </c>
      <c r="G1090" s="131">
        <v>0</v>
      </c>
      <c r="H1090" s="131">
        <v>0</v>
      </c>
      <c r="I1090" s="131">
        <v>0</v>
      </c>
      <c r="J1090" s="131">
        <v>0</v>
      </c>
      <c r="K1090" s="131">
        <v>0</v>
      </c>
      <c r="L1090" s="131">
        <v>0</v>
      </c>
      <c r="M1090" s="131"/>
      <c r="N1090" s="131"/>
      <c r="O1090" s="131"/>
      <c r="P1090" s="131"/>
      <c r="Q1090" s="7"/>
      <c r="R1090" s="167"/>
      <c r="S1090" s="166"/>
      <c r="T1090" s="131"/>
      <c r="U1090" s="131"/>
      <c r="V1090" s="131"/>
    </row>
    <row r="1091" spans="2:22" ht="16.5" hidden="1" customHeight="1">
      <c r="B1091" s="9">
        <v>45961</v>
      </c>
      <c r="C1091" s="131" t="s">
        <v>3904</v>
      </c>
      <c r="D1091" s="131" t="s">
        <v>6549</v>
      </c>
      <c r="E1091" s="131">
        <v>1</v>
      </c>
      <c r="F1091" s="131">
        <v>0</v>
      </c>
      <c r="G1091" s="131">
        <v>0</v>
      </c>
      <c r="H1091" s="131">
        <v>0</v>
      </c>
      <c r="I1091" s="131">
        <v>0</v>
      </c>
      <c r="J1091" s="131">
        <v>0</v>
      </c>
      <c r="K1091" s="131">
        <v>0</v>
      </c>
      <c r="L1091" s="131">
        <v>0</v>
      </c>
      <c r="M1091" s="131"/>
      <c r="N1091" s="131"/>
      <c r="O1091" s="131"/>
      <c r="P1091" s="131"/>
      <c r="Q1091" s="7"/>
      <c r="R1091" s="167"/>
      <c r="S1091" s="166"/>
      <c r="T1091" s="131"/>
      <c r="U1091" s="131"/>
      <c r="V1091" s="131"/>
    </row>
    <row r="1092" spans="2:22" ht="16.5" hidden="1" customHeight="1">
      <c r="B1092" s="9">
        <v>45961</v>
      </c>
      <c r="C1092" s="131" t="s">
        <v>3904</v>
      </c>
      <c r="D1092" s="131" t="s">
        <v>6550</v>
      </c>
      <c r="E1092" s="131">
        <v>1</v>
      </c>
      <c r="F1092" s="131">
        <v>0</v>
      </c>
      <c r="G1092" s="131">
        <v>0</v>
      </c>
      <c r="H1092" s="131">
        <v>0</v>
      </c>
      <c r="I1092" s="131">
        <v>0</v>
      </c>
      <c r="J1092" s="131">
        <v>0</v>
      </c>
      <c r="K1092" s="131">
        <v>0</v>
      </c>
      <c r="L1092" s="131">
        <v>0</v>
      </c>
      <c r="M1092" s="131"/>
      <c r="N1092" s="131"/>
      <c r="O1092" s="131"/>
      <c r="P1092" s="131"/>
      <c r="Q1092" s="7"/>
      <c r="R1092" s="167"/>
      <c r="S1092" s="166"/>
      <c r="T1092" s="131"/>
      <c r="U1092" s="131"/>
      <c r="V1092" s="131"/>
    </row>
    <row r="1093" spans="2:22" hidden="1">
      <c r="B1093" s="9">
        <v>45961</v>
      </c>
      <c r="C1093" s="131" t="s">
        <v>3904</v>
      </c>
      <c r="D1093" s="131" t="s">
        <v>6551</v>
      </c>
      <c r="E1093" s="131">
        <v>1</v>
      </c>
      <c r="F1093" s="131">
        <v>0</v>
      </c>
      <c r="G1093" s="131">
        <v>0</v>
      </c>
      <c r="H1093" s="131">
        <v>0</v>
      </c>
      <c r="I1093" s="131">
        <v>0</v>
      </c>
      <c r="J1093" s="131">
        <v>0</v>
      </c>
      <c r="K1093" s="131">
        <v>0</v>
      </c>
      <c r="L1093" s="131">
        <v>0</v>
      </c>
      <c r="M1093" s="131"/>
      <c r="N1093" s="131"/>
      <c r="O1093" s="131"/>
      <c r="P1093" s="131"/>
      <c r="Q1093" s="7"/>
      <c r="R1093" s="167"/>
      <c r="S1093" s="166"/>
      <c r="T1093" s="131"/>
      <c r="U1093" s="131"/>
      <c r="V1093" s="131"/>
    </row>
    <row r="1094" spans="2:22" hidden="1">
      <c r="B1094" s="9">
        <v>45961</v>
      </c>
      <c r="C1094" s="131" t="s">
        <v>3904</v>
      </c>
      <c r="D1094" s="131" t="s">
        <v>6552</v>
      </c>
      <c r="E1094" s="131">
        <v>1</v>
      </c>
      <c r="F1094" s="131">
        <v>0</v>
      </c>
      <c r="G1094" s="131">
        <v>0</v>
      </c>
      <c r="H1094" s="131">
        <v>0</v>
      </c>
      <c r="I1094" s="131">
        <v>0</v>
      </c>
      <c r="J1094" s="131">
        <v>0</v>
      </c>
      <c r="K1094" s="131">
        <v>0</v>
      </c>
      <c r="L1094" s="131">
        <v>0</v>
      </c>
      <c r="M1094" s="131"/>
      <c r="N1094" s="131"/>
      <c r="O1094" s="131"/>
      <c r="P1094" s="131"/>
      <c r="Q1094" s="7"/>
      <c r="R1094" s="167"/>
      <c r="S1094" s="166"/>
      <c r="T1094" s="131"/>
      <c r="U1094" s="131"/>
      <c r="V1094" s="131"/>
    </row>
    <row r="1095" spans="2:22" hidden="1">
      <c r="B1095" s="9">
        <v>45961</v>
      </c>
      <c r="C1095" s="131" t="s">
        <v>3904</v>
      </c>
      <c r="D1095" s="131" t="s">
        <v>6553</v>
      </c>
      <c r="E1095" s="131">
        <v>1</v>
      </c>
      <c r="F1095" s="131">
        <v>0</v>
      </c>
      <c r="G1095" s="131">
        <v>0</v>
      </c>
      <c r="H1095" s="131">
        <v>0</v>
      </c>
      <c r="I1095" s="131">
        <v>0</v>
      </c>
      <c r="J1095" s="131">
        <v>0</v>
      </c>
      <c r="K1095" s="131">
        <v>0</v>
      </c>
      <c r="L1095" s="131">
        <v>0</v>
      </c>
      <c r="M1095" s="131"/>
      <c r="N1095" s="131"/>
      <c r="O1095" s="131"/>
      <c r="P1095" s="131"/>
      <c r="Q1095" s="7"/>
      <c r="R1095" s="167"/>
      <c r="S1095" s="166"/>
      <c r="T1095" s="131"/>
      <c r="U1095" s="131"/>
      <c r="V1095" s="131"/>
    </row>
    <row r="1096" spans="2:22" hidden="1">
      <c r="B1096" s="9">
        <v>45961</v>
      </c>
      <c r="C1096" s="131" t="s">
        <v>6745</v>
      </c>
      <c r="D1096" s="131" t="s">
        <v>6516</v>
      </c>
      <c r="E1096" s="131">
        <v>1</v>
      </c>
      <c r="F1096" s="131">
        <v>0</v>
      </c>
      <c r="G1096" s="131">
        <v>0</v>
      </c>
      <c r="H1096" s="131">
        <v>0</v>
      </c>
      <c r="I1096" s="131">
        <v>0</v>
      </c>
      <c r="J1096" s="131">
        <v>0</v>
      </c>
      <c r="K1096" s="131">
        <v>0</v>
      </c>
      <c r="L1096" s="131">
        <v>0</v>
      </c>
      <c r="M1096" s="131"/>
      <c r="N1096" s="131"/>
      <c r="O1096" s="131"/>
      <c r="P1096" s="131"/>
      <c r="Q1096" s="7"/>
      <c r="R1096" s="167"/>
      <c r="S1096" s="166"/>
      <c r="T1096" s="131"/>
      <c r="U1096" s="131"/>
      <c r="V1096" s="131"/>
    </row>
    <row r="1097" spans="2:22" ht="16.5" hidden="1" customHeight="1">
      <c r="B1097" s="9">
        <v>45961</v>
      </c>
      <c r="C1097" s="131" t="s">
        <v>6745</v>
      </c>
      <c r="D1097" s="131" t="s">
        <v>6520</v>
      </c>
      <c r="E1097" s="131">
        <v>2</v>
      </c>
      <c r="F1097" s="131">
        <v>0</v>
      </c>
      <c r="G1097" s="131">
        <v>0</v>
      </c>
      <c r="H1097" s="131">
        <v>0</v>
      </c>
      <c r="I1097" s="131">
        <v>0</v>
      </c>
      <c r="J1097" s="131">
        <v>0</v>
      </c>
      <c r="K1097" s="131">
        <v>0</v>
      </c>
      <c r="L1097" s="131">
        <v>0</v>
      </c>
      <c r="M1097" s="131"/>
      <c r="N1097" s="131"/>
      <c r="O1097" s="131"/>
      <c r="P1097" s="131"/>
      <c r="Q1097" s="7"/>
      <c r="R1097" s="167"/>
      <c r="S1097" s="166"/>
      <c r="T1097" s="131"/>
      <c r="U1097" s="131"/>
      <c r="V1097" s="131"/>
    </row>
    <row r="1098" spans="2:22" hidden="1">
      <c r="B1098" s="9">
        <v>45961</v>
      </c>
      <c r="C1098" s="131" t="s">
        <v>6745</v>
      </c>
      <c r="D1098" s="131" t="s">
        <v>6518</v>
      </c>
      <c r="E1098" s="131">
        <v>1</v>
      </c>
      <c r="F1098" s="131">
        <v>0</v>
      </c>
      <c r="G1098" s="131">
        <v>0</v>
      </c>
      <c r="H1098" s="131">
        <v>0</v>
      </c>
      <c r="I1098" s="131">
        <v>0</v>
      </c>
      <c r="J1098" s="131">
        <v>0</v>
      </c>
      <c r="K1098" s="131">
        <v>0</v>
      </c>
      <c r="L1098" s="131">
        <v>0</v>
      </c>
      <c r="M1098" s="131"/>
      <c r="N1098" s="131"/>
      <c r="O1098" s="131"/>
      <c r="P1098" s="131"/>
      <c r="Q1098" s="7"/>
      <c r="R1098" s="167"/>
      <c r="S1098" s="166"/>
      <c r="T1098" s="131"/>
      <c r="U1098" s="131"/>
      <c r="V1098" s="131"/>
    </row>
    <row r="1099" spans="2:22" hidden="1">
      <c r="B1099" s="9">
        <v>45961</v>
      </c>
      <c r="C1099" s="131" t="s">
        <v>6745</v>
      </c>
      <c r="D1099" s="131" t="s">
        <v>6496</v>
      </c>
      <c r="E1099" s="131">
        <v>1</v>
      </c>
      <c r="F1099" s="131">
        <v>0</v>
      </c>
      <c r="G1099" s="131">
        <v>0</v>
      </c>
      <c r="H1099" s="131">
        <v>0</v>
      </c>
      <c r="I1099" s="131">
        <v>0</v>
      </c>
      <c r="J1099" s="131">
        <v>0</v>
      </c>
      <c r="K1099" s="131">
        <v>0</v>
      </c>
      <c r="L1099" s="131">
        <v>0</v>
      </c>
      <c r="M1099" s="131"/>
      <c r="N1099" s="131"/>
      <c r="O1099" s="131"/>
      <c r="P1099" s="131"/>
      <c r="Q1099" s="7"/>
      <c r="R1099" s="167"/>
      <c r="S1099" s="166"/>
      <c r="T1099" s="131"/>
      <c r="U1099" s="131"/>
      <c r="V1099" s="131"/>
    </row>
    <row r="1100" spans="2:22" hidden="1">
      <c r="B1100" s="9">
        <v>45961</v>
      </c>
      <c r="C1100" s="131" t="s">
        <v>6745</v>
      </c>
      <c r="D1100" s="131" t="s">
        <v>6513</v>
      </c>
      <c r="E1100" s="131">
        <v>4</v>
      </c>
      <c r="F1100" s="131">
        <v>0</v>
      </c>
      <c r="G1100" s="131">
        <v>0</v>
      </c>
      <c r="H1100" s="131">
        <v>0</v>
      </c>
      <c r="I1100" s="131">
        <v>0</v>
      </c>
      <c r="J1100" s="131">
        <v>0</v>
      </c>
      <c r="K1100" s="131">
        <v>0</v>
      </c>
      <c r="L1100" s="131">
        <v>0</v>
      </c>
      <c r="M1100" s="131"/>
      <c r="N1100" s="131"/>
      <c r="O1100" s="131"/>
      <c r="P1100" s="131"/>
      <c r="Q1100" s="7"/>
      <c r="R1100" s="167"/>
      <c r="S1100" s="166"/>
      <c r="T1100" s="131"/>
      <c r="U1100" s="131"/>
      <c r="V1100" s="131"/>
    </row>
    <row r="1101" spans="2:22" hidden="1">
      <c r="B1101" s="9">
        <v>45961</v>
      </c>
      <c r="C1101" s="131" t="s">
        <v>6745</v>
      </c>
      <c r="D1101" s="131" t="s">
        <v>6519</v>
      </c>
      <c r="E1101" s="131">
        <v>1</v>
      </c>
      <c r="F1101" s="131">
        <v>0</v>
      </c>
      <c r="G1101" s="131">
        <v>0</v>
      </c>
      <c r="H1101" s="131">
        <v>0</v>
      </c>
      <c r="I1101" s="131">
        <v>0</v>
      </c>
      <c r="J1101" s="131">
        <v>0</v>
      </c>
      <c r="K1101" s="131">
        <v>0</v>
      </c>
      <c r="L1101" s="131">
        <v>0</v>
      </c>
      <c r="M1101" s="131"/>
      <c r="N1101" s="131"/>
      <c r="O1101" s="131"/>
      <c r="P1101" s="131"/>
      <c r="Q1101" s="7"/>
      <c r="R1101" s="167"/>
      <c r="S1101" s="166"/>
      <c r="T1101" s="131"/>
      <c r="U1101" s="131"/>
      <c r="V1101" s="131"/>
    </row>
    <row r="1102" spans="2:22" hidden="1">
      <c r="B1102" s="9">
        <v>45961</v>
      </c>
      <c r="C1102" s="131" t="s">
        <v>6745</v>
      </c>
      <c r="D1102" s="131" t="s">
        <v>6489</v>
      </c>
      <c r="E1102" s="131">
        <v>1</v>
      </c>
      <c r="F1102" s="131">
        <v>0</v>
      </c>
      <c r="G1102" s="131">
        <v>0</v>
      </c>
      <c r="H1102" s="131">
        <v>0</v>
      </c>
      <c r="I1102" s="131">
        <v>0</v>
      </c>
      <c r="J1102" s="131">
        <v>0</v>
      </c>
      <c r="K1102" s="131">
        <v>0</v>
      </c>
      <c r="L1102" s="131">
        <v>0</v>
      </c>
      <c r="M1102" s="131"/>
      <c r="N1102" s="131"/>
      <c r="O1102" s="131"/>
      <c r="P1102" s="131"/>
      <c r="Q1102" s="7"/>
      <c r="R1102" s="167"/>
      <c r="S1102" s="166"/>
      <c r="T1102" s="131"/>
      <c r="U1102" s="131"/>
      <c r="V1102" s="131"/>
    </row>
    <row r="1103" spans="2:22" hidden="1">
      <c r="B1103" s="9">
        <v>45961</v>
      </c>
      <c r="C1103" s="131" t="s">
        <v>6745</v>
      </c>
      <c r="D1103" s="131" t="s">
        <v>6515</v>
      </c>
      <c r="E1103" s="131">
        <v>1</v>
      </c>
      <c r="F1103" s="131">
        <v>0</v>
      </c>
      <c r="G1103" s="131">
        <v>0</v>
      </c>
      <c r="H1103" s="131">
        <v>0</v>
      </c>
      <c r="I1103" s="131">
        <v>0</v>
      </c>
      <c r="J1103" s="131">
        <v>0</v>
      </c>
      <c r="K1103" s="131">
        <v>0</v>
      </c>
      <c r="L1103" s="131">
        <v>0</v>
      </c>
      <c r="M1103" s="131"/>
      <c r="N1103" s="131"/>
      <c r="O1103" s="131"/>
      <c r="P1103" s="131"/>
      <c r="Q1103" s="7"/>
      <c r="R1103" s="167"/>
      <c r="S1103" s="166"/>
      <c r="T1103" s="131"/>
      <c r="U1103" s="131"/>
      <c r="V1103" s="131"/>
    </row>
    <row r="1104" spans="2:22" hidden="1">
      <c r="B1104" s="9">
        <v>45961</v>
      </c>
      <c r="C1104" s="131" t="s">
        <v>6745</v>
      </c>
      <c r="D1104" s="131" t="s">
        <v>6492</v>
      </c>
      <c r="E1104" s="131">
        <v>3</v>
      </c>
      <c r="F1104" s="131">
        <v>0</v>
      </c>
      <c r="G1104" s="131">
        <v>0</v>
      </c>
      <c r="H1104" s="131">
        <v>0</v>
      </c>
      <c r="I1104" s="131">
        <v>0</v>
      </c>
      <c r="J1104" s="131">
        <v>0</v>
      </c>
      <c r="K1104" s="131">
        <v>0</v>
      </c>
      <c r="L1104" s="131">
        <v>0</v>
      </c>
      <c r="M1104" s="131"/>
      <c r="N1104" s="131"/>
      <c r="O1104" s="131"/>
      <c r="P1104" s="131"/>
      <c r="Q1104" s="7"/>
      <c r="R1104" s="167"/>
      <c r="S1104" s="166"/>
      <c r="T1104" s="131"/>
      <c r="U1104" s="131"/>
      <c r="V1104" s="131"/>
    </row>
    <row r="1105" spans="2:22" hidden="1">
      <c r="B1105" s="9">
        <v>45961</v>
      </c>
      <c r="C1105" s="131" t="s">
        <v>6745</v>
      </c>
      <c r="D1105" s="131" t="s">
        <v>6512</v>
      </c>
      <c r="E1105" s="131">
        <v>1</v>
      </c>
      <c r="F1105" s="131">
        <v>0</v>
      </c>
      <c r="G1105" s="131">
        <v>0</v>
      </c>
      <c r="H1105" s="131">
        <v>0</v>
      </c>
      <c r="I1105" s="131">
        <v>0</v>
      </c>
      <c r="J1105" s="131">
        <v>0</v>
      </c>
      <c r="K1105" s="131">
        <v>0</v>
      </c>
      <c r="L1105" s="131">
        <v>0</v>
      </c>
      <c r="M1105" s="131"/>
      <c r="N1105" s="131"/>
      <c r="O1105" s="131"/>
      <c r="P1105" s="131"/>
      <c r="Q1105" s="7"/>
      <c r="R1105" s="167"/>
      <c r="S1105" s="166"/>
      <c r="T1105" s="131"/>
      <c r="U1105" s="131"/>
      <c r="V1105" s="131"/>
    </row>
    <row r="1106" spans="2:22" hidden="1">
      <c r="B1106" s="9">
        <v>45961</v>
      </c>
      <c r="C1106" s="131" t="s">
        <v>6745</v>
      </c>
      <c r="D1106" s="131" t="s">
        <v>6517</v>
      </c>
      <c r="E1106" s="131">
        <v>1</v>
      </c>
      <c r="F1106" s="131">
        <v>0</v>
      </c>
      <c r="G1106" s="131">
        <v>0</v>
      </c>
      <c r="H1106" s="131">
        <v>0</v>
      </c>
      <c r="I1106" s="131">
        <v>0</v>
      </c>
      <c r="J1106" s="131">
        <v>0</v>
      </c>
      <c r="K1106" s="131">
        <v>0</v>
      </c>
      <c r="L1106" s="131">
        <v>0</v>
      </c>
      <c r="M1106" s="131"/>
      <c r="N1106" s="131"/>
      <c r="O1106" s="131"/>
      <c r="P1106" s="131"/>
      <c r="Q1106" s="7"/>
      <c r="R1106" s="167"/>
      <c r="S1106" s="166"/>
      <c r="T1106" s="131"/>
      <c r="U1106" s="131"/>
      <c r="V1106" s="131"/>
    </row>
    <row r="1107" spans="2:22" hidden="1">
      <c r="B1107" s="9">
        <v>45962</v>
      </c>
      <c r="C1107" s="131" t="s">
        <v>6745</v>
      </c>
      <c r="D1107" s="131" t="s">
        <v>6531</v>
      </c>
      <c r="E1107" s="131">
        <v>4</v>
      </c>
      <c r="F1107" s="131">
        <v>0</v>
      </c>
      <c r="G1107" s="131">
        <v>0</v>
      </c>
      <c r="H1107" s="131">
        <v>0</v>
      </c>
      <c r="I1107" s="131">
        <v>0</v>
      </c>
      <c r="J1107" s="131">
        <v>0</v>
      </c>
      <c r="K1107" s="131">
        <v>0</v>
      </c>
      <c r="L1107" s="131">
        <v>0</v>
      </c>
      <c r="M1107" s="131"/>
      <c r="N1107" s="131"/>
      <c r="O1107" s="131"/>
      <c r="P1107" s="131"/>
      <c r="Q1107" s="7"/>
      <c r="R1107" s="167"/>
      <c r="S1107" s="166"/>
      <c r="T1107" s="131"/>
      <c r="U1107" s="131"/>
      <c r="V1107" s="131"/>
    </row>
    <row r="1108" spans="2:22" hidden="1">
      <c r="B1108" s="9">
        <v>45962</v>
      </c>
      <c r="C1108" s="131" t="s">
        <v>3904</v>
      </c>
      <c r="D1108" s="131" t="s">
        <v>6554</v>
      </c>
      <c r="E1108" s="131">
        <v>2</v>
      </c>
      <c r="F1108" s="131">
        <v>1</v>
      </c>
      <c r="G1108" s="131">
        <v>0</v>
      </c>
      <c r="H1108" s="131">
        <v>0</v>
      </c>
      <c r="I1108" s="131">
        <v>1</v>
      </c>
      <c r="J1108" s="131">
        <v>0</v>
      </c>
      <c r="K1108" s="131">
        <v>0</v>
      </c>
      <c r="L1108" s="131">
        <v>1</v>
      </c>
      <c r="M1108" s="131" t="s">
        <v>6567</v>
      </c>
      <c r="N1108" s="131"/>
      <c r="O1108" s="131"/>
      <c r="P1108" s="131"/>
      <c r="Q1108" s="7"/>
      <c r="R1108" s="167"/>
      <c r="S1108" s="166"/>
      <c r="T1108" s="131"/>
      <c r="U1108" s="131"/>
      <c r="V1108" s="131"/>
    </row>
    <row r="1109" spans="2:22" ht="16.5" hidden="1" customHeight="1">
      <c r="B1109" s="9">
        <v>45962</v>
      </c>
      <c r="C1109" s="131" t="s">
        <v>6745</v>
      </c>
      <c r="D1109" s="131" t="s">
        <v>6523</v>
      </c>
      <c r="E1109" s="131">
        <v>3</v>
      </c>
      <c r="F1109" s="131">
        <v>0</v>
      </c>
      <c r="G1109" s="131">
        <v>0</v>
      </c>
      <c r="H1109" s="131">
        <v>0</v>
      </c>
      <c r="I1109" s="131">
        <v>0</v>
      </c>
      <c r="J1109" s="131">
        <v>0</v>
      </c>
      <c r="K1109" s="131">
        <v>0</v>
      </c>
      <c r="L1109" s="131">
        <v>0</v>
      </c>
      <c r="M1109" s="131"/>
      <c r="N1109" s="131"/>
      <c r="O1109" s="131"/>
      <c r="P1109" s="131"/>
      <c r="Q1109" s="7"/>
      <c r="R1109" s="167"/>
      <c r="S1109" s="166"/>
      <c r="T1109" s="131"/>
      <c r="U1109" s="131"/>
      <c r="V1109" s="131"/>
    </row>
    <row r="1110" spans="2:22" ht="16.5" hidden="1" customHeight="1">
      <c r="B1110" s="9">
        <v>45962</v>
      </c>
      <c r="C1110" s="131" t="s">
        <v>3904</v>
      </c>
      <c r="D1110" s="131" t="s">
        <v>6555</v>
      </c>
      <c r="E1110" s="131">
        <v>1</v>
      </c>
      <c r="F1110" s="131">
        <v>0</v>
      </c>
      <c r="G1110" s="131">
        <v>0</v>
      </c>
      <c r="H1110" s="131">
        <v>1</v>
      </c>
      <c r="I1110" s="131">
        <v>0</v>
      </c>
      <c r="J1110" s="131">
        <v>0</v>
      </c>
      <c r="K1110" s="131">
        <v>0</v>
      </c>
      <c r="L1110" s="131">
        <v>1</v>
      </c>
      <c r="M1110" s="131"/>
      <c r="N1110" s="131"/>
      <c r="O1110" s="131" t="s">
        <v>6569</v>
      </c>
      <c r="P1110" s="131" t="s">
        <v>6569</v>
      </c>
      <c r="Q1110" s="7"/>
      <c r="R1110" s="167"/>
      <c r="S1110" s="166"/>
      <c r="T1110" s="131"/>
      <c r="U1110" s="131"/>
      <c r="V1110" s="131"/>
    </row>
    <row r="1111" spans="2:22" hidden="1">
      <c r="B1111" s="9">
        <v>45962</v>
      </c>
      <c r="C1111" s="131" t="s">
        <v>3904</v>
      </c>
      <c r="D1111" s="131" t="s">
        <v>6556</v>
      </c>
      <c r="E1111" s="131">
        <v>2</v>
      </c>
      <c r="F1111" s="131">
        <v>1</v>
      </c>
      <c r="G1111" s="131">
        <v>0</v>
      </c>
      <c r="H1111" s="131">
        <v>22</v>
      </c>
      <c r="I1111" s="131">
        <v>1</v>
      </c>
      <c r="J1111" s="131">
        <v>0</v>
      </c>
      <c r="K1111" s="131">
        <v>0</v>
      </c>
      <c r="L1111" s="131">
        <v>23</v>
      </c>
      <c r="M1111" s="131" t="s">
        <v>6568</v>
      </c>
      <c r="N1111" s="131"/>
      <c r="O1111" s="131" t="s">
        <v>6568</v>
      </c>
      <c r="P1111" s="131" t="s">
        <v>6565</v>
      </c>
      <c r="Q1111" s="7"/>
      <c r="R1111" s="167"/>
      <c r="S1111" s="166"/>
      <c r="T1111" s="131"/>
      <c r="U1111" s="131"/>
      <c r="V1111" s="131"/>
    </row>
    <row r="1112" spans="2:22" hidden="1">
      <c r="B1112" s="9">
        <v>45962</v>
      </c>
      <c r="C1112" s="131" t="s">
        <v>6745</v>
      </c>
      <c r="D1112" s="131" t="s">
        <v>6501</v>
      </c>
      <c r="E1112" s="131">
        <v>4</v>
      </c>
      <c r="F1112" s="131">
        <v>0</v>
      </c>
      <c r="G1112" s="131">
        <v>0</v>
      </c>
      <c r="H1112" s="131">
        <v>3</v>
      </c>
      <c r="I1112" s="131">
        <v>0</v>
      </c>
      <c r="J1112" s="131">
        <v>0</v>
      </c>
      <c r="K1112" s="131">
        <v>0</v>
      </c>
      <c r="L1112" s="131">
        <v>3</v>
      </c>
      <c r="M1112" s="131"/>
      <c r="N1112" s="131"/>
      <c r="O1112" s="131" t="s">
        <v>6569</v>
      </c>
      <c r="P1112" s="131" t="s">
        <v>6569</v>
      </c>
      <c r="Q1112" s="7"/>
      <c r="R1112" s="167"/>
      <c r="S1112" s="166"/>
      <c r="T1112" s="131"/>
      <c r="U1112" s="131"/>
      <c r="V1112" s="131"/>
    </row>
    <row r="1113" spans="2:22" hidden="1">
      <c r="B1113" s="9">
        <v>45962</v>
      </c>
      <c r="C1113" s="131" t="s">
        <v>6745</v>
      </c>
      <c r="D1113" s="131" t="s">
        <v>6495</v>
      </c>
      <c r="E1113" s="131">
        <v>1</v>
      </c>
      <c r="F1113" s="131">
        <v>0</v>
      </c>
      <c r="G1113" s="131">
        <v>0</v>
      </c>
      <c r="H1113" s="131">
        <v>0</v>
      </c>
      <c r="I1113" s="131">
        <v>0</v>
      </c>
      <c r="J1113" s="131">
        <v>0</v>
      </c>
      <c r="K1113" s="131">
        <v>0</v>
      </c>
      <c r="L1113" s="131">
        <v>0</v>
      </c>
      <c r="M1113" s="131"/>
      <c r="N1113" s="131"/>
      <c r="O1113" s="131"/>
      <c r="P1113" s="131"/>
      <c r="Q1113" s="7"/>
      <c r="R1113" s="167"/>
      <c r="S1113" s="166"/>
      <c r="T1113" s="131"/>
      <c r="U1113" s="131"/>
      <c r="V1113" s="131"/>
    </row>
    <row r="1114" spans="2:22" hidden="1">
      <c r="B1114" s="9">
        <v>45962</v>
      </c>
      <c r="C1114" s="131" t="s">
        <v>6745</v>
      </c>
      <c r="D1114" s="131" t="s">
        <v>6529</v>
      </c>
      <c r="E1114" s="131">
        <v>1</v>
      </c>
      <c r="F1114" s="131">
        <v>0</v>
      </c>
      <c r="G1114" s="131">
        <v>0</v>
      </c>
      <c r="H1114" s="131">
        <v>0</v>
      </c>
      <c r="I1114" s="131">
        <v>0</v>
      </c>
      <c r="J1114" s="131">
        <v>0</v>
      </c>
      <c r="K1114" s="131">
        <v>0</v>
      </c>
      <c r="L1114" s="131">
        <v>0</v>
      </c>
      <c r="M1114" s="131"/>
      <c r="N1114" s="131"/>
      <c r="O1114" s="131"/>
      <c r="P1114" s="131"/>
      <c r="Q1114" s="7"/>
      <c r="R1114" s="167"/>
      <c r="S1114" s="166"/>
      <c r="T1114" s="131"/>
      <c r="U1114" s="131"/>
      <c r="V1114" s="131"/>
    </row>
    <row r="1115" spans="2:22" hidden="1">
      <c r="B1115" s="9">
        <v>45962</v>
      </c>
      <c r="C1115" s="131" t="s">
        <v>6745</v>
      </c>
      <c r="D1115" s="131" t="s">
        <v>6525</v>
      </c>
      <c r="E1115" s="131">
        <v>5</v>
      </c>
      <c r="F1115" s="131">
        <v>3</v>
      </c>
      <c r="G1115" s="131">
        <v>0</v>
      </c>
      <c r="H1115" s="131">
        <v>6</v>
      </c>
      <c r="I1115" s="131">
        <v>0</v>
      </c>
      <c r="J1115" s="131">
        <v>0</v>
      </c>
      <c r="K1115" s="131">
        <v>0</v>
      </c>
      <c r="L1115" s="131">
        <v>6</v>
      </c>
      <c r="M1115" s="131"/>
      <c r="N1115" s="131"/>
      <c r="O1115" s="131" t="s">
        <v>6565</v>
      </c>
      <c r="P1115" s="131" t="s">
        <v>6569</v>
      </c>
      <c r="Q1115" s="7"/>
      <c r="R1115" s="167"/>
      <c r="S1115" s="166"/>
      <c r="T1115" s="131"/>
      <c r="U1115" s="131"/>
      <c r="V1115" s="131"/>
    </row>
    <row r="1116" spans="2:22" hidden="1">
      <c r="B1116" s="9">
        <v>45962</v>
      </c>
      <c r="C1116" s="131" t="s">
        <v>6745</v>
      </c>
      <c r="D1116" s="131" t="s">
        <v>6514</v>
      </c>
      <c r="E1116" s="131">
        <v>2</v>
      </c>
      <c r="F1116" s="131">
        <v>0</v>
      </c>
      <c r="G1116" s="131">
        <v>0</v>
      </c>
      <c r="H1116" s="131">
        <v>4</v>
      </c>
      <c r="I1116" s="131">
        <v>0</v>
      </c>
      <c r="J1116" s="131">
        <v>0</v>
      </c>
      <c r="K1116" s="131">
        <v>0</v>
      </c>
      <c r="L1116" s="131">
        <v>4</v>
      </c>
      <c r="M1116" s="131"/>
      <c r="N1116" s="131"/>
      <c r="O1116" s="131"/>
      <c r="P1116" s="131"/>
      <c r="Q1116" s="7"/>
      <c r="R1116" s="167"/>
      <c r="S1116" s="166"/>
      <c r="T1116" s="131"/>
      <c r="U1116" s="131"/>
      <c r="V1116" s="131"/>
    </row>
    <row r="1117" spans="2:22" hidden="1">
      <c r="B1117" s="9">
        <v>45962</v>
      </c>
      <c r="C1117" s="131" t="s">
        <v>6745</v>
      </c>
      <c r="D1117" s="131" t="s">
        <v>6427</v>
      </c>
      <c r="E1117" s="131">
        <v>1</v>
      </c>
      <c r="F1117" s="131">
        <v>0</v>
      </c>
      <c r="G1117" s="131">
        <v>0</v>
      </c>
      <c r="H1117" s="131">
        <v>0</v>
      </c>
      <c r="I1117" s="131">
        <v>0</v>
      </c>
      <c r="J1117" s="131">
        <v>0</v>
      </c>
      <c r="K1117" s="131">
        <v>0</v>
      </c>
      <c r="L1117" s="131">
        <v>0</v>
      </c>
      <c r="M1117" s="131"/>
      <c r="N1117" s="131"/>
      <c r="O1117" s="131"/>
      <c r="P1117" s="131"/>
      <c r="Q1117" s="7"/>
      <c r="R1117" s="167"/>
      <c r="S1117" s="166"/>
      <c r="T1117" s="131"/>
      <c r="U1117" s="131"/>
      <c r="V1117" s="131"/>
    </row>
    <row r="1118" spans="2:22" hidden="1">
      <c r="B1118" s="9">
        <v>45962</v>
      </c>
      <c r="C1118" s="131" t="s">
        <v>3904</v>
      </c>
      <c r="D1118" s="131" t="s">
        <v>6557</v>
      </c>
      <c r="E1118" s="131">
        <v>1</v>
      </c>
      <c r="F1118" s="131">
        <v>0</v>
      </c>
      <c r="G1118" s="131">
        <v>0</v>
      </c>
      <c r="H1118" s="131">
        <v>0</v>
      </c>
      <c r="I1118" s="131">
        <v>0</v>
      </c>
      <c r="J1118" s="131">
        <v>0</v>
      </c>
      <c r="K1118" s="131">
        <v>0</v>
      </c>
      <c r="L1118" s="131">
        <v>0</v>
      </c>
      <c r="M1118" s="131"/>
      <c r="N1118" s="131"/>
      <c r="O1118" s="131"/>
      <c r="P1118" s="131"/>
      <c r="Q1118" s="7"/>
      <c r="R1118" s="167"/>
      <c r="S1118" s="166"/>
      <c r="T1118" s="131"/>
      <c r="U1118" s="131"/>
      <c r="V1118" s="131"/>
    </row>
    <row r="1119" spans="2:22" hidden="1">
      <c r="B1119" s="9">
        <v>45963</v>
      </c>
      <c r="C1119" s="131" t="s">
        <v>6745</v>
      </c>
      <c r="D1119" s="131" t="s">
        <v>6521</v>
      </c>
      <c r="E1119" s="131">
        <v>2</v>
      </c>
      <c r="F1119" s="131">
        <v>0</v>
      </c>
      <c r="G1119" s="131">
        <v>0</v>
      </c>
      <c r="H1119" s="131">
        <v>0</v>
      </c>
      <c r="I1119" s="131">
        <v>0</v>
      </c>
      <c r="J1119" s="131">
        <v>0</v>
      </c>
      <c r="K1119" s="131">
        <v>0</v>
      </c>
      <c r="L1119" s="131">
        <v>0</v>
      </c>
      <c r="M1119" s="131"/>
      <c r="N1119" s="131"/>
      <c r="O1119" s="131"/>
      <c r="P1119" s="131"/>
      <c r="Q1119" s="7"/>
      <c r="R1119" s="167"/>
      <c r="S1119" s="166"/>
      <c r="T1119" s="131"/>
      <c r="U1119" s="131"/>
      <c r="V1119" s="131"/>
    </row>
    <row r="1120" spans="2:22" hidden="1">
      <c r="B1120" s="9">
        <v>45963</v>
      </c>
      <c r="C1120" s="131" t="s">
        <v>3904</v>
      </c>
      <c r="D1120" s="131" t="s">
        <v>6558</v>
      </c>
      <c r="E1120" s="131">
        <v>8</v>
      </c>
      <c r="F1120" s="131">
        <v>4</v>
      </c>
      <c r="G1120" s="131">
        <v>0</v>
      </c>
      <c r="H1120" s="131">
        <v>0</v>
      </c>
      <c r="I1120" s="131">
        <v>3</v>
      </c>
      <c r="J1120" s="131">
        <v>0</v>
      </c>
      <c r="K1120" s="131">
        <v>0</v>
      </c>
      <c r="L1120" s="131">
        <v>3</v>
      </c>
      <c r="M1120" s="131" t="s">
        <v>6568</v>
      </c>
      <c r="N1120" s="131"/>
      <c r="O1120" s="131"/>
      <c r="P1120" s="131"/>
      <c r="Q1120" s="7"/>
      <c r="R1120" s="167"/>
      <c r="S1120" s="166"/>
      <c r="T1120" s="131"/>
      <c r="U1120" s="131"/>
      <c r="V1120" s="131"/>
    </row>
    <row r="1121" spans="2:22" hidden="1">
      <c r="B1121" s="9">
        <v>45963</v>
      </c>
      <c r="C1121" s="131" t="s">
        <v>3904</v>
      </c>
      <c r="D1121" s="131" t="s">
        <v>6559</v>
      </c>
      <c r="E1121" s="131">
        <v>7</v>
      </c>
      <c r="F1121" s="131">
        <v>0</v>
      </c>
      <c r="G1121" s="131">
        <v>0</v>
      </c>
      <c r="H1121" s="131">
        <v>0</v>
      </c>
      <c r="I1121" s="131">
        <v>0</v>
      </c>
      <c r="J1121" s="131">
        <v>0</v>
      </c>
      <c r="K1121" s="131">
        <v>0</v>
      </c>
      <c r="L1121" s="131">
        <v>0</v>
      </c>
      <c r="M1121" s="131"/>
      <c r="N1121" s="131"/>
      <c r="O1121" s="131"/>
      <c r="P1121" s="131"/>
      <c r="Q1121" s="7"/>
      <c r="R1121" s="167"/>
      <c r="S1121" s="166"/>
      <c r="T1121" s="131"/>
      <c r="U1121" s="131"/>
      <c r="V1121" s="131"/>
    </row>
    <row r="1122" spans="2:22" hidden="1">
      <c r="B1122" s="9">
        <v>45963</v>
      </c>
      <c r="C1122" s="131" t="s">
        <v>3904</v>
      </c>
      <c r="D1122" s="131" t="s">
        <v>6560</v>
      </c>
      <c r="E1122" s="131">
        <v>1</v>
      </c>
      <c r="F1122" s="131">
        <v>0</v>
      </c>
      <c r="G1122" s="131">
        <v>0</v>
      </c>
      <c r="H1122" s="131">
        <v>0</v>
      </c>
      <c r="I1122" s="131">
        <v>0</v>
      </c>
      <c r="J1122" s="131">
        <v>0</v>
      </c>
      <c r="K1122" s="131">
        <v>0</v>
      </c>
      <c r="L1122" s="131">
        <v>0</v>
      </c>
      <c r="M1122" s="131"/>
      <c r="N1122" s="131"/>
      <c r="O1122" s="131"/>
      <c r="P1122" s="131"/>
      <c r="Q1122" s="7"/>
      <c r="R1122" s="167"/>
      <c r="S1122" s="166"/>
      <c r="T1122" s="131"/>
      <c r="U1122" s="131"/>
      <c r="V1122" s="131"/>
    </row>
    <row r="1123" spans="2:22" hidden="1">
      <c r="B1123" s="9">
        <v>45963</v>
      </c>
      <c r="C1123" s="131" t="s">
        <v>6745</v>
      </c>
      <c r="D1123" s="131" t="s">
        <v>6535</v>
      </c>
      <c r="E1123" s="131">
        <v>9</v>
      </c>
      <c r="F1123" s="131">
        <v>0</v>
      </c>
      <c r="G1123" s="131">
        <v>0</v>
      </c>
      <c r="H1123" s="131">
        <v>0</v>
      </c>
      <c r="I1123" s="131">
        <v>0</v>
      </c>
      <c r="J1123" s="131">
        <v>0</v>
      </c>
      <c r="K1123" s="131">
        <v>0</v>
      </c>
      <c r="L1123" s="131">
        <v>0</v>
      </c>
      <c r="M1123" s="131"/>
      <c r="N1123" s="131"/>
      <c r="O1123" s="131"/>
      <c r="P1123" s="131"/>
      <c r="Q1123" s="7"/>
      <c r="R1123" s="167"/>
      <c r="S1123" s="166"/>
      <c r="T1123" s="131"/>
      <c r="U1123" s="131"/>
      <c r="V1123" s="131"/>
    </row>
    <row r="1124" spans="2:22" hidden="1">
      <c r="B1124" s="9">
        <v>45963</v>
      </c>
      <c r="C1124" s="131" t="s">
        <v>3904</v>
      </c>
      <c r="D1124" s="131" t="s">
        <v>6561</v>
      </c>
      <c r="E1124" s="131">
        <v>1</v>
      </c>
      <c r="F1124" s="131">
        <v>0</v>
      </c>
      <c r="G1124" s="131">
        <v>0</v>
      </c>
      <c r="H1124" s="131">
        <v>0</v>
      </c>
      <c r="I1124" s="131">
        <v>0</v>
      </c>
      <c r="J1124" s="131">
        <v>0</v>
      </c>
      <c r="K1124" s="131">
        <v>0</v>
      </c>
      <c r="L1124" s="131">
        <v>0</v>
      </c>
      <c r="M1124" s="131"/>
      <c r="N1124" s="131"/>
      <c r="O1124" s="131"/>
      <c r="P1124" s="131"/>
      <c r="Q1124" s="7"/>
      <c r="R1124" s="167"/>
      <c r="S1124" s="166"/>
      <c r="T1124" s="131"/>
      <c r="U1124" s="131"/>
      <c r="V1124" s="131"/>
    </row>
    <row r="1125" spans="2:22" hidden="1">
      <c r="B1125" s="9">
        <v>45963</v>
      </c>
      <c r="C1125" s="131" t="s">
        <v>6745</v>
      </c>
      <c r="D1125" s="131" t="s">
        <v>6539</v>
      </c>
      <c r="E1125" s="131">
        <v>1</v>
      </c>
      <c r="F1125" s="131">
        <v>0</v>
      </c>
      <c r="G1125" s="131">
        <v>0</v>
      </c>
      <c r="H1125" s="131">
        <v>0</v>
      </c>
      <c r="I1125" s="131">
        <v>0</v>
      </c>
      <c r="J1125" s="131">
        <v>0</v>
      </c>
      <c r="K1125" s="131">
        <v>0</v>
      </c>
      <c r="L1125" s="131">
        <v>0</v>
      </c>
      <c r="M1125" s="131"/>
      <c r="N1125" s="131"/>
      <c r="O1125" s="131"/>
      <c r="P1125" s="131"/>
      <c r="Q1125" s="7"/>
      <c r="R1125" s="167"/>
      <c r="S1125" s="166"/>
      <c r="T1125" s="131"/>
      <c r="U1125" s="131"/>
      <c r="V1125" s="131"/>
    </row>
    <row r="1126" spans="2:22" hidden="1">
      <c r="B1126" s="9">
        <v>45963</v>
      </c>
      <c r="C1126" s="131" t="s">
        <v>3904</v>
      </c>
      <c r="D1126" s="131" t="s">
        <v>6562</v>
      </c>
      <c r="E1126" s="131">
        <v>1</v>
      </c>
      <c r="F1126" s="131">
        <v>0</v>
      </c>
      <c r="G1126" s="131">
        <v>0</v>
      </c>
      <c r="H1126" s="131">
        <v>0</v>
      </c>
      <c r="I1126" s="131">
        <v>0</v>
      </c>
      <c r="J1126" s="131">
        <v>0</v>
      </c>
      <c r="K1126" s="131">
        <v>0</v>
      </c>
      <c r="L1126" s="131">
        <v>0</v>
      </c>
      <c r="M1126" s="131"/>
      <c r="N1126" s="131"/>
      <c r="O1126" s="131"/>
      <c r="P1126" s="131"/>
      <c r="Q1126" s="7"/>
      <c r="R1126" s="167"/>
      <c r="S1126" s="166"/>
      <c r="T1126" s="131"/>
      <c r="U1126" s="131"/>
      <c r="V1126" s="131"/>
    </row>
    <row r="1127" spans="2:22" hidden="1">
      <c r="B1127" s="9">
        <v>45963</v>
      </c>
      <c r="C1127" s="131" t="s">
        <v>3904</v>
      </c>
      <c r="D1127" s="131" t="s">
        <v>6563</v>
      </c>
      <c r="E1127" s="131">
        <v>2</v>
      </c>
      <c r="F1127" s="131">
        <v>0</v>
      </c>
      <c r="G1127" s="131">
        <v>0</v>
      </c>
      <c r="H1127" s="131">
        <v>0</v>
      </c>
      <c r="I1127" s="131">
        <v>0</v>
      </c>
      <c r="J1127" s="131">
        <v>0</v>
      </c>
      <c r="K1127" s="131">
        <v>0</v>
      </c>
      <c r="L1127" s="131">
        <v>0</v>
      </c>
      <c r="M1127" s="131"/>
      <c r="N1127" s="131"/>
      <c r="O1127" s="131"/>
      <c r="P1127" s="131"/>
      <c r="Q1127" s="7"/>
      <c r="R1127" s="167"/>
      <c r="S1127" s="166"/>
      <c r="T1127" s="131"/>
      <c r="U1127" s="131"/>
      <c r="V1127" s="131"/>
    </row>
    <row r="1128" spans="2:22" ht="16.5" hidden="1" customHeight="1">
      <c r="B1128" s="9">
        <v>45963</v>
      </c>
      <c r="C1128" s="131" t="s">
        <v>3904</v>
      </c>
      <c r="D1128" s="131" t="s">
        <v>6564</v>
      </c>
      <c r="E1128" s="131">
        <v>11</v>
      </c>
      <c r="F1128" s="131">
        <v>3</v>
      </c>
      <c r="G1128" s="131">
        <v>0</v>
      </c>
      <c r="H1128" s="131">
        <v>0</v>
      </c>
      <c r="I1128" s="131">
        <v>2</v>
      </c>
      <c r="J1128" s="131">
        <v>0</v>
      </c>
      <c r="K1128" s="131">
        <v>0</v>
      </c>
      <c r="L1128" s="131">
        <v>2</v>
      </c>
      <c r="M1128" s="131" t="s">
        <v>6566</v>
      </c>
      <c r="N1128" s="131"/>
      <c r="O1128" s="131"/>
      <c r="P1128" s="131"/>
      <c r="Q1128" s="7"/>
      <c r="R1128" s="167"/>
      <c r="S1128" s="166"/>
      <c r="T1128" s="131"/>
      <c r="U1128" s="131"/>
      <c r="V1128" s="131"/>
    </row>
    <row r="1129" spans="2:22" ht="16.5" hidden="1" customHeight="1">
      <c r="B1129" s="9">
        <v>45963</v>
      </c>
      <c r="C1129" s="131" t="s">
        <v>6745</v>
      </c>
      <c r="D1129" s="131" t="s">
        <v>6542</v>
      </c>
      <c r="E1129" s="131">
        <v>1</v>
      </c>
      <c r="F1129" s="131">
        <v>0</v>
      </c>
      <c r="G1129" s="131">
        <v>0</v>
      </c>
      <c r="H1129" s="131">
        <v>0</v>
      </c>
      <c r="I1129" s="131">
        <v>0</v>
      </c>
      <c r="J1129" s="131">
        <v>0</v>
      </c>
      <c r="K1129" s="131">
        <v>0</v>
      </c>
      <c r="L1129" s="131">
        <v>0</v>
      </c>
      <c r="M1129" s="131"/>
      <c r="N1129" s="131"/>
      <c r="O1129" s="131"/>
      <c r="P1129" s="131"/>
      <c r="Q1129" s="7"/>
      <c r="R1129" s="167"/>
      <c r="S1129" s="166"/>
      <c r="T1129" s="131"/>
      <c r="U1129" s="131"/>
      <c r="V1129" s="131"/>
    </row>
    <row r="1130" spans="2:22" ht="16.5" hidden="1" customHeight="1">
      <c r="B1130" s="9">
        <v>45963</v>
      </c>
      <c r="C1130" s="131" t="s">
        <v>6745</v>
      </c>
      <c r="D1130" s="131" t="s">
        <v>6536</v>
      </c>
      <c r="E1130" s="131">
        <v>1</v>
      </c>
      <c r="F1130" s="131">
        <v>0</v>
      </c>
      <c r="G1130" s="131">
        <v>0</v>
      </c>
      <c r="H1130" s="131">
        <v>0</v>
      </c>
      <c r="I1130" s="131">
        <v>0</v>
      </c>
      <c r="J1130" s="131">
        <v>0</v>
      </c>
      <c r="K1130" s="131">
        <v>0</v>
      </c>
      <c r="L1130" s="131">
        <v>0</v>
      </c>
      <c r="M1130" s="131"/>
      <c r="N1130" s="131"/>
      <c r="O1130" s="131"/>
      <c r="P1130" s="131"/>
      <c r="Q1130" s="7"/>
      <c r="R1130" s="167"/>
      <c r="S1130" s="166"/>
      <c r="T1130" s="131"/>
      <c r="U1130" s="131"/>
      <c r="V1130" s="131"/>
    </row>
    <row r="1131" spans="2:22" ht="16.5" hidden="1" customHeight="1">
      <c r="B1131" s="9">
        <v>45963</v>
      </c>
      <c r="C1131" s="131" t="s">
        <v>6745</v>
      </c>
      <c r="D1131" s="131" t="s">
        <v>6537</v>
      </c>
      <c r="E1131" s="131">
        <v>3</v>
      </c>
      <c r="F1131" s="131">
        <v>0</v>
      </c>
      <c r="G1131" s="131">
        <v>0</v>
      </c>
      <c r="H1131" s="131">
        <v>0</v>
      </c>
      <c r="I1131" s="131">
        <v>0</v>
      </c>
      <c r="J1131" s="131">
        <v>0</v>
      </c>
      <c r="K1131" s="131">
        <v>0</v>
      </c>
      <c r="L1131" s="131">
        <v>0</v>
      </c>
      <c r="M1131" s="131"/>
      <c r="N1131" s="131"/>
      <c r="O1131" s="131"/>
      <c r="P1131" s="131"/>
      <c r="Q1131" s="7"/>
      <c r="R1131" s="167"/>
      <c r="S1131" s="166"/>
      <c r="T1131" s="131"/>
      <c r="U1131" s="131"/>
      <c r="V1131" s="131"/>
    </row>
    <row r="1132" spans="2:22" ht="16.5" hidden="1" customHeight="1">
      <c r="B1132" s="9">
        <v>45963</v>
      </c>
      <c r="C1132" s="131" t="s">
        <v>6745</v>
      </c>
      <c r="D1132" s="131" t="s">
        <v>6526</v>
      </c>
      <c r="E1132" s="131">
        <v>3</v>
      </c>
      <c r="F1132" s="131">
        <v>3</v>
      </c>
      <c r="G1132" s="131">
        <v>0</v>
      </c>
      <c r="H1132" s="131">
        <v>0</v>
      </c>
      <c r="I1132" s="131">
        <v>1</v>
      </c>
      <c r="J1132" s="131">
        <v>0</v>
      </c>
      <c r="K1132" s="131">
        <v>0</v>
      </c>
      <c r="L1132" s="131">
        <v>1</v>
      </c>
      <c r="M1132" s="131" t="s">
        <v>6570</v>
      </c>
      <c r="N1132" s="131"/>
      <c r="O1132" s="131"/>
      <c r="P1132" s="131"/>
      <c r="Q1132" s="7"/>
      <c r="R1132" s="167"/>
      <c r="S1132" s="166"/>
      <c r="T1132" s="131"/>
      <c r="U1132" s="131"/>
      <c r="V1132" s="131"/>
    </row>
    <row r="1133" spans="2:22" hidden="1">
      <c r="B1133" s="9">
        <v>45964</v>
      </c>
      <c r="C1133" s="131" t="s">
        <v>3132</v>
      </c>
      <c r="D1133" s="11" t="s">
        <v>6556</v>
      </c>
      <c r="E1133" s="131">
        <v>1</v>
      </c>
      <c r="F1133" s="131">
        <v>1</v>
      </c>
      <c r="G1133" s="131">
        <v>0</v>
      </c>
      <c r="H1133" s="131">
        <v>2</v>
      </c>
      <c r="I1133" s="131">
        <v>0</v>
      </c>
      <c r="J1133" s="131">
        <v>0</v>
      </c>
      <c r="K1133" s="131">
        <v>0</v>
      </c>
      <c r="L1133" s="131">
        <v>2</v>
      </c>
      <c r="M1133" s="131" t="s">
        <v>6583</v>
      </c>
      <c r="N1133" s="131" t="s">
        <v>6584</v>
      </c>
      <c r="O1133" s="131"/>
      <c r="P1133" s="131"/>
      <c r="Q1133" s="7"/>
      <c r="R1133" s="167">
        <v>1</v>
      </c>
      <c r="S1133" s="166"/>
      <c r="T1133" s="131"/>
      <c r="U1133" s="131"/>
      <c r="V1133" s="131">
        <v>1</v>
      </c>
    </row>
    <row r="1134" spans="2:22" hidden="1">
      <c r="B1134" s="9">
        <v>45964</v>
      </c>
      <c r="C1134" s="131" t="s">
        <v>3904</v>
      </c>
      <c r="D1134" s="11" t="s">
        <v>6571</v>
      </c>
      <c r="E1134" s="131">
        <v>3</v>
      </c>
      <c r="F1134" s="131">
        <v>3</v>
      </c>
      <c r="G1134" s="131">
        <v>0</v>
      </c>
      <c r="H1134" s="131">
        <v>6</v>
      </c>
      <c r="I1134" s="131">
        <v>0</v>
      </c>
      <c r="J1134" s="131">
        <v>0</v>
      </c>
      <c r="K1134" s="131">
        <v>0</v>
      </c>
      <c r="L1134" s="131">
        <v>6</v>
      </c>
      <c r="M1134" s="131"/>
      <c r="N1134" s="131"/>
      <c r="O1134" s="131" t="s">
        <v>6584</v>
      </c>
      <c r="P1134" s="131" t="s">
        <v>6583</v>
      </c>
      <c r="Q1134" s="7"/>
      <c r="R1134" s="167">
        <v>1</v>
      </c>
      <c r="S1134" s="166"/>
      <c r="T1134" s="131"/>
      <c r="U1134" s="131"/>
      <c r="V1134" s="131">
        <v>3</v>
      </c>
    </row>
    <row r="1135" spans="2:22" hidden="1">
      <c r="B1135" s="9">
        <v>45964</v>
      </c>
      <c r="C1135" s="131" t="s">
        <v>3132</v>
      </c>
      <c r="D1135" s="11" t="s">
        <v>6554</v>
      </c>
      <c r="E1135" s="131">
        <v>1</v>
      </c>
      <c r="F1135" s="131">
        <v>1</v>
      </c>
      <c r="G1135" s="131">
        <v>0</v>
      </c>
      <c r="H1135" s="131">
        <v>1</v>
      </c>
      <c r="I1135" s="131">
        <v>0</v>
      </c>
      <c r="J1135" s="131">
        <v>0</v>
      </c>
      <c r="K1135" s="131">
        <v>0</v>
      </c>
      <c r="L1135" s="131">
        <v>1</v>
      </c>
      <c r="M1135" s="131" t="s">
        <v>6583</v>
      </c>
      <c r="N1135" s="131" t="s">
        <v>6585</v>
      </c>
      <c r="O1135" s="131"/>
      <c r="P1135" s="131"/>
      <c r="Q1135" s="7"/>
      <c r="R1135" s="167">
        <v>1</v>
      </c>
      <c r="S1135" s="166"/>
      <c r="T1135" s="131"/>
      <c r="U1135" s="131"/>
      <c r="V1135" s="131">
        <v>1</v>
      </c>
    </row>
    <row r="1136" spans="2:22" hidden="1">
      <c r="B1136" s="9">
        <v>45964</v>
      </c>
      <c r="C1136" s="131" t="s">
        <v>3904</v>
      </c>
      <c r="D1136" s="131" t="s">
        <v>6572</v>
      </c>
      <c r="E1136" s="131">
        <v>5</v>
      </c>
      <c r="F1136" s="131">
        <v>5</v>
      </c>
      <c r="G1136" s="131">
        <v>0</v>
      </c>
      <c r="H1136" s="131">
        <v>0</v>
      </c>
      <c r="I1136" s="131">
        <v>0</v>
      </c>
      <c r="J1136" s="131">
        <v>0</v>
      </c>
      <c r="K1136" s="131">
        <v>0</v>
      </c>
      <c r="L1136" s="131">
        <v>0</v>
      </c>
      <c r="M1136" s="131"/>
      <c r="N1136" s="131"/>
      <c r="O1136" s="131"/>
      <c r="P1136" s="131"/>
      <c r="Q1136" s="7"/>
      <c r="R1136" s="167">
        <v>1</v>
      </c>
      <c r="S1136" s="166"/>
      <c r="T1136" s="131"/>
      <c r="U1136" s="131">
        <v>5</v>
      </c>
      <c r="V1136" s="131"/>
    </row>
    <row r="1137" spans="2:22" ht="16.5" hidden="1" customHeight="1">
      <c r="B1137" s="9">
        <v>45964</v>
      </c>
      <c r="C1137" s="131" t="s">
        <v>3132</v>
      </c>
      <c r="D1137" s="131" t="s">
        <v>6541</v>
      </c>
      <c r="E1137" s="131">
        <v>1</v>
      </c>
      <c r="F1137" s="131">
        <v>1</v>
      </c>
      <c r="G1137" s="131">
        <v>0</v>
      </c>
      <c r="H1137" s="131">
        <v>0</v>
      </c>
      <c r="I1137" s="131">
        <v>1</v>
      </c>
      <c r="J1137" s="131">
        <v>0</v>
      </c>
      <c r="K1137" s="131">
        <v>0</v>
      </c>
      <c r="L1137" s="131">
        <v>1</v>
      </c>
      <c r="M1137" s="131" t="s">
        <v>436</v>
      </c>
      <c r="N1137" s="131"/>
      <c r="O1137" s="131"/>
      <c r="P1137" s="131"/>
      <c r="Q1137" s="7"/>
      <c r="R1137" s="167">
        <v>1</v>
      </c>
      <c r="S1137" s="166"/>
      <c r="T1137" s="131"/>
      <c r="U1137" s="131"/>
      <c r="V1137" s="131">
        <v>1</v>
      </c>
    </row>
    <row r="1138" spans="2:22" ht="16.5" hidden="1" customHeight="1">
      <c r="B1138" s="9">
        <v>45964</v>
      </c>
      <c r="C1138" s="131" t="s">
        <v>3904</v>
      </c>
      <c r="D1138" s="131" t="s">
        <v>6573</v>
      </c>
      <c r="E1138" s="131">
        <v>1</v>
      </c>
      <c r="F1138" s="131">
        <v>0</v>
      </c>
      <c r="G1138" s="131">
        <v>0</v>
      </c>
      <c r="H1138" s="131">
        <v>0</v>
      </c>
      <c r="I1138" s="131">
        <v>0</v>
      </c>
      <c r="J1138" s="131">
        <v>0</v>
      </c>
      <c r="K1138" s="131">
        <v>0</v>
      </c>
      <c r="L1138" s="131">
        <v>0</v>
      </c>
      <c r="M1138" s="131"/>
      <c r="N1138" s="131"/>
      <c r="O1138" s="131"/>
      <c r="P1138" s="131"/>
      <c r="Q1138" s="7"/>
      <c r="R1138" s="167"/>
      <c r="S1138" s="166"/>
      <c r="T1138" s="131"/>
      <c r="U1138" s="131"/>
      <c r="V1138" s="131"/>
    </row>
    <row r="1139" spans="2:22" ht="16.5" hidden="1" customHeight="1">
      <c r="B1139" s="9">
        <v>45964</v>
      </c>
      <c r="C1139" s="131" t="s">
        <v>3904</v>
      </c>
      <c r="D1139" s="131" t="s">
        <v>6574</v>
      </c>
      <c r="E1139" s="131">
        <v>3</v>
      </c>
      <c r="F1139" s="131">
        <v>0</v>
      </c>
      <c r="G1139" s="131">
        <v>0</v>
      </c>
      <c r="H1139" s="131">
        <v>0</v>
      </c>
      <c r="I1139" s="131">
        <v>0</v>
      </c>
      <c r="J1139" s="131">
        <v>0</v>
      </c>
      <c r="K1139" s="131">
        <v>0</v>
      </c>
      <c r="L1139" s="131">
        <v>0</v>
      </c>
      <c r="M1139" s="131"/>
      <c r="N1139" s="131"/>
      <c r="O1139" s="131"/>
      <c r="P1139" s="131"/>
      <c r="Q1139" s="7"/>
      <c r="R1139" s="167"/>
      <c r="S1139" s="166"/>
      <c r="T1139" s="131"/>
      <c r="U1139" s="131"/>
      <c r="V1139" s="131"/>
    </row>
    <row r="1140" spans="2:22" hidden="1">
      <c r="B1140" s="9">
        <v>45964</v>
      </c>
      <c r="C1140" s="131" t="s">
        <v>3904</v>
      </c>
      <c r="D1140" s="131" t="s">
        <v>6575</v>
      </c>
      <c r="E1140" s="131">
        <v>1</v>
      </c>
      <c r="F1140" s="131">
        <v>0</v>
      </c>
      <c r="G1140" s="131">
        <v>0</v>
      </c>
      <c r="H1140" s="131">
        <v>0</v>
      </c>
      <c r="I1140" s="131">
        <v>0</v>
      </c>
      <c r="J1140" s="131">
        <v>0</v>
      </c>
      <c r="K1140" s="131">
        <v>0</v>
      </c>
      <c r="L1140" s="131">
        <v>0</v>
      </c>
      <c r="M1140" s="131"/>
      <c r="N1140" s="131"/>
      <c r="O1140" s="131"/>
      <c r="P1140" s="131"/>
      <c r="Q1140" s="7"/>
      <c r="R1140" s="167"/>
      <c r="S1140" s="166"/>
      <c r="T1140" s="131"/>
      <c r="U1140" s="131"/>
      <c r="V1140" s="131"/>
    </row>
    <row r="1141" spans="2:22" hidden="1">
      <c r="B1141" s="9">
        <v>45964</v>
      </c>
      <c r="C1141" s="131" t="s">
        <v>6745</v>
      </c>
      <c r="D1141" s="131" t="s">
        <v>6545</v>
      </c>
      <c r="E1141" s="131">
        <v>1</v>
      </c>
      <c r="F1141" s="131">
        <v>0</v>
      </c>
      <c r="G1141" s="131">
        <v>0</v>
      </c>
      <c r="H1141" s="131">
        <v>0</v>
      </c>
      <c r="I1141" s="131">
        <v>0</v>
      </c>
      <c r="J1141" s="131">
        <v>0</v>
      </c>
      <c r="K1141" s="131">
        <v>0</v>
      </c>
      <c r="L1141" s="131">
        <v>0</v>
      </c>
      <c r="M1141" s="131"/>
      <c r="N1141" s="131"/>
      <c r="O1141" s="131"/>
      <c r="P1141" s="131"/>
      <c r="Q1141" s="7"/>
      <c r="R1141" s="167"/>
      <c r="S1141" s="166"/>
      <c r="T1141" s="131"/>
      <c r="U1141" s="131"/>
      <c r="V1141" s="131"/>
    </row>
    <row r="1142" spans="2:22" hidden="1">
      <c r="B1142" s="9">
        <v>45964</v>
      </c>
      <c r="C1142" s="131" t="s">
        <v>6745</v>
      </c>
      <c r="D1142" s="131" t="s">
        <v>6534</v>
      </c>
      <c r="E1142" s="131">
        <v>1</v>
      </c>
      <c r="F1142" s="131">
        <v>0</v>
      </c>
      <c r="G1142" s="131">
        <v>0</v>
      </c>
      <c r="H1142" s="131">
        <v>0</v>
      </c>
      <c r="I1142" s="131">
        <v>0</v>
      </c>
      <c r="J1142" s="131">
        <v>0</v>
      </c>
      <c r="K1142" s="131">
        <v>0</v>
      </c>
      <c r="L1142" s="131">
        <v>0</v>
      </c>
      <c r="M1142" s="131"/>
      <c r="N1142" s="131"/>
      <c r="O1142" s="131"/>
      <c r="P1142" s="131"/>
      <c r="Q1142" s="7"/>
      <c r="R1142" s="167"/>
      <c r="S1142" s="166"/>
      <c r="T1142" s="131"/>
      <c r="U1142" s="131"/>
      <c r="V1142" s="131"/>
    </row>
    <row r="1143" spans="2:22" hidden="1">
      <c r="B1143" s="9">
        <v>45964</v>
      </c>
      <c r="C1143" s="131" t="s">
        <v>6745</v>
      </c>
      <c r="D1143" s="131" t="s">
        <v>6544</v>
      </c>
      <c r="E1143" s="131">
        <v>1</v>
      </c>
      <c r="F1143" s="131">
        <v>0</v>
      </c>
      <c r="G1143" s="131">
        <v>0</v>
      </c>
      <c r="H1143" s="131">
        <v>0</v>
      </c>
      <c r="I1143" s="131">
        <v>0</v>
      </c>
      <c r="J1143" s="131">
        <v>0</v>
      </c>
      <c r="K1143" s="131">
        <v>0</v>
      </c>
      <c r="L1143" s="131">
        <v>0</v>
      </c>
      <c r="M1143" s="131"/>
      <c r="N1143" s="131"/>
      <c r="O1143" s="131"/>
      <c r="P1143" s="131"/>
      <c r="Q1143" s="7"/>
      <c r="R1143" s="167"/>
      <c r="S1143" s="166"/>
      <c r="T1143" s="131"/>
      <c r="U1143" s="131"/>
      <c r="V1143" s="131"/>
    </row>
    <row r="1144" spans="2:22" hidden="1">
      <c r="B1144" s="9">
        <v>45964</v>
      </c>
      <c r="C1144" s="131" t="s">
        <v>6745</v>
      </c>
      <c r="D1144" s="131" t="s">
        <v>6511</v>
      </c>
      <c r="E1144" s="131">
        <v>1</v>
      </c>
      <c r="F1144" s="131">
        <v>0</v>
      </c>
      <c r="G1144" s="131">
        <v>0</v>
      </c>
      <c r="H1144" s="131">
        <v>0</v>
      </c>
      <c r="I1144" s="131">
        <v>0</v>
      </c>
      <c r="J1144" s="131">
        <v>0</v>
      </c>
      <c r="K1144" s="131">
        <v>0</v>
      </c>
      <c r="L1144" s="131">
        <v>0</v>
      </c>
      <c r="M1144" s="131"/>
      <c r="N1144" s="131"/>
      <c r="O1144" s="131"/>
      <c r="P1144" s="131"/>
      <c r="Q1144" s="7"/>
      <c r="R1144" s="167"/>
      <c r="S1144" s="166"/>
      <c r="T1144" s="131"/>
      <c r="U1144" s="131"/>
      <c r="V1144" s="131"/>
    </row>
    <row r="1145" spans="2:22" hidden="1">
      <c r="B1145" s="9">
        <v>45964</v>
      </c>
      <c r="C1145" s="131" t="s">
        <v>6745</v>
      </c>
      <c r="D1145" s="131" t="s">
        <v>6551</v>
      </c>
      <c r="E1145" s="131">
        <v>1</v>
      </c>
      <c r="F1145" s="131">
        <v>0</v>
      </c>
      <c r="G1145" s="131">
        <v>0</v>
      </c>
      <c r="H1145" s="131">
        <v>0</v>
      </c>
      <c r="I1145" s="131">
        <v>0</v>
      </c>
      <c r="J1145" s="131">
        <v>0</v>
      </c>
      <c r="K1145" s="131">
        <v>0</v>
      </c>
      <c r="L1145" s="131">
        <v>0</v>
      </c>
      <c r="M1145" s="131"/>
      <c r="N1145" s="131"/>
      <c r="O1145" s="131"/>
      <c r="P1145" s="131"/>
      <c r="Q1145" s="7"/>
      <c r="R1145" s="167"/>
      <c r="S1145" s="166"/>
      <c r="T1145" s="131"/>
      <c r="U1145" s="131"/>
      <c r="V1145" s="131"/>
    </row>
    <row r="1146" spans="2:22" ht="16.5" hidden="1" customHeight="1">
      <c r="B1146" s="9">
        <v>45965</v>
      </c>
      <c r="C1146" s="131" t="s">
        <v>3132</v>
      </c>
      <c r="D1146" s="131" t="s">
        <v>6549</v>
      </c>
      <c r="E1146" s="131">
        <v>1</v>
      </c>
      <c r="F1146" s="131">
        <v>1</v>
      </c>
      <c r="G1146" s="131">
        <v>0</v>
      </c>
      <c r="H1146" s="131">
        <v>0</v>
      </c>
      <c r="I1146" s="131">
        <v>0</v>
      </c>
      <c r="J1146" s="131">
        <v>0</v>
      </c>
      <c r="K1146" s="131">
        <v>0</v>
      </c>
      <c r="L1146" s="131">
        <v>0</v>
      </c>
      <c r="M1146" s="131"/>
      <c r="N1146" s="131"/>
      <c r="O1146" s="131"/>
      <c r="P1146" s="131"/>
      <c r="Q1146" s="7"/>
      <c r="R1146" s="167">
        <v>1</v>
      </c>
      <c r="S1146" s="166"/>
      <c r="T1146" s="131">
        <v>1</v>
      </c>
      <c r="U1146" s="131"/>
      <c r="V1146" s="131"/>
    </row>
    <row r="1147" spans="2:22" ht="16.5" hidden="1" customHeight="1">
      <c r="B1147" s="9">
        <v>45965</v>
      </c>
      <c r="C1147" s="131" t="s">
        <v>3132</v>
      </c>
      <c r="D1147" s="131" t="s">
        <v>6586</v>
      </c>
      <c r="E1147" s="131">
        <v>3</v>
      </c>
      <c r="F1147" s="131">
        <v>3</v>
      </c>
      <c r="G1147" s="131">
        <v>0</v>
      </c>
      <c r="H1147" s="131">
        <v>0</v>
      </c>
      <c r="I1147" s="131">
        <v>0</v>
      </c>
      <c r="J1147" s="131">
        <v>0</v>
      </c>
      <c r="K1147" s="131">
        <v>0</v>
      </c>
      <c r="L1147" s="131">
        <v>0</v>
      </c>
      <c r="M1147" s="131"/>
      <c r="N1147" s="131"/>
      <c r="O1147" s="131"/>
      <c r="P1147" s="131"/>
      <c r="Q1147" s="7"/>
      <c r="R1147" s="167">
        <v>1</v>
      </c>
      <c r="S1147" s="166"/>
      <c r="T1147" s="131">
        <v>3</v>
      </c>
      <c r="U1147" s="131"/>
      <c r="V1147" s="131"/>
    </row>
    <row r="1148" spans="2:22" hidden="1">
      <c r="B1148" s="9">
        <v>45965</v>
      </c>
      <c r="C1148" s="131" t="s">
        <v>3904</v>
      </c>
      <c r="D1148" s="131" t="s">
        <v>6587</v>
      </c>
      <c r="E1148" s="131">
        <v>3</v>
      </c>
      <c r="F1148" s="3">
        <v>3</v>
      </c>
      <c r="G1148" s="131">
        <v>0</v>
      </c>
      <c r="H1148" s="131">
        <v>0</v>
      </c>
      <c r="I1148" s="131">
        <v>0</v>
      </c>
      <c r="J1148" s="131">
        <v>0</v>
      </c>
      <c r="K1148" s="131">
        <v>0</v>
      </c>
      <c r="L1148" s="131">
        <v>0</v>
      </c>
      <c r="M1148" s="131" t="s">
        <v>436</v>
      </c>
      <c r="N1148" s="131"/>
      <c r="O1148" s="131"/>
      <c r="P1148" s="131"/>
      <c r="Q1148" s="7"/>
      <c r="R1148" s="167">
        <v>1</v>
      </c>
      <c r="S1148" s="166"/>
      <c r="T1148" s="131"/>
      <c r="U1148" s="131">
        <v>1</v>
      </c>
      <c r="V1148" s="131">
        <v>2</v>
      </c>
    </row>
    <row r="1149" spans="2:22" hidden="1">
      <c r="B1149" s="9">
        <v>45965</v>
      </c>
      <c r="C1149" s="131" t="s">
        <v>3904</v>
      </c>
      <c r="D1149" s="131" t="s">
        <v>6588</v>
      </c>
      <c r="E1149" s="131">
        <v>4</v>
      </c>
      <c r="F1149" s="3">
        <v>4</v>
      </c>
      <c r="G1149" s="131">
        <v>0</v>
      </c>
      <c r="H1149" s="131">
        <v>0</v>
      </c>
      <c r="I1149" s="131">
        <v>0</v>
      </c>
      <c r="J1149" s="131">
        <v>0</v>
      </c>
      <c r="K1149" s="131">
        <v>0</v>
      </c>
      <c r="L1149" s="131">
        <v>0</v>
      </c>
      <c r="M1149" s="131" t="s">
        <v>436</v>
      </c>
      <c r="N1149" s="131"/>
      <c r="O1149" s="131"/>
      <c r="P1149" s="131"/>
      <c r="Q1149" s="7"/>
      <c r="R1149" s="167">
        <v>1</v>
      </c>
      <c r="S1149" s="166"/>
      <c r="T1149" s="131"/>
      <c r="U1149" s="131"/>
      <c r="V1149" s="131">
        <v>3</v>
      </c>
    </row>
    <row r="1150" spans="2:22" hidden="1">
      <c r="B1150" s="9">
        <v>45965</v>
      </c>
      <c r="C1150" s="131" t="s">
        <v>3904</v>
      </c>
      <c r="D1150" s="131" t="s">
        <v>6530</v>
      </c>
      <c r="E1150" s="131">
        <v>1</v>
      </c>
      <c r="F1150" s="131">
        <v>0</v>
      </c>
      <c r="G1150" s="131">
        <v>0</v>
      </c>
      <c r="H1150" s="131">
        <v>0</v>
      </c>
      <c r="I1150" s="131">
        <v>0</v>
      </c>
      <c r="J1150" s="131">
        <v>0</v>
      </c>
      <c r="K1150" s="131">
        <v>0</v>
      </c>
      <c r="L1150" s="131">
        <v>0</v>
      </c>
      <c r="M1150" s="131"/>
      <c r="N1150" s="131"/>
      <c r="O1150" s="131"/>
      <c r="P1150" s="131"/>
      <c r="Q1150" s="7"/>
      <c r="R1150" s="167"/>
      <c r="S1150" s="166"/>
      <c r="T1150" s="131"/>
      <c r="U1150" s="131"/>
      <c r="V1150" s="131"/>
    </row>
    <row r="1151" spans="2:22" hidden="1">
      <c r="B1151" s="9">
        <v>45965</v>
      </c>
      <c r="C1151" s="131" t="s">
        <v>3904</v>
      </c>
      <c r="D1151" s="131" t="s">
        <v>6589</v>
      </c>
      <c r="E1151" s="131">
        <v>1</v>
      </c>
      <c r="F1151" s="131">
        <v>0</v>
      </c>
      <c r="G1151" s="131">
        <v>0</v>
      </c>
      <c r="H1151" s="131">
        <v>0</v>
      </c>
      <c r="I1151" s="131">
        <v>0</v>
      </c>
      <c r="J1151" s="131">
        <v>0</v>
      </c>
      <c r="K1151" s="131">
        <v>0</v>
      </c>
      <c r="L1151" s="131">
        <v>0</v>
      </c>
      <c r="M1151" s="131"/>
      <c r="N1151" s="131"/>
      <c r="O1151" s="131"/>
      <c r="P1151" s="131"/>
      <c r="Q1151" s="7"/>
      <c r="R1151" s="167"/>
      <c r="S1151" s="166"/>
      <c r="T1151" s="131"/>
      <c r="U1151" s="131"/>
      <c r="V1151" s="131"/>
    </row>
    <row r="1152" spans="2:22" hidden="1">
      <c r="B1152" s="9">
        <v>45965</v>
      </c>
      <c r="C1152" s="131" t="s">
        <v>3904</v>
      </c>
      <c r="D1152" s="131" t="s">
        <v>6590</v>
      </c>
      <c r="E1152" s="131">
        <v>1</v>
      </c>
      <c r="F1152" s="131">
        <v>0</v>
      </c>
      <c r="G1152" s="131">
        <v>0</v>
      </c>
      <c r="H1152" s="131">
        <v>0</v>
      </c>
      <c r="I1152" s="131">
        <v>0</v>
      </c>
      <c r="J1152" s="131">
        <v>0</v>
      </c>
      <c r="K1152" s="131">
        <v>0</v>
      </c>
      <c r="L1152" s="131">
        <v>0</v>
      </c>
      <c r="M1152" s="131"/>
      <c r="N1152" s="131"/>
      <c r="O1152" s="131"/>
      <c r="P1152" s="131"/>
      <c r="Q1152" s="7"/>
      <c r="R1152" s="167"/>
      <c r="S1152" s="166"/>
      <c r="T1152" s="131"/>
      <c r="U1152" s="131"/>
      <c r="V1152" s="131"/>
    </row>
    <row r="1153" spans="2:22" hidden="1">
      <c r="B1153" s="9">
        <v>45965</v>
      </c>
      <c r="C1153" s="131" t="s">
        <v>6745</v>
      </c>
      <c r="D1153" s="131" t="s">
        <v>6540</v>
      </c>
      <c r="E1153" s="131">
        <v>2</v>
      </c>
      <c r="F1153" s="131">
        <v>0</v>
      </c>
      <c r="G1153" s="131">
        <v>0</v>
      </c>
      <c r="H1153" s="131">
        <v>0</v>
      </c>
      <c r="I1153" s="131">
        <v>0</v>
      </c>
      <c r="J1153" s="131">
        <v>0</v>
      </c>
      <c r="K1153" s="131">
        <v>0</v>
      </c>
      <c r="L1153" s="131">
        <v>0</v>
      </c>
      <c r="M1153" s="131"/>
      <c r="N1153" s="131"/>
      <c r="O1153" s="131"/>
      <c r="P1153" s="131"/>
      <c r="Q1153" s="7"/>
      <c r="R1153" s="167"/>
      <c r="S1153" s="166"/>
      <c r="T1153" s="131"/>
      <c r="U1153" s="131"/>
      <c r="V1153" s="131"/>
    </row>
    <row r="1154" spans="2:22" hidden="1">
      <c r="B1154" s="9">
        <v>45965</v>
      </c>
      <c r="C1154" s="131" t="s">
        <v>6745</v>
      </c>
      <c r="D1154" s="131" t="s">
        <v>6532</v>
      </c>
      <c r="E1154" s="131">
        <v>2</v>
      </c>
      <c r="F1154" s="131">
        <v>0</v>
      </c>
      <c r="G1154" s="131">
        <v>0</v>
      </c>
      <c r="H1154" s="131">
        <v>0</v>
      </c>
      <c r="I1154" s="131">
        <v>0</v>
      </c>
      <c r="J1154" s="131">
        <v>0</v>
      </c>
      <c r="K1154" s="131">
        <v>0</v>
      </c>
      <c r="L1154" s="131">
        <v>0</v>
      </c>
      <c r="M1154" s="131"/>
      <c r="N1154" s="131"/>
      <c r="O1154" s="131"/>
      <c r="P1154" s="131"/>
      <c r="Q1154" s="7"/>
      <c r="R1154" s="167"/>
      <c r="S1154" s="166"/>
      <c r="T1154" s="131"/>
      <c r="U1154" s="131"/>
      <c r="V1154" s="131"/>
    </row>
    <row r="1155" spans="2:22" hidden="1">
      <c r="B1155" s="9">
        <v>45965</v>
      </c>
      <c r="C1155" s="131" t="s">
        <v>6745</v>
      </c>
      <c r="D1155" s="131" t="s">
        <v>6533</v>
      </c>
      <c r="E1155" s="131">
        <v>2</v>
      </c>
      <c r="F1155" s="131">
        <v>0</v>
      </c>
      <c r="G1155" s="131">
        <v>0</v>
      </c>
      <c r="H1155" s="131">
        <v>0</v>
      </c>
      <c r="I1155" s="131">
        <v>0</v>
      </c>
      <c r="J1155" s="131">
        <v>0</v>
      </c>
      <c r="K1155" s="131">
        <v>0</v>
      </c>
      <c r="L1155" s="131">
        <v>0</v>
      </c>
      <c r="M1155" s="131"/>
      <c r="N1155" s="131"/>
      <c r="O1155" s="131"/>
      <c r="P1155" s="131"/>
      <c r="Q1155" s="7"/>
      <c r="R1155" s="167"/>
      <c r="S1155" s="166"/>
      <c r="T1155" s="131"/>
      <c r="U1155" s="131"/>
      <c r="V1155" s="131"/>
    </row>
    <row r="1156" spans="2:22" hidden="1">
      <c r="B1156" s="9">
        <v>45965</v>
      </c>
      <c r="C1156" s="131" t="s">
        <v>6745</v>
      </c>
      <c r="D1156" s="131" t="s">
        <v>6557</v>
      </c>
      <c r="E1156" s="131">
        <v>1</v>
      </c>
      <c r="F1156" s="131">
        <v>0</v>
      </c>
      <c r="G1156" s="131">
        <v>0</v>
      </c>
      <c r="H1156" s="131">
        <v>0</v>
      </c>
      <c r="I1156" s="131">
        <v>0</v>
      </c>
      <c r="J1156" s="131">
        <v>0</v>
      </c>
      <c r="K1156" s="131">
        <v>0</v>
      </c>
      <c r="L1156" s="131">
        <v>0</v>
      </c>
      <c r="M1156" s="131"/>
      <c r="N1156" s="131"/>
      <c r="O1156" s="131"/>
      <c r="P1156" s="131"/>
      <c r="Q1156" s="7"/>
      <c r="R1156" s="167"/>
      <c r="S1156" s="166"/>
      <c r="T1156" s="131"/>
      <c r="U1156" s="131"/>
      <c r="V1156" s="131"/>
    </row>
    <row r="1157" spans="2:22" hidden="1">
      <c r="B1157" s="9">
        <v>45965</v>
      </c>
      <c r="C1157" s="131" t="s">
        <v>6745</v>
      </c>
      <c r="D1157" s="131" t="s">
        <v>6563</v>
      </c>
      <c r="E1157" s="131">
        <v>2</v>
      </c>
      <c r="F1157" s="131">
        <v>0</v>
      </c>
      <c r="G1157" s="131">
        <v>0</v>
      </c>
      <c r="H1157" s="131">
        <v>0</v>
      </c>
      <c r="I1157" s="131">
        <v>0</v>
      </c>
      <c r="J1157" s="131">
        <v>0</v>
      </c>
      <c r="K1157" s="131">
        <v>0</v>
      </c>
      <c r="L1157" s="131">
        <v>0</v>
      </c>
      <c r="M1157" s="131"/>
      <c r="N1157" s="131"/>
      <c r="O1157" s="131"/>
      <c r="P1157" s="131"/>
      <c r="Q1157" s="7"/>
      <c r="R1157" s="167"/>
      <c r="S1157" s="166"/>
      <c r="T1157" s="131"/>
      <c r="U1157" s="131"/>
      <c r="V1157" s="131"/>
    </row>
    <row r="1158" spans="2:22" ht="16.5" hidden="1" customHeight="1">
      <c r="B1158" s="9">
        <v>45965</v>
      </c>
      <c r="C1158" s="131" t="s">
        <v>6745</v>
      </c>
      <c r="D1158" s="131" t="s">
        <v>6546</v>
      </c>
      <c r="E1158" s="131">
        <v>1</v>
      </c>
      <c r="F1158" s="131">
        <v>0</v>
      </c>
      <c r="G1158" s="131">
        <v>0</v>
      </c>
      <c r="H1158" s="131">
        <v>0</v>
      </c>
      <c r="I1158" s="131">
        <v>0</v>
      </c>
      <c r="J1158" s="131">
        <v>0</v>
      </c>
      <c r="K1158" s="131">
        <v>0</v>
      </c>
      <c r="L1158" s="131">
        <v>0</v>
      </c>
      <c r="M1158" s="131"/>
      <c r="N1158" s="131"/>
      <c r="O1158" s="131"/>
      <c r="P1158" s="131"/>
      <c r="Q1158" s="7"/>
      <c r="R1158" s="167"/>
      <c r="S1158" s="166"/>
      <c r="T1158" s="131"/>
      <c r="U1158" s="131"/>
      <c r="V1158" s="131"/>
    </row>
    <row r="1159" spans="2:22" ht="16.5" hidden="1" customHeight="1">
      <c r="B1159" s="9">
        <v>45966</v>
      </c>
      <c r="C1159" s="131" t="s">
        <v>3904</v>
      </c>
      <c r="D1159" s="131" t="s">
        <v>6596</v>
      </c>
      <c r="E1159" s="131">
        <v>2</v>
      </c>
      <c r="F1159" s="131">
        <v>2</v>
      </c>
      <c r="G1159" s="131">
        <v>0</v>
      </c>
      <c r="H1159" s="131">
        <v>0</v>
      </c>
      <c r="I1159" s="131">
        <v>1</v>
      </c>
      <c r="J1159" s="131">
        <v>0</v>
      </c>
      <c r="K1159" s="131">
        <v>0</v>
      </c>
      <c r="L1159" s="131">
        <v>1</v>
      </c>
      <c r="M1159" s="131" t="s">
        <v>436</v>
      </c>
      <c r="N1159" s="131"/>
      <c r="O1159" s="131"/>
      <c r="P1159" s="131"/>
      <c r="Q1159" s="7"/>
      <c r="R1159" s="167">
        <v>2</v>
      </c>
      <c r="S1159" s="166"/>
      <c r="T1159" s="131"/>
      <c r="U1159" s="131">
        <v>1</v>
      </c>
      <c r="V1159" s="131"/>
    </row>
    <row r="1160" spans="2:22" ht="16.5" hidden="1" customHeight="1">
      <c r="B1160" s="9">
        <v>45966</v>
      </c>
      <c r="C1160" s="131" t="s">
        <v>3904</v>
      </c>
      <c r="D1160" s="131" t="s">
        <v>6597</v>
      </c>
      <c r="E1160" s="131">
        <v>1</v>
      </c>
      <c r="F1160" s="131">
        <v>1</v>
      </c>
      <c r="G1160" s="131">
        <v>0</v>
      </c>
      <c r="H1160" s="131">
        <v>0</v>
      </c>
      <c r="I1160" s="131">
        <v>0</v>
      </c>
      <c r="J1160" s="131">
        <v>0</v>
      </c>
      <c r="K1160" s="131">
        <v>0</v>
      </c>
      <c r="L1160" s="131">
        <v>0</v>
      </c>
      <c r="M1160" s="131"/>
      <c r="N1160" s="131"/>
      <c r="O1160" s="131"/>
      <c r="P1160" s="131"/>
      <c r="Q1160" s="7"/>
      <c r="R1160" s="167">
        <v>1</v>
      </c>
      <c r="S1160" s="166"/>
      <c r="T1160" s="131"/>
      <c r="U1160" s="131">
        <v>1</v>
      </c>
      <c r="V1160" s="131"/>
    </row>
    <row r="1161" spans="2:22" ht="16.5" hidden="1" customHeight="1">
      <c r="B1161" s="9">
        <v>45966</v>
      </c>
      <c r="C1161" s="131" t="s">
        <v>3904</v>
      </c>
      <c r="D1161" s="131" t="s">
        <v>6588</v>
      </c>
      <c r="E1161" s="131">
        <v>4</v>
      </c>
      <c r="F1161" s="131">
        <v>0</v>
      </c>
      <c r="G1161" s="131">
        <v>0</v>
      </c>
      <c r="H1161" s="131">
        <v>0</v>
      </c>
      <c r="I1161" s="131">
        <v>0</v>
      </c>
      <c r="J1161" s="131">
        <v>0</v>
      </c>
      <c r="K1161" s="131">
        <v>0</v>
      </c>
      <c r="L1161" s="131">
        <v>0</v>
      </c>
      <c r="M1161" s="131"/>
      <c r="N1161" s="131"/>
      <c r="O1161" s="131"/>
      <c r="P1161" s="131"/>
      <c r="Q1161" s="7"/>
      <c r="R1161" s="167"/>
      <c r="S1161" s="166"/>
      <c r="T1161" s="131"/>
      <c r="U1161" s="131"/>
      <c r="V1161" s="131"/>
    </row>
    <row r="1162" spans="2:22" ht="16.5" hidden="1" customHeight="1">
      <c r="B1162" s="9">
        <v>45966</v>
      </c>
      <c r="C1162" s="131" t="s">
        <v>3904</v>
      </c>
      <c r="D1162" s="131" t="s">
        <v>6572</v>
      </c>
      <c r="E1162" s="131">
        <v>2</v>
      </c>
      <c r="F1162" s="131">
        <v>0</v>
      </c>
      <c r="G1162" s="131">
        <v>0</v>
      </c>
      <c r="H1162" s="131">
        <v>0</v>
      </c>
      <c r="I1162" s="131">
        <v>0</v>
      </c>
      <c r="J1162" s="131">
        <v>0</v>
      </c>
      <c r="K1162" s="131">
        <v>0</v>
      </c>
      <c r="L1162" s="131">
        <v>0</v>
      </c>
      <c r="M1162" s="131"/>
      <c r="N1162" s="131"/>
      <c r="O1162" s="131"/>
      <c r="P1162" s="131"/>
      <c r="Q1162" s="7"/>
      <c r="R1162" s="167"/>
      <c r="S1162" s="166"/>
      <c r="T1162" s="131"/>
      <c r="U1162" s="131"/>
      <c r="V1162" s="131"/>
    </row>
    <row r="1163" spans="2:22" ht="16.5" hidden="1" customHeight="1">
      <c r="B1163" s="9">
        <v>45966</v>
      </c>
      <c r="C1163" s="131" t="s">
        <v>3904</v>
      </c>
      <c r="D1163" s="131" t="s">
        <v>6598</v>
      </c>
      <c r="E1163" s="131">
        <v>1</v>
      </c>
      <c r="F1163" s="131">
        <v>0</v>
      </c>
      <c r="G1163" s="131">
        <v>0</v>
      </c>
      <c r="H1163" s="131">
        <v>0</v>
      </c>
      <c r="I1163" s="131">
        <v>0</v>
      </c>
      <c r="J1163" s="131">
        <v>0</v>
      </c>
      <c r="K1163" s="131">
        <v>0</v>
      </c>
      <c r="L1163" s="131">
        <v>0</v>
      </c>
      <c r="M1163" s="131"/>
      <c r="N1163" s="131"/>
      <c r="O1163" s="131"/>
      <c r="P1163" s="131"/>
      <c r="Q1163" s="7"/>
      <c r="R1163" s="167"/>
      <c r="S1163" s="166"/>
      <c r="T1163" s="131"/>
      <c r="U1163" s="131"/>
      <c r="V1163" s="131"/>
    </row>
    <row r="1164" spans="2:22" ht="16.5" hidden="1" customHeight="1">
      <c r="B1164" s="9">
        <v>45966</v>
      </c>
      <c r="C1164" s="131" t="s">
        <v>3904</v>
      </c>
      <c r="D1164" s="131" t="s">
        <v>6571</v>
      </c>
      <c r="E1164" s="131">
        <v>3</v>
      </c>
      <c r="F1164" s="131">
        <v>0</v>
      </c>
      <c r="G1164" s="131">
        <v>0</v>
      </c>
      <c r="H1164" s="131">
        <v>0</v>
      </c>
      <c r="I1164" s="131">
        <v>0</v>
      </c>
      <c r="J1164" s="131">
        <v>0</v>
      </c>
      <c r="K1164" s="131">
        <v>0</v>
      </c>
      <c r="L1164" s="131">
        <v>0</v>
      </c>
      <c r="M1164" s="131"/>
      <c r="N1164" s="131"/>
      <c r="O1164" s="131"/>
      <c r="P1164" s="131"/>
      <c r="Q1164" s="7"/>
      <c r="R1164" s="167"/>
      <c r="S1164" s="166"/>
      <c r="T1164" s="131"/>
      <c r="U1164" s="131"/>
      <c r="V1164" s="131"/>
    </row>
    <row r="1165" spans="2:22" hidden="1">
      <c r="B1165" s="9">
        <v>45966</v>
      </c>
      <c r="C1165" s="131" t="s">
        <v>3904</v>
      </c>
      <c r="D1165" s="131" t="s">
        <v>6599</v>
      </c>
      <c r="E1165" s="131">
        <v>9</v>
      </c>
      <c r="F1165" s="131">
        <v>0</v>
      </c>
      <c r="G1165" s="131">
        <v>0</v>
      </c>
      <c r="H1165" s="131">
        <v>0</v>
      </c>
      <c r="I1165" s="131">
        <v>0</v>
      </c>
      <c r="J1165" s="131">
        <v>0</v>
      </c>
      <c r="K1165" s="131">
        <v>0</v>
      </c>
      <c r="L1165" s="131">
        <v>0</v>
      </c>
      <c r="M1165" s="131"/>
      <c r="N1165" s="131"/>
      <c r="O1165" s="131"/>
      <c r="P1165" s="131"/>
      <c r="Q1165" s="7"/>
      <c r="R1165" s="167"/>
      <c r="S1165" s="166"/>
      <c r="T1165" s="131"/>
      <c r="U1165" s="131"/>
      <c r="V1165" s="131">
        <v>2</v>
      </c>
    </row>
    <row r="1166" spans="2:22" hidden="1">
      <c r="B1166" s="9">
        <v>45966</v>
      </c>
      <c r="C1166" s="131" t="s">
        <v>3904</v>
      </c>
      <c r="D1166" s="131" t="s">
        <v>6600</v>
      </c>
      <c r="E1166" s="131">
        <v>2</v>
      </c>
      <c r="F1166" s="131">
        <v>0</v>
      </c>
      <c r="G1166" s="131">
        <v>0</v>
      </c>
      <c r="H1166" s="131">
        <v>5</v>
      </c>
      <c r="I1166" s="131">
        <v>0</v>
      </c>
      <c r="J1166" s="131">
        <v>0</v>
      </c>
      <c r="K1166" s="131">
        <v>0</v>
      </c>
      <c r="L1166" s="131">
        <v>5</v>
      </c>
      <c r="M1166" s="131"/>
      <c r="N1166" s="131"/>
      <c r="O1166" s="131" t="s">
        <v>436</v>
      </c>
      <c r="P1166" s="131" t="s">
        <v>436</v>
      </c>
      <c r="Q1166" s="7"/>
      <c r="R1166" s="167"/>
      <c r="S1166" s="166"/>
      <c r="T1166" s="131"/>
      <c r="U1166" s="131"/>
      <c r="V1166" s="131"/>
    </row>
    <row r="1167" spans="2:22" hidden="1">
      <c r="B1167" s="9">
        <v>45966</v>
      </c>
      <c r="C1167" s="131" t="s">
        <v>3904</v>
      </c>
      <c r="D1167" s="131" t="s">
        <v>6601</v>
      </c>
      <c r="E1167" s="131">
        <v>3</v>
      </c>
      <c r="F1167" s="131">
        <v>0</v>
      </c>
      <c r="G1167" s="131">
        <v>0</v>
      </c>
      <c r="H1167" s="131">
        <v>0</v>
      </c>
      <c r="I1167" s="131">
        <v>0</v>
      </c>
      <c r="J1167" s="131">
        <v>0</v>
      </c>
      <c r="K1167" s="131">
        <v>0</v>
      </c>
      <c r="L1167" s="131">
        <v>0</v>
      </c>
      <c r="M1167" s="131"/>
      <c r="N1167" s="131"/>
      <c r="O1167" s="131"/>
      <c r="P1167" s="131"/>
      <c r="Q1167" s="7"/>
      <c r="R1167" s="167"/>
      <c r="S1167" s="166"/>
      <c r="T1167" s="131"/>
      <c r="U1167" s="131"/>
      <c r="V1167" s="131"/>
    </row>
    <row r="1168" spans="2:22" hidden="1">
      <c r="B1168" s="9">
        <v>45966</v>
      </c>
      <c r="C1168" s="131" t="s">
        <v>6745</v>
      </c>
      <c r="D1168" s="131" t="s">
        <v>6528</v>
      </c>
      <c r="E1168" s="131">
        <v>1</v>
      </c>
      <c r="F1168" s="131">
        <v>0</v>
      </c>
      <c r="G1168" s="131">
        <v>0</v>
      </c>
      <c r="H1168" s="131">
        <v>0</v>
      </c>
      <c r="I1168" s="131">
        <v>0</v>
      </c>
      <c r="J1168" s="131">
        <v>0</v>
      </c>
      <c r="K1168" s="131">
        <v>0</v>
      </c>
      <c r="L1168" s="131">
        <v>0</v>
      </c>
      <c r="M1168" s="131"/>
      <c r="N1168" s="131"/>
      <c r="O1168" s="131"/>
      <c r="P1168" s="131"/>
      <c r="Q1168" s="7"/>
      <c r="R1168" s="167"/>
      <c r="S1168" s="166"/>
      <c r="T1168" s="131"/>
      <c r="U1168" s="131"/>
      <c r="V1168" s="131"/>
    </row>
    <row r="1169" spans="2:22" ht="16.5" hidden="1" customHeight="1">
      <c r="B1169" s="9">
        <v>45966</v>
      </c>
      <c r="C1169" s="131" t="s">
        <v>6745</v>
      </c>
      <c r="D1169" s="131" t="s">
        <v>6548</v>
      </c>
      <c r="E1169" s="131">
        <v>1</v>
      </c>
      <c r="F1169" s="131">
        <v>0</v>
      </c>
      <c r="G1169" s="131">
        <v>0</v>
      </c>
      <c r="H1169" s="131">
        <v>0</v>
      </c>
      <c r="I1169" s="131">
        <v>0</v>
      </c>
      <c r="J1169" s="131">
        <v>0</v>
      </c>
      <c r="K1169" s="131">
        <v>0</v>
      </c>
      <c r="L1169" s="131">
        <v>0</v>
      </c>
      <c r="M1169" s="131"/>
      <c r="N1169" s="131"/>
      <c r="O1169" s="131"/>
      <c r="P1169" s="131"/>
      <c r="Q1169" s="7"/>
      <c r="R1169" s="167"/>
      <c r="S1169" s="166"/>
      <c r="T1169" s="131"/>
      <c r="U1169" s="131"/>
      <c r="V1169" s="131"/>
    </row>
    <row r="1170" spans="2:22" ht="16.5" hidden="1" customHeight="1">
      <c r="B1170" s="9">
        <v>45966</v>
      </c>
      <c r="C1170" s="131" t="s">
        <v>6745</v>
      </c>
      <c r="D1170" s="131" t="s">
        <v>6560</v>
      </c>
      <c r="E1170" s="131">
        <v>1</v>
      </c>
      <c r="F1170" s="131">
        <v>0</v>
      </c>
      <c r="G1170" s="131">
        <v>0</v>
      </c>
      <c r="H1170" s="131">
        <v>0</v>
      </c>
      <c r="I1170" s="131">
        <v>0</v>
      </c>
      <c r="J1170" s="131">
        <v>0</v>
      </c>
      <c r="K1170" s="131">
        <v>0</v>
      </c>
      <c r="L1170" s="131">
        <v>0</v>
      </c>
      <c r="M1170" s="131"/>
      <c r="N1170" s="131"/>
      <c r="O1170" s="131"/>
      <c r="P1170" s="131"/>
      <c r="Q1170" s="7"/>
      <c r="R1170" s="167"/>
      <c r="S1170" s="166"/>
      <c r="T1170" s="131"/>
      <c r="U1170" s="131"/>
      <c r="V1170" s="131"/>
    </row>
    <row r="1171" spans="2:22" hidden="1">
      <c r="B1171" s="9">
        <v>45966</v>
      </c>
      <c r="C1171" s="131" t="s">
        <v>6745</v>
      </c>
      <c r="D1171" s="131" t="s">
        <v>6538</v>
      </c>
      <c r="E1171" s="131">
        <v>1</v>
      </c>
      <c r="F1171" s="131">
        <v>0</v>
      </c>
      <c r="G1171" s="131">
        <v>0</v>
      </c>
      <c r="H1171" s="131">
        <v>1</v>
      </c>
      <c r="I1171" s="131">
        <v>0</v>
      </c>
      <c r="J1171" s="131">
        <v>0</v>
      </c>
      <c r="K1171" s="131">
        <v>0</v>
      </c>
      <c r="L1171" s="131">
        <v>1</v>
      </c>
      <c r="M1171" s="131" t="s">
        <v>436</v>
      </c>
      <c r="N1171" s="131"/>
      <c r="O1171" s="131"/>
      <c r="P1171" s="131"/>
      <c r="Q1171" s="7"/>
      <c r="R1171" s="167"/>
      <c r="S1171" s="166"/>
      <c r="T1171" s="131"/>
      <c r="U1171" s="131"/>
      <c r="V1171" s="131"/>
    </row>
    <row r="1172" spans="2:22" hidden="1">
      <c r="B1172" s="9">
        <v>45966</v>
      </c>
      <c r="C1172" s="131" t="s">
        <v>6745</v>
      </c>
      <c r="D1172" s="131" t="s">
        <v>6553</v>
      </c>
      <c r="E1172" s="131">
        <v>1</v>
      </c>
      <c r="F1172" s="131">
        <v>0</v>
      </c>
      <c r="G1172" s="131">
        <v>0</v>
      </c>
      <c r="H1172" s="131">
        <v>0</v>
      </c>
      <c r="I1172" s="131">
        <v>0</v>
      </c>
      <c r="J1172" s="131">
        <v>0</v>
      </c>
      <c r="K1172" s="131">
        <v>0</v>
      </c>
      <c r="L1172" s="131">
        <v>0</v>
      </c>
      <c r="M1172" s="131"/>
      <c r="N1172" s="131"/>
      <c r="O1172" s="131"/>
      <c r="P1172" s="131"/>
      <c r="Q1172" s="7"/>
      <c r="R1172" s="167"/>
      <c r="S1172" s="166"/>
      <c r="T1172" s="131"/>
      <c r="U1172" s="131"/>
      <c r="V1172" s="131"/>
    </row>
    <row r="1173" spans="2:22" hidden="1">
      <c r="B1173" s="9">
        <v>45966</v>
      </c>
      <c r="C1173" s="131" t="s">
        <v>6745</v>
      </c>
      <c r="D1173" s="131" t="s">
        <v>6550</v>
      </c>
      <c r="E1173" s="131">
        <v>1</v>
      </c>
      <c r="F1173" s="131">
        <v>0</v>
      </c>
      <c r="G1173" s="131">
        <v>0</v>
      </c>
      <c r="H1173" s="131">
        <v>0</v>
      </c>
      <c r="I1173" s="131">
        <v>0</v>
      </c>
      <c r="J1173" s="131">
        <v>0</v>
      </c>
      <c r="K1173" s="131">
        <v>0</v>
      </c>
      <c r="L1173" s="131">
        <v>0</v>
      </c>
      <c r="M1173" s="131"/>
      <c r="N1173" s="131"/>
      <c r="O1173" s="131"/>
      <c r="P1173" s="131"/>
      <c r="Q1173" s="7"/>
      <c r="R1173" s="167"/>
      <c r="S1173" s="166"/>
      <c r="T1173" s="131"/>
      <c r="U1173" s="131"/>
      <c r="V1173" s="131"/>
    </row>
    <row r="1174" spans="2:22" ht="16.5" hidden="1" customHeight="1">
      <c r="B1174" s="9">
        <v>45966</v>
      </c>
      <c r="C1174" s="131" t="s">
        <v>6745</v>
      </c>
      <c r="D1174" s="131" t="s">
        <v>6547</v>
      </c>
      <c r="E1174" s="131">
        <v>1</v>
      </c>
      <c r="F1174" s="131">
        <v>0</v>
      </c>
      <c r="G1174" s="131">
        <v>0</v>
      </c>
      <c r="H1174" s="131">
        <v>0</v>
      </c>
      <c r="I1174" s="131">
        <v>0</v>
      </c>
      <c r="J1174" s="131">
        <v>0</v>
      </c>
      <c r="K1174" s="131">
        <v>0</v>
      </c>
      <c r="L1174" s="131">
        <v>0</v>
      </c>
      <c r="M1174" s="131"/>
      <c r="N1174" s="131"/>
      <c r="O1174" s="131"/>
      <c r="P1174" s="131"/>
      <c r="Q1174" s="7"/>
      <c r="R1174" s="167"/>
      <c r="S1174" s="166"/>
      <c r="T1174" s="131"/>
      <c r="U1174" s="131"/>
      <c r="V1174" s="131"/>
    </row>
    <row r="1175" spans="2:22" ht="16.5" hidden="1" customHeight="1">
      <c r="B1175" s="9">
        <v>45966</v>
      </c>
      <c r="C1175" s="131" t="s">
        <v>6745</v>
      </c>
      <c r="D1175" s="131" t="s">
        <v>6524</v>
      </c>
      <c r="E1175" s="131">
        <v>1</v>
      </c>
      <c r="F1175" s="131">
        <v>0</v>
      </c>
      <c r="G1175" s="131">
        <v>0</v>
      </c>
      <c r="H1175" s="131">
        <v>0</v>
      </c>
      <c r="I1175" s="131">
        <v>0</v>
      </c>
      <c r="J1175" s="131">
        <v>0</v>
      </c>
      <c r="K1175" s="131">
        <v>0</v>
      </c>
      <c r="L1175" s="131">
        <v>0</v>
      </c>
      <c r="M1175" s="131"/>
      <c r="N1175" s="131"/>
      <c r="O1175" s="131"/>
      <c r="P1175" s="131"/>
      <c r="Q1175" s="7"/>
      <c r="R1175" s="167"/>
      <c r="S1175" s="166"/>
      <c r="T1175" s="131"/>
      <c r="U1175" s="131"/>
      <c r="V1175" s="131"/>
    </row>
    <row r="1176" spans="2:22" ht="16.5" hidden="1" customHeight="1">
      <c r="B1176" s="9">
        <v>45966</v>
      </c>
      <c r="C1176" s="131" t="s">
        <v>6745</v>
      </c>
      <c r="D1176" s="131" t="s">
        <v>6561</v>
      </c>
      <c r="E1176" s="131">
        <v>1</v>
      </c>
      <c r="F1176" s="131">
        <v>0</v>
      </c>
      <c r="G1176" s="131">
        <v>0</v>
      </c>
      <c r="H1176" s="131">
        <v>0</v>
      </c>
      <c r="I1176" s="131">
        <v>0</v>
      </c>
      <c r="J1176" s="131">
        <v>0</v>
      </c>
      <c r="K1176" s="131">
        <v>0</v>
      </c>
      <c r="L1176" s="131">
        <v>0</v>
      </c>
      <c r="M1176" s="131"/>
      <c r="N1176" s="131"/>
      <c r="O1176" s="131"/>
      <c r="P1176" s="131"/>
      <c r="Q1176" s="7"/>
      <c r="R1176" s="167"/>
      <c r="S1176" s="166"/>
      <c r="T1176" s="131"/>
      <c r="U1176" s="131"/>
      <c r="V1176" s="131"/>
    </row>
    <row r="1177" spans="2:22" hidden="1">
      <c r="B1177" s="9">
        <v>45966</v>
      </c>
      <c r="C1177" s="131" t="s">
        <v>6745</v>
      </c>
      <c r="D1177" s="131" t="s">
        <v>6552</v>
      </c>
      <c r="E1177" s="131">
        <v>1</v>
      </c>
      <c r="F1177" s="131">
        <v>0</v>
      </c>
      <c r="G1177" s="131">
        <v>0</v>
      </c>
      <c r="H1177" s="131">
        <v>0</v>
      </c>
      <c r="I1177" s="131">
        <v>0</v>
      </c>
      <c r="J1177" s="131">
        <v>0</v>
      </c>
      <c r="K1177" s="131">
        <v>0</v>
      </c>
      <c r="L1177" s="131">
        <v>0</v>
      </c>
      <c r="M1177" s="131"/>
      <c r="N1177" s="131"/>
      <c r="O1177" s="131"/>
      <c r="P1177" s="131"/>
      <c r="Q1177" s="7"/>
      <c r="R1177" s="167"/>
      <c r="S1177" s="166"/>
      <c r="T1177" s="131"/>
      <c r="U1177" s="131"/>
      <c r="V1177" s="131"/>
    </row>
    <row r="1178" spans="2:22" hidden="1">
      <c r="B1178" s="9">
        <v>45966</v>
      </c>
      <c r="C1178" s="131" t="s">
        <v>6745</v>
      </c>
      <c r="D1178" s="131" t="s">
        <v>6562</v>
      </c>
      <c r="E1178" s="131">
        <v>1</v>
      </c>
      <c r="F1178" s="131">
        <v>0</v>
      </c>
      <c r="G1178" s="131">
        <v>0</v>
      </c>
      <c r="H1178" s="131">
        <v>0</v>
      </c>
      <c r="I1178" s="131">
        <v>0</v>
      </c>
      <c r="J1178" s="131">
        <v>0</v>
      </c>
      <c r="K1178" s="131">
        <v>0</v>
      </c>
      <c r="L1178" s="131">
        <v>0</v>
      </c>
      <c r="M1178" s="131"/>
      <c r="N1178" s="131"/>
      <c r="O1178" s="131"/>
      <c r="P1178" s="131"/>
      <c r="Q1178" s="7"/>
      <c r="R1178" s="167"/>
      <c r="S1178" s="166"/>
      <c r="T1178" s="131"/>
      <c r="U1178" s="131"/>
      <c r="V1178" s="131"/>
    </row>
    <row r="1179" spans="2:22" hidden="1">
      <c r="B1179" s="9">
        <v>45966</v>
      </c>
      <c r="C1179" s="131" t="s">
        <v>6745</v>
      </c>
      <c r="D1179" s="131" t="s">
        <v>6555</v>
      </c>
      <c r="E1179" s="131">
        <v>1</v>
      </c>
      <c r="F1179" s="131">
        <v>0</v>
      </c>
      <c r="G1179" s="131">
        <v>0</v>
      </c>
      <c r="H1179" s="131">
        <v>0</v>
      </c>
      <c r="I1179" s="131">
        <v>0</v>
      </c>
      <c r="J1179" s="131">
        <v>0</v>
      </c>
      <c r="K1179" s="131">
        <v>0</v>
      </c>
      <c r="L1179" s="131">
        <v>0</v>
      </c>
      <c r="M1179" s="131"/>
      <c r="N1179" s="131"/>
      <c r="O1179" s="131"/>
      <c r="P1179" s="131"/>
      <c r="Q1179" s="7"/>
      <c r="R1179" s="167"/>
      <c r="S1179" s="166"/>
      <c r="T1179" s="131"/>
      <c r="U1179" s="131"/>
      <c r="V1179" s="131"/>
    </row>
    <row r="1180" spans="2:22" ht="16.5" hidden="1" customHeight="1">
      <c r="B1180" s="9">
        <v>45966</v>
      </c>
      <c r="C1180" s="131" t="s">
        <v>6745</v>
      </c>
      <c r="D1180" s="131" t="s">
        <v>6558</v>
      </c>
      <c r="E1180" s="131">
        <v>4</v>
      </c>
      <c r="F1180" s="131">
        <v>0</v>
      </c>
      <c r="G1180" s="131">
        <v>0</v>
      </c>
      <c r="H1180" s="131">
        <v>0</v>
      </c>
      <c r="I1180" s="131">
        <v>0</v>
      </c>
      <c r="J1180" s="131">
        <v>0</v>
      </c>
      <c r="K1180" s="131">
        <v>0</v>
      </c>
      <c r="L1180" s="131">
        <v>0</v>
      </c>
      <c r="M1180" s="131"/>
      <c r="N1180" s="131"/>
      <c r="O1180" s="131"/>
      <c r="P1180" s="131"/>
      <c r="Q1180" s="7"/>
      <c r="R1180" s="167"/>
      <c r="S1180" s="166"/>
      <c r="T1180" s="131"/>
      <c r="U1180" s="131"/>
      <c r="V1180" s="131"/>
    </row>
    <row r="1181" spans="2:22" ht="16.5" hidden="1" customHeight="1">
      <c r="B1181" s="9">
        <v>45967</v>
      </c>
      <c r="C1181" s="131" t="s">
        <v>3904</v>
      </c>
      <c r="D1181" s="131" t="s">
        <v>6602</v>
      </c>
      <c r="E1181" s="131">
        <v>1</v>
      </c>
      <c r="F1181" s="131">
        <v>1</v>
      </c>
      <c r="G1181" s="131">
        <v>0</v>
      </c>
      <c r="H1181" s="131">
        <v>0</v>
      </c>
      <c r="I1181" s="131">
        <v>1</v>
      </c>
      <c r="J1181" s="131">
        <v>0</v>
      </c>
      <c r="K1181" s="131">
        <v>0</v>
      </c>
      <c r="L1181" s="131">
        <v>1</v>
      </c>
      <c r="M1181" s="131" t="s">
        <v>436</v>
      </c>
      <c r="N1181" s="131"/>
      <c r="O1181" s="131"/>
      <c r="P1181" s="131"/>
      <c r="Q1181" s="7"/>
      <c r="R1181" s="167">
        <v>1</v>
      </c>
      <c r="S1181" s="166"/>
      <c r="T1181" s="131"/>
      <c r="U1181" s="131"/>
      <c r="V1181" s="131"/>
    </row>
    <row r="1182" spans="2:22" ht="16.5" hidden="1" customHeight="1">
      <c r="B1182" s="9">
        <v>45967</v>
      </c>
      <c r="C1182" s="131" t="s">
        <v>3904</v>
      </c>
      <c r="D1182" s="131" t="s">
        <v>6597</v>
      </c>
      <c r="E1182" s="131">
        <v>1</v>
      </c>
      <c r="F1182" s="131">
        <v>1</v>
      </c>
      <c r="G1182" s="131">
        <v>0</v>
      </c>
      <c r="H1182" s="131">
        <v>0</v>
      </c>
      <c r="I1182" s="131">
        <v>0</v>
      </c>
      <c r="J1182" s="131">
        <v>0</v>
      </c>
      <c r="K1182" s="131">
        <v>0</v>
      </c>
      <c r="L1182" s="131">
        <v>0</v>
      </c>
      <c r="M1182" s="131"/>
      <c r="N1182" s="131"/>
      <c r="O1182" s="131"/>
      <c r="P1182" s="131"/>
      <c r="Q1182" s="7"/>
      <c r="R1182" s="167">
        <v>1</v>
      </c>
      <c r="S1182" s="166"/>
      <c r="T1182" s="131"/>
      <c r="U1182" s="131">
        <v>1</v>
      </c>
      <c r="V1182" s="131"/>
    </row>
    <row r="1183" spans="2:22" hidden="1">
      <c r="B1183" s="9">
        <v>45967</v>
      </c>
      <c r="C1183" s="131" t="s">
        <v>3904</v>
      </c>
      <c r="D1183" s="131" t="s">
        <v>6587</v>
      </c>
      <c r="E1183" s="131">
        <v>3</v>
      </c>
      <c r="F1183" s="131">
        <v>0</v>
      </c>
      <c r="G1183" s="131">
        <v>0</v>
      </c>
      <c r="H1183" s="131">
        <v>0</v>
      </c>
      <c r="I1183" s="131">
        <v>0</v>
      </c>
      <c r="J1183" s="131">
        <v>0</v>
      </c>
      <c r="K1183" s="131">
        <v>0</v>
      </c>
      <c r="L1183" s="131">
        <v>0</v>
      </c>
      <c r="M1183" s="131"/>
      <c r="N1183" s="131"/>
      <c r="O1183" s="131"/>
      <c r="P1183" s="131"/>
      <c r="Q1183" s="7"/>
      <c r="R1183" s="167"/>
      <c r="S1183" s="166"/>
      <c r="T1183" s="131"/>
      <c r="U1183" s="131"/>
      <c r="V1183" s="131"/>
    </row>
    <row r="1184" spans="2:22" hidden="1">
      <c r="B1184" s="9">
        <v>45967</v>
      </c>
      <c r="C1184" s="131" t="s">
        <v>6745</v>
      </c>
      <c r="D1184" s="131" t="s">
        <v>6559</v>
      </c>
      <c r="E1184" s="131">
        <v>6</v>
      </c>
      <c r="F1184" s="131">
        <v>0</v>
      </c>
      <c r="G1184" s="131">
        <v>0</v>
      </c>
      <c r="H1184" s="131">
        <v>0</v>
      </c>
      <c r="I1184" s="131">
        <v>0</v>
      </c>
      <c r="J1184" s="131">
        <v>0</v>
      </c>
      <c r="K1184" s="131">
        <v>0</v>
      </c>
      <c r="L1184" s="131">
        <v>0</v>
      </c>
      <c r="M1184" s="131"/>
      <c r="N1184" s="131"/>
      <c r="O1184" s="131"/>
      <c r="P1184" s="131"/>
      <c r="Q1184" s="7"/>
      <c r="R1184" s="167"/>
      <c r="S1184" s="166"/>
      <c r="T1184" s="131"/>
      <c r="U1184" s="131"/>
      <c r="V1184" s="131"/>
    </row>
    <row r="1185" spans="2:22" hidden="1">
      <c r="B1185" s="9">
        <v>45967</v>
      </c>
      <c r="C1185" s="131" t="s">
        <v>6745</v>
      </c>
      <c r="D1185" s="131" t="s">
        <v>6603</v>
      </c>
      <c r="E1185" s="131">
        <v>1</v>
      </c>
      <c r="F1185" s="131">
        <v>0</v>
      </c>
      <c r="G1185" s="131">
        <v>0</v>
      </c>
      <c r="H1185" s="131">
        <v>0</v>
      </c>
      <c r="I1185" s="131">
        <v>0</v>
      </c>
      <c r="J1185" s="131">
        <v>0</v>
      </c>
      <c r="K1185" s="131">
        <v>0</v>
      </c>
      <c r="L1185" s="131">
        <v>0</v>
      </c>
      <c r="M1185" s="131"/>
      <c r="N1185" s="131"/>
      <c r="O1185" s="131"/>
      <c r="P1185" s="131"/>
      <c r="Q1185" s="7"/>
      <c r="R1185" s="167"/>
      <c r="S1185" s="166"/>
      <c r="T1185" s="131"/>
      <c r="U1185" s="131"/>
      <c r="V1185" s="131"/>
    </row>
    <row r="1186" spans="2:22" hidden="1">
      <c r="B1186" s="9">
        <v>45967</v>
      </c>
      <c r="C1186" s="131" t="s">
        <v>6745</v>
      </c>
      <c r="D1186" s="131" t="s">
        <v>6564</v>
      </c>
      <c r="E1186" s="131">
        <v>8</v>
      </c>
      <c r="F1186" s="131">
        <v>0</v>
      </c>
      <c r="G1186" s="131">
        <v>0</v>
      </c>
      <c r="H1186" s="131">
        <v>0</v>
      </c>
      <c r="I1186" s="131">
        <v>0</v>
      </c>
      <c r="J1186" s="131">
        <v>0</v>
      </c>
      <c r="K1186" s="131">
        <v>0</v>
      </c>
      <c r="L1186" s="131">
        <v>0</v>
      </c>
      <c r="M1186" s="131"/>
      <c r="N1186" s="131"/>
      <c r="O1186" s="131"/>
      <c r="P1186" s="131"/>
      <c r="Q1186" s="7"/>
      <c r="R1186" s="167"/>
      <c r="S1186" s="166"/>
      <c r="T1186" s="131"/>
      <c r="U1186" s="131"/>
      <c r="V1186" s="131"/>
    </row>
    <row r="1187" spans="2:22" hidden="1">
      <c r="B1187" s="9">
        <v>45968</v>
      </c>
      <c r="C1187" s="131" t="s">
        <v>3904</v>
      </c>
      <c r="D1187" s="11" t="s">
        <v>6604</v>
      </c>
      <c r="E1187" s="11">
        <v>1</v>
      </c>
      <c r="F1187" s="11">
        <v>1</v>
      </c>
      <c r="G1187" s="131">
        <v>0</v>
      </c>
      <c r="H1187" s="131">
        <v>0</v>
      </c>
      <c r="I1187" s="131">
        <v>0</v>
      </c>
      <c r="J1187" s="131">
        <v>0</v>
      </c>
      <c r="K1187" s="131">
        <v>0</v>
      </c>
      <c r="L1187" s="131">
        <v>0</v>
      </c>
      <c r="M1187" s="131"/>
      <c r="N1187" s="131"/>
      <c r="O1187" s="131"/>
      <c r="P1187" s="131"/>
      <c r="Q1187" s="7"/>
      <c r="R1187" s="167">
        <v>2</v>
      </c>
      <c r="S1187" s="166"/>
      <c r="T1187" s="131"/>
      <c r="U1187" s="131">
        <v>1</v>
      </c>
      <c r="V1187" s="131"/>
    </row>
    <row r="1188" spans="2:22" hidden="1">
      <c r="B1188" s="9">
        <v>45968</v>
      </c>
      <c r="C1188" s="131" t="s">
        <v>3904</v>
      </c>
      <c r="D1188" s="11" t="s">
        <v>6605</v>
      </c>
      <c r="E1188" s="11">
        <v>1</v>
      </c>
      <c r="F1188" s="11">
        <v>1</v>
      </c>
      <c r="G1188" s="131">
        <v>0</v>
      </c>
      <c r="H1188" s="131">
        <v>0</v>
      </c>
      <c r="I1188" s="131">
        <v>0</v>
      </c>
      <c r="J1188" s="131">
        <v>0</v>
      </c>
      <c r="K1188" s="131">
        <v>0</v>
      </c>
      <c r="L1188" s="131">
        <v>0</v>
      </c>
      <c r="M1188" s="131"/>
      <c r="N1188" s="131"/>
      <c r="O1188" s="131"/>
      <c r="P1188" s="131"/>
      <c r="Q1188" s="7"/>
      <c r="R1188" s="167">
        <v>1</v>
      </c>
      <c r="S1188" s="166"/>
      <c r="T1188" s="131"/>
      <c r="U1188" s="131">
        <v>1</v>
      </c>
      <c r="V1188" s="131"/>
    </row>
    <row r="1189" spans="2:22" hidden="1">
      <c r="B1189" s="9">
        <v>45968</v>
      </c>
      <c r="C1189" s="131" t="s">
        <v>3904</v>
      </c>
      <c r="D1189" s="11" t="s">
        <v>6606</v>
      </c>
      <c r="E1189" s="11">
        <v>2</v>
      </c>
      <c r="F1189" s="11">
        <v>2</v>
      </c>
      <c r="G1189" s="131">
        <v>0</v>
      </c>
      <c r="H1189" s="131">
        <v>2</v>
      </c>
      <c r="I1189" s="131">
        <v>0</v>
      </c>
      <c r="J1189" s="131">
        <v>0</v>
      </c>
      <c r="K1189" s="131">
        <v>0</v>
      </c>
      <c r="L1189" s="131">
        <v>2</v>
      </c>
      <c r="M1189" s="131"/>
      <c r="N1189" s="131"/>
      <c r="O1189" s="131" t="s">
        <v>436</v>
      </c>
      <c r="P1189" s="131" t="s">
        <v>436</v>
      </c>
      <c r="Q1189" s="7"/>
      <c r="R1189" s="167">
        <v>1</v>
      </c>
      <c r="S1189" s="166"/>
      <c r="T1189" s="131"/>
      <c r="U1189" s="131"/>
      <c r="V1189" s="131">
        <v>1</v>
      </c>
    </row>
    <row r="1190" spans="2:22" hidden="1">
      <c r="B1190" s="9">
        <v>45968</v>
      </c>
      <c r="C1190" s="131" t="s">
        <v>3904</v>
      </c>
      <c r="D1190" s="11" t="s">
        <v>6596</v>
      </c>
      <c r="E1190" s="11">
        <v>2</v>
      </c>
      <c r="F1190" s="11">
        <v>2</v>
      </c>
      <c r="G1190" s="131">
        <v>0</v>
      </c>
      <c r="H1190" s="131">
        <v>0</v>
      </c>
      <c r="I1190" s="131">
        <v>0</v>
      </c>
      <c r="J1190" s="131">
        <v>0</v>
      </c>
      <c r="K1190" s="131">
        <v>0</v>
      </c>
      <c r="L1190" s="131">
        <v>0</v>
      </c>
      <c r="M1190" s="131"/>
      <c r="N1190" s="131"/>
      <c r="O1190" s="131"/>
      <c r="P1190" s="131"/>
      <c r="Q1190" s="7"/>
      <c r="R1190" s="167">
        <v>2</v>
      </c>
      <c r="S1190" s="166"/>
      <c r="T1190" s="131"/>
      <c r="U1190" s="131">
        <v>2</v>
      </c>
      <c r="V1190" s="131"/>
    </row>
    <row r="1191" spans="2:22" hidden="1">
      <c r="B1191" s="9">
        <v>45968</v>
      </c>
      <c r="C1191" s="131" t="s">
        <v>3904</v>
      </c>
      <c r="D1191" s="11" t="s">
        <v>6597</v>
      </c>
      <c r="E1191" s="11">
        <v>1</v>
      </c>
      <c r="F1191" s="11">
        <v>1</v>
      </c>
      <c r="G1191" s="131">
        <v>0</v>
      </c>
      <c r="H1191" s="131">
        <v>0</v>
      </c>
      <c r="I1191" s="131">
        <v>0</v>
      </c>
      <c r="J1191" s="131">
        <v>0</v>
      </c>
      <c r="K1191" s="131">
        <v>0</v>
      </c>
      <c r="L1191" s="131">
        <v>0</v>
      </c>
      <c r="M1191" s="131"/>
      <c r="N1191" s="131"/>
      <c r="O1191" s="131"/>
      <c r="P1191" s="131"/>
      <c r="Q1191" s="7"/>
      <c r="R1191" s="167">
        <v>1</v>
      </c>
      <c r="S1191" s="166"/>
      <c r="T1191" s="131"/>
      <c r="U1191" s="131">
        <v>1</v>
      </c>
      <c r="V1191" s="131"/>
    </row>
    <row r="1192" spans="2:22" hidden="1">
      <c r="B1192" s="9">
        <v>45968</v>
      </c>
      <c r="C1192" s="131" t="s">
        <v>3904</v>
      </c>
      <c r="D1192" s="11" t="s">
        <v>6607</v>
      </c>
      <c r="E1192" s="11">
        <v>1</v>
      </c>
      <c r="F1192" s="11">
        <v>1</v>
      </c>
      <c r="G1192" s="131">
        <v>0</v>
      </c>
      <c r="H1192" s="131">
        <v>0</v>
      </c>
      <c r="I1192" s="131">
        <v>1</v>
      </c>
      <c r="J1192" s="131">
        <v>0</v>
      </c>
      <c r="K1192" s="131">
        <v>0</v>
      </c>
      <c r="L1192" s="131">
        <v>1</v>
      </c>
      <c r="M1192" s="131" t="s">
        <v>436</v>
      </c>
      <c r="N1192" s="131"/>
      <c r="O1192" s="131"/>
      <c r="P1192" s="131"/>
      <c r="Q1192" s="7"/>
      <c r="R1192" s="167">
        <v>1</v>
      </c>
      <c r="S1192" s="166"/>
      <c r="T1192" s="131"/>
      <c r="U1192" s="131"/>
      <c r="V1192" s="131"/>
    </row>
    <row r="1193" spans="2:22" hidden="1">
      <c r="B1193" s="9">
        <v>45968</v>
      </c>
      <c r="C1193" s="131" t="s">
        <v>3904</v>
      </c>
      <c r="D1193" s="131" t="s">
        <v>6608</v>
      </c>
      <c r="E1193" s="131">
        <v>1</v>
      </c>
      <c r="F1193" s="131">
        <v>0</v>
      </c>
      <c r="G1193" s="131">
        <v>0</v>
      </c>
      <c r="H1193" s="131">
        <v>0</v>
      </c>
      <c r="I1193" s="131">
        <v>1</v>
      </c>
      <c r="J1193" s="131">
        <v>0</v>
      </c>
      <c r="K1193" s="131">
        <v>0</v>
      </c>
      <c r="L1193" s="131">
        <v>1</v>
      </c>
      <c r="M1193" s="131" t="s">
        <v>436</v>
      </c>
      <c r="N1193" s="131"/>
      <c r="O1193" s="131"/>
      <c r="P1193" s="131"/>
      <c r="Q1193" s="7"/>
      <c r="R1193" s="167"/>
      <c r="S1193" s="166"/>
      <c r="T1193" s="131"/>
      <c r="U1193" s="131"/>
      <c r="V1193" s="131"/>
    </row>
    <row r="1194" spans="2:22" hidden="1">
      <c r="B1194" s="9">
        <v>45968</v>
      </c>
      <c r="C1194" s="131" t="s">
        <v>3904</v>
      </c>
      <c r="D1194" s="131" t="s">
        <v>6602</v>
      </c>
      <c r="E1194" s="131">
        <v>1</v>
      </c>
      <c r="F1194" s="131">
        <v>0</v>
      </c>
      <c r="G1194" s="131">
        <v>0</v>
      </c>
      <c r="H1194" s="131">
        <v>0</v>
      </c>
      <c r="I1194" s="131">
        <v>0</v>
      </c>
      <c r="J1194" s="131">
        <v>0</v>
      </c>
      <c r="K1194" s="131">
        <v>0</v>
      </c>
      <c r="L1194" s="131">
        <v>0</v>
      </c>
      <c r="M1194" s="131"/>
      <c r="N1194" s="131"/>
      <c r="O1194" s="131"/>
      <c r="P1194" s="131"/>
      <c r="Q1194" s="7"/>
      <c r="R1194" s="167"/>
      <c r="S1194" s="166"/>
      <c r="T1194" s="131"/>
      <c r="U1194" s="131"/>
      <c r="V1194" s="131"/>
    </row>
    <row r="1195" spans="2:22" hidden="1">
      <c r="B1195" s="9">
        <v>45968</v>
      </c>
      <c r="C1195" s="131" t="s">
        <v>3904</v>
      </c>
      <c r="D1195" s="131" t="s">
        <v>6609</v>
      </c>
      <c r="E1195" s="131">
        <v>4</v>
      </c>
      <c r="F1195" s="131">
        <v>0</v>
      </c>
      <c r="G1195" s="131">
        <v>0</v>
      </c>
      <c r="H1195" s="131">
        <v>0</v>
      </c>
      <c r="I1195" s="131">
        <v>0</v>
      </c>
      <c r="J1195" s="131">
        <v>0</v>
      </c>
      <c r="K1195" s="131">
        <v>0</v>
      </c>
      <c r="L1195" s="131">
        <v>0</v>
      </c>
      <c r="M1195" s="131"/>
      <c r="N1195" s="131"/>
      <c r="O1195" s="131"/>
      <c r="P1195" s="131"/>
      <c r="Q1195" s="7"/>
      <c r="R1195" s="167"/>
      <c r="S1195" s="166"/>
      <c r="T1195" s="131"/>
      <c r="U1195" s="131"/>
      <c r="V1195" s="131"/>
    </row>
    <row r="1196" spans="2:22" hidden="1">
      <c r="B1196" s="9">
        <v>45968</v>
      </c>
      <c r="C1196" s="131" t="s">
        <v>3904</v>
      </c>
      <c r="D1196" s="131" t="s">
        <v>6610</v>
      </c>
      <c r="E1196" s="131">
        <v>5</v>
      </c>
      <c r="F1196" s="131">
        <v>0</v>
      </c>
      <c r="G1196" s="131">
        <v>0</v>
      </c>
      <c r="H1196" s="131">
        <v>0</v>
      </c>
      <c r="I1196" s="131">
        <v>0</v>
      </c>
      <c r="J1196" s="131">
        <v>0</v>
      </c>
      <c r="K1196" s="131">
        <v>0</v>
      </c>
      <c r="L1196" s="131">
        <v>0</v>
      </c>
      <c r="M1196" s="131"/>
      <c r="N1196" s="131"/>
      <c r="O1196" s="131"/>
      <c r="P1196" s="131"/>
      <c r="Q1196" s="7"/>
      <c r="R1196" s="167"/>
      <c r="S1196" s="166"/>
      <c r="T1196" s="131"/>
      <c r="U1196" s="131"/>
      <c r="V1196" s="131"/>
    </row>
    <row r="1197" spans="2:22" hidden="1">
      <c r="B1197" s="9">
        <v>45968</v>
      </c>
      <c r="C1197" s="131" t="s">
        <v>3904</v>
      </c>
      <c r="D1197" s="131" t="s">
        <v>6611</v>
      </c>
      <c r="E1197" s="131">
        <v>2</v>
      </c>
      <c r="F1197" s="131">
        <v>0</v>
      </c>
      <c r="G1197" s="131">
        <v>0</v>
      </c>
      <c r="H1197" s="131">
        <v>0</v>
      </c>
      <c r="I1197" s="131">
        <v>0</v>
      </c>
      <c r="J1197" s="131">
        <v>0</v>
      </c>
      <c r="K1197" s="131">
        <v>0</v>
      </c>
      <c r="L1197" s="131">
        <v>0</v>
      </c>
      <c r="M1197" s="131"/>
      <c r="N1197" s="131"/>
      <c r="O1197" s="131"/>
      <c r="P1197" s="131"/>
      <c r="Q1197" s="7"/>
      <c r="R1197" s="167"/>
      <c r="S1197" s="166"/>
      <c r="T1197" s="131"/>
      <c r="U1197" s="131"/>
      <c r="V1197" s="131"/>
    </row>
    <row r="1198" spans="2:22" hidden="1">
      <c r="B1198" s="9">
        <v>45968</v>
      </c>
      <c r="C1198" s="131" t="s">
        <v>3904</v>
      </c>
      <c r="D1198" s="131" t="s">
        <v>6612</v>
      </c>
      <c r="E1198" s="131">
        <v>2</v>
      </c>
      <c r="F1198" s="131">
        <v>0</v>
      </c>
      <c r="G1198" s="131">
        <v>0</v>
      </c>
      <c r="H1198" s="131">
        <v>0</v>
      </c>
      <c r="I1198" s="131">
        <v>0</v>
      </c>
      <c r="J1198" s="131">
        <v>0</v>
      </c>
      <c r="K1198" s="131">
        <v>0</v>
      </c>
      <c r="L1198" s="131">
        <v>0</v>
      </c>
      <c r="M1198" s="131"/>
      <c r="N1198" s="131"/>
      <c r="O1198" s="131"/>
      <c r="P1198" s="131"/>
      <c r="Q1198" s="7"/>
      <c r="R1198" s="167"/>
      <c r="S1198" s="166"/>
      <c r="T1198" s="131"/>
      <c r="U1198" s="131"/>
      <c r="V1198" s="131"/>
    </row>
    <row r="1199" spans="2:22" hidden="1">
      <c r="B1199" s="9">
        <v>45968</v>
      </c>
      <c r="C1199" s="131" t="s">
        <v>3904</v>
      </c>
      <c r="D1199" s="131" t="s">
        <v>6613</v>
      </c>
      <c r="E1199" s="131">
        <v>11</v>
      </c>
      <c r="F1199" s="131">
        <v>0</v>
      </c>
      <c r="G1199" s="131">
        <v>0</v>
      </c>
      <c r="H1199" s="131">
        <v>0</v>
      </c>
      <c r="I1199" s="131">
        <v>0</v>
      </c>
      <c r="J1199" s="131">
        <v>0</v>
      </c>
      <c r="K1199" s="131">
        <v>0</v>
      </c>
      <c r="L1199" s="131">
        <v>0</v>
      </c>
      <c r="M1199" s="131"/>
      <c r="N1199" s="131"/>
      <c r="O1199" s="131"/>
      <c r="P1199" s="131"/>
      <c r="Q1199" s="7"/>
      <c r="R1199" s="167"/>
      <c r="S1199" s="166"/>
      <c r="T1199" s="131"/>
      <c r="U1199" s="131"/>
      <c r="V1199" s="131"/>
    </row>
    <row r="1200" spans="2:22" hidden="1">
      <c r="B1200" s="9">
        <v>45968</v>
      </c>
      <c r="C1200" s="131" t="s">
        <v>6745</v>
      </c>
      <c r="D1200" s="131" t="s">
        <v>6549</v>
      </c>
      <c r="E1200" s="131">
        <v>1</v>
      </c>
      <c r="F1200" s="131">
        <v>0</v>
      </c>
      <c r="G1200" s="131">
        <v>0</v>
      </c>
      <c r="H1200" s="131">
        <v>0</v>
      </c>
      <c r="I1200" s="131">
        <v>0</v>
      </c>
      <c r="J1200" s="131">
        <v>0</v>
      </c>
      <c r="K1200" s="131">
        <v>0</v>
      </c>
      <c r="L1200" s="131">
        <v>0</v>
      </c>
      <c r="M1200" s="131"/>
      <c r="N1200" s="131"/>
      <c r="O1200" s="131"/>
      <c r="P1200" s="131"/>
      <c r="Q1200" s="7"/>
      <c r="R1200" s="167"/>
      <c r="S1200" s="166"/>
      <c r="T1200" s="131"/>
      <c r="U1200" s="131"/>
      <c r="V1200" s="131"/>
    </row>
    <row r="1201" spans="2:22" hidden="1">
      <c r="B1201" s="9">
        <v>45968</v>
      </c>
      <c r="C1201" s="131" t="s">
        <v>6745</v>
      </c>
      <c r="D1201" s="131" t="s">
        <v>6586</v>
      </c>
      <c r="E1201" s="131">
        <v>3</v>
      </c>
      <c r="F1201" s="131">
        <v>0</v>
      </c>
      <c r="G1201" s="131">
        <v>0</v>
      </c>
      <c r="H1201" s="131">
        <v>0</v>
      </c>
      <c r="I1201" s="131">
        <v>0</v>
      </c>
      <c r="J1201" s="131">
        <v>0</v>
      </c>
      <c r="K1201" s="131">
        <v>0</v>
      </c>
      <c r="L1201" s="131">
        <v>0</v>
      </c>
      <c r="M1201" s="131"/>
      <c r="N1201" s="131"/>
      <c r="O1201" s="131"/>
      <c r="P1201" s="131"/>
      <c r="Q1201" s="7"/>
      <c r="R1201" s="167"/>
      <c r="S1201" s="166"/>
      <c r="T1201" s="131"/>
      <c r="U1201" s="131"/>
      <c r="V1201" s="131"/>
    </row>
    <row r="1202" spans="2:22" hidden="1">
      <c r="B1202" s="9">
        <v>45968</v>
      </c>
      <c r="C1202" s="131" t="s">
        <v>6745</v>
      </c>
      <c r="D1202" s="131" t="s">
        <v>6588</v>
      </c>
      <c r="E1202" s="131">
        <v>4</v>
      </c>
      <c r="F1202" s="131">
        <v>0</v>
      </c>
      <c r="G1202" s="131">
        <v>0</v>
      </c>
      <c r="H1202" s="131">
        <v>0</v>
      </c>
      <c r="I1202" s="131">
        <v>0</v>
      </c>
      <c r="J1202" s="131">
        <v>0</v>
      </c>
      <c r="K1202" s="131">
        <v>0</v>
      </c>
      <c r="L1202" s="131">
        <v>0</v>
      </c>
      <c r="M1202" s="131"/>
      <c r="N1202" s="131"/>
      <c r="O1202" s="131"/>
      <c r="P1202" s="131"/>
      <c r="Q1202" s="7"/>
      <c r="R1202" s="167"/>
      <c r="S1202" s="166"/>
      <c r="T1202" s="131"/>
      <c r="U1202" s="131"/>
      <c r="V1202" s="131"/>
    </row>
    <row r="1203" spans="2:22" hidden="1">
      <c r="B1203" s="9">
        <v>45968</v>
      </c>
      <c r="C1203" s="131" t="s">
        <v>6745</v>
      </c>
      <c r="D1203" s="131" t="s">
        <v>6572</v>
      </c>
      <c r="E1203" s="131">
        <v>2</v>
      </c>
      <c r="F1203" s="131">
        <v>0</v>
      </c>
      <c r="G1203" s="131">
        <v>0</v>
      </c>
      <c r="H1203" s="131">
        <v>0</v>
      </c>
      <c r="I1203" s="131">
        <v>1</v>
      </c>
      <c r="J1203" s="131">
        <v>0</v>
      </c>
      <c r="K1203" s="131">
        <v>0</v>
      </c>
      <c r="L1203" s="131">
        <v>1</v>
      </c>
      <c r="M1203" s="131" t="s">
        <v>436</v>
      </c>
      <c r="N1203" s="131"/>
      <c r="O1203" s="131"/>
      <c r="P1203" s="131"/>
      <c r="Q1203" s="7"/>
      <c r="R1203" s="167"/>
      <c r="S1203" s="166"/>
      <c r="T1203" s="131"/>
      <c r="U1203" s="131"/>
      <c r="V1203" s="131"/>
    </row>
    <row r="1204" spans="2:22" hidden="1">
      <c r="B1204" s="9">
        <v>45968</v>
      </c>
      <c r="C1204" s="131" t="s">
        <v>6745</v>
      </c>
      <c r="D1204" s="131" t="s">
        <v>6590</v>
      </c>
      <c r="E1204" s="131">
        <v>1</v>
      </c>
      <c r="F1204" s="131">
        <v>0</v>
      </c>
      <c r="G1204" s="131">
        <v>0</v>
      </c>
      <c r="H1204" s="131">
        <v>0</v>
      </c>
      <c r="I1204" s="131">
        <v>0</v>
      </c>
      <c r="J1204" s="131">
        <v>0</v>
      </c>
      <c r="K1204" s="131">
        <v>0</v>
      </c>
      <c r="L1204" s="131">
        <v>0</v>
      </c>
      <c r="M1204" s="131"/>
      <c r="N1204" s="131"/>
      <c r="O1204" s="131"/>
      <c r="P1204" s="131"/>
      <c r="Q1204" s="7"/>
      <c r="R1204" s="167"/>
      <c r="S1204" s="166"/>
      <c r="T1204" s="131"/>
      <c r="U1204" s="131"/>
      <c r="V1204" s="131"/>
    </row>
    <row r="1205" spans="2:22" hidden="1">
      <c r="B1205" s="9">
        <v>45968</v>
      </c>
      <c r="C1205" s="131" t="s">
        <v>6745</v>
      </c>
      <c r="D1205" s="131" t="s">
        <v>6589</v>
      </c>
      <c r="E1205" s="131">
        <v>1</v>
      </c>
      <c r="F1205" s="131">
        <v>0</v>
      </c>
      <c r="G1205" s="131">
        <v>0</v>
      </c>
      <c r="H1205" s="131">
        <v>0</v>
      </c>
      <c r="I1205" s="131">
        <v>0</v>
      </c>
      <c r="J1205" s="131">
        <v>0</v>
      </c>
      <c r="K1205" s="131">
        <v>0</v>
      </c>
      <c r="L1205" s="131">
        <v>0</v>
      </c>
      <c r="M1205" s="131"/>
      <c r="N1205" s="131"/>
      <c r="O1205" s="131"/>
      <c r="P1205" s="131"/>
      <c r="Q1205" s="7"/>
      <c r="R1205" s="167"/>
      <c r="S1205" s="166"/>
      <c r="T1205" s="131"/>
      <c r="U1205" s="131"/>
      <c r="V1205" s="131"/>
    </row>
    <row r="1206" spans="2:22" hidden="1">
      <c r="B1206" s="9">
        <v>45968</v>
      </c>
      <c r="C1206" s="131" t="s">
        <v>6745</v>
      </c>
      <c r="D1206" s="131" t="s">
        <v>6575</v>
      </c>
      <c r="E1206" s="131">
        <v>1</v>
      </c>
      <c r="F1206" s="131">
        <v>0</v>
      </c>
      <c r="G1206" s="131">
        <v>0</v>
      </c>
      <c r="H1206" s="131">
        <v>0</v>
      </c>
      <c r="I1206" s="131">
        <v>0</v>
      </c>
      <c r="J1206" s="131">
        <v>0</v>
      </c>
      <c r="K1206" s="131">
        <v>0</v>
      </c>
      <c r="L1206" s="131">
        <v>0</v>
      </c>
      <c r="M1206" s="131"/>
      <c r="N1206" s="131"/>
      <c r="O1206" s="131"/>
      <c r="P1206" s="131"/>
      <c r="Q1206" s="7"/>
      <c r="R1206" s="167"/>
      <c r="S1206" s="166"/>
      <c r="T1206" s="131"/>
      <c r="U1206" s="131"/>
      <c r="V1206" s="131"/>
    </row>
    <row r="1207" spans="2:22" hidden="1">
      <c r="B1207" s="9">
        <v>45968</v>
      </c>
      <c r="C1207" s="131" t="s">
        <v>6745</v>
      </c>
      <c r="D1207" s="131" t="s">
        <v>6571</v>
      </c>
      <c r="E1207" s="131">
        <v>3</v>
      </c>
      <c r="F1207" s="131">
        <v>0</v>
      </c>
      <c r="G1207" s="131">
        <v>0</v>
      </c>
      <c r="H1207" s="131">
        <v>0</v>
      </c>
      <c r="I1207" s="131">
        <v>0</v>
      </c>
      <c r="J1207" s="131">
        <v>0</v>
      </c>
      <c r="K1207" s="131">
        <v>0</v>
      </c>
      <c r="L1207" s="131">
        <v>0</v>
      </c>
      <c r="M1207" s="131"/>
      <c r="N1207" s="131"/>
      <c r="O1207" s="131"/>
      <c r="P1207" s="131"/>
      <c r="Q1207" s="7"/>
      <c r="R1207" s="167"/>
      <c r="S1207" s="166"/>
      <c r="T1207" s="131"/>
      <c r="U1207" s="131"/>
      <c r="V1207" s="131"/>
    </row>
    <row r="1208" spans="2:22" hidden="1">
      <c r="B1208" s="9">
        <v>45968</v>
      </c>
      <c r="C1208" s="131" t="s">
        <v>6745</v>
      </c>
      <c r="D1208" s="131" t="s">
        <v>6541</v>
      </c>
      <c r="E1208" s="131">
        <v>1</v>
      </c>
      <c r="F1208" s="131">
        <v>0</v>
      </c>
      <c r="G1208" s="131">
        <v>0</v>
      </c>
      <c r="H1208" s="131">
        <v>0</v>
      </c>
      <c r="I1208" s="131">
        <v>0</v>
      </c>
      <c r="J1208" s="131">
        <v>0</v>
      </c>
      <c r="K1208" s="131">
        <v>0</v>
      </c>
      <c r="L1208" s="131">
        <v>0</v>
      </c>
      <c r="M1208" s="131"/>
      <c r="N1208" s="131"/>
      <c r="O1208" s="131"/>
      <c r="P1208" s="131"/>
      <c r="Q1208" s="7"/>
      <c r="R1208" s="167"/>
      <c r="S1208" s="166"/>
      <c r="T1208" s="131"/>
      <c r="U1208" s="131"/>
      <c r="V1208" s="131"/>
    </row>
    <row r="1209" spans="2:22" hidden="1">
      <c r="B1209" s="9">
        <v>45968</v>
      </c>
      <c r="C1209" s="131" t="s">
        <v>6745</v>
      </c>
      <c r="D1209" s="131" t="s">
        <v>6598</v>
      </c>
      <c r="E1209" s="131">
        <v>1</v>
      </c>
      <c r="F1209" s="131">
        <v>0</v>
      </c>
      <c r="G1209" s="131">
        <v>0</v>
      </c>
      <c r="H1209" s="131">
        <v>0</v>
      </c>
      <c r="I1209" s="131">
        <v>0</v>
      </c>
      <c r="J1209" s="131">
        <v>0</v>
      </c>
      <c r="K1209" s="131">
        <v>0</v>
      </c>
      <c r="L1209" s="131">
        <v>0</v>
      </c>
      <c r="M1209" s="131"/>
      <c r="N1209" s="131"/>
      <c r="O1209" s="131"/>
      <c r="P1209" s="131"/>
      <c r="Q1209" s="7"/>
      <c r="R1209" s="167"/>
      <c r="S1209" s="166"/>
      <c r="T1209" s="131"/>
      <c r="U1209" s="131"/>
      <c r="V1209" s="131"/>
    </row>
    <row r="1210" spans="2:22" hidden="1">
      <c r="B1210" s="9">
        <v>45969</v>
      </c>
      <c r="C1210" s="131" t="s">
        <v>6745</v>
      </c>
      <c r="D1210" s="131" t="s">
        <v>6573</v>
      </c>
      <c r="E1210" s="131">
        <v>1</v>
      </c>
      <c r="F1210" s="131">
        <v>0</v>
      </c>
      <c r="G1210" s="131">
        <v>0</v>
      </c>
      <c r="H1210" s="131">
        <v>0</v>
      </c>
      <c r="I1210" s="131">
        <v>0</v>
      </c>
      <c r="J1210" s="131">
        <v>0</v>
      </c>
      <c r="K1210" s="131">
        <v>0</v>
      </c>
      <c r="L1210" s="131">
        <v>0</v>
      </c>
      <c r="M1210" s="131"/>
      <c r="N1210" s="131"/>
      <c r="O1210" s="131"/>
      <c r="P1210" s="131"/>
      <c r="Q1210" s="7"/>
      <c r="R1210" s="167"/>
      <c r="S1210" s="166"/>
      <c r="T1210" s="131"/>
      <c r="U1210" s="131"/>
      <c r="V1210" s="131"/>
    </row>
    <row r="1211" spans="2:22" hidden="1">
      <c r="B1211" s="9">
        <v>45969</v>
      </c>
      <c r="C1211" s="131" t="s">
        <v>6745</v>
      </c>
      <c r="D1211" s="131" t="s">
        <v>6530</v>
      </c>
      <c r="E1211" s="131">
        <v>1</v>
      </c>
      <c r="F1211" s="131">
        <v>0</v>
      </c>
      <c r="G1211" s="131">
        <v>0</v>
      </c>
      <c r="H1211" s="131">
        <v>0</v>
      </c>
      <c r="I1211" s="131">
        <v>0</v>
      </c>
      <c r="J1211" s="131">
        <v>0</v>
      </c>
      <c r="K1211" s="131">
        <v>0</v>
      </c>
      <c r="L1211" s="131">
        <v>0</v>
      </c>
      <c r="M1211" s="131"/>
      <c r="N1211" s="131"/>
      <c r="O1211" s="131"/>
      <c r="P1211" s="131"/>
      <c r="Q1211" s="7"/>
      <c r="R1211" s="167"/>
      <c r="S1211" s="166"/>
      <c r="T1211" s="131"/>
      <c r="U1211" s="131"/>
      <c r="V1211" s="131"/>
    </row>
    <row r="1212" spans="2:22" hidden="1">
      <c r="B1212" s="9">
        <v>45969</v>
      </c>
      <c r="C1212" s="131" t="s">
        <v>3904</v>
      </c>
      <c r="D1212" s="131" t="s">
        <v>6614</v>
      </c>
      <c r="E1212" s="131">
        <v>2</v>
      </c>
      <c r="F1212" s="131">
        <v>0</v>
      </c>
      <c r="G1212" s="131">
        <v>0</v>
      </c>
      <c r="H1212" s="131">
        <v>0</v>
      </c>
      <c r="I1212" s="131">
        <v>0</v>
      </c>
      <c r="J1212" s="131">
        <v>0</v>
      </c>
      <c r="K1212" s="131">
        <v>0</v>
      </c>
      <c r="L1212" s="131">
        <v>0</v>
      </c>
      <c r="M1212" s="131"/>
      <c r="N1212" s="131"/>
      <c r="O1212" s="131"/>
      <c r="P1212" s="131"/>
      <c r="Q1212" s="7"/>
      <c r="R1212" s="167"/>
      <c r="S1212" s="166"/>
      <c r="T1212" s="131"/>
      <c r="U1212" s="131"/>
      <c r="V1212" s="131"/>
    </row>
    <row r="1213" spans="2:22" ht="16.5" hidden="1" customHeight="1">
      <c r="B1213" s="9">
        <v>45969</v>
      </c>
      <c r="C1213" s="131" t="s">
        <v>6745</v>
      </c>
      <c r="D1213" s="131" t="s">
        <v>6601</v>
      </c>
      <c r="E1213" s="131">
        <v>3</v>
      </c>
      <c r="F1213" s="131">
        <v>0</v>
      </c>
      <c r="G1213" s="131">
        <v>0</v>
      </c>
      <c r="H1213" s="131">
        <v>0</v>
      </c>
      <c r="I1213" s="131">
        <v>0</v>
      </c>
      <c r="J1213" s="131">
        <v>0</v>
      </c>
      <c r="K1213" s="131">
        <v>0</v>
      </c>
      <c r="L1213" s="131">
        <v>0</v>
      </c>
      <c r="M1213" s="131"/>
      <c r="N1213" s="131"/>
      <c r="O1213" s="131"/>
      <c r="P1213" s="131"/>
      <c r="Q1213" s="7"/>
      <c r="R1213" s="167"/>
      <c r="S1213" s="166"/>
      <c r="T1213" s="131"/>
      <c r="U1213" s="131"/>
      <c r="V1213" s="131"/>
    </row>
    <row r="1214" spans="2:22" ht="16.5" hidden="1" customHeight="1">
      <c r="B1214" s="9">
        <v>45969</v>
      </c>
      <c r="C1214" s="131" t="s">
        <v>3904</v>
      </c>
      <c r="D1214" s="131" t="s">
        <v>6606</v>
      </c>
      <c r="E1214" s="131">
        <v>2</v>
      </c>
      <c r="F1214" s="131">
        <v>0</v>
      </c>
      <c r="G1214" s="131">
        <v>0</v>
      </c>
      <c r="H1214" s="131">
        <v>0</v>
      </c>
      <c r="I1214" s="131">
        <v>1</v>
      </c>
      <c r="J1214" s="131">
        <v>0</v>
      </c>
      <c r="K1214" s="131">
        <v>0</v>
      </c>
      <c r="L1214" s="131">
        <v>1</v>
      </c>
      <c r="M1214" s="131" t="s">
        <v>6625</v>
      </c>
      <c r="N1214" s="131"/>
      <c r="O1214" s="131"/>
      <c r="P1214" s="131"/>
      <c r="Q1214" s="7"/>
      <c r="R1214" s="167"/>
      <c r="S1214" s="166"/>
      <c r="T1214" s="131"/>
      <c r="U1214" s="131"/>
      <c r="V1214" s="131"/>
    </row>
    <row r="1215" spans="2:22" hidden="1">
      <c r="B1215" s="9">
        <v>45969</v>
      </c>
      <c r="C1215" s="131" t="s">
        <v>3904</v>
      </c>
      <c r="D1215" s="131" t="s">
        <v>6597</v>
      </c>
      <c r="E1215" s="131">
        <v>1</v>
      </c>
      <c r="F1215" s="131">
        <v>0</v>
      </c>
      <c r="G1215" s="131">
        <v>0</v>
      </c>
      <c r="H1215" s="131">
        <v>0</v>
      </c>
      <c r="I1215" s="131">
        <v>1</v>
      </c>
      <c r="J1215" s="131">
        <v>0</v>
      </c>
      <c r="K1215" s="131">
        <v>0</v>
      </c>
      <c r="L1215" s="131">
        <v>1</v>
      </c>
      <c r="M1215" s="131" t="s">
        <v>6625</v>
      </c>
      <c r="N1215" s="131"/>
      <c r="O1215" s="131"/>
      <c r="P1215" s="131"/>
      <c r="Q1215" s="7"/>
      <c r="R1215" s="167"/>
      <c r="S1215" s="166"/>
      <c r="T1215" s="131"/>
      <c r="U1215" s="131"/>
      <c r="V1215" s="131"/>
    </row>
    <row r="1216" spans="2:22" hidden="1">
      <c r="B1216" s="9">
        <v>45969</v>
      </c>
      <c r="C1216" s="131" t="s">
        <v>3904</v>
      </c>
      <c r="D1216" s="131" t="s">
        <v>6615</v>
      </c>
      <c r="E1216" s="131">
        <v>1</v>
      </c>
      <c r="F1216" s="131">
        <v>0</v>
      </c>
      <c r="G1216" s="131">
        <v>0</v>
      </c>
      <c r="H1216" s="131">
        <v>0</v>
      </c>
      <c r="I1216" s="131">
        <v>0</v>
      </c>
      <c r="J1216" s="131">
        <v>0</v>
      </c>
      <c r="K1216" s="131">
        <v>0</v>
      </c>
      <c r="L1216" s="131">
        <v>0</v>
      </c>
      <c r="M1216" s="131"/>
      <c r="N1216" s="131"/>
      <c r="O1216" s="131"/>
      <c r="P1216" s="131"/>
      <c r="Q1216" s="7"/>
      <c r="R1216" s="167"/>
      <c r="S1216" s="166"/>
      <c r="T1216" s="131"/>
      <c r="U1216" s="131"/>
      <c r="V1216" s="131"/>
    </row>
    <row r="1217" spans="2:22" s="168" customFormat="1" hidden="1">
      <c r="B1217" s="9">
        <v>45969</v>
      </c>
      <c r="C1217" s="131" t="s">
        <v>3904</v>
      </c>
      <c r="D1217" s="131" t="s">
        <v>6619</v>
      </c>
      <c r="E1217" s="131">
        <v>1</v>
      </c>
      <c r="F1217" s="131">
        <v>0</v>
      </c>
      <c r="G1217" s="131">
        <v>0</v>
      </c>
      <c r="H1217" s="131">
        <v>0</v>
      </c>
      <c r="I1217" s="131">
        <v>0</v>
      </c>
      <c r="J1217" s="131">
        <v>0</v>
      </c>
      <c r="K1217" s="131">
        <v>0</v>
      </c>
      <c r="L1217" s="131">
        <v>0</v>
      </c>
      <c r="M1217" s="131"/>
      <c r="N1217" s="131"/>
      <c r="O1217" s="131"/>
      <c r="P1217" s="131"/>
      <c r="Q1217" s="7"/>
      <c r="R1217" s="167"/>
      <c r="S1217" s="166"/>
      <c r="T1217" s="131"/>
      <c r="U1217" s="131"/>
      <c r="V1217" s="131"/>
    </row>
    <row r="1218" spans="2:22" s="168" customFormat="1" hidden="1">
      <c r="B1218" s="9">
        <v>45969</v>
      </c>
      <c r="C1218" s="131" t="s">
        <v>3904</v>
      </c>
      <c r="D1218" s="131" t="s">
        <v>6622</v>
      </c>
      <c r="E1218" s="131">
        <v>1</v>
      </c>
      <c r="F1218" s="131">
        <v>1</v>
      </c>
      <c r="G1218" s="131">
        <v>0</v>
      </c>
      <c r="H1218" s="131">
        <v>0</v>
      </c>
      <c r="I1218" s="131">
        <v>1</v>
      </c>
      <c r="J1218" s="131">
        <v>0</v>
      </c>
      <c r="K1218" s="131">
        <v>0</v>
      </c>
      <c r="L1218" s="131">
        <v>1</v>
      </c>
      <c r="M1218" s="131" t="s">
        <v>6625</v>
      </c>
      <c r="N1218" s="131"/>
      <c r="O1218" s="131"/>
      <c r="P1218" s="131"/>
      <c r="Q1218" s="7"/>
      <c r="R1218" s="167"/>
      <c r="S1218" s="166"/>
      <c r="T1218" s="131"/>
      <c r="U1218" s="131">
        <v>2</v>
      </c>
      <c r="V1218" s="131"/>
    </row>
    <row r="1219" spans="2:22" s="168" customFormat="1" hidden="1">
      <c r="B1219" s="9">
        <v>45969</v>
      </c>
      <c r="C1219" s="131" t="s">
        <v>3904</v>
      </c>
      <c r="D1219" s="131" t="s">
        <v>6596</v>
      </c>
      <c r="E1219" s="131">
        <v>2</v>
      </c>
      <c r="F1219" s="131">
        <v>2</v>
      </c>
      <c r="G1219" s="131">
        <v>0</v>
      </c>
      <c r="H1219" s="131">
        <v>0</v>
      </c>
      <c r="I1219" s="131">
        <v>0</v>
      </c>
      <c r="J1219" s="131">
        <v>0</v>
      </c>
      <c r="K1219" s="131">
        <v>0</v>
      </c>
      <c r="L1219" s="131">
        <v>0</v>
      </c>
      <c r="M1219" s="131"/>
      <c r="N1219" s="131"/>
      <c r="O1219" s="131"/>
      <c r="P1219" s="131"/>
      <c r="Q1219" s="7"/>
      <c r="R1219" s="167"/>
      <c r="S1219" s="166"/>
      <c r="T1219" s="131"/>
      <c r="U1219" s="131">
        <v>1</v>
      </c>
      <c r="V1219" s="131"/>
    </row>
    <row r="1220" spans="2:22" s="168" customFormat="1" hidden="1">
      <c r="B1220" s="9">
        <v>45969</v>
      </c>
      <c r="C1220" s="131" t="s">
        <v>3904</v>
      </c>
      <c r="D1220" s="131" t="s">
        <v>6604</v>
      </c>
      <c r="E1220" s="131">
        <v>1</v>
      </c>
      <c r="F1220" s="131">
        <v>1</v>
      </c>
      <c r="G1220" s="131">
        <v>0</v>
      </c>
      <c r="H1220" s="131">
        <v>0</v>
      </c>
      <c r="I1220" s="131">
        <v>0</v>
      </c>
      <c r="J1220" s="131">
        <v>0</v>
      </c>
      <c r="K1220" s="131">
        <v>0</v>
      </c>
      <c r="L1220" s="131">
        <v>0</v>
      </c>
      <c r="M1220" s="131"/>
      <c r="N1220" s="131"/>
      <c r="O1220" s="131"/>
      <c r="P1220" s="131"/>
      <c r="Q1220" s="7"/>
      <c r="R1220" s="167"/>
      <c r="S1220" s="166"/>
      <c r="T1220" s="131"/>
      <c r="U1220" s="131">
        <v>1</v>
      </c>
      <c r="V1220" s="131"/>
    </row>
    <row r="1221" spans="2:22" s="168" customFormat="1" hidden="1">
      <c r="B1221" s="9">
        <v>45969</v>
      </c>
      <c r="C1221" s="131" t="s">
        <v>3904</v>
      </c>
      <c r="D1221" s="131" t="s">
        <v>6621</v>
      </c>
      <c r="E1221" s="131">
        <v>1</v>
      </c>
      <c r="F1221" s="131">
        <v>1</v>
      </c>
      <c r="G1221" s="131">
        <v>0</v>
      </c>
      <c r="H1221" s="131">
        <v>0</v>
      </c>
      <c r="I1221" s="131">
        <v>0</v>
      </c>
      <c r="J1221" s="131">
        <v>0</v>
      </c>
      <c r="K1221" s="131">
        <v>0</v>
      </c>
      <c r="L1221" s="131">
        <v>0</v>
      </c>
      <c r="M1221" s="131"/>
      <c r="N1221" s="131"/>
      <c r="O1221" s="131"/>
      <c r="P1221" s="131"/>
      <c r="Q1221" s="7"/>
      <c r="R1221" s="167"/>
      <c r="S1221" s="166"/>
      <c r="T1221" s="131"/>
      <c r="U1221" s="131"/>
      <c r="V1221" s="131"/>
    </row>
    <row r="1222" spans="2:22" hidden="1">
      <c r="B1222" s="9">
        <v>45970</v>
      </c>
      <c r="C1222" s="131" t="s">
        <v>3904</v>
      </c>
      <c r="D1222" s="131" t="s">
        <v>6607</v>
      </c>
      <c r="E1222" s="131">
        <v>1</v>
      </c>
      <c r="F1222" s="131">
        <v>0</v>
      </c>
      <c r="G1222" s="131">
        <v>0</v>
      </c>
      <c r="H1222" s="131">
        <v>0</v>
      </c>
      <c r="I1222" s="131">
        <v>0</v>
      </c>
      <c r="J1222" s="131">
        <v>0</v>
      </c>
      <c r="K1222" s="131">
        <v>0</v>
      </c>
      <c r="L1222" s="131">
        <v>0</v>
      </c>
      <c r="M1222" s="131"/>
      <c r="N1222" s="131"/>
      <c r="O1222" s="131"/>
      <c r="P1222" s="131"/>
      <c r="Q1222" s="7"/>
      <c r="R1222" s="167"/>
      <c r="S1222" s="166"/>
      <c r="T1222" s="131"/>
      <c r="U1222" s="131"/>
      <c r="V1222" s="131"/>
    </row>
    <row r="1223" spans="2:22" hidden="1">
      <c r="B1223" s="9">
        <v>45970</v>
      </c>
      <c r="C1223" s="131" t="s">
        <v>6745</v>
      </c>
      <c r="D1223" s="131" t="s">
        <v>6600</v>
      </c>
      <c r="E1223" s="131">
        <v>2</v>
      </c>
      <c r="F1223" s="131">
        <v>0</v>
      </c>
      <c r="G1223" s="131">
        <v>0</v>
      </c>
      <c r="H1223" s="131">
        <v>0</v>
      </c>
      <c r="I1223" s="131">
        <v>0</v>
      </c>
      <c r="J1223" s="131">
        <v>0</v>
      </c>
      <c r="K1223" s="131">
        <v>0</v>
      </c>
      <c r="L1223" s="131">
        <v>0</v>
      </c>
      <c r="M1223" s="131"/>
      <c r="N1223" s="131"/>
      <c r="O1223" s="131"/>
      <c r="P1223" s="131"/>
      <c r="Q1223" s="7"/>
      <c r="R1223" s="167"/>
      <c r="S1223" s="166"/>
      <c r="T1223" s="131"/>
      <c r="U1223" s="131"/>
      <c r="V1223" s="131"/>
    </row>
    <row r="1224" spans="2:22" hidden="1">
      <c r="B1224" s="9">
        <v>45970</v>
      </c>
      <c r="C1224" s="131" t="s">
        <v>6745</v>
      </c>
      <c r="D1224" s="131" t="s">
        <v>6599</v>
      </c>
      <c r="E1224" s="131">
        <v>9</v>
      </c>
      <c r="F1224" s="131">
        <v>0</v>
      </c>
      <c r="G1224" s="131">
        <v>0</v>
      </c>
      <c r="H1224" s="131">
        <v>0</v>
      </c>
      <c r="I1224" s="131">
        <v>1</v>
      </c>
      <c r="J1224" s="131">
        <v>0</v>
      </c>
      <c r="K1224" s="131">
        <v>0</v>
      </c>
      <c r="L1224" s="131">
        <v>1</v>
      </c>
      <c r="M1224" s="131" t="s">
        <v>6626</v>
      </c>
      <c r="N1224" s="131"/>
      <c r="O1224" s="131"/>
      <c r="P1224" s="131"/>
      <c r="Q1224" s="7"/>
      <c r="R1224" s="167"/>
      <c r="S1224" s="166"/>
      <c r="T1224" s="131"/>
      <c r="U1224" s="131"/>
      <c r="V1224" s="131"/>
    </row>
    <row r="1225" spans="2:22" ht="16.5" hidden="1" customHeight="1">
      <c r="B1225" s="9">
        <v>45970</v>
      </c>
      <c r="C1225" s="131" t="s">
        <v>3904</v>
      </c>
      <c r="D1225" s="131" t="s">
        <v>6616</v>
      </c>
      <c r="E1225" s="131">
        <v>2</v>
      </c>
      <c r="F1225" s="131">
        <v>1</v>
      </c>
      <c r="G1225" s="131">
        <v>0</v>
      </c>
      <c r="H1225" s="131">
        <v>0</v>
      </c>
      <c r="I1225" s="131">
        <v>0</v>
      </c>
      <c r="J1225" s="131">
        <v>0</v>
      </c>
      <c r="K1225" s="131">
        <v>0</v>
      </c>
      <c r="L1225" s="131">
        <v>0</v>
      </c>
      <c r="M1225" s="131"/>
      <c r="N1225" s="131"/>
      <c r="O1225" s="131"/>
      <c r="P1225" s="131"/>
      <c r="Q1225" s="7"/>
      <c r="R1225" s="167"/>
      <c r="S1225" s="166"/>
      <c r="T1225" s="131"/>
      <c r="U1225" s="131">
        <v>1</v>
      </c>
      <c r="V1225" s="131"/>
    </row>
    <row r="1226" spans="2:22" ht="16.5" hidden="1" customHeight="1">
      <c r="B1226" s="9">
        <v>45970</v>
      </c>
      <c r="C1226" s="131" t="s">
        <v>3904</v>
      </c>
      <c r="D1226" s="131" t="s">
        <v>6617</v>
      </c>
      <c r="E1226" s="131">
        <v>10</v>
      </c>
      <c r="F1226" s="131">
        <v>2</v>
      </c>
      <c r="G1226" s="131">
        <v>0</v>
      </c>
      <c r="H1226" s="131">
        <v>0</v>
      </c>
      <c r="I1226" s="131">
        <v>2</v>
      </c>
      <c r="J1226" s="131">
        <v>0</v>
      </c>
      <c r="K1226" s="131">
        <v>0</v>
      </c>
      <c r="L1226" s="131">
        <v>2</v>
      </c>
      <c r="M1226" s="131" t="s">
        <v>6626</v>
      </c>
      <c r="N1226" s="131"/>
      <c r="O1226" s="131"/>
      <c r="P1226" s="131"/>
      <c r="Q1226" s="7"/>
      <c r="R1226" s="167"/>
      <c r="S1226" s="166"/>
      <c r="T1226" s="131"/>
      <c r="U1226" s="131"/>
      <c r="V1226" s="131"/>
    </row>
    <row r="1227" spans="2:22" ht="16.5" hidden="1" customHeight="1">
      <c r="B1227" s="9">
        <v>45970</v>
      </c>
      <c r="C1227" s="131" t="s">
        <v>6745</v>
      </c>
      <c r="D1227" s="131" t="s">
        <v>6554</v>
      </c>
      <c r="E1227" s="131">
        <v>1</v>
      </c>
      <c r="F1227" s="131">
        <v>0</v>
      </c>
      <c r="G1227" s="131">
        <v>0</v>
      </c>
      <c r="H1227" s="131">
        <v>6</v>
      </c>
      <c r="I1227" s="131">
        <v>0</v>
      </c>
      <c r="J1227" s="131">
        <v>0</v>
      </c>
      <c r="K1227" s="131">
        <v>0</v>
      </c>
      <c r="L1227" s="131">
        <v>6</v>
      </c>
      <c r="M1227" s="131"/>
      <c r="N1227" s="131"/>
      <c r="O1227" s="131" t="s">
        <v>6625</v>
      </c>
      <c r="P1227" s="131" t="s">
        <v>6627</v>
      </c>
      <c r="Q1227" s="7"/>
      <c r="R1227" s="167"/>
      <c r="S1227" s="166"/>
      <c r="T1227" s="131"/>
      <c r="U1227" s="131"/>
      <c r="V1227" s="131"/>
    </row>
    <row r="1228" spans="2:22" ht="16.5" hidden="1" customHeight="1">
      <c r="B1228" s="9">
        <v>45970</v>
      </c>
      <c r="C1228" s="131" t="s">
        <v>3904</v>
      </c>
      <c r="D1228" s="131" t="s">
        <v>6618</v>
      </c>
      <c r="E1228" s="131">
        <v>8</v>
      </c>
      <c r="F1228" s="131">
        <v>2</v>
      </c>
      <c r="G1228" s="131">
        <v>0</v>
      </c>
      <c r="H1228" s="131">
        <v>0</v>
      </c>
      <c r="I1228" s="131">
        <v>1</v>
      </c>
      <c r="J1228" s="131">
        <v>0</v>
      </c>
      <c r="K1228" s="131">
        <v>0</v>
      </c>
      <c r="L1228" s="131">
        <v>1</v>
      </c>
      <c r="M1228" s="131" t="s">
        <v>6628</v>
      </c>
      <c r="N1228" s="131"/>
      <c r="O1228" s="131"/>
      <c r="P1228" s="131"/>
      <c r="Q1228" s="7"/>
      <c r="R1228" s="167"/>
      <c r="S1228" s="166"/>
      <c r="T1228" s="131"/>
      <c r="U1228" s="131"/>
      <c r="V1228" s="131"/>
    </row>
    <row r="1229" spans="2:22" ht="16.5" hidden="1" customHeight="1">
      <c r="B1229" s="9">
        <v>45970</v>
      </c>
      <c r="C1229" s="131" t="s">
        <v>3904</v>
      </c>
      <c r="D1229" s="131" t="s">
        <v>6619</v>
      </c>
      <c r="E1229" s="131">
        <v>1</v>
      </c>
      <c r="F1229" s="131">
        <v>0</v>
      </c>
      <c r="G1229" s="131">
        <v>0</v>
      </c>
      <c r="H1229" s="131">
        <v>0</v>
      </c>
      <c r="I1229" s="131">
        <v>0</v>
      </c>
      <c r="J1229" s="131">
        <v>0</v>
      </c>
      <c r="K1229" s="131">
        <v>0</v>
      </c>
      <c r="L1229" s="131">
        <v>0</v>
      </c>
      <c r="M1229" s="131"/>
      <c r="N1229" s="131"/>
      <c r="O1229" s="131"/>
      <c r="P1229" s="131"/>
      <c r="Q1229" s="7"/>
      <c r="R1229" s="167"/>
      <c r="S1229" s="166"/>
      <c r="T1229" s="131"/>
      <c r="U1229" s="131"/>
      <c r="V1229" s="131"/>
    </row>
    <row r="1230" spans="2:22" ht="16.5" hidden="1" customHeight="1">
      <c r="B1230" s="9">
        <v>45970</v>
      </c>
      <c r="C1230" s="131" t="s">
        <v>3904</v>
      </c>
      <c r="D1230" s="131" t="s">
        <v>6620</v>
      </c>
      <c r="E1230" s="131">
        <v>2</v>
      </c>
      <c r="F1230" s="131">
        <v>0</v>
      </c>
      <c r="G1230" s="131">
        <v>0</v>
      </c>
      <c r="H1230" s="131">
        <v>0</v>
      </c>
      <c r="I1230" s="131">
        <v>0</v>
      </c>
      <c r="J1230" s="131">
        <v>0</v>
      </c>
      <c r="K1230" s="131">
        <v>0</v>
      </c>
      <c r="L1230" s="131">
        <v>0</v>
      </c>
      <c r="M1230" s="131"/>
      <c r="N1230" s="131"/>
      <c r="O1230" s="131"/>
      <c r="P1230" s="131"/>
      <c r="Q1230" s="7"/>
      <c r="R1230" s="167"/>
      <c r="S1230" s="166"/>
      <c r="T1230" s="131"/>
      <c r="U1230" s="131"/>
      <c r="V1230" s="131"/>
    </row>
    <row r="1231" spans="2:22" ht="16.5" hidden="1" customHeight="1">
      <c r="B1231" s="9">
        <v>45970</v>
      </c>
      <c r="C1231" s="131" t="s">
        <v>6745</v>
      </c>
      <c r="D1231" s="131" t="s">
        <v>6612</v>
      </c>
      <c r="E1231" s="131">
        <v>2</v>
      </c>
      <c r="F1231" s="131">
        <v>0</v>
      </c>
      <c r="G1231" s="131">
        <v>0</v>
      </c>
      <c r="H1231" s="131">
        <v>0</v>
      </c>
      <c r="I1231" s="131">
        <v>0</v>
      </c>
      <c r="J1231" s="131">
        <v>0</v>
      </c>
      <c r="K1231" s="131">
        <v>0</v>
      </c>
      <c r="L1231" s="131">
        <v>0</v>
      </c>
      <c r="M1231" s="131"/>
      <c r="N1231" s="131"/>
      <c r="O1231" s="131"/>
      <c r="P1231" s="131"/>
      <c r="Q1231" s="7"/>
      <c r="R1231" s="167"/>
      <c r="S1231" s="166"/>
      <c r="T1231" s="131"/>
      <c r="U1231" s="131"/>
      <c r="V1231" s="131"/>
    </row>
    <row r="1232" spans="2:22" ht="16.5" hidden="1" customHeight="1">
      <c r="B1232" s="9">
        <v>45970</v>
      </c>
      <c r="C1232" s="131" t="s">
        <v>6745</v>
      </c>
      <c r="D1232" s="131" t="s">
        <v>6613</v>
      </c>
      <c r="E1232" s="131">
        <v>10</v>
      </c>
      <c r="F1232" s="131">
        <v>0</v>
      </c>
      <c r="G1232" s="131">
        <v>0</v>
      </c>
      <c r="H1232" s="131">
        <v>0</v>
      </c>
      <c r="I1232" s="131">
        <v>0</v>
      </c>
      <c r="J1232" s="131">
        <v>0</v>
      </c>
      <c r="K1232" s="131">
        <v>0</v>
      </c>
      <c r="L1232" s="131">
        <v>0</v>
      </c>
      <c r="M1232" s="131"/>
      <c r="N1232" s="131"/>
      <c r="O1232" s="131"/>
      <c r="P1232" s="131"/>
      <c r="Q1232" s="7"/>
      <c r="R1232" s="167"/>
      <c r="S1232" s="166"/>
      <c r="T1232" s="131"/>
      <c r="U1232" s="131"/>
      <c r="V1232" s="131"/>
    </row>
    <row r="1233" spans="2:22" ht="16.5" hidden="1" customHeight="1">
      <c r="B1233" s="9">
        <v>45970</v>
      </c>
      <c r="C1233" s="131" t="s">
        <v>6745</v>
      </c>
      <c r="D1233" s="131" t="s">
        <v>6609</v>
      </c>
      <c r="E1233" s="131">
        <v>4</v>
      </c>
      <c r="F1233" s="131">
        <v>0</v>
      </c>
      <c r="G1233" s="131">
        <v>0</v>
      </c>
      <c r="H1233" s="131">
        <v>0</v>
      </c>
      <c r="I1233" s="131">
        <v>0</v>
      </c>
      <c r="J1233" s="131">
        <v>0</v>
      </c>
      <c r="K1233" s="131">
        <v>0</v>
      </c>
      <c r="L1233" s="131">
        <v>0</v>
      </c>
      <c r="M1233" s="131"/>
      <c r="N1233" s="131"/>
      <c r="O1233" s="131"/>
      <c r="P1233" s="131"/>
      <c r="Q1233" s="7"/>
      <c r="R1233" s="167"/>
      <c r="S1233" s="166"/>
      <c r="T1233" s="131"/>
      <c r="U1233" s="131"/>
      <c r="V1233" s="131"/>
    </row>
    <row r="1234" spans="2:22" ht="16.5" hidden="1" customHeight="1">
      <c r="B1234" s="9">
        <v>45970</v>
      </c>
      <c r="C1234" s="131" t="s">
        <v>6745</v>
      </c>
      <c r="D1234" s="131" t="s">
        <v>6587</v>
      </c>
      <c r="E1234" s="131">
        <v>3</v>
      </c>
      <c r="F1234" s="131">
        <v>0</v>
      </c>
      <c r="G1234" s="131">
        <v>0</v>
      </c>
      <c r="H1234" s="131">
        <v>0</v>
      </c>
      <c r="I1234" s="131">
        <v>0</v>
      </c>
      <c r="J1234" s="131">
        <v>0</v>
      </c>
      <c r="K1234" s="131">
        <v>0</v>
      </c>
      <c r="L1234" s="131">
        <v>0</v>
      </c>
      <c r="M1234" s="131"/>
      <c r="N1234" s="131"/>
      <c r="O1234" s="131"/>
      <c r="P1234" s="131"/>
      <c r="Q1234" s="7"/>
      <c r="R1234" s="167"/>
      <c r="S1234" s="166"/>
      <c r="T1234" s="131"/>
      <c r="U1234" s="131"/>
      <c r="V1234" s="131"/>
    </row>
    <row r="1235" spans="2:22" hidden="1">
      <c r="B1235" s="9">
        <v>45970</v>
      </c>
      <c r="C1235" s="131" t="s">
        <v>3904</v>
      </c>
      <c r="D1235" s="131" t="s">
        <v>6621</v>
      </c>
      <c r="E1235" s="131">
        <v>1</v>
      </c>
      <c r="F1235" s="131">
        <v>0</v>
      </c>
      <c r="G1235" s="131">
        <v>0</v>
      </c>
      <c r="H1235" s="131">
        <v>0</v>
      </c>
      <c r="I1235" s="131">
        <v>0</v>
      </c>
      <c r="J1235" s="131">
        <v>0</v>
      </c>
      <c r="K1235" s="131">
        <v>0</v>
      </c>
      <c r="L1235" s="131">
        <v>0</v>
      </c>
      <c r="M1235" s="131"/>
      <c r="N1235" s="131"/>
      <c r="O1235" s="131"/>
      <c r="P1235" s="131"/>
      <c r="Q1235" s="7"/>
      <c r="R1235" s="167"/>
      <c r="S1235" s="166"/>
      <c r="T1235" s="131"/>
      <c r="U1235" s="131"/>
      <c r="V1235" s="131"/>
    </row>
    <row r="1236" spans="2:22" hidden="1">
      <c r="B1236" s="9">
        <v>45970</v>
      </c>
      <c r="C1236" s="131" t="s">
        <v>3904</v>
      </c>
      <c r="D1236" s="131" t="s">
        <v>6622</v>
      </c>
      <c r="E1236" s="131">
        <v>1</v>
      </c>
      <c r="F1236" s="131">
        <v>0</v>
      </c>
      <c r="G1236" s="131">
        <v>0</v>
      </c>
      <c r="H1236" s="131">
        <v>0</v>
      </c>
      <c r="I1236" s="131">
        <v>0</v>
      </c>
      <c r="J1236" s="131">
        <v>0</v>
      </c>
      <c r="K1236" s="131">
        <v>0</v>
      </c>
      <c r="L1236" s="131">
        <v>0</v>
      </c>
      <c r="M1236" s="131"/>
      <c r="N1236" s="131"/>
      <c r="O1236" s="131"/>
      <c r="P1236" s="131"/>
      <c r="Q1236" s="7"/>
      <c r="R1236" s="167"/>
      <c r="S1236" s="166"/>
      <c r="T1236" s="131"/>
      <c r="U1236" s="131"/>
      <c r="V1236" s="131"/>
    </row>
    <row r="1237" spans="2:22" hidden="1">
      <c r="B1237" s="9">
        <v>45970</v>
      </c>
      <c r="C1237" s="131" t="s">
        <v>3904</v>
      </c>
      <c r="D1237" s="131" t="s">
        <v>6623</v>
      </c>
      <c r="E1237" s="131">
        <v>4</v>
      </c>
      <c r="F1237" s="131">
        <v>4</v>
      </c>
      <c r="G1237" s="131">
        <v>0</v>
      </c>
      <c r="H1237" s="131">
        <v>0</v>
      </c>
      <c r="I1237" s="131">
        <v>0</v>
      </c>
      <c r="J1237" s="131">
        <v>0</v>
      </c>
      <c r="K1237" s="131">
        <v>0</v>
      </c>
      <c r="L1237" s="131">
        <v>0</v>
      </c>
      <c r="M1237" s="131"/>
      <c r="N1237" s="131"/>
      <c r="O1237" s="131"/>
      <c r="P1237" s="131"/>
      <c r="Q1237" s="7"/>
      <c r="R1237" s="167"/>
      <c r="S1237" s="166"/>
      <c r="T1237" s="131"/>
      <c r="U1237" s="131">
        <v>4</v>
      </c>
      <c r="V1237" s="131"/>
    </row>
    <row r="1238" spans="2:22" hidden="1">
      <c r="B1238" s="9">
        <v>45970</v>
      </c>
      <c r="C1238" s="131" t="s">
        <v>3904</v>
      </c>
      <c r="D1238" s="131" t="s">
        <v>6624</v>
      </c>
      <c r="E1238" s="131">
        <v>10</v>
      </c>
      <c r="F1238" s="131">
        <v>10</v>
      </c>
      <c r="G1238" s="131">
        <v>0</v>
      </c>
      <c r="H1238" s="131">
        <v>0</v>
      </c>
      <c r="I1238" s="131">
        <v>0</v>
      </c>
      <c r="J1238" s="131">
        <v>0</v>
      </c>
      <c r="K1238" s="131">
        <v>0</v>
      </c>
      <c r="L1238" s="131">
        <v>0</v>
      </c>
      <c r="M1238" s="131"/>
      <c r="N1238" s="131"/>
      <c r="O1238" s="131"/>
      <c r="P1238" s="131"/>
      <c r="Q1238" s="7"/>
      <c r="R1238" s="167"/>
      <c r="S1238" s="166"/>
      <c r="T1238" s="131"/>
      <c r="U1238" s="131">
        <v>10</v>
      </c>
      <c r="V1238" s="131"/>
    </row>
    <row r="1239" spans="2:22" hidden="1">
      <c r="B1239" s="170">
        <v>45971</v>
      </c>
      <c r="C1239" s="131" t="s">
        <v>3904</v>
      </c>
      <c r="D1239" s="131" t="s">
        <v>6629</v>
      </c>
      <c r="E1239" s="131">
        <v>1</v>
      </c>
      <c r="F1239" s="131">
        <v>1</v>
      </c>
      <c r="G1239" s="131">
        <v>0</v>
      </c>
      <c r="H1239" s="131">
        <v>2</v>
      </c>
      <c r="I1239" s="131">
        <v>0</v>
      </c>
      <c r="J1239" s="131">
        <v>0</v>
      </c>
      <c r="K1239" s="131">
        <v>0</v>
      </c>
      <c r="L1239" s="131">
        <v>2</v>
      </c>
      <c r="M1239" s="131"/>
      <c r="N1239" s="131"/>
      <c r="O1239" s="131"/>
      <c r="P1239" s="131"/>
      <c r="Q1239" s="7"/>
      <c r="R1239" s="167"/>
      <c r="S1239" s="166"/>
      <c r="T1239" s="131"/>
      <c r="U1239" s="131"/>
      <c r="V1239" s="131"/>
    </row>
    <row r="1240" spans="2:22" hidden="1">
      <c r="B1240" s="170">
        <v>45971</v>
      </c>
      <c r="C1240" s="131" t="s">
        <v>3904</v>
      </c>
      <c r="D1240" s="131" t="s">
        <v>6630</v>
      </c>
      <c r="E1240" s="131">
        <v>1</v>
      </c>
      <c r="F1240" s="131">
        <v>1</v>
      </c>
      <c r="G1240" s="131">
        <v>0</v>
      </c>
      <c r="H1240" s="131">
        <v>2</v>
      </c>
      <c r="I1240" s="131">
        <v>0</v>
      </c>
      <c r="J1240" s="131">
        <v>0</v>
      </c>
      <c r="K1240" s="131">
        <v>0</v>
      </c>
      <c r="L1240" s="131">
        <v>2</v>
      </c>
      <c r="M1240" s="131"/>
      <c r="N1240" s="131"/>
      <c r="O1240" s="131"/>
      <c r="P1240" s="131"/>
      <c r="Q1240" s="7"/>
      <c r="R1240" s="167"/>
      <c r="S1240" s="166"/>
      <c r="T1240" s="131"/>
      <c r="U1240" s="131"/>
      <c r="V1240" s="131"/>
    </row>
    <row r="1241" spans="2:22" hidden="1">
      <c r="B1241" s="170">
        <v>45971</v>
      </c>
      <c r="C1241" s="131" t="s">
        <v>3904</v>
      </c>
      <c r="D1241" s="131" t="s">
        <v>6631</v>
      </c>
      <c r="E1241" s="131">
        <v>1</v>
      </c>
      <c r="F1241" s="131">
        <v>0</v>
      </c>
      <c r="G1241" s="131">
        <v>0</v>
      </c>
      <c r="H1241" s="131">
        <v>0</v>
      </c>
      <c r="I1241" s="131">
        <v>0</v>
      </c>
      <c r="J1241" s="131">
        <v>0</v>
      </c>
      <c r="K1241" s="131">
        <v>0</v>
      </c>
      <c r="L1241" s="131">
        <v>0</v>
      </c>
      <c r="M1241" s="131"/>
      <c r="N1241" s="131"/>
      <c r="O1241" s="131"/>
      <c r="P1241" s="131"/>
      <c r="Q1241" s="7"/>
      <c r="R1241" s="167"/>
      <c r="S1241" s="166"/>
      <c r="T1241" s="131"/>
      <c r="U1241" s="131"/>
      <c r="V1241" s="131"/>
    </row>
    <row r="1242" spans="2:22" hidden="1">
      <c r="B1242" s="170">
        <v>45971</v>
      </c>
      <c r="C1242" s="131" t="s">
        <v>3904</v>
      </c>
      <c r="D1242" s="131" t="s">
        <v>6632</v>
      </c>
      <c r="E1242" s="131">
        <v>2</v>
      </c>
      <c r="F1242" s="131">
        <v>0</v>
      </c>
      <c r="G1242" s="131">
        <v>0</v>
      </c>
      <c r="H1242" s="131">
        <v>0</v>
      </c>
      <c r="I1242" s="131">
        <v>0</v>
      </c>
      <c r="J1242" s="131">
        <v>0</v>
      </c>
      <c r="K1242" s="131">
        <v>0</v>
      </c>
      <c r="L1242" s="131">
        <v>0</v>
      </c>
      <c r="M1242" s="131"/>
      <c r="N1242" s="131"/>
      <c r="O1242" s="131"/>
      <c r="P1242" s="131"/>
      <c r="Q1242" s="7"/>
      <c r="R1242" s="167"/>
      <c r="S1242" s="166"/>
      <c r="T1242" s="131"/>
      <c r="U1242" s="131"/>
      <c r="V1242" s="131"/>
    </row>
    <row r="1243" spans="2:22" hidden="1">
      <c r="B1243" s="170">
        <v>45971</v>
      </c>
      <c r="C1243" s="131" t="s">
        <v>3904</v>
      </c>
      <c r="D1243" s="131" t="s">
        <v>6633</v>
      </c>
      <c r="E1243" s="131">
        <v>1</v>
      </c>
      <c r="F1243" s="131">
        <v>0</v>
      </c>
      <c r="G1243" s="131">
        <v>0</v>
      </c>
      <c r="H1243" s="131">
        <v>0</v>
      </c>
      <c r="I1243" s="131">
        <v>0</v>
      </c>
      <c r="J1243" s="131">
        <v>0</v>
      </c>
      <c r="K1243" s="131">
        <v>0</v>
      </c>
      <c r="L1243" s="131">
        <v>0</v>
      </c>
      <c r="M1243" s="131"/>
      <c r="N1243" s="131"/>
      <c r="O1243" s="131"/>
      <c r="P1243" s="131"/>
      <c r="Q1243" s="7"/>
      <c r="R1243" s="167"/>
      <c r="S1243" s="166"/>
      <c r="T1243" s="131"/>
      <c r="U1243" s="131"/>
      <c r="V1243" s="131"/>
    </row>
    <row r="1244" spans="2:22" ht="16.5" hidden="1" customHeight="1">
      <c r="B1244" s="170">
        <v>45971</v>
      </c>
      <c r="C1244" s="131" t="s">
        <v>3904</v>
      </c>
      <c r="D1244" s="131" t="s">
        <v>6634</v>
      </c>
      <c r="E1244" s="131">
        <v>12</v>
      </c>
      <c r="F1244" s="131">
        <v>0</v>
      </c>
      <c r="G1244" s="131">
        <v>0</v>
      </c>
      <c r="H1244" s="131">
        <v>0</v>
      </c>
      <c r="I1244" s="131">
        <v>0</v>
      </c>
      <c r="J1244" s="131">
        <v>0</v>
      </c>
      <c r="K1244" s="131">
        <v>0</v>
      </c>
      <c r="L1244" s="131">
        <v>0</v>
      </c>
      <c r="M1244" s="131"/>
      <c r="N1244" s="131"/>
      <c r="O1244" s="131"/>
      <c r="P1244" s="131"/>
      <c r="Q1244" s="7"/>
      <c r="R1244" s="167"/>
      <c r="S1244" s="166"/>
      <c r="T1244" s="131"/>
      <c r="U1244" s="131"/>
      <c r="V1244" s="131"/>
    </row>
    <row r="1245" spans="2:22" hidden="1">
      <c r="B1245" s="170">
        <v>45971</v>
      </c>
      <c r="C1245" s="131" t="s">
        <v>6745</v>
      </c>
      <c r="D1245" s="131" t="s">
        <v>6574</v>
      </c>
      <c r="E1245" s="131">
        <v>3</v>
      </c>
      <c r="F1245" s="131">
        <v>0</v>
      </c>
      <c r="G1245" s="131">
        <v>0</v>
      </c>
      <c r="H1245" s="131">
        <v>0</v>
      </c>
      <c r="I1245" s="131">
        <v>0</v>
      </c>
      <c r="J1245" s="131">
        <v>0</v>
      </c>
      <c r="K1245" s="131">
        <v>0</v>
      </c>
      <c r="L1245" s="131">
        <v>0</v>
      </c>
      <c r="M1245" s="131"/>
      <c r="N1245" s="131"/>
      <c r="O1245" s="131"/>
      <c r="P1245" s="131"/>
      <c r="Q1245" s="7"/>
      <c r="R1245" s="167"/>
      <c r="S1245" s="166"/>
      <c r="T1245" s="131"/>
      <c r="U1245" s="131"/>
      <c r="V1245" s="131"/>
    </row>
    <row r="1246" spans="2:22" hidden="1">
      <c r="B1246" s="170">
        <v>45971</v>
      </c>
      <c r="C1246" s="131" t="s">
        <v>6745</v>
      </c>
      <c r="D1246" s="131" t="s">
        <v>6597</v>
      </c>
      <c r="E1246" s="131">
        <v>1</v>
      </c>
      <c r="F1246" s="131">
        <v>0</v>
      </c>
      <c r="G1246" s="131">
        <v>0</v>
      </c>
      <c r="H1246" s="131">
        <v>0</v>
      </c>
      <c r="I1246" s="131">
        <v>0</v>
      </c>
      <c r="J1246" s="131">
        <v>0</v>
      </c>
      <c r="K1246" s="131">
        <v>0</v>
      </c>
      <c r="L1246" s="131">
        <v>0</v>
      </c>
      <c r="M1246" s="131"/>
      <c r="N1246" s="131"/>
      <c r="O1246" s="131"/>
      <c r="P1246" s="131"/>
      <c r="Q1246" s="7"/>
      <c r="R1246" s="167"/>
      <c r="S1246" s="166"/>
      <c r="T1246" s="131"/>
      <c r="U1246" s="131"/>
      <c r="V1246" s="131"/>
    </row>
    <row r="1247" spans="2:22" hidden="1">
      <c r="B1247" s="170">
        <v>45971</v>
      </c>
      <c r="C1247" s="131" t="s">
        <v>6745</v>
      </c>
      <c r="D1247" s="131" t="s">
        <v>6522</v>
      </c>
      <c r="E1247" s="131">
        <v>1</v>
      </c>
      <c r="F1247" s="131">
        <v>0</v>
      </c>
      <c r="G1247" s="131">
        <v>0</v>
      </c>
      <c r="H1247" s="131">
        <v>0</v>
      </c>
      <c r="I1247" s="131">
        <v>0</v>
      </c>
      <c r="J1247" s="131">
        <v>0</v>
      </c>
      <c r="K1247" s="131">
        <v>0</v>
      </c>
      <c r="L1247" s="131">
        <v>0</v>
      </c>
      <c r="M1247" s="131"/>
      <c r="N1247" s="131"/>
      <c r="O1247" s="131"/>
      <c r="P1247" s="131"/>
      <c r="Q1247" s="7"/>
      <c r="R1247" s="167"/>
      <c r="S1247" s="166"/>
      <c r="T1247" s="131"/>
      <c r="U1247" s="131"/>
      <c r="V1247" s="131"/>
    </row>
    <row r="1248" spans="2:22" hidden="1">
      <c r="B1248" s="170">
        <v>45971</v>
      </c>
      <c r="C1248" s="131" t="s">
        <v>6745</v>
      </c>
      <c r="D1248" s="131" t="s">
        <v>6611</v>
      </c>
      <c r="E1248" s="131">
        <v>2</v>
      </c>
      <c r="F1248" s="131">
        <v>0</v>
      </c>
      <c r="G1248" s="131">
        <v>0</v>
      </c>
      <c r="H1248" s="131">
        <v>0</v>
      </c>
      <c r="I1248" s="131">
        <v>0</v>
      </c>
      <c r="J1248" s="131">
        <v>0</v>
      </c>
      <c r="K1248" s="131">
        <v>0</v>
      </c>
      <c r="L1248" s="131">
        <v>0</v>
      </c>
      <c r="M1248" s="131"/>
      <c r="N1248" s="131"/>
      <c r="O1248" s="131"/>
      <c r="P1248" s="131"/>
      <c r="Q1248" s="7"/>
      <c r="R1248" s="167"/>
      <c r="S1248" s="166"/>
      <c r="T1248" s="131"/>
      <c r="U1248" s="131"/>
      <c r="V1248" s="131"/>
    </row>
    <row r="1249" spans="2:22" hidden="1">
      <c r="B1249" s="170">
        <v>45971</v>
      </c>
      <c r="C1249" s="131" t="s">
        <v>6745</v>
      </c>
      <c r="D1249" s="131" t="s">
        <v>6610</v>
      </c>
      <c r="E1249" s="131">
        <v>4</v>
      </c>
      <c r="F1249" s="131">
        <v>0</v>
      </c>
      <c r="G1249" s="131">
        <v>0</v>
      </c>
      <c r="H1249" s="131">
        <v>1</v>
      </c>
      <c r="I1249" s="131">
        <v>0</v>
      </c>
      <c r="J1249" s="131">
        <v>0</v>
      </c>
      <c r="K1249" s="131">
        <v>0</v>
      </c>
      <c r="L1249" s="131">
        <v>1</v>
      </c>
      <c r="M1249" s="131"/>
      <c r="N1249" s="131"/>
      <c r="O1249" s="131"/>
      <c r="P1249" s="131"/>
      <c r="Q1249" s="7"/>
      <c r="R1249" s="167"/>
      <c r="S1249" s="166"/>
      <c r="T1249" s="131"/>
      <c r="U1249" s="131"/>
      <c r="V1249" s="131"/>
    </row>
    <row r="1250" spans="2:22" hidden="1">
      <c r="B1250" s="170">
        <v>45971</v>
      </c>
      <c r="C1250" s="131" t="s">
        <v>6745</v>
      </c>
      <c r="D1250" s="131" t="s">
        <v>6606</v>
      </c>
      <c r="E1250" s="131">
        <v>2</v>
      </c>
      <c r="F1250" s="131">
        <v>0</v>
      </c>
      <c r="G1250" s="131">
        <v>0</v>
      </c>
      <c r="H1250" s="131">
        <v>0</v>
      </c>
      <c r="I1250" s="131">
        <v>0</v>
      </c>
      <c r="J1250" s="131">
        <v>0</v>
      </c>
      <c r="K1250" s="131">
        <v>0</v>
      </c>
      <c r="L1250" s="131">
        <v>0</v>
      </c>
      <c r="M1250" s="131"/>
      <c r="N1250" s="131"/>
      <c r="O1250" s="131"/>
      <c r="P1250" s="131"/>
      <c r="Q1250" s="7"/>
      <c r="R1250" s="167"/>
      <c r="S1250" s="166"/>
      <c r="T1250" s="131"/>
      <c r="U1250" s="131"/>
      <c r="V1250" s="131"/>
    </row>
    <row r="1251" spans="2:22" hidden="1">
      <c r="B1251" s="170">
        <v>45972</v>
      </c>
      <c r="C1251" s="131" t="s">
        <v>3904</v>
      </c>
      <c r="D1251" s="11" t="s">
        <v>6635</v>
      </c>
      <c r="E1251" s="131">
        <v>1</v>
      </c>
      <c r="F1251" s="131">
        <v>1</v>
      </c>
      <c r="G1251" s="131">
        <v>0</v>
      </c>
      <c r="H1251" s="131">
        <v>0</v>
      </c>
      <c r="I1251" s="131">
        <v>1</v>
      </c>
      <c r="J1251" s="131">
        <v>0</v>
      </c>
      <c r="K1251" s="131">
        <v>0</v>
      </c>
      <c r="L1251" s="131">
        <v>1</v>
      </c>
      <c r="M1251" s="131" t="s">
        <v>436</v>
      </c>
      <c r="N1251" s="131"/>
      <c r="O1251" s="131"/>
      <c r="P1251" s="131"/>
      <c r="Q1251" s="7"/>
      <c r="R1251" s="167">
        <v>1</v>
      </c>
      <c r="S1251" s="166"/>
      <c r="T1251" s="131"/>
      <c r="U1251" s="131"/>
      <c r="V1251" s="131"/>
    </row>
    <row r="1252" spans="2:22" hidden="1">
      <c r="B1252" s="170">
        <v>45972</v>
      </c>
      <c r="C1252" s="131" t="s">
        <v>3904</v>
      </c>
      <c r="D1252" s="11" t="s">
        <v>6636</v>
      </c>
      <c r="E1252" s="131">
        <v>3</v>
      </c>
      <c r="F1252" s="131">
        <v>3</v>
      </c>
      <c r="G1252" s="131">
        <v>0</v>
      </c>
      <c r="H1252" s="131">
        <v>0</v>
      </c>
      <c r="I1252" s="131">
        <v>0</v>
      </c>
      <c r="J1252" s="131">
        <v>0</v>
      </c>
      <c r="K1252" s="131">
        <v>0</v>
      </c>
      <c r="L1252" s="131">
        <v>0</v>
      </c>
      <c r="M1252" s="131"/>
      <c r="N1252" s="131"/>
      <c r="O1252" s="131"/>
      <c r="P1252" s="131"/>
      <c r="Q1252" s="7"/>
      <c r="R1252" s="167">
        <v>1</v>
      </c>
      <c r="S1252" s="166"/>
      <c r="T1252" s="131"/>
      <c r="U1252" s="131">
        <v>3</v>
      </c>
      <c r="V1252" s="131"/>
    </row>
    <row r="1253" spans="2:22" hidden="1">
      <c r="B1253" s="170">
        <v>45972</v>
      </c>
      <c r="C1253" s="131" t="s">
        <v>3904</v>
      </c>
      <c r="D1253" s="11" t="s">
        <v>6637</v>
      </c>
      <c r="E1253" s="131">
        <v>1</v>
      </c>
      <c r="F1253" s="131">
        <v>1</v>
      </c>
      <c r="G1253" s="131">
        <v>0</v>
      </c>
      <c r="H1253" s="131">
        <v>0</v>
      </c>
      <c r="I1253" s="131">
        <v>0</v>
      </c>
      <c r="J1253" s="131">
        <v>0</v>
      </c>
      <c r="K1253" s="131">
        <v>0</v>
      </c>
      <c r="L1253" s="131">
        <v>0</v>
      </c>
      <c r="M1253" s="131"/>
      <c r="N1253" s="131"/>
      <c r="O1253" s="131"/>
      <c r="P1253" s="131"/>
      <c r="Q1253" s="7"/>
      <c r="R1253" s="167">
        <v>1</v>
      </c>
      <c r="S1253" s="166">
        <v>1</v>
      </c>
      <c r="T1253" s="131"/>
      <c r="U1253" s="131"/>
    </row>
    <row r="1254" spans="2:22" hidden="1">
      <c r="B1254" s="170">
        <v>45972</v>
      </c>
      <c r="C1254" s="131" t="s">
        <v>3904</v>
      </c>
      <c r="D1254" s="11" t="s">
        <v>6638</v>
      </c>
      <c r="E1254" s="131">
        <v>2</v>
      </c>
      <c r="F1254" s="131">
        <v>0</v>
      </c>
      <c r="G1254" s="131">
        <v>0</v>
      </c>
      <c r="H1254" s="131">
        <v>0</v>
      </c>
      <c r="I1254" s="131">
        <v>0</v>
      </c>
      <c r="J1254" s="131">
        <v>0</v>
      </c>
      <c r="K1254" s="131">
        <v>0</v>
      </c>
      <c r="L1254" s="131">
        <v>0</v>
      </c>
      <c r="M1254" s="131"/>
      <c r="N1254" s="131"/>
      <c r="O1254" s="131"/>
      <c r="P1254" s="131"/>
      <c r="Q1254" s="7"/>
      <c r="R1254" s="167"/>
      <c r="S1254" s="166"/>
      <c r="T1254" s="131"/>
      <c r="U1254" s="131"/>
      <c r="V1254" s="131"/>
    </row>
    <row r="1255" spans="2:22" hidden="1">
      <c r="B1255" s="170">
        <v>45972</v>
      </c>
      <c r="C1255" s="131" t="s">
        <v>3904</v>
      </c>
      <c r="D1255" s="131" t="s">
        <v>6639</v>
      </c>
      <c r="E1255" s="131">
        <v>2</v>
      </c>
      <c r="F1255" s="131">
        <v>0</v>
      </c>
      <c r="G1255" s="131">
        <v>0</v>
      </c>
      <c r="H1255" s="131">
        <v>0</v>
      </c>
      <c r="I1255" s="131">
        <v>0</v>
      </c>
      <c r="J1255" s="131">
        <v>0</v>
      </c>
      <c r="K1255" s="131">
        <v>0</v>
      </c>
      <c r="L1255" s="131">
        <v>0</v>
      </c>
      <c r="M1255" s="131"/>
      <c r="N1255" s="131"/>
      <c r="O1255" s="131"/>
      <c r="P1255" s="131"/>
      <c r="Q1255" s="7"/>
      <c r="R1255" s="167"/>
      <c r="S1255" s="166"/>
      <c r="T1255" s="131"/>
      <c r="U1255" s="131"/>
      <c r="V1255" s="131"/>
    </row>
    <row r="1256" spans="2:22" hidden="1">
      <c r="B1256" s="170">
        <v>45972</v>
      </c>
      <c r="C1256" s="131" t="s">
        <v>3904</v>
      </c>
      <c r="D1256" s="131" t="s">
        <v>6640</v>
      </c>
      <c r="E1256" s="131">
        <v>5</v>
      </c>
      <c r="F1256" s="131">
        <v>0</v>
      </c>
      <c r="G1256" s="131">
        <v>0</v>
      </c>
      <c r="H1256" s="131">
        <v>0</v>
      </c>
      <c r="I1256" s="131">
        <v>0</v>
      </c>
      <c r="J1256" s="131">
        <v>0</v>
      </c>
      <c r="K1256" s="131">
        <v>0</v>
      </c>
      <c r="L1256" s="131">
        <v>0</v>
      </c>
      <c r="M1256" s="131"/>
      <c r="N1256" s="131"/>
      <c r="O1256" s="131"/>
      <c r="P1256" s="131"/>
      <c r="Q1256" s="7"/>
      <c r="R1256" s="167"/>
      <c r="S1256" s="166"/>
      <c r="T1256" s="131"/>
      <c r="U1256" s="131"/>
      <c r="V1256" s="131"/>
    </row>
    <row r="1257" spans="2:22" ht="16.5" hidden="1" customHeight="1">
      <c r="B1257" s="170">
        <v>45972</v>
      </c>
      <c r="C1257" s="131" t="s">
        <v>3904</v>
      </c>
      <c r="D1257" s="131" t="s">
        <v>6623</v>
      </c>
      <c r="E1257" s="131">
        <v>1</v>
      </c>
      <c r="F1257" s="131">
        <v>0</v>
      </c>
      <c r="G1257" s="131">
        <v>0</v>
      </c>
      <c r="H1257" s="131">
        <v>0</v>
      </c>
      <c r="I1257" s="131">
        <v>0</v>
      </c>
      <c r="J1257" s="131">
        <v>0</v>
      </c>
      <c r="K1257" s="131">
        <v>0</v>
      </c>
      <c r="L1257" s="131">
        <v>0</v>
      </c>
      <c r="M1257" s="131"/>
      <c r="N1257" s="131"/>
      <c r="O1257" s="131"/>
      <c r="P1257" s="131"/>
      <c r="Q1257" s="7"/>
      <c r="R1257" s="167"/>
      <c r="S1257" s="166"/>
      <c r="T1257" s="131"/>
      <c r="U1257" s="131"/>
      <c r="V1257" s="131"/>
    </row>
    <row r="1258" spans="2:22" ht="16.5" hidden="1" customHeight="1">
      <c r="B1258" s="170">
        <v>45972</v>
      </c>
      <c r="C1258" s="131" t="s">
        <v>3904</v>
      </c>
      <c r="D1258" s="131" t="s">
        <v>6641</v>
      </c>
      <c r="E1258" s="131">
        <v>2</v>
      </c>
      <c r="F1258" s="131">
        <v>0</v>
      </c>
      <c r="G1258" s="131">
        <v>0</v>
      </c>
      <c r="H1258" s="131">
        <v>0</v>
      </c>
      <c r="I1258" s="131">
        <v>0</v>
      </c>
      <c r="J1258" s="131">
        <v>0</v>
      </c>
      <c r="K1258" s="131">
        <v>0</v>
      </c>
      <c r="L1258" s="131">
        <v>0</v>
      </c>
      <c r="M1258" s="131"/>
      <c r="N1258" s="131"/>
      <c r="O1258" s="131"/>
      <c r="P1258" s="131"/>
      <c r="Q1258" s="7"/>
      <c r="R1258" s="167"/>
      <c r="S1258" s="166"/>
      <c r="T1258" s="131"/>
      <c r="U1258" s="131"/>
      <c r="V1258" s="131"/>
    </row>
    <row r="1259" spans="2:22" ht="16.5" hidden="1" customHeight="1">
      <c r="B1259" s="170">
        <v>45972</v>
      </c>
      <c r="C1259" s="131" t="s">
        <v>3904</v>
      </c>
      <c r="D1259" s="131" t="s">
        <v>6642</v>
      </c>
      <c r="E1259" s="131">
        <v>1</v>
      </c>
      <c r="F1259" s="131">
        <v>0</v>
      </c>
      <c r="G1259" s="131">
        <v>0</v>
      </c>
      <c r="H1259" s="131">
        <v>0</v>
      </c>
      <c r="I1259" s="131">
        <v>0</v>
      </c>
      <c r="J1259" s="131">
        <v>0</v>
      </c>
      <c r="K1259" s="131">
        <v>0</v>
      </c>
      <c r="L1259" s="131">
        <v>0</v>
      </c>
      <c r="M1259" s="131"/>
      <c r="N1259" s="131"/>
      <c r="O1259" s="131"/>
      <c r="P1259" s="131"/>
      <c r="Q1259" s="7"/>
      <c r="R1259" s="167"/>
      <c r="S1259" s="166"/>
      <c r="T1259" s="131"/>
      <c r="U1259" s="131"/>
      <c r="V1259" s="131"/>
    </row>
    <row r="1260" spans="2:22" hidden="1">
      <c r="B1260" s="170">
        <v>45972</v>
      </c>
      <c r="C1260" s="131" t="s">
        <v>3904</v>
      </c>
      <c r="D1260" s="131" t="s">
        <v>6643</v>
      </c>
      <c r="E1260" s="131">
        <v>1</v>
      </c>
      <c r="F1260" s="131">
        <v>0</v>
      </c>
      <c r="G1260" s="131">
        <v>0</v>
      </c>
      <c r="H1260" s="131">
        <v>0</v>
      </c>
      <c r="I1260" s="131">
        <v>0</v>
      </c>
      <c r="J1260" s="131">
        <v>0</v>
      </c>
      <c r="K1260" s="131">
        <v>0</v>
      </c>
      <c r="L1260" s="131">
        <v>0</v>
      </c>
      <c r="M1260" s="131"/>
      <c r="N1260" s="131"/>
      <c r="O1260" s="131"/>
      <c r="P1260" s="131"/>
      <c r="Q1260" s="7"/>
      <c r="R1260" s="167"/>
      <c r="S1260" s="166"/>
      <c r="T1260" s="131"/>
      <c r="U1260" s="131"/>
      <c r="V1260" s="131"/>
    </row>
    <row r="1261" spans="2:22" ht="16.5" hidden="1" customHeight="1">
      <c r="B1261" s="170">
        <v>45972</v>
      </c>
      <c r="C1261" s="131" t="s">
        <v>3904</v>
      </c>
      <c r="D1261" s="131" t="s">
        <v>6624</v>
      </c>
      <c r="E1261" s="131">
        <v>3</v>
      </c>
      <c r="F1261" s="131">
        <v>0</v>
      </c>
      <c r="G1261" s="131">
        <v>0</v>
      </c>
      <c r="H1261" s="131">
        <v>0</v>
      </c>
      <c r="I1261" s="131">
        <v>0</v>
      </c>
      <c r="J1261" s="131">
        <v>0</v>
      </c>
      <c r="K1261" s="131">
        <v>0</v>
      </c>
      <c r="L1261" s="131">
        <v>0</v>
      </c>
      <c r="M1261" s="131"/>
      <c r="N1261" s="131"/>
      <c r="O1261" s="131"/>
      <c r="P1261" s="131"/>
      <c r="Q1261" s="7"/>
      <c r="R1261" s="167"/>
      <c r="S1261" s="166"/>
      <c r="T1261" s="131"/>
      <c r="U1261" s="131"/>
      <c r="V1261" s="131"/>
    </row>
    <row r="1262" spans="2:22" ht="16.5" hidden="1" customHeight="1">
      <c r="B1262" s="170">
        <v>45972</v>
      </c>
      <c r="C1262" s="131" t="s">
        <v>6745</v>
      </c>
      <c r="D1262" s="131" t="s">
        <v>6619</v>
      </c>
      <c r="E1262" s="131">
        <v>1</v>
      </c>
      <c r="F1262" s="131">
        <v>0</v>
      </c>
      <c r="G1262" s="131">
        <v>0</v>
      </c>
      <c r="H1262" s="131">
        <v>0</v>
      </c>
      <c r="I1262" s="131">
        <v>0</v>
      </c>
      <c r="J1262" s="131">
        <v>0</v>
      </c>
      <c r="K1262" s="131">
        <v>0</v>
      </c>
      <c r="L1262" s="131">
        <v>0</v>
      </c>
      <c r="M1262" s="131"/>
      <c r="N1262" s="131"/>
      <c r="O1262" s="131"/>
      <c r="P1262" s="131"/>
      <c r="Q1262" s="7"/>
      <c r="R1262" s="167"/>
      <c r="S1262" s="166"/>
      <c r="T1262" s="131"/>
      <c r="U1262" s="131"/>
      <c r="V1262" s="131"/>
    </row>
    <row r="1263" spans="2:22" ht="16.5" hidden="1" customHeight="1">
      <c r="B1263" s="170">
        <v>45972</v>
      </c>
      <c r="C1263" s="131" t="s">
        <v>6745</v>
      </c>
      <c r="D1263" s="131" t="s">
        <v>6607</v>
      </c>
      <c r="E1263" s="131">
        <v>1</v>
      </c>
      <c r="F1263" s="131">
        <v>0</v>
      </c>
      <c r="G1263" s="131">
        <v>0</v>
      </c>
      <c r="H1263" s="131">
        <v>0</v>
      </c>
      <c r="I1263" s="131">
        <v>0</v>
      </c>
      <c r="J1263" s="131">
        <v>0</v>
      </c>
      <c r="K1263" s="131">
        <v>0</v>
      </c>
      <c r="L1263" s="131">
        <v>0</v>
      </c>
      <c r="M1263" s="131"/>
      <c r="N1263" s="131"/>
      <c r="O1263" s="131"/>
      <c r="P1263" s="131"/>
      <c r="Q1263" s="7"/>
      <c r="R1263" s="167"/>
      <c r="S1263" s="166"/>
      <c r="T1263" s="131"/>
      <c r="U1263" s="131"/>
      <c r="V1263" s="131"/>
    </row>
    <row r="1264" spans="2:22" ht="16.5" hidden="1" customHeight="1">
      <c r="B1264" s="170">
        <v>45972</v>
      </c>
      <c r="C1264" s="131" t="s">
        <v>6745</v>
      </c>
      <c r="D1264" s="131" t="s">
        <v>6618</v>
      </c>
      <c r="E1264" s="131">
        <v>6</v>
      </c>
      <c r="F1264" s="131">
        <v>0</v>
      </c>
      <c r="G1264" s="131">
        <v>0</v>
      </c>
      <c r="H1264" s="131">
        <v>0</v>
      </c>
      <c r="I1264" s="131">
        <v>0</v>
      </c>
      <c r="J1264" s="131">
        <v>0</v>
      </c>
      <c r="K1264" s="131">
        <v>0</v>
      </c>
      <c r="L1264" s="131">
        <v>0</v>
      </c>
      <c r="M1264" s="131"/>
      <c r="N1264" s="131"/>
      <c r="O1264" s="131"/>
      <c r="P1264" s="131"/>
      <c r="Q1264" s="7"/>
      <c r="R1264" s="167"/>
      <c r="S1264" s="166"/>
      <c r="T1264" s="131"/>
      <c r="U1264" s="131"/>
      <c r="V1264" s="131"/>
    </row>
    <row r="1265" spans="2:22" hidden="1">
      <c r="B1265" s="170">
        <v>45972</v>
      </c>
      <c r="C1265" s="131" t="s">
        <v>6745</v>
      </c>
      <c r="D1265" s="131" t="s">
        <v>6614</v>
      </c>
      <c r="E1265" s="131">
        <v>2</v>
      </c>
      <c r="F1265" s="131">
        <v>0</v>
      </c>
      <c r="G1265" s="131">
        <v>0</v>
      </c>
      <c r="H1265" s="131">
        <v>0</v>
      </c>
      <c r="I1265" s="131">
        <v>0</v>
      </c>
      <c r="J1265" s="131">
        <v>0</v>
      </c>
      <c r="K1265" s="131">
        <v>0</v>
      </c>
      <c r="L1265" s="131">
        <v>0</v>
      </c>
      <c r="M1265" s="131"/>
      <c r="N1265" s="131"/>
      <c r="O1265" s="131"/>
      <c r="P1265" s="131"/>
      <c r="Q1265" s="7"/>
      <c r="R1265" s="167"/>
      <c r="S1265" s="166"/>
      <c r="T1265" s="131"/>
      <c r="U1265" s="131"/>
      <c r="V1265" s="131"/>
    </row>
    <row r="1266" spans="2:22" hidden="1">
      <c r="B1266" s="170">
        <v>45972</v>
      </c>
      <c r="C1266" s="131" t="s">
        <v>6745</v>
      </c>
      <c r="D1266" s="131" t="s">
        <v>6608</v>
      </c>
      <c r="E1266" s="131">
        <v>1</v>
      </c>
      <c r="F1266" s="131">
        <v>0</v>
      </c>
      <c r="G1266" s="131">
        <v>0</v>
      </c>
      <c r="H1266" s="131">
        <v>0</v>
      </c>
      <c r="I1266" s="131">
        <v>0</v>
      </c>
      <c r="J1266" s="131">
        <v>0</v>
      </c>
      <c r="K1266" s="131">
        <v>0</v>
      </c>
      <c r="L1266" s="131">
        <v>0</v>
      </c>
      <c r="M1266" s="131"/>
      <c r="N1266" s="131"/>
      <c r="O1266" s="131"/>
      <c r="P1266" s="131"/>
      <c r="Q1266" s="7"/>
      <c r="R1266" s="167"/>
      <c r="S1266" s="166"/>
      <c r="T1266" s="131"/>
      <c r="U1266" s="131"/>
      <c r="V1266" s="131"/>
    </row>
    <row r="1267" spans="2:22" hidden="1">
      <c r="B1267" s="170">
        <v>45972</v>
      </c>
      <c r="C1267" s="131" t="s">
        <v>6745</v>
      </c>
      <c r="D1267" s="131" t="s">
        <v>6620</v>
      </c>
      <c r="E1267" s="131">
        <v>2</v>
      </c>
      <c r="F1267" s="131">
        <v>0</v>
      </c>
      <c r="G1267" s="131">
        <v>0</v>
      </c>
      <c r="H1267" s="131">
        <v>0</v>
      </c>
      <c r="I1267" s="131">
        <v>0</v>
      </c>
      <c r="J1267" s="131">
        <v>0</v>
      </c>
      <c r="K1267" s="131">
        <v>0</v>
      </c>
      <c r="L1267" s="131">
        <v>0</v>
      </c>
      <c r="M1267" s="131"/>
      <c r="N1267" s="131"/>
      <c r="O1267" s="131"/>
      <c r="P1267" s="131"/>
      <c r="Q1267" s="7"/>
      <c r="R1267" s="167"/>
      <c r="S1267" s="166"/>
      <c r="T1267" s="131"/>
      <c r="U1267" s="131"/>
      <c r="V1267" s="131"/>
    </row>
    <row r="1268" spans="2:22" ht="16.5" hidden="1" customHeight="1">
      <c r="B1268" s="170">
        <v>45973</v>
      </c>
      <c r="C1268" s="131" t="s">
        <v>3904</v>
      </c>
      <c r="D1268" s="131" t="s">
        <v>6644</v>
      </c>
      <c r="E1268" s="131">
        <v>1</v>
      </c>
      <c r="F1268" s="131">
        <v>1</v>
      </c>
      <c r="G1268" s="131">
        <v>0</v>
      </c>
      <c r="H1268" s="131">
        <v>0</v>
      </c>
      <c r="I1268" s="131">
        <v>0</v>
      </c>
      <c r="J1268" s="131">
        <v>0</v>
      </c>
      <c r="K1268" s="131">
        <v>0</v>
      </c>
      <c r="L1268" s="131">
        <v>0</v>
      </c>
      <c r="M1268" s="131"/>
      <c r="N1268" s="131"/>
      <c r="O1268" s="131"/>
      <c r="P1268" s="131"/>
      <c r="Q1268" s="7"/>
      <c r="R1268" s="167">
        <v>1</v>
      </c>
      <c r="S1268" s="166"/>
      <c r="T1268" s="131"/>
      <c r="U1268" s="131">
        <v>1</v>
      </c>
      <c r="V1268" s="131"/>
    </row>
    <row r="1269" spans="2:22" ht="16.5" hidden="1" customHeight="1">
      <c r="B1269" s="170">
        <v>45973</v>
      </c>
      <c r="C1269" s="131" t="s">
        <v>3904</v>
      </c>
      <c r="D1269" s="131" t="s">
        <v>6645</v>
      </c>
      <c r="E1269" s="131">
        <v>1</v>
      </c>
      <c r="F1269" s="131">
        <v>0</v>
      </c>
      <c r="G1269" s="131">
        <v>0</v>
      </c>
      <c r="H1269" s="131">
        <v>2</v>
      </c>
      <c r="I1269" s="131">
        <v>0</v>
      </c>
      <c r="J1269" s="131">
        <v>0</v>
      </c>
      <c r="K1269" s="131">
        <v>0</v>
      </c>
      <c r="L1269" s="131">
        <v>2</v>
      </c>
      <c r="M1269" s="131"/>
      <c r="N1269" s="131"/>
      <c r="O1269" s="131" t="s">
        <v>436</v>
      </c>
      <c r="P1269" s="131" t="s">
        <v>436</v>
      </c>
      <c r="Q1269" s="7"/>
      <c r="R1269" s="167"/>
      <c r="S1269" s="166"/>
      <c r="T1269" s="131"/>
      <c r="U1269" s="131"/>
      <c r="V1269" s="131"/>
    </row>
    <row r="1270" spans="2:22" ht="16.5" hidden="1" customHeight="1">
      <c r="B1270" s="170">
        <v>45973</v>
      </c>
      <c r="C1270" s="131" t="s">
        <v>3904</v>
      </c>
      <c r="D1270" s="131" t="s">
        <v>6646</v>
      </c>
      <c r="E1270" s="131">
        <v>1</v>
      </c>
      <c r="F1270" s="131">
        <v>0</v>
      </c>
      <c r="G1270" s="131">
        <v>0</v>
      </c>
      <c r="H1270" s="131">
        <v>0</v>
      </c>
      <c r="I1270" s="131">
        <v>0</v>
      </c>
      <c r="J1270" s="131">
        <v>0</v>
      </c>
      <c r="K1270" s="131">
        <v>0</v>
      </c>
      <c r="L1270" s="131">
        <v>0</v>
      </c>
      <c r="M1270" s="131"/>
      <c r="N1270" s="131"/>
      <c r="O1270" s="131"/>
      <c r="P1270" s="131"/>
      <c r="Q1270" s="7"/>
      <c r="R1270" s="167"/>
      <c r="S1270" s="166"/>
      <c r="T1270" s="131"/>
      <c r="U1270" s="131"/>
      <c r="V1270" s="131"/>
    </row>
    <row r="1271" spans="2:22" hidden="1">
      <c r="B1271" s="170">
        <v>45973</v>
      </c>
      <c r="C1271" s="131" t="s">
        <v>3904</v>
      </c>
      <c r="D1271" s="131" t="s">
        <v>6635</v>
      </c>
      <c r="E1271" s="131">
        <v>1</v>
      </c>
      <c r="F1271" s="131">
        <v>0</v>
      </c>
      <c r="G1271" s="131">
        <v>0</v>
      </c>
      <c r="H1271" s="131">
        <v>0</v>
      </c>
      <c r="I1271" s="131">
        <v>0</v>
      </c>
      <c r="J1271" s="131">
        <v>0</v>
      </c>
      <c r="K1271" s="131">
        <v>0</v>
      </c>
      <c r="L1271" s="131">
        <v>0</v>
      </c>
      <c r="M1271" s="131"/>
      <c r="N1271" s="131"/>
      <c r="O1271" s="131"/>
      <c r="P1271" s="131"/>
      <c r="Q1271" s="7"/>
      <c r="R1271" s="167"/>
      <c r="S1271" s="166"/>
      <c r="T1271" s="131"/>
      <c r="U1271" s="131"/>
      <c r="V1271" s="131"/>
    </row>
    <row r="1272" spans="2:22" hidden="1">
      <c r="B1272" s="170">
        <v>45973</v>
      </c>
      <c r="C1272" s="131" t="s">
        <v>3904</v>
      </c>
      <c r="D1272" s="131" t="s">
        <v>6637</v>
      </c>
      <c r="E1272" s="131">
        <v>1</v>
      </c>
      <c r="F1272" s="131">
        <v>0</v>
      </c>
      <c r="G1272" s="131">
        <v>0</v>
      </c>
      <c r="H1272" s="131">
        <v>0</v>
      </c>
      <c r="I1272" s="131">
        <v>0</v>
      </c>
      <c r="J1272" s="131">
        <v>0</v>
      </c>
      <c r="K1272" s="131">
        <v>0</v>
      </c>
      <c r="L1272" s="131">
        <v>0</v>
      </c>
      <c r="M1272" s="131"/>
      <c r="N1272" s="131"/>
      <c r="O1272" s="131"/>
      <c r="P1272" s="131"/>
      <c r="Q1272" s="7"/>
      <c r="R1272" s="167"/>
      <c r="S1272" s="166"/>
      <c r="T1272" s="131"/>
      <c r="U1272" s="131"/>
      <c r="V1272" s="131"/>
    </row>
    <row r="1273" spans="2:22" hidden="1">
      <c r="B1273" s="170">
        <v>45973</v>
      </c>
      <c r="C1273" s="131" t="s">
        <v>3904</v>
      </c>
      <c r="D1273" s="131" t="s">
        <v>6647</v>
      </c>
      <c r="E1273" s="131">
        <v>1</v>
      </c>
      <c r="F1273" s="131">
        <v>0</v>
      </c>
      <c r="G1273" s="131">
        <v>0</v>
      </c>
      <c r="H1273" s="131">
        <v>0</v>
      </c>
      <c r="I1273" s="131">
        <v>0</v>
      </c>
      <c r="J1273" s="131">
        <v>0</v>
      </c>
      <c r="K1273" s="131">
        <v>0</v>
      </c>
      <c r="L1273" s="131">
        <v>0</v>
      </c>
      <c r="M1273" s="131"/>
      <c r="N1273" s="131"/>
      <c r="O1273" s="131"/>
      <c r="P1273" s="131"/>
      <c r="Q1273" s="7"/>
      <c r="R1273" s="167"/>
      <c r="S1273" s="166"/>
      <c r="T1273" s="131"/>
      <c r="U1273" s="131"/>
      <c r="V1273" s="131"/>
    </row>
    <row r="1274" spans="2:22" hidden="1">
      <c r="B1274" s="170">
        <v>45973</v>
      </c>
      <c r="C1274" s="131" t="s">
        <v>6745</v>
      </c>
      <c r="D1274" s="131" t="s">
        <v>6615</v>
      </c>
      <c r="E1274" s="131">
        <v>1</v>
      </c>
      <c r="F1274" s="131">
        <v>0</v>
      </c>
      <c r="G1274" s="131">
        <v>0</v>
      </c>
      <c r="H1274" s="131">
        <v>0</v>
      </c>
      <c r="I1274" s="131">
        <v>0</v>
      </c>
      <c r="J1274" s="131">
        <v>0</v>
      </c>
      <c r="K1274" s="131">
        <v>0</v>
      </c>
      <c r="L1274" s="131">
        <v>0</v>
      </c>
      <c r="M1274" s="131"/>
      <c r="N1274" s="131"/>
      <c r="O1274" s="131"/>
      <c r="P1274" s="131"/>
      <c r="Q1274" s="7"/>
      <c r="R1274" s="167"/>
      <c r="S1274" s="166"/>
      <c r="T1274" s="131"/>
      <c r="U1274" s="131"/>
      <c r="V1274" s="131"/>
    </row>
    <row r="1275" spans="2:22" hidden="1">
      <c r="B1275" s="170">
        <v>45973</v>
      </c>
      <c r="C1275" s="131" t="s">
        <v>6745</v>
      </c>
      <c r="D1275" s="131" t="s">
        <v>6616</v>
      </c>
      <c r="E1275" s="131">
        <v>1</v>
      </c>
      <c r="F1275" s="131">
        <v>0</v>
      </c>
      <c r="G1275" s="131">
        <v>0</v>
      </c>
      <c r="H1275" s="131">
        <v>0</v>
      </c>
      <c r="I1275" s="131">
        <v>0</v>
      </c>
      <c r="J1275" s="131">
        <v>0</v>
      </c>
      <c r="K1275" s="131">
        <v>0</v>
      </c>
      <c r="L1275" s="131">
        <v>0</v>
      </c>
      <c r="M1275" s="131"/>
      <c r="N1275" s="131"/>
      <c r="O1275" s="131"/>
      <c r="P1275" s="131"/>
      <c r="Q1275" s="7"/>
      <c r="R1275" s="167"/>
      <c r="S1275" s="166"/>
      <c r="T1275" s="131"/>
      <c r="U1275" s="131"/>
      <c r="V1275" s="131"/>
    </row>
    <row r="1276" spans="2:22" hidden="1">
      <c r="B1276" s="170">
        <v>45973</v>
      </c>
      <c r="C1276" s="131" t="s">
        <v>6745</v>
      </c>
      <c r="D1276" s="131" t="s">
        <v>6617</v>
      </c>
      <c r="E1276" s="131">
        <v>8</v>
      </c>
      <c r="F1276" s="131">
        <v>0</v>
      </c>
      <c r="G1276" s="131">
        <v>0</v>
      </c>
      <c r="H1276" s="131">
        <v>0</v>
      </c>
      <c r="I1276" s="131">
        <v>0</v>
      </c>
      <c r="J1276" s="131">
        <v>0</v>
      </c>
      <c r="K1276" s="131">
        <v>0</v>
      </c>
      <c r="L1276" s="131">
        <v>0</v>
      </c>
      <c r="M1276" s="131"/>
      <c r="N1276" s="131"/>
      <c r="O1276" s="131"/>
      <c r="P1276" s="131"/>
      <c r="Q1276" s="7"/>
      <c r="R1276" s="167"/>
      <c r="S1276" s="166"/>
      <c r="T1276" s="131"/>
      <c r="U1276" s="131"/>
      <c r="V1276" s="131"/>
    </row>
    <row r="1277" spans="2:22" ht="16.5" hidden="1" customHeight="1">
      <c r="B1277" s="170">
        <v>45973</v>
      </c>
      <c r="C1277" s="131" t="s">
        <v>6745</v>
      </c>
      <c r="D1277" s="131" t="s">
        <v>6482</v>
      </c>
      <c r="E1277" s="131">
        <v>1</v>
      </c>
      <c r="F1277" s="131">
        <v>0</v>
      </c>
      <c r="G1277" s="131">
        <v>0</v>
      </c>
      <c r="H1277" s="131">
        <v>0</v>
      </c>
      <c r="I1277" s="131">
        <v>0</v>
      </c>
      <c r="J1277" s="131">
        <v>0</v>
      </c>
      <c r="K1277" s="131">
        <v>0</v>
      </c>
      <c r="L1277" s="131">
        <v>0</v>
      </c>
      <c r="M1277" s="131"/>
      <c r="N1277" s="131"/>
      <c r="O1277" s="131"/>
      <c r="P1277" s="131"/>
      <c r="Q1277" s="7"/>
      <c r="R1277" s="167"/>
      <c r="S1277" s="166"/>
      <c r="T1277" s="131"/>
      <c r="U1277" s="131"/>
      <c r="V1277" s="131"/>
    </row>
    <row r="1278" spans="2:22" ht="16.5" hidden="1" customHeight="1">
      <c r="B1278" s="170">
        <v>45973</v>
      </c>
      <c r="C1278" s="131" t="s">
        <v>6745</v>
      </c>
      <c r="D1278" s="131" t="s">
        <v>6556</v>
      </c>
      <c r="E1278" s="131">
        <v>1</v>
      </c>
      <c r="F1278" s="131">
        <v>0</v>
      </c>
      <c r="G1278" s="131">
        <v>0</v>
      </c>
      <c r="H1278" s="131">
        <v>4</v>
      </c>
      <c r="I1278" s="131">
        <v>0</v>
      </c>
      <c r="J1278" s="131">
        <v>0</v>
      </c>
      <c r="K1278" s="131">
        <v>0</v>
      </c>
      <c r="L1278" s="131">
        <v>4</v>
      </c>
      <c r="M1278" s="131" t="s">
        <v>436</v>
      </c>
      <c r="N1278" s="131" t="s">
        <v>436</v>
      </c>
      <c r="O1278" s="131"/>
      <c r="P1278" s="131"/>
      <c r="Q1278" s="7"/>
      <c r="R1278" s="167"/>
      <c r="S1278" s="166"/>
      <c r="T1278" s="131"/>
      <c r="U1278" s="131"/>
      <c r="V1278" s="131"/>
    </row>
    <row r="1279" spans="2:22" ht="16.5" hidden="1" customHeight="1">
      <c r="B1279" s="170">
        <v>45973</v>
      </c>
      <c r="C1279" s="131" t="s">
        <v>6745</v>
      </c>
      <c r="D1279" s="131" t="s">
        <v>6622</v>
      </c>
      <c r="E1279" s="131">
        <v>1</v>
      </c>
      <c r="F1279" s="131">
        <v>0</v>
      </c>
      <c r="G1279" s="131">
        <v>0</v>
      </c>
      <c r="H1279" s="131">
        <v>0</v>
      </c>
      <c r="I1279" s="131">
        <v>0</v>
      </c>
      <c r="J1279" s="131">
        <v>0</v>
      </c>
      <c r="K1279" s="131">
        <v>0</v>
      </c>
      <c r="L1279" s="131">
        <v>0</v>
      </c>
      <c r="M1279" s="131"/>
      <c r="N1279" s="131"/>
      <c r="O1279" s="131"/>
      <c r="P1279" s="131"/>
      <c r="Q1279" s="7"/>
      <c r="R1279" s="167"/>
      <c r="S1279" s="166"/>
      <c r="T1279" s="131"/>
      <c r="U1279" s="131"/>
      <c r="V1279" s="131"/>
    </row>
    <row r="1280" spans="2:22" ht="16.5" hidden="1" customHeight="1">
      <c r="B1280" s="170">
        <v>45974</v>
      </c>
      <c r="C1280" s="131" t="s">
        <v>3904</v>
      </c>
      <c r="D1280" s="11" t="s">
        <v>6644</v>
      </c>
      <c r="E1280" s="131">
        <v>1</v>
      </c>
      <c r="F1280" s="131">
        <v>1</v>
      </c>
      <c r="G1280" s="131">
        <v>0</v>
      </c>
      <c r="H1280" s="131">
        <v>0</v>
      </c>
      <c r="I1280" s="131">
        <v>0</v>
      </c>
      <c r="J1280" s="131">
        <v>0</v>
      </c>
      <c r="K1280" s="131">
        <v>0</v>
      </c>
      <c r="L1280" s="131">
        <v>0</v>
      </c>
      <c r="M1280" s="131"/>
      <c r="N1280" s="131"/>
      <c r="O1280" s="131"/>
      <c r="P1280" s="131"/>
      <c r="Q1280" s="7"/>
      <c r="R1280" s="167"/>
      <c r="S1280" s="166"/>
      <c r="T1280" s="131"/>
      <c r="U1280" s="131"/>
      <c r="V1280" s="131"/>
    </row>
    <row r="1281" spans="2:22" ht="16.5" hidden="1" customHeight="1">
      <c r="B1281" s="170">
        <v>45974</v>
      </c>
      <c r="C1281" s="131" t="s">
        <v>3904</v>
      </c>
      <c r="D1281" s="131" t="s">
        <v>6636</v>
      </c>
      <c r="E1281" s="131">
        <v>3</v>
      </c>
      <c r="F1281" s="131">
        <v>0</v>
      </c>
      <c r="G1281" s="131">
        <v>0</v>
      </c>
      <c r="H1281" s="131">
        <v>0</v>
      </c>
      <c r="I1281" s="131">
        <v>0</v>
      </c>
      <c r="J1281" s="131">
        <v>0</v>
      </c>
      <c r="K1281" s="131">
        <v>0</v>
      </c>
      <c r="L1281" s="131">
        <v>0</v>
      </c>
      <c r="M1281" s="131"/>
      <c r="N1281" s="131"/>
      <c r="O1281" s="131"/>
      <c r="P1281" s="131"/>
      <c r="Q1281" s="7"/>
      <c r="R1281" s="167"/>
      <c r="S1281" s="166"/>
      <c r="T1281" s="131"/>
      <c r="U1281" s="131"/>
      <c r="V1281" s="131"/>
    </row>
    <row r="1282" spans="2:22" hidden="1">
      <c r="B1282" s="170">
        <v>45974</v>
      </c>
      <c r="C1282" s="131" t="s">
        <v>3904</v>
      </c>
      <c r="D1282" s="131" t="s">
        <v>6648</v>
      </c>
      <c r="E1282" s="131">
        <v>1</v>
      </c>
      <c r="F1282" s="131">
        <v>0</v>
      </c>
      <c r="G1282" s="131">
        <v>0</v>
      </c>
      <c r="H1282" s="131">
        <v>0</v>
      </c>
      <c r="I1282" s="131">
        <v>0</v>
      </c>
      <c r="J1282" s="131">
        <v>0</v>
      </c>
      <c r="K1282" s="131">
        <v>0</v>
      </c>
      <c r="L1282" s="131">
        <v>0</v>
      </c>
      <c r="M1282" s="131"/>
      <c r="N1282" s="131"/>
      <c r="O1282" s="131"/>
      <c r="P1282" s="131"/>
      <c r="Q1282" s="7"/>
      <c r="R1282" s="167"/>
      <c r="S1282" s="166"/>
      <c r="T1282" s="131"/>
      <c r="U1282" s="131"/>
      <c r="V1282" s="131"/>
    </row>
    <row r="1283" spans="2:22" hidden="1">
      <c r="B1283" s="170">
        <v>45974</v>
      </c>
      <c r="C1283" s="131" t="s">
        <v>3904</v>
      </c>
      <c r="D1283" s="131" t="s">
        <v>6649</v>
      </c>
      <c r="E1283" s="131">
        <v>3</v>
      </c>
      <c r="F1283" s="131">
        <v>0</v>
      </c>
      <c r="G1283" s="131">
        <v>0</v>
      </c>
      <c r="H1283" s="131">
        <v>0</v>
      </c>
      <c r="I1283" s="131">
        <v>0</v>
      </c>
      <c r="J1283" s="131">
        <v>0</v>
      </c>
      <c r="K1283" s="131">
        <v>0</v>
      </c>
      <c r="L1283" s="131">
        <v>0</v>
      </c>
      <c r="M1283" s="131"/>
      <c r="N1283" s="131"/>
      <c r="O1283" s="131"/>
      <c r="P1283" s="131"/>
      <c r="Q1283" s="7"/>
      <c r="R1283" s="167"/>
      <c r="S1283" s="166"/>
      <c r="T1283" s="131"/>
      <c r="U1283" s="131"/>
      <c r="V1283" s="131"/>
    </row>
    <row r="1284" spans="2:22" ht="16.5" hidden="1" customHeight="1">
      <c r="B1284" s="170">
        <v>45974</v>
      </c>
      <c r="C1284" s="131" t="s">
        <v>3904</v>
      </c>
      <c r="D1284" s="131" t="s">
        <v>6650</v>
      </c>
      <c r="E1284" s="131">
        <v>9</v>
      </c>
      <c r="F1284" s="131">
        <v>0</v>
      </c>
      <c r="G1284" s="131">
        <v>0</v>
      </c>
      <c r="H1284" s="131">
        <v>0</v>
      </c>
      <c r="I1284" s="131">
        <v>0</v>
      </c>
      <c r="J1284" s="131">
        <v>0</v>
      </c>
      <c r="K1284" s="131">
        <v>0</v>
      </c>
      <c r="L1284" s="131">
        <v>0</v>
      </c>
      <c r="M1284" s="131"/>
      <c r="N1284" s="131"/>
      <c r="O1284" s="131"/>
      <c r="P1284" s="131"/>
      <c r="Q1284" s="7"/>
      <c r="R1284" s="167"/>
      <c r="S1284" s="166"/>
      <c r="T1284" s="131"/>
      <c r="U1284" s="131"/>
      <c r="V1284" s="131"/>
    </row>
    <row r="1285" spans="2:22" hidden="1">
      <c r="B1285" s="170">
        <v>45974</v>
      </c>
      <c r="C1285" s="131" t="s">
        <v>3904</v>
      </c>
      <c r="D1285" s="131" t="s">
        <v>6651</v>
      </c>
      <c r="E1285" s="131">
        <v>7</v>
      </c>
      <c r="F1285" s="131">
        <v>0</v>
      </c>
      <c r="G1285" s="131">
        <v>0</v>
      </c>
      <c r="H1285" s="131">
        <v>0</v>
      </c>
      <c r="I1285" s="131">
        <v>0</v>
      </c>
      <c r="J1285" s="131">
        <v>0</v>
      </c>
      <c r="K1285" s="131">
        <v>0</v>
      </c>
      <c r="L1285" s="131">
        <v>0</v>
      </c>
      <c r="M1285" s="131"/>
      <c r="N1285" s="131"/>
      <c r="O1285" s="131"/>
      <c r="P1285" s="131"/>
      <c r="Q1285" s="7"/>
      <c r="R1285" s="167"/>
      <c r="S1285" s="166"/>
      <c r="T1285" s="131"/>
      <c r="U1285" s="131"/>
      <c r="V1285" s="131"/>
    </row>
    <row r="1286" spans="2:22" hidden="1">
      <c r="B1286" s="170">
        <v>45974</v>
      </c>
      <c r="C1286" s="131" t="s">
        <v>3904</v>
      </c>
      <c r="D1286" s="131" t="s">
        <v>6652</v>
      </c>
      <c r="E1286" s="131">
        <v>1</v>
      </c>
      <c r="F1286" s="131">
        <v>0</v>
      </c>
      <c r="G1286" s="131">
        <v>0</v>
      </c>
      <c r="H1286" s="131">
        <v>0</v>
      </c>
      <c r="I1286" s="131">
        <v>0</v>
      </c>
      <c r="J1286" s="131">
        <v>0</v>
      </c>
      <c r="K1286" s="131">
        <v>0</v>
      </c>
      <c r="L1286" s="131">
        <v>0</v>
      </c>
      <c r="M1286" s="131"/>
      <c r="N1286" s="131"/>
      <c r="O1286" s="131"/>
      <c r="P1286" s="131"/>
      <c r="Q1286" s="7"/>
      <c r="R1286" s="167"/>
      <c r="S1286" s="166"/>
      <c r="T1286" s="131"/>
      <c r="U1286" s="131"/>
      <c r="V1286" s="131"/>
    </row>
    <row r="1287" spans="2:22" hidden="1">
      <c r="B1287" s="170">
        <v>45974</v>
      </c>
      <c r="C1287" s="131" t="s">
        <v>3904</v>
      </c>
      <c r="D1287" s="131" t="s">
        <v>6653</v>
      </c>
      <c r="E1287" s="131">
        <v>1</v>
      </c>
      <c r="F1287" s="131">
        <v>0</v>
      </c>
      <c r="G1287" s="131">
        <v>0</v>
      </c>
      <c r="H1287" s="131">
        <v>0</v>
      </c>
      <c r="I1287" s="131">
        <v>0</v>
      </c>
      <c r="J1287" s="131">
        <v>0</v>
      </c>
      <c r="K1287" s="131">
        <v>0</v>
      </c>
      <c r="L1287" s="131">
        <v>0</v>
      </c>
      <c r="M1287" s="131"/>
      <c r="N1287" s="131"/>
      <c r="O1287" s="131"/>
      <c r="P1287" s="131"/>
      <c r="Q1287" s="7"/>
      <c r="R1287" s="167"/>
      <c r="S1287" s="166"/>
      <c r="T1287" s="131"/>
      <c r="U1287" s="131"/>
      <c r="V1287" s="131"/>
    </row>
    <row r="1288" spans="2:22" hidden="1">
      <c r="B1288" s="170">
        <v>45974</v>
      </c>
      <c r="C1288" s="131" t="s">
        <v>3904</v>
      </c>
      <c r="D1288" s="131" t="s">
        <v>6654</v>
      </c>
      <c r="E1288" s="131">
        <v>1</v>
      </c>
      <c r="F1288" s="131">
        <v>0</v>
      </c>
      <c r="G1288" s="131">
        <v>0</v>
      </c>
      <c r="H1288" s="131">
        <v>0</v>
      </c>
      <c r="I1288" s="131">
        <v>0</v>
      </c>
      <c r="J1288" s="131">
        <v>0</v>
      </c>
      <c r="K1288" s="131">
        <v>0</v>
      </c>
      <c r="L1288" s="131">
        <v>0</v>
      </c>
      <c r="M1288" s="131"/>
      <c r="N1288" s="131"/>
      <c r="O1288" s="131"/>
      <c r="P1288" s="131"/>
      <c r="Q1288" s="7"/>
      <c r="R1288" s="167"/>
      <c r="S1288" s="166"/>
      <c r="T1288" s="131"/>
      <c r="U1288" s="131"/>
      <c r="V1288" s="131"/>
    </row>
    <row r="1289" spans="2:22" ht="16.5" hidden="1" customHeight="1">
      <c r="B1289" s="170">
        <v>45974</v>
      </c>
      <c r="C1289" s="131" t="s">
        <v>3904</v>
      </c>
      <c r="D1289" s="131" t="s">
        <v>6655</v>
      </c>
      <c r="E1289" s="131">
        <v>1</v>
      </c>
      <c r="F1289" s="131">
        <v>0</v>
      </c>
      <c r="G1289" s="131">
        <v>0</v>
      </c>
      <c r="H1289" s="131">
        <v>0</v>
      </c>
      <c r="I1289" s="131">
        <v>0</v>
      </c>
      <c r="J1289" s="131">
        <v>0</v>
      </c>
      <c r="K1289" s="131">
        <v>0</v>
      </c>
      <c r="L1289" s="131">
        <v>0</v>
      </c>
      <c r="M1289" s="131"/>
      <c r="N1289" s="131"/>
      <c r="O1289" s="131"/>
      <c r="P1289" s="131"/>
      <c r="Q1289" s="7"/>
      <c r="R1289" s="167"/>
      <c r="S1289" s="166"/>
      <c r="T1289" s="131"/>
      <c r="U1289" s="131"/>
      <c r="V1289" s="131"/>
    </row>
    <row r="1290" spans="2:22" ht="16.5" hidden="1" customHeight="1">
      <c r="B1290" s="170">
        <v>45974</v>
      </c>
      <c r="C1290" s="131" t="s">
        <v>3904</v>
      </c>
      <c r="D1290" s="131" t="s">
        <v>6656</v>
      </c>
      <c r="E1290" s="131">
        <v>1</v>
      </c>
      <c r="F1290" s="131">
        <v>0</v>
      </c>
      <c r="G1290" s="131">
        <v>0</v>
      </c>
      <c r="H1290" s="131">
        <v>0</v>
      </c>
      <c r="I1290" s="131">
        <v>0</v>
      </c>
      <c r="J1290" s="131">
        <v>0</v>
      </c>
      <c r="K1290" s="131">
        <v>0</v>
      </c>
      <c r="L1290" s="131">
        <v>0</v>
      </c>
      <c r="M1290" s="131"/>
      <c r="N1290" s="131"/>
      <c r="O1290" s="131"/>
      <c r="P1290" s="131"/>
      <c r="Q1290" s="7"/>
      <c r="R1290" s="167"/>
      <c r="S1290" s="166"/>
      <c r="T1290" s="131"/>
      <c r="U1290" s="131"/>
      <c r="V1290" s="131"/>
    </row>
    <row r="1291" spans="2:22" hidden="1">
      <c r="B1291" s="170">
        <v>45974</v>
      </c>
      <c r="C1291" s="131" t="s">
        <v>6745</v>
      </c>
      <c r="D1291" s="131" t="s">
        <v>6623</v>
      </c>
      <c r="E1291" s="131">
        <v>1</v>
      </c>
      <c r="F1291" s="131">
        <v>0</v>
      </c>
      <c r="G1291" s="131">
        <v>0</v>
      </c>
      <c r="H1291" s="131">
        <v>0</v>
      </c>
      <c r="I1291" s="131">
        <v>0</v>
      </c>
      <c r="J1291" s="131">
        <v>0</v>
      </c>
      <c r="K1291" s="131">
        <v>0</v>
      </c>
      <c r="L1291" s="131">
        <v>0</v>
      </c>
      <c r="M1291" s="131"/>
      <c r="N1291" s="131"/>
      <c r="O1291" s="131"/>
      <c r="P1291" s="131"/>
      <c r="Q1291" s="7"/>
      <c r="R1291" s="167"/>
      <c r="S1291" s="166"/>
      <c r="T1291" s="131"/>
      <c r="U1291" s="131"/>
      <c r="V1291" s="131"/>
    </row>
    <row r="1292" spans="2:22" hidden="1">
      <c r="B1292" s="170">
        <v>45974</v>
      </c>
      <c r="C1292" s="131" t="s">
        <v>6745</v>
      </c>
      <c r="D1292" s="131" t="s">
        <v>6632</v>
      </c>
      <c r="E1292" s="131">
        <v>2</v>
      </c>
      <c r="F1292" s="131">
        <v>0</v>
      </c>
      <c r="G1292" s="131">
        <v>0</v>
      </c>
      <c r="H1292" s="131">
        <v>0</v>
      </c>
      <c r="I1292" s="131">
        <v>0</v>
      </c>
      <c r="J1292" s="131">
        <v>0</v>
      </c>
      <c r="K1292" s="131">
        <v>0</v>
      </c>
      <c r="L1292" s="131">
        <v>0</v>
      </c>
      <c r="M1292" s="131"/>
      <c r="N1292" s="131"/>
      <c r="O1292" s="131"/>
      <c r="P1292" s="131"/>
      <c r="Q1292" s="7"/>
      <c r="R1292" s="167"/>
      <c r="S1292" s="166"/>
      <c r="T1292" s="131"/>
      <c r="U1292" s="131"/>
      <c r="V1292" s="131"/>
    </row>
    <row r="1293" spans="2:22" hidden="1">
      <c r="B1293" s="170">
        <v>45974</v>
      </c>
      <c r="C1293" s="131" t="s">
        <v>6745</v>
      </c>
      <c r="D1293" s="131" t="s">
        <v>6629</v>
      </c>
      <c r="E1293" s="131">
        <v>1</v>
      </c>
      <c r="F1293" s="131">
        <v>0</v>
      </c>
      <c r="G1293" s="131">
        <v>0</v>
      </c>
      <c r="H1293" s="131">
        <v>0</v>
      </c>
      <c r="I1293" s="131">
        <v>0</v>
      </c>
      <c r="J1293" s="131">
        <v>0</v>
      </c>
      <c r="K1293" s="131">
        <v>0</v>
      </c>
      <c r="L1293" s="131">
        <v>0</v>
      </c>
      <c r="M1293" s="131"/>
      <c r="N1293" s="131"/>
      <c r="O1293" s="131"/>
      <c r="P1293" s="131"/>
      <c r="Q1293" s="7"/>
      <c r="R1293" s="167"/>
      <c r="S1293" s="166"/>
      <c r="T1293" s="131"/>
      <c r="U1293" s="131"/>
      <c r="V1293" s="131"/>
    </row>
    <row r="1294" spans="2:22" hidden="1">
      <c r="B1294" s="170">
        <v>45974</v>
      </c>
      <c r="C1294" s="131" t="s">
        <v>6745</v>
      </c>
      <c r="D1294" s="131" t="s">
        <v>6633</v>
      </c>
      <c r="E1294" s="131">
        <v>1</v>
      </c>
      <c r="F1294" s="131">
        <v>0</v>
      </c>
      <c r="G1294" s="131">
        <v>0</v>
      </c>
      <c r="H1294" s="131">
        <v>0</v>
      </c>
      <c r="I1294" s="131">
        <v>0</v>
      </c>
      <c r="J1294" s="131">
        <v>0</v>
      </c>
      <c r="K1294" s="131">
        <v>0</v>
      </c>
      <c r="L1294" s="131">
        <v>0</v>
      </c>
      <c r="M1294" s="131"/>
      <c r="N1294" s="131"/>
      <c r="O1294" s="131"/>
      <c r="P1294" s="131"/>
      <c r="Q1294" s="7"/>
      <c r="R1294" s="167"/>
      <c r="S1294" s="166"/>
      <c r="T1294" s="131"/>
      <c r="U1294" s="131"/>
      <c r="V1294" s="131"/>
    </row>
    <row r="1295" spans="2:22" hidden="1">
      <c r="B1295" s="170">
        <v>45974</v>
      </c>
      <c r="C1295" s="131" t="s">
        <v>6745</v>
      </c>
      <c r="D1295" s="131" t="s">
        <v>6634</v>
      </c>
      <c r="E1295" s="131">
        <v>12</v>
      </c>
      <c r="F1295" s="131">
        <v>0</v>
      </c>
      <c r="G1295" s="131">
        <v>0</v>
      </c>
      <c r="H1295" s="131">
        <v>0</v>
      </c>
      <c r="I1295" s="131">
        <v>0</v>
      </c>
      <c r="J1295" s="131">
        <v>0</v>
      </c>
      <c r="K1295" s="131">
        <v>0</v>
      </c>
      <c r="L1295" s="131">
        <v>0</v>
      </c>
      <c r="M1295" s="131"/>
      <c r="N1295" s="131"/>
      <c r="O1295" s="131"/>
      <c r="P1295" s="131"/>
      <c r="Q1295" s="7"/>
      <c r="R1295" s="167"/>
      <c r="S1295" s="166"/>
      <c r="T1295" s="131"/>
      <c r="U1295" s="131"/>
      <c r="V1295" s="131"/>
    </row>
    <row r="1296" spans="2:22" hidden="1">
      <c r="B1296" s="170">
        <v>45974</v>
      </c>
      <c r="C1296" s="131" t="s">
        <v>6745</v>
      </c>
      <c r="D1296" s="131" t="s">
        <v>6621</v>
      </c>
      <c r="E1296" s="131">
        <v>1</v>
      </c>
      <c r="F1296" s="131">
        <v>0</v>
      </c>
      <c r="G1296" s="131">
        <v>0</v>
      </c>
      <c r="H1296" s="131">
        <v>0</v>
      </c>
      <c r="I1296" s="131">
        <v>0</v>
      </c>
      <c r="J1296" s="131">
        <v>0</v>
      </c>
      <c r="K1296" s="131">
        <v>0</v>
      </c>
      <c r="L1296" s="131">
        <v>0</v>
      </c>
      <c r="M1296" s="131"/>
      <c r="N1296" s="131"/>
      <c r="O1296" s="131"/>
      <c r="P1296" s="131"/>
      <c r="Q1296" s="7"/>
      <c r="R1296" s="167"/>
      <c r="S1296" s="166"/>
      <c r="T1296" s="131"/>
      <c r="U1296" s="131"/>
      <c r="V1296" s="131"/>
    </row>
    <row r="1297" spans="2:22" hidden="1">
      <c r="B1297" s="170">
        <v>45975</v>
      </c>
      <c r="C1297" s="131" t="s">
        <v>3904</v>
      </c>
      <c r="D1297" s="11" t="s">
        <v>6657</v>
      </c>
      <c r="E1297" s="131">
        <v>2</v>
      </c>
      <c r="F1297" s="131">
        <v>2</v>
      </c>
      <c r="G1297" s="131">
        <v>0</v>
      </c>
      <c r="H1297" s="131">
        <v>0</v>
      </c>
      <c r="I1297" s="131">
        <v>1</v>
      </c>
      <c r="J1297" s="131">
        <v>0</v>
      </c>
      <c r="K1297" s="131">
        <v>0</v>
      </c>
      <c r="L1297" s="131">
        <v>1</v>
      </c>
      <c r="M1297" s="131" t="s">
        <v>436</v>
      </c>
      <c r="N1297" s="131"/>
      <c r="O1297" s="131"/>
      <c r="P1297" s="131"/>
      <c r="Q1297" s="7"/>
      <c r="R1297" s="167"/>
      <c r="S1297" s="166"/>
      <c r="T1297" s="131"/>
      <c r="U1297" s="131">
        <v>1</v>
      </c>
      <c r="V1297" s="131"/>
    </row>
    <row r="1298" spans="2:22" hidden="1">
      <c r="B1298" s="170">
        <v>45975</v>
      </c>
      <c r="C1298" s="131" t="s">
        <v>3904</v>
      </c>
      <c r="D1298" s="11" t="s">
        <v>6630</v>
      </c>
      <c r="E1298" s="131">
        <v>1</v>
      </c>
      <c r="F1298" s="131">
        <v>1</v>
      </c>
      <c r="G1298" s="131">
        <v>0</v>
      </c>
      <c r="H1298" s="131">
        <v>2</v>
      </c>
      <c r="I1298" s="131">
        <v>0</v>
      </c>
      <c r="J1298" s="131">
        <v>0</v>
      </c>
      <c r="K1298" s="131">
        <v>0</v>
      </c>
      <c r="L1298" s="131">
        <v>2</v>
      </c>
      <c r="M1298" s="131" t="s">
        <v>436</v>
      </c>
      <c r="N1298" s="131" t="s">
        <v>436</v>
      </c>
      <c r="O1298" s="131"/>
      <c r="P1298" s="131"/>
      <c r="Q1298" s="7"/>
      <c r="R1298" s="167"/>
      <c r="S1298" s="166"/>
      <c r="T1298" s="131"/>
      <c r="U1298" s="131"/>
      <c r="V1298" s="131"/>
    </row>
    <row r="1299" spans="2:22" hidden="1">
      <c r="B1299" s="170">
        <v>45975</v>
      </c>
      <c r="C1299" s="131" t="s">
        <v>3904</v>
      </c>
      <c r="D1299" s="11" t="s">
        <v>6658</v>
      </c>
      <c r="E1299" s="131">
        <v>1</v>
      </c>
      <c r="F1299" s="131">
        <v>1</v>
      </c>
      <c r="G1299" s="131">
        <v>0</v>
      </c>
      <c r="H1299" s="131">
        <v>0</v>
      </c>
      <c r="I1299" s="131">
        <v>1</v>
      </c>
      <c r="J1299" s="131">
        <v>0</v>
      </c>
      <c r="K1299" s="131">
        <v>0</v>
      </c>
      <c r="L1299" s="131">
        <v>1</v>
      </c>
      <c r="M1299" s="131" t="s">
        <v>436</v>
      </c>
      <c r="N1299" s="131"/>
      <c r="O1299" s="131"/>
      <c r="P1299" s="131"/>
      <c r="Q1299" s="7"/>
      <c r="R1299" s="167"/>
      <c r="S1299" s="166"/>
      <c r="T1299" s="131"/>
      <c r="U1299" s="131"/>
      <c r="V1299" s="131">
        <v>1</v>
      </c>
    </row>
    <row r="1300" spans="2:22" hidden="1">
      <c r="B1300" s="170">
        <v>45975</v>
      </c>
      <c r="C1300" s="131" t="s">
        <v>3904</v>
      </c>
      <c r="D1300" s="11" t="s">
        <v>6659</v>
      </c>
      <c r="E1300" s="131">
        <v>1</v>
      </c>
      <c r="F1300" s="131">
        <v>1</v>
      </c>
      <c r="G1300" s="131">
        <v>0</v>
      </c>
      <c r="H1300" s="131">
        <v>0</v>
      </c>
      <c r="I1300" s="131">
        <v>0</v>
      </c>
      <c r="J1300" s="131">
        <v>0</v>
      </c>
      <c r="K1300" s="131">
        <v>0</v>
      </c>
      <c r="L1300" s="131">
        <v>0</v>
      </c>
      <c r="M1300" s="131"/>
      <c r="N1300" s="131"/>
      <c r="O1300" s="131"/>
      <c r="P1300" s="131"/>
      <c r="Q1300" s="7"/>
      <c r="R1300" s="167"/>
      <c r="S1300" s="166"/>
      <c r="T1300" s="131"/>
      <c r="U1300" s="131"/>
      <c r="V1300" s="131"/>
    </row>
    <row r="1301" spans="2:22" hidden="1">
      <c r="B1301" s="170">
        <v>45975</v>
      </c>
      <c r="C1301" s="131" t="s">
        <v>3904</v>
      </c>
      <c r="D1301" s="11" t="s">
        <v>6637</v>
      </c>
      <c r="E1301" s="131">
        <v>1</v>
      </c>
      <c r="F1301" s="131">
        <v>1</v>
      </c>
      <c r="G1301" s="131">
        <v>0</v>
      </c>
      <c r="H1301" s="131">
        <v>1</v>
      </c>
      <c r="I1301" s="131">
        <v>0</v>
      </c>
      <c r="J1301" s="131">
        <v>0</v>
      </c>
      <c r="K1301" s="131">
        <v>0</v>
      </c>
      <c r="L1301" s="131">
        <v>1</v>
      </c>
      <c r="M1301" s="131" t="s">
        <v>436</v>
      </c>
      <c r="N1301" s="131" t="s">
        <v>436</v>
      </c>
      <c r="O1301" s="131"/>
      <c r="P1301" s="131"/>
      <c r="Q1301" s="7"/>
      <c r="R1301" s="167"/>
      <c r="S1301" s="166"/>
      <c r="T1301" s="131"/>
      <c r="U1301" s="131"/>
      <c r="V1301" s="131"/>
    </row>
    <row r="1302" spans="2:22" hidden="1">
      <c r="B1302" s="170">
        <v>45975</v>
      </c>
      <c r="C1302" s="131" t="s">
        <v>3904</v>
      </c>
      <c r="D1302" s="11" t="s">
        <v>6667</v>
      </c>
      <c r="E1302" s="131">
        <v>1</v>
      </c>
      <c r="F1302" s="131">
        <v>0</v>
      </c>
      <c r="G1302" s="131">
        <v>0</v>
      </c>
      <c r="H1302" s="131">
        <v>6</v>
      </c>
      <c r="I1302" s="131">
        <v>0</v>
      </c>
      <c r="J1302" s="131">
        <v>0</v>
      </c>
      <c r="K1302" s="131">
        <v>0</v>
      </c>
      <c r="L1302" s="131">
        <v>6</v>
      </c>
      <c r="M1302" s="131"/>
      <c r="N1302" s="131"/>
      <c r="O1302" s="131" t="s">
        <v>436</v>
      </c>
      <c r="P1302" s="131" t="s">
        <v>436</v>
      </c>
      <c r="Q1302" s="7"/>
      <c r="R1302" s="167"/>
      <c r="S1302" s="166"/>
      <c r="T1302" s="131"/>
      <c r="U1302" s="131"/>
      <c r="V1302" s="131"/>
    </row>
    <row r="1303" spans="2:22" hidden="1">
      <c r="B1303" s="170">
        <v>45975</v>
      </c>
      <c r="C1303" s="131" t="s">
        <v>3904</v>
      </c>
      <c r="D1303" s="11" t="s">
        <v>6661</v>
      </c>
      <c r="E1303" s="131">
        <v>1</v>
      </c>
      <c r="F1303" s="131">
        <v>0</v>
      </c>
      <c r="G1303" s="131">
        <v>0</v>
      </c>
      <c r="H1303" s="131">
        <v>1</v>
      </c>
      <c r="I1303" s="131">
        <v>0</v>
      </c>
      <c r="J1303" s="131">
        <v>0</v>
      </c>
      <c r="K1303" s="131">
        <v>0</v>
      </c>
      <c r="L1303" s="131">
        <v>1</v>
      </c>
      <c r="M1303" s="131"/>
      <c r="N1303" s="131"/>
      <c r="O1303" s="131" t="s">
        <v>436</v>
      </c>
      <c r="P1303" s="131" t="s">
        <v>436</v>
      </c>
      <c r="Q1303" s="7"/>
      <c r="R1303" s="167"/>
      <c r="S1303" s="166"/>
      <c r="T1303" s="131"/>
      <c r="U1303" s="131"/>
      <c r="V1303" s="131"/>
    </row>
    <row r="1304" spans="2:22" hidden="1">
      <c r="B1304" s="170">
        <v>45975</v>
      </c>
      <c r="C1304" s="131" t="s">
        <v>3904</v>
      </c>
      <c r="D1304" s="131" t="s">
        <v>6662</v>
      </c>
      <c r="E1304" s="131">
        <v>5</v>
      </c>
      <c r="F1304" s="131">
        <v>0</v>
      </c>
      <c r="G1304" s="131">
        <v>0</v>
      </c>
      <c r="H1304" s="131">
        <v>0</v>
      </c>
      <c r="I1304" s="131">
        <v>0</v>
      </c>
      <c r="J1304" s="131">
        <v>0</v>
      </c>
      <c r="K1304" s="131">
        <v>0</v>
      </c>
      <c r="L1304" s="131">
        <v>0</v>
      </c>
      <c r="M1304" s="131"/>
      <c r="N1304" s="131"/>
      <c r="O1304" s="131"/>
      <c r="P1304" s="131"/>
      <c r="Q1304" s="7"/>
      <c r="R1304" s="167"/>
      <c r="S1304" s="166"/>
      <c r="T1304" s="131"/>
      <c r="U1304" s="131"/>
      <c r="V1304" s="131"/>
    </row>
    <row r="1305" spans="2:22" ht="16.5" hidden="1" customHeight="1">
      <c r="B1305" s="170">
        <v>45975</v>
      </c>
      <c r="C1305" s="131" t="s">
        <v>3904</v>
      </c>
      <c r="D1305" s="131" t="s">
        <v>6663</v>
      </c>
      <c r="E1305" s="131">
        <v>1</v>
      </c>
      <c r="F1305" s="131">
        <v>0</v>
      </c>
      <c r="G1305" s="131">
        <v>0</v>
      </c>
      <c r="H1305" s="131">
        <v>0</v>
      </c>
      <c r="I1305" s="131">
        <v>0</v>
      </c>
      <c r="J1305" s="131">
        <v>0</v>
      </c>
      <c r="K1305" s="131">
        <v>0</v>
      </c>
      <c r="L1305" s="131">
        <v>0</v>
      </c>
      <c r="M1305" s="131"/>
      <c r="N1305" s="131"/>
      <c r="O1305" s="131"/>
      <c r="P1305" s="131"/>
      <c r="Q1305" s="7"/>
      <c r="R1305" s="167"/>
      <c r="S1305" s="166"/>
      <c r="T1305" s="131"/>
      <c r="U1305" s="131"/>
      <c r="V1305" s="131"/>
    </row>
    <row r="1306" spans="2:22" ht="16.5" hidden="1" customHeight="1">
      <c r="B1306" s="170">
        <v>45975</v>
      </c>
      <c r="C1306" s="131" t="s">
        <v>3904</v>
      </c>
      <c r="D1306" s="131" t="s">
        <v>6664</v>
      </c>
      <c r="E1306" s="131">
        <v>1</v>
      </c>
      <c r="F1306" s="131">
        <v>0</v>
      </c>
      <c r="G1306" s="131">
        <v>0</v>
      </c>
      <c r="H1306" s="131">
        <v>3</v>
      </c>
      <c r="I1306" s="131">
        <v>0</v>
      </c>
      <c r="J1306" s="131">
        <v>0</v>
      </c>
      <c r="K1306" s="131">
        <v>0</v>
      </c>
      <c r="L1306" s="131">
        <v>3</v>
      </c>
      <c r="M1306" s="131"/>
      <c r="N1306" s="131"/>
      <c r="O1306" s="131" t="s">
        <v>436</v>
      </c>
      <c r="P1306" s="131" t="s">
        <v>436</v>
      </c>
      <c r="Q1306" s="7"/>
      <c r="R1306" s="167"/>
      <c r="S1306" s="166"/>
      <c r="T1306" s="131"/>
      <c r="U1306" s="131"/>
      <c r="V1306" s="131"/>
    </row>
    <row r="1307" spans="2:22" hidden="1">
      <c r="B1307" s="170">
        <v>45975</v>
      </c>
      <c r="C1307" s="131" t="s">
        <v>3904</v>
      </c>
      <c r="D1307" s="131" t="s">
        <v>6665</v>
      </c>
      <c r="E1307" s="131">
        <v>1</v>
      </c>
      <c r="F1307" s="131">
        <v>0</v>
      </c>
      <c r="G1307" s="131">
        <v>0</v>
      </c>
      <c r="H1307" s="131">
        <v>0</v>
      </c>
      <c r="I1307" s="131">
        <v>0</v>
      </c>
      <c r="J1307" s="131">
        <v>0</v>
      </c>
      <c r="K1307" s="131">
        <v>0</v>
      </c>
      <c r="L1307" s="131">
        <v>0</v>
      </c>
      <c r="M1307" s="131"/>
      <c r="N1307" s="131"/>
      <c r="O1307" s="131"/>
      <c r="P1307" s="131"/>
      <c r="Q1307" s="7"/>
      <c r="R1307" s="167"/>
      <c r="S1307" s="166"/>
      <c r="T1307" s="131"/>
      <c r="U1307" s="131"/>
      <c r="V1307" s="131"/>
    </row>
    <row r="1308" spans="2:22" hidden="1">
      <c r="B1308" s="170">
        <v>45975</v>
      </c>
      <c r="C1308" s="131" t="s">
        <v>3904</v>
      </c>
      <c r="D1308" s="131" t="s">
        <v>6666</v>
      </c>
      <c r="E1308" s="131">
        <v>4</v>
      </c>
      <c r="F1308" s="131">
        <v>0</v>
      </c>
      <c r="G1308" s="131">
        <v>0</v>
      </c>
      <c r="H1308" s="131">
        <v>0</v>
      </c>
      <c r="I1308" s="131">
        <v>0</v>
      </c>
      <c r="J1308" s="131">
        <v>0</v>
      </c>
      <c r="K1308" s="131">
        <v>0</v>
      </c>
      <c r="L1308" s="131">
        <v>0</v>
      </c>
      <c r="M1308" s="131"/>
      <c r="N1308" s="131"/>
      <c r="O1308" s="131"/>
      <c r="P1308" s="131"/>
      <c r="Q1308" s="7"/>
      <c r="R1308" s="167"/>
      <c r="S1308" s="166"/>
      <c r="T1308" s="131"/>
      <c r="U1308" s="131"/>
      <c r="V1308" s="131"/>
    </row>
    <row r="1309" spans="2:22" hidden="1">
      <c r="B1309" s="170">
        <v>45975</v>
      </c>
      <c r="C1309" s="131" t="s">
        <v>6745</v>
      </c>
      <c r="D1309" s="131" t="s">
        <v>6602</v>
      </c>
      <c r="E1309" s="131">
        <v>1</v>
      </c>
      <c r="F1309" s="131">
        <v>0</v>
      </c>
      <c r="G1309" s="131">
        <v>0</v>
      </c>
      <c r="H1309" s="131">
        <v>0</v>
      </c>
      <c r="I1309" s="131">
        <v>0</v>
      </c>
      <c r="J1309" s="131">
        <v>0</v>
      </c>
      <c r="K1309" s="131">
        <v>0</v>
      </c>
      <c r="L1309" s="131">
        <v>0</v>
      </c>
      <c r="M1309" s="131"/>
      <c r="N1309" s="131"/>
      <c r="O1309" s="131"/>
      <c r="P1309" s="131"/>
      <c r="Q1309" s="7"/>
      <c r="R1309" s="167"/>
      <c r="S1309" s="166"/>
      <c r="T1309" s="131"/>
      <c r="U1309" s="131"/>
      <c r="V1309" s="131"/>
    </row>
    <row r="1310" spans="2:22" hidden="1">
      <c r="B1310" s="170">
        <v>45975</v>
      </c>
      <c r="C1310" s="131" t="s">
        <v>6745</v>
      </c>
      <c r="D1310" s="131" t="s">
        <v>6635</v>
      </c>
      <c r="E1310" s="131">
        <v>1</v>
      </c>
      <c r="F1310" s="131">
        <v>0</v>
      </c>
      <c r="G1310" s="131">
        <v>0</v>
      </c>
      <c r="H1310" s="131">
        <v>0</v>
      </c>
      <c r="I1310" s="131">
        <v>0</v>
      </c>
      <c r="J1310" s="131">
        <v>0</v>
      </c>
      <c r="K1310" s="131">
        <v>0</v>
      </c>
      <c r="L1310" s="131">
        <v>0</v>
      </c>
      <c r="M1310" s="131"/>
      <c r="N1310" s="131"/>
      <c r="O1310" s="131"/>
      <c r="P1310" s="131"/>
      <c r="Q1310" s="7"/>
      <c r="R1310" s="167"/>
      <c r="S1310" s="166"/>
      <c r="T1310" s="131"/>
      <c r="U1310" s="131"/>
      <c r="V1310" s="131"/>
    </row>
    <row r="1311" spans="2:22" hidden="1">
      <c r="B1311" s="170">
        <v>45975</v>
      </c>
      <c r="C1311" s="131" t="s">
        <v>6745</v>
      </c>
      <c r="D1311" s="131" t="s">
        <v>6647</v>
      </c>
      <c r="E1311" s="131">
        <v>1</v>
      </c>
      <c r="F1311" s="131">
        <v>0</v>
      </c>
      <c r="G1311" s="131">
        <v>0</v>
      </c>
      <c r="H1311" s="131">
        <v>0</v>
      </c>
      <c r="I1311" s="131">
        <v>0</v>
      </c>
      <c r="J1311" s="131">
        <v>0</v>
      </c>
      <c r="K1311" s="131">
        <v>0</v>
      </c>
      <c r="L1311" s="131">
        <v>0</v>
      </c>
      <c r="M1311" s="131"/>
      <c r="N1311" s="131"/>
      <c r="O1311" s="131"/>
      <c r="P1311" s="131"/>
      <c r="Q1311" s="7"/>
      <c r="R1311" s="167"/>
      <c r="S1311" s="166"/>
      <c r="T1311" s="131"/>
      <c r="U1311" s="131"/>
      <c r="V1311" s="131"/>
    </row>
    <row r="1312" spans="2:22" hidden="1">
      <c r="B1312" s="170">
        <v>45975</v>
      </c>
      <c r="C1312" s="131" t="s">
        <v>6745</v>
      </c>
      <c r="D1312" s="131" t="s">
        <v>6631</v>
      </c>
      <c r="E1312" s="131">
        <v>1</v>
      </c>
      <c r="F1312" s="131">
        <v>0</v>
      </c>
      <c r="G1312" s="131">
        <v>0</v>
      </c>
      <c r="H1312" s="131">
        <v>0</v>
      </c>
      <c r="I1312" s="131">
        <v>0</v>
      </c>
      <c r="J1312" s="131">
        <v>0</v>
      </c>
      <c r="K1312" s="131">
        <v>0</v>
      </c>
      <c r="L1312" s="131">
        <v>0</v>
      </c>
      <c r="M1312" s="131"/>
      <c r="N1312" s="131"/>
      <c r="O1312" s="131"/>
      <c r="P1312" s="131"/>
      <c r="Q1312" s="7"/>
      <c r="R1312" s="167"/>
      <c r="S1312" s="166"/>
      <c r="T1312" s="131"/>
      <c r="U1312" s="131"/>
      <c r="V1312" s="131"/>
    </row>
    <row r="1313" spans="2:22" hidden="1">
      <c r="B1313" s="170">
        <v>45975</v>
      </c>
      <c r="C1313" s="131" t="s">
        <v>6745</v>
      </c>
      <c r="D1313" s="131" t="s">
        <v>6641</v>
      </c>
      <c r="E1313" s="131">
        <v>2</v>
      </c>
      <c r="F1313" s="131">
        <v>0</v>
      </c>
      <c r="G1313" s="131">
        <v>0</v>
      </c>
      <c r="H1313" s="131">
        <v>0</v>
      </c>
      <c r="I1313" s="131">
        <v>0</v>
      </c>
      <c r="J1313" s="131">
        <v>0</v>
      </c>
      <c r="K1313" s="131">
        <v>0</v>
      </c>
      <c r="L1313" s="131">
        <v>0</v>
      </c>
      <c r="M1313" s="131"/>
      <c r="N1313" s="131"/>
      <c r="O1313" s="131"/>
      <c r="P1313" s="131"/>
      <c r="Q1313" s="7"/>
      <c r="R1313" s="167"/>
      <c r="S1313" s="166"/>
      <c r="T1313" s="131"/>
      <c r="U1313" s="131"/>
      <c r="V1313" s="131"/>
    </row>
    <row r="1314" spans="2:22" hidden="1">
      <c r="B1314" s="170">
        <v>45975</v>
      </c>
      <c r="C1314" s="131" t="s">
        <v>6745</v>
      </c>
      <c r="D1314" s="131" t="s">
        <v>6639</v>
      </c>
      <c r="E1314" s="131">
        <v>1</v>
      </c>
      <c r="F1314" s="131">
        <v>0</v>
      </c>
      <c r="G1314" s="131">
        <v>0</v>
      </c>
      <c r="H1314" s="131">
        <v>0</v>
      </c>
      <c r="I1314" s="131">
        <v>0</v>
      </c>
      <c r="J1314" s="131">
        <v>0</v>
      </c>
      <c r="K1314" s="131">
        <v>0</v>
      </c>
      <c r="L1314" s="131">
        <v>0</v>
      </c>
      <c r="M1314" s="131"/>
      <c r="N1314" s="131"/>
      <c r="O1314" s="131"/>
      <c r="P1314" s="131"/>
      <c r="Q1314" s="7"/>
      <c r="R1314" s="167"/>
      <c r="S1314" s="166"/>
      <c r="T1314" s="131"/>
      <c r="U1314" s="131"/>
      <c r="V1314" s="131"/>
    </row>
    <row r="1315" spans="2:22" hidden="1">
      <c r="B1315" s="170">
        <v>45975</v>
      </c>
      <c r="C1315" s="131" t="s">
        <v>6745</v>
      </c>
      <c r="D1315" s="131" t="s">
        <v>6670</v>
      </c>
      <c r="E1315" s="131">
        <v>2</v>
      </c>
      <c r="F1315" s="131">
        <v>0</v>
      </c>
      <c r="G1315" s="131">
        <v>0</v>
      </c>
      <c r="H1315" s="131">
        <v>0</v>
      </c>
      <c r="I1315" s="131">
        <v>0</v>
      </c>
      <c r="J1315" s="131">
        <v>0</v>
      </c>
      <c r="K1315" s="131">
        <v>0</v>
      </c>
      <c r="L1315" s="131">
        <v>0</v>
      </c>
      <c r="M1315" s="131"/>
      <c r="N1315" s="131"/>
      <c r="O1315" s="131"/>
      <c r="P1315" s="131"/>
      <c r="Q1315" s="7"/>
      <c r="R1315" s="167"/>
      <c r="S1315" s="166"/>
      <c r="T1315" s="131"/>
      <c r="U1315" s="131"/>
      <c r="V1315" s="131"/>
    </row>
    <row r="1316" spans="2:22" hidden="1">
      <c r="B1316" s="170">
        <v>45975</v>
      </c>
      <c r="C1316" s="131" t="s">
        <v>6745</v>
      </c>
      <c r="D1316" s="131" t="s">
        <v>6671</v>
      </c>
      <c r="E1316" s="131">
        <v>1</v>
      </c>
      <c r="F1316" s="131">
        <v>0</v>
      </c>
      <c r="G1316" s="131">
        <v>0</v>
      </c>
      <c r="H1316" s="131">
        <v>0</v>
      </c>
      <c r="I1316" s="131">
        <v>0</v>
      </c>
      <c r="J1316" s="131">
        <v>0</v>
      </c>
      <c r="K1316" s="131">
        <v>0</v>
      </c>
      <c r="L1316" s="131">
        <v>0</v>
      </c>
      <c r="M1316" s="131"/>
      <c r="N1316" s="131"/>
      <c r="O1316" s="131"/>
      <c r="P1316" s="131"/>
      <c r="Q1316" s="7"/>
      <c r="R1316" s="167"/>
      <c r="S1316" s="166"/>
      <c r="T1316" s="131"/>
      <c r="U1316" s="131"/>
      <c r="V1316" s="131"/>
    </row>
    <row r="1317" spans="2:22" hidden="1">
      <c r="B1317" s="170">
        <v>45975</v>
      </c>
      <c r="C1317" s="131" t="s">
        <v>6745</v>
      </c>
      <c r="D1317" s="131" t="s">
        <v>6672</v>
      </c>
      <c r="E1317" s="131">
        <v>5</v>
      </c>
      <c r="F1317" s="131">
        <v>0</v>
      </c>
      <c r="G1317" s="131">
        <v>0</v>
      </c>
      <c r="H1317" s="131">
        <v>0</v>
      </c>
      <c r="I1317" s="131">
        <v>0</v>
      </c>
      <c r="J1317" s="131">
        <v>0</v>
      </c>
      <c r="K1317" s="131">
        <v>0</v>
      </c>
      <c r="L1317" s="131">
        <v>0</v>
      </c>
      <c r="M1317" s="131"/>
      <c r="N1317" s="131"/>
      <c r="O1317" s="131"/>
      <c r="P1317" s="131"/>
      <c r="Q1317" s="7"/>
      <c r="R1317" s="167"/>
      <c r="S1317" s="166"/>
      <c r="T1317" s="131"/>
      <c r="U1317" s="131"/>
      <c r="V1317" s="131"/>
    </row>
    <row r="1318" spans="2:22" ht="16.5" hidden="1" customHeight="1">
      <c r="B1318" s="170">
        <v>45975</v>
      </c>
      <c r="C1318" s="131" t="s">
        <v>6745</v>
      </c>
      <c r="D1318" s="131" t="s">
        <v>6673</v>
      </c>
      <c r="E1318" s="131">
        <v>1</v>
      </c>
      <c r="F1318" s="131">
        <v>0</v>
      </c>
      <c r="G1318" s="131">
        <v>0</v>
      </c>
      <c r="H1318" s="131">
        <v>0</v>
      </c>
      <c r="I1318" s="131">
        <v>0</v>
      </c>
      <c r="J1318" s="131">
        <v>0</v>
      </c>
      <c r="K1318" s="131">
        <v>0</v>
      </c>
      <c r="L1318" s="131">
        <v>0</v>
      </c>
      <c r="M1318" s="131"/>
      <c r="N1318" s="131"/>
      <c r="O1318" s="131"/>
      <c r="P1318" s="131"/>
      <c r="Q1318" s="7"/>
      <c r="R1318" s="167"/>
      <c r="S1318" s="166"/>
      <c r="T1318" s="131"/>
      <c r="U1318" s="131"/>
      <c r="V1318" s="131"/>
    </row>
    <row r="1319" spans="2:22" ht="16.5" hidden="1" customHeight="1">
      <c r="B1319" s="170">
        <v>45975</v>
      </c>
      <c r="C1319" s="131" t="s">
        <v>6745</v>
      </c>
      <c r="D1319" s="131" t="s">
        <v>6674</v>
      </c>
      <c r="E1319" s="131">
        <v>3</v>
      </c>
      <c r="F1319" s="131">
        <v>0</v>
      </c>
      <c r="G1319" s="131">
        <v>0</v>
      </c>
      <c r="H1319" s="131">
        <v>0</v>
      </c>
      <c r="I1319" s="131">
        <v>0</v>
      </c>
      <c r="J1319" s="131">
        <v>0</v>
      </c>
      <c r="K1319" s="131">
        <v>0</v>
      </c>
      <c r="L1319" s="131">
        <v>0</v>
      </c>
      <c r="M1319" s="131"/>
      <c r="N1319" s="131"/>
      <c r="O1319" s="131"/>
      <c r="P1319" s="131"/>
      <c r="Q1319" s="7"/>
      <c r="R1319" s="167"/>
      <c r="S1319" s="166"/>
      <c r="T1319" s="131"/>
      <c r="U1319" s="131"/>
      <c r="V1319" s="131"/>
    </row>
    <row r="1320" spans="2:22" ht="16.5" hidden="1" customHeight="1">
      <c r="B1320" s="170">
        <v>45975</v>
      </c>
      <c r="C1320" s="131" t="s">
        <v>6676</v>
      </c>
      <c r="D1320" s="131" t="s">
        <v>6675</v>
      </c>
      <c r="E1320" s="131">
        <v>1</v>
      </c>
      <c r="F1320" s="131">
        <v>0</v>
      </c>
      <c r="G1320" s="131">
        <v>0</v>
      </c>
      <c r="H1320" s="131">
        <v>0</v>
      </c>
      <c r="I1320" s="131">
        <v>0</v>
      </c>
      <c r="J1320" s="131">
        <v>0</v>
      </c>
      <c r="K1320" s="131">
        <v>0</v>
      </c>
      <c r="L1320" s="131">
        <v>0</v>
      </c>
      <c r="M1320" s="131"/>
      <c r="N1320" s="131"/>
      <c r="O1320" s="131"/>
      <c r="P1320" s="131"/>
      <c r="Q1320" s="7"/>
      <c r="R1320" s="167"/>
      <c r="S1320" s="166"/>
      <c r="T1320" s="131"/>
      <c r="U1320" s="131"/>
      <c r="V1320" s="131"/>
    </row>
    <row r="1321" spans="2:22" hidden="1">
      <c r="B1321" s="170">
        <v>45975</v>
      </c>
      <c r="C1321" s="131" t="s">
        <v>6676</v>
      </c>
      <c r="D1321" s="131" t="s">
        <v>6677</v>
      </c>
      <c r="E1321" s="131">
        <v>6</v>
      </c>
      <c r="F1321" s="131">
        <v>0</v>
      </c>
      <c r="G1321" s="131">
        <v>0</v>
      </c>
      <c r="H1321" s="131">
        <v>0</v>
      </c>
      <c r="I1321" s="131">
        <v>0</v>
      </c>
      <c r="J1321" s="131">
        <v>0</v>
      </c>
      <c r="K1321" s="131">
        <v>0</v>
      </c>
      <c r="L1321" s="131">
        <v>0</v>
      </c>
      <c r="M1321" s="131"/>
      <c r="N1321" s="131"/>
      <c r="O1321" s="131"/>
      <c r="P1321" s="131"/>
      <c r="Q1321" s="7"/>
      <c r="R1321" s="167"/>
      <c r="S1321" s="166"/>
      <c r="T1321" s="131"/>
      <c r="U1321" s="131"/>
      <c r="V1321" s="131"/>
    </row>
    <row r="1322" spans="2:22" hidden="1">
      <c r="B1322" s="170">
        <v>45975</v>
      </c>
      <c r="C1322" s="131" t="s">
        <v>6676</v>
      </c>
      <c r="D1322" s="131" t="s">
        <v>6678</v>
      </c>
      <c r="E1322" s="131">
        <v>6</v>
      </c>
      <c r="F1322" s="131">
        <v>0</v>
      </c>
      <c r="G1322" s="131">
        <v>0</v>
      </c>
      <c r="H1322" s="131">
        <v>0</v>
      </c>
      <c r="I1322" s="131">
        <v>0</v>
      </c>
      <c r="J1322" s="131">
        <v>0</v>
      </c>
      <c r="K1322" s="131">
        <v>0</v>
      </c>
      <c r="L1322" s="131">
        <v>0</v>
      </c>
      <c r="M1322" s="131"/>
      <c r="N1322" s="131"/>
      <c r="O1322" s="131"/>
      <c r="P1322" s="131"/>
      <c r="Q1322" s="7"/>
      <c r="R1322" s="167"/>
      <c r="S1322" s="166"/>
      <c r="T1322" s="131"/>
      <c r="U1322" s="131"/>
      <c r="V1322" s="131"/>
    </row>
    <row r="1323" spans="2:22" hidden="1">
      <c r="B1323" s="170">
        <v>45975</v>
      </c>
      <c r="C1323" s="131" t="s">
        <v>6676</v>
      </c>
      <c r="D1323" s="131" t="s">
        <v>6679</v>
      </c>
      <c r="E1323" s="131">
        <v>3</v>
      </c>
      <c r="F1323" s="131">
        <v>0</v>
      </c>
      <c r="G1323" s="131">
        <v>0</v>
      </c>
      <c r="H1323" s="131">
        <v>0</v>
      </c>
      <c r="I1323" s="131">
        <v>0</v>
      </c>
      <c r="J1323" s="131">
        <v>0</v>
      </c>
      <c r="K1323" s="131">
        <v>0</v>
      </c>
      <c r="L1323" s="131">
        <v>0</v>
      </c>
      <c r="M1323" s="131"/>
      <c r="N1323" s="131"/>
      <c r="O1323" s="131"/>
      <c r="P1323" s="131"/>
      <c r="Q1323" s="7"/>
      <c r="R1323" s="167"/>
      <c r="S1323" s="166"/>
      <c r="T1323" s="131"/>
      <c r="U1323" s="131"/>
      <c r="V1323" s="131"/>
    </row>
    <row r="1324" spans="2:22" hidden="1">
      <c r="B1324" s="170">
        <v>45975</v>
      </c>
      <c r="C1324" s="131" t="s">
        <v>6676</v>
      </c>
      <c r="D1324" s="131" t="s">
        <v>6680</v>
      </c>
      <c r="E1324" s="131">
        <v>1</v>
      </c>
      <c r="F1324" s="131">
        <v>0</v>
      </c>
      <c r="G1324" s="131">
        <v>0</v>
      </c>
      <c r="H1324" s="131">
        <v>0</v>
      </c>
      <c r="I1324" s="131">
        <v>0</v>
      </c>
      <c r="J1324" s="131">
        <v>0</v>
      </c>
      <c r="K1324" s="131">
        <v>0</v>
      </c>
      <c r="L1324" s="131">
        <v>0</v>
      </c>
      <c r="M1324" s="131"/>
      <c r="N1324" s="131"/>
      <c r="O1324" s="131"/>
      <c r="P1324" s="131"/>
      <c r="Q1324" s="7"/>
      <c r="R1324" s="167"/>
      <c r="S1324" s="166"/>
      <c r="T1324" s="131"/>
      <c r="U1324" s="131"/>
      <c r="V1324" s="131"/>
    </row>
    <row r="1325" spans="2:22" hidden="1">
      <c r="B1325" s="170">
        <v>45976</v>
      </c>
      <c r="C1325" s="131" t="s">
        <v>6745</v>
      </c>
      <c r="D1325" s="131" t="s">
        <v>6683</v>
      </c>
      <c r="E1325" s="131">
        <v>2</v>
      </c>
      <c r="F1325" s="131">
        <v>0</v>
      </c>
      <c r="G1325" s="131">
        <v>0</v>
      </c>
      <c r="H1325" s="131">
        <v>0</v>
      </c>
      <c r="I1325" s="131">
        <v>0</v>
      </c>
      <c r="J1325" s="131">
        <v>0</v>
      </c>
      <c r="K1325" s="131">
        <v>0</v>
      </c>
      <c r="L1325" s="131">
        <v>0</v>
      </c>
      <c r="M1325" s="131"/>
      <c r="N1325" s="131"/>
      <c r="O1325" s="131"/>
      <c r="P1325" s="131"/>
      <c r="Q1325" s="7"/>
      <c r="R1325" s="167"/>
      <c r="S1325" s="166"/>
      <c r="T1325" s="131"/>
      <c r="U1325" s="131"/>
      <c r="V1325" s="131"/>
    </row>
    <row r="1326" spans="2:22" hidden="1">
      <c r="B1326" s="170">
        <v>45976</v>
      </c>
      <c r="C1326" s="131" t="s">
        <v>6745</v>
      </c>
      <c r="D1326" s="131" t="s">
        <v>6684</v>
      </c>
      <c r="E1326" s="131">
        <v>7</v>
      </c>
      <c r="F1326" s="131">
        <v>1</v>
      </c>
      <c r="G1326" s="131">
        <v>0</v>
      </c>
      <c r="H1326" s="131">
        <v>1</v>
      </c>
      <c r="I1326" s="131">
        <v>0</v>
      </c>
      <c r="J1326" s="131">
        <v>0</v>
      </c>
      <c r="K1326" s="131">
        <v>0</v>
      </c>
      <c r="L1326" s="131">
        <v>0</v>
      </c>
      <c r="M1326" s="131"/>
      <c r="N1326" s="131"/>
      <c r="O1326" s="131" t="s">
        <v>6682</v>
      </c>
      <c r="P1326" s="131"/>
      <c r="Q1326" s="7"/>
      <c r="R1326" s="167"/>
      <c r="S1326" s="166"/>
      <c r="T1326" s="131"/>
      <c r="U1326" s="131"/>
      <c r="V1326" s="131"/>
    </row>
    <row r="1327" spans="2:22" hidden="1">
      <c r="B1327" s="170">
        <v>45976</v>
      </c>
      <c r="C1327" s="131" t="s">
        <v>6685</v>
      </c>
      <c r="D1327" s="131" t="s">
        <v>6686</v>
      </c>
      <c r="E1327" s="131">
        <v>1</v>
      </c>
      <c r="F1327" s="131">
        <v>0</v>
      </c>
      <c r="G1327" s="131">
        <v>0</v>
      </c>
      <c r="H1327" s="131">
        <v>0</v>
      </c>
      <c r="I1327" s="131">
        <v>0</v>
      </c>
      <c r="J1327" s="131">
        <v>0</v>
      </c>
      <c r="K1327" s="131">
        <v>0</v>
      </c>
      <c r="L1327" s="131">
        <v>0</v>
      </c>
      <c r="M1327" s="131"/>
      <c r="N1327" s="131"/>
      <c r="O1327" s="131"/>
      <c r="P1327" s="131"/>
      <c r="Q1327" s="7"/>
      <c r="R1327" s="167"/>
      <c r="S1327" s="166"/>
      <c r="T1327" s="131"/>
      <c r="U1327" s="131"/>
      <c r="V1327" s="131"/>
    </row>
    <row r="1328" spans="2:22" hidden="1">
      <c r="B1328" s="170">
        <v>45976</v>
      </c>
      <c r="C1328" s="131" t="s">
        <v>6685</v>
      </c>
      <c r="D1328" s="131" t="s">
        <v>6687</v>
      </c>
      <c r="E1328" s="131">
        <v>1</v>
      </c>
      <c r="F1328" s="131">
        <v>0</v>
      </c>
      <c r="G1328" s="131">
        <v>0</v>
      </c>
      <c r="H1328" s="131">
        <v>0</v>
      </c>
      <c r="I1328" s="131">
        <v>0</v>
      </c>
      <c r="J1328" s="131">
        <v>0</v>
      </c>
      <c r="K1328" s="131">
        <v>0</v>
      </c>
      <c r="L1328" s="131">
        <v>0</v>
      </c>
      <c r="M1328" s="131"/>
      <c r="N1328" s="131"/>
      <c r="O1328" s="131"/>
      <c r="P1328" s="131"/>
      <c r="Q1328" s="7"/>
      <c r="R1328" s="167"/>
      <c r="S1328" s="166"/>
      <c r="T1328" s="131"/>
      <c r="U1328" s="131"/>
      <c r="V1328" s="131"/>
    </row>
    <row r="1329" spans="2:23" hidden="1">
      <c r="B1329" s="170">
        <v>45976</v>
      </c>
      <c r="C1329" s="131" t="s">
        <v>6685</v>
      </c>
      <c r="D1329" s="131" t="s">
        <v>6688</v>
      </c>
      <c r="E1329" s="131">
        <v>1</v>
      </c>
      <c r="F1329" s="131">
        <v>0</v>
      </c>
      <c r="G1329" s="131">
        <v>0</v>
      </c>
      <c r="H1329" s="131">
        <v>0</v>
      </c>
      <c r="I1329" s="131">
        <v>0</v>
      </c>
      <c r="J1329" s="131">
        <v>0</v>
      </c>
      <c r="K1329" s="131">
        <v>0</v>
      </c>
      <c r="L1329" s="131">
        <v>0</v>
      </c>
      <c r="M1329" s="131"/>
      <c r="N1329" s="131"/>
      <c r="O1329" s="131"/>
      <c r="P1329" s="131"/>
      <c r="Q1329" s="7"/>
      <c r="R1329" s="167"/>
      <c r="S1329" s="166"/>
      <c r="T1329" s="131"/>
      <c r="U1329" s="131"/>
      <c r="V1329" s="131"/>
    </row>
    <row r="1330" spans="2:23" hidden="1">
      <c r="B1330" s="170">
        <v>45976</v>
      </c>
      <c r="C1330" s="131" t="s">
        <v>6685</v>
      </c>
      <c r="D1330" s="131" t="s">
        <v>6689</v>
      </c>
      <c r="E1330" s="131">
        <v>1</v>
      </c>
      <c r="F1330" s="131">
        <v>0</v>
      </c>
      <c r="G1330" s="131">
        <v>0</v>
      </c>
      <c r="H1330" s="131">
        <v>0</v>
      </c>
      <c r="I1330" s="131">
        <v>0</v>
      </c>
      <c r="J1330" s="131">
        <v>0</v>
      </c>
      <c r="K1330" s="131">
        <v>0</v>
      </c>
      <c r="L1330" s="131">
        <v>0</v>
      </c>
      <c r="M1330" s="131"/>
      <c r="N1330" s="131"/>
      <c r="O1330" s="131"/>
      <c r="P1330" s="131"/>
      <c r="Q1330" s="7"/>
      <c r="R1330" s="167"/>
      <c r="S1330" s="166"/>
      <c r="T1330" s="131"/>
      <c r="U1330" s="131"/>
      <c r="V1330" s="131"/>
    </row>
    <row r="1331" spans="2:23" ht="16.5" hidden="1" customHeight="1">
      <c r="B1331" s="170">
        <v>45976</v>
      </c>
      <c r="C1331" s="131" t="s">
        <v>6685</v>
      </c>
      <c r="D1331" s="131" t="s">
        <v>6690</v>
      </c>
      <c r="E1331" s="131">
        <v>2</v>
      </c>
      <c r="F1331" s="131">
        <v>0</v>
      </c>
      <c r="G1331" s="131">
        <v>0</v>
      </c>
      <c r="H1331" s="131">
        <v>0</v>
      </c>
      <c r="I1331" s="131">
        <v>0</v>
      </c>
      <c r="J1331" s="131">
        <v>0</v>
      </c>
      <c r="K1331" s="131">
        <v>0</v>
      </c>
      <c r="L1331" s="131">
        <v>0</v>
      </c>
      <c r="M1331" s="131"/>
      <c r="N1331" s="131"/>
      <c r="O1331" s="131"/>
      <c r="P1331" s="131"/>
      <c r="Q1331" s="7"/>
      <c r="R1331" s="167"/>
      <c r="S1331" s="166"/>
      <c r="T1331" s="131"/>
      <c r="U1331" s="131"/>
      <c r="V1331" s="131"/>
    </row>
    <row r="1332" spans="2:23" ht="16.5" hidden="1" customHeight="1">
      <c r="B1332" s="170">
        <v>45976</v>
      </c>
      <c r="C1332" s="131" t="s">
        <v>6685</v>
      </c>
      <c r="D1332" s="131" t="s">
        <v>6691</v>
      </c>
      <c r="E1332" s="131">
        <v>1</v>
      </c>
      <c r="F1332" s="131">
        <v>0</v>
      </c>
      <c r="G1332" s="131">
        <v>0</v>
      </c>
      <c r="H1332" s="131">
        <v>0</v>
      </c>
      <c r="I1332" s="131">
        <v>0</v>
      </c>
      <c r="J1332" s="131">
        <v>0</v>
      </c>
      <c r="K1332" s="131">
        <v>0</v>
      </c>
      <c r="L1332" s="131">
        <v>0</v>
      </c>
      <c r="M1332" s="131"/>
      <c r="N1332" s="131"/>
      <c r="O1332" s="131"/>
      <c r="P1332" s="131"/>
      <c r="Q1332" s="7"/>
      <c r="R1332" s="167"/>
      <c r="S1332" s="166"/>
      <c r="T1332" s="131"/>
      <c r="U1332" s="131"/>
      <c r="V1332" s="131"/>
    </row>
    <row r="1333" spans="2:23" ht="16.5" hidden="1" customHeight="1">
      <c r="B1333" s="170">
        <v>45976</v>
      </c>
      <c r="C1333" s="131" t="s">
        <v>6745</v>
      </c>
      <c r="D1333" s="131" t="s">
        <v>6699</v>
      </c>
      <c r="E1333" s="131">
        <v>1</v>
      </c>
      <c r="F1333" s="131">
        <v>1</v>
      </c>
      <c r="G1333" s="131">
        <v>0</v>
      </c>
      <c r="H1333" s="131">
        <v>7</v>
      </c>
      <c r="I1333" s="131">
        <v>0</v>
      </c>
      <c r="J1333" s="131">
        <v>0</v>
      </c>
      <c r="K1333" s="131">
        <v>0</v>
      </c>
      <c r="L1333" s="131">
        <v>3</v>
      </c>
      <c r="M1333" s="131"/>
      <c r="N1333" s="131" t="s">
        <v>6682</v>
      </c>
      <c r="O1333" s="131"/>
      <c r="P1333" s="131" t="s">
        <v>6681</v>
      </c>
      <c r="Q1333" s="7"/>
      <c r="R1333" s="167"/>
      <c r="S1333" s="166"/>
      <c r="T1333" s="131"/>
      <c r="U1333" s="131"/>
      <c r="V1333" s="131"/>
    </row>
    <row r="1334" spans="2:23" ht="16.5" hidden="1" customHeight="1">
      <c r="B1334" s="170">
        <v>45976</v>
      </c>
      <c r="C1334" s="131" t="s">
        <v>6745</v>
      </c>
      <c r="D1334" s="131" t="s">
        <v>6702</v>
      </c>
      <c r="E1334" s="131">
        <v>1</v>
      </c>
      <c r="F1334" s="131">
        <v>0</v>
      </c>
      <c r="G1334" s="131">
        <v>0</v>
      </c>
      <c r="H1334" s="131">
        <v>0</v>
      </c>
      <c r="I1334" s="131">
        <v>0</v>
      </c>
      <c r="J1334" s="131">
        <v>0</v>
      </c>
      <c r="K1334" s="131">
        <v>0</v>
      </c>
      <c r="L1334" s="131">
        <v>0</v>
      </c>
      <c r="M1334" s="131"/>
      <c r="N1334" s="131"/>
      <c r="O1334" s="131"/>
      <c r="P1334" s="131"/>
      <c r="Q1334" s="7"/>
      <c r="R1334" s="167"/>
      <c r="S1334" s="166"/>
      <c r="T1334" s="131"/>
      <c r="U1334" s="131"/>
      <c r="V1334" s="131"/>
    </row>
    <row r="1335" spans="2:23" hidden="1">
      <c r="B1335" s="170">
        <v>45976</v>
      </c>
      <c r="C1335" s="131" t="s">
        <v>6745</v>
      </c>
      <c r="D1335" s="131" t="s">
        <v>6703</v>
      </c>
      <c r="E1335" s="131">
        <v>1</v>
      </c>
      <c r="F1335" s="131">
        <v>0</v>
      </c>
      <c r="G1335" s="131">
        <v>0</v>
      </c>
      <c r="H1335" s="131">
        <v>0</v>
      </c>
      <c r="I1335" s="131">
        <v>0</v>
      </c>
      <c r="J1335" s="131">
        <v>0</v>
      </c>
      <c r="K1335" s="131">
        <v>0</v>
      </c>
      <c r="L1335" s="131">
        <v>0</v>
      </c>
      <c r="M1335" s="131"/>
      <c r="N1335" s="131"/>
      <c r="O1335" s="131"/>
      <c r="P1335" s="131"/>
      <c r="Q1335" s="7"/>
      <c r="R1335" s="167"/>
      <c r="S1335" s="166"/>
      <c r="T1335" s="131"/>
      <c r="U1335" s="131"/>
      <c r="V1335" s="131"/>
    </row>
    <row r="1336" spans="2:23" hidden="1">
      <c r="B1336" s="170">
        <v>45976</v>
      </c>
      <c r="C1336" s="131" t="s">
        <v>6745</v>
      </c>
      <c r="D1336" s="131" t="s">
        <v>6704</v>
      </c>
      <c r="E1336" s="131">
        <v>1</v>
      </c>
      <c r="F1336" s="131">
        <v>0</v>
      </c>
      <c r="G1336" s="131">
        <v>0</v>
      </c>
      <c r="H1336" s="131">
        <v>0</v>
      </c>
      <c r="I1336" s="131">
        <v>0</v>
      </c>
      <c r="J1336" s="131">
        <v>0</v>
      </c>
      <c r="K1336" s="131">
        <v>0</v>
      </c>
      <c r="L1336" s="131">
        <v>0</v>
      </c>
      <c r="M1336" s="131"/>
      <c r="N1336" s="131"/>
      <c r="O1336" s="131"/>
      <c r="P1336" s="131"/>
      <c r="Q1336" s="7"/>
      <c r="R1336" s="167"/>
      <c r="S1336" s="166"/>
      <c r="T1336" s="131"/>
      <c r="U1336" s="131"/>
      <c r="V1336" s="131"/>
    </row>
    <row r="1337" spans="2:23" hidden="1">
      <c r="B1337" s="170">
        <v>45976</v>
      </c>
      <c r="C1337" s="131" t="s">
        <v>6685</v>
      </c>
      <c r="D1337" s="131" t="s">
        <v>6705</v>
      </c>
      <c r="E1337" s="131">
        <v>1</v>
      </c>
      <c r="F1337" s="131">
        <v>0</v>
      </c>
      <c r="G1337" s="131">
        <v>0</v>
      </c>
      <c r="H1337" s="131">
        <v>0</v>
      </c>
      <c r="I1337" s="131">
        <v>0</v>
      </c>
      <c r="J1337" s="131">
        <v>0</v>
      </c>
      <c r="K1337" s="131">
        <v>0</v>
      </c>
      <c r="L1337" s="131">
        <v>0</v>
      </c>
      <c r="M1337" s="131"/>
      <c r="N1337" s="131"/>
      <c r="O1337" s="131"/>
      <c r="P1337" s="131"/>
      <c r="Q1337" s="7"/>
      <c r="R1337" s="167"/>
      <c r="S1337" s="166"/>
      <c r="T1337" s="131"/>
      <c r="U1337" s="131"/>
      <c r="V1337" s="131"/>
    </row>
    <row r="1338" spans="2:23" hidden="1">
      <c r="B1338" s="170">
        <v>45976</v>
      </c>
      <c r="C1338" s="131" t="s">
        <v>6685</v>
      </c>
      <c r="D1338" s="131" t="s">
        <v>6706</v>
      </c>
      <c r="E1338" s="131">
        <v>1</v>
      </c>
      <c r="F1338" s="131">
        <v>0</v>
      </c>
      <c r="G1338" s="131">
        <v>0</v>
      </c>
      <c r="H1338" s="131">
        <v>0</v>
      </c>
      <c r="I1338" s="131">
        <v>0</v>
      </c>
      <c r="J1338" s="131">
        <v>0</v>
      </c>
      <c r="K1338" s="131">
        <v>0</v>
      </c>
      <c r="L1338" s="131">
        <v>0</v>
      </c>
      <c r="M1338" s="131"/>
      <c r="N1338" s="131"/>
      <c r="O1338" s="131"/>
      <c r="P1338" s="131"/>
      <c r="Q1338" s="7"/>
      <c r="R1338" s="167"/>
      <c r="S1338" s="166"/>
      <c r="T1338" s="131"/>
      <c r="U1338" s="131"/>
      <c r="V1338" s="131"/>
    </row>
    <row r="1339" spans="2:23" ht="16.5" hidden="1" customHeight="1">
      <c r="B1339" s="170">
        <v>45976</v>
      </c>
      <c r="C1339" s="131" t="s">
        <v>6685</v>
      </c>
      <c r="D1339" s="131" t="s">
        <v>6707</v>
      </c>
      <c r="E1339" s="131">
        <v>1</v>
      </c>
      <c r="F1339" s="131">
        <v>0</v>
      </c>
      <c r="G1339" s="131">
        <v>0</v>
      </c>
      <c r="H1339" s="131">
        <v>0</v>
      </c>
      <c r="I1339" s="131">
        <v>0</v>
      </c>
      <c r="J1339" s="131">
        <v>0</v>
      </c>
      <c r="K1339" s="131">
        <v>0</v>
      </c>
      <c r="L1339" s="131">
        <v>0</v>
      </c>
      <c r="M1339" s="131"/>
      <c r="N1339" s="131"/>
      <c r="O1339" s="131"/>
      <c r="P1339" s="131"/>
      <c r="Q1339" s="7"/>
      <c r="R1339" s="167"/>
      <c r="S1339" s="166"/>
      <c r="T1339" s="131"/>
      <c r="U1339" s="131"/>
      <c r="V1339" s="131"/>
    </row>
    <row r="1340" spans="2:23" ht="16.5" hidden="1" customHeight="1">
      <c r="B1340" s="170">
        <v>45976</v>
      </c>
      <c r="C1340" s="131" t="s">
        <v>6685</v>
      </c>
      <c r="D1340" s="131" t="s">
        <v>6708</v>
      </c>
      <c r="E1340" s="131">
        <v>6</v>
      </c>
      <c r="F1340" s="131">
        <v>0</v>
      </c>
      <c r="G1340" s="131">
        <v>0</v>
      </c>
      <c r="H1340" s="131">
        <v>0</v>
      </c>
      <c r="I1340" s="131">
        <v>0</v>
      </c>
      <c r="J1340" s="131">
        <v>0</v>
      </c>
      <c r="K1340" s="131">
        <v>0</v>
      </c>
      <c r="L1340" s="131">
        <v>0</v>
      </c>
      <c r="M1340" s="131"/>
      <c r="N1340" s="131"/>
      <c r="O1340" s="131"/>
      <c r="P1340" s="131"/>
      <c r="Q1340" s="7"/>
      <c r="R1340" s="167"/>
      <c r="S1340" s="166"/>
      <c r="T1340" s="131"/>
      <c r="U1340" s="131"/>
      <c r="V1340" s="131"/>
    </row>
    <row r="1341" spans="2:23" hidden="1">
      <c r="B1341" s="170">
        <v>45976</v>
      </c>
      <c r="C1341" s="131" t="s">
        <v>6685</v>
      </c>
      <c r="D1341" s="131" t="s">
        <v>6709</v>
      </c>
      <c r="E1341" s="131">
        <v>4</v>
      </c>
      <c r="F1341" s="131">
        <v>1</v>
      </c>
      <c r="G1341" s="131">
        <v>0</v>
      </c>
      <c r="H1341" s="131">
        <v>0</v>
      </c>
      <c r="I1341" s="131">
        <v>0</v>
      </c>
      <c r="J1341" s="131">
        <v>0</v>
      </c>
      <c r="K1341" s="131">
        <v>0</v>
      </c>
      <c r="L1341" s="131">
        <v>1</v>
      </c>
      <c r="M1341" s="131"/>
      <c r="N1341" s="131"/>
      <c r="O1341" s="131" t="s">
        <v>6681</v>
      </c>
      <c r="P1341" s="131"/>
      <c r="Q1341" s="7"/>
      <c r="R1341" s="167"/>
      <c r="S1341" s="166"/>
      <c r="T1341" s="131"/>
      <c r="U1341" s="131"/>
      <c r="V1341" s="131"/>
    </row>
    <row r="1342" spans="2:23" hidden="1">
      <c r="B1342" s="170">
        <v>45977</v>
      </c>
      <c r="C1342" s="131" t="s">
        <v>6745</v>
      </c>
      <c r="D1342" s="131" t="s">
        <v>6710</v>
      </c>
      <c r="E1342" s="131">
        <v>1</v>
      </c>
      <c r="F1342" s="131">
        <v>0</v>
      </c>
      <c r="G1342" s="131">
        <v>0</v>
      </c>
      <c r="H1342" s="131">
        <v>0</v>
      </c>
      <c r="I1342" s="131">
        <v>0</v>
      </c>
      <c r="J1342" s="131">
        <v>0</v>
      </c>
      <c r="K1342" s="131">
        <v>0</v>
      </c>
      <c r="L1342" s="131">
        <v>0</v>
      </c>
      <c r="M1342" s="131"/>
      <c r="N1342" s="131"/>
      <c r="O1342" s="131"/>
      <c r="P1342" s="131"/>
      <c r="Q1342" s="7"/>
      <c r="R1342" s="167"/>
      <c r="S1342" s="166"/>
      <c r="T1342" s="131"/>
      <c r="U1342" s="131"/>
      <c r="V1342" s="131"/>
    </row>
    <row r="1343" spans="2:23" hidden="1">
      <c r="B1343" s="170">
        <v>45977</v>
      </c>
      <c r="C1343" s="131" t="s">
        <v>6713</v>
      </c>
      <c r="D1343" s="131" t="s">
        <v>6711</v>
      </c>
      <c r="E1343" s="131">
        <v>9</v>
      </c>
      <c r="F1343" s="131">
        <v>0</v>
      </c>
      <c r="G1343" s="131">
        <v>0</v>
      </c>
      <c r="H1343" s="131">
        <v>0</v>
      </c>
      <c r="I1343" s="131">
        <v>0</v>
      </c>
      <c r="J1343" s="131">
        <v>0</v>
      </c>
      <c r="K1343" s="131">
        <v>0</v>
      </c>
      <c r="L1343" s="131">
        <v>0</v>
      </c>
      <c r="M1343" s="131"/>
      <c r="N1343" s="131"/>
      <c r="O1343" s="131"/>
      <c r="P1343" s="131"/>
      <c r="Q1343" s="7"/>
      <c r="R1343" s="167"/>
      <c r="S1343" s="166"/>
      <c r="T1343" s="131"/>
      <c r="U1343" s="131"/>
      <c r="V1343" s="131"/>
    </row>
    <row r="1344" spans="2:23" hidden="1">
      <c r="B1344" s="170">
        <v>45977</v>
      </c>
      <c r="C1344" s="131" t="s">
        <v>6714</v>
      </c>
      <c r="D1344" s="131" t="s">
        <v>6712</v>
      </c>
      <c r="E1344" s="131">
        <v>1</v>
      </c>
      <c r="F1344" s="131">
        <v>0</v>
      </c>
      <c r="G1344" s="131">
        <v>0</v>
      </c>
      <c r="H1344" s="131">
        <v>0</v>
      </c>
      <c r="I1344" s="131">
        <v>0</v>
      </c>
      <c r="J1344" s="131">
        <v>0</v>
      </c>
      <c r="K1344" s="131">
        <v>0</v>
      </c>
      <c r="L1344" s="131">
        <v>0</v>
      </c>
      <c r="M1344" s="131"/>
      <c r="N1344" s="131"/>
      <c r="O1344" s="131"/>
      <c r="P1344" s="131"/>
      <c r="Q1344" s="7"/>
      <c r="R1344" s="167"/>
      <c r="S1344" s="166"/>
      <c r="T1344" s="131"/>
      <c r="U1344" s="131"/>
      <c r="V1344" s="131"/>
      <c r="W1344" s="6"/>
    </row>
    <row r="1345" spans="2:22" hidden="1">
      <c r="B1345" s="170">
        <v>45977</v>
      </c>
      <c r="C1345" s="131" t="s">
        <v>6676</v>
      </c>
      <c r="D1345" s="131" t="s">
        <v>6715</v>
      </c>
      <c r="E1345" s="131">
        <v>8</v>
      </c>
      <c r="F1345" s="131">
        <v>2</v>
      </c>
      <c r="G1345" s="131">
        <v>0</v>
      </c>
      <c r="H1345" s="131">
        <v>2</v>
      </c>
      <c r="I1345" s="131">
        <v>0</v>
      </c>
      <c r="J1345" s="131">
        <v>0</v>
      </c>
      <c r="K1345" s="131">
        <v>0</v>
      </c>
      <c r="L1345" s="131">
        <v>0</v>
      </c>
      <c r="M1345" s="131"/>
      <c r="N1345" s="131"/>
      <c r="O1345" s="131"/>
      <c r="P1345" s="131" t="s">
        <v>6682</v>
      </c>
      <c r="Q1345" s="7"/>
      <c r="R1345" s="167"/>
      <c r="S1345" s="166"/>
      <c r="T1345" s="131"/>
      <c r="U1345" s="131"/>
      <c r="V1345" s="131"/>
    </row>
    <row r="1346" spans="2:22" hidden="1">
      <c r="B1346" s="170">
        <v>45977</v>
      </c>
      <c r="C1346" s="131" t="s">
        <v>6676</v>
      </c>
      <c r="D1346" s="131" t="s">
        <v>6716</v>
      </c>
      <c r="E1346" s="131">
        <v>1</v>
      </c>
      <c r="F1346" s="131">
        <v>0</v>
      </c>
      <c r="G1346" s="131">
        <v>0</v>
      </c>
      <c r="H1346" s="131">
        <v>0</v>
      </c>
      <c r="I1346" s="131">
        <v>0</v>
      </c>
      <c r="J1346" s="131">
        <v>0</v>
      </c>
      <c r="K1346" s="131">
        <v>0</v>
      </c>
      <c r="L1346" s="131">
        <v>0</v>
      </c>
      <c r="M1346" s="131"/>
      <c r="N1346" s="131"/>
      <c r="O1346" s="131"/>
      <c r="P1346" s="131"/>
      <c r="Q1346" s="7"/>
      <c r="R1346" s="167"/>
      <c r="S1346" s="166"/>
      <c r="T1346" s="131"/>
      <c r="U1346" s="131"/>
      <c r="V1346" s="131"/>
    </row>
    <row r="1347" spans="2:22" ht="16.5" hidden="1" customHeight="1">
      <c r="B1347" s="170">
        <v>45977</v>
      </c>
      <c r="C1347" s="131" t="s">
        <v>6676</v>
      </c>
      <c r="D1347" s="131" t="s">
        <v>6717</v>
      </c>
      <c r="E1347" s="131">
        <v>1</v>
      </c>
      <c r="F1347" s="131">
        <v>0</v>
      </c>
      <c r="G1347" s="131">
        <v>0</v>
      </c>
      <c r="H1347" s="131">
        <v>0</v>
      </c>
      <c r="I1347" s="131">
        <v>0</v>
      </c>
      <c r="J1347" s="131">
        <v>0</v>
      </c>
      <c r="K1347" s="131">
        <v>0</v>
      </c>
      <c r="L1347" s="131">
        <v>0</v>
      </c>
      <c r="M1347" s="131"/>
      <c r="N1347" s="131"/>
      <c r="O1347" s="131"/>
      <c r="P1347" s="131"/>
      <c r="Q1347" s="7"/>
      <c r="R1347" s="167"/>
      <c r="S1347" s="166"/>
      <c r="T1347" s="131"/>
      <c r="U1347" s="131"/>
      <c r="V1347" s="131"/>
    </row>
    <row r="1348" spans="2:22" ht="16.5" hidden="1" customHeight="1">
      <c r="B1348" s="170">
        <v>45978</v>
      </c>
      <c r="C1348" s="131" t="s">
        <v>3904</v>
      </c>
      <c r="D1348" s="11" t="s">
        <v>6718</v>
      </c>
      <c r="E1348" s="131">
        <v>2</v>
      </c>
      <c r="F1348" s="131">
        <v>2</v>
      </c>
      <c r="G1348" s="131">
        <v>0</v>
      </c>
      <c r="H1348" s="131">
        <v>5</v>
      </c>
      <c r="I1348" s="131">
        <v>0</v>
      </c>
      <c r="J1348" s="131">
        <v>0</v>
      </c>
      <c r="K1348" s="131">
        <v>0</v>
      </c>
      <c r="L1348" s="131">
        <v>5</v>
      </c>
      <c r="M1348" s="131"/>
      <c r="N1348" s="131"/>
      <c r="O1348" s="131" t="s">
        <v>6743</v>
      </c>
      <c r="P1348" s="7" t="s">
        <v>6740</v>
      </c>
      <c r="Q1348" s="7"/>
      <c r="R1348" s="167"/>
      <c r="S1348" s="166"/>
      <c r="T1348" s="131"/>
      <c r="U1348" s="131"/>
      <c r="V1348" s="131"/>
    </row>
    <row r="1349" spans="2:22" hidden="1">
      <c r="B1349" s="170">
        <v>45978</v>
      </c>
      <c r="C1349" s="131" t="s">
        <v>3904</v>
      </c>
      <c r="D1349" s="131" t="s">
        <v>6719</v>
      </c>
      <c r="E1349" s="131">
        <v>1</v>
      </c>
      <c r="F1349" s="131">
        <v>0</v>
      </c>
      <c r="G1349" s="131">
        <v>0</v>
      </c>
      <c r="H1349" s="131">
        <v>0</v>
      </c>
      <c r="I1349" s="131">
        <v>0</v>
      </c>
      <c r="J1349" s="131">
        <v>0</v>
      </c>
      <c r="K1349" s="131">
        <v>0</v>
      </c>
      <c r="L1349" s="131">
        <v>0</v>
      </c>
      <c r="M1349" s="131"/>
      <c r="N1349" s="131"/>
      <c r="O1349" s="131"/>
      <c r="P1349" s="7"/>
      <c r="Q1349" s="7"/>
      <c r="R1349" s="167"/>
      <c r="S1349" s="166"/>
      <c r="T1349" s="131"/>
      <c r="U1349" s="131"/>
      <c r="V1349" s="131"/>
    </row>
    <row r="1350" spans="2:22" hidden="1">
      <c r="B1350" s="170">
        <v>45978</v>
      </c>
      <c r="C1350" s="131" t="s">
        <v>3904</v>
      </c>
      <c r="D1350" s="131" t="s">
        <v>6720</v>
      </c>
      <c r="E1350" s="131">
        <v>9</v>
      </c>
      <c r="F1350" s="131">
        <v>0</v>
      </c>
      <c r="G1350" s="131">
        <v>0</v>
      </c>
      <c r="H1350" s="131">
        <v>0</v>
      </c>
      <c r="I1350" s="131">
        <v>0</v>
      </c>
      <c r="J1350" s="131">
        <v>0</v>
      </c>
      <c r="K1350" s="131">
        <v>0</v>
      </c>
      <c r="L1350" s="131">
        <v>0</v>
      </c>
      <c r="M1350" s="131"/>
      <c r="N1350" s="131"/>
      <c r="O1350" s="131"/>
      <c r="P1350" s="7"/>
      <c r="Q1350" s="7"/>
      <c r="R1350" s="167"/>
      <c r="S1350" s="166"/>
      <c r="T1350" s="131"/>
      <c r="U1350" s="131"/>
      <c r="V1350" s="131"/>
    </row>
    <row r="1351" spans="2:22" hidden="1">
      <c r="B1351" s="170">
        <v>45978</v>
      </c>
      <c r="C1351" s="131" t="s">
        <v>3904</v>
      </c>
      <c r="D1351" s="131" t="s">
        <v>6721</v>
      </c>
      <c r="E1351" s="131">
        <v>1</v>
      </c>
      <c r="F1351" s="131">
        <v>0</v>
      </c>
      <c r="G1351" s="131">
        <v>0</v>
      </c>
      <c r="H1351" s="131">
        <v>0</v>
      </c>
      <c r="I1351" s="131">
        <v>0</v>
      </c>
      <c r="J1351" s="131">
        <v>0</v>
      </c>
      <c r="K1351" s="131">
        <v>0</v>
      </c>
      <c r="L1351" s="131">
        <v>0</v>
      </c>
      <c r="M1351" s="131"/>
      <c r="N1351" s="131"/>
      <c r="O1351" s="131"/>
      <c r="P1351" s="7"/>
      <c r="Q1351" s="7"/>
      <c r="R1351" s="167"/>
      <c r="S1351" s="166"/>
      <c r="T1351" s="131"/>
      <c r="U1351" s="131"/>
      <c r="V1351" s="131"/>
    </row>
    <row r="1352" spans="2:22" hidden="1">
      <c r="B1352" s="170">
        <v>45978</v>
      </c>
      <c r="C1352" s="131" t="s">
        <v>3904</v>
      </c>
      <c r="D1352" s="131" t="s">
        <v>6722</v>
      </c>
      <c r="E1352" s="131">
        <v>1</v>
      </c>
      <c r="F1352" s="131">
        <v>0</v>
      </c>
      <c r="G1352" s="131">
        <v>0</v>
      </c>
      <c r="H1352" s="131">
        <v>0</v>
      </c>
      <c r="I1352" s="131">
        <v>0</v>
      </c>
      <c r="J1352" s="131">
        <v>0</v>
      </c>
      <c r="K1352" s="131">
        <v>0</v>
      </c>
      <c r="L1352" s="131">
        <v>0</v>
      </c>
      <c r="M1352" s="131"/>
      <c r="N1352" s="131"/>
      <c r="O1352" s="131"/>
      <c r="P1352" s="7"/>
      <c r="Q1352" s="7"/>
      <c r="R1352" s="167"/>
      <c r="S1352" s="166"/>
      <c r="T1352" s="131"/>
      <c r="U1352" s="131"/>
      <c r="V1352" s="131"/>
    </row>
    <row r="1353" spans="2:22" hidden="1">
      <c r="B1353" s="170">
        <v>45978</v>
      </c>
      <c r="C1353" s="131" t="s">
        <v>3904</v>
      </c>
      <c r="D1353" s="131" t="s">
        <v>6723</v>
      </c>
      <c r="E1353" s="131">
        <v>6</v>
      </c>
      <c r="F1353" s="131">
        <v>0</v>
      </c>
      <c r="G1353" s="131">
        <v>0</v>
      </c>
      <c r="H1353" s="131">
        <v>3</v>
      </c>
      <c r="I1353" s="131">
        <v>0</v>
      </c>
      <c r="J1353" s="131">
        <v>0</v>
      </c>
      <c r="K1353" s="131">
        <v>0</v>
      </c>
      <c r="L1353" s="131">
        <v>3</v>
      </c>
      <c r="M1353" s="131"/>
      <c r="N1353" s="131"/>
      <c r="O1353" s="131" t="s">
        <v>6741</v>
      </c>
      <c r="P1353" s="7" t="s">
        <v>6742</v>
      </c>
      <c r="Q1353" s="7"/>
      <c r="R1353" s="167"/>
      <c r="S1353" s="166"/>
      <c r="T1353" s="131"/>
      <c r="U1353" s="131"/>
      <c r="V1353" s="131"/>
    </row>
    <row r="1354" spans="2:22" hidden="1">
      <c r="B1354" s="170">
        <v>45978</v>
      </c>
      <c r="C1354" s="131" t="s">
        <v>6745</v>
      </c>
      <c r="D1354" s="131" t="s">
        <v>6661</v>
      </c>
      <c r="E1354" s="131">
        <v>1</v>
      </c>
      <c r="F1354" s="131">
        <v>0</v>
      </c>
      <c r="G1354" s="131">
        <v>0</v>
      </c>
      <c r="H1354" s="131">
        <v>6</v>
      </c>
      <c r="I1354" s="131">
        <v>0</v>
      </c>
      <c r="J1354" s="131">
        <v>0</v>
      </c>
      <c r="K1354" s="131">
        <v>0</v>
      </c>
      <c r="L1354" s="131">
        <v>6</v>
      </c>
      <c r="M1354" s="131"/>
      <c r="N1354" s="131"/>
      <c r="O1354" s="131" t="s">
        <v>6740</v>
      </c>
      <c r="P1354" s="7" t="s">
        <v>6740</v>
      </c>
      <c r="Q1354" s="7"/>
      <c r="R1354" s="167"/>
      <c r="S1354" s="166"/>
      <c r="T1354" s="131"/>
      <c r="U1354" s="131"/>
      <c r="V1354" s="131"/>
    </row>
    <row r="1355" spans="2:22" ht="16.5" hidden="1" customHeight="1">
      <c r="B1355" s="170">
        <v>45978</v>
      </c>
      <c r="C1355" s="131" t="s">
        <v>6745</v>
      </c>
      <c r="D1355" s="131" t="s">
        <v>6651</v>
      </c>
      <c r="E1355" s="131">
        <v>5</v>
      </c>
      <c r="F1355" s="131">
        <v>0</v>
      </c>
      <c r="G1355" s="131">
        <v>0</v>
      </c>
      <c r="H1355" s="131">
        <v>0</v>
      </c>
      <c r="I1355" s="131">
        <v>0</v>
      </c>
      <c r="J1355" s="131">
        <v>0</v>
      </c>
      <c r="K1355" s="131">
        <v>0</v>
      </c>
      <c r="L1355" s="131">
        <v>0</v>
      </c>
      <c r="M1355" s="131"/>
      <c r="N1355" s="131"/>
      <c r="O1355" s="131"/>
      <c r="P1355" s="131"/>
      <c r="Q1355" s="7"/>
      <c r="R1355" s="167"/>
      <c r="S1355" s="166"/>
      <c r="T1355" s="131"/>
      <c r="U1355" s="131"/>
      <c r="V1355" s="131"/>
    </row>
    <row r="1356" spans="2:22" ht="16.5" hidden="1" customHeight="1">
      <c r="B1356" s="170">
        <v>45978</v>
      </c>
      <c r="C1356" s="131" t="s">
        <v>6745</v>
      </c>
      <c r="D1356" s="131" t="s">
        <v>6724</v>
      </c>
      <c r="E1356" s="131">
        <v>6</v>
      </c>
      <c r="F1356" s="131">
        <v>0</v>
      </c>
      <c r="G1356" s="131">
        <v>0</v>
      </c>
      <c r="H1356" s="131">
        <v>0</v>
      </c>
      <c r="I1356" s="131">
        <v>0</v>
      </c>
      <c r="J1356" s="131">
        <v>0</v>
      </c>
      <c r="K1356" s="131">
        <v>0</v>
      </c>
      <c r="L1356" s="131">
        <v>0</v>
      </c>
      <c r="M1356" s="131"/>
      <c r="N1356" s="131"/>
      <c r="O1356" s="131"/>
      <c r="P1356" s="131"/>
      <c r="Q1356" s="7"/>
      <c r="R1356" s="167"/>
      <c r="S1356" s="166"/>
      <c r="T1356" s="131"/>
      <c r="U1356" s="131"/>
      <c r="V1356" s="131"/>
    </row>
    <row r="1357" spans="2:22" hidden="1">
      <c r="B1357" s="170">
        <v>45978</v>
      </c>
      <c r="C1357" s="131" t="s">
        <v>6745</v>
      </c>
      <c r="D1357" s="131" t="s">
        <v>6666</v>
      </c>
      <c r="E1357" s="131">
        <v>3</v>
      </c>
      <c r="F1357" s="131">
        <v>0</v>
      </c>
      <c r="G1357" s="131">
        <v>0</v>
      </c>
      <c r="H1357" s="131">
        <v>0</v>
      </c>
      <c r="I1357" s="131">
        <v>0</v>
      </c>
      <c r="J1357" s="131">
        <v>0</v>
      </c>
      <c r="K1357" s="131">
        <v>0</v>
      </c>
      <c r="L1357" s="131">
        <v>0</v>
      </c>
      <c r="M1357" s="131"/>
      <c r="N1357" s="131"/>
      <c r="O1357" s="131"/>
      <c r="P1357" s="131"/>
      <c r="Q1357" s="7"/>
      <c r="R1357" s="167"/>
      <c r="S1357" s="166"/>
      <c r="T1357" s="131"/>
      <c r="U1357" s="131"/>
      <c r="V1357" s="131"/>
    </row>
    <row r="1358" spans="2:22" hidden="1">
      <c r="B1358" s="170">
        <v>45978</v>
      </c>
      <c r="C1358" s="131" t="s">
        <v>6745</v>
      </c>
      <c r="D1358" s="131" t="s">
        <v>6725</v>
      </c>
      <c r="E1358" s="131">
        <v>1</v>
      </c>
      <c r="F1358" s="131">
        <v>0</v>
      </c>
      <c r="G1358" s="131">
        <v>0</v>
      </c>
      <c r="H1358" s="131">
        <v>0</v>
      </c>
      <c r="I1358" s="131">
        <v>0</v>
      </c>
      <c r="J1358" s="131">
        <v>0</v>
      </c>
      <c r="K1358" s="131">
        <v>0</v>
      </c>
      <c r="L1358" s="131">
        <v>0</v>
      </c>
      <c r="M1358" s="131"/>
      <c r="N1358" s="131"/>
      <c r="O1358" s="131"/>
      <c r="P1358" s="131"/>
      <c r="Q1358" s="7"/>
      <c r="R1358" s="167"/>
      <c r="S1358" s="166"/>
      <c r="T1358" s="131"/>
      <c r="U1358" s="131"/>
      <c r="V1358" s="131"/>
    </row>
    <row r="1359" spans="2:22" hidden="1">
      <c r="B1359" s="170">
        <v>45978</v>
      </c>
      <c r="C1359" s="131" t="s">
        <v>6745</v>
      </c>
      <c r="D1359" s="131" t="s">
        <v>6665</v>
      </c>
      <c r="E1359" s="131">
        <v>1</v>
      </c>
      <c r="F1359" s="131">
        <v>0</v>
      </c>
      <c r="G1359" s="131">
        <v>0</v>
      </c>
      <c r="H1359" s="131">
        <v>0</v>
      </c>
      <c r="I1359" s="131">
        <v>0</v>
      </c>
      <c r="J1359" s="131">
        <v>0</v>
      </c>
      <c r="K1359" s="131">
        <v>0</v>
      </c>
      <c r="L1359" s="131">
        <v>0</v>
      </c>
      <c r="M1359" s="131"/>
      <c r="N1359" s="131"/>
      <c r="O1359" s="131"/>
      <c r="P1359" s="131"/>
      <c r="Q1359" s="7"/>
      <c r="R1359" s="167"/>
      <c r="S1359" s="166"/>
      <c r="T1359" s="131"/>
      <c r="U1359" s="131"/>
      <c r="V1359" s="131"/>
    </row>
    <row r="1360" spans="2:22" hidden="1">
      <c r="B1360" s="170">
        <v>45979</v>
      </c>
      <c r="C1360" s="131" t="s">
        <v>3904</v>
      </c>
      <c r="D1360" s="131" t="s">
        <v>6644</v>
      </c>
      <c r="E1360" s="131">
        <v>1</v>
      </c>
      <c r="F1360" s="131">
        <v>1</v>
      </c>
      <c r="G1360" s="131">
        <v>0</v>
      </c>
      <c r="H1360" s="131">
        <v>0</v>
      </c>
      <c r="I1360" s="131">
        <v>0</v>
      </c>
      <c r="J1360" s="131">
        <v>0</v>
      </c>
      <c r="K1360" s="131">
        <v>0</v>
      </c>
      <c r="L1360" s="131">
        <v>0</v>
      </c>
      <c r="M1360" s="131" t="s">
        <v>436</v>
      </c>
      <c r="N1360" s="131"/>
      <c r="O1360" s="131"/>
      <c r="P1360" s="131"/>
      <c r="Q1360" s="7"/>
      <c r="R1360" s="167"/>
      <c r="S1360" s="166"/>
      <c r="T1360" s="131"/>
      <c r="U1360" s="131"/>
      <c r="V1360" s="131"/>
    </row>
    <row r="1361" spans="2:22" hidden="1">
      <c r="B1361" s="170">
        <v>45979</v>
      </c>
      <c r="C1361" s="131" t="s">
        <v>3904</v>
      </c>
      <c r="D1361" s="131" t="s">
        <v>6751</v>
      </c>
      <c r="E1361" s="131">
        <v>1</v>
      </c>
      <c r="F1361" s="131">
        <v>1</v>
      </c>
      <c r="G1361" s="131">
        <v>0</v>
      </c>
      <c r="H1361" s="131">
        <v>0</v>
      </c>
      <c r="I1361" s="131">
        <v>2</v>
      </c>
      <c r="J1361" s="131">
        <v>0</v>
      </c>
      <c r="K1361" s="131">
        <v>0</v>
      </c>
      <c r="L1361" s="131">
        <v>2</v>
      </c>
      <c r="M1361" s="131" t="s">
        <v>436</v>
      </c>
      <c r="N1361" s="131"/>
      <c r="O1361" s="131"/>
      <c r="P1361" s="131"/>
      <c r="Q1361" s="7"/>
      <c r="R1361" s="167"/>
      <c r="S1361" s="166"/>
      <c r="T1361" s="131"/>
      <c r="U1361" s="131"/>
      <c r="V1361" s="131"/>
    </row>
    <row r="1362" spans="2:22" hidden="1">
      <c r="B1362" s="170">
        <v>45979</v>
      </c>
      <c r="C1362" s="131" t="s">
        <v>3904</v>
      </c>
      <c r="D1362" s="11" t="s">
        <v>6752</v>
      </c>
      <c r="E1362" s="131">
        <v>1</v>
      </c>
      <c r="F1362" s="131">
        <v>1</v>
      </c>
      <c r="G1362" s="131">
        <v>0</v>
      </c>
      <c r="H1362" s="131">
        <v>0</v>
      </c>
      <c r="I1362" s="131">
        <v>1</v>
      </c>
      <c r="J1362" s="131">
        <v>0</v>
      </c>
      <c r="K1362" s="131">
        <v>0</v>
      </c>
      <c r="L1362" s="131">
        <v>1</v>
      </c>
      <c r="M1362" s="131" t="s">
        <v>436</v>
      </c>
      <c r="N1362" s="131"/>
      <c r="O1362" s="131"/>
      <c r="P1362" s="131"/>
      <c r="Q1362" s="7"/>
      <c r="R1362" s="167"/>
      <c r="S1362" s="166"/>
      <c r="T1362" s="131"/>
      <c r="U1362" s="131"/>
      <c r="V1362" s="131"/>
    </row>
    <row r="1363" spans="2:22" hidden="1">
      <c r="B1363" s="170">
        <v>45979</v>
      </c>
      <c r="C1363" s="131" t="s">
        <v>3904</v>
      </c>
      <c r="D1363" s="131" t="s">
        <v>6657</v>
      </c>
      <c r="E1363" s="131">
        <v>2</v>
      </c>
      <c r="F1363" s="131">
        <v>2</v>
      </c>
      <c r="G1363" s="131">
        <v>0</v>
      </c>
      <c r="H1363" s="131">
        <v>0</v>
      </c>
      <c r="I1363" s="131">
        <v>2</v>
      </c>
      <c r="J1363" s="131">
        <v>0</v>
      </c>
      <c r="K1363" s="131">
        <v>0</v>
      </c>
      <c r="L1363" s="131">
        <v>2</v>
      </c>
      <c r="M1363" s="131" t="s">
        <v>436</v>
      </c>
      <c r="N1363" s="131"/>
      <c r="O1363" s="131"/>
      <c r="P1363" s="131"/>
      <c r="Q1363" s="7"/>
      <c r="R1363" s="167"/>
      <c r="S1363" s="166"/>
      <c r="T1363" s="131"/>
      <c r="U1363" s="131"/>
      <c r="V1363" s="131"/>
    </row>
    <row r="1364" spans="2:22" hidden="1">
      <c r="B1364" s="170">
        <v>45979</v>
      </c>
      <c r="C1364" s="131" t="s">
        <v>3904</v>
      </c>
      <c r="D1364" s="131" t="s">
        <v>6753</v>
      </c>
      <c r="E1364" s="131">
        <v>1</v>
      </c>
      <c r="F1364" s="131">
        <v>1</v>
      </c>
      <c r="G1364" s="131">
        <v>0</v>
      </c>
      <c r="H1364" s="131">
        <v>0</v>
      </c>
      <c r="I1364" s="131">
        <v>1</v>
      </c>
      <c r="J1364" s="131">
        <v>0</v>
      </c>
      <c r="K1364" s="131">
        <v>0</v>
      </c>
      <c r="L1364" s="131">
        <v>1</v>
      </c>
      <c r="M1364" s="131" t="s">
        <v>436</v>
      </c>
      <c r="N1364" s="131"/>
      <c r="O1364" s="131"/>
      <c r="P1364" s="131"/>
      <c r="Q1364" s="7"/>
      <c r="R1364" s="167"/>
      <c r="S1364" s="166"/>
      <c r="T1364" s="131"/>
      <c r="U1364" s="131"/>
      <c r="V1364" s="131"/>
    </row>
    <row r="1365" spans="2:22" hidden="1">
      <c r="B1365" s="170">
        <v>45979</v>
      </c>
      <c r="C1365" s="131" t="s">
        <v>3904</v>
      </c>
      <c r="D1365" s="131" t="s">
        <v>6754</v>
      </c>
      <c r="E1365" s="131">
        <v>1</v>
      </c>
      <c r="F1365" s="131">
        <v>0</v>
      </c>
      <c r="G1365" s="131">
        <v>0</v>
      </c>
      <c r="H1365" s="131">
        <v>0</v>
      </c>
      <c r="I1365" s="131">
        <v>0</v>
      </c>
      <c r="J1365" s="131">
        <v>0</v>
      </c>
      <c r="K1365" s="131">
        <v>0</v>
      </c>
      <c r="L1365" s="131">
        <v>0</v>
      </c>
      <c r="M1365" s="131"/>
      <c r="N1365" s="131"/>
      <c r="O1365" s="131"/>
      <c r="P1365" s="131"/>
      <c r="Q1365" s="7"/>
      <c r="R1365" s="167"/>
      <c r="S1365" s="166"/>
      <c r="T1365" s="131"/>
      <c r="U1365" s="131"/>
      <c r="V1365" s="131"/>
    </row>
    <row r="1366" spans="2:22" hidden="1">
      <c r="B1366" s="170">
        <v>45979</v>
      </c>
      <c r="C1366" s="131" t="s">
        <v>3904</v>
      </c>
      <c r="D1366" s="131" t="s">
        <v>6755</v>
      </c>
      <c r="E1366" s="131">
        <v>1</v>
      </c>
      <c r="F1366" s="131">
        <v>0</v>
      </c>
      <c r="G1366" s="131">
        <v>0</v>
      </c>
      <c r="H1366" s="131">
        <v>0</v>
      </c>
      <c r="I1366" s="131">
        <v>0</v>
      </c>
      <c r="J1366" s="131">
        <v>0</v>
      </c>
      <c r="K1366" s="131">
        <v>0</v>
      </c>
      <c r="L1366" s="131">
        <v>0</v>
      </c>
      <c r="M1366" s="131"/>
      <c r="N1366" s="131"/>
      <c r="O1366" s="131"/>
      <c r="P1366" s="131"/>
      <c r="Q1366" s="7"/>
      <c r="R1366" s="167"/>
      <c r="S1366" s="166"/>
      <c r="T1366" s="131"/>
      <c r="U1366" s="131"/>
      <c r="V1366" s="131"/>
    </row>
    <row r="1367" spans="2:22" hidden="1">
      <c r="B1367" s="170">
        <v>45979</v>
      </c>
      <c r="C1367" s="131" t="s">
        <v>3904</v>
      </c>
      <c r="D1367" s="131" t="s">
        <v>6756</v>
      </c>
      <c r="E1367" s="131">
        <v>1</v>
      </c>
      <c r="F1367" s="131">
        <v>0</v>
      </c>
      <c r="G1367" s="131">
        <v>0</v>
      </c>
      <c r="H1367" s="131">
        <v>0</v>
      </c>
      <c r="I1367" s="131">
        <v>0</v>
      </c>
      <c r="J1367" s="131">
        <v>0</v>
      </c>
      <c r="K1367" s="131">
        <v>0</v>
      </c>
      <c r="L1367" s="131">
        <v>0</v>
      </c>
      <c r="M1367" s="131"/>
      <c r="N1367" s="131"/>
      <c r="O1367" s="131"/>
      <c r="P1367" s="131"/>
      <c r="Q1367" s="7"/>
      <c r="R1367" s="167"/>
      <c r="S1367" s="166"/>
      <c r="T1367" s="131"/>
      <c r="U1367" s="131"/>
      <c r="V1367" s="131"/>
    </row>
    <row r="1368" spans="2:22" hidden="1">
      <c r="B1368" s="170">
        <v>45979</v>
      </c>
      <c r="C1368" s="131" t="s">
        <v>3904</v>
      </c>
      <c r="D1368" s="131" t="s">
        <v>6757</v>
      </c>
      <c r="E1368" s="131">
        <v>2</v>
      </c>
      <c r="F1368" s="131">
        <v>0</v>
      </c>
      <c r="G1368" s="131">
        <v>0</v>
      </c>
      <c r="H1368" s="131">
        <v>0</v>
      </c>
      <c r="I1368" s="131">
        <v>0</v>
      </c>
      <c r="J1368" s="131">
        <v>0</v>
      </c>
      <c r="K1368" s="131">
        <v>0</v>
      </c>
      <c r="L1368" s="131">
        <v>0</v>
      </c>
      <c r="M1368" s="131"/>
      <c r="N1368" s="131"/>
      <c r="O1368" s="131"/>
      <c r="P1368" s="131"/>
      <c r="Q1368" s="7"/>
      <c r="R1368" s="167"/>
      <c r="S1368" s="166"/>
      <c r="T1368" s="131"/>
      <c r="U1368" s="131"/>
      <c r="V1368" s="131"/>
    </row>
    <row r="1369" spans="2:22" hidden="1">
      <c r="B1369" s="170">
        <v>45979</v>
      </c>
      <c r="C1369" s="131" t="s">
        <v>3904</v>
      </c>
      <c r="D1369" s="131" t="s">
        <v>6738</v>
      </c>
      <c r="E1369" s="131">
        <v>3</v>
      </c>
      <c r="F1369" s="131">
        <v>0</v>
      </c>
      <c r="G1369" s="131">
        <v>0</v>
      </c>
      <c r="H1369" s="131">
        <v>0</v>
      </c>
      <c r="I1369" s="131">
        <v>0</v>
      </c>
      <c r="J1369" s="131">
        <v>0</v>
      </c>
      <c r="K1369" s="131">
        <v>0</v>
      </c>
      <c r="L1369" s="131">
        <v>0</v>
      </c>
      <c r="M1369" s="131"/>
      <c r="N1369" s="131"/>
      <c r="O1369" s="131"/>
      <c r="P1369" s="131"/>
      <c r="Q1369" s="7"/>
      <c r="R1369" s="167"/>
      <c r="S1369" s="166"/>
      <c r="T1369" s="131"/>
      <c r="U1369" s="131"/>
      <c r="V1369" s="131"/>
    </row>
    <row r="1370" spans="2:22" hidden="1">
      <c r="B1370" s="170">
        <v>45979</v>
      </c>
      <c r="C1370" s="131" t="s">
        <v>3904</v>
      </c>
      <c r="D1370" s="131" t="s">
        <v>6659</v>
      </c>
      <c r="E1370" s="131">
        <v>1</v>
      </c>
      <c r="F1370" s="131">
        <v>0</v>
      </c>
      <c r="G1370" s="131">
        <v>0</v>
      </c>
      <c r="H1370" s="131">
        <v>0</v>
      </c>
      <c r="I1370" s="131">
        <v>0</v>
      </c>
      <c r="J1370" s="131">
        <v>0</v>
      </c>
      <c r="K1370" s="131">
        <v>0</v>
      </c>
      <c r="L1370" s="131">
        <v>0</v>
      </c>
      <c r="M1370" s="131"/>
      <c r="N1370" s="131"/>
      <c r="O1370" s="131"/>
      <c r="P1370" s="131"/>
      <c r="Q1370" s="7"/>
      <c r="R1370" s="167"/>
      <c r="S1370" s="166"/>
      <c r="T1370" s="131"/>
      <c r="U1370" s="131"/>
      <c r="V1370" s="131"/>
    </row>
    <row r="1371" spans="2:22" hidden="1">
      <c r="B1371" s="170">
        <v>45979</v>
      </c>
      <c r="C1371" s="131" t="s">
        <v>3904</v>
      </c>
      <c r="D1371" s="131" t="s">
        <v>6758</v>
      </c>
      <c r="E1371" s="131">
        <v>1</v>
      </c>
      <c r="F1371" s="131">
        <v>0</v>
      </c>
      <c r="G1371" s="131">
        <v>0</v>
      </c>
      <c r="H1371" s="131">
        <v>0</v>
      </c>
      <c r="I1371" s="131">
        <v>0</v>
      </c>
      <c r="J1371" s="131">
        <v>0</v>
      </c>
      <c r="K1371" s="131">
        <v>0</v>
      </c>
      <c r="L1371" s="131">
        <v>0</v>
      </c>
      <c r="M1371" s="131"/>
      <c r="N1371" s="131"/>
      <c r="O1371" s="131"/>
      <c r="P1371" s="131"/>
      <c r="Q1371" s="7"/>
      <c r="R1371" s="167"/>
      <c r="S1371" s="166"/>
      <c r="T1371" s="131"/>
      <c r="U1371" s="131"/>
      <c r="V1371" s="131"/>
    </row>
    <row r="1372" spans="2:22" hidden="1">
      <c r="B1372" s="170">
        <v>45979</v>
      </c>
      <c r="C1372" s="131" t="s">
        <v>3904</v>
      </c>
      <c r="D1372" s="131" t="s">
        <v>6759</v>
      </c>
      <c r="E1372" s="131">
        <v>1</v>
      </c>
      <c r="F1372" s="131">
        <v>0</v>
      </c>
      <c r="G1372" s="131">
        <v>0</v>
      </c>
      <c r="H1372" s="131">
        <v>0</v>
      </c>
      <c r="I1372" s="131">
        <v>0</v>
      </c>
      <c r="J1372" s="131">
        <v>0</v>
      </c>
      <c r="K1372" s="131">
        <v>0</v>
      </c>
      <c r="L1372" s="131">
        <v>0</v>
      </c>
      <c r="M1372" s="131"/>
      <c r="N1372" s="131"/>
      <c r="O1372" s="131"/>
      <c r="P1372" s="131"/>
      <c r="Q1372" s="7"/>
      <c r="R1372" s="167"/>
      <c r="S1372" s="166"/>
      <c r="T1372" s="131"/>
      <c r="U1372" s="131"/>
      <c r="V1372" s="131"/>
    </row>
    <row r="1373" spans="2:22" hidden="1">
      <c r="B1373" s="170">
        <v>45979</v>
      </c>
      <c r="C1373" s="131" t="s">
        <v>3904</v>
      </c>
      <c r="D1373" s="131" t="s">
        <v>6760</v>
      </c>
      <c r="E1373" s="131">
        <v>2</v>
      </c>
      <c r="F1373" s="131">
        <v>0</v>
      </c>
      <c r="G1373" s="131">
        <v>0</v>
      </c>
      <c r="H1373" s="131">
        <v>0</v>
      </c>
      <c r="I1373" s="131">
        <v>0</v>
      </c>
      <c r="J1373" s="131">
        <v>0</v>
      </c>
      <c r="K1373" s="131">
        <v>0</v>
      </c>
      <c r="L1373" s="131">
        <v>0</v>
      </c>
      <c r="M1373" s="131"/>
      <c r="N1373" s="131"/>
      <c r="O1373" s="131"/>
      <c r="P1373" s="131"/>
      <c r="Q1373" s="7"/>
      <c r="R1373" s="167"/>
      <c r="S1373" s="166"/>
      <c r="T1373" s="131"/>
      <c r="U1373" s="131"/>
      <c r="V1373" s="131"/>
    </row>
    <row r="1374" spans="2:22" hidden="1">
      <c r="B1374" s="170">
        <v>45979</v>
      </c>
      <c r="C1374" s="131" t="s">
        <v>3904</v>
      </c>
      <c r="D1374" s="131" t="s">
        <v>6761</v>
      </c>
      <c r="E1374" s="131">
        <v>4</v>
      </c>
      <c r="F1374" s="131">
        <v>0</v>
      </c>
      <c r="G1374" s="131">
        <v>0</v>
      </c>
      <c r="H1374" s="131">
        <v>0</v>
      </c>
      <c r="I1374" s="131">
        <v>0</v>
      </c>
      <c r="J1374" s="131">
        <v>0</v>
      </c>
      <c r="K1374" s="131">
        <v>0</v>
      </c>
      <c r="L1374" s="131">
        <v>0</v>
      </c>
      <c r="M1374" s="131"/>
      <c r="N1374" s="131"/>
      <c r="O1374" s="131"/>
      <c r="P1374" s="131"/>
      <c r="Q1374" s="7"/>
      <c r="R1374" s="167"/>
      <c r="S1374" s="166"/>
      <c r="T1374" s="131"/>
      <c r="U1374" s="131"/>
      <c r="V1374" s="131"/>
    </row>
    <row r="1375" spans="2:22" hidden="1">
      <c r="B1375" s="170">
        <v>45979</v>
      </c>
      <c r="C1375" s="131" t="s">
        <v>3904</v>
      </c>
      <c r="D1375" s="131" t="s">
        <v>6762</v>
      </c>
      <c r="E1375" s="131">
        <v>4</v>
      </c>
      <c r="F1375" s="131">
        <v>0</v>
      </c>
      <c r="G1375" s="131">
        <v>0</v>
      </c>
      <c r="H1375" s="131">
        <v>0</v>
      </c>
      <c r="I1375" s="131">
        <v>0</v>
      </c>
      <c r="J1375" s="131">
        <v>0</v>
      </c>
      <c r="K1375" s="131">
        <v>0</v>
      </c>
      <c r="L1375" s="131">
        <v>0</v>
      </c>
      <c r="M1375" s="131"/>
      <c r="N1375" s="131"/>
      <c r="O1375" s="131"/>
      <c r="P1375" s="131"/>
      <c r="Q1375" s="7"/>
      <c r="R1375" s="167"/>
      <c r="S1375" s="166"/>
      <c r="T1375" s="131"/>
      <c r="U1375" s="131"/>
      <c r="V1375" s="131"/>
    </row>
    <row r="1376" spans="2:22" hidden="1">
      <c r="B1376" s="170">
        <v>45979</v>
      </c>
      <c r="C1376" s="131" t="s">
        <v>6745</v>
      </c>
      <c r="D1376" s="131" t="s">
        <v>6763</v>
      </c>
      <c r="E1376" s="131">
        <v>2</v>
      </c>
      <c r="F1376" s="131">
        <v>0</v>
      </c>
      <c r="G1376" s="131">
        <v>0</v>
      </c>
      <c r="H1376" s="131">
        <v>0</v>
      </c>
      <c r="I1376" s="131">
        <v>0</v>
      </c>
      <c r="J1376" s="131">
        <v>0</v>
      </c>
      <c r="K1376" s="131">
        <v>0</v>
      </c>
      <c r="L1376" s="131">
        <v>0</v>
      </c>
      <c r="M1376" s="131"/>
      <c r="N1376" s="131"/>
      <c r="O1376" s="131"/>
      <c r="P1376" s="131"/>
      <c r="Q1376" s="7"/>
      <c r="R1376" s="167"/>
      <c r="S1376" s="166"/>
      <c r="T1376" s="131"/>
      <c r="U1376" s="131"/>
      <c r="V1376" s="131"/>
    </row>
    <row r="1377" spans="2:22" hidden="1">
      <c r="B1377" s="170">
        <v>45979</v>
      </c>
      <c r="C1377" s="131" t="s">
        <v>6745</v>
      </c>
      <c r="D1377" s="131" t="s">
        <v>6652</v>
      </c>
      <c r="E1377" s="131">
        <v>1</v>
      </c>
      <c r="F1377" s="131">
        <v>0</v>
      </c>
      <c r="G1377" s="131">
        <v>0</v>
      </c>
      <c r="H1377" s="131">
        <v>0</v>
      </c>
      <c r="I1377" s="131">
        <v>0</v>
      </c>
      <c r="J1377" s="131">
        <v>0</v>
      </c>
      <c r="K1377" s="131">
        <v>0</v>
      </c>
      <c r="L1377" s="131">
        <v>0</v>
      </c>
      <c r="M1377" s="131"/>
      <c r="N1377" s="131"/>
      <c r="O1377" s="131"/>
      <c r="P1377" s="131"/>
      <c r="Q1377" s="7"/>
      <c r="R1377" s="167"/>
      <c r="S1377" s="166"/>
      <c r="T1377" s="131"/>
      <c r="U1377" s="131"/>
      <c r="V1377" s="131"/>
    </row>
    <row r="1378" spans="2:22" hidden="1">
      <c r="B1378" s="170">
        <v>45979</v>
      </c>
      <c r="C1378" s="131" t="s">
        <v>6745</v>
      </c>
      <c r="D1378" s="131" t="s">
        <v>6726</v>
      </c>
      <c r="E1378" s="131">
        <v>4</v>
      </c>
      <c r="F1378" s="131">
        <v>0</v>
      </c>
      <c r="G1378" s="131">
        <v>0</v>
      </c>
      <c r="H1378" s="131">
        <v>0</v>
      </c>
      <c r="I1378" s="131">
        <v>0</v>
      </c>
      <c r="J1378" s="131">
        <v>0</v>
      </c>
      <c r="K1378" s="131">
        <v>0</v>
      </c>
      <c r="L1378" s="131">
        <v>0</v>
      </c>
      <c r="M1378" s="131"/>
      <c r="N1378" s="131"/>
      <c r="O1378" s="131"/>
      <c r="P1378" s="131"/>
      <c r="Q1378" s="7"/>
      <c r="R1378" s="167"/>
      <c r="S1378" s="166"/>
      <c r="T1378" s="131"/>
      <c r="U1378" s="131"/>
      <c r="V1378" s="131"/>
    </row>
    <row r="1379" spans="2:22" hidden="1">
      <c r="B1379" s="170">
        <v>45979</v>
      </c>
      <c r="C1379" s="131" t="s">
        <v>6745</v>
      </c>
      <c r="D1379" s="131" t="s">
        <v>6662</v>
      </c>
      <c r="E1379" s="131">
        <v>5</v>
      </c>
      <c r="F1379" s="131">
        <v>0</v>
      </c>
      <c r="G1379" s="131">
        <v>0</v>
      </c>
      <c r="H1379" s="131">
        <v>0</v>
      </c>
      <c r="I1379" s="131">
        <v>0</v>
      </c>
      <c r="J1379" s="131">
        <v>0</v>
      </c>
      <c r="K1379" s="131">
        <v>0</v>
      </c>
      <c r="L1379" s="131">
        <v>0</v>
      </c>
      <c r="M1379" s="131"/>
      <c r="N1379" s="131"/>
      <c r="O1379" s="131"/>
      <c r="P1379" s="131"/>
      <c r="Q1379" s="7"/>
      <c r="R1379" s="167"/>
      <c r="S1379" s="166"/>
      <c r="T1379" s="131"/>
      <c r="U1379" s="131"/>
      <c r="V1379" s="131"/>
    </row>
    <row r="1380" spans="2:22" hidden="1">
      <c r="B1380" s="170">
        <v>45979</v>
      </c>
      <c r="C1380" s="131" t="s">
        <v>6745</v>
      </c>
      <c r="D1380" s="131" t="s">
        <v>6764</v>
      </c>
      <c r="E1380" s="131">
        <v>4</v>
      </c>
      <c r="F1380" s="131">
        <v>0</v>
      </c>
      <c r="G1380" s="131">
        <v>0</v>
      </c>
      <c r="H1380" s="131">
        <v>0</v>
      </c>
      <c r="I1380" s="131">
        <v>0</v>
      </c>
      <c r="J1380" s="131">
        <v>0</v>
      </c>
      <c r="K1380" s="131">
        <v>0</v>
      </c>
      <c r="L1380" s="131">
        <v>0</v>
      </c>
      <c r="M1380" s="131"/>
      <c r="N1380" s="131"/>
      <c r="O1380" s="131"/>
      <c r="P1380" s="131"/>
      <c r="Q1380" s="7"/>
      <c r="R1380" s="167"/>
      <c r="S1380" s="166"/>
      <c r="T1380" s="131"/>
      <c r="U1380" s="131"/>
      <c r="V1380" s="131"/>
    </row>
    <row r="1381" spans="2:22" hidden="1">
      <c r="B1381" s="170">
        <v>45979</v>
      </c>
      <c r="C1381" s="131" t="s">
        <v>6745</v>
      </c>
      <c r="D1381" s="131" t="s">
        <v>6765</v>
      </c>
      <c r="E1381" s="131">
        <v>4</v>
      </c>
      <c r="F1381" s="131">
        <v>0</v>
      </c>
      <c r="G1381" s="131">
        <v>0</v>
      </c>
      <c r="H1381" s="131">
        <v>0</v>
      </c>
      <c r="I1381" s="131">
        <v>0</v>
      </c>
      <c r="J1381" s="131">
        <v>0</v>
      </c>
      <c r="K1381" s="131">
        <v>0</v>
      </c>
      <c r="L1381" s="131">
        <v>0</v>
      </c>
      <c r="M1381" s="131"/>
      <c r="N1381" s="131"/>
      <c r="O1381" s="131"/>
      <c r="P1381" s="131"/>
      <c r="Q1381" s="7"/>
      <c r="R1381" s="167"/>
      <c r="S1381" s="166"/>
      <c r="T1381" s="131"/>
      <c r="U1381" s="131"/>
      <c r="V1381" s="131"/>
    </row>
    <row r="1382" spans="2:22" hidden="1">
      <c r="B1382" s="170">
        <v>45979</v>
      </c>
      <c r="C1382" s="131" t="s">
        <v>6745</v>
      </c>
      <c r="D1382" s="131" t="s">
        <v>6643</v>
      </c>
      <c r="E1382" s="131">
        <v>1</v>
      </c>
      <c r="F1382" s="131">
        <v>0</v>
      </c>
      <c r="G1382" s="131">
        <v>0</v>
      </c>
      <c r="H1382" s="131">
        <v>0</v>
      </c>
      <c r="I1382" s="131">
        <v>0</v>
      </c>
      <c r="J1382" s="131">
        <v>0</v>
      </c>
      <c r="K1382" s="131">
        <v>0</v>
      </c>
      <c r="L1382" s="131">
        <v>0</v>
      </c>
      <c r="M1382" s="131"/>
      <c r="N1382" s="131"/>
      <c r="O1382" s="131"/>
      <c r="P1382" s="131"/>
      <c r="Q1382" s="7"/>
      <c r="R1382" s="167"/>
      <c r="S1382" s="166"/>
      <c r="T1382" s="131"/>
      <c r="U1382" s="131"/>
      <c r="V1382" s="131"/>
    </row>
    <row r="1383" spans="2:22" hidden="1">
      <c r="B1383" s="170">
        <v>45979</v>
      </c>
      <c r="C1383" s="131" t="s">
        <v>6745</v>
      </c>
      <c r="D1383" s="131" t="s">
        <v>6636</v>
      </c>
      <c r="E1383" s="131">
        <v>3</v>
      </c>
      <c r="F1383" s="131">
        <v>0</v>
      </c>
      <c r="G1383" s="131">
        <v>0</v>
      </c>
      <c r="H1383" s="131">
        <v>0</v>
      </c>
      <c r="I1383" s="131">
        <v>0</v>
      </c>
      <c r="J1383" s="131">
        <v>0</v>
      </c>
      <c r="K1383" s="131">
        <v>0</v>
      </c>
      <c r="L1383" s="131">
        <v>0</v>
      </c>
      <c r="M1383" s="131"/>
      <c r="N1383" s="131"/>
      <c r="O1383" s="131"/>
      <c r="P1383" s="131"/>
      <c r="Q1383" s="7"/>
      <c r="R1383" s="167"/>
      <c r="S1383" s="166"/>
      <c r="T1383" s="131"/>
      <c r="U1383" s="131"/>
      <c r="V1383" s="131"/>
    </row>
    <row r="1384" spans="2:22" hidden="1">
      <c r="B1384" s="170">
        <v>45979</v>
      </c>
      <c r="C1384" s="131" t="s">
        <v>6745</v>
      </c>
      <c r="D1384" s="131" t="s">
        <v>6663</v>
      </c>
      <c r="E1384" s="131">
        <v>1</v>
      </c>
      <c r="F1384" s="131">
        <v>0</v>
      </c>
      <c r="G1384" s="131">
        <v>0</v>
      </c>
      <c r="H1384" s="131">
        <v>0</v>
      </c>
      <c r="I1384" s="131">
        <v>0</v>
      </c>
      <c r="J1384" s="131">
        <v>0</v>
      </c>
      <c r="K1384" s="131">
        <v>0</v>
      </c>
      <c r="L1384" s="131">
        <v>0</v>
      </c>
      <c r="M1384" s="131"/>
      <c r="N1384" s="131"/>
      <c r="O1384" s="131"/>
      <c r="P1384" s="131"/>
      <c r="Q1384" s="7"/>
      <c r="R1384" s="167"/>
      <c r="S1384" s="166"/>
      <c r="T1384" s="131"/>
      <c r="U1384" s="131"/>
      <c r="V1384" s="131"/>
    </row>
    <row r="1385" spans="2:22" hidden="1">
      <c r="B1385" s="170">
        <v>45980</v>
      </c>
      <c r="C1385" s="131" t="s">
        <v>3904</v>
      </c>
      <c r="D1385" s="11" t="s">
        <v>6752</v>
      </c>
      <c r="E1385" s="131">
        <v>1</v>
      </c>
      <c r="F1385" s="131">
        <v>1</v>
      </c>
      <c r="G1385" s="131">
        <v>0</v>
      </c>
      <c r="H1385" s="131">
        <v>0</v>
      </c>
      <c r="I1385" s="131">
        <v>1</v>
      </c>
      <c r="J1385" s="131">
        <v>0</v>
      </c>
      <c r="K1385" s="131">
        <v>0</v>
      </c>
      <c r="L1385" s="131">
        <v>1</v>
      </c>
      <c r="M1385" s="131" t="s">
        <v>436</v>
      </c>
      <c r="N1385" s="131"/>
      <c r="O1385" s="131"/>
      <c r="P1385" s="131"/>
      <c r="Q1385" s="7"/>
      <c r="R1385" s="167"/>
      <c r="S1385" s="166"/>
      <c r="T1385" s="131"/>
      <c r="U1385" s="131"/>
      <c r="V1385" s="131"/>
    </row>
    <row r="1386" spans="2:22" hidden="1">
      <c r="B1386" s="170">
        <v>45980</v>
      </c>
      <c r="C1386" s="131" t="s">
        <v>3904</v>
      </c>
      <c r="D1386" s="11" t="s">
        <v>6766</v>
      </c>
      <c r="E1386" s="131">
        <v>4</v>
      </c>
      <c r="F1386" s="131">
        <v>4</v>
      </c>
      <c r="G1386" s="131">
        <v>0</v>
      </c>
      <c r="H1386" s="131">
        <v>3</v>
      </c>
      <c r="I1386" s="131">
        <v>0</v>
      </c>
      <c r="J1386" s="131">
        <v>0</v>
      </c>
      <c r="K1386" s="131">
        <v>0</v>
      </c>
      <c r="L1386" s="131">
        <v>0</v>
      </c>
      <c r="M1386" s="131"/>
      <c r="N1386" s="131"/>
      <c r="O1386" s="131" t="s">
        <v>436</v>
      </c>
      <c r="P1386" s="131" t="s">
        <v>436</v>
      </c>
      <c r="Q1386" s="7"/>
      <c r="R1386" s="167"/>
      <c r="S1386" s="166"/>
      <c r="T1386" s="131"/>
      <c r="U1386" s="131">
        <v>1</v>
      </c>
      <c r="V1386" s="131"/>
    </row>
    <row r="1387" spans="2:22" hidden="1">
      <c r="B1387" s="170">
        <v>45980</v>
      </c>
      <c r="C1387" s="131" t="s">
        <v>3904</v>
      </c>
      <c r="D1387" s="11" t="s">
        <v>6767</v>
      </c>
      <c r="E1387" s="131">
        <v>1</v>
      </c>
      <c r="F1387" s="131">
        <v>1</v>
      </c>
      <c r="G1387" s="131">
        <v>0</v>
      </c>
      <c r="H1387" s="131">
        <v>0</v>
      </c>
      <c r="I1387" s="131">
        <v>0</v>
      </c>
      <c r="J1387" s="131">
        <v>0</v>
      </c>
      <c r="K1387" s="131">
        <v>0</v>
      </c>
      <c r="L1387" s="131">
        <v>0</v>
      </c>
      <c r="M1387" s="131"/>
      <c r="N1387" s="131"/>
      <c r="O1387" s="131"/>
      <c r="P1387" s="131"/>
      <c r="Q1387" s="7"/>
      <c r="R1387" s="167"/>
      <c r="S1387" s="166"/>
      <c r="T1387" s="131"/>
      <c r="U1387" s="131">
        <v>1</v>
      </c>
      <c r="V1387" s="131"/>
    </row>
    <row r="1388" spans="2:22" hidden="1">
      <c r="B1388" s="170">
        <v>45980</v>
      </c>
      <c r="C1388" s="131" t="s">
        <v>3904</v>
      </c>
      <c r="D1388" s="11" t="s">
        <v>6768</v>
      </c>
      <c r="E1388" s="131">
        <v>1</v>
      </c>
      <c r="F1388" s="131">
        <v>1</v>
      </c>
      <c r="G1388" s="131">
        <v>0</v>
      </c>
      <c r="H1388" s="131">
        <v>0</v>
      </c>
      <c r="I1388" s="131">
        <v>0</v>
      </c>
      <c r="J1388" s="131">
        <v>0</v>
      </c>
      <c r="K1388" s="131">
        <v>0</v>
      </c>
      <c r="L1388" s="131">
        <v>0</v>
      </c>
      <c r="M1388" s="131"/>
      <c r="N1388" s="131"/>
      <c r="O1388" s="131"/>
      <c r="P1388" s="131"/>
      <c r="Q1388" s="7"/>
      <c r="R1388" s="167"/>
      <c r="S1388" s="166"/>
      <c r="T1388" s="131"/>
      <c r="U1388" s="131">
        <v>1</v>
      </c>
      <c r="V1388" s="131"/>
    </row>
    <row r="1389" spans="2:22" hidden="1">
      <c r="B1389" s="170">
        <v>45980</v>
      </c>
      <c r="C1389" s="131" t="s">
        <v>6745</v>
      </c>
      <c r="D1389" s="11" t="s">
        <v>6728</v>
      </c>
      <c r="E1389" s="131">
        <v>1</v>
      </c>
      <c r="F1389" s="3">
        <v>1</v>
      </c>
      <c r="G1389" s="131">
        <v>0</v>
      </c>
      <c r="H1389" s="131">
        <v>0</v>
      </c>
      <c r="I1389" s="131">
        <v>0</v>
      </c>
      <c r="J1389" s="131">
        <v>0</v>
      </c>
      <c r="K1389" s="131">
        <v>0</v>
      </c>
      <c r="L1389" s="131">
        <v>0</v>
      </c>
      <c r="M1389" s="131"/>
      <c r="N1389" s="131"/>
      <c r="O1389" s="131"/>
      <c r="P1389" s="131"/>
      <c r="Q1389" s="7"/>
      <c r="R1389" s="167"/>
      <c r="S1389" s="166"/>
      <c r="T1389" s="131">
        <v>1</v>
      </c>
      <c r="U1389" s="131"/>
      <c r="V1389" s="131"/>
    </row>
    <row r="1390" spans="2:22" hidden="1">
      <c r="B1390" s="170">
        <v>45980</v>
      </c>
      <c r="C1390" s="131" t="s">
        <v>6745</v>
      </c>
      <c r="D1390" s="11" t="s">
        <v>6730</v>
      </c>
      <c r="E1390" s="131">
        <v>1</v>
      </c>
      <c r="F1390" s="131">
        <v>1</v>
      </c>
      <c r="G1390" s="131">
        <v>0</v>
      </c>
      <c r="H1390" s="131">
        <v>0</v>
      </c>
      <c r="I1390" s="131">
        <v>0</v>
      </c>
      <c r="J1390" s="131">
        <v>0</v>
      </c>
      <c r="K1390" s="131">
        <v>0</v>
      </c>
      <c r="L1390" s="131">
        <v>0</v>
      </c>
      <c r="M1390" s="131"/>
      <c r="N1390" s="131"/>
      <c r="O1390" s="131"/>
      <c r="P1390" s="131"/>
      <c r="Q1390" s="7"/>
      <c r="R1390" s="167"/>
      <c r="S1390" s="166"/>
      <c r="T1390" s="131"/>
      <c r="U1390" s="131"/>
      <c r="V1390" s="131">
        <v>1</v>
      </c>
    </row>
    <row r="1391" spans="2:22" hidden="1">
      <c r="B1391" s="170">
        <v>45980</v>
      </c>
      <c r="C1391" s="131" t="s">
        <v>3904</v>
      </c>
      <c r="D1391" s="131" t="s">
        <v>6769</v>
      </c>
      <c r="E1391" s="131">
        <v>1</v>
      </c>
      <c r="F1391" s="131">
        <v>0</v>
      </c>
      <c r="G1391" s="131">
        <v>0</v>
      </c>
      <c r="H1391" s="131">
        <v>0</v>
      </c>
      <c r="I1391" s="131">
        <v>0</v>
      </c>
      <c r="J1391" s="131">
        <v>0</v>
      </c>
      <c r="K1391" s="131">
        <v>0</v>
      </c>
      <c r="L1391" s="131">
        <v>0</v>
      </c>
      <c r="M1391" s="131"/>
      <c r="N1391" s="131"/>
      <c r="O1391" s="131"/>
      <c r="P1391" s="131"/>
      <c r="Q1391" s="7"/>
      <c r="R1391" s="167"/>
      <c r="S1391" s="166"/>
      <c r="T1391" s="131"/>
      <c r="U1391" s="131"/>
      <c r="V1391" s="131"/>
    </row>
    <row r="1392" spans="2:22" hidden="1">
      <c r="B1392" s="170">
        <v>45980</v>
      </c>
      <c r="C1392" s="131" t="s">
        <v>3904</v>
      </c>
      <c r="D1392" s="131" t="s">
        <v>6770</v>
      </c>
      <c r="E1392" s="131">
        <v>2</v>
      </c>
      <c r="F1392" s="131">
        <v>0</v>
      </c>
      <c r="G1392" s="131">
        <v>0</v>
      </c>
      <c r="H1392" s="131">
        <v>0</v>
      </c>
      <c r="I1392" s="131">
        <v>0</v>
      </c>
      <c r="J1392" s="131">
        <v>0</v>
      </c>
      <c r="K1392" s="131">
        <v>0</v>
      </c>
      <c r="L1392" s="131">
        <v>0</v>
      </c>
      <c r="M1392" s="131"/>
      <c r="N1392" s="131"/>
      <c r="O1392" s="131"/>
      <c r="P1392" s="131"/>
      <c r="Q1392" s="7"/>
      <c r="R1392" s="167"/>
      <c r="S1392" s="166"/>
      <c r="T1392" s="131"/>
      <c r="U1392" s="131"/>
      <c r="V1392" s="131"/>
    </row>
    <row r="1393" spans="2:22" hidden="1">
      <c r="B1393" s="170">
        <v>45980</v>
      </c>
      <c r="C1393" s="131" t="s">
        <v>3904</v>
      </c>
      <c r="D1393" s="131" t="s">
        <v>6605</v>
      </c>
      <c r="E1393" s="131">
        <v>1</v>
      </c>
      <c r="F1393" s="131">
        <v>0</v>
      </c>
      <c r="G1393" s="131">
        <v>0</v>
      </c>
      <c r="H1393" s="131">
        <v>0</v>
      </c>
      <c r="I1393" s="131">
        <v>0</v>
      </c>
      <c r="J1393" s="131">
        <v>0</v>
      </c>
      <c r="K1393" s="131">
        <v>0</v>
      </c>
      <c r="L1393" s="131">
        <v>0</v>
      </c>
      <c r="M1393" s="131"/>
      <c r="N1393" s="131"/>
      <c r="O1393" s="131"/>
      <c r="P1393" s="131"/>
      <c r="Q1393" s="7"/>
      <c r="R1393" s="167"/>
      <c r="S1393" s="166"/>
      <c r="T1393" s="131"/>
      <c r="U1393" s="131"/>
      <c r="V1393" s="131"/>
    </row>
    <row r="1394" spans="2:22" hidden="1">
      <c r="B1394" s="170">
        <v>45980</v>
      </c>
      <c r="C1394" s="131" t="s">
        <v>3904</v>
      </c>
      <c r="D1394" s="131" t="s">
        <v>6771</v>
      </c>
      <c r="E1394" s="131">
        <v>4</v>
      </c>
      <c r="F1394" s="131">
        <v>0</v>
      </c>
      <c r="G1394" s="131">
        <v>0</v>
      </c>
      <c r="H1394" s="131">
        <v>0</v>
      </c>
      <c r="I1394" s="131">
        <v>1</v>
      </c>
      <c r="J1394" s="131">
        <v>0</v>
      </c>
      <c r="K1394" s="131">
        <v>0</v>
      </c>
      <c r="L1394" s="131">
        <v>1</v>
      </c>
      <c r="M1394" s="131" t="s">
        <v>436</v>
      </c>
      <c r="N1394" s="131"/>
      <c r="O1394" s="131"/>
      <c r="P1394" s="131"/>
      <c r="Q1394" s="7"/>
      <c r="R1394" s="167"/>
      <c r="S1394" s="166"/>
      <c r="T1394" s="131"/>
      <c r="U1394" s="131"/>
      <c r="V1394" s="131"/>
    </row>
    <row r="1395" spans="2:22" hidden="1">
      <c r="B1395" s="170">
        <v>45980</v>
      </c>
      <c r="C1395" s="131" t="s">
        <v>3904</v>
      </c>
      <c r="D1395" s="131" t="s">
        <v>6772</v>
      </c>
      <c r="E1395" s="131">
        <v>1</v>
      </c>
      <c r="F1395" s="131">
        <v>0</v>
      </c>
      <c r="G1395" s="131">
        <v>0</v>
      </c>
      <c r="H1395" s="131">
        <v>0</v>
      </c>
      <c r="I1395" s="131">
        <v>0</v>
      </c>
      <c r="J1395" s="131">
        <v>0</v>
      </c>
      <c r="K1395" s="131">
        <v>0</v>
      </c>
      <c r="L1395" s="131">
        <v>0</v>
      </c>
      <c r="M1395" s="131"/>
      <c r="N1395" s="131"/>
      <c r="O1395" s="131"/>
      <c r="P1395" s="131"/>
      <c r="Q1395" s="7"/>
      <c r="R1395" s="167"/>
      <c r="S1395" s="166"/>
      <c r="T1395" s="131"/>
      <c r="U1395" s="131"/>
      <c r="V1395" s="131"/>
    </row>
    <row r="1396" spans="2:22" hidden="1">
      <c r="B1396" s="170">
        <v>45980</v>
      </c>
      <c r="C1396" s="131" t="s">
        <v>3904</v>
      </c>
      <c r="D1396" s="131" t="s">
        <v>6752</v>
      </c>
      <c r="E1396" s="131">
        <v>1</v>
      </c>
      <c r="F1396" s="131">
        <v>0</v>
      </c>
      <c r="G1396" s="131">
        <v>0</v>
      </c>
      <c r="H1396" s="131">
        <v>0</v>
      </c>
      <c r="I1396" s="131">
        <v>0</v>
      </c>
      <c r="J1396" s="131">
        <v>0</v>
      </c>
      <c r="K1396" s="131">
        <v>0</v>
      </c>
      <c r="L1396" s="131">
        <v>0</v>
      </c>
      <c r="M1396" s="131"/>
      <c r="N1396" s="131"/>
      <c r="O1396" s="131"/>
      <c r="P1396" s="131"/>
      <c r="Q1396" s="7"/>
      <c r="R1396" s="167"/>
      <c r="S1396" s="166"/>
      <c r="T1396" s="131"/>
      <c r="U1396" s="131"/>
      <c r="V1396" s="131"/>
    </row>
    <row r="1397" spans="2:22" hidden="1">
      <c r="B1397" s="170">
        <v>45980</v>
      </c>
      <c r="C1397" s="131" t="s">
        <v>3904</v>
      </c>
      <c r="D1397" s="131" t="s">
        <v>6718</v>
      </c>
      <c r="E1397" s="131">
        <v>1</v>
      </c>
      <c r="F1397" s="131">
        <v>0</v>
      </c>
      <c r="G1397" s="131">
        <v>0</v>
      </c>
      <c r="H1397" s="131">
        <v>0</v>
      </c>
      <c r="I1397" s="131">
        <v>0</v>
      </c>
      <c r="J1397" s="131">
        <v>0</v>
      </c>
      <c r="K1397" s="131">
        <v>0</v>
      </c>
      <c r="L1397" s="131">
        <v>0</v>
      </c>
      <c r="M1397" s="131"/>
      <c r="N1397" s="131"/>
      <c r="O1397" s="131"/>
      <c r="P1397" s="131"/>
      <c r="Q1397" s="7"/>
      <c r="R1397" s="167"/>
      <c r="S1397" s="166"/>
      <c r="T1397" s="131"/>
      <c r="U1397" s="131"/>
      <c r="V1397" s="131"/>
    </row>
    <row r="1398" spans="2:22" hidden="1">
      <c r="B1398" s="170">
        <v>45980</v>
      </c>
      <c r="C1398" s="131" t="s">
        <v>3904</v>
      </c>
      <c r="D1398" s="131" t="s">
        <v>6773</v>
      </c>
      <c r="E1398" s="131">
        <v>3</v>
      </c>
      <c r="F1398" s="131">
        <v>0</v>
      </c>
      <c r="G1398" s="131">
        <v>0</v>
      </c>
      <c r="H1398" s="131">
        <v>0</v>
      </c>
      <c r="I1398" s="131">
        <v>0</v>
      </c>
      <c r="J1398" s="131">
        <v>0</v>
      </c>
      <c r="K1398" s="131">
        <v>0</v>
      </c>
      <c r="L1398" s="131">
        <v>0</v>
      </c>
      <c r="M1398" s="131"/>
      <c r="N1398" s="131"/>
      <c r="O1398" s="131"/>
      <c r="P1398" s="131"/>
      <c r="Q1398" s="7"/>
      <c r="R1398" s="167"/>
      <c r="S1398" s="166"/>
      <c r="T1398" s="131"/>
      <c r="U1398" s="131"/>
      <c r="V1398" s="131"/>
    </row>
    <row r="1399" spans="2:22" hidden="1">
      <c r="B1399" s="170">
        <v>45980</v>
      </c>
      <c r="C1399" s="131" t="s">
        <v>3904</v>
      </c>
      <c r="D1399" s="131" t="s">
        <v>6604</v>
      </c>
      <c r="E1399" s="131">
        <v>1</v>
      </c>
      <c r="F1399" s="131">
        <v>0</v>
      </c>
      <c r="G1399" s="131">
        <v>0</v>
      </c>
      <c r="H1399" s="131">
        <v>0</v>
      </c>
      <c r="I1399" s="131">
        <v>0</v>
      </c>
      <c r="J1399" s="131">
        <v>0</v>
      </c>
      <c r="K1399" s="131">
        <v>0</v>
      </c>
      <c r="L1399" s="131">
        <v>0</v>
      </c>
      <c r="M1399" s="131"/>
      <c r="N1399" s="131"/>
      <c r="O1399" s="131"/>
      <c r="P1399" s="131"/>
      <c r="Q1399" s="7"/>
      <c r="R1399" s="167"/>
      <c r="S1399" s="166"/>
      <c r="T1399" s="131"/>
      <c r="U1399" s="131"/>
      <c r="V1399" s="131"/>
    </row>
    <row r="1400" spans="2:22" hidden="1">
      <c r="B1400" s="170">
        <v>45980</v>
      </c>
      <c r="C1400" s="131" t="s">
        <v>3904</v>
      </c>
      <c r="D1400" s="131" t="s">
        <v>6774</v>
      </c>
      <c r="E1400" s="131">
        <v>5</v>
      </c>
      <c r="F1400" s="131">
        <v>0</v>
      </c>
      <c r="G1400" s="131">
        <v>0</v>
      </c>
      <c r="H1400" s="131">
        <v>10</v>
      </c>
      <c r="I1400" s="131">
        <v>0</v>
      </c>
      <c r="J1400" s="131">
        <v>0</v>
      </c>
      <c r="K1400" s="131">
        <v>0</v>
      </c>
      <c r="L1400" s="131">
        <v>10</v>
      </c>
      <c r="M1400" s="131"/>
      <c r="N1400" s="131"/>
      <c r="O1400" s="131" t="s">
        <v>436</v>
      </c>
      <c r="P1400" s="131" t="s">
        <v>436</v>
      </c>
      <c r="Q1400" s="7"/>
      <c r="R1400" s="167"/>
      <c r="S1400" s="166"/>
      <c r="T1400" s="131"/>
      <c r="U1400" s="131"/>
      <c r="V1400" s="131"/>
    </row>
    <row r="1401" spans="2:22" hidden="1">
      <c r="B1401" s="170">
        <v>45980</v>
      </c>
      <c r="C1401" s="131" t="s">
        <v>3904</v>
      </c>
      <c r="D1401" s="131" t="s">
        <v>6775</v>
      </c>
      <c r="E1401" s="131">
        <v>1</v>
      </c>
      <c r="F1401" s="131">
        <v>0</v>
      </c>
      <c r="G1401" s="131">
        <v>0</v>
      </c>
      <c r="H1401" s="131">
        <v>0</v>
      </c>
      <c r="I1401" s="131">
        <v>0</v>
      </c>
      <c r="J1401" s="131">
        <v>0</v>
      </c>
      <c r="K1401" s="131">
        <v>0</v>
      </c>
      <c r="L1401" s="131">
        <v>0</v>
      </c>
      <c r="M1401" s="131"/>
      <c r="N1401" s="131"/>
      <c r="O1401" s="131"/>
      <c r="P1401" s="131"/>
      <c r="Q1401" s="7"/>
      <c r="R1401" s="167"/>
      <c r="S1401" s="166"/>
      <c r="T1401" s="131"/>
      <c r="U1401" s="131"/>
      <c r="V1401" s="131"/>
    </row>
    <row r="1402" spans="2:22" hidden="1">
      <c r="B1402" s="170">
        <v>45980</v>
      </c>
      <c r="C1402" s="131" t="s">
        <v>3904</v>
      </c>
      <c r="D1402" s="131" t="s">
        <v>6776</v>
      </c>
      <c r="E1402" s="131">
        <v>2</v>
      </c>
      <c r="F1402" s="131">
        <v>0</v>
      </c>
      <c r="G1402" s="131">
        <v>0</v>
      </c>
      <c r="H1402" s="131">
        <v>0</v>
      </c>
      <c r="I1402" s="131">
        <v>0</v>
      </c>
      <c r="J1402" s="131">
        <v>0</v>
      </c>
      <c r="K1402" s="131">
        <v>0</v>
      </c>
      <c r="L1402" s="131">
        <v>0</v>
      </c>
      <c r="M1402" s="131"/>
      <c r="N1402" s="131"/>
      <c r="O1402" s="131"/>
      <c r="P1402" s="131"/>
      <c r="Q1402" s="7"/>
      <c r="R1402" s="167"/>
      <c r="S1402" s="166"/>
      <c r="T1402" s="131"/>
      <c r="U1402" s="131"/>
      <c r="V1402" s="131"/>
    </row>
    <row r="1403" spans="2:22" hidden="1">
      <c r="B1403" s="170">
        <v>45980</v>
      </c>
      <c r="C1403" s="131" t="s">
        <v>3904</v>
      </c>
      <c r="D1403" s="131" t="s">
        <v>6777</v>
      </c>
      <c r="E1403" s="131">
        <v>2</v>
      </c>
      <c r="F1403" s="131">
        <v>0</v>
      </c>
      <c r="G1403" s="131">
        <v>0</v>
      </c>
      <c r="H1403" s="131">
        <v>2</v>
      </c>
      <c r="I1403" s="131">
        <v>0</v>
      </c>
      <c r="J1403" s="131">
        <v>0</v>
      </c>
      <c r="K1403" s="131">
        <v>0</v>
      </c>
      <c r="L1403" s="131">
        <v>2</v>
      </c>
      <c r="M1403" s="131"/>
      <c r="N1403" s="131"/>
      <c r="O1403" s="131" t="s">
        <v>436</v>
      </c>
      <c r="P1403" s="131" t="s">
        <v>436</v>
      </c>
      <c r="Q1403" s="7"/>
      <c r="R1403" s="167"/>
      <c r="S1403" s="166"/>
      <c r="T1403" s="131"/>
      <c r="U1403" s="131"/>
      <c r="V1403" s="131"/>
    </row>
    <row r="1404" spans="2:22" hidden="1">
      <c r="B1404" s="170">
        <v>45980</v>
      </c>
      <c r="C1404" s="131" t="s">
        <v>3904</v>
      </c>
      <c r="D1404" s="131" t="s">
        <v>6596</v>
      </c>
      <c r="E1404" s="131">
        <v>2</v>
      </c>
      <c r="F1404" s="131">
        <v>0</v>
      </c>
      <c r="G1404" s="131">
        <v>0</v>
      </c>
      <c r="H1404" s="131">
        <v>0</v>
      </c>
      <c r="I1404" s="131">
        <v>0</v>
      </c>
      <c r="J1404" s="131">
        <v>0</v>
      </c>
      <c r="K1404" s="131">
        <v>0</v>
      </c>
      <c r="L1404" s="131">
        <v>0</v>
      </c>
      <c r="M1404" s="131"/>
      <c r="N1404" s="131"/>
      <c r="O1404" s="131"/>
      <c r="P1404" s="131"/>
      <c r="Q1404" s="7"/>
      <c r="R1404" s="167"/>
      <c r="S1404" s="166"/>
      <c r="T1404" s="131"/>
      <c r="U1404" s="131"/>
      <c r="V1404" s="131"/>
    </row>
    <row r="1405" spans="2:22" hidden="1">
      <c r="B1405" s="170">
        <v>45980</v>
      </c>
      <c r="C1405" s="131" t="s">
        <v>3904</v>
      </c>
      <c r="D1405" s="131" t="s">
        <v>6751</v>
      </c>
      <c r="E1405" s="131">
        <v>1</v>
      </c>
      <c r="F1405" s="131">
        <v>0</v>
      </c>
      <c r="G1405" s="131">
        <v>0</v>
      </c>
      <c r="H1405" s="131">
        <v>0</v>
      </c>
      <c r="I1405" s="131">
        <v>0</v>
      </c>
      <c r="J1405" s="131">
        <v>0</v>
      </c>
      <c r="K1405" s="131">
        <v>0</v>
      </c>
      <c r="L1405" s="131">
        <v>0</v>
      </c>
      <c r="M1405" s="131"/>
      <c r="N1405" s="131"/>
      <c r="O1405" s="131"/>
      <c r="P1405" s="131"/>
      <c r="Q1405" s="7"/>
      <c r="R1405" s="167"/>
      <c r="S1405" s="166"/>
      <c r="T1405" s="131"/>
      <c r="U1405" s="131"/>
      <c r="V1405" s="131"/>
    </row>
    <row r="1406" spans="2:22" hidden="1">
      <c r="B1406" s="170">
        <v>45980</v>
      </c>
      <c r="C1406" s="131" t="s">
        <v>6745</v>
      </c>
      <c r="D1406" s="131" t="s">
        <v>6731</v>
      </c>
      <c r="E1406" s="131">
        <v>1</v>
      </c>
      <c r="F1406" s="131">
        <v>0</v>
      </c>
      <c r="G1406" s="131">
        <v>0</v>
      </c>
      <c r="H1406" s="131">
        <v>0</v>
      </c>
      <c r="I1406" s="131">
        <v>0</v>
      </c>
      <c r="J1406" s="131">
        <v>0</v>
      </c>
      <c r="K1406" s="131">
        <v>0</v>
      </c>
      <c r="L1406" s="131">
        <v>0</v>
      </c>
      <c r="M1406" s="131"/>
      <c r="N1406" s="131"/>
      <c r="O1406" s="131"/>
      <c r="P1406" s="131"/>
      <c r="Q1406" s="7"/>
      <c r="R1406" s="167"/>
      <c r="S1406" s="166"/>
      <c r="T1406" s="131"/>
      <c r="U1406" s="131"/>
      <c r="V1406" s="131"/>
    </row>
    <row r="1407" spans="2:22" hidden="1">
      <c r="B1407" s="170">
        <v>45980</v>
      </c>
      <c r="C1407" s="131" t="s">
        <v>6745</v>
      </c>
      <c r="D1407" s="131" t="s">
        <v>6727</v>
      </c>
      <c r="E1407" s="131">
        <v>3</v>
      </c>
      <c r="F1407" s="131">
        <v>0</v>
      </c>
      <c r="G1407" s="131">
        <v>0</v>
      </c>
      <c r="H1407" s="131">
        <v>0</v>
      </c>
      <c r="I1407" s="131">
        <v>0</v>
      </c>
      <c r="J1407" s="131">
        <v>0</v>
      </c>
      <c r="K1407" s="131">
        <v>0</v>
      </c>
      <c r="L1407" s="131">
        <v>0</v>
      </c>
      <c r="M1407" s="131"/>
      <c r="N1407" s="131"/>
      <c r="O1407" s="131"/>
      <c r="P1407" s="131"/>
      <c r="Q1407" s="7"/>
      <c r="R1407" s="167"/>
      <c r="S1407" s="166"/>
      <c r="T1407" s="131"/>
      <c r="U1407" s="131"/>
      <c r="V1407" s="131"/>
    </row>
    <row r="1408" spans="2:22" hidden="1">
      <c r="B1408" s="170">
        <v>45980</v>
      </c>
      <c r="C1408" s="131" t="s">
        <v>6745</v>
      </c>
      <c r="D1408" s="131" t="s">
        <v>6778</v>
      </c>
      <c r="E1408" s="131">
        <v>1</v>
      </c>
      <c r="F1408" s="131">
        <v>0</v>
      </c>
      <c r="G1408" s="131">
        <v>0</v>
      </c>
      <c r="H1408" s="131">
        <v>0</v>
      </c>
      <c r="I1408" s="131">
        <v>0</v>
      </c>
      <c r="J1408" s="131">
        <v>0</v>
      </c>
      <c r="K1408" s="131">
        <v>0</v>
      </c>
      <c r="L1408" s="131">
        <v>0</v>
      </c>
      <c r="M1408" s="131"/>
      <c r="N1408" s="131"/>
      <c r="O1408" s="131"/>
      <c r="P1408" s="131"/>
      <c r="Q1408" s="7"/>
      <c r="R1408" s="167"/>
      <c r="S1408" s="166"/>
      <c r="T1408" s="131"/>
      <c r="U1408" s="131"/>
      <c r="V1408" s="131"/>
    </row>
    <row r="1409" spans="2:23" hidden="1">
      <c r="B1409" s="170">
        <v>45980</v>
      </c>
      <c r="C1409" s="131" t="s">
        <v>6745</v>
      </c>
      <c r="D1409" s="131" t="s">
        <v>6664</v>
      </c>
      <c r="E1409" s="131">
        <v>1</v>
      </c>
      <c r="F1409" s="131">
        <v>0</v>
      </c>
      <c r="G1409" s="131">
        <v>0</v>
      </c>
      <c r="H1409" s="131">
        <v>0</v>
      </c>
      <c r="I1409" s="131">
        <v>0</v>
      </c>
      <c r="J1409" s="131">
        <v>0</v>
      </c>
      <c r="K1409" s="131">
        <v>0</v>
      </c>
      <c r="L1409" s="131">
        <v>0</v>
      </c>
      <c r="M1409" s="131"/>
      <c r="N1409" s="131"/>
      <c r="O1409" s="131"/>
      <c r="P1409" s="131"/>
      <c r="Q1409" s="7"/>
      <c r="R1409" s="167"/>
      <c r="S1409" s="166"/>
      <c r="T1409" s="131"/>
      <c r="U1409" s="131"/>
      <c r="V1409" s="131"/>
    </row>
    <row r="1410" spans="2:23" hidden="1">
      <c r="B1410" s="170">
        <v>45980</v>
      </c>
      <c r="C1410" s="131" t="s">
        <v>6745</v>
      </c>
      <c r="D1410" s="131" t="s">
        <v>6732</v>
      </c>
      <c r="E1410" s="131">
        <v>1</v>
      </c>
      <c r="F1410" s="131">
        <v>0</v>
      </c>
      <c r="G1410" s="131">
        <v>0</v>
      </c>
      <c r="H1410" s="131">
        <v>0</v>
      </c>
      <c r="I1410" s="131">
        <v>0</v>
      </c>
      <c r="J1410" s="131">
        <v>0</v>
      </c>
      <c r="K1410" s="131">
        <v>0</v>
      </c>
      <c r="L1410" s="131">
        <v>0</v>
      </c>
      <c r="M1410" s="131"/>
      <c r="N1410" s="131"/>
      <c r="O1410" s="131"/>
      <c r="P1410" s="131"/>
      <c r="Q1410" s="7"/>
      <c r="R1410" s="167"/>
      <c r="S1410" s="166"/>
      <c r="T1410" s="131"/>
      <c r="U1410" s="131"/>
      <c r="V1410" s="131"/>
    </row>
    <row r="1411" spans="2:23" hidden="1">
      <c r="B1411" s="170">
        <v>45980</v>
      </c>
      <c r="C1411" s="131" t="s">
        <v>6745</v>
      </c>
      <c r="D1411" s="131" t="s">
        <v>6737</v>
      </c>
      <c r="E1411" s="131">
        <v>6</v>
      </c>
      <c r="F1411" s="131">
        <v>0</v>
      </c>
      <c r="G1411" s="131">
        <v>0</v>
      </c>
      <c r="H1411" s="131">
        <v>0</v>
      </c>
      <c r="I1411" s="131">
        <v>0</v>
      </c>
      <c r="J1411" s="131">
        <v>0</v>
      </c>
      <c r="K1411" s="131">
        <v>0</v>
      </c>
      <c r="L1411" s="131">
        <v>0</v>
      </c>
      <c r="M1411" s="131"/>
      <c r="N1411" s="131"/>
      <c r="O1411" s="131"/>
      <c r="P1411" s="131"/>
      <c r="Q1411" s="7"/>
      <c r="R1411" s="167"/>
      <c r="S1411" s="166"/>
      <c r="T1411" s="131"/>
      <c r="U1411" s="131"/>
      <c r="V1411" s="131"/>
    </row>
    <row r="1412" spans="2:23" hidden="1">
      <c r="B1412" s="170">
        <v>45980</v>
      </c>
      <c r="C1412" s="131" t="s">
        <v>6745</v>
      </c>
      <c r="D1412" s="131" t="s">
        <v>6733</v>
      </c>
      <c r="E1412" s="131">
        <v>2</v>
      </c>
      <c r="F1412" s="131">
        <v>0</v>
      </c>
      <c r="G1412" s="131">
        <v>0</v>
      </c>
      <c r="H1412" s="131">
        <v>0</v>
      </c>
      <c r="I1412" s="131">
        <v>0</v>
      </c>
      <c r="J1412" s="131">
        <v>0</v>
      </c>
      <c r="K1412" s="131">
        <v>0</v>
      </c>
      <c r="L1412" s="131">
        <v>0</v>
      </c>
      <c r="M1412" s="131"/>
      <c r="N1412" s="131"/>
      <c r="O1412" s="131"/>
      <c r="P1412" s="131"/>
      <c r="Q1412" s="7"/>
      <c r="R1412" s="167"/>
      <c r="S1412" s="166"/>
      <c r="T1412" s="131"/>
      <c r="U1412" s="131"/>
      <c r="V1412" s="131"/>
    </row>
    <row r="1413" spans="2:23" hidden="1">
      <c r="B1413" s="170">
        <v>45980</v>
      </c>
      <c r="C1413" s="131" t="s">
        <v>6745</v>
      </c>
      <c r="D1413" s="131" t="s">
        <v>6624</v>
      </c>
      <c r="E1413" s="131">
        <v>1</v>
      </c>
      <c r="F1413" s="131">
        <v>0</v>
      </c>
      <c r="G1413" s="131">
        <v>0</v>
      </c>
      <c r="H1413" s="131">
        <v>0</v>
      </c>
      <c r="I1413" s="131">
        <v>0</v>
      </c>
      <c r="J1413" s="131">
        <v>0</v>
      </c>
      <c r="K1413" s="131">
        <v>0</v>
      </c>
      <c r="L1413" s="131">
        <v>0</v>
      </c>
      <c r="M1413" s="131"/>
      <c r="N1413" s="131"/>
      <c r="O1413" s="131"/>
      <c r="P1413" s="131"/>
      <c r="Q1413" s="7"/>
      <c r="R1413" s="167"/>
      <c r="S1413" s="166"/>
      <c r="T1413" s="131"/>
      <c r="U1413" s="131"/>
      <c r="V1413" s="131"/>
    </row>
    <row r="1414" spans="2:23" hidden="1">
      <c r="B1414" s="170">
        <v>45981</v>
      </c>
      <c r="C1414" s="131" t="s">
        <v>6745</v>
      </c>
      <c r="D1414" s="11" t="s">
        <v>6787</v>
      </c>
      <c r="E1414" s="131">
        <v>3</v>
      </c>
      <c r="F1414" s="131">
        <v>1</v>
      </c>
      <c r="G1414" s="131">
        <v>0</v>
      </c>
      <c r="H1414" s="131">
        <v>1</v>
      </c>
      <c r="I1414" s="131">
        <v>0</v>
      </c>
      <c r="J1414" s="131">
        <v>0</v>
      </c>
      <c r="K1414" s="131">
        <v>0</v>
      </c>
      <c r="L1414" s="131">
        <v>1</v>
      </c>
      <c r="M1414" s="131"/>
      <c r="N1414" s="131"/>
      <c r="O1414" s="131" t="s">
        <v>436</v>
      </c>
      <c r="P1414" s="131" t="s">
        <v>436</v>
      </c>
      <c r="Q1414" s="7"/>
      <c r="R1414" s="167"/>
      <c r="S1414" s="166"/>
      <c r="T1414" s="131"/>
      <c r="U1414" s="131"/>
      <c r="V1414" s="131">
        <v>1</v>
      </c>
    </row>
    <row r="1415" spans="2:23" s="168" customFormat="1" hidden="1">
      <c r="B1415" s="170">
        <v>45981</v>
      </c>
      <c r="C1415" s="131" t="s">
        <v>3904</v>
      </c>
      <c r="D1415" s="148" t="s">
        <v>6788</v>
      </c>
      <c r="E1415" s="131">
        <v>1</v>
      </c>
      <c r="F1415" s="131">
        <v>1</v>
      </c>
      <c r="G1415" s="131">
        <v>0</v>
      </c>
      <c r="H1415" s="131">
        <v>0</v>
      </c>
      <c r="I1415" s="131">
        <v>0</v>
      </c>
      <c r="J1415" s="131">
        <v>0</v>
      </c>
      <c r="K1415" s="131">
        <v>0</v>
      </c>
      <c r="L1415" s="131">
        <v>0</v>
      </c>
      <c r="M1415" s="131"/>
      <c r="N1415" s="131"/>
      <c r="O1415" s="131"/>
      <c r="P1415" s="131"/>
      <c r="Q1415" s="7"/>
      <c r="R1415" s="167"/>
      <c r="S1415" s="166"/>
      <c r="T1415" s="131"/>
      <c r="U1415" s="131"/>
      <c r="V1415" s="131">
        <v>1</v>
      </c>
    </row>
    <row r="1416" spans="2:23" hidden="1">
      <c r="B1416" s="170">
        <v>45981</v>
      </c>
      <c r="C1416" s="131" t="s">
        <v>3904</v>
      </c>
      <c r="D1416" s="131" t="s">
        <v>6596</v>
      </c>
      <c r="E1416" s="131">
        <v>2</v>
      </c>
      <c r="F1416" s="131">
        <v>0</v>
      </c>
      <c r="G1416" s="131">
        <v>0</v>
      </c>
      <c r="H1416" s="131">
        <v>0</v>
      </c>
      <c r="I1416" s="131">
        <v>0</v>
      </c>
      <c r="J1416" s="131">
        <v>0</v>
      </c>
      <c r="K1416" s="131">
        <v>0</v>
      </c>
      <c r="L1416" s="131">
        <v>0</v>
      </c>
      <c r="M1416" s="131"/>
      <c r="N1416" s="131"/>
      <c r="O1416" s="131"/>
      <c r="P1416" s="131"/>
      <c r="Q1416" s="7"/>
      <c r="R1416" s="167"/>
      <c r="S1416" s="166"/>
      <c r="T1416" s="131"/>
      <c r="U1416" s="131"/>
      <c r="V1416" s="131"/>
    </row>
    <row r="1417" spans="2:23" hidden="1">
      <c r="B1417" s="170">
        <v>45981</v>
      </c>
      <c r="C1417" s="131" t="s">
        <v>3904</v>
      </c>
      <c r="D1417" s="131" t="s">
        <v>6779</v>
      </c>
      <c r="E1417" s="131">
        <v>2</v>
      </c>
      <c r="F1417" s="131">
        <v>0</v>
      </c>
      <c r="G1417" s="131">
        <v>0</v>
      </c>
      <c r="H1417" s="131">
        <v>0</v>
      </c>
      <c r="I1417" s="131">
        <v>0</v>
      </c>
      <c r="J1417" s="131">
        <v>0</v>
      </c>
      <c r="K1417" s="131">
        <v>0</v>
      </c>
      <c r="L1417" s="131">
        <v>0</v>
      </c>
      <c r="M1417" s="131"/>
      <c r="N1417" s="131"/>
      <c r="O1417" s="131"/>
      <c r="P1417" s="131"/>
      <c r="Q1417" s="7"/>
      <c r="R1417" s="167"/>
      <c r="S1417" s="166"/>
      <c r="T1417" s="131"/>
      <c r="U1417" s="131"/>
      <c r="V1417" s="131"/>
    </row>
    <row r="1418" spans="2:23" hidden="1">
      <c r="B1418" s="170">
        <v>45981</v>
      </c>
      <c r="C1418" s="131" t="s">
        <v>3904</v>
      </c>
      <c r="D1418" s="131" t="s">
        <v>6768</v>
      </c>
      <c r="E1418" s="131">
        <v>1</v>
      </c>
      <c r="F1418" s="131">
        <v>0</v>
      </c>
      <c r="G1418" s="131">
        <v>0</v>
      </c>
      <c r="H1418" s="131">
        <v>1</v>
      </c>
      <c r="I1418" s="131">
        <v>0</v>
      </c>
      <c r="J1418" s="131">
        <v>0</v>
      </c>
      <c r="K1418" s="131">
        <v>0</v>
      </c>
      <c r="L1418" s="131">
        <v>1</v>
      </c>
      <c r="M1418" s="131"/>
      <c r="N1418" s="131"/>
      <c r="O1418" s="131" t="s">
        <v>436</v>
      </c>
      <c r="P1418" s="131" t="s">
        <v>436</v>
      </c>
      <c r="Q1418" s="7"/>
      <c r="R1418" s="167"/>
      <c r="S1418" s="166"/>
      <c r="T1418" s="131"/>
      <c r="U1418" s="131"/>
      <c r="V1418" s="131"/>
    </row>
    <row r="1419" spans="2:23" hidden="1">
      <c r="B1419" s="170">
        <v>45981</v>
      </c>
      <c r="C1419" s="131" t="s">
        <v>3904</v>
      </c>
      <c r="D1419" s="131" t="s">
        <v>6780</v>
      </c>
      <c r="E1419" s="131">
        <v>3</v>
      </c>
      <c r="F1419" s="131">
        <v>0</v>
      </c>
      <c r="G1419" s="131">
        <v>0</v>
      </c>
      <c r="H1419" s="131">
        <v>0</v>
      </c>
      <c r="I1419" s="131">
        <v>0</v>
      </c>
      <c r="J1419" s="131">
        <v>0</v>
      </c>
      <c r="K1419" s="131">
        <v>0</v>
      </c>
      <c r="L1419" s="131">
        <v>0</v>
      </c>
      <c r="M1419" s="131"/>
      <c r="N1419" s="131"/>
      <c r="O1419" s="131"/>
      <c r="P1419" s="131"/>
      <c r="Q1419" s="7"/>
      <c r="R1419" s="167"/>
      <c r="S1419" s="166"/>
      <c r="T1419" s="131"/>
      <c r="U1419" s="131"/>
      <c r="V1419" s="131"/>
    </row>
    <row r="1420" spans="2:23" hidden="1">
      <c r="B1420" s="170">
        <v>45981</v>
      </c>
      <c r="C1420" s="131" t="s">
        <v>3904</v>
      </c>
      <c r="D1420" s="131" t="s">
        <v>6781</v>
      </c>
      <c r="E1420" s="131">
        <v>3</v>
      </c>
      <c r="F1420" s="131">
        <v>0</v>
      </c>
      <c r="G1420" s="131">
        <v>0</v>
      </c>
      <c r="H1420" s="131">
        <v>0</v>
      </c>
      <c r="I1420" s="131">
        <v>0</v>
      </c>
      <c r="J1420" s="131">
        <v>0</v>
      </c>
      <c r="K1420" s="131">
        <v>0</v>
      </c>
      <c r="L1420" s="131">
        <v>0</v>
      </c>
      <c r="M1420" s="131"/>
      <c r="N1420" s="131"/>
      <c r="O1420" s="131"/>
      <c r="P1420" s="131"/>
      <c r="Q1420" s="7"/>
      <c r="R1420" s="167"/>
      <c r="S1420" s="166"/>
      <c r="T1420" s="131"/>
      <c r="U1420" s="131"/>
      <c r="V1420" s="131"/>
    </row>
    <row r="1421" spans="2:23" hidden="1">
      <c r="B1421" s="170">
        <v>45981</v>
      </c>
      <c r="C1421" s="131" t="s">
        <v>3904</v>
      </c>
      <c r="D1421" s="131" t="s">
        <v>6782</v>
      </c>
      <c r="E1421" s="131">
        <v>4</v>
      </c>
      <c r="F1421" s="131">
        <v>0</v>
      </c>
      <c r="G1421" s="131">
        <v>0</v>
      </c>
      <c r="H1421" s="131">
        <v>0</v>
      </c>
      <c r="I1421" s="131">
        <v>0</v>
      </c>
      <c r="J1421" s="131">
        <v>0</v>
      </c>
      <c r="K1421" s="131">
        <v>0</v>
      </c>
      <c r="L1421" s="131">
        <v>0</v>
      </c>
      <c r="M1421" s="131"/>
      <c r="N1421" s="131"/>
      <c r="O1421" s="131"/>
      <c r="P1421" s="131"/>
      <c r="Q1421" s="7"/>
      <c r="R1421" s="167"/>
      <c r="S1421" s="166"/>
      <c r="T1421" s="131"/>
      <c r="U1421" s="131"/>
      <c r="V1421" s="131"/>
    </row>
    <row r="1422" spans="2:23" hidden="1">
      <c r="B1422" s="170">
        <v>45981</v>
      </c>
      <c r="C1422" s="131" t="s">
        <v>3904</v>
      </c>
      <c r="D1422" s="148" t="s">
        <v>6783</v>
      </c>
      <c r="E1422" s="131">
        <v>2</v>
      </c>
      <c r="F1422" s="131">
        <v>0</v>
      </c>
      <c r="G1422" s="131">
        <v>0</v>
      </c>
      <c r="H1422" s="131">
        <v>0</v>
      </c>
      <c r="I1422" s="131">
        <v>0</v>
      </c>
      <c r="J1422" s="131">
        <v>0</v>
      </c>
      <c r="K1422" s="131">
        <v>0</v>
      </c>
      <c r="L1422" s="131">
        <v>0</v>
      </c>
      <c r="M1422" s="131"/>
      <c r="N1422" s="131"/>
      <c r="O1422" s="131"/>
      <c r="P1422" s="131"/>
      <c r="Q1422" s="7"/>
      <c r="R1422" s="167"/>
      <c r="S1422" s="166"/>
      <c r="T1422" s="131"/>
      <c r="U1422" s="131"/>
      <c r="V1422" s="131"/>
    </row>
    <row r="1423" spans="2:23" hidden="1">
      <c r="B1423" s="170">
        <v>45981</v>
      </c>
      <c r="C1423" s="131" t="s">
        <v>3904</v>
      </c>
      <c r="D1423" s="131" t="s">
        <v>6753</v>
      </c>
      <c r="E1423" s="131">
        <v>1</v>
      </c>
      <c r="F1423" s="131">
        <v>0</v>
      </c>
      <c r="G1423" s="131">
        <v>0</v>
      </c>
      <c r="H1423" s="131">
        <v>0</v>
      </c>
      <c r="I1423" s="131">
        <v>0</v>
      </c>
      <c r="J1423" s="131">
        <v>0</v>
      </c>
      <c r="K1423" s="131">
        <v>0</v>
      </c>
      <c r="L1423" s="131">
        <v>0</v>
      </c>
      <c r="M1423" s="131"/>
      <c r="N1423" s="131"/>
      <c r="O1423" s="131"/>
      <c r="P1423" s="131"/>
      <c r="Q1423" s="7"/>
      <c r="R1423" s="167"/>
      <c r="S1423" s="166"/>
      <c r="T1423" s="131"/>
      <c r="U1423" s="131"/>
      <c r="V1423" s="131"/>
      <c r="W1423" s="6"/>
    </row>
    <row r="1424" spans="2:23" hidden="1">
      <c r="B1424" s="170">
        <v>45981</v>
      </c>
      <c r="C1424" s="131" t="s">
        <v>3904</v>
      </c>
      <c r="D1424" s="131" t="s">
        <v>6784</v>
      </c>
      <c r="E1424" s="131">
        <v>13</v>
      </c>
      <c r="F1424" s="131">
        <v>0</v>
      </c>
      <c r="G1424" s="131">
        <v>0</v>
      </c>
      <c r="H1424" s="131">
        <v>0</v>
      </c>
      <c r="I1424" s="131">
        <v>0</v>
      </c>
      <c r="J1424" s="131">
        <v>0</v>
      </c>
      <c r="K1424" s="131">
        <v>0</v>
      </c>
      <c r="L1424" s="131">
        <v>0</v>
      </c>
      <c r="M1424" s="131"/>
      <c r="N1424" s="131"/>
      <c r="O1424" s="131"/>
      <c r="P1424" s="131"/>
      <c r="Q1424" s="7"/>
      <c r="R1424" s="167"/>
      <c r="S1424" s="166"/>
      <c r="T1424" s="131"/>
      <c r="U1424" s="131"/>
      <c r="V1424" s="131"/>
    </row>
    <row r="1425" spans="2:22" hidden="1">
      <c r="B1425" s="170">
        <v>45981</v>
      </c>
      <c r="C1425" s="131" t="s">
        <v>6745</v>
      </c>
      <c r="D1425" s="131" t="s">
        <v>6785</v>
      </c>
      <c r="E1425" s="131">
        <v>4</v>
      </c>
      <c r="F1425" s="131">
        <v>0</v>
      </c>
      <c r="G1425" s="131">
        <v>0</v>
      </c>
      <c r="H1425" s="131">
        <v>0</v>
      </c>
      <c r="I1425" s="131">
        <v>0</v>
      </c>
      <c r="J1425" s="131">
        <v>0</v>
      </c>
      <c r="K1425" s="131">
        <v>0</v>
      </c>
      <c r="L1425" s="131">
        <v>0</v>
      </c>
      <c r="M1425" s="131"/>
      <c r="N1425" s="131"/>
      <c r="O1425" s="131"/>
      <c r="P1425" s="131"/>
      <c r="Q1425" s="7"/>
      <c r="R1425" s="167"/>
      <c r="S1425" s="166"/>
      <c r="T1425" s="131"/>
      <c r="U1425" s="131"/>
      <c r="V1425" s="131"/>
    </row>
    <row r="1426" spans="2:22" hidden="1">
      <c r="B1426" s="170">
        <v>45981</v>
      </c>
      <c r="C1426" s="131" t="s">
        <v>6745</v>
      </c>
      <c r="D1426" s="131" t="s">
        <v>6720</v>
      </c>
      <c r="E1426" s="131">
        <v>9</v>
      </c>
      <c r="F1426" s="131">
        <v>0</v>
      </c>
      <c r="G1426" s="131">
        <v>0</v>
      </c>
      <c r="H1426" s="131">
        <v>0</v>
      </c>
      <c r="I1426" s="131">
        <v>0</v>
      </c>
      <c r="J1426" s="131">
        <v>0</v>
      </c>
      <c r="K1426" s="131">
        <v>0</v>
      </c>
      <c r="L1426" s="131">
        <v>0</v>
      </c>
      <c r="M1426" s="131"/>
      <c r="N1426" s="131"/>
      <c r="O1426" s="131"/>
      <c r="P1426" s="131"/>
      <c r="Q1426" s="7"/>
      <c r="R1426" s="167"/>
      <c r="S1426" s="166"/>
      <c r="T1426" s="131"/>
      <c r="U1426" s="131"/>
      <c r="V1426" s="131"/>
    </row>
    <row r="1427" spans="2:22" hidden="1">
      <c r="B1427" s="170">
        <v>45981</v>
      </c>
      <c r="C1427" s="131" t="s">
        <v>6745</v>
      </c>
      <c r="D1427" s="131" t="s">
        <v>6786</v>
      </c>
      <c r="E1427" s="131">
        <v>5</v>
      </c>
      <c r="F1427" s="131">
        <v>0</v>
      </c>
      <c r="G1427" s="131">
        <v>0</v>
      </c>
      <c r="H1427" s="131">
        <v>0</v>
      </c>
      <c r="I1427" s="131">
        <v>0</v>
      </c>
      <c r="J1427" s="131">
        <v>0</v>
      </c>
      <c r="K1427" s="131">
        <v>0</v>
      </c>
      <c r="L1427" s="131">
        <v>0</v>
      </c>
      <c r="M1427" s="131"/>
      <c r="N1427" s="131"/>
      <c r="O1427" s="131"/>
      <c r="P1427" s="131"/>
      <c r="Q1427" s="7"/>
      <c r="R1427" s="167"/>
      <c r="S1427" s="166"/>
      <c r="T1427" s="131"/>
      <c r="U1427" s="131"/>
      <c r="V1427" s="131"/>
    </row>
    <row r="1428" spans="2:22" hidden="1">
      <c r="B1428" s="170">
        <v>45981</v>
      </c>
      <c r="C1428" s="131" t="s">
        <v>6745</v>
      </c>
      <c r="D1428" s="131" t="s">
        <v>6660</v>
      </c>
      <c r="E1428" s="131">
        <v>1</v>
      </c>
      <c r="F1428" s="131">
        <v>0</v>
      </c>
      <c r="G1428" s="131">
        <v>0</v>
      </c>
      <c r="H1428" s="131">
        <v>0</v>
      </c>
      <c r="I1428" s="131">
        <v>0</v>
      </c>
      <c r="J1428" s="131">
        <v>0</v>
      </c>
      <c r="K1428" s="131">
        <v>0</v>
      </c>
      <c r="L1428" s="131">
        <v>0</v>
      </c>
      <c r="M1428" s="131"/>
      <c r="N1428" s="131"/>
      <c r="O1428" s="131"/>
      <c r="P1428" s="131"/>
      <c r="Q1428" s="7"/>
      <c r="R1428" s="167"/>
      <c r="S1428" s="166"/>
      <c r="T1428" s="131"/>
      <c r="U1428" s="131"/>
      <c r="V1428" s="131"/>
    </row>
    <row r="1429" spans="2:22" hidden="1">
      <c r="B1429" s="170">
        <v>45981</v>
      </c>
      <c r="C1429" s="131" t="s">
        <v>6745</v>
      </c>
      <c r="D1429" s="131" t="s">
        <v>6739</v>
      </c>
      <c r="E1429" s="131">
        <v>1</v>
      </c>
      <c r="F1429" s="131">
        <v>0</v>
      </c>
      <c r="G1429" s="131">
        <v>0</v>
      </c>
      <c r="H1429" s="131">
        <v>0</v>
      </c>
      <c r="I1429" s="131">
        <v>0</v>
      </c>
      <c r="J1429" s="131">
        <v>0</v>
      </c>
      <c r="K1429" s="131">
        <v>0</v>
      </c>
      <c r="L1429" s="131">
        <v>0</v>
      </c>
      <c r="M1429" s="131"/>
      <c r="N1429" s="131"/>
      <c r="O1429" s="131"/>
      <c r="P1429" s="131"/>
      <c r="Q1429" s="7"/>
      <c r="R1429" s="167"/>
      <c r="S1429" s="166"/>
      <c r="T1429" s="131"/>
      <c r="U1429" s="131"/>
      <c r="V1429" s="131"/>
    </row>
    <row r="1430" spans="2:22" hidden="1">
      <c r="B1430" s="170">
        <v>45981</v>
      </c>
      <c r="C1430" s="131" t="s">
        <v>6745</v>
      </c>
      <c r="D1430" s="158" t="s">
        <v>6723</v>
      </c>
      <c r="E1430" s="131">
        <v>2</v>
      </c>
      <c r="F1430" s="131">
        <v>0</v>
      </c>
      <c r="G1430" s="131">
        <v>0</v>
      </c>
      <c r="H1430" s="131">
        <v>16</v>
      </c>
      <c r="I1430" s="131">
        <v>0</v>
      </c>
      <c r="J1430" s="131">
        <v>0</v>
      </c>
      <c r="K1430" s="131">
        <v>0</v>
      </c>
      <c r="L1430" s="131">
        <v>16</v>
      </c>
      <c r="M1430" s="131"/>
      <c r="N1430" s="131"/>
      <c r="O1430" s="131" t="s">
        <v>436</v>
      </c>
      <c r="P1430" s="131" t="s">
        <v>436</v>
      </c>
      <c r="Q1430" s="7"/>
      <c r="R1430" s="167"/>
      <c r="S1430" s="166"/>
      <c r="T1430" s="131"/>
      <c r="U1430" s="131"/>
      <c r="V1430" s="131"/>
    </row>
    <row r="1431" spans="2:22" hidden="1">
      <c r="B1431" s="170">
        <v>45981</v>
      </c>
      <c r="C1431" s="131" t="s">
        <v>6745</v>
      </c>
      <c r="D1431" s="131" t="s">
        <v>6719</v>
      </c>
      <c r="E1431" s="131">
        <v>1</v>
      </c>
      <c r="F1431" s="131">
        <v>0</v>
      </c>
      <c r="G1431" s="131">
        <v>0</v>
      </c>
      <c r="H1431" s="131">
        <v>0</v>
      </c>
      <c r="I1431" s="131">
        <v>0</v>
      </c>
      <c r="J1431" s="131">
        <v>0</v>
      </c>
      <c r="K1431" s="131">
        <v>0</v>
      </c>
      <c r="L1431" s="131">
        <v>0</v>
      </c>
      <c r="M1431" s="131"/>
      <c r="N1431" s="131"/>
      <c r="O1431" s="131"/>
      <c r="P1431" s="131"/>
      <c r="Q1431" s="7"/>
      <c r="R1431" s="167"/>
      <c r="S1431" s="166"/>
      <c r="T1431" s="131"/>
      <c r="U1431" s="131"/>
      <c r="V1431" s="131"/>
    </row>
    <row r="1432" spans="2:22" hidden="1">
      <c r="B1432" s="170">
        <v>45981</v>
      </c>
      <c r="C1432" s="131" t="s">
        <v>6745</v>
      </c>
      <c r="D1432" s="131" t="s">
        <v>6729</v>
      </c>
      <c r="E1432" s="131">
        <v>1</v>
      </c>
      <c r="F1432" s="131">
        <v>0</v>
      </c>
      <c r="G1432" s="131">
        <v>0</v>
      </c>
      <c r="H1432" s="131">
        <v>0</v>
      </c>
      <c r="I1432" s="131">
        <v>0</v>
      </c>
      <c r="J1432" s="131">
        <v>0</v>
      </c>
      <c r="K1432" s="131">
        <v>0</v>
      </c>
      <c r="L1432" s="131">
        <v>0</v>
      </c>
      <c r="M1432" s="131"/>
      <c r="N1432" s="131"/>
      <c r="O1432" s="131"/>
      <c r="P1432" s="131"/>
      <c r="Q1432" s="7"/>
      <c r="R1432" s="167"/>
      <c r="S1432" s="166"/>
      <c r="T1432" s="131"/>
      <c r="U1432" s="131"/>
      <c r="V1432" s="131"/>
    </row>
    <row r="1433" spans="2:22" hidden="1">
      <c r="B1433" s="170">
        <v>45981</v>
      </c>
      <c r="C1433" s="131" t="s">
        <v>6745</v>
      </c>
      <c r="D1433" s="131" t="s">
        <v>6759</v>
      </c>
      <c r="E1433" s="131">
        <v>1</v>
      </c>
      <c r="F1433" s="131">
        <v>0</v>
      </c>
      <c r="G1433" s="131">
        <v>0</v>
      </c>
      <c r="H1433" s="131">
        <v>0</v>
      </c>
      <c r="I1433" s="131">
        <v>0</v>
      </c>
      <c r="J1433" s="131">
        <v>0</v>
      </c>
      <c r="K1433" s="131">
        <v>0</v>
      </c>
      <c r="L1433" s="131">
        <v>0</v>
      </c>
      <c r="M1433" s="131"/>
      <c r="N1433" s="131"/>
      <c r="O1433" s="131"/>
      <c r="P1433" s="131"/>
      <c r="Q1433" s="7"/>
      <c r="R1433" s="167"/>
      <c r="S1433" s="166"/>
      <c r="T1433" s="131"/>
      <c r="U1433" s="131"/>
      <c r="V1433" s="131"/>
    </row>
    <row r="1434" spans="2:22" hidden="1">
      <c r="B1434" s="170">
        <v>45981</v>
      </c>
      <c r="C1434" s="131" t="s">
        <v>6745</v>
      </c>
      <c r="D1434" s="131" t="s">
        <v>6630</v>
      </c>
      <c r="E1434" s="131">
        <v>1</v>
      </c>
      <c r="F1434" s="131">
        <v>0</v>
      </c>
      <c r="G1434" s="131">
        <v>0</v>
      </c>
      <c r="H1434" s="131">
        <v>0</v>
      </c>
      <c r="I1434" s="131">
        <v>0</v>
      </c>
      <c r="J1434" s="131">
        <v>0</v>
      </c>
      <c r="K1434" s="131">
        <v>0</v>
      </c>
      <c r="L1434" s="131">
        <v>0</v>
      </c>
      <c r="M1434" s="131"/>
      <c r="N1434" s="131"/>
      <c r="O1434" s="131"/>
      <c r="P1434" s="131"/>
      <c r="Q1434" s="7"/>
      <c r="R1434" s="167"/>
      <c r="S1434" s="166"/>
      <c r="T1434" s="131"/>
      <c r="U1434" s="131"/>
      <c r="V1434" s="131"/>
    </row>
    <row r="1435" spans="2:22" hidden="1">
      <c r="B1435" s="170">
        <v>45981</v>
      </c>
      <c r="C1435" s="131" t="s">
        <v>6745</v>
      </c>
      <c r="D1435" s="131" t="s">
        <v>6761</v>
      </c>
      <c r="E1435" s="131">
        <v>4</v>
      </c>
      <c r="F1435" s="131">
        <v>0</v>
      </c>
      <c r="G1435" s="131">
        <v>0</v>
      </c>
      <c r="H1435" s="131">
        <v>0</v>
      </c>
      <c r="I1435" s="131">
        <v>0</v>
      </c>
      <c r="J1435" s="131">
        <v>0</v>
      </c>
      <c r="K1435" s="131">
        <v>0</v>
      </c>
      <c r="L1435" s="131">
        <v>0</v>
      </c>
      <c r="M1435" s="131"/>
      <c r="N1435" s="131"/>
      <c r="O1435" s="131"/>
      <c r="P1435" s="131"/>
      <c r="Q1435" s="7"/>
      <c r="R1435" s="167"/>
      <c r="S1435" s="166"/>
      <c r="T1435" s="131"/>
      <c r="U1435" s="131"/>
      <c r="V1435" s="131"/>
    </row>
    <row r="1436" spans="2:22" hidden="1">
      <c r="B1436" s="170">
        <v>45981</v>
      </c>
      <c r="C1436" s="131" t="s">
        <v>6745</v>
      </c>
      <c r="D1436" s="131" t="s">
        <v>6721</v>
      </c>
      <c r="E1436" s="131">
        <v>1</v>
      </c>
      <c r="F1436" s="131">
        <v>0</v>
      </c>
      <c r="G1436" s="131">
        <v>0</v>
      </c>
      <c r="H1436" s="131">
        <v>0</v>
      </c>
      <c r="I1436" s="131">
        <v>0</v>
      </c>
      <c r="J1436" s="131">
        <v>0</v>
      </c>
      <c r="K1436" s="131">
        <v>0</v>
      </c>
      <c r="L1436" s="131">
        <v>0</v>
      </c>
      <c r="M1436" s="131"/>
      <c r="N1436" s="131"/>
      <c r="O1436" s="131"/>
      <c r="P1436" s="131"/>
      <c r="Q1436" s="7"/>
      <c r="R1436" s="167"/>
      <c r="S1436" s="166"/>
      <c r="T1436" s="131"/>
      <c r="U1436" s="131"/>
      <c r="V1436" s="131"/>
    </row>
    <row r="1437" spans="2:22" hidden="1">
      <c r="B1437" s="170">
        <v>45982</v>
      </c>
      <c r="C1437" s="131" t="s">
        <v>3904</v>
      </c>
      <c r="D1437" s="131" t="s">
        <v>6789</v>
      </c>
      <c r="E1437" s="131">
        <v>5</v>
      </c>
      <c r="F1437" s="131">
        <v>0</v>
      </c>
      <c r="G1437" s="131">
        <v>0</v>
      </c>
      <c r="H1437" s="131">
        <v>0</v>
      </c>
      <c r="I1437" s="131">
        <v>0</v>
      </c>
      <c r="J1437" s="131">
        <v>0</v>
      </c>
      <c r="K1437" s="131">
        <v>0</v>
      </c>
      <c r="L1437" s="131">
        <v>0</v>
      </c>
      <c r="M1437" s="131"/>
      <c r="N1437" s="131"/>
      <c r="O1437" s="131" t="s">
        <v>436</v>
      </c>
      <c r="P1437" s="131"/>
      <c r="Q1437" s="7"/>
      <c r="R1437" s="167"/>
      <c r="S1437" s="166"/>
      <c r="T1437" s="131"/>
      <c r="U1437" s="131"/>
      <c r="V1437" s="131"/>
    </row>
    <row r="1438" spans="2:22" hidden="1">
      <c r="B1438" s="170">
        <v>45982</v>
      </c>
      <c r="C1438" s="131" t="s">
        <v>3904</v>
      </c>
      <c r="D1438" s="131" t="s">
        <v>6790</v>
      </c>
      <c r="E1438" s="131">
        <v>1</v>
      </c>
      <c r="F1438" s="131">
        <v>0</v>
      </c>
      <c r="G1438" s="131">
        <v>0</v>
      </c>
      <c r="H1438" s="131">
        <v>0</v>
      </c>
      <c r="I1438" s="131">
        <v>0</v>
      </c>
      <c r="J1438" s="131">
        <v>0</v>
      </c>
      <c r="K1438" s="131">
        <v>0</v>
      </c>
      <c r="L1438" s="131">
        <v>0</v>
      </c>
      <c r="M1438" s="131"/>
      <c r="N1438" s="131"/>
      <c r="O1438" s="131"/>
      <c r="P1438" s="131"/>
      <c r="Q1438" s="7"/>
      <c r="R1438" s="167"/>
      <c r="S1438" s="166"/>
      <c r="T1438" s="131"/>
      <c r="U1438" s="131"/>
      <c r="V1438" s="131"/>
    </row>
    <row r="1439" spans="2:22" hidden="1">
      <c r="B1439" s="170">
        <v>45982</v>
      </c>
      <c r="C1439" s="131" t="s">
        <v>3904</v>
      </c>
      <c r="D1439" s="131" t="s">
        <v>6791</v>
      </c>
      <c r="E1439" s="131">
        <v>1</v>
      </c>
      <c r="F1439" s="131">
        <v>0</v>
      </c>
      <c r="G1439" s="131">
        <v>0</v>
      </c>
      <c r="H1439" s="131">
        <v>1</v>
      </c>
      <c r="I1439" s="131">
        <v>0</v>
      </c>
      <c r="J1439" s="131">
        <v>0</v>
      </c>
      <c r="K1439" s="131">
        <v>0</v>
      </c>
      <c r="L1439" s="131">
        <v>1</v>
      </c>
      <c r="M1439" s="131"/>
      <c r="N1439" s="131"/>
      <c r="O1439" s="131" t="s">
        <v>436</v>
      </c>
      <c r="P1439" s="131" t="s">
        <v>436</v>
      </c>
      <c r="Q1439" s="7"/>
      <c r="R1439" s="167"/>
      <c r="S1439" s="166"/>
      <c r="T1439" s="131"/>
      <c r="U1439" s="131"/>
      <c r="V1439" s="131"/>
    </row>
    <row r="1440" spans="2:22" hidden="1">
      <c r="B1440" s="170">
        <v>45982</v>
      </c>
      <c r="C1440" s="131" t="s">
        <v>3904</v>
      </c>
      <c r="D1440" s="131" t="s">
        <v>6792</v>
      </c>
      <c r="E1440" s="131">
        <v>6</v>
      </c>
      <c r="F1440" s="131">
        <v>0</v>
      </c>
      <c r="G1440" s="131">
        <v>0</v>
      </c>
      <c r="H1440" s="131">
        <v>0</v>
      </c>
      <c r="I1440" s="131">
        <v>0</v>
      </c>
      <c r="J1440" s="131">
        <v>0</v>
      </c>
      <c r="K1440" s="131">
        <v>0</v>
      </c>
      <c r="L1440" s="131">
        <v>0</v>
      </c>
      <c r="M1440" s="131"/>
      <c r="N1440" s="131"/>
      <c r="O1440" s="131"/>
      <c r="P1440" s="131"/>
      <c r="Q1440" s="7"/>
      <c r="R1440" s="167"/>
      <c r="S1440" s="166"/>
      <c r="T1440" s="131"/>
      <c r="U1440" s="131"/>
      <c r="V1440" s="131"/>
    </row>
    <row r="1441" spans="2:22" hidden="1">
      <c r="B1441" s="170">
        <v>45982</v>
      </c>
      <c r="C1441" s="131" t="s">
        <v>3904</v>
      </c>
      <c r="D1441" s="131" t="s">
        <v>6793</v>
      </c>
      <c r="E1441" s="131">
        <v>6</v>
      </c>
      <c r="F1441" s="131">
        <v>0</v>
      </c>
      <c r="G1441" s="131">
        <v>0</v>
      </c>
      <c r="H1441" s="131">
        <v>0</v>
      </c>
      <c r="I1441" s="131">
        <v>0</v>
      </c>
      <c r="J1441" s="131">
        <v>0</v>
      </c>
      <c r="K1441" s="131">
        <v>0</v>
      </c>
      <c r="L1441" s="131">
        <v>0</v>
      </c>
      <c r="M1441" s="131"/>
      <c r="N1441" s="131"/>
      <c r="O1441" s="131" t="s">
        <v>436</v>
      </c>
      <c r="P1441" s="131"/>
      <c r="Q1441" s="7"/>
      <c r="R1441" s="167"/>
      <c r="S1441" s="166"/>
      <c r="T1441" s="131"/>
      <c r="U1441" s="131"/>
      <c r="V1441" s="131"/>
    </row>
    <row r="1442" spans="2:22" hidden="1">
      <c r="B1442" s="170">
        <v>45982</v>
      </c>
      <c r="C1442" s="131" t="s">
        <v>3904</v>
      </c>
      <c r="D1442" s="131" t="s">
        <v>6657</v>
      </c>
      <c r="E1442" s="131">
        <v>2</v>
      </c>
      <c r="F1442" s="131">
        <v>0</v>
      </c>
      <c r="G1442" s="131">
        <v>0</v>
      </c>
      <c r="H1442" s="131">
        <v>0</v>
      </c>
      <c r="I1442" s="131">
        <v>0</v>
      </c>
      <c r="J1442" s="131">
        <v>0</v>
      </c>
      <c r="K1442" s="131">
        <v>0</v>
      </c>
      <c r="L1442" s="131">
        <v>0</v>
      </c>
      <c r="M1442" s="131"/>
      <c r="N1442" s="131"/>
      <c r="O1442" s="131"/>
      <c r="P1442" s="131"/>
      <c r="Q1442" s="7"/>
      <c r="R1442" s="167"/>
      <c r="S1442" s="166"/>
      <c r="T1442" s="131"/>
      <c r="U1442" s="131"/>
      <c r="V1442" s="131"/>
    </row>
    <row r="1443" spans="2:22" hidden="1">
      <c r="B1443" s="170">
        <v>45982</v>
      </c>
      <c r="C1443" s="131" t="s">
        <v>3904</v>
      </c>
      <c r="D1443" s="131" t="s">
        <v>6794</v>
      </c>
      <c r="E1443" s="131">
        <v>8</v>
      </c>
      <c r="F1443" s="131">
        <v>0</v>
      </c>
      <c r="G1443" s="131">
        <v>0</v>
      </c>
      <c r="H1443" s="131">
        <v>0</v>
      </c>
      <c r="I1443" s="131">
        <v>0</v>
      </c>
      <c r="J1443" s="131">
        <v>0</v>
      </c>
      <c r="K1443" s="131">
        <v>0</v>
      </c>
      <c r="L1443" s="131">
        <v>0</v>
      </c>
      <c r="M1443" s="131"/>
      <c r="N1443" s="131"/>
      <c r="O1443" s="131" t="s">
        <v>436</v>
      </c>
      <c r="P1443" s="131"/>
      <c r="Q1443" s="7"/>
      <c r="R1443" s="167"/>
      <c r="S1443" s="166"/>
      <c r="T1443" s="131"/>
      <c r="U1443" s="131"/>
      <c r="V1443" s="131"/>
    </row>
    <row r="1444" spans="2:22" hidden="1">
      <c r="B1444" s="170">
        <v>45982</v>
      </c>
      <c r="C1444" s="131" t="s">
        <v>3904</v>
      </c>
      <c r="D1444" s="131" t="s">
        <v>6795</v>
      </c>
      <c r="E1444" s="131">
        <v>1</v>
      </c>
      <c r="F1444" s="131">
        <v>0</v>
      </c>
      <c r="G1444" s="131">
        <v>0</v>
      </c>
      <c r="H1444" s="131">
        <v>0</v>
      </c>
      <c r="I1444" s="131">
        <v>0</v>
      </c>
      <c r="J1444" s="131">
        <v>0</v>
      </c>
      <c r="K1444" s="131">
        <v>0</v>
      </c>
      <c r="L1444" s="131">
        <v>0</v>
      </c>
      <c r="M1444" s="131"/>
      <c r="N1444" s="131"/>
      <c r="O1444" s="131" t="s">
        <v>436</v>
      </c>
      <c r="P1444" s="131"/>
      <c r="Q1444" s="7"/>
      <c r="R1444" s="167"/>
      <c r="S1444" s="166"/>
      <c r="T1444" s="131"/>
      <c r="U1444" s="131"/>
      <c r="V1444" s="131"/>
    </row>
    <row r="1445" spans="2:22" hidden="1">
      <c r="B1445" s="170">
        <v>45982</v>
      </c>
      <c r="C1445" s="131" t="s">
        <v>6745</v>
      </c>
      <c r="D1445" s="158" t="s">
        <v>6757</v>
      </c>
      <c r="E1445" s="131">
        <v>6</v>
      </c>
      <c r="F1445" s="131">
        <v>0</v>
      </c>
      <c r="G1445" s="131">
        <v>0</v>
      </c>
      <c r="H1445" s="131">
        <v>0</v>
      </c>
      <c r="I1445" s="131">
        <v>0</v>
      </c>
      <c r="J1445" s="131">
        <v>0</v>
      </c>
      <c r="K1445" s="131">
        <v>0</v>
      </c>
      <c r="L1445" s="131">
        <v>0</v>
      </c>
      <c r="M1445" s="131"/>
      <c r="N1445" s="131"/>
      <c r="O1445" s="131"/>
      <c r="P1445" s="131"/>
      <c r="Q1445" s="7"/>
      <c r="R1445" s="167"/>
      <c r="S1445" s="166"/>
      <c r="T1445" s="131"/>
      <c r="U1445" s="131"/>
      <c r="V1445" s="131"/>
    </row>
    <row r="1446" spans="2:22" hidden="1">
      <c r="B1446" s="170">
        <v>45982</v>
      </c>
      <c r="C1446" s="131" t="s">
        <v>6745</v>
      </c>
      <c r="D1446" s="131" t="s">
        <v>6775</v>
      </c>
      <c r="E1446" s="131">
        <v>1</v>
      </c>
      <c r="F1446" s="131">
        <v>0</v>
      </c>
      <c r="G1446" s="131">
        <v>0</v>
      </c>
      <c r="H1446" s="131">
        <v>0</v>
      </c>
      <c r="I1446" s="131">
        <v>0</v>
      </c>
      <c r="J1446" s="131">
        <v>0</v>
      </c>
      <c r="K1446" s="131">
        <v>0</v>
      </c>
      <c r="L1446" s="131">
        <v>0</v>
      </c>
      <c r="M1446" s="131"/>
      <c r="N1446" s="131"/>
      <c r="O1446" s="131"/>
      <c r="P1446" s="131"/>
      <c r="Q1446" s="7"/>
      <c r="R1446" s="167"/>
      <c r="S1446" s="166"/>
      <c r="T1446" s="131"/>
      <c r="U1446" s="131"/>
      <c r="V1446" s="131"/>
    </row>
    <row r="1447" spans="2:22" hidden="1">
      <c r="B1447" s="170">
        <v>45982</v>
      </c>
      <c r="C1447" s="131" t="s">
        <v>6745</v>
      </c>
      <c r="D1447" s="131" t="s">
        <v>6637</v>
      </c>
      <c r="E1447" s="131">
        <v>1</v>
      </c>
      <c r="F1447" s="131">
        <v>0</v>
      </c>
      <c r="G1447" s="131">
        <v>0</v>
      </c>
      <c r="H1447" s="131">
        <v>0</v>
      </c>
      <c r="I1447" s="131">
        <v>0</v>
      </c>
      <c r="J1447" s="131">
        <v>0</v>
      </c>
      <c r="K1447" s="131">
        <v>0</v>
      </c>
      <c r="L1447" s="131">
        <v>0</v>
      </c>
      <c r="M1447" s="131"/>
      <c r="N1447" s="131"/>
      <c r="O1447" s="131"/>
      <c r="P1447" s="131"/>
      <c r="Q1447" s="7"/>
      <c r="R1447" s="167"/>
      <c r="S1447" s="166"/>
      <c r="T1447" s="131"/>
      <c r="U1447" s="131"/>
      <c r="V1447" s="131"/>
    </row>
    <row r="1448" spans="2:22" hidden="1">
      <c r="B1448" s="170">
        <v>45982</v>
      </c>
      <c r="C1448" s="131" t="s">
        <v>6745</v>
      </c>
      <c r="D1448" s="131" t="s">
        <v>6762</v>
      </c>
      <c r="E1448" s="131">
        <v>4</v>
      </c>
      <c r="F1448" s="131">
        <v>0</v>
      </c>
      <c r="G1448" s="131">
        <v>0</v>
      </c>
      <c r="H1448" s="131">
        <v>0</v>
      </c>
      <c r="I1448" s="131">
        <v>0</v>
      </c>
      <c r="J1448" s="131">
        <v>0</v>
      </c>
      <c r="K1448" s="131">
        <v>0</v>
      </c>
      <c r="L1448" s="131">
        <v>0</v>
      </c>
      <c r="M1448" s="131"/>
      <c r="N1448" s="131"/>
      <c r="O1448" s="131"/>
      <c r="P1448" s="131"/>
      <c r="Q1448" s="7"/>
      <c r="R1448" s="167"/>
      <c r="S1448" s="166"/>
      <c r="T1448" s="131"/>
      <c r="U1448" s="131"/>
      <c r="V1448" s="131"/>
    </row>
    <row r="1449" spans="2:22" hidden="1">
      <c r="B1449" s="170">
        <v>45982</v>
      </c>
      <c r="C1449" s="131" t="s">
        <v>6745</v>
      </c>
      <c r="D1449" s="131" t="s">
        <v>6738</v>
      </c>
      <c r="E1449" s="131">
        <v>3</v>
      </c>
      <c r="F1449" s="131">
        <v>0</v>
      </c>
      <c r="G1449" s="131">
        <v>0</v>
      </c>
      <c r="H1449" s="131">
        <v>0</v>
      </c>
      <c r="I1449" s="131">
        <v>0</v>
      </c>
      <c r="J1449" s="131">
        <v>0</v>
      </c>
      <c r="K1449" s="131">
        <v>0</v>
      </c>
      <c r="L1449" s="131">
        <v>0</v>
      </c>
      <c r="M1449" s="131"/>
      <c r="N1449" s="131"/>
      <c r="O1449" s="131"/>
      <c r="P1449" s="131"/>
      <c r="Q1449" s="7"/>
      <c r="R1449" s="167"/>
      <c r="S1449" s="166"/>
      <c r="T1449" s="131"/>
      <c r="U1449" s="131"/>
      <c r="V1449" s="131"/>
    </row>
    <row r="1450" spans="2:22" hidden="1">
      <c r="B1450" s="170">
        <v>45982</v>
      </c>
      <c r="C1450" s="131" t="s">
        <v>6745</v>
      </c>
      <c r="D1450" s="131" t="s">
        <v>6769</v>
      </c>
      <c r="E1450" s="131">
        <v>1</v>
      </c>
      <c r="F1450" s="131">
        <v>0</v>
      </c>
      <c r="G1450" s="131">
        <v>0</v>
      </c>
      <c r="H1450" s="131">
        <v>0</v>
      </c>
      <c r="I1450" s="131">
        <v>0</v>
      </c>
      <c r="J1450" s="131">
        <v>0</v>
      </c>
      <c r="K1450" s="131">
        <v>0</v>
      </c>
      <c r="L1450" s="131">
        <v>0</v>
      </c>
      <c r="M1450" s="131"/>
      <c r="N1450" s="131"/>
      <c r="O1450" s="131"/>
      <c r="P1450" s="131"/>
      <c r="Q1450" s="7"/>
      <c r="R1450" s="167"/>
      <c r="S1450" s="166"/>
      <c r="T1450" s="131"/>
      <c r="U1450" s="131"/>
      <c r="V1450" s="131"/>
    </row>
    <row r="1451" spans="2:22" hidden="1">
      <c r="B1451" s="170">
        <v>45982</v>
      </c>
      <c r="C1451" s="131" t="s">
        <v>6745</v>
      </c>
      <c r="D1451" s="131" t="s">
        <v>6755</v>
      </c>
      <c r="E1451" s="131">
        <v>1</v>
      </c>
      <c r="F1451" s="131">
        <v>0</v>
      </c>
      <c r="G1451" s="131">
        <v>0</v>
      </c>
      <c r="H1451" s="131">
        <v>0</v>
      </c>
      <c r="I1451" s="131">
        <v>0</v>
      </c>
      <c r="J1451" s="131">
        <v>0</v>
      </c>
      <c r="K1451" s="131">
        <v>0</v>
      </c>
      <c r="L1451" s="131">
        <v>0</v>
      </c>
      <c r="M1451" s="131"/>
      <c r="N1451" s="131"/>
      <c r="O1451" s="131"/>
      <c r="P1451" s="131"/>
      <c r="Q1451" s="7"/>
      <c r="R1451" s="167"/>
      <c r="S1451" s="166"/>
      <c r="T1451" s="131"/>
      <c r="U1451" s="131"/>
      <c r="V1451" s="131"/>
    </row>
    <row r="1452" spans="2:22" hidden="1">
      <c r="B1452" s="170">
        <v>45982</v>
      </c>
      <c r="C1452" s="131" t="s">
        <v>6745</v>
      </c>
      <c r="D1452" s="131" t="s">
        <v>6770</v>
      </c>
      <c r="E1452" s="131">
        <v>2</v>
      </c>
      <c r="F1452" s="131">
        <v>0</v>
      </c>
      <c r="G1452" s="131">
        <v>0</v>
      </c>
      <c r="H1452" s="131">
        <v>0</v>
      </c>
      <c r="I1452" s="131">
        <v>0</v>
      </c>
      <c r="J1452" s="131">
        <v>0</v>
      </c>
      <c r="K1452" s="131">
        <v>0</v>
      </c>
      <c r="L1452" s="131">
        <v>0</v>
      </c>
      <c r="M1452" s="131"/>
      <c r="N1452" s="131"/>
      <c r="O1452" s="131"/>
      <c r="P1452" s="131"/>
      <c r="Q1452" s="7"/>
      <c r="R1452" s="167"/>
      <c r="S1452" s="166"/>
      <c r="T1452" s="131"/>
      <c r="U1452" s="131"/>
      <c r="V1452" s="131"/>
    </row>
    <row r="1453" spans="2:22" hidden="1">
      <c r="B1453" s="170">
        <v>45982</v>
      </c>
      <c r="C1453" s="131" t="s">
        <v>6745</v>
      </c>
      <c r="D1453" s="131" t="s">
        <v>6776</v>
      </c>
      <c r="E1453" s="131">
        <v>2</v>
      </c>
      <c r="F1453" s="131">
        <v>0</v>
      </c>
      <c r="G1453" s="131">
        <v>0</v>
      </c>
      <c r="H1453" s="131">
        <v>0</v>
      </c>
      <c r="I1453" s="131">
        <v>0</v>
      </c>
      <c r="J1453" s="131">
        <v>0</v>
      </c>
      <c r="K1453" s="131">
        <v>0</v>
      </c>
      <c r="L1453" s="131">
        <v>0</v>
      </c>
      <c r="M1453" s="131"/>
      <c r="N1453" s="131"/>
      <c r="O1453" s="131"/>
      <c r="P1453" s="131"/>
      <c r="Q1453" s="7"/>
      <c r="R1453" s="167"/>
      <c r="S1453" s="166"/>
      <c r="T1453" s="131"/>
      <c r="U1453" s="131"/>
      <c r="V1453" s="131"/>
    </row>
    <row r="1454" spans="2:22" hidden="1">
      <c r="B1454" s="170">
        <v>45982</v>
      </c>
      <c r="C1454" s="131" t="s">
        <v>6745</v>
      </c>
      <c r="D1454" s="131" t="s">
        <v>6754</v>
      </c>
      <c r="E1454" s="131">
        <v>1</v>
      </c>
      <c r="F1454" s="131">
        <v>0</v>
      </c>
      <c r="G1454" s="131">
        <v>0</v>
      </c>
      <c r="H1454" s="131">
        <v>0</v>
      </c>
      <c r="I1454" s="131">
        <v>0</v>
      </c>
      <c r="J1454" s="131">
        <v>0</v>
      </c>
      <c r="K1454" s="131">
        <v>0</v>
      </c>
      <c r="L1454" s="131">
        <v>0</v>
      </c>
      <c r="M1454" s="131"/>
      <c r="N1454" s="131"/>
      <c r="O1454" s="131"/>
      <c r="P1454" s="131"/>
      <c r="Q1454" s="7"/>
      <c r="R1454" s="167"/>
      <c r="S1454" s="166"/>
      <c r="T1454" s="131"/>
      <c r="U1454" s="131"/>
      <c r="V1454" s="131"/>
    </row>
    <row r="1455" spans="2:22" hidden="1">
      <c r="B1455" s="170">
        <v>45982</v>
      </c>
      <c r="C1455" s="131" t="s">
        <v>6745</v>
      </c>
      <c r="D1455" s="131" t="s">
        <v>6758</v>
      </c>
      <c r="E1455" s="131">
        <v>1</v>
      </c>
      <c r="F1455" s="131">
        <v>0</v>
      </c>
      <c r="G1455" s="131">
        <v>0</v>
      </c>
      <c r="H1455" s="131">
        <v>0</v>
      </c>
      <c r="I1455" s="131">
        <v>0</v>
      </c>
      <c r="J1455" s="131">
        <v>0</v>
      </c>
      <c r="K1455" s="131">
        <v>0</v>
      </c>
      <c r="L1455" s="131">
        <v>0</v>
      </c>
      <c r="M1455" s="131"/>
      <c r="N1455" s="131"/>
      <c r="O1455" s="131"/>
      <c r="P1455" s="131"/>
      <c r="Q1455" s="7"/>
      <c r="R1455" s="167"/>
      <c r="S1455" s="166"/>
      <c r="T1455" s="131"/>
      <c r="U1455" s="131"/>
      <c r="V1455" s="131"/>
    </row>
    <row r="1456" spans="2:22" hidden="1">
      <c r="B1456" s="170">
        <v>45982</v>
      </c>
      <c r="C1456" s="131" t="s">
        <v>6745</v>
      </c>
      <c r="D1456" s="131" t="s">
        <v>6796</v>
      </c>
      <c r="E1456" s="131">
        <v>1</v>
      </c>
      <c r="F1456" s="131">
        <v>0</v>
      </c>
      <c r="G1456" s="131">
        <v>0</v>
      </c>
      <c r="H1456" s="131">
        <v>0</v>
      </c>
      <c r="I1456" s="131">
        <v>0</v>
      </c>
      <c r="J1456" s="131">
        <v>0</v>
      </c>
      <c r="K1456" s="131">
        <v>0</v>
      </c>
      <c r="L1456" s="131">
        <v>0</v>
      </c>
      <c r="M1456" s="131"/>
      <c r="N1456" s="131"/>
      <c r="O1456" s="131"/>
      <c r="P1456" s="131"/>
      <c r="Q1456" s="7"/>
      <c r="R1456" s="167"/>
      <c r="S1456" s="166"/>
      <c r="T1456" s="131"/>
      <c r="U1456" s="131"/>
      <c r="V1456" s="131"/>
    </row>
    <row r="1457" spans="2:22" hidden="1">
      <c r="B1457" s="170">
        <v>45982</v>
      </c>
      <c r="C1457" s="131" t="s">
        <v>6745</v>
      </c>
      <c r="D1457" s="131" t="s">
        <v>6718</v>
      </c>
      <c r="E1457" s="131">
        <v>1</v>
      </c>
      <c r="F1457" s="131">
        <v>0</v>
      </c>
      <c r="G1457" s="131">
        <v>0</v>
      </c>
      <c r="H1457" s="131">
        <v>0</v>
      </c>
      <c r="I1457" s="131">
        <v>0</v>
      </c>
      <c r="J1457" s="131">
        <v>0</v>
      </c>
      <c r="K1457" s="131">
        <v>0</v>
      </c>
      <c r="L1457" s="131">
        <v>0</v>
      </c>
      <c r="M1457" s="131"/>
      <c r="N1457" s="131"/>
      <c r="O1457" s="131"/>
      <c r="P1457" s="131"/>
      <c r="Q1457" s="7"/>
      <c r="R1457" s="167"/>
      <c r="S1457" s="166"/>
      <c r="T1457" s="131"/>
      <c r="U1457" s="131"/>
      <c r="V1457" s="131"/>
    </row>
    <row r="1458" spans="2:22" hidden="1">
      <c r="B1458" s="170">
        <v>45982</v>
      </c>
      <c r="C1458" s="131" t="s">
        <v>6745</v>
      </c>
      <c r="D1458" s="131" t="s">
        <v>6756</v>
      </c>
      <c r="E1458" s="131">
        <v>1</v>
      </c>
      <c r="F1458" s="131">
        <v>0</v>
      </c>
      <c r="G1458" s="131">
        <v>0</v>
      </c>
      <c r="H1458" s="131">
        <v>0</v>
      </c>
      <c r="I1458" s="131">
        <v>0</v>
      </c>
      <c r="J1458" s="131">
        <v>0</v>
      </c>
      <c r="K1458" s="131">
        <v>0</v>
      </c>
      <c r="L1458" s="131">
        <v>0</v>
      </c>
      <c r="M1458" s="131"/>
      <c r="N1458" s="131"/>
      <c r="O1458" s="131"/>
      <c r="P1458" s="131"/>
      <c r="Q1458" s="7"/>
      <c r="R1458" s="167"/>
      <c r="S1458" s="166"/>
      <c r="T1458" s="131"/>
      <c r="U1458" s="131"/>
      <c r="V1458" s="131"/>
    </row>
    <row r="1459" spans="2:22" hidden="1">
      <c r="B1459" s="170">
        <v>45983</v>
      </c>
      <c r="C1459" s="131" t="s">
        <v>3904</v>
      </c>
      <c r="D1459" s="131" t="s">
        <v>6797</v>
      </c>
      <c r="E1459" s="131">
        <v>1</v>
      </c>
      <c r="F1459" s="131">
        <v>0</v>
      </c>
      <c r="G1459" s="131">
        <v>0</v>
      </c>
      <c r="H1459" s="131">
        <v>0</v>
      </c>
      <c r="I1459" s="131">
        <v>0</v>
      </c>
      <c r="J1459" s="131">
        <v>0</v>
      </c>
      <c r="K1459" s="131">
        <v>0</v>
      </c>
      <c r="L1459" s="131">
        <v>0</v>
      </c>
      <c r="M1459" s="131"/>
      <c r="N1459" s="131"/>
      <c r="O1459" s="131"/>
      <c r="P1459" s="131"/>
      <c r="Q1459" s="7"/>
      <c r="R1459" s="167"/>
      <c r="S1459" s="166"/>
      <c r="T1459" s="131"/>
      <c r="U1459" s="131"/>
      <c r="V1459" s="131"/>
    </row>
    <row r="1460" spans="2:22" hidden="1">
      <c r="B1460" s="170">
        <v>45983</v>
      </c>
      <c r="C1460" s="131" t="s">
        <v>3904</v>
      </c>
      <c r="D1460" s="131" t="s">
        <v>6798</v>
      </c>
      <c r="E1460" s="131">
        <v>1</v>
      </c>
      <c r="F1460" s="131">
        <v>0</v>
      </c>
      <c r="G1460" s="131">
        <v>0</v>
      </c>
      <c r="H1460" s="131">
        <v>0</v>
      </c>
      <c r="I1460" s="131">
        <v>0</v>
      </c>
      <c r="J1460" s="131">
        <v>0</v>
      </c>
      <c r="K1460" s="131">
        <v>0</v>
      </c>
      <c r="L1460" s="131">
        <v>0</v>
      </c>
      <c r="M1460" s="131"/>
      <c r="N1460" s="131"/>
      <c r="O1460" s="131"/>
      <c r="P1460" s="131"/>
      <c r="Q1460" s="7"/>
      <c r="R1460" s="167"/>
      <c r="S1460" s="166"/>
      <c r="T1460" s="131"/>
      <c r="U1460" s="131"/>
      <c r="V1460" s="131"/>
    </row>
    <row r="1461" spans="2:22" hidden="1">
      <c r="B1461" s="170">
        <v>45983</v>
      </c>
      <c r="C1461" s="131" t="s">
        <v>3904</v>
      </c>
      <c r="D1461" s="131" t="s">
        <v>6799</v>
      </c>
      <c r="E1461" s="131">
        <v>3</v>
      </c>
      <c r="F1461" s="131">
        <v>0</v>
      </c>
      <c r="G1461" s="131">
        <v>0</v>
      </c>
      <c r="H1461" s="131">
        <v>0</v>
      </c>
      <c r="I1461" s="131">
        <v>0</v>
      </c>
      <c r="J1461" s="131">
        <v>0</v>
      </c>
      <c r="K1461" s="131">
        <v>0</v>
      </c>
      <c r="L1461" s="131">
        <v>0</v>
      </c>
      <c r="M1461" s="131"/>
      <c r="N1461" s="131"/>
      <c r="O1461" s="131"/>
      <c r="P1461" s="131"/>
      <c r="Q1461" s="7"/>
      <c r="R1461" s="167"/>
      <c r="S1461" s="166"/>
      <c r="T1461" s="131"/>
      <c r="U1461" s="131"/>
      <c r="V1461" s="131"/>
    </row>
    <row r="1462" spans="2:22" hidden="1">
      <c r="B1462" s="170">
        <v>45983</v>
      </c>
      <c r="C1462" s="131" t="s">
        <v>6745</v>
      </c>
      <c r="D1462" s="131" t="s">
        <v>6800</v>
      </c>
      <c r="E1462" s="131">
        <v>4</v>
      </c>
      <c r="F1462" s="131">
        <v>0</v>
      </c>
      <c r="G1462" s="131">
        <v>0</v>
      </c>
      <c r="H1462" s="131">
        <v>1</v>
      </c>
      <c r="I1462" s="131">
        <v>0</v>
      </c>
      <c r="J1462" s="131">
        <v>0</v>
      </c>
      <c r="K1462" s="131">
        <v>0</v>
      </c>
      <c r="L1462" s="131">
        <v>1</v>
      </c>
      <c r="M1462" s="131"/>
      <c r="N1462" s="131"/>
      <c r="O1462" s="131" t="s">
        <v>6806</v>
      </c>
      <c r="P1462" s="131" t="s">
        <v>6807</v>
      </c>
      <c r="Q1462" s="7"/>
      <c r="R1462" s="167"/>
      <c r="S1462" s="166"/>
      <c r="T1462" s="131"/>
      <c r="U1462" s="131"/>
      <c r="V1462" s="131"/>
    </row>
    <row r="1463" spans="2:22" hidden="1">
      <c r="B1463" s="170">
        <v>45983</v>
      </c>
      <c r="C1463" s="131" t="s">
        <v>3904</v>
      </c>
      <c r="D1463" s="131" t="s">
        <v>6766</v>
      </c>
      <c r="E1463" s="131">
        <v>4</v>
      </c>
      <c r="F1463" s="131">
        <v>1</v>
      </c>
      <c r="G1463" s="131">
        <v>0</v>
      </c>
      <c r="H1463" s="131">
        <v>0</v>
      </c>
      <c r="I1463" s="131">
        <v>0</v>
      </c>
      <c r="J1463" s="131">
        <v>0</v>
      </c>
      <c r="K1463" s="131">
        <v>0</v>
      </c>
      <c r="L1463" s="131">
        <v>0</v>
      </c>
      <c r="M1463" s="131"/>
      <c r="N1463" s="131"/>
      <c r="O1463" s="131"/>
      <c r="P1463" s="131"/>
      <c r="Q1463" s="7"/>
      <c r="R1463" s="167"/>
      <c r="S1463" s="166"/>
      <c r="T1463" s="131"/>
      <c r="U1463" s="131">
        <v>1</v>
      </c>
      <c r="V1463" s="131"/>
    </row>
    <row r="1464" spans="2:22" hidden="1">
      <c r="B1464" s="170">
        <v>45983</v>
      </c>
      <c r="C1464" s="131" t="s">
        <v>3904</v>
      </c>
      <c r="D1464" s="131" t="s">
        <v>6801</v>
      </c>
      <c r="E1464" s="131">
        <v>7</v>
      </c>
      <c r="F1464" s="131">
        <v>6</v>
      </c>
      <c r="G1464" s="131">
        <v>0</v>
      </c>
      <c r="H1464" s="131">
        <v>0</v>
      </c>
      <c r="I1464" s="131">
        <v>10</v>
      </c>
      <c r="J1464" s="131">
        <v>0</v>
      </c>
      <c r="K1464" s="131">
        <v>0</v>
      </c>
      <c r="L1464" s="131">
        <v>10</v>
      </c>
      <c r="M1464" s="131" t="s">
        <v>6806</v>
      </c>
      <c r="N1464" s="131"/>
      <c r="O1464" s="131"/>
      <c r="P1464" s="131"/>
      <c r="Q1464" s="7"/>
      <c r="R1464" s="167"/>
      <c r="S1464" s="166"/>
      <c r="T1464" s="131"/>
      <c r="U1464" s="131"/>
      <c r="V1464" s="131"/>
    </row>
    <row r="1465" spans="2:22" hidden="1">
      <c r="B1465" s="170">
        <v>45983</v>
      </c>
      <c r="C1465" s="131" t="s">
        <v>6745</v>
      </c>
      <c r="D1465" s="131" t="s">
        <v>6605</v>
      </c>
      <c r="E1465" s="131">
        <v>1</v>
      </c>
      <c r="F1465" s="131">
        <v>0</v>
      </c>
      <c r="G1465" s="131">
        <v>0</v>
      </c>
      <c r="H1465" s="131">
        <v>0</v>
      </c>
      <c r="I1465" s="131">
        <v>0</v>
      </c>
      <c r="J1465" s="131">
        <v>0</v>
      </c>
      <c r="K1465" s="131">
        <v>0</v>
      </c>
      <c r="L1465" s="131">
        <v>0</v>
      </c>
      <c r="M1465" s="131"/>
      <c r="N1465" s="131"/>
      <c r="O1465" s="131"/>
      <c r="P1465" s="131"/>
      <c r="Q1465" s="7"/>
      <c r="R1465" s="167"/>
      <c r="S1465" s="166"/>
      <c r="T1465" s="131"/>
      <c r="U1465" s="131"/>
      <c r="V1465" s="131"/>
    </row>
    <row r="1466" spans="2:22" hidden="1">
      <c r="B1466" s="170">
        <v>45983</v>
      </c>
      <c r="C1466" s="131" t="s">
        <v>6745</v>
      </c>
      <c r="D1466" s="131" t="s">
        <v>6772</v>
      </c>
      <c r="E1466" s="131">
        <v>1</v>
      </c>
      <c r="F1466" s="131">
        <v>0</v>
      </c>
      <c r="G1466" s="131">
        <v>0</v>
      </c>
      <c r="H1466" s="131">
        <v>0</v>
      </c>
      <c r="I1466" s="131">
        <v>0</v>
      </c>
      <c r="J1466" s="131">
        <v>0</v>
      </c>
      <c r="K1466" s="131">
        <v>0</v>
      </c>
      <c r="L1466" s="131">
        <v>0</v>
      </c>
      <c r="M1466" s="131"/>
      <c r="N1466" s="131"/>
      <c r="O1466" s="131"/>
      <c r="P1466" s="131"/>
      <c r="Q1466" s="7"/>
      <c r="R1466" s="167"/>
      <c r="S1466" s="166"/>
      <c r="T1466" s="131"/>
      <c r="U1466" s="131"/>
      <c r="V1466" s="131"/>
    </row>
    <row r="1467" spans="2:22" hidden="1">
      <c r="B1467" s="170">
        <v>45983</v>
      </c>
      <c r="C1467" s="131" t="s">
        <v>6745</v>
      </c>
      <c r="D1467" s="131" t="s">
        <v>6658</v>
      </c>
      <c r="E1467" s="131">
        <v>1</v>
      </c>
      <c r="F1467" s="131">
        <v>0</v>
      </c>
      <c r="G1467" s="131">
        <v>0</v>
      </c>
      <c r="H1467" s="131">
        <v>0</v>
      </c>
      <c r="I1467" s="131">
        <v>0</v>
      </c>
      <c r="J1467" s="131">
        <v>0</v>
      </c>
      <c r="K1467" s="131">
        <v>0</v>
      </c>
      <c r="L1467" s="131">
        <v>0</v>
      </c>
      <c r="M1467" s="131"/>
      <c r="N1467" s="131"/>
      <c r="O1467" s="131"/>
      <c r="P1467" s="131"/>
      <c r="Q1467" s="7"/>
      <c r="R1467" s="167"/>
      <c r="S1467" s="166"/>
      <c r="T1467" s="131"/>
      <c r="U1467" s="131"/>
      <c r="V1467" s="131"/>
    </row>
    <row r="1468" spans="2:22" hidden="1">
      <c r="B1468" s="170">
        <v>45983</v>
      </c>
      <c r="C1468" s="131" t="s">
        <v>6745</v>
      </c>
      <c r="D1468" s="131" t="s">
        <v>6782</v>
      </c>
      <c r="E1468" s="131">
        <v>4</v>
      </c>
      <c r="F1468" s="131">
        <v>0</v>
      </c>
      <c r="G1468" s="131">
        <v>0</v>
      </c>
      <c r="H1468" s="131">
        <v>0</v>
      </c>
      <c r="I1468" s="131">
        <v>0</v>
      </c>
      <c r="J1468" s="131">
        <v>0</v>
      </c>
      <c r="K1468" s="131">
        <v>0</v>
      </c>
      <c r="L1468" s="131">
        <v>0</v>
      </c>
      <c r="M1468" s="131"/>
      <c r="N1468" s="131"/>
      <c r="O1468" s="131"/>
      <c r="P1468" s="131"/>
      <c r="Q1468" s="7"/>
      <c r="R1468" s="167"/>
      <c r="S1468" s="166"/>
      <c r="T1468" s="131"/>
      <c r="U1468" s="131"/>
      <c r="V1468" s="131"/>
    </row>
    <row r="1469" spans="2:22" hidden="1">
      <c r="B1469" s="170">
        <v>45983</v>
      </c>
      <c r="C1469" s="131" t="s">
        <v>6745</v>
      </c>
      <c r="D1469" s="131" t="s">
        <v>6728</v>
      </c>
      <c r="E1469" s="131">
        <v>1</v>
      </c>
      <c r="F1469" s="131">
        <v>0</v>
      </c>
      <c r="G1469" s="131">
        <v>0</v>
      </c>
      <c r="H1469" s="131">
        <v>0</v>
      </c>
      <c r="I1469" s="131">
        <v>0</v>
      </c>
      <c r="J1469" s="131">
        <v>0</v>
      </c>
      <c r="K1469" s="131">
        <v>0</v>
      </c>
      <c r="L1469" s="131">
        <v>0</v>
      </c>
      <c r="M1469" s="131"/>
      <c r="N1469" s="131"/>
      <c r="O1469" s="131"/>
      <c r="P1469" s="131"/>
      <c r="Q1469" s="7"/>
      <c r="R1469" s="167"/>
      <c r="S1469" s="166"/>
      <c r="T1469" s="131"/>
      <c r="U1469" s="131"/>
      <c r="V1469" s="131"/>
    </row>
    <row r="1470" spans="2:22" hidden="1">
      <c r="B1470" s="170">
        <v>45983</v>
      </c>
      <c r="C1470" s="131" t="s">
        <v>6745</v>
      </c>
      <c r="D1470" s="131" t="s">
        <v>6604</v>
      </c>
      <c r="E1470" s="131">
        <v>1</v>
      </c>
      <c r="F1470" s="131">
        <v>0</v>
      </c>
      <c r="G1470" s="131">
        <v>0</v>
      </c>
      <c r="H1470" s="131">
        <v>0</v>
      </c>
      <c r="I1470" s="131">
        <v>0</v>
      </c>
      <c r="J1470" s="131">
        <v>0</v>
      </c>
      <c r="K1470" s="131">
        <v>0</v>
      </c>
      <c r="L1470" s="131">
        <v>0</v>
      </c>
      <c r="M1470" s="131"/>
      <c r="N1470" s="131"/>
      <c r="O1470" s="131"/>
      <c r="P1470" s="131"/>
      <c r="Q1470" s="7"/>
      <c r="R1470" s="167"/>
      <c r="S1470" s="166"/>
      <c r="T1470" s="131"/>
      <c r="U1470" s="131"/>
      <c r="V1470" s="131"/>
    </row>
    <row r="1471" spans="2:22" hidden="1">
      <c r="B1471" s="170">
        <v>45983</v>
      </c>
      <c r="C1471" s="131" t="s">
        <v>6745</v>
      </c>
      <c r="D1471" s="131" t="s">
        <v>6780</v>
      </c>
      <c r="E1471" s="131">
        <v>3</v>
      </c>
      <c r="F1471" s="131">
        <v>0</v>
      </c>
      <c r="G1471" s="131">
        <v>0</v>
      </c>
      <c r="H1471" s="131">
        <v>0</v>
      </c>
      <c r="I1471" s="131">
        <v>0</v>
      </c>
      <c r="J1471" s="131">
        <v>0</v>
      </c>
      <c r="K1471" s="131">
        <v>0</v>
      </c>
      <c r="L1471" s="131">
        <v>0</v>
      </c>
      <c r="M1471" s="131"/>
      <c r="N1471" s="131"/>
      <c r="O1471" s="131"/>
      <c r="P1471" s="131"/>
      <c r="Q1471" s="7"/>
      <c r="R1471" s="167"/>
      <c r="S1471" s="166"/>
      <c r="T1471" s="131"/>
      <c r="U1471" s="131"/>
      <c r="V1471" s="131"/>
    </row>
    <row r="1472" spans="2:22" hidden="1">
      <c r="B1472" s="170">
        <v>45983</v>
      </c>
      <c r="C1472" s="131" t="s">
        <v>6745</v>
      </c>
      <c r="D1472" s="131" t="s">
        <v>6730</v>
      </c>
      <c r="E1472" s="131">
        <v>1</v>
      </c>
      <c r="F1472" s="131">
        <v>0</v>
      </c>
      <c r="G1472" s="131">
        <v>0</v>
      </c>
      <c r="H1472" s="131">
        <v>0</v>
      </c>
      <c r="I1472" s="131">
        <v>0</v>
      </c>
      <c r="J1472" s="131">
        <v>0</v>
      </c>
      <c r="K1472" s="131">
        <v>0</v>
      </c>
      <c r="L1472" s="131">
        <v>0</v>
      </c>
      <c r="M1472" s="131"/>
      <c r="N1472" s="131"/>
      <c r="O1472" s="131"/>
      <c r="P1472" s="131"/>
      <c r="Q1472" s="7"/>
      <c r="R1472" s="167"/>
      <c r="S1472" s="166"/>
      <c r="T1472" s="131"/>
      <c r="U1472" s="131"/>
      <c r="V1472" s="131"/>
    </row>
    <row r="1473" spans="2:22" hidden="1">
      <c r="B1473" s="170">
        <v>45983</v>
      </c>
      <c r="C1473" s="131" t="s">
        <v>6745</v>
      </c>
      <c r="D1473" s="131" t="s">
        <v>6777</v>
      </c>
      <c r="E1473" s="131">
        <v>2</v>
      </c>
      <c r="F1473" s="131">
        <v>0</v>
      </c>
      <c r="G1473" s="131">
        <v>0</v>
      </c>
      <c r="H1473" s="131">
        <v>2</v>
      </c>
      <c r="I1473" s="131">
        <v>0</v>
      </c>
      <c r="J1473" s="131">
        <v>0</v>
      </c>
      <c r="K1473" s="131">
        <v>0</v>
      </c>
      <c r="L1473" s="131">
        <v>2</v>
      </c>
      <c r="M1473" s="131"/>
      <c r="N1473" s="131"/>
      <c r="O1473" s="131" t="s">
        <v>6808</v>
      </c>
      <c r="P1473" s="131" t="s">
        <v>6808</v>
      </c>
      <c r="Q1473" s="7"/>
      <c r="R1473" s="167"/>
      <c r="S1473" s="166"/>
      <c r="T1473" s="131"/>
      <c r="U1473" s="131"/>
      <c r="V1473" s="131"/>
    </row>
    <row r="1474" spans="2:22" hidden="1">
      <c r="B1474" s="170">
        <v>45983</v>
      </c>
      <c r="C1474" s="131" t="s">
        <v>6745</v>
      </c>
      <c r="D1474" s="131" t="s">
        <v>6751</v>
      </c>
      <c r="E1474" s="131">
        <v>1</v>
      </c>
      <c r="F1474" s="131">
        <v>0</v>
      </c>
      <c r="G1474" s="131">
        <v>0</v>
      </c>
      <c r="H1474" s="131">
        <v>1</v>
      </c>
      <c r="I1474" s="131">
        <v>0</v>
      </c>
      <c r="J1474" s="131">
        <v>0</v>
      </c>
      <c r="K1474" s="131">
        <v>0</v>
      </c>
      <c r="L1474" s="131">
        <v>1</v>
      </c>
      <c r="M1474" s="131"/>
      <c r="N1474" s="131"/>
      <c r="O1474" s="131" t="s">
        <v>6808</v>
      </c>
      <c r="P1474" s="131" t="s">
        <v>6808</v>
      </c>
      <c r="Q1474" s="7"/>
      <c r="R1474" s="167"/>
      <c r="S1474" s="166"/>
      <c r="T1474" s="131"/>
      <c r="U1474" s="131"/>
      <c r="V1474" s="131"/>
    </row>
    <row r="1475" spans="2:22" hidden="1">
      <c r="B1475" s="170">
        <v>45983</v>
      </c>
      <c r="C1475" s="131" t="s">
        <v>6745</v>
      </c>
      <c r="D1475" s="131" t="s">
        <v>6781</v>
      </c>
      <c r="E1475" s="131">
        <v>3</v>
      </c>
      <c r="F1475" s="131">
        <v>0</v>
      </c>
      <c r="G1475" s="131">
        <v>0</v>
      </c>
      <c r="H1475" s="131">
        <v>3</v>
      </c>
      <c r="I1475" s="131">
        <v>0</v>
      </c>
      <c r="J1475" s="131">
        <v>0</v>
      </c>
      <c r="K1475" s="131">
        <v>0</v>
      </c>
      <c r="L1475" s="131">
        <v>3</v>
      </c>
      <c r="M1475" s="131"/>
      <c r="N1475" s="131"/>
      <c r="O1475" s="131" t="s">
        <v>6809</v>
      </c>
      <c r="P1475" s="131" t="s">
        <v>6808</v>
      </c>
      <c r="Q1475" s="7"/>
      <c r="R1475" s="167"/>
      <c r="S1475" s="166"/>
      <c r="T1475" s="131"/>
      <c r="U1475" s="131"/>
      <c r="V1475" s="131"/>
    </row>
    <row r="1476" spans="2:22" hidden="1">
      <c r="B1476" s="170">
        <v>45983</v>
      </c>
      <c r="C1476" s="131" t="s">
        <v>6745</v>
      </c>
      <c r="D1476" s="131" t="s">
        <v>6773</v>
      </c>
      <c r="E1476" s="131">
        <v>3</v>
      </c>
      <c r="F1476" s="131">
        <v>0</v>
      </c>
      <c r="G1476" s="131">
        <v>0</v>
      </c>
      <c r="H1476" s="131">
        <v>0</v>
      </c>
      <c r="I1476" s="131">
        <v>0</v>
      </c>
      <c r="J1476" s="131">
        <v>0</v>
      </c>
      <c r="K1476" s="131">
        <v>0</v>
      </c>
      <c r="L1476" s="131">
        <v>0</v>
      </c>
      <c r="M1476" s="131"/>
      <c r="N1476" s="131"/>
      <c r="O1476" s="131"/>
      <c r="P1476" s="131"/>
      <c r="Q1476" s="7"/>
      <c r="R1476" s="167"/>
      <c r="S1476" s="166"/>
      <c r="T1476" s="131"/>
      <c r="U1476" s="131"/>
      <c r="V1476" s="131"/>
    </row>
    <row r="1477" spans="2:22" hidden="1">
      <c r="B1477" s="170">
        <v>45983</v>
      </c>
      <c r="C1477" s="131" t="s">
        <v>3904</v>
      </c>
      <c r="D1477" s="131" t="s">
        <v>6835</v>
      </c>
      <c r="E1477" s="131">
        <v>3</v>
      </c>
      <c r="F1477" s="131">
        <v>0</v>
      </c>
      <c r="G1477" s="131">
        <v>0</v>
      </c>
      <c r="H1477" s="131">
        <v>0</v>
      </c>
      <c r="I1477" s="131">
        <v>0</v>
      </c>
      <c r="J1477" s="131">
        <v>0</v>
      </c>
      <c r="K1477" s="131">
        <v>0</v>
      </c>
      <c r="L1477" s="131">
        <v>0</v>
      </c>
      <c r="M1477" s="131"/>
      <c r="N1477" s="131"/>
      <c r="O1477" s="131"/>
      <c r="P1477" s="131"/>
      <c r="Q1477" s="7"/>
      <c r="R1477" s="167"/>
      <c r="S1477" s="166"/>
      <c r="T1477" s="131"/>
      <c r="U1477" s="131"/>
      <c r="V1477" s="131"/>
    </row>
    <row r="1478" spans="2:22" hidden="1">
      <c r="B1478" s="170">
        <v>45983</v>
      </c>
      <c r="C1478" s="131" t="s">
        <v>3904</v>
      </c>
      <c r="D1478" s="131" t="s">
        <v>6767</v>
      </c>
      <c r="E1478" s="131">
        <v>1</v>
      </c>
      <c r="F1478" s="131">
        <v>0</v>
      </c>
      <c r="G1478" s="131">
        <v>0</v>
      </c>
      <c r="H1478" s="131">
        <v>1</v>
      </c>
      <c r="I1478" s="131">
        <v>0</v>
      </c>
      <c r="J1478" s="131">
        <v>0</v>
      </c>
      <c r="K1478" s="131">
        <v>0</v>
      </c>
      <c r="L1478" s="131">
        <v>1</v>
      </c>
      <c r="M1478" s="131"/>
      <c r="N1478" s="131"/>
      <c r="O1478" s="131" t="s">
        <v>6809</v>
      </c>
      <c r="P1478" s="131" t="s">
        <v>6810</v>
      </c>
      <c r="Q1478" s="7"/>
      <c r="R1478" s="167"/>
      <c r="S1478" s="166"/>
      <c r="T1478" s="131"/>
      <c r="U1478" s="131"/>
      <c r="V1478" s="131"/>
    </row>
    <row r="1479" spans="2:22" s="168" customFormat="1" hidden="1">
      <c r="B1479" s="170">
        <v>45983</v>
      </c>
      <c r="C1479" s="131" t="s">
        <v>6745</v>
      </c>
      <c r="D1479" s="131" t="s">
        <v>6736</v>
      </c>
      <c r="E1479" s="131">
        <v>1</v>
      </c>
      <c r="F1479" s="131">
        <v>1</v>
      </c>
      <c r="G1479" s="131">
        <v>0</v>
      </c>
      <c r="H1479" s="131">
        <v>4</v>
      </c>
      <c r="I1479" s="131">
        <v>0</v>
      </c>
      <c r="J1479" s="131">
        <v>0</v>
      </c>
      <c r="K1479" s="131">
        <v>0</v>
      </c>
      <c r="L1479" s="131">
        <v>4</v>
      </c>
      <c r="M1479" s="131" t="s">
        <v>6807</v>
      </c>
      <c r="N1479" s="131" t="s">
        <v>6811</v>
      </c>
      <c r="O1479" s="131" t="s">
        <v>6808</v>
      </c>
      <c r="P1479" s="131" t="s">
        <v>6811</v>
      </c>
      <c r="Q1479" s="7"/>
      <c r="R1479" s="167"/>
      <c r="S1479" s="166"/>
      <c r="T1479" s="131"/>
      <c r="U1479" s="131"/>
      <c r="V1479" s="131"/>
    </row>
    <row r="1480" spans="2:22" s="168" customFormat="1" hidden="1">
      <c r="B1480" s="170">
        <v>45983</v>
      </c>
      <c r="C1480" s="131" t="s">
        <v>6745</v>
      </c>
      <c r="D1480" s="131" t="s">
        <v>6760</v>
      </c>
      <c r="E1480" s="131">
        <v>2</v>
      </c>
      <c r="F1480" s="131">
        <v>2</v>
      </c>
      <c r="G1480" s="131">
        <v>0</v>
      </c>
      <c r="H1480" s="131">
        <v>2</v>
      </c>
      <c r="I1480" s="131">
        <v>1</v>
      </c>
      <c r="J1480" s="131">
        <v>0</v>
      </c>
      <c r="K1480" s="131">
        <v>0</v>
      </c>
      <c r="L1480" s="131">
        <v>3</v>
      </c>
      <c r="M1480" s="131" t="s">
        <v>6808</v>
      </c>
      <c r="N1480" s="131" t="s">
        <v>6812</v>
      </c>
      <c r="O1480" s="131"/>
      <c r="P1480" s="131"/>
      <c r="Q1480" s="7"/>
      <c r="R1480" s="167"/>
      <c r="S1480" s="166"/>
      <c r="T1480" s="131"/>
      <c r="U1480" s="131"/>
      <c r="V1480" s="131"/>
    </row>
    <row r="1481" spans="2:22" hidden="1">
      <c r="B1481" s="170">
        <v>45984</v>
      </c>
      <c r="C1481" s="131" t="s">
        <v>6745</v>
      </c>
      <c r="D1481" s="131" t="s">
        <v>6753</v>
      </c>
      <c r="E1481" s="131">
        <v>1</v>
      </c>
      <c r="F1481" s="131">
        <v>0</v>
      </c>
      <c r="G1481" s="131">
        <v>0</v>
      </c>
      <c r="H1481" s="131">
        <v>0</v>
      </c>
      <c r="I1481" s="131">
        <v>0</v>
      </c>
      <c r="J1481" s="131">
        <v>0</v>
      </c>
      <c r="K1481" s="131">
        <v>0</v>
      </c>
      <c r="L1481" s="131">
        <v>0</v>
      </c>
      <c r="M1481" s="131"/>
      <c r="N1481" s="131"/>
      <c r="O1481" s="131"/>
      <c r="P1481" s="131"/>
      <c r="Q1481" s="7"/>
      <c r="R1481" s="167"/>
      <c r="S1481" s="166"/>
      <c r="T1481" s="131"/>
      <c r="U1481" s="131"/>
      <c r="V1481" s="131"/>
    </row>
    <row r="1482" spans="2:22" hidden="1">
      <c r="B1482" s="170">
        <v>45984</v>
      </c>
      <c r="C1482" s="131" t="s">
        <v>6745</v>
      </c>
      <c r="D1482" s="131" t="s">
        <v>6802</v>
      </c>
      <c r="E1482" s="131">
        <v>1</v>
      </c>
      <c r="F1482" s="131">
        <v>0</v>
      </c>
      <c r="G1482" s="131">
        <v>0</v>
      </c>
      <c r="H1482" s="131">
        <v>0</v>
      </c>
      <c r="I1482" s="131">
        <v>0</v>
      </c>
      <c r="J1482" s="131">
        <v>0</v>
      </c>
      <c r="K1482" s="131">
        <v>0</v>
      </c>
      <c r="L1482" s="131">
        <v>0</v>
      </c>
      <c r="M1482" s="131"/>
      <c r="N1482" s="131"/>
      <c r="O1482" s="131"/>
      <c r="P1482" s="131"/>
      <c r="Q1482" s="7"/>
      <c r="R1482" s="167"/>
      <c r="S1482" s="166"/>
      <c r="T1482" s="131"/>
      <c r="U1482" s="131"/>
      <c r="V1482" s="131"/>
    </row>
    <row r="1483" spans="2:22" hidden="1">
      <c r="B1483" s="170">
        <v>45984</v>
      </c>
      <c r="C1483" s="131" t="s">
        <v>6745</v>
      </c>
      <c r="D1483" s="131" t="s">
        <v>6596</v>
      </c>
      <c r="E1483" s="131">
        <v>2</v>
      </c>
      <c r="F1483" s="131">
        <v>0</v>
      </c>
      <c r="G1483" s="131">
        <v>0</v>
      </c>
      <c r="H1483" s="131">
        <v>0</v>
      </c>
      <c r="I1483" s="131">
        <v>0</v>
      </c>
      <c r="J1483" s="131">
        <v>0</v>
      </c>
      <c r="K1483" s="131">
        <v>0</v>
      </c>
      <c r="L1483" s="131">
        <v>0</v>
      </c>
      <c r="M1483" s="131"/>
      <c r="N1483" s="131"/>
      <c r="O1483" s="131"/>
      <c r="P1483" s="131"/>
      <c r="Q1483" s="7"/>
      <c r="R1483" s="167"/>
      <c r="S1483" s="166"/>
      <c r="T1483" s="131"/>
      <c r="U1483" s="131"/>
      <c r="V1483" s="131"/>
    </row>
    <row r="1484" spans="2:22" hidden="1">
      <c r="B1484" s="170">
        <v>45984</v>
      </c>
      <c r="C1484" s="131" t="s">
        <v>6745</v>
      </c>
      <c r="D1484" s="131" t="s">
        <v>6783</v>
      </c>
      <c r="E1484" s="131">
        <v>2</v>
      </c>
      <c r="F1484" s="131">
        <v>0</v>
      </c>
      <c r="G1484" s="131">
        <v>0</v>
      </c>
      <c r="H1484" s="131">
        <v>1</v>
      </c>
      <c r="I1484" s="131">
        <v>0</v>
      </c>
      <c r="J1484" s="131">
        <v>0</v>
      </c>
      <c r="K1484" s="131">
        <v>0</v>
      </c>
      <c r="L1484" s="131">
        <v>1</v>
      </c>
      <c r="M1484" s="131"/>
      <c r="N1484" s="131"/>
      <c r="O1484" s="131" t="s">
        <v>6807</v>
      </c>
      <c r="P1484" s="131" t="s">
        <v>6810</v>
      </c>
      <c r="Q1484" s="7"/>
      <c r="R1484" s="167"/>
      <c r="S1484" s="166"/>
      <c r="T1484" s="131"/>
      <c r="U1484" s="131"/>
      <c r="V1484" s="131"/>
    </row>
    <row r="1485" spans="2:22" hidden="1">
      <c r="B1485" s="170">
        <v>45984</v>
      </c>
      <c r="C1485" s="131" t="s">
        <v>6745</v>
      </c>
      <c r="D1485" s="131" t="s">
        <v>6722</v>
      </c>
      <c r="E1485" s="131">
        <v>1</v>
      </c>
      <c r="F1485" s="131">
        <v>0</v>
      </c>
      <c r="G1485" s="131">
        <v>0</v>
      </c>
      <c r="H1485" s="131">
        <v>0</v>
      </c>
      <c r="I1485" s="131">
        <v>0</v>
      </c>
      <c r="J1485" s="131">
        <v>0</v>
      </c>
      <c r="K1485" s="131">
        <v>0</v>
      </c>
      <c r="L1485" s="131">
        <v>0</v>
      </c>
      <c r="M1485" s="131"/>
      <c r="N1485" s="131"/>
      <c r="O1485" s="131"/>
      <c r="P1485" s="131"/>
      <c r="Q1485" s="7"/>
      <c r="R1485" s="167"/>
      <c r="S1485" s="166"/>
      <c r="T1485" s="131"/>
      <c r="U1485" s="131"/>
      <c r="V1485" s="131"/>
    </row>
    <row r="1486" spans="2:22" hidden="1">
      <c r="B1486" s="170">
        <v>45984</v>
      </c>
      <c r="C1486" s="131" t="s">
        <v>6745</v>
      </c>
      <c r="D1486" s="131" t="s">
        <v>6659</v>
      </c>
      <c r="E1486" s="131">
        <v>1</v>
      </c>
      <c r="F1486" s="131">
        <v>0</v>
      </c>
      <c r="G1486" s="131">
        <v>0</v>
      </c>
      <c r="H1486" s="131">
        <v>0</v>
      </c>
      <c r="I1486" s="131">
        <v>0</v>
      </c>
      <c r="J1486" s="131">
        <v>0</v>
      </c>
      <c r="K1486" s="131">
        <v>0</v>
      </c>
      <c r="L1486" s="131">
        <v>0</v>
      </c>
      <c r="M1486" s="131"/>
      <c r="N1486" s="131"/>
      <c r="O1486" s="131"/>
      <c r="P1486" s="131"/>
      <c r="Q1486" s="7"/>
      <c r="R1486" s="167"/>
      <c r="S1486" s="166"/>
      <c r="T1486" s="131"/>
      <c r="U1486" s="131"/>
      <c r="V1486" s="131"/>
    </row>
    <row r="1487" spans="2:22" hidden="1">
      <c r="B1487" s="170">
        <v>45984</v>
      </c>
      <c r="C1487" s="131" t="s">
        <v>6745</v>
      </c>
      <c r="D1487" s="131" t="s">
        <v>6752</v>
      </c>
      <c r="E1487" s="131">
        <v>1</v>
      </c>
      <c r="F1487" s="131">
        <v>0</v>
      </c>
      <c r="G1487" s="131">
        <v>0</v>
      </c>
      <c r="H1487" s="131">
        <v>0</v>
      </c>
      <c r="I1487" s="131">
        <v>0</v>
      </c>
      <c r="J1487" s="131">
        <v>0</v>
      </c>
      <c r="K1487" s="131">
        <v>0</v>
      </c>
      <c r="L1487" s="131">
        <v>0</v>
      </c>
      <c r="M1487" s="131"/>
      <c r="N1487" s="131"/>
      <c r="O1487" s="131"/>
      <c r="P1487" s="131"/>
      <c r="Q1487" s="7"/>
      <c r="R1487" s="167"/>
      <c r="S1487" s="166"/>
      <c r="T1487" s="131"/>
      <c r="U1487" s="131"/>
      <c r="V1487" s="131"/>
    </row>
    <row r="1488" spans="2:22" hidden="1">
      <c r="B1488" s="170">
        <v>45984</v>
      </c>
      <c r="C1488" s="131" t="s">
        <v>6745</v>
      </c>
      <c r="D1488" s="131" t="s">
        <v>6794</v>
      </c>
      <c r="E1488" s="131">
        <v>8</v>
      </c>
      <c r="F1488" s="131">
        <v>0</v>
      </c>
      <c r="G1488" s="131">
        <v>0</v>
      </c>
      <c r="H1488" s="131">
        <v>0</v>
      </c>
      <c r="I1488" s="131">
        <v>0</v>
      </c>
      <c r="J1488" s="131">
        <v>0</v>
      </c>
      <c r="K1488" s="131">
        <v>0</v>
      </c>
      <c r="L1488" s="131">
        <v>0</v>
      </c>
      <c r="M1488" s="131"/>
      <c r="N1488" s="131"/>
      <c r="O1488" s="131"/>
      <c r="P1488" s="131"/>
      <c r="Q1488" s="7"/>
      <c r="R1488" s="167"/>
      <c r="S1488" s="166"/>
      <c r="T1488" s="131"/>
      <c r="U1488" s="131"/>
      <c r="V1488" s="131"/>
    </row>
    <row r="1489" spans="2:22" hidden="1">
      <c r="B1489" s="170">
        <v>45984</v>
      </c>
      <c r="C1489" s="131" t="s">
        <v>6745</v>
      </c>
      <c r="D1489" s="131" t="s">
        <v>6784</v>
      </c>
      <c r="E1489" s="131">
        <v>13</v>
      </c>
      <c r="F1489" s="131">
        <v>6</v>
      </c>
      <c r="G1489" s="131">
        <v>0</v>
      </c>
      <c r="H1489" s="131">
        <v>31</v>
      </c>
      <c r="I1489" s="131">
        <v>0</v>
      </c>
      <c r="J1489" s="131">
        <v>0</v>
      </c>
      <c r="K1489" s="131">
        <v>0</v>
      </c>
      <c r="L1489" s="131">
        <v>31</v>
      </c>
      <c r="M1489" s="131" t="s">
        <v>6811</v>
      </c>
      <c r="N1489" s="131" t="s">
        <v>6808</v>
      </c>
      <c r="O1489" s="131" t="s">
        <v>6806</v>
      </c>
      <c r="P1489" s="131" t="s">
        <v>6806</v>
      </c>
      <c r="Q1489" s="7"/>
      <c r="R1489" s="167"/>
      <c r="S1489" s="166"/>
      <c r="T1489" s="131"/>
      <c r="U1489" s="131"/>
      <c r="V1489" s="131"/>
    </row>
    <row r="1490" spans="2:22" hidden="1">
      <c r="B1490" s="170">
        <v>45984</v>
      </c>
      <c r="C1490" s="131" t="s">
        <v>3904</v>
      </c>
      <c r="D1490" s="131" t="s">
        <v>6803</v>
      </c>
      <c r="E1490" s="131">
        <v>1</v>
      </c>
      <c r="F1490" s="131">
        <v>0</v>
      </c>
      <c r="G1490" s="131">
        <v>0</v>
      </c>
      <c r="H1490" s="131">
        <v>0</v>
      </c>
      <c r="I1490" s="131">
        <v>0</v>
      </c>
      <c r="J1490" s="131">
        <v>0</v>
      </c>
      <c r="K1490" s="131">
        <v>0</v>
      </c>
      <c r="L1490" s="131">
        <v>0</v>
      </c>
      <c r="M1490" s="131"/>
      <c r="N1490" s="131"/>
      <c r="O1490" s="131"/>
      <c r="P1490" s="131"/>
      <c r="Q1490" s="7"/>
      <c r="R1490" s="167"/>
      <c r="S1490" s="166"/>
      <c r="T1490" s="131"/>
      <c r="U1490" s="131"/>
      <c r="V1490" s="131"/>
    </row>
    <row r="1491" spans="2:22" hidden="1">
      <c r="B1491" s="170">
        <v>45984</v>
      </c>
      <c r="C1491" s="131" t="s">
        <v>3904</v>
      </c>
      <c r="D1491" s="131" t="s">
        <v>6804</v>
      </c>
      <c r="E1491" s="131">
        <v>1</v>
      </c>
      <c r="F1491" s="131">
        <v>0</v>
      </c>
      <c r="G1491" s="131">
        <v>0</v>
      </c>
      <c r="H1491" s="131">
        <v>0</v>
      </c>
      <c r="I1491" s="131">
        <v>0</v>
      </c>
      <c r="J1491" s="131">
        <v>0</v>
      </c>
      <c r="K1491" s="131">
        <v>0</v>
      </c>
      <c r="L1491" s="131">
        <v>0</v>
      </c>
      <c r="M1491" s="131"/>
      <c r="N1491" s="131"/>
      <c r="O1491" s="131"/>
      <c r="P1491" s="131"/>
      <c r="Q1491" s="7"/>
      <c r="R1491" s="167"/>
      <c r="S1491" s="166"/>
      <c r="T1491" s="131"/>
      <c r="U1491" s="131"/>
      <c r="V1491" s="131"/>
    </row>
    <row r="1492" spans="2:22" hidden="1">
      <c r="B1492" s="170">
        <v>45984</v>
      </c>
      <c r="C1492" s="131" t="s">
        <v>3904</v>
      </c>
      <c r="D1492" s="131" t="s">
        <v>6805</v>
      </c>
      <c r="E1492" s="131">
        <v>2</v>
      </c>
      <c r="F1492" s="131">
        <v>0</v>
      </c>
      <c r="G1492" s="131">
        <v>0</v>
      </c>
      <c r="H1492" s="131">
        <v>0</v>
      </c>
      <c r="I1492" s="131">
        <v>0</v>
      </c>
      <c r="J1492" s="131">
        <v>0</v>
      </c>
      <c r="K1492" s="131">
        <v>0</v>
      </c>
      <c r="L1492" s="131">
        <v>0</v>
      </c>
      <c r="M1492" s="131"/>
      <c r="N1492" s="131"/>
      <c r="O1492" s="131"/>
      <c r="P1492" s="131"/>
      <c r="Q1492" s="7"/>
      <c r="R1492" s="167"/>
      <c r="S1492" s="166"/>
      <c r="T1492" s="131"/>
      <c r="U1492" s="131"/>
      <c r="V1492" s="131"/>
    </row>
    <row r="1493" spans="2:22" hidden="1">
      <c r="B1493" s="170">
        <v>45984</v>
      </c>
      <c r="C1493" s="131" t="s">
        <v>6813</v>
      </c>
      <c r="D1493" s="131" t="s">
        <v>6768</v>
      </c>
      <c r="E1493" s="131">
        <v>1</v>
      </c>
      <c r="F1493" s="131">
        <v>1</v>
      </c>
      <c r="G1493" s="131">
        <v>0</v>
      </c>
      <c r="H1493" s="131">
        <v>0</v>
      </c>
      <c r="I1493" s="131">
        <v>0</v>
      </c>
      <c r="J1493" s="131">
        <v>0</v>
      </c>
      <c r="K1493" s="131">
        <v>0</v>
      </c>
      <c r="L1493" s="131">
        <v>0</v>
      </c>
      <c r="M1493" s="131"/>
      <c r="N1493" s="131"/>
      <c r="O1493" s="131"/>
      <c r="P1493" s="131"/>
      <c r="Q1493" s="7"/>
      <c r="R1493" s="167"/>
      <c r="S1493" s="166"/>
      <c r="T1493" s="131">
        <v>1</v>
      </c>
      <c r="U1493" s="131"/>
      <c r="V1493" s="131"/>
    </row>
    <row r="1494" spans="2:22" hidden="1">
      <c r="B1494" s="170">
        <v>45985</v>
      </c>
      <c r="C1494" s="131" t="s">
        <v>6745</v>
      </c>
      <c r="D1494" s="158" t="s">
        <v>6834</v>
      </c>
      <c r="E1494" s="131">
        <v>5</v>
      </c>
      <c r="F1494" s="131">
        <v>2</v>
      </c>
      <c r="G1494" s="131">
        <v>0</v>
      </c>
      <c r="H1494" s="131">
        <v>4</v>
      </c>
      <c r="I1494" s="131">
        <v>0</v>
      </c>
      <c r="J1494" s="131">
        <v>0</v>
      </c>
      <c r="K1494" s="131">
        <v>0</v>
      </c>
      <c r="L1494" s="131">
        <v>0</v>
      </c>
      <c r="M1494" s="131" t="s">
        <v>436</v>
      </c>
      <c r="N1494" s="131" t="s">
        <v>436</v>
      </c>
      <c r="O1494" s="131"/>
      <c r="P1494" s="131"/>
      <c r="Q1494" s="7"/>
      <c r="R1494" s="167"/>
      <c r="S1494" s="166"/>
      <c r="T1494" s="131"/>
      <c r="U1494" s="131"/>
      <c r="V1494" s="131"/>
    </row>
    <row r="1495" spans="2:22" hidden="1">
      <c r="B1495" s="170">
        <v>45985</v>
      </c>
      <c r="C1495" s="131" t="s">
        <v>6745</v>
      </c>
      <c r="D1495" s="158" t="s">
        <v>6767</v>
      </c>
      <c r="E1495" s="131">
        <v>1</v>
      </c>
      <c r="F1495" s="131">
        <v>2</v>
      </c>
      <c r="G1495" s="131">
        <v>0</v>
      </c>
      <c r="H1495" s="131">
        <v>2</v>
      </c>
      <c r="I1495" s="131">
        <v>0</v>
      </c>
      <c r="J1495" s="131">
        <v>0</v>
      </c>
      <c r="K1495" s="131">
        <v>0</v>
      </c>
      <c r="L1495" s="131">
        <v>2</v>
      </c>
      <c r="M1495" s="131" t="s">
        <v>436</v>
      </c>
      <c r="N1495" s="131" t="s">
        <v>436</v>
      </c>
      <c r="O1495" s="131"/>
      <c r="P1495" s="131"/>
      <c r="Q1495" s="7"/>
      <c r="R1495" s="167"/>
      <c r="S1495" s="166"/>
      <c r="T1495" s="131"/>
      <c r="U1495" s="131"/>
      <c r="V1495" s="131"/>
    </row>
    <row r="1496" spans="2:22" hidden="1">
      <c r="B1496" s="170">
        <v>45985</v>
      </c>
      <c r="C1496" s="131" t="s">
        <v>6745</v>
      </c>
      <c r="D1496" s="131" t="s">
        <v>6766</v>
      </c>
      <c r="E1496" s="131">
        <v>3</v>
      </c>
      <c r="F1496" s="131">
        <v>1</v>
      </c>
      <c r="G1496" s="131">
        <v>0</v>
      </c>
      <c r="H1496" s="131">
        <v>4</v>
      </c>
      <c r="I1496" s="131">
        <v>0</v>
      </c>
      <c r="J1496" s="131">
        <v>0</v>
      </c>
      <c r="K1496" s="131">
        <v>0</v>
      </c>
      <c r="L1496" s="131">
        <v>4</v>
      </c>
      <c r="M1496" s="131" t="s">
        <v>436</v>
      </c>
      <c r="N1496" s="131" t="s">
        <v>436</v>
      </c>
      <c r="O1496" s="131"/>
      <c r="P1496" s="131"/>
      <c r="Q1496" s="7"/>
      <c r="R1496" s="167"/>
      <c r="S1496" s="166"/>
      <c r="T1496" s="131"/>
      <c r="U1496" s="131"/>
      <c r="V1496" s="131"/>
    </row>
    <row r="1497" spans="2:22" hidden="1">
      <c r="B1497" s="170">
        <v>45985</v>
      </c>
      <c r="C1497" s="131" t="s">
        <v>6745</v>
      </c>
      <c r="D1497" s="131" t="s">
        <v>6790</v>
      </c>
      <c r="E1497" s="131">
        <v>1</v>
      </c>
      <c r="F1497" s="131">
        <v>1</v>
      </c>
      <c r="G1497" s="131">
        <v>0</v>
      </c>
      <c r="H1497" s="131">
        <v>4</v>
      </c>
      <c r="I1497" s="131">
        <v>0</v>
      </c>
      <c r="J1497" s="131">
        <v>0</v>
      </c>
      <c r="K1497" s="131">
        <v>0</v>
      </c>
      <c r="L1497" s="131">
        <v>4</v>
      </c>
      <c r="M1497" s="131" t="s">
        <v>436</v>
      </c>
      <c r="N1497" s="131" t="s">
        <v>436</v>
      </c>
      <c r="O1497" s="131"/>
      <c r="P1497" s="131"/>
      <c r="Q1497" s="7"/>
      <c r="R1497" s="167"/>
      <c r="S1497" s="166"/>
      <c r="T1497" s="131"/>
      <c r="U1497" s="131"/>
      <c r="V1497" s="131"/>
    </row>
    <row r="1498" spans="2:22" hidden="1">
      <c r="B1498" s="170">
        <v>45985</v>
      </c>
      <c r="C1498" s="131" t="s">
        <v>3904</v>
      </c>
      <c r="D1498" s="131" t="s">
        <v>6814</v>
      </c>
      <c r="E1498" s="131">
        <v>1</v>
      </c>
      <c r="F1498" s="131">
        <v>0</v>
      </c>
      <c r="G1498" s="131">
        <v>0</v>
      </c>
      <c r="H1498" s="131">
        <v>6</v>
      </c>
      <c r="I1498" s="131">
        <v>0</v>
      </c>
      <c r="J1498" s="131">
        <v>0</v>
      </c>
      <c r="K1498" s="131">
        <v>0</v>
      </c>
      <c r="L1498" s="131">
        <v>6</v>
      </c>
      <c r="M1498" s="131"/>
      <c r="N1498" s="131"/>
      <c r="O1498" s="131" t="s">
        <v>436</v>
      </c>
      <c r="P1498" s="131" t="s">
        <v>436</v>
      </c>
      <c r="Q1498" s="7"/>
      <c r="R1498" s="167"/>
      <c r="S1498" s="166"/>
      <c r="T1498" s="131"/>
      <c r="U1498" s="131"/>
      <c r="V1498" s="131"/>
    </row>
    <row r="1499" spans="2:22" hidden="1">
      <c r="B1499" s="170">
        <v>45985</v>
      </c>
      <c r="C1499" s="131" t="s">
        <v>3904</v>
      </c>
      <c r="D1499" s="131" t="s">
        <v>6815</v>
      </c>
      <c r="E1499" s="131">
        <v>1</v>
      </c>
      <c r="F1499" s="131">
        <v>0</v>
      </c>
      <c r="G1499" s="131">
        <v>0</v>
      </c>
      <c r="H1499" s="131">
        <v>0</v>
      </c>
      <c r="I1499" s="131">
        <v>0</v>
      </c>
      <c r="J1499" s="131">
        <v>0</v>
      </c>
      <c r="K1499" s="131">
        <v>0</v>
      </c>
      <c r="L1499" s="131">
        <v>0</v>
      </c>
      <c r="M1499" s="131"/>
      <c r="N1499" s="131"/>
      <c r="O1499" s="131"/>
      <c r="P1499" s="131"/>
      <c r="Q1499" s="7"/>
      <c r="R1499" s="167"/>
      <c r="S1499" s="166"/>
      <c r="T1499" s="131"/>
      <c r="U1499" s="131"/>
      <c r="V1499" s="131"/>
    </row>
    <row r="1500" spans="2:22" hidden="1">
      <c r="B1500" s="170">
        <v>45985</v>
      </c>
      <c r="C1500" s="131" t="s">
        <v>3904</v>
      </c>
      <c r="D1500" s="131" t="s">
        <v>6816</v>
      </c>
      <c r="E1500" s="131">
        <v>1</v>
      </c>
      <c r="F1500" s="131">
        <v>0</v>
      </c>
      <c r="G1500" s="131">
        <v>0</v>
      </c>
      <c r="H1500" s="131">
        <v>0</v>
      </c>
      <c r="I1500" s="131">
        <v>0</v>
      </c>
      <c r="J1500" s="131">
        <v>0</v>
      </c>
      <c r="K1500" s="131">
        <v>0</v>
      </c>
      <c r="L1500" s="131">
        <v>0</v>
      </c>
      <c r="M1500" s="131"/>
      <c r="N1500" s="131"/>
      <c r="O1500" s="131"/>
      <c r="P1500" s="131"/>
      <c r="Q1500" s="7"/>
      <c r="R1500" s="167"/>
      <c r="S1500" s="166"/>
      <c r="T1500" s="131"/>
      <c r="U1500" s="131"/>
      <c r="V1500" s="131"/>
    </row>
    <row r="1501" spans="2:22" hidden="1">
      <c r="B1501" s="170">
        <v>45985</v>
      </c>
      <c r="C1501" s="131" t="s">
        <v>3904</v>
      </c>
      <c r="D1501" s="131" t="s">
        <v>6817</v>
      </c>
      <c r="E1501" s="131">
        <v>5</v>
      </c>
      <c r="F1501" s="131">
        <v>0</v>
      </c>
      <c r="G1501" s="131">
        <v>0</v>
      </c>
      <c r="H1501" s="131">
        <v>12</v>
      </c>
      <c r="I1501" s="131">
        <v>0</v>
      </c>
      <c r="J1501" s="131">
        <v>0</v>
      </c>
      <c r="K1501" s="131">
        <v>0</v>
      </c>
      <c r="L1501" s="131">
        <v>12</v>
      </c>
      <c r="M1501" s="131"/>
      <c r="N1501" s="131"/>
      <c r="O1501" s="131" t="s">
        <v>436</v>
      </c>
      <c r="P1501" s="131" t="s">
        <v>436</v>
      </c>
      <c r="Q1501" s="7"/>
      <c r="R1501" s="167"/>
      <c r="S1501" s="166"/>
      <c r="T1501" s="131"/>
      <c r="U1501" s="131"/>
      <c r="V1501" s="131"/>
    </row>
    <row r="1502" spans="2:22" hidden="1">
      <c r="B1502" s="170">
        <v>45985</v>
      </c>
      <c r="C1502" s="131" t="s">
        <v>3904</v>
      </c>
      <c r="D1502" s="11" t="s">
        <v>6818</v>
      </c>
      <c r="E1502" s="131">
        <v>1</v>
      </c>
      <c r="F1502" s="131">
        <v>0</v>
      </c>
      <c r="G1502" s="131">
        <v>0</v>
      </c>
      <c r="H1502" s="131">
        <v>0</v>
      </c>
      <c r="I1502" s="131">
        <v>0</v>
      </c>
      <c r="J1502" s="131">
        <v>0</v>
      </c>
      <c r="K1502" s="131">
        <v>0</v>
      </c>
      <c r="L1502" s="131">
        <v>0</v>
      </c>
      <c r="M1502" s="131"/>
      <c r="N1502" s="131"/>
      <c r="O1502" s="131"/>
      <c r="P1502" s="131"/>
      <c r="Q1502" s="7"/>
      <c r="R1502" s="167"/>
      <c r="S1502" s="166"/>
      <c r="T1502" s="131"/>
      <c r="U1502" s="131"/>
      <c r="V1502" s="131"/>
    </row>
    <row r="1503" spans="2:22" hidden="1">
      <c r="B1503" s="170">
        <v>45985</v>
      </c>
      <c r="C1503" s="131" t="s">
        <v>3904</v>
      </c>
      <c r="D1503" s="11" t="s">
        <v>6819</v>
      </c>
      <c r="E1503" s="131">
        <v>4</v>
      </c>
      <c r="F1503" s="131">
        <v>0</v>
      </c>
      <c r="G1503" s="131">
        <v>0</v>
      </c>
      <c r="H1503" s="131">
        <v>0</v>
      </c>
      <c r="I1503" s="131">
        <v>0</v>
      </c>
      <c r="J1503" s="131">
        <v>0</v>
      </c>
      <c r="K1503" s="131">
        <v>0</v>
      </c>
      <c r="L1503" s="131">
        <v>0</v>
      </c>
      <c r="M1503" s="131"/>
      <c r="N1503" s="131"/>
      <c r="O1503" s="131"/>
      <c r="P1503" s="131"/>
      <c r="Q1503" s="7"/>
      <c r="R1503" s="167"/>
      <c r="S1503" s="166"/>
      <c r="T1503" s="131"/>
      <c r="U1503" s="131"/>
      <c r="V1503" s="131"/>
    </row>
    <row r="1504" spans="2:22" hidden="1">
      <c r="B1504" s="170">
        <v>45985</v>
      </c>
      <c r="C1504" s="131" t="s">
        <v>3904</v>
      </c>
      <c r="D1504" s="148" t="s">
        <v>6820</v>
      </c>
      <c r="E1504" s="131">
        <v>6</v>
      </c>
      <c r="F1504" s="131">
        <v>0</v>
      </c>
      <c r="G1504" s="131">
        <v>0</v>
      </c>
      <c r="H1504" s="131">
        <v>0</v>
      </c>
      <c r="I1504" s="131">
        <v>0</v>
      </c>
      <c r="J1504" s="131">
        <v>0</v>
      </c>
      <c r="K1504" s="131">
        <v>0</v>
      </c>
      <c r="L1504" s="131">
        <v>0</v>
      </c>
      <c r="M1504" s="131"/>
      <c r="N1504" s="131"/>
      <c r="O1504" s="131"/>
      <c r="P1504" s="131"/>
      <c r="Q1504" s="7"/>
      <c r="R1504" s="167"/>
      <c r="S1504" s="166"/>
      <c r="T1504" s="131"/>
      <c r="U1504" s="131"/>
      <c r="V1504" s="131"/>
    </row>
    <row r="1505" spans="2:22" hidden="1">
      <c r="B1505" s="170">
        <v>45985</v>
      </c>
      <c r="C1505" s="131" t="s">
        <v>3904</v>
      </c>
      <c r="D1505" s="11" t="s">
        <v>6821</v>
      </c>
      <c r="E1505" s="131">
        <v>1</v>
      </c>
      <c r="F1505" s="131">
        <v>0</v>
      </c>
      <c r="G1505" s="131">
        <v>0</v>
      </c>
      <c r="H1505" s="131">
        <v>0</v>
      </c>
      <c r="I1505" s="131">
        <v>0</v>
      </c>
      <c r="J1505" s="131">
        <v>0</v>
      </c>
      <c r="K1505" s="131">
        <v>0</v>
      </c>
      <c r="L1505" s="131">
        <v>0</v>
      </c>
      <c r="M1505" s="131"/>
      <c r="N1505" s="131"/>
      <c r="O1505" s="131"/>
      <c r="P1505" s="131"/>
      <c r="Q1505" s="7"/>
      <c r="R1505" s="167"/>
      <c r="S1505" s="166"/>
      <c r="T1505" s="131"/>
      <c r="U1505" s="131"/>
      <c r="V1505" s="131"/>
    </row>
    <row r="1506" spans="2:22" hidden="1">
      <c r="B1506" s="170">
        <v>45985</v>
      </c>
      <c r="C1506" s="131" t="s">
        <v>3904</v>
      </c>
      <c r="D1506" s="11" t="s">
        <v>6822</v>
      </c>
      <c r="E1506" s="131">
        <v>3</v>
      </c>
      <c r="F1506" s="131">
        <v>0</v>
      </c>
      <c r="G1506" s="131">
        <v>0</v>
      </c>
      <c r="H1506" s="131">
        <v>0</v>
      </c>
      <c r="I1506" s="131">
        <v>0</v>
      </c>
      <c r="J1506" s="131">
        <v>0</v>
      </c>
      <c r="K1506" s="131">
        <v>0</v>
      </c>
      <c r="L1506" s="131">
        <v>0</v>
      </c>
      <c r="M1506" s="131"/>
      <c r="N1506" s="131"/>
      <c r="O1506" s="131"/>
      <c r="P1506" s="131"/>
      <c r="Q1506" s="7"/>
      <c r="R1506" s="167"/>
      <c r="S1506" s="166"/>
      <c r="T1506" s="131"/>
      <c r="U1506" s="131"/>
      <c r="V1506" s="131"/>
    </row>
    <row r="1507" spans="2:22" hidden="1">
      <c r="B1507" s="170">
        <v>45985</v>
      </c>
      <c r="C1507" s="131" t="s">
        <v>3904</v>
      </c>
      <c r="D1507" s="131" t="s">
        <v>6823</v>
      </c>
      <c r="E1507" s="131">
        <v>2</v>
      </c>
      <c r="F1507" s="131">
        <v>0</v>
      </c>
      <c r="G1507" s="131">
        <v>0</v>
      </c>
      <c r="H1507" s="131">
        <v>0</v>
      </c>
      <c r="I1507" s="131">
        <v>0</v>
      </c>
      <c r="J1507" s="131">
        <v>0</v>
      </c>
      <c r="K1507" s="131">
        <v>0</v>
      </c>
      <c r="L1507" s="131">
        <v>0</v>
      </c>
      <c r="M1507" s="131"/>
      <c r="N1507" s="131"/>
      <c r="O1507" s="131"/>
      <c r="P1507" s="131"/>
      <c r="Q1507" s="7"/>
      <c r="R1507" s="167"/>
      <c r="S1507" s="166"/>
      <c r="T1507" s="131"/>
      <c r="U1507" s="131"/>
      <c r="V1507" s="131"/>
    </row>
    <row r="1508" spans="2:22" hidden="1">
      <c r="B1508" s="170">
        <v>45985</v>
      </c>
      <c r="C1508" s="131" t="s">
        <v>3904</v>
      </c>
      <c r="D1508" s="131" t="s">
        <v>6824</v>
      </c>
      <c r="E1508" s="131">
        <v>1</v>
      </c>
      <c r="F1508" s="131">
        <v>0</v>
      </c>
      <c r="G1508" s="131">
        <v>0</v>
      </c>
      <c r="H1508" s="131">
        <v>0</v>
      </c>
      <c r="I1508" s="131">
        <v>0</v>
      </c>
      <c r="J1508" s="131">
        <v>0</v>
      </c>
      <c r="K1508" s="131">
        <v>0</v>
      </c>
      <c r="L1508" s="131">
        <v>0</v>
      </c>
      <c r="M1508" s="131"/>
      <c r="N1508" s="131"/>
      <c r="O1508" s="131"/>
      <c r="P1508" s="131"/>
      <c r="Q1508" s="7"/>
      <c r="R1508" s="167"/>
      <c r="S1508" s="166"/>
      <c r="T1508" s="131"/>
      <c r="U1508" s="131"/>
      <c r="V1508" s="131"/>
    </row>
    <row r="1509" spans="2:22" hidden="1">
      <c r="B1509" s="170">
        <v>45985</v>
      </c>
      <c r="C1509" s="131" t="s">
        <v>3904</v>
      </c>
      <c r="D1509" s="131" t="s">
        <v>6825</v>
      </c>
      <c r="E1509" s="131">
        <v>4</v>
      </c>
      <c r="F1509" s="131">
        <v>0</v>
      </c>
      <c r="G1509" s="131">
        <v>0</v>
      </c>
      <c r="H1509" s="131">
        <v>0</v>
      </c>
      <c r="I1509" s="131">
        <v>0</v>
      </c>
      <c r="J1509" s="131">
        <v>0</v>
      </c>
      <c r="K1509" s="131">
        <v>0</v>
      </c>
      <c r="L1509" s="131">
        <v>0</v>
      </c>
      <c r="M1509" s="131"/>
      <c r="N1509" s="131"/>
      <c r="O1509" s="131"/>
      <c r="P1509" s="131"/>
      <c r="Q1509" s="7"/>
      <c r="R1509" s="167"/>
      <c r="S1509" s="166"/>
      <c r="T1509" s="131"/>
      <c r="U1509" s="131"/>
      <c r="V1509" s="131"/>
    </row>
    <row r="1510" spans="2:22" hidden="1">
      <c r="B1510" s="170">
        <v>45985</v>
      </c>
      <c r="C1510" s="131" t="s">
        <v>3904</v>
      </c>
      <c r="D1510" s="131" t="s">
        <v>6826</v>
      </c>
      <c r="E1510" s="131">
        <v>1</v>
      </c>
      <c r="F1510" s="131">
        <v>0</v>
      </c>
      <c r="G1510" s="131">
        <v>0</v>
      </c>
      <c r="H1510" s="131">
        <v>0</v>
      </c>
      <c r="I1510" s="131">
        <v>0</v>
      </c>
      <c r="J1510" s="131">
        <v>0</v>
      </c>
      <c r="K1510" s="131">
        <v>0</v>
      </c>
      <c r="L1510" s="131">
        <v>0</v>
      </c>
      <c r="M1510" s="131"/>
      <c r="N1510" s="131"/>
      <c r="O1510" s="131"/>
      <c r="P1510" s="131"/>
      <c r="Q1510" s="7"/>
      <c r="R1510" s="167"/>
      <c r="S1510" s="166"/>
      <c r="T1510" s="131"/>
      <c r="U1510" s="131"/>
      <c r="V1510" s="131"/>
    </row>
    <row r="1511" spans="2:22" hidden="1">
      <c r="B1511" s="170">
        <v>45985</v>
      </c>
      <c r="C1511" s="131" t="s">
        <v>3904</v>
      </c>
      <c r="D1511" s="131" t="s">
        <v>6827</v>
      </c>
      <c r="E1511" s="131">
        <v>4</v>
      </c>
      <c r="F1511" s="131">
        <v>0</v>
      </c>
      <c r="G1511" s="131">
        <v>0</v>
      </c>
      <c r="H1511" s="131">
        <v>2</v>
      </c>
      <c r="I1511" s="131">
        <v>0</v>
      </c>
      <c r="J1511" s="131">
        <v>0</v>
      </c>
      <c r="K1511" s="131">
        <v>0</v>
      </c>
      <c r="L1511" s="131">
        <v>2</v>
      </c>
      <c r="M1511" s="131"/>
      <c r="N1511" s="131"/>
      <c r="O1511" s="131" t="s">
        <v>436</v>
      </c>
      <c r="P1511" s="131" t="s">
        <v>436</v>
      </c>
      <c r="Q1511" s="7"/>
      <c r="R1511" s="167"/>
      <c r="S1511" s="166"/>
      <c r="T1511" s="131"/>
      <c r="U1511" s="131"/>
      <c r="V1511" s="131"/>
    </row>
    <row r="1512" spans="2:22" hidden="1">
      <c r="B1512" s="170">
        <v>45985</v>
      </c>
      <c r="C1512" s="131" t="s">
        <v>3904</v>
      </c>
      <c r="D1512" s="131" t="s">
        <v>6828</v>
      </c>
      <c r="E1512" s="131">
        <v>10</v>
      </c>
      <c r="F1512" s="131">
        <v>0</v>
      </c>
      <c r="G1512" s="131">
        <v>0</v>
      </c>
      <c r="H1512" s="131">
        <v>0</v>
      </c>
      <c r="I1512" s="131">
        <v>0</v>
      </c>
      <c r="J1512" s="131">
        <v>0</v>
      </c>
      <c r="K1512" s="131">
        <v>0</v>
      </c>
      <c r="L1512" s="131">
        <v>0</v>
      </c>
      <c r="M1512" s="131"/>
      <c r="N1512" s="131"/>
      <c r="O1512" s="131"/>
      <c r="P1512" s="131"/>
      <c r="Q1512" s="7"/>
      <c r="R1512" s="167"/>
      <c r="S1512" s="166"/>
      <c r="T1512" s="131"/>
      <c r="U1512" s="131"/>
      <c r="V1512" s="131"/>
    </row>
    <row r="1513" spans="2:22" hidden="1">
      <c r="B1513" s="170">
        <v>45985</v>
      </c>
      <c r="C1513" s="131" t="s">
        <v>3904</v>
      </c>
      <c r="D1513" s="131" t="s">
        <v>6829</v>
      </c>
      <c r="E1513" s="131">
        <v>1</v>
      </c>
      <c r="F1513" s="131">
        <v>0</v>
      </c>
      <c r="G1513" s="131">
        <v>0</v>
      </c>
      <c r="H1513" s="131">
        <v>0</v>
      </c>
      <c r="I1513" s="131">
        <v>1</v>
      </c>
      <c r="J1513" s="131">
        <v>0</v>
      </c>
      <c r="K1513" s="131">
        <v>0</v>
      </c>
      <c r="L1513" s="131">
        <v>1</v>
      </c>
      <c r="M1513" s="131" t="s">
        <v>436</v>
      </c>
      <c r="N1513" s="131"/>
      <c r="O1513" s="131"/>
      <c r="P1513" s="131"/>
      <c r="Q1513" s="7"/>
      <c r="R1513" s="167"/>
      <c r="S1513" s="166"/>
      <c r="T1513" s="131"/>
      <c r="U1513" s="131"/>
      <c r="V1513" s="131"/>
    </row>
    <row r="1514" spans="2:22" hidden="1">
      <c r="B1514" s="170">
        <v>45985</v>
      </c>
      <c r="C1514" s="131" t="s">
        <v>3904</v>
      </c>
      <c r="D1514" s="131" t="s">
        <v>6830</v>
      </c>
      <c r="E1514" s="131">
        <v>4</v>
      </c>
      <c r="F1514" s="131">
        <v>0</v>
      </c>
      <c r="G1514" s="131">
        <v>0</v>
      </c>
      <c r="H1514" s="131">
        <v>0</v>
      </c>
      <c r="I1514" s="131">
        <v>0</v>
      </c>
      <c r="J1514" s="131">
        <v>0</v>
      </c>
      <c r="K1514" s="131">
        <v>0</v>
      </c>
      <c r="L1514" s="131">
        <v>0</v>
      </c>
      <c r="M1514" s="131"/>
      <c r="N1514" s="131"/>
      <c r="O1514" s="131"/>
      <c r="P1514" s="131"/>
      <c r="Q1514" s="7"/>
      <c r="R1514" s="167"/>
      <c r="S1514" s="166"/>
      <c r="T1514" s="131"/>
      <c r="U1514" s="131"/>
      <c r="V1514" s="131"/>
    </row>
    <row r="1515" spans="2:22" hidden="1">
      <c r="B1515" s="170">
        <v>45985</v>
      </c>
      <c r="C1515" s="131" t="s">
        <v>3904</v>
      </c>
      <c r="D1515" s="131" t="s">
        <v>6831</v>
      </c>
      <c r="E1515" s="131">
        <v>9</v>
      </c>
      <c r="F1515" s="131">
        <v>0</v>
      </c>
      <c r="G1515" s="131">
        <v>0</v>
      </c>
      <c r="H1515" s="131">
        <v>0</v>
      </c>
      <c r="I1515" s="131">
        <v>0</v>
      </c>
      <c r="J1515" s="131">
        <v>0</v>
      </c>
      <c r="K1515" s="131">
        <v>0</v>
      </c>
      <c r="L1515" s="131">
        <v>0</v>
      </c>
      <c r="M1515" s="131"/>
      <c r="N1515" s="131"/>
      <c r="O1515" s="131"/>
      <c r="P1515" s="131"/>
      <c r="Q1515" s="7"/>
      <c r="R1515" s="167"/>
      <c r="S1515" s="166"/>
      <c r="T1515" s="131"/>
      <c r="U1515" s="131"/>
      <c r="V1515" s="131"/>
    </row>
    <row r="1516" spans="2:22" hidden="1">
      <c r="B1516" s="170">
        <v>45985</v>
      </c>
      <c r="C1516" s="131" t="s">
        <v>3904</v>
      </c>
      <c r="D1516" s="131" t="s">
        <v>6832</v>
      </c>
      <c r="E1516" s="131">
        <v>4</v>
      </c>
      <c r="F1516" s="131">
        <v>1</v>
      </c>
      <c r="G1516" s="131">
        <v>0</v>
      </c>
      <c r="H1516" s="131">
        <v>0</v>
      </c>
      <c r="I1516" s="131">
        <v>1</v>
      </c>
      <c r="J1516" s="131">
        <v>0</v>
      </c>
      <c r="K1516" s="131">
        <v>0</v>
      </c>
      <c r="L1516" s="131">
        <v>1</v>
      </c>
      <c r="M1516" s="131" t="s">
        <v>436</v>
      </c>
      <c r="N1516" s="131"/>
      <c r="O1516" s="131"/>
      <c r="P1516" s="131"/>
      <c r="Q1516" s="7"/>
      <c r="R1516" s="167"/>
      <c r="S1516" s="166"/>
      <c r="T1516" s="131"/>
      <c r="U1516" s="131"/>
      <c r="V1516" s="131"/>
    </row>
    <row r="1517" spans="2:22" hidden="1">
      <c r="B1517" s="170">
        <v>45985</v>
      </c>
      <c r="C1517" s="131" t="s">
        <v>3904</v>
      </c>
      <c r="D1517" s="131" t="s">
        <v>6833</v>
      </c>
      <c r="E1517" s="131">
        <v>2</v>
      </c>
      <c r="F1517" s="131">
        <v>1</v>
      </c>
      <c r="G1517" s="131">
        <v>0</v>
      </c>
      <c r="H1517" s="131">
        <v>0</v>
      </c>
      <c r="I1517" s="131">
        <v>1</v>
      </c>
      <c r="J1517" s="131">
        <v>0</v>
      </c>
      <c r="K1517" s="131">
        <v>0</v>
      </c>
      <c r="L1517" s="131">
        <v>1</v>
      </c>
      <c r="M1517" s="131" t="s">
        <v>436</v>
      </c>
      <c r="N1517" s="131"/>
      <c r="O1517" s="131"/>
      <c r="P1517" s="131"/>
      <c r="Q1517" s="7"/>
      <c r="R1517" s="167"/>
      <c r="S1517" s="166"/>
      <c r="T1517" s="131"/>
      <c r="U1517" s="131"/>
      <c r="V1517" s="131"/>
    </row>
    <row r="1518" spans="2:22" hidden="1">
      <c r="B1518" s="170">
        <v>45985</v>
      </c>
      <c r="C1518" s="131" t="s">
        <v>6745</v>
      </c>
      <c r="D1518" s="131" t="s">
        <v>6836</v>
      </c>
      <c r="E1518" s="131">
        <v>6</v>
      </c>
      <c r="F1518" s="131">
        <v>0</v>
      </c>
      <c r="G1518" s="131">
        <v>0</v>
      </c>
      <c r="H1518" s="131">
        <v>0</v>
      </c>
      <c r="I1518" s="131">
        <v>0</v>
      </c>
      <c r="J1518" s="131">
        <v>0</v>
      </c>
      <c r="K1518" s="131">
        <v>0</v>
      </c>
      <c r="L1518" s="131">
        <v>0</v>
      </c>
      <c r="M1518" s="131"/>
      <c r="N1518" s="131"/>
      <c r="O1518" s="131"/>
      <c r="P1518" s="131"/>
      <c r="Q1518" s="7"/>
      <c r="R1518" s="167"/>
      <c r="S1518" s="166"/>
      <c r="T1518" s="131"/>
      <c r="U1518" s="131"/>
      <c r="V1518" s="131"/>
    </row>
    <row r="1519" spans="2:22" hidden="1">
      <c r="B1519" s="170">
        <v>45985</v>
      </c>
      <c r="C1519" s="131" t="s">
        <v>6745</v>
      </c>
      <c r="D1519" s="11" t="s">
        <v>6835</v>
      </c>
      <c r="E1519" s="131">
        <v>3</v>
      </c>
      <c r="F1519" s="131">
        <v>0</v>
      </c>
      <c r="G1519" s="131">
        <v>0</v>
      </c>
      <c r="H1519" s="131">
        <v>0</v>
      </c>
      <c r="I1519" s="131">
        <v>0</v>
      </c>
      <c r="J1519" s="131">
        <v>0</v>
      </c>
      <c r="K1519" s="131">
        <v>0</v>
      </c>
      <c r="L1519" s="131">
        <v>0</v>
      </c>
      <c r="M1519" s="131"/>
      <c r="N1519" s="131"/>
      <c r="O1519" s="131"/>
      <c r="P1519" s="131"/>
      <c r="Q1519" s="7"/>
      <c r="R1519" s="167"/>
      <c r="S1519" s="166"/>
      <c r="T1519" s="131"/>
      <c r="U1519" s="131"/>
      <c r="V1519" s="131"/>
    </row>
    <row r="1520" spans="2:22" hidden="1">
      <c r="B1520" s="170">
        <v>45985</v>
      </c>
      <c r="C1520" s="131" t="s">
        <v>6745</v>
      </c>
      <c r="D1520" s="131" t="s">
        <v>6789</v>
      </c>
      <c r="E1520" s="131">
        <v>5</v>
      </c>
      <c r="F1520" s="131">
        <v>0</v>
      </c>
      <c r="G1520" s="131">
        <v>0</v>
      </c>
      <c r="H1520" s="131">
        <v>0</v>
      </c>
      <c r="I1520" s="131">
        <v>0</v>
      </c>
      <c r="J1520" s="131">
        <v>0</v>
      </c>
      <c r="K1520" s="131">
        <v>0</v>
      </c>
      <c r="L1520" s="131">
        <v>0</v>
      </c>
      <c r="M1520" s="131"/>
      <c r="N1520" s="131"/>
      <c r="O1520" s="131"/>
      <c r="P1520" s="131"/>
      <c r="Q1520" s="7"/>
      <c r="R1520" s="167"/>
      <c r="S1520" s="166"/>
      <c r="T1520" s="131"/>
      <c r="U1520" s="131"/>
      <c r="V1520" s="131"/>
    </row>
    <row r="1521" spans="2:22" hidden="1">
      <c r="B1521" s="170">
        <v>45985</v>
      </c>
      <c r="C1521" s="131" t="s">
        <v>6745</v>
      </c>
      <c r="D1521" s="131" t="s">
        <v>6798</v>
      </c>
      <c r="E1521" s="131">
        <v>1</v>
      </c>
      <c r="F1521" s="131">
        <v>0</v>
      </c>
      <c r="G1521" s="131">
        <v>0</v>
      </c>
      <c r="H1521" s="131">
        <v>0</v>
      </c>
      <c r="I1521" s="131">
        <v>0</v>
      </c>
      <c r="J1521" s="131">
        <v>0</v>
      </c>
      <c r="K1521" s="131">
        <v>0</v>
      </c>
      <c r="L1521" s="131">
        <v>0</v>
      </c>
      <c r="M1521" s="131"/>
      <c r="N1521" s="131"/>
      <c r="O1521" s="131"/>
      <c r="P1521" s="131"/>
      <c r="Q1521" s="7"/>
      <c r="R1521" s="167"/>
      <c r="S1521" s="166"/>
      <c r="T1521" s="131"/>
      <c r="U1521" s="131"/>
      <c r="V1521" s="131"/>
    </row>
    <row r="1522" spans="2:22" hidden="1">
      <c r="B1522" s="170">
        <v>45985</v>
      </c>
      <c r="C1522" s="131" t="s">
        <v>6745</v>
      </c>
      <c r="D1522" s="131" t="s">
        <v>6799</v>
      </c>
      <c r="E1522" s="131">
        <v>3</v>
      </c>
      <c r="F1522" s="131">
        <v>0</v>
      </c>
      <c r="G1522" s="131">
        <v>0</v>
      </c>
      <c r="H1522" s="131">
        <v>0</v>
      </c>
      <c r="I1522" s="131">
        <v>0</v>
      </c>
      <c r="J1522" s="131">
        <v>0</v>
      </c>
      <c r="K1522" s="131">
        <v>0</v>
      </c>
      <c r="L1522" s="131">
        <v>0</v>
      </c>
      <c r="M1522" s="131"/>
      <c r="N1522" s="131"/>
      <c r="O1522" s="131"/>
      <c r="P1522" s="131"/>
      <c r="Q1522" s="7"/>
      <c r="R1522" s="167"/>
      <c r="S1522" s="166"/>
      <c r="T1522" s="131"/>
      <c r="U1522" s="131"/>
      <c r="V1522" s="131"/>
    </row>
    <row r="1523" spans="2:22" hidden="1">
      <c r="B1523" s="170">
        <v>45985</v>
      </c>
      <c r="C1523" s="131" t="s">
        <v>6745</v>
      </c>
      <c r="D1523" s="131" t="s">
        <v>6735</v>
      </c>
      <c r="E1523" s="131">
        <v>1</v>
      </c>
      <c r="F1523" s="131">
        <v>0</v>
      </c>
      <c r="G1523" s="131">
        <v>0</v>
      </c>
      <c r="H1523" s="131">
        <v>0</v>
      </c>
      <c r="I1523" s="131">
        <v>0</v>
      </c>
      <c r="J1523" s="131">
        <v>0</v>
      </c>
      <c r="K1523" s="131">
        <v>0</v>
      </c>
      <c r="L1523" s="131">
        <v>0</v>
      </c>
      <c r="M1523" s="131"/>
      <c r="N1523" s="131"/>
      <c r="O1523" s="131"/>
      <c r="P1523" s="131"/>
      <c r="Q1523" s="7"/>
      <c r="R1523" s="167"/>
      <c r="S1523" s="166"/>
      <c r="T1523" s="131"/>
      <c r="U1523" s="131"/>
      <c r="V1523" s="131"/>
    </row>
    <row r="1524" spans="2:22" hidden="1">
      <c r="B1524" s="170">
        <v>45985</v>
      </c>
      <c r="C1524" s="131" t="s">
        <v>6745</v>
      </c>
      <c r="D1524" s="131" t="s">
        <v>6734</v>
      </c>
      <c r="E1524" s="131">
        <v>1</v>
      </c>
      <c r="F1524" s="131">
        <v>0</v>
      </c>
      <c r="G1524" s="131">
        <v>0</v>
      </c>
      <c r="H1524" s="131">
        <v>0</v>
      </c>
      <c r="I1524" s="131">
        <v>0</v>
      </c>
      <c r="J1524" s="131">
        <v>0</v>
      </c>
      <c r="K1524" s="131">
        <v>0</v>
      </c>
      <c r="L1524" s="131">
        <v>0</v>
      </c>
      <c r="M1524" s="131"/>
      <c r="N1524" s="131"/>
      <c r="O1524" s="131"/>
      <c r="P1524" s="131"/>
      <c r="Q1524" s="7"/>
      <c r="R1524" s="167"/>
      <c r="S1524" s="166"/>
      <c r="T1524" s="131"/>
      <c r="U1524" s="131"/>
      <c r="V1524" s="131"/>
    </row>
    <row r="1525" spans="2:22" hidden="1">
      <c r="B1525" s="170">
        <v>45985</v>
      </c>
      <c r="C1525" s="131" t="s">
        <v>6745</v>
      </c>
      <c r="D1525" s="131" t="s">
        <v>6657</v>
      </c>
      <c r="E1525" s="131">
        <v>2</v>
      </c>
      <c r="F1525" s="131">
        <v>0</v>
      </c>
      <c r="G1525" s="131">
        <v>0</v>
      </c>
      <c r="H1525" s="131">
        <v>0</v>
      </c>
      <c r="I1525" s="131">
        <v>0</v>
      </c>
      <c r="J1525" s="131">
        <v>0</v>
      </c>
      <c r="K1525" s="131">
        <v>0</v>
      </c>
      <c r="L1525" s="131">
        <v>0</v>
      </c>
      <c r="M1525" s="131"/>
      <c r="N1525" s="131"/>
      <c r="O1525" s="131"/>
      <c r="P1525" s="131"/>
      <c r="Q1525" s="7"/>
      <c r="R1525" s="167"/>
      <c r="S1525" s="166"/>
      <c r="T1525" s="131"/>
      <c r="U1525" s="131"/>
      <c r="V1525" s="131"/>
    </row>
    <row r="1526" spans="2:22" hidden="1">
      <c r="B1526" s="170">
        <v>45985</v>
      </c>
      <c r="C1526" s="131" t="s">
        <v>6745</v>
      </c>
      <c r="D1526" s="131" t="s">
        <v>6795</v>
      </c>
      <c r="E1526" s="131">
        <v>1</v>
      </c>
      <c r="F1526" s="131">
        <v>0</v>
      </c>
      <c r="G1526" s="131">
        <v>0</v>
      </c>
      <c r="H1526" s="131">
        <v>0</v>
      </c>
      <c r="I1526" s="131">
        <v>0</v>
      </c>
      <c r="J1526" s="131">
        <v>0</v>
      </c>
      <c r="K1526" s="131">
        <v>0</v>
      </c>
      <c r="L1526" s="131">
        <v>0</v>
      </c>
      <c r="M1526" s="131"/>
      <c r="N1526" s="131"/>
      <c r="O1526" s="131"/>
      <c r="P1526" s="131"/>
      <c r="Q1526" s="7"/>
      <c r="R1526" s="167"/>
      <c r="S1526" s="166"/>
      <c r="T1526" s="131"/>
      <c r="U1526" s="131"/>
      <c r="V1526" s="131"/>
    </row>
    <row r="1527" spans="2:22" s="168" customFormat="1" hidden="1">
      <c r="B1527" s="170">
        <v>45985</v>
      </c>
      <c r="C1527" s="131" t="s">
        <v>6745</v>
      </c>
      <c r="D1527" s="148" t="s">
        <v>6820</v>
      </c>
      <c r="E1527" s="131">
        <v>6</v>
      </c>
      <c r="F1527" s="131">
        <v>0</v>
      </c>
      <c r="G1527" s="131">
        <v>0</v>
      </c>
      <c r="H1527" s="131">
        <v>0</v>
      </c>
      <c r="I1527" s="131">
        <v>0</v>
      </c>
      <c r="J1527" s="131">
        <v>0</v>
      </c>
      <c r="K1527" s="131">
        <v>0</v>
      </c>
      <c r="L1527" s="131">
        <v>0</v>
      </c>
      <c r="M1527" s="131"/>
      <c r="N1527" s="131"/>
      <c r="O1527" s="131"/>
      <c r="P1527" s="131"/>
      <c r="Q1527" s="7"/>
      <c r="R1527" s="167"/>
      <c r="S1527" s="166"/>
      <c r="T1527" s="131"/>
      <c r="U1527" s="131"/>
      <c r="V1527" s="131"/>
    </row>
    <row r="1528" spans="2:22" hidden="1">
      <c r="B1528" s="170">
        <v>45986</v>
      </c>
      <c r="C1528" s="131" t="s">
        <v>3904</v>
      </c>
      <c r="D1528" s="131" t="s">
        <v>6854</v>
      </c>
      <c r="E1528" s="131">
        <v>7</v>
      </c>
      <c r="F1528" s="131">
        <v>3</v>
      </c>
      <c r="G1528" s="131">
        <v>0</v>
      </c>
      <c r="H1528" s="131">
        <v>0</v>
      </c>
      <c r="I1528" s="131">
        <v>0</v>
      </c>
      <c r="J1528" s="131">
        <v>0</v>
      </c>
      <c r="K1528" s="131">
        <v>0</v>
      </c>
      <c r="L1528" s="131">
        <v>0</v>
      </c>
      <c r="M1528" s="131"/>
      <c r="N1528" s="131"/>
      <c r="O1528" s="131"/>
      <c r="P1528" s="131"/>
      <c r="Q1528" s="7"/>
      <c r="R1528" s="167"/>
      <c r="S1528" s="166"/>
      <c r="T1528" s="131"/>
      <c r="U1528" s="131">
        <v>3</v>
      </c>
      <c r="V1528" s="131"/>
    </row>
    <row r="1529" spans="2:22" hidden="1">
      <c r="B1529" s="170">
        <v>45986</v>
      </c>
      <c r="C1529" s="131" t="s">
        <v>3904</v>
      </c>
      <c r="D1529" s="131" t="s">
        <v>6855</v>
      </c>
      <c r="E1529" s="131">
        <v>4</v>
      </c>
      <c r="F1529" s="131">
        <v>1</v>
      </c>
      <c r="G1529" s="131">
        <v>0</v>
      </c>
      <c r="H1529" s="131">
        <v>0</v>
      </c>
      <c r="I1529" s="131">
        <v>1</v>
      </c>
      <c r="J1529" s="131">
        <v>0</v>
      </c>
      <c r="K1529" s="131">
        <v>0</v>
      </c>
      <c r="L1529" s="131">
        <v>1</v>
      </c>
      <c r="M1529" s="131" t="s">
        <v>436</v>
      </c>
      <c r="N1529" s="131"/>
      <c r="O1529" s="131"/>
      <c r="P1529" s="131"/>
      <c r="Q1529" s="7"/>
      <c r="R1529" s="167"/>
      <c r="S1529" s="166"/>
      <c r="T1529" s="131"/>
      <c r="U1529" s="131"/>
      <c r="V1529" s="131"/>
    </row>
    <row r="1530" spans="2:22" hidden="1">
      <c r="B1530" s="170">
        <v>45986</v>
      </c>
      <c r="C1530" s="131" t="s">
        <v>3904</v>
      </c>
      <c r="D1530" s="131" t="s">
        <v>6856</v>
      </c>
      <c r="E1530" s="131">
        <v>5</v>
      </c>
      <c r="F1530" s="131">
        <v>1</v>
      </c>
      <c r="G1530" s="131">
        <v>0</v>
      </c>
      <c r="H1530" s="131">
        <v>0</v>
      </c>
      <c r="I1530" s="131">
        <v>1</v>
      </c>
      <c r="J1530" s="131">
        <v>0</v>
      </c>
      <c r="K1530" s="131">
        <v>0</v>
      </c>
      <c r="L1530" s="131">
        <v>1</v>
      </c>
      <c r="M1530" s="131" t="s">
        <v>436</v>
      </c>
      <c r="N1530" s="131"/>
      <c r="O1530" s="131"/>
      <c r="P1530" s="131"/>
      <c r="Q1530" s="7"/>
      <c r="R1530" s="167"/>
      <c r="S1530" s="166"/>
      <c r="T1530" s="131"/>
      <c r="U1530" s="131"/>
      <c r="V1530" s="131"/>
    </row>
    <row r="1531" spans="2:22" hidden="1">
      <c r="B1531" s="170">
        <v>45986</v>
      </c>
      <c r="C1531" s="131" t="s">
        <v>3904</v>
      </c>
      <c r="D1531" s="131" t="s">
        <v>6837</v>
      </c>
      <c r="E1531" s="131">
        <v>1</v>
      </c>
      <c r="F1531" s="131">
        <v>1</v>
      </c>
      <c r="G1531" s="131">
        <v>0</v>
      </c>
      <c r="H1531" s="131">
        <v>0</v>
      </c>
      <c r="I1531" s="131">
        <v>1</v>
      </c>
      <c r="J1531" s="131">
        <v>0</v>
      </c>
      <c r="K1531" s="131">
        <v>0</v>
      </c>
      <c r="L1531" s="131">
        <v>1</v>
      </c>
      <c r="M1531" s="131" t="s">
        <v>436</v>
      </c>
      <c r="N1531" s="131"/>
      <c r="O1531" s="131"/>
      <c r="P1531" s="131"/>
      <c r="Q1531" s="7"/>
      <c r="R1531" s="167"/>
      <c r="S1531" s="166"/>
      <c r="T1531" s="131"/>
      <c r="U1531" s="131"/>
      <c r="V1531" s="131"/>
    </row>
    <row r="1532" spans="2:22" hidden="1">
      <c r="B1532" s="170">
        <v>45986</v>
      </c>
      <c r="C1532" s="131" t="s">
        <v>3904</v>
      </c>
      <c r="D1532" s="131" t="s">
        <v>6838</v>
      </c>
      <c r="E1532" s="131">
        <v>2</v>
      </c>
      <c r="F1532" s="131">
        <v>1</v>
      </c>
      <c r="G1532" s="131">
        <v>0</v>
      </c>
      <c r="H1532" s="131">
        <v>1</v>
      </c>
      <c r="I1532" s="131">
        <v>0</v>
      </c>
      <c r="J1532" s="131">
        <v>0</v>
      </c>
      <c r="K1532" s="131">
        <v>0</v>
      </c>
      <c r="L1532" s="131">
        <v>1</v>
      </c>
      <c r="M1532" s="131" t="s">
        <v>436</v>
      </c>
      <c r="N1532" s="131" t="s">
        <v>436</v>
      </c>
      <c r="O1532" s="131"/>
      <c r="P1532" s="131"/>
      <c r="Q1532" s="7"/>
      <c r="R1532" s="167"/>
      <c r="S1532" s="166"/>
      <c r="T1532" s="131"/>
      <c r="U1532" s="131"/>
      <c r="V1532" s="131"/>
    </row>
    <row r="1533" spans="2:22" hidden="1">
      <c r="B1533" s="170">
        <v>45986</v>
      </c>
      <c r="C1533" s="131" t="s">
        <v>3904</v>
      </c>
      <c r="D1533" s="131" t="s">
        <v>6839</v>
      </c>
      <c r="E1533" s="131">
        <v>1</v>
      </c>
      <c r="F1533" s="131">
        <v>0</v>
      </c>
      <c r="G1533" s="131">
        <v>0</v>
      </c>
      <c r="H1533" s="131">
        <v>0</v>
      </c>
      <c r="I1533" s="131">
        <v>0</v>
      </c>
      <c r="J1533" s="131">
        <v>0</v>
      </c>
      <c r="K1533" s="131">
        <v>0</v>
      </c>
      <c r="L1533" s="131">
        <v>0</v>
      </c>
      <c r="M1533" s="131"/>
      <c r="N1533" s="131"/>
      <c r="O1533" s="131"/>
      <c r="P1533" s="131"/>
      <c r="Q1533" s="7"/>
      <c r="R1533" s="167"/>
      <c r="S1533" s="166"/>
      <c r="T1533" s="131"/>
      <c r="U1533" s="131"/>
      <c r="V1533" s="131"/>
    </row>
    <row r="1534" spans="2:22" hidden="1">
      <c r="B1534" s="170">
        <v>45986</v>
      </c>
      <c r="C1534" s="131" t="s">
        <v>3904</v>
      </c>
      <c r="D1534" s="131" t="s">
        <v>6840</v>
      </c>
      <c r="E1534" s="131">
        <v>5</v>
      </c>
      <c r="F1534" s="131">
        <v>0</v>
      </c>
      <c r="G1534" s="131">
        <v>0</v>
      </c>
      <c r="H1534" s="131">
        <v>0</v>
      </c>
      <c r="I1534" s="131">
        <v>0</v>
      </c>
      <c r="J1534" s="131">
        <v>0</v>
      </c>
      <c r="K1534" s="131">
        <v>0</v>
      </c>
      <c r="L1534" s="131">
        <v>0</v>
      </c>
      <c r="M1534" s="131"/>
      <c r="N1534" s="131"/>
      <c r="O1534" s="131"/>
      <c r="P1534" s="131"/>
      <c r="Q1534" s="7"/>
      <c r="R1534" s="167"/>
      <c r="S1534" s="166"/>
      <c r="T1534" s="131"/>
      <c r="U1534" s="131"/>
      <c r="V1534" s="131"/>
    </row>
    <row r="1535" spans="2:22" hidden="1">
      <c r="B1535" s="170">
        <v>45986</v>
      </c>
      <c r="C1535" s="131" t="s">
        <v>3904</v>
      </c>
      <c r="D1535" s="131" t="s">
        <v>6841</v>
      </c>
      <c r="E1535" s="131">
        <v>1</v>
      </c>
      <c r="F1535" s="131">
        <v>0</v>
      </c>
      <c r="G1535" s="131">
        <v>0</v>
      </c>
      <c r="H1535" s="131">
        <v>0</v>
      </c>
      <c r="I1535" s="131">
        <v>0</v>
      </c>
      <c r="J1535" s="131">
        <v>0</v>
      </c>
      <c r="K1535" s="131">
        <v>0</v>
      </c>
      <c r="L1535" s="131">
        <v>0</v>
      </c>
      <c r="M1535" s="131"/>
      <c r="N1535" s="131"/>
      <c r="O1535" s="131"/>
      <c r="P1535" s="131"/>
      <c r="Q1535" s="7"/>
      <c r="R1535" s="167"/>
      <c r="S1535" s="166"/>
      <c r="T1535" s="131"/>
      <c r="U1535" s="131"/>
      <c r="V1535" s="131"/>
    </row>
    <row r="1536" spans="2:22" hidden="1">
      <c r="B1536" s="170">
        <v>45986</v>
      </c>
      <c r="C1536" s="131" t="s">
        <v>3904</v>
      </c>
      <c r="D1536" s="131" t="s">
        <v>6842</v>
      </c>
      <c r="E1536" s="131">
        <v>1</v>
      </c>
      <c r="F1536" s="131">
        <v>0</v>
      </c>
      <c r="G1536" s="131">
        <v>0</v>
      </c>
      <c r="H1536" s="131">
        <v>0</v>
      </c>
      <c r="I1536" s="131">
        <v>0</v>
      </c>
      <c r="J1536" s="131">
        <v>0</v>
      </c>
      <c r="K1536" s="131">
        <v>0</v>
      </c>
      <c r="L1536" s="131">
        <v>0</v>
      </c>
      <c r="M1536" s="131"/>
      <c r="N1536" s="131"/>
      <c r="O1536" s="131"/>
      <c r="P1536" s="131"/>
      <c r="Q1536" s="7"/>
      <c r="R1536" s="167"/>
      <c r="S1536" s="166"/>
      <c r="T1536" s="131"/>
      <c r="U1536" s="131"/>
      <c r="V1536" s="131"/>
    </row>
    <row r="1537" spans="2:22" hidden="1">
      <c r="B1537" s="170">
        <v>45986</v>
      </c>
      <c r="C1537" s="131" t="s">
        <v>3904</v>
      </c>
      <c r="D1537" s="131" t="s">
        <v>6788</v>
      </c>
      <c r="E1537" s="131">
        <v>1</v>
      </c>
      <c r="F1537" s="131">
        <v>0</v>
      </c>
      <c r="G1537" s="131">
        <v>0</v>
      </c>
      <c r="H1537" s="131">
        <v>0</v>
      </c>
      <c r="I1537" s="131">
        <v>0</v>
      </c>
      <c r="J1537" s="131">
        <v>0</v>
      </c>
      <c r="K1537" s="131">
        <v>0</v>
      </c>
      <c r="L1537" s="131">
        <v>0</v>
      </c>
      <c r="M1537" s="131"/>
      <c r="N1537" s="131"/>
      <c r="O1537" s="131"/>
      <c r="P1537" s="131"/>
      <c r="Q1537" s="7"/>
      <c r="R1537" s="167"/>
      <c r="S1537" s="166"/>
      <c r="T1537" s="131"/>
      <c r="U1537" s="131"/>
      <c r="V1537" s="131"/>
    </row>
    <row r="1538" spans="2:22" hidden="1">
      <c r="B1538" s="170">
        <v>45986</v>
      </c>
      <c r="C1538" s="131" t="s">
        <v>3904</v>
      </c>
      <c r="D1538" s="131" t="s">
        <v>6843</v>
      </c>
      <c r="E1538" s="131">
        <v>1</v>
      </c>
      <c r="F1538" s="131">
        <v>0</v>
      </c>
      <c r="G1538" s="131">
        <v>0</v>
      </c>
      <c r="H1538" s="131">
        <v>0</v>
      </c>
      <c r="I1538" s="131">
        <v>0</v>
      </c>
      <c r="J1538" s="131">
        <v>0</v>
      </c>
      <c r="K1538" s="131">
        <v>0</v>
      </c>
      <c r="L1538" s="131">
        <v>0</v>
      </c>
      <c r="M1538" s="131"/>
      <c r="N1538" s="131"/>
      <c r="O1538" s="131"/>
      <c r="P1538" s="131"/>
      <c r="Q1538" s="7"/>
      <c r="R1538" s="167"/>
      <c r="S1538" s="166"/>
      <c r="T1538" s="131"/>
      <c r="U1538" s="131"/>
      <c r="V1538" s="131"/>
    </row>
    <row r="1539" spans="2:22" hidden="1">
      <c r="B1539" s="170">
        <v>45986</v>
      </c>
      <c r="C1539" s="131" t="s">
        <v>3904</v>
      </c>
      <c r="D1539" s="131" t="s">
        <v>6844</v>
      </c>
      <c r="E1539" s="131">
        <v>1</v>
      </c>
      <c r="F1539" s="131">
        <v>0</v>
      </c>
      <c r="G1539" s="131">
        <v>0</v>
      </c>
      <c r="H1539" s="131">
        <v>0</v>
      </c>
      <c r="I1539" s="131">
        <v>0</v>
      </c>
      <c r="J1539" s="131">
        <v>0</v>
      </c>
      <c r="K1539" s="131">
        <v>0</v>
      </c>
      <c r="L1539" s="131">
        <v>0</v>
      </c>
      <c r="M1539" s="131"/>
      <c r="N1539" s="131"/>
      <c r="O1539" s="131"/>
      <c r="P1539" s="131"/>
      <c r="Q1539" s="7"/>
      <c r="R1539" s="167"/>
      <c r="S1539" s="166"/>
      <c r="T1539" s="131"/>
      <c r="U1539" s="131"/>
      <c r="V1539" s="131"/>
    </row>
    <row r="1540" spans="2:22" hidden="1">
      <c r="B1540" s="170">
        <v>45986</v>
      </c>
      <c r="C1540" s="131" t="s">
        <v>3904</v>
      </c>
      <c r="D1540" s="131" t="s">
        <v>6845</v>
      </c>
      <c r="E1540" s="131">
        <v>1</v>
      </c>
      <c r="F1540" s="131">
        <v>0</v>
      </c>
      <c r="G1540" s="131">
        <v>0</v>
      </c>
      <c r="H1540" s="131">
        <v>0</v>
      </c>
      <c r="I1540" s="131">
        <v>0</v>
      </c>
      <c r="J1540" s="131">
        <v>0</v>
      </c>
      <c r="K1540" s="131">
        <v>0</v>
      </c>
      <c r="L1540" s="131">
        <v>0</v>
      </c>
      <c r="M1540" s="131"/>
      <c r="N1540" s="131"/>
      <c r="O1540" s="131"/>
      <c r="P1540" s="131"/>
      <c r="Q1540" s="7"/>
      <c r="R1540" s="167"/>
      <c r="S1540" s="166"/>
      <c r="T1540" s="131"/>
      <c r="U1540" s="131"/>
      <c r="V1540" s="131"/>
    </row>
    <row r="1541" spans="2:22" hidden="1">
      <c r="B1541" s="170">
        <v>45986</v>
      </c>
      <c r="C1541" s="131" t="s">
        <v>3904</v>
      </c>
      <c r="D1541" s="131" t="s">
        <v>6846</v>
      </c>
      <c r="E1541" s="131">
        <v>1</v>
      </c>
      <c r="F1541" s="131">
        <v>0</v>
      </c>
      <c r="G1541" s="131">
        <v>0</v>
      </c>
      <c r="H1541" s="131">
        <v>0</v>
      </c>
      <c r="I1541" s="131">
        <v>0</v>
      </c>
      <c r="J1541" s="131">
        <v>0</v>
      </c>
      <c r="K1541" s="131">
        <v>0</v>
      </c>
      <c r="L1541" s="131">
        <v>0</v>
      </c>
      <c r="M1541" s="131"/>
      <c r="N1541" s="131"/>
      <c r="O1541" s="131"/>
      <c r="P1541" s="131"/>
      <c r="Q1541" s="7"/>
      <c r="R1541" s="167"/>
      <c r="S1541" s="166"/>
      <c r="T1541" s="131"/>
      <c r="U1541" s="131"/>
      <c r="V1541" s="131"/>
    </row>
    <row r="1542" spans="2:22" hidden="1">
      <c r="B1542" s="170">
        <v>45986</v>
      </c>
      <c r="C1542" s="131" t="s">
        <v>3904</v>
      </c>
      <c r="D1542" s="131" t="s">
        <v>6847</v>
      </c>
      <c r="E1542" s="131">
        <v>4</v>
      </c>
      <c r="F1542" s="131">
        <v>0</v>
      </c>
      <c r="G1542" s="131">
        <v>0</v>
      </c>
      <c r="H1542" s="131">
        <v>0</v>
      </c>
      <c r="I1542" s="131">
        <v>1</v>
      </c>
      <c r="J1542" s="131">
        <v>0</v>
      </c>
      <c r="K1542" s="131">
        <v>0</v>
      </c>
      <c r="L1542" s="131">
        <v>1</v>
      </c>
      <c r="M1542" s="131" t="s">
        <v>436</v>
      </c>
      <c r="N1542" s="131"/>
      <c r="O1542" s="131"/>
      <c r="P1542" s="131"/>
      <c r="Q1542" s="7"/>
      <c r="R1542" s="167"/>
      <c r="S1542" s="166"/>
      <c r="T1542" s="131"/>
      <c r="U1542" s="131"/>
      <c r="V1542" s="131"/>
    </row>
    <row r="1543" spans="2:22" hidden="1">
      <c r="B1543" s="170">
        <v>45986</v>
      </c>
      <c r="C1543" s="131" t="s">
        <v>3904</v>
      </c>
      <c r="D1543" s="131" t="s">
        <v>6848</v>
      </c>
      <c r="E1543" s="131">
        <v>4</v>
      </c>
      <c r="F1543" s="131">
        <v>0</v>
      </c>
      <c r="G1543" s="131">
        <v>0</v>
      </c>
      <c r="H1543" s="131">
        <v>0</v>
      </c>
      <c r="I1543" s="131">
        <v>0</v>
      </c>
      <c r="J1543" s="131">
        <v>0</v>
      </c>
      <c r="K1543" s="131">
        <v>0</v>
      </c>
      <c r="L1543" s="131">
        <v>0</v>
      </c>
      <c r="M1543" s="131"/>
      <c r="N1543" s="131"/>
      <c r="O1543" s="131"/>
      <c r="P1543" s="131"/>
      <c r="Q1543" s="7"/>
      <c r="R1543" s="167"/>
      <c r="S1543" s="166"/>
      <c r="T1543" s="131"/>
      <c r="U1543" s="131"/>
      <c r="V1543" s="131"/>
    </row>
    <row r="1544" spans="2:22" hidden="1">
      <c r="B1544" s="170">
        <v>45986</v>
      </c>
      <c r="C1544" s="131" t="s">
        <v>3904</v>
      </c>
      <c r="D1544" s="131" t="s">
        <v>6849</v>
      </c>
      <c r="E1544" s="131">
        <v>2</v>
      </c>
      <c r="F1544" s="131">
        <v>0</v>
      </c>
      <c r="G1544" s="131">
        <v>0</v>
      </c>
      <c r="H1544" s="131">
        <v>1</v>
      </c>
      <c r="I1544" s="131">
        <v>0</v>
      </c>
      <c r="J1544" s="131">
        <v>0</v>
      </c>
      <c r="K1544" s="131">
        <v>0</v>
      </c>
      <c r="L1544" s="131">
        <v>1</v>
      </c>
      <c r="M1544" s="131"/>
      <c r="N1544" s="131"/>
      <c r="O1544" s="131" t="s">
        <v>436</v>
      </c>
      <c r="P1544" s="131" t="s">
        <v>436</v>
      </c>
      <c r="Q1544" s="7"/>
      <c r="R1544" s="167"/>
      <c r="S1544" s="166"/>
      <c r="T1544" s="131"/>
      <c r="U1544" s="131"/>
      <c r="V1544" s="131"/>
    </row>
    <row r="1545" spans="2:22" hidden="1">
      <c r="B1545" s="170">
        <v>45986</v>
      </c>
      <c r="C1545" s="131" t="s">
        <v>6745</v>
      </c>
      <c r="D1545" s="131" t="s">
        <v>6797</v>
      </c>
      <c r="E1545" s="131">
        <v>1</v>
      </c>
      <c r="F1545" s="131">
        <v>0</v>
      </c>
      <c r="G1545" s="131">
        <v>0</v>
      </c>
      <c r="H1545" s="131">
        <v>0</v>
      </c>
      <c r="I1545" s="131">
        <v>0</v>
      </c>
      <c r="J1545" s="131">
        <v>0</v>
      </c>
      <c r="K1545" s="131">
        <v>0</v>
      </c>
      <c r="L1545" s="131">
        <v>0</v>
      </c>
      <c r="M1545" s="131"/>
      <c r="N1545" s="131"/>
      <c r="O1545" s="131"/>
      <c r="P1545" s="131"/>
      <c r="Q1545" s="7"/>
      <c r="R1545" s="167"/>
      <c r="S1545" s="166"/>
      <c r="T1545" s="131"/>
      <c r="U1545" s="131"/>
      <c r="V1545" s="131"/>
    </row>
    <row r="1546" spans="2:22" hidden="1">
      <c r="B1546" s="170">
        <v>45986</v>
      </c>
      <c r="C1546" s="131" t="s">
        <v>6745</v>
      </c>
      <c r="D1546" s="131" t="s">
        <v>6774</v>
      </c>
      <c r="E1546" s="131">
        <v>5</v>
      </c>
      <c r="F1546" s="131">
        <v>2</v>
      </c>
      <c r="G1546" s="131">
        <v>0</v>
      </c>
      <c r="H1546" s="131">
        <v>4</v>
      </c>
      <c r="I1546" s="131">
        <v>0</v>
      </c>
      <c r="J1546" s="131">
        <v>0</v>
      </c>
      <c r="K1546" s="131">
        <v>0</v>
      </c>
      <c r="L1546" s="131">
        <v>4</v>
      </c>
      <c r="M1546" s="131" t="s">
        <v>436</v>
      </c>
      <c r="N1546" s="131" t="s">
        <v>436</v>
      </c>
      <c r="O1546" s="131"/>
      <c r="P1546" s="131"/>
      <c r="Q1546" s="7"/>
      <c r="R1546" s="167"/>
      <c r="S1546" s="166"/>
      <c r="T1546" s="131"/>
      <c r="U1546" s="131"/>
      <c r="V1546" s="131"/>
    </row>
    <row r="1547" spans="2:22" hidden="1">
      <c r="B1547" s="170">
        <v>45986</v>
      </c>
      <c r="C1547" s="131" t="s">
        <v>6745</v>
      </c>
      <c r="D1547" s="131" t="s">
        <v>6850</v>
      </c>
      <c r="E1547" s="131">
        <v>6</v>
      </c>
      <c r="F1547" s="131">
        <v>0</v>
      </c>
      <c r="G1547" s="131">
        <v>0</v>
      </c>
      <c r="H1547" s="131">
        <v>0</v>
      </c>
      <c r="I1547" s="131">
        <v>0</v>
      </c>
      <c r="J1547" s="131">
        <v>0</v>
      </c>
      <c r="K1547" s="131">
        <v>0</v>
      </c>
      <c r="L1547" s="131">
        <v>0</v>
      </c>
      <c r="M1547" s="131"/>
      <c r="N1547" s="131"/>
      <c r="O1547" s="131"/>
      <c r="P1547" s="131"/>
      <c r="Q1547" s="7"/>
      <c r="R1547" s="167"/>
      <c r="S1547" s="166"/>
      <c r="T1547" s="131"/>
      <c r="U1547" s="131"/>
      <c r="V1547" s="131"/>
    </row>
    <row r="1548" spans="2:22" hidden="1">
      <c r="B1548" s="170">
        <v>45986</v>
      </c>
      <c r="C1548" s="131" t="s">
        <v>6745</v>
      </c>
      <c r="D1548" s="131" t="s">
        <v>6736</v>
      </c>
      <c r="E1548" s="131">
        <v>1</v>
      </c>
      <c r="F1548" s="131">
        <v>0</v>
      </c>
      <c r="G1548" s="131">
        <v>0</v>
      </c>
      <c r="H1548" s="131">
        <v>1</v>
      </c>
      <c r="I1548" s="131">
        <v>0</v>
      </c>
      <c r="J1548" s="131">
        <v>0</v>
      </c>
      <c r="K1548" s="131">
        <v>0</v>
      </c>
      <c r="L1548" s="131">
        <v>1</v>
      </c>
      <c r="M1548" s="131" t="s">
        <v>436</v>
      </c>
      <c r="N1548" s="131"/>
      <c r="O1548" s="131"/>
      <c r="P1548" s="131"/>
      <c r="Q1548" s="7"/>
      <c r="R1548" s="167"/>
      <c r="S1548" s="166"/>
      <c r="T1548" s="131"/>
      <c r="U1548" s="131"/>
      <c r="V1548" s="131"/>
    </row>
    <row r="1549" spans="2:22" hidden="1">
      <c r="B1549" s="170">
        <v>45986</v>
      </c>
      <c r="C1549" s="131" t="s">
        <v>6745</v>
      </c>
      <c r="D1549" s="131" t="s">
        <v>6801</v>
      </c>
      <c r="E1549" s="131">
        <v>1</v>
      </c>
      <c r="F1549" s="131">
        <v>0</v>
      </c>
      <c r="G1549" s="131">
        <v>0</v>
      </c>
      <c r="H1549" s="131">
        <v>0</v>
      </c>
      <c r="I1549" s="131">
        <v>0</v>
      </c>
      <c r="J1549" s="131">
        <v>0</v>
      </c>
      <c r="K1549" s="131">
        <v>0</v>
      </c>
      <c r="L1549" s="131">
        <v>0</v>
      </c>
      <c r="M1549" s="131"/>
      <c r="N1549" s="131"/>
      <c r="O1549" s="131"/>
      <c r="P1549" s="131"/>
      <c r="Q1549" s="7"/>
      <c r="R1549" s="167"/>
      <c r="S1549" s="166"/>
      <c r="T1549" s="131"/>
      <c r="U1549" s="131"/>
      <c r="V1549" s="131"/>
    </row>
    <row r="1550" spans="2:22" hidden="1">
      <c r="B1550" s="170">
        <v>45986</v>
      </c>
      <c r="C1550" s="131" t="s">
        <v>6745</v>
      </c>
      <c r="D1550" s="131" t="s">
        <v>6766</v>
      </c>
      <c r="E1550" s="131">
        <v>3</v>
      </c>
      <c r="F1550" s="131">
        <v>1</v>
      </c>
      <c r="G1550" s="131">
        <v>0</v>
      </c>
      <c r="H1550" s="131">
        <v>4</v>
      </c>
      <c r="I1550" s="131">
        <v>0</v>
      </c>
      <c r="J1550" s="131">
        <v>0</v>
      </c>
      <c r="K1550" s="131">
        <v>0</v>
      </c>
      <c r="L1550" s="131">
        <v>4</v>
      </c>
      <c r="M1550" s="131" t="s">
        <v>436</v>
      </c>
      <c r="N1550" s="131"/>
      <c r="O1550" s="131"/>
      <c r="P1550" s="131"/>
      <c r="Q1550" s="7"/>
      <c r="R1550" s="167"/>
      <c r="S1550" s="166"/>
      <c r="T1550" s="131"/>
      <c r="U1550" s="131"/>
      <c r="V1550" s="131"/>
    </row>
    <row r="1551" spans="2:22" hidden="1">
      <c r="B1551" s="170">
        <v>45986</v>
      </c>
      <c r="C1551" s="131" t="s">
        <v>6745</v>
      </c>
      <c r="D1551" s="131" t="s">
        <v>6793</v>
      </c>
      <c r="E1551" s="131">
        <v>5</v>
      </c>
      <c r="F1551" s="131">
        <v>0</v>
      </c>
      <c r="G1551" s="131">
        <v>0</v>
      </c>
      <c r="H1551" s="131">
        <v>0</v>
      </c>
      <c r="I1551" s="131">
        <v>0</v>
      </c>
      <c r="J1551" s="131">
        <v>0</v>
      </c>
      <c r="K1551" s="131">
        <v>0</v>
      </c>
      <c r="L1551" s="131">
        <v>0</v>
      </c>
      <c r="M1551" s="131"/>
      <c r="N1551" s="131"/>
      <c r="O1551" s="131"/>
      <c r="P1551" s="131"/>
      <c r="Q1551" s="7"/>
      <c r="R1551" s="167"/>
      <c r="S1551" s="166"/>
      <c r="T1551" s="131"/>
      <c r="U1551" s="131"/>
      <c r="V1551" s="131"/>
    </row>
    <row r="1552" spans="2:22" hidden="1">
      <c r="B1552" s="170">
        <v>45986</v>
      </c>
      <c r="C1552" s="131" t="s">
        <v>6745</v>
      </c>
      <c r="D1552" s="131" t="s">
        <v>6851</v>
      </c>
      <c r="E1552" s="131">
        <v>2</v>
      </c>
      <c r="F1552" s="131">
        <v>0</v>
      </c>
      <c r="G1552" s="131">
        <v>0</v>
      </c>
      <c r="H1552" s="131">
        <v>0</v>
      </c>
      <c r="I1552" s="131">
        <v>1</v>
      </c>
      <c r="J1552" s="131">
        <v>0</v>
      </c>
      <c r="K1552" s="131">
        <v>0</v>
      </c>
      <c r="L1552" s="131">
        <v>1</v>
      </c>
      <c r="M1552" s="131" t="s">
        <v>436</v>
      </c>
      <c r="N1552" s="131"/>
      <c r="O1552" s="131"/>
      <c r="P1552" s="131"/>
      <c r="Q1552" s="7"/>
      <c r="R1552" s="167"/>
      <c r="S1552" s="166"/>
      <c r="T1552" s="131"/>
      <c r="U1552" s="131"/>
      <c r="V1552" s="131"/>
    </row>
    <row r="1553" spans="2:22" hidden="1">
      <c r="B1553" s="170">
        <v>45986</v>
      </c>
      <c r="C1553" s="131" t="s">
        <v>6745</v>
      </c>
      <c r="D1553" s="131" t="s">
        <v>6816</v>
      </c>
      <c r="E1553" s="131">
        <v>1</v>
      </c>
      <c r="F1553" s="131">
        <v>0</v>
      </c>
      <c r="G1553" s="131">
        <v>0</v>
      </c>
      <c r="H1553" s="131">
        <v>0</v>
      </c>
      <c r="I1553" s="131">
        <v>0</v>
      </c>
      <c r="J1553" s="131">
        <v>0</v>
      </c>
      <c r="K1553" s="131">
        <v>0</v>
      </c>
      <c r="L1553" s="131">
        <v>0</v>
      </c>
      <c r="M1553" s="131"/>
      <c r="N1553" s="131"/>
      <c r="O1553" s="131"/>
      <c r="P1553" s="131"/>
      <c r="Q1553" s="7"/>
      <c r="R1553" s="167"/>
      <c r="S1553" s="166"/>
      <c r="T1553" s="131"/>
      <c r="U1553" s="131"/>
      <c r="V1553" s="131"/>
    </row>
    <row r="1554" spans="2:22" hidden="1">
      <c r="B1554" s="170">
        <v>45986</v>
      </c>
      <c r="C1554" s="131" t="s">
        <v>6745</v>
      </c>
      <c r="D1554" s="131" t="s">
        <v>6804</v>
      </c>
      <c r="E1554" s="131">
        <v>1</v>
      </c>
      <c r="F1554" s="131">
        <v>0</v>
      </c>
      <c r="G1554" s="131">
        <v>0</v>
      </c>
      <c r="H1554" s="131">
        <v>0</v>
      </c>
      <c r="I1554" s="131">
        <v>0</v>
      </c>
      <c r="J1554" s="131">
        <v>0</v>
      </c>
      <c r="K1554" s="131">
        <v>0</v>
      </c>
      <c r="L1554" s="131">
        <v>0</v>
      </c>
      <c r="M1554" s="131"/>
      <c r="N1554" s="131"/>
      <c r="O1554" s="131"/>
      <c r="P1554" s="131"/>
      <c r="Q1554" s="7"/>
      <c r="R1554" s="167"/>
      <c r="S1554" s="166"/>
      <c r="T1554" s="131"/>
      <c r="U1554" s="131"/>
      <c r="V1554" s="131"/>
    </row>
    <row r="1555" spans="2:22" hidden="1">
      <c r="B1555" s="170">
        <v>45987</v>
      </c>
      <c r="C1555" s="131" t="s">
        <v>3904</v>
      </c>
      <c r="D1555" s="131" t="s">
        <v>6866</v>
      </c>
      <c r="E1555" s="131">
        <v>6</v>
      </c>
      <c r="F1555" s="131">
        <v>5</v>
      </c>
      <c r="G1555" s="131">
        <v>0</v>
      </c>
      <c r="H1555" s="131">
        <v>0</v>
      </c>
      <c r="I1555" s="131">
        <v>4</v>
      </c>
      <c r="J1555" s="131">
        <v>0</v>
      </c>
      <c r="K1555" s="131">
        <v>0</v>
      </c>
      <c r="L1555" s="131">
        <v>4</v>
      </c>
      <c r="M1555" s="131" t="s">
        <v>436</v>
      </c>
      <c r="N1555" s="131"/>
      <c r="O1555" s="131"/>
      <c r="P1555" s="131"/>
      <c r="Q1555" s="7"/>
      <c r="R1555" s="167"/>
      <c r="S1555" s="166"/>
      <c r="T1555" s="131"/>
      <c r="U1555" s="131">
        <v>1</v>
      </c>
      <c r="V1555" s="131"/>
    </row>
    <row r="1556" spans="2:22" hidden="1">
      <c r="B1556" s="170">
        <v>45987</v>
      </c>
      <c r="C1556" s="131" t="s">
        <v>3904</v>
      </c>
      <c r="D1556" s="131" t="s">
        <v>6867</v>
      </c>
      <c r="E1556" s="131">
        <v>8</v>
      </c>
      <c r="F1556" s="131">
        <v>2</v>
      </c>
      <c r="G1556" s="131">
        <v>0</v>
      </c>
      <c r="H1556" s="131">
        <v>0</v>
      </c>
      <c r="I1556" s="131">
        <v>1</v>
      </c>
      <c r="J1556" s="131">
        <v>0</v>
      </c>
      <c r="K1556" s="131">
        <v>0</v>
      </c>
      <c r="L1556" s="131">
        <v>1</v>
      </c>
      <c r="M1556" s="131" t="s">
        <v>436</v>
      </c>
      <c r="N1556" s="131"/>
      <c r="O1556" s="131"/>
      <c r="P1556" s="131"/>
      <c r="Q1556" s="7"/>
      <c r="R1556" s="167"/>
      <c r="S1556" s="166"/>
      <c r="T1556" s="131"/>
      <c r="U1556" s="131">
        <v>1</v>
      </c>
      <c r="V1556" s="131"/>
    </row>
    <row r="1557" spans="2:22" hidden="1">
      <c r="B1557" s="170">
        <v>45987</v>
      </c>
      <c r="C1557" s="131" t="s">
        <v>6745</v>
      </c>
      <c r="D1557" s="131" t="s">
        <v>6768</v>
      </c>
      <c r="E1557" s="131">
        <v>1</v>
      </c>
      <c r="F1557" s="131">
        <v>1</v>
      </c>
      <c r="G1557" s="131">
        <v>0</v>
      </c>
      <c r="H1557" s="131">
        <v>25</v>
      </c>
      <c r="I1557" s="131">
        <v>0</v>
      </c>
      <c r="J1557" s="131">
        <v>0</v>
      </c>
      <c r="K1557" s="131">
        <v>0</v>
      </c>
      <c r="L1557" s="131">
        <v>25</v>
      </c>
      <c r="M1557" s="131"/>
      <c r="N1557" s="131"/>
      <c r="O1557" s="131" t="s">
        <v>436</v>
      </c>
      <c r="P1557" s="131" t="s">
        <v>436</v>
      </c>
      <c r="Q1557" s="7"/>
      <c r="R1557" s="167"/>
      <c r="S1557" s="166"/>
      <c r="T1557" s="131"/>
      <c r="U1557" s="131"/>
      <c r="V1557" s="131"/>
    </row>
    <row r="1558" spans="2:22" hidden="1">
      <c r="B1558" s="170">
        <v>45987</v>
      </c>
      <c r="C1558" s="131" t="s">
        <v>3904</v>
      </c>
      <c r="D1558" s="131" t="s">
        <v>6868</v>
      </c>
      <c r="E1558" s="131">
        <v>5</v>
      </c>
      <c r="F1558" s="131">
        <v>2</v>
      </c>
      <c r="G1558" s="131">
        <v>0</v>
      </c>
      <c r="H1558" s="131">
        <v>0</v>
      </c>
      <c r="I1558" s="131">
        <v>0</v>
      </c>
      <c r="J1558" s="131">
        <v>0</v>
      </c>
      <c r="K1558" s="131">
        <v>0</v>
      </c>
      <c r="L1558" s="131">
        <v>0</v>
      </c>
      <c r="M1558" s="131"/>
      <c r="N1558" s="131"/>
      <c r="O1558" s="131"/>
      <c r="P1558" s="131"/>
      <c r="Q1558" s="7"/>
      <c r="R1558" s="167"/>
      <c r="S1558" s="166"/>
      <c r="T1558" s="131"/>
      <c r="U1558" s="131">
        <v>2</v>
      </c>
      <c r="V1558" s="131"/>
    </row>
    <row r="1559" spans="2:22" hidden="1">
      <c r="B1559" s="170">
        <v>45987</v>
      </c>
      <c r="C1559" s="131" t="s">
        <v>3904</v>
      </c>
      <c r="D1559" s="131" t="s">
        <v>6870</v>
      </c>
      <c r="E1559" s="131">
        <v>4</v>
      </c>
      <c r="F1559" s="131">
        <v>1</v>
      </c>
      <c r="G1559" s="131">
        <v>0</v>
      </c>
      <c r="H1559" s="131">
        <v>3</v>
      </c>
      <c r="I1559" s="131">
        <v>0</v>
      </c>
      <c r="J1559" s="131">
        <v>0</v>
      </c>
      <c r="K1559" s="131">
        <v>0</v>
      </c>
      <c r="L1559" s="131">
        <v>3</v>
      </c>
      <c r="M1559" s="131"/>
      <c r="N1559" s="131"/>
      <c r="O1559" s="131" t="s">
        <v>436</v>
      </c>
      <c r="P1559" s="131" t="s">
        <v>436</v>
      </c>
      <c r="Q1559" s="7"/>
      <c r="R1559" s="167"/>
      <c r="S1559" s="166"/>
      <c r="T1559" s="131"/>
      <c r="U1559" s="131"/>
      <c r="V1559" s="131"/>
    </row>
    <row r="1560" spans="2:22" hidden="1">
      <c r="B1560" s="170">
        <v>45987</v>
      </c>
      <c r="C1560" s="131" t="s">
        <v>3904</v>
      </c>
      <c r="D1560" s="131" t="s">
        <v>6871</v>
      </c>
      <c r="E1560" s="131">
        <v>3</v>
      </c>
      <c r="F1560" s="131">
        <v>1</v>
      </c>
      <c r="G1560" s="131">
        <v>0</v>
      </c>
      <c r="H1560" s="131">
        <v>0</v>
      </c>
      <c r="I1560" s="131">
        <v>0</v>
      </c>
      <c r="J1560" s="131">
        <v>0</v>
      </c>
      <c r="K1560" s="131">
        <v>0</v>
      </c>
      <c r="L1560" s="131">
        <v>0</v>
      </c>
      <c r="M1560" s="131"/>
      <c r="N1560" s="131"/>
      <c r="O1560" s="131"/>
      <c r="P1560" s="131"/>
      <c r="Q1560" s="7"/>
      <c r="R1560" s="167"/>
      <c r="S1560" s="166"/>
      <c r="T1560" s="131"/>
      <c r="U1560" s="131">
        <v>1</v>
      </c>
      <c r="V1560" s="131"/>
    </row>
    <row r="1561" spans="2:22" hidden="1">
      <c r="B1561" s="170">
        <v>45987</v>
      </c>
      <c r="C1561" s="131" t="s">
        <v>3904</v>
      </c>
      <c r="D1561" s="131" t="s">
        <v>6869</v>
      </c>
      <c r="E1561" s="131">
        <v>12</v>
      </c>
      <c r="F1561" s="131">
        <v>2</v>
      </c>
      <c r="G1561" s="131">
        <v>0</v>
      </c>
      <c r="H1561" s="131">
        <v>0</v>
      </c>
      <c r="I1561" s="131">
        <v>2</v>
      </c>
      <c r="J1561" s="131">
        <v>0</v>
      </c>
      <c r="K1561" s="131">
        <v>0</v>
      </c>
      <c r="L1561" s="131">
        <v>2</v>
      </c>
      <c r="M1561" s="131" t="s">
        <v>436</v>
      </c>
      <c r="N1561" s="131"/>
      <c r="O1561" s="131"/>
      <c r="P1561" s="131"/>
      <c r="Q1561" s="7"/>
      <c r="R1561" s="167"/>
      <c r="S1561" s="166"/>
      <c r="T1561" s="131"/>
      <c r="U1561" s="131"/>
      <c r="V1561" s="131"/>
    </row>
    <row r="1562" spans="2:22" hidden="1">
      <c r="B1562" s="170">
        <v>45987</v>
      </c>
      <c r="C1562" s="131" t="s">
        <v>3904</v>
      </c>
      <c r="D1562" s="131" t="s">
        <v>6859</v>
      </c>
      <c r="E1562" s="131">
        <v>1</v>
      </c>
      <c r="F1562" s="131">
        <v>0</v>
      </c>
      <c r="G1562" s="131">
        <v>0</v>
      </c>
      <c r="H1562" s="131">
        <v>0</v>
      </c>
      <c r="I1562" s="131">
        <v>0</v>
      </c>
      <c r="J1562" s="131">
        <v>0</v>
      </c>
      <c r="K1562" s="131">
        <v>0</v>
      </c>
      <c r="L1562" s="131">
        <v>0</v>
      </c>
      <c r="M1562" s="131"/>
      <c r="N1562" s="131"/>
      <c r="O1562" s="131"/>
      <c r="P1562" s="131"/>
      <c r="Q1562" s="7"/>
      <c r="R1562" s="167"/>
      <c r="S1562" s="166"/>
      <c r="T1562" s="131"/>
      <c r="U1562" s="131"/>
      <c r="V1562" s="131"/>
    </row>
    <row r="1563" spans="2:22" hidden="1">
      <c r="B1563" s="170">
        <v>45987</v>
      </c>
      <c r="C1563" s="131" t="s">
        <v>3904</v>
      </c>
      <c r="D1563" s="131" t="s">
        <v>6837</v>
      </c>
      <c r="E1563" s="131">
        <v>1</v>
      </c>
      <c r="F1563" s="131">
        <v>0</v>
      </c>
      <c r="G1563" s="131">
        <v>0</v>
      </c>
      <c r="H1563" s="131">
        <v>0</v>
      </c>
      <c r="I1563" s="131">
        <v>0</v>
      </c>
      <c r="J1563" s="131">
        <v>0</v>
      </c>
      <c r="K1563" s="131">
        <v>0</v>
      </c>
      <c r="L1563" s="131">
        <v>0</v>
      </c>
      <c r="M1563" s="131"/>
      <c r="N1563" s="131"/>
      <c r="O1563" s="131"/>
      <c r="P1563" s="131"/>
      <c r="Q1563" s="7"/>
      <c r="R1563" s="167"/>
      <c r="S1563" s="166"/>
      <c r="T1563" s="131"/>
      <c r="U1563" s="131"/>
      <c r="V1563" s="131"/>
    </row>
    <row r="1564" spans="2:22" hidden="1">
      <c r="B1564" s="170">
        <v>45987</v>
      </c>
      <c r="C1564" s="131" t="s">
        <v>3904</v>
      </c>
      <c r="D1564" s="131" t="s">
        <v>6861</v>
      </c>
      <c r="E1564" s="131">
        <v>1</v>
      </c>
      <c r="F1564" s="131">
        <v>0</v>
      </c>
      <c r="G1564" s="131">
        <v>0</v>
      </c>
      <c r="H1564" s="131">
        <v>0</v>
      </c>
      <c r="I1564" s="131">
        <v>0</v>
      </c>
      <c r="J1564" s="131">
        <v>0</v>
      </c>
      <c r="K1564" s="131">
        <v>0</v>
      </c>
      <c r="L1564" s="131">
        <v>0</v>
      </c>
      <c r="M1564" s="131"/>
      <c r="N1564" s="131"/>
      <c r="O1564" s="131"/>
      <c r="P1564" s="131"/>
      <c r="Q1564" s="7"/>
      <c r="R1564" s="167"/>
      <c r="S1564" s="166"/>
      <c r="T1564" s="131"/>
      <c r="U1564" s="131"/>
      <c r="V1564" s="131"/>
    </row>
    <row r="1565" spans="2:22" hidden="1">
      <c r="B1565" s="170">
        <v>45987</v>
      </c>
      <c r="C1565" s="131" t="s">
        <v>3904</v>
      </c>
      <c r="D1565" s="131" t="s">
        <v>6863</v>
      </c>
      <c r="E1565" s="131">
        <v>1</v>
      </c>
      <c r="F1565" s="131">
        <v>0</v>
      </c>
      <c r="G1565" s="131">
        <v>0</v>
      </c>
      <c r="H1565" s="131">
        <v>0</v>
      </c>
      <c r="I1565" s="131">
        <v>0</v>
      </c>
      <c r="J1565" s="131">
        <v>0</v>
      </c>
      <c r="K1565" s="131">
        <v>0</v>
      </c>
      <c r="L1565" s="131">
        <v>0</v>
      </c>
      <c r="M1565" s="131"/>
      <c r="N1565" s="131"/>
      <c r="O1565" s="131"/>
      <c r="P1565" s="131"/>
      <c r="Q1565" s="7"/>
      <c r="R1565" s="167"/>
      <c r="S1565" s="166"/>
      <c r="T1565" s="131"/>
      <c r="U1565" s="131"/>
      <c r="V1565" s="131"/>
    </row>
    <row r="1566" spans="2:22" hidden="1">
      <c r="B1566" s="170">
        <v>45987</v>
      </c>
      <c r="C1566" s="131" t="s">
        <v>6745</v>
      </c>
      <c r="D1566" s="131" t="s">
        <v>6822</v>
      </c>
      <c r="E1566" s="131">
        <v>3</v>
      </c>
      <c r="F1566" s="131">
        <v>0</v>
      </c>
      <c r="G1566" s="131">
        <v>0</v>
      </c>
      <c r="H1566" s="131">
        <v>0</v>
      </c>
      <c r="I1566" s="131">
        <v>0</v>
      </c>
      <c r="J1566" s="131">
        <v>0</v>
      </c>
      <c r="K1566" s="131">
        <v>0</v>
      </c>
      <c r="L1566" s="131">
        <v>0</v>
      </c>
      <c r="M1566" s="131"/>
      <c r="N1566" s="131"/>
      <c r="O1566" s="131"/>
      <c r="P1566" s="131"/>
      <c r="Q1566" s="7"/>
      <c r="R1566" s="167"/>
      <c r="S1566" s="166"/>
      <c r="T1566" s="131"/>
      <c r="U1566" s="131"/>
      <c r="V1566" s="131"/>
    </row>
    <row r="1567" spans="2:22" hidden="1">
      <c r="B1567" s="170">
        <v>45987</v>
      </c>
      <c r="C1567" s="131" t="s">
        <v>6745</v>
      </c>
      <c r="D1567" s="131" t="s">
        <v>6760</v>
      </c>
      <c r="E1567" s="131">
        <v>2</v>
      </c>
      <c r="F1567" s="131">
        <v>0</v>
      </c>
      <c r="G1567" s="131">
        <v>0</v>
      </c>
      <c r="H1567" s="131">
        <v>1</v>
      </c>
      <c r="I1567" s="131">
        <v>0</v>
      </c>
      <c r="J1567" s="131">
        <v>0</v>
      </c>
      <c r="K1567" s="131">
        <v>0</v>
      </c>
      <c r="L1567" s="131">
        <v>1</v>
      </c>
      <c r="M1567" s="131" t="s">
        <v>436</v>
      </c>
      <c r="N1567" s="131" t="s">
        <v>436</v>
      </c>
      <c r="O1567" s="131"/>
      <c r="P1567" s="131"/>
      <c r="Q1567" s="7"/>
      <c r="R1567" s="167"/>
      <c r="S1567" s="166"/>
      <c r="T1567" s="131"/>
      <c r="U1567" s="131"/>
      <c r="V1567" s="131"/>
    </row>
    <row r="1568" spans="2:22" hidden="1">
      <c r="B1568" s="170">
        <v>45987</v>
      </c>
      <c r="C1568" s="131" t="s">
        <v>6745</v>
      </c>
      <c r="D1568" s="131" t="s">
        <v>6791</v>
      </c>
      <c r="E1568" s="131">
        <v>1</v>
      </c>
      <c r="F1568" s="131">
        <v>0</v>
      </c>
      <c r="G1568" s="131">
        <v>0</v>
      </c>
      <c r="H1568" s="131">
        <v>1</v>
      </c>
      <c r="I1568" s="131">
        <v>0</v>
      </c>
      <c r="J1568" s="131">
        <v>0</v>
      </c>
      <c r="K1568" s="131">
        <v>0</v>
      </c>
      <c r="L1568" s="131">
        <v>1</v>
      </c>
      <c r="M1568" s="131"/>
      <c r="N1568" s="131"/>
      <c r="O1568" s="131" t="s">
        <v>436</v>
      </c>
      <c r="P1568" s="131" t="s">
        <v>436</v>
      </c>
      <c r="Q1568" s="7"/>
      <c r="R1568" s="167"/>
      <c r="S1568" s="166"/>
      <c r="T1568" s="131"/>
      <c r="U1568" s="131"/>
      <c r="V1568" s="131"/>
    </row>
    <row r="1569" spans="2:23" hidden="1">
      <c r="B1569" s="170">
        <v>45987</v>
      </c>
      <c r="C1569" s="131" t="s">
        <v>6745</v>
      </c>
      <c r="D1569" s="131" t="s">
        <v>6805</v>
      </c>
      <c r="E1569" s="131">
        <v>2</v>
      </c>
      <c r="F1569" s="131">
        <v>0</v>
      </c>
      <c r="G1569" s="131">
        <v>0</v>
      </c>
      <c r="H1569" s="131">
        <v>0</v>
      </c>
      <c r="I1569" s="131">
        <v>0</v>
      </c>
      <c r="J1569" s="131">
        <v>0</v>
      </c>
      <c r="K1569" s="131">
        <v>0</v>
      </c>
      <c r="L1569" s="131">
        <v>0</v>
      </c>
      <c r="M1569" s="131"/>
      <c r="N1569" s="131"/>
      <c r="O1569" s="131"/>
      <c r="P1569" s="131"/>
      <c r="Q1569" s="7"/>
      <c r="R1569" s="167"/>
      <c r="S1569" s="166"/>
      <c r="T1569" s="131"/>
      <c r="U1569" s="131"/>
      <c r="V1569" s="131"/>
    </row>
    <row r="1570" spans="2:23" hidden="1">
      <c r="B1570" s="170">
        <v>45987</v>
      </c>
      <c r="C1570" s="131" t="s">
        <v>6745</v>
      </c>
      <c r="D1570" s="131" t="s">
        <v>6779</v>
      </c>
      <c r="E1570" s="131">
        <v>2</v>
      </c>
      <c r="F1570" s="131">
        <v>0</v>
      </c>
      <c r="G1570" s="131">
        <v>0</v>
      </c>
      <c r="H1570" s="131">
        <v>0</v>
      </c>
      <c r="I1570" s="131">
        <v>0</v>
      </c>
      <c r="J1570" s="131">
        <v>0</v>
      </c>
      <c r="K1570" s="131">
        <v>0</v>
      </c>
      <c r="L1570" s="131">
        <v>0</v>
      </c>
      <c r="M1570" s="131"/>
      <c r="N1570" s="131"/>
      <c r="O1570" s="131"/>
      <c r="P1570" s="131"/>
      <c r="Q1570" s="7"/>
      <c r="R1570" s="167"/>
      <c r="S1570" s="166"/>
      <c r="T1570" s="131"/>
      <c r="U1570" s="131"/>
      <c r="V1570" s="131"/>
    </row>
    <row r="1571" spans="2:23" hidden="1">
      <c r="B1571" s="170">
        <v>45987</v>
      </c>
      <c r="C1571" s="131" t="s">
        <v>6745</v>
      </c>
      <c r="D1571" s="131" t="s">
        <v>6828</v>
      </c>
      <c r="E1571" s="131">
        <v>10</v>
      </c>
      <c r="F1571" s="131">
        <v>0</v>
      </c>
      <c r="G1571" s="131">
        <v>0</v>
      </c>
      <c r="H1571" s="131">
        <v>0</v>
      </c>
      <c r="I1571" s="131">
        <v>0</v>
      </c>
      <c r="J1571" s="131">
        <v>0</v>
      </c>
      <c r="K1571" s="131">
        <v>0</v>
      </c>
      <c r="L1571" s="131">
        <v>0</v>
      </c>
      <c r="M1571" s="131"/>
      <c r="N1571" s="131"/>
      <c r="O1571" s="131"/>
      <c r="P1571" s="131"/>
      <c r="Q1571" s="7"/>
      <c r="R1571" s="167"/>
      <c r="S1571" s="166"/>
      <c r="T1571" s="131"/>
      <c r="U1571" s="131"/>
      <c r="V1571" s="131"/>
    </row>
    <row r="1572" spans="2:23" hidden="1">
      <c r="B1572" s="170">
        <v>45987</v>
      </c>
      <c r="C1572" s="131" t="s">
        <v>6745</v>
      </c>
      <c r="D1572" s="131" t="s">
        <v>6827</v>
      </c>
      <c r="E1572" s="131">
        <v>4</v>
      </c>
      <c r="F1572" s="131">
        <v>0</v>
      </c>
      <c r="G1572" s="131">
        <v>0</v>
      </c>
      <c r="H1572" s="131">
        <v>1</v>
      </c>
      <c r="I1572" s="131">
        <v>0</v>
      </c>
      <c r="J1572" s="131">
        <v>0</v>
      </c>
      <c r="K1572" s="131">
        <v>0</v>
      </c>
      <c r="L1572" s="131">
        <v>1</v>
      </c>
      <c r="M1572" s="131"/>
      <c r="N1572" s="131"/>
      <c r="O1572" s="131" t="s">
        <v>436</v>
      </c>
      <c r="P1572" s="131" t="s">
        <v>436</v>
      </c>
      <c r="Q1572" s="7"/>
      <c r="R1572" s="167"/>
      <c r="S1572" s="166"/>
      <c r="T1572" s="131"/>
      <c r="U1572" s="131"/>
      <c r="V1572" s="131"/>
      <c r="W1572" s="6"/>
    </row>
    <row r="1573" spans="2:23" hidden="1">
      <c r="B1573" s="170">
        <v>45988</v>
      </c>
      <c r="C1573" s="131" t="s">
        <v>3904</v>
      </c>
      <c r="D1573" s="131" t="s">
        <v>6879</v>
      </c>
      <c r="E1573" s="131">
        <v>5</v>
      </c>
      <c r="F1573" s="131">
        <v>4</v>
      </c>
      <c r="G1573" s="131">
        <v>0</v>
      </c>
      <c r="H1573" s="131">
        <v>0</v>
      </c>
      <c r="I1573" s="131">
        <v>5</v>
      </c>
      <c r="J1573" s="131">
        <v>0</v>
      </c>
      <c r="K1573" s="131">
        <v>0</v>
      </c>
      <c r="L1573" s="131">
        <v>5</v>
      </c>
      <c r="M1573" s="131" t="s">
        <v>436</v>
      </c>
      <c r="N1573" s="131"/>
      <c r="O1573" s="131"/>
      <c r="P1573" s="131"/>
      <c r="Q1573" s="7"/>
      <c r="R1573" s="167"/>
      <c r="S1573" s="166"/>
      <c r="T1573" s="131"/>
      <c r="U1573" s="131"/>
      <c r="V1573" s="131"/>
    </row>
    <row r="1574" spans="2:23" hidden="1">
      <c r="B1574" s="170">
        <v>45988</v>
      </c>
      <c r="C1574" s="131" t="s">
        <v>3904</v>
      </c>
      <c r="D1574" s="131" t="s">
        <v>6872</v>
      </c>
      <c r="E1574" s="131">
        <v>2</v>
      </c>
      <c r="F1574" s="131">
        <v>2</v>
      </c>
      <c r="G1574" s="131">
        <v>0</v>
      </c>
      <c r="H1574" s="131">
        <v>0</v>
      </c>
      <c r="I1574" s="131">
        <v>0</v>
      </c>
      <c r="J1574" s="131">
        <v>0</v>
      </c>
      <c r="K1574" s="131">
        <v>0</v>
      </c>
      <c r="L1574" s="131">
        <v>0</v>
      </c>
      <c r="M1574" s="131"/>
      <c r="N1574" s="131"/>
      <c r="O1574" s="131"/>
      <c r="P1574" s="131"/>
      <c r="Q1574" s="7"/>
      <c r="R1574" s="167"/>
      <c r="S1574" s="166"/>
      <c r="T1574" s="131"/>
      <c r="U1574" s="131">
        <v>2</v>
      </c>
      <c r="V1574" s="131"/>
    </row>
    <row r="1575" spans="2:23" hidden="1">
      <c r="B1575" s="170">
        <v>45988</v>
      </c>
      <c r="C1575" s="131" t="s">
        <v>3904</v>
      </c>
      <c r="D1575" s="131" t="s">
        <v>6873</v>
      </c>
      <c r="E1575" s="131">
        <v>1</v>
      </c>
      <c r="F1575" s="131">
        <v>1</v>
      </c>
      <c r="G1575" s="131">
        <v>0</v>
      </c>
      <c r="H1575" s="131">
        <v>0</v>
      </c>
      <c r="I1575" s="131">
        <v>0</v>
      </c>
      <c r="J1575" s="131">
        <v>0</v>
      </c>
      <c r="K1575" s="131">
        <v>0</v>
      </c>
      <c r="L1575" s="131">
        <v>0</v>
      </c>
      <c r="M1575" s="131"/>
      <c r="N1575" s="131"/>
      <c r="O1575" s="131"/>
      <c r="P1575" s="131"/>
      <c r="Q1575" s="7"/>
      <c r="R1575" s="167"/>
      <c r="S1575" s="166"/>
      <c r="T1575" s="131"/>
      <c r="U1575" s="131">
        <v>1</v>
      </c>
      <c r="V1575" s="131"/>
    </row>
    <row r="1576" spans="2:23" hidden="1">
      <c r="B1576" s="170">
        <v>45988</v>
      </c>
      <c r="C1576" s="131" t="s">
        <v>3904</v>
      </c>
      <c r="D1576" s="131" t="s">
        <v>6880</v>
      </c>
      <c r="E1576" s="131">
        <v>5</v>
      </c>
      <c r="F1576" s="131">
        <v>4</v>
      </c>
      <c r="G1576" s="131">
        <v>0</v>
      </c>
      <c r="H1576" s="131">
        <v>0</v>
      </c>
      <c r="I1576" s="131">
        <v>3</v>
      </c>
      <c r="J1576" s="131">
        <v>0</v>
      </c>
      <c r="K1576" s="131">
        <v>0</v>
      </c>
      <c r="L1576" s="131">
        <v>3</v>
      </c>
      <c r="M1576" s="131" t="s">
        <v>436</v>
      </c>
      <c r="N1576" s="131"/>
      <c r="O1576" s="131"/>
      <c r="P1576" s="131"/>
      <c r="Q1576" s="7"/>
      <c r="R1576" s="167"/>
      <c r="S1576" s="166"/>
      <c r="T1576" s="131"/>
      <c r="U1576" s="131">
        <v>1</v>
      </c>
      <c r="V1576" s="131"/>
    </row>
    <row r="1577" spans="2:23" hidden="1">
      <c r="B1577" s="170">
        <v>45988</v>
      </c>
      <c r="C1577" s="131" t="s">
        <v>6745</v>
      </c>
      <c r="D1577" s="131" t="s">
        <v>6881</v>
      </c>
      <c r="E1577" s="131">
        <v>5</v>
      </c>
      <c r="F1577" s="131">
        <v>3</v>
      </c>
      <c r="G1577" s="131">
        <v>0</v>
      </c>
      <c r="H1577" s="131">
        <v>9</v>
      </c>
      <c r="I1577" s="131">
        <v>3</v>
      </c>
      <c r="J1577" s="131">
        <v>0</v>
      </c>
      <c r="K1577" s="131">
        <v>0</v>
      </c>
      <c r="L1577" s="131">
        <v>9</v>
      </c>
      <c r="M1577" s="131"/>
      <c r="N1577" s="131"/>
      <c r="O1577" s="131" t="s">
        <v>436</v>
      </c>
      <c r="P1577" s="131" t="s">
        <v>436</v>
      </c>
      <c r="Q1577" s="7"/>
      <c r="R1577" s="167"/>
      <c r="S1577" s="166"/>
      <c r="T1577" s="131"/>
      <c r="U1577" s="131"/>
      <c r="V1577" s="131"/>
    </row>
    <row r="1578" spans="2:23" hidden="1">
      <c r="B1578" s="170">
        <v>45988</v>
      </c>
      <c r="C1578" s="131" t="s">
        <v>3904</v>
      </c>
      <c r="D1578" s="131" t="s">
        <v>6884</v>
      </c>
      <c r="E1578" s="131">
        <v>12</v>
      </c>
      <c r="F1578" s="131">
        <v>2</v>
      </c>
      <c r="G1578" s="131">
        <v>0</v>
      </c>
      <c r="H1578" s="131">
        <v>1</v>
      </c>
      <c r="I1578" s="131">
        <v>0</v>
      </c>
      <c r="J1578" s="131">
        <v>0</v>
      </c>
      <c r="K1578" s="131">
        <v>0</v>
      </c>
      <c r="L1578" s="131">
        <v>1</v>
      </c>
      <c r="M1578" s="131"/>
      <c r="N1578" s="131"/>
      <c r="O1578" s="131" t="s">
        <v>436</v>
      </c>
      <c r="P1578" s="131" t="s">
        <v>436</v>
      </c>
      <c r="Q1578" s="7"/>
      <c r="R1578" s="167"/>
      <c r="S1578" s="166"/>
      <c r="T1578" s="131"/>
      <c r="U1578" s="131">
        <v>1</v>
      </c>
      <c r="V1578" s="131"/>
    </row>
    <row r="1579" spans="2:23" hidden="1">
      <c r="B1579" s="170">
        <v>45988</v>
      </c>
      <c r="C1579" s="131" t="s">
        <v>3904</v>
      </c>
      <c r="D1579" s="131" t="s">
        <v>6882</v>
      </c>
      <c r="E1579" s="131">
        <v>12</v>
      </c>
      <c r="F1579" s="131">
        <v>8</v>
      </c>
      <c r="G1579" s="131">
        <v>0</v>
      </c>
      <c r="H1579" s="131">
        <v>0</v>
      </c>
      <c r="I1579" s="131">
        <v>9</v>
      </c>
      <c r="J1579" s="131">
        <v>0</v>
      </c>
      <c r="K1579" s="131">
        <v>0</v>
      </c>
      <c r="L1579" s="131">
        <v>9</v>
      </c>
      <c r="M1579" s="131"/>
      <c r="N1579" s="131"/>
      <c r="O1579" s="131"/>
      <c r="P1579" s="131"/>
      <c r="Q1579" s="7"/>
      <c r="R1579" s="167"/>
      <c r="S1579" s="166"/>
      <c r="T1579" s="131"/>
      <c r="U1579" s="131"/>
      <c r="V1579" s="131"/>
    </row>
    <row r="1580" spans="2:23" hidden="1">
      <c r="B1580" s="170">
        <v>45988</v>
      </c>
      <c r="C1580" s="131" t="s">
        <v>6745</v>
      </c>
      <c r="D1580" s="131" t="s">
        <v>6823</v>
      </c>
      <c r="E1580" s="131">
        <v>2</v>
      </c>
      <c r="F1580" s="131">
        <v>2</v>
      </c>
      <c r="G1580" s="131">
        <v>0</v>
      </c>
      <c r="H1580" s="131">
        <v>10</v>
      </c>
      <c r="I1580" s="131">
        <v>0</v>
      </c>
      <c r="J1580" s="131">
        <v>0</v>
      </c>
      <c r="K1580" s="131">
        <v>0</v>
      </c>
      <c r="L1580" s="131">
        <v>10</v>
      </c>
      <c r="M1580" s="131" t="s">
        <v>436</v>
      </c>
      <c r="N1580" s="131" t="s">
        <v>436</v>
      </c>
      <c r="O1580" s="131"/>
      <c r="P1580" s="131"/>
      <c r="Q1580" s="7"/>
      <c r="R1580" s="167"/>
      <c r="S1580" s="166"/>
      <c r="T1580" s="131"/>
      <c r="U1580" s="131"/>
      <c r="V1580" s="131"/>
    </row>
    <row r="1581" spans="2:23" hidden="1">
      <c r="B1581" s="170">
        <v>45988</v>
      </c>
      <c r="C1581" s="131" t="s">
        <v>6745</v>
      </c>
      <c r="D1581" s="131" t="s">
        <v>6883</v>
      </c>
      <c r="E1581" s="131">
        <v>5</v>
      </c>
      <c r="F1581" s="131">
        <v>1</v>
      </c>
      <c r="G1581" s="131">
        <v>0</v>
      </c>
      <c r="H1581" s="131">
        <v>1</v>
      </c>
      <c r="I1581" s="131">
        <v>0</v>
      </c>
      <c r="J1581" s="131">
        <v>0</v>
      </c>
      <c r="K1581" s="131">
        <v>0</v>
      </c>
      <c r="L1581" s="131">
        <v>1</v>
      </c>
      <c r="M1581" s="131"/>
      <c r="N1581" s="131"/>
      <c r="O1581" s="131" t="s">
        <v>436</v>
      </c>
      <c r="P1581" s="131" t="s">
        <v>436</v>
      </c>
      <c r="Q1581" s="7"/>
      <c r="R1581" s="167"/>
      <c r="S1581" s="166"/>
      <c r="T1581" s="131"/>
      <c r="U1581" s="131"/>
      <c r="V1581" s="131"/>
    </row>
    <row r="1582" spans="2:23" hidden="1">
      <c r="B1582" s="170">
        <v>45988</v>
      </c>
      <c r="C1582" s="131" t="s">
        <v>3904</v>
      </c>
      <c r="D1582" s="131" t="s">
        <v>6875</v>
      </c>
      <c r="E1582" s="131">
        <v>1</v>
      </c>
      <c r="F1582" s="131">
        <v>0</v>
      </c>
      <c r="G1582" s="131">
        <v>0</v>
      </c>
      <c r="H1582" s="131">
        <v>0</v>
      </c>
      <c r="I1582" s="131">
        <v>0</v>
      </c>
      <c r="J1582" s="131">
        <v>0</v>
      </c>
      <c r="K1582" s="131">
        <v>0</v>
      </c>
      <c r="L1582" s="131">
        <v>0</v>
      </c>
      <c r="M1582" s="131"/>
      <c r="N1582" s="131"/>
      <c r="O1582" s="131"/>
      <c r="P1582" s="131"/>
      <c r="Q1582" s="7"/>
      <c r="R1582" s="167"/>
      <c r="S1582" s="166"/>
      <c r="T1582" s="131"/>
      <c r="U1582" s="131"/>
      <c r="V1582" s="131"/>
    </row>
    <row r="1583" spans="2:23" hidden="1">
      <c r="B1583" s="170">
        <v>45988</v>
      </c>
      <c r="C1583" s="131" t="s">
        <v>3904</v>
      </c>
      <c r="D1583" s="131" t="s">
        <v>6876</v>
      </c>
      <c r="E1583" s="131">
        <v>2</v>
      </c>
      <c r="F1583" s="131">
        <v>0</v>
      </c>
      <c r="G1583" s="131">
        <v>0</v>
      </c>
      <c r="H1583" s="131">
        <v>0</v>
      </c>
      <c r="I1583" s="131">
        <v>0</v>
      </c>
      <c r="J1583" s="131">
        <v>0</v>
      </c>
      <c r="K1583" s="131">
        <v>0</v>
      </c>
      <c r="L1583" s="131">
        <v>0</v>
      </c>
      <c r="M1583" s="131"/>
      <c r="N1583" s="131"/>
      <c r="O1583" s="131"/>
      <c r="P1583" s="131"/>
      <c r="Q1583" s="7"/>
      <c r="R1583" s="167"/>
      <c r="S1583" s="166"/>
      <c r="T1583" s="131"/>
      <c r="U1583" s="131"/>
      <c r="V1583" s="131"/>
    </row>
    <row r="1584" spans="2:23" hidden="1">
      <c r="B1584" s="170">
        <v>45988</v>
      </c>
      <c r="C1584" s="131" t="s">
        <v>6745</v>
      </c>
      <c r="D1584" s="131" t="s">
        <v>6826</v>
      </c>
      <c r="E1584" s="131">
        <v>1</v>
      </c>
      <c r="F1584" s="131">
        <v>0</v>
      </c>
      <c r="G1584" s="131">
        <v>0</v>
      </c>
      <c r="H1584" s="131">
        <v>0</v>
      </c>
      <c r="I1584" s="131">
        <v>0</v>
      </c>
      <c r="J1584" s="131">
        <v>0</v>
      </c>
      <c r="K1584" s="131">
        <v>0</v>
      </c>
      <c r="L1584" s="131">
        <v>0</v>
      </c>
      <c r="M1584" s="131"/>
      <c r="N1584" s="131"/>
      <c r="O1584" s="131"/>
      <c r="P1584" s="131"/>
      <c r="Q1584" s="7"/>
      <c r="R1584" s="167"/>
      <c r="S1584" s="166"/>
      <c r="T1584" s="131"/>
      <c r="U1584" s="131"/>
      <c r="V1584" s="131"/>
    </row>
    <row r="1585" spans="2:22" hidden="1">
      <c r="B1585" s="170">
        <v>45988</v>
      </c>
      <c r="C1585" s="131" t="s">
        <v>6745</v>
      </c>
      <c r="D1585" s="131" t="s">
        <v>6815</v>
      </c>
      <c r="E1585" s="131">
        <v>1</v>
      </c>
      <c r="F1585" s="131">
        <v>0</v>
      </c>
      <c r="G1585" s="131">
        <v>0</v>
      </c>
      <c r="H1585" s="131">
        <v>0</v>
      </c>
      <c r="I1585" s="131">
        <v>0</v>
      </c>
      <c r="J1585" s="131">
        <v>0</v>
      </c>
      <c r="K1585" s="131">
        <v>0</v>
      </c>
      <c r="L1585" s="131">
        <v>0</v>
      </c>
      <c r="M1585" s="131"/>
      <c r="N1585" s="131"/>
      <c r="O1585" s="131"/>
      <c r="P1585" s="131"/>
      <c r="Q1585" s="7"/>
      <c r="R1585" s="167"/>
      <c r="S1585" s="166"/>
      <c r="T1585" s="131"/>
      <c r="U1585" s="131"/>
      <c r="V1585" s="131"/>
    </row>
    <row r="1586" spans="2:22" hidden="1">
      <c r="B1586" s="170">
        <v>45988</v>
      </c>
      <c r="C1586" s="131" t="s">
        <v>6745</v>
      </c>
      <c r="D1586" s="131" t="s">
        <v>6831</v>
      </c>
      <c r="E1586" s="131">
        <v>9</v>
      </c>
      <c r="F1586" s="131">
        <v>0</v>
      </c>
      <c r="G1586" s="131">
        <v>0</v>
      </c>
      <c r="H1586" s="131">
        <v>0</v>
      </c>
      <c r="I1586" s="131">
        <v>0</v>
      </c>
      <c r="J1586" s="131">
        <v>0</v>
      </c>
      <c r="K1586" s="131">
        <v>0</v>
      </c>
      <c r="L1586" s="131">
        <v>0</v>
      </c>
      <c r="M1586" s="131"/>
      <c r="N1586" s="131"/>
      <c r="O1586" s="131"/>
      <c r="P1586" s="131"/>
      <c r="Q1586" s="7"/>
      <c r="R1586" s="167"/>
      <c r="S1586" s="166"/>
      <c r="T1586" s="131"/>
      <c r="U1586" s="131"/>
      <c r="V1586" s="131"/>
    </row>
    <row r="1587" spans="2:22" hidden="1">
      <c r="B1587" s="170">
        <v>45988</v>
      </c>
      <c r="C1587" s="131" t="s">
        <v>6745</v>
      </c>
      <c r="D1587" s="131" t="s">
        <v>6803</v>
      </c>
      <c r="E1587" s="131">
        <v>1</v>
      </c>
      <c r="F1587" s="131">
        <v>0</v>
      </c>
      <c r="G1587" s="131">
        <v>0</v>
      </c>
      <c r="H1587" s="131">
        <v>0</v>
      </c>
      <c r="I1587" s="131">
        <v>0</v>
      </c>
      <c r="J1587" s="131">
        <v>0</v>
      </c>
      <c r="K1587" s="131">
        <v>0</v>
      </c>
      <c r="L1587" s="131">
        <v>0</v>
      </c>
      <c r="M1587" s="131"/>
      <c r="N1587" s="131"/>
      <c r="O1587" s="131"/>
      <c r="P1587" s="131"/>
      <c r="Q1587" s="7"/>
      <c r="R1587" s="167"/>
      <c r="S1587" s="166"/>
      <c r="T1587" s="131"/>
      <c r="U1587" s="131"/>
      <c r="V1587" s="131"/>
    </row>
    <row r="1588" spans="2:22" hidden="1">
      <c r="B1588" s="170">
        <v>45988</v>
      </c>
      <c r="C1588" s="131" t="s">
        <v>6745</v>
      </c>
      <c r="D1588" s="131" t="s">
        <v>6814</v>
      </c>
      <c r="E1588" s="131">
        <v>1</v>
      </c>
      <c r="F1588" s="131">
        <v>0</v>
      </c>
      <c r="G1588" s="131">
        <v>0</v>
      </c>
      <c r="H1588" s="131">
        <v>0</v>
      </c>
      <c r="I1588" s="131">
        <v>0</v>
      </c>
      <c r="J1588" s="131">
        <v>0</v>
      </c>
      <c r="K1588" s="131">
        <v>0</v>
      </c>
      <c r="L1588" s="131">
        <v>0</v>
      </c>
      <c r="M1588" s="131"/>
      <c r="N1588" s="131"/>
      <c r="O1588" s="131"/>
      <c r="P1588" s="131"/>
      <c r="Q1588" s="7"/>
      <c r="R1588" s="167"/>
      <c r="S1588" s="166"/>
      <c r="T1588" s="131"/>
      <c r="U1588" s="131"/>
      <c r="V1588" s="131"/>
    </row>
    <row r="1589" spans="2:22" hidden="1">
      <c r="B1589" s="170">
        <v>45988</v>
      </c>
      <c r="C1589" s="131" t="s">
        <v>6745</v>
      </c>
      <c r="D1589" s="131" t="s">
        <v>6830</v>
      </c>
      <c r="E1589" s="131">
        <v>4</v>
      </c>
      <c r="F1589" s="131">
        <v>0</v>
      </c>
      <c r="G1589" s="131">
        <v>0</v>
      </c>
      <c r="H1589" s="131">
        <v>0</v>
      </c>
      <c r="I1589" s="131">
        <v>0</v>
      </c>
      <c r="J1589" s="131">
        <v>0</v>
      </c>
      <c r="K1589" s="131">
        <v>0</v>
      </c>
      <c r="L1589" s="131">
        <v>0</v>
      </c>
      <c r="M1589" s="131"/>
      <c r="N1589" s="131"/>
      <c r="O1589" s="131"/>
      <c r="P1589" s="131"/>
      <c r="Q1589" s="7"/>
      <c r="R1589" s="167"/>
      <c r="S1589" s="166"/>
      <c r="T1589" s="131"/>
      <c r="U1589" s="131"/>
      <c r="V1589" s="131"/>
    </row>
    <row r="1590" spans="2:22" hidden="1">
      <c r="B1590" s="170">
        <v>45988</v>
      </c>
      <c r="C1590" s="131" t="s">
        <v>6745</v>
      </c>
      <c r="D1590" s="131" t="s">
        <v>6821</v>
      </c>
      <c r="E1590" s="131">
        <v>1</v>
      </c>
      <c r="F1590" s="131">
        <v>0</v>
      </c>
      <c r="G1590" s="131">
        <v>0</v>
      </c>
      <c r="H1590" s="131">
        <v>1</v>
      </c>
      <c r="I1590" s="131">
        <v>0</v>
      </c>
      <c r="J1590" s="131">
        <v>0</v>
      </c>
      <c r="K1590" s="131">
        <v>0</v>
      </c>
      <c r="L1590" s="131">
        <v>1</v>
      </c>
      <c r="M1590" s="131" t="s">
        <v>436</v>
      </c>
      <c r="N1590" s="131" t="s">
        <v>436</v>
      </c>
      <c r="O1590" s="131"/>
      <c r="P1590" s="131"/>
      <c r="Q1590" s="7"/>
      <c r="R1590" s="167"/>
      <c r="S1590" s="166"/>
      <c r="T1590" s="131"/>
      <c r="U1590" s="131"/>
      <c r="V1590" s="131"/>
    </row>
    <row r="1591" spans="2:22" hidden="1">
      <c r="B1591" s="170">
        <v>45988</v>
      </c>
      <c r="C1591" s="131" t="s">
        <v>6745</v>
      </c>
      <c r="D1591" s="131" t="s">
        <v>6824</v>
      </c>
      <c r="E1591" s="131">
        <v>1</v>
      </c>
      <c r="F1591" s="131">
        <v>0</v>
      </c>
      <c r="G1591" s="131">
        <v>0</v>
      </c>
      <c r="H1591" s="131">
        <v>0</v>
      </c>
      <c r="I1591" s="131">
        <v>0</v>
      </c>
      <c r="J1591" s="131">
        <v>0</v>
      </c>
      <c r="K1591" s="131">
        <v>0</v>
      </c>
      <c r="L1591" s="131">
        <v>0</v>
      </c>
      <c r="M1591" s="131"/>
      <c r="N1591" s="131"/>
      <c r="O1591" s="131"/>
      <c r="P1591" s="131"/>
      <c r="Q1591" s="7"/>
      <c r="R1591" s="167"/>
      <c r="S1591" s="166"/>
      <c r="T1591" s="131"/>
      <c r="U1591" s="131"/>
      <c r="V1591" s="131"/>
    </row>
    <row r="1592" spans="2:22" hidden="1">
      <c r="B1592" s="170">
        <v>45988</v>
      </c>
      <c r="C1592" s="131" t="s">
        <v>6745</v>
      </c>
      <c r="D1592" s="131" t="s">
        <v>6829</v>
      </c>
      <c r="E1592" s="131">
        <v>1</v>
      </c>
      <c r="F1592" s="131">
        <v>0</v>
      </c>
      <c r="G1592" s="131">
        <v>0</v>
      </c>
      <c r="H1592" s="131">
        <v>0</v>
      </c>
      <c r="I1592" s="131">
        <v>1</v>
      </c>
      <c r="J1592" s="131">
        <v>0</v>
      </c>
      <c r="K1592" s="131">
        <v>0</v>
      </c>
      <c r="L1592" s="131">
        <v>1</v>
      </c>
      <c r="M1592" s="131" t="s">
        <v>436</v>
      </c>
      <c r="N1592" s="131"/>
      <c r="O1592" s="131"/>
      <c r="P1592" s="131"/>
      <c r="Q1592" s="7"/>
      <c r="R1592" s="167"/>
      <c r="S1592" s="166"/>
      <c r="T1592" s="131"/>
      <c r="U1592" s="131"/>
      <c r="V1592" s="131"/>
    </row>
    <row r="1593" spans="2:22" hidden="1">
      <c r="B1593" s="170">
        <v>45989</v>
      </c>
      <c r="C1593" s="131" t="s">
        <v>6745</v>
      </c>
      <c r="D1593" s="131" t="s">
        <v>6842</v>
      </c>
      <c r="E1593" s="131">
        <v>1</v>
      </c>
      <c r="F1593" s="131">
        <v>1</v>
      </c>
      <c r="G1593" s="131">
        <v>0</v>
      </c>
      <c r="H1593" s="131">
        <v>2</v>
      </c>
      <c r="I1593" s="131">
        <v>0</v>
      </c>
      <c r="J1593" s="131">
        <v>0</v>
      </c>
      <c r="K1593" s="131">
        <v>0</v>
      </c>
      <c r="L1593" s="131">
        <v>2</v>
      </c>
      <c r="M1593" s="131" t="s">
        <v>436</v>
      </c>
      <c r="N1593" s="131" t="s">
        <v>436</v>
      </c>
      <c r="O1593" s="131"/>
      <c r="P1593" s="131"/>
      <c r="Q1593" s="7"/>
      <c r="R1593" s="167"/>
      <c r="S1593" s="166"/>
      <c r="T1593" s="131"/>
      <c r="U1593" s="131"/>
      <c r="V1593" s="131"/>
    </row>
    <row r="1594" spans="2:22" hidden="1">
      <c r="B1594" s="170">
        <v>45989</v>
      </c>
      <c r="C1594" s="131" t="s">
        <v>6745</v>
      </c>
      <c r="D1594" s="158" t="s">
        <v>6854</v>
      </c>
      <c r="E1594" s="131">
        <v>4</v>
      </c>
      <c r="F1594" s="131">
        <v>1</v>
      </c>
      <c r="G1594" s="131">
        <v>0</v>
      </c>
      <c r="H1594" s="131">
        <v>2</v>
      </c>
      <c r="I1594" s="131">
        <v>0</v>
      </c>
      <c r="J1594" s="131">
        <v>0</v>
      </c>
      <c r="K1594" s="131">
        <v>0</v>
      </c>
      <c r="L1594" s="131">
        <v>2</v>
      </c>
      <c r="O1594" s="131" t="s">
        <v>436</v>
      </c>
      <c r="P1594" s="131" t="s">
        <v>436</v>
      </c>
      <c r="Q1594" s="7"/>
      <c r="R1594" s="167"/>
      <c r="S1594" s="166"/>
      <c r="T1594" s="131"/>
      <c r="U1594" s="131"/>
      <c r="V1594" s="131"/>
    </row>
    <row r="1595" spans="2:22" hidden="1">
      <c r="B1595" s="170">
        <v>45989</v>
      </c>
      <c r="C1595" s="131" t="s">
        <v>6745</v>
      </c>
      <c r="D1595" s="131" t="s">
        <v>6870</v>
      </c>
      <c r="E1595" s="131">
        <v>2</v>
      </c>
      <c r="F1595" s="131">
        <v>1</v>
      </c>
      <c r="G1595" s="131">
        <v>0</v>
      </c>
      <c r="H1595" s="131">
        <v>18</v>
      </c>
      <c r="I1595" s="131">
        <v>0</v>
      </c>
      <c r="J1595" s="131">
        <v>0</v>
      </c>
      <c r="K1595" s="131">
        <v>0</v>
      </c>
      <c r="L1595" s="131">
        <v>18</v>
      </c>
      <c r="O1595" s="131" t="s">
        <v>436</v>
      </c>
      <c r="P1595" s="131" t="s">
        <v>436</v>
      </c>
      <c r="Q1595" s="7"/>
      <c r="R1595" s="167"/>
      <c r="S1595" s="166"/>
      <c r="T1595" s="131"/>
      <c r="U1595" s="131"/>
      <c r="V1595" s="131"/>
    </row>
    <row r="1596" spans="2:22" hidden="1">
      <c r="B1596" s="170">
        <v>45989</v>
      </c>
      <c r="C1596" s="131" t="s">
        <v>3904</v>
      </c>
      <c r="D1596" s="131" t="s">
        <v>6885</v>
      </c>
      <c r="E1596" s="131">
        <v>1</v>
      </c>
      <c r="F1596" s="131">
        <v>1</v>
      </c>
      <c r="G1596" s="131">
        <v>0</v>
      </c>
      <c r="H1596" s="131">
        <v>0</v>
      </c>
      <c r="I1596" s="131">
        <v>1</v>
      </c>
      <c r="J1596" s="131">
        <v>0</v>
      </c>
      <c r="K1596" s="131">
        <v>0</v>
      </c>
      <c r="L1596" s="131">
        <v>1</v>
      </c>
      <c r="M1596" s="131" t="s">
        <v>436</v>
      </c>
      <c r="N1596" s="131"/>
      <c r="O1596" s="131"/>
      <c r="P1596" s="131"/>
      <c r="Q1596" s="7"/>
      <c r="R1596" s="167"/>
      <c r="S1596" s="166"/>
      <c r="T1596" s="131"/>
      <c r="U1596" s="131"/>
      <c r="V1596" s="131"/>
    </row>
    <row r="1597" spans="2:22" hidden="1">
      <c r="B1597" s="170">
        <v>45989</v>
      </c>
      <c r="C1597" s="131" t="s">
        <v>3904</v>
      </c>
      <c r="D1597" s="131" t="s">
        <v>6893</v>
      </c>
      <c r="E1597" s="131">
        <v>8</v>
      </c>
      <c r="F1597" s="131">
        <v>3</v>
      </c>
      <c r="G1597" s="131">
        <v>0</v>
      </c>
      <c r="H1597" s="131">
        <v>0</v>
      </c>
      <c r="I1597" s="131">
        <v>0</v>
      </c>
      <c r="J1597" s="131">
        <v>0</v>
      </c>
      <c r="K1597" s="131">
        <v>0</v>
      </c>
      <c r="L1597" s="131">
        <v>0</v>
      </c>
      <c r="M1597" s="131"/>
      <c r="N1597" s="131"/>
      <c r="O1597" s="131"/>
      <c r="P1597" s="131"/>
      <c r="Q1597" s="7"/>
      <c r="R1597" s="167"/>
      <c r="S1597" s="166"/>
      <c r="T1597" s="131"/>
      <c r="U1597" s="131">
        <v>3</v>
      </c>
      <c r="V1597" s="131"/>
    </row>
    <row r="1598" spans="2:22" hidden="1">
      <c r="B1598" s="170">
        <v>45989</v>
      </c>
      <c r="C1598" s="131" t="s">
        <v>3904</v>
      </c>
      <c r="D1598" s="131" t="s">
        <v>6894</v>
      </c>
      <c r="E1598" s="131">
        <v>2</v>
      </c>
      <c r="F1598" s="131">
        <v>1</v>
      </c>
      <c r="G1598" s="131">
        <v>0</v>
      </c>
      <c r="H1598" s="131">
        <v>0</v>
      </c>
      <c r="I1598" s="131">
        <v>0</v>
      </c>
      <c r="J1598" s="131">
        <v>0</v>
      </c>
      <c r="K1598" s="131">
        <v>0</v>
      </c>
      <c r="L1598" s="131">
        <v>0</v>
      </c>
      <c r="M1598" s="131"/>
      <c r="N1598" s="131"/>
      <c r="O1598" s="131"/>
      <c r="P1598" s="131"/>
      <c r="Q1598" s="7"/>
      <c r="R1598" s="167"/>
      <c r="S1598" s="166"/>
      <c r="T1598" s="131"/>
      <c r="U1598" s="131">
        <v>1</v>
      </c>
      <c r="V1598" s="131"/>
    </row>
    <row r="1599" spans="2:22" hidden="1">
      <c r="B1599" s="170">
        <v>45989</v>
      </c>
      <c r="C1599" s="131" t="s">
        <v>3904</v>
      </c>
      <c r="D1599" s="131" t="s">
        <v>6895</v>
      </c>
      <c r="E1599" s="131">
        <v>4</v>
      </c>
      <c r="F1599" s="131">
        <v>2</v>
      </c>
      <c r="G1599" s="131">
        <v>0</v>
      </c>
      <c r="H1599" s="131">
        <v>0</v>
      </c>
      <c r="I1599" s="131">
        <v>0</v>
      </c>
      <c r="J1599" s="131">
        <v>0</v>
      </c>
      <c r="K1599" s="131">
        <v>0</v>
      </c>
      <c r="L1599" s="131">
        <v>0</v>
      </c>
      <c r="M1599" s="131"/>
      <c r="N1599" s="131"/>
      <c r="O1599" s="131"/>
      <c r="P1599" s="131"/>
      <c r="Q1599" s="7"/>
      <c r="R1599" s="167"/>
      <c r="S1599" s="166"/>
      <c r="T1599" s="131"/>
      <c r="U1599" s="131">
        <v>2</v>
      </c>
      <c r="V1599" s="131"/>
    </row>
    <row r="1600" spans="2:22" hidden="1">
      <c r="B1600" s="170">
        <v>45989</v>
      </c>
      <c r="C1600" s="131" t="s">
        <v>3904</v>
      </c>
      <c r="D1600" s="131" t="s">
        <v>6886</v>
      </c>
      <c r="E1600" s="131">
        <v>3</v>
      </c>
      <c r="F1600" s="131">
        <v>0</v>
      </c>
      <c r="G1600" s="131">
        <v>0</v>
      </c>
      <c r="H1600" s="131">
        <v>0</v>
      </c>
      <c r="I1600" s="131">
        <v>0</v>
      </c>
      <c r="J1600" s="131">
        <v>0</v>
      </c>
      <c r="K1600" s="131">
        <v>0</v>
      </c>
      <c r="L1600" s="131">
        <v>0</v>
      </c>
      <c r="M1600" s="131"/>
      <c r="N1600" s="131"/>
      <c r="O1600" s="131"/>
      <c r="P1600" s="131"/>
      <c r="Q1600" s="7"/>
      <c r="R1600" s="167"/>
      <c r="S1600" s="166"/>
      <c r="T1600" s="131"/>
      <c r="U1600" s="131"/>
      <c r="V1600" s="131"/>
    </row>
    <row r="1601" spans="2:22" hidden="1">
      <c r="B1601" s="170">
        <v>45989</v>
      </c>
      <c r="C1601" s="131" t="s">
        <v>3904</v>
      </c>
      <c r="D1601" s="131" t="s">
        <v>6838</v>
      </c>
      <c r="E1601" s="131">
        <v>1</v>
      </c>
      <c r="F1601" s="131">
        <v>0</v>
      </c>
      <c r="G1601" s="131">
        <v>0</v>
      </c>
      <c r="H1601" s="131">
        <v>0</v>
      </c>
      <c r="I1601" s="131">
        <v>0</v>
      </c>
      <c r="J1601" s="131">
        <v>0</v>
      </c>
      <c r="K1601" s="131">
        <v>0</v>
      </c>
      <c r="L1601" s="131">
        <v>0</v>
      </c>
      <c r="M1601" s="131"/>
      <c r="N1601" s="131"/>
      <c r="O1601" s="131"/>
      <c r="P1601" s="131"/>
      <c r="Q1601" s="7"/>
      <c r="R1601" s="167"/>
      <c r="S1601" s="166"/>
      <c r="T1601" s="131"/>
      <c r="U1601" s="131"/>
      <c r="V1601" s="131"/>
    </row>
    <row r="1602" spans="2:22" hidden="1">
      <c r="B1602" s="170">
        <v>45989</v>
      </c>
      <c r="C1602" s="131" t="s">
        <v>3904</v>
      </c>
      <c r="D1602" s="131" t="s">
        <v>6872</v>
      </c>
      <c r="E1602" s="131">
        <v>2</v>
      </c>
      <c r="F1602" s="131">
        <v>0</v>
      </c>
      <c r="G1602" s="131">
        <v>0</v>
      </c>
      <c r="H1602" s="131">
        <v>0</v>
      </c>
      <c r="I1602" s="131">
        <v>0</v>
      </c>
      <c r="J1602" s="131">
        <v>0</v>
      </c>
      <c r="K1602" s="131">
        <v>0</v>
      </c>
      <c r="L1602" s="131">
        <v>0</v>
      </c>
      <c r="M1602" s="131"/>
      <c r="N1602" s="131"/>
      <c r="O1602" s="131"/>
      <c r="P1602" s="131"/>
      <c r="Q1602" s="7"/>
      <c r="R1602" s="167"/>
      <c r="S1602" s="166"/>
      <c r="T1602" s="131"/>
      <c r="U1602" s="131"/>
      <c r="V1602" s="131"/>
    </row>
    <row r="1603" spans="2:22" hidden="1">
      <c r="B1603" s="170">
        <v>45989</v>
      </c>
      <c r="C1603" s="131" t="s">
        <v>3904</v>
      </c>
      <c r="D1603" s="131" t="s">
        <v>6873</v>
      </c>
      <c r="E1603" s="131">
        <v>1</v>
      </c>
      <c r="F1603" s="131">
        <v>0</v>
      </c>
      <c r="G1603" s="131">
        <v>0</v>
      </c>
      <c r="H1603" s="131">
        <v>0</v>
      </c>
      <c r="I1603" s="131">
        <v>0</v>
      </c>
      <c r="J1603" s="131">
        <v>0</v>
      </c>
      <c r="K1603" s="131">
        <v>0</v>
      </c>
      <c r="L1603" s="131">
        <v>0</v>
      </c>
      <c r="M1603" s="131"/>
      <c r="N1603" s="131"/>
      <c r="O1603" s="131"/>
      <c r="P1603" s="131"/>
      <c r="Q1603" s="7"/>
      <c r="R1603" s="167"/>
      <c r="S1603" s="166"/>
      <c r="T1603" s="131"/>
      <c r="U1603" s="131"/>
      <c r="V1603" s="131"/>
    </row>
    <row r="1604" spans="2:22" hidden="1">
      <c r="B1604" s="170">
        <v>45989</v>
      </c>
      <c r="C1604" s="131" t="s">
        <v>3904</v>
      </c>
      <c r="D1604" s="11" t="s">
        <v>6887</v>
      </c>
      <c r="E1604" s="131">
        <v>1</v>
      </c>
      <c r="F1604" s="131">
        <v>0</v>
      </c>
      <c r="G1604" s="131">
        <v>0</v>
      </c>
      <c r="H1604" s="131">
        <v>0</v>
      </c>
      <c r="I1604" s="131">
        <v>0</v>
      </c>
      <c r="J1604" s="131">
        <v>0</v>
      </c>
      <c r="K1604" s="131">
        <v>0</v>
      </c>
      <c r="L1604" s="131">
        <v>0</v>
      </c>
      <c r="M1604" s="131"/>
      <c r="N1604" s="131"/>
      <c r="O1604" s="131"/>
      <c r="P1604" s="131"/>
      <c r="Q1604" s="7"/>
      <c r="R1604" s="167"/>
      <c r="S1604" s="166"/>
      <c r="T1604" s="131"/>
      <c r="U1604" s="131"/>
      <c r="V1604" s="131"/>
    </row>
    <row r="1605" spans="2:22" hidden="1">
      <c r="B1605" s="170">
        <v>45989</v>
      </c>
      <c r="C1605" s="131" t="s">
        <v>3904</v>
      </c>
      <c r="D1605" s="131" t="s">
        <v>6896</v>
      </c>
      <c r="E1605" s="131">
        <v>1</v>
      </c>
      <c r="F1605" s="131">
        <v>0</v>
      </c>
      <c r="G1605" s="131">
        <v>0</v>
      </c>
      <c r="H1605" s="131">
        <v>0</v>
      </c>
      <c r="I1605" s="131">
        <v>1</v>
      </c>
      <c r="J1605" s="131">
        <v>0</v>
      </c>
      <c r="K1605" s="131">
        <v>0</v>
      </c>
      <c r="L1605" s="131">
        <v>1</v>
      </c>
      <c r="M1605" s="131" t="s">
        <v>436</v>
      </c>
      <c r="N1605" s="131"/>
      <c r="O1605" s="131"/>
      <c r="P1605" s="131"/>
      <c r="Q1605" s="7"/>
      <c r="R1605" s="167"/>
      <c r="S1605" s="166"/>
      <c r="T1605" s="131"/>
      <c r="U1605" s="131"/>
      <c r="V1605" s="131"/>
    </row>
    <row r="1606" spans="2:22" hidden="1">
      <c r="B1606" s="170">
        <v>45989</v>
      </c>
      <c r="C1606" s="131" t="s">
        <v>3904</v>
      </c>
      <c r="D1606" s="131" t="s">
        <v>6888</v>
      </c>
      <c r="E1606" s="131">
        <v>1</v>
      </c>
      <c r="F1606" s="131">
        <v>0</v>
      </c>
      <c r="G1606" s="131">
        <v>0</v>
      </c>
      <c r="H1606" s="131">
        <v>0</v>
      </c>
      <c r="I1606" s="131">
        <v>0</v>
      </c>
      <c r="J1606" s="131">
        <v>0</v>
      </c>
      <c r="K1606" s="131">
        <v>0</v>
      </c>
      <c r="L1606" s="131">
        <v>0</v>
      </c>
      <c r="M1606" s="131"/>
      <c r="N1606" s="131"/>
      <c r="O1606" s="131"/>
      <c r="P1606" s="131"/>
      <c r="Q1606" s="7"/>
      <c r="R1606" s="167"/>
      <c r="S1606" s="166"/>
      <c r="T1606" s="131"/>
      <c r="U1606" s="131"/>
      <c r="V1606" s="131"/>
    </row>
    <row r="1607" spans="2:22" hidden="1">
      <c r="B1607" s="170">
        <v>45989</v>
      </c>
      <c r="C1607" s="131" t="s">
        <v>3904</v>
      </c>
      <c r="D1607" s="131" t="s">
        <v>6889</v>
      </c>
      <c r="E1607" s="131">
        <v>1</v>
      </c>
      <c r="F1607" s="131">
        <v>0</v>
      </c>
      <c r="G1607" s="131">
        <v>0</v>
      </c>
      <c r="H1607" s="131">
        <v>0</v>
      </c>
      <c r="I1607" s="131">
        <v>0</v>
      </c>
      <c r="J1607" s="131">
        <v>0</v>
      </c>
      <c r="K1607" s="131">
        <v>0</v>
      </c>
      <c r="L1607" s="131">
        <v>0</v>
      </c>
      <c r="M1607" s="131"/>
      <c r="N1607" s="131"/>
      <c r="O1607" s="131"/>
      <c r="P1607" s="131"/>
      <c r="Q1607" s="7"/>
      <c r="R1607" s="167"/>
      <c r="S1607" s="166"/>
      <c r="T1607" s="131"/>
      <c r="U1607" s="131"/>
      <c r="V1607" s="131"/>
    </row>
    <row r="1608" spans="2:22" hidden="1">
      <c r="B1608" s="170">
        <v>45989</v>
      </c>
      <c r="C1608" s="131" t="s">
        <v>3904</v>
      </c>
      <c r="D1608" s="131" t="s">
        <v>6890</v>
      </c>
      <c r="E1608" s="131">
        <v>2</v>
      </c>
      <c r="F1608" s="131">
        <v>0</v>
      </c>
      <c r="G1608" s="131">
        <v>0</v>
      </c>
      <c r="H1608" s="131">
        <v>0</v>
      </c>
      <c r="I1608" s="131">
        <v>0</v>
      </c>
      <c r="J1608" s="131">
        <v>0</v>
      </c>
      <c r="K1608" s="131">
        <v>0</v>
      </c>
      <c r="L1608" s="131">
        <v>0</v>
      </c>
      <c r="M1608" s="131"/>
      <c r="N1608" s="131"/>
      <c r="O1608" s="131"/>
      <c r="P1608" s="131"/>
      <c r="Q1608" s="7"/>
      <c r="R1608" s="167"/>
      <c r="S1608" s="166"/>
      <c r="T1608" s="131"/>
      <c r="U1608" s="131"/>
      <c r="V1608" s="131"/>
    </row>
    <row r="1609" spans="2:22" hidden="1">
      <c r="B1609" s="170">
        <v>45989</v>
      </c>
      <c r="C1609" s="131" t="s">
        <v>6745</v>
      </c>
      <c r="D1609" s="131" t="s">
        <v>6863</v>
      </c>
      <c r="E1609" s="131">
        <v>1</v>
      </c>
      <c r="F1609" s="131">
        <v>0</v>
      </c>
      <c r="G1609" s="131">
        <v>0</v>
      </c>
      <c r="H1609" s="131">
        <v>0</v>
      </c>
      <c r="I1609" s="131">
        <v>0</v>
      </c>
      <c r="J1609" s="131">
        <v>0</v>
      </c>
      <c r="K1609" s="131">
        <v>0</v>
      </c>
      <c r="L1609" s="131">
        <v>0</v>
      </c>
      <c r="M1609" s="131"/>
      <c r="N1609" s="131"/>
      <c r="O1609" s="131"/>
      <c r="P1609" s="131"/>
      <c r="Q1609" s="7"/>
      <c r="R1609" s="167"/>
      <c r="S1609" s="166"/>
      <c r="T1609" s="131"/>
      <c r="U1609" s="131"/>
      <c r="V1609" s="131"/>
    </row>
    <row r="1610" spans="2:22" hidden="1">
      <c r="B1610" s="170">
        <v>45989</v>
      </c>
      <c r="C1610" s="131" t="s">
        <v>6745</v>
      </c>
      <c r="D1610" s="131" t="s">
        <v>6767</v>
      </c>
      <c r="E1610" s="131">
        <v>1</v>
      </c>
      <c r="F1610" s="131">
        <v>0</v>
      </c>
      <c r="G1610" s="131">
        <v>0</v>
      </c>
      <c r="H1610" s="131">
        <v>1</v>
      </c>
      <c r="I1610" s="131">
        <v>0</v>
      </c>
      <c r="J1610" s="131">
        <v>0</v>
      </c>
      <c r="K1610" s="131">
        <v>0</v>
      </c>
      <c r="L1610" s="131">
        <v>1</v>
      </c>
      <c r="M1610" s="131" t="s">
        <v>436</v>
      </c>
      <c r="N1610" s="131" t="s">
        <v>436</v>
      </c>
      <c r="O1610" s="131"/>
      <c r="P1610" s="131"/>
      <c r="Q1610" s="7"/>
      <c r="R1610" s="167"/>
      <c r="S1610" s="166"/>
      <c r="T1610" s="131"/>
      <c r="U1610" s="131"/>
      <c r="V1610" s="131"/>
    </row>
    <row r="1611" spans="2:22" hidden="1">
      <c r="B1611" s="170">
        <v>45989</v>
      </c>
      <c r="C1611" s="131" t="s">
        <v>6745</v>
      </c>
      <c r="D1611" s="131" t="s">
        <v>6818</v>
      </c>
      <c r="E1611" s="131">
        <v>1</v>
      </c>
      <c r="F1611" s="131">
        <v>0</v>
      </c>
      <c r="G1611" s="131">
        <v>0</v>
      </c>
      <c r="H1611" s="131">
        <v>0</v>
      </c>
      <c r="I1611" s="131">
        <v>0</v>
      </c>
      <c r="J1611" s="131">
        <v>0</v>
      </c>
      <c r="K1611" s="131">
        <v>0</v>
      </c>
      <c r="L1611" s="131">
        <v>0</v>
      </c>
      <c r="M1611" s="131"/>
      <c r="N1611" s="131"/>
      <c r="O1611" s="131"/>
      <c r="P1611" s="131"/>
      <c r="Q1611" s="7"/>
      <c r="R1611" s="167"/>
      <c r="S1611" s="166"/>
      <c r="T1611" s="131"/>
      <c r="U1611" s="131"/>
      <c r="V1611" s="131"/>
    </row>
    <row r="1612" spans="2:22" hidden="1">
      <c r="B1612" s="170">
        <v>45989</v>
      </c>
      <c r="C1612" s="131" t="s">
        <v>6745</v>
      </c>
      <c r="D1612" s="131" t="s">
        <v>6844</v>
      </c>
      <c r="E1612" s="131">
        <v>1</v>
      </c>
      <c r="F1612" s="131">
        <v>0</v>
      </c>
      <c r="G1612" s="131">
        <v>0</v>
      </c>
      <c r="H1612" s="131">
        <v>0</v>
      </c>
      <c r="I1612" s="131">
        <v>0</v>
      </c>
      <c r="J1612" s="131">
        <v>0</v>
      </c>
      <c r="K1612" s="131">
        <v>0</v>
      </c>
      <c r="L1612" s="131">
        <v>0</v>
      </c>
      <c r="M1612" s="131"/>
      <c r="N1612" s="131"/>
      <c r="O1612" s="131"/>
      <c r="P1612" s="131"/>
      <c r="Q1612" s="7"/>
      <c r="R1612" s="167"/>
      <c r="S1612" s="166"/>
      <c r="T1612" s="131"/>
      <c r="U1612" s="131"/>
      <c r="V1612" s="131"/>
    </row>
    <row r="1613" spans="2:22" hidden="1">
      <c r="B1613" s="170">
        <v>45989</v>
      </c>
      <c r="C1613" s="131" t="s">
        <v>6745</v>
      </c>
      <c r="D1613" s="131" t="s">
        <v>6825</v>
      </c>
      <c r="E1613" s="131">
        <v>4</v>
      </c>
      <c r="F1613" s="131">
        <v>0</v>
      </c>
      <c r="G1613" s="131">
        <v>0</v>
      </c>
      <c r="H1613" s="131">
        <v>0</v>
      </c>
      <c r="I1613" s="131">
        <v>0</v>
      </c>
      <c r="J1613" s="131">
        <v>0</v>
      </c>
      <c r="K1613" s="131">
        <v>0</v>
      </c>
      <c r="L1613" s="131">
        <v>0</v>
      </c>
      <c r="M1613" s="131"/>
      <c r="N1613" s="131"/>
      <c r="O1613" s="131"/>
      <c r="P1613" s="131"/>
      <c r="Q1613" s="7"/>
      <c r="R1613" s="167"/>
      <c r="S1613" s="166"/>
      <c r="T1613" s="131"/>
      <c r="U1613" s="131"/>
      <c r="V1613" s="131"/>
    </row>
    <row r="1614" spans="2:22" hidden="1">
      <c r="B1614" s="170">
        <v>45989</v>
      </c>
      <c r="C1614" s="131" t="s">
        <v>6745</v>
      </c>
      <c r="D1614" s="11" t="s">
        <v>6891</v>
      </c>
      <c r="E1614" s="131">
        <v>1</v>
      </c>
      <c r="F1614" s="131">
        <v>0</v>
      </c>
      <c r="G1614" s="131">
        <v>0</v>
      </c>
      <c r="H1614" s="131">
        <v>0</v>
      </c>
      <c r="I1614" s="131">
        <v>0</v>
      </c>
      <c r="J1614" s="131">
        <v>0</v>
      </c>
      <c r="K1614" s="131">
        <v>0</v>
      </c>
      <c r="L1614" s="131">
        <v>0</v>
      </c>
      <c r="M1614" s="131"/>
      <c r="N1614" s="131"/>
      <c r="O1614" s="131"/>
      <c r="P1614" s="131"/>
      <c r="Q1614" s="7"/>
      <c r="R1614" s="167"/>
      <c r="S1614" s="166"/>
      <c r="T1614" s="131"/>
      <c r="U1614" s="131"/>
      <c r="V1614" s="131"/>
    </row>
    <row r="1615" spans="2:22" hidden="1">
      <c r="B1615" s="170">
        <v>45989</v>
      </c>
      <c r="C1615" s="131" t="s">
        <v>6745</v>
      </c>
      <c r="D1615" s="131" t="s">
        <v>6832</v>
      </c>
      <c r="E1615" s="131">
        <v>2</v>
      </c>
      <c r="F1615" s="131">
        <v>0</v>
      </c>
      <c r="G1615" s="131">
        <v>0</v>
      </c>
      <c r="H1615" s="131">
        <v>0</v>
      </c>
      <c r="I1615" s="131">
        <v>0</v>
      </c>
      <c r="J1615" s="131">
        <v>0</v>
      </c>
      <c r="K1615" s="131">
        <v>0</v>
      </c>
      <c r="L1615" s="131">
        <v>0</v>
      </c>
      <c r="M1615" s="131"/>
      <c r="N1615" s="131"/>
      <c r="O1615" s="131"/>
      <c r="P1615" s="131"/>
      <c r="Q1615" s="7"/>
      <c r="R1615" s="167"/>
      <c r="S1615" s="166"/>
      <c r="T1615" s="131"/>
      <c r="U1615" s="131"/>
      <c r="V1615" s="131"/>
    </row>
    <row r="1616" spans="2:22" hidden="1">
      <c r="B1616" s="170">
        <v>45989</v>
      </c>
      <c r="C1616" s="131" t="s">
        <v>6745</v>
      </c>
      <c r="D1616" s="131" t="s">
        <v>6848</v>
      </c>
      <c r="E1616" s="131">
        <v>4</v>
      </c>
      <c r="F1616" s="131">
        <v>0</v>
      </c>
      <c r="G1616" s="131">
        <v>0</v>
      </c>
      <c r="H1616" s="131">
        <v>0</v>
      </c>
      <c r="I1616" s="131">
        <v>0</v>
      </c>
      <c r="J1616" s="131">
        <v>0</v>
      </c>
      <c r="K1616" s="131">
        <v>0</v>
      </c>
      <c r="L1616" s="131">
        <v>0</v>
      </c>
      <c r="M1616" s="131"/>
      <c r="N1616" s="131"/>
      <c r="O1616" s="131"/>
      <c r="P1616" s="131"/>
      <c r="Q1616" s="7"/>
      <c r="R1616" s="167"/>
      <c r="S1616" s="166"/>
      <c r="T1616" s="131"/>
      <c r="U1616" s="131"/>
      <c r="V1616" s="131"/>
    </row>
    <row r="1617" spans="2:22" hidden="1">
      <c r="B1617" s="170">
        <v>45989</v>
      </c>
      <c r="C1617" s="131" t="s">
        <v>6745</v>
      </c>
      <c r="D1617" s="131" t="s">
        <v>6788</v>
      </c>
      <c r="E1617" s="131">
        <v>1</v>
      </c>
      <c r="F1617" s="131">
        <v>0</v>
      </c>
      <c r="G1617" s="131">
        <v>0</v>
      </c>
      <c r="H1617" s="131">
        <v>0</v>
      </c>
      <c r="I1617" s="131">
        <v>0</v>
      </c>
      <c r="J1617" s="131">
        <v>0</v>
      </c>
      <c r="K1617" s="131">
        <v>0</v>
      </c>
      <c r="L1617" s="131">
        <v>0</v>
      </c>
      <c r="M1617" s="131"/>
      <c r="N1617" s="131"/>
      <c r="O1617" s="131"/>
      <c r="P1617" s="131"/>
      <c r="Q1617" s="7"/>
      <c r="R1617" s="167"/>
      <c r="S1617" s="166"/>
      <c r="T1617" s="131"/>
      <c r="U1617" s="131"/>
      <c r="V1617" s="131"/>
    </row>
    <row r="1618" spans="2:22" hidden="1">
      <c r="B1618" s="170">
        <v>45989</v>
      </c>
      <c r="C1618" s="131" t="s">
        <v>6745</v>
      </c>
      <c r="D1618" s="131" t="s">
        <v>6892</v>
      </c>
      <c r="E1618" s="131">
        <v>1</v>
      </c>
      <c r="F1618" s="131">
        <v>0</v>
      </c>
      <c r="G1618" s="131">
        <v>0</v>
      </c>
      <c r="H1618" s="131">
        <v>0</v>
      </c>
      <c r="I1618" s="131">
        <v>0</v>
      </c>
      <c r="J1618" s="131">
        <v>0</v>
      </c>
      <c r="K1618" s="131">
        <v>0</v>
      </c>
      <c r="L1618" s="131">
        <v>0</v>
      </c>
      <c r="M1618" s="131"/>
      <c r="N1618" s="131"/>
      <c r="O1618" s="131"/>
      <c r="P1618" s="131"/>
      <c r="Q1618" s="7"/>
      <c r="R1618" s="167"/>
      <c r="S1618" s="166"/>
      <c r="T1618" s="131"/>
      <c r="U1618" s="131"/>
      <c r="V1618" s="131"/>
    </row>
    <row r="1619" spans="2:22" hidden="1">
      <c r="B1619" s="170">
        <v>45989</v>
      </c>
      <c r="C1619" s="131" t="s">
        <v>6745</v>
      </c>
      <c r="D1619" s="131" t="s">
        <v>6819</v>
      </c>
      <c r="E1619" s="131">
        <v>4</v>
      </c>
      <c r="F1619" s="131">
        <v>0</v>
      </c>
      <c r="G1619" s="131">
        <v>0</v>
      </c>
      <c r="H1619" s="131">
        <v>0</v>
      </c>
      <c r="I1619" s="131">
        <v>0</v>
      </c>
      <c r="J1619" s="131">
        <v>0</v>
      </c>
      <c r="K1619" s="131">
        <v>0</v>
      </c>
      <c r="L1619" s="131">
        <v>0</v>
      </c>
      <c r="M1619" s="131"/>
      <c r="N1619" s="131"/>
      <c r="O1619" s="131"/>
      <c r="P1619" s="131"/>
      <c r="Q1619" s="7"/>
      <c r="R1619" s="167"/>
      <c r="S1619" s="166"/>
      <c r="T1619" s="131"/>
      <c r="U1619" s="131"/>
      <c r="V1619" s="131"/>
    </row>
    <row r="1620" spans="2:22" hidden="1">
      <c r="B1620" s="170">
        <v>45989</v>
      </c>
      <c r="C1620" s="131" t="s">
        <v>6745</v>
      </c>
      <c r="D1620" s="131" t="s">
        <v>6841</v>
      </c>
      <c r="E1620" s="131">
        <v>1</v>
      </c>
      <c r="F1620" s="131">
        <v>0</v>
      </c>
      <c r="G1620" s="131">
        <v>0</v>
      </c>
      <c r="H1620" s="131">
        <v>0</v>
      </c>
      <c r="I1620" s="131">
        <v>0</v>
      </c>
      <c r="J1620" s="131">
        <v>0</v>
      </c>
      <c r="K1620" s="131">
        <v>0</v>
      </c>
      <c r="L1620" s="131">
        <v>0</v>
      </c>
      <c r="M1620" s="131"/>
      <c r="N1620" s="131"/>
      <c r="O1620" s="131"/>
      <c r="P1620" s="131"/>
      <c r="Q1620" s="7"/>
      <c r="R1620" s="167"/>
      <c r="S1620" s="166"/>
      <c r="T1620" s="131"/>
      <c r="U1620" s="131"/>
      <c r="V1620" s="131"/>
    </row>
    <row r="1621" spans="2:22" hidden="1">
      <c r="B1621" s="170">
        <v>45989</v>
      </c>
      <c r="C1621" s="131" t="s">
        <v>6745</v>
      </c>
      <c r="D1621" s="131" t="s">
        <v>6864</v>
      </c>
      <c r="E1621" s="131">
        <v>3</v>
      </c>
      <c r="F1621" s="131">
        <v>0</v>
      </c>
      <c r="G1621" s="131">
        <v>0</v>
      </c>
      <c r="H1621" s="131">
        <v>0</v>
      </c>
      <c r="I1621" s="131">
        <v>0</v>
      </c>
      <c r="J1621" s="131">
        <v>0</v>
      </c>
      <c r="K1621" s="131">
        <v>0</v>
      </c>
      <c r="L1621" s="131">
        <v>0</v>
      </c>
      <c r="M1621" s="131"/>
      <c r="N1621" s="131"/>
      <c r="O1621" s="131"/>
      <c r="P1621" s="131"/>
      <c r="Q1621" s="7"/>
      <c r="R1621" s="167"/>
      <c r="S1621" s="166"/>
      <c r="T1621" s="131"/>
      <c r="U1621" s="131"/>
      <c r="V1621" s="131"/>
    </row>
    <row r="1622" spans="2:22" hidden="1">
      <c r="B1622" s="170">
        <v>45989</v>
      </c>
      <c r="C1622" s="131" t="s">
        <v>6745</v>
      </c>
      <c r="D1622" s="131" t="s">
        <v>6839</v>
      </c>
      <c r="E1622" s="131">
        <v>1</v>
      </c>
      <c r="F1622" s="131">
        <v>0</v>
      </c>
      <c r="G1622" s="131">
        <v>0</v>
      </c>
      <c r="H1622" s="131">
        <v>0</v>
      </c>
      <c r="I1622" s="131">
        <v>0</v>
      </c>
      <c r="J1622" s="131">
        <v>0</v>
      </c>
      <c r="K1622" s="131">
        <v>0</v>
      </c>
      <c r="L1622" s="131">
        <v>0</v>
      </c>
      <c r="M1622" s="131"/>
      <c r="N1622" s="131"/>
      <c r="O1622" s="131"/>
      <c r="P1622" s="131"/>
      <c r="Q1622" s="7"/>
      <c r="R1622" s="167"/>
      <c r="S1622" s="166"/>
      <c r="T1622" s="131"/>
      <c r="U1622" s="131"/>
      <c r="V1622" s="131"/>
    </row>
    <row r="1623" spans="2:22" hidden="1">
      <c r="B1623" s="170">
        <v>45989</v>
      </c>
      <c r="C1623" s="131" t="s">
        <v>6745</v>
      </c>
      <c r="D1623" s="131" t="s">
        <v>6845</v>
      </c>
      <c r="E1623" s="131">
        <v>1</v>
      </c>
      <c r="F1623" s="131">
        <v>0</v>
      </c>
      <c r="G1623" s="131">
        <v>0</v>
      </c>
      <c r="H1623" s="131">
        <v>0</v>
      </c>
      <c r="I1623" s="131">
        <v>0</v>
      </c>
      <c r="J1623" s="131">
        <v>0</v>
      </c>
      <c r="K1623" s="131">
        <v>0</v>
      </c>
      <c r="L1623" s="131">
        <v>0</v>
      </c>
      <c r="M1623" s="131"/>
      <c r="N1623" s="131"/>
      <c r="O1623" s="131"/>
      <c r="P1623" s="131"/>
      <c r="Q1623" s="7"/>
      <c r="R1623" s="167"/>
      <c r="S1623" s="166"/>
      <c r="T1623" s="131"/>
      <c r="U1623" s="131"/>
      <c r="V1623" s="131"/>
    </row>
    <row r="1624" spans="2:22" hidden="1">
      <c r="B1624" s="170">
        <v>45990</v>
      </c>
      <c r="C1624" s="131" t="s">
        <v>6745</v>
      </c>
      <c r="D1624" s="131" t="s">
        <v>6899</v>
      </c>
      <c r="E1624" s="131">
        <v>2</v>
      </c>
      <c r="F1624" s="131">
        <v>0</v>
      </c>
      <c r="G1624" s="131">
        <v>0</v>
      </c>
      <c r="H1624" s="131">
        <v>0</v>
      </c>
      <c r="I1624" s="131">
        <v>0</v>
      </c>
      <c r="J1624" s="131">
        <v>0</v>
      </c>
      <c r="K1624" s="131">
        <v>0</v>
      </c>
      <c r="L1624" s="131">
        <v>0</v>
      </c>
      <c r="M1624" s="131"/>
      <c r="N1624" s="131"/>
      <c r="O1624" s="131"/>
      <c r="P1624" s="131"/>
      <c r="Q1624" s="7"/>
      <c r="R1624" s="167"/>
      <c r="S1624" s="166"/>
      <c r="T1624" s="131"/>
      <c r="U1624" s="131"/>
      <c r="V1624" s="131"/>
    </row>
    <row r="1625" spans="2:22" hidden="1">
      <c r="B1625" s="170">
        <v>45990</v>
      </c>
      <c r="C1625" s="131" t="s">
        <v>6745</v>
      </c>
      <c r="D1625" s="131" t="s">
        <v>6860</v>
      </c>
      <c r="E1625" s="131">
        <v>2</v>
      </c>
      <c r="F1625" s="131">
        <v>0</v>
      </c>
      <c r="G1625" s="131">
        <v>0</v>
      </c>
      <c r="H1625" s="131">
        <v>0</v>
      </c>
      <c r="I1625" s="131">
        <v>0</v>
      </c>
      <c r="J1625" s="131">
        <v>0</v>
      </c>
      <c r="K1625" s="131">
        <v>0</v>
      </c>
      <c r="L1625" s="131">
        <v>0</v>
      </c>
      <c r="M1625" s="131"/>
      <c r="N1625" s="131"/>
      <c r="O1625" s="131"/>
      <c r="P1625" s="131"/>
      <c r="Q1625" s="7"/>
      <c r="R1625" s="167"/>
      <c r="S1625" s="166"/>
      <c r="T1625" s="131"/>
      <c r="U1625" s="131"/>
      <c r="V1625" s="131"/>
    </row>
    <row r="1626" spans="2:22" hidden="1">
      <c r="B1626" s="170">
        <v>45990</v>
      </c>
      <c r="C1626" s="131" t="s">
        <v>6745</v>
      </c>
      <c r="D1626" s="131" t="s">
        <v>6847</v>
      </c>
      <c r="E1626" s="131">
        <v>4</v>
      </c>
      <c r="F1626" s="131">
        <v>0</v>
      </c>
      <c r="G1626" s="131">
        <v>0</v>
      </c>
      <c r="H1626" s="131">
        <v>0</v>
      </c>
      <c r="I1626" s="131">
        <v>0</v>
      </c>
      <c r="J1626" s="131">
        <v>0</v>
      </c>
      <c r="K1626" s="131">
        <v>0</v>
      </c>
      <c r="L1626" s="131">
        <v>0</v>
      </c>
      <c r="M1626" s="131"/>
      <c r="N1626" s="131"/>
      <c r="O1626" s="131"/>
      <c r="P1626" s="131"/>
      <c r="Q1626" s="7"/>
      <c r="R1626" s="167"/>
      <c r="S1626" s="166"/>
      <c r="T1626" s="131"/>
      <c r="U1626" s="131"/>
      <c r="V1626" s="131"/>
    </row>
    <row r="1627" spans="2:22" hidden="1">
      <c r="B1627" s="170">
        <v>45990</v>
      </c>
      <c r="C1627" s="131" t="s">
        <v>6745</v>
      </c>
      <c r="D1627" s="131" t="s">
        <v>6833</v>
      </c>
      <c r="E1627" s="131">
        <v>1</v>
      </c>
      <c r="F1627" s="131">
        <v>0</v>
      </c>
      <c r="G1627" s="131">
        <v>0</v>
      </c>
      <c r="H1627" s="131">
        <v>1</v>
      </c>
      <c r="I1627" s="131">
        <v>0</v>
      </c>
      <c r="J1627" s="131">
        <v>0</v>
      </c>
      <c r="K1627" s="131">
        <v>0</v>
      </c>
      <c r="L1627" s="131">
        <v>1</v>
      </c>
      <c r="M1627" s="131"/>
      <c r="N1627" s="131"/>
      <c r="O1627" s="131" t="s">
        <v>6918</v>
      </c>
      <c r="P1627" s="131" t="s">
        <v>6919</v>
      </c>
      <c r="Q1627" s="7"/>
      <c r="R1627" s="167"/>
      <c r="S1627" s="166"/>
      <c r="T1627" s="131"/>
      <c r="U1627" s="131"/>
      <c r="V1627" s="131"/>
    </row>
    <row r="1628" spans="2:22" hidden="1">
      <c r="B1628" s="170">
        <v>45990</v>
      </c>
      <c r="C1628" s="131" t="s">
        <v>6745</v>
      </c>
      <c r="D1628" s="131" t="s">
        <v>6861</v>
      </c>
      <c r="E1628" s="131">
        <v>1</v>
      </c>
      <c r="F1628" s="131">
        <v>0</v>
      </c>
      <c r="G1628" s="131">
        <v>0</v>
      </c>
      <c r="H1628" s="131">
        <v>0</v>
      </c>
      <c r="I1628" s="131">
        <v>0</v>
      </c>
      <c r="J1628" s="131">
        <v>0</v>
      </c>
      <c r="K1628" s="131">
        <v>0</v>
      </c>
      <c r="L1628" s="131">
        <v>0</v>
      </c>
      <c r="M1628" s="131"/>
      <c r="N1628" s="131"/>
      <c r="O1628" s="131"/>
      <c r="P1628" s="131"/>
      <c r="Q1628" s="7"/>
      <c r="R1628" s="167"/>
      <c r="S1628" s="166"/>
      <c r="T1628" s="131"/>
      <c r="U1628" s="131"/>
      <c r="V1628" s="131"/>
    </row>
    <row r="1629" spans="2:22" hidden="1">
      <c r="B1629" s="170">
        <v>45990</v>
      </c>
      <c r="C1629" s="131" t="s">
        <v>6745</v>
      </c>
      <c r="D1629" s="131" t="s">
        <v>6846</v>
      </c>
      <c r="E1629" s="131">
        <v>1</v>
      </c>
      <c r="F1629" s="131">
        <v>0</v>
      </c>
      <c r="G1629" s="131">
        <v>0</v>
      </c>
      <c r="H1629" s="131">
        <v>0</v>
      </c>
      <c r="I1629" s="131">
        <v>0</v>
      </c>
      <c r="J1629" s="131">
        <v>0</v>
      </c>
      <c r="K1629" s="131">
        <v>0</v>
      </c>
      <c r="L1629" s="131">
        <v>0</v>
      </c>
      <c r="M1629" s="131"/>
      <c r="N1629" s="131"/>
      <c r="O1629" s="131"/>
      <c r="P1629" s="131"/>
      <c r="Q1629" s="7"/>
      <c r="R1629" s="167"/>
      <c r="S1629" s="166"/>
      <c r="T1629" s="131"/>
      <c r="U1629" s="131"/>
      <c r="V1629" s="131"/>
    </row>
    <row r="1630" spans="2:22" hidden="1">
      <c r="B1630" s="170">
        <v>45990</v>
      </c>
      <c r="C1630" s="131" t="s">
        <v>6745</v>
      </c>
      <c r="D1630" s="131" t="s">
        <v>6843</v>
      </c>
      <c r="E1630" s="131">
        <v>1</v>
      </c>
      <c r="F1630" s="131">
        <v>0</v>
      </c>
      <c r="G1630" s="131">
        <v>0</v>
      </c>
      <c r="H1630" s="131">
        <v>4</v>
      </c>
      <c r="I1630" s="131">
        <v>0</v>
      </c>
      <c r="J1630" s="131">
        <v>0</v>
      </c>
      <c r="K1630" s="131">
        <v>0</v>
      </c>
      <c r="L1630" s="131">
        <v>4</v>
      </c>
      <c r="M1630" s="131"/>
      <c r="N1630" s="131"/>
      <c r="O1630" s="131" t="s">
        <v>6920</v>
      </c>
      <c r="P1630" s="131" t="s">
        <v>6921</v>
      </c>
      <c r="Q1630" s="7"/>
      <c r="R1630" s="167"/>
      <c r="S1630" s="166"/>
      <c r="T1630" s="131"/>
      <c r="U1630" s="131"/>
      <c r="V1630" s="131"/>
    </row>
    <row r="1631" spans="2:22" hidden="1">
      <c r="B1631" s="170">
        <v>45990</v>
      </c>
      <c r="C1631" s="131" t="s">
        <v>3904</v>
      </c>
      <c r="D1631" s="131" t="s">
        <v>6900</v>
      </c>
      <c r="E1631" s="131">
        <v>1</v>
      </c>
      <c r="F1631" s="131">
        <v>0</v>
      </c>
      <c r="G1631" s="131">
        <v>0</v>
      </c>
      <c r="H1631" s="131">
        <v>0</v>
      </c>
      <c r="I1631" s="131">
        <v>0</v>
      </c>
      <c r="J1631" s="131">
        <v>0</v>
      </c>
      <c r="K1631" s="131">
        <v>0</v>
      </c>
      <c r="L1631" s="131">
        <v>0</v>
      </c>
      <c r="M1631" s="131"/>
      <c r="N1631" s="131"/>
      <c r="O1631" s="131"/>
      <c r="P1631" s="131"/>
      <c r="Q1631" s="7"/>
      <c r="R1631" s="167"/>
      <c r="S1631" s="166"/>
      <c r="T1631" s="131"/>
      <c r="U1631" s="131"/>
      <c r="V1631" s="131"/>
    </row>
    <row r="1632" spans="2:22" hidden="1">
      <c r="B1632" s="170">
        <v>45990</v>
      </c>
      <c r="C1632" s="131" t="s">
        <v>3904</v>
      </c>
      <c r="D1632" s="131" t="s">
        <v>6901</v>
      </c>
      <c r="E1632" s="131">
        <v>7</v>
      </c>
      <c r="F1632" s="131">
        <v>2</v>
      </c>
      <c r="G1632" s="131">
        <v>0</v>
      </c>
      <c r="H1632" s="131">
        <v>0</v>
      </c>
      <c r="I1632" s="131">
        <v>2</v>
      </c>
      <c r="J1632" s="131">
        <v>0</v>
      </c>
      <c r="K1632" s="131">
        <v>0</v>
      </c>
      <c r="L1632" s="131">
        <v>2</v>
      </c>
      <c r="M1632" s="131" t="s">
        <v>6921</v>
      </c>
      <c r="N1632" s="131"/>
      <c r="O1632" s="131"/>
      <c r="P1632" s="131"/>
      <c r="Q1632" s="7"/>
      <c r="R1632" s="167"/>
      <c r="S1632" s="166"/>
      <c r="T1632" s="131"/>
      <c r="U1632" s="131"/>
      <c r="V1632" s="131"/>
    </row>
    <row r="1633" spans="1:22" hidden="1">
      <c r="B1633" s="170">
        <v>45990</v>
      </c>
      <c r="C1633" s="131" t="s">
        <v>3904</v>
      </c>
      <c r="D1633" s="131" t="s">
        <v>6902</v>
      </c>
      <c r="E1633" s="131">
        <v>2</v>
      </c>
      <c r="F1633" s="131">
        <v>0</v>
      </c>
      <c r="G1633" s="131">
        <v>0</v>
      </c>
      <c r="H1633" s="131">
        <v>0</v>
      </c>
      <c r="I1633" s="131">
        <v>0</v>
      </c>
      <c r="J1633" s="131">
        <v>0</v>
      </c>
      <c r="K1633" s="131">
        <v>0</v>
      </c>
      <c r="L1633" s="131">
        <v>0</v>
      </c>
      <c r="M1633" s="131"/>
      <c r="N1633" s="131"/>
      <c r="O1633" s="131"/>
      <c r="P1633" s="131"/>
      <c r="Q1633" s="7"/>
      <c r="R1633" s="167"/>
      <c r="S1633" s="166"/>
      <c r="T1633" s="131"/>
      <c r="U1633" s="131"/>
      <c r="V1633" s="131"/>
    </row>
    <row r="1634" spans="1:22" hidden="1">
      <c r="B1634" s="170">
        <v>45990</v>
      </c>
      <c r="C1634" s="131" t="s">
        <v>3904</v>
      </c>
      <c r="D1634" s="131" t="s">
        <v>6903</v>
      </c>
      <c r="E1634" s="131">
        <v>1</v>
      </c>
      <c r="F1634" s="131">
        <v>0</v>
      </c>
      <c r="G1634" s="131">
        <v>0</v>
      </c>
      <c r="H1634" s="131">
        <v>0</v>
      </c>
      <c r="I1634" s="131">
        <v>0</v>
      </c>
      <c r="J1634" s="131">
        <v>0</v>
      </c>
      <c r="K1634" s="131">
        <v>0</v>
      </c>
      <c r="L1634" s="131">
        <v>0</v>
      </c>
      <c r="M1634" s="131"/>
      <c r="N1634" s="131"/>
      <c r="O1634" s="131"/>
      <c r="P1634" s="131"/>
      <c r="Q1634" s="7"/>
      <c r="R1634" s="167"/>
      <c r="S1634" s="166"/>
      <c r="T1634" s="131"/>
      <c r="U1634" s="131"/>
      <c r="V1634" s="131"/>
    </row>
    <row r="1635" spans="1:22" hidden="1">
      <c r="A1635" s="48"/>
      <c r="B1635" s="170">
        <v>45990</v>
      </c>
      <c r="C1635" s="131" t="s">
        <v>3904</v>
      </c>
      <c r="D1635" s="131" t="s">
        <v>6885</v>
      </c>
      <c r="E1635" s="131">
        <v>1</v>
      </c>
      <c r="F1635" s="131">
        <v>0</v>
      </c>
      <c r="G1635" s="131">
        <v>0</v>
      </c>
      <c r="H1635" s="131">
        <v>0</v>
      </c>
      <c r="I1635" s="131">
        <v>0</v>
      </c>
      <c r="J1635" s="131">
        <v>0</v>
      </c>
      <c r="K1635" s="131">
        <v>0</v>
      </c>
      <c r="L1635" s="131">
        <v>0</v>
      </c>
      <c r="M1635" s="131"/>
      <c r="N1635" s="131"/>
      <c r="O1635" s="131"/>
      <c r="P1635" s="131"/>
      <c r="Q1635" s="7"/>
      <c r="R1635" s="167"/>
      <c r="S1635" s="166"/>
      <c r="T1635" s="131"/>
      <c r="U1635" s="131"/>
      <c r="V1635" s="131"/>
    </row>
    <row r="1636" spans="1:22" hidden="1">
      <c r="A1636" s="48"/>
      <c r="B1636" s="170">
        <v>45990</v>
      </c>
      <c r="C1636" s="131" t="s">
        <v>6745</v>
      </c>
      <c r="D1636" s="131" t="s">
        <v>6858</v>
      </c>
      <c r="E1636" s="131">
        <v>6</v>
      </c>
      <c r="F1636" s="131">
        <v>0</v>
      </c>
      <c r="G1636" s="131">
        <v>0</v>
      </c>
      <c r="H1636" s="131">
        <v>0</v>
      </c>
      <c r="I1636" s="131">
        <v>0</v>
      </c>
      <c r="J1636" s="131">
        <v>0</v>
      </c>
      <c r="K1636" s="131">
        <v>0</v>
      </c>
      <c r="L1636" s="131">
        <v>0</v>
      </c>
      <c r="M1636" s="131"/>
      <c r="N1636" s="131"/>
      <c r="O1636" s="131"/>
      <c r="P1636" s="131"/>
      <c r="Q1636" s="7"/>
      <c r="R1636" s="167"/>
      <c r="S1636" s="166"/>
      <c r="T1636" s="131"/>
      <c r="U1636" s="131"/>
      <c r="V1636" s="131"/>
    </row>
    <row r="1637" spans="1:22" hidden="1">
      <c r="A1637" s="48"/>
      <c r="B1637" s="170">
        <v>45990</v>
      </c>
      <c r="C1637" s="131" t="s">
        <v>6745</v>
      </c>
      <c r="D1637" s="131" t="s">
        <v>6874</v>
      </c>
      <c r="E1637" s="131">
        <v>4</v>
      </c>
      <c r="F1637" s="131">
        <v>0</v>
      </c>
      <c r="G1637" s="131">
        <v>0</v>
      </c>
      <c r="H1637" s="131">
        <v>0</v>
      </c>
      <c r="I1637" s="131">
        <v>0</v>
      </c>
      <c r="J1637" s="131">
        <v>0</v>
      </c>
      <c r="K1637" s="131">
        <v>0</v>
      </c>
      <c r="L1637" s="131">
        <v>0</v>
      </c>
      <c r="M1637" s="131"/>
      <c r="N1637" s="131"/>
      <c r="O1637" s="131"/>
      <c r="P1637" s="131"/>
      <c r="Q1637" s="7"/>
      <c r="R1637" s="167"/>
      <c r="S1637" s="166"/>
      <c r="T1637" s="131"/>
      <c r="U1637" s="131"/>
      <c r="V1637" s="131"/>
    </row>
    <row r="1638" spans="1:22" hidden="1">
      <c r="A1638" s="48"/>
      <c r="B1638" s="170">
        <v>45990</v>
      </c>
      <c r="C1638" s="131" t="s">
        <v>6745</v>
      </c>
      <c r="D1638" s="131" t="s">
        <v>6857</v>
      </c>
      <c r="E1638" s="131">
        <v>1</v>
      </c>
      <c r="F1638" s="131">
        <v>0</v>
      </c>
      <c r="G1638" s="131">
        <v>0</v>
      </c>
      <c r="H1638" s="131">
        <v>0</v>
      </c>
      <c r="I1638" s="131">
        <v>0</v>
      </c>
      <c r="J1638" s="131">
        <v>0</v>
      </c>
      <c r="K1638" s="131">
        <v>0</v>
      </c>
      <c r="L1638" s="131">
        <v>0</v>
      </c>
      <c r="M1638" s="131"/>
      <c r="N1638" s="131"/>
      <c r="O1638" s="131"/>
      <c r="P1638" s="131"/>
      <c r="Q1638" s="7"/>
      <c r="R1638" s="167"/>
      <c r="S1638" s="166"/>
      <c r="T1638" s="131"/>
      <c r="U1638" s="131"/>
      <c r="V1638" s="131"/>
    </row>
    <row r="1639" spans="1:22" hidden="1">
      <c r="A1639" s="48"/>
      <c r="B1639" s="170">
        <v>45990</v>
      </c>
      <c r="C1639" s="131" t="s">
        <v>6745</v>
      </c>
      <c r="D1639" s="131" t="s">
        <v>6878</v>
      </c>
      <c r="E1639" s="131">
        <v>1</v>
      </c>
      <c r="F1639" s="131">
        <v>0</v>
      </c>
      <c r="G1639" s="131">
        <v>0</v>
      </c>
      <c r="H1639" s="131">
        <v>0</v>
      </c>
      <c r="I1639" s="131">
        <v>0</v>
      </c>
      <c r="J1639" s="131">
        <v>0</v>
      </c>
      <c r="K1639" s="131">
        <v>0</v>
      </c>
      <c r="L1639" s="131">
        <v>0</v>
      </c>
      <c r="M1639" s="131"/>
      <c r="N1639" s="131"/>
      <c r="O1639" s="131"/>
      <c r="P1639" s="131"/>
      <c r="Q1639" s="7"/>
      <c r="R1639" s="167"/>
      <c r="S1639" s="166"/>
      <c r="T1639" s="131"/>
      <c r="U1639" s="131"/>
      <c r="V1639" s="131"/>
    </row>
    <row r="1640" spans="1:22" hidden="1">
      <c r="A1640" s="48"/>
      <c r="B1640" s="170">
        <v>45990</v>
      </c>
      <c r="C1640" s="131" t="s">
        <v>6745</v>
      </c>
      <c r="D1640" s="131" t="s">
        <v>6862</v>
      </c>
      <c r="E1640" s="131">
        <v>9</v>
      </c>
      <c r="F1640" s="131">
        <v>0</v>
      </c>
      <c r="G1640" s="131">
        <v>0</v>
      </c>
      <c r="H1640" s="131">
        <v>4</v>
      </c>
      <c r="I1640" s="131">
        <v>0</v>
      </c>
      <c r="J1640" s="131">
        <v>0</v>
      </c>
      <c r="K1640" s="131">
        <v>0</v>
      </c>
      <c r="L1640" s="131">
        <v>4</v>
      </c>
      <c r="M1640" s="131"/>
      <c r="N1640" s="131"/>
      <c r="O1640" s="131" t="s">
        <v>6922</v>
      </c>
      <c r="P1640" s="131" t="s">
        <v>6920</v>
      </c>
      <c r="Q1640" s="7"/>
      <c r="R1640" s="167"/>
      <c r="S1640" s="166"/>
      <c r="T1640" s="131"/>
      <c r="U1640" s="131"/>
      <c r="V1640" s="131"/>
    </row>
    <row r="1641" spans="1:22" hidden="1">
      <c r="A1641" s="48"/>
      <c r="B1641" s="170">
        <v>45990</v>
      </c>
      <c r="C1641" s="131" t="s">
        <v>3904</v>
      </c>
      <c r="D1641" s="131" t="s">
        <v>6904</v>
      </c>
      <c r="E1641" s="131">
        <v>2</v>
      </c>
      <c r="F1641" s="131">
        <v>0</v>
      </c>
      <c r="G1641" s="131">
        <v>0</v>
      </c>
      <c r="H1641" s="131">
        <v>0</v>
      </c>
      <c r="I1641" s="131">
        <v>0</v>
      </c>
      <c r="J1641" s="131">
        <v>0</v>
      </c>
      <c r="K1641" s="131">
        <v>0</v>
      </c>
      <c r="L1641" s="131">
        <v>0</v>
      </c>
      <c r="M1641" s="131"/>
      <c r="N1641" s="131"/>
      <c r="O1641" s="131"/>
      <c r="P1641" s="131"/>
      <c r="Q1641" s="7"/>
      <c r="R1641" s="167"/>
      <c r="S1641" s="166"/>
      <c r="T1641" s="131"/>
      <c r="U1641" s="131"/>
      <c r="V1641" s="131"/>
    </row>
    <row r="1642" spans="1:22" hidden="1">
      <c r="A1642" s="48"/>
      <c r="B1642" s="170">
        <v>45990</v>
      </c>
      <c r="C1642" s="131" t="s">
        <v>6745</v>
      </c>
      <c r="D1642" s="131" t="s">
        <v>6905</v>
      </c>
      <c r="E1642" s="131">
        <v>1</v>
      </c>
      <c r="F1642" s="131">
        <v>0</v>
      </c>
      <c r="G1642" s="131">
        <v>0</v>
      </c>
      <c r="H1642" s="131">
        <v>0</v>
      </c>
      <c r="I1642" s="131">
        <v>0</v>
      </c>
      <c r="J1642" s="131">
        <v>0</v>
      </c>
      <c r="K1642" s="131">
        <v>0</v>
      </c>
      <c r="L1642" s="131">
        <v>0</v>
      </c>
      <c r="M1642" s="131"/>
      <c r="N1642" s="131"/>
      <c r="O1642" s="131"/>
      <c r="P1642" s="131"/>
      <c r="Q1642" s="7"/>
      <c r="R1642" s="167"/>
      <c r="S1642" s="166"/>
      <c r="T1642" s="131"/>
      <c r="U1642" s="131"/>
      <c r="V1642" s="131"/>
    </row>
    <row r="1643" spans="1:22" hidden="1">
      <c r="B1643" s="170">
        <v>45990</v>
      </c>
      <c r="C1643" s="131" t="s">
        <v>6745</v>
      </c>
      <c r="D1643" s="131" t="s">
        <v>6837</v>
      </c>
      <c r="E1643" s="131">
        <v>1</v>
      </c>
      <c r="F1643" s="131">
        <v>0</v>
      </c>
      <c r="G1643" s="131">
        <v>0</v>
      </c>
      <c r="H1643" s="131">
        <v>0</v>
      </c>
      <c r="I1643" s="131">
        <v>0</v>
      </c>
      <c r="J1643" s="131">
        <v>0</v>
      </c>
      <c r="K1643" s="131">
        <v>0</v>
      </c>
      <c r="L1643" s="131">
        <v>0</v>
      </c>
      <c r="M1643" s="131"/>
      <c r="N1643" s="131"/>
      <c r="O1643" s="131"/>
      <c r="P1643" s="131"/>
      <c r="Q1643" s="7"/>
      <c r="R1643" s="167"/>
      <c r="S1643" s="166"/>
      <c r="T1643" s="131"/>
      <c r="U1643" s="131"/>
      <c r="V1643" s="131"/>
    </row>
    <row r="1644" spans="1:22" s="168" customFormat="1" hidden="1">
      <c r="B1644" s="170">
        <v>45990</v>
      </c>
      <c r="C1644" s="131" t="s">
        <v>3904</v>
      </c>
      <c r="D1644" s="131" t="s">
        <v>6914</v>
      </c>
      <c r="E1644" s="131">
        <v>3</v>
      </c>
      <c r="F1644" s="131">
        <v>3</v>
      </c>
      <c r="G1644" s="131">
        <v>0</v>
      </c>
      <c r="H1644" s="131">
        <v>0</v>
      </c>
      <c r="I1644" s="131">
        <v>3</v>
      </c>
      <c r="J1644" s="131">
        <v>0</v>
      </c>
      <c r="K1644" s="131">
        <v>0</v>
      </c>
      <c r="L1644" s="131">
        <v>3</v>
      </c>
      <c r="M1644" s="131" t="s">
        <v>6919</v>
      </c>
      <c r="N1644" s="131"/>
      <c r="O1644" s="131"/>
      <c r="P1644" s="131"/>
      <c r="Q1644" s="7"/>
      <c r="R1644" s="167"/>
      <c r="S1644" s="166"/>
      <c r="T1644" s="131"/>
      <c r="U1644" s="131"/>
      <c r="V1644" s="131"/>
    </row>
    <row r="1645" spans="1:22" s="168" customFormat="1" hidden="1">
      <c r="B1645" s="170">
        <v>45990</v>
      </c>
      <c r="C1645" s="131" t="s">
        <v>3904</v>
      </c>
      <c r="D1645" s="131" t="s">
        <v>6915</v>
      </c>
      <c r="E1645" s="131">
        <v>2</v>
      </c>
      <c r="F1645" s="131">
        <v>2</v>
      </c>
      <c r="G1645" s="131">
        <v>0</v>
      </c>
      <c r="H1645" s="131">
        <v>0</v>
      </c>
      <c r="I1645" s="131">
        <v>2</v>
      </c>
      <c r="J1645" s="131">
        <v>0</v>
      </c>
      <c r="K1645" s="131">
        <v>0</v>
      </c>
      <c r="L1645" s="131">
        <v>2</v>
      </c>
      <c r="M1645" s="131" t="s">
        <v>6919</v>
      </c>
      <c r="N1645" s="131"/>
      <c r="O1645" s="131"/>
      <c r="P1645" s="131"/>
      <c r="Q1645" s="7"/>
      <c r="R1645" s="167"/>
      <c r="S1645" s="166"/>
      <c r="T1645" s="131"/>
      <c r="U1645" s="131"/>
      <c r="V1645" s="131"/>
    </row>
    <row r="1646" spans="1:22" hidden="1">
      <c r="B1646" s="170">
        <v>45991</v>
      </c>
      <c r="C1646" s="131" t="s">
        <v>3904</v>
      </c>
      <c r="D1646" s="131" t="s">
        <v>6906</v>
      </c>
      <c r="E1646" s="131">
        <v>2</v>
      </c>
      <c r="F1646" s="131">
        <v>0</v>
      </c>
      <c r="G1646" s="131">
        <v>0</v>
      </c>
      <c r="H1646" s="131">
        <v>0</v>
      </c>
      <c r="I1646" s="131">
        <v>0</v>
      </c>
      <c r="J1646" s="131">
        <v>0</v>
      </c>
      <c r="K1646" s="131">
        <v>0</v>
      </c>
      <c r="L1646" s="131">
        <v>0</v>
      </c>
      <c r="M1646" s="131"/>
      <c r="N1646" s="131"/>
      <c r="O1646" s="131"/>
      <c r="P1646" s="131"/>
      <c r="Q1646" s="7"/>
      <c r="R1646" s="167"/>
      <c r="S1646" s="166"/>
      <c r="T1646" s="131"/>
      <c r="U1646" s="131"/>
      <c r="V1646" s="131"/>
    </row>
    <row r="1647" spans="1:22" hidden="1">
      <c r="B1647" s="170">
        <v>45991</v>
      </c>
      <c r="C1647" s="131" t="s">
        <v>3904</v>
      </c>
      <c r="D1647" s="131" t="s">
        <v>6907</v>
      </c>
      <c r="E1647" s="131">
        <v>4</v>
      </c>
      <c r="F1647" s="131">
        <v>0</v>
      </c>
      <c r="G1647" s="131">
        <v>0</v>
      </c>
      <c r="H1647" s="131">
        <v>0</v>
      </c>
      <c r="I1647" s="131">
        <v>0</v>
      </c>
      <c r="J1647" s="131">
        <v>0</v>
      </c>
      <c r="K1647" s="131">
        <v>0</v>
      </c>
      <c r="L1647" s="131">
        <v>0</v>
      </c>
      <c r="M1647" s="131"/>
      <c r="N1647" s="131"/>
      <c r="O1647" s="131"/>
      <c r="P1647" s="131"/>
      <c r="Q1647" s="7"/>
      <c r="R1647" s="167"/>
      <c r="S1647" s="166"/>
      <c r="T1647" s="131"/>
      <c r="U1647" s="131"/>
      <c r="V1647" s="131"/>
    </row>
    <row r="1648" spans="1:22" hidden="1">
      <c r="B1648" s="170">
        <v>45991</v>
      </c>
      <c r="C1648" s="131" t="s">
        <v>3904</v>
      </c>
      <c r="D1648" s="131" t="s">
        <v>6908</v>
      </c>
      <c r="E1648" s="131">
        <v>3</v>
      </c>
      <c r="F1648" s="131">
        <v>0</v>
      </c>
      <c r="G1648" s="131">
        <v>0</v>
      </c>
      <c r="H1648" s="131">
        <v>0</v>
      </c>
      <c r="I1648" s="131">
        <v>1</v>
      </c>
      <c r="J1648" s="131">
        <v>0</v>
      </c>
      <c r="K1648" s="131">
        <v>0</v>
      </c>
      <c r="L1648" s="131">
        <v>1</v>
      </c>
      <c r="M1648" s="131" t="s">
        <v>6920</v>
      </c>
      <c r="N1648" s="131"/>
      <c r="O1648" s="131"/>
      <c r="P1648" s="131"/>
      <c r="Q1648" s="7"/>
      <c r="R1648" s="167"/>
      <c r="S1648" s="166"/>
      <c r="T1648" s="131"/>
      <c r="U1648" s="131"/>
      <c r="V1648" s="131"/>
    </row>
    <row r="1649" spans="2:22" hidden="1">
      <c r="B1649" s="170">
        <v>45991</v>
      </c>
      <c r="C1649" s="131" t="s">
        <v>6745</v>
      </c>
      <c r="D1649" s="131" t="s">
        <v>6909</v>
      </c>
      <c r="E1649" s="131">
        <v>3</v>
      </c>
      <c r="F1649" s="131">
        <v>0</v>
      </c>
      <c r="G1649" s="131">
        <v>0</v>
      </c>
      <c r="H1649" s="131">
        <v>0</v>
      </c>
      <c r="I1649" s="131">
        <v>0</v>
      </c>
      <c r="J1649" s="131">
        <v>0</v>
      </c>
      <c r="K1649" s="131">
        <v>0</v>
      </c>
      <c r="L1649" s="131">
        <v>0</v>
      </c>
      <c r="M1649" s="131"/>
      <c r="N1649" s="131"/>
      <c r="O1649" s="131"/>
      <c r="P1649" s="131"/>
      <c r="Q1649" s="7"/>
      <c r="R1649" s="167"/>
      <c r="S1649" s="166"/>
      <c r="T1649" s="131"/>
      <c r="U1649" s="131"/>
      <c r="V1649" s="131"/>
    </row>
    <row r="1650" spans="2:22" hidden="1">
      <c r="B1650" s="170">
        <v>45991</v>
      </c>
      <c r="C1650" s="131" t="s">
        <v>6745</v>
      </c>
      <c r="D1650" s="131" t="s">
        <v>6849</v>
      </c>
      <c r="E1650" s="131">
        <v>2</v>
      </c>
      <c r="F1650" s="131">
        <v>1</v>
      </c>
      <c r="G1650" s="131">
        <v>0</v>
      </c>
      <c r="H1650" s="131">
        <v>1</v>
      </c>
      <c r="I1650" s="131">
        <v>0</v>
      </c>
      <c r="J1650" s="131">
        <v>0</v>
      </c>
      <c r="K1650" s="131">
        <v>0</v>
      </c>
      <c r="L1650" s="131">
        <v>1</v>
      </c>
      <c r="M1650" s="131" t="s">
        <v>6920</v>
      </c>
      <c r="N1650" s="131" t="s">
        <v>6923</v>
      </c>
      <c r="O1650" s="131"/>
      <c r="P1650" s="131"/>
      <c r="Q1650" s="7"/>
      <c r="R1650" s="167"/>
      <c r="S1650" s="166"/>
      <c r="T1650" s="131"/>
      <c r="U1650" s="131"/>
      <c r="V1650" s="131"/>
    </row>
    <row r="1651" spans="2:22" hidden="1">
      <c r="B1651" s="170">
        <v>45991</v>
      </c>
      <c r="C1651" s="131" t="s">
        <v>3904</v>
      </c>
      <c r="D1651" s="131" t="s">
        <v>6910</v>
      </c>
      <c r="E1651" s="131">
        <v>5</v>
      </c>
      <c r="F1651" s="131">
        <v>4</v>
      </c>
      <c r="G1651" s="131">
        <v>0</v>
      </c>
      <c r="H1651" s="131">
        <v>4</v>
      </c>
      <c r="I1651" s="131">
        <v>0</v>
      </c>
      <c r="J1651" s="131">
        <v>0</v>
      </c>
      <c r="K1651" s="131">
        <v>0</v>
      </c>
      <c r="L1651" s="131">
        <v>4</v>
      </c>
      <c r="M1651" s="131" t="s">
        <v>6922</v>
      </c>
      <c r="N1651" s="131"/>
      <c r="O1651" s="131"/>
      <c r="P1651" s="131"/>
      <c r="Q1651" s="7"/>
      <c r="R1651" s="167"/>
      <c r="S1651" s="166"/>
      <c r="T1651" s="131"/>
      <c r="U1651" s="131"/>
      <c r="V1651" s="131"/>
    </row>
    <row r="1652" spans="2:22" hidden="1">
      <c r="B1652" s="170">
        <v>45991</v>
      </c>
      <c r="C1652" s="131" t="s">
        <v>3904</v>
      </c>
      <c r="D1652" s="131" t="s">
        <v>6911</v>
      </c>
      <c r="E1652" s="131">
        <v>2</v>
      </c>
      <c r="F1652" s="131">
        <v>1</v>
      </c>
      <c r="G1652" s="131">
        <v>0</v>
      </c>
      <c r="H1652" s="131">
        <v>0</v>
      </c>
      <c r="I1652" s="131">
        <v>0</v>
      </c>
      <c r="J1652" s="131">
        <v>0</v>
      </c>
      <c r="K1652" s="131">
        <v>0</v>
      </c>
      <c r="L1652" s="131">
        <v>0</v>
      </c>
      <c r="M1652" s="131"/>
      <c r="N1652" s="131"/>
      <c r="O1652" s="131"/>
      <c r="P1652" s="131"/>
      <c r="Q1652" s="7"/>
      <c r="R1652" s="167"/>
      <c r="S1652" s="166"/>
      <c r="T1652" s="131"/>
      <c r="U1652" s="131"/>
      <c r="V1652" s="131"/>
    </row>
    <row r="1653" spans="2:22" hidden="1">
      <c r="B1653" s="170">
        <v>45991</v>
      </c>
      <c r="C1653" s="131" t="s">
        <v>3904</v>
      </c>
      <c r="D1653" s="131" t="s">
        <v>6912</v>
      </c>
      <c r="E1653" s="131">
        <v>3</v>
      </c>
      <c r="F1653" s="131">
        <v>1</v>
      </c>
      <c r="G1653" s="131">
        <v>0</v>
      </c>
      <c r="H1653" s="131">
        <v>0</v>
      </c>
      <c r="I1653" s="131">
        <v>1</v>
      </c>
      <c r="J1653" s="131">
        <v>0</v>
      </c>
      <c r="K1653" s="131">
        <v>0</v>
      </c>
      <c r="L1653" s="131">
        <v>1</v>
      </c>
      <c r="M1653" s="131" t="s">
        <v>6919</v>
      </c>
      <c r="N1653" s="131"/>
      <c r="O1653" s="131"/>
      <c r="P1653" s="131"/>
      <c r="Q1653" s="7"/>
      <c r="R1653" s="167"/>
      <c r="S1653" s="166"/>
      <c r="T1653" s="131"/>
      <c r="U1653" s="131"/>
      <c r="V1653" s="131"/>
    </row>
    <row r="1654" spans="2:22" hidden="1">
      <c r="B1654" s="170">
        <v>45991</v>
      </c>
      <c r="C1654" s="131" t="s">
        <v>6745</v>
      </c>
      <c r="D1654" s="131" t="s">
        <v>6876</v>
      </c>
      <c r="E1654" s="131">
        <v>2</v>
      </c>
      <c r="F1654" s="131">
        <v>1</v>
      </c>
      <c r="G1654" s="131">
        <v>0</v>
      </c>
      <c r="H1654" s="131">
        <v>15</v>
      </c>
      <c r="I1654" s="131">
        <v>0</v>
      </c>
      <c r="J1654" s="131">
        <v>0</v>
      </c>
      <c r="K1654" s="131">
        <v>0</v>
      </c>
      <c r="L1654" s="131">
        <v>15</v>
      </c>
      <c r="M1654" s="131" t="s">
        <v>6920</v>
      </c>
      <c r="N1654" s="131" t="s">
        <v>6920</v>
      </c>
      <c r="O1654" s="131" t="s">
        <v>6921</v>
      </c>
      <c r="P1654" s="131" t="s">
        <v>6919</v>
      </c>
      <c r="Q1654" s="7"/>
      <c r="R1654" s="167"/>
      <c r="S1654" s="166"/>
      <c r="T1654" s="131"/>
      <c r="U1654" s="131"/>
      <c r="V1654" s="131"/>
    </row>
    <row r="1655" spans="2:22" hidden="1">
      <c r="B1655" s="170">
        <v>45991</v>
      </c>
      <c r="C1655" s="131" t="s">
        <v>6745</v>
      </c>
      <c r="D1655" s="131" t="s">
        <v>6924</v>
      </c>
      <c r="E1655" s="131">
        <v>9</v>
      </c>
      <c r="F1655" s="131">
        <v>6</v>
      </c>
      <c r="G1655" s="131">
        <v>0</v>
      </c>
      <c r="H1655" s="131">
        <v>16</v>
      </c>
      <c r="I1655" s="131">
        <v>0</v>
      </c>
      <c r="J1655" s="131">
        <v>0</v>
      </c>
      <c r="K1655" s="131">
        <v>0</v>
      </c>
      <c r="L1655" s="131">
        <v>16</v>
      </c>
      <c r="M1655" s="131" t="s">
        <v>436</v>
      </c>
      <c r="N1655" s="131" t="s">
        <v>436</v>
      </c>
      <c r="O1655" s="131" t="s">
        <v>436</v>
      </c>
      <c r="P1655" s="131" t="s">
        <v>436</v>
      </c>
      <c r="Q1655" s="7"/>
      <c r="R1655" s="167"/>
      <c r="S1655" s="166"/>
      <c r="T1655" s="131"/>
      <c r="U1655" s="131"/>
      <c r="V1655" s="131"/>
    </row>
    <row r="1656" spans="2:22" hidden="1">
      <c r="B1656" s="170">
        <v>45991</v>
      </c>
      <c r="C1656" s="131" t="s">
        <v>3904</v>
      </c>
      <c r="D1656" s="131" t="s">
        <v>6913</v>
      </c>
      <c r="E1656" s="131">
        <v>1</v>
      </c>
      <c r="F1656" s="131">
        <v>0</v>
      </c>
      <c r="G1656" s="131">
        <v>0</v>
      </c>
      <c r="H1656" s="131">
        <v>1</v>
      </c>
      <c r="I1656" s="131">
        <v>0</v>
      </c>
      <c r="J1656" s="131">
        <v>0</v>
      </c>
      <c r="K1656" s="131">
        <v>0</v>
      </c>
      <c r="L1656" s="131">
        <v>1</v>
      </c>
      <c r="M1656" s="131"/>
      <c r="N1656" s="131"/>
      <c r="O1656" s="131"/>
      <c r="P1656" s="131"/>
      <c r="Q1656" s="7"/>
      <c r="R1656" s="167"/>
      <c r="S1656" s="166"/>
      <c r="T1656" s="131"/>
      <c r="U1656" s="131"/>
      <c r="V1656" s="131"/>
    </row>
    <row r="1657" spans="2:22" hidden="1">
      <c r="B1657" s="170">
        <v>45991</v>
      </c>
      <c r="C1657" s="131" t="s">
        <v>6745</v>
      </c>
      <c r="D1657" s="131" t="s">
        <v>6875</v>
      </c>
      <c r="E1657" s="131">
        <v>1</v>
      </c>
      <c r="F1657" s="131">
        <v>1</v>
      </c>
      <c r="G1657" s="131">
        <v>0</v>
      </c>
      <c r="H1657" s="131">
        <v>8</v>
      </c>
      <c r="I1657" s="131">
        <v>0</v>
      </c>
      <c r="J1657" s="131">
        <v>0</v>
      </c>
      <c r="K1657" s="131">
        <v>0</v>
      </c>
      <c r="L1657" s="131">
        <v>8</v>
      </c>
      <c r="M1657" s="131" t="s">
        <v>6920</v>
      </c>
      <c r="N1657" s="131" t="s">
        <v>6919</v>
      </c>
      <c r="O1657" s="131" t="s">
        <v>6922</v>
      </c>
      <c r="P1657" s="131" t="s">
        <v>6923</v>
      </c>
      <c r="Q1657" s="7"/>
      <c r="R1657" s="167"/>
      <c r="S1657" s="166"/>
      <c r="T1657" s="131"/>
      <c r="U1657" s="131"/>
      <c r="V1657" s="131"/>
    </row>
    <row r="1658" spans="2:22" hidden="1">
      <c r="B1658" s="170">
        <v>45991</v>
      </c>
      <c r="C1658" s="131" t="s">
        <v>6745</v>
      </c>
      <c r="D1658" s="131" t="s">
        <v>6859</v>
      </c>
      <c r="E1658" s="131">
        <v>1</v>
      </c>
      <c r="F1658" s="131">
        <v>1</v>
      </c>
      <c r="G1658" s="131">
        <v>0</v>
      </c>
      <c r="H1658" s="131">
        <v>2</v>
      </c>
      <c r="I1658" s="131">
        <v>0</v>
      </c>
      <c r="J1658" s="131">
        <v>0</v>
      </c>
      <c r="K1658" s="131">
        <v>0</v>
      </c>
      <c r="L1658" s="131">
        <v>2</v>
      </c>
      <c r="M1658" s="131"/>
      <c r="N1658" s="131"/>
      <c r="O1658" s="131" t="s">
        <v>6919</v>
      </c>
      <c r="P1658" s="131" t="s">
        <v>6922</v>
      </c>
      <c r="Q1658" s="7"/>
      <c r="R1658" s="167"/>
      <c r="S1658" s="166"/>
      <c r="T1658" s="131"/>
      <c r="U1658" s="131"/>
      <c r="V1658" s="131"/>
    </row>
    <row r="1659" spans="2:22" hidden="1">
      <c r="B1659" s="170">
        <v>45991</v>
      </c>
      <c r="C1659" s="131" t="s">
        <v>3904</v>
      </c>
      <c r="D1659" s="131" t="s">
        <v>6916</v>
      </c>
      <c r="E1659" s="131">
        <v>1</v>
      </c>
      <c r="F1659" s="131">
        <v>1</v>
      </c>
      <c r="G1659" s="131">
        <v>0</v>
      </c>
      <c r="H1659" s="131">
        <v>0</v>
      </c>
      <c r="I1659" s="131">
        <v>1</v>
      </c>
      <c r="J1659" s="131">
        <v>0</v>
      </c>
      <c r="K1659" s="131">
        <v>0</v>
      </c>
      <c r="L1659" s="131">
        <v>1</v>
      </c>
      <c r="M1659" s="131" t="s">
        <v>6923</v>
      </c>
      <c r="N1659" s="131"/>
      <c r="O1659" s="131"/>
      <c r="P1659" s="131"/>
      <c r="Q1659" s="7"/>
      <c r="R1659" s="167"/>
      <c r="S1659" s="166"/>
      <c r="T1659" s="131"/>
      <c r="U1659" s="131"/>
      <c r="V1659" s="131"/>
    </row>
    <row r="1660" spans="2:22" hidden="1">
      <c r="B1660" s="170">
        <v>45991</v>
      </c>
      <c r="C1660" s="131" t="s">
        <v>3904</v>
      </c>
      <c r="D1660" s="131" t="s">
        <v>6917</v>
      </c>
      <c r="E1660" s="131">
        <v>1</v>
      </c>
      <c r="F1660" s="131">
        <v>1</v>
      </c>
      <c r="G1660" s="131">
        <v>0</v>
      </c>
      <c r="H1660" s="131">
        <v>5</v>
      </c>
      <c r="I1660" s="131">
        <v>0</v>
      </c>
      <c r="J1660" s="131">
        <v>0</v>
      </c>
      <c r="K1660" s="131">
        <v>0</v>
      </c>
      <c r="L1660" s="131">
        <v>5</v>
      </c>
      <c r="M1660" s="131"/>
      <c r="N1660" s="131"/>
      <c r="O1660" s="131" t="s">
        <v>6919</v>
      </c>
      <c r="P1660" s="131" t="s">
        <v>6919</v>
      </c>
      <c r="Q1660" s="7"/>
      <c r="R1660" s="167"/>
      <c r="S1660" s="166"/>
      <c r="T1660" s="131"/>
      <c r="U1660" s="131"/>
      <c r="V1660" s="131"/>
    </row>
    <row r="1661" spans="2:22" hidden="1">
      <c r="B1661" s="170">
        <v>45992</v>
      </c>
      <c r="C1661" s="131" t="s">
        <v>6745</v>
      </c>
      <c r="D1661" s="131" t="s">
        <v>6877</v>
      </c>
      <c r="E1661" s="131">
        <v>6</v>
      </c>
      <c r="F1661" s="131">
        <v>6</v>
      </c>
      <c r="G1661" s="131">
        <v>0</v>
      </c>
      <c r="H1661" s="131">
        <v>15</v>
      </c>
      <c r="I1661" s="131">
        <v>0</v>
      </c>
      <c r="J1661" s="131">
        <v>0</v>
      </c>
      <c r="K1661" s="131">
        <v>0</v>
      </c>
      <c r="L1661" s="131">
        <v>15</v>
      </c>
      <c r="M1661" s="131" t="s">
        <v>436</v>
      </c>
      <c r="N1661" s="131" t="s">
        <v>436</v>
      </c>
      <c r="O1661" s="131" t="s">
        <v>436</v>
      </c>
      <c r="P1661" s="131" t="s">
        <v>436</v>
      </c>
      <c r="Q1661" s="7"/>
      <c r="R1661" s="167"/>
      <c r="S1661" s="166"/>
      <c r="T1661" s="131"/>
      <c r="U1661" s="131"/>
      <c r="V1661" s="131"/>
    </row>
    <row r="1662" spans="2:22" hidden="1">
      <c r="B1662" s="170">
        <v>45992</v>
      </c>
      <c r="C1662" s="131" t="s">
        <v>3904</v>
      </c>
      <c r="D1662" s="131" t="s">
        <v>6930</v>
      </c>
      <c r="E1662" s="131">
        <v>1</v>
      </c>
      <c r="F1662" s="131">
        <v>1</v>
      </c>
      <c r="G1662" s="131">
        <v>0</v>
      </c>
      <c r="H1662" s="131">
        <v>0</v>
      </c>
      <c r="I1662" s="131">
        <v>1</v>
      </c>
      <c r="J1662" s="131">
        <v>0</v>
      </c>
      <c r="K1662" s="131">
        <v>0</v>
      </c>
      <c r="L1662" s="131">
        <v>1</v>
      </c>
      <c r="M1662" s="131" t="s">
        <v>436</v>
      </c>
      <c r="N1662" s="131"/>
      <c r="O1662" s="131"/>
      <c r="P1662" s="131"/>
      <c r="Q1662" s="7"/>
      <c r="R1662" s="167"/>
      <c r="S1662" s="166"/>
      <c r="T1662" s="131"/>
      <c r="U1662" s="131"/>
      <c r="V1662" s="131"/>
    </row>
    <row r="1663" spans="2:22" hidden="1">
      <c r="B1663" s="170">
        <v>45992</v>
      </c>
      <c r="C1663" s="131" t="s">
        <v>3904</v>
      </c>
      <c r="D1663" s="131" t="s">
        <v>6941</v>
      </c>
      <c r="E1663" s="131">
        <v>7</v>
      </c>
      <c r="F1663" s="131">
        <v>1</v>
      </c>
      <c r="G1663" s="131">
        <v>0</v>
      </c>
      <c r="H1663" s="131">
        <v>1</v>
      </c>
      <c r="I1663" s="131">
        <v>1</v>
      </c>
      <c r="J1663" s="131">
        <v>0</v>
      </c>
      <c r="K1663" s="131">
        <v>0</v>
      </c>
      <c r="L1663" s="131">
        <v>2</v>
      </c>
      <c r="M1663" s="131" t="s">
        <v>436</v>
      </c>
      <c r="N1663" s="131"/>
      <c r="O1663" s="131" t="s">
        <v>436</v>
      </c>
      <c r="P1663" s="131" t="s">
        <v>436</v>
      </c>
      <c r="Q1663" s="7"/>
      <c r="R1663" s="167"/>
      <c r="S1663" s="166"/>
      <c r="T1663" s="131"/>
      <c r="U1663" s="131"/>
      <c r="V1663" s="131"/>
    </row>
    <row r="1664" spans="2:22" hidden="1">
      <c r="B1664" s="170">
        <v>45992</v>
      </c>
      <c r="C1664" s="131" t="s">
        <v>3904</v>
      </c>
      <c r="D1664" s="131" t="s">
        <v>6942</v>
      </c>
      <c r="E1664" s="131">
        <v>2</v>
      </c>
      <c r="F1664" s="131">
        <v>1</v>
      </c>
      <c r="G1664" s="131">
        <v>0</v>
      </c>
      <c r="H1664" s="131">
        <v>0</v>
      </c>
      <c r="I1664" s="131">
        <v>1</v>
      </c>
      <c r="J1664" s="131">
        <v>0</v>
      </c>
      <c r="K1664" s="131">
        <v>0</v>
      </c>
      <c r="L1664" s="131">
        <v>1</v>
      </c>
      <c r="M1664" s="131" t="s">
        <v>436</v>
      </c>
      <c r="N1664" s="131"/>
      <c r="O1664" s="131"/>
      <c r="P1664" s="131"/>
      <c r="Q1664" s="7"/>
      <c r="R1664" s="167"/>
      <c r="S1664" s="166"/>
      <c r="T1664" s="131"/>
      <c r="U1664" s="131"/>
      <c r="V1664" s="131"/>
    </row>
    <row r="1665" spans="2:22" hidden="1">
      <c r="B1665" s="170">
        <v>45992</v>
      </c>
      <c r="C1665" s="131" t="s">
        <v>3904</v>
      </c>
      <c r="D1665" s="131" t="s">
        <v>6943</v>
      </c>
      <c r="E1665" s="131">
        <v>8</v>
      </c>
      <c r="F1665" s="131">
        <v>3</v>
      </c>
      <c r="G1665" s="131">
        <v>0</v>
      </c>
      <c r="H1665" s="131">
        <v>0</v>
      </c>
      <c r="I1665" s="131">
        <v>3</v>
      </c>
      <c r="J1665" s="131">
        <v>0</v>
      </c>
      <c r="K1665" s="131">
        <v>0</v>
      </c>
      <c r="L1665" s="131">
        <v>3</v>
      </c>
      <c r="M1665" s="131" t="s">
        <v>436</v>
      </c>
      <c r="N1665" s="131"/>
      <c r="O1665" s="131"/>
      <c r="P1665" s="131"/>
      <c r="Q1665" s="7"/>
      <c r="R1665" s="167"/>
      <c r="S1665" s="166"/>
      <c r="T1665" s="131"/>
      <c r="U1665" s="131"/>
      <c r="V1665" s="131"/>
    </row>
    <row r="1666" spans="2:22" hidden="1">
      <c r="B1666" s="170">
        <v>45992</v>
      </c>
      <c r="C1666" s="131" t="s">
        <v>3904</v>
      </c>
      <c r="D1666" s="131" t="s">
        <v>6931</v>
      </c>
      <c r="E1666" s="131">
        <v>9</v>
      </c>
      <c r="F1666" s="131">
        <v>3</v>
      </c>
      <c r="G1666" s="131">
        <v>0</v>
      </c>
      <c r="H1666" s="131">
        <v>2</v>
      </c>
      <c r="I1666" s="131">
        <v>2</v>
      </c>
      <c r="J1666" s="131">
        <v>0</v>
      </c>
      <c r="K1666" s="131">
        <v>0</v>
      </c>
      <c r="L1666" s="131">
        <v>4</v>
      </c>
      <c r="M1666" s="131" t="s">
        <v>436</v>
      </c>
      <c r="N1666" s="131"/>
      <c r="O1666" s="131" t="s">
        <v>436</v>
      </c>
      <c r="P1666" s="131" t="s">
        <v>436</v>
      </c>
      <c r="Q1666" s="7"/>
      <c r="R1666" s="167"/>
      <c r="S1666" s="166"/>
      <c r="T1666" s="131"/>
      <c r="U1666" s="131"/>
      <c r="V1666" s="131"/>
    </row>
    <row r="1667" spans="2:22" hidden="1">
      <c r="B1667" s="170">
        <v>45992</v>
      </c>
      <c r="C1667" s="131" t="s">
        <v>3904</v>
      </c>
      <c r="D1667" s="131" t="s">
        <v>6932</v>
      </c>
      <c r="E1667" s="131">
        <v>2</v>
      </c>
      <c r="F1667" s="131">
        <v>0</v>
      </c>
      <c r="G1667" s="131">
        <v>0</v>
      </c>
      <c r="H1667" s="131">
        <v>0</v>
      </c>
      <c r="I1667" s="131">
        <v>1</v>
      </c>
      <c r="J1667" s="131">
        <v>0</v>
      </c>
      <c r="K1667" s="131">
        <v>0</v>
      </c>
      <c r="L1667" s="131">
        <v>1</v>
      </c>
      <c r="M1667" s="131" t="s">
        <v>436</v>
      </c>
      <c r="N1667" s="131"/>
      <c r="O1667" s="131"/>
      <c r="P1667" s="131"/>
      <c r="Q1667" s="7"/>
      <c r="R1667" s="167"/>
      <c r="S1667" s="166"/>
      <c r="T1667" s="131"/>
      <c r="U1667" s="131"/>
      <c r="V1667" s="131"/>
    </row>
    <row r="1668" spans="2:22" hidden="1">
      <c r="B1668" s="170">
        <v>45992</v>
      </c>
      <c r="C1668" s="131" t="s">
        <v>3904</v>
      </c>
      <c r="D1668" s="131" t="s">
        <v>6933</v>
      </c>
      <c r="E1668" s="131">
        <v>4</v>
      </c>
      <c r="F1668" s="131">
        <v>0</v>
      </c>
      <c r="G1668" s="131">
        <v>0</v>
      </c>
      <c r="H1668" s="131">
        <v>0</v>
      </c>
      <c r="I1668" s="131">
        <v>1</v>
      </c>
      <c r="J1668" s="131">
        <v>0</v>
      </c>
      <c r="K1668" s="131">
        <v>0</v>
      </c>
      <c r="L1668" s="131">
        <v>1</v>
      </c>
      <c r="M1668" s="131" t="s">
        <v>436</v>
      </c>
      <c r="N1668" s="131"/>
      <c r="O1668" s="131"/>
      <c r="P1668" s="131"/>
      <c r="Q1668" s="7"/>
      <c r="R1668" s="167"/>
      <c r="S1668" s="166"/>
      <c r="T1668" s="131"/>
      <c r="U1668" s="131"/>
      <c r="V1668" s="131"/>
    </row>
    <row r="1669" spans="2:22" hidden="1">
      <c r="B1669" s="170">
        <v>45992</v>
      </c>
      <c r="C1669" s="131" t="s">
        <v>3904</v>
      </c>
      <c r="D1669" s="131" t="s">
        <v>6917</v>
      </c>
      <c r="E1669" s="131">
        <v>1</v>
      </c>
      <c r="F1669" s="131">
        <v>0</v>
      </c>
      <c r="G1669" s="131">
        <v>0</v>
      </c>
      <c r="H1669" s="131">
        <v>0</v>
      </c>
      <c r="I1669" s="131">
        <v>1</v>
      </c>
      <c r="J1669" s="131">
        <v>0</v>
      </c>
      <c r="K1669" s="131">
        <v>0</v>
      </c>
      <c r="L1669" s="131">
        <v>1</v>
      </c>
      <c r="M1669" s="131" t="s">
        <v>436</v>
      </c>
      <c r="N1669" s="131"/>
      <c r="O1669" s="131"/>
      <c r="P1669" s="131"/>
      <c r="Q1669" s="7"/>
      <c r="R1669" s="167"/>
      <c r="S1669" s="166"/>
      <c r="T1669" s="131"/>
      <c r="U1669" s="131"/>
      <c r="V1669" s="131"/>
    </row>
    <row r="1670" spans="2:22" hidden="1">
      <c r="B1670" s="170">
        <v>45992</v>
      </c>
      <c r="C1670" s="131" t="s">
        <v>3904</v>
      </c>
      <c r="D1670" s="131" t="s">
        <v>6934</v>
      </c>
      <c r="E1670" s="131">
        <v>2</v>
      </c>
      <c r="F1670" s="131">
        <v>0</v>
      </c>
      <c r="G1670" s="131">
        <v>0</v>
      </c>
      <c r="H1670" s="131">
        <v>0</v>
      </c>
      <c r="I1670" s="131">
        <v>0</v>
      </c>
      <c r="J1670" s="131">
        <v>0</v>
      </c>
      <c r="K1670" s="131">
        <v>0</v>
      </c>
      <c r="L1670" s="131">
        <v>0</v>
      </c>
      <c r="M1670" s="131"/>
      <c r="N1670" s="131"/>
      <c r="O1670" s="131"/>
      <c r="P1670" s="131"/>
      <c r="Q1670" s="7"/>
      <c r="R1670" s="167"/>
      <c r="S1670" s="166"/>
      <c r="T1670" s="131"/>
      <c r="U1670" s="131"/>
      <c r="V1670" s="131"/>
    </row>
    <row r="1671" spans="2:22" hidden="1">
      <c r="B1671" s="170">
        <v>45992</v>
      </c>
      <c r="C1671" s="131" t="s">
        <v>3904</v>
      </c>
      <c r="D1671" s="131" t="s">
        <v>6935</v>
      </c>
      <c r="E1671" s="131">
        <v>5</v>
      </c>
      <c r="F1671" s="131">
        <v>0</v>
      </c>
      <c r="G1671" s="131">
        <v>0</v>
      </c>
      <c r="H1671" s="131">
        <v>0</v>
      </c>
      <c r="I1671" s="131">
        <v>0</v>
      </c>
      <c r="J1671" s="131">
        <v>0</v>
      </c>
      <c r="K1671" s="131">
        <v>0</v>
      </c>
      <c r="L1671" s="131">
        <v>0</v>
      </c>
      <c r="M1671" s="131"/>
      <c r="N1671" s="131"/>
      <c r="O1671" s="131"/>
      <c r="P1671" s="131"/>
      <c r="Q1671" s="7"/>
      <c r="R1671" s="167"/>
      <c r="S1671" s="166"/>
      <c r="T1671" s="131"/>
      <c r="U1671" s="131"/>
      <c r="V1671" s="131"/>
    </row>
    <row r="1672" spans="2:22" hidden="1">
      <c r="B1672" s="170">
        <v>45992</v>
      </c>
      <c r="C1672" s="131" t="s">
        <v>6745</v>
      </c>
      <c r="D1672" s="131" t="s">
        <v>6823</v>
      </c>
      <c r="E1672" s="131">
        <v>2</v>
      </c>
      <c r="F1672" s="131">
        <v>0</v>
      </c>
      <c r="G1672" s="131">
        <v>0</v>
      </c>
      <c r="H1672" s="131">
        <v>4</v>
      </c>
      <c r="I1672" s="131">
        <v>0</v>
      </c>
      <c r="J1672" s="131">
        <v>0</v>
      </c>
      <c r="K1672" s="131">
        <v>0</v>
      </c>
      <c r="L1672" s="131">
        <v>4</v>
      </c>
      <c r="M1672" s="131" t="s">
        <v>436</v>
      </c>
      <c r="N1672" s="131" t="s">
        <v>436</v>
      </c>
      <c r="O1672" s="131" t="s">
        <v>436</v>
      </c>
      <c r="P1672" s="131" t="s">
        <v>436</v>
      </c>
      <c r="Q1672" s="7"/>
      <c r="R1672" s="167"/>
      <c r="S1672" s="166"/>
      <c r="T1672" s="131"/>
      <c r="U1672" s="131"/>
      <c r="V1672" s="131"/>
    </row>
    <row r="1673" spans="2:22" hidden="1">
      <c r="B1673" s="170">
        <v>45992</v>
      </c>
      <c r="C1673" s="131" t="s">
        <v>6745</v>
      </c>
      <c r="D1673" s="131" t="s">
        <v>6929</v>
      </c>
      <c r="E1673" s="131">
        <v>1</v>
      </c>
      <c r="F1673" s="131">
        <v>0</v>
      </c>
      <c r="G1673" s="131">
        <v>0</v>
      </c>
      <c r="H1673" s="131">
        <v>0</v>
      </c>
      <c r="I1673" s="131">
        <v>0</v>
      </c>
      <c r="J1673" s="131">
        <v>0</v>
      </c>
      <c r="K1673" s="131">
        <v>0</v>
      </c>
      <c r="L1673" s="131">
        <v>0</v>
      </c>
      <c r="M1673" s="131"/>
      <c r="N1673" s="131"/>
      <c r="O1673" s="131"/>
      <c r="P1673" s="131"/>
      <c r="Q1673" s="7"/>
      <c r="R1673" s="167"/>
      <c r="S1673" s="166"/>
      <c r="T1673" s="131"/>
      <c r="U1673" s="131"/>
      <c r="V1673" s="131"/>
    </row>
    <row r="1674" spans="2:22" hidden="1">
      <c r="B1674" s="170">
        <v>45992</v>
      </c>
      <c r="C1674" s="131" t="s">
        <v>6745</v>
      </c>
      <c r="D1674" s="131" t="s">
        <v>6888</v>
      </c>
      <c r="E1674" s="131">
        <v>1</v>
      </c>
      <c r="F1674" s="131">
        <v>0</v>
      </c>
      <c r="G1674" s="131">
        <v>0</v>
      </c>
      <c r="H1674" s="131">
        <v>0</v>
      </c>
      <c r="I1674" s="131">
        <v>0</v>
      </c>
      <c r="J1674" s="131">
        <v>0</v>
      </c>
      <c r="K1674" s="131">
        <v>0</v>
      </c>
      <c r="L1674" s="131">
        <v>0</v>
      </c>
      <c r="M1674" s="131"/>
      <c r="N1674" s="131"/>
      <c r="O1674" s="131"/>
      <c r="P1674" s="131"/>
      <c r="Q1674" s="7"/>
      <c r="R1674" s="167"/>
      <c r="S1674" s="166"/>
      <c r="T1674" s="131"/>
      <c r="U1674" s="131"/>
      <c r="V1674" s="131"/>
    </row>
    <row r="1675" spans="2:22" hidden="1">
      <c r="B1675" s="170">
        <v>45992</v>
      </c>
      <c r="C1675" s="131" t="s">
        <v>6745</v>
      </c>
      <c r="D1675" s="131" t="s">
        <v>6889</v>
      </c>
      <c r="E1675" s="131">
        <v>1</v>
      </c>
      <c r="F1675" s="131">
        <v>0</v>
      </c>
      <c r="G1675" s="131">
        <v>0</v>
      </c>
      <c r="H1675" s="131">
        <v>0</v>
      </c>
      <c r="I1675" s="131">
        <v>0</v>
      </c>
      <c r="J1675" s="131">
        <v>0</v>
      </c>
      <c r="K1675" s="131">
        <v>0</v>
      </c>
      <c r="L1675" s="131">
        <v>0</v>
      </c>
      <c r="M1675" s="131"/>
      <c r="N1675" s="131"/>
      <c r="O1675" s="131"/>
      <c r="P1675" s="131"/>
      <c r="Q1675" s="7"/>
      <c r="R1675" s="167"/>
      <c r="S1675" s="166"/>
      <c r="T1675" s="131"/>
      <c r="U1675" s="131"/>
      <c r="V1675" s="131"/>
    </row>
    <row r="1676" spans="2:22" hidden="1">
      <c r="B1676" s="170">
        <v>45992</v>
      </c>
      <c r="C1676" s="131" t="s">
        <v>6745</v>
      </c>
      <c r="D1676" s="131" t="s">
        <v>6887</v>
      </c>
      <c r="E1676" s="131">
        <v>1</v>
      </c>
      <c r="F1676" s="131">
        <v>0</v>
      </c>
      <c r="G1676" s="131">
        <v>0</v>
      </c>
      <c r="H1676" s="131">
        <v>0</v>
      </c>
      <c r="I1676" s="131">
        <v>0</v>
      </c>
      <c r="J1676" s="131">
        <v>0</v>
      </c>
      <c r="K1676" s="131">
        <v>0</v>
      </c>
      <c r="L1676" s="131">
        <v>0</v>
      </c>
      <c r="M1676" s="131"/>
      <c r="N1676" s="131"/>
      <c r="O1676" s="131"/>
      <c r="P1676" s="131"/>
      <c r="Q1676" s="7"/>
      <c r="R1676" s="167"/>
      <c r="S1676" s="166"/>
      <c r="T1676" s="131"/>
      <c r="U1676" s="131"/>
      <c r="V1676" s="131"/>
    </row>
    <row r="1677" spans="2:22" hidden="1">
      <c r="B1677" s="170">
        <v>45992</v>
      </c>
      <c r="C1677" s="131" t="s">
        <v>6745</v>
      </c>
      <c r="D1677" s="131" t="s">
        <v>6838</v>
      </c>
      <c r="E1677" s="131">
        <v>1</v>
      </c>
      <c r="F1677" s="131">
        <v>0</v>
      </c>
      <c r="G1677" s="131">
        <v>0</v>
      </c>
      <c r="H1677" s="131">
        <v>0</v>
      </c>
      <c r="I1677" s="131">
        <v>0</v>
      </c>
      <c r="J1677" s="131">
        <v>0</v>
      </c>
      <c r="K1677" s="131">
        <v>0</v>
      </c>
      <c r="L1677" s="131">
        <v>0</v>
      </c>
      <c r="M1677" s="131"/>
      <c r="N1677" s="131"/>
      <c r="O1677" s="131"/>
      <c r="P1677" s="131"/>
      <c r="Q1677" s="7"/>
      <c r="R1677" s="167"/>
      <c r="S1677" s="166"/>
      <c r="T1677" s="131"/>
      <c r="U1677" s="131"/>
      <c r="V1677" s="131"/>
    </row>
    <row r="1678" spans="2:22" hidden="1">
      <c r="B1678" s="170">
        <v>45992</v>
      </c>
      <c r="C1678" s="131" t="s">
        <v>6745</v>
      </c>
      <c r="D1678" s="11" t="s">
        <v>6939</v>
      </c>
      <c r="E1678" s="131">
        <v>1</v>
      </c>
      <c r="F1678" s="131">
        <v>0</v>
      </c>
      <c r="G1678" s="131">
        <v>0</v>
      </c>
      <c r="H1678" s="131">
        <v>0</v>
      </c>
      <c r="I1678" s="131">
        <v>0</v>
      </c>
      <c r="J1678" s="131">
        <v>0</v>
      </c>
      <c r="K1678" s="131">
        <v>0</v>
      </c>
      <c r="L1678" s="131">
        <v>0</v>
      </c>
      <c r="M1678" s="131"/>
      <c r="N1678" s="131"/>
      <c r="O1678" s="131"/>
      <c r="P1678" s="131"/>
      <c r="Q1678" s="7"/>
      <c r="R1678" s="167"/>
      <c r="S1678" s="166"/>
      <c r="T1678" s="131"/>
      <c r="U1678" s="131"/>
      <c r="V1678" s="131"/>
    </row>
    <row r="1679" spans="2:22" hidden="1">
      <c r="B1679" s="170">
        <v>45992</v>
      </c>
      <c r="C1679" s="131" t="s">
        <v>6745</v>
      </c>
      <c r="D1679" s="131" t="s">
        <v>6880</v>
      </c>
      <c r="E1679" s="131">
        <v>1</v>
      </c>
      <c r="F1679" s="131">
        <v>0</v>
      </c>
      <c r="G1679" s="131">
        <v>0</v>
      </c>
      <c r="H1679" s="131">
        <v>0</v>
      </c>
      <c r="I1679" s="131">
        <v>0</v>
      </c>
      <c r="J1679" s="131">
        <v>0</v>
      </c>
      <c r="K1679" s="131">
        <v>0</v>
      </c>
      <c r="L1679" s="131">
        <v>0</v>
      </c>
      <c r="M1679" s="131"/>
      <c r="N1679" s="131"/>
      <c r="O1679" s="131"/>
      <c r="P1679" s="131"/>
      <c r="Q1679" s="7"/>
      <c r="R1679" s="167"/>
      <c r="S1679" s="166"/>
      <c r="T1679" s="131"/>
      <c r="U1679" s="131"/>
      <c r="V1679" s="131"/>
    </row>
    <row r="1680" spans="2:22" hidden="1">
      <c r="B1680" s="170">
        <v>45992</v>
      </c>
      <c r="C1680" s="131" t="s">
        <v>6745</v>
      </c>
      <c r="D1680" s="131" t="s">
        <v>6842</v>
      </c>
      <c r="E1680" s="131">
        <v>1</v>
      </c>
      <c r="F1680" s="131">
        <v>0</v>
      </c>
      <c r="G1680" s="131">
        <v>0</v>
      </c>
      <c r="H1680" s="131">
        <v>0</v>
      </c>
      <c r="I1680" s="131">
        <v>0</v>
      </c>
      <c r="J1680" s="131">
        <v>0</v>
      </c>
      <c r="K1680" s="131">
        <v>0</v>
      </c>
      <c r="L1680" s="131">
        <v>0</v>
      </c>
      <c r="M1680" s="131"/>
      <c r="N1680" s="131"/>
      <c r="O1680" s="131"/>
      <c r="P1680" s="131"/>
      <c r="Q1680" s="7"/>
      <c r="R1680" s="167"/>
      <c r="S1680" s="166"/>
      <c r="T1680" s="131"/>
      <c r="U1680" s="131"/>
      <c r="V1680" s="131"/>
    </row>
    <row r="1681" spans="2:22" hidden="1">
      <c r="B1681" s="170">
        <v>45993</v>
      </c>
      <c r="C1681" s="131" t="s">
        <v>6745</v>
      </c>
      <c r="D1681" s="131" t="s">
        <v>6873</v>
      </c>
      <c r="E1681" s="131">
        <v>1</v>
      </c>
      <c r="F1681" s="131">
        <v>1</v>
      </c>
      <c r="G1681" s="131">
        <v>0</v>
      </c>
      <c r="H1681" s="131">
        <v>7</v>
      </c>
      <c r="I1681" s="131">
        <v>0</v>
      </c>
      <c r="J1681" s="131">
        <v>0</v>
      </c>
      <c r="K1681" s="131">
        <v>0</v>
      </c>
      <c r="L1681" s="131">
        <v>7</v>
      </c>
      <c r="M1681" s="131"/>
      <c r="N1681" s="131"/>
      <c r="O1681" s="131" t="s">
        <v>436</v>
      </c>
      <c r="P1681" s="131" t="s">
        <v>436</v>
      </c>
      <c r="Q1681" s="7"/>
      <c r="R1681" s="167"/>
      <c r="S1681" s="166"/>
      <c r="T1681" s="131"/>
      <c r="U1681" s="131"/>
      <c r="V1681" s="131"/>
    </row>
    <row r="1682" spans="2:22" hidden="1">
      <c r="B1682" s="170">
        <v>45993</v>
      </c>
      <c r="C1682" s="131" t="s">
        <v>6745</v>
      </c>
      <c r="D1682" s="131" t="s">
        <v>6957</v>
      </c>
      <c r="E1682" s="131">
        <v>2</v>
      </c>
      <c r="F1682" s="131">
        <v>1</v>
      </c>
      <c r="G1682" s="131">
        <v>0</v>
      </c>
      <c r="H1682" s="131">
        <v>2</v>
      </c>
      <c r="I1682" s="131">
        <v>0</v>
      </c>
      <c r="J1682" s="131">
        <v>0</v>
      </c>
      <c r="K1682" s="131">
        <v>0</v>
      </c>
      <c r="L1682" s="131">
        <v>2</v>
      </c>
      <c r="M1682" s="131"/>
      <c r="N1682" s="131"/>
      <c r="O1682" s="131" t="s">
        <v>436</v>
      </c>
      <c r="P1682" s="131" t="s">
        <v>436</v>
      </c>
      <c r="Q1682" s="7"/>
      <c r="R1682" s="167"/>
      <c r="S1682" s="166"/>
      <c r="T1682" s="131"/>
      <c r="U1682" s="131"/>
      <c r="V1682" s="131"/>
    </row>
    <row r="1683" spans="2:22" hidden="1">
      <c r="B1683" s="170">
        <v>45993</v>
      </c>
      <c r="C1683" s="131" t="s">
        <v>3904</v>
      </c>
      <c r="D1683" s="131" t="s">
        <v>6958</v>
      </c>
      <c r="E1683" s="131">
        <v>6</v>
      </c>
      <c r="F1683" s="131">
        <v>5</v>
      </c>
      <c r="G1683" s="131">
        <v>0</v>
      </c>
      <c r="H1683" s="131">
        <v>0</v>
      </c>
      <c r="I1683" s="131">
        <v>3</v>
      </c>
      <c r="J1683" s="131">
        <v>0</v>
      </c>
      <c r="K1683" s="131">
        <v>0</v>
      </c>
      <c r="L1683" s="131">
        <v>3</v>
      </c>
      <c r="M1683" s="131" t="s">
        <v>436</v>
      </c>
      <c r="N1683" s="131"/>
      <c r="O1683" s="131"/>
      <c r="P1683" s="131"/>
      <c r="Q1683" s="7"/>
      <c r="R1683" s="167"/>
      <c r="S1683" s="166"/>
      <c r="T1683" s="131"/>
      <c r="U1683" s="131">
        <v>2</v>
      </c>
      <c r="V1683" s="131"/>
    </row>
    <row r="1684" spans="2:22" hidden="1">
      <c r="B1684" s="170">
        <v>45993</v>
      </c>
      <c r="C1684" s="131" t="s">
        <v>3904</v>
      </c>
      <c r="D1684" s="131" t="s">
        <v>6959</v>
      </c>
      <c r="E1684" s="131">
        <v>13</v>
      </c>
      <c r="F1684" s="131">
        <v>3</v>
      </c>
      <c r="G1684" s="131">
        <v>0</v>
      </c>
      <c r="H1684" s="131">
        <v>0</v>
      </c>
      <c r="I1684" s="131">
        <v>2</v>
      </c>
      <c r="J1684" s="131">
        <v>0</v>
      </c>
      <c r="K1684" s="131">
        <v>0</v>
      </c>
      <c r="L1684" s="131">
        <v>2</v>
      </c>
      <c r="M1684" s="131" t="s">
        <v>436</v>
      </c>
      <c r="N1684" s="131"/>
      <c r="O1684" s="131"/>
      <c r="P1684" s="131"/>
      <c r="Q1684" s="7"/>
      <c r="R1684" s="167"/>
      <c r="S1684" s="166"/>
      <c r="T1684" s="131"/>
      <c r="U1684" s="131"/>
      <c r="V1684" s="131"/>
    </row>
    <row r="1685" spans="2:22" hidden="1">
      <c r="B1685" s="170">
        <v>45993</v>
      </c>
      <c r="C1685" s="131" t="s">
        <v>6745</v>
      </c>
      <c r="D1685" s="131" t="s">
        <v>6945</v>
      </c>
      <c r="E1685" s="131">
        <v>1</v>
      </c>
      <c r="F1685" s="131">
        <v>1</v>
      </c>
      <c r="G1685" s="131">
        <v>0</v>
      </c>
      <c r="H1685" s="131">
        <v>0</v>
      </c>
      <c r="I1685" s="131">
        <v>0</v>
      </c>
      <c r="J1685" s="131">
        <v>0</v>
      </c>
      <c r="K1685" s="131">
        <v>0</v>
      </c>
      <c r="L1685" s="131">
        <v>0</v>
      </c>
      <c r="M1685" s="131"/>
      <c r="N1685" s="131"/>
      <c r="O1685" s="131"/>
      <c r="P1685" s="131"/>
      <c r="Q1685" s="7"/>
      <c r="R1685" s="167"/>
      <c r="S1685" s="166">
        <v>1</v>
      </c>
      <c r="T1685" s="131"/>
      <c r="U1685" s="131"/>
      <c r="V1685" s="131"/>
    </row>
    <row r="1686" spans="2:22" hidden="1">
      <c r="B1686" s="170">
        <v>45993</v>
      </c>
      <c r="C1686" s="131" t="s">
        <v>6745</v>
      </c>
      <c r="D1686" s="131" t="s">
        <v>6960</v>
      </c>
      <c r="E1686" s="131">
        <v>5</v>
      </c>
      <c r="F1686" s="131">
        <v>2</v>
      </c>
      <c r="G1686" s="131">
        <v>0</v>
      </c>
      <c r="H1686" s="131">
        <v>4</v>
      </c>
      <c r="I1686" s="131">
        <v>0</v>
      </c>
      <c r="J1686" s="131">
        <v>0</v>
      </c>
      <c r="K1686" s="131">
        <v>0</v>
      </c>
      <c r="L1686" s="131">
        <v>4</v>
      </c>
      <c r="M1686" s="131" t="s">
        <v>436</v>
      </c>
      <c r="N1686" s="131" t="s">
        <v>436</v>
      </c>
      <c r="O1686" s="131"/>
      <c r="P1686" s="131"/>
      <c r="Q1686" s="7"/>
      <c r="R1686" s="167"/>
      <c r="S1686" s="166"/>
      <c r="T1686" s="131"/>
      <c r="U1686" s="131"/>
      <c r="V1686" s="131">
        <v>1</v>
      </c>
    </row>
    <row r="1687" spans="2:22" hidden="1">
      <c r="B1687" s="170">
        <v>45993</v>
      </c>
      <c r="C1687" s="131" t="s">
        <v>3904</v>
      </c>
      <c r="D1687" s="131" t="s">
        <v>6947</v>
      </c>
      <c r="E1687" s="131">
        <v>12</v>
      </c>
      <c r="F1687" s="131">
        <v>0</v>
      </c>
      <c r="G1687" s="131">
        <v>0</v>
      </c>
      <c r="H1687" s="131">
        <v>0</v>
      </c>
      <c r="I1687" s="131">
        <v>0</v>
      </c>
      <c r="J1687" s="131">
        <v>0</v>
      </c>
      <c r="K1687" s="131">
        <v>0</v>
      </c>
      <c r="L1687" s="131">
        <v>0</v>
      </c>
      <c r="M1687" s="131"/>
      <c r="N1687" s="131"/>
      <c r="O1687" s="131"/>
      <c r="P1687" s="131"/>
      <c r="Q1687" s="7"/>
      <c r="R1687" s="167"/>
      <c r="S1687" s="166"/>
      <c r="T1687" s="131"/>
      <c r="U1687" s="131"/>
      <c r="V1687" s="131"/>
    </row>
    <row r="1688" spans="2:22" hidden="1">
      <c r="B1688" s="170">
        <v>45993</v>
      </c>
      <c r="C1688" s="131" t="s">
        <v>3904</v>
      </c>
      <c r="D1688" s="131" t="s">
        <v>6948</v>
      </c>
      <c r="E1688" s="131">
        <v>6</v>
      </c>
      <c r="F1688" s="131">
        <v>0</v>
      </c>
      <c r="G1688" s="131">
        <v>0</v>
      </c>
      <c r="H1688" s="131">
        <v>0</v>
      </c>
      <c r="I1688" s="131">
        <v>0</v>
      </c>
      <c r="J1688" s="131">
        <v>0</v>
      </c>
      <c r="K1688" s="131">
        <v>0</v>
      </c>
      <c r="L1688" s="131">
        <v>0</v>
      </c>
      <c r="M1688" s="131"/>
      <c r="N1688" s="131"/>
      <c r="O1688" s="131"/>
      <c r="P1688" s="131"/>
      <c r="Q1688" s="7"/>
      <c r="R1688" s="167"/>
      <c r="S1688" s="166"/>
      <c r="T1688" s="131"/>
      <c r="U1688" s="131"/>
      <c r="V1688" s="131"/>
    </row>
    <row r="1689" spans="2:22" hidden="1">
      <c r="B1689" s="170">
        <v>45993</v>
      </c>
      <c r="C1689" s="131" t="s">
        <v>3904</v>
      </c>
      <c r="D1689" s="131" t="s">
        <v>6949</v>
      </c>
      <c r="E1689" s="131">
        <v>1</v>
      </c>
      <c r="F1689" s="131">
        <v>0</v>
      </c>
      <c r="G1689" s="131">
        <v>0</v>
      </c>
      <c r="H1689" s="131">
        <v>0</v>
      </c>
      <c r="I1689" s="131">
        <v>0</v>
      </c>
      <c r="J1689" s="131">
        <v>0</v>
      </c>
      <c r="K1689" s="131">
        <v>0</v>
      </c>
      <c r="L1689" s="131">
        <v>0</v>
      </c>
      <c r="M1689" s="131"/>
      <c r="N1689" s="131"/>
      <c r="O1689" s="131"/>
      <c r="P1689" s="131"/>
      <c r="Q1689" s="7"/>
      <c r="R1689" s="167"/>
      <c r="S1689" s="166"/>
      <c r="T1689" s="131"/>
      <c r="U1689" s="131"/>
      <c r="V1689" s="131"/>
    </row>
    <row r="1690" spans="2:22" hidden="1">
      <c r="B1690" s="170">
        <v>45993</v>
      </c>
      <c r="C1690" s="131" t="s">
        <v>3904</v>
      </c>
      <c r="D1690" s="131" t="s">
        <v>6950</v>
      </c>
      <c r="E1690" s="131">
        <v>1</v>
      </c>
      <c r="F1690" s="131">
        <v>0</v>
      </c>
      <c r="G1690" s="131">
        <v>0</v>
      </c>
      <c r="H1690" s="131">
        <v>0</v>
      </c>
      <c r="I1690" s="131">
        <v>0</v>
      </c>
      <c r="J1690" s="131">
        <v>0</v>
      </c>
      <c r="K1690" s="131">
        <v>0</v>
      </c>
      <c r="L1690" s="131">
        <v>0</v>
      </c>
      <c r="M1690" s="131"/>
      <c r="N1690" s="131"/>
      <c r="O1690" s="131"/>
      <c r="P1690" s="131"/>
      <c r="Q1690" s="7"/>
      <c r="R1690" s="167"/>
      <c r="S1690" s="166"/>
      <c r="T1690" s="131"/>
      <c r="U1690" s="131"/>
      <c r="V1690" s="131"/>
    </row>
    <row r="1691" spans="2:22" hidden="1">
      <c r="B1691" s="170">
        <v>45993</v>
      </c>
      <c r="C1691" s="131" t="s">
        <v>3904</v>
      </c>
      <c r="D1691" s="131" t="s">
        <v>6951</v>
      </c>
      <c r="E1691" s="131">
        <v>1</v>
      </c>
      <c r="F1691" s="131">
        <v>0</v>
      </c>
      <c r="G1691" s="131">
        <v>0</v>
      </c>
      <c r="H1691" s="131">
        <v>0</v>
      </c>
      <c r="I1691" s="131">
        <v>0</v>
      </c>
      <c r="J1691" s="131">
        <v>0</v>
      </c>
      <c r="K1691" s="131">
        <v>0</v>
      </c>
      <c r="L1691" s="131">
        <v>0</v>
      </c>
      <c r="M1691" s="131"/>
      <c r="N1691" s="131"/>
      <c r="O1691" s="131"/>
      <c r="P1691" s="131"/>
      <c r="Q1691" s="7"/>
      <c r="R1691" s="167"/>
      <c r="S1691" s="166"/>
      <c r="T1691" s="131"/>
      <c r="U1691" s="131"/>
      <c r="V1691" s="131"/>
    </row>
    <row r="1692" spans="2:22" hidden="1">
      <c r="B1692" s="170">
        <v>45993</v>
      </c>
      <c r="C1692" s="131" t="s">
        <v>3904</v>
      </c>
      <c r="D1692" s="131" t="s">
        <v>6952</v>
      </c>
      <c r="E1692" s="131">
        <v>1</v>
      </c>
      <c r="F1692" s="131">
        <v>0</v>
      </c>
      <c r="G1692" s="131">
        <v>0</v>
      </c>
      <c r="H1692" s="131">
        <v>0</v>
      </c>
      <c r="I1692" s="131">
        <v>0</v>
      </c>
      <c r="J1692" s="131">
        <v>0</v>
      </c>
      <c r="K1692" s="131">
        <v>0</v>
      </c>
      <c r="L1692" s="131">
        <v>0</v>
      </c>
      <c r="M1692" s="131"/>
      <c r="N1692" s="131"/>
      <c r="O1692" s="131"/>
      <c r="P1692" s="131"/>
      <c r="Q1692" s="7"/>
      <c r="R1692" s="167"/>
      <c r="S1692" s="166"/>
      <c r="T1692" s="131"/>
      <c r="U1692" s="131"/>
      <c r="V1692" s="131"/>
    </row>
    <row r="1693" spans="2:22" hidden="1">
      <c r="B1693" s="170">
        <v>45993</v>
      </c>
      <c r="C1693" s="131" t="s">
        <v>3904</v>
      </c>
      <c r="D1693" s="131" t="s">
        <v>6953</v>
      </c>
      <c r="E1693" s="131">
        <v>1</v>
      </c>
      <c r="F1693" s="131">
        <v>0</v>
      </c>
      <c r="G1693" s="131">
        <v>0</v>
      </c>
      <c r="H1693" s="131">
        <v>0</v>
      </c>
      <c r="I1693" s="131">
        <v>0</v>
      </c>
      <c r="J1693" s="131">
        <v>0</v>
      </c>
      <c r="K1693" s="131">
        <v>0</v>
      </c>
      <c r="L1693" s="131">
        <v>0</v>
      </c>
      <c r="M1693" s="131"/>
      <c r="N1693" s="131"/>
      <c r="O1693" s="131"/>
      <c r="P1693" s="131"/>
      <c r="Q1693" s="7"/>
      <c r="R1693" s="167"/>
      <c r="S1693" s="166"/>
      <c r="T1693" s="131"/>
      <c r="U1693" s="131"/>
      <c r="V1693" s="131"/>
    </row>
    <row r="1694" spans="2:22" hidden="1">
      <c r="B1694" s="170">
        <v>45993</v>
      </c>
      <c r="C1694" s="131" t="s">
        <v>3904</v>
      </c>
      <c r="D1694" s="131" t="s">
        <v>6930</v>
      </c>
      <c r="E1694" s="131">
        <v>1</v>
      </c>
      <c r="F1694" s="131">
        <v>0</v>
      </c>
      <c r="G1694" s="131">
        <v>0</v>
      </c>
      <c r="H1694" s="131">
        <v>0</v>
      </c>
      <c r="I1694" s="131">
        <v>0</v>
      </c>
      <c r="J1694" s="131">
        <v>0</v>
      </c>
      <c r="K1694" s="131">
        <v>0</v>
      </c>
      <c r="L1694" s="131">
        <v>0</v>
      </c>
      <c r="M1694" s="131"/>
      <c r="N1694" s="131"/>
      <c r="O1694" s="131"/>
      <c r="P1694" s="131"/>
      <c r="Q1694" s="7"/>
      <c r="R1694" s="167"/>
      <c r="S1694" s="166"/>
      <c r="T1694" s="131"/>
      <c r="U1694" s="131"/>
      <c r="V1694" s="131"/>
    </row>
    <row r="1695" spans="2:22" hidden="1">
      <c r="B1695" s="170">
        <v>45993</v>
      </c>
      <c r="C1695" s="131" t="s">
        <v>3904</v>
      </c>
      <c r="D1695" s="131" t="s">
        <v>6954</v>
      </c>
      <c r="E1695" s="131">
        <v>1</v>
      </c>
      <c r="F1695" s="131">
        <v>0</v>
      </c>
      <c r="G1695" s="131">
        <v>0</v>
      </c>
      <c r="H1695" s="131">
        <v>0</v>
      </c>
      <c r="I1695" s="131">
        <v>0</v>
      </c>
      <c r="J1695" s="131">
        <v>0</v>
      </c>
      <c r="K1695" s="131">
        <v>0</v>
      </c>
      <c r="L1695" s="131">
        <v>0</v>
      </c>
      <c r="M1695" s="131"/>
      <c r="N1695" s="131"/>
      <c r="O1695" s="131"/>
      <c r="P1695" s="131"/>
      <c r="Q1695" s="7"/>
      <c r="R1695" s="167"/>
      <c r="S1695" s="166"/>
      <c r="T1695" s="131"/>
      <c r="U1695" s="131"/>
      <c r="V1695" s="131"/>
    </row>
    <row r="1696" spans="2:22" hidden="1">
      <c r="B1696" s="170">
        <v>45993</v>
      </c>
      <c r="C1696" s="131" t="s">
        <v>3904</v>
      </c>
      <c r="D1696" s="131" t="s">
        <v>6916</v>
      </c>
      <c r="E1696" s="131">
        <v>1</v>
      </c>
      <c r="F1696" s="131">
        <v>0</v>
      </c>
      <c r="G1696" s="131">
        <v>0</v>
      </c>
      <c r="H1696" s="131">
        <v>0</v>
      </c>
      <c r="I1696" s="131">
        <v>0</v>
      </c>
      <c r="J1696" s="131">
        <v>0</v>
      </c>
      <c r="K1696" s="131">
        <v>0</v>
      </c>
      <c r="L1696" s="131">
        <v>0</v>
      </c>
      <c r="M1696" s="131"/>
      <c r="N1696" s="131"/>
      <c r="O1696" s="131"/>
      <c r="P1696" s="131"/>
      <c r="Q1696" s="7"/>
      <c r="R1696" s="167"/>
      <c r="S1696" s="166"/>
      <c r="T1696" s="131"/>
      <c r="U1696" s="131"/>
      <c r="V1696" s="131"/>
    </row>
    <row r="1697" spans="2:22" hidden="1">
      <c r="B1697" s="170">
        <v>45993</v>
      </c>
      <c r="C1697" s="131" t="s">
        <v>6745</v>
      </c>
      <c r="D1697" s="131" t="s">
        <v>6875</v>
      </c>
      <c r="E1697" s="131">
        <v>1</v>
      </c>
      <c r="F1697" s="131">
        <v>0</v>
      </c>
      <c r="G1697" s="131">
        <v>0</v>
      </c>
      <c r="H1697" s="131">
        <v>1</v>
      </c>
      <c r="I1697" s="131">
        <v>0</v>
      </c>
      <c r="J1697" s="131">
        <v>0</v>
      </c>
      <c r="K1697" s="131">
        <v>0</v>
      </c>
      <c r="L1697" s="131">
        <v>1</v>
      </c>
      <c r="M1697" s="131" t="s">
        <v>436</v>
      </c>
      <c r="N1697" s="131" t="s">
        <v>436</v>
      </c>
      <c r="O1697" s="131"/>
      <c r="P1697" s="131"/>
      <c r="Q1697" s="7"/>
      <c r="R1697" s="167"/>
      <c r="S1697" s="166"/>
      <c r="T1697" s="131"/>
      <c r="U1697" s="131"/>
      <c r="V1697" s="131"/>
    </row>
    <row r="1698" spans="2:22" hidden="1">
      <c r="B1698" s="170">
        <v>45993</v>
      </c>
      <c r="C1698" s="131" t="s">
        <v>6745</v>
      </c>
      <c r="D1698" s="131" t="s">
        <v>6955</v>
      </c>
      <c r="E1698" s="131">
        <v>1</v>
      </c>
      <c r="F1698" s="131">
        <v>0</v>
      </c>
      <c r="G1698" s="131">
        <v>0</v>
      </c>
      <c r="H1698" s="131">
        <v>0</v>
      </c>
      <c r="I1698" s="131">
        <v>0</v>
      </c>
      <c r="J1698" s="131">
        <v>0</v>
      </c>
      <c r="K1698" s="131">
        <v>0</v>
      </c>
      <c r="L1698" s="131">
        <v>0</v>
      </c>
      <c r="M1698" s="131"/>
      <c r="N1698" s="131"/>
      <c r="O1698" s="131"/>
      <c r="P1698" s="131"/>
      <c r="Q1698" s="7"/>
      <c r="R1698" s="167"/>
      <c r="S1698" s="166"/>
      <c r="T1698" s="131"/>
      <c r="U1698" s="131"/>
      <c r="V1698" s="131"/>
    </row>
    <row r="1699" spans="2:22" hidden="1">
      <c r="B1699" s="170">
        <v>45993</v>
      </c>
      <c r="C1699" s="131" t="s">
        <v>6745</v>
      </c>
      <c r="D1699" s="131" t="s">
        <v>6859</v>
      </c>
      <c r="E1699" s="131">
        <v>1</v>
      </c>
      <c r="F1699" s="131">
        <v>0</v>
      </c>
      <c r="G1699" s="131">
        <v>0</v>
      </c>
      <c r="H1699" s="131">
        <v>0</v>
      </c>
      <c r="I1699" s="131">
        <v>0</v>
      </c>
      <c r="J1699" s="131">
        <v>0</v>
      </c>
      <c r="K1699" s="131">
        <v>0</v>
      </c>
      <c r="L1699" s="131">
        <v>0</v>
      </c>
      <c r="M1699" s="131"/>
      <c r="N1699" s="131"/>
      <c r="O1699" s="131"/>
      <c r="P1699" s="131"/>
      <c r="Q1699" s="7"/>
      <c r="R1699" s="167"/>
      <c r="S1699" s="166"/>
      <c r="T1699" s="131"/>
      <c r="U1699" s="131"/>
      <c r="V1699" s="131"/>
    </row>
    <row r="1700" spans="2:22" hidden="1">
      <c r="B1700" s="170">
        <v>45993</v>
      </c>
      <c r="C1700" s="131" t="s">
        <v>6745</v>
      </c>
      <c r="D1700" s="131" t="s">
        <v>6956</v>
      </c>
      <c r="E1700" s="131">
        <v>1</v>
      </c>
      <c r="F1700" s="131">
        <v>0</v>
      </c>
      <c r="G1700" s="131">
        <v>0</v>
      </c>
      <c r="H1700" s="131">
        <v>0</v>
      </c>
      <c r="I1700" s="131">
        <v>0</v>
      </c>
      <c r="J1700" s="131">
        <v>0</v>
      </c>
      <c r="K1700" s="131">
        <v>0</v>
      </c>
      <c r="L1700" s="131">
        <v>0</v>
      </c>
      <c r="M1700" s="131"/>
      <c r="N1700" s="131"/>
      <c r="O1700" s="131"/>
      <c r="P1700" s="131"/>
      <c r="Q1700" s="7"/>
      <c r="R1700" s="167"/>
      <c r="S1700" s="166"/>
      <c r="T1700" s="131"/>
      <c r="U1700" s="131"/>
      <c r="V1700" s="131"/>
    </row>
    <row r="1701" spans="2:22" hidden="1">
      <c r="B1701" s="170">
        <v>45994</v>
      </c>
      <c r="C1701" s="131" t="s">
        <v>3904</v>
      </c>
      <c r="D1701" s="131" t="s">
        <v>6971</v>
      </c>
      <c r="E1701" s="131">
        <v>5</v>
      </c>
      <c r="F1701" s="131">
        <v>2</v>
      </c>
      <c r="G1701" s="131">
        <v>0</v>
      </c>
      <c r="H1701" s="131">
        <v>0</v>
      </c>
      <c r="I1701" s="131">
        <v>1</v>
      </c>
      <c r="J1701" s="131">
        <v>0</v>
      </c>
      <c r="K1701" s="131">
        <v>0</v>
      </c>
      <c r="L1701" s="131">
        <v>1</v>
      </c>
      <c r="M1701" s="131" t="s">
        <v>436</v>
      </c>
      <c r="N1701" s="131"/>
      <c r="O1701" s="131"/>
      <c r="P1701" s="131"/>
      <c r="Q1701" s="7"/>
      <c r="R1701" s="167"/>
      <c r="S1701" s="166"/>
      <c r="T1701" s="131"/>
      <c r="U1701" s="131">
        <v>1</v>
      </c>
      <c r="V1701" s="131"/>
    </row>
    <row r="1702" spans="2:22" hidden="1">
      <c r="B1702" s="170">
        <v>45994</v>
      </c>
      <c r="C1702" s="131" t="s">
        <v>3904</v>
      </c>
      <c r="D1702" s="131" t="s">
        <v>6973</v>
      </c>
      <c r="E1702" s="131">
        <v>5</v>
      </c>
      <c r="F1702" s="131">
        <v>2</v>
      </c>
      <c r="G1702" s="131">
        <v>0</v>
      </c>
      <c r="H1702" s="131">
        <v>0</v>
      </c>
      <c r="I1702" s="131">
        <v>0</v>
      </c>
      <c r="J1702" s="131">
        <v>0</v>
      </c>
      <c r="K1702" s="131">
        <v>0</v>
      </c>
      <c r="L1702" s="131">
        <v>0</v>
      </c>
      <c r="M1702" s="131"/>
      <c r="N1702" s="131"/>
      <c r="O1702" s="131"/>
      <c r="P1702" s="131"/>
      <c r="Q1702" s="7"/>
      <c r="R1702" s="167"/>
      <c r="S1702" s="166"/>
      <c r="T1702" s="131"/>
      <c r="U1702" s="131">
        <v>2</v>
      </c>
      <c r="V1702" s="131"/>
    </row>
    <row r="1703" spans="2:22" hidden="1">
      <c r="B1703" s="170">
        <v>45994</v>
      </c>
      <c r="C1703" s="131" t="s">
        <v>3904</v>
      </c>
      <c r="D1703" s="131" t="s">
        <v>6961</v>
      </c>
      <c r="E1703" s="131">
        <v>2</v>
      </c>
      <c r="F1703" s="131">
        <v>2</v>
      </c>
      <c r="G1703" s="131">
        <v>0</v>
      </c>
      <c r="H1703" s="131">
        <v>0</v>
      </c>
      <c r="I1703" s="131">
        <v>0</v>
      </c>
      <c r="J1703" s="131">
        <v>0</v>
      </c>
      <c r="K1703" s="131">
        <v>0</v>
      </c>
      <c r="L1703" s="131">
        <v>0</v>
      </c>
      <c r="M1703" s="131"/>
      <c r="N1703" s="131"/>
      <c r="O1703" s="131"/>
      <c r="P1703" s="131"/>
      <c r="Q1703" s="7"/>
      <c r="R1703" s="167"/>
      <c r="S1703" s="166"/>
      <c r="T1703" s="131"/>
      <c r="U1703" s="131">
        <v>2</v>
      </c>
      <c r="V1703" s="131"/>
    </row>
    <row r="1704" spans="2:22" hidden="1">
      <c r="B1704" s="170">
        <v>45994</v>
      </c>
      <c r="C1704" s="131" t="s">
        <v>3904</v>
      </c>
      <c r="D1704" s="131" t="s">
        <v>6914</v>
      </c>
      <c r="E1704" s="131">
        <v>3</v>
      </c>
      <c r="F1704" s="131">
        <v>0</v>
      </c>
      <c r="G1704" s="131">
        <v>0</v>
      </c>
      <c r="H1704" s="131">
        <v>0</v>
      </c>
      <c r="I1704" s="131">
        <v>0</v>
      </c>
      <c r="J1704" s="131">
        <v>0</v>
      </c>
      <c r="K1704" s="131">
        <v>0</v>
      </c>
      <c r="L1704" s="131">
        <v>0</v>
      </c>
      <c r="M1704" s="131"/>
      <c r="N1704" s="131"/>
      <c r="O1704" s="131"/>
      <c r="P1704" s="131"/>
      <c r="Q1704" s="7"/>
      <c r="R1704" s="167"/>
      <c r="S1704" s="166"/>
      <c r="T1704" s="131"/>
      <c r="U1704" s="131"/>
      <c r="V1704" s="131"/>
    </row>
    <row r="1705" spans="2:22" hidden="1">
      <c r="B1705" s="170">
        <v>45994</v>
      </c>
      <c r="C1705" s="131" t="s">
        <v>3904</v>
      </c>
      <c r="D1705" s="131" t="s">
        <v>6915</v>
      </c>
      <c r="E1705" s="131">
        <v>2</v>
      </c>
      <c r="F1705" s="131">
        <v>0</v>
      </c>
      <c r="G1705" s="131">
        <v>0</v>
      </c>
      <c r="H1705" s="131">
        <v>0</v>
      </c>
      <c r="I1705" s="131">
        <v>0</v>
      </c>
      <c r="J1705" s="131">
        <v>0</v>
      </c>
      <c r="K1705" s="131">
        <v>0</v>
      </c>
      <c r="L1705" s="131">
        <v>0</v>
      </c>
      <c r="M1705" s="131"/>
      <c r="N1705" s="131"/>
      <c r="O1705" s="131"/>
      <c r="P1705" s="131"/>
      <c r="Q1705" s="7"/>
      <c r="R1705" s="167"/>
      <c r="S1705" s="166"/>
      <c r="T1705" s="131"/>
      <c r="U1705" s="131"/>
      <c r="V1705" s="131"/>
    </row>
    <row r="1706" spans="2:22" hidden="1">
      <c r="B1706" s="170">
        <v>45994</v>
      </c>
      <c r="C1706" s="131" t="s">
        <v>3904</v>
      </c>
      <c r="D1706" s="131" t="s">
        <v>6962</v>
      </c>
      <c r="E1706" s="131">
        <v>9</v>
      </c>
      <c r="F1706" s="131">
        <v>0</v>
      </c>
      <c r="G1706" s="131">
        <v>0</v>
      </c>
      <c r="H1706" s="131">
        <v>0</v>
      </c>
      <c r="I1706" s="131">
        <v>0</v>
      </c>
      <c r="J1706" s="131">
        <v>0</v>
      </c>
      <c r="K1706" s="131">
        <v>0</v>
      </c>
      <c r="L1706" s="131">
        <v>0</v>
      </c>
      <c r="M1706" s="131"/>
      <c r="N1706" s="131"/>
      <c r="O1706" s="131"/>
      <c r="P1706" s="131"/>
      <c r="Q1706" s="7"/>
      <c r="R1706" s="167"/>
      <c r="S1706" s="166"/>
      <c r="T1706" s="131"/>
      <c r="U1706" s="131"/>
      <c r="V1706" s="131"/>
    </row>
    <row r="1707" spans="2:22" hidden="1">
      <c r="B1707" s="170">
        <v>45994</v>
      </c>
      <c r="C1707" s="131" t="s">
        <v>3904</v>
      </c>
      <c r="D1707" s="131" t="s">
        <v>6644</v>
      </c>
      <c r="E1707" s="131">
        <v>1</v>
      </c>
      <c r="F1707" s="131">
        <v>0</v>
      </c>
      <c r="G1707" s="131">
        <v>0</v>
      </c>
      <c r="H1707" s="131">
        <v>0</v>
      </c>
      <c r="I1707" s="131">
        <v>0</v>
      </c>
      <c r="J1707" s="131">
        <v>0</v>
      </c>
      <c r="K1707" s="131">
        <v>0</v>
      </c>
      <c r="L1707" s="131">
        <v>0</v>
      </c>
      <c r="M1707" s="131"/>
      <c r="N1707" s="131"/>
      <c r="O1707" s="131"/>
      <c r="P1707" s="131"/>
      <c r="Q1707" s="7"/>
      <c r="R1707" s="167"/>
      <c r="S1707" s="166"/>
      <c r="T1707" s="131"/>
      <c r="U1707" s="131"/>
      <c r="V1707" s="131"/>
    </row>
    <row r="1708" spans="2:22" hidden="1">
      <c r="B1708" s="170">
        <v>45994</v>
      </c>
      <c r="C1708" s="131" t="s">
        <v>3904</v>
      </c>
      <c r="D1708" s="131" t="s">
        <v>6972</v>
      </c>
      <c r="E1708" s="131">
        <v>3</v>
      </c>
      <c r="F1708" s="131">
        <v>0</v>
      </c>
      <c r="G1708" s="131">
        <v>0</v>
      </c>
      <c r="H1708" s="131">
        <v>0</v>
      </c>
      <c r="I1708" s="131">
        <v>0</v>
      </c>
      <c r="J1708" s="131">
        <v>0</v>
      </c>
      <c r="K1708" s="131">
        <v>0</v>
      </c>
      <c r="L1708" s="131">
        <v>0</v>
      </c>
      <c r="M1708" s="131"/>
      <c r="N1708" s="131"/>
      <c r="O1708" s="131"/>
      <c r="P1708" s="131"/>
      <c r="Q1708" s="7"/>
      <c r="R1708" s="167"/>
      <c r="S1708" s="166"/>
      <c r="T1708" s="131"/>
      <c r="U1708" s="131"/>
      <c r="V1708" s="131"/>
    </row>
    <row r="1709" spans="2:22" hidden="1">
      <c r="B1709" s="170">
        <v>45994</v>
      </c>
      <c r="C1709" s="131" t="s">
        <v>3904</v>
      </c>
      <c r="D1709" s="131" t="s">
        <v>6963</v>
      </c>
      <c r="E1709" s="131">
        <v>9</v>
      </c>
      <c r="F1709" s="131">
        <v>0</v>
      </c>
      <c r="G1709" s="131">
        <v>0</v>
      </c>
      <c r="H1709" s="131">
        <v>0</v>
      </c>
      <c r="I1709" s="131">
        <v>0</v>
      </c>
      <c r="J1709" s="131">
        <v>0</v>
      </c>
      <c r="K1709" s="131">
        <v>0</v>
      </c>
      <c r="L1709" s="131">
        <v>0</v>
      </c>
      <c r="M1709" s="131"/>
      <c r="N1709" s="131"/>
      <c r="O1709" s="131"/>
      <c r="P1709" s="131"/>
      <c r="Q1709" s="7"/>
      <c r="R1709" s="167"/>
      <c r="S1709" s="166"/>
      <c r="T1709" s="131"/>
      <c r="U1709" s="131"/>
      <c r="V1709" s="131"/>
    </row>
    <row r="1710" spans="2:22" hidden="1">
      <c r="B1710" s="170">
        <v>45994</v>
      </c>
      <c r="C1710" s="131" t="s">
        <v>3904</v>
      </c>
      <c r="D1710" s="131" t="s">
        <v>6965</v>
      </c>
      <c r="E1710" s="131">
        <v>3</v>
      </c>
      <c r="F1710" s="131">
        <v>0</v>
      </c>
      <c r="G1710" s="131">
        <v>0</v>
      </c>
      <c r="H1710" s="131">
        <v>0</v>
      </c>
      <c r="I1710" s="131">
        <v>0</v>
      </c>
      <c r="J1710" s="131">
        <v>0</v>
      </c>
      <c r="K1710" s="131">
        <v>0</v>
      </c>
      <c r="L1710" s="131">
        <v>0</v>
      </c>
      <c r="M1710" s="131"/>
      <c r="N1710" s="131"/>
      <c r="O1710" s="131"/>
      <c r="P1710" s="131"/>
      <c r="Q1710" s="7"/>
      <c r="R1710" s="167"/>
      <c r="S1710" s="166"/>
      <c r="T1710" s="131"/>
      <c r="U1710" s="131"/>
      <c r="V1710" s="131"/>
    </row>
    <row r="1711" spans="2:22" hidden="1">
      <c r="B1711" s="170">
        <v>45994</v>
      </c>
      <c r="C1711" s="131" t="s">
        <v>3904</v>
      </c>
      <c r="D1711" s="131" t="s">
        <v>6966</v>
      </c>
      <c r="E1711" s="131">
        <v>1</v>
      </c>
      <c r="F1711" s="131">
        <v>0</v>
      </c>
      <c r="G1711" s="131">
        <v>0</v>
      </c>
      <c r="H1711" s="131">
        <v>0</v>
      </c>
      <c r="I1711" s="131">
        <v>0</v>
      </c>
      <c r="J1711" s="131">
        <v>0</v>
      </c>
      <c r="K1711" s="131">
        <v>0</v>
      </c>
      <c r="L1711" s="131">
        <v>0</v>
      </c>
      <c r="M1711" s="131"/>
      <c r="N1711" s="131"/>
      <c r="O1711" s="131"/>
      <c r="P1711" s="131"/>
      <c r="Q1711" s="7"/>
      <c r="R1711" s="167"/>
      <c r="S1711" s="166"/>
      <c r="T1711" s="131"/>
      <c r="U1711" s="131"/>
      <c r="V1711" s="131"/>
    </row>
    <row r="1712" spans="2:22" hidden="1">
      <c r="B1712" s="170">
        <v>45994</v>
      </c>
      <c r="C1712" s="131" t="s">
        <v>3904</v>
      </c>
      <c r="D1712" s="131" t="s">
        <v>6967</v>
      </c>
      <c r="E1712" s="131">
        <v>1</v>
      </c>
      <c r="F1712" s="131">
        <v>0</v>
      </c>
      <c r="G1712" s="131">
        <v>0</v>
      </c>
      <c r="H1712" s="131">
        <v>1</v>
      </c>
      <c r="I1712" s="131">
        <v>0</v>
      </c>
      <c r="J1712" s="131">
        <v>0</v>
      </c>
      <c r="K1712" s="131">
        <v>0</v>
      </c>
      <c r="L1712" s="131">
        <v>1</v>
      </c>
      <c r="M1712" s="131"/>
      <c r="N1712" s="131"/>
      <c r="O1712" s="131" t="s">
        <v>436</v>
      </c>
      <c r="P1712" s="131" t="s">
        <v>436</v>
      </c>
      <c r="Q1712" s="7"/>
      <c r="R1712" s="167"/>
      <c r="S1712" s="166"/>
      <c r="T1712" s="131"/>
      <c r="U1712" s="131"/>
      <c r="V1712" s="131"/>
    </row>
    <row r="1713" spans="2:22" hidden="1">
      <c r="B1713" s="170">
        <v>45994</v>
      </c>
      <c r="C1713" s="131" t="s">
        <v>6745</v>
      </c>
      <c r="D1713" s="131" t="s">
        <v>6872</v>
      </c>
      <c r="E1713" s="131">
        <v>2</v>
      </c>
      <c r="F1713" s="131">
        <v>0</v>
      </c>
      <c r="G1713" s="131">
        <v>0</v>
      </c>
      <c r="H1713" s="131">
        <v>0</v>
      </c>
      <c r="I1713" s="131">
        <v>0</v>
      </c>
      <c r="J1713" s="131">
        <v>0</v>
      </c>
      <c r="K1713" s="131">
        <v>0</v>
      </c>
      <c r="L1713" s="131">
        <v>0</v>
      </c>
      <c r="M1713" s="131"/>
      <c r="N1713" s="131"/>
      <c r="O1713" s="131"/>
      <c r="P1713" s="131"/>
      <c r="Q1713" s="7"/>
      <c r="R1713" s="167"/>
      <c r="S1713" s="166"/>
      <c r="T1713" s="131"/>
      <c r="U1713" s="131"/>
      <c r="V1713" s="131"/>
    </row>
    <row r="1714" spans="2:22" hidden="1">
      <c r="B1714" s="170">
        <v>45994</v>
      </c>
      <c r="C1714" s="131" t="s">
        <v>6745</v>
      </c>
      <c r="D1714" s="131" t="s">
        <v>6969</v>
      </c>
      <c r="E1714" s="131">
        <v>1</v>
      </c>
      <c r="F1714" s="131">
        <v>0</v>
      </c>
      <c r="G1714" s="131">
        <v>0</v>
      </c>
      <c r="H1714" s="131">
        <v>0</v>
      </c>
      <c r="I1714" s="131">
        <v>0</v>
      </c>
      <c r="J1714" s="131">
        <v>0</v>
      </c>
      <c r="K1714" s="131">
        <v>0</v>
      </c>
      <c r="L1714" s="131">
        <v>0</v>
      </c>
      <c r="M1714" s="131"/>
      <c r="N1714" s="131"/>
      <c r="O1714" s="131"/>
      <c r="P1714" s="131"/>
      <c r="Q1714" s="7"/>
      <c r="R1714" s="167"/>
      <c r="S1714" s="166"/>
      <c r="T1714" s="131"/>
      <c r="U1714" s="131"/>
      <c r="V1714" s="131"/>
    </row>
    <row r="1715" spans="2:22" hidden="1">
      <c r="B1715" s="170">
        <v>45994</v>
      </c>
      <c r="C1715" s="131" t="s">
        <v>6745</v>
      </c>
      <c r="D1715" s="131" t="s">
        <v>6970</v>
      </c>
      <c r="E1715" s="131">
        <v>1</v>
      </c>
      <c r="F1715" s="131">
        <v>0</v>
      </c>
      <c r="G1715" s="131">
        <v>0</v>
      </c>
      <c r="H1715" s="131">
        <v>0</v>
      </c>
      <c r="I1715" s="131">
        <v>0</v>
      </c>
      <c r="J1715" s="131">
        <v>0</v>
      </c>
      <c r="K1715" s="131">
        <v>0</v>
      </c>
      <c r="L1715" s="131">
        <v>0</v>
      </c>
      <c r="M1715" s="131"/>
      <c r="N1715" s="131"/>
      <c r="O1715" s="131"/>
      <c r="P1715" s="131"/>
      <c r="Q1715" s="7"/>
      <c r="R1715" s="167"/>
      <c r="S1715" s="166"/>
      <c r="T1715" s="131"/>
      <c r="U1715" s="131"/>
      <c r="V1715" s="131"/>
    </row>
    <row r="1716" spans="2:22" hidden="1">
      <c r="B1716" s="170">
        <v>45994</v>
      </c>
      <c r="C1716" s="131" t="s">
        <v>6745</v>
      </c>
      <c r="D1716" s="131" t="s">
        <v>6790</v>
      </c>
      <c r="E1716" s="131">
        <v>1</v>
      </c>
      <c r="F1716" s="131">
        <v>0</v>
      </c>
      <c r="G1716" s="131">
        <v>0</v>
      </c>
      <c r="H1716" s="131">
        <v>0</v>
      </c>
      <c r="I1716" s="131">
        <v>0</v>
      </c>
      <c r="J1716" s="131">
        <v>0</v>
      </c>
      <c r="K1716" s="131">
        <v>0</v>
      </c>
      <c r="L1716" s="131">
        <v>0</v>
      </c>
      <c r="M1716" s="131"/>
      <c r="N1716" s="131"/>
      <c r="O1716" s="131"/>
      <c r="P1716" s="131"/>
      <c r="Q1716" s="7"/>
      <c r="R1716" s="167"/>
      <c r="S1716" s="166"/>
      <c r="T1716" s="131"/>
      <c r="U1716" s="131"/>
      <c r="V1716" s="131"/>
    </row>
    <row r="1717" spans="2:22" hidden="1">
      <c r="B1717" s="170">
        <v>45995</v>
      </c>
      <c r="C1717" s="131" t="s">
        <v>3904</v>
      </c>
      <c r="D1717" s="131" t="s">
        <v>6974</v>
      </c>
      <c r="E1717" s="131">
        <v>3</v>
      </c>
      <c r="F1717" s="131">
        <v>3</v>
      </c>
      <c r="G1717" s="131">
        <v>0</v>
      </c>
      <c r="H1717" s="131">
        <v>0</v>
      </c>
      <c r="I1717" s="131">
        <v>3</v>
      </c>
      <c r="J1717" s="131">
        <v>0</v>
      </c>
      <c r="K1717" s="131">
        <v>0</v>
      </c>
      <c r="L1717" s="131">
        <v>3</v>
      </c>
      <c r="M1717" s="131" t="s">
        <v>436</v>
      </c>
      <c r="N1717" s="131"/>
      <c r="O1717" s="131"/>
      <c r="P1717" s="131"/>
      <c r="Q1717" s="7"/>
      <c r="R1717" s="167"/>
      <c r="S1717" s="166"/>
      <c r="T1717" s="131"/>
      <c r="U1717" s="131"/>
      <c r="V1717" s="131"/>
    </row>
    <row r="1718" spans="2:22" hidden="1">
      <c r="B1718" s="170">
        <v>45995</v>
      </c>
      <c r="C1718" s="131" t="s">
        <v>6745</v>
      </c>
      <c r="D1718" s="131" t="s">
        <v>6981</v>
      </c>
      <c r="E1718" s="131">
        <v>2</v>
      </c>
      <c r="F1718" s="131">
        <v>1</v>
      </c>
      <c r="G1718" s="131">
        <v>0</v>
      </c>
      <c r="H1718" s="131">
        <v>1</v>
      </c>
      <c r="I1718" s="131">
        <v>0</v>
      </c>
      <c r="J1718" s="131">
        <v>0</v>
      </c>
      <c r="K1718" s="131">
        <v>0</v>
      </c>
      <c r="L1718" s="131">
        <v>1</v>
      </c>
      <c r="M1718" s="131" t="s">
        <v>436</v>
      </c>
      <c r="N1718" s="131" t="s">
        <v>436</v>
      </c>
      <c r="O1718" s="131"/>
      <c r="P1718" s="131"/>
      <c r="Q1718" s="7"/>
      <c r="R1718" s="167"/>
      <c r="S1718" s="166"/>
      <c r="T1718" s="131"/>
      <c r="U1718" s="131"/>
      <c r="V1718" s="131"/>
    </row>
    <row r="1719" spans="2:22" hidden="1">
      <c r="B1719" s="170">
        <v>45995</v>
      </c>
      <c r="C1719" s="131" t="s">
        <v>3904</v>
      </c>
      <c r="D1719" s="131" t="s">
        <v>6982</v>
      </c>
      <c r="E1719" s="131">
        <v>2</v>
      </c>
      <c r="F1719" s="131">
        <v>1</v>
      </c>
      <c r="G1719" s="131">
        <v>0</v>
      </c>
      <c r="H1719" s="131">
        <v>0</v>
      </c>
      <c r="I1719" s="131">
        <v>0</v>
      </c>
      <c r="J1719" s="131">
        <v>0</v>
      </c>
      <c r="K1719" s="131">
        <v>0</v>
      </c>
      <c r="L1719" s="131">
        <v>0</v>
      </c>
      <c r="M1719" s="131"/>
      <c r="N1719" s="131"/>
      <c r="O1719" s="131"/>
      <c r="P1719" s="131"/>
      <c r="Q1719" s="7"/>
      <c r="R1719" s="167"/>
      <c r="S1719" s="166"/>
      <c r="T1719" s="131"/>
      <c r="U1719" s="131">
        <v>1</v>
      </c>
      <c r="V1719" s="131"/>
    </row>
    <row r="1720" spans="2:22" hidden="1">
      <c r="B1720" s="170">
        <v>45995</v>
      </c>
      <c r="C1720" s="131" t="s">
        <v>6745</v>
      </c>
      <c r="D1720" s="131" t="s">
        <v>6913</v>
      </c>
      <c r="E1720" s="131">
        <v>1</v>
      </c>
      <c r="F1720" s="131">
        <v>1</v>
      </c>
      <c r="G1720" s="131">
        <v>0</v>
      </c>
      <c r="H1720" s="131">
        <v>0</v>
      </c>
      <c r="I1720" s="131">
        <v>0</v>
      </c>
      <c r="J1720" s="131">
        <v>0</v>
      </c>
      <c r="K1720" s="131">
        <v>0</v>
      </c>
      <c r="L1720" s="131">
        <v>0</v>
      </c>
      <c r="M1720" s="131"/>
      <c r="N1720" s="131"/>
      <c r="O1720" s="131"/>
      <c r="P1720" s="131"/>
      <c r="Q1720" s="7"/>
      <c r="R1720" s="167"/>
      <c r="S1720" s="166">
        <v>1</v>
      </c>
      <c r="T1720" s="131"/>
      <c r="U1720" s="131"/>
      <c r="V1720" s="131"/>
    </row>
    <row r="1721" spans="2:22" hidden="1">
      <c r="B1721" s="170">
        <v>45995</v>
      </c>
      <c r="C1721" s="131" t="s">
        <v>3904</v>
      </c>
      <c r="D1721" s="131" t="s">
        <v>6974</v>
      </c>
      <c r="E1721" s="131">
        <v>3</v>
      </c>
      <c r="F1721" s="131">
        <v>3</v>
      </c>
      <c r="G1721" s="131">
        <v>0</v>
      </c>
      <c r="H1721" s="131">
        <v>0</v>
      </c>
      <c r="I1721" s="131">
        <v>2</v>
      </c>
      <c r="J1721" s="131">
        <v>0</v>
      </c>
      <c r="K1721" s="131">
        <v>0</v>
      </c>
      <c r="L1721" s="131">
        <v>2</v>
      </c>
      <c r="M1721" s="131" t="s">
        <v>436</v>
      </c>
      <c r="N1721" s="131"/>
      <c r="O1721" s="131"/>
      <c r="P1721" s="131"/>
      <c r="Q1721" s="7"/>
      <c r="R1721" s="167"/>
      <c r="S1721" s="166"/>
      <c r="T1721" s="131"/>
      <c r="U1721" s="131">
        <v>1</v>
      </c>
      <c r="V1721" s="131"/>
    </row>
    <row r="1722" spans="2:22" hidden="1">
      <c r="B1722" s="170">
        <v>45995</v>
      </c>
      <c r="C1722" s="131" t="s">
        <v>6745</v>
      </c>
      <c r="D1722" s="131" t="s">
        <v>6983</v>
      </c>
      <c r="E1722" s="131">
        <v>9</v>
      </c>
      <c r="F1722" s="131">
        <v>1</v>
      </c>
      <c r="G1722" s="131">
        <v>0</v>
      </c>
      <c r="H1722" s="131">
        <v>1</v>
      </c>
      <c r="I1722" s="131">
        <v>0</v>
      </c>
      <c r="J1722" s="131">
        <v>0</v>
      </c>
      <c r="K1722" s="131">
        <v>0</v>
      </c>
      <c r="L1722" s="131">
        <v>1</v>
      </c>
      <c r="O1722" s="131" t="s">
        <v>436</v>
      </c>
      <c r="P1722" s="131" t="s">
        <v>436</v>
      </c>
      <c r="Q1722" s="7"/>
      <c r="R1722" s="167"/>
      <c r="S1722" s="166"/>
      <c r="T1722" s="131"/>
      <c r="U1722" s="131"/>
      <c r="V1722" s="131"/>
    </row>
    <row r="1723" spans="2:22" hidden="1">
      <c r="B1723" s="170">
        <v>45995</v>
      </c>
      <c r="C1723" s="131" t="s">
        <v>3904</v>
      </c>
      <c r="D1723" s="131" t="s">
        <v>6975</v>
      </c>
      <c r="E1723" s="131">
        <v>1</v>
      </c>
      <c r="F1723" s="131">
        <v>0</v>
      </c>
      <c r="G1723" s="131">
        <v>0</v>
      </c>
      <c r="H1723" s="131">
        <v>0</v>
      </c>
      <c r="I1723" s="131">
        <v>0</v>
      </c>
      <c r="J1723" s="131">
        <v>0</v>
      </c>
      <c r="K1723" s="131">
        <v>0</v>
      </c>
      <c r="L1723" s="131">
        <v>0</v>
      </c>
      <c r="M1723" s="131"/>
      <c r="N1723" s="131"/>
      <c r="O1723" s="131"/>
      <c r="P1723" s="131"/>
      <c r="Q1723" s="7"/>
      <c r="R1723" s="167"/>
      <c r="S1723" s="166"/>
      <c r="T1723" s="131"/>
      <c r="U1723" s="131"/>
      <c r="V1723" s="131"/>
    </row>
    <row r="1724" spans="2:22" hidden="1">
      <c r="B1724" s="170">
        <v>45995</v>
      </c>
      <c r="C1724" s="131" t="s">
        <v>3904</v>
      </c>
      <c r="D1724" s="131" t="s">
        <v>6890</v>
      </c>
      <c r="E1724" s="131">
        <v>2</v>
      </c>
      <c r="F1724" s="131">
        <v>0</v>
      </c>
      <c r="G1724" s="131">
        <v>0</v>
      </c>
      <c r="H1724" s="131">
        <v>0</v>
      </c>
      <c r="I1724" s="131">
        <v>0</v>
      </c>
      <c r="J1724" s="131">
        <v>0</v>
      </c>
      <c r="K1724" s="131">
        <v>0</v>
      </c>
      <c r="L1724" s="131">
        <v>0</v>
      </c>
      <c r="M1724" s="131"/>
      <c r="N1724" s="131"/>
      <c r="O1724" s="131"/>
      <c r="P1724" s="131"/>
      <c r="Q1724" s="7"/>
      <c r="R1724" s="167"/>
      <c r="S1724" s="166"/>
      <c r="T1724" s="131"/>
      <c r="U1724" s="131"/>
      <c r="V1724" s="131"/>
    </row>
    <row r="1725" spans="2:22" hidden="1">
      <c r="B1725" s="170">
        <v>45995</v>
      </c>
      <c r="C1725" s="131" t="s">
        <v>3904</v>
      </c>
      <c r="D1725" s="131" t="s">
        <v>6977</v>
      </c>
      <c r="E1725" s="131">
        <v>10</v>
      </c>
      <c r="F1725" s="131">
        <v>0</v>
      </c>
      <c r="G1725" s="131">
        <v>0</v>
      </c>
      <c r="H1725" s="131">
        <v>0</v>
      </c>
      <c r="I1725" s="131">
        <v>0</v>
      </c>
      <c r="J1725" s="131">
        <v>0</v>
      </c>
      <c r="K1725" s="131">
        <v>0</v>
      </c>
      <c r="L1725" s="131">
        <v>0</v>
      </c>
      <c r="M1725" s="131"/>
      <c r="N1725" s="131"/>
      <c r="O1725" s="131"/>
      <c r="P1725" s="131"/>
      <c r="Q1725" s="7"/>
      <c r="R1725" s="167"/>
      <c r="S1725" s="166"/>
      <c r="T1725" s="131"/>
      <c r="U1725" s="131"/>
      <c r="V1725" s="131"/>
    </row>
    <row r="1726" spans="2:22" hidden="1">
      <c r="B1726" s="170">
        <v>45995</v>
      </c>
      <c r="C1726" s="131" t="s">
        <v>6745</v>
      </c>
      <c r="D1726" s="131" t="s">
        <v>6978</v>
      </c>
      <c r="E1726" s="131">
        <v>1</v>
      </c>
      <c r="F1726" s="131">
        <v>0</v>
      </c>
      <c r="G1726" s="131">
        <v>0</v>
      </c>
      <c r="H1726" s="131">
        <v>0</v>
      </c>
      <c r="I1726" s="131">
        <v>0</v>
      </c>
      <c r="J1726" s="131">
        <v>0</v>
      </c>
      <c r="K1726" s="131">
        <v>0</v>
      </c>
      <c r="L1726" s="131">
        <v>0</v>
      </c>
      <c r="M1726" s="131"/>
      <c r="N1726" s="131"/>
      <c r="O1726" s="131"/>
      <c r="P1726" s="131"/>
      <c r="Q1726" s="7"/>
      <c r="R1726" s="167"/>
      <c r="S1726" s="166"/>
      <c r="T1726" s="131"/>
      <c r="U1726" s="131"/>
      <c r="V1726" s="131"/>
    </row>
    <row r="1727" spans="2:22" hidden="1">
      <c r="B1727" s="170">
        <v>45995</v>
      </c>
      <c r="C1727" s="131" t="s">
        <v>6745</v>
      </c>
      <c r="D1727" s="131" t="s">
        <v>6936</v>
      </c>
      <c r="E1727" s="131">
        <v>6</v>
      </c>
      <c r="F1727" s="131">
        <v>0</v>
      </c>
      <c r="G1727" s="131">
        <v>0</v>
      </c>
      <c r="H1727" s="131">
        <v>5</v>
      </c>
      <c r="I1727" s="131">
        <v>0</v>
      </c>
      <c r="J1727" s="131">
        <v>0</v>
      </c>
      <c r="K1727" s="131">
        <v>0</v>
      </c>
      <c r="L1727" s="131">
        <v>5</v>
      </c>
      <c r="M1727" s="131"/>
      <c r="N1727" s="131"/>
      <c r="O1727" s="131" t="s">
        <v>436</v>
      </c>
      <c r="P1727" s="131" t="s">
        <v>436</v>
      </c>
      <c r="Q1727" s="7"/>
      <c r="R1727" s="167"/>
      <c r="S1727" s="166"/>
      <c r="T1727" s="131"/>
      <c r="U1727" s="131"/>
      <c r="V1727" s="131"/>
    </row>
    <row r="1728" spans="2:22" hidden="1">
      <c r="B1728" s="170">
        <v>45995</v>
      </c>
      <c r="C1728" s="131" t="s">
        <v>6745</v>
      </c>
      <c r="D1728" s="131" t="s">
        <v>6953</v>
      </c>
      <c r="E1728" s="131">
        <v>1</v>
      </c>
      <c r="F1728" s="131">
        <v>0</v>
      </c>
      <c r="G1728" s="131">
        <v>0</v>
      </c>
      <c r="H1728" s="131">
        <v>0</v>
      </c>
      <c r="I1728" s="131">
        <v>0</v>
      </c>
      <c r="J1728" s="131">
        <v>0</v>
      </c>
      <c r="K1728" s="131">
        <v>0</v>
      </c>
      <c r="L1728" s="131">
        <v>0</v>
      </c>
      <c r="M1728" s="131"/>
      <c r="N1728" s="131"/>
      <c r="O1728" s="131"/>
      <c r="P1728" s="131"/>
      <c r="Q1728" s="7"/>
      <c r="R1728" s="167"/>
      <c r="S1728" s="166"/>
      <c r="T1728" s="131"/>
      <c r="U1728" s="131"/>
      <c r="V1728" s="131"/>
    </row>
    <row r="1729" spans="2:22" hidden="1">
      <c r="B1729" s="170">
        <v>45995</v>
      </c>
      <c r="C1729" s="131" t="s">
        <v>6745</v>
      </c>
      <c r="D1729" s="131" t="s">
        <v>6885</v>
      </c>
      <c r="E1729" s="131">
        <v>1</v>
      </c>
      <c r="F1729" s="131">
        <v>0</v>
      </c>
      <c r="G1729" s="131">
        <v>0</v>
      </c>
      <c r="H1729" s="131">
        <v>0</v>
      </c>
      <c r="I1729" s="131">
        <v>0</v>
      </c>
      <c r="J1729" s="131">
        <v>0</v>
      </c>
      <c r="K1729" s="131">
        <v>0</v>
      </c>
      <c r="L1729" s="131">
        <v>0</v>
      </c>
      <c r="M1729" s="131"/>
      <c r="N1729" s="131"/>
      <c r="O1729" s="131"/>
      <c r="P1729" s="131"/>
      <c r="Q1729" s="7"/>
      <c r="R1729" s="167"/>
      <c r="S1729" s="166"/>
      <c r="T1729" s="131"/>
      <c r="U1729" s="131"/>
      <c r="V1729" s="131"/>
    </row>
    <row r="1730" spans="2:22" hidden="1">
      <c r="B1730" s="170">
        <v>45995</v>
      </c>
      <c r="C1730" s="131" t="s">
        <v>6745</v>
      </c>
      <c r="D1730" s="131" t="s">
        <v>6907</v>
      </c>
      <c r="E1730" s="131">
        <v>4</v>
      </c>
      <c r="F1730" s="131">
        <v>0</v>
      </c>
      <c r="G1730" s="131">
        <v>0</v>
      </c>
      <c r="H1730" s="131">
        <v>0</v>
      </c>
      <c r="I1730" s="131">
        <v>0</v>
      </c>
      <c r="J1730" s="131">
        <v>0</v>
      </c>
      <c r="K1730" s="131">
        <v>0</v>
      </c>
      <c r="L1730" s="131">
        <v>0</v>
      </c>
      <c r="M1730" s="131"/>
      <c r="N1730" s="131"/>
      <c r="O1730" s="131"/>
      <c r="P1730" s="131"/>
      <c r="Q1730" s="7"/>
      <c r="R1730" s="167"/>
      <c r="S1730" s="166"/>
      <c r="T1730" s="131"/>
      <c r="U1730" s="131"/>
      <c r="V1730" s="131"/>
    </row>
    <row r="1731" spans="2:22" hidden="1">
      <c r="B1731" s="170">
        <v>45995</v>
      </c>
      <c r="C1731" s="131" t="s">
        <v>6745</v>
      </c>
      <c r="D1731" s="131" t="s">
        <v>6917</v>
      </c>
      <c r="E1731" s="131">
        <v>1</v>
      </c>
      <c r="F1731" s="131">
        <v>0</v>
      </c>
      <c r="G1731" s="131">
        <v>0</v>
      </c>
      <c r="H1731" s="131">
        <v>0</v>
      </c>
      <c r="I1731" s="131">
        <v>0</v>
      </c>
      <c r="J1731" s="131">
        <v>0</v>
      </c>
      <c r="K1731" s="131">
        <v>0</v>
      </c>
      <c r="L1731" s="131">
        <v>0</v>
      </c>
      <c r="M1731" s="131"/>
      <c r="N1731" s="131"/>
      <c r="O1731" s="131"/>
      <c r="P1731" s="131"/>
      <c r="Q1731" s="7"/>
      <c r="R1731" s="167"/>
      <c r="S1731" s="166"/>
      <c r="T1731" s="131"/>
      <c r="U1731" s="131"/>
      <c r="V1731" s="131"/>
    </row>
    <row r="1732" spans="2:22" hidden="1">
      <c r="B1732" s="170">
        <v>45995</v>
      </c>
      <c r="C1732" s="131" t="s">
        <v>6745</v>
      </c>
      <c r="D1732" s="131" t="s">
        <v>6979</v>
      </c>
      <c r="E1732" s="131">
        <v>1</v>
      </c>
      <c r="F1732" s="131">
        <v>0</v>
      </c>
      <c r="G1732" s="131">
        <v>0</v>
      </c>
      <c r="H1732" s="131">
        <v>0</v>
      </c>
      <c r="I1732" s="131">
        <v>0</v>
      </c>
      <c r="J1732" s="131">
        <v>0</v>
      </c>
      <c r="K1732" s="131">
        <v>0</v>
      </c>
      <c r="L1732" s="131">
        <v>0</v>
      </c>
      <c r="M1732" s="131"/>
      <c r="N1732" s="131"/>
      <c r="O1732" s="131"/>
      <c r="P1732" s="131"/>
      <c r="Q1732" s="7"/>
      <c r="R1732" s="167"/>
      <c r="S1732" s="166"/>
      <c r="T1732" s="131"/>
      <c r="U1732" s="131"/>
      <c r="V1732" s="131"/>
    </row>
    <row r="1733" spans="2:22" hidden="1">
      <c r="B1733" s="170">
        <v>45995</v>
      </c>
      <c r="C1733" s="131" t="s">
        <v>6745</v>
      </c>
      <c r="D1733" s="131" t="s">
        <v>6946</v>
      </c>
      <c r="E1733" s="131">
        <v>1</v>
      </c>
      <c r="F1733" s="131">
        <v>0</v>
      </c>
      <c r="G1733" s="131">
        <v>0</v>
      </c>
      <c r="H1733" s="131">
        <v>0</v>
      </c>
      <c r="I1733" s="131">
        <v>0</v>
      </c>
      <c r="J1733" s="131">
        <v>0</v>
      </c>
      <c r="K1733" s="131">
        <v>0</v>
      </c>
      <c r="L1733" s="131">
        <v>0</v>
      </c>
      <c r="M1733" s="131"/>
      <c r="N1733" s="131"/>
      <c r="O1733" s="131"/>
      <c r="P1733" s="131"/>
      <c r="Q1733" s="7"/>
      <c r="R1733" s="167"/>
      <c r="S1733" s="166"/>
      <c r="T1733" s="131"/>
      <c r="U1733" s="131"/>
      <c r="V1733" s="131"/>
    </row>
    <row r="1734" spans="2:22" hidden="1">
      <c r="B1734" s="170">
        <v>45995</v>
      </c>
      <c r="C1734" s="131" t="s">
        <v>6745</v>
      </c>
      <c r="D1734" s="131" t="s">
        <v>6935</v>
      </c>
      <c r="E1734" s="131">
        <v>5</v>
      </c>
      <c r="F1734" s="131">
        <v>0</v>
      </c>
      <c r="G1734" s="131">
        <v>0</v>
      </c>
      <c r="H1734" s="131">
        <v>0</v>
      </c>
      <c r="I1734" s="131">
        <v>0</v>
      </c>
      <c r="J1734" s="131">
        <v>0</v>
      </c>
      <c r="K1734" s="131">
        <v>0</v>
      </c>
      <c r="L1734" s="131">
        <v>0</v>
      </c>
      <c r="M1734" s="131"/>
      <c r="N1734" s="131"/>
      <c r="O1734" s="131"/>
      <c r="P1734" s="131"/>
      <c r="Q1734" s="7"/>
      <c r="R1734" s="167"/>
      <c r="S1734" s="166"/>
      <c r="T1734" s="131"/>
      <c r="U1734" s="131"/>
      <c r="V1734" s="131"/>
    </row>
    <row r="1735" spans="2:22" hidden="1">
      <c r="B1735" s="170">
        <v>45995</v>
      </c>
      <c r="C1735" s="131" t="s">
        <v>6745</v>
      </c>
      <c r="D1735" s="131" t="s">
        <v>6954</v>
      </c>
      <c r="E1735" s="131">
        <v>1</v>
      </c>
      <c r="F1735" s="131">
        <v>0</v>
      </c>
      <c r="G1735" s="131">
        <v>0</v>
      </c>
      <c r="H1735" s="131">
        <v>0</v>
      </c>
      <c r="I1735" s="131">
        <v>0</v>
      </c>
      <c r="J1735" s="131">
        <v>0</v>
      </c>
      <c r="K1735" s="131">
        <v>0</v>
      </c>
      <c r="L1735" s="131">
        <v>0</v>
      </c>
      <c r="M1735" s="131"/>
      <c r="N1735" s="131"/>
      <c r="O1735" s="131"/>
      <c r="P1735" s="131"/>
      <c r="Q1735" s="7"/>
      <c r="R1735" s="167"/>
      <c r="S1735" s="166"/>
      <c r="T1735" s="131"/>
      <c r="U1735" s="131"/>
      <c r="V1735" s="131"/>
    </row>
    <row r="1736" spans="2:22" hidden="1">
      <c r="B1736" s="170">
        <v>45995</v>
      </c>
      <c r="C1736" s="131" t="s">
        <v>6745</v>
      </c>
      <c r="D1736" s="131" t="s">
        <v>6934</v>
      </c>
      <c r="E1736" s="131">
        <v>2</v>
      </c>
      <c r="F1736" s="131">
        <v>0</v>
      </c>
      <c r="G1736" s="131">
        <v>0</v>
      </c>
      <c r="H1736" s="131">
        <v>0</v>
      </c>
      <c r="I1736" s="131">
        <v>0</v>
      </c>
      <c r="J1736" s="131">
        <v>0</v>
      </c>
      <c r="K1736" s="131">
        <v>0</v>
      </c>
      <c r="L1736" s="131">
        <v>0</v>
      </c>
      <c r="M1736" s="131"/>
      <c r="N1736" s="131"/>
      <c r="O1736" s="131"/>
      <c r="P1736" s="131"/>
      <c r="Q1736" s="7"/>
      <c r="R1736" s="167"/>
      <c r="S1736" s="166"/>
      <c r="T1736" s="131"/>
      <c r="U1736" s="131"/>
      <c r="V1736" s="131"/>
    </row>
    <row r="1737" spans="2:22" hidden="1">
      <c r="B1737" s="170">
        <v>45995</v>
      </c>
      <c r="C1737" s="131" t="s">
        <v>6745</v>
      </c>
      <c r="D1737" s="131" t="s">
        <v>6964</v>
      </c>
      <c r="E1737" s="131">
        <v>3</v>
      </c>
      <c r="F1737" s="131">
        <v>0</v>
      </c>
      <c r="G1737" s="131">
        <v>0</v>
      </c>
      <c r="H1737" s="131">
        <v>0</v>
      </c>
      <c r="I1737" s="131">
        <v>0</v>
      </c>
      <c r="J1737" s="131">
        <v>0</v>
      </c>
      <c r="K1737" s="131">
        <v>0</v>
      </c>
      <c r="L1737" s="131">
        <v>0</v>
      </c>
      <c r="M1737" s="131"/>
      <c r="N1737" s="131"/>
      <c r="O1737" s="131"/>
      <c r="P1737" s="131"/>
      <c r="Q1737" s="7"/>
      <c r="R1737" s="167"/>
      <c r="S1737" s="166"/>
      <c r="T1737" s="131"/>
      <c r="U1737" s="131"/>
      <c r="V1737" s="131"/>
    </row>
    <row r="1738" spans="2:22" hidden="1">
      <c r="B1738" s="170">
        <v>45995</v>
      </c>
      <c r="C1738" s="131" t="s">
        <v>6745</v>
      </c>
      <c r="D1738" s="131" t="s">
        <v>6903</v>
      </c>
      <c r="E1738" s="131">
        <v>1</v>
      </c>
      <c r="F1738" s="131">
        <v>0</v>
      </c>
      <c r="G1738" s="131">
        <v>0</v>
      </c>
      <c r="H1738" s="131">
        <v>0</v>
      </c>
      <c r="I1738" s="131">
        <v>0</v>
      </c>
      <c r="J1738" s="131">
        <v>0</v>
      </c>
      <c r="K1738" s="131">
        <v>0</v>
      </c>
      <c r="L1738" s="131">
        <v>0</v>
      </c>
      <c r="M1738" s="131"/>
      <c r="N1738" s="131"/>
      <c r="O1738" s="131"/>
      <c r="P1738" s="131"/>
      <c r="Q1738" s="7"/>
      <c r="R1738" s="167"/>
      <c r="S1738" s="166"/>
      <c r="T1738" s="131"/>
      <c r="U1738" s="131"/>
      <c r="V1738" s="131"/>
    </row>
    <row r="1739" spans="2:22" hidden="1">
      <c r="B1739" s="170">
        <v>45996</v>
      </c>
      <c r="C1739" s="131" t="s">
        <v>6745</v>
      </c>
      <c r="D1739" s="131" t="s">
        <v>6949</v>
      </c>
      <c r="E1739" s="131">
        <v>1</v>
      </c>
      <c r="F1739" s="131">
        <v>1</v>
      </c>
      <c r="G1739" s="131">
        <v>0</v>
      </c>
      <c r="H1739" s="131">
        <v>5</v>
      </c>
      <c r="I1739" s="131">
        <v>0</v>
      </c>
      <c r="J1739" s="131">
        <v>0</v>
      </c>
      <c r="K1739" s="131">
        <v>0</v>
      </c>
      <c r="L1739" s="131">
        <v>5</v>
      </c>
      <c r="M1739" s="131" t="s">
        <v>436</v>
      </c>
      <c r="N1739" s="131" t="s">
        <v>436</v>
      </c>
      <c r="O1739" s="131"/>
      <c r="P1739" s="131"/>
      <c r="Q1739" s="7"/>
      <c r="R1739" s="167"/>
      <c r="S1739" s="166"/>
      <c r="T1739" s="131"/>
      <c r="U1739" s="131"/>
      <c r="V1739" s="131"/>
    </row>
    <row r="1740" spans="2:22" hidden="1">
      <c r="B1740" s="170">
        <v>45996</v>
      </c>
      <c r="C1740" s="131" t="s">
        <v>6745</v>
      </c>
      <c r="D1740" s="131" t="s">
        <v>6877</v>
      </c>
      <c r="E1740" s="131">
        <v>6</v>
      </c>
      <c r="F1740" s="131">
        <v>6</v>
      </c>
      <c r="G1740" s="131">
        <v>0</v>
      </c>
      <c r="H1740" s="131">
        <v>33</v>
      </c>
      <c r="I1740" s="131">
        <v>0</v>
      </c>
      <c r="J1740" s="131">
        <v>0</v>
      </c>
      <c r="K1740" s="131">
        <v>0</v>
      </c>
      <c r="L1740" s="131">
        <v>33</v>
      </c>
      <c r="M1740" s="131" t="s">
        <v>436</v>
      </c>
      <c r="N1740" s="131" t="s">
        <v>436</v>
      </c>
      <c r="O1740" s="131" t="s">
        <v>436</v>
      </c>
      <c r="P1740" s="131" t="s">
        <v>436</v>
      </c>
      <c r="Q1740" s="7"/>
      <c r="R1740" s="167"/>
      <c r="S1740" s="166"/>
      <c r="T1740" s="131"/>
      <c r="U1740" s="131"/>
      <c r="V1740" s="131"/>
    </row>
    <row r="1741" spans="2:22" hidden="1">
      <c r="B1741" s="170">
        <v>45996</v>
      </c>
      <c r="C1741" s="131" t="s">
        <v>6745</v>
      </c>
      <c r="D1741" s="131" t="s">
        <v>6998</v>
      </c>
      <c r="E1741" s="131">
        <v>2</v>
      </c>
      <c r="F1741" s="131">
        <v>1</v>
      </c>
      <c r="G1741" s="131">
        <v>0</v>
      </c>
      <c r="H1741" s="131">
        <v>0</v>
      </c>
      <c r="I1741" s="131">
        <v>1</v>
      </c>
      <c r="J1741" s="131">
        <v>0</v>
      </c>
      <c r="K1741" s="131">
        <v>0</v>
      </c>
      <c r="L1741" s="131">
        <v>1</v>
      </c>
      <c r="M1741" s="131" t="s">
        <v>436</v>
      </c>
      <c r="N1741" s="131"/>
      <c r="O1741" s="131"/>
      <c r="P1741" s="131"/>
      <c r="Q1741" s="7"/>
      <c r="R1741" s="167"/>
      <c r="S1741" s="166"/>
      <c r="T1741" s="131"/>
      <c r="U1741" s="131"/>
      <c r="V1741" s="131"/>
    </row>
    <row r="1742" spans="2:22" hidden="1">
      <c r="B1742" s="170">
        <v>45996</v>
      </c>
      <c r="C1742" s="131" t="s">
        <v>6745</v>
      </c>
      <c r="D1742" s="131" t="s">
        <v>6999</v>
      </c>
      <c r="E1742" s="131">
        <v>3</v>
      </c>
      <c r="F1742" s="131">
        <v>1</v>
      </c>
      <c r="G1742" s="131">
        <v>0</v>
      </c>
      <c r="H1742" s="131">
        <v>32</v>
      </c>
      <c r="I1742" s="131">
        <v>0</v>
      </c>
      <c r="J1742" s="131">
        <v>0</v>
      </c>
      <c r="K1742" s="131">
        <v>0</v>
      </c>
      <c r="L1742" s="131">
        <v>32</v>
      </c>
      <c r="M1742" s="131" t="s">
        <v>436</v>
      </c>
      <c r="N1742" s="131" t="s">
        <v>436</v>
      </c>
      <c r="O1742" s="131" t="s">
        <v>436</v>
      </c>
      <c r="P1742" s="131" t="s">
        <v>436</v>
      </c>
      <c r="Q1742" s="7"/>
      <c r="R1742" s="167"/>
      <c r="S1742" s="166"/>
      <c r="T1742" s="131"/>
      <c r="U1742" s="131"/>
      <c r="V1742" s="131"/>
    </row>
    <row r="1743" spans="2:22" hidden="1">
      <c r="B1743" s="170">
        <v>45996</v>
      </c>
      <c r="C1743" s="131" t="s">
        <v>3904</v>
      </c>
      <c r="D1743" s="131" t="s">
        <v>6984</v>
      </c>
      <c r="E1743" s="131">
        <v>3</v>
      </c>
      <c r="F1743" s="131">
        <v>0</v>
      </c>
      <c r="G1743" s="131">
        <v>0</v>
      </c>
      <c r="H1743" s="131">
        <v>0</v>
      </c>
      <c r="I1743" s="131">
        <v>0</v>
      </c>
      <c r="J1743" s="131">
        <v>0</v>
      </c>
      <c r="K1743" s="131">
        <v>0</v>
      </c>
      <c r="L1743" s="131">
        <v>0</v>
      </c>
      <c r="M1743" s="131"/>
      <c r="N1743" s="131"/>
      <c r="O1743" s="131"/>
      <c r="P1743" s="131"/>
      <c r="Q1743" s="7"/>
      <c r="R1743" s="167"/>
      <c r="S1743" s="166"/>
      <c r="T1743" s="131"/>
      <c r="U1743" s="131"/>
      <c r="V1743" s="131"/>
    </row>
    <row r="1744" spans="2:22" hidden="1">
      <c r="B1744" s="170">
        <v>45996</v>
      </c>
      <c r="C1744" s="131" t="s">
        <v>3904</v>
      </c>
      <c r="D1744" s="131" t="s">
        <v>6985</v>
      </c>
      <c r="E1744" s="131">
        <v>3</v>
      </c>
      <c r="F1744" s="131">
        <v>0</v>
      </c>
      <c r="G1744" s="131">
        <v>0</v>
      </c>
      <c r="H1744" s="131">
        <v>0</v>
      </c>
      <c r="I1744" s="131">
        <v>0</v>
      </c>
      <c r="J1744" s="131">
        <v>0</v>
      </c>
      <c r="K1744" s="131">
        <v>0</v>
      </c>
      <c r="L1744" s="131">
        <v>0</v>
      </c>
      <c r="M1744" s="131"/>
      <c r="N1744" s="131"/>
      <c r="O1744" s="131"/>
      <c r="P1744" s="131"/>
      <c r="Q1744" s="7"/>
      <c r="R1744" s="167"/>
      <c r="S1744" s="166"/>
      <c r="T1744" s="131"/>
      <c r="U1744" s="131"/>
      <c r="V1744" s="131"/>
    </row>
    <row r="1745" spans="2:22" hidden="1">
      <c r="B1745" s="170">
        <v>45996</v>
      </c>
      <c r="C1745" s="131" t="s">
        <v>3904</v>
      </c>
      <c r="D1745" s="131" t="s">
        <v>6986</v>
      </c>
      <c r="E1745" s="131">
        <v>1</v>
      </c>
      <c r="F1745" s="131">
        <v>0</v>
      </c>
      <c r="G1745" s="131">
        <v>0</v>
      </c>
      <c r="H1745" s="131">
        <v>0</v>
      </c>
      <c r="I1745" s="131">
        <v>0</v>
      </c>
      <c r="J1745" s="131">
        <v>0</v>
      </c>
      <c r="K1745" s="131">
        <v>0</v>
      </c>
      <c r="L1745" s="131">
        <v>0</v>
      </c>
      <c r="M1745" s="131"/>
      <c r="N1745" s="131"/>
      <c r="O1745" s="131"/>
      <c r="P1745" s="131"/>
      <c r="Q1745" s="7"/>
      <c r="R1745" s="167"/>
      <c r="S1745" s="166"/>
      <c r="T1745" s="131"/>
      <c r="U1745" s="131"/>
      <c r="V1745" s="131"/>
    </row>
    <row r="1746" spans="2:22" hidden="1">
      <c r="B1746" s="170">
        <v>45996</v>
      </c>
      <c r="C1746" s="131" t="s">
        <v>3904</v>
      </c>
      <c r="D1746" s="131" t="s">
        <v>6987</v>
      </c>
      <c r="E1746" s="131">
        <v>1</v>
      </c>
      <c r="F1746" s="131">
        <v>0</v>
      </c>
      <c r="G1746" s="131">
        <v>0</v>
      </c>
      <c r="H1746" s="131">
        <v>0</v>
      </c>
      <c r="I1746" s="131">
        <v>0</v>
      </c>
      <c r="J1746" s="131">
        <v>0</v>
      </c>
      <c r="K1746" s="131">
        <v>0</v>
      </c>
      <c r="L1746" s="131">
        <v>0</v>
      </c>
      <c r="M1746" s="131"/>
      <c r="N1746" s="131"/>
      <c r="O1746" s="131"/>
      <c r="P1746" s="131"/>
      <c r="Q1746" s="7"/>
      <c r="R1746" s="167"/>
      <c r="S1746" s="166"/>
      <c r="T1746" s="131"/>
      <c r="U1746" s="131"/>
      <c r="V1746" s="131"/>
    </row>
    <row r="1747" spans="2:22" hidden="1">
      <c r="B1747" s="170">
        <v>45996</v>
      </c>
      <c r="C1747" s="131" t="s">
        <v>3904</v>
      </c>
      <c r="D1747" s="131" t="s">
        <v>6988</v>
      </c>
      <c r="E1747" s="131">
        <v>1</v>
      </c>
      <c r="F1747" s="131">
        <v>0</v>
      </c>
      <c r="G1747" s="131">
        <v>0</v>
      </c>
      <c r="H1747" s="131">
        <v>0</v>
      </c>
      <c r="I1747" s="131">
        <v>2</v>
      </c>
      <c r="J1747" s="131">
        <v>0</v>
      </c>
      <c r="K1747" s="131">
        <v>0</v>
      </c>
      <c r="L1747" s="131">
        <v>2</v>
      </c>
      <c r="M1747" s="131" t="s">
        <v>436</v>
      </c>
      <c r="N1747" s="131"/>
      <c r="O1747" s="131"/>
      <c r="P1747" s="131"/>
      <c r="Q1747" s="7"/>
      <c r="R1747" s="167"/>
      <c r="S1747" s="166"/>
      <c r="T1747" s="131"/>
      <c r="U1747" s="131"/>
      <c r="V1747" s="131"/>
    </row>
    <row r="1748" spans="2:22" hidden="1">
      <c r="B1748" s="170">
        <v>45996</v>
      </c>
      <c r="C1748" s="131" t="s">
        <v>3904</v>
      </c>
      <c r="D1748" s="131" t="s">
        <v>6989</v>
      </c>
      <c r="E1748" s="131">
        <v>5</v>
      </c>
      <c r="F1748" s="131">
        <v>1</v>
      </c>
      <c r="G1748" s="131">
        <v>0</v>
      </c>
      <c r="H1748" s="131">
        <v>0</v>
      </c>
      <c r="I1748" s="131">
        <v>0</v>
      </c>
      <c r="J1748" s="131">
        <v>0</v>
      </c>
      <c r="K1748" s="131">
        <v>0</v>
      </c>
      <c r="L1748" s="131">
        <v>0</v>
      </c>
      <c r="M1748" s="131"/>
      <c r="N1748" s="131"/>
      <c r="O1748" s="131"/>
      <c r="P1748" s="131"/>
      <c r="Q1748" s="7"/>
      <c r="R1748" s="167"/>
      <c r="S1748" s="166"/>
      <c r="T1748" s="131"/>
      <c r="U1748" s="131"/>
      <c r="V1748" s="131">
        <v>1</v>
      </c>
    </row>
    <row r="1749" spans="2:22" hidden="1">
      <c r="B1749" s="170">
        <v>45996</v>
      </c>
      <c r="C1749" s="131" t="s">
        <v>3904</v>
      </c>
      <c r="D1749" s="131" t="s">
        <v>6990</v>
      </c>
      <c r="E1749" s="131">
        <v>1</v>
      </c>
      <c r="F1749" s="131">
        <v>0</v>
      </c>
      <c r="G1749" s="131">
        <v>0</v>
      </c>
      <c r="H1749" s="131">
        <v>0</v>
      </c>
      <c r="I1749" s="131">
        <v>0</v>
      </c>
      <c r="J1749" s="131">
        <v>0</v>
      </c>
      <c r="K1749" s="131">
        <v>0</v>
      </c>
      <c r="L1749" s="131">
        <v>0</v>
      </c>
      <c r="M1749" s="131"/>
      <c r="N1749" s="131"/>
      <c r="O1749" s="131"/>
      <c r="P1749" s="131"/>
      <c r="Q1749" s="7"/>
      <c r="R1749" s="167"/>
      <c r="S1749" s="166"/>
      <c r="T1749" s="131"/>
      <c r="U1749" s="131"/>
      <c r="V1749" s="131"/>
    </row>
    <row r="1750" spans="2:22" hidden="1">
      <c r="B1750" s="170">
        <v>45996</v>
      </c>
      <c r="C1750" s="131" t="s">
        <v>3904</v>
      </c>
      <c r="D1750" s="131" t="s">
        <v>6991</v>
      </c>
      <c r="E1750" s="131">
        <v>2</v>
      </c>
      <c r="F1750" s="131">
        <v>1</v>
      </c>
      <c r="G1750" s="131">
        <v>0</v>
      </c>
      <c r="H1750" s="131">
        <v>0</v>
      </c>
      <c r="I1750" s="131">
        <v>0</v>
      </c>
      <c r="J1750" s="131">
        <v>0</v>
      </c>
      <c r="K1750" s="131">
        <v>1</v>
      </c>
      <c r="L1750" s="131">
        <v>1</v>
      </c>
      <c r="M1750" s="131"/>
      <c r="N1750" s="131"/>
      <c r="O1750" s="131" t="s">
        <v>436</v>
      </c>
      <c r="P1750" s="131" t="s">
        <v>436</v>
      </c>
      <c r="Q1750" s="7"/>
      <c r="R1750" s="167"/>
      <c r="S1750" s="166"/>
      <c r="T1750" s="131"/>
      <c r="U1750" s="131"/>
      <c r="V1750" s="131"/>
    </row>
    <row r="1751" spans="2:22" hidden="1">
      <c r="B1751" s="170">
        <v>45996</v>
      </c>
      <c r="C1751" s="131" t="s">
        <v>3904</v>
      </c>
      <c r="D1751" s="131" t="s">
        <v>6961</v>
      </c>
      <c r="E1751" s="131">
        <v>1</v>
      </c>
      <c r="F1751" s="131">
        <v>0</v>
      </c>
      <c r="G1751" s="131">
        <v>0</v>
      </c>
      <c r="H1751" s="131">
        <v>0</v>
      </c>
      <c r="I1751" s="131">
        <v>0</v>
      </c>
      <c r="J1751" s="131">
        <v>0</v>
      </c>
      <c r="K1751" s="131">
        <v>0</v>
      </c>
      <c r="L1751" s="131">
        <v>0</v>
      </c>
      <c r="M1751" s="131"/>
      <c r="N1751" s="131"/>
      <c r="O1751" s="131"/>
      <c r="P1751" s="131"/>
      <c r="Q1751" s="7"/>
      <c r="R1751" s="167"/>
      <c r="S1751" s="166"/>
      <c r="T1751" s="131"/>
      <c r="U1751" s="131"/>
      <c r="V1751" s="131"/>
    </row>
    <row r="1752" spans="2:22" hidden="1">
      <c r="B1752" s="170">
        <v>45996</v>
      </c>
      <c r="C1752" s="131" t="s">
        <v>3904</v>
      </c>
      <c r="D1752" s="131" t="s">
        <v>6992</v>
      </c>
      <c r="E1752" s="131">
        <v>1</v>
      </c>
      <c r="F1752" s="131">
        <v>0</v>
      </c>
      <c r="G1752" s="131">
        <v>0</v>
      </c>
      <c r="H1752" s="131">
        <v>0</v>
      </c>
      <c r="I1752" s="131">
        <v>0</v>
      </c>
      <c r="J1752" s="131">
        <v>0</v>
      </c>
      <c r="K1752" s="131">
        <v>0</v>
      </c>
      <c r="L1752" s="131">
        <v>0</v>
      </c>
      <c r="M1752" s="131"/>
      <c r="N1752" s="131"/>
      <c r="O1752" s="131"/>
      <c r="P1752" s="131"/>
      <c r="Q1752" s="7"/>
      <c r="R1752" s="167"/>
      <c r="S1752" s="166"/>
      <c r="T1752" s="131"/>
      <c r="U1752" s="131"/>
      <c r="V1752" s="131"/>
    </row>
    <row r="1753" spans="2:22" hidden="1">
      <c r="B1753" s="170">
        <v>45996</v>
      </c>
      <c r="C1753" s="131" t="s">
        <v>6745</v>
      </c>
      <c r="D1753" s="131" t="s">
        <v>6873</v>
      </c>
      <c r="E1753" s="131">
        <v>1</v>
      </c>
      <c r="F1753" s="131">
        <v>0</v>
      </c>
      <c r="G1753" s="131">
        <v>0</v>
      </c>
      <c r="H1753" s="131">
        <v>4</v>
      </c>
      <c r="I1753" s="131">
        <v>0</v>
      </c>
      <c r="J1753" s="131">
        <v>0</v>
      </c>
      <c r="K1753" s="131">
        <v>0</v>
      </c>
      <c r="L1753" s="131">
        <v>4</v>
      </c>
      <c r="M1753" s="131"/>
      <c r="N1753" s="131"/>
      <c r="O1753" s="131" t="s">
        <v>436</v>
      </c>
      <c r="P1753" s="131" t="s">
        <v>436</v>
      </c>
      <c r="Q1753" s="7"/>
      <c r="R1753" s="167"/>
      <c r="S1753" s="166"/>
      <c r="T1753" s="131"/>
      <c r="U1753" s="131"/>
      <c r="V1753" s="131"/>
    </row>
    <row r="1754" spans="2:22" hidden="1">
      <c r="B1754" s="170">
        <v>45996</v>
      </c>
      <c r="C1754" s="131" t="s">
        <v>6745</v>
      </c>
      <c r="D1754" s="131" t="s">
        <v>6938</v>
      </c>
      <c r="E1754" s="131">
        <v>2</v>
      </c>
      <c r="F1754" s="131">
        <v>0</v>
      </c>
      <c r="G1754" s="131">
        <v>0</v>
      </c>
      <c r="H1754" s="131">
        <v>0</v>
      </c>
      <c r="I1754" s="131">
        <v>0</v>
      </c>
      <c r="J1754" s="131">
        <v>0</v>
      </c>
      <c r="K1754" s="131">
        <v>0</v>
      </c>
      <c r="L1754" s="131">
        <v>0</v>
      </c>
      <c r="M1754" s="131"/>
      <c r="N1754" s="131"/>
      <c r="O1754" s="131"/>
      <c r="P1754" s="131"/>
      <c r="Q1754" s="7"/>
      <c r="R1754" s="167"/>
      <c r="S1754" s="166"/>
      <c r="T1754" s="131"/>
      <c r="U1754" s="131"/>
      <c r="V1754" s="131"/>
    </row>
    <row r="1755" spans="2:22" hidden="1">
      <c r="B1755" s="170">
        <v>45996</v>
      </c>
      <c r="C1755" s="131" t="s">
        <v>6745</v>
      </c>
      <c r="D1755" s="131" t="s">
        <v>6914</v>
      </c>
      <c r="E1755" s="131">
        <v>2</v>
      </c>
      <c r="F1755" s="131">
        <v>0</v>
      </c>
      <c r="G1755" s="131">
        <v>0</v>
      </c>
      <c r="H1755" s="131">
        <v>1</v>
      </c>
      <c r="I1755" s="131">
        <v>0</v>
      </c>
      <c r="J1755" s="131">
        <v>0</v>
      </c>
      <c r="K1755" s="131">
        <v>0</v>
      </c>
      <c r="L1755" s="131">
        <v>1</v>
      </c>
      <c r="M1755" s="131"/>
      <c r="N1755" s="131"/>
      <c r="O1755" s="131" t="s">
        <v>7039</v>
      </c>
      <c r="P1755" s="131" t="s">
        <v>7040</v>
      </c>
      <c r="Q1755" s="7"/>
      <c r="R1755" s="167"/>
      <c r="S1755" s="166"/>
      <c r="T1755" s="131"/>
      <c r="U1755" s="131"/>
      <c r="V1755" s="131"/>
    </row>
    <row r="1756" spans="2:22" hidden="1">
      <c r="B1756" s="170">
        <v>45996</v>
      </c>
      <c r="C1756" s="131" t="s">
        <v>6745</v>
      </c>
      <c r="D1756" s="131" t="s">
        <v>6993</v>
      </c>
      <c r="E1756" s="131">
        <v>1</v>
      </c>
      <c r="F1756" s="131">
        <v>0</v>
      </c>
      <c r="G1756" s="131">
        <v>0</v>
      </c>
      <c r="H1756" s="131">
        <v>0</v>
      </c>
      <c r="I1756" s="131">
        <v>0</v>
      </c>
      <c r="J1756" s="131">
        <v>0</v>
      </c>
      <c r="K1756" s="131">
        <v>0</v>
      </c>
      <c r="L1756" s="131">
        <v>0</v>
      </c>
      <c r="M1756" s="131"/>
      <c r="N1756" s="131"/>
      <c r="O1756" s="131"/>
      <c r="P1756" s="131"/>
      <c r="Q1756" s="7"/>
      <c r="R1756" s="167"/>
      <c r="S1756" s="166"/>
      <c r="T1756" s="131"/>
      <c r="U1756" s="131"/>
      <c r="V1756" s="131"/>
    </row>
    <row r="1757" spans="2:22" hidden="1">
      <c r="B1757" s="170">
        <v>45996</v>
      </c>
      <c r="C1757" s="131" t="s">
        <v>6745</v>
      </c>
      <c r="D1757" s="131" t="s">
        <v>6644</v>
      </c>
      <c r="E1757" s="131">
        <v>1</v>
      </c>
      <c r="F1757" s="131">
        <v>0</v>
      </c>
      <c r="G1757" s="131">
        <v>0</v>
      </c>
      <c r="H1757" s="131">
        <v>0</v>
      </c>
      <c r="I1757" s="131">
        <v>0</v>
      </c>
      <c r="J1757" s="131">
        <v>0</v>
      </c>
      <c r="K1757" s="131">
        <v>0</v>
      </c>
      <c r="L1757" s="131">
        <v>0</v>
      </c>
      <c r="M1757" s="131"/>
      <c r="N1757" s="131"/>
      <c r="O1757" s="131"/>
      <c r="P1757" s="131"/>
      <c r="Q1757" s="7"/>
      <c r="R1757" s="167"/>
      <c r="S1757" s="166"/>
      <c r="T1757" s="131"/>
      <c r="U1757" s="131"/>
      <c r="V1757" s="131"/>
    </row>
    <row r="1758" spans="2:22" hidden="1">
      <c r="B1758" s="170">
        <v>45996</v>
      </c>
      <c r="C1758" s="131" t="s">
        <v>6745</v>
      </c>
      <c r="D1758" s="131" t="s">
        <v>6915</v>
      </c>
      <c r="E1758" s="131">
        <v>2</v>
      </c>
      <c r="F1758" s="131">
        <v>0</v>
      </c>
      <c r="G1758" s="131">
        <v>0</v>
      </c>
      <c r="H1758" s="131">
        <v>0</v>
      </c>
      <c r="I1758" s="131">
        <v>0</v>
      </c>
      <c r="J1758" s="131">
        <v>0</v>
      </c>
      <c r="K1758" s="131">
        <v>0</v>
      </c>
      <c r="L1758" s="131">
        <v>0</v>
      </c>
      <c r="M1758" s="131"/>
      <c r="N1758" s="131"/>
      <c r="O1758" s="131"/>
      <c r="P1758" s="131"/>
      <c r="Q1758" s="7"/>
      <c r="R1758" s="167"/>
      <c r="S1758" s="166"/>
      <c r="T1758" s="131"/>
      <c r="U1758" s="131"/>
      <c r="V1758" s="131"/>
    </row>
    <row r="1759" spans="2:22" hidden="1">
      <c r="B1759" s="170">
        <v>45996</v>
      </c>
      <c r="C1759" s="131" t="s">
        <v>6745</v>
      </c>
      <c r="D1759" s="131" t="s">
        <v>6950</v>
      </c>
      <c r="E1759" s="131">
        <v>1</v>
      </c>
      <c r="F1759" s="131">
        <v>0</v>
      </c>
      <c r="G1759" s="131">
        <v>0</v>
      </c>
      <c r="H1759" s="131">
        <v>0</v>
      </c>
      <c r="I1759" s="131">
        <v>0</v>
      </c>
      <c r="J1759" s="131">
        <v>0</v>
      </c>
      <c r="K1759" s="131">
        <v>0</v>
      </c>
      <c r="L1759" s="131">
        <v>0</v>
      </c>
      <c r="M1759" s="131"/>
      <c r="N1759" s="131"/>
      <c r="O1759" s="131"/>
      <c r="P1759" s="131"/>
      <c r="Q1759" s="7"/>
      <c r="R1759" s="167"/>
      <c r="S1759" s="166"/>
      <c r="T1759" s="131"/>
      <c r="U1759" s="131"/>
      <c r="V1759" s="131"/>
    </row>
    <row r="1760" spans="2:22" hidden="1">
      <c r="B1760" s="170">
        <v>45996</v>
      </c>
      <c r="C1760" s="131" t="s">
        <v>6745</v>
      </c>
      <c r="D1760" s="131" t="s">
        <v>6994</v>
      </c>
      <c r="E1760" s="131">
        <v>2</v>
      </c>
      <c r="F1760" s="131">
        <v>0</v>
      </c>
      <c r="G1760" s="131">
        <v>0</v>
      </c>
      <c r="H1760" s="131">
        <v>0</v>
      </c>
      <c r="I1760" s="131">
        <v>0</v>
      </c>
      <c r="J1760" s="131">
        <v>0</v>
      </c>
      <c r="K1760" s="131">
        <v>0</v>
      </c>
      <c r="L1760" s="131">
        <v>0</v>
      </c>
      <c r="M1760" s="131"/>
      <c r="N1760" s="131"/>
      <c r="O1760" s="131"/>
      <c r="P1760" s="131"/>
      <c r="Q1760" s="7"/>
      <c r="R1760" s="167"/>
      <c r="S1760" s="166"/>
      <c r="T1760" s="131"/>
      <c r="U1760" s="131"/>
      <c r="V1760" s="131"/>
    </row>
    <row r="1761" spans="2:22" hidden="1">
      <c r="B1761" s="170">
        <v>45996</v>
      </c>
      <c r="C1761" s="131" t="s">
        <v>6745</v>
      </c>
      <c r="D1761" s="131" t="s">
        <v>6937</v>
      </c>
      <c r="E1761" s="131">
        <v>1</v>
      </c>
      <c r="F1761" s="131">
        <v>0</v>
      </c>
      <c r="G1761" s="131">
        <v>0</v>
      </c>
      <c r="H1761" s="131">
        <v>0</v>
      </c>
      <c r="I1761" s="131">
        <v>0</v>
      </c>
      <c r="J1761" s="131">
        <v>0</v>
      </c>
      <c r="K1761" s="131">
        <v>0</v>
      </c>
      <c r="L1761" s="131">
        <v>0</v>
      </c>
      <c r="M1761" s="131"/>
      <c r="N1761" s="131"/>
      <c r="O1761" s="131"/>
      <c r="P1761" s="131"/>
      <c r="Q1761" s="7"/>
      <c r="R1761" s="167"/>
      <c r="S1761" s="166"/>
      <c r="T1761" s="131"/>
      <c r="U1761" s="131"/>
      <c r="V1761" s="131"/>
    </row>
    <row r="1762" spans="2:22" hidden="1">
      <c r="B1762" s="170">
        <v>45996</v>
      </c>
      <c r="C1762" s="131" t="s">
        <v>6745</v>
      </c>
      <c r="D1762" s="131" t="s">
        <v>6930</v>
      </c>
      <c r="E1762" s="131">
        <v>1</v>
      </c>
      <c r="F1762" s="131">
        <v>0</v>
      </c>
      <c r="G1762" s="131">
        <v>0</v>
      </c>
      <c r="H1762" s="131">
        <v>0</v>
      </c>
      <c r="I1762" s="131">
        <v>0</v>
      </c>
      <c r="J1762" s="131">
        <v>0</v>
      </c>
      <c r="K1762" s="131">
        <v>0</v>
      </c>
      <c r="L1762" s="131">
        <v>0</v>
      </c>
      <c r="M1762" s="131"/>
      <c r="N1762" s="131"/>
      <c r="O1762" s="131"/>
      <c r="P1762" s="131"/>
      <c r="Q1762" s="7"/>
      <c r="R1762" s="167"/>
      <c r="S1762" s="166"/>
      <c r="T1762" s="131"/>
      <c r="U1762" s="131"/>
      <c r="V1762" s="131"/>
    </row>
    <row r="1763" spans="2:22" hidden="1">
      <c r="B1763" s="170">
        <v>45996</v>
      </c>
      <c r="C1763" s="131" t="s">
        <v>6745</v>
      </c>
      <c r="D1763" s="131" t="s">
        <v>6902</v>
      </c>
      <c r="E1763" s="131">
        <v>8</v>
      </c>
      <c r="F1763" s="131">
        <v>0</v>
      </c>
      <c r="G1763" s="131">
        <v>0</v>
      </c>
      <c r="H1763" s="131">
        <v>1</v>
      </c>
      <c r="I1763" s="131">
        <v>0</v>
      </c>
      <c r="J1763" s="131">
        <v>0</v>
      </c>
      <c r="K1763" s="131">
        <v>0</v>
      </c>
      <c r="L1763" s="131">
        <v>1</v>
      </c>
      <c r="M1763" s="131"/>
      <c r="N1763" s="131"/>
      <c r="O1763" s="131" t="s">
        <v>7039</v>
      </c>
      <c r="P1763" s="131"/>
      <c r="Q1763" s="7"/>
      <c r="R1763" s="167"/>
      <c r="S1763" s="166"/>
      <c r="T1763" s="131"/>
      <c r="U1763" s="131"/>
      <c r="V1763" s="131"/>
    </row>
    <row r="1764" spans="2:22" hidden="1">
      <c r="B1764" s="170">
        <v>45996</v>
      </c>
      <c r="C1764" s="131" t="s">
        <v>6745</v>
      </c>
      <c r="D1764" s="131" t="s">
        <v>6931</v>
      </c>
      <c r="E1764" s="131">
        <v>3</v>
      </c>
      <c r="F1764" s="131">
        <v>0</v>
      </c>
      <c r="G1764" s="131">
        <v>0</v>
      </c>
      <c r="H1764" s="131">
        <v>0</v>
      </c>
      <c r="I1764" s="131">
        <v>0</v>
      </c>
      <c r="J1764" s="131">
        <v>0</v>
      </c>
      <c r="K1764" s="131">
        <v>0</v>
      </c>
      <c r="L1764" s="131">
        <v>0</v>
      </c>
      <c r="M1764" s="131"/>
      <c r="N1764" s="131"/>
      <c r="O1764" s="131"/>
      <c r="P1764" s="131"/>
      <c r="Q1764" s="7"/>
      <c r="R1764" s="167"/>
      <c r="S1764" s="166"/>
      <c r="T1764" s="131"/>
      <c r="U1764" s="131"/>
      <c r="V1764" s="131"/>
    </row>
    <row r="1765" spans="2:22" hidden="1">
      <c r="B1765" s="170">
        <v>45996</v>
      </c>
      <c r="C1765" s="131" t="s">
        <v>6745</v>
      </c>
      <c r="D1765" s="131" t="s">
        <v>6928</v>
      </c>
      <c r="E1765" s="131">
        <v>5</v>
      </c>
      <c r="F1765" s="131">
        <v>0</v>
      </c>
      <c r="G1765" s="131">
        <v>0</v>
      </c>
      <c r="H1765" s="131">
        <v>0</v>
      </c>
      <c r="I1765" s="131">
        <v>0</v>
      </c>
      <c r="J1765" s="131">
        <v>0</v>
      </c>
      <c r="K1765" s="131">
        <v>0</v>
      </c>
      <c r="L1765" s="131">
        <v>0</v>
      </c>
      <c r="M1765" s="131"/>
      <c r="N1765" s="131"/>
      <c r="O1765" s="131"/>
      <c r="P1765" s="131"/>
      <c r="Q1765" s="7"/>
      <c r="R1765" s="167"/>
      <c r="S1765" s="166"/>
      <c r="T1765" s="131"/>
      <c r="U1765" s="131"/>
      <c r="V1765" s="131"/>
    </row>
    <row r="1766" spans="2:22" hidden="1">
      <c r="B1766" s="170">
        <v>45996</v>
      </c>
      <c r="C1766" s="131" t="s">
        <v>6745</v>
      </c>
      <c r="D1766" s="131" t="s">
        <v>6968</v>
      </c>
      <c r="E1766" s="131">
        <v>3</v>
      </c>
      <c r="F1766" s="131">
        <v>0</v>
      </c>
      <c r="G1766" s="131">
        <v>0</v>
      </c>
      <c r="H1766" s="131">
        <v>0</v>
      </c>
      <c r="I1766" s="131">
        <v>0</v>
      </c>
      <c r="J1766" s="131">
        <v>0</v>
      </c>
      <c r="K1766" s="131">
        <v>0</v>
      </c>
      <c r="L1766" s="131">
        <v>0</v>
      </c>
      <c r="M1766" s="131"/>
      <c r="N1766" s="131"/>
      <c r="O1766" s="131"/>
      <c r="P1766" s="131"/>
      <c r="Q1766" s="7"/>
      <c r="R1766" s="167"/>
      <c r="S1766" s="166"/>
      <c r="T1766" s="131"/>
      <c r="U1766" s="131"/>
      <c r="V1766" s="131"/>
    </row>
    <row r="1767" spans="2:22" hidden="1">
      <c r="B1767" s="170">
        <v>45997</v>
      </c>
      <c r="C1767" s="131" t="s">
        <v>7011</v>
      </c>
      <c r="D1767" s="131" t="s">
        <v>7006</v>
      </c>
      <c r="E1767" s="131">
        <v>1</v>
      </c>
      <c r="F1767" s="131">
        <v>0</v>
      </c>
      <c r="G1767" s="131">
        <v>0</v>
      </c>
      <c r="H1767" s="131">
        <v>0</v>
      </c>
      <c r="I1767" s="131">
        <v>0</v>
      </c>
      <c r="J1767" s="131">
        <v>0</v>
      </c>
      <c r="K1767" s="131">
        <v>0</v>
      </c>
      <c r="L1767" s="131">
        <v>0</v>
      </c>
      <c r="M1767" s="131"/>
      <c r="N1767" s="131"/>
      <c r="O1767" s="131"/>
      <c r="P1767" s="131"/>
      <c r="Q1767" s="7"/>
      <c r="R1767" s="167"/>
      <c r="S1767" s="166"/>
      <c r="T1767" s="131"/>
      <c r="U1767" s="131"/>
      <c r="V1767" s="131"/>
    </row>
    <row r="1768" spans="2:22" hidden="1">
      <c r="B1768" s="170">
        <v>45997</v>
      </c>
      <c r="C1768" s="131" t="s">
        <v>7011</v>
      </c>
      <c r="D1768" s="131" t="s">
        <v>6952</v>
      </c>
      <c r="E1768" s="131">
        <v>1</v>
      </c>
      <c r="F1768" s="131">
        <v>0</v>
      </c>
      <c r="G1768" s="131">
        <v>0</v>
      </c>
      <c r="H1768" s="131">
        <v>0</v>
      </c>
      <c r="I1768" s="131">
        <v>0</v>
      </c>
      <c r="J1768" s="131">
        <v>0</v>
      </c>
      <c r="K1768" s="131">
        <v>0</v>
      </c>
      <c r="L1768" s="131">
        <v>0</v>
      </c>
      <c r="M1768" s="131"/>
      <c r="N1768" s="131"/>
      <c r="O1768" s="131"/>
      <c r="P1768" s="131"/>
      <c r="Q1768" s="7"/>
      <c r="R1768" s="167"/>
      <c r="S1768" s="166"/>
      <c r="T1768" s="131"/>
      <c r="U1768" s="131"/>
      <c r="V1768" s="131"/>
    </row>
    <row r="1769" spans="2:22" hidden="1">
      <c r="B1769" s="170">
        <v>45997</v>
      </c>
      <c r="C1769" s="131" t="s">
        <v>7011</v>
      </c>
      <c r="D1769" s="131" t="s">
        <v>6768</v>
      </c>
      <c r="E1769" s="131">
        <v>1</v>
      </c>
      <c r="F1769" s="131">
        <v>0</v>
      </c>
      <c r="G1769" s="131">
        <v>0</v>
      </c>
      <c r="H1769" s="131">
        <v>0</v>
      </c>
      <c r="I1769" s="131">
        <v>0</v>
      </c>
      <c r="J1769" s="131">
        <v>0</v>
      </c>
      <c r="K1769" s="131">
        <v>0</v>
      </c>
      <c r="L1769" s="131">
        <v>0</v>
      </c>
      <c r="M1769" s="131"/>
      <c r="N1769" s="131"/>
      <c r="O1769" s="131"/>
      <c r="P1769" s="131"/>
      <c r="Q1769" s="7"/>
      <c r="R1769" s="167"/>
      <c r="S1769" s="166"/>
      <c r="T1769" s="131"/>
      <c r="U1769" s="131"/>
      <c r="V1769" s="131"/>
    </row>
    <row r="1770" spans="2:22" hidden="1">
      <c r="B1770" s="170">
        <v>45997</v>
      </c>
      <c r="C1770" s="131" t="s">
        <v>7011</v>
      </c>
      <c r="D1770" s="131" t="s">
        <v>6963</v>
      </c>
      <c r="E1770" s="131">
        <v>9</v>
      </c>
      <c r="F1770" s="131">
        <v>0</v>
      </c>
      <c r="G1770" s="131">
        <v>0</v>
      </c>
      <c r="H1770" s="131">
        <v>0</v>
      </c>
      <c r="I1770" s="131">
        <v>0</v>
      </c>
      <c r="J1770" s="131">
        <v>0</v>
      </c>
      <c r="K1770" s="131">
        <v>0</v>
      </c>
      <c r="L1770" s="131">
        <v>0</v>
      </c>
      <c r="M1770" s="131"/>
      <c r="N1770" s="131"/>
      <c r="O1770" s="131"/>
      <c r="P1770" s="131"/>
      <c r="Q1770" s="7"/>
      <c r="R1770" s="167"/>
      <c r="S1770" s="166"/>
      <c r="T1770" s="131"/>
      <c r="U1770" s="131"/>
      <c r="V1770" s="131"/>
    </row>
    <row r="1771" spans="2:22" hidden="1">
      <c r="B1771" s="170">
        <v>45997</v>
      </c>
      <c r="C1771" s="131" t="s">
        <v>3904</v>
      </c>
      <c r="D1771" s="131" t="s">
        <v>7001</v>
      </c>
      <c r="E1771" s="131">
        <v>1</v>
      </c>
      <c r="F1771" s="131">
        <v>0</v>
      </c>
      <c r="G1771" s="131">
        <v>0</v>
      </c>
      <c r="H1771" s="131">
        <v>0</v>
      </c>
      <c r="I1771" s="131">
        <v>0</v>
      </c>
      <c r="J1771" s="131">
        <v>0</v>
      </c>
      <c r="K1771" s="131">
        <v>0</v>
      </c>
      <c r="L1771" s="131">
        <v>0</v>
      </c>
      <c r="M1771" s="131"/>
      <c r="N1771" s="131"/>
      <c r="O1771" s="131"/>
      <c r="P1771" s="131"/>
      <c r="Q1771" s="7"/>
      <c r="R1771" s="167"/>
      <c r="S1771" s="166"/>
      <c r="T1771" s="131"/>
      <c r="U1771" s="131"/>
      <c r="V1771" s="131"/>
    </row>
    <row r="1772" spans="2:22" hidden="1">
      <c r="B1772" s="170">
        <v>45997</v>
      </c>
      <c r="C1772" s="131" t="s">
        <v>7011</v>
      </c>
      <c r="D1772" s="131" t="s">
        <v>6966</v>
      </c>
      <c r="E1772" s="131">
        <v>1</v>
      </c>
      <c r="F1772" s="131">
        <v>0</v>
      </c>
      <c r="G1772" s="131">
        <v>0</v>
      </c>
      <c r="H1772" s="131">
        <v>0</v>
      </c>
      <c r="I1772" s="131">
        <v>0</v>
      </c>
      <c r="J1772" s="131">
        <v>0</v>
      </c>
      <c r="K1772" s="131">
        <v>0</v>
      </c>
      <c r="L1772" s="131">
        <v>0</v>
      </c>
      <c r="M1772" s="131"/>
      <c r="N1772" s="131"/>
      <c r="O1772" s="131"/>
      <c r="P1772" s="131"/>
      <c r="Q1772" s="7"/>
      <c r="R1772" s="167"/>
      <c r="S1772" s="166"/>
      <c r="T1772" s="131"/>
      <c r="U1772" s="131"/>
      <c r="V1772" s="131"/>
    </row>
    <row r="1773" spans="2:22" hidden="1">
      <c r="B1773" s="170">
        <v>45997</v>
      </c>
      <c r="C1773" s="131" t="s">
        <v>7011</v>
      </c>
      <c r="D1773" s="131" t="s">
        <v>6900</v>
      </c>
      <c r="E1773" s="131">
        <v>1</v>
      </c>
      <c r="F1773" s="131">
        <v>0</v>
      </c>
      <c r="G1773" s="131">
        <v>0</v>
      </c>
      <c r="H1773" s="131">
        <v>0</v>
      </c>
      <c r="I1773" s="131">
        <v>0</v>
      </c>
      <c r="J1773" s="131">
        <v>0</v>
      </c>
      <c r="K1773" s="131">
        <v>0</v>
      </c>
      <c r="L1773" s="131">
        <v>0</v>
      </c>
      <c r="M1773" s="131"/>
      <c r="N1773" s="131"/>
      <c r="O1773" s="131"/>
      <c r="P1773" s="131"/>
      <c r="Q1773" s="7"/>
      <c r="R1773" s="167"/>
      <c r="S1773" s="166"/>
      <c r="T1773" s="131"/>
      <c r="U1773" s="131"/>
      <c r="V1773" s="131"/>
    </row>
    <row r="1774" spans="2:22" hidden="1">
      <c r="B1774" s="170">
        <v>45997</v>
      </c>
      <c r="C1774" s="131" t="s">
        <v>7011</v>
      </c>
      <c r="D1774" s="131" t="s">
        <v>6965</v>
      </c>
      <c r="E1774" s="131">
        <v>3</v>
      </c>
      <c r="F1774" s="131">
        <v>0</v>
      </c>
      <c r="G1774" s="131">
        <v>0</v>
      </c>
      <c r="H1774" s="131">
        <v>0</v>
      </c>
      <c r="I1774" s="131">
        <v>0</v>
      </c>
      <c r="J1774" s="131">
        <v>0</v>
      </c>
      <c r="K1774" s="131">
        <v>0</v>
      </c>
      <c r="L1774" s="131">
        <v>0</v>
      </c>
      <c r="M1774" s="131"/>
      <c r="N1774" s="131"/>
      <c r="O1774" s="131"/>
      <c r="P1774" s="131"/>
      <c r="Q1774" s="7"/>
      <c r="R1774" s="167"/>
      <c r="S1774" s="166"/>
      <c r="T1774" s="131"/>
      <c r="U1774" s="131"/>
      <c r="V1774" s="131"/>
    </row>
    <row r="1775" spans="2:22" hidden="1">
      <c r="B1775" s="170">
        <v>45997</v>
      </c>
      <c r="C1775" s="131" t="s">
        <v>7011</v>
      </c>
      <c r="D1775" s="131" t="s">
        <v>6977</v>
      </c>
      <c r="E1775" s="131">
        <v>10</v>
      </c>
      <c r="F1775" s="131">
        <v>1</v>
      </c>
      <c r="G1775" s="131">
        <v>0</v>
      </c>
      <c r="H1775" s="131">
        <v>1</v>
      </c>
      <c r="I1775" s="131">
        <v>0</v>
      </c>
      <c r="J1775" s="131">
        <v>0</v>
      </c>
      <c r="K1775" s="131">
        <v>0</v>
      </c>
      <c r="L1775" s="131">
        <v>1</v>
      </c>
      <c r="M1775" s="131" t="s">
        <v>436</v>
      </c>
      <c r="N1775" s="131" t="s">
        <v>436</v>
      </c>
      <c r="O1775" s="131"/>
      <c r="P1775" s="131"/>
      <c r="Q1775" s="7"/>
      <c r="R1775" s="167"/>
      <c r="S1775" s="166"/>
      <c r="T1775" s="131"/>
      <c r="U1775" s="131"/>
      <c r="V1775" s="131"/>
    </row>
    <row r="1776" spans="2:22" hidden="1">
      <c r="B1776" s="170">
        <v>45997</v>
      </c>
      <c r="C1776" s="131" t="s">
        <v>7011</v>
      </c>
      <c r="D1776" s="131" t="s">
        <v>6951</v>
      </c>
      <c r="E1776" s="131">
        <v>1</v>
      </c>
      <c r="F1776" s="131">
        <v>0</v>
      </c>
      <c r="G1776" s="131">
        <v>0</v>
      </c>
      <c r="H1776" s="131">
        <v>0</v>
      </c>
      <c r="I1776" s="131">
        <v>0</v>
      </c>
      <c r="J1776" s="131">
        <v>0</v>
      </c>
      <c r="K1776" s="131">
        <v>0</v>
      </c>
      <c r="L1776" s="131">
        <v>0</v>
      </c>
      <c r="M1776" s="131"/>
      <c r="N1776" s="131"/>
      <c r="O1776" s="131"/>
      <c r="P1776" s="131"/>
      <c r="Q1776" s="7"/>
      <c r="R1776" s="167"/>
      <c r="S1776" s="166"/>
      <c r="T1776" s="131"/>
      <c r="U1776" s="131"/>
      <c r="V1776" s="131"/>
    </row>
    <row r="1777" spans="1:22" hidden="1">
      <c r="B1777" s="170">
        <v>45997</v>
      </c>
      <c r="C1777" s="131" t="s">
        <v>7011</v>
      </c>
      <c r="D1777" s="131" t="s">
        <v>6916</v>
      </c>
      <c r="E1777" s="131">
        <v>1</v>
      </c>
      <c r="F1777" s="131">
        <v>0</v>
      </c>
      <c r="G1777" s="131">
        <v>0</v>
      </c>
      <c r="H1777" s="131">
        <v>0</v>
      </c>
      <c r="I1777" s="131">
        <v>0</v>
      </c>
      <c r="J1777" s="131">
        <v>0</v>
      </c>
      <c r="K1777" s="131">
        <v>0</v>
      </c>
      <c r="L1777" s="131">
        <v>0</v>
      </c>
      <c r="M1777" s="131"/>
      <c r="N1777" s="131"/>
      <c r="O1777" s="131"/>
      <c r="P1777" s="131"/>
      <c r="Q1777" s="7"/>
      <c r="R1777" s="167"/>
      <c r="S1777" s="166"/>
      <c r="T1777" s="131"/>
      <c r="U1777" s="131"/>
      <c r="V1777" s="131"/>
    </row>
    <row r="1778" spans="1:22" hidden="1">
      <c r="B1778" s="170">
        <v>45997</v>
      </c>
      <c r="C1778" s="131" t="s">
        <v>7011</v>
      </c>
      <c r="D1778" s="131" t="s">
        <v>6976</v>
      </c>
      <c r="E1778" s="131">
        <v>1</v>
      </c>
      <c r="F1778" s="131">
        <v>0</v>
      </c>
      <c r="G1778" s="131">
        <v>0</v>
      </c>
      <c r="H1778" s="131">
        <v>0</v>
      </c>
      <c r="I1778" s="131">
        <v>0</v>
      </c>
      <c r="J1778" s="131">
        <v>0</v>
      </c>
      <c r="K1778" s="131">
        <v>0</v>
      </c>
      <c r="L1778" s="131">
        <v>0</v>
      </c>
      <c r="M1778" s="131"/>
      <c r="N1778" s="131"/>
      <c r="O1778" s="131"/>
      <c r="P1778" s="131"/>
      <c r="Q1778" s="7"/>
      <c r="R1778" s="167"/>
      <c r="S1778" s="166"/>
      <c r="T1778" s="131"/>
      <c r="U1778" s="131"/>
      <c r="V1778" s="131"/>
    </row>
    <row r="1779" spans="1:22" hidden="1">
      <c r="B1779" s="170">
        <v>45997</v>
      </c>
      <c r="C1779" s="131" t="s">
        <v>3904</v>
      </c>
      <c r="D1779" s="131" t="s">
        <v>7002</v>
      </c>
      <c r="E1779" s="131">
        <v>1</v>
      </c>
      <c r="F1779" s="131">
        <v>0</v>
      </c>
      <c r="G1779" s="131">
        <v>0</v>
      </c>
      <c r="H1779" s="131">
        <v>0</v>
      </c>
      <c r="I1779" s="131">
        <v>0</v>
      </c>
      <c r="J1779" s="131">
        <v>0</v>
      </c>
      <c r="K1779" s="131">
        <v>0</v>
      </c>
      <c r="L1779" s="131">
        <v>0</v>
      </c>
      <c r="M1779" s="131"/>
      <c r="N1779" s="131"/>
      <c r="O1779" s="131"/>
      <c r="P1779" s="131"/>
      <c r="Q1779" s="7"/>
      <c r="R1779" s="167"/>
      <c r="S1779" s="166"/>
      <c r="T1779" s="131"/>
      <c r="U1779" s="131"/>
      <c r="V1779" s="131"/>
    </row>
    <row r="1780" spans="1:22" hidden="1">
      <c r="B1780" s="170">
        <v>45997</v>
      </c>
      <c r="C1780" s="131" t="s">
        <v>7011</v>
      </c>
      <c r="D1780" s="131" t="s">
        <v>6912</v>
      </c>
      <c r="E1780" s="131">
        <v>2</v>
      </c>
      <c r="F1780" s="131">
        <v>1</v>
      </c>
      <c r="G1780" s="131">
        <v>0</v>
      </c>
      <c r="H1780" s="131">
        <v>7</v>
      </c>
      <c r="I1780" s="131">
        <v>0</v>
      </c>
      <c r="J1780" s="131">
        <v>0</v>
      </c>
      <c r="K1780" s="131">
        <v>0</v>
      </c>
      <c r="L1780" s="131">
        <v>7</v>
      </c>
      <c r="M1780" s="131" t="s">
        <v>436</v>
      </c>
      <c r="N1780" s="131" t="s">
        <v>436</v>
      </c>
      <c r="O1780" s="131" t="s">
        <v>436</v>
      </c>
      <c r="P1780" s="131" t="s">
        <v>436</v>
      </c>
      <c r="Q1780" s="7"/>
      <c r="R1780" s="167"/>
      <c r="S1780" s="166"/>
      <c r="T1780" s="131"/>
      <c r="U1780" s="131"/>
      <c r="V1780" s="131"/>
    </row>
    <row r="1781" spans="1:22" hidden="1">
      <c r="B1781" s="170">
        <v>45997</v>
      </c>
      <c r="C1781" s="131" t="s">
        <v>7011</v>
      </c>
      <c r="D1781" s="131" t="s">
        <v>6988</v>
      </c>
      <c r="E1781" s="131">
        <v>1</v>
      </c>
      <c r="F1781" s="131">
        <v>0</v>
      </c>
      <c r="G1781" s="131">
        <v>0</v>
      </c>
      <c r="H1781" s="131">
        <v>0</v>
      </c>
      <c r="I1781" s="131">
        <v>0</v>
      </c>
      <c r="J1781" s="131">
        <v>0</v>
      </c>
      <c r="K1781" s="131">
        <v>0</v>
      </c>
      <c r="L1781" s="131">
        <v>0</v>
      </c>
      <c r="M1781" s="131"/>
      <c r="N1781" s="131"/>
      <c r="O1781" s="131"/>
      <c r="P1781" s="131"/>
      <c r="Q1781" s="7"/>
      <c r="R1781" s="167"/>
      <c r="S1781" s="166"/>
      <c r="T1781" s="131"/>
      <c r="U1781" s="131"/>
      <c r="V1781" s="131"/>
    </row>
    <row r="1782" spans="1:22" hidden="1">
      <c r="B1782" s="170">
        <v>45997</v>
      </c>
      <c r="C1782" s="131" t="s">
        <v>3904</v>
      </c>
      <c r="D1782" s="131" t="s">
        <v>7003</v>
      </c>
      <c r="E1782" s="131">
        <v>1</v>
      </c>
      <c r="F1782" s="131">
        <v>0</v>
      </c>
      <c r="G1782" s="131">
        <v>0</v>
      </c>
      <c r="H1782" s="131">
        <v>0</v>
      </c>
      <c r="I1782" s="131">
        <v>0</v>
      </c>
      <c r="J1782" s="131">
        <v>0</v>
      </c>
      <c r="K1782" s="131">
        <v>0</v>
      </c>
      <c r="L1782" s="131">
        <v>0</v>
      </c>
      <c r="M1782" s="131"/>
      <c r="N1782" s="131"/>
      <c r="O1782" s="131"/>
      <c r="P1782" s="131"/>
      <c r="Q1782" s="7"/>
      <c r="R1782" s="167"/>
      <c r="S1782" s="166"/>
      <c r="T1782" s="131"/>
      <c r="U1782" s="131"/>
      <c r="V1782" s="131"/>
    </row>
    <row r="1783" spans="1:22" hidden="1">
      <c r="B1783" s="170">
        <v>45997</v>
      </c>
      <c r="C1783" s="131" t="s">
        <v>3904</v>
      </c>
      <c r="D1783" s="131" t="s">
        <v>7004</v>
      </c>
      <c r="E1783" s="131">
        <v>5</v>
      </c>
      <c r="F1783" s="131">
        <v>0</v>
      </c>
      <c r="G1783" s="131">
        <v>0</v>
      </c>
      <c r="H1783" s="131">
        <v>0</v>
      </c>
      <c r="I1783" s="131">
        <v>0</v>
      </c>
      <c r="J1783" s="131">
        <v>0</v>
      </c>
      <c r="K1783" s="131">
        <v>0</v>
      </c>
      <c r="L1783" s="131">
        <v>0</v>
      </c>
      <c r="M1783" s="131"/>
      <c r="N1783" s="131"/>
      <c r="O1783" s="131"/>
      <c r="P1783" s="131"/>
      <c r="Q1783" s="7"/>
      <c r="R1783" s="167"/>
      <c r="S1783" s="166"/>
      <c r="T1783" s="131"/>
      <c r="U1783" s="131"/>
      <c r="V1783" s="131"/>
    </row>
    <row r="1784" spans="1:22" hidden="1">
      <c r="B1784" s="170">
        <v>45997</v>
      </c>
      <c r="C1784" s="131" t="s">
        <v>3904</v>
      </c>
      <c r="D1784" s="131" t="s">
        <v>7005</v>
      </c>
      <c r="E1784" s="131">
        <v>3</v>
      </c>
      <c r="F1784" s="131">
        <v>0</v>
      </c>
      <c r="G1784" s="131">
        <v>0</v>
      </c>
      <c r="H1784" s="131">
        <v>0</v>
      </c>
      <c r="I1784" s="131">
        <v>0</v>
      </c>
      <c r="J1784" s="131">
        <v>0</v>
      </c>
      <c r="K1784" s="131">
        <v>0</v>
      </c>
      <c r="L1784" s="131">
        <v>0</v>
      </c>
      <c r="M1784" s="131"/>
      <c r="N1784" s="131"/>
      <c r="O1784" s="131"/>
      <c r="P1784" s="131"/>
      <c r="Q1784" s="7"/>
      <c r="R1784" s="167"/>
      <c r="S1784" s="166"/>
      <c r="T1784" s="131"/>
      <c r="U1784" s="131"/>
      <c r="V1784" s="131"/>
    </row>
    <row r="1785" spans="1:22" hidden="1">
      <c r="B1785" s="170">
        <v>45997</v>
      </c>
      <c r="C1785" s="131" t="s">
        <v>7011</v>
      </c>
      <c r="D1785" s="131" t="s">
        <v>6890</v>
      </c>
      <c r="E1785" s="131">
        <v>2</v>
      </c>
      <c r="F1785" s="131">
        <v>0</v>
      </c>
      <c r="G1785" s="131">
        <v>0</v>
      </c>
      <c r="H1785" s="131">
        <v>0</v>
      </c>
      <c r="I1785" s="131">
        <v>0</v>
      </c>
      <c r="J1785" s="131">
        <v>0</v>
      </c>
      <c r="K1785" s="131">
        <v>0</v>
      </c>
      <c r="L1785" s="131">
        <v>0</v>
      </c>
      <c r="M1785" s="131"/>
      <c r="N1785" s="131"/>
      <c r="O1785" s="131"/>
      <c r="P1785" s="131"/>
      <c r="Q1785" s="7"/>
      <c r="R1785" s="167"/>
      <c r="S1785" s="166"/>
      <c r="T1785" s="131"/>
      <c r="U1785" s="131"/>
      <c r="V1785" s="131"/>
    </row>
    <row r="1786" spans="1:22" hidden="1">
      <c r="A1786" s="53"/>
      <c r="B1786" s="170">
        <v>45997</v>
      </c>
      <c r="C1786" s="131" t="s">
        <v>7011</v>
      </c>
      <c r="D1786" s="131" t="s">
        <v>7012</v>
      </c>
      <c r="E1786" s="131">
        <v>1</v>
      </c>
      <c r="F1786" s="131">
        <v>0</v>
      </c>
      <c r="G1786" s="131">
        <v>0</v>
      </c>
      <c r="H1786" s="131">
        <v>1</v>
      </c>
      <c r="I1786" s="131">
        <v>0</v>
      </c>
      <c r="J1786" s="131">
        <v>0</v>
      </c>
      <c r="K1786" s="131">
        <v>0</v>
      </c>
      <c r="L1786" s="131">
        <v>1</v>
      </c>
      <c r="M1786" s="131"/>
      <c r="N1786" s="131"/>
      <c r="O1786" s="131" t="s">
        <v>7041</v>
      </c>
      <c r="P1786" s="131" t="s">
        <v>7040</v>
      </c>
      <c r="Q1786" s="7"/>
      <c r="R1786" s="167"/>
      <c r="S1786" s="166"/>
      <c r="T1786" s="131"/>
      <c r="U1786" s="131"/>
      <c r="V1786" s="131"/>
    </row>
    <row r="1787" spans="1:22" hidden="1">
      <c r="A1787" s="53"/>
      <c r="B1787" s="170">
        <v>45997</v>
      </c>
      <c r="C1787" s="131" t="s">
        <v>7011</v>
      </c>
      <c r="D1787" s="131" t="s">
        <v>6975</v>
      </c>
      <c r="E1787" s="131">
        <v>1</v>
      </c>
      <c r="F1787" s="131">
        <v>0</v>
      </c>
      <c r="G1787" s="131">
        <v>0</v>
      </c>
      <c r="H1787" s="131">
        <v>0</v>
      </c>
      <c r="I1787" s="131">
        <v>0</v>
      </c>
      <c r="J1787" s="131">
        <v>0</v>
      </c>
      <c r="K1787" s="131">
        <v>0</v>
      </c>
      <c r="L1787" s="131">
        <v>0</v>
      </c>
      <c r="M1787" s="131"/>
      <c r="N1787" s="131"/>
      <c r="O1787" s="131"/>
      <c r="P1787" s="131"/>
      <c r="Q1787" s="7"/>
      <c r="R1787" s="167"/>
      <c r="S1787" s="166"/>
      <c r="T1787" s="131"/>
      <c r="U1787" s="131"/>
      <c r="V1787" s="131"/>
    </row>
    <row r="1788" spans="1:22" hidden="1">
      <c r="A1788" s="53"/>
      <c r="B1788" s="170">
        <v>45997</v>
      </c>
      <c r="C1788" s="131" t="s">
        <v>7011</v>
      </c>
      <c r="D1788" s="131" t="s">
        <v>6967</v>
      </c>
      <c r="E1788" s="131">
        <v>1</v>
      </c>
      <c r="F1788" s="131">
        <v>1</v>
      </c>
      <c r="G1788" s="131">
        <v>0</v>
      </c>
      <c r="H1788" s="131">
        <v>8</v>
      </c>
      <c r="I1788" s="131">
        <v>0</v>
      </c>
      <c r="J1788" s="131">
        <v>0</v>
      </c>
      <c r="K1788" s="131">
        <v>0</v>
      </c>
      <c r="L1788" s="131">
        <v>8</v>
      </c>
      <c r="M1788" s="131" t="s">
        <v>436</v>
      </c>
      <c r="N1788" s="131" t="s">
        <v>436</v>
      </c>
      <c r="O1788" s="131" t="s">
        <v>436</v>
      </c>
      <c r="P1788" s="131" t="s">
        <v>436</v>
      </c>
      <c r="Q1788" s="7"/>
      <c r="R1788" s="167"/>
      <c r="S1788" s="166"/>
      <c r="T1788" s="131"/>
      <c r="U1788" s="131"/>
      <c r="V1788" s="131"/>
    </row>
    <row r="1789" spans="1:22" hidden="1">
      <c r="A1789" s="53"/>
      <c r="B1789" s="170">
        <v>45997</v>
      </c>
      <c r="C1789" s="131" t="s">
        <v>7011</v>
      </c>
      <c r="D1789" s="131" t="s">
        <v>7013</v>
      </c>
      <c r="E1789" s="131">
        <v>10</v>
      </c>
      <c r="F1789" s="131">
        <v>1</v>
      </c>
      <c r="G1789" s="131">
        <v>0</v>
      </c>
      <c r="H1789" s="131">
        <v>1</v>
      </c>
      <c r="I1789" s="131">
        <v>0</v>
      </c>
      <c r="J1789" s="131">
        <v>0</v>
      </c>
      <c r="K1789" s="131">
        <v>0</v>
      </c>
      <c r="L1789" s="131">
        <v>1</v>
      </c>
      <c r="M1789" s="131"/>
      <c r="N1789" s="131"/>
      <c r="O1789" s="131" t="s">
        <v>436</v>
      </c>
      <c r="P1789" s="131" t="s">
        <v>436</v>
      </c>
      <c r="Q1789" s="7"/>
      <c r="R1789" s="167"/>
      <c r="S1789" s="166"/>
      <c r="T1789" s="131"/>
      <c r="U1789" s="131"/>
      <c r="V1789" s="131"/>
    </row>
    <row r="1790" spans="1:22" hidden="1">
      <c r="A1790" s="53"/>
      <c r="B1790" s="170">
        <v>45997</v>
      </c>
      <c r="C1790" s="131" t="s">
        <v>7011</v>
      </c>
      <c r="D1790" s="131" t="s">
        <v>7014</v>
      </c>
      <c r="E1790" s="131">
        <v>2</v>
      </c>
      <c r="F1790" s="131">
        <v>2</v>
      </c>
      <c r="G1790" s="131">
        <v>0</v>
      </c>
      <c r="H1790" s="131">
        <v>6</v>
      </c>
      <c r="I1790" s="131">
        <v>0</v>
      </c>
      <c r="J1790" s="131">
        <v>0</v>
      </c>
      <c r="K1790" s="131">
        <v>0</v>
      </c>
      <c r="L1790" s="131">
        <v>6</v>
      </c>
      <c r="M1790" s="131" t="s">
        <v>436</v>
      </c>
      <c r="N1790" s="131" t="s">
        <v>436</v>
      </c>
      <c r="O1790" s="131" t="s">
        <v>436</v>
      </c>
      <c r="P1790" s="131" t="s">
        <v>436</v>
      </c>
      <c r="Q1790" s="7"/>
      <c r="R1790" s="167"/>
      <c r="S1790" s="166"/>
      <c r="T1790" s="131"/>
      <c r="U1790" s="131"/>
      <c r="V1790" s="131"/>
    </row>
    <row r="1791" spans="1:22" hidden="1">
      <c r="A1791" s="53"/>
      <c r="B1791" s="170">
        <v>45997</v>
      </c>
      <c r="C1791" s="131" t="s">
        <v>7011</v>
      </c>
      <c r="D1791" s="131" t="s">
        <v>7008</v>
      </c>
      <c r="E1791" s="131">
        <v>12</v>
      </c>
      <c r="F1791" s="131">
        <v>3</v>
      </c>
      <c r="G1791" s="131">
        <v>0</v>
      </c>
      <c r="H1791" s="131">
        <v>7</v>
      </c>
      <c r="I1791" s="131">
        <v>0</v>
      </c>
      <c r="J1791" s="131">
        <v>0</v>
      </c>
      <c r="K1791" s="131">
        <v>0</v>
      </c>
      <c r="L1791" s="131">
        <v>7</v>
      </c>
      <c r="M1791" s="131"/>
      <c r="N1791" s="131"/>
      <c r="O1791" s="131" t="s">
        <v>436</v>
      </c>
      <c r="P1791" s="131" t="s">
        <v>436</v>
      </c>
      <c r="Q1791" s="7"/>
      <c r="R1791" s="167"/>
      <c r="S1791" s="166"/>
      <c r="T1791" s="131"/>
      <c r="U1791" s="131"/>
      <c r="V1791" s="131"/>
    </row>
    <row r="1792" spans="1:22" hidden="1">
      <c r="A1792" s="53"/>
      <c r="B1792" s="170">
        <v>45998</v>
      </c>
      <c r="C1792" s="131" t="s">
        <v>7011</v>
      </c>
      <c r="D1792" s="131" t="s">
        <v>6945</v>
      </c>
      <c r="E1792" s="131">
        <v>1</v>
      </c>
      <c r="F1792" s="131">
        <v>0</v>
      </c>
      <c r="G1792" s="131">
        <v>0</v>
      </c>
      <c r="H1792" s="131">
        <v>0</v>
      </c>
      <c r="I1792" s="131">
        <v>0</v>
      </c>
      <c r="J1792" s="131">
        <v>0</v>
      </c>
      <c r="K1792" s="131">
        <v>0</v>
      </c>
      <c r="L1792" s="131">
        <v>0</v>
      </c>
      <c r="M1792" s="131"/>
      <c r="N1792" s="131"/>
      <c r="O1792" s="131"/>
      <c r="P1792" s="131"/>
      <c r="Q1792" s="7"/>
      <c r="R1792" s="167"/>
      <c r="S1792" s="166"/>
      <c r="T1792" s="131"/>
      <c r="U1792" s="131"/>
      <c r="V1792" s="131"/>
    </row>
    <row r="1793" spans="1:22" hidden="1">
      <c r="A1793" s="53"/>
      <c r="B1793" s="170">
        <v>45998</v>
      </c>
      <c r="C1793" s="131" t="s">
        <v>7011</v>
      </c>
      <c r="D1793" s="131" t="s">
        <v>6948</v>
      </c>
      <c r="E1793" s="131">
        <v>6</v>
      </c>
      <c r="F1793" s="131">
        <v>0</v>
      </c>
      <c r="G1793" s="131">
        <v>0</v>
      </c>
      <c r="H1793" s="131">
        <v>0</v>
      </c>
      <c r="I1793" s="131">
        <v>0</v>
      </c>
      <c r="J1793" s="131">
        <v>0</v>
      </c>
      <c r="K1793" s="131">
        <v>0</v>
      </c>
      <c r="L1793" s="131">
        <v>0</v>
      </c>
      <c r="M1793" s="131"/>
      <c r="N1793" s="131"/>
      <c r="O1793" s="131"/>
      <c r="P1793" s="131"/>
      <c r="Q1793" s="7"/>
      <c r="R1793" s="167"/>
      <c r="S1793" s="166"/>
      <c r="T1793" s="131"/>
      <c r="U1793" s="131"/>
      <c r="V1793" s="131"/>
    </row>
    <row r="1794" spans="1:22" hidden="1">
      <c r="A1794" s="53"/>
      <c r="B1794" s="170">
        <v>45998</v>
      </c>
      <c r="C1794" s="131" t="s">
        <v>3904</v>
      </c>
      <c r="D1794" s="131" t="s">
        <v>7015</v>
      </c>
      <c r="E1794" s="131">
        <v>1</v>
      </c>
      <c r="F1794" s="131">
        <v>0</v>
      </c>
      <c r="G1794" s="131">
        <v>0</v>
      </c>
      <c r="H1794" s="131">
        <v>0</v>
      </c>
      <c r="I1794" s="131">
        <v>0</v>
      </c>
      <c r="J1794" s="131">
        <v>0</v>
      </c>
      <c r="K1794" s="131">
        <v>0</v>
      </c>
      <c r="L1794" s="131">
        <v>0</v>
      </c>
      <c r="M1794" s="131"/>
      <c r="N1794" s="131"/>
      <c r="O1794" s="131"/>
      <c r="P1794" s="131"/>
      <c r="Q1794" s="7"/>
      <c r="R1794" s="167"/>
      <c r="S1794" s="166"/>
      <c r="T1794" s="131"/>
      <c r="U1794" s="131"/>
      <c r="V1794" s="131"/>
    </row>
    <row r="1795" spans="1:22" hidden="1">
      <c r="A1795" s="53"/>
      <c r="B1795" s="170">
        <v>45998</v>
      </c>
      <c r="C1795" s="131" t="s">
        <v>3904</v>
      </c>
      <c r="D1795" s="131" t="s">
        <v>7016</v>
      </c>
      <c r="E1795" s="131">
        <v>1</v>
      </c>
      <c r="F1795" s="131">
        <v>0</v>
      </c>
      <c r="G1795" s="131">
        <v>0</v>
      </c>
      <c r="H1795" s="131">
        <v>0</v>
      </c>
      <c r="I1795" s="131">
        <v>0</v>
      </c>
      <c r="J1795" s="131">
        <v>0</v>
      </c>
      <c r="K1795" s="131">
        <v>0</v>
      </c>
      <c r="L1795" s="131">
        <v>0</v>
      </c>
      <c r="M1795" s="131"/>
      <c r="N1795" s="131"/>
      <c r="O1795" s="131"/>
      <c r="P1795" s="131"/>
      <c r="Q1795" s="7"/>
      <c r="R1795" s="167"/>
      <c r="S1795" s="166"/>
      <c r="T1795" s="131"/>
      <c r="U1795" s="131"/>
      <c r="V1795" s="131"/>
    </row>
    <row r="1796" spans="1:22" hidden="1">
      <c r="A1796" s="53"/>
      <c r="B1796" s="170">
        <v>45998</v>
      </c>
      <c r="C1796" s="131" t="s">
        <v>3904</v>
      </c>
      <c r="D1796" s="131" t="s">
        <v>7017</v>
      </c>
      <c r="E1796" s="131">
        <v>1</v>
      </c>
      <c r="F1796" s="131">
        <v>0</v>
      </c>
      <c r="G1796" s="131">
        <v>0</v>
      </c>
      <c r="H1796" s="131">
        <v>0</v>
      </c>
      <c r="I1796" s="131">
        <v>0</v>
      </c>
      <c r="J1796" s="131">
        <v>0</v>
      </c>
      <c r="K1796" s="131">
        <v>0</v>
      </c>
      <c r="L1796" s="131">
        <v>0</v>
      </c>
      <c r="M1796" s="131"/>
      <c r="N1796" s="131"/>
      <c r="O1796" s="131"/>
      <c r="P1796" s="131"/>
      <c r="Q1796" s="7"/>
      <c r="R1796" s="167"/>
      <c r="S1796" s="166"/>
      <c r="T1796" s="131"/>
      <c r="U1796" s="131"/>
      <c r="V1796" s="131"/>
    </row>
    <row r="1797" spans="1:22" hidden="1">
      <c r="A1797" s="53"/>
      <c r="B1797" s="170">
        <v>45998</v>
      </c>
      <c r="C1797" s="131" t="s">
        <v>7011</v>
      </c>
      <c r="D1797" s="131" t="s">
        <v>7018</v>
      </c>
      <c r="E1797" s="131">
        <v>2</v>
      </c>
      <c r="F1797" s="131">
        <v>0</v>
      </c>
      <c r="G1797" s="131">
        <v>0</v>
      </c>
      <c r="H1797" s="131">
        <v>0</v>
      </c>
      <c r="I1797" s="131">
        <v>1</v>
      </c>
      <c r="J1797" s="131">
        <v>0</v>
      </c>
      <c r="K1797" s="131">
        <v>0</v>
      </c>
      <c r="L1797" s="131">
        <v>1</v>
      </c>
      <c r="M1797" s="131" t="s">
        <v>436</v>
      </c>
      <c r="N1797" s="131"/>
      <c r="O1797" s="131"/>
      <c r="P1797" s="131"/>
      <c r="Q1797" s="7"/>
      <c r="R1797" s="167"/>
      <c r="S1797" s="166"/>
      <c r="T1797" s="131"/>
      <c r="U1797" s="131"/>
      <c r="V1797" s="131"/>
    </row>
    <row r="1798" spans="1:22" hidden="1">
      <c r="A1798" s="53"/>
      <c r="B1798" s="170">
        <v>45998</v>
      </c>
      <c r="C1798" s="131" t="s">
        <v>3904</v>
      </c>
      <c r="D1798" s="131" t="s">
        <v>7019</v>
      </c>
      <c r="E1798" s="131">
        <v>2</v>
      </c>
      <c r="F1798" s="131">
        <v>0</v>
      </c>
      <c r="G1798" s="131">
        <v>0</v>
      </c>
      <c r="H1798" s="131">
        <v>0</v>
      </c>
      <c r="I1798" s="131">
        <v>0</v>
      </c>
      <c r="J1798" s="131">
        <v>0</v>
      </c>
      <c r="K1798" s="131">
        <v>0</v>
      </c>
      <c r="L1798" s="131">
        <v>0</v>
      </c>
      <c r="M1798" s="131"/>
      <c r="N1798" s="131"/>
      <c r="O1798" s="131"/>
      <c r="P1798" s="131"/>
      <c r="Q1798" s="7"/>
      <c r="R1798" s="167"/>
      <c r="S1798" s="166"/>
      <c r="T1798" s="131"/>
      <c r="U1798" s="131"/>
      <c r="V1798" s="131"/>
    </row>
    <row r="1799" spans="1:22" hidden="1">
      <c r="A1799" s="53"/>
      <c r="B1799" s="170">
        <v>45998</v>
      </c>
      <c r="C1799" s="131" t="s">
        <v>3904</v>
      </c>
      <c r="D1799" s="131" t="s">
        <v>7020</v>
      </c>
      <c r="E1799" s="131">
        <v>10</v>
      </c>
      <c r="F1799" s="131">
        <v>0</v>
      </c>
      <c r="G1799" s="131">
        <v>0</v>
      </c>
      <c r="H1799" s="131">
        <v>4</v>
      </c>
      <c r="I1799" s="131">
        <v>0</v>
      </c>
      <c r="J1799" s="131">
        <v>0</v>
      </c>
      <c r="K1799" s="131">
        <v>0</v>
      </c>
      <c r="L1799" s="131">
        <v>4</v>
      </c>
      <c r="M1799" s="131"/>
      <c r="N1799" s="131"/>
      <c r="O1799" s="131" t="s">
        <v>436</v>
      </c>
      <c r="P1799" s="131" t="s">
        <v>436</v>
      </c>
      <c r="Q1799" s="7"/>
      <c r="R1799" s="167"/>
      <c r="S1799" s="166"/>
      <c r="T1799" s="131"/>
      <c r="U1799" s="131"/>
      <c r="V1799" s="131"/>
    </row>
    <row r="1800" spans="1:22" hidden="1">
      <c r="A1800" s="53"/>
      <c r="B1800" s="170">
        <v>45998</v>
      </c>
      <c r="C1800" s="131" t="s">
        <v>3904</v>
      </c>
      <c r="D1800" s="131" t="s">
        <v>7021</v>
      </c>
      <c r="E1800" s="131">
        <v>7</v>
      </c>
      <c r="F1800" s="131">
        <v>0</v>
      </c>
      <c r="G1800" s="131">
        <v>0</v>
      </c>
      <c r="H1800" s="131">
        <v>0</v>
      </c>
      <c r="I1800" s="131">
        <v>0</v>
      </c>
      <c r="J1800" s="131">
        <v>0</v>
      </c>
      <c r="K1800" s="131">
        <v>0</v>
      </c>
      <c r="L1800" s="131">
        <v>0</v>
      </c>
      <c r="M1800" s="131"/>
      <c r="N1800" s="131"/>
      <c r="O1800" s="131"/>
      <c r="P1800" s="131"/>
      <c r="Q1800" s="7"/>
      <c r="R1800" s="167"/>
      <c r="S1800" s="166"/>
      <c r="T1800" s="131"/>
      <c r="U1800" s="131"/>
      <c r="V1800" s="131"/>
    </row>
    <row r="1801" spans="1:22" hidden="1">
      <c r="A1801" s="53"/>
      <c r="B1801" s="170">
        <v>45998</v>
      </c>
      <c r="C1801" s="131" t="s">
        <v>3904</v>
      </c>
      <c r="D1801" s="131" t="s">
        <v>7022</v>
      </c>
      <c r="E1801" s="131">
        <v>3</v>
      </c>
      <c r="F1801" s="131">
        <v>0</v>
      </c>
      <c r="G1801" s="131">
        <v>0</v>
      </c>
      <c r="H1801" s="131">
        <v>0</v>
      </c>
      <c r="I1801" s="131">
        <v>0</v>
      </c>
      <c r="J1801" s="131">
        <v>0</v>
      </c>
      <c r="K1801" s="131">
        <v>0</v>
      </c>
      <c r="L1801" s="131">
        <v>0</v>
      </c>
      <c r="M1801" s="131"/>
      <c r="N1801" s="131"/>
      <c r="O1801" s="131"/>
      <c r="P1801" s="131"/>
      <c r="Q1801" s="7"/>
      <c r="R1801" s="167"/>
      <c r="S1801" s="166"/>
      <c r="T1801" s="131"/>
      <c r="U1801" s="131"/>
      <c r="V1801" s="131"/>
    </row>
    <row r="1802" spans="1:22" hidden="1">
      <c r="A1802" s="53"/>
      <c r="B1802" s="170">
        <v>45998</v>
      </c>
      <c r="C1802" s="131" t="s">
        <v>3904</v>
      </c>
      <c r="D1802" s="131" t="s">
        <v>7023</v>
      </c>
      <c r="E1802" s="131">
        <v>4</v>
      </c>
      <c r="F1802" s="131">
        <v>0</v>
      </c>
      <c r="G1802" s="131">
        <v>0</v>
      </c>
      <c r="H1802" s="131">
        <v>0</v>
      </c>
      <c r="I1802" s="131">
        <v>0</v>
      </c>
      <c r="J1802" s="131">
        <v>0</v>
      </c>
      <c r="K1802" s="131">
        <v>0</v>
      </c>
      <c r="L1802" s="131">
        <v>0</v>
      </c>
      <c r="M1802" s="131"/>
      <c r="N1802" s="131"/>
      <c r="O1802" s="131"/>
      <c r="P1802" s="131"/>
      <c r="Q1802" s="7"/>
      <c r="R1802" s="167"/>
      <c r="S1802" s="166"/>
      <c r="T1802" s="131"/>
      <c r="U1802" s="131"/>
      <c r="V1802" s="131"/>
    </row>
    <row r="1803" spans="1:22" hidden="1">
      <c r="A1803" s="53"/>
      <c r="B1803" s="170">
        <v>45998</v>
      </c>
      <c r="C1803" s="131" t="s">
        <v>3904</v>
      </c>
      <c r="D1803" s="131" t="s">
        <v>7024</v>
      </c>
      <c r="E1803" s="131">
        <v>1</v>
      </c>
      <c r="F1803" s="131">
        <v>0</v>
      </c>
      <c r="G1803" s="131">
        <v>0</v>
      </c>
      <c r="H1803" s="131">
        <v>0</v>
      </c>
      <c r="I1803" s="131">
        <v>0</v>
      </c>
      <c r="J1803" s="131">
        <v>0</v>
      </c>
      <c r="K1803" s="131">
        <v>0</v>
      </c>
      <c r="L1803" s="131">
        <v>0</v>
      </c>
      <c r="M1803" s="131"/>
      <c r="N1803" s="131"/>
      <c r="O1803" s="131"/>
      <c r="P1803" s="131"/>
      <c r="Q1803" s="7"/>
      <c r="R1803" s="167"/>
      <c r="S1803" s="166"/>
      <c r="T1803" s="131"/>
      <c r="U1803" s="131"/>
      <c r="V1803" s="131"/>
    </row>
    <row r="1804" spans="1:22" hidden="1">
      <c r="A1804" s="53"/>
      <c r="B1804" s="170">
        <v>45998</v>
      </c>
      <c r="C1804" s="131" t="s">
        <v>3904</v>
      </c>
      <c r="D1804" s="131" t="s">
        <v>7025</v>
      </c>
      <c r="E1804" s="131">
        <v>3</v>
      </c>
      <c r="F1804" s="131">
        <v>0</v>
      </c>
      <c r="G1804" s="131">
        <v>0</v>
      </c>
      <c r="H1804" s="131">
        <v>0</v>
      </c>
      <c r="I1804" s="131">
        <v>0</v>
      </c>
      <c r="J1804" s="131">
        <v>0</v>
      </c>
      <c r="K1804" s="131">
        <v>0</v>
      </c>
      <c r="L1804" s="131">
        <v>0</v>
      </c>
      <c r="M1804" s="131"/>
      <c r="N1804" s="131"/>
      <c r="O1804" s="131"/>
      <c r="P1804" s="131"/>
      <c r="Q1804" s="7"/>
      <c r="R1804" s="167"/>
      <c r="S1804" s="166"/>
      <c r="T1804" s="131"/>
      <c r="U1804" s="131"/>
      <c r="V1804" s="131"/>
    </row>
    <row r="1805" spans="1:22" hidden="1">
      <c r="A1805" s="53"/>
      <c r="B1805" s="170">
        <v>45998</v>
      </c>
      <c r="C1805" s="131" t="s">
        <v>3904</v>
      </c>
      <c r="D1805" s="131" t="s">
        <v>6974</v>
      </c>
      <c r="E1805" s="131">
        <v>3</v>
      </c>
      <c r="F1805" s="131">
        <v>0</v>
      </c>
      <c r="G1805" s="131">
        <v>0</v>
      </c>
      <c r="H1805" s="131">
        <v>0</v>
      </c>
      <c r="I1805" s="131">
        <v>3</v>
      </c>
      <c r="J1805" s="131">
        <v>0</v>
      </c>
      <c r="K1805" s="131">
        <v>0</v>
      </c>
      <c r="L1805" s="131">
        <v>3</v>
      </c>
      <c r="M1805" s="131" t="s">
        <v>436</v>
      </c>
      <c r="N1805" s="131"/>
      <c r="O1805" s="131"/>
      <c r="P1805" s="131"/>
      <c r="Q1805" s="7"/>
      <c r="R1805" s="167"/>
      <c r="S1805" s="166"/>
      <c r="T1805" s="131"/>
      <c r="U1805" s="131"/>
      <c r="V1805" s="131"/>
    </row>
    <row r="1806" spans="1:22" hidden="1">
      <c r="A1806" s="53"/>
      <c r="B1806" s="170">
        <v>45999</v>
      </c>
      <c r="C1806" s="131" t="s">
        <v>6745</v>
      </c>
      <c r="D1806" s="131" t="s">
        <v>6987</v>
      </c>
      <c r="E1806" s="131">
        <v>1</v>
      </c>
      <c r="F1806" s="131">
        <v>1</v>
      </c>
      <c r="G1806" s="131">
        <v>0</v>
      </c>
      <c r="H1806" s="131">
        <v>6</v>
      </c>
      <c r="I1806" s="131">
        <v>0</v>
      </c>
      <c r="J1806" s="131">
        <v>0</v>
      </c>
      <c r="K1806" s="131">
        <v>0</v>
      </c>
      <c r="L1806" s="131">
        <v>6</v>
      </c>
      <c r="M1806" s="131" t="s">
        <v>436</v>
      </c>
      <c r="N1806" s="131" t="s">
        <v>436</v>
      </c>
      <c r="O1806" s="131" t="s">
        <v>436</v>
      </c>
      <c r="P1806" s="131" t="s">
        <v>436</v>
      </c>
      <c r="Q1806" s="7"/>
      <c r="R1806" s="167"/>
      <c r="S1806" s="166"/>
      <c r="T1806" s="131"/>
      <c r="U1806" s="131"/>
      <c r="V1806" s="131"/>
    </row>
    <row r="1807" spans="1:22" hidden="1">
      <c r="A1807" s="53"/>
      <c r="B1807" s="170">
        <v>45999</v>
      </c>
      <c r="C1807" s="131" t="s">
        <v>3904</v>
      </c>
      <c r="D1807" s="131" t="s">
        <v>7026</v>
      </c>
      <c r="E1807" s="131">
        <v>9</v>
      </c>
      <c r="F1807" s="131">
        <v>0</v>
      </c>
      <c r="G1807" s="131">
        <v>0</v>
      </c>
      <c r="H1807" s="131">
        <v>0</v>
      </c>
      <c r="I1807" s="131">
        <v>0</v>
      </c>
      <c r="J1807" s="131">
        <v>0</v>
      </c>
      <c r="K1807" s="131">
        <v>0</v>
      </c>
      <c r="L1807" s="131">
        <v>0</v>
      </c>
      <c r="M1807" s="131"/>
      <c r="N1807" s="131"/>
      <c r="O1807" s="131"/>
      <c r="P1807" s="131"/>
      <c r="Q1807" s="7"/>
      <c r="R1807" s="167"/>
      <c r="S1807" s="166"/>
      <c r="T1807" s="131"/>
      <c r="U1807" s="131"/>
      <c r="V1807" s="131"/>
    </row>
    <row r="1808" spans="1:22" hidden="1">
      <c r="A1808" s="53"/>
      <c r="B1808" s="170">
        <v>45999</v>
      </c>
      <c r="C1808" s="131" t="s">
        <v>3904</v>
      </c>
      <c r="D1808" s="131" t="s">
        <v>7027</v>
      </c>
      <c r="E1808" s="131">
        <v>3</v>
      </c>
      <c r="F1808" s="131">
        <v>0</v>
      </c>
      <c r="G1808" s="131">
        <v>0</v>
      </c>
      <c r="H1808" s="131">
        <v>5</v>
      </c>
      <c r="I1808" s="131">
        <v>0</v>
      </c>
      <c r="J1808" s="131">
        <v>0</v>
      </c>
      <c r="K1808" s="131">
        <v>0</v>
      </c>
      <c r="L1808" s="131">
        <v>5</v>
      </c>
      <c r="M1808" s="131"/>
      <c r="N1808" s="131"/>
      <c r="O1808" s="131" t="s">
        <v>436</v>
      </c>
      <c r="P1808" s="131" t="s">
        <v>436</v>
      </c>
      <c r="Q1808" s="7"/>
      <c r="R1808" s="167"/>
      <c r="S1808" s="166"/>
      <c r="T1808" s="131"/>
      <c r="U1808" s="131"/>
      <c r="V1808" s="131"/>
    </row>
    <row r="1809" spans="1:22" hidden="1">
      <c r="A1809" s="53"/>
      <c r="B1809" s="170">
        <v>45999</v>
      </c>
      <c r="C1809" s="131" t="s">
        <v>3904</v>
      </c>
      <c r="D1809" s="131" t="s">
        <v>7028</v>
      </c>
      <c r="E1809" s="131">
        <v>12</v>
      </c>
      <c r="F1809" s="131">
        <v>0</v>
      </c>
      <c r="G1809" s="131">
        <v>0</v>
      </c>
      <c r="H1809" s="131">
        <v>0</v>
      </c>
      <c r="I1809" s="131">
        <v>0</v>
      </c>
      <c r="J1809" s="131">
        <v>0</v>
      </c>
      <c r="K1809" s="131">
        <v>0</v>
      </c>
      <c r="L1809" s="131">
        <v>0</v>
      </c>
      <c r="M1809" s="131"/>
      <c r="N1809" s="131"/>
      <c r="O1809" s="131"/>
      <c r="P1809" s="131"/>
      <c r="Q1809" s="7"/>
      <c r="R1809" s="167"/>
      <c r="S1809" s="166"/>
      <c r="T1809" s="131"/>
      <c r="U1809" s="131"/>
      <c r="V1809" s="131"/>
    </row>
    <row r="1810" spans="1:22" hidden="1">
      <c r="A1810" s="53"/>
      <c r="B1810" s="170">
        <v>45999</v>
      </c>
      <c r="C1810" s="131" t="s">
        <v>3904</v>
      </c>
      <c r="D1810" s="131" t="s">
        <v>7029</v>
      </c>
      <c r="E1810" s="131">
        <v>1</v>
      </c>
      <c r="F1810" s="131">
        <v>0</v>
      </c>
      <c r="G1810" s="131">
        <v>0</v>
      </c>
      <c r="H1810" s="131">
        <v>1</v>
      </c>
      <c r="I1810" s="131">
        <v>0</v>
      </c>
      <c r="J1810" s="131">
        <v>0</v>
      </c>
      <c r="K1810" s="131">
        <v>0</v>
      </c>
      <c r="L1810" s="131">
        <v>1</v>
      </c>
      <c r="M1810" s="131"/>
      <c r="N1810" s="131"/>
      <c r="O1810" s="131" t="s">
        <v>436</v>
      </c>
      <c r="P1810" s="131" t="s">
        <v>436</v>
      </c>
      <c r="Q1810" s="7"/>
      <c r="R1810" s="167"/>
      <c r="S1810" s="166"/>
      <c r="T1810" s="131"/>
      <c r="U1810" s="131"/>
      <c r="V1810" s="131"/>
    </row>
    <row r="1811" spans="1:22" hidden="1">
      <c r="A1811" s="53"/>
      <c r="B1811" s="170">
        <v>45999</v>
      </c>
      <c r="C1811" s="131" t="s">
        <v>3904</v>
      </c>
      <c r="D1811" s="131" t="s">
        <v>7030</v>
      </c>
      <c r="E1811" s="131">
        <v>1</v>
      </c>
      <c r="F1811" s="131">
        <v>0</v>
      </c>
      <c r="G1811" s="131">
        <v>0</v>
      </c>
      <c r="H1811" s="131">
        <v>1</v>
      </c>
      <c r="I1811" s="131">
        <v>0</v>
      </c>
      <c r="J1811" s="131">
        <v>0</v>
      </c>
      <c r="K1811" s="131">
        <v>0</v>
      </c>
      <c r="L1811" s="131">
        <v>1</v>
      </c>
      <c r="M1811" s="131"/>
      <c r="N1811" s="131"/>
      <c r="O1811" s="131" t="s">
        <v>436</v>
      </c>
      <c r="P1811" s="131" t="s">
        <v>436</v>
      </c>
      <c r="Q1811" s="7"/>
      <c r="R1811" s="167"/>
      <c r="S1811" s="166"/>
      <c r="T1811" s="131"/>
      <c r="U1811" s="131"/>
      <c r="V1811" s="131"/>
    </row>
    <row r="1812" spans="1:22" hidden="1">
      <c r="A1812" s="53"/>
      <c r="B1812" s="170">
        <v>45999</v>
      </c>
      <c r="C1812" s="131" t="s">
        <v>3904</v>
      </c>
      <c r="D1812" s="131" t="s">
        <v>7031</v>
      </c>
      <c r="E1812" s="131">
        <v>7</v>
      </c>
      <c r="F1812" s="131">
        <v>2</v>
      </c>
      <c r="G1812" s="131">
        <v>0</v>
      </c>
      <c r="H1812" s="131">
        <v>0</v>
      </c>
      <c r="I1812" s="131">
        <v>0</v>
      </c>
      <c r="J1812" s="131">
        <v>0</v>
      </c>
      <c r="K1812" s="131">
        <v>0</v>
      </c>
      <c r="L1812" s="131">
        <v>0</v>
      </c>
      <c r="M1812" s="131"/>
      <c r="N1812" s="131"/>
      <c r="O1812" s="131"/>
      <c r="P1812" s="131"/>
      <c r="Q1812" s="7"/>
      <c r="R1812" s="167"/>
      <c r="S1812" s="166"/>
      <c r="T1812" s="131"/>
      <c r="U1812" s="131"/>
      <c r="V1812" s="131">
        <v>2</v>
      </c>
    </row>
    <row r="1813" spans="1:22" hidden="1">
      <c r="A1813" s="53"/>
      <c r="B1813" s="170">
        <v>45999</v>
      </c>
      <c r="C1813" s="131" t="s">
        <v>3904</v>
      </c>
      <c r="D1813" s="131" t="s">
        <v>7032</v>
      </c>
      <c r="E1813" s="131">
        <v>9</v>
      </c>
      <c r="F1813" s="131">
        <v>0</v>
      </c>
      <c r="G1813" s="131">
        <v>0</v>
      </c>
      <c r="H1813" s="131">
        <v>0</v>
      </c>
      <c r="I1813" s="131">
        <v>0</v>
      </c>
      <c r="J1813" s="131">
        <v>0</v>
      </c>
      <c r="K1813" s="131">
        <v>0</v>
      </c>
      <c r="L1813" s="131">
        <v>0</v>
      </c>
      <c r="M1813" s="131"/>
      <c r="N1813" s="131"/>
      <c r="O1813" s="131"/>
      <c r="P1813" s="131"/>
      <c r="Q1813" s="7"/>
      <c r="R1813" s="167"/>
      <c r="S1813" s="166"/>
      <c r="T1813" s="131"/>
      <c r="U1813" s="131"/>
      <c r="V1813" s="131"/>
    </row>
    <row r="1814" spans="1:22" hidden="1">
      <c r="A1814" s="53"/>
      <c r="B1814" s="170">
        <v>45999</v>
      </c>
      <c r="C1814" s="131" t="s">
        <v>6745</v>
      </c>
      <c r="D1814" s="131" t="s">
        <v>6989</v>
      </c>
      <c r="E1814" s="131">
        <v>3</v>
      </c>
      <c r="F1814" s="131">
        <v>0</v>
      </c>
      <c r="G1814" s="131">
        <v>0</v>
      </c>
      <c r="H1814" s="131">
        <v>0</v>
      </c>
      <c r="I1814" s="131">
        <v>0</v>
      </c>
      <c r="J1814" s="131">
        <v>0</v>
      </c>
      <c r="K1814" s="131">
        <v>0</v>
      </c>
      <c r="L1814" s="131">
        <v>0</v>
      </c>
      <c r="M1814" s="131"/>
      <c r="N1814" s="131"/>
      <c r="O1814" s="131"/>
      <c r="P1814" s="131"/>
      <c r="Q1814" s="7"/>
      <c r="R1814" s="167"/>
      <c r="S1814" s="166"/>
      <c r="T1814" s="131"/>
      <c r="U1814" s="131"/>
      <c r="V1814" s="131"/>
    </row>
    <row r="1815" spans="1:22" hidden="1">
      <c r="A1815" s="53"/>
      <c r="B1815" s="170">
        <v>45999</v>
      </c>
      <c r="C1815" s="131" t="s">
        <v>6745</v>
      </c>
      <c r="D1815" s="131" t="s">
        <v>6985</v>
      </c>
      <c r="E1815" s="131">
        <v>3</v>
      </c>
      <c r="F1815" s="131">
        <v>0</v>
      </c>
      <c r="G1815" s="131">
        <v>0</v>
      </c>
      <c r="H1815" s="131">
        <v>0</v>
      </c>
      <c r="I1815" s="131">
        <v>0</v>
      </c>
      <c r="J1815" s="131">
        <v>0</v>
      </c>
      <c r="K1815" s="131">
        <v>0</v>
      </c>
      <c r="L1815" s="131">
        <v>0</v>
      </c>
      <c r="M1815" s="131"/>
      <c r="N1815" s="131"/>
      <c r="O1815" s="131"/>
      <c r="P1815" s="131"/>
      <c r="Q1815" s="7"/>
      <c r="R1815" s="167"/>
      <c r="S1815" s="166"/>
      <c r="T1815" s="131"/>
      <c r="U1815" s="131"/>
      <c r="V1815" s="131"/>
    </row>
    <row r="1816" spans="1:22" hidden="1">
      <c r="A1816" s="53"/>
      <c r="B1816" s="170">
        <v>45999</v>
      </c>
      <c r="C1816" s="131" t="s">
        <v>6745</v>
      </c>
      <c r="D1816" s="131" t="s">
        <v>7014</v>
      </c>
      <c r="E1816" s="131">
        <v>2</v>
      </c>
      <c r="F1816" s="131">
        <v>0</v>
      </c>
      <c r="G1816" s="131">
        <v>0</v>
      </c>
      <c r="H1816" s="131">
        <v>0</v>
      </c>
      <c r="I1816" s="131">
        <v>0</v>
      </c>
      <c r="J1816" s="131">
        <v>0</v>
      </c>
      <c r="K1816" s="131">
        <v>0</v>
      </c>
      <c r="L1816" s="131">
        <v>0</v>
      </c>
      <c r="M1816" s="131"/>
      <c r="N1816" s="131"/>
      <c r="O1816" s="131"/>
      <c r="P1816" s="131"/>
      <c r="Q1816" s="7"/>
      <c r="R1816" s="167"/>
      <c r="S1816" s="166"/>
      <c r="T1816" s="131"/>
      <c r="U1816" s="131"/>
      <c r="V1816" s="131"/>
    </row>
    <row r="1817" spans="1:22" hidden="1">
      <c r="A1817" s="53"/>
      <c r="B1817" s="170">
        <v>45999</v>
      </c>
      <c r="C1817" s="131" t="s">
        <v>6745</v>
      </c>
      <c r="D1817" s="131" t="s">
        <v>6984</v>
      </c>
      <c r="E1817" s="131">
        <v>3</v>
      </c>
      <c r="F1817" s="131">
        <v>0</v>
      </c>
      <c r="G1817" s="131">
        <v>0</v>
      </c>
      <c r="H1817" s="131">
        <v>0</v>
      </c>
      <c r="I1817" s="131">
        <v>0</v>
      </c>
      <c r="J1817" s="131">
        <v>0</v>
      </c>
      <c r="K1817" s="131">
        <v>0</v>
      </c>
      <c r="L1817" s="131">
        <v>0</v>
      </c>
      <c r="M1817" s="131"/>
      <c r="N1817" s="131"/>
      <c r="O1817" s="131"/>
      <c r="P1817" s="131"/>
      <c r="Q1817" s="7"/>
      <c r="R1817" s="167"/>
      <c r="S1817" s="166"/>
      <c r="T1817" s="131"/>
      <c r="U1817" s="131"/>
      <c r="V1817" s="131"/>
    </row>
    <row r="1818" spans="1:22" hidden="1">
      <c r="A1818" s="53"/>
      <c r="B1818" s="170">
        <v>45999</v>
      </c>
      <c r="C1818" s="131" t="s">
        <v>6745</v>
      </c>
      <c r="D1818" s="131" t="s">
        <v>6877</v>
      </c>
      <c r="E1818" s="131">
        <v>6</v>
      </c>
      <c r="F1818" s="131">
        <v>0</v>
      </c>
      <c r="G1818" s="131">
        <v>0</v>
      </c>
      <c r="H1818" s="131">
        <v>0</v>
      </c>
      <c r="I1818" s="131">
        <v>0</v>
      </c>
      <c r="J1818" s="131">
        <v>0</v>
      </c>
      <c r="K1818" s="131">
        <v>0</v>
      </c>
      <c r="L1818" s="131">
        <v>0</v>
      </c>
      <c r="M1818" s="131"/>
      <c r="N1818" s="131"/>
      <c r="O1818" s="131"/>
      <c r="P1818" s="131"/>
      <c r="Q1818" s="7"/>
      <c r="R1818" s="167"/>
      <c r="S1818" s="166"/>
      <c r="T1818" s="131"/>
      <c r="U1818" s="131"/>
      <c r="V1818" s="131"/>
    </row>
    <row r="1819" spans="1:22" hidden="1">
      <c r="A1819" s="53"/>
      <c r="B1819" s="170">
        <v>45999</v>
      </c>
      <c r="C1819" s="131" t="s">
        <v>6745</v>
      </c>
      <c r="D1819" s="131" t="s">
        <v>6986</v>
      </c>
      <c r="E1819" s="131">
        <v>1</v>
      </c>
      <c r="F1819" s="131">
        <v>0</v>
      </c>
      <c r="G1819" s="131">
        <v>0</v>
      </c>
      <c r="H1819" s="131">
        <v>0</v>
      </c>
      <c r="I1819" s="131">
        <v>0</v>
      </c>
      <c r="J1819" s="131">
        <v>0</v>
      </c>
      <c r="K1819" s="131">
        <v>0</v>
      </c>
      <c r="L1819" s="131">
        <v>0</v>
      </c>
      <c r="M1819" s="131"/>
      <c r="N1819" s="131"/>
      <c r="O1819" s="131"/>
      <c r="P1819" s="131"/>
      <c r="Q1819" s="7"/>
      <c r="R1819" s="167"/>
      <c r="S1819" s="166"/>
      <c r="T1819" s="131"/>
      <c r="U1819" s="131"/>
      <c r="V1819" s="131"/>
    </row>
    <row r="1820" spans="1:22" hidden="1">
      <c r="A1820" s="53"/>
      <c r="B1820" s="170">
        <v>45999</v>
      </c>
      <c r="C1820" s="131" t="s">
        <v>6745</v>
      </c>
      <c r="D1820" s="131" t="s">
        <v>6990</v>
      </c>
      <c r="E1820" s="131">
        <v>1</v>
      </c>
      <c r="F1820" s="131">
        <v>0</v>
      </c>
      <c r="G1820" s="131">
        <v>0</v>
      </c>
      <c r="H1820" s="131">
        <v>0</v>
      </c>
      <c r="I1820" s="131">
        <v>0</v>
      </c>
      <c r="J1820" s="131">
        <v>0</v>
      </c>
      <c r="K1820" s="131">
        <v>0</v>
      </c>
      <c r="L1820" s="131">
        <v>0</v>
      </c>
      <c r="M1820" s="131"/>
      <c r="N1820" s="131"/>
      <c r="O1820" s="131"/>
      <c r="P1820" s="131"/>
      <c r="Q1820" s="7"/>
      <c r="R1820" s="167"/>
      <c r="S1820" s="166"/>
      <c r="T1820" s="131"/>
      <c r="U1820" s="131"/>
      <c r="V1820" s="131"/>
    </row>
    <row r="1821" spans="1:22" hidden="1">
      <c r="A1821" s="53"/>
      <c r="B1821" s="170">
        <v>45999</v>
      </c>
      <c r="C1821" s="131" t="s">
        <v>6745</v>
      </c>
      <c r="D1821" s="131" t="s">
        <v>6991</v>
      </c>
      <c r="E1821" s="131">
        <v>1</v>
      </c>
      <c r="F1821" s="131">
        <v>0</v>
      </c>
      <c r="G1821" s="131">
        <v>0</v>
      </c>
      <c r="H1821" s="131">
        <v>0</v>
      </c>
      <c r="I1821" s="131">
        <v>0</v>
      </c>
      <c r="J1821" s="131">
        <v>0</v>
      </c>
      <c r="K1821" s="131">
        <v>0</v>
      </c>
      <c r="L1821" s="131">
        <v>0</v>
      </c>
      <c r="M1821" s="131"/>
      <c r="N1821" s="131"/>
      <c r="O1821" s="131"/>
      <c r="P1821" s="131"/>
      <c r="Q1821" s="7"/>
      <c r="R1821" s="167"/>
      <c r="S1821" s="166"/>
      <c r="T1821" s="131"/>
      <c r="U1821" s="131"/>
      <c r="V1821" s="131"/>
    </row>
    <row r="1822" spans="1:22" hidden="1">
      <c r="A1822" s="53"/>
      <c r="B1822" s="170">
        <v>45999</v>
      </c>
      <c r="C1822" s="131" t="s">
        <v>6745</v>
      </c>
      <c r="D1822" s="131" t="s">
        <v>7033</v>
      </c>
      <c r="E1822" s="131">
        <v>1</v>
      </c>
      <c r="F1822" s="131">
        <v>0</v>
      </c>
      <c r="G1822" s="131">
        <v>0</v>
      </c>
      <c r="H1822" s="131">
        <v>0</v>
      </c>
      <c r="I1822" s="131">
        <v>0</v>
      </c>
      <c r="J1822" s="131">
        <v>0</v>
      </c>
      <c r="K1822" s="131">
        <v>0</v>
      </c>
      <c r="L1822" s="131">
        <v>0</v>
      </c>
      <c r="M1822" s="131"/>
      <c r="N1822" s="131"/>
      <c r="O1822" s="131"/>
      <c r="P1822" s="131"/>
      <c r="Q1822" s="7"/>
      <c r="R1822" s="167"/>
      <c r="S1822" s="166"/>
      <c r="T1822" s="131"/>
      <c r="U1822" s="131"/>
      <c r="V1822" s="131"/>
    </row>
    <row r="1823" spans="1:22" hidden="1">
      <c r="A1823" s="53"/>
      <c r="B1823" s="170">
        <v>45999</v>
      </c>
      <c r="C1823" s="131" t="s">
        <v>6745</v>
      </c>
      <c r="D1823" s="131" t="s">
        <v>6913</v>
      </c>
      <c r="E1823" s="131">
        <v>1</v>
      </c>
      <c r="F1823" s="131">
        <v>0</v>
      </c>
      <c r="G1823" s="131">
        <v>0</v>
      </c>
      <c r="H1823" s="131">
        <v>0</v>
      </c>
      <c r="I1823" s="131">
        <v>0</v>
      </c>
      <c r="J1823" s="131">
        <v>0</v>
      </c>
      <c r="K1823" s="131">
        <v>0</v>
      </c>
      <c r="L1823" s="131">
        <v>0</v>
      </c>
      <c r="M1823" s="131"/>
      <c r="N1823" s="131"/>
      <c r="O1823" s="131"/>
      <c r="P1823" s="131"/>
      <c r="Q1823" s="7"/>
      <c r="R1823" s="167"/>
      <c r="S1823" s="166"/>
      <c r="T1823" s="131"/>
      <c r="U1823" s="131"/>
      <c r="V1823" s="131"/>
    </row>
    <row r="1824" spans="1:22" hidden="1">
      <c r="A1824" s="53"/>
      <c r="B1824" s="170">
        <v>45999</v>
      </c>
      <c r="C1824" s="131" t="s">
        <v>6745</v>
      </c>
      <c r="D1824" s="131" t="s">
        <v>7034</v>
      </c>
      <c r="E1824" s="131">
        <v>1</v>
      </c>
      <c r="F1824" s="131">
        <v>0</v>
      </c>
      <c r="G1824" s="131">
        <v>0</v>
      </c>
      <c r="H1824" s="131">
        <v>0</v>
      </c>
      <c r="I1824" s="131">
        <v>0</v>
      </c>
      <c r="J1824" s="131">
        <v>0</v>
      </c>
      <c r="K1824" s="131">
        <v>0</v>
      </c>
      <c r="L1824" s="131">
        <v>0</v>
      </c>
      <c r="M1824" s="131"/>
      <c r="N1824" s="131"/>
      <c r="O1824" s="131"/>
      <c r="P1824" s="131"/>
      <c r="Q1824" s="7"/>
      <c r="R1824" s="167"/>
      <c r="S1824" s="166"/>
      <c r="T1824" s="131"/>
      <c r="U1824" s="131"/>
      <c r="V1824" s="131"/>
    </row>
    <row r="1825" spans="1:22" hidden="1">
      <c r="A1825" s="53"/>
      <c r="B1825" s="170">
        <v>45999</v>
      </c>
      <c r="C1825" s="131" t="s">
        <v>6745</v>
      </c>
      <c r="D1825" s="131" t="s">
        <v>6961</v>
      </c>
      <c r="E1825" s="131">
        <v>1</v>
      </c>
      <c r="F1825" s="131">
        <v>0</v>
      </c>
      <c r="G1825" s="131">
        <v>0</v>
      </c>
      <c r="H1825" s="131">
        <v>0</v>
      </c>
      <c r="I1825" s="131">
        <v>0</v>
      </c>
      <c r="J1825" s="131">
        <v>0</v>
      </c>
      <c r="K1825" s="131">
        <v>0</v>
      </c>
      <c r="L1825" s="131">
        <v>0</v>
      </c>
      <c r="M1825" s="131"/>
      <c r="N1825" s="131"/>
      <c r="O1825" s="131"/>
      <c r="P1825" s="131"/>
      <c r="Q1825" s="7"/>
      <c r="R1825" s="167"/>
      <c r="S1825" s="166"/>
      <c r="T1825" s="131"/>
      <c r="U1825" s="131"/>
      <c r="V1825" s="131"/>
    </row>
    <row r="1826" spans="1:22" hidden="1">
      <c r="A1826" s="53"/>
      <c r="B1826" s="170">
        <v>45999</v>
      </c>
      <c r="C1826" s="131" t="s">
        <v>6745</v>
      </c>
      <c r="D1826" s="131" t="s">
        <v>6992</v>
      </c>
      <c r="E1826" s="131">
        <v>1</v>
      </c>
      <c r="F1826" s="131">
        <v>0</v>
      </c>
      <c r="G1826" s="131">
        <v>0</v>
      </c>
      <c r="H1826" s="131">
        <v>0</v>
      </c>
      <c r="I1826" s="131">
        <v>0</v>
      </c>
      <c r="J1826" s="131">
        <v>0</v>
      </c>
      <c r="K1826" s="131">
        <v>0</v>
      </c>
      <c r="L1826" s="131">
        <v>0</v>
      </c>
      <c r="M1826" s="131"/>
      <c r="N1826" s="131"/>
      <c r="O1826" s="131"/>
      <c r="P1826" s="131"/>
      <c r="Q1826" s="7"/>
      <c r="R1826" s="167"/>
      <c r="S1826" s="166"/>
      <c r="T1826" s="131"/>
      <c r="U1826" s="131"/>
      <c r="V1826" s="131"/>
    </row>
    <row r="1827" spans="1:22" hidden="1">
      <c r="A1827" s="53"/>
      <c r="B1827" s="170">
        <v>46000</v>
      </c>
      <c r="C1827" s="131" t="s">
        <v>6745</v>
      </c>
      <c r="D1827" s="131" t="s">
        <v>7052</v>
      </c>
      <c r="E1827" s="131">
        <v>5</v>
      </c>
      <c r="F1827" s="131">
        <v>1</v>
      </c>
      <c r="G1827" s="131">
        <v>0</v>
      </c>
      <c r="H1827" s="131">
        <v>6</v>
      </c>
      <c r="I1827" s="131">
        <v>0</v>
      </c>
      <c r="J1827" s="131">
        <v>0</v>
      </c>
      <c r="K1827" s="131">
        <v>0</v>
      </c>
      <c r="L1827" s="131">
        <v>6</v>
      </c>
      <c r="M1827" s="131" t="s">
        <v>436</v>
      </c>
      <c r="N1827" s="131" t="s">
        <v>436</v>
      </c>
      <c r="O1827" s="131" t="s">
        <v>436</v>
      </c>
      <c r="P1827" s="131" t="s">
        <v>436</v>
      </c>
      <c r="Q1827" s="7"/>
      <c r="R1827" s="167"/>
      <c r="S1827" s="166"/>
      <c r="T1827" s="131"/>
      <c r="U1827" s="131"/>
      <c r="V1827" s="131"/>
    </row>
    <row r="1828" spans="1:22" hidden="1">
      <c r="A1828" s="53"/>
      <c r="B1828" s="170">
        <v>46000</v>
      </c>
      <c r="C1828" s="131" t="s">
        <v>3904</v>
      </c>
      <c r="D1828" s="131" t="s">
        <v>7042</v>
      </c>
      <c r="E1828" s="131">
        <v>1</v>
      </c>
      <c r="F1828" s="131">
        <v>0</v>
      </c>
      <c r="G1828" s="131">
        <v>0</v>
      </c>
      <c r="H1828" s="131">
        <v>0</v>
      </c>
      <c r="I1828" s="131">
        <v>0</v>
      </c>
      <c r="J1828" s="131">
        <v>0</v>
      </c>
      <c r="K1828" s="131">
        <v>0</v>
      </c>
      <c r="L1828" s="131">
        <v>0</v>
      </c>
      <c r="M1828" s="131"/>
      <c r="N1828" s="131"/>
      <c r="O1828" s="131"/>
      <c r="P1828" s="131"/>
      <c r="Q1828" s="7"/>
      <c r="R1828" s="167"/>
      <c r="S1828" s="166"/>
      <c r="T1828" s="131"/>
      <c r="U1828" s="131"/>
      <c r="V1828" s="131"/>
    </row>
    <row r="1829" spans="1:22" hidden="1">
      <c r="A1829" s="53"/>
      <c r="B1829" s="170">
        <v>46000</v>
      </c>
      <c r="C1829" s="131" t="s">
        <v>3904</v>
      </c>
      <c r="D1829" s="131" t="s">
        <v>7043</v>
      </c>
      <c r="E1829" s="131">
        <v>2</v>
      </c>
      <c r="F1829" s="131">
        <v>0</v>
      </c>
      <c r="G1829" s="131">
        <v>0</v>
      </c>
      <c r="H1829" s="131">
        <v>0</v>
      </c>
      <c r="I1829" s="131">
        <v>0</v>
      </c>
      <c r="J1829" s="131">
        <v>0</v>
      </c>
      <c r="K1829" s="131">
        <v>0</v>
      </c>
      <c r="L1829" s="131">
        <v>0</v>
      </c>
      <c r="M1829" s="131"/>
      <c r="N1829" s="131"/>
      <c r="O1829" s="131"/>
      <c r="P1829" s="131"/>
      <c r="Q1829" s="7"/>
      <c r="R1829" s="167"/>
      <c r="S1829" s="166"/>
      <c r="T1829" s="131"/>
      <c r="U1829" s="131"/>
      <c r="V1829" s="131"/>
    </row>
    <row r="1830" spans="1:22" hidden="1">
      <c r="A1830" s="53"/>
      <c r="B1830" s="170">
        <v>46000</v>
      </c>
      <c r="C1830" s="131" t="s">
        <v>3904</v>
      </c>
      <c r="D1830" s="131" t="s">
        <v>7044</v>
      </c>
      <c r="E1830" s="131">
        <v>1</v>
      </c>
      <c r="F1830" s="131">
        <v>0</v>
      </c>
      <c r="G1830" s="131">
        <v>0</v>
      </c>
      <c r="H1830" s="131">
        <v>0</v>
      </c>
      <c r="I1830" s="131">
        <v>0</v>
      </c>
      <c r="J1830" s="131">
        <v>0</v>
      </c>
      <c r="K1830" s="131">
        <v>0</v>
      </c>
      <c r="L1830" s="131">
        <v>0</v>
      </c>
      <c r="N1830" s="131"/>
      <c r="O1830" s="131"/>
      <c r="P1830" s="131"/>
      <c r="Q1830" s="7"/>
      <c r="R1830" s="167"/>
      <c r="S1830" s="166"/>
      <c r="T1830" s="131"/>
      <c r="U1830" s="131"/>
      <c r="V1830" s="131"/>
    </row>
    <row r="1831" spans="1:22" hidden="1">
      <c r="A1831" s="53"/>
      <c r="B1831" s="170">
        <v>46000</v>
      </c>
      <c r="C1831" s="131" t="s">
        <v>3904</v>
      </c>
      <c r="D1831" s="131" t="s">
        <v>7045</v>
      </c>
      <c r="E1831" s="131">
        <v>1</v>
      </c>
      <c r="F1831" s="131">
        <v>0</v>
      </c>
      <c r="G1831" s="131">
        <v>0</v>
      </c>
      <c r="H1831" s="131">
        <v>0</v>
      </c>
      <c r="I1831" s="131">
        <v>0</v>
      </c>
      <c r="J1831" s="131">
        <v>0</v>
      </c>
      <c r="K1831" s="131">
        <v>0</v>
      </c>
      <c r="L1831" s="131">
        <v>0</v>
      </c>
      <c r="M1831" s="131"/>
      <c r="N1831" s="131"/>
      <c r="O1831" s="131"/>
      <c r="P1831" s="131"/>
      <c r="Q1831" s="7"/>
      <c r="R1831" s="167"/>
      <c r="S1831" s="166"/>
      <c r="T1831" s="131"/>
      <c r="U1831" s="131"/>
      <c r="V1831" s="131"/>
    </row>
    <row r="1832" spans="1:22" hidden="1">
      <c r="A1832" s="53"/>
      <c r="B1832" s="170">
        <v>46000</v>
      </c>
      <c r="C1832" s="131" t="s">
        <v>3904</v>
      </c>
      <c r="D1832" s="131" t="s">
        <v>7046</v>
      </c>
      <c r="E1832" s="131">
        <v>2</v>
      </c>
      <c r="F1832" s="131">
        <v>0</v>
      </c>
      <c r="G1832" s="131">
        <v>0</v>
      </c>
      <c r="H1832" s="131">
        <v>0</v>
      </c>
      <c r="I1832" s="131">
        <v>0</v>
      </c>
      <c r="J1832" s="131">
        <v>0</v>
      </c>
      <c r="K1832" s="131">
        <v>0</v>
      </c>
      <c r="L1832" s="131">
        <v>0</v>
      </c>
      <c r="M1832" s="131"/>
      <c r="N1832" s="131"/>
      <c r="O1832" s="131"/>
      <c r="P1832" s="131"/>
      <c r="Q1832" s="7"/>
      <c r="R1832" s="167"/>
      <c r="S1832" s="166"/>
      <c r="T1832" s="131"/>
      <c r="U1832" s="131"/>
      <c r="V1832" s="131"/>
    </row>
    <row r="1833" spans="1:22" hidden="1">
      <c r="A1833" s="53"/>
      <c r="B1833" s="170">
        <v>46000</v>
      </c>
      <c r="C1833" s="131" t="s">
        <v>3904</v>
      </c>
      <c r="D1833" s="131" t="s">
        <v>7047</v>
      </c>
      <c r="E1833" s="131">
        <v>4</v>
      </c>
      <c r="F1833" s="131">
        <v>0</v>
      </c>
      <c r="G1833" s="131">
        <v>0</v>
      </c>
      <c r="H1833" s="131">
        <v>0</v>
      </c>
      <c r="I1833" s="131">
        <v>0</v>
      </c>
      <c r="J1833" s="131">
        <v>0</v>
      </c>
      <c r="K1833" s="131">
        <v>0</v>
      </c>
      <c r="L1833" s="131">
        <v>0</v>
      </c>
      <c r="M1833" s="131"/>
      <c r="N1833" s="131"/>
      <c r="O1833" s="131"/>
      <c r="P1833" s="131"/>
      <c r="Q1833" s="7"/>
      <c r="R1833" s="167"/>
      <c r="S1833" s="166"/>
      <c r="T1833" s="131"/>
      <c r="U1833" s="131"/>
      <c r="V1833" s="131"/>
    </row>
    <row r="1834" spans="1:22" hidden="1">
      <c r="A1834" s="53"/>
      <c r="B1834" s="170">
        <v>46000</v>
      </c>
      <c r="C1834" s="131" t="s">
        <v>3904</v>
      </c>
      <c r="D1834" s="131" t="s">
        <v>7048</v>
      </c>
      <c r="E1834" s="131">
        <v>4</v>
      </c>
      <c r="F1834" s="131">
        <v>0</v>
      </c>
      <c r="G1834" s="131">
        <v>0</v>
      </c>
      <c r="H1834" s="131">
        <v>0</v>
      </c>
      <c r="I1834" s="131">
        <v>0</v>
      </c>
      <c r="J1834" s="131">
        <v>0</v>
      </c>
      <c r="K1834" s="131">
        <v>0</v>
      </c>
      <c r="L1834" s="131">
        <v>0</v>
      </c>
      <c r="M1834" s="131"/>
      <c r="N1834" s="131"/>
      <c r="O1834" s="131"/>
      <c r="P1834" s="131"/>
      <c r="Q1834" s="7"/>
      <c r="R1834" s="167"/>
      <c r="S1834" s="166"/>
      <c r="T1834" s="131"/>
      <c r="U1834" s="131"/>
      <c r="V1834" s="131"/>
    </row>
    <row r="1835" spans="1:22" hidden="1">
      <c r="A1835" s="53"/>
      <c r="B1835" s="170">
        <v>46000</v>
      </c>
      <c r="C1835" s="131" t="s">
        <v>3904</v>
      </c>
      <c r="D1835" s="131" t="s">
        <v>7049</v>
      </c>
      <c r="E1835" s="131">
        <v>8</v>
      </c>
      <c r="F1835" s="131">
        <v>0</v>
      </c>
      <c r="G1835" s="131">
        <v>0</v>
      </c>
      <c r="H1835" s="131">
        <v>0</v>
      </c>
      <c r="I1835" s="131">
        <v>0</v>
      </c>
      <c r="J1835" s="131">
        <v>0</v>
      </c>
      <c r="K1835" s="131">
        <v>0</v>
      </c>
      <c r="L1835" s="131">
        <v>0</v>
      </c>
      <c r="M1835" s="131"/>
      <c r="N1835" s="131"/>
      <c r="O1835" s="131"/>
      <c r="P1835" s="131"/>
      <c r="Q1835" s="7"/>
      <c r="R1835" s="167"/>
      <c r="S1835" s="166"/>
      <c r="T1835" s="131"/>
      <c r="U1835" s="131"/>
      <c r="V1835" s="131"/>
    </row>
    <row r="1836" spans="1:22" hidden="1">
      <c r="A1836" s="53"/>
      <c r="B1836" s="170">
        <v>46000</v>
      </c>
      <c r="C1836" s="131" t="s">
        <v>3904</v>
      </c>
      <c r="D1836" s="131" t="s">
        <v>7050</v>
      </c>
      <c r="E1836" s="131">
        <v>2</v>
      </c>
      <c r="F1836" s="131">
        <v>0</v>
      </c>
      <c r="G1836" s="131">
        <v>0</v>
      </c>
      <c r="H1836" s="131">
        <v>0</v>
      </c>
      <c r="I1836" s="131">
        <v>0</v>
      </c>
      <c r="J1836" s="131">
        <v>0</v>
      </c>
      <c r="K1836" s="131">
        <v>0</v>
      </c>
      <c r="L1836" s="131">
        <v>0</v>
      </c>
      <c r="M1836" s="131"/>
      <c r="N1836" s="131"/>
      <c r="O1836" s="131"/>
      <c r="P1836" s="131"/>
      <c r="Q1836" s="7"/>
      <c r="R1836" s="167"/>
      <c r="S1836" s="166"/>
      <c r="T1836" s="131"/>
      <c r="U1836" s="131"/>
      <c r="V1836" s="131"/>
    </row>
    <row r="1837" spans="1:22" hidden="1">
      <c r="A1837" s="53"/>
      <c r="B1837" s="170">
        <v>46000</v>
      </c>
      <c r="C1837" s="131" t="s">
        <v>3904</v>
      </c>
      <c r="D1837" s="131" t="s">
        <v>7051</v>
      </c>
      <c r="E1837" s="131">
        <v>3</v>
      </c>
      <c r="F1837" s="131">
        <v>0</v>
      </c>
      <c r="G1837" s="131">
        <v>0</v>
      </c>
      <c r="H1837" s="131">
        <v>0</v>
      </c>
      <c r="I1837" s="131">
        <v>0</v>
      </c>
      <c r="J1837" s="131">
        <v>0</v>
      </c>
      <c r="K1837" s="131">
        <v>0</v>
      </c>
      <c r="L1837" s="131">
        <v>0</v>
      </c>
      <c r="M1837" s="131"/>
      <c r="N1837" s="131"/>
      <c r="O1837" s="131"/>
      <c r="P1837" s="131"/>
      <c r="Q1837" s="7"/>
      <c r="R1837" s="167"/>
      <c r="S1837" s="166"/>
      <c r="T1837" s="131"/>
      <c r="U1837" s="131"/>
      <c r="V1837" s="131"/>
    </row>
    <row r="1838" spans="1:22" hidden="1">
      <c r="A1838" s="53"/>
      <c r="B1838" s="170">
        <v>46000</v>
      </c>
      <c r="C1838" s="131" t="s">
        <v>6745</v>
      </c>
      <c r="D1838" s="131" t="s">
        <v>6911</v>
      </c>
      <c r="E1838" s="131">
        <v>1</v>
      </c>
      <c r="F1838" s="131">
        <v>0</v>
      </c>
      <c r="G1838" s="131">
        <v>0</v>
      </c>
      <c r="H1838" s="131">
        <v>0</v>
      </c>
      <c r="I1838" s="131">
        <v>0</v>
      </c>
      <c r="J1838" s="131">
        <v>0</v>
      </c>
      <c r="K1838" s="131">
        <v>0</v>
      </c>
      <c r="L1838" s="131">
        <v>0</v>
      </c>
      <c r="M1838" s="131"/>
      <c r="N1838" s="131"/>
      <c r="O1838" s="131"/>
      <c r="P1838" s="131"/>
      <c r="Q1838" s="7"/>
      <c r="R1838" s="167"/>
      <c r="S1838" s="166"/>
      <c r="T1838" s="131"/>
      <c r="U1838" s="131"/>
      <c r="V1838" s="131"/>
    </row>
    <row r="1839" spans="1:22" hidden="1">
      <c r="A1839" s="53"/>
      <c r="B1839" s="170">
        <v>46000</v>
      </c>
      <c r="C1839" s="131" t="s">
        <v>6745</v>
      </c>
      <c r="D1839" s="131" t="s">
        <v>7001</v>
      </c>
      <c r="E1839" s="131">
        <v>1</v>
      </c>
      <c r="F1839" s="131">
        <v>0</v>
      </c>
      <c r="G1839" s="131">
        <v>0</v>
      </c>
      <c r="H1839" s="131">
        <v>0</v>
      </c>
      <c r="I1839" s="131">
        <v>0</v>
      </c>
      <c r="J1839" s="131">
        <v>0</v>
      </c>
      <c r="K1839" s="131">
        <v>0</v>
      </c>
      <c r="L1839" s="131">
        <v>0</v>
      </c>
      <c r="M1839" s="131"/>
      <c r="N1839" s="131"/>
      <c r="O1839" s="131"/>
      <c r="P1839" s="131"/>
      <c r="Q1839" s="7"/>
      <c r="R1839" s="167"/>
      <c r="S1839" s="166"/>
      <c r="T1839" s="131"/>
      <c r="U1839" s="131"/>
      <c r="V1839" s="131"/>
    </row>
    <row r="1840" spans="1:22" hidden="1">
      <c r="A1840" s="53"/>
      <c r="B1840" s="170">
        <v>46000</v>
      </c>
      <c r="C1840" s="131" t="s">
        <v>6745</v>
      </c>
      <c r="D1840" s="131" t="s">
        <v>7002</v>
      </c>
      <c r="E1840" s="131">
        <v>1</v>
      </c>
      <c r="F1840" s="131">
        <v>0</v>
      </c>
      <c r="G1840" s="131">
        <v>0</v>
      </c>
      <c r="H1840" s="131">
        <v>0</v>
      </c>
      <c r="I1840" s="131">
        <v>0</v>
      </c>
      <c r="J1840" s="131">
        <v>0</v>
      </c>
      <c r="K1840" s="131">
        <v>0</v>
      </c>
      <c r="L1840" s="131">
        <v>0</v>
      </c>
      <c r="M1840" s="131"/>
      <c r="N1840" s="131"/>
      <c r="O1840" s="131"/>
      <c r="P1840" s="131"/>
      <c r="Q1840" s="7"/>
      <c r="R1840" s="167"/>
      <c r="S1840" s="166"/>
      <c r="T1840" s="131"/>
      <c r="U1840" s="131"/>
      <c r="V1840" s="131"/>
    </row>
    <row r="1841" spans="1:22" hidden="1">
      <c r="A1841" s="53"/>
      <c r="B1841" s="170">
        <v>46001</v>
      </c>
      <c r="C1841" s="131" t="s">
        <v>6745</v>
      </c>
      <c r="D1841" s="131" t="s">
        <v>7068</v>
      </c>
      <c r="E1841" s="131">
        <v>4</v>
      </c>
      <c r="F1841" s="131">
        <v>2</v>
      </c>
      <c r="G1841" s="131">
        <v>0</v>
      </c>
      <c r="H1841" s="131">
        <v>6</v>
      </c>
      <c r="I1841" s="131">
        <v>0</v>
      </c>
      <c r="J1841" s="131">
        <v>0</v>
      </c>
      <c r="K1841" s="131">
        <v>0</v>
      </c>
      <c r="L1841" s="131">
        <v>6</v>
      </c>
      <c r="M1841" s="131" t="s">
        <v>436</v>
      </c>
      <c r="N1841" s="131" t="s">
        <v>436</v>
      </c>
      <c r="O1841" s="131" t="s">
        <v>436</v>
      </c>
      <c r="P1841" s="131" t="s">
        <v>436</v>
      </c>
      <c r="Q1841" s="7"/>
      <c r="R1841" s="167"/>
      <c r="S1841" s="166"/>
      <c r="T1841" s="131"/>
      <c r="U1841" s="131"/>
      <c r="V1841" s="131"/>
    </row>
    <row r="1842" spans="1:22" hidden="1">
      <c r="A1842" s="53"/>
      <c r="B1842" s="170">
        <v>46001</v>
      </c>
      <c r="C1842" s="131" t="s">
        <v>6745</v>
      </c>
      <c r="D1842" s="131" t="s">
        <v>7032</v>
      </c>
      <c r="E1842" s="131">
        <v>9</v>
      </c>
      <c r="F1842" s="131">
        <v>9</v>
      </c>
      <c r="G1842" s="131">
        <v>0</v>
      </c>
      <c r="H1842" s="131">
        <v>0</v>
      </c>
      <c r="I1842" s="131">
        <v>0</v>
      </c>
      <c r="J1842" s="131">
        <v>0</v>
      </c>
      <c r="K1842" s="131">
        <v>0</v>
      </c>
      <c r="L1842" s="131">
        <v>0</v>
      </c>
      <c r="M1842" s="131"/>
      <c r="N1842" s="131"/>
      <c r="O1842" s="131"/>
      <c r="P1842" s="131"/>
      <c r="Q1842" s="7"/>
      <c r="R1842" s="167"/>
      <c r="S1842" s="166"/>
      <c r="T1842" s="131"/>
      <c r="U1842" s="131"/>
      <c r="V1842" s="131"/>
    </row>
    <row r="1843" spans="1:22" hidden="1">
      <c r="A1843" s="53"/>
      <c r="B1843" s="170">
        <v>46001</v>
      </c>
      <c r="C1843" s="131" t="s">
        <v>6745</v>
      </c>
      <c r="D1843" s="131" t="s">
        <v>7069</v>
      </c>
      <c r="E1843" s="131">
        <v>3</v>
      </c>
      <c r="F1843" s="131">
        <v>1</v>
      </c>
      <c r="G1843" s="131">
        <v>0</v>
      </c>
      <c r="H1843" s="131">
        <v>0</v>
      </c>
      <c r="I1843" s="131">
        <v>0</v>
      </c>
      <c r="J1843" s="131">
        <v>0</v>
      </c>
      <c r="K1843" s="131">
        <v>0</v>
      </c>
      <c r="L1843" s="131">
        <v>0</v>
      </c>
      <c r="M1843" s="131"/>
      <c r="N1843" s="131"/>
      <c r="O1843" s="131"/>
      <c r="P1843" s="131"/>
      <c r="Q1843" s="7"/>
      <c r="R1843" s="167"/>
      <c r="S1843" s="166"/>
      <c r="T1843" s="131"/>
      <c r="U1843" s="131"/>
      <c r="V1843" s="131">
        <v>1</v>
      </c>
    </row>
    <row r="1844" spans="1:22" hidden="1">
      <c r="A1844" s="53"/>
      <c r="B1844" s="170">
        <v>46001</v>
      </c>
      <c r="C1844" s="131" t="s">
        <v>3904</v>
      </c>
      <c r="D1844" s="131" t="s">
        <v>7053</v>
      </c>
      <c r="E1844" s="131">
        <v>1</v>
      </c>
      <c r="F1844" s="131">
        <v>0</v>
      </c>
      <c r="G1844" s="131">
        <v>0</v>
      </c>
      <c r="H1844" s="131">
        <v>0</v>
      </c>
      <c r="I1844" s="131">
        <v>0</v>
      </c>
      <c r="J1844" s="131">
        <v>0</v>
      </c>
      <c r="K1844" s="131">
        <v>0</v>
      </c>
      <c r="L1844" s="131">
        <v>0</v>
      </c>
      <c r="M1844" s="131"/>
      <c r="N1844" s="131"/>
      <c r="O1844" s="131"/>
      <c r="P1844" s="131"/>
      <c r="Q1844" s="7"/>
      <c r="R1844" s="167"/>
      <c r="S1844" s="166"/>
      <c r="T1844" s="131"/>
      <c r="U1844" s="131"/>
      <c r="V1844" s="131"/>
    </row>
    <row r="1845" spans="1:22" hidden="1">
      <c r="A1845" s="53"/>
      <c r="B1845" s="170">
        <v>46001</v>
      </c>
      <c r="C1845" s="131" t="s">
        <v>3904</v>
      </c>
      <c r="D1845" s="131" t="s">
        <v>7054</v>
      </c>
      <c r="E1845" s="131">
        <v>1</v>
      </c>
      <c r="F1845" s="131">
        <v>0</v>
      </c>
      <c r="G1845" s="131">
        <v>0</v>
      </c>
      <c r="H1845" s="131">
        <v>13</v>
      </c>
      <c r="I1845" s="131">
        <v>0</v>
      </c>
      <c r="J1845" s="131">
        <v>0</v>
      </c>
      <c r="K1845" s="131">
        <v>0</v>
      </c>
      <c r="L1845" s="131">
        <v>13</v>
      </c>
      <c r="M1845" s="131"/>
      <c r="N1845" s="131"/>
      <c r="O1845" s="131" t="s">
        <v>436</v>
      </c>
      <c r="P1845" s="131" t="s">
        <v>436</v>
      </c>
      <c r="Q1845" s="7"/>
      <c r="R1845" s="167"/>
      <c r="S1845" s="166"/>
      <c r="T1845" s="131"/>
      <c r="U1845" s="131"/>
      <c r="V1845" s="131"/>
    </row>
    <row r="1846" spans="1:22" hidden="1">
      <c r="A1846" s="53"/>
      <c r="B1846" s="170">
        <v>46001</v>
      </c>
      <c r="C1846" s="131" t="s">
        <v>3904</v>
      </c>
      <c r="D1846" s="131" t="s">
        <v>7055</v>
      </c>
      <c r="E1846" s="131">
        <v>9</v>
      </c>
      <c r="F1846" s="131">
        <v>0</v>
      </c>
      <c r="G1846" s="131">
        <v>0</v>
      </c>
      <c r="H1846" s="131">
        <v>0</v>
      </c>
      <c r="I1846" s="131">
        <v>0</v>
      </c>
      <c r="J1846" s="131">
        <v>0</v>
      </c>
      <c r="K1846" s="131">
        <v>0</v>
      </c>
      <c r="L1846" s="131">
        <v>0</v>
      </c>
      <c r="M1846" s="131"/>
      <c r="N1846" s="131"/>
      <c r="O1846" s="131"/>
      <c r="P1846" s="131"/>
      <c r="Q1846" s="7"/>
      <c r="R1846" s="167"/>
      <c r="S1846" s="166"/>
      <c r="T1846" s="131"/>
      <c r="U1846" s="131"/>
      <c r="V1846" s="131"/>
    </row>
    <row r="1847" spans="1:22" hidden="1">
      <c r="A1847" s="53"/>
      <c r="B1847" s="170">
        <v>46001</v>
      </c>
      <c r="C1847" s="131" t="s">
        <v>3904</v>
      </c>
      <c r="D1847" s="131" t="s">
        <v>7056</v>
      </c>
      <c r="E1847" s="131">
        <v>1</v>
      </c>
      <c r="F1847" s="131">
        <v>0</v>
      </c>
      <c r="G1847" s="131">
        <v>0</v>
      </c>
      <c r="H1847" s="131">
        <v>0</v>
      </c>
      <c r="I1847" s="131">
        <v>0</v>
      </c>
      <c r="J1847" s="131">
        <v>0</v>
      </c>
      <c r="K1847" s="131">
        <v>0</v>
      </c>
      <c r="L1847" s="131">
        <v>0</v>
      </c>
      <c r="M1847" s="131"/>
      <c r="N1847" s="131"/>
      <c r="O1847" s="131"/>
      <c r="P1847" s="131"/>
      <c r="Q1847" s="7"/>
      <c r="R1847" s="167"/>
      <c r="S1847" s="166"/>
      <c r="T1847" s="131"/>
      <c r="U1847" s="131"/>
      <c r="V1847" s="131"/>
    </row>
    <row r="1848" spans="1:22" hidden="1">
      <c r="A1848" s="53"/>
      <c r="B1848" s="170">
        <v>46001</v>
      </c>
      <c r="C1848" s="131" t="s">
        <v>3904</v>
      </c>
      <c r="D1848" s="131" t="s">
        <v>7057</v>
      </c>
      <c r="E1848" s="131">
        <v>2</v>
      </c>
      <c r="F1848" s="131">
        <v>0</v>
      </c>
      <c r="G1848" s="131">
        <v>0</v>
      </c>
      <c r="H1848" s="131">
        <v>0</v>
      </c>
      <c r="I1848" s="131">
        <v>0</v>
      </c>
      <c r="J1848" s="131">
        <v>0</v>
      </c>
      <c r="K1848" s="131">
        <v>0</v>
      </c>
      <c r="L1848" s="131">
        <v>0</v>
      </c>
      <c r="M1848" s="131"/>
      <c r="N1848" s="131"/>
      <c r="O1848" s="131"/>
      <c r="P1848" s="131"/>
      <c r="Q1848" s="7"/>
      <c r="R1848" s="167"/>
      <c r="S1848" s="166"/>
      <c r="T1848" s="131"/>
      <c r="U1848" s="131"/>
      <c r="V1848" s="131"/>
    </row>
    <row r="1849" spans="1:22" hidden="1">
      <c r="A1849" s="53"/>
      <c r="B1849" s="170">
        <v>46001</v>
      </c>
      <c r="C1849" s="131" t="s">
        <v>3904</v>
      </c>
      <c r="D1849" s="131" t="s">
        <v>7058</v>
      </c>
      <c r="E1849" s="131">
        <v>5</v>
      </c>
      <c r="F1849" s="131">
        <v>0</v>
      </c>
      <c r="G1849" s="131">
        <v>0</v>
      </c>
      <c r="H1849" s="131">
        <v>0</v>
      </c>
      <c r="I1849" s="131">
        <v>0</v>
      </c>
      <c r="J1849" s="131">
        <v>0</v>
      </c>
      <c r="K1849" s="131">
        <v>0</v>
      </c>
      <c r="L1849" s="131">
        <v>0</v>
      </c>
      <c r="M1849" s="131"/>
      <c r="N1849" s="131"/>
      <c r="O1849" s="131"/>
      <c r="P1849" s="131"/>
      <c r="Q1849" s="7"/>
      <c r="R1849" s="167"/>
      <c r="S1849" s="166"/>
      <c r="T1849" s="131"/>
      <c r="U1849" s="131"/>
      <c r="V1849" s="131"/>
    </row>
    <row r="1850" spans="1:22" hidden="1">
      <c r="A1850" s="53"/>
      <c r="B1850" s="170">
        <v>46001</v>
      </c>
      <c r="C1850" s="131" t="s">
        <v>3904</v>
      </c>
      <c r="D1850" s="131" t="s">
        <v>7059</v>
      </c>
      <c r="E1850" s="131">
        <v>4</v>
      </c>
      <c r="F1850" s="131">
        <v>0</v>
      </c>
      <c r="G1850" s="131">
        <v>0</v>
      </c>
      <c r="H1850" s="131">
        <v>0</v>
      </c>
      <c r="I1850" s="131">
        <v>0</v>
      </c>
      <c r="J1850" s="131">
        <v>0</v>
      </c>
      <c r="K1850" s="131">
        <v>0</v>
      </c>
      <c r="L1850" s="131">
        <v>0</v>
      </c>
      <c r="M1850" s="131"/>
      <c r="N1850" s="131"/>
      <c r="O1850" s="131"/>
      <c r="P1850" s="131"/>
      <c r="Q1850" s="7"/>
      <c r="R1850" s="167"/>
      <c r="S1850" s="166"/>
      <c r="T1850" s="131"/>
      <c r="U1850" s="131"/>
      <c r="V1850" s="131"/>
    </row>
    <row r="1851" spans="1:22" hidden="1">
      <c r="A1851" s="53"/>
      <c r="B1851" s="170">
        <v>46001</v>
      </c>
      <c r="C1851" s="131" t="s">
        <v>3904</v>
      </c>
      <c r="D1851" s="131" t="s">
        <v>7060</v>
      </c>
      <c r="E1851" s="131">
        <v>4</v>
      </c>
      <c r="F1851" s="131">
        <v>0</v>
      </c>
      <c r="G1851" s="131">
        <v>0</v>
      </c>
      <c r="H1851" s="131">
        <v>0</v>
      </c>
      <c r="I1851" s="131">
        <v>0</v>
      </c>
      <c r="J1851" s="131">
        <v>0</v>
      </c>
      <c r="K1851" s="131">
        <v>0</v>
      </c>
      <c r="L1851" s="131">
        <v>0</v>
      </c>
      <c r="M1851" s="131"/>
      <c r="N1851" s="131"/>
      <c r="O1851" s="131"/>
      <c r="P1851" s="131"/>
      <c r="Q1851" s="7"/>
      <c r="R1851" s="167"/>
      <c r="S1851" s="166"/>
      <c r="T1851" s="131"/>
      <c r="U1851" s="131"/>
      <c r="V1851" s="131"/>
    </row>
    <row r="1852" spans="1:22" hidden="1">
      <c r="A1852" s="53"/>
      <c r="B1852" s="170">
        <v>46001</v>
      </c>
      <c r="C1852" s="131" t="s">
        <v>3904</v>
      </c>
      <c r="D1852" s="131" t="s">
        <v>7061</v>
      </c>
      <c r="E1852" s="131">
        <v>7</v>
      </c>
      <c r="F1852" s="131">
        <v>0</v>
      </c>
      <c r="G1852" s="131">
        <v>0</v>
      </c>
      <c r="H1852" s="131">
        <v>0</v>
      </c>
      <c r="I1852" s="131">
        <v>0</v>
      </c>
      <c r="J1852" s="131">
        <v>0</v>
      </c>
      <c r="K1852" s="131">
        <v>0</v>
      </c>
      <c r="L1852" s="131">
        <v>0</v>
      </c>
      <c r="M1852" s="131"/>
      <c r="N1852" s="131"/>
      <c r="O1852" s="131"/>
      <c r="P1852" s="131"/>
      <c r="Q1852" s="7"/>
      <c r="R1852" s="167"/>
      <c r="S1852" s="166"/>
      <c r="T1852" s="131"/>
      <c r="U1852" s="131"/>
      <c r="V1852" s="131"/>
    </row>
    <row r="1853" spans="1:22" hidden="1">
      <c r="A1853" s="53"/>
      <c r="B1853" s="170">
        <v>46001</v>
      </c>
      <c r="C1853" s="131" t="s">
        <v>3904</v>
      </c>
      <c r="D1853" s="131" t="s">
        <v>7062</v>
      </c>
      <c r="E1853" s="131">
        <v>12</v>
      </c>
      <c r="F1853" s="131">
        <v>0</v>
      </c>
      <c r="G1853" s="131">
        <v>0</v>
      </c>
      <c r="H1853" s="131">
        <v>0</v>
      </c>
      <c r="I1853" s="131">
        <v>0</v>
      </c>
      <c r="J1853" s="131">
        <v>0</v>
      </c>
      <c r="K1853" s="131">
        <v>0</v>
      </c>
      <c r="L1853" s="131">
        <v>0</v>
      </c>
      <c r="M1853" s="131"/>
      <c r="N1853" s="131"/>
      <c r="O1853" s="131"/>
      <c r="P1853" s="131"/>
      <c r="Q1853" s="7"/>
      <c r="R1853" s="167"/>
      <c r="S1853" s="166"/>
      <c r="T1853" s="131"/>
      <c r="U1853" s="131"/>
      <c r="V1853" s="131"/>
    </row>
    <row r="1854" spans="1:22" hidden="1">
      <c r="A1854" s="53"/>
      <c r="B1854" s="170">
        <v>46001</v>
      </c>
      <c r="C1854" s="131" t="s">
        <v>3904</v>
      </c>
      <c r="D1854" s="131" t="s">
        <v>7063</v>
      </c>
      <c r="E1854" s="131">
        <v>2</v>
      </c>
      <c r="F1854" s="131">
        <v>0</v>
      </c>
      <c r="G1854" s="131">
        <v>0</v>
      </c>
      <c r="H1854" s="131">
        <v>0</v>
      </c>
      <c r="I1854" s="131">
        <v>0</v>
      </c>
      <c r="J1854" s="131">
        <v>0</v>
      </c>
      <c r="K1854" s="131">
        <v>0</v>
      </c>
      <c r="L1854" s="131">
        <v>0</v>
      </c>
      <c r="M1854" s="131"/>
      <c r="N1854" s="131"/>
      <c r="O1854" s="131"/>
      <c r="P1854" s="131"/>
      <c r="Q1854" s="7"/>
      <c r="R1854" s="167"/>
      <c r="S1854" s="166"/>
      <c r="T1854" s="131"/>
      <c r="U1854" s="131"/>
      <c r="V1854" s="131"/>
    </row>
    <row r="1855" spans="1:22" hidden="1">
      <c r="A1855" s="53"/>
      <c r="B1855" s="170">
        <v>46001</v>
      </c>
      <c r="C1855" s="131" t="s">
        <v>3904</v>
      </c>
      <c r="D1855" s="131" t="s">
        <v>7064</v>
      </c>
      <c r="E1855" s="131">
        <v>2</v>
      </c>
      <c r="F1855" s="131">
        <v>0</v>
      </c>
      <c r="G1855" s="131">
        <v>0</v>
      </c>
      <c r="H1855" s="131">
        <v>0</v>
      </c>
      <c r="I1855" s="131">
        <v>0</v>
      </c>
      <c r="J1855" s="131">
        <v>0</v>
      </c>
      <c r="K1855" s="131">
        <v>0</v>
      </c>
      <c r="L1855" s="131">
        <v>0</v>
      </c>
      <c r="M1855" s="131"/>
      <c r="N1855" s="131"/>
      <c r="O1855" s="131"/>
      <c r="P1855" s="131"/>
      <c r="Q1855" s="7"/>
      <c r="R1855" s="167"/>
      <c r="S1855" s="166"/>
      <c r="T1855" s="131"/>
      <c r="U1855" s="131"/>
      <c r="V1855" s="131"/>
    </row>
    <row r="1856" spans="1:22" hidden="1">
      <c r="A1856" s="53"/>
      <c r="B1856" s="170">
        <v>46001</v>
      </c>
      <c r="C1856" s="131" t="s">
        <v>3904</v>
      </c>
      <c r="D1856" s="131" t="s">
        <v>7065</v>
      </c>
      <c r="E1856" s="131">
        <v>1</v>
      </c>
      <c r="F1856" s="131">
        <v>0</v>
      </c>
      <c r="G1856" s="131">
        <v>0</v>
      </c>
      <c r="H1856" s="131">
        <v>0</v>
      </c>
      <c r="I1856" s="131">
        <v>0</v>
      </c>
      <c r="J1856" s="131">
        <v>0</v>
      </c>
      <c r="K1856" s="131">
        <v>0</v>
      </c>
      <c r="L1856" s="131">
        <v>0</v>
      </c>
      <c r="M1856" s="131"/>
      <c r="N1856" s="131"/>
      <c r="O1856" s="131"/>
      <c r="P1856" s="131"/>
      <c r="Q1856" s="7"/>
      <c r="R1856" s="167"/>
      <c r="S1856" s="166"/>
      <c r="T1856" s="131"/>
      <c r="U1856" s="131"/>
      <c r="V1856" s="131"/>
    </row>
    <row r="1857" spans="1:22" hidden="1">
      <c r="A1857" s="53"/>
      <c r="B1857" s="170">
        <v>46001</v>
      </c>
      <c r="C1857" s="131" t="s">
        <v>3904</v>
      </c>
      <c r="D1857" s="131" t="s">
        <v>7066</v>
      </c>
      <c r="E1857" s="131">
        <v>5</v>
      </c>
      <c r="F1857" s="131">
        <v>0</v>
      </c>
      <c r="G1857" s="131">
        <v>0</v>
      </c>
      <c r="H1857" s="131">
        <v>0</v>
      </c>
      <c r="I1857" s="131">
        <v>0</v>
      </c>
      <c r="J1857" s="131">
        <v>0</v>
      </c>
      <c r="K1857" s="131">
        <v>0</v>
      </c>
      <c r="L1857" s="131">
        <v>0</v>
      </c>
      <c r="M1857" s="131"/>
      <c r="N1857" s="131"/>
      <c r="O1857" s="131"/>
      <c r="P1857" s="131"/>
      <c r="Q1857" s="7"/>
      <c r="R1857" s="167"/>
      <c r="S1857" s="166"/>
      <c r="T1857" s="131"/>
      <c r="U1857" s="131"/>
      <c r="V1857" s="131"/>
    </row>
    <row r="1858" spans="1:22" hidden="1">
      <c r="A1858" s="53"/>
      <c r="B1858" s="170">
        <v>46001</v>
      </c>
      <c r="C1858" s="131" t="s">
        <v>6745</v>
      </c>
      <c r="D1858" s="131" t="s">
        <v>7020</v>
      </c>
      <c r="E1858" s="131">
        <v>10</v>
      </c>
      <c r="F1858" s="131">
        <v>0</v>
      </c>
      <c r="G1858" s="131">
        <v>0</v>
      </c>
      <c r="H1858" s="131">
        <v>0</v>
      </c>
      <c r="I1858" s="131">
        <v>0</v>
      </c>
      <c r="J1858" s="131">
        <v>0</v>
      </c>
      <c r="K1858" s="131">
        <v>0</v>
      </c>
      <c r="L1858" s="131">
        <v>0</v>
      </c>
      <c r="M1858" s="131"/>
      <c r="N1858" s="131"/>
      <c r="O1858" s="131"/>
      <c r="P1858" s="131"/>
      <c r="Q1858" s="7"/>
      <c r="R1858" s="167"/>
      <c r="S1858" s="166"/>
      <c r="T1858" s="131"/>
      <c r="U1858" s="131"/>
      <c r="V1858" s="131"/>
    </row>
    <row r="1859" spans="1:22" hidden="1">
      <c r="A1859" s="53"/>
      <c r="B1859" s="170">
        <v>46001</v>
      </c>
      <c r="C1859" s="131" t="s">
        <v>6745</v>
      </c>
      <c r="D1859" s="131" t="s">
        <v>7023</v>
      </c>
      <c r="E1859" s="131">
        <v>2</v>
      </c>
      <c r="F1859" s="131">
        <v>0</v>
      </c>
      <c r="G1859" s="131">
        <v>0</v>
      </c>
      <c r="H1859" s="131">
        <v>0</v>
      </c>
      <c r="I1859" s="131">
        <v>0</v>
      </c>
      <c r="J1859" s="131">
        <v>0</v>
      </c>
      <c r="K1859" s="131">
        <v>0</v>
      </c>
      <c r="L1859" s="131">
        <v>0</v>
      </c>
      <c r="M1859" s="131"/>
      <c r="N1859" s="131"/>
      <c r="O1859" s="131"/>
      <c r="P1859" s="131"/>
      <c r="Q1859" s="7"/>
      <c r="R1859" s="167"/>
      <c r="S1859" s="166"/>
      <c r="T1859" s="131"/>
      <c r="U1859" s="131"/>
      <c r="V1859" s="131"/>
    </row>
    <row r="1860" spans="1:22" hidden="1">
      <c r="A1860" s="53"/>
      <c r="B1860" s="170">
        <v>46001</v>
      </c>
      <c r="C1860" s="131" t="s">
        <v>6745</v>
      </c>
      <c r="D1860" s="131" t="s">
        <v>6949</v>
      </c>
      <c r="E1860" s="131">
        <v>1</v>
      </c>
      <c r="F1860" s="131">
        <v>0</v>
      </c>
      <c r="G1860" s="131">
        <v>0</v>
      </c>
      <c r="H1860" s="131">
        <v>0</v>
      </c>
      <c r="I1860" s="131">
        <v>0</v>
      </c>
      <c r="J1860" s="131">
        <v>0</v>
      </c>
      <c r="K1860" s="131">
        <v>0</v>
      </c>
      <c r="L1860" s="131">
        <v>0</v>
      </c>
      <c r="M1860" s="131"/>
      <c r="N1860" s="131"/>
      <c r="O1860" s="131"/>
      <c r="P1860" s="131"/>
      <c r="Q1860" s="7"/>
      <c r="R1860" s="167"/>
      <c r="S1860" s="166"/>
      <c r="T1860" s="131"/>
      <c r="U1860" s="131"/>
      <c r="V1860" s="131"/>
    </row>
    <row r="1861" spans="1:22" hidden="1">
      <c r="A1861" s="53"/>
      <c r="B1861" s="170">
        <v>46001</v>
      </c>
      <c r="C1861" s="131" t="s">
        <v>6745</v>
      </c>
      <c r="D1861" s="131" t="s">
        <v>6974</v>
      </c>
      <c r="E1861" s="131">
        <v>3</v>
      </c>
      <c r="F1861" s="131">
        <v>0</v>
      </c>
      <c r="G1861" s="131">
        <v>0</v>
      </c>
      <c r="H1861" s="131">
        <v>0</v>
      </c>
      <c r="I1861" s="131">
        <v>0</v>
      </c>
      <c r="J1861" s="131">
        <v>0</v>
      </c>
      <c r="K1861" s="131">
        <v>0</v>
      </c>
      <c r="L1861" s="131">
        <v>0</v>
      </c>
      <c r="M1861" s="131"/>
      <c r="N1861" s="131"/>
      <c r="O1861" s="131"/>
      <c r="P1861" s="131"/>
      <c r="Q1861" s="7"/>
      <c r="R1861" s="167"/>
      <c r="S1861" s="166"/>
      <c r="T1861" s="131"/>
      <c r="U1861" s="131"/>
      <c r="V1861" s="131"/>
    </row>
    <row r="1862" spans="1:22" hidden="1">
      <c r="A1862" s="53"/>
      <c r="B1862" s="170">
        <v>46001</v>
      </c>
      <c r="C1862" s="131" t="s">
        <v>6745</v>
      </c>
      <c r="D1862" s="131" t="s">
        <v>7067</v>
      </c>
      <c r="E1862" s="131">
        <v>1</v>
      </c>
      <c r="F1862" s="131">
        <v>0</v>
      </c>
      <c r="G1862" s="131">
        <v>0</v>
      </c>
      <c r="H1862" s="131">
        <v>0</v>
      </c>
      <c r="I1862" s="131">
        <v>0</v>
      </c>
      <c r="J1862" s="131">
        <v>0</v>
      </c>
      <c r="K1862" s="131">
        <v>0</v>
      </c>
      <c r="L1862" s="131">
        <v>0</v>
      </c>
      <c r="M1862" s="131"/>
      <c r="N1862" s="131"/>
      <c r="O1862" s="131"/>
      <c r="P1862" s="131"/>
      <c r="Q1862" s="7"/>
      <c r="R1862" s="167"/>
      <c r="S1862" s="166"/>
      <c r="T1862" s="131"/>
      <c r="U1862" s="131"/>
      <c r="V1862" s="131"/>
    </row>
    <row r="1863" spans="1:22" hidden="1">
      <c r="A1863" s="53"/>
      <c r="B1863" s="170">
        <v>46001</v>
      </c>
      <c r="C1863" s="131" t="s">
        <v>6745</v>
      </c>
      <c r="D1863" s="131" t="s">
        <v>7003</v>
      </c>
      <c r="E1863" s="131">
        <v>1</v>
      </c>
      <c r="F1863" s="131">
        <v>0</v>
      </c>
      <c r="G1863" s="131">
        <v>0</v>
      </c>
      <c r="H1863" s="131">
        <v>0</v>
      </c>
      <c r="I1863" s="131">
        <v>0</v>
      </c>
      <c r="J1863" s="131">
        <v>0</v>
      </c>
      <c r="K1863" s="131">
        <v>0</v>
      </c>
      <c r="L1863" s="131">
        <v>0</v>
      </c>
      <c r="M1863" s="131"/>
      <c r="N1863" s="131"/>
      <c r="O1863" s="131"/>
      <c r="P1863" s="131"/>
      <c r="Q1863" s="7"/>
      <c r="R1863" s="167"/>
      <c r="S1863" s="166"/>
      <c r="T1863" s="131"/>
      <c r="U1863" s="131"/>
      <c r="V1863" s="131"/>
    </row>
    <row r="1864" spans="1:22" hidden="1">
      <c r="A1864" s="53"/>
      <c r="B1864" s="170">
        <v>46001</v>
      </c>
      <c r="C1864" s="131" t="s">
        <v>6745</v>
      </c>
      <c r="D1864" s="131" t="s">
        <v>7019</v>
      </c>
      <c r="E1864" s="131">
        <v>2</v>
      </c>
      <c r="F1864" s="131">
        <v>0</v>
      </c>
      <c r="G1864" s="131">
        <v>0</v>
      </c>
      <c r="H1864" s="131">
        <v>0</v>
      </c>
      <c r="I1864" s="131">
        <v>0</v>
      </c>
      <c r="J1864" s="131">
        <v>0</v>
      </c>
      <c r="K1864" s="131">
        <v>0</v>
      </c>
      <c r="L1864" s="131">
        <v>0</v>
      </c>
      <c r="M1864" s="131"/>
      <c r="N1864" s="131"/>
      <c r="O1864" s="131"/>
      <c r="P1864" s="131"/>
      <c r="Q1864" s="7"/>
      <c r="R1864" s="167"/>
      <c r="S1864" s="166"/>
      <c r="T1864" s="131"/>
      <c r="U1864" s="131"/>
      <c r="V1864" s="131"/>
    </row>
    <row r="1865" spans="1:22" hidden="1">
      <c r="A1865" s="53"/>
      <c r="B1865" s="170">
        <v>46001</v>
      </c>
      <c r="C1865" s="131" t="s">
        <v>6745</v>
      </c>
      <c r="D1865" s="131" t="s">
        <v>7027</v>
      </c>
      <c r="E1865" s="131">
        <v>3</v>
      </c>
      <c r="F1865" s="131">
        <v>0</v>
      </c>
      <c r="G1865" s="131">
        <v>0</v>
      </c>
      <c r="H1865" s="131">
        <v>0</v>
      </c>
      <c r="I1865" s="131">
        <v>0</v>
      </c>
      <c r="J1865" s="131">
        <v>0</v>
      </c>
      <c r="K1865" s="131">
        <v>0</v>
      </c>
      <c r="L1865" s="131">
        <v>0</v>
      </c>
      <c r="M1865" s="131"/>
      <c r="N1865" s="131"/>
      <c r="O1865" s="131"/>
      <c r="P1865" s="131"/>
      <c r="Q1865" s="7"/>
      <c r="R1865" s="167"/>
      <c r="S1865" s="166"/>
      <c r="T1865" s="131"/>
      <c r="U1865" s="131"/>
      <c r="V1865" s="131"/>
    </row>
    <row r="1866" spans="1:22" hidden="1">
      <c r="A1866" s="53"/>
      <c r="B1866" s="170">
        <v>46001</v>
      </c>
      <c r="C1866" s="131" t="s">
        <v>6745</v>
      </c>
      <c r="D1866" s="131" t="s">
        <v>7015</v>
      </c>
      <c r="E1866" s="131">
        <v>1</v>
      </c>
      <c r="F1866" s="131">
        <v>0</v>
      </c>
      <c r="G1866" s="131">
        <v>0</v>
      </c>
      <c r="H1866" s="131">
        <v>0</v>
      </c>
      <c r="I1866" s="131">
        <v>0</v>
      </c>
      <c r="J1866" s="131">
        <v>0</v>
      </c>
      <c r="K1866" s="131">
        <v>0</v>
      </c>
      <c r="L1866" s="131">
        <v>0</v>
      </c>
      <c r="M1866" s="131"/>
      <c r="N1866" s="131"/>
      <c r="O1866" s="131"/>
      <c r="P1866" s="131"/>
      <c r="Q1866" s="7"/>
      <c r="R1866" s="167"/>
      <c r="S1866" s="166"/>
      <c r="T1866" s="131"/>
      <c r="U1866" s="131"/>
      <c r="V1866" s="131"/>
    </row>
    <row r="1867" spans="1:22" hidden="1">
      <c r="A1867" s="53"/>
      <c r="B1867" s="170">
        <v>46001</v>
      </c>
      <c r="C1867" s="131" t="s">
        <v>6745</v>
      </c>
      <c r="D1867" s="131" t="s">
        <v>7016</v>
      </c>
      <c r="E1867" s="131">
        <v>1</v>
      </c>
      <c r="F1867" s="131">
        <v>0</v>
      </c>
      <c r="G1867" s="131">
        <v>0</v>
      </c>
      <c r="H1867" s="131">
        <v>0</v>
      </c>
      <c r="I1867" s="131">
        <v>0</v>
      </c>
      <c r="J1867" s="131">
        <v>0</v>
      </c>
      <c r="K1867" s="131">
        <v>0</v>
      </c>
      <c r="L1867" s="131">
        <v>0</v>
      </c>
      <c r="M1867" s="131"/>
      <c r="N1867" s="131"/>
      <c r="O1867" s="131"/>
      <c r="P1867" s="131"/>
      <c r="Q1867" s="7"/>
      <c r="R1867" s="167"/>
      <c r="S1867" s="166"/>
      <c r="T1867" s="131"/>
      <c r="U1867" s="131"/>
      <c r="V1867" s="131"/>
    </row>
    <row r="1868" spans="1:22" hidden="1">
      <c r="A1868" s="53"/>
      <c r="B1868" s="170">
        <v>46001</v>
      </c>
      <c r="C1868" s="131" t="s">
        <v>6745</v>
      </c>
      <c r="D1868" s="131" t="s">
        <v>7022</v>
      </c>
      <c r="E1868" s="131">
        <v>3</v>
      </c>
      <c r="F1868" s="131">
        <v>0</v>
      </c>
      <c r="G1868" s="131">
        <v>0</v>
      </c>
      <c r="H1868" s="131">
        <v>0</v>
      </c>
      <c r="I1868" s="131">
        <v>0</v>
      </c>
      <c r="J1868" s="131">
        <v>0</v>
      </c>
      <c r="K1868" s="131">
        <v>0</v>
      </c>
      <c r="L1868" s="131">
        <v>0</v>
      </c>
      <c r="M1868" s="131"/>
      <c r="N1868" s="131"/>
      <c r="O1868" s="131"/>
      <c r="P1868" s="131"/>
      <c r="Q1868" s="7"/>
      <c r="R1868" s="167"/>
      <c r="S1868" s="166"/>
      <c r="T1868" s="131"/>
      <c r="U1868" s="131"/>
      <c r="V1868" s="131"/>
    </row>
    <row r="1869" spans="1:22" hidden="1">
      <c r="A1869" s="53"/>
      <c r="B1869" s="170">
        <v>46002</v>
      </c>
      <c r="C1869" s="131" t="s">
        <v>3904</v>
      </c>
      <c r="D1869" s="131" t="s">
        <v>7070</v>
      </c>
      <c r="E1869" s="131">
        <v>2</v>
      </c>
      <c r="F1869" s="131">
        <v>0</v>
      </c>
      <c r="G1869" s="131">
        <v>0</v>
      </c>
      <c r="H1869" s="131">
        <v>0</v>
      </c>
      <c r="I1869" s="131">
        <v>0</v>
      </c>
      <c r="J1869" s="131">
        <v>0</v>
      </c>
      <c r="K1869" s="131">
        <v>0</v>
      </c>
      <c r="L1869" s="131">
        <v>0</v>
      </c>
      <c r="M1869" s="131"/>
      <c r="N1869" s="131"/>
      <c r="O1869" s="131"/>
      <c r="P1869" s="131"/>
      <c r="Q1869" s="7"/>
      <c r="R1869" s="167"/>
      <c r="S1869" s="166"/>
      <c r="T1869" s="131"/>
      <c r="U1869" s="131"/>
      <c r="V1869" s="131"/>
    </row>
    <row r="1870" spans="1:22" hidden="1">
      <c r="A1870" s="53"/>
      <c r="B1870" s="170">
        <v>46002</v>
      </c>
      <c r="C1870" s="131" t="s">
        <v>3904</v>
      </c>
      <c r="D1870" s="131" t="s">
        <v>7071</v>
      </c>
      <c r="E1870" s="131">
        <v>12</v>
      </c>
      <c r="F1870" s="131">
        <v>0</v>
      </c>
      <c r="G1870" s="131">
        <v>0</v>
      </c>
      <c r="H1870" s="131">
        <v>10</v>
      </c>
      <c r="I1870" s="131">
        <v>0</v>
      </c>
      <c r="J1870" s="131">
        <v>0</v>
      </c>
      <c r="K1870" s="131">
        <v>0</v>
      </c>
      <c r="L1870" s="131">
        <v>10</v>
      </c>
      <c r="M1870" s="131"/>
      <c r="N1870" s="131"/>
      <c r="O1870" s="131" t="s">
        <v>436</v>
      </c>
      <c r="P1870" s="131" t="s">
        <v>436</v>
      </c>
      <c r="Q1870" s="7"/>
      <c r="R1870" s="167"/>
      <c r="S1870" s="166"/>
      <c r="T1870" s="131"/>
      <c r="U1870" s="131"/>
      <c r="V1870" s="131"/>
    </row>
    <row r="1871" spans="1:22" hidden="1">
      <c r="A1871" s="53"/>
      <c r="B1871" s="170">
        <v>46002</v>
      </c>
      <c r="C1871" s="131" t="s">
        <v>3904</v>
      </c>
      <c r="D1871" s="131" t="s">
        <v>7072</v>
      </c>
      <c r="E1871" s="131">
        <v>4</v>
      </c>
      <c r="F1871" s="131">
        <v>0</v>
      </c>
      <c r="G1871" s="131">
        <v>0</v>
      </c>
      <c r="H1871" s="131">
        <v>0</v>
      </c>
      <c r="I1871" s="131">
        <v>0</v>
      </c>
      <c r="J1871" s="131">
        <v>0</v>
      </c>
      <c r="K1871" s="131">
        <v>0</v>
      </c>
      <c r="L1871" s="131">
        <v>0</v>
      </c>
      <c r="M1871" s="131"/>
      <c r="N1871" s="131"/>
      <c r="O1871" s="131"/>
      <c r="P1871" s="131"/>
      <c r="Q1871" s="7"/>
      <c r="R1871" s="167"/>
      <c r="S1871" s="166"/>
      <c r="T1871" s="131"/>
      <c r="U1871" s="131"/>
      <c r="V1871" s="131"/>
    </row>
    <row r="1872" spans="1:22" hidden="1">
      <c r="A1872" s="53"/>
      <c r="B1872" s="170">
        <v>46002</v>
      </c>
      <c r="C1872" s="131" t="s">
        <v>3904</v>
      </c>
      <c r="D1872" s="131" t="s">
        <v>7073</v>
      </c>
      <c r="E1872" s="131">
        <v>2</v>
      </c>
      <c r="F1872" s="131">
        <v>1</v>
      </c>
      <c r="G1872" s="131">
        <v>0</v>
      </c>
      <c r="H1872" s="131">
        <v>1</v>
      </c>
      <c r="I1872" s="131">
        <v>0</v>
      </c>
      <c r="J1872" s="131">
        <v>0</v>
      </c>
      <c r="K1872" s="131">
        <v>0</v>
      </c>
      <c r="L1872" s="131">
        <v>1</v>
      </c>
      <c r="M1872" s="131"/>
      <c r="N1872" s="131"/>
      <c r="O1872" s="131" t="s">
        <v>436</v>
      </c>
      <c r="P1872" s="131" t="s">
        <v>436</v>
      </c>
      <c r="Q1872" s="7"/>
      <c r="R1872" s="167"/>
      <c r="S1872" s="166"/>
      <c r="T1872" s="131"/>
      <c r="U1872" s="131"/>
      <c r="V1872" s="131"/>
    </row>
    <row r="1873" spans="1:22" hidden="1">
      <c r="A1873" s="53"/>
      <c r="B1873" s="170">
        <v>46002</v>
      </c>
      <c r="C1873" s="131" t="s">
        <v>6745</v>
      </c>
      <c r="D1873" s="131" t="s">
        <v>7025</v>
      </c>
      <c r="E1873" s="131">
        <v>3</v>
      </c>
      <c r="F1873" s="131">
        <v>0</v>
      </c>
      <c r="G1873" s="131">
        <v>0</v>
      </c>
      <c r="H1873" s="131">
        <v>0</v>
      </c>
      <c r="I1873" s="131">
        <v>0</v>
      </c>
      <c r="J1873" s="131">
        <v>0</v>
      </c>
      <c r="K1873" s="131">
        <v>0</v>
      </c>
      <c r="L1873" s="131">
        <v>0</v>
      </c>
      <c r="M1873" s="131"/>
      <c r="N1873" s="131"/>
      <c r="O1873" s="131"/>
      <c r="P1873" s="131"/>
      <c r="Q1873" s="7"/>
      <c r="R1873" s="167"/>
      <c r="S1873" s="166"/>
      <c r="T1873" s="131"/>
      <c r="U1873" s="131"/>
      <c r="V1873" s="131"/>
    </row>
    <row r="1874" spans="1:22" hidden="1">
      <c r="A1874" s="53"/>
      <c r="B1874" s="170">
        <v>46002</v>
      </c>
      <c r="C1874" s="131" t="s">
        <v>6745</v>
      </c>
      <c r="D1874" s="131" t="s">
        <v>7032</v>
      </c>
      <c r="E1874" s="131">
        <v>9</v>
      </c>
      <c r="F1874" s="131">
        <v>0</v>
      </c>
      <c r="G1874" s="131">
        <v>0</v>
      </c>
      <c r="H1874" s="131">
        <v>0</v>
      </c>
      <c r="I1874" s="131">
        <v>0</v>
      </c>
      <c r="J1874" s="131">
        <v>0</v>
      </c>
      <c r="K1874" s="131">
        <v>0</v>
      </c>
      <c r="L1874" s="131">
        <v>0</v>
      </c>
      <c r="M1874" s="131"/>
      <c r="N1874" s="131"/>
      <c r="O1874" s="131"/>
      <c r="P1874" s="131"/>
      <c r="Q1874" s="7"/>
      <c r="R1874" s="167"/>
      <c r="S1874" s="166"/>
      <c r="T1874" s="131"/>
      <c r="U1874" s="131"/>
      <c r="V1874" s="131"/>
    </row>
    <row r="1875" spans="1:22" hidden="1">
      <c r="A1875" s="53"/>
      <c r="B1875" s="170">
        <v>46002</v>
      </c>
      <c r="C1875" s="131" t="s">
        <v>6745</v>
      </c>
      <c r="D1875" s="131" t="s">
        <v>7044</v>
      </c>
      <c r="E1875" s="131">
        <v>1</v>
      </c>
      <c r="F1875" s="131">
        <v>0</v>
      </c>
      <c r="G1875" s="131">
        <v>0</v>
      </c>
      <c r="H1875" s="131">
        <v>0</v>
      </c>
      <c r="I1875" s="131">
        <v>0</v>
      </c>
      <c r="J1875" s="131">
        <v>0</v>
      </c>
      <c r="K1875" s="131">
        <v>0</v>
      </c>
      <c r="L1875" s="131">
        <v>0</v>
      </c>
      <c r="M1875" s="131"/>
      <c r="N1875" s="131"/>
      <c r="O1875" s="131"/>
      <c r="P1875" s="131"/>
      <c r="Q1875" s="7"/>
      <c r="R1875" s="167"/>
      <c r="S1875" s="166"/>
      <c r="T1875" s="131"/>
      <c r="U1875" s="131"/>
      <c r="V1875" s="131"/>
    </row>
    <row r="1876" spans="1:22" hidden="1">
      <c r="A1876" s="53"/>
      <c r="B1876" s="170">
        <v>46002</v>
      </c>
      <c r="C1876" s="131" t="s">
        <v>6745</v>
      </c>
      <c r="D1876" s="131" t="s">
        <v>7042</v>
      </c>
      <c r="E1876" s="131">
        <v>1</v>
      </c>
      <c r="F1876" s="131">
        <v>0</v>
      </c>
      <c r="G1876" s="131">
        <v>0</v>
      </c>
      <c r="H1876" s="131">
        <v>0</v>
      </c>
      <c r="I1876" s="131">
        <v>0</v>
      </c>
      <c r="J1876" s="131">
        <v>0</v>
      </c>
      <c r="K1876" s="131">
        <v>0</v>
      </c>
      <c r="L1876" s="131">
        <v>0</v>
      </c>
      <c r="M1876" s="131"/>
      <c r="N1876" s="131"/>
      <c r="O1876" s="131"/>
      <c r="P1876" s="131"/>
      <c r="Q1876" s="7"/>
      <c r="R1876" s="167"/>
      <c r="S1876" s="166"/>
      <c r="T1876" s="131"/>
      <c r="U1876" s="131"/>
      <c r="V1876" s="131"/>
    </row>
    <row r="1877" spans="1:22" hidden="1">
      <c r="A1877" s="53"/>
      <c r="B1877" s="170">
        <v>46002</v>
      </c>
      <c r="C1877" s="131" t="s">
        <v>6745</v>
      </c>
      <c r="D1877" s="131" t="s">
        <v>7074</v>
      </c>
      <c r="E1877" s="131">
        <v>1</v>
      </c>
      <c r="F1877" s="131">
        <v>0</v>
      </c>
      <c r="G1877" s="131">
        <v>0</v>
      </c>
      <c r="H1877" s="131">
        <v>0</v>
      </c>
      <c r="I1877" s="131">
        <v>0</v>
      </c>
      <c r="J1877" s="131">
        <v>0</v>
      </c>
      <c r="K1877" s="131">
        <v>0</v>
      </c>
      <c r="L1877" s="131">
        <v>0</v>
      </c>
      <c r="M1877" s="131"/>
      <c r="N1877" s="131"/>
      <c r="O1877" s="131"/>
      <c r="P1877" s="131"/>
      <c r="Q1877" s="7"/>
      <c r="R1877" s="167"/>
      <c r="S1877" s="166"/>
      <c r="T1877" s="131"/>
      <c r="U1877" s="131"/>
      <c r="V1877" s="131"/>
    </row>
    <row r="1878" spans="1:22" hidden="1">
      <c r="A1878" s="53"/>
      <c r="B1878" s="170">
        <v>46002</v>
      </c>
      <c r="C1878" s="131" t="s">
        <v>6745</v>
      </c>
      <c r="D1878" s="131" t="s">
        <v>7026</v>
      </c>
      <c r="E1878" s="131">
        <v>9</v>
      </c>
      <c r="F1878" s="131">
        <v>0</v>
      </c>
      <c r="G1878" s="131">
        <v>0</v>
      </c>
      <c r="H1878" s="131">
        <v>1</v>
      </c>
      <c r="I1878" s="131">
        <v>0</v>
      </c>
      <c r="J1878" s="131">
        <v>0</v>
      </c>
      <c r="K1878" s="131">
        <v>0</v>
      </c>
      <c r="L1878" s="131">
        <v>1</v>
      </c>
      <c r="M1878" s="131"/>
      <c r="N1878" s="131"/>
      <c r="O1878" s="131" t="s">
        <v>436</v>
      </c>
      <c r="P1878" s="131" t="s">
        <v>436</v>
      </c>
      <c r="Q1878" s="7"/>
      <c r="R1878" s="167"/>
      <c r="S1878" s="166"/>
      <c r="T1878" s="131"/>
      <c r="U1878" s="131"/>
      <c r="V1878" s="131"/>
    </row>
    <row r="1879" spans="1:22" hidden="1">
      <c r="A1879" s="53"/>
      <c r="B1879" s="170">
        <v>46002</v>
      </c>
      <c r="C1879" s="131" t="s">
        <v>6745</v>
      </c>
      <c r="D1879" s="131" t="s">
        <v>7029</v>
      </c>
      <c r="E1879" s="131">
        <v>1</v>
      </c>
      <c r="F1879" s="131">
        <v>0</v>
      </c>
      <c r="G1879" s="131">
        <v>0</v>
      </c>
      <c r="H1879" s="131">
        <v>0</v>
      </c>
      <c r="I1879" s="131">
        <v>0</v>
      </c>
      <c r="J1879" s="131">
        <v>0</v>
      </c>
      <c r="K1879" s="131">
        <v>0</v>
      </c>
      <c r="L1879" s="131">
        <v>0</v>
      </c>
      <c r="M1879" s="131"/>
      <c r="N1879" s="131"/>
      <c r="O1879" s="131"/>
      <c r="P1879" s="131"/>
      <c r="Q1879" s="7"/>
      <c r="R1879" s="167"/>
      <c r="S1879" s="166"/>
      <c r="T1879" s="131"/>
      <c r="U1879" s="131"/>
      <c r="V1879" s="131"/>
    </row>
    <row r="1880" spans="1:22" hidden="1">
      <c r="A1880" s="53"/>
      <c r="B1880" s="170">
        <v>46002</v>
      </c>
      <c r="C1880" s="131" t="s">
        <v>6745</v>
      </c>
      <c r="D1880" s="131" t="s">
        <v>7030</v>
      </c>
      <c r="E1880" s="131">
        <v>1</v>
      </c>
      <c r="F1880" s="131">
        <v>0</v>
      </c>
      <c r="G1880" s="131">
        <v>0</v>
      </c>
      <c r="H1880" s="131">
        <v>8</v>
      </c>
      <c r="I1880" s="131">
        <v>0</v>
      </c>
      <c r="J1880" s="131">
        <v>0</v>
      </c>
      <c r="K1880" s="131">
        <v>0</v>
      </c>
      <c r="L1880" s="131">
        <v>8</v>
      </c>
      <c r="M1880" s="131"/>
      <c r="N1880" s="131"/>
      <c r="O1880" s="131" t="s">
        <v>436</v>
      </c>
      <c r="P1880" s="131" t="s">
        <v>436</v>
      </c>
      <c r="Q1880" s="7"/>
      <c r="R1880" s="167"/>
      <c r="S1880" s="166"/>
      <c r="T1880" s="131"/>
      <c r="U1880" s="131"/>
      <c r="V1880" s="131"/>
    </row>
    <row r="1881" spans="1:22" hidden="1">
      <c r="A1881" s="53"/>
      <c r="B1881" s="170">
        <v>46002</v>
      </c>
      <c r="C1881" s="131" t="s">
        <v>6745</v>
      </c>
      <c r="D1881" s="131" t="s">
        <v>7075</v>
      </c>
      <c r="E1881" s="131">
        <v>4</v>
      </c>
      <c r="F1881" s="131">
        <v>0</v>
      </c>
      <c r="G1881" s="131">
        <v>0</v>
      </c>
      <c r="H1881" s="131">
        <v>0</v>
      </c>
      <c r="I1881" s="131">
        <v>0</v>
      </c>
      <c r="J1881" s="131">
        <v>0</v>
      </c>
      <c r="K1881" s="131">
        <v>0</v>
      </c>
      <c r="L1881" s="131">
        <v>0</v>
      </c>
      <c r="M1881" s="131"/>
      <c r="N1881" s="131"/>
      <c r="O1881" s="131"/>
      <c r="P1881" s="131"/>
      <c r="Q1881" s="7"/>
      <c r="R1881" s="167"/>
      <c r="S1881" s="166"/>
      <c r="T1881" s="131"/>
      <c r="U1881" s="131"/>
      <c r="V1881" s="131"/>
    </row>
    <row r="1882" spans="1:22" hidden="1">
      <c r="A1882" s="53"/>
      <c r="B1882" s="170">
        <v>46002</v>
      </c>
      <c r="C1882" s="131" t="s">
        <v>6745</v>
      </c>
      <c r="D1882" s="131" t="s">
        <v>7076</v>
      </c>
      <c r="E1882" s="131">
        <v>1</v>
      </c>
      <c r="F1882" s="131">
        <v>0</v>
      </c>
      <c r="G1882" s="131">
        <v>0</v>
      </c>
      <c r="H1882" s="131">
        <v>0</v>
      </c>
      <c r="I1882" s="131">
        <v>0</v>
      </c>
      <c r="J1882" s="131">
        <v>0</v>
      </c>
      <c r="K1882" s="131">
        <v>0</v>
      </c>
      <c r="L1882" s="131">
        <v>0</v>
      </c>
      <c r="M1882" s="131"/>
      <c r="N1882" s="131"/>
      <c r="O1882" s="131"/>
      <c r="P1882" s="131"/>
      <c r="Q1882" s="7"/>
      <c r="R1882" s="167"/>
      <c r="S1882" s="166"/>
      <c r="T1882" s="131"/>
      <c r="U1882" s="131"/>
      <c r="V1882" s="131"/>
    </row>
    <row r="1883" spans="1:22" hidden="1">
      <c r="A1883" s="53"/>
      <c r="B1883" s="170">
        <v>46002</v>
      </c>
      <c r="C1883" s="131" t="s">
        <v>6745</v>
      </c>
      <c r="D1883" s="131" t="s">
        <v>7077</v>
      </c>
      <c r="E1883" s="131">
        <v>2</v>
      </c>
      <c r="F1883" s="131">
        <v>0</v>
      </c>
      <c r="G1883" s="131">
        <v>0</v>
      </c>
      <c r="H1883" s="131">
        <v>0</v>
      </c>
      <c r="I1883" s="131">
        <v>0</v>
      </c>
      <c r="J1883" s="131">
        <v>0</v>
      </c>
      <c r="K1883" s="131">
        <v>0</v>
      </c>
      <c r="L1883" s="131">
        <v>0</v>
      </c>
      <c r="M1883" s="131"/>
      <c r="N1883" s="131"/>
      <c r="O1883" s="131"/>
      <c r="P1883" s="131"/>
      <c r="Q1883" s="7"/>
      <c r="R1883" s="167"/>
      <c r="S1883" s="166"/>
      <c r="T1883" s="131"/>
      <c r="U1883" s="131"/>
      <c r="V1883" s="131"/>
    </row>
    <row r="1884" spans="1:22" hidden="1">
      <c r="A1884" s="53"/>
      <c r="B1884" s="170">
        <v>46002</v>
      </c>
      <c r="C1884" s="131" t="s">
        <v>6745</v>
      </c>
      <c r="D1884" s="131" t="s">
        <v>7048</v>
      </c>
      <c r="E1884" s="131">
        <v>4</v>
      </c>
      <c r="F1884" s="131">
        <v>0</v>
      </c>
      <c r="G1884" s="131">
        <v>0</v>
      </c>
      <c r="H1884" s="131">
        <v>0</v>
      </c>
      <c r="I1884" s="131">
        <v>0</v>
      </c>
      <c r="J1884" s="131">
        <v>0</v>
      </c>
      <c r="K1884" s="131">
        <v>0</v>
      </c>
      <c r="L1884" s="131">
        <v>0</v>
      </c>
      <c r="N1884" s="131"/>
      <c r="O1884" s="131"/>
      <c r="P1884" s="131"/>
      <c r="Q1884" s="7"/>
      <c r="R1884" s="167"/>
      <c r="S1884" s="166"/>
      <c r="T1884" s="131"/>
      <c r="U1884" s="131"/>
      <c r="V1884" s="131"/>
    </row>
    <row r="1885" spans="1:22" hidden="1">
      <c r="A1885" s="53"/>
      <c r="B1885" s="170">
        <v>46002</v>
      </c>
      <c r="C1885" s="131" t="s">
        <v>6745</v>
      </c>
      <c r="D1885" s="131" t="s">
        <v>7021</v>
      </c>
      <c r="E1885" s="131">
        <v>7</v>
      </c>
      <c r="F1885" s="131">
        <v>1</v>
      </c>
      <c r="G1885" s="131">
        <v>0</v>
      </c>
      <c r="H1885" s="131">
        <v>15</v>
      </c>
      <c r="I1885" s="131">
        <v>0</v>
      </c>
      <c r="J1885" s="131">
        <v>0</v>
      </c>
      <c r="K1885" s="131">
        <v>0</v>
      </c>
      <c r="L1885" s="131">
        <v>15</v>
      </c>
      <c r="M1885" s="131" t="s">
        <v>436</v>
      </c>
      <c r="N1885" s="131" t="s">
        <v>436</v>
      </c>
      <c r="O1885" s="131" t="s">
        <v>436</v>
      </c>
      <c r="P1885" s="131" t="s">
        <v>436</v>
      </c>
      <c r="Q1885" s="7"/>
      <c r="R1885" s="167"/>
      <c r="S1885" s="166"/>
      <c r="T1885" s="131"/>
      <c r="U1885" s="131"/>
      <c r="V1885" s="131"/>
    </row>
    <row r="1886" spans="1:22" hidden="1">
      <c r="A1886" s="53"/>
      <c r="B1886" s="170">
        <v>46002</v>
      </c>
      <c r="C1886" s="131" t="s">
        <v>6745</v>
      </c>
      <c r="D1886" s="131" t="s">
        <v>7046</v>
      </c>
      <c r="E1886" s="131">
        <v>2</v>
      </c>
      <c r="F1886" s="131">
        <v>0</v>
      </c>
      <c r="G1886" s="131">
        <v>0</v>
      </c>
      <c r="H1886" s="131">
        <v>0</v>
      </c>
      <c r="I1886" s="131">
        <v>0</v>
      </c>
      <c r="J1886" s="131">
        <v>0</v>
      </c>
      <c r="K1886" s="131">
        <v>0</v>
      </c>
      <c r="L1886" s="131">
        <v>0</v>
      </c>
      <c r="M1886" s="131"/>
      <c r="N1886" s="131"/>
      <c r="O1886" s="131"/>
      <c r="P1886" s="131"/>
      <c r="Q1886" s="7"/>
      <c r="R1886" s="167"/>
      <c r="S1886" s="166"/>
      <c r="T1886" s="131"/>
      <c r="U1886" s="131"/>
      <c r="V1886" s="131"/>
    </row>
    <row r="1887" spans="1:22" hidden="1">
      <c r="A1887" s="53"/>
      <c r="B1887" s="170">
        <v>46002</v>
      </c>
      <c r="C1887" s="131" t="s">
        <v>6745</v>
      </c>
      <c r="D1887" s="131" t="s">
        <v>7017</v>
      </c>
      <c r="E1887" s="131">
        <v>1</v>
      </c>
      <c r="F1887" s="131">
        <v>0</v>
      </c>
      <c r="G1887" s="131">
        <v>0</v>
      </c>
      <c r="H1887" s="131">
        <v>0</v>
      </c>
      <c r="I1887" s="131">
        <v>0</v>
      </c>
      <c r="J1887" s="131">
        <v>0</v>
      </c>
      <c r="K1887" s="131">
        <v>0</v>
      </c>
      <c r="L1887" s="131">
        <v>0</v>
      </c>
      <c r="M1887" s="131"/>
      <c r="N1887" s="131"/>
      <c r="O1887" s="131"/>
      <c r="P1887" s="131"/>
      <c r="Q1887" s="7"/>
      <c r="R1887" s="167"/>
      <c r="S1887" s="166"/>
      <c r="T1887" s="131"/>
      <c r="U1887" s="131"/>
      <c r="V1887" s="131"/>
    </row>
    <row r="1888" spans="1:22" hidden="1">
      <c r="A1888" s="53"/>
      <c r="B1888" s="170">
        <v>46002</v>
      </c>
      <c r="C1888" s="131" t="s">
        <v>6745</v>
      </c>
      <c r="D1888" s="131" t="s">
        <v>7050</v>
      </c>
      <c r="E1888" s="131">
        <v>2</v>
      </c>
      <c r="F1888" s="131">
        <v>0</v>
      </c>
      <c r="G1888" s="131">
        <v>0</v>
      </c>
      <c r="H1888" s="131">
        <v>0</v>
      </c>
      <c r="I1888" s="131">
        <v>0</v>
      </c>
      <c r="J1888" s="131">
        <v>0</v>
      </c>
      <c r="K1888" s="131">
        <v>0</v>
      </c>
      <c r="L1888" s="131">
        <v>0</v>
      </c>
      <c r="M1888" s="131"/>
      <c r="N1888" s="131"/>
      <c r="O1888" s="131"/>
      <c r="P1888" s="131"/>
      <c r="Q1888" s="7"/>
      <c r="R1888" s="167"/>
      <c r="S1888" s="166"/>
      <c r="T1888" s="131"/>
      <c r="U1888" s="131"/>
      <c r="V1888" s="131"/>
    </row>
    <row r="1889" spans="1:22" hidden="1">
      <c r="A1889" s="53"/>
      <c r="B1889" s="170">
        <v>46003</v>
      </c>
      <c r="C1889" s="131" t="s">
        <v>6745</v>
      </c>
      <c r="D1889" s="131" t="s">
        <v>7085</v>
      </c>
      <c r="E1889" s="131">
        <v>3</v>
      </c>
      <c r="F1889" s="131">
        <v>1</v>
      </c>
      <c r="G1889" s="131">
        <v>0</v>
      </c>
      <c r="H1889" s="131">
        <v>4</v>
      </c>
      <c r="I1889" s="131">
        <v>0</v>
      </c>
      <c r="J1889" s="131">
        <v>0</v>
      </c>
      <c r="K1889" s="131">
        <v>0</v>
      </c>
      <c r="L1889" s="131">
        <v>4</v>
      </c>
      <c r="M1889" s="131" t="s">
        <v>436</v>
      </c>
      <c r="N1889" s="131" t="s">
        <v>436</v>
      </c>
      <c r="O1889" s="131" t="s">
        <v>436</v>
      </c>
      <c r="P1889" s="131" t="s">
        <v>436</v>
      </c>
      <c r="Q1889" s="7"/>
      <c r="R1889" s="167"/>
      <c r="S1889" s="166"/>
      <c r="T1889" s="131"/>
      <c r="U1889" s="131"/>
      <c r="V1889" s="131"/>
    </row>
    <row r="1890" spans="1:22" hidden="1">
      <c r="A1890" s="53"/>
      <c r="B1890" s="170">
        <v>46003</v>
      </c>
      <c r="C1890" s="131" t="s">
        <v>6745</v>
      </c>
      <c r="D1890" s="131" t="s">
        <v>6967</v>
      </c>
      <c r="E1890" s="131">
        <v>1</v>
      </c>
      <c r="F1890" s="131">
        <v>1</v>
      </c>
      <c r="G1890" s="131">
        <v>0</v>
      </c>
      <c r="H1890" s="131">
        <v>8</v>
      </c>
      <c r="I1890" s="131">
        <v>0</v>
      </c>
      <c r="J1890" s="131">
        <v>0</v>
      </c>
      <c r="K1890" s="131">
        <v>0</v>
      </c>
      <c r="L1890" s="131">
        <v>8</v>
      </c>
      <c r="M1890" s="131" t="s">
        <v>436</v>
      </c>
      <c r="N1890" s="131" t="s">
        <v>436</v>
      </c>
      <c r="O1890" s="131" t="s">
        <v>436</v>
      </c>
      <c r="P1890" s="131" t="s">
        <v>436</v>
      </c>
      <c r="Q1890" s="7"/>
      <c r="R1890" s="167"/>
      <c r="S1890" s="166"/>
      <c r="T1890" s="131"/>
      <c r="U1890" s="131"/>
      <c r="V1890" s="131"/>
    </row>
    <row r="1891" spans="1:22" hidden="1">
      <c r="A1891" s="53"/>
      <c r="B1891" s="170">
        <v>46003</v>
      </c>
      <c r="C1891" s="131" t="s">
        <v>6745</v>
      </c>
      <c r="D1891" s="131" t="s">
        <v>7078</v>
      </c>
      <c r="E1891" s="131">
        <v>7</v>
      </c>
      <c r="F1891" s="131">
        <v>4</v>
      </c>
      <c r="G1891" s="131">
        <v>0</v>
      </c>
      <c r="H1891" s="131">
        <v>8</v>
      </c>
      <c r="I1891" s="131">
        <v>0</v>
      </c>
      <c r="J1891" s="131">
        <v>0</v>
      </c>
      <c r="K1891" s="131">
        <v>0</v>
      </c>
      <c r="L1891" s="131">
        <v>8</v>
      </c>
      <c r="M1891" s="131" t="s">
        <v>436</v>
      </c>
      <c r="N1891" s="131" t="s">
        <v>436</v>
      </c>
      <c r="O1891" s="131" t="s">
        <v>436</v>
      </c>
      <c r="P1891" s="131" t="s">
        <v>436</v>
      </c>
      <c r="Q1891" s="7"/>
      <c r="R1891" s="167"/>
      <c r="S1891" s="166"/>
      <c r="T1891" s="131"/>
      <c r="U1891" s="131"/>
      <c r="V1891" s="131"/>
    </row>
    <row r="1892" spans="1:22" hidden="1">
      <c r="A1892" s="53"/>
      <c r="B1892" s="170">
        <v>46003</v>
      </c>
      <c r="C1892" s="131" t="s">
        <v>6745</v>
      </c>
      <c r="D1892" s="131" t="s">
        <v>7054</v>
      </c>
      <c r="E1892" s="131">
        <v>1</v>
      </c>
      <c r="F1892" s="131">
        <v>1</v>
      </c>
      <c r="G1892" s="131">
        <v>0</v>
      </c>
      <c r="H1892" s="131">
        <v>9</v>
      </c>
      <c r="I1892" s="131">
        <v>0</v>
      </c>
      <c r="J1892" s="131">
        <v>0</v>
      </c>
      <c r="K1892" s="131">
        <v>0</v>
      </c>
      <c r="L1892" s="131">
        <v>9</v>
      </c>
      <c r="M1892" s="131" t="s">
        <v>436</v>
      </c>
      <c r="N1892" s="131" t="s">
        <v>436</v>
      </c>
      <c r="O1892" s="131" t="s">
        <v>436</v>
      </c>
      <c r="P1892" s="131" t="s">
        <v>436</v>
      </c>
      <c r="Q1892" s="7"/>
      <c r="R1892" s="167"/>
      <c r="S1892" s="166"/>
      <c r="T1892" s="131"/>
      <c r="U1892" s="131"/>
      <c r="V1892" s="131"/>
    </row>
    <row r="1893" spans="1:22" hidden="1">
      <c r="A1893" s="53"/>
      <c r="B1893" s="170">
        <v>46003</v>
      </c>
      <c r="C1893" s="131" t="s">
        <v>6745</v>
      </c>
      <c r="D1893" s="131" t="s">
        <v>7056</v>
      </c>
      <c r="E1893" s="131">
        <v>1</v>
      </c>
      <c r="F1893" s="131">
        <v>1</v>
      </c>
      <c r="G1893" s="131">
        <v>0</v>
      </c>
      <c r="H1893" s="131">
        <v>11</v>
      </c>
      <c r="I1893" s="131">
        <v>0</v>
      </c>
      <c r="J1893" s="131">
        <v>0</v>
      </c>
      <c r="K1893" s="131">
        <v>0</v>
      </c>
      <c r="L1893" s="131">
        <v>11</v>
      </c>
      <c r="M1893" s="131" t="s">
        <v>436</v>
      </c>
      <c r="N1893" s="131" t="s">
        <v>436</v>
      </c>
      <c r="O1893" s="131" t="s">
        <v>436</v>
      </c>
      <c r="P1893" s="131" t="s">
        <v>436</v>
      </c>
      <c r="Q1893" s="7"/>
      <c r="R1893" s="167"/>
      <c r="S1893" s="166"/>
      <c r="T1893" s="131"/>
      <c r="U1893" s="131"/>
      <c r="V1893" s="131"/>
    </row>
    <row r="1894" spans="1:22" hidden="1">
      <c r="A1894" s="53"/>
      <c r="B1894" s="170">
        <v>46003</v>
      </c>
      <c r="C1894" s="131" t="s">
        <v>6745</v>
      </c>
      <c r="D1894" s="131" t="s">
        <v>7053</v>
      </c>
      <c r="E1894" s="131">
        <v>1</v>
      </c>
      <c r="F1894" s="131">
        <v>1</v>
      </c>
      <c r="G1894" s="131">
        <v>0</v>
      </c>
      <c r="H1894" s="131">
        <v>0</v>
      </c>
      <c r="I1894" s="131">
        <v>1</v>
      </c>
      <c r="J1894" s="131">
        <v>0</v>
      </c>
      <c r="K1894" s="131">
        <v>0</v>
      </c>
      <c r="L1894" s="131">
        <v>1</v>
      </c>
      <c r="M1894" s="131" t="s">
        <v>436</v>
      </c>
      <c r="N1894" s="131"/>
      <c r="O1894" s="131"/>
      <c r="P1894" s="131"/>
      <c r="Q1894" s="7"/>
      <c r="R1894" s="167"/>
      <c r="S1894" s="166"/>
      <c r="T1894" s="131"/>
      <c r="U1894" s="131"/>
      <c r="V1894" s="131"/>
    </row>
    <row r="1895" spans="1:22" hidden="1">
      <c r="A1895" s="53"/>
      <c r="B1895" s="170">
        <v>46003</v>
      </c>
      <c r="C1895" s="131" t="s">
        <v>6745</v>
      </c>
      <c r="D1895" s="131" t="s">
        <v>7086</v>
      </c>
      <c r="E1895" s="131">
        <v>7</v>
      </c>
      <c r="F1895" s="131">
        <v>3</v>
      </c>
      <c r="G1895" s="131">
        <v>0</v>
      </c>
      <c r="H1895" s="131">
        <v>0</v>
      </c>
      <c r="I1895" s="131">
        <v>3</v>
      </c>
      <c r="J1895" s="131">
        <v>0</v>
      </c>
      <c r="K1895" s="131">
        <v>0</v>
      </c>
      <c r="L1895" s="131">
        <v>3</v>
      </c>
      <c r="M1895" s="131" t="s">
        <v>436</v>
      </c>
      <c r="N1895" s="131"/>
      <c r="O1895" s="131"/>
      <c r="P1895" s="131"/>
      <c r="Q1895" s="7"/>
      <c r="R1895" s="167"/>
      <c r="S1895" s="166"/>
      <c r="T1895" s="131"/>
      <c r="U1895" s="131"/>
      <c r="V1895" s="131"/>
    </row>
    <row r="1896" spans="1:22" hidden="1">
      <c r="A1896" s="53"/>
      <c r="B1896" s="170">
        <v>46003</v>
      </c>
      <c r="C1896" s="131" t="s">
        <v>3904</v>
      </c>
      <c r="D1896" s="131" t="s">
        <v>7079</v>
      </c>
      <c r="E1896" s="131">
        <v>4</v>
      </c>
      <c r="F1896" s="131">
        <v>0</v>
      </c>
      <c r="G1896" s="131">
        <v>0</v>
      </c>
      <c r="H1896" s="131">
        <v>0</v>
      </c>
      <c r="I1896" s="131">
        <v>0</v>
      </c>
      <c r="J1896" s="131">
        <v>0</v>
      </c>
      <c r="K1896" s="131">
        <v>0</v>
      </c>
      <c r="L1896" s="131">
        <v>0</v>
      </c>
      <c r="M1896" s="131"/>
      <c r="N1896" s="131"/>
      <c r="O1896" s="131"/>
      <c r="P1896" s="131"/>
      <c r="Q1896" s="7"/>
      <c r="R1896" s="167"/>
      <c r="S1896" s="166"/>
      <c r="T1896" s="131"/>
      <c r="U1896" s="131"/>
      <c r="V1896" s="131"/>
    </row>
    <row r="1897" spans="1:22" hidden="1">
      <c r="A1897" s="53"/>
      <c r="B1897" s="170">
        <v>46003</v>
      </c>
      <c r="C1897" s="131" t="s">
        <v>3904</v>
      </c>
      <c r="D1897" s="131" t="s">
        <v>7080</v>
      </c>
      <c r="E1897" s="131">
        <v>2</v>
      </c>
      <c r="F1897" s="131">
        <v>0</v>
      </c>
      <c r="G1897" s="131">
        <v>0</v>
      </c>
      <c r="H1897" s="131">
        <v>0</v>
      </c>
      <c r="I1897" s="131">
        <v>0</v>
      </c>
      <c r="J1897" s="131">
        <v>0</v>
      </c>
      <c r="K1897" s="131">
        <v>0</v>
      </c>
      <c r="L1897" s="131">
        <v>0</v>
      </c>
      <c r="M1897" s="131"/>
      <c r="N1897" s="131"/>
      <c r="O1897" s="131"/>
      <c r="P1897" s="131"/>
      <c r="Q1897" s="7"/>
      <c r="R1897" s="167"/>
      <c r="S1897" s="166"/>
      <c r="T1897" s="131"/>
      <c r="U1897" s="131"/>
      <c r="V1897" s="131"/>
    </row>
    <row r="1898" spans="1:22" hidden="1">
      <c r="A1898" s="53"/>
      <c r="B1898" s="170">
        <v>46003</v>
      </c>
      <c r="C1898" s="131" t="s">
        <v>3904</v>
      </c>
      <c r="D1898" s="131" t="s">
        <v>7081</v>
      </c>
      <c r="E1898" s="131">
        <v>2</v>
      </c>
      <c r="F1898" s="131">
        <v>0</v>
      </c>
      <c r="G1898" s="131">
        <v>0</v>
      </c>
      <c r="H1898" s="131">
        <v>1</v>
      </c>
      <c r="I1898" s="131">
        <v>0</v>
      </c>
      <c r="J1898" s="131">
        <v>0</v>
      </c>
      <c r="K1898" s="131">
        <v>0</v>
      </c>
      <c r="L1898" s="131">
        <v>1</v>
      </c>
      <c r="M1898" s="131"/>
      <c r="N1898" s="131"/>
      <c r="O1898" s="131" t="s">
        <v>436</v>
      </c>
      <c r="P1898" s="131" t="s">
        <v>436</v>
      </c>
      <c r="Q1898" s="7"/>
      <c r="R1898" s="167"/>
      <c r="S1898" s="166"/>
      <c r="T1898" s="131"/>
      <c r="U1898" s="131"/>
      <c r="V1898" s="131"/>
    </row>
    <row r="1899" spans="1:22" hidden="1">
      <c r="A1899" s="53"/>
      <c r="B1899" s="170">
        <v>46003</v>
      </c>
      <c r="C1899" s="131" t="s">
        <v>3904</v>
      </c>
      <c r="D1899" s="131" t="s">
        <v>7082</v>
      </c>
      <c r="E1899" s="131">
        <v>1</v>
      </c>
      <c r="F1899" s="131">
        <v>0</v>
      </c>
      <c r="G1899" s="131">
        <v>0</v>
      </c>
      <c r="H1899" s="131">
        <v>0</v>
      </c>
      <c r="I1899" s="131">
        <v>0</v>
      </c>
      <c r="J1899" s="131">
        <v>0</v>
      </c>
      <c r="K1899" s="131">
        <v>0</v>
      </c>
      <c r="L1899" s="131">
        <v>0</v>
      </c>
      <c r="M1899" s="131"/>
      <c r="N1899" s="131"/>
      <c r="O1899" s="131"/>
      <c r="P1899" s="131"/>
      <c r="Q1899" s="7"/>
      <c r="R1899" s="167"/>
      <c r="S1899" s="166"/>
      <c r="T1899" s="131"/>
      <c r="U1899" s="131"/>
      <c r="V1899" s="131"/>
    </row>
    <row r="1900" spans="1:22" hidden="1">
      <c r="A1900" s="53"/>
      <c r="B1900" s="170">
        <v>46003</v>
      </c>
      <c r="C1900" s="131" t="s">
        <v>3904</v>
      </c>
      <c r="D1900" s="131" t="s">
        <v>7083</v>
      </c>
      <c r="E1900" s="131">
        <v>1</v>
      </c>
      <c r="F1900" s="131">
        <v>0</v>
      </c>
      <c r="G1900" s="131">
        <v>0</v>
      </c>
      <c r="H1900" s="131">
        <v>0</v>
      </c>
      <c r="I1900" s="131">
        <v>0</v>
      </c>
      <c r="J1900" s="131">
        <v>0</v>
      </c>
      <c r="K1900" s="131">
        <v>0</v>
      </c>
      <c r="L1900" s="131">
        <v>0</v>
      </c>
      <c r="M1900" s="131"/>
      <c r="N1900" s="131"/>
      <c r="O1900" s="131"/>
      <c r="P1900" s="131"/>
      <c r="Q1900" s="7"/>
      <c r="R1900" s="167"/>
      <c r="S1900" s="166"/>
      <c r="T1900" s="131"/>
      <c r="U1900" s="131"/>
      <c r="V1900" s="131"/>
    </row>
    <row r="1901" spans="1:22" hidden="1">
      <c r="A1901" s="53"/>
      <c r="B1901" s="170">
        <v>46003</v>
      </c>
      <c r="C1901" s="131" t="s">
        <v>3904</v>
      </c>
      <c r="D1901" s="131" t="s">
        <v>7084</v>
      </c>
      <c r="E1901" s="131">
        <v>10</v>
      </c>
      <c r="F1901" s="131">
        <v>0</v>
      </c>
      <c r="G1901" s="131">
        <v>0</v>
      </c>
      <c r="H1901" s="131">
        <v>0</v>
      </c>
      <c r="I1901" s="131">
        <v>0</v>
      </c>
      <c r="J1901" s="131">
        <v>0</v>
      </c>
      <c r="K1901" s="131">
        <v>0</v>
      </c>
      <c r="L1901" s="131">
        <v>0</v>
      </c>
      <c r="M1901" s="131"/>
      <c r="N1901" s="131"/>
      <c r="O1901" s="131"/>
      <c r="P1901" s="131"/>
      <c r="Q1901" s="7"/>
      <c r="R1901" s="167"/>
      <c r="S1901" s="166"/>
      <c r="T1901" s="131"/>
      <c r="U1901" s="131"/>
      <c r="V1901" s="131"/>
    </row>
    <row r="1902" spans="1:22" hidden="1">
      <c r="A1902" s="53"/>
      <c r="B1902" s="170">
        <v>46003</v>
      </c>
      <c r="C1902" s="131" t="s">
        <v>2366</v>
      </c>
      <c r="D1902" s="131" t="s">
        <v>7087</v>
      </c>
      <c r="E1902" s="131">
        <v>2</v>
      </c>
      <c r="F1902" s="131">
        <v>0</v>
      </c>
      <c r="G1902" s="131">
        <v>0</v>
      </c>
      <c r="H1902" s="131">
        <v>0</v>
      </c>
      <c r="I1902" s="131">
        <v>0</v>
      </c>
      <c r="J1902" s="131">
        <v>0</v>
      </c>
      <c r="K1902" s="131">
        <v>0</v>
      </c>
      <c r="L1902" s="131">
        <v>0</v>
      </c>
      <c r="M1902" s="131"/>
      <c r="N1902" s="131"/>
      <c r="O1902" s="131"/>
      <c r="P1902" s="131"/>
      <c r="Q1902" s="7"/>
      <c r="R1902" s="167"/>
      <c r="S1902" s="166"/>
      <c r="T1902" s="131"/>
      <c r="U1902" s="131"/>
      <c r="V1902" s="131"/>
    </row>
    <row r="1903" spans="1:22" hidden="1">
      <c r="A1903" s="53"/>
      <c r="B1903" s="170">
        <v>46003</v>
      </c>
      <c r="C1903" s="131" t="s">
        <v>2366</v>
      </c>
      <c r="D1903" s="131" t="s">
        <v>7088</v>
      </c>
      <c r="E1903" s="131">
        <v>5</v>
      </c>
      <c r="F1903" s="131">
        <v>0</v>
      </c>
      <c r="G1903" s="131">
        <v>0</v>
      </c>
      <c r="H1903" s="131">
        <v>0</v>
      </c>
      <c r="I1903" s="131">
        <v>0</v>
      </c>
      <c r="J1903" s="131">
        <v>0</v>
      </c>
      <c r="K1903" s="131">
        <v>0</v>
      </c>
      <c r="L1903" s="131">
        <v>0</v>
      </c>
      <c r="M1903" s="131"/>
      <c r="N1903" s="131"/>
      <c r="O1903" s="131"/>
      <c r="P1903" s="131"/>
      <c r="Q1903" s="7"/>
      <c r="R1903" s="167"/>
      <c r="S1903" s="166"/>
      <c r="T1903" s="131"/>
      <c r="U1903" s="131"/>
      <c r="V1903" s="131"/>
    </row>
    <row r="1904" spans="1:22" hidden="1">
      <c r="A1904" s="53"/>
      <c r="B1904" s="170">
        <v>46003</v>
      </c>
      <c r="C1904" s="131" t="s">
        <v>2366</v>
      </c>
      <c r="D1904" s="131" t="s">
        <v>7089</v>
      </c>
      <c r="E1904" s="131">
        <v>1</v>
      </c>
      <c r="F1904" s="131">
        <v>0</v>
      </c>
      <c r="G1904" s="131">
        <v>0</v>
      </c>
      <c r="H1904" s="131">
        <v>0</v>
      </c>
      <c r="I1904" s="131">
        <v>0</v>
      </c>
      <c r="J1904" s="131">
        <v>0</v>
      </c>
      <c r="K1904" s="131">
        <v>0</v>
      </c>
      <c r="L1904" s="131">
        <v>0</v>
      </c>
      <c r="M1904" s="131"/>
      <c r="N1904" s="131"/>
      <c r="O1904" s="131"/>
      <c r="P1904" s="131"/>
      <c r="Q1904" s="7"/>
      <c r="R1904" s="167"/>
      <c r="S1904" s="166"/>
      <c r="T1904" s="131"/>
      <c r="U1904" s="131"/>
      <c r="V1904" s="131"/>
    </row>
    <row r="1905" spans="1:22" hidden="1">
      <c r="A1905" s="53"/>
      <c r="B1905" s="170">
        <v>46003</v>
      </c>
      <c r="C1905" s="131" t="s">
        <v>2366</v>
      </c>
      <c r="D1905" s="131" t="s">
        <v>7090</v>
      </c>
      <c r="E1905" s="131">
        <v>2</v>
      </c>
      <c r="F1905" s="131">
        <v>0</v>
      </c>
      <c r="G1905" s="131">
        <v>0</v>
      </c>
      <c r="H1905" s="131">
        <v>0</v>
      </c>
      <c r="I1905" s="131">
        <v>0</v>
      </c>
      <c r="J1905" s="131">
        <v>0</v>
      </c>
      <c r="K1905" s="131">
        <v>0</v>
      </c>
      <c r="L1905" s="131">
        <v>0</v>
      </c>
      <c r="M1905" s="131"/>
      <c r="N1905" s="131"/>
      <c r="O1905" s="131"/>
      <c r="P1905" s="131"/>
      <c r="Q1905" s="7"/>
      <c r="R1905" s="167"/>
      <c r="S1905" s="166"/>
      <c r="T1905" s="131"/>
      <c r="U1905" s="131"/>
      <c r="V1905" s="131"/>
    </row>
    <row r="1906" spans="1:22" hidden="1">
      <c r="A1906" s="53"/>
      <c r="B1906" s="170">
        <v>46003</v>
      </c>
      <c r="C1906" s="131" t="s">
        <v>2366</v>
      </c>
      <c r="D1906" s="131" t="s">
        <v>7091</v>
      </c>
      <c r="E1906" s="131">
        <v>2</v>
      </c>
      <c r="F1906" s="131">
        <v>0</v>
      </c>
      <c r="G1906" s="131">
        <v>0</v>
      </c>
      <c r="H1906" s="131">
        <v>0</v>
      </c>
      <c r="I1906" s="131">
        <v>0</v>
      </c>
      <c r="J1906" s="131">
        <v>0</v>
      </c>
      <c r="K1906" s="131">
        <v>0</v>
      </c>
      <c r="L1906" s="131">
        <v>0</v>
      </c>
      <c r="M1906" s="131"/>
      <c r="N1906" s="131"/>
      <c r="O1906" s="131"/>
      <c r="P1906" s="131"/>
      <c r="Q1906" s="7"/>
      <c r="R1906" s="167"/>
      <c r="S1906" s="166"/>
      <c r="T1906" s="131"/>
      <c r="U1906" s="131"/>
      <c r="V1906" s="131"/>
    </row>
    <row r="1907" spans="1:22" hidden="1">
      <c r="A1907" s="53"/>
      <c r="B1907" s="170">
        <v>46003</v>
      </c>
      <c r="C1907" s="131" t="s">
        <v>2366</v>
      </c>
      <c r="D1907" s="131" t="s">
        <v>7092</v>
      </c>
      <c r="E1907" s="131">
        <v>1</v>
      </c>
      <c r="F1907" s="131">
        <v>0</v>
      </c>
      <c r="G1907" s="131">
        <v>0</v>
      </c>
      <c r="H1907" s="131">
        <v>0</v>
      </c>
      <c r="I1907" s="131">
        <v>0</v>
      </c>
      <c r="J1907" s="131">
        <v>0</v>
      </c>
      <c r="K1907" s="131">
        <v>0</v>
      </c>
      <c r="L1907" s="131">
        <v>0</v>
      </c>
      <c r="M1907" s="131"/>
      <c r="N1907" s="131"/>
      <c r="O1907" s="131"/>
      <c r="P1907" s="131"/>
      <c r="Q1907" s="7"/>
      <c r="R1907" s="167"/>
      <c r="S1907" s="166"/>
      <c r="T1907" s="131"/>
      <c r="U1907" s="131"/>
      <c r="V1907" s="131"/>
    </row>
    <row r="1908" spans="1:22" hidden="1">
      <c r="A1908" s="53"/>
      <c r="B1908" s="170">
        <v>46003</v>
      </c>
      <c r="C1908" s="131" t="s">
        <v>2366</v>
      </c>
      <c r="D1908" s="131" t="s">
        <v>7093</v>
      </c>
      <c r="E1908" s="131">
        <v>1</v>
      </c>
      <c r="F1908" s="131">
        <v>0</v>
      </c>
      <c r="G1908" s="131">
        <v>0</v>
      </c>
      <c r="H1908" s="131">
        <v>0</v>
      </c>
      <c r="I1908" s="131">
        <v>0</v>
      </c>
      <c r="J1908" s="131">
        <v>0</v>
      </c>
      <c r="K1908" s="131">
        <v>0</v>
      </c>
      <c r="L1908" s="131">
        <v>0</v>
      </c>
      <c r="M1908" s="131"/>
      <c r="N1908" s="131"/>
      <c r="O1908" s="131"/>
      <c r="P1908" s="131"/>
      <c r="Q1908" s="7"/>
      <c r="R1908" s="167"/>
      <c r="S1908" s="166"/>
      <c r="T1908" s="131"/>
      <c r="U1908" s="131"/>
      <c r="V1908" s="131"/>
    </row>
    <row r="1909" spans="1:22" hidden="1">
      <c r="A1909" s="53"/>
      <c r="B1909" s="170">
        <v>46003</v>
      </c>
      <c r="C1909" s="131" t="s">
        <v>2366</v>
      </c>
      <c r="D1909" s="131" t="s">
        <v>7094</v>
      </c>
      <c r="E1909" s="131">
        <v>5</v>
      </c>
      <c r="F1909" s="131">
        <v>0</v>
      </c>
      <c r="G1909" s="131">
        <v>0</v>
      </c>
      <c r="H1909" s="131">
        <v>0</v>
      </c>
      <c r="I1909" s="131">
        <v>0</v>
      </c>
      <c r="J1909" s="131">
        <v>0</v>
      </c>
      <c r="K1909" s="131">
        <v>0</v>
      </c>
      <c r="L1909" s="131">
        <v>0</v>
      </c>
      <c r="M1909" s="131"/>
      <c r="N1909" s="131"/>
      <c r="O1909" s="131"/>
      <c r="P1909" s="131"/>
      <c r="Q1909" s="7"/>
      <c r="R1909" s="167"/>
      <c r="S1909" s="166"/>
      <c r="T1909" s="131"/>
      <c r="U1909" s="131"/>
      <c r="V1909" s="131"/>
    </row>
    <row r="1910" spans="1:22" hidden="1">
      <c r="A1910" s="53"/>
      <c r="B1910" s="170">
        <v>46003</v>
      </c>
      <c r="C1910" s="131" t="s">
        <v>2366</v>
      </c>
      <c r="D1910" s="131" t="s">
        <v>7095</v>
      </c>
      <c r="E1910" s="131">
        <v>1</v>
      </c>
      <c r="F1910" s="131">
        <v>0</v>
      </c>
      <c r="G1910" s="131">
        <v>0</v>
      </c>
      <c r="H1910" s="131">
        <v>0</v>
      </c>
      <c r="I1910" s="131">
        <v>0</v>
      </c>
      <c r="J1910" s="131">
        <v>0</v>
      </c>
      <c r="K1910" s="131">
        <v>0</v>
      </c>
      <c r="L1910" s="131">
        <v>0</v>
      </c>
      <c r="M1910" s="131"/>
      <c r="N1910" s="131"/>
      <c r="O1910" s="131"/>
      <c r="P1910" s="131"/>
      <c r="Q1910" s="7"/>
      <c r="R1910" s="167"/>
      <c r="S1910" s="166"/>
      <c r="T1910" s="131"/>
      <c r="U1910" s="131"/>
      <c r="V1910" s="131"/>
    </row>
    <row r="1911" spans="1:22" hidden="1">
      <c r="A1911" s="53"/>
      <c r="B1911" s="170">
        <v>46003</v>
      </c>
      <c r="C1911" s="131" t="s">
        <v>6813</v>
      </c>
      <c r="D1911" s="131" t="s">
        <v>7096</v>
      </c>
      <c r="E1911" s="131">
        <v>12</v>
      </c>
      <c r="F1911" s="131">
        <v>0</v>
      </c>
      <c r="G1911" s="131">
        <v>0</v>
      </c>
      <c r="H1911" s="131">
        <v>1</v>
      </c>
      <c r="I1911" s="131">
        <v>0</v>
      </c>
      <c r="J1911" s="131">
        <v>0</v>
      </c>
      <c r="K1911" s="131">
        <v>0</v>
      </c>
      <c r="L1911" s="131">
        <v>1</v>
      </c>
      <c r="M1911" s="131"/>
      <c r="N1911" s="131"/>
      <c r="O1911" s="131" t="s">
        <v>436</v>
      </c>
      <c r="P1911" s="131" t="s">
        <v>436</v>
      </c>
      <c r="Q1911" s="7"/>
      <c r="R1911" s="167"/>
      <c r="S1911" s="166"/>
      <c r="T1911" s="131"/>
      <c r="U1911" s="131"/>
      <c r="V1911" s="131"/>
    </row>
    <row r="1912" spans="1:22" hidden="1">
      <c r="A1912" s="53"/>
      <c r="B1912" s="170">
        <v>46003</v>
      </c>
      <c r="C1912" s="131" t="s">
        <v>6813</v>
      </c>
      <c r="D1912" s="131" t="s">
        <v>7097</v>
      </c>
      <c r="E1912" s="131">
        <v>2</v>
      </c>
      <c r="F1912" s="131">
        <v>0</v>
      </c>
      <c r="G1912" s="131">
        <v>0</v>
      </c>
      <c r="H1912" s="131">
        <v>0</v>
      </c>
      <c r="I1912" s="131">
        <v>0</v>
      </c>
      <c r="J1912" s="131">
        <v>0</v>
      </c>
      <c r="K1912" s="131">
        <v>0</v>
      </c>
      <c r="L1912" s="131">
        <v>0</v>
      </c>
      <c r="M1912" s="131"/>
      <c r="N1912" s="131"/>
      <c r="O1912" s="131"/>
      <c r="P1912" s="131"/>
      <c r="Q1912" s="7"/>
      <c r="R1912" s="167"/>
      <c r="S1912" s="166"/>
      <c r="T1912" s="131"/>
      <c r="U1912" s="131"/>
      <c r="V1912" s="131"/>
    </row>
    <row r="1913" spans="1:22" hidden="1">
      <c r="A1913" s="53"/>
      <c r="B1913" s="170">
        <v>46003</v>
      </c>
      <c r="C1913" s="131" t="s">
        <v>6813</v>
      </c>
      <c r="D1913" s="131" t="s">
        <v>7098</v>
      </c>
      <c r="E1913" s="131">
        <v>2</v>
      </c>
      <c r="F1913" s="131">
        <v>0</v>
      </c>
      <c r="G1913" s="131">
        <v>0</v>
      </c>
      <c r="H1913" s="131">
        <v>0</v>
      </c>
      <c r="I1913" s="131">
        <v>0</v>
      </c>
      <c r="J1913" s="131">
        <v>0</v>
      </c>
      <c r="K1913" s="131">
        <v>0</v>
      </c>
      <c r="L1913" s="131">
        <v>0</v>
      </c>
      <c r="M1913" s="131"/>
      <c r="N1913" s="131"/>
      <c r="O1913" s="131"/>
      <c r="P1913" s="131"/>
      <c r="Q1913" s="7"/>
      <c r="R1913" s="167"/>
      <c r="S1913" s="166"/>
      <c r="T1913" s="131"/>
      <c r="U1913" s="131"/>
      <c r="V1913" s="131"/>
    </row>
    <row r="1914" spans="1:22" hidden="1">
      <c r="A1914" s="53"/>
      <c r="B1914" s="170">
        <v>46003</v>
      </c>
      <c r="C1914" s="131" t="s">
        <v>6813</v>
      </c>
      <c r="D1914" s="131" t="s">
        <v>7099</v>
      </c>
      <c r="E1914" s="131">
        <v>4</v>
      </c>
      <c r="F1914" s="131">
        <v>0</v>
      </c>
      <c r="G1914" s="131">
        <v>0</v>
      </c>
      <c r="H1914" s="131">
        <v>0</v>
      </c>
      <c r="I1914" s="131">
        <v>0</v>
      </c>
      <c r="J1914" s="131">
        <v>0</v>
      </c>
      <c r="K1914" s="131">
        <v>0</v>
      </c>
      <c r="L1914" s="131">
        <v>0</v>
      </c>
      <c r="M1914" s="131"/>
      <c r="N1914" s="131"/>
      <c r="O1914" s="131"/>
      <c r="P1914" s="131"/>
      <c r="Q1914" s="7"/>
      <c r="R1914" s="167"/>
      <c r="S1914" s="166"/>
      <c r="T1914" s="131"/>
      <c r="U1914" s="131"/>
      <c r="V1914" s="131"/>
    </row>
    <row r="1915" spans="1:22" hidden="1">
      <c r="A1915" s="53"/>
      <c r="B1915" s="170">
        <v>46003</v>
      </c>
      <c r="C1915" s="131" t="s">
        <v>6813</v>
      </c>
      <c r="D1915" s="131" t="s">
        <v>7100</v>
      </c>
      <c r="E1915" s="131">
        <v>1</v>
      </c>
      <c r="F1915" s="131">
        <v>0</v>
      </c>
      <c r="G1915" s="131">
        <v>0</v>
      </c>
      <c r="H1915" s="131">
        <v>0</v>
      </c>
      <c r="I1915" s="131">
        <v>0</v>
      </c>
      <c r="J1915" s="131">
        <v>0</v>
      </c>
      <c r="K1915" s="131">
        <v>0</v>
      </c>
      <c r="L1915" s="131">
        <v>0</v>
      </c>
      <c r="M1915" s="131"/>
      <c r="N1915" s="131"/>
      <c r="O1915" s="131"/>
      <c r="P1915" s="131"/>
      <c r="Q1915" s="7"/>
      <c r="R1915" s="167"/>
      <c r="S1915" s="166"/>
      <c r="T1915" s="131"/>
      <c r="U1915" s="131"/>
      <c r="V1915" s="131"/>
    </row>
    <row r="1916" spans="1:22" hidden="1">
      <c r="A1916" s="53"/>
      <c r="B1916" s="170">
        <v>46003</v>
      </c>
      <c r="C1916" s="131" t="s">
        <v>6813</v>
      </c>
      <c r="D1916" s="131" t="s">
        <v>7101</v>
      </c>
      <c r="E1916" s="131">
        <v>5</v>
      </c>
      <c r="F1916" s="131">
        <v>0</v>
      </c>
      <c r="G1916" s="131">
        <v>0</v>
      </c>
      <c r="H1916" s="131">
        <v>0</v>
      </c>
      <c r="I1916" s="131">
        <v>0</v>
      </c>
      <c r="J1916" s="131">
        <v>0</v>
      </c>
      <c r="K1916" s="131">
        <v>0</v>
      </c>
      <c r="L1916" s="131">
        <v>0</v>
      </c>
      <c r="M1916" s="131"/>
      <c r="N1916" s="131"/>
      <c r="O1916" s="131"/>
      <c r="P1916" s="131"/>
      <c r="Q1916" s="7"/>
      <c r="R1916" s="167"/>
      <c r="S1916" s="166"/>
      <c r="T1916" s="131"/>
      <c r="U1916" s="131"/>
      <c r="V1916" s="131"/>
    </row>
    <row r="1917" spans="1:22" hidden="1">
      <c r="A1917" s="53"/>
      <c r="B1917" s="170">
        <v>46003</v>
      </c>
      <c r="C1917" s="131" t="s">
        <v>6813</v>
      </c>
      <c r="D1917" s="131" t="s">
        <v>7102</v>
      </c>
      <c r="E1917" s="131">
        <v>5</v>
      </c>
      <c r="F1917" s="131">
        <v>0</v>
      </c>
      <c r="G1917" s="131">
        <v>0</v>
      </c>
      <c r="H1917" s="131">
        <v>0</v>
      </c>
      <c r="I1917" s="131">
        <v>0</v>
      </c>
      <c r="J1917" s="131">
        <v>0</v>
      </c>
      <c r="K1917" s="131">
        <v>0</v>
      </c>
      <c r="L1917" s="131">
        <v>0</v>
      </c>
      <c r="M1917" s="131"/>
      <c r="N1917" s="131"/>
      <c r="O1917" s="131"/>
      <c r="P1917" s="131"/>
      <c r="Q1917" s="7"/>
      <c r="R1917" s="167"/>
      <c r="S1917" s="166"/>
      <c r="T1917" s="131"/>
      <c r="U1917" s="131"/>
      <c r="V1917" s="131"/>
    </row>
    <row r="1918" spans="1:22" hidden="1">
      <c r="A1918" s="53"/>
      <c r="B1918" s="170">
        <v>46003</v>
      </c>
      <c r="C1918" s="131" t="s">
        <v>6813</v>
      </c>
      <c r="D1918" s="131" t="s">
        <v>7103</v>
      </c>
      <c r="E1918" s="131">
        <v>4</v>
      </c>
      <c r="F1918" s="131">
        <v>0</v>
      </c>
      <c r="G1918" s="131">
        <v>0</v>
      </c>
      <c r="H1918" s="131">
        <v>0</v>
      </c>
      <c r="I1918" s="131">
        <v>0</v>
      </c>
      <c r="J1918" s="131">
        <v>0</v>
      </c>
      <c r="K1918" s="131">
        <v>0</v>
      </c>
      <c r="L1918" s="131">
        <v>0</v>
      </c>
      <c r="M1918" s="131"/>
      <c r="N1918" s="131"/>
      <c r="O1918" s="131"/>
      <c r="P1918" s="131"/>
      <c r="Q1918" s="7"/>
      <c r="R1918" s="167"/>
      <c r="S1918" s="166"/>
      <c r="T1918" s="131"/>
      <c r="U1918" s="131"/>
      <c r="V1918" s="131"/>
    </row>
    <row r="1919" spans="1:22" hidden="1">
      <c r="A1919" s="53"/>
      <c r="B1919" s="170">
        <v>46003</v>
      </c>
      <c r="C1919" s="131" t="s">
        <v>6813</v>
      </c>
      <c r="D1919" s="131" t="s">
        <v>7104</v>
      </c>
      <c r="E1919" s="131">
        <v>9</v>
      </c>
      <c r="F1919" s="131">
        <v>0</v>
      </c>
      <c r="G1919" s="131">
        <v>0</v>
      </c>
      <c r="H1919" s="131">
        <v>0</v>
      </c>
      <c r="I1919" s="131">
        <v>0</v>
      </c>
      <c r="J1919" s="131">
        <v>0</v>
      </c>
      <c r="K1919" s="131">
        <v>0</v>
      </c>
      <c r="L1919" s="131">
        <v>0</v>
      </c>
      <c r="M1919" s="131"/>
      <c r="N1919" s="131"/>
      <c r="O1919" s="131"/>
      <c r="P1919" s="131"/>
      <c r="Q1919" s="7"/>
      <c r="R1919" s="167"/>
      <c r="S1919" s="166"/>
      <c r="T1919" s="131"/>
      <c r="U1919" s="131"/>
      <c r="V1919" s="131"/>
    </row>
    <row r="1920" spans="1:22" hidden="1">
      <c r="A1920" s="53"/>
      <c r="B1920" s="170">
        <v>46003</v>
      </c>
      <c r="C1920" s="131" t="s">
        <v>6813</v>
      </c>
      <c r="D1920" s="131" t="s">
        <v>7105</v>
      </c>
      <c r="E1920" s="131">
        <v>4</v>
      </c>
      <c r="F1920" s="131">
        <v>0</v>
      </c>
      <c r="G1920" s="131">
        <v>0</v>
      </c>
      <c r="H1920" s="131">
        <v>2</v>
      </c>
      <c r="I1920" s="131">
        <v>0</v>
      </c>
      <c r="J1920" s="131">
        <v>0</v>
      </c>
      <c r="K1920" s="131">
        <v>0</v>
      </c>
      <c r="L1920" s="131">
        <v>2</v>
      </c>
      <c r="M1920" s="131"/>
      <c r="N1920" s="131"/>
      <c r="O1920" s="131" t="s">
        <v>436</v>
      </c>
      <c r="P1920" s="131" t="s">
        <v>436</v>
      </c>
      <c r="Q1920" s="7"/>
      <c r="R1920" s="167"/>
      <c r="S1920" s="166"/>
      <c r="T1920" s="131"/>
      <c r="U1920" s="131"/>
      <c r="V1920" s="131"/>
    </row>
    <row r="1921" spans="1:22" hidden="1">
      <c r="A1921" s="53"/>
      <c r="B1921" s="170">
        <v>46004</v>
      </c>
      <c r="C1921" s="131" t="s">
        <v>6745</v>
      </c>
      <c r="D1921" s="131" t="s">
        <v>7106</v>
      </c>
      <c r="E1921" s="131">
        <v>1</v>
      </c>
      <c r="F1921" s="131">
        <v>0</v>
      </c>
      <c r="G1921" s="131">
        <v>0</v>
      </c>
      <c r="H1921" s="131">
        <v>0</v>
      </c>
      <c r="I1921" s="131">
        <v>0</v>
      </c>
      <c r="J1921" s="131">
        <v>0</v>
      </c>
      <c r="K1921" s="131">
        <v>0</v>
      </c>
      <c r="L1921" s="131">
        <v>0</v>
      </c>
      <c r="M1921" s="131"/>
      <c r="N1921" s="131"/>
      <c r="O1921" s="131"/>
      <c r="P1921" s="131"/>
      <c r="Q1921" s="7"/>
      <c r="R1921" s="167"/>
      <c r="S1921" s="166"/>
      <c r="T1921" s="131"/>
      <c r="U1921" s="131"/>
      <c r="V1921" s="131"/>
    </row>
    <row r="1922" spans="1:22" hidden="1">
      <c r="A1922" s="53"/>
      <c r="B1922" s="170">
        <v>46004</v>
      </c>
      <c r="C1922" s="131" t="s">
        <v>6745</v>
      </c>
      <c r="D1922" s="131" t="s">
        <v>6987</v>
      </c>
      <c r="E1922" s="131">
        <v>1</v>
      </c>
      <c r="F1922" s="131">
        <v>0</v>
      </c>
      <c r="G1922" s="131">
        <v>0</v>
      </c>
      <c r="H1922" s="131">
        <v>0</v>
      </c>
      <c r="I1922" s="131">
        <v>0</v>
      </c>
      <c r="J1922" s="131">
        <v>0</v>
      </c>
      <c r="K1922" s="131">
        <v>0</v>
      </c>
      <c r="L1922" s="131">
        <v>0</v>
      </c>
      <c r="M1922" s="131"/>
      <c r="N1922" s="131"/>
      <c r="O1922" s="131"/>
      <c r="P1922" s="131"/>
      <c r="Q1922" s="7"/>
      <c r="R1922" s="167"/>
      <c r="S1922" s="166"/>
      <c r="T1922" s="131"/>
      <c r="U1922" s="131"/>
      <c r="V1922" s="131"/>
    </row>
    <row r="1923" spans="1:22" hidden="1">
      <c r="A1923" s="53"/>
      <c r="B1923" s="170">
        <v>46004</v>
      </c>
      <c r="C1923" s="131" t="s">
        <v>3904</v>
      </c>
      <c r="D1923" s="131" t="s">
        <v>7107</v>
      </c>
      <c r="E1923" s="131">
        <v>5</v>
      </c>
      <c r="F1923" s="131">
        <v>0</v>
      </c>
      <c r="G1923" s="131">
        <v>0</v>
      </c>
      <c r="H1923" s="131">
        <v>0</v>
      </c>
      <c r="I1923" s="131">
        <v>0</v>
      </c>
      <c r="J1923" s="131">
        <v>0</v>
      </c>
      <c r="K1923" s="131">
        <v>0</v>
      </c>
      <c r="L1923" s="131">
        <v>0</v>
      </c>
      <c r="M1923" s="131"/>
      <c r="N1923" s="131"/>
      <c r="O1923" s="131"/>
      <c r="P1923" s="131"/>
      <c r="Q1923" s="7"/>
      <c r="R1923" s="167"/>
      <c r="S1923" s="166"/>
      <c r="T1923" s="131"/>
      <c r="U1923" s="131"/>
      <c r="V1923" s="131"/>
    </row>
    <row r="1924" spans="1:22" hidden="1">
      <c r="A1924" s="53"/>
      <c r="B1924" s="170">
        <v>46004</v>
      </c>
      <c r="C1924" s="131" t="s">
        <v>3904</v>
      </c>
      <c r="D1924" s="131" t="s">
        <v>7108</v>
      </c>
      <c r="E1924" s="131">
        <v>8</v>
      </c>
      <c r="F1924" s="131">
        <v>0</v>
      </c>
      <c r="G1924" s="131">
        <v>0</v>
      </c>
      <c r="H1924" s="131">
        <v>3</v>
      </c>
      <c r="I1924" s="131">
        <v>0</v>
      </c>
      <c r="J1924" s="131">
        <v>0</v>
      </c>
      <c r="K1924" s="131">
        <v>0</v>
      </c>
      <c r="L1924" s="131">
        <v>3</v>
      </c>
      <c r="M1924" s="131"/>
      <c r="N1924" s="131"/>
      <c r="O1924" s="131" t="s">
        <v>7128</v>
      </c>
      <c r="P1924" s="131" t="s">
        <v>7129</v>
      </c>
      <c r="Q1924" s="7"/>
      <c r="R1924" s="167"/>
      <c r="S1924" s="166"/>
      <c r="T1924" s="131"/>
      <c r="U1924" s="131"/>
      <c r="V1924" s="131"/>
    </row>
    <row r="1925" spans="1:22" hidden="1">
      <c r="A1925" s="53"/>
      <c r="B1925" s="170">
        <v>46004</v>
      </c>
      <c r="C1925" s="131" t="s">
        <v>3904</v>
      </c>
      <c r="D1925" s="131" t="s">
        <v>7109</v>
      </c>
      <c r="E1925" s="131">
        <v>12</v>
      </c>
      <c r="F1925" s="131">
        <v>0</v>
      </c>
      <c r="G1925" s="131">
        <v>0</v>
      </c>
      <c r="H1925" s="131">
        <v>0</v>
      </c>
      <c r="I1925" s="131">
        <v>0</v>
      </c>
      <c r="J1925" s="131">
        <v>0</v>
      </c>
      <c r="K1925" s="131">
        <v>0</v>
      </c>
      <c r="L1925" s="131">
        <v>0</v>
      </c>
      <c r="M1925" s="131"/>
      <c r="N1925" s="131"/>
      <c r="O1925" s="131"/>
      <c r="P1925" s="131"/>
      <c r="Q1925" s="7"/>
      <c r="R1925" s="167"/>
      <c r="S1925" s="166"/>
      <c r="T1925" s="131"/>
      <c r="U1925" s="131"/>
      <c r="V1925" s="131"/>
    </row>
    <row r="1926" spans="1:22" hidden="1">
      <c r="A1926" s="53"/>
      <c r="B1926" s="170">
        <v>46004</v>
      </c>
      <c r="C1926" s="131" t="s">
        <v>6745</v>
      </c>
      <c r="D1926" s="131" t="s">
        <v>7062</v>
      </c>
      <c r="E1926" s="131">
        <v>12</v>
      </c>
      <c r="F1926" s="131">
        <v>0</v>
      </c>
      <c r="G1926" s="131">
        <v>0</v>
      </c>
      <c r="H1926" s="131">
        <v>1</v>
      </c>
      <c r="I1926" s="131">
        <v>1</v>
      </c>
      <c r="J1926" s="131">
        <v>0</v>
      </c>
      <c r="K1926" s="131">
        <v>0</v>
      </c>
      <c r="L1926" s="131">
        <v>2</v>
      </c>
      <c r="M1926" s="131" t="s">
        <v>7129</v>
      </c>
      <c r="N1926" s="131" t="s">
        <v>7130</v>
      </c>
      <c r="O1926" s="131"/>
      <c r="P1926" s="131"/>
      <c r="Q1926" s="7"/>
      <c r="R1926" s="167"/>
      <c r="S1926" s="166"/>
      <c r="T1926" s="131"/>
      <c r="U1926" s="131"/>
      <c r="V1926" s="131"/>
    </row>
    <row r="1927" spans="1:22" hidden="1">
      <c r="A1927" s="53"/>
      <c r="B1927" s="170">
        <v>46004</v>
      </c>
      <c r="C1927" s="131" t="s">
        <v>6745</v>
      </c>
      <c r="D1927" s="131" t="s">
        <v>7072</v>
      </c>
      <c r="E1927" s="131">
        <v>4</v>
      </c>
      <c r="F1927" s="131">
        <v>0</v>
      </c>
      <c r="G1927" s="131">
        <v>0</v>
      </c>
      <c r="H1927" s="131">
        <v>0</v>
      </c>
      <c r="I1927" s="131">
        <v>0</v>
      </c>
      <c r="J1927" s="131">
        <v>0</v>
      </c>
      <c r="K1927" s="131">
        <v>0</v>
      </c>
      <c r="L1927" s="131">
        <v>0</v>
      </c>
      <c r="M1927" s="131"/>
      <c r="N1927" s="131"/>
      <c r="O1927" s="131"/>
      <c r="P1927" s="131"/>
      <c r="Q1927" s="7"/>
      <c r="R1927" s="167"/>
      <c r="S1927" s="166"/>
      <c r="T1927" s="131"/>
      <c r="U1927" s="131"/>
      <c r="V1927" s="131"/>
    </row>
    <row r="1928" spans="1:22" hidden="1">
      <c r="A1928" s="53"/>
      <c r="B1928" s="170">
        <v>46004</v>
      </c>
      <c r="C1928" s="131" t="s">
        <v>6745</v>
      </c>
      <c r="D1928" s="131" t="s">
        <v>7063</v>
      </c>
      <c r="E1928" s="131">
        <v>2</v>
      </c>
      <c r="F1928" s="131">
        <v>0</v>
      </c>
      <c r="G1928" s="131">
        <v>0</v>
      </c>
      <c r="H1928" s="131">
        <v>0</v>
      </c>
      <c r="I1928" s="131">
        <v>0</v>
      </c>
      <c r="J1928" s="131">
        <v>0</v>
      </c>
      <c r="K1928" s="131">
        <v>0</v>
      </c>
      <c r="L1928" s="131">
        <v>0</v>
      </c>
      <c r="M1928" s="131"/>
      <c r="N1928" s="131"/>
      <c r="O1928" s="131"/>
      <c r="P1928" s="131"/>
      <c r="Q1928" s="7"/>
      <c r="R1928" s="167"/>
      <c r="S1928" s="166"/>
      <c r="T1928" s="131"/>
      <c r="U1928" s="131"/>
      <c r="V1928" s="131"/>
    </row>
    <row r="1929" spans="1:22" hidden="1">
      <c r="A1929" s="53"/>
      <c r="B1929" s="170">
        <v>46004</v>
      </c>
      <c r="C1929" s="131" t="s">
        <v>6745</v>
      </c>
      <c r="D1929" s="131" t="s">
        <v>7065</v>
      </c>
      <c r="E1929" s="131">
        <v>1</v>
      </c>
      <c r="F1929" s="131">
        <v>0</v>
      </c>
      <c r="G1929" s="131">
        <v>0</v>
      </c>
      <c r="H1929" s="131">
        <v>0</v>
      </c>
      <c r="I1929" s="131">
        <v>0</v>
      </c>
      <c r="J1929" s="131">
        <v>0</v>
      </c>
      <c r="K1929" s="131">
        <v>0</v>
      </c>
      <c r="L1929" s="131">
        <v>0</v>
      </c>
      <c r="M1929" s="131"/>
      <c r="N1929" s="131"/>
      <c r="O1929" s="131"/>
      <c r="P1929" s="131"/>
      <c r="Q1929" s="7"/>
      <c r="R1929" s="167"/>
      <c r="S1929" s="166"/>
      <c r="T1929" s="131"/>
      <c r="U1929" s="131"/>
      <c r="V1929" s="131"/>
    </row>
    <row r="1930" spans="1:22" hidden="1">
      <c r="A1930" s="53"/>
      <c r="B1930" s="170">
        <v>46004</v>
      </c>
      <c r="C1930" s="131" t="s">
        <v>6745</v>
      </c>
      <c r="D1930" s="131" t="s">
        <v>7066</v>
      </c>
      <c r="E1930" s="131">
        <v>5</v>
      </c>
      <c r="F1930" s="131">
        <v>0</v>
      </c>
      <c r="G1930" s="131">
        <v>0</v>
      </c>
      <c r="H1930" s="131">
        <v>0</v>
      </c>
      <c r="I1930" s="131">
        <v>0</v>
      </c>
      <c r="J1930" s="131">
        <v>0</v>
      </c>
      <c r="K1930" s="131">
        <v>0</v>
      </c>
      <c r="L1930" s="131">
        <v>0</v>
      </c>
      <c r="M1930" s="131"/>
      <c r="N1930" s="131"/>
      <c r="O1930" s="131"/>
      <c r="P1930" s="131"/>
      <c r="Q1930" s="7"/>
      <c r="R1930" s="167"/>
      <c r="S1930" s="166"/>
      <c r="T1930" s="131"/>
      <c r="U1930" s="131"/>
      <c r="V1930" s="131"/>
    </row>
    <row r="1931" spans="1:22" hidden="1">
      <c r="A1931" s="53"/>
      <c r="B1931" s="170">
        <v>46004</v>
      </c>
      <c r="C1931" s="131" t="s">
        <v>6745</v>
      </c>
      <c r="D1931" s="131" t="s">
        <v>7064</v>
      </c>
      <c r="E1931" s="131">
        <v>2</v>
      </c>
      <c r="F1931" s="131">
        <v>0</v>
      </c>
      <c r="G1931" s="131">
        <v>0</v>
      </c>
      <c r="H1931" s="131">
        <v>0</v>
      </c>
      <c r="I1931" s="131">
        <v>0</v>
      </c>
      <c r="J1931" s="131">
        <v>0</v>
      </c>
      <c r="K1931" s="131">
        <v>0</v>
      </c>
      <c r="L1931" s="131">
        <v>0</v>
      </c>
      <c r="M1931" s="131"/>
      <c r="N1931" s="131"/>
      <c r="O1931" s="131"/>
      <c r="P1931" s="131"/>
      <c r="Q1931" s="7"/>
      <c r="R1931" s="167"/>
      <c r="S1931" s="166"/>
      <c r="T1931" s="131"/>
      <c r="U1931" s="131"/>
      <c r="V1931" s="131"/>
    </row>
    <row r="1932" spans="1:22" hidden="1">
      <c r="A1932" s="53"/>
      <c r="B1932" s="170">
        <v>46004</v>
      </c>
      <c r="C1932" s="131" t="s">
        <v>3904</v>
      </c>
      <c r="D1932" s="131" t="s">
        <v>7110</v>
      </c>
      <c r="E1932" s="131">
        <v>1</v>
      </c>
      <c r="F1932" s="131">
        <v>0</v>
      </c>
      <c r="G1932" s="131">
        <v>0</v>
      </c>
      <c r="H1932" s="131">
        <v>0</v>
      </c>
      <c r="I1932" s="131">
        <v>0</v>
      </c>
      <c r="J1932" s="131">
        <v>0</v>
      </c>
      <c r="K1932" s="131">
        <v>0</v>
      </c>
      <c r="L1932" s="131">
        <v>0</v>
      </c>
      <c r="M1932" s="131"/>
      <c r="N1932" s="131"/>
      <c r="O1932" s="131"/>
      <c r="P1932" s="131"/>
      <c r="Q1932" s="7"/>
      <c r="R1932" s="167"/>
      <c r="S1932" s="166"/>
      <c r="T1932" s="131"/>
      <c r="U1932" s="131"/>
      <c r="V1932" s="131"/>
    </row>
    <row r="1933" spans="1:22" hidden="1">
      <c r="A1933" s="53"/>
      <c r="B1933" s="170">
        <v>46004</v>
      </c>
      <c r="C1933" s="131" t="s">
        <v>3904</v>
      </c>
      <c r="D1933" s="131" t="s">
        <v>7111</v>
      </c>
      <c r="E1933" s="131">
        <v>1</v>
      </c>
      <c r="F1933" s="131">
        <v>0</v>
      </c>
      <c r="G1933" s="131">
        <v>0</v>
      </c>
      <c r="H1933" s="131">
        <v>0</v>
      </c>
      <c r="I1933" s="131">
        <v>0</v>
      </c>
      <c r="J1933" s="131">
        <v>0</v>
      </c>
      <c r="K1933" s="131">
        <v>0</v>
      </c>
      <c r="L1933" s="131">
        <v>0</v>
      </c>
      <c r="M1933" s="131"/>
      <c r="N1933" s="131"/>
      <c r="O1933" s="131"/>
      <c r="P1933" s="131"/>
      <c r="Q1933" s="7"/>
      <c r="R1933" s="167"/>
      <c r="S1933" s="166"/>
      <c r="T1933" s="131"/>
      <c r="U1933" s="131"/>
      <c r="V1933" s="131"/>
    </row>
    <row r="1934" spans="1:22" hidden="1">
      <c r="A1934" s="53"/>
      <c r="B1934" s="170">
        <v>46004</v>
      </c>
      <c r="C1934" s="131" t="s">
        <v>3904</v>
      </c>
      <c r="D1934" s="131" t="s">
        <v>7112</v>
      </c>
      <c r="E1934" s="131">
        <v>4</v>
      </c>
      <c r="F1934" s="131">
        <v>0</v>
      </c>
      <c r="G1934" s="131">
        <v>0</v>
      </c>
      <c r="H1934" s="131">
        <v>0</v>
      </c>
      <c r="I1934" s="131">
        <v>0</v>
      </c>
      <c r="J1934" s="131">
        <v>0</v>
      </c>
      <c r="K1934" s="131">
        <v>0</v>
      </c>
      <c r="L1934" s="131">
        <v>0</v>
      </c>
      <c r="M1934" s="131"/>
      <c r="N1934" s="131"/>
      <c r="O1934" s="131"/>
      <c r="P1934" s="131"/>
      <c r="Q1934" s="7"/>
      <c r="R1934" s="167"/>
      <c r="S1934" s="166"/>
      <c r="T1934" s="131"/>
      <c r="U1934" s="131"/>
      <c r="V1934" s="131"/>
    </row>
    <row r="1935" spans="1:22" hidden="1">
      <c r="A1935" s="53"/>
      <c r="B1935" s="170">
        <v>46004</v>
      </c>
      <c r="C1935" s="131" t="s">
        <v>6745</v>
      </c>
      <c r="D1935" s="131" t="s">
        <v>7113</v>
      </c>
      <c r="E1935" s="131">
        <v>1</v>
      </c>
      <c r="F1935" s="131">
        <v>0</v>
      </c>
      <c r="G1935" s="131">
        <v>0</v>
      </c>
      <c r="H1935" s="131">
        <v>0</v>
      </c>
      <c r="I1935" s="131">
        <v>0</v>
      </c>
      <c r="J1935" s="131">
        <v>0</v>
      </c>
      <c r="K1935" s="131">
        <v>0</v>
      </c>
      <c r="L1935" s="131">
        <v>0</v>
      </c>
      <c r="M1935" s="131"/>
      <c r="N1935" s="131"/>
      <c r="O1935" s="131"/>
      <c r="P1935" s="131"/>
      <c r="Q1935" s="7"/>
      <c r="R1935" s="167"/>
      <c r="S1935" s="166"/>
      <c r="T1935" s="131"/>
      <c r="U1935" s="131"/>
      <c r="V1935" s="131"/>
    </row>
    <row r="1936" spans="1:22" hidden="1">
      <c r="A1936" s="53"/>
      <c r="B1936" s="170">
        <v>46004</v>
      </c>
      <c r="C1936" s="131" t="s">
        <v>6745</v>
      </c>
      <c r="D1936" s="131" t="s">
        <v>7055</v>
      </c>
      <c r="E1936" s="131">
        <v>9</v>
      </c>
      <c r="F1936" s="131">
        <v>0</v>
      </c>
      <c r="G1936" s="131">
        <v>0</v>
      </c>
      <c r="H1936" s="131">
        <v>2</v>
      </c>
      <c r="I1936" s="131">
        <v>0</v>
      </c>
      <c r="J1936" s="131">
        <v>0</v>
      </c>
      <c r="K1936" s="131">
        <v>0</v>
      </c>
      <c r="L1936" s="131">
        <v>2</v>
      </c>
      <c r="M1936" s="131"/>
      <c r="N1936" s="131"/>
      <c r="O1936" s="131" t="s">
        <v>7131</v>
      </c>
      <c r="P1936" s="131" t="s">
        <v>7129</v>
      </c>
      <c r="Q1936" s="7"/>
      <c r="R1936" s="167"/>
      <c r="S1936" s="166"/>
      <c r="T1936" s="131"/>
      <c r="U1936" s="131"/>
      <c r="V1936" s="131"/>
    </row>
    <row r="1937" spans="1:22" hidden="1">
      <c r="A1937" s="53"/>
      <c r="B1937" s="170">
        <v>46004</v>
      </c>
      <c r="C1937" s="131" t="s">
        <v>6745</v>
      </c>
      <c r="D1937" s="131" t="s">
        <v>7114</v>
      </c>
      <c r="E1937" s="131">
        <v>1</v>
      </c>
      <c r="F1937" s="131">
        <v>0</v>
      </c>
      <c r="G1937" s="131">
        <v>0</v>
      </c>
      <c r="H1937" s="131">
        <v>0</v>
      </c>
      <c r="I1937" s="131">
        <v>0</v>
      </c>
      <c r="J1937" s="131">
        <v>0</v>
      </c>
      <c r="K1937" s="131">
        <v>0</v>
      </c>
      <c r="L1937" s="131">
        <v>0</v>
      </c>
      <c r="M1937" s="131"/>
      <c r="N1937" s="131"/>
      <c r="O1937" s="131"/>
      <c r="P1937" s="131"/>
      <c r="Q1937" s="7"/>
      <c r="R1937" s="167"/>
      <c r="S1937" s="166"/>
      <c r="T1937" s="131"/>
      <c r="U1937" s="131"/>
      <c r="V1937" s="131"/>
    </row>
    <row r="1938" spans="1:22" hidden="1">
      <c r="A1938" s="53"/>
      <c r="B1938" s="170">
        <v>46005</v>
      </c>
      <c r="C1938" s="131" t="s">
        <v>6745</v>
      </c>
      <c r="D1938" s="131" t="s">
        <v>7082</v>
      </c>
      <c r="E1938" s="131">
        <v>1</v>
      </c>
      <c r="F1938" s="131">
        <v>0</v>
      </c>
      <c r="G1938" s="131">
        <v>0</v>
      </c>
      <c r="H1938" s="131">
        <v>0</v>
      </c>
      <c r="I1938" s="131">
        <v>0</v>
      </c>
      <c r="J1938" s="131">
        <v>0</v>
      </c>
      <c r="K1938" s="131">
        <v>0</v>
      </c>
      <c r="L1938" s="131">
        <v>0</v>
      </c>
      <c r="M1938" s="131"/>
      <c r="N1938" s="131"/>
      <c r="O1938" s="131"/>
      <c r="P1938" s="131"/>
      <c r="Q1938" s="7"/>
      <c r="R1938" s="167"/>
      <c r="S1938" s="166"/>
      <c r="T1938" s="131"/>
      <c r="U1938" s="131"/>
      <c r="V1938" s="131"/>
    </row>
    <row r="1939" spans="1:22" hidden="1">
      <c r="A1939" s="53"/>
      <c r="B1939" s="170">
        <v>46005</v>
      </c>
      <c r="C1939" s="131" t="s">
        <v>6745</v>
      </c>
      <c r="D1939" s="131" t="s">
        <v>7115</v>
      </c>
      <c r="E1939" s="131">
        <v>2</v>
      </c>
      <c r="F1939" s="131">
        <v>0</v>
      </c>
      <c r="G1939" s="131">
        <v>0</v>
      </c>
      <c r="H1939" s="131">
        <v>0</v>
      </c>
      <c r="I1939" s="131">
        <v>0</v>
      </c>
      <c r="J1939" s="131">
        <v>0</v>
      </c>
      <c r="K1939" s="131">
        <v>0</v>
      </c>
      <c r="L1939" s="131">
        <v>0</v>
      </c>
      <c r="M1939" s="131"/>
      <c r="N1939" s="131"/>
      <c r="O1939" s="131"/>
      <c r="P1939" s="131"/>
      <c r="Q1939" s="7"/>
      <c r="R1939" s="167"/>
      <c r="S1939" s="166"/>
      <c r="T1939" s="131"/>
      <c r="U1939" s="131"/>
      <c r="V1939" s="131"/>
    </row>
    <row r="1940" spans="1:22" hidden="1">
      <c r="A1940" s="53"/>
      <c r="B1940" s="170">
        <v>46005</v>
      </c>
      <c r="C1940" s="131" t="s">
        <v>6745</v>
      </c>
      <c r="D1940" s="131" t="s">
        <v>7080</v>
      </c>
      <c r="E1940" s="131">
        <v>2</v>
      </c>
      <c r="F1940" s="131">
        <v>0</v>
      </c>
      <c r="G1940" s="131">
        <v>0</v>
      </c>
      <c r="H1940" s="131">
        <v>0</v>
      </c>
      <c r="I1940" s="131">
        <v>0</v>
      </c>
      <c r="J1940" s="131">
        <v>0</v>
      </c>
      <c r="K1940" s="131">
        <v>0</v>
      </c>
      <c r="L1940" s="131">
        <v>0</v>
      </c>
      <c r="M1940" s="131"/>
      <c r="N1940" s="131"/>
      <c r="O1940" s="131"/>
      <c r="P1940" s="131"/>
      <c r="Q1940" s="7"/>
      <c r="R1940" s="167"/>
      <c r="S1940" s="166"/>
      <c r="T1940" s="131"/>
      <c r="U1940" s="131"/>
      <c r="V1940" s="131"/>
    </row>
    <row r="1941" spans="1:22" hidden="1">
      <c r="A1941" s="53"/>
      <c r="B1941" s="170">
        <v>46005</v>
      </c>
      <c r="C1941" s="131" t="s">
        <v>3904</v>
      </c>
      <c r="D1941" s="131" t="s">
        <v>7116</v>
      </c>
      <c r="E1941" s="131">
        <v>3</v>
      </c>
      <c r="F1941" s="131">
        <v>0</v>
      </c>
      <c r="G1941" s="131">
        <v>0</v>
      </c>
      <c r="H1941" s="131">
        <v>0</v>
      </c>
      <c r="I1941" s="131">
        <v>0</v>
      </c>
      <c r="J1941" s="131">
        <v>0</v>
      </c>
      <c r="K1941" s="131">
        <v>0</v>
      </c>
      <c r="L1941" s="131">
        <v>0</v>
      </c>
      <c r="M1941" s="131"/>
      <c r="N1941" s="131"/>
      <c r="O1941" s="131"/>
      <c r="P1941" s="131"/>
      <c r="Q1941" s="7"/>
      <c r="R1941" s="167"/>
      <c r="S1941" s="166"/>
      <c r="T1941" s="131"/>
      <c r="U1941" s="131"/>
      <c r="V1941" s="131"/>
    </row>
    <row r="1942" spans="1:22" hidden="1">
      <c r="A1942" s="53"/>
      <c r="B1942" s="170">
        <v>46005</v>
      </c>
      <c r="C1942" s="131" t="s">
        <v>3904</v>
      </c>
      <c r="D1942" s="131" t="s">
        <v>7117</v>
      </c>
      <c r="E1942" s="131">
        <v>4</v>
      </c>
      <c r="F1942" s="131">
        <v>0</v>
      </c>
      <c r="G1942" s="131">
        <v>0</v>
      </c>
      <c r="H1942" s="131">
        <v>0</v>
      </c>
      <c r="I1942" s="131">
        <v>0</v>
      </c>
      <c r="J1942" s="131">
        <v>0</v>
      </c>
      <c r="K1942" s="131">
        <v>0</v>
      </c>
      <c r="L1942" s="131">
        <v>0</v>
      </c>
      <c r="M1942" s="131"/>
      <c r="N1942" s="131"/>
      <c r="O1942" s="131"/>
      <c r="P1942" s="131"/>
      <c r="Q1942" s="7"/>
      <c r="R1942" s="167"/>
      <c r="S1942" s="166"/>
      <c r="T1942" s="131"/>
      <c r="U1942" s="131"/>
      <c r="V1942" s="131"/>
    </row>
    <row r="1943" spans="1:22" hidden="1">
      <c r="A1943" s="53"/>
      <c r="B1943" s="170">
        <v>46005</v>
      </c>
      <c r="C1943" s="131" t="s">
        <v>3904</v>
      </c>
      <c r="D1943" s="131" t="s">
        <v>7118</v>
      </c>
      <c r="E1943" s="131">
        <v>1</v>
      </c>
      <c r="F1943" s="131">
        <v>0</v>
      </c>
      <c r="G1943" s="131">
        <v>0</v>
      </c>
      <c r="H1943" s="131">
        <v>0</v>
      </c>
      <c r="I1943" s="131">
        <v>0</v>
      </c>
      <c r="J1943" s="131">
        <v>0</v>
      </c>
      <c r="K1943" s="131">
        <v>0</v>
      </c>
      <c r="L1943" s="131">
        <v>0</v>
      </c>
      <c r="M1943" s="131"/>
      <c r="N1943" s="131"/>
      <c r="O1943" s="131"/>
      <c r="P1943" s="131"/>
      <c r="Q1943" s="7"/>
      <c r="R1943" s="167"/>
      <c r="S1943" s="166"/>
      <c r="T1943" s="131"/>
      <c r="U1943" s="131"/>
      <c r="V1943" s="131"/>
    </row>
    <row r="1944" spans="1:22" hidden="1">
      <c r="A1944" s="53"/>
      <c r="B1944" s="170">
        <v>46005</v>
      </c>
      <c r="C1944" s="131" t="s">
        <v>6745</v>
      </c>
      <c r="D1944" s="131" t="s">
        <v>7070</v>
      </c>
      <c r="E1944" s="131">
        <v>2</v>
      </c>
      <c r="F1944" s="131">
        <v>1</v>
      </c>
      <c r="G1944" s="131">
        <v>0</v>
      </c>
      <c r="H1944" s="131">
        <v>4</v>
      </c>
      <c r="I1944" s="131">
        <v>0</v>
      </c>
      <c r="J1944" s="131">
        <v>0</v>
      </c>
      <c r="K1944" s="131">
        <v>0</v>
      </c>
      <c r="L1944" s="131">
        <v>4</v>
      </c>
      <c r="M1944" s="131" t="s">
        <v>7131</v>
      </c>
      <c r="N1944" s="131" t="s">
        <v>7129</v>
      </c>
      <c r="O1944" s="131" t="s">
        <v>7142</v>
      </c>
      <c r="P1944" s="131" t="s">
        <v>7143</v>
      </c>
      <c r="Q1944" s="7"/>
      <c r="R1944" s="167"/>
      <c r="S1944" s="166"/>
      <c r="T1944" s="131"/>
      <c r="U1944" s="131"/>
      <c r="V1944" s="131"/>
    </row>
    <row r="1945" spans="1:22" hidden="1">
      <c r="A1945" s="53"/>
      <c r="B1945" s="170">
        <v>46005</v>
      </c>
      <c r="C1945" s="131" t="s">
        <v>6745</v>
      </c>
      <c r="D1945" s="131" t="s">
        <v>7071</v>
      </c>
      <c r="E1945" s="131">
        <v>12</v>
      </c>
      <c r="F1945" s="131">
        <v>9</v>
      </c>
      <c r="G1945" s="131">
        <v>0</v>
      </c>
      <c r="H1945" s="131">
        <v>70</v>
      </c>
      <c r="I1945" s="131">
        <v>0</v>
      </c>
      <c r="J1945" s="131">
        <v>0</v>
      </c>
      <c r="K1945" s="131">
        <v>0</v>
      </c>
      <c r="L1945" s="131">
        <v>70</v>
      </c>
      <c r="M1945" s="131" t="s">
        <v>7131</v>
      </c>
      <c r="N1945" s="131" t="s">
        <v>7129</v>
      </c>
      <c r="O1945" s="131" t="s">
        <v>7128</v>
      </c>
      <c r="P1945" s="131" t="s">
        <v>7129</v>
      </c>
      <c r="Q1945" s="7"/>
      <c r="R1945" s="167"/>
      <c r="S1945" s="166"/>
      <c r="T1945" s="131"/>
      <c r="U1945" s="131"/>
      <c r="V1945" s="131"/>
    </row>
    <row r="1946" spans="1:22" hidden="1">
      <c r="A1946" s="53"/>
      <c r="B1946" s="170">
        <v>46005</v>
      </c>
      <c r="C1946" s="131" t="s">
        <v>6745</v>
      </c>
      <c r="D1946" s="131" t="s">
        <v>7119</v>
      </c>
      <c r="E1946" s="131">
        <v>1</v>
      </c>
      <c r="F1946" s="131">
        <v>0</v>
      </c>
      <c r="G1946" s="131">
        <v>0</v>
      </c>
      <c r="H1946" s="131">
        <v>0</v>
      </c>
      <c r="I1946" s="131">
        <v>0</v>
      </c>
      <c r="J1946" s="131">
        <v>0</v>
      </c>
      <c r="K1946" s="131">
        <v>0</v>
      </c>
      <c r="L1946" s="131">
        <v>0</v>
      </c>
      <c r="M1946" s="131"/>
      <c r="N1946" s="131"/>
      <c r="O1946" s="131"/>
      <c r="P1946" s="131"/>
      <c r="Q1946" s="7"/>
      <c r="R1946" s="167"/>
      <c r="S1946" s="166"/>
      <c r="T1946" s="131"/>
      <c r="U1946" s="131"/>
      <c r="V1946" s="131"/>
    </row>
    <row r="1947" spans="1:22" hidden="1">
      <c r="A1947" s="53"/>
      <c r="B1947" s="170">
        <v>46005</v>
      </c>
      <c r="C1947" s="131" t="s">
        <v>6745</v>
      </c>
      <c r="D1947" s="131" t="s">
        <v>7084</v>
      </c>
      <c r="E1947" s="131">
        <v>7</v>
      </c>
      <c r="F1947" s="131">
        <v>0</v>
      </c>
      <c r="G1947" s="131">
        <v>0</v>
      </c>
      <c r="H1947" s="131">
        <v>0</v>
      </c>
      <c r="I1947" s="131">
        <v>0</v>
      </c>
      <c r="J1947" s="131">
        <v>0</v>
      </c>
      <c r="K1947" s="131">
        <v>0</v>
      </c>
      <c r="L1947" s="131">
        <v>0</v>
      </c>
      <c r="M1947" s="131"/>
      <c r="N1947" s="131"/>
      <c r="O1947" s="131"/>
      <c r="P1947" s="131"/>
      <c r="Q1947" s="7"/>
      <c r="R1947" s="167"/>
      <c r="S1947" s="166"/>
      <c r="T1947" s="131"/>
      <c r="U1947" s="131"/>
      <c r="V1947" s="131"/>
    </row>
    <row r="1948" spans="1:22" hidden="1">
      <c r="A1948" s="53"/>
      <c r="B1948" s="170">
        <v>46005</v>
      </c>
      <c r="C1948" s="131" t="s">
        <v>3904</v>
      </c>
      <c r="D1948" s="131" t="s">
        <v>7120</v>
      </c>
      <c r="E1948" s="131">
        <v>1</v>
      </c>
      <c r="F1948" s="131">
        <v>0</v>
      </c>
      <c r="G1948" s="131">
        <v>0</v>
      </c>
      <c r="H1948" s="131">
        <v>0</v>
      </c>
      <c r="I1948" s="131">
        <v>0</v>
      </c>
      <c r="J1948" s="131">
        <v>0</v>
      </c>
      <c r="K1948" s="131">
        <v>0</v>
      </c>
      <c r="L1948" s="131">
        <v>0</v>
      </c>
      <c r="M1948" s="131"/>
      <c r="N1948" s="131"/>
      <c r="O1948" s="131"/>
      <c r="P1948" s="131"/>
      <c r="Q1948" s="7"/>
      <c r="R1948" s="167"/>
      <c r="S1948" s="166"/>
      <c r="T1948" s="131"/>
      <c r="U1948" s="131"/>
      <c r="V1948" s="131"/>
    </row>
    <row r="1949" spans="1:22" hidden="1">
      <c r="A1949" s="53"/>
      <c r="B1949" s="170">
        <v>46005</v>
      </c>
      <c r="C1949" s="131" t="s">
        <v>3904</v>
      </c>
      <c r="D1949" s="131" t="s">
        <v>7121</v>
      </c>
      <c r="E1949" s="131">
        <v>1</v>
      </c>
      <c r="F1949" s="131">
        <v>0</v>
      </c>
      <c r="G1949" s="131">
        <v>0</v>
      </c>
      <c r="H1949" s="131">
        <v>0</v>
      </c>
      <c r="I1949" s="131">
        <v>0</v>
      </c>
      <c r="J1949" s="131">
        <v>0</v>
      </c>
      <c r="K1949" s="131">
        <v>0</v>
      </c>
      <c r="L1949" s="131">
        <v>0</v>
      </c>
      <c r="M1949" s="131"/>
      <c r="N1949" s="131"/>
      <c r="O1949" s="131"/>
      <c r="P1949" s="131"/>
      <c r="Q1949" s="7"/>
      <c r="R1949" s="167"/>
      <c r="S1949" s="166"/>
      <c r="T1949" s="131"/>
      <c r="U1949" s="131"/>
      <c r="V1949" s="131"/>
    </row>
    <row r="1950" spans="1:22" hidden="1">
      <c r="A1950" s="53"/>
      <c r="B1950" s="170">
        <v>46005</v>
      </c>
      <c r="C1950" s="131" t="s">
        <v>3904</v>
      </c>
      <c r="D1950" s="131" t="s">
        <v>7122</v>
      </c>
      <c r="E1950" s="131">
        <v>2</v>
      </c>
      <c r="F1950" s="131">
        <v>0</v>
      </c>
      <c r="G1950" s="131">
        <v>0</v>
      </c>
      <c r="H1950" s="131">
        <v>0</v>
      </c>
      <c r="I1950" s="131">
        <v>0</v>
      </c>
      <c r="J1950" s="131">
        <v>0</v>
      </c>
      <c r="K1950" s="131">
        <v>0</v>
      </c>
      <c r="L1950" s="131">
        <v>0</v>
      </c>
      <c r="M1950" s="131"/>
      <c r="N1950" s="131"/>
      <c r="O1950" s="131"/>
      <c r="P1950" s="131"/>
      <c r="Q1950" s="7"/>
      <c r="R1950" s="167"/>
      <c r="S1950" s="166"/>
      <c r="T1950" s="131"/>
      <c r="U1950" s="131"/>
      <c r="V1950" s="131"/>
    </row>
    <row r="1951" spans="1:22" hidden="1">
      <c r="A1951" s="53"/>
      <c r="B1951" s="170">
        <v>46005</v>
      </c>
      <c r="C1951" s="131" t="s">
        <v>3904</v>
      </c>
      <c r="D1951" s="131" t="s">
        <v>7123</v>
      </c>
      <c r="E1951" s="131">
        <v>12</v>
      </c>
      <c r="F1951" s="131">
        <v>0</v>
      </c>
      <c r="G1951" s="131">
        <v>0</v>
      </c>
      <c r="H1951" s="131">
        <v>0</v>
      </c>
      <c r="I1951" s="131">
        <v>0</v>
      </c>
      <c r="J1951" s="131">
        <v>0</v>
      </c>
      <c r="K1951" s="131">
        <v>0</v>
      </c>
      <c r="L1951" s="131">
        <v>0</v>
      </c>
      <c r="M1951" s="131"/>
      <c r="N1951" s="131"/>
      <c r="O1951" s="131"/>
      <c r="P1951" s="131"/>
      <c r="Q1951" s="7"/>
      <c r="R1951" s="167"/>
      <c r="S1951" s="166"/>
      <c r="T1951" s="131"/>
      <c r="U1951" s="131"/>
      <c r="V1951" s="131"/>
    </row>
    <row r="1952" spans="1:22" hidden="1">
      <c r="A1952" s="53"/>
      <c r="B1952" s="170">
        <v>46005</v>
      </c>
      <c r="C1952" s="131" t="s">
        <v>3904</v>
      </c>
      <c r="D1952" s="131" t="s">
        <v>7124</v>
      </c>
      <c r="E1952" s="131">
        <v>3</v>
      </c>
      <c r="F1952" s="131">
        <v>0</v>
      </c>
      <c r="G1952" s="131">
        <v>0</v>
      </c>
      <c r="H1952" s="131">
        <v>0</v>
      </c>
      <c r="I1952" s="131">
        <v>0</v>
      </c>
      <c r="J1952" s="131">
        <v>0</v>
      </c>
      <c r="K1952" s="131">
        <v>0</v>
      </c>
      <c r="L1952" s="131">
        <v>0</v>
      </c>
      <c r="M1952" s="131"/>
      <c r="N1952" s="131"/>
      <c r="O1952" s="131"/>
      <c r="P1952" s="131"/>
      <c r="Q1952" s="7"/>
      <c r="R1952" s="167"/>
      <c r="S1952" s="166"/>
      <c r="T1952" s="131"/>
      <c r="U1952" s="131"/>
      <c r="V1952" s="131"/>
    </row>
    <row r="1953" spans="1:22" hidden="1">
      <c r="A1953" s="53"/>
      <c r="B1953" s="170">
        <v>46005</v>
      </c>
      <c r="C1953" s="131" t="s">
        <v>6745</v>
      </c>
      <c r="D1953" s="131" t="s">
        <v>7083</v>
      </c>
      <c r="E1953" s="131">
        <v>1</v>
      </c>
      <c r="F1953" s="131">
        <v>0</v>
      </c>
      <c r="G1953" s="131">
        <v>0</v>
      </c>
      <c r="H1953" s="131">
        <v>0</v>
      </c>
      <c r="I1953" s="131">
        <v>0</v>
      </c>
      <c r="J1953" s="131">
        <v>0</v>
      </c>
      <c r="K1953" s="131">
        <v>0</v>
      </c>
      <c r="L1953" s="131">
        <v>0</v>
      </c>
      <c r="M1953" s="131"/>
      <c r="N1953" s="131"/>
      <c r="O1953" s="131"/>
      <c r="P1953" s="131"/>
      <c r="Q1953" s="7"/>
      <c r="R1953" s="167"/>
      <c r="S1953" s="166"/>
      <c r="T1953" s="131"/>
      <c r="U1953" s="131"/>
      <c r="V1953" s="131"/>
    </row>
    <row r="1954" spans="1:22" hidden="1">
      <c r="A1954" s="53"/>
      <c r="B1954" s="170">
        <v>46005</v>
      </c>
      <c r="C1954" s="131" t="s">
        <v>3904</v>
      </c>
      <c r="D1954" s="131" t="s">
        <v>7125</v>
      </c>
      <c r="E1954" s="131">
        <v>1</v>
      </c>
      <c r="F1954" s="131">
        <v>0</v>
      </c>
      <c r="G1954" s="131">
        <v>0</v>
      </c>
      <c r="H1954" s="131">
        <v>0</v>
      </c>
      <c r="I1954" s="131">
        <v>0</v>
      </c>
      <c r="J1954" s="131">
        <v>0</v>
      </c>
      <c r="K1954" s="131">
        <v>0</v>
      </c>
      <c r="L1954" s="131">
        <v>0</v>
      </c>
      <c r="M1954" s="131"/>
      <c r="N1954" s="131"/>
      <c r="O1954" s="131"/>
      <c r="P1954" s="131"/>
      <c r="Q1954" s="7"/>
      <c r="R1954" s="167"/>
      <c r="S1954" s="166"/>
      <c r="T1954" s="131"/>
      <c r="U1954" s="131"/>
      <c r="V1954" s="131"/>
    </row>
    <row r="1955" spans="1:22" hidden="1">
      <c r="A1955" s="53"/>
      <c r="B1955" s="170">
        <v>46005</v>
      </c>
      <c r="C1955" s="131" t="s">
        <v>3904</v>
      </c>
      <c r="D1955" s="131" t="s">
        <v>7126</v>
      </c>
      <c r="E1955" s="131">
        <v>4</v>
      </c>
      <c r="F1955" s="131">
        <v>0</v>
      </c>
      <c r="G1955" s="131">
        <v>0</v>
      </c>
      <c r="H1955" s="131">
        <v>0</v>
      </c>
      <c r="I1955" s="131">
        <v>0</v>
      </c>
      <c r="J1955" s="131">
        <v>0</v>
      </c>
      <c r="K1955" s="131">
        <v>0</v>
      </c>
      <c r="L1955" s="131">
        <v>0</v>
      </c>
      <c r="M1955" s="131"/>
      <c r="N1955" s="131"/>
      <c r="O1955" s="131"/>
      <c r="P1955" s="131"/>
      <c r="Q1955" s="7"/>
      <c r="R1955" s="167"/>
      <c r="S1955" s="166"/>
      <c r="T1955" s="131"/>
      <c r="U1955" s="131"/>
      <c r="V1955" s="131"/>
    </row>
    <row r="1956" spans="1:22" hidden="1">
      <c r="A1956" s="53"/>
      <c r="B1956" s="170">
        <v>46005</v>
      </c>
      <c r="C1956" s="131" t="s">
        <v>6745</v>
      </c>
      <c r="D1956" s="131" t="s">
        <v>7111</v>
      </c>
      <c r="E1956" s="131">
        <v>1</v>
      </c>
      <c r="F1956" s="131">
        <v>0</v>
      </c>
      <c r="G1956" s="131">
        <v>0</v>
      </c>
      <c r="H1956" s="131">
        <v>0</v>
      </c>
      <c r="I1956" s="131">
        <v>0</v>
      </c>
      <c r="J1956" s="131">
        <v>0</v>
      </c>
      <c r="K1956" s="131">
        <v>0</v>
      </c>
      <c r="L1956" s="131">
        <v>0</v>
      </c>
      <c r="M1956" s="131"/>
      <c r="N1956" s="131"/>
      <c r="O1956" s="131"/>
      <c r="P1956" s="131"/>
      <c r="Q1956" s="7"/>
      <c r="R1956" s="167"/>
      <c r="S1956" s="166"/>
      <c r="T1956" s="131"/>
      <c r="U1956" s="131"/>
      <c r="V1956" s="131"/>
    </row>
    <row r="1957" spans="1:22" hidden="1">
      <c r="A1957" s="53"/>
      <c r="B1957" s="170">
        <v>46005</v>
      </c>
      <c r="C1957" s="131" t="s">
        <v>6745</v>
      </c>
      <c r="D1957" s="131" t="s">
        <v>7057</v>
      </c>
      <c r="E1957" s="131">
        <v>2</v>
      </c>
      <c r="F1957" s="131">
        <v>2</v>
      </c>
      <c r="G1957" s="131">
        <v>0</v>
      </c>
      <c r="H1957" s="131">
        <v>10</v>
      </c>
      <c r="I1957" s="131">
        <v>0</v>
      </c>
      <c r="J1957" s="131">
        <v>0</v>
      </c>
      <c r="K1957" s="131">
        <v>1</v>
      </c>
      <c r="L1957" s="131">
        <v>10</v>
      </c>
      <c r="M1957" s="131" t="s">
        <v>7130</v>
      </c>
      <c r="N1957" s="131" t="s">
        <v>7129</v>
      </c>
      <c r="O1957" s="131" t="s">
        <v>7132</v>
      </c>
      <c r="P1957" s="131" t="s">
        <v>7129</v>
      </c>
      <c r="Q1957" s="7"/>
      <c r="R1957" s="167"/>
      <c r="S1957" s="166"/>
      <c r="T1957" s="131"/>
      <c r="U1957" s="131"/>
      <c r="V1957" s="131"/>
    </row>
    <row r="1958" spans="1:22" hidden="1">
      <c r="A1958" s="53"/>
      <c r="B1958" s="170">
        <v>46005</v>
      </c>
      <c r="C1958" s="131" t="s">
        <v>6745</v>
      </c>
      <c r="D1958" s="131" t="s">
        <v>7073</v>
      </c>
      <c r="E1958" s="131">
        <v>1</v>
      </c>
      <c r="F1958" s="131">
        <v>1</v>
      </c>
      <c r="G1958" s="131">
        <v>0</v>
      </c>
      <c r="H1958" s="131">
        <v>4</v>
      </c>
      <c r="I1958" s="131">
        <v>0</v>
      </c>
      <c r="J1958" s="131">
        <v>0</v>
      </c>
      <c r="K1958" s="131">
        <v>0</v>
      </c>
      <c r="L1958" s="131">
        <v>4</v>
      </c>
      <c r="M1958" s="131"/>
      <c r="N1958" s="131"/>
      <c r="O1958" s="131" t="s">
        <v>7131</v>
      </c>
      <c r="P1958" s="131" t="s">
        <v>7132</v>
      </c>
      <c r="Q1958" s="7"/>
      <c r="R1958" s="167"/>
      <c r="S1958" s="166"/>
      <c r="T1958" s="131"/>
      <c r="U1958" s="131"/>
      <c r="V1958" s="131"/>
    </row>
    <row r="1959" spans="1:22" hidden="1">
      <c r="A1959" s="53"/>
      <c r="B1959" s="170">
        <v>46006</v>
      </c>
      <c r="C1959" s="131" t="s">
        <v>6745</v>
      </c>
      <c r="D1959" s="131" t="s">
        <v>7157</v>
      </c>
      <c r="E1959" s="131">
        <v>5</v>
      </c>
      <c r="F1959" s="131">
        <v>1</v>
      </c>
      <c r="G1959" s="131">
        <v>0</v>
      </c>
      <c r="H1959" s="131">
        <v>2</v>
      </c>
      <c r="I1959" s="131">
        <v>0</v>
      </c>
      <c r="J1959" s="131">
        <v>0</v>
      </c>
      <c r="K1959" s="131">
        <v>0</v>
      </c>
      <c r="L1959" s="131">
        <v>2</v>
      </c>
      <c r="M1959" s="131" t="s">
        <v>436</v>
      </c>
      <c r="N1959" s="131" t="s">
        <v>436</v>
      </c>
      <c r="O1959" s="131" t="s">
        <v>436</v>
      </c>
      <c r="P1959" s="131" t="s">
        <v>436</v>
      </c>
      <c r="Q1959" s="7"/>
      <c r="R1959" s="167"/>
      <c r="S1959" s="166"/>
      <c r="T1959" s="131"/>
      <c r="U1959" s="131"/>
      <c r="V1959" s="131"/>
    </row>
    <row r="1960" spans="1:22" hidden="1">
      <c r="A1960" s="53"/>
      <c r="B1960" s="170">
        <v>46006</v>
      </c>
      <c r="C1960" s="131" t="s">
        <v>6745</v>
      </c>
      <c r="D1960" s="131" t="s">
        <v>7144</v>
      </c>
      <c r="E1960" s="131">
        <v>1</v>
      </c>
      <c r="F1960" s="131">
        <v>1</v>
      </c>
      <c r="G1960" s="131">
        <v>0</v>
      </c>
      <c r="H1960" s="131">
        <v>0</v>
      </c>
      <c r="I1960" s="131">
        <v>0</v>
      </c>
      <c r="J1960" s="131">
        <v>0</v>
      </c>
      <c r="K1960" s="131">
        <v>0</v>
      </c>
      <c r="L1960" s="131">
        <v>0</v>
      </c>
      <c r="M1960" s="131"/>
      <c r="N1960" s="131"/>
      <c r="O1960" s="131"/>
      <c r="P1960" s="131"/>
      <c r="Q1960" s="7"/>
      <c r="R1960" s="167"/>
      <c r="S1960" s="166"/>
      <c r="T1960" s="131"/>
      <c r="U1960" s="131"/>
      <c r="V1960" s="131">
        <v>1</v>
      </c>
    </row>
    <row r="1961" spans="1:22" hidden="1">
      <c r="A1961" s="53"/>
      <c r="B1961" s="170">
        <v>46006</v>
      </c>
      <c r="C1961" s="131" t="s">
        <v>6745</v>
      </c>
      <c r="D1961" s="131" t="s">
        <v>7161</v>
      </c>
      <c r="E1961" s="131">
        <v>1</v>
      </c>
      <c r="F1961" s="131">
        <v>1</v>
      </c>
      <c r="G1961" s="131">
        <v>0</v>
      </c>
      <c r="H1961" s="131">
        <v>6</v>
      </c>
      <c r="I1961" s="131">
        <v>0</v>
      </c>
      <c r="J1961" s="131">
        <v>0</v>
      </c>
      <c r="K1961" s="131">
        <v>0</v>
      </c>
      <c r="L1961" s="131">
        <v>6</v>
      </c>
      <c r="M1961" s="131" t="s">
        <v>436</v>
      </c>
      <c r="N1961" s="131" t="s">
        <v>436</v>
      </c>
      <c r="O1961" s="131" t="s">
        <v>436</v>
      </c>
      <c r="P1961" s="131" t="s">
        <v>436</v>
      </c>
      <c r="Q1961" s="7"/>
      <c r="R1961" s="167"/>
      <c r="S1961" s="166"/>
      <c r="T1961" s="131"/>
      <c r="U1961" s="131"/>
      <c r="V1961" s="131"/>
    </row>
    <row r="1962" spans="1:22" hidden="1">
      <c r="A1962" s="53"/>
      <c r="B1962" s="170">
        <v>46006</v>
      </c>
      <c r="C1962" s="131" t="s">
        <v>6745</v>
      </c>
      <c r="D1962" s="131" t="s">
        <v>7162</v>
      </c>
      <c r="E1962" s="131">
        <v>4</v>
      </c>
      <c r="F1962" s="131">
        <v>2</v>
      </c>
      <c r="G1962" s="131">
        <v>0</v>
      </c>
      <c r="H1962" s="131">
        <v>1</v>
      </c>
      <c r="I1962" s="131">
        <v>0</v>
      </c>
      <c r="J1962" s="131">
        <v>0</v>
      </c>
      <c r="K1962" s="131">
        <v>0</v>
      </c>
      <c r="L1962" s="131">
        <v>1</v>
      </c>
      <c r="M1962" s="131" t="s">
        <v>436</v>
      </c>
      <c r="N1962" s="131" t="s">
        <v>436</v>
      </c>
      <c r="O1962" s="131"/>
      <c r="P1962" s="131"/>
      <c r="Q1962" s="7"/>
      <c r="R1962" s="167"/>
      <c r="S1962" s="166"/>
      <c r="T1962" s="131"/>
      <c r="U1962" s="131"/>
      <c r="V1962" s="131">
        <v>2</v>
      </c>
    </row>
    <row r="1963" spans="1:22" hidden="1">
      <c r="A1963" s="53"/>
      <c r="B1963" s="170">
        <v>46006</v>
      </c>
      <c r="C1963" s="131" t="s">
        <v>6745</v>
      </c>
      <c r="D1963" s="131" t="s">
        <v>7160</v>
      </c>
      <c r="E1963" s="131">
        <v>5</v>
      </c>
      <c r="F1963" s="131">
        <v>2</v>
      </c>
      <c r="G1963" s="131">
        <v>0</v>
      </c>
      <c r="H1963" s="131">
        <v>1</v>
      </c>
      <c r="I1963" s="131">
        <v>1</v>
      </c>
      <c r="J1963" s="131">
        <v>0</v>
      </c>
      <c r="K1963" s="131">
        <v>0</v>
      </c>
      <c r="L1963" s="131">
        <v>2</v>
      </c>
      <c r="M1963" s="131" t="s">
        <v>436</v>
      </c>
      <c r="N1963" s="131"/>
      <c r="O1963" s="131" t="s">
        <v>436</v>
      </c>
      <c r="P1963" s="131" t="s">
        <v>436</v>
      </c>
      <c r="Q1963" s="7"/>
      <c r="R1963" s="167"/>
      <c r="S1963" s="166"/>
      <c r="T1963" s="131"/>
      <c r="U1963" s="131"/>
      <c r="V1963" s="131"/>
    </row>
    <row r="1964" spans="1:22" hidden="1">
      <c r="A1964" s="53"/>
      <c r="B1964" s="170">
        <v>46006</v>
      </c>
      <c r="C1964" s="131" t="s">
        <v>6745</v>
      </c>
      <c r="D1964" s="131" t="s">
        <v>7158</v>
      </c>
      <c r="E1964" s="131">
        <v>12</v>
      </c>
      <c r="F1964" s="131">
        <v>2</v>
      </c>
      <c r="G1964" s="131">
        <v>0</v>
      </c>
      <c r="H1964" s="131">
        <v>3</v>
      </c>
      <c r="I1964" s="131">
        <v>0</v>
      </c>
      <c r="J1964" s="131">
        <v>0</v>
      </c>
      <c r="K1964" s="131">
        <v>0</v>
      </c>
      <c r="L1964" s="131">
        <v>3</v>
      </c>
      <c r="M1964" s="131" t="s">
        <v>436</v>
      </c>
      <c r="N1964" s="131" t="s">
        <v>436</v>
      </c>
      <c r="O1964" s="131"/>
      <c r="P1964" s="131"/>
      <c r="Q1964" s="7"/>
      <c r="R1964" s="167"/>
      <c r="S1964" s="166"/>
      <c r="T1964" s="131"/>
      <c r="U1964" s="131"/>
      <c r="V1964" s="131">
        <v>1</v>
      </c>
    </row>
    <row r="1965" spans="1:22" hidden="1">
      <c r="A1965" s="53"/>
      <c r="B1965" s="170">
        <v>46006</v>
      </c>
      <c r="C1965" s="131" t="s">
        <v>6745</v>
      </c>
      <c r="D1965" s="131" t="s">
        <v>7159</v>
      </c>
      <c r="E1965" s="131">
        <v>8</v>
      </c>
      <c r="F1965" s="131">
        <v>2</v>
      </c>
      <c r="G1965" s="131">
        <v>0</v>
      </c>
      <c r="H1965" s="131">
        <v>9</v>
      </c>
      <c r="I1965" s="131">
        <v>0</v>
      </c>
      <c r="J1965" s="131">
        <v>0</v>
      </c>
      <c r="K1965" s="131">
        <v>0</v>
      </c>
      <c r="L1965" s="131">
        <v>9</v>
      </c>
      <c r="M1965" s="131" t="s">
        <v>436</v>
      </c>
      <c r="N1965" s="131" t="s">
        <v>436</v>
      </c>
      <c r="O1965" s="131" t="s">
        <v>436</v>
      </c>
      <c r="P1965" s="131" t="s">
        <v>436</v>
      </c>
      <c r="Q1965" s="7"/>
      <c r="R1965" s="167"/>
      <c r="S1965" s="166"/>
      <c r="T1965" s="131"/>
      <c r="U1965" s="131"/>
      <c r="V1965" s="131"/>
    </row>
    <row r="1966" spans="1:22" hidden="1">
      <c r="A1966" s="53"/>
      <c r="B1966" s="170">
        <v>46006</v>
      </c>
      <c r="C1966" s="131" t="s">
        <v>3904</v>
      </c>
      <c r="D1966" s="131" t="s">
        <v>7145</v>
      </c>
      <c r="E1966" s="131">
        <v>1</v>
      </c>
      <c r="F1966" s="131">
        <v>0</v>
      </c>
      <c r="G1966" s="131">
        <v>0</v>
      </c>
      <c r="H1966" s="131">
        <v>0</v>
      </c>
      <c r="I1966" s="131">
        <v>0</v>
      </c>
      <c r="J1966" s="131">
        <v>0</v>
      </c>
      <c r="K1966" s="131">
        <v>0</v>
      </c>
      <c r="L1966" s="131">
        <v>0</v>
      </c>
      <c r="M1966" s="131"/>
      <c r="N1966" s="131"/>
      <c r="O1966" s="131"/>
      <c r="P1966" s="131"/>
      <c r="Q1966" s="7"/>
      <c r="R1966" s="167"/>
      <c r="S1966" s="166"/>
      <c r="T1966" s="131"/>
      <c r="U1966" s="131"/>
      <c r="V1966" s="131"/>
    </row>
    <row r="1967" spans="1:22" hidden="1">
      <c r="A1967" s="53"/>
      <c r="B1967" s="170">
        <v>46006</v>
      </c>
      <c r="C1967" s="131" t="s">
        <v>3904</v>
      </c>
      <c r="D1967" s="131" t="s">
        <v>7146</v>
      </c>
      <c r="E1967" s="131">
        <v>13</v>
      </c>
      <c r="F1967" s="131">
        <v>0</v>
      </c>
      <c r="G1967" s="131">
        <v>0</v>
      </c>
      <c r="H1967" s="131">
        <v>0</v>
      </c>
      <c r="I1967" s="131">
        <v>0</v>
      </c>
      <c r="J1967" s="131">
        <v>0</v>
      </c>
      <c r="K1967" s="131">
        <v>0</v>
      </c>
      <c r="L1967" s="131">
        <v>0</v>
      </c>
      <c r="M1967" s="131"/>
      <c r="N1967" s="131"/>
      <c r="O1967" s="131"/>
      <c r="P1967" s="131"/>
      <c r="Q1967" s="7"/>
      <c r="R1967" s="167"/>
      <c r="S1967" s="166"/>
      <c r="T1967" s="131"/>
      <c r="U1967" s="131"/>
      <c r="V1967" s="131"/>
    </row>
    <row r="1968" spans="1:22" hidden="1">
      <c r="A1968" s="53"/>
      <c r="B1968" s="170">
        <v>46006</v>
      </c>
      <c r="C1968" s="131" t="s">
        <v>3904</v>
      </c>
      <c r="D1968" s="131" t="s">
        <v>7147</v>
      </c>
      <c r="E1968" s="131">
        <v>11</v>
      </c>
      <c r="F1968" s="131">
        <v>0</v>
      </c>
      <c r="G1968" s="131">
        <v>0</v>
      </c>
      <c r="H1968" s="131">
        <v>0</v>
      </c>
      <c r="I1968" s="131">
        <v>0</v>
      </c>
      <c r="J1968" s="131">
        <v>0</v>
      </c>
      <c r="K1968" s="131">
        <v>0</v>
      </c>
      <c r="L1968" s="131">
        <v>0</v>
      </c>
      <c r="M1968" s="131"/>
      <c r="N1968" s="131"/>
      <c r="O1968" s="131"/>
      <c r="P1968" s="131"/>
      <c r="Q1968" s="7"/>
      <c r="R1968" s="167"/>
      <c r="S1968" s="166"/>
      <c r="T1968" s="131"/>
      <c r="U1968" s="131"/>
      <c r="V1968" s="131"/>
    </row>
    <row r="1969" spans="1:22" hidden="1">
      <c r="A1969" s="53"/>
      <c r="B1969" s="170">
        <v>46006</v>
      </c>
      <c r="C1969" s="131" t="s">
        <v>3904</v>
      </c>
      <c r="D1969" s="131" t="s">
        <v>7148</v>
      </c>
      <c r="E1969" s="131">
        <v>2</v>
      </c>
      <c r="F1969" s="131">
        <v>0</v>
      </c>
      <c r="G1969" s="131">
        <v>0</v>
      </c>
      <c r="H1969" s="131">
        <v>0</v>
      </c>
      <c r="I1969" s="131">
        <v>0</v>
      </c>
      <c r="J1969" s="131">
        <v>0</v>
      </c>
      <c r="K1969" s="131">
        <v>0</v>
      </c>
      <c r="L1969" s="131">
        <v>0</v>
      </c>
      <c r="M1969" s="131"/>
      <c r="N1969" s="131"/>
      <c r="O1969" s="131"/>
      <c r="P1969" s="131"/>
      <c r="Q1969" s="7"/>
      <c r="R1969" s="167"/>
      <c r="S1969" s="166"/>
      <c r="T1969" s="131"/>
      <c r="U1969" s="131"/>
      <c r="V1969" s="131"/>
    </row>
    <row r="1970" spans="1:22" hidden="1">
      <c r="A1970" s="53"/>
      <c r="B1970" s="170">
        <v>46006</v>
      </c>
      <c r="C1970" s="131" t="s">
        <v>3904</v>
      </c>
      <c r="D1970" s="131" t="s">
        <v>7149</v>
      </c>
      <c r="E1970" s="131">
        <v>2</v>
      </c>
      <c r="F1970" s="131">
        <v>0</v>
      </c>
      <c r="G1970" s="131">
        <v>0</v>
      </c>
      <c r="H1970" s="131">
        <v>0</v>
      </c>
      <c r="I1970" s="131">
        <v>0</v>
      </c>
      <c r="J1970" s="131">
        <v>0</v>
      </c>
      <c r="K1970" s="131">
        <v>0</v>
      </c>
      <c r="L1970" s="131">
        <v>0</v>
      </c>
      <c r="M1970" s="131"/>
      <c r="N1970" s="131"/>
      <c r="O1970" s="131"/>
      <c r="P1970" s="131"/>
      <c r="Q1970" s="7"/>
      <c r="R1970" s="167"/>
      <c r="S1970" s="166"/>
      <c r="T1970" s="131"/>
      <c r="U1970" s="131"/>
      <c r="V1970" s="131"/>
    </row>
    <row r="1971" spans="1:22" hidden="1">
      <c r="A1971" s="53"/>
      <c r="B1971" s="170">
        <v>46006</v>
      </c>
      <c r="C1971" s="131" t="s">
        <v>3904</v>
      </c>
      <c r="D1971" s="131" t="s">
        <v>7150</v>
      </c>
      <c r="E1971" s="131">
        <v>4</v>
      </c>
      <c r="F1971" s="131">
        <v>0</v>
      </c>
      <c r="G1971" s="131">
        <v>0</v>
      </c>
      <c r="H1971" s="131">
        <v>1</v>
      </c>
      <c r="I1971" s="131">
        <v>0</v>
      </c>
      <c r="J1971" s="131">
        <v>0</v>
      </c>
      <c r="K1971" s="131">
        <v>0</v>
      </c>
      <c r="L1971" s="131">
        <v>1</v>
      </c>
      <c r="M1971" s="131"/>
      <c r="N1971" s="131"/>
      <c r="O1971" s="131" t="s">
        <v>436</v>
      </c>
      <c r="P1971" s="131" t="s">
        <v>436</v>
      </c>
      <c r="Q1971" s="7"/>
      <c r="R1971" s="167"/>
      <c r="S1971" s="166"/>
      <c r="T1971" s="131"/>
      <c r="U1971" s="131"/>
      <c r="V1971" s="131"/>
    </row>
    <row r="1972" spans="1:22" hidden="1">
      <c r="A1972" s="53"/>
      <c r="B1972" s="170">
        <v>46006</v>
      </c>
      <c r="C1972" s="131" t="s">
        <v>3904</v>
      </c>
      <c r="D1972" s="131" t="s">
        <v>7151</v>
      </c>
      <c r="E1972" s="131">
        <v>1</v>
      </c>
      <c r="F1972" s="131">
        <v>0</v>
      </c>
      <c r="G1972" s="131">
        <v>0</v>
      </c>
      <c r="H1972" s="131">
        <v>0</v>
      </c>
      <c r="I1972" s="131">
        <v>0</v>
      </c>
      <c r="J1972" s="131">
        <v>0</v>
      </c>
      <c r="K1972" s="131">
        <v>0</v>
      </c>
      <c r="L1972" s="131">
        <v>0</v>
      </c>
      <c r="M1972" s="131"/>
      <c r="N1972" s="131"/>
      <c r="O1972" s="131"/>
      <c r="P1972" s="131"/>
      <c r="Q1972" s="7"/>
      <c r="R1972" s="167"/>
      <c r="S1972" s="166"/>
      <c r="T1972" s="131"/>
      <c r="U1972" s="131"/>
      <c r="V1972" s="131"/>
    </row>
    <row r="1973" spans="1:22" hidden="1">
      <c r="A1973" s="53"/>
      <c r="B1973" s="170">
        <v>46006</v>
      </c>
      <c r="C1973" s="131" t="s">
        <v>3904</v>
      </c>
      <c r="D1973" s="131" t="s">
        <v>7152</v>
      </c>
      <c r="E1973" s="131">
        <v>2</v>
      </c>
      <c r="F1973" s="131">
        <v>0</v>
      </c>
      <c r="G1973" s="131">
        <v>0</v>
      </c>
      <c r="H1973" s="131">
        <v>0</v>
      </c>
      <c r="I1973" s="131">
        <v>0</v>
      </c>
      <c r="J1973" s="131">
        <v>0</v>
      </c>
      <c r="K1973" s="131">
        <v>0</v>
      </c>
      <c r="L1973" s="131">
        <v>0</v>
      </c>
      <c r="M1973" s="131"/>
      <c r="N1973" s="131"/>
      <c r="O1973" s="131"/>
      <c r="P1973" s="131"/>
      <c r="Q1973" s="7"/>
      <c r="R1973" s="167"/>
      <c r="S1973" s="166"/>
      <c r="T1973" s="131"/>
      <c r="U1973" s="131"/>
      <c r="V1973" s="131"/>
    </row>
    <row r="1974" spans="1:22" hidden="1">
      <c r="A1974" s="53"/>
      <c r="B1974" s="170">
        <v>46006</v>
      </c>
      <c r="C1974" s="131" t="s">
        <v>3904</v>
      </c>
      <c r="D1974" s="131" t="s">
        <v>7153</v>
      </c>
      <c r="E1974" s="131">
        <v>4</v>
      </c>
      <c r="F1974" s="131">
        <v>0</v>
      </c>
      <c r="G1974" s="131">
        <v>0</v>
      </c>
      <c r="H1974" s="131">
        <v>0</v>
      </c>
      <c r="I1974" s="131">
        <v>0</v>
      </c>
      <c r="J1974" s="131">
        <v>0</v>
      </c>
      <c r="K1974" s="131">
        <v>0</v>
      </c>
      <c r="L1974" s="131">
        <v>0</v>
      </c>
      <c r="M1974" s="131"/>
      <c r="N1974" s="131"/>
      <c r="O1974" s="131"/>
      <c r="P1974" s="131"/>
      <c r="Q1974" s="7"/>
      <c r="R1974" s="167"/>
      <c r="S1974" s="166"/>
      <c r="T1974" s="131"/>
      <c r="U1974" s="131"/>
      <c r="V1974" s="131"/>
    </row>
    <row r="1975" spans="1:22" hidden="1">
      <c r="A1975" s="53"/>
      <c r="B1975" s="170">
        <v>46006</v>
      </c>
      <c r="C1975" s="131" t="s">
        <v>3904</v>
      </c>
      <c r="D1975" s="131" t="s">
        <v>7154</v>
      </c>
      <c r="E1975" s="131">
        <v>2</v>
      </c>
      <c r="F1975" s="131">
        <v>0</v>
      </c>
      <c r="G1975" s="131">
        <v>0</v>
      </c>
      <c r="H1975" s="131">
        <v>0</v>
      </c>
      <c r="I1975" s="131">
        <v>0</v>
      </c>
      <c r="J1975" s="131">
        <v>0</v>
      </c>
      <c r="K1975" s="131">
        <v>0</v>
      </c>
      <c r="L1975" s="131">
        <v>0</v>
      </c>
      <c r="M1975" s="131"/>
      <c r="N1975" s="131"/>
      <c r="O1975" s="131"/>
      <c r="P1975" s="131"/>
      <c r="Q1975" s="7"/>
      <c r="R1975" s="167"/>
      <c r="S1975" s="166"/>
      <c r="T1975" s="131"/>
      <c r="U1975" s="131"/>
      <c r="V1975" s="131"/>
    </row>
    <row r="1976" spans="1:22" hidden="1">
      <c r="A1976" s="53"/>
      <c r="B1976" s="170">
        <v>46006</v>
      </c>
      <c r="C1976" s="131" t="s">
        <v>3904</v>
      </c>
      <c r="D1976" s="131" t="s">
        <v>7155</v>
      </c>
      <c r="E1976" s="131">
        <v>2</v>
      </c>
      <c r="F1976" s="131">
        <v>0</v>
      </c>
      <c r="G1976" s="131">
        <v>0</v>
      </c>
      <c r="H1976" s="131">
        <v>0</v>
      </c>
      <c r="I1976" s="131">
        <v>0</v>
      </c>
      <c r="J1976" s="131">
        <v>0</v>
      </c>
      <c r="K1976" s="131">
        <v>0</v>
      </c>
      <c r="L1976" s="131">
        <v>0</v>
      </c>
      <c r="M1976" s="131"/>
      <c r="N1976" s="131"/>
      <c r="O1976" s="131"/>
      <c r="P1976" s="131"/>
      <c r="Q1976" s="7"/>
      <c r="R1976" s="167"/>
      <c r="S1976" s="166"/>
      <c r="T1976" s="131"/>
      <c r="U1976" s="131"/>
      <c r="V1976" s="131"/>
    </row>
    <row r="1977" spans="1:22" hidden="1">
      <c r="A1977" s="53"/>
      <c r="B1977" s="170">
        <v>46006</v>
      </c>
      <c r="C1977" s="131" t="s">
        <v>3904</v>
      </c>
      <c r="D1977" s="131" t="s">
        <v>7156</v>
      </c>
      <c r="E1977" s="131">
        <v>2</v>
      </c>
      <c r="F1977" s="131">
        <v>0</v>
      </c>
      <c r="G1977" s="131">
        <v>0</v>
      </c>
      <c r="H1977" s="131">
        <v>0</v>
      </c>
      <c r="I1977" s="131">
        <v>0</v>
      </c>
      <c r="J1977" s="131">
        <v>0</v>
      </c>
      <c r="K1977" s="131">
        <v>0</v>
      </c>
      <c r="L1977" s="131">
        <v>0</v>
      </c>
      <c r="M1977" s="131"/>
      <c r="N1977" s="131"/>
      <c r="O1977" s="131"/>
      <c r="P1977" s="131"/>
      <c r="Q1977" s="7"/>
      <c r="R1977" s="167"/>
      <c r="S1977" s="166"/>
      <c r="T1977" s="131"/>
      <c r="U1977" s="131"/>
      <c r="V1977" s="131"/>
    </row>
    <row r="1978" spans="1:22" hidden="1">
      <c r="A1978" s="53"/>
      <c r="B1978" s="170">
        <v>46006</v>
      </c>
      <c r="C1978" s="131" t="s">
        <v>6745</v>
      </c>
      <c r="D1978" s="131" t="s">
        <v>7116</v>
      </c>
      <c r="E1978" s="131">
        <v>3</v>
      </c>
      <c r="F1978" s="131">
        <v>0</v>
      </c>
      <c r="G1978" s="131">
        <v>0</v>
      </c>
      <c r="H1978" s="131">
        <v>0</v>
      </c>
      <c r="I1978" s="131">
        <v>0</v>
      </c>
      <c r="J1978" s="131">
        <v>0</v>
      </c>
      <c r="K1978" s="131">
        <v>0</v>
      </c>
      <c r="L1978" s="131">
        <v>0</v>
      </c>
      <c r="M1978" s="131"/>
      <c r="N1978" s="131"/>
      <c r="O1978" s="131"/>
      <c r="P1978" s="131"/>
      <c r="Q1978" s="7"/>
      <c r="R1978" s="167"/>
      <c r="S1978" s="166"/>
      <c r="T1978" s="131"/>
      <c r="U1978" s="131"/>
      <c r="V1978" s="131"/>
    </row>
    <row r="1979" spans="1:22" hidden="1">
      <c r="A1979" s="53"/>
      <c r="B1979" s="170">
        <v>46006</v>
      </c>
      <c r="C1979" s="131" t="s">
        <v>6745</v>
      </c>
      <c r="D1979" s="131" t="s">
        <v>7137</v>
      </c>
      <c r="E1979" s="131">
        <v>5</v>
      </c>
      <c r="F1979" s="131">
        <v>0</v>
      </c>
      <c r="G1979" s="131">
        <v>0</v>
      </c>
      <c r="H1979" s="131">
        <v>1</v>
      </c>
      <c r="I1979" s="131">
        <v>0</v>
      </c>
      <c r="J1979" s="131">
        <v>0</v>
      </c>
      <c r="K1979" s="131">
        <v>0</v>
      </c>
      <c r="L1979" s="131">
        <v>1</v>
      </c>
      <c r="M1979" s="131"/>
      <c r="N1979" s="131"/>
      <c r="O1979" s="131" t="s">
        <v>436</v>
      </c>
      <c r="P1979" s="131" t="s">
        <v>436</v>
      </c>
      <c r="Q1979" s="7"/>
      <c r="R1979" s="167"/>
      <c r="S1979" s="166"/>
      <c r="T1979" s="131"/>
      <c r="U1979" s="131"/>
      <c r="V1979" s="131"/>
    </row>
    <row r="1980" spans="1:22" hidden="1">
      <c r="A1980" s="53"/>
      <c r="B1980" s="170">
        <v>46006</v>
      </c>
      <c r="C1980" s="131" t="s">
        <v>6813</v>
      </c>
      <c r="D1980" s="131" t="s">
        <v>7053</v>
      </c>
      <c r="E1980" s="131">
        <v>1</v>
      </c>
      <c r="F1980" s="131">
        <v>0</v>
      </c>
      <c r="G1980" s="131">
        <v>0</v>
      </c>
      <c r="H1980" s="131">
        <v>0</v>
      </c>
      <c r="I1980" s="131">
        <v>0</v>
      </c>
      <c r="J1980" s="131">
        <v>0</v>
      </c>
      <c r="K1980" s="131">
        <v>0</v>
      </c>
      <c r="L1980" s="131">
        <v>0</v>
      </c>
      <c r="M1980" s="131"/>
      <c r="N1980" s="131"/>
      <c r="O1980" s="131"/>
      <c r="P1980" s="131"/>
      <c r="Q1980" s="7"/>
      <c r="R1980" s="167"/>
      <c r="S1980" s="166"/>
      <c r="T1980" s="131"/>
      <c r="U1980" s="131"/>
      <c r="V1980" s="131"/>
    </row>
    <row r="1981" spans="1:22" hidden="1">
      <c r="A1981" s="53"/>
      <c r="B1981" s="170">
        <v>46006</v>
      </c>
      <c r="C1981" s="131" t="s">
        <v>6745</v>
      </c>
      <c r="D1981" s="131" t="s">
        <v>7056</v>
      </c>
      <c r="E1981" s="131">
        <v>1</v>
      </c>
      <c r="F1981" s="131">
        <v>0</v>
      </c>
      <c r="G1981" s="131">
        <v>0</v>
      </c>
      <c r="H1981" s="131">
        <v>1</v>
      </c>
      <c r="I1981" s="131">
        <v>0</v>
      </c>
      <c r="J1981" s="131">
        <v>0</v>
      </c>
      <c r="K1981" s="131">
        <v>0</v>
      </c>
      <c r="L1981" s="131">
        <v>1</v>
      </c>
      <c r="M1981" s="131" t="s">
        <v>436</v>
      </c>
      <c r="N1981" s="131" t="s">
        <v>436</v>
      </c>
      <c r="O1981" s="131"/>
      <c r="P1981" s="131"/>
      <c r="Q1981" s="7"/>
      <c r="R1981" s="167"/>
      <c r="S1981" s="166"/>
      <c r="T1981" s="131"/>
      <c r="U1981" s="131"/>
      <c r="V1981" s="131"/>
    </row>
    <row r="1982" spans="1:22" hidden="1">
      <c r="A1982" s="53"/>
      <c r="B1982" s="170">
        <v>46006</v>
      </c>
      <c r="C1982" s="131" t="s">
        <v>6745</v>
      </c>
      <c r="D1982" s="131" t="s">
        <v>7141</v>
      </c>
      <c r="E1982" s="131">
        <v>5</v>
      </c>
      <c r="F1982" s="131">
        <v>0</v>
      </c>
      <c r="G1982" s="131">
        <v>0</v>
      </c>
      <c r="H1982" s="131">
        <v>2</v>
      </c>
      <c r="I1982" s="131">
        <v>0</v>
      </c>
      <c r="J1982" s="131">
        <v>0</v>
      </c>
      <c r="K1982" s="131">
        <v>0</v>
      </c>
      <c r="L1982" s="131">
        <v>2</v>
      </c>
      <c r="M1982" s="131" t="s">
        <v>436</v>
      </c>
      <c r="N1982" s="131" t="s">
        <v>436</v>
      </c>
      <c r="O1982" s="131" t="s">
        <v>436</v>
      </c>
      <c r="P1982" s="131" t="s">
        <v>436</v>
      </c>
      <c r="Q1982" s="7"/>
      <c r="R1982" s="167"/>
      <c r="S1982" s="166"/>
      <c r="T1982" s="131"/>
      <c r="U1982" s="131"/>
      <c r="V1982" s="131"/>
    </row>
    <row r="1983" spans="1:22" hidden="1">
      <c r="A1983" s="53"/>
      <c r="B1983" s="170">
        <v>46006</v>
      </c>
      <c r="C1983" s="131" t="s">
        <v>6745</v>
      </c>
      <c r="D1983" s="131" t="s">
        <v>7139</v>
      </c>
      <c r="E1983" s="131">
        <v>3</v>
      </c>
      <c r="F1983" s="131">
        <v>0</v>
      </c>
      <c r="G1983" s="131">
        <v>0</v>
      </c>
      <c r="H1983" s="131">
        <v>3</v>
      </c>
      <c r="I1983" s="131">
        <v>0</v>
      </c>
      <c r="J1983" s="131">
        <v>0</v>
      </c>
      <c r="K1983" s="131">
        <v>0</v>
      </c>
      <c r="L1983" s="131">
        <v>3</v>
      </c>
      <c r="M1983" s="131"/>
      <c r="N1983" s="131"/>
      <c r="O1983" s="131" t="s">
        <v>436</v>
      </c>
      <c r="P1983" s="131" t="s">
        <v>436</v>
      </c>
      <c r="Q1983" s="7"/>
      <c r="R1983" s="167"/>
      <c r="S1983" s="166"/>
      <c r="T1983" s="131"/>
      <c r="U1983" s="131"/>
      <c r="V1983" s="131"/>
    </row>
    <row r="1984" spans="1:22" hidden="1">
      <c r="A1984" s="53"/>
      <c r="B1984" s="170">
        <v>46006</v>
      </c>
      <c r="C1984" s="131" t="s">
        <v>6745</v>
      </c>
      <c r="D1984" s="131" t="s">
        <v>7140</v>
      </c>
      <c r="E1984" s="131">
        <v>1</v>
      </c>
      <c r="F1984" s="131">
        <v>0</v>
      </c>
      <c r="G1984" s="131">
        <v>0</v>
      </c>
      <c r="H1984" s="131">
        <v>1</v>
      </c>
      <c r="I1984" s="131">
        <v>0</v>
      </c>
      <c r="J1984" s="131">
        <v>0</v>
      </c>
      <c r="K1984" s="131">
        <v>0</v>
      </c>
      <c r="L1984" s="131">
        <v>1</v>
      </c>
      <c r="M1984" s="131"/>
      <c r="N1984" s="131"/>
      <c r="O1984" s="131" t="s">
        <v>436</v>
      </c>
      <c r="P1984" s="131" t="s">
        <v>436</v>
      </c>
      <c r="Q1984" s="7"/>
      <c r="R1984" s="167"/>
      <c r="S1984" s="166"/>
      <c r="T1984" s="131"/>
      <c r="U1984" s="131"/>
      <c r="V1984" s="131"/>
    </row>
    <row r="1985" spans="1:22" hidden="1">
      <c r="A1985" s="53"/>
      <c r="B1985" s="170">
        <v>46006</v>
      </c>
      <c r="C1985" s="131" t="s">
        <v>6745</v>
      </c>
      <c r="D1985" s="131" t="s">
        <v>7151</v>
      </c>
      <c r="E1985" s="131">
        <v>1</v>
      </c>
      <c r="F1985" s="131">
        <v>0</v>
      </c>
      <c r="G1985" s="131">
        <v>0</v>
      </c>
      <c r="H1985" s="131">
        <v>0</v>
      </c>
      <c r="I1985" s="131">
        <v>0</v>
      </c>
      <c r="J1985" s="131">
        <v>0</v>
      </c>
      <c r="K1985" s="131">
        <v>0</v>
      </c>
      <c r="L1985" s="131">
        <v>0</v>
      </c>
      <c r="M1985" s="131"/>
      <c r="N1985" s="131"/>
      <c r="Q1985" s="7"/>
      <c r="R1985" s="167"/>
      <c r="S1985" s="166"/>
      <c r="T1985" s="131"/>
      <c r="U1985" s="131"/>
      <c r="V1985" s="131"/>
    </row>
    <row r="1986" spans="1:22" hidden="1">
      <c r="A1986" s="53"/>
      <c r="B1986" s="170">
        <v>46006</v>
      </c>
      <c r="C1986" s="131" t="s">
        <v>6745</v>
      </c>
      <c r="D1986" s="131" t="s">
        <v>7138</v>
      </c>
      <c r="E1986" s="131">
        <v>2</v>
      </c>
      <c r="F1986" s="131">
        <v>0</v>
      </c>
      <c r="G1986" s="131">
        <v>0</v>
      </c>
      <c r="H1986" s="131">
        <v>0</v>
      </c>
      <c r="I1986" s="131">
        <v>0</v>
      </c>
      <c r="J1986" s="131">
        <v>0</v>
      </c>
      <c r="K1986" s="131">
        <v>0</v>
      </c>
      <c r="L1986" s="131">
        <v>0</v>
      </c>
      <c r="M1986" s="131"/>
      <c r="N1986" s="131"/>
      <c r="O1986" s="131"/>
      <c r="P1986" s="131"/>
      <c r="Q1986" s="7"/>
      <c r="R1986" s="167"/>
      <c r="S1986" s="166"/>
      <c r="T1986" s="131"/>
      <c r="U1986" s="131"/>
      <c r="V1986" s="131"/>
    </row>
    <row r="1987" spans="1:22" hidden="1">
      <c r="A1987" s="53"/>
      <c r="B1987" s="170">
        <v>46007</v>
      </c>
      <c r="C1987" s="131" t="s">
        <v>6745</v>
      </c>
      <c r="D1987" s="131" t="s">
        <v>7166</v>
      </c>
      <c r="E1987" s="131">
        <v>2</v>
      </c>
      <c r="F1987" s="131">
        <v>1</v>
      </c>
      <c r="G1987" s="131">
        <v>0</v>
      </c>
      <c r="H1987" s="131">
        <v>8</v>
      </c>
      <c r="I1987" s="131">
        <v>0</v>
      </c>
      <c r="J1987" s="131">
        <v>0</v>
      </c>
      <c r="K1987" s="131">
        <v>0</v>
      </c>
      <c r="L1987" s="131">
        <v>8</v>
      </c>
      <c r="M1987" s="131" t="s">
        <v>436</v>
      </c>
      <c r="N1987" s="131" t="s">
        <v>436</v>
      </c>
      <c r="O1987" s="131" t="s">
        <v>436</v>
      </c>
      <c r="P1987" s="131" t="s">
        <v>436</v>
      </c>
      <c r="Q1987" s="7"/>
      <c r="R1987" s="167"/>
      <c r="S1987" s="166"/>
      <c r="T1987" s="131"/>
      <c r="U1987" s="131"/>
      <c r="V1987" s="131">
        <v>1</v>
      </c>
    </row>
    <row r="1988" spans="1:22" hidden="1">
      <c r="A1988" s="53"/>
      <c r="B1988" s="170">
        <v>46007</v>
      </c>
      <c r="C1988" s="131" t="s">
        <v>6745</v>
      </c>
      <c r="D1988" s="131" t="s">
        <v>7118</v>
      </c>
      <c r="E1988" s="131">
        <v>1</v>
      </c>
      <c r="F1988" s="131">
        <v>1</v>
      </c>
      <c r="G1988" s="131">
        <v>0</v>
      </c>
      <c r="H1988" s="131">
        <v>1</v>
      </c>
      <c r="I1988" s="131">
        <v>0</v>
      </c>
      <c r="J1988" s="131">
        <v>0</v>
      </c>
      <c r="K1988" s="131">
        <v>0</v>
      </c>
      <c r="L1988" s="131">
        <v>1</v>
      </c>
      <c r="M1988" s="131"/>
      <c r="N1988" s="131"/>
      <c r="O1988" s="131" t="s">
        <v>436</v>
      </c>
      <c r="P1988" s="131" t="s">
        <v>436</v>
      </c>
      <c r="Q1988" s="7"/>
      <c r="R1988" s="167"/>
      <c r="S1988" s="166"/>
      <c r="T1988" s="131"/>
      <c r="U1988" s="131"/>
      <c r="V1988" s="131"/>
    </row>
    <row r="1989" spans="1:22" hidden="1">
      <c r="A1989" s="53"/>
      <c r="B1989" s="170">
        <v>46007</v>
      </c>
      <c r="C1989" s="131" t="s">
        <v>6745</v>
      </c>
      <c r="D1989" s="131" t="s">
        <v>7145</v>
      </c>
      <c r="E1989" s="131">
        <v>1</v>
      </c>
      <c r="F1989" s="131">
        <v>1</v>
      </c>
      <c r="G1989" s="131">
        <v>0</v>
      </c>
      <c r="H1989" s="131">
        <v>1</v>
      </c>
      <c r="I1989" s="131">
        <v>0</v>
      </c>
      <c r="J1989" s="131">
        <v>0</v>
      </c>
      <c r="K1989" s="131">
        <v>0</v>
      </c>
      <c r="L1989" s="131">
        <v>1</v>
      </c>
      <c r="M1989" s="131"/>
      <c r="N1989" s="131"/>
      <c r="O1989" s="131" t="s">
        <v>436</v>
      </c>
      <c r="P1989" s="131" t="s">
        <v>436</v>
      </c>
      <c r="Q1989" s="7"/>
      <c r="R1989" s="167"/>
      <c r="S1989" s="166"/>
      <c r="T1989" s="131"/>
      <c r="U1989" s="131"/>
      <c r="V1989" s="131"/>
    </row>
    <row r="1990" spans="1:22" hidden="1">
      <c r="A1990" s="53"/>
      <c r="B1990" s="170">
        <v>46007</v>
      </c>
      <c r="C1990" s="131" t="s">
        <v>3904</v>
      </c>
      <c r="D1990" s="131" t="s">
        <v>7163</v>
      </c>
      <c r="E1990" s="131">
        <v>1</v>
      </c>
      <c r="F1990" s="131">
        <v>0</v>
      </c>
      <c r="G1990" s="131">
        <v>0</v>
      </c>
      <c r="H1990" s="131">
        <v>0</v>
      </c>
      <c r="I1990" s="131">
        <v>0</v>
      </c>
      <c r="J1990" s="131">
        <v>0</v>
      </c>
      <c r="K1990" s="131">
        <v>0</v>
      </c>
      <c r="L1990" s="131">
        <v>0</v>
      </c>
      <c r="M1990" s="131"/>
      <c r="N1990" s="131"/>
      <c r="O1990" s="131"/>
      <c r="P1990" s="131"/>
      <c r="Q1990" s="7"/>
      <c r="R1990" s="167"/>
      <c r="S1990" s="166"/>
      <c r="T1990" s="131"/>
      <c r="U1990" s="131"/>
      <c r="V1990" s="131"/>
    </row>
    <row r="1991" spans="1:22" hidden="1">
      <c r="A1991" s="53"/>
      <c r="B1991" s="170">
        <v>46007</v>
      </c>
      <c r="C1991" s="131" t="s">
        <v>6745</v>
      </c>
      <c r="D1991" s="131" t="s">
        <v>7110</v>
      </c>
      <c r="E1991" s="131">
        <v>1</v>
      </c>
      <c r="F1991" s="131">
        <v>0</v>
      </c>
      <c r="G1991" s="131">
        <v>0</v>
      </c>
      <c r="H1991" s="131">
        <v>0</v>
      </c>
      <c r="I1991" s="131">
        <v>0</v>
      </c>
      <c r="J1991" s="131">
        <v>0</v>
      </c>
      <c r="K1991" s="131">
        <v>0</v>
      </c>
      <c r="L1991" s="131">
        <v>0</v>
      </c>
      <c r="M1991" s="131"/>
      <c r="N1991" s="131"/>
      <c r="O1991" s="131"/>
      <c r="P1991" s="131"/>
      <c r="Q1991" s="7"/>
      <c r="R1991" s="167"/>
      <c r="S1991" s="166"/>
      <c r="T1991" s="131"/>
      <c r="U1991" s="131"/>
      <c r="V1991" s="131"/>
    </row>
    <row r="1992" spans="1:22" hidden="1">
      <c r="A1992" s="53"/>
      <c r="B1992" s="170">
        <v>46007</v>
      </c>
      <c r="C1992" s="131" t="s">
        <v>6745</v>
      </c>
      <c r="D1992" s="131" t="s">
        <v>7078</v>
      </c>
      <c r="E1992" s="131">
        <v>4</v>
      </c>
      <c r="F1992" s="131">
        <v>0</v>
      </c>
      <c r="G1992" s="131">
        <v>0</v>
      </c>
      <c r="H1992" s="131">
        <v>0</v>
      </c>
      <c r="I1992" s="131">
        <v>0</v>
      </c>
      <c r="J1992" s="131">
        <v>0</v>
      </c>
      <c r="K1992" s="131">
        <v>0</v>
      </c>
      <c r="L1992" s="131">
        <v>0</v>
      </c>
      <c r="M1992" s="131"/>
      <c r="N1992" s="131"/>
      <c r="O1992" s="131"/>
      <c r="P1992" s="131"/>
      <c r="Q1992" s="7"/>
      <c r="R1992" s="167"/>
      <c r="S1992" s="166"/>
      <c r="T1992" s="131"/>
      <c r="U1992" s="131"/>
      <c r="V1992" s="131"/>
    </row>
    <row r="1993" spans="1:22" hidden="1">
      <c r="A1993" s="53"/>
      <c r="B1993" s="170">
        <v>46007</v>
      </c>
      <c r="C1993" s="131" t="s">
        <v>6745</v>
      </c>
      <c r="D1993" s="131" t="s">
        <v>7117</v>
      </c>
      <c r="E1993" s="131">
        <v>4</v>
      </c>
      <c r="F1993" s="131">
        <v>0</v>
      </c>
      <c r="G1993" s="131">
        <v>0</v>
      </c>
      <c r="H1993" s="131">
        <v>0</v>
      </c>
      <c r="I1993" s="131">
        <v>0</v>
      </c>
      <c r="J1993" s="131">
        <v>0</v>
      </c>
      <c r="K1993" s="131">
        <v>0</v>
      </c>
      <c r="L1993" s="131">
        <v>0</v>
      </c>
      <c r="M1993" s="131"/>
      <c r="N1993" s="131"/>
      <c r="O1993" s="131"/>
      <c r="P1993" s="131"/>
      <c r="Q1993" s="7"/>
      <c r="R1993" s="167"/>
      <c r="S1993" s="166"/>
      <c r="T1993" s="131"/>
      <c r="U1993" s="131"/>
      <c r="V1993" s="131"/>
    </row>
    <row r="1994" spans="1:22" hidden="1">
      <c r="A1994" s="53"/>
      <c r="B1994" s="170">
        <v>46007</v>
      </c>
      <c r="C1994" s="131" t="s">
        <v>6745</v>
      </c>
      <c r="D1994" s="131" t="s">
        <v>7123</v>
      </c>
      <c r="E1994" s="131">
        <v>9</v>
      </c>
      <c r="F1994" s="131">
        <v>0</v>
      </c>
      <c r="G1994" s="131">
        <v>0</v>
      </c>
      <c r="H1994" s="131">
        <v>0</v>
      </c>
      <c r="I1994" s="131">
        <v>0</v>
      </c>
      <c r="J1994" s="131">
        <v>0</v>
      </c>
      <c r="K1994" s="131">
        <v>0</v>
      </c>
      <c r="L1994" s="131">
        <v>0</v>
      </c>
      <c r="M1994" s="131"/>
      <c r="N1994" s="131"/>
      <c r="O1994" s="131"/>
      <c r="P1994" s="131"/>
      <c r="Q1994" s="7"/>
      <c r="R1994" s="167"/>
      <c r="S1994" s="166"/>
      <c r="T1994" s="131"/>
      <c r="U1994" s="131"/>
      <c r="V1994" s="131"/>
    </row>
    <row r="1995" spans="1:22" hidden="1">
      <c r="A1995" s="53"/>
      <c r="B1995" s="170">
        <v>46007</v>
      </c>
      <c r="C1995" s="131" t="s">
        <v>6745</v>
      </c>
      <c r="D1995" s="131" t="s">
        <v>7054</v>
      </c>
      <c r="E1995" s="131">
        <v>1</v>
      </c>
      <c r="F1995" s="131">
        <v>0</v>
      </c>
      <c r="G1995" s="131">
        <v>0</v>
      </c>
      <c r="H1995" s="131">
        <v>11</v>
      </c>
      <c r="I1995" s="131">
        <v>0</v>
      </c>
      <c r="J1995" s="131">
        <v>0</v>
      </c>
      <c r="K1995" s="131">
        <v>0</v>
      </c>
      <c r="L1995" s="131">
        <v>11</v>
      </c>
      <c r="M1995" s="131" t="s">
        <v>436</v>
      </c>
      <c r="N1995" s="131" t="s">
        <v>436</v>
      </c>
      <c r="O1995" s="131" t="s">
        <v>436</v>
      </c>
      <c r="P1995" s="131" t="s">
        <v>436</v>
      </c>
      <c r="Q1995" s="7"/>
      <c r="R1995" s="167"/>
      <c r="S1995" s="166"/>
      <c r="T1995" s="131"/>
      <c r="U1995" s="131"/>
      <c r="V1995" s="131"/>
    </row>
    <row r="1996" spans="1:22" hidden="1">
      <c r="A1996" s="53"/>
      <c r="B1996" s="170">
        <v>46007</v>
      </c>
      <c r="C1996" s="131" t="s">
        <v>6745</v>
      </c>
      <c r="D1996" s="131" t="s">
        <v>7164</v>
      </c>
      <c r="E1996" s="131">
        <v>3</v>
      </c>
      <c r="F1996" s="131">
        <v>0</v>
      </c>
      <c r="G1996" s="131">
        <v>0</v>
      </c>
      <c r="H1996" s="131">
        <v>3</v>
      </c>
      <c r="I1996" s="131">
        <v>0</v>
      </c>
      <c r="J1996" s="131">
        <v>0</v>
      </c>
      <c r="K1996" s="131">
        <v>0</v>
      </c>
      <c r="L1996" s="131">
        <v>3</v>
      </c>
      <c r="M1996" s="131" t="s">
        <v>436</v>
      </c>
      <c r="N1996" s="131" t="s">
        <v>436</v>
      </c>
      <c r="O1996" s="131" t="s">
        <v>436</v>
      </c>
      <c r="P1996" s="131" t="s">
        <v>436</v>
      </c>
      <c r="Q1996" s="7"/>
      <c r="R1996" s="167"/>
      <c r="S1996" s="166"/>
      <c r="T1996" s="131"/>
      <c r="U1996" s="131"/>
      <c r="V1996" s="131"/>
    </row>
    <row r="1997" spans="1:22" hidden="1">
      <c r="A1997" s="53"/>
      <c r="B1997" s="170">
        <v>46007</v>
      </c>
      <c r="C1997" s="131" t="s">
        <v>6745</v>
      </c>
      <c r="D1997" s="131" t="s">
        <v>7146</v>
      </c>
      <c r="E1997" s="131">
        <v>8</v>
      </c>
      <c r="F1997" s="131">
        <v>0</v>
      </c>
      <c r="G1997" s="131">
        <v>0</v>
      </c>
      <c r="H1997" s="131">
        <v>0</v>
      </c>
      <c r="I1997" s="131">
        <v>0</v>
      </c>
      <c r="J1997" s="131">
        <v>0</v>
      </c>
      <c r="K1997" s="131">
        <v>0</v>
      </c>
      <c r="L1997" s="131">
        <v>0</v>
      </c>
      <c r="M1997" s="131"/>
      <c r="N1997" s="131"/>
      <c r="O1997" s="131"/>
      <c r="P1997" s="131"/>
      <c r="Q1997" s="7"/>
      <c r="R1997" s="167"/>
      <c r="S1997" s="166"/>
      <c r="T1997" s="131"/>
      <c r="U1997" s="131"/>
      <c r="V1997" s="131"/>
    </row>
    <row r="1998" spans="1:22" hidden="1">
      <c r="A1998" s="53"/>
      <c r="B1998" s="170">
        <v>46007</v>
      </c>
      <c r="C1998" s="131" t="s">
        <v>6745</v>
      </c>
      <c r="D1998" s="131" t="s">
        <v>7112</v>
      </c>
      <c r="E1998" s="131">
        <v>4</v>
      </c>
      <c r="F1998" s="131">
        <v>0</v>
      </c>
      <c r="G1998" s="131">
        <v>0</v>
      </c>
      <c r="H1998" s="131">
        <v>0</v>
      </c>
      <c r="I1998" s="131">
        <v>0</v>
      </c>
      <c r="J1998" s="131">
        <v>0</v>
      </c>
      <c r="K1998" s="131">
        <v>0</v>
      </c>
      <c r="L1998" s="131">
        <v>0</v>
      </c>
      <c r="M1998" s="131"/>
      <c r="N1998" s="131"/>
      <c r="O1998" s="131"/>
      <c r="P1998" s="131"/>
      <c r="Q1998" s="7"/>
      <c r="R1998" s="167"/>
      <c r="S1998" s="166"/>
      <c r="T1998" s="131"/>
      <c r="U1998" s="131"/>
      <c r="V1998" s="131"/>
    </row>
    <row r="1999" spans="1:22" hidden="1">
      <c r="A1999" s="53"/>
      <c r="B1999" s="170">
        <v>46007</v>
      </c>
      <c r="C1999" s="131" t="s">
        <v>6745</v>
      </c>
      <c r="D1999" s="131" t="s">
        <v>7153</v>
      </c>
      <c r="E1999" s="131">
        <v>4</v>
      </c>
      <c r="F1999" s="131">
        <v>0</v>
      </c>
      <c r="G1999" s="131">
        <v>0</v>
      </c>
      <c r="H1999" s="131">
        <v>0</v>
      </c>
      <c r="I1999" s="131">
        <v>0</v>
      </c>
      <c r="J1999" s="131">
        <v>0</v>
      </c>
      <c r="K1999" s="131">
        <v>0</v>
      </c>
      <c r="L1999" s="131">
        <v>0</v>
      </c>
      <c r="M1999" s="131"/>
      <c r="N1999" s="131"/>
      <c r="O1999" s="131"/>
      <c r="P1999" s="131"/>
      <c r="Q1999" s="7"/>
      <c r="R1999" s="167"/>
      <c r="S1999" s="166"/>
      <c r="T1999" s="131"/>
      <c r="U1999" s="131"/>
      <c r="V1999" s="131"/>
    </row>
    <row r="2000" spans="1:22" hidden="1">
      <c r="A2000" s="53"/>
      <c r="B2000" s="170">
        <v>46007</v>
      </c>
      <c r="C2000" s="131" t="s">
        <v>6745</v>
      </c>
      <c r="D2000" s="131" t="s">
        <v>7121</v>
      </c>
      <c r="E2000" s="131">
        <v>1</v>
      </c>
      <c r="F2000" s="131">
        <v>0</v>
      </c>
      <c r="G2000" s="131">
        <v>0</v>
      </c>
      <c r="H2000" s="131">
        <v>0</v>
      </c>
      <c r="I2000" s="131">
        <v>0</v>
      </c>
      <c r="J2000" s="131">
        <v>0</v>
      </c>
      <c r="K2000" s="131">
        <v>0</v>
      </c>
      <c r="L2000" s="131">
        <v>0</v>
      </c>
      <c r="M2000" s="131"/>
      <c r="N2000" s="131"/>
      <c r="O2000" s="131"/>
      <c r="P2000" s="131"/>
      <c r="Q2000" s="7"/>
      <c r="R2000" s="167"/>
      <c r="S2000" s="166"/>
      <c r="T2000" s="131"/>
      <c r="U2000" s="131"/>
      <c r="V2000" s="131"/>
    </row>
    <row r="2001" spans="1:22" hidden="1">
      <c r="A2001" s="53"/>
      <c r="B2001" s="170">
        <v>46008</v>
      </c>
      <c r="C2001" s="131" t="s">
        <v>6745</v>
      </c>
      <c r="D2001" s="131" t="s">
        <v>7155</v>
      </c>
      <c r="E2001" s="131">
        <v>2</v>
      </c>
      <c r="F2001" s="131">
        <v>0</v>
      </c>
      <c r="G2001" s="131">
        <v>0</v>
      </c>
      <c r="H2001" s="131">
        <v>0</v>
      </c>
      <c r="I2001" s="131">
        <v>0</v>
      </c>
      <c r="J2001" s="131">
        <v>0</v>
      </c>
      <c r="K2001" s="131">
        <v>0</v>
      </c>
      <c r="L2001" s="131">
        <v>0</v>
      </c>
      <c r="M2001" s="131"/>
      <c r="N2001" s="131"/>
      <c r="O2001" s="131"/>
      <c r="P2001" s="131"/>
      <c r="Q2001" s="7"/>
      <c r="R2001" s="167"/>
      <c r="S2001" s="166"/>
      <c r="T2001" s="131"/>
      <c r="U2001" s="131"/>
      <c r="V2001" s="131"/>
    </row>
    <row r="2002" spans="1:22" hidden="1">
      <c r="A2002" s="53"/>
      <c r="B2002" s="170">
        <v>46008</v>
      </c>
      <c r="C2002" s="131" t="s">
        <v>6745</v>
      </c>
      <c r="D2002" s="131" t="s">
        <v>7167</v>
      </c>
      <c r="E2002" s="131">
        <v>3</v>
      </c>
      <c r="F2002" s="131">
        <v>0</v>
      </c>
      <c r="G2002" s="131">
        <v>0</v>
      </c>
      <c r="H2002" s="131">
        <v>0</v>
      </c>
      <c r="I2002" s="131">
        <v>0</v>
      </c>
      <c r="J2002" s="131">
        <v>0</v>
      </c>
      <c r="K2002" s="131">
        <v>0</v>
      </c>
      <c r="L2002" s="131">
        <v>0</v>
      </c>
      <c r="M2002" s="131"/>
      <c r="N2002" s="131"/>
      <c r="O2002" s="131"/>
      <c r="P2002" s="131"/>
      <c r="Q2002" s="7"/>
      <c r="R2002" s="167"/>
      <c r="S2002" s="166"/>
      <c r="T2002" s="131"/>
      <c r="U2002" s="131"/>
      <c r="V2002" s="131"/>
    </row>
    <row r="2003" spans="1:22" hidden="1">
      <c r="A2003" s="53"/>
      <c r="B2003" s="170">
        <v>46008</v>
      </c>
      <c r="C2003" s="131" t="s">
        <v>6745</v>
      </c>
      <c r="D2003" s="131" t="s">
        <v>7126</v>
      </c>
      <c r="E2003" s="131">
        <v>4</v>
      </c>
      <c r="F2003" s="131">
        <v>0</v>
      </c>
      <c r="G2003" s="131">
        <v>0</v>
      </c>
      <c r="H2003" s="131">
        <v>0</v>
      </c>
      <c r="I2003" s="131">
        <v>0</v>
      </c>
      <c r="J2003" s="131">
        <v>0</v>
      </c>
      <c r="K2003" s="131">
        <v>0</v>
      </c>
      <c r="L2003" s="131">
        <v>0</v>
      </c>
      <c r="M2003" s="131"/>
      <c r="N2003" s="131"/>
      <c r="O2003" s="131"/>
      <c r="P2003" s="131"/>
      <c r="Q2003" s="7"/>
      <c r="R2003" s="167"/>
      <c r="S2003" s="166"/>
      <c r="T2003" s="131"/>
      <c r="U2003" s="131"/>
      <c r="V2003" s="131"/>
    </row>
    <row r="2004" spans="1:22" hidden="1">
      <c r="A2004" s="53"/>
      <c r="B2004" s="170">
        <v>46008</v>
      </c>
      <c r="C2004" s="131" t="s">
        <v>6745</v>
      </c>
      <c r="D2004" s="131" t="s">
        <v>7152</v>
      </c>
      <c r="E2004" s="131">
        <v>2</v>
      </c>
      <c r="F2004" s="131">
        <v>0</v>
      </c>
      <c r="G2004" s="131">
        <v>0</v>
      </c>
      <c r="H2004" s="131">
        <v>0</v>
      </c>
      <c r="I2004" s="131">
        <v>0</v>
      </c>
      <c r="J2004" s="131">
        <v>0</v>
      </c>
      <c r="K2004" s="131">
        <v>0</v>
      </c>
      <c r="L2004" s="131">
        <v>0</v>
      </c>
      <c r="M2004" s="131"/>
      <c r="N2004" s="131"/>
      <c r="O2004" s="131"/>
      <c r="P2004" s="131"/>
      <c r="Q2004" s="7"/>
      <c r="R2004" s="167"/>
      <c r="S2004" s="166"/>
      <c r="T2004" s="131"/>
      <c r="U2004" s="131"/>
      <c r="V2004" s="131"/>
    </row>
    <row r="2005" spans="1:22" hidden="1">
      <c r="A2005" s="53"/>
      <c r="B2005" s="170">
        <v>46008</v>
      </c>
      <c r="C2005" s="131" t="s">
        <v>3904</v>
      </c>
      <c r="D2005" s="131" t="s">
        <v>7168</v>
      </c>
      <c r="E2005" s="131">
        <v>2</v>
      </c>
      <c r="F2005" s="131">
        <v>0</v>
      </c>
      <c r="G2005" s="131">
        <v>0</v>
      </c>
      <c r="H2005" s="131">
        <v>0</v>
      </c>
      <c r="I2005" s="131">
        <v>0</v>
      </c>
      <c r="J2005" s="131">
        <v>0</v>
      </c>
      <c r="K2005" s="131">
        <v>0</v>
      </c>
      <c r="L2005" s="131">
        <v>0</v>
      </c>
      <c r="M2005" s="131"/>
      <c r="N2005" s="131"/>
      <c r="O2005" s="131"/>
      <c r="P2005" s="131"/>
      <c r="Q2005" s="7"/>
      <c r="R2005" s="167"/>
      <c r="S2005" s="166"/>
      <c r="T2005" s="131"/>
      <c r="U2005" s="131"/>
      <c r="V2005" s="131"/>
    </row>
    <row r="2006" spans="1:22" hidden="1">
      <c r="A2006" s="53"/>
      <c r="B2006" s="170">
        <v>46008</v>
      </c>
      <c r="C2006" s="131" t="s">
        <v>3904</v>
      </c>
      <c r="D2006" s="131" t="s">
        <v>7169</v>
      </c>
      <c r="E2006" s="131">
        <v>2</v>
      </c>
      <c r="F2006" s="131">
        <v>0</v>
      </c>
      <c r="G2006" s="131">
        <v>0</v>
      </c>
      <c r="H2006" s="131">
        <v>1</v>
      </c>
      <c r="I2006" s="131">
        <v>0</v>
      </c>
      <c r="J2006" s="131">
        <v>0</v>
      </c>
      <c r="K2006" s="131">
        <v>0</v>
      </c>
      <c r="L2006" s="131">
        <v>1</v>
      </c>
      <c r="M2006" s="131"/>
      <c r="N2006" s="131"/>
      <c r="O2006" s="131" t="s">
        <v>7185</v>
      </c>
      <c r="P2006" s="131" t="s">
        <v>7189</v>
      </c>
      <c r="Q2006" s="7"/>
      <c r="R2006" s="167"/>
      <c r="S2006" s="166"/>
      <c r="T2006" s="131"/>
      <c r="U2006" s="131"/>
      <c r="V2006" s="131"/>
    </row>
    <row r="2007" spans="1:22" hidden="1">
      <c r="A2007" s="53"/>
      <c r="B2007" s="170">
        <v>46008</v>
      </c>
      <c r="C2007" s="131" t="s">
        <v>3904</v>
      </c>
      <c r="D2007" s="131" t="s">
        <v>7170</v>
      </c>
      <c r="E2007" s="131">
        <v>2</v>
      </c>
      <c r="F2007" s="131">
        <v>0</v>
      </c>
      <c r="G2007" s="131">
        <v>0</v>
      </c>
      <c r="H2007" s="131">
        <v>0</v>
      </c>
      <c r="I2007" s="131">
        <v>0</v>
      </c>
      <c r="J2007" s="131">
        <v>0</v>
      </c>
      <c r="K2007" s="131">
        <v>0</v>
      </c>
      <c r="L2007" s="131">
        <v>0</v>
      </c>
      <c r="M2007" s="131"/>
      <c r="N2007" s="131"/>
      <c r="O2007" s="131"/>
      <c r="P2007" s="131"/>
      <c r="Q2007" s="7"/>
      <c r="R2007" s="167"/>
      <c r="S2007" s="166"/>
      <c r="T2007" s="131"/>
      <c r="U2007" s="131"/>
      <c r="V2007" s="131"/>
    </row>
    <row r="2008" spans="1:22" hidden="1">
      <c r="A2008" s="53"/>
      <c r="B2008" s="170">
        <v>46008</v>
      </c>
      <c r="C2008" s="131" t="s">
        <v>3904</v>
      </c>
      <c r="D2008" s="131" t="s">
        <v>7171</v>
      </c>
      <c r="E2008" s="131">
        <v>1</v>
      </c>
      <c r="F2008" s="131">
        <v>0</v>
      </c>
      <c r="G2008" s="131">
        <v>0</v>
      </c>
      <c r="H2008" s="131">
        <v>0</v>
      </c>
      <c r="I2008" s="131">
        <v>0</v>
      </c>
      <c r="J2008" s="131">
        <v>0</v>
      </c>
      <c r="K2008" s="131">
        <v>0</v>
      </c>
      <c r="L2008" s="131">
        <v>0</v>
      </c>
      <c r="M2008" s="131"/>
      <c r="N2008" s="131"/>
      <c r="O2008" s="131"/>
      <c r="P2008" s="131"/>
      <c r="Q2008" s="7"/>
      <c r="R2008" s="167"/>
      <c r="S2008" s="166"/>
      <c r="T2008" s="131"/>
      <c r="U2008" s="131"/>
      <c r="V2008" s="131"/>
    </row>
    <row r="2009" spans="1:22" hidden="1">
      <c r="A2009" s="53"/>
      <c r="B2009" s="170">
        <v>46008</v>
      </c>
      <c r="C2009" s="131" t="s">
        <v>3904</v>
      </c>
      <c r="D2009" s="131" t="s">
        <v>7172</v>
      </c>
      <c r="E2009" s="131">
        <v>13</v>
      </c>
      <c r="F2009" s="131">
        <v>0</v>
      </c>
      <c r="G2009" s="131">
        <v>0</v>
      </c>
      <c r="H2009" s="131">
        <v>0</v>
      </c>
      <c r="I2009" s="131">
        <v>0</v>
      </c>
      <c r="J2009" s="131">
        <v>0</v>
      </c>
      <c r="K2009" s="131">
        <v>0</v>
      </c>
      <c r="L2009" s="131">
        <v>0</v>
      </c>
      <c r="M2009" s="131"/>
      <c r="N2009" s="131"/>
      <c r="O2009" s="131"/>
      <c r="P2009" s="131"/>
      <c r="Q2009" s="7"/>
      <c r="R2009" s="167"/>
      <c r="S2009" s="166"/>
      <c r="T2009" s="131"/>
      <c r="U2009" s="131"/>
      <c r="V2009" s="131"/>
    </row>
    <row r="2010" spans="1:22" hidden="1">
      <c r="A2010" s="53"/>
      <c r="B2010" s="170">
        <v>46008</v>
      </c>
      <c r="C2010" s="131" t="s">
        <v>3904</v>
      </c>
      <c r="D2010" s="131" t="s">
        <v>7173</v>
      </c>
      <c r="E2010" s="131">
        <v>12</v>
      </c>
      <c r="F2010" s="131">
        <v>0</v>
      </c>
      <c r="G2010" s="131">
        <v>0</v>
      </c>
      <c r="H2010" s="131">
        <v>0</v>
      </c>
      <c r="I2010" s="131">
        <v>0</v>
      </c>
      <c r="J2010" s="131">
        <v>0</v>
      </c>
      <c r="K2010" s="131">
        <v>0</v>
      </c>
      <c r="L2010" s="131">
        <v>0</v>
      </c>
      <c r="M2010" s="131"/>
      <c r="N2010" s="131"/>
      <c r="O2010" s="131"/>
      <c r="P2010" s="131"/>
      <c r="Q2010" s="7"/>
      <c r="R2010" s="167"/>
      <c r="S2010" s="166"/>
      <c r="T2010" s="131"/>
      <c r="U2010" s="131"/>
      <c r="V2010" s="131"/>
    </row>
    <row r="2011" spans="1:22" hidden="1">
      <c r="A2011" s="53"/>
      <c r="B2011" s="170">
        <v>46008</v>
      </c>
      <c r="C2011" s="131" t="s">
        <v>6745</v>
      </c>
      <c r="D2011" s="131" t="s">
        <v>7163</v>
      </c>
      <c r="E2011" s="131">
        <v>1</v>
      </c>
      <c r="F2011" s="131">
        <v>0</v>
      </c>
      <c r="G2011" s="131">
        <v>0</v>
      </c>
      <c r="H2011" s="131">
        <v>0</v>
      </c>
      <c r="I2011" s="131">
        <v>0</v>
      </c>
      <c r="J2011" s="131">
        <v>0</v>
      </c>
      <c r="K2011" s="131">
        <v>0</v>
      </c>
      <c r="L2011" s="131">
        <v>0</v>
      </c>
      <c r="M2011" s="131"/>
      <c r="N2011" s="131"/>
      <c r="O2011" s="131"/>
      <c r="P2011" s="131"/>
      <c r="Q2011" s="7"/>
      <c r="R2011" s="167"/>
      <c r="S2011" s="166"/>
      <c r="T2011" s="131"/>
      <c r="U2011" s="131"/>
      <c r="V2011" s="131"/>
    </row>
    <row r="2012" spans="1:22" hidden="1">
      <c r="A2012" s="53"/>
      <c r="B2012" s="170">
        <v>46008</v>
      </c>
      <c r="C2012" s="131" t="s">
        <v>6745</v>
      </c>
      <c r="D2012" s="131" t="s">
        <v>6967</v>
      </c>
      <c r="E2012" s="131">
        <v>1</v>
      </c>
      <c r="F2012" s="131">
        <v>0</v>
      </c>
      <c r="G2012" s="131">
        <v>0</v>
      </c>
      <c r="H2012" s="131">
        <v>8</v>
      </c>
      <c r="I2012" s="131">
        <v>0</v>
      </c>
      <c r="J2012" s="131">
        <v>0</v>
      </c>
      <c r="K2012" s="131">
        <v>0</v>
      </c>
      <c r="L2012" s="131">
        <v>8</v>
      </c>
      <c r="M2012" s="131" t="s">
        <v>7187</v>
      </c>
      <c r="N2012" s="131" t="s">
        <v>7189</v>
      </c>
      <c r="O2012" s="131" t="s">
        <v>7186</v>
      </c>
      <c r="P2012" s="131" t="s">
        <v>7186</v>
      </c>
      <c r="Q2012" s="7"/>
      <c r="R2012" s="167"/>
      <c r="S2012" s="166"/>
      <c r="T2012" s="131"/>
      <c r="U2012" s="131"/>
      <c r="V2012" s="131"/>
    </row>
    <row r="2013" spans="1:22" hidden="1">
      <c r="A2013" s="53"/>
      <c r="B2013" s="170">
        <v>46008</v>
      </c>
      <c r="C2013" s="131" t="s">
        <v>3904</v>
      </c>
      <c r="D2013" s="131" t="s">
        <v>7174</v>
      </c>
      <c r="E2013" s="131">
        <v>1</v>
      </c>
      <c r="F2013" s="131">
        <v>0</v>
      </c>
      <c r="G2013" s="131">
        <v>0</v>
      </c>
      <c r="H2013" s="131">
        <v>1</v>
      </c>
      <c r="I2013" s="131">
        <v>0</v>
      </c>
      <c r="J2013" s="131">
        <v>0</v>
      </c>
      <c r="K2013" s="131">
        <v>0</v>
      </c>
      <c r="L2013" s="131">
        <v>1</v>
      </c>
      <c r="M2013" s="131"/>
      <c r="N2013" s="131"/>
      <c r="O2013" s="131" t="s">
        <v>7186</v>
      </c>
      <c r="P2013" s="131" t="s">
        <v>7186</v>
      </c>
      <c r="Q2013" s="7"/>
      <c r="R2013" s="167"/>
      <c r="S2013" s="166"/>
      <c r="T2013" s="131"/>
      <c r="U2013" s="131"/>
      <c r="V2013" s="131"/>
    </row>
    <row r="2014" spans="1:22" hidden="1">
      <c r="A2014" s="53"/>
      <c r="B2014" s="170">
        <v>46008</v>
      </c>
      <c r="C2014" s="131" t="s">
        <v>3904</v>
      </c>
      <c r="D2014" s="131" t="s">
        <v>7175</v>
      </c>
      <c r="E2014" s="131">
        <v>1</v>
      </c>
      <c r="F2014" s="131">
        <v>0</v>
      </c>
      <c r="G2014" s="131"/>
      <c r="H2014" s="131"/>
      <c r="I2014" s="131"/>
      <c r="J2014" s="131"/>
      <c r="K2014" s="131"/>
      <c r="L2014" s="131"/>
      <c r="M2014" s="131"/>
      <c r="N2014" s="131"/>
      <c r="O2014" s="131"/>
      <c r="P2014" s="131"/>
      <c r="Q2014" s="7"/>
      <c r="R2014" s="167"/>
      <c r="S2014" s="166"/>
      <c r="T2014" s="131"/>
      <c r="U2014" s="131"/>
      <c r="V2014" s="131"/>
    </row>
    <row r="2015" spans="1:22" s="168" customFormat="1" hidden="1">
      <c r="A2015" s="53"/>
      <c r="B2015" s="170">
        <v>46008</v>
      </c>
      <c r="C2015" s="131" t="s">
        <v>6745</v>
      </c>
      <c r="D2015" s="131" t="s">
        <v>7176</v>
      </c>
      <c r="E2015" s="131">
        <v>2</v>
      </c>
      <c r="F2015" s="131">
        <v>0</v>
      </c>
      <c r="G2015" s="131">
        <v>0</v>
      </c>
      <c r="H2015" s="131">
        <v>0</v>
      </c>
      <c r="I2015" s="131">
        <v>0</v>
      </c>
      <c r="J2015" s="131">
        <v>0</v>
      </c>
      <c r="K2015" s="131">
        <v>0</v>
      </c>
      <c r="L2015" s="131">
        <v>0</v>
      </c>
      <c r="M2015" s="131"/>
      <c r="N2015" s="131"/>
      <c r="O2015" s="131"/>
      <c r="P2015" s="131"/>
      <c r="Q2015" s="7"/>
      <c r="R2015" s="167"/>
      <c r="S2015" s="166"/>
      <c r="T2015" s="131"/>
      <c r="U2015" s="131"/>
      <c r="V2015" s="131"/>
    </row>
    <row r="2016" spans="1:22" s="168" customFormat="1" hidden="1">
      <c r="A2016" s="53"/>
      <c r="B2016" s="170">
        <v>46008</v>
      </c>
      <c r="C2016" s="131" t="s">
        <v>6745</v>
      </c>
      <c r="D2016" s="131" t="s">
        <v>7122</v>
      </c>
      <c r="E2016" s="131">
        <v>2</v>
      </c>
      <c r="F2016" s="131">
        <v>0</v>
      </c>
      <c r="G2016" s="131">
        <v>0</v>
      </c>
      <c r="H2016" s="131">
        <v>1</v>
      </c>
      <c r="I2016" s="131">
        <v>0</v>
      </c>
      <c r="J2016" s="131">
        <v>0</v>
      </c>
      <c r="K2016" s="131">
        <v>0</v>
      </c>
      <c r="L2016" s="131">
        <v>1</v>
      </c>
      <c r="M2016" s="131"/>
      <c r="N2016" s="131"/>
      <c r="O2016" s="131" t="s">
        <v>7186</v>
      </c>
      <c r="P2016" s="131" t="s">
        <v>7187</v>
      </c>
      <c r="Q2016" s="7"/>
      <c r="R2016" s="167"/>
      <c r="S2016" s="166"/>
      <c r="T2016" s="131"/>
      <c r="U2016" s="131"/>
      <c r="V2016" s="131"/>
    </row>
    <row r="2017" spans="1:22" s="168" customFormat="1" hidden="1">
      <c r="A2017" s="53"/>
      <c r="B2017" s="170">
        <v>46008</v>
      </c>
      <c r="C2017" s="131" t="s">
        <v>6745</v>
      </c>
      <c r="D2017" s="131" t="s">
        <v>7125</v>
      </c>
      <c r="E2017" s="131">
        <v>1</v>
      </c>
      <c r="F2017" s="131">
        <v>0</v>
      </c>
      <c r="G2017" s="131">
        <v>0</v>
      </c>
      <c r="H2017" s="131">
        <v>0</v>
      </c>
      <c r="I2017" s="131">
        <v>0</v>
      </c>
      <c r="J2017" s="131">
        <v>0</v>
      </c>
      <c r="K2017" s="131">
        <v>0</v>
      </c>
      <c r="L2017" s="131">
        <v>0</v>
      </c>
      <c r="M2017" s="131"/>
      <c r="N2017" s="131"/>
      <c r="O2017" s="131"/>
      <c r="P2017" s="131"/>
      <c r="Q2017" s="7"/>
      <c r="R2017" s="167"/>
      <c r="S2017" s="166"/>
      <c r="T2017" s="131"/>
      <c r="U2017" s="131"/>
      <c r="V2017" s="131"/>
    </row>
    <row r="2018" spans="1:22" s="168" customFormat="1" hidden="1">
      <c r="A2018" s="53"/>
      <c r="B2018" s="170">
        <v>46008</v>
      </c>
      <c r="C2018" s="131" t="s">
        <v>6745</v>
      </c>
      <c r="D2018" s="131" t="s">
        <v>7154</v>
      </c>
      <c r="E2018" s="131">
        <v>2</v>
      </c>
      <c r="F2018" s="131">
        <v>0</v>
      </c>
      <c r="G2018" s="131">
        <v>0</v>
      </c>
      <c r="H2018" s="131">
        <v>0</v>
      </c>
      <c r="I2018" s="131">
        <v>0</v>
      </c>
      <c r="J2018" s="131">
        <v>0</v>
      </c>
      <c r="K2018" s="131">
        <v>0</v>
      </c>
      <c r="L2018" s="131">
        <v>0</v>
      </c>
      <c r="M2018" s="131"/>
      <c r="N2018" s="131"/>
      <c r="O2018" s="131"/>
      <c r="P2018" s="131"/>
      <c r="Q2018" s="7"/>
      <c r="R2018" s="167"/>
      <c r="S2018" s="166"/>
      <c r="T2018" s="131"/>
      <c r="U2018" s="131"/>
      <c r="V2018" s="131"/>
    </row>
    <row r="2019" spans="1:22" s="168" customFormat="1" hidden="1">
      <c r="A2019" s="53"/>
      <c r="B2019" s="170">
        <v>46008</v>
      </c>
      <c r="C2019" s="131" t="s">
        <v>6745</v>
      </c>
      <c r="D2019" s="131" t="s">
        <v>7124</v>
      </c>
      <c r="E2019" s="131">
        <v>3</v>
      </c>
      <c r="F2019" s="131">
        <v>1</v>
      </c>
      <c r="G2019" s="131">
        <v>0</v>
      </c>
      <c r="H2019" s="131">
        <v>12</v>
      </c>
      <c r="I2019" s="131">
        <v>0</v>
      </c>
      <c r="J2019" s="131">
        <v>0</v>
      </c>
      <c r="K2019" s="131">
        <v>0</v>
      </c>
      <c r="L2019" s="131">
        <v>12</v>
      </c>
      <c r="M2019" s="131" t="s">
        <v>7186</v>
      </c>
      <c r="N2019" s="131" t="s">
        <v>7186</v>
      </c>
      <c r="O2019" s="131" t="s">
        <v>7186</v>
      </c>
      <c r="P2019" s="131" t="s">
        <v>7187</v>
      </c>
      <c r="Q2019" s="7"/>
      <c r="R2019" s="167"/>
      <c r="S2019" s="166"/>
      <c r="T2019" s="131"/>
      <c r="U2019" s="131"/>
      <c r="V2019" s="131"/>
    </row>
    <row r="2020" spans="1:22" s="168" customFormat="1" hidden="1">
      <c r="A2020" s="53"/>
      <c r="B2020" s="170">
        <v>46008</v>
      </c>
      <c r="C2020" s="131" t="s">
        <v>6745</v>
      </c>
      <c r="D2020" s="131" t="s">
        <v>7177</v>
      </c>
      <c r="E2020" s="131">
        <v>5</v>
      </c>
      <c r="F2020" s="131">
        <v>2</v>
      </c>
      <c r="G2020" s="131">
        <v>0</v>
      </c>
      <c r="H2020" s="131">
        <v>1</v>
      </c>
      <c r="I2020" s="131">
        <v>0</v>
      </c>
      <c r="J2020" s="131">
        <v>0</v>
      </c>
      <c r="K2020" s="131">
        <v>1</v>
      </c>
      <c r="L2020" s="131">
        <v>2</v>
      </c>
      <c r="M2020" s="131"/>
      <c r="N2020" s="131" t="s">
        <v>7185</v>
      </c>
      <c r="O2020" s="131" t="s">
        <v>7186</v>
      </c>
      <c r="P2020" s="131" t="s">
        <v>7189</v>
      </c>
      <c r="Q2020" s="7"/>
      <c r="R2020" s="167"/>
      <c r="S2020" s="166"/>
      <c r="T2020" s="131"/>
      <c r="U2020" s="131"/>
      <c r="V2020" s="131"/>
    </row>
    <row r="2021" spans="1:22" s="168" customFormat="1" hidden="1">
      <c r="A2021" s="53"/>
      <c r="B2021" s="170">
        <v>46008</v>
      </c>
      <c r="C2021" s="131" t="s">
        <v>6745</v>
      </c>
      <c r="D2021" s="131" t="s">
        <v>7156</v>
      </c>
      <c r="E2021" s="131">
        <v>2</v>
      </c>
      <c r="F2021" s="131">
        <v>0</v>
      </c>
      <c r="G2021" s="131">
        <v>0</v>
      </c>
      <c r="H2021" s="131">
        <v>0</v>
      </c>
      <c r="I2021" s="131">
        <v>0</v>
      </c>
      <c r="J2021" s="131">
        <v>0</v>
      </c>
      <c r="K2021" s="131">
        <v>0</v>
      </c>
      <c r="L2021" s="131">
        <v>0</v>
      </c>
      <c r="M2021" s="131"/>
      <c r="N2021" s="131"/>
      <c r="O2021" s="131"/>
      <c r="P2021" s="131"/>
      <c r="Q2021" s="7"/>
      <c r="R2021" s="167"/>
      <c r="S2021" s="166"/>
      <c r="T2021" s="131"/>
      <c r="U2021" s="131"/>
      <c r="V2021" s="131"/>
    </row>
    <row r="2022" spans="1:22" hidden="1">
      <c r="A2022" s="53"/>
      <c r="B2022" s="170">
        <v>46008</v>
      </c>
      <c r="C2022" s="131" t="s">
        <v>3904</v>
      </c>
      <c r="D2022" s="131" t="s">
        <v>7178</v>
      </c>
      <c r="E2022" s="131">
        <v>4</v>
      </c>
      <c r="F2022" s="131">
        <v>0</v>
      </c>
      <c r="G2022" s="131">
        <v>0</v>
      </c>
      <c r="H2022" s="131">
        <v>0</v>
      </c>
      <c r="I2022" s="131">
        <v>0</v>
      </c>
      <c r="J2022" s="131">
        <v>0</v>
      </c>
      <c r="K2022" s="131">
        <v>0</v>
      </c>
      <c r="L2022" s="131">
        <v>0</v>
      </c>
      <c r="M2022" s="131"/>
      <c r="N2022" s="131"/>
      <c r="O2022" s="131"/>
      <c r="P2022" s="131"/>
      <c r="Q2022" s="7"/>
      <c r="R2022" s="167"/>
      <c r="S2022" s="166"/>
      <c r="T2022" s="131"/>
      <c r="U2022" s="131"/>
      <c r="V2022" s="131"/>
    </row>
    <row r="2023" spans="1:22" hidden="1">
      <c r="A2023" s="53"/>
      <c r="B2023" s="170">
        <v>46008</v>
      </c>
      <c r="C2023" s="131" t="s">
        <v>6745</v>
      </c>
      <c r="D2023" s="131" t="s">
        <v>7179</v>
      </c>
      <c r="E2023" s="131">
        <v>2</v>
      </c>
      <c r="F2023" s="131">
        <v>0</v>
      </c>
      <c r="G2023" s="131">
        <v>0</v>
      </c>
      <c r="H2023" s="131">
        <v>0</v>
      </c>
      <c r="I2023" s="131">
        <v>0</v>
      </c>
      <c r="J2023" s="131">
        <v>0</v>
      </c>
      <c r="K2023" s="131">
        <v>1</v>
      </c>
      <c r="L2023" s="131">
        <v>1</v>
      </c>
      <c r="M2023" s="131"/>
      <c r="N2023" s="131" t="s">
        <v>7186</v>
      </c>
      <c r="O2023" s="131"/>
      <c r="P2023" s="131"/>
      <c r="Q2023" s="7"/>
      <c r="R2023" s="167"/>
      <c r="S2023" s="166"/>
      <c r="T2023" s="131"/>
      <c r="U2023" s="131"/>
      <c r="V2023" s="131"/>
    </row>
    <row r="2024" spans="1:22" hidden="1">
      <c r="A2024" s="53"/>
      <c r="B2024" s="170">
        <v>46008</v>
      </c>
      <c r="C2024" s="131" t="s">
        <v>3904</v>
      </c>
      <c r="D2024" s="131" t="s">
        <v>7180</v>
      </c>
      <c r="E2024" s="131">
        <v>10</v>
      </c>
      <c r="F2024" s="131">
        <v>0</v>
      </c>
      <c r="G2024" s="131">
        <v>0</v>
      </c>
      <c r="H2024" s="131">
        <v>1</v>
      </c>
      <c r="I2024" s="131">
        <v>0</v>
      </c>
      <c r="J2024" s="131">
        <v>0</v>
      </c>
      <c r="K2024" s="131">
        <v>0</v>
      </c>
      <c r="L2024" s="131">
        <v>1</v>
      </c>
      <c r="M2024" s="131"/>
      <c r="N2024" s="131"/>
      <c r="O2024" s="131" t="s">
        <v>7187</v>
      </c>
      <c r="P2024" s="131" t="s">
        <v>7187</v>
      </c>
      <c r="Q2024" s="7"/>
      <c r="R2024" s="167"/>
      <c r="S2024" s="166"/>
      <c r="T2024" s="131"/>
      <c r="U2024" s="131"/>
      <c r="V2024" s="131"/>
    </row>
    <row r="2025" spans="1:22" hidden="1">
      <c r="A2025" s="53"/>
      <c r="B2025" s="170">
        <v>46008</v>
      </c>
      <c r="C2025" s="131" t="s">
        <v>6745</v>
      </c>
      <c r="D2025" s="131" t="s">
        <v>7118</v>
      </c>
      <c r="E2025" s="131">
        <v>1</v>
      </c>
      <c r="F2025" s="131">
        <v>1</v>
      </c>
      <c r="G2025" s="131">
        <v>0</v>
      </c>
      <c r="H2025" s="131">
        <v>1</v>
      </c>
      <c r="I2025" s="131">
        <v>0</v>
      </c>
      <c r="J2025" s="131">
        <v>0</v>
      </c>
      <c r="K2025" s="131">
        <v>0</v>
      </c>
      <c r="L2025" s="131">
        <v>1</v>
      </c>
      <c r="M2025" s="131"/>
      <c r="N2025" s="131"/>
      <c r="O2025" s="131" t="s">
        <v>7187</v>
      </c>
      <c r="P2025" s="131" t="s">
        <v>7187</v>
      </c>
      <c r="Q2025" s="7"/>
      <c r="R2025" s="167"/>
      <c r="S2025" s="166"/>
      <c r="T2025" s="131"/>
      <c r="U2025" s="131"/>
      <c r="V2025" s="131"/>
    </row>
    <row r="2026" spans="1:22" hidden="1">
      <c r="A2026" s="53"/>
      <c r="B2026" s="170">
        <v>46008</v>
      </c>
      <c r="C2026" s="131" t="s">
        <v>6745</v>
      </c>
      <c r="D2026" s="131" t="s">
        <v>7145</v>
      </c>
      <c r="E2026" s="131">
        <v>1</v>
      </c>
      <c r="F2026" s="131">
        <v>1</v>
      </c>
      <c r="G2026" s="131">
        <v>0</v>
      </c>
      <c r="H2026" s="131">
        <v>1</v>
      </c>
      <c r="I2026" s="131">
        <v>0</v>
      </c>
      <c r="J2026" s="131">
        <v>0</v>
      </c>
      <c r="K2026" s="131">
        <v>1</v>
      </c>
      <c r="L2026" s="131">
        <v>2</v>
      </c>
      <c r="M2026" s="131"/>
      <c r="N2026" s="131" t="s">
        <v>7189</v>
      </c>
      <c r="O2026" s="131" t="s">
        <v>7186</v>
      </c>
      <c r="P2026" s="131" t="s">
        <v>7185</v>
      </c>
      <c r="Q2026" s="7"/>
      <c r="R2026" s="167"/>
      <c r="S2026" s="166"/>
      <c r="T2026" s="131"/>
      <c r="U2026" s="131"/>
      <c r="V2026" s="131"/>
    </row>
    <row r="2027" spans="1:22" hidden="1">
      <c r="A2027" s="53"/>
      <c r="B2027" s="170">
        <v>46008</v>
      </c>
      <c r="C2027" s="131" t="s">
        <v>6745</v>
      </c>
      <c r="D2027" s="131" t="s">
        <v>7190</v>
      </c>
      <c r="E2027" s="131">
        <v>3</v>
      </c>
      <c r="F2027" s="131">
        <v>1</v>
      </c>
      <c r="G2027" s="131">
        <v>0</v>
      </c>
      <c r="H2027" s="131">
        <v>0</v>
      </c>
      <c r="I2027" s="131">
        <v>0</v>
      </c>
      <c r="J2027" s="131">
        <v>0</v>
      </c>
      <c r="K2027" s="131">
        <v>2</v>
      </c>
      <c r="L2027" s="131">
        <v>2</v>
      </c>
      <c r="M2027" s="131"/>
      <c r="N2027" s="131" t="s">
        <v>7186</v>
      </c>
      <c r="O2027" s="131"/>
      <c r="P2027" s="131"/>
      <c r="Q2027" s="7"/>
      <c r="R2027" s="167"/>
      <c r="S2027" s="166"/>
      <c r="T2027" s="131"/>
      <c r="U2027" s="131"/>
      <c r="V2027" s="131"/>
    </row>
    <row r="2028" spans="1:22" hidden="1">
      <c r="A2028" s="53"/>
      <c r="B2028" s="170">
        <v>46008</v>
      </c>
      <c r="C2028" s="131" t="s">
        <v>6745</v>
      </c>
      <c r="D2028" s="131" t="s">
        <v>7188</v>
      </c>
      <c r="E2028" s="131">
        <v>1</v>
      </c>
      <c r="F2028" s="131">
        <v>1</v>
      </c>
      <c r="G2028" s="131">
        <v>0</v>
      </c>
      <c r="H2028" s="131">
        <v>0</v>
      </c>
      <c r="I2028" s="131">
        <v>0</v>
      </c>
      <c r="J2028" s="131">
        <v>0</v>
      </c>
      <c r="K2028" s="131">
        <v>0</v>
      </c>
      <c r="L2028" s="131">
        <v>0</v>
      </c>
      <c r="M2028" s="131"/>
      <c r="N2028" s="131"/>
      <c r="O2028" s="131"/>
      <c r="P2028" s="131"/>
      <c r="Q2028" s="7"/>
      <c r="R2028" s="167"/>
      <c r="S2028" s="166"/>
      <c r="T2028" s="131"/>
      <c r="U2028" s="131"/>
      <c r="V2028" s="131"/>
    </row>
    <row r="2029" spans="1:22" hidden="1">
      <c r="A2029" s="53"/>
      <c r="B2029" s="170">
        <v>46009</v>
      </c>
      <c r="C2029" s="131" t="s">
        <v>6745</v>
      </c>
      <c r="D2029" s="131" t="s">
        <v>7149</v>
      </c>
      <c r="E2029" s="131">
        <v>1</v>
      </c>
      <c r="F2029" s="131">
        <v>1</v>
      </c>
      <c r="G2029" s="131">
        <v>0</v>
      </c>
      <c r="H2029" s="131">
        <v>1</v>
      </c>
      <c r="I2029" s="131">
        <v>0</v>
      </c>
      <c r="J2029" s="131">
        <v>0</v>
      </c>
      <c r="K2029" s="131">
        <v>0</v>
      </c>
      <c r="L2029" s="131">
        <v>1</v>
      </c>
      <c r="M2029" s="131" t="s">
        <v>436</v>
      </c>
      <c r="N2029" s="131" t="s">
        <v>436</v>
      </c>
      <c r="O2029" s="131"/>
      <c r="P2029" s="131"/>
      <c r="Q2029" s="7"/>
      <c r="R2029" s="167"/>
      <c r="S2029" s="166"/>
      <c r="T2029" s="131"/>
      <c r="U2029" s="131"/>
      <c r="V2029" s="131">
        <v>1</v>
      </c>
    </row>
    <row r="2030" spans="1:22" hidden="1">
      <c r="A2030" s="53"/>
      <c r="B2030" s="170">
        <v>46009</v>
      </c>
      <c r="C2030" s="131" t="s">
        <v>6745</v>
      </c>
      <c r="D2030" s="131" t="s">
        <v>7199</v>
      </c>
      <c r="E2030" s="131">
        <v>2</v>
      </c>
      <c r="F2030" s="131">
        <v>1</v>
      </c>
      <c r="G2030" s="131">
        <v>0</v>
      </c>
      <c r="H2030" s="131">
        <v>0</v>
      </c>
      <c r="I2030" s="131">
        <v>0</v>
      </c>
      <c r="J2030" s="131">
        <v>0</v>
      </c>
      <c r="K2030" s="131">
        <v>0</v>
      </c>
      <c r="L2030" s="131">
        <v>0</v>
      </c>
      <c r="M2030" s="131"/>
      <c r="N2030" s="131"/>
      <c r="O2030" s="131"/>
      <c r="P2030" s="131"/>
      <c r="Q2030" s="7"/>
      <c r="R2030" s="167"/>
      <c r="S2030" s="166"/>
      <c r="T2030" s="131"/>
      <c r="U2030" s="131"/>
      <c r="V2030" s="131">
        <v>1</v>
      </c>
    </row>
    <row r="2031" spans="1:22" hidden="1">
      <c r="A2031" s="53"/>
      <c r="B2031" s="170">
        <v>46009</v>
      </c>
      <c r="C2031" s="131" t="s">
        <v>6745</v>
      </c>
      <c r="D2031" s="131" t="s">
        <v>7190</v>
      </c>
      <c r="E2031" s="131">
        <v>3</v>
      </c>
      <c r="F2031" s="131">
        <v>1</v>
      </c>
      <c r="G2031" s="131">
        <v>0</v>
      </c>
      <c r="H2031" s="131">
        <v>0</v>
      </c>
      <c r="I2031" s="131">
        <v>0</v>
      </c>
      <c r="J2031" s="131">
        <v>0</v>
      </c>
      <c r="K2031" s="131">
        <v>0</v>
      </c>
      <c r="L2031" s="131">
        <v>0</v>
      </c>
      <c r="M2031" s="131"/>
      <c r="N2031" s="131"/>
      <c r="O2031" s="131"/>
      <c r="P2031" s="131"/>
      <c r="Q2031" s="7"/>
      <c r="R2031" s="167"/>
      <c r="S2031" s="166"/>
      <c r="T2031" s="131"/>
      <c r="U2031" s="131"/>
      <c r="V2031" s="131">
        <v>1</v>
      </c>
    </row>
    <row r="2032" spans="1:22" hidden="1">
      <c r="A2032" s="53"/>
      <c r="B2032" s="170">
        <v>46009</v>
      </c>
      <c r="C2032" s="131" t="s">
        <v>3904</v>
      </c>
      <c r="D2032" s="131" t="s">
        <v>7191</v>
      </c>
      <c r="E2032" s="131">
        <v>5</v>
      </c>
      <c r="F2032" s="131">
        <v>0</v>
      </c>
      <c r="G2032" s="131">
        <v>0</v>
      </c>
      <c r="H2032" s="131">
        <v>0</v>
      </c>
      <c r="I2032" s="131">
        <v>0</v>
      </c>
      <c r="J2032" s="131">
        <v>0</v>
      </c>
      <c r="K2032" s="131">
        <v>0</v>
      </c>
      <c r="L2032" s="131">
        <v>0</v>
      </c>
      <c r="M2032" s="131"/>
      <c r="N2032" s="131"/>
      <c r="O2032" s="131"/>
      <c r="P2032" s="131"/>
      <c r="Q2032" s="7"/>
      <c r="R2032" s="167"/>
      <c r="S2032" s="166"/>
      <c r="T2032" s="131"/>
      <c r="U2032" s="131"/>
      <c r="V2032" s="131"/>
    </row>
    <row r="2033" spans="1:22" hidden="1">
      <c r="A2033" s="53"/>
      <c r="B2033" s="170">
        <v>46009</v>
      </c>
      <c r="C2033" s="131" t="s">
        <v>3904</v>
      </c>
      <c r="D2033" s="131" t="s">
        <v>7192</v>
      </c>
      <c r="E2033" s="131">
        <v>1</v>
      </c>
      <c r="F2033" s="131">
        <v>0</v>
      </c>
      <c r="G2033" s="131">
        <v>0</v>
      </c>
      <c r="H2033" s="131">
        <v>0</v>
      </c>
      <c r="I2033" s="131">
        <v>0</v>
      </c>
      <c r="J2033" s="131">
        <v>0</v>
      </c>
      <c r="K2033" s="131">
        <v>0</v>
      </c>
      <c r="L2033" s="131">
        <v>0</v>
      </c>
      <c r="M2033" s="131"/>
      <c r="N2033" s="131"/>
      <c r="O2033" s="131"/>
      <c r="P2033" s="131"/>
      <c r="Q2033" s="7"/>
      <c r="R2033" s="167"/>
      <c r="S2033" s="166"/>
      <c r="T2033" s="131"/>
      <c r="U2033" s="131"/>
      <c r="V2033" s="131"/>
    </row>
    <row r="2034" spans="1:22" hidden="1">
      <c r="A2034" s="53"/>
      <c r="B2034" s="170">
        <v>46009</v>
      </c>
      <c r="C2034" s="131" t="s">
        <v>3904</v>
      </c>
      <c r="D2034" s="131" t="s">
        <v>7193</v>
      </c>
      <c r="E2034" s="131">
        <v>7</v>
      </c>
      <c r="F2034" s="131">
        <v>0</v>
      </c>
      <c r="G2034" s="131">
        <v>0</v>
      </c>
      <c r="H2034" s="131">
        <v>1</v>
      </c>
      <c r="I2034" s="131">
        <v>0</v>
      </c>
      <c r="J2034" s="131">
        <v>0</v>
      </c>
      <c r="K2034" s="131">
        <v>0</v>
      </c>
      <c r="L2034" s="131">
        <v>1</v>
      </c>
      <c r="O2034" s="131" t="s">
        <v>436</v>
      </c>
      <c r="P2034" s="131" t="s">
        <v>436</v>
      </c>
      <c r="Q2034" s="7"/>
      <c r="R2034" s="167"/>
      <c r="S2034" s="166"/>
      <c r="T2034" s="131"/>
      <c r="U2034" s="131"/>
      <c r="V2034" s="131"/>
    </row>
    <row r="2035" spans="1:22" hidden="1">
      <c r="A2035" s="53"/>
      <c r="B2035" s="170">
        <v>46009</v>
      </c>
      <c r="C2035" s="131" t="s">
        <v>3904</v>
      </c>
      <c r="D2035" s="131" t="s">
        <v>7194</v>
      </c>
      <c r="E2035" s="131">
        <v>1</v>
      </c>
      <c r="F2035" s="131">
        <v>0</v>
      </c>
      <c r="G2035" s="131">
        <v>0</v>
      </c>
      <c r="H2035" s="131">
        <v>0</v>
      </c>
      <c r="I2035" s="131">
        <v>0</v>
      </c>
      <c r="J2035" s="131">
        <v>0</v>
      </c>
      <c r="K2035" s="131">
        <v>0</v>
      </c>
      <c r="L2035" s="131">
        <v>0</v>
      </c>
      <c r="M2035" s="131"/>
      <c r="N2035" s="131"/>
      <c r="O2035" s="131"/>
      <c r="P2035" s="131"/>
      <c r="Q2035" s="7"/>
      <c r="R2035" s="167"/>
      <c r="S2035" s="166"/>
      <c r="T2035" s="131"/>
      <c r="U2035" s="131"/>
      <c r="V2035" s="131"/>
    </row>
    <row r="2036" spans="1:22" hidden="1">
      <c r="A2036" s="53"/>
      <c r="B2036" s="170">
        <v>46009</v>
      </c>
      <c r="C2036" s="131" t="s">
        <v>6745</v>
      </c>
      <c r="D2036" s="131" t="s">
        <v>7147</v>
      </c>
      <c r="E2036" s="131">
        <v>11</v>
      </c>
      <c r="F2036" s="131">
        <v>0</v>
      </c>
      <c r="G2036" s="131">
        <v>0</v>
      </c>
      <c r="H2036" s="131">
        <v>1</v>
      </c>
      <c r="I2036" s="131">
        <v>0</v>
      </c>
      <c r="J2036" s="131">
        <v>0</v>
      </c>
      <c r="K2036" s="131">
        <v>0</v>
      </c>
      <c r="L2036" s="131">
        <v>1</v>
      </c>
      <c r="M2036" s="131"/>
      <c r="N2036" s="131"/>
      <c r="O2036" s="131" t="s">
        <v>436</v>
      </c>
      <c r="P2036" s="131" t="s">
        <v>436</v>
      </c>
      <c r="Q2036" s="7"/>
      <c r="R2036" s="167"/>
      <c r="S2036" s="166"/>
      <c r="T2036" s="131"/>
      <c r="U2036" s="131"/>
      <c r="V2036" s="131"/>
    </row>
    <row r="2037" spans="1:22" hidden="1">
      <c r="A2037" s="53"/>
      <c r="B2037" s="170">
        <v>46009</v>
      </c>
      <c r="C2037" s="131" t="s">
        <v>6745</v>
      </c>
      <c r="D2037" s="131" t="s">
        <v>7195</v>
      </c>
      <c r="E2037" s="131">
        <v>1</v>
      </c>
      <c r="F2037" s="131">
        <v>0</v>
      </c>
      <c r="G2037" s="131">
        <v>0</v>
      </c>
      <c r="H2037" s="131">
        <v>0</v>
      </c>
      <c r="I2037" s="131">
        <v>0</v>
      </c>
      <c r="J2037" s="131">
        <v>0</v>
      </c>
      <c r="K2037" s="131">
        <v>0</v>
      </c>
      <c r="L2037" s="131">
        <v>0</v>
      </c>
      <c r="M2037" s="131"/>
      <c r="N2037" s="131"/>
      <c r="O2037" s="131"/>
      <c r="P2037" s="131"/>
      <c r="Q2037" s="7"/>
      <c r="R2037" s="167"/>
      <c r="S2037" s="166"/>
      <c r="T2037" s="131"/>
      <c r="U2037" s="131"/>
      <c r="V2037" s="131"/>
    </row>
    <row r="2038" spans="1:22" hidden="1">
      <c r="B2038" s="170">
        <v>46009</v>
      </c>
      <c r="C2038" s="131" t="s">
        <v>6745</v>
      </c>
      <c r="D2038" s="131" t="s">
        <v>7144</v>
      </c>
      <c r="E2038" s="131">
        <v>1</v>
      </c>
      <c r="F2038" s="131">
        <v>0</v>
      </c>
      <c r="G2038" s="131">
        <v>0</v>
      </c>
      <c r="H2038" s="131">
        <v>1</v>
      </c>
      <c r="I2038" s="131">
        <v>0</v>
      </c>
      <c r="J2038" s="131">
        <v>0</v>
      </c>
      <c r="K2038" s="131">
        <v>0</v>
      </c>
      <c r="L2038" s="131">
        <v>1</v>
      </c>
      <c r="M2038" s="131"/>
      <c r="N2038" s="131"/>
      <c r="O2038" s="131" t="s">
        <v>436</v>
      </c>
      <c r="P2038" s="131" t="s">
        <v>436</v>
      </c>
      <c r="Q2038" s="7"/>
      <c r="R2038" s="167"/>
      <c r="S2038" s="166"/>
      <c r="T2038" s="131"/>
      <c r="U2038" s="131"/>
      <c r="V2038" s="131"/>
    </row>
    <row r="2039" spans="1:22" hidden="1">
      <c r="B2039" s="170">
        <v>46009</v>
      </c>
      <c r="C2039" s="131" t="s">
        <v>6745</v>
      </c>
      <c r="D2039" s="131" t="s">
        <v>7196</v>
      </c>
      <c r="E2039" s="131">
        <v>1</v>
      </c>
      <c r="F2039" s="131">
        <v>0</v>
      </c>
      <c r="G2039" s="131">
        <v>0</v>
      </c>
      <c r="H2039" s="131">
        <v>0</v>
      </c>
      <c r="I2039" s="131">
        <v>0</v>
      </c>
      <c r="J2039" s="131">
        <v>0</v>
      </c>
      <c r="K2039" s="131">
        <v>0</v>
      </c>
      <c r="L2039" s="131">
        <v>0</v>
      </c>
      <c r="M2039" s="131"/>
      <c r="N2039" s="131"/>
      <c r="O2039" s="131"/>
      <c r="P2039" s="131"/>
      <c r="Q2039" s="7"/>
      <c r="R2039" s="167"/>
      <c r="S2039" s="166"/>
      <c r="T2039" s="131"/>
      <c r="U2039" s="131"/>
      <c r="V2039" s="131"/>
    </row>
    <row r="2040" spans="1:22" hidden="1">
      <c r="B2040" s="170">
        <v>46009</v>
      </c>
      <c r="C2040" s="131" t="s">
        <v>6745</v>
      </c>
      <c r="D2040" s="131" t="s">
        <v>7197</v>
      </c>
      <c r="E2040" s="131">
        <v>2</v>
      </c>
      <c r="F2040" s="131">
        <v>0</v>
      </c>
      <c r="G2040" s="131">
        <v>0</v>
      </c>
      <c r="H2040" s="131">
        <v>0</v>
      </c>
      <c r="I2040" s="131">
        <v>0</v>
      </c>
      <c r="J2040" s="131">
        <v>0</v>
      </c>
      <c r="K2040" s="131">
        <v>0</v>
      </c>
      <c r="L2040" s="131">
        <v>0</v>
      </c>
      <c r="M2040" s="131"/>
      <c r="N2040" s="131"/>
      <c r="O2040" s="131"/>
      <c r="P2040" s="131"/>
      <c r="Q2040" s="7"/>
      <c r="R2040" s="167"/>
      <c r="S2040" s="166"/>
      <c r="T2040" s="131"/>
      <c r="U2040" s="131"/>
      <c r="V2040" s="131"/>
    </row>
    <row r="2041" spans="1:22" hidden="1">
      <c r="B2041" s="170">
        <v>46009</v>
      </c>
      <c r="C2041" s="131" t="s">
        <v>6745</v>
      </c>
      <c r="D2041" s="131" t="s">
        <v>7120</v>
      </c>
      <c r="E2041" s="131">
        <v>1</v>
      </c>
      <c r="F2041" s="131">
        <v>0</v>
      </c>
      <c r="G2041" s="131">
        <v>0</v>
      </c>
      <c r="H2041" s="131">
        <v>0</v>
      </c>
      <c r="I2041" s="131">
        <v>0</v>
      </c>
      <c r="J2041" s="131">
        <v>0</v>
      </c>
      <c r="K2041" s="131">
        <v>0</v>
      </c>
      <c r="L2041" s="131">
        <v>0</v>
      </c>
      <c r="M2041" s="131"/>
      <c r="N2041" s="131"/>
      <c r="O2041" s="131"/>
      <c r="P2041" s="131"/>
      <c r="Q2041" s="7"/>
      <c r="R2041" s="167"/>
      <c r="S2041" s="166"/>
      <c r="T2041" s="131"/>
      <c r="U2041" s="131"/>
      <c r="V2041" s="131"/>
    </row>
    <row r="2042" spans="1:22" hidden="1">
      <c r="B2042" s="170">
        <v>46009</v>
      </c>
      <c r="C2042" s="131" t="s">
        <v>6745</v>
      </c>
      <c r="D2042" s="131" t="s">
        <v>7168</v>
      </c>
      <c r="E2042" s="131">
        <v>2</v>
      </c>
      <c r="F2042" s="131">
        <v>0</v>
      </c>
      <c r="G2042" s="131">
        <v>0</v>
      </c>
      <c r="H2042" s="131">
        <v>0</v>
      </c>
      <c r="I2042" s="131">
        <v>0</v>
      </c>
      <c r="J2042" s="131">
        <v>0</v>
      </c>
      <c r="K2042" s="131">
        <v>0</v>
      </c>
      <c r="L2042" s="131">
        <v>0</v>
      </c>
      <c r="M2042" s="131"/>
      <c r="N2042" s="131"/>
      <c r="O2042" s="131"/>
      <c r="P2042" s="131"/>
      <c r="Q2042" s="7"/>
      <c r="R2042" s="167"/>
      <c r="S2042" s="166"/>
      <c r="T2042" s="131"/>
      <c r="U2042" s="131"/>
      <c r="V2042" s="131"/>
    </row>
    <row r="2043" spans="1:22" hidden="1">
      <c r="B2043" s="170">
        <v>46009</v>
      </c>
      <c r="C2043" s="131" t="s">
        <v>6745</v>
      </c>
      <c r="D2043" s="131" t="s">
        <v>7169</v>
      </c>
      <c r="E2043" s="131">
        <v>2</v>
      </c>
      <c r="F2043" s="131">
        <v>0</v>
      </c>
      <c r="G2043" s="131">
        <v>0</v>
      </c>
      <c r="H2043" s="131">
        <v>0</v>
      </c>
      <c r="I2043" s="131">
        <v>0</v>
      </c>
      <c r="J2043" s="131">
        <v>0</v>
      </c>
      <c r="K2043" s="131">
        <v>0</v>
      </c>
      <c r="L2043" s="131">
        <v>0</v>
      </c>
      <c r="M2043" s="131"/>
      <c r="N2043" s="131"/>
      <c r="O2043" s="131"/>
      <c r="P2043" s="131"/>
      <c r="Q2043" s="7"/>
      <c r="R2043" s="167"/>
      <c r="S2043" s="166"/>
      <c r="T2043" s="131"/>
      <c r="U2043" s="131"/>
      <c r="V2043" s="131"/>
    </row>
    <row r="2044" spans="1:22" hidden="1">
      <c r="B2044" s="170">
        <v>46009</v>
      </c>
      <c r="C2044" s="131" t="s">
        <v>6745</v>
      </c>
      <c r="D2044" s="131" t="s">
        <v>7198</v>
      </c>
      <c r="E2044" s="131">
        <v>1</v>
      </c>
      <c r="F2044" s="131">
        <v>0</v>
      </c>
      <c r="G2044" s="131">
        <v>0</v>
      </c>
      <c r="H2044" s="131">
        <v>0</v>
      </c>
      <c r="I2044" s="131">
        <v>0</v>
      </c>
      <c r="J2044" s="131">
        <v>0</v>
      </c>
      <c r="K2044" s="131">
        <v>0</v>
      </c>
      <c r="L2044" s="131">
        <v>0</v>
      </c>
      <c r="M2044" s="131"/>
      <c r="N2044" s="131"/>
      <c r="O2044" s="131"/>
      <c r="P2044" s="131"/>
      <c r="Q2044" s="7"/>
      <c r="R2044" s="167"/>
      <c r="S2044" s="166"/>
      <c r="T2044" s="131"/>
      <c r="U2044" s="131"/>
      <c r="V2044" s="131"/>
    </row>
    <row r="2045" spans="1:22" hidden="1">
      <c r="B2045" s="170">
        <v>46010</v>
      </c>
      <c r="C2045" s="131" t="s">
        <v>3904</v>
      </c>
      <c r="D2045" s="131" t="s">
        <v>7203</v>
      </c>
      <c r="E2045" s="131">
        <v>2</v>
      </c>
      <c r="F2045" s="131">
        <v>0</v>
      </c>
      <c r="G2045" s="131">
        <v>0</v>
      </c>
      <c r="H2045" s="131">
        <v>0</v>
      </c>
      <c r="I2045" s="131">
        <v>0</v>
      </c>
      <c r="J2045" s="131">
        <v>0</v>
      </c>
      <c r="K2045" s="131">
        <v>0</v>
      </c>
      <c r="L2045" s="131">
        <v>0</v>
      </c>
      <c r="M2045" s="131"/>
      <c r="N2045" s="131"/>
      <c r="O2045" s="131"/>
      <c r="P2045" s="131"/>
      <c r="Q2045" s="7"/>
      <c r="R2045" s="167"/>
      <c r="S2045" s="166"/>
      <c r="T2045" s="131"/>
      <c r="U2045" s="131"/>
      <c r="V2045" s="131"/>
    </row>
    <row r="2046" spans="1:22" hidden="1">
      <c r="B2046" s="170">
        <v>46010</v>
      </c>
      <c r="C2046" s="131" t="s">
        <v>6745</v>
      </c>
      <c r="D2046" s="131" t="s">
        <v>7242</v>
      </c>
      <c r="E2046" s="131">
        <v>12</v>
      </c>
      <c r="F2046" s="131">
        <v>0</v>
      </c>
      <c r="G2046" s="131">
        <v>0</v>
      </c>
      <c r="H2046" s="131">
        <v>0</v>
      </c>
      <c r="I2046" s="131">
        <v>0</v>
      </c>
      <c r="J2046" s="131">
        <v>0</v>
      </c>
      <c r="K2046" s="131">
        <v>0</v>
      </c>
      <c r="L2046" s="131">
        <v>0</v>
      </c>
      <c r="M2046" s="131"/>
      <c r="N2046" s="131"/>
      <c r="O2046" s="131"/>
      <c r="P2046" s="131"/>
      <c r="Q2046" s="7"/>
      <c r="R2046" s="167"/>
      <c r="S2046" s="166"/>
      <c r="T2046" s="131"/>
      <c r="U2046" s="131"/>
      <c r="V2046" s="131"/>
    </row>
    <row r="2047" spans="1:22" hidden="1">
      <c r="B2047" s="170">
        <v>46010</v>
      </c>
      <c r="C2047" s="131" t="s">
        <v>6745</v>
      </c>
      <c r="D2047" s="131" t="s">
        <v>7145</v>
      </c>
      <c r="E2047" s="131">
        <v>1</v>
      </c>
      <c r="F2047" s="131">
        <v>0</v>
      </c>
      <c r="G2047" s="131">
        <v>0</v>
      </c>
      <c r="H2047" s="131">
        <v>0</v>
      </c>
      <c r="I2047" s="131">
        <v>0</v>
      </c>
      <c r="J2047" s="131">
        <v>0</v>
      </c>
      <c r="K2047" s="131">
        <v>0</v>
      </c>
      <c r="L2047" s="131">
        <v>0</v>
      </c>
      <c r="M2047" s="131"/>
      <c r="N2047" s="131"/>
      <c r="O2047" s="131"/>
      <c r="P2047" s="131"/>
      <c r="Q2047" s="7"/>
      <c r="R2047" s="167"/>
      <c r="S2047" s="166"/>
      <c r="T2047" s="131"/>
      <c r="U2047" s="131"/>
      <c r="V2047" s="131"/>
    </row>
    <row r="2048" spans="1:22" hidden="1">
      <c r="B2048" s="170">
        <v>46010</v>
      </c>
      <c r="C2048" s="131" t="s">
        <v>6745</v>
      </c>
      <c r="D2048" s="131" t="s">
        <v>7174</v>
      </c>
      <c r="E2048" s="131">
        <v>1</v>
      </c>
      <c r="F2048" s="131">
        <v>0</v>
      </c>
      <c r="G2048" s="131">
        <v>0</v>
      </c>
      <c r="H2048" s="131">
        <v>0</v>
      </c>
      <c r="I2048" s="131">
        <v>0</v>
      </c>
      <c r="J2048" s="131">
        <v>0</v>
      </c>
      <c r="K2048" s="131">
        <v>0</v>
      </c>
      <c r="L2048" s="131">
        <v>0</v>
      </c>
      <c r="M2048" s="131"/>
      <c r="N2048" s="131"/>
      <c r="O2048" s="131" t="s">
        <v>7243</v>
      </c>
      <c r="P2048" s="131" t="s">
        <v>7243</v>
      </c>
      <c r="Q2048" s="7"/>
      <c r="R2048" s="167"/>
      <c r="S2048" s="166"/>
      <c r="T2048" s="131"/>
      <c r="U2048" s="131"/>
      <c r="V2048" s="131"/>
    </row>
    <row r="2049" spans="2:22" hidden="1">
      <c r="B2049" s="170">
        <v>46010</v>
      </c>
      <c r="C2049" s="131" t="s">
        <v>3904</v>
      </c>
      <c r="D2049" s="131" t="s">
        <v>7204</v>
      </c>
      <c r="E2049" s="131">
        <v>8</v>
      </c>
      <c r="F2049" s="131">
        <v>0</v>
      </c>
      <c r="G2049" s="131">
        <v>0</v>
      </c>
      <c r="H2049" s="131">
        <v>0</v>
      </c>
      <c r="I2049" s="131">
        <v>0</v>
      </c>
      <c r="J2049" s="131">
        <v>0</v>
      </c>
      <c r="K2049" s="131">
        <v>0</v>
      </c>
      <c r="L2049" s="131">
        <v>0</v>
      </c>
      <c r="M2049" s="131"/>
      <c r="N2049" s="131"/>
      <c r="O2049" s="131"/>
      <c r="P2049" s="131"/>
      <c r="Q2049" s="7"/>
      <c r="R2049" s="167"/>
      <c r="S2049" s="166"/>
      <c r="T2049" s="131"/>
      <c r="U2049" s="131"/>
      <c r="V2049" s="131"/>
    </row>
    <row r="2050" spans="2:22" hidden="1">
      <c r="B2050" s="170">
        <v>46010</v>
      </c>
      <c r="C2050" s="131" t="s">
        <v>6745</v>
      </c>
      <c r="D2050" s="131" t="s">
        <v>7205</v>
      </c>
      <c r="E2050" s="131">
        <v>1</v>
      </c>
      <c r="F2050" s="131">
        <v>0</v>
      </c>
      <c r="G2050" s="131">
        <v>0</v>
      </c>
      <c r="H2050" s="131">
        <v>0</v>
      </c>
      <c r="I2050" s="131">
        <v>0</v>
      </c>
      <c r="J2050" s="131">
        <v>0</v>
      </c>
      <c r="K2050" s="131">
        <v>0</v>
      </c>
      <c r="L2050" s="131">
        <v>0</v>
      </c>
      <c r="M2050" s="131"/>
      <c r="N2050" s="131"/>
      <c r="O2050" s="131"/>
      <c r="P2050" s="131"/>
      <c r="Q2050" s="7"/>
      <c r="R2050" s="167"/>
      <c r="S2050" s="166"/>
      <c r="T2050" s="131"/>
      <c r="U2050" s="131"/>
      <c r="V2050" s="131"/>
    </row>
    <row r="2051" spans="2:22" hidden="1">
      <c r="B2051" s="170">
        <v>46010</v>
      </c>
      <c r="C2051" s="131" t="s">
        <v>3904</v>
      </c>
      <c r="D2051" s="131" t="s">
        <v>7206</v>
      </c>
      <c r="E2051" s="131">
        <v>6</v>
      </c>
      <c r="F2051" s="131">
        <v>0</v>
      </c>
      <c r="G2051" s="131">
        <v>0</v>
      </c>
      <c r="H2051" s="131">
        <v>0</v>
      </c>
      <c r="I2051" s="131">
        <v>0</v>
      </c>
      <c r="J2051" s="131">
        <v>0</v>
      </c>
      <c r="K2051" s="131">
        <v>0</v>
      </c>
      <c r="L2051" s="131">
        <v>0</v>
      </c>
      <c r="M2051" s="131"/>
      <c r="N2051" s="131"/>
      <c r="O2051" s="131"/>
      <c r="P2051" s="131"/>
      <c r="Q2051" s="7"/>
      <c r="R2051" s="167"/>
      <c r="S2051" s="166"/>
      <c r="T2051" s="131"/>
      <c r="U2051" s="131"/>
      <c r="V2051" s="131"/>
    </row>
    <row r="2052" spans="2:22" hidden="1">
      <c r="B2052" s="170">
        <v>46010</v>
      </c>
      <c r="C2052" s="131" t="s">
        <v>6745</v>
      </c>
      <c r="D2052" s="131" t="s">
        <v>7073</v>
      </c>
      <c r="E2052" s="131">
        <v>1</v>
      </c>
      <c r="F2052" s="131">
        <v>0</v>
      </c>
      <c r="G2052" s="131">
        <v>0</v>
      </c>
      <c r="H2052" s="131">
        <v>0</v>
      </c>
      <c r="I2052" s="131">
        <v>0</v>
      </c>
      <c r="J2052" s="131">
        <v>0</v>
      </c>
      <c r="K2052" s="131">
        <v>0</v>
      </c>
      <c r="L2052" s="131">
        <v>0</v>
      </c>
      <c r="M2052" s="131"/>
      <c r="N2052" s="131"/>
      <c r="O2052" s="131"/>
      <c r="P2052" s="131"/>
      <c r="Q2052" s="7"/>
      <c r="R2052" s="167"/>
      <c r="S2052" s="166"/>
      <c r="T2052" s="131"/>
      <c r="U2052" s="131"/>
      <c r="V2052" s="131"/>
    </row>
    <row r="2053" spans="2:22" hidden="1">
      <c r="B2053" s="170">
        <v>46010</v>
      </c>
      <c r="C2053" s="131" t="s">
        <v>3904</v>
      </c>
      <c r="D2053" s="131" t="s">
        <v>7207</v>
      </c>
      <c r="E2053" s="131">
        <v>11</v>
      </c>
      <c r="F2053" s="131">
        <v>0</v>
      </c>
      <c r="G2053" s="131">
        <v>0</v>
      </c>
      <c r="H2053" s="131">
        <v>0</v>
      </c>
      <c r="I2053" s="131">
        <v>0</v>
      </c>
      <c r="J2053" s="131">
        <v>0</v>
      </c>
      <c r="K2053" s="131">
        <v>0</v>
      </c>
      <c r="L2053" s="131">
        <v>0</v>
      </c>
      <c r="M2053" s="131"/>
      <c r="N2053" s="131"/>
      <c r="O2053" s="131"/>
      <c r="P2053" s="131"/>
      <c r="Q2053" s="7"/>
      <c r="R2053" s="167"/>
      <c r="S2053" s="166"/>
      <c r="T2053" s="131"/>
      <c r="U2053" s="131"/>
      <c r="V2053" s="131"/>
    </row>
    <row r="2054" spans="2:22" hidden="1">
      <c r="B2054" s="170">
        <v>46010</v>
      </c>
      <c r="C2054" s="131" t="s">
        <v>3904</v>
      </c>
      <c r="D2054" s="131" t="s">
        <v>7208</v>
      </c>
      <c r="E2054" s="131">
        <v>2</v>
      </c>
      <c r="F2054" s="131">
        <v>0</v>
      </c>
      <c r="G2054" s="131">
        <v>0</v>
      </c>
      <c r="H2054" s="131">
        <v>0</v>
      </c>
      <c r="I2054" s="131">
        <v>0</v>
      </c>
      <c r="J2054" s="131">
        <v>0</v>
      </c>
      <c r="K2054" s="131">
        <v>0</v>
      </c>
      <c r="L2054" s="131">
        <v>0</v>
      </c>
      <c r="M2054" s="131"/>
      <c r="N2054" s="131"/>
      <c r="O2054" s="131"/>
      <c r="P2054" s="131"/>
      <c r="Q2054" s="7"/>
      <c r="R2054" s="167"/>
      <c r="S2054" s="166"/>
      <c r="T2054" s="131"/>
      <c r="U2054" s="131"/>
      <c r="V2054" s="131"/>
    </row>
    <row r="2055" spans="2:22" hidden="1">
      <c r="B2055" s="170">
        <v>46010</v>
      </c>
      <c r="C2055" s="131" t="s">
        <v>3904</v>
      </c>
      <c r="D2055" s="131" t="s">
        <v>7209</v>
      </c>
      <c r="E2055" s="131">
        <v>3</v>
      </c>
      <c r="F2055" s="131">
        <v>0</v>
      </c>
      <c r="G2055" s="131">
        <v>0</v>
      </c>
      <c r="H2055" s="131">
        <v>0</v>
      </c>
      <c r="I2055" s="131">
        <v>0</v>
      </c>
      <c r="J2055" s="131">
        <v>0</v>
      </c>
      <c r="K2055" s="131">
        <v>0</v>
      </c>
      <c r="L2055" s="131">
        <v>0</v>
      </c>
      <c r="M2055" s="131"/>
      <c r="N2055" s="131"/>
      <c r="O2055" s="131"/>
      <c r="P2055" s="131"/>
      <c r="Q2055" s="7"/>
      <c r="R2055" s="167"/>
      <c r="S2055" s="166"/>
      <c r="T2055" s="131"/>
      <c r="U2055" s="131"/>
      <c r="V2055" s="131"/>
    </row>
    <row r="2056" spans="2:22" hidden="1">
      <c r="B2056" s="170">
        <v>46010</v>
      </c>
      <c r="C2056" s="131" t="s">
        <v>3904</v>
      </c>
      <c r="D2056" s="131" t="s">
        <v>7210</v>
      </c>
      <c r="E2056" s="131">
        <v>3</v>
      </c>
      <c r="F2056" s="131">
        <v>0</v>
      </c>
      <c r="G2056" s="131">
        <v>0</v>
      </c>
      <c r="H2056" s="131">
        <v>0</v>
      </c>
      <c r="I2056" s="131">
        <v>0</v>
      </c>
      <c r="J2056" s="131">
        <v>0</v>
      </c>
      <c r="K2056" s="131">
        <v>0</v>
      </c>
      <c r="L2056" s="131">
        <v>0</v>
      </c>
      <c r="M2056" s="131"/>
      <c r="N2056" s="131"/>
      <c r="O2056" s="131"/>
      <c r="P2056" s="131"/>
      <c r="Q2056" s="7"/>
      <c r="R2056" s="167"/>
      <c r="S2056" s="166"/>
      <c r="T2056" s="131"/>
      <c r="U2056" s="131"/>
      <c r="V2056" s="131"/>
    </row>
    <row r="2057" spans="2:22" hidden="1">
      <c r="B2057" s="170">
        <v>46010</v>
      </c>
      <c r="C2057" s="131" t="s">
        <v>3904</v>
      </c>
      <c r="D2057" s="131" t="s">
        <v>7211</v>
      </c>
      <c r="E2057" s="131">
        <v>1</v>
      </c>
      <c r="F2057" s="131">
        <v>0</v>
      </c>
      <c r="G2057" s="131">
        <v>0</v>
      </c>
      <c r="H2057" s="131">
        <v>0</v>
      </c>
      <c r="I2057" s="131">
        <v>0</v>
      </c>
      <c r="J2057" s="131">
        <v>0</v>
      </c>
      <c r="K2057" s="131">
        <v>0</v>
      </c>
      <c r="L2057" s="131">
        <v>0</v>
      </c>
      <c r="M2057" s="131"/>
      <c r="N2057" s="131"/>
      <c r="O2057" s="131"/>
      <c r="P2057" s="131"/>
      <c r="Q2057" s="7"/>
      <c r="R2057" s="167"/>
      <c r="S2057" s="166"/>
      <c r="T2057" s="131"/>
      <c r="U2057" s="131"/>
      <c r="V2057" s="131"/>
    </row>
    <row r="2058" spans="2:22" hidden="1">
      <c r="B2058" s="170">
        <v>46010</v>
      </c>
      <c r="C2058" s="131" t="s">
        <v>3904</v>
      </c>
      <c r="D2058" s="131" t="s">
        <v>7212</v>
      </c>
      <c r="E2058" s="131">
        <v>2</v>
      </c>
      <c r="F2058" s="131">
        <v>0</v>
      </c>
      <c r="G2058" s="131">
        <v>0</v>
      </c>
      <c r="H2058" s="131">
        <v>0</v>
      </c>
      <c r="I2058" s="131">
        <v>0</v>
      </c>
      <c r="J2058" s="131">
        <v>0</v>
      </c>
      <c r="K2058" s="131">
        <v>0</v>
      </c>
      <c r="L2058" s="131">
        <v>0</v>
      </c>
      <c r="M2058" s="131"/>
      <c r="N2058" s="131"/>
      <c r="O2058" s="131"/>
      <c r="P2058" s="131"/>
      <c r="Q2058" s="7"/>
      <c r="R2058" s="167"/>
      <c r="S2058" s="166"/>
      <c r="T2058" s="131"/>
      <c r="U2058" s="131"/>
      <c r="V2058" s="131"/>
    </row>
    <row r="2059" spans="2:22" hidden="1">
      <c r="B2059" s="170">
        <v>46010</v>
      </c>
      <c r="C2059" s="131" t="s">
        <v>3904</v>
      </c>
      <c r="D2059" s="131" t="s">
        <v>7213</v>
      </c>
      <c r="E2059" s="131">
        <v>1</v>
      </c>
      <c r="F2059" s="131">
        <v>0</v>
      </c>
      <c r="G2059" s="131">
        <v>0</v>
      </c>
      <c r="H2059" s="131">
        <v>0</v>
      </c>
      <c r="I2059" s="131">
        <v>0</v>
      </c>
      <c r="J2059" s="131">
        <v>0</v>
      </c>
      <c r="K2059" s="131">
        <v>0</v>
      </c>
      <c r="L2059" s="131">
        <v>0</v>
      </c>
      <c r="M2059" s="131"/>
      <c r="N2059" s="131"/>
      <c r="O2059" s="131"/>
      <c r="P2059" s="131"/>
      <c r="Q2059" s="7"/>
      <c r="R2059" s="167"/>
      <c r="S2059" s="166"/>
      <c r="T2059" s="131"/>
      <c r="U2059" s="131"/>
      <c r="V2059" s="131"/>
    </row>
    <row r="2060" spans="2:22" hidden="1">
      <c r="B2060" s="170">
        <v>46010</v>
      </c>
      <c r="C2060" s="131" t="s">
        <v>6745</v>
      </c>
      <c r="D2060" s="131" t="s">
        <v>7214</v>
      </c>
      <c r="E2060" s="131">
        <v>1</v>
      </c>
      <c r="F2060" s="131">
        <v>0</v>
      </c>
      <c r="G2060" s="131">
        <v>0</v>
      </c>
      <c r="H2060" s="131">
        <v>0</v>
      </c>
      <c r="I2060" s="131">
        <v>1</v>
      </c>
      <c r="J2060" s="131">
        <v>0</v>
      </c>
      <c r="K2060" s="131">
        <v>0</v>
      </c>
      <c r="L2060" s="131">
        <v>1</v>
      </c>
      <c r="M2060" s="131" t="s">
        <v>7243</v>
      </c>
      <c r="N2060" s="131"/>
      <c r="O2060" s="131"/>
      <c r="P2060" s="131"/>
      <c r="Q2060" s="7"/>
      <c r="R2060" s="167"/>
      <c r="S2060" s="166"/>
      <c r="T2060" s="131"/>
      <c r="U2060" s="131"/>
      <c r="V2060" s="131"/>
    </row>
    <row r="2061" spans="2:22" hidden="1">
      <c r="B2061" s="170">
        <v>46010</v>
      </c>
      <c r="C2061" s="131" t="s">
        <v>3904</v>
      </c>
      <c r="D2061" s="131" t="s">
        <v>7215</v>
      </c>
      <c r="E2061" s="131">
        <v>3</v>
      </c>
      <c r="F2061" s="131">
        <v>0</v>
      </c>
      <c r="G2061" s="131">
        <v>0</v>
      </c>
      <c r="H2061" s="131">
        <v>28</v>
      </c>
      <c r="I2061" s="131">
        <v>0</v>
      </c>
      <c r="J2061" s="131">
        <v>0</v>
      </c>
      <c r="K2061" s="131">
        <v>0</v>
      </c>
      <c r="L2061" s="131">
        <v>29</v>
      </c>
      <c r="M2061" s="131"/>
      <c r="N2061" s="131"/>
      <c r="O2061" s="131" t="s">
        <v>7243</v>
      </c>
      <c r="P2061" s="131" t="s">
        <v>7244</v>
      </c>
      <c r="Q2061" s="7"/>
      <c r="R2061" s="167"/>
      <c r="S2061" s="166"/>
      <c r="T2061" s="131"/>
      <c r="U2061" s="131"/>
      <c r="V2061" s="131"/>
    </row>
    <row r="2062" spans="2:22" hidden="1">
      <c r="B2062" s="170">
        <v>46010</v>
      </c>
      <c r="C2062" s="131" t="s">
        <v>6745</v>
      </c>
      <c r="D2062" s="131" t="s">
        <v>7170</v>
      </c>
      <c r="E2062" s="131">
        <v>2</v>
      </c>
      <c r="F2062" s="131">
        <v>0</v>
      </c>
      <c r="G2062" s="131">
        <v>0</v>
      </c>
      <c r="H2062" s="131">
        <v>0</v>
      </c>
      <c r="I2062" s="131">
        <v>1</v>
      </c>
      <c r="J2062" s="131">
        <v>0</v>
      </c>
      <c r="K2062" s="131">
        <v>0</v>
      </c>
      <c r="L2062" s="131">
        <v>1</v>
      </c>
      <c r="M2062" s="131" t="s">
        <v>7243</v>
      </c>
      <c r="N2062" s="131"/>
      <c r="O2062" s="131"/>
      <c r="P2062" s="131"/>
      <c r="Q2062" s="7"/>
      <c r="R2062" s="167"/>
      <c r="S2062" s="166"/>
      <c r="T2062" s="131"/>
      <c r="U2062" s="131"/>
      <c r="V2062" s="131"/>
    </row>
    <row r="2063" spans="2:22" hidden="1">
      <c r="B2063" s="170">
        <v>46010</v>
      </c>
      <c r="C2063" s="131" t="s">
        <v>3904</v>
      </c>
      <c r="D2063" s="131" t="s">
        <v>7216</v>
      </c>
      <c r="E2063" s="131">
        <v>8</v>
      </c>
      <c r="F2063" s="131">
        <v>0</v>
      </c>
      <c r="G2063" s="131">
        <v>0</v>
      </c>
      <c r="H2063" s="131">
        <v>0</v>
      </c>
      <c r="I2063" s="131">
        <v>0</v>
      </c>
      <c r="J2063" s="131">
        <v>0</v>
      </c>
      <c r="K2063" s="131">
        <v>0</v>
      </c>
      <c r="L2063" s="131">
        <v>0</v>
      </c>
      <c r="M2063" s="131"/>
      <c r="N2063" s="131"/>
      <c r="O2063" s="131"/>
      <c r="P2063" s="131"/>
      <c r="Q2063" s="7"/>
      <c r="R2063" s="167"/>
      <c r="S2063" s="166"/>
      <c r="T2063" s="131"/>
      <c r="U2063" s="131"/>
      <c r="V2063" s="131"/>
    </row>
    <row r="2064" spans="2:22" hidden="1">
      <c r="B2064" s="170">
        <v>46010</v>
      </c>
      <c r="C2064" s="131" t="s">
        <v>6745</v>
      </c>
      <c r="D2064" s="131" t="s">
        <v>7178</v>
      </c>
      <c r="E2064" s="131">
        <v>4</v>
      </c>
      <c r="F2064" s="131">
        <v>0</v>
      </c>
      <c r="G2064" s="131">
        <v>0</v>
      </c>
      <c r="H2064" s="131">
        <v>0</v>
      </c>
      <c r="I2064" s="131">
        <v>0</v>
      </c>
      <c r="J2064" s="131">
        <v>0</v>
      </c>
      <c r="K2064" s="131">
        <v>0</v>
      </c>
      <c r="L2064" s="131">
        <v>0</v>
      </c>
      <c r="M2064" s="131"/>
      <c r="N2064" s="131"/>
      <c r="O2064" s="131"/>
      <c r="P2064" s="131"/>
      <c r="Q2064" s="7"/>
      <c r="R2064" s="167"/>
      <c r="S2064" s="166"/>
      <c r="T2064" s="131"/>
      <c r="U2064" s="131"/>
      <c r="V2064" s="131"/>
    </row>
    <row r="2065" spans="2:22" hidden="1">
      <c r="B2065" s="170">
        <v>46010</v>
      </c>
      <c r="C2065" s="131" t="s">
        <v>3904</v>
      </c>
      <c r="D2065" s="131" t="s">
        <v>7217</v>
      </c>
      <c r="E2065" s="131">
        <v>2</v>
      </c>
      <c r="F2065" s="131">
        <v>0</v>
      </c>
      <c r="G2065" s="131">
        <v>0</v>
      </c>
      <c r="H2065" s="131">
        <v>0</v>
      </c>
      <c r="I2065" s="131">
        <v>0</v>
      </c>
      <c r="J2065" s="131">
        <v>0</v>
      </c>
      <c r="K2065" s="131">
        <v>0</v>
      </c>
      <c r="L2065" s="131">
        <v>0</v>
      </c>
      <c r="M2065" s="131"/>
      <c r="N2065" s="131"/>
      <c r="O2065" s="131"/>
      <c r="P2065" s="131"/>
      <c r="Q2065" s="7"/>
      <c r="R2065" s="167"/>
      <c r="S2065" s="166"/>
      <c r="T2065" s="131"/>
      <c r="U2065" s="131"/>
      <c r="V2065" s="131"/>
    </row>
    <row r="2066" spans="2:22" hidden="1">
      <c r="B2066" s="170">
        <v>46010</v>
      </c>
      <c r="C2066" s="131" t="s">
        <v>3904</v>
      </c>
      <c r="D2066" s="131" t="s">
        <v>7218</v>
      </c>
      <c r="E2066" s="131">
        <v>2</v>
      </c>
      <c r="F2066" s="131">
        <v>0</v>
      </c>
      <c r="G2066" s="131">
        <v>0</v>
      </c>
      <c r="H2066" s="131">
        <v>0</v>
      </c>
      <c r="I2066" s="131">
        <v>0</v>
      </c>
      <c r="J2066" s="131">
        <v>0</v>
      </c>
      <c r="K2066" s="131">
        <v>0</v>
      </c>
      <c r="L2066" s="131">
        <v>0</v>
      </c>
      <c r="M2066" s="131"/>
      <c r="N2066" s="131"/>
      <c r="O2066" s="131"/>
      <c r="P2066" s="131"/>
      <c r="Q2066" s="7"/>
      <c r="R2066" s="167"/>
      <c r="S2066" s="166"/>
      <c r="T2066" s="131"/>
      <c r="U2066" s="131"/>
      <c r="V2066" s="131"/>
    </row>
    <row r="2067" spans="2:22" hidden="1">
      <c r="B2067" s="170">
        <v>46010</v>
      </c>
      <c r="C2067" s="131" t="s">
        <v>3904</v>
      </c>
      <c r="D2067" s="131" t="s">
        <v>7219</v>
      </c>
      <c r="E2067" s="131">
        <v>2</v>
      </c>
      <c r="F2067" s="131">
        <v>0</v>
      </c>
      <c r="G2067" s="131">
        <v>0</v>
      </c>
      <c r="H2067" s="131">
        <v>0</v>
      </c>
      <c r="I2067" s="131">
        <v>0</v>
      </c>
      <c r="J2067" s="131">
        <v>0</v>
      </c>
      <c r="K2067" s="131">
        <v>0</v>
      </c>
      <c r="L2067" s="131">
        <v>0</v>
      </c>
      <c r="M2067" s="131"/>
      <c r="N2067" s="131"/>
      <c r="O2067" s="131"/>
      <c r="P2067" s="131"/>
      <c r="Q2067" s="7"/>
      <c r="R2067" s="167"/>
      <c r="S2067" s="166"/>
      <c r="T2067" s="131"/>
      <c r="U2067" s="131"/>
      <c r="V2067" s="131"/>
    </row>
    <row r="2068" spans="2:22" hidden="1">
      <c r="B2068" s="170">
        <v>46010</v>
      </c>
      <c r="C2068" s="131" t="s">
        <v>3904</v>
      </c>
      <c r="D2068" s="131" t="s">
        <v>7220</v>
      </c>
      <c r="E2068" s="131">
        <v>4</v>
      </c>
      <c r="F2068" s="131">
        <v>0</v>
      </c>
      <c r="G2068" s="131">
        <v>0</v>
      </c>
      <c r="H2068" s="131">
        <v>0</v>
      </c>
      <c r="I2068" s="131">
        <v>0</v>
      </c>
      <c r="J2068" s="131">
        <v>0</v>
      </c>
      <c r="K2068" s="131">
        <v>0</v>
      </c>
      <c r="L2068" s="131">
        <v>0</v>
      </c>
      <c r="M2068" s="131"/>
      <c r="N2068" s="131"/>
      <c r="O2068" s="131"/>
      <c r="P2068" s="131"/>
      <c r="Q2068" s="7"/>
      <c r="R2068" s="167"/>
      <c r="S2068" s="166"/>
      <c r="T2068" s="131"/>
      <c r="U2068" s="131"/>
      <c r="V2068" s="131"/>
    </row>
    <row r="2069" spans="2:22" hidden="1">
      <c r="B2069" s="170">
        <v>46010</v>
      </c>
      <c r="C2069" s="131" t="s">
        <v>3904</v>
      </c>
      <c r="D2069" s="131" t="s">
        <v>7221</v>
      </c>
      <c r="E2069" s="131">
        <v>13</v>
      </c>
      <c r="F2069" s="131">
        <v>0</v>
      </c>
      <c r="G2069" s="131">
        <v>0</v>
      </c>
      <c r="H2069" s="131">
        <v>0</v>
      </c>
      <c r="I2069" s="131">
        <v>0</v>
      </c>
      <c r="J2069" s="131">
        <v>0</v>
      </c>
      <c r="K2069" s="131">
        <v>0</v>
      </c>
      <c r="L2069" s="131">
        <v>0</v>
      </c>
      <c r="M2069" s="131"/>
      <c r="N2069" s="131"/>
      <c r="O2069" s="131"/>
      <c r="P2069" s="131"/>
      <c r="Q2069" s="7"/>
      <c r="R2069" s="167"/>
      <c r="S2069" s="166"/>
      <c r="T2069" s="131"/>
      <c r="U2069" s="131"/>
      <c r="V2069" s="131"/>
    </row>
    <row r="2070" spans="2:22" hidden="1">
      <c r="B2070" s="170">
        <v>46010</v>
      </c>
      <c r="C2070" s="131" t="s">
        <v>3904</v>
      </c>
      <c r="D2070" s="131" t="s">
        <v>7222</v>
      </c>
      <c r="E2070" s="131">
        <v>10</v>
      </c>
      <c r="F2070" s="131">
        <v>0</v>
      </c>
      <c r="G2070" s="131">
        <v>0</v>
      </c>
      <c r="H2070" s="131">
        <v>0</v>
      </c>
      <c r="I2070" s="131">
        <v>0</v>
      </c>
      <c r="J2070" s="131">
        <v>0</v>
      </c>
      <c r="K2070" s="131">
        <v>0</v>
      </c>
      <c r="L2070" s="131">
        <v>0</v>
      </c>
      <c r="M2070" s="131"/>
      <c r="N2070" s="131"/>
      <c r="O2070" s="131"/>
      <c r="P2070" s="131"/>
      <c r="Q2070" s="7"/>
      <c r="R2070" s="167"/>
      <c r="S2070" s="166"/>
      <c r="T2070" s="131"/>
      <c r="U2070" s="131"/>
      <c r="V2070" s="131"/>
    </row>
    <row r="2071" spans="2:22" hidden="1">
      <c r="B2071" s="170">
        <v>46010</v>
      </c>
      <c r="C2071" s="131" t="s">
        <v>6745</v>
      </c>
      <c r="D2071" s="131" t="s">
        <v>7194</v>
      </c>
      <c r="E2071" s="131">
        <v>1</v>
      </c>
      <c r="F2071" s="131">
        <v>0</v>
      </c>
      <c r="G2071" s="131">
        <v>0</v>
      </c>
      <c r="H2071" s="131">
        <v>0</v>
      </c>
      <c r="I2071" s="131">
        <v>0</v>
      </c>
      <c r="J2071" s="131">
        <v>0</v>
      </c>
      <c r="K2071" s="131">
        <v>0</v>
      </c>
      <c r="L2071" s="131">
        <v>0</v>
      </c>
      <c r="M2071" s="131"/>
      <c r="N2071" s="131"/>
      <c r="O2071" s="131"/>
      <c r="P2071" s="131"/>
      <c r="Q2071" s="7"/>
      <c r="R2071" s="167"/>
      <c r="S2071" s="166"/>
      <c r="T2071" s="131"/>
      <c r="U2071" s="131"/>
      <c r="V2071" s="131"/>
    </row>
    <row r="2072" spans="2:22" hidden="1">
      <c r="B2072" s="170">
        <v>46011</v>
      </c>
      <c r="C2072" s="131" t="s">
        <v>6745</v>
      </c>
      <c r="D2072" s="131" t="s">
        <v>7223</v>
      </c>
      <c r="E2072" s="131">
        <v>9</v>
      </c>
      <c r="F2072" s="131">
        <v>0</v>
      </c>
      <c r="G2072" s="131">
        <v>0</v>
      </c>
      <c r="H2072" s="131">
        <v>38</v>
      </c>
      <c r="I2072" s="131">
        <v>0</v>
      </c>
      <c r="J2072" s="131">
        <v>0</v>
      </c>
      <c r="K2072" s="131">
        <v>2</v>
      </c>
      <c r="L2072" s="131">
        <v>40</v>
      </c>
      <c r="M2072" s="131"/>
      <c r="N2072" s="131" t="s">
        <v>7255</v>
      </c>
      <c r="O2072" s="131" t="s">
        <v>7256</v>
      </c>
      <c r="P2072" s="131" t="s">
        <v>7255</v>
      </c>
      <c r="Q2072" s="7"/>
      <c r="R2072" s="167"/>
      <c r="S2072" s="166"/>
      <c r="T2072" s="131"/>
      <c r="U2072" s="131"/>
      <c r="V2072" s="131"/>
    </row>
    <row r="2073" spans="2:22" hidden="1">
      <c r="B2073" s="170">
        <v>46011</v>
      </c>
      <c r="C2073" s="131" t="s">
        <v>6745</v>
      </c>
      <c r="D2073" s="131" t="s">
        <v>7172</v>
      </c>
      <c r="E2073" s="131">
        <v>13</v>
      </c>
      <c r="F2073" s="131">
        <v>0</v>
      </c>
      <c r="G2073" s="131">
        <v>0</v>
      </c>
      <c r="H2073" s="131">
        <v>2</v>
      </c>
      <c r="I2073" s="131">
        <v>0</v>
      </c>
      <c r="J2073" s="131">
        <v>0</v>
      </c>
      <c r="K2073" s="131">
        <v>0</v>
      </c>
      <c r="L2073" s="131">
        <v>2</v>
      </c>
      <c r="M2073" s="131"/>
      <c r="N2073" s="131"/>
      <c r="O2073" s="131" t="s">
        <v>7257</v>
      </c>
      <c r="P2073" s="131" t="s">
        <v>7257</v>
      </c>
      <c r="Q2073" s="7"/>
      <c r="R2073" s="167"/>
      <c r="S2073" s="166"/>
      <c r="T2073" s="131"/>
      <c r="U2073" s="131"/>
      <c r="V2073" s="131"/>
    </row>
    <row r="2074" spans="2:22" hidden="1">
      <c r="B2074" s="170">
        <v>46011</v>
      </c>
      <c r="C2074" s="131" t="s">
        <v>6745</v>
      </c>
      <c r="D2074" s="131" t="s">
        <v>7175</v>
      </c>
      <c r="E2074" s="131">
        <v>1</v>
      </c>
      <c r="F2074" s="131">
        <v>0</v>
      </c>
      <c r="G2074" s="131">
        <v>0</v>
      </c>
      <c r="H2074" s="131">
        <v>5</v>
      </c>
      <c r="I2074" s="131">
        <v>0</v>
      </c>
      <c r="J2074" s="131">
        <v>0</v>
      </c>
      <c r="K2074" s="131">
        <v>0</v>
      </c>
      <c r="L2074" s="131">
        <v>5</v>
      </c>
      <c r="M2074" s="131" t="s">
        <v>7257</v>
      </c>
      <c r="N2074" s="131" t="s">
        <v>7258</v>
      </c>
      <c r="O2074" s="131" t="s">
        <v>7255</v>
      </c>
      <c r="P2074" s="131" t="s">
        <v>7257</v>
      </c>
      <c r="Q2074" s="7"/>
      <c r="R2074" s="167"/>
      <c r="S2074" s="166"/>
      <c r="T2074" s="131"/>
      <c r="U2074" s="131"/>
      <c r="V2074" s="131"/>
    </row>
    <row r="2075" spans="2:22" hidden="1">
      <c r="B2075" s="170">
        <v>46011</v>
      </c>
      <c r="C2075" s="131" t="s">
        <v>3904</v>
      </c>
      <c r="D2075" s="131" t="s">
        <v>7224</v>
      </c>
      <c r="E2075" s="131">
        <v>3</v>
      </c>
      <c r="F2075" s="131">
        <v>0</v>
      </c>
      <c r="G2075" s="131">
        <v>0</v>
      </c>
      <c r="H2075" s="131">
        <v>0</v>
      </c>
      <c r="I2075" s="131">
        <v>0</v>
      </c>
      <c r="J2075" s="131">
        <v>0</v>
      </c>
      <c r="K2075" s="131">
        <v>0</v>
      </c>
      <c r="L2075" s="131">
        <v>0</v>
      </c>
      <c r="M2075" s="131"/>
      <c r="N2075" s="131"/>
      <c r="O2075" s="131"/>
      <c r="P2075" s="131"/>
      <c r="Q2075" s="7"/>
      <c r="R2075" s="167"/>
      <c r="S2075" s="166"/>
      <c r="T2075" s="131"/>
      <c r="U2075" s="131"/>
      <c r="V2075" s="131"/>
    </row>
    <row r="2076" spans="2:22" hidden="1">
      <c r="B2076" s="170">
        <v>46011</v>
      </c>
      <c r="C2076" s="131" t="s">
        <v>3904</v>
      </c>
      <c r="D2076" s="131" t="s">
        <v>7225</v>
      </c>
      <c r="E2076" s="131">
        <v>6</v>
      </c>
      <c r="F2076" s="131">
        <v>0</v>
      </c>
      <c r="G2076" s="131">
        <v>0</v>
      </c>
      <c r="H2076" s="131">
        <v>0</v>
      </c>
      <c r="I2076" s="131">
        <v>0</v>
      </c>
      <c r="J2076" s="131">
        <v>0</v>
      </c>
      <c r="K2076" s="131">
        <v>0</v>
      </c>
      <c r="L2076" s="131">
        <v>0</v>
      </c>
      <c r="M2076" s="131"/>
      <c r="N2076" s="131"/>
      <c r="O2076" s="131"/>
      <c r="P2076" s="131"/>
      <c r="Q2076" s="7"/>
      <c r="R2076" s="167"/>
      <c r="S2076" s="166"/>
      <c r="T2076" s="131"/>
      <c r="U2076" s="131"/>
      <c r="V2076" s="131"/>
    </row>
    <row r="2077" spans="2:22" hidden="1">
      <c r="B2077" s="170">
        <v>46011</v>
      </c>
      <c r="C2077" s="131" t="s">
        <v>6745</v>
      </c>
      <c r="D2077" s="131" t="s">
        <v>7226</v>
      </c>
      <c r="E2077" s="131">
        <v>7</v>
      </c>
      <c r="F2077" s="131">
        <v>0</v>
      </c>
      <c r="G2077" s="131">
        <v>0</v>
      </c>
      <c r="H2077" s="131">
        <v>2</v>
      </c>
      <c r="I2077" s="131">
        <v>0</v>
      </c>
      <c r="J2077" s="131">
        <v>0</v>
      </c>
      <c r="K2077" s="131">
        <v>0</v>
      </c>
      <c r="L2077" s="131">
        <v>2</v>
      </c>
      <c r="M2077" s="131" t="s">
        <v>7257</v>
      </c>
      <c r="N2077" s="131" t="s">
        <v>7257</v>
      </c>
      <c r="O2077" s="131"/>
      <c r="P2077" s="131"/>
      <c r="Q2077" s="7"/>
      <c r="R2077" s="167"/>
      <c r="S2077" s="166"/>
      <c r="T2077" s="131"/>
      <c r="U2077" s="131"/>
      <c r="V2077" s="131"/>
    </row>
    <row r="2078" spans="2:22" hidden="1">
      <c r="B2078" s="170">
        <v>46011</v>
      </c>
      <c r="C2078" s="131" t="s">
        <v>3904</v>
      </c>
      <c r="D2078" s="131" t="s">
        <v>7227</v>
      </c>
      <c r="E2078" s="131">
        <v>2</v>
      </c>
      <c r="F2078" s="131">
        <v>0</v>
      </c>
      <c r="G2078" s="131">
        <v>0</v>
      </c>
      <c r="H2078" s="131">
        <v>0</v>
      </c>
      <c r="I2078" s="131">
        <v>0</v>
      </c>
      <c r="J2078" s="131">
        <v>0</v>
      </c>
      <c r="K2078" s="131">
        <v>0</v>
      </c>
      <c r="L2078" s="131">
        <v>0</v>
      </c>
      <c r="M2078" s="131"/>
      <c r="N2078" s="131"/>
      <c r="O2078" s="131"/>
      <c r="P2078" s="131"/>
      <c r="Q2078" s="7"/>
      <c r="R2078" s="167"/>
      <c r="S2078" s="166"/>
      <c r="T2078" s="131"/>
      <c r="U2078" s="131"/>
      <c r="V2078" s="131"/>
    </row>
    <row r="2079" spans="2:22" hidden="1">
      <c r="B2079" s="170">
        <v>46011</v>
      </c>
      <c r="C2079" s="131" t="s">
        <v>6745</v>
      </c>
      <c r="D2079" s="131" t="s">
        <v>7208</v>
      </c>
      <c r="E2079" s="131">
        <v>2</v>
      </c>
      <c r="F2079" s="131">
        <v>0</v>
      </c>
      <c r="G2079" s="131">
        <v>0</v>
      </c>
      <c r="H2079" s="131">
        <v>0</v>
      </c>
      <c r="I2079" s="131">
        <v>0</v>
      </c>
      <c r="J2079" s="131">
        <v>0</v>
      </c>
      <c r="K2079" s="131">
        <v>0</v>
      </c>
      <c r="L2079" s="131">
        <v>0</v>
      </c>
      <c r="M2079" s="131"/>
      <c r="N2079" s="131"/>
      <c r="O2079" s="131"/>
      <c r="P2079" s="131"/>
      <c r="Q2079" s="7"/>
      <c r="R2079" s="167"/>
      <c r="S2079" s="166"/>
      <c r="T2079" s="131"/>
      <c r="U2079" s="131"/>
      <c r="V2079" s="131"/>
    </row>
    <row r="2080" spans="2:22" hidden="1">
      <c r="B2080" s="170">
        <v>46011</v>
      </c>
      <c r="C2080" s="131" t="s">
        <v>6745</v>
      </c>
      <c r="D2080" s="131" t="s">
        <v>7171</v>
      </c>
      <c r="E2080" s="131">
        <v>1</v>
      </c>
      <c r="F2080" s="131">
        <v>0</v>
      </c>
      <c r="G2080" s="131">
        <v>0</v>
      </c>
      <c r="H2080" s="131">
        <v>1</v>
      </c>
      <c r="I2080" s="131">
        <v>0</v>
      </c>
      <c r="J2080" s="131">
        <v>0</v>
      </c>
      <c r="K2080" s="131">
        <v>0</v>
      </c>
      <c r="L2080" s="131">
        <v>1</v>
      </c>
      <c r="M2080" s="131"/>
      <c r="N2080" s="131"/>
      <c r="O2080" s="131" t="s">
        <v>7257</v>
      </c>
      <c r="P2080" s="131" t="s">
        <v>7257</v>
      </c>
      <c r="Q2080" s="7"/>
      <c r="R2080" s="167"/>
      <c r="S2080" s="166"/>
      <c r="T2080" s="131"/>
      <c r="U2080" s="131"/>
      <c r="V2080" s="131"/>
    </row>
    <row r="2081" spans="2:22" hidden="1">
      <c r="B2081" s="170">
        <v>46011</v>
      </c>
      <c r="C2081" s="131" t="s">
        <v>6745</v>
      </c>
      <c r="D2081" s="131" t="s">
        <v>7228</v>
      </c>
      <c r="E2081" s="131">
        <v>2</v>
      </c>
      <c r="F2081" s="131">
        <v>0</v>
      </c>
      <c r="G2081" s="131">
        <v>0</v>
      </c>
      <c r="H2081" s="131">
        <v>0</v>
      </c>
      <c r="I2081" s="131">
        <v>0</v>
      </c>
      <c r="J2081" s="131">
        <v>0</v>
      </c>
      <c r="K2081" s="131">
        <v>0</v>
      </c>
      <c r="L2081" s="131">
        <v>0</v>
      </c>
      <c r="M2081" s="131"/>
      <c r="N2081" s="131"/>
      <c r="O2081" s="131"/>
      <c r="P2081" s="131"/>
      <c r="Q2081" s="7"/>
      <c r="R2081" s="167"/>
      <c r="S2081" s="166"/>
      <c r="T2081" s="131"/>
      <c r="U2081" s="131"/>
      <c r="V2081" s="131"/>
    </row>
    <row r="2082" spans="2:22" hidden="1">
      <c r="B2082" s="170">
        <v>46011</v>
      </c>
      <c r="C2082" s="131" t="s">
        <v>6745</v>
      </c>
      <c r="D2082" s="131" t="s">
        <v>7229</v>
      </c>
      <c r="E2082" s="131">
        <v>1</v>
      </c>
      <c r="F2082" s="131">
        <v>0</v>
      </c>
      <c r="G2082" s="131">
        <v>0</v>
      </c>
      <c r="H2082" s="131">
        <v>0</v>
      </c>
      <c r="I2082" s="131">
        <v>0</v>
      </c>
      <c r="J2082" s="131">
        <v>0</v>
      </c>
      <c r="K2082" s="131">
        <v>0</v>
      </c>
      <c r="L2082" s="131">
        <v>0</v>
      </c>
      <c r="M2082" s="131"/>
      <c r="N2082" s="131"/>
      <c r="O2082" s="131"/>
      <c r="P2082" s="131"/>
      <c r="Q2082" s="7"/>
      <c r="R2082" s="167"/>
      <c r="S2082" s="166"/>
      <c r="T2082" s="131"/>
      <c r="U2082" s="131"/>
      <c r="V2082" s="131"/>
    </row>
    <row r="2083" spans="2:22" hidden="1">
      <c r="B2083" s="170">
        <v>46011</v>
      </c>
      <c r="C2083" s="131" t="s">
        <v>3904</v>
      </c>
      <c r="D2083" s="131" t="s">
        <v>7230</v>
      </c>
      <c r="E2083" s="131">
        <v>2</v>
      </c>
      <c r="F2083" s="131">
        <v>0</v>
      </c>
      <c r="G2083" s="131">
        <v>0</v>
      </c>
      <c r="H2083" s="131">
        <v>0</v>
      </c>
      <c r="I2083" s="131">
        <v>0</v>
      </c>
      <c r="J2083" s="131">
        <v>0</v>
      </c>
      <c r="K2083" s="131">
        <v>0</v>
      </c>
      <c r="L2083" s="131">
        <v>0</v>
      </c>
      <c r="M2083" s="131"/>
      <c r="N2083" s="131"/>
      <c r="O2083" s="131"/>
      <c r="P2083" s="131"/>
      <c r="Q2083" s="7"/>
      <c r="R2083" s="167"/>
      <c r="S2083" s="166"/>
      <c r="T2083" s="131"/>
      <c r="U2083" s="131"/>
      <c r="V2083" s="131"/>
    </row>
    <row r="2084" spans="2:22" s="168" customFormat="1" hidden="1">
      <c r="B2084" s="170">
        <v>46011</v>
      </c>
      <c r="C2084" s="131" t="s">
        <v>3904</v>
      </c>
      <c r="D2084" s="131" t="s">
        <v>7231</v>
      </c>
      <c r="E2084" s="131">
        <v>5</v>
      </c>
      <c r="F2084" s="131">
        <v>0</v>
      </c>
      <c r="G2084" s="131">
        <v>0</v>
      </c>
      <c r="H2084" s="131">
        <v>0</v>
      </c>
      <c r="I2084" s="131">
        <v>0</v>
      </c>
      <c r="J2084" s="131">
        <v>0</v>
      </c>
      <c r="K2084" s="131">
        <v>0</v>
      </c>
      <c r="L2084" s="131">
        <v>0</v>
      </c>
      <c r="M2084" s="131"/>
      <c r="N2084" s="131"/>
      <c r="O2084" s="131"/>
      <c r="P2084" s="131"/>
      <c r="Q2084" s="7"/>
      <c r="R2084" s="167"/>
      <c r="S2084" s="166"/>
      <c r="T2084" s="131"/>
      <c r="U2084" s="131"/>
      <c r="V2084" s="131"/>
    </row>
    <row r="2085" spans="2:22" hidden="1">
      <c r="B2085" s="170">
        <v>46011</v>
      </c>
      <c r="C2085" s="131" t="s">
        <v>3904</v>
      </c>
      <c r="D2085" s="131" t="s">
        <v>7232</v>
      </c>
      <c r="E2085" s="131">
        <v>13</v>
      </c>
      <c r="F2085" s="131">
        <v>0</v>
      </c>
      <c r="G2085" s="131">
        <v>0</v>
      </c>
      <c r="H2085" s="131">
        <v>0</v>
      </c>
      <c r="I2085" s="131">
        <v>0</v>
      </c>
      <c r="J2085" s="131">
        <v>0</v>
      </c>
      <c r="K2085" s="131">
        <v>0</v>
      </c>
      <c r="L2085" s="131">
        <v>0</v>
      </c>
      <c r="M2085" s="131"/>
      <c r="N2085" s="131"/>
      <c r="O2085" s="131"/>
      <c r="P2085" s="131"/>
      <c r="Q2085" s="7"/>
      <c r="R2085" s="167"/>
      <c r="S2085" s="166"/>
      <c r="T2085" s="131"/>
      <c r="U2085" s="131"/>
      <c r="V2085" s="131"/>
    </row>
    <row r="2086" spans="2:22" s="168" customFormat="1" hidden="1">
      <c r="B2086" s="170">
        <v>46011</v>
      </c>
      <c r="C2086" s="131" t="s">
        <v>7238</v>
      </c>
      <c r="D2086" s="131" t="s">
        <v>7192</v>
      </c>
      <c r="E2086" s="131">
        <v>1</v>
      </c>
      <c r="F2086" s="131">
        <v>1</v>
      </c>
      <c r="G2086" s="131">
        <v>0</v>
      </c>
      <c r="H2086" s="131">
        <v>0</v>
      </c>
      <c r="I2086" s="131">
        <v>0</v>
      </c>
      <c r="J2086" s="131">
        <v>0</v>
      </c>
      <c r="K2086" s="131">
        <v>1</v>
      </c>
      <c r="L2086" s="131">
        <v>1</v>
      </c>
      <c r="M2086" s="131"/>
      <c r="N2086" s="131" t="s">
        <v>7256</v>
      </c>
      <c r="O2086" s="131"/>
      <c r="P2086" s="131"/>
      <c r="Q2086" s="7"/>
      <c r="R2086" s="167"/>
      <c r="S2086" s="166"/>
      <c r="T2086" s="131"/>
      <c r="U2086" s="131"/>
      <c r="V2086" s="131"/>
    </row>
    <row r="2087" spans="2:22" s="168" customFormat="1" hidden="1">
      <c r="B2087" s="170">
        <v>46012</v>
      </c>
      <c r="C2087" s="131" t="s">
        <v>6745</v>
      </c>
      <c r="D2087" s="131" t="s">
        <v>7259</v>
      </c>
      <c r="E2087" s="131">
        <v>7</v>
      </c>
      <c r="F2087" s="131">
        <v>1</v>
      </c>
      <c r="G2087" s="131">
        <v>0</v>
      </c>
      <c r="H2087" s="131">
        <v>0</v>
      </c>
      <c r="I2087" s="131">
        <v>0</v>
      </c>
      <c r="J2087" s="131">
        <v>0</v>
      </c>
      <c r="K2087" s="131">
        <v>1</v>
      </c>
      <c r="L2087" s="131">
        <v>1</v>
      </c>
      <c r="M2087" s="131"/>
      <c r="N2087" s="131" t="s">
        <v>7256</v>
      </c>
      <c r="O2087" s="131"/>
      <c r="P2087" s="131"/>
      <c r="Q2087" s="7"/>
      <c r="R2087" s="167"/>
      <c r="S2087" s="166"/>
      <c r="T2087" s="131"/>
      <c r="U2087" s="131"/>
      <c r="V2087" s="131"/>
    </row>
    <row r="2088" spans="2:22" hidden="1">
      <c r="B2088" s="170">
        <v>46012</v>
      </c>
      <c r="C2088" s="131" t="s">
        <v>6745</v>
      </c>
      <c r="D2088" s="131" t="s">
        <v>7206</v>
      </c>
      <c r="E2088" s="131">
        <v>6</v>
      </c>
      <c r="F2088" s="131">
        <v>1</v>
      </c>
      <c r="G2088" s="131">
        <v>0</v>
      </c>
      <c r="H2088" s="131">
        <v>0</v>
      </c>
      <c r="I2088" s="131">
        <v>0</v>
      </c>
      <c r="J2088" s="131">
        <v>0</v>
      </c>
      <c r="K2088" s="131">
        <v>1</v>
      </c>
      <c r="L2088" s="131">
        <v>1</v>
      </c>
      <c r="M2088" s="131"/>
      <c r="N2088" s="131" t="s">
        <v>7256</v>
      </c>
      <c r="O2088" s="131"/>
      <c r="P2088" s="131"/>
      <c r="Q2088" s="7"/>
      <c r="R2088" s="167"/>
      <c r="S2088" s="166"/>
      <c r="T2088" s="131"/>
      <c r="U2088" s="131"/>
      <c r="V2088" s="131"/>
    </row>
    <row r="2089" spans="2:22" hidden="1">
      <c r="B2089" s="170">
        <v>46012</v>
      </c>
      <c r="C2089" s="131" t="s">
        <v>3904</v>
      </c>
      <c r="D2089" s="131" t="s">
        <v>7233</v>
      </c>
      <c r="E2089" s="131">
        <v>7</v>
      </c>
      <c r="F2089" s="131">
        <v>2</v>
      </c>
      <c r="G2089" s="131">
        <v>0</v>
      </c>
      <c r="H2089" s="131">
        <v>0</v>
      </c>
      <c r="I2089" s="131">
        <v>0</v>
      </c>
      <c r="J2089" s="131">
        <v>0</v>
      </c>
      <c r="K2089" s="131">
        <v>0</v>
      </c>
      <c r="L2089" s="131">
        <v>0</v>
      </c>
      <c r="M2089" s="131" t="s">
        <v>7260</v>
      </c>
      <c r="N2089" s="131"/>
      <c r="O2089" s="131"/>
      <c r="P2089" s="131"/>
      <c r="Q2089" s="7"/>
      <c r="R2089" s="167"/>
      <c r="S2089" s="166"/>
      <c r="T2089" s="131"/>
      <c r="U2089" s="131"/>
      <c r="V2089" s="131"/>
    </row>
    <row r="2090" spans="2:22" hidden="1">
      <c r="B2090" s="170">
        <v>46012</v>
      </c>
      <c r="C2090" s="131" t="s">
        <v>3904</v>
      </c>
      <c r="D2090" s="131" t="s">
        <v>7234</v>
      </c>
      <c r="E2090" s="131">
        <v>11</v>
      </c>
      <c r="F2090" s="131">
        <v>0</v>
      </c>
      <c r="G2090" s="131">
        <v>0</v>
      </c>
      <c r="H2090" s="131">
        <v>0</v>
      </c>
      <c r="I2090" s="131">
        <v>0</v>
      </c>
      <c r="J2090" s="131">
        <v>0</v>
      </c>
      <c r="K2090" s="131">
        <v>0</v>
      </c>
      <c r="L2090" s="131">
        <v>0</v>
      </c>
      <c r="M2090" s="131"/>
      <c r="N2090" s="131"/>
      <c r="O2090" s="131"/>
      <c r="P2090" s="131"/>
      <c r="Q2090" s="7"/>
      <c r="R2090" s="167"/>
      <c r="S2090" s="166"/>
      <c r="T2090" s="131"/>
      <c r="U2090" s="131"/>
      <c r="V2090" s="131"/>
    </row>
    <row r="2091" spans="2:22" hidden="1">
      <c r="B2091" s="170">
        <v>46012</v>
      </c>
      <c r="C2091" s="131" t="s">
        <v>6745</v>
      </c>
      <c r="D2091" s="131" t="s">
        <v>7180</v>
      </c>
      <c r="E2091" s="131">
        <v>3</v>
      </c>
      <c r="F2091" s="131">
        <v>1</v>
      </c>
      <c r="G2091" s="131">
        <v>0</v>
      </c>
      <c r="H2091" s="131">
        <v>2</v>
      </c>
      <c r="I2091" s="131">
        <v>0</v>
      </c>
      <c r="J2091" s="131">
        <v>0</v>
      </c>
      <c r="K2091" s="131">
        <v>1</v>
      </c>
      <c r="L2091" s="131">
        <v>3</v>
      </c>
      <c r="M2091" s="131"/>
      <c r="N2091" s="131" t="s">
        <v>7256</v>
      </c>
      <c r="O2091" s="131" t="s">
        <v>7257</v>
      </c>
      <c r="P2091" s="131" t="s">
        <v>7261</v>
      </c>
      <c r="Q2091" s="7"/>
      <c r="R2091" s="167"/>
      <c r="S2091" s="166"/>
      <c r="T2091" s="131"/>
      <c r="U2091" s="131"/>
      <c r="V2091" s="131"/>
    </row>
    <row r="2092" spans="2:22" hidden="1">
      <c r="B2092" s="170">
        <v>46012</v>
      </c>
      <c r="C2092" s="131" t="s">
        <v>3904</v>
      </c>
      <c r="D2092" s="131" t="s">
        <v>7235</v>
      </c>
      <c r="E2092" s="131">
        <v>2</v>
      </c>
      <c r="F2092" s="131">
        <v>0</v>
      </c>
      <c r="G2092" s="131">
        <v>0</v>
      </c>
      <c r="H2092" s="131">
        <v>0</v>
      </c>
      <c r="I2092" s="131">
        <v>0</v>
      </c>
      <c r="J2092" s="131">
        <v>0</v>
      </c>
      <c r="K2092" s="131">
        <v>0</v>
      </c>
      <c r="L2092" s="131">
        <v>0</v>
      </c>
      <c r="M2092" s="131"/>
      <c r="N2092" s="131"/>
      <c r="O2092" s="131"/>
      <c r="P2092" s="131"/>
      <c r="Q2092" s="7"/>
      <c r="R2092" s="167"/>
      <c r="S2092" s="166"/>
      <c r="T2092" s="131"/>
      <c r="U2092" s="131"/>
      <c r="V2092" s="131"/>
    </row>
    <row r="2093" spans="2:22" hidden="1">
      <c r="B2093" s="170">
        <v>46012</v>
      </c>
      <c r="C2093" s="131" t="s">
        <v>3904</v>
      </c>
      <c r="D2093" s="131" t="s">
        <v>7236</v>
      </c>
      <c r="E2093" s="131">
        <v>1</v>
      </c>
      <c r="F2093" s="131">
        <v>0</v>
      </c>
      <c r="G2093" s="131">
        <v>0</v>
      </c>
      <c r="H2093" s="131">
        <v>0</v>
      </c>
      <c r="I2093" s="131">
        <v>0</v>
      </c>
      <c r="J2093" s="131">
        <v>0</v>
      </c>
      <c r="K2093" s="131">
        <v>0</v>
      </c>
      <c r="L2093" s="131">
        <v>0</v>
      </c>
      <c r="M2093" s="131"/>
      <c r="N2093" s="131"/>
      <c r="O2093" s="131"/>
      <c r="P2093" s="131"/>
      <c r="Q2093" s="7"/>
      <c r="R2093" s="167"/>
      <c r="S2093" s="166"/>
      <c r="T2093" s="131"/>
      <c r="U2093" s="131"/>
      <c r="V2093" s="131"/>
    </row>
    <row r="2094" spans="2:22" hidden="1">
      <c r="B2094" s="170">
        <v>46012</v>
      </c>
      <c r="C2094" s="131" t="s">
        <v>3904</v>
      </c>
      <c r="D2094" s="131" t="s">
        <v>7237</v>
      </c>
      <c r="E2094" s="131">
        <v>5</v>
      </c>
      <c r="F2094" s="131">
        <v>0</v>
      </c>
      <c r="G2094" s="131">
        <v>0</v>
      </c>
      <c r="H2094" s="131">
        <v>0</v>
      </c>
      <c r="I2094" s="131">
        <v>0</v>
      </c>
      <c r="J2094" s="131">
        <v>0</v>
      </c>
      <c r="K2094" s="131">
        <v>0</v>
      </c>
      <c r="L2094" s="131">
        <v>0</v>
      </c>
      <c r="M2094" s="131"/>
      <c r="N2094" s="131"/>
      <c r="O2094" s="131"/>
      <c r="P2094" s="131"/>
      <c r="Q2094" s="7"/>
      <c r="R2094" s="167"/>
      <c r="S2094" s="166"/>
      <c r="T2094" s="131"/>
      <c r="U2094" s="131"/>
      <c r="V2094" s="131"/>
    </row>
    <row r="2095" spans="2:22" hidden="1">
      <c r="B2095" s="170">
        <v>46012</v>
      </c>
      <c r="C2095" s="131" t="s">
        <v>6745</v>
      </c>
      <c r="D2095" s="131" t="s">
        <v>7207</v>
      </c>
      <c r="E2095" s="131">
        <v>11</v>
      </c>
      <c r="F2095" s="131">
        <v>0</v>
      </c>
      <c r="G2095" s="131">
        <v>0</v>
      </c>
      <c r="H2095" s="131">
        <v>0</v>
      </c>
      <c r="I2095" s="131">
        <v>0</v>
      </c>
      <c r="J2095" s="131">
        <v>0</v>
      </c>
      <c r="K2095" s="131">
        <v>0</v>
      </c>
      <c r="L2095" s="131">
        <v>0</v>
      </c>
      <c r="M2095" s="131"/>
      <c r="N2095" s="131"/>
      <c r="O2095" s="131"/>
      <c r="P2095" s="131"/>
      <c r="Q2095" s="7"/>
      <c r="R2095" s="167"/>
      <c r="S2095" s="166"/>
      <c r="T2095" s="131"/>
      <c r="U2095" s="131"/>
      <c r="V2095" s="131"/>
    </row>
    <row r="2096" spans="2:22" hidden="1">
      <c r="B2096" s="170">
        <v>46012</v>
      </c>
      <c r="C2096" s="131" t="s">
        <v>3904</v>
      </c>
      <c r="D2096" s="131" t="s">
        <v>7245</v>
      </c>
      <c r="E2096" s="131">
        <v>1</v>
      </c>
      <c r="F2096" s="131">
        <v>0</v>
      </c>
      <c r="G2096" s="131">
        <v>0</v>
      </c>
      <c r="H2096" s="131">
        <v>0</v>
      </c>
      <c r="I2096" s="131">
        <v>0</v>
      </c>
      <c r="J2096" s="131">
        <v>0</v>
      </c>
      <c r="K2096" s="131">
        <v>0</v>
      </c>
      <c r="L2096" s="131">
        <v>0</v>
      </c>
      <c r="M2096" s="131"/>
      <c r="N2096" s="131"/>
      <c r="O2096" s="131"/>
      <c r="P2096" s="131"/>
      <c r="Q2096" s="7"/>
      <c r="R2096" s="167"/>
      <c r="S2096" s="166"/>
      <c r="T2096" s="131"/>
      <c r="U2096" s="131"/>
      <c r="V2096" s="131"/>
    </row>
    <row r="2097" spans="2:22" hidden="1">
      <c r="B2097" s="170">
        <v>46012</v>
      </c>
      <c r="C2097" s="131" t="s">
        <v>6745</v>
      </c>
      <c r="D2097" s="131" t="s">
        <v>7212</v>
      </c>
      <c r="E2097" s="131">
        <v>2</v>
      </c>
      <c r="F2097" s="131">
        <v>0</v>
      </c>
      <c r="G2097" s="131">
        <v>0</v>
      </c>
      <c r="H2097" s="131">
        <v>0</v>
      </c>
      <c r="I2097" s="131">
        <v>0</v>
      </c>
      <c r="J2097" s="131">
        <v>0</v>
      </c>
      <c r="K2097" s="131">
        <v>0</v>
      </c>
      <c r="L2097" s="131">
        <v>0</v>
      </c>
      <c r="M2097" s="131"/>
      <c r="N2097" s="131"/>
      <c r="O2097" s="131"/>
      <c r="P2097" s="131"/>
      <c r="Q2097" s="7"/>
      <c r="R2097" s="167"/>
      <c r="S2097" s="166"/>
      <c r="T2097" s="131"/>
      <c r="U2097" s="131"/>
      <c r="V2097" s="131"/>
    </row>
    <row r="2098" spans="2:22" hidden="1">
      <c r="B2098" s="170">
        <v>46012</v>
      </c>
      <c r="C2098" s="131" t="s">
        <v>3904</v>
      </c>
      <c r="D2098" s="131" t="s">
        <v>7246</v>
      </c>
      <c r="E2098" s="131">
        <v>1</v>
      </c>
      <c r="F2098" s="131">
        <v>0</v>
      </c>
      <c r="G2098" s="131">
        <v>0</v>
      </c>
      <c r="H2098" s="131">
        <v>0</v>
      </c>
      <c r="I2098" s="131">
        <v>0</v>
      </c>
      <c r="J2098" s="131">
        <v>0</v>
      </c>
      <c r="K2098" s="131">
        <v>0</v>
      </c>
      <c r="L2098" s="131">
        <v>0</v>
      </c>
      <c r="M2098" s="131"/>
      <c r="N2098" s="131"/>
      <c r="O2098" s="131"/>
      <c r="P2098" s="131"/>
      <c r="Q2098" s="7"/>
      <c r="R2098" s="167"/>
      <c r="S2098" s="166"/>
      <c r="T2098" s="131"/>
      <c r="U2098" s="131"/>
      <c r="V2098" s="131"/>
    </row>
    <row r="2099" spans="2:22" hidden="1">
      <c r="B2099" s="170">
        <v>46012</v>
      </c>
      <c r="C2099" s="131" t="s">
        <v>6745</v>
      </c>
      <c r="D2099" s="131" t="s">
        <v>7247</v>
      </c>
      <c r="E2099" s="131">
        <v>1</v>
      </c>
      <c r="F2099" s="131">
        <v>0</v>
      </c>
      <c r="G2099" s="131">
        <v>0</v>
      </c>
      <c r="H2099" s="131">
        <v>0</v>
      </c>
      <c r="I2099" s="131">
        <v>0</v>
      </c>
      <c r="J2099" s="131">
        <v>0</v>
      </c>
      <c r="K2099" s="131">
        <v>0</v>
      </c>
      <c r="L2099" s="131">
        <v>0</v>
      </c>
      <c r="M2099" s="131"/>
      <c r="N2099" s="131"/>
      <c r="O2099" s="131"/>
      <c r="P2099" s="131"/>
      <c r="Q2099" s="7"/>
      <c r="R2099" s="167"/>
      <c r="S2099" s="166"/>
      <c r="T2099" s="131"/>
      <c r="U2099" s="131"/>
      <c r="V2099" s="131"/>
    </row>
    <row r="2100" spans="2:22" hidden="1">
      <c r="B2100" s="170">
        <v>46012</v>
      </c>
      <c r="C2100" s="131" t="s">
        <v>3904</v>
      </c>
      <c r="D2100" s="131" t="s">
        <v>7248</v>
      </c>
      <c r="E2100" s="131">
        <v>2</v>
      </c>
      <c r="F2100" s="131">
        <v>0</v>
      </c>
      <c r="G2100" s="131">
        <v>0</v>
      </c>
      <c r="H2100" s="131">
        <v>0</v>
      </c>
      <c r="I2100" s="131">
        <v>0</v>
      </c>
      <c r="J2100" s="131">
        <v>0</v>
      </c>
      <c r="K2100" s="131">
        <v>0</v>
      </c>
      <c r="L2100" s="131">
        <v>0</v>
      </c>
      <c r="M2100" s="131"/>
      <c r="N2100" s="131"/>
      <c r="O2100" s="131"/>
      <c r="P2100" s="131"/>
      <c r="Q2100" s="7"/>
      <c r="R2100" s="167"/>
      <c r="S2100" s="166"/>
      <c r="T2100" s="131"/>
      <c r="U2100" s="131"/>
      <c r="V2100" s="131"/>
    </row>
    <row r="2101" spans="2:22" hidden="1">
      <c r="B2101" s="170">
        <v>46012</v>
      </c>
      <c r="C2101" s="131" t="s">
        <v>3904</v>
      </c>
      <c r="D2101" s="131" t="s">
        <v>7249</v>
      </c>
      <c r="E2101" s="131">
        <v>8</v>
      </c>
      <c r="F2101" s="131">
        <v>0</v>
      </c>
      <c r="G2101" s="131">
        <v>0</v>
      </c>
      <c r="H2101" s="131">
        <v>0</v>
      </c>
      <c r="I2101" s="131">
        <v>0</v>
      </c>
      <c r="J2101" s="131">
        <v>0</v>
      </c>
      <c r="K2101" s="131">
        <v>0</v>
      </c>
      <c r="L2101" s="131">
        <v>0</v>
      </c>
      <c r="M2101" s="131"/>
      <c r="N2101" s="131"/>
      <c r="O2101" s="131"/>
      <c r="P2101" s="131"/>
      <c r="Q2101" s="7"/>
      <c r="R2101" s="167"/>
      <c r="S2101" s="166"/>
      <c r="T2101" s="131"/>
      <c r="U2101" s="131"/>
      <c r="V2101" s="131"/>
    </row>
    <row r="2102" spans="2:22" hidden="1">
      <c r="B2102" s="170">
        <v>46012</v>
      </c>
      <c r="C2102" s="131" t="s">
        <v>3904</v>
      </c>
      <c r="D2102" s="131" t="s">
        <v>7250</v>
      </c>
      <c r="E2102" s="131">
        <v>5</v>
      </c>
      <c r="F2102" s="131">
        <v>0</v>
      </c>
      <c r="G2102" s="131">
        <v>0</v>
      </c>
      <c r="H2102" s="131">
        <v>0</v>
      </c>
      <c r="I2102" s="131">
        <v>0</v>
      </c>
      <c r="J2102" s="131">
        <v>0</v>
      </c>
      <c r="K2102" s="131">
        <v>0</v>
      </c>
      <c r="L2102" s="131">
        <v>0</v>
      </c>
      <c r="M2102" s="131"/>
      <c r="N2102" s="131"/>
      <c r="O2102" s="131"/>
      <c r="P2102" s="131"/>
      <c r="Q2102" s="7"/>
      <c r="R2102" s="167"/>
      <c r="S2102" s="166"/>
      <c r="T2102" s="131"/>
      <c r="U2102" s="131"/>
      <c r="V2102" s="131"/>
    </row>
    <row r="2103" spans="2:22" hidden="1">
      <c r="B2103" s="170">
        <v>46012</v>
      </c>
      <c r="C2103" s="131" t="s">
        <v>6745</v>
      </c>
      <c r="D2103" s="131" t="s">
        <v>7210</v>
      </c>
      <c r="E2103" s="131">
        <v>3</v>
      </c>
      <c r="F2103" s="131">
        <v>0</v>
      </c>
      <c r="G2103" s="131">
        <v>0</v>
      </c>
      <c r="H2103" s="131">
        <v>1</v>
      </c>
      <c r="I2103" s="131">
        <v>0</v>
      </c>
      <c r="J2103" s="131">
        <v>0</v>
      </c>
      <c r="K2103" s="131">
        <v>0</v>
      </c>
      <c r="L2103" s="131">
        <v>1</v>
      </c>
      <c r="M2103" s="131"/>
      <c r="N2103" s="131"/>
      <c r="O2103" s="131" t="s">
        <v>7257</v>
      </c>
      <c r="P2103" s="131" t="s">
        <v>7257</v>
      </c>
      <c r="Q2103" s="7"/>
      <c r="R2103" s="167"/>
      <c r="S2103" s="166"/>
      <c r="T2103" s="131"/>
      <c r="U2103" s="131"/>
      <c r="V2103" s="131"/>
    </row>
    <row r="2104" spans="2:22" hidden="1">
      <c r="B2104" s="170">
        <v>46012</v>
      </c>
      <c r="C2104" s="131" t="s">
        <v>6745</v>
      </c>
      <c r="D2104" s="131" t="s">
        <v>7219</v>
      </c>
      <c r="E2104" s="131">
        <v>2</v>
      </c>
      <c r="F2104" s="131">
        <v>0</v>
      </c>
      <c r="G2104" s="131">
        <v>0</v>
      </c>
      <c r="H2104" s="131">
        <v>0</v>
      </c>
      <c r="I2104" s="131">
        <v>0</v>
      </c>
      <c r="J2104" s="131">
        <v>0</v>
      </c>
      <c r="K2104" s="131">
        <v>0</v>
      </c>
      <c r="L2104" s="131">
        <v>0</v>
      </c>
      <c r="M2104" s="131"/>
      <c r="N2104" s="131"/>
      <c r="O2104" s="131"/>
      <c r="P2104" s="131"/>
      <c r="Q2104" s="7"/>
      <c r="R2104" s="167"/>
      <c r="S2104" s="166"/>
      <c r="T2104" s="131"/>
      <c r="U2104" s="131"/>
      <c r="V2104" s="131"/>
    </row>
    <row r="2105" spans="2:22" hidden="1">
      <c r="B2105" s="170">
        <v>46012</v>
      </c>
      <c r="C2105" s="131" t="s">
        <v>6745</v>
      </c>
      <c r="D2105" s="131" t="s">
        <v>7220</v>
      </c>
      <c r="E2105" s="131">
        <v>4</v>
      </c>
      <c r="F2105" s="131">
        <v>0</v>
      </c>
      <c r="G2105" s="131">
        <v>0</v>
      </c>
      <c r="H2105" s="131">
        <v>0</v>
      </c>
      <c r="I2105" s="131">
        <v>0</v>
      </c>
      <c r="J2105" s="131">
        <v>0</v>
      </c>
      <c r="K2105" s="131">
        <v>0</v>
      </c>
      <c r="L2105" s="131">
        <v>0</v>
      </c>
      <c r="M2105" s="131"/>
      <c r="N2105" s="131"/>
      <c r="O2105" s="131"/>
      <c r="P2105" s="131"/>
      <c r="Q2105" s="7"/>
      <c r="R2105" s="167"/>
      <c r="S2105" s="166"/>
      <c r="T2105" s="131"/>
      <c r="U2105" s="131"/>
      <c r="V2105" s="131"/>
    </row>
    <row r="2106" spans="2:22" hidden="1">
      <c r="B2106" s="170">
        <v>46012</v>
      </c>
      <c r="C2106" s="131" t="s">
        <v>3904</v>
      </c>
      <c r="D2106" s="131" t="s">
        <v>7251</v>
      </c>
      <c r="E2106" s="131">
        <v>1</v>
      </c>
      <c r="F2106" s="131">
        <v>0</v>
      </c>
      <c r="G2106" s="131">
        <v>0</v>
      </c>
      <c r="H2106" s="131">
        <v>0</v>
      </c>
      <c r="I2106" s="131">
        <v>0</v>
      </c>
      <c r="J2106" s="131">
        <v>0</v>
      </c>
      <c r="K2106" s="131">
        <v>0</v>
      </c>
      <c r="L2106" s="131">
        <v>0</v>
      </c>
      <c r="M2106" s="131"/>
      <c r="N2106" s="131"/>
      <c r="O2106" s="131"/>
      <c r="P2106" s="131"/>
      <c r="Q2106" s="7"/>
      <c r="R2106" s="167"/>
      <c r="S2106" s="166"/>
      <c r="T2106" s="131"/>
      <c r="U2106" s="131"/>
      <c r="V2106" s="131"/>
    </row>
    <row r="2107" spans="2:22" hidden="1">
      <c r="B2107" s="170">
        <v>46012</v>
      </c>
      <c r="C2107" s="131" t="s">
        <v>3904</v>
      </c>
      <c r="D2107" s="131" t="s">
        <v>7252</v>
      </c>
      <c r="E2107" s="131">
        <v>6</v>
      </c>
      <c r="F2107" s="131">
        <v>0</v>
      </c>
      <c r="G2107" s="131">
        <v>0</v>
      </c>
      <c r="H2107" s="131">
        <v>0</v>
      </c>
      <c r="I2107" s="131">
        <v>0</v>
      </c>
      <c r="J2107" s="131">
        <v>0</v>
      </c>
      <c r="K2107" s="131">
        <v>0</v>
      </c>
      <c r="L2107" s="131">
        <v>0</v>
      </c>
      <c r="M2107" s="131"/>
      <c r="N2107" s="131"/>
      <c r="O2107" s="131"/>
      <c r="P2107" s="131"/>
      <c r="Q2107" s="7"/>
      <c r="R2107" s="167"/>
      <c r="S2107" s="166"/>
      <c r="T2107" s="131"/>
      <c r="U2107" s="131"/>
      <c r="V2107" s="131"/>
    </row>
    <row r="2108" spans="2:22" hidden="1">
      <c r="B2108" s="170">
        <v>46012</v>
      </c>
      <c r="C2108" s="131" t="s">
        <v>3904</v>
      </c>
      <c r="D2108" s="131" t="s">
        <v>7253</v>
      </c>
      <c r="E2108" s="131">
        <v>4</v>
      </c>
      <c r="F2108" s="131">
        <v>0</v>
      </c>
      <c r="G2108" s="131">
        <v>0</v>
      </c>
      <c r="H2108" s="131">
        <v>0</v>
      </c>
      <c r="I2108" s="131">
        <v>0</v>
      </c>
      <c r="J2108" s="131">
        <v>0</v>
      </c>
      <c r="K2108" s="131">
        <v>0</v>
      </c>
      <c r="L2108" s="131">
        <v>0</v>
      </c>
      <c r="M2108" s="131"/>
      <c r="N2108" s="131"/>
      <c r="O2108" s="131"/>
      <c r="P2108" s="131"/>
      <c r="Q2108" s="7"/>
      <c r="R2108" s="167"/>
      <c r="S2108" s="166"/>
      <c r="T2108" s="131"/>
      <c r="U2108" s="131"/>
      <c r="V2108" s="131"/>
    </row>
    <row r="2109" spans="2:22" hidden="1">
      <c r="B2109" s="170">
        <v>46012</v>
      </c>
      <c r="C2109" s="131" t="s">
        <v>3904</v>
      </c>
      <c r="D2109" s="131" t="s">
        <v>7254</v>
      </c>
      <c r="E2109" s="131">
        <v>2</v>
      </c>
      <c r="F2109" s="131">
        <v>0</v>
      </c>
      <c r="G2109" s="131">
        <v>0</v>
      </c>
      <c r="H2109" s="131">
        <v>0</v>
      </c>
      <c r="I2109" s="131">
        <v>0</v>
      </c>
      <c r="J2109" s="131">
        <v>0</v>
      </c>
      <c r="K2109" s="131">
        <v>0</v>
      </c>
      <c r="L2109" s="131">
        <v>0</v>
      </c>
      <c r="M2109" s="131"/>
      <c r="N2109" s="131"/>
      <c r="O2109" s="131"/>
      <c r="P2109" s="131"/>
      <c r="Q2109" s="7"/>
      <c r="R2109" s="167"/>
      <c r="S2109" s="166"/>
      <c r="T2109" s="131"/>
      <c r="U2109" s="131"/>
      <c r="V2109" s="131"/>
    </row>
    <row r="2110" spans="2:22" hidden="1">
      <c r="B2110" s="170">
        <v>46013</v>
      </c>
      <c r="C2110" s="131" t="s">
        <v>6745</v>
      </c>
      <c r="D2110" s="131" t="s">
        <v>7259</v>
      </c>
      <c r="E2110" s="131">
        <v>7</v>
      </c>
      <c r="F2110" s="131">
        <v>1</v>
      </c>
      <c r="G2110" s="131">
        <v>0</v>
      </c>
      <c r="H2110" s="131">
        <v>1</v>
      </c>
      <c r="I2110" s="131">
        <v>0</v>
      </c>
      <c r="J2110" s="131">
        <v>0</v>
      </c>
      <c r="K2110" s="131">
        <v>0</v>
      </c>
      <c r="L2110" s="131">
        <v>0</v>
      </c>
      <c r="M2110" s="131"/>
      <c r="N2110" s="131"/>
      <c r="O2110" s="131" t="s">
        <v>436</v>
      </c>
      <c r="P2110" s="131" t="s">
        <v>436</v>
      </c>
      <c r="Q2110" s="7"/>
      <c r="R2110" s="167"/>
      <c r="S2110" s="166"/>
      <c r="T2110" s="131"/>
      <c r="U2110" s="131"/>
      <c r="V2110" s="131"/>
    </row>
    <row r="2111" spans="2:22" hidden="1">
      <c r="B2111" s="170">
        <v>46013</v>
      </c>
      <c r="C2111" s="131" t="s">
        <v>6745</v>
      </c>
      <c r="D2111" s="131" t="s">
        <v>7224</v>
      </c>
      <c r="E2111" s="131">
        <v>3</v>
      </c>
      <c r="F2111" s="131">
        <v>3</v>
      </c>
      <c r="G2111" s="131">
        <v>0</v>
      </c>
      <c r="H2111" s="131">
        <v>0</v>
      </c>
      <c r="I2111" s="131">
        <v>0</v>
      </c>
      <c r="J2111" s="131">
        <v>0</v>
      </c>
      <c r="K2111" s="131">
        <v>0</v>
      </c>
      <c r="L2111" s="131">
        <v>0</v>
      </c>
      <c r="M2111" s="131"/>
      <c r="N2111" s="131"/>
      <c r="O2111" s="131"/>
      <c r="P2111" s="131"/>
      <c r="Q2111" s="7"/>
      <c r="R2111" s="167"/>
      <c r="S2111" s="166">
        <v>3</v>
      </c>
      <c r="T2111" s="131"/>
      <c r="U2111" s="131"/>
      <c r="V2111" s="131"/>
    </row>
    <row r="2112" spans="2:22" hidden="1">
      <c r="B2112" s="170">
        <v>46013</v>
      </c>
      <c r="C2112" s="131" t="s">
        <v>6745</v>
      </c>
      <c r="D2112" s="131" t="s">
        <v>7209</v>
      </c>
      <c r="E2112" s="131">
        <v>3</v>
      </c>
      <c r="F2112" s="131">
        <v>3</v>
      </c>
      <c r="G2112" s="131">
        <v>0</v>
      </c>
      <c r="H2112" s="131">
        <v>0</v>
      </c>
      <c r="I2112" s="131">
        <v>0</v>
      </c>
      <c r="J2112" s="131">
        <v>0</v>
      </c>
      <c r="K2112" s="131">
        <v>0</v>
      </c>
      <c r="L2112" s="131">
        <v>0</v>
      </c>
      <c r="M2112" s="131"/>
      <c r="N2112" s="131"/>
      <c r="O2112" s="131"/>
      <c r="P2112" s="131"/>
      <c r="Q2112" s="7"/>
      <c r="R2112" s="167"/>
      <c r="S2112" s="166">
        <v>3</v>
      </c>
      <c r="T2112" s="131"/>
      <c r="U2112" s="131"/>
      <c r="V2112" s="131"/>
    </row>
    <row r="2113" spans="2:22" hidden="1">
      <c r="B2113" s="170">
        <v>46013</v>
      </c>
      <c r="C2113" s="131" t="s">
        <v>6745</v>
      </c>
      <c r="D2113" s="131" t="s">
        <v>7211</v>
      </c>
      <c r="E2113" s="131">
        <v>1</v>
      </c>
      <c r="F2113" s="131">
        <v>1</v>
      </c>
      <c r="G2113" s="131">
        <v>0</v>
      </c>
      <c r="H2113" s="131">
        <v>0</v>
      </c>
      <c r="I2113" s="131">
        <v>0</v>
      </c>
      <c r="J2113" s="131">
        <v>0</v>
      </c>
      <c r="K2113" s="131">
        <v>0</v>
      </c>
      <c r="L2113" s="131">
        <v>0</v>
      </c>
      <c r="M2113" s="131"/>
      <c r="N2113" s="131"/>
      <c r="O2113" s="131"/>
      <c r="P2113" s="131"/>
      <c r="Q2113" s="7"/>
      <c r="R2113" s="167"/>
      <c r="S2113" s="166"/>
      <c r="T2113" s="131"/>
      <c r="U2113" s="131"/>
      <c r="V2113" s="131"/>
    </row>
    <row r="2114" spans="2:22" hidden="1">
      <c r="B2114" s="170">
        <v>46013</v>
      </c>
      <c r="C2114" s="131" t="s">
        <v>3904</v>
      </c>
      <c r="D2114" s="131" t="s">
        <v>7251</v>
      </c>
      <c r="E2114" s="131">
        <v>1</v>
      </c>
      <c r="F2114" s="131">
        <v>0</v>
      </c>
      <c r="G2114" s="131">
        <v>0</v>
      </c>
      <c r="H2114" s="131">
        <v>0</v>
      </c>
      <c r="I2114" s="131">
        <v>0</v>
      </c>
      <c r="J2114" s="131">
        <v>0</v>
      </c>
      <c r="K2114" s="131">
        <v>0</v>
      </c>
      <c r="L2114" s="131">
        <v>0</v>
      </c>
      <c r="M2114" s="131"/>
      <c r="N2114" s="131"/>
      <c r="O2114" s="131"/>
      <c r="P2114" s="131"/>
      <c r="Q2114" s="7"/>
      <c r="R2114" s="167"/>
      <c r="S2114" s="166"/>
      <c r="T2114" s="131"/>
      <c r="U2114" s="131"/>
      <c r="V2114" s="131">
        <v>1</v>
      </c>
    </row>
    <row r="2115" spans="2:22" hidden="1">
      <c r="B2115" s="170">
        <v>46013</v>
      </c>
      <c r="C2115" s="131" t="s">
        <v>3904</v>
      </c>
      <c r="D2115" s="131" t="s">
        <v>7277</v>
      </c>
      <c r="E2115" s="131">
        <v>6</v>
      </c>
      <c r="F2115" s="131">
        <v>0</v>
      </c>
      <c r="G2115" s="131">
        <v>0</v>
      </c>
      <c r="H2115" s="131">
        <v>0</v>
      </c>
      <c r="I2115" s="131">
        <v>0</v>
      </c>
      <c r="J2115" s="131">
        <v>0</v>
      </c>
      <c r="K2115" s="131">
        <v>0</v>
      </c>
      <c r="L2115" s="131">
        <v>0</v>
      </c>
      <c r="M2115" s="131"/>
      <c r="N2115" s="131"/>
      <c r="O2115" s="131"/>
      <c r="P2115" s="131"/>
      <c r="Q2115" s="7"/>
      <c r="R2115" s="167"/>
      <c r="S2115" s="166"/>
      <c r="T2115" s="131"/>
      <c r="U2115" s="131"/>
      <c r="V2115" s="131"/>
    </row>
    <row r="2116" spans="2:22" hidden="1">
      <c r="B2116" s="170">
        <v>46013</v>
      </c>
      <c r="C2116" s="131" t="s">
        <v>3904</v>
      </c>
      <c r="D2116" s="131" t="s">
        <v>7253</v>
      </c>
      <c r="E2116" s="131">
        <v>4</v>
      </c>
      <c r="F2116" s="131">
        <v>0</v>
      </c>
      <c r="G2116" s="131">
        <v>0</v>
      </c>
      <c r="H2116" s="131">
        <v>0</v>
      </c>
      <c r="I2116" s="131">
        <v>0</v>
      </c>
      <c r="J2116" s="131">
        <v>0</v>
      </c>
      <c r="K2116" s="131">
        <v>0</v>
      </c>
      <c r="L2116" s="131">
        <v>0</v>
      </c>
      <c r="M2116" s="131"/>
      <c r="N2116" s="131"/>
      <c r="O2116" s="131"/>
      <c r="P2116" s="131"/>
      <c r="Q2116" s="7"/>
      <c r="R2116" s="167"/>
      <c r="S2116" s="166"/>
      <c r="T2116" s="131"/>
      <c r="U2116" s="131"/>
      <c r="V2116" s="131"/>
    </row>
    <row r="2117" spans="2:22" hidden="1">
      <c r="B2117" s="170">
        <v>46013</v>
      </c>
      <c r="C2117" s="131" t="s">
        <v>3904</v>
      </c>
      <c r="D2117" s="131" t="s">
        <v>7254</v>
      </c>
      <c r="E2117" s="131">
        <v>2</v>
      </c>
      <c r="F2117" s="131">
        <v>0</v>
      </c>
      <c r="G2117" s="131">
        <v>0</v>
      </c>
      <c r="H2117" s="131">
        <v>0</v>
      </c>
      <c r="I2117" s="131">
        <v>0</v>
      </c>
      <c r="J2117" s="131">
        <v>0</v>
      </c>
      <c r="K2117" s="131">
        <v>0</v>
      </c>
      <c r="L2117" s="131">
        <v>0</v>
      </c>
      <c r="M2117" s="131"/>
      <c r="N2117" s="131"/>
      <c r="O2117" s="131"/>
      <c r="P2117" s="131"/>
      <c r="Q2117" s="7"/>
      <c r="R2117" s="167"/>
      <c r="S2117" s="166"/>
      <c r="T2117" s="131"/>
      <c r="U2117" s="131"/>
      <c r="V2117" s="131"/>
    </row>
    <row r="2118" spans="2:22" hidden="1">
      <c r="B2118" s="170">
        <v>46013</v>
      </c>
      <c r="C2118" s="131" t="s">
        <v>3904</v>
      </c>
      <c r="D2118" s="131" t="s">
        <v>7262</v>
      </c>
      <c r="E2118" s="131">
        <v>1</v>
      </c>
      <c r="F2118" s="131">
        <v>0</v>
      </c>
      <c r="G2118" s="131">
        <v>0</v>
      </c>
      <c r="H2118" s="131">
        <v>0</v>
      </c>
      <c r="I2118" s="131">
        <v>0</v>
      </c>
      <c r="J2118" s="131">
        <v>0</v>
      </c>
      <c r="K2118" s="131">
        <v>0</v>
      </c>
      <c r="L2118" s="131">
        <v>0</v>
      </c>
      <c r="M2118" s="131"/>
      <c r="N2118" s="131"/>
      <c r="O2118" s="131"/>
      <c r="P2118" s="131"/>
      <c r="Q2118" s="7"/>
      <c r="R2118" s="167"/>
      <c r="S2118" s="166"/>
      <c r="T2118" s="131"/>
      <c r="U2118" s="131"/>
      <c r="V2118" s="131"/>
    </row>
    <row r="2119" spans="2:22" hidden="1">
      <c r="B2119" s="170">
        <v>46013</v>
      </c>
      <c r="C2119" s="131" t="s">
        <v>3904</v>
      </c>
      <c r="D2119" s="131" t="s">
        <v>7263</v>
      </c>
      <c r="E2119" s="131">
        <v>1</v>
      </c>
      <c r="F2119" s="131">
        <v>0</v>
      </c>
      <c r="G2119" s="131">
        <v>0</v>
      </c>
      <c r="H2119" s="131">
        <v>0</v>
      </c>
      <c r="I2119" s="131">
        <v>0</v>
      </c>
      <c r="J2119" s="131">
        <v>0</v>
      </c>
      <c r="K2119" s="131">
        <v>0</v>
      </c>
      <c r="L2119" s="131">
        <v>0</v>
      </c>
      <c r="M2119" s="131"/>
      <c r="N2119" s="131"/>
      <c r="O2119" s="131"/>
      <c r="P2119" s="131"/>
      <c r="Q2119" s="7"/>
      <c r="R2119" s="167"/>
      <c r="S2119" s="166"/>
      <c r="T2119" s="131"/>
      <c r="U2119" s="131"/>
      <c r="V2119" s="131"/>
    </row>
    <row r="2120" spans="2:22" hidden="1">
      <c r="B2120" s="170">
        <v>46013</v>
      </c>
      <c r="C2120" s="131" t="s">
        <v>3904</v>
      </c>
      <c r="D2120" s="131" t="s">
        <v>7264</v>
      </c>
      <c r="E2120" s="131">
        <v>1</v>
      </c>
      <c r="F2120" s="131">
        <v>0</v>
      </c>
      <c r="G2120" s="131">
        <v>0</v>
      </c>
      <c r="H2120" s="131">
        <v>0</v>
      </c>
      <c r="I2120" s="131">
        <v>0</v>
      </c>
      <c r="J2120" s="131">
        <v>0</v>
      </c>
      <c r="K2120" s="131">
        <v>0</v>
      </c>
      <c r="L2120" s="131">
        <v>0</v>
      </c>
      <c r="M2120" s="131"/>
      <c r="N2120" s="131"/>
      <c r="O2120" s="131"/>
      <c r="P2120" s="131"/>
      <c r="Q2120" s="7"/>
      <c r="R2120" s="167"/>
      <c r="S2120" s="166"/>
      <c r="T2120" s="131"/>
      <c r="U2120" s="131"/>
      <c r="V2120" s="131"/>
    </row>
    <row r="2121" spans="2:22" hidden="1">
      <c r="B2121" s="170">
        <v>46013</v>
      </c>
      <c r="C2121" s="131" t="s">
        <v>3904</v>
      </c>
      <c r="D2121" s="131" t="s">
        <v>7265</v>
      </c>
      <c r="E2121" s="131">
        <v>12</v>
      </c>
      <c r="F2121" s="131">
        <v>0</v>
      </c>
      <c r="G2121" s="131">
        <v>0</v>
      </c>
      <c r="H2121" s="131">
        <v>0</v>
      </c>
      <c r="I2121" s="131">
        <v>0</v>
      </c>
      <c r="J2121" s="131">
        <v>0</v>
      </c>
      <c r="K2121" s="131">
        <v>0</v>
      </c>
      <c r="L2121" s="131">
        <v>0</v>
      </c>
      <c r="M2121" s="131"/>
      <c r="N2121" s="131"/>
      <c r="O2121" s="131"/>
      <c r="P2121" s="131"/>
      <c r="Q2121" s="7"/>
      <c r="R2121" s="167"/>
      <c r="S2121" s="166"/>
      <c r="T2121" s="131"/>
      <c r="U2121" s="131"/>
      <c r="V2121" s="131"/>
    </row>
    <row r="2122" spans="2:22" hidden="1">
      <c r="B2122" s="170">
        <v>46013</v>
      </c>
      <c r="C2122" s="131" t="s">
        <v>3904</v>
      </c>
      <c r="D2122" s="131" t="s">
        <v>7266</v>
      </c>
      <c r="E2122" s="131">
        <v>2</v>
      </c>
      <c r="F2122" s="131">
        <v>0</v>
      </c>
      <c r="G2122" s="131">
        <v>0</v>
      </c>
      <c r="H2122" s="131">
        <v>0</v>
      </c>
      <c r="I2122" s="131">
        <v>0</v>
      </c>
      <c r="J2122" s="131">
        <v>0</v>
      </c>
      <c r="K2122" s="131">
        <v>0</v>
      </c>
      <c r="L2122" s="131">
        <v>0</v>
      </c>
      <c r="M2122" s="131"/>
      <c r="N2122" s="131"/>
      <c r="O2122" s="131"/>
      <c r="P2122" s="131"/>
      <c r="Q2122" s="7"/>
      <c r="R2122" s="167"/>
      <c r="S2122" s="166"/>
      <c r="T2122" s="131"/>
      <c r="U2122" s="131"/>
      <c r="V2122" s="131"/>
    </row>
    <row r="2123" spans="2:22" hidden="1">
      <c r="B2123" s="170">
        <v>46013</v>
      </c>
      <c r="C2123" s="131" t="s">
        <v>3904</v>
      </c>
      <c r="D2123" s="131" t="s">
        <v>7267</v>
      </c>
      <c r="E2123" s="131">
        <v>1</v>
      </c>
      <c r="F2123" s="131">
        <v>0</v>
      </c>
      <c r="G2123" s="131">
        <v>0</v>
      </c>
      <c r="H2123" s="131">
        <v>0</v>
      </c>
      <c r="I2123" s="131">
        <v>0</v>
      </c>
      <c r="J2123" s="131">
        <v>0</v>
      </c>
      <c r="K2123" s="131">
        <v>0</v>
      </c>
      <c r="L2123" s="131">
        <v>0</v>
      </c>
      <c r="M2123" s="131"/>
      <c r="N2123" s="131"/>
      <c r="O2123" s="131"/>
      <c r="P2123" s="131"/>
      <c r="Q2123" s="7"/>
      <c r="R2123" s="167"/>
      <c r="S2123" s="166"/>
      <c r="T2123" s="131"/>
      <c r="U2123" s="131"/>
      <c r="V2123" s="131"/>
    </row>
    <row r="2124" spans="2:22" hidden="1">
      <c r="B2124" s="170">
        <v>46013</v>
      </c>
      <c r="C2124" s="131" t="s">
        <v>3904</v>
      </c>
      <c r="D2124" s="131" t="s">
        <v>7268</v>
      </c>
      <c r="E2124" s="131">
        <v>10</v>
      </c>
      <c r="F2124" s="131">
        <v>0</v>
      </c>
      <c r="G2124" s="131">
        <v>0</v>
      </c>
      <c r="H2124" s="131">
        <v>0</v>
      </c>
      <c r="I2124" s="131">
        <v>0</v>
      </c>
      <c r="J2124" s="131">
        <v>0</v>
      </c>
      <c r="K2124" s="131">
        <v>0</v>
      </c>
      <c r="L2124" s="131">
        <v>0</v>
      </c>
      <c r="M2124" s="131"/>
      <c r="N2124" s="131"/>
      <c r="O2124" s="131"/>
      <c r="P2124" s="131"/>
      <c r="Q2124" s="7"/>
      <c r="R2124" s="167"/>
      <c r="S2124" s="166"/>
      <c r="T2124" s="131"/>
      <c r="U2124" s="131"/>
      <c r="V2124" s="131"/>
    </row>
    <row r="2125" spans="2:22" hidden="1">
      <c r="B2125" s="170">
        <v>46013</v>
      </c>
      <c r="C2125" s="131" t="s">
        <v>3904</v>
      </c>
      <c r="D2125" s="131" t="s">
        <v>7269</v>
      </c>
      <c r="E2125" s="131">
        <v>4</v>
      </c>
      <c r="F2125" s="131">
        <v>0</v>
      </c>
      <c r="G2125" s="131">
        <v>0</v>
      </c>
      <c r="H2125" s="131">
        <v>0</v>
      </c>
      <c r="I2125" s="131">
        <v>0</v>
      </c>
      <c r="J2125" s="131">
        <v>0</v>
      </c>
      <c r="K2125" s="131">
        <v>0</v>
      </c>
      <c r="L2125" s="131">
        <v>0</v>
      </c>
      <c r="M2125" s="131"/>
      <c r="N2125" s="131"/>
      <c r="O2125" s="131"/>
      <c r="P2125" s="131"/>
      <c r="Q2125" s="7"/>
      <c r="R2125" s="167"/>
      <c r="S2125" s="166"/>
      <c r="T2125" s="131"/>
      <c r="U2125" s="131"/>
      <c r="V2125" s="131"/>
    </row>
    <row r="2126" spans="2:22" hidden="1">
      <c r="B2126" s="170">
        <v>46013</v>
      </c>
      <c r="C2126" s="131" t="s">
        <v>3904</v>
      </c>
      <c r="D2126" s="131" t="s">
        <v>7270</v>
      </c>
      <c r="E2126" s="131">
        <v>8</v>
      </c>
      <c r="F2126" s="131">
        <v>0</v>
      </c>
      <c r="G2126" s="131">
        <v>0</v>
      </c>
      <c r="H2126" s="131">
        <v>0</v>
      </c>
      <c r="I2126" s="131">
        <v>0</v>
      </c>
      <c r="J2126" s="131">
        <v>0</v>
      </c>
      <c r="K2126" s="131">
        <v>0</v>
      </c>
      <c r="L2126" s="131">
        <v>0</v>
      </c>
      <c r="M2126" s="131"/>
      <c r="N2126" s="131"/>
      <c r="O2126" s="131"/>
      <c r="P2126" s="131"/>
      <c r="Q2126" s="7"/>
      <c r="R2126" s="167"/>
      <c r="S2126" s="166"/>
      <c r="T2126" s="131"/>
      <c r="U2126" s="131"/>
      <c r="V2126" s="131"/>
    </row>
    <row r="2127" spans="2:22" hidden="1">
      <c r="B2127" s="170">
        <v>46013</v>
      </c>
      <c r="C2127" s="131" t="s">
        <v>3904</v>
      </c>
      <c r="D2127" s="131" t="s">
        <v>7271</v>
      </c>
      <c r="E2127" s="131">
        <v>13</v>
      </c>
      <c r="F2127" s="131">
        <v>0</v>
      </c>
      <c r="G2127" s="131">
        <v>0</v>
      </c>
      <c r="H2127" s="131">
        <v>0</v>
      </c>
      <c r="I2127" s="131">
        <v>0</v>
      </c>
      <c r="J2127" s="131">
        <v>0</v>
      </c>
      <c r="K2127" s="131">
        <v>0</v>
      </c>
      <c r="L2127" s="131">
        <v>0</v>
      </c>
      <c r="M2127" s="131"/>
      <c r="N2127" s="131"/>
      <c r="O2127" s="131"/>
      <c r="P2127" s="131"/>
      <c r="Q2127" s="7"/>
      <c r="R2127" s="167"/>
      <c r="S2127" s="166"/>
      <c r="T2127" s="131"/>
      <c r="U2127" s="131"/>
      <c r="V2127" s="131"/>
    </row>
    <row r="2128" spans="2:22" hidden="1">
      <c r="B2128" s="170">
        <v>46013</v>
      </c>
      <c r="C2128" s="131" t="s">
        <v>3904</v>
      </c>
      <c r="D2128" s="131" t="s">
        <v>7272</v>
      </c>
      <c r="E2128" s="131">
        <v>2</v>
      </c>
      <c r="F2128" s="131">
        <v>0</v>
      </c>
      <c r="G2128" s="131">
        <v>0</v>
      </c>
      <c r="H2128" s="131">
        <v>0</v>
      </c>
      <c r="I2128" s="131">
        <v>0</v>
      </c>
      <c r="J2128" s="131">
        <v>0</v>
      </c>
      <c r="K2128" s="131">
        <v>0</v>
      </c>
      <c r="L2128" s="131">
        <v>0</v>
      </c>
      <c r="M2128" s="131"/>
      <c r="N2128" s="131"/>
      <c r="O2128" s="131"/>
      <c r="P2128" s="131"/>
      <c r="Q2128" s="7"/>
      <c r="R2128" s="167"/>
      <c r="S2128" s="166"/>
      <c r="T2128" s="131"/>
      <c r="U2128" s="131"/>
      <c r="V2128" s="131"/>
    </row>
    <row r="2129" spans="2:22" hidden="1">
      <c r="B2129" s="170">
        <v>46013</v>
      </c>
      <c r="C2129" s="131" t="s">
        <v>3904</v>
      </c>
      <c r="D2129" s="131" t="s">
        <v>7273</v>
      </c>
      <c r="E2129" s="131">
        <v>2</v>
      </c>
      <c r="F2129" s="131">
        <v>0</v>
      </c>
      <c r="G2129" s="131">
        <v>0</v>
      </c>
      <c r="H2129" s="131">
        <v>0</v>
      </c>
      <c r="I2129" s="131">
        <v>0</v>
      </c>
      <c r="J2129" s="131">
        <v>0</v>
      </c>
      <c r="K2129" s="131">
        <v>0</v>
      </c>
      <c r="L2129" s="131">
        <v>0</v>
      </c>
      <c r="M2129" s="131"/>
      <c r="N2129" s="131"/>
      <c r="O2129" s="131"/>
      <c r="P2129" s="131"/>
      <c r="Q2129" s="7"/>
      <c r="R2129" s="167"/>
      <c r="S2129" s="166"/>
      <c r="T2129" s="131"/>
      <c r="U2129" s="131"/>
      <c r="V2129" s="131"/>
    </row>
    <row r="2130" spans="2:22" hidden="1">
      <c r="B2130" s="170">
        <v>46013</v>
      </c>
      <c r="C2130" s="131" t="s">
        <v>3904</v>
      </c>
      <c r="D2130" s="131" t="s">
        <v>7274</v>
      </c>
      <c r="E2130" s="131">
        <v>2</v>
      </c>
      <c r="F2130" s="131">
        <v>0</v>
      </c>
      <c r="G2130" s="131">
        <v>0</v>
      </c>
      <c r="H2130" s="131">
        <v>0</v>
      </c>
      <c r="I2130" s="131">
        <v>0</v>
      </c>
      <c r="J2130" s="131">
        <v>0</v>
      </c>
      <c r="K2130" s="131">
        <v>0</v>
      </c>
      <c r="L2130" s="131">
        <v>0</v>
      </c>
      <c r="M2130" s="131"/>
      <c r="N2130" s="131"/>
      <c r="O2130" s="131"/>
      <c r="P2130" s="131"/>
      <c r="Q2130" s="7"/>
      <c r="R2130" s="167"/>
      <c r="S2130" s="166"/>
      <c r="T2130" s="131"/>
      <c r="U2130" s="131"/>
      <c r="V2130" s="131"/>
    </row>
    <row r="2131" spans="2:22" hidden="1">
      <c r="B2131" s="170">
        <v>46013</v>
      </c>
      <c r="C2131" s="131" t="s">
        <v>6745</v>
      </c>
      <c r="D2131" s="131" t="s">
        <v>7275</v>
      </c>
      <c r="E2131" s="131">
        <v>4</v>
      </c>
      <c r="F2131" s="131">
        <v>0</v>
      </c>
      <c r="G2131" s="131">
        <v>0</v>
      </c>
      <c r="H2131" s="131">
        <v>0</v>
      </c>
      <c r="I2131" s="131">
        <v>0</v>
      </c>
      <c r="J2131" s="131">
        <v>0</v>
      </c>
      <c r="K2131" s="131">
        <v>0</v>
      </c>
      <c r="L2131" s="131">
        <v>0</v>
      </c>
      <c r="O2131" s="131"/>
      <c r="P2131" s="131"/>
      <c r="Q2131" s="7"/>
      <c r="R2131" s="167"/>
      <c r="S2131" s="166"/>
      <c r="T2131" s="131"/>
      <c r="U2131" s="131"/>
      <c r="V2131" s="131"/>
    </row>
    <row r="2132" spans="2:22" hidden="1">
      <c r="B2132" s="170">
        <v>46013</v>
      </c>
      <c r="C2132" s="131" t="s">
        <v>6745</v>
      </c>
      <c r="D2132" s="131" t="s">
        <v>7222</v>
      </c>
      <c r="E2132" s="131">
        <v>10</v>
      </c>
      <c r="F2132" s="131">
        <v>0</v>
      </c>
      <c r="G2132" s="131">
        <v>0</v>
      </c>
      <c r="H2132" s="131">
        <v>0</v>
      </c>
      <c r="I2132" s="131">
        <v>0</v>
      </c>
      <c r="J2132" s="131">
        <v>0</v>
      </c>
      <c r="K2132" s="131">
        <v>0</v>
      </c>
      <c r="L2132" s="131">
        <v>0</v>
      </c>
      <c r="M2132" s="131"/>
      <c r="N2132" s="131"/>
      <c r="O2132" s="131"/>
      <c r="P2132" s="131"/>
      <c r="Q2132" s="7"/>
      <c r="R2132" s="167"/>
      <c r="S2132" s="166"/>
      <c r="T2132" s="131"/>
      <c r="U2132" s="131"/>
      <c r="V2132" s="131"/>
    </row>
    <row r="2133" spans="2:22" hidden="1">
      <c r="B2133" s="170">
        <v>46013</v>
      </c>
      <c r="C2133" s="131" t="s">
        <v>6745</v>
      </c>
      <c r="D2133" s="131" t="s">
        <v>7230</v>
      </c>
      <c r="E2133" s="131">
        <v>2</v>
      </c>
      <c r="F2133" s="131">
        <v>0</v>
      </c>
      <c r="G2133" s="131">
        <v>0</v>
      </c>
      <c r="H2133" s="131">
        <v>0</v>
      </c>
      <c r="I2133" s="131">
        <v>0</v>
      </c>
      <c r="J2133" s="131">
        <v>0</v>
      </c>
      <c r="K2133" s="131">
        <v>0</v>
      </c>
      <c r="L2133" s="131">
        <v>0</v>
      </c>
      <c r="M2133" s="131"/>
      <c r="N2133" s="131"/>
      <c r="O2133" s="131"/>
      <c r="P2133" s="131"/>
      <c r="Q2133" s="7"/>
      <c r="R2133" s="167"/>
      <c r="S2133" s="166"/>
      <c r="T2133" s="131"/>
      <c r="U2133" s="131"/>
      <c r="V2133" s="131"/>
    </row>
    <row r="2134" spans="2:22" hidden="1">
      <c r="B2134" s="170">
        <v>46013</v>
      </c>
      <c r="C2134" s="131" t="s">
        <v>6745</v>
      </c>
      <c r="D2134" s="131" t="s">
        <v>7231</v>
      </c>
      <c r="E2134" s="131">
        <v>5</v>
      </c>
      <c r="F2134" s="131">
        <v>0</v>
      </c>
      <c r="G2134" s="131">
        <v>0</v>
      </c>
      <c r="H2134" s="131">
        <v>0</v>
      </c>
      <c r="I2134" s="131">
        <v>0</v>
      </c>
      <c r="J2134" s="131">
        <v>0</v>
      </c>
      <c r="K2134" s="131">
        <v>0</v>
      </c>
      <c r="L2134" s="131">
        <v>0</v>
      </c>
      <c r="M2134" s="131"/>
      <c r="N2134" s="131"/>
      <c r="O2134" s="131"/>
      <c r="P2134" s="131"/>
      <c r="Q2134" s="7"/>
      <c r="R2134" s="167"/>
      <c r="S2134" s="166"/>
      <c r="T2134" s="131"/>
      <c r="U2134" s="131"/>
      <c r="V2134" s="131"/>
    </row>
    <row r="2135" spans="2:22" hidden="1">
      <c r="B2135" s="170">
        <v>46013</v>
      </c>
      <c r="C2135" s="131" t="s">
        <v>6745</v>
      </c>
      <c r="D2135" s="131" t="s">
        <v>7213</v>
      </c>
      <c r="E2135" s="131">
        <v>1</v>
      </c>
      <c r="F2135" s="131">
        <v>0</v>
      </c>
      <c r="G2135" s="131">
        <v>0</v>
      </c>
      <c r="H2135" s="131">
        <v>0</v>
      </c>
      <c r="I2135" s="131">
        <v>0</v>
      </c>
      <c r="J2135" s="131">
        <v>0</v>
      </c>
      <c r="K2135" s="131">
        <v>0</v>
      </c>
      <c r="L2135" s="131">
        <v>0</v>
      </c>
      <c r="M2135" s="131"/>
      <c r="N2135" s="131"/>
      <c r="O2135" s="131"/>
      <c r="P2135" s="131"/>
      <c r="Q2135" s="7"/>
      <c r="R2135" s="167"/>
      <c r="S2135" s="166"/>
      <c r="T2135" s="131"/>
      <c r="U2135" s="131"/>
      <c r="V2135" s="131"/>
    </row>
    <row r="2136" spans="2:22" hidden="1">
      <c r="B2136" s="170">
        <v>46013</v>
      </c>
      <c r="C2136" s="131" t="s">
        <v>6745</v>
      </c>
      <c r="D2136" s="131" t="s">
        <v>7219</v>
      </c>
      <c r="E2136" s="131">
        <v>2</v>
      </c>
      <c r="F2136" s="131">
        <v>0</v>
      </c>
      <c r="G2136" s="131">
        <v>0</v>
      </c>
      <c r="H2136" s="131">
        <v>0</v>
      </c>
      <c r="I2136" s="131">
        <v>0</v>
      </c>
      <c r="J2136" s="131">
        <v>0</v>
      </c>
      <c r="K2136" s="131">
        <v>0</v>
      </c>
      <c r="L2136" s="131">
        <v>0</v>
      </c>
      <c r="M2136" s="131"/>
      <c r="N2136" s="131"/>
      <c r="O2136" s="131"/>
      <c r="P2136" s="131"/>
      <c r="Q2136" s="7"/>
      <c r="R2136" s="167"/>
      <c r="S2136" s="166"/>
      <c r="T2136" s="131"/>
      <c r="U2136" s="131"/>
      <c r="V2136" s="131"/>
    </row>
    <row r="2137" spans="2:22" hidden="1">
      <c r="B2137" s="170">
        <v>46013</v>
      </c>
      <c r="C2137" s="131" t="s">
        <v>6745</v>
      </c>
      <c r="D2137" s="131" t="s">
        <v>7191</v>
      </c>
      <c r="E2137" s="131">
        <v>5</v>
      </c>
      <c r="F2137" s="131">
        <v>0</v>
      </c>
      <c r="G2137" s="131">
        <v>0</v>
      </c>
      <c r="H2137" s="131">
        <v>0</v>
      </c>
      <c r="I2137" s="131">
        <v>0</v>
      </c>
      <c r="J2137" s="131">
        <v>0</v>
      </c>
      <c r="K2137" s="131">
        <v>0</v>
      </c>
      <c r="L2137" s="131">
        <v>0</v>
      </c>
      <c r="M2137" s="131"/>
      <c r="N2137" s="131"/>
      <c r="O2137" s="131"/>
      <c r="P2137" s="131"/>
      <c r="Q2137" s="7"/>
      <c r="R2137" s="167"/>
      <c r="S2137" s="166"/>
      <c r="T2137" s="131"/>
      <c r="U2137" s="131"/>
      <c r="V2137" s="131"/>
    </row>
    <row r="2138" spans="2:22" hidden="1">
      <c r="B2138" s="170">
        <v>46013</v>
      </c>
      <c r="C2138" s="131" t="s">
        <v>6745</v>
      </c>
      <c r="D2138" s="131" t="s">
        <v>7236</v>
      </c>
      <c r="E2138" s="131">
        <v>1</v>
      </c>
      <c r="F2138" s="131">
        <v>0</v>
      </c>
      <c r="G2138" s="131">
        <v>0</v>
      </c>
      <c r="H2138" s="131">
        <v>0</v>
      </c>
      <c r="I2138" s="131">
        <v>0</v>
      </c>
      <c r="J2138" s="131">
        <v>0</v>
      </c>
      <c r="K2138" s="131">
        <v>0</v>
      </c>
      <c r="L2138" s="131">
        <v>0</v>
      </c>
      <c r="M2138" s="131"/>
      <c r="N2138" s="131"/>
      <c r="O2138" s="131"/>
      <c r="P2138" s="131"/>
      <c r="Q2138" s="7"/>
      <c r="R2138" s="167"/>
      <c r="S2138" s="166"/>
      <c r="T2138" s="131"/>
      <c r="U2138" s="131"/>
      <c r="V2138" s="131"/>
    </row>
    <row r="2139" spans="2:22" hidden="1">
      <c r="B2139" s="170">
        <v>46013</v>
      </c>
      <c r="C2139" s="131" t="s">
        <v>6745</v>
      </c>
      <c r="D2139" s="131" t="s">
        <v>7216</v>
      </c>
      <c r="E2139" s="131">
        <v>8</v>
      </c>
      <c r="F2139" s="131">
        <v>0</v>
      </c>
      <c r="G2139" s="131">
        <v>0</v>
      </c>
      <c r="H2139" s="131">
        <v>0</v>
      </c>
      <c r="I2139" s="131">
        <v>0</v>
      </c>
      <c r="J2139" s="131">
        <v>0</v>
      </c>
      <c r="K2139" s="131">
        <v>0</v>
      </c>
      <c r="L2139" s="131">
        <v>0</v>
      </c>
      <c r="M2139" s="131"/>
      <c r="N2139" s="131"/>
      <c r="O2139" s="131"/>
      <c r="P2139" s="131"/>
      <c r="Q2139" s="7"/>
      <c r="R2139" s="167"/>
      <c r="S2139" s="166"/>
      <c r="T2139" s="131"/>
      <c r="U2139" s="131"/>
      <c r="V2139" s="131"/>
    </row>
    <row r="2140" spans="2:22" hidden="1">
      <c r="B2140" s="170">
        <v>46013</v>
      </c>
      <c r="C2140" s="131" t="s">
        <v>6745</v>
      </c>
      <c r="D2140" s="131" t="s">
        <v>7225</v>
      </c>
      <c r="E2140" s="131">
        <v>6</v>
      </c>
      <c r="F2140" s="131">
        <v>0</v>
      </c>
      <c r="G2140" s="131">
        <v>0</v>
      </c>
      <c r="H2140" s="131">
        <v>0</v>
      </c>
      <c r="I2140" s="131">
        <v>0</v>
      </c>
      <c r="J2140" s="131">
        <v>0</v>
      </c>
      <c r="K2140" s="131">
        <v>0</v>
      </c>
      <c r="L2140" s="131">
        <v>0</v>
      </c>
      <c r="M2140" s="131"/>
      <c r="N2140" s="131"/>
      <c r="O2140" s="131"/>
      <c r="P2140" s="131"/>
      <c r="Q2140" s="7"/>
      <c r="R2140" s="167"/>
      <c r="S2140" s="166"/>
      <c r="T2140" s="131"/>
      <c r="U2140" s="131"/>
      <c r="V2140" s="131"/>
    </row>
    <row r="2141" spans="2:22" hidden="1">
      <c r="B2141" s="170">
        <v>46013</v>
      </c>
      <c r="C2141" s="131" t="s">
        <v>6745</v>
      </c>
      <c r="D2141" s="131" t="s">
        <v>7276</v>
      </c>
      <c r="E2141" s="131">
        <v>3</v>
      </c>
      <c r="F2141" s="131">
        <v>0</v>
      </c>
      <c r="G2141" s="131">
        <v>0</v>
      </c>
      <c r="H2141" s="131">
        <v>1</v>
      </c>
      <c r="I2141" s="131">
        <v>0</v>
      </c>
      <c r="J2141" s="131">
        <v>0</v>
      </c>
      <c r="K2141" s="131">
        <v>0</v>
      </c>
      <c r="L2141" s="131">
        <v>0</v>
      </c>
      <c r="M2141" s="131" t="s">
        <v>436</v>
      </c>
      <c r="N2141" s="131" t="s">
        <v>436</v>
      </c>
      <c r="O2141" s="131"/>
      <c r="P2141" s="131"/>
      <c r="Q2141" s="7"/>
      <c r="R2141" s="167"/>
      <c r="S2141" s="166"/>
      <c r="T2141" s="131"/>
      <c r="U2141" s="131"/>
      <c r="V2141" s="131"/>
    </row>
    <row r="2142" spans="2:22" hidden="1">
      <c r="B2142" s="170">
        <v>46013</v>
      </c>
      <c r="C2142" s="131" t="s">
        <v>6745</v>
      </c>
      <c r="D2142" s="131" t="s">
        <v>7217</v>
      </c>
      <c r="E2142" s="131">
        <v>2</v>
      </c>
      <c r="F2142" s="131">
        <v>0</v>
      </c>
      <c r="G2142" s="131">
        <v>0</v>
      </c>
      <c r="H2142" s="131">
        <v>0</v>
      </c>
      <c r="I2142" s="131">
        <v>0</v>
      </c>
      <c r="J2142" s="131">
        <v>0</v>
      </c>
      <c r="K2142" s="131">
        <v>0</v>
      </c>
      <c r="L2142" s="131">
        <v>0</v>
      </c>
      <c r="M2142" s="131"/>
      <c r="N2142" s="131"/>
      <c r="O2142" s="131"/>
      <c r="P2142" s="131"/>
      <c r="Q2142" s="7"/>
      <c r="R2142" s="167"/>
      <c r="S2142" s="166"/>
      <c r="T2142" s="131"/>
      <c r="U2142" s="131"/>
      <c r="V2142" s="131"/>
    </row>
    <row r="2143" spans="2:22" hidden="1">
      <c r="B2143" s="170">
        <v>46013</v>
      </c>
      <c r="C2143" s="131" t="s">
        <v>6745</v>
      </c>
      <c r="D2143" s="131" t="s">
        <v>7227</v>
      </c>
      <c r="E2143" s="131">
        <v>2</v>
      </c>
      <c r="F2143" s="131">
        <v>0</v>
      </c>
      <c r="G2143" s="131">
        <v>0</v>
      </c>
      <c r="H2143" s="131">
        <v>0</v>
      </c>
      <c r="I2143" s="131">
        <v>0</v>
      </c>
      <c r="J2143" s="131">
        <v>0</v>
      </c>
      <c r="K2143" s="131">
        <v>0</v>
      </c>
      <c r="L2143" s="131">
        <v>0</v>
      </c>
      <c r="M2143" s="131"/>
      <c r="N2143" s="131"/>
      <c r="O2143" s="131"/>
      <c r="P2143" s="131"/>
      <c r="Q2143" s="7"/>
      <c r="R2143" s="167"/>
      <c r="S2143" s="166"/>
      <c r="T2143" s="131"/>
      <c r="U2143" s="131"/>
      <c r="V2143" s="131"/>
    </row>
    <row r="2144" spans="2:22" hidden="1">
      <c r="B2144" s="170">
        <v>46013</v>
      </c>
      <c r="C2144" s="131" t="s">
        <v>6745</v>
      </c>
      <c r="D2144" s="131" t="s">
        <v>7218</v>
      </c>
      <c r="E2144" s="131">
        <v>2</v>
      </c>
      <c r="F2144" s="131">
        <v>0</v>
      </c>
      <c r="G2144" s="131">
        <v>0</v>
      </c>
      <c r="H2144" s="131">
        <v>0</v>
      </c>
      <c r="I2144" s="131">
        <v>0</v>
      </c>
      <c r="J2144" s="131">
        <v>0</v>
      </c>
      <c r="K2144" s="131">
        <v>0</v>
      </c>
      <c r="L2144" s="131">
        <v>0</v>
      </c>
      <c r="M2144" s="131"/>
      <c r="N2144" s="131"/>
      <c r="O2144" s="131"/>
      <c r="P2144" s="131"/>
      <c r="Q2144" s="7"/>
      <c r="R2144" s="167"/>
      <c r="S2144" s="166"/>
      <c r="T2144" s="131"/>
      <c r="U2144" s="131"/>
      <c r="V2144" s="131"/>
    </row>
    <row r="2145" spans="2:22" hidden="1">
      <c r="B2145" s="170">
        <v>46014</v>
      </c>
      <c r="C2145" s="131" t="s">
        <v>6745</v>
      </c>
      <c r="D2145" s="131" t="s">
        <v>7287</v>
      </c>
      <c r="E2145" s="131">
        <v>2</v>
      </c>
      <c r="F2145" s="131">
        <v>1</v>
      </c>
      <c r="G2145" s="131">
        <v>0</v>
      </c>
      <c r="H2145" s="131">
        <v>5</v>
      </c>
      <c r="I2145" s="131">
        <v>0</v>
      </c>
      <c r="J2145" s="131">
        <v>0</v>
      </c>
      <c r="K2145" s="131">
        <v>0</v>
      </c>
      <c r="L2145" s="131">
        <v>5</v>
      </c>
      <c r="M2145" s="131" t="s">
        <v>436</v>
      </c>
      <c r="N2145" s="131" t="s">
        <v>436</v>
      </c>
      <c r="O2145" s="131" t="s">
        <v>436</v>
      </c>
      <c r="P2145" s="131" t="s">
        <v>436</v>
      </c>
      <c r="Q2145" s="7"/>
      <c r="R2145" s="167"/>
      <c r="S2145" s="166"/>
      <c r="T2145" s="131"/>
      <c r="U2145" s="131"/>
      <c r="V2145" s="131"/>
    </row>
    <row r="2146" spans="2:22" hidden="1">
      <c r="B2146" s="170">
        <v>46014</v>
      </c>
      <c r="C2146" s="131" t="s">
        <v>6745</v>
      </c>
      <c r="D2146" s="131" t="s">
        <v>7288</v>
      </c>
      <c r="E2146" s="131">
        <v>10</v>
      </c>
      <c r="F2146" s="131">
        <v>6</v>
      </c>
      <c r="G2146" s="131">
        <v>0</v>
      </c>
      <c r="H2146" s="131">
        <v>14</v>
      </c>
      <c r="I2146" s="131">
        <v>0</v>
      </c>
      <c r="J2146" s="131">
        <v>0</v>
      </c>
      <c r="K2146" s="131">
        <v>0</v>
      </c>
      <c r="L2146" s="131">
        <v>14</v>
      </c>
      <c r="M2146" s="131" t="s">
        <v>436</v>
      </c>
      <c r="N2146" s="131" t="s">
        <v>436</v>
      </c>
      <c r="O2146" s="131" t="s">
        <v>436</v>
      </c>
      <c r="P2146" s="131" t="s">
        <v>436</v>
      </c>
      <c r="Q2146" s="7"/>
      <c r="R2146" s="167"/>
      <c r="S2146" s="166"/>
      <c r="T2146" s="131"/>
      <c r="U2146" s="131"/>
      <c r="V2146" s="131"/>
    </row>
    <row r="2147" spans="2:22" hidden="1">
      <c r="B2147" s="170">
        <v>46014</v>
      </c>
      <c r="C2147" s="131" t="s">
        <v>6745</v>
      </c>
      <c r="D2147" s="131" t="s">
        <v>7289</v>
      </c>
      <c r="E2147" s="131">
        <v>5</v>
      </c>
      <c r="F2147" s="131">
        <v>1</v>
      </c>
      <c r="G2147" s="131">
        <v>0</v>
      </c>
      <c r="H2147" s="131">
        <v>1</v>
      </c>
      <c r="I2147" s="131">
        <v>0</v>
      </c>
      <c r="J2147" s="131">
        <v>0</v>
      </c>
      <c r="K2147" s="131">
        <v>0</v>
      </c>
      <c r="L2147" s="131">
        <v>1</v>
      </c>
      <c r="M2147" s="131"/>
      <c r="N2147" s="131"/>
      <c r="O2147" s="131" t="s">
        <v>436</v>
      </c>
      <c r="P2147" s="131" t="s">
        <v>436</v>
      </c>
      <c r="Q2147" s="7"/>
      <c r="R2147" s="167"/>
      <c r="S2147" s="166"/>
      <c r="T2147" s="131"/>
      <c r="U2147" s="131"/>
      <c r="V2147" s="131"/>
    </row>
    <row r="2148" spans="2:22" hidden="1">
      <c r="B2148" s="170">
        <v>46014</v>
      </c>
      <c r="C2148" s="131" t="s">
        <v>6745</v>
      </c>
      <c r="D2148" s="131" t="s">
        <v>7290</v>
      </c>
      <c r="E2148" s="131">
        <v>13</v>
      </c>
      <c r="F2148" s="131">
        <v>2</v>
      </c>
      <c r="G2148" s="131">
        <v>0</v>
      </c>
      <c r="H2148" s="131">
        <v>10</v>
      </c>
      <c r="I2148" s="131">
        <v>0</v>
      </c>
      <c r="J2148" s="131">
        <v>0</v>
      </c>
      <c r="K2148" s="131">
        <v>0</v>
      </c>
      <c r="L2148" s="131">
        <v>10</v>
      </c>
      <c r="M2148" s="131" t="s">
        <v>436</v>
      </c>
      <c r="N2148" s="131" t="s">
        <v>436</v>
      </c>
      <c r="O2148" s="131" t="s">
        <v>436</v>
      </c>
      <c r="P2148" s="131" t="s">
        <v>436</v>
      </c>
      <c r="Q2148" s="7"/>
      <c r="R2148" s="167"/>
      <c r="S2148" s="166"/>
      <c r="T2148" s="131"/>
      <c r="U2148" s="131"/>
      <c r="V2148" s="131"/>
    </row>
    <row r="2149" spans="2:22" hidden="1">
      <c r="B2149" s="170">
        <v>46014</v>
      </c>
      <c r="C2149" s="131" t="s">
        <v>6745</v>
      </c>
      <c r="D2149" s="131" t="s">
        <v>7291</v>
      </c>
      <c r="E2149" s="131">
        <v>5</v>
      </c>
      <c r="F2149" s="131">
        <v>1</v>
      </c>
      <c r="G2149" s="131">
        <v>0</v>
      </c>
      <c r="H2149" s="131">
        <v>1</v>
      </c>
      <c r="I2149" s="131">
        <v>0</v>
      </c>
      <c r="J2149" s="131">
        <v>0</v>
      </c>
      <c r="K2149" s="131">
        <v>0</v>
      </c>
      <c r="L2149" s="131">
        <v>1</v>
      </c>
      <c r="M2149" s="131"/>
      <c r="N2149" s="131"/>
      <c r="O2149" s="131" t="s">
        <v>436</v>
      </c>
      <c r="P2149" s="131" t="s">
        <v>436</v>
      </c>
      <c r="Q2149" s="7"/>
      <c r="R2149" s="167"/>
      <c r="S2149" s="166"/>
      <c r="T2149" s="131"/>
      <c r="U2149" s="131"/>
      <c r="V2149" s="131"/>
    </row>
    <row r="2150" spans="2:22" hidden="1">
      <c r="B2150" s="170">
        <v>46014</v>
      </c>
      <c r="C2150" s="131" t="s">
        <v>3904</v>
      </c>
      <c r="D2150" s="131" t="s">
        <v>7278</v>
      </c>
      <c r="E2150" s="131">
        <v>1</v>
      </c>
      <c r="F2150" s="131">
        <v>0</v>
      </c>
      <c r="G2150" s="131">
        <v>0</v>
      </c>
      <c r="H2150" s="131">
        <v>0</v>
      </c>
      <c r="I2150" s="131">
        <v>0</v>
      </c>
      <c r="J2150" s="131">
        <v>0</v>
      </c>
      <c r="K2150" s="131">
        <v>0</v>
      </c>
      <c r="L2150" s="131">
        <v>0</v>
      </c>
      <c r="M2150" s="131"/>
      <c r="N2150" s="131"/>
      <c r="O2150" s="131"/>
      <c r="P2150" s="131"/>
      <c r="Q2150" s="7"/>
      <c r="R2150" s="167"/>
      <c r="S2150" s="166"/>
      <c r="T2150" s="131"/>
      <c r="U2150" s="131"/>
      <c r="V2150" s="131"/>
    </row>
    <row r="2151" spans="2:22" hidden="1">
      <c r="B2151" s="170">
        <v>46014</v>
      </c>
      <c r="C2151" s="131" t="s">
        <v>3904</v>
      </c>
      <c r="D2151" s="131" t="s">
        <v>7279</v>
      </c>
      <c r="E2151" s="131">
        <v>12</v>
      </c>
      <c r="F2151" s="131">
        <v>0</v>
      </c>
      <c r="G2151" s="131">
        <v>0</v>
      </c>
      <c r="H2151" s="131">
        <v>1</v>
      </c>
      <c r="I2151" s="131">
        <v>0</v>
      </c>
      <c r="J2151" s="131">
        <v>0</v>
      </c>
      <c r="K2151" s="131">
        <v>0</v>
      </c>
      <c r="L2151" s="131">
        <v>1</v>
      </c>
      <c r="M2151" s="131"/>
      <c r="N2151" s="131"/>
      <c r="O2151" s="131" t="s">
        <v>436</v>
      </c>
      <c r="P2151" s="131" t="s">
        <v>436</v>
      </c>
      <c r="Q2151" s="7"/>
      <c r="R2151" s="167"/>
      <c r="S2151" s="166"/>
      <c r="T2151" s="131"/>
      <c r="U2151" s="131"/>
      <c r="V2151" s="131"/>
    </row>
    <row r="2152" spans="2:22" hidden="1">
      <c r="B2152" s="170">
        <v>46014</v>
      </c>
      <c r="C2152" s="131" t="s">
        <v>3904</v>
      </c>
      <c r="D2152" s="131" t="s">
        <v>7280</v>
      </c>
      <c r="E2152" s="131">
        <v>6</v>
      </c>
      <c r="F2152" s="131">
        <v>0</v>
      </c>
      <c r="G2152" s="131">
        <v>0</v>
      </c>
      <c r="H2152" s="131">
        <v>1</v>
      </c>
      <c r="I2152" s="131">
        <v>0</v>
      </c>
      <c r="J2152" s="131">
        <v>0</v>
      </c>
      <c r="K2152" s="131">
        <v>0</v>
      </c>
      <c r="L2152" s="131">
        <v>1</v>
      </c>
      <c r="M2152" s="131"/>
      <c r="N2152" s="131"/>
      <c r="O2152" s="131" t="s">
        <v>436</v>
      </c>
      <c r="P2152" s="131" t="s">
        <v>436</v>
      </c>
      <c r="Q2152" s="7"/>
      <c r="R2152" s="167"/>
      <c r="S2152" s="166"/>
      <c r="T2152" s="131"/>
      <c r="U2152" s="131"/>
      <c r="V2152" s="131"/>
    </row>
    <row r="2153" spans="2:22" hidden="1">
      <c r="B2153" s="170">
        <v>46014</v>
      </c>
      <c r="C2153" s="131" t="s">
        <v>3904</v>
      </c>
      <c r="D2153" s="131" t="s">
        <v>7281</v>
      </c>
      <c r="E2153" s="131">
        <v>4</v>
      </c>
      <c r="F2153" s="131">
        <v>0</v>
      </c>
      <c r="G2153" s="131">
        <v>0</v>
      </c>
      <c r="H2153" s="131">
        <v>0</v>
      </c>
      <c r="I2153" s="131">
        <v>0</v>
      </c>
      <c r="J2153" s="131">
        <v>0</v>
      </c>
      <c r="K2153" s="131">
        <v>0</v>
      </c>
      <c r="L2153" s="131">
        <v>0</v>
      </c>
      <c r="M2153" s="131"/>
      <c r="N2153" s="131"/>
      <c r="O2153" s="131"/>
      <c r="P2153" s="131"/>
      <c r="Q2153" s="7"/>
      <c r="R2153" s="167"/>
      <c r="S2153" s="166"/>
      <c r="T2153" s="131"/>
      <c r="U2153" s="131"/>
      <c r="V2153" s="131"/>
    </row>
    <row r="2154" spans="2:22" hidden="1">
      <c r="B2154" s="170">
        <v>46014</v>
      </c>
      <c r="C2154" s="131" t="s">
        <v>3904</v>
      </c>
      <c r="D2154" s="131" t="s">
        <v>7282</v>
      </c>
      <c r="E2154" s="131">
        <v>2</v>
      </c>
      <c r="F2154" s="131">
        <v>0</v>
      </c>
      <c r="G2154" s="131">
        <v>0</v>
      </c>
      <c r="H2154" s="131">
        <v>1</v>
      </c>
      <c r="I2154" s="131">
        <v>0</v>
      </c>
      <c r="J2154" s="131">
        <v>0</v>
      </c>
      <c r="K2154" s="131">
        <v>0</v>
      </c>
      <c r="L2154" s="131">
        <v>1</v>
      </c>
      <c r="M2154" s="131"/>
      <c r="N2154" s="131"/>
      <c r="O2154" s="131" t="s">
        <v>436</v>
      </c>
      <c r="P2154" s="131" t="s">
        <v>436</v>
      </c>
      <c r="Q2154" s="7"/>
      <c r="R2154" s="167"/>
      <c r="S2154" s="166"/>
      <c r="T2154" s="131"/>
      <c r="U2154" s="131"/>
      <c r="V2154" s="131"/>
    </row>
    <row r="2155" spans="2:22" hidden="1">
      <c r="B2155" s="170">
        <v>46014</v>
      </c>
      <c r="C2155" s="131" t="s">
        <v>3904</v>
      </c>
      <c r="D2155" s="131" t="s">
        <v>7283</v>
      </c>
      <c r="E2155" s="131">
        <v>1</v>
      </c>
      <c r="F2155" s="131">
        <v>0</v>
      </c>
      <c r="G2155" s="131">
        <v>0</v>
      </c>
      <c r="H2155" s="131">
        <v>0</v>
      </c>
      <c r="I2155" s="131">
        <v>0</v>
      </c>
      <c r="J2155" s="131">
        <v>0</v>
      </c>
      <c r="K2155" s="131">
        <v>0</v>
      </c>
      <c r="L2155" s="131">
        <v>0</v>
      </c>
      <c r="M2155" s="131"/>
      <c r="N2155" s="131"/>
      <c r="O2155" s="131"/>
      <c r="P2155" s="131"/>
      <c r="Q2155" s="7"/>
      <c r="R2155" s="167"/>
      <c r="S2155" s="166"/>
      <c r="T2155" s="131"/>
      <c r="U2155" s="131"/>
      <c r="V2155" s="131"/>
    </row>
    <row r="2156" spans="2:22" hidden="1">
      <c r="B2156" s="170">
        <v>46014</v>
      </c>
      <c r="C2156" s="131" t="s">
        <v>3904</v>
      </c>
      <c r="D2156" s="131" t="s">
        <v>7284</v>
      </c>
      <c r="E2156" s="131">
        <v>1</v>
      </c>
      <c r="F2156" s="131">
        <v>0</v>
      </c>
      <c r="G2156" s="131">
        <v>0</v>
      </c>
      <c r="H2156" s="131">
        <v>0</v>
      </c>
      <c r="I2156" s="131">
        <v>0</v>
      </c>
      <c r="J2156" s="131">
        <v>0</v>
      </c>
      <c r="K2156" s="131">
        <v>0</v>
      </c>
      <c r="L2156" s="131">
        <v>0</v>
      </c>
      <c r="M2156" s="131"/>
      <c r="N2156" s="131"/>
      <c r="O2156" s="131"/>
      <c r="P2156" s="131"/>
      <c r="Q2156" s="7"/>
      <c r="R2156" s="167"/>
      <c r="S2156" s="166"/>
      <c r="T2156" s="131"/>
      <c r="U2156" s="131"/>
      <c r="V2156" s="131"/>
    </row>
    <row r="2157" spans="2:22" hidden="1">
      <c r="B2157" s="170">
        <v>46014</v>
      </c>
      <c r="C2157" s="131" t="s">
        <v>3904</v>
      </c>
      <c r="D2157" s="131" t="s">
        <v>7285</v>
      </c>
      <c r="E2157" s="131">
        <v>1</v>
      </c>
      <c r="F2157" s="131">
        <v>0</v>
      </c>
      <c r="G2157" s="131">
        <v>0</v>
      </c>
      <c r="H2157" s="131">
        <v>0</v>
      </c>
      <c r="I2157" s="131">
        <v>0</v>
      </c>
      <c r="J2157" s="131">
        <v>0</v>
      </c>
      <c r="K2157" s="131">
        <v>0</v>
      </c>
      <c r="L2157" s="131">
        <v>0</v>
      </c>
      <c r="M2157" s="131"/>
      <c r="N2157" s="131"/>
      <c r="O2157" s="131"/>
      <c r="P2157" s="131"/>
      <c r="Q2157" s="7"/>
      <c r="R2157" s="167"/>
      <c r="S2157" s="166"/>
      <c r="T2157" s="131"/>
      <c r="U2157" s="131"/>
      <c r="V2157" s="131"/>
    </row>
    <row r="2158" spans="2:22" hidden="1">
      <c r="B2158" s="170">
        <v>46014</v>
      </c>
      <c r="C2158" s="131" t="s">
        <v>3904</v>
      </c>
      <c r="D2158" s="131" t="s">
        <v>7286</v>
      </c>
      <c r="E2158" s="131">
        <v>1</v>
      </c>
      <c r="F2158" s="131">
        <v>0</v>
      </c>
      <c r="G2158" s="131">
        <v>0</v>
      </c>
      <c r="H2158" s="131">
        <v>0</v>
      </c>
      <c r="I2158" s="131">
        <v>0</v>
      </c>
      <c r="J2158" s="131">
        <v>0</v>
      </c>
      <c r="K2158" s="131">
        <v>0</v>
      </c>
      <c r="L2158" s="131">
        <v>0</v>
      </c>
      <c r="M2158" s="131"/>
      <c r="N2158" s="131"/>
      <c r="O2158" s="131"/>
      <c r="P2158" s="131"/>
      <c r="Q2158" s="7"/>
      <c r="R2158" s="167"/>
      <c r="S2158" s="166"/>
      <c r="T2158" s="131"/>
      <c r="U2158" s="131"/>
      <c r="V2158" s="131"/>
    </row>
    <row r="2159" spans="2:22" hidden="1">
      <c r="B2159" s="170">
        <v>46014</v>
      </c>
      <c r="C2159" s="131" t="s">
        <v>6745</v>
      </c>
      <c r="D2159" s="131" t="s">
        <v>7232</v>
      </c>
      <c r="E2159" s="131">
        <v>13</v>
      </c>
      <c r="F2159" s="131">
        <v>0</v>
      </c>
      <c r="G2159" s="131">
        <v>0</v>
      </c>
      <c r="H2159" s="131">
        <v>0</v>
      </c>
      <c r="I2159" s="131">
        <v>0</v>
      </c>
      <c r="J2159" s="131">
        <v>0</v>
      </c>
      <c r="K2159" s="131">
        <v>0</v>
      </c>
      <c r="L2159" s="131">
        <v>0</v>
      </c>
      <c r="M2159" s="131"/>
      <c r="N2159" s="131"/>
      <c r="O2159" s="131"/>
      <c r="P2159" s="131"/>
      <c r="Q2159" s="7"/>
      <c r="R2159" s="167"/>
      <c r="S2159" s="166"/>
      <c r="T2159" s="131"/>
      <c r="U2159" s="131"/>
      <c r="V2159" s="131"/>
    </row>
    <row r="2160" spans="2:22" hidden="1">
      <c r="B2160" s="170">
        <v>46014</v>
      </c>
      <c r="C2160" s="131" t="s">
        <v>6745</v>
      </c>
      <c r="D2160" s="131" t="s">
        <v>7246</v>
      </c>
      <c r="E2160" s="131">
        <v>1</v>
      </c>
      <c r="F2160" s="131">
        <v>0</v>
      </c>
      <c r="G2160" s="131">
        <v>0</v>
      </c>
      <c r="H2160" s="131">
        <v>0</v>
      </c>
      <c r="I2160" s="131">
        <v>0</v>
      </c>
      <c r="J2160" s="131">
        <v>0</v>
      </c>
      <c r="K2160" s="131">
        <v>0</v>
      </c>
      <c r="L2160" s="131">
        <v>0</v>
      </c>
      <c r="M2160" s="131"/>
      <c r="N2160" s="131"/>
      <c r="O2160" s="131"/>
      <c r="P2160" s="131"/>
      <c r="Q2160" s="7"/>
      <c r="R2160" s="167"/>
      <c r="S2160" s="166"/>
      <c r="T2160" s="131"/>
      <c r="U2160" s="131"/>
      <c r="V2160" s="131"/>
    </row>
    <row r="2161" spans="2:22" hidden="1">
      <c r="B2161" s="170">
        <v>46014</v>
      </c>
      <c r="C2161" s="131" t="s">
        <v>6745</v>
      </c>
      <c r="D2161" s="131" t="s">
        <v>7233</v>
      </c>
      <c r="E2161" s="131">
        <v>5</v>
      </c>
      <c r="F2161" s="131">
        <v>0</v>
      </c>
      <c r="G2161" s="131">
        <v>0</v>
      </c>
      <c r="H2161" s="131">
        <v>0</v>
      </c>
      <c r="I2161" s="131">
        <v>0</v>
      </c>
      <c r="J2161" s="131">
        <v>0</v>
      </c>
      <c r="K2161" s="131">
        <v>0</v>
      </c>
      <c r="L2161" s="131">
        <v>0</v>
      </c>
      <c r="M2161" s="131"/>
      <c r="N2161" s="131"/>
      <c r="O2161" s="131"/>
      <c r="P2161" s="131"/>
      <c r="Q2161" s="7"/>
      <c r="R2161" s="167"/>
      <c r="S2161" s="166"/>
      <c r="T2161" s="131"/>
      <c r="U2161" s="131"/>
      <c r="V2161" s="131"/>
    </row>
    <row r="2162" spans="2:22" hidden="1">
      <c r="B2162" s="170">
        <v>46014</v>
      </c>
      <c r="C2162" s="131" t="s">
        <v>6745</v>
      </c>
      <c r="D2162" s="131" t="s">
        <v>7235</v>
      </c>
      <c r="E2162" s="131">
        <v>2</v>
      </c>
      <c r="F2162" s="131">
        <v>0</v>
      </c>
      <c r="G2162" s="131">
        <v>0</v>
      </c>
      <c r="H2162" s="131">
        <v>0</v>
      </c>
      <c r="I2162" s="131">
        <v>0</v>
      </c>
      <c r="J2162" s="131">
        <v>0</v>
      </c>
      <c r="K2162" s="131">
        <v>0</v>
      </c>
      <c r="L2162" s="131">
        <v>0</v>
      </c>
      <c r="M2162" s="131"/>
      <c r="N2162" s="131"/>
      <c r="O2162" s="131"/>
      <c r="P2162" s="131"/>
      <c r="Q2162" s="7"/>
      <c r="R2162" s="167"/>
      <c r="S2162" s="166"/>
      <c r="T2162" s="131"/>
      <c r="U2162" s="131"/>
      <c r="V2162" s="131"/>
    </row>
    <row r="2163" spans="2:22" hidden="1">
      <c r="B2163" s="170">
        <v>46014</v>
      </c>
      <c r="C2163" s="131" t="s">
        <v>6745</v>
      </c>
      <c r="D2163" s="131" t="s">
        <v>7251</v>
      </c>
      <c r="E2163" s="131">
        <v>1</v>
      </c>
      <c r="F2163" s="131">
        <v>0</v>
      </c>
      <c r="G2163" s="131">
        <v>0</v>
      </c>
      <c r="H2163" s="131">
        <v>0</v>
      </c>
      <c r="I2163" s="131">
        <v>0</v>
      </c>
      <c r="J2163" s="131">
        <v>0</v>
      </c>
      <c r="K2163" s="131">
        <v>0</v>
      </c>
      <c r="L2163" s="131">
        <v>0</v>
      </c>
      <c r="M2163" s="131"/>
      <c r="N2163" s="131"/>
      <c r="O2163" s="131"/>
      <c r="P2163" s="131"/>
      <c r="Q2163" s="7"/>
      <c r="R2163" s="167"/>
      <c r="S2163" s="166"/>
      <c r="T2163" s="131"/>
      <c r="U2163" s="131"/>
      <c r="V2163" s="131"/>
    </row>
    <row r="2164" spans="2:22" hidden="1">
      <c r="B2164" s="170">
        <v>46014</v>
      </c>
      <c r="C2164" s="131" t="s">
        <v>6745</v>
      </c>
      <c r="D2164" s="131" t="s">
        <v>7248</v>
      </c>
      <c r="E2164" s="131">
        <v>2</v>
      </c>
      <c r="F2164" s="131">
        <v>0</v>
      </c>
      <c r="G2164" s="131">
        <v>0</v>
      </c>
      <c r="H2164" s="131">
        <v>0</v>
      </c>
      <c r="I2164" s="131">
        <v>0</v>
      </c>
      <c r="J2164" s="131">
        <v>0</v>
      </c>
      <c r="K2164" s="131">
        <v>0</v>
      </c>
      <c r="L2164" s="131">
        <v>0</v>
      </c>
      <c r="M2164" s="131"/>
      <c r="N2164" s="131"/>
      <c r="O2164" s="131"/>
      <c r="P2164" s="131"/>
      <c r="Q2164" s="7"/>
      <c r="R2164" s="167"/>
      <c r="S2164" s="166"/>
      <c r="T2164" s="131"/>
      <c r="U2164" s="131"/>
      <c r="V2164" s="131"/>
    </row>
    <row r="2165" spans="2:22" hidden="1">
      <c r="B2165" s="170">
        <v>46015</v>
      </c>
      <c r="C2165" s="131" t="s">
        <v>6745</v>
      </c>
      <c r="D2165" s="131" t="s">
        <v>7302</v>
      </c>
      <c r="E2165" s="131">
        <v>1</v>
      </c>
      <c r="F2165" s="131">
        <v>1</v>
      </c>
      <c r="G2165" s="131">
        <v>0</v>
      </c>
      <c r="H2165" s="131">
        <v>0</v>
      </c>
      <c r="I2165" s="131">
        <v>0</v>
      </c>
      <c r="J2165" s="131">
        <v>0</v>
      </c>
      <c r="K2165" s="131">
        <v>1</v>
      </c>
      <c r="L2165" s="131">
        <v>0</v>
      </c>
      <c r="M2165" s="131"/>
      <c r="N2165" s="131"/>
      <c r="O2165" s="131"/>
      <c r="P2165" s="131"/>
      <c r="Q2165" s="7"/>
      <c r="R2165" s="167"/>
      <c r="S2165" s="166"/>
      <c r="T2165" s="131"/>
      <c r="U2165" s="131"/>
      <c r="V2165" s="131">
        <v>1</v>
      </c>
    </row>
    <row r="2166" spans="2:22" hidden="1">
      <c r="B2166" s="170">
        <v>46015</v>
      </c>
      <c r="C2166" s="131" t="s">
        <v>6745</v>
      </c>
      <c r="D2166" s="131" t="s">
        <v>7303</v>
      </c>
      <c r="E2166" s="131">
        <v>10</v>
      </c>
      <c r="F2166" s="131">
        <v>2</v>
      </c>
      <c r="G2166" s="131">
        <v>0</v>
      </c>
      <c r="H2166" s="131">
        <v>3</v>
      </c>
      <c r="I2166" s="131">
        <v>0</v>
      </c>
      <c r="J2166" s="131">
        <v>0</v>
      </c>
      <c r="K2166" s="131">
        <v>0</v>
      </c>
      <c r="L2166" s="131">
        <v>3</v>
      </c>
      <c r="M2166" s="131" t="s">
        <v>436</v>
      </c>
      <c r="N2166" s="131" t="s">
        <v>436</v>
      </c>
      <c r="O2166" s="131" t="s">
        <v>436</v>
      </c>
      <c r="P2166" s="131" t="s">
        <v>436</v>
      </c>
      <c r="Q2166" s="7"/>
      <c r="R2166" s="167"/>
      <c r="S2166" s="166"/>
      <c r="T2166" s="131"/>
      <c r="U2166" s="131"/>
      <c r="V2166" s="131"/>
    </row>
    <row r="2167" spans="2:22" hidden="1">
      <c r="B2167" s="170">
        <v>46015</v>
      </c>
      <c r="C2167" s="131" t="s">
        <v>6745</v>
      </c>
      <c r="D2167" s="131" t="s">
        <v>7277</v>
      </c>
      <c r="E2167" s="131">
        <v>6</v>
      </c>
      <c r="F2167" s="131">
        <v>1</v>
      </c>
      <c r="G2167" s="131">
        <v>0</v>
      </c>
      <c r="H2167" s="131">
        <v>1</v>
      </c>
      <c r="I2167" s="131">
        <v>0</v>
      </c>
      <c r="J2167" s="131">
        <v>0</v>
      </c>
      <c r="K2167" s="131">
        <v>1</v>
      </c>
      <c r="L2167" s="131">
        <v>1</v>
      </c>
      <c r="M2167" s="131"/>
      <c r="N2167" s="131"/>
      <c r="O2167" s="131" t="s">
        <v>436</v>
      </c>
      <c r="P2167" s="131" t="s">
        <v>436</v>
      </c>
      <c r="Q2167" s="7"/>
      <c r="R2167" s="167"/>
      <c r="S2167" s="166"/>
      <c r="T2167" s="131"/>
      <c r="U2167" s="131"/>
      <c r="V2167" s="131">
        <v>1</v>
      </c>
    </row>
    <row r="2168" spans="2:22" hidden="1">
      <c r="B2168" s="170">
        <v>46015</v>
      </c>
      <c r="C2168" s="131" t="s">
        <v>3904</v>
      </c>
      <c r="D2168" s="131" t="s">
        <v>7293</v>
      </c>
      <c r="E2168" s="131">
        <v>1</v>
      </c>
      <c r="F2168" s="131">
        <v>0</v>
      </c>
      <c r="G2168" s="131">
        <v>0</v>
      </c>
      <c r="H2168" s="131">
        <v>0</v>
      </c>
      <c r="I2168" s="131">
        <v>0</v>
      </c>
      <c r="J2168" s="131">
        <v>0</v>
      </c>
      <c r="K2168" s="131">
        <v>0</v>
      </c>
      <c r="L2168" s="131">
        <v>0</v>
      </c>
      <c r="M2168" s="131"/>
      <c r="N2168" s="131"/>
      <c r="O2168" s="131"/>
      <c r="P2168" s="131"/>
      <c r="Q2168" s="7"/>
      <c r="R2168" s="167"/>
      <c r="S2168" s="166"/>
      <c r="T2168" s="131"/>
      <c r="U2168" s="131"/>
      <c r="V2168" s="131"/>
    </row>
    <row r="2169" spans="2:22" hidden="1">
      <c r="B2169" s="170">
        <v>46015</v>
      </c>
      <c r="C2169" s="131" t="s">
        <v>3904</v>
      </c>
      <c r="D2169" s="131" t="s">
        <v>7294</v>
      </c>
      <c r="E2169" s="131">
        <v>3</v>
      </c>
      <c r="F2169" s="131">
        <v>0</v>
      </c>
      <c r="G2169" s="131">
        <v>0</v>
      </c>
      <c r="H2169" s="131">
        <v>0</v>
      </c>
      <c r="I2169" s="131">
        <v>0</v>
      </c>
      <c r="J2169" s="131">
        <v>0</v>
      </c>
      <c r="K2169" s="131">
        <v>0</v>
      </c>
      <c r="L2169" s="131">
        <v>0</v>
      </c>
      <c r="M2169" s="131"/>
      <c r="N2169" s="131"/>
      <c r="O2169" s="131"/>
      <c r="P2169" s="131"/>
      <c r="Q2169" s="7"/>
      <c r="R2169" s="167"/>
      <c r="S2169" s="166"/>
      <c r="T2169" s="131"/>
      <c r="U2169" s="131"/>
      <c r="V2169" s="131"/>
    </row>
    <row r="2170" spans="2:22" hidden="1">
      <c r="B2170" s="170">
        <v>46015</v>
      </c>
      <c r="C2170" s="131" t="s">
        <v>3904</v>
      </c>
      <c r="D2170" s="131" t="s">
        <v>7295</v>
      </c>
      <c r="E2170" s="131">
        <v>7</v>
      </c>
      <c r="F2170" s="131">
        <v>0</v>
      </c>
      <c r="G2170" s="131">
        <v>0</v>
      </c>
      <c r="H2170" s="131">
        <v>0</v>
      </c>
      <c r="I2170" s="131">
        <v>0</v>
      </c>
      <c r="J2170" s="131">
        <v>0</v>
      </c>
      <c r="K2170" s="131">
        <v>0</v>
      </c>
      <c r="L2170" s="131">
        <v>0</v>
      </c>
      <c r="M2170" s="131"/>
      <c r="N2170" s="131"/>
      <c r="O2170" s="131"/>
      <c r="P2170" s="131"/>
      <c r="Q2170" s="7"/>
      <c r="R2170" s="167"/>
      <c r="S2170" s="166"/>
      <c r="T2170" s="131"/>
      <c r="U2170" s="131"/>
      <c r="V2170" s="131"/>
    </row>
    <row r="2171" spans="2:22" hidden="1">
      <c r="B2171" s="170">
        <v>46015</v>
      </c>
      <c r="C2171" s="131" t="s">
        <v>3904</v>
      </c>
      <c r="D2171" s="131" t="s">
        <v>7296</v>
      </c>
      <c r="E2171" s="131">
        <v>4</v>
      </c>
      <c r="F2171" s="131">
        <v>0</v>
      </c>
      <c r="G2171" s="131">
        <v>0</v>
      </c>
      <c r="H2171" s="131">
        <v>0</v>
      </c>
      <c r="I2171" s="131">
        <v>0</v>
      </c>
      <c r="J2171" s="131">
        <v>0</v>
      </c>
      <c r="K2171" s="131">
        <v>0</v>
      </c>
      <c r="L2171" s="131">
        <v>0</v>
      </c>
      <c r="M2171" s="131"/>
      <c r="N2171" s="131"/>
      <c r="O2171" s="131"/>
      <c r="P2171" s="131"/>
      <c r="Q2171" s="7"/>
      <c r="R2171" s="167"/>
      <c r="S2171" s="166"/>
      <c r="T2171" s="131"/>
      <c r="U2171" s="131"/>
      <c r="V2171" s="131"/>
    </row>
    <row r="2172" spans="2:22" hidden="1">
      <c r="B2172" s="170">
        <v>46015</v>
      </c>
      <c r="C2172" s="131" t="s">
        <v>3904</v>
      </c>
      <c r="D2172" s="131" t="s">
        <v>7297</v>
      </c>
      <c r="E2172" s="131">
        <v>11</v>
      </c>
      <c r="F2172" s="131">
        <v>0</v>
      </c>
      <c r="G2172" s="131">
        <v>0</v>
      </c>
      <c r="H2172" s="131">
        <v>0</v>
      </c>
      <c r="I2172" s="131">
        <v>0</v>
      </c>
      <c r="J2172" s="131">
        <v>0</v>
      </c>
      <c r="K2172" s="131">
        <v>0</v>
      </c>
      <c r="L2172" s="131">
        <v>0</v>
      </c>
      <c r="M2172" s="131"/>
      <c r="N2172" s="131"/>
      <c r="O2172" s="131"/>
      <c r="P2172" s="131"/>
      <c r="Q2172" s="7"/>
      <c r="R2172" s="167"/>
      <c r="S2172" s="166"/>
      <c r="T2172" s="131"/>
      <c r="U2172" s="131"/>
      <c r="V2172" s="131"/>
    </row>
    <row r="2173" spans="2:22" hidden="1">
      <c r="B2173" s="170">
        <v>46015</v>
      </c>
      <c r="C2173" s="131" t="s">
        <v>3904</v>
      </c>
      <c r="D2173" s="131" t="s">
        <v>7298</v>
      </c>
      <c r="E2173" s="131">
        <v>1</v>
      </c>
      <c r="F2173" s="131">
        <v>0</v>
      </c>
      <c r="G2173" s="131">
        <v>0</v>
      </c>
      <c r="H2173" s="131">
        <v>0</v>
      </c>
      <c r="I2173" s="131">
        <v>0</v>
      </c>
      <c r="J2173" s="131">
        <v>0</v>
      </c>
      <c r="K2173" s="131">
        <v>0</v>
      </c>
      <c r="L2173" s="131">
        <v>0</v>
      </c>
      <c r="M2173" s="131"/>
      <c r="N2173" s="131"/>
      <c r="O2173" s="131"/>
      <c r="P2173" s="131"/>
      <c r="Q2173" s="7"/>
      <c r="R2173" s="167"/>
      <c r="S2173" s="166"/>
      <c r="T2173" s="131"/>
      <c r="U2173" s="131"/>
      <c r="V2173" s="131"/>
    </row>
    <row r="2174" spans="2:22" hidden="1">
      <c r="B2174" s="170">
        <v>46015</v>
      </c>
      <c r="C2174" s="131" t="s">
        <v>3904</v>
      </c>
      <c r="D2174" s="131" t="s">
        <v>7299</v>
      </c>
      <c r="E2174" s="131">
        <v>2</v>
      </c>
      <c r="F2174" s="131">
        <v>0</v>
      </c>
      <c r="G2174" s="131">
        <v>0</v>
      </c>
      <c r="H2174" s="131">
        <v>0</v>
      </c>
      <c r="I2174" s="131">
        <v>0</v>
      </c>
      <c r="J2174" s="131">
        <v>0</v>
      </c>
      <c r="K2174" s="131">
        <v>0</v>
      </c>
      <c r="L2174" s="131">
        <v>0</v>
      </c>
      <c r="M2174" s="131"/>
      <c r="N2174" s="131"/>
      <c r="O2174" s="131"/>
      <c r="P2174" s="131"/>
      <c r="Q2174" s="7"/>
      <c r="R2174" s="167"/>
      <c r="S2174" s="166"/>
      <c r="T2174" s="131"/>
      <c r="U2174" s="131"/>
      <c r="V2174" s="131"/>
    </row>
    <row r="2175" spans="2:22" hidden="1">
      <c r="B2175" s="170">
        <v>46015</v>
      </c>
      <c r="C2175" s="131" t="s">
        <v>3904</v>
      </c>
      <c r="D2175" s="131" t="s">
        <v>7300</v>
      </c>
      <c r="E2175" s="131">
        <v>2</v>
      </c>
      <c r="F2175" s="131">
        <v>0</v>
      </c>
      <c r="G2175" s="131">
        <v>0</v>
      </c>
      <c r="H2175" s="131">
        <v>0</v>
      </c>
      <c r="I2175" s="131">
        <v>0</v>
      </c>
      <c r="J2175" s="131">
        <v>0</v>
      </c>
      <c r="K2175" s="131">
        <v>0</v>
      </c>
      <c r="L2175" s="131">
        <v>0</v>
      </c>
      <c r="M2175" s="131"/>
      <c r="N2175" s="131"/>
      <c r="O2175" s="131"/>
      <c r="P2175" s="131"/>
      <c r="Q2175" s="7"/>
      <c r="R2175" s="167"/>
      <c r="S2175" s="166"/>
      <c r="T2175" s="131"/>
      <c r="U2175" s="131"/>
      <c r="V2175" s="131"/>
    </row>
    <row r="2176" spans="2:22" hidden="1">
      <c r="B2176" s="170">
        <v>46015</v>
      </c>
      <c r="C2176" s="131" t="s">
        <v>6745</v>
      </c>
      <c r="D2176" s="131" t="s">
        <v>7269</v>
      </c>
      <c r="E2176" s="131">
        <v>4</v>
      </c>
      <c r="F2176" s="131">
        <v>0</v>
      </c>
      <c r="G2176" s="131">
        <v>0</v>
      </c>
      <c r="H2176" s="131">
        <v>0</v>
      </c>
      <c r="I2176" s="131">
        <v>0</v>
      </c>
      <c r="J2176" s="131">
        <v>0</v>
      </c>
      <c r="K2176" s="131">
        <v>0</v>
      </c>
      <c r="L2176" s="131">
        <v>0</v>
      </c>
      <c r="M2176" s="131"/>
      <c r="N2176" s="131"/>
      <c r="O2176" s="131"/>
      <c r="P2176" s="131"/>
      <c r="Q2176" s="7"/>
      <c r="R2176" s="167"/>
      <c r="S2176" s="166"/>
      <c r="T2176" s="131"/>
      <c r="U2176" s="131"/>
      <c r="V2176" s="131"/>
    </row>
    <row r="2177" spans="2:22" hidden="1">
      <c r="B2177" s="170">
        <v>46015</v>
      </c>
      <c r="C2177" s="131" t="s">
        <v>6745</v>
      </c>
      <c r="D2177" s="131" t="s">
        <v>7192</v>
      </c>
      <c r="E2177" s="131">
        <v>1</v>
      </c>
      <c r="F2177" s="131">
        <v>0</v>
      </c>
      <c r="G2177" s="131">
        <v>0</v>
      </c>
      <c r="H2177" s="131">
        <v>0</v>
      </c>
      <c r="I2177" s="131">
        <v>0</v>
      </c>
      <c r="J2177" s="131">
        <v>0</v>
      </c>
      <c r="K2177" s="131">
        <v>0</v>
      </c>
      <c r="L2177" s="131">
        <v>0</v>
      </c>
      <c r="M2177" s="131"/>
      <c r="N2177" s="131"/>
      <c r="O2177" s="131"/>
      <c r="P2177" s="131"/>
      <c r="Q2177" s="7"/>
      <c r="R2177" s="167"/>
      <c r="S2177" s="166"/>
      <c r="T2177" s="131"/>
      <c r="U2177" s="131"/>
      <c r="V2177" s="131"/>
    </row>
    <row r="2178" spans="2:22" hidden="1">
      <c r="B2178" s="170">
        <v>46015</v>
      </c>
      <c r="C2178" s="131" t="s">
        <v>6745</v>
      </c>
      <c r="D2178" s="131" t="s">
        <v>7301</v>
      </c>
      <c r="E2178" s="131">
        <v>1</v>
      </c>
      <c r="F2178" s="131">
        <v>0</v>
      </c>
      <c r="G2178" s="131">
        <v>0</v>
      </c>
      <c r="H2178" s="131">
        <v>0</v>
      </c>
      <c r="I2178" s="131">
        <v>0</v>
      </c>
      <c r="J2178" s="131">
        <v>0</v>
      </c>
      <c r="K2178" s="131">
        <v>0</v>
      </c>
      <c r="L2178" s="131">
        <v>0</v>
      </c>
      <c r="M2178" s="131"/>
      <c r="N2178" s="131"/>
      <c r="O2178" s="131"/>
      <c r="P2178" s="131"/>
      <c r="Q2178" s="7"/>
      <c r="R2178" s="167"/>
      <c r="S2178" s="166"/>
      <c r="T2178" s="131"/>
      <c r="U2178" s="131"/>
      <c r="V2178" s="131"/>
    </row>
    <row r="2179" spans="2:22" hidden="1">
      <c r="B2179" s="170">
        <v>46015</v>
      </c>
      <c r="C2179" s="131" t="s">
        <v>6745</v>
      </c>
      <c r="D2179" s="131" t="s">
        <v>7209</v>
      </c>
      <c r="E2179" s="131">
        <v>3</v>
      </c>
      <c r="F2179" s="131">
        <v>0</v>
      </c>
      <c r="G2179" s="131">
        <v>0</v>
      </c>
      <c r="H2179" s="131">
        <v>0</v>
      </c>
      <c r="I2179" s="131">
        <v>0</v>
      </c>
      <c r="J2179" s="131">
        <v>0</v>
      </c>
      <c r="K2179" s="131">
        <v>0</v>
      </c>
      <c r="L2179" s="131">
        <v>0</v>
      </c>
      <c r="M2179" s="131"/>
      <c r="N2179" s="131"/>
      <c r="O2179" s="131"/>
      <c r="P2179" s="131"/>
      <c r="Q2179" s="7"/>
      <c r="R2179" s="167"/>
      <c r="S2179" s="166"/>
      <c r="T2179" s="131"/>
      <c r="U2179" s="131"/>
      <c r="V2179" s="131"/>
    </row>
    <row r="2180" spans="2:22" hidden="1">
      <c r="B2180" s="170">
        <v>46015</v>
      </c>
      <c r="C2180" s="131" t="s">
        <v>6745</v>
      </c>
      <c r="D2180" s="131" t="s">
        <v>7262</v>
      </c>
      <c r="E2180" s="131">
        <v>1</v>
      </c>
      <c r="F2180" s="131">
        <v>0</v>
      </c>
      <c r="G2180" s="131">
        <v>0</v>
      </c>
      <c r="H2180" s="131">
        <v>0</v>
      </c>
      <c r="I2180" s="131">
        <v>0</v>
      </c>
      <c r="J2180" s="131">
        <v>0</v>
      </c>
      <c r="K2180" s="131">
        <v>0</v>
      </c>
      <c r="L2180" s="131">
        <v>0</v>
      </c>
      <c r="M2180" s="131"/>
      <c r="N2180" s="131"/>
      <c r="O2180" s="131"/>
      <c r="P2180" s="131"/>
      <c r="Q2180" s="7"/>
      <c r="R2180" s="167"/>
      <c r="S2180" s="166"/>
      <c r="T2180" s="131"/>
      <c r="U2180" s="131"/>
      <c r="V2180" s="131"/>
    </row>
    <row r="2181" spans="2:22" hidden="1">
      <c r="B2181" s="170">
        <v>46015</v>
      </c>
      <c r="C2181" s="131" t="s">
        <v>6745</v>
      </c>
      <c r="D2181" s="131" t="s">
        <v>7224</v>
      </c>
      <c r="E2181" s="131">
        <v>3</v>
      </c>
      <c r="F2181" s="131">
        <v>0</v>
      </c>
      <c r="G2181" s="131">
        <v>0</v>
      </c>
      <c r="H2181" s="131">
        <v>0</v>
      </c>
      <c r="I2181" s="131">
        <v>0</v>
      </c>
      <c r="J2181" s="131">
        <v>0</v>
      </c>
      <c r="K2181" s="131">
        <v>0</v>
      </c>
      <c r="L2181" s="131">
        <v>0</v>
      </c>
      <c r="M2181" s="131"/>
      <c r="N2181" s="131"/>
      <c r="O2181" s="131"/>
      <c r="P2181" s="131"/>
      <c r="Q2181" s="7"/>
      <c r="R2181" s="167"/>
      <c r="S2181" s="166"/>
      <c r="T2181" s="131"/>
      <c r="U2181" s="131"/>
      <c r="V2181" s="131"/>
    </row>
    <row r="2182" spans="2:22" hidden="1">
      <c r="B2182" s="170">
        <v>46015</v>
      </c>
      <c r="C2182" s="131" t="s">
        <v>6745</v>
      </c>
      <c r="D2182" s="131" t="s">
        <v>7203</v>
      </c>
      <c r="E2182" s="131">
        <v>4</v>
      </c>
      <c r="F2182" s="131">
        <v>0</v>
      </c>
      <c r="G2182" s="131">
        <v>0</v>
      </c>
      <c r="H2182" s="131">
        <v>0</v>
      </c>
      <c r="I2182" s="131">
        <v>0</v>
      </c>
      <c r="J2182" s="131">
        <v>0</v>
      </c>
      <c r="K2182" s="131">
        <v>0</v>
      </c>
      <c r="L2182" s="131">
        <v>0</v>
      </c>
      <c r="M2182" s="131"/>
      <c r="N2182" s="131"/>
      <c r="O2182" s="131"/>
      <c r="P2182" s="131"/>
      <c r="Q2182" s="7"/>
      <c r="R2182" s="167"/>
      <c r="S2182" s="166"/>
      <c r="T2182" s="131"/>
      <c r="U2182" s="131"/>
      <c r="V2182" s="131"/>
    </row>
    <row r="2183" spans="2:22" hidden="1">
      <c r="B2183" s="170">
        <v>46015</v>
      </c>
      <c r="C2183" s="131" t="s">
        <v>6745</v>
      </c>
      <c r="D2183" s="131" t="s">
        <v>7249</v>
      </c>
      <c r="E2183" s="131">
        <v>8</v>
      </c>
      <c r="F2183" s="131">
        <v>0</v>
      </c>
      <c r="G2183" s="131">
        <v>0</v>
      </c>
      <c r="H2183" s="131">
        <v>0</v>
      </c>
      <c r="I2183" s="131">
        <v>0</v>
      </c>
      <c r="J2183" s="131">
        <v>0</v>
      </c>
      <c r="K2183" s="131">
        <v>0</v>
      </c>
      <c r="L2183" s="131">
        <v>0</v>
      </c>
      <c r="M2183" s="131"/>
      <c r="N2183" s="131"/>
      <c r="O2183" s="131"/>
      <c r="P2183" s="131"/>
      <c r="Q2183" s="7"/>
      <c r="R2183" s="167"/>
      <c r="S2183" s="166"/>
      <c r="T2183" s="131"/>
      <c r="U2183" s="131"/>
      <c r="V2183" s="131"/>
    </row>
    <row r="2184" spans="2:22" hidden="1">
      <c r="B2184" s="170">
        <v>46015</v>
      </c>
      <c r="C2184" s="131" t="s">
        <v>6745</v>
      </c>
      <c r="D2184" s="131" t="s">
        <v>7266</v>
      </c>
      <c r="E2184" s="131">
        <v>2</v>
      </c>
      <c r="F2184" s="131">
        <v>0</v>
      </c>
      <c r="G2184" s="131">
        <v>0</v>
      </c>
      <c r="H2184" s="131">
        <v>0</v>
      </c>
      <c r="I2184" s="131">
        <v>0</v>
      </c>
      <c r="J2184" s="131">
        <v>0</v>
      </c>
      <c r="K2184" s="131">
        <v>0</v>
      </c>
      <c r="L2184" s="131">
        <v>0</v>
      </c>
      <c r="M2184" s="131"/>
      <c r="N2184" s="131"/>
      <c r="O2184" s="131"/>
      <c r="P2184" s="131"/>
      <c r="Q2184" s="7"/>
      <c r="R2184" s="167"/>
      <c r="S2184" s="166"/>
      <c r="T2184" s="131"/>
      <c r="U2184" s="131"/>
      <c r="V2184" s="131"/>
    </row>
    <row r="2185" spans="2:22" hidden="1">
      <c r="B2185" s="170">
        <v>46015</v>
      </c>
      <c r="C2185" s="131" t="s">
        <v>6745</v>
      </c>
      <c r="D2185" s="131" t="s">
        <v>7253</v>
      </c>
      <c r="E2185" s="131">
        <v>4</v>
      </c>
      <c r="F2185" s="131">
        <v>0</v>
      </c>
      <c r="G2185" s="131">
        <v>0</v>
      </c>
      <c r="H2185" s="131">
        <v>0</v>
      </c>
      <c r="I2185" s="131">
        <v>0</v>
      </c>
      <c r="J2185" s="131">
        <v>0</v>
      </c>
      <c r="K2185" s="131">
        <v>0</v>
      </c>
      <c r="L2185" s="131">
        <v>0</v>
      </c>
      <c r="M2185" s="131"/>
      <c r="N2185" s="131"/>
      <c r="O2185" s="131"/>
      <c r="P2185" s="131"/>
      <c r="Q2185" s="7"/>
      <c r="R2185" s="167"/>
      <c r="S2185" s="166"/>
      <c r="T2185" s="131"/>
      <c r="U2185" s="131"/>
      <c r="V2185" s="131"/>
    </row>
    <row r="2186" spans="2:22" hidden="1">
      <c r="B2186" s="170">
        <v>46015</v>
      </c>
      <c r="C2186" s="131" t="s">
        <v>6745</v>
      </c>
      <c r="D2186" s="131" t="s">
        <v>7278</v>
      </c>
      <c r="E2186" s="131">
        <v>1</v>
      </c>
      <c r="F2186" s="131">
        <v>0</v>
      </c>
      <c r="G2186" s="131">
        <v>0</v>
      </c>
      <c r="H2186" s="131">
        <v>0</v>
      </c>
      <c r="I2186" s="131">
        <v>0</v>
      </c>
      <c r="J2186" s="131">
        <v>0</v>
      </c>
      <c r="K2186" s="131">
        <v>0</v>
      </c>
      <c r="L2186" s="131">
        <v>0</v>
      </c>
      <c r="M2186" s="131"/>
      <c r="N2186" s="131"/>
      <c r="O2186" s="131"/>
      <c r="P2186" s="131"/>
      <c r="Q2186" s="7"/>
      <c r="R2186" s="167"/>
      <c r="S2186" s="166"/>
      <c r="T2186" s="131"/>
      <c r="U2186" s="131"/>
      <c r="V2186" s="131"/>
    </row>
    <row r="2187" spans="2:22" hidden="1">
      <c r="B2187" s="170">
        <v>46015</v>
      </c>
      <c r="C2187" s="131" t="s">
        <v>6745</v>
      </c>
      <c r="D2187" s="131" t="s">
        <v>7234</v>
      </c>
      <c r="E2187" s="131">
        <v>11</v>
      </c>
      <c r="F2187" s="131">
        <v>0</v>
      </c>
      <c r="G2187" s="131">
        <v>0</v>
      </c>
      <c r="H2187" s="131">
        <v>0</v>
      </c>
      <c r="I2187" s="131">
        <v>0</v>
      </c>
      <c r="J2187" s="131">
        <v>0</v>
      </c>
      <c r="K2187" s="131">
        <v>0</v>
      </c>
      <c r="L2187" s="131">
        <v>0</v>
      </c>
      <c r="M2187" s="131"/>
      <c r="N2187" s="131"/>
      <c r="O2187" s="131"/>
      <c r="P2187" s="131"/>
      <c r="Q2187" s="7"/>
      <c r="R2187" s="167"/>
      <c r="S2187" s="166"/>
      <c r="T2187" s="131"/>
      <c r="U2187" s="131"/>
      <c r="V2187" s="131"/>
    </row>
    <row r="2188" spans="2:22" hidden="1">
      <c r="B2188" s="170">
        <v>46015</v>
      </c>
      <c r="C2188" s="131" t="s">
        <v>6745</v>
      </c>
      <c r="D2188" s="131" t="s">
        <v>7245</v>
      </c>
      <c r="E2188" s="131">
        <v>1</v>
      </c>
      <c r="F2188" s="131">
        <v>0</v>
      </c>
      <c r="G2188" s="131">
        <v>0</v>
      </c>
      <c r="H2188" s="131">
        <v>0</v>
      </c>
      <c r="I2188" s="131">
        <v>0</v>
      </c>
      <c r="J2188" s="131">
        <v>0</v>
      </c>
      <c r="K2188" s="131">
        <v>0</v>
      </c>
      <c r="L2188" s="131">
        <v>0</v>
      </c>
      <c r="M2188" s="131"/>
      <c r="N2188" s="131"/>
      <c r="O2188" s="131"/>
      <c r="P2188" s="131"/>
      <c r="Q2188" s="7"/>
      <c r="R2188" s="167"/>
      <c r="S2188" s="166"/>
      <c r="T2188" s="131"/>
      <c r="U2188" s="131"/>
      <c r="V2188" s="131"/>
    </row>
    <row r="2189" spans="2:22" hidden="1">
      <c r="B2189" s="170">
        <v>46016</v>
      </c>
      <c r="C2189" s="131" t="s">
        <v>6745</v>
      </c>
      <c r="D2189" s="131" t="s">
        <v>7274</v>
      </c>
      <c r="E2189" s="131">
        <v>2</v>
      </c>
      <c r="F2189" s="131">
        <v>0</v>
      </c>
      <c r="G2189" s="131">
        <v>0</v>
      </c>
      <c r="H2189" s="131">
        <v>0</v>
      </c>
      <c r="I2189" s="131">
        <v>0</v>
      </c>
      <c r="J2189" s="131">
        <v>0</v>
      </c>
      <c r="K2189" s="131">
        <v>0</v>
      </c>
      <c r="L2189" s="131">
        <v>0</v>
      </c>
      <c r="M2189" s="131"/>
      <c r="N2189" s="131"/>
      <c r="O2189" s="131"/>
      <c r="P2189" s="131"/>
      <c r="Q2189" s="7"/>
      <c r="R2189" s="167"/>
      <c r="S2189" s="166"/>
      <c r="T2189" s="131"/>
      <c r="U2189" s="131"/>
      <c r="V2189" s="131"/>
    </row>
    <row r="2190" spans="2:22" hidden="1">
      <c r="B2190" s="170">
        <v>46016</v>
      </c>
      <c r="C2190" s="131" t="s">
        <v>6745</v>
      </c>
      <c r="D2190" s="131" t="s">
        <v>7272</v>
      </c>
      <c r="E2190" s="131">
        <v>2</v>
      </c>
      <c r="F2190" s="131">
        <v>0</v>
      </c>
      <c r="G2190" s="131">
        <v>0</v>
      </c>
      <c r="H2190" s="131">
        <v>0</v>
      </c>
      <c r="I2190" s="131">
        <v>0</v>
      </c>
      <c r="J2190" s="131">
        <v>0</v>
      </c>
      <c r="K2190" s="131">
        <v>0</v>
      </c>
      <c r="L2190" s="131">
        <v>0</v>
      </c>
      <c r="M2190" s="131"/>
      <c r="N2190" s="131"/>
      <c r="O2190" s="131"/>
      <c r="P2190" s="131"/>
      <c r="Q2190" s="7"/>
      <c r="R2190" s="167"/>
      <c r="S2190" s="166"/>
      <c r="T2190" s="131"/>
      <c r="U2190" s="131"/>
      <c r="V2190" s="131"/>
    </row>
    <row r="2191" spans="2:22" hidden="1">
      <c r="B2191" s="170">
        <v>46016</v>
      </c>
      <c r="C2191" s="131" t="s">
        <v>6745</v>
      </c>
      <c r="D2191" s="131" t="s">
        <v>7265</v>
      </c>
      <c r="E2191" s="131">
        <v>12</v>
      </c>
      <c r="F2191" s="131">
        <v>2</v>
      </c>
      <c r="G2191" s="131">
        <v>0</v>
      </c>
      <c r="H2191" s="131">
        <v>0</v>
      </c>
      <c r="I2191" s="131">
        <v>0</v>
      </c>
      <c r="J2191" s="131">
        <v>0</v>
      </c>
      <c r="K2191" s="131">
        <v>2</v>
      </c>
      <c r="L2191" s="131">
        <v>2</v>
      </c>
      <c r="M2191" s="131"/>
      <c r="N2191" s="131" t="s">
        <v>7311</v>
      </c>
      <c r="O2191" s="131"/>
      <c r="P2191" s="131"/>
      <c r="Q2191" s="7"/>
      <c r="R2191" s="167"/>
      <c r="S2191" s="166"/>
      <c r="T2191" s="131"/>
      <c r="U2191" s="131"/>
      <c r="V2191" s="131"/>
    </row>
    <row r="2192" spans="2:22" hidden="1">
      <c r="B2192" s="170">
        <v>46016</v>
      </c>
      <c r="C2192" s="131" t="s">
        <v>6745</v>
      </c>
      <c r="D2192" s="131" t="s">
        <v>7304</v>
      </c>
      <c r="E2192" s="131">
        <v>1</v>
      </c>
      <c r="F2192" s="131">
        <v>0</v>
      </c>
      <c r="G2192" s="131">
        <v>0</v>
      </c>
      <c r="H2192" s="131">
        <v>0</v>
      </c>
      <c r="I2192" s="131">
        <v>0</v>
      </c>
      <c r="J2192" s="131">
        <v>0</v>
      </c>
      <c r="K2192" s="131">
        <v>0</v>
      </c>
      <c r="L2192" s="131">
        <v>0</v>
      </c>
      <c r="M2192" s="131"/>
      <c r="N2192" s="131"/>
      <c r="O2192" s="131"/>
      <c r="P2192" s="131"/>
      <c r="Q2192" s="7"/>
      <c r="R2192" s="167"/>
      <c r="S2192" s="166"/>
      <c r="T2192" s="131"/>
      <c r="U2192" s="131"/>
      <c r="V2192" s="131"/>
    </row>
    <row r="2193" spans="2:22" hidden="1">
      <c r="B2193" s="170">
        <v>46016</v>
      </c>
      <c r="C2193" s="131" t="s">
        <v>3904</v>
      </c>
      <c r="D2193" s="131" t="s">
        <v>7305</v>
      </c>
      <c r="E2193" s="131">
        <v>8</v>
      </c>
      <c r="F2193" s="131">
        <v>0</v>
      </c>
      <c r="G2193" s="131">
        <v>0</v>
      </c>
      <c r="H2193" s="131">
        <v>0</v>
      </c>
      <c r="I2193" s="131">
        <v>0</v>
      </c>
      <c r="J2193" s="131">
        <v>1</v>
      </c>
      <c r="K2193" s="131">
        <v>0</v>
      </c>
      <c r="L2193" s="131">
        <v>1</v>
      </c>
      <c r="M2193" s="131" t="s">
        <v>7312</v>
      </c>
      <c r="N2193" s="131"/>
      <c r="O2193" s="131"/>
      <c r="P2193" s="131"/>
      <c r="Q2193" s="7"/>
      <c r="R2193" s="167"/>
      <c r="S2193" s="166"/>
      <c r="T2193" s="131"/>
      <c r="U2193" s="131"/>
      <c r="V2193" s="131"/>
    </row>
    <row r="2194" spans="2:22" hidden="1">
      <c r="B2194" s="170">
        <v>46016</v>
      </c>
      <c r="C2194" s="131" t="s">
        <v>6745</v>
      </c>
      <c r="D2194" s="131" t="s">
        <v>7306</v>
      </c>
      <c r="E2194" s="131">
        <v>1</v>
      </c>
      <c r="F2194" s="131">
        <v>0</v>
      </c>
      <c r="G2194" s="131">
        <v>0</v>
      </c>
      <c r="H2194" s="131">
        <v>0</v>
      </c>
      <c r="I2194" s="131">
        <v>0</v>
      </c>
      <c r="J2194" s="131">
        <v>0</v>
      </c>
      <c r="K2194" s="131">
        <v>0</v>
      </c>
      <c r="L2194" s="131">
        <v>0</v>
      </c>
      <c r="M2194" s="131"/>
      <c r="N2194" s="131"/>
      <c r="O2194" s="131"/>
      <c r="P2194" s="131"/>
      <c r="Q2194" s="7"/>
      <c r="R2194" s="167"/>
      <c r="S2194" s="166"/>
      <c r="T2194" s="131"/>
      <c r="U2194" s="131"/>
      <c r="V2194" s="131"/>
    </row>
    <row r="2195" spans="2:22" hidden="1">
      <c r="B2195" s="170">
        <v>46016</v>
      </c>
      <c r="C2195" s="131" t="s">
        <v>6745</v>
      </c>
      <c r="D2195" s="131" t="s">
        <v>7263</v>
      </c>
      <c r="E2195" s="131">
        <v>1</v>
      </c>
      <c r="F2195" s="131">
        <v>0</v>
      </c>
      <c r="G2195" s="131">
        <v>0</v>
      </c>
      <c r="H2195" s="131">
        <v>0</v>
      </c>
      <c r="I2195" s="131">
        <v>0</v>
      </c>
      <c r="J2195" s="131">
        <v>0</v>
      </c>
      <c r="K2195" s="131">
        <v>0</v>
      </c>
      <c r="L2195" s="131">
        <v>0</v>
      </c>
      <c r="M2195" s="131"/>
      <c r="N2195" s="131"/>
      <c r="O2195" s="131"/>
      <c r="P2195" s="131"/>
      <c r="Q2195" s="7"/>
      <c r="R2195" s="167"/>
      <c r="S2195" s="166"/>
      <c r="T2195" s="131"/>
      <c r="U2195" s="131"/>
      <c r="V2195" s="131"/>
    </row>
    <row r="2196" spans="2:22" hidden="1">
      <c r="B2196" s="170">
        <v>46016</v>
      </c>
      <c r="C2196" s="131" t="s">
        <v>6745</v>
      </c>
      <c r="D2196" s="131" t="s">
        <v>7252</v>
      </c>
      <c r="E2196" s="131">
        <v>6</v>
      </c>
      <c r="F2196" s="131">
        <v>2</v>
      </c>
      <c r="G2196" s="131">
        <v>0</v>
      </c>
      <c r="H2196" s="131">
        <v>0</v>
      </c>
      <c r="I2196" s="131">
        <v>0</v>
      </c>
      <c r="J2196" s="131">
        <v>0</v>
      </c>
      <c r="K2196" s="131">
        <v>1</v>
      </c>
      <c r="L2196" s="131">
        <v>1</v>
      </c>
      <c r="M2196" s="131"/>
      <c r="N2196" s="131" t="s">
        <v>7313</v>
      </c>
      <c r="O2196" s="131"/>
      <c r="P2196" s="131"/>
      <c r="Q2196" s="7"/>
      <c r="R2196" s="167"/>
      <c r="S2196" s="166"/>
      <c r="T2196" s="131"/>
      <c r="U2196" s="131"/>
      <c r="V2196" s="131"/>
    </row>
    <row r="2197" spans="2:22" hidden="1">
      <c r="B2197" s="170">
        <v>46016</v>
      </c>
      <c r="C2197" s="131" t="s">
        <v>3904</v>
      </c>
      <c r="D2197" s="131" t="s">
        <v>7307</v>
      </c>
      <c r="E2197" s="131">
        <v>6</v>
      </c>
      <c r="F2197" s="131">
        <v>0</v>
      </c>
      <c r="G2197" s="131">
        <v>0</v>
      </c>
      <c r="H2197" s="131">
        <v>0</v>
      </c>
      <c r="I2197" s="131">
        <v>0</v>
      </c>
      <c r="J2197" s="131">
        <v>0</v>
      </c>
      <c r="K2197" s="131">
        <v>0</v>
      </c>
      <c r="L2197" s="131">
        <v>0</v>
      </c>
      <c r="M2197" s="131"/>
      <c r="N2197" s="131"/>
      <c r="O2197" s="131"/>
      <c r="P2197" s="131"/>
      <c r="Q2197" s="7"/>
      <c r="R2197" s="167"/>
      <c r="S2197" s="166"/>
      <c r="T2197" s="131"/>
      <c r="U2197" s="131"/>
      <c r="V2197" s="131"/>
    </row>
    <row r="2198" spans="2:22" hidden="1">
      <c r="B2198" s="170">
        <v>46016</v>
      </c>
      <c r="C2198" s="131" t="s">
        <v>3904</v>
      </c>
      <c r="D2198" s="131" t="s">
        <v>7308</v>
      </c>
      <c r="E2198" s="131">
        <v>2</v>
      </c>
      <c r="F2198" s="131">
        <v>0</v>
      </c>
      <c r="G2198" s="131">
        <v>0</v>
      </c>
      <c r="H2198" s="131">
        <v>0</v>
      </c>
      <c r="I2198" s="131">
        <v>0</v>
      </c>
      <c r="J2198" s="131">
        <v>0</v>
      </c>
      <c r="K2198" s="131">
        <v>0</v>
      </c>
      <c r="L2198" s="131">
        <v>0</v>
      </c>
      <c r="M2198" s="131"/>
      <c r="N2198" s="131"/>
      <c r="O2198" s="131"/>
      <c r="P2198" s="131"/>
      <c r="Q2198" s="7"/>
      <c r="R2198" s="167"/>
      <c r="S2198" s="166"/>
      <c r="T2198" s="131"/>
      <c r="U2198" s="131"/>
      <c r="V2198" s="131"/>
    </row>
    <row r="2199" spans="2:22" hidden="1">
      <c r="B2199" s="170">
        <v>46016</v>
      </c>
      <c r="C2199" s="131" t="s">
        <v>3904</v>
      </c>
      <c r="D2199" s="131" t="s">
        <v>7309</v>
      </c>
      <c r="E2199" s="131">
        <v>1</v>
      </c>
      <c r="F2199" s="131">
        <v>0</v>
      </c>
      <c r="G2199" s="131">
        <v>0</v>
      </c>
      <c r="H2199" s="131">
        <v>0</v>
      </c>
      <c r="I2199" s="131">
        <v>0</v>
      </c>
      <c r="J2199" s="131">
        <v>0</v>
      </c>
      <c r="K2199" s="131">
        <v>0</v>
      </c>
      <c r="L2199" s="131">
        <v>0</v>
      </c>
      <c r="M2199" s="131"/>
      <c r="N2199" s="131"/>
      <c r="O2199" s="131"/>
      <c r="P2199" s="131"/>
      <c r="Q2199" s="7"/>
      <c r="R2199" s="167"/>
      <c r="S2199" s="166"/>
      <c r="T2199" s="131"/>
      <c r="U2199" s="131"/>
      <c r="V2199" s="131"/>
    </row>
    <row r="2200" spans="2:22" hidden="1">
      <c r="B2200" s="170">
        <v>46016</v>
      </c>
      <c r="C2200" s="131" t="s">
        <v>6745</v>
      </c>
      <c r="D2200" s="131" t="s">
        <v>7281</v>
      </c>
      <c r="E2200" s="131">
        <v>4</v>
      </c>
      <c r="F2200" s="131">
        <v>0</v>
      </c>
      <c r="G2200" s="131">
        <v>0</v>
      </c>
      <c r="H2200" s="131">
        <v>0</v>
      </c>
      <c r="I2200" s="131">
        <v>0</v>
      </c>
      <c r="J2200" s="131">
        <v>0</v>
      </c>
      <c r="K2200" s="131">
        <v>0</v>
      </c>
      <c r="L2200" s="131">
        <v>0</v>
      </c>
      <c r="M2200" s="131"/>
      <c r="N2200" s="131"/>
      <c r="O2200" s="131"/>
      <c r="P2200" s="131"/>
      <c r="Q2200" s="7"/>
      <c r="R2200" s="167"/>
      <c r="S2200" s="166"/>
      <c r="T2200" s="131"/>
      <c r="U2200" s="131"/>
      <c r="V2200" s="131"/>
    </row>
    <row r="2201" spans="2:22" hidden="1">
      <c r="B2201" s="170">
        <v>46016</v>
      </c>
      <c r="C2201" s="131" t="s">
        <v>6745</v>
      </c>
      <c r="D2201" s="131" t="s">
        <v>7149</v>
      </c>
      <c r="E2201" s="131">
        <v>1</v>
      </c>
      <c r="F2201" s="131">
        <v>0</v>
      </c>
      <c r="G2201" s="131">
        <v>0</v>
      </c>
      <c r="H2201" s="131">
        <v>0</v>
      </c>
      <c r="I2201" s="131">
        <v>0</v>
      </c>
      <c r="J2201" s="131">
        <v>0</v>
      </c>
      <c r="K2201" s="131">
        <v>0</v>
      </c>
      <c r="L2201" s="131">
        <v>0</v>
      </c>
      <c r="M2201" s="131"/>
      <c r="N2201" s="131"/>
      <c r="O2201" s="131"/>
      <c r="P2201" s="131"/>
      <c r="Q2201" s="7"/>
      <c r="R2201" s="167"/>
      <c r="S2201" s="166"/>
      <c r="T2201" s="131"/>
      <c r="U2201" s="131"/>
      <c r="V2201" s="131"/>
    </row>
    <row r="2202" spans="2:22" hidden="1">
      <c r="B2202" s="170">
        <v>46016</v>
      </c>
      <c r="C2202" s="131" t="s">
        <v>6745</v>
      </c>
      <c r="D2202" s="131" t="s">
        <v>7118</v>
      </c>
      <c r="E2202" s="131">
        <v>1</v>
      </c>
      <c r="F2202" s="131">
        <v>0</v>
      </c>
      <c r="G2202" s="131">
        <v>0</v>
      </c>
      <c r="H2202" s="131">
        <v>0</v>
      </c>
      <c r="I2202" s="131">
        <v>0</v>
      </c>
      <c r="J2202" s="131">
        <v>0</v>
      </c>
      <c r="K2202" s="131">
        <v>0</v>
      </c>
      <c r="L2202" s="131">
        <v>0</v>
      </c>
      <c r="M2202" s="131"/>
      <c r="N2202" s="131"/>
      <c r="O2202" s="131"/>
      <c r="P2202" s="131"/>
      <c r="Q2202" s="7"/>
      <c r="R2202" s="167"/>
      <c r="S2202" s="166"/>
      <c r="T2202" s="131"/>
      <c r="U2202" s="131"/>
      <c r="V2202" s="131"/>
    </row>
    <row r="2203" spans="2:22" hidden="1">
      <c r="B2203" s="170">
        <v>46016</v>
      </c>
      <c r="C2203" s="131" t="s">
        <v>6745</v>
      </c>
      <c r="D2203" s="131" t="s">
        <v>7273</v>
      </c>
      <c r="E2203" s="131">
        <v>2</v>
      </c>
      <c r="F2203" s="131">
        <v>0</v>
      </c>
      <c r="G2203" s="131">
        <v>0</v>
      </c>
      <c r="H2203" s="131">
        <v>0</v>
      </c>
      <c r="I2203" s="131">
        <v>0</v>
      </c>
      <c r="J2203" s="131">
        <v>0</v>
      </c>
      <c r="K2203" s="131">
        <v>0</v>
      </c>
      <c r="L2203" s="131">
        <v>0</v>
      </c>
      <c r="M2203" s="131"/>
      <c r="N2203" s="131"/>
      <c r="O2203" s="131"/>
      <c r="P2203" s="131"/>
      <c r="Q2203" s="7"/>
      <c r="R2203" s="167"/>
      <c r="S2203" s="166"/>
      <c r="T2203" s="131"/>
      <c r="U2203" s="131"/>
      <c r="V2203" s="131"/>
    </row>
    <row r="2204" spans="2:22" hidden="1">
      <c r="B2204" s="170">
        <v>46016</v>
      </c>
      <c r="C2204" s="131" t="s">
        <v>6745</v>
      </c>
      <c r="D2204" s="131" t="s">
        <v>7264</v>
      </c>
      <c r="E2204" s="131">
        <v>1</v>
      </c>
      <c r="F2204" s="131">
        <v>0</v>
      </c>
      <c r="G2204" s="131">
        <v>0</v>
      </c>
      <c r="H2204" s="131">
        <v>0</v>
      </c>
      <c r="I2204" s="131">
        <v>0</v>
      </c>
      <c r="J2204" s="131">
        <v>0</v>
      </c>
      <c r="K2204" s="131">
        <v>0</v>
      </c>
      <c r="L2204" s="131">
        <v>0</v>
      </c>
      <c r="M2204" s="131"/>
      <c r="N2204" s="131"/>
      <c r="O2204" s="131"/>
      <c r="P2204" s="131"/>
      <c r="Q2204" s="7"/>
      <c r="R2204" s="167"/>
      <c r="S2204" s="166"/>
      <c r="T2204" s="131"/>
      <c r="U2204" s="131"/>
      <c r="V2204" s="131"/>
    </row>
    <row r="2205" spans="2:22" hidden="1">
      <c r="B2205" s="170">
        <v>46016</v>
      </c>
      <c r="C2205" s="131" t="s">
        <v>6745</v>
      </c>
      <c r="D2205" s="131" t="s">
        <v>7293</v>
      </c>
      <c r="E2205" s="131">
        <v>1</v>
      </c>
      <c r="F2205" s="131">
        <v>0</v>
      </c>
      <c r="G2205" s="131">
        <v>0</v>
      </c>
      <c r="H2205" s="131">
        <v>1</v>
      </c>
      <c r="I2205" s="131">
        <v>0</v>
      </c>
      <c r="J2205" s="131">
        <v>0</v>
      </c>
      <c r="K2205" s="131">
        <v>0</v>
      </c>
      <c r="L2205" s="131">
        <v>1</v>
      </c>
      <c r="M2205" s="131"/>
      <c r="N2205" s="131"/>
      <c r="O2205" s="131" t="s">
        <v>7314</v>
      </c>
      <c r="P2205" s="131" t="s">
        <v>7314</v>
      </c>
      <c r="Q2205" s="7"/>
      <c r="R2205" s="167"/>
      <c r="S2205" s="166"/>
      <c r="T2205" s="131"/>
      <c r="U2205" s="131"/>
      <c r="V2205" s="131"/>
    </row>
    <row r="2206" spans="2:22" hidden="1">
      <c r="B2206" s="170">
        <v>46016</v>
      </c>
      <c r="C2206" s="131" t="s">
        <v>3904</v>
      </c>
      <c r="D2206" s="131" t="s">
        <v>7310</v>
      </c>
      <c r="E2206" s="131">
        <v>13</v>
      </c>
      <c r="F2206" s="131">
        <v>0</v>
      </c>
      <c r="G2206" s="131">
        <v>0</v>
      </c>
      <c r="H2206" s="131">
        <v>0</v>
      </c>
      <c r="I2206" s="131">
        <v>0</v>
      </c>
      <c r="J2206" s="131">
        <v>0</v>
      </c>
      <c r="K2206" s="131">
        <v>0</v>
      </c>
      <c r="L2206" s="131">
        <v>0</v>
      </c>
      <c r="M2206" s="131"/>
      <c r="N2206" s="131"/>
      <c r="O2206" s="131"/>
      <c r="P2206" s="131"/>
      <c r="Q2206" s="7"/>
      <c r="R2206" s="167"/>
      <c r="S2206" s="166"/>
      <c r="T2206" s="131"/>
      <c r="U2206" s="131"/>
      <c r="V2206" s="131"/>
    </row>
    <row r="2207" spans="2:22" hidden="1">
      <c r="B2207" s="170">
        <v>46016</v>
      </c>
      <c r="C2207" s="131" t="s">
        <v>6745</v>
      </c>
      <c r="D2207" s="131" t="s">
        <v>7285</v>
      </c>
      <c r="E2207" s="131">
        <v>1</v>
      </c>
      <c r="F2207" s="131">
        <v>0</v>
      </c>
      <c r="G2207" s="131">
        <v>0</v>
      </c>
      <c r="H2207" s="131">
        <v>0</v>
      </c>
      <c r="I2207" s="131">
        <v>0</v>
      </c>
      <c r="J2207" s="131">
        <v>0</v>
      </c>
      <c r="K2207" s="131">
        <v>0</v>
      </c>
      <c r="L2207" s="131">
        <v>0</v>
      </c>
      <c r="M2207" s="131"/>
      <c r="N2207" s="131"/>
      <c r="O2207" s="131"/>
      <c r="P2207" s="131"/>
      <c r="Q2207" s="7"/>
      <c r="R2207" s="167"/>
      <c r="S2207" s="166"/>
      <c r="T2207" s="131"/>
      <c r="U2207" s="131"/>
      <c r="V2207" s="131"/>
    </row>
    <row r="2208" spans="2:22" hidden="1">
      <c r="B2208" s="170">
        <v>46016</v>
      </c>
      <c r="C2208" s="131" t="s">
        <v>6745</v>
      </c>
      <c r="D2208" s="131" t="s">
        <v>7286</v>
      </c>
      <c r="E2208" s="131">
        <v>1</v>
      </c>
      <c r="F2208" s="131">
        <v>0</v>
      </c>
      <c r="G2208" s="131">
        <v>0</v>
      </c>
      <c r="H2208" s="131">
        <v>0</v>
      </c>
      <c r="I2208" s="131">
        <v>0</v>
      </c>
      <c r="J2208" s="131">
        <v>0</v>
      </c>
      <c r="K2208" s="131">
        <v>0</v>
      </c>
      <c r="L2208" s="131">
        <v>0</v>
      </c>
      <c r="M2208" s="131"/>
      <c r="N2208" s="131"/>
      <c r="O2208" s="131"/>
      <c r="P2208" s="131"/>
      <c r="Q2208" s="7"/>
      <c r="R2208" s="167"/>
      <c r="S2208" s="166"/>
      <c r="T2208" s="131"/>
      <c r="U2208" s="131"/>
      <c r="V2208" s="131"/>
    </row>
    <row r="2209" spans="2:22" hidden="1">
      <c r="B2209" s="170">
        <v>46016</v>
      </c>
      <c r="C2209" s="131" t="s">
        <v>6745</v>
      </c>
      <c r="D2209" s="131" t="s">
        <v>7280</v>
      </c>
      <c r="E2209" s="131">
        <v>6</v>
      </c>
      <c r="F2209" s="131">
        <v>0</v>
      </c>
      <c r="G2209" s="131">
        <v>0</v>
      </c>
      <c r="H2209" s="131">
        <v>0</v>
      </c>
      <c r="I2209" s="131">
        <v>0</v>
      </c>
      <c r="J2209" s="131">
        <v>0</v>
      </c>
      <c r="K2209" s="131">
        <v>0</v>
      </c>
      <c r="L2209" s="131">
        <v>0</v>
      </c>
      <c r="M2209" s="131"/>
      <c r="N2209" s="131"/>
      <c r="O2209" s="131"/>
      <c r="P2209" s="131"/>
      <c r="Q2209" s="7"/>
      <c r="R2209" s="167"/>
      <c r="S2209" s="166"/>
      <c r="T2209" s="131"/>
      <c r="U2209" s="131"/>
      <c r="V2209" s="131"/>
    </row>
    <row r="2210" spans="2:22" hidden="1">
      <c r="B2210" s="170">
        <v>46016</v>
      </c>
      <c r="C2210" s="131" t="s">
        <v>6745</v>
      </c>
      <c r="D2210" s="131" t="s">
        <v>7294</v>
      </c>
      <c r="E2210" s="131">
        <v>3</v>
      </c>
      <c r="F2210" s="131">
        <v>0</v>
      </c>
      <c r="G2210" s="131">
        <v>0</v>
      </c>
      <c r="H2210" s="131">
        <v>0</v>
      </c>
      <c r="I2210" s="131">
        <v>0</v>
      </c>
      <c r="J2210" s="131">
        <v>0</v>
      </c>
      <c r="K2210" s="131">
        <v>0</v>
      </c>
      <c r="L2210" s="131">
        <v>0</v>
      </c>
      <c r="M2210" s="131"/>
      <c r="N2210" s="131"/>
      <c r="O2210" s="131"/>
      <c r="P2210" s="131"/>
      <c r="Q2210" s="7"/>
      <c r="R2210" s="167"/>
      <c r="S2210" s="166"/>
      <c r="T2210" s="131"/>
      <c r="U2210" s="131"/>
      <c r="V2210" s="131"/>
    </row>
    <row r="2211" spans="2:22" hidden="1">
      <c r="B2211" s="170">
        <v>46016</v>
      </c>
      <c r="C2211" s="131" t="s">
        <v>6745</v>
      </c>
      <c r="D2211" s="131" t="s">
        <v>7295</v>
      </c>
      <c r="E2211" s="131">
        <v>7</v>
      </c>
      <c r="F2211" s="131">
        <v>0</v>
      </c>
      <c r="G2211" s="131">
        <v>0</v>
      </c>
      <c r="H2211" s="131">
        <v>0</v>
      </c>
      <c r="I2211" s="131">
        <v>0</v>
      </c>
      <c r="J2211" s="131">
        <v>0</v>
      </c>
      <c r="K2211" s="131">
        <v>0</v>
      </c>
      <c r="L2211" s="131">
        <v>0</v>
      </c>
      <c r="M2211" s="131"/>
      <c r="N2211" s="131"/>
      <c r="O2211" s="131"/>
      <c r="P2211" s="131"/>
      <c r="Q2211" s="7"/>
      <c r="R2211" s="167"/>
      <c r="S2211" s="166"/>
      <c r="T2211" s="131"/>
      <c r="U2211" s="131"/>
      <c r="V2211" s="131"/>
    </row>
    <row r="2212" spans="2:22" hidden="1">
      <c r="B2212" s="170">
        <v>46017</v>
      </c>
      <c r="C2212" s="131" t="s">
        <v>3904</v>
      </c>
      <c r="D2212" s="131" t="s">
        <v>7315</v>
      </c>
      <c r="E2212" s="131">
        <v>6</v>
      </c>
      <c r="F2212" s="131">
        <v>0</v>
      </c>
      <c r="G2212" s="131">
        <v>0</v>
      </c>
      <c r="H2212" s="131">
        <v>0</v>
      </c>
      <c r="I2212" s="131">
        <v>0</v>
      </c>
      <c r="J2212" s="131">
        <v>0</v>
      </c>
      <c r="K2212" s="131">
        <v>0</v>
      </c>
      <c r="L2212" s="131">
        <v>0</v>
      </c>
      <c r="M2212" s="131"/>
      <c r="N2212" s="131"/>
      <c r="O2212" s="131"/>
      <c r="P2212" s="131"/>
      <c r="Q2212" s="7"/>
      <c r="R2212" s="167"/>
      <c r="S2212" s="166"/>
      <c r="T2212" s="131"/>
      <c r="U2212" s="131"/>
      <c r="V2212" s="131"/>
    </row>
    <row r="2213" spans="2:22" hidden="1">
      <c r="B2213" s="170">
        <v>46017</v>
      </c>
      <c r="C2213" s="131" t="s">
        <v>3904</v>
      </c>
      <c r="D2213" s="131" t="s">
        <v>7316</v>
      </c>
      <c r="E2213" s="131">
        <v>4</v>
      </c>
      <c r="F2213" s="131">
        <v>0</v>
      </c>
      <c r="G2213" s="131">
        <v>0</v>
      </c>
      <c r="H2213" s="131">
        <v>1</v>
      </c>
      <c r="I2213" s="131">
        <v>0</v>
      </c>
      <c r="J2213" s="131">
        <v>0</v>
      </c>
      <c r="K2213" s="131">
        <v>0</v>
      </c>
      <c r="L2213" s="131">
        <v>1</v>
      </c>
      <c r="M2213" s="131"/>
      <c r="N2213" s="131"/>
      <c r="O2213" s="131" t="s">
        <v>7356</v>
      </c>
      <c r="P2213" s="131" t="s">
        <v>7355</v>
      </c>
      <c r="Q2213" s="7"/>
      <c r="R2213" s="167"/>
      <c r="S2213" s="166"/>
      <c r="T2213" s="131"/>
      <c r="U2213" s="131"/>
      <c r="V2213" s="131"/>
    </row>
    <row r="2214" spans="2:22" hidden="1">
      <c r="B2214" s="170">
        <v>46017</v>
      </c>
      <c r="C2214" s="131" t="s">
        <v>6745</v>
      </c>
      <c r="D2214" s="131" t="s">
        <v>7284</v>
      </c>
      <c r="E2214" s="131">
        <v>1</v>
      </c>
      <c r="F2214" s="131">
        <v>0</v>
      </c>
      <c r="G2214" s="131">
        <v>0</v>
      </c>
      <c r="H2214" s="131">
        <v>0</v>
      </c>
      <c r="I2214" s="131">
        <v>0</v>
      </c>
      <c r="J2214" s="131">
        <v>0</v>
      </c>
      <c r="K2214" s="131">
        <v>0</v>
      </c>
      <c r="L2214" s="131">
        <v>0</v>
      </c>
      <c r="M2214" s="131"/>
      <c r="N2214" s="131"/>
      <c r="O2214" s="131"/>
      <c r="P2214" s="131"/>
      <c r="Q2214" s="7"/>
      <c r="R2214" s="167"/>
      <c r="S2214" s="166"/>
      <c r="T2214" s="131"/>
      <c r="U2214" s="131"/>
      <c r="V2214" s="131"/>
    </row>
    <row r="2215" spans="2:22" hidden="1">
      <c r="B2215" s="170">
        <v>46017</v>
      </c>
      <c r="C2215" s="131" t="s">
        <v>3904</v>
      </c>
      <c r="D2215" s="131" t="s">
        <v>7317</v>
      </c>
      <c r="E2215" s="131">
        <v>8</v>
      </c>
      <c r="F2215" s="131">
        <v>0</v>
      </c>
      <c r="G2215" s="131">
        <v>0</v>
      </c>
      <c r="H2215" s="131">
        <v>0</v>
      </c>
      <c r="I2215" s="131">
        <v>0</v>
      </c>
      <c r="J2215" s="131">
        <v>0</v>
      </c>
      <c r="K2215" s="131">
        <v>0</v>
      </c>
      <c r="L2215" s="131">
        <v>0</v>
      </c>
      <c r="M2215" s="131"/>
      <c r="N2215" s="131"/>
      <c r="O2215" s="131" t="s">
        <v>7357</v>
      </c>
      <c r="P2215" s="131" t="s">
        <v>7355</v>
      </c>
      <c r="Q2215" s="7"/>
      <c r="R2215" s="167"/>
      <c r="S2215" s="166"/>
      <c r="T2215" s="131"/>
      <c r="U2215" s="131"/>
      <c r="V2215" s="131"/>
    </row>
    <row r="2216" spans="2:22" hidden="1">
      <c r="B2216" s="170">
        <v>46017</v>
      </c>
      <c r="C2216" s="131" t="s">
        <v>3904</v>
      </c>
      <c r="D2216" s="131" t="s">
        <v>7318</v>
      </c>
      <c r="E2216" s="131">
        <v>6</v>
      </c>
      <c r="F2216" s="131">
        <v>0</v>
      </c>
      <c r="G2216" s="131">
        <v>0</v>
      </c>
      <c r="H2216" s="131">
        <v>0</v>
      </c>
      <c r="I2216" s="131">
        <v>0</v>
      </c>
      <c r="J2216" s="131">
        <v>0</v>
      </c>
      <c r="K2216" s="131">
        <v>0</v>
      </c>
      <c r="L2216" s="131">
        <v>0</v>
      </c>
      <c r="M2216" s="131"/>
      <c r="N2216" s="131"/>
      <c r="O2216" s="131"/>
      <c r="P2216" s="131"/>
      <c r="Q2216" s="7"/>
      <c r="R2216" s="167"/>
      <c r="S2216" s="166"/>
      <c r="T2216" s="131"/>
      <c r="U2216" s="131"/>
      <c r="V2216" s="131"/>
    </row>
    <row r="2217" spans="2:22" hidden="1">
      <c r="B2217" s="170">
        <v>46017</v>
      </c>
      <c r="C2217" s="131" t="s">
        <v>3904</v>
      </c>
      <c r="D2217" s="131" t="s">
        <v>7319</v>
      </c>
      <c r="E2217" s="131">
        <v>4</v>
      </c>
      <c r="F2217" s="131">
        <v>0</v>
      </c>
      <c r="G2217" s="131">
        <v>0</v>
      </c>
      <c r="H2217" s="131">
        <v>24</v>
      </c>
      <c r="I2217" s="131">
        <v>0</v>
      </c>
      <c r="J2217" s="131">
        <v>0</v>
      </c>
      <c r="K2217" s="131">
        <v>0</v>
      </c>
      <c r="L2217" s="131">
        <v>24</v>
      </c>
      <c r="M2217" s="131"/>
      <c r="N2217" s="131"/>
      <c r="O2217" s="131" t="s">
        <v>7356</v>
      </c>
      <c r="P2217" s="131" t="s">
        <v>7355</v>
      </c>
      <c r="Q2217" s="7"/>
      <c r="R2217" s="167"/>
      <c r="S2217" s="166"/>
      <c r="T2217" s="131"/>
      <c r="U2217" s="131"/>
      <c r="V2217" s="131"/>
    </row>
    <row r="2218" spans="2:22" hidden="1">
      <c r="B2218" s="170">
        <v>46017</v>
      </c>
      <c r="C2218" s="131" t="s">
        <v>3904</v>
      </c>
      <c r="D2218" s="131" t="s">
        <v>7320</v>
      </c>
      <c r="E2218" s="131">
        <v>5</v>
      </c>
      <c r="F2218" s="131">
        <v>0</v>
      </c>
      <c r="G2218" s="131">
        <v>0</v>
      </c>
      <c r="H2218" s="131">
        <v>0</v>
      </c>
      <c r="I2218" s="131">
        <v>0</v>
      </c>
      <c r="J2218" s="131">
        <v>0</v>
      </c>
      <c r="K2218" s="131">
        <v>0</v>
      </c>
      <c r="L2218" s="131">
        <v>0</v>
      </c>
      <c r="M2218" s="131"/>
      <c r="N2218" s="131"/>
      <c r="O2218" s="131"/>
      <c r="P2218" s="131"/>
      <c r="Q2218" s="7"/>
      <c r="R2218" s="167"/>
      <c r="S2218" s="166"/>
      <c r="T2218" s="131"/>
      <c r="U2218" s="131"/>
      <c r="V2218" s="131"/>
    </row>
    <row r="2219" spans="2:22" hidden="1">
      <c r="B2219" s="170">
        <v>46017</v>
      </c>
      <c r="C2219" s="131" t="s">
        <v>3904</v>
      </c>
      <c r="D2219" s="131" t="s">
        <v>7321</v>
      </c>
      <c r="E2219" s="131">
        <v>10</v>
      </c>
      <c r="F2219" s="131">
        <v>0</v>
      </c>
      <c r="G2219" s="131">
        <v>0</v>
      </c>
      <c r="H2219" s="131">
        <v>0</v>
      </c>
      <c r="I2219" s="131">
        <v>0</v>
      </c>
      <c r="J2219" s="131">
        <v>0</v>
      </c>
      <c r="K2219" s="131">
        <v>0</v>
      </c>
      <c r="L2219" s="131">
        <v>0</v>
      </c>
      <c r="M2219" s="131"/>
      <c r="N2219" s="131"/>
      <c r="O2219" s="131"/>
      <c r="P2219" s="131"/>
      <c r="Q2219" s="7"/>
      <c r="R2219" s="167"/>
      <c r="S2219" s="166"/>
      <c r="T2219" s="131"/>
      <c r="U2219" s="131"/>
      <c r="V2219" s="131"/>
    </row>
    <row r="2220" spans="2:22" hidden="1">
      <c r="B2220" s="170">
        <v>46017</v>
      </c>
      <c r="C2220" s="131" t="s">
        <v>6745</v>
      </c>
      <c r="D2220" s="131" t="s">
        <v>7282</v>
      </c>
      <c r="E2220" s="131">
        <v>2</v>
      </c>
      <c r="F2220" s="131">
        <v>0</v>
      </c>
      <c r="G2220" s="131">
        <v>0</v>
      </c>
      <c r="H2220" s="131">
        <v>0</v>
      </c>
      <c r="I2220" s="131">
        <v>0</v>
      </c>
      <c r="J2220" s="131">
        <v>0</v>
      </c>
      <c r="K2220" s="131">
        <v>0</v>
      </c>
      <c r="L2220" s="131">
        <v>0</v>
      </c>
      <c r="M2220" s="131"/>
      <c r="N2220" s="131"/>
      <c r="O2220" s="131"/>
      <c r="P2220" s="131"/>
      <c r="Q2220" s="7"/>
      <c r="R2220" s="167"/>
      <c r="S2220" s="166"/>
      <c r="T2220" s="131"/>
      <c r="U2220" s="131"/>
      <c r="V2220" s="131"/>
    </row>
    <row r="2221" spans="2:22" hidden="1">
      <c r="B2221" s="170">
        <v>46017</v>
      </c>
      <c r="C2221" s="131" t="s">
        <v>6745</v>
      </c>
      <c r="D2221" s="131" t="s">
        <v>7299</v>
      </c>
      <c r="E2221" s="131">
        <v>2</v>
      </c>
      <c r="F2221" s="131">
        <v>0</v>
      </c>
      <c r="G2221" s="131">
        <v>0</v>
      </c>
      <c r="H2221" s="131">
        <v>0</v>
      </c>
      <c r="I2221" s="131">
        <v>0</v>
      </c>
      <c r="J2221" s="131">
        <v>0</v>
      </c>
      <c r="K2221" s="131">
        <v>0</v>
      </c>
      <c r="L2221" s="131">
        <v>0</v>
      </c>
      <c r="M2221" s="131"/>
      <c r="N2221" s="131"/>
      <c r="O2221" s="131"/>
      <c r="P2221" s="131"/>
      <c r="Q2221" s="7"/>
      <c r="R2221" s="167"/>
      <c r="S2221" s="166"/>
      <c r="T2221" s="131"/>
      <c r="U2221" s="131"/>
      <c r="V2221" s="131"/>
    </row>
    <row r="2222" spans="2:22" hidden="1">
      <c r="B2222" s="170">
        <v>46017</v>
      </c>
      <c r="C2222" s="131" t="s">
        <v>6745</v>
      </c>
      <c r="D2222" s="131" t="s">
        <v>7300</v>
      </c>
      <c r="E2222" s="131">
        <v>2</v>
      </c>
      <c r="F2222" s="131">
        <v>0</v>
      </c>
      <c r="G2222" s="131">
        <v>0</v>
      </c>
      <c r="H2222" s="131">
        <v>0</v>
      </c>
      <c r="I2222" s="131">
        <v>0</v>
      </c>
      <c r="J2222" s="131">
        <v>0</v>
      </c>
      <c r="K2222" s="131">
        <v>0</v>
      </c>
      <c r="L2222" s="131">
        <v>0</v>
      </c>
      <c r="M2222" s="131"/>
      <c r="N2222" s="131"/>
      <c r="O2222" s="131"/>
      <c r="P2222" s="131"/>
      <c r="Q2222" s="7"/>
      <c r="R2222" s="167"/>
      <c r="S2222" s="166"/>
      <c r="T2222" s="131"/>
      <c r="U2222" s="131"/>
      <c r="V2222" s="131"/>
    </row>
    <row r="2223" spans="2:22" hidden="1">
      <c r="B2223" s="170">
        <v>46017</v>
      </c>
      <c r="C2223" s="131" t="s">
        <v>3904</v>
      </c>
      <c r="D2223" s="131" t="s">
        <v>7322</v>
      </c>
      <c r="E2223" s="131">
        <v>2</v>
      </c>
      <c r="F2223" s="131">
        <v>0</v>
      </c>
      <c r="G2223" s="131">
        <v>0</v>
      </c>
      <c r="H2223" s="131">
        <v>0</v>
      </c>
      <c r="I2223" s="131">
        <v>0</v>
      </c>
      <c r="J2223" s="131">
        <v>0</v>
      </c>
      <c r="K2223" s="131">
        <v>0</v>
      </c>
      <c r="L2223" s="131">
        <v>0</v>
      </c>
      <c r="M2223" s="131"/>
      <c r="N2223" s="131"/>
      <c r="O2223" s="131"/>
      <c r="P2223" s="131"/>
      <c r="Q2223" s="7"/>
      <c r="R2223" s="167"/>
      <c r="S2223" s="166"/>
      <c r="T2223" s="131"/>
      <c r="U2223" s="131"/>
      <c r="V2223" s="131"/>
    </row>
    <row r="2224" spans="2:22" hidden="1">
      <c r="B2224" s="170">
        <v>46017</v>
      </c>
      <c r="C2224" s="131" t="s">
        <v>6745</v>
      </c>
      <c r="D2224" s="131" t="s">
        <v>7296</v>
      </c>
      <c r="E2224" s="131">
        <v>4</v>
      </c>
      <c r="F2224" s="131">
        <v>0</v>
      </c>
      <c r="G2224" s="131">
        <v>0</v>
      </c>
      <c r="H2224" s="131">
        <v>0</v>
      </c>
      <c r="I2224" s="131">
        <v>0</v>
      </c>
      <c r="J2224" s="131">
        <v>0</v>
      </c>
      <c r="K2224" s="131">
        <v>0</v>
      </c>
      <c r="L2224" s="131">
        <v>0</v>
      </c>
      <c r="M2224" s="131"/>
      <c r="N2224" s="131"/>
      <c r="O2224" s="131"/>
      <c r="P2224" s="131"/>
      <c r="Q2224" s="7"/>
      <c r="R2224" s="167"/>
      <c r="S2224" s="166"/>
      <c r="T2224" s="131"/>
      <c r="U2224" s="131"/>
      <c r="V2224" s="131"/>
    </row>
    <row r="2225" spans="2:22" hidden="1">
      <c r="B2225" s="170">
        <v>46017</v>
      </c>
      <c r="C2225" s="131" t="s">
        <v>6745</v>
      </c>
      <c r="D2225" s="131" t="s">
        <v>7283</v>
      </c>
      <c r="E2225" s="131">
        <v>1</v>
      </c>
      <c r="F2225" s="131">
        <v>0</v>
      </c>
      <c r="G2225" s="131">
        <v>0</v>
      </c>
      <c r="H2225" s="131">
        <v>0</v>
      </c>
      <c r="I2225" s="131">
        <v>0</v>
      </c>
      <c r="J2225" s="131">
        <v>0</v>
      </c>
      <c r="K2225" s="131">
        <v>0</v>
      </c>
      <c r="L2225" s="131">
        <v>0</v>
      </c>
      <c r="M2225" s="131"/>
      <c r="N2225" s="131"/>
      <c r="O2225" s="131"/>
      <c r="P2225" s="131"/>
      <c r="Q2225" s="7"/>
      <c r="R2225" s="167"/>
      <c r="S2225" s="166"/>
      <c r="T2225" s="131"/>
      <c r="U2225" s="131"/>
      <c r="V2225" s="131"/>
    </row>
    <row r="2226" spans="2:22" hidden="1">
      <c r="B2226" s="170">
        <v>46017</v>
      </c>
      <c r="C2226" s="131" t="s">
        <v>6745</v>
      </c>
      <c r="D2226" s="131" t="s">
        <v>7188</v>
      </c>
      <c r="E2226" s="131">
        <v>1</v>
      </c>
      <c r="F2226" s="131">
        <v>0</v>
      </c>
      <c r="G2226" s="131">
        <v>0</v>
      </c>
      <c r="H2226" s="131">
        <v>0</v>
      </c>
      <c r="I2226" s="131">
        <v>0</v>
      </c>
      <c r="J2226" s="131">
        <v>0</v>
      </c>
      <c r="K2226" s="131">
        <v>0</v>
      </c>
      <c r="L2226" s="131">
        <v>0</v>
      </c>
      <c r="M2226" s="131"/>
      <c r="N2226" s="131"/>
      <c r="O2226" s="131"/>
      <c r="P2226" s="131"/>
      <c r="Q2226" s="7"/>
      <c r="R2226" s="167"/>
      <c r="S2226" s="166"/>
      <c r="T2226" s="131"/>
      <c r="U2226" s="131"/>
      <c r="V2226" s="131"/>
    </row>
    <row r="2227" spans="2:22" hidden="1">
      <c r="B2227" s="170">
        <v>46017</v>
      </c>
      <c r="C2227" s="131" t="s">
        <v>6745</v>
      </c>
      <c r="D2227" s="131" t="s">
        <v>7267</v>
      </c>
      <c r="E2227" s="131">
        <v>1</v>
      </c>
      <c r="F2227" s="131">
        <v>0</v>
      </c>
      <c r="G2227" s="131">
        <v>0</v>
      </c>
      <c r="H2227" s="131">
        <v>0</v>
      </c>
      <c r="I2227" s="131">
        <v>0</v>
      </c>
      <c r="J2227" s="131">
        <v>0</v>
      </c>
      <c r="K2227" s="131">
        <v>0</v>
      </c>
      <c r="L2227" s="131">
        <v>0</v>
      </c>
      <c r="M2227" s="131"/>
      <c r="N2227" s="131"/>
      <c r="O2227" s="131"/>
      <c r="P2227" s="131"/>
      <c r="Q2227" s="7"/>
      <c r="R2227" s="167"/>
      <c r="S2227" s="166"/>
      <c r="T2227" s="131"/>
      <c r="U2227" s="131"/>
      <c r="V2227" s="131"/>
    </row>
    <row r="2228" spans="2:22" hidden="1">
      <c r="B2228" s="170">
        <v>46017</v>
      </c>
      <c r="C2228" s="131" t="s">
        <v>6745</v>
      </c>
      <c r="D2228" s="131" t="s">
        <v>7297</v>
      </c>
      <c r="E2228" s="131">
        <v>11</v>
      </c>
      <c r="F2228" s="131">
        <v>1</v>
      </c>
      <c r="G2228" s="131">
        <v>0</v>
      </c>
      <c r="H2228" s="131">
        <v>1</v>
      </c>
      <c r="I2228" s="131">
        <v>0</v>
      </c>
      <c r="J2228" s="131">
        <v>0</v>
      </c>
      <c r="K2228" s="131">
        <v>0</v>
      </c>
      <c r="L2228" s="131">
        <v>1</v>
      </c>
      <c r="M2228" s="131"/>
      <c r="N2228" s="131"/>
      <c r="O2228" s="131" t="s">
        <v>7355</v>
      </c>
      <c r="P2228" s="131" t="s">
        <v>7356</v>
      </c>
      <c r="Q2228" s="7"/>
      <c r="R2228" s="167"/>
      <c r="S2228" s="166"/>
      <c r="T2228" s="131"/>
      <c r="U2228" s="131"/>
      <c r="V2228" s="131"/>
    </row>
    <row r="2229" spans="2:22" hidden="1">
      <c r="B2229" s="170">
        <v>46017</v>
      </c>
      <c r="C2229" s="131" t="s">
        <v>6745</v>
      </c>
      <c r="D2229" s="131" t="s">
        <v>7323</v>
      </c>
      <c r="E2229" s="131">
        <v>2</v>
      </c>
      <c r="F2229" s="131">
        <v>0</v>
      </c>
      <c r="G2229" s="131">
        <v>0</v>
      </c>
      <c r="H2229" s="131">
        <v>0</v>
      </c>
      <c r="I2229" s="131">
        <v>0</v>
      </c>
      <c r="J2229" s="131">
        <v>0</v>
      </c>
      <c r="K2229" s="131">
        <v>0</v>
      </c>
      <c r="L2229" s="131">
        <v>0</v>
      </c>
      <c r="M2229" s="131"/>
      <c r="N2229" s="131"/>
      <c r="O2229" s="131"/>
      <c r="P2229" s="131"/>
      <c r="Q2229" s="7"/>
      <c r="R2229" s="167"/>
      <c r="S2229" s="166"/>
      <c r="T2229" s="131"/>
      <c r="U2229" s="131"/>
      <c r="V2229" s="131"/>
    </row>
    <row r="2230" spans="2:22" hidden="1">
      <c r="B2230" s="170">
        <v>46017</v>
      </c>
      <c r="C2230" s="131" t="s">
        <v>6745</v>
      </c>
      <c r="D2230" s="131" t="s">
        <v>7324</v>
      </c>
      <c r="E2230" s="131">
        <v>6</v>
      </c>
      <c r="F2230" s="131">
        <v>0</v>
      </c>
      <c r="G2230" s="131">
        <v>0</v>
      </c>
      <c r="H2230" s="131">
        <v>0</v>
      </c>
      <c r="I2230" s="131">
        <v>0</v>
      </c>
      <c r="J2230" s="131">
        <v>0</v>
      </c>
      <c r="K2230" s="131">
        <v>0</v>
      </c>
      <c r="L2230" s="131">
        <v>0</v>
      </c>
      <c r="M2230" s="131"/>
      <c r="N2230" s="131"/>
      <c r="O2230" s="131"/>
      <c r="P2230" s="131"/>
      <c r="Q2230" s="7"/>
      <c r="R2230" s="167"/>
      <c r="S2230" s="166"/>
      <c r="T2230" s="131"/>
      <c r="U2230" s="131"/>
      <c r="V2230" s="131"/>
    </row>
    <row r="2231" spans="2:22" hidden="1">
      <c r="B2231" s="170">
        <v>46017</v>
      </c>
      <c r="C2231" s="131" t="s">
        <v>3904</v>
      </c>
      <c r="D2231" s="131" t="s">
        <v>7325</v>
      </c>
      <c r="E2231" s="131">
        <v>1</v>
      </c>
      <c r="F2231" s="131">
        <v>0</v>
      </c>
      <c r="G2231" s="131">
        <v>0</v>
      </c>
      <c r="H2231" s="131">
        <v>3</v>
      </c>
      <c r="I2231" s="131">
        <v>0</v>
      </c>
      <c r="J2231" s="131">
        <v>0</v>
      </c>
      <c r="K2231" s="131">
        <v>0</v>
      </c>
      <c r="L2231" s="131">
        <v>3</v>
      </c>
      <c r="M2231" s="131"/>
      <c r="N2231" s="131"/>
      <c r="O2231" s="131" t="s">
        <v>7358</v>
      </c>
      <c r="P2231" s="131" t="s">
        <v>7356</v>
      </c>
      <c r="Q2231" s="7"/>
      <c r="R2231" s="167"/>
      <c r="S2231" s="166"/>
      <c r="T2231" s="131"/>
      <c r="U2231" s="131"/>
      <c r="V2231" s="131"/>
    </row>
    <row r="2232" spans="2:22" hidden="1">
      <c r="B2232" s="170">
        <v>46017</v>
      </c>
      <c r="C2232" s="131" t="s">
        <v>3904</v>
      </c>
      <c r="D2232" s="131" t="s">
        <v>7326</v>
      </c>
      <c r="E2232" s="131">
        <v>12</v>
      </c>
      <c r="F2232" s="131">
        <v>0</v>
      </c>
      <c r="G2232" s="131">
        <v>0</v>
      </c>
      <c r="H2232" s="131">
        <v>0</v>
      </c>
      <c r="I2232" s="131">
        <v>0</v>
      </c>
      <c r="J2232" s="131">
        <v>0</v>
      </c>
      <c r="K2232" s="131">
        <v>0</v>
      </c>
      <c r="L2232" s="131">
        <v>0</v>
      </c>
      <c r="M2232" s="131"/>
      <c r="N2232" s="131"/>
      <c r="O2232" s="131"/>
      <c r="P2232" s="131"/>
      <c r="Q2232" s="7"/>
      <c r="R2232" s="167"/>
      <c r="S2232" s="166"/>
      <c r="T2232" s="131"/>
      <c r="U2232" s="131"/>
      <c r="V2232" s="131"/>
    </row>
    <row r="2233" spans="2:22" hidden="1">
      <c r="B2233" s="170">
        <v>46017</v>
      </c>
      <c r="C2233" s="131" t="s">
        <v>6745</v>
      </c>
      <c r="D2233" s="131" t="s">
        <v>7327</v>
      </c>
      <c r="E2233" s="131">
        <v>1</v>
      </c>
      <c r="F2233" s="131">
        <v>0</v>
      </c>
      <c r="G2233" s="131">
        <v>0</v>
      </c>
      <c r="H2233" s="131">
        <v>0</v>
      </c>
      <c r="I2233" s="131">
        <v>0</v>
      </c>
      <c r="J2233" s="131">
        <v>0</v>
      </c>
      <c r="K2233" s="131">
        <v>0</v>
      </c>
      <c r="L2233" s="131">
        <v>0</v>
      </c>
      <c r="M2233" s="131"/>
      <c r="N2233" s="131"/>
      <c r="O2233" s="131"/>
      <c r="P2233" s="131"/>
      <c r="Q2233" s="7"/>
      <c r="R2233" s="167"/>
      <c r="S2233" s="166"/>
      <c r="T2233" s="131"/>
      <c r="U2233" s="131"/>
      <c r="V2233" s="131"/>
    </row>
    <row r="2234" spans="2:22" hidden="1">
      <c r="B2234" s="170">
        <v>46017</v>
      </c>
      <c r="C2234" s="131" t="s">
        <v>3904</v>
      </c>
      <c r="D2234" s="131" t="s">
        <v>7328</v>
      </c>
      <c r="E2234" s="131">
        <v>2</v>
      </c>
      <c r="F2234" s="131">
        <v>0</v>
      </c>
      <c r="G2234" s="131">
        <v>0</v>
      </c>
      <c r="H2234" s="131">
        <v>0</v>
      </c>
      <c r="I2234" s="131">
        <v>0</v>
      </c>
      <c r="J2234" s="131">
        <v>0</v>
      </c>
      <c r="K2234" s="131">
        <v>0</v>
      </c>
      <c r="L2234" s="131">
        <v>0</v>
      </c>
      <c r="M2234" s="131"/>
      <c r="N2234" s="131"/>
      <c r="O2234" s="131"/>
      <c r="P2234" s="131"/>
      <c r="Q2234" s="7"/>
      <c r="R2234" s="167"/>
      <c r="S2234" s="166"/>
      <c r="T2234" s="131"/>
      <c r="U2234" s="131"/>
      <c r="V2234" s="131"/>
    </row>
    <row r="2235" spans="2:22" hidden="1">
      <c r="B2235" s="170">
        <v>46017</v>
      </c>
      <c r="C2235" s="131" t="s">
        <v>3904</v>
      </c>
      <c r="D2235" s="131" t="s">
        <v>7329</v>
      </c>
      <c r="E2235" s="131">
        <v>1</v>
      </c>
      <c r="F2235" s="131">
        <v>0</v>
      </c>
      <c r="G2235" s="131">
        <v>0</v>
      </c>
      <c r="H2235" s="131">
        <v>1</v>
      </c>
      <c r="I2235" s="131">
        <v>0</v>
      </c>
      <c r="J2235" s="131">
        <v>0</v>
      </c>
      <c r="K2235" s="131">
        <v>0</v>
      </c>
      <c r="L2235" s="131">
        <v>1</v>
      </c>
      <c r="M2235" s="131"/>
      <c r="N2235" s="131"/>
      <c r="O2235" s="131" t="s">
        <v>7359</v>
      </c>
      <c r="P2235" s="131" t="s">
        <v>7356</v>
      </c>
      <c r="Q2235" s="7"/>
      <c r="R2235" s="167"/>
      <c r="S2235" s="166"/>
      <c r="T2235" s="131"/>
      <c r="U2235" s="131"/>
      <c r="V2235" s="131"/>
    </row>
    <row r="2236" spans="2:22" hidden="1">
      <c r="B2236" s="170">
        <v>46017</v>
      </c>
      <c r="C2236" s="131" t="s">
        <v>3904</v>
      </c>
      <c r="D2236" s="131" t="s">
        <v>7330</v>
      </c>
      <c r="E2236" s="131">
        <v>1</v>
      </c>
      <c r="F2236" s="131">
        <v>0</v>
      </c>
      <c r="G2236" s="131">
        <v>0</v>
      </c>
      <c r="H2236" s="131">
        <v>0</v>
      </c>
      <c r="I2236" s="131">
        <v>0</v>
      </c>
      <c r="J2236" s="131">
        <v>0</v>
      </c>
      <c r="K2236" s="131">
        <v>0</v>
      </c>
      <c r="L2236" s="131">
        <v>0</v>
      </c>
      <c r="M2236" s="131"/>
      <c r="N2236" s="131"/>
      <c r="O2236" s="131"/>
      <c r="P2236" s="131"/>
      <c r="Q2236" s="7"/>
      <c r="R2236" s="167"/>
      <c r="S2236" s="166"/>
      <c r="T2236" s="131"/>
      <c r="U2236" s="131"/>
      <c r="V2236" s="131"/>
    </row>
    <row r="2237" spans="2:22" hidden="1">
      <c r="B2237" s="170">
        <v>46017</v>
      </c>
      <c r="C2237" s="131" t="s">
        <v>3904</v>
      </c>
      <c r="D2237" s="131" t="s">
        <v>7331</v>
      </c>
      <c r="E2237" s="131">
        <v>1</v>
      </c>
      <c r="F2237" s="131">
        <v>0</v>
      </c>
      <c r="G2237" s="131">
        <v>0</v>
      </c>
      <c r="H2237" s="131">
        <v>0</v>
      </c>
      <c r="I2237" s="131">
        <v>0</v>
      </c>
      <c r="J2237" s="131">
        <v>0</v>
      </c>
      <c r="K2237" s="131">
        <v>0</v>
      </c>
      <c r="L2237" s="131">
        <v>0</v>
      </c>
      <c r="M2237" s="131"/>
      <c r="N2237" s="131"/>
      <c r="O2237" s="131"/>
      <c r="P2237" s="131"/>
      <c r="Q2237" s="7"/>
      <c r="R2237" s="167"/>
      <c r="S2237" s="166"/>
      <c r="T2237" s="131"/>
      <c r="U2237" s="131"/>
      <c r="V2237" s="131"/>
    </row>
    <row r="2238" spans="2:22" hidden="1">
      <c r="B2238" s="170">
        <v>46017</v>
      </c>
      <c r="C2238" s="131" t="s">
        <v>6745</v>
      </c>
      <c r="D2238" s="131" t="s">
        <v>7271</v>
      </c>
      <c r="E2238" s="131">
        <v>13</v>
      </c>
      <c r="F2238" s="131">
        <v>11</v>
      </c>
      <c r="G2238" s="131">
        <v>0</v>
      </c>
      <c r="H2238" s="131">
        <v>148</v>
      </c>
      <c r="I2238" s="131">
        <v>0</v>
      </c>
      <c r="J2238" s="131">
        <v>0</v>
      </c>
      <c r="K2238" s="131">
        <v>0</v>
      </c>
      <c r="L2238" s="131">
        <v>148</v>
      </c>
      <c r="M2238" s="131" t="s">
        <v>7355</v>
      </c>
      <c r="N2238" s="131" t="s">
        <v>7355</v>
      </c>
      <c r="O2238" s="131" t="s">
        <v>7355</v>
      </c>
      <c r="P2238" s="131" t="s">
        <v>7355</v>
      </c>
      <c r="Q2238" s="7"/>
      <c r="R2238" s="167"/>
      <c r="S2238" s="166"/>
      <c r="T2238" s="131"/>
      <c r="U2238" s="131"/>
      <c r="V2238" s="131"/>
    </row>
    <row r="2239" spans="2:22" hidden="1">
      <c r="B2239" s="170">
        <v>46017</v>
      </c>
      <c r="C2239" s="131" t="s">
        <v>6745</v>
      </c>
      <c r="D2239" s="131" t="s">
        <v>7270</v>
      </c>
      <c r="E2239" s="131">
        <v>8</v>
      </c>
      <c r="F2239" s="131">
        <v>2</v>
      </c>
      <c r="G2239" s="131">
        <v>0</v>
      </c>
      <c r="H2239" s="131">
        <v>1</v>
      </c>
      <c r="I2239" s="131">
        <v>0</v>
      </c>
      <c r="J2239" s="131">
        <v>2</v>
      </c>
      <c r="K2239" s="131">
        <v>0</v>
      </c>
      <c r="L2239" s="131">
        <v>3</v>
      </c>
      <c r="M2239" s="131" t="s">
        <v>7356</v>
      </c>
      <c r="N2239" s="131" t="s">
        <v>7356</v>
      </c>
      <c r="O2239" s="131"/>
      <c r="P2239" s="131"/>
      <c r="Q2239" s="7"/>
      <c r="R2239" s="167"/>
      <c r="S2239" s="166"/>
      <c r="T2239" s="131"/>
      <c r="U2239" s="131"/>
      <c r="V2239" s="131"/>
    </row>
    <row r="2240" spans="2:22" hidden="1">
      <c r="B2240" s="170">
        <v>46017</v>
      </c>
      <c r="C2240" s="131" t="s">
        <v>3904</v>
      </c>
      <c r="D2240" s="131" t="s">
        <v>7332</v>
      </c>
      <c r="E2240" s="131">
        <v>9</v>
      </c>
      <c r="F2240" s="131">
        <v>0</v>
      </c>
      <c r="G2240" s="131">
        <v>0</v>
      </c>
      <c r="H2240" s="131">
        <v>0</v>
      </c>
      <c r="I2240" s="131">
        <v>0</v>
      </c>
      <c r="J2240" s="131">
        <v>0</v>
      </c>
      <c r="K2240" s="131">
        <v>0</v>
      </c>
      <c r="L2240" s="131">
        <v>0</v>
      </c>
      <c r="M2240" s="131"/>
      <c r="N2240" s="131"/>
      <c r="O2240" s="131"/>
      <c r="P2240" s="131"/>
      <c r="Q2240" s="7"/>
      <c r="R2240" s="167"/>
      <c r="S2240" s="166"/>
      <c r="T2240" s="131"/>
      <c r="U2240" s="131"/>
      <c r="V2240" s="131"/>
    </row>
    <row r="2241" spans="2:22" hidden="1">
      <c r="B2241" s="170">
        <v>46017</v>
      </c>
      <c r="C2241" s="131" t="s">
        <v>3904</v>
      </c>
      <c r="D2241" s="131" t="s">
        <v>7333</v>
      </c>
      <c r="E2241" s="131">
        <v>9</v>
      </c>
      <c r="F2241" s="131">
        <v>0</v>
      </c>
      <c r="G2241" s="131">
        <v>0</v>
      </c>
      <c r="H2241" s="131">
        <v>0</v>
      </c>
      <c r="I2241" s="131">
        <v>0</v>
      </c>
      <c r="J2241" s="131">
        <v>0</v>
      </c>
      <c r="K2241" s="131">
        <v>0</v>
      </c>
      <c r="L2241" s="131">
        <v>0</v>
      </c>
      <c r="M2241" s="131"/>
      <c r="N2241" s="131"/>
      <c r="O2241" s="131"/>
      <c r="P2241" s="131"/>
      <c r="Q2241" s="7"/>
      <c r="R2241" s="167"/>
      <c r="S2241" s="166"/>
      <c r="T2241" s="131"/>
      <c r="U2241" s="131"/>
      <c r="V2241" s="131"/>
    </row>
    <row r="2242" spans="2:22" hidden="1">
      <c r="B2242" s="170">
        <v>46017</v>
      </c>
      <c r="C2242" s="131" t="s">
        <v>3904</v>
      </c>
      <c r="D2242" s="131" t="s">
        <v>7334</v>
      </c>
      <c r="E2242" s="131">
        <v>1</v>
      </c>
      <c r="F2242" s="131">
        <v>0</v>
      </c>
      <c r="G2242" s="131">
        <v>0</v>
      </c>
      <c r="H2242" s="131">
        <v>0</v>
      </c>
      <c r="I2242" s="131">
        <v>0</v>
      </c>
      <c r="J2242" s="131">
        <v>0</v>
      </c>
      <c r="K2242" s="131">
        <v>0</v>
      </c>
      <c r="L2242" s="131">
        <v>0</v>
      </c>
      <c r="M2242" s="131"/>
      <c r="N2242" s="131"/>
      <c r="O2242" s="131"/>
      <c r="P2242" s="131"/>
      <c r="Q2242" s="7"/>
      <c r="R2242" s="167"/>
      <c r="S2242" s="166"/>
      <c r="T2242" s="131"/>
      <c r="U2242" s="131"/>
      <c r="V2242" s="131"/>
    </row>
    <row r="2243" spans="2:22" hidden="1">
      <c r="B2243" s="170">
        <v>46018</v>
      </c>
      <c r="C2243" s="131" t="s">
        <v>3904</v>
      </c>
      <c r="D2243" s="131" t="s">
        <v>7335</v>
      </c>
      <c r="E2243" s="131">
        <v>2</v>
      </c>
      <c r="F2243" s="131">
        <v>0</v>
      </c>
      <c r="G2243" s="131">
        <v>0</v>
      </c>
      <c r="H2243" s="131">
        <v>0</v>
      </c>
      <c r="I2243" s="131">
        <v>0</v>
      </c>
      <c r="J2243" s="131">
        <v>0</v>
      </c>
      <c r="K2243" s="131">
        <v>0</v>
      </c>
      <c r="L2243" s="131">
        <v>0</v>
      </c>
      <c r="M2243" s="131"/>
      <c r="N2243" s="131"/>
      <c r="O2243" s="131"/>
      <c r="P2243" s="131"/>
      <c r="Q2243" s="7"/>
      <c r="R2243" s="167"/>
      <c r="S2243" s="166"/>
      <c r="T2243" s="131"/>
      <c r="U2243" s="131"/>
      <c r="V2243" s="131"/>
    </row>
    <row r="2244" spans="2:22" hidden="1">
      <c r="B2244" s="170">
        <v>46018</v>
      </c>
      <c r="C2244" s="131" t="s">
        <v>3904</v>
      </c>
      <c r="D2244" s="131" t="s">
        <v>7336</v>
      </c>
      <c r="E2244" s="131">
        <v>1</v>
      </c>
      <c r="F2244" s="131">
        <v>0</v>
      </c>
      <c r="G2244" s="131">
        <v>0</v>
      </c>
      <c r="H2244" s="131">
        <v>0</v>
      </c>
      <c r="I2244" s="131">
        <v>0</v>
      </c>
      <c r="J2244" s="131">
        <v>0</v>
      </c>
      <c r="K2244" s="131">
        <v>0</v>
      </c>
      <c r="L2244" s="131">
        <v>0</v>
      </c>
      <c r="M2244" s="131"/>
      <c r="N2244" s="131"/>
      <c r="O2244" s="131"/>
      <c r="P2244" s="131"/>
      <c r="Q2244" s="7"/>
      <c r="R2244" s="167"/>
      <c r="S2244" s="166"/>
      <c r="T2244" s="131"/>
      <c r="U2244" s="131"/>
      <c r="V2244" s="131"/>
    </row>
    <row r="2245" spans="2:22" hidden="1">
      <c r="B2245" s="170">
        <v>46018</v>
      </c>
      <c r="C2245" s="131" t="s">
        <v>3904</v>
      </c>
      <c r="D2245" s="131" t="s">
        <v>7337</v>
      </c>
      <c r="E2245" s="131">
        <v>3</v>
      </c>
      <c r="F2245" s="131">
        <v>0</v>
      </c>
      <c r="G2245" s="131">
        <v>0</v>
      </c>
      <c r="H2245" s="131">
        <v>0</v>
      </c>
      <c r="I2245" s="131">
        <v>0</v>
      </c>
      <c r="J2245" s="131">
        <v>0</v>
      </c>
      <c r="K2245" s="131">
        <v>0</v>
      </c>
      <c r="L2245" s="131">
        <v>0</v>
      </c>
      <c r="M2245" s="131"/>
      <c r="N2245" s="131"/>
      <c r="O2245" s="131"/>
      <c r="P2245" s="131"/>
      <c r="Q2245" s="7"/>
      <c r="R2245" s="167"/>
      <c r="S2245" s="166"/>
      <c r="T2245" s="131"/>
      <c r="U2245" s="131"/>
      <c r="V2245" s="131"/>
    </row>
    <row r="2246" spans="2:22" hidden="1">
      <c r="B2246" s="170">
        <v>46018</v>
      </c>
      <c r="C2246" s="131" t="s">
        <v>6745</v>
      </c>
      <c r="D2246" s="131" t="s">
        <v>7309</v>
      </c>
      <c r="E2246" s="131">
        <v>1</v>
      </c>
      <c r="F2246" s="131">
        <v>0</v>
      </c>
      <c r="G2246" s="131">
        <v>0</v>
      </c>
      <c r="H2246" s="131">
        <v>0</v>
      </c>
      <c r="I2246" s="131">
        <v>0</v>
      </c>
      <c r="J2246" s="131">
        <v>0</v>
      </c>
      <c r="K2246" s="131">
        <v>0</v>
      </c>
      <c r="L2246" s="131">
        <v>0</v>
      </c>
      <c r="M2246" s="131"/>
      <c r="N2246" s="131"/>
      <c r="O2246" s="131"/>
      <c r="P2246" s="131"/>
      <c r="Q2246" s="7"/>
      <c r="R2246" s="167"/>
      <c r="S2246" s="166"/>
      <c r="T2246" s="131"/>
      <c r="U2246" s="131"/>
      <c r="V2246" s="131"/>
    </row>
    <row r="2247" spans="2:22" s="168" customFormat="1" hidden="1">
      <c r="B2247" s="170">
        <v>46018</v>
      </c>
      <c r="C2247" s="131" t="s">
        <v>6745</v>
      </c>
      <c r="D2247" s="131" t="s">
        <v>7307</v>
      </c>
      <c r="E2247" s="131">
        <v>6</v>
      </c>
      <c r="F2247" s="131">
        <v>0</v>
      </c>
      <c r="G2247" s="131">
        <v>0</v>
      </c>
      <c r="H2247" s="131">
        <v>0</v>
      </c>
      <c r="I2247" s="131">
        <v>0</v>
      </c>
      <c r="J2247" s="131">
        <v>0</v>
      </c>
      <c r="K2247" s="131">
        <v>0</v>
      </c>
      <c r="L2247" s="131">
        <v>0</v>
      </c>
      <c r="M2247" s="131"/>
      <c r="N2247" s="131"/>
      <c r="O2247" s="131"/>
      <c r="P2247" s="131"/>
      <c r="Q2247" s="7"/>
      <c r="R2247" s="167"/>
      <c r="S2247" s="166"/>
      <c r="T2247" s="131"/>
      <c r="U2247" s="131"/>
      <c r="V2247" s="131"/>
    </row>
    <row r="2248" spans="2:22" s="168" customFormat="1" hidden="1">
      <c r="B2248" s="170">
        <v>46018</v>
      </c>
      <c r="C2248" s="131" t="s">
        <v>6745</v>
      </c>
      <c r="D2248" s="131" t="s">
        <v>7338</v>
      </c>
      <c r="E2248" s="131">
        <v>1</v>
      </c>
      <c r="F2248" s="131">
        <v>0</v>
      </c>
      <c r="G2248" s="131">
        <v>0</v>
      </c>
      <c r="H2248" s="131">
        <v>0</v>
      </c>
      <c r="I2248" s="131">
        <v>0</v>
      </c>
      <c r="J2248" s="131">
        <v>0</v>
      </c>
      <c r="K2248" s="131">
        <v>0</v>
      </c>
      <c r="L2248" s="131">
        <v>0</v>
      </c>
      <c r="M2248" s="131"/>
      <c r="N2248" s="131"/>
      <c r="O2248" s="131"/>
      <c r="P2248" s="131"/>
      <c r="Q2248" s="7"/>
      <c r="R2248" s="167"/>
      <c r="S2248" s="166"/>
      <c r="T2248" s="131"/>
      <c r="U2248" s="131"/>
      <c r="V2248" s="131"/>
    </row>
    <row r="2249" spans="2:22" hidden="1">
      <c r="B2249" s="170">
        <v>46018</v>
      </c>
      <c r="C2249" s="131" t="s">
        <v>6745</v>
      </c>
      <c r="D2249" s="131" t="s">
        <v>7279</v>
      </c>
      <c r="E2249" s="131">
        <v>13</v>
      </c>
      <c r="F2249" s="131">
        <v>3</v>
      </c>
      <c r="G2249" s="131">
        <v>0</v>
      </c>
      <c r="H2249" s="131">
        <v>28</v>
      </c>
      <c r="I2249" s="131">
        <v>0</v>
      </c>
      <c r="J2249" s="131">
        <v>0</v>
      </c>
      <c r="K2249" s="131">
        <v>0</v>
      </c>
      <c r="L2249" s="131">
        <v>28</v>
      </c>
      <c r="M2249" s="131" t="s">
        <v>7356</v>
      </c>
      <c r="N2249" s="131" t="s">
        <v>7356</v>
      </c>
      <c r="O2249" s="131" t="s">
        <v>7359</v>
      </c>
      <c r="P2249" s="131" t="s">
        <v>7359</v>
      </c>
      <c r="Q2249" s="7"/>
      <c r="R2249" s="167"/>
      <c r="S2249" s="166"/>
      <c r="T2249" s="131"/>
      <c r="U2249" s="131"/>
      <c r="V2249" s="131"/>
    </row>
    <row r="2250" spans="2:22" hidden="1">
      <c r="B2250" s="170">
        <v>46018</v>
      </c>
      <c r="C2250" s="131" t="s">
        <v>6745</v>
      </c>
      <c r="D2250" s="131" t="s">
        <v>7339</v>
      </c>
      <c r="E2250" s="131">
        <v>1</v>
      </c>
      <c r="F2250" s="131">
        <v>0</v>
      </c>
      <c r="G2250" s="131">
        <v>0</v>
      </c>
      <c r="H2250" s="131">
        <v>0</v>
      </c>
      <c r="I2250" s="131">
        <v>0</v>
      </c>
      <c r="J2250" s="131">
        <v>0</v>
      </c>
      <c r="K2250" s="131">
        <v>0</v>
      </c>
      <c r="L2250" s="131">
        <v>0</v>
      </c>
      <c r="M2250" s="131"/>
      <c r="N2250" s="131"/>
      <c r="O2250" s="131"/>
      <c r="P2250" s="131"/>
      <c r="Q2250" s="7"/>
      <c r="R2250" s="167"/>
      <c r="S2250" s="166"/>
      <c r="T2250" s="131"/>
      <c r="U2250" s="131"/>
      <c r="V2250" s="131"/>
    </row>
    <row r="2251" spans="2:22" hidden="1">
      <c r="B2251" s="170">
        <v>46018</v>
      </c>
      <c r="C2251" s="131" t="s">
        <v>6745</v>
      </c>
      <c r="D2251" s="131" t="s">
        <v>7308</v>
      </c>
      <c r="E2251" s="131">
        <v>2</v>
      </c>
      <c r="F2251" s="131">
        <v>0</v>
      </c>
      <c r="G2251" s="131">
        <v>0</v>
      </c>
      <c r="H2251" s="131">
        <v>0</v>
      </c>
      <c r="I2251" s="131">
        <v>0</v>
      </c>
      <c r="J2251" s="131">
        <v>0</v>
      </c>
      <c r="K2251" s="131">
        <v>0</v>
      </c>
      <c r="L2251" s="131">
        <v>0</v>
      </c>
      <c r="M2251" s="131"/>
      <c r="N2251" s="131"/>
      <c r="O2251" s="131"/>
      <c r="P2251" s="131"/>
      <c r="Q2251" s="7"/>
      <c r="R2251" s="167"/>
      <c r="S2251" s="166"/>
      <c r="T2251" s="131"/>
      <c r="U2251" s="131"/>
      <c r="V2251" s="131"/>
    </row>
    <row r="2252" spans="2:22" hidden="1">
      <c r="B2252" s="170">
        <v>46018</v>
      </c>
      <c r="C2252" s="131" t="s">
        <v>3904</v>
      </c>
      <c r="D2252" s="131" t="s">
        <v>7340</v>
      </c>
      <c r="E2252" s="131">
        <v>6</v>
      </c>
      <c r="F2252" s="131">
        <v>0</v>
      </c>
      <c r="G2252" s="131">
        <v>0</v>
      </c>
      <c r="H2252" s="131">
        <v>0</v>
      </c>
      <c r="I2252" s="131">
        <v>0</v>
      </c>
      <c r="J2252" s="131">
        <v>0</v>
      </c>
      <c r="K2252" s="131">
        <v>0</v>
      </c>
      <c r="L2252" s="131">
        <v>0</v>
      </c>
      <c r="M2252" s="131"/>
      <c r="N2252" s="131"/>
      <c r="O2252" s="131"/>
      <c r="P2252" s="131"/>
      <c r="Q2252" s="7"/>
      <c r="R2252" s="167"/>
      <c r="S2252" s="166"/>
      <c r="T2252" s="131"/>
      <c r="U2252" s="131"/>
      <c r="V2252" s="131"/>
    </row>
    <row r="2253" spans="2:22" hidden="1">
      <c r="B2253" s="170">
        <v>46018</v>
      </c>
      <c r="C2253" s="131" t="s">
        <v>3904</v>
      </c>
      <c r="D2253" s="131" t="s">
        <v>7341</v>
      </c>
      <c r="E2253" s="131">
        <v>2</v>
      </c>
      <c r="F2253" s="131">
        <v>0</v>
      </c>
      <c r="G2253" s="131">
        <v>0</v>
      </c>
      <c r="H2253" s="131">
        <v>0</v>
      </c>
      <c r="I2253" s="131">
        <v>0</v>
      </c>
      <c r="J2253" s="131">
        <v>0</v>
      </c>
      <c r="K2253" s="131">
        <v>0</v>
      </c>
      <c r="L2253" s="131">
        <v>0</v>
      </c>
      <c r="M2253" s="131"/>
      <c r="N2253" s="131"/>
      <c r="O2253" s="131"/>
      <c r="P2253" s="131"/>
      <c r="Q2253" s="7"/>
      <c r="R2253" s="167"/>
      <c r="S2253" s="166"/>
      <c r="T2253" s="131"/>
      <c r="U2253" s="131"/>
      <c r="V2253" s="131"/>
    </row>
    <row r="2254" spans="2:22" hidden="1">
      <c r="B2254" s="170">
        <v>46018</v>
      </c>
      <c r="C2254" s="131" t="s">
        <v>3904</v>
      </c>
      <c r="D2254" s="131" t="s">
        <v>7342</v>
      </c>
      <c r="E2254" s="131">
        <v>2</v>
      </c>
      <c r="F2254" s="131">
        <v>0</v>
      </c>
      <c r="G2254" s="131">
        <v>0</v>
      </c>
      <c r="H2254" s="131">
        <v>0</v>
      </c>
      <c r="I2254" s="131">
        <v>0</v>
      </c>
      <c r="J2254" s="131">
        <v>0</v>
      </c>
      <c r="K2254" s="131">
        <v>0</v>
      </c>
      <c r="L2254" s="131">
        <v>0</v>
      </c>
      <c r="M2254" s="131"/>
      <c r="N2254" s="131"/>
      <c r="O2254" s="131"/>
      <c r="P2254" s="131"/>
      <c r="Q2254" s="7"/>
      <c r="R2254" s="167"/>
      <c r="S2254" s="166"/>
      <c r="T2254" s="131"/>
      <c r="U2254" s="131"/>
      <c r="V2254" s="131"/>
    </row>
    <row r="2255" spans="2:22" hidden="1">
      <c r="B2255" s="170">
        <v>46018</v>
      </c>
      <c r="C2255" s="131" t="s">
        <v>3904</v>
      </c>
      <c r="D2255" s="131" t="s">
        <v>7343</v>
      </c>
      <c r="E2255" s="131">
        <v>1</v>
      </c>
      <c r="F2255" s="131">
        <v>0</v>
      </c>
      <c r="G2255" s="131">
        <v>0</v>
      </c>
      <c r="H2255" s="131">
        <v>0</v>
      </c>
      <c r="I2255" s="131">
        <v>0</v>
      </c>
      <c r="J2255" s="131">
        <v>0</v>
      </c>
      <c r="K2255" s="131">
        <v>0</v>
      </c>
      <c r="L2255" s="131">
        <v>0</v>
      </c>
      <c r="M2255" s="131"/>
      <c r="N2255" s="131"/>
      <c r="O2255" s="131"/>
      <c r="P2255" s="131"/>
      <c r="Q2255" s="7"/>
      <c r="R2255" s="167"/>
      <c r="S2255" s="166"/>
      <c r="T2255" s="131"/>
      <c r="U2255" s="131"/>
      <c r="V2255" s="131"/>
    </row>
    <row r="2256" spans="2:22" hidden="1">
      <c r="B2256" s="170">
        <v>46018</v>
      </c>
      <c r="C2256" s="131" t="s">
        <v>6745</v>
      </c>
      <c r="D2256" s="131" t="s">
        <v>7318</v>
      </c>
      <c r="E2256" s="131">
        <v>6</v>
      </c>
      <c r="F2256" s="131">
        <v>0</v>
      </c>
      <c r="G2256" s="131">
        <v>0</v>
      </c>
      <c r="H2256" s="131">
        <v>0</v>
      </c>
      <c r="I2256" s="131">
        <v>0</v>
      </c>
      <c r="J2256" s="131">
        <v>0</v>
      </c>
      <c r="K2256" s="131">
        <v>0</v>
      </c>
      <c r="L2256" s="131">
        <v>0</v>
      </c>
      <c r="M2256" s="131"/>
      <c r="N2256" s="131"/>
      <c r="O2256" s="131"/>
      <c r="P2256" s="131"/>
      <c r="Q2256" s="7"/>
      <c r="R2256" s="167"/>
      <c r="S2256" s="166"/>
      <c r="T2256" s="131"/>
      <c r="U2256" s="131"/>
      <c r="V2256" s="131"/>
    </row>
    <row r="2257" spans="2:22" hidden="1">
      <c r="B2257" s="170">
        <v>46018</v>
      </c>
      <c r="C2257" s="131" t="s">
        <v>3904</v>
      </c>
      <c r="D2257" s="131" t="s">
        <v>7344</v>
      </c>
      <c r="E2257" s="131">
        <v>2</v>
      </c>
      <c r="F2257" s="131">
        <v>0</v>
      </c>
      <c r="G2257" s="131">
        <v>0</v>
      </c>
      <c r="H2257" s="131">
        <v>0</v>
      </c>
      <c r="I2257" s="131">
        <v>0</v>
      </c>
      <c r="J2257" s="131">
        <v>0</v>
      </c>
      <c r="K2257" s="131">
        <v>0</v>
      </c>
      <c r="L2257" s="131">
        <v>0</v>
      </c>
      <c r="M2257" s="131"/>
      <c r="N2257" s="131"/>
      <c r="O2257" s="131"/>
      <c r="P2257" s="131"/>
      <c r="Q2257" s="7"/>
      <c r="R2257" s="167"/>
      <c r="S2257" s="166"/>
      <c r="T2257" s="131"/>
      <c r="U2257" s="131"/>
      <c r="V2257" s="131"/>
    </row>
    <row r="2258" spans="2:22" hidden="1">
      <c r="B2258" s="170">
        <v>46018</v>
      </c>
      <c r="C2258" s="131" t="s">
        <v>3904</v>
      </c>
      <c r="D2258" s="131" t="s">
        <v>7345</v>
      </c>
      <c r="E2258" s="131">
        <v>1</v>
      </c>
      <c r="F2258" s="131">
        <v>0</v>
      </c>
      <c r="G2258" s="131">
        <v>0</v>
      </c>
      <c r="H2258" s="131">
        <v>0</v>
      </c>
      <c r="I2258" s="131">
        <v>0</v>
      </c>
      <c r="J2258" s="131">
        <v>0</v>
      </c>
      <c r="K2258" s="131">
        <v>0</v>
      </c>
      <c r="L2258" s="131">
        <v>0</v>
      </c>
      <c r="M2258" s="131"/>
      <c r="N2258" s="131"/>
      <c r="O2258" s="131"/>
      <c r="P2258" s="131"/>
      <c r="Q2258" s="7"/>
      <c r="R2258" s="167"/>
      <c r="S2258" s="166"/>
      <c r="T2258" s="131"/>
      <c r="U2258" s="131"/>
      <c r="V2258" s="131"/>
    </row>
    <row r="2259" spans="2:22" hidden="1">
      <c r="B2259" s="170">
        <v>46018</v>
      </c>
      <c r="C2259" s="131" t="s">
        <v>3904</v>
      </c>
      <c r="D2259" s="131" t="s">
        <v>7346</v>
      </c>
      <c r="E2259" s="131">
        <v>1</v>
      </c>
      <c r="F2259" s="131">
        <v>0</v>
      </c>
      <c r="G2259" s="131">
        <v>0</v>
      </c>
      <c r="H2259" s="131">
        <v>0</v>
      </c>
      <c r="I2259" s="131">
        <v>0</v>
      </c>
      <c r="J2259" s="131">
        <v>0</v>
      </c>
      <c r="K2259" s="131">
        <v>0</v>
      </c>
      <c r="L2259" s="131">
        <v>0</v>
      </c>
      <c r="M2259" s="131"/>
      <c r="N2259" s="131"/>
      <c r="O2259" s="131"/>
      <c r="P2259" s="131"/>
      <c r="Q2259" s="7"/>
      <c r="R2259" s="167"/>
      <c r="S2259" s="166"/>
      <c r="T2259" s="131"/>
      <c r="U2259" s="131"/>
      <c r="V2259" s="131"/>
    </row>
    <row r="2260" spans="2:22" hidden="1">
      <c r="B2260" s="170">
        <v>46018</v>
      </c>
      <c r="C2260" s="131" t="s">
        <v>3904</v>
      </c>
      <c r="D2260" s="131" t="s">
        <v>7347</v>
      </c>
      <c r="E2260" s="131">
        <v>3</v>
      </c>
      <c r="F2260" s="131">
        <v>0</v>
      </c>
      <c r="G2260" s="131">
        <v>0</v>
      </c>
      <c r="H2260" s="131">
        <v>0</v>
      </c>
      <c r="I2260" s="131">
        <v>0</v>
      </c>
      <c r="J2260" s="131">
        <v>0</v>
      </c>
      <c r="K2260" s="131">
        <v>0</v>
      </c>
      <c r="L2260" s="131">
        <v>0</v>
      </c>
      <c r="M2260" s="131"/>
      <c r="N2260" s="131"/>
      <c r="O2260" s="131"/>
      <c r="P2260" s="131"/>
      <c r="Q2260" s="7"/>
      <c r="R2260" s="167"/>
      <c r="S2260" s="166"/>
      <c r="T2260" s="131"/>
      <c r="U2260" s="131"/>
      <c r="V2260" s="131"/>
    </row>
    <row r="2261" spans="2:22" hidden="1">
      <c r="B2261" s="170">
        <v>46018</v>
      </c>
      <c r="C2261" s="131" t="s">
        <v>6745</v>
      </c>
      <c r="D2261" s="131" t="s">
        <v>7322</v>
      </c>
      <c r="E2261" s="131">
        <v>2</v>
      </c>
      <c r="F2261" s="131">
        <v>0</v>
      </c>
      <c r="G2261" s="131">
        <v>0</v>
      </c>
      <c r="H2261" s="131">
        <v>0</v>
      </c>
      <c r="I2261" s="131">
        <v>0</v>
      </c>
      <c r="J2261" s="131">
        <v>0</v>
      </c>
      <c r="K2261" s="131">
        <v>0</v>
      </c>
      <c r="L2261" s="131">
        <v>0</v>
      </c>
      <c r="M2261" s="131"/>
      <c r="N2261" s="131"/>
      <c r="O2261" s="131"/>
      <c r="P2261" s="131"/>
      <c r="Q2261" s="7"/>
      <c r="R2261" s="167"/>
      <c r="S2261" s="166"/>
      <c r="T2261" s="131"/>
      <c r="U2261" s="131"/>
      <c r="V2261" s="131"/>
    </row>
    <row r="2262" spans="2:22" hidden="1">
      <c r="B2262" s="170">
        <v>46018</v>
      </c>
      <c r="C2262" s="131" t="s">
        <v>6745</v>
      </c>
      <c r="D2262" s="131" t="s">
        <v>7328</v>
      </c>
      <c r="E2262" s="131">
        <v>2</v>
      </c>
      <c r="F2262" s="131">
        <v>0</v>
      </c>
      <c r="G2262" s="131">
        <v>0</v>
      </c>
      <c r="H2262" s="131">
        <v>0</v>
      </c>
      <c r="I2262" s="131">
        <v>0</v>
      </c>
      <c r="J2262" s="131">
        <v>0</v>
      </c>
      <c r="K2262" s="131">
        <v>0</v>
      </c>
      <c r="L2262" s="131">
        <v>0</v>
      </c>
      <c r="M2262" s="131"/>
      <c r="N2262" s="131"/>
      <c r="O2262" s="131"/>
      <c r="P2262" s="131"/>
      <c r="Q2262" s="7"/>
      <c r="R2262" s="167"/>
      <c r="S2262" s="166"/>
      <c r="T2262" s="131"/>
      <c r="U2262" s="131"/>
      <c r="V2262" s="131"/>
    </row>
    <row r="2263" spans="2:22" hidden="1">
      <c r="B2263" s="170">
        <v>46019</v>
      </c>
      <c r="C2263" s="131" t="s">
        <v>6745</v>
      </c>
      <c r="D2263" s="131" t="s">
        <v>7370</v>
      </c>
      <c r="E2263" s="131">
        <v>8</v>
      </c>
      <c r="F2263" s="131">
        <v>0</v>
      </c>
      <c r="G2263" s="131">
        <v>0</v>
      </c>
      <c r="H2263" s="131">
        <v>0</v>
      </c>
      <c r="I2263" s="131">
        <v>0</v>
      </c>
      <c r="J2263" s="131">
        <v>0</v>
      </c>
      <c r="K2263" s="131">
        <v>0</v>
      </c>
      <c r="L2263" s="131">
        <v>0</v>
      </c>
      <c r="M2263" s="131"/>
      <c r="N2263" s="131"/>
      <c r="O2263" s="131"/>
      <c r="P2263" s="131"/>
      <c r="Q2263" s="7"/>
      <c r="R2263" s="167"/>
      <c r="S2263" s="166"/>
      <c r="T2263" s="131"/>
      <c r="U2263" s="131"/>
      <c r="V2263" s="131"/>
    </row>
    <row r="2264" spans="2:22" hidden="1">
      <c r="B2264" s="170">
        <v>46019</v>
      </c>
      <c r="C2264" s="131" t="s">
        <v>6745</v>
      </c>
      <c r="D2264" s="131" t="s">
        <v>7316</v>
      </c>
      <c r="E2264" s="131">
        <v>4</v>
      </c>
      <c r="F2264" s="131">
        <v>0</v>
      </c>
      <c r="G2264" s="131">
        <v>0</v>
      </c>
      <c r="H2264" s="131">
        <v>0</v>
      </c>
      <c r="I2264" s="131">
        <v>0</v>
      </c>
      <c r="J2264" s="131">
        <v>0</v>
      </c>
      <c r="K2264" s="131">
        <v>0</v>
      </c>
      <c r="L2264" s="131">
        <v>0</v>
      </c>
      <c r="M2264" s="131"/>
      <c r="N2264" s="131"/>
      <c r="O2264" s="131"/>
      <c r="P2264" s="131"/>
      <c r="Q2264" s="7"/>
      <c r="R2264" s="167"/>
      <c r="S2264" s="166"/>
      <c r="T2264" s="131"/>
      <c r="U2264" s="131"/>
      <c r="V2264" s="131"/>
    </row>
    <row r="2265" spans="2:22" hidden="1">
      <c r="B2265" s="170">
        <v>46019</v>
      </c>
      <c r="C2265" s="131" t="s">
        <v>6745</v>
      </c>
      <c r="D2265" s="131" t="s">
        <v>7325</v>
      </c>
      <c r="E2265" s="131">
        <v>1</v>
      </c>
      <c r="F2265" s="131">
        <v>0</v>
      </c>
      <c r="G2265" s="131">
        <v>0</v>
      </c>
      <c r="H2265" s="131">
        <v>2</v>
      </c>
      <c r="I2265" s="131">
        <v>0</v>
      </c>
      <c r="J2265" s="131">
        <v>0</v>
      </c>
      <c r="K2265" s="131">
        <v>0</v>
      </c>
      <c r="L2265" s="131">
        <v>2</v>
      </c>
      <c r="M2265" s="131"/>
      <c r="N2265" s="131"/>
      <c r="O2265" s="131" t="s">
        <v>7371</v>
      </c>
      <c r="P2265" s="131" t="s">
        <v>7372</v>
      </c>
      <c r="Q2265" s="7"/>
      <c r="R2265" s="167"/>
      <c r="S2265" s="166"/>
      <c r="T2265" s="131"/>
      <c r="U2265" s="131"/>
      <c r="V2265" s="131"/>
    </row>
    <row r="2266" spans="2:22" hidden="1">
      <c r="B2266" s="170">
        <v>46019</v>
      </c>
      <c r="C2266" s="131" t="s">
        <v>6745</v>
      </c>
      <c r="D2266" s="131" t="s">
        <v>7326</v>
      </c>
      <c r="E2266" s="131">
        <v>12</v>
      </c>
      <c r="F2266" s="131">
        <v>0</v>
      </c>
      <c r="G2266" s="131">
        <v>0</v>
      </c>
      <c r="H2266" s="131">
        <v>1</v>
      </c>
      <c r="I2266" s="131">
        <v>0</v>
      </c>
      <c r="J2266" s="131">
        <v>0</v>
      </c>
      <c r="K2266" s="131">
        <v>0</v>
      </c>
      <c r="L2266" s="131">
        <v>1</v>
      </c>
      <c r="M2266" s="131"/>
      <c r="N2266" s="131"/>
      <c r="O2266" s="131" t="s">
        <v>7372</v>
      </c>
      <c r="P2266" s="131" t="s">
        <v>7372</v>
      </c>
      <c r="Q2266" s="7"/>
      <c r="R2266" s="167"/>
      <c r="S2266" s="166"/>
      <c r="T2266" s="131"/>
      <c r="U2266" s="131"/>
      <c r="V2266" s="131"/>
    </row>
    <row r="2267" spans="2:22" hidden="1">
      <c r="B2267" s="170">
        <v>46019</v>
      </c>
      <c r="C2267" s="131" t="s">
        <v>6745</v>
      </c>
      <c r="D2267" s="131" t="s">
        <v>7363</v>
      </c>
      <c r="E2267" s="131">
        <v>2</v>
      </c>
      <c r="F2267" s="131">
        <v>0</v>
      </c>
      <c r="G2267" s="131">
        <v>0</v>
      </c>
      <c r="H2267" s="131">
        <v>0</v>
      </c>
      <c r="I2267" s="131">
        <v>0</v>
      </c>
      <c r="J2267" s="131">
        <v>0</v>
      </c>
      <c r="K2267" s="131">
        <v>1</v>
      </c>
      <c r="L2267" s="131">
        <v>1</v>
      </c>
      <c r="M2267" s="131"/>
      <c r="N2267" s="131" t="s">
        <v>7372</v>
      </c>
      <c r="O2267" s="131"/>
      <c r="P2267" s="131"/>
      <c r="Q2267" s="7"/>
      <c r="R2267" s="167"/>
      <c r="S2267" s="166"/>
      <c r="T2267" s="131"/>
      <c r="U2267" s="131"/>
      <c r="V2267" s="131"/>
    </row>
    <row r="2268" spans="2:22" hidden="1">
      <c r="B2268" s="170">
        <v>46019</v>
      </c>
      <c r="C2268" s="131" t="s">
        <v>6745</v>
      </c>
      <c r="D2268" s="131" t="s">
        <v>7330</v>
      </c>
      <c r="E2268" s="131">
        <v>1</v>
      </c>
      <c r="F2268" s="131">
        <v>0</v>
      </c>
      <c r="G2268" s="131">
        <v>0</v>
      </c>
      <c r="H2268" s="131">
        <v>0</v>
      </c>
      <c r="I2268" s="131">
        <v>0</v>
      </c>
      <c r="J2268" s="131">
        <v>0</v>
      </c>
      <c r="K2268" s="131">
        <v>0</v>
      </c>
      <c r="L2268" s="131">
        <v>0</v>
      </c>
      <c r="M2268" s="131"/>
      <c r="N2268" s="131"/>
      <c r="O2268" s="131"/>
      <c r="P2268" s="131"/>
      <c r="Q2268" s="7"/>
      <c r="R2268" s="167"/>
      <c r="S2268" s="166"/>
      <c r="T2268" s="131"/>
      <c r="U2268" s="131"/>
      <c r="V2268" s="131"/>
    </row>
    <row r="2269" spans="2:22" hidden="1">
      <c r="B2269" s="170">
        <v>46019</v>
      </c>
      <c r="C2269" s="131" t="s">
        <v>6745</v>
      </c>
      <c r="D2269" s="131" t="s">
        <v>7317</v>
      </c>
      <c r="E2269" s="131">
        <v>8</v>
      </c>
      <c r="F2269" s="131">
        <v>1</v>
      </c>
      <c r="G2269" s="131">
        <v>0</v>
      </c>
      <c r="H2269" s="131">
        <v>3</v>
      </c>
      <c r="I2269" s="131">
        <v>0</v>
      </c>
      <c r="J2269" s="131">
        <v>0</v>
      </c>
      <c r="K2269" s="131">
        <v>0</v>
      </c>
      <c r="L2269" s="131">
        <v>3</v>
      </c>
      <c r="M2269" s="131"/>
      <c r="N2269" s="131"/>
      <c r="O2269" s="131" t="s">
        <v>7373</v>
      </c>
      <c r="P2269" s="131" t="s">
        <v>7372</v>
      </c>
      <c r="Q2269" s="7"/>
      <c r="R2269" s="167"/>
      <c r="S2269" s="166"/>
      <c r="T2269" s="131"/>
      <c r="U2269" s="131"/>
      <c r="V2269" s="131"/>
    </row>
    <row r="2270" spans="2:22" hidden="1">
      <c r="B2270" s="170">
        <v>46019</v>
      </c>
      <c r="C2270" s="131" t="s">
        <v>3904</v>
      </c>
      <c r="D2270" s="131" t="s">
        <v>7364</v>
      </c>
      <c r="E2270" s="131">
        <v>2</v>
      </c>
      <c r="F2270" s="131">
        <v>0</v>
      </c>
      <c r="G2270" s="131">
        <v>0</v>
      </c>
      <c r="H2270" s="131">
        <v>0</v>
      </c>
      <c r="I2270" s="131">
        <v>0</v>
      </c>
      <c r="J2270" s="131">
        <v>0</v>
      </c>
      <c r="K2270" s="131">
        <v>0</v>
      </c>
      <c r="L2270" s="131">
        <v>0</v>
      </c>
      <c r="M2270" s="131"/>
      <c r="N2270" s="131"/>
      <c r="O2270" s="131"/>
      <c r="P2270" s="131"/>
      <c r="Q2270" s="7"/>
      <c r="R2270" s="167"/>
      <c r="S2270" s="166"/>
      <c r="T2270" s="131"/>
      <c r="U2270" s="131"/>
      <c r="V2270" s="131"/>
    </row>
    <row r="2271" spans="2:22" hidden="1">
      <c r="B2271" s="170">
        <v>46019</v>
      </c>
      <c r="C2271" s="131" t="s">
        <v>6745</v>
      </c>
      <c r="D2271" s="131" t="s">
        <v>7310</v>
      </c>
      <c r="E2271" s="131">
        <v>12</v>
      </c>
      <c r="F2271" s="131">
        <v>1</v>
      </c>
      <c r="G2271" s="131">
        <v>0</v>
      </c>
      <c r="H2271" s="131">
        <v>4</v>
      </c>
      <c r="I2271" s="131">
        <v>0</v>
      </c>
      <c r="J2271" s="131">
        <v>0</v>
      </c>
      <c r="K2271" s="131">
        <v>0</v>
      </c>
      <c r="L2271" s="131">
        <v>4</v>
      </c>
      <c r="M2271" s="131"/>
      <c r="N2271" s="131"/>
      <c r="O2271" s="131" t="s">
        <v>7371</v>
      </c>
      <c r="P2271" s="131" t="s">
        <v>7372</v>
      </c>
      <c r="Q2271" s="7"/>
      <c r="R2271" s="167"/>
      <c r="S2271" s="166"/>
      <c r="T2271" s="131"/>
      <c r="U2271" s="131"/>
      <c r="V2271" s="131"/>
    </row>
    <row r="2272" spans="2:22" hidden="1">
      <c r="B2272" s="170">
        <v>46019</v>
      </c>
      <c r="C2272" s="131" t="s">
        <v>6745</v>
      </c>
      <c r="D2272" s="131" t="s">
        <v>7321</v>
      </c>
      <c r="E2272" s="131">
        <v>9</v>
      </c>
      <c r="F2272" s="131">
        <v>0</v>
      </c>
      <c r="G2272" s="131">
        <v>0</v>
      </c>
      <c r="H2272" s="131">
        <v>1</v>
      </c>
      <c r="I2272" s="131">
        <v>0</v>
      </c>
      <c r="J2272" s="131">
        <v>0</v>
      </c>
      <c r="K2272" s="131">
        <v>0</v>
      </c>
      <c r="L2272" s="131">
        <v>1</v>
      </c>
      <c r="M2272" s="131"/>
      <c r="N2272" s="131"/>
      <c r="O2272" s="131" t="s">
        <v>7371</v>
      </c>
      <c r="P2272" s="131" t="s">
        <v>7371</v>
      </c>
      <c r="Q2272" s="7"/>
      <c r="R2272" s="167"/>
      <c r="S2272" s="166"/>
      <c r="T2272" s="131"/>
      <c r="U2272" s="131"/>
      <c r="V2272" s="131"/>
    </row>
    <row r="2273" spans="2:22" hidden="1">
      <c r="B2273" s="170">
        <v>46019</v>
      </c>
      <c r="C2273" s="131" t="s">
        <v>6745</v>
      </c>
      <c r="D2273" s="131" t="s">
        <v>7211</v>
      </c>
      <c r="E2273" s="131">
        <v>1</v>
      </c>
      <c r="F2273" s="131">
        <v>0</v>
      </c>
      <c r="G2273" s="131">
        <v>0</v>
      </c>
      <c r="H2273" s="131">
        <v>0</v>
      </c>
      <c r="I2273" s="131">
        <v>0</v>
      </c>
      <c r="J2273" s="131">
        <v>0</v>
      </c>
      <c r="K2273" s="131">
        <v>0</v>
      </c>
      <c r="L2273" s="131">
        <v>0</v>
      </c>
      <c r="M2273" s="131"/>
      <c r="N2273" s="131"/>
      <c r="O2273" s="131"/>
      <c r="P2273" s="131"/>
      <c r="Q2273" s="7"/>
      <c r="R2273" s="167"/>
      <c r="S2273" s="166"/>
      <c r="T2273" s="131"/>
      <c r="U2273" s="131"/>
      <c r="V2273" s="131"/>
    </row>
    <row r="2274" spans="2:22" hidden="1">
      <c r="B2274" s="170">
        <v>46019</v>
      </c>
      <c r="C2274" s="131" t="s">
        <v>3904</v>
      </c>
      <c r="D2274" s="131" t="s">
        <v>7365</v>
      </c>
      <c r="E2274" s="131">
        <v>1</v>
      </c>
      <c r="F2274" s="131">
        <v>0</v>
      </c>
      <c r="G2274" s="131">
        <v>0</v>
      </c>
      <c r="H2274" s="131">
        <v>0</v>
      </c>
      <c r="I2274" s="131">
        <v>0</v>
      </c>
      <c r="J2274" s="131">
        <v>0</v>
      </c>
      <c r="K2274" s="131">
        <v>0</v>
      </c>
      <c r="L2274" s="131">
        <v>0</v>
      </c>
      <c r="M2274" s="131"/>
      <c r="N2274" s="131"/>
      <c r="O2274" s="131"/>
      <c r="P2274" s="131"/>
      <c r="Q2274" s="7"/>
      <c r="R2274" s="167"/>
      <c r="S2274" s="166"/>
      <c r="T2274" s="131"/>
      <c r="U2274" s="131"/>
      <c r="V2274" s="131"/>
    </row>
    <row r="2275" spans="2:22" hidden="1">
      <c r="B2275" s="170">
        <v>46019</v>
      </c>
      <c r="C2275" s="131" t="s">
        <v>3904</v>
      </c>
      <c r="D2275" s="131" t="s">
        <v>7366</v>
      </c>
      <c r="E2275" s="131">
        <v>1</v>
      </c>
      <c r="F2275" s="131">
        <v>0</v>
      </c>
      <c r="G2275" s="131">
        <v>0</v>
      </c>
      <c r="H2275" s="131">
        <v>0</v>
      </c>
      <c r="I2275" s="131">
        <v>0</v>
      </c>
      <c r="J2275" s="131">
        <v>0</v>
      </c>
      <c r="K2275" s="131">
        <v>0</v>
      </c>
      <c r="L2275" s="131">
        <v>0</v>
      </c>
      <c r="M2275" s="131"/>
      <c r="N2275" s="131"/>
      <c r="O2275" s="131"/>
      <c r="P2275" s="131"/>
      <c r="Q2275" s="7"/>
      <c r="R2275" s="167"/>
      <c r="S2275" s="166"/>
      <c r="T2275" s="131"/>
      <c r="U2275" s="131"/>
      <c r="V2275" s="131"/>
    </row>
    <row r="2276" spans="2:22" hidden="1">
      <c r="B2276" s="170">
        <v>46019</v>
      </c>
      <c r="C2276" s="131" t="s">
        <v>3904</v>
      </c>
      <c r="D2276" s="131" t="s">
        <v>7367</v>
      </c>
      <c r="E2276" s="131">
        <v>2</v>
      </c>
      <c r="F2276" s="131">
        <v>0</v>
      </c>
      <c r="G2276" s="131">
        <v>0</v>
      </c>
      <c r="H2276" s="131">
        <v>5</v>
      </c>
      <c r="I2276" s="131">
        <v>0</v>
      </c>
      <c r="J2276" s="131">
        <v>0</v>
      </c>
      <c r="K2276" s="131">
        <v>0</v>
      </c>
      <c r="L2276" s="131">
        <v>5</v>
      </c>
      <c r="M2276" s="131"/>
      <c r="N2276" s="131"/>
      <c r="O2276" s="131" t="s">
        <v>7374</v>
      </c>
      <c r="P2276" s="131" t="s">
        <v>7372</v>
      </c>
      <c r="Q2276" s="7"/>
      <c r="R2276" s="167"/>
      <c r="S2276" s="166"/>
      <c r="T2276" s="131"/>
      <c r="U2276" s="131"/>
      <c r="V2276" s="131"/>
    </row>
    <row r="2277" spans="2:22" hidden="1">
      <c r="B2277" s="170">
        <v>46019</v>
      </c>
      <c r="C2277" s="131" t="s">
        <v>6745</v>
      </c>
      <c r="D2277" s="131" t="s">
        <v>7368</v>
      </c>
      <c r="E2277" s="131">
        <v>1</v>
      </c>
      <c r="F2277" s="131">
        <v>0</v>
      </c>
      <c r="G2277" s="131">
        <v>0</v>
      </c>
      <c r="H2277" s="131">
        <v>1</v>
      </c>
      <c r="I2277" s="131">
        <v>0</v>
      </c>
      <c r="J2277" s="131">
        <v>0</v>
      </c>
      <c r="K2277" s="131">
        <v>0</v>
      </c>
      <c r="L2277" s="131">
        <v>1</v>
      </c>
      <c r="M2277" s="131"/>
      <c r="N2277" s="131"/>
      <c r="O2277" s="131" t="s">
        <v>7371</v>
      </c>
      <c r="P2277" s="131" t="s">
        <v>7371</v>
      </c>
      <c r="Q2277" s="7"/>
      <c r="R2277" s="167"/>
      <c r="S2277" s="166"/>
      <c r="T2277" s="131"/>
      <c r="U2277" s="131"/>
      <c r="V2277" s="131"/>
    </row>
    <row r="2278" spans="2:22" hidden="1">
      <c r="B2278" s="170">
        <v>46019</v>
      </c>
      <c r="C2278" s="131" t="s">
        <v>6745</v>
      </c>
      <c r="D2278" s="131" t="s">
        <v>7319</v>
      </c>
      <c r="E2278" s="131">
        <v>4</v>
      </c>
      <c r="F2278" s="131">
        <v>0</v>
      </c>
      <c r="G2278" s="131">
        <v>0</v>
      </c>
      <c r="H2278" s="131">
        <v>1</v>
      </c>
      <c r="I2278" s="131">
        <v>0</v>
      </c>
      <c r="J2278" s="131">
        <v>0</v>
      </c>
      <c r="K2278" s="131">
        <v>0</v>
      </c>
      <c r="L2278" s="131">
        <v>1</v>
      </c>
      <c r="M2278" s="131"/>
      <c r="N2278" s="131"/>
      <c r="O2278" s="131" t="s">
        <v>7371</v>
      </c>
      <c r="P2278" s="131" t="s">
        <v>7371</v>
      </c>
      <c r="Q2278" s="7"/>
      <c r="R2278" s="167"/>
      <c r="S2278" s="166"/>
      <c r="T2278" s="131"/>
      <c r="U2278" s="131"/>
      <c r="V2278" s="131"/>
    </row>
    <row r="2279" spans="2:22" hidden="1">
      <c r="B2279" s="170">
        <v>46019</v>
      </c>
      <c r="C2279" s="131" t="s">
        <v>3904</v>
      </c>
      <c r="D2279" s="131" t="s">
        <v>7369</v>
      </c>
      <c r="E2279" s="131">
        <v>1</v>
      </c>
      <c r="F2279" s="131">
        <v>1</v>
      </c>
      <c r="G2279" s="131">
        <v>0</v>
      </c>
      <c r="H2279" s="131">
        <v>0</v>
      </c>
      <c r="I2279" s="131">
        <v>0</v>
      </c>
      <c r="J2279" s="131">
        <v>0</v>
      </c>
      <c r="K2279" s="131">
        <v>0</v>
      </c>
      <c r="L2279" s="131">
        <v>0</v>
      </c>
      <c r="M2279" s="131"/>
      <c r="N2279" s="131"/>
      <c r="O2279" s="131"/>
      <c r="P2279" s="131"/>
      <c r="Q2279" s="7"/>
      <c r="R2279" s="167"/>
      <c r="S2279" s="166"/>
      <c r="T2279" s="131"/>
      <c r="U2279" s="131"/>
      <c r="V2279" s="131"/>
    </row>
    <row r="2280" spans="2:22" hidden="1">
      <c r="B2280" s="170">
        <v>46019</v>
      </c>
      <c r="C2280" s="131" t="s">
        <v>6745</v>
      </c>
      <c r="D2280" s="131" t="s">
        <v>7320</v>
      </c>
      <c r="E2280" s="131">
        <v>5</v>
      </c>
      <c r="F2280" s="131">
        <v>5</v>
      </c>
      <c r="G2280" s="131">
        <v>0</v>
      </c>
      <c r="H2280" s="131">
        <v>0</v>
      </c>
      <c r="I2280" s="131">
        <v>0</v>
      </c>
      <c r="J2280" s="131">
        <v>0</v>
      </c>
      <c r="K2280" s="131">
        <v>0</v>
      </c>
      <c r="L2280" s="131">
        <v>0</v>
      </c>
      <c r="M2280" s="131"/>
      <c r="N2280" s="131"/>
      <c r="O2280" s="131"/>
      <c r="P2280" s="131"/>
      <c r="Q2280" s="7"/>
      <c r="R2280" s="167"/>
      <c r="S2280" s="166"/>
      <c r="T2280" s="131"/>
      <c r="U2280" s="131"/>
      <c r="V2280" s="131"/>
    </row>
    <row r="2281" spans="2:22" hidden="1">
      <c r="B2281" s="170">
        <v>46020</v>
      </c>
      <c r="C2281" s="131" t="s">
        <v>3904</v>
      </c>
      <c r="D2281" s="131" t="s">
        <v>7375</v>
      </c>
      <c r="E2281" s="131">
        <v>1</v>
      </c>
      <c r="F2281" s="131">
        <v>0</v>
      </c>
      <c r="G2281" s="131">
        <v>0</v>
      </c>
      <c r="H2281" s="131">
        <v>0</v>
      </c>
      <c r="I2281" s="131">
        <v>0</v>
      </c>
      <c r="J2281" s="131">
        <v>0</v>
      </c>
      <c r="K2281" s="131">
        <v>0</v>
      </c>
      <c r="L2281" s="131">
        <v>0</v>
      </c>
      <c r="M2281" s="131"/>
      <c r="N2281" s="131"/>
      <c r="O2281" s="131"/>
      <c r="P2281" s="131"/>
      <c r="Q2281" s="7"/>
      <c r="R2281" s="167"/>
      <c r="S2281" s="166"/>
      <c r="T2281" s="131"/>
      <c r="U2281" s="131"/>
      <c r="V2281" s="131"/>
    </row>
    <row r="2282" spans="2:22" hidden="1">
      <c r="B2282" s="170">
        <v>46020</v>
      </c>
      <c r="C2282" s="131" t="s">
        <v>3904</v>
      </c>
      <c r="D2282" s="131" t="s">
        <v>7376</v>
      </c>
      <c r="E2282" s="131">
        <v>1</v>
      </c>
      <c r="F2282" s="131">
        <v>0</v>
      </c>
      <c r="G2282" s="131">
        <v>0</v>
      </c>
      <c r="H2282" s="131">
        <v>0</v>
      </c>
      <c r="I2282" s="131">
        <v>0</v>
      </c>
      <c r="J2282" s="131">
        <v>0</v>
      </c>
      <c r="K2282" s="131">
        <v>0</v>
      </c>
      <c r="L2282" s="131">
        <v>0</v>
      </c>
      <c r="M2282" s="131"/>
      <c r="N2282" s="131"/>
      <c r="O2282" s="131"/>
      <c r="P2282" s="131"/>
      <c r="Q2282" s="7"/>
      <c r="R2282" s="167"/>
      <c r="S2282" s="166"/>
      <c r="T2282" s="131"/>
      <c r="U2282" s="131"/>
      <c r="V2282" s="131"/>
    </row>
    <row r="2283" spans="2:22" hidden="1">
      <c r="B2283" s="170">
        <v>46020</v>
      </c>
      <c r="C2283" s="131" t="s">
        <v>6745</v>
      </c>
      <c r="D2283" s="131" t="s">
        <v>7331</v>
      </c>
      <c r="E2283" s="131">
        <v>1</v>
      </c>
      <c r="F2283" s="131">
        <v>0</v>
      </c>
      <c r="G2283" s="131">
        <v>0</v>
      </c>
      <c r="H2283" s="131">
        <v>0</v>
      </c>
      <c r="I2283" s="131">
        <v>0</v>
      </c>
      <c r="J2283" s="131">
        <v>0</v>
      </c>
      <c r="K2283" s="131">
        <v>0</v>
      </c>
      <c r="L2283" s="131">
        <v>0</v>
      </c>
      <c r="M2283" s="131"/>
      <c r="N2283" s="131"/>
      <c r="O2283" s="131"/>
      <c r="P2283" s="131"/>
      <c r="Q2283" s="7"/>
      <c r="R2283" s="167"/>
      <c r="S2283" s="166"/>
      <c r="T2283" s="131"/>
      <c r="U2283" s="131"/>
      <c r="V2283" s="131"/>
    </row>
    <row r="2284" spans="2:22" hidden="1">
      <c r="B2284" s="170">
        <v>46020</v>
      </c>
      <c r="C2284" s="131" t="s">
        <v>6745</v>
      </c>
      <c r="D2284" s="131" t="s">
        <v>7377</v>
      </c>
      <c r="E2284" s="131">
        <v>2</v>
      </c>
      <c r="F2284" s="131">
        <v>0</v>
      </c>
      <c r="G2284" s="131">
        <v>0</v>
      </c>
      <c r="H2284" s="131">
        <v>0</v>
      </c>
      <c r="I2284" s="131">
        <v>0</v>
      </c>
      <c r="J2284" s="131">
        <v>0</v>
      </c>
      <c r="K2284" s="131">
        <v>0</v>
      </c>
      <c r="L2284" s="131">
        <v>0</v>
      </c>
      <c r="M2284" s="131"/>
      <c r="N2284" s="131"/>
      <c r="O2284" s="131"/>
      <c r="P2284" s="131"/>
      <c r="Q2284" s="7"/>
      <c r="R2284" s="167"/>
      <c r="S2284" s="166"/>
      <c r="T2284" s="131"/>
      <c r="U2284" s="131"/>
      <c r="V2284" s="131"/>
    </row>
    <row r="2285" spans="2:22" hidden="1">
      <c r="B2285" s="170">
        <v>46020</v>
      </c>
      <c r="C2285" s="131" t="s">
        <v>3904</v>
      </c>
      <c r="D2285" s="131" t="s">
        <v>7378</v>
      </c>
      <c r="E2285" s="131">
        <v>1</v>
      </c>
      <c r="F2285" s="131">
        <v>0</v>
      </c>
      <c r="G2285" s="131">
        <v>0</v>
      </c>
      <c r="H2285" s="131">
        <v>0</v>
      </c>
      <c r="I2285" s="131">
        <v>0</v>
      </c>
      <c r="J2285" s="131">
        <v>0</v>
      </c>
      <c r="K2285" s="131">
        <v>0</v>
      </c>
      <c r="L2285" s="131">
        <v>0</v>
      </c>
      <c r="M2285" s="131"/>
      <c r="N2285" s="131"/>
      <c r="O2285" s="131"/>
      <c r="P2285" s="131"/>
      <c r="Q2285" s="7"/>
      <c r="R2285" s="167"/>
      <c r="S2285" s="166"/>
      <c r="T2285" s="131"/>
      <c r="U2285" s="131"/>
      <c r="V2285" s="131"/>
    </row>
    <row r="2286" spans="2:22" hidden="1">
      <c r="B2286" s="170">
        <v>46020</v>
      </c>
      <c r="C2286" s="131" t="s">
        <v>6745</v>
      </c>
      <c r="D2286" s="131" t="s">
        <v>7315</v>
      </c>
      <c r="E2286" s="131">
        <v>6</v>
      </c>
      <c r="F2286" s="131">
        <v>0</v>
      </c>
      <c r="G2286" s="131">
        <v>0</v>
      </c>
      <c r="H2286" s="131">
        <v>0</v>
      </c>
      <c r="I2286" s="131">
        <v>0</v>
      </c>
      <c r="J2286" s="131">
        <v>0</v>
      </c>
      <c r="K2286" s="131">
        <v>0</v>
      </c>
      <c r="L2286" s="131">
        <v>0</v>
      </c>
      <c r="M2286" s="131"/>
      <c r="N2286" s="131"/>
      <c r="O2286" s="131"/>
      <c r="P2286" s="131"/>
      <c r="Q2286" s="7"/>
      <c r="R2286" s="167"/>
      <c r="S2286" s="166"/>
      <c r="T2286" s="131"/>
      <c r="U2286" s="131"/>
      <c r="V2286" s="131"/>
    </row>
    <row r="2287" spans="2:22" hidden="1">
      <c r="B2287" s="170">
        <v>46020</v>
      </c>
      <c r="C2287" s="131" t="s">
        <v>3904</v>
      </c>
      <c r="D2287" s="131" t="s">
        <v>7379</v>
      </c>
      <c r="E2287" s="131">
        <v>8</v>
      </c>
      <c r="F2287" s="131">
        <v>4</v>
      </c>
      <c r="G2287" s="131">
        <v>0</v>
      </c>
      <c r="H2287" s="131">
        <v>0</v>
      </c>
      <c r="I2287" s="131">
        <v>4</v>
      </c>
      <c r="J2287" s="131">
        <v>0</v>
      </c>
      <c r="K2287" s="131">
        <v>0</v>
      </c>
      <c r="L2287" s="131">
        <v>4</v>
      </c>
      <c r="M2287" s="131" t="s">
        <v>7386</v>
      </c>
      <c r="N2287" s="131"/>
      <c r="O2287" s="131"/>
      <c r="P2287" s="131"/>
      <c r="Q2287" s="7"/>
      <c r="R2287" s="167"/>
      <c r="S2287" s="166"/>
      <c r="T2287" s="131"/>
      <c r="U2287" s="131"/>
      <c r="V2287" s="131"/>
    </row>
    <row r="2288" spans="2:22" hidden="1">
      <c r="B2288" s="170">
        <v>46020</v>
      </c>
      <c r="C2288" s="131" t="s">
        <v>3904</v>
      </c>
      <c r="D2288" s="131" t="s">
        <v>7380</v>
      </c>
      <c r="E2288" s="131">
        <v>3</v>
      </c>
      <c r="F2288" s="131">
        <v>0</v>
      </c>
      <c r="G2288" s="131">
        <v>0</v>
      </c>
      <c r="H2288" s="131">
        <v>0</v>
      </c>
      <c r="I2288" s="131">
        <v>0</v>
      </c>
      <c r="J2288" s="131">
        <v>0</v>
      </c>
      <c r="K2288" s="131">
        <v>0</v>
      </c>
      <c r="L2288" s="131">
        <v>0</v>
      </c>
      <c r="M2288" s="131"/>
      <c r="N2288" s="131"/>
      <c r="O2288" s="131"/>
      <c r="P2288" s="131"/>
      <c r="Q2288" s="7"/>
      <c r="R2288" s="167"/>
      <c r="S2288" s="166"/>
      <c r="T2288" s="131"/>
      <c r="U2288" s="131"/>
      <c r="V2288" s="131"/>
    </row>
    <row r="2289" spans="2:22" hidden="1">
      <c r="B2289" s="170">
        <v>46020</v>
      </c>
      <c r="C2289" s="131" t="s">
        <v>3904</v>
      </c>
      <c r="D2289" s="131" t="s">
        <v>7381</v>
      </c>
      <c r="E2289" s="131">
        <v>2</v>
      </c>
      <c r="F2289" s="131">
        <v>1</v>
      </c>
      <c r="G2289" s="131">
        <v>0</v>
      </c>
      <c r="H2289" s="131">
        <v>0</v>
      </c>
      <c r="I2289" s="131">
        <v>2</v>
      </c>
      <c r="J2289" s="131">
        <v>0</v>
      </c>
      <c r="K2289" s="131">
        <v>0</v>
      </c>
      <c r="L2289" s="131">
        <v>2</v>
      </c>
      <c r="M2289" s="131" t="s">
        <v>7387</v>
      </c>
      <c r="N2289" s="131"/>
      <c r="O2289" s="131"/>
      <c r="P2289" s="131"/>
      <c r="Q2289" s="7"/>
      <c r="R2289" s="167"/>
      <c r="S2289" s="166"/>
      <c r="T2289" s="131"/>
      <c r="U2289" s="131"/>
      <c r="V2289" s="131"/>
    </row>
    <row r="2290" spans="2:22" hidden="1">
      <c r="B2290" s="170">
        <v>46020</v>
      </c>
      <c r="C2290" s="131" t="s">
        <v>6745</v>
      </c>
      <c r="D2290" s="131" t="s">
        <v>7298</v>
      </c>
      <c r="E2290" s="131">
        <v>1</v>
      </c>
      <c r="F2290" s="131">
        <v>0</v>
      </c>
      <c r="G2290" s="131">
        <v>0</v>
      </c>
      <c r="H2290" s="131">
        <v>0</v>
      </c>
      <c r="I2290" s="131">
        <v>3</v>
      </c>
      <c r="J2290" s="131">
        <v>0</v>
      </c>
      <c r="K2290" s="131">
        <v>0</v>
      </c>
      <c r="L2290" s="131">
        <v>3</v>
      </c>
      <c r="M2290" s="131"/>
      <c r="N2290" s="131"/>
      <c r="O2290" s="131" t="s">
        <v>7388</v>
      </c>
      <c r="P2290" s="131" t="s">
        <v>7388</v>
      </c>
      <c r="Q2290" s="7"/>
      <c r="R2290" s="167"/>
      <c r="S2290" s="166"/>
      <c r="T2290" s="131"/>
      <c r="U2290" s="131"/>
      <c r="V2290" s="131"/>
    </row>
    <row r="2291" spans="2:22" hidden="1">
      <c r="B2291" s="170">
        <v>46020</v>
      </c>
      <c r="C2291" s="131" t="s">
        <v>6745</v>
      </c>
      <c r="D2291" s="131" t="s">
        <v>7382</v>
      </c>
      <c r="E2291" s="131">
        <v>1</v>
      </c>
      <c r="F2291" s="131">
        <v>0</v>
      </c>
      <c r="G2291" s="131">
        <v>0</v>
      </c>
      <c r="H2291" s="131">
        <v>0</v>
      </c>
      <c r="I2291" s="131">
        <v>0</v>
      </c>
      <c r="J2291" s="131">
        <v>0</v>
      </c>
      <c r="K2291" s="131">
        <v>0</v>
      </c>
      <c r="L2291" s="131">
        <v>0</v>
      </c>
      <c r="M2291" s="131"/>
      <c r="N2291" s="131"/>
      <c r="O2291" s="131"/>
      <c r="P2291" s="131"/>
      <c r="Q2291" s="7"/>
      <c r="R2291" s="167"/>
      <c r="S2291" s="166"/>
      <c r="T2291" s="131"/>
      <c r="U2291" s="131"/>
      <c r="V2291" s="131"/>
    </row>
    <row r="2292" spans="2:22" hidden="1">
      <c r="B2292" s="170">
        <v>46020</v>
      </c>
      <c r="C2292" s="131" t="s">
        <v>3904</v>
      </c>
      <c r="D2292" s="131" t="s">
        <v>7383</v>
      </c>
      <c r="E2292" s="131">
        <v>1</v>
      </c>
      <c r="F2292" s="131">
        <v>0</v>
      </c>
      <c r="G2292" s="131">
        <v>0</v>
      </c>
      <c r="H2292" s="131">
        <v>0</v>
      </c>
      <c r="I2292" s="131">
        <v>0</v>
      </c>
      <c r="J2292" s="131">
        <v>0</v>
      </c>
      <c r="K2292" s="131">
        <v>0</v>
      </c>
      <c r="L2292" s="131">
        <v>0</v>
      </c>
      <c r="M2292" s="131"/>
      <c r="N2292" s="131"/>
      <c r="O2292" s="131"/>
      <c r="P2292" s="131"/>
      <c r="Q2292" s="7"/>
      <c r="R2292" s="167"/>
      <c r="S2292" s="166"/>
      <c r="T2292" s="131"/>
      <c r="U2292" s="131"/>
      <c r="V2292" s="131"/>
    </row>
    <row r="2293" spans="2:22" hidden="1">
      <c r="B2293" s="170">
        <v>46020</v>
      </c>
      <c r="C2293" s="131" t="s">
        <v>3904</v>
      </c>
      <c r="D2293" s="131" t="s">
        <v>7384</v>
      </c>
      <c r="E2293" s="131">
        <v>11</v>
      </c>
      <c r="F2293" s="131">
        <v>1</v>
      </c>
      <c r="G2293" s="131">
        <v>0</v>
      </c>
      <c r="H2293" s="131">
        <v>0</v>
      </c>
      <c r="I2293" s="131">
        <v>1</v>
      </c>
      <c r="J2293" s="131">
        <v>0</v>
      </c>
      <c r="K2293" s="131">
        <v>0</v>
      </c>
      <c r="L2293" s="131">
        <v>1</v>
      </c>
      <c r="M2293" s="131" t="s">
        <v>7389</v>
      </c>
      <c r="N2293" s="131"/>
      <c r="O2293" s="131"/>
      <c r="P2293" s="131"/>
      <c r="Q2293" s="7"/>
      <c r="R2293" s="167"/>
      <c r="S2293" s="166"/>
      <c r="T2293" s="131"/>
      <c r="U2293" s="131"/>
      <c r="V2293" s="131"/>
    </row>
    <row r="2294" spans="2:22" hidden="1">
      <c r="B2294" s="170">
        <v>46020</v>
      </c>
      <c r="C2294" s="131" t="s">
        <v>6745</v>
      </c>
      <c r="D2294" s="131" t="s">
        <v>7385</v>
      </c>
      <c r="E2294" s="131">
        <v>1</v>
      </c>
      <c r="F2294" s="131">
        <v>1</v>
      </c>
      <c r="G2294" s="131">
        <v>0</v>
      </c>
      <c r="H2294" s="131">
        <v>0</v>
      </c>
      <c r="I2294" s="131">
        <v>0</v>
      </c>
      <c r="J2294" s="131">
        <v>0</v>
      </c>
      <c r="K2294" s="131">
        <v>0</v>
      </c>
      <c r="L2294" s="131">
        <v>0</v>
      </c>
      <c r="M2294" s="131"/>
      <c r="N2294" s="131"/>
      <c r="O2294" s="131"/>
      <c r="P2294" s="131"/>
      <c r="Q2294" s="7"/>
      <c r="R2294" s="167"/>
      <c r="S2294" s="166"/>
      <c r="T2294" s="131"/>
      <c r="U2294" s="131"/>
      <c r="V2294" s="131"/>
    </row>
    <row r="2295" spans="2:22" hidden="1">
      <c r="B2295" s="170">
        <v>46021</v>
      </c>
      <c r="C2295" s="131" t="s">
        <v>3904</v>
      </c>
      <c r="D2295" s="131" t="s">
        <v>7390</v>
      </c>
      <c r="E2295" s="131">
        <v>8</v>
      </c>
      <c r="F2295" s="131">
        <v>4</v>
      </c>
      <c r="G2295" s="131">
        <v>0</v>
      </c>
      <c r="H2295" s="131">
        <v>0</v>
      </c>
      <c r="I2295" s="131">
        <v>4</v>
      </c>
      <c r="J2295" s="131">
        <v>0</v>
      </c>
      <c r="K2295" s="131">
        <v>0</v>
      </c>
      <c r="L2295" s="131">
        <v>4</v>
      </c>
      <c r="M2295" s="131" t="s">
        <v>7391</v>
      </c>
      <c r="N2295" s="131"/>
      <c r="O2295" s="131"/>
      <c r="P2295" s="131"/>
      <c r="Q2295" s="7"/>
      <c r="R2295" s="167"/>
      <c r="S2295" s="166"/>
      <c r="T2295" s="131"/>
      <c r="U2295" s="131"/>
      <c r="V2295" s="131"/>
    </row>
    <row r="2296" spans="2:22" hidden="1">
      <c r="B2296" s="170">
        <v>46021</v>
      </c>
      <c r="C2296" s="131" t="s">
        <v>3904</v>
      </c>
      <c r="D2296" s="131" t="s">
        <v>7392</v>
      </c>
      <c r="E2296" s="131">
        <v>1</v>
      </c>
      <c r="F2296" s="131">
        <v>1</v>
      </c>
      <c r="G2296" s="131">
        <v>0</v>
      </c>
      <c r="H2296" s="131">
        <v>0</v>
      </c>
      <c r="I2296" s="131">
        <v>1</v>
      </c>
      <c r="J2296" s="131">
        <v>0</v>
      </c>
      <c r="K2296" s="131">
        <v>0</v>
      </c>
      <c r="L2296" s="131">
        <v>1</v>
      </c>
      <c r="M2296" s="131" t="s">
        <v>4374</v>
      </c>
      <c r="N2296" s="131"/>
      <c r="O2296" s="131"/>
      <c r="P2296" s="131"/>
      <c r="Q2296" s="7"/>
      <c r="R2296" s="167"/>
      <c r="S2296" s="166"/>
      <c r="T2296" s="131"/>
      <c r="U2296" s="131"/>
      <c r="V2296" s="131"/>
    </row>
    <row r="2297" spans="2:22" hidden="1">
      <c r="B2297" s="170">
        <v>46021</v>
      </c>
      <c r="C2297" s="131" t="s">
        <v>3904</v>
      </c>
      <c r="D2297" s="131" t="s">
        <v>7393</v>
      </c>
      <c r="E2297" s="131">
        <v>8</v>
      </c>
      <c r="F2297" s="131">
        <v>1</v>
      </c>
      <c r="G2297" s="131">
        <v>0</v>
      </c>
      <c r="H2297" s="131">
        <v>0</v>
      </c>
      <c r="I2297" s="131">
        <v>2</v>
      </c>
      <c r="J2297" s="131">
        <v>0</v>
      </c>
      <c r="K2297" s="131">
        <v>0</v>
      </c>
      <c r="L2297" s="131">
        <v>2</v>
      </c>
      <c r="M2297" s="131" t="s">
        <v>7391</v>
      </c>
      <c r="N2297" s="131"/>
      <c r="O2297" s="131"/>
      <c r="P2297" s="131"/>
      <c r="Q2297" s="7"/>
      <c r="R2297" s="167"/>
      <c r="S2297" s="166"/>
      <c r="T2297" s="131"/>
      <c r="U2297" s="131"/>
      <c r="V2297" s="131"/>
    </row>
    <row r="2298" spans="2:22" hidden="1">
      <c r="B2298" s="170">
        <v>46021</v>
      </c>
      <c r="C2298" s="131" t="s">
        <v>3904</v>
      </c>
      <c r="D2298" s="131" t="s">
        <v>7394</v>
      </c>
      <c r="E2298" s="131">
        <v>2</v>
      </c>
      <c r="F2298" s="131">
        <v>2</v>
      </c>
      <c r="G2298" s="131">
        <v>0</v>
      </c>
      <c r="H2298" s="131">
        <v>1</v>
      </c>
      <c r="I2298" s="131">
        <v>1</v>
      </c>
      <c r="J2298" s="131">
        <v>0</v>
      </c>
      <c r="K2298" s="131">
        <v>0</v>
      </c>
      <c r="L2298" s="131">
        <v>2</v>
      </c>
      <c r="M2298" s="131" t="s">
        <v>7395</v>
      </c>
      <c r="N2298" s="131"/>
      <c r="O2298" s="131" t="s">
        <v>4374</v>
      </c>
      <c r="P2298" s="131" t="s">
        <v>436</v>
      </c>
      <c r="Q2298" s="7"/>
      <c r="R2298" s="167"/>
      <c r="S2298" s="166"/>
      <c r="T2298" s="131"/>
      <c r="U2298" s="131"/>
      <c r="V2298" s="131"/>
    </row>
    <row r="2299" spans="2:22" hidden="1">
      <c r="B2299" s="170">
        <v>46021</v>
      </c>
      <c r="C2299" s="131" t="s">
        <v>3904</v>
      </c>
      <c r="D2299" s="131" t="s">
        <v>7396</v>
      </c>
      <c r="E2299" s="131">
        <v>3</v>
      </c>
      <c r="F2299" s="131">
        <v>1</v>
      </c>
      <c r="G2299" s="131">
        <v>0</v>
      </c>
      <c r="H2299" s="131">
        <v>2</v>
      </c>
      <c r="I2299" s="131">
        <v>0</v>
      </c>
      <c r="J2299" s="131">
        <v>0</v>
      </c>
      <c r="K2299" s="131">
        <v>0</v>
      </c>
      <c r="L2299" s="131">
        <v>2</v>
      </c>
      <c r="M2299" s="131"/>
      <c r="N2299" s="131"/>
      <c r="O2299" s="131" t="s">
        <v>7391</v>
      </c>
      <c r="P2299" s="131" t="s">
        <v>7391</v>
      </c>
      <c r="Q2299" s="7"/>
      <c r="R2299" s="167"/>
      <c r="S2299" s="166"/>
      <c r="T2299" s="131"/>
      <c r="U2299" s="131"/>
      <c r="V2299" s="131"/>
    </row>
    <row r="2300" spans="2:22" hidden="1">
      <c r="B2300" s="170">
        <v>46021</v>
      </c>
      <c r="C2300" s="131" t="s">
        <v>3904</v>
      </c>
      <c r="D2300" s="131" t="s">
        <v>7397</v>
      </c>
      <c r="E2300" s="131">
        <v>1</v>
      </c>
      <c r="F2300" s="131">
        <v>0</v>
      </c>
      <c r="G2300" s="131">
        <v>0</v>
      </c>
      <c r="H2300" s="131">
        <v>0</v>
      </c>
      <c r="I2300" s="131">
        <v>0</v>
      </c>
      <c r="J2300" s="131">
        <v>0</v>
      </c>
      <c r="K2300" s="131">
        <v>0</v>
      </c>
      <c r="L2300" s="131">
        <v>0</v>
      </c>
      <c r="M2300" s="131"/>
      <c r="N2300" s="131"/>
      <c r="O2300" s="131"/>
      <c r="P2300" s="131"/>
      <c r="Q2300" s="7"/>
      <c r="R2300" s="167"/>
      <c r="S2300" s="166"/>
      <c r="T2300" s="131"/>
      <c r="U2300" s="131"/>
      <c r="V2300" s="131"/>
    </row>
    <row r="2301" spans="2:22" hidden="1">
      <c r="B2301" s="170">
        <v>46021</v>
      </c>
      <c r="C2301" s="131" t="s">
        <v>3904</v>
      </c>
      <c r="D2301" s="131" t="s">
        <v>7398</v>
      </c>
      <c r="E2301" s="131">
        <v>1</v>
      </c>
      <c r="F2301" s="131">
        <v>0</v>
      </c>
      <c r="G2301" s="131">
        <v>0</v>
      </c>
      <c r="H2301" s="131">
        <v>0</v>
      </c>
      <c r="I2301" s="131">
        <v>0</v>
      </c>
      <c r="J2301" s="131">
        <v>0</v>
      </c>
      <c r="K2301" s="131">
        <v>0</v>
      </c>
      <c r="L2301" s="131">
        <v>0</v>
      </c>
      <c r="M2301" s="131"/>
      <c r="N2301" s="131"/>
      <c r="O2301" s="131"/>
      <c r="P2301" s="131"/>
      <c r="Q2301" s="7"/>
      <c r="R2301" s="167"/>
      <c r="S2301" s="166"/>
      <c r="T2301" s="131"/>
      <c r="U2301" s="131"/>
      <c r="V2301" s="131"/>
    </row>
    <row r="2302" spans="2:22" hidden="1">
      <c r="B2302" s="170">
        <v>46021</v>
      </c>
      <c r="C2302" s="131" t="s">
        <v>3904</v>
      </c>
      <c r="D2302" s="131" t="s">
        <v>7399</v>
      </c>
      <c r="E2302" s="131">
        <v>5</v>
      </c>
      <c r="F2302" s="131">
        <v>0</v>
      </c>
      <c r="G2302" s="131">
        <v>0</v>
      </c>
      <c r="H2302" s="131">
        <v>0</v>
      </c>
      <c r="I2302" s="131">
        <v>0</v>
      </c>
      <c r="J2302" s="131">
        <v>0</v>
      </c>
      <c r="K2302" s="131">
        <v>0</v>
      </c>
      <c r="L2302" s="131">
        <v>0</v>
      </c>
      <c r="M2302" s="131"/>
      <c r="N2302" s="131"/>
      <c r="O2302" s="131"/>
      <c r="P2302" s="131"/>
      <c r="Q2302" s="7"/>
      <c r="R2302" s="167"/>
      <c r="S2302" s="166"/>
      <c r="T2302" s="131"/>
      <c r="U2302" s="131"/>
      <c r="V2302" s="131"/>
    </row>
    <row r="2303" spans="2:22" hidden="1">
      <c r="B2303" s="170">
        <v>46021</v>
      </c>
      <c r="C2303" s="131" t="s">
        <v>3904</v>
      </c>
      <c r="D2303" s="131" t="s">
        <v>7400</v>
      </c>
      <c r="E2303" s="131">
        <v>2</v>
      </c>
      <c r="F2303" s="131">
        <v>0</v>
      </c>
      <c r="G2303" s="131">
        <v>0</v>
      </c>
      <c r="H2303" s="131">
        <v>0</v>
      </c>
      <c r="I2303" s="131">
        <v>0</v>
      </c>
      <c r="J2303" s="131">
        <v>0</v>
      </c>
      <c r="K2303" s="131">
        <v>0</v>
      </c>
      <c r="L2303" s="131">
        <v>0</v>
      </c>
      <c r="M2303" s="131"/>
      <c r="N2303" s="131"/>
      <c r="O2303" s="131"/>
      <c r="P2303" s="131"/>
      <c r="Q2303" s="7"/>
      <c r="R2303" s="167"/>
      <c r="S2303" s="166"/>
      <c r="T2303" s="131"/>
      <c r="U2303" s="131"/>
      <c r="V2303" s="131"/>
    </row>
    <row r="2304" spans="2:22" hidden="1">
      <c r="B2304" s="170">
        <v>46021</v>
      </c>
      <c r="C2304" s="131" t="s">
        <v>3904</v>
      </c>
      <c r="D2304" s="131" t="s">
        <v>7401</v>
      </c>
      <c r="E2304" s="131">
        <v>9</v>
      </c>
      <c r="F2304" s="131">
        <v>0</v>
      </c>
      <c r="G2304" s="131">
        <v>0</v>
      </c>
      <c r="H2304" s="131">
        <v>0</v>
      </c>
      <c r="I2304" s="131">
        <v>0</v>
      </c>
      <c r="J2304" s="131">
        <v>0</v>
      </c>
      <c r="K2304" s="131">
        <v>0</v>
      </c>
      <c r="L2304" s="131">
        <v>0</v>
      </c>
      <c r="M2304" s="131"/>
      <c r="N2304" s="131"/>
      <c r="O2304" s="131"/>
      <c r="P2304" s="131"/>
      <c r="Q2304" s="7"/>
      <c r="R2304" s="167"/>
      <c r="S2304" s="166"/>
      <c r="T2304" s="131"/>
      <c r="U2304" s="131"/>
      <c r="V2304" s="131"/>
    </row>
    <row r="2305" spans="2:22" hidden="1">
      <c r="B2305" s="170">
        <v>46021</v>
      </c>
      <c r="C2305" s="131" t="s">
        <v>3904</v>
      </c>
      <c r="D2305" s="131" t="s">
        <v>7402</v>
      </c>
      <c r="E2305" s="131">
        <v>1</v>
      </c>
      <c r="F2305" s="131">
        <v>0</v>
      </c>
      <c r="G2305" s="131">
        <v>0</v>
      </c>
      <c r="H2305" s="131">
        <v>0</v>
      </c>
      <c r="I2305" s="131">
        <v>0</v>
      </c>
      <c r="J2305" s="131">
        <v>0</v>
      </c>
      <c r="K2305" s="131">
        <v>0</v>
      </c>
      <c r="L2305" s="131">
        <v>0</v>
      </c>
      <c r="M2305" s="131"/>
      <c r="N2305" s="131"/>
      <c r="O2305" s="131"/>
      <c r="P2305" s="131"/>
      <c r="Q2305" s="7"/>
      <c r="R2305" s="167"/>
      <c r="S2305" s="166"/>
      <c r="T2305" s="131"/>
      <c r="U2305" s="131"/>
      <c r="V2305" s="131"/>
    </row>
    <row r="2306" spans="2:22" hidden="1">
      <c r="B2306" s="170">
        <v>46021</v>
      </c>
      <c r="C2306" s="131" t="s">
        <v>3904</v>
      </c>
      <c r="D2306" s="131" t="s">
        <v>7403</v>
      </c>
      <c r="E2306" s="131">
        <v>2</v>
      </c>
      <c r="F2306" s="131">
        <v>0</v>
      </c>
      <c r="G2306" s="131">
        <v>0</v>
      </c>
      <c r="H2306" s="131">
        <v>0</v>
      </c>
      <c r="I2306" s="131">
        <v>0</v>
      </c>
      <c r="J2306" s="131">
        <v>0</v>
      </c>
      <c r="K2306" s="131">
        <v>0</v>
      </c>
      <c r="L2306" s="131">
        <v>0</v>
      </c>
      <c r="M2306" s="131"/>
      <c r="N2306" s="131"/>
      <c r="O2306" s="131"/>
      <c r="P2306" s="131"/>
      <c r="Q2306" s="7"/>
      <c r="R2306" s="167"/>
      <c r="S2306" s="166"/>
      <c r="T2306" s="131"/>
      <c r="U2306" s="131"/>
      <c r="V2306" s="131"/>
    </row>
    <row r="2307" spans="2:22" hidden="1">
      <c r="B2307" s="170">
        <v>46021</v>
      </c>
      <c r="C2307" s="131" t="s">
        <v>3904</v>
      </c>
      <c r="D2307" s="131" t="s">
        <v>7404</v>
      </c>
      <c r="E2307" s="131">
        <v>1</v>
      </c>
      <c r="F2307" s="131">
        <v>0</v>
      </c>
      <c r="G2307" s="131">
        <v>0</v>
      </c>
      <c r="H2307" s="131">
        <v>0</v>
      </c>
      <c r="I2307" s="131">
        <v>0</v>
      </c>
      <c r="J2307" s="131">
        <v>0</v>
      </c>
      <c r="K2307" s="131">
        <v>0</v>
      </c>
      <c r="L2307" s="131">
        <v>0</v>
      </c>
      <c r="M2307" s="131"/>
      <c r="N2307" s="131"/>
      <c r="O2307" s="131"/>
      <c r="P2307" s="131"/>
      <c r="Q2307" s="7"/>
      <c r="R2307" s="167"/>
      <c r="S2307" s="166"/>
      <c r="T2307" s="131"/>
      <c r="U2307" s="131"/>
      <c r="V2307" s="131"/>
    </row>
    <row r="2308" spans="2:22" hidden="1">
      <c r="B2308" s="170">
        <v>46021</v>
      </c>
      <c r="C2308" s="131" t="s">
        <v>3904</v>
      </c>
      <c r="D2308" s="131" t="s">
        <v>7405</v>
      </c>
      <c r="E2308" s="131">
        <v>2</v>
      </c>
      <c r="F2308" s="131">
        <v>0</v>
      </c>
      <c r="G2308" s="131">
        <v>0</v>
      </c>
      <c r="H2308" s="131">
        <v>0</v>
      </c>
      <c r="I2308" s="131">
        <v>0</v>
      </c>
      <c r="J2308" s="131">
        <v>0</v>
      </c>
      <c r="K2308" s="131">
        <v>0</v>
      </c>
      <c r="L2308" s="131">
        <v>0</v>
      </c>
      <c r="M2308" s="131"/>
      <c r="N2308" s="131"/>
      <c r="O2308" s="131"/>
      <c r="P2308" s="131"/>
      <c r="Q2308" s="7"/>
      <c r="R2308" s="167"/>
      <c r="S2308" s="166"/>
      <c r="T2308" s="131"/>
      <c r="U2308" s="131"/>
      <c r="V2308" s="131"/>
    </row>
    <row r="2309" spans="2:22" hidden="1">
      <c r="B2309" s="170">
        <v>46021</v>
      </c>
      <c r="C2309" s="131" t="s">
        <v>6745</v>
      </c>
      <c r="D2309" s="131" t="s">
        <v>7340</v>
      </c>
      <c r="E2309" s="131">
        <v>6</v>
      </c>
      <c r="F2309" s="131">
        <v>0</v>
      </c>
      <c r="G2309" s="131">
        <v>0</v>
      </c>
      <c r="H2309" s="131">
        <v>0</v>
      </c>
      <c r="I2309" s="131">
        <v>0</v>
      </c>
      <c r="J2309" s="131">
        <v>0</v>
      </c>
      <c r="K2309" s="131">
        <v>0</v>
      </c>
      <c r="L2309" s="131">
        <v>0</v>
      </c>
      <c r="M2309" s="131"/>
      <c r="N2309" s="131"/>
      <c r="O2309" s="131"/>
      <c r="P2309" s="131"/>
      <c r="Q2309" s="7"/>
      <c r="R2309" s="167"/>
      <c r="S2309" s="166"/>
      <c r="T2309" s="131"/>
      <c r="U2309" s="131"/>
      <c r="V2309" s="131"/>
    </row>
    <row r="2310" spans="2:22" hidden="1">
      <c r="B2310" s="170">
        <v>46021</v>
      </c>
      <c r="C2310" s="131" t="s">
        <v>6745</v>
      </c>
      <c r="D2310" s="131" t="s">
        <v>7365</v>
      </c>
      <c r="E2310" s="131">
        <v>1</v>
      </c>
      <c r="F2310" s="131">
        <v>0</v>
      </c>
      <c r="G2310" s="131">
        <v>0</v>
      </c>
      <c r="H2310" s="131">
        <v>0</v>
      </c>
      <c r="I2310" s="131">
        <v>0</v>
      </c>
      <c r="J2310" s="131">
        <v>0</v>
      </c>
      <c r="K2310" s="131">
        <v>0</v>
      </c>
      <c r="L2310" s="131">
        <v>0</v>
      </c>
      <c r="M2310" s="131"/>
      <c r="N2310" s="131"/>
      <c r="O2310" s="131"/>
      <c r="P2310" s="131"/>
      <c r="Q2310" s="7"/>
      <c r="R2310" s="167"/>
      <c r="S2310" s="166"/>
      <c r="T2310" s="131"/>
      <c r="U2310" s="131"/>
      <c r="V2310" s="131"/>
    </row>
    <row r="2311" spans="2:22" hidden="1">
      <c r="B2311" s="170">
        <v>46021</v>
      </c>
      <c r="C2311" s="131" t="s">
        <v>6745</v>
      </c>
      <c r="D2311" s="131" t="s">
        <v>7333</v>
      </c>
      <c r="E2311" s="131">
        <v>8</v>
      </c>
      <c r="F2311" s="131">
        <v>0</v>
      </c>
      <c r="G2311" s="131">
        <v>0</v>
      </c>
      <c r="H2311" s="131">
        <v>0</v>
      </c>
      <c r="I2311" s="131">
        <v>0</v>
      </c>
      <c r="J2311" s="131">
        <v>0</v>
      </c>
      <c r="K2311" s="131">
        <v>0</v>
      </c>
      <c r="L2311" s="131">
        <v>0</v>
      </c>
      <c r="M2311" s="131"/>
      <c r="N2311" s="131"/>
      <c r="O2311" s="131"/>
      <c r="P2311" s="131"/>
      <c r="Q2311" s="7"/>
      <c r="R2311" s="167"/>
      <c r="S2311" s="166"/>
      <c r="T2311" s="131"/>
      <c r="U2311" s="131"/>
      <c r="V2311" s="131"/>
    </row>
    <row r="2312" spans="2:22" hidden="1">
      <c r="B2312" s="170">
        <v>46021</v>
      </c>
      <c r="C2312" s="131" t="s">
        <v>6745</v>
      </c>
      <c r="D2312" s="131" t="s">
        <v>7337</v>
      </c>
      <c r="E2312" s="131">
        <v>3</v>
      </c>
      <c r="F2312" s="131">
        <v>0</v>
      </c>
      <c r="G2312" s="131">
        <v>0</v>
      </c>
      <c r="H2312" s="131">
        <v>0</v>
      </c>
      <c r="I2312" s="131">
        <v>0</v>
      </c>
      <c r="J2312" s="131">
        <v>0</v>
      </c>
      <c r="K2312" s="131">
        <v>0</v>
      </c>
      <c r="L2312" s="131">
        <v>0</v>
      </c>
      <c r="M2312" s="131"/>
      <c r="N2312" s="131"/>
      <c r="O2312" s="131"/>
      <c r="P2312" s="131"/>
      <c r="Q2312" s="7"/>
      <c r="R2312" s="167"/>
      <c r="S2312" s="166"/>
      <c r="T2312" s="131"/>
      <c r="U2312" s="131"/>
      <c r="V2312" s="131"/>
    </row>
    <row r="2313" spans="2:22" hidden="1">
      <c r="B2313" s="170">
        <v>46021</v>
      </c>
      <c r="C2313" s="131" t="s">
        <v>6745</v>
      </c>
      <c r="D2313" s="131" t="s">
        <v>7345</v>
      </c>
      <c r="E2313" s="131">
        <v>1</v>
      </c>
      <c r="F2313" s="131">
        <v>0</v>
      </c>
      <c r="G2313" s="131">
        <v>0</v>
      </c>
      <c r="H2313" s="131">
        <v>0</v>
      </c>
      <c r="I2313" s="131">
        <v>0</v>
      </c>
      <c r="J2313" s="131">
        <v>0</v>
      </c>
      <c r="K2313" s="131">
        <v>0</v>
      </c>
      <c r="L2313" s="131">
        <v>0</v>
      </c>
      <c r="M2313" s="131"/>
      <c r="N2313" s="131"/>
      <c r="O2313" s="131"/>
      <c r="P2313" s="131"/>
      <c r="Q2313" s="7"/>
      <c r="R2313" s="167"/>
      <c r="S2313" s="166"/>
      <c r="T2313" s="131"/>
      <c r="U2313" s="131"/>
      <c r="V2313" s="131"/>
    </row>
    <row r="2314" spans="2:22" hidden="1">
      <c r="B2314" s="170">
        <v>46021</v>
      </c>
      <c r="C2314" s="131" t="s">
        <v>6745</v>
      </c>
      <c r="D2314" s="131" t="s">
        <v>7341</v>
      </c>
      <c r="E2314" s="131">
        <v>2</v>
      </c>
      <c r="F2314" s="131">
        <v>0</v>
      </c>
      <c r="G2314" s="131">
        <v>0</v>
      </c>
      <c r="H2314" s="131">
        <v>0</v>
      </c>
      <c r="I2314" s="131">
        <v>0</v>
      </c>
      <c r="J2314" s="131">
        <v>0</v>
      </c>
      <c r="K2314" s="131">
        <v>0</v>
      </c>
      <c r="L2314" s="131">
        <v>0</v>
      </c>
      <c r="M2314" s="131"/>
      <c r="N2314" s="131"/>
      <c r="O2314" s="131"/>
      <c r="P2314" s="131"/>
      <c r="Q2314" s="7"/>
      <c r="R2314" s="167"/>
      <c r="S2314" s="166"/>
      <c r="T2314" s="131"/>
      <c r="U2314" s="131"/>
      <c r="V2314" s="131"/>
    </row>
    <row r="2315" spans="2:22" hidden="1">
      <c r="B2315" s="170">
        <v>46021</v>
      </c>
      <c r="C2315" s="131" t="s">
        <v>6745</v>
      </c>
      <c r="D2315" s="131" t="s">
        <v>7375</v>
      </c>
      <c r="E2315" s="131">
        <v>1</v>
      </c>
      <c r="F2315" s="131">
        <v>0</v>
      </c>
      <c r="G2315" s="131">
        <v>0</v>
      </c>
      <c r="H2315" s="131">
        <v>0</v>
      </c>
      <c r="I2315" s="131">
        <v>0</v>
      </c>
      <c r="J2315" s="131">
        <v>0</v>
      </c>
      <c r="K2315" s="131">
        <v>0</v>
      </c>
      <c r="L2315" s="131">
        <v>0</v>
      </c>
      <c r="M2315" s="131"/>
      <c r="N2315" s="131"/>
      <c r="O2315" s="131"/>
      <c r="P2315" s="131"/>
      <c r="Q2315" s="7"/>
      <c r="R2315" s="167"/>
      <c r="S2315" s="166"/>
      <c r="T2315" s="131"/>
      <c r="U2315" s="131"/>
      <c r="V2315" s="131"/>
    </row>
    <row r="2316" spans="2:22" hidden="1">
      <c r="B2316" s="170">
        <v>46021</v>
      </c>
      <c r="C2316" s="131" t="s">
        <v>6745</v>
      </c>
      <c r="D2316" s="131" t="s">
        <v>7335</v>
      </c>
      <c r="E2316" s="131">
        <v>2</v>
      </c>
      <c r="F2316" s="131">
        <v>0</v>
      </c>
      <c r="G2316" s="131">
        <v>0</v>
      </c>
      <c r="H2316" s="131">
        <v>0</v>
      </c>
      <c r="I2316" s="131">
        <v>0</v>
      </c>
      <c r="J2316" s="131">
        <v>0</v>
      </c>
      <c r="K2316" s="131">
        <v>0</v>
      </c>
      <c r="L2316" s="131">
        <v>0</v>
      </c>
      <c r="M2316" s="131"/>
      <c r="N2316" s="131"/>
      <c r="O2316" s="131"/>
      <c r="P2316" s="131"/>
      <c r="Q2316" s="7"/>
      <c r="R2316" s="167"/>
      <c r="S2316" s="166"/>
      <c r="T2316" s="131"/>
      <c r="U2316" s="131"/>
      <c r="V2316" s="131"/>
    </row>
    <row r="2317" spans="2:22" hidden="1">
      <c r="B2317" s="170">
        <v>46021</v>
      </c>
      <c r="C2317" s="131" t="s">
        <v>6745</v>
      </c>
      <c r="D2317" s="131" t="s">
        <v>7336</v>
      </c>
      <c r="E2317" s="131">
        <v>1</v>
      </c>
      <c r="F2317" s="131">
        <v>0</v>
      </c>
      <c r="G2317" s="131">
        <v>0</v>
      </c>
      <c r="H2317" s="131">
        <v>0</v>
      </c>
      <c r="I2317" s="131">
        <v>0</v>
      </c>
      <c r="J2317" s="131">
        <v>0</v>
      </c>
      <c r="K2317" s="131">
        <v>0</v>
      </c>
      <c r="L2317" s="131">
        <v>0</v>
      </c>
      <c r="M2317" s="131"/>
      <c r="N2317" s="131"/>
      <c r="O2317" s="131"/>
      <c r="P2317" s="131"/>
      <c r="Q2317" s="7"/>
      <c r="R2317" s="167"/>
      <c r="S2317" s="166"/>
      <c r="T2317" s="131"/>
      <c r="U2317" s="131"/>
      <c r="V2317" s="131"/>
    </row>
    <row r="2318" spans="2:22" hidden="1">
      <c r="B2318" s="170">
        <v>46021</v>
      </c>
      <c r="C2318" s="131" t="s">
        <v>6745</v>
      </c>
      <c r="D2318" s="131" t="s">
        <v>7367</v>
      </c>
      <c r="E2318" s="131">
        <v>2</v>
      </c>
      <c r="F2318" s="131">
        <v>0</v>
      </c>
      <c r="G2318" s="131">
        <v>0</v>
      </c>
      <c r="H2318" s="131">
        <v>0</v>
      </c>
      <c r="I2318" s="131">
        <v>0</v>
      </c>
      <c r="J2318" s="131">
        <v>0</v>
      </c>
      <c r="K2318" s="131">
        <v>0</v>
      </c>
      <c r="L2318" s="131">
        <v>0</v>
      </c>
      <c r="M2318" s="131"/>
      <c r="N2318" s="131"/>
      <c r="O2318" s="131"/>
      <c r="P2318" s="131"/>
      <c r="Q2318" s="7"/>
      <c r="R2318" s="167"/>
      <c r="S2318" s="166"/>
      <c r="T2318" s="131"/>
      <c r="U2318" s="131"/>
      <c r="V2318" s="131"/>
    </row>
    <row r="2319" spans="2:22" hidden="1">
      <c r="B2319" s="170">
        <v>46021</v>
      </c>
      <c r="C2319" s="131" t="s">
        <v>6745</v>
      </c>
      <c r="D2319" s="131" t="s">
        <v>7346</v>
      </c>
      <c r="E2319" s="131">
        <v>1</v>
      </c>
      <c r="F2319" s="131">
        <v>0</v>
      </c>
      <c r="G2319" s="131">
        <v>0</v>
      </c>
      <c r="H2319" s="131">
        <v>0</v>
      </c>
      <c r="I2319" s="131">
        <v>0</v>
      </c>
      <c r="J2319" s="131">
        <v>0</v>
      </c>
      <c r="K2319" s="131">
        <v>0</v>
      </c>
      <c r="L2319" s="131">
        <v>0</v>
      </c>
      <c r="M2319" s="131"/>
      <c r="N2319" s="131"/>
      <c r="O2319" s="131"/>
      <c r="P2319" s="131"/>
      <c r="Q2319" s="7"/>
      <c r="R2319" s="167"/>
      <c r="S2319" s="166"/>
      <c r="T2319" s="131"/>
      <c r="U2319" s="131"/>
      <c r="V2319" s="131"/>
    </row>
    <row r="2320" spans="2:22" hidden="1">
      <c r="B2320" s="170">
        <v>46021</v>
      </c>
      <c r="C2320" s="131" t="s">
        <v>6745</v>
      </c>
      <c r="D2320" s="131" t="s">
        <v>7406</v>
      </c>
      <c r="E2320" s="131">
        <v>11</v>
      </c>
      <c r="F2320" s="131">
        <v>0</v>
      </c>
      <c r="G2320" s="131">
        <v>0</v>
      </c>
      <c r="H2320" s="131">
        <v>18</v>
      </c>
      <c r="I2320" s="131">
        <v>0</v>
      </c>
      <c r="J2320" s="131">
        <v>0</v>
      </c>
      <c r="K2320" s="131">
        <v>5</v>
      </c>
      <c r="L2320" s="131">
        <v>23</v>
      </c>
      <c r="M2320" s="131" t="s">
        <v>436</v>
      </c>
      <c r="N2320" s="131" t="s">
        <v>4374</v>
      </c>
      <c r="O2320" s="131" t="s">
        <v>4374</v>
      </c>
      <c r="P2320" s="131" t="s">
        <v>4374</v>
      </c>
      <c r="Q2320" s="7"/>
      <c r="R2320" s="167"/>
      <c r="S2320" s="166"/>
      <c r="T2320" s="131"/>
      <c r="U2320" s="131"/>
      <c r="V2320" s="131"/>
    </row>
    <row r="2321" spans="2:22" hidden="1">
      <c r="B2321" s="170">
        <v>46021</v>
      </c>
      <c r="C2321" s="131" t="s">
        <v>6745</v>
      </c>
      <c r="D2321" s="131" t="s">
        <v>7334</v>
      </c>
      <c r="E2321" s="131">
        <v>1</v>
      </c>
      <c r="F2321" s="131">
        <v>0</v>
      </c>
      <c r="G2321" s="131">
        <v>0</v>
      </c>
      <c r="H2321" s="131">
        <v>0</v>
      </c>
      <c r="I2321" s="131">
        <v>0</v>
      </c>
      <c r="J2321" s="131">
        <v>0</v>
      </c>
      <c r="K2321" s="131">
        <v>0</v>
      </c>
      <c r="L2321" s="131">
        <v>0</v>
      </c>
      <c r="M2321" s="131"/>
      <c r="N2321" s="131"/>
      <c r="O2321" s="131"/>
      <c r="P2321" s="131"/>
      <c r="Q2321" s="7"/>
      <c r="R2321" s="167"/>
      <c r="S2321" s="166"/>
      <c r="T2321" s="131"/>
      <c r="U2321" s="131"/>
      <c r="V2321" s="131"/>
    </row>
    <row r="2322" spans="2:22" hidden="1">
      <c r="B2322" s="170">
        <v>46021</v>
      </c>
      <c r="C2322" s="131" t="s">
        <v>6745</v>
      </c>
      <c r="D2322" s="131" t="s">
        <v>7342</v>
      </c>
      <c r="E2322" s="131">
        <v>2</v>
      </c>
      <c r="F2322" s="131">
        <v>0</v>
      </c>
      <c r="G2322" s="131">
        <v>0</v>
      </c>
      <c r="H2322" s="131">
        <v>0</v>
      </c>
      <c r="I2322" s="131">
        <v>0</v>
      </c>
      <c r="J2322" s="131">
        <v>0</v>
      </c>
      <c r="K2322" s="131">
        <v>0</v>
      </c>
      <c r="L2322" s="131">
        <v>0</v>
      </c>
      <c r="M2322" s="131"/>
      <c r="N2322" s="131"/>
      <c r="O2322" s="131"/>
      <c r="P2322" s="131"/>
      <c r="Q2322" s="7"/>
      <c r="R2322" s="167"/>
      <c r="S2322" s="166"/>
      <c r="T2322" s="131"/>
      <c r="U2322" s="131"/>
      <c r="V2322" s="131"/>
    </row>
    <row r="2323" spans="2:22" hidden="1">
      <c r="B2323" s="170">
        <v>46021</v>
      </c>
      <c r="C2323" s="131" t="s">
        <v>6745</v>
      </c>
      <c r="D2323" s="131" t="s">
        <v>7407</v>
      </c>
      <c r="E2323" s="131">
        <v>1</v>
      </c>
      <c r="F2323" s="131">
        <v>0</v>
      </c>
      <c r="G2323" s="131">
        <v>0</v>
      </c>
      <c r="H2323" s="131">
        <v>1</v>
      </c>
      <c r="I2323" s="131">
        <v>0</v>
      </c>
      <c r="J2323" s="131">
        <v>0</v>
      </c>
      <c r="K2323" s="131">
        <v>0</v>
      </c>
      <c r="L2323" s="131">
        <v>1</v>
      </c>
      <c r="M2323" s="131"/>
      <c r="N2323" s="131"/>
      <c r="O2323" s="131" t="s">
        <v>4374</v>
      </c>
      <c r="P2323" s="131" t="s">
        <v>4374</v>
      </c>
      <c r="Q2323" s="7"/>
      <c r="R2323" s="167"/>
      <c r="S2323" s="166"/>
      <c r="T2323" s="131"/>
      <c r="U2323" s="131"/>
      <c r="V2323" s="131"/>
    </row>
    <row r="2324" spans="2:22" hidden="1">
      <c r="B2324" s="170">
        <v>46021</v>
      </c>
      <c r="C2324" s="131" t="s">
        <v>6745</v>
      </c>
      <c r="D2324" s="131" t="s">
        <v>7408</v>
      </c>
      <c r="E2324" s="131">
        <v>1</v>
      </c>
      <c r="F2324" s="131">
        <v>0</v>
      </c>
      <c r="G2324" s="131">
        <v>0</v>
      </c>
      <c r="H2324" s="131">
        <v>0</v>
      </c>
      <c r="I2324" s="131">
        <v>0</v>
      </c>
      <c r="J2324" s="131">
        <v>0</v>
      </c>
      <c r="K2324" s="131">
        <v>0</v>
      </c>
      <c r="L2324" s="131">
        <v>0</v>
      </c>
      <c r="M2324" s="131"/>
      <c r="N2324" s="131"/>
      <c r="O2324" s="131"/>
      <c r="P2324" s="131"/>
      <c r="Q2324" s="7"/>
      <c r="R2324" s="167"/>
      <c r="S2324" s="166"/>
      <c r="T2324" s="131"/>
      <c r="U2324" s="131"/>
      <c r="V2324" s="131"/>
    </row>
    <row r="2325" spans="2:22" hidden="1">
      <c r="B2325" s="170">
        <v>46021</v>
      </c>
      <c r="C2325" s="131" t="s">
        <v>6745</v>
      </c>
      <c r="D2325" s="131" t="s">
        <v>7366</v>
      </c>
      <c r="E2325" s="131">
        <v>1</v>
      </c>
      <c r="F2325" s="131">
        <v>0</v>
      </c>
      <c r="G2325" s="131">
        <v>0</v>
      </c>
      <c r="H2325" s="131">
        <v>0</v>
      </c>
      <c r="I2325" s="131">
        <v>0</v>
      </c>
      <c r="J2325" s="131">
        <v>0</v>
      </c>
      <c r="K2325" s="131">
        <v>0</v>
      </c>
      <c r="L2325" s="131">
        <v>0</v>
      </c>
      <c r="M2325" s="131"/>
      <c r="N2325" s="131"/>
      <c r="O2325" s="131"/>
      <c r="P2325" s="131"/>
      <c r="Q2325" s="7"/>
      <c r="R2325" s="167"/>
      <c r="S2325" s="166"/>
      <c r="T2325" s="131"/>
      <c r="U2325" s="131"/>
      <c r="V2325" s="131"/>
    </row>
    <row r="2326" spans="2:22" hidden="1">
      <c r="B2326" s="170">
        <v>46021</v>
      </c>
      <c r="C2326" s="131" t="s">
        <v>6745</v>
      </c>
      <c r="D2326" s="131" t="s">
        <v>7332</v>
      </c>
      <c r="E2326" s="131">
        <v>8</v>
      </c>
      <c r="F2326" s="131">
        <v>0</v>
      </c>
      <c r="G2326" s="131">
        <v>0</v>
      </c>
      <c r="H2326" s="131">
        <v>0</v>
      </c>
      <c r="I2326" s="131">
        <v>0</v>
      </c>
      <c r="J2326" s="131">
        <v>0</v>
      </c>
      <c r="K2326" s="131">
        <v>0</v>
      </c>
      <c r="L2326" s="131">
        <v>0</v>
      </c>
      <c r="M2326" s="131"/>
      <c r="N2326" s="131"/>
      <c r="O2326" s="131"/>
      <c r="P2326" s="131"/>
      <c r="Q2326" s="7"/>
      <c r="R2326" s="167"/>
      <c r="S2326" s="166"/>
      <c r="T2326" s="131"/>
      <c r="U2326" s="131"/>
      <c r="V2326" s="131"/>
    </row>
    <row r="2327" spans="2:22" hidden="1">
      <c r="B2327" s="170">
        <v>46021</v>
      </c>
      <c r="C2327" s="131" t="s">
        <v>6745</v>
      </c>
      <c r="D2327" s="131" t="s">
        <v>7409</v>
      </c>
      <c r="E2327" s="131">
        <v>1</v>
      </c>
      <c r="F2327" s="131">
        <v>0</v>
      </c>
      <c r="G2327" s="131">
        <v>0</v>
      </c>
      <c r="H2327" s="131">
        <v>0</v>
      </c>
      <c r="I2327" s="131">
        <v>0</v>
      </c>
      <c r="J2327" s="131">
        <v>0</v>
      </c>
      <c r="K2327" s="131">
        <v>0</v>
      </c>
      <c r="L2327" s="131">
        <v>0</v>
      </c>
      <c r="M2327" s="131"/>
      <c r="N2327" s="131"/>
      <c r="O2327" s="131"/>
      <c r="P2327" s="131"/>
      <c r="Q2327" s="7"/>
      <c r="R2327" s="167"/>
      <c r="S2327" s="166"/>
      <c r="T2327" s="131"/>
      <c r="U2327" s="131"/>
      <c r="V2327" s="131"/>
    </row>
    <row r="2328" spans="2:22" hidden="1">
      <c r="B2328" s="170">
        <v>46022</v>
      </c>
      <c r="C2328" s="131" t="s">
        <v>3904</v>
      </c>
      <c r="D2328" s="131" t="s">
        <v>7415</v>
      </c>
      <c r="E2328" s="131">
        <v>1</v>
      </c>
      <c r="F2328" s="131">
        <v>0</v>
      </c>
      <c r="G2328" s="131">
        <v>0</v>
      </c>
      <c r="H2328" s="131">
        <v>0</v>
      </c>
      <c r="I2328" s="131">
        <v>0</v>
      </c>
      <c r="J2328" s="131">
        <v>0</v>
      </c>
      <c r="K2328" s="131">
        <v>0</v>
      </c>
      <c r="L2328" s="131">
        <v>0</v>
      </c>
      <c r="M2328" s="131"/>
      <c r="N2328" s="131"/>
      <c r="O2328" s="131"/>
      <c r="P2328" s="131"/>
      <c r="Q2328" s="7"/>
      <c r="R2328" s="167"/>
      <c r="S2328" s="166"/>
      <c r="T2328" s="131"/>
      <c r="U2328" s="131"/>
      <c r="V2328" s="131"/>
    </row>
    <row r="2329" spans="2:22" hidden="1">
      <c r="B2329" s="170">
        <v>46022</v>
      </c>
      <c r="C2329" s="131" t="s">
        <v>3904</v>
      </c>
      <c r="D2329" s="131" t="s">
        <v>7416</v>
      </c>
      <c r="E2329" s="131">
        <v>1</v>
      </c>
      <c r="F2329" s="131">
        <v>0</v>
      </c>
      <c r="G2329" s="131">
        <v>0</v>
      </c>
      <c r="H2329" s="131">
        <v>0</v>
      </c>
      <c r="I2329" s="131">
        <v>0</v>
      </c>
      <c r="J2329" s="131">
        <v>0</v>
      </c>
      <c r="K2329" s="131">
        <v>0</v>
      </c>
      <c r="L2329" s="131">
        <v>0</v>
      </c>
      <c r="M2329" s="131"/>
      <c r="N2329" s="131"/>
      <c r="O2329" s="131"/>
      <c r="P2329" s="131"/>
      <c r="Q2329" s="7"/>
      <c r="R2329" s="167"/>
      <c r="S2329" s="166"/>
      <c r="T2329" s="131"/>
      <c r="U2329" s="131"/>
      <c r="V2329" s="131"/>
    </row>
    <row r="2330" spans="2:22" hidden="1">
      <c r="B2330" s="170">
        <v>46022</v>
      </c>
      <c r="C2330" s="131" t="s">
        <v>3904</v>
      </c>
      <c r="D2330" s="131" t="s">
        <v>7417</v>
      </c>
      <c r="E2330" s="131">
        <v>1</v>
      </c>
      <c r="F2330" s="131">
        <v>0</v>
      </c>
      <c r="G2330" s="131">
        <v>0</v>
      </c>
      <c r="H2330" s="131">
        <v>0</v>
      </c>
      <c r="I2330" s="131">
        <v>0</v>
      </c>
      <c r="J2330" s="131">
        <v>0</v>
      </c>
      <c r="K2330" s="131">
        <v>0</v>
      </c>
      <c r="L2330" s="131">
        <v>0</v>
      </c>
      <c r="M2330" s="131"/>
      <c r="N2330" s="131"/>
      <c r="O2330" s="131"/>
      <c r="P2330" s="131"/>
      <c r="Q2330" s="7"/>
      <c r="R2330" s="167"/>
      <c r="S2330" s="166"/>
      <c r="T2330" s="131"/>
      <c r="U2330" s="131"/>
      <c r="V2330" s="131"/>
    </row>
    <row r="2331" spans="2:22" hidden="1">
      <c r="B2331" s="170">
        <v>46022</v>
      </c>
      <c r="C2331" s="131" t="s">
        <v>3904</v>
      </c>
      <c r="D2331" s="131" t="s">
        <v>7418</v>
      </c>
      <c r="E2331" s="131">
        <v>5</v>
      </c>
      <c r="F2331" s="131">
        <v>0</v>
      </c>
      <c r="G2331" s="131">
        <v>0</v>
      </c>
      <c r="H2331" s="131">
        <v>0</v>
      </c>
      <c r="I2331" s="131">
        <v>0</v>
      </c>
      <c r="J2331" s="131">
        <v>0</v>
      </c>
      <c r="K2331" s="131">
        <v>0</v>
      </c>
      <c r="L2331" s="131">
        <v>0</v>
      </c>
      <c r="M2331" s="131"/>
      <c r="N2331" s="131"/>
      <c r="O2331" s="131"/>
      <c r="P2331" s="131"/>
      <c r="Q2331" s="7"/>
      <c r="R2331" s="167"/>
      <c r="S2331" s="166"/>
      <c r="T2331" s="131"/>
      <c r="U2331" s="131"/>
      <c r="V2331" s="131"/>
    </row>
    <row r="2332" spans="2:22" hidden="1">
      <c r="B2332" s="170">
        <v>46022</v>
      </c>
      <c r="C2332" s="131" t="s">
        <v>3904</v>
      </c>
      <c r="D2332" s="131" t="s">
        <v>7419</v>
      </c>
      <c r="E2332" s="131">
        <v>1</v>
      </c>
      <c r="F2332" s="131">
        <v>0</v>
      </c>
      <c r="G2332" s="131">
        <v>0</v>
      </c>
      <c r="H2332" s="131">
        <v>0</v>
      </c>
      <c r="I2332" s="131">
        <v>0</v>
      </c>
      <c r="J2332" s="131">
        <v>0</v>
      </c>
      <c r="K2332" s="131">
        <v>0</v>
      </c>
      <c r="L2332" s="131">
        <v>0</v>
      </c>
      <c r="M2332" s="131"/>
      <c r="N2332" s="131"/>
      <c r="O2332" s="131"/>
      <c r="P2332" s="131"/>
      <c r="Q2332" s="7"/>
      <c r="R2332" s="167"/>
      <c r="S2332" s="166"/>
      <c r="T2332" s="131"/>
      <c r="U2332" s="131"/>
      <c r="V2332" s="131"/>
    </row>
    <row r="2333" spans="2:22" hidden="1">
      <c r="B2333" s="170">
        <v>46022</v>
      </c>
      <c r="C2333" s="131" t="s">
        <v>3904</v>
      </c>
      <c r="D2333" s="131" t="s">
        <v>7420</v>
      </c>
      <c r="E2333" s="131">
        <v>3</v>
      </c>
      <c r="F2333" s="131">
        <v>0</v>
      </c>
      <c r="G2333" s="131">
        <v>0</v>
      </c>
      <c r="H2333" s="131">
        <v>0</v>
      </c>
      <c r="I2333" s="131">
        <v>0</v>
      </c>
      <c r="J2333" s="131">
        <v>0</v>
      </c>
      <c r="K2333" s="131">
        <v>0</v>
      </c>
      <c r="L2333" s="131">
        <v>0</v>
      </c>
      <c r="M2333" s="131"/>
      <c r="N2333" s="131"/>
      <c r="O2333" s="131"/>
      <c r="P2333" s="131"/>
      <c r="Q2333" s="7"/>
      <c r="R2333" s="167"/>
      <c r="S2333" s="166"/>
      <c r="T2333" s="131"/>
      <c r="U2333" s="131"/>
      <c r="V2333" s="131"/>
    </row>
    <row r="2334" spans="2:22" hidden="1">
      <c r="B2334" s="170">
        <v>46022</v>
      </c>
      <c r="C2334" s="131" t="s">
        <v>3904</v>
      </c>
      <c r="D2334" s="131" t="s">
        <v>7421</v>
      </c>
      <c r="E2334" s="131">
        <v>3</v>
      </c>
      <c r="F2334" s="131">
        <v>0</v>
      </c>
      <c r="G2334" s="131">
        <v>0</v>
      </c>
      <c r="H2334" s="131">
        <v>0</v>
      </c>
      <c r="I2334" s="131">
        <v>0</v>
      </c>
      <c r="J2334" s="131">
        <v>0</v>
      </c>
      <c r="K2334" s="131">
        <v>0</v>
      </c>
      <c r="L2334" s="131">
        <v>0</v>
      </c>
      <c r="M2334" s="131"/>
      <c r="N2334" s="131"/>
      <c r="O2334" s="131"/>
      <c r="P2334" s="131"/>
      <c r="Q2334" s="7"/>
      <c r="R2334" s="167"/>
      <c r="S2334" s="166"/>
      <c r="T2334" s="131"/>
      <c r="U2334" s="131"/>
      <c r="V2334" s="131"/>
    </row>
    <row r="2335" spans="2:22" hidden="1">
      <c r="B2335" s="170">
        <v>46022</v>
      </c>
      <c r="C2335" s="131" t="s">
        <v>3904</v>
      </c>
      <c r="D2335" s="131" t="s">
        <v>7422</v>
      </c>
      <c r="E2335" s="131">
        <v>3</v>
      </c>
      <c r="F2335" s="131">
        <v>0</v>
      </c>
      <c r="G2335" s="131">
        <v>0</v>
      </c>
      <c r="H2335" s="131">
        <v>4</v>
      </c>
      <c r="I2335" s="131">
        <v>0</v>
      </c>
      <c r="J2335" s="131">
        <v>0</v>
      </c>
      <c r="K2335" s="131">
        <v>0</v>
      </c>
      <c r="L2335" s="131">
        <v>0</v>
      </c>
      <c r="M2335" s="131"/>
      <c r="N2335" s="131"/>
      <c r="O2335" s="131" t="s">
        <v>436</v>
      </c>
      <c r="P2335" s="131" t="s">
        <v>436</v>
      </c>
      <c r="Q2335" s="7"/>
      <c r="R2335" s="167"/>
      <c r="S2335" s="166"/>
      <c r="T2335" s="131"/>
      <c r="U2335" s="131"/>
      <c r="V2335" s="131"/>
    </row>
    <row r="2336" spans="2:22" hidden="1">
      <c r="B2336" s="170">
        <v>46022</v>
      </c>
      <c r="C2336" s="131" t="s">
        <v>3904</v>
      </c>
      <c r="D2336" s="131" t="s">
        <v>7369</v>
      </c>
      <c r="E2336" s="131">
        <v>1</v>
      </c>
      <c r="F2336" s="131">
        <v>0</v>
      </c>
      <c r="G2336" s="131">
        <v>0</v>
      </c>
      <c r="H2336" s="131">
        <v>0</v>
      </c>
      <c r="I2336" s="131">
        <v>0</v>
      </c>
      <c r="J2336" s="131">
        <v>0</v>
      </c>
      <c r="K2336" s="131">
        <v>0</v>
      </c>
      <c r="L2336" s="131">
        <v>0</v>
      </c>
      <c r="M2336" s="131"/>
      <c r="N2336" s="131"/>
      <c r="O2336" s="131"/>
      <c r="P2336" s="131"/>
      <c r="Q2336" s="7"/>
      <c r="R2336" s="167"/>
      <c r="S2336" s="166"/>
      <c r="T2336" s="131"/>
      <c r="U2336" s="131"/>
      <c r="V2336" s="131"/>
    </row>
    <row r="2337" spans="2:22" hidden="1">
      <c r="B2337" s="170">
        <v>46022</v>
      </c>
      <c r="C2337" s="131" t="s">
        <v>3904</v>
      </c>
      <c r="D2337" s="131" t="s">
        <v>7423</v>
      </c>
      <c r="E2337" s="131">
        <v>6</v>
      </c>
      <c r="F2337" s="131">
        <v>0</v>
      </c>
      <c r="G2337" s="131">
        <v>0</v>
      </c>
      <c r="H2337" s="131">
        <v>0</v>
      </c>
      <c r="I2337" s="131">
        <v>0</v>
      </c>
      <c r="J2337" s="131">
        <v>0</v>
      </c>
      <c r="K2337" s="131">
        <v>0</v>
      </c>
      <c r="L2337" s="131">
        <v>0</v>
      </c>
      <c r="M2337" s="131"/>
      <c r="N2337" s="131"/>
      <c r="O2337" s="131"/>
      <c r="P2337" s="131"/>
      <c r="Q2337" s="7"/>
      <c r="R2337" s="167"/>
      <c r="S2337" s="166"/>
      <c r="T2337" s="131"/>
      <c r="U2337" s="131"/>
      <c r="V2337" s="131"/>
    </row>
    <row r="2338" spans="2:22" hidden="1">
      <c r="B2338" s="170">
        <v>46022</v>
      </c>
      <c r="C2338" s="131" t="s">
        <v>3904</v>
      </c>
      <c r="D2338" s="131" t="s">
        <v>7424</v>
      </c>
      <c r="E2338" s="131">
        <v>1</v>
      </c>
      <c r="F2338" s="131">
        <v>0</v>
      </c>
      <c r="G2338" s="131">
        <v>0</v>
      </c>
      <c r="H2338" s="131">
        <v>0</v>
      </c>
      <c r="I2338" s="131">
        <v>0</v>
      </c>
      <c r="J2338" s="131">
        <v>0</v>
      </c>
      <c r="K2338" s="131">
        <v>0</v>
      </c>
      <c r="L2338" s="131">
        <v>0</v>
      </c>
      <c r="M2338" s="131"/>
      <c r="N2338" s="131"/>
      <c r="O2338" s="131"/>
      <c r="P2338" s="131"/>
      <c r="Q2338" s="7"/>
      <c r="R2338" s="167"/>
      <c r="S2338" s="166"/>
      <c r="T2338" s="131"/>
      <c r="U2338" s="131"/>
      <c r="V2338" s="131"/>
    </row>
    <row r="2339" spans="2:22" hidden="1">
      <c r="B2339" s="170">
        <v>46022</v>
      </c>
      <c r="C2339" s="131" t="s">
        <v>6745</v>
      </c>
      <c r="D2339" s="131" t="s">
        <v>7376</v>
      </c>
      <c r="E2339" s="131">
        <v>1</v>
      </c>
      <c r="F2339" s="131">
        <v>0</v>
      </c>
      <c r="G2339" s="131">
        <v>0</v>
      </c>
      <c r="H2339" s="131">
        <v>0</v>
      </c>
      <c r="I2339" s="131">
        <v>0</v>
      </c>
      <c r="J2339" s="131">
        <v>0</v>
      </c>
      <c r="K2339" s="131">
        <v>0</v>
      </c>
      <c r="L2339" s="131">
        <v>0</v>
      </c>
      <c r="M2339" s="131"/>
      <c r="N2339" s="131"/>
      <c r="O2339" s="131"/>
      <c r="P2339" s="131"/>
      <c r="Q2339" s="7"/>
      <c r="R2339" s="167"/>
      <c r="S2339" s="166"/>
      <c r="T2339" s="131"/>
      <c r="U2339" s="131"/>
      <c r="V2339" s="131"/>
    </row>
    <row r="2340" spans="2:22" hidden="1">
      <c r="B2340" s="170">
        <v>46022</v>
      </c>
      <c r="C2340" s="131" t="s">
        <v>6745</v>
      </c>
      <c r="D2340" s="131" t="s">
        <v>7380</v>
      </c>
      <c r="E2340" s="131">
        <v>3</v>
      </c>
      <c r="F2340" s="131">
        <v>0</v>
      </c>
      <c r="G2340" s="131">
        <v>0</v>
      </c>
      <c r="H2340" s="131">
        <v>0</v>
      </c>
      <c r="I2340" s="131">
        <v>0</v>
      </c>
      <c r="J2340" s="131">
        <v>0</v>
      </c>
      <c r="K2340" s="131">
        <v>0</v>
      </c>
      <c r="L2340" s="131">
        <v>0</v>
      </c>
      <c r="M2340" s="131"/>
      <c r="N2340" s="131"/>
      <c r="O2340" s="131"/>
      <c r="P2340" s="131"/>
      <c r="Q2340" s="7"/>
      <c r="R2340" s="167"/>
      <c r="S2340" s="166"/>
      <c r="T2340" s="131"/>
      <c r="U2340" s="131"/>
      <c r="V2340" s="131"/>
    </row>
    <row r="2341" spans="2:22" hidden="1">
      <c r="B2341" s="170">
        <v>46022</v>
      </c>
      <c r="C2341" s="131" t="s">
        <v>6745</v>
      </c>
      <c r="D2341" s="131" t="s">
        <v>7343</v>
      </c>
      <c r="E2341" s="131">
        <v>1</v>
      </c>
      <c r="F2341" s="131">
        <v>0</v>
      </c>
      <c r="G2341" s="131">
        <v>0</v>
      </c>
      <c r="H2341" s="131">
        <v>0</v>
      </c>
      <c r="I2341" s="131">
        <v>0</v>
      </c>
      <c r="J2341" s="131">
        <v>0</v>
      </c>
      <c r="K2341" s="131">
        <v>0</v>
      </c>
      <c r="L2341" s="131">
        <v>0</v>
      </c>
      <c r="M2341" s="131"/>
      <c r="N2341" s="131"/>
      <c r="O2341" s="131"/>
      <c r="P2341" s="131"/>
      <c r="Q2341" s="7"/>
      <c r="R2341" s="167"/>
      <c r="S2341" s="166"/>
      <c r="T2341" s="131"/>
      <c r="U2341" s="131"/>
      <c r="V2341" s="131"/>
    </row>
    <row r="2342" spans="2:22" hidden="1">
      <c r="B2342" s="170">
        <v>46022</v>
      </c>
      <c r="C2342" s="131" t="s">
        <v>6745</v>
      </c>
      <c r="D2342" s="131" t="s">
        <v>7364</v>
      </c>
      <c r="E2342" s="131">
        <v>2</v>
      </c>
      <c r="F2342" s="131">
        <v>0</v>
      </c>
      <c r="G2342" s="131">
        <v>0</v>
      </c>
      <c r="H2342" s="131">
        <v>1</v>
      </c>
      <c r="I2342" s="131">
        <v>0</v>
      </c>
      <c r="J2342" s="131">
        <v>0</v>
      </c>
      <c r="K2342" s="131">
        <v>0</v>
      </c>
      <c r="L2342" s="131">
        <v>1</v>
      </c>
      <c r="M2342" s="131"/>
      <c r="N2342" s="131"/>
      <c r="O2342" s="131" t="s">
        <v>436</v>
      </c>
      <c r="P2342" s="131" t="s">
        <v>436</v>
      </c>
      <c r="Q2342" s="7"/>
      <c r="R2342" s="167"/>
      <c r="S2342" s="166"/>
      <c r="T2342" s="131"/>
      <c r="U2342" s="131"/>
      <c r="V2342" s="131"/>
    </row>
    <row r="2343" spans="2:22" hidden="1">
      <c r="B2343" s="170">
        <v>46022</v>
      </c>
      <c r="C2343" s="131" t="s">
        <v>6745</v>
      </c>
      <c r="D2343" s="131" t="s">
        <v>7329</v>
      </c>
      <c r="E2343" s="131">
        <v>1</v>
      </c>
      <c r="F2343" s="131">
        <v>0</v>
      </c>
      <c r="G2343" s="131">
        <v>0</v>
      </c>
      <c r="H2343" s="131">
        <v>0</v>
      </c>
      <c r="I2343" s="131">
        <v>0</v>
      </c>
      <c r="J2343" s="131">
        <v>0</v>
      </c>
      <c r="K2343" s="131">
        <v>0</v>
      </c>
      <c r="L2343" s="131">
        <v>0</v>
      </c>
      <c r="M2343" s="131"/>
      <c r="N2343" s="131"/>
      <c r="O2343" s="131"/>
      <c r="P2343" s="131"/>
      <c r="Q2343" s="7"/>
      <c r="R2343" s="167"/>
      <c r="S2343" s="166"/>
      <c r="T2343" s="131"/>
      <c r="U2343" s="131"/>
      <c r="V2343" s="131"/>
    </row>
    <row r="2344" spans="2:22" hidden="1">
      <c r="B2344" s="170">
        <v>46022</v>
      </c>
      <c r="C2344" s="131" t="s">
        <v>6745</v>
      </c>
      <c r="D2344" s="131" t="s">
        <v>7347</v>
      </c>
      <c r="E2344" s="131">
        <v>3</v>
      </c>
      <c r="F2344" s="131">
        <v>0</v>
      </c>
      <c r="G2344" s="131">
        <v>0</v>
      </c>
      <c r="H2344" s="131">
        <v>0</v>
      </c>
      <c r="I2344" s="131">
        <v>0</v>
      </c>
      <c r="J2344" s="131">
        <v>0</v>
      </c>
      <c r="K2344" s="131">
        <v>0</v>
      </c>
      <c r="L2344" s="131">
        <v>0</v>
      </c>
      <c r="M2344" s="131"/>
      <c r="N2344" s="131"/>
      <c r="O2344" s="131"/>
      <c r="P2344" s="131"/>
      <c r="Q2344" s="7"/>
      <c r="R2344" s="167"/>
      <c r="S2344" s="166"/>
      <c r="T2344" s="131"/>
      <c r="U2344" s="131"/>
      <c r="V2344" s="131"/>
    </row>
    <row r="2345" spans="2:22" hidden="1">
      <c r="B2345" s="170">
        <v>46022</v>
      </c>
      <c r="C2345" s="131" t="s">
        <v>6745</v>
      </c>
      <c r="D2345" s="131" t="s">
        <v>7385</v>
      </c>
      <c r="E2345" s="131">
        <v>1</v>
      </c>
      <c r="F2345" s="131">
        <v>0</v>
      </c>
      <c r="G2345" s="131">
        <v>0</v>
      </c>
      <c r="H2345" s="131">
        <v>0</v>
      </c>
      <c r="I2345" s="131">
        <v>0</v>
      </c>
      <c r="J2345" s="131">
        <v>0</v>
      </c>
      <c r="K2345" s="131">
        <v>0</v>
      </c>
      <c r="L2345" s="131">
        <v>0</v>
      </c>
      <c r="M2345" s="131"/>
      <c r="N2345" s="131"/>
      <c r="O2345" s="131"/>
      <c r="P2345" s="131"/>
      <c r="Q2345" s="7"/>
      <c r="R2345" s="167"/>
      <c r="S2345" s="166"/>
      <c r="T2345" s="131"/>
      <c r="U2345" s="131"/>
      <c r="V2345" s="131"/>
    </row>
    <row r="2346" spans="2:22" hidden="1">
      <c r="B2346" s="170">
        <v>46022</v>
      </c>
      <c r="C2346" s="131" t="s">
        <v>6745</v>
      </c>
      <c r="D2346" s="131" t="s">
        <v>7425</v>
      </c>
      <c r="E2346" s="131">
        <v>2</v>
      </c>
      <c r="F2346" s="131">
        <v>0</v>
      </c>
      <c r="G2346" s="131">
        <v>0</v>
      </c>
      <c r="H2346" s="131">
        <v>0</v>
      </c>
      <c r="I2346" s="131">
        <v>0</v>
      </c>
      <c r="J2346" s="131">
        <v>0</v>
      </c>
      <c r="K2346" s="131">
        <v>0</v>
      </c>
      <c r="L2346" s="131">
        <v>0</v>
      </c>
      <c r="M2346" s="131"/>
      <c r="N2346" s="131"/>
      <c r="O2346" s="131"/>
      <c r="P2346" s="131"/>
      <c r="Q2346" s="7"/>
      <c r="R2346" s="167"/>
      <c r="S2346" s="166"/>
      <c r="T2346" s="131"/>
      <c r="U2346" s="131"/>
      <c r="V2346" s="131"/>
    </row>
    <row r="2347" spans="2:22">
      <c r="B2347" s="170">
        <v>46023</v>
      </c>
      <c r="C2347" s="131" t="s">
        <v>6745</v>
      </c>
      <c r="D2347" s="131" t="s">
        <v>7426</v>
      </c>
      <c r="E2347" s="131">
        <v>1</v>
      </c>
      <c r="F2347" s="131">
        <v>0</v>
      </c>
      <c r="G2347" s="131">
        <v>0</v>
      </c>
      <c r="H2347" s="131">
        <v>0</v>
      </c>
      <c r="I2347" s="131">
        <v>0</v>
      </c>
      <c r="J2347" s="131">
        <v>0</v>
      </c>
      <c r="K2347" s="131">
        <v>0</v>
      </c>
      <c r="L2347" s="131">
        <v>0</v>
      </c>
      <c r="M2347" s="131"/>
      <c r="N2347" s="131"/>
      <c r="O2347" s="131"/>
      <c r="P2347" s="131"/>
      <c r="Q2347" s="7"/>
      <c r="R2347" s="167"/>
      <c r="S2347" s="166"/>
      <c r="T2347" s="131"/>
      <c r="U2347" s="131"/>
      <c r="V2347" s="131"/>
    </row>
    <row r="2348" spans="2:22">
      <c r="B2348" s="170">
        <v>46023</v>
      </c>
      <c r="C2348" s="131" t="s">
        <v>6745</v>
      </c>
      <c r="D2348" s="131" t="s">
        <v>7379</v>
      </c>
      <c r="E2348" s="131">
        <v>4</v>
      </c>
      <c r="F2348" s="131">
        <v>3</v>
      </c>
      <c r="G2348" s="131">
        <v>0</v>
      </c>
      <c r="H2348" s="131">
        <v>2</v>
      </c>
      <c r="I2348" s="131">
        <v>0</v>
      </c>
      <c r="J2348" s="131">
        <v>0</v>
      </c>
      <c r="K2348" s="131">
        <v>0</v>
      </c>
      <c r="L2348" s="131">
        <v>2</v>
      </c>
      <c r="M2348" s="131"/>
      <c r="N2348" s="131"/>
      <c r="O2348" s="131" t="s">
        <v>7434</v>
      </c>
      <c r="P2348" s="131" t="s">
        <v>7435</v>
      </c>
      <c r="Q2348" s="7"/>
      <c r="R2348" s="167"/>
      <c r="S2348" s="166"/>
      <c r="T2348" s="131"/>
      <c r="U2348" s="131"/>
      <c r="V2348" s="131"/>
    </row>
    <row r="2349" spans="2:22">
      <c r="B2349" s="170">
        <v>46023</v>
      </c>
      <c r="C2349" s="131" t="s">
        <v>6745</v>
      </c>
      <c r="D2349" s="131" t="s">
        <v>7397</v>
      </c>
      <c r="E2349" s="131">
        <v>1</v>
      </c>
      <c r="F2349" s="131">
        <v>0</v>
      </c>
      <c r="G2349" s="131">
        <v>0</v>
      </c>
      <c r="H2349" s="131">
        <v>1</v>
      </c>
      <c r="I2349" s="131">
        <v>0</v>
      </c>
      <c r="J2349" s="131">
        <v>0</v>
      </c>
      <c r="K2349" s="131">
        <v>0</v>
      </c>
      <c r="L2349" s="131">
        <v>1</v>
      </c>
      <c r="M2349" s="131" t="s">
        <v>7436</v>
      </c>
      <c r="N2349" s="131" t="s">
        <v>7436</v>
      </c>
      <c r="O2349" s="131"/>
      <c r="P2349" s="131"/>
      <c r="Q2349" s="7"/>
      <c r="R2349" s="167"/>
      <c r="S2349" s="166"/>
      <c r="T2349" s="131"/>
      <c r="U2349" s="131"/>
      <c r="V2349" s="131"/>
    </row>
    <row r="2350" spans="2:22">
      <c r="B2350" s="170">
        <v>46023</v>
      </c>
      <c r="C2350" s="131" t="s">
        <v>6745</v>
      </c>
      <c r="D2350" s="131" t="s">
        <v>7369</v>
      </c>
      <c r="E2350" s="131">
        <v>1</v>
      </c>
      <c r="F2350" s="131">
        <v>0</v>
      </c>
      <c r="G2350" s="131">
        <v>0</v>
      </c>
      <c r="H2350" s="131">
        <v>0</v>
      </c>
      <c r="I2350" s="131">
        <v>0</v>
      </c>
      <c r="J2350" s="131">
        <v>0</v>
      </c>
      <c r="K2350" s="131">
        <v>0</v>
      </c>
      <c r="L2350" s="131">
        <v>0</v>
      </c>
      <c r="M2350" s="131"/>
      <c r="N2350" s="131"/>
      <c r="O2350" s="131"/>
      <c r="P2350" s="131"/>
      <c r="Q2350" s="7"/>
      <c r="R2350" s="167"/>
      <c r="S2350" s="166"/>
      <c r="T2350" s="131"/>
      <c r="U2350" s="131"/>
      <c r="V2350" s="131"/>
    </row>
    <row r="2351" spans="2:22">
      <c r="B2351" s="170">
        <v>46023</v>
      </c>
      <c r="C2351" s="131" t="s">
        <v>6745</v>
      </c>
      <c r="D2351" s="131" t="s">
        <v>7427</v>
      </c>
      <c r="E2351" s="131">
        <v>3</v>
      </c>
      <c r="F2351" s="131">
        <v>0</v>
      </c>
      <c r="G2351" s="131">
        <v>0</v>
      </c>
      <c r="H2351" s="131">
        <v>0</v>
      </c>
      <c r="I2351" s="131">
        <v>0</v>
      </c>
      <c r="J2351" s="131">
        <v>0</v>
      </c>
      <c r="K2351" s="131">
        <v>0</v>
      </c>
      <c r="L2351" s="131">
        <v>0</v>
      </c>
      <c r="M2351" s="131"/>
      <c r="N2351" s="131"/>
      <c r="O2351" s="131"/>
      <c r="P2351" s="131"/>
      <c r="Q2351" s="7"/>
      <c r="R2351" s="167"/>
      <c r="S2351" s="166"/>
      <c r="T2351" s="131"/>
      <c r="U2351" s="131"/>
      <c r="V2351" s="131"/>
    </row>
    <row r="2352" spans="2:22">
      <c r="B2352" s="170">
        <v>46023</v>
      </c>
      <c r="C2352" s="131" t="s">
        <v>6745</v>
      </c>
      <c r="D2352" s="131" t="s">
        <v>7384</v>
      </c>
      <c r="E2352" s="131">
        <v>8</v>
      </c>
      <c r="F2352" s="131">
        <v>0</v>
      </c>
      <c r="G2352" s="131">
        <v>0</v>
      </c>
      <c r="H2352" s="131">
        <v>3</v>
      </c>
      <c r="I2352" s="131">
        <v>0</v>
      </c>
      <c r="J2352" s="131">
        <v>0</v>
      </c>
      <c r="K2352" s="131">
        <v>0</v>
      </c>
      <c r="L2352" s="131">
        <v>3</v>
      </c>
      <c r="M2352" s="131"/>
      <c r="N2352" s="131"/>
      <c r="O2352" s="131" t="s">
        <v>7434</v>
      </c>
      <c r="P2352" s="131" t="s">
        <v>7434</v>
      </c>
      <c r="Q2352" s="7"/>
      <c r="R2352" s="167"/>
      <c r="S2352" s="166"/>
      <c r="T2352" s="131"/>
      <c r="U2352" s="131"/>
      <c r="V2352" s="131"/>
    </row>
    <row r="2353" spans="2:22">
      <c r="B2353" s="170">
        <v>46023</v>
      </c>
      <c r="C2353" s="131" t="s">
        <v>6745</v>
      </c>
      <c r="D2353" s="131" t="s">
        <v>7399</v>
      </c>
      <c r="E2353" s="131">
        <v>5</v>
      </c>
      <c r="F2353" s="131">
        <v>0</v>
      </c>
      <c r="G2353" s="131">
        <v>0</v>
      </c>
      <c r="H2353" s="131">
        <v>0</v>
      </c>
      <c r="I2353" s="131">
        <v>0</v>
      </c>
      <c r="J2353" s="131">
        <v>0</v>
      </c>
      <c r="K2353" s="131">
        <v>0</v>
      </c>
      <c r="L2353" s="131">
        <v>0</v>
      </c>
      <c r="M2353" s="131"/>
      <c r="N2353" s="131"/>
      <c r="O2353" s="131"/>
      <c r="P2353" s="131"/>
      <c r="Q2353" s="7"/>
      <c r="R2353" s="167"/>
      <c r="S2353" s="166"/>
      <c r="T2353" s="131"/>
      <c r="U2353" s="131"/>
      <c r="V2353" s="131"/>
    </row>
    <row r="2354" spans="2:22">
      <c r="B2354" s="170">
        <v>46023</v>
      </c>
      <c r="C2354" s="131" t="s">
        <v>6745</v>
      </c>
      <c r="D2354" s="131" t="s">
        <v>7402</v>
      </c>
      <c r="E2354" s="131">
        <v>1</v>
      </c>
      <c r="F2354" s="131">
        <v>0</v>
      </c>
      <c r="G2354" s="131">
        <v>0</v>
      </c>
      <c r="H2354" s="131">
        <v>0</v>
      </c>
      <c r="I2354" s="131">
        <v>0</v>
      </c>
      <c r="J2354" s="131">
        <v>0</v>
      </c>
      <c r="K2354" s="131">
        <v>0</v>
      </c>
      <c r="L2354" s="131">
        <v>0</v>
      </c>
      <c r="M2354" s="131"/>
      <c r="N2354" s="131"/>
      <c r="O2354" s="131"/>
      <c r="P2354" s="131"/>
      <c r="Q2354" s="7"/>
      <c r="R2354" s="167"/>
      <c r="S2354" s="166"/>
      <c r="T2354" s="131"/>
      <c r="U2354" s="131"/>
      <c r="V2354" s="131"/>
    </row>
    <row r="2355" spans="2:22">
      <c r="B2355" s="170">
        <v>46023</v>
      </c>
      <c r="C2355" s="131" t="s">
        <v>6745</v>
      </c>
      <c r="D2355" s="131" t="s">
        <v>7400</v>
      </c>
      <c r="E2355" s="131">
        <v>2</v>
      </c>
      <c r="F2355" s="131">
        <v>0</v>
      </c>
      <c r="G2355" s="131">
        <v>0</v>
      </c>
      <c r="H2355" s="131">
        <v>0</v>
      </c>
      <c r="I2355" s="131">
        <v>0</v>
      </c>
      <c r="J2355" s="131">
        <v>0</v>
      </c>
      <c r="K2355" s="131">
        <v>0</v>
      </c>
      <c r="L2355" s="131">
        <v>0</v>
      </c>
      <c r="M2355" s="131"/>
      <c r="N2355" s="131"/>
      <c r="O2355" s="131"/>
      <c r="P2355" s="131"/>
      <c r="Q2355" s="7"/>
      <c r="R2355" s="167"/>
      <c r="S2355" s="166"/>
      <c r="T2355" s="131"/>
      <c r="U2355" s="131"/>
      <c r="V2355" s="131"/>
    </row>
    <row r="2356" spans="2:22">
      <c r="B2356" s="170">
        <v>46023</v>
      </c>
      <c r="C2356" s="131" t="s">
        <v>6745</v>
      </c>
      <c r="D2356" s="131" t="s">
        <v>7403</v>
      </c>
      <c r="E2356" s="131">
        <v>2</v>
      </c>
      <c r="F2356" s="131">
        <v>0</v>
      </c>
      <c r="G2356" s="131">
        <v>0</v>
      </c>
      <c r="H2356" s="131">
        <v>0</v>
      </c>
      <c r="I2356" s="131">
        <v>0</v>
      </c>
      <c r="J2356" s="131">
        <v>0</v>
      </c>
      <c r="K2356" s="131">
        <v>0</v>
      </c>
      <c r="L2356" s="131">
        <v>0</v>
      </c>
      <c r="M2356" s="131"/>
      <c r="N2356" s="131"/>
      <c r="O2356" s="131"/>
      <c r="P2356" s="131"/>
      <c r="Q2356" s="7"/>
      <c r="R2356" s="167"/>
      <c r="S2356" s="166"/>
      <c r="T2356" s="131"/>
      <c r="U2356" s="131"/>
      <c r="V2356" s="131"/>
    </row>
    <row r="2357" spans="2:22">
      <c r="B2357" s="170">
        <v>46023</v>
      </c>
      <c r="C2357" s="131" t="s">
        <v>6745</v>
      </c>
      <c r="D2357" s="131" t="s">
        <v>7404</v>
      </c>
      <c r="E2357" s="131">
        <v>1</v>
      </c>
      <c r="F2357" s="131">
        <v>0</v>
      </c>
      <c r="G2357" s="131">
        <v>0</v>
      </c>
      <c r="H2357" s="131">
        <v>0</v>
      </c>
      <c r="I2357" s="131">
        <v>0</v>
      </c>
      <c r="J2357" s="131">
        <v>0</v>
      </c>
      <c r="K2357" s="131">
        <v>0</v>
      </c>
      <c r="L2357" s="131">
        <v>0</v>
      </c>
      <c r="M2357" s="131"/>
      <c r="N2357" s="131"/>
      <c r="O2357" s="131"/>
      <c r="P2357" s="131"/>
      <c r="Q2357" s="7"/>
      <c r="R2357" s="167"/>
      <c r="S2357" s="166"/>
      <c r="T2357" s="131"/>
      <c r="U2357" s="131"/>
      <c r="V2357" s="131"/>
    </row>
    <row r="2358" spans="2:22">
      <c r="B2358" s="170">
        <v>46023</v>
      </c>
      <c r="C2358" s="131" t="s">
        <v>6745</v>
      </c>
      <c r="D2358" s="131" t="s">
        <v>7405</v>
      </c>
      <c r="E2358" s="131">
        <v>2</v>
      </c>
      <c r="F2358" s="131">
        <v>0</v>
      </c>
      <c r="G2358" s="131">
        <v>0</v>
      </c>
      <c r="H2358" s="131">
        <v>0</v>
      </c>
      <c r="I2358" s="131">
        <v>0</v>
      </c>
      <c r="J2358" s="131">
        <v>0</v>
      </c>
      <c r="K2358" s="131">
        <v>0</v>
      </c>
      <c r="L2358" s="131">
        <v>0</v>
      </c>
      <c r="M2358" s="131"/>
      <c r="N2358" s="131"/>
      <c r="O2358" s="131"/>
      <c r="P2358" s="131"/>
      <c r="Q2358" s="7"/>
      <c r="R2358" s="167"/>
      <c r="S2358" s="166"/>
      <c r="T2358" s="131"/>
      <c r="U2358" s="131"/>
      <c r="V2358" s="131"/>
    </row>
    <row r="2359" spans="2:22">
      <c r="B2359" s="170">
        <v>46023</v>
      </c>
      <c r="C2359" s="131" t="s">
        <v>6745</v>
      </c>
      <c r="D2359" s="131" t="s">
        <v>7428</v>
      </c>
      <c r="E2359" s="131">
        <v>2</v>
      </c>
      <c r="F2359" s="131">
        <v>0</v>
      </c>
      <c r="G2359" s="131">
        <v>0</v>
      </c>
      <c r="H2359" s="131">
        <v>0</v>
      </c>
      <c r="I2359" s="131">
        <v>0</v>
      </c>
      <c r="J2359" s="131">
        <v>0</v>
      </c>
      <c r="K2359" s="131">
        <v>0</v>
      </c>
      <c r="L2359" s="131">
        <v>0</v>
      </c>
      <c r="M2359" s="131"/>
      <c r="N2359" s="131"/>
      <c r="O2359" s="131"/>
      <c r="P2359" s="131"/>
      <c r="Q2359" s="7"/>
      <c r="R2359" s="167"/>
      <c r="S2359" s="166"/>
      <c r="T2359" s="131"/>
      <c r="U2359" s="131"/>
      <c r="V2359" s="131"/>
    </row>
    <row r="2360" spans="2:22">
      <c r="B2360" s="170">
        <v>46023</v>
      </c>
      <c r="C2360" s="131" t="s">
        <v>6745</v>
      </c>
      <c r="D2360" s="131" t="s">
        <v>7418</v>
      </c>
      <c r="E2360" s="131">
        <v>5</v>
      </c>
      <c r="F2360" s="131">
        <v>0</v>
      </c>
      <c r="G2360" s="131">
        <v>0</v>
      </c>
      <c r="H2360" s="131">
        <v>0</v>
      </c>
      <c r="I2360" s="131">
        <v>0</v>
      </c>
      <c r="J2360" s="131">
        <v>0</v>
      </c>
      <c r="K2360" s="131">
        <v>0</v>
      </c>
      <c r="L2360" s="131">
        <v>0</v>
      </c>
      <c r="M2360" s="131"/>
      <c r="N2360" s="131"/>
      <c r="O2360" s="131"/>
      <c r="P2360" s="131"/>
      <c r="Q2360" s="7"/>
      <c r="R2360" s="167"/>
      <c r="S2360" s="166"/>
      <c r="T2360" s="131"/>
      <c r="U2360" s="131"/>
      <c r="V2360" s="131"/>
    </row>
    <row r="2361" spans="2:22">
      <c r="B2361" s="170">
        <v>46023</v>
      </c>
      <c r="C2361" s="131" t="s">
        <v>6745</v>
      </c>
      <c r="D2361" s="131" t="s">
        <v>7429</v>
      </c>
      <c r="E2361" s="131">
        <v>2</v>
      </c>
      <c r="F2361" s="131">
        <v>0</v>
      </c>
      <c r="G2361" s="131">
        <v>0</v>
      </c>
      <c r="H2361" s="131">
        <v>0</v>
      </c>
      <c r="I2361" s="131">
        <v>0</v>
      </c>
      <c r="J2361" s="131">
        <v>0</v>
      </c>
      <c r="K2361" s="131">
        <v>0</v>
      </c>
      <c r="L2361" s="131">
        <v>0</v>
      </c>
      <c r="M2361" s="131"/>
      <c r="N2361" s="131"/>
      <c r="O2361" s="131"/>
      <c r="P2361" s="131"/>
      <c r="Q2361" s="7"/>
      <c r="R2361" s="167"/>
      <c r="S2361" s="166"/>
      <c r="T2361" s="131"/>
      <c r="U2361" s="131"/>
      <c r="V2361" s="131"/>
    </row>
    <row r="2362" spans="2:22">
      <c r="B2362" s="170">
        <v>46023</v>
      </c>
      <c r="C2362" s="131" t="s">
        <v>6745</v>
      </c>
      <c r="D2362" s="131" t="s">
        <v>7344</v>
      </c>
      <c r="E2362" s="131">
        <v>2</v>
      </c>
      <c r="F2362" s="11">
        <v>2</v>
      </c>
      <c r="G2362" s="131">
        <v>0</v>
      </c>
      <c r="H2362" s="131">
        <v>3</v>
      </c>
      <c r="I2362" s="131">
        <v>0</v>
      </c>
      <c r="J2362" s="131">
        <v>0</v>
      </c>
      <c r="K2362" s="131">
        <v>0</v>
      </c>
      <c r="L2362" s="131">
        <v>3</v>
      </c>
      <c r="M2362" s="131"/>
      <c r="N2362" s="131"/>
      <c r="O2362" s="131" t="s">
        <v>7436</v>
      </c>
      <c r="P2362" s="131" t="s">
        <v>7434</v>
      </c>
      <c r="Q2362" s="7"/>
      <c r="R2362" s="167"/>
      <c r="S2362" s="166"/>
      <c r="T2362" s="131"/>
      <c r="U2362" s="131"/>
      <c r="V2362" s="131"/>
    </row>
    <row r="2363" spans="2:22">
      <c r="B2363" s="170">
        <v>46024</v>
      </c>
      <c r="C2363" s="131" t="s">
        <v>6745</v>
      </c>
      <c r="D2363" s="131" t="s">
        <v>7462</v>
      </c>
      <c r="E2363" s="131">
        <v>6</v>
      </c>
      <c r="F2363" s="11">
        <v>1</v>
      </c>
      <c r="G2363" s="131">
        <v>0</v>
      </c>
      <c r="H2363" s="131">
        <v>0</v>
      </c>
      <c r="I2363" s="131">
        <v>0</v>
      </c>
      <c r="J2363" s="131">
        <v>0</v>
      </c>
      <c r="K2363" s="131">
        <v>1</v>
      </c>
      <c r="L2363" s="131">
        <v>1</v>
      </c>
      <c r="M2363" s="131"/>
      <c r="N2363" s="131" t="s">
        <v>7494</v>
      </c>
      <c r="O2363" s="131"/>
      <c r="P2363" s="131"/>
      <c r="Q2363" s="7"/>
      <c r="R2363" s="167"/>
      <c r="S2363" s="166"/>
      <c r="T2363" s="131"/>
      <c r="U2363" s="131"/>
      <c r="V2363" s="131"/>
    </row>
    <row r="2364" spans="2:22" hidden="1">
      <c r="B2364" s="170">
        <v>46024</v>
      </c>
      <c r="C2364" s="131" t="s">
        <v>3904</v>
      </c>
      <c r="D2364" s="131" t="s">
        <v>7438</v>
      </c>
      <c r="E2364" s="131">
        <v>5</v>
      </c>
      <c r="F2364" s="131">
        <v>0</v>
      </c>
      <c r="G2364" s="131">
        <v>0</v>
      </c>
      <c r="H2364" s="131">
        <v>0</v>
      </c>
      <c r="I2364" s="131">
        <v>0</v>
      </c>
      <c r="J2364" s="131">
        <v>0</v>
      </c>
      <c r="K2364" s="131">
        <v>0</v>
      </c>
      <c r="L2364" s="131">
        <v>0</v>
      </c>
      <c r="M2364" s="131"/>
      <c r="N2364" s="131"/>
      <c r="O2364" s="131"/>
      <c r="P2364" s="131"/>
      <c r="Q2364" s="7"/>
      <c r="R2364" s="167"/>
      <c r="S2364" s="166"/>
      <c r="T2364" s="131"/>
      <c r="U2364" s="131"/>
      <c r="V2364" s="131"/>
    </row>
    <row r="2365" spans="2:22" hidden="1">
      <c r="B2365" s="170">
        <v>46024</v>
      </c>
      <c r="C2365" s="131" t="s">
        <v>3904</v>
      </c>
      <c r="D2365" s="131" t="s">
        <v>7439</v>
      </c>
      <c r="E2365" s="131">
        <v>4</v>
      </c>
      <c r="F2365" s="131">
        <v>0</v>
      </c>
      <c r="G2365" s="131">
        <v>0</v>
      </c>
      <c r="H2365" s="131">
        <v>0</v>
      </c>
      <c r="I2365" s="131">
        <v>0</v>
      </c>
      <c r="J2365" s="131">
        <v>0</v>
      </c>
      <c r="K2365" s="131">
        <v>0</v>
      </c>
      <c r="L2365" s="131">
        <v>0</v>
      </c>
      <c r="M2365" s="131"/>
      <c r="N2365" s="131"/>
      <c r="O2365" s="131"/>
      <c r="P2365" s="131"/>
      <c r="Q2365" s="7"/>
      <c r="R2365" s="167"/>
      <c r="S2365" s="166"/>
      <c r="T2365" s="131"/>
      <c r="U2365" s="131"/>
      <c r="V2365" s="131"/>
    </row>
    <row r="2366" spans="2:22" hidden="1">
      <c r="B2366" s="170">
        <v>46024</v>
      </c>
      <c r="C2366" s="131" t="s">
        <v>3904</v>
      </c>
      <c r="D2366" s="131" t="s">
        <v>7440</v>
      </c>
      <c r="E2366" s="131">
        <v>6</v>
      </c>
      <c r="F2366" s="131">
        <v>0</v>
      </c>
      <c r="G2366" s="131">
        <v>0</v>
      </c>
      <c r="H2366" s="131">
        <v>0</v>
      </c>
      <c r="I2366" s="131">
        <v>0</v>
      </c>
      <c r="J2366" s="131">
        <v>0</v>
      </c>
      <c r="K2366" s="131">
        <v>0</v>
      </c>
      <c r="L2366" s="131">
        <v>0</v>
      </c>
      <c r="M2366" s="131"/>
      <c r="N2366" s="131"/>
      <c r="O2366" s="131"/>
      <c r="P2366" s="131"/>
      <c r="Q2366" s="7"/>
      <c r="R2366" s="167"/>
      <c r="S2366" s="166"/>
      <c r="T2366" s="131"/>
      <c r="U2366" s="131"/>
      <c r="V2366" s="131"/>
    </row>
    <row r="2367" spans="2:22" hidden="1">
      <c r="B2367" s="170">
        <v>46024</v>
      </c>
      <c r="C2367" s="131" t="s">
        <v>3904</v>
      </c>
      <c r="D2367" s="131" t="s">
        <v>7441</v>
      </c>
      <c r="E2367" s="131">
        <v>1</v>
      </c>
      <c r="F2367" s="131">
        <v>0</v>
      </c>
      <c r="G2367" s="131">
        <v>0</v>
      </c>
      <c r="H2367" s="131">
        <v>0</v>
      </c>
      <c r="I2367" s="131">
        <v>0</v>
      </c>
      <c r="J2367" s="131">
        <v>0</v>
      </c>
      <c r="K2367" s="131">
        <v>0</v>
      </c>
      <c r="L2367" s="131">
        <v>0</v>
      </c>
      <c r="M2367" s="131"/>
      <c r="N2367" s="131"/>
      <c r="O2367" s="131"/>
      <c r="P2367" s="131"/>
      <c r="Q2367" s="7"/>
      <c r="R2367" s="167"/>
      <c r="S2367" s="166"/>
      <c r="T2367" s="131"/>
      <c r="U2367" s="131"/>
      <c r="V2367" s="131"/>
    </row>
    <row r="2368" spans="2:22" hidden="1">
      <c r="B2368" s="170">
        <v>46024</v>
      </c>
      <c r="C2368" s="131" t="s">
        <v>3904</v>
      </c>
      <c r="D2368" s="131" t="s">
        <v>7442</v>
      </c>
      <c r="E2368" s="131">
        <v>1</v>
      </c>
      <c r="F2368" s="131">
        <v>0</v>
      </c>
      <c r="G2368" s="131">
        <v>0</v>
      </c>
      <c r="H2368" s="131">
        <v>0</v>
      </c>
      <c r="I2368" s="131">
        <v>0</v>
      </c>
      <c r="J2368" s="131">
        <v>0</v>
      </c>
      <c r="K2368" s="131">
        <v>0</v>
      </c>
      <c r="L2368" s="131">
        <v>0</v>
      </c>
      <c r="M2368" s="131"/>
      <c r="N2368" s="131"/>
      <c r="O2368" s="131"/>
      <c r="P2368" s="131"/>
      <c r="Q2368" s="7"/>
      <c r="R2368" s="167"/>
      <c r="S2368" s="166"/>
      <c r="T2368" s="131"/>
      <c r="U2368" s="131"/>
      <c r="V2368" s="131"/>
    </row>
    <row r="2369" spans="2:22" hidden="1">
      <c r="B2369" s="170">
        <v>46024</v>
      </c>
      <c r="C2369" s="131" t="s">
        <v>3904</v>
      </c>
      <c r="D2369" s="131" t="s">
        <v>7443</v>
      </c>
      <c r="E2369" s="131">
        <v>3</v>
      </c>
      <c r="F2369" s="131">
        <v>0</v>
      </c>
      <c r="G2369" s="131">
        <v>0</v>
      </c>
      <c r="H2369" s="131">
        <v>0</v>
      </c>
      <c r="I2369" s="131">
        <v>0</v>
      </c>
      <c r="J2369" s="131">
        <v>0</v>
      </c>
      <c r="K2369" s="131">
        <v>0</v>
      </c>
      <c r="L2369" s="131">
        <v>0</v>
      </c>
      <c r="M2369" s="131"/>
      <c r="N2369" s="131"/>
      <c r="O2369" s="131"/>
      <c r="P2369" s="131"/>
      <c r="Q2369" s="7"/>
      <c r="R2369" s="167"/>
      <c r="S2369" s="166"/>
      <c r="T2369" s="131"/>
      <c r="U2369" s="131"/>
      <c r="V2369" s="131"/>
    </row>
    <row r="2370" spans="2:22" hidden="1">
      <c r="B2370" s="170">
        <v>46024</v>
      </c>
      <c r="C2370" s="131" t="s">
        <v>3904</v>
      </c>
      <c r="D2370" s="131" t="s">
        <v>7444</v>
      </c>
      <c r="E2370" s="131">
        <v>6</v>
      </c>
      <c r="F2370" s="131">
        <v>0</v>
      </c>
      <c r="G2370" s="131">
        <v>0</v>
      </c>
      <c r="H2370" s="131">
        <v>0</v>
      </c>
      <c r="I2370" s="131">
        <v>0</v>
      </c>
      <c r="J2370" s="131">
        <v>0</v>
      </c>
      <c r="K2370" s="131">
        <v>0</v>
      </c>
      <c r="L2370" s="131">
        <v>0</v>
      </c>
      <c r="M2370" s="131"/>
      <c r="N2370" s="131"/>
      <c r="O2370" s="131"/>
      <c r="P2370" s="131"/>
      <c r="Q2370" s="7"/>
      <c r="R2370" s="167"/>
      <c r="S2370" s="166"/>
      <c r="T2370" s="131"/>
      <c r="U2370" s="131"/>
      <c r="V2370" s="131"/>
    </row>
    <row r="2371" spans="2:22" hidden="1">
      <c r="B2371" s="170">
        <v>46024</v>
      </c>
      <c r="C2371" s="131" t="s">
        <v>3904</v>
      </c>
      <c r="D2371" s="131" t="s">
        <v>7445</v>
      </c>
      <c r="E2371" s="131">
        <v>6</v>
      </c>
      <c r="F2371" s="131">
        <v>0</v>
      </c>
      <c r="G2371" s="131">
        <v>0</v>
      </c>
      <c r="H2371" s="131">
        <v>0</v>
      </c>
      <c r="I2371" s="131">
        <v>0</v>
      </c>
      <c r="J2371" s="131">
        <v>0</v>
      </c>
      <c r="K2371" s="131">
        <v>0</v>
      </c>
      <c r="L2371" s="131">
        <v>0</v>
      </c>
      <c r="M2371" s="131"/>
      <c r="N2371" s="131"/>
      <c r="O2371" s="131"/>
      <c r="P2371" s="131"/>
      <c r="Q2371" s="7"/>
      <c r="R2371" s="167"/>
      <c r="S2371" s="166"/>
      <c r="T2371" s="131"/>
      <c r="U2371" s="131"/>
      <c r="V2371" s="131"/>
    </row>
    <row r="2372" spans="2:22" hidden="1">
      <c r="B2372" s="170">
        <v>46024</v>
      </c>
      <c r="C2372" s="131" t="s">
        <v>3904</v>
      </c>
      <c r="D2372" s="131" t="s">
        <v>7446</v>
      </c>
      <c r="E2372" s="131">
        <v>4</v>
      </c>
      <c r="F2372" s="131">
        <v>0</v>
      </c>
      <c r="G2372" s="131">
        <v>0</v>
      </c>
      <c r="H2372" s="131">
        <v>0</v>
      </c>
      <c r="I2372" s="131">
        <v>0</v>
      </c>
      <c r="J2372" s="131">
        <v>0</v>
      </c>
      <c r="K2372" s="131">
        <v>0</v>
      </c>
      <c r="L2372" s="131">
        <v>0</v>
      </c>
      <c r="M2372" s="131"/>
      <c r="N2372" s="131"/>
      <c r="O2372" s="131"/>
      <c r="P2372" s="131"/>
      <c r="Q2372" s="7"/>
      <c r="R2372" s="167"/>
      <c r="S2372" s="166"/>
      <c r="T2372" s="131"/>
      <c r="U2372" s="131"/>
      <c r="V2372" s="131"/>
    </row>
    <row r="2373" spans="2:22" hidden="1">
      <c r="B2373" s="170">
        <v>46024</v>
      </c>
      <c r="C2373" s="131" t="s">
        <v>3904</v>
      </c>
      <c r="D2373" s="131" t="s">
        <v>7447</v>
      </c>
      <c r="E2373" s="131">
        <v>5</v>
      </c>
      <c r="F2373" s="131">
        <v>0</v>
      </c>
      <c r="G2373" s="131">
        <v>0</v>
      </c>
      <c r="H2373" s="131">
        <v>0</v>
      </c>
      <c r="I2373" s="131">
        <v>0</v>
      </c>
      <c r="J2373" s="131">
        <v>0</v>
      </c>
      <c r="K2373" s="131">
        <v>0</v>
      </c>
      <c r="L2373" s="131">
        <v>0</v>
      </c>
      <c r="M2373" s="131"/>
      <c r="N2373" s="131"/>
      <c r="O2373" s="131"/>
      <c r="P2373" s="131"/>
      <c r="Q2373" s="7"/>
      <c r="R2373" s="167"/>
      <c r="S2373" s="166"/>
      <c r="T2373" s="131"/>
      <c r="U2373" s="131"/>
      <c r="V2373" s="131"/>
    </row>
    <row r="2374" spans="2:22" hidden="1">
      <c r="B2374" s="170">
        <v>46024</v>
      </c>
      <c r="C2374" s="131" t="s">
        <v>3904</v>
      </c>
      <c r="D2374" s="131" t="s">
        <v>7448</v>
      </c>
      <c r="E2374" s="131">
        <v>2</v>
      </c>
      <c r="F2374" s="131">
        <v>0</v>
      </c>
      <c r="G2374" s="131">
        <v>0</v>
      </c>
      <c r="H2374" s="131">
        <v>3</v>
      </c>
      <c r="I2374" s="131">
        <v>0</v>
      </c>
      <c r="J2374" s="131">
        <v>0</v>
      </c>
      <c r="K2374" s="131">
        <v>0</v>
      </c>
      <c r="L2374" s="131">
        <v>3</v>
      </c>
      <c r="M2374" s="131"/>
      <c r="N2374" s="131"/>
      <c r="O2374" s="131" t="s">
        <v>7463</v>
      </c>
      <c r="P2374" s="131" t="s">
        <v>7463</v>
      </c>
      <c r="Q2374" s="7"/>
      <c r="R2374" s="167"/>
      <c r="S2374" s="166"/>
      <c r="T2374" s="131"/>
      <c r="U2374" s="131"/>
      <c r="V2374" s="131"/>
    </row>
    <row r="2375" spans="2:22" hidden="1">
      <c r="B2375" s="170">
        <v>46024</v>
      </c>
      <c r="C2375" s="131" t="s">
        <v>3904</v>
      </c>
      <c r="D2375" s="131" t="s">
        <v>7449</v>
      </c>
      <c r="E2375" s="131">
        <v>4</v>
      </c>
      <c r="F2375" s="131">
        <v>0</v>
      </c>
      <c r="G2375" s="131">
        <v>0</v>
      </c>
      <c r="H2375" s="131">
        <v>1</v>
      </c>
      <c r="I2375" s="131">
        <v>0</v>
      </c>
      <c r="J2375" s="131">
        <v>0</v>
      </c>
      <c r="K2375" s="131">
        <v>0</v>
      </c>
      <c r="L2375" s="131">
        <v>1</v>
      </c>
      <c r="M2375" s="131"/>
      <c r="N2375" s="131"/>
      <c r="O2375" s="131" t="s">
        <v>7463</v>
      </c>
      <c r="P2375" s="131" t="s">
        <v>7463</v>
      </c>
      <c r="Q2375" s="7"/>
      <c r="R2375" s="167"/>
      <c r="S2375" s="166"/>
      <c r="T2375" s="131"/>
      <c r="U2375" s="131"/>
      <c r="V2375" s="131"/>
    </row>
    <row r="2376" spans="2:22" hidden="1">
      <c r="B2376" s="170">
        <v>46024</v>
      </c>
      <c r="C2376" s="131" t="s">
        <v>3904</v>
      </c>
      <c r="D2376" s="131" t="s">
        <v>7450</v>
      </c>
      <c r="E2376" s="131">
        <v>2</v>
      </c>
      <c r="F2376" s="131">
        <v>0</v>
      </c>
      <c r="G2376" s="131">
        <v>0</v>
      </c>
      <c r="H2376" s="131">
        <v>0</v>
      </c>
      <c r="I2376" s="131">
        <v>0</v>
      </c>
      <c r="J2376" s="131">
        <v>0</v>
      </c>
      <c r="K2376" s="131">
        <v>0</v>
      </c>
      <c r="L2376" s="131">
        <v>0</v>
      </c>
      <c r="M2376" s="131">
        <f ca="1">+M2372:DE2376</f>
        <v>0</v>
      </c>
      <c r="N2376" s="131"/>
      <c r="O2376" s="131"/>
      <c r="P2376" s="131"/>
      <c r="Q2376" s="7"/>
      <c r="R2376" s="167"/>
      <c r="S2376" s="166"/>
      <c r="T2376" s="131"/>
      <c r="U2376" s="131"/>
      <c r="V2376" s="131"/>
    </row>
    <row r="2377" spans="2:22" hidden="1">
      <c r="B2377" s="170">
        <v>46024</v>
      </c>
      <c r="C2377" s="131" t="s">
        <v>3904</v>
      </c>
      <c r="D2377" s="131" t="s">
        <v>7451</v>
      </c>
      <c r="E2377" s="131">
        <v>2</v>
      </c>
      <c r="F2377" s="131">
        <v>0</v>
      </c>
      <c r="G2377" s="131">
        <v>0</v>
      </c>
      <c r="H2377" s="131">
        <v>2</v>
      </c>
      <c r="I2377" s="131">
        <v>0</v>
      </c>
      <c r="J2377" s="131">
        <v>0</v>
      </c>
      <c r="K2377" s="131">
        <v>0</v>
      </c>
      <c r="L2377" s="131">
        <v>2</v>
      </c>
      <c r="M2377" s="131"/>
      <c r="N2377" s="131"/>
      <c r="O2377" s="131" t="s">
        <v>7463</v>
      </c>
      <c r="P2377" s="131" t="s">
        <v>7463</v>
      </c>
      <c r="Q2377" s="7"/>
      <c r="R2377" s="167"/>
      <c r="S2377" s="166"/>
      <c r="T2377" s="131"/>
      <c r="U2377" s="131"/>
      <c r="V2377" s="131"/>
    </row>
    <row r="2378" spans="2:22" hidden="1">
      <c r="B2378" s="170">
        <v>46024</v>
      </c>
      <c r="C2378" s="131" t="s">
        <v>3904</v>
      </c>
      <c r="D2378" s="131" t="s">
        <v>7452</v>
      </c>
      <c r="E2378" s="131">
        <v>2</v>
      </c>
      <c r="F2378" s="131">
        <v>0</v>
      </c>
      <c r="G2378" s="131">
        <v>0</v>
      </c>
      <c r="H2378" s="131">
        <v>0</v>
      </c>
      <c r="I2378" s="131">
        <v>0</v>
      </c>
      <c r="J2378" s="131">
        <v>0</v>
      </c>
      <c r="K2378" s="131">
        <v>0</v>
      </c>
      <c r="L2378" s="131">
        <v>0</v>
      </c>
      <c r="M2378" s="131"/>
      <c r="N2378" s="131"/>
      <c r="O2378" s="131"/>
      <c r="P2378" s="131"/>
      <c r="Q2378" s="7"/>
      <c r="R2378" s="167"/>
      <c r="S2378" s="166"/>
      <c r="T2378" s="131"/>
      <c r="U2378" s="131"/>
      <c r="V2378" s="131"/>
    </row>
    <row r="2379" spans="2:22" hidden="1">
      <c r="B2379" s="170">
        <v>46024</v>
      </c>
      <c r="C2379" s="131" t="s">
        <v>3904</v>
      </c>
      <c r="D2379" s="131" t="s">
        <v>7453</v>
      </c>
      <c r="E2379" s="131">
        <v>1</v>
      </c>
      <c r="F2379" s="131">
        <v>0</v>
      </c>
      <c r="G2379" s="131">
        <v>0</v>
      </c>
      <c r="H2379" s="131">
        <v>0</v>
      </c>
      <c r="I2379" s="131">
        <v>0</v>
      </c>
      <c r="J2379" s="131">
        <v>0</v>
      </c>
      <c r="K2379" s="131">
        <v>0</v>
      </c>
      <c r="L2379" s="131">
        <v>0</v>
      </c>
      <c r="M2379" s="131"/>
      <c r="N2379" s="131"/>
      <c r="O2379" s="131"/>
      <c r="P2379" s="131"/>
      <c r="Q2379" s="7"/>
      <c r="R2379" s="167"/>
      <c r="S2379" s="166"/>
      <c r="T2379" s="131"/>
      <c r="U2379" s="131"/>
      <c r="V2379" s="131"/>
    </row>
    <row r="2380" spans="2:22" hidden="1">
      <c r="B2380" s="170">
        <v>46024</v>
      </c>
      <c r="C2380" s="131" t="s">
        <v>3904</v>
      </c>
      <c r="D2380" s="131" t="s">
        <v>7454</v>
      </c>
      <c r="E2380" s="131">
        <v>3</v>
      </c>
      <c r="F2380" s="11">
        <v>0</v>
      </c>
      <c r="G2380" s="131">
        <v>0</v>
      </c>
      <c r="H2380" s="131">
        <v>0</v>
      </c>
      <c r="I2380" s="131">
        <v>0</v>
      </c>
      <c r="J2380" s="131">
        <v>0</v>
      </c>
      <c r="K2380" s="131">
        <v>0</v>
      </c>
      <c r="L2380" s="131">
        <v>0</v>
      </c>
      <c r="M2380" s="131"/>
      <c r="N2380" s="131"/>
      <c r="O2380" s="131"/>
      <c r="P2380" s="131"/>
      <c r="Q2380" s="7"/>
      <c r="R2380" s="167"/>
      <c r="S2380" s="166"/>
      <c r="T2380" s="131"/>
      <c r="U2380" s="131"/>
      <c r="V2380" s="131"/>
    </row>
    <row r="2381" spans="2:22" hidden="1">
      <c r="B2381" s="170">
        <v>46024</v>
      </c>
      <c r="C2381" s="131" t="s">
        <v>3904</v>
      </c>
      <c r="D2381" s="131" t="s">
        <v>7455</v>
      </c>
      <c r="E2381" s="131">
        <v>7</v>
      </c>
      <c r="F2381" s="11">
        <v>0</v>
      </c>
      <c r="G2381" s="131">
        <v>0</v>
      </c>
      <c r="H2381" s="131">
        <v>0</v>
      </c>
      <c r="I2381" s="131">
        <v>0</v>
      </c>
      <c r="J2381" s="131">
        <v>0</v>
      </c>
      <c r="K2381" s="131">
        <v>0</v>
      </c>
      <c r="L2381" s="131">
        <v>0</v>
      </c>
      <c r="M2381" s="131"/>
      <c r="N2381" s="131"/>
      <c r="O2381" s="131"/>
      <c r="P2381" s="131"/>
      <c r="Q2381" s="7"/>
      <c r="R2381" s="167"/>
      <c r="S2381" s="166"/>
      <c r="T2381" s="131"/>
      <c r="U2381" s="131"/>
      <c r="V2381" s="131"/>
    </row>
    <row r="2382" spans="2:22" hidden="1">
      <c r="B2382" s="170">
        <v>46024</v>
      </c>
      <c r="C2382" s="131" t="s">
        <v>3904</v>
      </c>
      <c r="D2382" s="131" t="s">
        <v>7456</v>
      </c>
      <c r="E2382" s="131">
        <v>6</v>
      </c>
      <c r="F2382" s="11">
        <v>0</v>
      </c>
      <c r="G2382" s="131">
        <v>0</v>
      </c>
      <c r="H2382" s="131">
        <v>0</v>
      </c>
      <c r="I2382" s="131">
        <v>0</v>
      </c>
      <c r="J2382" s="131">
        <v>0</v>
      </c>
      <c r="K2382" s="131">
        <v>0</v>
      </c>
      <c r="L2382" s="131">
        <v>0</v>
      </c>
      <c r="M2382" s="131"/>
      <c r="N2382" s="131"/>
      <c r="O2382" s="131"/>
      <c r="P2382" s="131"/>
      <c r="Q2382" s="7"/>
      <c r="R2382" s="167"/>
      <c r="S2382" s="166"/>
      <c r="T2382" s="131"/>
      <c r="U2382" s="131"/>
      <c r="V2382" s="131"/>
    </row>
    <row r="2383" spans="2:22" hidden="1">
      <c r="B2383" s="170">
        <v>46024</v>
      </c>
      <c r="C2383" s="131" t="s">
        <v>3904</v>
      </c>
      <c r="D2383" s="131" t="s">
        <v>7457</v>
      </c>
      <c r="E2383" s="131">
        <v>5</v>
      </c>
      <c r="F2383" s="11">
        <v>0</v>
      </c>
      <c r="G2383" s="131">
        <v>0</v>
      </c>
      <c r="H2383" s="131">
        <v>0</v>
      </c>
      <c r="I2383" s="131">
        <v>0</v>
      </c>
      <c r="J2383" s="131">
        <v>0</v>
      </c>
      <c r="K2383" s="131">
        <v>0</v>
      </c>
      <c r="L2383" s="131">
        <v>0</v>
      </c>
      <c r="M2383" s="131"/>
      <c r="N2383" s="131"/>
      <c r="O2383" s="131"/>
      <c r="P2383" s="131"/>
      <c r="Q2383" s="7"/>
      <c r="R2383" s="167"/>
      <c r="S2383" s="166"/>
      <c r="T2383" s="131"/>
      <c r="U2383" s="131"/>
      <c r="V2383" s="131"/>
    </row>
    <row r="2384" spans="2:22" hidden="1">
      <c r="B2384" s="170">
        <v>46024</v>
      </c>
      <c r="C2384" s="131" t="s">
        <v>3904</v>
      </c>
      <c r="D2384" s="131" t="s">
        <v>7458</v>
      </c>
      <c r="E2384" s="131">
        <v>5</v>
      </c>
      <c r="F2384" s="11">
        <v>0</v>
      </c>
      <c r="G2384" s="131">
        <v>0</v>
      </c>
      <c r="H2384" s="131">
        <v>0</v>
      </c>
      <c r="I2384" s="131">
        <v>0</v>
      </c>
      <c r="J2384" s="131">
        <v>0</v>
      </c>
      <c r="K2384" s="131">
        <v>0</v>
      </c>
      <c r="L2384" s="131">
        <v>0</v>
      </c>
      <c r="M2384" s="131"/>
      <c r="N2384" s="131"/>
      <c r="O2384" s="131"/>
      <c r="P2384" s="131"/>
      <c r="Q2384" s="7"/>
      <c r="R2384" s="167"/>
      <c r="S2384" s="166"/>
      <c r="T2384" s="131"/>
      <c r="U2384" s="131"/>
      <c r="V2384" s="131"/>
    </row>
    <row r="2385" spans="2:22">
      <c r="B2385" s="170">
        <v>46024</v>
      </c>
      <c r="C2385" s="131" t="s">
        <v>6745</v>
      </c>
      <c r="D2385" s="131" t="s">
        <v>7398</v>
      </c>
      <c r="E2385" s="131">
        <v>1</v>
      </c>
      <c r="F2385" s="11">
        <v>0</v>
      </c>
      <c r="G2385" s="131">
        <v>0</v>
      </c>
      <c r="H2385" s="131">
        <v>0</v>
      </c>
      <c r="I2385" s="131">
        <v>0</v>
      </c>
      <c r="J2385" s="131">
        <v>0</v>
      </c>
      <c r="K2385" s="131">
        <v>0</v>
      </c>
      <c r="L2385" s="131">
        <v>0</v>
      </c>
      <c r="M2385" s="131"/>
      <c r="N2385" s="131"/>
      <c r="O2385" s="131"/>
      <c r="P2385" s="131"/>
      <c r="Q2385" s="7"/>
      <c r="R2385" s="167"/>
      <c r="S2385" s="166"/>
      <c r="T2385" s="131"/>
      <c r="U2385" s="131"/>
      <c r="V2385" s="131"/>
    </row>
    <row r="2386" spans="2:22">
      <c r="B2386" s="170">
        <v>46024</v>
      </c>
      <c r="C2386" s="131" t="s">
        <v>6745</v>
      </c>
      <c r="D2386" s="131" t="s">
        <v>7421</v>
      </c>
      <c r="E2386" s="131">
        <v>3</v>
      </c>
      <c r="F2386" s="11">
        <v>0</v>
      </c>
      <c r="G2386" s="131">
        <v>0</v>
      </c>
      <c r="H2386" s="131">
        <v>0</v>
      </c>
      <c r="I2386" s="131">
        <v>0</v>
      </c>
      <c r="J2386" s="131">
        <v>0</v>
      </c>
      <c r="K2386" s="131">
        <v>0</v>
      </c>
      <c r="L2386" s="131">
        <v>0</v>
      </c>
      <c r="M2386" s="131"/>
      <c r="N2386" s="131"/>
      <c r="O2386" s="131"/>
      <c r="P2386" s="131"/>
      <c r="Q2386" s="7"/>
      <c r="R2386" s="167"/>
      <c r="S2386" s="166"/>
      <c r="T2386" s="131"/>
      <c r="U2386" s="131"/>
      <c r="V2386" s="131"/>
    </row>
    <row r="2387" spans="2:22">
      <c r="B2387" s="170">
        <v>46024</v>
      </c>
      <c r="C2387" s="131" t="s">
        <v>6745</v>
      </c>
      <c r="D2387" s="131" t="s">
        <v>7415</v>
      </c>
      <c r="E2387" s="131">
        <v>1</v>
      </c>
      <c r="F2387" s="11">
        <v>0</v>
      </c>
      <c r="G2387" s="131">
        <v>0</v>
      </c>
      <c r="H2387" s="131">
        <v>0</v>
      </c>
      <c r="I2387" s="131">
        <v>0</v>
      </c>
      <c r="J2387" s="131">
        <v>0</v>
      </c>
      <c r="K2387" s="131">
        <v>0</v>
      </c>
      <c r="L2387" s="131">
        <v>0</v>
      </c>
      <c r="M2387" s="131"/>
      <c r="N2387" s="131"/>
      <c r="O2387" s="131"/>
      <c r="P2387" s="131"/>
      <c r="Q2387" s="7"/>
      <c r="R2387" s="167"/>
      <c r="S2387" s="166"/>
      <c r="T2387" s="131"/>
      <c r="U2387" s="131"/>
      <c r="V2387" s="131"/>
    </row>
    <row r="2388" spans="2:22">
      <c r="B2388" s="170">
        <v>46024</v>
      </c>
      <c r="C2388" s="131" t="s">
        <v>6745</v>
      </c>
      <c r="D2388" s="131" t="s">
        <v>7459</v>
      </c>
      <c r="E2388" s="131">
        <v>1</v>
      </c>
      <c r="F2388" s="11">
        <v>0</v>
      </c>
      <c r="G2388" s="131">
        <v>0</v>
      </c>
      <c r="H2388" s="131">
        <v>0</v>
      </c>
      <c r="I2388" s="131">
        <v>0</v>
      </c>
      <c r="J2388" s="131">
        <v>0</v>
      </c>
      <c r="K2388" s="131">
        <v>1</v>
      </c>
      <c r="L2388" s="131">
        <v>1</v>
      </c>
      <c r="M2388" s="131"/>
      <c r="N2388" s="131" t="s">
        <v>7495</v>
      </c>
      <c r="O2388" s="131"/>
      <c r="P2388" s="131"/>
      <c r="Q2388" s="7"/>
      <c r="R2388" s="167"/>
      <c r="S2388" s="166"/>
      <c r="T2388" s="131"/>
      <c r="U2388" s="131"/>
      <c r="V2388" s="131"/>
    </row>
    <row r="2389" spans="2:22">
      <c r="B2389" s="170">
        <v>46024</v>
      </c>
      <c r="C2389" s="131" t="s">
        <v>6745</v>
      </c>
      <c r="D2389" s="131" t="s">
        <v>7292</v>
      </c>
      <c r="E2389" s="131">
        <v>1</v>
      </c>
      <c r="F2389" s="11">
        <v>0</v>
      </c>
      <c r="G2389" s="131">
        <v>0</v>
      </c>
      <c r="H2389" s="131">
        <v>0</v>
      </c>
      <c r="I2389" s="131">
        <v>0</v>
      </c>
      <c r="J2389" s="131">
        <v>0</v>
      </c>
      <c r="K2389" s="131">
        <v>1</v>
      </c>
      <c r="L2389" s="131">
        <v>1</v>
      </c>
      <c r="M2389" s="131"/>
      <c r="N2389" s="131" t="s">
        <v>7494</v>
      </c>
      <c r="O2389" s="131"/>
      <c r="P2389" s="131"/>
      <c r="Q2389" s="7"/>
      <c r="R2389" s="167"/>
      <c r="S2389" s="166"/>
      <c r="T2389" s="131"/>
      <c r="U2389" s="131"/>
      <c r="V2389" s="131"/>
    </row>
    <row r="2390" spans="2:22">
      <c r="B2390" s="170">
        <v>46024</v>
      </c>
      <c r="C2390" s="131" t="s">
        <v>6745</v>
      </c>
      <c r="D2390" s="131" t="s">
        <v>7401</v>
      </c>
      <c r="E2390" s="131">
        <v>8</v>
      </c>
      <c r="F2390" s="11">
        <v>0</v>
      </c>
      <c r="G2390" s="131">
        <v>0</v>
      </c>
      <c r="H2390" s="131">
        <v>0</v>
      </c>
      <c r="I2390" s="131">
        <v>0</v>
      </c>
      <c r="J2390" s="131">
        <v>0</v>
      </c>
      <c r="K2390" s="131">
        <v>0</v>
      </c>
      <c r="L2390" s="131">
        <v>0</v>
      </c>
      <c r="M2390" s="131"/>
      <c r="N2390" s="131"/>
      <c r="O2390" s="131"/>
      <c r="P2390" s="131"/>
      <c r="Q2390" s="7"/>
      <c r="R2390" s="167"/>
      <c r="S2390" s="166"/>
      <c r="T2390" s="131"/>
      <c r="U2390" s="131"/>
      <c r="V2390" s="131"/>
    </row>
    <row r="2391" spans="2:22" hidden="1">
      <c r="B2391" s="170">
        <v>46025</v>
      </c>
      <c r="C2391" s="131" t="s">
        <v>3904</v>
      </c>
      <c r="D2391" s="131" t="s">
        <v>7465</v>
      </c>
      <c r="E2391" s="131">
        <v>4</v>
      </c>
      <c r="F2391" s="11">
        <v>1</v>
      </c>
      <c r="G2391" s="131">
        <v>0</v>
      </c>
      <c r="H2391" s="131">
        <v>0</v>
      </c>
      <c r="I2391" s="131">
        <v>0</v>
      </c>
      <c r="J2391" s="131">
        <v>1</v>
      </c>
      <c r="K2391" s="131">
        <v>0</v>
      </c>
      <c r="L2391" s="131">
        <v>1</v>
      </c>
      <c r="M2391" s="131" t="s">
        <v>7504</v>
      </c>
      <c r="N2391" s="131"/>
      <c r="O2391" s="131"/>
      <c r="P2391" s="131"/>
      <c r="Q2391" s="7"/>
      <c r="R2391" s="167"/>
      <c r="S2391" s="166"/>
      <c r="T2391" s="131"/>
      <c r="U2391" s="131"/>
      <c r="V2391" s="131"/>
    </row>
    <row r="2392" spans="2:22" hidden="1">
      <c r="B2392" s="170">
        <v>46025</v>
      </c>
      <c r="C2392" s="131" t="s">
        <v>3904</v>
      </c>
      <c r="D2392" s="131" t="s">
        <v>7466</v>
      </c>
      <c r="E2392" s="131">
        <v>1</v>
      </c>
      <c r="F2392" s="11">
        <v>0</v>
      </c>
      <c r="G2392" s="131">
        <v>0</v>
      </c>
      <c r="H2392" s="131">
        <v>0</v>
      </c>
      <c r="I2392" s="131">
        <v>0</v>
      </c>
      <c r="J2392" s="131">
        <v>0</v>
      </c>
      <c r="K2392" s="131">
        <v>0</v>
      </c>
      <c r="L2392" s="131">
        <v>0</v>
      </c>
      <c r="M2392" s="131"/>
      <c r="N2392" s="131"/>
      <c r="O2392" s="131"/>
      <c r="P2392" s="131"/>
      <c r="Q2392" s="7"/>
      <c r="R2392" s="167"/>
      <c r="S2392" s="166"/>
      <c r="T2392" s="131"/>
      <c r="U2392" s="131"/>
      <c r="V2392" s="131"/>
    </row>
    <row r="2393" spans="2:22">
      <c r="B2393" s="170">
        <v>46025</v>
      </c>
      <c r="C2393" s="131" t="s">
        <v>6745</v>
      </c>
      <c r="D2393" s="131" t="s">
        <v>7416</v>
      </c>
      <c r="E2393" s="131">
        <v>1</v>
      </c>
      <c r="F2393" s="11">
        <v>0</v>
      </c>
      <c r="G2393" s="131">
        <v>0</v>
      </c>
      <c r="H2393" s="131">
        <v>0</v>
      </c>
      <c r="I2393" s="131">
        <v>0</v>
      </c>
      <c r="J2393" s="131">
        <v>0</v>
      </c>
      <c r="K2393" s="131">
        <v>0</v>
      </c>
      <c r="L2393" s="131">
        <v>0</v>
      </c>
      <c r="M2393" s="131"/>
      <c r="N2393" s="131"/>
      <c r="O2393" s="131"/>
      <c r="P2393" s="131"/>
      <c r="Q2393" s="7"/>
      <c r="R2393" s="167"/>
      <c r="S2393" s="166"/>
      <c r="T2393" s="131"/>
      <c r="U2393" s="131"/>
      <c r="V2393" s="131"/>
    </row>
    <row r="2394" spans="2:22" hidden="1">
      <c r="B2394" s="170">
        <v>46025</v>
      </c>
      <c r="C2394" s="131" t="s">
        <v>3904</v>
      </c>
      <c r="D2394" s="131" t="s">
        <v>7467</v>
      </c>
      <c r="E2394" s="131">
        <v>6</v>
      </c>
      <c r="F2394" s="11">
        <v>0</v>
      </c>
      <c r="G2394" s="131">
        <v>0</v>
      </c>
      <c r="H2394" s="131">
        <v>0</v>
      </c>
      <c r="I2394" s="131">
        <v>0</v>
      </c>
      <c r="J2394" s="131">
        <v>0</v>
      </c>
      <c r="K2394" s="131">
        <v>0</v>
      </c>
      <c r="L2394" s="131">
        <v>0</v>
      </c>
      <c r="M2394" s="131"/>
      <c r="N2394" s="131"/>
      <c r="O2394" s="131"/>
      <c r="P2394" s="131"/>
      <c r="Q2394" s="7"/>
      <c r="R2394" s="167"/>
      <c r="S2394" s="166"/>
      <c r="T2394" s="131"/>
      <c r="U2394" s="131"/>
      <c r="V2394" s="131"/>
    </row>
    <row r="2395" spans="2:22">
      <c r="B2395" s="170">
        <v>46025</v>
      </c>
      <c r="C2395" s="131" t="s">
        <v>6745</v>
      </c>
      <c r="D2395" s="131" t="s">
        <v>7396</v>
      </c>
      <c r="E2395" s="131">
        <v>3</v>
      </c>
      <c r="F2395" s="11">
        <v>1</v>
      </c>
      <c r="G2395" s="131">
        <v>0</v>
      </c>
      <c r="H2395" s="131">
        <v>0</v>
      </c>
      <c r="I2395" s="131">
        <v>1</v>
      </c>
      <c r="J2395" s="131">
        <v>0</v>
      </c>
      <c r="K2395" s="131">
        <v>0</v>
      </c>
      <c r="L2395" s="131">
        <v>1</v>
      </c>
      <c r="M2395" s="131" t="s">
        <v>7494</v>
      </c>
      <c r="N2395" s="131"/>
      <c r="O2395" s="131"/>
      <c r="P2395" s="131"/>
      <c r="Q2395" s="7"/>
      <c r="R2395" s="167"/>
      <c r="S2395" s="166"/>
      <c r="T2395" s="131"/>
      <c r="U2395" s="131"/>
      <c r="V2395" s="131"/>
    </row>
    <row r="2396" spans="2:22">
      <c r="B2396" s="170">
        <v>46025</v>
      </c>
      <c r="C2396" s="131" t="s">
        <v>6745</v>
      </c>
      <c r="D2396" s="131" t="s">
        <v>7410</v>
      </c>
      <c r="E2396" s="131">
        <v>7</v>
      </c>
      <c r="F2396" s="11">
        <v>0</v>
      </c>
      <c r="G2396" s="131">
        <v>0</v>
      </c>
      <c r="H2396" s="131">
        <v>0</v>
      </c>
      <c r="I2396" s="131">
        <v>0</v>
      </c>
      <c r="J2396" s="131">
        <v>0</v>
      </c>
      <c r="K2396" s="131">
        <v>0</v>
      </c>
      <c r="L2396" s="131">
        <v>0</v>
      </c>
      <c r="M2396" s="131"/>
      <c r="N2396" s="131"/>
      <c r="O2396" s="131"/>
      <c r="P2396" s="131"/>
      <c r="Q2396" s="7"/>
      <c r="R2396" s="167"/>
      <c r="S2396" s="166"/>
      <c r="T2396" s="131"/>
      <c r="U2396" s="131"/>
      <c r="V2396" s="131"/>
    </row>
    <row r="2397" spans="2:22" hidden="1">
      <c r="B2397" s="170">
        <v>46025</v>
      </c>
      <c r="C2397" s="131" t="s">
        <v>3904</v>
      </c>
      <c r="D2397" s="131" t="s">
        <v>7468</v>
      </c>
      <c r="E2397" s="131">
        <v>1</v>
      </c>
      <c r="F2397" s="11">
        <v>0</v>
      </c>
      <c r="G2397" s="131">
        <v>0</v>
      </c>
      <c r="H2397" s="131">
        <v>0</v>
      </c>
      <c r="I2397" s="131">
        <v>0</v>
      </c>
      <c r="J2397" s="131">
        <v>0</v>
      </c>
      <c r="K2397" s="131">
        <v>0</v>
      </c>
      <c r="L2397" s="131">
        <v>0</v>
      </c>
      <c r="M2397" s="131"/>
      <c r="N2397" s="131"/>
      <c r="O2397" s="131"/>
      <c r="P2397" s="131"/>
      <c r="Q2397" s="7"/>
      <c r="R2397" s="167"/>
      <c r="S2397" s="166"/>
      <c r="T2397" s="131"/>
      <c r="U2397" s="131"/>
      <c r="V2397" s="131"/>
    </row>
    <row r="2398" spans="2:22" hidden="1">
      <c r="B2398" s="170">
        <v>46025</v>
      </c>
      <c r="C2398" s="131" t="s">
        <v>3904</v>
      </c>
      <c r="D2398" s="131" t="s">
        <v>7469</v>
      </c>
      <c r="E2398" s="131">
        <v>1</v>
      </c>
      <c r="F2398" s="11">
        <v>0</v>
      </c>
      <c r="G2398" s="131">
        <v>0</v>
      </c>
      <c r="H2398" s="131">
        <v>0</v>
      </c>
      <c r="I2398" s="131">
        <v>0</v>
      </c>
      <c r="J2398" s="131">
        <v>0</v>
      </c>
      <c r="K2398" s="131">
        <v>0</v>
      </c>
      <c r="L2398" s="131">
        <v>0</v>
      </c>
      <c r="M2398" s="131"/>
      <c r="N2398" s="131"/>
      <c r="O2398" s="131"/>
      <c r="P2398" s="131"/>
      <c r="Q2398" s="7"/>
      <c r="R2398" s="167"/>
      <c r="S2398" s="166"/>
      <c r="T2398" s="131"/>
      <c r="U2398" s="131"/>
      <c r="V2398" s="131"/>
    </row>
    <row r="2399" spans="2:22" hidden="1">
      <c r="B2399" s="170">
        <v>46025</v>
      </c>
      <c r="C2399" s="131" t="s">
        <v>3904</v>
      </c>
      <c r="D2399" s="131" t="s">
        <v>7470</v>
      </c>
      <c r="E2399" s="131">
        <v>1</v>
      </c>
      <c r="F2399" s="11">
        <v>0</v>
      </c>
      <c r="G2399" s="131">
        <v>0</v>
      </c>
      <c r="H2399" s="131">
        <v>0</v>
      </c>
      <c r="I2399" s="131">
        <v>0</v>
      </c>
      <c r="J2399" s="131">
        <v>0</v>
      </c>
      <c r="K2399" s="131">
        <v>0</v>
      </c>
      <c r="L2399" s="131">
        <v>0</v>
      </c>
      <c r="M2399" s="131"/>
      <c r="N2399" s="131"/>
      <c r="O2399" s="131"/>
      <c r="P2399" s="131"/>
      <c r="Q2399" s="7"/>
      <c r="R2399" s="167"/>
      <c r="S2399" s="166"/>
      <c r="T2399" s="131"/>
      <c r="U2399" s="131"/>
      <c r="V2399" s="131"/>
    </row>
    <row r="2400" spans="2:22">
      <c r="B2400" s="170">
        <v>46025</v>
      </c>
      <c r="C2400" s="131" t="s">
        <v>6745</v>
      </c>
      <c r="D2400" s="131" t="s">
        <v>7420</v>
      </c>
      <c r="E2400" s="131">
        <v>3</v>
      </c>
      <c r="F2400" s="11">
        <v>1</v>
      </c>
      <c r="G2400" s="131">
        <v>0</v>
      </c>
      <c r="H2400" s="131">
        <v>0</v>
      </c>
      <c r="I2400" s="131">
        <v>0</v>
      </c>
      <c r="J2400" s="131">
        <v>0</v>
      </c>
      <c r="K2400" s="131">
        <v>1</v>
      </c>
      <c r="L2400" s="131">
        <v>1</v>
      </c>
      <c r="M2400" s="131"/>
      <c r="N2400" s="131" t="s">
        <v>7504</v>
      </c>
      <c r="O2400" s="131"/>
      <c r="P2400" s="131"/>
      <c r="Q2400" s="7"/>
      <c r="R2400" s="167"/>
      <c r="S2400" s="166"/>
      <c r="T2400" s="131"/>
      <c r="U2400" s="131"/>
      <c r="V2400" s="131"/>
    </row>
    <row r="2401" spans="2:22" hidden="1">
      <c r="B2401" s="170">
        <v>46025</v>
      </c>
      <c r="C2401" s="131" t="s">
        <v>3904</v>
      </c>
      <c r="D2401" s="131" t="s">
        <v>7471</v>
      </c>
      <c r="E2401" s="131">
        <v>13</v>
      </c>
      <c r="F2401" s="11">
        <v>0</v>
      </c>
      <c r="G2401" s="131">
        <v>0</v>
      </c>
      <c r="H2401" s="131">
        <v>0</v>
      </c>
      <c r="I2401" s="131">
        <v>0</v>
      </c>
      <c r="J2401" s="131">
        <v>0</v>
      </c>
      <c r="K2401" s="131">
        <v>0</v>
      </c>
      <c r="L2401" s="131">
        <v>0</v>
      </c>
      <c r="M2401" s="131"/>
      <c r="N2401" s="131"/>
      <c r="O2401" s="131"/>
      <c r="P2401" s="131"/>
      <c r="Q2401" s="7"/>
      <c r="R2401" s="167"/>
      <c r="S2401" s="166"/>
      <c r="T2401" s="131"/>
      <c r="U2401" s="131"/>
      <c r="V2401" s="131"/>
    </row>
    <row r="2402" spans="2:22" hidden="1">
      <c r="B2402" s="170">
        <v>46025</v>
      </c>
      <c r="C2402" s="131" t="s">
        <v>3904</v>
      </c>
      <c r="D2402" s="131" t="s">
        <v>7472</v>
      </c>
      <c r="E2402" s="131">
        <v>7</v>
      </c>
      <c r="F2402" s="11">
        <v>0</v>
      </c>
      <c r="G2402" s="131">
        <v>0</v>
      </c>
      <c r="H2402" s="131">
        <v>0</v>
      </c>
      <c r="I2402" s="131">
        <v>0</v>
      </c>
      <c r="J2402" s="131">
        <v>0</v>
      </c>
      <c r="K2402" s="131">
        <v>0</v>
      </c>
      <c r="L2402" s="131">
        <v>0</v>
      </c>
      <c r="M2402" s="131"/>
      <c r="N2402" s="131"/>
      <c r="O2402" s="131"/>
      <c r="P2402" s="131"/>
      <c r="Q2402" s="7"/>
      <c r="R2402" s="167"/>
      <c r="S2402" s="166"/>
      <c r="T2402" s="131"/>
      <c r="U2402" s="131"/>
      <c r="V2402" s="131"/>
    </row>
    <row r="2403" spans="2:22" hidden="1">
      <c r="B2403" s="170">
        <v>46025</v>
      </c>
      <c r="C2403" s="131" t="s">
        <v>3904</v>
      </c>
      <c r="D2403" s="131" t="s">
        <v>7473</v>
      </c>
      <c r="E2403" s="131">
        <v>4</v>
      </c>
      <c r="F2403" s="11">
        <v>0</v>
      </c>
      <c r="G2403" s="131">
        <v>0</v>
      </c>
      <c r="H2403" s="131">
        <v>0</v>
      </c>
      <c r="I2403" s="131">
        <v>0</v>
      </c>
      <c r="J2403" s="131">
        <v>0</v>
      </c>
      <c r="K2403" s="131">
        <v>0</v>
      </c>
      <c r="L2403" s="131">
        <v>0</v>
      </c>
      <c r="M2403" s="131"/>
      <c r="N2403" s="131"/>
      <c r="O2403" s="131"/>
      <c r="P2403" s="131"/>
      <c r="Q2403" s="7"/>
      <c r="R2403" s="167"/>
      <c r="S2403" s="166"/>
      <c r="T2403" s="131"/>
      <c r="U2403" s="131"/>
      <c r="V2403" s="131"/>
    </row>
    <row r="2404" spans="2:22" hidden="1">
      <c r="B2404" s="170">
        <v>46025</v>
      </c>
      <c r="C2404" s="131" t="s">
        <v>3904</v>
      </c>
      <c r="D2404" s="131" t="s">
        <v>7474</v>
      </c>
      <c r="E2404" s="131">
        <v>7</v>
      </c>
      <c r="F2404" s="11">
        <v>0</v>
      </c>
      <c r="G2404" s="131">
        <v>0</v>
      </c>
      <c r="H2404" s="131">
        <v>0</v>
      </c>
      <c r="I2404" s="131">
        <v>0</v>
      </c>
      <c r="J2404" s="131">
        <v>0</v>
      </c>
      <c r="K2404" s="131">
        <v>0</v>
      </c>
      <c r="L2404" s="131">
        <v>0</v>
      </c>
      <c r="M2404" s="131"/>
      <c r="N2404" s="131"/>
      <c r="O2404" s="131"/>
      <c r="P2404" s="131"/>
      <c r="Q2404" s="7"/>
      <c r="R2404" s="167"/>
      <c r="S2404" s="166"/>
      <c r="T2404" s="131"/>
      <c r="U2404" s="131"/>
      <c r="V2404" s="131"/>
    </row>
    <row r="2405" spans="2:22" hidden="1">
      <c r="B2405" s="170">
        <v>46025</v>
      </c>
      <c r="C2405" s="131" t="s">
        <v>3904</v>
      </c>
      <c r="D2405" s="131" t="s">
        <v>7475</v>
      </c>
      <c r="E2405" s="131">
        <v>7</v>
      </c>
      <c r="F2405" s="11">
        <v>0</v>
      </c>
      <c r="G2405" s="131">
        <v>0</v>
      </c>
      <c r="H2405" s="131">
        <v>0</v>
      </c>
      <c r="I2405" s="131">
        <v>0</v>
      </c>
      <c r="J2405" s="131">
        <v>0</v>
      </c>
      <c r="K2405" s="131">
        <v>0</v>
      </c>
      <c r="L2405" s="131">
        <v>0</v>
      </c>
      <c r="M2405" s="131"/>
      <c r="N2405" s="131"/>
      <c r="O2405" s="131"/>
      <c r="P2405" s="131"/>
      <c r="Q2405" s="7"/>
      <c r="R2405" s="167"/>
      <c r="S2405" s="166"/>
      <c r="T2405" s="131"/>
      <c r="U2405" s="131"/>
      <c r="V2405" s="131"/>
    </row>
    <row r="2406" spans="2:22" hidden="1">
      <c r="B2406" s="170">
        <v>46025</v>
      </c>
      <c r="C2406" s="131" t="s">
        <v>3904</v>
      </c>
      <c r="D2406" s="131" t="s">
        <v>7476</v>
      </c>
      <c r="E2406" s="131">
        <v>2</v>
      </c>
      <c r="F2406" s="11">
        <v>0</v>
      </c>
      <c r="G2406" s="131">
        <v>0</v>
      </c>
      <c r="H2406" s="131">
        <v>0</v>
      </c>
      <c r="I2406" s="131">
        <v>0</v>
      </c>
      <c r="J2406" s="131">
        <v>0</v>
      </c>
      <c r="K2406" s="131">
        <v>0</v>
      </c>
      <c r="L2406" s="131">
        <v>0</v>
      </c>
      <c r="M2406" s="131"/>
      <c r="N2406" s="131"/>
      <c r="O2406" s="131"/>
      <c r="P2406" s="131"/>
      <c r="Q2406" s="7"/>
      <c r="R2406" s="167"/>
      <c r="S2406" s="166"/>
      <c r="T2406" s="131"/>
      <c r="U2406" s="131"/>
      <c r="V2406" s="131"/>
    </row>
    <row r="2407" spans="2:22" hidden="1">
      <c r="B2407" s="170">
        <v>46025</v>
      </c>
      <c r="C2407" s="131" t="s">
        <v>3904</v>
      </c>
      <c r="D2407" s="131" t="s">
        <v>7477</v>
      </c>
      <c r="E2407" s="131">
        <v>5</v>
      </c>
      <c r="F2407" s="11">
        <v>0</v>
      </c>
      <c r="G2407" s="131">
        <v>0</v>
      </c>
      <c r="H2407" s="131">
        <v>0</v>
      </c>
      <c r="I2407" s="131">
        <v>0</v>
      </c>
      <c r="J2407" s="131">
        <v>0</v>
      </c>
      <c r="K2407" s="131">
        <v>0</v>
      </c>
      <c r="L2407" s="131">
        <v>0</v>
      </c>
      <c r="M2407" s="131"/>
      <c r="N2407" s="131"/>
      <c r="O2407" s="131"/>
      <c r="P2407" s="131"/>
      <c r="Q2407" s="7"/>
      <c r="R2407" s="167"/>
      <c r="S2407" s="166"/>
      <c r="T2407" s="131"/>
      <c r="U2407" s="131"/>
      <c r="V2407" s="131"/>
    </row>
    <row r="2408" spans="2:22" hidden="1">
      <c r="B2408" s="170">
        <v>46025</v>
      </c>
      <c r="C2408" s="131" t="s">
        <v>3904</v>
      </c>
      <c r="D2408" s="131" t="s">
        <v>7478</v>
      </c>
      <c r="E2408" s="131">
        <v>5</v>
      </c>
      <c r="F2408" s="11">
        <v>0</v>
      </c>
      <c r="G2408" s="131">
        <v>0</v>
      </c>
      <c r="H2408" s="131">
        <v>0</v>
      </c>
      <c r="I2408" s="131">
        <v>0</v>
      </c>
      <c r="J2408" s="131">
        <v>0</v>
      </c>
      <c r="K2408" s="131">
        <v>0</v>
      </c>
      <c r="L2408" s="131">
        <v>0</v>
      </c>
      <c r="M2408" s="131"/>
      <c r="N2408" s="131"/>
      <c r="O2408" s="131"/>
      <c r="P2408" s="131"/>
      <c r="Q2408" s="7"/>
      <c r="R2408" s="167"/>
      <c r="S2408" s="166"/>
      <c r="T2408" s="131"/>
      <c r="U2408" s="131"/>
      <c r="V2408" s="131"/>
    </row>
    <row r="2409" spans="2:22" hidden="1">
      <c r="B2409" s="170">
        <v>46025</v>
      </c>
      <c r="C2409" s="131" t="s">
        <v>3904</v>
      </c>
      <c r="D2409" s="131" t="s">
        <v>7479</v>
      </c>
      <c r="E2409" s="131">
        <v>4</v>
      </c>
      <c r="F2409" s="11">
        <v>0</v>
      </c>
      <c r="G2409" s="131">
        <v>0</v>
      </c>
      <c r="H2409" s="131">
        <v>0</v>
      </c>
      <c r="I2409" s="131">
        <v>0</v>
      </c>
      <c r="J2409" s="131">
        <v>0</v>
      </c>
      <c r="K2409" s="131">
        <v>0</v>
      </c>
      <c r="L2409" s="131">
        <v>0</v>
      </c>
      <c r="M2409" s="131"/>
      <c r="N2409" s="131"/>
      <c r="O2409" s="131"/>
      <c r="P2409" s="131"/>
      <c r="Q2409" s="7"/>
      <c r="R2409" s="167"/>
      <c r="S2409" s="166"/>
      <c r="T2409" s="131"/>
      <c r="U2409" s="131"/>
      <c r="V2409" s="131"/>
    </row>
    <row r="2410" spans="2:22" s="168" customFormat="1">
      <c r="B2410" s="170">
        <v>46025</v>
      </c>
      <c r="C2410" s="131" t="s">
        <v>7502</v>
      </c>
      <c r="D2410" s="131" t="s">
        <v>7496</v>
      </c>
      <c r="E2410" s="131">
        <v>1</v>
      </c>
      <c r="F2410" s="11">
        <v>1</v>
      </c>
      <c r="G2410" s="131">
        <v>0</v>
      </c>
      <c r="H2410" s="131">
        <v>1</v>
      </c>
      <c r="I2410" s="131">
        <v>0</v>
      </c>
      <c r="J2410" s="131">
        <v>0</v>
      </c>
      <c r="K2410" s="131">
        <v>0</v>
      </c>
      <c r="L2410" s="131">
        <v>1</v>
      </c>
      <c r="M2410" s="131" t="s">
        <v>7503</v>
      </c>
      <c r="N2410" s="131" t="s">
        <v>7494</v>
      </c>
      <c r="O2410" s="131"/>
      <c r="P2410" s="131"/>
      <c r="Q2410" s="7"/>
      <c r="R2410" s="167"/>
      <c r="S2410" s="166"/>
      <c r="T2410" s="131"/>
      <c r="U2410" s="131"/>
      <c r="V2410" s="131"/>
    </row>
    <row r="2411" spans="2:22" s="168" customFormat="1">
      <c r="B2411" s="170">
        <v>46025</v>
      </c>
      <c r="C2411" s="131" t="s">
        <v>7502</v>
      </c>
      <c r="D2411" s="131" t="s">
        <v>7422</v>
      </c>
      <c r="E2411" s="131">
        <v>3</v>
      </c>
      <c r="F2411" s="11">
        <v>3</v>
      </c>
      <c r="G2411" s="131">
        <v>0</v>
      </c>
      <c r="H2411" s="131">
        <v>5</v>
      </c>
      <c r="I2411" s="131">
        <v>0</v>
      </c>
      <c r="J2411" s="131">
        <v>0</v>
      </c>
      <c r="K2411" s="131">
        <v>0</v>
      </c>
      <c r="L2411" s="131">
        <v>5</v>
      </c>
      <c r="M2411" s="131" t="s">
        <v>7494</v>
      </c>
      <c r="N2411" s="131" t="s">
        <v>7495</v>
      </c>
      <c r="O2411" s="131" t="s">
        <v>7494</v>
      </c>
      <c r="P2411" s="131" t="s">
        <v>7503</v>
      </c>
      <c r="Q2411" s="7"/>
      <c r="R2411" s="167"/>
      <c r="S2411" s="166"/>
      <c r="T2411" s="131"/>
      <c r="U2411" s="131"/>
      <c r="V2411" s="131"/>
    </row>
    <row r="2412" spans="2:22" s="168" customFormat="1">
      <c r="B2412" s="170">
        <v>46026</v>
      </c>
      <c r="C2412" s="131" t="s">
        <v>7502</v>
      </c>
      <c r="D2412" s="131" t="s">
        <v>7440</v>
      </c>
      <c r="E2412" s="131">
        <v>6</v>
      </c>
      <c r="F2412" s="11">
        <v>6</v>
      </c>
      <c r="G2412" s="131">
        <v>0</v>
      </c>
      <c r="H2412" s="131">
        <v>0</v>
      </c>
      <c r="I2412" s="131">
        <v>0</v>
      </c>
      <c r="J2412" s="131">
        <v>0</v>
      </c>
      <c r="K2412" s="131">
        <v>6</v>
      </c>
      <c r="L2412" s="131">
        <v>6</v>
      </c>
      <c r="M2412" s="131"/>
      <c r="N2412" s="131" t="s">
        <v>7504</v>
      </c>
      <c r="O2412" s="131"/>
      <c r="P2412" s="131"/>
      <c r="Q2412" s="7"/>
      <c r="R2412" s="167"/>
      <c r="S2412" s="166"/>
      <c r="T2412" s="131"/>
      <c r="U2412" s="131"/>
      <c r="V2412" s="131"/>
    </row>
    <row r="2413" spans="2:22" s="168" customFormat="1">
      <c r="B2413" s="170">
        <v>46026</v>
      </c>
      <c r="C2413" s="131" t="s">
        <v>7502</v>
      </c>
      <c r="D2413" s="131" t="s">
        <v>7497</v>
      </c>
      <c r="E2413" s="131">
        <v>2</v>
      </c>
      <c r="F2413" s="11">
        <v>1</v>
      </c>
      <c r="G2413" s="131">
        <v>0</v>
      </c>
      <c r="H2413" s="131">
        <v>11</v>
      </c>
      <c r="I2413" s="131">
        <v>0</v>
      </c>
      <c r="J2413" s="131">
        <v>0</v>
      </c>
      <c r="K2413" s="131">
        <v>0</v>
      </c>
      <c r="L2413" s="131">
        <v>11</v>
      </c>
      <c r="M2413" s="131" t="s">
        <v>7494</v>
      </c>
      <c r="N2413" s="131" t="s">
        <v>7504</v>
      </c>
      <c r="O2413" s="131"/>
      <c r="P2413" s="131"/>
      <c r="Q2413" s="7"/>
      <c r="R2413" s="167"/>
      <c r="S2413" s="166"/>
      <c r="T2413" s="131"/>
      <c r="U2413" s="131"/>
      <c r="V2413" s="131"/>
    </row>
    <row r="2414" spans="2:22" s="168" customFormat="1">
      <c r="B2414" s="170">
        <v>46026</v>
      </c>
      <c r="C2414" s="131" t="s">
        <v>7502</v>
      </c>
      <c r="D2414" s="131" t="s">
        <v>7498</v>
      </c>
      <c r="E2414" s="131">
        <v>4</v>
      </c>
      <c r="F2414" s="11">
        <v>1</v>
      </c>
      <c r="G2414" s="131">
        <v>0</v>
      </c>
      <c r="H2414" s="131">
        <v>0</v>
      </c>
      <c r="I2414" s="131">
        <v>0</v>
      </c>
      <c r="J2414" s="131">
        <v>0</v>
      </c>
      <c r="K2414" s="131">
        <v>2</v>
      </c>
      <c r="L2414" s="131">
        <v>2</v>
      </c>
      <c r="M2414" s="131"/>
      <c r="N2414" s="131" t="s">
        <v>7494</v>
      </c>
      <c r="O2414" s="131"/>
      <c r="P2414" s="131"/>
      <c r="Q2414" s="7"/>
      <c r="R2414" s="167"/>
      <c r="S2414" s="166"/>
      <c r="T2414" s="131"/>
      <c r="U2414" s="131"/>
      <c r="V2414" s="131"/>
    </row>
    <row r="2415" spans="2:22" s="168" customFormat="1">
      <c r="B2415" s="170">
        <v>46026</v>
      </c>
      <c r="C2415" s="131" t="s">
        <v>7502</v>
      </c>
      <c r="D2415" s="131" t="s">
        <v>7499</v>
      </c>
      <c r="E2415" s="131">
        <v>3</v>
      </c>
      <c r="F2415" s="11">
        <v>1</v>
      </c>
      <c r="G2415" s="131">
        <v>0</v>
      </c>
      <c r="H2415" s="131">
        <v>6</v>
      </c>
      <c r="I2415" s="131">
        <v>0</v>
      </c>
      <c r="J2415" s="131">
        <v>0</v>
      </c>
      <c r="K2415" s="131">
        <v>2</v>
      </c>
      <c r="L2415" s="131">
        <v>8</v>
      </c>
      <c r="M2415" s="131" t="s">
        <v>7494</v>
      </c>
      <c r="N2415" s="131" t="s">
        <v>7504</v>
      </c>
      <c r="O2415" s="131" t="s">
        <v>7495</v>
      </c>
      <c r="P2415" s="131" t="s">
        <v>7494</v>
      </c>
      <c r="Q2415" s="7"/>
      <c r="R2415" s="167"/>
      <c r="S2415" s="166"/>
      <c r="T2415" s="131"/>
      <c r="U2415" s="131"/>
      <c r="V2415" s="131"/>
    </row>
    <row r="2416" spans="2:22" s="168" customFormat="1">
      <c r="B2416" s="170">
        <v>46026</v>
      </c>
      <c r="C2416" s="131" t="s">
        <v>7502</v>
      </c>
      <c r="D2416" s="131" t="s">
        <v>7500</v>
      </c>
      <c r="E2416" s="131">
        <v>7</v>
      </c>
      <c r="F2416" s="11">
        <v>1</v>
      </c>
      <c r="G2416" s="131">
        <v>0</v>
      </c>
      <c r="H2416" s="131">
        <v>0</v>
      </c>
      <c r="I2416" s="131">
        <v>0</v>
      </c>
      <c r="J2416" s="131">
        <v>0</v>
      </c>
      <c r="K2416" s="131">
        <v>4</v>
      </c>
      <c r="L2416" s="131">
        <v>4</v>
      </c>
      <c r="M2416" s="131"/>
      <c r="N2416" s="131" t="s">
        <v>7495</v>
      </c>
      <c r="O2416" s="131"/>
      <c r="P2416" s="131"/>
      <c r="Q2416" s="7"/>
      <c r="R2416" s="167"/>
      <c r="S2416" s="166"/>
      <c r="T2416" s="131"/>
      <c r="U2416" s="131"/>
      <c r="V2416" s="131"/>
    </row>
    <row r="2417" spans="2:22" s="168" customFormat="1">
      <c r="B2417" s="170">
        <v>46026</v>
      </c>
      <c r="C2417" s="131" t="s">
        <v>7502</v>
      </c>
      <c r="D2417" s="131" t="s">
        <v>7501</v>
      </c>
      <c r="E2417" s="131">
        <v>5</v>
      </c>
      <c r="F2417" s="11">
        <v>2</v>
      </c>
      <c r="G2417" s="131">
        <v>0</v>
      </c>
      <c r="H2417" s="131">
        <v>0</v>
      </c>
      <c r="I2417" s="131">
        <v>0</v>
      </c>
      <c r="J2417" s="131">
        <v>0</v>
      </c>
      <c r="K2417" s="131">
        <v>2</v>
      </c>
      <c r="L2417" s="131">
        <v>2</v>
      </c>
      <c r="M2417" s="131"/>
      <c r="N2417" s="131" t="s">
        <v>7494</v>
      </c>
      <c r="O2417" s="131"/>
      <c r="P2417" s="131"/>
      <c r="Q2417" s="7"/>
      <c r="R2417" s="167"/>
      <c r="S2417" s="166"/>
      <c r="T2417" s="131"/>
      <c r="U2417" s="131"/>
      <c r="V2417" s="131"/>
    </row>
    <row r="2418" spans="2:22">
      <c r="B2418" s="170">
        <v>46026</v>
      </c>
      <c r="C2418" s="131" t="s">
        <v>6745</v>
      </c>
      <c r="D2418" s="131" t="s">
        <v>7383</v>
      </c>
      <c r="E2418" s="131">
        <v>1</v>
      </c>
      <c r="F2418" s="11">
        <v>0</v>
      </c>
      <c r="G2418" s="131">
        <v>0</v>
      </c>
      <c r="H2418" s="131">
        <v>0</v>
      </c>
      <c r="I2418" s="131">
        <v>0</v>
      </c>
      <c r="J2418" s="131">
        <v>0</v>
      </c>
      <c r="K2418" s="131">
        <v>0</v>
      </c>
      <c r="L2418" s="131">
        <v>0</v>
      </c>
      <c r="M2418" s="131"/>
      <c r="N2418" s="131"/>
      <c r="O2418" s="131"/>
      <c r="P2418" s="131"/>
      <c r="Q2418" s="7"/>
      <c r="R2418" s="167"/>
      <c r="S2418" s="166"/>
      <c r="T2418" s="131"/>
      <c r="U2418" s="131"/>
      <c r="V2418" s="131"/>
    </row>
    <row r="2419" spans="2:22" hidden="1">
      <c r="B2419" s="170">
        <v>46026</v>
      </c>
      <c r="C2419" s="131" t="s">
        <v>3904</v>
      </c>
      <c r="D2419" s="131" t="s">
        <v>7480</v>
      </c>
      <c r="E2419" s="131">
        <v>7</v>
      </c>
      <c r="F2419" s="11">
        <v>0</v>
      </c>
      <c r="G2419" s="131">
        <v>0</v>
      </c>
      <c r="H2419" s="131">
        <v>0</v>
      </c>
      <c r="I2419" s="131">
        <v>0</v>
      </c>
      <c r="J2419" s="131">
        <v>0</v>
      </c>
      <c r="K2419" s="131">
        <v>0</v>
      </c>
      <c r="L2419" s="131">
        <v>0</v>
      </c>
      <c r="M2419" s="131"/>
      <c r="N2419" s="131"/>
      <c r="O2419" s="131"/>
      <c r="P2419" s="131"/>
      <c r="Q2419" s="7"/>
      <c r="R2419" s="167"/>
      <c r="S2419" s="166"/>
      <c r="T2419" s="131"/>
      <c r="U2419" s="131"/>
      <c r="V2419" s="131"/>
    </row>
    <row r="2420" spans="2:22" hidden="1">
      <c r="B2420" s="170">
        <v>46026</v>
      </c>
      <c r="C2420" s="131" t="s">
        <v>3904</v>
      </c>
      <c r="D2420" s="131" t="s">
        <v>7481</v>
      </c>
      <c r="E2420" s="131">
        <v>9</v>
      </c>
      <c r="F2420" s="11">
        <v>0</v>
      </c>
      <c r="G2420" s="131">
        <v>0</v>
      </c>
      <c r="H2420" s="131">
        <v>0</v>
      </c>
      <c r="I2420" s="131">
        <v>0</v>
      </c>
      <c r="J2420" s="131">
        <v>0</v>
      </c>
      <c r="K2420" s="131">
        <v>0</v>
      </c>
      <c r="L2420" s="131">
        <v>0</v>
      </c>
      <c r="M2420" s="131"/>
      <c r="N2420" s="131"/>
      <c r="O2420" s="131"/>
      <c r="P2420" s="131"/>
      <c r="Q2420" s="7"/>
      <c r="R2420" s="167"/>
      <c r="S2420" s="166"/>
      <c r="T2420" s="131"/>
      <c r="U2420" s="131"/>
      <c r="V2420" s="131"/>
    </row>
    <row r="2421" spans="2:22" hidden="1">
      <c r="B2421" s="170">
        <v>46026</v>
      </c>
      <c r="C2421" s="131" t="s">
        <v>3904</v>
      </c>
      <c r="D2421" s="131" t="s">
        <v>7482</v>
      </c>
      <c r="E2421" s="131">
        <v>1</v>
      </c>
      <c r="F2421" s="11">
        <v>0</v>
      </c>
      <c r="G2421" s="131">
        <v>0</v>
      </c>
      <c r="H2421" s="131">
        <v>0</v>
      </c>
      <c r="I2421" s="131">
        <v>0</v>
      </c>
      <c r="J2421" s="131">
        <v>0</v>
      </c>
      <c r="K2421" s="131">
        <v>0</v>
      </c>
      <c r="L2421" s="131">
        <v>0</v>
      </c>
      <c r="M2421" s="131"/>
      <c r="N2421" s="131"/>
      <c r="O2421" s="131"/>
      <c r="P2421" s="131"/>
      <c r="Q2421" s="7"/>
      <c r="R2421" s="167"/>
      <c r="S2421" s="166"/>
      <c r="T2421" s="131"/>
      <c r="U2421" s="131"/>
      <c r="V2421" s="131"/>
    </row>
    <row r="2422" spans="2:22">
      <c r="B2422" s="170">
        <v>46026</v>
      </c>
      <c r="C2422" s="131" t="s">
        <v>6745</v>
      </c>
      <c r="D2422" s="131" t="s">
        <v>7450</v>
      </c>
      <c r="E2422" s="131">
        <v>2</v>
      </c>
      <c r="F2422" s="11">
        <v>0</v>
      </c>
      <c r="G2422" s="131">
        <v>0</v>
      </c>
      <c r="H2422" s="131">
        <v>0</v>
      </c>
      <c r="I2422" s="131">
        <v>0</v>
      </c>
      <c r="J2422" s="131">
        <v>0</v>
      </c>
      <c r="K2422" s="131">
        <v>0</v>
      </c>
      <c r="L2422" s="131">
        <v>0</v>
      </c>
      <c r="M2422" s="131"/>
      <c r="N2422" s="131"/>
      <c r="O2422" s="131"/>
      <c r="P2422" s="131"/>
      <c r="Q2422" s="7"/>
      <c r="R2422" s="167"/>
      <c r="S2422" s="166"/>
      <c r="T2422" s="131"/>
      <c r="U2422" s="131"/>
      <c r="V2422" s="131"/>
    </row>
    <row r="2423" spans="2:22" hidden="1">
      <c r="B2423" s="170">
        <v>46026</v>
      </c>
      <c r="C2423" s="131" t="s">
        <v>3904</v>
      </c>
      <c r="D2423" s="131" t="s">
        <v>7483</v>
      </c>
      <c r="E2423" s="131">
        <v>1</v>
      </c>
      <c r="F2423" s="11">
        <v>0</v>
      </c>
      <c r="G2423" s="131">
        <v>0</v>
      </c>
      <c r="H2423" s="131">
        <v>0</v>
      </c>
      <c r="I2423" s="131">
        <v>0</v>
      </c>
      <c r="J2423" s="131">
        <v>0</v>
      </c>
      <c r="K2423" s="131">
        <v>0</v>
      </c>
      <c r="L2423" s="131">
        <v>0</v>
      </c>
      <c r="M2423" s="131"/>
      <c r="N2423" s="131"/>
      <c r="O2423" s="131"/>
      <c r="P2423" s="131"/>
      <c r="Q2423" s="7"/>
      <c r="R2423" s="167"/>
      <c r="S2423" s="166"/>
      <c r="T2423" s="131"/>
      <c r="U2423" s="131"/>
      <c r="V2423" s="131"/>
    </row>
    <row r="2424" spans="2:22" hidden="1">
      <c r="B2424" s="170">
        <v>46026</v>
      </c>
      <c r="C2424" s="131" t="s">
        <v>3904</v>
      </c>
      <c r="D2424" s="131" t="s">
        <v>7484</v>
      </c>
      <c r="E2424" s="131">
        <v>12</v>
      </c>
      <c r="F2424" s="11">
        <v>0</v>
      </c>
      <c r="G2424" s="131">
        <v>0</v>
      </c>
      <c r="H2424" s="131">
        <v>0</v>
      </c>
      <c r="I2424" s="131">
        <v>0</v>
      </c>
      <c r="J2424" s="131">
        <v>0</v>
      </c>
      <c r="K2424" s="131">
        <v>0</v>
      </c>
      <c r="L2424" s="131">
        <v>0</v>
      </c>
      <c r="M2424" s="131"/>
      <c r="N2424" s="131"/>
      <c r="O2424" s="131"/>
      <c r="P2424" s="131"/>
      <c r="Q2424" s="7"/>
      <c r="R2424" s="167"/>
      <c r="S2424" s="166"/>
      <c r="T2424" s="131"/>
      <c r="U2424" s="131"/>
      <c r="V2424" s="131"/>
    </row>
    <row r="2425" spans="2:22">
      <c r="B2425" s="170">
        <v>46026</v>
      </c>
      <c r="C2425" s="131" t="s">
        <v>6745</v>
      </c>
      <c r="D2425" s="131" t="s">
        <v>7454</v>
      </c>
      <c r="E2425" s="131">
        <v>3</v>
      </c>
      <c r="F2425" s="11">
        <v>0</v>
      </c>
      <c r="G2425" s="131">
        <v>0</v>
      </c>
      <c r="H2425" s="131">
        <v>0</v>
      </c>
      <c r="I2425" s="131">
        <v>0</v>
      </c>
      <c r="J2425" s="131">
        <v>0</v>
      </c>
      <c r="K2425" s="131">
        <v>0</v>
      </c>
      <c r="L2425" s="131">
        <v>0</v>
      </c>
      <c r="M2425" s="131"/>
      <c r="N2425" s="131"/>
      <c r="O2425" s="131"/>
      <c r="P2425" s="131"/>
      <c r="Q2425" s="7"/>
      <c r="R2425" s="167"/>
      <c r="S2425" s="166"/>
      <c r="T2425" s="131"/>
      <c r="U2425" s="131"/>
      <c r="V2425" s="131"/>
    </row>
    <row r="2426" spans="2:22">
      <c r="B2426" s="170">
        <v>46026</v>
      </c>
      <c r="C2426" s="131" t="s">
        <v>6745</v>
      </c>
      <c r="D2426" s="131" t="s">
        <v>7378</v>
      </c>
      <c r="E2426" s="131">
        <v>1</v>
      </c>
      <c r="F2426" s="11">
        <v>0</v>
      </c>
      <c r="G2426" s="131">
        <v>0</v>
      </c>
      <c r="H2426" s="131">
        <v>0</v>
      </c>
      <c r="I2426" s="131">
        <v>0</v>
      </c>
      <c r="J2426" s="131">
        <v>0</v>
      </c>
      <c r="K2426" s="131">
        <v>0</v>
      </c>
      <c r="L2426" s="131">
        <v>0</v>
      </c>
      <c r="M2426" s="131"/>
      <c r="N2426" s="131"/>
      <c r="O2426" s="131"/>
      <c r="P2426" s="131"/>
      <c r="Q2426" s="7"/>
      <c r="R2426" s="167"/>
      <c r="S2426" s="166"/>
      <c r="T2426" s="131"/>
      <c r="U2426" s="131"/>
      <c r="V2426" s="131"/>
    </row>
    <row r="2427" spans="2:22">
      <c r="B2427" s="170">
        <v>46026</v>
      </c>
      <c r="C2427" s="131" t="s">
        <v>6745</v>
      </c>
      <c r="D2427" s="131" t="s">
        <v>7442</v>
      </c>
      <c r="E2427" s="131">
        <v>1</v>
      </c>
      <c r="F2427" s="11">
        <v>0</v>
      </c>
      <c r="G2427" s="131">
        <v>0</v>
      </c>
      <c r="H2427" s="131">
        <v>0</v>
      </c>
      <c r="I2427" s="131">
        <v>0</v>
      </c>
      <c r="J2427" s="131">
        <v>0</v>
      </c>
      <c r="K2427" s="131">
        <v>0</v>
      </c>
      <c r="L2427" s="131">
        <v>0</v>
      </c>
      <c r="M2427" s="131"/>
      <c r="N2427" s="131"/>
      <c r="O2427" s="131"/>
      <c r="P2427" s="131"/>
      <c r="Q2427" s="7"/>
      <c r="R2427" s="167"/>
      <c r="S2427" s="166"/>
      <c r="T2427" s="131"/>
      <c r="U2427" s="131"/>
      <c r="V2427" s="131"/>
    </row>
    <row r="2428" spans="2:22">
      <c r="B2428" s="170">
        <v>46026</v>
      </c>
      <c r="C2428" s="131" t="s">
        <v>6745</v>
      </c>
      <c r="D2428" s="131" t="s">
        <v>7438</v>
      </c>
      <c r="E2428" s="131">
        <v>5</v>
      </c>
      <c r="F2428" s="11">
        <v>0</v>
      </c>
      <c r="G2428" s="131">
        <v>0</v>
      </c>
      <c r="H2428" s="131">
        <v>0</v>
      </c>
      <c r="I2428" s="131">
        <v>0</v>
      </c>
      <c r="J2428" s="131">
        <v>0</v>
      </c>
      <c r="K2428" s="131">
        <v>0</v>
      </c>
      <c r="L2428" s="131">
        <v>0</v>
      </c>
      <c r="M2428" s="131"/>
      <c r="N2428" s="131"/>
      <c r="O2428" s="131"/>
      <c r="P2428" s="131"/>
      <c r="Q2428" s="7"/>
      <c r="R2428" s="167"/>
      <c r="S2428" s="166"/>
      <c r="T2428" s="131"/>
      <c r="U2428" s="131"/>
      <c r="V2428" s="131"/>
    </row>
    <row r="2429" spans="2:22">
      <c r="B2429" s="170">
        <v>46026</v>
      </c>
      <c r="C2429" s="131" t="s">
        <v>6745</v>
      </c>
      <c r="D2429" s="131" t="s">
        <v>7424</v>
      </c>
      <c r="E2429" s="131">
        <v>1</v>
      </c>
      <c r="F2429" s="11">
        <v>0</v>
      </c>
      <c r="G2429" s="131">
        <v>0</v>
      </c>
      <c r="H2429" s="131">
        <v>0</v>
      </c>
      <c r="I2429" s="131">
        <v>0</v>
      </c>
      <c r="J2429" s="131">
        <v>0</v>
      </c>
      <c r="K2429" s="131">
        <v>1</v>
      </c>
      <c r="L2429" s="131">
        <v>1</v>
      </c>
      <c r="M2429" s="131"/>
      <c r="N2429" s="131" t="s">
        <v>7504</v>
      </c>
      <c r="O2429" s="131"/>
      <c r="P2429" s="131"/>
      <c r="Q2429" s="7"/>
      <c r="R2429" s="167"/>
      <c r="S2429" s="166"/>
      <c r="T2429" s="131"/>
      <c r="U2429" s="131"/>
      <c r="V2429" s="131"/>
    </row>
    <row r="2430" spans="2:22">
      <c r="B2430" s="170">
        <v>46027</v>
      </c>
      <c r="C2430" s="131" t="s">
        <v>6745</v>
      </c>
      <c r="D2430" s="131" t="s">
        <v>7452</v>
      </c>
      <c r="E2430" s="131">
        <v>2</v>
      </c>
      <c r="F2430" s="11">
        <v>0</v>
      </c>
      <c r="G2430" s="131">
        <v>0</v>
      </c>
      <c r="H2430" s="131">
        <v>0</v>
      </c>
      <c r="I2430" s="131">
        <v>0</v>
      </c>
      <c r="J2430" s="131">
        <v>0</v>
      </c>
      <c r="K2430" s="131">
        <v>0</v>
      </c>
      <c r="L2430" s="131">
        <v>0</v>
      </c>
      <c r="M2430" s="131"/>
      <c r="N2430" s="131"/>
      <c r="O2430" s="131"/>
      <c r="P2430" s="131"/>
      <c r="Q2430" s="7"/>
      <c r="R2430" s="167"/>
      <c r="S2430" s="166"/>
      <c r="T2430" s="131"/>
      <c r="U2430" s="131"/>
      <c r="V2430" s="131"/>
    </row>
    <row r="2431" spans="2:22">
      <c r="B2431" s="170">
        <v>46027</v>
      </c>
      <c r="C2431" s="131" t="s">
        <v>6745</v>
      </c>
      <c r="D2431" s="131" t="s">
        <v>7381</v>
      </c>
      <c r="E2431" s="131">
        <v>1</v>
      </c>
      <c r="F2431" s="11">
        <v>0</v>
      </c>
      <c r="G2431" s="131">
        <v>0</v>
      </c>
      <c r="H2431" s="131">
        <v>0</v>
      </c>
      <c r="I2431" s="131">
        <v>0</v>
      </c>
      <c r="J2431" s="131">
        <v>0</v>
      </c>
      <c r="K2431" s="131">
        <v>0</v>
      </c>
      <c r="L2431" s="131">
        <v>0</v>
      </c>
      <c r="M2431" s="131"/>
      <c r="N2431" s="131"/>
      <c r="O2431" s="131"/>
      <c r="P2431" s="131"/>
      <c r="Q2431" s="7"/>
      <c r="R2431" s="167"/>
      <c r="S2431" s="166"/>
      <c r="T2431" s="131"/>
      <c r="U2431" s="131"/>
      <c r="V2431" s="131"/>
    </row>
    <row r="2432" spans="2:22">
      <c r="B2432" s="170">
        <v>46027</v>
      </c>
      <c r="C2432" s="131" t="s">
        <v>6745</v>
      </c>
      <c r="D2432" s="131" t="s">
        <v>7443</v>
      </c>
      <c r="E2432" s="131">
        <v>3</v>
      </c>
      <c r="F2432" s="11">
        <v>0</v>
      </c>
      <c r="G2432" s="131">
        <v>0</v>
      </c>
      <c r="H2432" s="131">
        <v>0</v>
      </c>
      <c r="I2432" s="131">
        <v>0</v>
      </c>
      <c r="J2432" s="131">
        <v>0</v>
      </c>
      <c r="K2432" s="131">
        <v>0</v>
      </c>
      <c r="L2432" s="131">
        <v>0</v>
      </c>
      <c r="M2432" s="131"/>
      <c r="N2432" s="131"/>
      <c r="O2432" s="131"/>
      <c r="P2432" s="131"/>
      <c r="Q2432" s="7"/>
      <c r="R2432" s="167"/>
      <c r="S2432" s="166"/>
      <c r="T2432" s="131"/>
      <c r="U2432" s="131"/>
      <c r="V2432" s="131"/>
    </row>
    <row r="2433" spans="2:22">
      <c r="B2433" s="170">
        <v>46027</v>
      </c>
      <c r="C2433" s="131" t="s">
        <v>6745</v>
      </c>
      <c r="D2433" s="131" t="s">
        <v>7451</v>
      </c>
      <c r="E2433" s="131">
        <v>2</v>
      </c>
      <c r="F2433" s="11">
        <v>0</v>
      </c>
      <c r="G2433" s="131">
        <v>0</v>
      </c>
      <c r="H2433" s="131">
        <v>0</v>
      </c>
      <c r="I2433" s="131">
        <v>0</v>
      </c>
      <c r="J2433" s="131">
        <v>0</v>
      </c>
      <c r="K2433" s="131">
        <v>0</v>
      </c>
      <c r="L2433" s="131">
        <v>0</v>
      </c>
      <c r="M2433" s="131"/>
      <c r="N2433" s="131"/>
      <c r="O2433" s="131"/>
      <c r="P2433" s="131"/>
      <c r="Q2433" s="7"/>
      <c r="R2433" s="167"/>
      <c r="S2433" s="166"/>
      <c r="T2433" s="131"/>
      <c r="U2433" s="131"/>
      <c r="V2433" s="131"/>
    </row>
    <row r="2434" spans="2:22">
      <c r="B2434" s="170">
        <v>46027</v>
      </c>
      <c r="C2434" s="131" t="s">
        <v>6745</v>
      </c>
      <c r="D2434" s="131" t="s">
        <v>7467</v>
      </c>
      <c r="E2434" s="131">
        <v>6</v>
      </c>
      <c r="F2434" s="11">
        <v>0</v>
      </c>
      <c r="G2434" s="131">
        <v>0</v>
      </c>
      <c r="H2434" s="131">
        <v>0</v>
      </c>
      <c r="I2434" s="131">
        <v>0</v>
      </c>
      <c r="J2434" s="131">
        <v>0</v>
      </c>
      <c r="K2434" s="131">
        <v>0</v>
      </c>
      <c r="L2434" s="131">
        <v>0</v>
      </c>
      <c r="M2434" s="131"/>
      <c r="N2434" s="131"/>
      <c r="O2434" s="131"/>
      <c r="P2434" s="131"/>
      <c r="Q2434" s="7"/>
      <c r="R2434" s="167"/>
      <c r="S2434" s="166"/>
      <c r="T2434" s="131"/>
      <c r="U2434" s="131"/>
      <c r="V2434" s="131"/>
    </row>
    <row r="2435" spans="2:22">
      <c r="B2435" s="170">
        <v>46027</v>
      </c>
      <c r="C2435" s="131" t="s">
        <v>6745</v>
      </c>
      <c r="D2435" s="131" t="s">
        <v>7447</v>
      </c>
      <c r="E2435" s="131">
        <v>5</v>
      </c>
      <c r="F2435" s="11">
        <v>0</v>
      </c>
      <c r="G2435" s="131">
        <v>0</v>
      </c>
      <c r="H2435" s="131">
        <v>0</v>
      </c>
      <c r="I2435" s="131">
        <v>0</v>
      </c>
      <c r="J2435" s="131">
        <v>0</v>
      </c>
      <c r="K2435" s="131">
        <v>0</v>
      </c>
      <c r="L2435" s="131">
        <v>0</v>
      </c>
      <c r="M2435" s="131"/>
      <c r="N2435" s="131"/>
      <c r="O2435" s="131"/>
      <c r="P2435" s="131"/>
      <c r="Q2435" s="7"/>
      <c r="R2435" s="167"/>
      <c r="S2435" s="166"/>
      <c r="T2435" s="131"/>
      <c r="U2435" s="131"/>
      <c r="V2435" s="131"/>
    </row>
    <row r="2436" spans="2:22" hidden="1">
      <c r="B2436" s="170">
        <v>46027</v>
      </c>
      <c r="C2436" s="131" t="s">
        <v>3904</v>
      </c>
      <c r="D2436" s="131" t="s">
        <v>7511</v>
      </c>
      <c r="E2436" s="131">
        <v>13</v>
      </c>
      <c r="F2436" s="11">
        <v>0</v>
      </c>
      <c r="G2436" s="131">
        <v>0</v>
      </c>
      <c r="H2436" s="131">
        <v>0</v>
      </c>
      <c r="I2436" s="131">
        <v>0</v>
      </c>
      <c r="J2436" s="131">
        <v>0</v>
      </c>
      <c r="K2436" s="131">
        <v>0</v>
      </c>
      <c r="L2436" s="131">
        <v>0</v>
      </c>
      <c r="M2436" s="131"/>
      <c r="N2436" s="131"/>
      <c r="O2436" s="131"/>
      <c r="P2436" s="131"/>
      <c r="Q2436" s="7"/>
      <c r="R2436" s="167"/>
      <c r="S2436" s="166"/>
      <c r="T2436" s="131"/>
      <c r="U2436" s="131"/>
      <c r="V2436" s="131"/>
    </row>
    <row r="2437" spans="2:22" hidden="1">
      <c r="B2437" s="170">
        <v>46027</v>
      </c>
      <c r="C2437" s="131" t="s">
        <v>3904</v>
      </c>
      <c r="D2437" s="131" t="s">
        <v>7394</v>
      </c>
      <c r="E2437" s="131">
        <v>2</v>
      </c>
      <c r="F2437" s="11">
        <v>0</v>
      </c>
      <c r="G2437" s="131">
        <v>0</v>
      </c>
      <c r="H2437" s="131">
        <v>0</v>
      </c>
      <c r="I2437" s="131">
        <v>0</v>
      </c>
      <c r="J2437" s="131">
        <v>0</v>
      </c>
      <c r="K2437" s="131">
        <v>0</v>
      </c>
      <c r="L2437" s="131">
        <v>0</v>
      </c>
      <c r="M2437" s="131"/>
      <c r="N2437" s="131"/>
      <c r="O2437" s="131"/>
      <c r="P2437" s="131"/>
      <c r="Q2437" s="7"/>
      <c r="R2437" s="167"/>
      <c r="S2437" s="166"/>
      <c r="T2437" s="131"/>
      <c r="U2437" s="131"/>
      <c r="V2437" s="131"/>
    </row>
    <row r="2438" spans="2:22">
      <c r="B2438" s="170">
        <v>46027</v>
      </c>
      <c r="C2438" s="131" t="s">
        <v>6745</v>
      </c>
      <c r="D2438" s="131" t="s">
        <v>7465</v>
      </c>
      <c r="E2438" s="131">
        <v>3</v>
      </c>
      <c r="F2438" s="11">
        <v>0</v>
      </c>
      <c r="G2438" s="131">
        <v>0</v>
      </c>
      <c r="H2438" s="131">
        <v>1</v>
      </c>
      <c r="I2438" s="131">
        <v>0</v>
      </c>
      <c r="J2438" s="131">
        <v>0</v>
      </c>
      <c r="K2438" s="131">
        <v>0</v>
      </c>
      <c r="L2438" s="131">
        <v>1</v>
      </c>
      <c r="M2438" s="131"/>
      <c r="N2438" s="131"/>
      <c r="O2438" s="131" t="s">
        <v>7515</v>
      </c>
      <c r="P2438" s="131" t="s">
        <v>7516</v>
      </c>
      <c r="Q2438" s="7"/>
      <c r="R2438" s="167"/>
      <c r="S2438" s="166"/>
      <c r="T2438" s="131"/>
      <c r="U2438" s="131"/>
      <c r="V2438" s="131"/>
    </row>
    <row r="2439" spans="2:22">
      <c r="B2439" s="170">
        <v>46027</v>
      </c>
      <c r="C2439" s="131" t="s">
        <v>6745</v>
      </c>
      <c r="D2439" s="131" t="s">
        <v>7417</v>
      </c>
      <c r="E2439" s="131">
        <v>1</v>
      </c>
      <c r="F2439" s="11">
        <v>0</v>
      </c>
      <c r="G2439" s="131">
        <v>0</v>
      </c>
      <c r="H2439" s="131">
        <v>0</v>
      </c>
      <c r="I2439" s="131">
        <v>0</v>
      </c>
      <c r="J2439" s="131">
        <v>0</v>
      </c>
      <c r="K2439" s="131">
        <v>0</v>
      </c>
      <c r="L2439" s="131">
        <v>0</v>
      </c>
      <c r="M2439" s="131"/>
      <c r="N2439" s="131"/>
      <c r="O2439" s="131"/>
      <c r="P2439" s="131"/>
      <c r="Q2439" s="7"/>
      <c r="R2439" s="167"/>
      <c r="S2439" s="166"/>
      <c r="T2439" s="131"/>
      <c r="U2439" s="131"/>
      <c r="V2439" s="131"/>
    </row>
    <row r="2440" spans="2:22">
      <c r="B2440" s="170">
        <v>46027</v>
      </c>
      <c r="C2440" s="131" t="s">
        <v>6745</v>
      </c>
      <c r="D2440" s="131" t="s">
        <v>7475</v>
      </c>
      <c r="E2440" s="131">
        <v>7</v>
      </c>
      <c r="F2440" s="11">
        <v>2</v>
      </c>
      <c r="G2440" s="131">
        <v>0</v>
      </c>
      <c r="H2440" s="131">
        <v>14</v>
      </c>
      <c r="I2440" s="131">
        <v>0</v>
      </c>
      <c r="J2440" s="131">
        <v>0</v>
      </c>
      <c r="K2440" s="131">
        <v>0</v>
      </c>
      <c r="L2440" s="131">
        <v>14</v>
      </c>
      <c r="M2440" s="131"/>
      <c r="N2440" s="131"/>
      <c r="O2440" s="131" t="s">
        <v>7517</v>
      </c>
      <c r="P2440" s="131" t="s">
        <v>7518</v>
      </c>
      <c r="Q2440" s="7"/>
      <c r="R2440" s="167"/>
      <c r="S2440" s="166"/>
      <c r="T2440" s="131"/>
      <c r="U2440" s="131"/>
      <c r="V2440" s="131"/>
    </row>
    <row r="2441" spans="2:22">
      <c r="B2441" s="170">
        <v>46027</v>
      </c>
      <c r="C2441" s="131" t="s">
        <v>6745</v>
      </c>
      <c r="D2441" s="131" t="s">
        <v>7468</v>
      </c>
      <c r="E2441" s="131">
        <v>1</v>
      </c>
      <c r="F2441" s="11">
        <v>0</v>
      </c>
      <c r="G2441" s="131">
        <v>0</v>
      </c>
      <c r="H2441" s="131">
        <v>0</v>
      </c>
      <c r="I2441" s="131">
        <v>0</v>
      </c>
      <c r="J2441" s="131">
        <v>0</v>
      </c>
      <c r="K2441" s="131">
        <v>0</v>
      </c>
      <c r="L2441" s="131">
        <v>0</v>
      </c>
      <c r="M2441" s="131"/>
      <c r="N2441" s="131"/>
      <c r="O2441" s="131"/>
      <c r="P2441" s="131"/>
      <c r="Q2441" s="7"/>
      <c r="R2441" s="167"/>
      <c r="S2441" s="166"/>
      <c r="T2441" s="131"/>
      <c r="U2441" s="131"/>
      <c r="V2441" s="131"/>
    </row>
    <row r="2442" spans="2:22" hidden="1">
      <c r="B2442" s="170">
        <v>46027</v>
      </c>
      <c r="C2442" s="131" t="s">
        <v>3904</v>
      </c>
      <c r="D2442" s="131" t="s">
        <v>7512</v>
      </c>
      <c r="E2442" s="131">
        <v>1</v>
      </c>
      <c r="F2442" s="11">
        <v>0</v>
      </c>
      <c r="G2442" s="131">
        <v>0</v>
      </c>
      <c r="H2442" s="131">
        <v>1</v>
      </c>
      <c r="I2442" s="131">
        <v>0</v>
      </c>
      <c r="J2442" s="131">
        <v>0</v>
      </c>
      <c r="K2442" s="131">
        <v>0</v>
      </c>
      <c r="L2442" s="131">
        <v>1</v>
      </c>
      <c r="M2442" s="131"/>
      <c r="N2442" s="131"/>
      <c r="O2442" s="131" t="s">
        <v>7515</v>
      </c>
      <c r="P2442" s="131" t="s">
        <v>7519</v>
      </c>
      <c r="Q2442" s="7"/>
      <c r="R2442" s="167"/>
      <c r="S2442" s="166"/>
      <c r="T2442" s="131"/>
      <c r="U2442" s="131"/>
      <c r="V2442" s="131"/>
    </row>
    <row r="2443" spans="2:22" hidden="1">
      <c r="B2443" s="170">
        <v>46027</v>
      </c>
      <c r="C2443" s="131" t="s">
        <v>3904</v>
      </c>
      <c r="D2443" s="131" t="s">
        <v>7513</v>
      </c>
      <c r="E2443" s="131">
        <v>3</v>
      </c>
      <c r="F2443" s="11">
        <v>0</v>
      </c>
      <c r="G2443" s="131">
        <v>0</v>
      </c>
      <c r="H2443" s="131">
        <v>2</v>
      </c>
      <c r="I2443" s="131">
        <v>0</v>
      </c>
      <c r="J2443" s="131">
        <v>0</v>
      </c>
      <c r="K2443" s="131">
        <v>0</v>
      </c>
      <c r="L2443" s="131">
        <v>2</v>
      </c>
      <c r="M2443" s="131"/>
      <c r="N2443" s="131"/>
      <c r="O2443" s="131" t="s">
        <v>7516</v>
      </c>
      <c r="P2443" s="131" t="s">
        <v>7519</v>
      </c>
      <c r="Q2443" s="7"/>
      <c r="R2443" s="167"/>
      <c r="S2443" s="166"/>
      <c r="T2443" s="131"/>
      <c r="U2443" s="131"/>
      <c r="V2443" s="131"/>
    </row>
    <row r="2444" spans="2:22" hidden="1">
      <c r="B2444" s="170">
        <v>46027</v>
      </c>
      <c r="C2444" s="131" t="s">
        <v>3904</v>
      </c>
      <c r="D2444" s="131" t="s">
        <v>7514</v>
      </c>
      <c r="E2444" s="131">
        <v>1</v>
      </c>
      <c r="F2444" s="11">
        <v>0</v>
      </c>
      <c r="G2444" s="131">
        <v>0</v>
      </c>
      <c r="H2444" s="131">
        <v>7</v>
      </c>
      <c r="I2444" s="131">
        <v>0</v>
      </c>
      <c r="J2444" s="131">
        <v>0</v>
      </c>
      <c r="K2444" s="131">
        <v>0</v>
      </c>
      <c r="L2444" s="131">
        <v>7</v>
      </c>
      <c r="M2444" s="131"/>
      <c r="N2444" s="131"/>
      <c r="O2444" s="131" t="s">
        <v>7515</v>
      </c>
      <c r="P2444" s="131" t="s">
        <v>7515</v>
      </c>
      <c r="Q2444" s="7"/>
      <c r="R2444" s="167"/>
      <c r="S2444" s="166"/>
      <c r="T2444" s="131"/>
      <c r="U2444" s="131"/>
      <c r="V2444" s="131"/>
    </row>
    <row r="2445" spans="2:22">
      <c r="B2445" s="170">
        <v>46027</v>
      </c>
      <c r="C2445" s="131" t="s">
        <v>6745</v>
      </c>
      <c r="D2445" s="131" t="s">
        <v>7457</v>
      </c>
      <c r="E2445" s="131">
        <v>5</v>
      </c>
      <c r="F2445" s="11">
        <v>1</v>
      </c>
      <c r="G2445" s="131">
        <v>0</v>
      </c>
      <c r="H2445" s="131">
        <v>0</v>
      </c>
      <c r="I2445" s="131">
        <v>0</v>
      </c>
      <c r="J2445" s="131">
        <v>0</v>
      </c>
      <c r="K2445" s="131">
        <v>1</v>
      </c>
      <c r="L2445" s="131">
        <v>1</v>
      </c>
      <c r="M2445" s="131"/>
      <c r="N2445" s="131" t="s">
        <v>7517</v>
      </c>
      <c r="O2445" s="131"/>
      <c r="P2445" s="131"/>
      <c r="Q2445" s="7"/>
      <c r="R2445" s="167"/>
      <c r="S2445" s="166"/>
      <c r="T2445" s="131"/>
      <c r="U2445" s="131"/>
      <c r="V2445" s="131"/>
    </row>
    <row r="2446" spans="2:22">
      <c r="B2446" s="170">
        <v>46027</v>
      </c>
      <c r="C2446" s="131" t="s">
        <v>6745</v>
      </c>
      <c r="D2446" s="131" t="s">
        <v>7470</v>
      </c>
      <c r="E2446" s="131">
        <v>1</v>
      </c>
      <c r="F2446" s="11">
        <v>0</v>
      </c>
      <c r="G2446" s="131">
        <v>0</v>
      </c>
      <c r="H2446" s="131">
        <v>0</v>
      </c>
      <c r="I2446" s="131">
        <v>0</v>
      </c>
      <c r="J2446" s="131">
        <v>0</v>
      </c>
      <c r="K2446" s="131">
        <v>0</v>
      </c>
      <c r="L2446" s="131">
        <v>0</v>
      </c>
      <c r="M2446" s="131"/>
      <c r="N2446" s="131"/>
      <c r="O2446" s="131"/>
      <c r="P2446" s="131"/>
      <c r="Q2446" s="7"/>
      <c r="R2446" s="167"/>
      <c r="S2446" s="166"/>
      <c r="T2446" s="131"/>
      <c r="U2446" s="131"/>
      <c r="V2446" s="131"/>
    </row>
    <row r="2447" spans="2:22">
      <c r="B2447" s="170">
        <v>46027</v>
      </c>
      <c r="C2447" s="131" t="s">
        <v>6745</v>
      </c>
      <c r="D2447" s="131" t="s">
        <v>7441</v>
      </c>
      <c r="E2447" s="131">
        <v>1</v>
      </c>
      <c r="F2447" s="11">
        <v>0</v>
      </c>
      <c r="G2447" s="131">
        <v>0</v>
      </c>
      <c r="H2447" s="131">
        <v>0</v>
      </c>
      <c r="I2447" s="131">
        <v>0</v>
      </c>
      <c r="J2447" s="131">
        <v>0</v>
      </c>
      <c r="K2447" s="131">
        <v>0</v>
      </c>
      <c r="L2447" s="131">
        <v>0</v>
      </c>
      <c r="M2447" s="131"/>
      <c r="N2447" s="131"/>
      <c r="O2447" s="131"/>
      <c r="P2447" s="131"/>
      <c r="Q2447" s="7"/>
      <c r="R2447" s="167"/>
      <c r="S2447" s="166"/>
      <c r="T2447" s="131"/>
      <c r="U2447" s="131"/>
      <c r="V2447" s="131"/>
    </row>
    <row r="2448" spans="2:22">
      <c r="B2448" s="170">
        <v>46027</v>
      </c>
      <c r="C2448" s="131" t="s">
        <v>6745</v>
      </c>
      <c r="D2448" s="131" t="s">
        <v>7419</v>
      </c>
      <c r="E2448" s="131">
        <v>1</v>
      </c>
      <c r="F2448" s="11">
        <v>0</v>
      </c>
      <c r="G2448" s="131">
        <v>0</v>
      </c>
      <c r="H2448" s="131">
        <v>0</v>
      </c>
      <c r="I2448" s="131">
        <v>0</v>
      </c>
      <c r="J2448" s="131">
        <v>0</v>
      </c>
      <c r="K2448" s="131">
        <v>0</v>
      </c>
      <c r="L2448" s="131">
        <v>0</v>
      </c>
      <c r="M2448" s="131"/>
      <c r="N2448" s="131"/>
      <c r="O2448" s="131"/>
      <c r="P2448" s="131"/>
      <c r="Q2448" s="7"/>
      <c r="R2448" s="167"/>
      <c r="S2448" s="166"/>
      <c r="T2448" s="131"/>
      <c r="U2448" s="131"/>
      <c r="V2448" s="131"/>
    </row>
    <row r="2449" spans="2:22" s="168" customFormat="1">
      <c r="B2449" s="170">
        <v>46027</v>
      </c>
      <c r="C2449" s="131" t="s">
        <v>6745</v>
      </c>
      <c r="D2449" s="131" t="s">
        <v>7453</v>
      </c>
      <c r="E2449" s="131">
        <v>1</v>
      </c>
      <c r="F2449" s="11">
        <v>1</v>
      </c>
      <c r="G2449" s="131">
        <v>0</v>
      </c>
      <c r="H2449" s="131">
        <v>8</v>
      </c>
      <c r="I2449" s="131">
        <v>0</v>
      </c>
      <c r="J2449" s="131">
        <v>0</v>
      </c>
      <c r="K2449" s="131">
        <v>0</v>
      </c>
      <c r="L2449" s="131">
        <v>8</v>
      </c>
      <c r="M2449" s="131" t="s">
        <v>7517</v>
      </c>
      <c r="N2449" s="131" t="s">
        <v>7517</v>
      </c>
      <c r="O2449" s="131" t="s">
        <v>7515</v>
      </c>
      <c r="P2449" s="131" t="s">
        <v>7515</v>
      </c>
      <c r="Q2449" s="7"/>
      <c r="R2449" s="167"/>
      <c r="S2449" s="166"/>
      <c r="T2449" s="131"/>
      <c r="U2449" s="131"/>
      <c r="V2449" s="131"/>
    </row>
    <row r="2450" spans="2:22">
      <c r="B2450" s="170">
        <v>46028</v>
      </c>
      <c r="C2450" s="131" t="s">
        <v>6745</v>
      </c>
      <c r="D2450" s="131" t="s">
        <v>7466</v>
      </c>
      <c r="E2450" s="131">
        <v>1</v>
      </c>
      <c r="F2450" s="11">
        <v>0</v>
      </c>
      <c r="G2450" s="131">
        <v>0</v>
      </c>
      <c r="H2450" s="131">
        <v>0</v>
      </c>
      <c r="I2450" s="131">
        <v>0</v>
      </c>
      <c r="J2450" s="131">
        <v>0</v>
      </c>
      <c r="K2450" s="131">
        <v>0</v>
      </c>
      <c r="L2450" s="131">
        <v>0</v>
      </c>
      <c r="M2450" s="131"/>
      <c r="N2450" s="131"/>
      <c r="O2450" s="131"/>
      <c r="P2450" s="131"/>
      <c r="Q2450" s="7"/>
      <c r="R2450" s="167"/>
      <c r="S2450" s="166"/>
      <c r="T2450" s="131"/>
      <c r="U2450" s="131"/>
      <c r="V2450" s="131"/>
    </row>
    <row r="2451" spans="2:22">
      <c r="B2451" s="170">
        <v>46028</v>
      </c>
      <c r="C2451" s="131" t="s">
        <v>6745</v>
      </c>
      <c r="D2451" s="131" t="s">
        <v>7449</v>
      </c>
      <c r="E2451" s="131">
        <v>4</v>
      </c>
      <c r="F2451" s="11">
        <v>2</v>
      </c>
      <c r="G2451" s="131">
        <v>0</v>
      </c>
      <c r="H2451" s="131">
        <v>13</v>
      </c>
      <c r="I2451" s="131">
        <v>0</v>
      </c>
      <c r="J2451" s="131">
        <v>0</v>
      </c>
      <c r="K2451" s="131">
        <v>1</v>
      </c>
      <c r="L2451" s="131">
        <v>14</v>
      </c>
      <c r="M2451" s="131" t="s">
        <v>7540</v>
      </c>
      <c r="N2451" s="131" t="s">
        <v>7541</v>
      </c>
      <c r="O2451" s="131" t="s">
        <v>7542</v>
      </c>
      <c r="P2451" s="131" t="s">
        <v>7541</v>
      </c>
      <c r="Q2451" s="7"/>
      <c r="R2451" s="167"/>
      <c r="S2451" s="166"/>
      <c r="T2451" s="131"/>
      <c r="U2451" s="131"/>
      <c r="V2451" s="131"/>
    </row>
    <row r="2452" spans="2:22">
      <c r="B2452" s="170">
        <v>46028</v>
      </c>
      <c r="C2452" s="131" t="s">
        <v>6745</v>
      </c>
      <c r="D2452" s="131" t="s">
        <v>7439</v>
      </c>
      <c r="E2452" s="131">
        <v>4</v>
      </c>
      <c r="F2452" s="11">
        <v>1</v>
      </c>
      <c r="G2452" s="131">
        <v>0</v>
      </c>
      <c r="H2452" s="131">
        <v>1</v>
      </c>
      <c r="I2452" s="131">
        <v>0</v>
      </c>
      <c r="J2452" s="131">
        <v>0</v>
      </c>
      <c r="K2452" s="131">
        <v>0</v>
      </c>
      <c r="L2452" s="131">
        <v>1</v>
      </c>
      <c r="M2452" s="131" t="s">
        <v>7540</v>
      </c>
      <c r="N2452" s="131" t="s">
        <v>7543</v>
      </c>
      <c r="O2452" s="131"/>
      <c r="P2452" s="131"/>
      <c r="Q2452" s="7"/>
      <c r="R2452" s="167"/>
      <c r="S2452" s="166"/>
      <c r="T2452" s="131"/>
      <c r="U2452" s="131"/>
      <c r="V2452" s="131"/>
    </row>
    <row r="2453" spans="2:22">
      <c r="B2453" s="170">
        <v>46028</v>
      </c>
      <c r="C2453" s="131" t="s">
        <v>6745</v>
      </c>
      <c r="D2453" s="131" t="s">
        <v>7472</v>
      </c>
      <c r="E2453" s="131">
        <v>7</v>
      </c>
      <c r="F2453" s="11">
        <v>5</v>
      </c>
      <c r="G2453" s="131">
        <v>0</v>
      </c>
      <c r="H2453" s="131">
        <v>1</v>
      </c>
      <c r="I2453" s="131">
        <v>0</v>
      </c>
      <c r="J2453" s="131">
        <v>0</v>
      </c>
      <c r="K2453" s="131">
        <v>4</v>
      </c>
      <c r="L2453" s="131">
        <v>5</v>
      </c>
      <c r="M2453" s="131"/>
      <c r="N2453" s="131" t="s">
        <v>7541</v>
      </c>
      <c r="O2453" s="131" t="s">
        <v>7541</v>
      </c>
      <c r="P2453" s="131" t="s">
        <v>7541</v>
      </c>
      <c r="Q2453" s="7"/>
      <c r="R2453" s="167"/>
      <c r="S2453" s="166"/>
      <c r="T2453" s="131"/>
      <c r="U2453" s="131"/>
      <c r="V2453" s="131"/>
    </row>
    <row r="2454" spans="2:22" hidden="1">
      <c r="B2454" s="170">
        <v>46028</v>
      </c>
      <c r="C2454" s="131" t="s">
        <v>3904</v>
      </c>
      <c r="D2454" s="131" t="s">
        <v>7522</v>
      </c>
      <c r="E2454" s="131">
        <v>1</v>
      </c>
      <c r="F2454" s="11">
        <v>0</v>
      </c>
      <c r="G2454" s="131">
        <v>0</v>
      </c>
      <c r="H2454" s="131">
        <v>0</v>
      </c>
      <c r="I2454" s="131">
        <v>0</v>
      </c>
      <c r="J2454" s="131">
        <v>0</v>
      </c>
      <c r="K2454" s="131">
        <v>0</v>
      </c>
      <c r="L2454" s="131">
        <v>0</v>
      </c>
      <c r="M2454" s="131"/>
      <c r="N2454" s="131"/>
      <c r="O2454" s="131"/>
      <c r="P2454" s="131"/>
      <c r="Q2454" s="7"/>
      <c r="R2454" s="167"/>
      <c r="S2454" s="166"/>
      <c r="T2454" s="131"/>
      <c r="U2454" s="131"/>
      <c r="V2454" s="131"/>
    </row>
    <row r="2455" spans="2:22">
      <c r="B2455" s="170">
        <v>46028</v>
      </c>
      <c r="C2455" s="131" t="s">
        <v>6745</v>
      </c>
      <c r="D2455" s="131" t="s">
        <v>7440</v>
      </c>
      <c r="E2455" s="131">
        <v>2</v>
      </c>
      <c r="F2455" s="11">
        <v>0</v>
      </c>
      <c r="G2455" s="131">
        <v>0</v>
      </c>
      <c r="H2455" s="131">
        <v>0</v>
      </c>
      <c r="I2455" s="131">
        <v>0</v>
      </c>
      <c r="J2455" s="131">
        <v>0</v>
      </c>
      <c r="K2455" s="131">
        <v>0</v>
      </c>
      <c r="L2455" s="131">
        <v>0</v>
      </c>
      <c r="M2455" s="131"/>
      <c r="N2455" s="131"/>
      <c r="O2455" s="131"/>
      <c r="P2455" s="131"/>
      <c r="Q2455" s="7"/>
      <c r="R2455" s="167"/>
      <c r="S2455" s="166"/>
      <c r="T2455" s="131"/>
      <c r="U2455" s="131"/>
      <c r="V2455" s="131"/>
    </row>
    <row r="2456" spans="2:22">
      <c r="B2456" s="170">
        <v>46028</v>
      </c>
      <c r="C2456" s="131" t="s">
        <v>6745</v>
      </c>
      <c r="D2456" s="131" t="s">
        <v>7523</v>
      </c>
      <c r="E2456" s="131">
        <v>4</v>
      </c>
      <c r="F2456" s="11">
        <v>0</v>
      </c>
      <c r="G2456" s="131">
        <v>0</v>
      </c>
      <c r="H2456" s="131">
        <v>0</v>
      </c>
      <c r="I2456" s="131">
        <v>0</v>
      </c>
      <c r="J2456" s="131">
        <v>0</v>
      </c>
      <c r="K2456" s="131">
        <v>1</v>
      </c>
      <c r="L2456" s="131">
        <v>1</v>
      </c>
      <c r="M2456" s="131"/>
      <c r="N2456" s="131" t="s">
        <v>7543</v>
      </c>
      <c r="O2456" s="131"/>
      <c r="P2456" s="131"/>
      <c r="Q2456" s="7"/>
      <c r="R2456" s="167"/>
      <c r="S2456" s="166"/>
      <c r="T2456" s="131"/>
      <c r="U2456" s="131"/>
      <c r="V2456" s="131"/>
    </row>
    <row r="2457" spans="2:22" hidden="1">
      <c r="B2457" s="170">
        <v>46028</v>
      </c>
      <c r="C2457" s="131" t="s">
        <v>3904</v>
      </c>
      <c r="D2457" s="131" t="s">
        <v>7524</v>
      </c>
      <c r="E2457" s="131">
        <v>1</v>
      </c>
      <c r="F2457" s="11">
        <v>0</v>
      </c>
      <c r="G2457" s="131">
        <v>0</v>
      </c>
      <c r="H2457" s="131">
        <v>0</v>
      </c>
      <c r="I2457" s="131">
        <v>0</v>
      </c>
      <c r="J2457" s="131">
        <v>0</v>
      </c>
      <c r="K2457" s="131">
        <v>0</v>
      </c>
      <c r="L2457" s="131">
        <v>0</v>
      </c>
      <c r="M2457" s="131"/>
      <c r="N2457" s="131"/>
      <c r="O2457" s="131"/>
      <c r="P2457" s="131"/>
      <c r="Q2457" s="7"/>
      <c r="R2457" s="167"/>
      <c r="S2457" s="166"/>
      <c r="T2457" s="131"/>
      <c r="U2457" s="131"/>
      <c r="V2457" s="131"/>
    </row>
    <row r="2458" spans="2:22" hidden="1">
      <c r="B2458" s="170">
        <v>46028</v>
      </c>
      <c r="C2458" s="131" t="s">
        <v>3904</v>
      </c>
      <c r="D2458" s="131" t="s">
        <v>7525</v>
      </c>
      <c r="E2458" s="131">
        <v>4</v>
      </c>
      <c r="F2458" s="11">
        <v>0</v>
      </c>
      <c r="G2458" s="131">
        <v>0</v>
      </c>
      <c r="H2458" s="131">
        <v>0</v>
      </c>
      <c r="I2458" s="131">
        <v>0</v>
      </c>
      <c r="J2458" s="131">
        <v>0</v>
      </c>
      <c r="K2458" s="131">
        <v>0</v>
      </c>
      <c r="L2458" s="131">
        <v>0</v>
      </c>
      <c r="M2458" s="131"/>
      <c r="N2458" s="131"/>
      <c r="O2458" s="131"/>
      <c r="P2458" s="131"/>
      <c r="Q2458" s="7"/>
      <c r="R2458" s="167"/>
      <c r="S2458" s="166"/>
      <c r="T2458" s="131"/>
      <c r="U2458" s="131"/>
      <c r="V2458" s="131"/>
    </row>
    <row r="2459" spans="2:22" hidden="1">
      <c r="B2459" s="170">
        <v>46028</v>
      </c>
      <c r="C2459" s="131" t="s">
        <v>3904</v>
      </c>
      <c r="D2459" s="131" t="s">
        <v>7526</v>
      </c>
      <c r="E2459" s="131">
        <v>2</v>
      </c>
      <c r="F2459" s="11">
        <v>0</v>
      </c>
      <c r="G2459" s="131">
        <v>0</v>
      </c>
      <c r="H2459" s="131">
        <v>0</v>
      </c>
      <c r="I2459" s="131">
        <v>0</v>
      </c>
      <c r="J2459" s="131">
        <v>0</v>
      </c>
      <c r="K2459" s="131">
        <v>0</v>
      </c>
      <c r="L2459" s="131">
        <v>0</v>
      </c>
      <c r="M2459" s="131"/>
      <c r="N2459" s="131"/>
      <c r="O2459" s="131"/>
      <c r="P2459" s="131"/>
      <c r="Q2459" s="7"/>
      <c r="R2459" s="167"/>
      <c r="S2459" s="166"/>
      <c r="T2459" s="131"/>
      <c r="U2459" s="131"/>
      <c r="V2459" s="131"/>
    </row>
    <row r="2460" spans="2:22">
      <c r="B2460" s="170">
        <v>46028</v>
      </c>
      <c r="C2460" s="131" t="s">
        <v>6745</v>
      </c>
      <c r="D2460" s="131" t="s">
        <v>7482</v>
      </c>
      <c r="E2460" s="131">
        <v>1</v>
      </c>
      <c r="F2460" s="11">
        <v>0</v>
      </c>
      <c r="G2460" s="131">
        <v>0</v>
      </c>
      <c r="H2460" s="131">
        <v>0</v>
      </c>
      <c r="I2460" s="131">
        <v>0</v>
      </c>
      <c r="J2460" s="131">
        <v>0</v>
      </c>
      <c r="K2460" s="131">
        <v>0</v>
      </c>
      <c r="L2460" s="131">
        <v>0</v>
      </c>
      <c r="M2460" s="131"/>
      <c r="N2460" s="131"/>
      <c r="O2460" s="131"/>
      <c r="P2460" s="131"/>
      <c r="Q2460" s="7"/>
      <c r="R2460" s="167"/>
      <c r="S2460" s="166"/>
      <c r="T2460" s="131"/>
      <c r="U2460" s="131"/>
      <c r="V2460" s="131"/>
    </row>
    <row r="2461" spans="2:22" hidden="1">
      <c r="B2461" s="170">
        <v>46028</v>
      </c>
      <c r="C2461" s="131" t="s">
        <v>3904</v>
      </c>
      <c r="D2461" s="131" t="s">
        <v>7527</v>
      </c>
      <c r="E2461" s="131">
        <v>2</v>
      </c>
      <c r="F2461" s="11">
        <v>0</v>
      </c>
      <c r="G2461" s="131">
        <v>0</v>
      </c>
      <c r="H2461" s="131">
        <v>0</v>
      </c>
      <c r="I2461" s="131">
        <v>0</v>
      </c>
      <c r="J2461" s="131">
        <v>0</v>
      </c>
      <c r="K2461" s="131">
        <v>0</v>
      </c>
      <c r="L2461" s="131">
        <v>0</v>
      </c>
      <c r="M2461" s="131"/>
      <c r="N2461" s="131"/>
      <c r="O2461" s="131"/>
      <c r="P2461" s="131"/>
      <c r="Q2461" s="7"/>
      <c r="R2461" s="167"/>
      <c r="S2461" s="166"/>
      <c r="T2461" s="131"/>
      <c r="U2461" s="131"/>
      <c r="V2461" s="131"/>
    </row>
    <row r="2462" spans="2:22">
      <c r="B2462" s="170">
        <v>46028</v>
      </c>
      <c r="C2462" s="131" t="s">
        <v>6745</v>
      </c>
      <c r="D2462" s="131" t="s">
        <v>7474</v>
      </c>
      <c r="E2462" s="131">
        <v>5</v>
      </c>
      <c r="F2462" s="11">
        <v>0</v>
      </c>
      <c r="G2462" s="131">
        <v>0</v>
      </c>
      <c r="H2462" s="131">
        <v>0</v>
      </c>
      <c r="I2462" s="131">
        <v>0</v>
      </c>
      <c r="J2462" s="131">
        <v>0</v>
      </c>
      <c r="K2462" s="131">
        <v>0</v>
      </c>
      <c r="L2462" s="131">
        <v>0</v>
      </c>
      <c r="M2462" s="131"/>
      <c r="N2462" s="131"/>
      <c r="O2462" s="131"/>
      <c r="P2462" s="131"/>
      <c r="Q2462" s="7"/>
      <c r="R2462" s="167"/>
      <c r="S2462" s="166"/>
      <c r="T2462" s="131"/>
      <c r="U2462" s="131"/>
      <c r="V2462" s="131"/>
    </row>
    <row r="2463" spans="2:22">
      <c r="B2463" s="170">
        <v>46028</v>
      </c>
      <c r="C2463" s="131" t="s">
        <v>6745</v>
      </c>
      <c r="D2463" s="131" t="s">
        <v>7528</v>
      </c>
      <c r="E2463" s="131">
        <v>2</v>
      </c>
      <c r="F2463" s="11">
        <v>0</v>
      </c>
      <c r="G2463" s="131">
        <v>0</v>
      </c>
      <c r="H2463" s="131">
        <v>1</v>
      </c>
      <c r="I2463" s="131">
        <v>0</v>
      </c>
      <c r="J2463" s="131">
        <v>0</v>
      </c>
      <c r="K2463" s="131">
        <v>0</v>
      </c>
      <c r="L2463" s="131">
        <v>1</v>
      </c>
      <c r="M2463" s="131"/>
      <c r="N2463" s="131" t="s">
        <v>7541</v>
      </c>
      <c r="O2463" s="131" t="s">
        <v>7541</v>
      </c>
      <c r="P2463" s="131"/>
      <c r="Q2463" s="7"/>
      <c r="R2463" s="167"/>
      <c r="S2463" s="166"/>
      <c r="T2463" s="131"/>
      <c r="U2463" s="131"/>
      <c r="V2463" s="131"/>
    </row>
    <row r="2464" spans="2:22">
      <c r="B2464" s="170">
        <v>46028</v>
      </c>
      <c r="C2464" s="131" t="s">
        <v>6745</v>
      </c>
      <c r="D2464" s="131" t="s">
        <v>7483</v>
      </c>
      <c r="E2464" s="131">
        <v>1</v>
      </c>
      <c r="F2464" s="11">
        <v>0</v>
      </c>
      <c r="G2464" s="131">
        <v>0</v>
      </c>
      <c r="H2464" s="131">
        <v>0</v>
      </c>
      <c r="I2464" s="131">
        <v>0</v>
      </c>
      <c r="J2464" s="131">
        <v>0</v>
      </c>
      <c r="K2464" s="131">
        <v>0</v>
      </c>
      <c r="L2464" s="131">
        <v>0</v>
      </c>
      <c r="M2464" s="131"/>
      <c r="N2464" s="131"/>
      <c r="O2464" s="131"/>
      <c r="P2464" s="131"/>
      <c r="Q2464" s="7"/>
      <c r="R2464" s="167"/>
      <c r="S2464" s="166"/>
      <c r="T2464" s="131"/>
      <c r="U2464" s="131"/>
      <c r="V2464" s="131"/>
    </row>
    <row r="2465" spans="2:22">
      <c r="B2465" s="170">
        <v>46028</v>
      </c>
      <c r="C2465" s="131" t="s">
        <v>6745</v>
      </c>
      <c r="D2465" s="131" t="s">
        <v>7477</v>
      </c>
      <c r="E2465" s="131">
        <v>5</v>
      </c>
      <c r="F2465" s="11">
        <v>1</v>
      </c>
      <c r="G2465" s="131">
        <v>0</v>
      </c>
      <c r="H2465" s="131">
        <v>0</v>
      </c>
      <c r="I2465" s="131">
        <v>0</v>
      </c>
      <c r="J2465" s="131">
        <v>0</v>
      </c>
      <c r="K2465" s="131">
        <v>1</v>
      </c>
      <c r="L2465" s="131">
        <v>1</v>
      </c>
      <c r="M2465" s="131"/>
      <c r="N2465" s="131" t="s">
        <v>7541</v>
      </c>
      <c r="O2465" s="131"/>
      <c r="P2465" s="131"/>
      <c r="Q2465" s="7"/>
      <c r="R2465" s="167"/>
      <c r="S2465" s="166"/>
      <c r="T2465" s="131"/>
      <c r="U2465" s="131"/>
      <c r="V2465" s="131"/>
    </row>
    <row r="2466" spans="2:22" hidden="1">
      <c r="B2466" s="170">
        <v>46028</v>
      </c>
      <c r="C2466" s="131" t="s">
        <v>3904</v>
      </c>
      <c r="D2466" s="131" t="s">
        <v>7529</v>
      </c>
      <c r="E2466" s="131">
        <v>6</v>
      </c>
      <c r="F2466" s="11">
        <v>0</v>
      </c>
      <c r="G2466" s="131">
        <v>0</v>
      </c>
      <c r="H2466" s="131">
        <v>0</v>
      </c>
      <c r="I2466" s="131">
        <v>0</v>
      </c>
      <c r="J2466" s="131">
        <v>0</v>
      </c>
      <c r="K2466" s="131">
        <v>0</v>
      </c>
      <c r="L2466" s="131">
        <v>0</v>
      </c>
      <c r="M2466" s="131"/>
      <c r="N2466" s="131"/>
      <c r="O2466" s="131"/>
      <c r="P2466" s="131"/>
      <c r="Q2466" s="7"/>
      <c r="R2466" s="167"/>
      <c r="S2466" s="166"/>
      <c r="T2466" s="131"/>
      <c r="U2466" s="131"/>
      <c r="V2466" s="131"/>
    </row>
    <row r="2467" spans="2:22" hidden="1">
      <c r="B2467" s="170">
        <v>46028</v>
      </c>
      <c r="C2467" s="131" t="s">
        <v>3904</v>
      </c>
      <c r="D2467" s="131" t="s">
        <v>7530</v>
      </c>
      <c r="E2467" s="131">
        <v>7</v>
      </c>
      <c r="F2467" s="11">
        <v>0</v>
      </c>
      <c r="G2467" s="131">
        <v>0</v>
      </c>
      <c r="H2467" s="131">
        <v>0</v>
      </c>
      <c r="I2467" s="131">
        <v>0</v>
      </c>
      <c r="J2467" s="131">
        <v>0</v>
      </c>
      <c r="K2467" s="131">
        <v>0</v>
      </c>
      <c r="L2467" s="131">
        <v>0</v>
      </c>
      <c r="M2467" s="131"/>
      <c r="N2467" s="131"/>
      <c r="O2467" s="131"/>
      <c r="P2467" s="131"/>
      <c r="Q2467" s="7"/>
      <c r="R2467" s="167"/>
      <c r="S2467" s="166"/>
      <c r="T2467" s="131"/>
      <c r="U2467" s="131"/>
      <c r="V2467" s="131"/>
    </row>
    <row r="2468" spans="2:22" hidden="1">
      <c r="B2468" s="170">
        <v>46028</v>
      </c>
      <c r="C2468" s="131" t="s">
        <v>3904</v>
      </c>
      <c r="D2468" s="131" t="s">
        <v>7531</v>
      </c>
      <c r="E2468" s="131">
        <v>3</v>
      </c>
      <c r="F2468" s="11">
        <v>0</v>
      </c>
      <c r="G2468" s="131">
        <v>0</v>
      </c>
      <c r="H2468" s="131">
        <v>0</v>
      </c>
      <c r="I2468" s="131">
        <v>0</v>
      </c>
      <c r="J2468" s="131">
        <v>0</v>
      </c>
      <c r="K2468" s="131">
        <v>0</v>
      </c>
      <c r="L2468" s="131">
        <v>0</v>
      </c>
      <c r="M2468" s="131"/>
      <c r="N2468" s="131"/>
      <c r="O2468" s="131"/>
      <c r="P2468" s="131"/>
      <c r="Q2468" s="7"/>
      <c r="R2468" s="167"/>
      <c r="S2468" s="166"/>
      <c r="T2468" s="131"/>
      <c r="U2468" s="131"/>
      <c r="V2468" s="131"/>
    </row>
    <row r="2469" spans="2:22" hidden="1">
      <c r="B2469" s="170">
        <v>46028</v>
      </c>
      <c r="C2469" s="131" t="s">
        <v>3904</v>
      </c>
      <c r="D2469" s="131" t="s">
        <v>7532</v>
      </c>
      <c r="E2469" s="131">
        <v>13</v>
      </c>
      <c r="F2469" s="11">
        <v>0</v>
      </c>
      <c r="G2469" s="131">
        <v>0</v>
      </c>
      <c r="H2469" s="131">
        <v>0</v>
      </c>
      <c r="I2469" s="131">
        <v>0</v>
      </c>
      <c r="J2469" s="131">
        <v>0</v>
      </c>
      <c r="K2469" s="131">
        <v>0</v>
      </c>
      <c r="L2469" s="131">
        <v>0</v>
      </c>
      <c r="M2469" s="131"/>
      <c r="N2469" s="131"/>
      <c r="O2469" s="131"/>
      <c r="P2469" s="131"/>
      <c r="Q2469" s="7"/>
      <c r="R2469" s="167"/>
      <c r="S2469" s="166"/>
      <c r="T2469" s="131"/>
      <c r="U2469" s="131"/>
      <c r="V2469" s="131"/>
    </row>
    <row r="2470" spans="2:22" hidden="1">
      <c r="B2470" s="170">
        <v>46028</v>
      </c>
      <c r="C2470" s="131" t="s">
        <v>3904</v>
      </c>
      <c r="D2470" s="131" t="s">
        <v>7533</v>
      </c>
      <c r="E2470" s="131">
        <v>13</v>
      </c>
      <c r="F2470" s="11">
        <v>0</v>
      </c>
      <c r="G2470" s="131">
        <v>0</v>
      </c>
      <c r="H2470" s="131">
        <v>0</v>
      </c>
      <c r="I2470" s="131">
        <v>0</v>
      </c>
      <c r="J2470" s="131">
        <v>0</v>
      </c>
      <c r="K2470" s="131">
        <v>0</v>
      </c>
      <c r="L2470" s="131">
        <v>0</v>
      </c>
      <c r="M2470" s="131"/>
      <c r="N2470" s="131"/>
      <c r="O2470" s="131"/>
      <c r="P2470" s="131"/>
      <c r="Q2470" s="7"/>
      <c r="R2470" s="167"/>
      <c r="S2470" s="166"/>
      <c r="T2470" s="131"/>
      <c r="U2470" s="131"/>
      <c r="V2470" s="131"/>
    </row>
    <row r="2471" spans="2:22" hidden="1">
      <c r="B2471" s="170">
        <v>46028</v>
      </c>
      <c r="C2471" s="131" t="s">
        <v>3904</v>
      </c>
      <c r="D2471" s="131" t="s">
        <v>7534</v>
      </c>
      <c r="E2471" s="131">
        <v>12</v>
      </c>
      <c r="F2471" s="11">
        <v>0</v>
      </c>
      <c r="G2471" s="131">
        <v>0</v>
      </c>
      <c r="H2471" s="131">
        <v>0</v>
      </c>
      <c r="I2471" s="131">
        <v>0</v>
      </c>
      <c r="J2471" s="131">
        <v>0</v>
      </c>
      <c r="K2471" s="131">
        <v>0</v>
      </c>
      <c r="L2471" s="131">
        <v>0</v>
      </c>
      <c r="M2471" s="131"/>
      <c r="N2471" s="131"/>
      <c r="O2471" s="131"/>
      <c r="P2471" s="131"/>
      <c r="Q2471" s="7"/>
      <c r="R2471" s="167"/>
      <c r="S2471" s="166"/>
      <c r="T2471" s="131"/>
      <c r="U2471" s="131"/>
      <c r="V2471" s="131"/>
    </row>
    <row r="2472" spans="2:22" hidden="1">
      <c r="B2472" s="170">
        <v>46028</v>
      </c>
      <c r="C2472" s="131" t="s">
        <v>3904</v>
      </c>
      <c r="D2472" s="131" t="s">
        <v>7535</v>
      </c>
      <c r="E2472" s="131">
        <v>4</v>
      </c>
      <c r="F2472" s="11">
        <v>0</v>
      </c>
      <c r="G2472" s="131">
        <v>0</v>
      </c>
      <c r="H2472" s="131">
        <v>0</v>
      </c>
      <c r="I2472" s="131">
        <v>0</v>
      </c>
      <c r="J2472" s="131">
        <v>0</v>
      </c>
      <c r="K2472" s="131">
        <v>0</v>
      </c>
      <c r="L2472" s="131">
        <v>0</v>
      </c>
      <c r="M2472" s="131"/>
      <c r="N2472" s="131"/>
      <c r="O2472" s="131"/>
      <c r="P2472" s="131"/>
      <c r="Q2472" s="7"/>
      <c r="R2472" s="167"/>
      <c r="S2472" s="166"/>
      <c r="T2472" s="131"/>
      <c r="U2472" s="131"/>
      <c r="V2472" s="131"/>
    </row>
    <row r="2473" spans="2:22">
      <c r="B2473" s="170">
        <v>46028</v>
      </c>
      <c r="C2473" s="131" t="s">
        <v>6745</v>
      </c>
      <c r="D2473" s="131" t="s">
        <v>7456</v>
      </c>
      <c r="E2473" s="131">
        <v>3</v>
      </c>
      <c r="F2473" s="11">
        <v>0</v>
      </c>
      <c r="G2473" s="131">
        <v>0</v>
      </c>
      <c r="H2473" s="131">
        <v>0</v>
      </c>
      <c r="I2473" s="131">
        <v>0</v>
      </c>
      <c r="J2473" s="131">
        <v>0</v>
      </c>
      <c r="K2473" s="131">
        <v>0</v>
      </c>
      <c r="L2473" s="131">
        <v>0</v>
      </c>
      <c r="M2473" s="131"/>
      <c r="N2473" s="131"/>
      <c r="O2473" s="131"/>
      <c r="P2473" s="131"/>
      <c r="Q2473" s="7"/>
      <c r="R2473" s="167"/>
      <c r="S2473" s="166"/>
      <c r="T2473" s="131"/>
      <c r="U2473" s="131"/>
      <c r="V2473" s="131"/>
    </row>
    <row r="2474" spans="2:22">
      <c r="B2474" s="170">
        <v>46028</v>
      </c>
      <c r="C2474" s="131" t="s">
        <v>6745</v>
      </c>
      <c r="D2474" s="131" t="s">
        <v>7445</v>
      </c>
      <c r="E2474" s="131">
        <v>6</v>
      </c>
      <c r="F2474" s="11">
        <v>2</v>
      </c>
      <c r="G2474" s="131">
        <v>0</v>
      </c>
      <c r="H2474" s="131">
        <v>0</v>
      </c>
      <c r="I2474" s="131">
        <v>0</v>
      </c>
      <c r="J2474" s="131">
        <v>0</v>
      </c>
      <c r="K2474" s="131">
        <v>4</v>
      </c>
      <c r="L2474" s="131">
        <v>4</v>
      </c>
      <c r="M2474" s="131"/>
      <c r="N2474" s="131" t="s">
        <v>7542</v>
      </c>
      <c r="O2474" s="131"/>
      <c r="P2474" s="131"/>
      <c r="Q2474" s="7"/>
      <c r="R2474" s="167"/>
      <c r="S2474" s="166"/>
      <c r="T2474" s="131"/>
      <c r="U2474" s="131"/>
      <c r="V2474" s="131"/>
    </row>
    <row r="2475" spans="2:22">
      <c r="B2475" s="170">
        <v>46028</v>
      </c>
      <c r="C2475" s="131" t="s">
        <v>6745</v>
      </c>
      <c r="D2475" s="131" t="s">
        <v>7444</v>
      </c>
      <c r="E2475" s="131">
        <v>6</v>
      </c>
      <c r="F2475" s="11">
        <v>2</v>
      </c>
      <c r="G2475" s="131">
        <v>0</v>
      </c>
      <c r="H2475" s="131">
        <v>0</v>
      </c>
      <c r="I2475" s="131">
        <v>0</v>
      </c>
      <c r="J2475" s="131">
        <v>0</v>
      </c>
      <c r="K2475" s="131">
        <v>4</v>
      </c>
      <c r="L2475" s="131">
        <v>4</v>
      </c>
      <c r="M2475" s="131"/>
      <c r="N2475" s="131" t="s">
        <v>7542</v>
      </c>
      <c r="O2475" s="131"/>
      <c r="P2475" s="131"/>
      <c r="Q2475" s="7"/>
      <c r="R2475" s="167"/>
      <c r="S2475" s="166"/>
      <c r="T2475" s="131"/>
      <c r="U2475" s="131"/>
      <c r="V2475" s="131"/>
    </row>
    <row r="2476" spans="2:22">
      <c r="B2476" s="170">
        <v>46028</v>
      </c>
      <c r="C2476" s="131" t="s">
        <v>6745</v>
      </c>
      <c r="D2476" s="131" t="s">
        <v>7469</v>
      </c>
      <c r="E2476" s="131">
        <v>1</v>
      </c>
      <c r="F2476" s="11">
        <v>0</v>
      </c>
      <c r="G2476" s="131">
        <v>0</v>
      </c>
      <c r="H2476" s="131">
        <v>2</v>
      </c>
      <c r="I2476" s="131">
        <v>0</v>
      </c>
      <c r="J2476" s="131">
        <v>0</v>
      </c>
      <c r="K2476" s="131">
        <v>0</v>
      </c>
      <c r="L2476" s="131">
        <v>2</v>
      </c>
      <c r="M2476" s="131"/>
      <c r="N2476" s="131"/>
      <c r="O2476" s="131" t="s">
        <v>7542</v>
      </c>
      <c r="P2476" s="131" t="s">
        <v>7540</v>
      </c>
      <c r="Q2476" s="7"/>
      <c r="R2476" s="167"/>
      <c r="S2476" s="166"/>
      <c r="T2476" s="131"/>
      <c r="U2476" s="131"/>
      <c r="V2476" s="131"/>
    </row>
    <row r="2477" spans="2:22">
      <c r="B2477" s="170">
        <v>46028</v>
      </c>
      <c r="C2477" s="131" t="s">
        <v>6745</v>
      </c>
      <c r="D2477" s="131" t="s">
        <v>7481</v>
      </c>
      <c r="E2477" s="131">
        <v>9</v>
      </c>
      <c r="F2477" s="11">
        <v>0</v>
      </c>
      <c r="G2477" s="131">
        <v>0</v>
      </c>
      <c r="H2477" s="131">
        <v>2</v>
      </c>
      <c r="I2477" s="131">
        <v>0</v>
      </c>
      <c r="J2477" s="131">
        <v>0</v>
      </c>
      <c r="K2477" s="131">
        <v>0</v>
      </c>
      <c r="L2477" s="131">
        <v>2</v>
      </c>
      <c r="M2477" s="131"/>
      <c r="N2477" s="131"/>
      <c r="O2477" s="131" t="s">
        <v>7543</v>
      </c>
      <c r="P2477" s="131" t="s">
        <v>7540</v>
      </c>
      <c r="Q2477" s="7"/>
      <c r="R2477" s="167"/>
      <c r="S2477" s="166"/>
      <c r="T2477" s="131"/>
      <c r="U2477" s="131"/>
      <c r="V2477" s="131"/>
    </row>
    <row r="2478" spans="2:22" hidden="1">
      <c r="B2478" s="170">
        <v>46028</v>
      </c>
      <c r="C2478" s="131" t="s">
        <v>3904</v>
      </c>
      <c r="D2478" s="131" t="s">
        <v>7536</v>
      </c>
      <c r="E2478" s="131">
        <v>4</v>
      </c>
      <c r="F2478" s="11">
        <v>0</v>
      </c>
      <c r="G2478" s="131">
        <v>0</v>
      </c>
      <c r="H2478" s="131">
        <v>0</v>
      </c>
      <c r="I2478" s="131">
        <v>0</v>
      </c>
      <c r="J2478" s="131">
        <v>0</v>
      </c>
      <c r="K2478" s="131">
        <v>0</v>
      </c>
      <c r="L2478" s="131">
        <v>0</v>
      </c>
      <c r="M2478" s="131"/>
      <c r="N2478" s="131"/>
      <c r="O2478" s="131"/>
      <c r="P2478" s="131"/>
      <c r="Q2478" s="7"/>
      <c r="R2478" s="167"/>
      <c r="S2478" s="166"/>
      <c r="T2478" s="131"/>
      <c r="U2478" s="131"/>
      <c r="V2478" s="131"/>
    </row>
    <row r="2479" spans="2:22">
      <c r="B2479" s="170">
        <v>46028</v>
      </c>
      <c r="C2479" s="131" t="s">
        <v>7537</v>
      </c>
      <c r="D2479" s="131" t="s">
        <v>7476</v>
      </c>
      <c r="E2479" s="131">
        <v>2</v>
      </c>
      <c r="F2479" s="11">
        <v>2</v>
      </c>
      <c r="G2479" s="131">
        <v>0</v>
      </c>
      <c r="H2479" s="131">
        <v>0</v>
      </c>
      <c r="I2479" s="131">
        <v>0</v>
      </c>
      <c r="J2479" s="131">
        <v>0</v>
      </c>
      <c r="K2479" s="131">
        <v>0</v>
      </c>
      <c r="L2479" s="131">
        <v>0</v>
      </c>
      <c r="M2479" s="131"/>
      <c r="N2479" s="131"/>
      <c r="O2479" s="131"/>
      <c r="P2479" s="131"/>
      <c r="Q2479" s="7"/>
      <c r="R2479" s="167"/>
      <c r="S2479" s="166"/>
      <c r="T2479" s="131"/>
      <c r="U2479" s="131"/>
      <c r="V2479" s="131"/>
    </row>
    <row r="2480" spans="2:22">
      <c r="B2480" s="170">
        <v>46028</v>
      </c>
      <c r="C2480" s="131" t="s">
        <v>7537</v>
      </c>
      <c r="D2480" s="131" t="s">
        <v>7473</v>
      </c>
      <c r="E2480" s="131">
        <v>4</v>
      </c>
      <c r="F2480" s="11">
        <v>4</v>
      </c>
      <c r="G2480" s="131">
        <v>0</v>
      </c>
      <c r="H2480" s="131">
        <v>0</v>
      </c>
      <c r="I2480" s="131">
        <v>0</v>
      </c>
      <c r="J2480" s="131">
        <v>0</v>
      </c>
      <c r="K2480" s="131">
        <v>0</v>
      </c>
      <c r="L2480" s="131">
        <v>0</v>
      </c>
      <c r="M2480" s="131"/>
      <c r="N2480" s="131"/>
      <c r="O2480" s="131"/>
      <c r="P2480" s="131"/>
      <c r="Q2480" s="7"/>
      <c r="R2480" s="167"/>
      <c r="S2480" s="166"/>
      <c r="T2480" s="131"/>
      <c r="U2480" s="131"/>
      <c r="V2480" s="131"/>
    </row>
    <row r="2481" spans="2:22">
      <c r="B2481" s="170">
        <v>46028</v>
      </c>
      <c r="C2481" s="131" t="s">
        <v>7537</v>
      </c>
      <c r="D2481" s="131" t="s">
        <v>7544</v>
      </c>
      <c r="E2481" s="131">
        <v>7</v>
      </c>
      <c r="F2481" s="11">
        <v>1</v>
      </c>
      <c r="G2481" s="131">
        <v>0</v>
      </c>
      <c r="H2481" s="131">
        <v>6</v>
      </c>
      <c r="I2481" s="131">
        <v>0</v>
      </c>
      <c r="J2481" s="131">
        <v>0</v>
      </c>
      <c r="K2481" s="131">
        <v>1</v>
      </c>
      <c r="L2481" s="131">
        <v>7</v>
      </c>
      <c r="M2481" s="131" t="s">
        <v>7541</v>
      </c>
      <c r="N2481" s="131" t="s">
        <v>7543</v>
      </c>
      <c r="O2481" s="131" t="s">
        <v>7541</v>
      </c>
      <c r="P2481" s="131" t="s">
        <v>7541</v>
      </c>
      <c r="Q2481" s="7"/>
      <c r="R2481" s="167"/>
      <c r="S2481" s="166"/>
      <c r="T2481" s="131"/>
      <c r="U2481" s="131"/>
      <c r="V2481" s="131"/>
    </row>
    <row r="2482" spans="2:22" hidden="1">
      <c r="B2482" s="170">
        <v>46029</v>
      </c>
      <c r="C2482" s="131" t="s">
        <v>3904</v>
      </c>
      <c r="D2482" s="131" t="s">
        <v>7545</v>
      </c>
      <c r="E2482" s="131">
        <v>2</v>
      </c>
      <c r="F2482" s="11">
        <v>0</v>
      </c>
      <c r="G2482" s="131">
        <v>0</v>
      </c>
      <c r="H2482" s="131">
        <v>0</v>
      </c>
      <c r="I2482" s="131">
        <v>0</v>
      </c>
      <c r="J2482" s="131">
        <v>0</v>
      </c>
      <c r="K2482" s="131">
        <v>0</v>
      </c>
      <c r="L2482" s="131">
        <v>0</v>
      </c>
      <c r="M2482" s="131"/>
      <c r="N2482" s="131"/>
      <c r="O2482" s="131"/>
      <c r="P2482" s="131"/>
      <c r="Q2482" s="7"/>
      <c r="R2482" s="167"/>
      <c r="S2482" s="166"/>
      <c r="T2482" s="131"/>
      <c r="U2482" s="131"/>
      <c r="V2482" s="131"/>
    </row>
    <row r="2483" spans="2:22" hidden="1">
      <c r="B2483" s="170">
        <v>46029</v>
      </c>
      <c r="C2483" s="131" t="s">
        <v>3904</v>
      </c>
      <c r="D2483" s="131" t="s">
        <v>7546</v>
      </c>
      <c r="E2483" s="131">
        <v>1</v>
      </c>
      <c r="F2483" s="11">
        <v>0</v>
      </c>
      <c r="G2483" s="131">
        <v>0</v>
      </c>
      <c r="H2483" s="131">
        <v>0</v>
      </c>
      <c r="I2483" s="131">
        <v>0</v>
      </c>
      <c r="J2483" s="131">
        <v>0</v>
      </c>
      <c r="K2483" s="131">
        <v>0</v>
      </c>
      <c r="L2483" s="131">
        <v>0</v>
      </c>
      <c r="M2483" s="131"/>
      <c r="N2483" s="131"/>
      <c r="O2483" s="131"/>
      <c r="P2483" s="131"/>
      <c r="Q2483" s="7"/>
      <c r="R2483" s="167"/>
      <c r="S2483" s="166"/>
      <c r="T2483" s="131"/>
      <c r="U2483" s="131"/>
      <c r="V2483" s="131"/>
    </row>
    <row r="2484" spans="2:22" hidden="1">
      <c r="B2484" s="170">
        <v>46029</v>
      </c>
      <c r="C2484" s="131" t="s">
        <v>3904</v>
      </c>
      <c r="D2484" s="131" t="s">
        <v>7547</v>
      </c>
      <c r="E2484" s="131">
        <v>4</v>
      </c>
      <c r="F2484" s="11">
        <v>0</v>
      </c>
      <c r="G2484" s="131">
        <v>0</v>
      </c>
      <c r="H2484" s="131">
        <v>0</v>
      </c>
      <c r="I2484" s="131">
        <v>0</v>
      </c>
      <c r="J2484" s="131">
        <v>0</v>
      </c>
      <c r="K2484" s="131">
        <v>0</v>
      </c>
      <c r="L2484" s="131">
        <v>0</v>
      </c>
      <c r="M2484" s="131"/>
      <c r="N2484" s="131"/>
      <c r="O2484" s="131"/>
      <c r="P2484" s="131"/>
      <c r="Q2484" s="7"/>
      <c r="R2484" s="167"/>
      <c r="S2484" s="166"/>
      <c r="T2484" s="131"/>
      <c r="U2484" s="131"/>
      <c r="V2484" s="131"/>
    </row>
    <row r="2485" spans="2:22" hidden="1">
      <c r="B2485" s="170">
        <v>46029</v>
      </c>
      <c r="C2485" s="131" t="s">
        <v>3904</v>
      </c>
      <c r="D2485" s="131" t="s">
        <v>7548</v>
      </c>
      <c r="E2485" s="131">
        <v>2</v>
      </c>
      <c r="F2485" s="11">
        <v>0</v>
      </c>
      <c r="G2485" s="131">
        <v>0</v>
      </c>
      <c r="H2485" s="131">
        <v>0</v>
      </c>
      <c r="I2485" s="131">
        <v>0</v>
      </c>
      <c r="J2485" s="131">
        <v>0</v>
      </c>
      <c r="K2485" s="131">
        <v>0</v>
      </c>
      <c r="L2485" s="131">
        <v>0</v>
      </c>
      <c r="M2485" s="131"/>
      <c r="N2485" s="131"/>
      <c r="O2485" s="131"/>
      <c r="P2485" s="131"/>
      <c r="Q2485" s="7"/>
      <c r="R2485" s="167"/>
      <c r="S2485" s="166"/>
      <c r="T2485" s="131"/>
      <c r="U2485" s="131"/>
      <c r="V2485" s="131"/>
    </row>
    <row r="2486" spans="2:22" hidden="1">
      <c r="B2486" s="170">
        <v>46029</v>
      </c>
      <c r="C2486" s="131" t="s">
        <v>3904</v>
      </c>
      <c r="D2486" s="131" t="s">
        <v>7549</v>
      </c>
      <c r="E2486" s="131">
        <v>1</v>
      </c>
      <c r="F2486" s="11">
        <v>0</v>
      </c>
      <c r="G2486" s="131">
        <v>0</v>
      </c>
      <c r="H2486" s="131">
        <v>0</v>
      </c>
      <c r="I2486" s="131">
        <v>0</v>
      </c>
      <c r="J2486" s="131">
        <v>0</v>
      </c>
      <c r="K2486" s="131">
        <v>0</v>
      </c>
      <c r="L2486" s="131">
        <v>0</v>
      </c>
      <c r="M2486" s="131"/>
      <c r="N2486" s="131"/>
      <c r="O2486" s="131"/>
      <c r="P2486" s="131"/>
      <c r="Q2486" s="7"/>
      <c r="R2486" s="167"/>
      <c r="S2486" s="166"/>
      <c r="T2486" s="131"/>
      <c r="U2486" s="131"/>
      <c r="V2486" s="131"/>
    </row>
    <row r="2487" spans="2:22" hidden="1">
      <c r="B2487" s="170">
        <v>46029</v>
      </c>
      <c r="C2487" s="131" t="s">
        <v>3904</v>
      </c>
      <c r="D2487" s="131" t="s">
        <v>7550</v>
      </c>
      <c r="E2487" s="131">
        <v>9</v>
      </c>
      <c r="F2487" s="11">
        <v>0</v>
      </c>
      <c r="G2487" s="131">
        <v>0</v>
      </c>
      <c r="H2487" s="131">
        <v>0</v>
      </c>
      <c r="I2487" s="131">
        <v>0</v>
      </c>
      <c r="J2487" s="131">
        <v>0</v>
      </c>
      <c r="K2487" s="131">
        <v>0</v>
      </c>
      <c r="L2487" s="131">
        <v>0</v>
      </c>
      <c r="M2487" s="131"/>
      <c r="N2487" s="131"/>
      <c r="O2487" s="131"/>
      <c r="P2487" s="131"/>
      <c r="Q2487" s="7"/>
      <c r="R2487" s="167"/>
      <c r="S2487" s="166"/>
      <c r="T2487" s="131"/>
      <c r="U2487" s="131"/>
      <c r="V2487" s="131"/>
    </row>
    <row r="2488" spans="2:22" hidden="1">
      <c r="B2488" s="170">
        <v>46029</v>
      </c>
      <c r="C2488" s="131" t="s">
        <v>3904</v>
      </c>
      <c r="D2488" s="131" t="s">
        <v>7551</v>
      </c>
      <c r="E2488" s="131">
        <v>9</v>
      </c>
      <c r="F2488" s="11">
        <v>0</v>
      </c>
      <c r="G2488" s="131">
        <v>0</v>
      </c>
      <c r="H2488" s="131">
        <v>0</v>
      </c>
      <c r="I2488" s="131">
        <v>0</v>
      </c>
      <c r="J2488" s="131">
        <v>0</v>
      </c>
      <c r="K2488" s="131">
        <v>0</v>
      </c>
      <c r="L2488" s="131">
        <v>0</v>
      </c>
      <c r="M2488" s="131"/>
      <c r="N2488" s="131"/>
      <c r="O2488" s="131"/>
      <c r="P2488" s="131"/>
      <c r="Q2488" s="7"/>
      <c r="R2488" s="167"/>
      <c r="S2488" s="166"/>
      <c r="T2488" s="131"/>
      <c r="U2488" s="131"/>
      <c r="V2488" s="131"/>
    </row>
    <row r="2489" spans="2:22" hidden="1">
      <c r="B2489" s="170">
        <v>46029</v>
      </c>
      <c r="C2489" s="131" t="s">
        <v>3904</v>
      </c>
      <c r="D2489" s="131" t="s">
        <v>7552</v>
      </c>
      <c r="E2489" s="131">
        <v>1</v>
      </c>
      <c r="F2489" s="11">
        <v>0</v>
      </c>
      <c r="G2489" s="131">
        <v>0</v>
      </c>
      <c r="H2489" s="131">
        <v>0</v>
      </c>
      <c r="I2489" s="131">
        <v>0</v>
      </c>
      <c r="J2489" s="131">
        <v>0</v>
      </c>
      <c r="K2489" s="131">
        <v>0</v>
      </c>
      <c r="L2489" s="131">
        <v>0</v>
      </c>
      <c r="M2489" s="131"/>
      <c r="N2489" s="131"/>
      <c r="O2489" s="131"/>
      <c r="P2489" s="131"/>
      <c r="Q2489" s="7"/>
      <c r="R2489" s="167"/>
      <c r="S2489" s="166"/>
      <c r="T2489" s="131"/>
      <c r="U2489" s="131"/>
      <c r="V2489" s="131"/>
    </row>
    <row r="2490" spans="2:22" hidden="1">
      <c r="B2490" s="170">
        <v>46029</v>
      </c>
      <c r="C2490" s="131" t="s">
        <v>3904</v>
      </c>
      <c r="D2490" s="131" t="s">
        <v>7553</v>
      </c>
      <c r="E2490" s="131">
        <v>1</v>
      </c>
      <c r="F2490" s="11">
        <v>0</v>
      </c>
      <c r="G2490" s="131">
        <v>0</v>
      </c>
      <c r="H2490" s="131">
        <v>0</v>
      </c>
      <c r="I2490" s="131">
        <v>0</v>
      </c>
      <c r="J2490" s="131">
        <v>0</v>
      </c>
      <c r="K2490" s="131">
        <v>0</v>
      </c>
      <c r="L2490" s="131">
        <v>0</v>
      </c>
      <c r="M2490" s="131"/>
      <c r="N2490" s="131"/>
      <c r="O2490" s="131"/>
      <c r="P2490" s="131"/>
      <c r="Q2490" s="7"/>
      <c r="R2490" s="167"/>
      <c r="S2490" s="166"/>
      <c r="T2490" s="131"/>
      <c r="U2490" s="131"/>
      <c r="V2490" s="131"/>
    </row>
    <row r="2491" spans="2:22" hidden="1">
      <c r="B2491" s="170">
        <v>46029</v>
      </c>
      <c r="C2491" s="131" t="s">
        <v>3904</v>
      </c>
      <c r="D2491" s="131" t="s">
        <v>7554</v>
      </c>
      <c r="E2491" s="131">
        <v>1</v>
      </c>
      <c r="F2491" s="11">
        <v>0</v>
      </c>
      <c r="G2491" s="131">
        <v>0</v>
      </c>
      <c r="H2491" s="131">
        <v>0</v>
      </c>
      <c r="I2491" s="131">
        <v>0</v>
      </c>
      <c r="J2491" s="131">
        <v>0</v>
      </c>
      <c r="K2491" s="131">
        <v>0</v>
      </c>
      <c r="L2491" s="131">
        <v>0</v>
      </c>
      <c r="M2491" s="131"/>
      <c r="N2491" s="131"/>
      <c r="O2491" s="131"/>
      <c r="P2491" s="131"/>
      <c r="Q2491" s="7"/>
      <c r="R2491" s="167"/>
      <c r="S2491" s="166"/>
      <c r="T2491" s="131"/>
      <c r="U2491" s="131"/>
      <c r="V2491" s="131"/>
    </row>
    <row r="2492" spans="2:22" hidden="1">
      <c r="B2492" s="170">
        <v>46029</v>
      </c>
      <c r="C2492" s="131" t="s">
        <v>3904</v>
      </c>
      <c r="D2492" s="131" t="s">
        <v>7555</v>
      </c>
      <c r="E2492" s="131">
        <v>1</v>
      </c>
      <c r="F2492" s="11">
        <v>0</v>
      </c>
      <c r="G2492" s="131">
        <v>0</v>
      </c>
      <c r="H2492" s="131">
        <v>0</v>
      </c>
      <c r="I2492" s="131">
        <v>0</v>
      </c>
      <c r="J2492" s="131">
        <v>0</v>
      </c>
      <c r="K2492" s="131">
        <v>0</v>
      </c>
      <c r="L2492" s="131">
        <v>0</v>
      </c>
      <c r="M2492" s="131"/>
      <c r="N2492" s="131"/>
      <c r="O2492" s="131"/>
      <c r="P2492" s="131"/>
      <c r="Q2492" s="7"/>
      <c r="R2492" s="167"/>
      <c r="S2492" s="166"/>
      <c r="T2492" s="131"/>
      <c r="U2492" s="131"/>
      <c r="V2492" s="131"/>
    </row>
    <row r="2493" spans="2:22">
      <c r="B2493" s="170">
        <v>46029</v>
      </c>
      <c r="C2493" s="131" t="s">
        <v>6745</v>
      </c>
      <c r="D2493" s="131" t="s">
        <v>7344</v>
      </c>
      <c r="E2493" s="131">
        <v>2</v>
      </c>
      <c r="F2493" s="11">
        <v>1</v>
      </c>
      <c r="G2493" s="131">
        <v>0</v>
      </c>
      <c r="H2493" s="131">
        <v>6</v>
      </c>
      <c r="I2493" s="131">
        <v>0</v>
      </c>
      <c r="J2493" s="131">
        <v>0</v>
      </c>
      <c r="K2493" s="131">
        <v>0</v>
      </c>
      <c r="L2493" s="131">
        <v>6</v>
      </c>
      <c r="M2493" s="131" t="s">
        <v>7561</v>
      </c>
      <c r="N2493" s="131" t="s">
        <v>7561</v>
      </c>
      <c r="O2493" s="131" t="s">
        <v>7562</v>
      </c>
      <c r="P2493" s="131" t="s">
        <v>7561</v>
      </c>
      <c r="Q2493" s="7"/>
      <c r="R2493" s="167"/>
      <c r="S2493" s="166"/>
      <c r="T2493" s="131"/>
      <c r="U2493" s="131"/>
      <c r="V2493" s="131"/>
    </row>
    <row r="2494" spans="2:22" hidden="1">
      <c r="B2494" s="170">
        <v>46029</v>
      </c>
      <c r="C2494" s="131" t="s">
        <v>3904</v>
      </c>
      <c r="D2494" s="131" t="s">
        <v>7556</v>
      </c>
      <c r="E2494" s="131">
        <v>2</v>
      </c>
      <c r="F2494" s="11">
        <v>0</v>
      </c>
      <c r="G2494" s="131">
        <v>0</v>
      </c>
      <c r="H2494" s="131">
        <v>0</v>
      </c>
      <c r="I2494" s="131">
        <v>0</v>
      </c>
      <c r="J2494" s="131">
        <v>0</v>
      </c>
      <c r="K2494" s="131">
        <v>0</v>
      </c>
      <c r="L2494" s="131">
        <v>0</v>
      </c>
      <c r="M2494" s="131"/>
      <c r="N2494" s="131"/>
      <c r="O2494" s="131"/>
      <c r="P2494" s="131"/>
      <c r="Q2494" s="7"/>
      <c r="R2494" s="167"/>
      <c r="S2494" s="166"/>
      <c r="T2494" s="131"/>
      <c r="U2494" s="131"/>
      <c r="V2494" s="131"/>
    </row>
    <row r="2495" spans="2:22">
      <c r="B2495" s="170">
        <v>46029</v>
      </c>
      <c r="C2495" s="131" t="s">
        <v>6745</v>
      </c>
      <c r="D2495" s="131" t="s">
        <v>7471</v>
      </c>
      <c r="E2495" s="131">
        <v>8</v>
      </c>
      <c r="F2495" s="11">
        <v>0</v>
      </c>
      <c r="G2495" s="131">
        <v>0</v>
      </c>
      <c r="H2495" s="131">
        <v>0</v>
      </c>
      <c r="I2495" s="131">
        <v>0</v>
      </c>
      <c r="J2495" s="131">
        <v>0</v>
      </c>
      <c r="K2495" s="131">
        <v>0</v>
      </c>
      <c r="L2495" s="131">
        <v>0</v>
      </c>
      <c r="M2495" s="131"/>
      <c r="N2495" s="131"/>
      <c r="O2495" s="131"/>
      <c r="P2495" s="131"/>
      <c r="Q2495" s="7"/>
      <c r="R2495" s="167"/>
      <c r="S2495" s="166"/>
      <c r="T2495" s="131"/>
      <c r="U2495" s="131"/>
      <c r="V2495" s="131"/>
    </row>
    <row r="2496" spans="2:22">
      <c r="B2496" s="170">
        <v>46029</v>
      </c>
      <c r="C2496" s="131" t="s">
        <v>6745</v>
      </c>
      <c r="D2496" s="131" t="s">
        <v>7484</v>
      </c>
      <c r="E2496" s="131">
        <v>5</v>
      </c>
      <c r="F2496" s="11">
        <v>0</v>
      </c>
      <c r="G2496" s="131">
        <v>0</v>
      </c>
      <c r="H2496" s="131">
        <v>0</v>
      </c>
      <c r="I2496" s="131">
        <v>0</v>
      </c>
      <c r="J2496" s="131">
        <v>0</v>
      </c>
      <c r="K2496" s="131">
        <v>0</v>
      </c>
      <c r="L2496" s="131">
        <v>0</v>
      </c>
      <c r="M2496" s="131"/>
      <c r="N2496" s="131"/>
      <c r="O2496" s="131"/>
      <c r="P2496" s="131"/>
      <c r="Q2496" s="7"/>
      <c r="R2496" s="167"/>
      <c r="S2496" s="166"/>
      <c r="T2496" s="131"/>
      <c r="U2496" s="131"/>
      <c r="V2496" s="131"/>
    </row>
    <row r="2497" spans="2:22">
      <c r="B2497" s="170">
        <v>46029</v>
      </c>
      <c r="C2497" s="131" t="s">
        <v>6745</v>
      </c>
      <c r="D2497" s="131" t="s">
        <v>7500</v>
      </c>
      <c r="E2497" s="131">
        <v>3</v>
      </c>
      <c r="F2497" s="11">
        <v>0</v>
      </c>
      <c r="G2497" s="131">
        <v>0</v>
      </c>
      <c r="H2497" s="131">
        <v>0</v>
      </c>
      <c r="I2497" s="131">
        <v>0</v>
      </c>
      <c r="J2497" s="131">
        <v>0</v>
      </c>
      <c r="K2497" s="131">
        <v>1</v>
      </c>
      <c r="L2497" s="131">
        <v>1</v>
      </c>
      <c r="M2497" s="131"/>
      <c r="N2497" s="131" t="s">
        <v>7563</v>
      </c>
      <c r="O2497" s="131"/>
      <c r="P2497" s="131"/>
      <c r="Q2497" s="7"/>
      <c r="R2497" s="167"/>
      <c r="S2497" s="166"/>
      <c r="T2497" s="131"/>
      <c r="U2497" s="131"/>
      <c r="V2497" s="131"/>
    </row>
    <row r="2498" spans="2:22" hidden="1">
      <c r="B2498" s="170">
        <v>46029</v>
      </c>
      <c r="C2498" s="131" t="s">
        <v>3904</v>
      </c>
      <c r="D2498" s="131" t="s">
        <v>7557</v>
      </c>
      <c r="E2498" s="131">
        <v>10</v>
      </c>
      <c r="F2498" s="11">
        <v>0</v>
      </c>
      <c r="G2498" s="131">
        <v>0</v>
      </c>
      <c r="H2498" s="131">
        <v>0</v>
      </c>
      <c r="I2498" s="131">
        <v>0</v>
      </c>
      <c r="J2498" s="131">
        <v>0</v>
      </c>
      <c r="K2498" s="131">
        <v>0</v>
      </c>
      <c r="L2498" s="131">
        <v>0</v>
      </c>
      <c r="M2498" s="131"/>
      <c r="N2498" s="131"/>
      <c r="O2498" s="131"/>
      <c r="P2498" s="131"/>
      <c r="Q2498" s="7"/>
      <c r="R2498" s="167"/>
      <c r="S2498" s="166"/>
      <c r="T2498" s="131"/>
      <c r="U2498" s="131"/>
      <c r="V2498" s="131"/>
    </row>
    <row r="2499" spans="2:22">
      <c r="B2499" s="170">
        <v>46029</v>
      </c>
      <c r="C2499" s="131" t="s">
        <v>6745</v>
      </c>
      <c r="D2499" s="131" t="s">
        <v>7558</v>
      </c>
      <c r="E2499" s="131">
        <v>1</v>
      </c>
      <c r="F2499" s="11">
        <v>0</v>
      </c>
      <c r="G2499" s="131">
        <v>0</v>
      </c>
      <c r="H2499" s="131">
        <v>0</v>
      </c>
      <c r="I2499" s="131">
        <v>0</v>
      </c>
      <c r="J2499" s="131">
        <v>0</v>
      </c>
      <c r="K2499" s="131">
        <v>0</v>
      </c>
      <c r="L2499" s="131">
        <v>0</v>
      </c>
      <c r="M2499" s="131"/>
      <c r="N2499" s="131"/>
      <c r="O2499" s="131"/>
      <c r="P2499" s="131"/>
      <c r="Q2499" s="7"/>
      <c r="R2499" s="167"/>
      <c r="S2499" s="166"/>
      <c r="T2499" s="131"/>
      <c r="U2499" s="131"/>
      <c r="V2499" s="131"/>
    </row>
    <row r="2500" spans="2:22">
      <c r="B2500" s="170">
        <v>46029</v>
      </c>
      <c r="C2500" s="131" t="s">
        <v>6745</v>
      </c>
      <c r="D2500" s="131" t="s">
        <v>7559</v>
      </c>
      <c r="E2500" s="131">
        <v>7</v>
      </c>
      <c r="F2500" s="11">
        <v>0</v>
      </c>
      <c r="G2500" s="131">
        <v>0</v>
      </c>
      <c r="H2500" s="131">
        <v>0</v>
      </c>
      <c r="I2500" s="131">
        <v>0</v>
      </c>
      <c r="J2500" s="131">
        <v>0</v>
      </c>
      <c r="K2500" s="131">
        <v>0</v>
      </c>
      <c r="L2500" s="131">
        <v>0</v>
      </c>
      <c r="M2500" s="131"/>
      <c r="N2500" s="131"/>
      <c r="O2500" s="131"/>
      <c r="P2500" s="131"/>
      <c r="Q2500" s="7"/>
      <c r="R2500" s="167"/>
      <c r="S2500" s="166"/>
      <c r="T2500" s="131"/>
      <c r="U2500" s="131"/>
      <c r="V2500" s="131"/>
    </row>
    <row r="2501" spans="2:22">
      <c r="B2501" s="170">
        <v>46029</v>
      </c>
      <c r="C2501" s="131" t="s">
        <v>6745</v>
      </c>
      <c r="D2501" s="131" t="s">
        <v>7511</v>
      </c>
      <c r="E2501" s="131">
        <v>4</v>
      </c>
      <c r="F2501" s="11">
        <v>0</v>
      </c>
      <c r="G2501" s="131">
        <v>0</v>
      </c>
      <c r="H2501" s="131">
        <v>0</v>
      </c>
      <c r="I2501" s="131">
        <v>0</v>
      </c>
      <c r="J2501" s="131">
        <v>0</v>
      </c>
      <c r="K2501" s="131">
        <v>0</v>
      </c>
      <c r="L2501" s="131">
        <v>0</v>
      </c>
      <c r="M2501" s="131"/>
      <c r="N2501" s="131"/>
      <c r="O2501" s="131"/>
      <c r="P2501" s="131"/>
      <c r="Q2501" s="7"/>
      <c r="R2501" s="167"/>
      <c r="S2501" s="166"/>
      <c r="T2501" s="131"/>
      <c r="U2501" s="131"/>
      <c r="V2501" s="131"/>
    </row>
    <row r="2502" spans="2:22">
      <c r="B2502" s="170">
        <v>46029</v>
      </c>
      <c r="C2502" s="131" t="s">
        <v>6745</v>
      </c>
      <c r="D2502" s="131" t="s">
        <v>7422</v>
      </c>
      <c r="E2502" s="131">
        <v>2</v>
      </c>
      <c r="F2502" s="11">
        <v>0</v>
      </c>
      <c r="G2502" s="131">
        <v>0</v>
      </c>
      <c r="H2502" s="131">
        <v>8</v>
      </c>
      <c r="I2502" s="131">
        <v>0</v>
      </c>
      <c r="J2502" s="131">
        <v>0</v>
      </c>
      <c r="K2502" s="131">
        <v>0</v>
      </c>
      <c r="L2502" s="131">
        <v>8</v>
      </c>
      <c r="M2502" s="131"/>
      <c r="N2502" s="131"/>
      <c r="O2502" s="131" t="s">
        <v>7564</v>
      </c>
      <c r="P2502" s="131" t="s">
        <v>7565</v>
      </c>
      <c r="Q2502" s="7"/>
      <c r="R2502" s="167"/>
      <c r="S2502" s="166"/>
      <c r="T2502" s="131"/>
      <c r="U2502" s="131"/>
      <c r="V2502" s="131"/>
    </row>
    <row r="2503" spans="2:22" hidden="1">
      <c r="B2503" s="170">
        <v>46029</v>
      </c>
      <c r="C2503" s="131" t="s">
        <v>3904</v>
      </c>
      <c r="D2503" s="131" t="s">
        <v>7560</v>
      </c>
      <c r="E2503" s="131">
        <v>1</v>
      </c>
      <c r="F2503" s="11">
        <v>0</v>
      </c>
      <c r="G2503" s="131">
        <v>0</v>
      </c>
      <c r="H2503" s="131">
        <v>0</v>
      </c>
      <c r="I2503" s="131">
        <v>0</v>
      </c>
      <c r="J2503" s="131">
        <v>0</v>
      </c>
      <c r="K2503" s="131">
        <v>0</v>
      </c>
      <c r="L2503" s="131">
        <v>0</v>
      </c>
      <c r="M2503" s="131"/>
      <c r="N2503" s="131"/>
      <c r="O2503" s="131"/>
      <c r="P2503" s="131"/>
      <c r="Q2503" s="7"/>
      <c r="R2503" s="167"/>
      <c r="S2503" s="166"/>
      <c r="T2503" s="131"/>
      <c r="U2503" s="131"/>
      <c r="V2503" s="131"/>
    </row>
    <row r="2504" spans="2:22">
      <c r="B2504" s="170">
        <v>46029</v>
      </c>
      <c r="C2504" s="131" t="s">
        <v>6745</v>
      </c>
      <c r="D2504" s="131" t="s">
        <v>7473</v>
      </c>
      <c r="E2504" s="131">
        <v>4</v>
      </c>
      <c r="F2504" s="11">
        <v>0</v>
      </c>
      <c r="G2504" s="131">
        <v>0</v>
      </c>
      <c r="H2504" s="131">
        <v>0</v>
      </c>
      <c r="I2504" s="131">
        <v>0</v>
      </c>
      <c r="J2504" s="131">
        <v>0</v>
      </c>
      <c r="K2504" s="131">
        <v>0</v>
      </c>
      <c r="L2504" s="131">
        <v>0</v>
      </c>
      <c r="M2504" s="131"/>
      <c r="N2504" s="131"/>
      <c r="O2504" s="131"/>
      <c r="P2504" s="131"/>
      <c r="Q2504" s="7"/>
      <c r="R2504" s="167"/>
      <c r="S2504" s="166"/>
      <c r="T2504" s="131"/>
      <c r="U2504" s="131"/>
      <c r="V2504" s="131"/>
    </row>
    <row r="2505" spans="2:22">
      <c r="B2505" s="170">
        <v>46030</v>
      </c>
      <c r="C2505" s="131" t="s">
        <v>6745</v>
      </c>
      <c r="D2505" s="131" t="s">
        <v>7566</v>
      </c>
      <c r="E2505" s="131">
        <v>1</v>
      </c>
      <c r="F2505" s="11">
        <v>0</v>
      </c>
      <c r="G2505" s="131">
        <v>0</v>
      </c>
      <c r="H2505" s="131">
        <v>0</v>
      </c>
      <c r="I2505" s="131">
        <v>0</v>
      </c>
      <c r="J2505" s="131">
        <v>0</v>
      </c>
      <c r="K2505" s="131">
        <v>0</v>
      </c>
      <c r="L2505" s="131">
        <v>0</v>
      </c>
      <c r="M2505" s="131"/>
      <c r="N2505" s="131"/>
      <c r="O2505" s="131"/>
      <c r="P2505" s="131"/>
      <c r="Q2505" s="7"/>
      <c r="R2505" s="167"/>
      <c r="S2505" s="166"/>
      <c r="T2505" s="131"/>
      <c r="U2505" s="131"/>
      <c r="V2505" s="131"/>
    </row>
    <row r="2506" spans="2:22">
      <c r="B2506" s="170">
        <v>46030</v>
      </c>
      <c r="C2506" s="131" t="s">
        <v>6745</v>
      </c>
      <c r="D2506" s="131" t="s">
        <v>7513</v>
      </c>
      <c r="E2506" s="131">
        <v>3</v>
      </c>
      <c r="F2506" s="11">
        <v>0</v>
      </c>
      <c r="G2506" s="131">
        <v>0</v>
      </c>
      <c r="H2506" s="131">
        <v>0</v>
      </c>
      <c r="I2506" s="131">
        <v>0</v>
      </c>
      <c r="J2506" s="131">
        <v>0</v>
      </c>
      <c r="K2506" s="131">
        <v>0</v>
      </c>
      <c r="L2506" s="131">
        <v>0</v>
      </c>
      <c r="M2506" s="131"/>
      <c r="N2506" s="131"/>
      <c r="O2506" s="131"/>
      <c r="P2506" s="131"/>
      <c r="Q2506" s="7"/>
      <c r="R2506" s="167"/>
      <c r="S2506" s="166"/>
      <c r="T2506" s="131"/>
      <c r="U2506" s="131"/>
      <c r="V2506" s="131"/>
    </row>
    <row r="2507" spans="2:22">
      <c r="B2507" s="170">
        <v>46030</v>
      </c>
      <c r="C2507" s="131" t="s">
        <v>6745</v>
      </c>
      <c r="D2507" s="131" t="s">
        <v>7567</v>
      </c>
      <c r="E2507" s="131">
        <v>9</v>
      </c>
      <c r="F2507" s="11">
        <v>3</v>
      </c>
      <c r="G2507" s="131">
        <v>0</v>
      </c>
      <c r="H2507" s="131">
        <v>6</v>
      </c>
      <c r="I2507" s="131">
        <v>0</v>
      </c>
      <c r="J2507" s="131">
        <v>0</v>
      </c>
      <c r="K2507" s="131">
        <v>3</v>
      </c>
      <c r="L2507" s="131">
        <v>9</v>
      </c>
      <c r="M2507" s="131"/>
      <c r="N2507" s="131" t="s">
        <v>7585</v>
      </c>
      <c r="O2507" s="131" t="s">
        <v>7586</v>
      </c>
      <c r="P2507" s="131" t="s">
        <v>7587</v>
      </c>
      <c r="Q2507" s="7"/>
      <c r="R2507" s="167"/>
      <c r="S2507" s="166"/>
      <c r="T2507" s="131"/>
      <c r="U2507" s="131"/>
      <c r="V2507" s="131"/>
    </row>
    <row r="2508" spans="2:22">
      <c r="B2508" s="170">
        <v>46030</v>
      </c>
      <c r="C2508" s="131" t="s">
        <v>6745</v>
      </c>
      <c r="D2508" s="131" t="s">
        <v>7568</v>
      </c>
      <c r="E2508" s="131">
        <v>5</v>
      </c>
      <c r="F2508" s="11">
        <v>0</v>
      </c>
      <c r="G2508" s="131">
        <v>0</v>
      </c>
      <c r="H2508" s="131">
        <v>3</v>
      </c>
      <c r="I2508" s="131">
        <v>0</v>
      </c>
      <c r="J2508" s="131">
        <v>0</v>
      </c>
      <c r="K2508" s="131">
        <v>1</v>
      </c>
      <c r="L2508" s="131">
        <v>4</v>
      </c>
      <c r="M2508" s="131"/>
      <c r="N2508" s="131" t="s">
        <v>7588</v>
      </c>
      <c r="O2508" s="131" t="s">
        <v>7584</v>
      </c>
      <c r="P2508" s="131" t="s">
        <v>7584</v>
      </c>
      <c r="Q2508" s="7"/>
      <c r="R2508" s="167"/>
      <c r="S2508" s="166"/>
      <c r="T2508" s="131"/>
      <c r="U2508" s="131"/>
      <c r="V2508" s="131"/>
    </row>
    <row r="2509" spans="2:22">
      <c r="B2509" s="170">
        <v>46030</v>
      </c>
      <c r="C2509" s="131" t="s">
        <v>6745</v>
      </c>
      <c r="D2509" s="131" t="s">
        <v>7394</v>
      </c>
      <c r="E2509" s="131">
        <v>2</v>
      </c>
      <c r="F2509" s="11">
        <v>0</v>
      </c>
      <c r="G2509" s="131">
        <v>0</v>
      </c>
      <c r="H2509" s="131">
        <v>0</v>
      </c>
      <c r="I2509" s="131">
        <v>0</v>
      </c>
      <c r="J2509" s="131">
        <v>0</v>
      </c>
      <c r="K2509" s="131">
        <v>0</v>
      </c>
      <c r="L2509" s="131">
        <v>0</v>
      </c>
      <c r="M2509" s="131"/>
      <c r="N2509" s="131"/>
      <c r="O2509" s="131"/>
      <c r="P2509" s="131"/>
      <c r="Q2509" s="7"/>
      <c r="R2509" s="167"/>
      <c r="S2509" s="166"/>
      <c r="T2509" s="131"/>
      <c r="U2509" s="131"/>
      <c r="V2509" s="131"/>
    </row>
    <row r="2510" spans="2:22">
      <c r="B2510" s="170">
        <v>46030</v>
      </c>
      <c r="C2510" s="131" t="s">
        <v>6745</v>
      </c>
      <c r="D2510" s="131" t="s">
        <v>7476</v>
      </c>
      <c r="E2510" s="131">
        <v>2</v>
      </c>
      <c r="F2510" s="11">
        <v>0</v>
      </c>
      <c r="G2510" s="131">
        <v>0</v>
      </c>
      <c r="H2510" s="131">
        <v>0</v>
      </c>
      <c r="I2510" s="131">
        <v>0</v>
      </c>
      <c r="J2510" s="131">
        <v>0</v>
      </c>
      <c r="K2510" s="131">
        <v>0</v>
      </c>
      <c r="L2510" s="131">
        <v>0</v>
      </c>
      <c r="M2510" s="131"/>
      <c r="N2510" s="131"/>
      <c r="O2510" s="131"/>
      <c r="P2510" s="131"/>
      <c r="Q2510" s="7"/>
      <c r="R2510" s="167"/>
      <c r="S2510" s="166"/>
      <c r="T2510" s="131"/>
      <c r="U2510" s="131"/>
      <c r="V2510" s="131"/>
    </row>
    <row r="2511" spans="2:22">
      <c r="B2511" s="170">
        <v>46030</v>
      </c>
      <c r="C2511" s="131" t="s">
        <v>6745</v>
      </c>
      <c r="D2511" s="131" t="s">
        <v>7569</v>
      </c>
      <c r="E2511" s="131">
        <v>1</v>
      </c>
      <c r="F2511" s="11">
        <v>0</v>
      </c>
      <c r="G2511" s="131">
        <v>0</v>
      </c>
      <c r="H2511" s="131">
        <v>1</v>
      </c>
      <c r="I2511" s="131">
        <v>0</v>
      </c>
      <c r="J2511" s="131">
        <v>0</v>
      </c>
      <c r="K2511" s="131">
        <v>0</v>
      </c>
      <c r="L2511" s="131">
        <v>1</v>
      </c>
      <c r="M2511" s="131"/>
      <c r="N2511" s="131"/>
      <c r="O2511" s="131" t="s">
        <v>7588</v>
      </c>
      <c r="P2511" s="131" t="s">
        <v>7584</v>
      </c>
      <c r="Q2511" s="7"/>
      <c r="R2511" s="167"/>
      <c r="S2511" s="166"/>
      <c r="T2511" s="131"/>
      <c r="U2511" s="131"/>
      <c r="V2511" s="131"/>
    </row>
    <row r="2512" spans="2:22">
      <c r="B2512" s="170">
        <v>46030</v>
      </c>
      <c r="C2512" s="131" t="s">
        <v>6745</v>
      </c>
      <c r="D2512" s="131" t="s">
        <v>7570</v>
      </c>
      <c r="E2512" s="131">
        <v>1</v>
      </c>
      <c r="F2512" s="11">
        <v>0</v>
      </c>
      <c r="G2512" s="131">
        <v>0</v>
      </c>
      <c r="H2512" s="131">
        <v>0</v>
      </c>
      <c r="I2512" s="131">
        <v>0</v>
      </c>
      <c r="J2512" s="131">
        <v>0</v>
      </c>
      <c r="K2512" s="131">
        <v>2</v>
      </c>
      <c r="L2512" s="131">
        <v>2</v>
      </c>
      <c r="M2512" s="131"/>
      <c r="N2512" s="131" t="s">
        <v>7584</v>
      </c>
      <c r="O2512" s="131"/>
      <c r="P2512" s="131"/>
      <c r="Q2512" s="7"/>
      <c r="R2512" s="167"/>
      <c r="S2512" s="166"/>
      <c r="T2512" s="131"/>
      <c r="U2512" s="131"/>
      <c r="V2512" s="131"/>
    </row>
    <row r="2513" spans="2:22" hidden="1">
      <c r="B2513" s="170">
        <v>46030</v>
      </c>
      <c r="C2513" s="131" t="s">
        <v>3904</v>
      </c>
      <c r="D2513" s="131" t="s">
        <v>7571</v>
      </c>
      <c r="E2513" s="131">
        <v>1</v>
      </c>
      <c r="F2513" s="11">
        <v>0</v>
      </c>
      <c r="G2513" s="131">
        <v>0</v>
      </c>
      <c r="H2513" s="131">
        <v>0</v>
      </c>
      <c r="I2513" s="131">
        <v>0</v>
      </c>
      <c r="J2513" s="131">
        <v>0</v>
      </c>
      <c r="K2513" s="131">
        <v>0</v>
      </c>
      <c r="L2513" s="131">
        <v>0</v>
      </c>
      <c r="M2513" s="131"/>
      <c r="N2513" s="131"/>
      <c r="O2513" s="131"/>
      <c r="P2513" s="131"/>
      <c r="Q2513" s="7"/>
      <c r="R2513" s="167"/>
      <c r="S2513" s="166"/>
      <c r="T2513" s="131"/>
      <c r="U2513" s="131"/>
      <c r="V2513" s="131"/>
    </row>
    <row r="2514" spans="2:22" hidden="1">
      <c r="B2514" s="170">
        <v>46030</v>
      </c>
      <c r="C2514" s="131" t="s">
        <v>3904</v>
      </c>
      <c r="D2514" s="131" t="s">
        <v>7572</v>
      </c>
      <c r="E2514" s="131">
        <v>12</v>
      </c>
      <c r="F2514" s="11">
        <v>0</v>
      </c>
      <c r="G2514" s="131">
        <v>0</v>
      </c>
      <c r="H2514" s="131">
        <v>0</v>
      </c>
      <c r="I2514" s="131">
        <v>0</v>
      </c>
      <c r="J2514" s="131">
        <v>0</v>
      </c>
      <c r="K2514" s="131">
        <v>0</v>
      </c>
      <c r="L2514" s="131">
        <v>0</v>
      </c>
      <c r="M2514" s="131"/>
      <c r="N2514" s="131"/>
      <c r="O2514" s="131"/>
      <c r="P2514" s="131"/>
      <c r="Q2514" s="7"/>
      <c r="R2514" s="167"/>
      <c r="S2514" s="166"/>
      <c r="T2514" s="131"/>
      <c r="U2514" s="131"/>
      <c r="V2514" s="131"/>
    </row>
    <row r="2515" spans="2:22">
      <c r="B2515" s="170">
        <v>46030</v>
      </c>
      <c r="C2515" s="131" t="s">
        <v>6745</v>
      </c>
      <c r="D2515" s="131" t="s">
        <v>7478</v>
      </c>
      <c r="E2515" s="131">
        <v>5</v>
      </c>
      <c r="F2515" s="11">
        <v>1</v>
      </c>
      <c r="G2515" s="131">
        <v>0</v>
      </c>
      <c r="H2515" s="131">
        <v>11</v>
      </c>
      <c r="I2515" s="131">
        <v>0</v>
      </c>
      <c r="J2515" s="131">
        <v>0</v>
      </c>
      <c r="K2515" s="131">
        <v>0</v>
      </c>
      <c r="L2515" s="131">
        <v>11</v>
      </c>
      <c r="M2515" s="131"/>
      <c r="N2515" s="131"/>
      <c r="O2515" s="131" t="s">
        <v>7584</v>
      </c>
      <c r="P2515" s="131" t="s">
        <v>7588</v>
      </c>
      <c r="Q2515" s="7"/>
      <c r="R2515" s="167"/>
      <c r="S2515" s="166"/>
      <c r="T2515" s="131"/>
      <c r="U2515" s="131"/>
      <c r="V2515" s="131"/>
    </row>
    <row r="2516" spans="2:22" hidden="1">
      <c r="B2516" s="170">
        <v>46030</v>
      </c>
      <c r="C2516" s="131" t="s">
        <v>3904</v>
      </c>
      <c r="D2516" s="131" t="s">
        <v>7573</v>
      </c>
      <c r="E2516" s="131">
        <v>3</v>
      </c>
      <c r="F2516" s="11">
        <v>0</v>
      </c>
      <c r="G2516" s="131">
        <v>0</v>
      </c>
      <c r="H2516" s="131">
        <v>0</v>
      </c>
      <c r="I2516" s="131">
        <v>0</v>
      </c>
      <c r="J2516" s="131">
        <v>0</v>
      </c>
      <c r="K2516" s="131">
        <v>0</v>
      </c>
      <c r="L2516" s="131">
        <v>0</v>
      </c>
      <c r="M2516" s="131"/>
      <c r="N2516" s="131"/>
      <c r="O2516" s="131"/>
      <c r="P2516" s="131"/>
      <c r="Q2516" s="7"/>
      <c r="R2516" s="167"/>
      <c r="S2516" s="166"/>
      <c r="T2516" s="131"/>
      <c r="U2516" s="131"/>
      <c r="V2516" s="131"/>
    </row>
    <row r="2517" spans="2:22" hidden="1">
      <c r="B2517" s="170">
        <v>46030</v>
      </c>
      <c r="C2517" s="131" t="s">
        <v>3904</v>
      </c>
      <c r="D2517" s="131" t="s">
        <v>7574</v>
      </c>
      <c r="E2517" s="131">
        <v>3</v>
      </c>
      <c r="F2517" s="11">
        <v>0</v>
      </c>
      <c r="G2517" s="131">
        <v>0</v>
      </c>
      <c r="H2517" s="131">
        <v>0</v>
      </c>
      <c r="I2517" s="131">
        <v>0</v>
      </c>
      <c r="J2517" s="131">
        <v>0</v>
      </c>
      <c r="K2517" s="131">
        <v>0</v>
      </c>
      <c r="L2517" s="131">
        <v>0</v>
      </c>
      <c r="M2517" s="131"/>
      <c r="N2517" s="131"/>
      <c r="O2517" s="131"/>
      <c r="P2517" s="131"/>
      <c r="Q2517" s="7"/>
      <c r="R2517" s="167"/>
      <c r="S2517" s="166"/>
      <c r="T2517" s="131"/>
      <c r="U2517" s="131"/>
      <c r="V2517" s="131"/>
    </row>
    <row r="2518" spans="2:22" hidden="1">
      <c r="B2518" s="170">
        <v>46030</v>
      </c>
      <c r="C2518" s="131" t="s">
        <v>3904</v>
      </c>
      <c r="D2518" s="131" t="s">
        <v>7575</v>
      </c>
      <c r="E2518" s="131">
        <v>2</v>
      </c>
      <c r="F2518" s="11">
        <v>0</v>
      </c>
      <c r="G2518" s="131">
        <v>0</v>
      </c>
      <c r="H2518" s="131">
        <v>0</v>
      </c>
      <c r="I2518" s="131">
        <v>0</v>
      </c>
      <c r="J2518" s="131">
        <v>0</v>
      </c>
      <c r="K2518" s="131">
        <v>0</v>
      </c>
      <c r="L2518" s="131">
        <v>0</v>
      </c>
      <c r="M2518" s="131"/>
      <c r="N2518" s="131"/>
      <c r="O2518" s="131"/>
      <c r="P2518" s="131"/>
      <c r="Q2518" s="7"/>
      <c r="R2518" s="167"/>
      <c r="S2518" s="166"/>
      <c r="T2518" s="131"/>
      <c r="U2518" s="131"/>
      <c r="V2518" s="131"/>
    </row>
    <row r="2519" spans="2:22" hidden="1">
      <c r="B2519" s="170">
        <v>46030</v>
      </c>
      <c r="C2519" s="131" t="s">
        <v>3904</v>
      </c>
      <c r="D2519" s="131" t="s">
        <v>7576</v>
      </c>
      <c r="E2519" s="131">
        <v>8</v>
      </c>
      <c r="F2519" s="11">
        <v>0</v>
      </c>
      <c r="G2519" s="131">
        <v>0</v>
      </c>
      <c r="H2519" s="131">
        <v>0</v>
      </c>
      <c r="I2519" s="131">
        <v>0</v>
      </c>
      <c r="J2519" s="131">
        <v>0</v>
      </c>
      <c r="K2519" s="131">
        <v>0</v>
      </c>
      <c r="L2519" s="131">
        <v>0</v>
      </c>
      <c r="M2519" s="131"/>
      <c r="N2519" s="131"/>
      <c r="O2519" s="131"/>
      <c r="P2519" s="131"/>
      <c r="Q2519" s="7"/>
      <c r="R2519" s="167"/>
      <c r="S2519" s="166"/>
      <c r="T2519" s="131"/>
      <c r="U2519" s="131"/>
      <c r="V2519" s="131"/>
    </row>
    <row r="2520" spans="2:22">
      <c r="B2520" s="170">
        <v>46030</v>
      </c>
      <c r="C2520" s="131" t="s">
        <v>6745</v>
      </c>
      <c r="D2520" s="131" t="s">
        <v>7545</v>
      </c>
      <c r="E2520" s="131">
        <v>2</v>
      </c>
      <c r="F2520" s="11">
        <v>0</v>
      </c>
      <c r="G2520" s="131">
        <v>0</v>
      </c>
      <c r="H2520" s="131">
        <v>0</v>
      </c>
      <c r="I2520" s="131">
        <v>0</v>
      </c>
      <c r="J2520" s="131">
        <v>0</v>
      </c>
      <c r="K2520" s="131">
        <v>0</v>
      </c>
      <c r="L2520" s="131">
        <v>0</v>
      </c>
      <c r="M2520" s="131"/>
      <c r="N2520" s="131"/>
      <c r="O2520" s="131"/>
      <c r="P2520" s="131"/>
      <c r="Q2520" s="7"/>
      <c r="R2520" s="167"/>
      <c r="S2520" s="166"/>
      <c r="T2520" s="131"/>
      <c r="U2520" s="131"/>
      <c r="V2520" s="131"/>
    </row>
    <row r="2521" spans="2:22">
      <c r="B2521" s="170">
        <v>46030</v>
      </c>
      <c r="C2521" s="131" t="s">
        <v>6745</v>
      </c>
      <c r="D2521" s="131" t="s">
        <v>7548</v>
      </c>
      <c r="E2521" s="131">
        <v>2</v>
      </c>
      <c r="F2521" s="11">
        <v>0</v>
      </c>
      <c r="G2521" s="131">
        <v>0</v>
      </c>
      <c r="H2521" s="131">
        <v>0</v>
      </c>
      <c r="I2521" s="131">
        <v>0</v>
      </c>
      <c r="J2521" s="131">
        <v>0</v>
      </c>
      <c r="K2521" s="131">
        <v>0</v>
      </c>
      <c r="L2521" s="131">
        <v>0</v>
      </c>
      <c r="M2521" s="131"/>
      <c r="N2521" s="131"/>
      <c r="O2521" s="131"/>
      <c r="P2521" s="131"/>
      <c r="Q2521" s="7"/>
      <c r="R2521" s="167"/>
      <c r="S2521" s="166"/>
      <c r="T2521" s="131"/>
      <c r="U2521" s="131"/>
      <c r="V2521" s="131"/>
    </row>
    <row r="2522" spans="2:22">
      <c r="B2522" s="170">
        <v>46030</v>
      </c>
      <c r="C2522" s="131" t="s">
        <v>6745</v>
      </c>
      <c r="D2522" s="131" t="s">
        <v>7549</v>
      </c>
      <c r="E2522" s="131">
        <v>1</v>
      </c>
      <c r="F2522" s="11">
        <v>0</v>
      </c>
      <c r="G2522" s="131">
        <v>0</v>
      </c>
      <c r="H2522" s="131">
        <v>0</v>
      </c>
      <c r="I2522" s="131">
        <v>0</v>
      </c>
      <c r="J2522" s="131">
        <v>0</v>
      </c>
      <c r="K2522" s="131">
        <v>0</v>
      </c>
      <c r="L2522" s="131">
        <v>0</v>
      </c>
      <c r="M2522" s="131"/>
      <c r="N2522" s="131"/>
      <c r="O2522" s="131"/>
      <c r="P2522" s="131"/>
      <c r="Q2522" s="7"/>
      <c r="R2522" s="167"/>
      <c r="S2522" s="166"/>
      <c r="T2522" s="131"/>
      <c r="U2522" s="131"/>
      <c r="V2522" s="131"/>
    </row>
    <row r="2523" spans="2:22" hidden="1">
      <c r="B2523" s="170">
        <v>46030</v>
      </c>
      <c r="C2523" s="131" t="s">
        <v>3904</v>
      </c>
      <c r="D2523" s="131" t="s">
        <v>7577</v>
      </c>
      <c r="E2523" s="131">
        <v>3</v>
      </c>
      <c r="F2523" s="11">
        <v>0</v>
      </c>
      <c r="G2523" s="131">
        <v>0</v>
      </c>
      <c r="H2523" s="131">
        <v>0</v>
      </c>
      <c r="I2523" s="131">
        <v>0</v>
      </c>
      <c r="J2523" s="131">
        <v>0</v>
      </c>
      <c r="K2523" s="131">
        <v>0</v>
      </c>
      <c r="L2523" s="131">
        <v>0</v>
      </c>
      <c r="M2523" s="131"/>
      <c r="N2523" s="131"/>
      <c r="O2523" s="131"/>
      <c r="P2523" s="131"/>
      <c r="Q2523" s="7"/>
      <c r="R2523" s="167"/>
      <c r="S2523" s="166"/>
      <c r="T2523" s="131"/>
      <c r="U2523" s="131"/>
      <c r="V2523" s="131"/>
    </row>
    <row r="2524" spans="2:22" hidden="1">
      <c r="B2524" s="170">
        <v>46030</v>
      </c>
      <c r="C2524" s="131" t="s">
        <v>3904</v>
      </c>
      <c r="D2524" s="131" t="s">
        <v>7578</v>
      </c>
      <c r="E2524" s="131">
        <v>12</v>
      </c>
      <c r="F2524" s="11">
        <v>0</v>
      </c>
      <c r="G2524" s="131">
        <v>0</v>
      </c>
      <c r="H2524" s="131">
        <v>0</v>
      </c>
      <c r="I2524" s="131">
        <v>0</v>
      </c>
      <c r="J2524" s="131">
        <v>0</v>
      </c>
      <c r="K2524" s="131">
        <v>0</v>
      </c>
      <c r="L2524" s="131">
        <v>0</v>
      </c>
      <c r="M2524" s="131"/>
      <c r="N2524" s="131"/>
      <c r="O2524" s="131"/>
      <c r="P2524" s="131"/>
      <c r="Q2524" s="7"/>
      <c r="R2524" s="167"/>
      <c r="S2524" s="166"/>
      <c r="T2524" s="131"/>
      <c r="U2524" s="131"/>
      <c r="V2524" s="131"/>
    </row>
    <row r="2525" spans="2:22">
      <c r="B2525" s="170">
        <v>46030</v>
      </c>
      <c r="C2525" s="131" t="s">
        <v>6745</v>
      </c>
      <c r="D2525" s="131" t="s">
        <v>7579</v>
      </c>
      <c r="E2525" s="131">
        <v>1</v>
      </c>
      <c r="F2525" s="11">
        <v>0</v>
      </c>
      <c r="G2525" s="131">
        <v>0</v>
      </c>
      <c r="H2525" s="131">
        <v>0</v>
      </c>
      <c r="I2525" s="131">
        <v>0</v>
      </c>
      <c r="J2525" s="131">
        <v>0</v>
      </c>
      <c r="K2525" s="131">
        <v>0</v>
      </c>
      <c r="L2525" s="131">
        <v>0</v>
      </c>
      <c r="M2525" s="131"/>
      <c r="N2525" s="131"/>
      <c r="O2525" s="131"/>
      <c r="P2525" s="131"/>
      <c r="Q2525" s="7"/>
      <c r="R2525" s="167"/>
      <c r="S2525" s="166"/>
      <c r="T2525" s="131"/>
      <c r="U2525" s="131"/>
      <c r="V2525" s="131"/>
    </row>
    <row r="2526" spans="2:22">
      <c r="B2526" s="170">
        <v>46030</v>
      </c>
      <c r="C2526" s="131" t="s">
        <v>6745</v>
      </c>
      <c r="D2526" s="131" t="s">
        <v>7580</v>
      </c>
      <c r="E2526" s="131">
        <v>2</v>
      </c>
      <c r="F2526" s="11">
        <v>0</v>
      </c>
      <c r="G2526" s="131">
        <v>0</v>
      </c>
      <c r="H2526" s="131">
        <v>2</v>
      </c>
      <c r="I2526" s="131">
        <v>0</v>
      </c>
      <c r="J2526" s="131">
        <v>0</v>
      </c>
      <c r="K2526" s="131">
        <v>0</v>
      </c>
      <c r="L2526" s="131">
        <v>2</v>
      </c>
      <c r="M2526" s="131" t="s">
        <v>7584</v>
      </c>
      <c r="N2526" s="131" t="s">
        <v>7586</v>
      </c>
      <c r="O2526" s="131"/>
      <c r="P2526" s="131"/>
      <c r="Q2526" s="7"/>
      <c r="R2526" s="167"/>
      <c r="S2526" s="166"/>
      <c r="T2526" s="131"/>
      <c r="U2526" s="131"/>
      <c r="V2526" s="131"/>
    </row>
    <row r="2527" spans="2:22">
      <c r="B2527" s="170">
        <v>46030</v>
      </c>
      <c r="C2527" s="131" t="s">
        <v>6745</v>
      </c>
      <c r="D2527" s="131" t="s">
        <v>7581</v>
      </c>
      <c r="E2527" s="131">
        <v>1</v>
      </c>
      <c r="F2527" s="11">
        <v>0</v>
      </c>
      <c r="G2527" s="131">
        <v>0</v>
      </c>
      <c r="H2527" s="131">
        <v>0</v>
      </c>
      <c r="I2527" s="131">
        <v>0</v>
      </c>
      <c r="J2527" s="131">
        <v>0</v>
      </c>
      <c r="K2527" s="131">
        <v>0</v>
      </c>
      <c r="L2527" s="131">
        <v>0</v>
      </c>
      <c r="M2527" s="131"/>
      <c r="N2527" s="131"/>
      <c r="O2527" s="131"/>
      <c r="P2527" s="131"/>
      <c r="Q2527" s="7"/>
      <c r="R2527" s="167"/>
      <c r="S2527" s="166"/>
      <c r="T2527" s="131"/>
      <c r="U2527" s="131"/>
      <c r="V2527" s="131"/>
    </row>
    <row r="2528" spans="2:22">
      <c r="B2528" s="170">
        <v>46030</v>
      </c>
      <c r="C2528" s="131" t="s">
        <v>6745</v>
      </c>
      <c r="D2528" s="131" t="s">
        <v>7582</v>
      </c>
      <c r="E2528" s="131">
        <v>2</v>
      </c>
      <c r="F2528" s="11">
        <v>0</v>
      </c>
      <c r="G2528" s="131">
        <v>0</v>
      </c>
      <c r="H2528" s="131">
        <v>2</v>
      </c>
      <c r="I2528" s="131">
        <v>0</v>
      </c>
      <c r="J2528" s="131">
        <v>0</v>
      </c>
      <c r="K2528" s="131">
        <v>2</v>
      </c>
      <c r="L2528" s="131">
        <v>4</v>
      </c>
      <c r="M2528" s="131"/>
      <c r="N2528" s="131" t="s">
        <v>7584</v>
      </c>
      <c r="O2528" s="131" t="s">
        <v>7586</v>
      </c>
      <c r="P2528" s="131" t="s">
        <v>7587</v>
      </c>
      <c r="Q2528" s="7"/>
      <c r="R2528" s="167"/>
      <c r="S2528" s="166"/>
      <c r="T2528" s="131"/>
      <c r="U2528" s="131"/>
      <c r="V2528" s="131"/>
    </row>
    <row r="2529" spans="2:22">
      <c r="B2529" s="170">
        <v>46030</v>
      </c>
      <c r="C2529" s="131" t="s">
        <v>6745</v>
      </c>
      <c r="D2529" s="131" t="s">
        <v>7583</v>
      </c>
      <c r="E2529" s="131">
        <v>2</v>
      </c>
      <c r="F2529" s="11">
        <v>0</v>
      </c>
      <c r="G2529" s="131">
        <v>0</v>
      </c>
      <c r="H2529" s="131">
        <v>0</v>
      </c>
      <c r="I2529" s="131">
        <v>0</v>
      </c>
      <c r="J2529" s="131">
        <v>0</v>
      </c>
      <c r="K2529" s="131">
        <v>3</v>
      </c>
      <c r="L2529" s="131">
        <v>3</v>
      </c>
      <c r="M2529" s="131"/>
      <c r="N2529" s="131" t="s">
        <v>7585</v>
      </c>
      <c r="O2529" s="131"/>
      <c r="P2529" s="131"/>
      <c r="Q2529" s="7"/>
      <c r="R2529" s="167"/>
      <c r="S2529" s="166"/>
      <c r="T2529" s="131"/>
      <c r="U2529" s="131"/>
      <c r="V2529" s="131"/>
    </row>
    <row r="2530" spans="2:22">
      <c r="B2530" s="170">
        <v>46030</v>
      </c>
      <c r="C2530" s="131" t="s">
        <v>6745</v>
      </c>
      <c r="D2530" s="131" t="s">
        <v>7514</v>
      </c>
      <c r="E2530" s="131">
        <v>1</v>
      </c>
      <c r="F2530" s="11">
        <v>1</v>
      </c>
      <c r="G2530" s="131">
        <v>0</v>
      </c>
      <c r="H2530" s="131">
        <v>30</v>
      </c>
      <c r="I2530" s="131">
        <v>0</v>
      </c>
      <c r="J2530" s="131">
        <v>0</v>
      </c>
      <c r="K2530" s="131">
        <v>0</v>
      </c>
      <c r="L2530" s="131">
        <v>30</v>
      </c>
      <c r="M2530" s="131" t="s">
        <v>7587</v>
      </c>
      <c r="N2530" s="131" t="s">
        <v>7588</v>
      </c>
      <c r="O2530" s="131" t="s">
        <v>7584</v>
      </c>
      <c r="P2530" s="131" t="s">
        <v>7588</v>
      </c>
      <c r="Q2530" s="7"/>
      <c r="R2530" s="167"/>
      <c r="S2530" s="166"/>
      <c r="T2530" s="131"/>
      <c r="U2530" s="131"/>
      <c r="V2530" s="131"/>
    </row>
    <row r="2531" spans="2:22">
      <c r="B2531" s="170">
        <v>46031</v>
      </c>
      <c r="C2531" s="131" t="s">
        <v>6745</v>
      </c>
      <c r="D2531" s="131" t="s">
        <v>7531</v>
      </c>
      <c r="E2531" s="131">
        <v>3</v>
      </c>
      <c r="F2531" s="131">
        <v>0</v>
      </c>
      <c r="G2531" s="131">
        <v>0</v>
      </c>
      <c r="H2531" s="131">
        <v>0</v>
      </c>
      <c r="I2531" s="131">
        <v>0</v>
      </c>
      <c r="J2531" s="131">
        <v>0</v>
      </c>
      <c r="K2531" s="131">
        <v>0</v>
      </c>
      <c r="L2531" s="131">
        <v>0</v>
      </c>
      <c r="M2531" s="131"/>
      <c r="N2531" s="131"/>
      <c r="O2531" s="131"/>
      <c r="P2531" s="131"/>
      <c r="Q2531" s="7"/>
      <c r="R2531" s="167"/>
      <c r="S2531" s="166"/>
      <c r="T2531" s="131"/>
      <c r="U2531" s="131"/>
      <c r="V2531" s="131"/>
    </row>
    <row r="2532" spans="2:22" hidden="1">
      <c r="B2532" s="170">
        <v>46031</v>
      </c>
      <c r="C2532" s="131" t="s">
        <v>3904</v>
      </c>
      <c r="D2532" s="131" t="s">
        <v>7592</v>
      </c>
      <c r="E2532" s="131">
        <v>5</v>
      </c>
      <c r="F2532" s="131">
        <v>0</v>
      </c>
      <c r="G2532" s="131">
        <v>0</v>
      </c>
      <c r="H2532" s="131">
        <v>0</v>
      </c>
      <c r="I2532" s="131">
        <v>0</v>
      </c>
      <c r="J2532" s="131">
        <v>0</v>
      </c>
      <c r="K2532" s="131">
        <v>0</v>
      </c>
      <c r="L2532" s="131">
        <v>0</v>
      </c>
      <c r="M2532" s="131"/>
      <c r="N2532" s="131"/>
      <c r="O2532" s="131"/>
      <c r="P2532" s="131"/>
      <c r="Q2532" s="7"/>
      <c r="R2532" s="167"/>
      <c r="S2532" s="166"/>
      <c r="T2532" s="131"/>
      <c r="U2532" s="131"/>
      <c r="V2532" s="131"/>
    </row>
    <row r="2533" spans="2:22" hidden="1">
      <c r="B2533" s="170">
        <v>46031</v>
      </c>
      <c r="C2533" s="131" t="s">
        <v>3904</v>
      </c>
      <c r="D2533" s="131" t="s">
        <v>7593</v>
      </c>
      <c r="E2533" s="131">
        <v>1</v>
      </c>
      <c r="F2533" s="131">
        <v>0</v>
      </c>
      <c r="G2533" s="131">
        <v>0</v>
      </c>
      <c r="H2533" s="131">
        <v>0</v>
      </c>
      <c r="I2533" s="131">
        <v>0</v>
      </c>
      <c r="J2533" s="131">
        <v>0</v>
      </c>
      <c r="K2533" s="131">
        <v>0</v>
      </c>
      <c r="L2533" s="131">
        <v>0</v>
      </c>
      <c r="M2533" s="131"/>
      <c r="N2533" s="131"/>
      <c r="O2533" s="131"/>
      <c r="P2533" s="131"/>
      <c r="Q2533" s="7"/>
      <c r="R2533" s="167"/>
      <c r="S2533" s="166"/>
      <c r="T2533" s="131"/>
      <c r="U2533" s="131"/>
      <c r="V2533" s="131"/>
    </row>
    <row r="2534" spans="2:22">
      <c r="B2534" s="170">
        <v>46031</v>
      </c>
      <c r="C2534" s="131" t="s">
        <v>6745</v>
      </c>
      <c r="D2534" s="131" t="s">
        <v>7501</v>
      </c>
      <c r="E2534" s="131">
        <v>2</v>
      </c>
      <c r="F2534" s="11">
        <v>0</v>
      </c>
      <c r="G2534" s="131">
        <v>0</v>
      </c>
      <c r="H2534" s="131">
        <v>0</v>
      </c>
      <c r="I2534" s="131">
        <v>0</v>
      </c>
      <c r="J2534" s="131">
        <v>0</v>
      </c>
      <c r="K2534" s="131">
        <v>1</v>
      </c>
      <c r="L2534" s="131">
        <v>1</v>
      </c>
      <c r="M2534" s="131"/>
      <c r="N2534" s="131" t="s">
        <v>7602</v>
      </c>
      <c r="O2534" s="131"/>
      <c r="P2534" s="131"/>
      <c r="Q2534" s="7"/>
      <c r="R2534" s="167"/>
      <c r="S2534" s="166"/>
      <c r="T2534" s="131"/>
      <c r="U2534" s="131"/>
      <c r="V2534" s="131"/>
    </row>
    <row r="2535" spans="2:22">
      <c r="B2535" s="170">
        <v>46031</v>
      </c>
      <c r="C2535" s="131" t="s">
        <v>6745</v>
      </c>
      <c r="D2535" s="131" t="s">
        <v>7499</v>
      </c>
      <c r="E2535" s="131">
        <v>3</v>
      </c>
      <c r="F2535" s="11">
        <v>0</v>
      </c>
      <c r="G2535" s="131">
        <v>0</v>
      </c>
      <c r="H2535" s="131">
        <v>0</v>
      </c>
      <c r="I2535" s="131">
        <v>0</v>
      </c>
      <c r="J2535" s="131">
        <v>0</v>
      </c>
      <c r="K2535" s="131">
        <v>2</v>
      </c>
      <c r="L2535" s="131">
        <v>2</v>
      </c>
      <c r="M2535" s="131"/>
      <c r="N2535" s="131" t="s">
        <v>7603</v>
      </c>
      <c r="O2535" s="131"/>
      <c r="P2535" s="131"/>
      <c r="Q2535" s="7"/>
      <c r="R2535" s="167"/>
      <c r="S2535" s="166"/>
      <c r="T2535" s="131"/>
      <c r="U2535" s="131"/>
      <c r="V2535" s="131"/>
    </row>
    <row r="2536" spans="2:22">
      <c r="B2536" s="170">
        <v>46031</v>
      </c>
      <c r="C2536" s="131" t="s">
        <v>6745</v>
      </c>
      <c r="D2536" s="131" t="s">
        <v>7527</v>
      </c>
      <c r="E2536" s="131">
        <v>2</v>
      </c>
      <c r="F2536" s="131">
        <v>0</v>
      </c>
      <c r="G2536" s="131">
        <v>0</v>
      </c>
      <c r="H2536" s="131">
        <v>0</v>
      </c>
      <c r="I2536" s="131">
        <v>0</v>
      </c>
      <c r="J2536" s="131">
        <v>0</v>
      </c>
      <c r="K2536" s="131">
        <v>0</v>
      </c>
      <c r="L2536" s="131">
        <v>0</v>
      </c>
      <c r="M2536" s="131"/>
      <c r="N2536" s="131"/>
      <c r="O2536" s="131"/>
      <c r="P2536" s="131"/>
      <c r="Q2536" s="7"/>
      <c r="R2536" s="167"/>
      <c r="S2536" s="166"/>
      <c r="T2536" s="131"/>
      <c r="U2536" s="131"/>
      <c r="V2536" s="131"/>
    </row>
    <row r="2537" spans="2:22">
      <c r="B2537" s="170">
        <v>46031</v>
      </c>
      <c r="C2537" s="131" t="s">
        <v>6745</v>
      </c>
      <c r="D2537" s="131" t="s">
        <v>7594</v>
      </c>
      <c r="E2537" s="131">
        <v>1</v>
      </c>
      <c r="F2537" s="131">
        <v>0</v>
      </c>
      <c r="G2537" s="131">
        <v>0</v>
      </c>
      <c r="H2537" s="131">
        <v>0</v>
      </c>
      <c r="I2537" s="131">
        <v>0</v>
      </c>
      <c r="J2537" s="131">
        <v>0</v>
      </c>
      <c r="K2537" s="131">
        <v>0</v>
      </c>
      <c r="L2537" s="131">
        <v>0</v>
      </c>
      <c r="M2537" s="131"/>
      <c r="N2537" s="131"/>
      <c r="O2537" s="131"/>
      <c r="P2537" s="131"/>
      <c r="Q2537" s="7"/>
      <c r="R2537" s="167"/>
      <c r="S2537" s="166"/>
      <c r="T2537" s="131"/>
      <c r="U2537" s="131"/>
      <c r="V2537" s="131"/>
    </row>
    <row r="2538" spans="2:22">
      <c r="B2538" s="170">
        <v>46031</v>
      </c>
      <c r="C2538" s="131" t="s">
        <v>6745</v>
      </c>
      <c r="D2538" s="131" t="s">
        <v>7526</v>
      </c>
      <c r="E2538" s="131">
        <v>2</v>
      </c>
      <c r="F2538" s="131">
        <v>0</v>
      </c>
      <c r="G2538" s="131">
        <v>0</v>
      </c>
      <c r="H2538" s="131">
        <v>0</v>
      </c>
      <c r="I2538" s="131">
        <v>0</v>
      </c>
      <c r="J2538" s="131">
        <v>0</v>
      </c>
      <c r="K2538" s="131">
        <v>0</v>
      </c>
      <c r="L2538" s="131">
        <v>0</v>
      </c>
      <c r="M2538" s="131"/>
      <c r="N2538" s="131"/>
      <c r="O2538" s="131"/>
      <c r="P2538" s="131"/>
      <c r="Q2538" s="7"/>
      <c r="R2538" s="167"/>
      <c r="S2538" s="166"/>
      <c r="T2538" s="131"/>
      <c r="U2538" s="131"/>
      <c r="V2538" s="131"/>
    </row>
    <row r="2539" spans="2:22">
      <c r="B2539" s="170">
        <v>46031</v>
      </c>
      <c r="C2539" s="131" t="s">
        <v>6745</v>
      </c>
      <c r="D2539" s="131" t="s">
        <v>7595</v>
      </c>
      <c r="E2539" s="131">
        <v>1</v>
      </c>
      <c r="F2539" s="11">
        <v>0</v>
      </c>
      <c r="G2539" s="131">
        <v>0</v>
      </c>
      <c r="H2539" s="131">
        <v>1</v>
      </c>
      <c r="I2539" s="131">
        <v>0</v>
      </c>
      <c r="J2539" s="131">
        <v>0</v>
      </c>
      <c r="K2539" s="131">
        <v>0</v>
      </c>
      <c r="L2539" s="131">
        <v>1</v>
      </c>
      <c r="M2539" s="131" t="s">
        <v>7602</v>
      </c>
      <c r="N2539" s="131" t="s">
        <v>7604</v>
      </c>
      <c r="O2539" s="131"/>
      <c r="P2539" s="131"/>
      <c r="Q2539" s="7"/>
      <c r="R2539" s="167"/>
      <c r="S2539" s="166"/>
      <c r="T2539" s="131"/>
      <c r="U2539" s="131"/>
      <c r="V2539" s="131"/>
    </row>
    <row r="2540" spans="2:22" hidden="1">
      <c r="B2540" s="170">
        <v>46031</v>
      </c>
      <c r="C2540" s="131" t="s">
        <v>3904</v>
      </c>
      <c r="D2540" s="131" t="s">
        <v>7596</v>
      </c>
      <c r="E2540" s="131">
        <v>13</v>
      </c>
      <c r="F2540" s="131">
        <v>0</v>
      </c>
      <c r="G2540" s="131">
        <v>0</v>
      </c>
      <c r="H2540" s="131">
        <v>0</v>
      </c>
      <c r="I2540" s="131">
        <v>0</v>
      </c>
      <c r="J2540" s="131">
        <v>0</v>
      </c>
      <c r="K2540" s="131">
        <v>0</v>
      </c>
      <c r="L2540" s="131">
        <v>0</v>
      </c>
      <c r="M2540" s="131"/>
      <c r="N2540" s="131"/>
      <c r="O2540" s="131"/>
      <c r="P2540" s="131"/>
      <c r="Q2540" s="7"/>
      <c r="R2540" s="167"/>
      <c r="S2540" s="166"/>
      <c r="T2540" s="131"/>
      <c r="U2540" s="131"/>
      <c r="V2540" s="131"/>
    </row>
    <row r="2541" spans="2:22" hidden="1">
      <c r="B2541" s="170">
        <v>46031</v>
      </c>
      <c r="C2541" s="131" t="s">
        <v>3904</v>
      </c>
      <c r="D2541" s="131" t="s">
        <v>7597</v>
      </c>
      <c r="E2541" s="131">
        <v>3</v>
      </c>
      <c r="F2541" s="11">
        <v>0</v>
      </c>
      <c r="G2541" s="131">
        <v>0</v>
      </c>
      <c r="H2541" s="131">
        <v>2</v>
      </c>
      <c r="I2541" s="131">
        <v>0</v>
      </c>
      <c r="J2541" s="131">
        <v>0</v>
      </c>
      <c r="K2541" s="131">
        <v>0</v>
      </c>
      <c r="L2541" s="131">
        <v>2</v>
      </c>
      <c r="M2541" s="131"/>
      <c r="N2541" s="131"/>
      <c r="O2541" s="131" t="s">
        <v>7602</v>
      </c>
      <c r="P2541" s="131" t="s">
        <v>7605</v>
      </c>
      <c r="Q2541" s="7"/>
      <c r="R2541" s="167"/>
      <c r="S2541" s="166"/>
      <c r="T2541" s="131"/>
      <c r="U2541" s="131"/>
      <c r="V2541" s="131"/>
    </row>
    <row r="2542" spans="2:22">
      <c r="B2542" s="170">
        <v>46031</v>
      </c>
      <c r="C2542" s="131" t="s">
        <v>6745</v>
      </c>
      <c r="D2542" s="131" t="s">
        <v>7598</v>
      </c>
      <c r="E2542" s="131">
        <v>2</v>
      </c>
      <c r="F2542" s="131">
        <v>0</v>
      </c>
      <c r="G2542" s="131">
        <v>0</v>
      </c>
      <c r="H2542" s="131">
        <v>0</v>
      </c>
      <c r="I2542" s="131">
        <v>0</v>
      </c>
      <c r="J2542" s="131">
        <v>0</v>
      </c>
      <c r="K2542" s="131">
        <v>0</v>
      </c>
      <c r="L2542" s="131">
        <v>0</v>
      </c>
      <c r="M2542" s="131"/>
      <c r="N2542" s="131"/>
      <c r="O2542" s="131"/>
      <c r="P2542" s="131"/>
      <c r="Q2542" s="7"/>
      <c r="R2542" s="167"/>
      <c r="S2542" s="166"/>
      <c r="T2542" s="131"/>
      <c r="U2542" s="131"/>
      <c r="V2542" s="131"/>
    </row>
    <row r="2543" spans="2:22">
      <c r="B2543" s="170">
        <v>46031</v>
      </c>
      <c r="C2543" s="131" t="s">
        <v>6745</v>
      </c>
      <c r="D2543" s="131" t="s">
        <v>7551</v>
      </c>
      <c r="E2543" s="131">
        <v>9</v>
      </c>
      <c r="F2543" s="11">
        <v>3</v>
      </c>
      <c r="G2543" s="131">
        <v>0</v>
      </c>
      <c r="H2543" s="131">
        <v>5</v>
      </c>
      <c r="I2543" s="131">
        <v>0</v>
      </c>
      <c r="J2543" s="131">
        <v>0</v>
      </c>
      <c r="K2543" s="131">
        <v>0</v>
      </c>
      <c r="L2543" s="131">
        <v>5</v>
      </c>
      <c r="M2543" s="131" t="s">
        <v>7602</v>
      </c>
      <c r="N2543" s="131" t="s">
        <v>7604</v>
      </c>
      <c r="O2543" s="131" t="s">
        <v>7602</v>
      </c>
      <c r="P2543" s="131" t="s">
        <v>7602</v>
      </c>
      <c r="Q2543" s="7"/>
      <c r="R2543" s="167"/>
      <c r="S2543" s="166"/>
      <c r="T2543" s="131"/>
      <c r="U2543" s="131"/>
      <c r="V2543" s="131"/>
    </row>
    <row r="2544" spans="2:22">
      <c r="B2544" s="170">
        <v>46031</v>
      </c>
      <c r="C2544" s="131" t="s">
        <v>6745</v>
      </c>
      <c r="D2544" s="131" t="s">
        <v>7546</v>
      </c>
      <c r="E2544" s="131">
        <v>1</v>
      </c>
      <c r="F2544" s="131">
        <v>0</v>
      </c>
      <c r="G2544" s="131">
        <v>0</v>
      </c>
      <c r="H2544" s="131">
        <v>0</v>
      </c>
      <c r="I2544" s="131">
        <v>0</v>
      </c>
      <c r="J2544" s="131">
        <v>0</v>
      </c>
      <c r="K2544" s="131">
        <v>0</v>
      </c>
      <c r="L2544" s="131">
        <v>0</v>
      </c>
      <c r="M2544" s="131"/>
      <c r="N2544" s="131"/>
      <c r="O2544" s="131"/>
      <c r="P2544" s="131"/>
      <c r="Q2544" s="7"/>
      <c r="R2544" s="167"/>
      <c r="S2544" s="166"/>
      <c r="T2544" s="131"/>
      <c r="U2544" s="131"/>
      <c r="V2544" s="131"/>
    </row>
    <row r="2545" spans="2:22">
      <c r="B2545" s="170">
        <v>46031</v>
      </c>
      <c r="C2545" s="131" t="s">
        <v>6745</v>
      </c>
      <c r="D2545" s="131" t="s">
        <v>7552</v>
      </c>
      <c r="E2545" s="131">
        <v>1</v>
      </c>
      <c r="F2545" s="11">
        <v>0</v>
      </c>
      <c r="G2545" s="131">
        <v>0</v>
      </c>
      <c r="H2545" s="131">
        <v>2</v>
      </c>
      <c r="I2545" s="131">
        <v>0</v>
      </c>
      <c r="J2545" s="131">
        <v>0</v>
      </c>
      <c r="K2545" s="131">
        <v>0</v>
      </c>
      <c r="L2545" s="131">
        <v>2</v>
      </c>
      <c r="M2545" s="131"/>
      <c r="N2545" s="131"/>
      <c r="O2545" s="131" t="s">
        <v>7602</v>
      </c>
      <c r="P2545" s="131" t="s">
        <v>7602</v>
      </c>
      <c r="Q2545" s="7"/>
      <c r="R2545" s="167"/>
      <c r="S2545" s="166"/>
      <c r="T2545" s="131"/>
      <c r="U2545" s="131"/>
      <c r="V2545" s="131"/>
    </row>
    <row r="2546" spans="2:22">
      <c r="B2546" s="170">
        <v>46031</v>
      </c>
      <c r="C2546" s="131" t="s">
        <v>6745</v>
      </c>
      <c r="D2546" s="131" t="s">
        <v>7554</v>
      </c>
      <c r="E2546" s="131">
        <v>1</v>
      </c>
      <c r="F2546" s="131">
        <v>0</v>
      </c>
      <c r="G2546" s="131">
        <v>0</v>
      </c>
      <c r="H2546" s="131">
        <v>0</v>
      </c>
      <c r="I2546" s="131">
        <v>0</v>
      </c>
      <c r="J2546" s="131">
        <v>0</v>
      </c>
      <c r="K2546" s="131">
        <v>0</v>
      </c>
      <c r="L2546" s="131">
        <v>0</v>
      </c>
      <c r="M2546" s="131"/>
      <c r="N2546" s="131"/>
      <c r="O2546" s="131"/>
      <c r="P2546" s="131"/>
      <c r="Q2546" s="7"/>
      <c r="R2546" s="167"/>
      <c r="S2546" s="166"/>
      <c r="T2546" s="131"/>
      <c r="U2546" s="131"/>
      <c r="V2546" s="131"/>
    </row>
    <row r="2547" spans="2:22">
      <c r="B2547" s="170">
        <v>46031</v>
      </c>
      <c r="C2547" s="131" t="s">
        <v>6745</v>
      </c>
      <c r="D2547" s="131" t="s">
        <v>7535</v>
      </c>
      <c r="E2547" s="131">
        <v>4</v>
      </c>
      <c r="F2547" s="131">
        <v>0</v>
      </c>
      <c r="G2547" s="131">
        <v>0</v>
      </c>
      <c r="H2547" s="131">
        <v>0</v>
      </c>
      <c r="I2547" s="131">
        <v>0</v>
      </c>
      <c r="J2547" s="131">
        <v>0</v>
      </c>
      <c r="K2547" s="131">
        <v>0</v>
      </c>
      <c r="L2547" s="131">
        <v>0</v>
      </c>
      <c r="M2547" s="131"/>
      <c r="N2547" s="131"/>
      <c r="O2547" s="131"/>
      <c r="P2547" s="131"/>
      <c r="Q2547" s="7"/>
      <c r="R2547" s="167"/>
      <c r="S2547" s="166"/>
      <c r="T2547" s="131"/>
      <c r="U2547" s="131"/>
      <c r="V2547" s="131"/>
    </row>
    <row r="2548" spans="2:22">
      <c r="B2548" s="170">
        <v>46031</v>
      </c>
      <c r="C2548" s="131" t="s">
        <v>6745</v>
      </c>
      <c r="D2548" s="131" t="s">
        <v>7525</v>
      </c>
      <c r="E2548" s="131">
        <v>4</v>
      </c>
      <c r="F2548" s="11">
        <v>2</v>
      </c>
      <c r="G2548" s="131">
        <v>0</v>
      </c>
      <c r="H2548" s="131">
        <v>3</v>
      </c>
      <c r="I2548" s="131">
        <v>0</v>
      </c>
      <c r="J2548" s="131">
        <v>0</v>
      </c>
      <c r="K2548" s="131">
        <v>0</v>
      </c>
      <c r="L2548" s="131">
        <v>3</v>
      </c>
      <c r="M2548" s="131" t="s">
        <v>7605</v>
      </c>
      <c r="N2548" s="131" t="s">
        <v>7606</v>
      </c>
      <c r="O2548" s="131" t="s">
        <v>7602</v>
      </c>
      <c r="P2548" s="131" t="s">
        <v>7606</v>
      </c>
      <c r="Q2548" s="7"/>
      <c r="R2548" s="167"/>
      <c r="S2548" s="166"/>
      <c r="T2548" s="131"/>
      <c r="U2548" s="131"/>
      <c r="V2548" s="131"/>
    </row>
    <row r="2549" spans="2:22">
      <c r="B2549" s="170">
        <v>46031</v>
      </c>
      <c r="C2549" s="131" t="s">
        <v>6745</v>
      </c>
      <c r="D2549" s="131" t="s">
        <v>7453</v>
      </c>
      <c r="E2549" s="131">
        <v>1</v>
      </c>
      <c r="F2549" s="11">
        <v>0</v>
      </c>
      <c r="G2549" s="131">
        <v>0</v>
      </c>
      <c r="H2549" s="131">
        <v>4</v>
      </c>
      <c r="I2549" s="131">
        <v>0</v>
      </c>
      <c r="J2549" s="131">
        <v>0</v>
      </c>
      <c r="K2549" s="131">
        <v>0</v>
      </c>
      <c r="L2549" s="131">
        <v>4</v>
      </c>
      <c r="M2549" s="131" t="s">
        <v>7602</v>
      </c>
      <c r="N2549" s="131" t="s">
        <v>7602</v>
      </c>
      <c r="O2549" s="131" t="s">
        <v>7602</v>
      </c>
      <c r="P2549" s="131" t="s">
        <v>7607</v>
      </c>
      <c r="Q2549" s="7"/>
      <c r="R2549" s="167"/>
      <c r="S2549" s="166"/>
      <c r="T2549" s="131"/>
      <c r="U2549" s="131"/>
      <c r="V2549" s="131"/>
    </row>
    <row r="2550" spans="2:22">
      <c r="B2550" s="170">
        <v>46031</v>
      </c>
      <c r="C2550" s="131" t="s">
        <v>6745</v>
      </c>
      <c r="D2550" s="131" t="s">
        <v>7556</v>
      </c>
      <c r="E2550" s="131">
        <v>2</v>
      </c>
      <c r="F2550" s="131">
        <v>0</v>
      </c>
      <c r="G2550" s="131">
        <v>0</v>
      </c>
      <c r="H2550" s="131">
        <v>0</v>
      </c>
      <c r="I2550" s="131">
        <v>0</v>
      </c>
      <c r="J2550" s="131">
        <v>0</v>
      </c>
      <c r="K2550" s="131">
        <v>0</v>
      </c>
      <c r="L2550" s="131">
        <v>0</v>
      </c>
      <c r="M2550" s="131"/>
      <c r="N2550" s="131"/>
      <c r="O2550" s="131"/>
      <c r="P2550" s="131"/>
      <c r="Q2550" s="7"/>
      <c r="R2550" s="167"/>
      <c r="S2550" s="166"/>
      <c r="T2550" s="131"/>
      <c r="U2550" s="131"/>
      <c r="V2550" s="131"/>
    </row>
    <row r="2551" spans="2:22" s="168" customFormat="1">
      <c r="B2551" s="170">
        <v>46031</v>
      </c>
      <c r="C2551" s="131" t="s">
        <v>6745</v>
      </c>
      <c r="D2551" s="131" t="s">
        <v>7553</v>
      </c>
      <c r="E2551" s="131">
        <v>1</v>
      </c>
      <c r="F2551" s="131">
        <v>0</v>
      </c>
      <c r="G2551" s="131">
        <v>0</v>
      </c>
      <c r="H2551" s="131">
        <v>0</v>
      </c>
      <c r="I2551" s="131">
        <v>0</v>
      </c>
      <c r="J2551" s="131">
        <v>0</v>
      </c>
      <c r="K2551" s="131">
        <v>0</v>
      </c>
      <c r="L2551" s="131">
        <v>0</v>
      </c>
      <c r="M2551" s="131"/>
      <c r="N2551" s="131"/>
      <c r="O2551" s="131"/>
      <c r="P2551" s="131"/>
      <c r="Q2551" s="7"/>
      <c r="R2551" s="167"/>
      <c r="S2551" s="166"/>
      <c r="T2551" s="131"/>
      <c r="U2551" s="131"/>
      <c r="V2551" s="131"/>
    </row>
    <row r="2552" spans="2:22" s="168" customFormat="1">
      <c r="B2552" s="170">
        <v>46031</v>
      </c>
      <c r="C2552" s="131" t="s">
        <v>7601</v>
      </c>
      <c r="D2552" s="131" t="s">
        <v>7496</v>
      </c>
      <c r="E2552" s="131">
        <v>1</v>
      </c>
      <c r="F2552" s="11">
        <v>1</v>
      </c>
      <c r="G2552" s="131">
        <v>0</v>
      </c>
      <c r="H2552" s="131">
        <v>13</v>
      </c>
      <c r="I2552" s="131">
        <v>0</v>
      </c>
      <c r="J2552" s="131">
        <v>0</v>
      </c>
      <c r="K2552" s="131">
        <v>0</v>
      </c>
      <c r="L2552" s="131">
        <v>13</v>
      </c>
      <c r="M2552" s="131" t="s">
        <v>7606</v>
      </c>
      <c r="N2552" s="131" t="s">
        <v>7602</v>
      </c>
      <c r="O2552" s="131" t="s">
        <v>7607</v>
      </c>
      <c r="P2552" s="131" t="s">
        <v>7602</v>
      </c>
      <c r="Q2552" s="7"/>
      <c r="R2552" s="167"/>
      <c r="S2552" s="166"/>
      <c r="T2552" s="131"/>
      <c r="U2552" s="131"/>
      <c r="V2552" s="131"/>
    </row>
    <row r="2553" spans="2:22" s="168" customFormat="1">
      <c r="B2553" s="170">
        <v>46032</v>
      </c>
      <c r="C2553" s="131" t="s">
        <v>7601</v>
      </c>
      <c r="D2553" s="131" t="s">
        <v>7522</v>
      </c>
      <c r="E2553" s="131">
        <v>1</v>
      </c>
      <c r="F2553" s="11">
        <v>1</v>
      </c>
      <c r="G2553" s="131">
        <v>0</v>
      </c>
      <c r="H2553" s="131">
        <v>0</v>
      </c>
      <c r="I2553" s="131">
        <v>0</v>
      </c>
      <c r="J2553" s="131">
        <v>0</v>
      </c>
      <c r="K2553" s="131">
        <v>0</v>
      </c>
      <c r="L2553" s="131">
        <v>0</v>
      </c>
      <c r="M2553" s="131"/>
      <c r="N2553" s="131"/>
      <c r="O2553" s="131"/>
      <c r="P2553" s="131"/>
      <c r="Q2553" s="7"/>
      <c r="R2553" s="167"/>
      <c r="S2553" s="166"/>
      <c r="T2553" s="131"/>
      <c r="U2553" s="131"/>
      <c r="V2553" s="131"/>
    </row>
    <row r="2554" spans="2:22">
      <c r="B2554" s="170">
        <v>46032</v>
      </c>
      <c r="C2554" s="131" t="s">
        <v>6745</v>
      </c>
      <c r="D2554" s="131" t="s">
        <v>7512</v>
      </c>
      <c r="E2554" s="131">
        <v>1</v>
      </c>
      <c r="F2554" s="11">
        <v>0</v>
      </c>
      <c r="G2554" s="131">
        <v>0</v>
      </c>
      <c r="H2554" s="131">
        <v>1</v>
      </c>
      <c r="I2554" s="131">
        <v>0</v>
      </c>
      <c r="J2554" s="131">
        <v>0</v>
      </c>
      <c r="K2554" s="131">
        <v>0</v>
      </c>
      <c r="L2554" s="131">
        <v>1</v>
      </c>
      <c r="M2554" s="131" t="s">
        <v>7608</v>
      </c>
      <c r="N2554" s="131" t="s">
        <v>7607</v>
      </c>
      <c r="O2554" s="131" t="s">
        <v>7607</v>
      </c>
      <c r="P2554" s="131" t="s">
        <v>7602</v>
      </c>
      <c r="Q2554" s="7"/>
      <c r="R2554" s="167"/>
      <c r="S2554" s="166"/>
      <c r="T2554" s="131"/>
      <c r="U2554" s="131"/>
      <c r="V2554" s="131"/>
    </row>
    <row r="2555" spans="2:22">
      <c r="B2555" s="170">
        <v>46032</v>
      </c>
      <c r="C2555" s="131" t="s">
        <v>6745</v>
      </c>
      <c r="D2555" s="131" t="s">
        <v>7547</v>
      </c>
      <c r="E2555" s="131">
        <v>4</v>
      </c>
      <c r="F2555" s="131">
        <v>0</v>
      </c>
      <c r="G2555" s="131">
        <v>0</v>
      </c>
      <c r="H2555" s="131">
        <v>0</v>
      </c>
      <c r="I2555" s="131">
        <v>0</v>
      </c>
      <c r="J2555" s="131">
        <v>0</v>
      </c>
      <c r="K2555" s="131">
        <v>0</v>
      </c>
      <c r="L2555" s="131">
        <v>0</v>
      </c>
      <c r="M2555" s="131"/>
      <c r="N2555" s="131"/>
      <c r="O2555" s="131"/>
      <c r="P2555" s="131"/>
      <c r="Q2555" s="7"/>
      <c r="R2555" s="167"/>
      <c r="S2555" s="166"/>
      <c r="T2555" s="131"/>
      <c r="U2555" s="131"/>
      <c r="V2555" s="131"/>
    </row>
    <row r="2556" spans="2:22">
      <c r="B2556" s="170">
        <v>46032</v>
      </c>
      <c r="C2556" s="131" t="s">
        <v>6745</v>
      </c>
      <c r="D2556" s="131" t="s">
        <v>7529</v>
      </c>
      <c r="E2556" s="131">
        <v>6</v>
      </c>
      <c r="F2556" s="11">
        <v>0</v>
      </c>
      <c r="G2556" s="131">
        <v>0</v>
      </c>
      <c r="H2556" s="131">
        <v>0</v>
      </c>
      <c r="I2556" s="131">
        <v>0</v>
      </c>
      <c r="J2556" s="131">
        <v>0</v>
      </c>
      <c r="K2556" s="131">
        <v>2</v>
      </c>
      <c r="L2556" s="131">
        <v>2</v>
      </c>
      <c r="M2556" s="131"/>
      <c r="N2556" s="131" t="s">
        <v>7605</v>
      </c>
      <c r="O2556" s="131"/>
      <c r="P2556" s="131"/>
      <c r="Q2556" s="7"/>
      <c r="R2556" s="167"/>
      <c r="S2556" s="166"/>
      <c r="T2556" s="131"/>
      <c r="U2556" s="131"/>
      <c r="V2556" s="131"/>
    </row>
    <row r="2557" spans="2:22" hidden="1">
      <c r="B2557" s="170">
        <v>46033</v>
      </c>
      <c r="C2557" s="131" t="s">
        <v>3904</v>
      </c>
      <c r="D2557" s="131" t="s">
        <v>7599</v>
      </c>
      <c r="E2557" s="131">
        <v>2</v>
      </c>
      <c r="F2557" s="131">
        <v>0</v>
      </c>
      <c r="G2557" s="131">
        <v>0</v>
      </c>
      <c r="H2557" s="131">
        <v>0</v>
      </c>
      <c r="I2557" s="131">
        <v>0</v>
      </c>
      <c r="J2557" s="131">
        <v>0</v>
      </c>
      <c r="K2557" s="131">
        <v>0</v>
      </c>
      <c r="L2557" s="131">
        <v>0</v>
      </c>
      <c r="M2557" s="131"/>
      <c r="N2557" s="131"/>
      <c r="O2557" s="131"/>
      <c r="P2557" s="131"/>
      <c r="Q2557" s="7"/>
      <c r="R2557" s="167"/>
      <c r="S2557" s="166"/>
      <c r="T2557" s="131"/>
      <c r="U2557" s="131"/>
      <c r="V2557" s="131"/>
    </row>
    <row r="2558" spans="2:22">
      <c r="B2558" s="170">
        <v>46033</v>
      </c>
      <c r="C2558" s="131" t="s">
        <v>6745</v>
      </c>
      <c r="D2558" s="131" t="s">
        <v>7532</v>
      </c>
      <c r="E2558" s="131">
        <v>13</v>
      </c>
      <c r="F2558" s="131">
        <v>0</v>
      </c>
      <c r="G2558" s="131">
        <v>0</v>
      </c>
      <c r="H2558" s="131">
        <v>0</v>
      </c>
      <c r="I2558" s="131">
        <v>0</v>
      </c>
      <c r="J2558" s="131">
        <v>0</v>
      </c>
      <c r="K2558" s="131">
        <v>0</v>
      </c>
      <c r="L2558" s="131">
        <v>0</v>
      </c>
      <c r="M2558" s="131"/>
      <c r="N2558" s="131"/>
      <c r="O2558" s="131"/>
      <c r="P2558" s="131"/>
      <c r="Q2558" s="7"/>
      <c r="R2558" s="167"/>
      <c r="S2558" s="166"/>
      <c r="T2558" s="131"/>
      <c r="U2558" s="131"/>
      <c r="V2558" s="131"/>
    </row>
    <row r="2559" spans="2:22">
      <c r="B2559" s="170">
        <v>46033</v>
      </c>
      <c r="C2559" s="131" t="s">
        <v>6745</v>
      </c>
      <c r="D2559" s="131" t="s">
        <v>7600</v>
      </c>
      <c r="E2559" s="131">
        <v>5</v>
      </c>
      <c r="F2559" s="11">
        <v>0</v>
      </c>
      <c r="G2559" s="131">
        <v>0</v>
      </c>
      <c r="H2559" s="131">
        <v>0</v>
      </c>
      <c r="I2559" s="131">
        <v>0</v>
      </c>
      <c r="J2559" s="131">
        <v>0</v>
      </c>
      <c r="K2559" s="131">
        <v>1</v>
      </c>
      <c r="L2559" s="131">
        <v>1</v>
      </c>
      <c r="M2559" s="131"/>
      <c r="N2559" s="131" t="s">
        <v>7603</v>
      </c>
      <c r="O2559" s="131"/>
      <c r="P2559" s="131"/>
      <c r="Q2559" s="7"/>
      <c r="R2559" s="167"/>
      <c r="S2559" s="166"/>
      <c r="T2559" s="131"/>
      <c r="U2559" s="131"/>
      <c r="V2559" s="131"/>
    </row>
    <row r="2560" spans="2:22">
      <c r="B2560" s="170">
        <v>46033</v>
      </c>
      <c r="C2560" s="131" t="s">
        <v>6745</v>
      </c>
      <c r="D2560" s="131" t="s">
        <v>7524</v>
      </c>
      <c r="E2560" s="131">
        <v>1</v>
      </c>
      <c r="F2560" s="131">
        <v>0</v>
      </c>
      <c r="G2560" s="131">
        <v>0</v>
      </c>
      <c r="H2560" s="131">
        <v>0</v>
      </c>
      <c r="I2560" s="131">
        <v>0</v>
      </c>
      <c r="J2560" s="131">
        <v>0</v>
      </c>
      <c r="K2560" s="131">
        <v>0</v>
      </c>
      <c r="L2560" s="131">
        <v>0</v>
      </c>
      <c r="M2560" s="131"/>
      <c r="N2560" s="131"/>
      <c r="O2560" s="131"/>
      <c r="P2560" s="131"/>
      <c r="Q2560" s="7"/>
      <c r="R2560" s="167"/>
      <c r="S2560" s="166"/>
      <c r="T2560" s="131"/>
      <c r="U2560" s="131"/>
      <c r="V2560" s="131"/>
    </row>
    <row r="2561" spans="2:22">
      <c r="B2561" s="170">
        <v>46033</v>
      </c>
      <c r="C2561" s="131" t="s">
        <v>6745</v>
      </c>
      <c r="D2561" s="131" t="s">
        <v>7560</v>
      </c>
      <c r="E2561" s="131">
        <v>1</v>
      </c>
      <c r="F2561" s="131">
        <v>0</v>
      </c>
      <c r="G2561" s="131">
        <v>0</v>
      </c>
      <c r="H2561" s="131">
        <v>0</v>
      </c>
      <c r="I2561" s="131">
        <v>0</v>
      </c>
      <c r="J2561" s="131">
        <v>0</v>
      </c>
      <c r="K2561" s="131">
        <v>0</v>
      </c>
      <c r="L2561" s="131">
        <v>0</v>
      </c>
      <c r="M2561" s="131"/>
      <c r="N2561" s="131"/>
      <c r="O2561" s="131"/>
      <c r="P2561" s="131"/>
      <c r="Q2561" s="7"/>
      <c r="R2561" s="167"/>
      <c r="S2561" s="166"/>
      <c r="T2561" s="131"/>
      <c r="U2561" s="131"/>
      <c r="V2561" s="131"/>
    </row>
    <row r="2562" spans="2:22">
      <c r="B2562" s="170">
        <v>46033</v>
      </c>
      <c r="C2562" s="131" t="s">
        <v>6745</v>
      </c>
      <c r="D2562" s="131" t="s">
        <v>7530</v>
      </c>
      <c r="E2562" s="131">
        <v>7</v>
      </c>
      <c r="F2562" s="11">
        <v>0</v>
      </c>
      <c r="G2562" s="131">
        <v>0</v>
      </c>
      <c r="H2562" s="131">
        <v>0</v>
      </c>
      <c r="I2562" s="131">
        <v>0</v>
      </c>
      <c r="J2562" s="131">
        <v>0</v>
      </c>
      <c r="K2562" s="131">
        <v>10</v>
      </c>
      <c r="L2562" s="131">
        <v>10</v>
      </c>
      <c r="M2562" s="131"/>
      <c r="N2562" s="131" t="s">
        <v>7605</v>
      </c>
      <c r="O2562" s="131"/>
      <c r="P2562" s="131"/>
      <c r="Q2562" s="7"/>
      <c r="R2562" s="167"/>
      <c r="S2562" s="166"/>
      <c r="T2562" s="131"/>
      <c r="U2562" s="131"/>
      <c r="V2562" s="131"/>
    </row>
    <row r="2563" spans="2:22">
      <c r="B2563" s="170">
        <v>46033</v>
      </c>
      <c r="C2563" s="131" t="s">
        <v>6745</v>
      </c>
      <c r="D2563" s="131" t="s">
        <v>7320</v>
      </c>
      <c r="E2563" s="131">
        <v>5</v>
      </c>
      <c r="F2563" s="131">
        <v>0</v>
      </c>
      <c r="G2563" s="131">
        <v>0</v>
      </c>
      <c r="H2563" s="131">
        <v>0</v>
      </c>
      <c r="I2563" s="131">
        <v>0</v>
      </c>
      <c r="J2563" s="131">
        <v>0</v>
      </c>
      <c r="K2563" s="131">
        <v>0</v>
      </c>
      <c r="L2563" s="131">
        <v>0</v>
      </c>
      <c r="M2563" s="131"/>
      <c r="N2563" s="131"/>
      <c r="O2563" s="131"/>
      <c r="P2563" s="131"/>
      <c r="Q2563" s="7"/>
      <c r="R2563" s="167"/>
      <c r="S2563" s="166"/>
      <c r="T2563" s="131"/>
      <c r="U2563" s="131"/>
      <c r="V2563" s="131"/>
    </row>
    <row r="2564" spans="2:22">
      <c r="B2564" s="170">
        <v>46033</v>
      </c>
      <c r="C2564" s="131" t="s">
        <v>6745</v>
      </c>
      <c r="D2564" s="131" t="s">
        <v>7577</v>
      </c>
      <c r="E2564" s="131">
        <v>3</v>
      </c>
      <c r="F2564" s="131">
        <v>0</v>
      </c>
      <c r="G2564" s="131">
        <v>0</v>
      </c>
      <c r="H2564" s="131">
        <v>0</v>
      </c>
      <c r="I2564" s="131">
        <v>0</v>
      </c>
      <c r="J2564" s="131">
        <v>0</v>
      </c>
      <c r="K2564" s="131">
        <v>0</v>
      </c>
      <c r="L2564" s="131">
        <v>0</v>
      </c>
      <c r="M2564" s="131"/>
      <c r="N2564" s="131"/>
      <c r="O2564" s="131"/>
      <c r="P2564" s="131"/>
      <c r="Q2564" s="7"/>
      <c r="R2564" s="167"/>
      <c r="S2564" s="166"/>
      <c r="T2564" s="131"/>
      <c r="U2564" s="131"/>
      <c r="V2564" s="131"/>
    </row>
    <row r="2565" spans="2:22">
      <c r="B2565" s="170">
        <v>46033</v>
      </c>
      <c r="C2565" s="131" t="s">
        <v>6745</v>
      </c>
      <c r="D2565" s="131" t="s">
        <v>7555</v>
      </c>
      <c r="E2565" s="131">
        <v>1</v>
      </c>
      <c r="F2565" s="131">
        <v>0</v>
      </c>
      <c r="G2565" s="131">
        <v>0</v>
      </c>
      <c r="H2565" s="131">
        <v>0</v>
      </c>
      <c r="I2565" s="131">
        <v>0</v>
      </c>
      <c r="J2565" s="131">
        <v>0</v>
      </c>
      <c r="K2565" s="131">
        <v>0</v>
      </c>
      <c r="L2565" s="131">
        <v>0</v>
      </c>
      <c r="M2565" s="131"/>
      <c r="N2565" s="131"/>
      <c r="O2565" s="131"/>
      <c r="P2565" s="131"/>
      <c r="Q2565" s="7"/>
      <c r="R2565" s="167"/>
      <c r="S2565" s="166"/>
      <c r="T2565" s="131"/>
      <c r="U2565" s="131"/>
      <c r="V2565" s="131"/>
    </row>
    <row r="2566" spans="2:22">
      <c r="B2566" s="170">
        <v>46033</v>
      </c>
      <c r="C2566" s="131" t="s">
        <v>6745</v>
      </c>
      <c r="D2566" s="131" t="s">
        <v>7557</v>
      </c>
      <c r="E2566" s="131">
        <v>4</v>
      </c>
      <c r="F2566" s="131">
        <v>0</v>
      </c>
      <c r="G2566" s="131">
        <v>0</v>
      </c>
      <c r="H2566" s="131">
        <v>0</v>
      </c>
      <c r="I2566" s="131">
        <v>0</v>
      </c>
      <c r="J2566" s="131">
        <v>0</v>
      </c>
      <c r="K2566" s="131">
        <v>0</v>
      </c>
      <c r="L2566" s="131">
        <v>0</v>
      </c>
      <c r="M2566" s="131"/>
      <c r="N2566" s="131"/>
      <c r="O2566" s="131"/>
      <c r="P2566" s="131"/>
      <c r="Q2566" s="7"/>
      <c r="R2566" s="167"/>
      <c r="S2566" s="166"/>
      <c r="T2566" s="131"/>
      <c r="U2566" s="131"/>
      <c r="V2566" s="131"/>
    </row>
    <row r="2567" spans="2:22">
      <c r="B2567" s="170">
        <v>46033</v>
      </c>
      <c r="C2567" s="131" t="s">
        <v>6745</v>
      </c>
      <c r="D2567" s="131" t="s">
        <v>7536</v>
      </c>
      <c r="E2567" s="131">
        <v>4</v>
      </c>
      <c r="F2567" s="131">
        <v>0</v>
      </c>
      <c r="G2567" s="131">
        <v>0</v>
      </c>
      <c r="H2567" s="131">
        <v>0</v>
      </c>
      <c r="I2567" s="131">
        <v>0</v>
      </c>
      <c r="J2567" s="131">
        <v>0</v>
      </c>
      <c r="K2567" s="131">
        <v>0</v>
      </c>
      <c r="L2567" s="131">
        <v>0</v>
      </c>
      <c r="M2567" s="131"/>
      <c r="N2567" s="131"/>
      <c r="O2567" s="131"/>
      <c r="P2567" s="131"/>
      <c r="Q2567" s="7"/>
      <c r="R2567" s="167"/>
      <c r="S2567" s="166"/>
      <c r="T2567" s="131"/>
      <c r="U2567" s="131"/>
      <c r="V2567" s="131"/>
    </row>
    <row r="2568" spans="2:22">
      <c r="B2568" s="170">
        <v>46033</v>
      </c>
      <c r="C2568" s="131" t="s">
        <v>6745</v>
      </c>
      <c r="D2568" s="131" t="s">
        <v>7533</v>
      </c>
      <c r="E2568" s="131">
        <v>13</v>
      </c>
      <c r="F2568" s="11">
        <v>0</v>
      </c>
      <c r="G2568" s="131">
        <v>0</v>
      </c>
      <c r="H2568" s="131">
        <v>2</v>
      </c>
      <c r="I2568" s="131">
        <v>0</v>
      </c>
      <c r="J2568" s="131">
        <v>0</v>
      </c>
      <c r="K2568" s="131">
        <v>0</v>
      </c>
      <c r="L2568" s="131">
        <v>2</v>
      </c>
      <c r="M2568" s="131"/>
      <c r="N2568" s="131"/>
      <c r="O2568" s="131" t="s">
        <v>7604</v>
      </c>
      <c r="P2568" s="131" t="s">
        <v>7602</v>
      </c>
      <c r="Q2568" s="7"/>
      <c r="R2568" s="167"/>
      <c r="S2568" s="166"/>
      <c r="T2568" s="131"/>
      <c r="U2568" s="131"/>
      <c r="V2568" s="131"/>
    </row>
    <row r="2569" spans="2:22">
      <c r="B2569" s="170">
        <v>46033</v>
      </c>
      <c r="C2569" s="131" t="s">
        <v>6745</v>
      </c>
      <c r="D2569" s="131" t="s">
        <v>7534</v>
      </c>
      <c r="E2569" s="131">
        <v>12</v>
      </c>
      <c r="F2569" s="131">
        <v>0</v>
      </c>
      <c r="G2569" s="131">
        <v>0</v>
      </c>
      <c r="H2569" s="131">
        <v>0</v>
      </c>
      <c r="I2569" s="131">
        <v>0</v>
      </c>
      <c r="J2569" s="131">
        <v>0</v>
      </c>
      <c r="K2569" s="131">
        <v>0</v>
      </c>
      <c r="L2569" s="131">
        <v>0</v>
      </c>
      <c r="M2569" s="131"/>
      <c r="N2569" s="131"/>
      <c r="O2569" s="131"/>
      <c r="P2569" s="131"/>
      <c r="Q2569" s="7"/>
      <c r="R2569" s="167"/>
      <c r="S2569" s="166"/>
      <c r="T2569" s="131"/>
      <c r="U2569" s="131"/>
      <c r="V2569" s="131"/>
    </row>
    <row r="2570" spans="2:22" s="168" customFormat="1">
      <c r="B2570" s="170">
        <v>46033</v>
      </c>
      <c r="C2570" s="131" t="s">
        <v>6745</v>
      </c>
      <c r="D2570" s="131" t="s">
        <v>7550</v>
      </c>
      <c r="E2570" s="131">
        <v>9</v>
      </c>
      <c r="F2570" s="131">
        <v>0</v>
      </c>
      <c r="G2570" s="131">
        <v>0</v>
      </c>
      <c r="H2570" s="131">
        <v>0</v>
      </c>
      <c r="I2570" s="131">
        <v>0</v>
      </c>
      <c r="J2570" s="131">
        <v>0</v>
      </c>
      <c r="K2570" s="131">
        <v>0</v>
      </c>
      <c r="L2570" s="131">
        <v>0</v>
      </c>
      <c r="M2570" s="131"/>
      <c r="N2570" s="131"/>
      <c r="O2570" s="131"/>
      <c r="P2570" s="131"/>
      <c r="Q2570" s="7"/>
      <c r="R2570" s="167"/>
      <c r="S2570" s="166"/>
      <c r="T2570" s="131"/>
      <c r="U2570" s="131"/>
      <c r="V2570" s="131"/>
    </row>
    <row r="2571" spans="2:22" s="168" customFormat="1">
      <c r="B2571" s="170">
        <v>46033</v>
      </c>
      <c r="C2571" s="131" t="s">
        <v>6745</v>
      </c>
      <c r="D2571" s="131" t="s">
        <v>7578</v>
      </c>
      <c r="E2571" s="131">
        <v>12</v>
      </c>
      <c r="F2571" s="131">
        <v>0</v>
      </c>
      <c r="G2571" s="131">
        <v>0</v>
      </c>
      <c r="H2571" s="131">
        <v>0</v>
      </c>
      <c r="I2571" s="131">
        <v>0</v>
      </c>
      <c r="J2571" s="131">
        <v>0</v>
      </c>
      <c r="K2571" s="131">
        <v>0</v>
      </c>
      <c r="L2571" s="131">
        <v>0</v>
      </c>
      <c r="M2571" s="131"/>
      <c r="N2571" s="131"/>
      <c r="O2571" s="131"/>
      <c r="P2571" s="131"/>
      <c r="Q2571" s="7"/>
      <c r="R2571" s="167"/>
      <c r="S2571" s="166"/>
      <c r="T2571" s="131"/>
      <c r="U2571" s="131"/>
      <c r="V2571" s="131"/>
    </row>
    <row r="2572" spans="2:22" s="168" customFormat="1">
      <c r="B2572" s="170">
        <v>46033</v>
      </c>
      <c r="C2572" s="131" t="s">
        <v>6745</v>
      </c>
      <c r="D2572" s="131" t="s">
        <v>7597</v>
      </c>
      <c r="E2572" s="131">
        <v>3</v>
      </c>
      <c r="F2572" s="11">
        <v>0</v>
      </c>
      <c r="G2572" s="131">
        <v>0</v>
      </c>
      <c r="H2572" s="131">
        <v>23</v>
      </c>
      <c r="I2572" s="131">
        <v>0</v>
      </c>
      <c r="J2572" s="131">
        <v>0</v>
      </c>
      <c r="K2572" s="131">
        <v>0</v>
      </c>
      <c r="L2572" s="131">
        <v>23</v>
      </c>
      <c r="M2572" s="131"/>
      <c r="N2572" s="131"/>
      <c r="O2572" s="131" t="s">
        <v>7602</v>
      </c>
      <c r="P2572" s="131" t="s">
        <v>7606</v>
      </c>
      <c r="Q2572" s="7"/>
      <c r="R2572" s="167"/>
      <c r="S2572" s="166"/>
      <c r="T2572" s="131"/>
      <c r="U2572" s="131"/>
      <c r="V2572" s="131"/>
    </row>
    <row r="2573" spans="2:22" s="168" customFormat="1">
      <c r="B2573" s="170">
        <v>46033</v>
      </c>
      <c r="C2573" s="131" t="s">
        <v>6745</v>
      </c>
      <c r="D2573" s="131" t="s">
        <v>7572</v>
      </c>
      <c r="E2573" s="131">
        <v>12</v>
      </c>
      <c r="F2573" s="131">
        <v>0</v>
      </c>
      <c r="G2573" s="131">
        <v>0</v>
      </c>
      <c r="H2573" s="131">
        <v>0</v>
      </c>
      <c r="I2573" s="131">
        <v>0</v>
      </c>
      <c r="J2573" s="131">
        <v>0</v>
      </c>
      <c r="K2573" s="131">
        <v>0</v>
      </c>
      <c r="L2573" s="131">
        <v>0</v>
      </c>
      <c r="M2573" s="131"/>
      <c r="N2573" s="131"/>
      <c r="O2573" s="131"/>
      <c r="P2573" s="131"/>
      <c r="Q2573" s="7"/>
      <c r="R2573" s="167"/>
      <c r="S2573" s="166"/>
      <c r="T2573" s="131"/>
      <c r="U2573" s="131"/>
      <c r="V2573" s="131"/>
    </row>
    <row r="2574" spans="2:22" hidden="1">
      <c r="B2574" s="170">
        <v>46034</v>
      </c>
      <c r="C2574" s="131" t="s">
        <v>3904</v>
      </c>
      <c r="D2574" s="131" t="s">
        <v>7613</v>
      </c>
      <c r="E2574" s="131">
        <v>1</v>
      </c>
      <c r="F2574" s="131">
        <v>0</v>
      </c>
      <c r="G2574" s="131">
        <v>0</v>
      </c>
      <c r="H2574" s="131">
        <v>0</v>
      </c>
      <c r="I2574" s="131">
        <v>0</v>
      </c>
      <c r="J2574" s="131">
        <v>0</v>
      </c>
      <c r="K2574" s="131">
        <v>0</v>
      </c>
      <c r="L2574" s="131">
        <v>0</v>
      </c>
      <c r="M2574" s="131"/>
      <c r="N2574" s="131"/>
      <c r="O2574" s="131"/>
      <c r="P2574" s="131"/>
      <c r="Q2574" s="7"/>
      <c r="R2574" s="167"/>
      <c r="S2574" s="166"/>
      <c r="T2574" s="131"/>
      <c r="U2574" s="131"/>
      <c r="V2574" s="131"/>
    </row>
    <row r="2575" spans="2:22" hidden="1">
      <c r="B2575" s="170">
        <v>46034</v>
      </c>
      <c r="C2575" s="131" t="s">
        <v>3904</v>
      </c>
      <c r="D2575" s="131" t="s">
        <v>7614</v>
      </c>
      <c r="E2575" s="131">
        <v>12</v>
      </c>
      <c r="F2575" s="131">
        <v>0</v>
      </c>
      <c r="G2575" s="131">
        <v>0</v>
      </c>
      <c r="H2575" s="131">
        <v>0</v>
      </c>
      <c r="I2575" s="131">
        <v>0</v>
      </c>
      <c r="J2575" s="131">
        <v>0</v>
      </c>
      <c r="K2575" s="131">
        <v>0</v>
      </c>
      <c r="L2575" s="131">
        <v>0</v>
      </c>
      <c r="M2575" s="131"/>
      <c r="N2575" s="131"/>
      <c r="O2575" s="131"/>
      <c r="P2575" s="131"/>
      <c r="Q2575" s="7"/>
      <c r="R2575" s="167"/>
      <c r="S2575" s="166"/>
      <c r="T2575" s="131"/>
      <c r="U2575" s="131"/>
      <c r="V2575" s="131"/>
    </row>
    <row r="2576" spans="2:22" hidden="1">
      <c r="B2576" s="170">
        <v>46034</v>
      </c>
      <c r="C2576" s="131" t="s">
        <v>3904</v>
      </c>
      <c r="D2576" s="131" t="s">
        <v>7615</v>
      </c>
      <c r="E2576" s="131">
        <v>1</v>
      </c>
      <c r="F2576" s="131">
        <v>0</v>
      </c>
      <c r="G2576" s="131">
        <v>0</v>
      </c>
      <c r="H2576" s="131">
        <v>0</v>
      </c>
      <c r="I2576" s="131">
        <v>0</v>
      </c>
      <c r="J2576" s="131">
        <v>0</v>
      </c>
      <c r="K2576" s="131">
        <v>0</v>
      </c>
      <c r="L2576" s="131">
        <v>0</v>
      </c>
      <c r="M2576" s="131"/>
      <c r="N2576" s="131"/>
      <c r="O2576" s="131"/>
      <c r="P2576" s="131"/>
      <c r="Q2576" s="7"/>
      <c r="R2576" s="167"/>
      <c r="S2576" s="166"/>
      <c r="T2576" s="131"/>
      <c r="U2576" s="131"/>
      <c r="V2576" s="131"/>
    </row>
    <row r="2577" spans="2:16384" hidden="1">
      <c r="B2577" s="170">
        <v>46034</v>
      </c>
      <c r="C2577" s="131" t="s">
        <v>3904</v>
      </c>
      <c r="D2577" s="131" t="s">
        <v>7616</v>
      </c>
      <c r="E2577" s="131">
        <v>7</v>
      </c>
      <c r="F2577" s="131">
        <v>0</v>
      </c>
      <c r="G2577" s="131">
        <v>0</v>
      </c>
      <c r="H2577" s="131">
        <v>0</v>
      </c>
      <c r="I2577" s="131">
        <v>0</v>
      </c>
      <c r="J2577" s="131">
        <v>0</v>
      </c>
      <c r="K2577" s="131">
        <v>0</v>
      </c>
      <c r="L2577" s="131">
        <v>0</v>
      </c>
      <c r="M2577" s="131"/>
      <c r="N2577" s="131"/>
      <c r="O2577" s="131"/>
      <c r="P2577" s="131"/>
      <c r="Q2577" s="7"/>
      <c r="R2577" s="167"/>
      <c r="S2577" s="166"/>
      <c r="T2577" s="131"/>
      <c r="U2577" s="131"/>
      <c r="V2577" s="131"/>
    </row>
    <row r="2578" spans="2:16384" hidden="1">
      <c r="B2578" s="170">
        <v>46034</v>
      </c>
      <c r="C2578" s="131" t="s">
        <v>3904</v>
      </c>
      <c r="D2578" s="131" t="s">
        <v>7617</v>
      </c>
      <c r="E2578" s="131">
        <v>13</v>
      </c>
      <c r="F2578" s="131">
        <v>0</v>
      </c>
      <c r="G2578" s="131">
        <v>0</v>
      </c>
      <c r="H2578" s="131">
        <v>0</v>
      </c>
      <c r="I2578" s="131">
        <v>0</v>
      </c>
      <c r="J2578" s="131">
        <v>0</v>
      </c>
      <c r="K2578" s="131">
        <v>0</v>
      </c>
      <c r="L2578" s="131">
        <v>0</v>
      </c>
      <c r="M2578" s="131"/>
      <c r="N2578" s="131"/>
      <c r="O2578" s="131"/>
      <c r="P2578" s="131"/>
      <c r="Q2578" s="7"/>
      <c r="R2578" s="167"/>
      <c r="S2578" s="166"/>
      <c r="T2578" s="131"/>
      <c r="U2578" s="131"/>
      <c r="V2578" s="131"/>
    </row>
    <row r="2579" spans="2:16384" hidden="1">
      <c r="B2579" s="170">
        <v>46034</v>
      </c>
      <c r="C2579" s="131" t="s">
        <v>3904</v>
      </c>
      <c r="D2579" s="131" t="s">
        <v>7618</v>
      </c>
      <c r="E2579" s="131">
        <v>4</v>
      </c>
      <c r="F2579" s="131">
        <v>0</v>
      </c>
      <c r="G2579" s="131">
        <v>0</v>
      </c>
      <c r="H2579" s="131">
        <v>0</v>
      </c>
      <c r="I2579" s="131">
        <v>0</v>
      </c>
      <c r="J2579" s="131">
        <v>0</v>
      </c>
      <c r="K2579" s="131">
        <v>0</v>
      </c>
      <c r="L2579" s="131">
        <v>0</v>
      </c>
      <c r="M2579" s="131"/>
      <c r="N2579" s="131"/>
      <c r="O2579" s="131"/>
      <c r="P2579" s="131"/>
      <c r="Q2579" s="7"/>
      <c r="R2579" s="167"/>
      <c r="S2579" s="166"/>
      <c r="T2579" s="131"/>
      <c r="U2579" s="131"/>
      <c r="V2579" s="131"/>
    </row>
    <row r="2580" spans="2:16384" hidden="1">
      <c r="B2580" s="170">
        <v>46034</v>
      </c>
      <c r="C2580" s="131" t="s">
        <v>3904</v>
      </c>
      <c r="D2580" s="131" t="s">
        <v>7619</v>
      </c>
      <c r="E2580" s="131">
        <v>1</v>
      </c>
      <c r="F2580" s="131">
        <v>0</v>
      </c>
      <c r="G2580" s="131">
        <v>0</v>
      </c>
      <c r="H2580" s="131">
        <v>0</v>
      </c>
      <c r="I2580" s="131">
        <v>0</v>
      </c>
      <c r="J2580" s="131">
        <v>0</v>
      </c>
      <c r="K2580" s="131">
        <v>0</v>
      </c>
      <c r="L2580" s="131">
        <v>0</v>
      </c>
      <c r="M2580" s="131"/>
      <c r="N2580" s="131"/>
      <c r="O2580" s="131"/>
      <c r="P2580" s="131"/>
      <c r="Q2580" s="7"/>
      <c r="R2580" s="167"/>
      <c r="S2580" s="166"/>
      <c r="T2580" s="131"/>
      <c r="U2580" s="131"/>
      <c r="V2580" s="131"/>
    </row>
    <row r="2581" spans="2:16384">
      <c r="B2581" s="170">
        <v>46034</v>
      </c>
      <c r="C2581" s="131" t="s">
        <v>6745</v>
      </c>
      <c r="D2581" s="131" t="s">
        <v>7592</v>
      </c>
      <c r="E2581" s="131">
        <v>5</v>
      </c>
      <c r="F2581" s="131">
        <v>0</v>
      </c>
      <c r="G2581" s="131">
        <v>0</v>
      </c>
      <c r="H2581" s="131">
        <v>0</v>
      </c>
      <c r="I2581" s="131">
        <v>0</v>
      </c>
      <c r="J2581" s="131">
        <v>0</v>
      </c>
      <c r="K2581" s="131">
        <v>0</v>
      </c>
      <c r="L2581" s="131">
        <v>0</v>
      </c>
      <c r="M2581" s="131"/>
      <c r="N2581" s="131"/>
      <c r="O2581" s="131"/>
      <c r="P2581" s="131"/>
      <c r="Q2581" s="7"/>
      <c r="R2581" s="167"/>
      <c r="S2581" s="166"/>
      <c r="T2581" s="131"/>
      <c r="U2581" s="131"/>
      <c r="V2581" s="131"/>
    </row>
    <row r="2582" spans="2:16384" hidden="1">
      <c r="B2582" s="170">
        <v>46034</v>
      </c>
      <c r="C2582" s="131" t="s">
        <v>3904</v>
      </c>
      <c r="D2582" s="131" t="s">
        <v>7620</v>
      </c>
      <c r="E2582" s="131">
        <v>1</v>
      </c>
      <c r="F2582" s="131">
        <v>0</v>
      </c>
      <c r="G2582" s="131">
        <v>0</v>
      </c>
      <c r="H2582" s="131">
        <v>0</v>
      </c>
      <c r="I2582" s="131">
        <v>0</v>
      </c>
      <c r="J2582" s="131">
        <v>0</v>
      </c>
      <c r="K2582" s="131">
        <v>0</v>
      </c>
      <c r="L2582" s="131">
        <v>0</v>
      </c>
      <c r="M2582" s="131"/>
      <c r="N2582" s="131"/>
      <c r="O2582" s="131"/>
      <c r="P2582" s="131"/>
      <c r="Q2582" s="7"/>
      <c r="R2582" s="167"/>
      <c r="S2582" s="166"/>
      <c r="T2582" s="131"/>
      <c r="U2582" s="131"/>
      <c r="V2582" s="131"/>
    </row>
    <row r="2583" spans="2:16384" hidden="1">
      <c r="B2583" s="170">
        <v>46034</v>
      </c>
      <c r="C2583" s="131" t="s">
        <v>3904</v>
      </c>
      <c r="D2583" s="131" t="s">
        <v>7621</v>
      </c>
      <c r="E2583" s="131">
        <v>8</v>
      </c>
      <c r="F2583" s="131">
        <v>0</v>
      </c>
      <c r="G2583" s="131">
        <v>0</v>
      </c>
      <c r="H2583" s="131">
        <v>0</v>
      </c>
      <c r="I2583" s="131">
        <v>0</v>
      </c>
      <c r="J2583" s="131">
        <v>0</v>
      </c>
      <c r="K2583" s="131">
        <v>0</v>
      </c>
      <c r="L2583" s="131">
        <v>0</v>
      </c>
      <c r="M2583" s="131"/>
      <c r="N2583" s="131"/>
      <c r="O2583" s="131"/>
      <c r="P2583" s="131"/>
      <c r="Q2583" s="7"/>
      <c r="R2583" s="167"/>
      <c r="S2583" s="166"/>
      <c r="T2583" s="131"/>
      <c r="U2583" s="131"/>
      <c r="V2583" s="131"/>
      <c r="W2583" s="168"/>
      <c r="X2583" s="168"/>
      <c r="Y2583" s="168"/>
      <c r="Z2583" s="168"/>
      <c r="AA2583" s="168"/>
      <c r="AB2583" s="168"/>
      <c r="AC2583" s="168"/>
      <c r="AD2583" s="168"/>
      <c r="AE2583" s="168"/>
      <c r="AF2583" s="168"/>
      <c r="AG2583" s="168"/>
      <c r="AH2583" s="168"/>
      <c r="AI2583" s="168"/>
      <c r="AJ2583" s="168"/>
      <c r="AK2583" s="168"/>
      <c r="AL2583" s="168"/>
      <c r="AM2583" s="168"/>
      <c r="AN2583" s="168"/>
      <c r="AO2583" s="168"/>
      <c r="AP2583" s="168"/>
      <c r="AQ2583" s="168"/>
      <c r="AR2583" s="168"/>
      <c r="AS2583" s="168"/>
      <c r="AT2583" s="168"/>
      <c r="AU2583" s="168"/>
      <c r="AV2583" s="168"/>
      <c r="AW2583" s="168"/>
      <c r="AX2583" s="168"/>
      <c r="AY2583" s="168"/>
      <c r="AZ2583" s="168"/>
      <c r="BA2583" s="168"/>
      <c r="BB2583" s="168"/>
      <c r="BC2583" s="168"/>
      <c r="BD2583" s="168"/>
      <c r="BE2583" s="168"/>
      <c r="BF2583" s="168"/>
      <c r="BG2583" s="168"/>
      <c r="BH2583" s="168"/>
      <c r="BI2583" s="168"/>
      <c r="BJ2583" s="168"/>
      <c r="BK2583" s="168"/>
      <c r="BL2583" s="168"/>
      <c r="BM2583" s="168"/>
      <c r="BN2583" s="168"/>
      <c r="BO2583" s="168"/>
      <c r="BP2583" s="168"/>
      <c r="BQ2583" s="168"/>
      <c r="BR2583" s="168"/>
      <c r="BS2583" s="168"/>
      <c r="BT2583" s="168"/>
      <c r="BU2583" s="168"/>
      <c r="BV2583" s="168"/>
      <c r="BW2583" s="168"/>
      <c r="BX2583" s="168"/>
      <c r="BY2583" s="168"/>
      <c r="BZ2583" s="168"/>
      <c r="CA2583" s="168"/>
      <c r="CB2583" s="168"/>
      <c r="CC2583" s="168"/>
      <c r="CD2583" s="168"/>
      <c r="CE2583" s="168"/>
      <c r="CF2583" s="168"/>
      <c r="CG2583" s="168"/>
      <c r="CH2583" s="168"/>
      <c r="CI2583" s="168"/>
      <c r="CJ2583" s="168"/>
      <c r="CK2583" s="168"/>
      <c r="CL2583" s="168"/>
      <c r="CM2583" s="168"/>
      <c r="CN2583" s="168"/>
      <c r="CO2583" s="168"/>
      <c r="CP2583" s="168"/>
      <c r="CQ2583" s="168"/>
      <c r="CR2583" s="168"/>
      <c r="CS2583" s="168"/>
      <c r="CT2583" s="168"/>
      <c r="CU2583" s="168"/>
      <c r="CV2583" s="168"/>
      <c r="CW2583" s="168"/>
      <c r="CX2583" s="168"/>
      <c r="CY2583" s="168"/>
      <c r="CZ2583" s="168"/>
      <c r="DA2583" s="168"/>
      <c r="DB2583" s="168"/>
      <c r="DC2583" s="168"/>
      <c r="DD2583" s="168"/>
      <c r="DE2583" s="168"/>
      <c r="DF2583" s="168"/>
      <c r="DG2583" s="168"/>
      <c r="DH2583" s="168"/>
      <c r="DI2583" s="168"/>
      <c r="DJ2583" s="168"/>
      <c r="DK2583" s="168"/>
      <c r="DL2583" s="168"/>
      <c r="DM2583" s="168"/>
      <c r="DN2583" s="168"/>
      <c r="DO2583" s="168"/>
      <c r="DP2583" s="168"/>
      <c r="DQ2583" s="168"/>
      <c r="DR2583" s="168"/>
      <c r="DS2583" s="168"/>
      <c r="DT2583" s="168"/>
      <c r="DU2583" s="168"/>
      <c r="DV2583" s="168"/>
      <c r="DW2583" s="168"/>
      <c r="DX2583" s="168"/>
      <c r="DY2583" s="168"/>
      <c r="DZ2583" s="168"/>
      <c r="EA2583" s="168"/>
      <c r="EB2583" s="168"/>
      <c r="EC2583" s="168"/>
      <c r="ED2583" s="168"/>
      <c r="EE2583" s="168"/>
      <c r="EF2583" s="168"/>
      <c r="EG2583" s="168"/>
      <c r="EH2583" s="168"/>
      <c r="EI2583" s="168"/>
      <c r="EJ2583" s="168"/>
      <c r="EK2583" s="168"/>
      <c r="EL2583" s="168"/>
      <c r="EM2583" s="168"/>
      <c r="EN2583" s="168"/>
      <c r="EO2583" s="168"/>
      <c r="EP2583" s="168"/>
      <c r="EQ2583" s="168"/>
      <c r="ER2583" s="168"/>
      <c r="ES2583" s="168"/>
      <c r="ET2583" s="168"/>
      <c r="EU2583" s="168"/>
      <c r="EV2583" s="168"/>
      <c r="EW2583" s="168"/>
      <c r="EX2583" s="168"/>
      <c r="EY2583" s="168"/>
      <c r="EZ2583" s="168"/>
      <c r="FA2583" s="168"/>
      <c r="FB2583" s="168"/>
      <c r="FC2583" s="168"/>
      <c r="FD2583" s="168"/>
      <c r="FE2583" s="168"/>
      <c r="FF2583" s="168"/>
      <c r="FG2583" s="168"/>
      <c r="FH2583" s="168"/>
      <c r="FI2583" s="168"/>
      <c r="FJ2583" s="168"/>
      <c r="FK2583" s="168"/>
      <c r="FL2583" s="168"/>
      <c r="FM2583" s="168"/>
      <c r="FN2583" s="168"/>
      <c r="FO2583" s="168"/>
      <c r="FP2583" s="168"/>
      <c r="FQ2583" s="168"/>
      <c r="FR2583" s="168"/>
      <c r="FS2583" s="168"/>
      <c r="FT2583" s="168"/>
      <c r="FU2583" s="168"/>
      <c r="FV2583" s="168"/>
      <c r="FW2583" s="168"/>
      <c r="FX2583" s="168"/>
      <c r="FY2583" s="168"/>
      <c r="FZ2583" s="168"/>
      <c r="GA2583" s="168"/>
      <c r="GB2583" s="168"/>
      <c r="GC2583" s="168"/>
      <c r="GD2583" s="168"/>
      <c r="GE2583" s="168"/>
      <c r="GF2583" s="168"/>
      <c r="GG2583" s="168"/>
      <c r="GH2583" s="168"/>
      <c r="GI2583" s="168"/>
      <c r="GJ2583" s="168"/>
      <c r="GK2583" s="168"/>
      <c r="GL2583" s="168"/>
      <c r="GM2583" s="168"/>
      <c r="GN2583" s="168"/>
      <c r="GO2583" s="168"/>
      <c r="GP2583" s="168"/>
      <c r="GQ2583" s="168"/>
      <c r="GR2583" s="168"/>
      <c r="GS2583" s="168"/>
      <c r="GT2583" s="168"/>
      <c r="GU2583" s="168"/>
      <c r="GV2583" s="168"/>
      <c r="GW2583" s="168"/>
      <c r="GX2583" s="168"/>
      <c r="GY2583" s="168"/>
      <c r="GZ2583" s="168"/>
      <c r="HA2583" s="168"/>
      <c r="HB2583" s="168"/>
      <c r="HC2583" s="168"/>
      <c r="HD2583" s="168"/>
      <c r="HE2583" s="168"/>
      <c r="HF2583" s="168"/>
      <c r="HG2583" s="168"/>
      <c r="HH2583" s="168"/>
      <c r="HI2583" s="168"/>
      <c r="HJ2583" s="168"/>
      <c r="HK2583" s="168"/>
      <c r="HL2583" s="168"/>
      <c r="HM2583" s="168"/>
      <c r="HN2583" s="168"/>
      <c r="HO2583" s="168"/>
      <c r="HP2583" s="168"/>
      <c r="HQ2583" s="168"/>
      <c r="HR2583" s="168"/>
      <c r="HS2583" s="168"/>
      <c r="HT2583" s="168"/>
      <c r="HU2583" s="168"/>
      <c r="HV2583" s="168"/>
      <c r="HW2583" s="168"/>
      <c r="HX2583" s="168"/>
      <c r="HY2583" s="168"/>
      <c r="HZ2583" s="168"/>
      <c r="IA2583" s="168"/>
      <c r="IB2583" s="168"/>
      <c r="IC2583" s="168"/>
      <c r="ID2583" s="168"/>
      <c r="IE2583" s="168"/>
      <c r="IF2583" s="168"/>
      <c r="IG2583" s="168"/>
      <c r="IH2583" s="168"/>
      <c r="II2583" s="168"/>
      <c r="IJ2583" s="168"/>
      <c r="IK2583" s="168"/>
      <c r="IL2583" s="168"/>
      <c r="IM2583" s="168"/>
      <c r="IN2583" s="168"/>
      <c r="IO2583" s="168"/>
      <c r="IP2583" s="168"/>
      <c r="IQ2583" s="168"/>
      <c r="IR2583" s="168"/>
      <c r="IS2583" s="168"/>
      <c r="IT2583" s="168"/>
      <c r="IU2583" s="168"/>
      <c r="IV2583" s="168"/>
      <c r="IW2583" s="168"/>
      <c r="IX2583" s="168"/>
      <c r="IY2583" s="168"/>
      <c r="IZ2583" s="168"/>
      <c r="JA2583" s="168"/>
      <c r="JB2583" s="168"/>
      <c r="JC2583" s="168"/>
      <c r="JD2583" s="168"/>
      <c r="JE2583" s="168"/>
      <c r="JF2583" s="168"/>
      <c r="JG2583" s="168"/>
      <c r="JH2583" s="168"/>
      <c r="JI2583" s="168"/>
      <c r="JJ2583" s="168"/>
      <c r="JK2583" s="168"/>
      <c r="JL2583" s="168"/>
      <c r="JM2583" s="168"/>
      <c r="JN2583" s="168"/>
      <c r="JO2583" s="168"/>
      <c r="JP2583" s="168"/>
      <c r="JQ2583" s="168"/>
      <c r="JR2583" s="168"/>
      <c r="JS2583" s="168"/>
      <c r="JT2583" s="168"/>
      <c r="JU2583" s="168"/>
      <c r="JV2583" s="168"/>
      <c r="JW2583" s="168"/>
      <c r="JX2583" s="168"/>
      <c r="JY2583" s="168"/>
      <c r="JZ2583" s="168"/>
      <c r="KA2583" s="168"/>
      <c r="KB2583" s="168"/>
      <c r="KC2583" s="168"/>
      <c r="KD2583" s="168"/>
      <c r="KE2583" s="168"/>
      <c r="KF2583" s="168"/>
      <c r="KG2583" s="168"/>
      <c r="KH2583" s="168"/>
      <c r="KI2583" s="168"/>
      <c r="KJ2583" s="168"/>
      <c r="KK2583" s="168"/>
      <c r="KL2583" s="168"/>
      <c r="KM2583" s="168"/>
      <c r="KN2583" s="168"/>
      <c r="KO2583" s="168"/>
      <c r="KP2583" s="168"/>
      <c r="KQ2583" s="168"/>
      <c r="KR2583" s="168"/>
      <c r="KS2583" s="168"/>
      <c r="KT2583" s="168"/>
      <c r="KU2583" s="168"/>
      <c r="KV2583" s="168"/>
      <c r="KW2583" s="168"/>
      <c r="KX2583" s="168"/>
      <c r="KY2583" s="168"/>
      <c r="KZ2583" s="168"/>
      <c r="LA2583" s="168"/>
      <c r="LB2583" s="168"/>
      <c r="LC2583" s="168"/>
      <c r="LD2583" s="168"/>
      <c r="LE2583" s="168"/>
      <c r="LF2583" s="168"/>
      <c r="LG2583" s="168"/>
      <c r="LH2583" s="168"/>
      <c r="LI2583" s="168"/>
      <c r="LJ2583" s="168"/>
      <c r="LK2583" s="168"/>
      <c r="LL2583" s="168"/>
      <c r="LM2583" s="168"/>
      <c r="LN2583" s="168"/>
      <c r="LO2583" s="168"/>
      <c r="LP2583" s="168"/>
      <c r="LQ2583" s="168"/>
      <c r="LR2583" s="168"/>
      <c r="LS2583" s="168"/>
      <c r="LT2583" s="168"/>
      <c r="LU2583" s="168"/>
      <c r="LV2583" s="168"/>
      <c r="LW2583" s="168"/>
      <c r="LX2583" s="168"/>
      <c r="LY2583" s="168"/>
      <c r="LZ2583" s="168"/>
      <c r="MA2583" s="168"/>
      <c r="MB2583" s="168"/>
      <c r="MC2583" s="168"/>
      <c r="MD2583" s="168"/>
      <c r="ME2583" s="168"/>
      <c r="MF2583" s="168"/>
      <c r="MG2583" s="168"/>
      <c r="MH2583" s="168"/>
      <c r="MI2583" s="168"/>
      <c r="MJ2583" s="168"/>
      <c r="MK2583" s="168"/>
      <c r="ML2583" s="168"/>
      <c r="MM2583" s="168"/>
      <c r="MN2583" s="168"/>
      <c r="MO2583" s="168"/>
      <c r="MP2583" s="168"/>
      <c r="MQ2583" s="168"/>
      <c r="MR2583" s="168"/>
      <c r="MS2583" s="168"/>
      <c r="MT2583" s="168"/>
      <c r="MU2583" s="168"/>
      <c r="MV2583" s="168"/>
      <c r="MW2583" s="168"/>
      <c r="MX2583" s="168"/>
      <c r="MY2583" s="168"/>
      <c r="MZ2583" s="168"/>
      <c r="NA2583" s="168"/>
      <c r="NB2583" s="168"/>
      <c r="NC2583" s="168"/>
      <c r="ND2583" s="168"/>
      <c r="NE2583" s="168"/>
      <c r="NF2583" s="168"/>
      <c r="NG2583" s="168"/>
      <c r="NH2583" s="168"/>
      <c r="NI2583" s="168"/>
      <c r="NJ2583" s="168"/>
      <c r="NK2583" s="168"/>
      <c r="NL2583" s="168"/>
      <c r="NM2583" s="168"/>
      <c r="NN2583" s="168"/>
      <c r="NO2583" s="168"/>
      <c r="NP2583" s="168"/>
      <c r="NQ2583" s="168"/>
      <c r="NR2583" s="168"/>
      <c r="NS2583" s="168"/>
      <c r="NT2583" s="168"/>
      <c r="NU2583" s="168"/>
      <c r="NV2583" s="168"/>
      <c r="NW2583" s="168"/>
      <c r="NX2583" s="168"/>
      <c r="NY2583" s="168"/>
      <c r="NZ2583" s="168"/>
      <c r="OA2583" s="168"/>
      <c r="OB2583" s="168"/>
      <c r="OC2583" s="168"/>
      <c r="OD2583" s="168"/>
      <c r="OE2583" s="168"/>
      <c r="OF2583" s="168"/>
      <c r="OG2583" s="168"/>
      <c r="OH2583" s="168"/>
      <c r="OI2583" s="168"/>
      <c r="OJ2583" s="168"/>
      <c r="OK2583" s="168"/>
      <c r="OL2583" s="168"/>
      <c r="OM2583" s="168"/>
      <c r="ON2583" s="168"/>
      <c r="OO2583" s="168"/>
      <c r="OP2583" s="168"/>
      <c r="OQ2583" s="168"/>
      <c r="OR2583" s="168"/>
      <c r="OS2583" s="168"/>
      <c r="OT2583" s="168"/>
      <c r="OU2583" s="168"/>
      <c r="OV2583" s="168"/>
      <c r="OW2583" s="168"/>
      <c r="OX2583" s="168"/>
      <c r="OY2583" s="168"/>
      <c r="OZ2583" s="168"/>
      <c r="PA2583" s="168"/>
      <c r="PB2583" s="168"/>
      <c r="PC2583" s="168"/>
      <c r="PD2583" s="168"/>
      <c r="PE2583" s="168"/>
      <c r="PF2583" s="168"/>
      <c r="PG2583" s="168"/>
      <c r="PH2583" s="168"/>
      <c r="PI2583" s="168"/>
      <c r="PJ2583" s="168"/>
      <c r="PK2583" s="168"/>
      <c r="PL2583" s="168"/>
      <c r="PM2583" s="168"/>
      <c r="PN2583" s="168"/>
      <c r="PO2583" s="168"/>
      <c r="PP2583" s="168"/>
      <c r="PQ2583" s="168"/>
      <c r="PR2583" s="168"/>
      <c r="PS2583" s="168"/>
      <c r="PT2583" s="168"/>
      <c r="PU2583" s="168"/>
      <c r="PV2583" s="168"/>
      <c r="PW2583" s="168"/>
      <c r="PX2583" s="168"/>
      <c r="PY2583" s="168"/>
      <c r="PZ2583" s="168"/>
      <c r="QA2583" s="168"/>
      <c r="QB2583" s="168"/>
      <c r="QC2583" s="168"/>
      <c r="QD2583" s="168"/>
      <c r="QE2583" s="168"/>
      <c r="QF2583" s="168"/>
      <c r="QG2583" s="168"/>
      <c r="QH2583" s="168"/>
      <c r="QI2583" s="168"/>
      <c r="QJ2583" s="168"/>
      <c r="QK2583" s="168"/>
      <c r="QL2583" s="168"/>
      <c r="QM2583" s="168"/>
      <c r="QN2583" s="168"/>
      <c r="QO2583" s="168"/>
      <c r="QP2583" s="168"/>
      <c r="QQ2583" s="168"/>
      <c r="QR2583" s="168"/>
      <c r="QS2583" s="168"/>
      <c r="QT2583" s="168"/>
      <c r="QU2583" s="168"/>
      <c r="QV2583" s="168"/>
      <c r="QW2583" s="168"/>
      <c r="QX2583" s="168"/>
      <c r="QY2583" s="168"/>
      <c r="QZ2583" s="168"/>
      <c r="RA2583" s="168"/>
      <c r="RB2583" s="168"/>
      <c r="RC2583" s="168"/>
      <c r="RD2583" s="168"/>
      <c r="RE2583" s="168"/>
      <c r="RF2583" s="168"/>
      <c r="RG2583" s="168"/>
      <c r="RH2583" s="168"/>
      <c r="RI2583" s="168"/>
      <c r="RJ2583" s="168"/>
      <c r="RK2583" s="168"/>
      <c r="RL2583" s="168"/>
      <c r="RM2583" s="168"/>
      <c r="RN2583" s="168"/>
      <c r="RO2583" s="168"/>
      <c r="RP2583" s="168"/>
      <c r="RQ2583" s="168"/>
      <c r="RR2583" s="168"/>
      <c r="RS2583" s="168"/>
      <c r="RT2583" s="168"/>
      <c r="RU2583" s="168"/>
      <c r="RV2583" s="168"/>
      <c r="RW2583" s="168"/>
      <c r="RX2583" s="168"/>
      <c r="RY2583" s="168"/>
      <c r="RZ2583" s="168"/>
      <c r="SA2583" s="168"/>
      <c r="SB2583" s="168"/>
      <c r="SC2583" s="168"/>
      <c r="SD2583" s="168"/>
      <c r="SE2583" s="168"/>
      <c r="SF2583" s="168"/>
      <c r="SG2583" s="168"/>
      <c r="SH2583" s="168"/>
      <c r="SI2583" s="168"/>
      <c r="SJ2583" s="168"/>
      <c r="SK2583" s="168"/>
      <c r="SL2583" s="168"/>
      <c r="SM2583" s="168"/>
      <c r="SN2583" s="168"/>
      <c r="SO2583" s="168"/>
      <c r="SP2583" s="168"/>
      <c r="SQ2583" s="168"/>
      <c r="SR2583" s="168"/>
      <c r="SS2583" s="168"/>
      <c r="ST2583" s="168"/>
      <c r="SU2583" s="168"/>
      <c r="SV2583" s="168"/>
      <c r="SW2583" s="168"/>
      <c r="SX2583" s="168"/>
      <c r="SY2583" s="168"/>
      <c r="SZ2583" s="168"/>
      <c r="TA2583" s="168"/>
      <c r="TB2583" s="168"/>
      <c r="TC2583" s="168"/>
      <c r="TD2583" s="168"/>
      <c r="TE2583" s="168"/>
      <c r="TF2583" s="168"/>
      <c r="TG2583" s="168"/>
      <c r="TH2583" s="168"/>
      <c r="TI2583" s="168"/>
      <c r="TJ2583" s="168"/>
      <c r="TK2583" s="168"/>
      <c r="TL2583" s="168"/>
      <c r="TM2583" s="168"/>
      <c r="TN2583" s="168"/>
      <c r="TO2583" s="168"/>
      <c r="TP2583" s="168"/>
      <c r="TQ2583" s="168"/>
      <c r="TR2583" s="168"/>
      <c r="TS2583" s="168"/>
      <c r="TT2583" s="168"/>
      <c r="TU2583" s="168"/>
      <c r="TV2583" s="168"/>
      <c r="TW2583" s="168"/>
      <c r="TX2583" s="168"/>
      <c r="TY2583" s="168"/>
      <c r="TZ2583" s="168"/>
      <c r="UA2583" s="168"/>
      <c r="UB2583" s="168"/>
      <c r="UC2583" s="168"/>
      <c r="UD2583" s="168"/>
      <c r="UE2583" s="168"/>
      <c r="UF2583" s="168"/>
      <c r="UG2583" s="168"/>
      <c r="UH2583" s="168"/>
      <c r="UI2583" s="168"/>
      <c r="UJ2583" s="168"/>
      <c r="UK2583" s="168"/>
      <c r="UL2583" s="168"/>
      <c r="UM2583" s="168"/>
      <c r="UN2583" s="168"/>
      <c r="UO2583" s="168"/>
      <c r="UP2583" s="168"/>
      <c r="UQ2583" s="168"/>
      <c r="UR2583" s="168"/>
      <c r="US2583" s="168"/>
      <c r="UT2583" s="168"/>
      <c r="UU2583" s="168"/>
      <c r="UV2583" s="168"/>
      <c r="UW2583" s="168"/>
      <c r="UX2583" s="168"/>
      <c r="UY2583" s="168"/>
      <c r="UZ2583" s="168"/>
      <c r="VA2583" s="168"/>
      <c r="VB2583" s="168"/>
      <c r="VC2583" s="168"/>
      <c r="VD2583" s="168"/>
      <c r="VE2583" s="168"/>
      <c r="VF2583" s="168"/>
      <c r="VG2583" s="168"/>
      <c r="VH2583" s="168"/>
      <c r="VI2583" s="168"/>
      <c r="VJ2583" s="168"/>
      <c r="VK2583" s="168"/>
      <c r="VL2583" s="168"/>
      <c r="VM2583" s="168"/>
      <c r="VN2583" s="168"/>
      <c r="VO2583" s="168"/>
      <c r="VP2583" s="168"/>
      <c r="VQ2583" s="168"/>
      <c r="VR2583" s="168"/>
      <c r="VS2583" s="168"/>
      <c r="VT2583" s="168"/>
      <c r="VU2583" s="168"/>
      <c r="VV2583" s="168"/>
      <c r="VW2583" s="168"/>
      <c r="VX2583" s="168"/>
      <c r="VY2583" s="168"/>
      <c r="VZ2583" s="168"/>
      <c r="WA2583" s="168"/>
      <c r="WB2583" s="168"/>
      <c r="WC2583" s="168"/>
      <c r="WD2583" s="168"/>
      <c r="WE2583" s="168"/>
      <c r="WF2583" s="168"/>
      <c r="WG2583" s="168"/>
      <c r="WH2583" s="168"/>
      <c r="WI2583" s="168"/>
      <c r="WJ2583" s="168"/>
      <c r="WK2583" s="168"/>
      <c r="WL2583" s="168"/>
      <c r="WM2583" s="168"/>
      <c r="WN2583" s="168"/>
      <c r="WO2583" s="168"/>
      <c r="WP2583" s="168"/>
      <c r="WQ2583" s="168"/>
      <c r="WR2583" s="168"/>
      <c r="WS2583" s="168"/>
      <c r="WT2583" s="168"/>
      <c r="WU2583" s="168"/>
      <c r="WV2583" s="168"/>
      <c r="WW2583" s="168"/>
      <c r="WX2583" s="168"/>
      <c r="WY2583" s="168"/>
      <c r="WZ2583" s="168"/>
      <c r="XA2583" s="168"/>
      <c r="XB2583" s="168"/>
      <c r="XC2583" s="168"/>
      <c r="XD2583" s="168"/>
      <c r="XE2583" s="168"/>
      <c r="XF2583" s="168"/>
      <c r="XG2583" s="168"/>
      <c r="XH2583" s="168"/>
      <c r="XI2583" s="168"/>
      <c r="XJ2583" s="168"/>
      <c r="XK2583" s="168"/>
      <c r="XL2583" s="168"/>
      <c r="XM2583" s="168"/>
      <c r="XN2583" s="168"/>
      <c r="XO2583" s="168"/>
      <c r="XP2583" s="168"/>
      <c r="XQ2583" s="168"/>
      <c r="XR2583" s="168"/>
      <c r="XS2583" s="168"/>
      <c r="XT2583" s="168"/>
      <c r="XU2583" s="168"/>
      <c r="XV2583" s="168"/>
      <c r="XW2583" s="168"/>
      <c r="XX2583" s="168"/>
      <c r="XY2583" s="168"/>
      <c r="XZ2583" s="168"/>
      <c r="YA2583" s="168"/>
      <c r="YB2583" s="168"/>
      <c r="YC2583" s="168"/>
      <c r="YD2583" s="168"/>
      <c r="YE2583" s="168"/>
      <c r="YF2583" s="168"/>
      <c r="YG2583" s="168"/>
      <c r="YH2583" s="168"/>
      <c r="YI2583" s="168"/>
      <c r="YJ2583" s="168"/>
      <c r="YK2583" s="168"/>
      <c r="YL2583" s="168"/>
      <c r="YM2583" s="168"/>
      <c r="YN2583" s="168"/>
      <c r="YO2583" s="168"/>
      <c r="YP2583" s="168"/>
      <c r="YQ2583" s="168"/>
      <c r="YR2583" s="168"/>
      <c r="YS2583" s="168"/>
      <c r="YT2583" s="168"/>
      <c r="YU2583" s="168"/>
      <c r="YV2583" s="168"/>
      <c r="YW2583" s="168"/>
      <c r="YX2583" s="168"/>
      <c r="YY2583" s="168"/>
      <c r="YZ2583" s="168"/>
      <c r="ZA2583" s="168"/>
      <c r="ZB2583" s="168"/>
      <c r="ZC2583" s="168"/>
      <c r="ZD2583" s="168"/>
      <c r="ZE2583" s="168"/>
      <c r="ZF2583" s="168"/>
      <c r="ZG2583" s="168"/>
      <c r="ZH2583" s="168"/>
      <c r="ZI2583" s="168"/>
      <c r="ZJ2583" s="168"/>
      <c r="ZK2583" s="168"/>
      <c r="ZL2583" s="168"/>
      <c r="ZM2583" s="168"/>
      <c r="ZN2583" s="168"/>
      <c r="ZO2583" s="168"/>
      <c r="ZP2583" s="168"/>
      <c r="ZQ2583" s="168"/>
      <c r="ZR2583" s="168"/>
      <c r="ZS2583" s="168"/>
      <c r="ZT2583" s="168"/>
      <c r="ZU2583" s="168"/>
      <c r="ZV2583" s="168"/>
      <c r="ZW2583" s="168"/>
      <c r="ZX2583" s="168"/>
      <c r="ZY2583" s="168"/>
      <c r="ZZ2583" s="168"/>
      <c r="AAA2583" s="168"/>
      <c r="AAB2583" s="168"/>
      <c r="AAC2583" s="168"/>
      <c r="AAD2583" s="168"/>
      <c r="AAE2583" s="168"/>
      <c r="AAF2583" s="168"/>
      <c r="AAG2583" s="168"/>
      <c r="AAH2583" s="168"/>
      <c r="AAI2583" s="168"/>
      <c r="AAJ2583" s="168"/>
      <c r="AAK2583" s="168"/>
      <c r="AAL2583" s="168"/>
      <c r="AAM2583" s="168"/>
      <c r="AAN2583" s="168"/>
      <c r="AAO2583" s="168"/>
      <c r="AAP2583" s="168"/>
      <c r="AAQ2583" s="168"/>
      <c r="AAR2583" s="168"/>
      <c r="AAS2583" s="168"/>
      <c r="AAT2583" s="168"/>
      <c r="AAU2583" s="168"/>
      <c r="AAV2583" s="168"/>
      <c r="AAW2583" s="168"/>
      <c r="AAX2583" s="168"/>
      <c r="AAY2583" s="168"/>
      <c r="AAZ2583" s="168"/>
      <c r="ABA2583" s="168"/>
      <c r="ABB2583" s="168"/>
      <c r="ABC2583" s="168"/>
      <c r="ABD2583" s="168"/>
      <c r="ABE2583" s="168"/>
      <c r="ABF2583" s="168"/>
      <c r="ABG2583" s="168"/>
      <c r="ABH2583" s="168"/>
      <c r="ABI2583" s="168"/>
      <c r="ABJ2583" s="168"/>
      <c r="ABK2583" s="168"/>
      <c r="ABL2583" s="168"/>
      <c r="ABM2583" s="168"/>
      <c r="ABN2583" s="168"/>
      <c r="ABO2583" s="168"/>
      <c r="ABP2583" s="168"/>
      <c r="ABQ2583" s="168"/>
      <c r="ABR2583" s="168"/>
      <c r="ABS2583" s="168"/>
      <c r="ABT2583" s="168"/>
      <c r="ABU2583" s="168"/>
      <c r="ABV2583" s="168"/>
      <c r="ABW2583" s="168"/>
      <c r="ABX2583" s="168"/>
      <c r="ABY2583" s="168"/>
      <c r="ABZ2583" s="168"/>
      <c r="ACA2583" s="168"/>
      <c r="ACB2583" s="168"/>
      <c r="ACC2583" s="168"/>
      <c r="ACD2583" s="168"/>
      <c r="ACE2583" s="168"/>
      <c r="ACF2583" s="168"/>
      <c r="ACG2583" s="168"/>
      <c r="ACH2583" s="168"/>
      <c r="ACI2583" s="168"/>
      <c r="ACJ2583" s="168"/>
      <c r="ACK2583" s="168"/>
      <c r="ACL2583" s="168"/>
      <c r="ACM2583" s="168"/>
      <c r="ACN2583" s="168"/>
      <c r="ACO2583" s="168"/>
      <c r="ACP2583" s="168"/>
      <c r="ACQ2583" s="168"/>
      <c r="ACR2583" s="168"/>
      <c r="ACS2583" s="168"/>
      <c r="ACT2583" s="168"/>
      <c r="ACU2583" s="168"/>
      <c r="ACV2583" s="168"/>
      <c r="ACW2583" s="168"/>
      <c r="ACX2583" s="168"/>
      <c r="ACY2583" s="168"/>
      <c r="ACZ2583" s="168"/>
      <c r="ADA2583" s="168"/>
      <c r="ADB2583" s="168"/>
      <c r="ADC2583" s="168"/>
      <c r="ADD2583" s="168"/>
      <c r="ADE2583" s="168"/>
      <c r="ADF2583" s="168"/>
      <c r="ADG2583" s="168"/>
      <c r="ADH2583" s="168"/>
      <c r="ADI2583" s="168"/>
      <c r="ADJ2583" s="168"/>
      <c r="ADK2583" s="168"/>
      <c r="ADL2583" s="168"/>
      <c r="ADM2583" s="168"/>
      <c r="ADN2583" s="168"/>
      <c r="ADO2583" s="168"/>
      <c r="ADP2583" s="168"/>
      <c r="ADQ2583" s="168"/>
      <c r="ADR2583" s="168"/>
      <c r="ADS2583" s="168"/>
      <c r="ADT2583" s="168"/>
      <c r="ADU2583" s="168"/>
      <c r="ADV2583" s="168"/>
      <c r="ADW2583" s="168"/>
      <c r="ADX2583" s="168"/>
      <c r="ADY2583" s="168"/>
      <c r="ADZ2583" s="168"/>
      <c r="AEA2583" s="168"/>
      <c r="AEB2583" s="168"/>
      <c r="AEC2583" s="168"/>
      <c r="AED2583" s="168"/>
      <c r="AEE2583" s="168"/>
      <c r="AEF2583" s="168"/>
      <c r="AEG2583" s="168"/>
      <c r="AEH2583" s="168"/>
      <c r="AEI2583" s="168"/>
      <c r="AEJ2583" s="168"/>
      <c r="AEK2583" s="168"/>
      <c r="AEL2583" s="168"/>
      <c r="AEM2583" s="168"/>
      <c r="AEN2583" s="168"/>
      <c r="AEO2583" s="168"/>
      <c r="AEP2583" s="168"/>
      <c r="AEQ2583" s="168"/>
      <c r="AER2583" s="168"/>
      <c r="AES2583" s="168"/>
      <c r="AET2583" s="168"/>
      <c r="AEU2583" s="168"/>
      <c r="AEV2583" s="168"/>
      <c r="AEW2583" s="168"/>
      <c r="AEX2583" s="168"/>
      <c r="AEY2583" s="168"/>
      <c r="AEZ2583" s="168"/>
      <c r="AFA2583" s="168"/>
      <c r="AFB2583" s="168"/>
      <c r="AFC2583" s="168"/>
      <c r="AFD2583" s="168"/>
      <c r="AFE2583" s="168"/>
      <c r="AFF2583" s="168"/>
      <c r="AFG2583" s="168"/>
      <c r="AFH2583" s="168"/>
      <c r="AFI2583" s="168"/>
      <c r="AFJ2583" s="168"/>
      <c r="AFK2583" s="168"/>
      <c r="AFL2583" s="168"/>
      <c r="AFM2583" s="168"/>
      <c r="AFN2583" s="168"/>
      <c r="AFO2583" s="168"/>
      <c r="AFP2583" s="168"/>
      <c r="AFQ2583" s="168"/>
      <c r="AFR2583" s="168"/>
      <c r="AFS2583" s="168"/>
      <c r="AFT2583" s="168"/>
      <c r="AFU2583" s="168"/>
      <c r="AFV2583" s="168"/>
      <c r="AFW2583" s="168"/>
      <c r="AFX2583" s="168"/>
      <c r="AFY2583" s="168"/>
      <c r="AFZ2583" s="168"/>
      <c r="AGA2583" s="168"/>
      <c r="AGB2583" s="168"/>
      <c r="AGC2583" s="168"/>
      <c r="AGD2583" s="168"/>
      <c r="AGE2583" s="168"/>
      <c r="AGF2583" s="168"/>
      <c r="AGG2583" s="168"/>
      <c r="AGH2583" s="168"/>
      <c r="AGI2583" s="168"/>
      <c r="AGJ2583" s="168"/>
      <c r="AGK2583" s="168"/>
      <c r="AGL2583" s="168"/>
      <c r="AGM2583" s="168"/>
      <c r="AGN2583" s="168"/>
      <c r="AGO2583" s="168"/>
      <c r="AGP2583" s="168"/>
      <c r="AGQ2583" s="168"/>
      <c r="AGR2583" s="168"/>
      <c r="AGS2583" s="168"/>
      <c r="AGT2583" s="168"/>
      <c r="AGU2583" s="168"/>
      <c r="AGV2583" s="168"/>
      <c r="AGW2583" s="168"/>
      <c r="AGX2583" s="168"/>
      <c r="AGY2583" s="168"/>
      <c r="AGZ2583" s="168"/>
      <c r="AHA2583" s="168"/>
      <c r="AHB2583" s="168"/>
      <c r="AHC2583" s="168"/>
      <c r="AHD2583" s="168"/>
      <c r="AHE2583" s="168"/>
      <c r="AHF2583" s="168"/>
      <c r="AHG2583" s="168"/>
      <c r="AHH2583" s="168"/>
      <c r="AHI2583" s="168"/>
      <c r="AHJ2583" s="168"/>
      <c r="AHK2583" s="168"/>
      <c r="AHL2583" s="168"/>
      <c r="AHM2583" s="168"/>
      <c r="AHN2583" s="168"/>
      <c r="AHO2583" s="168"/>
      <c r="AHP2583" s="168"/>
      <c r="AHQ2583" s="168"/>
      <c r="AHR2583" s="168"/>
      <c r="AHS2583" s="168"/>
      <c r="AHT2583" s="168"/>
      <c r="AHU2583" s="168"/>
      <c r="AHV2583" s="168"/>
      <c r="AHW2583" s="168"/>
      <c r="AHX2583" s="168"/>
      <c r="AHY2583" s="168"/>
      <c r="AHZ2583" s="168"/>
      <c r="AIA2583" s="168"/>
      <c r="AIB2583" s="168"/>
      <c r="AIC2583" s="168"/>
      <c r="AID2583" s="168"/>
      <c r="AIE2583" s="168"/>
      <c r="AIF2583" s="168"/>
      <c r="AIG2583" s="168"/>
      <c r="AIH2583" s="168"/>
      <c r="AII2583" s="168"/>
      <c r="AIJ2583" s="168"/>
      <c r="AIK2583" s="168"/>
      <c r="AIL2583" s="168"/>
      <c r="AIM2583" s="168"/>
      <c r="AIN2583" s="168"/>
      <c r="AIO2583" s="168"/>
      <c r="AIP2583" s="168"/>
      <c r="AIQ2583" s="168"/>
      <c r="AIR2583" s="168"/>
      <c r="AIS2583" s="168"/>
      <c r="AIT2583" s="168"/>
      <c r="AIU2583" s="168"/>
      <c r="AIV2583" s="168"/>
      <c r="AIW2583" s="168"/>
      <c r="AIX2583" s="168"/>
      <c r="AIY2583" s="168"/>
      <c r="AIZ2583" s="168"/>
      <c r="AJA2583" s="168"/>
      <c r="AJB2583" s="168"/>
      <c r="AJC2583" s="168"/>
      <c r="AJD2583" s="168"/>
      <c r="AJE2583" s="168"/>
      <c r="AJF2583" s="168"/>
      <c r="AJG2583" s="168"/>
      <c r="AJH2583" s="168"/>
      <c r="AJI2583" s="168"/>
      <c r="AJJ2583" s="168"/>
      <c r="AJK2583" s="168"/>
      <c r="AJL2583" s="168"/>
      <c r="AJM2583" s="168"/>
      <c r="AJN2583" s="168"/>
      <c r="AJO2583" s="168"/>
      <c r="AJP2583" s="168"/>
      <c r="AJQ2583" s="168"/>
      <c r="AJR2583" s="168"/>
      <c r="AJS2583" s="168"/>
      <c r="AJT2583" s="168"/>
      <c r="AJU2583" s="168"/>
      <c r="AJV2583" s="168"/>
      <c r="AJW2583" s="168"/>
      <c r="AJX2583" s="168"/>
      <c r="AJY2583" s="168"/>
      <c r="AJZ2583" s="168"/>
      <c r="AKA2583" s="168"/>
      <c r="AKB2583" s="168"/>
      <c r="AKC2583" s="168"/>
      <c r="AKD2583" s="168"/>
      <c r="AKE2583" s="168"/>
      <c r="AKF2583" s="168"/>
      <c r="AKG2583" s="168"/>
      <c r="AKH2583" s="168"/>
      <c r="AKI2583" s="168"/>
      <c r="AKJ2583" s="168"/>
      <c r="AKK2583" s="168"/>
      <c r="AKL2583" s="168"/>
      <c r="AKM2583" s="168"/>
      <c r="AKN2583" s="168"/>
      <c r="AKO2583" s="168"/>
      <c r="AKP2583" s="168"/>
      <c r="AKQ2583" s="168"/>
      <c r="AKR2583" s="168"/>
      <c r="AKS2583" s="168"/>
      <c r="AKT2583" s="168"/>
      <c r="AKU2583" s="168"/>
      <c r="AKV2583" s="168"/>
      <c r="AKW2583" s="168"/>
      <c r="AKX2583" s="168"/>
      <c r="AKY2583" s="168"/>
      <c r="AKZ2583" s="168"/>
      <c r="ALA2583" s="168"/>
      <c r="ALB2583" s="168"/>
      <c r="ALC2583" s="168"/>
      <c r="ALD2583" s="168"/>
      <c r="ALE2583" s="168"/>
      <c r="ALF2583" s="168"/>
      <c r="ALG2583" s="168"/>
      <c r="ALH2583" s="168"/>
      <c r="ALI2583" s="168"/>
      <c r="ALJ2583" s="168"/>
      <c r="ALK2583" s="168"/>
      <c r="ALL2583" s="168"/>
      <c r="ALM2583" s="168"/>
      <c r="ALN2583" s="168"/>
      <c r="ALO2583" s="168"/>
      <c r="ALP2583" s="168"/>
      <c r="ALQ2583" s="168"/>
      <c r="ALR2583" s="168"/>
      <c r="ALS2583" s="168"/>
      <c r="ALT2583" s="168"/>
      <c r="ALU2583" s="168"/>
      <c r="ALV2583" s="168"/>
      <c r="ALW2583" s="168"/>
      <c r="ALX2583" s="168"/>
      <c r="ALY2583" s="168"/>
      <c r="ALZ2583" s="168"/>
      <c r="AMA2583" s="168"/>
      <c r="AMB2583" s="168"/>
      <c r="AMC2583" s="168"/>
      <c r="AMD2583" s="168"/>
      <c r="AME2583" s="168"/>
      <c r="AMF2583" s="168"/>
      <c r="AMG2583" s="168"/>
      <c r="AMH2583" s="168"/>
      <c r="AMI2583" s="168"/>
      <c r="AMJ2583" s="168"/>
      <c r="AMK2583" s="168"/>
      <c r="AML2583" s="168"/>
      <c r="AMM2583" s="168"/>
      <c r="AMN2583" s="168"/>
      <c r="AMO2583" s="168"/>
      <c r="AMP2583" s="168"/>
      <c r="AMQ2583" s="168"/>
      <c r="AMR2583" s="168"/>
      <c r="AMS2583" s="168"/>
      <c r="AMT2583" s="168"/>
      <c r="AMU2583" s="168"/>
      <c r="AMV2583" s="168"/>
      <c r="AMW2583" s="168"/>
      <c r="AMX2583" s="168"/>
      <c r="AMY2583" s="168"/>
      <c r="AMZ2583" s="168"/>
      <c r="ANA2583" s="168"/>
      <c r="ANB2583" s="168"/>
      <c r="ANC2583" s="168"/>
      <c r="AND2583" s="168"/>
      <c r="ANE2583" s="168"/>
      <c r="ANF2583" s="168"/>
      <c r="ANG2583" s="168"/>
      <c r="ANH2583" s="168"/>
      <c r="ANI2583" s="168"/>
      <c r="ANJ2583" s="168"/>
      <c r="ANK2583" s="168"/>
      <c r="ANL2583" s="168"/>
      <c r="ANM2583" s="168"/>
      <c r="ANN2583" s="168"/>
      <c r="ANO2583" s="168"/>
      <c r="ANP2583" s="168"/>
      <c r="ANQ2583" s="168"/>
      <c r="ANR2583" s="168"/>
      <c r="ANS2583" s="168"/>
      <c r="ANT2583" s="168"/>
      <c r="ANU2583" s="168"/>
      <c r="ANV2583" s="168"/>
      <c r="ANW2583" s="168"/>
      <c r="ANX2583" s="168"/>
      <c r="ANY2583" s="168"/>
      <c r="ANZ2583" s="168"/>
      <c r="AOA2583" s="168"/>
      <c r="AOB2583" s="168"/>
      <c r="AOC2583" s="168"/>
      <c r="AOD2583" s="168"/>
      <c r="AOE2583" s="168"/>
      <c r="AOF2583" s="168"/>
      <c r="AOG2583" s="168"/>
      <c r="AOH2583" s="168"/>
      <c r="AOI2583" s="168"/>
      <c r="AOJ2583" s="168"/>
      <c r="AOK2583" s="168"/>
      <c r="AOL2583" s="168"/>
      <c r="AOM2583" s="168"/>
      <c r="AON2583" s="168"/>
      <c r="AOO2583" s="168"/>
      <c r="AOP2583" s="168"/>
      <c r="AOQ2583" s="168"/>
      <c r="AOR2583" s="168"/>
      <c r="AOS2583" s="168"/>
      <c r="AOT2583" s="168"/>
      <c r="AOU2583" s="168"/>
      <c r="AOV2583" s="168"/>
      <c r="AOW2583" s="168"/>
      <c r="AOX2583" s="168"/>
      <c r="AOY2583" s="168"/>
      <c r="AOZ2583" s="168"/>
      <c r="APA2583" s="168"/>
      <c r="APB2583" s="168"/>
      <c r="APC2583" s="168"/>
      <c r="APD2583" s="168"/>
      <c r="APE2583" s="168"/>
      <c r="APF2583" s="168"/>
      <c r="APG2583" s="168"/>
      <c r="APH2583" s="168"/>
      <c r="API2583" s="168"/>
      <c r="APJ2583" s="168"/>
      <c r="APK2583" s="168"/>
      <c r="APL2583" s="168"/>
      <c r="APM2583" s="168"/>
      <c r="APN2583" s="168"/>
      <c r="APO2583" s="168"/>
      <c r="APP2583" s="168"/>
      <c r="APQ2583" s="168"/>
      <c r="APR2583" s="168"/>
      <c r="APS2583" s="168"/>
      <c r="APT2583" s="168"/>
      <c r="APU2583" s="168"/>
      <c r="APV2583" s="168"/>
      <c r="APW2583" s="168"/>
      <c r="APX2583" s="168"/>
      <c r="APY2583" s="168"/>
      <c r="APZ2583" s="168"/>
      <c r="AQA2583" s="168"/>
      <c r="AQB2583" s="168"/>
      <c r="AQC2583" s="168"/>
      <c r="AQD2583" s="168"/>
      <c r="AQE2583" s="168"/>
      <c r="AQF2583" s="168"/>
      <c r="AQG2583" s="168"/>
      <c r="AQH2583" s="168"/>
      <c r="AQI2583" s="168"/>
      <c r="AQJ2583" s="168"/>
      <c r="AQK2583" s="168"/>
      <c r="AQL2583" s="168"/>
      <c r="AQM2583" s="168"/>
      <c r="AQN2583" s="168"/>
      <c r="AQO2583" s="168"/>
      <c r="AQP2583" s="168"/>
      <c r="AQQ2583" s="168"/>
      <c r="AQR2583" s="168"/>
      <c r="AQS2583" s="168"/>
      <c r="AQT2583" s="168"/>
      <c r="AQU2583" s="168"/>
      <c r="AQV2583" s="168"/>
      <c r="AQW2583" s="168"/>
      <c r="AQX2583" s="168"/>
      <c r="AQY2583" s="168"/>
      <c r="AQZ2583" s="168"/>
      <c r="ARA2583" s="168"/>
      <c r="ARB2583" s="168"/>
      <c r="ARC2583" s="168"/>
      <c r="ARD2583" s="168"/>
      <c r="ARE2583" s="168"/>
      <c r="ARF2583" s="168"/>
      <c r="ARG2583" s="168"/>
      <c r="ARH2583" s="168"/>
      <c r="ARI2583" s="168"/>
      <c r="ARJ2583" s="168"/>
      <c r="ARK2583" s="168"/>
      <c r="ARL2583" s="168"/>
      <c r="ARM2583" s="168"/>
      <c r="ARN2583" s="168"/>
      <c r="ARO2583" s="168"/>
      <c r="ARP2583" s="168"/>
      <c r="ARQ2583" s="168"/>
      <c r="ARR2583" s="168"/>
      <c r="ARS2583" s="168"/>
      <c r="ART2583" s="168"/>
      <c r="ARU2583" s="168"/>
      <c r="ARV2583" s="168"/>
      <c r="ARW2583" s="168"/>
      <c r="ARX2583" s="168"/>
      <c r="ARY2583" s="168"/>
      <c r="ARZ2583" s="168"/>
      <c r="ASA2583" s="168"/>
      <c r="ASB2583" s="168"/>
      <c r="ASC2583" s="168"/>
      <c r="ASD2583" s="168"/>
      <c r="ASE2583" s="168"/>
      <c r="ASF2583" s="168"/>
      <c r="ASG2583" s="168"/>
      <c r="ASH2583" s="168"/>
      <c r="ASI2583" s="168"/>
      <c r="ASJ2583" s="168"/>
      <c r="ASK2583" s="168"/>
      <c r="ASL2583" s="168"/>
      <c r="ASM2583" s="168"/>
      <c r="ASN2583" s="168"/>
      <c r="ASO2583" s="168"/>
      <c r="ASP2583" s="168"/>
      <c r="ASQ2583" s="168"/>
      <c r="ASR2583" s="168"/>
      <c r="ASS2583" s="168"/>
      <c r="AST2583" s="168"/>
      <c r="ASU2583" s="168"/>
      <c r="ASV2583" s="168"/>
      <c r="ASW2583" s="168"/>
      <c r="ASX2583" s="168"/>
      <c r="ASY2583" s="168"/>
      <c r="ASZ2583" s="168"/>
      <c r="ATA2583" s="168"/>
      <c r="ATB2583" s="168"/>
      <c r="ATC2583" s="168"/>
      <c r="ATD2583" s="168"/>
      <c r="ATE2583" s="168"/>
      <c r="ATF2583" s="168"/>
      <c r="ATG2583" s="168"/>
      <c r="ATH2583" s="168"/>
      <c r="ATI2583" s="168"/>
      <c r="ATJ2583" s="168"/>
      <c r="ATK2583" s="168"/>
      <c r="ATL2583" s="168"/>
      <c r="ATM2583" s="168"/>
      <c r="ATN2583" s="168"/>
      <c r="ATO2583" s="168"/>
      <c r="ATP2583" s="168"/>
      <c r="ATQ2583" s="168"/>
      <c r="ATR2583" s="168"/>
      <c r="ATS2583" s="168"/>
      <c r="ATT2583" s="168"/>
      <c r="ATU2583" s="168"/>
      <c r="ATV2583" s="168"/>
      <c r="ATW2583" s="168"/>
      <c r="ATX2583" s="168"/>
      <c r="ATY2583" s="168"/>
      <c r="ATZ2583" s="168"/>
      <c r="AUA2583" s="168"/>
      <c r="AUB2583" s="168"/>
      <c r="AUC2583" s="168"/>
      <c r="AUD2583" s="168"/>
      <c r="AUE2583" s="168"/>
      <c r="AUF2583" s="168"/>
      <c r="AUG2583" s="168"/>
      <c r="AUH2583" s="168"/>
      <c r="AUI2583" s="168"/>
      <c r="AUJ2583" s="168"/>
      <c r="AUK2583" s="168"/>
      <c r="AUL2583" s="168"/>
      <c r="AUM2583" s="168"/>
      <c r="AUN2583" s="168"/>
      <c r="AUO2583" s="168"/>
      <c r="AUP2583" s="168"/>
      <c r="AUQ2583" s="168"/>
      <c r="AUR2583" s="168"/>
      <c r="AUS2583" s="168"/>
      <c r="AUT2583" s="168"/>
      <c r="AUU2583" s="168"/>
      <c r="AUV2583" s="168"/>
      <c r="AUW2583" s="168"/>
      <c r="AUX2583" s="168"/>
      <c r="AUY2583" s="168"/>
      <c r="AUZ2583" s="168"/>
      <c r="AVA2583" s="168"/>
      <c r="AVB2583" s="168"/>
      <c r="AVC2583" s="168"/>
      <c r="AVD2583" s="168"/>
      <c r="AVE2583" s="168"/>
      <c r="AVF2583" s="168"/>
      <c r="AVG2583" s="168"/>
      <c r="AVH2583" s="168"/>
      <c r="AVI2583" s="168"/>
      <c r="AVJ2583" s="168"/>
      <c r="AVK2583" s="168"/>
      <c r="AVL2583" s="168"/>
      <c r="AVM2583" s="168"/>
      <c r="AVN2583" s="168"/>
      <c r="AVO2583" s="168"/>
      <c r="AVP2583" s="168"/>
      <c r="AVQ2583" s="168"/>
      <c r="AVR2583" s="168"/>
      <c r="AVS2583" s="168"/>
      <c r="AVT2583" s="168"/>
      <c r="AVU2583" s="168"/>
      <c r="AVV2583" s="168"/>
      <c r="AVW2583" s="168"/>
      <c r="AVX2583" s="168"/>
      <c r="AVY2583" s="168"/>
      <c r="AVZ2583" s="168"/>
      <c r="AWA2583" s="168"/>
      <c r="AWB2583" s="168"/>
      <c r="AWC2583" s="168"/>
      <c r="AWD2583" s="168"/>
      <c r="AWE2583" s="168"/>
      <c r="AWF2583" s="168"/>
      <c r="AWG2583" s="168"/>
      <c r="AWH2583" s="168"/>
      <c r="AWI2583" s="168"/>
      <c r="AWJ2583" s="168"/>
      <c r="AWK2583" s="168"/>
      <c r="AWL2583" s="168"/>
      <c r="AWM2583" s="168"/>
      <c r="AWN2583" s="168"/>
      <c r="AWO2583" s="168"/>
      <c r="AWP2583" s="168"/>
      <c r="AWQ2583" s="168"/>
      <c r="AWR2583" s="168"/>
      <c r="AWS2583" s="168"/>
      <c r="AWT2583" s="168"/>
      <c r="AWU2583" s="168"/>
      <c r="AWV2583" s="168"/>
      <c r="AWW2583" s="168"/>
      <c r="AWX2583" s="168"/>
      <c r="AWY2583" s="168"/>
      <c r="AWZ2583" s="168"/>
      <c r="AXA2583" s="168"/>
      <c r="AXB2583" s="168"/>
      <c r="AXC2583" s="168"/>
      <c r="AXD2583" s="168"/>
      <c r="AXE2583" s="168"/>
      <c r="AXF2583" s="168"/>
      <c r="AXG2583" s="168"/>
      <c r="AXH2583" s="168"/>
      <c r="AXI2583" s="168"/>
      <c r="AXJ2583" s="168"/>
      <c r="AXK2583" s="168"/>
      <c r="AXL2583" s="168"/>
      <c r="AXM2583" s="168"/>
      <c r="AXN2583" s="168"/>
      <c r="AXO2583" s="168"/>
      <c r="AXP2583" s="168"/>
      <c r="AXQ2583" s="168"/>
      <c r="AXR2583" s="168"/>
      <c r="AXS2583" s="168"/>
      <c r="AXT2583" s="168"/>
      <c r="AXU2583" s="168"/>
      <c r="AXV2583" s="168"/>
      <c r="AXW2583" s="168"/>
      <c r="AXX2583" s="168"/>
      <c r="AXY2583" s="168"/>
      <c r="AXZ2583" s="168"/>
      <c r="AYA2583" s="168"/>
      <c r="AYB2583" s="168"/>
      <c r="AYC2583" s="168"/>
      <c r="AYD2583" s="168"/>
      <c r="AYE2583" s="168"/>
      <c r="AYF2583" s="168"/>
      <c r="AYG2583" s="168"/>
      <c r="AYH2583" s="168"/>
      <c r="AYI2583" s="168"/>
      <c r="AYJ2583" s="168"/>
      <c r="AYK2583" s="168"/>
      <c r="AYL2583" s="168"/>
      <c r="AYM2583" s="168"/>
      <c r="AYN2583" s="168"/>
      <c r="AYO2583" s="168"/>
      <c r="AYP2583" s="168"/>
      <c r="AYQ2583" s="168"/>
      <c r="AYR2583" s="168"/>
      <c r="AYS2583" s="168"/>
      <c r="AYT2583" s="168"/>
      <c r="AYU2583" s="168"/>
      <c r="AYV2583" s="168"/>
      <c r="AYW2583" s="168"/>
      <c r="AYX2583" s="168"/>
      <c r="AYY2583" s="168"/>
      <c r="AYZ2583" s="168"/>
      <c r="AZA2583" s="168"/>
      <c r="AZB2583" s="168"/>
      <c r="AZC2583" s="168"/>
      <c r="AZD2583" s="168"/>
      <c r="AZE2583" s="168"/>
      <c r="AZF2583" s="168"/>
      <c r="AZG2583" s="168"/>
      <c r="AZH2583" s="168"/>
      <c r="AZI2583" s="168"/>
      <c r="AZJ2583" s="168"/>
      <c r="AZK2583" s="168"/>
      <c r="AZL2583" s="168"/>
      <c r="AZM2583" s="168"/>
      <c r="AZN2583" s="168"/>
      <c r="AZO2583" s="168"/>
      <c r="AZP2583" s="168"/>
      <c r="AZQ2583" s="168"/>
      <c r="AZR2583" s="168"/>
      <c r="AZS2583" s="168"/>
      <c r="AZT2583" s="168"/>
      <c r="AZU2583" s="168"/>
      <c r="AZV2583" s="168"/>
      <c r="AZW2583" s="168"/>
      <c r="AZX2583" s="168"/>
      <c r="AZY2583" s="168"/>
      <c r="AZZ2583" s="168"/>
      <c r="BAA2583" s="168"/>
      <c r="BAB2583" s="168"/>
      <c r="BAC2583" s="168"/>
      <c r="BAD2583" s="168"/>
      <c r="BAE2583" s="168"/>
      <c r="BAF2583" s="168"/>
      <c r="BAG2583" s="168"/>
      <c r="BAH2583" s="168"/>
      <c r="BAI2583" s="168"/>
      <c r="BAJ2583" s="168"/>
      <c r="BAK2583" s="168"/>
      <c r="BAL2583" s="168"/>
      <c r="BAM2583" s="168"/>
      <c r="BAN2583" s="168"/>
      <c r="BAO2583" s="168"/>
      <c r="BAP2583" s="168"/>
      <c r="BAQ2583" s="168"/>
      <c r="BAR2583" s="168"/>
      <c r="BAS2583" s="168"/>
      <c r="BAT2583" s="168"/>
      <c r="BAU2583" s="168"/>
      <c r="BAV2583" s="168"/>
      <c r="BAW2583" s="168"/>
      <c r="BAX2583" s="168"/>
      <c r="BAY2583" s="168"/>
      <c r="BAZ2583" s="168"/>
      <c r="BBA2583" s="168"/>
      <c r="BBB2583" s="168"/>
      <c r="BBC2583" s="168"/>
      <c r="BBD2583" s="168"/>
      <c r="BBE2583" s="168"/>
      <c r="BBF2583" s="168"/>
      <c r="BBG2583" s="168"/>
      <c r="BBH2583" s="168"/>
      <c r="BBI2583" s="168"/>
      <c r="BBJ2583" s="168"/>
      <c r="BBK2583" s="168"/>
      <c r="BBL2583" s="168"/>
      <c r="BBM2583" s="168"/>
      <c r="BBN2583" s="168"/>
      <c r="BBO2583" s="168"/>
      <c r="BBP2583" s="168"/>
      <c r="BBQ2583" s="168"/>
      <c r="BBR2583" s="168"/>
      <c r="BBS2583" s="168"/>
      <c r="BBT2583" s="168"/>
      <c r="BBU2583" s="168"/>
      <c r="BBV2583" s="168"/>
      <c r="BBW2583" s="168"/>
      <c r="BBX2583" s="168"/>
      <c r="BBY2583" s="168"/>
      <c r="BBZ2583" s="168"/>
      <c r="BCA2583" s="168"/>
      <c r="BCB2583" s="168"/>
      <c r="BCC2583" s="168"/>
      <c r="BCD2583" s="168"/>
      <c r="BCE2583" s="168"/>
      <c r="BCF2583" s="168"/>
      <c r="BCG2583" s="168"/>
      <c r="BCH2583" s="168"/>
      <c r="BCI2583" s="168"/>
      <c r="BCJ2583" s="168"/>
      <c r="BCK2583" s="168"/>
      <c r="BCL2583" s="168"/>
      <c r="BCM2583" s="168"/>
      <c r="BCN2583" s="168"/>
      <c r="BCO2583" s="168"/>
      <c r="BCP2583" s="168"/>
      <c r="BCQ2583" s="168"/>
      <c r="BCR2583" s="168"/>
      <c r="BCS2583" s="168"/>
      <c r="BCT2583" s="168"/>
      <c r="BCU2583" s="168"/>
      <c r="BCV2583" s="168"/>
      <c r="BCW2583" s="168"/>
      <c r="BCX2583" s="168"/>
      <c r="BCY2583" s="168"/>
      <c r="BCZ2583" s="168"/>
      <c r="BDA2583" s="168"/>
      <c r="BDB2583" s="168"/>
      <c r="BDC2583" s="168"/>
      <c r="BDD2583" s="168"/>
      <c r="BDE2583" s="168"/>
      <c r="BDF2583" s="168"/>
      <c r="BDG2583" s="168"/>
      <c r="BDH2583" s="168"/>
      <c r="BDI2583" s="168"/>
      <c r="BDJ2583" s="168"/>
      <c r="BDK2583" s="168"/>
      <c r="BDL2583" s="168"/>
      <c r="BDM2583" s="168"/>
      <c r="BDN2583" s="168"/>
      <c r="BDO2583" s="168"/>
      <c r="BDP2583" s="168"/>
      <c r="BDQ2583" s="168"/>
      <c r="BDR2583" s="168"/>
      <c r="BDS2583" s="168"/>
      <c r="BDT2583" s="168"/>
      <c r="BDU2583" s="168"/>
      <c r="BDV2583" s="168"/>
      <c r="BDW2583" s="168"/>
      <c r="BDX2583" s="168"/>
      <c r="BDY2583" s="168"/>
      <c r="BDZ2583" s="168"/>
      <c r="BEA2583" s="168"/>
      <c r="BEB2583" s="168"/>
      <c r="BEC2583" s="168"/>
      <c r="BED2583" s="168"/>
      <c r="BEE2583" s="168"/>
      <c r="BEF2583" s="168"/>
      <c r="BEG2583" s="168"/>
      <c r="BEH2583" s="168"/>
      <c r="BEI2583" s="168"/>
      <c r="BEJ2583" s="168"/>
      <c r="BEK2583" s="168"/>
      <c r="BEL2583" s="168"/>
      <c r="BEM2583" s="168"/>
      <c r="BEN2583" s="168"/>
      <c r="BEO2583" s="168"/>
      <c r="BEP2583" s="168"/>
      <c r="BEQ2583" s="168"/>
      <c r="BER2583" s="168"/>
      <c r="BES2583" s="168"/>
      <c r="BET2583" s="168"/>
      <c r="BEU2583" s="168"/>
      <c r="BEV2583" s="168"/>
      <c r="BEW2583" s="168"/>
      <c r="BEX2583" s="168"/>
      <c r="BEY2583" s="168"/>
      <c r="BEZ2583" s="168"/>
      <c r="BFA2583" s="168"/>
      <c r="BFB2583" s="168"/>
      <c r="BFC2583" s="168"/>
      <c r="BFD2583" s="168"/>
      <c r="BFE2583" s="168"/>
      <c r="BFF2583" s="168"/>
      <c r="BFG2583" s="168"/>
      <c r="BFH2583" s="168"/>
      <c r="BFI2583" s="168"/>
      <c r="BFJ2583" s="168"/>
      <c r="BFK2583" s="168"/>
      <c r="BFL2583" s="168"/>
      <c r="BFM2583" s="168"/>
      <c r="BFN2583" s="168"/>
      <c r="BFO2583" s="168"/>
      <c r="BFP2583" s="168"/>
      <c r="BFQ2583" s="168"/>
      <c r="BFR2583" s="168"/>
      <c r="BFS2583" s="168"/>
      <c r="BFT2583" s="168"/>
      <c r="BFU2583" s="168"/>
      <c r="BFV2583" s="168"/>
      <c r="BFW2583" s="168"/>
      <c r="BFX2583" s="168"/>
      <c r="BFY2583" s="168"/>
      <c r="BFZ2583" s="168"/>
      <c r="BGA2583" s="168"/>
      <c r="BGB2583" s="168"/>
      <c r="BGC2583" s="168"/>
      <c r="BGD2583" s="168"/>
      <c r="BGE2583" s="168"/>
      <c r="BGF2583" s="168"/>
      <c r="BGG2583" s="168"/>
      <c r="BGH2583" s="168"/>
      <c r="BGI2583" s="168"/>
      <c r="BGJ2583" s="168"/>
      <c r="BGK2583" s="168"/>
      <c r="BGL2583" s="168"/>
      <c r="BGM2583" s="168"/>
      <c r="BGN2583" s="168"/>
      <c r="BGO2583" s="168"/>
      <c r="BGP2583" s="168"/>
      <c r="BGQ2583" s="168"/>
      <c r="BGR2583" s="168"/>
      <c r="BGS2583" s="168"/>
      <c r="BGT2583" s="168"/>
      <c r="BGU2583" s="168"/>
      <c r="BGV2583" s="168"/>
      <c r="BGW2583" s="168"/>
      <c r="BGX2583" s="168"/>
      <c r="BGY2583" s="168"/>
      <c r="BGZ2583" s="168"/>
      <c r="BHA2583" s="168"/>
      <c r="BHB2583" s="168"/>
      <c r="BHC2583" s="168"/>
      <c r="BHD2583" s="168"/>
      <c r="BHE2583" s="168"/>
      <c r="BHF2583" s="168"/>
      <c r="BHG2583" s="168"/>
      <c r="BHH2583" s="168"/>
      <c r="BHI2583" s="168"/>
      <c r="BHJ2583" s="168"/>
      <c r="BHK2583" s="168"/>
      <c r="BHL2583" s="168"/>
      <c r="BHM2583" s="168"/>
      <c r="BHN2583" s="168"/>
      <c r="BHO2583" s="168"/>
      <c r="BHP2583" s="168"/>
      <c r="BHQ2583" s="168"/>
      <c r="BHR2583" s="168"/>
      <c r="BHS2583" s="168"/>
      <c r="BHT2583" s="168"/>
      <c r="BHU2583" s="168"/>
      <c r="BHV2583" s="168"/>
      <c r="BHW2583" s="168"/>
      <c r="BHX2583" s="168"/>
      <c r="BHY2583" s="168"/>
      <c r="BHZ2583" s="168"/>
      <c r="BIA2583" s="168"/>
      <c r="BIB2583" s="168"/>
      <c r="BIC2583" s="168"/>
      <c r="BID2583" s="168"/>
      <c r="BIE2583" s="168"/>
      <c r="BIF2583" s="168"/>
      <c r="BIG2583" s="168"/>
      <c r="BIH2583" s="168"/>
      <c r="BII2583" s="168"/>
      <c r="BIJ2583" s="168"/>
      <c r="BIK2583" s="168"/>
      <c r="BIL2583" s="168"/>
      <c r="BIM2583" s="168"/>
      <c r="BIN2583" s="168"/>
      <c r="BIO2583" s="168"/>
      <c r="BIP2583" s="168"/>
      <c r="BIQ2583" s="168"/>
      <c r="BIR2583" s="168"/>
      <c r="BIS2583" s="168"/>
      <c r="BIT2583" s="168"/>
      <c r="BIU2583" s="168"/>
      <c r="BIV2583" s="168"/>
      <c r="BIW2583" s="168"/>
      <c r="BIX2583" s="168"/>
      <c r="BIY2583" s="168"/>
      <c r="BIZ2583" s="168"/>
      <c r="BJA2583" s="168"/>
      <c r="BJB2583" s="168"/>
      <c r="BJC2583" s="168"/>
      <c r="BJD2583" s="168"/>
      <c r="BJE2583" s="168"/>
      <c r="BJF2583" s="168"/>
      <c r="BJG2583" s="168"/>
      <c r="BJH2583" s="168"/>
      <c r="BJI2583" s="168"/>
      <c r="BJJ2583" s="168"/>
      <c r="BJK2583" s="168"/>
      <c r="BJL2583" s="168"/>
      <c r="BJM2583" s="168"/>
      <c r="BJN2583" s="168"/>
      <c r="BJO2583" s="168"/>
      <c r="BJP2583" s="168"/>
      <c r="BJQ2583" s="168"/>
      <c r="BJR2583" s="168"/>
      <c r="BJS2583" s="168"/>
      <c r="BJT2583" s="168"/>
      <c r="BJU2583" s="168"/>
      <c r="BJV2583" s="168"/>
      <c r="BJW2583" s="168"/>
      <c r="BJX2583" s="168"/>
      <c r="BJY2583" s="168"/>
      <c r="BJZ2583" s="168"/>
      <c r="BKA2583" s="168"/>
      <c r="BKB2583" s="168"/>
      <c r="BKC2583" s="168"/>
      <c r="BKD2583" s="168"/>
      <c r="BKE2583" s="168"/>
      <c r="BKF2583" s="168"/>
      <c r="BKG2583" s="168"/>
      <c r="BKH2583" s="168"/>
      <c r="BKI2583" s="168"/>
      <c r="BKJ2583" s="168"/>
      <c r="BKK2583" s="168"/>
      <c r="BKL2583" s="168"/>
      <c r="BKM2583" s="168"/>
      <c r="BKN2583" s="168"/>
      <c r="BKO2583" s="168"/>
      <c r="BKP2583" s="168"/>
      <c r="BKQ2583" s="168"/>
      <c r="BKR2583" s="168"/>
      <c r="BKS2583" s="168"/>
      <c r="BKT2583" s="168"/>
      <c r="BKU2583" s="168"/>
      <c r="BKV2583" s="168"/>
      <c r="BKW2583" s="168"/>
      <c r="BKX2583" s="168"/>
      <c r="BKY2583" s="168"/>
      <c r="BKZ2583" s="168"/>
      <c r="BLA2583" s="168"/>
      <c r="BLB2583" s="168"/>
      <c r="BLC2583" s="168"/>
      <c r="BLD2583" s="168"/>
      <c r="BLE2583" s="168"/>
      <c r="BLF2583" s="168"/>
      <c r="BLG2583" s="168"/>
      <c r="BLH2583" s="168"/>
      <c r="BLI2583" s="168"/>
      <c r="BLJ2583" s="168"/>
      <c r="BLK2583" s="168"/>
      <c r="BLL2583" s="168"/>
      <c r="BLM2583" s="168"/>
      <c r="BLN2583" s="168"/>
      <c r="BLO2583" s="168"/>
      <c r="BLP2583" s="168"/>
      <c r="BLQ2583" s="168"/>
      <c r="BLR2583" s="168"/>
      <c r="BLS2583" s="168"/>
      <c r="BLT2583" s="168"/>
      <c r="BLU2583" s="168"/>
      <c r="BLV2583" s="168"/>
      <c r="BLW2583" s="168"/>
      <c r="BLX2583" s="168"/>
      <c r="BLY2583" s="168"/>
      <c r="BLZ2583" s="168"/>
      <c r="BMA2583" s="168"/>
      <c r="BMB2583" s="168"/>
      <c r="BMC2583" s="168"/>
      <c r="BMD2583" s="168"/>
      <c r="BME2583" s="168"/>
      <c r="BMF2583" s="168"/>
      <c r="BMG2583" s="168"/>
      <c r="BMH2583" s="168"/>
      <c r="BMI2583" s="168"/>
      <c r="BMJ2583" s="168"/>
      <c r="BMK2583" s="168"/>
      <c r="BML2583" s="168"/>
      <c r="BMM2583" s="168"/>
      <c r="BMN2583" s="168"/>
      <c r="BMO2583" s="168"/>
      <c r="BMP2583" s="168"/>
      <c r="BMQ2583" s="168"/>
      <c r="BMR2583" s="168"/>
      <c r="BMS2583" s="168"/>
      <c r="BMT2583" s="168"/>
      <c r="BMU2583" s="168"/>
      <c r="BMV2583" s="168"/>
      <c r="BMW2583" s="168"/>
      <c r="BMX2583" s="168"/>
      <c r="BMY2583" s="168"/>
      <c r="BMZ2583" s="168"/>
      <c r="BNA2583" s="168"/>
      <c r="BNB2583" s="168"/>
      <c r="BNC2583" s="168"/>
      <c r="BND2583" s="168"/>
      <c r="BNE2583" s="168"/>
      <c r="BNF2583" s="168"/>
      <c r="BNG2583" s="168"/>
      <c r="BNH2583" s="168"/>
      <c r="BNI2583" s="168"/>
      <c r="BNJ2583" s="168"/>
      <c r="BNK2583" s="168"/>
      <c r="BNL2583" s="168"/>
      <c r="BNM2583" s="168"/>
      <c r="BNN2583" s="168"/>
      <c r="BNO2583" s="168"/>
      <c r="BNP2583" s="168"/>
      <c r="BNQ2583" s="168"/>
      <c r="BNR2583" s="168"/>
      <c r="BNS2583" s="168"/>
      <c r="BNT2583" s="168"/>
      <c r="BNU2583" s="168"/>
      <c r="BNV2583" s="168"/>
      <c r="BNW2583" s="168"/>
      <c r="BNX2583" s="168"/>
      <c r="BNY2583" s="168"/>
      <c r="BNZ2583" s="168"/>
      <c r="BOA2583" s="168"/>
      <c r="BOB2583" s="168"/>
      <c r="BOC2583" s="168"/>
      <c r="BOD2583" s="168"/>
      <c r="BOE2583" s="168"/>
      <c r="BOF2583" s="168"/>
      <c r="BOG2583" s="168"/>
      <c r="BOH2583" s="168"/>
      <c r="BOI2583" s="168"/>
      <c r="BOJ2583" s="168"/>
      <c r="BOK2583" s="168"/>
      <c r="BOL2583" s="168"/>
      <c r="BOM2583" s="168"/>
      <c r="BON2583" s="168"/>
      <c r="BOO2583" s="168"/>
      <c r="BOP2583" s="168"/>
      <c r="BOQ2583" s="168"/>
      <c r="BOR2583" s="168"/>
      <c r="BOS2583" s="168"/>
      <c r="BOT2583" s="168"/>
      <c r="BOU2583" s="168"/>
      <c r="BOV2583" s="168"/>
      <c r="BOW2583" s="168"/>
      <c r="BOX2583" s="168"/>
      <c r="BOY2583" s="168"/>
      <c r="BOZ2583" s="168"/>
      <c r="BPA2583" s="168"/>
      <c r="BPB2583" s="168"/>
      <c r="BPC2583" s="168"/>
      <c r="BPD2583" s="168"/>
      <c r="BPE2583" s="168"/>
      <c r="BPF2583" s="168"/>
      <c r="BPG2583" s="168"/>
      <c r="BPH2583" s="168"/>
      <c r="BPI2583" s="168"/>
      <c r="BPJ2583" s="168"/>
      <c r="BPK2583" s="168"/>
      <c r="BPL2583" s="168"/>
      <c r="BPM2583" s="168"/>
      <c r="BPN2583" s="168"/>
      <c r="BPO2583" s="168"/>
      <c r="BPP2583" s="168"/>
      <c r="BPQ2583" s="168"/>
      <c r="BPR2583" s="168"/>
      <c r="BPS2583" s="168"/>
      <c r="BPT2583" s="168"/>
      <c r="BPU2583" s="168"/>
      <c r="BPV2583" s="168"/>
      <c r="BPW2583" s="168"/>
      <c r="BPX2583" s="168"/>
      <c r="BPY2583" s="168"/>
      <c r="BPZ2583" s="168"/>
      <c r="BQA2583" s="168"/>
      <c r="BQB2583" s="168"/>
      <c r="BQC2583" s="168"/>
      <c r="BQD2583" s="168"/>
      <c r="BQE2583" s="168"/>
      <c r="BQF2583" s="168"/>
      <c r="BQG2583" s="168"/>
      <c r="BQH2583" s="168"/>
      <c r="BQI2583" s="168"/>
      <c r="BQJ2583" s="168"/>
      <c r="BQK2583" s="168"/>
      <c r="BQL2583" s="168"/>
      <c r="BQM2583" s="168"/>
      <c r="BQN2583" s="168"/>
      <c r="BQO2583" s="168"/>
      <c r="BQP2583" s="168"/>
      <c r="BQQ2583" s="168"/>
      <c r="BQR2583" s="168"/>
      <c r="BQS2583" s="168"/>
      <c r="BQT2583" s="168"/>
      <c r="BQU2583" s="168"/>
      <c r="BQV2583" s="168"/>
      <c r="BQW2583" s="168"/>
      <c r="BQX2583" s="168"/>
      <c r="BQY2583" s="168"/>
      <c r="BQZ2583" s="168"/>
      <c r="BRA2583" s="168"/>
      <c r="BRB2583" s="168"/>
      <c r="BRC2583" s="168"/>
      <c r="BRD2583" s="168"/>
      <c r="BRE2583" s="168"/>
      <c r="BRF2583" s="168"/>
      <c r="BRG2583" s="168"/>
      <c r="BRH2583" s="168"/>
      <c r="BRI2583" s="168"/>
      <c r="BRJ2583" s="168"/>
      <c r="BRK2583" s="168"/>
      <c r="BRL2583" s="168"/>
      <c r="BRM2583" s="168"/>
      <c r="BRN2583" s="168"/>
      <c r="BRO2583" s="168"/>
      <c r="BRP2583" s="168"/>
      <c r="BRQ2583" s="168"/>
      <c r="BRR2583" s="168"/>
      <c r="BRS2583" s="168"/>
      <c r="BRT2583" s="168"/>
      <c r="BRU2583" s="168"/>
      <c r="BRV2583" s="168"/>
      <c r="BRW2583" s="168"/>
      <c r="BRX2583" s="168"/>
      <c r="BRY2583" s="168"/>
      <c r="BRZ2583" s="168"/>
      <c r="BSA2583" s="168"/>
      <c r="BSB2583" s="168"/>
      <c r="BSC2583" s="168"/>
      <c r="BSD2583" s="168"/>
      <c r="BSE2583" s="168"/>
      <c r="BSF2583" s="168"/>
      <c r="BSG2583" s="168"/>
      <c r="BSH2583" s="168"/>
      <c r="BSI2583" s="168"/>
      <c r="BSJ2583" s="168"/>
      <c r="BSK2583" s="168"/>
      <c r="BSL2583" s="168"/>
      <c r="BSM2583" s="168"/>
      <c r="BSN2583" s="168"/>
      <c r="BSO2583" s="168"/>
      <c r="BSP2583" s="168"/>
      <c r="BSQ2583" s="168"/>
      <c r="BSR2583" s="168"/>
      <c r="BSS2583" s="168"/>
      <c r="BST2583" s="168"/>
      <c r="BSU2583" s="168"/>
      <c r="BSV2583" s="168"/>
      <c r="BSW2583" s="168"/>
      <c r="BSX2583" s="168"/>
      <c r="BSY2583" s="168"/>
      <c r="BSZ2583" s="168"/>
      <c r="BTA2583" s="168"/>
      <c r="BTB2583" s="168"/>
      <c r="BTC2583" s="168"/>
      <c r="BTD2583" s="168"/>
      <c r="BTE2583" s="168"/>
      <c r="BTF2583" s="168"/>
      <c r="BTG2583" s="168"/>
      <c r="BTH2583" s="168"/>
      <c r="BTI2583" s="168"/>
      <c r="BTJ2583" s="168"/>
      <c r="BTK2583" s="168"/>
      <c r="BTL2583" s="168"/>
      <c r="BTM2583" s="168"/>
      <c r="BTN2583" s="168"/>
      <c r="BTO2583" s="168"/>
      <c r="BTP2583" s="168"/>
      <c r="BTQ2583" s="168"/>
      <c r="BTR2583" s="168"/>
      <c r="BTS2583" s="168"/>
      <c r="BTT2583" s="168"/>
      <c r="BTU2583" s="168"/>
      <c r="BTV2583" s="168"/>
      <c r="BTW2583" s="168"/>
      <c r="BTX2583" s="168"/>
      <c r="BTY2583" s="168"/>
      <c r="BTZ2583" s="168"/>
      <c r="BUA2583" s="168"/>
      <c r="BUB2583" s="168"/>
      <c r="BUC2583" s="168"/>
      <c r="BUD2583" s="168"/>
      <c r="BUE2583" s="168"/>
      <c r="BUF2583" s="168"/>
      <c r="BUG2583" s="168"/>
      <c r="BUH2583" s="168"/>
      <c r="BUI2583" s="168"/>
      <c r="BUJ2583" s="168"/>
      <c r="BUK2583" s="168"/>
      <c r="BUL2583" s="168"/>
      <c r="BUM2583" s="168"/>
      <c r="BUN2583" s="168"/>
      <c r="BUO2583" s="168"/>
      <c r="BUP2583" s="168"/>
      <c r="BUQ2583" s="168"/>
      <c r="BUR2583" s="168"/>
      <c r="BUS2583" s="168"/>
      <c r="BUT2583" s="168"/>
      <c r="BUU2583" s="168"/>
      <c r="BUV2583" s="168"/>
      <c r="BUW2583" s="168"/>
      <c r="BUX2583" s="168"/>
      <c r="BUY2583" s="168"/>
      <c r="BUZ2583" s="168"/>
      <c r="BVA2583" s="168"/>
      <c r="BVB2583" s="168"/>
      <c r="BVC2583" s="168"/>
      <c r="BVD2583" s="168"/>
      <c r="BVE2583" s="168"/>
      <c r="BVF2583" s="168"/>
      <c r="BVG2583" s="168"/>
      <c r="BVH2583" s="168"/>
      <c r="BVI2583" s="168"/>
      <c r="BVJ2583" s="168"/>
      <c r="BVK2583" s="168"/>
      <c r="BVL2583" s="168"/>
      <c r="BVM2583" s="168"/>
      <c r="BVN2583" s="168"/>
      <c r="BVO2583" s="168"/>
      <c r="BVP2583" s="168"/>
      <c r="BVQ2583" s="168"/>
      <c r="BVR2583" s="168"/>
      <c r="BVS2583" s="168"/>
      <c r="BVT2583" s="168"/>
      <c r="BVU2583" s="168"/>
      <c r="BVV2583" s="168"/>
      <c r="BVW2583" s="168"/>
      <c r="BVX2583" s="168"/>
      <c r="BVY2583" s="168"/>
      <c r="BVZ2583" s="168"/>
      <c r="BWA2583" s="168"/>
      <c r="BWB2583" s="168"/>
      <c r="BWC2583" s="168"/>
      <c r="BWD2583" s="168"/>
      <c r="BWE2583" s="168"/>
      <c r="BWF2583" s="168"/>
      <c r="BWG2583" s="168"/>
      <c r="BWH2583" s="168"/>
      <c r="BWI2583" s="168"/>
      <c r="BWJ2583" s="168"/>
      <c r="BWK2583" s="168"/>
      <c r="BWL2583" s="168"/>
      <c r="BWM2583" s="168"/>
      <c r="BWN2583" s="168"/>
      <c r="BWO2583" s="168"/>
      <c r="BWP2583" s="168"/>
      <c r="BWQ2583" s="168"/>
      <c r="BWR2583" s="168"/>
      <c r="BWS2583" s="168"/>
      <c r="BWT2583" s="168"/>
      <c r="BWU2583" s="168"/>
      <c r="BWV2583" s="168"/>
      <c r="BWW2583" s="168"/>
      <c r="BWX2583" s="168"/>
      <c r="BWY2583" s="168"/>
      <c r="BWZ2583" s="168"/>
      <c r="BXA2583" s="168"/>
      <c r="BXB2583" s="168"/>
      <c r="BXC2583" s="168"/>
      <c r="BXD2583" s="168"/>
      <c r="BXE2583" s="168"/>
      <c r="BXF2583" s="168"/>
      <c r="BXG2583" s="168"/>
      <c r="BXH2583" s="168"/>
      <c r="BXI2583" s="168"/>
      <c r="BXJ2583" s="168"/>
      <c r="BXK2583" s="168"/>
      <c r="BXL2583" s="168"/>
      <c r="BXM2583" s="168"/>
      <c r="BXN2583" s="168"/>
      <c r="BXO2583" s="168"/>
      <c r="BXP2583" s="168"/>
      <c r="BXQ2583" s="168"/>
      <c r="BXR2583" s="168"/>
      <c r="BXS2583" s="168"/>
      <c r="BXT2583" s="168"/>
      <c r="BXU2583" s="168"/>
      <c r="BXV2583" s="168"/>
      <c r="BXW2583" s="168"/>
      <c r="BXX2583" s="168"/>
      <c r="BXY2583" s="168"/>
      <c r="BXZ2583" s="168"/>
      <c r="BYA2583" s="168"/>
      <c r="BYB2583" s="168"/>
      <c r="BYC2583" s="168"/>
      <c r="BYD2583" s="168"/>
      <c r="BYE2583" s="168"/>
      <c r="BYF2583" s="168"/>
      <c r="BYG2583" s="168"/>
      <c r="BYH2583" s="168"/>
      <c r="BYI2583" s="168"/>
      <c r="BYJ2583" s="168"/>
      <c r="BYK2583" s="168"/>
      <c r="BYL2583" s="168"/>
      <c r="BYM2583" s="168"/>
      <c r="BYN2583" s="168"/>
      <c r="BYO2583" s="168"/>
      <c r="BYP2583" s="168"/>
      <c r="BYQ2583" s="168"/>
      <c r="BYR2583" s="168"/>
      <c r="BYS2583" s="168"/>
      <c r="BYT2583" s="168"/>
      <c r="BYU2583" s="168"/>
      <c r="BYV2583" s="168"/>
      <c r="BYW2583" s="168"/>
      <c r="BYX2583" s="168"/>
      <c r="BYY2583" s="168"/>
      <c r="BYZ2583" s="168"/>
      <c r="BZA2583" s="168"/>
      <c r="BZB2583" s="168"/>
      <c r="BZC2583" s="168"/>
      <c r="BZD2583" s="168"/>
      <c r="BZE2583" s="168"/>
      <c r="BZF2583" s="168"/>
      <c r="BZG2583" s="168"/>
      <c r="BZH2583" s="168"/>
      <c r="BZI2583" s="168"/>
      <c r="BZJ2583" s="168"/>
      <c r="BZK2583" s="168"/>
      <c r="BZL2583" s="168"/>
      <c r="BZM2583" s="168"/>
      <c r="BZN2583" s="168"/>
      <c r="BZO2583" s="168"/>
      <c r="BZP2583" s="168"/>
      <c r="BZQ2583" s="168"/>
      <c r="BZR2583" s="168"/>
      <c r="BZS2583" s="168"/>
      <c r="BZT2583" s="168"/>
      <c r="BZU2583" s="168"/>
      <c r="BZV2583" s="168"/>
      <c r="BZW2583" s="168"/>
      <c r="BZX2583" s="168"/>
      <c r="BZY2583" s="168"/>
      <c r="BZZ2583" s="168"/>
      <c r="CAA2583" s="168"/>
      <c r="CAB2583" s="168"/>
      <c r="CAC2583" s="168"/>
      <c r="CAD2583" s="168"/>
      <c r="CAE2583" s="168"/>
      <c r="CAF2583" s="168"/>
      <c r="CAG2583" s="168"/>
      <c r="CAH2583" s="168"/>
      <c r="CAI2583" s="168"/>
      <c r="CAJ2583" s="168"/>
      <c r="CAK2583" s="168"/>
      <c r="CAL2583" s="168"/>
      <c r="CAM2583" s="168"/>
      <c r="CAN2583" s="168"/>
      <c r="CAO2583" s="168"/>
      <c r="CAP2583" s="168"/>
      <c r="CAQ2583" s="168"/>
      <c r="CAR2583" s="168"/>
      <c r="CAS2583" s="168"/>
      <c r="CAT2583" s="168"/>
      <c r="CAU2583" s="168"/>
      <c r="CAV2583" s="168"/>
      <c r="CAW2583" s="168"/>
      <c r="CAX2583" s="168"/>
      <c r="CAY2583" s="168"/>
      <c r="CAZ2583" s="168"/>
      <c r="CBA2583" s="168"/>
      <c r="CBB2583" s="168"/>
      <c r="CBC2583" s="168"/>
      <c r="CBD2583" s="168"/>
      <c r="CBE2583" s="168"/>
      <c r="CBF2583" s="168"/>
      <c r="CBG2583" s="168"/>
      <c r="CBH2583" s="168"/>
      <c r="CBI2583" s="168"/>
      <c r="CBJ2583" s="168"/>
      <c r="CBK2583" s="168"/>
      <c r="CBL2583" s="168"/>
      <c r="CBM2583" s="168"/>
      <c r="CBN2583" s="168"/>
      <c r="CBO2583" s="168"/>
      <c r="CBP2583" s="168"/>
      <c r="CBQ2583" s="168"/>
      <c r="CBR2583" s="168"/>
      <c r="CBS2583" s="168"/>
      <c r="CBT2583" s="168"/>
      <c r="CBU2583" s="168"/>
      <c r="CBV2583" s="168"/>
      <c r="CBW2583" s="168"/>
      <c r="CBX2583" s="168"/>
      <c r="CBY2583" s="168"/>
      <c r="CBZ2583" s="168"/>
      <c r="CCA2583" s="168"/>
      <c r="CCB2583" s="168"/>
      <c r="CCC2583" s="168"/>
      <c r="CCD2583" s="168"/>
      <c r="CCE2583" s="168"/>
      <c r="CCF2583" s="168"/>
      <c r="CCG2583" s="168"/>
      <c r="CCH2583" s="168"/>
      <c r="CCI2583" s="168"/>
      <c r="CCJ2583" s="168"/>
      <c r="CCK2583" s="168"/>
      <c r="CCL2583" s="168"/>
      <c r="CCM2583" s="168"/>
      <c r="CCN2583" s="168"/>
      <c r="CCO2583" s="168"/>
      <c r="CCP2583" s="168"/>
      <c r="CCQ2583" s="168"/>
      <c r="CCR2583" s="168"/>
      <c r="CCS2583" s="168"/>
      <c r="CCT2583" s="168"/>
      <c r="CCU2583" s="168"/>
      <c r="CCV2583" s="168"/>
      <c r="CCW2583" s="168"/>
      <c r="CCX2583" s="168"/>
      <c r="CCY2583" s="168"/>
      <c r="CCZ2583" s="168"/>
      <c r="CDA2583" s="168"/>
      <c r="CDB2583" s="168"/>
      <c r="CDC2583" s="168"/>
      <c r="CDD2583" s="168"/>
      <c r="CDE2583" s="168"/>
      <c r="CDF2583" s="168"/>
      <c r="CDG2583" s="168"/>
      <c r="CDH2583" s="168"/>
      <c r="CDI2583" s="168"/>
      <c r="CDJ2583" s="168"/>
      <c r="CDK2583" s="168"/>
      <c r="CDL2583" s="168"/>
      <c r="CDM2583" s="168"/>
      <c r="CDN2583" s="168"/>
      <c r="CDO2583" s="168"/>
      <c r="CDP2583" s="168"/>
      <c r="CDQ2583" s="168"/>
      <c r="CDR2583" s="168"/>
      <c r="CDS2583" s="168"/>
      <c r="CDT2583" s="168"/>
      <c r="CDU2583" s="168"/>
      <c r="CDV2583" s="168"/>
      <c r="CDW2583" s="168"/>
      <c r="CDX2583" s="168"/>
      <c r="CDY2583" s="168"/>
      <c r="CDZ2583" s="168"/>
      <c r="CEA2583" s="168"/>
      <c r="CEB2583" s="168"/>
      <c r="CEC2583" s="168"/>
      <c r="CED2583" s="168"/>
      <c r="CEE2583" s="168"/>
      <c r="CEF2583" s="168"/>
      <c r="CEG2583" s="168"/>
      <c r="CEH2583" s="168"/>
      <c r="CEI2583" s="168"/>
      <c r="CEJ2583" s="168"/>
      <c r="CEK2583" s="168"/>
      <c r="CEL2583" s="168"/>
      <c r="CEM2583" s="168"/>
      <c r="CEN2583" s="168"/>
      <c r="CEO2583" s="168"/>
      <c r="CEP2583" s="168"/>
      <c r="CEQ2583" s="168"/>
      <c r="CER2583" s="168"/>
      <c r="CES2583" s="168"/>
      <c r="CET2583" s="168"/>
      <c r="CEU2583" s="168"/>
      <c r="CEV2583" s="168"/>
      <c r="CEW2583" s="168"/>
      <c r="CEX2583" s="168"/>
      <c r="CEY2583" s="168"/>
      <c r="CEZ2583" s="168"/>
      <c r="CFA2583" s="168"/>
      <c r="CFB2583" s="168"/>
      <c r="CFC2583" s="168"/>
      <c r="CFD2583" s="168"/>
      <c r="CFE2583" s="168"/>
      <c r="CFF2583" s="168"/>
      <c r="CFG2583" s="168"/>
      <c r="CFH2583" s="168"/>
      <c r="CFI2583" s="168"/>
      <c r="CFJ2583" s="168"/>
      <c r="CFK2583" s="168"/>
      <c r="CFL2583" s="168"/>
      <c r="CFM2583" s="168"/>
      <c r="CFN2583" s="168"/>
      <c r="CFO2583" s="168"/>
      <c r="CFP2583" s="168"/>
      <c r="CFQ2583" s="168"/>
      <c r="CFR2583" s="168"/>
      <c r="CFS2583" s="168"/>
      <c r="CFT2583" s="168"/>
      <c r="CFU2583" s="168"/>
      <c r="CFV2583" s="168"/>
      <c r="CFW2583" s="168"/>
      <c r="CFX2583" s="168"/>
      <c r="CFY2583" s="168"/>
      <c r="CFZ2583" s="168"/>
      <c r="CGA2583" s="168"/>
      <c r="CGB2583" s="168"/>
      <c r="CGC2583" s="168"/>
      <c r="CGD2583" s="168"/>
      <c r="CGE2583" s="168"/>
      <c r="CGF2583" s="168"/>
      <c r="CGG2583" s="168"/>
      <c r="CGH2583" s="168"/>
      <c r="CGI2583" s="168"/>
      <c r="CGJ2583" s="168"/>
      <c r="CGK2583" s="168"/>
      <c r="CGL2583" s="168"/>
      <c r="CGM2583" s="168"/>
      <c r="CGN2583" s="168"/>
      <c r="CGO2583" s="168"/>
      <c r="CGP2583" s="168"/>
      <c r="CGQ2583" s="168"/>
      <c r="CGR2583" s="168"/>
      <c r="CGS2583" s="168"/>
      <c r="CGT2583" s="168"/>
      <c r="CGU2583" s="168"/>
      <c r="CGV2583" s="168"/>
      <c r="CGW2583" s="168"/>
      <c r="CGX2583" s="168"/>
      <c r="CGY2583" s="168"/>
      <c r="CGZ2583" s="168"/>
      <c r="CHA2583" s="168"/>
      <c r="CHB2583" s="168"/>
      <c r="CHC2583" s="168"/>
      <c r="CHD2583" s="168"/>
      <c r="CHE2583" s="168"/>
      <c r="CHF2583" s="168"/>
      <c r="CHG2583" s="168"/>
      <c r="CHH2583" s="168"/>
      <c r="CHI2583" s="168"/>
      <c r="CHJ2583" s="168"/>
      <c r="CHK2583" s="168"/>
      <c r="CHL2583" s="168"/>
      <c r="CHM2583" s="168"/>
      <c r="CHN2583" s="168"/>
      <c r="CHO2583" s="168"/>
      <c r="CHP2583" s="168"/>
      <c r="CHQ2583" s="168"/>
      <c r="CHR2583" s="168"/>
      <c r="CHS2583" s="168"/>
      <c r="CHT2583" s="168"/>
      <c r="CHU2583" s="168"/>
      <c r="CHV2583" s="168"/>
      <c r="CHW2583" s="168"/>
      <c r="CHX2583" s="168"/>
      <c r="CHY2583" s="168"/>
      <c r="CHZ2583" s="168"/>
      <c r="CIA2583" s="168"/>
      <c r="CIB2583" s="168"/>
      <c r="CIC2583" s="168"/>
      <c r="CID2583" s="168"/>
      <c r="CIE2583" s="168"/>
      <c r="CIF2583" s="168"/>
      <c r="CIG2583" s="168"/>
      <c r="CIH2583" s="168"/>
      <c r="CII2583" s="168"/>
      <c r="CIJ2583" s="168"/>
      <c r="CIK2583" s="168"/>
      <c r="CIL2583" s="168"/>
      <c r="CIM2583" s="168"/>
      <c r="CIN2583" s="168"/>
      <c r="CIO2583" s="168"/>
      <c r="CIP2583" s="168"/>
      <c r="CIQ2583" s="168"/>
      <c r="CIR2583" s="168"/>
      <c r="CIS2583" s="168"/>
      <c r="CIT2583" s="168"/>
      <c r="CIU2583" s="168"/>
      <c r="CIV2583" s="168"/>
      <c r="CIW2583" s="168"/>
      <c r="CIX2583" s="168"/>
      <c r="CIY2583" s="168"/>
      <c r="CIZ2583" s="168"/>
      <c r="CJA2583" s="168"/>
      <c r="CJB2583" s="168"/>
      <c r="CJC2583" s="168"/>
      <c r="CJD2583" s="168"/>
      <c r="CJE2583" s="168"/>
      <c r="CJF2583" s="168"/>
      <c r="CJG2583" s="168"/>
      <c r="CJH2583" s="168"/>
      <c r="CJI2583" s="168"/>
      <c r="CJJ2583" s="168"/>
      <c r="CJK2583" s="168"/>
      <c r="CJL2583" s="168"/>
      <c r="CJM2583" s="168"/>
      <c r="CJN2583" s="168"/>
      <c r="CJO2583" s="168"/>
      <c r="CJP2583" s="168"/>
      <c r="CJQ2583" s="168"/>
      <c r="CJR2583" s="168"/>
      <c r="CJS2583" s="168"/>
      <c r="CJT2583" s="168"/>
      <c r="CJU2583" s="168"/>
      <c r="CJV2583" s="168"/>
      <c r="CJW2583" s="168"/>
      <c r="CJX2583" s="168"/>
      <c r="CJY2583" s="168"/>
      <c r="CJZ2583" s="168"/>
      <c r="CKA2583" s="168"/>
      <c r="CKB2583" s="168"/>
      <c r="CKC2583" s="168"/>
      <c r="CKD2583" s="168"/>
      <c r="CKE2583" s="168"/>
      <c r="CKF2583" s="168"/>
      <c r="CKG2583" s="168"/>
      <c r="CKH2583" s="168"/>
      <c r="CKI2583" s="168"/>
      <c r="CKJ2583" s="168"/>
      <c r="CKK2583" s="168"/>
      <c r="CKL2583" s="168"/>
      <c r="CKM2583" s="168"/>
      <c r="CKN2583" s="168"/>
      <c r="CKO2583" s="168"/>
      <c r="CKP2583" s="168"/>
      <c r="CKQ2583" s="168"/>
      <c r="CKR2583" s="168"/>
      <c r="CKS2583" s="168"/>
      <c r="CKT2583" s="168"/>
      <c r="CKU2583" s="168"/>
      <c r="CKV2583" s="168"/>
      <c r="CKW2583" s="168"/>
      <c r="CKX2583" s="168"/>
      <c r="CKY2583" s="168"/>
      <c r="CKZ2583" s="168"/>
      <c r="CLA2583" s="168"/>
      <c r="CLB2583" s="168"/>
      <c r="CLC2583" s="168"/>
      <c r="CLD2583" s="168"/>
      <c r="CLE2583" s="168"/>
      <c r="CLF2583" s="168"/>
      <c r="CLG2583" s="168"/>
      <c r="CLH2583" s="168"/>
      <c r="CLI2583" s="168"/>
      <c r="CLJ2583" s="168"/>
      <c r="CLK2583" s="168"/>
      <c r="CLL2583" s="168"/>
      <c r="CLM2583" s="168"/>
      <c r="CLN2583" s="168"/>
      <c r="CLO2583" s="168"/>
      <c r="CLP2583" s="168"/>
      <c r="CLQ2583" s="168"/>
      <c r="CLR2583" s="168"/>
      <c r="CLS2583" s="168"/>
      <c r="CLT2583" s="168"/>
      <c r="CLU2583" s="168"/>
      <c r="CLV2583" s="168"/>
      <c r="CLW2583" s="168"/>
      <c r="CLX2583" s="168"/>
      <c r="CLY2583" s="168"/>
      <c r="CLZ2583" s="168"/>
      <c r="CMA2583" s="168"/>
      <c r="CMB2583" s="168"/>
      <c r="CMC2583" s="168"/>
      <c r="CMD2583" s="168"/>
      <c r="CME2583" s="168"/>
      <c r="CMF2583" s="168"/>
      <c r="CMG2583" s="168"/>
      <c r="CMH2583" s="168"/>
      <c r="CMI2583" s="168"/>
      <c r="CMJ2583" s="168"/>
      <c r="CMK2583" s="168"/>
      <c r="CML2583" s="168"/>
      <c r="CMM2583" s="168"/>
      <c r="CMN2583" s="168"/>
      <c r="CMO2583" s="168"/>
      <c r="CMP2583" s="168"/>
      <c r="CMQ2583" s="168"/>
      <c r="CMR2583" s="168"/>
      <c r="CMS2583" s="168"/>
      <c r="CMT2583" s="168"/>
      <c r="CMU2583" s="168"/>
      <c r="CMV2583" s="168"/>
      <c r="CMW2583" s="168"/>
      <c r="CMX2583" s="168"/>
      <c r="CMY2583" s="168"/>
      <c r="CMZ2583" s="168"/>
      <c r="CNA2583" s="168"/>
      <c r="CNB2583" s="168"/>
      <c r="CNC2583" s="168"/>
      <c r="CND2583" s="168"/>
      <c r="CNE2583" s="168"/>
      <c r="CNF2583" s="168"/>
      <c r="CNG2583" s="168"/>
      <c r="CNH2583" s="168"/>
      <c r="CNI2583" s="168"/>
      <c r="CNJ2583" s="168"/>
      <c r="CNK2583" s="168"/>
      <c r="CNL2583" s="168"/>
      <c r="CNM2583" s="168"/>
      <c r="CNN2583" s="168"/>
      <c r="CNO2583" s="168"/>
      <c r="CNP2583" s="168"/>
      <c r="CNQ2583" s="168"/>
      <c r="CNR2583" s="168"/>
      <c r="CNS2583" s="168"/>
      <c r="CNT2583" s="168"/>
      <c r="CNU2583" s="168"/>
      <c r="CNV2583" s="168"/>
      <c r="CNW2583" s="168"/>
      <c r="CNX2583" s="168"/>
      <c r="CNY2583" s="168"/>
      <c r="CNZ2583" s="168"/>
      <c r="COA2583" s="168"/>
      <c r="COB2583" s="168"/>
      <c r="COC2583" s="168"/>
      <c r="COD2583" s="168"/>
      <c r="COE2583" s="168"/>
      <c r="COF2583" s="168"/>
      <c r="COG2583" s="168"/>
      <c r="COH2583" s="168"/>
      <c r="COI2583" s="168"/>
      <c r="COJ2583" s="168"/>
      <c r="COK2583" s="168"/>
      <c r="COL2583" s="168"/>
      <c r="COM2583" s="168"/>
      <c r="CON2583" s="168"/>
      <c r="COO2583" s="168"/>
      <c r="COP2583" s="168"/>
      <c r="COQ2583" s="168"/>
      <c r="COR2583" s="168"/>
      <c r="COS2583" s="168"/>
      <c r="COT2583" s="168"/>
      <c r="COU2583" s="168"/>
      <c r="COV2583" s="168"/>
      <c r="COW2583" s="168"/>
      <c r="COX2583" s="168"/>
      <c r="COY2583" s="168"/>
      <c r="COZ2583" s="168"/>
      <c r="CPA2583" s="168"/>
      <c r="CPB2583" s="168"/>
      <c r="CPC2583" s="168"/>
      <c r="CPD2583" s="168"/>
      <c r="CPE2583" s="168"/>
      <c r="CPF2583" s="168"/>
      <c r="CPG2583" s="168"/>
      <c r="CPH2583" s="168"/>
      <c r="CPI2583" s="168"/>
      <c r="CPJ2583" s="168"/>
      <c r="CPK2583" s="168"/>
      <c r="CPL2583" s="168"/>
      <c r="CPM2583" s="168"/>
      <c r="CPN2583" s="168"/>
      <c r="CPO2583" s="168"/>
      <c r="CPP2583" s="168"/>
      <c r="CPQ2583" s="168"/>
      <c r="CPR2583" s="168"/>
      <c r="CPS2583" s="168"/>
      <c r="CPT2583" s="168"/>
      <c r="CPU2583" s="168"/>
      <c r="CPV2583" s="168"/>
      <c r="CPW2583" s="168"/>
      <c r="CPX2583" s="168"/>
      <c r="CPY2583" s="168"/>
      <c r="CPZ2583" s="168"/>
      <c r="CQA2583" s="168"/>
      <c r="CQB2583" s="168"/>
      <c r="CQC2583" s="168"/>
      <c r="CQD2583" s="168"/>
      <c r="CQE2583" s="168"/>
      <c r="CQF2583" s="168"/>
      <c r="CQG2583" s="168"/>
      <c r="CQH2583" s="168"/>
      <c r="CQI2583" s="168"/>
      <c r="CQJ2583" s="168"/>
      <c r="CQK2583" s="168"/>
      <c r="CQL2583" s="168"/>
      <c r="CQM2583" s="168"/>
      <c r="CQN2583" s="168"/>
      <c r="CQO2583" s="168"/>
      <c r="CQP2583" s="168"/>
      <c r="CQQ2583" s="168"/>
      <c r="CQR2583" s="168"/>
      <c r="CQS2583" s="168"/>
      <c r="CQT2583" s="168"/>
      <c r="CQU2583" s="168"/>
      <c r="CQV2583" s="168"/>
      <c r="CQW2583" s="168"/>
      <c r="CQX2583" s="168"/>
      <c r="CQY2583" s="168"/>
      <c r="CQZ2583" s="168"/>
      <c r="CRA2583" s="168"/>
      <c r="CRB2583" s="168"/>
      <c r="CRC2583" s="168"/>
      <c r="CRD2583" s="168"/>
      <c r="CRE2583" s="168"/>
      <c r="CRF2583" s="168"/>
      <c r="CRG2583" s="168"/>
      <c r="CRH2583" s="168"/>
      <c r="CRI2583" s="168"/>
      <c r="CRJ2583" s="168"/>
      <c r="CRK2583" s="168"/>
      <c r="CRL2583" s="168"/>
      <c r="CRM2583" s="168"/>
      <c r="CRN2583" s="168"/>
      <c r="CRO2583" s="168"/>
      <c r="CRP2583" s="168"/>
      <c r="CRQ2583" s="168"/>
      <c r="CRR2583" s="168"/>
      <c r="CRS2583" s="168"/>
      <c r="CRT2583" s="168"/>
      <c r="CRU2583" s="168"/>
      <c r="CRV2583" s="168"/>
      <c r="CRW2583" s="168"/>
      <c r="CRX2583" s="168"/>
      <c r="CRY2583" s="168"/>
      <c r="CRZ2583" s="168"/>
      <c r="CSA2583" s="168"/>
      <c r="CSB2583" s="168"/>
      <c r="CSC2583" s="168"/>
      <c r="CSD2583" s="168"/>
      <c r="CSE2583" s="168"/>
      <c r="CSF2583" s="168"/>
      <c r="CSG2583" s="168"/>
      <c r="CSH2583" s="168"/>
      <c r="CSI2583" s="168"/>
      <c r="CSJ2583" s="168"/>
      <c r="CSK2583" s="168"/>
      <c r="CSL2583" s="168"/>
      <c r="CSM2583" s="168"/>
      <c r="CSN2583" s="168"/>
      <c r="CSO2583" s="168"/>
      <c r="CSP2583" s="168"/>
      <c r="CSQ2583" s="168"/>
      <c r="CSR2583" s="168"/>
      <c r="CSS2583" s="168"/>
      <c r="CST2583" s="168"/>
      <c r="CSU2583" s="168"/>
      <c r="CSV2583" s="168"/>
      <c r="CSW2583" s="168"/>
      <c r="CSX2583" s="168"/>
      <c r="CSY2583" s="168"/>
      <c r="CSZ2583" s="168"/>
      <c r="CTA2583" s="168"/>
      <c r="CTB2583" s="168"/>
      <c r="CTC2583" s="168"/>
      <c r="CTD2583" s="168"/>
      <c r="CTE2583" s="168"/>
      <c r="CTF2583" s="168"/>
      <c r="CTG2583" s="168"/>
      <c r="CTH2583" s="168"/>
      <c r="CTI2583" s="168"/>
      <c r="CTJ2583" s="168"/>
      <c r="CTK2583" s="168"/>
      <c r="CTL2583" s="168"/>
      <c r="CTM2583" s="168"/>
      <c r="CTN2583" s="168"/>
      <c r="CTO2583" s="168"/>
      <c r="CTP2583" s="168"/>
      <c r="CTQ2583" s="168"/>
      <c r="CTR2583" s="168"/>
      <c r="CTS2583" s="168"/>
      <c r="CTT2583" s="168"/>
      <c r="CTU2583" s="168"/>
      <c r="CTV2583" s="168"/>
      <c r="CTW2583" s="168"/>
      <c r="CTX2583" s="168"/>
      <c r="CTY2583" s="168"/>
      <c r="CTZ2583" s="168"/>
      <c r="CUA2583" s="168"/>
      <c r="CUB2583" s="168"/>
      <c r="CUC2583" s="168"/>
      <c r="CUD2583" s="168"/>
      <c r="CUE2583" s="168"/>
      <c r="CUF2583" s="168"/>
      <c r="CUG2583" s="168"/>
      <c r="CUH2583" s="168"/>
      <c r="CUI2583" s="168"/>
      <c r="CUJ2583" s="168"/>
      <c r="CUK2583" s="168"/>
      <c r="CUL2583" s="168"/>
      <c r="CUM2583" s="168"/>
      <c r="CUN2583" s="168"/>
      <c r="CUO2583" s="168"/>
      <c r="CUP2583" s="168"/>
      <c r="CUQ2583" s="168"/>
      <c r="CUR2583" s="168"/>
      <c r="CUS2583" s="168"/>
      <c r="CUT2583" s="168"/>
      <c r="CUU2583" s="168"/>
      <c r="CUV2583" s="168"/>
      <c r="CUW2583" s="168"/>
      <c r="CUX2583" s="168"/>
      <c r="CUY2583" s="168"/>
      <c r="CUZ2583" s="168"/>
      <c r="CVA2583" s="168"/>
      <c r="CVB2583" s="168"/>
      <c r="CVC2583" s="168"/>
      <c r="CVD2583" s="168"/>
      <c r="CVE2583" s="168"/>
      <c r="CVF2583" s="168"/>
      <c r="CVG2583" s="168"/>
      <c r="CVH2583" s="168"/>
      <c r="CVI2583" s="168"/>
      <c r="CVJ2583" s="168"/>
      <c r="CVK2583" s="168"/>
      <c r="CVL2583" s="168"/>
      <c r="CVM2583" s="168"/>
      <c r="CVN2583" s="168"/>
      <c r="CVO2583" s="168"/>
      <c r="CVP2583" s="168"/>
      <c r="CVQ2583" s="168"/>
      <c r="CVR2583" s="168"/>
      <c r="CVS2583" s="168"/>
      <c r="CVT2583" s="168"/>
      <c r="CVU2583" s="168"/>
      <c r="CVV2583" s="168"/>
      <c r="CVW2583" s="168"/>
      <c r="CVX2583" s="168"/>
      <c r="CVY2583" s="168"/>
      <c r="CVZ2583" s="168"/>
      <c r="CWA2583" s="168"/>
      <c r="CWB2583" s="168"/>
      <c r="CWC2583" s="168"/>
      <c r="CWD2583" s="168"/>
      <c r="CWE2583" s="168"/>
      <c r="CWF2583" s="168"/>
      <c r="CWG2583" s="168"/>
      <c r="CWH2583" s="168"/>
      <c r="CWI2583" s="168"/>
      <c r="CWJ2583" s="168"/>
      <c r="CWK2583" s="168"/>
      <c r="CWL2583" s="168"/>
      <c r="CWM2583" s="168"/>
      <c r="CWN2583" s="168"/>
      <c r="CWO2583" s="168"/>
      <c r="CWP2583" s="168"/>
      <c r="CWQ2583" s="168"/>
      <c r="CWR2583" s="168"/>
      <c r="CWS2583" s="168"/>
      <c r="CWT2583" s="168"/>
      <c r="CWU2583" s="168"/>
      <c r="CWV2583" s="168"/>
      <c r="CWW2583" s="168"/>
      <c r="CWX2583" s="168"/>
      <c r="CWY2583" s="168"/>
      <c r="CWZ2583" s="168"/>
      <c r="CXA2583" s="168"/>
      <c r="CXB2583" s="168"/>
      <c r="CXC2583" s="168"/>
      <c r="CXD2583" s="168"/>
      <c r="CXE2583" s="168"/>
      <c r="CXF2583" s="168"/>
      <c r="CXG2583" s="168"/>
      <c r="CXH2583" s="168"/>
      <c r="CXI2583" s="168"/>
      <c r="CXJ2583" s="168"/>
      <c r="CXK2583" s="168"/>
      <c r="CXL2583" s="168"/>
      <c r="CXM2583" s="168"/>
      <c r="CXN2583" s="168"/>
      <c r="CXO2583" s="168"/>
      <c r="CXP2583" s="168"/>
      <c r="CXQ2583" s="168"/>
      <c r="CXR2583" s="168"/>
      <c r="CXS2583" s="168"/>
      <c r="CXT2583" s="168"/>
      <c r="CXU2583" s="168"/>
      <c r="CXV2583" s="168"/>
      <c r="CXW2583" s="168"/>
      <c r="CXX2583" s="168"/>
      <c r="CXY2583" s="168"/>
      <c r="CXZ2583" s="168"/>
      <c r="CYA2583" s="168"/>
      <c r="CYB2583" s="168"/>
      <c r="CYC2583" s="168"/>
      <c r="CYD2583" s="168"/>
      <c r="CYE2583" s="168"/>
      <c r="CYF2583" s="168"/>
      <c r="CYG2583" s="168"/>
      <c r="CYH2583" s="168"/>
      <c r="CYI2583" s="168"/>
      <c r="CYJ2583" s="168"/>
      <c r="CYK2583" s="168"/>
      <c r="CYL2583" s="168"/>
      <c r="CYM2583" s="168"/>
      <c r="CYN2583" s="168"/>
      <c r="CYO2583" s="168"/>
      <c r="CYP2583" s="168"/>
      <c r="CYQ2583" s="168"/>
      <c r="CYR2583" s="168"/>
      <c r="CYS2583" s="168"/>
      <c r="CYT2583" s="168"/>
      <c r="CYU2583" s="168"/>
      <c r="CYV2583" s="168"/>
      <c r="CYW2583" s="168"/>
      <c r="CYX2583" s="168"/>
      <c r="CYY2583" s="168"/>
      <c r="CYZ2583" s="168"/>
      <c r="CZA2583" s="168"/>
      <c r="CZB2583" s="168"/>
      <c r="CZC2583" s="168"/>
      <c r="CZD2583" s="168"/>
      <c r="CZE2583" s="168"/>
      <c r="CZF2583" s="168"/>
      <c r="CZG2583" s="168"/>
      <c r="CZH2583" s="168"/>
      <c r="CZI2583" s="168"/>
      <c r="CZJ2583" s="168"/>
      <c r="CZK2583" s="168"/>
      <c r="CZL2583" s="168"/>
      <c r="CZM2583" s="168"/>
      <c r="CZN2583" s="168"/>
      <c r="CZO2583" s="168"/>
      <c r="CZP2583" s="168"/>
      <c r="CZQ2583" s="168"/>
      <c r="CZR2583" s="168"/>
      <c r="CZS2583" s="168"/>
      <c r="CZT2583" s="168"/>
      <c r="CZU2583" s="168"/>
      <c r="CZV2583" s="168"/>
      <c r="CZW2583" s="168"/>
      <c r="CZX2583" s="168"/>
      <c r="CZY2583" s="168"/>
      <c r="CZZ2583" s="168"/>
      <c r="DAA2583" s="168"/>
      <c r="DAB2583" s="168"/>
      <c r="DAC2583" s="168"/>
      <c r="DAD2583" s="168"/>
      <c r="DAE2583" s="168"/>
      <c r="DAF2583" s="168"/>
      <c r="DAG2583" s="168"/>
      <c r="DAH2583" s="168"/>
      <c r="DAI2583" s="168"/>
      <c r="DAJ2583" s="168"/>
      <c r="DAK2583" s="168"/>
      <c r="DAL2583" s="168"/>
      <c r="DAM2583" s="168"/>
      <c r="DAN2583" s="168"/>
      <c r="DAO2583" s="168"/>
      <c r="DAP2583" s="168"/>
      <c r="DAQ2583" s="168"/>
      <c r="DAR2583" s="168"/>
      <c r="DAS2583" s="168"/>
      <c r="DAT2583" s="168"/>
      <c r="DAU2583" s="168"/>
      <c r="DAV2583" s="168"/>
      <c r="DAW2583" s="168"/>
      <c r="DAX2583" s="168"/>
      <c r="DAY2583" s="168"/>
      <c r="DAZ2583" s="168"/>
      <c r="DBA2583" s="168"/>
      <c r="DBB2583" s="168"/>
      <c r="DBC2583" s="168"/>
      <c r="DBD2583" s="168"/>
      <c r="DBE2583" s="168"/>
      <c r="DBF2583" s="168"/>
      <c r="DBG2583" s="168"/>
      <c r="DBH2583" s="168"/>
      <c r="DBI2583" s="168"/>
      <c r="DBJ2583" s="168"/>
      <c r="DBK2583" s="168"/>
      <c r="DBL2583" s="168"/>
      <c r="DBM2583" s="168"/>
      <c r="DBN2583" s="168"/>
      <c r="DBO2583" s="168"/>
      <c r="DBP2583" s="168"/>
      <c r="DBQ2583" s="168"/>
      <c r="DBR2583" s="168"/>
      <c r="DBS2583" s="168"/>
      <c r="DBT2583" s="168"/>
      <c r="DBU2583" s="168"/>
      <c r="DBV2583" s="168"/>
      <c r="DBW2583" s="168"/>
      <c r="DBX2583" s="168"/>
      <c r="DBY2583" s="168"/>
      <c r="DBZ2583" s="168"/>
      <c r="DCA2583" s="168"/>
      <c r="DCB2583" s="168"/>
      <c r="DCC2583" s="168"/>
      <c r="DCD2583" s="168"/>
      <c r="DCE2583" s="168"/>
      <c r="DCF2583" s="168"/>
      <c r="DCG2583" s="168"/>
      <c r="DCH2583" s="168"/>
      <c r="DCI2583" s="168"/>
      <c r="DCJ2583" s="168"/>
      <c r="DCK2583" s="168"/>
      <c r="DCL2583" s="168"/>
      <c r="DCM2583" s="168"/>
      <c r="DCN2583" s="168"/>
      <c r="DCO2583" s="168"/>
      <c r="DCP2583" s="168"/>
      <c r="DCQ2583" s="168"/>
      <c r="DCR2583" s="168"/>
      <c r="DCS2583" s="168"/>
      <c r="DCT2583" s="168"/>
      <c r="DCU2583" s="168"/>
      <c r="DCV2583" s="168"/>
      <c r="DCW2583" s="168"/>
      <c r="DCX2583" s="168"/>
      <c r="DCY2583" s="168"/>
      <c r="DCZ2583" s="168"/>
      <c r="DDA2583" s="168"/>
      <c r="DDB2583" s="168"/>
      <c r="DDC2583" s="168"/>
      <c r="DDD2583" s="168"/>
      <c r="DDE2583" s="168"/>
      <c r="DDF2583" s="168"/>
      <c r="DDG2583" s="168"/>
      <c r="DDH2583" s="168"/>
      <c r="DDI2583" s="168"/>
      <c r="DDJ2583" s="168"/>
      <c r="DDK2583" s="168"/>
      <c r="DDL2583" s="168"/>
      <c r="DDM2583" s="168"/>
      <c r="DDN2583" s="168"/>
      <c r="DDO2583" s="168"/>
      <c r="DDP2583" s="168"/>
      <c r="DDQ2583" s="168"/>
      <c r="DDR2583" s="168"/>
      <c r="DDS2583" s="168"/>
      <c r="DDT2583" s="168"/>
      <c r="DDU2583" s="168"/>
      <c r="DDV2583" s="168"/>
      <c r="DDW2583" s="168"/>
      <c r="DDX2583" s="168"/>
      <c r="DDY2583" s="168"/>
      <c r="DDZ2583" s="168"/>
      <c r="DEA2583" s="168"/>
      <c r="DEB2583" s="168"/>
      <c r="DEC2583" s="168"/>
      <c r="DED2583" s="168"/>
      <c r="DEE2583" s="168"/>
      <c r="DEF2583" s="168"/>
      <c r="DEG2583" s="168"/>
      <c r="DEH2583" s="168"/>
      <c r="DEI2583" s="168"/>
      <c r="DEJ2583" s="168"/>
      <c r="DEK2583" s="168"/>
      <c r="DEL2583" s="168"/>
      <c r="DEM2583" s="168"/>
      <c r="DEN2583" s="168"/>
      <c r="DEO2583" s="168"/>
      <c r="DEP2583" s="168"/>
      <c r="DEQ2583" s="168"/>
      <c r="DER2583" s="168"/>
      <c r="DES2583" s="168"/>
      <c r="DET2583" s="168"/>
      <c r="DEU2583" s="168"/>
      <c r="DEV2583" s="168"/>
      <c r="DEW2583" s="168"/>
      <c r="DEX2583" s="168"/>
      <c r="DEY2583" s="168"/>
      <c r="DEZ2583" s="168"/>
      <c r="DFA2583" s="168"/>
      <c r="DFB2583" s="168"/>
      <c r="DFC2583" s="168"/>
      <c r="DFD2583" s="168"/>
      <c r="DFE2583" s="168"/>
      <c r="DFF2583" s="168"/>
      <c r="DFG2583" s="168"/>
      <c r="DFH2583" s="168"/>
      <c r="DFI2583" s="168"/>
      <c r="DFJ2583" s="168"/>
      <c r="DFK2583" s="168"/>
      <c r="DFL2583" s="168"/>
      <c r="DFM2583" s="168"/>
      <c r="DFN2583" s="168"/>
      <c r="DFO2583" s="168"/>
      <c r="DFP2583" s="168"/>
      <c r="DFQ2583" s="168"/>
      <c r="DFR2583" s="168"/>
      <c r="DFS2583" s="168"/>
      <c r="DFT2583" s="168"/>
      <c r="DFU2583" s="168"/>
      <c r="DFV2583" s="168"/>
      <c r="DFW2583" s="168"/>
      <c r="DFX2583" s="168"/>
      <c r="DFY2583" s="168"/>
      <c r="DFZ2583" s="168"/>
      <c r="DGA2583" s="168"/>
      <c r="DGB2583" s="168"/>
      <c r="DGC2583" s="168"/>
      <c r="DGD2583" s="168"/>
      <c r="DGE2583" s="168"/>
      <c r="DGF2583" s="168"/>
      <c r="DGG2583" s="168"/>
      <c r="DGH2583" s="168"/>
      <c r="DGI2583" s="168"/>
      <c r="DGJ2583" s="168"/>
      <c r="DGK2583" s="168"/>
      <c r="DGL2583" s="168"/>
      <c r="DGM2583" s="168"/>
      <c r="DGN2583" s="168"/>
      <c r="DGO2583" s="168"/>
      <c r="DGP2583" s="168"/>
      <c r="DGQ2583" s="168"/>
      <c r="DGR2583" s="168"/>
      <c r="DGS2583" s="168"/>
      <c r="DGT2583" s="168"/>
      <c r="DGU2583" s="168"/>
      <c r="DGV2583" s="168"/>
      <c r="DGW2583" s="168"/>
      <c r="DGX2583" s="168"/>
      <c r="DGY2583" s="168"/>
      <c r="DGZ2583" s="168"/>
      <c r="DHA2583" s="168"/>
      <c r="DHB2583" s="168"/>
      <c r="DHC2583" s="168"/>
      <c r="DHD2583" s="168"/>
      <c r="DHE2583" s="168"/>
      <c r="DHF2583" s="168"/>
      <c r="DHG2583" s="168"/>
      <c r="DHH2583" s="168"/>
      <c r="DHI2583" s="168"/>
      <c r="DHJ2583" s="168"/>
      <c r="DHK2583" s="168"/>
      <c r="DHL2583" s="168"/>
      <c r="DHM2583" s="168"/>
      <c r="DHN2583" s="168"/>
      <c r="DHO2583" s="168"/>
      <c r="DHP2583" s="168"/>
      <c r="DHQ2583" s="168"/>
      <c r="DHR2583" s="168"/>
      <c r="DHS2583" s="168"/>
      <c r="DHT2583" s="168"/>
      <c r="DHU2583" s="168"/>
      <c r="DHV2583" s="168"/>
      <c r="DHW2583" s="168"/>
      <c r="DHX2583" s="168"/>
      <c r="DHY2583" s="168"/>
      <c r="DHZ2583" s="168"/>
      <c r="DIA2583" s="168"/>
      <c r="DIB2583" s="168"/>
      <c r="DIC2583" s="168"/>
      <c r="DID2583" s="168"/>
      <c r="DIE2583" s="168"/>
      <c r="DIF2583" s="168"/>
      <c r="DIG2583" s="168"/>
      <c r="DIH2583" s="168"/>
      <c r="DII2583" s="168"/>
      <c r="DIJ2583" s="168"/>
      <c r="DIK2583" s="168"/>
      <c r="DIL2583" s="168"/>
      <c r="DIM2583" s="168"/>
      <c r="DIN2583" s="168"/>
      <c r="DIO2583" s="168"/>
      <c r="DIP2583" s="168"/>
      <c r="DIQ2583" s="168"/>
      <c r="DIR2583" s="168"/>
      <c r="DIS2583" s="168"/>
      <c r="DIT2583" s="168"/>
      <c r="DIU2583" s="168"/>
      <c r="DIV2583" s="168"/>
      <c r="DIW2583" s="168"/>
      <c r="DIX2583" s="168"/>
      <c r="DIY2583" s="168"/>
      <c r="DIZ2583" s="168"/>
      <c r="DJA2583" s="168"/>
      <c r="DJB2583" s="168"/>
      <c r="DJC2583" s="168"/>
      <c r="DJD2583" s="168"/>
      <c r="DJE2583" s="168"/>
      <c r="DJF2583" s="168"/>
      <c r="DJG2583" s="168"/>
      <c r="DJH2583" s="168"/>
      <c r="DJI2583" s="168"/>
      <c r="DJJ2583" s="168"/>
      <c r="DJK2583" s="168"/>
      <c r="DJL2583" s="168"/>
      <c r="DJM2583" s="168"/>
      <c r="DJN2583" s="168"/>
      <c r="DJO2583" s="168"/>
      <c r="DJP2583" s="168"/>
      <c r="DJQ2583" s="168"/>
      <c r="DJR2583" s="168"/>
      <c r="DJS2583" s="168"/>
      <c r="DJT2583" s="168"/>
      <c r="DJU2583" s="168"/>
      <c r="DJV2583" s="168"/>
      <c r="DJW2583" s="168"/>
      <c r="DJX2583" s="168"/>
      <c r="DJY2583" s="168"/>
      <c r="DJZ2583" s="168"/>
      <c r="DKA2583" s="168"/>
      <c r="DKB2583" s="168"/>
      <c r="DKC2583" s="168"/>
      <c r="DKD2583" s="168"/>
      <c r="DKE2583" s="168"/>
      <c r="DKF2583" s="168"/>
      <c r="DKG2583" s="168"/>
      <c r="DKH2583" s="168"/>
      <c r="DKI2583" s="168"/>
      <c r="DKJ2583" s="168"/>
      <c r="DKK2583" s="168"/>
      <c r="DKL2583" s="168"/>
      <c r="DKM2583" s="168"/>
      <c r="DKN2583" s="168"/>
      <c r="DKO2583" s="168"/>
      <c r="DKP2583" s="168"/>
      <c r="DKQ2583" s="168"/>
      <c r="DKR2583" s="168"/>
      <c r="DKS2583" s="168"/>
      <c r="DKT2583" s="168"/>
      <c r="DKU2583" s="168"/>
      <c r="DKV2583" s="168"/>
      <c r="DKW2583" s="168"/>
      <c r="DKX2583" s="168"/>
      <c r="DKY2583" s="168"/>
      <c r="DKZ2583" s="168"/>
      <c r="DLA2583" s="168"/>
      <c r="DLB2583" s="168"/>
      <c r="DLC2583" s="168"/>
      <c r="DLD2583" s="168"/>
      <c r="DLE2583" s="168"/>
      <c r="DLF2583" s="168"/>
      <c r="DLG2583" s="168"/>
      <c r="DLH2583" s="168"/>
      <c r="DLI2583" s="168"/>
      <c r="DLJ2583" s="168"/>
      <c r="DLK2583" s="168"/>
      <c r="DLL2583" s="168"/>
      <c r="DLM2583" s="168"/>
      <c r="DLN2583" s="168"/>
      <c r="DLO2583" s="168"/>
      <c r="DLP2583" s="168"/>
      <c r="DLQ2583" s="168"/>
      <c r="DLR2583" s="168"/>
      <c r="DLS2583" s="168"/>
      <c r="DLT2583" s="168"/>
      <c r="DLU2583" s="168"/>
      <c r="DLV2583" s="168"/>
      <c r="DLW2583" s="168"/>
      <c r="DLX2583" s="168"/>
      <c r="DLY2583" s="168"/>
      <c r="DLZ2583" s="168"/>
      <c r="DMA2583" s="168"/>
      <c r="DMB2583" s="168"/>
      <c r="DMC2583" s="168"/>
      <c r="DMD2583" s="168"/>
      <c r="DME2583" s="168"/>
      <c r="DMF2583" s="168"/>
      <c r="DMG2583" s="168"/>
      <c r="DMH2583" s="168"/>
      <c r="DMI2583" s="168"/>
      <c r="DMJ2583" s="168"/>
      <c r="DMK2583" s="168"/>
      <c r="DML2583" s="168"/>
      <c r="DMM2583" s="168"/>
      <c r="DMN2583" s="168"/>
      <c r="DMO2583" s="168"/>
      <c r="DMP2583" s="168"/>
      <c r="DMQ2583" s="168"/>
      <c r="DMR2583" s="168"/>
      <c r="DMS2583" s="168"/>
      <c r="DMT2583" s="168"/>
      <c r="DMU2583" s="168"/>
      <c r="DMV2583" s="168"/>
      <c r="DMW2583" s="168"/>
      <c r="DMX2583" s="168"/>
      <c r="DMY2583" s="168"/>
      <c r="DMZ2583" s="168"/>
      <c r="DNA2583" s="168"/>
      <c r="DNB2583" s="168"/>
      <c r="DNC2583" s="168"/>
      <c r="DND2583" s="168"/>
      <c r="DNE2583" s="168"/>
      <c r="DNF2583" s="168"/>
      <c r="DNG2583" s="168"/>
      <c r="DNH2583" s="168"/>
      <c r="DNI2583" s="168"/>
      <c r="DNJ2583" s="168"/>
      <c r="DNK2583" s="168"/>
      <c r="DNL2583" s="168"/>
      <c r="DNM2583" s="168"/>
      <c r="DNN2583" s="168"/>
      <c r="DNO2583" s="168"/>
      <c r="DNP2583" s="168"/>
      <c r="DNQ2583" s="168"/>
      <c r="DNR2583" s="168"/>
      <c r="DNS2583" s="168"/>
      <c r="DNT2583" s="168"/>
      <c r="DNU2583" s="168"/>
      <c r="DNV2583" s="168"/>
      <c r="DNW2583" s="168"/>
      <c r="DNX2583" s="168"/>
      <c r="DNY2583" s="168"/>
      <c r="DNZ2583" s="168"/>
      <c r="DOA2583" s="168"/>
      <c r="DOB2583" s="168"/>
      <c r="DOC2583" s="168"/>
      <c r="DOD2583" s="168"/>
      <c r="DOE2583" s="168"/>
      <c r="DOF2583" s="168"/>
      <c r="DOG2583" s="168"/>
      <c r="DOH2583" s="168"/>
      <c r="DOI2583" s="168"/>
      <c r="DOJ2583" s="168"/>
      <c r="DOK2583" s="168"/>
      <c r="DOL2583" s="168"/>
      <c r="DOM2583" s="168"/>
      <c r="DON2583" s="168"/>
      <c r="DOO2583" s="168"/>
      <c r="DOP2583" s="168"/>
      <c r="DOQ2583" s="168"/>
      <c r="DOR2583" s="168"/>
      <c r="DOS2583" s="168"/>
      <c r="DOT2583" s="168"/>
      <c r="DOU2583" s="168"/>
      <c r="DOV2583" s="168"/>
      <c r="DOW2583" s="168"/>
      <c r="DOX2583" s="168"/>
      <c r="DOY2583" s="168"/>
      <c r="DOZ2583" s="168"/>
      <c r="DPA2583" s="168"/>
      <c r="DPB2583" s="168"/>
      <c r="DPC2583" s="168"/>
      <c r="DPD2583" s="168"/>
      <c r="DPE2583" s="168"/>
      <c r="DPF2583" s="168"/>
      <c r="DPG2583" s="168"/>
      <c r="DPH2583" s="168"/>
      <c r="DPI2583" s="168"/>
      <c r="DPJ2583" s="168"/>
      <c r="DPK2583" s="168"/>
      <c r="DPL2583" s="168"/>
      <c r="DPM2583" s="168"/>
      <c r="DPN2583" s="168"/>
      <c r="DPO2583" s="168"/>
      <c r="DPP2583" s="168"/>
      <c r="DPQ2583" s="168"/>
      <c r="DPR2583" s="168"/>
      <c r="DPS2583" s="168"/>
      <c r="DPT2583" s="168"/>
      <c r="DPU2583" s="168"/>
      <c r="DPV2583" s="168"/>
      <c r="DPW2583" s="168"/>
      <c r="DPX2583" s="168"/>
      <c r="DPY2583" s="168"/>
      <c r="DPZ2583" s="168"/>
      <c r="DQA2583" s="168"/>
      <c r="DQB2583" s="168"/>
      <c r="DQC2583" s="168"/>
      <c r="DQD2583" s="168"/>
      <c r="DQE2583" s="168"/>
      <c r="DQF2583" s="168"/>
      <c r="DQG2583" s="168"/>
      <c r="DQH2583" s="168"/>
      <c r="DQI2583" s="168"/>
      <c r="DQJ2583" s="168"/>
      <c r="DQK2583" s="168"/>
      <c r="DQL2583" s="168"/>
      <c r="DQM2583" s="168"/>
      <c r="DQN2583" s="168"/>
      <c r="DQO2583" s="168"/>
      <c r="DQP2583" s="168"/>
      <c r="DQQ2583" s="168"/>
      <c r="DQR2583" s="168"/>
      <c r="DQS2583" s="168"/>
      <c r="DQT2583" s="168"/>
      <c r="DQU2583" s="168"/>
      <c r="DQV2583" s="168"/>
      <c r="DQW2583" s="168"/>
      <c r="DQX2583" s="168"/>
      <c r="DQY2583" s="168"/>
      <c r="DQZ2583" s="168"/>
      <c r="DRA2583" s="168"/>
      <c r="DRB2583" s="168"/>
      <c r="DRC2583" s="168"/>
      <c r="DRD2583" s="168"/>
      <c r="DRE2583" s="168"/>
      <c r="DRF2583" s="168"/>
      <c r="DRG2583" s="168"/>
      <c r="DRH2583" s="168"/>
      <c r="DRI2583" s="168"/>
      <c r="DRJ2583" s="168"/>
      <c r="DRK2583" s="168"/>
      <c r="DRL2583" s="168"/>
      <c r="DRM2583" s="168"/>
      <c r="DRN2583" s="168"/>
      <c r="DRO2583" s="168"/>
      <c r="DRP2583" s="168"/>
      <c r="DRQ2583" s="168"/>
      <c r="DRR2583" s="168"/>
      <c r="DRS2583" s="168"/>
      <c r="DRT2583" s="168"/>
      <c r="DRU2583" s="168"/>
      <c r="DRV2583" s="168"/>
      <c r="DRW2583" s="168"/>
      <c r="DRX2583" s="168"/>
      <c r="DRY2583" s="168"/>
      <c r="DRZ2583" s="168"/>
      <c r="DSA2583" s="168"/>
      <c r="DSB2583" s="168"/>
      <c r="DSC2583" s="168"/>
      <c r="DSD2583" s="168"/>
      <c r="DSE2583" s="168"/>
      <c r="DSF2583" s="168"/>
      <c r="DSG2583" s="168"/>
      <c r="DSH2583" s="168"/>
      <c r="DSI2583" s="168"/>
      <c r="DSJ2583" s="168"/>
      <c r="DSK2583" s="168"/>
      <c r="DSL2583" s="168"/>
      <c r="DSM2583" s="168"/>
      <c r="DSN2583" s="168"/>
      <c r="DSO2583" s="168"/>
      <c r="DSP2583" s="168"/>
      <c r="DSQ2583" s="168"/>
      <c r="DSR2583" s="168"/>
      <c r="DSS2583" s="168"/>
      <c r="DST2583" s="168"/>
      <c r="DSU2583" s="168"/>
      <c r="DSV2583" s="168"/>
      <c r="DSW2583" s="168"/>
      <c r="DSX2583" s="168"/>
      <c r="DSY2583" s="168"/>
      <c r="DSZ2583" s="168"/>
      <c r="DTA2583" s="168"/>
      <c r="DTB2583" s="168"/>
      <c r="DTC2583" s="168"/>
      <c r="DTD2583" s="168"/>
      <c r="DTE2583" s="168"/>
      <c r="DTF2583" s="168"/>
      <c r="DTG2583" s="168"/>
      <c r="DTH2583" s="168"/>
      <c r="DTI2583" s="168"/>
      <c r="DTJ2583" s="168"/>
      <c r="DTK2583" s="168"/>
      <c r="DTL2583" s="168"/>
      <c r="DTM2583" s="168"/>
      <c r="DTN2583" s="168"/>
      <c r="DTO2583" s="168"/>
      <c r="DTP2583" s="168"/>
      <c r="DTQ2583" s="168"/>
      <c r="DTR2583" s="168"/>
      <c r="DTS2583" s="168"/>
      <c r="DTT2583" s="168"/>
      <c r="DTU2583" s="168"/>
      <c r="DTV2583" s="168"/>
      <c r="DTW2583" s="168"/>
      <c r="DTX2583" s="168"/>
      <c r="DTY2583" s="168"/>
      <c r="DTZ2583" s="168"/>
      <c r="DUA2583" s="168"/>
      <c r="DUB2583" s="168"/>
      <c r="DUC2583" s="168"/>
      <c r="DUD2583" s="168"/>
      <c r="DUE2583" s="168"/>
      <c r="DUF2583" s="168"/>
      <c r="DUG2583" s="168"/>
      <c r="DUH2583" s="168"/>
      <c r="DUI2583" s="168"/>
      <c r="DUJ2583" s="168"/>
      <c r="DUK2583" s="168"/>
      <c r="DUL2583" s="168"/>
      <c r="DUM2583" s="168"/>
      <c r="DUN2583" s="168"/>
      <c r="DUO2583" s="168"/>
      <c r="DUP2583" s="168"/>
      <c r="DUQ2583" s="168"/>
      <c r="DUR2583" s="168"/>
      <c r="DUS2583" s="168"/>
      <c r="DUT2583" s="168"/>
      <c r="DUU2583" s="168"/>
      <c r="DUV2583" s="168"/>
      <c r="DUW2583" s="168"/>
      <c r="DUX2583" s="168"/>
      <c r="DUY2583" s="168"/>
      <c r="DUZ2583" s="168"/>
      <c r="DVA2583" s="168"/>
      <c r="DVB2583" s="168"/>
      <c r="DVC2583" s="168"/>
      <c r="DVD2583" s="168"/>
      <c r="DVE2583" s="168"/>
      <c r="DVF2583" s="168"/>
      <c r="DVG2583" s="168"/>
      <c r="DVH2583" s="168"/>
      <c r="DVI2583" s="168"/>
      <c r="DVJ2583" s="168"/>
      <c r="DVK2583" s="168"/>
      <c r="DVL2583" s="168"/>
      <c r="DVM2583" s="168"/>
      <c r="DVN2583" s="168"/>
      <c r="DVO2583" s="168"/>
      <c r="DVP2583" s="168"/>
      <c r="DVQ2583" s="168"/>
      <c r="DVR2583" s="168"/>
      <c r="DVS2583" s="168"/>
      <c r="DVT2583" s="168"/>
      <c r="DVU2583" s="168"/>
      <c r="DVV2583" s="168"/>
      <c r="DVW2583" s="168"/>
      <c r="DVX2583" s="168"/>
      <c r="DVY2583" s="168"/>
      <c r="DVZ2583" s="168"/>
      <c r="DWA2583" s="168"/>
      <c r="DWB2583" s="168"/>
      <c r="DWC2583" s="168"/>
      <c r="DWD2583" s="168"/>
      <c r="DWE2583" s="168"/>
      <c r="DWF2583" s="168"/>
      <c r="DWG2583" s="168"/>
      <c r="DWH2583" s="168"/>
      <c r="DWI2583" s="168"/>
      <c r="DWJ2583" s="168"/>
      <c r="DWK2583" s="168"/>
      <c r="DWL2583" s="168"/>
      <c r="DWM2583" s="168"/>
      <c r="DWN2583" s="168"/>
      <c r="DWO2583" s="168"/>
      <c r="DWP2583" s="168"/>
      <c r="DWQ2583" s="168"/>
      <c r="DWR2583" s="168"/>
      <c r="DWS2583" s="168"/>
      <c r="DWT2583" s="168"/>
      <c r="DWU2583" s="168"/>
      <c r="DWV2583" s="168"/>
      <c r="DWW2583" s="168"/>
      <c r="DWX2583" s="168"/>
      <c r="DWY2583" s="168"/>
      <c r="DWZ2583" s="168"/>
      <c r="DXA2583" s="168"/>
      <c r="DXB2583" s="168"/>
      <c r="DXC2583" s="168"/>
      <c r="DXD2583" s="168"/>
      <c r="DXE2583" s="168"/>
      <c r="DXF2583" s="168"/>
      <c r="DXG2583" s="168"/>
      <c r="DXH2583" s="168"/>
      <c r="DXI2583" s="168"/>
      <c r="DXJ2583" s="168"/>
      <c r="DXK2583" s="168"/>
      <c r="DXL2583" s="168"/>
      <c r="DXM2583" s="168"/>
      <c r="DXN2583" s="168"/>
      <c r="DXO2583" s="168"/>
      <c r="DXP2583" s="168"/>
      <c r="DXQ2583" s="168"/>
      <c r="DXR2583" s="168"/>
      <c r="DXS2583" s="168"/>
      <c r="DXT2583" s="168"/>
      <c r="DXU2583" s="168"/>
      <c r="DXV2583" s="168"/>
      <c r="DXW2583" s="168"/>
      <c r="DXX2583" s="168"/>
      <c r="DXY2583" s="168"/>
      <c r="DXZ2583" s="168"/>
      <c r="DYA2583" s="168"/>
      <c r="DYB2583" s="168"/>
      <c r="DYC2583" s="168"/>
      <c r="DYD2583" s="168"/>
      <c r="DYE2583" s="168"/>
      <c r="DYF2583" s="168"/>
      <c r="DYG2583" s="168"/>
      <c r="DYH2583" s="168"/>
      <c r="DYI2583" s="168"/>
      <c r="DYJ2583" s="168"/>
      <c r="DYK2583" s="168"/>
      <c r="DYL2583" s="168"/>
      <c r="DYM2583" s="168"/>
      <c r="DYN2583" s="168"/>
      <c r="DYO2583" s="168"/>
      <c r="DYP2583" s="168"/>
      <c r="DYQ2583" s="168"/>
      <c r="DYR2583" s="168"/>
      <c r="DYS2583" s="168"/>
      <c r="DYT2583" s="168"/>
      <c r="DYU2583" s="168"/>
      <c r="DYV2583" s="168"/>
      <c r="DYW2583" s="168"/>
      <c r="DYX2583" s="168"/>
      <c r="DYY2583" s="168"/>
      <c r="DYZ2583" s="168"/>
      <c r="DZA2583" s="168"/>
      <c r="DZB2583" s="168"/>
      <c r="DZC2583" s="168"/>
      <c r="DZD2583" s="168"/>
      <c r="DZE2583" s="168"/>
      <c r="DZF2583" s="168"/>
      <c r="DZG2583" s="168"/>
      <c r="DZH2583" s="168"/>
      <c r="DZI2583" s="168"/>
      <c r="DZJ2583" s="168"/>
      <c r="DZK2583" s="168"/>
      <c r="DZL2583" s="168"/>
      <c r="DZM2583" s="168"/>
      <c r="DZN2583" s="168"/>
      <c r="DZO2583" s="168"/>
      <c r="DZP2583" s="168"/>
      <c r="DZQ2583" s="168"/>
      <c r="DZR2583" s="168"/>
      <c r="DZS2583" s="168"/>
      <c r="DZT2583" s="168"/>
      <c r="DZU2583" s="168"/>
      <c r="DZV2583" s="168"/>
      <c r="DZW2583" s="168"/>
      <c r="DZX2583" s="168"/>
      <c r="DZY2583" s="168"/>
      <c r="DZZ2583" s="168"/>
      <c r="EAA2583" s="168"/>
      <c r="EAB2583" s="168"/>
      <c r="EAC2583" s="168"/>
      <c r="EAD2583" s="168"/>
      <c r="EAE2583" s="168"/>
      <c r="EAF2583" s="168"/>
      <c r="EAG2583" s="168"/>
      <c r="EAH2583" s="168"/>
      <c r="EAI2583" s="168"/>
      <c r="EAJ2583" s="168"/>
      <c r="EAK2583" s="168"/>
      <c r="EAL2583" s="168"/>
      <c r="EAM2583" s="168"/>
      <c r="EAN2583" s="168"/>
      <c r="EAO2583" s="168"/>
      <c r="EAP2583" s="168"/>
      <c r="EAQ2583" s="168"/>
      <c r="EAR2583" s="168"/>
      <c r="EAS2583" s="168"/>
      <c r="EAT2583" s="168"/>
      <c r="EAU2583" s="168"/>
      <c r="EAV2583" s="168"/>
      <c r="EAW2583" s="168"/>
      <c r="EAX2583" s="168"/>
      <c r="EAY2583" s="168"/>
      <c r="EAZ2583" s="168"/>
      <c r="EBA2583" s="168"/>
      <c r="EBB2583" s="168"/>
      <c r="EBC2583" s="168"/>
      <c r="EBD2583" s="168"/>
      <c r="EBE2583" s="168"/>
      <c r="EBF2583" s="168"/>
      <c r="EBG2583" s="168"/>
      <c r="EBH2583" s="168"/>
      <c r="EBI2583" s="168"/>
      <c r="EBJ2583" s="168"/>
      <c r="EBK2583" s="168"/>
      <c r="EBL2583" s="168"/>
      <c r="EBM2583" s="168"/>
      <c r="EBN2583" s="168"/>
      <c r="EBO2583" s="168"/>
      <c r="EBP2583" s="168"/>
      <c r="EBQ2583" s="168"/>
      <c r="EBR2583" s="168"/>
      <c r="EBS2583" s="168"/>
      <c r="EBT2583" s="168"/>
      <c r="EBU2583" s="168"/>
      <c r="EBV2583" s="168"/>
      <c r="EBW2583" s="168"/>
      <c r="EBX2583" s="168"/>
      <c r="EBY2583" s="168"/>
      <c r="EBZ2583" s="168"/>
      <c r="ECA2583" s="168"/>
      <c r="ECB2583" s="168"/>
      <c r="ECC2583" s="168"/>
      <c r="ECD2583" s="168"/>
      <c r="ECE2583" s="168"/>
      <c r="ECF2583" s="168"/>
      <c r="ECG2583" s="168"/>
      <c r="ECH2583" s="168"/>
      <c r="ECI2583" s="168"/>
      <c r="ECJ2583" s="168"/>
      <c r="ECK2583" s="168"/>
      <c r="ECL2583" s="168"/>
      <c r="ECM2583" s="168"/>
      <c r="ECN2583" s="168"/>
      <c r="ECO2583" s="168"/>
      <c r="ECP2583" s="168"/>
      <c r="ECQ2583" s="168"/>
      <c r="ECR2583" s="168"/>
      <c r="ECS2583" s="168"/>
      <c r="ECT2583" s="168"/>
      <c r="ECU2583" s="168"/>
      <c r="ECV2583" s="168"/>
      <c r="ECW2583" s="168"/>
      <c r="ECX2583" s="168"/>
      <c r="ECY2583" s="168"/>
      <c r="ECZ2583" s="168"/>
      <c r="EDA2583" s="168"/>
      <c r="EDB2583" s="168"/>
      <c r="EDC2583" s="168"/>
      <c r="EDD2583" s="168"/>
      <c r="EDE2583" s="168"/>
      <c r="EDF2583" s="168"/>
      <c r="EDG2583" s="168"/>
      <c r="EDH2583" s="168"/>
      <c r="EDI2583" s="168"/>
      <c r="EDJ2583" s="168"/>
      <c r="EDK2583" s="168"/>
      <c r="EDL2583" s="168"/>
      <c r="EDM2583" s="168"/>
      <c r="EDN2583" s="168"/>
      <c r="EDO2583" s="168"/>
      <c r="EDP2583" s="168"/>
      <c r="EDQ2583" s="168"/>
      <c r="EDR2583" s="168"/>
      <c r="EDS2583" s="168"/>
      <c r="EDT2583" s="168"/>
      <c r="EDU2583" s="168"/>
      <c r="EDV2583" s="168"/>
      <c r="EDW2583" s="168"/>
      <c r="EDX2583" s="168"/>
      <c r="EDY2583" s="168"/>
      <c r="EDZ2583" s="168"/>
      <c r="EEA2583" s="168"/>
      <c r="EEB2583" s="168"/>
      <c r="EEC2583" s="168"/>
      <c r="EED2583" s="168"/>
      <c r="EEE2583" s="168"/>
      <c r="EEF2583" s="168"/>
      <c r="EEG2583" s="168"/>
      <c r="EEH2583" s="168"/>
      <c r="EEI2583" s="168"/>
      <c r="EEJ2583" s="168"/>
      <c r="EEK2583" s="168"/>
      <c r="EEL2583" s="168"/>
      <c r="EEM2583" s="168"/>
      <c r="EEN2583" s="168"/>
      <c r="EEO2583" s="168"/>
      <c r="EEP2583" s="168"/>
      <c r="EEQ2583" s="168"/>
      <c r="EER2583" s="168"/>
      <c r="EES2583" s="168"/>
      <c r="EET2583" s="168"/>
      <c r="EEU2583" s="168"/>
      <c r="EEV2583" s="168"/>
      <c r="EEW2583" s="168"/>
      <c r="EEX2583" s="168"/>
      <c r="EEY2583" s="168"/>
      <c r="EEZ2583" s="168"/>
      <c r="EFA2583" s="168"/>
      <c r="EFB2583" s="168"/>
      <c r="EFC2583" s="168"/>
      <c r="EFD2583" s="168"/>
      <c r="EFE2583" s="168"/>
      <c r="EFF2583" s="168"/>
      <c r="EFG2583" s="168"/>
      <c r="EFH2583" s="168"/>
      <c r="EFI2583" s="168"/>
      <c r="EFJ2583" s="168"/>
      <c r="EFK2583" s="168"/>
      <c r="EFL2583" s="168"/>
      <c r="EFM2583" s="168"/>
      <c r="EFN2583" s="168"/>
      <c r="EFO2583" s="168"/>
      <c r="EFP2583" s="168"/>
      <c r="EFQ2583" s="168"/>
      <c r="EFR2583" s="168"/>
      <c r="EFS2583" s="168"/>
      <c r="EFT2583" s="168"/>
      <c r="EFU2583" s="168"/>
      <c r="EFV2583" s="168"/>
      <c r="EFW2583" s="168"/>
      <c r="EFX2583" s="168"/>
      <c r="EFY2583" s="168"/>
      <c r="EFZ2583" s="168"/>
      <c r="EGA2583" s="168"/>
      <c r="EGB2583" s="168"/>
      <c r="EGC2583" s="168"/>
      <c r="EGD2583" s="168"/>
      <c r="EGE2583" s="168"/>
      <c r="EGF2583" s="168"/>
      <c r="EGG2583" s="168"/>
      <c r="EGH2583" s="168"/>
      <c r="EGI2583" s="168"/>
      <c r="EGJ2583" s="168"/>
      <c r="EGK2583" s="168"/>
      <c r="EGL2583" s="168"/>
      <c r="EGM2583" s="168"/>
      <c r="EGN2583" s="168"/>
      <c r="EGO2583" s="168"/>
      <c r="EGP2583" s="168"/>
      <c r="EGQ2583" s="168"/>
      <c r="EGR2583" s="168"/>
      <c r="EGS2583" s="168"/>
      <c r="EGT2583" s="168"/>
      <c r="EGU2583" s="168"/>
      <c r="EGV2583" s="168"/>
      <c r="EGW2583" s="168"/>
      <c r="EGX2583" s="168"/>
      <c r="EGY2583" s="168"/>
      <c r="EGZ2583" s="168"/>
      <c r="EHA2583" s="168"/>
      <c r="EHB2583" s="168"/>
      <c r="EHC2583" s="168"/>
      <c r="EHD2583" s="168"/>
      <c r="EHE2583" s="168"/>
      <c r="EHF2583" s="168"/>
      <c r="EHG2583" s="168"/>
      <c r="EHH2583" s="168"/>
      <c r="EHI2583" s="168"/>
      <c r="EHJ2583" s="168"/>
      <c r="EHK2583" s="168"/>
      <c r="EHL2583" s="168"/>
      <c r="EHM2583" s="168"/>
      <c r="EHN2583" s="168"/>
      <c r="EHO2583" s="168"/>
      <c r="EHP2583" s="168"/>
      <c r="EHQ2583" s="168"/>
      <c r="EHR2583" s="168"/>
      <c r="EHS2583" s="168"/>
      <c r="EHT2583" s="168"/>
      <c r="EHU2583" s="168"/>
      <c r="EHV2583" s="168"/>
      <c r="EHW2583" s="168"/>
      <c r="EHX2583" s="168"/>
      <c r="EHY2583" s="168"/>
      <c r="EHZ2583" s="168"/>
      <c r="EIA2583" s="168"/>
      <c r="EIB2583" s="168"/>
      <c r="EIC2583" s="168"/>
      <c r="EID2583" s="168"/>
      <c r="EIE2583" s="168"/>
      <c r="EIF2583" s="168"/>
      <c r="EIG2583" s="168"/>
      <c r="EIH2583" s="168"/>
      <c r="EII2583" s="168"/>
      <c r="EIJ2583" s="168"/>
      <c r="EIK2583" s="168"/>
      <c r="EIL2583" s="168"/>
      <c r="EIM2583" s="168"/>
      <c r="EIN2583" s="168"/>
      <c r="EIO2583" s="168"/>
      <c r="EIP2583" s="168"/>
      <c r="EIQ2583" s="168"/>
      <c r="EIR2583" s="168"/>
      <c r="EIS2583" s="168"/>
      <c r="EIT2583" s="168"/>
      <c r="EIU2583" s="168"/>
      <c r="EIV2583" s="168"/>
      <c r="EIW2583" s="168"/>
      <c r="EIX2583" s="168"/>
      <c r="EIY2583" s="168"/>
      <c r="EIZ2583" s="168"/>
      <c r="EJA2583" s="168"/>
      <c r="EJB2583" s="168"/>
      <c r="EJC2583" s="168"/>
      <c r="EJD2583" s="168"/>
      <c r="EJE2583" s="168"/>
      <c r="EJF2583" s="168"/>
      <c r="EJG2583" s="168"/>
      <c r="EJH2583" s="168"/>
      <c r="EJI2583" s="168"/>
      <c r="EJJ2583" s="168"/>
      <c r="EJK2583" s="168"/>
      <c r="EJL2583" s="168"/>
      <c r="EJM2583" s="168"/>
      <c r="EJN2583" s="168"/>
      <c r="EJO2583" s="168"/>
      <c r="EJP2583" s="168"/>
      <c r="EJQ2583" s="168"/>
      <c r="EJR2583" s="168"/>
      <c r="EJS2583" s="168"/>
      <c r="EJT2583" s="168"/>
      <c r="EJU2583" s="168"/>
      <c r="EJV2583" s="168"/>
      <c r="EJW2583" s="168"/>
      <c r="EJX2583" s="168"/>
      <c r="EJY2583" s="168"/>
      <c r="EJZ2583" s="168"/>
      <c r="EKA2583" s="168"/>
      <c r="EKB2583" s="168"/>
      <c r="EKC2583" s="168"/>
      <c r="EKD2583" s="168"/>
      <c r="EKE2583" s="168"/>
      <c r="EKF2583" s="168"/>
      <c r="EKG2583" s="168"/>
      <c r="EKH2583" s="168"/>
      <c r="EKI2583" s="168"/>
      <c r="EKJ2583" s="168"/>
      <c r="EKK2583" s="168"/>
      <c r="EKL2583" s="168"/>
      <c r="EKM2583" s="168"/>
      <c r="EKN2583" s="168"/>
      <c r="EKO2583" s="168"/>
      <c r="EKP2583" s="168"/>
      <c r="EKQ2583" s="168"/>
      <c r="EKR2583" s="168"/>
      <c r="EKS2583" s="168"/>
      <c r="EKT2583" s="168"/>
      <c r="EKU2583" s="168"/>
      <c r="EKV2583" s="168"/>
      <c r="EKW2583" s="168"/>
      <c r="EKX2583" s="168"/>
      <c r="EKY2583" s="168"/>
      <c r="EKZ2583" s="168"/>
      <c r="ELA2583" s="168"/>
      <c r="ELB2583" s="168"/>
      <c r="ELC2583" s="168"/>
      <c r="ELD2583" s="168"/>
      <c r="ELE2583" s="168"/>
      <c r="ELF2583" s="168"/>
      <c r="ELG2583" s="168"/>
      <c r="ELH2583" s="168"/>
      <c r="ELI2583" s="168"/>
      <c r="ELJ2583" s="168"/>
      <c r="ELK2583" s="168"/>
      <c r="ELL2583" s="168"/>
      <c r="ELM2583" s="168"/>
      <c r="ELN2583" s="168"/>
      <c r="ELO2583" s="168"/>
      <c r="ELP2583" s="168"/>
      <c r="ELQ2583" s="168"/>
      <c r="ELR2583" s="168"/>
      <c r="ELS2583" s="168"/>
      <c r="ELT2583" s="168"/>
      <c r="ELU2583" s="168"/>
      <c r="ELV2583" s="168"/>
      <c r="ELW2583" s="168"/>
      <c r="ELX2583" s="168"/>
      <c r="ELY2583" s="168"/>
      <c r="ELZ2583" s="168"/>
      <c r="EMA2583" s="168"/>
      <c r="EMB2583" s="168"/>
      <c r="EMC2583" s="168"/>
      <c r="EMD2583" s="168"/>
      <c r="EME2583" s="168"/>
      <c r="EMF2583" s="168"/>
      <c r="EMG2583" s="168"/>
      <c r="EMH2583" s="168"/>
      <c r="EMI2583" s="168"/>
      <c r="EMJ2583" s="168"/>
      <c r="EMK2583" s="168"/>
      <c r="EML2583" s="168"/>
      <c r="EMM2583" s="168"/>
      <c r="EMN2583" s="168"/>
      <c r="EMO2583" s="168"/>
      <c r="EMP2583" s="168"/>
      <c r="EMQ2583" s="168"/>
      <c r="EMR2583" s="168"/>
      <c r="EMS2583" s="168"/>
      <c r="EMT2583" s="168"/>
      <c r="EMU2583" s="168"/>
      <c r="EMV2583" s="168"/>
      <c r="EMW2583" s="168"/>
      <c r="EMX2583" s="168"/>
      <c r="EMY2583" s="168"/>
      <c r="EMZ2583" s="168"/>
      <c r="ENA2583" s="168"/>
      <c r="ENB2583" s="168"/>
      <c r="ENC2583" s="168"/>
      <c r="END2583" s="168"/>
      <c r="ENE2583" s="168"/>
      <c r="ENF2583" s="168"/>
      <c r="ENG2583" s="168"/>
      <c r="ENH2583" s="168"/>
      <c r="ENI2583" s="168"/>
      <c r="ENJ2583" s="168"/>
      <c r="ENK2583" s="168"/>
      <c r="ENL2583" s="168"/>
      <c r="ENM2583" s="168"/>
      <c r="ENN2583" s="168"/>
      <c r="ENO2583" s="168"/>
      <c r="ENP2583" s="168"/>
      <c r="ENQ2583" s="168"/>
      <c r="ENR2583" s="168"/>
      <c r="ENS2583" s="168"/>
      <c r="ENT2583" s="168"/>
      <c r="ENU2583" s="168"/>
      <c r="ENV2583" s="168"/>
      <c r="ENW2583" s="168"/>
      <c r="ENX2583" s="168"/>
      <c r="ENY2583" s="168"/>
      <c r="ENZ2583" s="168"/>
      <c r="EOA2583" s="168"/>
      <c r="EOB2583" s="168"/>
      <c r="EOC2583" s="168"/>
      <c r="EOD2583" s="168"/>
      <c r="EOE2583" s="168"/>
      <c r="EOF2583" s="168"/>
      <c r="EOG2583" s="168"/>
      <c r="EOH2583" s="168"/>
      <c r="EOI2583" s="168"/>
      <c r="EOJ2583" s="168"/>
      <c r="EOK2583" s="168"/>
      <c r="EOL2583" s="168"/>
      <c r="EOM2583" s="168"/>
      <c r="EON2583" s="168"/>
      <c r="EOO2583" s="168"/>
      <c r="EOP2583" s="168"/>
      <c r="EOQ2583" s="168"/>
      <c r="EOR2583" s="168"/>
      <c r="EOS2583" s="168"/>
      <c r="EOT2583" s="168"/>
      <c r="EOU2583" s="168"/>
      <c r="EOV2583" s="168"/>
      <c r="EOW2583" s="168"/>
      <c r="EOX2583" s="168"/>
      <c r="EOY2583" s="168"/>
      <c r="EOZ2583" s="168"/>
      <c r="EPA2583" s="168"/>
      <c r="EPB2583" s="168"/>
      <c r="EPC2583" s="168"/>
      <c r="EPD2583" s="168"/>
      <c r="EPE2583" s="168"/>
      <c r="EPF2583" s="168"/>
      <c r="EPG2583" s="168"/>
      <c r="EPH2583" s="168"/>
      <c r="EPI2583" s="168"/>
      <c r="EPJ2583" s="168"/>
      <c r="EPK2583" s="168"/>
      <c r="EPL2583" s="168"/>
      <c r="EPM2583" s="168"/>
      <c r="EPN2583" s="168"/>
      <c r="EPO2583" s="168"/>
      <c r="EPP2583" s="168"/>
      <c r="EPQ2583" s="168"/>
      <c r="EPR2583" s="168"/>
      <c r="EPS2583" s="168"/>
      <c r="EPT2583" s="168"/>
      <c r="EPU2583" s="168"/>
      <c r="EPV2583" s="168"/>
      <c r="EPW2583" s="168"/>
      <c r="EPX2583" s="168"/>
      <c r="EPY2583" s="168"/>
      <c r="EPZ2583" s="168"/>
      <c r="EQA2583" s="168"/>
      <c r="EQB2583" s="168"/>
      <c r="EQC2583" s="168"/>
      <c r="EQD2583" s="168"/>
      <c r="EQE2583" s="168"/>
      <c r="EQF2583" s="168"/>
      <c r="EQG2583" s="168"/>
      <c r="EQH2583" s="168"/>
      <c r="EQI2583" s="168"/>
      <c r="EQJ2583" s="168"/>
      <c r="EQK2583" s="168"/>
      <c r="EQL2583" s="168"/>
      <c r="EQM2583" s="168"/>
      <c r="EQN2583" s="168"/>
      <c r="EQO2583" s="168"/>
      <c r="EQP2583" s="168"/>
      <c r="EQQ2583" s="168"/>
      <c r="EQR2583" s="168"/>
      <c r="EQS2583" s="168"/>
      <c r="EQT2583" s="168"/>
      <c r="EQU2583" s="168"/>
      <c r="EQV2583" s="168"/>
      <c r="EQW2583" s="168"/>
      <c r="EQX2583" s="168"/>
      <c r="EQY2583" s="168"/>
      <c r="EQZ2583" s="168"/>
      <c r="ERA2583" s="168"/>
      <c r="ERB2583" s="168"/>
      <c r="ERC2583" s="168"/>
      <c r="ERD2583" s="168"/>
      <c r="ERE2583" s="168"/>
      <c r="ERF2583" s="168"/>
      <c r="ERG2583" s="168"/>
      <c r="ERH2583" s="168"/>
      <c r="ERI2583" s="168"/>
      <c r="ERJ2583" s="168"/>
      <c r="ERK2583" s="168"/>
      <c r="ERL2583" s="168"/>
      <c r="ERM2583" s="168"/>
      <c r="ERN2583" s="168"/>
      <c r="ERO2583" s="168"/>
      <c r="ERP2583" s="168"/>
      <c r="ERQ2583" s="168"/>
      <c r="ERR2583" s="168"/>
      <c r="ERS2583" s="168"/>
      <c r="ERT2583" s="168"/>
      <c r="ERU2583" s="168"/>
      <c r="ERV2583" s="168"/>
      <c r="ERW2583" s="168"/>
      <c r="ERX2583" s="168"/>
      <c r="ERY2583" s="168"/>
      <c r="ERZ2583" s="168"/>
      <c r="ESA2583" s="168"/>
      <c r="ESB2583" s="168"/>
      <c r="ESC2583" s="168"/>
      <c r="ESD2583" s="168"/>
      <c r="ESE2583" s="168"/>
      <c r="ESF2583" s="168"/>
      <c r="ESG2583" s="168"/>
      <c r="ESH2583" s="168"/>
      <c r="ESI2583" s="168"/>
      <c r="ESJ2583" s="168"/>
      <c r="ESK2583" s="168"/>
      <c r="ESL2583" s="168"/>
      <c r="ESM2583" s="168"/>
      <c r="ESN2583" s="168"/>
      <c r="ESO2583" s="168"/>
      <c r="ESP2583" s="168"/>
      <c r="ESQ2583" s="168"/>
      <c r="ESR2583" s="168"/>
      <c r="ESS2583" s="168"/>
      <c r="EST2583" s="168"/>
      <c r="ESU2583" s="168"/>
      <c r="ESV2583" s="168"/>
      <c r="ESW2583" s="168"/>
      <c r="ESX2583" s="168"/>
      <c r="ESY2583" s="168"/>
      <c r="ESZ2583" s="168"/>
      <c r="ETA2583" s="168"/>
      <c r="ETB2583" s="168"/>
      <c r="ETC2583" s="168"/>
      <c r="ETD2583" s="168"/>
      <c r="ETE2583" s="168"/>
      <c r="ETF2583" s="168"/>
      <c r="ETG2583" s="168"/>
      <c r="ETH2583" s="168"/>
      <c r="ETI2583" s="168"/>
      <c r="ETJ2583" s="168"/>
      <c r="ETK2583" s="168"/>
      <c r="ETL2583" s="168"/>
      <c r="ETM2583" s="168"/>
      <c r="ETN2583" s="168"/>
      <c r="ETO2583" s="168"/>
      <c r="ETP2583" s="168"/>
      <c r="ETQ2583" s="168"/>
      <c r="ETR2583" s="168"/>
      <c r="ETS2583" s="168"/>
      <c r="ETT2583" s="168"/>
      <c r="ETU2583" s="168"/>
      <c r="ETV2583" s="168"/>
      <c r="ETW2583" s="168"/>
      <c r="ETX2583" s="168"/>
      <c r="ETY2583" s="168"/>
      <c r="ETZ2583" s="168"/>
      <c r="EUA2583" s="168"/>
      <c r="EUB2583" s="168"/>
      <c r="EUC2583" s="168"/>
      <c r="EUD2583" s="168"/>
      <c r="EUE2583" s="168"/>
      <c r="EUF2583" s="168"/>
      <c r="EUG2583" s="168"/>
      <c r="EUH2583" s="168"/>
      <c r="EUI2583" s="168"/>
      <c r="EUJ2583" s="168"/>
      <c r="EUK2583" s="168"/>
      <c r="EUL2583" s="168"/>
      <c r="EUM2583" s="168"/>
      <c r="EUN2583" s="168"/>
      <c r="EUO2583" s="168"/>
      <c r="EUP2583" s="168"/>
      <c r="EUQ2583" s="168"/>
      <c r="EUR2583" s="168"/>
      <c r="EUS2583" s="168"/>
      <c r="EUT2583" s="168"/>
      <c r="EUU2583" s="168"/>
      <c r="EUV2583" s="168"/>
      <c r="EUW2583" s="168"/>
      <c r="EUX2583" s="168"/>
      <c r="EUY2583" s="168"/>
      <c r="EUZ2583" s="168"/>
      <c r="EVA2583" s="168"/>
      <c r="EVB2583" s="168"/>
      <c r="EVC2583" s="168"/>
      <c r="EVD2583" s="168"/>
      <c r="EVE2583" s="168"/>
      <c r="EVF2583" s="168"/>
      <c r="EVG2583" s="168"/>
      <c r="EVH2583" s="168"/>
      <c r="EVI2583" s="168"/>
      <c r="EVJ2583" s="168"/>
      <c r="EVK2583" s="168"/>
      <c r="EVL2583" s="168"/>
      <c r="EVM2583" s="168"/>
      <c r="EVN2583" s="168"/>
      <c r="EVO2583" s="168"/>
      <c r="EVP2583" s="168"/>
      <c r="EVQ2583" s="168"/>
      <c r="EVR2583" s="168"/>
      <c r="EVS2583" s="168"/>
      <c r="EVT2583" s="168"/>
      <c r="EVU2583" s="168"/>
      <c r="EVV2583" s="168"/>
      <c r="EVW2583" s="168"/>
      <c r="EVX2583" s="168"/>
      <c r="EVY2583" s="168"/>
      <c r="EVZ2583" s="168"/>
      <c r="EWA2583" s="168"/>
      <c r="EWB2583" s="168"/>
      <c r="EWC2583" s="168"/>
      <c r="EWD2583" s="168"/>
      <c r="EWE2583" s="168"/>
      <c r="EWF2583" s="168"/>
      <c r="EWG2583" s="168"/>
      <c r="EWH2583" s="168"/>
      <c r="EWI2583" s="168"/>
      <c r="EWJ2583" s="168"/>
      <c r="EWK2583" s="168"/>
      <c r="EWL2583" s="168"/>
      <c r="EWM2583" s="168"/>
      <c r="EWN2583" s="168"/>
      <c r="EWO2583" s="168"/>
      <c r="EWP2583" s="168"/>
      <c r="EWQ2583" s="168"/>
      <c r="EWR2583" s="168"/>
      <c r="EWS2583" s="168"/>
      <c r="EWT2583" s="168"/>
      <c r="EWU2583" s="168"/>
      <c r="EWV2583" s="168"/>
      <c r="EWW2583" s="168"/>
      <c r="EWX2583" s="168"/>
      <c r="EWY2583" s="168"/>
      <c r="EWZ2583" s="168"/>
      <c r="EXA2583" s="168"/>
      <c r="EXB2583" s="168"/>
      <c r="EXC2583" s="168"/>
      <c r="EXD2583" s="168"/>
      <c r="EXE2583" s="168"/>
      <c r="EXF2583" s="168"/>
      <c r="EXG2583" s="168"/>
      <c r="EXH2583" s="168"/>
      <c r="EXI2583" s="168"/>
      <c r="EXJ2583" s="168"/>
      <c r="EXK2583" s="168"/>
      <c r="EXL2583" s="168"/>
      <c r="EXM2583" s="168"/>
      <c r="EXN2583" s="168"/>
      <c r="EXO2583" s="168"/>
      <c r="EXP2583" s="168"/>
      <c r="EXQ2583" s="168"/>
      <c r="EXR2583" s="168"/>
      <c r="EXS2583" s="168"/>
      <c r="EXT2583" s="168"/>
      <c r="EXU2583" s="168"/>
      <c r="EXV2583" s="168"/>
      <c r="EXW2583" s="168"/>
      <c r="EXX2583" s="168"/>
      <c r="EXY2583" s="168"/>
      <c r="EXZ2583" s="168"/>
      <c r="EYA2583" s="168"/>
      <c r="EYB2583" s="168"/>
      <c r="EYC2583" s="168"/>
      <c r="EYD2583" s="168"/>
      <c r="EYE2583" s="168"/>
      <c r="EYF2583" s="168"/>
      <c r="EYG2583" s="168"/>
      <c r="EYH2583" s="168"/>
      <c r="EYI2583" s="168"/>
      <c r="EYJ2583" s="168"/>
      <c r="EYK2583" s="168"/>
      <c r="EYL2583" s="168"/>
      <c r="EYM2583" s="168"/>
      <c r="EYN2583" s="168"/>
      <c r="EYO2583" s="168"/>
      <c r="EYP2583" s="168"/>
      <c r="EYQ2583" s="168"/>
      <c r="EYR2583" s="168"/>
      <c r="EYS2583" s="168"/>
      <c r="EYT2583" s="168"/>
      <c r="EYU2583" s="168"/>
      <c r="EYV2583" s="168"/>
      <c r="EYW2583" s="168"/>
      <c r="EYX2583" s="168"/>
      <c r="EYY2583" s="168"/>
      <c r="EYZ2583" s="168"/>
      <c r="EZA2583" s="168"/>
      <c r="EZB2583" s="168"/>
      <c r="EZC2583" s="168"/>
      <c r="EZD2583" s="168"/>
      <c r="EZE2583" s="168"/>
      <c r="EZF2583" s="168"/>
      <c r="EZG2583" s="168"/>
      <c r="EZH2583" s="168"/>
      <c r="EZI2583" s="168"/>
      <c r="EZJ2583" s="168"/>
      <c r="EZK2583" s="168"/>
      <c r="EZL2583" s="168"/>
      <c r="EZM2583" s="168"/>
      <c r="EZN2583" s="168"/>
      <c r="EZO2583" s="168"/>
      <c r="EZP2583" s="168"/>
      <c r="EZQ2583" s="168"/>
      <c r="EZR2583" s="168"/>
      <c r="EZS2583" s="168"/>
      <c r="EZT2583" s="168"/>
      <c r="EZU2583" s="168"/>
      <c r="EZV2583" s="168"/>
      <c r="EZW2583" s="168"/>
      <c r="EZX2583" s="168"/>
      <c r="EZY2583" s="168"/>
      <c r="EZZ2583" s="168"/>
      <c r="FAA2583" s="168"/>
      <c r="FAB2583" s="168"/>
      <c r="FAC2583" s="168"/>
      <c r="FAD2583" s="168"/>
      <c r="FAE2583" s="168"/>
      <c r="FAF2583" s="168"/>
      <c r="FAG2583" s="168"/>
      <c r="FAH2583" s="168"/>
      <c r="FAI2583" s="168"/>
      <c r="FAJ2583" s="168"/>
      <c r="FAK2583" s="168"/>
      <c r="FAL2583" s="168"/>
      <c r="FAM2583" s="168"/>
      <c r="FAN2583" s="168"/>
      <c r="FAO2583" s="168"/>
      <c r="FAP2583" s="168"/>
      <c r="FAQ2583" s="168"/>
      <c r="FAR2583" s="168"/>
      <c r="FAS2583" s="168"/>
      <c r="FAT2583" s="168"/>
      <c r="FAU2583" s="168"/>
      <c r="FAV2583" s="168"/>
      <c r="FAW2583" s="168"/>
      <c r="FAX2583" s="168"/>
      <c r="FAY2583" s="168"/>
      <c r="FAZ2583" s="168"/>
      <c r="FBA2583" s="168"/>
      <c r="FBB2583" s="168"/>
      <c r="FBC2583" s="168"/>
      <c r="FBD2583" s="168"/>
      <c r="FBE2583" s="168"/>
      <c r="FBF2583" s="168"/>
      <c r="FBG2583" s="168"/>
      <c r="FBH2583" s="168"/>
      <c r="FBI2583" s="168"/>
      <c r="FBJ2583" s="168"/>
      <c r="FBK2583" s="168"/>
      <c r="FBL2583" s="168"/>
      <c r="FBM2583" s="168"/>
      <c r="FBN2583" s="168"/>
      <c r="FBO2583" s="168"/>
      <c r="FBP2583" s="168"/>
      <c r="FBQ2583" s="168"/>
      <c r="FBR2583" s="168"/>
      <c r="FBS2583" s="168"/>
      <c r="FBT2583" s="168"/>
      <c r="FBU2583" s="168"/>
      <c r="FBV2583" s="168"/>
      <c r="FBW2583" s="168"/>
      <c r="FBX2583" s="168"/>
      <c r="FBY2583" s="168"/>
      <c r="FBZ2583" s="168"/>
      <c r="FCA2583" s="168"/>
      <c r="FCB2583" s="168"/>
      <c r="FCC2583" s="168"/>
      <c r="FCD2583" s="168"/>
      <c r="FCE2583" s="168"/>
      <c r="FCF2583" s="168"/>
      <c r="FCG2583" s="168"/>
      <c r="FCH2583" s="168"/>
      <c r="FCI2583" s="168"/>
      <c r="FCJ2583" s="168"/>
      <c r="FCK2583" s="168"/>
      <c r="FCL2583" s="168"/>
      <c r="FCM2583" s="168"/>
      <c r="FCN2583" s="168"/>
      <c r="FCO2583" s="168"/>
      <c r="FCP2583" s="168"/>
      <c r="FCQ2583" s="168"/>
      <c r="FCR2583" s="168"/>
      <c r="FCS2583" s="168"/>
      <c r="FCT2583" s="168"/>
      <c r="FCU2583" s="168"/>
      <c r="FCV2583" s="168"/>
      <c r="FCW2583" s="168"/>
      <c r="FCX2583" s="168"/>
      <c r="FCY2583" s="168"/>
      <c r="FCZ2583" s="168"/>
      <c r="FDA2583" s="168"/>
      <c r="FDB2583" s="168"/>
      <c r="FDC2583" s="168"/>
      <c r="FDD2583" s="168"/>
      <c r="FDE2583" s="168"/>
      <c r="FDF2583" s="168"/>
      <c r="FDG2583" s="168"/>
      <c r="FDH2583" s="168"/>
      <c r="FDI2583" s="168"/>
      <c r="FDJ2583" s="168"/>
      <c r="FDK2583" s="168"/>
      <c r="FDL2583" s="168"/>
      <c r="FDM2583" s="168"/>
      <c r="FDN2583" s="168"/>
      <c r="FDO2583" s="168"/>
      <c r="FDP2583" s="168"/>
      <c r="FDQ2583" s="168"/>
      <c r="FDR2583" s="168"/>
      <c r="FDS2583" s="168"/>
      <c r="FDT2583" s="168"/>
      <c r="FDU2583" s="168"/>
      <c r="FDV2583" s="168"/>
      <c r="FDW2583" s="168"/>
      <c r="FDX2583" s="168"/>
      <c r="FDY2583" s="168"/>
      <c r="FDZ2583" s="168"/>
      <c r="FEA2583" s="168"/>
      <c r="FEB2583" s="168"/>
      <c r="FEC2583" s="168"/>
      <c r="FED2583" s="168"/>
      <c r="FEE2583" s="168"/>
      <c r="FEF2583" s="168"/>
      <c r="FEG2583" s="168"/>
      <c r="FEH2583" s="168"/>
      <c r="FEI2583" s="168"/>
      <c r="FEJ2583" s="168"/>
      <c r="FEK2583" s="168"/>
      <c r="FEL2583" s="168"/>
      <c r="FEM2583" s="168"/>
      <c r="FEN2583" s="168"/>
      <c r="FEO2583" s="168"/>
      <c r="FEP2583" s="168"/>
      <c r="FEQ2583" s="168"/>
      <c r="FER2583" s="168"/>
      <c r="FES2583" s="168"/>
      <c r="FET2583" s="168"/>
      <c r="FEU2583" s="168"/>
      <c r="FEV2583" s="168"/>
      <c r="FEW2583" s="168"/>
      <c r="FEX2583" s="168"/>
      <c r="FEY2583" s="168"/>
      <c r="FEZ2583" s="168"/>
      <c r="FFA2583" s="168"/>
      <c r="FFB2583" s="168"/>
      <c r="FFC2583" s="168"/>
      <c r="FFD2583" s="168"/>
      <c r="FFE2583" s="168"/>
      <c r="FFF2583" s="168"/>
      <c r="FFG2583" s="168"/>
      <c r="FFH2583" s="168"/>
      <c r="FFI2583" s="168"/>
      <c r="FFJ2583" s="168"/>
      <c r="FFK2583" s="168"/>
      <c r="FFL2583" s="168"/>
      <c r="FFM2583" s="168"/>
      <c r="FFN2583" s="168"/>
      <c r="FFO2583" s="168"/>
      <c r="FFP2583" s="168"/>
      <c r="FFQ2583" s="168"/>
      <c r="FFR2583" s="168"/>
      <c r="FFS2583" s="168"/>
      <c r="FFT2583" s="168"/>
      <c r="FFU2583" s="168"/>
      <c r="FFV2583" s="168"/>
      <c r="FFW2583" s="168"/>
      <c r="FFX2583" s="168"/>
      <c r="FFY2583" s="168"/>
      <c r="FFZ2583" s="168"/>
      <c r="FGA2583" s="168"/>
      <c r="FGB2583" s="168"/>
      <c r="FGC2583" s="168"/>
      <c r="FGD2583" s="168"/>
      <c r="FGE2583" s="168"/>
      <c r="FGF2583" s="168"/>
      <c r="FGG2583" s="168"/>
      <c r="FGH2583" s="168"/>
      <c r="FGI2583" s="168"/>
      <c r="FGJ2583" s="168"/>
      <c r="FGK2583" s="168"/>
      <c r="FGL2583" s="168"/>
      <c r="FGM2583" s="168"/>
      <c r="FGN2583" s="168"/>
      <c r="FGO2583" s="168"/>
      <c r="FGP2583" s="168"/>
      <c r="FGQ2583" s="168"/>
      <c r="FGR2583" s="168"/>
      <c r="FGS2583" s="168"/>
      <c r="FGT2583" s="168"/>
      <c r="FGU2583" s="168"/>
      <c r="FGV2583" s="168"/>
      <c r="FGW2583" s="168"/>
      <c r="FGX2583" s="168"/>
      <c r="FGY2583" s="168"/>
      <c r="FGZ2583" s="168"/>
      <c r="FHA2583" s="168"/>
      <c r="FHB2583" s="168"/>
      <c r="FHC2583" s="168"/>
      <c r="FHD2583" s="168"/>
      <c r="FHE2583" s="168"/>
      <c r="FHF2583" s="168"/>
      <c r="FHG2583" s="168"/>
      <c r="FHH2583" s="168"/>
      <c r="FHI2583" s="168"/>
      <c r="FHJ2583" s="168"/>
      <c r="FHK2583" s="168"/>
      <c r="FHL2583" s="168"/>
      <c r="FHM2583" s="168"/>
      <c r="FHN2583" s="168"/>
      <c r="FHO2583" s="168"/>
      <c r="FHP2583" s="168"/>
      <c r="FHQ2583" s="168"/>
      <c r="FHR2583" s="168"/>
      <c r="FHS2583" s="168"/>
      <c r="FHT2583" s="168"/>
      <c r="FHU2583" s="168"/>
      <c r="FHV2583" s="168"/>
      <c r="FHW2583" s="168"/>
      <c r="FHX2583" s="168"/>
      <c r="FHY2583" s="168"/>
      <c r="FHZ2583" s="168"/>
      <c r="FIA2583" s="168"/>
      <c r="FIB2583" s="168"/>
      <c r="FIC2583" s="168"/>
      <c r="FID2583" s="168"/>
      <c r="FIE2583" s="168"/>
      <c r="FIF2583" s="168"/>
      <c r="FIG2583" s="168"/>
      <c r="FIH2583" s="168"/>
      <c r="FII2583" s="168"/>
      <c r="FIJ2583" s="168"/>
      <c r="FIK2583" s="168"/>
      <c r="FIL2583" s="168"/>
      <c r="FIM2583" s="168"/>
      <c r="FIN2583" s="168"/>
      <c r="FIO2583" s="168"/>
      <c r="FIP2583" s="168"/>
      <c r="FIQ2583" s="168"/>
      <c r="FIR2583" s="168"/>
      <c r="FIS2583" s="168"/>
      <c r="FIT2583" s="168"/>
      <c r="FIU2583" s="168"/>
      <c r="FIV2583" s="168"/>
      <c r="FIW2583" s="168"/>
      <c r="FIX2583" s="168"/>
      <c r="FIY2583" s="168"/>
      <c r="FIZ2583" s="168"/>
      <c r="FJA2583" s="168"/>
      <c r="FJB2583" s="168"/>
      <c r="FJC2583" s="168"/>
      <c r="FJD2583" s="168"/>
      <c r="FJE2583" s="168"/>
      <c r="FJF2583" s="168"/>
      <c r="FJG2583" s="168"/>
      <c r="FJH2583" s="168"/>
      <c r="FJI2583" s="168"/>
      <c r="FJJ2583" s="168"/>
      <c r="FJK2583" s="168"/>
      <c r="FJL2583" s="168"/>
      <c r="FJM2583" s="168"/>
      <c r="FJN2583" s="168"/>
      <c r="FJO2583" s="168"/>
      <c r="FJP2583" s="168"/>
      <c r="FJQ2583" s="168"/>
      <c r="FJR2583" s="168"/>
      <c r="FJS2583" s="168"/>
      <c r="FJT2583" s="168"/>
      <c r="FJU2583" s="168"/>
      <c r="FJV2583" s="168"/>
      <c r="FJW2583" s="168"/>
      <c r="FJX2583" s="168"/>
      <c r="FJY2583" s="168"/>
      <c r="FJZ2583" s="168"/>
      <c r="FKA2583" s="168"/>
      <c r="FKB2583" s="168"/>
      <c r="FKC2583" s="168"/>
      <c r="FKD2583" s="168"/>
      <c r="FKE2583" s="168"/>
      <c r="FKF2583" s="168"/>
      <c r="FKG2583" s="168"/>
      <c r="FKH2583" s="168"/>
      <c r="FKI2583" s="168"/>
      <c r="FKJ2583" s="168"/>
      <c r="FKK2583" s="168"/>
      <c r="FKL2583" s="168"/>
      <c r="FKM2583" s="168"/>
      <c r="FKN2583" s="168"/>
      <c r="FKO2583" s="168"/>
      <c r="FKP2583" s="168"/>
      <c r="FKQ2583" s="168"/>
      <c r="FKR2583" s="168"/>
      <c r="FKS2583" s="168"/>
      <c r="FKT2583" s="168"/>
      <c r="FKU2583" s="168"/>
      <c r="FKV2583" s="168"/>
      <c r="FKW2583" s="168"/>
      <c r="FKX2583" s="168"/>
      <c r="FKY2583" s="168"/>
      <c r="FKZ2583" s="168"/>
      <c r="FLA2583" s="168"/>
      <c r="FLB2583" s="168"/>
      <c r="FLC2583" s="168"/>
      <c r="FLD2583" s="168"/>
      <c r="FLE2583" s="168"/>
      <c r="FLF2583" s="168"/>
      <c r="FLG2583" s="168"/>
      <c r="FLH2583" s="168"/>
      <c r="FLI2583" s="168"/>
      <c r="FLJ2583" s="168"/>
      <c r="FLK2583" s="168"/>
      <c r="FLL2583" s="168"/>
      <c r="FLM2583" s="168"/>
      <c r="FLN2583" s="168"/>
      <c r="FLO2583" s="168"/>
      <c r="FLP2583" s="168"/>
      <c r="FLQ2583" s="168"/>
      <c r="FLR2583" s="168"/>
      <c r="FLS2583" s="168"/>
      <c r="FLT2583" s="168"/>
      <c r="FLU2583" s="168"/>
      <c r="FLV2583" s="168"/>
      <c r="FLW2583" s="168"/>
      <c r="FLX2583" s="168"/>
      <c r="FLY2583" s="168"/>
      <c r="FLZ2583" s="168"/>
      <c r="FMA2583" s="168"/>
      <c r="FMB2583" s="168"/>
      <c r="FMC2583" s="168"/>
      <c r="FMD2583" s="168"/>
      <c r="FME2583" s="168"/>
      <c r="FMF2583" s="168"/>
      <c r="FMG2583" s="168"/>
      <c r="FMH2583" s="168"/>
      <c r="FMI2583" s="168"/>
      <c r="FMJ2583" s="168"/>
      <c r="FMK2583" s="168"/>
      <c r="FML2583" s="168"/>
      <c r="FMM2583" s="168"/>
      <c r="FMN2583" s="168"/>
      <c r="FMO2583" s="168"/>
      <c r="FMP2583" s="168"/>
      <c r="FMQ2583" s="168"/>
      <c r="FMR2583" s="168"/>
      <c r="FMS2583" s="168"/>
      <c r="FMT2583" s="168"/>
      <c r="FMU2583" s="168"/>
      <c r="FMV2583" s="168"/>
      <c r="FMW2583" s="168"/>
      <c r="FMX2583" s="168"/>
      <c r="FMY2583" s="168"/>
      <c r="FMZ2583" s="168"/>
      <c r="FNA2583" s="168"/>
      <c r="FNB2583" s="168"/>
      <c r="FNC2583" s="168"/>
      <c r="FND2583" s="168"/>
      <c r="FNE2583" s="168"/>
      <c r="FNF2583" s="168"/>
      <c r="FNG2583" s="168"/>
      <c r="FNH2583" s="168"/>
      <c r="FNI2583" s="168"/>
      <c r="FNJ2583" s="168"/>
      <c r="FNK2583" s="168"/>
      <c r="FNL2583" s="168"/>
      <c r="FNM2583" s="168"/>
      <c r="FNN2583" s="168"/>
      <c r="FNO2583" s="168"/>
      <c r="FNP2583" s="168"/>
      <c r="FNQ2583" s="168"/>
      <c r="FNR2583" s="168"/>
      <c r="FNS2583" s="168"/>
      <c r="FNT2583" s="168"/>
      <c r="FNU2583" s="168"/>
      <c r="FNV2583" s="168"/>
      <c r="FNW2583" s="168"/>
      <c r="FNX2583" s="168"/>
      <c r="FNY2583" s="168"/>
      <c r="FNZ2583" s="168"/>
      <c r="FOA2583" s="168"/>
      <c r="FOB2583" s="168"/>
      <c r="FOC2583" s="168"/>
      <c r="FOD2583" s="168"/>
      <c r="FOE2583" s="168"/>
      <c r="FOF2583" s="168"/>
      <c r="FOG2583" s="168"/>
      <c r="FOH2583" s="168"/>
      <c r="FOI2583" s="168"/>
      <c r="FOJ2583" s="168"/>
      <c r="FOK2583" s="168"/>
      <c r="FOL2583" s="168"/>
      <c r="FOM2583" s="168"/>
      <c r="FON2583" s="168"/>
      <c r="FOO2583" s="168"/>
      <c r="FOP2583" s="168"/>
      <c r="FOQ2583" s="168"/>
      <c r="FOR2583" s="168"/>
      <c r="FOS2583" s="168"/>
      <c r="FOT2583" s="168"/>
      <c r="FOU2583" s="168"/>
      <c r="FOV2583" s="168"/>
      <c r="FOW2583" s="168"/>
      <c r="FOX2583" s="168"/>
      <c r="FOY2583" s="168"/>
      <c r="FOZ2583" s="168"/>
      <c r="FPA2583" s="168"/>
      <c r="FPB2583" s="168"/>
      <c r="FPC2583" s="168"/>
      <c r="FPD2583" s="168"/>
      <c r="FPE2583" s="168"/>
      <c r="FPF2583" s="168"/>
      <c r="FPG2583" s="168"/>
      <c r="FPH2583" s="168"/>
      <c r="FPI2583" s="168"/>
      <c r="FPJ2583" s="168"/>
      <c r="FPK2583" s="168"/>
      <c r="FPL2583" s="168"/>
      <c r="FPM2583" s="168"/>
      <c r="FPN2583" s="168"/>
      <c r="FPO2583" s="168"/>
      <c r="FPP2583" s="168"/>
      <c r="FPQ2583" s="168"/>
      <c r="FPR2583" s="168"/>
      <c r="FPS2583" s="168"/>
      <c r="FPT2583" s="168"/>
      <c r="FPU2583" s="168"/>
      <c r="FPV2583" s="168"/>
      <c r="FPW2583" s="168"/>
      <c r="FPX2583" s="168"/>
      <c r="FPY2583" s="168"/>
      <c r="FPZ2583" s="168"/>
      <c r="FQA2583" s="168"/>
      <c r="FQB2583" s="168"/>
      <c r="FQC2583" s="168"/>
      <c r="FQD2583" s="168"/>
      <c r="FQE2583" s="168"/>
      <c r="FQF2583" s="168"/>
      <c r="FQG2583" s="168"/>
      <c r="FQH2583" s="168"/>
      <c r="FQI2583" s="168"/>
      <c r="FQJ2583" s="168"/>
      <c r="FQK2583" s="168"/>
      <c r="FQL2583" s="168"/>
      <c r="FQM2583" s="168"/>
      <c r="FQN2583" s="168"/>
      <c r="FQO2583" s="168"/>
      <c r="FQP2583" s="168"/>
      <c r="FQQ2583" s="168"/>
      <c r="FQR2583" s="168"/>
      <c r="FQS2583" s="168"/>
      <c r="FQT2583" s="168"/>
      <c r="FQU2583" s="168"/>
      <c r="FQV2583" s="168"/>
      <c r="FQW2583" s="168"/>
      <c r="FQX2583" s="168"/>
      <c r="FQY2583" s="168"/>
      <c r="FQZ2583" s="168"/>
      <c r="FRA2583" s="168"/>
      <c r="FRB2583" s="168"/>
      <c r="FRC2583" s="168"/>
      <c r="FRD2583" s="168"/>
      <c r="FRE2583" s="168"/>
      <c r="FRF2583" s="168"/>
      <c r="FRG2583" s="168"/>
      <c r="FRH2583" s="168"/>
      <c r="FRI2583" s="168"/>
      <c r="FRJ2583" s="168"/>
      <c r="FRK2583" s="168"/>
      <c r="FRL2583" s="168"/>
      <c r="FRM2583" s="168"/>
      <c r="FRN2583" s="168"/>
      <c r="FRO2583" s="168"/>
      <c r="FRP2583" s="168"/>
      <c r="FRQ2583" s="168"/>
      <c r="FRR2583" s="168"/>
      <c r="FRS2583" s="168"/>
      <c r="FRT2583" s="168"/>
      <c r="FRU2583" s="168"/>
      <c r="FRV2583" s="168"/>
      <c r="FRW2583" s="168"/>
      <c r="FRX2583" s="168"/>
      <c r="FRY2583" s="168"/>
      <c r="FRZ2583" s="168"/>
      <c r="FSA2583" s="168"/>
      <c r="FSB2583" s="168"/>
      <c r="FSC2583" s="168"/>
      <c r="FSD2583" s="168"/>
      <c r="FSE2583" s="168"/>
      <c r="FSF2583" s="168"/>
      <c r="FSG2583" s="168"/>
      <c r="FSH2583" s="168"/>
      <c r="FSI2583" s="168"/>
      <c r="FSJ2583" s="168"/>
      <c r="FSK2583" s="168"/>
      <c r="FSL2583" s="168"/>
      <c r="FSM2583" s="168"/>
      <c r="FSN2583" s="168"/>
      <c r="FSO2583" s="168"/>
      <c r="FSP2583" s="168"/>
      <c r="FSQ2583" s="168"/>
      <c r="FSR2583" s="168"/>
      <c r="FSS2583" s="168"/>
      <c r="FST2583" s="168"/>
      <c r="FSU2583" s="168"/>
      <c r="FSV2583" s="168"/>
      <c r="FSW2583" s="168"/>
      <c r="FSX2583" s="168"/>
      <c r="FSY2583" s="168"/>
      <c r="FSZ2583" s="168"/>
      <c r="FTA2583" s="168"/>
      <c r="FTB2583" s="168"/>
      <c r="FTC2583" s="168"/>
      <c r="FTD2583" s="168"/>
      <c r="FTE2583" s="168"/>
      <c r="FTF2583" s="168"/>
      <c r="FTG2583" s="168"/>
      <c r="FTH2583" s="168"/>
      <c r="FTI2583" s="168"/>
      <c r="FTJ2583" s="168"/>
      <c r="FTK2583" s="168"/>
      <c r="FTL2583" s="168"/>
      <c r="FTM2583" s="168"/>
      <c r="FTN2583" s="168"/>
      <c r="FTO2583" s="168"/>
      <c r="FTP2583" s="168"/>
      <c r="FTQ2583" s="168"/>
      <c r="FTR2583" s="168"/>
      <c r="FTS2583" s="168"/>
      <c r="FTT2583" s="168"/>
      <c r="FTU2583" s="168"/>
      <c r="FTV2583" s="168"/>
      <c r="FTW2583" s="168"/>
      <c r="FTX2583" s="168"/>
      <c r="FTY2583" s="168"/>
      <c r="FTZ2583" s="168"/>
      <c r="FUA2583" s="168"/>
      <c r="FUB2583" s="168"/>
      <c r="FUC2583" s="168"/>
      <c r="FUD2583" s="168"/>
      <c r="FUE2583" s="168"/>
      <c r="FUF2583" s="168"/>
      <c r="FUG2583" s="168"/>
      <c r="FUH2583" s="168"/>
      <c r="FUI2583" s="168"/>
      <c r="FUJ2583" s="168"/>
      <c r="FUK2583" s="168"/>
      <c r="FUL2583" s="168"/>
      <c r="FUM2583" s="168"/>
      <c r="FUN2583" s="168"/>
      <c r="FUO2583" s="168"/>
      <c r="FUP2583" s="168"/>
      <c r="FUQ2583" s="168"/>
      <c r="FUR2583" s="168"/>
      <c r="FUS2583" s="168"/>
      <c r="FUT2583" s="168"/>
      <c r="FUU2583" s="168"/>
      <c r="FUV2583" s="168"/>
      <c r="FUW2583" s="168"/>
      <c r="FUX2583" s="168"/>
      <c r="FUY2583" s="168"/>
      <c r="FUZ2583" s="168"/>
      <c r="FVA2583" s="168"/>
      <c r="FVB2583" s="168"/>
      <c r="FVC2583" s="168"/>
      <c r="FVD2583" s="168"/>
      <c r="FVE2583" s="168"/>
      <c r="FVF2583" s="168"/>
      <c r="FVG2583" s="168"/>
      <c r="FVH2583" s="168"/>
      <c r="FVI2583" s="168"/>
      <c r="FVJ2583" s="168"/>
      <c r="FVK2583" s="168"/>
      <c r="FVL2583" s="168"/>
      <c r="FVM2583" s="168"/>
      <c r="FVN2583" s="168"/>
      <c r="FVO2583" s="168"/>
      <c r="FVP2583" s="168"/>
      <c r="FVQ2583" s="168"/>
      <c r="FVR2583" s="168"/>
      <c r="FVS2583" s="168"/>
      <c r="FVT2583" s="168"/>
      <c r="FVU2583" s="168"/>
      <c r="FVV2583" s="168"/>
      <c r="FVW2583" s="168"/>
      <c r="FVX2583" s="168"/>
      <c r="FVY2583" s="168"/>
      <c r="FVZ2583" s="168"/>
      <c r="FWA2583" s="168"/>
      <c r="FWB2583" s="168"/>
      <c r="FWC2583" s="168"/>
      <c r="FWD2583" s="168"/>
      <c r="FWE2583" s="168"/>
      <c r="FWF2583" s="168"/>
      <c r="FWG2583" s="168"/>
      <c r="FWH2583" s="168"/>
      <c r="FWI2583" s="168"/>
      <c r="FWJ2583" s="168"/>
      <c r="FWK2583" s="168"/>
      <c r="FWL2583" s="168"/>
      <c r="FWM2583" s="168"/>
      <c r="FWN2583" s="168"/>
      <c r="FWO2583" s="168"/>
      <c r="FWP2583" s="168"/>
      <c r="FWQ2583" s="168"/>
      <c r="FWR2583" s="168"/>
      <c r="FWS2583" s="168"/>
      <c r="FWT2583" s="168"/>
      <c r="FWU2583" s="168"/>
      <c r="FWV2583" s="168"/>
      <c r="FWW2583" s="168"/>
      <c r="FWX2583" s="168"/>
      <c r="FWY2583" s="168"/>
      <c r="FWZ2583" s="168"/>
      <c r="FXA2583" s="168"/>
      <c r="FXB2583" s="168"/>
      <c r="FXC2583" s="168"/>
      <c r="FXD2583" s="168"/>
      <c r="FXE2583" s="168"/>
      <c r="FXF2583" s="168"/>
      <c r="FXG2583" s="168"/>
      <c r="FXH2583" s="168"/>
      <c r="FXI2583" s="168"/>
      <c r="FXJ2583" s="168"/>
      <c r="FXK2583" s="168"/>
      <c r="FXL2583" s="168"/>
      <c r="FXM2583" s="168"/>
      <c r="FXN2583" s="168"/>
      <c r="FXO2583" s="168"/>
      <c r="FXP2583" s="168"/>
      <c r="FXQ2583" s="168"/>
      <c r="FXR2583" s="168"/>
      <c r="FXS2583" s="168"/>
      <c r="FXT2583" s="168"/>
      <c r="FXU2583" s="168"/>
      <c r="FXV2583" s="168"/>
      <c r="FXW2583" s="168"/>
      <c r="FXX2583" s="168"/>
      <c r="FXY2583" s="168"/>
      <c r="FXZ2583" s="168"/>
      <c r="FYA2583" s="168"/>
      <c r="FYB2583" s="168"/>
      <c r="FYC2583" s="168"/>
      <c r="FYD2583" s="168"/>
      <c r="FYE2583" s="168"/>
      <c r="FYF2583" s="168"/>
      <c r="FYG2583" s="168"/>
      <c r="FYH2583" s="168"/>
      <c r="FYI2583" s="168"/>
      <c r="FYJ2583" s="168"/>
      <c r="FYK2583" s="168"/>
      <c r="FYL2583" s="168"/>
      <c r="FYM2583" s="168"/>
      <c r="FYN2583" s="168"/>
      <c r="FYO2583" s="168"/>
      <c r="FYP2583" s="168"/>
      <c r="FYQ2583" s="168"/>
      <c r="FYR2583" s="168"/>
      <c r="FYS2583" s="168"/>
      <c r="FYT2583" s="168"/>
      <c r="FYU2583" s="168"/>
      <c r="FYV2583" s="168"/>
      <c r="FYW2583" s="168"/>
      <c r="FYX2583" s="168"/>
      <c r="FYY2583" s="168"/>
      <c r="FYZ2583" s="168"/>
      <c r="FZA2583" s="168"/>
      <c r="FZB2583" s="168"/>
      <c r="FZC2583" s="168"/>
      <c r="FZD2583" s="168"/>
      <c r="FZE2583" s="168"/>
      <c r="FZF2583" s="168"/>
      <c r="FZG2583" s="168"/>
      <c r="FZH2583" s="168"/>
      <c r="FZI2583" s="168"/>
      <c r="FZJ2583" s="168"/>
      <c r="FZK2583" s="168"/>
      <c r="FZL2583" s="168"/>
      <c r="FZM2583" s="168"/>
      <c r="FZN2583" s="168"/>
      <c r="FZO2583" s="168"/>
      <c r="FZP2583" s="168"/>
      <c r="FZQ2583" s="168"/>
      <c r="FZR2583" s="168"/>
      <c r="FZS2583" s="168"/>
      <c r="FZT2583" s="168"/>
      <c r="FZU2583" s="168"/>
      <c r="FZV2583" s="168"/>
      <c r="FZW2583" s="168"/>
      <c r="FZX2583" s="168"/>
      <c r="FZY2583" s="168"/>
      <c r="FZZ2583" s="168"/>
      <c r="GAA2583" s="168"/>
      <c r="GAB2583" s="168"/>
      <c r="GAC2583" s="168"/>
      <c r="GAD2583" s="168"/>
      <c r="GAE2583" s="168"/>
      <c r="GAF2583" s="168"/>
      <c r="GAG2583" s="168"/>
      <c r="GAH2583" s="168"/>
      <c r="GAI2583" s="168"/>
      <c r="GAJ2583" s="168"/>
      <c r="GAK2583" s="168"/>
      <c r="GAL2583" s="168"/>
      <c r="GAM2583" s="168"/>
      <c r="GAN2583" s="168"/>
      <c r="GAO2583" s="168"/>
      <c r="GAP2583" s="168"/>
      <c r="GAQ2583" s="168"/>
      <c r="GAR2583" s="168"/>
      <c r="GAS2583" s="168"/>
      <c r="GAT2583" s="168"/>
      <c r="GAU2583" s="168"/>
      <c r="GAV2583" s="168"/>
      <c r="GAW2583" s="168"/>
      <c r="GAX2583" s="168"/>
      <c r="GAY2583" s="168"/>
      <c r="GAZ2583" s="168"/>
      <c r="GBA2583" s="168"/>
      <c r="GBB2583" s="168"/>
      <c r="GBC2583" s="168"/>
      <c r="GBD2583" s="168"/>
      <c r="GBE2583" s="168"/>
      <c r="GBF2583" s="168"/>
      <c r="GBG2583" s="168"/>
      <c r="GBH2583" s="168"/>
      <c r="GBI2583" s="168"/>
      <c r="GBJ2583" s="168"/>
      <c r="GBK2583" s="168"/>
      <c r="GBL2583" s="168"/>
      <c r="GBM2583" s="168"/>
      <c r="GBN2583" s="168"/>
      <c r="GBO2583" s="168"/>
      <c r="GBP2583" s="168"/>
      <c r="GBQ2583" s="168"/>
      <c r="GBR2583" s="168"/>
      <c r="GBS2583" s="168"/>
      <c r="GBT2583" s="168"/>
      <c r="GBU2583" s="168"/>
      <c r="GBV2583" s="168"/>
      <c r="GBW2583" s="168"/>
      <c r="GBX2583" s="168"/>
      <c r="GBY2583" s="168"/>
      <c r="GBZ2583" s="168"/>
      <c r="GCA2583" s="168"/>
      <c r="GCB2583" s="168"/>
      <c r="GCC2583" s="168"/>
      <c r="GCD2583" s="168"/>
      <c r="GCE2583" s="168"/>
      <c r="GCF2583" s="168"/>
      <c r="GCG2583" s="168"/>
      <c r="GCH2583" s="168"/>
      <c r="GCI2583" s="168"/>
      <c r="GCJ2583" s="168"/>
      <c r="GCK2583" s="168"/>
      <c r="GCL2583" s="168"/>
      <c r="GCM2583" s="168"/>
      <c r="GCN2583" s="168"/>
      <c r="GCO2583" s="168"/>
      <c r="GCP2583" s="168"/>
      <c r="GCQ2583" s="168"/>
      <c r="GCR2583" s="168"/>
      <c r="GCS2583" s="168"/>
      <c r="GCT2583" s="168"/>
      <c r="GCU2583" s="168"/>
      <c r="GCV2583" s="168"/>
      <c r="GCW2583" s="168"/>
      <c r="GCX2583" s="168"/>
      <c r="GCY2583" s="168"/>
      <c r="GCZ2583" s="168"/>
      <c r="GDA2583" s="168"/>
      <c r="GDB2583" s="168"/>
      <c r="GDC2583" s="168"/>
      <c r="GDD2583" s="168"/>
      <c r="GDE2583" s="168"/>
      <c r="GDF2583" s="168"/>
      <c r="GDG2583" s="168"/>
      <c r="GDH2583" s="168"/>
      <c r="GDI2583" s="168"/>
      <c r="GDJ2583" s="168"/>
      <c r="GDK2583" s="168"/>
      <c r="GDL2583" s="168"/>
      <c r="GDM2583" s="168"/>
      <c r="GDN2583" s="168"/>
      <c r="GDO2583" s="168"/>
      <c r="GDP2583" s="168"/>
      <c r="GDQ2583" s="168"/>
      <c r="GDR2583" s="168"/>
      <c r="GDS2583" s="168"/>
      <c r="GDT2583" s="168"/>
      <c r="GDU2583" s="168"/>
      <c r="GDV2583" s="168"/>
      <c r="GDW2583" s="168"/>
      <c r="GDX2583" s="168"/>
      <c r="GDY2583" s="168"/>
      <c r="GDZ2583" s="168"/>
      <c r="GEA2583" s="168"/>
      <c r="GEB2583" s="168"/>
      <c r="GEC2583" s="168"/>
      <c r="GED2583" s="168"/>
      <c r="GEE2583" s="168"/>
      <c r="GEF2583" s="168"/>
      <c r="GEG2583" s="168"/>
      <c r="GEH2583" s="168"/>
      <c r="GEI2583" s="168"/>
      <c r="GEJ2583" s="168"/>
      <c r="GEK2583" s="168"/>
      <c r="GEL2583" s="168"/>
      <c r="GEM2583" s="168"/>
      <c r="GEN2583" s="168"/>
      <c r="GEO2583" s="168"/>
      <c r="GEP2583" s="168"/>
      <c r="GEQ2583" s="168"/>
      <c r="GER2583" s="168"/>
      <c r="GES2583" s="168"/>
      <c r="GET2583" s="168"/>
      <c r="GEU2583" s="168"/>
      <c r="GEV2583" s="168"/>
      <c r="GEW2583" s="168"/>
      <c r="GEX2583" s="168"/>
      <c r="GEY2583" s="168"/>
      <c r="GEZ2583" s="168"/>
      <c r="GFA2583" s="168"/>
      <c r="GFB2583" s="168"/>
      <c r="GFC2583" s="168"/>
      <c r="GFD2583" s="168"/>
      <c r="GFE2583" s="168"/>
      <c r="GFF2583" s="168"/>
      <c r="GFG2583" s="168"/>
      <c r="GFH2583" s="168"/>
      <c r="GFI2583" s="168"/>
      <c r="GFJ2583" s="168"/>
      <c r="GFK2583" s="168"/>
      <c r="GFL2583" s="168"/>
      <c r="GFM2583" s="168"/>
      <c r="GFN2583" s="168"/>
      <c r="GFO2583" s="168"/>
      <c r="GFP2583" s="168"/>
      <c r="GFQ2583" s="168"/>
      <c r="GFR2583" s="168"/>
      <c r="GFS2583" s="168"/>
      <c r="GFT2583" s="168"/>
      <c r="GFU2583" s="168"/>
      <c r="GFV2583" s="168"/>
      <c r="GFW2583" s="168"/>
      <c r="GFX2583" s="168"/>
      <c r="GFY2583" s="168"/>
      <c r="GFZ2583" s="168"/>
      <c r="GGA2583" s="168"/>
      <c r="GGB2583" s="168"/>
      <c r="GGC2583" s="168"/>
      <c r="GGD2583" s="168"/>
      <c r="GGE2583" s="168"/>
      <c r="GGF2583" s="168"/>
      <c r="GGG2583" s="168"/>
      <c r="GGH2583" s="168"/>
      <c r="GGI2583" s="168"/>
      <c r="GGJ2583" s="168"/>
      <c r="GGK2583" s="168"/>
      <c r="GGL2583" s="168"/>
      <c r="GGM2583" s="168"/>
      <c r="GGN2583" s="168"/>
      <c r="GGO2583" s="168"/>
      <c r="GGP2583" s="168"/>
      <c r="GGQ2583" s="168"/>
      <c r="GGR2583" s="168"/>
      <c r="GGS2583" s="168"/>
      <c r="GGT2583" s="168"/>
      <c r="GGU2583" s="168"/>
      <c r="GGV2583" s="168"/>
      <c r="GGW2583" s="168"/>
      <c r="GGX2583" s="168"/>
      <c r="GGY2583" s="168"/>
      <c r="GGZ2583" s="168"/>
      <c r="GHA2583" s="168"/>
      <c r="GHB2583" s="168"/>
      <c r="GHC2583" s="168"/>
      <c r="GHD2583" s="168"/>
      <c r="GHE2583" s="168"/>
      <c r="GHF2583" s="168"/>
      <c r="GHG2583" s="168"/>
      <c r="GHH2583" s="168"/>
      <c r="GHI2583" s="168"/>
      <c r="GHJ2583" s="168"/>
      <c r="GHK2583" s="168"/>
      <c r="GHL2583" s="168"/>
      <c r="GHM2583" s="168"/>
      <c r="GHN2583" s="168"/>
      <c r="GHO2583" s="168"/>
      <c r="GHP2583" s="168"/>
      <c r="GHQ2583" s="168"/>
      <c r="GHR2583" s="168"/>
      <c r="GHS2583" s="168"/>
      <c r="GHT2583" s="168"/>
      <c r="GHU2583" s="168"/>
      <c r="GHV2583" s="168"/>
      <c r="GHW2583" s="168"/>
      <c r="GHX2583" s="168"/>
      <c r="GHY2583" s="168"/>
      <c r="GHZ2583" s="168"/>
      <c r="GIA2583" s="168"/>
      <c r="GIB2583" s="168"/>
      <c r="GIC2583" s="168"/>
      <c r="GID2583" s="168"/>
      <c r="GIE2583" s="168"/>
      <c r="GIF2583" s="168"/>
      <c r="GIG2583" s="168"/>
      <c r="GIH2583" s="168"/>
      <c r="GII2583" s="168"/>
      <c r="GIJ2583" s="168"/>
      <c r="GIK2583" s="168"/>
      <c r="GIL2583" s="168"/>
      <c r="GIM2583" s="168"/>
      <c r="GIN2583" s="168"/>
      <c r="GIO2583" s="168"/>
      <c r="GIP2583" s="168"/>
      <c r="GIQ2583" s="168"/>
      <c r="GIR2583" s="168"/>
      <c r="GIS2583" s="168"/>
      <c r="GIT2583" s="168"/>
      <c r="GIU2583" s="168"/>
      <c r="GIV2583" s="168"/>
      <c r="GIW2583" s="168"/>
      <c r="GIX2583" s="168"/>
      <c r="GIY2583" s="168"/>
      <c r="GIZ2583" s="168"/>
      <c r="GJA2583" s="168"/>
      <c r="GJB2583" s="168"/>
      <c r="GJC2583" s="168"/>
      <c r="GJD2583" s="168"/>
      <c r="GJE2583" s="168"/>
      <c r="GJF2583" s="168"/>
      <c r="GJG2583" s="168"/>
      <c r="GJH2583" s="168"/>
      <c r="GJI2583" s="168"/>
      <c r="GJJ2583" s="168"/>
      <c r="GJK2583" s="168"/>
      <c r="GJL2583" s="168"/>
      <c r="GJM2583" s="168"/>
      <c r="GJN2583" s="168"/>
      <c r="GJO2583" s="168"/>
      <c r="GJP2583" s="168"/>
      <c r="GJQ2583" s="168"/>
      <c r="GJR2583" s="168"/>
      <c r="GJS2583" s="168"/>
      <c r="GJT2583" s="168"/>
      <c r="GJU2583" s="168"/>
      <c r="GJV2583" s="168"/>
      <c r="GJW2583" s="168"/>
      <c r="GJX2583" s="168"/>
      <c r="GJY2583" s="168"/>
      <c r="GJZ2583" s="168"/>
      <c r="GKA2583" s="168"/>
      <c r="GKB2583" s="168"/>
      <c r="GKC2583" s="168"/>
      <c r="GKD2583" s="168"/>
      <c r="GKE2583" s="168"/>
      <c r="GKF2583" s="168"/>
      <c r="GKG2583" s="168"/>
      <c r="GKH2583" s="168"/>
      <c r="GKI2583" s="168"/>
      <c r="GKJ2583" s="168"/>
      <c r="GKK2583" s="168"/>
      <c r="GKL2583" s="168"/>
      <c r="GKM2583" s="168"/>
      <c r="GKN2583" s="168"/>
      <c r="GKO2583" s="168"/>
      <c r="GKP2583" s="168"/>
      <c r="GKQ2583" s="168"/>
      <c r="GKR2583" s="168"/>
      <c r="GKS2583" s="168"/>
      <c r="GKT2583" s="168"/>
      <c r="GKU2583" s="168"/>
      <c r="GKV2583" s="168"/>
      <c r="GKW2583" s="168"/>
      <c r="GKX2583" s="168"/>
      <c r="GKY2583" s="168"/>
      <c r="GKZ2583" s="168"/>
      <c r="GLA2583" s="168"/>
      <c r="GLB2583" s="168"/>
      <c r="GLC2583" s="168"/>
      <c r="GLD2583" s="168"/>
      <c r="GLE2583" s="168"/>
      <c r="GLF2583" s="168"/>
      <c r="GLG2583" s="168"/>
      <c r="GLH2583" s="168"/>
      <c r="GLI2583" s="168"/>
      <c r="GLJ2583" s="168"/>
      <c r="GLK2583" s="168"/>
      <c r="GLL2583" s="168"/>
      <c r="GLM2583" s="168"/>
      <c r="GLN2583" s="168"/>
      <c r="GLO2583" s="168"/>
      <c r="GLP2583" s="168"/>
      <c r="GLQ2583" s="168"/>
      <c r="GLR2583" s="168"/>
      <c r="GLS2583" s="168"/>
      <c r="GLT2583" s="168"/>
      <c r="GLU2583" s="168"/>
      <c r="GLV2583" s="168"/>
      <c r="GLW2583" s="168"/>
      <c r="GLX2583" s="168"/>
      <c r="GLY2583" s="168"/>
      <c r="GLZ2583" s="168"/>
      <c r="GMA2583" s="168"/>
      <c r="GMB2583" s="168"/>
      <c r="GMC2583" s="168"/>
      <c r="GMD2583" s="168"/>
      <c r="GME2583" s="168"/>
      <c r="GMF2583" s="168"/>
      <c r="GMG2583" s="168"/>
      <c r="GMH2583" s="168"/>
      <c r="GMI2583" s="168"/>
      <c r="GMJ2583" s="168"/>
      <c r="GMK2583" s="168"/>
      <c r="GML2583" s="168"/>
      <c r="GMM2583" s="168"/>
      <c r="GMN2583" s="168"/>
      <c r="GMO2583" s="168"/>
      <c r="GMP2583" s="168"/>
      <c r="GMQ2583" s="168"/>
      <c r="GMR2583" s="168"/>
      <c r="GMS2583" s="168"/>
      <c r="GMT2583" s="168"/>
      <c r="GMU2583" s="168"/>
      <c r="GMV2583" s="168"/>
      <c r="GMW2583" s="168"/>
      <c r="GMX2583" s="168"/>
      <c r="GMY2583" s="168"/>
      <c r="GMZ2583" s="168"/>
      <c r="GNA2583" s="168"/>
      <c r="GNB2583" s="168"/>
      <c r="GNC2583" s="168"/>
      <c r="GND2583" s="168"/>
      <c r="GNE2583" s="168"/>
      <c r="GNF2583" s="168"/>
      <c r="GNG2583" s="168"/>
      <c r="GNH2583" s="168"/>
      <c r="GNI2583" s="168"/>
      <c r="GNJ2583" s="168"/>
      <c r="GNK2583" s="168"/>
      <c r="GNL2583" s="168"/>
      <c r="GNM2583" s="168"/>
      <c r="GNN2583" s="168"/>
      <c r="GNO2583" s="168"/>
      <c r="GNP2583" s="168"/>
      <c r="GNQ2583" s="168"/>
      <c r="GNR2583" s="168"/>
      <c r="GNS2583" s="168"/>
      <c r="GNT2583" s="168"/>
      <c r="GNU2583" s="168"/>
      <c r="GNV2583" s="168"/>
      <c r="GNW2583" s="168"/>
      <c r="GNX2583" s="168"/>
      <c r="GNY2583" s="168"/>
      <c r="GNZ2583" s="168"/>
      <c r="GOA2583" s="168"/>
      <c r="GOB2583" s="168"/>
      <c r="GOC2583" s="168"/>
      <c r="GOD2583" s="168"/>
      <c r="GOE2583" s="168"/>
      <c r="GOF2583" s="168"/>
      <c r="GOG2583" s="168"/>
      <c r="GOH2583" s="168"/>
      <c r="GOI2583" s="168"/>
      <c r="GOJ2583" s="168"/>
      <c r="GOK2583" s="168"/>
      <c r="GOL2583" s="168"/>
      <c r="GOM2583" s="168"/>
      <c r="GON2583" s="168"/>
      <c r="GOO2583" s="168"/>
      <c r="GOP2583" s="168"/>
      <c r="GOQ2583" s="168"/>
      <c r="GOR2583" s="168"/>
      <c r="GOS2583" s="168"/>
      <c r="GOT2583" s="168"/>
      <c r="GOU2583" s="168"/>
      <c r="GOV2583" s="168"/>
      <c r="GOW2583" s="168"/>
      <c r="GOX2583" s="168"/>
      <c r="GOY2583" s="168"/>
      <c r="GOZ2583" s="168"/>
      <c r="GPA2583" s="168"/>
      <c r="GPB2583" s="168"/>
      <c r="GPC2583" s="168"/>
      <c r="GPD2583" s="168"/>
      <c r="GPE2583" s="168"/>
      <c r="GPF2583" s="168"/>
      <c r="GPG2583" s="168"/>
      <c r="GPH2583" s="168"/>
      <c r="GPI2583" s="168"/>
      <c r="GPJ2583" s="168"/>
      <c r="GPK2583" s="168"/>
      <c r="GPL2583" s="168"/>
      <c r="GPM2583" s="168"/>
      <c r="GPN2583" s="168"/>
      <c r="GPO2583" s="168"/>
      <c r="GPP2583" s="168"/>
      <c r="GPQ2583" s="168"/>
      <c r="GPR2583" s="168"/>
      <c r="GPS2583" s="168"/>
      <c r="GPT2583" s="168"/>
      <c r="GPU2583" s="168"/>
      <c r="GPV2583" s="168"/>
      <c r="GPW2583" s="168"/>
      <c r="GPX2583" s="168"/>
      <c r="GPY2583" s="168"/>
      <c r="GPZ2583" s="168"/>
      <c r="GQA2583" s="168"/>
      <c r="GQB2583" s="168"/>
      <c r="GQC2583" s="168"/>
      <c r="GQD2583" s="168"/>
      <c r="GQE2583" s="168"/>
      <c r="GQF2583" s="168"/>
      <c r="GQG2583" s="168"/>
      <c r="GQH2583" s="168"/>
      <c r="GQI2583" s="168"/>
      <c r="GQJ2583" s="168"/>
      <c r="GQK2583" s="168"/>
      <c r="GQL2583" s="168"/>
      <c r="GQM2583" s="168"/>
      <c r="GQN2583" s="168"/>
      <c r="GQO2583" s="168"/>
      <c r="GQP2583" s="168"/>
      <c r="GQQ2583" s="168"/>
      <c r="GQR2583" s="168"/>
      <c r="GQS2583" s="168"/>
      <c r="GQT2583" s="168"/>
      <c r="GQU2583" s="168"/>
      <c r="GQV2583" s="168"/>
      <c r="GQW2583" s="168"/>
      <c r="GQX2583" s="168"/>
      <c r="GQY2583" s="168"/>
      <c r="GQZ2583" s="168"/>
      <c r="GRA2583" s="168"/>
      <c r="GRB2583" s="168"/>
      <c r="GRC2583" s="168"/>
      <c r="GRD2583" s="168"/>
      <c r="GRE2583" s="168"/>
      <c r="GRF2583" s="168"/>
      <c r="GRG2583" s="168"/>
      <c r="GRH2583" s="168"/>
      <c r="GRI2583" s="168"/>
      <c r="GRJ2583" s="168"/>
      <c r="GRK2583" s="168"/>
      <c r="GRL2583" s="168"/>
      <c r="GRM2583" s="168"/>
      <c r="GRN2583" s="168"/>
      <c r="GRO2583" s="168"/>
      <c r="GRP2583" s="168"/>
      <c r="GRQ2583" s="168"/>
      <c r="GRR2583" s="168"/>
      <c r="GRS2583" s="168"/>
      <c r="GRT2583" s="168"/>
      <c r="GRU2583" s="168"/>
      <c r="GRV2583" s="168"/>
      <c r="GRW2583" s="168"/>
      <c r="GRX2583" s="168"/>
      <c r="GRY2583" s="168"/>
      <c r="GRZ2583" s="168"/>
      <c r="GSA2583" s="168"/>
      <c r="GSB2583" s="168"/>
      <c r="GSC2583" s="168"/>
      <c r="GSD2583" s="168"/>
      <c r="GSE2583" s="168"/>
      <c r="GSF2583" s="168"/>
      <c r="GSG2583" s="168"/>
      <c r="GSH2583" s="168"/>
      <c r="GSI2583" s="168"/>
      <c r="GSJ2583" s="168"/>
      <c r="GSK2583" s="168"/>
      <c r="GSL2583" s="168"/>
      <c r="GSM2583" s="168"/>
      <c r="GSN2583" s="168"/>
      <c r="GSO2583" s="168"/>
      <c r="GSP2583" s="168"/>
      <c r="GSQ2583" s="168"/>
      <c r="GSR2583" s="168"/>
      <c r="GSS2583" s="168"/>
      <c r="GST2583" s="168"/>
      <c r="GSU2583" s="168"/>
      <c r="GSV2583" s="168"/>
      <c r="GSW2583" s="168"/>
      <c r="GSX2583" s="168"/>
      <c r="GSY2583" s="168"/>
      <c r="GSZ2583" s="168"/>
      <c r="GTA2583" s="168"/>
      <c r="GTB2583" s="168"/>
      <c r="GTC2583" s="168"/>
      <c r="GTD2583" s="168"/>
      <c r="GTE2583" s="168"/>
      <c r="GTF2583" s="168"/>
      <c r="GTG2583" s="168"/>
      <c r="GTH2583" s="168"/>
      <c r="GTI2583" s="168"/>
      <c r="GTJ2583" s="168"/>
      <c r="GTK2583" s="168"/>
      <c r="GTL2583" s="168"/>
      <c r="GTM2583" s="168"/>
      <c r="GTN2583" s="168"/>
      <c r="GTO2583" s="168"/>
      <c r="GTP2583" s="168"/>
      <c r="GTQ2583" s="168"/>
      <c r="GTR2583" s="168"/>
      <c r="GTS2583" s="168"/>
      <c r="GTT2583" s="168"/>
      <c r="GTU2583" s="168"/>
      <c r="GTV2583" s="168"/>
      <c r="GTW2583" s="168"/>
      <c r="GTX2583" s="168"/>
      <c r="GTY2583" s="168"/>
      <c r="GTZ2583" s="168"/>
      <c r="GUA2583" s="168"/>
      <c r="GUB2583" s="168"/>
      <c r="GUC2583" s="168"/>
      <c r="GUD2583" s="168"/>
      <c r="GUE2583" s="168"/>
      <c r="GUF2583" s="168"/>
      <c r="GUG2583" s="168"/>
      <c r="GUH2583" s="168"/>
      <c r="GUI2583" s="168"/>
      <c r="GUJ2583" s="168"/>
      <c r="GUK2583" s="168"/>
      <c r="GUL2583" s="168"/>
      <c r="GUM2583" s="168"/>
      <c r="GUN2583" s="168"/>
      <c r="GUO2583" s="168"/>
      <c r="GUP2583" s="168"/>
      <c r="GUQ2583" s="168"/>
      <c r="GUR2583" s="168"/>
      <c r="GUS2583" s="168"/>
      <c r="GUT2583" s="168"/>
      <c r="GUU2583" s="168"/>
      <c r="GUV2583" s="168"/>
      <c r="GUW2583" s="168"/>
      <c r="GUX2583" s="168"/>
      <c r="GUY2583" s="168"/>
      <c r="GUZ2583" s="168"/>
      <c r="GVA2583" s="168"/>
      <c r="GVB2583" s="168"/>
      <c r="GVC2583" s="168"/>
      <c r="GVD2583" s="168"/>
      <c r="GVE2583" s="168"/>
      <c r="GVF2583" s="168"/>
      <c r="GVG2583" s="168"/>
      <c r="GVH2583" s="168"/>
      <c r="GVI2583" s="168"/>
      <c r="GVJ2583" s="168"/>
      <c r="GVK2583" s="168"/>
      <c r="GVL2583" s="168"/>
      <c r="GVM2583" s="168"/>
      <c r="GVN2583" s="168"/>
      <c r="GVO2583" s="168"/>
      <c r="GVP2583" s="168"/>
      <c r="GVQ2583" s="168"/>
      <c r="GVR2583" s="168"/>
      <c r="GVS2583" s="168"/>
      <c r="GVT2583" s="168"/>
      <c r="GVU2583" s="168"/>
      <c r="GVV2583" s="168"/>
      <c r="GVW2583" s="168"/>
      <c r="GVX2583" s="168"/>
      <c r="GVY2583" s="168"/>
      <c r="GVZ2583" s="168"/>
      <c r="GWA2583" s="168"/>
      <c r="GWB2583" s="168"/>
      <c r="GWC2583" s="168"/>
      <c r="GWD2583" s="168"/>
      <c r="GWE2583" s="168"/>
      <c r="GWF2583" s="168"/>
      <c r="GWG2583" s="168"/>
      <c r="GWH2583" s="168"/>
      <c r="GWI2583" s="168"/>
      <c r="GWJ2583" s="168"/>
      <c r="GWK2583" s="168"/>
      <c r="GWL2583" s="168"/>
      <c r="GWM2583" s="168"/>
      <c r="GWN2583" s="168"/>
      <c r="GWO2583" s="168"/>
      <c r="GWP2583" s="168"/>
      <c r="GWQ2583" s="168"/>
      <c r="GWR2583" s="168"/>
      <c r="GWS2583" s="168"/>
      <c r="GWT2583" s="168"/>
      <c r="GWU2583" s="168"/>
      <c r="GWV2583" s="168"/>
      <c r="GWW2583" s="168"/>
      <c r="GWX2583" s="168"/>
      <c r="GWY2583" s="168"/>
      <c r="GWZ2583" s="168"/>
      <c r="GXA2583" s="168"/>
      <c r="GXB2583" s="168"/>
      <c r="GXC2583" s="168"/>
      <c r="GXD2583" s="168"/>
      <c r="GXE2583" s="168"/>
      <c r="GXF2583" s="168"/>
      <c r="GXG2583" s="168"/>
      <c r="GXH2583" s="168"/>
      <c r="GXI2583" s="168"/>
      <c r="GXJ2583" s="168"/>
      <c r="GXK2583" s="168"/>
      <c r="GXL2583" s="168"/>
      <c r="GXM2583" s="168"/>
      <c r="GXN2583" s="168"/>
      <c r="GXO2583" s="168"/>
      <c r="GXP2583" s="168"/>
      <c r="GXQ2583" s="168"/>
      <c r="GXR2583" s="168"/>
      <c r="GXS2583" s="168"/>
      <c r="GXT2583" s="168"/>
      <c r="GXU2583" s="168"/>
      <c r="GXV2583" s="168"/>
      <c r="GXW2583" s="168"/>
      <c r="GXX2583" s="168"/>
      <c r="GXY2583" s="168"/>
      <c r="GXZ2583" s="168"/>
      <c r="GYA2583" s="168"/>
      <c r="GYB2583" s="168"/>
      <c r="GYC2583" s="168"/>
      <c r="GYD2583" s="168"/>
      <c r="GYE2583" s="168"/>
      <c r="GYF2583" s="168"/>
      <c r="GYG2583" s="168"/>
      <c r="GYH2583" s="168"/>
      <c r="GYI2583" s="168"/>
      <c r="GYJ2583" s="168"/>
      <c r="GYK2583" s="168"/>
      <c r="GYL2583" s="168"/>
      <c r="GYM2583" s="168"/>
      <c r="GYN2583" s="168"/>
      <c r="GYO2583" s="168"/>
      <c r="GYP2583" s="168"/>
      <c r="GYQ2583" s="168"/>
      <c r="GYR2583" s="168"/>
      <c r="GYS2583" s="168"/>
      <c r="GYT2583" s="168"/>
      <c r="GYU2583" s="168"/>
      <c r="GYV2583" s="168"/>
      <c r="GYW2583" s="168"/>
      <c r="GYX2583" s="168"/>
      <c r="GYY2583" s="168"/>
      <c r="GYZ2583" s="168"/>
      <c r="GZA2583" s="168"/>
      <c r="GZB2583" s="168"/>
      <c r="GZC2583" s="168"/>
      <c r="GZD2583" s="168"/>
      <c r="GZE2583" s="168"/>
      <c r="GZF2583" s="168"/>
      <c r="GZG2583" s="168"/>
      <c r="GZH2583" s="168"/>
      <c r="GZI2583" s="168"/>
      <c r="GZJ2583" s="168"/>
      <c r="GZK2583" s="168"/>
      <c r="GZL2583" s="168"/>
      <c r="GZM2583" s="168"/>
      <c r="GZN2583" s="168"/>
      <c r="GZO2583" s="168"/>
      <c r="GZP2583" s="168"/>
      <c r="GZQ2583" s="168"/>
      <c r="GZR2583" s="168"/>
      <c r="GZS2583" s="168"/>
      <c r="GZT2583" s="168"/>
      <c r="GZU2583" s="168"/>
      <c r="GZV2583" s="168"/>
      <c r="GZW2583" s="168"/>
      <c r="GZX2583" s="168"/>
      <c r="GZY2583" s="168"/>
      <c r="GZZ2583" s="168"/>
      <c r="HAA2583" s="168"/>
      <c r="HAB2583" s="168"/>
      <c r="HAC2583" s="168"/>
      <c r="HAD2583" s="168"/>
      <c r="HAE2583" s="168"/>
      <c r="HAF2583" s="168"/>
      <c r="HAG2583" s="168"/>
      <c r="HAH2583" s="168"/>
      <c r="HAI2583" s="168"/>
      <c r="HAJ2583" s="168"/>
      <c r="HAK2583" s="168"/>
      <c r="HAL2583" s="168"/>
      <c r="HAM2583" s="168"/>
      <c r="HAN2583" s="168"/>
      <c r="HAO2583" s="168"/>
      <c r="HAP2583" s="168"/>
      <c r="HAQ2583" s="168"/>
      <c r="HAR2583" s="168"/>
      <c r="HAS2583" s="168"/>
      <c r="HAT2583" s="168"/>
      <c r="HAU2583" s="168"/>
      <c r="HAV2583" s="168"/>
      <c r="HAW2583" s="168"/>
      <c r="HAX2583" s="168"/>
      <c r="HAY2583" s="168"/>
      <c r="HAZ2583" s="168"/>
      <c r="HBA2583" s="168"/>
      <c r="HBB2583" s="168"/>
      <c r="HBC2583" s="168"/>
      <c r="HBD2583" s="168"/>
      <c r="HBE2583" s="168"/>
      <c r="HBF2583" s="168"/>
      <c r="HBG2583" s="168"/>
      <c r="HBH2583" s="168"/>
      <c r="HBI2583" s="168"/>
      <c r="HBJ2583" s="168"/>
      <c r="HBK2583" s="168"/>
      <c r="HBL2583" s="168"/>
      <c r="HBM2583" s="168"/>
      <c r="HBN2583" s="168"/>
      <c r="HBO2583" s="168"/>
      <c r="HBP2583" s="168"/>
      <c r="HBQ2583" s="168"/>
      <c r="HBR2583" s="168"/>
      <c r="HBS2583" s="168"/>
      <c r="HBT2583" s="168"/>
      <c r="HBU2583" s="168"/>
      <c r="HBV2583" s="168"/>
      <c r="HBW2583" s="168"/>
      <c r="HBX2583" s="168"/>
      <c r="HBY2583" s="168"/>
      <c r="HBZ2583" s="168"/>
      <c r="HCA2583" s="168"/>
      <c r="HCB2583" s="168"/>
      <c r="HCC2583" s="168"/>
      <c r="HCD2583" s="168"/>
      <c r="HCE2583" s="168"/>
      <c r="HCF2583" s="168"/>
      <c r="HCG2583" s="168"/>
      <c r="HCH2583" s="168"/>
      <c r="HCI2583" s="168"/>
      <c r="HCJ2583" s="168"/>
      <c r="HCK2583" s="168"/>
      <c r="HCL2583" s="168"/>
      <c r="HCM2583" s="168"/>
      <c r="HCN2583" s="168"/>
      <c r="HCO2583" s="168"/>
      <c r="HCP2583" s="168"/>
      <c r="HCQ2583" s="168"/>
      <c r="HCR2583" s="168"/>
      <c r="HCS2583" s="168"/>
      <c r="HCT2583" s="168"/>
      <c r="HCU2583" s="168"/>
      <c r="HCV2583" s="168"/>
      <c r="HCW2583" s="168"/>
      <c r="HCX2583" s="168"/>
      <c r="HCY2583" s="168"/>
      <c r="HCZ2583" s="168"/>
      <c r="HDA2583" s="168"/>
      <c r="HDB2583" s="168"/>
      <c r="HDC2583" s="168"/>
      <c r="HDD2583" s="168"/>
      <c r="HDE2583" s="168"/>
      <c r="HDF2583" s="168"/>
      <c r="HDG2583" s="168"/>
      <c r="HDH2583" s="168"/>
      <c r="HDI2583" s="168"/>
      <c r="HDJ2583" s="168"/>
      <c r="HDK2583" s="168"/>
      <c r="HDL2583" s="168"/>
      <c r="HDM2583" s="168"/>
      <c r="HDN2583" s="168"/>
      <c r="HDO2583" s="168"/>
      <c r="HDP2583" s="168"/>
      <c r="HDQ2583" s="168"/>
      <c r="HDR2583" s="168"/>
      <c r="HDS2583" s="168"/>
      <c r="HDT2583" s="168"/>
      <c r="HDU2583" s="168"/>
      <c r="HDV2583" s="168"/>
      <c r="HDW2583" s="168"/>
      <c r="HDX2583" s="168"/>
      <c r="HDY2583" s="168"/>
      <c r="HDZ2583" s="168"/>
      <c r="HEA2583" s="168"/>
      <c r="HEB2583" s="168"/>
      <c r="HEC2583" s="168"/>
      <c r="HED2583" s="168"/>
      <c r="HEE2583" s="168"/>
      <c r="HEF2583" s="168"/>
      <c r="HEG2583" s="168"/>
      <c r="HEH2583" s="168"/>
      <c r="HEI2583" s="168"/>
      <c r="HEJ2583" s="168"/>
      <c r="HEK2583" s="168"/>
      <c r="HEL2583" s="168"/>
      <c r="HEM2583" s="168"/>
      <c r="HEN2583" s="168"/>
      <c r="HEO2583" s="168"/>
      <c r="HEP2583" s="168"/>
      <c r="HEQ2583" s="168"/>
      <c r="HER2583" s="168"/>
      <c r="HES2583" s="168"/>
      <c r="HET2583" s="168"/>
      <c r="HEU2583" s="168"/>
      <c r="HEV2583" s="168"/>
      <c r="HEW2583" s="168"/>
      <c r="HEX2583" s="168"/>
      <c r="HEY2583" s="168"/>
      <c r="HEZ2583" s="168"/>
      <c r="HFA2583" s="168"/>
      <c r="HFB2583" s="168"/>
      <c r="HFC2583" s="168"/>
      <c r="HFD2583" s="168"/>
      <c r="HFE2583" s="168"/>
      <c r="HFF2583" s="168"/>
      <c r="HFG2583" s="168"/>
      <c r="HFH2583" s="168"/>
      <c r="HFI2583" s="168"/>
      <c r="HFJ2583" s="168"/>
      <c r="HFK2583" s="168"/>
      <c r="HFL2583" s="168"/>
      <c r="HFM2583" s="168"/>
      <c r="HFN2583" s="168"/>
      <c r="HFO2583" s="168"/>
      <c r="HFP2583" s="168"/>
      <c r="HFQ2583" s="168"/>
      <c r="HFR2583" s="168"/>
      <c r="HFS2583" s="168"/>
      <c r="HFT2583" s="168"/>
      <c r="HFU2583" s="168"/>
      <c r="HFV2583" s="168"/>
      <c r="HFW2583" s="168"/>
      <c r="HFX2583" s="168"/>
      <c r="HFY2583" s="168"/>
      <c r="HFZ2583" s="168"/>
      <c r="HGA2583" s="168"/>
      <c r="HGB2583" s="168"/>
      <c r="HGC2583" s="168"/>
      <c r="HGD2583" s="168"/>
      <c r="HGE2583" s="168"/>
      <c r="HGF2583" s="168"/>
      <c r="HGG2583" s="168"/>
      <c r="HGH2583" s="168"/>
      <c r="HGI2583" s="168"/>
      <c r="HGJ2583" s="168"/>
      <c r="HGK2583" s="168"/>
      <c r="HGL2583" s="168"/>
      <c r="HGM2583" s="168"/>
      <c r="HGN2583" s="168"/>
      <c r="HGO2583" s="168"/>
      <c r="HGP2583" s="168"/>
      <c r="HGQ2583" s="168"/>
      <c r="HGR2583" s="168"/>
      <c r="HGS2583" s="168"/>
      <c r="HGT2583" s="168"/>
      <c r="HGU2583" s="168"/>
      <c r="HGV2583" s="168"/>
      <c r="HGW2583" s="168"/>
      <c r="HGX2583" s="168"/>
      <c r="HGY2583" s="168"/>
      <c r="HGZ2583" s="168"/>
      <c r="HHA2583" s="168"/>
      <c r="HHB2583" s="168"/>
      <c r="HHC2583" s="168"/>
      <c r="HHD2583" s="168"/>
      <c r="HHE2583" s="168"/>
      <c r="HHF2583" s="168"/>
      <c r="HHG2583" s="168"/>
      <c r="HHH2583" s="168"/>
      <c r="HHI2583" s="168"/>
      <c r="HHJ2583" s="168"/>
      <c r="HHK2583" s="168"/>
      <c r="HHL2583" s="168"/>
      <c r="HHM2583" s="168"/>
      <c r="HHN2583" s="168"/>
      <c r="HHO2583" s="168"/>
      <c r="HHP2583" s="168"/>
      <c r="HHQ2583" s="168"/>
      <c r="HHR2583" s="168"/>
      <c r="HHS2583" s="168"/>
      <c r="HHT2583" s="168"/>
      <c r="HHU2583" s="168"/>
      <c r="HHV2583" s="168"/>
      <c r="HHW2583" s="168"/>
      <c r="HHX2583" s="168"/>
      <c r="HHY2583" s="168"/>
      <c r="HHZ2583" s="168"/>
      <c r="HIA2583" s="168"/>
      <c r="HIB2583" s="168"/>
      <c r="HIC2583" s="168"/>
      <c r="HID2583" s="168"/>
      <c r="HIE2583" s="168"/>
      <c r="HIF2583" s="168"/>
      <c r="HIG2583" s="168"/>
      <c r="HIH2583" s="168"/>
      <c r="HII2583" s="168"/>
      <c r="HIJ2583" s="168"/>
      <c r="HIK2583" s="168"/>
      <c r="HIL2583" s="168"/>
      <c r="HIM2583" s="168"/>
      <c r="HIN2583" s="168"/>
      <c r="HIO2583" s="168"/>
      <c r="HIP2583" s="168"/>
      <c r="HIQ2583" s="168"/>
      <c r="HIR2583" s="168"/>
      <c r="HIS2583" s="168"/>
      <c r="HIT2583" s="168"/>
      <c r="HIU2583" s="168"/>
      <c r="HIV2583" s="168"/>
      <c r="HIW2583" s="168"/>
      <c r="HIX2583" s="168"/>
      <c r="HIY2583" s="168"/>
      <c r="HIZ2583" s="168"/>
      <c r="HJA2583" s="168"/>
      <c r="HJB2583" s="168"/>
      <c r="HJC2583" s="168"/>
      <c r="HJD2583" s="168"/>
      <c r="HJE2583" s="168"/>
      <c r="HJF2583" s="168"/>
      <c r="HJG2583" s="168"/>
      <c r="HJH2583" s="168"/>
      <c r="HJI2583" s="168"/>
      <c r="HJJ2583" s="168"/>
      <c r="HJK2583" s="168"/>
      <c r="HJL2583" s="168"/>
      <c r="HJM2583" s="168"/>
      <c r="HJN2583" s="168"/>
      <c r="HJO2583" s="168"/>
      <c r="HJP2583" s="168"/>
      <c r="HJQ2583" s="168"/>
      <c r="HJR2583" s="168"/>
      <c r="HJS2583" s="168"/>
      <c r="HJT2583" s="168"/>
      <c r="HJU2583" s="168"/>
      <c r="HJV2583" s="168"/>
      <c r="HJW2583" s="168"/>
      <c r="HJX2583" s="168"/>
      <c r="HJY2583" s="168"/>
      <c r="HJZ2583" s="168"/>
      <c r="HKA2583" s="168"/>
      <c r="HKB2583" s="168"/>
      <c r="HKC2583" s="168"/>
      <c r="HKD2583" s="168"/>
      <c r="HKE2583" s="168"/>
      <c r="HKF2583" s="168"/>
      <c r="HKG2583" s="168"/>
      <c r="HKH2583" s="168"/>
      <c r="HKI2583" s="168"/>
      <c r="HKJ2583" s="168"/>
      <c r="HKK2583" s="168"/>
      <c r="HKL2583" s="168"/>
      <c r="HKM2583" s="168"/>
      <c r="HKN2583" s="168"/>
      <c r="HKO2583" s="168"/>
      <c r="HKP2583" s="168"/>
      <c r="HKQ2583" s="168"/>
      <c r="HKR2583" s="168"/>
      <c r="HKS2583" s="168"/>
      <c r="HKT2583" s="168"/>
      <c r="HKU2583" s="168"/>
      <c r="HKV2583" s="168"/>
      <c r="HKW2583" s="168"/>
      <c r="HKX2583" s="168"/>
      <c r="HKY2583" s="168"/>
      <c r="HKZ2583" s="168"/>
      <c r="HLA2583" s="168"/>
      <c r="HLB2583" s="168"/>
      <c r="HLC2583" s="168"/>
      <c r="HLD2583" s="168"/>
      <c r="HLE2583" s="168"/>
      <c r="HLF2583" s="168"/>
      <c r="HLG2583" s="168"/>
      <c r="HLH2583" s="168"/>
      <c r="HLI2583" s="168"/>
      <c r="HLJ2583" s="168"/>
      <c r="HLK2583" s="168"/>
      <c r="HLL2583" s="168"/>
      <c r="HLM2583" s="168"/>
      <c r="HLN2583" s="168"/>
      <c r="HLO2583" s="168"/>
      <c r="HLP2583" s="168"/>
      <c r="HLQ2583" s="168"/>
      <c r="HLR2583" s="168"/>
      <c r="HLS2583" s="168"/>
      <c r="HLT2583" s="168"/>
      <c r="HLU2583" s="168"/>
      <c r="HLV2583" s="168"/>
      <c r="HLW2583" s="168"/>
      <c r="HLX2583" s="168"/>
      <c r="HLY2583" s="168"/>
      <c r="HLZ2583" s="168"/>
      <c r="HMA2583" s="168"/>
      <c r="HMB2583" s="168"/>
      <c r="HMC2583" s="168"/>
      <c r="HMD2583" s="168"/>
      <c r="HME2583" s="168"/>
      <c r="HMF2583" s="168"/>
      <c r="HMG2583" s="168"/>
      <c r="HMH2583" s="168"/>
      <c r="HMI2583" s="168"/>
      <c r="HMJ2583" s="168"/>
      <c r="HMK2583" s="168"/>
      <c r="HML2583" s="168"/>
      <c r="HMM2583" s="168"/>
      <c r="HMN2583" s="168"/>
      <c r="HMO2583" s="168"/>
      <c r="HMP2583" s="168"/>
      <c r="HMQ2583" s="168"/>
      <c r="HMR2583" s="168"/>
      <c r="HMS2583" s="168"/>
      <c r="HMT2583" s="168"/>
      <c r="HMU2583" s="168"/>
      <c r="HMV2583" s="168"/>
      <c r="HMW2583" s="168"/>
      <c r="HMX2583" s="168"/>
      <c r="HMY2583" s="168"/>
      <c r="HMZ2583" s="168"/>
      <c r="HNA2583" s="168"/>
      <c r="HNB2583" s="168"/>
      <c r="HNC2583" s="168"/>
      <c r="HND2583" s="168"/>
      <c r="HNE2583" s="168"/>
      <c r="HNF2583" s="168"/>
      <c r="HNG2583" s="168"/>
      <c r="HNH2583" s="168"/>
      <c r="HNI2583" s="168"/>
      <c r="HNJ2583" s="168"/>
      <c r="HNK2583" s="168"/>
      <c r="HNL2583" s="168"/>
      <c r="HNM2583" s="168"/>
      <c r="HNN2583" s="168"/>
      <c r="HNO2583" s="168"/>
      <c r="HNP2583" s="168"/>
      <c r="HNQ2583" s="168"/>
      <c r="HNR2583" s="168"/>
      <c r="HNS2583" s="168"/>
      <c r="HNT2583" s="168"/>
      <c r="HNU2583" s="168"/>
      <c r="HNV2583" s="168"/>
      <c r="HNW2583" s="168"/>
      <c r="HNX2583" s="168"/>
      <c r="HNY2583" s="168"/>
      <c r="HNZ2583" s="168"/>
      <c r="HOA2583" s="168"/>
      <c r="HOB2583" s="168"/>
      <c r="HOC2583" s="168"/>
      <c r="HOD2583" s="168"/>
      <c r="HOE2583" s="168"/>
      <c r="HOF2583" s="168"/>
      <c r="HOG2583" s="168"/>
      <c r="HOH2583" s="168"/>
      <c r="HOI2583" s="168"/>
      <c r="HOJ2583" s="168"/>
      <c r="HOK2583" s="168"/>
      <c r="HOL2583" s="168"/>
      <c r="HOM2583" s="168"/>
      <c r="HON2583" s="168"/>
      <c r="HOO2583" s="168"/>
      <c r="HOP2583" s="168"/>
      <c r="HOQ2583" s="168"/>
      <c r="HOR2583" s="168"/>
      <c r="HOS2583" s="168"/>
      <c r="HOT2583" s="168"/>
      <c r="HOU2583" s="168"/>
      <c r="HOV2583" s="168"/>
      <c r="HOW2583" s="168"/>
      <c r="HOX2583" s="168"/>
      <c r="HOY2583" s="168"/>
      <c r="HOZ2583" s="168"/>
      <c r="HPA2583" s="168"/>
      <c r="HPB2583" s="168"/>
      <c r="HPC2583" s="168"/>
      <c r="HPD2583" s="168"/>
      <c r="HPE2583" s="168"/>
      <c r="HPF2583" s="168"/>
      <c r="HPG2583" s="168"/>
      <c r="HPH2583" s="168"/>
      <c r="HPI2583" s="168"/>
      <c r="HPJ2583" s="168"/>
      <c r="HPK2583" s="168"/>
      <c r="HPL2583" s="168"/>
      <c r="HPM2583" s="168"/>
      <c r="HPN2583" s="168"/>
      <c r="HPO2583" s="168"/>
      <c r="HPP2583" s="168"/>
      <c r="HPQ2583" s="168"/>
      <c r="HPR2583" s="168"/>
      <c r="HPS2583" s="168"/>
      <c r="HPT2583" s="168"/>
      <c r="HPU2583" s="168"/>
      <c r="HPV2583" s="168"/>
      <c r="HPW2583" s="168"/>
      <c r="HPX2583" s="168"/>
      <c r="HPY2583" s="168"/>
      <c r="HPZ2583" s="168"/>
      <c r="HQA2583" s="168"/>
      <c r="HQB2583" s="168"/>
      <c r="HQC2583" s="168"/>
      <c r="HQD2583" s="168"/>
      <c r="HQE2583" s="168"/>
      <c r="HQF2583" s="168"/>
      <c r="HQG2583" s="168"/>
      <c r="HQH2583" s="168"/>
      <c r="HQI2583" s="168"/>
      <c r="HQJ2583" s="168"/>
      <c r="HQK2583" s="168"/>
      <c r="HQL2583" s="168"/>
      <c r="HQM2583" s="168"/>
      <c r="HQN2583" s="168"/>
      <c r="HQO2583" s="168"/>
      <c r="HQP2583" s="168"/>
      <c r="HQQ2583" s="168"/>
      <c r="HQR2583" s="168"/>
      <c r="HQS2583" s="168"/>
      <c r="HQT2583" s="168"/>
      <c r="HQU2583" s="168"/>
      <c r="HQV2583" s="168"/>
      <c r="HQW2583" s="168"/>
      <c r="HQX2583" s="168"/>
      <c r="HQY2583" s="168"/>
      <c r="HQZ2583" s="168"/>
      <c r="HRA2583" s="168"/>
      <c r="HRB2583" s="168"/>
      <c r="HRC2583" s="168"/>
      <c r="HRD2583" s="168"/>
      <c r="HRE2583" s="168"/>
      <c r="HRF2583" s="168"/>
      <c r="HRG2583" s="168"/>
      <c r="HRH2583" s="168"/>
      <c r="HRI2583" s="168"/>
      <c r="HRJ2583" s="168"/>
      <c r="HRK2583" s="168"/>
      <c r="HRL2583" s="168"/>
      <c r="HRM2583" s="168"/>
      <c r="HRN2583" s="168"/>
      <c r="HRO2583" s="168"/>
      <c r="HRP2583" s="168"/>
      <c r="HRQ2583" s="168"/>
      <c r="HRR2583" s="168"/>
      <c r="HRS2583" s="168"/>
      <c r="HRT2583" s="168"/>
      <c r="HRU2583" s="168"/>
      <c r="HRV2583" s="168"/>
      <c r="HRW2583" s="168"/>
      <c r="HRX2583" s="168"/>
      <c r="HRY2583" s="168"/>
      <c r="HRZ2583" s="168"/>
      <c r="HSA2583" s="168"/>
      <c r="HSB2583" s="168"/>
      <c r="HSC2583" s="168"/>
      <c r="HSD2583" s="168"/>
      <c r="HSE2583" s="168"/>
      <c r="HSF2583" s="168"/>
      <c r="HSG2583" s="168"/>
      <c r="HSH2583" s="168"/>
      <c r="HSI2583" s="168"/>
      <c r="HSJ2583" s="168"/>
      <c r="HSK2583" s="168"/>
      <c r="HSL2583" s="168"/>
      <c r="HSM2583" s="168"/>
      <c r="HSN2583" s="168"/>
      <c r="HSO2583" s="168"/>
      <c r="HSP2583" s="168"/>
      <c r="HSQ2583" s="168"/>
      <c r="HSR2583" s="168"/>
      <c r="HSS2583" s="168"/>
      <c r="HST2583" s="168"/>
      <c r="HSU2583" s="168"/>
      <c r="HSV2583" s="168"/>
      <c r="HSW2583" s="168"/>
      <c r="HSX2583" s="168"/>
      <c r="HSY2583" s="168"/>
      <c r="HSZ2583" s="168"/>
      <c r="HTA2583" s="168"/>
      <c r="HTB2583" s="168"/>
      <c r="HTC2583" s="168"/>
      <c r="HTD2583" s="168"/>
      <c r="HTE2583" s="168"/>
      <c r="HTF2583" s="168"/>
      <c r="HTG2583" s="168"/>
      <c r="HTH2583" s="168"/>
      <c r="HTI2583" s="168"/>
      <c r="HTJ2583" s="168"/>
      <c r="HTK2583" s="168"/>
      <c r="HTL2583" s="168"/>
      <c r="HTM2583" s="168"/>
      <c r="HTN2583" s="168"/>
      <c r="HTO2583" s="168"/>
      <c r="HTP2583" s="168"/>
      <c r="HTQ2583" s="168"/>
      <c r="HTR2583" s="168"/>
      <c r="HTS2583" s="168"/>
      <c r="HTT2583" s="168"/>
      <c r="HTU2583" s="168"/>
      <c r="HTV2583" s="168"/>
      <c r="HTW2583" s="168"/>
      <c r="HTX2583" s="168"/>
      <c r="HTY2583" s="168"/>
      <c r="HTZ2583" s="168"/>
      <c r="HUA2583" s="168"/>
      <c r="HUB2583" s="168"/>
      <c r="HUC2583" s="168"/>
      <c r="HUD2583" s="168"/>
      <c r="HUE2583" s="168"/>
      <c r="HUF2583" s="168"/>
      <c r="HUG2583" s="168"/>
      <c r="HUH2583" s="168"/>
      <c r="HUI2583" s="168"/>
      <c r="HUJ2583" s="168"/>
      <c r="HUK2583" s="168"/>
      <c r="HUL2583" s="168"/>
      <c r="HUM2583" s="168"/>
      <c r="HUN2583" s="168"/>
      <c r="HUO2583" s="168"/>
      <c r="HUP2583" s="168"/>
      <c r="HUQ2583" s="168"/>
      <c r="HUR2583" s="168"/>
      <c r="HUS2583" s="168"/>
      <c r="HUT2583" s="168"/>
      <c r="HUU2583" s="168"/>
      <c r="HUV2583" s="168"/>
      <c r="HUW2583" s="168"/>
      <c r="HUX2583" s="168"/>
      <c r="HUY2583" s="168"/>
      <c r="HUZ2583" s="168"/>
      <c r="HVA2583" s="168"/>
      <c r="HVB2583" s="168"/>
      <c r="HVC2583" s="168"/>
      <c r="HVD2583" s="168"/>
      <c r="HVE2583" s="168"/>
      <c r="HVF2583" s="168"/>
      <c r="HVG2583" s="168"/>
      <c r="HVH2583" s="168"/>
      <c r="HVI2583" s="168"/>
      <c r="HVJ2583" s="168"/>
      <c r="HVK2583" s="168"/>
      <c r="HVL2583" s="168"/>
      <c r="HVM2583" s="168"/>
      <c r="HVN2583" s="168"/>
      <c r="HVO2583" s="168"/>
      <c r="HVP2583" s="168"/>
      <c r="HVQ2583" s="168"/>
      <c r="HVR2583" s="168"/>
      <c r="HVS2583" s="168"/>
      <c r="HVT2583" s="168"/>
      <c r="HVU2583" s="168"/>
      <c r="HVV2583" s="168"/>
      <c r="HVW2583" s="168"/>
      <c r="HVX2583" s="168"/>
      <c r="HVY2583" s="168"/>
      <c r="HVZ2583" s="168"/>
      <c r="HWA2583" s="168"/>
      <c r="HWB2583" s="168"/>
      <c r="HWC2583" s="168"/>
      <c r="HWD2583" s="168"/>
      <c r="HWE2583" s="168"/>
      <c r="HWF2583" s="168"/>
      <c r="HWG2583" s="168"/>
      <c r="HWH2583" s="168"/>
      <c r="HWI2583" s="168"/>
      <c r="HWJ2583" s="168"/>
      <c r="HWK2583" s="168"/>
      <c r="HWL2583" s="168"/>
      <c r="HWM2583" s="168"/>
      <c r="HWN2583" s="168"/>
      <c r="HWO2583" s="168"/>
      <c r="HWP2583" s="168"/>
      <c r="HWQ2583" s="168"/>
      <c r="HWR2583" s="168"/>
      <c r="HWS2583" s="168"/>
      <c r="HWT2583" s="168"/>
      <c r="HWU2583" s="168"/>
      <c r="HWV2583" s="168"/>
      <c r="HWW2583" s="168"/>
      <c r="HWX2583" s="168"/>
      <c r="HWY2583" s="168"/>
      <c r="HWZ2583" s="168"/>
      <c r="HXA2583" s="168"/>
      <c r="HXB2583" s="168"/>
      <c r="HXC2583" s="168"/>
      <c r="HXD2583" s="168"/>
      <c r="HXE2583" s="168"/>
      <c r="HXF2583" s="168"/>
      <c r="HXG2583" s="168"/>
      <c r="HXH2583" s="168"/>
      <c r="HXI2583" s="168"/>
      <c r="HXJ2583" s="168"/>
      <c r="HXK2583" s="168"/>
      <c r="HXL2583" s="168"/>
      <c r="HXM2583" s="168"/>
      <c r="HXN2583" s="168"/>
      <c r="HXO2583" s="168"/>
      <c r="HXP2583" s="168"/>
      <c r="HXQ2583" s="168"/>
      <c r="HXR2583" s="168"/>
      <c r="HXS2583" s="168"/>
      <c r="HXT2583" s="168"/>
      <c r="HXU2583" s="168"/>
      <c r="HXV2583" s="168"/>
      <c r="HXW2583" s="168"/>
      <c r="HXX2583" s="168"/>
      <c r="HXY2583" s="168"/>
      <c r="HXZ2583" s="168"/>
      <c r="HYA2583" s="168"/>
      <c r="HYB2583" s="168"/>
      <c r="HYC2583" s="168"/>
      <c r="HYD2583" s="168"/>
      <c r="HYE2583" s="168"/>
      <c r="HYF2583" s="168"/>
      <c r="HYG2583" s="168"/>
      <c r="HYH2583" s="168"/>
      <c r="HYI2583" s="168"/>
      <c r="HYJ2583" s="168"/>
      <c r="HYK2583" s="168"/>
      <c r="HYL2583" s="168"/>
      <c r="HYM2583" s="168"/>
      <c r="HYN2583" s="168"/>
      <c r="HYO2583" s="168"/>
      <c r="HYP2583" s="168"/>
      <c r="HYQ2583" s="168"/>
      <c r="HYR2583" s="168"/>
      <c r="HYS2583" s="168"/>
      <c r="HYT2583" s="168"/>
      <c r="HYU2583" s="168"/>
      <c r="HYV2583" s="168"/>
      <c r="HYW2583" s="168"/>
      <c r="HYX2583" s="168"/>
      <c r="HYY2583" s="168"/>
      <c r="HYZ2583" s="168"/>
      <c r="HZA2583" s="168"/>
      <c r="HZB2583" s="168"/>
      <c r="HZC2583" s="168"/>
      <c r="HZD2583" s="168"/>
      <c r="HZE2583" s="168"/>
      <c r="HZF2583" s="168"/>
      <c r="HZG2583" s="168"/>
      <c r="HZH2583" s="168"/>
      <c r="HZI2583" s="168"/>
      <c r="HZJ2583" s="168"/>
      <c r="HZK2583" s="168"/>
      <c r="HZL2583" s="168"/>
      <c r="HZM2583" s="168"/>
      <c r="HZN2583" s="168"/>
      <c r="HZO2583" s="168"/>
      <c r="HZP2583" s="168"/>
      <c r="HZQ2583" s="168"/>
      <c r="HZR2583" s="168"/>
      <c r="HZS2583" s="168"/>
      <c r="HZT2583" s="168"/>
      <c r="HZU2583" s="168"/>
      <c r="HZV2583" s="168"/>
      <c r="HZW2583" s="168"/>
      <c r="HZX2583" s="168"/>
      <c r="HZY2583" s="168"/>
      <c r="HZZ2583" s="168"/>
      <c r="IAA2583" s="168"/>
      <c r="IAB2583" s="168"/>
      <c r="IAC2583" s="168"/>
      <c r="IAD2583" s="168"/>
      <c r="IAE2583" s="168"/>
      <c r="IAF2583" s="168"/>
      <c r="IAG2583" s="168"/>
      <c r="IAH2583" s="168"/>
      <c r="IAI2583" s="168"/>
      <c r="IAJ2583" s="168"/>
      <c r="IAK2583" s="168"/>
      <c r="IAL2583" s="168"/>
      <c r="IAM2583" s="168"/>
      <c r="IAN2583" s="168"/>
      <c r="IAO2583" s="168"/>
      <c r="IAP2583" s="168"/>
      <c r="IAQ2583" s="168"/>
      <c r="IAR2583" s="168"/>
      <c r="IAS2583" s="168"/>
      <c r="IAT2583" s="168"/>
      <c r="IAU2583" s="168"/>
      <c r="IAV2583" s="168"/>
      <c r="IAW2583" s="168"/>
      <c r="IAX2583" s="168"/>
      <c r="IAY2583" s="168"/>
      <c r="IAZ2583" s="168"/>
      <c r="IBA2583" s="168"/>
      <c r="IBB2583" s="168"/>
      <c r="IBC2583" s="168"/>
      <c r="IBD2583" s="168"/>
      <c r="IBE2583" s="168"/>
      <c r="IBF2583" s="168"/>
      <c r="IBG2583" s="168"/>
      <c r="IBH2583" s="168"/>
      <c r="IBI2583" s="168"/>
      <c r="IBJ2583" s="168"/>
      <c r="IBK2583" s="168"/>
      <c r="IBL2583" s="168"/>
      <c r="IBM2583" s="168"/>
      <c r="IBN2583" s="168"/>
      <c r="IBO2583" s="168"/>
      <c r="IBP2583" s="168"/>
      <c r="IBQ2583" s="168"/>
      <c r="IBR2583" s="168"/>
      <c r="IBS2583" s="168"/>
      <c r="IBT2583" s="168"/>
      <c r="IBU2583" s="168"/>
      <c r="IBV2583" s="168"/>
      <c r="IBW2583" s="168"/>
      <c r="IBX2583" s="168"/>
      <c r="IBY2583" s="168"/>
      <c r="IBZ2583" s="168"/>
      <c r="ICA2583" s="168"/>
      <c r="ICB2583" s="168"/>
      <c r="ICC2583" s="168"/>
      <c r="ICD2583" s="168"/>
      <c r="ICE2583" s="168"/>
      <c r="ICF2583" s="168"/>
      <c r="ICG2583" s="168"/>
      <c r="ICH2583" s="168"/>
      <c r="ICI2583" s="168"/>
      <c r="ICJ2583" s="168"/>
      <c r="ICK2583" s="168"/>
      <c r="ICL2583" s="168"/>
      <c r="ICM2583" s="168"/>
      <c r="ICN2583" s="168"/>
      <c r="ICO2583" s="168"/>
      <c r="ICP2583" s="168"/>
      <c r="ICQ2583" s="168"/>
      <c r="ICR2583" s="168"/>
      <c r="ICS2583" s="168"/>
      <c r="ICT2583" s="168"/>
      <c r="ICU2583" s="168"/>
      <c r="ICV2583" s="168"/>
      <c r="ICW2583" s="168"/>
      <c r="ICX2583" s="168"/>
      <c r="ICY2583" s="168"/>
      <c r="ICZ2583" s="168"/>
      <c r="IDA2583" s="168"/>
      <c r="IDB2583" s="168"/>
      <c r="IDC2583" s="168"/>
      <c r="IDD2583" s="168"/>
      <c r="IDE2583" s="168"/>
      <c r="IDF2583" s="168"/>
      <c r="IDG2583" s="168"/>
      <c r="IDH2583" s="168"/>
      <c r="IDI2583" s="168"/>
      <c r="IDJ2583" s="168"/>
      <c r="IDK2583" s="168"/>
      <c r="IDL2583" s="168"/>
      <c r="IDM2583" s="168"/>
      <c r="IDN2583" s="168"/>
      <c r="IDO2583" s="168"/>
      <c r="IDP2583" s="168"/>
      <c r="IDQ2583" s="168"/>
      <c r="IDR2583" s="168"/>
      <c r="IDS2583" s="168"/>
      <c r="IDT2583" s="168"/>
      <c r="IDU2583" s="168"/>
      <c r="IDV2583" s="168"/>
      <c r="IDW2583" s="168"/>
      <c r="IDX2583" s="168"/>
      <c r="IDY2583" s="168"/>
      <c r="IDZ2583" s="168"/>
      <c r="IEA2583" s="168"/>
      <c r="IEB2583" s="168"/>
      <c r="IEC2583" s="168"/>
      <c r="IED2583" s="168"/>
      <c r="IEE2583" s="168"/>
      <c r="IEF2583" s="168"/>
      <c r="IEG2583" s="168"/>
      <c r="IEH2583" s="168"/>
      <c r="IEI2583" s="168"/>
      <c r="IEJ2583" s="168"/>
      <c r="IEK2583" s="168"/>
      <c r="IEL2583" s="168"/>
      <c r="IEM2583" s="168"/>
      <c r="IEN2583" s="168"/>
      <c r="IEO2583" s="168"/>
      <c r="IEP2583" s="168"/>
      <c r="IEQ2583" s="168"/>
      <c r="IER2583" s="168"/>
      <c r="IES2583" s="168"/>
      <c r="IET2583" s="168"/>
      <c r="IEU2583" s="168"/>
      <c r="IEV2583" s="168"/>
      <c r="IEW2583" s="168"/>
      <c r="IEX2583" s="168"/>
      <c r="IEY2583" s="168"/>
      <c r="IEZ2583" s="168"/>
      <c r="IFA2583" s="168"/>
      <c r="IFB2583" s="168"/>
      <c r="IFC2583" s="168"/>
      <c r="IFD2583" s="168"/>
      <c r="IFE2583" s="168"/>
      <c r="IFF2583" s="168"/>
      <c r="IFG2583" s="168"/>
      <c r="IFH2583" s="168"/>
      <c r="IFI2583" s="168"/>
      <c r="IFJ2583" s="168"/>
      <c r="IFK2583" s="168"/>
      <c r="IFL2583" s="168"/>
      <c r="IFM2583" s="168"/>
      <c r="IFN2583" s="168"/>
      <c r="IFO2583" s="168"/>
      <c r="IFP2583" s="168"/>
      <c r="IFQ2583" s="168"/>
      <c r="IFR2583" s="168"/>
      <c r="IFS2583" s="168"/>
      <c r="IFT2583" s="168"/>
      <c r="IFU2583" s="168"/>
      <c r="IFV2583" s="168"/>
      <c r="IFW2583" s="168"/>
      <c r="IFX2583" s="168"/>
      <c r="IFY2583" s="168"/>
      <c r="IFZ2583" s="168"/>
      <c r="IGA2583" s="168"/>
      <c r="IGB2583" s="168"/>
      <c r="IGC2583" s="168"/>
      <c r="IGD2583" s="168"/>
      <c r="IGE2583" s="168"/>
      <c r="IGF2583" s="168"/>
      <c r="IGG2583" s="168"/>
      <c r="IGH2583" s="168"/>
      <c r="IGI2583" s="168"/>
      <c r="IGJ2583" s="168"/>
      <c r="IGK2583" s="168"/>
      <c r="IGL2583" s="168"/>
      <c r="IGM2583" s="168"/>
      <c r="IGN2583" s="168"/>
      <c r="IGO2583" s="168"/>
      <c r="IGP2583" s="168"/>
      <c r="IGQ2583" s="168"/>
      <c r="IGR2583" s="168"/>
      <c r="IGS2583" s="168"/>
      <c r="IGT2583" s="168"/>
      <c r="IGU2583" s="168"/>
      <c r="IGV2583" s="168"/>
      <c r="IGW2583" s="168"/>
      <c r="IGX2583" s="168"/>
      <c r="IGY2583" s="168"/>
      <c r="IGZ2583" s="168"/>
      <c r="IHA2583" s="168"/>
      <c r="IHB2583" s="168"/>
      <c r="IHC2583" s="168"/>
      <c r="IHD2583" s="168"/>
      <c r="IHE2583" s="168"/>
      <c r="IHF2583" s="168"/>
      <c r="IHG2583" s="168"/>
      <c r="IHH2583" s="168"/>
      <c r="IHI2583" s="168"/>
      <c r="IHJ2583" s="168"/>
      <c r="IHK2583" s="168"/>
      <c r="IHL2583" s="168"/>
      <c r="IHM2583" s="168"/>
      <c r="IHN2583" s="168"/>
      <c r="IHO2583" s="168"/>
      <c r="IHP2583" s="168"/>
      <c r="IHQ2583" s="168"/>
      <c r="IHR2583" s="168"/>
      <c r="IHS2583" s="168"/>
      <c r="IHT2583" s="168"/>
      <c r="IHU2583" s="168"/>
      <c r="IHV2583" s="168"/>
      <c r="IHW2583" s="168"/>
      <c r="IHX2583" s="168"/>
      <c r="IHY2583" s="168"/>
      <c r="IHZ2583" s="168"/>
      <c r="IIA2583" s="168"/>
      <c r="IIB2583" s="168"/>
      <c r="IIC2583" s="168"/>
      <c r="IID2583" s="168"/>
      <c r="IIE2583" s="168"/>
      <c r="IIF2583" s="168"/>
      <c r="IIG2583" s="168"/>
      <c r="IIH2583" s="168"/>
      <c r="III2583" s="168"/>
      <c r="IIJ2583" s="168"/>
      <c r="IIK2583" s="168"/>
      <c r="IIL2583" s="168"/>
      <c r="IIM2583" s="168"/>
      <c r="IIN2583" s="168"/>
      <c r="IIO2583" s="168"/>
      <c r="IIP2583" s="168"/>
      <c r="IIQ2583" s="168"/>
      <c r="IIR2583" s="168"/>
      <c r="IIS2583" s="168"/>
      <c r="IIT2583" s="168"/>
      <c r="IIU2583" s="168"/>
      <c r="IIV2583" s="168"/>
      <c r="IIW2583" s="168"/>
      <c r="IIX2583" s="168"/>
      <c r="IIY2583" s="168"/>
      <c r="IIZ2583" s="168"/>
      <c r="IJA2583" s="168"/>
      <c r="IJB2583" s="168"/>
      <c r="IJC2583" s="168"/>
      <c r="IJD2583" s="168"/>
      <c r="IJE2583" s="168"/>
      <c r="IJF2583" s="168"/>
      <c r="IJG2583" s="168"/>
      <c r="IJH2583" s="168"/>
      <c r="IJI2583" s="168"/>
      <c r="IJJ2583" s="168"/>
      <c r="IJK2583" s="168"/>
      <c r="IJL2583" s="168"/>
      <c r="IJM2583" s="168"/>
      <c r="IJN2583" s="168"/>
      <c r="IJO2583" s="168"/>
      <c r="IJP2583" s="168"/>
      <c r="IJQ2583" s="168"/>
      <c r="IJR2583" s="168"/>
      <c r="IJS2583" s="168"/>
      <c r="IJT2583" s="168"/>
      <c r="IJU2583" s="168"/>
      <c r="IJV2583" s="168"/>
      <c r="IJW2583" s="168"/>
      <c r="IJX2583" s="168"/>
      <c r="IJY2583" s="168"/>
      <c r="IJZ2583" s="168"/>
      <c r="IKA2583" s="168"/>
      <c r="IKB2583" s="168"/>
      <c r="IKC2583" s="168"/>
      <c r="IKD2583" s="168"/>
      <c r="IKE2583" s="168"/>
      <c r="IKF2583" s="168"/>
      <c r="IKG2583" s="168"/>
      <c r="IKH2583" s="168"/>
      <c r="IKI2583" s="168"/>
      <c r="IKJ2583" s="168"/>
      <c r="IKK2583" s="168"/>
      <c r="IKL2583" s="168"/>
      <c r="IKM2583" s="168"/>
      <c r="IKN2583" s="168"/>
      <c r="IKO2583" s="168"/>
      <c r="IKP2583" s="168"/>
      <c r="IKQ2583" s="168"/>
      <c r="IKR2583" s="168"/>
      <c r="IKS2583" s="168"/>
      <c r="IKT2583" s="168"/>
      <c r="IKU2583" s="168"/>
      <c r="IKV2583" s="168"/>
      <c r="IKW2583" s="168"/>
      <c r="IKX2583" s="168"/>
      <c r="IKY2583" s="168"/>
      <c r="IKZ2583" s="168"/>
      <c r="ILA2583" s="168"/>
      <c r="ILB2583" s="168"/>
      <c r="ILC2583" s="168"/>
      <c r="ILD2583" s="168"/>
      <c r="ILE2583" s="168"/>
      <c r="ILF2583" s="168"/>
      <c r="ILG2583" s="168"/>
      <c r="ILH2583" s="168"/>
      <c r="ILI2583" s="168"/>
      <c r="ILJ2583" s="168"/>
      <c r="ILK2583" s="168"/>
      <c r="ILL2583" s="168"/>
      <c r="ILM2583" s="168"/>
      <c r="ILN2583" s="168"/>
      <c r="ILO2583" s="168"/>
      <c r="ILP2583" s="168"/>
      <c r="ILQ2583" s="168"/>
      <c r="ILR2583" s="168"/>
      <c r="ILS2583" s="168"/>
      <c r="ILT2583" s="168"/>
      <c r="ILU2583" s="168"/>
      <c r="ILV2583" s="168"/>
      <c r="ILW2583" s="168"/>
      <c r="ILX2583" s="168"/>
      <c r="ILY2583" s="168"/>
      <c r="ILZ2583" s="168"/>
      <c r="IMA2583" s="168"/>
      <c r="IMB2583" s="168"/>
      <c r="IMC2583" s="168"/>
      <c r="IMD2583" s="168"/>
      <c r="IME2583" s="168"/>
      <c r="IMF2583" s="168"/>
      <c r="IMG2583" s="168"/>
      <c r="IMH2583" s="168"/>
      <c r="IMI2583" s="168"/>
      <c r="IMJ2583" s="168"/>
      <c r="IMK2583" s="168"/>
      <c r="IML2583" s="168"/>
      <c r="IMM2583" s="168"/>
      <c r="IMN2583" s="168"/>
      <c r="IMO2583" s="168"/>
      <c r="IMP2583" s="168"/>
      <c r="IMQ2583" s="168"/>
      <c r="IMR2583" s="168"/>
      <c r="IMS2583" s="168"/>
      <c r="IMT2583" s="168"/>
      <c r="IMU2583" s="168"/>
      <c r="IMV2583" s="168"/>
      <c r="IMW2583" s="168"/>
      <c r="IMX2583" s="168"/>
      <c r="IMY2583" s="168"/>
      <c r="IMZ2583" s="168"/>
      <c r="INA2583" s="168"/>
      <c r="INB2583" s="168"/>
      <c r="INC2583" s="168"/>
      <c r="IND2583" s="168"/>
      <c r="INE2583" s="168"/>
      <c r="INF2583" s="168"/>
      <c r="ING2583" s="168"/>
      <c r="INH2583" s="168"/>
      <c r="INI2583" s="168"/>
      <c r="INJ2583" s="168"/>
      <c r="INK2583" s="168"/>
      <c r="INL2583" s="168"/>
      <c r="INM2583" s="168"/>
      <c r="INN2583" s="168"/>
      <c r="INO2583" s="168"/>
      <c r="INP2583" s="168"/>
      <c r="INQ2583" s="168"/>
      <c r="INR2583" s="168"/>
      <c r="INS2583" s="168"/>
      <c r="INT2583" s="168"/>
      <c r="INU2583" s="168"/>
      <c r="INV2583" s="168"/>
      <c r="INW2583" s="168"/>
      <c r="INX2583" s="168"/>
      <c r="INY2583" s="168"/>
      <c r="INZ2583" s="168"/>
      <c r="IOA2583" s="168"/>
      <c r="IOB2583" s="168"/>
      <c r="IOC2583" s="168"/>
      <c r="IOD2583" s="168"/>
      <c r="IOE2583" s="168"/>
      <c r="IOF2583" s="168"/>
      <c r="IOG2583" s="168"/>
      <c r="IOH2583" s="168"/>
      <c r="IOI2583" s="168"/>
      <c r="IOJ2583" s="168"/>
      <c r="IOK2583" s="168"/>
      <c r="IOL2583" s="168"/>
      <c r="IOM2583" s="168"/>
      <c r="ION2583" s="168"/>
      <c r="IOO2583" s="168"/>
      <c r="IOP2583" s="168"/>
      <c r="IOQ2583" s="168"/>
      <c r="IOR2583" s="168"/>
      <c r="IOS2583" s="168"/>
      <c r="IOT2583" s="168"/>
      <c r="IOU2583" s="168"/>
      <c r="IOV2583" s="168"/>
      <c r="IOW2583" s="168"/>
      <c r="IOX2583" s="168"/>
      <c r="IOY2583" s="168"/>
      <c r="IOZ2583" s="168"/>
      <c r="IPA2583" s="168"/>
      <c r="IPB2583" s="168"/>
      <c r="IPC2583" s="168"/>
      <c r="IPD2583" s="168"/>
      <c r="IPE2583" s="168"/>
      <c r="IPF2583" s="168"/>
      <c r="IPG2583" s="168"/>
      <c r="IPH2583" s="168"/>
      <c r="IPI2583" s="168"/>
      <c r="IPJ2583" s="168"/>
      <c r="IPK2583" s="168"/>
      <c r="IPL2583" s="168"/>
      <c r="IPM2583" s="168"/>
      <c r="IPN2583" s="168"/>
      <c r="IPO2583" s="168"/>
      <c r="IPP2583" s="168"/>
      <c r="IPQ2583" s="168"/>
      <c r="IPR2583" s="168"/>
      <c r="IPS2583" s="168"/>
      <c r="IPT2583" s="168"/>
      <c r="IPU2583" s="168"/>
      <c r="IPV2583" s="168"/>
      <c r="IPW2583" s="168"/>
      <c r="IPX2583" s="168"/>
      <c r="IPY2583" s="168"/>
      <c r="IPZ2583" s="168"/>
      <c r="IQA2583" s="168"/>
      <c r="IQB2583" s="168"/>
      <c r="IQC2583" s="168"/>
      <c r="IQD2583" s="168"/>
      <c r="IQE2583" s="168"/>
      <c r="IQF2583" s="168"/>
      <c r="IQG2583" s="168"/>
      <c r="IQH2583" s="168"/>
      <c r="IQI2583" s="168"/>
      <c r="IQJ2583" s="168"/>
      <c r="IQK2583" s="168"/>
      <c r="IQL2583" s="168"/>
      <c r="IQM2583" s="168"/>
      <c r="IQN2583" s="168"/>
      <c r="IQO2583" s="168"/>
      <c r="IQP2583" s="168"/>
      <c r="IQQ2583" s="168"/>
      <c r="IQR2583" s="168"/>
      <c r="IQS2583" s="168"/>
      <c r="IQT2583" s="168"/>
      <c r="IQU2583" s="168"/>
      <c r="IQV2583" s="168"/>
      <c r="IQW2583" s="168"/>
      <c r="IQX2583" s="168"/>
      <c r="IQY2583" s="168"/>
      <c r="IQZ2583" s="168"/>
      <c r="IRA2583" s="168"/>
      <c r="IRB2583" s="168"/>
      <c r="IRC2583" s="168"/>
      <c r="IRD2583" s="168"/>
      <c r="IRE2583" s="168"/>
      <c r="IRF2583" s="168"/>
      <c r="IRG2583" s="168"/>
      <c r="IRH2583" s="168"/>
      <c r="IRI2583" s="168"/>
      <c r="IRJ2583" s="168"/>
      <c r="IRK2583" s="168"/>
      <c r="IRL2583" s="168"/>
      <c r="IRM2583" s="168"/>
      <c r="IRN2583" s="168"/>
      <c r="IRO2583" s="168"/>
      <c r="IRP2583" s="168"/>
      <c r="IRQ2583" s="168"/>
      <c r="IRR2583" s="168"/>
      <c r="IRS2583" s="168"/>
      <c r="IRT2583" s="168"/>
      <c r="IRU2583" s="168"/>
      <c r="IRV2583" s="168"/>
      <c r="IRW2583" s="168"/>
      <c r="IRX2583" s="168"/>
      <c r="IRY2583" s="168"/>
      <c r="IRZ2583" s="168"/>
      <c r="ISA2583" s="168"/>
      <c r="ISB2583" s="168"/>
      <c r="ISC2583" s="168"/>
      <c r="ISD2583" s="168"/>
      <c r="ISE2583" s="168"/>
      <c r="ISF2583" s="168"/>
      <c r="ISG2583" s="168"/>
      <c r="ISH2583" s="168"/>
      <c r="ISI2583" s="168"/>
      <c r="ISJ2583" s="168"/>
      <c r="ISK2583" s="168"/>
      <c r="ISL2583" s="168"/>
      <c r="ISM2583" s="168"/>
      <c r="ISN2583" s="168"/>
      <c r="ISO2583" s="168"/>
      <c r="ISP2583" s="168"/>
      <c r="ISQ2583" s="168"/>
      <c r="ISR2583" s="168"/>
      <c r="ISS2583" s="168"/>
      <c r="IST2583" s="168"/>
      <c r="ISU2583" s="168"/>
      <c r="ISV2583" s="168"/>
      <c r="ISW2583" s="168"/>
      <c r="ISX2583" s="168"/>
      <c r="ISY2583" s="168"/>
      <c r="ISZ2583" s="168"/>
      <c r="ITA2583" s="168"/>
      <c r="ITB2583" s="168"/>
      <c r="ITC2583" s="168"/>
      <c r="ITD2583" s="168"/>
      <c r="ITE2583" s="168"/>
      <c r="ITF2583" s="168"/>
      <c r="ITG2583" s="168"/>
      <c r="ITH2583" s="168"/>
      <c r="ITI2583" s="168"/>
      <c r="ITJ2583" s="168"/>
      <c r="ITK2583" s="168"/>
      <c r="ITL2583" s="168"/>
      <c r="ITM2583" s="168"/>
      <c r="ITN2583" s="168"/>
      <c r="ITO2583" s="168"/>
      <c r="ITP2583" s="168"/>
      <c r="ITQ2583" s="168"/>
      <c r="ITR2583" s="168"/>
      <c r="ITS2583" s="168"/>
      <c r="ITT2583" s="168"/>
      <c r="ITU2583" s="168"/>
      <c r="ITV2583" s="168"/>
      <c r="ITW2583" s="168"/>
      <c r="ITX2583" s="168"/>
      <c r="ITY2583" s="168"/>
      <c r="ITZ2583" s="168"/>
      <c r="IUA2583" s="168"/>
      <c r="IUB2583" s="168"/>
      <c r="IUC2583" s="168"/>
      <c r="IUD2583" s="168"/>
      <c r="IUE2583" s="168"/>
      <c r="IUF2583" s="168"/>
      <c r="IUG2583" s="168"/>
      <c r="IUH2583" s="168"/>
      <c r="IUI2583" s="168"/>
      <c r="IUJ2583" s="168"/>
      <c r="IUK2583" s="168"/>
      <c r="IUL2583" s="168"/>
      <c r="IUM2583" s="168"/>
      <c r="IUN2583" s="168"/>
      <c r="IUO2583" s="168"/>
      <c r="IUP2583" s="168"/>
      <c r="IUQ2583" s="168"/>
      <c r="IUR2583" s="168"/>
      <c r="IUS2583" s="168"/>
      <c r="IUT2583" s="168"/>
      <c r="IUU2583" s="168"/>
      <c r="IUV2583" s="168"/>
      <c r="IUW2583" s="168"/>
      <c r="IUX2583" s="168"/>
      <c r="IUY2583" s="168"/>
      <c r="IUZ2583" s="168"/>
      <c r="IVA2583" s="168"/>
      <c r="IVB2583" s="168"/>
      <c r="IVC2583" s="168"/>
      <c r="IVD2583" s="168"/>
      <c r="IVE2583" s="168"/>
      <c r="IVF2583" s="168"/>
      <c r="IVG2583" s="168"/>
      <c r="IVH2583" s="168"/>
      <c r="IVI2583" s="168"/>
      <c r="IVJ2583" s="168"/>
      <c r="IVK2583" s="168"/>
      <c r="IVL2583" s="168"/>
      <c r="IVM2583" s="168"/>
      <c r="IVN2583" s="168"/>
      <c r="IVO2583" s="168"/>
      <c r="IVP2583" s="168"/>
      <c r="IVQ2583" s="168"/>
      <c r="IVR2583" s="168"/>
      <c r="IVS2583" s="168"/>
      <c r="IVT2583" s="168"/>
      <c r="IVU2583" s="168"/>
      <c r="IVV2583" s="168"/>
      <c r="IVW2583" s="168"/>
      <c r="IVX2583" s="168"/>
      <c r="IVY2583" s="168"/>
      <c r="IVZ2583" s="168"/>
      <c r="IWA2583" s="168"/>
      <c r="IWB2583" s="168"/>
      <c r="IWC2583" s="168"/>
      <c r="IWD2583" s="168"/>
      <c r="IWE2583" s="168"/>
      <c r="IWF2583" s="168"/>
      <c r="IWG2583" s="168"/>
      <c r="IWH2583" s="168"/>
      <c r="IWI2583" s="168"/>
      <c r="IWJ2583" s="168"/>
      <c r="IWK2583" s="168"/>
      <c r="IWL2583" s="168"/>
      <c r="IWM2583" s="168"/>
      <c r="IWN2583" s="168"/>
      <c r="IWO2583" s="168"/>
      <c r="IWP2583" s="168"/>
      <c r="IWQ2583" s="168"/>
      <c r="IWR2583" s="168"/>
      <c r="IWS2583" s="168"/>
      <c r="IWT2583" s="168"/>
      <c r="IWU2583" s="168"/>
      <c r="IWV2583" s="168"/>
      <c r="IWW2583" s="168"/>
      <c r="IWX2583" s="168"/>
      <c r="IWY2583" s="168"/>
      <c r="IWZ2583" s="168"/>
      <c r="IXA2583" s="168"/>
      <c r="IXB2583" s="168"/>
      <c r="IXC2583" s="168"/>
      <c r="IXD2583" s="168"/>
      <c r="IXE2583" s="168"/>
      <c r="IXF2583" s="168"/>
      <c r="IXG2583" s="168"/>
      <c r="IXH2583" s="168"/>
      <c r="IXI2583" s="168"/>
      <c r="IXJ2583" s="168"/>
      <c r="IXK2583" s="168"/>
      <c r="IXL2583" s="168"/>
      <c r="IXM2583" s="168"/>
      <c r="IXN2583" s="168"/>
      <c r="IXO2583" s="168"/>
      <c r="IXP2583" s="168"/>
      <c r="IXQ2583" s="168"/>
      <c r="IXR2583" s="168"/>
      <c r="IXS2583" s="168"/>
      <c r="IXT2583" s="168"/>
      <c r="IXU2583" s="168"/>
      <c r="IXV2583" s="168"/>
      <c r="IXW2583" s="168"/>
      <c r="IXX2583" s="168"/>
      <c r="IXY2583" s="168"/>
      <c r="IXZ2583" s="168"/>
      <c r="IYA2583" s="168"/>
      <c r="IYB2583" s="168"/>
      <c r="IYC2583" s="168"/>
      <c r="IYD2583" s="168"/>
      <c r="IYE2583" s="168"/>
      <c r="IYF2583" s="168"/>
      <c r="IYG2583" s="168"/>
      <c r="IYH2583" s="168"/>
      <c r="IYI2583" s="168"/>
      <c r="IYJ2583" s="168"/>
      <c r="IYK2583" s="168"/>
      <c r="IYL2583" s="168"/>
      <c r="IYM2583" s="168"/>
      <c r="IYN2583" s="168"/>
      <c r="IYO2583" s="168"/>
      <c r="IYP2583" s="168"/>
      <c r="IYQ2583" s="168"/>
      <c r="IYR2583" s="168"/>
      <c r="IYS2583" s="168"/>
      <c r="IYT2583" s="168"/>
      <c r="IYU2583" s="168"/>
      <c r="IYV2583" s="168"/>
      <c r="IYW2583" s="168"/>
      <c r="IYX2583" s="168"/>
      <c r="IYY2583" s="168"/>
      <c r="IYZ2583" s="168"/>
      <c r="IZA2583" s="168"/>
      <c r="IZB2583" s="168"/>
      <c r="IZC2583" s="168"/>
      <c r="IZD2583" s="168"/>
      <c r="IZE2583" s="168"/>
      <c r="IZF2583" s="168"/>
      <c r="IZG2583" s="168"/>
      <c r="IZH2583" s="168"/>
      <c r="IZI2583" s="168"/>
      <c r="IZJ2583" s="168"/>
      <c r="IZK2583" s="168"/>
      <c r="IZL2583" s="168"/>
      <c r="IZM2583" s="168"/>
      <c r="IZN2583" s="168"/>
      <c r="IZO2583" s="168"/>
      <c r="IZP2583" s="168"/>
      <c r="IZQ2583" s="168"/>
      <c r="IZR2583" s="168"/>
      <c r="IZS2583" s="168"/>
      <c r="IZT2583" s="168"/>
      <c r="IZU2583" s="168"/>
      <c r="IZV2583" s="168"/>
      <c r="IZW2583" s="168"/>
      <c r="IZX2583" s="168"/>
      <c r="IZY2583" s="168"/>
      <c r="IZZ2583" s="168"/>
      <c r="JAA2583" s="168"/>
      <c r="JAB2583" s="168"/>
      <c r="JAC2583" s="168"/>
      <c r="JAD2583" s="168"/>
      <c r="JAE2583" s="168"/>
      <c r="JAF2583" s="168"/>
      <c r="JAG2583" s="168"/>
      <c r="JAH2583" s="168"/>
      <c r="JAI2583" s="168"/>
      <c r="JAJ2583" s="168"/>
      <c r="JAK2583" s="168"/>
      <c r="JAL2583" s="168"/>
      <c r="JAM2583" s="168"/>
      <c r="JAN2583" s="168"/>
      <c r="JAO2583" s="168"/>
      <c r="JAP2583" s="168"/>
      <c r="JAQ2583" s="168"/>
      <c r="JAR2583" s="168"/>
      <c r="JAS2583" s="168"/>
      <c r="JAT2583" s="168"/>
      <c r="JAU2583" s="168"/>
      <c r="JAV2583" s="168"/>
      <c r="JAW2583" s="168"/>
      <c r="JAX2583" s="168"/>
      <c r="JAY2583" s="168"/>
      <c r="JAZ2583" s="168"/>
      <c r="JBA2583" s="168"/>
      <c r="JBB2583" s="168"/>
      <c r="JBC2583" s="168"/>
      <c r="JBD2583" s="168"/>
      <c r="JBE2583" s="168"/>
      <c r="JBF2583" s="168"/>
      <c r="JBG2583" s="168"/>
      <c r="JBH2583" s="168"/>
      <c r="JBI2583" s="168"/>
      <c r="JBJ2583" s="168"/>
      <c r="JBK2583" s="168"/>
      <c r="JBL2583" s="168"/>
      <c r="JBM2583" s="168"/>
      <c r="JBN2583" s="168"/>
      <c r="JBO2583" s="168"/>
      <c r="JBP2583" s="168"/>
      <c r="JBQ2583" s="168"/>
      <c r="JBR2583" s="168"/>
      <c r="JBS2583" s="168"/>
      <c r="JBT2583" s="168"/>
      <c r="JBU2583" s="168"/>
      <c r="JBV2583" s="168"/>
      <c r="JBW2583" s="168"/>
      <c r="JBX2583" s="168"/>
      <c r="JBY2583" s="168"/>
      <c r="JBZ2583" s="168"/>
      <c r="JCA2583" s="168"/>
      <c r="JCB2583" s="168"/>
      <c r="JCC2583" s="168"/>
      <c r="JCD2583" s="168"/>
      <c r="JCE2583" s="168"/>
      <c r="JCF2583" s="168"/>
      <c r="JCG2583" s="168"/>
      <c r="JCH2583" s="168"/>
      <c r="JCI2583" s="168"/>
      <c r="JCJ2583" s="168"/>
      <c r="JCK2583" s="168"/>
      <c r="JCL2583" s="168"/>
      <c r="JCM2583" s="168"/>
      <c r="JCN2583" s="168"/>
      <c r="JCO2583" s="168"/>
      <c r="JCP2583" s="168"/>
      <c r="JCQ2583" s="168"/>
      <c r="JCR2583" s="168"/>
      <c r="JCS2583" s="168"/>
      <c r="JCT2583" s="168"/>
      <c r="JCU2583" s="168"/>
      <c r="JCV2583" s="168"/>
      <c r="JCW2583" s="168"/>
      <c r="JCX2583" s="168"/>
      <c r="JCY2583" s="168"/>
      <c r="JCZ2583" s="168"/>
      <c r="JDA2583" s="168"/>
      <c r="JDB2583" s="168"/>
      <c r="JDC2583" s="168"/>
      <c r="JDD2583" s="168"/>
      <c r="JDE2583" s="168"/>
      <c r="JDF2583" s="168"/>
      <c r="JDG2583" s="168"/>
      <c r="JDH2583" s="168"/>
      <c r="JDI2583" s="168"/>
      <c r="JDJ2583" s="168"/>
      <c r="JDK2583" s="168"/>
      <c r="JDL2583" s="168"/>
      <c r="JDM2583" s="168"/>
      <c r="JDN2583" s="168"/>
      <c r="JDO2583" s="168"/>
      <c r="JDP2583" s="168"/>
      <c r="JDQ2583" s="168"/>
      <c r="JDR2583" s="168"/>
      <c r="JDS2583" s="168"/>
      <c r="JDT2583" s="168"/>
      <c r="JDU2583" s="168"/>
      <c r="JDV2583" s="168"/>
      <c r="JDW2583" s="168"/>
      <c r="JDX2583" s="168"/>
      <c r="JDY2583" s="168"/>
      <c r="JDZ2583" s="168"/>
      <c r="JEA2583" s="168"/>
      <c r="JEB2583" s="168"/>
      <c r="JEC2583" s="168"/>
      <c r="JED2583" s="168"/>
      <c r="JEE2583" s="168"/>
      <c r="JEF2583" s="168"/>
      <c r="JEG2583" s="168"/>
      <c r="JEH2583" s="168"/>
      <c r="JEI2583" s="168"/>
      <c r="JEJ2583" s="168"/>
      <c r="JEK2583" s="168"/>
      <c r="JEL2583" s="168"/>
      <c r="JEM2583" s="168"/>
      <c r="JEN2583" s="168"/>
      <c r="JEO2583" s="168"/>
      <c r="JEP2583" s="168"/>
      <c r="JEQ2583" s="168"/>
      <c r="JER2583" s="168"/>
      <c r="JES2583" s="168"/>
      <c r="JET2583" s="168"/>
      <c r="JEU2583" s="168"/>
      <c r="JEV2583" s="168"/>
      <c r="JEW2583" s="168"/>
      <c r="JEX2583" s="168"/>
      <c r="JEY2583" s="168"/>
      <c r="JEZ2583" s="168"/>
      <c r="JFA2583" s="168"/>
      <c r="JFB2583" s="168"/>
      <c r="JFC2583" s="168"/>
      <c r="JFD2583" s="168"/>
      <c r="JFE2583" s="168"/>
      <c r="JFF2583" s="168"/>
      <c r="JFG2583" s="168"/>
      <c r="JFH2583" s="168"/>
      <c r="JFI2583" s="168"/>
      <c r="JFJ2583" s="168"/>
      <c r="JFK2583" s="168"/>
      <c r="JFL2583" s="168"/>
      <c r="JFM2583" s="168"/>
      <c r="JFN2583" s="168"/>
      <c r="JFO2583" s="168"/>
      <c r="JFP2583" s="168"/>
      <c r="JFQ2583" s="168"/>
      <c r="JFR2583" s="168"/>
      <c r="JFS2583" s="168"/>
      <c r="JFT2583" s="168"/>
      <c r="JFU2583" s="168"/>
      <c r="JFV2583" s="168"/>
      <c r="JFW2583" s="168"/>
      <c r="JFX2583" s="168"/>
      <c r="JFY2583" s="168"/>
      <c r="JFZ2583" s="168"/>
      <c r="JGA2583" s="168"/>
      <c r="JGB2583" s="168"/>
      <c r="JGC2583" s="168"/>
      <c r="JGD2583" s="168"/>
      <c r="JGE2583" s="168"/>
      <c r="JGF2583" s="168"/>
      <c r="JGG2583" s="168"/>
      <c r="JGH2583" s="168"/>
      <c r="JGI2583" s="168"/>
      <c r="JGJ2583" s="168"/>
      <c r="JGK2583" s="168"/>
      <c r="JGL2583" s="168"/>
      <c r="JGM2583" s="168"/>
      <c r="JGN2583" s="168"/>
      <c r="JGO2583" s="168"/>
      <c r="JGP2583" s="168"/>
      <c r="JGQ2583" s="168"/>
      <c r="JGR2583" s="168"/>
      <c r="JGS2583" s="168"/>
      <c r="JGT2583" s="168"/>
      <c r="JGU2583" s="168"/>
      <c r="JGV2583" s="168"/>
      <c r="JGW2583" s="168"/>
      <c r="JGX2583" s="168"/>
      <c r="JGY2583" s="168"/>
      <c r="JGZ2583" s="168"/>
      <c r="JHA2583" s="168"/>
      <c r="JHB2583" s="168"/>
      <c r="JHC2583" s="168"/>
      <c r="JHD2583" s="168"/>
      <c r="JHE2583" s="168"/>
      <c r="JHF2583" s="168"/>
      <c r="JHG2583" s="168"/>
      <c r="JHH2583" s="168"/>
      <c r="JHI2583" s="168"/>
      <c r="JHJ2583" s="168"/>
      <c r="JHK2583" s="168"/>
      <c r="JHL2583" s="168"/>
      <c r="JHM2583" s="168"/>
      <c r="JHN2583" s="168"/>
      <c r="JHO2583" s="168"/>
      <c r="JHP2583" s="168"/>
      <c r="JHQ2583" s="168"/>
      <c r="JHR2583" s="168"/>
      <c r="JHS2583" s="168"/>
      <c r="JHT2583" s="168"/>
      <c r="JHU2583" s="168"/>
      <c r="JHV2583" s="168"/>
      <c r="JHW2583" s="168"/>
      <c r="JHX2583" s="168"/>
      <c r="JHY2583" s="168"/>
      <c r="JHZ2583" s="168"/>
      <c r="JIA2583" s="168"/>
      <c r="JIB2583" s="168"/>
      <c r="JIC2583" s="168"/>
      <c r="JID2583" s="168"/>
      <c r="JIE2583" s="168"/>
      <c r="JIF2583" s="168"/>
      <c r="JIG2583" s="168"/>
      <c r="JIH2583" s="168"/>
      <c r="JII2583" s="168"/>
      <c r="JIJ2583" s="168"/>
      <c r="JIK2583" s="168"/>
      <c r="JIL2583" s="168"/>
      <c r="JIM2583" s="168"/>
      <c r="JIN2583" s="168"/>
      <c r="JIO2583" s="168"/>
      <c r="JIP2583" s="168"/>
      <c r="JIQ2583" s="168"/>
      <c r="JIR2583" s="168"/>
      <c r="JIS2583" s="168"/>
      <c r="JIT2583" s="168"/>
      <c r="JIU2583" s="168"/>
      <c r="JIV2583" s="168"/>
      <c r="JIW2583" s="168"/>
      <c r="JIX2583" s="168"/>
      <c r="JIY2583" s="168"/>
      <c r="JIZ2583" s="168"/>
      <c r="JJA2583" s="168"/>
      <c r="JJB2583" s="168"/>
      <c r="JJC2583" s="168"/>
      <c r="JJD2583" s="168"/>
      <c r="JJE2583" s="168"/>
      <c r="JJF2583" s="168"/>
      <c r="JJG2583" s="168"/>
      <c r="JJH2583" s="168"/>
      <c r="JJI2583" s="168"/>
      <c r="JJJ2583" s="168"/>
      <c r="JJK2583" s="168"/>
      <c r="JJL2583" s="168"/>
      <c r="JJM2583" s="168"/>
      <c r="JJN2583" s="168"/>
      <c r="JJO2583" s="168"/>
      <c r="JJP2583" s="168"/>
      <c r="JJQ2583" s="168"/>
      <c r="JJR2583" s="168"/>
      <c r="JJS2583" s="168"/>
      <c r="JJT2583" s="168"/>
      <c r="JJU2583" s="168"/>
      <c r="JJV2583" s="168"/>
      <c r="JJW2583" s="168"/>
      <c r="JJX2583" s="168"/>
      <c r="JJY2583" s="168"/>
      <c r="JJZ2583" s="168"/>
      <c r="JKA2583" s="168"/>
      <c r="JKB2583" s="168"/>
      <c r="JKC2583" s="168"/>
      <c r="JKD2583" s="168"/>
      <c r="JKE2583" s="168"/>
      <c r="JKF2583" s="168"/>
      <c r="JKG2583" s="168"/>
      <c r="JKH2583" s="168"/>
      <c r="JKI2583" s="168"/>
      <c r="JKJ2583" s="168"/>
      <c r="JKK2583" s="168"/>
      <c r="JKL2583" s="168"/>
      <c r="JKM2583" s="168"/>
      <c r="JKN2583" s="168"/>
      <c r="JKO2583" s="168"/>
      <c r="JKP2583" s="168"/>
      <c r="JKQ2583" s="168"/>
      <c r="JKR2583" s="168"/>
      <c r="JKS2583" s="168"/>
      <c r="JKT2583" s="168"/>
      <c r="JKU2583" s="168"/>
      <c r="JKV2583" s="168"/>
      <c r="JKW2583" s="168"/>
      <c r="JKX2583" s="168"/>
      <c r="JKY2583" s="168"/>
      <c r="JKZ2583" s="168"/>
      <c r="JLA2583" s="168"/>
      <c r="JLB2583" s="168"/>
      <c r="JLC2583" s="168"/>
      <c r="JLD2583" s="168"/>
      <c r="JLE2583" s="168"/>
      <c r="JLF2583" s="168"/>
      <c r="JLG2583" s="168"/>
      <c r="JLH2583" s="168"/>
      <c r="JLI2583" s="168"/>
      <c r="JLJ2583" s="168"/>
      <c r="JLK2583" s="168"/>
      <c r="JLL2583" s="168"/>
      <c r="JLM2583" s="168"/>
      <c r="JLN2583" s="168"/>
      <c r="JLO2583" s="168"/>
      <c r="JLP2583" s="168"/>
      <c r="JLQ2583" s="168"/>
      <c r="JLR2583" s="168"/>
      <c r="JLS2583" s="168"/>
      <c r="JLT2583" s="168"/>
      <c r="JLU2583" s="168"/>
      <c r="JLV2583" s="168"/>
      <c r="JLW2583" s="168"/>
      <c r="JLX2583" s="168"/>
      <c r="JLY2583" s="168"/>
      <c r="JLZ2583" s="168"/>
      <c r="JMA2583" s="168"/>
      <c r="JMB2583" s="168"/>
      <c r="JMC2583" s="168"/>
      <c r="JMD2583" s="168"/>
      <c r="JME2583" s="168"/>
      <c r="JMF2583" s="168"/>
      <c r="JMG2583" s="168"/>
      <c r="JMH2583" s="168"/>
      <c r="JMI2583" s="168"/>
      <c r="JMJ2583" s="168"/>
      <c r="JMK2583" s="168"/>
      <c r="JML2583" s="168"/>
      <c r="JMM2583" s="168"/>
      <c r="JMN2583" s="168"/>
      <c r="JMO2583" s="168"/>
      <c r="JMP2583" s="168"/>
      <c r="JMQ2583" s="168"/>
      <c r="JMR2583" s="168"/>
      <c r="JMS2583" s="168"/>
      <c r="JMT2583" s="168"/>
      <c r="JMU2583" s="168"/>
      <c r="JMV2583" s="168"/>
      <c r="JMW2583" s="168"/>
      <c r="JMX2583" s="168"/>
      <c r="JMY2583" s="168"/>
      <c r="JMZ2583" s="168"/>
      <c r="JNA2583" s="168"/>
      <c r="JNB2583" s="168"/>
      <c r="JNC2583" s="168"/>
      <c r="JND2583" s="168"/>
      <c r="JNE2583" s="168"/>
      <c r="JNF2583" s="168"/>
      <c r="JNG2583" s="168"/>
      <c r="JNH2583" s="168"/>
      <c r="JNI2583" s="168"/>
      <c r="JNJ2583" s="168"/>
      <c r="JNK2583" s="168"/>
      <c r="JNL2583" s="168"/>
      <c r="JNM2583" s="168"/>
      <c r="JNN2583" s="168"/>
      <c r="JNO2583" s="168"/>
      <c r="JNP2583" s="168"/>
      <c r="JNQ2583" s="168"/>
      <c r="JNR2583" s="168"/>
      <c r="JNS2583" s="168"/>
      <c r="JNT2583" s="168"/>
      <c r="JNU2583" s="168"/>
      <c r="JNV2583" s="168"/>
      <c r="JNW2583" s="168"/>
      <c r="JNX2583" s="168"/>
      <c r="JNY2583" s="168"/>
      <c r="JNZ2583" s="168"/>
      <c r="JOA2583" s="168"/>
      <c r="JOB2583" s="168"/>
      <c r="JOC2583" s="168"/>
      <c r="JOD2583" s="168"/>
      <c r="JOE2583" s="168"/>
      <c r="JOF2583" s="168"/>
      <c r="JOG2583" s="168"/>
      <c r="JOH2583" s="168"/>
      <c r="JOI2583" s="168"/>
      <c r="JOJ2583" s="168"/>
      <c r="JOK2583" s="168"/>
      <c r="JOL2583" s="168"/>
      <c r="JOM2583" s="168"/>
      <c r="JON2583" s="168"/>
      <c r="JOO2583" s="168"/>
      <c r="JOP2583" s="168"/>
      <c r="JOQ2583" s="168"/>
      <c r="JOR2583" s="168"/>
      <c r="JOS2583" s="168"/>
      <c r="JOT2583" s="168"/>
      <c r="JOU2583" s="168"/>
      <c r="JOV2583" s="168"/>
      <c r="JOW2583" s="168"/>
      <c r="JOX2583" s="168"/>
      <c r="JOY2583" s="168"/>
      <c r="JOZ2583" s="168"/>
      <c r="JPA2583" s="168"/>
      <c r="JPB2583" s="168"/>
      <c r="JPC2583" s="168"/>
      <c r="JPD2583" s="168"/>
      <c r="JPE2583" s="168"/>
      <c r="JPF2583" s="168"/>
      <c r="JPG2583" s="168"/>
      <c r="JPH2583" s="168"/>
      <c r="JPI2583" s="168"/>
      <c r="JPJ2583" s="168"/>
      <c r="JPK2583" s="168"/>
      <c r="JPL2583" s="168"/>
      <c r="JPM2583" s="168"/>
      <c r="JPN2583" s="168"/>
      <c r="JPO2583" s="168"/>
      <c r="JPP2583" s="168"/>
      <c r="JPQ2583" s="168"/>
      <c r="JPR2583" s="168"/>
      <c r="JPS2583" s="168"/>
      <c r="JPT2583" s="168"/>
      <c r="JPU2583" s="168"/>
      <c r="JPV2583" s="168"/>
      <c r="JPW2583" s="168"/>
      <c r="JPX2583" s="168"/>
      <c r="JPY2583" s="168"/>
      <c r="JPZ2583" s="168"/>
      <c r="JQA2583" s="168"/>
      <c r="JQB2583" s="168"/>
      <c r="JQC2583" s="168"/>
      <c r="JQD2583" s="168"/>
      <c r="JQE2583" s="168"/>
      <c r="JQF2583" s="168"/>
      <c r="JQG2583" s="168"/>
      <c r="JQH2583" s="168"/>
      <c r="JQI2583" s="168"/>
      <c r="JQJ2583" s="168"/>
      <c r="JQK2583" s="168"/>
      <c r="JQL2583" s="168"/>
      <c r="JQM2583" s="168"/>
      <c r="JQN2583" s="168"/>
      <c r="JQO2583" s="168"/>
      <c r="JQP2583" s="168"/>
      <c r="JQQ2583" s="168"/>
      <c r="JQR2583" s="168"/>
      <c r="JQS2583" s="168"/>
      <c r="JQT2583" s="168"/>
      <c r="JQU2583" s="168"/>
      <c r="JQV2583" s="168"/>
      <c r="JQW2583" s="168"/>
      <c r="JQX2583" s="168"/>
      <c r="JQY2583" s="168"/>
      <c r="JQZ2583" s="168"/>
      <c r="JRA2583" s="168"/>
      <c r="JRB2583" s="168"/>
      <c r="JRC2583" s="168"/>
      <c r="JRD2583" s="168"/>
      <c r="JRE2583" s="168"/>
      <c r="JRF2583" s="168"/>
      <c r="JRG2583" s="168"/>
      <c r="JRH2583" s="168"/>
      <c r="JRI2583" s="168"/>
      <c r="JRJ2583" s="168"/>
      <c r="JRK2583" s="168"/>
      <c r="JRL2583" s="168"/>
      <c r="JRM2583" s="168"/>
      <c r="JRN2583" s="168"/>
      <c r="JRO2583" s="168"/>
      <c r="JRP2583" s="168"/>
      <c r="JRQ2583" s="168"/>
      <c r="JRR2583" s="168"/>
      <c r="JRS2583" s="168"/>
      <c r="JRT2583" s="168"/>
      <c r="JRU2583" s="168"/>
      <c r="JRV2583" s="168"/>
      <c r="JRW2583" s="168"/>
      <c r="JRX2583" s="168"/>
      <c r="JRY2583" s="168"/>
      <c r="JRZ2583" s="168"/>
      <c r="JSA2583" s="168"/>
      <c r="JSB2583" s="168"/>
      <c r="JSC2583" s="168"/>
      <c r="JSD2583" s="168"/>
      <c r="JSE2583" s="168"/>
      <c r="JSF2583" s="168"/>
      <c r="JSG2583" s="168"/>
      <c r="JSH2583" s="168"/>
      <c r="JSI2583" s="168"/>
      <c r="JSJ2583" s="168"/>
      <c r="JSK2583" s="168"/>
      <c r="JSL2583" s="168"/>
      <c r="JSM2583" s="168"/>
      <c r="JSN2583" s="168"/>
      <c r="JSO2583" s="168"/>
      <c r="JSP2583" s="168"/>
      <c r="JSQ2583" s="168"/>
      <c r="JSR2583" s="168"/>
      <c r="JSS2583" s="168"/>
      <c r="JST2583" s="168"/>
      <c r="JSU2583" s="168"/>
      <c r="JSV2583" s="168"/>
      <c r="JSW2583" s="168"/>
      <c r="JSX2583" s="168"/>
      <c r="JSY2583" s="168"/>
      <c r="JSZ2583" s="168"/>
      <c r="JTA2583" s="168"/>
      <c r="JTB2583" s="168"/>
      <c r="JTC2583" s="168"/>
      <c r="JTD2583" s="168"/>
      <c r="JTE2583" s="168"/>
      <c r="JTF2583" s="168"/>
      <c r="JTG2583" s="168"/>
      <c r="JTH2583" s="168"/>
      <c r="JTI2583" s="168"/>
      <c r="JTJ2583" s="168"/>
      <c r="JTK2583" s="168"/>
      <c r="JTL2583" s="168"/>
      <c r="JTM2583" s="168"/>
      <c r="JTN2583" s="168"/>
      <c r="JTO2583" s="168"/>
      <c r="JTP2583" s="168"/>
      <c r="JTQ2583" s="168"/>
      <c r="JTR2583" s="168"/>
      <c r="JTS2583" s="168"/>
      <c r="JTT2583" s="168"/>
      <c r="JTU2583" s="168"/>
      <c r="JTV2583" s="168"/>
      <c r="JTW2583" s="168"/>
      <c r="JTX2583" s="168"/>
      <c r="JTY2583" s="168"/>
      <c r="JTZ2583" s="168"/>
      <c r="JUA2583" s="168"/>
      <c r="JUB2583" s="168"/>
      <c r="JUC2583" s="168"/>
      <c r="JUD2583" s="168"/>
      <c r="JUE2583" s="168"/>
      <c r="JUF2583" s="168"/>
      <c r="JUG2583" s="168"/>
      <c r="JUH2583" s="168"/>
      <c r="JUI2583" s="168"/>
      <c r="JUJ2583" s="168"/>
      <c r="JUK2583" s="168"/>
      <c r="JUL2583" s="168"/>
      <c r="JUM2583" s="168"/>
      <c r="JUN2583" s="168"/>
      <c r="JUO2583" s="168"/>
      <c r="JUP2583" s="168"/>
      <c r="JUQ2583" s="168"/>
      <c r="JUR2583" s="168"/>
      <c r="JUS2583" s="168"/>
      <c r="JUT2583" s="168"/>
      <c r="JUU2583" s="168"/>
      <c r="JUV2583" s="168"/>
      <c r="JUW2583" s="168"/>
      <c r="JUX2583" s="168"/>
      <c r="JUY2583" s="168"/>
      <c r="JUZ2583" s="168"/>
      <c r="JVA2583" s="168"/>
      <c r="JVB2583" s="168"/>
      <c r="JVC2583" s="168"/>
      <c r="JVD2583" s="168"/>
      <c r="JVE2583" s="168"/>
      <c r="JVF2583" s="168"/>
      <c r="JVG2583" s="168"/>
      <c r="JVH2583" s="168"/>
      <c r="JVI2583" s="168"/>
      <c r="JVJ2583" s="168"/>
      <c r="JVK2583" s="168"/>
      <c r="JVL2583" s="168"/>
      <c r="JVM2583" s="168"/>
      <c r="JVN2583" s="168"/>
      <c r="JVO2583" s="168"/>
      <c r="JVP2583" s="168"/>
      <c r="JVQ2583" s="168"/>
      <c r="JVR2583" s="168"/>
      <c r="JVS2583" s="168"/>
      <c r="JVT2583" s="168"/>
      <c r="JVU2583" s="168"/>
      <c r="JVV2583" s="168"/>
      <c r="JVW2583" s="168"/>
      <c r="JVX2583" s="168"/>
      <c r="JVY2583" s="168"/>
      <c r="JVZ2583" s="168"/>
      <c r="JWA2583" s="168"/>
      <c r="JWB2583" s="168"/>
      <c r="JWC2583" s="168"/>
      <c r="JWD2583" s="168"/>
      <c r="JWE2583" s="168"/>
      <c r="JWF2583" s="168"/>
      <c r="JWG2583" s="168"/>
      <c r="JWH2583" s="168"/>
      <c r="JWI2583" s="168"/>
      <c r="JWJ2583" s="168"/>
      <c r="JWK2583" s="168"/>
      <c r="JWL2583" s="168"/>
      <c r="JWM2583" s="168"/>
      <c r="JWN2583" s="168"/>
      <c r="JWO2583" s="168"/>
      <c r="JWP2583" s="168"/>
      <c r="JWQ2583" s="168"/>
      <c r="JWR2583" s="168"/>
      <c r="JWS2583" s="168"/>
      <c r="JWT2583" s="168"/>
      <c r="JWU2583" s="168"/>
      <c r="JWV2583" s="168"/>
      <c r="JWW2583" s="168"/>
      <c r="JWX2583" s="168"/>
      <c r="JWY2583" s="168"/>
      <c r="JWZ2583" s="168"/>
      <c r="JXA2583" s="168"/>
      <c r="JXB2583" s="168"/>
      <c r="JXC2583" s="168"/>
      <c r="JXD2583" s="168"/>
      <c r="JXE2583" s="168"/>
      <c r="JXF2583" s="168"/>
      <c r="JXG2583" s="168"/>
      <c r="JXH2583" s="168"/>
      <c r="JXI2583" s="168"/>
      <c r="JXJ2583" s="168"/>
      <c r="JXK2583" s="168"/>
      <c r="JXL2583" s="168"/>
      <c r="JXM2583" s="168"/>
      <c r="JXN2583" s="168"/>
      <c r="JXO2583" s="168"/>
      <c r="JXP2583" s="168"/>
      <c r="JXQ2583" s="168"/>
      <c r="JXR2583" s="168"/>
      <c r="JXS2583" s="168"/>
      <c r="JXT2583" s="168"/>
      <c r="JXU2583" s="168"/>
      <c r="JXV2583" s="168"/>
      <c r="JXW2583" s="168"/>
      <c r="JXX2583" s="168"/>
      <c r="JXY2583" s="168"/>
      <c r="JXZ2583" s="168"/>
      <c r="JYA2583" s="168"/>
      <c r="JYB2583" s="168"/>
      <c r="JYC2583" s="168"/>
      <c r="JYD2583" s="168"/>
      <c r="JYE2583" s="168"/>
      <c r="JYF2583" s="168"/>
      <c r="JYG2583" s="168"/>
      <c r="JYH2583" s="168"/>
      <c r="JYI2583" s="168"/>
      <c r="JYJ2583" s="168"/>
      <c r="JYK2583" s="168"/>
      <c r="JYL2583" s="168"/>
      <c r="JYM2583" s="168"/>
      <c r="JYN2583" s="168"/>
      <c r="JYO2583" s="168"/>
      <c r="JYP2583" s="168"/>
      <c r="JYQ2583" s="168"/>
      <c r="JYR2583" s="168"/>
      <c r="JYS2583" s="168"/>
      <c r="JYT2583" s="168"/>
      <c r="JYU2583" s="168"/>
      <c r="JYV2583" s="168"/>
      <c r="JYW2583" s="168"/>
      <c r="JYX2583" s="168"/>
      <c r="JYY2583" s="168"/>
      <c r="JYZ2583" s="168"/>
      <c r="JZA2583" s="168"/>
      <c r="JZB2583" s="168"/>
      <c r="JZC2583" s="168"/>
      <c r="JZD2583" s="168"/>
      <c r="JZE2583" s="168"/>
      <c r="JZF2583" s="168"/>
      <c r="JZG2583" s="168"/>
      <c r="JZH2583" s="168"/>
      <c r="JZI2583" s="168"/>
      <c r="JZJ2583" s="168"/>
      <c r="JZK2583" s="168"/>
      <c r="JZL2583" s="168"/>
      <c r="JZM2583" s="168"/>
      <c r="JZN2583" s="168"/>
      <c r="JZO2583" s="168"/>
      <c r="JZP2583" s="168"/>
      <c r="JZQ2583" s="168"/>
      <c r="JZR2583" s="168"/>
      <c r="JZS2583" s="168"/>
      <c r="JZT2583" s="168"/>
      <c r="JZU2583" s="168"/>
      <c r="JZV2583" s="168"/>
      <c r="JZW2583" s="168"/>
      <c r="JZX2583" s="168"/>
      <c r="JZY2583" s="168"/>
      <c r="JZZ2583" s="168"/>
      <c r="KAA2583" s="168"/>
      <c r="KAB2583" s="168"/>
      <c r="KAC2583" s="168"/>
      <c r="KAD2583" s="168"/>
      <c r="KAE2583" s="168"/>
      <c r="KAF2583" s="168"/>
      <c r="KAG2583" s="168"/>
      <c r="KAH2583" s="168"/>
      <c r="KAI2583" s="168"/>
      <c r="KAJ2583" s="168"/>
      <c r="KAK2583" s="168"/>
      <c r="KAL2583" s="168"/>
      <c r="KAM2583" s="168"/>
      <c r="KAN2583" s="168"/>
      <c r="KAO2583" s="168"/>
      <c r="KAP2583" s="168"/>
      <c r="KAQ2583" s="168"/>
      <c r="KAR2583" s="168"/>
      <c r="KAS2583" s="168"/>
      <c r="KAT2583" s="168"/>
      <c r="KAU2583" s="168"/>
      <c r="KAV2583" s="168"/>
      <c r="KAW2583" s="168"/>
      <c r="KAX2583" s="168"/>
      <c r="KAY2583" s="168"/>
      <c r="KAZ2583" s="168"/>
      <c r="KBA2583" s="168"/>
      <c r="KBB2583" s="168"/>
      <c r="KBC2583" s="168"/>
      <c r="KBD2583" s="168"/>
      <c r="KBE2583" s="168"/>
      <c r="KBF2583" s="168"/>
      <c r="KBG2583" s="168"/>
      <c r="KBH2583" s="168"/>
      <c r="KBI2583" s="168"/>
      <c r="KBJ2583" s="168"/>
      <c r="KBK2583" s="168"/>
      <c r="KBL2583" s="168"/>
      <c r="KBM2583" s="168"/>
      <c r="KBN2583" s="168"/>
      <c r="KBO2583" s="168"/>
      <c r="KBP2583" s="168"/>
      <c r="KBQ2583" s="168"/>
      <c r="KBR2583" s="168"/>
      <c r="KBS2583" s="168"/>
      <c r="KBT2583" s="168"/>
      <c r="KBU2583" s="168"/>
      <c r="KBV2583" s="168"/>
      <c r="KBW2583" s="168"/>
      <c r="KBX2583" s="168"/>
      <c r="KBY2583" s="168"/>
      <c r="KBZ2583" s="168"/>
      <c r="KCA2583" s="168"/>
      <c r="KCB2583" s="168"/>
      <c r="KCC2583" s="168"/>
      <c r="KCD2583" s="168"/>
      <c r="KCE2583" s="168"/>
      <c r="KCF2583" s="168"/>
      <c r="KCG2583" s="168"/>
      <c r="KCH2583" s="168"/>
      <c r="KCI2583" s="168"/>
      <c r="KCJ2583" s="168"/>
      <c r="KCK2583" s="168"/>
      <c r="KCL2583" s="168"/>
      <c r="KCM2583" s="168"/>
      <c r="KCN2583" s="168"/>
      <c r="KCO2583" s="168"/>
      <c r="KCP2583" s="168"/>
      <c r="KCQ2583" s="168"/>
      <c r="KCR2583" s="168"/>
      <c r="KCS2583" s="168"/>
      <c r="KCT2583" s="168"/>
      <c r="KCU2583" s="168"/>
      <c r="KCV2583" s="168"/>
      <c r="KCW2583" s="168"/>
      <c r="KCX2583" s="168"/>
      <c r="KCY2583" s="168"/>
      <c r="KCZ2583" s="168"/>
      <c r="KDA2583" s="168"/>
      <c r="KDB2583" s="168"/>
      <c r="KDC2583" s="168"/>
      <c r="KDD2583" s="168"/>
      <c r="KDE2583" s="168"/>
      <c r="KDF2583" s="168"/>
      <c r="KDG2583" s="168"/>
      <c r="KDH2583" s="168"/>
      <c r="KDI2583" s="168"/>
      <c r="KDJ2583" s="168"/>
      <c r="KDK2583" s="168"/>
      <c r="KDL2583" s="168"/>
      <c r="KDM2583" s="168"/>
      <c r="KDN2583" s="168"/>
      <c r="KDO2583" s="168"/>
      <c r="KDP2583" s="168"/>
      <c r="KDQ2583" s="168"/>
      <c r="KDR2583" s="168"/>
      <c r="KDS2583" s="168"/>
      <c r="KDT2583" s="168"/>
      <c r="KDU2583" s="168"/>
      <c r="KDV2583" s="168"/>
      <c r="KDW2583" s="168"/>
      <c r="KDX2583" s="168"/>
      <c r="KDY2583" s="168"/>
      <c r="KDZ2583" s="168"/>
      <c r="KEA2583" s="168"/>
      <c r="KEB2583" s="168"/>
      <c r="KEC2583" s="168"/>
      <c r="KED2583" s="168"/>
      <c r="KEE2583" s="168"/>
      <c r="KEF2583" s="168"/>
      <c r="KEG2583" s="168"/>
      <c r="KEH2583" s="168"/>
      <c r="KEI2583" s="168"/>
      <c r="KEJ2583" s="168"/>
      <c r="KEK2583" s="168"/>
      <c r="KEL2583" s="168"/>
      <c r="KEM2583" s="168"/>
      <c r="KEN2583" s="168"/>
      <c r="KEO2583" s="168"/>
      <c r="KEP2583" s="168"/>
      <c r="KEQ2583" s="168"/>
      <c r="KER2583" s="168"/>
      <c r="KES2583" s="168"/>
      <c r="KET2583" s="168"/>
      <c r="KEU2583" s="168"/>
      <c r="KEV2583" s="168"/>
      <c r="KEW2583" s="168"/>
      <c r="KEX2583" s="168"/>
      <c r="KEY2583" s="168"/>
      <c r="KEZ2583" s="168"/>
      <c r="KFA2583" s="168"/>
      <c r="KFB2583" s="168"/>
      <c r="KFC2583" s="168"/>
      <c r="KFD2583" s="168"/>
      <c r="KFE2583" s="168"/>
      <c r="KFF2583" s="168"/>
      <c r="KFG2583" s="168"/>
      <c r="KFH2583" s="168"/>
      <c r="KFI2583" s="168"/>
      <c r="KFJ2583" s="168"/>
      <c r="KFK2583" s="168"/>
      <c r="KFL2583" s="168"/>
      <c r="KFM2583" s="168"/>
      <c r="KFN2583" s="168"/>
      <c r="KFO2583" s="168"/>
      <c r="KFP2583" s="168"/>
      <c r="KFQ2583" s="168"/>
      <c r="KFR2583" s="168"/>
      <c r="KFS2583" s="168"/>
      <c r="KFT2583" s="168"/>
      <c r="KFU2583" s="168"/>
      <c r="KFV2583" s="168"/>
      <c r="KFW2583" s="168"/>
      <c r="KFX2583" s="168"/>
      <c r="KFY2583" s="168"/>
      <c r="KFZ2583" s="168"/>
      <c r="KGA2583" s="168"/>
      <c r="KGB2583" s="168"/>
      <c r="KGC2583" s="168"/>
      <c r="KGD2583" s="168"/>
      <c r="KGE2583" s="168"/>
      <c r="KGF2583" s="168"/>
      <c r="KGG2583" s="168"/>
      <c r="KGH2583" s="168"/>
      <c r="KGI2583" s="168"/>
      <c r="KGJ2583" s="168"/>
      <c r="KGK2583" s="168"/>
      <c r="KGL2583" s="168"/>
      <c r="KGM2583" s="168"/>
      <c r="KGN2583" s="168"/>
      <c r="KGO2583" s="168"/>
      <c r="KGP2583" s="168"/>
      <c r="KGQ2583" s="168"/>
      <c r="KGR2583" s="168"/>
      <c r="KGS2583" s="168"/>
      <c r="KGT2583" s="168"/>
      <c r="KGU2583" s="168"/>
      <c r="KGV2583" s="168"/>
      <c r="KGW2583" s="168"/>
      <c r="KGX2583" s="168"/>
      <c r="KGY2583" s="168"/>
      <c r="KGZ2583" s="168"/>
      <c r="KHA2583" s="168"/>
      <c r="KHB2583" s="168"/>
      <c r="KHC2583" s="168"/>
      <c r="KHD2583" s="168"/>
      <c r="KHE2583" s="168"/>
      <c r="KHF2583" s="168"/>
      <c r="KHG2583" s="168"/>
      <c r="KHH2583" s="168"/>
      <c r="KHI2583" s="168"/>
      <c r="KHJ2583" s="168"/>
      <c r="KHK2583" s="168"/>
      <c r="KHL2583" s="168"/>
      <c r="KHM2583" s="168"/>
      <c r="KHN2583" s="168"/>
      <c r="KHO2583" s="168"/>
      <c r="KHP2583" s="168"/>
      <c r="KHQ2583" s="168"/>
      <c r="KHR2583" s="168"/>
      <c r="KHS2583" s="168"/>
      <c r="KHT2583" s="168"/>
      <c r="KHU2583" s="168"/>
      <c r="KHV2583" s="168"/>
      <c r="KHW2583" s="168"/>
      <c r="KHX2583" s="168"/>
      <c r="KHY2583" s="168"/>
      <c r="KHZ2583" s="168"/>
      <c r="KIA2583" s="168"/>
      <c r="KIB2583" s="168"/>
      <c r="KIC2583" s="168"/>
      <c r="KID2583" s="168"/>
      <c r="KIE2583" s="168"/>
      <c r="KIF2583" s="168"/>
      <c r="KIG2583" s="168"/>
      <c r="KIH2583" s="168"/>
      <c r="KII2583" s="168"/>
      <c r="KIJ2583" s="168"/>
      <c r="KIK2583" s="168"/>
      <c r="KIL2583" s="168"/>
      <c r="KIM2583" s="168"/>
      <c r="KIN2583" s="168"/>
      <c r="KIO2583" s="168"/>
      <c r="KIP2583" s="168"/>
      <c r="KIQ2583" s="168"/>
      <c r="KIR2583" s="168"/>
      <c r="KIS2583" s="168"/>
      <c r="KIT2583" s="168"/>
      <c r="KIU2583" s="168"/>
      <c r="KIV2583" s="168"/>
      <c r="KIW2583" s="168"/>
      <c r="KIX2583" s="168"/>
      <c r="KIY2583" s="168"/>
      <c r="KIZ2583" s="168"/>
      <c r="KJA2583" s="168"/>
      <c r="KJB2583" s="168"/>
      <c r="KJC2583" s="168"/>
      <c r="KJD2583" s="168"/>
      <c r="KJE2583" s="168"/>
      <c r="KJF2583" s="168"/>
      <c r="KJG2583" s="168"/>
      <c r="KJH2583" s="168"/>
      <c r="KJI2583" s="168"/>
      <c r="KJJ2583" s="168"/>
      <c r="KJK2583" s="168"/>
      <c r="KJL2583" s="168"/>
      <c r="KJM2583" s="168"/>
      <c r="KJN2583" s="168"/>
      <c r="KJO2583" s="168"/>
      <c r="KJP2583" s="168"/>
      <c r="KJQ2583" s="168"/>
      <c r="KJR2583" s="168"/>
      <c r="KJS2583" s="168"/>
      <c r="KJT2583" s="168"/>
      <c r="KJU2583" s="168"/>
      <c r="KJV2583" s="168"/>
      <c r="KJW2583" s="168"/>
      <c r="KJX2583" s="168"/>
      <c r="KJY2583" s="168"/>
      <c r="KJZ2583" s="168"/>
      <c r="KKA2583" s="168"/>
      <c r="KKB2583" s="168"/>
      <c r="KKC2583" s="168"/>
      <c r="KKD2583" s="168"/>
      <c r="KKE2583" s="168"/>
      <c r="KKF2583" s="168"/>
      <c r="KKG2583" s="168"/>
      <c r="KKH2583" s="168"/>
      <c r="KKI2583" s="168"/>
      <c r="KKJ2583" s="168"/>
      <c r="KKK2583" s="168"/>
      <c r="KKL2583" s="168"/>
      <c r="KKM2583" s="168"/>
      <c r="KKN2583" s="168"/>
      <c r="KKO2583" s="168"/>
      <c r="KKP2583" s="168"/>
      <c r="KKQ2583" s="168"/>
      <c r="KKR2583" s="168"/>
      <c r="KKS2583" s="168"/>
      <c r="KKT2583" s="168"/>
      <c r="KKU2583" s="168"/>
      <c r="KKV2583" s="168"/>
      <c r="KKW2583" s="168"/>
      <c r="KKX2583" s="168"/>
      <c r="KKY2583" s="168"/>
      <c r="KKZ2583" s="168"/>
      <c r="KLA2583" s="168"/>
      <c r="KLB2583" s="168"/>
      <c r="KLC2583" s="168"/>
      <c r="KLD2583" s="168"/>
      <c r="KLE2583" s="168"/>
      <c r="KLF2583" s="168"/>
      <c r="KLG2583" s="168"/>
      <c r="KLH2583" s="168"/>
      <c r="KLI2583" s="168"/>
      <c r="KLJ2583" s="168"/>
      <c r="KLK2583" s="168"/>
      <c r="KLL2583" s="168"/>
      <c r="KLM2583" s="168"/>
      <c r="KLN2583" s="168"/>
      <c r="KLO2583" s="168"/>
      <c r="KLP2583" s="168"/>
      <c r="KLQ2583" s="168"/>
      <c r="KLR2583" s="168"/>
      <c r="KLS2583" s="168"/>
      <c r="KLT2583" s="168"/>
      <c r="KLU2583" s="168"/>
      <c r="KLV2583" s="168"/>
      <c r="KLW2583" s="168"/>
      <c r="KLX2583" s="168"/>
      <c r="KLY2583" s="168"/>
      <c r="KLZ2583" s="168"/>
      <c r="KMA2583" s="168"/>
      <c r="KMB2583" s="168"/>
      <c r="KMC2583" s="168"/>
      <c r="KMD2583" s="168"/>
      <c r="KME2583" s="168"/>
      <c r="KMF2583" s="168"/>
      <c r="KMG2583" s="168"/>
      <c r="KMH2583" s="168"/>
      <c r="KMI2583" s="168"/>
      <c r="KMJ2583" s="168"/>
      <c r="KMK2583" s="168"/>
      <c r="KML2583" s="168"/>
      <c r="KMM2583" s="168"/>
      <c r="KMN2583" s="168"/>
      <c r="KMO2583" s="168"/>
      <c r="KMP2583" s="168"/>
      <c r="KMQ2583" s="168"/>
      <c r="KMR2583" s="168"/>
      <c r="KMS2583" s="168"/>
      <c r="KMT2583" s="168"/>
      <c r="KMU2583" s="168"/>
      <c r="KMV2583" s="168"/>
      <c r="KMW2583" s="168"/>
      <c r="KMX2583" s="168"/>
      <c r="KMY2583" s="168"/>
      <c r="KMZ2583" s="168"/>
      <c r="KNA2583" s="168"/>
      <c r="KNB2583" s="168"/>
      <c r="KNC2583" s="168"/>
      <c r="KND2583" s="168"/>
      <c r="KNE2583" s="168"/>
      <c r="KNF2583" s="168"/>
      <c r="KNG2583" s="168"/>
      <c r="KNH2583" s="168"/>
      <c r="KNI2583" s="168"/>
      <c r="KNJ2583" s="168"/>
      <c r="KNK2583" s="168"/>
      <c r="KNL2583" s="168"/>
      <c r="KNM2583" s="168"/>
      <c r="KNN2583" s="168"/>
      <c r="KNO2583" s="168"/>
      <c r="KNP2583" s="168"/>
      <c r="KNQ2583" s="168"/>
      <c r="KNR2583" s="168"/>
      <c r="KNS2583" s="168"/>
      <c r="KNT2583" s="168"/>
      <c r="KNU2583" s="168"/>
      <c r="KNV2583" s="168"/>
      <c r="KNW2583" s="168"/>
      <c r="KNX2583" s="168"/>
      <c r="KNY2583" s="168"/>
      <c r="KNZ2583" s="168"/>
      <c r="KOA2583" s="168"/>
      <c r="KOB2583" s="168"/>
      <c r="KOC2583" s="168"/>
      <c r="KOD2583" s="168"/>
      <c r="KOE2583" s="168"/>
      <c r="KOF2583" s="168"/>
      <c r="KOG2583" s="168"/>
      <c r="KOH2583" s="168"/>
      <c r="KOI2583" s="168"/>
      <c r="KOJ2583" s="168"/>
      <c r="KOK2583" s="168"/>
      <c r="KOL2583" s="168"/>
      <c r="KOM2583" s="168"/>
      <c r="KON2583" s="168"/>
      <c r="KOO2583" s="168"/>
      <c r="KOP2583" s="168"/>
      <c r="KOQ2583" s="168"/>
      <c r="KOR2583" s="168"/>
      <c r="KOS2583" s="168"/>
      <c r="KOT2583" s="168"/>
      <c r="KOU2583" s="168"/>
      <c r="KOV2583" s="168"/>
      <c r="KOW2583" s="168"/>
      <c r="KOX2583" s="168"/>
      <c r="KOY2583" s="168"/>
      <c r="KOZ2583" s="168"/>
      <c r="KPA2583" s="168"/>
      <c r="KPB2583" s="168"/>
      <c r="KPC2583" s="168"/>
      <c r="KPD2583" s="168"/>
      <c r="KPE2583" s="168"/>
      <c r="KPF2583" s="168"/>
      <c r="KPG2583" s="168"/>
      <c r="KPH2583" s="168"/>
      <c r="KPI2583" s="168"/>
      <c r="KPJ2583" s="168"/>
      <c r="KPK2583" s="168"/>
      <c r="KPL2583" s="168"/>
      <c r="KPM2583" s="168"/>
      <c r="KPN2583" s="168"/>
      <c r="KPO2583" s="168"/>
      <c r="KPP2583" s="168"/>
      <c r="KPQ2583" s="168"/>
      <c r="KPR2583" s="168"/>
      <c r="KPS2583" s="168"/>
      <c r="KPT2583" s="168"/>
      <c r="KPU2583" s="168"/>
      <c r="KPV2583" s="168"/>
      <c r="KPW2583" s="168"/>
      <c r="KPX2583" s="168"/>
      <c r="KPY2583" s="168"/>
      <c r="KPZ2583" s="168"/>
      <c r="KQA2583" s="168"/>
      <c r="KQB2583" s="168"/>
      <c r="KQC2583" s="168"/>
      <c r="KQD2583" s="168"/>
      <c r="KQE2583" s="168"/>
      <c r="KQF2583" s="168"/>
      <c r="KQG2583" s="168"/>
      <c r="KQH2583" s="168"/>
      <c r="KQI2583" s="168"/>
      <c r="KQJ2583" s="168"/>
      <c r="KQK2583" s="168"/>
      <c r="KQL2583" s="168"/>
      <c r="KQM2583" s="168"/>
      <c r="KQN2583" s="168"/>
      <c r="KQO2583" s="168"/>
      <c r="KQP2583" s="168"/>
      <c r="KQQ2583" s="168"/>
      <c r="KQR2583" s="168"/>
      <c r="KQS2583" s="168"/>
      <c r="KQT2583" s="168"/>
      <c r="KQU2583" s="168"/>
      <c r="KQV2583" s="168"/>
      <c r="KQW2583" s="168"/>
      <c r="KQX2583" s="168"/>
      <c r="KQY2583" s="168"/>
      <c r="KQZ2583" s="168"/>
      <c r="KRA2583" s="168"/>
      <c r="KRB2583" s="168"/>
      <c r="KRC2583" s="168"/>
      <c r="KRD2583" s="168"/>
      <c r="KRE2583" s="168"/>
      <c r="KRF2583" s="168"/>
      <c r="KRG2583" s="168"/>
      <c r="KRH2583" s="168"/>
      <c r="KRI2583" s="168"/>
      <c r="KRJ2583" s="168"/>
      <c r="KRK2583" s="168"/>
      <c r="KRL2583" s="168"/>
      <c r="KRM2583" s="168"/>
      <c r="KRN2583" s="168"/>
      <c r="KRO2583" s="168"/>
      <c r="KRP2583" s="168"/>
      <c r="KRQ2583" s="168"/>
      <c r="KRR2583" s="168"/>
      <c r="KRS2583" s="168"/>
      <c r="KRT2583" s="168"/>
      <c r="KRU2583" s="168"/>
      <c r="KRV2583" s="168"/>
      <c r="KRW2583" s="168"/>
      <c r="KRX2583" s="168"/>
      <c r="KRY2583" s="168"/>
      <c r="KRZ2583" s="168"/>
      <c r="KSA2583" s="168"/>
      <c r="KSB2583" s="168"/>
      <c r="KSC2583" s="168"/>
      <c r="KSD2583" s="168"/>
      <c r="KSE2583" s="168"/>
      <c r="KSF2583" s="168"/>
      <c r="KSG2583" s="168"/>
      <c r="KSH2583" s="168"/>
      <c r="KSI2583" s="168"/>
      <c r="KSJ2583" s="168"/>
      <c r="KSK2583" s="168"/>
      <c r="KSL2583" s="168"/>
      <c r="KSM2583" s="168"/>
      <c r="KSN2583" s="168"/>
      <c r="KSO2583" s="168"/>
      <c r="KSP2583" s="168"/>
      <c r="KSQ2583" s="168"/>
      <c r="KSR2583" s="168"/>
      <c r="KSS2583" s="168"/>
      <c r="KST2583" s="168"/>
      <c r="KSU2583" s="168"/>
      <c r="KSV2583" s="168"/>
      <c r="KSW2583" s="168"/>
      <c r="KSX2583" s="168"/>
      <c r="KSY2583" s="168"/>
      <c r="KSZ2583" s="168"/>
      <c r="KTA2583" s="168"/>
      <c r="KTB2583" s="168"/>
      <c r="KTC2583" s="168"/>
      <c r="KTD2583" s="168"/>
      <c r="KTE2583" s="168"/>
      <c r="KTF2583" s="168"/>
      <c r="KTG2583" s="168"/>
      <c r="KTH2583" s="168"/>
      <c r="KTI2583" s="168"/>
      <c r="KTJ2583" s="168"/>
      <c r="KTK2583" s="168"/>
      <c r="KTL2583" s="168"/>
      <c r="KTM2583" s="168"/>
      <c r="KTN2583" s="168"/>
      <c r="KTO2583" s="168"/>
      <c r="KTP2583" s="168"/>
      <c r="KTQ2583" s="168"/>
      <c r="KTR2583" s="168"/>
      <c r="KTS2583" s="168"/>
      <c r="KTT2583" s="168"/>
      <c r="KTU2583" s="168"/>
      <c r="KTV2583" s="168"/>
      <c r="KTW2583" s="168"/>
      <c r="KTX2583" s="168"/>
      <c r="KTY2583" s="168"/>
      <c r="KTZ2583" s="168"/>
      <c r="KUA2583" s="168"/>
      <c r="KUB2583" s="168"/>
      <c r="KUC2583" s="168"/>
      <c r="KUD2583" s="168"/>
      <c r="KUE2583" s="168"/>
      <c r="KUF2583" s="168"/>
      <c r="KUG2583" s="168"/>
      <c r="KUH2583" s="168"/>
      <c r="KUI2583" s="168"/>
      <c r="KUJ2583" s="168"/>
      <c r="KUK2583" s="168"/>
      <c r="KUL2583" s="168"/>
      <c r="KUM2583" s="168"/>
      <c r="KUN2583" s="168"/>
      <c r="KUO2583" s="168"/>
      <c r="KUP2583" s="168"/>
      <c r="KUQ2583" s="168"/>
      <c r="KUR2583" s="168"/>
      <c r="KUS2583" s="168"/>
      <c r="KUT2583" s="168"/>
      <c r="KUU2583" s="168"/>
      <c r="KUV2583" s="168"/>
      <c r="KUW2583" s="168"/>
      <c r="KUX2583" s="168"/>
      <c r="KUY2583" s="168"/>
      <c r="KUZ2583" s="168"/>
      <c r="KVA2583" s="168"/>
      <c r="KVB2583" s="168"/>
      <c r="KVC2583" s="168"/>
      <c r="KVD2583" s="168"/>
      <c r="KVE2583" s="168"/>
      <c r="KVF2583" s="168"/>
      <c r="KVG2583" s="168"/>
      <c r="KVH2583" s="168"/>
      <c r="KVI2583" s="168"/>
      <c r="KVJ2583" s="168"/>
      <c r="KVK2583" s="168"/>
      <c r="KVL2583" s="168"/>
      <c r="KVM2583" s="168"/>
      <c r="KVN2583" s="168"/>
      <c r="KVO2583" s="168"/>
      <c r="KVP2583" s="168"/>
      <c r="KVQ2583" s="168"/>
      <c r="KVR2583" s="168"/>
      <c r="KVS2583" s="168"/>
      <c r="KVT2583" s="168"/>
      <c r="KVU2583" s="168"/>
      <c r="KVV2583" s="168"/>
      <c r="KVW2583" s="168"/>
      <c r="KVX2583" s="168"/>
      <c r="KVY2583" s="168"/>
      <c r="KVZ2583" s="168"/>
      <c r="KWA2583" s="168"/>
      <c r="KWB2583" s="168"/>
      <c r="KWC2583" s="168"/>
      <c r="KWD2583" s="168"/>
      <c r="KWE2583" s="168"/>
      <c r="KWF2583" s="168"/>
      <c r="KWG2583" s="168"/>
      <c r="KWH2583" s="168"/>
      <c r="KWI2583" s="168"/>
      <c r="KWJ2583" s="168"/>
      <c r="KWK2583" s="168"/>
      <c r="KWL2583" s="168"/>
      <c r="KWM2583" s="168"/>
      <c r="KWN2583" s="168"/>
      <c r="KWO2583" s="168"/>
      <c r="KWP2583" s="168"/>
      <c r="KWQ2583" s="168"/>
      <c r="KWR2583" s="168"/>
      <c r="KWS2583" s="168"/>
      <c r="KWT2583" s="168"/>
      <c r="KWU2583" s="168"/>
      <c r="KWV2583" s="168"/>
      <c r="KWW2583" s="168"/>
      <c r="KWX2583" s="168"/>
      <c r="KWY2583" s="168"/>
      <c r="KWZ2583" s="168"/>
      <c r="KXA2583" s="168"/>
      <c r="KXB2583" s="168"/>
      <c r="KXC2583" s="168"/>
      <c r="KXD2583" s="168"/>
      <c r="KXE2583" s="168"/>
      <c r="KXF2583" s="168"/>
      <c r="KXG2583" s="168"/>
      <c r="KXH2583" s="168"/>
      <c r="KXI2583" s="168"/>
      <c r="KXJ2583" s="168"/>
      <c r="KXK2583" s="168"/>
      <c r="KXL2583" s="168"/>
      <c r="KXM2583" s="168"/>
      <c r="KXN2583" s="168"/>
      <c r="KXO2583" s="168"/>
      <c r="KXP2583" s="168"/>
      <c r="KXQ2583" s="168"/>
      <c r="KXR2583" s="168"/>
      <c r="KXS2583" s="168"/>
      <c r="KXT2583" s="168"/>
      <c r="KXU2583" s="168"/>
      <c r="KXV2583" s="168"/>
      <c r="KXW2583" s="168"/>
      <c r="KXX2583" s="168"/>
      <c r="KXY2583" s="168"/>
      <c r="KXZ2583" s="168"/>
      <c r="KYA2583" s="168"/>
      <c r="KYB2583" s="168"/>
      <c r="KYC2583" s="168"/>
      <c r="KYD2583" s="168"/>
      <c r="KYE2583" s="168"/>
      <c r="KYF2583" s="168"/>
      <c r="KYG2583" s="168"/>
      <c r="KYH2583" s="168"/>
      <c r="KYI2583" s="168"/>
      <c r="KYJ2583" s="168"/>
      <c r="KYK2583" s="168"/>
      <c r="KYL2583" s="168"/>
      <c r="KYM2583" s="168"/>
      <c r="KYN2583" s="168"/>
      <c r="KYO2583" s="168"/>
      <c r="KYP2583" s="168"/>
      <c r="KYQ2583" s="168"/>
      <c r="KYR2583" s="168"/>
      <c r="KYS2583" s="168"/>
      <c r="KYT2583" s="168"/>
      <c r="KYU2583" s="168"/>
      <c r="KYV2583" s="168"/>
      <c r="KYW2583" s="168"/>
      <c r="KYX2583" s="168"/>
      <c r="KYY2583" s="168"/>
      <c r="KYZ2583" s="168"/>
      <c r="KZA2583" s="168"/>
      <c r="KZB2583" s="168"/>
      <c r="KZC2583" s="168"/>
      <c r="KZD2583" s="168"/>
      <c r="KZE2583" s="168"/>
      <c r="KZF2583" s="168"/>
      <c r="KZG2583" s="168"/>
      <c r="KZH2583" s="168"/>
      <c r="KZI2583" s="168"/>
      <c r="KZJ2583" s="168"/>
      <c r="KZK2583" s="168"/>
      <c r="KZL2583" s="168"/>
      <c r="KZM2583" s="168"/>
      <c r="KZN2583" s="168"/>
      <c r="KZO2583" s="168"/>
      <c r="KZP2583" s="168"/>
      <c r="KZQ2583" s="168"/>
      <c r="KZR2583" s="168"/>
      <c r="KZS2583" s="168"/>
      <c r="KZT2583" s="168"/>
      <c r="KZU2583" s="168"/>
      <c r="KZV2583" s="168"/>
      <c r="KZW2583" s="168"/>
      <c r="KZX2583" s="168"/>
      <c r="KZY2583" s="168"/>
      <c r="KZZ2583" s="168"/>
      <c r="LAA2583" s="168"/>
      <c r="LAB2583" s="168"/>
      <c r="LAC2583" s="168"/>
      <c r="LAD2583" s="168"/>
      <c r="LAE2583" s="168"/>
      <c r="LAF2583" s="168"/>
      <c r="LAG2583" s="168"/>
      <c r="LAH2583" s="168"/>
      <c r="LAI2583" s="168"/>
      <c r="LAJ2583" s="168"/>
      <c r="LAK2583" s="168"/>
      <c r="LAL2583" s="168"/>
      <c r="LAM2583" s="168"/>
      <c r="LAN2583" s="168"/>
      <c r="LAO2583" s="168"/>
      <c r="LAP2583" s="168"/>
      <c r="LAQ2583" s="168"/>
      <c r="LAR2583" s="168"/>
      <c r="LAS2583" s="168"/>
      <c r="LAT2583" s="168"/>
      <c r="LAU2583" s="168"/>
      <c r="LAV2583" s="168"/>
      <c r="LAW2583" s="168"/>
      <c r="LAX2583" s="168"/>
      <c r="LAY2583" s="168"/>
      <c r="LAZ2583" s="168"/>
      <c r="LBA2583" s="168"/>
      <c r="LBB2583" s="168"/>
      <c r="LBC2583" s="168"/>
      <c r="LBD2583" s="168"/>
      <c r="LBE2583" s="168"/>
      <c r="LBF2583" s="168"/>
      <c r="LBG2583" s="168"/>
      <c r="LBH2583" s="168"/>
      <c r="LBI2583" s="168"/>
      <c r="LBJ2583" s="168"/>
      <c r="LBK2583" s="168"/>
      <c r="LBL2583" s="168"/>
      <c r="LBM2583" s="168"/>
      <c r="LBN2583" s="168"/>
      <c r="LBO2583" s="168"/>
      <c r="LBP2583" s="168"/>
      <c r="LBQ2583" s="168"/>
      <c r="LBR2583" s="168"/>
      <c r="LBS2583" s="168"/>
      <c r="LBT2583" s="168"/>
      <c r="LBU2583" s="168"/>
      <c r="LBV2583" s="168"/>
      <c r="LBW2583" s="168"/>
      <c r="LBX2583" s="168"/>
      <c r="LBY2583" s="168"/>
      <c r="LBZ2583" s="168"/>
      <c r="LCA2583" s="168"/>
      <c r="LCB2583" s="168"/>
      <c r="LCC2583" s="168"/>
      <c r="LCD2583" s="168"/>
      <c r="LCE2583" s="168"/>
      <c r="LCF2583" s="168"/>
      <c r="LCG2583" s="168"/>
      <c r="LCH2583" s="168"/>
      <c r="LCI2583" s="168"/>
      <c r="LCJ2583" s="168"/>
      <c r="LCK2583" s="168"/>
      <c r="LCL2583" s="168"/>
      <c r="LCM2583" s="168"/>
      <c r="LCN2583" s="168"/>
      <c r="LCO2583" s="168"/>
      <c r="LCP2583" s="168"/>
      <c r="LCQ2583" s="168"/>
      <c r="LCR2583" s="168"/>
      <c r="LCS2583" s="168"/>
      <c r="LCT2583" s="168"/>
      <c r="LCU2583" s="168"/>
      <c r="LCV2583" s="168"/>
      <c r="LCW2583" s="168"/>
      <c r="LCX2583" s="168"/>
      <c r="LCY2583" s="168"/>
      <c r="LCZ2583" s="168"/>
      <c r="LDA2583" s="168"/>
      <c r="LDB2583" s="168"/>
      <c r="LDC2583" s="168"/>
      <c r="LDD2583" s="168"/>
      <c r="LDE2583" s="168"/>
      <c r="LDF2583" s="168"/>
      <c r="LDG2583" s="168"/>
      <c r="LDH2583" s="168"/>
      <c r="LDI2583" s="168"/>
      <c r="LDJ2583" s="168"/>
      <c r="LDK2583" s="168"/>
      <c r="LDL2583" s="168"/>
      <c r="LDM2583" s="168"/>
      <c r="LDN2583" s="168"/>
      <c r="LDO2583" s="168"/>
      <c r="LDP2583" s="168"/>
      <c r="LDQ2583" s="168"/>
      <c r="LDR2583" s="168"/>
      <c r="LDS2583" s="168"/>
      <c r="LDT2583" s="168"/>
      <c r="LDU2583" s="168"/>
      <c r="LDV2583" s="168"/>
      <c r="LDW2583" s="168"/>
      <c r="LDX2583" s="168"/>
      <c r="LDY2583" s="168"/>
      <c r="LDZ2583" s="168"/>
      <c r="LEA2583" s="168"/>
      <c r="LEB2583" s="168"/>
      <c r="LEC2583" s="168"/>
      <c r="LED2583" s="168"/>
      <c r="LEE2583" s="168"/>
      <c r="LEF2583" s="168"/>
      <c r="LEG2583" s="168"/>
      <c r="LEH2583" s="168"/>
      <c r="LEI2583" s="168"/>
      <c r="LEJ2583" s="168"/>
      <c r="LEK2583" s="168"/>
      <c r="LEL2583" s="168"/>
      <c r="LEM2583" s="168"/>
      <c r="LEN2583" s="168"/>
      <c r="LEO2583" s="168"/>
      <c r="LEP2583" s="168"/>
      <c r="LEQ2583" s="168"/>
      <c r="LER2583" s="168"/>
      <c r="LES2583" s="168"/>
      <c r="LET2583" s="168"/>
      <c r="LEU2583" s="168"/>
      <c r="LEV2583" s="168"/>
      <c r="LEW2583" s="168"/>
      <c r="LEX2583" s="168"/>
      <c r="LEY2583" s="168"/>
      <c r="LEZ2583" s="168"/>
      <c r="LFA2583" s="168"/>
      <c r="LFB2583" s="168"/>
      <c r="LFC2583" s="168"/>
      <c r="LFD2583" s="168"/>
      <c r="LFE2583" s="168"/>
      <c r="LFF2583" s="168"/>
      <c r="LFG2583" s="168"/>
      <c r="LFH2583" s="168"/>
      <c r="LFI2583" s="168"/>
      <c r="LFJ2583" s="168"/>
      <c r="LFK2583" s="168"/>
      <c r="LFL2583" s="168"/>
      <c r="LFM2583" s="168"/>
      <c r="LFN2583" s="168"/>
      <c r="LFO2583" s="168"/>
      <c r="LFP2583" s="168"/>
      <c r="LFQ2583" s="168"/>
      <c r="LFR2583" s="168"/>
      <c r="LFS2583" s="168"/>
      <c r="LFT2583" s="168"/>
      <c r="LFU2583" s="168"/>
      <c r="LFV2583" s="168"/>
      <c r="LFW2583" s="168"/>
      <c r="LFX2583" s="168"/>
      <c r="LFY2583" s="168"/>
      <c r="LFZ2583" s="168"/>
      <c r="LGA2583" s="168"/>
      <c r="LGB2583" s="168"/>
      <c r="LGC2583" s="168"/>
      <c r="LGD2583" s="168"/>
      <c r="LGE2583" s="168"/>
      <c r="LGF2583" s="168"/>
      <c r="LGG2583" s="168"/>
      <c r="LGH2583" s="168"/>
      <c r="LGI2583" s="168"/>
      <c r="LGJ2583" s="168"/>
      <c r="LGK2583" s="168"/>
      <c r="LGL2583" s="168"/>
      <c r="LGM2583" s="168"/>
      <c r="LGN2583" s="168"/>
      <c r="LGO2583" s="168"/>
      <c r="LGP2583" s="168"/>
      <c r="LGQ2583" s="168"/>
      <c r="LGR2583" s="168"/>
      <c r="LGS2583" s="168"/>
      <c r="LGT2583" s="168"/>
      <c r="LGU2583" s="168"/>
      <c r="LGV2583" s="168"/>
      <c r="LGW2583" s="168"/>
      <c r="LGX2583" s="168"/>
      <c r="LGY2583" s="168"/>
      <c r="LGZ2583" s="168"/>
      <c r="LHA2583" s="168"/>
      <c r="LHB2583" s="168"/>
      <c r="LHC2583" s="168"/>
      <c r="LHD2583" s="168"/>
      <c r="LHE2583" s="168"/>
      <c r="LHF2583" s="168"/>
      <c r="LHG2583" s="168"/>
      <c r="LHH2583" s="168"/>
      <c r="LHI2583" s="168"/>
      <c r="LHJ2583" s="168"/>
      <c r="LHK2583" s="168"/>
      <c r="LHL2583" s="168"/>
      <c r="LHM2583" s="168"/>
      <c r="LHN2583" s="168"/>
      <c r="LHO2583" s="168"/>
      <c r="LHP2583" s="168"/>
      <c r="LHQ2583" s="168"/>
      <c r="LHR2583" s="168"/>
      <c r="LHS2583" s="168"/>
      <c r="LHT2583" s="168"/>
      <c r="LHU2583" s="168"/>
      <c r="LHV2583" s="168"/>
      <c r="LHW2583" s="168"/>
      <c r="LHX2583" s="168"/>
      <c r="LHY2583" s="168"/>
      <c r="LHZ2583" s="168"/>
      <c r="LIA2583" s="168"/>
      <c r="LIB2583" s="168"/>
      <c r="LIC2583" s="168"/>
      <c r="LID2583" s="168"/>
      <c r="LIE2583" s="168"/>
      <c r="LIF2583" s="168"/>
      <c r="LIG2583" s="168"/>
      <c r="LIH2583" s="168"/>
      <c r="LII2583" s="168"/>
      <c r="LIJ2583" s="168"/>
      <c r="LIK2583" s="168"/>
      <c r="LIL2583" s="168"/>
      <c r="LIM2583" s="168"/>
      <c r="LIN2583" s="168"/>
      <c r="LIO2583" s="168"/>
      <c r="LIP2583" s="168"/>
      <c r="LIQ2583" s="168"/>
      <c r="LIR2583" s="168"/>
      <c r="LIS2583" s="168"/>
      <c r="LIT2583" s="168"/>
      <c r="LIU2583" s="168"/>
      <c r="LIV2583" s="168"/>
      <c r="LIW2583" s="168"/>
      <c r="LIX2583" s="168"/>
      <c r="LIY2583" s="168"/>
      <c r="LIZ2583" s="168"/>
      <c r="LJA2583" s="168"/>
      <c r="LJB2583" s="168"/>
      <c r="LJC2583" s="168"/>
      <c r="LJD2583" s="168"/>
      <c r="LJE2583" s="168"/>
      <c r="LJF2583" s="168"/>
      <c r="LJG2583" s="168"/>
      <c r="LJH2583" s="168"/>
      <c r="LJI2583" s="168"/>
      <c r="LJJ2583" s="168"/>
      <c r="LJK2583" s="168"/>
      <c r="LJL2583" s="168"/>
      <c r="LJM2583" s="168"/>
      <c r="LJN2583" s="168"/>
      <c r="LJO2583" s="168"/>
      <c r="LJP2583" s="168"/>
      <c r="LJQ2583" s="168"/>
      <c r="LJR2583" s="168"/>
      <c r="LJS2583" s="168"/>
      <c r="LJT2583" s="168"/>
      <c r="LJU2583" s="168"/>
      <c r="LJV2583" s="168"/>
      <c r="LJW2583" s="168"/>
      <c r="LJX2583" s="168"/>
      <c r="LJY2583" s="168"/>
      <c r="LJZ2583" s="168"/>
      <c r="LKA2583" s="168"/>
      <c r="LKB2583" s="168"/>
      <c r="LKC2583" s="168"/>
      <c r="LKD2583" s="168"/>
      <c r="LKE2583" s="168"/>
      <c r="LKF2583" s="168"/>
      <c r="LKG2583" s="168"/>
      <c r="LKH2583" s="168"/>
      <c r="LKI2583" s="168"/>
      <c r="LKJ2583" s="168"/>
      <c r="LKK2583" s="168"/>
      <c r="LKL2583" s="168"/>
      <c r="LKM2583" s="168"/>
      <c r="LKN2583" s="168"/>
      <c r="LKO2583" s="168"/>
      <c r="LKP2583" s="168"/>
      <c r="LKQ2583" s="168"/>
      <c r="LKR2583" s="168"/>
      <c r="LKS2583" s="168"/>
      <c r="LKT2583" s="168"/>
      <c r="LKU2583" s="168"/>
      <c r="LKV2583" s="168"/>
      <c r="LKW2583" s="168"/>
      <c r="LKX2583" s="168"/>
      <c r="LKY2583" s="168"/>
      <c r="LKZ2583" s="168"/>
      <c r="LLA2583" s="168"/>
      <c r="LLB2583" s="168"/>
      <c r="LLC2583" s="168"/>
      <c r="LLD2583" s="168"/>
      <c r="LLE2583" s="168"/>
      <c r="LLF2583" s="168"/>
      <c r="LLG2583" s="168"/>
      <c r="LLH2583" s="168"/>
      <c r="LLI2583" s="168"/>
      <c r="LLJ2583" s="168"/>
      <c r="LLK2583" s="168"/>
      <c r="LLL2583" s="168"/>
      <c r="LLM2583" s="168"/>
      <c r="LLN2583" s="168"/>
      <c r="LLO2583" s="168"/>
      <c r="LLP2583" s="168"/>
      <c r="LLQ2583" s="168"/>
      <c r="LLR2583" s="168"/>
      <c r="LLS2583" s="168"/>
      <c r="LLT2583" s="168"/>
      <c r="LLU2583" s="168"/>
      <c r="LLV2583" s="168"/>
      <c r="LLW2583" s="168"/>
      <c r="LLX2583" s="168"/>
      <c r="LLY2583" s="168"/>
      <c r="LLZ2583" s="168"/>
      <c r="LMA2583" s="168"/>
      <c r="LMB2583" s="168"/>
      <c r="LMC2583" s="168"/>
      <c r="LMD2583" s="168"/>
      <c r="LME2583" s="168"/>
      <c r="LMF2583" s="168"/>
      <c r="LMG2583" s="168"/>
      <c r="LMH2583" s="168"/>
      <c r="LMI2583" s="168"/>
      <c r="LMJ2583" s="168"/>
      <c r="LMK2583" s="168"/>
      <c r="LML2583" s="168"/>
      <c r="LMM2583" s="168"/>
      <c r="LMN2583" s="168"/>
      <c r="LMO2583" s="168"/>
      <c r="LMP2583" s="168"/>
      <c r="LMQ2583" s="168"/>
      <c r="LMR2583" s="168"/>
      <c r="LMS2583" s="168"/>
      <c r="LMT2583" s="168"/>
      <c r="LMU2583" s="168"/>
      <c r="LMV2583" s="168"/>
      <c r="LMW2583" s="168"/>
      <c r="LMX2583" s="168"/>
      <c r="LMY2583" s="168"/>
      <c r="LMZ2583" s="168"/>
      <c r="LNA2583" s="168"/>
      <c r="LNB2583" s="168"/>
      <c r="LNC2583" s="168"/>
      <c r="LND2583" s="168"/>
      <c r="LNE2583" s="168"/>
      <c r="LNF2583" s="168"/>
      <c r="LNG2583" s="168"/>
      <c r="LNH2583" s="168"/>
      <c r="LNI2583" s="168"/>
      <c r="LNJ2583" s="168"/>
      <c r="LNK2583" s="168"/>
      <c r="LNL2583" s="168"/>
      <c r="LNM2583" s="168"/>
      <c r="LNN2583" s="168"/>
      <c r="LNO2583" s="168"/>
      <c r="LNP2583" s="168"/>
      <c r="LNQ2583" s="168"/>
      <c r="LNR2583" s="168"/>
      <c r="LNS2583" s="168"/>
      <c r="LNT2583" s="168"/>
      <c r="LNU2583" s="168"/>
      <c r="LNV2583" s="168"/>
      <c r="LNW2583" s="168"/>
      <c r="LNX2583" s="168"/>
      <c r="LNY2583" s="168"/>
      <c r="LNZ2583" s="168"/>
      <c r="LOA2583" s="168"/>
      <c r="LOB2583" s="168"/>
      <c r="LOC2583" s="168"/>
      <c r="LOD2583" s="168"/>
      <c r="LOE2583" s="168"/>
      <c r="LOF2583" s="168"/>
      <c r="LOG2583" s="168"/>
      <c r="LOH2583" s="168"/>
      <c r="LOI2583" s="168"/>
      <c r="LOJ2583" s="168"/>
      <c r="LOK2583" s="168"/>
      <c r="LOL2583" s="168"/>
      <c r="LOM2583" s="168"/>
      <c r="LON2583" s="168"/>
      <c r="LOO2583" s="168"/>
      <c r="LOP2583" s="168"/>
      <c r="LOQ2583" s="168"/>
      <c r="LOR2583" s="168"/>
      <c r="LOS2583" s="168"/>
      <c r="LOT2583" s="168"/>
      <c r="LOU2583" s="168"/>
      <c r="LOV2583" s="168"/>
      <c r="LOW2583" s="168"/>
      <c r="LOX2583" s="168"/>
      <c r="LOY2583" s="168"/>
      <c r="LOZ2583" s="168"/>
      <c r="LPA2583" s="168"/>
      <c r="LPB2583" s="168"/>
      <c r="LPC2583" s="168"/>
      <c r="LPD2583" s="168"/>
      <c r="LPE2583" s="168"/>
      <c r="LPF2583" s="168"/>
      <c r="LPG2583" s="168"/>
      <c r="LPH2583" s="168"/>
      <c r="LPI2583" s="168"/>
      <c r="LPJ2583" s="168"/>
      <c r="LPK2583" s="168"/>
      <c r="LPL2583" s="168"/>
      <c r="LPM2583" s="168"/>
      <c r="LPN2583" s="168"/>
      <c r="LPO2583" s="168"/>
      <c r="LPP2583" s="168"/>
      <c r="LPQ2583" s="168"/>
      <c r="LPR2583" s="168"/>
      <c r="LPS2583" s="168"/>
      <c r="LPT2583" s="168"/>
      <c r="LPU2583" s="168"/>
      <c r="LPV2583" s="168"/>
      <c r="LPW2583" s="168"/>
      <c r="LPX2583" s="168"/>
      <c r="LPY2583" s="168"/>
      <c r="LPZ2583" s="168"/>
      <c r="LQA2583" s="168"/>
      <c r="LQB2583" s="168"/>
      <c r="LQC2583" s="168"/>
      <c r="LQD2583" s="168"/>
      <c r="LQE2583" s="168"/>
      <c r="LQF2583" s="168"/>
      <c r="LQG2583" s="168"/>
      <c r="LQH2583" s="168"/>
      <c r="LQI2583" s="168"/>
      <c r="LQJ2583" s="168"/>
      <c r="LQK2583" s="168"/>
      <c r="LQL2583" s="168"/>
      <c r="LQM2583" s="168"/>
      <c r="LQN2583" s="168"/>
      <c r="LQO2583" s="168"/>
      <c r="LQP2583" s="168"/>
      <c r="LQQ2583" s="168"/>
      <c r="LQR2583" s="168"/>
      <c r="LQS2583" s="168"/>
      <c r="LQT2583" s="168"/>
      <c r="LQU2583" s="168"/>
      <c r="LQV2583" s="168"/>
      <c r="LQW2583" s="168"/>
      <c r="LQX2583" s="168"/>
      <c r="LQY2583" s="168"/>
      <c r="LQZ2583" s="168"/>
      <c r="LRA2583" s="168"/>
      <c r="LRB2583" s="168"/>
      <c r="LRC2583" s="168"/>
      <c r="LRD2583" s="168"/>
      <c r="LRE2583" s="168"/>
      <c r="LRF2583" s="168"/>
      <c r="LRG2583" s="168"/>
      <c r="LRH2583" s="168"/>
      <c r="LRI2583" s="168"/>
      <c r="LRJ2583" s="168"/>
      <c r="LRK2583" s="168"/>
      <c r="LRL2583" s="168"/>
      <c r="LRM2583" s="168"/>
      <c r="LRN2583" s="168"/>
      <c r="LRO2583" s="168"/>
      <c r="LRP2583" s="168"/>
      <c r="LRQ2583" s="168"/>
      <c r="LRR2583" s="168"/>
      <c r="LRS2583" s="168"/>
      <c r="LRT2583" s="168"/>
      <c r="LRU2583" s="168"/>
      <c r="LRV2583" s="168"/>
      <c r="LRW2583" s="168"/>
      <c r="LRX2583" s="168"/>
      <c r="LRY2583" s="168"/>
      <c r="LRZ2583" s="168"/>
      <c r="LSA2583" s="168"/>
      <c r="LSB2583" s="168"/>
      <c r="LSC2583" s="168"/>
      <c r="LSD2583" s="168"/>
      <c r="LSE2583" s="168"/>
      <c r="LSF2583" s="168"/>
      <c r="LSG2583" s="168"/>
      <c r="LSH2583" s="168"/>
      <c r="LSI2583" s="168"/>
      <c r="LSJ2583" s="168"/>
      <c r="LSK2583" s="168"/>
      <c r="LSL2583" s="168"/>
      <c r="LSM2583" s="168"/>
      <c r="LSN2583" s="168"/>
      <c r="LSO2583" s="168"/>
      <c r="LSP2583" s="168"/>
      <c r="LSQ2583" s="168"/>
      <c r="LSR2583" s="168"/>
      <c r="LSS2583" s="168"/>
      <c r="LST2583" s="168"/>
      <c r="LSU2583" s="168"/>
      <c r="LSV2583" s="168"/>
      <c r="LSW2583" s="168"/>
      <c r="LSX2583" s="168"/>
      <c r="LSY2583" s="168"/>
      <c r="LSZ2583" s="168"/>
      <c r="LTA2583" s="168"/>
      <c r="LTB2583" s="168"/>
      <c r="LTC2583" s="168"/>
      <c r="LTD2583" s="168"/>
      <c r="LTE2583" s="168"/>
      <c r="LTF2583" s="168"/>
      <c r="LTG2583" s="168"/>
      <c r="LTH2583" s="168"/>
      <c r="LTI2583" s="168"/>
      <c r="LTJ2583" s="168"/>
      <c r="LTK2583" s="168"/>
      <c r="LTL2583" s="168"/>
      <c r="LTM2583" s="168"/>
      <c r="LTN2583" s="168"/>
      <c r="LTO2583" s="168"/>
      <c r="LTP2583" s="168"/>
      <c r="LTQ2583" s="168"/>
      <c r="LTR2583" s="168"/>
      <c r="LTS2583" s="168"/>
      <c r="LTT2583" s="168"/>
      <c r="LTU2583" s="168"/>
      <c r="LTV2583" s="168"/>
      <c r="LTW2583" s="168"/>
      <c r="LTX2583" s="168"/>
      <c r="LTY2583" s="168"/>
      <c r="LTZ2583" s="168"/>
      <c r="LUA2583" s="168"/>
      <c r="LUB2583" s="168"/>
      <c r="LUC2583" s="168"/>
      <c r="LUD2583" s="168"/>
      <c r="LUE2583" s="168"/>
      <c r="LUF2583" s="168"/>
      <c r="LUG2583" s="168"/>
      <c r="LUH2583" s="168"/>
      <c r="LUI2583" s="168"/>
      <c r="LUJ2583" s="168"/>
      <c r="LUK2583" s="168"/>
      <c r="LUL2583" s="168"/>
      <c r="LUM2583" s="168"/>
      <c r="LUN2583" s="168"/>
      <c r="LUO2583" s="168"/>
      <c r="LUP2583" s="168"/>
      <c r="LUQ2583" s="168"/>
      <c r="LUR2583" s="168"/>
      <c r="LUS2583" s="168"/>
      <c r="LUT2583" s="168"/>
      <c r="LUU2583" s="168"/>
      <c r="LUV2583" s="168"/>
      <c r="LUW2583" s="168"/>
      <c r="LUX2583" s="168"/>
      <c r="LUY2583" s="168"/>
      <c r="LUZ2583" s="168"/>
      <c r="LVA2583" s="168"/>
      <c r="LVB2583" s="168"/>
      <c r="LVC2583" s="168"/>
      <c r="LVD2583" s="168"/>
      <c r="LVE2583" s="168"/>
      <c r="LVF2583" s="168"/>
      <c r="LVG2583" s="168"/>
      <c r="LVH2583" s="168"/>
      <c r="LVI2583" s="168"/>
      <c r="LVJ2583" s="168"/>
      <c r="LVK2583" s="168"/>
      <c r="LVL2583" s="168"/>
      <c r="LVM2583" s="168"/>
      <c r="LVN2583" s="168"/>
      <c r="LVO2583" s="168"/>
      <c r="LVP2583" s="168"/>
      <c r="LVQ2583" s="168"/>
      <c r="LVR2583" s="168"/>
      <c r="LVS2583" s="168"/>
      <c r="LVT2583" s="168"/>
      <c r="LVU2583" s="168"/>
      <c r="LVV2583" s="168"/>
      <c r="LVW2583" s="168"/>
      <c r="LVX2583" s="168"/>
      <c r="LVY2583" s="168"/>
      <c r="LVZ2583" s="168"/>
      <c r="LWA2583" s="168"/>
      <c r="LWB2583" s="168"/>
      <c r="LWC2583" s="168"/>
      <c r="LWD2583" s="168"/>
      <c r="LWE2583" s="168"/>
      <c r="LWF2583" s="168"/>
      <c r="LWG2583" s="168"/>
      <c r="LWH2583" s="168"/>
      <c r="LWI2583" s="168"/>
      <c r="LWJ2583" s="168"/>
      <c r="LWK2583" s="168"/>
      <c r="LWL2583" s="168"/>
      <c r="LWM2583" s="168"/>
      <c r="LWN2583" s="168"/>
      <c r="LWO2583" s="168"/>
      <c r="LWP2583" s="168"/>
      <c r="LWQ2583" s="168"/>
      <c r="LWR2583" s="168"/>
      <c r="LWS2583" s="168"/>
      <c r="LWT2583" s="168"/>
      <c r="LWU2583" s="168"/>
      <c r="LWV2583" s="168"/>
      <c r="LWW2583" s="168"/>
      <c r="LWX2583" s="168"/>
      <c r="LWY2583" s="168"/>
      <c r="LWZ2583" s="168"/>
      <c r="LXA2583" s="168"/>
      <c r="LXB2583" s="168"/>
      <c r="LXC2583" s="168"/>
      <c r="LXD2583" s="168"/>
      <c r="LXE2583" s="168"/>
      <c r="LXF2583" s="168"/>
      <c r="LXG2583" s="168"/>
      <c r="LXH2583" s="168"/>
      <c r="LXI2583" s="168"/>
      <c r="LXJ2583" s="168"/>
      <c r="LXK2583" s="168"/>
      <c r="LXL2583" s="168"/>
      <c r="LXM2583" s="168"/>
      <c r="LXN2583" s="168"/>
      <c r="LXO2583" s="168"/>
      <c r="LXP2583" s="168"/>
      <c r="LXQ2583" s="168"/>
      <c r="LXR2583" s="168"/>
      <c r="LXS2583" s="168"/>
      <c r="LXT2583" s="168"/>
      <c r="LXU2583" s="168"/>
      <c r="LXV2583" s="168"/>
      <c r="LXW2583" s="168"/>
      <c r="LXX2583" s="168"/>
      <c r="LXY2583" s="168"/>
      <c r="LXZ2583" s="168"/>
      <c r="LYA2583" s="168"/>
      <c r="LYB2583" s="168"/>
      <c r="LYC2583" s="168"/>
      <c r="LYD2583" s="168"/>
      <c r="LYE2583" s="168"/>
      <c r="LYF2583" s="168"/>
      <c r="LYG2583" s="168"/>
      <c r="LYH2583" s="168"/>
      <c r="LYI2583" s="168"/>
      <c r="LYJ2583" s="168"/>
      <c r="LYK2583" s="168"/>
      <c r="LYL2583" s="168"/>
      <c r="LYM2583" s="168"/>
      <c r="LYN2583" s="168"/>
      <c r="LYO2583" s="168"/>
      <c r="LYP2583" s="168"/>
      <c r="LYQ2583" s="168"/>
      <c r="LYR2583" s="168"/>
      <c r="LYS2583" s="168"/>
      <c r="LYT2583" s="168"/>
      <c r="LYU2583" s="168"/>
      <c r="LYV2583" s="168"/>
      <c r="LYW2583" s="168"/>
      <c r="LYX2583" s="168"/>
      <c r="LYY2583" s="168"/>
      <c r="LYZ2583" s="168"/>
      <c r="LZA2583" s="168"/>
      <c r="LZB2583" s="168"/>
      <c r="LZC2583" s="168"/>
      <c r="LZD2583" s="168"/>
      <c r="LZE2583" s="168"/>
      <c r="LZF2583" s="168"/>
      <c r="LZG2583" s="168"/>
      <c r="LZH2583" s="168"/>
      <c r="LZI2583" s="168"/>
      <c r="LZJ2583" s="168"/>
      <c r="LZK2583" s="168"/>
      <c r="LZL2583" s="168"/>
      <c r="LZM2583" s="168"/>
      <c r="LZN2583" s="168"/>
      <c r="LZO2583" s="168"/>
      <c r="LZP2583" s="168"/>
      <c r="LZQ2583" s="168"/>
      <c r="LZR2583" s="168"/>
      <c r="LZS2583" s="168"/>
      <c r="LZT2583" s="168"/>
      <c r="LZU2583" s="168"/>
      <c r="LZV2583" s="168"/>
      <c r="LZW2583" s="168"/>
      <c r="LZX2583" s="168"/>
      <c r="LZY2583" s="168"/>
      <c r="LZZ2583" s="168"/>
      <c r="MAA2583" s="168"/>
      <c r="MAB2583" s="168"/>
      <c r="MAC2583" s="168"/>
      <c r="MAD2583" s="168"/>
      <c r="MAE2583" s="168"/>
      <c r="MAF2583" s="168"/>
      <c r="MAG2583" s="168"/>
      <c r="MAH2583" s="168"/>
      <c r="MAI2583" s="168"/>
      <c r="MAJ2583" s="168"/>
      <c r="MAK2583" s="168"/>
      <c r="MAL2583" s="168"/>
      <c r="MAM2583" s="168"/>
      <c r="MAN2583" s="168"/>
      <c r="MAO2583" s="168"/>
      <c r="MAP2583" s="168"/>
      <c r="MAQ2583" s="168"/>
      <c r="MAR2583" s="168"/>
      <c r="MAS2583" s="168"/>
      <c r="MAT2583" s="168"/>
      <c r="MAU2583" s="168"/>
      <c r="MAV2583" s="168"/>
      <c r="MAW2583" s="168"/>
      <c r="MAX2583" s="168"/>
      <c r="MAY2583" s="168"/>
      <c r="MAZ2583" s="168"/>
      <c r="MBA2583" s="168"/>
      <c r="MBB2583" s="168"/>
      <c r="MBC2583" s="168"/>
      <c r="MBD2583" s="168"/>
      <c r="MBE2583" s="168"/>
      <c r="MBF2583" s="168"/>
      <c r="MBG2583" s="168"/>
      <c r="MBH2583" s="168"/>
      <c r="MBI2583" s="168"/>
      <c r="MBJ2583" s="168"/>
      <c r="MBK2583" s="168"/>
      <c r="MBL2583" s="168"/>
      <c r="MBM2583" s="168"/>
      <c r="MBN2583" s="168"/>
      <c r="MBO2583" s="168"/>
      <c r="MBP2583" s="168"/>
      <c r="MBQ2583" s="168"/>
      <c r="MBR2583" s="168"/>
      <c r="MBS2583" s="168"/>
      <c r="MBT2583" s="168"/>
      <c r="MBU2583" s="168"/>
      <c r="MBV2583" s="168"/>
      <c r="MBW2583" s="168"/>
      <c r="MBX2583" s="168"/>
      <c r="MBY2583" s="168"/>
      <c r="MBZ2583" s="168"/>
      <c r="MCA2583" s="168"/>
      <c r="MCB2583" s="168"/>
      <c r="MCC2583" s="168"/>
      <c r="MCD2583" s="168"/>
      <c r="MCE2583" s="168"/>
      <c r="MCF2583" s="168"/>
      <c r="MCG2583" s="168"/>
      <c r="MCH2583" s="168"/>
      <c r="MCI2583" s="168"/>
      <c r="MCJ2583" s="168"/>
      <c r="MCK2583" s="168"/>
      <c r="MCL2583" s="168"/>
      <c r="MCM2583" s="168"/>
      <c r="MCN2583" s="168"/>
      <c r="MCO2583" s="168"/>
      <c r="MCP2583" s="168"/>
      <c r="MCQ2583" s="168"/>
      <c r="MCR2583" s="168"/>
      <c r="MCS2583" s="168"/>
      <c r="MCT2583" s="168"/>
      <c r="MCU2583" s="168"/>
      <c r="MCV2583" s="168"/>
      <c r="MCW2583" s="168"/>
      <c r="MCX2583" s="168"/>
      <c r="MCY2583" s="168"/>
      <c r="MCZ2583" s="168"/>
      <c r="MDA2583" s="168"/>
      <c r="MDB2583" s="168"/>
      <c r="MDC2583" s="168"/>
      <c r="MDD2583" s="168"/>
      <c r="MDE2583" s="168"/>
      <c r="MDF2583" s="168"/>
      <c r="MDG2583" s="168"/>
      <c r="MDH2583" s="168"/>
      <c r="MDI2583" s="168"/>
      <c r="MDJ2583" s="168"/>
      <c r="MDK2583" s="168"/>
      <c r="MDL2583" s="168"/>
      <c r="MDM2583" s="168"/>
      <c r="MDN2583" s="168"/>
      <c r="MDO2583" s="168"/>
      <c r="MDP2583" s="168"/>
      <c r="MDQ2583" s="168"/>
      <c r="MDR2583" s="168"/>
      <c r="MDS2583" s="168"/>
      <c r="MDT2583" s="168"/>
      <c r="MDU2583" s="168"/>
      <c r="MDV2583" s="168"/>
      <c r="MDW2583" s="168"/>
      <c r="MDX2583" s="168"/>
      <c r="MDY2583" s="168"/>
      <c r="MDZ2583" s="168"/>
      <c r="MEA2583" s="168"/>
      <c r="MEB2583" s="168"/>
      <c r="MEC2583" s="168"/>
      <c r="MED2583" s="168"/>
      <c r="MEE2583" s="168"/>
      <c r="MEF2583" s="168"/>
      <c r="MEG2583" s="168"/>
      <c r="MEH2583" s="168"/>
      <c r="MEI2583" s="168"/>
      <c r="MEJ2583" s="168"/>
      <c r="MEK2583" s="168"/>
      <c r="MEL2583" s="168"/>
      <c r="MEM2583" s="168"/>
      <c r="MEN2583" s="168"/>
      <c r="MEO2583" s="168"/>
      <c r="MEP2583" s="168"/>
      <c r="MEQ2583" s="168"/>
      <c r="MER2583" s="168"/>
      <c r="MES2583" s="168"/>
      <c r="MET2583" s="168"/>
      <c r="MEU2583" s="168"/>
      <c r="MEV2583" s="168"/>
      <c r="MEW2583" s="168"/>
      <c r="MEX2583" s="168"/>
      <c r="MEY2583" s="168"/>
      <c r="MEZ2583" s="168"/>
      <c r="MFA2583" s="168"/>
      <c r="MFB2583" s="168"/>
      <c r="MFC2583" s="168"/>
      <c r="MFD2583" s="168"/>
      <c r="MFE2583" s="168"/>
      <c r="MFF2583" s="168"/>
      <c r="MFG2583" s="168"/>
      <c r="MFH2583" s="168"/>
      <c r="MFI2583" s="168"/>
      <c r="MFJ2583" s="168"/>
      <c r="MFK2583" s="168"/>
      <c r="MFL2583" s="168"/>
      <c r="MFM2583" s="168"/>
      <c r="MFN2583" s="168"/>
      <c r="MFO2583" s="168"/>
      <c r="MFP2583" s="168"/>
      <c r="MFQ2583" s="168"/>
      <c r="MFR2583" s="168"/>
      <c r="MFS2583" s="168"/>
      <c r="MFT2583" s="168"/>
      <c r="MFU2583" s="168"/>
      <c r="MFV2583" s="168"/>
      <c r="MFW2583" s="168"/>
      <c r="MFX2583" s="168"/>
      <c r="MFY2583" s="168"/>
      <c r="MFZ2583" s="168"/>
      <c r="MGA2583" s="168"/>
      <c r="MGB2583" s="168"/>
      <c r="MGC2583" s="168"/>
      <c r="MGD2583" s="168"/>
      <c r="MGE2583" s="168"/>
      <c r="MGF2583" s="168"/>
      <c r="MGG2583" s="168"/>
      <c r="MGH2583" s="168"/>
      <c r="MGI2583" s="168"/>
      <c r="MGJ2583" s="168"/>
      <c r="MGK2583" s="168"/>
      <c r="MGL2583" s="168"/>
      <c r="MGM2583" s="168"/>
      <c r="MGN2583" s="168"/>
      <c r="MGO2583" s="168"/>
      <c r="MGP2583" s="168"/>
      <c r="MGQ2583" s="168"/>
      <c r="MGR2583" s="168"/>
      <c r="MGS2583" s="168"/>
      <c r="MGT2583" s="168"/>
      <c r="MGU2583" s="168"/>
      <c r="MGV2583" s="168"/>
      <c r="MGW2583" s="168"/>
      <c r="MGX2583" s="168"/>
      <c r="MGY2583" s="168"/>
      <c r="MGZ2583" s="168"/>
      <c r="MHA2583" s="168"/>
      <c r="MHB2583" s="168"/>
      <c r="MHC2583" s="168"/>
      <c r="MHD2583" s="168"/>
      <c r="MHE2583" s="168"/>
      <c r="MHF2583" s="168"/>
      <c r="MHG2583" s="168"/>
      <c r="MHH2583" s="168"/>
      <c r="MHI2583" s="168"/>
      <c r="MHJ2583" s="168"/>
      <c r="MHK2583" s="168"/>
      <c r="MHL2583" s="168"/>
      <c r="MHM2583" s="168"/>
      <c r="MHN2583" s="168"/>
      <c r="MHO2583" s="168"/>
      <c r="MHP2583" s="168"/>
      <c r="MHQ2583" s="168"/>
      <c r="MHR2583" s="168"/>
      <c r="MHS2583" s="168"/>
      <c r="MHT2583" s="168"/>
      <c r="MHU2583" s="168"/>
      <c r="MHV2583" s="168"/>
      <c r="MHW2583" s="168"/>
      <c r="MHX2583" s="168"/>
      <c r="MHY2583" s="168"/>
      <c r="MHZ2583" s="168"/>
      <c r="MIA2583" s="168"/>
      <c r="MIB2583" s="168"/>
      <c r="MIC2583" s="168"/>
      <c r="MID2583" s="168"/>
      <c r="MIE2583" s="168"/>
      <c r="MIF2583" s="168"/>
      <c r="MIG2583" s="168"/>
      <c r="MIH2583" s="168"/>
      <c r="MII2583" s="168"/>
      <c r="MIJ2583" s="168"/>
      <c r="MIK2583" s="168"/>
      <c r="MIL2583" s="168"/>
      <c r="MIM2583" s="168"/>
      <c r="MIN2583" s="168"/>
      <c r="MIO2583" s="168"/>
      <c r="MIP2583" s="168"/>
      <c r="MIQ2583" s="168"/>
      <c r="MIR2583" s="168"/>
      <c r="MIS2583" s="168"/>
      <c r="MIT2583" s="168"/>
      <c r="MIU2583" s="168"/>
      <c r="MIV2583" s="168"/>
      <c r="MIW2583" s="168"/>
      <c r="MIX2583" s="168"/>
      <c r="MIY2583" s="168"/>
      <c r="MIZ2583" s="168"/>
      <c r="MJA2583" s="168"/>
      <c r="MJB2583" s="168"/>
      <c r="MJC2583" s="168"/>
      <c r="MJD2583" s="168"/>
      <c r="MJE2583" s="168"/>
      <c r="MJF2583" s="168"/>
      <c r="MJG2583" s="168"/>
      <c r="MJH2583" s="168"/>
      <c r="MJI2583" s="168"/>
      <c r="MJJ2583" s="168"/>
      <c r="MJK2583" s="168"/>
      <c r="MJL2583" s="168"/>
      <c r="MJM2583" s="168"/>
      <c r="MJN2583" s="168"/>
      <c r="MJO2583" s="168"/>
      <c r="MJP2583" s="168"/>
      <c r="MJQ2583" s="168"/>
      <c r="MJR2583" s="168"/>
      <c r="MJS2583" s="168"/>
      <c r="MJT2583" s="168"/>
      <c r="MJU2583" s="168"/>
      <c r="MJV2583" s="168"/>
      <c r="MJW2583" s="168"/>
      <c r="MJX2583" s="168"/>
      <c r="MJY2583" s="168"/>
      <c r="MJZ2583" s="168"/>
      <c r="MKA2583" s="168"/>
      <c r="MKB2583" s="168"/>
      <c r="MKC2583" s="168"/>
      <c r="MKD2583" s="168"/>
      <c r="MKE2583" s="168"/>
      <c r="MKF2583" s="168"/>
      <c r="MKG2583" s="168"/>
      <c r="MKH2583" s="168"/>
      <c r="MKI2583" s="168"/>
      <c r="MKJ2583" s="168"/>
      <c r="MKK2583" s="168"/>
      <c r="MKL2583" s="168"/>
      <c r="MKM2583" s="168"/>
      <c r="MKN2583" s="168"/>
      <c r="MKO2583" s="168"/>
      <c r="MKP2583" s="168"/>
      <c r="MKQ2583" s="168"/>
      <c r="MKR2583" s="168"/>
      <c r="MKS2583" s="168"/>
      <c r="MKT2583" s="168"/>
      <c r="MKU2583" s="168"/>
      <c r="MKV2583" s="168"/>
      <c r="MKW2583" s="168"/>
      <c r="MKX2583" s="168"/>
      <c r="MKY2583" s="168"/>
      <c r="MKZ2583" s="168"/>
      <c r="MLA2583" s="168"/>
      <c r="MLB2583" s="168"/>
      <c r="MLC2583" s="168"/>
      <c r="MLD2583" s="168"/>
      <c r="MLE2583" s="168"/>
      <c r="MLF2583" s="168"/>
      <c r="MLG2583" s="168"/>
      <c r="MLH2583" s="168"/>
      <c r="MLI2583" s="168"/>
      <c r="MLJ2583" s="168"/>
      <c r="MLK2583" s="168"/>
      <c r="MLL2583" s="168"/>
      <c r="MLM2583" s="168"/>
      <c r="MLN2583" s="168"/>
      <c r="MLO2583" s="168"/>
      <c r="MLP2583" s="168"/>
      <c r="MLQ2583" s="168"/>
      <c r="MLR2583" s="168"/>
      <c r="MLS2583" s="168"/>
      <c r="MLT2583" s="168"/>
      <c r="MLU2583" s="168"/>
      <c r="MLV2583" s="168"/>
      <c r="MLW2583" s="168"/>
      <c r="MLX2583" s="168"/>
      <c r="MLY2583" s="168"/>
      <c r="MLZ2583" s="168"/>
      <c r="MMA2583" s="168"/>
      <c r="MMB2583" s="168"/>
      <c r="MMC2583" s="168"/>
      <c r="MMD2583" s="168"/>
      <c r="MME2583" s="168"/>
      <c r="MMF2583" s="168"/>
      <c r="MMG2583" s="168"/>
      <c r="MMH2583" s="168"/>
      <c r="MMI2583" s="168"/>
      <c r="MMJ2583" s="168"/>
      <c r="MMK2583" s="168"/>
      <c r="MML2583" s="168"/>
      <c r="MMM2583" s="168"/>
      <c r="MMN2583" s="168"/>
      <c r="MMO2583" s="168"/>
      <c r="MMP2583" s="168"/>
      <c r="MMQ2583" s="168"/>
      <c r="MMR2583" s="168"/>
      <c r="MMS2583" s="168"/>
      <c r="MMT2583" s="168"/>
      <c r="MMU2583" s="168"/>
      <c r="MMV2583" s="168"/>
      <c r="MMW2583" s="168"/>
      <c r="MMX2583" s="168"/>
      <c r="MMY2583" s="168"/>
      <c r="MMZ2583" s="168"/>
      <c r="MNA2583" s="168"/>
      <c r="MNB2583" s="168"/>
      <c r="MNC2583" s="168"/>
      <c r="MND2583" s="168"/>
      <c r="MNE2583" s="168"/>
      <c r="MNF2583" s="168"/>
      <c r="MNG2583" s="168"/>
      <c r="MNH2583" s="168"/>
      <c r="MNI2583" s="168"/>
      <c r="MNJ2583" s="168"/>
      <c r="MNK2583" s="168"/>
      <c r="MNL2583" s="168"/>
      <c r="MNM2583" s="168"/>
      <c r="MNN2583" s="168"/>
      <c r="MNO2583" s="168"/>
      <c r="MNP2583" s="168"/>
      <c r="MNQ2583" s="168"/>
      <c r="MNR2583" s="168"/>
      <c r="MNS2583" s="168"/>
      <c r="MNT2583" s="168"/>
      <c r="MNU2583" s="168"/>
      <c r="MNV2583" s="168"/>
      <c r="MNW2583" s="168"/>
      <c r="MNX2583" s="168"/>
      <c r="MNY2583" s="168"/>
      <c r="MNZ2583" s="168"/>
      <c r="MOA2583" s="168"/>
      <c r="MOB2583" s="168"/>
      <c r="MOC2583" s="168"/>
      <c r="MOD2583" s="168"/>
      <c r="MOE2583" s="168"/>
      <c r="MOF2583" s="168"/>
      <c r="MOG2583" s="168"/>
      <c r="MOH2583" s="168"/>
      <c r="MOI2583" s="168"/>
      <c r="MOJ2583" s="168"/>
      <c r="MOK2583" s="168"/>
      <c r="MOL2583" s="168"/>
      <c r="MOM2583" s="168"/>
      <c r="MON2583" s="168"/>
      <c r="MOO2583" s="168"/>
      <c r="MOP2583" s="168"/>
      <c r="MOQ2583" s="168"/>
      <c r="MOR2583" s="168"/>
      <c r="MOS2583" s="168"/>
      <c r="MOT2583" s="168"/>
      <c r="MOU2583" s="168"/>
      <c r="MOV2583" s="168"/>
      <c r="MOW2583" s="168"/>
      <c r="MOX2583" s="168"/>
      <c r="MOY2583" s="168"/>
      <c r="MOZ2583" s="168"/>
      <c r="MPA2583" s="168"/>
      <c r="MPB2583" s="168"/>
      <c r="MPC2583" s="168"/>
      <c r="MPD2583" s="168"/>
      <c r="MPE2583" s="168"/>
      <c r="MPF2583" s="168"/>
      <c r="MPG2583" s="168"/>
      <c r="MPH2583" s="168"/>
      <c r="MPI2583" s="168"/>
      <c r="MPJ2583" s="168"/>
      <c r="MPK2583" s="168"/>
      <c r="MPL2583" s="168"/>
      <c r="MPM2583" s="168"/>
      <c r="MPN2583" s="168"/>
      <c r="MPO2583" s="168"/>
      <c r="MPP2583" s="168"/>
      <c r="MPQ2583" s="168"/>
      <c r="MPR2583" s="168"/>
      <c r="MPS2583" s="168"/>
      <c r="MPT2583" s="168"/>
      <c r="MPU2583" s="168"/>
      <c r="MPV2583" s="168"/>
      <c r="MPW2583" s="168"/>
      <c r="MPX2583" s="168"/>
      <c r="MPY2583" s="168"/>
      <c r="MPZ2583" s="168"/>
      <c r="MQA2583" s="168"/>
      <c r="MQB2583" s="168"/>
      <c r="MQC2583" s="168"/>
      <c r="MQD2583" s="168"/>
      <c r="MQE2583" s="168"/>
      <c r="MQF2583" s="168"/>
      <c r="MQG2583" s="168"/>
      <c r="MQH2583" s="168"/>
      <c r="MQI2583" s="168"/>
      <c r="MQJ2583" s="168"/>
      <c r="MQK2583" s="168"/>
      <c r="MQL2583" s="168"/>
      <c r="MQM2583" s="168"/>
      <c r="MQN2583" s="168"/>
      <c r="MQO2583" s="168"/>
      <c r="MQP2583" s="168"/>
      <c r="MQQ2583" s="168"/>
      <c r="MQR2583" s="168"/>
      <c r="MQS2583" s="168"/>
      <c r="MQT2583" s="168"/>
      <c r="MQU2583" s="168"/>
      <c r="MQV2583" s="168"/>
      <c r="MQW2583" s="168"/>
      <c r="MQX2583" s="168"/>
      <c r="MQY2583" s="168"/>
      <c r="MQZ2583" s="168"/>
      <c r="MRA2583" s="168"/>
      <c r="MRB2583" s="168"/>
      <c r="MRC2583" s="168"/>
      <c r="MRD2583" s="168"/>
      <c r="MRE2583" s="168"/>
      <c r="MRF2583" s="168"/>
      <c r="MRG2583" s="168"/>
      <c r="MRH2583" s="168"/>
      <c r="MRI2583" s="168"/>
      <c r="MRJ2583" s="168"/>
      <c r="MRK2583" s="168"/>
      <c r="MRL2583" s="168"/>
      <c r="MRM2583" s="168"/>
      <c r="MRN2583" s="168"/>
      <c r="MRO2583" s="168"/>
      <c r="MRP2583" s="168"/>
      <c r="MRQ2583" s="168"/>
      <c r="MRR2583" s="168"/>
      <c r="MRS2583" s="168"/>
      <c r="MRT2583" s="168"/>
      <c r="MRU2583" s="168"/>
      <c r="MRV2583" s="168"/>
      <c r="MRW2583" s="168"/>
      <c r="MRX2583" s="168"/>
      <c r="MRY2583" s="168"/>
      <c r="MRZ2583" s="168"/>
      <c r="MSA2583" s="168"/>
      <c r="MSB2583" s="168"/>
      <c r="MSC2583" s="168"/>
      <c r="MSD2583" s="168"/>
      <c r="MSE2583" s="168"/>
      <c r="MSF2583" s="168"/>
      <c r="MSG2583" s="168"/>
      <c r="MSH2583" s="168"/>
      <c r="MSI2583" s="168"/>
      <c r="MSJ2583" s="168"/>
      <c r="MSK2583" s="168"/>
      <c r="MSL2583" s="168"/>
      <c r="MSM2583" s="168"/>
      <c r="MSN2583" s="168"/>
      <c r="MSO2583" s="168"/>
      <c r="MSP2583" s="168"/>
      <c r="MSQ2583" s="168"/>
      <c r="MSR2583" s="168"/>
      <c r="MSS2583" s="168"/>
      <c r="MST2583" s="168"/>
      <c r="MSU2583" s="168"/>
      <c r="MSV2583" s="168"/>
      <c r="MSW2583" s="168"/>
      <c r="MSX2583" s="168"/>
      <c r="MSY2583" s="168"/>
      <c r="MSZ2583" s="168"/>
      <c r="MTA2583" s="168"/>
      <c r="MTB2583" s="168"/>
      <c r="MTC2583" s="168"/>
      <c r="MTD2583" s="168"/>
      <c r="MTE2583" s="168"/>
      <c r="MTF2583" s="168"/>
      <c r="MTG2583" s="168"/>
      <c r="MTH2583" s="168"/>
      <c r="MTI2583" s="168"/>
      <c r="MTJ2583" s="168"/>
      <c r="MTK2583" s="168"/>
      <c r="MTL2583" s="168"/>
      <c r="MTM2583" s="168"/>
      <c r="MTN2583" s="168"/>
      <c r="MTO2583" s="168"/>
      <c r="MTP2583" s="168"/>
      <c r="MTQ2583" s="168"/>
      <c r="MTR2583" s="168"/>
      <c r="MTS2583" s="168"/>
      <c r="MTT2583" s="168"/>
      <c r="MTU2583" s="168"/>
      <c r="MTV2583" s="168"/>
      <c r="MTW2583" s="168"/>
      <c r="MTX2583" s="168"/>
      <c r="MTY2583" s="168"/>
      <c r="MTZ2583" s="168"/>
      <c r="MUA2583" s="168"/>
      <c r="MUB2583" s="168"/>
      <c r="MUC2583" s="168"/>
      <c r="MUD2583" s="168"/>
      <c r="MUE2583" s="168"/>
      <c r="MUF2583" s="168"/>
      <c r="MUG2583" s="168"/>
      <c r="MUH2583" s="168"/>
      <c r="MUI2583" s="168"/>
      <c r="MUJ2583" s="168"/>
      <c r="MUK2583" s="168"/>
      <c r="MUL2583" s="168"/>
      <c r="MUM2583" s="168"/>
      <c r="MUN2583" s="168"/>
      <c r="MUO2583" s="168"/>
      <c r="MUP2583" s="168"/>
      <c r="MUQ2583" s="168"/>
      <c r="MUR2583" s="168"/>
      <c r="MUS2583" s="168"/>
      <c r="MUT2583" s="168"/>
      <c r="MUU2583" s="168"/>
      <c r="MUV2583" s="168"/>
      <c r="MUW2583" s="168"/>
      <c r="MUX2583" s="168"/>
      <c r="MUY2583" s="168"/>
      <c r="MUZ2583" s="168"/>
      <c r="MVA2583" s="168"/>
      <c r="MVB2583" s="168"/>
      <c r="MVC2583" s="168"/>
      <c r="MVD2583" s="168"/>
      <c r="MVE2583" s="168"/>
      <c r="MVF2583" s="168"/>
      <c r="MVG2583" s="168"/>
      <c r="MVH2583" s="168"/>
      <c r="MVI2583" s="168"/>
      <c r="MVJ2583" s="168"/>
      <c r="MVK2583" s="168"/>
      <c r="MVL2583" s="168"/>
      <c r="MVM2583" s="168"/>
      <c r="MVN2583" s="168"/>
      <c r="MVO2583" s="168"/>
      <c r="MVP2583" s="168"/>
      <c r="MVQ2583" s="168"/>
      <c r="MVR2583" s="168"/>
      <c r="MVS2583" s="168"/>
      <c r="MVT2583" s="168"/>
      <c r="MVU2583" s="168"/>
      <c r="MVV2583" s="168"/>
      <c r="MVW2583" s="168"/>
      <c r="MVX2583" s="168"/>
      <c r="MVY2583" s="168"/>
      <c r="MVZ2583" s="168"/>
      <c r="MWA2583" s="168"/>
      <c r="MWB2583" s="168"/>
      <c r="MWC2583" s="168"/>
      <c r="MWD2583" s="168"/>
      <c r="MWE2583" s="168"/>
      <c r="MWF2583" s="168"/>
      <c r="MWG2583" s="168"/>
      <c r="MWH2583" s="168"/>
      <c r="MWI2583" s="168"/>
      <c r="MWJ2583" s="168"/>
      <c r="MWK2583" s="168"/>
      <c r="MWL2583" s="168"/>
      <c r="MWM2583" s="168"/>
      <c r="MWN2583" s="168"/>
      <c r="MWO2583" s="168"/>
      <c r="MWP2583" s="168"/>
      <c r="MWQ2583" s="168"/>
      <c r="MWR2583" s="168"/>
      <c r="MWS2583" s="168"/>
      <c r="MWT2583" s="168"/>
      <c r="MWU2583" s="168"/>
      <c r="MWV2583" s="168"/>
      <c r="MWW2583" s="168"/>
      <c r="MWX2583" s="168"/>
      <c r="MWY2583" s="168"/>
      <c r="MWZ2583" s="168"/>
      <c r="MXA2583" s="168"/>
      <c r="MXB2583" s="168"/>
      <c r="MXC2583" s="168"/>
      <c r="MXD2583" s="168"/>
      <c r="MXE2583" s="168"/>
      <c r="MXF2583" s="168"/>
      <c r="MXG2583" s="168"/>
      <c r="MXH2583" s="168"/>
      <c r="MXI2583" s="168"/>
      <c r="MXJ2583" s="168"/>
      <c r="MXK2583" s="168"/>
      <c r="MXL2583" s="168"/>
      <c r="MXM2583" s="168"/>
      <c r="MXN2583" s="168"/>
      <c r="MXO2583" s="168"/>
      <c r="MXP2583" s="168"/>
      <c r="MXQ2583" s="168"/>
      <c r="MXR2583" s="168"/>
      <c r="MXS2583" s="168"/>
      <c r="MXT2583" s="168"/>
      <c r="MXU2583" s="168"/>
      <c r="MXV2583" s="168"/>
      <c r="MXW2583" s="168"/>
      <c r="MXX2583" s="168"/>
      <c r="MXY2583" s="168"/>
      <c r="MXZ2583" s="168"/>
      <c r="MYA2583" s="168"/>
      <c r="MYB2583" s="168"/>
      <c r="MYC2583" s="168"/>
      <c r="MYD2583" s="168"/>
      <c r="MYE2583" s="168"/>
      <c r="MYF2583" s="168"/>
      <c r="MYG2583" s="168"/>
      <c r="MYH2583" s="168"/>
      <c r="MYI2583" s="168"/>
      <c r="MYJ2583" s="168"/>
      <c r="MYK2583" s="168"/>
      <c r="MYL2583" s="168"/>
      <c r="MYM2583" s="168"/>
      <c r="MYN2583" s="168"/>
      <c r="MYO2583" s="168"/>
      <c r="MYP2583" s="168"/>
      <c r="MYQ2583" s="168"/>
      <c r="MYR2583" s="168"/>
      <c r="MYS2583" s="168"/>
      <c r="MYT2583" s="168"/>
      <c r="MYU2583" s="168"/>
      <c r="MYV2583" s="168"/>
      <c r="MYW2583" s="168"/>
      <c r="MYX2583" s="168"/>
      <c r="MYY2583" s="168"/>
      <c r="MYZ2583" s="168"/>
      <c r="MZA2583" s="168"/>
      <c r="MZB2583" s="168"/>
      <c r="MZC2583" s="168"/>
      <c r="MZD2583" s="168"/>
      <c r="MZE2583" s="168"/>
      <c r="MZF2583" s="168"/>
      <c r="MZG2583" s="168"/>
      <c r="MZH2583" s="168"/>
      <c r="MZI2583" s="168"/>
      <c r="MZJ2583" s="168"/>
      <c r="MZK2583" s="168"/>
      <c r="MZL2583" s="168"/>
      <c r="MZM2583" s="168"/>
      <c r="MZN2583" s="168"/>
      <c r="MZO2583" s="168"/>
      <c r="MZP2583" s="168"/>
      <c r="MZQ2583" s="168"/>
      <c r="MZR2583" s="168"/>
      <c r="MZS2583" s="168"/>
      <c r="MZT2583" s="168"/>
      <c r="MZU2583" s="168"/>
      <c r="MZV2583" s="168"/>
      <c r="MZW2583" s="168"/>
      <c r="MZX2583" s="168"/>
      <c r="MZY2583" s="168"/>
      <c r="MZZ2583" s="168"/>
      <c r="NAA2583" s="168"/>
      <c r="NAB2583" s="168"/>
      <c r="NAC2583" s="168"/>
      <c r="NAD2583" s="168"/>
      <c r="NAE2583" s="168"/>
      <c r="NAF2583" s="168"/>
      <c r="NAG2583" s="168"/>
      <c r="NAH2583" s="168"/>
      <c r="NAI2583" s="168"/>
      <c r="NAJ2583" s="168"/>
      <c r="NAK2583" s="168"/>
      <c r="NAL2583" s="168"/>
      <c r="NAM2583" s="168"/>
      <c r="NAN2583" s="168"/>
      <c r="NAO2583" s="168"/>
      <c r="NAP2583" s="168"/>
      <c r="NAQ2583" s="168"/>
      <c r="NAR2583" s="168"/>
      <c r="NAS2583" s="168"/>
      <c r="NAT2583" s="168"/>
      <c r="NAU2583" s="168"/>
      <c r="NAV2583" s="168"/>
      <c r="NAW2583" s="168"/>
      <c r="NAX2583" s="168"/>
      <c r="NAY2583" s="168"/>
      <c r="NAZ2583" s="168"/>
      <c r="NBA2583" s="168"/>
      <c r="NBB2583" s="168"/>
      <c r="NBC2583" s="168"/>
      <c r="NBD2583" s="168"/>
      <c r="NBE2583" s="168"/>
      <c r="NBF2583" s="168"/>
      <c r="NBG2583" s="168"/>
      <c r="NBH2583" s="168"/>
      <c r="NBI2583" s="168"/>
      <c r="NBJ2583" s="168"/>
      <c r="NBK2583" s="168"/>
      <c r="NBL2583" s="168"/>
      <c r="NBM2583" s="168"/>
      <c r="NBN2583" s="168"/>
      <c r="NBO2583" s="168"/>
      <c r="NBP2583" s="168"/>
      <c r="NBQ2583" s="168"/>
      <c r="NBR2583" s="168"/>
      <c r="NBS2583" s="168"/>
      <c r="NBT2583" s="168"/>
      <c r="NBU2583" s="168"/>
      <c r="NBV2583" s="168"/>
      <c r="NBW2583" s="168"/>
      <c r="NBX2583" s="168"/>
      <c r="NBY2583" s="168"/>
      <c r="NBZ2583" s="168"/>
      <c r="NCA2583" s="168"/>
      <c r="NCB2583" s="168"/>
      <c r="NCC2583" s="168"/>
      <c r="NCD2583" s="168"/>
      <c r="NCE2583" s="168"/>
      <c r="NCF2583" s="168"/>
      <c r="NCG2583" s="168"/>
      <c r="NCH2583" s="168"/>
      <c r="NCI2583" s="168"/>
      <c r="NCJ2583" s="168"/>
      <c r="NCK2583" s="168"/>
      <c r="NCL2583" s="168"/>
      <c r="NCM2583" s="168"/>
      <c r="NCN2583" s="168"/>
      <c r="NCO2583" s="168"/>
      <c r="NCP2583" s="168"/>
      <c r="NCQ2583" s="168"/>
      <c r="NCR2583" s="168"/>
      <c r="NCS2583" s="168"/>
      <c r="NCT2583" s="168"/>
      <c r="NCU2583" s="168"/>
      <c r="NCV2583" s="168"/>
      <c r="NCW2583" s="168"/>
      <c r="NCX2583" s="168"/>
      <c r="NCY2583" s="168"/>
      <c r="NCZ2583" s="168"/>
      <c r="NDA2583" s="168"/>
      <c r="NDB2583" s="168"/>
      <c r="NDC2583" s="168"/>
      <c r="NDD2583" s="168"/>
      <c r="NDE2583" s="168"/>
      <c r="NDF2583" s="168"/>
      <c r="NDG2583" s="168"/>
      <c r="NDH2583" s="168"/>
      <c r="NDI2583" s="168"/>
      <c r="NDJ2583" s="168"/>
      <c r="NDK2583" s="168"/>
      <c r="NDL2583" s="168"/>
      <c r="NDM2583" s="168"/>
      <c r="NDN2583" s="168"/>
      <c r="NDO2583" s="168"/>
      <c r="NDP2583" s="168"/>
      <c r="NDQ2583" s="168"/>
      <c r="NDR2583" s="168"/>
      <c r="NDS2583" s="168"/>
      <c r="NDT2583" s="168"/>
      <c r="NDU2583" s="168"/>
      <c r="NDV2583" s="168"/>
      <c r="NDW2583" s="168"/>
      <c r="NDX2583" s="168"/>
      <c r="NDY2583" s="168"/>
      <c r="NDZ2583" s="168"/>
      <c r="NEA2583" s="168"/>
      <c r="NEB2583" s="168"/>
      <c r="NEC2583" s="168"/>
      <c r="NED2583" s="168"/>
      <c r="NEE2583" s="168"/>
      <c r="NEF2583" s="168"/>
      <c r="NEG2583" s="168"/>
      <c r="NEH2583" s="168"/>
      <c r="NEI2583" s="168"/>
      <c r="NEJ2583" s="168"/>
      <c r="NEK2583" s="168"/>
      <c r="NEL2583" s="168"/>
      <c r="NEM2583" s="168"/>
      <c r="NEN2583" s="168"/>
      <c r="NEO2583" s="168"/>
      <c r="NEP2583" s="168"/>
      <c r="NEQ2583" s="168"/>
      <c r="NER2583" s="168"/>
      <c r="NES2583" s="168"/>
      <c r="NET2583" s="168"/>
      <c r="NEU2583" s="168"/>
      <c r="NEV2583" s="168"/>
      <c r="NEW2583" s="168"/>
      <c r="NEX2583" s="168"/>
      <c r="NEY2583" s="168"/>
      <c r="NEZ2583" s="168"/>
      <c r="NFA2583" s="168"/>
      <c r="NFB2583" s="168"/>
      <c r="NFC2583" s="168"/>
      <c r="NFD2583" s="168"/>
      <c r="NFE2583" s="168"/>
      <c r="NFF2583" s="168"/>
      <c r="NFG2583" s="168"/>
      <c r="NFH2583" s="168"/>
      <c r="NFI2583" s="168"/>
      <c r="NFJ2583" s="168"/>
      <c r="NFK2583" s="168"/>
      <c r="NFL2583" s="168"/>
      <c r="NFM2583" s="168"/>
      <c r="NFN2583" s="168"/>
      <c r="NFO2583" s="168"/>
      <c r="NFP2583" s="168"/>
      <c r="NFQ2583" s="168"/>
      <c r="NFR2583" s="168"/>
      <c r="NFS2583" s="168"/>
      <c r="NFT2583" s="168"/>
      <c r="NFU2583" s="168"/>
      <c r="NFV2583" s="168"/>
      <c r="NFW2583" s="168"/>
      <c r="NFX2583" s="168"/>
      <c r="NFY2583" s="168"/>
      <c r="NFZ2583" s="168"/>
      <c r="NGA2583" s="168"/>
      <c r="NGB2583" s="168"/>
      <c r="NGC2583" s="168"/>
      <c r="NGD2583" s="168"/>
      <c r="NGE2583" s="168"/>
      <c r="NGF2583" s="168"/>
      <c r="NGG2583" s="168"/>
      <c r="NGH2583" s="168"/>
      <c r="NGI2583" s="168"/>
      <c r="NGJ2583" s="168"/>
      <c r="NGK2583" s="168"/>
      <c r="NGL2583" s="168"/>
      <c r="NGM2583" s="168"/>
      <c r="NGN2583" s="168"/>
      <c r="NGO2583" s="168"/>
      <c r="NGP2583" s="168"/>
      <c r="NGQ2583" s="168"/>
      <c r="NGR2583" s="168"/>
      <c r="NGS2583" s="168"/>
      <c r="NGT2583" s="168"/>
      <c r="NGU2583" s="168"/>
      <c r="NGV2583" s="168"/>
      <c r="NGW2583" s="168"/>
      <c r="NGX2583" s="168"/>
      <c r="NGY2583" s="168"/>
      <c r="NGZ2583" s="168"/>
      <c r="NHA2583" s="168"/>
      <c r="NHB2583" s="168"/>
      <c r="NHC2583" s="168"/>
      <c r="NHD2583" s="168"/>
      <c r="NHE2583" s="168"/>
      <c r="NHF2583" s="168"/>
      <c r="NHG2583" s="168"/>
      <c r="NHH2583" s="168"/>
      <c r="NHI2583" s="168"/>
      <c r="NHJ2583" s="168"/>
      <c r="NHK2583" s="168"/>
      <c r="NHL2583" s="168"/>
      <c r="NHM2583" s="168"/>
      <c r="NHN2583" s="168"/>
      <c r="NHO2583" s="168"/>
      <c r="NHP2583" s="168"/>
      <c r="NHQ2583" s="168"/>
      <c r="NHR2583" s="168"/>
      <c r="NHS2583" s="168"/>
      <c r="NHT2583" s="168"/>
      <c r="NHU2583" s="168"/>
      <c r="NHV2583" s="168"/>
      <c r="NHW2583" s="168"/>
      <c r="NHX2583" s="168"/>
      <c r="NHY2583" s="168"/>
      <c r="NHZ2583" s="168"/>
      <c r="NIA2583" s="168"/>
      <c r="NIB2583" s="168"/>
      <c r="NIC2583" s="168"/>
      <c r="NID2583" s="168"/>
      <c r="NIE2583" s="168"/>
      <c r="NIF2583" s="168"/>
      <c r="NIG2583" s="168"/>
      <c r="NIH2583" s="168"/>
      <c r="NII2583" s="168"/>
      <c r="NIJ2583" s="168"/>
      <c r="NIK2583" s="168"/>
      <c r="NIL2583" s="168"/>
      <c r="NIM2583" s="168"/>
      <c r="NIN2583" s="168"/>
      <c r="NIO2583" s="168"/>
      <c r="NIP2583" s="168"/>
      <c r="NIQ2583" s="168"/>
      <c r="NIR2583" s="168"/>
      <c r="NIS2583" s="168"/>
      <c r="NIT2583" s="168"/>
      <c r="NIU2583" s="168"/>
      <c r="NIV2583" s="168"/>
      <c r="NIW2583" s="168"/>
      <c r="NIX2583" s="168"/>
      <c r="NIY2583" s="168"/>
      <c r="NIZ2583" s="168"/>
      <c r="NJA2583" s="168"/>
      <c r="NJB2583" s="168"/>
      <c r="NJC2583" s="168"/>
      <c r="NJD2583" s="168"/>
      <c r="NJE2583" s="168"/>
      <c r="NJF2583" s="168"/>
      <c r="NJG2583" s="168"/>
      <c r="NJH2583" s="168"/>
      <c r="NJI2583" s="168"/>
      <c r="NJJ2583" s="168"/>
      <c r="NJK2583" s="168"/>
      <c r="NJL2583" s="168"/>
      <c r="NJM2583" s="168"/>
      <c r="NJN2583" s="168"/>
      <c r="NJO2583" s="168"/>
      <c r="NJP2583" s="168"/>
      <c r="NJQ2583" s="168"/>
      <c r="NJR2583" s="168"/>
      <c r="NJS2583" s="168"/>
      <c r="NJT2583" s="168"/>
      <c r="NJU2583" s="168"/>
      <c r="NJV2583" s="168"/>
      <c r="NJW2583" s="168"/>
      <c r="NJX2583" s="168"/>
      <c r="NJY2583" s="168"/>
      <c r="NJZ2583" s="168"/>
      <c r="NKA2583" s="168"/>
      <c r="NKB2583" s="168"/>
      <c r="NKC2583" s="168"/>
      <c r="NKD2583" s="168"/>
      <c r="NKE2583" s="168"/>
      <c r="NKF2583" s="168"/>
      <c r="NKG2583" s="168"/>
      <c r="NKH2583" s="168"/>
      <c r="NKI2583" s="168"/>
      <c r="NKJ2583" s="168"/>
      <c r="NKK2583" s="168"/>
      <c r="NKL2583" s="168"/>
      <c r="NKM2583" s="168"/>
      <c r="NKN2583" s="168"/>
      <c r="NKO2583" s="168"/>
      <c r="NKP2583" s="168"/>
      <c r="NKQ2583" s="168"/>
      <c r="NKR2583" s="168"/>
      <c r="NKS2583" s="168"/>
      <c r="NKT2583" s="168"/>
      <c r="NKU2583" s="168"/>
      <c r="NKV2583" s="168"/>
      <c r="NKW2583" s="168"/>
      <c r="NKX2583" s="168"/>
      <c r="NKY2583" s="168"/>
      <c r="NKZ2583" s="168"/>
      <c r="NLA2583" s="168"/>
      <c r="NLB2583" s="168"/>
      <c r="NLC2583" s="168"/>
      <c r="NLD2583" s="168"/>
      <c r="NLE2583" s="168"/>
      <c r="NLF2583" s="168"/>
      <c r="NLG2583" s="168"/>
      <c r="NLH2583" s="168"/>
      <c r="NLI2583" s="168"/>
      <c r="NLJ2583" s="168"/>
      <c r="NLK2583" s="168"/>
      <c r="NLL2583" s="168"/>
      <c r="NLM2583" s="168"/>
      <c r="NLN2583" s="168"/>
      <c r="NLO2583" s="168"/>
      <c r="NLP2583" s="168"/>
      <c r="NLQ2583" s="168"/>
      <c r="NLR2583" s="168"/>
      <c r="NLS2583" s="168"/>
      <c r="NLT2583" s="168"/>
      <c r="NLU2583" s="168"/>
      <c r="NLV2583" s="168"/>
      <c r="NLW2583" s="168"/>
      <c r="NLX2583" s="168"/>
      <c r="NLY2583" s="168"/>
      <c r="NLZ2583" s="168"/>
      <c r="NMA2583" s="168"/>
      <c r="NMB2583" s="168"/>
      <c r="NMC2583" s="168"/>
      <c r="NMD2583" s="168"/>
      <c r="NME2583" s="168"/>
      <c r="NMF2583" s="168"/>
      <c r="NMG2583" s="168"/>
      <c r="NMH2583" s="168"/>
      <c r="NMI2583" s="168"/>
      <c r="NMJ2583" s="168"/>
      <c r="NMK2583" s="168"/>
      <c r="NML2583" s="168"/>
      <c r="NMM2583" s="168"/>
      <c r="NMN2583" s="168"/>
      <c r="NMO2583" s="168"/>
      <c r="NMP2583" s="168"/>
      <c r="NMQ2583" s="168"/>
      <c r="NMR2583" s="168"/>
      <c r="NMS2583" s="168"/>
      <c r="NMT2583" s="168"/>
      <c r="NMU2583" s="168"/>
      <c r="NMV2583" s="168"/>
      <c r="NMW2583" s="168"/>
      <c r="NMX2583" s="168"/>
      <c r="NMY2583" s="168"/>
      <c r="NMZ2583" s="168"/>
      <c r="NNA2583" s="168"/>
      <c r="NNB2583" s="168"/>
      <c r="NNC2583" s="168"/>
      <c r="NND2583" s="168"/>
      <c r="NNE2583" s="168"/>
      <c r="NNF2583" s="168"/>
      <c r="NNG2583" s="168"/>
      <c r="NNH2583" s="168"/>
      <c r="NNI2583" s="168"/>
      <c r="NNJ2583" s="168"/>
      <c r="NNK2583" s="168"/>
      <c r="NNL2583" s="168"/>
      <c r="NNM2583" s="168"/>
      <c r="NNN2583" s="168"/>
      <c r="NNO2583" s="168"/>
      <c r="NNP2583" s="168"/>
      <c r="NNQ2583" s="168"/>
      <c r="NNR2583" s="168"/>
      <c r="NNS2583" s="168"/>
      <c r="NNT2583" s="168"/>
      <c r="NNU2583" s="168"/>
      <c r="NNV2583" s="168"/>
      <c r="NNW2583" s="168"/>
      <c r="NNX2583" s="168"/>
      <c r="NNY2583" s="168"/>
      <c r="NNZ2583" s="168"/>
      <c r="NOA2583" s="168"/>
      <c r="NOB2583" s="168"/>
      <c r="NOC2583" s="168"/>
      <c r="NOD2583" s="168"/>
      <c r="NOE2583" s="168"/>
      <c r="NOF2583" s="168"/>
      <c r="NOG2583" s="168"/>
      <c r="NOH2583" s="168"/>
      <c r="NOI2583" s="168"/>
      <c r="NOJ2583" s="168"/>
      <c r="NOK2583" s="168"/>
      <c r="NOL2583" s="168"/>
      <c r="NOM2583" s="168"/>
      <c r="NON2583" s="168"/>
      <c r="NOO2583" s="168"/>
      <c r="NOP2583" s="168"/>
      <c r="NOQ2583" s="168"/>
      <c r="NOR2583" s="168"/>
      <c r="NOS2583" s="168"/>
      <c r="NOT2583" s="168"/>
      <c r="NOU2583" s="168"/>
      <c r="NOV2583" s="168"/>
      <c r="NOW2583" s="168"/>
      <c r="NOX2583" s="168"/>
      <c r="NOY2583" s="168"/>
      <c r="NOZ2583" s="168"/>
      <c r="NPA2583" s="168"/>
      <c r="NPB2583" s="168"/>
      <c r="NPC2583" s="168"/>
      <c r="NPD2583" s="168"/>
      <c r="NPE2583" s="168"/>
      <c r="NPF2583" s="168"/>
      <c r="NPG2583" s="168"/>
      <c r="NPH2583" s="168"/>
      <c r="NPI2583" s="168"/>
      <c r="NPJ2583" s="168"/>
      <c r="NPK2583" s="168"/>
      <c r="NPL2583" s="168"/>
      <c r="NPM2583" s="168"/>
      <c r="NPN2583" s="168"/>
      <c r="NPO2583" s="168"/>
      <c r="NPP2583" s="168"/>
      <c r="NPQ2583" s="168"/>
      <c r="NPR2583" s="168"/>
      <c r="NPS2583" s="168"/>
      <c r="NPT2583" s="168"/>
      <c r="NPU2583" s="168"/>
      <c r="NPV2583" s="168"/>
      <c r="NPW2583" s="168"/>
      <c r="NPX2583" s="168"/>
      <c r="NPY2583" s="168"/>
      <c r="NPZ2583" s="168"/>
      <c r="NQA2583" s="168"/>
      <c r="NQB2583" s="168"/>
      <c r="NQC2583" s="168"/>
      <c r="NQD2583" s="168"/>
      <c r="NQE2583" s="168"/>
      <c r="NQF2583" s="168"/>
      <c r="NQG2583" s="168"/>
      <c r="NQH2583" s="168"/>
      <c r="NQI2583" s="168"/>
      <c r="NQJ2583" s="168"/>
      <c r="NQK2583" s="168"/>
      <c r="NQL2583" s="168"/>
      <c r="NQM2583" s="168"/>
      <c r="NQN2583" s="168"/>
      <c r="NQO2583" s="168"/>
      <c r="NQP2583" s="168"/>
      <c r="NQQ2583" s="168"/>
      <c r="NQR2583" s="168"/>
      <c r="NQS2583" s="168"/>
      <c r="NQT2583" s="168"/>
      <c r="NQU2583" s="168"/>
      <c r="NQV2583" s="168"/>
      <c r="NQW2583" s="168"/>
      <c r="NQX2583" s="168"/>
      <c r="NQY2583" s="168"/>
      <c r="NQZ2583" s="168"/>
      <c r="NRA2583" s="168"/>
      <c r="NRB2583" s="168"/>
      <c r="NRC2583" s="168"/>
      <c r="NRD2583" s="168"/>
      <c r="NRE2583" s="168"/>
      <c r="NRF2583" s="168"/>
      <c r="NRG2583" s="168"/>
      <c r="NRH2583" s="168"/>
      <c r="NRI2583" s="168"/>
      <c r="NRJ2583" s="168"/>
      <c r="NRK2583" s="168"/>
      <c r="NRL2583" s="168"/>
      <c r="NRM2583" s="168"/>
      <c r="NRN2583" s="168"/>
      <c r="NRO2583" s="168"/>
      <c r="NRP2583" s="168"/>
      <c r="NRQ2583" s="168"/>
      <c r="NRR2583" s="168"/>
      <c r="NRS2583" s="168"/>
      <c r="NRT2583" s="168"/>
      <c r="NRU2583" s="168"/>
      <c r="NRV2583" s="168"/>
      <c r="NRW2583" s="168"/>
      <c r="NRX2583" s="168"/>
      <c r="NRY2583" s="168"/>
      <c r="NRZ2583" s="168"/>
      <c r="NSA2583" s="168"/>
      <c r="NSB2583" s="168"/>
      <c r="NSC2583" s="168"/>
      <c r="NSD2583" s="168"/>
      <c r="NSE2583" s="168"/>
      <c r="NSF2583" s="168"/>
      <c r="NSG2583" s="168"/>
      <c r="NSH2583" s="168"/>
      <c r="NSI2583" s="168"/>
      <c r="NSJ2583" s="168"/>
      <c r="NSK2583" s="168"/>
      <c r="NSL2583" s="168"/>
      <c r="NSM2583" s="168"/>
      <c r="NSN2583" s="168"/>
      <c r="NSO2583" s="168"/>
      <c r="NSP2583" s="168"/>
      <c r="NSQ2583" s="168"/>
      <c r="NSR2583" s="168"/>
      <c r="NSS2583" s="168"/>
      <c r="NST2583" s="168"/>
      <c r="NSU2583" s="168"/>
      <c r="NSV2583" s="168"/>
      <c r="NSW2583" s="168"/>
      <c r="NSX2583" s="168"/>
      <c r="NSY2583" s="168"/>
      <c r="NSZ2583" s="168"/>
      <c r="NTA2583" s="168"/>
      <c r="NTB2583" s="168"/>
      <c r="NTC2583" s="168"/>
      <c r="NTD2583" s="168"/>
      <c r="NTE2583" s="168"/>
      <c r="NTF2583" s="168"/>
      <c r="NTG2583" s="168"/>
      <c r="NTH2583" s="168"/>
      <c r="NTI2583" s="168"/>
      <c r="NTJ2583" s="168"/>
      <c r="NTK2583" s="168"/>
      <c r="NTL2583" s="168"/>
      <c r="NTM2583" s="168"/>
      <c r="NTN2583" s="168"/>
      <c r="NTO2583" s="168"/>
      <c r="NTP2583" s="168"/>
      <c r="NTQ2583" s="168"/>
      <c r="NTR2583" s="168"/>
      <c r="NTS2583" s="168"/>
      <c r="NTT2583" s="168"/>
      <c r="NTU2583" s="168"/>
      <c r="NTV2583" s="168"/>
      <c r="NTW2583" s="168"/>
      <c r="NTX2583" s="168"/>
      <c r="NTY2583" s="168"/>
      <c r="NTZ2583" s="168"/>
      <c r="NUA2583" s="168"/>
      <c r="NUB2583" s="168"/>
      <c r="NUC2583" s="168"/>
      <c r="NUD2583" s="168"/>
      <c r="NUE2583" s="168"/>
      <c r="NUF2583" s="168"/>
      <c r="NUG2583" s="168"/>
      <c r="NUH2583" s="168"/>
      <c r="NUI2583" s="168"/>
      <c r="NUJ2583" s="168"/>
      <c r="NUK2583" s="168"/>
      <c r="NUL2583" s="168"/>
      <c r="NUM2583" s="168"/>
      <c r="NUN2583" s="168"/>
      <c r="NUO2583" s="168"/>
      <c r="NUP2583" s="168"/>
      <c r="NUQ2583" s="168"/>
      <c r="NUR2583" s="168"/>
      <c r="NUS2583" s="168"/>
      <c r="NUT2583" s="168"/>
      <c r="NUU2583" s="168"/>
      <c r="NUV2583" s="168"/>
      <c r="NUW2583" s="168"/>
      <c r="NUX2583" s="168"/>
      <c r="NUY2583" s="168"/>
      <c r="NUZ2583" s="168"/>
      <c r="NVA2583" s="168"/>
      <c r="NVB2583" s="168"/>
      <c r="NVC2583" s="168"/>
      <c r="NVD2583" s="168"/>
      <c r="NVE2583" s="168"/>
      <c r="NVF2583" s="168"/>
      <c r="NVG2583" s="168"/>
      <c r="NVH2583" s="168"/>
      <c r="NVI2583" s="168"/>
      <c r="NVJ2583" s="168"/>
      <c r="NVK2583" s="168"/>
      <c r="NVL2583" s="168"/>
      <c r="NVM2583" s="168"/>
      <c r="NVN2583" s="168"/>
      <c r="NVO2583" s="168"/>
      <c r="NVP2583" s="168"/>
      <c r="NVQ2583" s="168"/>
      <c r="NVR2583" s="168"/>
      <c r="NVS2583" s="168"/>
      <c r="NVT2583" s="168"/>
      <c r="NVU2583" s="168"/>
      <c r="NVV2583" s="168"/>
      <c r="NVW2583" s="168"/>
      <c r="NVX2583" s="168"/>
      <c r="NVY2583" s="168"/>
      <c r="NVZ2583" s="168"/>
      <c r="NWA2583" s="168"/>
      <c r="NWB2583" s="168"/>
      <c r="NWC2583" s="168"/>
      <c r="NWD2583" s="168"/>
      <c r="NWE2583" s="168"/>
      <c r="NWF2583" s="168"/>
      <c r="NWG2583" s="168"/>
      <c r="NWH2583" s="168"/>
      <c r="NWI2583" s="168"/>
      <c r="NWJ2583" s="168"/>
      <c r="NWK2583" s="168"/>
      <c r="NWL2583" s="168"/>
      <c r="NWM2583" s="168"/>
      <c r="NWN2583" s="168"/>
      <c r="NWO2583" s="168"/>
      <c r="NWP2583" s="168"/>
      <c r="NWQ2583" s="168"/>
      <c r="NWR2583" s="168"/>
      <c r="NWS2583" s="168"/>
      <c r="NWT2583" s="168"/>
      <c r="NWU2583" s="168"/>
      <c r="NWV2583" s="168"/>
      <c r="NWW2583" s="168"/>
      <c r="NWX2583" s="168"/>
      <c r="NWY2583" s="168"/>
      <c r="NWZ2583" s="168"/>
      <c r="NXA2583" s="168"/>
      <c r="NXB2583" s="168"/>
      <c r="NXC2583" s="168"/>
      <c r="NXD2583" s="168"/>
      <c r="NXE2583" s="168"/>
      <c r="NXF2583" s="168"/>
      <c r="NXG2583" s="168"/>
      <c r="NXH2583" s="168"/>
      <c r="NXI2583" s="168"/>
      <c r="NXJ2583" s="168"/>
      <c r="NXK2583" s="168"/>
      <c r="NXL2583" s="168"/>
      <c r="NXM2583" s="168"/>
      <c r="NXN2583" s="168"/>
      <c r="NXO2583" s="168"/>
      <c r="NXP2583" s="168"/>
      <c r="NXQ2583" s="168"/>
      <c r="NXR2583" s="168"/>
      <c r="NXS2583" s="168"/>
      <c r="NXT2583" s="168"/>
      <c r="NXU2583" s="168"/>
      <c r="NXV2583" s="168"/>
      <c r="NXW2583" s="168"/>
      <c r="NXX2583" s="168"/>
      <c r="NXY2583" s="168"/>
      <c r="NXZ2583" s="168"/>
      <c r="NYA2583" s="168"/>
      <c r="NYB2583" s="168"/>
      <c r="NYC2583" s="168"/>
      <c r="NYD2583" s="168"/>
      <c r="NYE2583" s="168"/>
      <c r="NYF2583" s="168"/>
      <c r="NYG2583" s="168"/>
      <c r="NYH2583" s="168"/>
      <c r="NYI2583" s="168"/>
      <c r="NYJ2583" s="168"/>
      <c r="NYK2583" s="168"/>
      <c r="NYL2583" s="168"/>
      <c r="NYM2583" s="168"/>
      <c r="NYN2583" s="168"/>
      <c r="NYO2583" s="168"/>
      <c r="NYP2583" s="168"/>
      <c r="NYQ2583" s="168"/>
      <c r="NYR2583" s="168"/>
      <c r="NYS2583" s="168"/>
      <c r="NYT2583" s="168"/>
      <c r="NYU2583" s="168"/>
      <c r="NYV2583" s="168"/>
      <c r="NYW2583" s="168"/>
      <c r="NYX2583" s="168"/>
      <c r="NYY2583" s="168"/>
      <c r="NYZ2583" s="168"/>
      <c r="NZA2583" s="168"/>
      <c r="NZB2583" s="168"/>
      <c r="NZC2583" s="168"/>
      <c r="NZD2583" s="168"/>
      <c r="NZE2583" s="168"/>
      <c r="NZF2583" s="168"/>
      <c r="NZG2583" s="168"/>
      <c r="NZH2583" s="168"/>
      <c r="NZI2583" s="168"/>
      <c r="NZJ2583" s="168"/>
      <c r="NZK2583" s="168"/>
      <c r="NZL2583" s="168"/>
      <c r="NZM2583" s="168"/>
      <c r="NZN2583" s="168"/>
      <c r="NZO2583" s="168"/>
      <c r="NZP2583" s="168"/>
      <c r="NZQ2583" s="168"/>
      <c r="NZR2583" s="168"/>
      <c r="NZS2583" s="168"/>
      <c r="NZT2583" s="168"/>
      <c r="NZU2583" s="168"/>
      <c r="NZV2583" s="168"/>
      <c r="NZW2583" s="168"/>
      <c r="NZX2583" s="168"/>
      <c r="NZY2583" s="168"/>
      <c r="NZZ2583" s="168"/>
      <c r="OAA2583" s="168"/>
      <c r="OAB2583" s="168"/>
      <c r="OAC2583" s="168"/>
      <c r="OAD2583" s="168"/>
      <c r="OAE2583" s="168"/>
      <c r="OAF2583" s="168"/>
      <c r="OAG2583" s="168"/>
      <c r="OAH2583" s="168"/>
      <c r="OAI2583" s="168"/>
      <c r="OAJ2583" s="168"/>
      <c r="OAK2583" s="168"/>
      <c r="OAL2583" s="168"/>
      <c r="OAM2583" s="168"/>
      <c r="OAN2583" s="168"/>
      <c r="OAO2583" s="168"/>
      <c r="OAP2583" s="168"/>
      <c r="OAQ2583" s="168"/>
      <c r="OAR2583" s="168"/>
      <c r="OAS2583" s="168"/>
      <c r="OAT2583" s="168"/>
      <c r="OAU2583" s="168"/>
      <c r="OAV2583" s="168"/>
      <c r="OAW2583" s="168"/>
      <c r="OAX2583" s="168"/>
      <c r="OAY2583" s="168"/>
      <c r="OAZ2583" s="168"/>
      <c r="OBA2583" s="168"/>
      <c r="OBB2583" s="168"/>
      <c r="OBC2583" s="168"/>
      <c r="OBD2583" s="168"/>
      <c r="OBE2583" s="168"/>
      <c r="OBF2583" s="168"/>
      <c r="OBG2583" s="168"/>
      <c r="OBH2583" s="168"/>
      <c r="OBI2583" s="168"/>
      <c r="OBJ2583" s="168"/>
      <c r="OBK2583" s="168"/>
      <c r="OBL2583" s="168"/>
      <c r="OBM2583" s="168"/>
      <c r="OBN2583" s="168"/>
      <c r="OBO2583" s="168"/>
      <c r="OBP2583" s="168"/>
      <c r="OBQ2583" s="168"/>
      <c r="OBR2583" s="168"/>
      <c r="OBS2583" s="168"/>
      <c r="OBT2583" s="168"/>
      <c r="OBU2583" s="168"/>
      <c r="OBV2583" s="168"/>
      <c r="OBW2583" s="168"/>
      <c r="OBX2583" s="168"/>
      <c r="OBY2583" s="168"/>
      <c r="OBZ2583" s="168"/>
      <c r="OCA2583" s="168"/>
      <c r="OCB2583" s="168"/>
      <c r="OCC2583" s="168"/>
      <c r="OCD2583" s="168"/>
      <c r="OCE2583" s="168"/>
      <c r="OCF2583" s="168"/>
      <c r="OCG2583" s="168"/>
      <c r="OCH2583" s="168"/>
      <c r="OCI2583" s="168"/>
      <c r="OCJ2583" s="168"/>
      <c r="OCK2583" s="168"/>
      <c r="OCL2583" s="168"/>
      <c r="OCM2583" s="168"/>
      <c r="OCN2583" s="168"/>
      <c r="OCO2583" s="168"/>
      <c r="OCP2583" s="168"/>
      <c r="OCQ2583" s="168"/>
      <c r="OCR2583" s="168"/>
      <c r="OCS2583" s="168"/>
      <c r="OCT2583" s="168"/>
      <c r="OCU2583" s="168"/>
      <c r="OCV2583" s="168"/>
      <c r="OCW2583" s="168"/>
      <c r="OCX2583" s="168"/>
      <c r="OCY2583" s="168"/>
      <c r="OCZ2583" s="168"/>
      <c r="ODA2583" s="168"/>
      <c r="ODB2583" s="168"/>
      <c r="ODC2583" s="168"/>
      <c r="ODD2583" s="168"/>
      <c r="ODE2583" s="168"/>
      <c r="ODF2583" s="168"/>
      <c r="ODG2583" s="168"/>
      <c r="ODH2583" s="168"/>
      <c r="ODI2583" s="168"/>
      <c r="ODJ2583" s="168"/>
      <c r="ODK2583" s="168"/>
      <c r="ODL2583" s="168"/>
      <c r="ODM2583" s="168"/>
      <c r="ODN2583" s="168"/>
      <c r="ODO2583" s="168"/>
      <c r="ODP2583" s="168"/>
      <c r="ODQ2583" s="168"/>
      <c r="ODR2583" s="168"/>
      <c r="ODS2583" s="168"/>
      <c r="ODT2583" s="168"/>
      <c r="ODU2583" s="168"/>
      <c r="ODV2583" s="168"/>
      <c r="ODW2583" s="168"/>
      <c r="ODX2583" s="168"/>
      <c r="ODY2583" s="168"/>
      <c r="ODZ2583" s="168"/>
      <c r="OEA2583" s="168"/>
      <c r="OEB2583" s="168"/>
      <c r="OEC2583" s="168"/>
      <c r="OED2583" s="168"/>
      <c r="OEE2583" s="168"/>
      <c r="OEF2583" s="168"/>
      <c r="OEG2583" s="168"/>
      <c r="OEH2583" s="168"/>
      <c r="OEI2583" s="168"/>
      <c r="OEJ2583" s="168"/>
      <c r="OEK2583" s="168"/>
      <c r="OEL2583" s="168"/>
      <c r="OEM2583" s="168"/>
      <c r="OEN2583" s="168"/>
      <c r="OEO2583" s="168"/>
      <c r="OEP2583" s="168"/>
      <c r="OEQ2583" s="168"/>
      <c r="OER2583" s="168"/>
      <c r="OES2583" s="168"/>
      <c r="OET2583" s="168"/>
      <c r="OEU2583" s="168"/>
      <c r="OEV2583" s="168"/>
      <c r="OEW2583" s="168"/>
      <c r="OEX2583" s="168"/>
      <c r="OEY2583" s="168"/>
      <c r="OEZ2583" s="168"/>
      <c r="OFA2583" s="168"/>
      <c r="OFB2583" s="168"/>
      <c r="OFC2583" s="168"/>
      <c r="OFD2583" s="168"/>
      <c r="OFE2583" s="168"/>
      <c r="OFF2583" s="168"/>
      <c r="OFG2583" s="168"/>
      <c r="OFH2583" s="168"/>
      <c r="OFI2583" s="168"/>
      <c r="OFJ2583" s="168"/>
      <c r="OFK2583" s="168"/>
      <c r="OFL2583" s="168"/>
      <c r="OFM2583" s="168"/>
      <c r="OFN2583" s="168"/>
      <c r="OFO2583" s="168"/>
      <c r="OFP2583" s="168"/>
      <c r="OFQ2583" s="168"/>
      <c r="OFR2583" s="168"/>
      <c r="OFS2583" s="168"/>
      <c r="OFT2583" s="168"/>
      <c r="OFU2583" s="168"/>
      <c r="OFV2583" s="168"/>
      <c r="OFW2583" s="168"/>
      <c r="OFX2583" s="168"/>
      <c r="OFY2583" s="168"/>
      <c r="OFZ2583" s="168"/>
      <c r="OGA2583" s="168"/>
      <c r="OGB2583" s="168"/>
      <c r="OGC2583" s="168"/>
      <c r="OGD2583" s="168"/>
      <c r="OGE2583" s="168"/>
      <c r="OGF2583" s="168"/>
      <c r="OGG2583" s="168"/>
      <c r="OGH2583" s="168"/>
      <c r="OGI2583" s="168"/>
      <c r="OGJ2583" s="168"/>
      <c r="OGK2583" s="168"/>
      <c r="OGL2583" s="168"/>
      <c r="OGM2583" s="168"/>
      <c r="OGN2583" s="168"/>
      <c r="OGO2583" s="168"/>
      <c r="OGP2583" s="168"/>
      <c r="OGQ2583" s="168"/>
      <c r="OGR2583" s="168"/>
      <c r="OGS2583" s="168"/>
      <c r="OGT2583" s="168"/>
      <c r="OGU2583" s="168"/>
      <c r="OGV2583" s="168"/>
      <c r="OGW2583" s="168"/>
      <c r="OGX2583" s="168"/>
      <c r="OGY2583" s="168"/>
      <c r="OGZ2583" s="168"/>
      <c r="OHA2583" s="168"/>
      <c r="OHB2583" s="168"/>
      <c r="OHC2583" s="168"/>
      <c r="OHD2583" s="168"/>
      <c r="OHE2583" s="168"/>
      <c r="OHF2583" s="168"/>
      <c r="OHG2583" s="168"/>
      <c r="OHH2583" s="168"/>
      <c r="OHI2583" s="168"/>
      <c r="OHJ2583" s="168"/>
      <c r="OHK2583" s="168"/>
      <c r="OHL2583" s="168"/>
      <c r="OHM2583" s="168"/>
      <c r="OHN2583" s="168"/>
      <c r="OHO2583" s="168"/>
      <c r="OHP2583" s="168"/>
      <c r="OHQ2583" s="168"/>
      <c r="OHR2583" s="168"/>
      <c r="OHS2583" s="168"/>
      <c r="OHT2583" s="168"/>
      <c r="OHU2583" s="168"/>
      <c r="OHV2583" s="168"/>
      <c r="OHW2583" s="168"/>
      <c r="OHX2583" s="168"/>
      <c r="OHY2583" s="168"/>
      <c r="OHZ2583" s="168"/>
      <c r="OIA2583" s="168"/>
      <c r="OIB2583" s="168"/>
      <c r="OIC2583" s="168"/>
      <c r="OID2583" s="168"/>
      <c r="OIE2583" s="168"/>
      <c r="OIF2583" s="168"/>
      <c r="OIG2583" s="168"/>
      <c r="OIH2583" s="168"/>
      <c r="OII2583" s="168"/>
      <c r="OIJ2583" s="168"/>
      <c r="OIK2583" s="168"/>
      <c r="OIL2583" s="168"/>
      <c r="OIM2583" s="168"/>
      <c r="OIN2583" s="168"/>
      <c r="OIO2583" s="168"/>
      <c r="OIP2583" s="168"/>
      <c r="OIQ2583" s="168"/>
      <c r="OIR2583" s="168"/>
      <c r="OIS2583" s="168"/>
      <c r="OIT2583" s="168"/>
      <c r="OIU2583" s="168"/>
      <c r="OIV2583" s="168"/>
      <c r="OIW2583" s="168"/>
      <c r="OIX2583" s="168"/>
      <c r="OIY2583" s="168"/>
      <c r="OIZ2583" s="168"/>
      <c r="OJA2583" s="168"/>
      <c r="OJB2583" s="168"/>
      <c r="OJC2583" s="168"/>
      <c r="OJD2583" s="168"/>
      <c r="OJE2583" s="168"/>
      <c r="OJF2583" s="168"/>
      <c r="OJG2583" s="168"/>
      <c r="OJH2583" s="168"/>
      <c r="OJI2583" s="168"/>
      <c r="OJJ2583" s="168"/>
      <c r="OJK2583" s="168"/>
      <c r="OJL2583" s="168"/>
      <c r="OJM2583" s="168"/>
      <c r="OJN2583" s="168"/>
      <c r="OJO2583" s="168"/>
      <c r="OJP2583" s="168"/>
      <c r="OJQ2583" s="168"/>
      <c r="OJR2583" s="168"/>
      <c r="OJS2583" s="168"/>
      <c r="OJT2583" s="168"/>
      <c r="OJU2583" s="168"/>
      <c r="OJV2583" s="168"/>
      <c r="OJW2583" s="168"/>
      <c r="OJX2583" s="168"/>
      <c r="OJY2583" s="168"/>
      <c r="OJZ2583" s="168"/>
      <c r="OKA2583" s="168"/>
      <c r="OKB2583" s="168"/>
      <c r="OKC2583" s="168"/>
      <c r="OKD2583" s="168"/>
      <c r="OKE2583" s="168"/>
      <c r="OKF2583" s="168"/>
      <c r="OKG2583" s="168"/>
      <c r="OKH2583" s="168"/>
      <c r="OKI2583" s="168"/>
      <c r="OKJ2583" s="168"/>
      <c r="OKK2583" s="168"/>
      <c r="OKL2583" s="168"/>
      <c r="OKM2583" s="168"/>
      <c r="OKN2583" s="168"/>
      <c r="OKO2583" s="168"/>
      <c r="OKP2583" s="168"/>
      <c r="OKQ2583" s="168"/>
      <c r="OKR2583" s="168"/>
      <c r="OKS2583" s="168"/>
      <c r="OKT2583" s="168"/>
      <c r="OKU2583" s="168"/>
      <c r="OKV2583" s="168"/>
      <c r="OKW2583" s="168"/>
      <c r="OKX2583" s="168"/>
      <c r="OKY2583" s="168"/>
      <c r="OKZ2583" s="168"/>
      <c r="OLA2583" s="168"/>
      <c r="OLB2583" s="168"/>
      <c r="OLC2583" s="168"/>
      <c r="OLD2583" s="168"/>
      <c r="OLE2583" s="168"/>
      <c r="OLF2583" s="168"/>
      <c r="OLG2583" s="168"/>
      <c r="OLH2583" s="168"/>
      <c r="OLI2583" s="168"/>
      <c r="OLJ2583" s="168"/>
      <c r="OLK2583" s="168"/>
      <c r="OLL2583" s="168"/>
      <c r="OLM2583" s="168"/>
      <c r="OLN2583" s="168"/>
      <c r="OLO2583" s="168"/>
      <c r="OLP2583" s="168"/>
      <c r="OLQ2583" s="168"/>
      <c r="OLR2583" s="168"/>
      <c r="OLS2583" s="168"/>
      <c r="OLT2583" s="168"/>
      <c r="OLU2583" s="168"/>
      <c r="OLV2583" s="168"/>
      <c r="OLW2583" s="168"/>
      <c r="OLX2583" s="168"/>
      <c r="OLY2583" s="168"/>
      <c r="OLZ2583" s="168"/>
      <c r="OMA2583" s="168"/>
      <c r="OMB2583" s="168"/>
      <c r="OMC2583" s="168"/>
      <c r="OMD2583" s="168"/>
      <c r="OME2583" s="168"/>
      <c r="OMF2583" s="168"/>
      <c r="OMG2583" s="168"/>
      <c r="OMH2583" s="168"/>
      <c r="OMI2583" s="168"/>
      <c r="OMJ2583" s="168"/>
      <c r="OMK2583" s="168"/>
      <c r="OML2583" s="168"/>
      <c r="OMM2583" s="168"/>
      <c r="OMN2583" s="168"/>
      <c r="OMO2583" s="168"/>
      <c r="OMP2583" s="168"/>
      <c r="OMQ2583" s="168"/>
      <c r="OMR2583" s="168"/>
      <c r="OMS2583" s="168"/>
      <c r="OMT2583" s="168"/>
      <c r="OMU2583" s="168"/>
      <c r="OMV2583" s="168"/>
      <c r="OMW2583" s="168"/>
      <c r="OMX2583" s="168"/>
      <c r="OMY2583" s="168"/>
      <c r="OMZ2583" s="168"/>
      <c r="ONA2583" s="168"/>
      <c r="ONB2583" s="168"/>
      <c r="ONC2583" s="168"/>
      <c r="OND2583" s="168"/>
      <c r="ONE2583" s="168"/>
      <c r="ONF2583" s="168"/>
      <c r="ONG2583" s="168"/>
      <c r="ONH2583" s="168"/>
      <c r="ONI2583" s="168"/>
      <c r="ONJ2583" s="168"/>
      <c r="ONK2583" s="168"/>
      <c r="ONL2583" s="168"/>
      <c r="ONM2583" s="168"/>
      <c r="ONN2583" s="168"/>
      <c r="ONO2583" s="168"/>
      <c r="ONP2583" s="168"/>
      <c r="ONQ2583" s="168"/>
      <c r="ONR2583" s="168"/>
      <c r="ONS2583" s="168"/>
      <c r="ONT2583" s="168"/>
      <c r="ONU2583" s="168"/>
      <c r="ONV2583" s="168"/>
      <c r="ONW2583" s="168"/>
      <c r="ONX2583" s="168"/>
      <c r="ONY2583" s="168"/>
      <c r="ONZ2583" s="168"/>
      <c r="OOA2583" s="168"/>
      <c r="OOB2583" s="168"/>
      <c r="OOC2583" s="168"/>
      <c r="OOD2583" s="168"/>
      <c r="OOE2583" s="168"/>
      <c r="OOF2583" s="168"/>
      <c r="OOG2583" s="168"/>
      <c r="OOH2583" s="168"/>
      <c r="OOI2583" s="168"/>
      <c r="OOJ2583" s="168"/>
      <c r="OOK2583" s="168"/>
      <c r="OOL2583" s="168"/>
      <c r="OOM2583" s="168"/>
      <c r="OON2583" s="168"/>
      <c r="OOO2583" s="168"/>
      <c r="OOP2583" s="168"/>
      <c r="OOQ2583" s="168"/>
      <c r="OOR2583" s="168"/>
      <c r="OOS2583" s="168"/>
      <c r="OOT2583" s="168"/>
      <c r="OOU2583" s="168"/>
      <c r="OOV2583" s="168"/>
      <c r="OOW2583" s="168"/>
      <c r="OOX2583" s="168"/>
      <c r="OOY2583" s="168"/>
      <c r="OOZ2583" s="168"/>
      <c r="OPA2583" s="168"/>
      <c r="OPB2583" s="168"/>
      <c r="OPC2583" s="168"/>
      <c r="OPD2583" s="168"/>
      <c r="OPE2583" s="168"/>
      <c r="OPF2583" s="168"/>
      <c r="OPG2583" s="168"/>
      <c r="OPH2583" s="168"/>
      <c r="OPI2583" s="168"/>
      <c r="OPJ2583" s="168"/>
      <c r="OPK2583" s="168"/>
      <c r="OPL2583" s="168"/>
      <c r="OPM2583" s="168"/>
      <c r="OPN2583" s="168"/>
      <c r="OPO2583" s="168"/>
      <c r="OPP2583" s="168"/>
      <c r="OPQ2583" s="168"/>
      <c r="OPR2583" s="168"/>
      <c r="OPS2583" s="168"/>
      <c r="OPT2583" s="168"/>
      <c r="OPU2583" s="168"/>
      <c r="OPV2583" s="168"/>
      <c r="OPW2583" s="168"/>
      <c r="OPX2583" s="168"/>
      <c r="OPY2583" s="168"/>
      <c r="OPZ2583" s="168"/>
      <c r="OQA2583" s="168"/>
      <c r="OQB2583" s="168"/>
      <c r="OQC2583" s="168"/>
      <c r="OQD2583" s="168"/>
      <c r="OQE2583" s="168"/>
      <c r="OQF2583" s="168"/>
      <c r="OQG2583" s="168"/>
      <c r="OQH2583" s="168"/>
      <c r="OQI2583" s="168"/>
      <c r="OQJ2583" s="168"/>
      <c r="OQK2583" s="168"/>
      <c r="OQL2583" s="168"/>
      <c r="OQM2583" s="168"/>
      <c r="OQN2583" s="168"/>
      <c r="OQO2583" s="168"/>
      <c r="OQP2583" s="168"/>
      <c r="OQQ2583" s="168"/>
      <c r="OQR2583" s="168"/>
      <c r="OQS2583" s="168"/>
      <c r="OQT2583" s="168"/>
      <c r="OQU2583" s="168"/>
      <c r="OQV2583" s="168"/>
      <c r="OQW2583" s="168"/>
      <c r="OQX2583" s="168"/>
      <c r="OQY2583" s="168"/>
      <c r="OQZ2583" s="168"/>
      <c r="ORA2583" s="168"/>
      <c r="ORB2583" s="168"/>
      <c r="ORC2583" s="168"/>
      <c r="ORD2583" s="168"/>
      <c r="ORE2583" s="168"/>
      <c r="ORF2583" s="168"/>
      <c r="ORG2583" s="168"/>
      <c r="ORH2583" s="168"/>
      <c r="ORI2583" s="168"/>
      <c r="ORJ2583" s="168"/>
      <c r="ORK2583" s="168"/>
      <c r="ORL2583" s="168"/>
      <c r="ORM2583" s="168"/>
      <c r="ORN2583" s="168"/>
      <c r="ORO2583" s="168"/>
      <c r="ORP2583" s="168"/>
      <c r="ORQ2583" s="168"/>
      <c r="ORR2583" s="168"/>
      <c r="ORS2583" s="168"/>
      <c r="ORT2583" s="168"/>
      <c r="ORU2583" s="168"/>
      <c r="ORV2583" s="168"/>
      <c r="ORW2583" s="168"/>
      <c r="ORX2583" s="168"/>
      <c r="ORY2583" s="168"/>
      <c r="ORZ2583" s="168"/>
      <c r="OSA2583" s="168"/>
      <c r="OSB2583" s="168"/>
      <c r="OSC2583" s="168"/>
      <c r="OSD2583" s="168"/>
      <c r="OSE2583" s="168"/>
      <c r="OSF2583" s="168"/>
      <c r="OSG2583" s="168"/>
      <c r="OSH2583" s="168"/>
      <c r="OSI2583" s="168"/>
      <c r="OSJ2583" s="168"/>
      <c r="OSK2583" s="168"/>
      <c r="OSL2583" s="168"/>
      <c r="OSM2583" s="168"/>
      <c r="OSN2583" s="168"/>
      <c r="OSO2583" s="168"/>
      <c r="OSP2583" s="168"/>
      <c r="OSQ2583" s="168"/>
      <c r="OSR2583" s="168"/>
      <c r="OSS2583" s="168"/>
      <c r="OST2583" s="168"/>
      <c r="OSU2583" s="168"/>
      <c r="OSV2583" s="168"/>
      <c r="OSW2583" s="168"/>
      <c r="OSX2583" s="168"/>
      <c r="OSY2583" s="168"/>
      <c r="OSZ2583" s="168"/>
      <c r="OTA2583" s="168"/>
      <c r="OTB2583" s="168"/>
      <c r="OTC2583" s="168"/>
      <c r="OTD2583" s="168"/>
      <c r="OTE2583" s="168"/>
      <c r="OTF2583" s="168"/>
      <c r="OTG2583" s="168"/>
      <c r="OTH2583" s="168"/>
      <c r="OTI2583" s="168"/>
      <c r="OTJ2583" s="168"/>
      <c r="OTK2583" s="168"/>
      <c r="OTL2583" s="168"/>
      <c r="OTM2583" s="168"/>
      <c r="OTN2583" s="168"/>
      <c r="OTO2583" s="168"/>
      <c r="OTP2583" s="168"/>
      <c r="OTQ2583" s="168"/>
      <c r="OTR2583" s="168"/>
      <c r="OTS2583" s="168"/>
      <c r="OTT2583" s="168"/>
      <c r="OTU2583" s="168"/>
      <c r="OTV2583" s="168"/>
      <c r="OTW2583" s="168"/>
      <c r="OTX2583" s="168"/>
      <c r="OTY2583" s="168"/>
      <c r="OTZ2583" s="168"/>
      <c r="OUA2583" s="168"/>
      <c r="OUB2583" s="168"/>
      <c r="OUC2583" s="168"/>
      <c r="OUD2583" s="168"/>
      <c r="OUE2583" s="168"/>
      <c r="OUF2583" s="168"/>
      <c r="OUG2583" s="168"/>
      <c r="OUH2583" s="168"/>
      <c r="OUI2583" s="168"/>
      <c r="OUJ2583" s="168"/>
      <c r="OUK2583" s="168"/>
      <c r="OUL2583" s="168"/>
      <c r="OUM2583" s="168"/>
      <c r="OUN2583" s="168"/>
      <c r="OUO2583" s="168"/>
      <c r="OUP2583" s="168"/>
      <c r="OUQ2583" s="168"/>
      <c r="OUR2583" s="168"/>
      <c r="OUS2583" s="168"/>
      <c r="OUT2583" s="168"/>
      <c r="OUU2583" s="168"/>
      <c r="OUV2583" s="168"/>
      <c r="OUW2583" s="168"/>
      <c r="OUX2583" s="168"/>
      <c r="OUY2583" s="168"/>
      <c r="OUZ2583" s="168"/>
      <c r="OVA2583" s="168"/>
      <c r="OVB2583" s="168"/>
      <c r="OVC2583" s="168"/>
      <c r="OVD2583" s="168"/>
      <c r="OVE2583" s="168"/>
      <c r="OVF2583" s="168"/>
      <c r="OVG2583" s="168"/>
      <c r="OVH2583" s="168"/>
      <c r="OVI2583" s="168"/>
      <c r="OVJ2583" s="168"/>
      <c r="OVK2583" s="168"/>
      <c r="OVL2583" s="168"/>
      <c r="OVM2583" s="168"/>
      <c r="OVN2583" s="168"/>
      <c r="OVO2583" s="168"/>
      <c r="OVP2583" s="168"/>
      <c r="OVQ2583" s="168"/>
      <c r="OVR2583" s="168"/>
      <c r="OVS2583" s="168"/>
      <c r="OVT2583" s="168"/>
      <c r="OVU2583" s="168"/>
      <c r="OVV2583" s="168"/>
      <c r="OVW2583" s="168"/>
      <c r="OVX2583" s="168"/>
      <c r="OVY2583" s="168"/>
      <c r="OVZ2583" s="168"/>
      <c r="OWA2583" s="168"/>
      <c r="OWB2583" s="168"/>
      <c r="OWC2583" s="168"/>
      <c r="OWD2583" s="168"/>
      <c r="OWE2583" s="168"/>
      <c r="OWF2583" s="168"/>
      <c r="OWG2583" s="168"/>
      <c r="OWH2583" s="168"/>
      <c r="OWI2583" s="168"/>
      <c r="OWJ2583" s="168"/>
      <c r="OWK2583" s="168"/>
      <c r="OWL2583" s="168"/>
      <c r="OWM2583" s="168"/>
      <c r="OWN2583" s="168"/>
      <c r="OWO2583" s="168"/>
      <c r="OWP2583" s="168"/>
      <c r="OWQ2583" s="168"/>
      <c r="OWR2583" s="168"/>
      <c r="OWS2583" s="168"/>
      <c r="OWT2583" s="168"/>
      <c r="OWU2583" s="168"/>
      <c r="OWV2583" s="168"/>
      <c r="OWW2583" s="168"/>
      <c r="OWX2583" s="168"/>
      <c r="OWY2583" s="168"/>
      <c r="OWZ2583" s="168"/>
      <c r="OXA2583" s="168"/>
      <c r="OXB2583" s="168"/>
      <c r="OXC2583" s="168"/>
      <c r="OXD2583" s="168"/>
      <c r="OXE2583" s="168"/>
      <c r="OXF2583" s="168"/>
      <c r="OXG2583" s="168"/>
      <c r="OXH2583" s="168"/>
      <c r="OXI2583" s="168"/>
      <c r="OXJ2583" s="168"/>
      <c r="OXK2583" s="168"/>
      <c r="OXL2583" s="168"/>
      <c r="OXM2583" s="168"/>
      <c r="OXN2583" s="168"/>
      <c r="OXO2583" s="168"/>
      <c r="OXP2583" s="168"/>
      <c r="OXQ2583" s="168"/>
      <c r="OXR2583" s="168"/>
      <c r="OXS2583" s="168"/>
      <c r="OXT2583" s="168"/>
      <c r="OXU2583" s="168"/>
      <c r="OXV2583" s="168"/>
      <c r="OXW2583" s="168"/>
      <c r="OXX2583" s="168"/>
      <c r="OXY2583" s="168"/>
      <c r="OXZ2583" s="168"/>
      <c r="OYA2583" s="168"/>
      <c r="OYB2583" s="168"/>
      <c r="OYC2583" s="168"/>
      <c r="OYD2583" s="168"/>
      <c r="OYE2583" s="168"/>
      <c r="OYF2583" s="168"/>
      <c r="OYG2583" s="168"/>
      <c r="OYH2583" s="168"/>
      <c r="OYI2583" s="168"/>
      <c r="OYJ2583" s="168"/>
      <c r="OYK2583" s="168"/>
      <c r="OYL2583" s="168"/>
      <c r="OYM2583" s="168"/>
      <c r="OYN2583" s="168"/>
      <c r="OYO2583" s="168"/>
      <c r="OYP2583" s="168"/>
      <c r="OYQ2583" s="168"/>
      <c r="OYR2583" s="168"/>
      <c r="OYS2583" s="168"/>
      <c r="OYT2583" s="168"/>
      <c r="OYU2583" s="168"/>
      <c r="OYV2583" s="168"/>
      <c r="OYW2583" s="168"/>
      <c r="OYX2583" s="168"/>
      <c r="OYY2583" s="168"/>
      <c r="OYZ2583" s="168"/>
      <c r="OZA2583" s="168"/>
      <c r="OZB2583" s="168"/>
      <c r="OZC2583" s="168"/>
      <c r="OZD2583" s="168"/>
      <c r="OZE2583" s="168"/>
      <c r="OZF2583" s="168"/>
      <c r="OZG2583" s="168"/>
      <c r="OZH2583" s="168"/>
      <c r="OZI2583" s="168"/>
      <c r="OZJ2583" s="168"/>
      <c r="OZK2583" s="168"/>
      <c r="OZL2583" s="168"/>
      <c r="OZM2583" s="168"/>
      <c r="OZN2583" s="168"/>
      <c r="OZO2583" s="168"/>
      <c r="OZP2583" s="168"/>
      <c r="OZQ2583" s="168"/>
      <c r="OZR2583" s="168"/>
      <c r="OZS2583" s="168"/>
      <c r="OZT2583" s="168"/>
      <c r="OZU2583" s="168"/>
      <c r="OZV2583" s="168"/>
      <c r="OZW2583" s="168"/>
      <c r="OZX2583" s="168"/>
      <c r="OZY2583" s="168"/>
      <c r="OZZ2583" s="168"/>
      <c r="PAA2583" s="168"/>
      <c r="PAB2583" s="168"/>
      <c r="PAC2583" s="168"/>
      <c r="PAD2583" s="168"/>
      <c r="PAE2583" s="168"/>
      <c r="PAF2583" s="168"/>
      <c r="PAG2583" s="168"/>
      <c r="PAH2583" s="168"/>
      <c r="PAI2583" s="168"/>
      <c r="PAJ2583" s="168"/>
      <c r="PAK2583" s="168"/>
      <c r="PAL2583" s="168"/>
      <c r="PAM2583" s="168"/>
      <c r="PAN2583" s="168"/>
      <c r="PAO2583" s="168"/>
      <c r="PAP2583" s="168"/>
      <c r="PAQ2583" s="168"/>
      <c r="PAR2583" s="168"/>
      <c r="PAS2583" s="168"/>
      <c r="PAT2583" s="168"/>
      <c r="PAU2583" s="168"/>
      <c r="PAV2583" s="168"/>
      <c r="PAW2583" s="168"/>
      <c r="PAX2583" s="168"/>
      <c r="PAY2583" s="168"/>
      <c r="PAZ2583" s="168"/>
      <c r="PBA2583" s="168"/>
      <c r="PBB2583" s="168"/>
      <c r="PBC2583" s="168"/>
      <c r="PBD2583" s="168"/>
      <c r="PBE2583" s="168"/>
      <c r="PBF2583" s="168"/>
      <c r="PBG2583" s="168"/>
      <c r="PBH2583" s="168"/>
      <c r="PBI2583" s="168"/>
      <c r="PBJ2583" s="168"/>
      <c r="PBK2583" s="168"/>
      <c r="PBL2583" s="168"/>
      <c r="PBM2583" s="168"/>
      <c r="PBN2583" s="168"/>
      <c r="PBO2583" s="168"/>
      <c r="PBP2583" s="168"/>
      <c r="PBQ2583" s="168"/>
      <c r="PBR2583" s="168"/>
      <c r="PBS2583" s="168"/>
      <c r="PBT2583" s="168"/>
      <c r="PBU2583" s="168"/>
      <c r="PBV2583" s="168"/>
      <c r="PBW2583" s="168"/>
      <c r="PBX2583" s="168"/>
      <c r="PBY2583" s="168"/>
      <c r="PBZ2583" s="168"/>
      <c r="PCA2583" s="168"/>
      <c r="PCB2583" s="168"/>
      <c r="PCC2583" s="168"/>
      <c r="PCD2583" s="168"/>
      <c r="PCE2583" s="168"/>
      <c r="PCF2583" s="168"/>
      <c r="PCG2583" s="168"/>
      <c r="PCH2583" s="168"/>
      <c r="PCI2583" s="168"/>
      <c r="PCJ2583" s="168"/>
      <c r="PCK2583" s="168"/>
      <c r="PCL2583" s="168"/>
      <c r="PCM2583" s="168"/>
      <c r="PCN2583" s="168"/>
      <c r="PCO2583" s="168"/>
      <c r="PCP2583" s="168"/>
      <c r="PCQ2583" s="168"/>
      <c r="PCR2583" s="168"/>
      <c r="PCS2583" s="168"/>
      <c r="PCT2583" s="168"/>
      <c r="PCU2583" s="168"/>
      <c r="PCV2583" s="168"/>
      <c r="PCW2583" s="168"/>
      <c r="PCX2583" s="168"/>
      <c r="PCY2583" s="168"/>
      <c r="PCZ2583" s="168"/>
      <c r="PDA2583" s="168"/>
      <c r="PDB2583" s="168"/>
      <c r="PDC2583" s="168"/>
      <c r="PDD2583" s="168"/>
      <c r="PDE2583" s="168"/>
      <c r="PDF2583" s="168"/>
      <c r="PDG2583" s="168"/>
      <c r="PDH2583" s="168"/>
      <c r="PDI2583" s="168"/>
      <c r="PDJ2583" s="168"/>
      <c r="PDK2583" s="168"/>
      <c r="PDL2583" s="168"/>
      <c r="PDM2583" s="168"/>
      <c r="PDN2583" s="168"/>
      <c r="PDO2583" s="168"/>
      <c r="PDP2583" s="168"/>
      <c r="PDQ2583" s="168"/>
      <c r="PDR2583" s="168"/>
      <c r="PDS2583" s="168"/>
      <c r="PDT2583" s="168"/>
      <c r="PDU2583" s="168"/>
      <c r="PDV2583" s="168"/>
      <c r="PDW2583" s="168"/>
      <c r="PDX2583" s="168"/>
      <c r="PDY2583" s="168"/>
      <c r="PDZ2583" s="168"/>
      <c r="PEA2583" s="168"/>
      <c r="PEB2583" s="168"/>
      <c r="PEC2583" s="168"/>
      <c r="PED2583" s="168"/>
      <c r="PEE2583" s="168"/>
      <c r="PEF2583" s="168"/>
      <c r="PEG2583" s="168"/>
      <c r="PEH2583" s="168"/>
      <c r="PEI2583" s="168"/>
      <c r="PEJ2583" s="168"/>
      <c r="PEK2583" s="168"/>
      <c r="PEL2583" s="168"/>
      <c r="PEM2583" s="168"/>
      <c r="PEN2583" s="168"/>
      <c r="PEO2583" s="168"/>
      <c r="PEP2583" s="168"/>
      <c r="PEQ2583" s="168"/>
      <c r="PER2583" s="168"/>
      <c r="PES2583" s="168"/>
      <c r="PET2583" s="168"/>
      <c r="PEU2583" s="168"/>
      <c r="PEV2583" s="168"/>
      <c r="PEW2583" s="168"/>
      <c r="PEX2583" s="168"/>
      <c r="PEY2583" s="168"/>
      <c r="PEZ2583" s="168"/>
      <c r="PFA2583" s="168"/>
      <c r="PFB2583" s="168"/>
      <c r="PFC2583" s="168"/>
      <c r="PFD2583" s="168"/>
      <c r="PFE2583" s="168"/>
      <c r="PFF2583" s="168"/>
      <c r="PFG2583" s="168"/>
      <c r="PFH2583" s="168"/>
      <c r="PFI2583" s="168"/>
      <c r="PFJ2583" s="168"/>
      <c r="PFK2583" s="168"/>
      <c r="PFL2583" s="168"/>
      <c r="PFM2583" s="168"/>
      <c r="PFN2583" s="168"/>
      <c r="PFO2583" s="168"/>
      <c r="PFP2583" s="168"/>
      <c r="PFQ2583" s="168"/>
      <c r="PFR2583" s="168"/>
      <c r="PFS2583" s="168"/>
      <c r="PFT2583" s="168"/>
      <c r="PFU2583" s="168"/>
      <c r="PFV2583" s="168"/>
      <c r="PFW2583" s="168"/>
      <c r="PFX2583" s="168"/>
      <c r="PFY2583" s="168"/>
      <c r="PFZ2583" s="168"/>
      <c r="PGA2583" s="168"/>
      <c r="PGB2583" s="168"/>
      <c r="PGC2583" s="168"/>
      <c r="PGD2583" s="168"/>
      <c r="PGE2583" s="168"/>
      <c r="PGF2583" s="168"/>
      <c r="PGG2583" s="168"/>
      <c r="PGH2583" s="168"/>
      <c r="PGI2583" s="168"/>
      <c r="PGJ2583" s="168"/>
      <c r="PGK2583" s="168"/>
      <c r="PGL2583" s="168"/>
      <c r="PGM2583" s="168"/>
      <c r="PGN2583" s="168"/>
      <c r="PGO2583" s="168"/>
      <c r="PGP2583" s="168"/>
      <c r="PGQ2583" s="168"/>
      <c r="PGR2583" s="168"/>
      <c r="PGS2583" s="168"/>
      <c r="PGT2583" s="168"/>
      <c r="PGU2583" s="168"/>
      <c r="PGV2583" s="168"/>
      <c r="PGW2583" s="168"/>
      <c r="PGX2583" s="168"/>
      <c r="PGY2583" s="168"/>
      <c r="PGZ2583" s="168"/>
      <c r="PHA2583" s="168"/>
      <c r="PHB2583" s="168"/>
      <c r="PHC2583" s="168"/>
      <c r="PHD2583" s="168"/>
      <c r="PHE2583" s="168"/>
      <c r="PHF2583" s="168"/>
      <c r="PHG2583" s="168"/>
      <c r="PHH2583" s="168"/>
      <c r="PHI2583" s="168"/>
      <c r="PHJ2583" s="168"/>
      <c r="PHK2583" s="168"/>
      <c r="PHL2583" s="168"/>
      <c r="PHM2583" s="168"/>
      <c r="PHN2583" s="168"/>
      <c r="PHO2583" s="168"/>
      <c r="PHP2583" s="168"/>
      <c r="PHQ2583" s="168"/>
      <c r="PHR2583" s="168"/>
      <c r="PHS2583" s="168"/>
      <c r="PHT2583" s="168"/>
      <c r="PHU2583" s="168"/>
      <c r="PHV2583" s="168"/>
      <c r="PHW2583" s="168"/>
      <c r="PHX2583" s="168"/>
      <c r="PHY2583" s="168"/>
      <c r="PHZ2583" s="168"/>
      <c r="PIA2583" s="168"/>
      <c r="PIB2583" s="168"/>
      <c r="PIC2583" s="168"/>
      <c r="PID2583" s="168"/>
      <c r="PIE2583" s="168"/>
      <c r="PIF2583" s="168"/>
      <c r="PIG2583" s="168"/>
      <c r="PIH2583" s="168"/>
      <c r="PII2583" s="168"/>
      <c r="PIJ2583" s="168"/>
      <c r="PIK2583" s="168"/>
      <c r="PIL2583" s="168"/>
      <c r="PIM2583" s="168"/>
      <c r="PIN2583" s="168"/>
      <c r="PIO2583" s="168"/>
      <c r="PIP2583" s="168"/>
      <c r="PIQ2583" s="168"/>
      <c r="PIR2583" s="168"/>
      <c r="PIS2583" s="168"/>
      <c r="PIT2583" s="168"/>
      <c r="PIU2583" s="168"/>
      <c r="PIV2583" s="168"/>
      <c r="PIW2583" s="168"/>
      <c r="PIX2583" s="168"/>
      <c r="PIY2583" s="168"/>
      <c r="PIZ2583" s="168"/>
      <c r="PJA2583" s="168"/>
      <c r="PJB2583" s="168"/>
      <c r="PJC2583" s="168"/>
      <c r="PJD2583" s="168"/>
      <c r="PJE2583" s="168"/>
      <c r="PJF2583" s="168"/>
      <c r="PJG2583" s="168"/>
      <c r="PJH2583" s="168"/>
      <c r="PJI2583" s="168"/>
      <c r="PJJ2583" s="168"/>
      <c r="PJK2583" s="168"/>
      <c r="PJL2583" s="168"/>
      <c r="PJM2583" s="168"/>
      <c r="PJN2583" s="168"/>
      <c r="PJO2583" s="168"/>
      <c r="PJP2583" s="168"/>
      <c r="PJQ2583" s="168"/>
      <c r="PJR2583" s="168"/>
      <c r="PJS2583" s="168"/>
      <c r="PJT2583" s="168"/>
      <c r="PJU2583" s="168"/>
      <c r="PJV2583" s="168"/>
      <c r="PJW2583" s="168"/>
      <c r="PJX2583" s="168"/>
      <c r="PJY2583" s="168"/>
      <c r="PJZ2583" s="168"/>
      <c r="PKA2583" s="168"/>
      <c r="PKB2583" s="168"/>
      <c r="PKC2583" s="168"/>
      <c r="PKD2583" s="168"/>
      <c r="PKE2583" s="168"/>
      <c r="PKF2583" s="168"/>
      <c r="PKG2583" s="168"/>
      <c r="PKH2583" s="168"/>
      <c r="PKI2583" s="168"/>
      <c r="PKJ2583" s="168"/>
      <c r="PKK2583" s="168"/>
      <c r="PKL2583" s="168"/>
      <c r="PKM2583" s="168"/>
      <c r="PKN2583" s="168"/>
      <c r="PKO2583" s="168"/>
      <c r="PKP2583" s="168"/>
      <c r="PKQ2583" s="168"/>
      <c r="PKR2583" s="168"/>
      <c r="PKS2583" s="168"/>
      <c r="PKT2583" s="168"/>
      <c r="PKU2583" s="168"/>
      <c r="PKV2583" s="168"/>
      <c r="PKW2583" s="168"/>
      <c r="PKX2583" s="168"/>
      <c r="PKY2583" s="168"/>
      <c r="PKZ2583" s="168"/>
      <c r="PLA2583" s="168"/>
      <c r="PLB2583" s="168"/>
      <c r="PLC2583" s="168"/>
      <c r="PLD2583" s="168"/>
      <c r="PLE2583" s="168"/>
      <c r="PLF2583" s="168"/>
      <c r="PLG2583" s="168"/>
      <c r="PLH2583" s="168"/>
      <c r="PLI2583" s="168"/>
      <c r="PLJ2583" s="168"/>
      <c r="PLK2583" s="168"/>
      <c r="PLL2583" s="168"/>
      <c r="PLM2583" s="168"/>
      <c r="PLN2583" s="168"/>
      <c r="PLO2583" s="168"/>
      <c r="PLP2583" s="168"/>
      <c r="PLQ2583" s="168"/>
      <c r="PLR2583" s="168"/>
      <c r="PLS2583" s="168"/>
      <c r="PLT2583" s="168"/>
      <c r="PLU2583" s="168"/>
      <c r="PLV2583" s="168"/>
      <c r="PLW2583" s="168"/>
      <c r="PLX2583" s="168"/>
      <c r="PLY2583" s="168"/>
      <c r="PLZ2583" s="168"/>
      <c r="PMA2583" s="168"/>
      <c r="PMB2583" s="168"/>
      <c r="PMC2583" s="168"/>
      <c r="PMD2583" s="168"/>
      <c r="PME2583" s="168"/>
      <c r="PMF2583" s="168"/>
      <c r="PMG2583" s="168"/>
      <c r="PMH2583" s="168"/>
      <c r="PMI2583" s="168"/>
      <c r="PMJ2583" s="168"/>
      <c r="PMK2583" s="168"/>
      <c r="PML2583" s="168"/>
      <c r="PMM2583" s="168"/>
      <c r="PMN2583" s="168"/>
      <c r="PMO2583" s="168"/>
      <c r="PMP2583" s="168"/>
      <c r="PMQ2583" s="168"/>
      <c r="PMR2583" s="168"/>
      <c r="PMS2583" s="168"/>
      <c r="PMT2583" s="168"/>
      <c r="PMU2583" s="168"/>
      <c r="PMV2583" s="168"/>
      <c r="PMW2583" s="168"/>
      <c r="PMX2583" s="168"/>
      <c r="PMY2583" s="168"/>
      <c r="PMZ2583" s="168"/>
      <c r="PNA2583" s="168"/>
      <c r="PNB2583" s="168"/>
      <c r="PNC2583" s="168"/>
      <c r="PND2583" s="168"/>
      <c r="PNE2583" s="168"/>
      <c r="PNF2583" s="168"/>
      <c r="PNG2583" s="168"/>
      <c r="PNH2583" s="168"/>
      <c r="PNI2583" s="168"/>
      <c r="PNJ2583" s="168"/>
      <c r="PNK2583" s="168"/>
      <c r="PNL2583" s="168"/>
      <c r="PNM2583" s="168"/>
      <c r="PNN2583" s="168"/>
      <c r="PNO2583" s="168"/>
      <c r="PNP2583" s="168"/>
      <c r="PNQ2583" s="168"/>
      <c r="PNR2583" s="168"/>
      <c r="PNS2583" s="168"/>
      <c r="PNT2583" s="168"/>
      <c r="PNU2583" s="168"/>
      <c r="PNV2583" s="168"/>
      <c r="PNW2583" s="168"/>
      <c r="PNX2583" s="168"/>
      <c r="PNY2583" s="168"/>
      <c r="PNZ2583" s="168"/>
      <c r="POA2583" s="168"/>
      <c r="POB2583" s="168"/>
      <c r="POC2583" s="168"/>
      <c r="POD2583" s="168"/>
      <c r="POE2583" s="168"/>
      <c r="POF2583" s="168"/>
      <c r="POG2583" s="168"/>
      <c r="POH2583" s="168"/>
      <c r="POI2583" s="168"/>
      <c r="POJ2583" s="168"/>
      <c r="POK2583" s="168"/>
      <c r="POL2583" s="168"/>
      <c r="POM2583" s="168"/>
      <c r="PON2583" s="168"/>
      <c r="POO2583" s="168"/>
      <c r="POP2583" s="168"/>
      <c r="POQ2583" s="168"/>
      <c r="POR2583" s="168"/>
      <c r="POS2583" s="168"/>
      <c r="POT2583" s="168"/>
      <c r="POU2583" s="168"/>
      <c r="POV2583" s="168"/>
      <c r="POW2583" s="168"/>
      <c r="POX2583" s="168"/>
      <c r="POY2583" s="168"/>
      <c r="POZ2583" s="168"/>
      <c r="PPA2583" s="168"/>
      <c r="PPB2583" s="168"/>
      <c r="PPC2583" s="168"/>
      <c r="PPD2583" s="168"/>
      <c r="PPE2583" s="168"/>
      <c r="PPF2583" s="168"/>
      <c r="PPG2583" s="168"/>
      <c r="PPH2583" s="168"/>
      <c r="PPI2583" s="168"/>
      <c r="PPJ2583" s="168"/>
      <c r="PPK2583" s="168"/>
      <c r="PPL2583" s="168"/>
      <c r="PPM2583" s="168"/>
      <c r="PPN2583" s="168"/>
      <c r="PPO2583" s="168"/>
      <c r="PPP2583" s="168"/>
      <c r="PPQ2583" s="168"/>
      <c r="PPR2583" s="168"/>
      <c r="PPS2583" s="168"/>
      <c r="PPT2583" s="168"/>
      <c r="PPU2583" s="168"/>
      <c r="PPV2583" s="168"/>
      <c r="PPW2583" s="168"/>
      <c r="PPX2583" s="168"/>
      <c r="PPY2583" s="168"/>
      <c r="PPZ2583" s="168"/>
      <c r="PQA2583" s="168"/>
      <c r="PQB2583" s="168"/>
      <c r="PQC2583" s="168"/>
      <c r="PQD2583" s="168"/>
      <c r="PQE2583" s="168"/>
      <c r="PQF2583" s="168"/>
      <c r="PQG2583" s="168"/>
      <c r="PQH2583" s="168"/>
      <c r="PQI2583" s="168"/>
      <c r="PQJ2583" s="168"/>
      <c r="PQK2583" s="168"/>
      <c r="PQL2583" s="168"/>
      <c r="PQM2583" s="168"/>
      <c r="PQN2583" s="168"/>
      <c r="PQO2583" s="168"/>
      <c r="PQP2583" s="168"/>
      <c r="PQQ2583" s="168"/>
      <c r="PQR2583" s="168"/>
      <c r="PQS2583" s="168"/>
      <c r="PQT2583" s="168"/>
      <c r="PQU2583" s="168"/>
      <c r="PQV2583" s="168"/>
      <c r="PQW2583" s="168"/>
      <c r="PQX2583" s="168"/>
      <c r="PQY2583" s="168"/>
      <c r="PQZ2583" s="168"/>
      <c r="PRA2583" s="168"/>
      <c r="PRB2583" s="168"/>
      <c r="PRC2583" s="168"/>
      <c r="PRD2583" s="168"/>
      <c r="PRE2583" s="168"/>
      <c r="PRF2583" s="168"/>
      <c r="PRG2583" s="168"/>
      <c r="PRH2583" s="168"/>
      <c r="PRI2583" s="168"/>
      <c r="PRJ2583" s="168"/>
      <c r="PRK2583" s="168"/>
      <c r="PRL2583" s="168"/>
      <c r="PRM2583" s="168"/>
      <c r="PRN2583" s="168"/>
      <c r="PRO2583" s="168"/>
      <c r="PRP2583" s="168"/>
      <c r="PRQ2583" s="168"/>
      <c r="PRR2583" s="168"/>
      <c r="PRS2583" s="168"/>
      <c r="PRT2583" s="168"/>
      <c r="PRU2583" s="168"/>
      <c r="PRV2583" s="168"/>
      <c r="PRW2583" s="168"/>
      <c r="PRX2583" s="168"/>
      <c r="PRY2583" s="168"/>
      <c r="PRZ2583" s="168"/>
      <c r="PSA2583" s="168"/>
      <c r="PSB2583" s="168"/>
      <c r="PSC2583" s="168"/>
      <c r="PSD2583" s="168"/>
      <c r="PSE2583" s="168"/>
      <c r="PSF2583" s="168"/>
      <c r="PSG2583" s="168"/>
      <c r="PSH2583" s="168"/>
      <c r="PSI2583" s="168"/>
      <c r="PSJ2583" s="168"/>
      <c r="PSK2583" s="168"/>
      <c r="PSL2583" s="168"/>
      <c r="PSM2583" s="168"/>
      <c r="PSN2583" s="168"/>
      <c r="PSO2583" s="168"/>
      <c r="PSP2583" s="168"/>
      <c r="PSQ2583" s="168"/>
      <c r="PSR2583" s="168"/>
      <c r="PSS2583" s="168"/>
      <c r="PST2583" s="168"/>
      <c r="PSU2583" s="168"/>
      <c r="PSV2583" s="168"/>
      <c r="PSW2583" s="168"/>
      <c r="PSX2583" s="168"/>
      <c r="PSY2583" s="168"/>
      <c r="PSZ2583" s="168"/>
      <c r="PTA2583" s="168"/>
      <c r="PTB2583" s="168"/>
      <c r="PTC2583" s="168"/>
      <c r="PTD2583" s="168"/>
      <c r="PTE2583" s="168"/>
      <c r="PTF2583" s="168"/>
      <c r="PTG2583" s="168"/>
      <c r="PTH2583" s="168"/>
      <c r="PTI2583" s="168"/>
      <c r="PTJ2583" s="168"/>
      <c r="PTK2583" s="168"/>
      <c r="PTL2583" s="168"/>
      <c r="PTM2583" s="168"/>
      <c r="PTN2583" s="168"/>
      <c r="PTO2583" s="168"/>
      <c r="PTP2583" s="168"/>
      <c r="PTQ2583" s="168"/>
      <c r="PTR2583" s="168"/>
      <c r="PTS2583" s="168"/>
      <c r="PTT2583" s="168"/>
      <c r="PTU2583" s="168"/>
      <c r="PTV2583" s="168"/>
      <c r="PTW2583" s="168"/>
      <c r="PTX2583" s="168"/>
      <c r="PTY2583" s="168"/>
      <c r="PTZ2583" s="168"/>
      <c r="PUA2583" s="168"/>
      <c r="PUB2583" s="168"/>
      <c r="PUC2583" s="168"/>
      <c r="PUD2583" s="168"/>
      <c r="PUE2583" s="168"/>
      <c r="PUF2583" s="168"/>
      <c r="PUG2583" s="168"/>
      <c r="PUH2583" s="168"/>
      <c r="PUI2583" s="168"/>
      <c r="PUJ2583" s="168"/>
      <c r="PUK2583" s="168"/>
      <c r="PUL2583" s="168"/>
      <c r="PUM2583" s="168"/>
      <c r="PUN2583" s="168"/>
      <c r="PUO2583" s="168"/>
      <c r="PUP2583" s="168"/>
      <c r="PUQ2583" s="168"/>
      <c r="PUR2583" s="168"/>
      <c r="PUS2583" s="168"/>
      <c r="PUT2583" s="168"/>
      <c r="PUU2583" s="168"/>
      <c r="PUV2583" s="168"/>
      <c r="PUW2583" s="168"/>
      <c r="PUX2583" s="168"/>
      <c r="PUY2583" s="168"/>
      <c r="PUZ2583" s="168"/>
      <c r="PVA2583" s="168"/>
      <c r="PVB2583" s="168"/>
      <c r="PVC2583" s="168"/>
      <c r="PVD2583" s="168"/>
      <c r="PVE2583" s="168"/>
      <c r="PVF2583" s="168"/>
      <c r="PVG2583" s="168"/>
      <c r="PVH2583" s="168"/>
      <c r="PVI2583" s="168"/>
      <c r="PVJ2583" s="168"/>
      <c r="PVK2583" s="168"/>
      <c r="PVL2583" s="168"/>
      <c r="PVM2583" s="168"/>
      <c r="PVN2583" s="168"/>
      <c r="PVO2583" s="168"/>
      <c r="PVP2583" s="168"/>
      <c r="PVQ2583" s="168"/>
      <c r="PVR2583" s="168"/>
      <c r="PVS2583" s="168"/>
      <c r="PVT2583" s="168"/>
      <c r="PVU2583" s="168"/>
      <c r="PVV2583" s="168"/>
      <c r="PVW2583" s="168"/>
      <c r="PVX2583" s="168"/>
      <c r="PVY2583" s="168"/>
      <c r="PVZ2583" s="168"/>
      <c r="PWA2583" s="168"/>
      <c r="PWB2583" s="168"/>
      <c r="PWC2583" s="168"/>
      <c r="PWD2583" s="168"/>
      <c r="PWE2583" s="168"/>
      <c r="PWF2583" s="168"/>
      <c r="PWG2583" s="168"/>
      <c r="PWH2583" s="168"/>
      <c r="PWI2583" s="168"/>
      <c r="PWJ2583" s="168"/>
      <c r="PWK2583" s="168"/>
      <c r="PWL2583" s="168"/>
      <c r="PWM2583" s="168"/>
      <c r="PWN2583" s="168"/>
      <c r="PWO2583" s="168"/>
      <c r="PWP2583" s="168"/>
      <c r="PWQ2583" s="168"/>
      <c r="PWR2583" s="168"/>
      <c r="PWS2583" s="168"/>
      <c r="PWT2583" s="168"/>
      <c r="PWU2583" s="168"/>
      <c r="PWV2583" s="168"/>
      <c r="PWW2583" s="168"/>
      <c r="PWX2583" s="168"/>
      <c r="PWY2583" s="168"/>
      <c r="PWZ2583" s="168"/>
      <c r="PXA2583" s="168"/>
      <c r="PXB2583" s="168"/>
      <c r="PXC2583" s="168"/>
      <c r="PXD2583" s="168"/>
      <c r="PXE2583" s="168"/>
      <c r="PXF2583" s="168"/>
      <c r="PXG2583" s="168"/>
      <c r="PXH2583" s="168"/>
      <c r="PXI2583" s="168"/>
      <c r="PXJ2583" s="168"/>
      <c r="PXK2583" s="168"/>
      <c r="PXL2583" s="168"/>
      <c r="PXM2583" s="168"/>
      <c r="PXN2583" s="168"/>
      <c r="PXO2583" s="168"/>
      <c r="PXP2583" s="168"/>
      <c r="PXQ2583" s="168"/>
      <c r="PXR2583" s="168"/>
      <c r="PXS2583" s="168"/>
      <c r="PXT2583" s="168"/>
      <c r="PXU2583" s="168"/>
      <c r="PXV2583" s="168"/>
      <c r="PXW2583" s="168"/>
      <c r="PXX2583" s="168"/>
      <c r="PXY2583" s="168"/>
      <c r="PXZ2583" s="168"/>
      <c r="PYA2583" s="168"/>
      <c r="PYB2583" s="168"/>
      <c r="PYC2583" s="168"/>
      <c r="PYD2583" s="168"/>
      <c r="PYE2583" s="168"/>
      <c r="PYF2583" s="168"/>
      <c r="PYG2583" s="168"/>
      <c r="PYH2583" s="168"/>
      <c r="PYI2583" s="168"/>
      <c r="PYJ2583" s="168"/>
      <c r="PYK2583" s="168"/>
      <c r="PYL2583" s="168"/>
      <c r="PYM2583" s="168"/>
      <c r="PYN2583" s="168"/>
      <c r="PYO2583" s="168"/>
      <c r="PYP2583" s="168"/>
      <c r="PYQ2583" s="168"/>
      <c r="PYR2583" s="168"/>
      <c r="PYS2583" s="168"/>
      <c r="PYT2583" s="168"/>
      <c r="PYU2583" s="168"/>
      <c r="PYV2583" s="168"/>
      <c r="PYW2583" s="168"/>
      <c r="PYX2583" s="168"/>
      <c r="PYY2583" s="168"/>
      <c r="PYZ2583" s="168"/>
      <c r="PZA2583" s="168"/>
      <c r="PZB2583" s="168"/>
      <c r="PZC2583" s="168"/>
      <c r="PZD2583" s="168"/>
      <c r="PZE2583" s="168"/>
      <c r="PZF2583" s="168"/>
      <c r="PZG2583" s="168"/>
      <c r="PZH2583" s="168"/>
      <c r="PZI2583" s="168"/>
      <c r="PZJ2583" s="168"/>
      <c r="PZK2583" s="168"/>
      <c r="PZL2583" s="168"/>
      <c r="PZM2583" s="168"/>
      <c r="PZN2583" s="168"/>
      <c r="PZO2583" s="168"/>
      <c r="PZP2583" s="168"/>
      <c r="PZQ2583" s="168"/>
      <c r="PZR2583" s="168"/>
      <c r="PZS2583" s="168"/>
      <c r="PZT2583" s="168"/>
      <c r="PZU2583" s="168"/>
      <c r="PZV2583" s="168"/>
      <c r="PZW2583" s="168"/>
      <c r="PZX2583" s="168"/>
      <c r="PZY2583" s="168"/>
      <c r="PZZ2583" s="168"/>
      <c r="QAA2583" s="168"/>
      <c r="QAB2583" s="168"/>
      <c r="QAC2583" s="168"/>
      <c r="QAD2583" s="168"/>
      <c r="QAE2583" s="168"/>
      <c r="QAF2583" s="168"/>
      <c r="QAG2583" s="168"/>
      <c r="QAH2583" s="168"/>
      <c r="QAI2583" s="168"/>
      <c r="QAJ2583" s="168"/>
      <c r="QAK2583" s="168"/>
      <c r="QAL2583" s="168"/>
      <c r="QAM2583" s="168"/>
      <c r="QAN2583" s="168"/>
      <c r="QAO2583" s="168"/>
      <c r="QAP2583" s="168"/>
      <c r="QAQ2583" s="168"/>
      <c r="QAR2583" s="168"/>
      <c r="QAS2583" s="168"/>
      <c r="QAT2583" s="168"/>
      <c r="QAU2583" s="168"/>
      <c r="QAV2583" s="168"/>
      <c r="QAW2583" s="168"/>
      <c r="QAX2583" s="168"/>
      <c r="QAY2583" s="168"/>
      <c r="QAZ2583" s="168"/>
      <c r="QBA2583" s="168"/>
      <c r="QBB2583" s="168"/>
      <c r="QBC2583" s="168"/>
      <c r="QBD2583" s="168"/>
      <c r="QBE2583" s="168"/>
      <c r="QBF2583" s="168"/>
      <c r="QBG2583" s="168"/>
      <c r="QBH2583" s="168"/>
      <c r="QBI2583" s="168"/>
      <c r="QBJ2583" s="168"/>
      <c r="QBK2583" s="168"/>
      <c r="QBL2583" s="168"/>
      <c r="QBM2583" s="168"/>
      <c r="QBN2583" s="168"/>
      <c r="QBO2583" s="168"/>
      <c r="QBP2583" s="168"/>
      <c r="QBQ2583" s="168"/>
      <c r="QBR2583" s="168"/>
      <c r="QBS2583" s="168"/>
      <c r="QBT2583" s="168"/>
      <c r="QBU2583" s="168"/>
      <c r="QBV2583" s="168"/>
      <c r="QBW2583" s="168"/>
      <c r="QBX2583" s="168"/>
      <c r="QBY2583" s="168"/>
      <c r="QBZ2583" s="168"/>
      <c r="QCA2583" s="168"/>
      <c r="QCB2583" s="168"/>
      <c r="QCC2583" s="168"/>
      <c r="QCD2583" s="168"/>
      <c r="QCE2583" s="168"/>
      <c r="QCF2583" s="168"/>
      <c r="QCG2583" s="168"/>
      <c r="QCH2583" s="168"/>
      <c r="QCI2583" s="168"/>
      <c r="QCJ2583" s="168"/>
      <c r="QCK2583" s="168"/>
      <c r="QCL2583" s="168"/>
      <c r="QCM2583" s="168"/>
      <c r="QCN2583" s="168"/>
      <c r="QCO2583" s="168"/>
      <c r="QCP2583" s="168"/>
      <c r="QCQ2583" s="168"/>
      <c r="QCR2583" s="168"/>
      <c r="QCS2583" s="168"/>
      <c r="QCT2583" s="168"/>
      <c r="QCU2583" s="168"/>
      <c r="QCV2583" s="168"/>
      <c r="QCW2583" s="168"/>
      <c r="QCX2583" s="168"/>
      <c r="QCY2583" s="168"/>
      <c r="QCZ2583" s="168"/>
      <c r="QDA2583" s="168"/>
      <c r="QDB2583" s="168"/>
      <c r="QDC2583" s="168"/>
      <c r="QDD2583" s="168"/>
      <c r="QDE2583" s="168"/>
      <c r="QDF2583" s="168"/>
      <c r="QDG2583" s="168"/>
      <c r="QDH2583" s="168"/>
      <c r="QDI2583" s="168"/>
      <c r="QDJ2583" s="168"/>
      <c r="QDK2583" s="168"/>
      <c r="QDL2583" s="168"/>
      <c r="QDM2583" s="168"/>
      <c r="QDN2583" s="168"/>
      <c r="QDO2583" s="168"/>
      <c r="QDP2583" s="168"/>
      <c r="QDQ2583" s="168"/>
      <c r="QDR2583" s="168"/>
      <c r="QDS2583" s="168"/>
      <c r="QDT2583" s="168"/>
      <c r="QDU2583" s="168"/>
      <c r="QDV2583" s="168"/>
      <c r="QDW2583" s="168"/>
      <c r="QDX2583" s="168"/>
      <c r="QDY2583" s="168"/>
      <c r="QDZ2583" s="168"/>
      <c r="QEA2583" s="168"/>
      <c r="QEB2583" s="168"/>
      <c r="QEC2583" s="168"/>
      <c r="QED2583" s="168"/>
      <c r="QEE2583" s="168"/>
      <c r="QEF2583" s="168"/>
      <c r="QEG2583" s="168"/>
      <c r="QEH2583" s="168"/>
      <c r="QEI2583" s="168"/>
      <c r="QEJ2583" s="168"/>
      <c r="QEK2583" s="168"/>
      <c r="QEL2583" s="168"/>
      <c r="QEM2583" s="168"/>
      <c r="QEN2583" s="168"/>
      <c r="QEO2583" s="168"/>
      <c r="QEP2583" s="168"/>
      <c r="QEQ2583" s="168"/>
      <c r="QER2583" s="168"/>
      <c r="QES2583" s="168"/>
      <c r="QET2583" s="168"/>
      <c r="QEU2583" s="168"/>
      <c r="QEV2583" s="168"/>
      <c r="QEW2583" s="168"/>
      <c r="QEX2583" s="168"/>
      <c r="QEY2583" s="168"/>
      <c r="QEZ2583" s="168"/>
      <c r="QFA2583" s="168"/>
      <c r="QFB2583" s="168"/>
      <c r="QFC2583" s="168"/>
      <c r="QFD2583" s="168"/>
      <c r="QFE2583" s="168"/>
      <c r="QFF2583" s="168"/>
      <c r="QFG2583" s="168"/>
      <c r="QFH2583" s="168"/>
      <c r="QFI2583" s="168"/>
      <c r="QFJ2583" s="168"/>
      <c r="QFK2583" s="168"/>
      <c r="QFL2583" s="168"/>
      <c r="QFM2583" s="168"/>
      <c r="QFN2583" s="168"/>
      <c r="QFO2583" s="168"/>
      <c r="QFP2583" s="168"/>
      <c r="QFQ2583" s="168"/>
      <c r="QFR2583" s="168"/>
      <c r="QFS2583" s="168"/>
      <c r="QFT2583" s="168"/>
      <c r="QFU2583" s="168"/>
      <c r="QFV2583" s="168"/>
      <c r="QFW2583" s="168"/>
      <c r="QFX2583" s="168"/>
      <c r="QFY2583" s="168"/>
      <c r="QFZ2583" s="168"/>
      <c r="QGA2583" s="168"/>
      <c r="QGB2583" s="168"/>
      <c r="QGC2583" s="168"/>
      <c r="QGD2583" s="168"/>
      <c r="QGE2583" s="168"/>
      <c r="QGF2583" s="168"/>
      <c r="QGG2583" s="168"/>
      <c r="QGH2583" s="168"/>
      <c r="QGI2583" s="168"/>
      <c r="QGJ2583" s="168"/>
      <c r="QGK2583" s="168"/>
      <c r="QGL2583" s="168"/>
      <c r="QGM2583" s="168"/>
      <c r="QGN2583" s="168"/>
      <c r="QGO2583" s="168"/>
      <c r="QGP2583" s="168"/>
      <c r="QGQ2583" s="168"/>
      <c r="QGR2583" s="168"/>
      <c r="QGS2583" s="168"/>
      <c r="QGT2583" s="168"/>
      <c r="QGU2583" s="168"/>
      <c r="QGV2583" s="168"/>
      <c r="QGW2583" s="168"/>
      <c r="QGX2583" s="168"/>
      <c r="QGY2583" s="168"/>
      <c r="QGZ2583" s="168"/>
      <c r="QHA2583" s="168"/>
      <c r="QHB2583" s="168"/>
      <c r="QHC2583" s="168"/>
      <c r="QHD2583" s="168"/>
      <c r="QHE2583" s="168"/>
      <c r="QHF2583" s="168"/>
      <c r="QHG2583" s="168"/>
      <c r="QHH2583" s="168"/>
      <c r="QHI2583" s="168"/>
      <c r="QHJ2583" s="168"/>
      <c r="QHK2583" s="168"/>
      <c r="QHL2583" s="168"/>
      <c r="QHM2583" s="168"/>
      <c r="QHN2583" s="168"/>
      <c r="QHO2583" s="168"/>
      <c r="QHP2583" s="168"/>
      <c r="QHQ2583" s="168"/>
      <c r="QHR2583" s="168"/>
      <c r="QHS2583" s="168"/>
      <c r="QHT2583" s="168"/>
      <c r="QHU2583" s="168"/>
      <c r="QHV2583" s="168"/>
      <c r="QHW2583" s="168"/>
      <c r="QHX2583" s="168"/>
      <c r="QHY2583" s="168"/>
      <c r="QHZ2583" s="168"/>
      <c r="QIA2583" s="168"/>
      <c r="QIB2583" s="168"/>
      <c r="QIC2583" s="168"/>
      <c r="QID2583" s="168"/>
      <c r="QIE2583" s="168"/>
      <c r="QIF2583" s="168"/>
      <c r="QIG2583" s="168"/>
      <c r="QIH2583" s="168"/>
      <c r="QII2583" s="168"/>
      <c r="QIJ2583" s="168"/>
      <c r="QIK2583" s="168"/>
      <c r="QIL2583" s="168"/>
      <c r="QIM2583" s="168"/>
      <c r="QIN2583" s="168"/>
      <c r="QIO2583" s="168"/>
      <c r="QIP2583" s="168"/>
      <c r="QIQ2583" s="168"/>
      <c r="QIR2583" s="168"/>
      <c r="QIS2583" s="168"/>
      <c r="QIT2583" s="168"/>
      <c r="QIU2583" s="168"/>
      <c r="QIV2583" s="168"/>
      <c r="QIW2583" s="168"/>
      <c r="QIX2583" s="168"/>
      <c r="QIY2583" s="168"/>
      <c r="QIZ2583" s="168"/>
      <c r="QJA2583" s="168"/>
      <c r="QJB2583" s="168"/>
      <c r="QJC2583" s="168"/>
      <c r="QJD2583" s="168"/>
      <c r="QJE2583" s="168"/>
      <c r="QJF2583" s="168"/>
      <c r="QJG2583" s="168"/>
      <c r="QJH2583" s="168"/>
      <c r="QJI2583" s="168"/>
      <c r="QJJ2583" s="168"/>
      <c r="QJK2583" s="168"/>
      <c r="QJL2583" s="168"/>
      <c r="QJM2583" s="168"/>
      <c r="QJN2583" s="168"/>
      <c r="QJO2583" s="168"/>
      <c r="QJP2583" s="168"/>
      <c r="QJQ2583" s="168"/>
      <c r="QJR2583" s="168"/>
      <c r="QJS2583" s="168"/>
      <c r="QJT2583" s="168"/>
      <c r="QJU2583" s="168"/>
      <c r="QJV2583" s="168"/>
      <c r="QJW2583" s="168"/>
      <c r="QJX2583" s="168"/>
      <c r="QJY2583" s="168"/>
      <c r="QJZ2583" s="168"/>
      <c r="QKA2583" s="168"/>
      <c r="QKB2583" s="168"/>
      <c r="QKC2583" s="168"/>
      <c r="QKD2583" s="168"/>
      <c r="QKE2583" s="168"/>
      <c r="QKF2583" s="168"/>
      <c r="QKG2583" s="168"/>
      <c r="QKH2583" s="168"/>
      <c r="QKI2583" s="168"/>
      <c r="QKJ2583" s="168"/>
      <c r="QKK2583" s="168"/>
      <c r="QKL2583" s="168"/>
      <c r="QKM2583" s="168"/>
      <c r="QKN2583" s="168"/>
      <c r="QKO2583" s="168"/>
      <c r="QKP2583" s="168"/>
      <c r="QKQ2583" s="168"/>
      <c r="QKR2583" s="168"/>
      <c r="QKS2583" s="168"/>
      <c r="QKT2583" s="168"/>
      <c r="QKU2583" s="168"/>
      <c r="QKV2583" s="168"/>
      <c r="QKW2583" s="168"/>
      <c r="QKX2583" s="168"/>
      <c r="QKY2583" s="168"/>
      <c r="QKZ2583" s="168"/>
      <c r="QLA2583" s="168"/>
      <c r="QLB2583" s="168"/>
      <c r="QLC2583" s="168"/>
      <c r="QLD2583" s="168"/>
      <c r="QLE2583" s="168"/>
      <c r="QLF2583" s="168"/>
      <c r="QLG2583" s="168"/>
      <c r="QLH2583" s="168"/>
      <c r="QLI2583" s="168"/>
      <c r="QLJ2583" s="168"/>
      <c r="QLK2583" s="168"/>
      <c r="QLL2583" s="168"/>
      <c r="QLM2583" s="168"/>
      <c r="QLN2583" s="168"/>
      <c r="QLO2583" s="168"/>
      <c r="QLP2583" s="168"/>
      <c r="QLQ2583" s="168"/>
      <c r="QLR2583" s="168"/>
      <c r="QLS2583" s="168"/>
      <c r="QLT2583" s="168"/>
      <c r="QLU2583" s="168"/>
      <c r="QLV2583" s="168"/>
      <c r="QLW2583" s="168"/>
      <c r="QLX2583" s="168"/>
      <c r="QLY2583" s="168"/>
      <c r="QLZ2583" s="168"/>
      <c r="QMA2583" s="168"/>
      <c r="QMB2583" s="168"/>
      <c r="QMC2583" s="168"/>
      <c r="QMD2583" s="168"/>
      <c r="QME2583" s="168"/>
      <c r="QMF2583" s="168"/>
      <c r="QMG2583" s="168"/>
      <c r="QMH2583" s="168"/>
      <c r="QMI2583" s="168"/>
      <c r="QMJ2583" s="168"/>
      <c r="QMK2583" s="168"/>
      <c r="QML2583" s="168"/>
      <c r="QMM2583" s="168"/>
      <c r="QMN2583" s="168"/>
      <c r="QMO2583" s="168"/>
      <c r="QMP2583" s="168"/>
      <c r="QMQ2583" s="168"/>
      <c r="QMR2583" s="168"/>
      <c r="QMS2583" s="168"/>
      <c r="QMT2583" s="168"/>
      <c r="QMU2583" s="168"/>
      <c r="QMV2583" s="168"/>
      <c r="QMW2583" s="168"/>
      <c r="QMX2583" s="168"/>
      <c r="QMY2583" s="168"/>
      <c r="QMZ2583" s="168"/>
      <c r="QNA2583" s="168"/>
      <c r="QNB2583" s="168"/>
      <c r="QNC2583" s="168"/>
      <c r="QND2583" s="168"/>
      <c r="QNE2583" s="168"/>
      <c r="QNF2583" s="168"/>
      <c r="QNG2583" s="168"/>
      <c r="QNH2583" s="168"/>
      <c r="QNI2583" s="168"/>
      <c r="QNJ2583" s="168"/>
      <c r="QNK2583" s="168"/>
      <c r="QNL2583" s="168"/>
      <c r="QNM2583" s="168"/>
      <c r="QNN2583" s="168"/>
      <c r="QNO2583" s="168"/>
      <c r="QNP2583" s="168"/>
      <c r="QNQ2583" s="168"/>
      <c r="QNR2583" s="168"/>
      <c r="QNS2583" s="168"/>
      <c r="QNT2583" s="168"/>
      <c r="QNU2583" s="168"/>
      <c r="QNV2583" s="168"/>
      <c r="QNW2583" s="168"/>
      <c r="QNX2583" s="168"/>
      <c r="QNY2583" s="168"/>
      <c r="QNZ2583" s="168"/>
      <c r="QOA2583" s="168"/>
      <c r="QOB2583" s="168"/>
      <c r="QOC2583" s="168"/>
      <c r="QOD2583" s="168"/>
      <c r="QOE2583" s="168"/>
      <c r="QOF2583" s="168"/>
      <c r="QOG2583" s="168"/>
      <c r="QOH2583" s="168"/>
      <c r="QOI2583" s="168"/>
      <c r="QOJ2583" s="168"/>
      <c r="QOK2583" s="168"/>
      <c r="QOL2583" s="168"/>
      <c r="QOM2583" s="168"/>
      <c r="QON2583" s="168"/>
      <c r="QOO2583" s="168"/>
      <c r="QOP2583" s="168"/>
      <c r="QOQ2583" s="168"/>
      <c r="QOR2583" s="168"/>
      <c r="QOS2583" s="168"/>
      <c r="QOT2583" s="168"/>
      <c r="QOU2583" s="168"/>
      <c r="QOV2583" s="168"/>
      <c r="QOW2583" s="168"/>
      <c r="QOX2583" s="168"/>
      <c r="QOY2583" s="168"/>
      <c r="QOZ2583" s="168"/>
      <c r="QPA2583" s="168"/>
      <c r="QPB2583" s="168"/>
      <c r="QPC2583" s="168"/>
      <c r="QPD2583" s="168"/>
      <c r="QPE2583" s="168"/>
      <c r="QPF2583" s="168"/>
      <c r="QPG2583" s="168"/>
      <c r="QPH2583" s="168"/>
      <c r="QPI2583" s="168"/>
      <c r="QPJ2583" s="168"/>
      <c r="QPK2583" s="168"/>
      <c r="QPL2583" s="168"/>
      <c r="QPM2583" s="168"/>
      <c r="QPN2583" s="168"/>
      <c r="QPO2583" s="168"/>
      <c r="QPP2583" s="168"/>
      <c r="QPQ2583" s="168"/>
      <c r="QPR2583" s="168"/>
      <c r="QPS2583" s="168"/>
      <c r="QPT2583" s="168"/>
      <c r="QPU2583" s="168"/>
      <c r="QPV2583" s="168"/>
      <c r="QPW2583" s="168"/>
      <c r="QPX2583" s="168"/>
      <c r="QPY2583" s="168"/>
      <c r="QPZ2583" s="168"/>
      <c r="QQA2583" s="168"/>
      <c r="QQB2583" s="168"/>
      <c r="QQC2583" s="168"/>
      <c r="QQD2583" s="168"/>
      <c r="QQE2583" s="168"/>
      <c r="QQF2583" s="168"/>
      <c r="QQG2583" s="168"/>
      <c r="QQH2583" s="168"/>
      <c r="QQI2583" s="168"/>
      <c r="QQJ2583" s="168"/>
      <c r="QQK2583" s="168"/>
      <c r="QQL2583" s="168"/>
      <c r="QQM2583" s="168"/>
      <c r="QQN2583" s="168"/>
      <c r="QQO2583" s="168"/>
      <c r="QQP2583" s="168"/>
      <c r="QQQ2583" s="168"/>
      <c r="QQR2583" s="168"/>
      <c r="QQS2583" s="168"/>
      <c r="QQT2583" s="168"/>
      <c r="QQU2583" s="168"/>
      <c r="QQV2583" s="168"/>
      <c r="QQW2583" s="168"/>
      <c r="QQX2583" s="168"/>
      <c r="QQY2583" s="168"/>
      <c r="QQZ2583" s="168"/>
      <c r="QRA2583" s="168"/>
      <c r="QRB2583" s="168"/>
      <c r="QRC2583" s="168"/>
      <c r="QRD2583" s="168"/>
      <c r="QRE2583" s="168"/>
      <c r="QRF2583" s="168"/>
      <c r="QRG2583" s="168"/>
      <c r="QRH2583" s="168"/>
      <c r="QRI2583" s="168"/>
      <c r="QRJ2583" s="168"/>
      <c r="QRK2583" s="168"/>
      <c r="QRL2583" s="168"/>
      <c r="QRM2583" s="168"/>
      <c r="QRN2583" s="168"/>
      <c r="QRO2583" s="168"/>
      <c r="QRP2583" s="168"/>
      <c r="QRQ2583" s="168"/>
      <c r="QRR2583" s="168"/>
      <c r="QRS2583" s="168"/>
      <c r="QRT2583" s="168"/>
      <c r="QRU2583" s="168"/>
      <c r="QRV2583" s="168"/>
      <c r="QRW2583" s="168"/>
      <c r="QRX2583" s="168"/>
      <c r="QRY2583" s="168"/>
      <c r="QRZ2583" s="168"/>
      <c r="QSA2583" s="168"/>
      <c r="QSB2583" s="168"/>
      <c r="QSC2583" s="168"/>
      <c r="QSD2583" s="168"/>
      <c r="QSE2583" s="168"/>
      <c r="QSF2583" s="168"/>
      <c r="QSG2583" s="168"/>
      <c r="QSH2583" s="168"/>
      <c r="QSI2583" s="168"/>
      <c r="QSJ2583" s="168"/>
      <c r="QSK2583" s="168"/>
      <c r="QSL2583" s="168"/>
      <c r="QSM2583" s="168"/>
      <c r="QSN2583" s="168"/>
      <c r="QSO2583" s="168"/>
      <c r="QSP2583" s="168"/>
      <c r="QSQ2583" s="168"/>
      <c r="QSR2583" s="168"/>
      <c r="QSS2583" s="168"/>
      <c r="QST2583" s="168"/>
      <c r="QSU2583" s="168"/>
      <c r="QSV2583" s="168"/>
      <c r="QSW2583" s="168"/>
      <c r="QSX2583" s="168"/>
      <c r="QSY2583" s="168"/>
      <c r="QSZ2583" s="168"/>
      <c r="QTA2583" s="168"/>
      <c r="QTB2583" s="168"/>
      <c r="QTC2583" s="168"/>
      <c r="QTD2583" s="168"/>
      <c r="QTE2583" s="168"/>
      <c r="QTF2583" s="168"/>
      <c r="QTG2583" s="168"/>
      <c r="QTH2583" s="168"/>
      <c r="QTI2583" s="168"/>
      <c r="QTJ2583" s="168"/>
      <c r="QTK2583" s="168"/>
      <c r="QTL2583" s="168"/>
      <c r="QTM2583" s="168"/>
      <c r="QTN2583" s="168"/>
      <c r="QTO2583" s="168"/>
      <c r="QTP2583" s="168"/>
      <c r="QTQ2583" s="168"/>
      <c r="QTR2583" s="168"/>
      <c r="QTS2583" s="168"/>
      <c r="QTT2583" s="168"/>
      <c r="QTU2583" s="168"/>
      <c r="QTV2583" s="168"/>
      <c r="QTW2583" s="168"/>
      <c r="QTX2583" s="168"/>
      <c r="QTY2583" s="168"/>
      <c r="QTZ2583" s="168"/>
      <c r="QUA2583" s="168"/>
      <c r="QUB2583" s="168"/>
      <c r="QUC2583" s="168"/>
      <c r="QUD2583" s="168"/>
      <c r="QUE2583" s="168"/>
      <c r="QUF2583" s="168"/>
      <c r="QUG2583" s="168"/>
      <c r="QUH2583" s="168"/>
      <c r="QUI2583" s="168"/>
      <c r="QUJ2583" s="168"/>
      <c r="QUK2583" s="168"/>
      <c r="QUL2583" s="168"/>
      <c r="QUM2583" s="168"/>
      <c r="QUN2583" s="168"/>
      <c r="QUO2583" s="168"/>
      <c r="QUP2583" s="168"/>
      <c r="QUQ2583" s="168"/>
      <c r="QUR2583" s="168"/>
      <c r="QUS2583" s="168"/>
      <c r="QUT2583" s="168"/>
      <c r="QUU2583" s="168"/>
      <c r="QUV2583" s="168"/>
      <c r="QUW2583" s="168"/>
      <c r="QUX2583" s="168"/>
      <c r="QUY2583" s="168"/>
      <c r="QUZ2583" s="168"/>
      <c r="QVA2583" s="168"/>
      <c r="QVB2583" s="168"/>
      <c r="QVC2583" s="168"/>
      <c r="QVD2583" s="168"/>
      <c r="QVE2583" s="168"/>
      <c r="QVF2583" s="168"/>
      <c r="QVG2583" s="168"/>
      <c r="QVH2583" s="168"/>
      <c r="QVI2583" s="168"/>
      <c r="QVJ2583" s="168"/>
      <c r="QVK2583" s="168"/>
      <c r="QVL2583" s="168"/>
      <c r="QVM2583" s="168"/>
      <c r="QVN2583" s="168"/>
      <c r="QVO2583" s="168"/>
      <c r="QVP2583" s="168"/>
      <c r="QVQ2583" s="168"/>
      <c r="QVR2583" s="168"/>
      <c r="QVS2583" s="168"/>
      <c r="QVT2583" s="168"/>
      <c r="QVU2583" s="168"/>
      <c r="QVV2583" s="168"/>
      <c r="QVW2583" s="168"/>
      <c r="QVX2583" s="168"/>
      <c r="QVY2583" s="168"/>
      <c r="QVZ2583" s="168"/>
      <c r="QWA2583" s="168"/>
      <c r="QWB2583" s="168"/>
      <c r="QWC2583" s="168"/>
      <c r="QWD2583" s="168"/>
      <c r="QWE2583" s="168"/>
      <c r="QWF2583" s="168"/>
      <c r="QWG2583" s="168"/>
      <c r="QWH2583" s="168"/>
      <c r="QWI2583" s="168"/>
      <c r="QWJ2583" s="168"/>
      <c r="QWK2583" s="168"/>
      <c r="QWL2583" s="168"/>
      <c r="QWM2583" s="168"/>
      <c r="QWN2583" s="168"/>
      <c r="QWO2583" s="168"/>
      <c r="QWP2583" s="168"/>
      <c r="QWQ2583" s="168"/>
      <c r="QWR2583" s="168"/>
      <c r="QWS2583" s="168"/>
      <c r="QWT2583" s="168"/>
      <c r="QWU2583" s="168"/>
      <c r="QWV2583" s="168"/>
      <c r="QWW2583" s="168"/>
      <c r="QWX2583" s="168"/>
      <c r="QWY2583" s="168"/>
      <c r="QWZ2583" s="168"/>
      <c r="QXA2583" s="168"/>
      <c r="QXB2583" s="168"/>
      <c r="QXC2583" s="168"/>
      <c r="QXD2583" s="168"/>
      <c r="QXE2583" s="168"/>
      <c r="QXF2583" s="168"/>
      <c r="QXG2583" s="168"/>
      <c r="QXH2583" s="168"/>
      <c r="QXI2583" s="168"/>
      <c r="QXJ2583" s="168"/>
      <c r="QXK2583" s="168"/>
      <c r="QXL2583" s="168"/>
      <c r="QXM2583" s="168"/>
      <c r="QXN2583" s="168"/>
      <c r="QXO2583" s="168"/>
      <c r="QXP2583" s="168"/>
      <c r="QXQ2583" s="168"/>
      <c r="QXR2583" s="168"/>
      <c r="QXS2583" s="168"/>
      <c r="QXT2583" s="168"/>
      <c r="QXU2583" s="168"/>
      <c r="QXV2583" s="168"/>
      <c r="QXW2583" s="168"/>
      <c r="QXX2583" s="168"/>
      <c r="QXY2583" s="168"/>
      <c r="QXZ2583" s="168"/>
      <c r="QYA2583" s="168"/>
      <c r="QYB2583" s="168"/>
      <c r="QYC2583" s="168"/>
      <c r="QYD2583" s="168"/>
      <c r="QYE2583" s="168"/>
      <c r="QYF2583" s="168"/>
      <c r="QYG2583" s="168"/>
      <c r="QYH2583" s="168"/>
      <c r="QYI2583" s="168"/>
      <c r="QYJ2583" s="168"/>
      <c r="QYK2583" s="168"/>
      <c r="QYL2583" s="168"/>
      <c r="QYM2583" s="168"/>
      <c r="QYN2583" s="168"/>
      <c r="QYO2583" s="168"/>
      <c r="QYP2583" s="168"/>
      <c r="QYQ2583" s="168"/>
      <c r="QYR2583" s="168"/>
      <c r="QYS2583" s="168"/>
      <c r="QYT2583" s="168"/>
      <c r="QYU2583" s="168"/>
      <c r="QYV2583" s="168"/>
      <c r="QYW2583" s="168"/>
      <c r="QYX2583" s="168"/>
      <c r="QYY2583" s="168"/>
      <c r="QYZ2583" s="168"/>
      <c r="QZA2583" s="168"/>
      <c r="QZB2583" s="168"/>
      <c r="QZC2583" s="168"/>
      <c r="QZD2583" s="168"/>
      <c r="QZE2583" s="168"/>
      <c r="QZF2583" s="168"/>
      <c r="QZG2583" s="168"/>
      <c r="QZH2583" s="168"/>
      <c r="QZI2583" s="168"/>
      <c r="QZJ2583" s="168"/>
      <c r="QZK2583" s="168"/>
      <c r="QZL2583" s="168"/>
      <c r="QZM2583" s="168"/>
      <c r="QZN2583" s="168"/>
      <c r="QZO2583" s="168"/>
      <c r="QZP2583" s="168"/>
      <c r="QZQ2583" s="168"/>
      <c r="QZR2583" s="168"/>
      <c r="QZS2583" s="168"/>
      <c r="QZT2583" s="168"/>
      <c r="QZU2583" s="168"/>
      <c r="QZV2583" s="168"/>
      <c r="QZW2583" s="168"/>
      <c r="QZX2583" s="168"/>
      <c r="QZY2583" s="168"/>
      <c r="QZZ2583" s="168"/>
      <c r="RAA2583" s="168"/>
      <c r="RAB2583" s="168"/>
      <c r="RAC2583" s="168"/>
      <c r="RAD2583" s="168"/>
      <c r="RAE2583" s="168"/>
      <c r="RAF2583" s="168"/>
      <c r="RAG2583" s="168"/>
      <c r="RAH2583" s="168"/>
      <c r="RAI2583" s="168"/>
      <c r="RAJ2583" s="168"/>
      <c r="RAK2583" s="168"/>
      <c r="RAL2583" s="168"/>
      <c r="RAM2583" s="168"/>
      <c r="RAN2583" s="168"/>
      <c r="RAO2583" s="168"/>
      <c r="RAP2583" s="168"/>
      <c r="RAQ2583" s="168"/>
      <c r="RAR2583" s="168"/>
      <c r="RAS2583" s="168"/>
      <c r="RAT2583" s="168"/>
      <c r="RAU2583" s="168"/>
      <c r="RAV2583" s="168"/>
      <c r="RAW2583" s="168"/>
      <c r="RAX2583" s="168"/>
      <c r="RAY2583" s="168"/>
      <c r="RAZ2583" s="168"/>
      <c r="RBA2583" s="168"/>
      <c r="RBB2583" s="168"/>
      <c r="RBC2583" s="168"/>
      <c r="RBD2583" s="168"/>
      <c r="RBE2583" s="168"/>
      <c r="RBF2583" s="168"/>
      <c r="RBG2583" s="168"/>
      <c r="RBH2583" s="168"/>
      <c r="RBI2583" s="168"/>
      <c r="RBJ2583" s="168"/>
      <c r="RBK2583" s="168"/>
      <c r="RBL2583" s="168"/>
      <c r="RBM2583" s="168"/>
      <c r="RBN2583" s="168"/>
      <c r="RBO2583" s="168"/>
      <c r="RBP2583" s="168"/>
      <c r="RBQ2583" s="168"/>
      <c r="RBR2583" s="168"/>
      <c r="RBS2583" s="168"/>
      <c r="RBT2583" s="168"/>
      <c r="RBU2583" s="168"/>
      <c r="RBV2583" s="168"/>
      <c r="RBW2583" s="168"/>
      <c r="RBX2583" s="168"/>
      <c r="RBY2583" s="168"/>
      <c r="RBZ2583" s="168"/>
      <c r="RCA2583" s="168"/>
      <c r="RCB2583" s="168"/>
      <c r="RCC2583" s="168"/>
      <c r="RCD2583" s="168"/>
      <c r="RCE2583" s="168"/>
      <c r="RCF2583" s="168"/>
      <c r="RCG2583" s="168"/>
      <c r="RCH2583" s="168"/>
      <c r="RCI2583" s="168"/>
      <c r="RCJ2583" s="168"/>
      <c r="RCK2583" s="168"/>
      <c r="RCL2583" s="168"/>
      <c r="RCM2583" s="168"/>
      <c r="RCN2583" s="168"/>
      <c r="RCO2583" s="168"/>
      <c r="RCP2583" s="168"/>
      <c r="RCQ2583" s="168"/>
      <c r="RCR2583" s="168"/>
      <c r="RCS2583" s="168"/>
      <c r="RCT2583" s="168"/>
      <c r="RCU2583" s="168"/>
      <c r="RCV2583" s="168"/>
      <c r="RCW2583" s="168"/>
      <c r="RCX2583" s="168"/>
      <c r="RCY2583" s="168"/>
      <c r="RCZ2583" s="168"/>
      <c r="RDA2583" s="168"/>
      <c r="RDB2583" s="168"/>
      <c r="RDC2583" s="168"/>
      <c r="RDD2583" s="168"/>
      <c r="RDE2583" s="168"/>
      <c r="RDF2583" s="168"/>
      <c r="RDG2583" s="168"/>
      <c r="RDH2583" s="168"/>
      <c r="RDI2583" s="168"/>
      <c r="RDJ2583" s="168"/>
      <c r="RDK2583" s="168"/>
      <c r="RDL2583" s="168"/>
      <c r="RDM2583" s="168"/>
      <c r="RDN2583" s="168"/>
      <c r="RDO2583" s="168"/>
      <c r="RDP2583" s="168"/>
      <c r="RDQ2583" s="168"/>
      <c r="RDR2583" s="168"/>
      <c r="RDS2583" s="168"/>
      <c r="RDT2583" s="168"/>
      <c r="RDU2583" s="168"/>
      <c r="RDV2583" s="168"/>
      <c r="RDW2583" s="168"/>
      <c r="RDX2583" s="168"/>
      <c r="RDY2583" s="168"/>
      <c r="RDZ2583" s="168"/>
      <c r="REA2583" s="168"/>
      <c r="REB2583" s="168"/>
      <c r="REC2583" s="168"/>
      <c r="RED2583" s="168"/>
      <c r="REE2583" s="168"/>
      <c r="REF2583" s="168"/>
      <c r="REG2583" s="168"/>
      <c r="REH2583" s="168"/>
      <c r="REI2583" s="168"/>
      <c r="REJ2583" s="168"/>
      <c r="REK2583" s="168"/>
      <c r="REL2583" s="168"/>
      <c r="REM2583" s="168"/>
      <c r="REN2583" s="168"/>
      <c r="REO2583" s="168"/>
      <c r="REP2583" s="168"/>
      <c r="REQ2583" s="168"/>
      <c r="RER2583" s="168"/>
      <c r="RES2583" s="168"/>
      <c r="RET2583" s="168"/>
      <c r="REU2583" s="168"/>
      <c r="REV2583" s="168"/>
      <c r="REW2583" s="168"/>
      <c r="REX2583" s="168"/>
      <c r="REY2583" s="168"/>
      <c r="REZ2583" s="168"/>
      <c r="RFA2583" s="168"/>
      <c r="RFB2583" s="168"/>
      <c r="RFC2583" s="168"/>
      <c r="RFD2583" s="168"/>
      <c r="RFE2583" s="168"/>
      <c r="RFF2583" s="168"/>
      <c r="RFG2583" s="168"/>
      <c r="RFH2583" s="168"/>
      <c r="RFI2583" s="168"/>
      <c r="RFJ2583" s="168"/>
      <c r="RFK2583" s="168"/>
      <c r="RFL2583" s="168"/>
      <c r="RFM2583" s="168"/>
      <c r="RFN2583" s="168"/>
      <c r="RFO2583" s="168"/>
      <c r="RFP2583" s="168"/>
      <c r="RFQ2583" s="168"/>
      <c r="RFR2583" s="168"/>
      <c r="RFS2583" s="168"/>
      <c r="RFT2583" s="168"/>
      <c r="RFU2583" s="168"/>
      <c r="RFV2583" s="168"/>
      <c r="RFW2583" s="168"/>
      <c r="RFX2583" s="168"/>
      <c r="RFY2583" s="168"/>
      <c r="RFZ2583" s="168"/>
      <c r="RGA2583" s="168"/>
      <c r="RGB2583" s="168"/>
      <c r="RGC2583" s="168"/>
      <c r="RGD2583" s="168"/>
      <c r="RGE2583" s="168"/>
      <c r="RGF2583" s="168"/>
      <c r="RGG2583" s="168"/>
      <c r="RGH2583" s="168"/>
      <c r="RGI2583" s="168"/>
      <c r="RGJ2583" s="168"/>
      <c r="RGK2583" s="168"/>
      <c r="RGL2583" s="168"/>
      <c r="RGM2583" s="168"/>
      <c r="RGN2583" s="168"/>
      <c r="RGO2583" s="168"/>
      <c r="RGP2583" s="168"/>
      <c r="RGQ2583" s="168"/>
      <c r="RGR2583" s="168"/>
      <c r="RGS2583" s="168"/>
      <c r="RGT2583" s="168"/>
      <c r="RGU2583" s="168"/>
      <c r="RGV2583" s="168"/>
      <c r="RGW2583" s="168"/>
      <c r="RGX2583" s="168"/>
      <c r="RGY2583" s="168"/>
      <c r="RGZ2583" s="168"/>
      <c r="RHA2583" s="168"/>
      <c r="RHB2583" s="168"/>
      <c r="RHC2583" s="168"/>
      <c r="RHD2583" s="168"/>
      <c r="RHE2583" s="168"/>
      <c r="RHF2583" s="168"/>
      <c r="RHG2583" s="168"/>
      <c r="RHH2583" s="168"/>
      <c r="RHI2583" s="168"/>
      <c r="RHJ2583" s="168"/>
      <c r="RHK2583" s="168"/>
      <c r="RHL2583" s="168"/>
      <c r="RHM2583" s="168"/>
      <c r="RHN2583" s="168"/>
      <c r="RHO2583" s="168"/>
      <c r="RHP2583" s="168"/>
      <c r="RHQ2583" s="168"/>
      <c r="RHR2583" s="168"/>
      <c r="RHS2583" s="168"/>
      <c r="RHT2583" s="168"/>
      <c r="RHU2583" s="168"/>
      <c r="RHV2583" s="168"/>
      <c r="RHW2583" s="168"/>
      <c r="RHX2583" s="168"/>
      <c r="RHY2583" s="168"/>
      <c r="RHZ2583" s="168"/>
      <c r="RIA2583" s="168"/>
      <c r="RIB2583" s="168"/>
      <c r="RIC2583" s="168"/>
      <c r="RID2583" s="168"/>
      <c r="RIE2583" s="168"/>
      <c r="RIF2583" s="168"/>
      <c r="RIG2583" s="168"/>
      <c r="RIH2583" s="168"/>
      <c r="RII2583" s="168"/>
      <c r="RIJ2583" s="168"/>
      <c r="RIK2583" s="168"/>
      <c r="RIL2583" s="168"/>
      <c r="RIM2583" s="168"/>
      <c r="RIN2583" s="168"/>
      <c r="RIO2583" s="168"/>
      <c r="RIP2583" s="168"/>
      <c r="RIQ2583" s="168"/>
      <c r="RIR2583" s="168"/>
      <c r="RIS2583" s="168"/>
      <c r="RIT2583" s="168"/>
      <c r="RIU2583" s="168"/>
      <c r="RIV2583" s="168"/>
      <c r="RIW2583" s="168"/>
      <c r="RIX2583" s="168"/>
      <c r="RIY2583" s="168"/>
      <c r="RIZ2583" s="168"/>
      <c r="RJA2583" s="168"/>
      <c r="RJB2583" s="168"/>
      <c r="RJC2583" s="168"/>
      <c r="RJD2583" s="168"/>
      <c r="RJE2583" s="168"/>
      <c r="RJF2583" s="168"/>
      <c r="RJG2583" s="168"/>
      <c r="RJH2583" s="168"/>
      <c r="RJI2583" s="168"/>
      <c r="RJJ2583" s="168"/>
      <c r="RJK2583" s="168"/>
      <c r="RJL2583" s="168"/>
      <c r="RJM2583" s="168"/>
      <c r="RJN2583" s="168"/>
      <c r="RJO2583" s="168"/>
      <c r="RJP2583" s="168"/>
      <c r="RJQ2583" s="168"/>
      <c r="RJR2583" s="168"/>
      <c r="RJS2583" s="168"/>
      <c r="RJT2583" s="168"/>
      <c r="RJU2583" s="168"/>
      <c r="RJV2583" s="168"/>
      <c r="RJW2583" s="168"/>
      <c r="RJX2583" s="168"/>
      <c r="RJY2583" s="168"/>
      <c r="RJZ2583" s="168"/>
      <c r="RKA2583" s="168"/>
      <c r="RKB2583" s="168"/>
      <c r="RKC2583" s="168"/>
      <c r="RKD2583" s="168"/>
      <c r="RKE2583" s="168"/>
      <c r="RKF2583" s="168"/>
      <c r="RKG2583" s="168"/>
      <c r="RKH2583" s="168"/>
      <c r="RKI2583" s="168"/>
      <c r="RKJ2583" s="168"/>
      <c r="RKK2583" s="168"/>
      <c r="RKL2583" s="168"/>
      <c r="RKM2583" s="168"/>
      <c r="RKN2583" s="168"/>
      <c r="RKO2583" s="168"/>
      <c r="RKP2583" s="168"/>
      <c r="RKQ2583" s="168"/>
      <c r="RKR2583" s="168"/>
      <c r="RKS2583" s="168"/>
      <c r="RKT2583" s="168"/>
      <c r="RKU2583" s="168"/>
      <c r="RKV2583" s="168"/>
      <c r="RKW2583" s="168"/>
      <c r="RKX2583" s="168"/>
      <c r="RKY2583" s="168"/>
      <c r="RKZ2583" s="168"/>
      <c r="RLA2583" s="168"/>
      <c r="RLB2583" s="168"/>
      <c r="RLC2583" s="168"/>
      <c r="RLD2583" s="168"/>
      <c r="RLE2583" s="168"/>
      <c r="RLF2583" s="168"/>
      <c r="RLG2583" s="168"/>
      <c r="RLH2583" s="168"/>
      <c r="RLI2583" s="168"/>
      <c r="RLJ2583" s="168"/>
      <c r="RLK2583" s="168"/>
      <c r="RLL2583" s="168"/>
      <c r="RLM2583" s="168"/>
      <c r="RLN2583" s="168"/>
      <c r="RLO2583" s="168"/>
      <c r="RLP2583" s="168"/>
      <c r="RLQ2583" s="168"/>
      <c r="RLR2583" s="168"/>
      <c r="RLS2583" s="168"/>
      <c r="RLT2583" s="168"/>
      <c r="RLU2583" s="168"/>
      <c r="RLV2583" s="168"/>
      <c r="RLW2583" s="168"/>
      <c r="RLX2583" s="168"/>
      <c r="RLY2583" s="168"/>
      <c r="RLZ2583" s="168"/>
      <c r="RMA2583" s="168"/>
      <c r="RMB2583" s="168"/>
      <c r="RMC2583" s="168"/>
      <c r="RMD2583" s="168"/>
      <c r="RME2583" s="168"/>
      <c r="RMF2583" s="168"/>
      <c r="RMG2583" s="168"/>
      <c r="RMH2583" s="168"/>
      <c r="RMI2583" s="168"/>
      <c r="RMJ2583" s="168"/>
      <c r="RMK2583" s="168"/>
      <c r="RML2583" s="168"/>
      <c r="RMM2583" s="168"/>
      <c r="RMN2583" s="168"/>
      <c r="RMO2583" s="168"/>
      <c r="RMP2583" s="168"/>
      <c r="RMQ2583" s="168"/>
      <c r="RMR2583" s="168"/>
      <c r="RMS2583" s="168"/>
      <c r="RMT2583" s="168"/>
      <c r="RMU2583" s="168"/>
      <c r="RMV2583" s="168"/>
      <c r="RMW2583" s="168"/>
      <c r="RMX2583" s="168"/>
      <c r="RMY2583" s="168"/>
      <c r="RMZ2583" s="168"/>
      <c r="RNA2583" s="168"/>
      <c r="RNB2583" s="168"/>
      <c r="RNC2583" s="168"/>
      <c r="RND2583" s="168"/>
      <c r="RNE2583" s="168"/>
      <c r="RNF2583" s="168"/>
      <c r="RNG2583" s="168"/>
      <c r="RNH2583" s="168"/>
      <c r="RNI2583" s="168"/>
      <c r="RNJ2583" s="168"/>
      <c r="RNK2583" s="168"/>
      <c r="RNL2583" s="168"/>
      <c r="RNM2583" s="168"/>
      <c r="RNN2583" s="168"/>
      <c r="RNO2583" s="168"/>
      <c r="RNP2583" s="168"/>
      <c r="RNQ2583" s="168"/>
      <c r="RNR2583" s="168"/>
      <c r="RNS2583" s="168"/>
      <c r="RNT2583" s="168"/>
      <c r="RNU2583" s="168"/>
      <c r="RNV2583" s="168"/>
      <c r="RNW2583" s="168"/>
      <c r="RNX2583" s="168"/>
      <c r="RNY2583" s="168"/>
      <c r="RNZ2583" s="168"/>
      <c r="ROA2583" s="168"/>
      <c r="ROB2583" s="168"/>
      <c r="ROC2583" s="168"/>
      <c r="ROD2583" s="168"/>
      <c r="ROE2583" s="168"/>
      <c r="ROF2583" s="168"/>
      <c r="ROG2583" s="168"/>
      <c r="ROH2583" s="168"/>
      <c r="ROI2583" s="168"/>
      <c r="ROJ2583" s="168"/>
      <c r="ROK2583" s="168"/>
      <c r="ROL2583" s="168"/>
      <c r="ROM2583" s="168"/>
      <c r="RON2583" s="168"/>
      <c r="ROO2583" s="168"/>
      <c r="ROP2583" s="168"/>
      <c r="ROQ2583" s="168"/>
      <c r="ROR2583" s="168"/>
      <c r="ROS2583" s="168"/>
      <c r="ROT2583" s="168"/>
      <c r="ROU2583" s="168"/>
      <c r="ROV2583" s="168"/>
      <c r="ROW2583" s="168"/>
      <c r="ROX2583" s="168"/>
      <c r="ROY2583" s="168"/>
      <c r="ROZ2583" s="168"/>
      <c r="RPA2583" s="168"/>
      <c r="RPB2583" s="168"/>
      <c r="RPC2583" s="168"/>
      <c r="RPD2583" s="168"/>
      <c r="RPE2583" s="168"/>
      <c r="RPF2583" s="168"/>
      <c r="RPG2583" s="168"/>
      <c r="RPH2583" s="168"/>
      <c r="RPI2583" s="168"/>
      <c r="RPJ2583" s="168"/>
      <c r="RPK2583" s="168"/>
      <c r="RPL2583" s="168"/>
      <c r="RPM2583" s="168"/>
      <c r="RPN2583" s="168"/>
      <c r="RPO2583" s="168"/>
      <c r="RPP2583" s="168"/>
      <c r="RPQ2583" s="168"/>
      <c r="RPR2583" s="168"/>
      <c r="RPS2583" s="168"/>
      <c r="RPT2583" s="168"/>
      <c r="RPU2583" s="168"/>
      <c r="RPV2583" s="168"/>
      <c r="RPW2583" s="168"/>
      <c r="RPX2583" s="168"/>
      <c r="RPY2583" s="168"/>
      <c r="RPZ2583" s="168"/>
      <c r="RQA2583" s="168"/>
      <c r="RQB2583" s="168"/>
      <c r="RQC2583" s="168"/>
      <c r="RQD2583" s="168"/>
      <c r="RQE2583" s="168"/>
      <c r="RQF2583" s="168"/>
      <c r="RQG2583" s="168"/>
      <c r="RQH2583" s="168"/>
      <c r="RQI2583" s="168"/>
      <c r="RQJ2583" s="168"/>
      <c r="RQK2583" s="168"/>
      <c r="RQL2583" s="168"/>
      <c r="RQM2583" s="168"/>
      <c r="RQN2583" s="168"/>
      <c r="RQO2583" s="168"/>
      <c r="RQP2583" s="168"/>
      <c r="RQQ2583" s="168"/>
      <c r="RQR2583" s="168"/>
      <c r="RQS2583" s="168"/>
      <c r="RQT2583" s="168"/>
      <c r="RQU2583" s="168"/>
      <c r="RQV2583" s="168"/>
      <c r="RQW2583" s="168"/>
      <c r="RQX2583" s="168"/>
      <c r="RQY2583" s="168"/>
      <c r="RQZ2583" s="168"/>
      <c r="RRA2583" s="168"/>
      <c r="RRB2583" s="168"/>
      <c r="RRC2583" s="168"/>
      <c r="RRD2583" s="168"/>
      <c r="RRE2583" s="168"/>
      <c r="RRF2583" s="168"/>
      <c r="RRG2583" s="168"/>
      <c r="RRH2583" s="168"/>
      <c r="RRI2583" s="168"/>
      <c r="RRJ2583" s="168"/>
      <c r="RRK2583" s="168"/>
      <c r="RRL2583" s="168"/>
      <c r="RRM2583" s="168"/>
      <c r="RRN2583" s="168"/>
      <c r="RRO2583" s="168"/>
      <c r="RRP2583" s="168"/>
      <c r="RRQ2583" s="168"/>
      <c r="RRR2583" s="168"/>
      <c r="RRS2583" s="168"/>
      <c r="RRT2583" s="168"/>
      <c r="RRU2583" s="168"/>
      <c r="RRV2583" s="168"/>
      <c r="RRW2583" s="168"/>
      <c r="RRX2583" s="168"/>
      <c r="RRY2583" s="168"/>
      <c r="RRZ2583" s="168"/>
      <c r="RSA2583" s="168"/>
      <c r="RSB2583" s="168"/>
      <c r="RSC2583" s="168"/>
      <c r="RSD2583" s="168"/>
      <c r="RSE2583" s="168"/>
      <c r="RSF2583" s="168"/>
      <c r="RSG2583" s="168"/>
      <c r="RSH2583" s="168"/>
      <c r="RSI2583" s="168"/>
      <c r="RSJ2583" s="168"/>
      <c r="RSK2583" s="168"/>
      <c r="RSL2583" s="168"/>
      <c r="RSM2583" s="168"/>
      <c r="RSN2583" s="168"/>
      <c r="RSO2583" s="168"/>
      <c r="RSP2583" s="168"/>
      <c r="RSQ2583" s="168"/>
      <c r="RSR2583" s="168"/>
      <c r="RSS2583" s="168"/>
      <c r="RST2583" s="168"/>
      <c r="RSU2583" s="168"/>
      <c r="RSV2583" s="168"/>
      <c r="RSW2583" s="168"/>
      <c r="RSX2583" s="168"/>
      <c r="RSY2583" s="168"/>
      <c r="RSZ2583" s="168"/>
      <c r="RTA2583" s="168"/>
      <c r="RTB2583" s="168"/>
      <c r="RTC2583" s="168"/>
      <c r="RTD2583" s="168"/>
      <c r="RTE2583" s="168"/>
      <c r="RTF2583" s="168"/>
      <c r="RTG2583" s="168"/>
      <c r="RTH2583" s="168"/>
      <c r="RTI2583" s="168"/>
      <c r="RTJ2583" s="168"/>
      <c r="RTK2583" s="168"/>
      <c r="RTL2583" s="168"/>
      <c r="RTM2583" s="168"/>
      <c r="RTN2583" s="168"/>
      <c r="RTO2583" s="168"/>
      <c r="RTP2583" s="168"/>
      <c r="RTQ2583" s="168"/>
      <c r="RTR2583" s="168"/>
      <c r="RTS2583" s="168"/>
      <c r="RTT2583" s="168"/>
      <c r="RTU2583" s="168"/>
      <c r="RTV2583" s="168"/>
      <c r="RTW2583" s="168"/>
      <c r="RTX2583" s="168"/>
      <c r="RTY2583" s="168"/>
      <c r="RTZ2583" s="168"/>
      <c r="RUA2583" s="168"/>
      <c r="RUB2583" s="168"/>
      <c r="RUC2583" s="168"/>
      <c r="RUD2583" s="168"/>
      <c r="RUE2583" s="168"/>
      <c r="RUF2583" s="168"/>
      <c r="RUG2583" s="168"/>
      <c r="RUH2583" s="168"/>
      <c r="RUI2583" s="168"/>
      <c r="RUJ2583" s="168"/>
      <c r="RUK2583" s="168"/>
      <c r="RUL2583" s="168"/>
      <c r="RUM2583" s="168"/>
      <c r="RUN2583" s="168"/>
      <c r="RUO2583" s="168"/>
      <c r="RUP2583" s="168"/>
      <c r="RUQ2583" s="168"/>
      <c r="RUR2583" s="168"/>
      <c r="RUS2583" s="168"/>
      <c r="RUT2583" s="168"/>
      <c r="RUU2583" s="168"/>
      <c r="RUV2583" s="168"/>
      <c r="RUW2583" s="168"/>
      <c r="RUX2583" s="168"/>
      <c r="RUY2583" s="168"/>
      <c r="RUZ2583" s="168"/>
      <c r="RVA2583" s="168"/>
      <c r="RVB2583" s="168"/>
      <c r="RVC2583" s="168"/>
      <c r="RVD2583" s="168"/>
      <c r="RVE2583" s="168"/>
      <c r="RVF2583" s="168"/>
      <c r="RVG2583" s="168"/>
      <c r="RVH2583" s="168"/>
      <c r="RVI2583" s="168"/>
      <c r="RVJ2583" s="168"/>
      <c r="RVK2583" s="168"/>
      <c r="RVL2583" s="168"/>
      <c r="RVM2583" s="168"/>
      <c r="RVN2583" s="168"/>
      <c r="RVO2583" s="168"/>
      <c r="RVP2583" s="168"/>
      <c r="RVQ2583" s="168"/>
      <c r="RVR2583" s="168"/>
      <c r="RVS2583" s="168"/>
      <c r="RVT2583" s="168"/>
      <c r="RVU2583" s="168"/>
      <c r="RVV2583" s="168"/>
      <c r="RVW2583" s="168"/>
      <c r="RVX2583" s="168"/>
      <c r="RVY2583" s="168"/>
      <c r="RVZ2583" s="168"/>
      <c r="RWA2583" s="168"/>
      <c r="RWB2583" s="168"/>
      <c r="RWC2583" s="168"/>
      <c r="RWD2583" s="168"/>
      <c r="RWE2583" s="168"/>
      <c r="RWF2583" s="168"/>
      <c r="RWG2583" s="168"/>
      <c r="RWH2583" s="168"/>
      <c r="RWI2583" s="168"/>
      <c r="RWJ2583" s="168"/>
      <c r="RWK2583" s="168"/>
      <c r="RWL2583" s="168"/>
      <c r="RWM2583" s="168"/>
      <c r="RWN2583" s="168"/>
      <c r="RWO2583" s="168"/>
      <c r="RWP2583" s="168"/>
      <c r="RWQ2583" s="168"/>
      <c r="RWR2583" s="168"/>
      <c r="RWS2583" s="168"/>
      <c r="RWT2583" s="168"/>
      <c r="RWU2583" s="168"/>
      <c r="RWV2583" s="168"/>
      <c r="RWW2583" s="168"/>
      <c r="RWX2583" s="168"/>
      <c r="RWY2583" s="168"/>
      <c r="RWZ2583" s="168"/>
      <c r="RXA2583" s="168"/>
      <c r="RXB2583" s="168"/>
      <c r="RXC2583" s="168"/>
      <c r="RXD2583" s="168"/>
      <c r="RXE2583" s="168"/>
      <c r="RXF2583" s="168"/>
      <c r="RXG2583" s="168"/>
      <c r="RXH2583" s="168"/>
      <c r="RXI2583" s="168"/>
      <c r="RXJ2583" s="168"/>
      <c r="RXK2583" s="168"/>
      <c r="RXL2583" s="168"/>
      <c r="RXM2583" s="168"/>
      <c r="RXN2583" s="168"/>
      <c r="RXO2583" s="168"/>
      <c r="RXP2583" s="168"/>
      <c r="RXQ2583" s="168"/>
      <c r="RXR2583" s="168"/>
      <c r="RXS2583" s="168"/>
      <c r="RXT2583" s="168"/>
      <c r="RXU2583" s="168"/>
      <c r="RXV2583" s="168"/>
      <c r="RXW2583" s="168"/>
      <c r="RXX2583" s="168"/>
      <c r="RXY2583" s="168"/>
      <c r="RXZ2583" s="168"/>
      <c r="RYA2583" s="168"/>
      <c r="RYB2583" s="168"/>
      <c r="RYC2583" s="168"/>
      <c r="RYD2583" s="168"/>
      <c r="RYE2583" s="168"/>
      <c r="RYF2583" s="168"/>
      <c r="RYG2583" s="168"/>
      <c r="RYH2583" s="168"/>
      <c r="RYI2583" s="168"/>
      <c r="RYJ2583" s="168"/>
      <c r="RYK2583" s="168"/>
      <c r="RYL2583" s="168"/>
      <c r="RYM2583" s="168"/>
      <c r="RYN2583" s="168"/>
      <c r="RYO2583" s="168"/>
      <c r="RYP2583" s="168"/>
      <c r="RYQ2583" s="168"/>
      <c r="RYR2583" s="168"/>
      <c r="RYS2583" s="168"/>
      <c r="RYT2583" s="168"/>
      <c r="RYU2583" s="168"/>
      <c r="RYV2583" s="168"/>
      <c r="RYW2583" s="168"/>
      <c r="RYX2583" s="168"/>
      <c r="RYY2583" s="168"/>
      <c r="RYZ2583" s="168"/>
      <c r="RZA2583" s="168"/>
      <c r="RZB2583" s="168"/>
      <c r="RZC2583" s="168"/>
      <c r="RZD2583" s="168"/>
      <c r="RZE2583" s="168"/>
      <c r="RZF2583" s="168"/>
      <c r="RZG2583" s="168"/>
      <c r="RZH2583" s="168"/>
      <c r="RZI2583" s="168"/>
      <c r="RZJ2583" s="168"/>
      <c r="RZK2583" s="168"/>
      <c r="RZL2583" s="168"/>
      <c r="RZM2583" s="168"/>
      <c r="RZN2583" s="168"/>
      <c r="RZO2583" s="168"/>
      <c r="RZP2583" s="168"/>
      <c r="RZQ2583" s="168"/>
      <c r="RZR2583" s="168"/>
      <c r="RZS2583" s="168"/>
      <c r="RZT2583" s="168"/>
      <c r="RZU2583" s="168"/>
      <c r="RZV2583" s="168"/>
      <c r="RZW2583" s="168"/>
      <c r="RZX2583" s="168"/>
      <c r="RZY2583" s="168"/>
      <c r="RZZ2583" s="168"/>
      <c r="SAA2583" s="168"/>
      <c r="SAB2583" s="168"/>
      <c r="SAC2583" s="168"/>
      <c r="SAD2583" s="168"/>
      <c r="SAE2583" s="168"/>
      <c r="SAF2583" s="168"/>
      <c r="SAG2583" s="168"/>
      <c r="SAH2583" s="168"/>
      <c r="SAI2583" s="168"/>
      <c r="SAJ2583" s="168"/>
      <c r="SAK2583" s="168"/>
      <c r="SAL2583" s="168"/>
      <c r="SAM2583" s="168"/>
      <c r="SAN2583" s="168"/>
      <c r="SAO2583" s="168"/>
      <c r="SAP2583" s="168"/>
      <c r="SAQ2583" s="168"/>
      <c r="SAR2583" s="168"/>
      <c r="SAS2583" s="168"/>
      <c r="SAT2583" s="168"/>
      <c r="SAU2583" s="168"/>
      <c r="SAV2583" s="168"/>
      <c r="SAW2583" s="168"/>
      <c r="SAX2583" s="168"/>
      <c r="SAY2583" s="168"/>
      <c r="SAZ2583" s="168"/>
      <c r="SBA2583" s="168"/>
      <c r="SBB2583" s="168"/>
      <c r="SBC2583" s="168"/>
      <c r="SBD2583" s="168"/>
      <c r="SBE2583" s="168"/>
      <c r="SBF2583" s="168"/>
      <c r="SBG2583" s="168"/>
      <c r="SBH2583" s="168"/>
      <c r="SBI2583" s="168"/>
      <c r="SBJ2583" s="168"/>
      <c r="SBK2583" s="168"/>
      <c r="SBL2583" s="168"/>
      <c r="SBM2583" s="168"/>
      <c r="SBN2583" s="168"/>
      <c r="SBO2583" s="168"/>
      <c r="SBP2583" s="168"/>
      <c r="SBQ2583" s="168"/>
      <c r="SBR2583" s="168"/>
      <c r="SBS2583" s="168"/>
      <c r="SBT2583" s="168"/>
      <c r="SBU2583" s="168"/>
      <c r="SBV2583" s="168"/>
      <c r="SBW2583" s="168"/>
      <c r="SBX2583" s="168"/>
      <c r="SBY2583" s="168"/>
      <c r="SBZ2583" s="168"/>
      <c r="SCA2583" s="168"/>
      <c r="SCB2583" s="168"/>
      <c r="SCC2583" s="168"/>
      <c r="SCD2583" s="168"/>
      <c r="SCE2583" s="168"/>
      <c r="SCF2583" s="168"/>
      <c r="SCG2583" s="168"/>
      <c r="SCH2583" s="168"/>
      <c r="SCI2583" s="168"/>
      <c r="SCJ2583" s="168"/>
      <c r="SCK2583" s="168"/>
      <c r="SCL2583" s="168"/>
      <c r="SCM2583" s="168"/>
      <c r="SCN2583" s="168"/>
      <c r="SCO2583" s="168"/>
      <c r="SCP2583" s="168"/>
      <c r="SCQ2583" s="168"/>
      <c r="SCR2583" s="168"/>
      <c r="SCS2583" s="168"/>
      <c r="SCT2583" s="168"/>
      <c r="SCU2583" s="168"/>
      <c r="SCV2583" s="168"/>
      <c r="SCW2583" s="168"/>
      <c r="SCX2583" s="168"/>
      <c r="SCY2583" s="168"/>
      <c r="SCZ2583" s="168"/>
      <c r="SDA2583" s="168"/>
      <c r="SDB2583" s="168"/>
      <c r="SDC2583" s="168"/>
      <c r="SDD2583" s="168"/>
      <c r="SDE2583" s="168"/>
      <c r="SDF2583" s="168"/>
      <c r="SDG2583" s="168"/>
      <c r="SDH2583" s="168"/>
      <c r="SDI2583" s="168"/>
      <c r="SDJ2583" s="168"/>
      <c r="SDK2583" s="168"/>
      <c r="SDL2583" s="168"/>
      <c r="SDM2583" s="168"/>
      <c r="SDN2583" s="168"/>
      <c r="SDO2583" s="168"/>
      <c r="SDP2583" s="168"/>
      <c r="SDQ2583" s="168"/>
      <c r="SDR2583" s="168"/>
      <c r="SDS2583" s="168"/>
      <c r="SDT2583" s="168"/>
      <c r="SDU2583" s="168"/>
      <c r="SDV2583" s="168"/>
      <c r="SDW2583" s="168"/>
      <c r="SDX2583" s="168"/>
      <c r="SDY2583" s="168"/>
      <c r="SDZ2583" s="168"/>
      <c r="SEA2583" s="168"/>
      <c r="SEB2583" s="168"/>
      <c r="SEC2583" s="168"/>
      <c r="SED2583" s="168"/>
      <c r="SEE2583" s="168"/>
      <c r="SEF2583" s="168"/>
      <c r="SEG2583" s="168"/>
      <c r="SEH2583" s="168"/>
      <c r="SEI2583" s="168"/>
      <c r="SEJ2583" s="168"/>
      <c r="SEK2583" s="168"/>
      <c r="SEL2583" s="168"/>
      <c r="SEM2583" s="168"/>
      <c r="SEN2583" s="168"/>
      <c r="SEO2583" s="168"/>
      <c r="SEP2583" s="168"/>
      <c r="SEQ2583" s="168"/>
      <c r="SER2583" s="168"/>
      <c r="SES2583" s="168"/>
      <c r="SET2583" s="168"/>
      <c r="SEU2583" s="168"/>
      <c r="SEV2583" s="168"/>
      <c r="SEW2583" s="168"/>
      <c r="SEX2583" s="168"/>
      <c r="SEY2583" s="168"/>
      <c r="SEZ2583" s="168"/>
      <c r="SFA2583" s="168"/>
      <c r="SFB2583" s="168"/>
      <c r="SFC2583" s="168"/>
      <c r="SFD2583" s="168"/>
      <c r="SFE2583" s="168"/>
      <c r="SFF2583" s="168"/>
      <c r="SFG2583" s="168"/>
      <c r="SFH2583" s="168"/>
      <c r="SFI2583" s="168"/>
      <c r="SFJ2583" s="168"/>
      <c r="SFK2583" s="168"/>
      <c r="SFL2583" s="168"/>
      <c r="SFM2583" s="168"/>
      <c r="SFN2583" s="168"/>
      <c r="SFO2583" s="168"/>
      <c r="SFP2583" s="168"/>
      <c r="SFQ2583" s="168"/>
      <c r="SFR2583" s="168"/>
      <c r="SFS2583" s="168"/>
      <c r="SFT2583" s="168"/>
      <c r="SFU2583" s="168"/>
      <c r="SFV2583" s="168"/>
      <c r="SFW2583" s="168"/>
      <c r="SFX2583" s="168"/>
      <c r="SFY2583" s="168"/>
      <c r="SFZ2583" s="168"/>
      <c r="SGA2583" s="168"/>
      <c r="SGB2583" s="168"/>
      <c r="SGC2583" s="168"/>
      <c r="SGD2583" s="168"/>
      <c r="SGE2583" s="168"/>
      <c r="SGF2583" s="168"/>
      <c r="SGG2583" s="168"/>
      <c r="SGH2583" s="168"/>
      <c r="SGI2583" s="168"/>
      <c r="SGJ2583" s="168"/>
      <c r="SGK2583" s="168"/>
      <c r="SGL2583" s="168"/>
      <c r="SGM2583" s="168"/>
      <c r="SGN2583" s="168"/>
      <c r="SGO2583" s="168"/>
      <c r="SGP2583" s="168"/>
      <c r="SGQ2583" s="168"/>
      <c r="SGR2583" s="168"/>
      <c r="SGS2583" s="168"/>
      <c r="SGT2583" s="168"/>
      <c r="SGU2583" s="168"/>
      <c r="SGV2583" s="168"/>
      <c r="SGW2583" s="168"/>
      <c r="SGX2583" s="168"/>
      <c r="SGY2583" s="168"/>
      <c r="SGZ2583" s="168"/>
      <c r="SHA2583" s="168"/>
      <c r="SHB2583" s="168"/>
      <c r="SHC2583" s="168"/>
      <c r="SHD2583" s="168"/>
      <c r="SHE2583" s="168"/>
      <c r="SHF2583" s="168"/>
      <c r="SHG2583" s="168"/>
      <c r="SHH2583" s="168"/>
      <c r="SHI2583" s="168"/>
      <c r="SHJ2583" s="168"/>
      <c r="SHK2583" s="168"/>
      <c r="SHL2583" s="168"/>
      <c r="SHM2583" s="168"/>
      <c r="SHN2583" s="168"/>
      <c r="SHO2583" s="168"/>
      <c r="SHP2583" s="168"/>
      <c r="SHQ2583" s="168"/>
      <c r="SHR2583" s="168"/>
      <c r="SHS2583" s="168"/>
      <c r="SHT2583" s="168"/>
      <c r="SHU2583" s="168"/>
      <c r="SHV2583" s="168"/>
      <c r="SHW2583" s="168"/>
      <c r="SHX2583" s="168"/>
      <c r="SHY2583" s="168"/>
      <c r="SHZ2583" s="168"/>
      <c r="SIA2583" s="168"/>
      <c r="SIB2583" s="168"/>
      <c r="SIC2583" s="168"/>
      <c r="SID2583" s="168"/>
      <c r="SIE2583" s="168"/>
      <c r="SIF2583" s="168"/>
      <c r="SIG2583" s="168"/>
      <c r="SIH2583" s="168"/>
      <c r="SII2583" s="168"/>
      <c r="SIJ2583" s="168"/>
      <c r="SIK2583" s="168"/>
      <c r="SIL2583" s="168"/>
      <c r="SIM2583" s="168"/>
      <c r="SIN2583" s="168"/>
      <c r="SIO2583" s="168"/>
      <c r="SIP2583" s="168"/>
      <c r="SIQ2583" s="168"/>
      <c r="SIR2583" s="168"/>
      <c r="SIS2583" s="168"/>
      <c r="SIT2583" s="168"/>
      <c r="SIU2583" s="168"/>
      <c r="SIV2583" s="168"/>
      <c r="SIW2583" s="168"/>
      <c r="SIX2583" s="168"/>
      <c r="SIY2583" s="168"/>
      <c r="SIZ2583" s="168"/>
      <c r="SJA2583" s="168"/>
      <c r="SJB2583" s="168"/>
      <c r="SJC2583" s="168"/>
      <c r="SJD2583" s="168"/>
      <c r="SJE2583" s="168"/>
      <c r="SJF2583" s="168"/>
      <c r="SJG2583" s="168"/>
      <c r="SJH2583" s="168"/>
      <c r="SJI2583" s="168"/>
      <c r="SJJ2583" s="168"/>
      <c r="SJK2583" s="168"/>
      <c r="SJL2583" s="168"/>
      <c r="SJM2583" s="168"/>
      <c r="SJN2583" s="168"/>
      <c r="SJO2583" s="168"/>
      <c r="SJP2583" s="168"/>
      <c r="SJQ2583" s="168"/>
      <c r="SJR2583" s="168"/>
      <c r="SJS2583" s="168"/>
      <c r="SJT2583" s="168"/>
      <c r="SJU2583" s="168"/>
      <c r="SJV2583" s="168"/>
      <c r="SJW2583" s="168"/>
      <c r="SJX2583" s="168"/>
      <c r="SJY2583" s="168"/>
      <c r="SJZ2583" s="168"/>
      <c r="SKA2583" s="168"/>
      <c r="SKB2583" s="168"/>
      <c r="SKC2583" s="168"/>
      <c r="SKD2583" s="168"/>
      <c r="SKE2583" s="168"/>
      <c r="SKF2583" s="168"/>
      <c r="SKG2583" s="168"/>
      <c r="SKH2583" s="168"/>
      <c r="SKI2583" s="168"/>
      <c r="SKJ2583" s="168"/>
      <c r="SKK2583" s="168"/>
      <c r="SKL2583" s="168"/>
      <c r="SKM2583" s="168"/>
      <c r="SKN2583" s="168"/>
      <c r="SKO2583" s="168"/>
      <c r="SKP2583" s="168"/>
      <c r="SKQ2583" s="168"/>
      <c r="SKR2583" s="168"/>
      <c r="SKS2583" s="168"/>
      <c r="SKT2583" s="168"/>
      <c r="SKU2583" s="168"/>
      <c r="SKV2583" s="168"/>
      <c r="SKW2583" s="168"/>
      <c r="SKX2583" s="168"/>
      <c r="SKY2583" s="168"/>
      <c r="SKZ2583" s="168"/>
      <c r="SLA2583" s="168"/>
      <c r="SLB2583" s="168"/>
      <c r="SLC2583" s="168"/>
      <c r="SLD2583" s="168"/>
      <c r="SLE2583" s="168"/>
      <c r="SLF2583" s="168"/>
      <c r="SLG2583" s="168"/>
      <c r="SLH2583" s="168"/>
      <c r="SLI2583" s="168"/>
      <c r="SLJ2583" s="168"/>
      <c r="SLK2583" s="168"/>
      <c r="SLL2583" s="168"/>
      <c r="SLM2583" s="168"/>
      <c r="SLN2583" s="168"/>
      <c r="SLO2583" s="168"/>
      <c r="SLP2583" s="168"/>
      <c r="SLQ2583" s="168"/>
      <c r="SLR2583" s="168"/>
      <c r="SLS2583" s="168"/>
      <c r="SLT2583" s="168"/>
      <c r="SLU2583" s="168"/>
      <c r="SLV2583" s="168"/>
      <c r="SLW2583" s="168"/>
      <c r="SLX2583" s="168"/>
      <c r="SLY2583" s="168"/>
      <c r="SLZ2583" s="168"/>
      <c r="SMA2583" s="168"/>
      <c r="SMB2583" s="168"/>
      <c r="SMC2583" s="168"/>
      <c r="SMD2583" s="168"/>
      <c r="SME2583" s="168"/>
      <c r="SMF2583" s="168"/>
      <c r="SMG2583" s="168"/>
      <c r="SMH2583" s="168"/>
      <c r="SMI2583" s="168"/>
      <c r="SMJ2583" s="168"/>
      <c r="SMK2583" s="168"/>
      <c r="SML2583" s="168"/>
      <c r="SMM2583" s="168"/>
      <c r="SMN2583" s="168"/>
      <c r="SMO2583" s="168"/>
      <c r="SMP2583" s="168"/>
      <c r="SMQ2583" s="168"/>
      <c r="SMR2583" s="168"/>
      <c r="SMS2583" s="168"/>
      <c r="SMT2583" s="168"/>
      <c r="SMU2583" s="168"/>
      <c r="SMV2583" s="168"/>
      <c r="SMW2583" s="168"/>
      <c r="SMX2583" s="168"/>
      <c r="SMY2583" s="168"/>
      <c r="SMZ2583" s="168"/>
      <c r="SNA2583" s="168"/>
      <c r="SNB2583" s="168"/>
      <c r="SNC2583" s="168"/>
      <c r="SND2583" s="168"/>
      <c r="SNE2583" s="168"/>
      <c r="SNF2583" s="168"/>
      <c r="SNG2583" s="168"/>
      <c r="SNH2583" s="168"/>
      <c r="SNI2583" s="168"/>
      <c r="SNJ2583" s="168"/>
      <c r="SNK2583" s="168"/>
      <c r="SNL2583" s="168"/>
      <c r="SNM2583" s="168"/>
      <c r="SNN2583" s="168"/>
      <c r="SNO2583" s="168"/>
      <c r="SNP2583" s="168"/>
      <c r="SNQ2583" s="168"/>
      <c r="SNR2583" s="168"/>
      <c r="SNS2583" s="168"/>
      <c r="SNT2583" s="168"/>
      <c r="SNU2583" s="168"/>
      <c r="SNV2583" s="168"/>
      <c r="SNW2583" s="168"/>
      <c r="SNX2583" s="168"/>
      <c r="SNY2583" s="168"/>
      <c r="SNZ2583" s="168"/>
      <c r="SOA2583" s="168"/>
      <c r="SOB2583" s="168"/>
      <c r="SOC2583" s="168"/>
      <c r="SOD2583" s="168"/>
      <c r="SOE2583" s="168"/>
      <c r="SOF2583" s="168"/>
      <c r="SOG2583" s="168"/>
      <c r="SOH2583" s="168"/>
      <c r="SOI2583" s="168"/>
      <c r="SOJ2583" s="168"/>
      <c r="SOK2583" s="168"/>
      <c r="SOL2583" s="168"/>
      <c r="SOM2583" s="168"/>
      <c r="SON2583" s="168"/>
      <c r="SOO2583" s="168"/>
      <c r="SOP2583" s="168"/>
      <c r="SOQ2583" s="168"/>
      <c r="SOR2583" s="168"/>
      <c r="SOS2583" s="168"/>
      <c r="SOT2583" s="168"/>
      <c r="SOU2583" s="168"/>
      <c r="SOV2583" s="168"/>
      <c r="SOW2583" s="168"/>
      <c r="SOX2583" s="168"/>
      <c r="SOY2583" s="168"/>
      <c r="SOZ2583" s="168"/>
      <c r="SPA2583" s="168"/>
      <c r="SPB2583" s="168"/>
      <c r="SPC2583" s="168"/>
      <c r="SPD2583" s="168"/>
      <c r="SPE2583" s="168"/>
      <c r="SPF2583" s="168"/>
      <c r="SPG2583" s="168"/>
      <c r="SPH2583" s="168"/>
      <c r="SPI2583" s="168"/>
      <c r="SPJ2583" s="168"/>
      <c r="SPK2583" s="168"/>
      <c r="SPL2583" s="168"/>
      <c r="SPM2583" s="168"/>
      <c r="SPN2583" s="168"/>
      <c r="SPO2583" s="168"/>
      <c r="SPP2583" s="168"/>
      <c r="SPQ2583" s="168"/>
      <c r="SPR2583" s="168"/>
      <c r="SPS2583" s="168"/>
      <c r="SPT2583" s="168"/>
      <c r="SPU2583" s="168"/>
      <c r="SPV2583" s="168"/>
      <c r="SPW2583" s="168"/>
      <c r="SPX2583" s="168"/>
      <c r="SPY2583" s="168"/>
      <c r="SPZ2583" s="168"/>
      <c r="SQA2583" s="168"/>
      <c r="SQB2583" s="168"/>
      <c r="SQC2583" s="168"/>
      <c r="SQD2583" s="168"/>
      <c r="SQE2583" s="168"/>
      <c r="SQF2583" s="168"/>
      <c r="SQG2583" s="168"/>
      <c r="SQH2583" s="168"/>
      <c r="SQI2583" s="168"/>
      <c r="SQJ2583" s="168"/>
      <c r="SQK2583" s="168"/>
      <c r="SQL2583" s="168"/>
      <c r="SQM2583" s="168"/>
      <c r="SQN2583" s="168"/>
      <c r="SQO2583" s="168"/>
      <c r="SQP2583" s="168"/>
      <c r="SQQ2583" s="168"/>
      <c r="SQR2583" s="168"/>
      <c r="SQS2583" s="168"/>
      <c r="SQT2583" s="168"/>
      <c r="SQU2583" s="168"/>
      <c r="SQV2583" s="168"/>
      <c r="SQW2583" s="168"/>
      <c r="SQX2583" s="168"/>
      <c r="SQY2583" s="168"/>
      <c r="SQZ2583" s="168"/>
      <c r="SRA2583" s="168"/>
      <c r="SRB2583" s="168"/>
      <c r="SRC2583" s="168"/>
      <c r="SRD2583" s="168"/>
      <c r="SRE2583" s="168"/>
      <c r="SRF2583" s="168"/>
      <c r="SRG2583" s="168"/>
      <c r="SRH2583" s="168"/>
      <c r="SRI2583" s="168"/>
      <c r="SRJ2583" s="168"/>
      <c r="SRK2583" s="168"/>
      <c r="SRL2583" s="168"/>
      <c r="SRM2583" s="168"/>
      <c r="SRN2583" s="168"/>
      <c r="SRO2583" s="168"/>
      <c r="SRP2583" s="168"/>
      <c r="SRQ2583" s="168"/>
      <c r="SRR2583" s="168"/>
      <c r="SRS2583" s="168"/>
      <c r="SRT2583" s="168"/>
      <c r="SRU2583" s="168"/>
      <c r="SRV2583" s="168"/>
      <c r="SRW2583" s="168"/>
      <c r="SRX2583" s="168"/>
      <c r="SRY2583" s="168"/>
      <c r="SRZ2583" s="168"/>
      <c r="SSA2583" s="168"/>
      <c r="SSB2583" s="168"/>
      <c r="SSC2583" s="168"/>
      <c r="SSD2583" s="168"/>
      <c r="SSE2583" s="168"/>
      <c r="SSF2583" s="168"/>
      <c r="SSG2583" s="168"/>
      <c r="SSH2583" s="168"/>
      <c r="SSI2583" s="168"/>
      <c r="SSJ2583" s="168"/>
      <c r="SSK2583" s="168"/>
      <c r="SSL2583" s="168"/>
      <c r="SSM2583" s="168"/>
      <c r="SSN2583" s="168"/>
      <c r="SSO2583" s="168"/>
      <c r="SSP2583" s="168"/>
      <c r="SSQ2583" s="168"/>
      <c r="SSR2583" s="168"/>
      <c r="SSS2583" s="168"/>
      <c r="SST2583" s="168"/>
      <c r="SSU2583" s="168"/>
      <c r="SSV2583" s="168"/>
      <c r="SSW2583" s="168"/>
      <c r="SSX2583" s="168"/>
      <c r="SSY2583" s="168"/>
      <c r="SSZ2583" s="168"/>
      <c r="STA2583" s="168"/>
      <c r="STB2583" s="168"/>
      <c r="STC2583" s="168"/>
      <c r="STD2583" s="168"/>
      <c r="STE2583" s="168"/>
      <c r="STF2583" s="168"/>
      <c r="STG2583" s="168"/>
      <c r="STH2583" s="168"/>
      <c r="STI2583" s="168"/>
      <c r="STJ2583" s="168"/>
      <c r="STK2583" s="168"/>
      <c r="STL2583" s="168"/>
      <c r="STM2583" s="168"/>
      <c r="STN2583" s="168"/>
      <c r="STO2583" s="168"/>
      <c r="STP2583" s="168"/>
      <c r="STQ2583" s="168"/>
      <c r="STR2583" s="168"/>
      <c r="STS2583" s="168"/>
      <c r="STT2583" s="168"/>
      <c r="STU2583" s="168"/>
      <c r="STV2583" s="168"/>
      <c r="STW2583" s="168"/>
      <c r="STX2583" s="168"/>
      <c r="STY2583" s="168"/>
      <c r="STZ2583" s="168"/>
      <c r="SUA2583" s="168"/>
      <c r="SUB2583" s="168"/>
      <c r="SUC2583" s="168"/>
      <c r="SUD2583" s="168"/>
      <c r="SUE2583" s="168"/>
      <c r="SUF2583" s="168"/>
      <c r="SUG2583" s="168"/>
      <c r="SUH2583" s="168"/>
      <c r="SUI2583" s="168"/>
      <c r="SUJ2583" s="168"/>
      <c r="SUK2583" s="168"/>
      <c r="SUL2583" s="168"/>
      <c r="SUM2583" s="168"/>
      <c r="SUN2583" s="168"/>
      <c r="SUO2583" s="168"/>
      <c r="SUP2583" s="168"/>
      <c r="SUQ2583" s="168"/>
      <c r="SUR2583" s="168"/>
      <c r="SUS2583" s="168"/>
      <c r="SUT2583" s="168"/>
      <c r="SUU2583" s="168"/>
      <c r="SUV2583" s="168"/>
      <c r="SUW2583" s="168"/>
      <c r="SUX2583" s="168"/>
      <c r="SUY2583" s="168"/>
      <c r="SUZ2583" s="168"/>
      <c r="SVA2583" s="168"/>
      <c r="SVB2583" s="168"/>
      <c r="SVC2583" s="168"/>
      <c r="SVD2583" s="168"/>
      <c r="SVE2583" s="168"/>
      <c r="SVF2583" s="168"/>
      <c r="SVG2583" s="168"/>
      <c r="SVH2583" s="168"/>
      <c r="SVI2583" s="168"/>
      <c r="SVJ2583" s="168"/>
      <c r="SVK2583" s="168"/>
      <c r="SVL2583" s="168"/>
      <c r="SVM2583" s="168"/>
      <c r="SVN2583" s="168"/>
      <c r="SVO2583" s="168"/>
      <c r="SVP2583" s="168"/>
      <c r="SVQ2583" s="168"/>
      <c r="SVR2583" s="168"/>
      <c r="SVS2583" s="168"/>
      <c r="SVT2583" s="168"/>
      <c r="SVU2583" s="168"/>
      <c r="SVV2583" s="168"/>
      <c r="SVW2583" s="168"/>
      <c r="SVX2583" s="168"/>
      <c r="SVY2583" s="168"/>
      <c r="SVZ2583" s="168"/>
      <c r="SWA2583" s="168"/>
      <c r="SWB2583" s="168"/>
      <c r="SWC2583" s="168"/>
      <c r="SWD2583" s="168"/>
      <c r="SWE2583" s="168"/>
      <c r="SWF2583" s="168"/>
      <c r="SWG2583" s="168"/>
      <c r="SWH2583" s="168"/>
      <c r="SWI2583" s="168"/>
      <c r="SWJ2583" s="168"/>
      <c r="SWK2583" s="168"/>
      <c r="SWL2583" s="168"/>
      <c r="SWM2583" s="168"/>
      <c r="SWN2583" s="168"/>
      <c r="SWO2583" s="168"/>
      <c r="SWP2583" s="168"/>
      <c r="SWQ2583" s="168"/>
      <c r="SWR2583" s="168"/>
      <c r="SWS2583" s="168"/>
      <c r="SWT2583" s="168"/>
      <c r="SWU2583" s="168"/>
      <c r="SWV2583" s="168"/>
      <c r="SWW2583" s="168"/>
      <c r="SWX2583" s="168"/>
      <c r="SWY2583" s="168"/>
      <c r="SWZ2583" s="168"/>
      <c r="SXA2583" s="168"/>
      <c r="SXB2583" s="168"/>
      <c r="SXC2583" s="168"/>
      <c r="SXD2583" s="168"/>
      <c r="SXE2583" s="168"/>
      <c r="SXF2583" s="168"/>
      <c r="SXG2583" s="168"/>
      <c r="SXH2583" s="168"/>
      <c r="SXI2583" s="168"/>
      <c r="SXJ2583" s="168"/>
      <c r="SXK2583" s="168"/>
      <c r="SXL2583" s="168"/>
      <c r="SXM2583" s="168"/>
      <c r="SXN2583" s="168"/>
      <c r="SXO2583" s="168"/>
      <c r="SXP2583" s="168"/>
      <c r="SXQ2583" s="168"/>
      <c r="SXR2583" s="168"/>
      <c r="SXS2583" s="168"/>
      <c r="SXT2583" s="168"/>
      <c r="SXU2583" s="168"/>
      <c r="SXV2583" s="168"/>
      <c r="SXW2583" s="168"/>
      <c r="SXX2583" s="168"/>
      <c r="SXY2583" s="168"/>
      <c r="SXZ2583" s="168"/>
      <c r="SYA2583" s="168"/>
      <c r="SYB2583" s="168"/>
      <c r="SYC2583" s="168"/>
      <c r="SYD2583" s="168"/>
      <c r="SYE2583" s="168"/>
      <c r="SYF2583" s="168"/>
      <c r="SYG2583" s="168"/>
      <c r="SYH2583" s="168"/>
      <c r="SYI2583" s="168"/>
      <c r="SYJ2583" s="168"/>
      <c r="SYK2583" s="168"/>
      <c r="SYL2583" s="168"/>
      <c r="SYM2583" s="168"/>
      <c r="SYN2583" s="168"/>
      <c r="SYO2583" s="168"/>
      <c r="SYP2583" s="168"/>
      <c r="SYQ2583" s="168"/>
      <c r="SYR2583" s="168"/>
      <c r="SYS2583" s="168"/>
      <c r="SYT2583" s="168"/>
      <c r="SYU2583" s="168"/>
      <c r="SYV2583" s="168"/>
      <c r="SYW2583" s="168"/>
      <c r="SYX2583" s="168"/>
      <c r="SYY2583" s="168"/>
      <c r="SYZ2583" s="168"/>
      <c r="SZA2583" s="168"/>
      <c r="SZB2583" s="168"/>
      <c r="SZC2583" s="168"/>
      <c r="SZD2583" s="168"/>
      <c r="SZE2583" s="168"/>
      <c r="SZF2583" s="168"/>
      <c r="SZG2583" s="168"/>
      <c r="SZH2583" s="168"/>
      <c r="SZI2583" s="168"/>
      <c r="SZJ2583" s="168"/>
      <c r="SZK2583" s="168"/>
      <c r="SZL2583" s="168"/>
      <c r="SZM2583" s="168"/>
      <c r="SZN2583" s="168"/>
      <c r="SZO2583" s="168"/>
      <c r="SZP2583" s="168"/>
      <c r="SZQ2583" s="168"/>
      <c r="SZR2583" s="168"/>
      <c r="SZS2583" s="168"/>
      <c r="SZT2583" s="168"/>
      <c r="SZU2583" s="168"/>
      <c r="SZV2583" s="168"/>
      <c r="SZW2583" s="168"/>
      <c r="SZX2583" s="168"/>
      <c r="SZY2583" s="168"/>
      <c r="SZZ2583" s="168"/>
      <c r="TAA2583" s="168"/>
      <c r="TAB2583" s="168"/>
      <c r="TAC2583" s="168"/>
      <c r="TAD2583" s="168"/>
      <c r="TAE2583" s="168"/>
      <c r="TAF2583" s="168"/>
      <c r="TAG2583" s="168"/>
      <c r="TAH2583" s="168"/>
      <c r="TAI2583" s="168"/>
      <c r="TAJ2583" s="168"/>
      <c r="TAK2583" s="168"/>
      <c r="TAL2583" s="168"/>
      <c r="TAM2583" s="168"/>
      <c r="TAN2583" s="168"/>
      <c r="TAO2583" s="168"/>
      <c r="TAP2583" s="168"/>
      <c r="TAQ2583" s="168"/>
      <c r="TAR2583" s="168"/>
      <c r="TAS2583" s="168"/>
      <c r="TAT2583" s="168"/>
      <c r="TAU2583" s="168"/>
      <c r="TAV2583" s="168"/>
      <c r="TAW2583" s="168"/>
      <c r="TAX2583" s="168"/>
      <c r="TAY2583" s="168"/>
      <c r="TAZ2583" s="168"/>
      <c r="TBA2583" s="168"/>
      <c r="TBB2583" s="168"/>
      <c r="TBC2583" s="168"/>
      <c r="TBD2583" s="168"/>
      <c r="TBE2583" s="168"/>
      <c r="TBF2583" s="168"/>
      <c r="TBG2583" s="168"/>
      <c r="TBH2583" s="168"/>
      <c r="TBI2583" s="168"/>
      <c r="TBJ2583" s="168"/>
      <c r="TBK2583" s="168"/>
      <c r="TBL2583" s="168"/>
      <c r="TBM2583" s="168"/>
      <c r="TBN2583" s="168"/>
      <c r="TBO2583" s="168"/>
      <c r="TBP2583" s="168"/>
      <c r="TBQ2583" s="168"/>
      <c r="TBR2583" s="168"/>
      <c r="TBS2583" s="168"/>
      <c r="TBT2583" s="168"/>
      <c r="TBU2583" s="168"/>
      <c r="TBV2583" s="168"/>
      <c r="TBW2583" s="168"/>
      <c r="TBX2583" s="168"/>
      <c r="TBY2583" s="168"/>
      <c r="TBZ2583" s="168"/>
      <c r="TCA2583" s="168"/>
      <c r="TCB2583" s="168"/>
      <c r="TCC2583" s="168"/>
      <c r="TCD2583" s="168"/>
      <c r="TCE2583" s="168"/>
      <c r="TCF2583" s="168"/>
      <c r="TCG2583" s="168"/>
      <c r="TCH2583" s="168"/>
      <c r="TCI2583" s="168"/>
      <c r="TCJ2583" s="168"/>
      <c r="TCK2583" s="168"/>
      <c r="TCL2583" s="168"/>
      <c r="TCM2583" s="168"/>
      <c r="TCN2583" s="168"/>
      <c r="TCO2583" s="168"/>
      <c r="TCP2583" s="168"/>
      <c r="TCQ2583" s="168"/>
      <c r="TCR2583" s="168"/>
      <c r="TCS2583" s="168"/>
      <c r="TCT2583" s="168"/>
      <c r="TCU2583" s="168"/>
      <c r="TCV2583" s="168"/>
      <c r="TCW2583" s="168"/>
      <c r="TCX2583" s="168"/>
      <c r="TCY2583" s="168"/>
      <c r="TCZ2583" s="168"/>
      <c r="TDA2583" s="168"/>
      <c r="TDB2583" s="168"/>
      <c r="TDC2583" s="168"/>
      <c r="TDD2583" s="168"/>
      <c r="TDE2583" s="168"/>
      <c r="TDF2583" s="168"/>
      <c r="TDG2583" s="168"/>
      <c r="TDH2583" s="168"/>
      <c r="TDI2583" s="168"/>
      <c r="TDJ2583" s="168"/>
      <c r="TDK2583" s="168"/>
      <c r="TDL2583" s="168"/>
      <c r="TDM2583" s="168"/>
      <c r="TDN2583" s="168"/>
      <c r="TDO2583" s="168"/>
      <c r="TDP2583" s="168"/>
      <c r="TDQ2583" s="168"/>
      <c r="TDR2583" s="168"/>
      <c r="TDS2583" s="168"/>
      <c r="TDT2583" s="168"/>
      <c r="TDU2583" s="168"/>
      <c r="TDV2583" s="168"/>
      <c r="TDW2583" s="168"/>
      <c r="TDX2583" s="168"/>
      <c r="TDY2583" s="168"/>
      <c r="TDZ2583" s="168"/>
      <c r="TEA2583" s="168"/>
      <c r="TEB2583" s="168"/>
      <c r="TEC2583" s="168"/>
      <c r="TED2583" s="168"/>
      <c r="TEE2583" s="168"/>
      <c r="TEF2583" s="168"/>
      <c r="TEG2583" s="168"/>
      <c r="TEH2583" s="168"/>
      <c r="TEI2583" s="168"/>
      <c r="TEJ2583" s="168"/>
      <c r="TEK2583" s="168"/>
      <c r="TEL2583" s="168"/>
      <c r="TEM2583" s="168"/>
      <c r="TEN2583" s="168"/>
      <c r="TEO2583" s="168"/>
      <c r="TEP2583" s="168"/>
      <c r="TEQ2583" s="168"/>
      <c r="TER2583" s="168"/>
      <c r="TES2583" s="168"/>
      <c r="TET2583" s="168"/>
      <c r="TEU2583" s="168"/>
      <c r="TEV2583" s="168"/>
      <c r="TEW2583" s="168"/>
      <c r="TEX2583" s="168"/>
      <c r="TEY2583" s="168"/>
      <c r="TEZ2583" s="168"/>
      <c r="TFA2583" s="168"/>
      <c r="TFB2583" s="168"/>
      <c r="TFC2583" s="168"/>
      <c r="TFD2583" s="168"/>
      <c r="TFE2583" s="168"/>
      <c r="TFF2583" s="168"/>
      <c r="TFG2583" s="168"/>
      <c r="TFH2583" s="168"/>
      <c r="TFI2583" s="168"/>
      <c r="TFJ2583" s="168"/>
      <c r="TFK2583" s="168"/>
      <c r="TFL2583" s="168"/>
      <c r="TFM2583" s="168"/>
      <c r="TFN2583" s="168"/>
      <c r="TFO2583" s="168"/>
      <c r="TFP2583" s="168"/>
      <c r="TFQ2583" s="168"/>
      <c r="TFR2583" s="168"/>
      <c r="TFS2583" s="168"/>
      <c r="TFT2583" s="168"/>
      <c r="TFU2583" s="168"/>
      <c r="TFV2583" s="168"/>
      <c r="TFW2583" s="168"/>
      <c r="TFX2583" s="168"/>
      <c r="TFY2583" s="168"/>
      <c r="TFZ2583" s="168"/>
      <c r="TGA2583" s="168"/>
      <c r="TGB2583" s="168"/>
      <c r="TGC2583" s="168"/>
      <c r="TGD2583" s="168"/>
      <c r="TGE2583" s="168"/>
      <c r="TGF2583" s="168"/>
      <c r="TGG2583" s="168"/>
      <c r="TGH2583" s="168"/>
      <c r="TGI2583" s="168"/>
      <c r="TGJ2583" s="168"/>
      <c r="TGK2583" s="168"/>
      <c r="TGL2583" s="168"/>
      <c r="TGM2583" s="168"/>
      <c r="TGN2583" s="168"/>
      <c r="TGO2583" s="168"/>
      <c r="TGP2583" s="168"/>
      <c r="TGQ2583" s="168"/>
      <c r="TGR2583" s="168"/>
      <c r="TGS2583" s="168"/>
      <c r="TGT2583" s="168"/>
      <c r="TGU2583" s="168"/>
      <c r="TGV2583" s="168"/>
      <c r="TGW2583" s="168"/>
      <c r="TGX2583" s="168"/>
      <c r="TGY2583" s="168"/>
      <c r="TGZ2583" s="168"/>
      <c r="THA2583" s="168"/>
      <c r="THB2583" s="168"/>
      <c r="THC2583" s="168"/>
      <c r="THD2583" s="168"/>
      <c r="THE2583" s="168"/>
      <c r="THF2583" s="168"/>
      <c r="THG2583" s="168"/>
      <c r="THH2583" s="168"/>
      <c r="THI2583" s="168"/>
      <c r="THJ2583" s="168"/>
      <c r="THK2583" s="168"/>
      <c r="THL2583" s="168"/>
      <c r="THM2583" s="168"/>
      <c r="THN2583" s="168"/>
      <c r="THO2583" s="168"/>
      <c r="THP2583" s="168"/>
      <c r="THQ2583" s="168"/>
      <c r="THR2583" s="168"/>
      <c r="THS2583" s="168"/>
      <c r="THT2583" s="168"/>
      <c r="THU2583" s="168"/>
      <c r="THV2583" s="168"/>
      <c r="THW2583" s="168"/>
      <c r="THX2583" s="168"/>
      <c r="THY2583" s="168"/>
      <c r="THZ2583" s="168"/>
      <c r="TIA2583" s="168"/>
      <c r="TIB2583" s="168"/>
      <c r="TIC2583" s="168"/>
      <c r="TID2583" s="168"/>
      <c r="TIE2583" s="168"/>
      <c r="TIF2583" s="168"/>
      <c r="TIG2583" s="168"/>
      <c r="TIH2583" s="168"/>
      <c r="TII2583" s="168"/>
      <c r="TIJ2583" s="168"/>
      <c r="TIK2583" s="168"/>
      <c r="TIL2583" s="168"/>
      <c r="TIM2583" s="168"/>
      <c r="TIN2583" s="168"/>
      <c r="TIO2583" s="168"/>
      <c r="TIP2583" s="168"/>
      <c r="TIQ2583" s="168"/>
      <c r="TIR2583" s="168"/>
      <c r="TIS2583" s="168"/>
      <c r="TIT2583" s="168"/>
      <c r="TIU2583" s="168"/>
      <c r="TIV2583" s="168"/>
      <c r="TIW2583" s="168"/>
      <c r="TIX2583" s="168"/>
      <c r="TIY2583" s="168"/>
      <c r="TIZ2583" s="168"/>
      <c r="TJA2583" s="168"/>
      <c r="TJB2583" s="168"/>
      <c r="TJC2583" s="168"/>
      <c r="TJD2583" s="168"/>
      <c r="TJE2583" s="168"/>
      <c r="TJF2583" s="168"/>
      <c r="TJG2583" s="168"/>
      <c r="TJH2583" s="168"/>
      <c r="TJI2583" s="168"/>
      <c r="TJJ2583" s="168"/>
      <c r="TJK2583" s="168"/>
      <c r="TJL2583" s="168"/>
      <c r="TJM2583" s="168"/>
      <c r="TJN2583" s="168"/>
      <c r="TJO2583" s="168"/>
      <c r="TJP2583" s="168"/>
      <c r="TJQ2583" s="168"/>
      <c r="TJR2583" s="168"/>
      <c r="TJS2583" s="168"/>
      <c r="TJT2583" s="168"/>
      <c r="TJU2583" s="168"/>
      <c r="TJV2583" s="168"/>
      <c r="TJW2583" s="168"/>
      <c r="TJX2583" s="168"/>
      <c r="TJY2583" s="168"/>
      <c r="TJZ2583" s="168"/>
      <c r="TKA2583" s="168"/>
      <c r="TKB2583" s="168"/>
      <c r="TKC2583" s="168"/>
      <c r="TKD2583" s="168"/>
      <c r="TKE2583" s="168"/>
      <c r="TKF2583" s="168"/>
      <c r="TKG2583" s="168"/>
      <c r="TKH2583" s="168"/>
      <c r="TKI2583" s="168"/>
      <c r="TKJ2583" s="168"/>
      <c r="TKK2583" s="168"/>
      <c r="TKL2583" s="168"/>
      <c r="TKM2583" s="168"/>
      <c r="TKN2583" s="168"/>
      <c r="TKO2583" s="168"/>
      <c r="TKP2583" s="168"/>
      <c r="TKQ2583" s="168"/>
      <c r="TKR2583" s="168"/>
      <c r="TKS2583" s="168"/>
      <c r="TKT2583" s="168"/>
      <c r="TKU2583" s="168"/>
      <c r="TKV2583" s="168"/>
      <c r="TKW2583" s="168"/>
      <c r="TKX2583" s="168"/>
      <c r="TKY2583" s="168"/>
      <c r="TKZ2583" s="168"/>
      <c r="TLA2583" s="168"/>
      <c r="TLB2583" s="168"/>
      <c r="TLC2583" s="168"/>
      <c r="TLD2583" s="168"/>
      <c r="TLE2583" s="168"/>
      <c r="TLF2583" s="168"/>
      <c r="TLG2583" s="168"/>
      <c r="TLH2583" s="168"/>
      <c r="TLI2583" s="168"/>
      <c r="TLJ2583" s="168"/>
      <c r="TLK2583" s="168"/>
      <c r="TLL2583" s="168"/>
      <c r="TLM2583" s="168"/>
      <c r="TLN2583" s="168"/>
      <c r="TLO2583" s="168"/>
      <c r="TLP2583" s="168"/>
      <c r="TLQ2583" s="168"/>
      <c r="TLR2583" s="168"/>
      <c r="TLS2583" s="168"/>
      <c r="TLT2583" s="168"/>
      <c r="TLU2583" s="168"/>
      <c r="TLV2583" s="168"/>
      <c r="TLW2583" s="168"/>
      <c r="TLX2583" s="168"/>
      <c r="TLY2583" s="168"/>
      <c r="TLZ2583" s="168"/>
      <c r="TMA2583" s="168"/>
      <c r="TMB2583" s="168"/>
      <c r="TMC2583" s="168"/>
      <c r="TMD2583" s="168"/>
      <c r="TME2583" s="168"/>
      <c r="TMF2583" s="168"/>
      <c r="TMG2583" s="168"/>
      <c r="TMH2583" s="168"/>
      <c r="TMI2583" s="168"/>
      <c r="TMJ2583" s="168"/>
      <c r="TMK2583" s="168"/>
      <c r="TML2583" s="168"/>
      <c r="TMM2583" s="168"/>
      <c r="TMN2583" s="168"/>
      <c r="TMO2583" s="168"/>
      <c r="TMP2583" s="168"/>
      <c r="TMQ2583" s="168"/>
      <c r="TMR2583" s="168"/>
      <c r="TMS2583" s="168"/>
      <c r="TMT2583" s="168"/>
      <c r="TMU2583" s="168"/>
      <c r="TMV2583" s="168"/>
      <c r="TMW2583" s="168"/>
      <c r="TMX2583" s="168"/>
      <c r="TMY2583" s="168"/>
      <c r="TMZ2583" s="168"/>
      <c r="TNA2583" s="168"/>
      <c r="TNB2583" s="168"/>
      <c r="TNC2583" s="168"/>
      <c r="TND2583" s="168"/>
      <c r="TNE2583" s="168"/>
      <c r="TNF2583" s="168"/>
      <c r="TNG2583" s="168"/>
      <c r="TNH2583" s="168"/>
      <c r="TNI2583" s="168"/>
      <c r="TNJ2583" s="168"/>
      <c r="TNK2583" s="168"/>
      <c r="TNL2583" s="168"/>
      <c r="TNM2583" s="168"/>
      <c r="TNN2583" s="168"/>
      <c r="TNO2583" s="168"/>
      <c r="TNP2583" s="168"/>
      <c r="TNQ2583" s="168"/>
      <c r="TNR2583" s="168"/>
      <c r="TNS2583" s="168"/>
      <c r="TNT2583" s="168"/>
      <c r="TNU2583" s="168"/>
      <c r="TNV2583" s="168"/>
      <c r="TNW2583" s="168"/>
      <c r="TNX2583" s="168"/>
      <c r="TNY2583" s="168"/>
      <c r="TNZ2583" s="168"/>
      <c r="TOA2583" s="168"/>
      <c r="TOB2583" s="168"/>
      <c r="TOC2583" s="168"/>
      <c r="TOD2583" s="168"/>
      <c r="TOE2583" s="168"/>
      <c r="TOF2583" s="168"/>
      <c r="TOG2583" s="168"/>
      <c r="TOH2583" s="168"/>
      <c r="TOI2583" s="168"/>
      <c r="TOJ2583" s="168"/>
      <c r="TOK2583" s="168"/>
      <c r="TOL2583" s="168"/>
      <c r="TOM2583" s="168"/>
      <c r="TON2583" s="168"/>
      <c r="TOO2583" s="168"/>
      <c r="TOP2583" s="168"/>
      <c r="TOQ2583" s="168"/>
      <c r="TOR2583" s="168"/>
      <c r="TOS2583" s="168"/>
      <c r="TOT2583" s="168"/>
      <c r="TOU2583" s="168"/>
      <c r="TOV2583" s="168"/>
      <c r="TOW2583" s="168"/>
      <c r="TOX2583" s="168"/>
      <c r="TOY2583" s="168"/>
      <c r="TOZ2583" s="168"/>
      <c r="TPA2583" s="168"/>
      <c r="TPB2583" s="168"/>
      <c r="TPC2583" s="168"/>
      <c r="TPD2583" s="168"/>
      <c r="TPE2583" s="168"/>
      <c r="TPF2583" s="168"/>
      <c r="TPG2583" s="168"/>
      <c r="TPH2583" s="168"/>
      <c r="TPI2583" s="168"/>
      <c r="TPJ2583" s="168"/>
      <c r="TPK2583" s="168"/>
      <c r="TPL2583" s="168"/>
      <c r="TPM2583" s="168"/>
      <c r="TPN2583" s="168"/>
      <c r="TPO2583" s="168"/>
      <c r="TPP2583" s="168"/>
      <c r="TPQ2583" s="168"/>
      <c r="TPR2583" s="168"/>
      <c r="TPS2583" s="168"/>
      <c r="TPT2583" s="168"/>
      <c r="TPU2583" s="168"/>
      <c r="TPV2583" s="168"/>
      <c r="TPW2583" s="168"/>
      <c r="TPX2583" s="168"/>
      <c r="TPY2583" s="168"/>
      <c r="TPZ2583" s="168"/>
      <c r="TQA2583" s="168"/>
      <c r="TQB2583" s="168"/>
      <c r="TQC2583" s="168"/>
      <c r="TQD2583" s="168"/>
      <c r="TQE2583" s="168"/>
      <c r="TQF2583" s="168"/>
      <c r="TQG2583" s="168"/>
      <c r="TQH2583" s="168"/>
      <c r="TQI2583" s="168"/>
      <c r="TQJ2583" s="168"/>
      <c r="TQK2583" s="168"/>
      <c r="TQL2583" s="168"/>
      <c r="TQM2583" s="168"/>
      <c r="TQN2583" s="168"/>
      <c r="TQO2583" s="168"/>
      <c r="TQP2583" s="168"/>
      <c r="TQQ2583" s="168"/>
      <c r="TQR2583" s="168"/>
      <c r="TQS2583" s="168"/>
      <c r="TQT2583" s="168"/>
      <c r="TQU2583" s="168"/>
      <c r="TQV2583" s="168"/>
      <c r="TQW2583" s="168"/>
      <c r="TQX2583" s="168"/>
      <c r="TQY2583" s="168"/>
      <c r="TQZ2583" s="168"/>
      <c r="TRA2583" s="168"/>
      <c r="TRB2583" s="168"/>
      <c r="TRC2583" s="168"/>
      <c r="TRD2583" s="168"/>
      <c r="TRE2583" s="168"/>
      <c r="TRF2583" s="168"/>
      <c r="TRG2583" s="168"/>
      <c r="TRH2583" s="168"/>
      <c r="TRI2583" s="168"/>
      <c r="TRJ2583" s="168"/>
      <c r="TRK2583" s="168"/>
      <c r="TRL2583" s="168"/>
      <c r="TRM2583" s="168"/>
      <c r="TRN2583" s="168"/>
      <c r="TRO2583" s="168"/>
      <c r="TRP2583" s="168"/>
      <c r="TRQ2583" s="168"/>
      <c r="TRR2583" s="168"/>
      <c r="TRS2583" s="168"/>
      <c r="TRT2583" s="168"/>
      <c r="TRU2583" s="168"/>
      <c r="TRV2583" s="168"/>
      <c r="TRW2583" s="168"/>
      <c r="TRX2583" s="168"/>
      <c r="TRY2583" s="168"/>
      <c r="TRZ2583" s="168"/>
      <c r="TSA2583" s="168"/>
      <c r="TSB2583" s="168"/>
      <c r="TSC2583" s="168"/>
      <c r="TSD2583" s="168"/>
      <c r="TSE2583" s="168"/>
      <c r="TSF2583" s="168"/>
      <c r="TSG2583" s="168"/>
      <c r="TSH2583" s="168"/>
      <c r="TSI2583" s="168"/>
      <c r="TSJ2583" s="168"/>
      <c r="TSK2583" s="168"/>
      <c r="TSL2583" s="168"/>
      <c r="TSM2583" s="168"/>
      <c r="TSN2583" s="168"/>
      <c r="TSO2583" s="168"/>
      <c r="TSP2583" s="168"/>
      <c r="TSQ2583" s="168"/>
      <c r="TSR2583" s="168"/>
      <c r="TSS2583" s="168"/>
      <c r="TST2583" s="168"/>
      <c r="TSU2583" s="168"/>
      <c r="TSV2583" s="168"/>
      <c r="TSW2583" s="168"/>
      <c r="TSX2583" s="168"/>
      <c r="TSY2583" s="168"/>
      <c r="TSZ2583" s="168"/>
      <c r="TTA2583" s="168"/>
      <c r="TTB2583" s="168"/>
      <c r="TTC2583" s="168"/>
      <c r="TTD2583" s="168"/>
      <c r="TTE2583" s="168"/>
      <c r="TTF2583" s="168"/>
      <c r="TTG2583" s="168"/>
      <c r="TTH2583" s="168"/>
      <c r="TTI2583" s="168"/>
      <c r="TTJ2583" s="168"/>
      <c r="TTK2583" s="168"/>
      <c r="TTL2583" s="168"/>
      <c r="TTM2583" s="168"/>
      <c r="TTN2583" s="168"/>
      <c r="TTO2583" s="168"/>
      <c r="TTP2583" s="168"/>
      <c r="TTQ2583" s="168"/>
      <c r="TTR2583" s="168"/>
      <c r="TTS2583" s="168"/>
      <c r="TTT2583" s="168"/>
      <c r="TTU2583" s="168"/>
      <c r="TTV2583" s="168"/>
      <c r="TTW2583" s="168"/>
      <c r="TTX2583" s="168"/>
      <c r="TTY2583" s="168"/>
      <c r="TTZ2583" s="168"/>
      <c r="TUA2583" s="168"/>
      <c r="TUB2583" s="168"/>
      <c r="TUC2583" s="168"/>
      <c r="TUD2583" s="168"/>
      <c r="TUE2583" s="168"/>
      <c r="TUF2583" s="168"/>
      <c r="TUG2583" s="168"/>
      <c r="TUH2583" s="168"/>
      <c r="TUI2583" s="168"/>
      <c r="TUJ2583" s="168"/>
      <c r="TUK2583" s="168"/>
      <c r="TUL2583" s="168"/>
      <c r="TUM2583" s="168"/>
      <c r="TUN2583" s="168"/>
      <c r="TUO2583" s="168"/>
      <c r="TUP2583" s="168"/>
      <c r="TUQ2583" s="168"/>
      <c r="TUR2583" s="168"/>
      <c r="TUS2583" s="168"/>
      <c r="TUT2583" s="168"/>
      <c r="TUU2583" s="168"/>
      <c r="TUV2583" s="168"/>
      <c r="TUW2583" s="168"/>
      <c r="TUX2583" s="168"/>
      <c r="TUY2583" s="168"/>
      <c r="TUZ2583" s="168"/>
      <c r="TVA2583" s="168"/>
      <c r="TVB2583" s="168"/>
      <c r="TVC2583" s="168"/>
      <c r="TVD2583" s="168"/>
      <c r="TVE2583" s="168"/>
      <c r="TVF2583" s="168"/>
      <c r="TVG2583" s="168"/>
      <c r="TVH2583" s="168"/>
      <c r="TVI2583" s="168"/>
      <c r="TVJ2583" s="168"/>
      <c r="TVK2583" s="168"/>
      <c r="TVL2583" s="168"/>
      <c r="TVM2583" s="168"/>
      <c r="TVN2583" s="168"/>
      <c r="TVO2583" s="168"/>
      <c r="TVP2583" s="168"/>
      <c r="TVQ2583" s="168"/>
      <c r="TVR2583" s="168"/>
      <c r="TVS2583" s="168"/>
      <c r="TVT2583" s="168"/>
      <c r="TVU2583" s="168"/>
      <c r="TVV2583" s="168"/>
      <c r="TVW2583" s="168"/>
      <c r="TVX2583" s="168"/>
      <c r="TVY2583" s="168"/>
      <c r="TVZ2583" s="168"/>
      <c r="TWA2583" s="168"/>
      <c r="TWB2583" s="168"/>
      <c r="TWC2583" s="168"/>
      <c r="TWD2583" s="168"/>
      <c r="TWE2583" s="168"/>
      <c r="TWF2583" s="168"/>
      <c r="TWG2583" s="168"/>
      <c r="TWH2583" s="168"/>
      <c r="TWI2583" s="168"/>
      <c r="TWJ2583" s="168"/>
      <c r="TWK2583" s="168"/>
      <c r="TWL2583" s="168"/>
      <c r="TWM2583" s="168"/>
      <c r="TWN2583" s="168"/>
      <c r="TWO2583" s="168"/>
      <c r="TWP2583" s="168"/>
      <c r="TWQ2583" s="168"/>
      <c r="TWR2583" s="168"/>
      <c r="TWS2583" s="168"/>
      <c r="TWT2583" s="168"/>
      <c r="TWU2583" s="168"/>
      <c r="TWV2583" s="168"/>
      <c r="TWW2583" s="168"/>
      <c r="TWX2583" s="168"/>
      <c r="TWY2583" s="168"/>
      <c r="TWZ2583" s="168"/>
      <c r="TXA2583" s="168"/>
      <c r="TXB2583" s="168"/>
      <c r="TXC2583" s="168"/>
      <c r="TXD2583" s="168"/>
      <c r="TXE2583" s="168"/>
      <c r="TXF2583" s="168"/>
      <c r="TXG2583" s="168"/>
      <c r="TXH2583" s="168"/>
      <c r="TXI2583" s="168"/>
      <c r="TXJ2583" s="168"/>
      <c r="TXK2583" s="168"/>
      <c r="TXL2583" s="168"/>
      <c r="TXM2583" s="168"/>
      <c r="TXN2583" s="168"/>
      <c r="TXO2583" s="168"/>
      <c r="TXP2583" s="168"/>
      <c r="TXQ2583" s="168"/>
      <c r="TXR2583" s="168"/>
      <c r="TXS2583" s="168"/>
      <c r="TXT2583" s="168"/>
      <c r="TXU2583" s="168"/>
      <c r="TXV2583" s="168"/>
      <c r="TXW2583" s="168"/>
      <c r="TXX2583" s="168"/>
      <c r="TXY2583" s="168"/>
      <c r="TXZ2583" s="168"/>
      <c r="TYA2583" s="168"/>
      <c r="TYB2583" s="168"/>
      <c r="TYC2583" s="168"/>
      <c r="TYD2583" s="168"/>
      <c r="TYE2583" s="168"/>
      <c r="TYF2583" s="168"/>
      <c r="TYG2583" s="168"/>
      <c r="TYH2583" s="168"/>
      <c r="TYI2583" s="168"/>
      <c r="TYJ2583" s="168"/>
      <c r="TYK2583" s="168"/>
      <c r="TYL2583" s="168"/>
      <c r="TYM2583" s="168"/>
      <c r="TYN2583" s="168"/>
      <c r="TYO2583" s="168"/>
      <c r="TYP2583" s="168"/>
      <c r="TYQ2583" s="168"/>
      <c r="TYR2583" s="168"/>
      <c r="TYS2583" s="168"/>
      <c r="TYT2583" s="168"/>
      <c r="TYU2583" s="168"/>
      <c r="TYV2583" s="168"/>
      <c r="TYW2583" s="168"/>
      <c r="TYX2583" s="168"/>
      <c r="TYY2583" s="168"/>
      <c r="TYZ2583" s="168"/>
      <c r="TZA2583" s="168"/>
      <c r="TZB2583" s="168"/>
      <c r="TZC2583" s="168"/>
      <c r="TZD2583" s="168"/>
      <c r="TZE2583" s="168"/>
      <c r="TZF2583" s="168"/>
      <c r="TZG2583" s="168"/>
      <c r="TZH2583" s="168"/>
      <c r="TZI2583" s="168"/>
      <c r="TZJ2583" s="168"/>
      <c r="TZK2583" s="168"/>
      <c r="TZL2583" s="168"/>
      <c r="TZM2583" s="168"/>
      <c r="TZN2583" s="168"/>
      <c r="TZO2583" s="168"/>
      <c r="TZP2583" s="168"/>
      <c r="TZQ2583" s="168"/>
      <c r="TZR2583" s="168"/>
      <c r="TZS2583" s="168"/>
      <c r="TZT2583" s="168"/>
      <c r="TZU2583" s="168"/>
      <c r="TZV2583" s="168"/>
      <c r="TZW2583" s="168"/>
      <c r="TZX2583" s="168"/>
      <c r="TZY2583" s="168"/>
      <c r="TZZ2583" s="168"/>
      <c r="UAA2583" s="168"/>
      <c r="UAB2583" s="168"/>
      <c r="UAC2583" s="168"/>
      <c r="UAD2583" s="168"/>
      <c r="UAE2583" s="168"/>
      <c r="UAF2583" s="168"/>
      <c r="UAG2583" s="168"/>
      <c r="UAH2583" s="168"/>
      <c r="UAI2583" s="168"/>
      <c r="UAJ2583" s="168"/>
      <c r="UAK2583" s="168"/>
      <c r="UAL2583" s="168"/>
      <c r="UAM2583" s="168"/>
      <c r="UAN2583" s="168"/>
      <c r="UAO2583" s="168"/>
      <c r="UAP2583" s="168"/>
      <c r="UAQ2583" s="168"/>
      <c r="UAR2583" s="168"/>
      <c r="UAS2583" s="168"/>
      <c r="UAT2583" s="168"/>
      <c r="UAU2583" s="168"/>
      <c r="UAV2583" s="168"/>
      <c r="UAW2583" s="168"/>
      <c r="UAX2583" s="168"/>
      <c r="UAY2583" s="168"/>
      <c r="UAZ2583" s="168"/>
      <c r="UBA2583" s="168"/>
      <c r="UBB2583" s="168"/>
      <c r="UBC2583" s="168"/>
      <c r="UBD2583" s="168"/>
      <c r="UBE2583" s="168"/>
      <c r="UBF2583" s="168"/>
      <c r="UBG2583" s="168"/>
      <c r="UBH2583" s="168"/>
      <c r="UBI2583" s="168"/>
      <c r="UBJ2583" s="168"/>
      <c r="UBK2583" s="168"/>
      <c r="UBL2583" s="168"/>
      <c r="UBM2583" s="168"/>
      <c r="UBN2583" s="168"/>
      <c r="UBO2583" s="168"/>
      <c r="UBP2583" s="168"/>
      <c r="UBQ2583" s="168"/>
      <c r="UBR2583" s="168"/>
      <c r="UBS2583" s="168"/>
      <c r="UBT2583" s="168"/>
      <c r="UBU2583" s="168"/>
      <c r="UBV2583" s="168"/>
      <c r="UBW2583" s="168"/>
      <c r="UBX2583" s="168"/>
      <c r="UBY2583" s="168"/>
      <c r="UBZ2583" s="168"/>
      <c r="UCA2583" s="168"/>
      <c r="UCB2583" s="168"/>
      <c r="UCC2583" s="168"/>
      <c r="UCD2583" s="168"/>
      <c r="UCE2583" s="168"/>
      <c r="UCF2583" s="168"/>
      <c r="UCG2583" s="168"/>
      <c r="UCH2583" s="168"/>
      <c r="UCI2583" s="168"/>
      <c r="UCJ2583" s="168"/>
      <c r="UCK2583" s="168"/>
      <c r="UCL2583" s="168"/>
      <c r="UCM2583" s="168"/>
      <c r="UCN2583" s="168"/>
      <c r="UCO2583" s="168"/>
      <c r="UCP2583" s="168"/>
      <c r="UCQ2583" s="168"/>
      <c r="UCR2583" s="168"/>
      <c r="UCS2583" s="168"/>
      <c r="UCT2583" s="168"/>
      <c r="UCU2583" s="168"/>
      <c r="UCV2583" s="168"/>
      <c r="UCW2583" s="168"/>
      <c r="UCX2583" s="168"/>
      <c r="UCY2583" s="168"/>
      <c r="UCZ2583" s="168"/>
      <c r="UDA2583" s="168"/>
      <c r="UDB2583" s="168"/>
      <c r="UDC2583" s="168"/>
      <c r="UDD2583" s="168"/>
      <c r="UDE2583" s="168"/>
      <c r="UDF2583" s="168"/>
      <c r="UDG2583" s="168"/>
      <c r="UDH2583" s="168"/>
      <c r="UDI2583" s="168"/>
      <c r="UDJ2583" s="168"/>
      <c r="UDK2583" s="168"/>
      <c r="UDL2583" s="168"/>
      <c r="UDM2583" s="168"/>
      <c r="UDN2583" s="168"/>
      <c r="UDO2583" s="168"/>
      <c r="UDP2583" s="168"/>
      <c r="UDQ2583" s="168"/>
      <c r="UDR2583" s="168"/>
      <c r="UDS2583" s="168"/>
      <c r="UDT2583" s="168"/>
      <c r="UDU2583" s="168"/>
      <c r="UDV2583" s="168"/>
      <c r="UDW2583" s="168"/>
      <c r="UDX2583" s="168"/>
      <c r="UDY2583" s="168"/>
      <c r="UDZ2583" s="168"/>
      <c r="UEA2583" s="168"/>
      <c r="UEB2583" s="168"/>
      <c r="UEC2583" s="168"/>
      <c r="UED2583" s="168"/>
      <c r="UEE2583" s="168"/>
      <c r="UEF2583" s="168"/>
      <c r="UEG2583" s="168"/>
      <c r="UEH2583" s="168"/>
      <c r="UEI2583" s="168"/>
      <c r="UEJ2583" s="168"/>
      <c r="UEK2583" s="168"/>
      <c r="UEL2583" s="168"/>
      <c r="UEM2583" s="168"/>
      <c r="UEN2583" s="168"/>
      <c r="UEO2583" s="168"/>
      <c r="UEP2583" s="168"/>
      <c r="UEQ2583" s="168"/>
      <c r="UER2583" s="168"/>
      <c r="UES2583" s="168"/>
      <c r="UET2583" s="168"/>
      <c r="UEU2583" s="168"/>
      <c r="UEV2583" s="168"/>
      <c r="UEW2583" s="168"/>
      <c r="UEX2583" s="168"/>
      <c r="UEY2583" s="168"/>
      <c r="UEZ2583" s="168"/>
      <c r="UFA2583" s="168"/>
      <c r="UFB2583" s="168"/>
      <c r="UFC2583" s="168"/>
      <c r="UFD2583" s="168"/>
      <c r="UFE2583" s="168"/>
      <c r="UFF2583" s="168"/>
      <c r="UFG2583" s="168"/>
      <c r="UFH2583" s="168"/>
      <c r="UFI2583" s="168"/>
      <c r="UFJ2583" s="168"/>
      <c r="UFK2583" s="168"/>
      <c r="UFL2583" s="168"/>
      <c r="UFM2583" s="168"/>
      <c r="UFN2583" s="168"/>
      <c r="UFO2583" s="168"/>
      <c r="UFP2583" s="168"/>
      <c r="UFQ2583" s="168"/>
      <c r="UFR2583" s="168"/>
      <c r="UFS2583" s="168"/>
      <c r="UFT2583" s="168"/>
      <c r="UFU2583" s="168"/>
      <c r="UFV2583" s="168"/>
      <c r="UFW2583" s="168"/>
      <c r="UFX2583" s="168"/>
      <c r="UFY2583" s="168"/>
      <c r="UFZ2583" s="168"/>
      <c r="UGA2583" s="168"/>
      <c r="UGB2583" s="168"/>
      <c r="UGC2583" s="168"/>
      <c r="UGD2583" s="168"/>
      <c r="UGE2583" s="168"/>
      <c r="UGF2583" s="168"/>
      <c r="UGG2583" s="168"/>
      <c r="UGH2583" s="168"/>
      <c r="UGI2583" s="168"/>
      <c r="UGJ2583" s="168"/>
      <c r="UGK2583" s="168"/>
      <c r="UGL2583" s="168"/>
      <c r="UGM2583" s="168"/>
      <c r="UGN2583" s="168"/>
      <c r="UGO2583" s="168"/>
      <c r="UGP2583" s="168"/>
      <c r="UGQ2583" s="168"/>
      <c r="UGR2583" s="168"/>
      <c r="UGS2583" s="168"/>
      <c r="UGT2583" s="168"/>
      <c r="UGU2583" s="168"/>
      <c r="UGV2583" s="168"/>
      <c r="UGW2583" s="168"/>
      <c r="UGX2583" s="168"/>
      <c r="UGY2583" s="168"/>
      <c r="UGZ2583" s="168"/>
      <c r="UHA2583" s="168"/>
      <c r="UHB2583" s="168"/>
      <c r="UHC2583" s="168"/>
      <c r="UHD2583" s="168"/>
      <c r="UHE2583" s="168"/>
      <c r="UHF2583" s="168"/>
      <c r="UHG2583" s="168"/>
      <c r="UHH2583" s="168"/>
      <c r="UHI2583" s="168"/>
      <c r="UHJ2583" s="168"/>
      <c r="UHK2583" s="168"/>
      <c r="UHL2583" s="168"/>
      <c r="UHM2583" s="168"/>
      <c r="UHN2583" s="168"/>
      <c r="UHO2583" s="168"/>
      <c r="UHP2583" s="168"/>
      <c r="UHQ2583" s="168"/>
      <c r="UHR2583" s="168"/>
      <c r="UHS2583" s="168"/>
      <c r="UHT2583" s="168"/>
      <c r="UHU2583" s="168"/>
      <c r="UHV2583" s="168"/>
      <c r="UHW2583" s="168"/>
      <c r="UHX2583" s="168"/>
      <c r="UHY2583" s="168"/>
      <c r="UHZ2583" s="168"/>
      <c r="UIA2583" s="168"/>
      <c r="UIB2583" s="168"/>
      <c r="UIC2583" s="168"/>
      <c r="UID2583" s="168"/>
      <c r="UIE2583" s="168"/>
      <c r="UIF2583" s="168"/>
      <c r="UIG2583" s="168"/>
      <c r="UIH2583" s="168"/>
      <c r="UII2583" s="168"/>
      <c r="UIJ2583" s="168"/>
      <c r="UIK2583" s="168"/>
      <c r="UIL2583" s="168"/>
      <c r="UIM2583" s="168"/>
      <c r="UIN2583" s="168"/>
      <c r="UIO2583" s="168"/>
      <c r="UIP2583" s="168"/>
      <c r="UIQ2583" s="168"/>
      <c r="UIR2583" s="168"/>
      <c r="UIS2583" s="168"/>
      <c r="UIT2583" s="168"/>
      <c r="UIU2583" s="168"/>
      <c r="UIV2583" s="168"/>
      <c r="UIW2583" s="168"/>
      <c r="UIX2583" s="168"/>
      <c r="UIY2583" s="168"/>
      <c r="UIZ2583" s="168"/>
      <c r="UJA2583" s="168"/>
      <c r="UJB2583" s="168"/>
      <c r="UJC2583" s="168"/>
      <c r="UJD2583" s="168"/>
      <c r="UJE2583" s="168"/>
      <c r="UJF2583" s="168"/>
      <c r="UJG2583" s="168"/>
      <c r="UJH2583" s="168"/>
      <c r="UJI2583" s="168"/>
      <c r="UJJ2583" s="168"/>
      <c r="UJK2583" s="168"/>
      <c r="UJL2583" s="168"/>
      <c r="UJM2583" s="168"/>
      <c r="UJN2583" s="168"/>
      <c r="UJO2583" s="168"/>
      <c r="UJP2583" s="168"/>
      <c r="UJQ2583" s="168"/>
      <c r="UJR2583" s="168"/>
      <c r="UJS2583" s="168"/>
      <c r="UJT2583" s="168"/>
      <c r="UJU2583" s="168"/>
      <c r="UJV2583" s="168"/>
      <c r="UJW2583" s="168"/>
      <c r="UJX2583" s="168"/>
      <c r="UJY2583" s="168"/>
      <c r="UJZ2583" s="168"/>
      <c r="UKA2583" s="168"/>
      <c r="UKB2583" s="168"/>
      <c r="UKC2583" s="168"/>
      <c r="UKD2583" s="168"/>
      <c r="UKE2583" s="168"/>
      <c r="UKF2583" s="168"/>
      <c r="UKG2583" s="168"/>
      <c r="UKH2583" s="168"/>
      <c r="UKI2583" s="168"/>
      <c r="UKJ2583" s="168"/>
      <c r="UKK2583" s="168"/>
      <c r="UKL2583" s="168"/>
      <c r="UKM2583" s="168"/>
      <c r="UKN2583" s="168"/>
      <c r="UKO2583" s="168"/>
      <c r="UKP2583" s="168"/>
      <c r="UKQ2583" s="168"/>
      <c r="UKR2583" s="168"/>
      <c r="UKS2583" s="168"/>
      <c r="UKT2583" s="168"/>
      <c r="UKU2583" s="168"/>
      <c r="UKV2583" s="168"/>
      <c r="UKW2583" s="168"/>
      <c r="UKX2583" s="168"/>
      <c r="UKY2583" s="168"/>
      <c r="UKZ2583" s="168"/>
      <c r="ULA2583" s="168"/>
      <c r="ULB2583" s="168"/>
      <c r="ULC2583" s="168"/>
      <c r="ULD2583" s="168"/>
      <c r="ULE2583" s="168"/>
      <c r="ULF2583" s="168"/>
      <c r="ULG2583" s="168"/>
      <c r="ULH2583" s="168"/>
      <c r="ULI2583" s="168"/>
      <c r="ULJ2583" s="168"/>
      <c r="ULK2583" s="168"/>
      <c r="ULL2583" s="168"/>
      <c r="ULM2583" s="168"/>
      <c r="ULN2583" s="168"/>
      <c r="ULO2583" s="168"/>
      <c r="ULP2583" s="168"/>
      <c r="ULQ2583" s="168"/>
      <c r="ULR2583" s="168"/>
      <c r="ULS2583" s="168"/>
      <c r="ULT2583" s="168"/>
      <c r="ULU2583" s="168"/>
      <c r="ULV2583" s="168"/>
      <c r="ULW2583" s="168"/>
      <c r="ULX2583" s="168"/>
      <c r="ULY2583" s="168"/>
      <c r="ULZ2583" s="168"/>
      <c r="UMA2583" s="168"/>
      <c r="UMB2583" s="168"/>
      <c r="UMC2583" s="168"/>
      <c r="UMD2583" s="168"/>
      <c r="UME2583" s="168"/>
      <c r="UMF2583" s="168"/>
      <c r="UMG2583" s="168"/>
      <c r="UMH2583" s="168"/>
      <c r="UMI2583" s="168"/>
      <c r="UMJ2583" s="168"/>
      <c r="UMK2583" s="168"/>
      <c r="UML2583" s="168"/>
      <c r="UMM2583" s="168"/>
      <c r="UMN2583" s="168"/>
      <c r="UMO2583" s="168"/>
      <c r="UMP2583" s="168"/>
      <c r="UMQ2583" s="168"/>
      <c r="UMR2583" s="168"/>
      <c r="UMS2583" s="168"/>
      <c r="UMT2583" s="168"/>
      <c r="UMU2583" s="168"/>
      <c r="UMV2583" s="168"/>
      <c r="UMW2583" s="168"/>
      <c r="UMX2583" s="168"/>
      <c r="UMY2583" s="168"/>
      <c r="UMZ2583" s="168"/>
      <c r="UNA2583" s="168"/>
      <c r="UNB2583" s="168"/>
      <c r="UNC2583" s="168"/>
      <c r="UND2583" s="168"/>
      <c r="UNE2583" s="168"/>
      <c r="UNF2583" s="168"/>
      <c r="UNG2583" s="168"/>
      <c r="UNH2583" s="168"/>
      <c r="UNI2583" s="168"/>
      <c r="UNJ2583" s="168"/>
      <c r="UNK2583" s="168"/>
      <c r="UNL2583" s="168"/>
      <c r="UNM2583" s="168"/>
      <c r="UNN2583" s="168"/>
      <c r="UNO2583" s="168"/>
      <c r="UNP2583" s="168"/>
      <c r="UNQ2583" s="168"/>
      <c r="UNR2583" s="168"/>
      <c r="UNS2583" s="168"/>
      <c r="UNT2583" s="168"/>
      <c r="UNU2583" s="168"/>
      <c r="UNV2583" s="168"/>
      <c r="UNW2583" s="168"/>
      <c r="UNX2583" s="168"/>
      <c r="UNY2583" s="168"/>
      <c r="UNZ2583" s="168"/>
      <c r="UOA2583" s="168"/>
      <c r="UOB2583" s="168"/>
      <c r="UOC2583" s="168"/>
      <c r="UOD2583" s="168"/>
      <c r="UOE2583" s="168"/>
      <c r="UOF2583" s="168"/>
      <c r="UOG2583" s="168"/>
      <c r="UOH2583" s="168"/>
      <c r="UOI2583" s="168"/>
      <c r="UOJ2583" s="168"/>
      <c r="UOK2583" s="168"/>
      <c r="UOL2583" s="168"/>
      <c r="UOM2583" s="168"/>
      <c r="UON2583" s="168"/>
      <c r="UOO2583" s="168"/>
      <c r="UOP2583" s="168"/>
      <c r="UOQ2583" s="168"/>
      <c r="UOR2583" s="168"/>
      <c r="UOS2583" s="168"/>
      <c r="UOT2583" s="168"/>
      <c r="UOU2583" s="168"/>
      <c r="UOV2583" s="168"/>
      <c r="UOW2583" s="168"/>
      <c r="UOX2583" s="168"/>
      <c r="UOY2583" s="168"/>
      <c r="UOZ2583" s="168"/>
      <c r="UPA2583" s="168"/>
      <c r="UPB2583" s="168"/>
      <c r="UPC2583" s="168"/>
      <c r="UPD2583" s="168"/>
      <c r="UPE2583" s="168"/>
      <c r="UPF2583" s="168"/>
      <c r="UPG2583" s="168"/>
      <c r="UPH2583" s="168"/>
      <c r="UPI2583" s="168"/>
      <c r="UPJ2583" s="168"/>
      <c r="UPK2583" s="168"/>
      <c r="UPL2583" s="168"/>
      <c r="UPM2583" s="168"/>
      <c r="UPN2583" s="168"/>
      <c r="UPO2583" s="168"/>
      <c r="UPP2583" s="168"/>
      <c r="UPQ2583" s="168"/>
      <c r="UPR2583" s="168"/>
      <c r="UPS2583" s="168"/>
      <c r="UPT2583" s="168"/>
      <c r="UPU2583" s="168"/>
      <c r="UPV2583" s="168"/>
      <c r="UPW2583" s="168"/>
      <c r="UPX2583" s="168"/>
      <c r="UPY2583" s="168"/>
      <c r="UPZ2583" s="168"/>
      <c r="UQA2583" s="168"/>
      <c r="UQB2583" s="168"/>
      <c r="UQC2583" s="168"/>
      <c r="UQD2583" s="168"/>
      <c r="UQE2583" s="168"/>
      <c r="UQF2583" s="168"/>
      <c r="UQG2583" s="168"/>
      <c r="UQH2583" s="168"/>
      <c r="UQI2583" s="168"/>
      <c r="UQJ2583" s="168"/>
      <c r="UQK2583" s="168"/>
      <c r="UQL2583" s="168"/>
      <c r="UQM2583" s="168"/>
      <c r="UQN2583" s="168"/>
      <c r="UQO2583" s="168"/>
      <c r="UQP2583" s="168"/>
      <c r="UQQ2583" s="168"/>
      <c r="UQR2583" s="168"/>
      <c r="UQS2583" s="168"/>
      <c r="UQT2583" s="168"/>
      <c r="UQU2583" s="168"/>
      <c r="UQV2583" s="168"/>
      <c r="UQW2583" s="168"/>
      <c r="UQX2583" s="168"/>
      <c r="UQY2583" s="168"/>
      <c r="UQZ2583" s="168"/>
      <c r="URA2583" s="168"/>
      <c r="URB2583" s="168"/>
      <c r="URC2583" s="168"/>
      <c r="URD2583" s="168"/>
      <c r="URE2583" s="168"/>
      <c r="URF2583" s="168"/>
      <c r="URG2583" s="168"/>
      <c r="URH2583" s="168"/>
      <c r="URI2583" s="168"/>
      <c r="URJ2583" s="168"/>
      <c r="URK2583" s="168"/>
      <c r="URL2583" s="168"/>
      <c r="URM2583" s="168"/>
      <c r="URN2583" s="168"/>
      <c r="URO2583" s="168"/>
      <c r="URP2583" s="168"/>
      <c r="URQ2583" s="168"/>
      <c r="URR2583" s="168"/>
      <c r="URS2583" s="168"/>
      <c r="URT2583" s="168"/>
      <c r="URU2583" s="168"/>
      <c r="URV2583" s="168"/>
      <c r="URW2583" s="168"/>
      <c r="URX2583" s="168"/>
      <c r="URY2583" s="168"/>
      <c r="URZ2583" s="168"/>
      <c r="USA2583" s="168"/>
      <c r="USB2583" s="168"/>
      <c r="USC2583" s="168"/>
      <c r="USD2583" s="168"/>
      <c r="USE2583" s="168"/>
      <c r="USF2583" s="168"/>
      <c r="USG2583" s="168"/>
      <c r="USH2583" s="168"/>
      <c r="USI2583" s="168"/>
      <c r="USJ2583" s="168"/>
      <c r="USK2583" s="168"/>
      <c r="USL2583" s="168"/>
      <c r="USM2583" s="168"/>
      <c r="USN2583" s="168"/>
      <c r="USO2583" s="168"/>
      <c r="USP2583" s="168"/>
      <c r="USQ2583" s="168"/>
      <c r="USR2583" s="168"/>
      <c r="USS2583" s="168"/>
      <c r="UST2583" s="168"/>
      <c r="USU2583" s="168"/>
      <c r="USV2583" s="168"/>
      <c r="USW2583" s="168"/>
      <c r="USX2583" s="168"/>
      <c r="USY2583" s="168"/>
      <c r="USZ2583" s="168"/>
      <c r="UTA2583" s="168"/>
      <c r="UTB2583" s="168"/>
      <c r="UTC2583" s="168"/>
      <c r="UTD2583" s="168"/>
      <c r="UTE2583" s="168"/>
      <c r="UTF2583" s="168"/>
      <c r="UTG2583" s="168"/>
      <c r="UTH2583" s="168"/>
      <c r="UTI2583" s="168"/>
      <c r="UTJ2583" s="168"/>
      <c r="UTK2583" s="168"/>
      <c r="UTL2583" s="168"/>
      <c r="UTM2583" s="168"/>
      <c r="UTN2583" s="168"/>
      <c r="UTO2583" s="168"/>
      <c r="UTP2583" s="168"/>
      <c r="UTQ2583" s="168"/>
      <c r="UTR2583" s="168"/>
      <c r="UTS2583" s="168"/>
      <c r="UTT2583" s="168"/>
      <c r="UTU2583" s="168"/>
      <c r="UTV2583" s="168"/>
      <c r="UTW2583" s="168"/>
      <c r="UTX2583" s="168"/>
      <c r="UTY2583" s="168"/>
      <c r="UTZ2583" s="168"/>
      <c r="UUA2583" s="168"/>
      <c r="UUB2583" s="168"/>
      <c r="UUC2583" s="168"/>
      <c r="UUD2583" s="168"/>
      <c r="UUE2583" s="168"/>
      <c r="UUF2583" s="168"/>
      <c r="UUG2583" s="168"/>
      <c r="UUH2583" s="168"/>
      <c r="UUI2583" s="168"/>
      <c r="UUJ2583" s="168"/>
      <c r="UUK2583" s="168"/>
      <c r="UUL2583" s="168"/>
      <c r="UUM2583" s="168"/>
      <c r="UUN2583" s="168"/>
      <c r="UUO2583" s="168"/>
      <c r="UUP2583" s="168"/>
      <c r="UUQ2583" s="168"/>
      <c r="UUR2583" s="168"/>
      <c r="UUS2583" s="168"/>
      <c r="UUT2583" s="168"/>
      <c r="UUU2583" s="168"/>
      <c r="UUV2583" s="168"/>
      <c r="UUW2583" s="168"/>
      <c r="UUX2583" s="168"/>
      <c r="UUY2583" s="168"/>
      <c r="UUZ2583" s="168"/>
      <c r="UVA2583" s="168"/>
      <c r="UVB2583" s="168"/>
      <c r="UVC2583" s="168"/>
      <c r="UVD2583" s="168"/>
      <c r="UVE2583" s="168"/>
      <c r="UVF2583" s="168"/>
      <c r="UVG2583" s="168"/>
      <c r="UVH2583" s="168"/>
      <c r="UVI2583" s="168"/>
      <c r="UVJ2583" s="168"/>
      <c r="UVK2583" s="168"/>
      <c r="UVL2583" s="168"/>
      <c r="UVM2583" s="168"/>
      <c r="UVN2583" s="168"/>
      <c r="UVO2583" s="168"/>
      <c r="UVP2583" s="168"/>
      <c r="UVQ2583" s="168"/>
      <c r="UVR2583" s="168"/>
      <c r="UVS2583" s="168"/>
      <c r="UVT2583" s="168"/>
      <c r="UVU2583" s="168"/>
      <c r="UVV2583" s="168"/>
      <c r="UVW2583" s="168"/>
      <c r="UVX2583" s="168"/>
      <c r="UVY2583" s="168"/>
      <c r="UVZ2583" s="168"/>
      <c r="UWA2583" s="168"/>
      <c r="UWB2583" s="168"/>
      <c r="UWC2583" s="168"/>
      <c r="UWD2583" s="168"/>
      <c r="UWE2583" s="168"/>
      <c r="UWF2583" s="168"/>
      <c r="UWG2583" s="168"/>
      <c r="UWH2583" s="168"/>
      <c r="UWI2583" s="168"/>
      <c r="UWJ2583" s="168"/>
      <c r="UWK2583" s="168"/>
      <c r="UWL2583" s="168"/>
      <c r="UWM2583" s="168"/>
      <c r="UWN2583" s="168"/>
      <c r="UWO2583" s="168"/>
      <c r="UWP2583" s="168"/>
      <c r="UWQ2583" s="168"/>
      <c r="UWR2583" s="168"/>
      <c r="UWS2583" s="168"/>
      <c r="UWT2583" s="168"/>
      <c r="UWU2583" s="168"/>
      <c r="UWV2583" s="168"/>
      <c r="UWW2583" s="168"/>
      <c r="UWX2583" s="168"/>
      <c r="UWY2583" s="168"/>
      <c r="UWZ2583" s="168"/>
      <c r="UXA2583" s="168"/>
      <c r="UXB2583" s="168"/>
      <c r="UXC2583" s="168"/>
      <c r="UXD2583" s="168"/>
      <c r="UXE2583" s="168"/>
      <c r="UXF2583" s="168"/>
      <c r="UXG2583" s="168"/>
      <c r="UXH2583" s="168"/>
      <c r="UXI2583" s="168"/>
      <c r="UXJ2583" s="168"/>
      <c r="UXK2583" s="168"/>
      <c r="UXL2583" s="168"/>
      <c r="UXM2583" s="168"/>
      <c r="UXN2583" s="168"/>
      <c r="UXO2583" s="168"/>
      <c r="UXP2583" s="168"/>
      <c r="UXQ2583" s="168"/>
      <c r="UXR2583" s="168"/>
      <c r="UXS2583" s="168"/>
      <c r="UXT2583" s="168"/>
      <c r="UXU2583" s="168"/>
      <c r="UXV2583" s="168"/>
      <c r="UXW2583" s="168"/>
      <c r="UXX2583" s="168"/>
      <c r="UXY2583" s="168"/>
      <c r="UXZ2583" s="168"/>
      <c r="UYA2583" s="168"/>
      <c r="UYB2583" s="168"/>
      <c r="UYC2583" s="168"/>
      <c r="UYD2583" s="168"/>
      <c r="UYE2583" s="168"/>
      <c r="UYF2583" s="168"/>
      <c r="UYG2583" s="168"/>
      <c r="UYH2583" s="168"/>
      <c r="UYI2583" s="168"/>
      <c r="UYJ2583" s="168"/>
      <c r="UYK2583" s="168"/>
      <c r="UYL2583" s="168"/>
      <c r="UYM2583" s="168"/>
      <c r="UYN2583" s="168"/>
      <c r="UYO2583" s="168"/>
      <c r="UYP2583" s="168"/>
      <c r="UYQ2583" s="168"/>
      <c r="UYR2583" s="168"/>
      <c r="UYS2583" s="168"/>
      <c r="UYT2583" s="168"/>
      <c r="UYU2583" s="168"/>
      <c r="UYV2583" s="168"/>
      <c r="UYW2583" s="168"/>
      <c r="UYX2583" s="168"/>
      <c r="UYY2583" s="168"/>
      <c r="UYZ2583" s="168"/>
      <c r="UZA2583" s="168"/>
      <c r="UZB2583" s="168"/>
      <c r="UZC2583" s="168"/>
      <c r="UZD2583" s="168"/>
      <c r="UZE2583" s="168"/>
      <c r="UZF2583" s="168"/>
      <c r="UZG2583" s="168"/>
      <c r="UZH2583" s="168"/>
      <c r="UZI2583" s="168"/>
      <c r="UZJ2583" s="168"/>
      <c r="UZK2583" s="168"/>
      <c r="UZL2583" s="168"/>
      <c r="UZM2583" s="168"/>
      <c r="UZN2583" s="168"/>
      <c r="UZO2583" s="168"/>
      <c r="UZP2583" s="168"/>
      <c r="UZQ2583" s="168"/>
      <c r="UZR2583" s="168"/>
      <c r="UZS2583" s="168"/>
      <c r="UZT2583" s="168"/>
      <c r="UZU2583" s="168"/>
      <c r="UZV2583" s="168"/>
      <c r="UZW2583" s="168"/>
      <c r="UZX2583" s="168"/>
      <c r="UZY2583" s="168"/>
      <c r="UZZ2583" s="168"/>
      <c r="VAA2583" s="168"/>
      <c r="VAB2583" s="168"/>
      <c r="VAC2583" s="168"/>
      <c r="VAD2583" s="168"/>
      <c r="VAE2583" s="168"/>
      <c r="VAF2583" s="168"/>
      <c r="VAG2583" s="168"/>
      <c r="VAH2583" s="168"/>
      <c r="VAI2583" s="168"/>
      <c r="VAJ2583" s="168"/>
      <c r="VAK2583" s="168"/>
      <c r="VAL2583" s="168"/>
      <c r="VAM2583" s="168"/>
      <c r="VAN2583" s="168"/>
      <c r="VAO2583" s="168"/>
      <c r="VAP2583" s="168"/>
      <c r="VAQ2583" s="168"/>
      <c r="VAR2583" s="168"/>
      <c r="VAS2583" s="168"/>
      <c r="VAT2583" s="168"/>
      <c r="VAU2583" s="168"/>
      <c r="VAV2583" s="168"/>
      <c r="VAW2583" s="168"/>
      <c r="VAX2583" s="168"/>
      <c r="VAY2583" s="168"/>
      <c r="VAZ2583" s="168"/>
      <c r="VBA2583" s="168"/>
      <c r="VBB2583" s="168"/>
      <c r="VBC2583" s="168"/>
      <c r="VBD2583" s="168"/>
      <c r="VBE2583" s="168"/>
      <c r="VBF2583" s="168"/>
      <c r="VBG2583" s="168"/>
      <c r="VBH2583" s="168"/>
      <c r="VBI2583" s="168"/>
      <c r="VBJ2583" s="168"/>
      <c r="VBK2583" s="168"/>
      <c r="VBL2583" s="168"/>
      <c r="VBM2583" s="168"/>
      <c r="VBN2583" s="168"/>
      <c r="VBO2583" s="168"/>
      <c r="VBP2583" s="168"/>
      <c r="VBQ2583" s="168"/>
      <c r="VBR2583" s="168"/>
      <c r="VBS2583" s="168"/>
      <c r="VBT2583" s="168"/>
      <c r="VBU2583" s="168"/>
      <c r="VBV2583" s="168"/>
      <c r="VBW2583" s="168"/>
      <c r="VBX2583" s="168"/>
      <c r="VBY2583" s="168"/>
      <c r="VBZ2583" s="168"/>
      <c r="VCA2583" s="168"/>
      <c r="VCB2583" s="168"/>
      <c r="VCC2583" s="168"/>
      <c r="VCD2583" s="168"/>
      <c r="VCE2583" s="168"/>
      <c r="VCF2583" s="168"/>
      <c r="VCG2583" s="168"/>
      <c r="VCH2583" s="168"/>
      <c r="VCI2583" s="168"/>
      <c r="VCJ2583" s="168"/>
      <c r="VCK2583" s="168"/>
      <c r="VCL2583" s="168"/>
      <c r="VCM2583" s="168"/>
      <c r="VCN2583" s="168"/>
      <c r="VCO2583" s="168"/>
      <c r="VCP2583" s="168"/>
      <c r="VCQ2583" s="168"/>
      <c r="VCR2583" s="168"/>
      <c r="VCS2583" s="168"/>
      <c r="VCT2583" s="168"/>
      <c r="VCU2583" s="168"/>
      <c r="VCV2583" s="168"/>
      <c r="VCW2583" s="168"/>
      <c r="VCX2583" s="168"/>
      <c r="VCY2583" s="168"/>
      <c r="VCZ2583" s="168"/>
      <c r="VDA2583" s="168"/>
      <c r="VDB2583" s="168"/>
      <c r="VDC2583" s="168"/>
      <c r="VDD2583" s="168"/>
      <c r="VDE2583" s="168"/>
      <c r="VDF2583" s="168"/>
      <c r="VDG2583" s="168"/>
      <c r="VDH2583" s="168"/>
      <c r="VDI2583" s="168"/>
      <c r="VDJ2583" s="168"/>
      <c r="VDK2583" s="168"/>
      <c r="VDL2583" s="168"/>
      <c r="VDM2583" s="168"/>
      <c r="VDN2583" s="168"/>
      <c r="VDO2583" s="168"/>
      <c r="VDP2583" s="168"/>
      <c r="VDQ2583" s="168"/>
      <c r="VDR2583" s="168"/>
      <c r="VDS2583" s="168"/>
      <c r="VDT2583" s="168"/>
      <c r="VDU2583" s="168"/>
      <c r="VDV2583" s="168"/>
      <c r="VDW2583" s="168"/>
      <c r="VDX2583" s="168"/>
      <c r="VDY2583" s="168"/>
      <c r="VDZ2583" s="168"/>
      <c r="VEA2583" s="168"/>
      <c r="VEB2583" s="168"/>
      <c r="VEC2583" s="168"/>
      <c r="VED2583" s="168"/>
      <c r="VEE2583" s="168"/>
      <c r="VEF2583" s="168"/>
      <c r="VEG2583" s="168"/>
      <c r="VEH2583" s="168"/>
      <c r="VEI2583" s="168"/>
      <c r="VEJ2583" s="168"/>
      <c r="VEK2583" s="168"/>
      <c r="VEL2583" s="168"/>
      <c r="VEM2583" s="168"/>
      <c r="VEN2583" s="168"/>
      <c r="VEO2583" s="168"/>
      <c r="VEP2583" s="168"/>
      <c r="VEQ2583" s="168"/>
      <c r="VER2583" s="168"/>
      <c r="VES2583" s="168"/>
      <c r="VET2583" s="168"/>
      <c r="VEU2583" s="168"/>
      <c r="VEV2583" s="168"/>
      <c r="VEW2583" s="168"/>
      <c r="VEX2583" s="168"/>
      <c r="VEY2583" s="168"/>
      <c r="VEZ2583" s="168"/>
      <c r="VFA2583" s="168"/>
      <c r="VFB2583" s="168"/>
      <c r="VFC2583" s="168"/>
      <c r="VFD2583" s="168"/>
      <c r="VFE2583" s="168"/>
      <c r="VFF2583" s="168"/>
      <c r="VFG2583" s="168"/>
      <c r="VFH2583" s="168"/>
      <c r="VFI2583" s="168"/>
      <c r="VFJ2583" s="168"/>
      <c r="VFK2583" s="168"/>
      <c r="VFL2583" s="168"/>
      <c r="VFM2583" s="168"/>
      <c r="VFN2583" s="168"/>
      <c r="VFO2583" s="168"/>
      <c r="VFP2583" s="168"/>
      <c r="VFQ2583" s="168"/>
      <c r="VFR2583" s="168"/>
      <c r="VFS2583" s="168"/>
      <c r="VFT2583" s="168"/>
      <c r="VFU2583" s="168"/>
      <c r="VFV2583" s="168"/>
      <c r="VFW2583" s="168"/>
      <c r="VFX2583" s="168"/>
      <c r="VFY2583" s="168"/>
      <c r="VFZ2583" s="168"/>
      <c r="VGA2583" s="168"/>
      <c r="VGB2583" s="168"/>
      <c r="VGC2583" s="168"/>
      <c r="VGD2583" s="168"/>
      <c r="VGE2583" s="168"/>
      <c r="VGF2583" s="168"/>
      <c r="VGG2583" s="168"/>
      <c r="VGH2583" s="168"/>
      <c r="VGI2583" s="168"/>
      <c r="VGJ2583" s="168"/>
      <c r="VGK2583" s="168"/>
      <c r="VGL2583" s="168"/>
      <c r="VGM2583" s="168"/>
      <c r="VGN2583" s="168"/>
      <c r="VGO2583" s="168"/>
      <c r="VGP2583" s="168"/>
      <c r="VGQ2583" s="168"/>
      <c r="VGR2583" s="168"/>
      <c r="VGS2583" s="168"/>
      <c r="VGT2583" s="168"/>
      <c r="VGU2583" s="168"/>
      <c r="VGV2583" s="168"/>
      <c r="VGW2583" s="168"/>
      <c r="VGX2583" s="168"/>
      <c r="VGY2583" s="168"/>
      <c r="VGZ2583" s="168"/>
      <c r="VHA2583" s="168"/>
      <c r="VHB2583" s="168"/>
      <c r="VHC2583" s="168"/>
      <c r="VHD2583" s="168"/>
      <c r="VHE2583" s="168"/>
      <c r="VHF2583" s="168"/>
      <c r="VHG2583" s="168"/>
      <c r="VHH2583" s="168"/>
      <c r="VHI2583" s="168"/>
      <c r="VHJ2583" s="168"/>
      <c r="VHK2583" s="168"/>
      <c r="VHL2583" s="168"/>
      <c r="VHM2583" s="168"/>
      <c r="VHN2583" s="168"/>
      <c r="VHO2583" s="168"/>
      <c r="VHP2583" s="168"/>
      <c r="VHQ2583" s="168"/>
      <c r="VHR2583" s="168"/>
      <c r="VHS2583" s="168"/>
      <c r="VHT2583" s="168"/>
      <c r="VHU2583" s="168"/>
      <c r="VHV2583" s="168"/>
      <c r="VHW2583" s="168"/>
      <c r="VHX2583" s="168"/>
      <c r="VHY2583" s="168"/>
      <c r="VHZ2583" s="168"/>
      <c r="VIA2583" s="168"/>
      <c r="VIB2583" s="168"/>
      <c r="VIC2583" s="168"/>
      <c r="VID2583" s="168"/>
      <c r="VIE2583" s="168"/>
      <c r="VIF2583" s="168"/>
      <c r="VIG2583" s="168"/>
      <c r="VIH2583" s="168"/>
      <c r="VII2583" s="168"/>
      <c r="VIJ2583" s="168"/>
      <c r="VIK2583" s="168"/>
      <c r="VIL2583" s="168"/>
      <c r="VIM2583" s="168"/>
      <c r="VIN2583" s="168"/>
      <c r="VIO2583" s="168"/>
      <c r="VIP2583" s="168"/>
      <c r="VIQ2583" s="168"/>
      <c r="VIR2583" s="168"/>
      <c r="VIS2583" s="168"/>
      <c r="VIT2583" s="168"/>
      <c r="VIU2583" s="168"/>
      <c r="VIV2583" s="168"/>
      <c r="VIW2583" s="168"/>
      <c r="VIX2583" s="168"/>
      <c r="VIY2583" s="168"/>
      <c r="VIZ2583" s="168"/>
      <c r="VJA2583" s="168"/>
      <c r="VJB2583" s="168"/>
      <c r="VJC2583" s="168"/>
      <c r="VJD2583" s="168"/>
      <c r="VJE2583" s="168"/>
      <c r="VJF2583" s="168"/>
      <c r="VJG2583" s="168"/>
      <c r="VJH2583" s="168"/>
      <c r="VJI2583" s="168"/>
      <c r="VJJ2583" s="168"/>
      <c r="VJK2583" s="168"/>
      <c r="VJL2583" s="168"/>
      <c r="VJM2583" s="168"/>
      <c r="VJN2583" s="168"/>
      <c r="VJO2583" s="168"/>
      <c r="VJP2583" s="168"/>
      <c r="VJQ2583" s="168"/>
      <c r="VJR2583" s="168"/>
      <c r="VJS2583" s="168"/>
      <c r="VJT2583" s="168"/>
      <c r="VJU2583" s="168"/>
      <c r="VJV2583" s="168"/>
      <c r="VJW2583" s="168"/>
      <c r="VJX2583" s="168"/>
      <c r="VJY2583" s="168"/>
      <c r="VJZ2583" s="168"/>
      <c r="VKA2583" s="168"/>
      <c r="VKB2583" s="168"/>
      <c r="VKC2583" s="168"/>
      <c r="VKD2583" s="168"/>
      <c r="VKE2583" s="168"/>
      <c r="VKF2583" s="168"/>
      <c r="VKG2583" s="168"/>
      <c r="VKH2583" s="168"/>
      <c r="VKI2583" s="168"/>
      <c r="VKJ2583" s="168"/>
      <c r="VKK2583" s="168"/>
      <c r="VKL2583" s="168"/>
      <c r="VKM2583" s="168"/>
      <c r="VKN2583" s="168"/>
      <c r="VKO2583" s="168"/>
      <c r="VKP2583" s="168"/>
      <c r="VKQ2583" s="168"/>
      <c r="VKR2583" s="168"/>
      <c r="VKS2583" s="168"/>
      <c r="VKT2583" s="168"/>
      <c r="VKU2583" s="168"/>
      <c r="VKV2583" s="168"/>
      <c r="VKW2583" s="168"/>
      <c r="VKX2583" s="168"/>
      <c r="VKY2583" s="168"/>
      <c r="VKZ2583" s="168"/>
      <c r="VLA2583" s="168"/>
      <c r="VLB2583" s="168"/>
      <c r="VLC2583" s="168"/>
      <c r="VLD2583" s="168"/>
      <c r="VLE2583" s="168"/>
      <c r="VLF2583" s="168"/>
      <c r="VLG2583" s="168"/>
      <c r="VLH2583" s="168"/>
      <c r="VLI2583" s="168"/>
      <c r="VLJ2583" s="168"/>
      <c r="VLK2583" s="168"/>
      <c r="VLL2583" s="168"/>
      <c r="VLM2583" s="168"/>
      <c r="VLN2583" s="168"/>
      <c r="VLO2583" s="168"/>
      <c r="VLP2583" s="168"/>
      <c r="VLQ2583" s="168"/>
      <c r="VLR2583" s="168"/>
      <c r="VLS2583" s="168"/>
      <c r="VLT2583" s="168"/>
      <c r="VLU2583" s="168"/>
      <c r="VLV2583" s="168"/>
      <c r="VLW2583" s="168"/>
      <c r="VLX2583" s="168"/>
      <c r="VLY2583" s="168"/>
      <c r="VLZ2583" s="168"/>
      <c r="VMA2583" s="168"/>
      <c r="VMB2583" s="168"/>
      <c r="VMC2583" s="168"/>
      <c r="VMD2583" s="168"/>
      <c r="VME2583" s="168"/>
      <c r="VMF2583" s="168"/>
      <c r="VMG2583" s="168"/>
      <c r="VMH2583" s="168"/>
      <c r="VMI2583" s="168"/>
      <c r="VMJ2583" s="168"/>
      <c r="VMK2583" s="168"/>
      <c r="VML2583" s="168"/>
      <c r="VMM2583" s="168"/>
      <c r="VMN2583" s="168"/>
      <c r="VMO2583" s="168"/>
      <c r="VMP2583" s="168"/>
      <c r="VMQ2583" s="168"/>
      <c r="VMR2583" s="168"/>
      <c r="VMS2583" s="168"/>
      <c r="VMT2583" s="168"/>
      <c r="VMU2583" s="168"/>
      <c r="VMV2583" s="168"/>
      <c r="VMW2583" s="168"/>
      <c r="VMX2583" s="168"/>
      <c r="VMY2583" s="168"/>
      <c r="VMZ2583" s="168"/>
      <c r="VNA2583" s="168"/>
      <c r="VNB2583" s="168"/>
      <c r="VNC2583" s="168"/>
      <c r="VND2583" s="168"/>
      <c r="VNE2583" s="168"/>
      <c r="VNF2583" s="168"/>
      <c r="VNG2583" s="168"/>
      <c r="VNH2583" s="168"/>
      <c r="VNI2583" s="168"/>
      <c r="VNJ2583" s="168"/>
      <c r="VNK2583" s="168"/>
      <c r="VNL2583" s="168"/>
      <c r="VNM2583" s="168"/>
      <c r="VNN2583" s="168"/>
      <c r="VNO2583" s="168"/>
      <c r="VNP2583" s="168"/>
      <c r="VNQ2583" s="168"/>
      <c r="VNR2583" s="168"/>
      <c r="VNS2583" s="168"/>
      <c r="VNT2583" s="168"/>
      <c r="VNU2583" s="168"/>
      <c r="VNV2583" s="168"/>
      <c r="VNW2583" s="168"/>
      <c r="VNX2583" s="168"/>
      <c r="VNY2583" s="168"/>
      <c r="VNZ2583" s="168"/>
      <c r="VOA2583" s="168"/>
      <c r="VOB2583" s="168"/>
      <c r="VOC2583" s="168"/>
      <c r="VOD2583" s="168"/>
      <c r="VOE2583" s="168"/>
      <c r="VOF2583" s="168"/>
      <c r="VOG2583" s="168"/>
      <c r="VOH2583" s="168"/>
      <c r="VOI2583" s="168"/>
      <c r="VOJ2583" s="168"/>
      <c r="VOK2583" s="168"/>
      <c r="VOL2583" s="168"/>
      <c r="VOM2583" s="168"/>
      <c r="VON2583" s="168"/>
      <c r="VOO2583" s="168"/>
      <c r="VOP2583" s="168"/>
      <c r="VOQ2583" s="168"/>
      <c r="VOR2583" s="168"/>
      <c r="VOS2583" s="168"/>
      <c r="VOT2583" s="168"/>
      <c r="VOU2583" s="168"/>
      <c r="VOV2583" s="168"/>
      <c r="VOW2583" s="168"/>
      <c r="VOX2583" s="168"/>
      <c r="VOY2583" s="168"/>
      <c r="VOZ2583" s="168"/>
      <c r="VPA2583" s="168"/>
      <c r="VPB2583" s="168"/>
      <c r="VPC2583" s="168"/>
      <c r="VPD2583" s="168"/>
      <c r="VPE2583" s="168"/>
      <c r="VPF2583" s="168"/>
      <c r="VPG2583" s="168"/>
      <c r="VPH2583" s="168"/>
      <c r="VPI2583" s="168"/>
      <c r="VPJ2583" s="168"/>
      <c r="VPK2583" s="168"/>
      <c r="VPL2583" s="168"/>
      <c r="VPM2583" s="168"/>
      <c r="VPN2583" s="168"/>
      <c r="VPO2583" s="168"/>
      <c r="VPP2583" s="168"/>
      <c r="VPQ2583" s="168"/>
      <c r="VPR2583" s="168"/>
      <c r="VPS2583" s="168"/>
      <c r="VPT2583" s="168"/>
      <c r="VPU2583" s="168"/>
      <c r="VPV2583" s="168"/>
      <c r="VPW2583" s="168"/>
      <c r="VPX2583" s="168"/>
      <c r="VPY2583" s="168"/>
      <c r="VPZ2583" s="168"/>
      <c r="VQA2583" s="168"/>
      <c r="VQB2583" s="168"/>
      <c r="VQC2583" s="168"/>
      <c r="VQD2583" s="168"/>
      <c r="VQE2583" s="168"/>
      <c r="VQF2583" s="168"/>
      <c r="VQG2583" s="168"/>
      <c r="VQH2583" s="168"/>
      <c r="VQI2583" s="168"/>
      <c r="VQJ2583" s="168"/>
      <c r="VQK2583" s="168"/>
      <c r="VQL2583" s="168"/>
      <c r="VQM2583" s="168"/>
      <c r="VQN2583" s="168"/>
      <c r="VQO2583" s="168"/>
      <c r="VQP2583" s="168"/>
      <c r="VQQ2583" s="168"/>
      <c r="VQR2583" s="168"/>
      <c r="VQS2583" s="168"/>
      <c r="VQT2583" s="168"/>
      <c r="VQU2583" s="168"/>
      <c r="VQV2583" s="168"/>
      <c r="VQW2583" s="168"/>
      <c r="VQX2583" s="168"/>
      <c r="VQY2583" s="168"/>
      <c r="VQZ2583" s="168"/>
      <c r="VRA2583" s="168"/>
      <c r="VRB2583" s="168"/>
      <c r="VRC2583" s="168"/>
      <c r="VRD2583" s="168"/>
      <c r="VRE2583" s="168"/>
      <c r="VRF2583" s="168"/>
      <c r="VRG2583" s="168"/>
      <c r="VRH2583" s="168"/>
      <c r="VRI2583" s="168"/>
      <c r="VRJ2583" s="168"/>
      <c r="VRK2583" s="168"/>
      <c r="VRL2583" s="168"/>
      <c r="VRM2583" s="168"/>
      <c r="VRN2583" s="168"/>
      <c r="VRO2583" s="168"/>
      <c r="VRP2583" s="168"/>
      <c r="VRQ2583" s="168"/>
      <c r="VRR2583" s="168"/>
      <c r="VRS2583" s="168"/>
      <c r="VRT2583" s="168"/>
      <c r="VRU2583" s="168"/>
      <c r="VRV2583" s="168"/>
      <c r="VRW2583" s="168"/>
      <c r="VRX2583" s="168"/>
      <c r="VRY2583" s="168"/>
      <c r="VRZ2583" s="168"/>
      <c r="VSA2583" s="168"/>
      <c r="VSB2583" s="168"/>
      <c r="VSC2583" s="168"/>
      <c r="VSD2583" s="168"/>
      <c r="VSE2583" s="168"/>
      <c r="VSF2583" s="168"/>
      <c r="VSG2583" s="168"/>
      <c r="VSH2583" s="168"/>
      <c r="VSI2583" s="168"/>
      <c r="VSJ2583" s="168"/>
      <c r="VSK2583" s="168"/>
      <c r="VSL2583" s="168"/>
      <c r="VSM2583" s="168"/>
      <c r="VSN2583" s="168"/>
      <c r="VSO2583" s="168"/>
      <c r="VSP2583" s="168"/>
      <c r="VSQ2583" s="168"/>
      <c r="VSR2583" s="168"/>
      <c r="VSS2583" s="168"/>
      <c r="VST2583" s="168"/>
      <c r="VSU2583" s="168"/>
      <c r="VSV2583" s="168"/>
      <c r="VSW2583" s="168"/>
      <c r="VSX2583" s="168"/>
      <c r="VSY2583" s="168"/>
      <c r="VSZ2583" s="168"/>
      <c r="VTA2583" s="168"/>
      <c r="VTB2583" s="168"/>
      <c r="VTC2583" s="168"/>
      <c r="VTD2583" s="168"/>
      <c r="VTE2583" s="168"/>
      <c r="VTF2583" s="168"/>
      <c r="VTG2583" s="168"/>
      <c r="VTH2583" s="168"/>
      <c r="VTI2583" s="168"/>
      <c r="VTJ2583" s="168"/>
      <c r="VTK2583" s="168"/>
      <c r="VTL2583" s="168"/>
      <c r="VTM2583" s="168"/>
      <c r="VTN2583" s="168"/>
      <c r="VTO2583" s="168"/>
      <c r="VTP2583" s="168"/>
      <c r="VTQ2583" s="168"/>
      <c r="VTR2583" s="168"/>
      <c r="VTS2583" s="168"/>
      <c r="VTT2583" s="168"/>
      <c r="VTU2583" s="168"/>
      <c r="VTV2583" s="168"/>
      <c r="VTW2583" s="168"/>
      <c r="VTX2583" s="168"/>
      <c r="VTY2583" s="168"/>
      <c r="VTZ2583" s="168"/>
      <c r="VUA2583" s="168"/>
      <c r="VUB2583" s="168"/>
      <c r="VUC2583" s="168"/>
      <c r="VUD2583" s="168"/>
      <c r="VUE2583" s="168"/>
      <c r="VUF2583" s="168"/>
      <c r="VUG2583" s="168"/>
      <c r="VUH2583" s="168"/>
      <c r="VUI2583" s="168"/>
      <c r="VUJ2583" s="168"/>
      <c r="VUK2583" s="168"/>
      <c r="VUL2583" s="168"/>
      <c r="VUM2583" s="168"/>
      <c r="VUN2583" s="168"/>
      <c r="VUO2583" s="168"/>
      <c r="VUP2583" s="168"/>
      <c r="VUQ2583" s="168"/>
      <c r="VUR2583" s="168"/>
      <c r="VUS2583" s="168"/>
      <c r="VUT2583" s="168"/>
      <c r="VUU2583" s="168"/>
      <c r="VUV2583" s="168"/>
      <c r="VUW2583" s="168"/>
      <c r="VUX2583" s="168"/>
      <c r="VUY2583" s="168"/>
      <c r="VUZ2583" s="168"/>
      <c r="VVA2583" s="168"/>
      <c r="VVB2583" s="168"/>
      <c r="VVC2583" s="168"/>
      <c r="VVD2583" s="168"/>
      <c r="VVE2583" s="168"/>
      <c r="VVF2583" s="168"/>
      <c r="VVG2583" s="168"/>
      <c r="VVH2583" s="168"/>
      <c r="VVI2583" s="168"/>
      <c r="VVJ2583" s="168"/>
      <c r="VVK2583" s="168"/>
      <c r="VVL2583" s="168"/>
      <c r="VVM2583" s="168"/>
      <c r="VVN2583" s="168"/>
      <c r="VVO2583" s="168"/>
      <c r="VVP2583" s="168"/>
      <c r="VVQ2583" s="168"/>
      <c r="VVR2583" s="168"/>
      <c r="VVS2583" s="168"/>
      <c r="VVT2583" s="168"/>
      <c r="VVU2583" s="168"/>
      <c r="VVV2583" s="168"/>
      <c r="VVW2583" s="168"/>
      <c r="VVX2583" s="168"/>
      <c r="VVY2583" s="168"/>
      <c r="VVZ2583" s="168"/>
      <c r="VWA2583" s="168"/>
      <c r="VWB2583" s="168"/>
      <c r="VWC2583" s="168"/>
      <c r="VWD2583" s="168"/>
      <c r="VWE2583" s="168"/>
      <c r="VWF2583" s="168"/>
      <c r="VWG2583" s="168"/>
      <c r="VWH2583" s="168"/>
      <c r="VWI2583" s="168"/>
      <c r="VWJ2583" s="168"/>
      <c r="VWK2583" s="168"/>
      <c r="VWL2583" s="168"/>
      <c r="VWM2583" s="168"/>
      <c r="VWN2583" s="168"/>
      <c r="VWO2583" s="168"/>
      <c r="VWP2583" s="168"/>
      <c r="VWQ2583" s="168"/>
      <c r="VWR2583" s="168"/>
      <c r="VWS2583" s="168"/>
      <c r="VWT2583" s="168"/>
      <c r="VWU2583" s="168"/>
      <c r="VWV2583" s="168"/>
      <c r="VWW2583" s="168"/>
      <c r="VWX2583" s="168"/>
      <c r="VWY2583" s="168"/>
      <c r="VWZ2583" s="168"/>
      <c r="VXA2583" s="168"/>
      <c r="VXB2583" s="168"/>
      <c r="VXC2583" s="168"/>
      <c r="VXD2583" s="168"/>
      <c r="VXE2583" s="168"/>
      <c r="VXF2583" s="168"/>
      <c r="VXG2583" s="168"/>
      <c r="VXH2583" s="168"/>
      <c r="VXI2583" s="168"/>
      <c r="VXJ2583" s="168"/>
      <c r="VXK2583" s="168"/>
      <c r="VXL2583" s="168"/>
      <c r="VXM2583" s="168"/>
      <c r="VXN2583" s="168"/>
      <c r="VXO2583" s="168"/>
      <c r="VXP2583" s="168"/>
      <c r="VXQ2583" s="168"/>
      <c r="VXR2583" s="168"/>
      <c r="VXS2583" s="168"/>
      <c r="VXT2583" s="168"/>
      <c r="VXU2583" s="168"/>
      <c r="VXV2583" s="168"/>
      <c r="VXW2583" s="168"/>
      <c r="VXX2583" s="168"/>
      <c r="VXY2583" s="168"/>
      <c r="VXZ2583" s="168"/>
      <c r="VYA2583" s="168"/>
      <c r="VYB2583" s="168"/>
      <c r="VYC2583" s="168"/>
      <c r="VYD2583" s="168"/>
      <c r="VYE2583" s="168"/>
      <c r="VYF2583" s="168"/>
      <c r="VYG2583" s="168"/>
      <c r="VYH2583" s="168"/>
      <c r="VYI2583" s="168"/>
      <c r="VYJ2583" s="168"/>
      <c r="VYK2583" s="168"/>
      <c r="VYL2583" s="168"/>
      <c r="VYM2583" s="168"/>
      <c r="VYN2583" s="168"/>
      <c r="VYO2583" s="168"/>
      <c r="VYP2583" s="168"/>
      <c r="VYQ2583" s="168"/>
      <c r="VYR2583" s="168"/>
      <c r="VYS2583" s="168"/>
      <c r="VYT2583" s="168"/>
      <c r="VYU2583" s="168"/>
      <c r="VYV2583" s="168"/>
      <c r="VYW2583" s="168"/>
      <c r="VYX2583" s="168"/>
      <c r="VYY2583" s="168"/>
      <c r="VYZ2583" s="168"/>
      <c r="VZA2583" s="168"/>
      <c r="VZB2583" s="168"/>
      <c r="VZC2583" s="168"/>
      <c r="VZD2583" s="168"/>
      <c r="VZE2583" s="168"/>
      <c r="VZF2583" s="168"/>
      <c r="VZG2583" s="168"/>
      <c r="VZH2583" s="168"/>
      <c r="VZI2583" s="168"/>
      <c r="VZJ2583" s="168"/>
      <c r="VZK2583" s="168"/>
      <c r="VZL2583" s="168"/>
      <c r="VZM2583" s="168"/>
      <c r="VZN2583" s="168"/>
      <c r="VZO2583" s="168"/>
      <c r="VZP2583" s="168"/>
      <c r="VZQ2583" s="168"/>
      <c r="VZR2583" s="168"/>
      <c r="VZS2583" s="168"/>
      <c r="VZT2583" s="168"/>
      <c r="VZU2583" s="168"/>
      <c r="VZV2583" s="168"/>
      <c r="VZW2583" s="168"/>
      <c r="VZX2583" s="168"/>
      <c r="VZY2583" s="168"/>
      <c r="VZZ2583" s="168"/>
      <c r="WAA2583" s="168"/>
      <c r="WAB2583" s="168"/>
      <c r="WAC2583" s="168"/>
      <c r="WAD2583" s="168"/>
      <c r="WAE2583" s="168"/>
      <c r="WAF2583" s="168"/>
      <c r="WAG2583" s="168"/>
      <c r="WAH2583" s="168"/>
      <c r="WAI2583" s="168"/>
      <c r="WAJ2583" s="168"/>
      <c r="WAK2583" s="168"/>
      <c r="WAL2583" s="168"/>
      <c r="WAM2583" s="168"/>
      <c r="WAN2583" s="168"/>
      <c r="WAO2583" s="168"/>
      <c r="WAP2583" s="168"/>
      <c r="WAQ2583" s="168"/>
      <c r="WAR2583" s="168"/>
      <c r="WAS2583" s="168"/>
      <c r="WAT2583" s="168"/>
      <c r="WAU2583" s="168"/>
      <c r="WAV2583" s="168"/>
      <c r="WAW2583" s="168"/>
      <c r="WAX2583" s="168"/>
      <c r="WAY2583" s="168"/>
      <c r="WAZ2583" s="168"/>
      <c r="WBA2583" s="168"/>
      <c r="WBB2583" s="168"/>
      <c r="WBC2583" s="168"/>
      <c r="WBD2583" s="168"/>
      <c r="WBE2583" s="168"/>
      <c r="WBF2583" s="168"/>
      <c r="WBG2583" s="168"/>
      <c r="WBH2583" s="168"/>
      <c r="WBI2583" s="168"/>
      <c r="WBJ2583" s="168"/>
      <c r="WBK2583" s="168"/>
      <c r="WBL2583" s="168"/>
      <c r="WBM2583" s="168"/>
      <c r="WBN2583" s="168"/>
      <c r="WBO2583" s="168"/>
      <c r="WBP2583" s="168"/>
      <c r="WBQ2583" s="168"/>
      <c r="WBR2583" s="168"/>
      <c r="WBS2583" s="168"/>
      <c r="WBT2583" s="168"/>
      <c r="WBU2583" s="168"/>
      <c r="WBV2583" s="168"/>
      <c r="WBW2583" s="168"/>
      <c r="WBX2583" s="168"/>
      <c r="WBY2583" s="168"/>
      <c r="WBZ2583" s="168"/>
      <c r="WCA2583" s="168"/>
      <c r="WCB2583" s="168"/>
      <c r="WCC2583" s="168"/>
      <c r="WCD2583" s="168"/>
      <c r="WCE2583" s="168"/>
      <c r="WCF2583" s="168"/>
      <c r="WCG2583" s="168"/>
      <c r="WCH2583" s="168"/>
      <c r="WCI2583" s="168"/>
      <c r="WCJ2583" s="168"/>
      <c r="WCK2583" s="168"/>
      <c r="WCL2583" s="168"/>
      <c r="WCM2583" s="168"/>
      <c r="WCN2583" s="168"/>
      <c r="WCO2583" s="168"/>
      <c r="WCP2583" s="168"/>
      <c r="WCQ2583" s="168"/>
      <c r="WCR2583" s="168"/>
      <c r="WCS2583" s="168"/>
      <c r="WCT2583" s="168"/>
      <c r="WCU2583" s="168"/>
      <c r="WCV2583" s="168"/>
      <c r="WCW2583" s="168"/>
      <c r="WCX2583" s="168"/>
      <c r="WCY2583" s="168"/>
      <c r="WCZ2583" s="168"/>
      <c r="WDA2583" s="168"/>
      <c r="WDB2583" s="168"/>
      <c r="WDC2583" s="168"/>
      <c r="WDD2583" s="168"/>
      <c r="WDE2583" s="168"/>
      <c r="WDF2583" s="168"/>
      <c r="WDG2583" s="168"/>
      <c r="WDH2583" s="168"/>
      <c r="WDI2583" s="168"/>
      <c r="WDJ2583" s="168"/>
      <c r="WDK2583" s="168"/>
      <c r="WDL2583" s="168"/>
      <c r="WDM2583" s="168"/>
      <c r="WDN2583" s="168"/>
      <c r="WDO2583" s="168"/>
      <c r="WDP2583" s="168"/>
      <c r="WDQ2583" s="168"/>
      <c r="WDR2583" s="168"/>
      <c r="WDS2583" s="168"/>
      <c r="WDT2583" s="168"/>
      <c r="WDU2583" s="168"/>
      <c r="WDV2583" s="168"/>
      <c r="WDW2583" s="168"/>
      <c r="WDX2583" s="168"/>
      <c r="WDY2583" s="168"/>
      <c r="WDZ2583" s="168"/>
      <c r="WEA2583" s="168"/>
      <c r="WEB2583" s="168"/>
      <c r="WEC2583" s="168"/>
      <c r="WED2583" s="168"/>
      <c r="WEE2583" s="168"/>
      <c r="WEF2583" s="168"/>
      <c r="WEG2583" s="168"/>
      <c r="WEH2583" s="168"/>
      <c r="WEI2583" s="168"/>
      <c r="WEJ2583" s="168"/>
      <c r="WEK2583" s="168"/>
      <c r="WEL2583" s="168"/>
      <c r="WEM2583" s="168"/>
      <c r="WEN2583" s="168"/>
      <c r="WEO2583" s="168"/>
      <c r="WEP2583" s="168"/>
      <c r="WEQ2583" s="168"/>
      <c r="WER2583" s="168"/>
      <c r="WES2583" s="168"/>
      <c r="WET2583" s="168"/>
      <c r="WEU2583" s="168"/>
      <c r="WEV2583" s="168"/>
      <c r="WEW2583" s="168"/>
      <c r="WEX2583" s="168"/>
      <c r="WEY2583" s="168"/>
      <c r="WEZ2583" s="168"/>
      <c r="WFA2583" s="168"/>
      <c r="WFB2583" s="168"/>
      <c r="WFC2583" s="168"/>
      <c r="WFD2583" s="168"/>
      <c r="WFE2583" s="168"/>
      <c r="WFF2583" s="168"/>
      <c r="WFG2583" s="168"/>
      <c r="WFH2583" s="168"/>
      <c r="WFI2583" s="168"/>
      <c r="WFJ2583" s="168"/>
      <c r="WFK2583" s="168"/>
      <c r="WFL2583" s="168"/>
      <c r="WFM2583" s="168"/>
      <c r="WFN2583" s="168"/>
      <c r="WFO2583" s="168"/>
      <c r="WFP2583" s="168"/>
      <c r="WFQ2583" s="168"/>
      <c r="WFR2583" s="168"/>
      <c r="WFS2583" s="168"/>
      <c r="WFT2583" s="168"/>
      <c r="WFU2583" s="168"/>
      <c r="WFV2583" s="168"/>
      <c r="WFW2583" s="168"/>
      <c r="WFX2583" s="168"/>
      <c r="WFY2583" s="168"/>
      <c r="WFZ2583" s="168"/>
      <c r="WGA2583" s="168"/>
      <c r="WGB2583" s="168"/>
      <c r="WGC2583" s="168"/>
      <c r="WGD2583" s="168"/>
      <c r="WGE2583" s="168"/>
      <c r="WGF2583" s="168"/>
      <c r="WGG2583" s="168"/>
      <c r="WGH2583" s="168"/>
      <c r="WGI2583" s="168"/>
      <c r="WGJ2583" s="168"/>
      <c r="WGK2583" s="168"/>
      <c r="WGL2583" s="168"/>
      <c r="WGM2583" s="168"/>
      <c r="WGN2583" s="168"/>
      <c r="WGO2583" s="168"/>
      <c r="WGP2583" s="168"/>
      <c r="WGQ2583" s="168"/>
      <c r="WGR2583" s="168"/>
      <c r="WGS2583" s="168"/>
      <c r="WGT2583" s="168"/>
      <c r="WGU2583" s="168"/>
      <c r="WGV2583" s="168"/>
      <c r="WGW2583" s="168"/>
      <c r="WGX2583" s="168"/>
      <c r="WGY2583" s="168"/>
      <c r="WGZ2583" s="168"/>
      <c r="WHA2583" s="168"/>
      <c r="WHB2583" s="168"/>
      <c r="WHC2583" s="168"/>
      <c r="WHD2583" s="168"/>
      <c r="WHE2583" s="168"/>
      <c r="WHF2583" s="168"/>
      <c r="WHG2583" s="168"/>
      <c r="WHH2583" s="168"/>
      <c r="WHI2583" s="168"/>
      <c r="WHJ2583" s="168"/>
      <c r="WHK2583" s="168"/>
      <c r="WHL2583" s="168"/>
      <c r="WHM2583" s="168"/>
      <c r="WHN2583" s="168"/>
      <c r="WHO2583" s="168"/>
      <c r="WHP2583" s="168"/>
      <c r="WHQ2583" s="168"/>
      <c r="WHR2583" s="168"/>
      <c r="WHS2583" s="168"/>
      <c r="WHT2583" s="168"/>
      <c r="WHU2583" s="168"/>
      <c r="WHV2583" s="168"/>
      <c r="WHW2583" s="168"/>
      <c r="WHX2583" s="168"/>
      <c r="WHY2583" s="168"/>
      <c r="WHZ2583" s="168"/>
      <c r="WIA2583" s="168"/>
      <c r="WIB2583" s="168"/>
      <c r="WIC2583" s="168"/>
      <c r="WID2583" s="168"/>
      <c r="WIE2583" s="168"/>
      <c r="WIF2583" s="168"/>
      <c r="WIG2583" s="168"/>
      <c r="WIH2583" s="168"/>
      <c r="WII2583" s="168"/>
      <c r="WIJ2583" s="168"/>
      <c r="WIK2583" s="168"/>
      <c r="WIL2583" s="168"/>
      <c r="WIM2583" s="168"/>
      <c r="WIN2583" s="168"/>
      <c r="WIO2583" s="168"/>
      <c r="WIP2583" s="168"/>
      <c r="WIQ2583" s="168"/>
      <c r="WIR2583" s="168"/>
      <c r="WIS2583" s="168"/>
      <c r="WIT2583" s="168"/>
      <c r="WIU2583" s="168"/>
      <c r="WIV2583" s="168"/>
      <c r="WIW2583" s="168"/>
      <c r="WIX2583" s="168"/>
      <c r="WIY2583" s="168"/>
      <c r="WIZ2583" s="168"/>
      <c r="WJA2583" s="168"/>
      <c r="WJB2583" s="168"/>
      <c r="WJC2583" s="168"/>
      <c r="WJD2583" s="168"/>
      <c r="WJE2583" s="168"/>
      <c r="WJF2583" s="168"/>
      <c r="WJG2583" s="168"/>
      <c r="WJH2583" s="168"/>
      <c r="WJI2583" s="168"/>
      <c r="WJJ2583" s="168"/>
      <c r="WJK2583" s="168"/>
      <c r="WJL2583" s="168"/>
      <c r="WJM2583" s="168"/>
      <c r="WJN2583" s="168"/>
      <c r="WJO2583" s="168"/>
      <c r="WJP2583" s="168"/>
      <c r="WJQ2583" s="168"/>
      <c r="WJR2583" s="168"/>
      <c r="WJS2583" s="168"/>
      <c r="WJT2583" s="168"/>
      <c r="WJU2583" s="168"/>
      <c r="WJV2583" s="168"/>
      <c r="WJW2583" s="168"/>
      <c r="WJX2583" s="168"/>
      <c r="WJY2583" s="168"/>
      <c r="WJZ2583" s="168"/>
      <c r="WKA2583" s="168"/>
      <c r="WKB2583" s="168"/>
      <c r="WKC2583" s="168"/>
      <c r="WKD2583" s="168"/>
      <c r="WKE2583" s="168"/>
      <c r="WKF2583" s="168"/>
      <c r="WKG2583" s="168"/>
      <c r="WKH2583" s="168"/>
      <c r="WKI2583" s="168"/>
      <c r="WKJ2583" s="168"/>
      <c r="WKK2583" s="168"/>
      <c r="WKL2583" s="168"/>
      <c r="WKM2583" s="168"/>
      <c r="WKN2583" s="168"/>
      <c r="WKO2583" s="168"/>
      <c r="WKP2583" s="168"/>
      <c r="WKQ2583" s="168"/>
      <c r="WKR2583" s="168"/>
      <c r="WKS2583" s="168"/>
      <c r="WKT2583" s="168"/>
      <c r="WKU2583" s="168"/>
      <c r="WKV2583" s="168"/>
      <c r="WKW2583" s="168"/>
      <c r="WKX2583" s="168"/>
      <c r="WKY2583" s="168"/>
      <c r="WKZ2583" s="168"/>
      <c r="WLA2583" s="168"/>
      <c r="WLB2583" s="168"/>
      <c r="WLC2583" s="168"/>
      <c r="WLD2583" s="168"/>
      <c r="WLE2583" s="168"/>
      <c r="WLF2583" s="168"/>
      <c r="WLG2583" s="168"/>
      <c r="WLH2583" s="168"/>
      <c r="WLI2583" s="168"/>
      <c r="WLJ2583" s="168"/>
      <c r="WLK2583" s="168"/>
      <c r="WLL2583" s="168"/>
      <c r="WLM2583" s="168"/>
      <c r="WLN2583" s="168"/>
      <c r="WLO2583" s="168"/>
      <c r="WLP2583" s="168"/>
      <c r="WLQ2583" s="168"/>
      <c r="WLR2583" s="168"/>
      <c r="WLS2583" s="168"/>
      <c r="WLT2583" s="168"/>
      <c r="WLU2583" s="168"/>
      <c r="WLV2583" s="168"/>
      <c r="WLW2583" s="168"/>
      <c r="WLX2583" s="168"/>
      <c r="WLY2583" s="168"/>
      <c r="WLZ2583" s="168"/>
      <c r="WMA2583" s="168"/>
      <c r="WMB2583" s="168"/>
      <c r="WMC2583" s="168"/>
      <c r="WMD2583" s="168"/>
      <c r="WME2583" s="168"/>
      <c r="WMF2583" s="168"/>
      <c r="WMG2583" s="168"/>
      <c r="WMH2583" s="168"/>
      <c r="WMI2583" s="168"/>
      <c r="WMJ2583" s="168"/>
      <c r="WMK2583" s="168"/>
      <c r="WML2583" s="168"/>
      <c r="WMM2583" s="168"/>
      <c r="WMN2583" s="168"/>
      <c r="WMO2583" s="168"/>
      <c r="WMP2583" s="168"/>
      <c r="WMQ2583" s="168"/>
      <c r="WMR2583" s="168"/>
      <c r="WMS2583" s="168"/>
      <c r="WMT2583" s="168"/>
      <c r="WMU2583" s="168"/>
      <c r="WMV2583" s="168"/>
      <c r="WMW2583" s="168"/>
      <c r="WMX2583" s="168"/>
      <c r="WMY2583" s="168"/>
      <c r="WMZ2583" s="168"/>
      <c r="WNA2583" s="168"/>
      <c r="WNB2583" s="168"/>
      <c r="WNC2583" s="168"/>
      <c r="WND2583" s="168"/>
      <c r="WNE2583" s="168"/>
      <c r="WNF2583" s="168"/>
      <c r="WNG2583" s="168"/>
      <c r="WNH2583" s="168"/>
      <c r="WNI2583" s="168"/>
      <c r="WNJ2583" s="168"/>
      <c r="WNK2583" s="168"/>
      <c r="WNL2583" s="168"/>
      <c r="WNM2583" s="168"/>
      <c r="WNN2583" s="168"/>
      <c r="WNO2583" s="168"/>
      <c r="WNP2583" s="168"/>
      <c r="WNQ2583" s="168"/>
      <c r="WNR2583" s="168"/>
      <c r="WNS2583" s="168"/>
      <c r="WNT2583" s="168"/>
      <c r="WNU2583" s="168"/>
      <c r="WNV2583" s="168"/>
      <c r="WNW2583" s="168"/>
      <c r="WNX2583" s="168"/>
      <c r="WNY2583" s="168"/>
      <c r="WNZ2583" s="168"/>
      <c r="WOA2583" s="168"/>
      <c r="WOB2583" s="168"/>
      <c r="WOC2583" s="168"/>
      <c r="WOD2583" s="168"/>
      <c r="WOE2583" s="168"/>
      <c r="WOF2583" s="168"/>
      <c r="WOG2583" s="168"/>
      <c r="WOH2583" s="168"/>
      <c r="WOI2583" s="168"/>
      <c r="WOJ2583" s="168"/>
      <c r="WOK2583" s="168"/>
      <c r="WOL2583" s="168"/>
      <c r="WOM2583" s="168"/>
      <c r="WON2583" s="168"/>
      <c r="WOO2583" s="168"/>
      <c r="WOP2583" s="168"/>
      <c r="WOQ2583" s="168"/>
      <c r="WOR2583" s="168"/>
      <c r="WOS2583" s="168"/>
      <c r="WOT2583" s="168"/>
      <c r="WOU2583" s="168"/>
      <c r="WOV2583" s="168"/>
      <c r="WOW2583" s="168"/>
      <c r="WOX2583" s="168"/>
      <c r="WOY2583" s="168"/>
      <c r="WOZ2583" s="168"/>
      <c r="WPA2583" s="168"/>
      <c r="WPB2583" s="168"/>
      <c r="WPC2583" s="168"/>
      <c r="WPD2583" s="168"/>
      <c r="WPE2583" s="168"/>
      <c r="WPF2583" s="168"/>
      <c r="WPG2583" s="168"/>
      <c r="WPH2583" s="168"/>
      <c r="WPI2583" s="168"/>
      <c r="WPJ2583" s="168"/>
      <c r="WPK2583" s="168"/>
      <c r="WPL2583" s="168"/>
      <c r="WPM2583" s="168"/>
      <c r="WPN2583" s="168"/>
      <c r="WPO2583" s="168"/>
      <c r="WPP2583" s="168"/>
      <c r="WPQ2583" s="168"/>
      <c r="WPR2583" s="168"/>
      <c r="WPS2583" s="168"/>
      <c r="WPT2583" s="168"/>
      <c r="WPU2583" s="168"/>
      <c r="WPV2583" s="168"/>
      <c r="WPW2583" s="168"/>
      <c r="WPX2583" s="168"/>
      <c r="WPY2583" s="168"/>
      <c r="WPZ2583" s="168"/>
      <c r="WQA2583" s="168"/>
      <c r="WQB2583" s="168"/>
      <c r="WQC2583" s="168"/>
      <c r="WQD2583" s="168"/>
      <c r="WQE2583" s="168"/>
      <c r="WQF2583" s="168"/>
      <c r="WQG2583" s="168"/>
      <c r="WQH2583" s="168"/>
      <c r="WQI2583" s="168"/>
      <c r="WQJ2583" s="168"/>
      <c r="WQK2583" s="168"/>
      <c r="WQL2583" s="168"/>
      <c r="WQM2583" s="168"/>
      <c r="WQN2583" s="168"/>
      <c r="WQO2583" s="168"/>
      <c r="WQP2583" s="168"/>
      <c r="WQQ2583" s="168"/>
      <c r="WQR2583" s="168"/>
      <c r="WQS2583" s="168"/>
      <c r="WQT2583" s="168"/>
      <c r="WQU2583" s="168"/>
      <c r="WQV2583" s="168"/>
      <c r="WQW2583" s="168"/>
      <c r="WQX2583" s="168"/>
      <c r="WQY2583" s="168"/>
      <c r="WQZ2583" s="168"/>
      <c r="WRA2583" s="168"/>
      <c r="WRB2583" s="168"/>
      <c r="WRC2583" s="168"/>
      <c r="WRD2583" s="168"/>
      <c r="WRE2583" s="168"/>
      <c r="WRF2583" s="168"/>
      <c r="WRG2583" s="168"/>
      <c r="WRH2583" s="168"/>
      <c r="WRI2583" s="168"/>
      <c r="WRJ2583" s="168"/>
      <c r="WRK2583" s="168"/>
      <c r="WRL2583" s="168"/>
      <c r="WRM2583" s="168"/>
      <c r="WRN2583" s="168"/>
      <c r="WRO2583" s="168"/>
      <c r="WRP2583" s="168"/>
      <c r="WRQ2583" s="168"/>
      <c r="WRR2583" s="168"/>
      <c r="WRS2583" s="168"/>
      <c r="WRT2583" s="168"/>
      <c r="WRU2583" s="168"/>
      <c r="WRV2583" s="168"/>
      <c r="WRW2583" s="168"/>
      <c r="WRX2583" s="168"/>
      <c r="WRY2583" s="168"/>
      <c r="WRZ2583" s="168"/>
      <c r="WSA2583" s="168"/>
      <c r="WSB2583" s="168"/>
      <c r="WSC2583" s="168"/>
      <c r="WSD2583" s="168"/>
      <c r="WSE2583" s="168"/>
      <c r="WSF2583" s="168"/>
      <c r="WSG2583" s="168"/>
      <c r="WSH2583" s="168"/>
      <c r="WSI2583" s="168"/>
      <c r="WSJ2583" s="168"/>
      <c r="WSK2583" s="168"/>
      <c r="WSL2583" s="168"/>
      <c r="WSM2583" s="168"/>
      <c r="WSN2583" s="168"/>
      <c r="WSO2583" s="168"/>
      <c r="WSP2583" s="168"/>
      <c r="WSQ2583" s="168"/>
      <c r="WSR2583" s="168"/>
      <c r="WSS2583" s="168"/>
      <c r="WST2583" s="168"/>
      <c r="WSU2583" s="168"/>
      <c r="WSV2583" s="168"/>
      <c r="WSW2583" s="168"/>
      <c r="WSX2583" s="168"/>
      <c r="WSY2583" s="168"/>
      <c r="WSZ2583" s="168"/>
      <c r="WTA2583" s="168"/>
      <c r="WTB2583" s="168"/>
      <c r="WTC2583" s="168"/>
      <c r="WTD2583" s="168"/>
      <c r="WTE2583" s="168"/>
      <c r="WTF2583" s="168"/>
      <c r="WTG2583" s="168"/>
      <c r="WTH2583" s="168"/>
      <c r="WTI2583" s="168"/>
      <c r="WTJ2583" s="168"/>
      <c r="WTK2583" s="168"/>
      <c r="WTL2583" s="168"/>
      <c r="WTM2583" s="168"/>
      <c r="WTN2583" s="168"/>
      <c r="WTO2583" s="168"/>
      <c r="WTP2583" s="168"/>
      <c r="WTQ2583" s="168"/>
      <c r="WTR2583" s="168"/>
      <c r="WTS2583" s="168"/>
      <c r="WTT2583" s="168"/>
      <c r="WTU2583" s="168"/>
      <c r="WTV2583" s="168"/>
      <c r="WTW2583" s="168"/>
      <c r="WTX2583" s="168"/>
      <c r="WTY2583" s="168"/>
      <c r="WTZ2583" s="168"/>
      <c r="WUA2583" s="168"/>
      <c r="WUB2583" s="168"/>
      <c r="WUC2583" s="168"/>
      <c r="WUD2583" s="168"/>
      <c r="WUE2583" s="168"/>
      <c r="WUF2583" s="168"/>
      <c r="WUG2583" s="168"/>
      <c r="WUH2583" s="168"/>
      <c r="WUI2583" s="168"/>
      <c r="WUJ2583" s="168"/>
      <c r="WUK2583" s="168"/>
      <c r="WUL2583" s="168"/>
      <c r="WUM2583" s="168"/>
      <c r="WUN2583" s="168"/>
      <c r="WUO2583" s="168"/>
      <c r="WUP2583" s="168"/>
      <c r="WUQ2583" s="168"/>
      <c r="WUR2583" s="168"/>
      <c r="WUS2583" s="168"/>
      <c r="WUT2583" s="168"/>
      <c r="WUU2583" s="168"/>
      <c r="WUV2583" s="168"/>
      <c r="WUW2583" s="168"/>
      <c r="WUX2583" s="168"/>
      <c r="WUY2583" s="168"/>
      <c r="WUZ2583" s="168"/>
      <c r="WVA2583" s="168"/>
      <c r="WVB2583" s="168"/>
      <c r="WVC2583" s="168"/>
      <c r="WVD2583" s="168"/>
      <c r="WVE2583" s="168"/>
      <c r="WVF2583" s="168"/>
      <c r="WVG2583" s="168"/>
      <c r="WVH2583" s="168"/>
      <c r="WVI2583" s="168"/>
      <c r="WVJ2583" s="168"/>
      <c r="WVK2583" s="168"/>
      <c r="WVL2583" s="168"/>
      <c r="WVM2583" s="168"/>
      <c r="WVN2583" s="168"/>
      <c r="WVO2583" s="168"/>
      <c r="WVP2583" s="168"/>
      <c r="WVQ2583" s="168"/>
      <c r="WVR2583" s="168"/>
      <c r="WVS2583" s="168"/>
      <c r="WVT2583" s="168"/>
      <c r="WVU2583" s="168"/>
      <c r="WVV2583" s="168"/>
      <c r="WVW2583" s="168"/>
      <c r="WVX2583" s="168"/>
      <c r="WVY2583" s="168"/>
      <c r="WVZ2583" s="168"/>
      <c r="WWA2583" s="168"/>
      <c r="WWB2583" s="168"/>
      <c r="WWC2583" s="168"/>
      <c r="WWD2583" s="168"/>
      <c r="WWE2583" s="168"/>
      <c r="WWF2583" s="168"/>
      <c r="WWG2583" s="168"/>
      <c r="WWH2583" s="168"/>
      <c r="WWI2583" s="168"/>
      <c r="WWJ2583" s="168"/>
      <c r="WWK2583" s="168"/>
      <c r="WWL2583" s="168"/>
      <c r="WWM2583" s="168"/>
      <c r="WWN2583" s="168"/>
      <c r="WWO2583" s="168"/>
      <c r="WWP2583" s="168"/>
      <c r="WWQ2583" s="168"/>
      <c r="WWR2583" s="168"/>
      <c r="WWS2583" s="168"/>
      <c r="WWT2583" s="168"/>
      <c r="WWU2583" s="168"/>
      <c r="WWV2583" s="168"/>
      <c r="WWW2583" s="168"/>
      <c r="WWX2583" s="168"/>
      <c r="WWY2583" s="168"/>
      <c r="WWZ2583" s="168"/>
      <c r="WXA2583" s="168"/>
      <c r="WXB2583" s="168"/>
      <c r="WXC2583" s="168"/>
      <c r="WXD2583" s="168"/>
      <c r="WXE2583" s="168"/>
      <c r="WXF2583" s="168"/>
      <c r="WXG2583" s="168"/>
      <c r="WXH2583" s="168"/>
      <c r="WXI2583" s="168"/>
      <c r="WXJ2583" s="168"/>
      <c r="WXK2583" s="168"/>
      <c r="WXL2583" s="168"/>
      <c r="WXM2583" s="168"/>
      <c r="WXN2583" s="168"/>
      <c r="WXO2583" s="168"/>
      <c r="WXP2583" s="168"/>
      <c r="WXQ2583" s="168"/>
      <c r="WXR2583" s="168"/>
      <c r="WXS2583" s="168"/>
      <c r="WXT2583" s="168"/>
      <c r="WXU2583" s="168"/>
      <c r="WXV2583" s="168"/>
      <c r="WXW2583" s="168"/>
      <c r="WXX2583" s="168"/>
      <c r="WXY2583" s="168"/>
      <c r="WXZ2583" s="168"/>
      <c r="WYA2583" s="168"/>
      <c r="WYB2583" s="168"/>
      <c r="WYC2583" s="168"/>
      <c r="WYD2583" s="168"/>
      <c r="WYE2583" s="168"/>
      <c r="WYF2583" s="168"/>
      <c r="WYG2583" s="168"/>
      <c r="WYH2583" s="168"/>
      <c r="WYI2583" s="168"/>
      <c r="WYJ2583" s="168"/>
      <c r="WYK2583" s="168"/>
      <c r="WYL2583" s="168"/>
      <c r="WYM2583" s="168"/>
      <c r="WYN2583" s="168"/>
      <c r="WYO2583" s="168"/>
      <c r="WYP2583" s="168"/>
      <c r="WYQ2583" s="168"/>
      <c r="WYR2583" s="168"/>
      <c r="WYS2583" s="168"/>
      <c r="WYT2583" s="168"/>
      <c r="WYU2583" s="168"/>
      <c r="WYV2583" s="168"/>
      <c r="WYW2583" s="168"/>
      <c r="WYX2583" s="168"/>
      <c r="WYY2583" s="168"/>
      <c r="WYZ2583" s="168"/>
      <c r="WZA2583" s="168"/>
      <c r="WZB2583" s="168"/>
      <c r="WZC2583" s="168"/>
      <c r="WZD2583" s="168"/>
      <c r="WZE2583" s="168"/>
      <c r="WZF2583" s="168"/>
      <c r="WZG2583" s="168"/>
      <c r="WZH2583" s="168"/>
      <c r="WZI2583" s="168"/>
      <c r="WZJ2583" s="168"/>
      <c r="WZK2583" s="168"/>
      <c r="WZL2583" s="168"/>
      <c r="WZM2583" s="168"/>
      <c r="WZN2583" s="168"/>
      <c r="WZO2583" s="168"/>
      <c r="WZP2583" s="168"/>
      <c r="WZQ2583" s="168"/>
      <c r="WZR2583" s="168"/>
      <c r="WZS2583" s="168"/>
      <c r="WZT2583" s="168"/>
      <c r="WZU2583" s="168"/>
      <c r="WZV2583" s="168"/>
      <c r="WZW2583" s="168"/>
      <c r="WZX2583" s="168"/>
      <c r="WZY2583" s="168"/>
      <c r="WZZ2583" s="168"/>
      <c r="XAA2583" s="168"/>
      <c r="XAB2583" s="168"/>
      <c r="XAC2583" s="168"/>
      <c r="XAD2583" s="168"/>
      <c r="XAE2583" s="168"/>
      <c r="XAF2583" s="168"/>
      <c r="XAG2583" s="168"/>
      <c r="XAH2583" s="168"/>
      <c r="XAI2583" s="168"/>
      <c r="XAJ2583" s="168"/>
      <c r="XAK2583" s="168"/>
      <c r="XAL2583" s="168"/>
      <c r="XAM2583" s="168"/>
      <c r="XAN2583" s="168"/>
      <c r="XAO2583" s="168"/>
      <c r="XAP2583" s="168"/>
      <c r="XAQ2583" s="168"/>
      <c r="XAR2583" s="168"/>
      <c r="XAS2583" s="168"/>
      <c r="XAT2583" s="168"/>
      <c r="XAU2583" s="168"/>
      <c r="XAV2583" s="168"/>
      <c r="XAW2583" s="168"/>
      <c r="XAX2583" s="168"/>
      <c r="XAY2583" s="168"/>
      <c r="XAZ2583" s="168"/>
      <c r="XBA2583" s="168"/>
      <c r="XBB2583" s="168"/>
      <c r="XBC2583" s="168"/>
      <c r="XBD2583" s="168"/>
      <c r="XBE2583" s="168"/>
      <c r="XBF2583" s="168"/>
      <c r="XBG2583" s="168"/>
      <c r="XBH2583" s="168"/>
      <c r="XBI2583" s="168"/>
      <c r="XBJ2583" s="168"/>
      <c r="XBK2583" s="168"/>
      <c r="XBL2583" s="168"/>
      <c r="XBM2583" s="168"/>
      <c r="XBN2583" s="168"/>
      <c r="XBO2583" s="168"/>
      <c r="XBP2583" s="168"/>
      <c r="XBQ2583" s="168"/>
      <c r="XBR2583" s="168"/>
      <c r="XBS2583" s="168"/>
      <c r="XBT2583" s="168"/>
      <c r="XBU2583" s="168"/>
      <c r="XBV2583" s="168"/>
      <c r="XBW2583" s="168"/>
      <c r="XBX2583" s="168"/>
      <c r="XBY2583" s="168"/>
      <c r="XBZ2583" s="168"/>
      <c r="XCA2583" s="168"/>
      <c r="XCB2583" s="168"/>
      <c r="XCC2583" s="168"/>
      <c r="XCD2583" s="168"/>
      <c r="XCE2583" s="168"/>
      <c r="XCF2583" s="168"/>
      <c r="XCG2583" s="168"/>
      <c r="XCH2583" s="168"/>
      <c r="XCI2583" s="168"/>
      <c r="XCJ2583" s="168"/>
      <c r="XCK2583" s="168"/>
      <c r="XCL2583" s="168"/>
      <c r="XCM2583" s="168"/>
      <c r="XCN2583" s="168"/>
      <c r="XCO2583" s="168"/>
      <c r="XCP2583" s="168"/>
      <c r="XCQ2583" s="168"/>
      <c r="XCR2583" s="168"/>
      <c r="XCS2583" s="168"/>
      <c r="XCT2583" s="168"/>
      <c r="XCU2583" s="168"/>
      <c r="XCV2583" s="168"/>
      <c r="XCW2583" s="168"/>
      <c r="XCX2583" s="168"/>
      <c r="XCY2583" s="168"/>
      <c r="XCZ2583" s="168"/>
      <c r="XDA2583" s="168"/>
      <c r="XDB2583" s="168"/>
      <c r="XDC2583" s="168"/>
      <c r="XDD2583" s="168"/>
      <c r="XDE2583" s="168"/>
      <c r="XDF2583" s="168"/>
      <c r="XDG2583" s="168"/>
      <c r="XDH2583" s="168"/>
      <c r="XDI2583" s="168"/>
      <c r="XDJ2583" s="168"/>
      <c r="XDK2583" s="168"/>
      <c r="XDL2583" s="168"/>
      <c r="XDM2583" s="168"/>
      <c r="XDN2583" s="168"/>
      <c r="XDO2583" s="168"/>
      <c r="XDP2583" s="168"/>
      <c r="XDQ2583" s="168"/>
      <c r="XDR2583" s="168"/>
      <c r="XDS2583" s="168"/>
      <c r="XDT2583" s="168"/>
      <c r="XDU2583" s="168"/>
      <c r="XDV2583" s="168"/>
      <c r="XDW2583" s="168"/>
      <c r="XDX2583" s="168"/>
      <c r="XDY2583" s="168"/>
      <c r="XDZ2583" s="168"/>
      <c r="XEA2583" s="168"/>
      <c r="XEB2583" s="168"/>
      <c r="XEC2583" s="168"/>
      <c r="XED2583" s="168"/>
      <c r="XEE2583" s="168"/>
      <c r="XEF2583" s="168"/>
      <c r="XEG2583" s="168"/>
      <c r="XEH2583" s="168"/>
      <c r="XEI2583" s="168"/>
      <c r="XEJ2583" s="168"/>
      <c r="XEK2583" s="168"/>
      <c r="XEL2583" s="168"/>
      <c r="XEM2583" s="168"/>
      <c r="XEN2583" s="168"/>
      <c r="XEO2583" s="168"/>
      <c r="XEP2583" s="168"/>
      <c r="XEQ2583" s="168"/>
      <c r="XER2583" s="168"/>
      <c r="XES2583" s="168"/>
      <c r="XET2583" s="168"/>
      <c r="XEU2583" s="168"/>
      <c r="XEV2583" s="168"/>
      <c r="XEW2583" s="168"/>
      <c r="XEX2583" s="168"/>
      <c r="XEY2583" s="168"/>
      <c r="XEZ2583" s="168"/>
      <c r="XFA2583" s="168"/>
      <c r="XFB2583" s="168"/>
      <c r="XFC2583" s="168"/>
      <c r="XFD2583" s="168"/>
    </row>
    <row r="2584" spans="2:16384" hidden="1">
      <c r="B2584" s="170">
        <v>46034</v>
      </c>
      <c r="C2584" s="131" t="s">
        <v>3904</v>
      </c>
      <c r="D2584" s="131" t="s">
        <v>7622</v>
      </c>
      <c r="E2584" s="131">
        <v>1</v>
      </c>
      <c r="F2584" s="131">
        <v>0</v>
      </c>
      <c r="G2584" s="131">
        <v>0</v>
      </c>
      <c r="H2584" s="131">
        <v>0</v>
      </c>
      <c r="I2584" s="131">
        <v>0</v>
      </c>
      <c r="J2584" s="131">
        <v>0</v>
      </c>
      <c r="K2584" s="131">
        <v>0</v>
      </c>
      <c r="L2584" s="131">
        <v>0</v>
      </c>
      <c r="M2584" s="131"/>
      <c r="N2584" s="131"/>
      <c r="O2584" s="131"/>
      <c r="P2584" s="131"/>
      <c r="Q2584" s="7"/>
      <c r="R2584" s="167"/>
      <c r="S2584" s="166"/>
      <c r="T2584" s="131"/>
      <c r="U2584" s="131"/>
      <c r="V2584" s="131"/>
      <c r="W2584" s="168"/>
      <c r="X2584" s="168"/>
      <c r="Y2584" s="168"/>
      <c r="Z2584" s="168"/>
      <c r="AA2584" s="168"/>
      <c r="AB2584" s="168"/>
      <c r="AC2584" s="168"/>
      <c r="AD2584" s="168"/>
      <c r="AE2584" s="168"/>
      <c r="AF2584" s="168"/>
      <c r="AG2584" s="168"/>
      <c r="AH2584" s="168"/>
      <c r="AI2584" s="168"/>
      <c r="AJ2584" s="168"/>
      <c r="AK2584" s="168"/>
      <c r="AL2584" s="168"/>
      <c r="AM2584" s="168"/>
      <c r="AN2584" s="168"/>
      <c r="AO2584" s="168"/>
      <c r="AP2584" s="168"/>
      <c r="AQ2584" s="168"/>
      <c r="AR2584" s="168"/>
      <c r="AS2584" s="168"/>
      <c r="AT2584" s="168"/>
      <c r="AU2584" s="168"/>
      <c r="AV2584" s="168"/>
      <c r="AW2584" s="168"/>
      <c r="AX2584" s="168"/>
      <c r="AY2584" s="168"/>
      <c r="AZ2584" s="168"/>
      <c r="BA2584" s="168"/>
      <c r="BB2584" s="168"/>
      <c r="BC2584" s="168"/>
      <c r="BD2584" s="168"/>
      <c r="BE2584" s="168"/>
      <c r="BF2584" s="168"/>
      <c r="BG2584" s="168"/>
      <c r="BH2584" s="168"/>
      <c r="BI2584" s="168"/>
      <c r="BJ2584" s="168"/>
      <c r="BK2584" s="168"/>
      <c r="BL2584" s="168"/>
      <c r="BM2584" s="168"/>
      <c r="BN2584" s="168"/>
      <c r="BO2584" s="168"/>
      <c r="BP2584" s="168"/>
      <c r="BQ2584" s="168"/>
      <c r="BR2584" s="168"/>
      <c r="BS2584" s="168"/>
      <c r="BT2584" s="168"/>
      <c r="BU2584" s="168"/>
      <c r="BV2584" s="168"/>
      <c r="BW2584" s="168"/>
      <c r="BX2584" s="168"/>
      <c r="BY2584" s="168"/>
      <c r="BZ2584" s="168"/>
      <c r="CA2584" s="168"/>
      <c r="CB2584" s="168"/>
      <c r="CC2584" s="168"/>
      <c r="CD2584" s="168"/>
      <c r="CE2584" s="168"/>
      <c r="CF2584" s="168"/>
      <c r="CG2584" s="168"/>
      <c r="CH2584" s="168"/>
      <c r="CI2584" s="168"/>
      <c r="CJ2584" s="168"/>
      <c r="CK2584" s="168"/>
      <c r="CL2584" s="168"/>
      <c r="CM2584" s="168"/>
      <c r="CN2584" s="168"/>
      <c r="CO2584" s="168"/>
      <c r="CP2584" s="168"/>
      <c r="CQ2584" s="168"/>
      <c r="CR2584" s="168"/>
      <c r="CS2584" s="168"/>
      <c r="CT2584" s="168"/>
      <c r="CU2584" s="168"/>
      <c r="CV2584" s="168"/>
      <c r="CW2584" s="168"/>
      <c r="CX2584" s="168"/>
      <c r="CY2584" s="168"/>
      <c r="CZ2584" s="168"/>
      <c r="DA2584" s="168"/>
      <c r="DB2584" s="168"/>
      <c r="DC2584" s="168"/>
      <c r="DD2584" s="168"/>
      <c r="DE2584" s="168"/>
      <c r="DF2584" s="168"/>
      <c r="DG2584" s="168"/>
      <c r="DH2584" s="168"/>
      <c r="DI2584" s="168"/>
      <c r="DJ2584" s="168"/>
      <c r="DK2584" s="168"/>
      <c r="DL2584" s="168"/>
      <c r="DM2584" s="168"/>
      <c r="DN2584" s="168"/>
      <c r="DO2584" s="168"/>
      <c r="DP2584" s="168"/>
      <c r="DQ2584" s="168"/>
      <c r="DR2584" s="168"/>
      <c r="DS2584" s="168"/>
      <c r="DT2584" s="168"/>
      <c r="DU2584" s="168"/>
      <c r="DV2584" s="168"/>
      <c r="DW2584" s="168"/>
      <c r="DX2584" s="168"/>
      <c r="DY2584" s="168"/>
      <c r="DZ2584" s="168"/>
      <c r="EA2584" s="168"/>
      <c r="EB2584" s="168"/>
      <c r="EC2584" s="168"/>
      <c r="ED2584" s="168"/>
      <c r="EE2584" s="168"/>
      <c r="EF2584" s="168"/>
      <c r="EG2584" s="168"/>
      <c r="EH2584" s="168"/>
      <c r="EI2584" s="168"/>
      <c r="EJ2584" s="168"/>
      <c r="EK2584" s="168"/>
      <c r="EL2584" s="168"/>
      <c r="EM2584" s="168"/>
      <c r="EN2584" s="168"/>
      <c r="EO2584" s="168"/>
      <c r="EP2584" s="168"/>
      <c r="EQ2584" s="168"/>
      <c r="ER2584" s="168"/>
      <c r="ES2584" s="168"/>
      <c r="ET2584" s="168"/>
      <c r="EU2584" s="168"/>
      <c r="EV2584" s="168"/>
      <c r="EW2584" s="168"/>
      <c r="EX2584" s="168"/>
      <c r="EY2584" s="168"/>
      <c r="EZ2584" s="168"/>
      <c r="FA2584" s="168"/>
      <c r="FB2584" s="168"/>
      <c r="FC2584" s="168"/>
      <c r="FD2584" s="168"/>
      <c r="FE2584" s="168"/>
      <c r="FF2584" s="168"/>
      <c r="FG2584" s="168"/>
      <c r="FH2584" s="168"/>
      <c r="FI2584" s="168"/>
      <c r="FJ2584" s="168"/>
      <c r="FK2584" s="168"/>
      <c r="FL2584" s="168"/>
      <c r="FM2584" s="168"/>
      <c r="FN2584" s="168"/>
      <c r="FO2584" s="168"/>
      <c r="FP2584" s="168"/>
      <c r="FQ2584" s="168"/>
      <c r="FR2584" s="168"/>
      <c r="FS2584" s="168"/>
      <c r="FT2584" s="168"/>
      <c r="FU2584" s="168"/>
      <c r="FV2584" s="168"/>
      <c r="FW2584" s="168"/>
      <c r="FX2584" s="168"/>
      <c r="FY2584" s="168"/>
      <c r="FZ2584" s="168"/>
      <c r="GA2584" s="168"/>
      <c r="GB2584" s="168"/>
      <c r="GC2584" s="168"/>
      <c r="GD2584" s="168"/>
      <c r="GE2584" s="168"/>
      <c r="GF2584" s="168"/>
      <c r="GG2584" s="168"/>
      <c r="GH2584" s="168"/>
      <c r="GI2584" s="168"/>
      <c r="GJ2584" s="168"/>
      <c r="GK2584" s="168"/>
      <c r="GL2584" s="168"/>
      <c r="GM2584" s="168"/>
      <c r="GN2584" s="168"/>
      <c r="GO2584" s="168"/>
      <c r="GP2584" s="168"/>
      <c r="GQ2584" s="168"/>
      <c r="GR2584" s="168"/>
      <c r="GS2584" s="168"/>
      <c r="GT2584" s="168"/>
      <c r="GU2584" s="168"/>
      <c r="GV2584" s="168"/>
      <c r="GW2584" s="168"/>
      <c r="GX2584" s="168"/>
      <c r="GY2584" s="168"/>
      <c r="GZ2584" s="168"/>
      <c r="HA2584" s="168"/>
      <c r="HB2584" s="168"/>
      <c r="HC2584" s="168"/>
      <c r="HD2584" s="168"/>
      <c r="HE2584" s="168"/>
      <c r="HF2584" s="168"/>
      <c r="HG2584" s="168"/>
      <c r="HH2584" s="168"/>
      <c r="HI2584" s="168"/>
      <c r="HJ2584" s="168"/>
      <c r="HK2584" s="168"/>
      <c r="HL2584" s="168"/>
      <c r="HM2584" s="168"/>
      <c r="HN2584" s="168"/>
      <c r="HO2584" s="168"/>
      <c r="HP2584" s="168"/>
      <c r="HQ2584" s="168"/>
      <c r="HR2584" s="168"/>
      <c r="HS2584" s="168"/>
      <c r="HT2584" s="168"/>
      <c r="HU2584" s="168"/>
      <c r="HV2584" s="168"/>
      <c r="HW2584" s="168"/>
      <c r="HX2584" s="168"/>
      <c r="HY2584" s="168"/>
      <c r="HZ2584" s="168"/>
      <c r="IA2584" s="168"/>
      <c r="IB2584" s="168"/>
      <c r="IC2584" s="168"/>
      <c r="ID2584" s="168"/>
      <c r="IE2584" s="168"/>
      <c r="IF2584" s="168"/>
      <c r="IG2584" s="168"/>
      <c r="IH2584" s="168"/>
      <c r="II2584" s="168"/>
      <c r="IJ2584" s="168"/>
      <c r="IK2584" s="168"/>
      <c r="IL2584" s="168"/>
      <c r="IM2584" s="168"/>
      <c r="IN2584" s="168"/>
      <c r="IO2584" s="168"/>
      <c r="IP2584" s="168"/>
      <c r="IQ2584" s="168"/>
      <c r="IR2584" s="168"/>
      <c r="IS2584" s="168"/>
      <c r="IT2584" s="168"/>
      <c r="IU2584" s="168"/>
      <c r="IV2584" s="168"/>
      <c r="IW2584" s="168"/>
      <c r="IX2584" s="168"/>
      <c r="IY2584" s="168"/>
      <c r="IZ2584" s="168"/>
      <c r="JA2584" s="168"/>
      <c r="JB2584" s="168"/>
      <c r="JC2584" s="168"/>
      <c r="JD2584" s="168"/>
      <c r="JE2584" s="168"/>
      <c r="JF2584" s="168"/>
      <c r="JG2584" s="168"/>
      <c r="JH2584" s="168"/>
      <c r="JI2584" s="168"/>
      <c r="JJ2584" s="168"/>
      <c r="JK2584" s="168"/>
      <c r="JL2584" s="168"/>
      <c r="JM2584" s="168"/>
      <c r="JN2584" s="168"/>
      <c r="JO2584" s="168"/>
      <c r="JP2584" s="168"/>
      <c r="JQ2584" s="168"/>
      <c r="JR2584" s="168"/>
      <c r="JS2584" s="168"/>
      <c r="JT2584" s="168"/>
      <c r="JU2584" s="168"/>
      <c r="JV2584" s="168"/>
      <c r="JW2584" s="168"/>
      <c r="JX2584" s="168"/>
      <c r="JY2584" s="168"/>
      <c r="JZ2584" s="168"/>
      <c r="KA2584" s="168"/>
      <c r="KB2584" s="168"/>
      <c r="KC2584" s="168"/>
      <c r="KD2584" s="168"/>
      <c r="KE2584" s="168"/>
      <c r="KF2584" s="168"/>
      <c r="KG2584" s="168"/>
      <c r="KH2584" s="168"/>
      <c r="KI2584" s="168"/>
      <c r="KJ2584" s="168"/>
      <c r="KK2584" s="168"/>
      <c r="KL2584" s="168"/>
      <c r="KM2584" s="168"/>
      <c r="KN2584" s="168"/>
      <c r="KO2584" s="168"/>
      <c r="KP2584" s="168"/>
      <c r="KQ2584" s="168"/>
      <c r="KR2584" s="168"/>
      <c r="KS2584" s="168"/>
      <c r="KT2584" s="168"/>
      <c r="KU2584" s="168"/>
      <c r="KV2584" s="168"/>
      <c r="KW2584" s="168"/>
      <c r="KX2584" s="168"/>
      <c r="KY2584" s="168"/>
      <c r="KZ2584" s="168"/>
      <c r="LA2584" s="168"/>
      <c r="LB2584" s="168"/>
      <c r="LC2584" s="168"/>
      <c r="LD2584" s="168"/>
      <c r="LE2584" s="168"/>
      <c r="LF2584" s="168"/>
      <c r="LG2584" s="168"/>
      <c r="LH2584" s="168"/>
      <c r="LI2584" s="168"/>
      <c r="LJ2584" s="168"/>
      <c r="LK2584" s="168"/>
      <c r="LL2584" s="168"/>
      <c r="LM2584" s="168"/>
      <c r="LN2584" s="168"/>
      <c r="LO2584" s="168"/>
      <c r="LP2584" s="168"/>
      <c r="LQ2584" s="168"/>
      <c r="LR2584" s="168"/>
      <c r="LS2584" s="168"/>
      <c r="LT2584" s="168"/>
      <c r="LU2584" s="168"/>
      <c r="LV2584" s="168"/>
      <c r="LW2584" s="168"/>
      <c r="LX2584" s="168"/>
      <c r="LY2584" s="168"/>
      <c r="LZ2584" s="168"/>
      <c r="MA2584" s="168"/>
      <c r="MB2584" s="168"/>
      <c r="MC2584" s="168"/>
      <c r="MD2584" s="168"/>
      <c r="ME2584" s="168"/>
      <c r="MF2584" s="168"/>
      <c r="MG2584" s="168"/>
      <c r="MH2584" s="168"/>
      <c r="MI2584" s="168"/>
      <c r="MJ2584" s="168"/>
      <c r="MK2584" s="168"/>
      <c r="ML2584" s="168"/>
      <c r="MM2584" s="168"/>
      <c r="MN2584" s="168"/>
      <c r="MO2584" s="168"/>
      <c r="MP2584" s="168"/>
      <c r="MQ2584" s="168"/>
      <c r="MR2584" s="168"/>
      <c r="MS2584" s="168"/>
      <c r="MT2584" s="168"/>
      <c r="MU2584" s="168"/>
      <c r="MV2584" s="168"/>
      <c r="MW2584" s="168"/>
      <c r="MX2584" s="168"/>
      <c r="MY2584" s="168"/>
      <c r="MZ2584" s="168"/>
      <c r="NA2584" s="168"/>
      <c r="NB2584" s="168"/>
      <c r="NC2584" s="168"/>
      <c r="ND2584" s="168"/>
      <c r="NE2584" s="168"/>
      <c r="NF2584" s="168"/>
      <c r="NG2584" s="168"/>
      <c r="NH2584" s="168"/>
      <c r="NI2584" s="168"/>
      <c r="NJ2584" s="168"/>
      <c r="NK2584" s="168"/>
      <c r="NL2584" s="168"/>
      <c r="NM2584" s="168"/>
      <c r="NN2584" s="168"/>
      <c r="NO2584" s="168"/>
      <c r="NP2584" s="168"/>
      <c r="NQ2584" s="168"/>
      <c r="NR2584" s="168"/>
      <c r="NS2584" s="168"/>
      <c r="NT2584" s="168"/>
      <c r="NU2584" s="168"/>
      <c r="NV2584" s="168"/>
      <c r="NW2584" s="168"/>
      <c r="NX2584" s="168"/>
      <c r="NY2584" s="168"/>
      <c r="NZ2584" s="168"/>
      <c r="OA2584" s="168"/>
      <c r="OB2584" s="168"/>
      <c r="OC2584" s="168"/>
      <c r="OD2584" s="168"/>
      <c r="OE2584" s="168"/>
      <c r="OF2584" s="168"/>
      <c r="OG2584" s="168"/>
      <c r="OH2584" s="168"/>
      <c r="OI2584" s="168"/>
      <c r="OJ2584" s="168"/>
      <c r="OK2584" s="168"/>
      <c r="OL2584" s="168"/>
      <c r="OM2584" s="168"/>
      <c r="ON2584" s="168"/>
      <c r="OO2584" s="168"/>
      <c r="OP2584" s="168"/>
      <c r="OQ2584" s="168"/>
      <c r="OR2584" s="168"/>
      <c r="OS2584" s="168"/>
      <c r="OT2584" s="168"/>
      <c r="OU2584" s="168"/>
      <c r="OV2584" s="168"/>
      <c r="OW2584" s="168"/>
      <c r="OX2584" s="168"/>
      <c r="OY2584" s="168"/>
      <c r="OZ2584" s="168"/>
      <c r="PA2584" s="168"/>
      <c r="PB2584" s="168"/>
      <c r="PC2584" s="168"/>
      <c r="PD2584" s="168"/>
      <c r="PE2584" s="168"/>
      <c r="PF2584" s="168"/>
      <c r="PG2584" s="168"/>
      <c r="PH2584" s="168"/>
      <c r="PI2584" s="168"/>
      <c r="PJ2584" s="168"/>
      <c r="PK2584" s="168"/>
      <c r="PL2584" s="168"/>
      <c r="PM2584" s="168"/>
      <c r="PN2584" s="168"/>
      <c r="PO2584" s="168"/>
      <c r="PP2584" s="168"/>
      <c r="PQ2584" s="168"/>
      <c r="PR2584" s="168"/>
      <c r="PS2584" s="168"/>
      <c r="PT2584" s="168"/>
      <c r="PU2584" s="168"/>
      <c r="PV2584" s="168"/>
      <c r="PW2584" s="168"/>
      <c r="PX2584" s="168"/>
      <c r="PY2584" s="168"/>
      <c r="PZ2584" s="168"/>
      <c r="QA2584" s="168"/>
      <c r="QB2584" s="168"/>
      <c r="QC2584" s="168"/>
      <c r="QD2584" s="168"/>
      <c r="QE2584" s="168"/>
      <c r="QF2584" s="168"/>
      <c r="QG2584" s="168"/>
      <c r="QH2584" s="168"/>
      <c r="QI2584" s="168"/>
      <c r="QJ2584" s="168"/>
      <c r="QK2584" s="168"/>
      <c r="QL2584" s="168"/>
      <c r="QM2584" s="168"/>
      <c r="QN2584" s="168"/>
      <c r="QO2584" s="168"/>
      <c r="QP2584" s="168"/>
      <c r="QQ2584" s="168"/>
      <c r="QR2584" s="168"/>
      <c r="QS2584" s="168"/>
      <c r="QT2584" s="168"/>
      <c r="QU2584" s="168"/>
      <c r="QV2584" s="168"/>
      <c r="QW2584" s="168"/>
      <c r="QX2584" s="168"/>
      <c r="QY2584" s="168"/>
      <c r="QZ2584" s="168"/>
      <c r="RA2584" s="168"/>
      <c r="RB2584" s="168"/>
      <c r="RC2584" s="168"/>
      <c r="RD2584" s="168"/>
      <c r="RE2584" s="168"/>
      <c r="RF2584" s="168"/>
      <c r="RG2584" s="168"/>
      <c r="RH2584" s="168"/>
      <c r="RI2584" s="168"/>
      <c r="RJ2584" s="168"/>
      <c r="RK2584" s="168"/>
      <c r="RL2584" s="168"/>
      <c r="RM2584" s="168"/>
      <c r="RN2584" s="168"/>
      <c r="RO2584" s="168"/>
      <c r="RP2584" s="168"/>
      <c r="RQ2584" s="168"/>
      <c r="RR2584" s="168"/>
      <c r="RS2584" s="168"/>
      <c r="RT2584" s="168"/>
      <c r="RU2584" s="168"/>
      <c r="RV2584" s="168"/>
      <c r="RW2584" s="168"/>
      <c r="RX2584" s="168"/>
      <c r="RY2584" s="168"/>
      <c r="RZ2584" s="168"/>
      <c r="SA2584" s="168"/>
      <c r="SB2584" s="168"/>
      <c r="SC2584" s="168"/>
      <c r="SD2584" s="168"/>
      <c r="SE2584" s="168"/>
      <c r="SF2584" s="168"/>
      <c r="SG2584" s="168"/>
      <c r="SH2584" s="168"/>
      <c r="SI2584" s="168"/>
      <c r="SJ2584" s="168"/>
      <c r="SK2584" s="168"/>
      <c r="SL2584" s="168"/>
      <c r="SM2584" s="168"/>
      <c r="SN2584" s="168"/>
      <c r="SO2584" s="168"/>
      <c r="SP2584" s="168"/>
      <c r="SQ2584" s="168"/>
      <c r="SR2584" s="168"/>
      <c r="SS2584" s="168"/>
      <c r="ST2584" s="168"/>
      <c r="SU2584" s="168"/>
      <c r="SV2584" s="168"/>
      <c r="SW2584" s="168"/>
      <c r="SX2584" s="168"/>
      <c r="SY2584" s="168"/>
      <c r="SZ2584" s="168"/>
      <c r="TA2584" s="168"/>
      <c r="TB2584" s="168"/>
      <c r="TC2584" s="168"/>
      <c r="TD2584" s="168"/>
      <c r="TE2584" s="168"/>
      <c r="TF2584" s="168"/>
      <c r="TG2584" s="168"/>
      <c r="TH2584" s="168"/>
      <c r="TI2584" s="168"/>
      <c r="TJ2584" s="168"/>
      <c r="TK2584" s="168"/>
      <c r="TL2584" s="168"/>
      <c r="TM2584" s="168"/>
      <c r="TN2584" s="168"/>
      <c r="TO2584" s="168"/>
      <c r="TP2584" s="168"/>
      <c r="TQ2584" s="168"/>
      <c r="TR2584" s="168"/>
      <c r="TS2584" s="168"/>
      <c r="TT2584" s="168"/>
      <c r="TU2584" s="168"/>
      <c r="TV2584" s="168"/>
      <c r="TW2584" s="168"/>
      <c r="TX2584" s="168"/>
      <c r="TY2584" s="168"/>
      <c r="TZ2584" s="168"/>
      <c r="UA2584" s="168"/>
      <c r="UB2584" s="168"/>
      <c r="UC2584" s="168"/>
      <c r="UD2584" s="168"/>
      <c r="UE2584" s="168"/>
      <c r="UF2584" s="168"/>
      <c r="UG2584" s="168"/>
      <c r="UH2584" s="168"/>
      <c r="UI2584" s="168"/>
      <c r="UJ2584" s="168"/>
      <c r="UK2584" s="168"/>
      <c r="UL2584" s="168"/>
      <c r="UM2584" s="168"/>
      <c r="UN2584" s="168"/>
      <c r="UO2584" s="168"/>
      <c r="UP2584" s="168"/>
      <c r="UQ2584" s="168"/>
      <c r="UR2584" s="168"/>
      <c r="US2584" s="168"/>
      <c r="UT2584" s="168"/>
      <c r="UU2584" s="168"/>
      <c r="UV2584" s="168"/>
      <c r="UW2584" s="168"/>
      <c r="UX2584" s="168"/>
      <c r="UY2584" s="168"/>
      <c r="UZ2584" s="168"/>
      <c r="VA2584" s="168"/>
      <c r="VB2584" s="168"/>
      <c r="VC2584" s="168"/>
      <c r="VD2584" s="168"/>
      <c r="VE2584" s="168"/>
      <c r="VF2584" s="168"/>
      <c r="VG2584" s="168"/>
      <c r="VH2584" s="168"/>
      <c r="VI2584" s="168"/>
      <c r="VJ2584" s="168"/>
      <c r="VK2584" s="168"/>
      <c r="VL2584" s="168"/>
      <c r="VM2584" s="168"/>
      <c r="VN2584" s="168"/>
      <c r="VO2584" s="168"/>
      <c r="VP2584" s="168"/>
      <c r="VQ2584" s="168"/>
      <c r="VR2584" s="168"/>
      <c r="VS2584" s="168"/>
      <c r="VT2584" s="168"/>
      <c r="VU2584" s="168"/>
      <c r="VV2584" s="168"/>
      <c r="VW2584" s="168"/>
      <c r="VX2584" s="168"/>
      <c r="VY2584" s="168"/>
      <c r="VZ2584" s="168"/>
      <c r="WA2584" s="168"/>
      <c r="WB2584" s="168"/>
      <c r="WC2584" s="168"/>
      <c r="WD2584" s="168"/>
      <c r="WE2584" s="168"/>
      <c r="WF2584" s="168"/>
      <c r="WG2584" s="168"/>
      <c r="WH2584" s="168"/>
      <c r="WI2584" s="168"/>
      <c r="WJ2584" s="168"/>
      <c r="WK2584" s="168"/>
      <c r="WL2584" s="168"/>
      <c r="WM2584" s="168"/>
      <c r="WN2584" s="168"/>
      <c r="WO2584" s="168"/>
      <c r="WP2584" s="168"/>
      <c r="WQ2584" s="168"/>
      <c r="WR2584" s="168"/>
      <c r="WS2584" s="168"/>
      <c r="WT2584" s="168"/>
      <c r="WU2584" s="168"/>
      <c r="WV2584" s="168"/>
      <c r="WW2584" s="168"/>
      <c r="WX2584" s="168"/>
      <c r="WY2584" s="168"/>
      <c r="WZ2584" s="168"/>
      <c r="XA2584" s="168"/>
      <c r="XB2584" s="168"/>
      <c r="XC2584" s="168"/>
      <c r="XD2584" s="168"/>
      <c r="XE2584" s="168"/>
      <c r="XF2584" s="168"/>
      <c r="XG2584" s="168"/>
      <c r="XH2584" s="168"/>
      <c r="XI2584" s="168"/>
      <c r="XJ2584" s="168"/>
      <c r="XK2584" s="168"/>
      <c r="XL2584" s="168"/>
      <c r="XM2584" s="168"/>
      <c r="XN2584" s="168"/>
      <c r="XO2584" s="168"/>
      <c r="XP2584" s="168"/>
      <c r="XQ2584" s="168"/>
      <c r="XR2584" s="168"/>
      <c r="XS2584" s="168"/>
      <c r="XT2584" s="168"/>
      <c r="XU2584" s="168"/>
      <c r="XV2584" s="168"/>
      <c r="XW2584" s="168"/>
      <c r="XX2584" s="168"/>
      <c r="XY2584" s="168"/>
      <c r="XZ2584" s="168"/>
      <c r="YA2584" s="168"/>
      <c r="YB2584" s="168"/>
      <c r="YC2584" s="168"/>
      <c r="YD2584" s="168"/>
      <c r="YE2584" s="168"/>
      <c r="YF2584" s="168"/>
      <c r="YG2584" s="168"/>
      <c r="YH2584" s="168"/>
      <c r="YI2584" s="168"/>
      <c r="YJ2584" s="168"/>
      <c r="YK2584" s="168"/>
      <c r="YL2584" s="168"/>
      <c r="YM2584" s="168"/>
      <c r="YN2584" s="168"/>
      <c r="YO2584" s="168"/>
      <c r="YP2584" s="168"/>
      <c r="YQ2584" s="168"/>
      <c r="YR2584" s="168"/>
      <c r="YS2584" s="168"/>
      <c r="YT2584" s="168"/>
      <c r="YU2584" s="168"/>
      <c r="YV2584" s="168"/>
      <c r="YW2584" s="168"/>
      <c r="YX2584" s="168"/>
      <c r="YY2584" s="168"/>
      <c r="YZ2584" s="168"/>
      <c r="ZA2584" s="168"/>
      <c r="ZB2584" s="168"/>
      <c r="ZC2584" s="168"/>
      <c r="ZD2584" s="168"/>
      <c r="ZE2584" s="168"/>
      <c r="ZF2584" s="168"/>
      <c r="ZG2584" s="168"/>
      <c r="ZH2584" s="168"/>
      <c r="ZI2584" s="168"/>
      <c r="ZJ2584" s="168"/>
      <c r="ZK2584" s="168"/>
      <c r="ZL2584" s="168"/>
      <c r="ZM2584" s="168"/>
      <c r="ZN2584" s="168"/>
      <c r="ZO2584" s="168"/>
      <c r="ZP2584" s="168"/>
      <c r="ZQ2584" s="168"/>
      <c r="ZR2584" s="168"/>
      <c r="ZS2584" s="168"/>
      <c r="ZT2584" s="168"/>
      <c r="ZU2584" s="168"/>
      <c r="ZV2584" s="168"/>
      <c r="ZW2584" s="168"/>
      <c r="ZX2584" s="168"/>
      <c r="ZY2584" s="168"/>
      <c r="ZZ2584" s="168"/>
      <c r="AAA2584" s="168"/>
      <c r="AAB2584" s="168"/>
      <c r="AAC2584" s="168"/>
      <c r="AAD2584" s="168"/>
      <c r="AAE2584" s="168"/>
      <c r="AAF2584" s="168"/>
      <c r="AAG2584" s="168"/>
      <c r="AAH2584" s="168"/>
      <c r="AAI2584" s="168"/>
      <c r="AAJ2584" s="168"/>
      <c r="AAK2584" s="168"/>
      <c r="AAL2584" s="168"/>
      <c r="AAM2584" s="168"/>
      <c r="AAN2584" s="168"/>
      <c r="AAO2584" s="168"/>
      <c r="AAP2584" s="168"/>
      <c r="AAQ2584" s="168"/>
      <c r="AAR2584" s="168"/>
      <c r="AAS2584" s="168"/>
      <c r="AAT2584" s="168"/>
      <c r="AAU2584" s="168"/>
      <c r="AAV2584" s="168"/>
      <c r="AAW2584" s="168"/>
      <c r="AAX2584" s="168"/>
      <c r="AAY2584" s="168"/>
      <c r="AAZ2584" s="168"/>
      <c r="ABA2584" s="168"/>
      <c r="ABB2584" s="168"/>
      <c r="ABC2584" s="168"/>
      <c r="ABD2584" s="168"/>
      <c r="ABE2584" s="168"/>
      <c r="ABF2584" s="168"/>
      <c r="ABG2584" s="168"/>
      <c r="ABH2584" s="168"/>
      <c r="ABI2584" s="168"/>
      <c r="ABJ2584" s="168"/>
      <c r="ABK2584" s="168"/>
      <c r="ABL2584" s="168"/>
      <c r="ABM2584" s="168"/>
      <c r="ABN2584" s="168"/>
      <c r="ABO2584" s="168"/>
      <c r="ABP2584" s="168"/>
      <c r="ABQ2584" s="168"/>
      <c r="ABR2584" s="168"/>
      <c r="ABS2584" s="168"/>
      <c r="ABT2584" s="168"/>
      <c r="ABU2584" s="168"/>
      <c r="ABV2584" s="168"/>
      <c r="ABW2584" s="168"/>
      <c r="ABX2584" s="168"/>
      <c r="ABY2584" s="168"/>
      <c r="ABZ2584" s="168"/>
      <c r="ACA2584" s="168"/>
      <c r="ACB2584" s="168"/>
      <c r="ACC2584" s="168"/>
      <c r="ACD2584" s="168"/>
      <c r="ACE2584" s="168"/>
      <c r="ACF2584" s="168"/>
      <c r="ACG2584" s="168"/>
      <c r="ACH2584" s="168"/>
      <c r="ACI2584" s="168"/>
      <c r="ACJ2584" s="168"/>
      <c r="ACK2584" s="168"/>
      <c r="ACL2584" s="168"/>
      <c r="ACM2584" s="168"/>
      <c r="ACN2584" s="168"/>
      <c r="ACO2584" s="168"/>
      <c r="ACP2584" s="168"/>
      <c r="ACQ2584" s="168"/>
      <c r="ACR2584" s="168"/>
      <c r="ACS2584" s="168"/>
      <c r="ACT2584" s="168"/>
      <c r="ACU2584" s="168"/>
      <c r="ACV2584" s="168"/>
      <c r="ACW2584" s="168"/>
      <c r="ACX2584" s="168"/>
      <c r="ACY2584" s="168"/>
      <c r="ACZ2584" s="168"/>
      <c r="ADA2584" s="168"/>
      <c r="ADB2584" s="168"/>
      <c r="ADC2584" s="168"/>
      <c r="ADD2584" s="168"/>
      <c r="ADE2584" s="168"/>
      <c r="ADF2584" s="168"/>
      <c r="ADG2584" s="168"/>
      <c r="ADH2584" s="168"/>
      <c r="ADI2584" s="168"/>
      <c r="ADJ2584" s="168"/>
      <c r="ADK2584" s="168"/>
      <c r="ADL2584" s="168"/>
      <c r="ADM2584" s="168"/>
      <c r="ADN2584" s="168"/>
      <c r="ADO2584" s="168"/>
      <c r="ADP2584" s="168"/>
      <c r="ADQ2584" s="168"/>
      <c r="ADR2584" s="168"/>
      <c r="ADS2584" s="168"/>
      <c r="ADT2584" s="168"/>
      <c r="ADU2584" s="168"/>
      <c r="ADV2584" s="168"/>
      <c r="ADW2584" s="168"/>
      <c r="ADX2584" s="168"/>
      <c r="ADY2584" s="168"/>
      <c r="ADZ2584" s="168"/>
      <c r="AEA2584" s="168"/>
      <c r="AEB2584" s="168"/>
      <c r="AEC2584" s="168"/>
      <c r="AED2584" s="168"/>
      <c r="AEE2584" s="168"/>
      <c r="AEF2584" s="168"/>
      <c r="AEG2584" s="168"/>
      <c r="AEH2584" s="168"/>
      <c r="AEI2584" s="168"/>
      <c r="AEJ2584" s="168"/>
      <c r="AEK2584" s="168"/>
      <c r="AEL2584" s="168"/>
      <c r="AEM2584" s="168"/>
      <c r="AEN2584" s="168"/>
      <c r="AEO2584" s="168"/>
      <c r="AEP2584" s="168"/>
      <c r="AEQ2584" s="168"/>
      <c r="AER2584" s="168"/>
      <c r="AES2584" s="168"/>
      <c r="AET2584" s="168"/>
      <c r="AEU2584" s="168"/>
      <c r="AEV2584" s="168"/>
      <c r="AEW2584" s="168"/>
      <c r="AEX2584" s="168"/>
      <c r="AEY2584" s="168"/>
      <c r="AEZ2584" s="168"/>
      <c r="AFA2584" s="168"/>
      <c r="AFB2584" s="168"/>
      <c r="AFC2584" s="168"/>
      <c r="AFD2584" s="168"/>
      <c r="AFE2584" s="168"/>
      <c r="AFF2584" s="168"/>
      <c r="AFG2584" s="168"/>
      <c r="AFH2584" s="168"/>
      <c r="AFI2584" s="168"/>
      <c r="AFJ2584" s="168"/>
      <c r="AFK2584" s="168"/>
      <c r="AFL2584" s="168"/>
      <c r="AFM2584" s="168"/>
      <c r="AFN2584" s="168"/>
      <c r="AFO2584" s="168"/>
      <c r="AFP2584" s="168"/>
      <c r="AFQ2584" s="168"/>
      <c r="AFR2584" s="168"/>
      <c r="AFS2584" s="168"/>
      <c r="AFT2584" s="168"/>
      <c r="AFU2584" s="168"/>
      <c r="AFV2584" s="168"/>
      <c r="AFW2584" s="168"/>
      <c r="AFX2584" s="168"/>
      <c r="AFY2584" s="168"/>
      <c r="AFZ2584" s="168"/>
      <c r="AGA2584" s="168"/>
      <c r="AGB2584" s="168"/>
      <c r="AGC2584" s="168"/>
      <c r="AGD2584" s="168"/>
      <c r="AGE2584" s="168"/>
      <c r="AGF2584" s="168"/>
      <c r="AGG2584" s="168"/>
      <c r="AGH2584" s="168"/>
      <c r="AGI2584" s="168"/>
      <c r="AGJ2584" s="168"/>
      <c r="AGK2584" s="168"/>
      <c r="AGL2584" s="168"/>
      <c r="AGM2584" s="168"/>
      <c r="AGN2584" s="168"/>
      <c r="AGO2584" s="168"/>
      <c r="AGP2584" s="168"/>
      <c r="AGQ2584" s="168"/>
      <c r="AGR2584" s="168"/>
      <c r="AGS2584" s="168"/>
      <c r="AGT2584" s="168"/>
      <c r="AGU2584" s="168"/>
      <c r="AGV2584" s="168"/>
      <c r="AGW2584" s="168"/>
      <c r="AGX2584" s="168"/>
      <c r="AGY2584" s="168"/>
      <c r="AGZ2584" s="168"/>
      <c r="AHA2584" s="168"/>
      <c r="AHB2584" s="168"/>
      <c r="AHC2584" s="168"/>
      <c r="AHD2584" s="168"/>
      <c r="AHE2584" s="168"/>
      <c r="AHF2584" s="168"/>
      <c r="AHG2584" s="168"/>
      <c r="AHH2584" s="168"/>
      <c r="AHI2584" s="168"/>
      <c r="AHJ2584" s="168"/>
      <c r="AHK2584" s="168"/>
      <c r="AHL2584" s="168"/>
      <c r="AHM2584" s="168"/>
      <c r="AHN2584" s="168"/>
      <c r="AHO2584" s="168"/>
      <c r="AHP2584" s="168"/>
      <c r="AHQ2584" s="168"/>
      <c r="AHR2584" s="168"/>
      <c r="AHS2584" s="168"/>
      <c r="AHT2584" s="168"/>
      <c r="AHU2584" s="168"/>
      <c r="AHV2584" s="168"/>
      <c r="AHW2584" s="168"/>
      <c r="AHX2584" s="168"/>
      <c r="AHY2584" s="168"/>
      <c r="AHZ2584" s="168"/>
      <c r="AIA2584" s="168"/>
      <c r="AIB2584" s="168"/>
      <c r="AIC2584" s="168"/>
      <c r="AID2584" s="168"/>
      <c r="AIE2584" s="168"/>
      <c r="AIF2584" s="168"/>
      <c r="AIG2584" s="168"/>
      <c r="AIH2584" s="168"/>
      <c r="AII2584" s="168"/>
      <c r="AIJ2584" s="168"/>
      <c r="AIK2584" s="168"/>
      <c r="AIL2584" s="168"/>
      <c r="AIM2584" s="168"/>
      <c r="AIN2584" s="168"/>
      <c r="AIO2584" s="168"/>
      <c r="AIP2584" s="168"/>
      <c r="AIQ2584" s="168"/>
      <c r="AIR2584" s="168"/>
      <c r="AIS2584" s="168"/>
      <c r="AIT2584" s="168"/>
      <c r="AIU2584" s="168"/>
      <c r="AIV2584" s="168"/>
      <c r="AIW2584" s="168"/>
      <c r="AIX2584" s="168"/>
      <c r="AIY2584" s="168"/>
      <c r="AIZ2584" s="168"/>
      <c r="AJA2584" s="168"/>
      <c r="AJB2584" s="168"/>
      <c r="AJC2584" s="168"/>
      <c r="AJD2584" s="168"/>
      <c r="AJE2584" s="168"/>
      <c r="AJF2584" s="168"/>
      <c r="AJG2584" s="168"/>
      <c r="AJH2584" s="168"/>
      <c r="AJI2584" s="168"/>
      <c r="AJJ2584" s="168"/>
      <c r="AJK2584" s="168"/>
      <c r="AJL2584" s="168"/>
      <c r="AJM2584" s="168"/>
      <c r="AJN2584" s="168"/>
      <c r="AJO2584" s="168"/>
      <c r="AJP2584" s="168"/>
      <c r="AJQ2584" s="168"/>
      <c r="AJR2584" s="168"/>
      <c r="AJS2584" s="168"/>
      <c r="AJT2584" s="168"/>
      <c r="AJU2584" s="168"/>
      <c r="AJV2584" s="168"/>
      <c r="AJW2584" s="168"/>
      <c r="AJX2584" s="168"/>
      <c r="AJY2584" s="168"/>
      <c r="AJZ2584" s="168"/>
      <c r="AKA2584" s="168"/>
      <c r="AKB2584" s="168"/>
      <c r="AKC2584" s="168"/>
      <c r="AKD2584" s="168"/>
      <c r="AKE2584" s="168"/>
      <c r="AKF2584" s="168"/>
      <c r="AKG2584" s="168"/>
      <c r="AKH2584" s="168"/>
      <c r="AKI2584" s="168"/>
      <c r="AKJ2584" s="168"/>
      <c r="AKK2584" s="168"/>
      <c r="AKL2584" s="168"/>
      <c r="AKM2584" s="168"/>
      <c r="AKN2584" s="168"/>
      <c r="AKO2584" s="168"/>
      <c r="AKP2584" s="168"/>
      <c r="AKQ2584" s="168"/>
      <c r="AKR2584" s="168"/>
      <c r="AKS2584" s="168"/>
      <c r="AKT2584" s="168"/>
      <c r="AKU2584" s="168"/>
      <c r="AKV2584" s="168"/>
      <c r="AKW2584" s="168"/>
      <c r="AKX2584" s="168"/>
      <c r="AKY2584" s="168"/>
      <c r="AKZ2584" s="168"/>
      <c r="ALA2584" s="168"/>
      <c r="ALB2584" s="168"/>
      <c r="ALC2584" s="168"/>
      <c r="ALD2584" s="168"/>
      <c r="ALE2584" s="168"/>
      <c r="ALF2584" s="168"/>
      <c r="ALG2584" s="168"/>
      <c r="ALH2584" s="168"/>
      <c r="ALI2584" s="168"/>
      <c r="ALJ2584" s="168"/>
      <c r="ALK2584" s="168"/>
      <c r="ALL2584" s="168"/>
      <c r="ALM2584" s="168"/>
      <c r="ALN2584" s="168"/>
      <c r="ALO2584" s="168"/>
      <c r="ALP2584" s="168"/>
      <c r="ALQ2584" s="168"/>
      <c r="ALR2584" s="168"/>
      <c r="ALS2584" s="168"/>
      <c r="ALT2584" s="168"/>
      <c r="ALU2584" s="168"/>
      <c r="ALV2584" s="168"/>
      <c r="ALW2584" s="168"/>
      <c r="ALX2584" s="168"/>
      <c r="ALY2584" s="168"/>
      <c r="ALZ2584" s="168"/>
      <c r="AMA2584" s="168"/>
      <c r="AMB2584" s="168"/>
      <c r="AMC2584" s="168"/>
      <c r="AMD2584" s="168"/>
      <c r="AME2584" s="168"/>
      <c r="AMF2584" s="168"/>
      <c r="AMG2584" s="168"/>
      <c r="AMH2584" s="168"/>
      <c r="AMI2584" s="168"/>
      <c r="AMJ2584" s="168"/>
      <c r="AMK2584" s="168"/>
      <c r="AML2584" s="168"/>
      <c r="AMM2584" s="168"/>
      <c r="AMN2584" s="168"/>
      <c r="AMO2584" s="168"/>
      <c r="AMP2584" s="168"/>
      <c r="AMQ2584" s="168"/>
      <c r="AMR2584" s="168"/>
      <c r="AMS2584" s="168"/>
      <c r="AMT2584" s="168"/>
      <c r="AMU2584" s="168"/>
      <c r="AMV2584" s="168"/>
      <c r="AMW2584" s="168"/>
      <c r="AMX2584" s="168"/>
      <c r="AMY2584" s="168"/>
      <c r="AMZ2584" s="168"/>
      <c r="ANA2584" s="168"/>
      <c r="ANB2584" s="168"/>
      <c r="ANC2584" s="168"/>
      <c r="AND2584" s="168"/>
      <c r="ANE2584" s="168"/>
      <c r="ANF2584" s="168"/>
      <c r="ANG2584" s="168"/>
      <c r="ANH2584" s="168"/>
      <c r="ANI2584" s="168"/>
      <c r="ANJ2584" s="168"/>
      <c r="ANK2584" s="168"/>
      <c r="ANL2584" s="168"/>
      <c r="ANM2584" s="168"/>
      <c r="ANN2584" s="168"/>
      <c r="ANO2584" s="168"/>
      <c r="ANP2584" s="168"/>
      <c r="ANQ2584" s="168"/>
      <c r="ANR2584" s="168"/>
      <c r="ANS2584" s="168"/>
      <c r="ANT2584" s="168"/>
      <c r="ANU2584" s="168"/>
      <c r="ANV2584" s="168"/>
      <c r="ANW2584" s="168"/>
      <c r="ANX2584" s="168"/>
      <c r="ANY2584" s="168"/>
      <c r="ANZ2584" s="168"/>
      <c r="AOA2584" s="168"/>
      <c r="AOB2584" s="168"/>
      <c r="AOC2584" s="168"/>
      <c r="AOD2584" s="168"/>
      <c r="AOE2584" s="168"/>
      <c r="AOF2584" s="168"/>
      <c r="AOG2584" s="168"/>
      <c r="AOH2584" s="168"/>
      <c r="AOI2584" s="168"/>
      <c r="AOJ2584" s="168"/>
      <c r="AOK2584" s="168"/>
      <c r="AOL2584" s="168"/>
      <c r="AOM2584" s="168"/>
      <c r="AON2584" s="168"/>
      <c r="AOO2584" s="168"/>
      <c r="AOP2584" s="168"/>
      <c r="AOQ2584" s="168"/>
      <c r="AOR2584" s="168"/>
      <c r="AOS2584" s="168"/>
      <c r="AOT2584" s="168"/>
      <c r="AOU2584" s="168"/>
      <c r="AOV2584" s="168"/>
      <c r="AOW2584" s="168"/>
      <c r="AOX2584" s="168"/>
      <c r="AOY2584" s="168"/>
      <c r="AOZ2584" s="168"/>
      <c r="APA2584" s="168"/>
      <c r="APB2584" s="168"/>
      <c r="APC2584" s="168"/>
      <c r="APD2584" s="168"/>
      <c r="APE2584" s="168"/>
      <c r="APF2584" s="168"/>
      <c r="APG2584" s="168"/>
      <c r="APH2584" s="168"/>
      <c r="API2584" s="168"/>
      <c r="APJ2584" s="168"/>
      <c r="APK2584" s="168"/>
      <c r="APL2584" s="168"/>
      <c r="APM2584" s="168"/>
      <c r="APN2584" s="168"/>
      <c r="APO2584" s="168"/>
      <c r="APP2584" s="168"/>
      <c r="APQ2584" s="168"/>
      <c r="APR2584" s="168"/>
      <c r="APS2584" s="168"/>
      <c r="APT2584" s="168"/>
      <c r="APU2584" s="168"/>
      <c r="APV2584" s="168"/>
      <c r="APW2584" s="168"/>
      <c r="APX2584" s="168"/>
      <c r="APY2584" s="168"/>
      <c r="APZ2584" s="168"/>
      <c r="AQA2584" s="168"/>
      <c r="AQB2584" s="168"/>
      <c r="AQC2584" s="168"/>
      <c r="AQD2584" s="168"/>
      <c r="AQE2584" s="168"/>
      <c r="AQF2584" s="168"/>
      <c r="AQG2584" s="168"/>
      <c r="AQH2584" s="168"/>
      <c r="AQI2584" s="168"/>
      <c r="AQJ2584" s="168"/>
      <c r="AQK2584" s="168"/>
      <c r="AQL2584" s="168"/>
      <c r="AQM2584" s="168"/>
      <c r="AQN2584" s="168"/>
      <c r="AQO2584" s="168"/>
      <c r="AQP2584" s="168"/>
      <c r="AQQ2584" s="168"/>
      <c r="AQR2584" s="168"/>
      <c r="AQS2584" s="168"/>
      <c r="AQT2584" s="168"/>
      <c r="AQU2584" s="168"/>
      <c r="AQV2584" s="168"/>
      <c r="AQW2584" s="168"/>
      <c r="AQX2584" s="168"/>
      <c r="AQY2584" s="168"/>
      <c r="AQZ2584" s="168"/>
      <c r="ARA2584" s="168"/>
      <c r="ARB2584" s="168"/>
      <c r="ARC2584" s="168"/>
      <c r="ARD2584" s="168"/>
      <c r="ARE2584" s="168"/>
      <c r="ARF2584" s="168"/>
      <c r="ARG2584" s="168"/>
      <c r="ARH2584" s="168"/>
      <c r="ARI2584" s="168"/>
      <c r="ARJ2584" s="168"/>
      <c r="ARK2584" s="168"/>
      <c r="ARL2584" s="168"/>
      <c r="ARM2584" s="168"/>
      <c r="ARN2584" s="168"/>
      <c r="ARO2584" s="168"/>
      <c r="ARP2584" s="168"/>
      <c r="ARQ2584" s="168"/>
      <c r="ARR2584" s="168"/>
      <c r="ARS2584" s="168"/>
      <c r="ART2584" s="168"/>
      <c r="ARU2584" s="168"/>
      <c r="ARV2584" s="168"/>
      <c r="ARW2584" s="168"/>
      <c r="ARX2584" s="168"/>
      <c r="ARY2584" s="168"/>
      <c r="ARZ2584" s="168"/>
      <c r="ASA2584" s="168"/>
      <c r="ASB2584" s="168"/>
      <c r="ASC2584" s="168"/>
      <c r="ASD2584" s="168"/>
      <c r="ASE2584" s="168"/>
      <c r="ASF2584" s="168"/>
      <c r="ASG2584" s="168"/>
      <c r="ASH2584" s="168"/>
      <c r="ASI2584" s="168"/>
      <c r="ASJ2584" s="168"/>
      <c r="ASK2584" s="168"/>
      <c r="ASL2584" s="168"/>
      <c r="ASM2584" s="168"/>
      <c r="ASN2584" s="168"/>
      <c r="ASO2584" s="168"/>
      <c r="ASP2584" s="168"/>
      <c r="ASQ2584" s="168"/>
      <c r="ASR2584" s="168"/>
      <c r="ASS2584" s="168"/>
      <c r="AST2584" s="168"/>
      <c r="ASU2584" s="168"/>
      <c r="ASV2584" s="168"/>
      <c r="ASW2584" s="168"/>
      <c r="ASX2584" s="168"/>
      <c r="ASY2584" s="168"/>
      <c r="ASZ2584" s="168"/>
      <c r="ATA2584" s="168"/>
      <c r="ATB2584" s="168"/>
      <c r="ATC2584" s="168"/>
      <c r="ATD2584" s="168"/>
      <c r="ATE2584" s="168"/>
      <c r="ATF2584" s="168"/>
      <c r="ATG2584" s="168"/>
      <c r="ATH2584" s="168"/>
      <c r="ATI2584" s="168"/>
      <c r="ATJ2584" s="168"/>
      <c r="ATK2584" s="168"/>
      <c r="ATL2584" s="168"/>
      <c r="ATM2584" s="168"/>
      <c r="ATN2584" s="168"/>
      <c r="ATO2584" s="168"/>
      <c r="ATP2584" s="168"/>
      <c r="ATQ2584" s="168"/>
      <c r="ATR2584" s="168"/>
      <c r="ATS2584" s="168"/>
      <c r="ATT2584" s="168"/>
      <c r="ATU2584" s="168"/>
      <c r="ATV2584" s="168"/>
      <c r="ATW2584" s="168"/>
      <c r="ATX2584" s="168"/>
      <c r="ATY2584" s="168"/>
      <c r="ATZ2584" s="168"/>
      <c r="AUA2584" s="168"/>
      <c r="AUB2584" s="168"/>
      <c r="AUC2584" s="168"/>
      <c r="AUD2584" s="168"/>
      <c r="AUE2584" s="168"/>
      <c r="AUF2584" s="168"/>
      <c r="AUG2584" s="168"/>
      <c r="AUH2584" s="168"/>
      <c r="AUI2584" s="168"/>
      <c r="AUJ2584" s="168"/>
      <c r="AUK2584" s="168"/>
      <c r="AUL2584" s="168"/>
      <c r="AUM2584" s="168"/>
      <c r="AUN2584" s="168"/>
      <c r="AUO2584" s="168"/>
      <c r="AUP2584" s="168"/>
      <c r="AUQ2584" s="168"/>
      <c r="AUR2584" s="168"/>
      <c r="AUS2584" s="168"/>
      <c r="AUT2584" s="168"/>
      <c r="AUU2584" s="168"/>
      <c r="AUV2584" s="168"/>
      <c r="AUW2584" s="168"/>
      <c r="AUX2584" s="168"/>
      <c r="AUY2584" s="168"/>
      <c r="AUZ2584" s="168"/>
      <c r="AVA2584" s="168"/>
      <c r="AVB2584" s="168"/>
      <c r="AVC2584" s="168"/>
      <c r="AVD2584" s="168"/>
      <c r="AVE2584" s="168"/>
      <c r="AVF2584" s="168"/>
      <c r="AVG2584" s="168"/>
      <c r="AVH2584" s="168"/>
      <c r="AVI2584" s="168"/>
      <c r="AVJ2584" s="168"/>
      <c r="AVK2584" s="168"/>
      <c r="AVL2584" s="168"/>
      <c r="AVM2584" s="168"/>
      <c r="AVN2584" s="168"/>
      <c r="AVO2584" s="168"/>
      <c r="AVP2584" s="168"/>
      <c r="AVQ2584" s="168"/>
      <c r="AVR2584" s="168"/>
      <c r="AVS2584" s="168"/>
      <c r="AVT2584" s="168"/>
      <c r="AVU2584" s="168"/>
      <c r="AVV2584" s="168"/>
      <c r="AVW2584" s="168"/>
      <c r="AVX2584" s="168"/>
      <c r="AVY2584" s="168"/>
      <c r="AVZ2584" s="168"/>
      <c r="AWA2584" s="168"/>
      <c r="AWB2584" s="168"/>
      <c r="AWC2584" s="168"/>
      <c r="AWD2584" s="168"/>
      <c r="AWE2584" s="168"/>
      <c r="AWF2584" s="168"/>
      <c r="AWG2584" s="168"/>
      <c r="AWH2584" s="168"/>
      <c r="AWI2584" s="168"/>
      <c r="AWJ2584" s="168"/>
      <c r="AWK2584" s="168"/>
      <c r="AWL2584" s="168"/>
      <c r="AWM2584" s="168"/>
      <c r="AWN2584" s="168"/>
      <c r="AWO2584" s="168"/>
      <c r="AWP2584" s="168"/>
      <c r="AWQ2584" s="168"/>
      <c r="AWR2584" s="168"/>
      <c r="AWS2584" s="168"/>
      <c r="AWT2584" s="168"/>
      <c r="AWU2584" s="168"/>
      <c r="AWV2584" s="168"/>
      <c r="AWW2584" s="168"/>
      <c r="AWX2584" s="168"/>
      <c r="AWY2584" s="168"/>
      <c r="AWZ2584" s="168"/>
      <c r="AXA2584" s="168"/>
      <c r="AXB2584" s="168"/>
      <c r="AXC2584" s="168"/>
      <c r="AXD2584" s="168"/>
      <c r="AXE2584" s="168"/>
      <c r="AXF2584" s="168"/>
      <c r="AXG2584" s="168"/>
      <c r="AXH2584" s="168"/>
      <c r="AXI2584" s="168"/>
      <c r="AXJ2584" s="168"/>
      <c r="AXK2584" s="168"/>
      <c r="AXL2584" s="168"/>
      <c r="AXM2584" s="168"/>
      <c r="AXN2584" s="168"/>
      <c r="AXO2584" s="168"/>
      <c r="AXP2584" s="168"/>
      <c r="AXQ2584" s="168"/>
      <c r="AXR2584" s="168"/>
      <c r="AXS2584" s="168"/>
      <c r="AXT2584" s="168"/>
      <c r="AXU2584" s="168"/>
      <c r="AXV2584" s="168"/>
      <c r="AXW2584" s="168"/>
      <c r="AXX2584" s="168"/>
      <c r="AXY2584" s="168"/>
      <c r="AXZ2584" s="168"/>
      <c r="AYA2584" s="168"/>
      <c r="AYB2584" s="168"/>
      <c r="AYC2584" s="168"/>
      <c r="AYD2584" s="168"/>
      <c r="AYE2584" s="168"/>
      <c r="AYF2584" s="168"/>
      <c r="AYG2584" s="168"/>
      <c r="AYH2584" s="168"/>
      <c r="AYI2584" s="168"/>
      <c r="AYJ2584" s="168"/>
      <c r="AYK2584" s="168"/>
      <c r="AYL2584" s="168"/>
      <c r="AYM2584" s="168"/>
      <c r="AYN2584" s="168"/>
      <c r="AYO2584" s="168"/>
      <c r="AYP2584" s="168"/>
      <c r="AYQ2584" s="168"/>
      <c r="AYR2584" s="168"/>
      <c r="AYS2584" s="168"/>
      <c r="AYT2584" s="168"/>
      <c r="AYU2584" s="168"/>
      <c r="AYV2584" s="168"/>
      <c r="AYW2584" s="168"/>
      <c r="AYX2584" s="168"/>
      <c r="AYY2584" s="168"/>
      <c r="AYZ2584" s="168"/>
      <c r="AZA2584" s="168"/>
      <c r="AZB2584" s="168"/>
      <c r="AZC2584" s="168"/>
      <c r="AZD2584" s="168"/>
      <c r="AZE2584" s="168"/>
      <c r="AZF2584" s="168"/>
      <c r="AZG2584" s="168"/>
      <c r="AZH2584" s="168"/>
      <c r="AZI2584" s="168"/>
      <c r="AZJ2584" s="168"/>
      <c r="AZK2584" s="168"/>
      <c r="AZL2584" s="168"/>
      <c r="AZM2584" s="168"/>
      <c r="AZN2584" s="168"/>
      <c r="AZO2584" s="168"/>
      <c r="AZP2584" s="168"/>
      <c r="AZQ2584" s="168"/>
      <c r="AZR2584" s="168"/>
      <c r="AZS2584" s="168"/>
      <c r="AZT2584" s="168"/>
      <c r="AZU2584" s="168"/>
      <c r="AZV2584" s="168"/>
      <c r="AZW2584" s="168"/>
      <c r="AZX2584" s="168"/>
      <c r="AZY2584" s="168"/>
      <c r="AZZ2584" s="168"/>
      <c r="BAA2584" s="168"/>
      <c r="BAB2584" s="168"/>
      <c r="BAC2584" s="168"/>
      <c r="BAD2584" s="168"/>
      <c r="BAE2584" s="168"/>
      <c r="BAF2584" s="168"/>
      <c r="BAG2584" s="168"/>
      <c r="BAH2584" s="168"/>
      <c r="BAI2584" s="168"/>
      <c r="BAJ2584" s="168"/>
      <c r="BAK2584" s="168"/>
      <c r="BAL2584" s="168"/>
      <c r="BAM2584" s="168"/>
      <c r="BAN2584" s="168"/>
      <c r="BAO2584" s="168"/>
      <c r="BAP2584" s="168"/>
      <c r="BAQ2584" s="168"/>
      <c r="BAR2584" s="168"/>
      <c r="BAS2584" s="168"/>
      <c r="BAT2584" s="168"/>
      <c r="BAU2584" s="168"/>
      <c r="BAV2584" s="168"/>
      <c r="BAW2584" s="168"/>
      <c r="BAX2584" s="168"/>
      <c r="BAY2584" s="168"/>
      <c r="BAZ2584" s="168"/>
      <c r="BBA2584" s="168"/>
      <c r="BBB2584" s="168"/>
      <c r="BBC2584" s="168"/>
      <c r="BBD2584" s="168"/>
      <c r="BBE2584" s="168"/>
      <c r="BBF2584" s="168"/>
      <c r="BBG2584" s="168"/>
      <c r="BBH2584" s="168"/>
      <c r="BBI2584" s="168"/>
      <c r="BBJ2584" s="168"/>
      <c r="BBK2584" s="168"/>
      <c r="BBL2584" s="168"/>
      <c r="BBM2584" s="168"/>
      <c r="BBN2584" s="168"/>
      <c r="BBO2584" s="168"/>
      <c r="BBP2584" s="168"/>
      <c r="BBQ2584" s="168"/>
      <c r="BBR2584" s="168"/>
      <c r="BBS2584" s="168"/>
      <c r="BBT2584" s="168"/>
      <c r="BBU2584" s="168"/>
      <c r="BBV2584" s="168"/>
      <c r="BBW2584" s="168"/>
      <c r="BBX2584" s="168"/>
      <c r="BBY2584" s="168"/>
      <c r="BBZ2584" s="168"/>
      <c r="BCA2584" s="168"/>
      <c r="BCB2584" s="168"/>
      <c r="BCC2584" s="168"/>
      <c r="BCD2584" s="168"/>
      <c r="BCE2584" s="168"/>
      <c r="BCF2584" s="168"/>
      <c r="BCG2584" s="168"/>
      <c r="BCH2584" s="168"/>
      <c r="BCI2584" s="168"/>
      <c r="BCJ2584" s="168"/>
      <c r="BCK2584" s="168"/>
      <c r="BCL2584" s="168"/>
      <c r="BCM2584" s="168"/>
      <c r="BCN2584" s="168"/>
      <c r="BCO2584" s="168"/>
      <c r="BCP2584" s="168"/>
      <c r="BCQ2584" s="168"/>
      <c r="BCR2584" s="168"/>
      <c r="BCS2584" s="168"/>
      <c r="BCT2584" s="168"/>
      <c r="BCU2584" s="168"/>
      <c r="BCV2584" s="168"/>
      <c r="BCW2584" s="168"/>
      <c r="BCX2584" s="168"/>
      <c r="BCY2584" s="168"/>
      <c r="BCZ2584" s="168"/>
      <c r="BDA2584" s="168"/>
      <c r="BDB2584" s="168"/>
      <c r="BDC2584" s="168"/>
      <c r="BDD2584" s="168"/>
      <c r="BDE2584" s="168"/>
      <c r="BDF2584" s="168"/>
      <c r="BDG2584" s="168"/>
      <c r="BDH2584" s="168"/>
      <c r="BDI2584" s="168"/>
      <c r="BDJ2584" s="168"/>
      <c r="BDK2584" s="168"/>
      <c r="BDL2584" s="168"/>
      <c r="BDM2584" s="168"/>
      <c r="BDN2584" s="168"/>
      <c r="BDO2584" s="168"/>
      <c r="BDP2584" s="168"/>
      <c r="BDQ2584" s="168"/>
      <c r="BDR2584" s="168"/>
      <c r="BDS2584" s="168"/>
      <c r="BDT2584" s="168"/>
      <c r="BDU2584" s="168"/>
      <c r="BDV2584" s="168"/>
      <c r="BDW2584" s="168"/>
      <c r="BDX2584" s="168"/>
      <c r="BDY2584" s="168"/>
      <c r="BDZ2584" s="168"/>
      <c r="BEA2584" s="168"/>
      <c r="BEB2584" s="168"/>
      <c r="BEC2584" s="168"/>
      <c r="BED2584" s="168"/>
      <c r="BEE2584" s="168"/>
      <c r="BEF2584" s="168"/>
      <c r="BEG2584" s="168"/>
      <c r="BEH2584" s="168"/>
      <c r="BEI2584" s="168"/>
      <c r="BEJ2584" s="168"/>
      <c r="BEK2584" s="168"/>
      <c r="BEL2584" s="168"/>
      <c r="BEM2584" s="168"/>
      <c r="BEN2584" s="168"/>
      <c r="BEO2584" s="168"/>
      <c r="BEP2584" s="168"/>
      <c r="BEQ2584" s="168"/>
      <c r="BER2584" s="168"/>
      <c r="BES2584" s="168"/>
      <c r="BET2584" s="168"/>
      <c r="BEU2584" s="168"/>
      <c r="BEV2584" s="168"/>
      <c r="BEW2584" s="168"/>
      <c r="BEX2584" s="168"/>
      <c r="BEY2584" s="168"/>
      <c r="BEZ2584" s="168"/>
      <c r="BFA2584" s="168"/>
      <c r="BFB2584" s="168"/>
      <c r="BFC2584" s="168"/>
      <c r="BFD2584" s="168"/>
      <c r="BFE2584" s="168"/>
      <c r="BFF2584" s="168"/>
      <c r="BFG2584" s="168"/>
      <c r="BFH2584" s="168"/>
      <c r="BFI2584" s="168"/>
      <c r="BFJ2584" s="168"/>
      <c r="BFK2584" s="168"/>
      <c r="BFL2584" s="168"/>
      <c r="BFM2584" s="168"/>
      <c r="BFN2584" s="168"/>
      <c r="BFO2584" s="168"/>
      <c r="BFP2584" s="168"/>
      <c r="BFQ2584" s="168"/>
      <c r="BFR2584" s="168"/>
      <c r="BFS2584" s="168"/>
      <c r="BFT2584" s="168"/>
      <c r="BFU2584" s="168"/>
      <c r="BFV2584" s="168"/>
      <c r="BFW2584" s="168"/>
      <c r="BFX2584" s="168"/>
      <c r="BFY2584" s="168"/>
      <c r="BFZ2584" s="168"/>
      <c r="BGA2584" s="168"/>
      <c r="BGB2584" s="168"/>
      <c r="BGC2584" s="168"/>
      <c r="BGD2584" s="168"/>
      <c r="BGE2584" s="168"/>
      <c r="BGF2584" s="168"/>
      <c r="BGG2584" s="168"/>
      <c r="BGH2584" s="168"/>
      <c r="BGI2584" s="168"/>
      <c r="BGJ2584" s="168"/>
      <c r="BGK2584" s="168"/>
      <c r="BGL2584" s="168"/>
      <c r="BGM2584" s="168"/>
      <c r="BGN2584" s="168"/>
      <c r="BGO2584" s="168"/>
      <c r="BGP2584" s="168"/>
      <c r="BGQ2584" s="168"/>
      <c r="BGR2584" s="168"/>
      <c r="BGS2584" s="168"/>
      <c r="BGT2584" s="168"/>
      <c r="BGU2584" s="168"/>
      <c r="BGV2584" s="168"/>
      <c r="BGW2584" s="168"/>
      <c r="BGX2584" s="168"/>
      <c r="BGY2584" s="168"/>
      <c r="BGZ2584" s="168"/>
      <c r="BHA2584" s="168"/>
      <c r="BHB2584" s="168"/>
      <c r="BHC2584" s="168"/>
      <c r="BHD2584" s="168"/>
      <c r="BHE2584" s="168"/>
      <c r="BHF2584" s="168"/>
      <c r="BHG2584" s="168"/>
      <c r="BHH2584" s="168"/>
      <c r="BHI2584" s="168"/>
      <c r="BHJ2584" s="168"/>
      <c r="BHK2584" s="168"/>
      <c r="BHL2584" s="168"/>
      <c r="BHM2584" s="168"/>
      <c r="BHN2584" s="168"/>
      <c r="BHO2584" s="168"/>
      <c r="BHP2584" s="168"/>
      <c r="BHQ2584" s="168"/>
      <c r="BHR2584" s="168"/>
      <c r="BHS2584" s="168"/>
      <c r="BHT2584" s="168"/>
      <c r="BHU2584" s="168"/>
      <c r="BHV2584" s="168"/>
      <c r="BHW2584" s="168"/>
      <c r="BHX2584" s="168"/>
      <c r="BHY2584" s="168"/>
      <c r="BHZ2584" s="168"/>
      <c r="BIA2584" s="168"/>
      <c r="BIB2584" s="168"/>
      <c r="BIC2584" s="168"/>
      <c r="BID2584" s="168"/>
      <c r="BIE2584" s="168"/>
      <c r="BIF2584" s="168"/>
      <c r="BIG2584" s="168"/>
      <c r="BIH2584" s="168"/>
      <c r="BII2584" s="168"/>
      <c r="BIJ2584" s="168"/>
      <c r="BIK2584" s="168"/>
      <c r="BIL2584" s="168"/>
      <c r="BIM2584" s="168"/>
      <c r="BIN2584" s="168"/>
      <c r="BIO2584" s="168"/>
      <c r="BIP2584" s="168"/>
      <c r="BIQ2584" s="168"/>
      <c r="BIR2584" s="168"/>
      <c r="BIS2584" s="168"/>
      <c r="BIT2584" s="168"/>
      <c r="BIU2584" s="168"/>
      <c r="BIV2584" s="168"/>
      <c r="BIW2584" s="168"/>
      <c r="BIX2584" s="168"/>
      <c r="BIY2584" s="168"/>
      <c r="BIZ2584" s="168"/>
      <c r="BJA2584" s="168"/>
      <c r="BJB2584" s="168"/>
      <c r="BJC2584" s="168"/>
      <c r="BJD2584" s="168"/>
      <c r="BJE2584" s="168"/>
      <c r="BJF2584" s="168"/>
      <c r="BJG2584" s="168"/>
      <c r="BJH2584" s="168"/>
      <c r="BJI2584" s="168"/>
      <c r="BJJ2584" s="168"/>
      <c r="BJK2584" s="168"/>
      <c r="BJL2584" s="168"/>
      <c r="BJM2584" s="168"/>
      <c r="BJN2584" s="168"/>
      <c r="BJO2584" s="168"/>
      <c r="BJP2584" s="168"/>
      <c r="BJQ2584" s="168"/>
      <c r="BJR2584" s="168"/>
      <c r="BJS2584" s="168"/>
      <c r="BJT2584" s="168"/>
      <c r="BJU2584" s="168"/>
      <c r="BJV2584" s="168"/>
      <c r="BJW2584" s="168"/>
      <c r="BJX2584" s="168"/>
      <c r="BJY2584" s="168"/>
      <c r="BJZ2584" s="168"/>
      <c r="BKA2584" s="168"/>
      <c r="BKB2584" s="168"/>
      <c r="BKC2584" s="168"/>
      <c r="BKD2584" s="168"/>
      <c r="BKE2584" s="168"/>
      <c r="BKF2584" s="168"/>
      <c r="BKG2584" s="168"/>
      <c r="BKH2584" s="168"/>
      <c r="BKI2584" s="168"/>
      <c r="BKJ2584" s="168"/>
      <c r="BKK2584" s="168"/>
      <c r="BKL2584" s="168"/>
      <c r="BKM2584" s="168"/>
      <c r="BKN2584" s="168"/>
      <c r="BKO2584" s="168"/>
      <c r="BKP2584" s="168"/>
      <c r="BKQ2584" s="168"/>
      <c r="BKR2584" s="168"/>
      <c r="BKS2584" s="168"/>
      <c r="BKT2584" s="168"/>
      <c r="BKU2584" s="168"/>
      <c r="BKV2584" s="168"/>
      <c r="BKW2584" s="168"/>
      <c r="BKX2584" s="168"/>
      <c r="BKY2584" s="168"/>
      <c r="BKZ2584" s="168"/>
      <c r="BLA2584" s="168"/>
      <c r="BLB2584" s="168"/>
      <c r="BLC2584" s="168"/>
      <c r="BLD2584" s="168"/>
      <c r="BLE2584" s="168"/>
      <c r="BLF2584" s="168"/>
      <c r="BLG2584" s="168"/>
      <c r="BLH2584" s="168"/>
      <c r="BLI2584" s="168"/>
      <c r="BLJ2584" s="168"/>
      <c r="BLK2584" s="168"/>
      <c r="BLL2584" s="168"/>
      <c r="BLM2584" s="168"/>
      <c r="BLN2584" s="168"/>
      <c r="BLO2584" s="168"/>
      <c r="BLP2584" s="168"/>
      <c r="BLQ2584" s="168"/>
      <c r="BLR2584" s="168"/>
      <c r="BLS2584" s="168"/>
      <c r="BLT2584" s="168"/>
      <c r="BLU2584" s="168"/>
      <c r="BLV2584" s="168"/>
      <c r="BLW2584" s="168"/>
      <c r="BLX2584" s="168"/>
      <c r="BLY2584" s="168"/>
      <c r="BLZ2584" s="168"/>
      <c r="BMA2584" s="168"/>
      <c r="BMB2584" s="168"/>
      <c r="BMC2584" s="168"/>
      <c r="BMD2584" s="168"/>
      <c r="BME2584" s="168"/>
      <c r="BMF2584" s="168"/>
      <c r="BMG2584" s="168"/>
      <c r="BMH2584" s="168"/>
      <c r="BMI2584" s="168"/>
      <c r="BMJ2584" s="168"/>
      <c r="BMK2584" s="168"/>
      <c r="BML2584" s="168"/>
      <c r="BMM2584" s="168"/>
      <c r="BMN2584" s="168"/>
      <c r="BMO2584" s="168"/>
      <c r="BMP2584" s="168"/>
      <c r="BMQ2584" s="168"/>
      <c r="BMR2584" s="168"/>
      <c r="BMS2584" s="168"/>
      <c r="BMT2584" s="168"/>
      <c r="BMU2584" s="168"/>
      <c r="BMV2584" s="168"/>
      <c r="BMW2584" s="168"/>
      <c r="BMX2584" s="168"/>
      <c r="BMY2584" s="168"/>
      <c r="BMZ2584" s="168"/>
      <c r="BNA2584" s="168"/>
      <c r="BNB2584" s="168"/>
      <c r="BNC2584" s="168"/>
      <c r="BND2584" s="168"/>
      <c r="BNE2584" s="168"/>
      <c r="BNF2584" s="168"/>
      <c r="BNG2584" s="168"/>
      <c r="BNH2584" s="168"/>
      <c r="BNI2584" s="168"/>
      <c r="BNJ2584" s="168"/>
      <c r="BNK2584" s="168"/>
      <c r="BNL2584" s="168"/>
      <c r="BNM2584" s="168"/>
      <c r="BNN2584" s="168"/>
      <c r="BNO2584" s="168"/>
      <c r="BNP2584" s="168"/>
      <c r="BNQ2584" s="168"/>
      <c r="BNR2584" s="168"/>
      <c r="BNS2584" s="168"/>
      <c r="BNT2584" s="168"/>
      <c r="BNU2584" s="168"/>
      <c r="BNV2584" s="168"/>
      <c r="BNW2584" s="168"/>
      <c r="BNX2584" s="168"/>
      <c r="BNY2584" s="168"/>
      <c r="BNZ2584" s="168"/>
      <c r="BOA2584" s="168"/>
      <c r="BOB2584" s="168"/>
      <c r="BOC2584" s="168"/>
      <c r="BOD2584" s="168"/>
      <c r="BOE2584" s="168"/>
      <c r="BOF2584" s="168"/>
      <c r="BOG2584" s="168"/>
      <c r="BOH2584" s="168"/>
      <c r="BOI2584" s="168"/>
      <c r="BOJ2584" s="168"/>
      <c r="BOK2584" s="168"/>
      <c r="BOL2584" s="168"/>
      <c r="BOM2584" s="168"/>
      <c r="BON2584" s="168"/>
      <c r="BOO2584" s="168"/>
      <c r="BOP2584" s="168"/>
      <c r="BOQ2584" s="168"/>
      <c r="BOR2584" s="168"/>
      <c r="BOS2584" s="168"/>
      <c r="BOT2584" s="168"/>
      <c r="BOU2584" s="168"/>
      <c r="BOV2584" s="168"/>
      <c r="BOW2584" s="168"/>
      <c r="BOX2584" s="168"/>
      <c r="BOY2584" s="168"/>
      <c r="BOZ2584" s="168"/>
      <c r="BPA2584" s="168"/>
      <c r="BPB2584" s="168"/>
      <c r="BPC2584" s="168"/>
      <c r="BPD2584" s="168"/>
      <c r="BPE2584" s="168"/>
      <c r="BPF2584" s="168"/>
      <c r="BPG2584" s="168"/>
      <c r="BPH2584" s="168"/>
      <c r="BPI2584" s="168"/>
      <c r="BPJ2584" s="168"/>
      <c r="BPK2584" s="168"/>
      <c r="BPL2584" s="168"/>
      <c r="BPM2584" s="168"/>
      <c r="BPN2584" s="168"/>
      <c r="BPO2584" s="168"/>
      <c r="BPP2584" s="168"/>
      <c r="BPQ2584" s="168"/>
      <c r="BPR2584" s="168"/>
      <c r="BPS2584" s="168"/>
      <c r="BPT2584" s="168"/>
      <c r="BPU2584" s="168"/>
      <c r="BPV2584" s="168"/>
      <c r="BPW2584" s="168"/>
      <c r="BPX2584" s="168"/>
      <c r="BPY2584" s="168"/>
      <c r="BPZ2584" s="168"/>
      <c r="BQA2584" s="168"/>
      <c r="BQB2584" s="168"/>
      <c r="BQC2584" s="168"/>
      <c r="BQD2584" s="168"/>
      <c r="BQE2584" s="168"/>
      <c r="BQF2584" s="168"/>
      <c r="BQG2584" s="168"/>
      <c r="BQH2584" s="168"/>
      <c r="BQI2584" s="168"/>
      <c r="BQJ2584" s="168"/>
      <c r="BQK2584" s="168"/>
      <c r="BQL2584" s="168"/>
      <c r="BQM2584" s="168"/>
      <c r="BQN2584" s="168"/>
      <c r="BQO2584" s="168"/>
      <c r="BQP2584" s="168"/>
      <c r="BQQ2584" s="168"/>
      <c r="BQR2584" s="168"/>
      <c r="BQS2584" s="168"/>
      <c r="BQT2584" s="168"/>
      <c r="BQU2584" s="168"/>
      <c r="BQV2584" s="168"/>
      <c r="BQW2584" s="168"/>
      <c r="BQX2584" s="168"/>
      <c r="BQY2584" s="168"/>
      <c r="BQZ2584" s="168"/>
      <c r="BRA2584" s="168"/>
      <c r="BRB2584" s="168"/>
      <c r="BRC2584" s="168"/>
      <c r="BRD2584" s="168"/>
      <c r="BRE2584" s="168"/>
      <c r="BRF2584" s="168"/>
      <c r="BRG2584" s="168"/>
      <c r="BRH2584" s="168"/>
      <c r="BRI2584" s="168"/>
      <c r="BRJ2584" s="168"/>
      <c r="BRK2584" s="168"/>
      <c r="BRL2584" s="168"/>
      <c r="BRM2584" s="168"/>
      <c r="BRN2584" s="168"/>
      <c r="BRO2584" s="168"/>
      <c r="BRP2584" s="168"/>
      <c r="BRQ2584" s="168"/>
      <c r="BRR2584" s="168"/>
      <c r="BRS2584" s="168"/>
      <c r="BRT2584" s="168"/>
      <c r="BRU2584" s="168"/>
      <c r="BRV2584" s="168"/>
      <c r="BRW2584" s="168"/>
      <c r="BRX2584" s="168"/>
      <c r="BRY2584" s="168"/>
      <c r="BRZ2584" s="168"/>
      <c r="BSA2584" s="168"/>
      <c r="BSB2584" s="168"/>
      <c r="BSC2584" s="168"/>
      <c r="BSD2584" s="168"/>
      <c r="BSE2584" s="168"/>
      <c r="BSF2584" s="168"/>
      <c r="BSG2584" s="168"/>
      <c r="BSH2584" s="168"/>
      <c r="BSI2584" s="168"/>
      <c r="BSJ2584" s="168"/>
      <c r="BSK2584" s="168"/>
      <c r="BSL2584" s="168"/>
      <c r="BSM2584" s="168"/>
      <c r="BSN2584" s="168"/>
      <c r="BSO2584" s="168"/>
      <c r="BSP2584" s="168"/>
      <c r="BSQ2584" s="168"/>
      <c r="BSR2584" s="168"/>
      <c r="BSS2584" s="168"/>
      <c r="BST2584" s="168"/>
      <c r="BSU2584" s="168"/>
      <c r="BSV2584" s="168"/>
      <c r="BSW2584" s="168"/>
      <c r="BSX2584" s="168"/>
      <c r="BSY2584" s="168"/>
      <c r="BSZ2584" s="168"/>
      <c r="BTA2584" s="168"/>
      <c r="BTB2584" s="168"/>
      <c r="BTC2584" s="168"/>
      <c r="BTD2584" s="168"/>
      <c r="BTE2584" s="168"/>
      <c r="BTF2584" s="168"/>
      <c r="BTG2584" s="168"/>
      <c r="BTH2584" s="168"/>
      <c r="BTI2584" s="168"/>
      <c r="BTJ2584" s="168"/>
      <c r="BTK2584" s="168"/>
      <c r="BTL2584" s="168"/>
      <c r="BTM2584" s="168"/>
      <c r="BTN2584" s="168"/>
      <c r="BTO2584" s="168"/>
      <c r="BTP2584" s="168"/>
      <c r="BTQ2584" s="168"/>
      <c r="BTR2584" s="168"/>
      <c r="BTS2584" s="168"/>
      <c r="BTT2584" s="168"/>
      <c r="BTU2584" s="168"/>
      <c r="BTV2584" s="168"/>
      <c r="BTW2584" s="168"/>
      <c r="BTX2584" s="168"/>
      <c r="BTY2584" s="168"/>
      <c r="BTZ2584" s="168"/>
      <c r="BUA2584" s="168"/>
      <c r="BUB2584" s="168"/>
      <c r="BUC2584" s="168"/>
      <c r="BUD2584" s="168"/>
      <c r="BUE2584" s="168"/>
      <c r="BUF2584" s="168"/>
      <c r="BUG2584" s="168"/>
      <c r="BUH2584" s="168"/>
      <c r="BUI2584" s="168"/>
      <c r="BUJ2584" s="168"/>
      <c r="BUK2584" s="168"/>
      <c r="BUL2584" s="168"/>
      <c r="BUM2584" s="168"/>
      <c r="BUN2584" s="168"/>
      <c r="BUO2584" s="168"/>
      <c r="BUP2584" s="168"/>
      <c r="BUQ2584" s="168"/>
      <c r="BUR2584" s="168"/>
      <c r="BUS2584" s="168"/>
      <c r="BUT2584" s="168"/>
      <c r="BUU2584" s="168"/>
      <c r="BUV2584" s="168"/>
      <c r="BUW2584" s="168"/>
      <c r="BUX2584" s="168"/>
      <c r="BUY2584" s="168"/>
      <c r="BUZ2584" s="168"/>
      <c r="BVA2584" s="168"/>
      <c r="BVB2584" s="168"/>
      <c r="BVC2584" s="168"/>
      <c r="BVD2584" s="168"/>
      <c r="BVE2584" s="168"/>
      <c r="BVF2584" s="168"/>
      <c r="BVG2584" s="168"/>
      <c r="BVH2584" s="168"/>
      <c r="BVI2584" s="168"/>
      <c r="BVJ2584" s="168"/>
      <c r="BVK2584" s="168"/>
      <c r="BVL2584" s="168"/>
      <c r="BVM2584" s="168"/>
      <c r="BVN2584" s="168"/>
      <c r="BVO2584" s="168"/>
      <c r="BVP2584" s="168"/>
      <c r="BVQ2584" s="168"/>
      <c r="BVR2584" s="168"/>
      <c r="BVS2584" s="168"/>
      <c r="BVT2584" s="168"/>
      <c r="BVU2584" s="168"/>
      <c r="BVV2584" s="168"/>
      <c r="BVW2584" s="168"/>
      <c r="BVX2584" s="168"/>
      <c r="BVY2584" s="168"/>
      <c r="BVZ2584" s="168"/>
      <c r="BWA2584" s="168"/>
      <c r="BWB2584" s="168"/>
      <c r="BWC2584" s="168"/>
      <c r="BWD2584" s="168"/>
      <c r="BWE2584" s="168"/>
      <c r="BWF2584" s="168"/>
      <c r="BWG2584" s="168"/>
      <c r="BWH2584" s="168"/>
      <c r="BWI2584" s="168"/>
      <c r="BWJ2584" s="168"/>
      <c r="BWK2584" s="168"/>
      <c r="BWL2584" s="168"/>
      <c r="BWM2584" s="168"/>
      <c r="BWN2584" s="168"/>
      <c r="BWO2584" s="168"/>
      <c r="BWP2584" s="168"/>
      <c r="BWQ2584" s="168"/>
      <c r="BWR2584" s="168"/>
      <c r="BWS2584" s="168"/>
      <c r="BWT2584" s="168"/>
      <c r="BWU2584" s="168"/>
      <c r="BWV2584" s="168"/>
      <c r="BWW2584" s="168"/>
      <c r="BWX2584" s="168"/>
      <c r="BWY2584" s="168"/>
      <c r="BWZ2584" s="168"/>
      <c r="BXA2584" s="168"/>
      <c r="BXB2584" s="168"/>
      <c r="BXC2584" s="168"/>
      <c r="BXD2584" s="168"/>
      <c r="BXE2584" s="168"/>
      <c r="BXF2584" s="168"/>
      <c r="BXG2584" s="168"/>
      <c r="BXH2584" s="168"/>
      <c r="BXI2584" s="168"/>
      <c r="BXJ2584" s="168"/>
      <c r="BXK2584" s="168"/>
      <c r="BXL2584" s="168"/>
      <c r="BXM2584" s="168"/>
      <c r="BXN2584" s="168"/>
      <c r="BXO2584" s="168"/>
      <c r="BXP2584" s="168"/>
      <c r="BXQ2584" s="168"/>
      <c r="BXR2584" s="168"/>
      <c r="BXS2584" s="168"/>
      <c r="BXT2584" s="168"/>
      <c r="BXU2584" s="168"/>
      <c r="BXV2584" s="168"/>
      <c r="BXW2584" s="168"/>
      <c r="BXX2584" s="168"/>
      <c r="BXY2584" s="168"/>
      <c r="BXZ2584" s="168"/>
      <c r="BYA2584" s="168"/>
      <c r="BYB2584" s="168"/>
      <c r="BYC2584" s="168"/>
      <c r="BYD2584" s="168"/>
      <c r="BYE2584" s="168"/>
      <c r="BYF2584" s="168"/>
      <c r="BYG2584" s="168"/>
      <c r="BYH2584" s="168"/>
      <c r="BYI2584" s="168"/>
      <c r="BYJ2584" s="168"/>
      <c r="BYK2584" s="168"/>
      <c r="BYL2584" s="168"/>
      <c r="BYM2584" s="168"/>
      <c r="BYN2584" s="168"/>
      <c r="BYO2584" s="168"/>
      <c r="BYP2584" s="168"/>
      <c r="BYQ2584" s="168"/>
      <c r="BYR2584" s="168"/>
      <c r="BYS2584" s="168"/>
      <c r="BYT2584" s="168"/>
      <c r="BYU2584" s="168"/>
      <c r="BYV2584" s="168"/>
      <c r="BYW2584" s="168"/>
      <c r="BYX2584" s="168"/>
      <c r="BYY2584" s="168"/>
      <c r="BYZ2584" s="168"/>
      <c r="BZA2584" s="168"/>
      <c r="BZB2584" s="168"/>
      <c r="BZC2584" s="168"/>
      <c r="BZD2584" s="168"/>
      <c r="BZE2584" s="168"/>
      <c r="BZF2584" s="168"/>
      <c r="BZG2584" s="168"/>
      <c r="BZH2584" s="168"/>
      <c r="BZI2584" s="168"/>
      <c r="BZJ2584" s="168"/>
      <c r="BZK2584" s="168"/>
      <c r="BZL2584" s="168"/>
      <c r="BZM2584" s="168"/>
      <c r="BZN2584" s="168"/>
      <c r="BZO2584" s="168"/>
      <c r="BZP2584" s="168"/>
      <c r="BZQ2584" s="168"/>
      <c r="BZR2584" s="168"/>
      <c r="BZS2584" s="168"/>
      <c r="BZT2584" s="168"/>
      <c r="BZU2584" s="168"/>
      <c r="BZV2584" s="168"/>
      <c r="BZW2584" s="168"/>
      <c r="BZX2584" s="168"/>
      <c r="BZY2584" s="168"/>
      <c r="BZZ2584" s="168"/>
      <c r="CAA2584" s="168"/>
      <c r="CAB2584" s="168"/>
      <c r="CAC2584" s="168"/>
      <c r="CAD2584" s="168"/>
      <c r="CAE2584" s="168"/>
      <c r="CAF2584" s="168"/>
      <c r="CAG2584" s="168"/>
      <c r="CAH2584" s="168"/>
      <c r="CAI2584" s="168"/>
      <c r="CAJ2584" s="168"/>
      <c r="CAK2584" s="168"/>
      <c r="CAL2584" s="168"/>
      <c r="CAM2584" s="168"/>
      <c r="CAN2584" s="168"/>
      <c r="CAO2584" s="168"/>
      <c r="CAP2584" s="168"/>
      <c r="CAQ2584" s="168"/>
      <c r="CAR2584" s="168"/>
      <c r="CAS2584" s="168"/>
      <c r="CAT2584" s="168"/>
      <c r="CAU2584" s="168"/>
      <c r="CAV2584" s="168"/>
      <c r="CAW2584" s="168"/>
      <c r="CAX2584" s="168"/>
      <c r="CAY2584" s="168"/>
      <c r="CAZ2584" s="168"/>
      <c r="CBA2584" s="168"/>
      <c r="CBB2584" s="168"/>
      <c r="CBC2584" s="168"/>
      <c r="CBD2584" s="168"/>
      <c r="CBE2584" s="168"/>
      <c r="CBF2584" s="168"/>
      <c r="CBG2584" s="168"/>
      <c r="CBH2584" s="168"/>
      <c r="CBI2584" s="168"/>
      <c r="CBJ2584" s="168"/>
      <c r="CBK2584" s="168"/>
      <c r="CBL2584" s="168"/>
      <c r="CBM2584" s="168"/>
      <c r="CBN2584" s="168"/>
      <c r="CBO2584" s="168"/>
      <c r="CBP2584" s="168"/>
      <c r="CBQ2584" s="168"/>
      <c r="CBR2584" s="168"/>
      <c r="CBS2584" s="168"/>
      <c r="CBT2584" s="168"/>
      <c r="CBU2584" s="168"/>
      <c r="CBV2584" s="168"/>
      <c r="CBW2584" s="168"/>
      <c r="CBX2584" s="168"/>
      <c r="CBY2584" s="168"/>
      <c r="CBZ2584" s="168"/>
      <c r="CCA2584" s="168"/>
      <c r="CCB2584" s="168"/>
      <c r="CCC2584" s="168"/>
      <c r="CCD2584" s="168"/>
      <c r="CCE2584" s="168"/>
      <c r="CCF2584" s="168"/>
      <c r="CCG2584" s="168"/>
      <c r="CCH2584" s="168"/>
      <c r="CCI2584" s="168"/>
      <c r="CCJ2584" s="168"/>
      <c r="CCK2584" s="168"/>
      <c r="CCL2584" s="168"/>
      <c r="CCM2584" s="168"/>
      <c r="CCN2584" s="168"/>
      <c r="CCO2584" s="168"/>
      <c r="CCP2584" s="168"/>
      <c r="CCQ2584" s="168"/>
      <c r="CCR2584" s="168"/>
      <c r="CCS2584" s="168"/>
      <c r="CCT2584" s="168"/>
      <c r="CCU2584" s="168"/>
      <c r="CCV2584" s="168"/>
      <c r="CCW2584" s="168"/>
      <c r="CCX2584" s="168"/>
      <c r="CCY2584" s="168"/>
      <c r="CCZ2584" s="168"/>
      <c r="CDA2584" s="168"/>
      <c r="CDB2584" s="168"/>
      <c r="CDC2584" s="168"/>
      <c r="CDD2584" s="168"/>
      <c r="CDE2584" s="168"/>
      <c r="CDF2584" s="168"/>
      <c r="CDG2584" s="168"/>
      <c r="CDH2584" s="168"/>
      <c r="CDI2584" s="168"/>
      <c r="CDJ2584" s="168"/>
      <c r="CDK2584" s="168"/>
      <c r="CDL2584" s="168"/>
      <c r="CDM2584" s="168"/>
      <c r="CDN2584" s="168"/>
      <c r="CDO2584" s="168"/>
      <c r="CDP2584" s="168"/>
      <c r="CDQ2584" s="168"/>
      <c r="CDR2584" s="168"/>
      <c r="CDS2584" s="168"/>
      <c r="CDT2584" s="168"/>
      <c r="CDU2584" s="168"/>
      <c r="CDV2584" s="168"/>
      <c r="CDW2584" s="168"/>
      <c r="CDX2584" s="168"/>
      <c r="CDY2584" s="168"/>
      <c r="CDZ2584" s="168"/>
      <c r="CEA2584" s="168"/>
      <c r="CEB2584" s="168"/>
      <c r="CEC2584" s="168"/>
      <c r="CED2584" s="168"/>
      <c r="CEE2584" s="168"/>
      <c r="CEF2584" s="168"/>
      <c r="CEG2584" s="168"/>
      <c r="CEH2584" s="168"/>
      <c r="CEI2584" s="168"/>
      <c r="CEJ2584" s="168"/>
      <c r="CEK2584" s="168"/>
      <c r="CEL2584" s="168"/>
      <c r="CEM2584" s="168"/>
      <c r="CEN2584" s="168"/>
      <c r="CEO2584" s="168"/>
      <c r="CEP2584" s="168"/>
      <c r="CEQ2584" s="168"/>
      <c r="CER2584" s="168"/>
      <c r="CES2584" s="168"/>
      <c r="CET2584" s="168"/>
      <c r="CEU2584" s="168"/>
      <c r="CEV2584" s="168"/>
      <c r="CEW2584" s="168"/>
      <c r="CEX2584" s="168"/>
      <c r="CEY2584" s="168"/>
      <c r="CEZ2584" s="168"/>
      <c r="CFA2584" s="168"/>
      <c r="CFB2584" s="168"/>
      <c r="CFC2584" s="168"/>
      <c r="CFD2584" s="168"/>
      <c r="CFE2584" s="168"/>
      <c r="CFF2584" s="168"/>
      <c r="CFG2584" s="168"/>
      <c r="CFH2584" s="168"/>
      <c r="CFI2584" s="168"/>
      <c r="CFJ2584" s="168"/>
      <c r="CFK2584" s="168"/>
      <c r="CFL2584" s="168"/>
      <c r="CFM2584" s="168"/>
      <c r="CFN2584" s="168"/>
      <c r="CFO2584" s="168"/>
      <c r="CFP2584" s="168"/>
      <c r="CFQ2584" s="168"/>
      <c r="CFR2584" s="168"/>
      <c r="CFS2584" s="168"/>
      <c r="CFT2584" s="168"/>
      <c r="CFU2584" s="168"/>
      <c r="CFV2584" s="168"/>
      <c r="CFW2584" s="168"/>
      <c r="CFX2584" s="168"/>
      <c r="CFY2584" s="168"/>
      <c r="CFZ2584" s="168"/>
      <c r="CGA2584" s="168"/>
      <c r="CGB2584" s="168"/>
      <c r="CGC2584" s="168"/>
      <c r="CGD2584" s="168"/>
      <c r="CGE2584" s="168"/>
      <c r="CGF2584" s="168"/>
      <c r="CGG2584" s="168"/>
      <c r="CGH2584" s="168"/>
      <c r="CGI2584" s="168"/>
      <c r="CGJ2584" s="168"/>
      <c r="CGK2584" s="168"/>
      <c r="CGL2584" s="168"/>
      <c r="CGM2584" s="168"/>
      <c r="CGN2584" s="168"/>
      <c r="CGO2584" s="168"/>
      <c r="CGP2584" s="168"/>
      <c r="CGQ2584" s="168"/>
      <c r="CGR2584" s="168"/>
      <c r="CGS2584" s="168"/>
      <c r="CGT2584" s="168"/>
      <c r="CGU2584" s="168"/>
      <c r="CGV2584" s="168"/>
      <c r="CGW2584" s="168"/>
      <c r="CGX2584" s="168"/>
      <c r="CGY2584" s="168"/>
      <c r="CGZ2584" s="168"/>
      <c r="CHA2584" s="168"/>
      <c r="CHB2584" s="168"/>
      <c r="CHC2584" s="168"/>
      <c r="CHD2584" s="168"/>
      <c r="CHE2584" s="168"/>
      <c r="CHF2584" s="168"/>
      <c r="CHG2584" s="168"/>
      <c r="CHH2584" s="168"/>
      <c r="CHI2584" s="168"/>
      <c r="CHJ2584" s="168"/>
      <c r="CHK2584" s="168"/>
      <c r="CHL2584" s="168"/>
      <c r="CHM2584" s="168"/>
      <c r="CHN2584" s="168"/>
      <c r="CHO2584" s="168"/>
      <c r="CHP2584" s="168"/>
      <c r="CHQ2584" s="168"/>
      <c r="CHR2584" s="168"/>
      <c r="CHS2584" s="168"/>
      <c r="CHT2584" s="168"/>
      <c r="CHU2584" s="168"/>
      <c r="CHV2584" s="168"/>
      <c r="CHW2584" s="168"/>
      <c r="CHX2584" s="168"/>
      <c r="CHY2584" s="168"/>
      <c r="CHZ2584" s="168"/>
      <c r="CIA2584" s="168"/>
      <c r="CIB2584" s="168"/>
      <c r="CIC2584" s="168"/>
      <c r="CID2584" s="168"/>
      <c r="CIE2584" s="168"/>
      <c r="CIF2584" s="168"/>
      <c r="CIG2584" s="168"/>
      <c r="CIH2584" s="168"/>
      <c r="CII2584" s="168"/>
      <c r="CIJ2584" s="168"/>
      <c r="CIK2584" s="168"/>
      <c r="CIL2584" s="168"/>
      <c r="CIM2584" s="168"/>
      <c r="CIN2584" s="168"/>
      <c r="CIO2584" s="168"/>
      <c r="CIP2584" s="168"/>
      <c r="CIQ2584" s="168"/>
      <c r="CIR2584" s="168"/>
      <c r="CIS2584" s="168"/>
      <c r="CIT2584" s="168"/>
      <c r="CIU2584" s="168"/>
      <c r="CIV2584" s="168"/>
      <c r="CIW2584" s="168"/>
      <c r="CIX2584" s="168"/>
      <c r="CIY2584" s="168"/>
      <c r="CIZ2584" s="168"/>
      <c r="CJA2584" s="168"/>
      <c r="CJB2584" s="168"/>
      <c r="CJC2584" s="168"/>
      <c r="CJD2584" s="168"/>
      <c r="CJE2584" s="168"/>
      <c r="CJF2584" s="168"/>
      <c r="CJG2584" s="168"/>
      <c r="CJH2584" s="168"/>
      <c r="CJI2584" s="168"/>
      <c r="CJJ2584" s="168"/>
      <c r="CJK2584" s="168"/>
      <c r="CJL2584" s="168"/>
      <c r="CJM2584" s="168"/>
      <c r="CJN2584" s="168"/>
      <c r="CJO2584" s="168"/>
      <c r="CJP2584" s="168"/>
      <c r="CJQ2584" s="168"/>
      <c r="CJR2584" s="168"/>
      <c r="CJS2584" s="168"/>
      <c r="CJT2584" s="168"/>
      <c r="CJU2584" s="168"/>
      <c r="CJV2584" s="168"/>
      <c r="CJW2584" s="168"/>
      <c r="CJX2584" s="168"/>
      <c r="CJY2584" s="168"/>
      <c r="CJZ2584" s="168"/>
      <c r="CKA2584" s="168"/>
      <c r="CKB2584" s="168"/>
      <c r="CKC2584" s="168"/>
      <c r="CKD2584" s="168"/>
      <c r="CKE2584" s="168"/>
      <c r="CKF2584" s="168"/>
      <c r="CKG2584" s="168"/>
      <c r="CKH2584" s="168"/>
      <c r="CKI2584" s="168"/>
      <c r="CKJ2584" s="168"/>
      <c r="CKK2584" s="168"/>
      <c r="CKL2584" s="168"/>
      <c r="CKM2584" s="168"/>
      <c r="CKN2584" s="168"/>
      <c r="CKO2584" s="168"/>
      <c r="CKP2584" s="168"/>
      <c r="CKQ2584" s="168"/>
      <c r="CKR2584" s="168"/>
      <c r="CKS2584" s="168"/>
      <c r="CKT2584" s="168"/>
      <c r="CKU2584" s="168"/>
      <c r="CKV2584" s="168"/>
      <c r="CKW2584" s="168"/>
      <c r="CKX2584" s="168"/>
      <c r="CKY2584" s="168"/>
      <c r="CKZ2584" s="168"/>
      <c r="CLA2584" s="168"/>
      <c r="CLB2584" s="168"/>
      <c r="CLC2584" s="168"/>
      <c r="CLD2584" s="168"/>
      <c r="CLE2584" s="168"/>
      <c r="CLF2584" s="168"/>
      <c r="CLG2584" s="168"/>
      <c r="CLH2584" s="168"/>
      <c r="CLI2584" s="168"/>
      <c r="CLJ2584" s="168"/>
      <c r="CLK2584" s="168"/>
      <c r="CLL2584" s="168"/>
      <c r="CLM2584" s="168"/>
      <c r="CLN2584" s="168"/>
      <c r="CLO2584" s="168"/>
      <c r="CLP2584" s="168"/>
      <c r="CLQ2584" s="168"/>
      <c r="CLR2584" s="168"/>
      <c r="CLS2584" s="168"/>
      <c r="CLT2584" s="168"/>
      <c r="CLU2584" s="168"/>
      <c r="CLV2584" s="168"/>
      <c r="CLW2584" s="168"/>
      <c r="CLX2584" s="168"/>
      <c r="CLY2584" s="168"/>
      <c r="CLZ2584" s="168"/>
      <c r="CMA2584" s="168"/>
      <c r="CMB2584" s="168"/>
      <c r="CMC2584" s="168"/>
      <c r="CMD2584" s="168"/>
      <c r="CME2584" s="168"/>
      <c r="CMF2584" s="168"/>
      <c r="CMG2584" s="168"/>
      <c r="CMH2584" s="168"/>
      <c r="CMI2584" s="168"/>
      <c r="CMJ2584" s="168"/>
      <c r="CMK2584" s="168"/>
      <c r="CML2584" s="168"/>
      <c r="CMM2584" s="168"/>
      <c r="CMN2584" s="168"/>
      <c r="CMO2584" s="168"/>
      <c r="CMP2584" s="168"/>
      <c r="CMQ2584" s="168"/>
      <c r="CMR2584" s="168"/>
      <c r="CMS2584" s="168"/>
      <c r="CMT2584" s="168"/>
      <c r="CMU2584" s="168"/>
      <c r="CMV2584" s="168"/>
      <c r="CMW2584" s="168"/>
      <c r="CMX2584" s="168"/>
      <c r="CMY2584" s="168"/>
      <c r="CMZ2584" s="168"/>
      <c r="CNA2584" s="168"/>
      <c r="CNB2584" s="168"/>
      <c r="CNC2584" s="168"/>
      <c r="CND2584" s="168"/>
      <c r="CNE2584" s="168"/>
      <c r="CNF2584" s="168"/>
      <c r="CNG2584" s="168"/>
      <c r="CNH2584" s="168"/>
      <c r="CNI2584" s="168"/>
      <c r="CNJ2584" s="168"/>
      <c r="CNK2584" s="168"/>
      <c r="CNL2584" s="168"/>
      <c r="CNM2584" s="168"/>
      <c r="CNN2584" s="168"/>
      <c r="CNO2584" s="168"/>
      <c r="CNP2584" s="168"/>
      <c r="CNQ2584" s="168"/>
      <c r="CNR2584" s="168"/>
      <c r="CNS2584" s="168"/>
      <c r="CNT2584" s="168"/>
      <c r="CNU2584" s="168"/>
      <c r="CNV2584" s="168"/>
      <c r="CNW2584" s="168"/>
      <c r="CNX2584" s="168"/>
      <c r="CNY2584" s="168"/>
      <c r="CNZ2584" s="168"/>
      <c r="COA2584" s="168"/>
      <c r="COB2584" s="168"/>
      <c r="COC2584" s="168"/>
      <c r="COD2584" s="168"/>
      <c r="COE2584" s="168"/>
      <c r="COF2584" s="168"/>
      <c r="COG2584" s="168"/>
      <c r="COH2584" s="168"/>
      <c r="COI2584" s="168"/>
      <c r="COJ2584" s="168"/>
      <c r="COK2584" s="168"/>
      <c r="COL2584" s="168"/>
      <c r="COM2584" s="168"/>
      <c r="CON2584" s="168"/>
      <c r="COO2584" s="168"/>
      <c r="COP2584" s="168"/>
      <c r="COQ2584" s="168"/>
      <c r="COR2584" s="168"/>
      <c r="COS2584" s="168"/>
      <c r="COT2584" s="168"/>
      <c r="COU2584" s="168"/>
      <c r="COV2584" s="168"/>
      <c r="COW2584" s="168"/>
      <c r="COX2584" s="168"/>
      <c r="COY2584" s="168"/>
      <c r="COZ2584" s="168"/>
      <c r="CPA2584" s="168"/>
      <c r="CPB2584" s="168"/>
      <c r="CPC2584" s="168"/>
      <c r="CPD2584" s="168"/>
      <c r="CPE2584" s="168"/>
      <c r="CPF2584" s="168"/>
      <c r="CPG2584" s="168"/>
      <c r="CPH2584" s="168"/>
      <c r="CPI2584" s="168"/>
      <c r="CPJ2584" s="168"/>
      <c r="CPK2584" s="168"/>
      <c r="CPL2584" s="168"/>
      <c r="CPM2584" s="168"/>
      <c r="CPN2584" s="168"/>
      <c r="CPO2584" s="168"/>
      <c r="CPP2584" s="168"/>
      <c r="CPQ2584" s="168"/>
      <c r="CPR2584" s="168"/>
      <c r="CPS2584" s="168"/>
      <c r="CPT2584" s="168"/>
      <c r="CPU2584" s="168"/>
      <c r="CPV2584" s="168"/>
      <c r="CPW2584" s="168"/>
      <c r="CPX2584" s="168"/>
      <c r="CPY2584" s="168"/>
      <c r="CPZ2584" s="168"/>
      <c r="CQA2584" s="168"/>
      <c r="CQB2584" s="168"/>
      <c r="CQC2584" s="168"/>
      <c r="CQD2584" s="168"/>
      <c r="CQE2584" s="168"/>
      <c r="CQF2584" s="168"/>
      <c r="CQG2584" s="168"/>
      <c r="CQH2584" s="168"/>
      <c r="CQI2584" s="168"/>
      <c r="CQJ2584" s="168"/>
      <c r="CQK2584" s="168"/>
      <c r="CQL2584" s="168"/>
      <c r="CQM2584" s="168"/>
      <c r="CQN2584" s="168"/>
      <c r="CQO2584" s="168"/>
      <c r="CQP2584" s="168"/>
      <c r="CQQ2584" s="168"/>
      <c r="CQR2584" s="168"/>
      <c r="CQS2584" s="168"/>
      <c r="CQT2584" s="168"/>
      <c r="CQU2584" s="168"/>
      <c r="CQV2584" s="168"/>
      <c r="CQW2584" s="168"/>
      <c r="CQX2584" s="168"/>
      <c r="CQY2584" s="168"/>
      <c r="CQZ2584" s="168"/>
      <c r="CRA2584" s="168"/>
      <c r="CRB2584" s="168"/>
      <c r="CRC2584" s="168"/>
      <c r="CRD2584" s="168"/>
      <c r="CRE2584" s="168"/>
      <c r="CRF2584" s="168"/>
      <c r="CRG2584" s="168"/>
      <c r="CRH2584" s="168"/>
      <c r="CRI2584" s="168"/>
      <c r="CRJ2584" s="168"/>
      <c r="CRK2584" s="168"/>
      <c r="CRL2584" s="168"/>
      <c r="CRM2584" s="168"/>
      <c r="CRN2584" s="168"/>
      <c r="CRO2584" s="168"/>
      <c r="CRP2584" s="168"/>
      <c r="CRQ2584" s="168"/>
      <c r="CRR2584" s="168"/>
      <c r="CRS2584" s="168"/>
      <c r="CRT2584" s="168"/>
      <c r="CRU2584" s="168"/>
      <c r="CRV2584" s="168"/>
      <c r="CRW2584" s="168"/>
      <c r="CRX2584" s="168"/>
      <c r="CRY2584" s="168"/>
      <c r="CRZ2584" s="168"/>
      <c r="CSA2584" s="168"/>
      <c r="CSB2584" s="168"/>
      <c r="CSC2584" s="168"/>
      <c r="CSD2584" s="168"/>
      <c r="CSE2584" s="168"/>
      <c r="CSF2584" s="168"/>
      <c r="CSG2584" s="168"/>
      <c r="CSH2584" s="168"/>
      <c r="CSI2584" s="168"/>
      <c r="CSJ2584" s="168"/>
      <c r="CSK2584" s="168"/>
      <c r="CSL2584" s="168"/>
      <c r="CSM2584" s="168"/>
      <c r="CSN2584" s="168"/>
      <c r="CSO2584" s="168"/>
      <c r="CSP2584" s="168"/>
      <c r="CSQ2584" s="168"/>
      <c r="CSR2584" s="168"/>
      <c r="CSS2584" s="168"/>
      <c r="CST2584" s="168"/>
      <c r="CSU2584" s="168"/>
      <c r="CSV2584" s="168"/>
      <c r="CSW2584" s="168"/>
      <c r="CSX2584" s="168"/>
      <c r="CSY2584" s="168"/>
      <c r="CSZ2584" s="168"/>
      <c r="CTA2584" s="168"/>
      <c r="CTB2584" s="168"/>
      <c r="CTC2584" s="168"/>
      <c r="CTD2584" s="168"/>
      <c r="CTE2584" s="168"/>
      <c r="CTF2584" s="168"/>
      <c r="CTG2584" s="168"/>
      <c r="CTH2584" s="168"/>
      <c r="CTI2584" s="168"/>
      <c r="CTJ2584" s="168"/>
      <c r="CTK2584" s="168"/>
      <c r="CTL2584" s="168"/>
      <c r="CTM2584" s="168"/>
      <c r="CTN2584" s="168"/>
      <c r="CTO2584" s="168"/>
      <c r="CTP2584" s="168"/>
      <c r="CTQ2584" s="168"/>
      <c r="CTR2584" s="168"/>
      <c r="CTS2584" s="168"/>
      <c r="CTT2584" s="168"/>
      <c r="CTU2584" s="168"/>
      <c r="CTV2584" s="168"/>
      <c r="CTW2584" s="168"/>
      <c r="CTX2584" s="168"/>
      <c r="CTY2584" s="168"/>
      <c r="CTZ2584" s="168"/>
      <c r="CUA2584" s="168"/>
      <c r="CUB2584" s="168"/>
      <c r="CUC2584" s="168"/>
      <c r="CUD2584" s="168"/>
      <c r="CUE2584" s="168"/>
      <c r="CUF2584" s="168"/>
      <c r="CUG2584" s="168"/>
      <c r="CUH2584" s="168"/>
      <c r="CUI2584" s="168"/>
      <c r="CUJ2584" s="168"/>
      <c r="CUK2584" s="168"/>
      <c r="CUL2584" s="168"/>
      <c r="CUM2584" s="168"/>
      <c r="CUN2584" s="168"/>
      <c r="CUO2584" s="168"/>
      <c r="CUP2584" s="168"/>
      <c r="CUQ2584" s="168"/>
      <c r="CUR2584" s="168"/>
      <c r="CUS2584" s="168"/>
      <c r="CUT2584" s="168"/>
      <c r="CUU2584" s="168"/>
      <c r="CUV2584" s="168"/>
      <c r="CUW2584" s="168"/>
      <c r="CUX2584" s="168"/>
      <c r="CUY2584" s="168"/>
      <c r="CUZ2584" s="168"/>
      <c r="CVA2584" s="168"/>
      <c r="CVB2584" s="168"/>
      <c r="CVC2584" s="168"/>
      <c r="CVD2584" s="168"/>
      <c r="CVE2584" s="168"/>
      <c r="CVF2584" s="168"/>
      <c r="CVG2584" s="168"/>
      <c r="CVH2584" s="168"/>
      <c r="CVI2584" s="168"/>
      <c r="CVJ2584" s="168"/>
      <c r="CVK2584" s="168"/>
      <c r="CVL2584" s="168"/>
      <c r="CVM2584" s="168"/>
      <c r="CVN2584" s="168"/>
      <c r="CVO2584" s="168"/>
      <c r="CVP2584" s="168"/>
      <c r="CVQ2584" s="168"/>
      <c r="CVR2584" s="168"/>
      <c r="CVS2584" s="168"/>
      <c r="CVT2584" s="168"/>
      <c r="CVU2584" s="168"/>
      <c r="CVV2584" s="168"/>
      <c r="CVW2584" s="168"/>
      <c r="CVX2584" s="168"/>
      <c r="CVY2584" s="168"/>
      <c r="CVZ2584" s="168"/>
      <c r="CWA2584" s="168"/>
      <c r="CWB2584" s="168"/>
      <c r="CWC2584" s="168"/>
      <c r="CWD2584" s="168"/>
      <c r="CWE2584" s="168"/>
      <c r="CWF2584" s="168"/>
      <c r="CWG2584" s="168"/>
      <c r="CWH2584" s="168"/>
      <c r="CWI2584" s="168"/>
      <c r="CWJ2584" s="168"/>
      <c r="CWK2584" s="168"/>
      <c r="CWL2584" s="168"/>
      <c r="CWM2584" s="168"/>
      <c r="CWN2584" s="168"/>
      <c r="CWO2584" s="168"/>
      <c r="CWP2584" s="168"/>
      <c r="CWQ2584" s="168"/>
      <c r="CWR2584" s="168"/>
      <c r="CWS2584" s="168"/>
      <c r="CWT2584" s="168"/>
      <c r="CWU2584" s="168"/>
      <c r="CWV2584" s="168"/>
      <c r="CWW2584" s="168"/>
      <c r="CWX2584" s="168"/>
      <c r="CWY2584" s="168"/>
      <c r="CWZ2584" s="168"/>
      <c r="CXA2584" s="168"/>
      <c r="CXB2584" s="168"/>
      <c r="CXC2584" s="168"/>
      <c r="CXD2584" s="168"/>
      <c r="CXE2584" s="168"/>
      <c r="CXF2584" s="168"/>
      <c r="CXG2584" s="168"/>
      <c r="CXH2584" s="168"/>
      <c r="CXI2584" s="168"/>
      <c r="CXJ2584" s="168"/>
      <c r="CXK2584" s="168"/>
      <c r="CXL2584" s="168"/>
      <c r="CXM2584" s="168"/>
      <c r="CXN2584" s="168"/>
      <c r="CXO2584" s="168"/>
      <c r="CXP2584" s="168"/>
      <c r="CXQ2584" s="168"/>
      <c r="CXR2584" s="168"/>
      <c r="CXS2584" s="168"/>
      <c r="CXT2584" s="168"/>
      <c r="CXU2584" s="168"/>
      <c r="CXV2584" s="168"/>
      <c r="CXW2584" s="168"/>
      <c r="CXX2584" s="168"/>
      <c r="CXY2584" s="168"/>
      <c r="CXZ2584" s="168"/>
      <c r="CYA2584" s="168"/>
      <c r="CYB2584" s="168"/>
      <c r="CYC2584" s="168"/>
      <c r="CYD2584" s="168"/>
      <c r="CYE2584" s="168"/>
      <c r="CYF2584" s="168"/>
      <c r="CYG2584" s="168"/>
      <c r="CYH2584" s="168"/>
      <c r="CYI2584" s="168"/>
      <c r="CYJ2584" s="168"/>
      <c r="CYK2584" s="168"/>
      <c r="CYL2584" s="168"/>
      <c r="CYM2584" s="168"/>
      <c r="CYN2584" s="168"/>
      <c r="CYO2584" s="168"/>
      <c r="CYP2584" s="168"/>
      <c r="CYQ2584" s="168"/>
      <c r="CYR2584" s="168"/>
      <c r="CYS2584" s="168"/>
      <c r="CYT2584" s="168"/>
      <c r="CYU2584" s="168"/>
      <c r="CYV2584" s="168"/>
      <c r="CYW2584" s="168"/>
      <c r="CYX2584" s="168"/>
      <c r="CYY2584" s="168"/>
      <c r="CYZ2584" s="168"/>
      <c r="CZA2584" s="168"/>
      <c r="CZB2584" s="168"/>
      <c r="CZC2584" s="168"/>
      <c r="CZD2584" s="168"/>
      <c r="CZE2584" s="168"/>
      <c r="CZF2584" s="168"/>
      <c r="CZG2584" s="168"/>
      <c r="CZH2584" s="168"/>
      <c r="CZI2584" s="168"/>
      <c r="CZJ2584" s="168"/>
      <c r="CZK2584" s="168"/>
      <c r="CZL2584" s="168"/>
      <c r="CZM2584" s="168"/>
      <c r="CZN2584" s="168"/>
      <c r="CZO2584" s="168"/>
      <c r="CZP2584" s="168"/>
      <c r="CZQ2584" s="168"/>
      <c r="CZR2584" s="168"/>
      <c r="CZS2584" s="168"/>
      <c r="CZT2584" s="168"/>
      <c r="CZU2584" s="168"/>
      <c r="CZV2584" s="168"/>
      <c r="CZW2584" s="168"/>
      <c r="CZX2584" s="168"/>
      <c r="CZY2584" s="168"/>
      <c r="CZZ2584" s="168"/>
      <c r="DAA2584" s="168"/>
      <c r="DAB2584" s="168"/>
      <c r="DAC2584" s="168"/>
      <c r="DAD2584" s="168"/>
      <c r="DAE2584" s="168"/>
      <c r="DAF2584" s="168"/>
      <c r="DAG2584" s="168"/>
      <c r="DAH2584" s="168"/>
      <c r="DAI2584" s="168"/>
      <c r="DAJ2584" s="168"/>
      <c r="DAK2584" s="168"/>
      <c r="DAL2584" s="168"/>
      <c r="DAM2584" s="168"/>
      <c r="DAN2584" s="168"/>
      <c r="DAO2584" s="168"/>
      <c r="DAP2584" s="168"/>
      <c r="DAQ2584" s="168"/>
      <c r="DAR2584" s="168"/>
      <c r="DAS2584" s="168"/>
      <c r="DAT2584" s="168"/>
      <c r="DAU2584" s="168"/>
      <c r="DAV2584" s="168"/>
      <c r="DAW2584" s="168"/>
      <c r="DAX2584" s="168"/>
      <c r="DAY2584" s="168"/>
      <c r="DAZ2584" s="168"/>
      <c r="DBA2584" s="168"/>
      <c r="DBB2584" s="168"/>
      <c r="DBC2584" s="168"/>
      <c r="DBD2584" s="168"/>
      <c r="DBE2584" s="168"/>
      <c r="DBF2584" s="168"/>
      <c r="DBG2584" s="168"/>
      <c r="DBH2584" s="168"/>
      <c r="DBI2584" s="168"/>
      <c r="DBJ2584" s="168"/>
      <c r="DBK2584" s="168"/>
      <c r="DBL2584" s="168"/>
      <c r="DBM2584" s="168"/>
      <c r="DBN2584" s="168"/>
      <c r="DBO2584" s="168"/>
      <c r="DBP2584" s="168"/>
      <c r="DBQ2584" s="168"/>
      <c r="DBR2584" s="168"/>
      <c r="DBS2584" s="168"/>
      <c r="DBT2584" s="168"/>
      <c r="DBU2584" s="168"/>
      <c r="DBV2584" s="168"/>
      <c r="DBW2584" s="168"/>
      <c r="DBX2584" s="168"/>
      <c r="DBY2584" s="168"/>
      <c r="DBZ2584" s="168"/>
      <c r="DCA2584" s="168"/>
      <c r="DCB2584" s="168"/>
      <c r="DCC2584" s="168"/>
      <c r="DCD2584" s="168"/>
      <c r="DCE2584" s="168"/>
      <c r="DCF2584" s="168"/>
      <c r="DCG2584" s="168"/>
      <c r="DCH2584" s="168"/>
      <c r="DCI2584" s="168"/>
      <c r="DCJ2584" s="168"/>
      <c r="DCK2584" s="168"/>
      <c r="DCL2584" s="168"/>
      <c r="DCM2584" s="168"/>
      <c r="DCN2584" s="168"/>
      <c r="DCO2584" s="168"/>
      <c r="DCP2584" s="168"/>
      <c r="DCQ2584" s="168"/>
      <c r="DCR2584" s="168"/>
      <c r="DCS2584" s="168"/>
      <c r="DCT2584" s="168"/>
      <c r="DCU2584" s="168"/>
      <c r="DCV2584" s="168"/>
      <c r="DCW2584" s="168"/>
      <c r="DCX2584" s="168"/>
      <c r="DCY2584" s="168"/>
      <c r="DCZ2584" s="168"/>
      <c r="DDA2584" s="168"/>
      <c r="DDB2584" s="168"/>
      <c r="DDC2584" s="168"/>
      <c r="DDD2584" s="168"/>
      <c r="DDE2584" s="168"/>
      <c r="DDF2584" s="168"/>
      <c r="DDG2584" s="168"/>
      <c r="DDH2584" s="168"/>
      <c r="DDI2584" s="168"/>
      <c r="DDJ2584" s="168"/>
      <c r="DDK2584" s="168"/>
      <c r="DDL2584" s="168"/>
      <c r="DDM2584" s="168"/>
      <c r="DDN2584" s="168"/>
      <c r="DDO2584" s="168"/>
      <c r="DDP2584" s="168"/>
      <c r="DDQ2584" s="168"/>
      <c r="DDR2584" s="168"/>
      <c r="DDS2584" s="168"/>
      <c r="DDT2584" s="168"/>
      <c r="DDU2584" s="168"/>
      <c r="DDV2584" s="168"/>
      <c r="DDW2584" s="168"/>
      <c r="DDX2584" s="168"/>
      <c r="DDY2584" s="168"/>
      <c r="DDZ2584" s="168"/>
      <c r="DEA2584" s="168"/>
      <c r="DEB2584" s="168"/>
      <c r="DEC2584" s="168"/>
      <c r="DED2584" s="168"/>
      <c r="DEE2584" s="168"/>
      <c r="DEF2584" s="168"/>
      <c r="DEG2584" s="168"/>
      <c r="DEH2584" s="168"/>
      <c r="DEI2584" s="168"/>
      <c r="DEJ2584" s="168"/>
      <c r="DEK2584" s="168"/>
      <c r="DEL2584" s="168"/>
      <c r="DEM2584" s="168"/>
      <c r="DEN2584" s="168"/>
      <c r="DEO2584" s="168"/>
      <c r="DEP2584" s="168"/>
      <c r="DEQ2584" s="168"/>
      <c r="DER2584" s="168"/>
      <c r="DES2584" s="168"/>
      <c r="DET2584" s="168"/>
      <c r="DEU2584" s="168"/>
      <c r="DEV2584" s="168"/>
      <c r="DEW2584" s="168"/>
      <c r="DEX2584" s="168"/>
      <c r="DEY2584" s="168"/>
      <c r="DEZ2584" s="168"/>
      <c r="DFA2584" s="168"/>
      <c r="DFB2584" s="168"/>
      <c r="DFC2584" s="168"/>
      <c r="DFD2584" s="168"/>
      <c r="DFE2584" s="168"/>
      <c r="DFF2584" s="168"/>
      <c r="DFG2584" s="168"/>
      <c r="DFH2584" s="168"/>
      <c r="DFI2584" s="168"/>
      <c r="DFJ2584" s="168"/>
      <c r="DFK2584" s="168"/>
      <c r="DFL2584" s="168"/>
      <c r="DFM2584" s="168"/>
      <c r="DFN2584" s="168"/>
      <c r="DFO2584" s="168"/>
      <c r="DFP2584" s="168"/>
      <c r="DFQ2584" s="168"/>
      <c r="DFR2584" s="168"/>
      <c r="DFS2584" s="168"/>
      <c r="DFT2584" s="168"/>
      <c r="DFU2584" s="168"/>
      <c r="DFV2584" s="168"/>
      <c r="DFW2584" s="168"/>
      <c r="DFX2584" s="168"/>
      <c r="DFY2584" s="168"/>
      <c r="DFZ2584" s="168"/>
      <c r="DGA2584" s="168"/>
      <c r="DGB2584" s="168"/>
      <c r="DGC2584" s="168"/>
      <c r="DGD2584" s="168"/>
      <c r="DGE2584" s="168"/>
      <c r="DGF2584" s="168"/>
      <c r="DGG2584" s="168"/>
      <c r="DGH2584" s="168"/>
      <c r="DGI2584" s="168"/>
      <c r="DGJ2584" s="168"/>
      <c r="DGK2584" s="168"/>
      <c r="DGL2584" s="168"/>
      <c r="DGM2584" s="168"/>
      <c r="DGN2584" s="168"/>
      <c r="DGO2584" s="168"/>
      <c r="DGP2584" s="168"/>
      <c r="DGQ2584" s="168"/>
      <c r="DGR2584" s="168"/>
      <c r="DGS2584" s="168"/>
      <c r="DGT2584" s="168"/>
      <c r="DGU2584" s="168"/>
      <c r="DGV2584" s="168"/>
      <c r="DGW2584" s="168"/>
      <c r="DGX2584" s="168"/>
      <c r="DGY2584" s="168"/>
      <c r="DGZ2584" s="168"/>
      <c r="DHA2584" s="168"/>
      <c r="DHB2584" s="168"/>
      <c r="DHC2584" s="168"/>
      <c r="DHD2584" s="168"/>
      <c r="DHE2584" s="168"/>
      <c r="DHF2584" s="168"/>
      <c r="DHG2584" s="168"/>
      <c r="DHH2584" s="168"/>
      <c r="DHI2584" s="168"/>
      <c r="DHJ2584" s="168"/>
      <c r="DHK2584" s="168"/>
      <c r="DHL2584" s="168"/>
      <c r="DHM2584" s="168"/>
      <c r="DHN2584" s="168"/>
      <c r="DHO2584" s="168"/>
      <c r="DHP2584" s="168"/>
      <c r="DHQ2584" s="168"/>
      <c r="DHR2584" s="168"/>
      <c r="DHS2584" s="168"/>
      <c r="DHT2584" s="168"/>
      <c r="DHU2584" s="168"/>
      <c r="DHV2584" s="168"/>
      <c r="DHW2584" s="168"/>
      <c r="DHX2584" s="168"/>
      <c r="DHY2584" s="168"/>
      <c r="DHZ2584" s="168"/>
      <c r="DIA2584" s="168"/>
      <c r="DIB2584" s="168"/>
      <c r="DIC2584" s="168"/>
      <c r="DID2584" s="168"/>
      <c r="DIE2584" s="168"/>
      <c r="DIF2584" s="168"/>
      <c r="DIG2584" s="168"/>
      <c r="DIH2584" s="168"/>
      <c r="DII2584" s="168"/>
      <c r="DIJ2584" s="168"/>
      <c r="DIK2584" s="168"/>
      <c r="DIL2584" s="168"/>
      <c r="DIM2584" s="168"/>
      <c r="DIN2584" s="168"/>
      <c r="DIO2584" s="168"/>
      <c r="DIP2584" s="168"/>
      <c r="DIQ2584" s="168"/>
      <c r="DIR2584" s="168"/>
      <c r="DIS2584" s="168"/>
      <c r="DIT2584" s="168"/>
      <c r="DIU2584" s="168"/>
      <c r="DIV2584" s="168"/>
      <c r="DIW2584" s="168"/>
      <c r="DIX2584" s="168"/>
      <c r="DIY2584" s="168"/>
      <c r="DIZ2584" s="168"/>
      <c r="DJA2584" s="168"/>
      <c r="DJB2584" s="168"/>
      <c r="DJC2584" s="168"/>
      <c r="DJD2584" s="168"/>
      <c r="DJE2584" s="168"/>
      <c r="DJF2584" s="168"/>
      <c r="DJG2584" s="168"/>
      <c r="DJH2584" s="168"/>
      <c r="DJI2584" s="168"/>
      <c r="DJJ2584" s="168"/>
      <c r="DJK2584" s="168"/>
      <c r="DJL2584" s="168"/>
      <c r="DJM2584" s="168"/>
      <c r="DJN2584" s="168"/>
      <c r="DJO2584" s="168"/>
      <c r="DJP2584" s="168"/>
      <c r="DJQ2584" s="168"/>
      <c r="DJR2584" s="168"/>
      <c r="DJS2584" s="168"/>
      <c r="DJT2584" s="168"/>
      <c r="DJU2584" s="168"/>
      <c r="DJV2584" s="168"/>
      <c r="DJW2584" s="168"/>
      <c r="DJX2584" s="168"/>
      <c r="DJY2584" s="168"/>
      <c r="DJZ2584" s="168"/>
      <c r="DKA2584" s="168"/>
      <c r="DKB2584" s="168"/>
      <c r="DKC2584" s="168"/>
      <c r="DKD2584" s="168"/>
      <c r="DKE2584" s="168"/>
      <c r="DKF2584" s="168"/>
      <c r="DKG2584" s="168"/>
      <c r="DKH2584" s="168"/>
      <c r="DKI2584" s="168"/>
      <c r="DKJ2584" s="168"/>
      <c r="DKK2584" s="168"/>
      <c r="DKL2584" s="168"/>
      <c r="DKM2584" s="168"/>
      <c r="DKN2584" s="168"/>
      <c r="DKO2584" s="168"/>
      <c r="DKP2584" s="168"/>
      <c r="DKQ2584" s="168"/>
      <c r="DKR2584" s="168"/>
      <c r="DKS2584" s="168"/>
      <c r="DKT2584" s="168"/>
      <c r="DKU2584" s="168"/>
      <c r="DKV2584" s="168"/>
      <c r="DKW2584" s="168"/>
      <c r="DKX2584" s="168"/>
      <c r="DKY2584" s="168"/>
      <c r="DKZ2584" s="168"/>
      <c r="DLA2584" s="168"/>
      <c r="DLB2584" s="168"/>
      <c r="DLC2584" s="168"/>
      <c r="DLD2584" s="168"/>
      <c r="DLE2584" s="168"/>
      <c r="DLF2584" s="168"/>
      <c r="DLG2584" s="168"/>
      <c r="DLH2584" s="168"/>
      <c r="DLI2584" s="168"/>
      <c r="DLJ2584" s="168"/>
      <c r="DLK2584" s="168"/>
      <c r="DLL2584" s="168"/>
      <c r="DLM2584" s="168"/>
      <c r="DLN2584" s="168"/>
      <c r="DLO2584" s="168"/>
      <c r="DLP2584" s="168"/>
      <c r="DLQ2584" s="168"/>
      <c r="DLR2584" s="168"/>
      <c r="DLS2584" s="168"/>
      <c r="DLT2584" s="168"/>
      <c r="DLU2584" s="168"/>
      <c r="DLV2584" s="168"/>
      <c r="DLW2584" s="168"/>
      <c r="DLX2584" s="168"/>
      <c r="DLY2584" s="168"/>
      <c r="DLZ2584" s="168"/>
      <c r="DMA2584" s="168"/>
      <c r="DMB2584" s="168"/>
      <c r="DMC2584" s="168"/>
      <c r="DMD2584" s="168"/>
      <c r="DME2584" s="168"/>
      <c r="DMF2584" s="168"/>
      <c r="DMG2584" s="168"/>
      <c r="DMH2584" s="168"/>
      <c r="DMI2584" s="168"/>
      <c r="DMJ2584" s="168"/>
      <c r="DMK2584" s="168"/>
      <c r="DML2584" s="168"/>
      <c r="DMM2584" s="168"/>
      <c r="DMN2584" s="168"/>
      <c r="DMO2584" s="168"/>
      <c r="DMP2584" s="168"/>
      <c r="DMQ2584" s="168"/>
      <c r="DMR2584" s="168"/>
      <c r="DMS2584" s="168"/>
      <c r="DMT2584" s="168"/>
      <c r="DMU2584" s="168"/>
      <c r="DMV2584" s="168"/>
      <c r="DMW2584" s="168"/>
      <c r="DMX2584" s="168"/>
      <c r="DMY2584" s="168"/>
      <c r="DMZ2584" s="168"/>
      <c r="DNA2584" s="168"/>
      <c r="DNB2584" s="168"/>
      <c r="DNC2584" s="168"/>
      <c r="DND2584" s="168"/>
      <c r="DNE2584" s="168"/>
      <c r="DNF2584" s="168"/>
      <c r="DNG2584" s="168"/>
      <c r="DNH2584" s="168"/>
      <c r="DNI2584" s="168"/>
      <c r="DNJ2584" s="168"/>
      <c r="DNK2584" s="168"/>
      <c r="DNL2584" s="168"/>
      <c r="DNM2584" s="168"/>
      <c r="DNN2584" s="168"/>
      <c r="DNO2584" s="168"/>
      <c r="DNP2584" s="168"/>
      <c r="DNQ2584" s="168"/>
      <c r="DNR2584" s="168"/>
      <c r="DNS2584" s="168"/>
      <c r="DNT2584" s="168"/>
      <c r="DNU2584" s="168"/>
      <c r="DNV2584" s="168"/>
      <c r="DNW2584" s="168"/>
      <c r="DNX2584" s="168"/>
      <c r="DNY2584" s="168"/>
      <c r="DNZ2584" s="168"/>
      <c r="DOA2584" s="168"/>
      <c r="DOB2584" s="168"/>
      <c r="DOC2584" s="168"/>
      <c r="DOD2584" s="168"/>
      <c r="DOE2584" s="168"/>
      <c r="DOF2584" s="168"/>
      <c r="DOG2584" s="168"/>
      <c r="DOH2584" s="168"/>
      <c r="DOI2584" s="168"/>
      <c r="DOJ2584" s="168"/>
      <c r="DOK2584" s="168"/>
      <c r="DOL2584" s="168"/>
      <c r="DOM2584" s="168"/>
      <c r="DON2584" s="168"/>
      <c r="DOO2584" s="168"/>
      <c r="DOP2584" s="168"/>
      <c r="DOQ2584" s="168"/>
      <c r="DOR2584" s="168"/>
      <c r="DOS2584" s="168"/>
      <c r="DOT2584" s="168"/>
      <c r="DOU2584" s="168"/>
      <c r="DOV2584" s="168"/>
      <c r="DOW2584" s="168"/>
      <c r="DOX2584" s="168"/>
      <c r="DOY2584" s="168"/>
      <c r="DOZ2584" s="168"/>
      <c r="DPA2584" s="168"/>
      <c r="DPB2584" s="168"/>
      <c r="DPC2584" s="168"/>
      <c r="DPD2584" s="168"/>
      <c r="DPE2584" s="168"/>
      <c r="DPF2584" s="168"/>
      <c r="DPG2584" s="168"/>
      <c r="DPH2584" s="168"/>
      <c r="DPI2584" s="168"/>
      <c r="DPJ2584" s="168"/>
      <c r="DPK2584" s="168"/>
      <c r="DPL2584" s="168"/>
      <c r="DPM2584" s="168"/>
      <c r="DPN2584" s="168"/>
      <c r="DPO2584" s="168"/>
      <c r="DPP2584" s="168"/>
      <c r="DPQ2584" s="168"/>
      <c r="DPR2584" s="168"/>
      <c r="DPS2584" s="168"/>
      <c r="DPT2584" s="168"/>
      <c r="DPU2584" s="168"/>
      <c r="DPV2584" s="168"/>
      <c r="DPW2584" s="168"/>
      <c r="DPX2584" s="168"/>
      <c r="DPY2584" s="168"/>
      <c r="DPZ2584" s="168"/>
      <c r="DQA2584" s="168"/>
      <c r="DQB2584" s="168"/>
      <c r="DQC2584" s="168"/>
      <c r="DQD2584" s="168"/>
      <c r="DQE2584" s="168"/>
      <c r="DQF2584" s="168"/>
      <c r="DQG2584" s="168"/>
      <c r="DQH2584" s="168"/>
      <c r="DQI2584" s="168"/>
      <c r="DQJ2584" s="168"/>
      <c r="DQK2584" s="168"/>
      <c r="DQL2584" s="168"/>
      <c r="DQM2584" s="168"/>
      <c r="DQN2584" s="168"/>
      <c r="DQO2584" s="168"/>
      <c r="DQP2584" s="168"/>
      <c r="DQQ2584" s="168"/>
      <c r="DQR2584" s="168"/>
      <c r="DQS2584" s="168"/>
      <c r="DQT2584" s="168"/>
      <c r="DQU2584" s="168"/>
      <c r="DQV2584" s="168"/>
      <c r="DQW2584" s="168"/>
      <c r="DQX2584" s="168"/>
      <c r="DQY2584" s="168"/>
      <c r="DQZ2584" s="168"/>
      <c r="DRA2584" s="168"/>
      <c r="DRB2584" s="168"/>
      <c r="DRC2584" s="168"/>
      <c r="DRD2584" s="168"/>
      <c r="DRE2584" s="168"/>
      <c r="DRF2584" s="168"/>
      <c r="DRG2584" s="168"/>
      <c r="DRH2584" s="168"/>
      <c r="DRI2584" s="168"/>
      <c r="DRJ2584" s="168"/>
      <c r="DRK2584" s="168"/>
      <c r="DRL2584" s="168"/>
      <c r="DRM2584" s="168"/>
      <c r="DRN2584" s="168"/>
      <c r="DRO2584" s="168"/>
      <c r="DRP2584" s="168"/>
      <c r="DRQ2584" s="168"/>
      <c r="DRR2584" s="168"/>
      <c r="DRS2584" s="168"/>
      <c r="DRT2584" s="168"/>
      <c r="DRU2584" s="168"/>
      <c r="DRV2584" s="168"/>
      <c r="DRW2584" s="168"/>
      <c r="DRX2584" s="168"/>
      <c r="DRY2584" s="168"/>
      <c r="DRZ2584" s="168"/>
      <c r="DSA2584" s="168"/>
      <c r="DSB2584" s="168"/>
      <c r="DSC2584" s="168"/>
      <c r="DSD2584" s="168"/>
      <c r="DSE2584" s="168"/>
      <c r="DSF2584" s="168"/>
      <c r="DSG2584" s="168"/>
      <c r="DSH2584" s="168"/>
      <c r="DSI2584" s="168"/>
      <c r="DSJ2584" s="168"/>
      <c r="DSK2584" s="168"/>
      <c r="DSL2584" s="168"/>
      <c r="DSM2584" s="168"/>
      <c r="DSN2584" s="168"/>
      <c r="DSO2584" s="168"/>
      <c r="DSP2584" s="168"/>
      <c r="DSQ2584" s="168"/>
      <c r="DSR2584" s="168"/>
      <c r="DSS2584" s="168"/>
      <c r="DST2584" s="168"/>
      <c r="DSU2584" s="168"/>
      <c r="DSV2584" s="168"/>
      <c r="DSW2584" s="168"/>
      <c r="DSX2584" s="168"/>
      <c r="DSY2584" s="168"/>
      <c r="DSZ2584" s="168"/>
      <c r="DTA2584" s="168"/>
      <c r="DTB2584" s="168"/>
      <c r="DTC2584" s="168"/>
      <c r="DTD2584" s="168"/>
      <c r="DTE2584" s="168"/>
      <c r="DTF2584" s="168"/>
      <c r="DTG2584" s="168"/>
      <c r="DTH2584" s="168"/>
      <c r="DTI2584" s="168"/>
      <c r="DTJ2584" s="168"/>
      <c r="DTK2584" s="168"/>
      <c r="DTL2584" s="168"/>
      <c r="DTM2584" s="168"/>
      <c r="DTN2584" s="168"/>
      <c r="DTO2584" s="168"/>
      <c r="DTP2584" s="168"/>
      <c r="DTQ2584" s="168"/>
      <c r="DTR2584" s="168"/>
      <c r="DTS2584" s="168"/>
      <c r="DTT2584" s="168"/>
      <c r="DTU2584" s="168"/>
      <c r="DTV2584" s="168"/>
      <c r="DTW2584" s="168"/>
      <c r="DTX2584" s="168"/>
      <c r="DTY2584" s="168"/>
      <c r="DTZ2584" s="168"/>
      <c r="DUA2584" s="168"/>
      <c r="DUB2584" s="168"/>
      <c r="DUC2584" s="168"/>
      <c r="DUD2584" s="168"/>
      <c r="DUE2584" s="168"/>
      <c r="DUF2584" s="168"/>
      <c r="DUG2584" s="168"/>
      <c r="DUH2584" s="168"/>
      <c r="DUI2584" s="168"/>
      <c r="DUJ2584" s="168"/>
      <c r="DUK2584" s="168"/>
      <c r="DUL2584" s="168"/>
      <c r="DUM2584" s="168"/>
      <c r="DUN2584" s="168"/>
      <c r="DUO2584" s="168"/>
      <c r="DUP2584" s="168"/>
      <c r="DUQ2584" s="168"/>
      <c r="DUR2584" s="168"/>
      <c r="DUS2584" s="168"/>
      <c r="DUT2584" s="168"/>
      <c r="DUU2584" s="168"/>
      <c r="DUV2584" s="168"/>
      <c r="DUW2584" s="168"/>
      <c r="DUX2584" s="168"/>
      <c r="DUY2584" s="168"/>
      <c r="DUZ2584" s="168"/>
      <c r="DVA2584" s="168"/>
      <c r="DVB2584" s="168"/>
      <c r="DVC2584" s="168"/>
      <c r="DVD2584" s="168"/>
      <c r="DVE2584" s="168"/>
      <c r="DVF2584" s="168"/>
      <c r="DVG2584" s="168"/>
      <c r="DVH2584" s="168"/>
      <c r="DVI2584" s="168"/>
      <c r="DVJ2584" s="168"/>
      <c r="DVK2584" s="168"/>
      <c r="DVL2584" s="168"/>
      <c r="DVM2584" s="168"/>
      <c r="DVN2584" s="168"/>
      <c r="DVO2584" s="168"/>
      <c r="DVP2584" s="168"/>
      <c r="DVQ2584" s="168"/>
      <c r="DVR2584" s="168"/>
      <c r="DVS2584" s="168"/>
      <c r="DVT2584" s="168"/>
      <c r="DVU2584" s="168"/>
      <c r="DVV2584" s="168"/>
      <c r="DVW2584" s="168"/>
      <c r="DVX2584" s="168"/>
      <c r="DVY2584" s="168"/>
      <c r="DVZ2584" s="168"/>
      <c r="DWA2584" s="168"/>
      <c r="DWB2584" s="168"/>
      <c r="DWC2584" s="168"/>
      <c r="DWD2584" s="168"/>
      <c r="DWE2584" s="168"/>
      <c r="DWF2584" s="168"/>
      <c r="DWG2584" s="168"/>
      <c r="DWH2584" s="168"/>
      <c r="DWI2584" s="168"/>
      <c r="DWJ2584" s="168"/>
      <c r="DWK2584" s="168"/>
      <c r="DWL2584" s="168"/>
      <c r="DWM2584" s="168"/>
      <c r="DWN2584" s="168"/>
      <c r="DWO2584" s="168"/>
      <c r="DWP2584" s="168"/>
      <c r="DWQ2584" s="168"/>
      <c r="DWR2584" s="168"/>
      <c r="DWS2584" s="168"/>
      <c r="DWT2584" s="168"/>
      <c r="DWU2584" s="168"/>
      <c r="DWV2584" s="168"/>
      <c r="DWW2584" s="168"/>
      <c r="DWX2584" s="168"/>
      <c r="DWY2584" s="168"/>
      <c r="DWZ2584" s="168"/>
      <c r="DXA2584" s="168"/>
      <c r="DXB2584" s="168"/>
      <c r="DXC2584" s="168"/>
      <c r="DXD2584" s="168"/>
      <c r="DXE2584" s="168"/>
      <c r="DXF2584" s="168"/>
      <c r="DXG2584" s="168"/>
      <c r="DXH2584" s="168"/>
      <c r="DXI2584" s="168"/>
      <c r="DXJ2584" s="168"/>
      <c r="DXK2584" s="168"/>
      <c r="DXL2584" s="168"/>
      <c r="DXM2584" s="168"/>
      <c r="DXN2584" s="168"/>
      <c r="DXO2584" s="168"/>
      <c r="DXP2584" s="168"/>
      <c r="DXQ2584" s="168"/>
      <c r="DXR2584" s="168"/>
      <c r="DXS2584" s="168"/>
      <c r="DXT2584" s="168"/>
      <c r="DXU2584" s="168"/>
      <c r="DXV2584" s="168"/>
      <c r="DXW2584" s="168"/>
      <c r="DXX2584" s="168"/>
      <c r="DXY2584" s="168"/>
      <c r="DXZ2584" s="168"/>
      <c r="DYA2584" s="168"/>
      <c r="DYB2584" s="168"/>
      <c r="DYC2584" s="168"/>
      <c r="DYD2584" s="168"/>
      <c r="DYE2584" s="168"/>
      <c r="DYF2584" s="168"/>
      <c r="DYG2584" s="168"/>
      <c r="DYH2584" s="168"/>
      <c r="DYI2584" s="168"/>
      <c r="DYJ2584" s="168"/>
      <c r="DYK2584" s="168"/>
      <c r="DYL2584" s="168"/>
      <c r="DYM2584" s="168"/>
      <c r="DYN2584" s="168"/>
      <c r="DYO2584" s="168"/>
      <c r="DYP2584" s="168"/>
      <c r="DYQ2584" s="168"/>
      <c r="DYR2584" s="168"/>
      <c r="DYS2584" s="168"/>
      <c r="DYT2584" s="168"/>
      <c r="DYU2584" s="168"/>
      <c r="DYV2584" s="168"/>
      <c r="DYW2584" s="168"/>
      <c r="DYX2584" s="168"/>
      <c r="DYY2584" s="168"/>
      <c r="DYZ2584" s="168"/>
      <c r="DZA2584" s="168"/>
      <c r="DZB2584" s="168"/>
      <c r="DZC2584" s="168"/>
      <c r="DZD2584" s="168"/>
      <c r="DZE2584" s="168"/>
      <c r="DZF2584" s="168"/>
      <c r="DZG2584" s="168"/>
      <c r="DZH2584" s="168"/>
      <c r="DZI2584" s="168"/>
      <c r="DZJ2584" s="168"/>
      <c r="DZK2584" s="168"/>
      <c r="DZL2584" s="168"/>
      <c r="DZM2584" s="168"/>
      <c r="DZN2584" s="168"/>
      <c r="DZO2584" s="168"/>
      <c r="DZP2584" s="168"/>
      <c r="DZQ2584" s="168"/>
      <c r="DZR2584" s="168"/>
      <c r="DZS2584" s="168"/>
      <c r="DZT2584" s="168"/>
      <c r="DZU2584" s="168"/>
      <c r="DZV2584" s="168"/>
      <c r="DZW2584" s="168"/>
      <c r="DZX2584" s="168"/>
      <c r="DZY2584" s="168"/>
      <c r="DZZ2584" s="168"/>
      <c r="EAA2584" s="168"/>
      <c r="EAB2584" s="168"/>
      <c r="EAC2584" s="168"/>
      <c r="EAD2584" s="168"/>
      <c r="EAE2584" s="168"/>
      <c r="EAF2584" s="168"/>
      <c r="EAG2584" s="168"/>
      <c r="EAH2584" s="168"/>
      <c r="EAI2584" s="168"/>
      <c r="EAJ2584" s="168"/>
      <c r="EAK2584" s="168"/>
      <c r="EAL2584" s="168"/>
      <c r="EAM2584" s="168"/>
      <c r="EAN2584" s="168"/>
      <c r="EAO2584" s="168"/>
      <c r="EAP2584" s="168"/>
      <c r="EAQ2584" s="168"/>
      <c r="EAR2584" s="168"/>
      <c r="EAS2584" s="168"/>
      <c r="EAT2584" s="168"/>
      <c r="EAU2584" s="168"/>
      <c r="EAV2584" s="168"/>
      <c r="EAW2584" s="168"/>
      <c r="EAX2584" s="168"/>
      <c r="EAY2584" s="168"/>
      <c r="EAZ2584" s="168"/>
      <c r="EBA2584" s="168"/>
      <c r="EBB2584" s="168"/>
      <c r="EBC2584" s="168"/>
      <c r="EBD2584" s="168"/>
      <c r="EBE2584" s="168"/>
      <c r="EBF2584" s="168"/>
      <c r="EBG2584" s="168"/>
      <c r="EBH2584" s="168"/>
      <c r="EBI2584" s="168"/>
      <c r="EBJ2584" s="168"/>
      <c r="EBK2584" s="168"/>
      <c r="EBL2584" s="168"/>
      <c r="EBM2584" s="168"/>
      <c r="EBN2584" s="168"/>
      <c r="EBO2584" s="168"/>
      <c r="EBP2584" s="168"/>
      <c r="EBQ2584" s="168"/>
      <c r="EBR2584" s="168"/>
      <c r="EBS2584" s="168"/>
      <c r="EBT2584" s="168"/>
      <c r="EBU2584" s="168"/>
      <c r="EBV2584" s="168"/>
      <c r="EBW2584" s="168"/>
      <c r="EBX2584" s="168"/>
      <c r="EBY2584" s="168"/>
      <c r="EBZ2584" s="168"/>
      <c r="ECA2584" s="168"/>
      <c r="ECB2584" s="168"/>
      <c r="ECC2584" s="168"/>
      <c r="ECD2584" s="168"/>
      <c r="ECE2584" s="168"/>
      <c r="ECF2584" s="168"/>
      <c r="ECG2584" s="168"/>
      <c r="ECH2584" s="168"/>
      <c r="ECI2584" s="168"/>
      <c r="ECJ2584" s="168"/>
      <c r="ECK2584" s="168"/>
      <c r="ECL2584" s="168"/>
      <c r="ECM2584" s="168"/>
      <c r="ECN2584" s="168"/>
      <c r="ECO2584" s="168"/>
      <c r="ECP2584" s="168"/>
      <c r="ECQ2584" s="168"/>
      <c r="ECR2584" s="168"/>
      <c r="ECS2584" s="168"/>
      <c r="ECT2584" s="168"/>
      <c r="ECU2584" s="168"/>
      <c r="ECV2584" s="168"/>
      <c r="ECW2584" s="168"/>
      <c r="ECX2584" s="168"/>
      <c r="ECY2584" s="168"/>
      <c r="ECZ2584" s="168"/>
      <c r="EDA2584" s="168"/>
      <c r="EDB2584" s="168"/>
      <c r="EDC2584" s="168"/>
      <c r="EDD2584" s="168"/>
      <c r="EDE2584" s="168"/>
      <c r="EDF2584" s="168"/>
      <c r="EDG2584" s="168"/>
      <c r="EDH2584" s="168"/>
      <c r="EDI2584" s="168"/>
      <c r="EDJ2584" s="168"/>
      <c r="EDK2584" s="168"/>
      <c r="EDL2584" s="168"/>
      <c r="EDM2584" s="168"/>
      <c r="EDN2584" s="168"/>
      <c r="EDO2584" s="168"/>
      <c r="EDP2584" s="168"/>
      <c r="EDQ2584" s="168"/>
      <c r="EDR2584" s="168"/>
      <c r="EDS2584" s="168"/>
      <c r="EDT2584" s="168"/>
      <c r="EDU2584" s="168"/>
      <c r="EDV2584" s="168"/>
      <c r="EDW2584" s="168"/>
      <c r="EDX2584" s="168"/>
      <c r="EDY2584" s="168"/>
      <c r="EDZ2584" s="168"/>
      <c r="EEA2584" s="168"/>
      <c r="EEB2584" s="168"/>
      <c r="EEC2584" s="168"/>
      <c r="EED2584" s="168"/>
      <c r="EEE2584" s="168"/>
      <c r="EEF2584" s="168"/>
      <c r="EEG2584" s="168"/>
      <c r="EEH2584" s="168"/>
      <c r="EEI2584" s="168"/>
      <c r="EEJ2584" s="168"/>
      <c r="EEK2584" s="168"/>
      <c r="EEL2584" s="168"/>
      <c r="EEM2584" s="168"/>
      <c r="EEN2584" s="168"/>
      <c r="EEO2584" s="168"/>
      <c r="EEP2584" s="168"/>
      <c r="EEQ2584" s="168"/>
      <c r="EER2584" s="168"/>
      <c r="EES2584" s="168"/>
      <c r="EET2584" s="168"/>
      <c r="EEU2584" s="168"/>
      <c r="EEV2584" s="168"/>
      <c r="EEW2584" s="168"/>
      <c r="EEX2584" s="168"/>
      <c r="EEY2584" s="168"/>
      <c r="EEZ2584" s="168"/>
      <c r="EFA2584" s="168"/>
      <c r="EFB2584" s="168"/>
      <c r="EFC2584" s="168"/>
      <c r="EFD2584" s="168"/>
      <c r="EFE2584" s="168"/>
      <c r="EFF2584" s="168"/>
      <c r="EFG2584" s="168"/>
      <c r="EFH2584" s="168"/>
      <c r="EFI2584" s="168"/>
      <c r="EFJ2584" s="168"/>
      <c r="EFK2584" s="168"/>
      <c r="EFL2584" s="168"/>
      <c r="EFM2584" s="168"/>
      <c r="EFN2584" s="168"/>
      <c r="EFO2584" s="168"/>
      <c r="EFP2584" s="168"/>
      <c r="EFQ2584" s="168"/>
      <c r="EFR2584" s="168"/>
      <c r="EFS2584" s="168"/>
      <c r="EFT2584" s="168"/>
      <c r="EFU2584" s="168"/>
      <c r="EFV2584" s="168"/>
      <c r="EFW2584" s="168"/>
      <c r="EFX2584" s="168"/>
      <c r="EFY2584" s="168"/>
      <c r="EFZ2584" s="168"/>
      <c r="EGA2584" s="168"/>
      <c r="EGB2584" s="168"/>
      <c r="EGC2584" s="168"/>
      <c r="EGD2584" s="168"/>
      <c r="EGE2584" s="168"/>
      <c r="EGF2584" s="168"/>
      <c r="EGG2584" s="168"/>
      <c r="EGH2584" s="168"/>
      <c r="EGI2584" s="168"/>
      <c r="EGJ2584" s="168"/>
      <c r="EGK2584" s="168"/>
      <c r="EGL2584" s="168"/>
      <c r="EGM2584" s="168"/>
      <c r="EGN2584" s="168"/>
      <c r="EGO2584" s="168"/>
      <c r="EGP2584" s="168"/>
      <c r="EGQ2584" s="168"/>
      <c r="EGR2584" s="168"/>
      <c r="EGS2584" s="168"/>
      <c r="EGT2584" s="168"/>
      <c r="EGU2584" s="168"/>
      <c r="EGV2584" s="168"/>
      <c r="EGW2584" s="168"/>
      <c r="EGX2584" s="168"/>
      <c r="EGY2584" s="168"/>
      <c r="EGZ2584" s="168"/>
      <c r="EHA2584" s="168"/>
      <c r="EHB2584" s="168"/>
      <c r="EHC2584" s="168"/>
      <c r="EHD2584" s="168"/>
      <c r="EHE2584" s="168"/>
      <c r="EHF2584" s="168"/>
      <c r="EHG2584" s="168"/>
      <c r="EHH2584" s="168"/>
      <c r="EHI2584" s="168"/>
      <c r="EHJ2584" s="168"/>
      <c r="EHK2584" s="168"/>
      <c r="EHL2584" s="168"/>
      <c r="EHM2584" s="168"/>
      <c r="EHN2584" s="168"/>
      <c r="EHO2584" s="168"/>
      <c r="EHP2584" s="168"/>
      <c r="EHQ2584" s="168"/>
      <c r="EHR2584" s="168"/>
      <c r="EHS2584" s="168"/>
      <c r="EHT2584" s="168"/>
      <c r="EHU2584" s="168"/>
      <c r="EHV2584" s="168"/>
      <c r="EHW2584" s="168"/>
      <c r="EHX2584" s="168"/>
      <c r="EHY2584" s="168"/>
      <c r="EHZ2584" s="168"/>
      <c r="EIA2584" s="168"/>
      <c r="EIB2584" s="168"/>
      <c r="EIC2584" s="168"/>
      <c r="EID2584" s="168"/>
      <c r="EIE2584" s="168"/>
      <c r="EIF2584" s="168"/>
      <c r="EIG2584" s="168"/>
      <c r="EIH2584" s="168"/>
      <c r="EII2584" s="168"/>
      <c r="EIJ2584" s="168"/>
      <c r="EIK2584" s="168"/>
      <c r="EIL2584" s="168"/>
      <c r="EIM2584" s="168"/>
      <c r="EIN2584" s="168"/>
      <c r="EIO2584" s="168"/>
      <c r="EIP2584" s="168"/>
      <c r="EIQ2584" s="168"/>
      <c r="EIR2584" s="168"/>
      <c r="EIS2584" s="168"/>
      <c r="EIT2584" s="168"/>
      <c r="EIU2584" s="168"/>
      <c r="EIV2584" s="168"/>
      <c r="EIW2584" s="168"/>
      <c r="EIX2584" s="168"/>
      <c r="EIY2584" s="168"/>
      <c r="EIZ2584" s="168"/>
      <c r="EJA2584" s="168"/>
      <c r="EJB2584" s="168"/>
      <c r="EJC2584" s="168"/>
      <c r="EJD2584" s="168"/>
      <c r="EJE2584" s="168"/>
      <c r="EJF2584" s="168"/>
      <c r="EJG2584" s="168"/>
      <c r="EJH2584" s="168"/>
      <c r="EJI2584" s="168"/>
      <c r="EJJ2584" s="168"/>
      <c r="EJK2584" s="168"/>
      <c r="EJL2584" s="168"/>
      <c r="EJM2584" s="168"/>
      <c r="EJN2584" s="168"/>
      <c r="EJO2584" s="168"/>
      <c r="EJP2584" s="168"/>
      <c r="EJQ2584" s="168"/>
      <c r="EJR2584" s="168"/>
      <c r="EJS2584" s="168"/>
      <c r="EJT2584" s="168"/>
      <c r="EJU2584" s="168"/>
      <c r="EJV2584" s="168"/>
      <c r="EJW2584" s="168"/>
      <c r="EJX2584" s="168"/>
      <c r="EJY2584" s="168"/>
      <c r="EJZ2584" s="168"/>
      <c r="EKA2584" s="168"/>
      <c r="EKB2584" s="168"/>
      <c r="EKC2584" s="168"/>
      <c r="EKD2584" s="168"/>
      <c r="EKE2584" s="168"/>
      <c r="EKF2584" s="168"/>
      <c r="EKG2584" s="168"/>
      <c r="EKH2584" s="168"/>
      <c r="EKI2584" s="168"/>
      <c r="EKJ2584" s="168"/>
      <c r="EKK2584" s="168"/>
      <c r="EKL2584" s="168"/>
      <c r="EKM2584" s="168"/>
      <c r="EKN2584" s="168"/>
      <c r="EKO2584" s="168"/>
      <c r="EKP2584" s="168"/>
      <c r="EKQ2584" s="168"/>
      <c r="EKR2584" s="168"/>
      <c r="EKS2584" s="168"/>
      <c r="EKT2584" s="168"/>
      <c r="EKU2584" s="168"/>
      <c r="EKV2584" s="168"/>
      <c r="EKW2584" s="168"/>
      <c r="EKX2584" s="168"/>
      <c r="EKY2584" s="168"/>
      <c r="EKZ2584" s="168"/>
      <c r="ELA2584" s="168"/>
      <c r="ELB2584" s="168"/>
      <c r="ELC2584" s="168"/>
      <c r="ELD2584" s="168"/>
      <c r="ELE2584" s="168"/>
      <c r="ELF2584" s="168"/>
      <c r="ELG2584" s="168"/>
      <c r="ELH2584" s="168"/>
      <c r="ELI2584" s="168"/>
      <c r="ELJ2584" s="168"/>
      <c r="ELK2584" s="168"/>
      <c r="ELL2584" s="168"/>
      <c r="ELM2584" s="168"/>
      <c r="ELN2584" s="168"/>
      <c r="ELO2584" s="168"/>
      <c r="ELP2584" s="168"/>
      <c r="ELQ2584" s="168"/>
      <c r="ELR2584" s="168"/>
      <c r="ELS2584" s="168"/>
      <c r="ELT2584" s="168"/>
      <c r="ELU2584" s="168"/>
      <c r="ELV2584" s="168"/>
      <c r="ELW2584" s="168"/>
      <c r="ELX2584" s="168"/>
      <c r="ELY2584" s="168"/>
      <c r="ELZ2584" s="168"/>
      <c r="EMA2584" s="168"/>
      <c r="EMB2584" s="168"/>
      <c r="EMC2584" s="168"/>
      <c r="EMD2584" s="168"/>
      <c r="EME2584" s="168"/>
      <c r="EMF2584" s="168"/>
      <c r="EMG2584" s="168"/>
      <c r="EMH2584" s="168"/>
      <c r="EMI2584" s="168"/>
      <c r="EMJ2584" s="168"/>
      <c r="EMK2584" s="168"/>
      <c r="EML2584" s="168"/>
      <c r="EMM2584" s="168"/>
      <c r="EMN2584" s="168"/>
      <c r="EMO2584" s="168"/>
      <c r="EMP2584" s="168"/>
      <c r="EMQ2584" s="168"/>
      <c r="EMR2584" s="168"/>
      <c r="EMS2584" s="168"/>
      <c r="EMT2584" s="168"/>
      <c r="EMU2584" s="168"/>
      <c r="EMV2584" s="168"/>
      <c r="EMW2584" s="168"/>
      <c r="EMX2584" s="168"/>
      <c r="EMY2584" s="168"/>
      <c r="EMZ2584" s="168"/>
      <c r="ENA2584" s="168"/>
      <c r="ENB2584" s="168"/>
      <c r="ENC2584" s="168"/>
      <c r="END2584" s="168"/>
      <c r="ENE2584" s="168"/>
      <c r="ENF2584" s="168"/>
      <c r="ENG2584" s="168"/>
      <c r="ENH2584" s="168"/>
      <c r="ENI2584" s="168"/>
      <c r="ENJ2584" s="168"/>
      <c r="ENK2584" s="168"/>
      <c r="ENL2584" s="168"/>
      <c r="ENM2584" s="168"/>
      <c r="ENN2584" s="168"/>
      <c r="ENO2584" s="168"/>
      <c r="ENP2584" s="168"/>
      <c r="ENQ2584" s="168"/>
      <c r="ENR2584" s="168"/>
      <c r="ENS2584" s="168"/>
      <c r="ENT2584" s="168"/>
      <c r="ENU2584" s="168"/>
      <c r="ENV2584" s="168"/>
      <c r="ENW2584" s="168"/>
      <c r="ENX2584" s="168"/>
      <c r="ENY2584" s="168"/>
      <c r="ENZ2584" s="168"/>
      <c r="EOA2584" s="168"/>
      <c r="EOB2584" s="168"/>
      <c r="EOC2584" s="168"/>
      <c r="EOD2584" s="168"/>
      <c r="EOE2584" s="168"/>
      <c r="EOF2584" s="168"/>
      <c r="EOG2584" s="168"/>
      <c r="EOH2584" s="168"/>
      <c r="EOI2584" s="168"/>
      <c r="EOJ2584" s="168"/>
      <c r="EOK2584" s="168"/>
      <c r="EOL2584" s="168"/>
      <c r="EOM2584" s="168"/>
      <c r="EON2584" s="168"/>
      <c r="EOO2584" s="168"/>
      <c r="EOP2584" s="168"/>
      <c r="EOQ2584" s="168"/>
      <c r="EOR2584" s="168"/>
      <c r="EOS2584" s="168"/>
      <c r="EOT2584" s="168"/>
      <c r="EOU2584" s="168"/>
      <c r="EOV2584" s="168"/>
      <c r="EOW2584" s="168"/>
      <c r="EOX2584" s="168"/>
      <c r="EOY2584" s="168"/>
      <c r="EOZ2584" s="168"/>
      <c r="EPA2584" s="168"/>
      <c r="EPB2584" s="168"/>
      <c r="EPC2584" s="168"/>
      <c r="EPD2584" s="168"/>
      <c r="EPE2584" s="168"/>
      <c r="EPF2584" s="168"/>
      <c r="EPG2584" s="168"/>
      <c r="EPH2584" s="168"/>
      <c r="EPI2584" s="168"/>
      <c r="EPJ2584" s="168"/>
      <c r="EPK2584" s="168"/>
      <c r="EPL2584" s="168"/>
      <c r="EPM2584" s="168"/>
      <c r="EPN2584" s="168"/>
      <c r="EPO2584" s="168"/>
      <c r="EPP2584" s="168"/>
      <c r="EPQ2584" s="168"/>
      <c r="EPR2584" s="168"/>
      <c r="EPS2584" s="168"/>
      <c r="EPT2584" s="168"/>
      <c r="EPU2584" s="168"/>
      <c r="EPV2584" s="168"/>
      <c r="EPW2584" s="168"/>
      <c r="EPX2584" s="168"/>
      <c r="EPY2584" s="168"/>
      <c r="EPZ2584" s="168"/>
      <c r="EQA2584" s="168"/>
      <c r="EQB2584" s="168"/>
      <c r="EQC2584" s="168"/>
      <c r="EQD2584" s="168"/>
      <c r="EQE2584" s="168"/>
      <c r="EQF2584" s="168"/>
      <c r="EQG2584" s="168"/>
      <c r="EQH2584" s="168"/>
      <c r="EQI2584" s="168"/>
      <c r="EQJ2584" s="168"/>
      <c r="EQK2584" s="168"/>
      <c r="EQL2584" s="168"/>
      <c r="EQM2584" s="168"/>
      <c r="EQN2584" s="168"/>
      <c r="EQO2584" s="168"/>
      <c r="EQP2584" s="168"/>
      <c r="EQQ2584" s="168"/>
      <c r="EQR2584" s="168"/>
      <c r="EQS2584" s="168"/>
      <c r="EQT2584" s="168"/>
      <c r="EQU2584" s="168"/>
      <c r="EQV2584" s="168"/>
      <c r="EQW2584" s="168"/>
      <c r="EQX2584" s="168"/>
      <c r="EQY2584" s="168"/>
      <c r="EQZ2584" s="168"/>
      <c r="ERA2584" s="168"/>
      <c r="ERB2584" s="168"/>
      <c r="ERC2584" s="168"/>
      <c r="ERD2584" s="168"/>
      <c r="ERE2584" s="168"/>
      <c r="ERF2584" s="168"/>
      <c r="ERG2584" s="168"/>
      <c r="ERH2584" s="168"/>
      <c r="ERI2584" s="168"/>
      <c r="ERJ2584" s="168"/>
      <c r="ERK2584" s="168"/>
      <c r="ERL2584" s="168"/>
      <c r="ERM2584" s="168"/>
      <c r="ERN2584" s="168"/>
      <c r="ERO2584" s="168"/>
      <c r="ERP2584" s="168"/>
      <c r="ERQ2584" s="168"/>
      <c r="ERR2584" s="168"/>
      <c r="ERS2584" s="168"/>
      <c r="ERT2584" s="168"/>
      <c r="ERU2584" s="168"/>
      <c r="ERV2584" s="168"/>
      <c r="ERW2584" s="168"/>
      <c r="ERX2584" s="168"/>
      <c r="ERY2584" s="168"/>
      <c r="ERZ2584" s="168"/>
      <c r="ESA2584" s="168"/>
      <c r="ESB2584" s="168"/>
      <c r="ESC2584" s="168"/>
      <c r="ESD2584" s="168"/>
      <c r="ESE2584" s="168"/>
      <c r="ESF2584" s="168"/>
      <c r="ESG2584" s="168"/>
      <c r="ESH2584" s="168"/>
      <c r="ESI2584" s="168"/>
      <c r="ESJ2584" s="168"/>
      <c r="ESK2584" s="168"/>
      <c r="ESL2584" s="168"/>
      <c r="ESM2584" s="168"/>
      <c r="ESN2584" s="168"/>
      <c r="ESO2584" s="168"/>
      <c r="ESP2584" s="168"/>
      <c r="ESQ2584" s="168"/>
      <c r="ESR2584" s="168"/>
      <c r="ESS2584" s="168"/>
      <c r="EST2584" s="168"/>
      <c r="ESU2584" s="168"/>
      <c r="ESV2584" s="168"/>
      <c r="ESW2584" s="168"/>
      <c r="ESX2584" s="168"/>
      <c r="ESY2584" s="168"/>
      <c r="ESZ2584" s="168"/>
      <c r="ETA2584" s="168"/>
      <c r="ETB2584" s="168"/>
      <c r="ETC2584" s="168"/>
      <c r="ETD2584" s="168"/>
      <c r="ETE2584" s="168"/>
      <c r="ETF2584" s="168"/>
      <c r="ETG2584" s="168"/>
      <c r="ETH2584" s="168"/>
      <c r="ETI2584" s="168"/>
      <c r="ETJ2584" s="168"/>
      <c r="ETK2584" s="168"/>
      <c r="ETL2584" s="168"/>
      <c r="ETM2584" s="168"/>
      <c r="ETN2584" s="168"/>
      <c r="ETO2584" s="168"/>
      <c r="ETP2584" s="168"/>
      <c r="ETQ2584" s="168"/>
      <c r="ETR2584" s="168"/>
      <c r="ETS2584" s="168"/>
      <c r="ETT2584" s="168"/>
      <c r="ETU2584" s="168"/>
      <c r="ETV2584" s="168"/>
      <c r="ETW2584" s="168"/>
      <c r="ETX2584" s="168"/>
      <c r="ETY2584" s="168"/>
      <c r="ETZ2584" s="168"/>
      <c r="EUA2584" s="168"/>
      <c r="EUB2584" s="168"/>
      <c r="EUC2584" s="168"/>
      <c r="EUD2584" s="168"/>
      <c r="EUE2584" s="168"/>
      <c r="EUF2584" s="168"/>
      <c r="EUG2584" s="168"/>
      <c r="EUH2584" s="168"/>
      <c r="EUI2584" s="168"/>
      <c r="EUJ2584" s="168"/>
      <c r="EUK2584" s="168"/>
      <c r="EUL2584" s="168"/>
      <c r="EUM2584" s="168"/>
      <c r="EUN2584" s="168"/>
      <c r="EUO2584" s="168"/>
      <c r="EUP2584" s="168"/>
      <c r="EUQ2584" s="168"/>
      <c r="EUR2584" s="168"/>
      <c r="EUS2584" s="168"/>
      <c r="EUT2584" s="168"/>
      <c r="EUU2584" s="168"/>
      <c r="EUV2584" s="168"/>
      <c r="EUW2584" s="168"/>
      <c r="EUX2584" s="168"/>
      <c r="EUY2584" s="168"/>
      <c r="EUZ2584" s="168"/>
      <c r="EVA2584" s="168"/>
      <c r="EVB2584" s="168"/>
      <c r="EVC2584" s="168"/>
      <c r="EVD2584" s="168"/>
      <c r="EVE2584" s="168"/>
      <c r="EVF2584" s="168"/>
      <c r="EVG2584" s="168"/>
      <c r="EVH2584" s="168"/>
      <c r="EVI2584" s="168"/>
      <c r="EVJ2584" s="168"/>
      <c r="EVK2584" s="168"/>
      <c r="EVL2584" s="168"/>
      <c r="EVM2584" s="168"/>
      <c r="EVN2584" s="168"/>
      <c r="EVO2584" s="168"/>
      <c r="EVP2584" s="168"/>
      <c r="EVQ2584" s="168"/>
      <c r="EVR2584" s="168"/>
      <c r="EVS2584" s="168"/>
      <c r="EVT2584" s="168"/>
      <c r="EVU2584" s="168"/>
      <c r="EVV2584" s="168"/>
      <c r="EVW2584" s="168"/>
      <c r="EVX2584" s="168"/>
      <c r="EVY2584" s="168"/>
      <c r="EVZ2584" s="168"/>
      <c r="EWA2584" s="168"/>
      <c r="EWB2584" s="168"/>
      <c r="EWC2584" s="168"/>
      <c r="EWD2584" s="168"/>
      <c r="EWE2584" s="168"/>
      <c r="EWF2584" s="168"/>
      <c r="EWG2584" s="168"/>
      <c r="EWH2584" s="168"/>
      <c r="EWI2584" s="168"/>
      <c r="EWJ2584" s="168"/>
      <c r="EWK2584" s="168"/>
      <c r="EWL2584" s="168"/>
      <c r="EWM2584" s="168"/>
      <c r="EWN2584" s="168"/>
      <c r="EWO2584" s="168"/>
      <c r="EWP2584" s="168"/>
      <c r="EWQ2584" s="168"/>
      <c r="EWR2584" s="168"/>
      <c r="EWS2584" s="168"/>
      <c r="EWT2584" s="168"/>
      <c r="EWU2584" s="168"/>
      <c r="EWV2584" s="168"/>
      <c r="EWW2584" s="168"/>
      <c r="EWX2584" s="168"/>
      <c r="EWY2584" s="168"/>
      <c r="EWZ2584" s="168"/>
      <c r="EXA2584" s="168"/>
      <c r="EXB2584" s="168"/>
      <c r="EXC2584" s="168"/>
      <c r="EXD2584" s="168"/>
      <c r="EXE2584" s="168"/>
      <c r="EXF2584" s="168"/>
      <c r="EXG2584" s="168"/>
      <c r="EXH2584" s="168"/>
      <c r="EXI2584" s="168"/>
      <c r="EXJ2584" s="168"/>
      <c r="EXK2584" s="168"/>
      <c r="EXL2584" s="168"/>
      <c r="EXM2584" s="168"/>
      <c r="EXN2584" s="168"/>
      <c r="EXO2584" s="168"/>
      <c r="EXP2584" s="168"/>
      <c r="EXQ2584" s="168"/>
      <c r="EXR2584" s="168"/>
      <c r="EXS2584" s="168"/>
      <c r="EXT2584" s="168"/>
      <c r="EXU2584" s="168"/>
      <c r="EXV2584" s="168"/>
      <c r="EXW2584" s="168"/>
      <c r="EXX2584" s="168"/>
      <c r="EXY2584" s="168"/>
      <c r="EXZ2584" s="168"/>
      <c r="EYA2584" s="168"/>
      <c r="EYB2584" s="168"/>
      <c r="EYC2584" s="168"/>
      <c r="EYD2584" s="168"/>
      <c r="EYE2584" s="168"/>
      <c r="EYF2584" s="168"/>
      <c r="EYG2584" s="168"/>
      <c r="EYH2584" s="168"/>
      <c r="EYI2584" s="168"/>
      <c r="EYJ2584" s="168"/>
      <c r="EYK2584" s="168"/>
      <c r="EYL2584" s="168"/>
      <c r="EYM2584" s="168"/>
      <c r="EYN2584" s="168"/>
      <c r="EYO2584" s="168"/>
      <c r="EYP2584" s="168"/>
      <c r="EYQ2584" s="168"/>
      <c r="EYR2584" s="168"/>
      <c r="EYS2584" s="168"/>
      <c r="EYT2584" s="168"/>
      <c r="EYU2584" s="168"/>
      <c r="EYV2584" s="168"/>
      <c r="EYW2584" s="168"/>
      <c r="EYX2584" s="168"/>
      <c r="EYY2584" s="168"/>
      <c r="EYZ2584" s="168"/>
      <c r="EZA2584" s="168"/>
      <c r="EZB2584" s="168"/>
      <c r="EZC2584" s="168"/>
      <c r="EZD2584" s="168"/>
      <c r="EZE2584" s="168"/>
      <c r="EZF2584" s="168"/>
      <c r="EZG2584" s="168"/>
      <c r="EZH2584" s="168"/>
      <c r="EZI2584" s="168"/>
      <c r="EZJ2584" s="168"/>
      <c r="EZK2584" s="168"/>
      <c r="EZL2584" s="168"/>
      <c r="EZM2584" s="168"/>
      <c r="EZN2584" s="168"/>
      <c r="EZO2584" s="168"/>
      <c r="EZP2584" s="168"/>
      <c r="EZQ2584" s="168"/>
      <c r="EZR2584" s="168"/>
      <c r="EZS2584" s="168"/>
      <c r="EZT2584" s="168"/>
      <c r="EZU2584" s="168"/>
      <c r="EZV2584" s="168"/>
      <c r="EZW2584" s="168"/>
      <c r="EZX2584" s="168"/>
      <c r="EZY2584" s="168"/>
      <c r="EZZ2584" s="168"/>
      <c r="FAA2584" s="168"/>
      <c r="FAB2584" s="168"/>
      <c r="FAC2584" s="168"/>
      <c r="FAD2584" s="168"/>
      <c r="FAE2584" s="168"/>
      <c r="FAF2584" s="168"/>
      <c r="FAG2584" s="168"/>
      <c r="FAH2584" s="168"/>
      <c r="FAI2584" s="168"/>
      <c r="FAJ2584" s="168"/>
      <c r="FAK2584" s="168"/>
      <c r="FAL2584" s="168"/>
      <c r="FAM2584" s="168"/>
      <c r="FAN2584" s="168"/>
      <c r="FAO2584" s="168"/>
      <c r="FAP2584" s="168"/>
      <c r="FAQ2584" s="168"/>
      <c r="FAR2584" s="168"/>
      <c r="FAS2584" s="168"/>
      <c r="FAT2584" s="168"/>
      <c r="FAU2584" s="168"/>
      <c r="FAV2584" s="168"/>
      <c r="FAW2584" s="168"/>
      <c r="FAX2584" s="168"/>
      <c r="FAY2584" s="168"/>
      <c r="FAZ2584" s="168"/>
      <c r="FBA2584" s="168"/>
      <c r="FBB2584" s="168"/>
      <c r="FBC2584" s="168"/>
      <c r="FBD2584" s="168"/>
      <c r="FBE2584" s="168"/>
      <c r="FBF2584" s="168"/>
      <c r="FBG2584" s="168"/>
      <c r="FBH2584" s="168"/>
      <c r="FBI2584" s="168"/>
      <c r="FBJ2584" s="168"/>
      <c r="FBK2584" s="168"/>
      <c r="FBL2584" s="168"/>
      <c r="FBM2584" s="168"/>
      <c r="FBN2584" s="168"/>
      <c r="FBO2584" s="168"/>
      <c r="FBP2584" s="168"/>
      <c r="FBQ2584" s="168"/>
      <c r="FBR2584" s="168"/>
      <c r="FBS2584" s="168"/>
      <c r="FBT2584" s="168"/>
      <c r="FBU2584" s="168"/>
      <c r="FBV2584" s="168"/>
      <c r="FBW2584" s="168"/>
      <c r="FBX2584" s="168"/>
      <c r="FBY2584" s="168"/>
      <c r="FBZ2584" s="168"/>
      <c r="FCA2584" s="168"/>
      <c r="FCB2584" s="168"/>
      <c r="FCC2584" s="168"/>
      <c r="FCD2584" s="168"/>
      <c r="FCE2584" s="168"/>
      <c r="FCF2584" s="168"/>
      <c r="FCG2584" s="168"/>
      <c r="FCH2584" s="168"/>
      <c r="FCI2584" s="168"/>
      <c r="FCJ2584" s="168"/>
      <c r="FCK2584" s="168"/>
      <c r="FCL2584" s="168"/>
      <c r="FCM2584" s="168"/>
      <c r="FCN2584" s="168"/>
      <c r="FCO2584" s="168"/>
      <c r="FCP2584" s="168"/>
      <c r="FCQ2584" s="168"/>
      <c r="FCR2584" s="168"/>
      <c r="FCS2584" s="168"/>
      <c r="FCT2584" s="168"/>
      <c r="FCU2584" s="168"/>
      <c r="FCV2584" s="168"/>
      <c r="FCW2584" s="168"/>
      <c r="FCX2584" s="168"/>
      <c r="FCY2584" s="168"/>
      <c r="FCZ2584" s="168"/>
      <c r="FDA2584" s="168"/>
      <c r="FDB2584" s="168"/>
      <c r="FDC2584" s="168"/>
      <c r="FDD2584" s="168"/>
      <c r="FDE2584" s="168"/>
      <c r="FDF2584" s="168"/>
      <c r="FDG2584" s="168"/>
      <c r="FDH2584" s="168"/>
      <c r="FDI2584" s="168"/>
      <c r="FDJ2584" s="168"/>
      <c r="FDK2584" s="168"/>
      <c r="FDL2584" s="168"/>
      <c r="FDM2584" s="168"/>
      <c r="FDN2584" s="168"/>
      <c r="FDO2584" s="168"/>
      <c r="FDP2584" s="168"/>
      <c r="FDQ2584" s="168"/>
      <c r="FDR2584" s="168"/>
      <c r="FDS2584" s="168"/>
      <c r="FDT2584" s="168"/>
      <c r="FDU2584" s="168"/>
      <c r="FDV2584" s="168"/>
      <c r="FDW2584" s="168"/>
      <c r="FDX2584" s="168"/>
      <c r="FDY2584" s="168"/>
      <c r="FDZ2584" s="168"/>
      <c r="FEA2584" s="168"/>
      <c r="FEB2584" s="168"/>
      <c r="FEC2584" s="168"/>
      <c r="FED2584" s="168"/>
      <c r="FEE2584" s="168"/>
      <c r="FEF2584" s="168"/>
      <c r="FEG2584" s="168"/>
      <c r="FEH2584" s="168"/>
      <c r="FEI2584" s="168"/>
      <c r="FEJ2584" s="168"/>
      <c r="FEK2584" s="168"/>
      <c r="FEL2584" s="168"/>
      <c r="FEM2584" s="168"/>
      <c r="FEN2584" s="168"/>
      <c r="FEO2584" s="168"/>
      <c r="FEP2584" s="168"/>
      <c r="FEQ2584" s="168"/>
      <c r="FER2584" s="168"/>
      <c r="FES2584" s="168"/>
      <c r="FET2584" s="168"/>
      <c r="FEU2584" s="168"/>
      <c r="FEV2584" s="168"/>
      <c r="FEW2584" s="168"/>
      <c r="FEX2584" s="168"/>
      <c r="FEY2584" s="168"/>
      <c r="FEZ2584" s="168"/>
      <c r="FFA2584" s="168"/>
      <c r="FFB2584" s="168"/>
      <c r="FFC2584" s="168"/>
      <c r="FFD2584" s="168"/>
      <c r="FFE2584" s="168"/>
      <c r="FFF2584" s="168"/>
      <c r="FFG2584" s="168"/>
      <c r="FFH2584" s="168"/>
      <c r="FFI2584" s="168"/>
      <c r="FFJ2584" s="168"/>
      <c r="FFK2584" s="168"/>
      <c r="FFL2584" s="168"/>
      <c r="FFM2584" s="168"/>
      <c r="FFN2584" s="168"/>
      <c r="FFO2584" s="168"/>
      <c r="FFP2584" s="168"/>
      <c r="FFQ2584" s="168"/>
      <c r="FFR2584" s="168"/>
      <c r="FFS2584" s="168"/>
      <c r="FFT2584" s="168"/>
      <c r="FFU2584" s="168"/>
      <c r="FFV2584" s="168"/>
      <c r="FFW2584" s="168"/>
      <c r="FFX2584" s="168"/>
      <c r="FFY2584" s="168"/>
      <c r="FFZ2584" s="168"/>
      <c r="FGA2584" s="168"/>
      <c r="FGB2584" s="168"/>
      <c r="FGC2584" s="168"/>
      <c r="FGD2584" s="168"/>
      <c r="FGE2584" s="168"/>
      <c r="FGF2584" s="168"/>
      <c r="FGG2584" s="168"/>
      <c r="FGH2584" s="168"/>
      <c r="FGI2584" s="168"/>
      <c r="FGJ2584" s="168"/>
      <c r="FGK2584" s="168"/>
      <c r="FGL2584" s="168"/>
      <c r="FGM2584" s="168"/>
      <c r="FGN2584" s="168"/>
      <c r="FGO2584" s="168"/>
      <c r="FGP2584" s="168"/>
      <c r="FGQ2584" s="168"/>
      <c r="FGR2584" s="168"/>
      <c r="FGS2584" s="168"/>
      <c r="FGT2584" s="168"/>
      <c r="FGU2584" s="168"/>
      <c r="FGV2584" s="168"/>
      <c r="FGW2584" s="168"/>
      <c r="FGX2584" s="168"/>
      <c r="FGY2584" s="168"/>
      <c r="FGZ2584" s="168"/>
      <c r="FHA2584" s="168"/>
      <c r="FHB2584" s="168"/>
      <c r="FHC2584" s="168"/>
      <c r="FHD2584" s="168"/>
      <c r="FHE2584" s="168"/>
      <c r="FHF2584" s="168"/>
      <c r="FHG2584" s="168"/>
      <c r="FHH2584" s="168"/>
      <c r="FHI2584" s="168"/>
      <c r="FHJ2584" s="168"/>
      <c r="FHK2584" s="168"/>
      <c r="FHL2584" s="168"/>
      <c r="FHM2584" s="168"/>
      <c r="FHN2584" s="168"/>
      <c r="FHO2584" s="168"/>
      <c r="FHP2584" s="168"/>
      <c r="FHQ2584" s="168"/>
      <c r="FHR2584" s="168"/>
      <c r="FHS2584" s="168"/>
      <c r="FHT2584" s="168"/>
      <c r="FHU2584" s="168"/>
      <c r="FHV2584" s="168"/>
      <c r="FHW2584" s="168"/>
      <c r="FHX2584" s="168"/>
      <c r="FHY2584" s="168"/>
      <c r="FHZ2584" s="168"/>
      <c r="FIA2584" s="168"/>
      <c r="FIB2584" s="168"/>
      <c r="FIC2584" s="168"/>
      <c r="FID2584" s="168"/>
      <c r="FIE2584" s="168"/>
      <c r="FIF2584" s="168"/>
      <c r="FIG2584" s="168"/>
      <c r="FIH2584" s="168"/>
      <c r="FII2584" s="168"/>
      <c r="FIJ2584" s="168"/>
      <c r="FIK2584" s="168"/>
      <c r="FIL2584" s="168"/>
      <c r="FIM2584" s="168"/>
      <c r="FIN2584" s="168"/>
      <c r="FIO2584" s="168"/>
      <c r="FIP2584" s="168"/>
      <c r="FIQ2584" s="168"/>
      <c r="FIR2584" s="168"/>
      <c r="FIS2584" s="168"/>
      <c r="FIT2584" s="168"/>
      <c r="FIU2584" s="168"/>
      <c r="FIV2584" s="168"/>
      <c r="FIW2584" s="168"/>
      <c r="FIX2584" s="168"/>
      <c r="FIY2584" s="168"/>
      <c r="FIZ2584" s="168"/>
      <c r="FJA2584" s="168"/>
      <c r="FJB2584" s="168"/>
      <c r="FJC2584" s="168"/>
      <c r="FJD2584" s="168"/>
      <c r="FJE2584" s="168"/>
      <c r="FJF2584" s="168"/>
      <c r="FJG2584" s="168"/>
      <c r="FJH2584" s="168"/>
      <c r="FJI2584" s="168"/>
      <c r="FJJ2584" s="168"/>
      <c r="FJK2584" s="168"/>
      <c r="FJL2584" s="168"/>
      <c r="FJM2584" s="168"/>
      <c r="FJN2584" s="168"/>
      <c r="FJO2584" s="168"/>
      <c r="FJP2584" s="168"/>
      <c r="FJQ2584" s="168"/>
      <c r="FJR2584" s="168"/>
      <c r="FJS2584" s="168"/>
      <c r="FJT2584" s="168"/>
      <c r="FJU2584" s="168"/>
      <c r="FJV2584" s="168"/>
      <c r="FJW2584" s="168"/>
      <c r="FJX2584" s="168"/>
      <c r="FJY2584" s="168"/>
      <c r="FJZ2584" s="168"/>
      <c r="FKA2584" s="168"/>
      <c r="FKB2584" s="168"/>
      <c r="FKC2584" s="168"/>
      <c r="FKD2584" s="168"/>
      <c r="FKE2584" s="168"/>
      <c r="FKF2584" s="168"/>
      <c r="FKG2584" s="168"/>
      <c r="FKH2584" s="168"/>
      <c r="FKI2584" s="168"/>
      <c r="FKJ2584" s="168"/>
      <c r="FKK2584" s="168"/>
      <c r="FKL2584" s="168"/>
      <c r="FKM2584" s="168"/>
      <c r="FKN2584" s="168"/>
      <c r="FKO2584" s="168"/>
      <c r="FKP2584" s="168"/>
      <c r="FKQ2584" s="168"/>
      <c r="FKR2584" s="168"/>
      <c r="FKS2584" s="168"/>
      <c r="FKT2584" s="168"/>
      <c r="FKU2584" s="168"/>
      <c r="FKV2584" s="168"/>
      <c r="FKW2584" s="168"/>
      <c r="FKX2584" s="168"/>
      <c r="FKY2584" s="168"/>
      <c r="FKZ2584" s="168"/>
      <c r="FLA2584" s="168"/>
      <c r="FLB2584" s="168"/>
      <c r="FLC2584" s="168"/>
      <c r="FLD2584" s="168"/>
      <c r="FLE2584" s="168"/>
      <c r="FLF2584" s="168"/>
      <c r="FLG2584" s="168"/>
      <c r="FLH2584" s="168"/>
      <c r="FLI2584" s="168"/>
      <c r="FLJ2584" s="168"/>
      <c r="FLK2584" s="168"/>
      <c r="FLL2584" s="168"/>
      <c r="FLM2584" s="168"/>
      <c r="FLN2584" s="168"/>
      <c r="FLO2584" s="168"/>
      <c r="FLP2584" s="168"/>
      <c r="FLQ2584" s="168"/>
      <c r="FLR2584" s="168"/>
      <c r="FLS2584" s="168"/>
      <c r="FLT2584" s="168"/>
      <c r="FLU2584" s="168"/>
      <c r="FLV2584" s="168"/>
      <c r="FLW2584" s="168"/>
      <c r="FLX2584" s="168"/>
      <c r="FLY2584" s="168"/>
      <c r="FLZ2584" s="168"/>
      <c r="FMA2584" s="168"/>
      <c r="FMB2584" s="168"/>
      <c r="FMC2584" s="168"/>
      <c r="FMD2584" s="168"/>
      <c r="FME2584" s="168"/>
      <c r="FMF2584" s="168"/>
      <c r="FMG2584" s="168"/>
      <c r="FMH2584" s="168"/>
      <c r="FMI2584" s="168"/>
      <c r="FMJ2584" s="168"/>
      <c r="FMK2584" s="168"/>
      <c r="FML2584" s="168"/>
      <c r="FMM2584" s="168"/>
      <c r="FMN2584" s="168"/>
      <c r="FMO2584" s="168"/>
      <c r="FMP2584" s="168"/>
      <c r="FMQ2584" s="168"/>
      <c r="FMR2584" s="168"/>
      <c r="FMS2584" s="168"/>
      <c r="FMT2584" s="168"/>
      <c r="FMU2584" s="168"/>
      <c r="FMV2584" s="168"/>
      <c r="FMW2584" s="168"/>
      <c r="FMX2584" s="168"/>
      <c r="FMY2584" s="168"/>
      <c r="FMZ2584" s="168"/>
      <c r="FNA2584" s="168"/>
      <c r="FNB2584" s="168"/>
      <c r="FNC2584" s="168"/>
      <c r="FND2584" s="168"/>
      <c r="FNE2584" s="168"/>
      <c r="FNF2584" s="168"/>
      <c r="FNG2584" s="168"/>
      <c r="FNH2584" s="168"/>
      <c r="FNI2584" s="168"/>
      <c r="FNJ2584" s="168"/>
      <c r="FNK2584" s="168"/>
      <c r="FNL2584" s="168"/>
      <c r="FNM2584" s="168"/>
      <c r="FNN2584" s="168"/>
      <c r="FNO2584" s="168"/>
      <c r="FNP2584" s="168"/>
      <c r="FNQ2584" s="168"/>
      <c r="FNR2584" s="168"/>
      <c r="FNS2584" s="168"/>
      <c r="FNT2584" s="168"/>
      <c r="FNU2584" s="168"/>
      <c r="FNV2584" s="168"/>
      <c r="FNW2584" s="168"/>
      <c r="FNX2584" s="168"/>
      <c r="FNY2584" s="168"/>
      <c r="FNZ2584" s="168"/>
      <c r="FOA2584" s="168"/>
      <c r="FOB2584" s="168"/>
      <c r="FOC2584" s="168"/>
      <c r="FOD2584" s="168"/>
      <c r="FOE2584" s="168"/>
      <c r="FOF2584" s="168"/>
      <c r="FOG2584" s="168"/>
      <c r="FOH2584" s="168"/>
      <c r="FOI2584" s="168"/>
      <c r="FOJ2584" s="168"/>
      <c r="FOK2584" s="168"/>
      <c r="FOL2584" s="168"/>
      <c r="FOM2584" s="168"/>
      <c r="FON2584" s="168"/>
      <c r="FOO2584" s="168"/>
      <c r="FOP2584" s="168"/>
      <c r="FOQ2584" s="168"/>
      <c r="FOR2584" s="168"/>
      <c r="FOS2584" s="168"/>
      <c r="FOT2584" s="168"/>
      <c r="FOU2584" s="168"/>
      <c r="FOV2584" s="168"/>
      <c r="FOW2584" s="168"/>
      <c r="FOX2584" s="168"/>
      <c r="FOY2584" s="168"/>
      <c r="FOZ2584" s="168"/>
      <c r="FPA2584" s="168"/>
      <c r="FPB2584" s="168"/>
      <c r="FPC2584" s="168"/>
      <c r="FPD2584" s="168"/>
      <c r="FPE2584" s="168"/>
      <c r="FPF2584" s="168"/>
      <c r="FPG2584" s="168"/>
      <c r="FPH2584" s="168"/>
      <c r="FPI2584" s="168"/>
      <c r="FPJ2584" s="168"/>
      <c r="FPK2584" s="168"/>
      <c r="FPL2584" s="168"/>
      <c r="FPM2584" s="168"/>
      <c r="FPN2584" s="168"/>
      <c r="FPO2584" s="168"/>
      <c r="FPP2584" s="168"/>
      <c r="FPQ2584" s="168"/>
      <c r="FPR2584" s="168"/>
      <c r="FPS2584" s="168"/>
      <c r="FPT2584" s="168"/>
      <c r="FPU2584" s="168"/>
      <c r="FPV2584" s="168"/>
      <c r="FPW2584" s="168"/>
      <c r="FPX2584" s="168"/>
      <c r="FPY2584" s="168"/>
      <c r="FPZ2584" s="168"/>
      <c r="FQA2584" s="168"/>
      <c r="FQB2584" s="168"/>
      <c r="FQC2584" s="168"/>
      <c r="FQD2584" s="168"/>
      <c r="FQE2584" s="168"/>
      <c r="FQF2584" s="168"/>
      <c r="FQG2584" s="168"/>
      <c r="FQH2584" s="168"/>
      <c r="FQI2584" s="168"/>
      <c r="FQJ2584" s="168"/>
      <c r="FQK2584" s="168"/>
      <c r="FQL2584" s="168"/>
      <c r="FQM2584" s="168"/>
      <c r="FQN2584" s="168"/>
      <c r="FQO2584" s="168"/>
      <c r="FQP2584" s="168"/>
      <c r="FQQ2584" s="168"/>
      <c r="FQR2584" s="168"/>
      <c r="FQS2584" s="168"/>
      <c r="FQT2584" s="168"/>
      <c r="FQU2584" s="168"/>
      <c r="FQV2584" s="168"/>
      <c r="FQW2584" s="168"/>
      <c r="FQX2584" s="168"/>
      <c r="FQY2584" s="168"/>
      <c r="FQZ2584" s="168"/>
      <c r="FRA2584" s="168"/>
      <c r="FRB2584" s="168"/>
      <c r="FRC2584" s="168"/>
      <c r="FRD2584" s="168"/>
      <c r="FRE2584" s="168"/>
      <c r="FRF2584" s="168"/>
      <c r="FRG2584" s="168"/>
      <c r="FRH2584" s="168"/>
      <c r="FRI2584" s="168"/>
      <c r="FRJ2584" s="168"/>
      <c r="FRK2584" s="168"/>
      <c r="FRL2584" s="168"/>
      <c r="FRM2584" s="168"/>
      <c r="FRN2584" s="168"/>
      <c r="FRO2584" s="168"/>
      <c r="FRP2584" s="168"/>
      <c r="FRQ2584" s="168"/>
      <c r="FRR2584" s="168"/>
      <c r="FRS2584" s="168"/>
      <c r="FRT2584" s="168"/>
      <c r="FRU2584" s="168"/>
      <c r="FRV2584" s="168"/>
      <c r="FRW2584" s="168"/>
      <c r="FRX2584" s="168"/>
      <c r="FRY2584" s="168"/>
      <c r="FRZ2584" s="168"/>
      <c r="FSA2584" s="168"/>
      <c r="FSB2584" s="168"/>
      <c r="FSC2584" s="168"/>
      <c r="FSD2584" s="168"/>
      <c r="FSE2584" s="168"/>
      <c r="FSF2584" s="168"/>
      <c r="FSG2584" s="168"/>
      <c r="FSH2584" s="168"/>
      <c r="FSI2584" s="168"/>
      <c r="FSJ2584" s="168"/>
      <c r="FSK2584" s="168"/>
      <c r="FSL2584" s="168"/>
      <c r="FSM2584" s="168"/>
      <c r="FSN2584" s="168"/>
      <c r="FSO2584" s="168"/>
      <c r="FSP2584" s="168"/>
      <c r="FSQ2584" s="168"/>
      <c r="FSR2584" s="168"/>
      <c r="FSS2584" s="168"/>
      <c r="FST2584" s="168"/>
      <c r="FSU2584" s="168"/>
      <c r="FSV2584" s="168"/>
      <c r="FSW2584" s="168"/>
      <c r="FSX2584" s="168"/>
      <c r="FSY2584" s="168"/>
      <c r="FSZ2584" s="168"/>
      <c r="FTA2584" s="168"/>
      <c r="FTB2584" s="168"/>
      <c r="FTC2584" s="168"/>
      <c r="FTD2584" s="168"/>
      <c r="FTE2584" s="168"/>
      <c r="FTF2584" s="168"/>
      <c r="FTG2584" s="168"/>
      <c r="FTH2584" s="168"/>
      <c r="FTI2584" s="168"/>
      <c r="FTJ2584" s="168"/>
      <c r="FTK2584" s="168"/>
      <c r="FTL2584" s="168"/>
      <c r="FTM2584" s="168"/>
      <c r="FTN2584" s="168"/>
      <c r="FTO2584" s="168"/>
      <c r="FTP2584" s="168"/>
      <c r="FTQ2584" s="168"/>
      <c r="FTR2584" s="168"/>
      <c r="FTS2584" s="168"/>
      <c r="FTT2584" s="168"/>
      <c r="FTU2584" s="168"/>
      <c r="FTV2584" s="168"/>
      <c r="FTW2584" s="168"/>
      <c r="FTX2584" s="168"/>
      <c r="FTY2584" s="168"/>
      <c r="FTZ2584" s="168"/>
      <c r="FUA2584" s="168"/>
      <c r="FUB2584" s="168"/>
      <c r="FUC2584" s="168"/>
      <c r="FUD2584" s="168"/>
      <c r="FUE2584" s="168"/>
      <c r="FUF2584" s="168"/>
      <c r="FUG2584" s="168"/>
      <c r="FUH2584" s="168"/>
      <c r="FUI2584" s="168"/>
      <c r="FUJ2584" s="168"/>
      <c r="FUK2584" s="168"/>
      <c r="FUL2584" s="168"/>
      <c r="FUM2584" s="168"/>
      <c r="FUN2584" s="168"/>
      <c r="FUO2584" s="168"/>
      <c r="FUP2584" s="168"/>
      <c r="FUQ2584" s="168"/>
      <c r="FUR2584" s="168"/>
      <c r="FUS2584" s="168"/>
      <c r="FUT2584" s="168"/>
      <c r="FUU2584" s="168"/>
      <c r="FUV2584" s="168"/>
      <c r="FUW2584" s="168"/>
      <c r="FUX2584" s="168"/>
      <c r="FUY2584" s="168"/>
      <c r="FUZ2584" s="168"/>
      <c r="FVA2584" s="168"/>
      <c r="FVB2584" s="168"/>
      <c r="FVC2584" s="168"/>
      <c r="FVD2584" s="168"/>
      <c r="FVE2584" s="168"/>
      <c r="FVF2584" s="168"/>
      <c r="FVG2584" s="168"/>
      <c r="FVH2584" s="168"/>
      <c r="FVI2584" s="168"/>
      <c r="FVJ2584" s="168"/>
      <c r="FVK2584" s="168"/>
      <c r="FVL2584" s="168"/>
      <c r="FVM2584" s="168"/>
      <c r="FVN2584" s="168"/>
      <c r="FVO2584" s="168"/>
      <c r="FVP2584" s="168"/>
      <c r="FVQ2584" s="168"/>
      <c r="FVR2584" s="168"/>
      <c r="FVS2584" s="168"/>
      <c r="FVT2584" s="168"/>
      <c r="FVU2584" s="168"/>
      <c r="FVV2584" s="168"/>
      <c r="FVW2584" s="168"/>
      <c r="FVX2584" s="168"/>
      <c r="FVY2584" s="168"/>
      <c r="FVZ2584" s="168"/>
      <c r="FWA2584" s="168"/>
      <c r="FWB2584" s="168"/>
      <c r="FWC2584" s="168"/>
      <c r="FWD2584" s="168"/>
      <c r="FWE2584" s="168"/>
      <c r="FWF2584" s="168"/>
      <c r="FWG2584" s="168"/>
      <c r="FWH2584" s="168"/>
      <c r="FWI2584" s="168"/>
      <c r="FWJ2584" s="168"/>
      <c r="FWK2584" s="168"/>
      <c r="FWL2584" s="168"/>
      <c r="FWM2584" s="168"/>
      <c r="FWN2584" s="168"/>
      <c r="FWO2584" s="168"/>
      <c r="FWP2584" s="168"/>
      <c r="FWQ2584" s="168"/>
      <c r="FWR2584" s="168"/>
      <c r="FWS2584" s="168"/>
      <c r="FWT2584" s="168"/>
      <c r="FWU2584" s="168"/>
      <c r="FWV2584" s="168"/>
      <c r="FWW2584" s="168"/>
      <c r="FWX2584" s="168"/>
      <c r="FWY2584" s="168"/>
      <c r="FWZ2584" s="168"/>
      <c r="FXA2584" s="168"/>
      <c r="FXB2584" s="168"/>
      <c r="FXC2584" s="168"/>
      <c r="FXD2584" s="168"/>
      <c r="FXE2584" s="168"/>
      <c r="FXF2584" s="168"/>
      <c r="FXG2584" s="168"/>
      <c r="FXH2584" s="168"/>
      <c r="FXI2584" s="168"/>
      <c r="FXJ2584" s="168"/>
      <c r="FXK2584" s="168"/>
      <c r="FXL2584" s="168"/>
      <c r="FXM2584" s="168"/>
      <c r="FXN2584" s="168"/>
      <c r="FXO2584" s="168"/>
      <c r="FXP2584" s="168"/>
      <c r="FXQ2584" s="168"/>
      <c r="FXR2584" s="168"/>
      <c r="FXS2584" s="168"/>
      <c r="FXT2584" s="168"/>
      <c r="FXU2584" s="168"/>
      <c r="FXV2584" s="168"/>
      <c r="FXW2584" s="168"/>
      <c r="FXX2584" s="168"/>
      <c r="FXY2584" s="168"/>
      <c r="FXZ2584" s="168"/>
      <c r="FYA2584" s="168"/>
      <c r="FYB2584" s="168"/>
      <c r="FYC2584" s="168"/>
      <c r="FYD2584" s="168"/>
      <c r="FYE2584" s="168"/>
      <c r="FYF2584" s="168"/>
      <c r="FYG2584" s="168"/>
      <c r="FYH2584" s="168"/>
      <c r="FYI2584" s="168"/>
      <c r="FYJ2584" s="168"/>
      <c r="FYK2584" s="168"/>
      <c r="FYL2584" s="168"/>
      <c r="FYM2584" s="168"/>
      <c r="FYN2584" s="168"/>
      <c r="FYO2584" s="168"/>
      <c r="FYP2584" s="168"/>
      <c r="FYQ2584" s="168"/>
      <c r="FYR2584" s="168"/>
      <c r="FYS2584" s="168"/>
      <c r="FYT2584" s="168"/>
      <c r="FYU2584" s="168"/>
      <c r="FYV2584" s="168"/>
      <c r="FYW2584" s="168"/>
      <c r="FYX2584" s="168"/>
      <c r="FYY2584" s="168"/>
      <c r="FYZ2584" s="168"/>
      <c r="FZA2584" s="168"/>
      <c r="FZB2584" s="168"/>
      <c r="FZC2584" s="168"/>
      <c r="FZD2584" s="168"/>
      <c r="FZE2584" s="168"/>
      <c r="FZF2584" s="168"/>
      <c r="FZG2584" s="168"/>
      <c r="FZH2584" s="168"/>
      <c r="FZI2584" s="168"/>
      <c r="FZJ2584" s="168"/>
      <c r="FZK2584" s="168"/>
      <c r="FZL2584" s="168"/>
      <c r="FZM2584" s="168"/>
      <c r="FZN2584" s="168"/>
      <c r="FZO2584" s="168"/>
      <c r="FZP2584" s="168"/>
      <c r="FZQ2584" s="168"/>
      <c r="FZR2584" s="168"/>
      <c r="FZS2584" s="168"/>
      <c r="FZT2584" s="168"/>
      <c r="FZU2584" s="168"/>
      <c r="FZV2584" s="168"/>
      <c r="FZW2584" s="168"/>
      <c r="FZX2584" s="168"/>
      <c r="FZY2584" s="168"/>
      <c r="FZZ2584" s="168"/>
      <c r="GAA2584" s="168"/>
      <c r="GAB2584" s="168"/>
      <c r="GAC2584" s="168"/>
      <c r="GAD2584" s="168"/>
      <c r="GAE2584" s="168"/>
      <c r="GAF2584" s="168"/>
      <c r="GAG2584" s="168"/>
      <c r="GAH2584" s="168"/>
      <c r="GAI2584" s="168"/>
      <c r="GAJ2584" s="168"/>
      <c r="GAK2584" s="168"/>
      <c r="GAL2584" s="168"/>
      <c r="GAM2584" s="168"/>
      <c r="GAN2584" s="168"/>
      <c r="GAO2584" s="168"/>
      <c r="GAP2584" s="168"/>
      <c r="GAQ2584" s="168"/>
      <c r="GAR2584" s="168"/>
      <c r="GAS2584" s="168"/>
      <c r="GAT2584" s="168"/>
      <c r="GAU2584" s="168"/>
      <c r="GAV2584" s="168"/>
      <c r="GAW2584" s="168"/>
      <c r="GAX2584" s="168"/>
      <c r="GAY2584" s="168"/>
      <c r="GAZ2584" s="168"/>
      <c r="GBA2584" s="168"/>
      <c r="GBB2584" s="168"/>
      <c r="GBC2584" s="168"/>
      <c r="GBD2584" s="168"/>
      <c r="GBE2584" s="168"/>
      <c r="GBF2584" s="168"/>
      <c r="GBG2584" s="168"/>
      <c r="GBH2584" s="168"/>
      <c r="GBI2584" s="168"/>
      <c r="GBJ2584" s="168"/>
      <c r="GBK2584" s="168"/>
      <c r="GBL2584" s="168"/>
      <c r="GBM2584" s="168"/>
      <c r="GBN2584" s="168"/>
      <c r="GBO2584" s="168"/>
      <c r="GBP2584" s="168"/>
      <c r="GBQ2584" s="168"/>
      <c r="GBR2584" s="168"/>
      <c r="GBS2584" s="168"/>
      <c r="GBT2584" s="168"/>
      <c r="GBU2584" s="168"/>
      <c r="GBV2584" s="168"/>
      <c r="GBW2584" s="168"/>
      <c r="GBX2584" s="168"/>
      <c r="GBY2584" s="168"/>
      <c r="GBZ2584" s="168"/>
      <c r="GCA2584" s="168"/>
      <c r="GCB2584" s="168"/>
      <c r="GCC2584" s="168"/>
      <c r="GCD2584" s="168"/>
      <c r="GCE2584" s="168"/>
      <c r="GCF2584" s="168"/>
      <c r="GCG2584" s="168"/>
      <c r="GCH2584" s="168"/>
      <c r="GCI2584" s="168"/>
      <c r="GCJ2584" s="168"/>
      <c r="GCK2584" s="168"/>
      <c r="GCL2584" s="168"/>
      <c r="GCM2584" s="168"/>
      <c r="GCN2584" s="168"/>
      <c r="GCO2584" s="168"/>
      <c r="GCP2584" s="168"/>
      <c r="GCQ2584" s="168"/>
      <c r="GCR2584" s="168"/>
      <c r="GCS2584" s="168"/>
      <c r="GCT2584" s="168"/>
      <c r="GCU2584" s="168"/>
      <c r="GCV2584" s="168"/>
      <c r="GCW2584" s="168"/>
      <c r="GCX2584" s="168"/>
      <c r="GCY2584" s="168"/>
      <c r="GCZ2584" s="168"/>
      <c r="GDA2584" s="168"/>
      <c r="GDB2584" s="168"/>
      <c r="GDC2584" s="168"/>
      <c r="GDD2584" s="168"/>
      <c r="GDE2584" s="168"/>
      <c r="GDF2584" s="168"/>
      <c r="GDG2584" s="168"/>
      <c r="GDH2584" s="168"/>
      <c r="GDI2584" s="168"/>
      <c r="GDJ2584" s="168"/>
      <c r="GDK2584" s="168"/>
      <c r="GDL2584" s="168"/>
      <c r="GDM2584" s="168"/>
      <c r="GDN2584" s="168"/>
      <c r="GDO2584" s="168"/>
      <c r="GDP2584" s="168"/>
      <c r="GDQ2584" s="168"/>
      <c r="GDR2584" s="168"/>
      <c r="GDS2584" s="168"/>
      <c r="GDT2584" s="168"/>
      <c r="GDU2584" s="168"/>
      <c r="GDV2584" s="168"/>
      <c r="GDW2584" s="168"/>
      <c r="GDX2584" s="168"/>
      <c r="GDY2584" s="168"/>
      <c r="GDZ2584" s="168"/>
      <c r="GEA2584" s="168"/>
      <c r="GEB2584" s="168"/>
      <c r="GEC2584" s="168"/>
      <c r="GED2584" s="168"/>
      <c r="GEE2584" s="168"/>
      <c r="GEF2584" s="168"/>
      <c r="GEG2584" s="168"/>
      <c r="GEH2584" s="168"/>
      <c r="GEI2584" s="168"/>
      <c r="GEJ2584" s="168"/>
      <c r="GEK2584" s="168"/>
      <c r="GEL2584" s="168"/>
      <c r="GEM2584" s="168"/>
      <c r="GEN2584" s="168"/>
      <c r="GEO2584" s="168"/>
      <c r="GEP2584" s="168"/>
      <c r="GEQ2584" s="168"/>
      <c r="GER2584" s="168"/>
      <c r="GES2584" s="168"/>
      <c r="GET2584" s="168"/>
      <c r="GEU2584" s="168"/>
      <c r="GEV2584" s="168"/>
      <c r="GEW2584" s="168"/>
      <c r="GEX2584" s="168"/>
      <c r="GEY2584" s="168"/>
      <c r="GEZ2584" s="168"/>
      <c r="GFA2584" s="168"/>
      <c r="GFB2584" s="168"/>
      <c r="GFC2584" s="168"/>
      <c r="GFD2584" s="168"/>
      <c r="GFE2584" s="168"/>
      <c r="GFF2584" s="168"/>
      <c r="GFG2584" s="168"/>
      <c r="GFH2584" s="168"/>
      <c r="GFI2584" s="168"/>
      <c r="GFJ2584" s="168"/>
      <c r="GFK2584" s="168"/>
      <c r="GFL2584" s="168"/>
      <c r="GFM2584" s="168"/>
      <c r="GFN2584" s="168"/>
      <c r="GFO2584" s="168"/>
      <c r="GFP2584" s="168"/>
      <c r="GFQ2584" s="168"/>
      <c r="GFR2584" s="168"/>
      <c r="GFS2584" s="168"/>
      <c r="GFT2584" s="168"/>
      <c r="GFU2584" s="168"/>
      <c r="GFV2584" s="168"/>
      <c r="GFW2584" s="168"/>
      <c r="GFX2584" s="168"/>
      <c r="GFY2584" s="168"/>
      <c r="GFZ2584" s="168"/>
      <c r="GGA2584" s="168"/>
      <c r="GGB2584" s="168"/>
      <c r="GGC2584" s="168"/>
      <c r="GGD2584" s="168"/>
      <c r="GGE2584" s="168"/>
      <c r="GGF2584" s="168"/>
      <c r="GGG2584" s="168"/>
      <c r="GGH2584" s="168"/>
      <c r="GGI2584" s="168"/>
      <c r="GGJ2584" s="168"/>
      <c r="GGK2584" s="168"/>
      <c r="GGL2584" s="168"/>
      <c r="GGM2584" s="168"/>
      <c r="GGN2584" s="168"/>
      <c r="GGO2584" s="168"/>
      <c r="GGP2584" s="168"/>
      <c r="GGQ2584" s="168"/>
      <c r="GGR2584" s="168"/>
      <c r="GGS2584" s="168"/>
      <c r="GGT2584" s="168"/>
      <c r="GGU2584" s="168"/>
      <c r="GGV2584" s="168"/>
      <c r="GGW2584" s="168"/>
      <c r="GGX2584" s="168"/>
      <c r="GGY2584" s="168"/>
      <c r="GGZ2584" s="168"/>
      <c r="GHA2584" s="168"/>
      <c r="GHB2584" s="168"/>
      <c r="GHC2584" s="168"/>
      <c r="GHD2584" s="168"/>
      <c r="GHE2584" s="168"/>
      <c r="GHF2584" s="168"/>
      <c r="GHG2584" s="168"/>
      <c r="GHH2584" s="168"/>
      <c r="GHI2584" s="168"/>
      <c r="GHJ2584" s="168"/>
      <c r="GHK2584" s="168"/>
      <c r="GHL2584" s="168"/>
      <c r="GHM2584" s="168"/>
      <c r="GHN2584" s="168"/>
      <c r="GHO2584" s="168"/>
      <c r="GHP2584" s="168"/>
      <c r="GHQ2584" s="168"/>
      <c r="GHR2584" s="168"/>
      <c r="GHS2584" s="168"/>
      <c r="GHT2584" s="168"/>
      <c r="GHU2584" s="168"/>
      <c r="GHV2584" s="168"/>
      <c r="GHW2584" s="168"/>
      <c r="GHX2584" s="168"/>
      <c r="GHY2584" s="168"/>
      <c r="GHZ2584" s="168"/>
      <c r="GIA2584" s="168"/>
      <c r="GIB2584" s="168"/>
      <c r="GIC2584" s="168"/>
      <c r="GID2584" s="168"/>
      <c r="GIE2584" s="168"/>
      <c r="GIF2584" s="168"/>
      <c r="GIG2584" s="168"/>
      <c r="GIH2584" s="168"/>
      <c r="GII2584" s="168"/>
      <c r="GIJ2584" s="168"/>
      <c r="GIK2584" s="168"/>
      <c r="GIL2584" s="168"/>
      <c r="GIM2584" s="168"/>
      <c r="GIN2584" s="168"/>
      <c r="GIO2584" s="168"/>
      <c r="GIP2584" s="168"/>
      <c r="GIQ2584" s="168"/>
      <c r="GIR2584" s="168"/>
      <c r="GIS2584" s="168"/>
      <c r="GIT2584" s="168"/>
      <c r="GIU2584" s="168"/>
      <c r="GIV2584" s="168"/>
      <c r="GIW2584" s="168"/>
      <c r="GIX2584" s="168"/>
      <c r="GIY2584" s="168"/>
      <c r="GIZ2584" s="168"/>
      <c r="GJA2584" s="168"/>
      <c r="GJB2584" s="168"/>
      <c r="GJC2584" s="168"/>
      <c r="GJD2584" s="168"/>
      <c r="GJE2584" s="168"/>
      <c r="GJF2584" s="168"/>
      <c r="GJG2584" s="168"/>
      <c r="GJH2584" s="168"/>
      <c r="GJI2584" s="168"/>
      <c r="GJJ2584" s="168"/>
      <c r="GJK2584" s="168"/>
      <c r="GJL2584" s="168"/>
      <c r="GJM2584" s="168"/>
      <c r="GJN2584" s="168"/>
      <c r="GJO2584" s="168"/>
      <c r="GJP2584" s="168"/>
      <c r="GJQ2584" s="168"/>
      <c r="GJR2584" s="168"/>
      <c r="GJS2584" s="168"/>
      <c r="GJT2584" s="168"/>
      <c r="GJU2584" s="168"/>
      <c r="GJV2584" s="168"/>
      <c r="GJW2584" s="168"/>
      <c r="GJX2584" s="168"/>
      <c r="GJY2584" s="168"/>
      <c r="GJZ2584" s="168"/>
      <c r="GKA2584" s="168"/>
      <c r="GKB2584" s="168"/>
      <c r="GKC2584" s="168"/>
      <c r="GKD2584" s="168"/>
      <c r="GKE2584" s="168"/>
      <c r="GKF2584" s="168"/>
      <c r="GKG2584" s="168"/>
      <c r="GKH2584" s="168"/>
      <c r="GKI2584" s="168"/>
      <c r="GKJ2584" s="168"/>
      <c r="GKK2584" s="168"/>
      <c r="GKL2584" s="168"/>
      <c r="GKM2584" s="168"/>
      <c r="GKN2584" s="168"/>
      <c r="GKO2584" s="168"/>
      <c r="GKP2584" s="168"/>
      <c r="GKQ2584" s="168"/>
      <c r="GKR2584" s="168"/>
      <c r="GKS2584" s="168"/>
      <c r="GKT2584" s="168"/>
      <c r="GKU2584" s="168"/>
      <c r="GKV2584" s="168"/>
      <c r="GKW2584" s="168"/>
      <c r="GKX2584" s="168"/>
      <c r="GKY2584" s="168"/>
      <c r="GKZ2584" s="168"/>
      <c r="GLA2584" s="168"/>
      <c r="GLB2584" s="168"/>
      <c r="GLC2584" s="168"/>
      <c r="GLD2584" s="168"/>
      <c r="GLE2584" s="168"/>
      <c r="GLF2584" s="168"/>
      <c r="GLG2584" s="168"/>
      <c r="GLH2584" s="168"/>
      <c r="GLI2584" s="168"/>
      <c r="GLJ2584" s="168"/>
      <c r="GLK2584" s="168"/>
      <c r="GLL2584" s="168"/>
      <c r="GLM2584" s="168"/>
      <c r="GLN2584" s="168"/>
      <c r="GLO2584" s="168"/>
      <c r="GLP2584" s="168"/>
      <c r="GLQ2584" s="168"/>
      <c r="GLR2584" s="168"/>
      <c r="GLS2584" s="168"/>
      <c r="GLT2584" s="168"/>
      <c r="GLU2584" s="168"/>
      <c r="GLV2584" s="168"/>
      <c r="GLW2584" s="168"/>
      <c r="GLX2584" s="168"/>
      <c r="GLY2584" s="168"/>
      <c r="GLZ2584" s="168"/>
      <c r="GMA2584" s="168"/>
      <c r="GMB2584" s="168"/>
      <c r="GMC2584" s="168"/>
      <c r="GMD2584" s="168"/>
      <c r="GME2584" s="168"/>
      <c r="GMF2584" s="168"/>
      <c r="GMG2584" s="168"/>
      <c r="GMH2584" s="168"/>
      <c r="GMI2584" s="168"/>
      <c r="GMJ2584" s="168"/>
      <c r="GMK2584" s="168"/>
      <c r="GML2584" s="168"/>
      <c r="GMM2584" s="168"/>
      <c r="GMN2584" s="168"/>
      <c r="GMO2584" s="168"/>
      <c r="GMP2584" s="168"/>
      <c r="GMQ2584" s="168"/>
      <c r="GMR2584" s="168"/>
      <c r="GMS2584" s="168"/>
      <c r="GMT2584" s="168"/>
      <c r="GMU2584" s="168"/>
      <c r="GMV2584" s="168"/>
      <c r="GMW2584" s="168"/>
      <c r="GMX2584" s="168"/>
      <c r="GMY2584" s="168"/>
      <c r="GMZ2584" s="168"/>
      <c r="GNA2584" s="168"/>
      <c r="GNB2584" s="168"/>
      <c r="GNC2584" s="168"/>
      <c r="GND2584" s="168"/>
      <c r="GNE2584" s="168"/>
      <c r="GNF2584" s="168"/>
      <c r="GNG2584" s="168"/>
      <c r="GNH2584" s="168"/>
      <c r="GNI2584" s="168"/>
      <c r="GNJ2584" s="168"/>
      <c r="GNK2584" s="168"/>
      <c r="GNL2584" s="168"/>
      <c r="GNM2584" s="168"/>
      <c r="GNN2584" s="168"/>
      <c r="GNO2584" s="168"/>
      <c r="GNP2584" s="168"/>
      <c r="GNQ2584" s="168"/>
      <c r="GNR2584" s="168"/>
      <c r="GNS2584" s="168"/>
      <c r="GNT2584" s="168"/>
      <c r="GNU2584" s="168"/>
      <c r="GNV2584" s="168"/>
      <c r="GNW2584" s="168"/>
      <c r="GNX2584" s="168"/>
      <c r="GNY2584" s="168"/>
      <c r="GNZ2584" s="168"/>
      <c r="GOA2584" s="168"/>
      <c r="GOB2584" s="168"/>
      <c r="GOC2584" s="168"/>
      <c r="GOD2584" s="168"/>
      <c r="GOE2584" s="168"/>
      <c r="GOF2584" s="168"/>
      <c r="GOG2584" s="168"/>
      <c r="GOH2584" s="168"/>
      <c r="GOI2584" s="168"/>
      <c r="GOJ2584" s="168"/>
      <c r="GOK2584" s="168"/>
      <c r="GOL2584" s="168"/>
      <c r="GOM2584" s="168"/>
      <c r="GON2584" s="168"/>
      <c r="GOO2584" s="168"/>
      <c r="GOP2584" s="168"/>
      <c r="GOQ2584" s="168"/>
      <c r="GOR2584" s="168"/>
      <c r="GOS2584" s="168"/>
      <c r="GOT2584" s="168"/>
      <c r="GOU2584" s="168"/>
      <c r="GOV2584" s="168"/>
      <c r="GOW2584" s="168"/>
      <c r="GOX2584" s="168"/>
      <c r="GOY2584" s="168"/>
      <c r="GOZ2584" s="168"/>
      <c r="GPA2584" s="168"/>
      <c r="GPB2584" s="168"/>
      <c r="GPC2584" s="168"/>
      <c r="GPD2584" s="168"/>
      <c r="GPE2584" s="168"/>
      <c r="GPF2584" s="168"/>
      <c r="GPG2584" s="168"/>
      <c r="GPH2584" s="168"/>
      <c r="GPI2584" s="168"/>
      <c r="GPJ2584" s="168"/>
      <c r="GPK2584" s="168"/>
      <c r="GPL2584" s="168"/>
      <c r="GPM2584" s="168"/>
      <c r="GPN2584" s="168"/>
      <c r="GPO2584" s="168"/>
      <c r="GPP2584" s="168"/>
      <c r="GPQ2584" s="168"/>
      <c r="GPR2584" s="168"/>
      <c r="GPS2584" s="168"/>
      <c r="GPT2584" s="168"/>
      <c r="GPU2584" s="168"/>
      <c r="GPV2584" s="168"/>
      <c r="GPW2584" s="168"/>
      <c r="GPX2584" s="168"/>
      <c r="GPY2584" s="168"/>
      <c r="GPZ2584" s="168"/>
      <c r="GQA2584" s="168"/>
      <c r="GQB2584" s="168"/>
      <c r="GQC2584" s="168"/>
      <c r="GQD2584" s="168"/>
      <c r="GQE2584" s="168"/>
      <c r="GQF2584" s="168"/>
      <c r="GQG2584" s="168"/>
      <c r="GQH2584" s="168"/>
      <c r="GQI2584" s="168"/>
      <c r="GQJ2584" s="168"/>
      <c r="GQK2584" s="168"/>
      <c r="GQL2584" s="168"/>
      <c r="GQM2584" s="168"/>
      <c r="GQN2584" s="168"/>
      <c r="GQO2584" s="168"/>
      <c r="GQP2584" s="168"/>
      <c r="GQQ2584" s="168"/>
      <c r="GQR2584" s="168"/>
      <c r="GQS2584" s="168"/>
      <c r="GQT2584" s="168"/>
      <c r="GQU2584" s="168"/>
      <c r="GQV2584" s="168"/>
      <c r="GQW2584" s="168"/>
      <c r="GQX2584" s="168"/>
      <c r="GQY2584" s="168"/>
      <c r="GQZ2584" s="168"/>
      <c r="GRA2584" s="168"/>
      <c r="GRB2584" s="168"/>
      <c r="GRC2584" s="168"/>
      <c r="GRD2584" s="168"/>
      <c r="GRE2584" s="168"/>
      <c r="GRF2584" s="168"/>
      <c r="GRG2584" s="168"/>
      <c r="GRH2584" s="168"/>
      <c r="GRI2584" s="168"/>
      <c r="GRJ2584" s="168"/>
      <c r="GRK2584" s="168"/>
      <c r="GRL2584" s="168"/>
      <c r="GRM2584" s="168"/>
      <c r="GRN2584" s="168"/>
      <c r="GRO2584" s="168"/>
      <c r="GRP2584" s="168"/>
      <c r="GRQ2584" s="168"/>
      <c r="GRR2584" s="168"/>
      <c r="GRS2584" s="168"/>
      <c r="GRT2584" s="168"/>
      <c r="GRU2584" s="168"/>
      <c r="GRV2584" s="168"/>
      <c r="GRW2584" s="168"/>
      <c r="GRX2584" s="168"/>
      <c r="GRY2584" s="168"/>
      <c r="GRZ2584" s="168"/>
      <c r="GSA2584" s="168"/>
      <c r="GSB2584" s="168"/>
      <c r="GSC2584" s="168"/>
      <c r="GSD2584" s="168"/>
      <c r="GSE2584" s="168"/>
      <c r="GSF2584" s="168"/>
      <c r="GSG2584" s="168"/>
      <c r="GSH2584" s="168"/>
      <c r="GSI2584" s="168"/>
      <c r="GSJ2584" s="168"/>
      <c r="GSK2584" s="168"/>
      <c r="GSL2584" s="168"/>
      <c r="GSM2584" s="168"/>
      <c r="GSN2584" s="168"/>
      <c r="GSO2584" s="168"/>
      <c r="GSP2584" s="168"/>
      <c r="GSQ2584" s="168"/>
      <c r="GSR2584" s="168"/>
      <c r="GSS2584" s="168"/>
      <c r="GST2584" s="168"/>
      <c r="GSU2584" s="168"/>
      <c r="GSV2584" s="168"/>
      <c r="GSW2584" s="168"/>
      <c r="GSX2584" s="168"/>
      <c r="GSY2584" s="168"/>
      <c r="GSZ2584" s="168"/>
      <c r="GTA2584" s="168"/>
      <c r="GTB2584" s="168"/>
      <c r="GTC2584" s="168"/>
      <c r="GTD2584" s="168"/>
      <c r="GTE2584" s="168"/>
      <c r="GTF2584" s="168"/>
      <c r="GTG2584" s="168"/>
      <c r="GTH2584" s="168"/>
      <c r="GTI2584" s="168"/>
      <c r="GTJ2584" s="168"/>
      <c r="GTK2584" s="168"/>
      <c r="GTL2584" s="168"/>
      <c r="GTM2584" s="168"/>
      <c r="GTN2584" s="168"/>
      <c r="GTO2584" s="168"/>
      <c r="GTP2584" s="168"/>
      <c r="GTQ2584" s="168"/>
      <c r="GTR2584" s="168"/>
      <c r="GTS2584" s="168"/>
      <c r="GTT2584" s="168"/>
      <c r="GTU2584" s="168"/>
      <c r="GTV2584" s="168"/>
      <c r="GTW2584" s="168"/>
      <c r="GTX2584" s="168"/>
      <c r="GTY2584" s="168"/>
      <c r="GTZ2584" s="168"/>
      <c r="GUA2584" s="168"/>
      <c r="GUB2584" s="168"/>
      <c r="GUC2584" s="168"/>
      <c r="GUD2584" s="168"/>
      <c r="GUE2584" s="168"/>
      <c r="GUF2584" s="168"/>
      <c r="GUG2584" s="168"/>
      <c r="GUH2584" s="168"/>
      <c r="GUI2584" s="168"/>
      <c r="GUJ2584" s="168"/>
      <c r="GUK2584" s="168"/>
      <c r="GUL2584" s="168"/>
      <c r="GUM2584" s="168"/>
      <c r="GUN2584" s="168"/>
      <c r="GUO2584" s="168"/>
      <c r="GUP2584" s="168"/>
      <c r="GUQ2584" s="168"/>
      <c r="GUR2584" s="168"/>
      <c r="GUS2584" s="168"/>
      <c r="GUT2584" s="168"/>
      <c r="GUU2584" s="168"/>
      <c r="GUV2584" s="168"/>
      <c r="GUW2584" s="168"/>
      <c r="GUX2584" s="168"/>
      <c r="GUY2584" s="168"/>
      <c r="GUZ2584" s="168"/>
      <c r="GVA2584" s="168"/>
      <c r="GVB2584" s="168"/>
      <c r="GVC2584" s="168"/>
      <c r="GVD2584" s="168"/>
      <c r="GVE2584" s="168"/>
      <c r="GVF2584" s="168"/>
      <c r="GVG2584" s="168"/>
      <c r="GVH2584" s="168"/>
      <c r="GVI2584" s="168"/>
      <c r="GVJ2584" s="168"/>
      <c r="GVK2584" s="168"/>
      <c r="GVL2584" s="168"/>
      <c r="GVM2584" s="168"/>
      <c r="GVN2584" s="168"/>
      <c r="GVO2584" s="168"/>
      <c r="GVP2584" s="168"/>
      <c r="GVQ2584" s="168"/>
      <c r="GVR2584" s="168"/>
      <c r="GVS2584" s="168"/>
      <c r="GVT2584" s="168"/>
      <c r="GVU2584" s="168"/>
      <c r="GVV2584" s="168"/>
      <c r="GVW2584" s="168"/>
      <c r="GVX2584" s="168"/>
      <c r="GVY2584" s="168"/>
      <c r="GVZ2584" s="168"/>
      <c r="GWA2584" s="168"/>
      <c r="GWB2584" s="168"/>
      <c r="GWC2584" s="168"/>
      <c r="GWD2584" s="168"/>
      <c r="GWE2584" s="168"/>
      <c r="GWF2584" s="168"/>
      <c r="GWG2584" s="168"/>
      <c r="GWH2584" s="168"/>
      <c r="GWI2584" s="168"/>
      <c r="GWJ2584" s="168"/>
      <c r="GWK2584" s="168"/>
      <c r="GWL2584" s="168"/>
      <c r="GWM2584" s="168"/>
      <c r="GWN2584" s="168"/>
      <c r="GWO2584" s="168"/>
      <c r="GWP2584" s="168"/>
      <c r="GWQ2584" s="168"/>
      <c r="GWR2584" s="168"/>
      <c r="GWS2584" s="168"/>
      <c r="GWT2584" s="168"/>
      <c r="GWU2584" s="168"/>
      <c r="GWV2584" s="168"/>
      <c r="GWW2584" s="168"/>
      <c r="GWX2584" s="168"/>
      <c r="GWY2584" s="168"/>
      <c r="GWZ2584" s="168"/>
      <c r="GXA2584" s="168"/>
      <c r="GXB2584" s="168"/>
      <c r="GXC2584" s="168"/>
      <c r="GXD2584" s="168"/>
      <c r="GXE2584" s="168"/>
      <c r="GXF2584" s="168"/>
      <c r="GXG2584" s="168"/>
      <c r="GXH2584" s="168"/>
      <c r="GXI2584" s="168"/>
      <c r="GXJ2584" s="168"/>
      <c r="GXK2584" s="168"/>
      <c r="GXL2584" s="168"/>
      <c r="GXM2584" s="168"/>
      <c r="GXN2584" s="168"/>
      <c r="GXO2584" s="168"/>
      <c r="GXP2584" s="168"/>
      <c r="GXQ2584" s="168"/>
      <c r="GXR2584" s="168"/>
      <c r="GXS2584" s="168"/>
      <c r="GXT2584" s="168"/>
      <c r="GXU2584" s="168"/>
      <c r="GXV2584" s="168"/>
      <c r="GXW2584" s="168"/>
      <c r="GXX2584" s="168"/>
      <c r="GXY2584" s="168"/>
      <c r="GXZ2584" s="168"/>
      <c r="GYA2584" s="168"/>
      <c r="GYB2584" s="168"/>
      <c r="GYC2584" s="168"/>
      <c r="GYD2584" s="168"/>
      <c r="GYE2584" s="168"/>
      <c r="GYF2584" s="168"/>
      <c r="GYG2584" s="168"/>
      <c r="GYH2584" s="168"/>
      <c r="GYI2584" s="168"/>
      <c r="GYJ2584" s="168"/>
      <c r="GYK2584" s="168"/>
      <c r="GYL2584" s="168"/>
      <c r="GYM2584" s="168"/>
      <c r="GYN2584" s="168"/>
      <c r="GYO2584" s="168"/>
      <c r="GYP2584" s="168"/>
      <c r="GYQ2584" s="168"/>
      <c r="GYR2584" s="168"/>
      <c r="GYS2584" s="168"/>
      <c r="GYT2584" s="168"/>
      <c r="GYU2584" s="168"/>
      <c r="GYV2584" s="168"/>
      <c r="GYW2584" s="168"/>
      <c r="GYX2584" s="168"/>
      <c r="GYY2584" s="168"/>
      <c r="GYZ2584" s="168"/>
      <c r="GZA2584" s="168"/>
      <c r="GZB2584" s="168"/>
      <c r="GZC2584" s="168"/>
      <c r="GZD2584" s="168"/>
      <c r="GZE2584" s="168"/>
      <c r="GZF2584" s="168"/>
      <c r="GZG2584" s="168"/>
      <c r="GZH2584" s="168"/>
      <c r="GZI2584" s="168"/>
      <c r="GZJ2584" s="168"/>
      <c r="GZK2584" s="168"/>
      <c r="GZL2584" s="168"/>
      <c r="GZM2584" s="168"/>
      <c r="GZN2584" s="168"/>
      <c r="GZO2584" s="168"/>
      <c r="GZP2584" s="168"/>
      <c r="GZQ2584" s="168"/>
      <c r="GZR2584" s="168"/>
      <c r="GZS2584" s="168"/>
      <c r="GZT2584" s="168"/>
      <c r="GZU2584" s="168"/>
      <c r="GZV2584" s="168"/>
      <c r="GZW2584" s="168"/>
      <c r="GZX2584" s="168"/>
      <c r="GZY2584" s="168"/>
      <c r="GZZ2584" s="168"/>
      <c r="HAA2584" s="168"/>
      <c r="HAB2584" s="168"/>
      <c r="HAC2584" s="168"/>
      <c r="HAD2584" s="168"/>
      <c r="HAE2584" s="168"/>
      <c r="HAF2584" s="168"/>
      <c r="HAG2584" s="168"/>
      <c r="HAH2584" s="168"/>
      <c r="HAI2584" s="168"/>
      <c r="HAJ2584" s="168"/>
      <c r="HAK2584" s="168"/>
      <c r="HAL2584" s="168"/>
      <c r="HAM2584" s="168"/>
      <c r="HAN2584" s="168"/>
      <c r="HAO2584" s="168"/>
      <c r="HAP2584" s="168"/>
      <c r="HAQ2584" s="168"/>
      <c r="HAR2584" s="168"/>
      <c r="HAS2584" s="168"/>
      <c r="HAT2584" s="168"/>
      <c r="HAU2584" s="168"/>
      <c r="HAV2584" s="168"/>
      <c r="HAW2584" s="168"/>
      <c r="HAX2584" s="168"/>
      <c r="HAY2584" s="168"/>
      <c r="HAZ2584" s="168"/>
      <c r="HBA2584" s="168"/>
      <c r="HBB2584" s="168"/>
      <c r="HBC2584" s="168"/>
      <c r="HBD2584" s="168"/>
      <c r="HBE2584" s="168"/>
      <c r="HBF2584" s="168"/>
      <c r="HBG2584" s="168"/>
      <c r="HBH2584" s="168"/>
      <c r="HBI2584" s="168"/>
      <c r="HBJ2584" s="168"/>
      <c r="HBK2584" s="168"/>
      <c r="HBL2584" s="168"/>
      <c r="HBM2584" s="168"/>
      <c r="HBN2584" s="168"/>
      <c r="HBO2584" s="168"/>
      <c r="HBP2584" s="168"/>
      <c r="HBQ2584" s="168"/>
      <c r="HBR2584" s="168"/>
      <c r="HBS2584" s="168"/>
      <c r="HBT2584" s="168"/>
      <c r="HBU2584" s="168"/>
      <c r="HBV2584" s="168"/>
      <c r="HBW2584" s="168"/>
      <c r="HBX2584" s="168"/>
      <c r="HBY2584" s="168"/>
      <c r="HBZ2584" s="168"/>
      <c r="HCA2584" s="168"/>
      <c r="HCB2584" s="168"/>
      <c r="HCC2584" s="168"/>
      <c r="HCD2584" s="168"/>
      <c r="HCE2584" s="168"/>
      <c r="HCF2584" s="168"/>
      <c r="HCG2584" s="168"/>
      <c r="HCH2584" s="168"/>
      <c r="HCI2584" s="168"/>
      <c r="HCJ2584" s="168"/>
      <c r="HCK2584" s="168"/>
      <c r="HCL2584" s="168"/>
      <c r="HCM2584" s="168"/>
      <c r="HCN2584" s="168"/>
      <c r="HCO2584" s="168"/>
      <c r="HCP2584" s="168"/>
      <c r="HCQ2584" s="168"/>
      <c r="HCR2584" s="168"/>
      <c r="HCS2584" s="168"/>
      <c r="HCT2584" s="168"/>
      <c r="HCU2584" s="168"/>
      <c r="HCV2584" s="168"/>
      <c r="HCW2584" s="168"/>
      <c r="HCX2584" s="168"/>
      <c r="HCY2584" s="168"/>
      <c r="HCZ2584" s="168"/>
      <c r="HDA2584" s="168"/>
      <c r="HDB2584" s="168"/>
      <c r="HDC2584" s="168"/>
      <c r="HDD2584" s="168"/>
      <c r="HDE2584" s="168"/>
      <c r="HDF2584" s="168"/>
      <c r="HDG2584" s="168"/>
      <c r="HDH2584" s="168"/>
      <c r="HDI2584" s="168"/>
      <c r="HDJ2584" s="168"/>
      <c r="HDK2584" s="168"/>
      <c r="HDL2584" s="168"/>
      <c r="HDM2584" s="168"/>
      <c r="HDN2584" s="168"/>
      <c r="HDO2584" s="168"/>
      <c r="HDP2584" s="168"/>
      <c r="HDQ2584" s="168"/>
      <c r="HDR2584" s="168"/>
      <c r="HDS2584" s="168"/>
      <c r="HDT2584" s="168"/>
      <c r="HDU2584" s="168"/>
      <c r="HDV2584" s="168"/>
      <c r="HDW2584" s="168"/>
      <c r="HDX2584" s="168"/>
      <c r="HDY2584" s="168"/>
      <c r="HDZ2584" s="168"/>
      <c r="HEA2584" s="168"/>
      <c r="HEB2584" s="168"/>
      <c r="HEC2584" s="168"/>
      <c r="HED2584" s="168"/>
      <c r="HEE2584" s="168"/>
      <c r="HEF2584" s="168"/>
      <c r="HEG2584" s="168"/>
      <c r="HEH2584" s="168"/>
      <c r="HEI2584" s="168"/>
      <c r="HEJ2584" s="168"/>
      <c r="HEK2584" s="168"/>
      <c r="HEL2584" s="168"/>
      <c r="HEM2584" s="168"/>
      <c r="HEN2584" s="168"/>
      <c r="HEO2584" s="168"/>
      <c r="HEP2584" s="168"/>
      <c r="HEQ2584" s="168"/>
      <c r="HER2584" s="168"/>
      <c r="HES2584" s="168"/>
      <c r="HET2584" s="168"/>
      <c r="HEU2584" s="168"/>
      <c r="HEV2584" s="168"/>
      <c r="HEW2584" s="168"/>
      <c r="HEX2584" s="168"/>
      <c r="HEY2584" s="168"/>
      <c r="HEZ2584" s="168"/>
      <c r="HFA2584" s="168"/>
      <c r="HFB2584" s="168"/>
      <c r="HFC2584" s="168"/>
      <c r="HFD2584" s="168"/>
      <c r="HFE2584" s="168"/>
      <c r="HFF2584" s="168"/>
      <c r="HFG2584" s="168"/>
      <c r="HFH2584" s="168"/>
      <c r="HFI2584" s="168"/>
      <c r="HFJ2584" s="168"/>
      <c r="HFK2584" s="168"/>
      <c r="HFL2584" s="168"/>
      <c r="HFM2584" s="168"/>
      <c r="HFN2584" s="168"/>
      <c r="HFO2584" s="168"/>
      <c r="HFP2584" s="168"/>
      <c r="HFQ2584" s="168"/>
      <c r="HFR2584" s="168"/>
      <c r="HFS2584" s="168"/>
      <c r="HFT2584" s="168"/>
      <c r="HFU2584" s="168"/>
      <c r="HFV2584" s="168"/>
      <c r="HFW2584" s="168"/>
      <c r="HFX2584" s="168"/>
      <c r="HFY2584" s="168"/>
      <c r="HFZ2584" s="168"/>
      <c r="HGA2584" s="168"/>
      <c r="HGB2584" s="168"/>
      <c r="HGC2584" s="168"/>
      <c r="HGD2584" s="168"/>
      <c r="HGE2584" s="168"/>
      <c r="HGF2584" s="168"/>
      <c r="HGG2584" s="168"/>
      <c r="HGH2584" s="168"/>
      <c r="HGI2584" s="168"/>
      <c r="HGJ2584" s="168"/>
      <c r="HGK2584" s="168"/>
      <c r="HGL2584" s="168"/>
      <c r="HGM2584" s="168"/>
      <c r="HGN2584" s="168"/>
      <c r="HGO2584" s="168"/>
      <c r="HGP2584" s="168"/>
      <c r="HGQ2584" s="168"/>
      <c r="HGR2584" s="168"/>
      <c r="HGS2584" s="168"/>
      <c r="HGT2584" s="168"/>
      <c r="HGU2584" s="168"/>
      <c r="HGV2584" s="168"/>
      <c r="HGW2584" s="168"/>
      <c r="HGX2584" s="168"/>
      <c r="HGY2584" s="168"/>
      <c r="HGZ2584" s="168"/>
      <c r="HHA2584" s="168"/>
      <c r="HHB2584" s="168"/>
      <c r="HHC2584" s="168"/>
      <c r="HHD2584" s="168"/>
      <c r="HHE2584" s="168"/>
      <c r="HHF2584" s="168"/>
      <c r="HHG2584" s="168"/>
      <c r="HHH2584" s="168"/>
      <c r="HHI2584" s="168"/>
      <c r="HHJ2584" s="168"/>
      <c r="HHK2584" s="168"/>
      <c r="HHL2584" s="168"/>
      <c r="HHM2584" s="168"/>
      <c r="HHN2584" s="168"/>
      <c r="HHO2584" s="168"/>
      <c r="HHP2584" s="168"/>
      <c r="HHQ2584" s="168"/>
      <c r="HHR2584" s="168"/>
      <c r="HHS2584" s="168"/>
      <c r="HHT2584" s="168"/>
      <c r="HHU2584" s="168"/>
      <c r="HHV2584" s="168"/>
      <c r="HHW2584" s="168"/>
      <c r="HHX2584" s="168"/>
      <c r="HHY2584" s="168"/>
      <c r="HHZ2584" s="168"/>
      <c r="HIA2584" s="168"/>
      <c r="HIB2584" s="168"/>
      <c r="HIC2584" s="168"/>
      <c r="HID2584" s="168"/>
      <c r="HIE2584" s="168"/>
      <c r="HIF2584" s="168"/>
      <c r="HIG2584" s="168"/>
      <c r="HIH2584" s="168"/>
      <c r="HII2584" s="168"/>
      <c r="HIJ2584" s="168"/>
      <c r="HIK2584" s="168"/>
      <c r="HIL2584" s="168"/>
      <c r="HIM2584" s="168"/>
      <c r="HIN2584" s="168"/>
      <c r="HIO2584" s="168"/>
      <c r="HIP2584" s="168"/>
      <c r="HIQ2584" s="168"/>
      <c r="HIR2584" s="168"/>
      <c r="HIS2584" s="168"/>
      <c r="HIT2584" s="168"/>
      <c r="HIU2584" s="168"/>
      <c r="HIV2584" s="168"/>
      <c r="HIW2584" s="168"/>
      <c r="HIX2584" s="168"/>
      <c r="HIY2584" s="168"/>
      <c r="HIZ2584" s="168"/>
      <c r="HJA2584" s="168"/>
      <c r="HJB2584" s="168"/>
      <c r="HJC2584" s="168"/>
      <c r="HJD2584" s="168"/>
      <c r="HJE2584" s="168"/>
      <c r="HJF2584" s="168"/>
      <c r="HJG2584" s="168"/>
      <c r="HJH2584" s="168"/>
      <c r="HJI2584" s="168"/>
      <c r="HJJ2584" s="168"/>
      <c r="HJK2584" s="168"/>
      <c r="HJL2584" s="168"/>
      <c r="HJM2584" s="168"/>
      <c r="HJN2584" s="168"/>
      <c r="HJO2584" s="168"/>
      <c r="HJP2584" s="168"/>
      <c r="HJQ2584" s="168"/>
      <c r="HJR2584" s="168"/>
      <c r="HJS2584" s="168"/>
      <c r="HJT2584" s="168"/>
      <c r="HJU2584" s="168"/>
      <c r="HJV2584" s="168"/>
      <c r="HJW2584" s="168"/>
      <c r="HJX2584" s="168"/>
      <c r="HJY2584" s="168"/>
      <c r="HJZ2584" s="168"/>
      <c r="HKA2584" s="168"/>
      <c r="HKB2584" s="168"/>
      <c r="HKC2584" s="168"/>
      <c r="HKD2584" s="168"/>
      <c r="HKE2584" s="168"/>
      <c r="HKF2584" s="168"/>
      <c r="HKG2584" s="168"/>
      <c r="HKH2584" s="168"/>
      <c r="HKI2584" s="168"/>
      <c r="HKJ2584" s="168"/>
      <c r="HKK2584" s="168"/>
      <c r="HKL2584" s="168"/>
      <c r="HKM2584" s="168"/>
      <c r="HKN2584" s="168"/>
      <c r="HKO2584" s="168"/>
      <c r="HKP2584" s="168"/>
      <c r="HKQ2584" s="168"/>
      <c r="HKR2584" s="168"/>
      <c r="HKS2584" s="168"/>
      <c r="HKT2584" s="168"/>
      <c r="HKU2584" s="168"/>
      <c r="HKV2584" s="168"/>
      <c r="HKW2584" s="168"/>
      <c r="HKX2584" s="168"/>
      <c r="HKY2584" s="168"/>
      <c r="HKZ2584" s="168"/>
      <c r="HLA2584" s="168"/>
      <c r="HLB2584" s="168"/>
      <c r="HLC2584" s="168"/>
      <c r="HLD2584" s="168"/>
      <c r="HLE2584" s="168"/>
      <c r="HLF2584" s="168"/>
      <c r="HLG2584" s="168"/>
      <c r="HLH2584" s="168"/>
      <c r="HLI2584" s="168"/>
      <c r="HLJ2584" s="168"/>
      <c r="HLK2584" s="168"/>
      <c r="HLL2584" s="168"/>
      <c r="HLM2584" s="168"/>
      <c r="HLN2584" s="168"/>
      <c r="HLO2584" s="168"/>
      <c r="HLP2584" s="168"/>
      <c r="HLQ2584" s="168"/>
      <c r="HLR2584" s="168"/>
      <c r="HLS2584" s="168"/>
      <c r="HLT2584" s="168"/>
      <c r="HLU2584" s="168"/>
      <c r="HLV2584" s="168"/>
      <c r="HLW2584" s="168"/>
      <c r="HLX2584" s="168"/>
      <c r="HLY2584" s="168"/>
      <c r="HLZ2584" s="168"/>
      <c r="HMA2584" s="168"/>
      <c r="HMB2584" s="168"/>
      <c r="HMC2584" s="168"/>
      <c r="HMD2584" s="168"/>
      <c r="HME2584" s="168"/>
      <c r="HMF2584" s="168"/>
      <c r="HMG2584" s="168"/>
      <c r="HMH2584" s="168"/>
      <c r="HMI2584" s="168"/>
      <c r="HMJ2584" s="168"/>
      <c r="HMK2584" s="168"/>
      <c r="HML2584" s="168"/>
      <c r="HMM2584" s="168"/>
      <c r="HMN2584" s="168"/>
      <c r="HMO2584" s="168"/>
      <c r="HMP2584" s="168"/>
      <c r="HMQ2584" s="168"/>
      <c r="HMR2584" s="168"/>
      <c r="HMS2584" s="168"/>
      <c r="HMT2584" s="168"/>
      <c r="HMU2584" s="168"/>
      <c r="HMV2584" s="168"/>
      <c r="HMW2584" s="168"/>
      <c r="HMX2584" s="168"/>
      <c r="HMY2584" s="168"/>
      <c r="HMZ2584" s="168"/>
      <c r="HNA2584" s="168"/>
      <c r="HNB2584" s="168"/>
      <c r="HNC2584" s="168"/>
      <c r="HND2584" s="168"/>
      <c r="HNE2584" s="168"/>
      <c r="HNF2584" s="168"/>
      <c r="HNG2584" s="168"/>
      <c r="HNH2584" s="168"/>
      <c r="HNI2584" s="168"/>
      <c r="HNJ2584" s="168"/>
      <c r="HNK2584" s="168"/>
      <c r="HNL2584" s="168"/>
      <c r="HNM2584" s="168"/>
      <c r="HNN2584" s="168"/>
      <c r="HNO2584" s="168"/>
      <c r="HNP2584" s="168"/>
      <c r="HNQ2584" s="168"/>
      <c r="HNR2584" s="168"/>
      <c r="HNS2584" s="168"/>
      <c r="HNT2584" s="168"/>
      <c r="HNU2584" s="168"/>
      <c r="HNV2584" s="168"/>
      <c r="HNW2584" s="168"/>
      <c r="HNX2584" s="168"/>
      <c r="HNY2584" s="168"/>
      <c r="HNZ2584" s="168"/>
      <c r="HOA2584" s="168"/>
      <c r="HOB2584" s="168"/>
      <c r="HOC2584" s="168"/>
      <c r="HOD2584" s="168"/>
      <c r="HOE2584" s="168"/>
      <c r="HOF2584" s="168"/>
      <c r="HOG2584" s="168"/>
      <c r="HOH2584" s="168"/>
      <c r="HOI2584" s="168"/>
      <c r="HOJ2584" s="168"/>
      <c r="HOK2584" s="168"/>
      <c r="HOL2584" s="168"/>
      <c r="HOM2584" s="168"/>
      <c r="HON2584" s="168"/>
      <c r="HOO2584" s="168"/>
      <c r="HOP2584" s="168"/>
      <c r="HOQ2584" s="168"/>
      <c r="HOR2584" s="168"/>
      <c r="HOS2584" s="168"/>
      <c r="HOT2584" s="168"/>
      <c r="HOU2584" s="168"/>
      <c r="HOV2584" s="168"/>
      <c r="HOW2584" s="168"/>
      <c r="HOX2584" s="168"/>
      <c r="HOY2584" s="168"/>
      <c r="HOZ2584" s="168"/>
      <c r="HPA2584" s="168"/>
      <c r="HPB2584" s="168"/>
      <c r="HPC2584" s="168"/>
      <c r="HPD2584" s="168"/>
      <c r="HPE2584" s="168"/>
      <c r="HPF2584" s="168"/>
      <c r="HPG2584" s="168"/>
      <c r="HPH2584" s="168"/>
      <c r="HPI2584" s="168"/>
      <c r="HPJ2584" s="168"/>
      <c r="HPK2584" s="168"/>
      <c r="HPL2584" s="168"/>
      <c r="HPM2584" s="168"/>
      <c r="HPN2584" s="168"/>
      <c r="HPO2584" s="168"/>
      <c r="HPP2584" s="168"/>
      <c r="HPQ2584" s="168"/>
      <c r="HPR2584" s="168"/>
      <c r="HPS2584" s="168"/>
      <c r="HPT2584" s="168"/>
      <c r="HPU2584" s="168"/>
      <c r="HPV2584" s="168"/>
      <c r="HPW2584" s="168"/>
      <c r="HPX2584" s="168"/>
      <c r="HPY2584" s="168"/>
      <c r="HPZ2584" s="168"/>
      <c r="HQA2584" s="168"/>
      <c r="HQB2584" s="168"/>
      <c r="HQC2584" s="168"/>
      <c r="HQD2584" s="168"/>
      <c r="HQE2584" s="168"/>
      <c r="HQF2584" s="168"/>
      <c r="HQG2584" s="168"/>
      <c r="HQH2584" s="168"/>
      <c r="HQI2584" s="168"/>
      <c r="HQJ2584" s="168"/>
      <c r="HQK2584" s="168"/>
      <c r="HQL2584" s="168"/>
      <c r="HQM2584" s="168"/>
      <c r="HQN2584" s="168"/>
      <c r="HQO2584" s="168"/>
      <c r="HQP2584" s="168"/>
      <c r="HQQ2584" s="168"/>
      <c r="HQR2584" s="168"/>
      <c r="HQS2584" s="168"/>
      <c r="HQT2584" s="168"/>
      <c r="HQU2584" s="168"/>
      <c r="HQV2584" s="168"/>
      <c r="HQW2584" s="168"/>
      <c r="HQX2584" s="168"/>
      <c r="HQY2584" s="168"/>
      <c r="HQZ2584" s="168"/>
      <c r="HRA2584" s="168"/>
      <c r="HRB2584" s="168"/>
      <c r="HRC2584" s="168"/>
      <c r="HRD2584" s="168"/>
      <c r="HRE2584" s="168"/>
      <c r="HRF2584" s="168"/>
      <c r="HRG2584" s="168"/>
      <c r="HRH2584" s="168"/>
      <c r="HRI2584" s="168"/>
      <c r="HRJ2584" s="168"/>
      <c r="HRK2584" s="168"/>
      <c r="HRL2584" s="168"/>
      <c r="HRM2584" s="168"/>
      <c r="HRN2584" s="168"/>
      <c r="HRO2584" s="168"/>
      <c r="HRP2584" s="168"/>
      <c r="HRQ2584" s="168"/>
      <c r="HRR2584" s="168"/>
      <c r="HRS2584" s="168"/>
      <c r="HRT2584" s="168"/>
      <c r="HRU2584" s="168"/>
      <c r="HRV2584" s="168"/>
      <c r="HRW2584" s="168"/>
      <c r="HRX2584" s="168"/>
      <c r="HRY2584" s="168"/>
      <c r="HRZ2584" s="168"/>
      <c r="HSA2584" s="168"/>
      <c r="HSB2584" s="168"/>
      <c r="HSC2584" s="168"/>
      <c r="HSD2584" s="168"/>
      <c r="HSE2584" s="168"/>
      <c r="HSF2584" s="168"/>
      <c r="HSG2584" s="168"/>
      <c r="HSH2584" s="168"/>
      <c r="HSI2584" s="168"/>
      <c r="HSJ2584" s="168"/>
      <c r="HSK2584" s="168"/>
      <c r="HSL2584" s="168"/>
      <c r="HSM2584" s="168"/>
      <c r="HSN2584" s="168"/>
      <c r="HSO2584" s="168"/>
      <c r="HSP2584" s="168"/>
      <c r="HSQ2584" s="168"/>
      <c r="HSR2584" s="168"/>
      <c r="HSS2584" s="168"/>
      <c r="HST2584" s="168"/>
      <c r="HSU2584" s="168"/>
      <c r="HSV2584" s="168"/>
      <c r="HSW2584" s="168"/>
      <c r="HSX2584" s="168"/>
      <c r="HSY2584" s="168"/>
      <c r="HSZ2584" s="168"/>
      <c r="HTA2584" s="168"/>
      <c r="HTB2584" s="168"/>
      <c r="HTC2584" s="168"/>
      <c r="HTD2584" s="168"/>
      <c r="HTE2584" s="168"/>
      <c r="HTF2584" s="168"/>
      <c r="HTG2584" s="168"/>
      <c r="HTH2584" s="168"/>
      <c r="HTI2584" s="168"/>
      <c r="HTJ2584" s="168"/>
      <c r="HTK2584" s="168"/>
      <c r="HTL2584" s="168"/>
      <c r="HTM2584" s="168"/>
      <c r="HTN2584" s="168"/>
      <c r="HTO2584" s="168"/>
      <c r="HTP2584" s="168"/>
      <c r="HTQ2584" s="168"/>
      <c r="HTR2584" s="168"/>
      <c r="HTS2584" s="168"/>
      <c r="HTT2584" s="168"/>
      <c r="HTU2584" s="168"/>
      <c r="HTV2584" s="168"/>
      <c r="HTW2584" s="168"/>
      <c r="HTX2584" s="168"/>
      <c r="HTY2584" s="168"/>
      <c r="HTZ2584" s="168"/>
      <c r="HUA2584" s="168"/>
      <c r="HUB2584" s="168"/>
      <c r="HUC2584" s="168"/>
      <c r="HUD2584" s="168"/>
      <c r="HUE2584" s="168"/>
      <c r="HUF2584" s="168"/>
      <c r="HUG2584" s="168"/>
      <c r="HUH2584" s="168"/>
      <c r="HUI2584" s="168"/>
      <c r="HUJ2584" s="168"/>
      <c r="HUK2584" s="168"/>
      <c r="HUL2584" s="168"/>
      <c r="HUM2584" s="168"/>
      <c r="HUN2584" s="168"/>
      <c r="HUO2584" s="168"/>
      <c r="HUP2584" s="168"/>
      <c r="HUQ2584" s="168"/>
      <c r="HUR2584" s="168"/>
      <c r="HUS2584" s="168"/>
      <c r="HUT2584" s="168"/>
      <c r="HUU2584" s="168"/>
      <c r="HUV2584" s="168"/>
      <c r="HUW2584" s="168"/>
      <c r="HUX2584" s="168"/>
      <c r="HUY2584" s="168"/>
      <c r="HUZ2584" s="168"/>
      <c r="HVA2584" s="168"/>
      <c r="HVB2584" s="168"/>
      <c r="HVC2584" s="168"/>
      <c r="HVD2584" s="168"/>
      <c r="HVE2584" s="168"/>
      <c r="HVF2584" s="168"/>
      <c r="HVG2584" s="168"/>
      <c r="HVH2584" s="168"/>
      <c r="HVI2584" s="168"/>
      <c r="HVJ2584" s="168"/>
      <c r="HVK2584" s="168"/>
      <c r="HVL2584" s="168"/>
      <c r="HVM2584" s="168"/>
      <c r="HVN2584" s="168"/>
      <c r="HVO2584" s="168"/>
      <c r="HVP2584" s="168"/>
      <c r="HVQ2584" s="168"/>
      <c r="HVR2584" s="168"/>
      <c r="HVS2584" s="168"/>
      <c r="HVT2584" s="168"/>
      <c r="HVU2584" s="168"/>
      <c r="HVV2584" s="168"/>
      <c r="HVW2584" s="168"/>
      <c r="HVX2584" s="168"/>
      <c r="HVY2584" s="168"/>
      <c r="HVZ2584" s="168"/>
      <c r="HWA2584" s="168"/>
      <c r="HWB2584" s="168"/>
      <c r="HWC2584" s="168"/>
      <c r="HWD2584" s="168"/>
      <c r="HWE2584" s="168"/>
      <c r="HWF2584" s="168"/>
      <c r="HWG2584" s="168"/>
      <c r="HWH2584" s="168"/>
      <c r="HWI2584" s="168"/>
      <c r="HWJ2584" s="168"/>
      <c r="HWK2584" s="168"/>
      <c r="HWL2584" s="168"/>
      <c r="HWM2584" s="168"/>
      <c r="HWN2584" s="168"/>
      <c r="HWO2584" s="168"/>
      <c r="HWP2584" s="168"/>
      <c r="HWQ2584" s="168"/>
      <c r="HWR2584" s="168"/>
      <c r="HWS2584" s="168"/>
      <c r="HWT2584" s="168"/>
      <c r="HWU2584" s="168"/>
      <c r="HWV2584" s="168"/>
      <c r="HWW2584" s="168"/>
      <c r="HWX2584" s="168"/>
      <c r="HWY2584" s="168"/>
      <c r="HWZ2584" s="168"/>
      <c r="HXA2584" s="168"/>
      <c r="HXB2584" s="168"/>
      <c r="HXC2584" s="168"/>
      <c r="HXD2584" s="168"/>
      <c r="HXE2584" s="168"/>
      <c r="HXF2584" s="168"/>
      <c r="HXG2584" s="168"/>
      <c r="HXH2584" s="168"/>
      <c r="HXI2584" s="168"/>
      <c r="HXJ2584" s="168"/>
      <c r="HXK2584" s="168"/>
      <c r="HXL2584" s="168"/>
      <c r="HXM2584" s="168"/>
      <c r="HXN2584" s="168"/>
      <c r="HXO2584" s="168"/>
      <c r="HXP2584" s="168"/>
      <c r="HXQ2584" s="168"/>
      <c r="HXR2584" s="168"/>
      <c r="HXS2584" s="168"/>
      <c r="HXT2584" s="168"/>
      <c r="HXU2584" s="168"/>
      <c r="HXV2584" s="168"/>
      <c r="HXW2584" s="168"/>
      <c r="HXX2584" s="168"/>
      <c r="HXY2584" s="168"/>
      <c r="HXZ2584" s="168"/>
      <c r="HYA2584" s="168"/>
      <c r="HYB2584" s="168"/>
      <c r="HYC2584" s="168"/>
      <c r="HYD2584" s="168"/>
      <c r="HYE2584" s="168"/>
      <c r="HYF2584" s="168"/>
      <c r="HYG2584" s="168"/>
      <c r="HYH2584" s="168"/>
      <c r="HYI2584" s="168"/>
      <c r="HYJ2584" s="168"/>
      <c r="HYK2584" s="168"/>
      <c r="HYL2584" s="168"/>
      <c r="HYM2584" s="168"/>
      <c r="HYN2584" s="168"/>
      <c r="HYO2584" s="168"/>
      <c r="HYP2584" s="168"/>
      <c r="HYQ2584" s="168"/>
      <c r="HYR2584" s="168"/>
      <c r="HYS2584" s="168"/>
      <c r="HYT2584" s="168"/>
      <c r="HYU2584" s="168"/>
      <c r="HYV2584" s="168"/>
      <c r="HYW2584" s="168"/>
      <c r="HYX2584" s="168"/>
      <c r="HYY2584" s="168"/>
      <c r="HYZ2584" s="168"/>
      <c r="HZA2584" s="168"/>
      <c r="HZB2584" s="168"/>
      <c r="HZC2584" s="168"/>
      <c r="HZD2584" s="168"/>
      <c r="HZE2584" s="168"/>
      <c r="HZF2584" s="168"/>
      <c r="HZG2584" s="168"/>
      <c r="HZH2584" s="168"/>
      <c r="HZI2584" s="168"/>
      <c r="HZJ2584" s="168"/>
      <c r="HZK2584" s="168"/>
      <c r="HZL2584" s="168"/>
      <c r="HZM2584" s="168"/>
      <c r="HZN2584" s="168"/>
      <c r="HZO2584" s="168"/>
      <c r="HZP2584" s="168"/>
      <c r="HZQ2584" s="168"/>
      <c r="HZR2584" s="168"/>
      <c r="HZS2584" s="168"/>
      <c r="HZT2584" s="168"/>
      <c r="HZU2584" s="168"/>
      <c r="HZV2584" s="168"/>
      <c r="HZW2584" s="168"/>
      <c r="HZX2584" s="168"/>
      <c r="HZY2584" s="168"/>
      <c r="HZZ2584" s="168"/>
      <c r="IAA2584" s="168"/>
      <c r="IAB2584" s="168"/>
      <c r="IAC2584" s="168"/>
      <c r="IAD2584" s="168"/>
      <c r="IAE2584" s="168"/>
      <c r="IAF2584" s="168"/>
      <c r="IAG2584" s="168"/>
      <c r="IAH2584" s="168"/>
      <c r="IAI2584" s="168"/>
      <c r="IAJ2584" s="168"/>
      <c r="IAK2584" s="168"/>
      <c r="IAL2584" s="168"/>
      <c r="IAM2584" s="168"/>
      <c r="IAN2584" s="168"/>
      <c r="IAO2584" s="168"/>
      <c r="IAP2584" s="168"/>
      <c r="IAQ2584" s="168"/>
      <c r="IAR2584" s="168"/>
      <c r="IAS2584" s="168"/>
      <c r="IAT2584" s="168"/>
      <c r="IAU2584" s="168"/>
      <c r="IAV2584" s="168"/>
      <c r="IAW2584" s="168"/>
      <c r="IAX2584" s="168"/>
      <c r="IAY2584" s="168"/>
      <c r="IAZ2584" s="168"/>
      <c r="IBA2584" s="168"/>
      <c r="IBB2584" s="168"/>
      <c r="IBC2584" s="168"/>
      <c r="IBD2584" s="168"/>
      <c r="IBE2584" s="168"/>
      <c r="IBF2584" s="168"/>
      <c r="IBG2584" s="168"/>
      <c r="IBH2584" s="168"/>
      <c r="IBI2584" s="168"/>
      <c r="IBJ2584" s="168"/>
      <c r="IBK2584" s="168"/>
      <c r="IBL2584" s="168"/>
      <c r="IBM2584" s="168"/>
      <c r="IBN2584" s="168"/>
      <c r="IBO2584" s="168"/>
      <c r="IBP2584" s="168"/>
      <c r="IBQ2584" s="168"/>
      <c r="IBR2584" s="168"/>
      <c r="IBS2584" s="168"/>
      <c r="IBT2584" s="168"/>
      <c r="IBU2584" s="168"/>
      <c r="IBV2584" s="168"/>
      <c r="IBW2584" s="168"/>
      <c r="IBX2584" s="168"/>
      <c r="IBY2584" s="168"/>
      <c r="IBZ2584" s="168"/>
      <c r="ICA2584" s="168"/>
      <c r="ICB2584" s="168"/>
      <c r="ICC2584" s="168"/>
      <c r="ICD2584" s="168"/>
      <c r="ICE2584" s="168"/>
      <c r="ICF2584" s="168"/>
      <c r="ICG2584" s="168"/>
      <c r="ICH2584" s="168"/>
      <c r="ICI2584" s="168"/>
      <c r="ICJ2584" s="168"/>
      <c r="ICK2584" s="168"/>
      <c r="ICL2584" s="168"/>
      <c r="ICM2584" s="168"/>
      <c r="ICN2584" s="168"/>
      <c r="ICO2584" s="168"/>
      <c r="ICP2584" s="168"/>
      <c r="ICQ2584" s="168"/>
      <c r="ICR2584" s="168"/>
      <c r="ICS2584" s="168"/>
      <c r="ICT2584" s="168"/>
      <c r="ICU2584" s="168"/>
      <c r="ICV2584" s="168"/>
      <c r="ICW2584" s="168"/>
      <c r="ICX2584" s="168"/>
      <c r="ICY2584" s="168"/>
      <c r="ICZ2584" s="168"/>
      <c r="IDA2584" s="168"/>
      <c r="IDB2584" s="168"/>
      <c r="IDC2584" s="168"/>
      <c r="IDD2584" s="168"/>
      <c r="IDE2584" s="168"/>
      <c r="IDF2584" s="168"/>
      <c r="IDG2584" s="168"/>
      <c r="IDH2584" s="168"/>
      <c r="IDI2584" s="168"/>
      <c r="IDJ2584" s="168"/>
      <c r="IDK2584" s="168"/>
      <c r="IDL2584" s="168"/>
      <c r="IDM2584" s="168"/>
      <c r="IDN2584" s="168"/>
      <c r="IDO2584" s="168"/>
      <c r="IDP2584" s="168"/>
      <c r="IDQ2584" s="168"/>
      <c r="IDR2584" s="168"/>
      <c r="IDS2584" s="168"/>
      <c r="IDT2584" s="168"/>
      <c r="IDU2584" s="168"/>
      <c r="IDV2584" s="168"/>
      <c r="IDW2584" s="168"/>
      <c r="IDX2584" s="168"/>
      <c r="IDY2584" s="168"/>
      <c r="IDZ2584" s="168"/>
      <c r="IEA2584" s="168"/>
      <c r="IEB2584" s="168"/>
      <c r="IEC2584" s="168"/>
      <c r="IED2584" s="168"/>
      <c r="IEE2584" s="168"/>
      <c r="IEF2584" s="168"/>
      <c r="IEG2584" s="168"/>
      <c r="IEH2584" s="168"/>
      <c r="IEI2584" s="168"/>
      <c r="IEJ2584" s="168"/>
      <c r="IEK2584" s="168"/>
      <c r="IEL2584" s="168"/>
      <c r="IEM2584" s="168"/>
      <c r="IEN2584" s="168"/>
      <c r="IEO2584" s="168"/>
      <c r="IEP2584" s="168"/>
      <c r="IEQ2584" s="168"/>
      <c r="IER2584" s="168"/>
      <c r="IES2584" s="168"/>
      <c r="IET2584" s="168"/>
      <c r="IEU2584" s="168"/>
      <c r="IEV2584" s="168"/>
      <c r="IEW2584" s="168"/>
      <c r="IEX2584" s="168"/>
      <c r="IEY2584" s="168"/>
      <c r="IEZ2584" s="168"/>
      <c r="IFA2584" s="168"/>
      <c r="IFB2584" s="168"/>
      <c r="IFC2584" s="168"/>
      <c r="IFD2584" s="168"/>
      <c r="IFE2584" s="168"/>
      <c r="IFF2584" s="168"/>
      <c r="IFG2584" s="168"/>
      <c r="IFH2584" s="168"/>
      <c r="IFI2584" s="168"/>
      <c r="IFJ2584" s="168"/>
      <c r="IFK2584" s="168"/>
      <c r="IFL2584" s="168"/>
      <c r="IFM2584" s="168"/>
      <c r="IFN2584" s="168"/>
      <c r="IFO2584" s="168"/>
      <c r="IFP2584" s="168"/>
      <c r="IFQ2584" s="168"/>
      <c r="IFR2584" s="168"/>
      <c r="IFS2584" s="168"/>
      <c r="IFT2584" s="168"/>
      <c r="IFU2584" s="168"/>
      <c r="IFV2584" s="168"/>
      <c r="IFW2584" s="168"/>
      <c r="IFX2584" s="168"/>
      <c r="IFY2584" s="168"/>
      <c r="IFZ2584" s="168"/>
      <c r="IGA2584" s="168"/>
      <c r="IGB2584" s="168"/>
      <c r="IGC2584" s="168"/>
      <c r="IGD2584" s="168"/>
      <c r="IGE2584" s="168"/>
      <c r="IGF2584" s="168"/>
      <c r="IGG2584" s="168"/>
      <c r="IGH2584" s="168"/>
      <c r="IGI2584" s="168"/>
      <c r="IGJ2584" s="168"/>
      <c r="IGK2584" s="168"/>
      <c r="IGL2584" s="168"/>
      <c r="IGM2584" s="168"/>
      <c r="IGN2584" s="168"/>
      <c r="IGO2584" s="168"/>
      <c r="IGP2584" s="168"/>
      <c r="IGQ2584" s="168"/>
      <c r="IGR2584" s="168"/>
      <c r="IGS2584" s="168"/>
      <c r="IGT2584" s="168"/>
      <c r="IGU2584" s="168"/>
      <c r="IGV2584" s="168"/>
      <c r="IGW2584" s="168"/>
      <c r="IGX2584" s="168"/>
      <c r="IGY2584" s="168"/>
      <c r="IGZ2584" s="168"/>
      <c r="IHA2584" s="168"/>
      <c r="IHB2584" s="168"/>
      <c r="IHC2584" s="168"/>
      <c r="IHD2584" s="168"/>
      <c r="IHE2584" s="168"/>
      <c r="IHF2584" s="168"/>
      <c r="IHG2584" s="168"/>
      <c r="IHH2584" s="168"/>
      <c r="IHI2584" s="168"/>
      <c r="IHJ2584" s="168"/>
      <c r="IHK2584" s="168"/>
      <c r="IHL2584" s="168"/>
      <c r="IHM2584" s="168"/>
      <c r="IHN2584" s="168"/>
      <c r="IHO2584" s="168"/>
      <c r="IHP2584" s="168"/>
      <c r="IHQ2584" s="168"/>
      <c r="IHR2584" s="168"/>
      <c r="IHS2584" s="168"/>
      <c r="IHT2584" s="168"/>
      <c r="IHU2584" s="168"/>
      <c r="IHV2584" s="168"/>
      <c r="IHW2584" s="168"/>
      <c r="IHX2584" s="168"/>
      <c r="IHY2584" s="168"/>
      <c r="IHZ2584" s="168"/>
      <c r="IIA2584" s="168"/>
      <c r="IIB2584" s="168"/>
      <c r="IIC2584" s="168"/>
      <c r="IID2584" s="168"/>
      <c r="IIE2584" s="168"/>
      <c r="IIF2584" s="168"/>
      <c r="IIG2584" s="168"/>
      <c r="IIH2584" s="168"/>
      <c r="III2584" s="168"/>
      <c r="IIJ2584" s="168"/>
      <c r="IIK2584" s="168"/>
      <c r="IIL2584" s="168"/>
      <c r="IIM2584" s="168"/>
      <c r="IIN2584" s="168"/>
      <c r="IIO2584" s="168"/>
      <c r="IIP2584" s="168"/>
      <c r="IIQ2584" s="168"/>
      <c r="IIR2584" s="168"/>
      <c r="IIS2584" s="168"/>
      <c r="IIT2584" s="168"/>
      <c r="IIU2584" s="168"/>
      <c r="IIV2584" s="168"/>
      <c r="IIW2584" s="168"/>
      <c r="IIX2584" s="168"/>
      <c r="IIY2584" s="168"/>
      <c r="IIZ2584" s="168"/>
      <c r="IJA2584" s="168"/>
      <c r="IJB2584" s="168"/>
      <c r="IJC2584" s="168"/>
      <c r="IJD2584" s="168"/>
      <c r="IJE2584" s="168"/>
      <c r="IJF2584" s="168"/>
      <c r="IJG2584" s="168"/>
      <c r="IJH2584" s="168"/>
      <c r="IJI2584" s="168"/>
      <c r="IJJ2584" s="168"/>
      <c r="IJK2584" s="168"/>
      <c r="IJL2584" s="168"/>
      <c r="IJM2584" s="168"/>
      <c r="IJN2584" s="168"/>
      <c r="IJO2584" s="168"/>
      <c r="IJP2584" s="168"/>
      <c r="IJQ2584" s="168"/>
      <c r="IJR2584" s="168"/>
      <c r="IJS2584" s="168"/>
      <c r="IJT2584" s="168"/>
      <c r="IJU2584" s="168"/>
      <c r="IJV2584" s="168"/>
      <c r="IJW2584" s="168"/>
      <c r="IJX2584" s="168"/>
      <c r="IJY2584" s="168"/>
      <c r="IJZ2584" s="168"/>
      <c r="IKA2584" s="168"/>
      <c r="IKB2584" s="168"/>
      <c r="IKC2584" s="168"/>
      <c r="IKD2584" s="168"/>
      <c r="IKE2584" s="168"/>
      <c r="IKF2584" s="168"/>
      <c r="IKG2584" s="168"/>
      <c r="IKH2584" s="168"/>
      <c r="IKI2584" s="168"/>
      <c r="IKJ2584" s="168"/>
      <c r="IKK2584" s="168"/>
      <c r="IKL2584" s="168"/>
      <c r="IKM2584" s="168"/>
      <c r="IKN2584" s="168"/>
      <c r="IKO2584" s="168"/>
      <c r="IKP2584" s="168"/>
      <c r="IKQ2584" s="168"/>
      <c r="IKR2584" s="168"/>
      <c r="IKS2584" s="168"/>
      <c r="IKT2584" s="168"/>
      <c r="IKU2584" s="168"/>
      <c r="IKV2584" s="168"/>
      <c r="IKW2584" s="168"/>
      <c r="IKX2584" s="168"/>
      <c r="IKY2584" s="168"/>
      <c r="IKZ2584" s="168"/>
      <c r="ILA2584" s="168"/>
      <c r="ILB2584" s="168"/>
      <c r="ILC2584" s="168"/>
      <c r="ILD2584" s="168"/>
      <c r="ILE2584" s="168"/>
      <c r="ILF2584" s="168"/>
      <c r="ILG2584" s="168"/>
      <c r="ILH2584" s="168"/>
      <c r="ILI2584" s="168"/>
      <c r="ILJ2584" s="168"/>
      <c r="ILK2584" s="168"/>
      <c r="ILL2584" s="168"/>
      <c r="ILM2584" s="168"/>
      <c r="ILN2584" s="168"/>
      <c r="ILO2584" s="168"/>
      <c r="ILP2584" s="168"/>
      <c r="ILQ2584" s="168"/>
      <c r="ILR2584" s="168"/>
      <c r="ILS2584" s="168"/>
      <c r="ILT2584" s="168"/>
      <c r="ILU2584" s="168"/>
      <c r="ILV2584" s="168"/>
      <c r="ILW2584" s="168"/>
      <c r="ILX2584" s="168"/>
      <c r="ILY2584" s="168"/>
      <c r="ILZ2584" s="168"/>
      <c r="IMA2584" s="168"/>
      <c r="IMB2584" s="168"/>
      <c r="IMC2584" s="168"/>
      <c r="IMD2584" s="168"/>
      <c r="IME2584" s="168"/>
      <c r="IMF2584" s="168"/>
      <c r="IMG2584" s="168"/>
      <c r="IMH2584" s="168"/>
      <c r="IMI2584" s="168"/>
      <c r="IMJ2584" s="168"/>
      <c r="IMK2584" s="168"/>
      <c r="IML2584" s="168"/>
      <c r="IMM2584" s="168"/>
      <c r="IMN2584" s="168"/>
      <c r="IMO2584" s="168"/>
      <c r="IMP2584" s="168"/>
      <c r="IMQ2584" s="168"/>
      <c r="IMR2584" s="168"/>
      <c r="IMS2584" s="168"/>
      <c r="IMT2584" s="168"/>
      <c r="IMU2584" s="168"/>
      <c r="IMV2584" s="168"/>
      <c r="IMW2584" s="168"/>
      <c r="IMX2584" s="168"/>
      <c r="IMY2584" s="168"/>
      <c r="IMZ2584" s="168"/>
      <c r="INA2584" s="168"/>
      <c r="INB2584" s="168"/>
      <c r="INC2584" s="168"/>
      <c r="IND2584" s="168"/>
      <c r="INE2584" s="168"/>
      <c r="INF2584" s="168"/>
      <c r="ING2584" s="168"/>
      <c r="INH2584" s="168"/>
      <c r="INI2584" s="168"/>
      <c r="INJ2584" s="168"/>
      <c r="INK2584" s="168"/>
      <c r="INL2584" s="168"/>
      <c r="INM2584" s="168"/>
      <c r="INN2584" s="168"/>
      <c r="INO2584" s="168"/>
      <c r="INP2584" s="168"/>
      <c r="INQ2584" s="168"/>
      <c r="INR2584" s="168"/>
      <c r="INS2584" s="168"/>
      <c r="INT2584" s="168"/>
      <c r="INU2584" s="168"/>
      <c r="INV2584" s="168"/>
      <c r="INW2584" s="168"/>
      <c r="INX2584" s="168"/>
      <c r="INY2584" s="168"/>
      <c r="INZ2584" s="168"/>
      <c r="IOA2584" s="168"/>
      <c r="IOB2584" s="168"/>
      <c r="IOC2584" s="168"/>
      <c r="IOD2584" s="168"/>
      <c r="IOE2584" s="168"/>
      <c r="IOF2584" s="168"/>
      <c r="IOG2584" s="168"/>
      <c r="IOH2584" s="168"/>
      <c r="IOI2584" s="168"/>
      <c r="IOJ2584" s="168"/>
      <c r="IOK2584" s="168"/>
      <c r="IOL2584" s="168"/>
      <c r="IOM2584" s="168"/>
      <c r="ION2584" s="168"/>
      <c r="IOO2584" s="168"/>
      <c r="IOP2584" s="168"/>
      <c r="IOQ2584" s="168"/>
      <c r="IOR2584" s="168"/>
      <c r="IOS2584" s="168"/>
      <c r="IOT2584" s="168"/>
      <c r="IOU2584" s="168"/>
      <c r="IOV2584" s="168"/>
      <c r="IOW2584" s="168"/>
      <c r="IOX2584" s="168"/>
      <c r="IOY2584" s="168"/>
      <c r="IOZ2584" s="168"/>
      <c r="IPA2584" s="168"/>
      <c r="IPB2584" s="168"/>
      <c r="IPC2584" s="168"/>
      <c r="IPD2584" s="168"/>
      <c r="IPE2584" s="168"/>
      <c r="IPF2584" s="168"/>
      <c r="IPG2584" s="168"/>
      <c r="IPH2584" s="168"/>
      <c r="IPI2584" s="168"/>
      <c r="IPJ2584" s="168"/>
      <c r="IPK2584" s="168"/>
      <c r="IPL2584" s="168"/>
      <c r="IPM2584" s="168"/>
      <c r="IPN2584" s="168"/>
      <c r="IPO2584" s="168"/>
      <c r="IPP2584" s="168"/>
      <c r="IPQ2584" s="168"/>
      <c r="IPR2584" s="168"/>
      <c r="IPS2584" s="168"/>
      <c r="IPT2584" s="168"/>
      <c r="IPU2584" s="168"/>
      <c r="IPV2584" s="168"/>
      <c r="IPW2584" s="168"/>
      <c r="IPX2584" s="168"/>
      <c r="IPY2584" s="168"/>
      <c r="IPZ2584" s="168"/>
      <c r="IQA2584" s="168"/>
      <c r="IQB2584" s="168"/>
      <c r="IQC2584" s="168"/>
      <c r="IQD2584" s="168"/>
      <c r="IQE2584" s="168"/>
      <c r="IQF2584" s="168"/>
      <c r="IQG2584" s="168"/>
      <c r="IQH2584" s="168"/>
      <c r="IQI2584" s="168"/>
      <c r="IQJ2584" s="168"/>
      <c r="IQK2584" s="168"/>
      <c r="IQL2584" s="168"/>
      <c r="IQM2584" s="168"/>
      <c r="IQN2584" s="168"/>
      <c r="IQO2584" s="168"/>
      <c r="IQP2584" s="168"/>
      <c r="IQQ2584" s="168"/>
      <c r="IQR2584" s="168"/>
      <c r="IQS2584" s="168"/>
      <c r="IQT2584" s="168"/>
      <c r="IQU2584" s="168"/>
      <c r="IQV2584" s="168"/>
      <c r="IQW2584" s="168"/>
      <c r="IQX2584" s="168"/>
      <c r="IQY2584" s="168"/>
      <c r="IQZ2584" s="168"/>
      <c r="IRA2584" s="168"/>
      <c r="IRB2584" s="168"/>
      <c r="IRC2584" s="168"/>
      <c r="IRD2584" s="168"/>
      <c r="IRE2584" s="168"/>
      <c r="IRF2584" s="168"/>
      <c r="IRG2584" s="168"/>
      <c r="IRH2584" s="168"/>
      <c r="IRI2584" s="168"/>
      <c r="IRJ2584" s="168"/>
      <c r="IRK2584" s="168"/>
      <c r="IRL2584" s="168"/>
      <c r="IRM2584" s="168"/>
      <c r="IRN2584" s="168"/>
      <c r="IRO2584" s="168"/>
      <c r="IRP2584" s="168"/>
      <c r="IRQ2584" s="168"/>
      <c r="IRR2584" s="168"/>
      <c r="IRS2584" s="168"/>
      <c r="IRT2584" s="168"/>
      <c r="IRU2584" s="168"/>
      <c r="IRV2584" s="168"/>
      <c r="IRW2584" s="168"/>
      <c r="IRX2584" s="168"/>
      <c r="IRY2584" s="168"/>
      <c r="IRZ2584" s="168"/>
      <c r="ISA2584" s="168"/>
      <c r="ISB2584" s="168"/>
      <c r="ISC2584" s="168"/>
      <c r="ISD2584" s="168"/>
      <c r="ISE2584" s="168"/>
      <c r="ISF2584" s="168"/>
      <c r="ISG2584" s="168"/>
      <c r="ISH2584" s="168"/>
      <c r="ISI2584" s="168"/>
      <c r="ISJ2584" s="168"/>
      <c r="ISK2584" s="168"/>
      <c r="ISL2584" s="168"/>
      <c r="ISM2584" s="168"/>
      <c r="ISN2584" s="168"/>
      <c r="ISO2584" s="168"/>
      <c r="ISP2584" s="168"/>
      <c r="ISQ2584" s="168"/>
      <c r="ISR2584" s="168"/>
      <c r="ISS2584" s="168"/>
      <c r="IST2584" s="168"/>
      <c r="ISU2584" s="168"/>
      <c r="ISV2584" s="168"/>
      <c r="ISW2584" s="168"/>
      <c r="ISX2584" s="168"/>
      <c r="ISY2584" s="168"/>
      <c r="ISZ2584" s="168"/>
      <c r="ITA2584" s="168"/>
      <c r="ITB2584" s="168"/>
      <c r="ITC2584" s="168"/>
      <c r="ITD2584" s="168"/>
      <c r="ITE2584" s="168"/>
      <c r="ITF2584" s="168"/>
      <c r="ITG2584" s="168"/>
      <c r="ITH2584" s="168"/>
      <c r="ITI2584" s="168"/>
      <c r="ITJ2584" s="168"/>
      <c r="ITK2584" s="168"/>
      <c r="ITL2584" s="168"/>
      <c r="ITM2584" s="168"/>
      <c r="ITN2584" s="168"/>
      <c r="ITO2584" s="168"/>
      <c r="ITP2584" s="168"/>
      <c r="ITQ2584" s="168"/>
      <c r="ITR2584" s="168"/>
      <c r="ITS2584" s="168"/>
      <c r="ITT2584" s="168"/>
      <c r="ITU2584" s="168"/>
      <c r="ITV2584" s="168"/>
      <c r="ITW2584" s="168"/>
      <c r="ITX2584" s="168"/>
      <c r="ITY2584" s="168"/>
      <c r="ITZ2584" s="168"/>
      <c r="IUA2584" s="168"/>
      <c r="IUB2584" s="168"/>
      <c r="IUC2584" s="168"/>
      <c r="IUD2584" s="168"/>
      <c r="IUE2584" s="168"/>
      <c r="IUF2584" s="168"/>
      <c r="IUG2584" s="168"/>
      <c r="IUH2584" s="168"/>
      <c r="IUI2584" s="168"/>
      <c r="IUJ2584" s="168"/>
      <c r="IUK2584" s="168"/>
      <c r="IUL2584" s="168"/>
      <c r="IUM2584" s="168"/>
      <c r="IUN2584" s="168"/>
      <c r="IUO2584" s="168"/>
      <c r="IUP2584" s="168"/>
      <c r="IUQ2584" s="168"/>
      <c r="IUR2584" s="168"/>
      <c r="IUS2584" s="168"/>
      <c r="IUT2584" s="168"/>
      <c r="IUU2584" s="168"/>
      <c r="IUV2584" s="168"/>
      <c r="IUW2584" s="168"/>
      <c r="IUX2584" s="168"/>
      <c r="IUY2584" s="168"/>
      <c r="IUZ2584" s="168"/>
      <c r="IVA2584" s="168"/>
      <c r="IVB2584" s="168"/>
      <c r="IVC2584" s="168"/>
      <c r="IVD2584" s="168"/>
      <c r="IVE2584" s="168"/>
      <c r="IVF2584" s="168"/>
      <c r="IVG2584" s="168"/>
      <c r="IVH2584" s="168"/>
      <c r="IVI2584" s="168"/>
      <c r="IVJ2584" s="168"/>
      <c r="IVK2584" s="168"/>
      <c r="IVL2584" s="168"/>
      <c r="IVM2584" s="168"/>
      <c r="IVN2584" s="168"/>
      <c r="IVO2584" s="168"/>
      <c r="IVP2584" s="168"/>
      <c r="IVQ2584" s="168"/>
      <c r="IVR2584" s="168"/>
      <c r="IVS2584" s="168"/>
      <c r="IVT2584" s="168"/>
      <c r="IVU2584" s="168"/>
      <c r="IVV2584" s="168"/>
      <c r="IVW2584" s="168"/>
      <c r="IVX2584" s="168"/>
      <c r="IVY2584" s="168"/>
      <c r="IVZ2584" s="168"/>
      <c r="IWA2584" s="168"/>
      <c r="IWB2584" s="168"/>
      <c r="IWC2584" s="168"/>
      <c r="IWD2584" s="168"/>
      <c r="IWE2584" s="168"/>
      <c r="IWF2584" s="168"/>
      <c r="IWG2584" s="168"/>
      <c r="IWH2584" s="168"/>
      <c r="IWI2584" s="168"/>
      <c r="IWJ2584" s="168"/>
      <c r="IWK2584" s="168"/>
      <c r="IWL2584" s="168"/>
      <c r="IWM2584" s="168"/>
      <c r="IWN2584" s="168"/>
      <c r="IWO2584" s="168"/>
      <c r="IWP2584" s="168"/>
      <c r="IWQ2584" s="168"/>
      <c r="IWR2584" s="168"/>
      <c r="IWS2584" s="168"/>
      <c r="IWT2584" s="168"/>
      <c r="IWU2584" s="168"/>
      <c r="IWV2584" s="168"/>
      <c r="IWW2584" s="168"/>
      <c r="IWX2584" s="168"/>
      <c r="IWY2584" s="168"/>
      <c r="IWZ2584" s="168"/>
      <c r="IXA2584" s="168"/>
      <c r="IXB2584" s="168"/>
      <c r="IXC2584" s="168"/>
      <c r="IXD2584" s="168"/>
      <c r="IXE2584" s="168"/>
      <c r="IXF2584" s="168"/>
      <c r="IXG2584" s="168"/>
      <c r="IXH2584" s="168"/>
      <c r="IXI2584" s="168"/>
      <c r="IXJ2584" s="168"/>
      <c r="IXK2584" s="168"/>
      <c r="IXL2584" s="168"/>
      <c r="IXM2584" s="168"/>
      <c r="IXN2584" s="168"/>
      <c r="IXO2584" s="168"/>
      <c r="IXP2584" s="168"/>
      <c r="IXQ2584" s="168"/>
      <c r="IXR2584" s="168"/>
      <c r="IXS2584" s="168"/>
      <c r="IXT2584" s="168"/>
      <c r="IXU2584" s="168"/>
      <c r="IXV2584" s="168"/>
      <c r="IXW2584" s="168"/>
      <c r="IXX2584" s="168"/>
      <c r="IXY2584" s="168"/>
      <c r="IXZ2584" s="168"/>
      <c r="IYA2584" s="168"/>
      <c r="IYB2584" s="168"/>
      <c r="IYC2584" s="168"/>
      <c r="IYD2584" s="168"/>
      <c r="IYE2584" s="168"/>
      <c r="IYF2584" s="168"/>
      <c r="IYG2584" s="168"/>
      <c r="IYH2584" s="168"/>
      <c r="IYI2584" s="168"/>
      <c r="IYJ2584" s="168"/>
      <c r="IYK2584" s="168"/>
      <c r="IYL2584" s="168"/>
      <c r="IYM2584" s="168"/>
      <c r="IYN2584" s="168"/>
      <c r="IYO2584" s="168"/>
      <c r="IYP2584" s="168"/>
      <c r="IYQ2584" s="168"/>
      <c r="IYR2584" s="168"/>
      <c r="IYS2584" s="168"/>
      <c r="IYT2584" s="168"/>
      <c r="IYU2584" s="168"/>
      <c r="IYV2584" s="168"/>
      <c r="IYW2584" s="168"/>
      <c r="IYX2584" s="168"/>
      <c r="IYY2584" s="168"/>
      <c r="IYZ2584" s="168"/>
      <c r="IZA2584" s="168"/>
      <c r="IZB2584" s="168"/>
      <c r="IZC2584" s="168"/>
      <c r="IZD2584" s="168"/>
      <c r="IZE2584" s="168"/>
      <c r="IZF2584" s="168"/>
      <c r="IZG2584" s="168"/>
      <c r="IZH2584" s="168"/>
      <c r="IZI2584" s="168"/>
      <c r="IZJ2584" s="168"/>
      <c r="IZK2584" s="168"/>
      <c r="IZL2584" s="168"/>
      <c r="IZM2584" s="168"/>
      <c r="IZN2584" s="168"/>
      <c r="IZO2584" s="168"/>
      <c r="IZP2584" s="168"/>
      <c r="IZQ2584" s="168"/>
      <c r="IZR2584" s="168"/>
      <c r="IZS2584" s="168"/>
      <c r="IZT2584" s="168"/>
      <c r="IZU2584" s="168"/>
      <c r="IZV2584" s="168"/>
      <c r="IZW2584" s="168"/>
      <c r="IZX2584" s="168"/>
      <c r="IZY2584" s="168"/>
      <c r="IZZ2584" s="168"/>
      <c r="JAA2584" s="168"/>
      <c r="JAB2584" s="168"/>
      <c r="JAC2584" s="168"/>
      <c r="JAD2584" s="168"/>
      <c r="JAE2584" s="168"/>
      <c r="JAF2584" s="168"/>
      <c r="JAG2584" s="168"/>
      <c r="JAH2584" s="168"/>
      <c r="JAI2584" s="168"/>
      <c r="JAJ2584" s="168"/>
      <c r="JAK2584" s="168"/>
      <c r="JAL2584" s="168"/>
      <c r="JAM2584" s="168"/>
      <c r="JAN2584" s="168"/>
      <c r="JAO2584" s="168"/>
      <c r="JAP2584" s="168"/>
      <c r="JAQ2584" s="168"/>
      <c r="JAR2584" s="168"/>
      <c r="JAS2584" s="168"/>
      <c r="JAT2584" s="168"/>
      <c r="JAU2584" s="168"/>
      <c r="JAV2584" s="168"/>
      <c r="JAW2584" s="168"/>
      <c r="JAX2584" s="168"/>
      <c r="JAY2584" s="168"/>
      <c r="JAZ2584" s="168"/>
      <c r="JBA2584" s="168"/>
      <c r="JBB2584" s="168"/>
      <c r="JBC2584" s="168"/>
      <c r="JBD2584" s="168"/>
      <c r="JBE2584" s="168"/>
      <c r="JBF2584" s="168"/>
      <c r="JBG2584" s="168"/>
      <c r="JBH2584" s="168"/>
      <c r="JBI2584" s="168"/>
      <c r="JBJ2584" s="168"/>
      <c r="JBK2584" s="168"/>
      <c r="JBL2584" s="168"/>
      <c r="JBM2584" s="168"/>
      <c r="JBN2584" s="168"/>
      <c r="JBO2584" s="168"/>
      <c r="JBP2584" s="168"/>
      <c r="JBQ2584" s="168"/>
      <c r="JBR2584" s="168"/>
      <c r="JBS2584" s="168"/>
      <c r="JBT2584" s="168"/>
      <c r="JBU2584" s="168"/>
      <c r="JBV2584" s="168"/>
      <c r="JBW2584" s="168"/>
      <c r="JBX2584" s="168"/>
      <c r="JBY2584" s="168"/>
      <c r="JBZ2584" s="168"/>
      <c r="JCA2584" s="168"/>
      <c r="JCB2584" s="168"/>
      <c r="JCC2584" s="168"/>
      <c r="JCD2584" s="168"/>
      <c r="JCE2584" s="168"/>
      <c r="JCF2584" s="168"/>
      <c r="JCG2584" s="168"/>
      <c r="JCH2584" s="168"/>
      <c r="JCI2584" s="168"/>
      <c r="JCJ2584" s="168"/>
      <c r="JCK2584" s="168"/>
      <c r="JCL2584" s="168"/>
      <c r="JCM2584" s="168"/>
      <c r="JCN2584" s="168"/>
      <c r="JCO2584" s="168"/>
      <c r="JCP2584" s="168"/>
      <c r="JCQ2584" s="168"/>
      <c r="JCR2584" s="168"/>
      <c r="JCS2584" s="168"/>
      <c r="JCT2584" s="168"/>
      <c r="JCU2584" s="168"/>
      <c r="JCV2584" s="168"/>
      <c r="JCW2584" s="168"/>
      <c r="JCX2584" s="168"/>
      <c r="JCY2584" s="168"/>
      <c r="JCZ2584" s="168"/>
      <c r="JDA2584" s="168"/>
      <c r="JDB2584" s="168"/>
      <c r="JDC2584" s="168"/>
      <c r="JDD2584" s="168"/>
      <c r="JDE2584" s="168"/>
      <c r="JDF2584" s="168"/>
      <c r="JDG2584" s="168"/>
      <c r="JDH2584" s="168"/>
      <c r="JDI2584" s="168"/>
      <c r="JDJ2584" s="168"/>
      <c r="JDK2584" s="168"/>
      <c r="JDL2584" s="168"/>
      <c r="JDM2584" s="168"/>
      <c r="JDN2584" s="168"/>
      <c r="JDO2584" s="168"/>
      <c r="JDP2584" s="168"/>
      <c r="JDQ2584" s="168"/>
      <c r="JDR2584" s="168"/>
      <c r="JDS2584" s="168"/>
      <c r="JDT2584" s="168"/>
      <c r="JDU2584" s="168"/>
      <c r="JDV2584" s="168"/>
      <c r="JDW2584" s="168"/>
      <c r="JDX2584" s="168"/>
      <c r="JDY2584" s="168"/>
      <c r="JDZ2584" s="168"/>
      <c r="JEA2584" s="168"/>
      <c r="JEB2584" s="168"/>
      <c r="JEC2584" s="168"/>
      <c r="JED2584" s="168"/>
      <c r="JEE2584" s="168"/>
      <c r="JEF2584" s="168"/>
      <c r="JEG2584" s="168"/>
      <c r="JEH2584" s="168"/>
      <c r="JEI2584" s="168"/>
      <c r="JEJ2584" s="168"/>
      <c r="JEK2584" s="168"/>
      <c r="JEL2584" s="168"/>
      <c r="JEM2584" s="168"/>
      <c r="JEN2584" s="168"/>
      <c r="JEO2584" s="168"/>
      <c r="JEP2584" s="168"/>
      <c r="JEQ2584" s="168"/>
      <c r="JER2584" s="168"/>
      <c r="JES2584" s="168"/>
      <c r="JET2584" s="168"/>
      <c r="JEU2584" s="168"/>
      <c r="JEV2584" s="168"/>
      <c r="JEW2584" s="168"/>
      <c r="JEX2584" s="168"/>
      <c r="JEY2584" s="168"/>
      <c r="JEZ2584" s="168"/>
      <c r="JFA2584" s="168"/>
      <c r="JFB2584" s="168"/>
      <c r="JFC2584" s="168"/>
      <c r="JFD2584" s="168"/>
      <c r="JFE2584" s="168"/>
      <c r="JFF2584" s="168"/>
      <c r="JFG2584" s="168"/>
      <c r="JFH2584" s="168"/>
      <c r="JFI2584" s="168"/>
      <c r="JFJ2584" s="168"/>
      <c r="JFK2584" s="168"/>
      <c r="JFL2584" s="168"/>
      <c r="JFM2584" s="168"/>
      <c r="JFN2584" s="168"/>
      <c r="JFO2584" s="168"/>
      <c r="JFP2584" s="168"/>
      <c r="JFQ2584" s="168"/>
      <c r="JFR2584" s="168"/>
      <c r="JFS2584" s="168"/>
      <c r="JFT2584" s="168"/>
      <c r="JFU2584" s="168"/>
      <c r="JFV2584" s="168"/>
      <c r="JFW2584" s="168"/>
      <c r="JFX2584" s="168"/>
      <c r="JFY2584" s="168"/>
      <c r="JFZ2584" s="168"/>
      <c r="JGA2584" s="168"/>
      <c r="JGB2584" s="168"/>
      <c r="JGC2584" s="168"/>
      <c r="JGD2584" s="168"/>
      <c r="JGE2584" s="168"/>
      <c r="JGF2584" s="168"/>
      <c r="JGG2584" s="168"/>
      <c r="JGH2584" s="168"/>
      <c r="JGI2584" s="168"/>
      <c r="JGJ2584" s="168"/>
      <c r="JGK2584" s="168"/>
      <c r="JGL2584" s="168"/>
      <c r="JGM2584" s="168"/>
      <c r="JGN2584" s="168"/>
      <c r="JGO2584" s="168"/>
      <c r="JGP2584" s="168"/>
      <c r="JGQ2584" s="168"/>
      <c r="JGR2584" s="168"/>
      <c r="JGS2584" s="168"/>
      <c r="JGT2584" s="168"/>
      <c r="JGU2584" s="168"/>
      <c r="JGV2584" s="168"/>
      <c r="JGW2584" s="168"/>
      <c r="JGX2584" s="168"/>
      <c r="JGY2584" s="168"/>
      <c r="JGZ2584" s="168"/>
      <c r="JHA2584" s="168"/>
      <c r="JHB2584" s="168"/>
      <c r="JHC2584" s="168"/>
      <c r="JHD2584" s="168"/>
      <c r="JHE2584" s="168"/>
      <c r="JHF2584" s="168"/>
      <c r="JHG2584" s="168"/>
      <c r="JHH2584" s="168"/>
      <c r="JHI2584" s="168"/>
      <c r="JHJ2584" s="168"/>
      <c r="JHK2584" s="168"/>
      <c r="JHL2584" s="168"/>
      <c r="JHM2584" s="168"/>
      <c r="JHN2584" s="168"/>
      <c r="JHO2584" s="168"/>
      <c r="JHP2584" s="168"/>
      <c r="JHQ2584" s="168"/>
      <c r="JHR2584" s="168"/>
      <c r="JHS2584" s="168"/>
      <c r="JHT2584" s="168"/>
      <c r="JHU2584" s="168"/>
      <c r="JHV2584" s="168"/>
      <c r="JHW2584" s="168"/>
      <c r="JHX2584" s="168"/>
      <c r="JHY2584" s="168"/>
      <c r="JHZ2584" s="168"/>
      <c r="JIA2584" s="168"/>
      <c r="JIB2584" s="168"/>
      <c r="JIC2584" s="168"/>
      <c r="JID2584" s="168"/>
      <c r="JIE2584" s="168"/>
      <c r="JIF2584" s="168"/>
      <c r="JIG2584" s="168"/>
      <c r="JIH2584" s="168"/>
      <c r="JII2584" s="168"/>
      <c r="JIJ2584" s="168"/>
      <c r="JIK2584" s="168"/>
      <c r="JIL2584" s="168"/>
      <c r="JIM2584" s="168"/>
      <c r="JIN2584" s="168"/>
      <c r="JIO2584" s="168"/>
      <c r="JIP2584" s="168"/>
      <c r="JIQ2584" s="168"/>
      <c r="JIR2584" s="168"/>
      <c r="JIS2584" s="168"/>
      <c r="JIT2584" s="168"/>
      <c r="JIU2584" s="168"/>
      <c r="JIV2584" s="168"/>
      <c r="JIW2584" s="168"/>
      <c r="JIX2584" s="168"/>
      <c r="JIY2584" s="168"/>
      <c r="JIZ2584" s="168"/>
      <c r="JJA2584" s="168"/>
      <c r="JJB2584" s="168"/>
      <c r="JJC2584" s="168"/>
      <c r="JJD2584" s="168"/>
      <c r="JJE2584" s="168"/>
      <c r="JJF2584" s="168"/>
      <c r="JJG2584" s="168"/>
      <c r="JJH2584" s="168"/>
      <c r="JJI2584" s="168"/>
      <c r="JJJ2584" s="168"/>
      <c r="JJK2584" s="168"/>
      <c r="JJL2584" s="168"/>
      <c r="JJM2584" s="168"/>
      <c r="JJN2584" s="168"/>
      <c r="JJO2584" s="168"/>
      <c r="JJP2584" s="168"/>
      <c r="JJQ2584" s="168"/>
      <c r="JJR2584" s="168"/>
      <c r="JJS2584" s="168"/>
      <c r="JJT2584" s="168"/>
      <c r="JJU2584" s="168"/>
      <c r="JJV2584" s="168"/>
      <c r="JJW2584" s="168"/>
      <c r="JJX2584" s="168"/>
      <c r="JJY2584" s="168"/>
      <c r="JJZ2584" s="168"/>
      <c r="JKA2584" s="168"/>
      <c r="JKB2584" s="168"/>
      <c r="JKC2584" s="168"/>
      <c r="JKD2584" s="168"/>
      <c r="JKE2584" s="168"/>
      <c r="JKF2584" s="168"/>
      <c r="JKG2584" s="168"/>
      <c r="JKH2584" s="168"/>
      <c r="JKI2584" s="168"/>
      <c r="JKJ2584" s="168"/>
      <c r="JKK2584" s="168"/>
      <c r="JKL2584" s="168"/>
      <c r="JKM2584" s="168"/>
      <c r="JKN2584" s="168"/>
      <c r="JKO2584" s="168"/>
      <c r="JKP2584" s="168"/>
      <c r="JKQ2584" s="168"/>
      <c r="JKR2584" s="168"/>
      <c r="JKS2584" s="168"/>
      <c r="JKT2584" s="168"/>
      <c r="JKU2584" s="168"/>
      <c r="JKV2584" s="168"/>
      <c r="JKW2584" s="168"/>
      <c r="JKX2584" s="168"/>
      <c r="JKY2584" s="168"/>
      <c r="JKZ2584" s="168"/>
      <c r="JLA2584" s="168"/>
      <c r="JLB2584" s="168"/>
      <c r="JLC2584" s="168"/>
      <c r="JLD2584" s="168"/>
      <c r="JLE2584" s="168"/>
      <c r="JLF2584" s="168"/>
      <c r="JLG2584" s="168"/>
      <c r="JLH2584" s="168"/>
      <c r="JLI2584" s="168"/>
      <c r="JLJ2584" s="168"/>
      <c r="JLK2584" s="168"/>
      <c r="JLL2584" s="168"/>
      <c r="JLM2584" s="168"/>
      <c r="JLN2584" s="168"/>
      <c r="JLO2584" s="168"/>
      <c r="JLP2584" s="168"/>
      <c r="JLQ2584" s="168"/>
      <c r="JLR2584" s="168"/>
      <c r="JLS2584" s="168"/>
      <c r="JLT2584" s="168"/>
      <c r="JLU2584" s="168"/>
      <c r="JLV2584" s="168"/>
      <c r="JLW2584" s="168"/>
      <c r="JLX2584" s="168"/>
      <c r="JLY2584" s="168"/>
      <c r="JLZ2584" s="168"/>
      <c r="JMA2584" s="168"/>
      <c r="JMB2584" s="168"/>
      <c r="JMC2584" s="168"/>
      <c r="JMD2584" s="168"/>
      <c r="JME2584" s="168"/>
      <c r="JMF2584" s="168"/>
      <c r="JMG2584" s="168"/>
      <c r="JMH2584" s="168"/>
      <c r="JMI2584" s="168"/>
      <c r="JMJ2584" s="168"/>
      <c r="JMK2584" s="168"/>
      <c r="JML2584" s="168"/>
      <c r="JMM2584" s="168"/>
      <c r="JMN2584" s="168"/>
      <c r="JMO2584" s="168"/>
      <c r="JMP2584" s="168"/>
      <c r="JMQ2584" s="168"/>
      <c r="JMR2584" s="168"/>
      <c r="JMS2584" s="168"/>
      <c r="JMT2584" s="168"/>
      <c r="JMU2584" s="168"/>
      <c r="JMV2584" s="168"/>
      <c r="JMW2584" s="168"/>
      <c r="JMX2584" s="168"/>
      <c r="JMY2584" s="168"/>
      <c r="JMZ2584" s="168"/>
      <c r="JNA2584" s="168"/>
      <c r="JNB2584" s="168"/>
      <c r="JNC2584" s="168"/>
      <c r="JND2584" s="168"/>
      <c r="JNE2584" s="168"/>
      <c r="JNF2584" s="168"/>
      <c r="JNG2584" s="168"/>
      <c r="JNH2584" s="168"/>
      <c r="JNI2584" s="168"/>
      <c r="JNJ2584" s="168"/>
      <c r="JNK2584" s="168"/>
      <c r="JNL2584" s="168"/>
      <c r="JNM2584" s="168"/>
      <c r="JNN2584" s="168"/>
      <c r="JNO2584" s="168"/>
      <c r="JNP2584" s="168"/>
      <c r="JNQ2584" s="168"/>
      <c r="JNR2584" s="168"/>
      <c r="JNS2584" s="168"/>
      <c r="JNT2584" s="168"/>
      <c r="JNU2584" s="168"/>
      <c r="JNV2584" s="168"/>
      <c r="JNW2584" s="168"/>
      <c r="JNX2584" s="168"/>
      <c r="JNY2584" s="168"/>
      <c r="JNZ2584" s="168"/>
      <c r="JOA2584" s="168"/>
      <c r="JOB2584" s="168"/>
      <c r="JOC2584" s="168"/>
      <c r="JOD2584" s="168"/>
      <c r="JOE2584" s="168"/>
      <c r="JOF2584" s="168"/>
      <c r="JOG2584" s="168"/>
      <c r="JOH2584" s="168"/>
      <c r="JOI2584" s="168"/>
      <c r="JOJ2584" s="168"/>
      <c r="JOK2584" s="168"/>
      <c r="JOL2584" s="168"/>
      <c r="JOM2584" s="168"/>
      <c r="JON2584" s="168"/>
      <c r="JOO2584" s="168"/>
      <c r="JOP2584" s="168"/>
      <c r="JOQ2584" s="168"/>
      <c r="JOR2584" s="168"/>
      <c r="JOS2584" s="168"/>
      <c r="JOT2584" s="168"/>
      <c r="JOU2584" s="168"/>
      <c r="JOV2584" s="168"/>
      <c r="JOW2584" s="168"/>
      <c r="JOX2584" s="168"/>
      <c r="JOY2584" s="168"/>
      <c r="JOZ2584" s="168"/>
      <c r="JPA2584" s="168"/>
      <c r="JPB2584" s="168"/>
      <c r="JPC2584" s="168"/>
      <c r="JPD2584" s="168"/>
      <c r="JPE2584" s="168"/>
      <c r="JPF2584" s="168"/>
      <c r="JPG2584" s="168"/>
      <c r="JPH2584" s="168"/>
      <c r="JPI2584" s="168"/>
      <c r="JPJ2584" s="168"/>
      <c r="JPK2584" s="168"/>
      <c r="JPL2584" s="168"/>
      <c r="JPM2584" s="168"/>
      <c r="JPN2584" s="168"/>
      <c r="JPO2584" s="168"/>
      <c r="JPP2584" s="168"/>
      <c r="JPQ2584" s="168"/>
      <c r="JPR2584" s="168"/>
      <c r="JPS2584" s="168"/>
      <c r="JPT2584" s="168"/>
      <c r="JPU2584" s="168"/>
      <c r="JPV2584" s="168"/>
      <c r="JPW2584" s="168"/>
      <c r="JPX2584" s="168"/>
      <c r="JPY2584" s="168"/>
      <c r="JPZ2584" s="168"/>
      <c r="JQA2584" s="168"/>
      <c r="JQB2584" s="168"/>
      <c r="JQC2584" s="168"/>
      <c r="JQD2584" s="168"/>
      <c r="JQE2584" s="168"/>
      <c r="JQF2584" s="168"/>
      <c r="JQG2584" s="168"/>
      <c r="JQH2584" s="168"/>
      <c r="JQI2584" s="168"/>
      <c r="JQJ2584" s="168"/>
      <c r="JQK2584" s="168"/>
      <c r="JQL2584" s="168"/>
      <c r="JQM2584" s="168"/>
      <c r="JQN2584" s="168"/>
      <c r="JQO2584" s="168"/>
      <c r="JQP2584" s="168"/>
      <c r="JQQ2584" s="168"/>
      <c r="JQR2584" s="168"/>
      <c r="JQS2584" s="168"/>
      <c r="JQT2584" s="168"/>
      <c r="JQU2584" s="168"/>
      <c r="JQV2584" s="168"/>
      <c r="JQW2584" s="168"/>
      <c r="JQX2584" s="168"/>
      <c r="JQY2584" s="168"/>
      <c r="JQZ2584" s="168"/>
      <c r="JRA2584" s="168"/>
      <c r="JRB2584" s="168"/>
      <c r="JRC2584" s="168"/>
      <c r="JRD2584" s="168"/>
      <c r="JRE2584" s="168"/>
      <c r="JRF2584" s="168"/>
      <c r="JRG2584" s="168"/>
      <c r="JRH2584" s="168"/>
      <c r="JRI2584" s="168"/>
      <c r="JRJ2584" s="168"/>
      <c r="JRK2584" s="168"/>
      <c r="JRL2584" s="168"/>
      <c r="JRM2584" s="168"/>
      <c r="JRN2584" s="168"/>
      <c r="JRO2584" s="168"/>
      <c r="JRP2584" s="168"/>
      <c r="JRQ2584" s="168"/>
      <c r="JRR2584" s="168"/>
      <c r="JRS2584" s="168"/>
      <c r="JRT2584" s="168"/>
      <c r="JRU2584" s="168"/>
      <c r="JRV2584" s="168"/>
      <c r="JRW2584" s="168"/>
      <c r="JRX2584" s="168"/>
      <c r="JRY2584" s="168"/>
      <c r="JRZ2584" s="168"/>
      <c r="JSA2584" s="168"/>
      <c r="JSB2584" s="168"/>
      <c r="JSC2584" s="168"/>
      <c r="JSD2584" s="168"/>
      <c r="JSE2584" s="168"/>
      <c r="JSF2584" s="168"/>
      <c r="JSG2584" s="168"/>
      <c r="JSH2584" s="168"/>
      <c r="JSI2584" s="168"/>
      <c r="JSJ2584" s="168"/>
      <c r="JSK2584" s="168"/>
      <c r="JSL2584" s="168"/>
      <c r="JSM2584" s="168"/>
      <c r="JSN2584" s="168"/>
      <c r="JSO2584" s="168"/>
      <c r="JSP2584" s="168"/>
      <c r="JSQ2584" s="168"/>
      <c r="JSR2584" s="168"/>
      <c r="JSS2584" s="168"/>
      <c r="JST2584" s="168"/>
      <c r="JSU2584" s="168"/>
      <c r="JSV2584" s="168"/>
      <c r="JSW2584" s="168"/>
      <c r="JSX2584" s="168"/>
      <c r="JSY2584" s="168"/>
      <c r="JSZ2584" s="168"/>
      <c r="JTA2584" s="168"/>
      <c r="JTB2584" s="168"/>
      <c r="JTC2584" s="168"/>
      <c r="JTD2584" s="168"/>
      <c r="JTE2584" s="168"/>
      <c r="JTF2584" s="168"/>
      <c r="JTG2584" s="168"/>
      <c r="JTH2584" s="168"/>
      <c r="JTI2584" s="168"/>
      <c r="JTJ2584" s="168"/>
      <c r="JTK2584" s="168"/>
      <c r="JTL2584" s="168"/>
      <c r="JTM2584" s="168"/>
      <c r="JTN2584" s="168"/>
      <c r="JTO2584" s="168"/>
      <c r="JTP2584" s="168"/>
      <c r="JTQ2584" s="168"/>
      <c r="JTR2584" s="168"/>
      <c r="JTS2584" s="168"/>
      <c r="JTT2584" s="168"/>
      <c r="JTU2584" s="168"/>
      <c r="JTV2584" s="168"/>
      <c r="JTW2584" s="168"/>
      <c r="JTX2584" s="168"/>
      <c r="JTY2584" s="168"/>
      <c r="JTZ2584" s="168"/>
      <c r="JUA2584" s="168"/>
      <c r="JUB2584" s="168"/>
      <c r="JUC2584" s="168"/>
      <c r="JUD2584" s="168"/>
      <c r="JUE2584" s="168"/>
      <c r="JUF2584" s="168"/>
      <c r="JUG2584" s="168"/>
      <c r="JUH2584" s="168"/>
      <c r="JUI2584" s="168"/>
      <c r="JUJ2584" s="168"/>
      <c r="JUK2584" s="168"/>
      <c r="JUL2584" s="168"/>
      <c r="JUM2584" s="168"/>
      <c r="JUN2584" s="168"/>
      <c r="JUO2584" s="168"/>
      <c r="JUP2584" s="168"/>
      <c r="JUQ2584" s="168"/>
      <c r="JUR2584" s="168"/>
      <c r="JUS2584" s="168"/>
      <c r="JUT2584" s="168"/>
      <c r="JUU2584" s="168"/>
      <c r="JUV2584" s="168"/>
      <c r="JUW2584" s="168"/>
      <c r="JUX2584" s="168"/>
      <c r="JUY2584" s="168"/>
      <c r="JUZ2584" s="168"/>
      <c r="JVA2584" s="168"/>
      <c r="JVB2584" s="168"/>
      <c r="JVC2584" s="168"/>
      <c r="JVD2584" s="168"/>
      <c r="JVE2584" s="168"/>
      <c r="JVF2584" s="168"/>
      <c r="JVG2584" s="168"/>
      <c r="JVH2584" s="168"/>
      <c r="JVI2584" s="168"/>
      <c r="JVJ2584" s="168"/>
      <c r="JVK2584" s="168"/>
      <c r="JVL2584" s="168"/>
      <c r="JVM2584" s="168"/>
      <c r="JVN2584" s="168"/>
      <c r="JVO2584" s="168"/>
      <c r="JVP2584" s="168"/>
      <c r="JVQ2584" s="168"/>
      <c r="JVR2584" s="168"/>
      <c r="JVS2584" s="168"/>
      <c r="JVT2584" s="168"/>
      <c r="JVU2584" s="168"/>
      <c r="JVV2584" s="168"/>
      <c r="JVW2584" s="168"/>
      <c r="JVX2584" s="168"/>
      <c r="JVY2584" s="168"/>
      <c r="JVZ2584" s="168"/>
      <c r="JWA2584" s="168"/>
      <c r="JWB2584" s="168"/>
      <c r="JWC2584" s="168"/>
      <c r="JWD2584" s="168"/>
      <c r="JWE2584" s="168"/>
      <c r="JWF2584" s="168"/>
      <c r="JWG2584" s="168"/>
      <c r="JWH2584" s="168"/>
      <c r="JWI2584" s="168"/>
      <c r="JWJ2584" s="168"/>
      <c r="JWK2584" s="168"/>
      <c r="JWL2584" s="168"/>
      <c r="JWM2584" s="168"/>
      <c r="JWN2584" s="168"/>
      <c r="JWO2584" s="168"/>
      <c r="JWP2584" s="168"/>
      <c r="JWQ2584" s="168"/>
      <c r="JWR2584" s="168"/>
      <c r="JWS2584" s="168"/>
      <c r="JWT2584" s="168"/>
      <c r="JWU2584" s="168"/>
      <c r="JWV2584" s="168"/>
      <c r="JWW2584" s="168"/>
      <c r="JWX2584" s="168"/>
      <c r="JWY2584" s="168"/>
      <c r="JWZ2584" s="168"/>
      <c r="JXA2584" s="168"/>
      <c r="JXB2584" s="168"/>
      <c r="JXC2584" s="168"/>
      <c r="JXD2584" s="168"/>
      <c r="JXE2584" s="168"/>
      <c r="JXF2584" s="168"/>
      <c r="JXG2584" s="168"/>
      <c r="JXH2584" s="168"/>
      <c r="JXI2584" s="168"/>
      <c r="JXJ2584" s="168"/>
      <c r="JXK2584" s="168"/>
      <c r="JXL2584" s="168"/>
      <c r="JXM2584" s="168"/>
      <c r="JXN2584" s="168"/>
      <c r="JXO2584" s="168"/>
      <c r="JXP2584" s="168"/>
      <c r="JXQ2584" s="168"/>
      <c r="JXR2584" s="168"/>
      <c r="JXS2584" s="168"/>
      <c r="JXT2584" s="168"/>
      <c r="JXU2584" s="168"/>
      <c r="JXV2584" s="168"/>
      <c r="JXW2584" s="168"/>
      <c r="JXX2584" s="168"/>
      <c r="JXY2584" s="168"/>
      <c r="JXZ2584" s="168"/>
      <c r="JYA2584" s="168"/>
      <c r="JYB2584" s="168"/>
      <c r="JYC2584" s="168"/>
      <c r="JYD2584" s="168"/>
      <c r="JYE2584" s="168"/>
      <c r="JYF2584" s="168"/>
      <c r="JYG2584" s="168"/>
      <c r="JYH2584" s="168"/>
      <c r="JYI2584" s="168"/>
      <c r="JYJ2584" s="168"/>
      <c r="JYK2584" s="168"/>
      <c r="JYL2584" s="168"/>
      <c r="JYM2584" s="168"/>
      <c r="JYN2584" s="168"/>
      <c r="JYO2584" s="168"/>
      <c r="JYP2584" s="168"/>
      <c r="JYQ2584" s="168"/>
      <c r="JYR2584" s="168"/>
      <c r="JYS2584" s="168"/>
      <c r="JYT2584" s="168"/>
      <c r="JYU2584" s="168"/>
      <c r="JYV2584" s="168"/>
      <c r="JYW2584" s="168"/>
      <c r="JYX2584" s="168"/>
      <c r="JYY2584" s="168"/>
      <c r="JYZ2584" s="168"/>
      <c r="JZA2584" s="168"/>
      <c r="JZB2584" s="168"/>
      <c r="JZC2584" s="168"/>
      <c r="JZD2584" s="168"/>
      <c r="JZE2584" s="168"/>
      <c r="JZF2584" s="168"/>
      <c r="JZG2584" s="168"/>
      <c r="JZH2584" s="168"/>
      <c r="JZI2584" s="168"/>
      <c r="JZJ2584" s="168"/>
      <c r="JZK2584" s="168"/>
      <c r="JZL2584" s="168"/>
      <c r="JZM2584" s="168"/>
      <c r="JZN2584" s="168"/>
      <c r="JZO2584" s="168"/>
      <c r="JZP2584" s="168"/>
      <c r="JZQ2584" s="168"/>
      <c r="JZR2584" s="168"/>
      <c r="JZS2584" s="168"/>
      <c r="JZT2584" s="168"/>
      <c r="JZU2584" s="168"/>
      <c r="JZV2584" s="168"/>
      <c r="JZW2584" s="168"/>
      <c r="JZX2584" s="168"/>
      <c r="JZY2584" s="168"/>
      <c r="JZZ2584" s="168"/>
      <c r="KAA2584" s="168"/>
      <c r="KAB2584" s="168"/>
      <c r="KAC2584" s="168"/>
      <c r="KAD2584" s="168"/>
      <c r="KAE2584" s="168"/>
      <c r="KAF2584" s="168"/>
      <c r="KAG2584" s="168"/>
      <c r="KAH2584" s="168"/>
      <c r="KAI2584" s="168"/>
      <c r="KAJ2584" s="168"/>
      <c r="KAK2584" s="168"/>
      <c r="KAL2584" s="168"/>
      <c r="KAM2584" s="168"/>
      <c r="KAN2584" s="168"/>
      <c r="KAO2584" s="168"/>
      <c r="KAP2584" s="168"/>
      <c r="KAQ2584" s="168"/>
      <c r="KAR2584" s="168"/>
      <c r="KAS2584" s="168"/>
      <c r="KAT2584" s="168"/>
      <c r="KAU2584" s="168"/>
      <c r="KAV2584" s="168"/>
      <c r="KAW2584" s="168"/>
      <c r="KAX2584" s="168"/>
      <c r="KAY2584" s="168"/>
      <c r="KAZ2584" s="168"/>
      <c r="KBA2584" s="168"/>
      <c r="KBB2584" s="168"/>
      <c r="KBC2584" s="168"/>
      <c r="KBD2584" s="168"/>
      <c r="KBE2584" s="168"/>
      <c r="KBF2584" s="168"/>
      <c r="KBG2584" s="168"/>
      <c r="KBH2584" s="168"/>
      <c r="KBI2584" s="168"/>
      <c r="KBJ2584" s="168"/>
      <c r="KBK2584" s="168"/>
      <c r="KBL2584" s="168"/>
      <c r="KBM2584" s="168"/>
      <c r="KBN2584" s="168"/>
      <c r="KBO2584" s="168"/>
      <c r="KBP2584" s="168"/>
      <c r="KBQ2584" s="168"/>
      <c r="KBR2584" s="168"/>
      <c r="KBS2584" s="168"/>
      <c r="KBT2584" s="168"/>
      <c r="KBU2584" s="168"/>
      <c r="KBV2584" s="168"/>
      <c r="KBW2584" s="168"/>
      <c r="KBX2584" s="168"/>
      <c r="KBY2584" s="168"/>
      <c r="KBZ2584" s="168"/>
      <c r="KCA2584" s="168"/>
      <c r="KCB2584" s="168"/>
      <c r="KCC2584" s="168"/>
      <c r="KCD2584" s="168"/>
      <c r="KCE2584" s="168"/>
      <c r="KCF2584" s="168"/>
      <c r="KCG2584" s="168"/>
      <c r="KCH2584" s="168"/>
      <c r="KCI2584" s="168"/>
      <c r="KCJ2584" s="168"/>
      <c r="KCK2584" s="168"/>
      <c r="KCL2584" s="168"/>
      <c r="KCM2584" s="168"/>
      <c r="KCN2584" s="168"/>
      <c r="KCO2584" s="168"/>
      <c r="KCP2584" s="168"/>
      <c r="KCQ2584" s="168"/>
      <c r="KCR2584" s="168"/>
      <c r="KCS2584" s="168"/>
      <c r="KCT2584" s="168"/>
      <c r="KCU2584" s="168"/>
      <c r="KCV2584" s="168"/>
      <c r="KCW2584" s="168"/>
      <c r="KCX2584" s="168"/>
      <c r="KCY2584" s="168"/>
      <c r="KCZ2584" s="168"/>
      <c r="KDA2584" s="168"/>
      <c r="KDB2584" s="168"/>
      <c r="KDC2584" s="168"/>
      <c r="KDD2584" s="168"/>
      <c r="KDE2584" s="168"/>
      <c r="KDF2584" s="168"/>
      <c r="KDG2584" s="168"/>
      <c r="KDH2584" s="168"/>
      <c r="KDI2584" s="168"/>
      <c r="KDJ2584" s="168"/>
      <c r="KDK2584" s="168"/>
      <c r="KDL2584" s="168"/>
      <c r="KDM2584" s="168"/>
      <c r="KDN2584" s="168"/>
      <c r="KDO2584" s="168"/>
      <c r="KDP2584" s="168"/>
      <c r="KDQ2584" s="168"/>
      <c r="KDR2584" s="168"/>
      <c r="KDS2584" s="168"/>
      <c r="KDT2584" s="168"/>
      <c r="KDU2584" s="168"/>
      <c r="KDV2584" s="168"/>
      <c r="KDW2584" s="168"/>
      <c r="KDX2584" s="168"/>
      <c r="KDY2584" s="168"/>
      <c r="KDZ2584" s="168"/>
      <c r="KEA2584" s="168"/>
      <c r="KEB2584" s="168"/>
      <c r="KEC2584" s="168"/>
      <c r="KED2584" s="168"/>
      <c r="KEE2584" s="168"/>
      <c r="KEF2584" s="168"/>
      <c r="KEG2584" s="168"/>
      <c r="KEH2584" s="168"/>
      <c r="KEI2584" s="168"/>
      <c r="KEJ2584" s="168"/>
      <c r="KEK2584" s="168"/>
      <c r="KEL2584" s="168"/>
      <c r="KEM2584" s="168"/>
      <c r="KEN2584" s="168"/>
      <c r="KEO2584" s="168"/>
      <c r="KEP2584" s="168"/>
      <c r="KEQ2584" s="168"/>
      <c r="KER2584" s="168"/>
      <c r="KES2584" s="168"/>
      <c r="KET2584" s="168"/>
      <c r="KEU2584" s="168"/>
      <c r="KEV2584" s="168"/>
      <c r="KEW2584" s="168"/>
      <c r="KEX2584" s="168"/>
      <c r="KEY2584" s="168"/>
      <c r="KEZ2584" s="168"/>
      <c r="KFA2584" s="168"/>
      <c r="KFB2584" s="168"/>
      <c r="KFC2584" s="168"/>
      <c r="KFD2584" s="168"/>
      <c r="KFE2584" s="168"/>
      <c r="KFF2584" s="168"/>
      <c r="KFG2584" s="168"/>
      <c r="KFH2584" s="168"/>
      <c r="KFI2584" s="168"/>
      <c r="KFJ2584" s="168"/>
      <c r="KFK2584" s="168"/>
      <c r="KFL2584" s="168"/>
      <c r="KFM2584" s="168"/>
      <c r="KFN2584" s="168"/>
      <c r="KFO2584" s="168"/>
      <c r="KFP2584" s="168"/>
      <c r="KFQ2584" s="168"/>
      <c r="KFR2584" s="168"/>
      <c r="KFS2584" s="168"/>
      <c r="KFT2584" s="168"/>
      <c r="KFU2584" s="168"/>
      <c r="KFV2584" s="168"/>
      <c r="KFW2584" s="168"/>
      <c r="KFX2584" s="168"/>
      <c r="KFY2584" s="168"/>
      <c r="KFZ2584" s="168"/>
      <c r="KGA2584" s="168"/>
      <c r="KGB2584" s="168"/>
      <c r="KGC2584" s="168"/>
      <c r="KGD2584" s="168"/>
      <c r="KGE2584" s="168"/>
      <c r="KGF2584" s="168"/>
      <c r="KGG2584" s="168"/>
      <c r="KGH2584" s="168"/>
      <c r="KGI2584" s="168"/>
      <c r="KGJ2584" s="168"/>
      <c r="KGK2584" s="168"/>
      <c r="KGL2584" s="168"/>
      <c r="KGM2584" s="168"/>
      <c r="KGN2584" s="168"/>
      <c r="KGO2584" s="168"/>
      <c r="KGP2584" s="168"/>
      <c r="KGQ2584" s="168"/>
      <c r="KGR2584" s="168"/>
      <c r="KGS2584" s="168"/>
      <c r="KGT2584" s="168"/>
      <c r="KGU2584" s="168"/>
      <c r="KGV2584" s="168"/>
      <c r="KGW2584" s="168"/>
      <c r="KGX2584" s="168"/>
      <c r="KGY2584" s="168"/>
      <c r="KGZ2584" s="168"/>
      <c r="KHA2584" s="168"/>
      <c r="KHB2584" s="168"/>
      <c r="KHC2584" s="168"/>
      <c r="KHD2584" s="168"/>
      <c r="KHE2584" s="168"/>
      <c r="KHF2584" s="168"/>
      <c r="KHG2584" s="168"/>
      <c r="KHH2584" s="168"/>
      <c r="KHI2584" s="168"/>
      <c r="KHJ2584" s="168"/>
      <c r="KHK2584" s="168"/>
      <c r="KHL2584" s="168"/>
      <c r="KHM2584" s="168"/>
      <c r="KHN2584" s="168"/>
      <c r="KHO2584" s="168"/>
      <c r="KHP2584" s="168"/>
      <c r="KHQ2584" s="168"/>
      <c r="KHR2584" s="168"/>
      <c r="KHS2584" s="168"/>
      <c r="KHT2584" s="168"/>
      <c r="KHU2584" s="168"/>
      <c r="KHV2584" s="168"/>
      <c r="KHW2584" s="168"/>
      <c r="KHX2584" s="168"/>
      <c r="KHY2584" s="168"/>
      <c r="KHZ2584" s="168"/>
      <c r="KIA2584" s="168"/>
      <c r="KIB2584" s="168"/>
      <c r="KIC2584" s="168"/>
      <c r="KID2584" s="168"/>
      <c r="KIE2584" s="168"/>
      <c r="KIF2584" s="168"/>
      <c r="KIG2584" s="168"/>
      <c r="KIH2584" s="168"/>
      <c r="KII2584" s="168"/>
      <c r="KIJ2584" s="168"/>
      <c r="KIK2584" s="168"/>
      <c r="KIL2584" s="168"/>
      <c r="KIM2584" s="168"/>
      <c r="KIN2584" s="168"/>
      <c r="KIO2584" s="168"/>
      <c r="KIP2584" s="168"/>
      <c r="KIQ2584" s="168"/>
      <c r="KIR2584" s="168"/>
      <c r="KIS2584" s="168"/>
      <c r="KIT2584" s="168"/>
      <c r="KIU2584" s="168"/>
      <c r="KIV2584" s="168"/>
      <c r="KIW2584" s="168"/>
      <c r="KIX2584" s="168"/>
      <c r="KIY2584" s="168"/>
      <c r="KIZ2584" s="168"/>
      <c r="KJA2584" s="168"/>
      <c r="KJB2584" s="168"/>
      <c r="KJC2584" s="168"/>
      <c r="KJD2584" s="168"/>
      <c r="KJE2584" s="168"/>
      <c r="KJF2584" s="168"/>
      <c r="KJG2584" s="168"/>
      <c r="KJH2584" s="168"/>
      <c r="KJI2584" s="168"/>
      <c r="KJJ2584" s="168"/>
      <c r="KJK2584" s="168"/>
      <c r="KJL2584" s="168"/>
      <c r="KJM2584" s="168"/>
      <c r="KJN2584" s="168"/>
      <c r="KJO2584" s="168"/>
      <c r="KJP2584" s="168"/>
      <c r="KJQ2584" s="168"/>
      <c r="KJR2584" s="168"/>
      <c r="KJS2584" s="168"/>
      <c r="KJT2584" s="168"/>
      <c r="KJU2584" s="168"/>
      <c r="KJV2584" s="168"/>
      <c r="KJW2584" s="168"/>
      <c r="KJX2584" s="168"/>
      <c r="KJY2584" s="168"/>
      <c r="KJZ2584" s="168"/>
      <c r="KKA2584" s="168"/>
      <c r="KKB2584" s="168"/>
      <c r="KKC2584" s="168"/>
      <c r="KKD2584" s="168"/>
      <c r="KKE2584" s="168"/>
      <c r="KKF2584" s="168"/>
      <c r="KKG2584" s="168"/>
      <c r="KKH2584" s="168"/>
      <c r="KKI2584" s="168"/>
      <c r="KKJ2584" s="168"/>
      <c r="KKK2584" s="168"/>
      <c r="KKL2584" s="168"/>
      <c r="KKM2584" s="168"/>
      <c r="KKN2584" s="168"/>
      <c r="KKO2584" s="168"/>
      <c r="KKP2584" s="168"/>
      <c r="KKQ2584" s="168"/>
      <c r="KKR2584" s="168"/>
      <c r="KKS2584" s="168"/>
      <c r="KKT2584" s="168"/>
      <c r="KKU2584" s="168"/>
      <c r="KKV2584" s="168"/>
      <c r="KKW2584" s="168"/>
      <c r="KKX2584" s="168"/>
      <c r="KKY2584" s="168"/>
      <c r="KKZ2584" s="168"/>
      <c r="KLA2584" s="168"/>
      <c r="KLB2584" s="168"/>
      <c r="KLC2584" s="168"/>
      <c r="KLD2584" s="168"/>
      <c r="KLE2584" s="168"/>
      <c r="KLF2584" s="168"/>
      <c r="KLG2584" s="168"/>
      <c r="KLH2584" s="168"/>
      <c r="KLI2584" s="168"/>
      <c r="KLJ2584" s="168"/>
      <c r="KLK2584" s="168"/>
      <c r="KLL2584" s="168"/>
      <c r="KLM2584" s="168"/>
      <c r="KLN2584" s="168"/>
      <c r="KLO2584" s="168"/>
      <c r="KLP2584" s="168"/>
      <c r="KLQ2584" s="168"/>
      <c r="KLR2584" s="168"/>
      <c r="KLS2584" s="168"/>
      <c r="KLT2584" s="168"/>
      <c r="KLU2584" s="168"/>
      <c r="KLV2584" s="168"/>
      <c r="KLW2584" s="168"/>
      <c r="KLX2584" s="168"/>
      <c r="KLY2584" s="168"/>
      <c r="KLZ2584" s="168"/>
      <c r="KMA2584" s="168"/>
      <c r="KMB2584" s="168"/>
      <c r="KMC2584" s="168"/>
      <c r="KMD2584" s="168"/>
      <c r="KME2584" s="168"/>
      <c r="KMF2584" s="168"/>
      <c r="KMG2584" s="168"/>
      <c r="KMH2584" s="168"/>
      <c r="KMI2584" s="168"/>
      <c r="KMJ2584" s="168"/>
      <c r="KMK2584" s="168"/>
      <c r="KML2584" s="168"/>
      <c r="KMM2584" s="168"/>
      <c r="KMN2584" s="168"/>
      <c r="KMO2584" s="168"/>
      <c r="KMP2584" s="168"/>
      <c r="KMQ2584" s="168"/>
      <c r="KMR2584" s="168"/>
      <c r="KMS2584" s="168"/>
      <c r="KMT2584" s="168"/>
      <c r="KMU2584" s="168"/>
      <c r="KMV2584" s="168"/>
      <c r="KMW2584" s="168"/>
      <c r="KMX2584" s="168"/>
      <c r="KMY2584" s="168"/>
      <c r="KMZ2584" s="168"/>
      <c r="KNA2584" s="168"/>
      <c r="KNB2584" s="168"/>
      <c r="KNC2584" s="168"/>
      <c r="KND2584" s="168"/>
      <c r="KNE2584" s="168"/>
      <c r="KNF2584" s="168"/>
      <c r="KNG2584" s="168"/>
      <c r="KNH2584" s="168"/>
      <c r="KNI2584" s="168"/>
      <c r="KNJ2584" s="168"/>
      <c r="KNK2584" s="168"/>
      <c r="KNL2584" s="168"/>
      <c r="KNM2584" s="168"/>
      <c r="KNN2584" s="168"/>
      <c r="KNO2584" s="168"/>
      <c r="KNP2584" s="168"/>
      <c r="KNQ2584" s="168"/>
      <c r="KNR2584" s="168"/>
      <c r="KNS2584" s="168"/>
      <c r="KNT2584" s="168"/>
      <c r="KNU2584" s="168"/>
      <c r="KNV2584" s="168"/>
      <c r="KNW2584" s="168"/>
      <c r="KNX2584" s="168"/>
      <c r="KNY2584" s="168"/>
      <c r="KNZ2584" s="168"/>
      <c r="KOA2584" s="168"/>
      <c r="KOB2584" s="168"/>
      <c r="KOC2584" s="168"/>
      <c r="KOD2584" s="168"/>
      <c r="KOE2584" s="168"/>
      <c r="KOF2584" s="168"/>
      <c r="KOG2584" s="168"/>
      <c r="KOH2584" s="168"/>
      <c r="KOI2584" s="168"/>
      <c r="KOJ2584" s="168"/>
      <c r="KOK2584" s="168"/>
      <c r="KOL2584" s="168"/>
      <c r="KOM2584" s="168"/>
      <c r="KON2584" s="168"/>
      <c r="KOO2584" s="168"/>
      <c r="KOP2584" s="168"/>
      <c r="KOQ2584" s="168"/>
      <c r="KOR2584" s="168"/>
      <c r="KOS2584" s="168"/>
      <c r="KOT2584" s="168"/>
      <c r="KOU2584" s="168"/>
      <c r="KOV2584" s="168"/>
      <c r="KOW2584" s="168"/>
      <c r="KOX2584" s="168"/>
      <c r="KOY2584" s="168"/>
      <c r="KOZ2584" s="168"/>
      <c r="KPA2584" s="168"/>
      <c r="KPB2584" s="168"/>
      <c r="KPC2584" s="168"/>
      <c r="KPD2584" s="168"/>
      <c r="KPE2584" s="168"/>
      <c r="KPF2584" s="168"/>
      <c r="KPG2584" s="168"/>
      <c r="KPH2584" s="168"/>
      <c r="KPI2584" s="168"/>
      <c r="KPJ2584" s="168"/>
      <c r="KPK2584" s="168"/>
      <c r="KPL2584" s="168"/>
      <c r="KPM2584" s="168"/>
      <c r="KPN2584" s="168"/>
      <c r="KPO2584" s="168"/>
      <c r="KPP2584" s="168"/>
      <c r="KPQ2584" s="168"/>
      <c r="KPR2584" s="168"/>
      <c r="KPS2584" s="168"/>
      <c r="KPT2584" s="168"/>
      <c r="KPU2584" s="168"/>
      <c r="KPV2584" s="168"/>
      <c r="KPW2584" s="168"/>
      <c r="KPX2584" s="168"/>
      <c r="KPY2584" s="168"/>
      <c r="KPZ2584" s="168"/>
      <c r="KQA2584" s="168"/>
      <c r="KQB2584" s="168"/>
      <c r="KQC2584" s="168"/>
      <c r="KQD2584" s="168"/>
      <c r="KQE2584" s="168"/>
      <c r="KQF2584" s="168"/>
      <c r="KQG2584" s="168"/>
      <c r="KQH2584" s="168"/>
      <c r="KQI2584" s="168"/>
      <c r="KQJ2584" s="168"/>
      <c r="KQK2584" s="168"/>
      <c r="KQL2584" s="168"/>
      <c r="KQM2584" s="168"/>
      <c r="KQN2584" s="168"/>
      <c r="KQO2584" s="168"/>
      <c r="KQP2584" s="168"/>
      <c r="KQQ2584" s="168"/>
      <c r="KQR2584" s="168"/>
      <c r="KQS2584" s="168"/>
      <c r="KQT2584" s="168"/>
      <c r="KQU2584" s="168"/>
      <c r="KQV2584" s="168"/>
      <c r="KQW2584" s="168"/>
      <c r="KQX2584" s="168"/>
      <c r="KQY2584" s="168"/>
      <c r="KQZ2584" s="168"/>
      <c r="KRA2584" s="168"/>
      <c r="KRB2584" s="168"/>
      <c r="KRC2584" s="168"/>
      <c r="KRD2584" s="168"/>
      <c r="KRE2584" s="168"/>
      <c r="KRF2584" s="168"/>
      <c r="KRG2584" s="168"/>
      <c r="KRH2584" s="168"/>
      <c r="KRI2584" s="168"/>
      <c r="KRJ2584" s="168"/>
      <c r="KRK2584" s="168"/>
      <c r="KRL2584" s="168"/>
      <c r="KRM2584" s="168"/>
      <c r="KRN2584" s="168"/>
      <c r="KRO2584" s="168"/>
      <c r="KRP2584" s="168"/>
      <c r="KRQ2584" s="168"/>
      <c r="KRR2584" s="168"/>
      <c r="KRS2584" s="168"/>
      <c r="KRT2584" s="168"/>
      <c r="KRU2584" s="168"/>
      <c r="KRV2584" s="168"/>
      <c r="KRW2584" s="168"/>
      <c r="KRX2584" s="168"/>
      <c r="KRY2584" s="168"/>
      <c r="KRZ2584" s="168"/>
      <c r="KSA2584" s="168"/>
      <c r="KSB2584" s="168"/>
      <c r="KSC2584" s="168"/>
      <c r="KSD2584" s="168"/>
      <c r="KSE2584" s="168"/>
      <c r="KSF2584" s="168"/>
      <c r="KSG2584" s="168"/>
      <c r="KSH2584" s="168"/>
      <c r="KSI2584" s="168"/>
      <c r="KSJ2584" s="168"/>
      <c r="KSK2584" s="168"/>
      <c r="KSL2584" s="168"/>
      <c r="KSM2584" s="168"/>
      <c r="KSN2584" s="168"/>
      <c r="KSO2584" s="168"/>
      <c r="KSP2584" s="168"/>
      <c r="KSQ2584" s="168"/>
      <c r="KSR2584" s="168"/>
      <c r="KSS2584" s="168"/>
      <c r="KST2584" s="168"/>
      <c r="KSU2584" s="168"/>
      <c r="KSV2584" s="168"/>
      <c r="KSW2584" s="168"/>
      <c r="KSX2584" s="168"/>
      <c r="KSY2584" s="168"/>
      <c r="KSZ2584" s="168"/>
      <c r="KTA2584" s="168"/>
      <c r="KTB2584" s="168"/>
      <c r="KTC2584" s="168"/>
      <c r="KTD2584" s="168"/>
      <c r="KTE2584" s="168"/>
      <c r="KTF2584" s="168"/>
      <c r="KTG2584" s="168"/>
      <c r="KTH2584" s="168"/>
      <c r="KTI2584" s="168"/>
      <c r="KTJ2584" s="168"/>
      <c r="KTK2584" s="168"/>
      <c r="KTL2584" s="168"/>
      <c r="KTM2584" s="168"/>
      <c r="KTN2584" s="168"/>
      <c r="KTO2584" s="168"/>
      <c r="KTP2584" s="168"/>
      <c r="KTQ2584" s="168"/>
      <c r="KTR2584" s="168"/>
      <c r="KTS2584" s="168"/>
      <c r="KTT2584" s="168"/>
      <c r="KTU2584" s="168"/>
      <c r="KTV2584" s="168"/>
      <c r="KTW2584" s="168"/>
      <c r="KTX2584" s="168"/>
      <c r="KTY2584" s="168"/>
      <c r="KTZ2584" s="168"/>
      <c r="KUA2584" s="168"/>
      <c r="KUB2584" s="168"/>
      <c r="KUC2584" s="168"/>
      <c r="KUD2584" s="168"/>
      <c r="KUE2584" s="168"/>
      <c r="KUF2584" s="168"/>
      <c r="KUG2584" s="168"/>
      <c r="KUH2584" s="168"/>
      <c r="KUI2584" s="168"/>
      <c r="KUJ2584" s="168"/>
      <c r="KUK2584" s="168"/>
      <c r="KUL2584" s="168"/>
      <c r="KUM2584" s="168"/>
      <c r="KUN2584" s="168"/>
      <c r="KUO2584" s="168"/>
      <c r="KUP2584" s="168"/>
      <c r="KUQ2584" s="168"/>
      <c r="KUR2584" s="168"/>
      <c r="KUS2584" s="168"/>
      <c r="KUT2584" s="168"/>
      <c r="KUU2584" s="168"/>
      <c r="KUV2584" s="168"/>
      <c r="KUW2584" s="168"/>
      <c r="KUX2584" s="168"/>
      <c r="KUY2584" s="168"/>
      <c r="KUZ2584" s="168"/>
      <c r="KVA2584" s="168"/>
      <c r="KVB2584" s="168"/>
      <c r="KVC2584" s="168"/>
      <c r="KVD2584" s="168"/>
      <c r="KVE2584" s="168"/>
      <c r="KVF2584" s="168"/>
      <c r="KVG2584" s="168"/>
      <c r="KVH2584" s="168"/>
      <c r="KVI2584" s="168"/>
      <c r="KVJ2584" s="168"/>
      <c r="KVK2584" s="168"/>
      <c r="KVL2584" s="168"/>
      <c r="KVM2584" s="168"/>
      <c r="KVN2584" s="168"/>
      <c r="KVO2584" s="168"/>
      <c r="KVP2584" s="168"/>
      <c r="KVQ2584" s="168"/>
      <c r="KVR2584" s="168"/>
      <c r="KVS2584" s="168"/>
      <c r="KVT2584" s="168"/>
      <c r="KVU2584" s="168"/>
      <c r="KVV2584" s="168"/>
      <c r="KVW2584" s="168"/>
      <c r="KVX2584" s="168"/>
      <c r="KVY2584" s="168"/>
      <c r="KVZ2584" s="168"/>
      <c r="KWA2584" s="168"/>
      <c r="KWB2584" s="168"/>
      <c r="KWC2584" s="168"/>
      <c r="KWD2584" s="168"/>
      <c r="KWE2584" s="168"/>
      <c r="KWF2584" s="168"/>
      <c r="KWG2584" s="168"/>
      <c r="KWH2584" s="168"/>
      <c r="KWI2584" s="168"/>
      <c r="KWJ2584" s="168"/>
      <c r="KWK2584" s="168"/>
      <c r="KWL2584" s="168"/>
      <c r="KWM2584" s="168"/>
      <c r="KWN2584" s="168"/>
      <c r="KWO2584" s="168"/>
      <c r="KWP2584" s="168"/>
      <c r="KWQ2584" s="168"/>
      <c r="KWR2584" s="168"/>
      <c r="KWS2584" s="168"/>
      <c r="KWT2584" s="168"/>
      <c r="KWU2584" s="168"/>
      <c r="KWV2584" s="168"/>
      <c r="KWW2584" s="168"/>
      <c r="KWX2584" s="168"/>
      <c r="KWY2584" s="168"/>
      <c r="KWZ2584" s="168"/>
      <c r="KXA2584" s="168"/>
      <c r="KXB2584" s="168"/>
      <c r="KXC2584" s="168"/>
      <c r="KXD2584" s="168"/>
      <c r="KXE2584" s="168"/>
      <c r="KXF2584" s="168"/>
      <c r="KXG2584" s="168"/>
      <c r="KXH2584" s="168"/>
      <c r="KXI2584" s="168"/>
      <c r="KXJ2584" s="168"/>
      <c r="KXK2584" s="168"/>
      <c r="KXL2584" s="168"/>
      <c r="KXM2584" s="168"/>
      <c r="KXN2584" s="168"/>
      <c r="KXO2584" s="168"/>
      <c r="KXP2584" s="168"/>
      <c r="KXQ2584" s="168"/>
      <c r="KXR2584" s="168"/>
      <c r="KXS2584" s="168"/>
      <c r="KXT2584" s="168"/>
      <c r="KXU2584" s="168"/>
      <c r="KXV2584" s="168"/>
      <c r="KXW2584" s="168"/>
      <c r="KXX2584" s="168"/>
      <c r="KXY2584" s="168"/>
      <c r="KXZ2584" s="168"/>
      <c r="KYA2584" s="168"/>
      <c r="KYB2584" s="168"/>
      <c r="KYC2584" s="168"/>
      <c r="KYD2584" s="168"/>
      <c r="KYE2584" s="168"/>
      <c r="KYF2584" s="168"/>
      <c r="KYG2584" s="168"/>
      <c r="KYH2584" s="168"/>
      <c r="KYI2584" s="168"/>
      <c r="KYJ2584" s="168"/>
      <c r="KYK2584" s="168"/>
      <c r="KYL2584" s="168"/>
      <c r="KYM2584" s="168"/>
      <c r="KYN2584" s="168"/>
      <c r="KYO2584" s="168"/>
      <c r="KYP2584" s="168"/>
      <c r="KYQ2584" s="168"/>
      <c r="KYR2584" s="168"/>
      <c r="KYS2584" s="168"/>
      <c r="KYT2584" s="168"/>
      <c r="KYU2584" s="168"/>
      <c r="KYV2584" s="168"/>
      <c r="KYW2584" s="168"/>
      <c r="KYX2584" s="168"/>
      <c r="KYY2584" s="168"/>
      <c r="KYZ2584" s="168"/>
      <c r="KZA2584" s="168"/>
      <c r="KZB2584" s="168"/>
      <c r="KZC2584" s="168"/>
      <c r="KZD2584" s="168"/>
      <c r="KZE2584" s="168"/>
      <c r="KZF2584" s="168"/>
      <c r="KZG2584" s="168"/>
      <c r="KZH2584" s="168"/>
      <c r="KZI2584" s="168"/>
      <c r="KZJ2584" s="168"/>
      <c r="KZK2584" s="168"/>
      <c r="KZL2584" s="168"/>
      <c r="KZM2584" s="168"/>
      <c r="KZN2584" s="168"/>
      <c r="KZO2584" s="168"/>
      <c r="KZP2584" s="168"/>
      <c r="KZQ2584" s="168"/>
      <c r="KZR2584" s="168"/>
      <c r="KZS2584" s="168"/>
      <c r="KZT2584" s="168"/>
      <c r="KZU2584" s="168"/>
      <c r="KZV2584" s="168"/>
      <c r="KZW2584" s="168"/>
      <c r="KZX2584" s="168"/>
      <c r="KZY2584" s="168"/>
      <c r="KZZ2584" s="168"/>
      <c r="LAA2584" s="168"/>
      <c r="LAB2584" s="168"/>
      <c r="LAC2584" s="168"/>
      <c r="LAD2584" s="168"/>
      <c r="LAE2584" s="168"/>
      <c r="LAF2584" s="168"/>
      <c r="LAG2584" s="168"/>
      <c r="LAH2584" s="168"/>
      <c r="LAI2584" s="168"/>
      <c r="LAJ2584" s="168"/>
      <c r="LAK2584" s="168"/>
      <c r="LAL2584" s="168"/>
      <c r="LAM2584" s="168"/>
      <c r="LAN2584" s="168"/>
      <c r="LAO2584" s="168"/>
      <c r="LAP2584" s="168"/>
      <c r="LAQ2584" s="168"/>
      <c r="LAR2584" s="168"/>
      <c r="LAS2584" s="168"/>
      <c r="LAT2584" s="168"/>
      <c r="LAU2584" s="168"/>
      <c r="LAV2584" s="168"/>
      <c r="LAW2584" s="168"/>
      <c r="LAX2584" s="168"/>
      <c r="LAY2584" s="168"/>
      <c r="LAZ2584" s="168"/>
      <c r="LBA2584" s="168"/>
      <c r="LBB2584" s="168"/>
      <c r="LBC2584" s="168"/>
      <c r="LBD2584" s="168"/>
      <c r="LBE2584" s="168"/>
      <c r="LBF2584" s="168"/>
      <c r="LBG2584" s="168"/>
      <c r="LBH2584" s="168"/>
      <c r="LBI2584" s="168"/>
      <c r="LBJ2584" s="168"/>
      <c r="LBK2584" s="168"/>
      <c r="LBL2584" s="168"/>
      <c r="LBM2584" s="168"/>
      <c r="LBN2584" s="168"/>
      <c r="LBO2584" s="168"/>
      <c r="LBP2584" s="168"/>
      <c r="LBQ2584" s="168"/>
      <c r="LBR2584" s="168"/>
      <c r="LBS2584" s="168"/>
      <c r="LBT2584" s="168"/>
      <c r="LBU2584" s="168"/>
      <c r="LBV2584" s="168"/>
      <c r="LBW2584" s="168"/>
      <c r="LBX2584" s="168"/>
      <c r="LBY2584" s="168"/>
      <c r="LBZ2584" s="168"/>
      <c r="LCA2584" s="168"/>
      <c r="LCB2584" s="168"/>
      <c r="LCC2584" s="168"/>
      <c r="LCD2584" s="168"/>
      <c r="LCE2584" s="168"/>
      <c r="LCF2584" s="168"/>
      <c r="LCG2584" s="168"/>
      <c r="LCH2584" s="168"/>
      <c r="LCI2584" s="168"/>
      <c r="LCJ2584" s="168"/>
      <c r="LCK2584" s="168"/>
      <c r="LCL2584" s="168"/>
      <c r="LCM2584" s="168"/>
      <c r="LCN2584" s="168"/>
      <c r="LCO2584" s="168"/>
      <c r="LCP2584" s="168"/>
      <c r="LCQ2584" s="168"/>
      <c r="LCR2584" s="168"/>
      <c r="LCS2584" s="168"/>
      <c r="LCT2584" s="168"/>
      <c r="LCU2584" s="168"/>
      <c r="LCV2584" s="168"/>
      <c r="LCW2584" s="168"/>
      <c r="LCX2584" s="168"/>
      <c r="LCY2584" s="168"/>
      <c r="LCZ2584" s="168"/>
      <c r="LDA2584" s="168"/>
      <c r="LDB2584" s="168"/>
      <c r="LDC2584" s="168"/>
      <c r="LDD2584" s="168"/>
      <c r="LDE2584" s="168"/>
      <c r="LDF2584" s="168"/>
      <c r="LDG2584" s="168"/>
      <c r="LDH2584" s="168"/>
      <c r="LDI2584" s="168"/>
      <c r="LDJ2584" s="168"/>
      <c r="LDK2584" s="168"/>
      <c r="LDL2584" s="168"/>
      <c r="LDM2584" s="168"/>
      <c r="LDN2584" s="168"/>
      <c r="LDO2584" s="168"/>
      <c r="LDP2584" s="168"/>
      <c r="LDQ2584" s="168"/>
      <c r="LDR2584" s="168"/>
      <c r="LDS2584" s="168"/>
      <c r="LDT2584" s="168"/>
      <c r="LDU2584" s="168"/>
      <c r="LDV2584" s="168"/>
      <c r="LDW2584" s="168"/>
      <c r="LDX2584" s="168"/>
      <c r="LDY2584" s="168"/>
      <c r="LDZ2584" s="168"/>
      <c r="LEA2584" s="168"/>
      <c r="LEB2584" s="168"/>
      <c r="LEC2584" s="168"/>
      <c r="LED2584" s="168"/>
      <c r="LEE2584" s="168"/>
      <c r="LEF2584" s="168"/>
      <c r="LEG2584" s="168"/>
      <c r="LEH2584" s="168"/>
      <c r="LEI2584" s="168"/>
      <c r="LEJ2584" s="168"/>
      <c r="LEK2584" s="168"/>
      <c r="LEL2584" s="168"/>
      <c r="LEM2584" s="168"/>
      <c r="LEN2584" s="168"/>
      <c r="LEO2584" s="168"/>
      <c r="LEP2584" s="168"/>
      <c r="LEQ2584" s="168"/>
      <c r="LER2584" s="168"/>
      <c r="LES2584" s="168"/>
      <c r="LET2584" s="168"/>
      <c r="LEU2584" s="168"/>
      <c r="LEV2584" s="168"/>
      <c r="LEW2584" s="168"/>
      <c r="LEX2584" s="168"/>
      <c r="LEY2584" s="168"/>
      <c r="LEZ2584" s="168"/>
      <c r="LFA2584" s="168"/>
      <c r="LFB2584" s="168"/>
      <c r="LFC2584" s="168"/>
      <c r="LFD2584" s="168"/>
      <c r="LFE2584" s="168"/>
      <c r="LFF2584" s="168"/>
      <c r="LFG2584" s="168"/>
      <c r="LFH2584" s="168"/>
      <c r="LFI2584" s="168"/>
      <c r="LFJ2584" s="168"/>
      <c r="LFK2584" s="168"/>
      <c r="LFL2584" s="168"/>
      <c r="LFM2584" s="168"/>
      <c r="LFN2584" s="168"/>
      <c r="LFO2584" s="168"/>
      <c r="LFP2584" s="168"/>
      <c r="LFQ2584" s="168"/>
      <c r="LFR2584" s="168"/>
      <c r="LFS2584" s="168"/>
      <c r="LFT2584" s="168"/>
      <c r="LFU2584" s="168"/>
      <c r="LFV2584" s="168"/>
      <c r="LFW2584" s="168"/>
      <c r="LFX2584" s="168"/>
      <c r="LFY2584" s="168"/>
      <c r="LFZ2584" s="168"/>
      <c r="LGA2584" s="168"/>
      <c r="LGB2584" s="168"/>
      <c r="LGC2584" s="168"/>
      <c r="LGD2584" s="168"/>
      <c r="LGE2584" s="168"/>
      <c r="LGF2584" s="168"/>
      <c r="LGG2584" s="168"/>
      <c r="LGH2584" s="168"/>
      <c r="LGI2584" s="168"/>
      <c r="LGJ2584" s="168"/>
      <c r="LGK2584" s="168"/>
      <c r="LGL2584" s="168"/>
      <c r="LGM2584" s="168"/>
      <c r="LGN2584" s="168"/>
      <c r="LGO2584" s="168"/>
      <c r="LGP2584" s="168"/>
      <c r="LGQ2584" s="168"/>
      <c r="LGR2584" s="168"/>
      <c r="LGS2584" s="168"/>
      <c r="LGT2584" s="168"/>
      <c r="LGU2584" s="168"/>
      <c r="LGV2584" s="168"/>
      <c r="LGW2584" s="168"/>
      <c r="LGX2584" s="168"/>
      <c r="LGY2584" s="168"/>
      <c r="LGZ2584" s="168"/>
      <c r="LHA2584" s="168"/>
      <c r="LHB2584" s="168"/>
      <c r="LHC2584" s="168"/>
      <c r="LHD2584" s="168"/>
      <c r="LHE2584" s="168"/>
      <c r="LHF2584" s="168"/>
      <c r="LHG2584" s="168"/>
      <c r="LHH2584" s="168"/>
      <c r="LHI2584" s="168"/>
      <c r="LHJ2584" s="168"/>
      <c r="LHK2584" s="168"/>
      <c r="LHL2584" s="168"/>
      <c r="LHM2584" s="168"/>
      <c r="LHN2584" s="168"/>
      <c r="LHO2584" s="168"/>
      <c r="LHP2584" s="168"/>
      <c r="LHQ2584" s="168"/>
      <c r="LHR2584" s="168"/>
      <c r="LHS2584" s="168"/>
      <c r="LHT2584" s="168"/>
      <c r="LHU2584" s="168"/>
      <c r="LHV2584" s="168"/>
      <c r="LHW2584" s="168"/>
      <c r="LHX2584" s="168"/>
      <c r="LHY2584" s="168"/>
      <c r="LHZ2584" s="168"/>
      <c r="LIA2584" s="168"/>
      <c r="LIB2584" s="168"/>
      <c r="LIC2584" s="168"/>
      <c r="LID2584" s="168"/>
      <c r="LIE2584" s="168"/>
      <c r="LIF2584" s="168"/>
      <c r="LIG2584" s="168"/>
      <c r="LIH2584" s="168"/>
      <c r="LII2584" s="168"/>
      <c r="LIJ2584" s="168"/>
      <c r="LIK2584" s="168"/>
      <c r="LIL2584" s="168"/>
      <c r="LIM2584" s="168"/>
      <c r="LIN2584" s="168"/>
      <c r="LIO2584" s="168"/>
      <c r="LIP2584" s="168"/>
      <c r="LIQ2584" s="168"/>
      <c r="LIR2584" s="168"/>
      <c r="LIS2584" s="168"/>
      <c r="LIT2584" s="168"/>
      <c r="LIU2584" s="168"/>
      <c r="LIV2584" s="168"/>
      <c r="LIW2584" s="168"/>
      <c r="LIX2584" s="168"/>
      <c r="LIY2584" s="168"/>
      <c r="LIZ2584" s="168"/>
      <c r="LJA2584" s="168"/>
      <c r="LJB2584" s="168"/>
      <c r="LJC2584" s="168"/>
      <c r="LJD2584" s="168"/>
      <c r="LJE2584" s="168"/>
      <c r="LJF2584" s="168"/>
      <c r="LJG2584" s="168"/>
      <c r="LJH2584" s="168"/>
      <c r="LJI2584" s="168"/>
      <c r="LJJ2584" s="168"/>
      <c r="LJK2584" s="168"/>
      <c r="LJL2584" s="168"/>
      <c r="LJM2584" s="168"/>
      <c r="LJN2584" s="168"/>
      <c r="LJO2584" s="168"/>
      <c r="LJP2584" s="168"/>
      <c r="LJQ2584" s="168"/>
      <c r="LJR2584" s="168"/>
      <c r="LJS2584" s="168"/>
      <c r="LJT2584" s="168"/>
      <c r="LJU2584" s="168"/>
      <c r="LJV2584" s="168"/>
      <c r="LJW2584" s="168"/>
      <c r="LJX2584" s="168"/>
      <c r="LJY2584" s="168"/>
      <c r="LJZ2584" s="168"/>
      <c r="LKA2584" s="168"/>
      <c r="LKB2584" s="168"/>
      <c r="LKC2584" s="168"/>
      <c r="LKD2584" s="168"/>
      <c r="LKE2584" s="168"/>
      <c r="LKF2584" s="168"/>
      <c r="LKG2584" s="168"/>
      <c r="LKH2584" s="168"/>
      <c r="LKI2584" s="168"/>
      <c r="LKJ2584" s="168"/>
      <c r="LKK2584" s="168"/>
      <c r="LKL2584" s="168"/>
      <c r="LKM2584" s="168"/>
      <c r="LKN2584" s="168"/>
      <c r="LKO2584" s="168"/>
      <c r="LKP2584" s="168"/>
      <c r="LKQ2584" s="168"/>
      <c r="LKR2584" s="168"/>
      <c r="LKS2584" s="168"/>
      <c r="LKT2584" s="168"/>
      <c r="LKU2584" s="168"/>
      <c r="LKV2584" s="168"/>
      <c r="LKW2584" s="168"/>
      <c r="LKX2584" s="168"/>
      <c r="LKY2584" s="168"/>
      <c r="LKZ2584" s="168"/>
      <c r="LLA2584" s="168"/>
      <c r="LLB2584" s="168"/>
      <c r="LLC2584" s="168"/>
      <c r="LLD2584" s="168"/>
      <c r="LLE2584" s="168"/>
      <c r="LLF2584" s="168"/>
      <c r="LLG2584" s="168"/>
      <c r="LLH2584" s="168"/>
      <c r="LLI2584" s="168"/>
      <c r="LLJ2584" s="168"/>
      <c r="LLK2584" s="168"/>
      <c r="LLL2584" s="168"/>
      <c r="LLM2584" s="168"/>
      <c r="LLN2584" s="168"/>
      <c r="LLO2584" s="168"/>
      <c r="LLP2584" s="168"/>
      <c r="LLQ2584" s="168"/>
      <c r="LLR2584" s="168"/>
      <c r="LLS2584" s="168"/>
      <c r="LLT2584" s="168"/>
      <c r="LLU2584" s="168"/>
      <c r="LLV2584" s="168"/>
      <c r="LLW2584" s="168"/>
      <c r="LLX2584" s="168"/>
      <c r="LLY2584" s="168"/>
      <c r="LLZ2584" s="168"/>
      <c r="LMA2584" s="168"/>
      <c r="LMB2584" s="168"/>
      <c r="LMC2584" s="168"/>
      <c r="LMD2584" s="168"/>
      <c r="LME2584" s="168"/>
      <c r="LMF2584" s="168"/>
      <c r="LMG2584" s="168"/>
      <c r="LMH2584" s="168"/>
      <c r="LMI2584" s="168"/>
      <c r="LMJ2584" s="168"/>
      <c r="LMK2584" s="168"/>
      <c r="LML2584" s="168"/>
      <c r="LMM2584" s="168"/>
      <c r="LMN2584" s="168"/>
      <c r="LMO2584" s="168"/>
      <c r="LMP2584" s="168"/>
      <c r="LMQ2584" s="168"/>
      <c r="LMR2584" s="168"/>
      <c r="LMS2584" s="168"/>
      <c r="LMT2584" s="168"/>
      <c r="LMU2584" s="168"/>
      <c r="LMV2584" s="168"/>
      <c r="LMW2584" s="168"/>
      <c r="LMX2584" s="168"/>
      <c r="LMY2584" s="168"/>
      <c r="LMZ2584" s="168"/>
      <c r="LNA2584" s="168"/>
      <c r="LNB2584" s="168"/>
      <c r="LNC2584" s="168"/>
      <c r="LND2584" s="168"/>
      <c r="LNE2584" s="168"/>
      <c r="LNF2584" s="168"/>
      <c r="LNG2584" s="168"/>
      <c r="LNH2584" s="168"/>
      <c r="LNI2584" s="168"/>
      <c r="LNJ2584" s="168"/>
      <c r="LNK2584" s="168"/>
      <c r="LNL2584" s="168"/>
      <c r="LNM2584" s="168"/>
      <c r="LNN2584" s="168"/>
      <c r="LNO2584" s="168"/>
      <c r="LNP2584" s="168"/>
      <c r="LNQ2584" s="168"/>
      <c r="LNR2584" s="168"/>
      <c r="LNS2584" s="168"/>
      <c r="LNT2584" s="168"/>
      <c r="LNU2584" s="168"/>
      <c r="LNV2584" s="168"/>
      <c r="LNW2584" s="168"/>
      <c r="LNX2584" s="168"/>
      <c r="LNY2584" s="168"/>
      <c r="LNZ2584" s="168"/>
      <c r="LOA2584" s="168"/>
      <c r="LOB2584" s="168"/>
      <c r="LOC2584" s="168"/>
      <c r="LOD2584" s="168"/>
      <c r="LOE2584" s="168"/>
      <c r="LOF2584" s="168"/>
      <c r="LOG2584" s="168"/>
      <c r="LOH2584" s="168"/>
      <c r="LOI2584" s="168"/>
      <c r="LOJ2584" s="168"/>
      <c r="LOK2584" s="168"/>
      <c r="LOL2584" s="168"/>
      <c r="LOM2584" s="168"/>
      <c r="LON2584" s="168"/>
      <c r="LOO2584" s="168"/>
      <c r="LOP2584" s="168"/>
      <c r="LOQ2584" s="168"/>
      <c r="LOR2584" s="168"/>
      <c r="LOS2584" s="168"/>
      <c r="LOT2584" s="168"/>
      <c r="LOU2584" s="168"/>
      <c r="LOV2584" s="168"/>
      <c r="LOW2584" s="168"/>
      <c r="LOX2584" s="168"/>
      <c r="LOY2584" s="168"/>
      <c r="LOZ2584" s="168"/>
      <c r="LPA2584" s="168"/>
      <c r="LPB2584" s="168"/>
      <c r="LPC2584" s="168"/>
      <c r="LPD2584" s="168"/>
      <c r="LPE2584" s="168"/>
      <c r="LPF2584" s="168"/>
      <c r="LPG2584" s="168"/>
      <c r="LPH2584" s="168"/>
      <c r="LPI2584" s="168"/>
      <c r="LPJ2584" s="168"/>
      <c r="LPK2584" s="168"/>
      <c r="LPL2584" s="168"/>
      <c r="LPM2584" s="168"/>
      <c r="LPN2584" s="168"/>
      <c r="LPO2584" s="168"/>
      <c r="LPP2584" s="168"/>
      <c r="LPQ2584" s="168"/>
      <c r="LPR2584" s="168"/>
      <c r="LPS2584" s="168"/>
      <c r="LPT2584" s="168"/>
      <c r="LPU2584" s="168"/>
      <c r="LPV2584" s="168"/>
      <c r="LPW2584" s="168"/>
      <c r="LPX2584" s="168"/>
      <c r="LPY2584" s="168"/>
      <c r="LPZ2584" s="168"/>
      <c r="LQA2584" s="168"/>
      <c r="LQB2584" s="168"/>
      <c r="LQC2584" s="168"/>
      <c r="LQD2584" s="168"/>
      <c r="LQE2584" s="168"/>
      <c r="LQF2584" s="168"/>
      <c r="LQG2584" s="168"/>
      <c r="LQH2584" s="168"/>
      <c r="LQI2584" s="168"/>
      <c r="LQJ2584" s="168"/>
      <c r="LQK2584" s="168"/>
      <c r="LQL2584" s="168"/>
      <c r="LQM2584" s="168"/>
      <c r="LQN2584" s="168"/>
      <c r="LQO2584" s="168"/>
      <c r="LQP2584" s="168"/>
      <c r="LQQ2584" s="168"/>
      <c r="LQR2584" s="168"/>
      <c r="LQS2584" s="168"/>
      <c r="LQT2584" s="168"/>
      <c r="LQU2584" s="168"/>
      <c r="LQV2584" s="168"/>
      <c r="LQW2584" s="168"/>
      <c r="LQX2584" s="168"/>
      <c r="LQY2584" s="168"/>
      <c r="LQZ2584" s="168"/>
      <c r="LRA2584" s="168"/>
      <c r="LRB2584" s="168"/>
      <c r="LRC2584" s="168"/>
      <c r="LRD2584" s="168"/>
      <c r="LRE2584" s="168"/>
      <c r="LRF2584" s="168"/>
      <c r="LRG2584" s="168"/>
      <c r="LRH2584" s="168"/>
      <c r="LRI2584" s="168"/>
      <c r="LRJ2584" s="168"/>
      <c r="LRK2584" s="168"/>
      <c r="LRL2584" s="168"/>
      <c r="LRM2584" s="168"/>
      <c r="LRN2584" s="168"/>
      <c r="LRO2584" s="168"/>
      <c r="LRP2584" s="168"/>
      <c r="LRQ2584" s="168"/>
      <c r="LRR2584" s="168"/>
      <c r="LRS2584" s="168"/>
      <c r="LRT2584" s="168"/>
      <c r="LRU2584" s="168"/>
      <c r="LRV2584" s="168"/>
      <c r="LRW2584" s="168"/>
      <c r="LRX2584" s="168"/>
      <c r="LRY2584" s="168"/>
      <c r="LRZ2584" s="168"/>
      <c r="LSA2584" s="168"/>
      <c r="LSB2584" s="168"/>
      <c r="LSC2584" s="168"/>
      <c r="LSD2584" s="168"/>
      <c r="LSE2584" s="168"/>
      <c r="LSF2584" s="168"/>
      <c r="LSG2584" s="168"/>
      <c r="LSH2584" s="168"/>
      <c r="LSI2584" s="168"/>
      <c r="LSJ2584" s="168"/>
      <c r="LSK2584" s="168"/>
      <c r="LSL2584" s="168"/>
      <c r="LSM2584" s="168"/>
      <c r="LSN2584" s="168"/>
      <c r="LSO2584" s="168"/>
      <c r="LSP2584" s="168"/>
      <c r="LSQ2584" s="168"/>
      <c r="LSR2584" s="168"/>
      <c r="LSS2584" s="168"/>
      <c r="LST2584" s="168"/>
      <c r="LSU2584" s="168"/>
      <c r="LSV2584" s="168"/>
      <c r="LSW2584" s="168"/>
      <c r="LSX2584" s="168"/>
      <c r="LSY2584" s="168"/>
      <c r="LSZ2584" s="168"/>
      <c r="LTA2584" s="168"/>
      <c r="LTB2584" s="168"/>
      <c r="LTC2584" s="168"/>
      <c r="LTD2584" s="168"/>
      <c r="LTE2584" s="168"/>
      <c r="LTF2584" s="168"/>
      <c r="LTG2584" s="168"/>
      <c r="LTH2584" s="168"/>
      <c r="LTI2584" s="168"/>
      <c r="LTJ2584" s="168"/>
      <c r="LTK2584" s="168"/>
      <c r="LTL2584" s="168"/>
      <c r="LTM2584" s="168"/>
      <c r="LTN2584" s="168"/>
      <c r="LTO2584" s="168"/>
      <c r="LTP2584" s="168"/>
      <c r="LTQ2584" s="168"/>
      <c r="LTR2584" s="168"/>
      <c r="LTS2584" s="168"/>
      <c r="LTT2584" s="168"/>
      <c r="LTU2584" s="168"/>
      <c r="LTV2584" s="168"/>
      <c r="LTW2584" s="168"/>
      <c r="LTX2584" s="168"/>
      <c r="LTY2584" s="168"/>
      <c r="LTZ2584" s="168"/>
      <c r="LUA2584" s="168"/>
      <c r="LUB2584" s="168"/>
      <c r="LUC2584" s="168"/>
      <c r="LUD2584" s="168"/>
      <c r="LUE2584" s="168"/>
      <c r="LUF2584" s="168"/>
      <c r="LUG2584" s="168"/>
      <c r="LUH2584" s="168"/>
      <c r="LUI2584" s="168"/>
      <c r="LUJ2584" s="168"/>
      <c r="LUK2584" s="168"/>
      <c r="LUL2584" s="168"/>
      <c r="LUM2584" s="168"/>
      <c r="LUN2584" s="168"/>
      <c r="LUO2584" s="168"/>
      <c r="LUP2584" s="168"/>
      <c r="LUQ2584" s="168"/>
      <c r="LUR2584" s="168"/>
      <c r="LUS2584" s="168"/>
      <c r="LUT2584" s="168"/>
      <c r="LUU2584" s="168"/>
      <c r="LUV2584" s="168"/>
      <c r="LUW2584" s="168"/>
      <c r="LUX2584" s="168"/>
      <c r="LUY2584" s="168"/>
      <c r="LUZ2584" s="168"/>
      <c r="LVA2584" s="168"/>
      <c r="LVB2584" s="168"/>
      <c r="LVC2584" s="168"/>
      <c r="LVD2584" s="168"/>
      <c r="LVE2584" s="168"/>
      <c r="LVF2584" s="168"/>
      <c r="LVG2584" s="168"/>
      <c r="LVH2584" s="168"/>
      <c r="LVI2584" s="168"/>
      <c r="LVJ2584" s="168"/>
      <c r="LVK2584" s="168"/>
      <c r="LVL2584" s="168"/>
      <c r="LVM2584" s="168"/>
      <c r="LVN2584" s="168"/>
      <c r="LVO2584" s="168"/>
      <c r="LVP2584" s="168"/>
      <c r="LVQ2584" s="168"/>
      <c r="LVR2584" s="168"/>
      <c r="LVS2584" s="168"/>
      <c r="LVT2584" s="168"/>
      <c r="LVU2584" s="168"/>
      <c r="LVV2584" s="168"/>
      <c r="LVW2584" s="168"/>
      <c r="LVX2584" s="168"/>
      <c r="LVY2584" s="168"/>
      <c r="LVZ2584" s="168"/>
      <c r="LWA2584" s="168"/>
      <c r="LWB2584" s="168"/>
      <c r="LWC2584" s="168"/>
      <c r="LWD2584" s="168"/>
      <c r="LWE2584" s="168"/>
      <c r="LWF2584" s="168"/>
      <c r="LWG2584" s="168"/>
      <c r="LWH2584" s="168"/>
      <c r="LWI2584" s="168"/>
      <c r="LWJ2584" s="168"/>
      <c r="LWK2584" s="168"/>
      <c r="LWL2584" s="168"/>
      <c r="LWM2584" s="168"/>
      <c r="LWN2584" s="168"/>
      <c r="LWO2584" s="168"/>
      <c r="LWP2584" s="168"/>
      <c r="LWQ2584" s="168"/>
      <c r="LWR2584" s="168"/>
      <c r="LWS2584" s="168"/>
      <c r="LWT2584" s="168"/>
      <c r="LWU2584" s="168"/>
      <c r="LWV2584" s="168"/>
      <c r="LWW2584" s="168"/>
      <c r="LWX2584" s="168"/>
      <c r="LWY2584" s="168"/>
      <c r="LWZ2584" s="168"/>
      <c r="LXA2584" s="168"/>
      <c r="LXB2584" s="168"/>
      <c r="LXC2584" s="168"/>
      <c r="LXD2584" s="168"/>
      <c r="LXE2584" s="168"/>
      <c r="LXF2584" s="168"/>
      <c r="LXG2584" s="168"/>
      <c r="LXH2584" s="168"/>
      <c r="LXI2584" s="168"/>
      <c r="LXJ2584" s="168"/>
      <c r="LXK2584" s="168"/>
      <c r="LXL2584" s="168"/>
      <c r="LXM2584" s="168"/>
      <c r="LXN2584" s="168"/>
      <c r="LXO2584" s="168"/>
      <c r="LXP2584" s="168"/>
      <c r="LXQ2584" s="168"/>
      <c r="LXR2584" s="168"/>
      <c r="LXS2584" s="168"/>
      <c r="LXT2584" s="168"/>
      <c r="LXU2584" s="168"/>
      <c r="LXV2584" s="168"/>
      <c r="LXW2584" s="168"/>
      <c r="LXX2584" s="168"/>
      <c r="LXY2584" s="168"/>
      <c r="LXZ2584" s="168"/>
      <c r="LYA2584" s="168"/>
      <c r="LYB2584" s="168"/>
      <c r="LYC2584" s="168"/>
      <c r="LYD2584" s="168"/>
      <c r="LYE2584" s="168"/>
      <c r="LYF2584" s="168"/>
      <c r="LYG2584" s="168"/>
      <c r="LYH2584" s="168"/>
      <c r="LYI2584" s="168"/>
      <c r="LYJ2584" s="168"/>
      <c r="LYK2584" s="168"/>
      <c r="LYL2584" s="168"/>
      <c r="LYM2584" s="168"/>
      <c r="LYN2584" s="168"/>
      <c r="LYO2584" s="168"/>
      <c r="LYP2584" s="168"/>
      <c r="LYQ2584" s="168"/>
      <c r="LYR2584" s="168"/>
      <c r="LYS2584" s="168"/>
      <c r="LYT2584" s="168"/>
      <c r="LYU2584" s="168"/>
      <c r="LYV2584" s="168"/>
      <c r="LYW2584" s="168"/>
      <c r="LYX2584" s="168"/>
      <c r="LYY2584" s="168"/>
      <c r="LYZ2584" s="168"/>
      <c r="LZA2584" s="168"/>
      <c r="LZB2584" s="168"/>
      <c r="LZC2584" s="168"/>
      <c r="LZD2584" s="168"/>
      <c r="LZE2584" s="168"/>
      <c r="LZF2584" s="168"/>
      <c r="LZG2584" s="168"/>
      <c r="LZH2584" s="168"/>
      <c r="LZI2584" s="168"/>
      <c r="LZJ2584" s="168"/>
      <c r="LZK2584" s="168"/>
      <c r="LZL2584" s="168"/>
      <c r="LZM2584" s="168"/>
      <c r="LZN2584" s="168"/>
      <c r="LZO2584" s="168"/>
      <c r="LZP2584" s="168"/>
      <c r="LZQ2584" s="168"/>
      <c r="LZR2584" s="168"/>
      <c r="LZS2584" s="168"/>
      <c r="LZT2584" s="168"/>
      <c r="LZU2584" s="168"/>
      <c r="LZV2584" s="168"/>
      <c r="LZW2584" s="168"/>
      <c r="LZX2584" s="168"/>
      <c r="LZY2584" s="168"/>
      <c r="LZZ2584" s="168"/>
      <c r="MAA2584" s="168"/>
      <c r="MAB2584" s="168"/>
      <c r="MAC2584" s="168"/>
      <c r="MAD2584" s="168"/>
      <c r="MAE2584" s="168"/>
      <c r="MAF2584" s="168"/>
      <c r="MAG2584" s="168"/>
      <c r="MAH2584" s="168"/>
      <c r="MAI2584" s="168"/>
      <c r="MAJ2584" s="168"/>
      <c r="MAK2584" s="168"/>
      <c r="MAL2584" s="168"/>
      <c r="MAM2584" s="168"/>
      <c r="MAN2584" s="168"/>
      <c r="MAO2584" s="168"/>
      <c r="MAP2584" s="168"/>
      <c r="MAQ2584" s="168"/>
      <c r="MAR2584" s="168"/>
      <c r="MAS2584" s="168"/>
      <c r="MAT2584" s="168"/>
      <c r="MAU2584" s="168"/>
      <c r="MAV2584" s="168"/>
      <c r="MAW2584" s="168"/>
      <c r="MAX2584" s="168"/>
      <c r="MAY2584" s="168"/>
      <c r="MAZ2584" s="168"/>
      <c r="MBA2584" s="168"/>
      <c r="MBB2584" s="168"/>
      <c r="MBC2584" s="168"/>
      <c r="MBD2584" s="168"/>
      <c r="MBE2584" s="168"/>
      <c r="MBF2584" s="168"/>
      <c r="MBG2584" s="168"/>
      <c r="MBH2584" s="168"/>
      <c r="MBI2584" s="168"/>
      <c r="MBJ2584" s="168"/>
      <c r="MBK2584" s="168"/>
      <c r="MBL2584" s="168"/>
      <c r="MBM2584" s="168"/>
      <c r="MBN2584" s="168"/>
      <c r="MBO2584" s="168"/>
      <c r="MBP2584" s="168"/>
      <c r="MBQ2584" s="168"/>
      <c r="MBR2584" s="168"/>
      <c r="MBS2584" s="168"/>
      <c r="MBT2584" s="168"/>
      <c r="MBU2584" s="168"/>
      <c r="MBV2584" s="168"/>
      <c r="MBW2584" s="168"/>
      <c r="MBX2584" s="168"/>
      <c r="MBY2584" s="168"/>
      <c r="MBZ2584" s="168"/>
      <c r="MCA2584" s="168"/>
      <c r="MCB2584" s="168"/>
      <c r="MCC2584" s="168"/>
      <c r="MCD2584" s="168"/>
      <c r="MCE2584" s="168"/>
      <c r="MCF2584" s="168"/>
      <c r="MCG2584" s="168"/>
      <c r="MCH2584" s="168"/>
      <c r="MCI2584" s="168"/>
      <c r="MCJ2584" s="168"/>
      <c r="MCK2584" s="168"/>
      <c r="MCL2584" s="168"/>
      <c r="MCM2584" s="168"/>
      <c r="MCN2584" s="168"/>
      <c r="MCO2584" s="168"/>
      <c r="MCP2584" s="168"/>
      <c r="MCQ2584" s="168"/>
      <c r="MCR2584" s="168"/>
      <c r="MCS2584" s="168"/>
      <c r="MCT2584" s="168"/>
      <c r="MCU2584" s="168"/>
      <c r="MCV2584" s="168"/>
      <c r="MCW2584" s="168"/>
      <c r="MCX2584" s="168"/>
      <c r="MCY2584" s="168"/>
      <c r="MCZ2584" s="168"/>
      <c r="MDA2584" s="168"/>
      <c r="MDB2584" s="168"/>
      <c r="MDC2584" s="168"/>
      <c r="MDD2584" s="168"/>
      <c r="MDE2584" s="168"/>
      <c r="MDF2584" s="168"/>
      <c r="MDG2584" s="168"/>
      <c r="MDH2584" s="168"/>
      <c r="MDI2584" s="168"/>
      <c r="MDJ2584" s="168"/>
      <c r="MDK2584" s="168"/>
      <c r="MDL2584" s="168"/>
      <c r="MDM2584" s="168"/>
      <c r="MDN2584" s="168"/>
      <c r="MDO2584" s="168"/>
      <c r="MDP2584" s="168"/>
      <c r="MDQ2584" s="168"/>
      <c r="MDR2584" s="168"/>
      <c r="MDS2584" s="168"/>
      <c r="MDT2584" s="168"/>
      <c r="MDU2584" s="168"/>
      <c r="MDV2584" s="168"/>
      <c r="MDW2584" s="168"/>
      <c r="MDX2584" s="168"/>
      <c r="MDY2584" s="168"/>
      <c r="MDZ2584" s="168"/>
      <c r="MEA2584" s="168"/>
      <c r="MEB2584" s="168"/>
      <c r="MEC2584" s="168"/>
      <c r="MED2584" s="168"/>
      <c r="MEE2584" s="168"/>
      <c r="MEF2584" s="168"/>
      <c r="MEG2584" s="168"/>
      <c r="MEH2584" s="168"/>
      <c r="MEI2584" s="168"/>
      <c r="MEJ2584" s="168"/>
      <c r="MEK2584" s="168"/>
      <c r="MEL2584" s="168"/>
      <c r="MEM2584" s="168"/>
      <c r="MEN2584" s="168"/>
      <c r="MEO2584" s="168"/>
      <c r="MEP2584" s="168"/>
      <c r="MEQ2584" s="168"/>
      <c r="MER2584" s="168"/>
      <c r="MES2584" s="168"/>
      <c r="MET2584" s="168"/>
      <c r="MEU2584" s="168"/>
      <c r="MEV2584" s="168"/>
      <c r="MEW2584" s="168"/>
      <c r="MEX2584" s="168"/>
      <c r="MEY2584" s="168"/>
      <c r="MEZ2584" s="168"/>
      <c r="MFA2584" s="168"/>
      <c r="MFB2584" s="168"/>
      <c r="MFC2584" s="168"/>
      <c r="MFD2584" s="168"/>
      <c r="MFE2584" s="168"/>
      <c r="MFF2584" s="168"/>
      <c r="MFG2584" s="168"/>
      <c r="MFH2584" s="168"/>
      <c r="MFI2584" s="168"/>
      <c r="MFJ2584" s="168"/>
      <c r="MFK2584" s="168"/>
      <c r="MFL2584" s="168"/>
      <c r="MFM2584" s="168"/>
      <c r="MFN2584" s="168"/>
      <c r="MFO2584" s="168"/>
      <c r="MFP2584" s="168"/>
      <c r="MFQ2584" s="168"/>
      <c r="MFR2584" s="168"/>
      <c r="MFS2584" s="168"/>
      <c r="MFT2584" s="168"/>
      <c r="MFU2584" s="168"/>
      <c r="MFV2584" s="168"/>
      <c r="MFW2584" s="168"/>
      <c r="MFX2584" s="168"/>
      <c r="MFY2584" s="168"/>
      <c r="MFZ2584" s="168"/>
      <c r="MGA2584" s="168"/>
      <c r="MGB2584" s="168"/>
      <c r="MGC2584" s="168"/>
      <c r="MGD2584" s="168"/>
      <c r="MGE2584" s="168"/>
      <c r="MGF2584" s="168"/>
      <c r="MGG2584" s="168"/>
      <c r="MGH2584" s="168"/>
      <c r="MGI2584" s="168"/>
      <c r="MGJ2584" s="168"/>
      <c r="MGK2584" s="168"/>
      <c r="MGL2584" s="168"/>
      <c r="MGM2584" s="168"/>
      <c r="MGN2584" s="168"/>
      <c r="MGO2584" s="168"/>
      <c r="MGP2584" s="168"/>
      <c r="MGQ2584" s="168"/>
      <c r="MGR2584" s="168"/>
      <c r="MGS2584" s="168"/>
      <c r="MGT2584" s="168"/>
      <c r="MGU2584" s="168"/>
      <c r="MGV2584" s="168"/>
      <c r="MGW2584" s="168"/>
      <c r="MGX2584" s="168"/>
      <c r="MGY2584" s="168"/>
      <c r="MGZ2584" s="168"/>
      <c r="MHA2584" s="168"/>
      <c r="MHB2584" s="168"/>
      <c r="MHC2584" s="168"/>
      <c r="MHD2584" s="168"/>
      <c r="MHE2584" s="168"/>
      <c r="MHF2584" s="168"/>
      <c r="MHG2584" s="168"/>
      <c r="MHH2584" s="168"/>
      <c r="MHI2584" s="168"/>
      <c r="MHJ2584" s="168"/>
      <c r="MHK2584" s="168"/>
      <c r="MHL2584" s="168"/>
      <c r="MHM2584" s="168"/>
      <c r="MHN2584" s="168"/>
      <c r="MHO2584" s="168"/>
      <c r="MHP2584" s="168"/>
      <c r="MHQ2584" s="168"/>
      <c r="MHR2584" s="168"/>
      <c r="MHS2584" s="168"/>
      <c r="MHT2584" s="168"/>
      <c r="MHU2584" s="168"/>
      <c r="MHV2584" s="168"/>
      <c r="MHW2584" s="168"/>
      <c r="MHX2584" s="168"/>
      <c r="MHY2584" s="168"/>
      <c r="MHZ2584" s="168"/>
      <c r="MIA2584" s="168"/>
      <c r="MIB2584" s="168"/>
      <c r="MIC2584" s="168"/>
      <c r="MID2584" s="168"/>
      <c r="MIE2584" s="168"/>
      <c r="MIF2584" s="168"/>
      <c r="MIG2584" s="168"/>
      <c r="MIH2584" s="168"/>
      <c r="MII2584" s="168"/>
      <c r="MIJ2584" s="168"/>
      <c r="MIK2584" s="168"/>
      <c r="MIL2584" s="168"/>
      <c r="MIM2584" s="168"/>
      <c r="MIN2584" s="168"/>
      <c r="MIO2584" s="168"/>
      <c r="MIP2584" s="168"/>
      <c r="MIQ2584" s="168"/>
      <c r="MIR2584" s="168"/>
      <c r="MIS2584" s="168"/>
      <c r="MIT2584" s="168"/>
      <c r="MIU2584" s="168"/>
      <c r="MIV2584" s="168"/>
      <c r="MIW2584" s="168"/>
      <c r="MIX2584" s="168"/>
      <c r="MIY2584" s="168"/>
      <c r="MIZ2584" s="168"/>
      <c r="MJA2584" s="168"/>
      <c r="MJB2584" s="168"/>
      <c r="MJC2584" s="168"/>
      <c r="MJD2584" s="168"/>
      <c r="MJE2584" s="168"/>
      <c r="MJF2584" s="168"/>
      <c r="MJG2584" s="168"/>
      <c r="MJH2584" s="168"/>
      <c r="MJI2584" s="168"/>
      <c r="MJJ2584" s="168"/>
      <c r="MJK2584" s="168"/>
      <c r="MJL2584" s="168"/>
      <c r="MJM2584" s="168"/>
      <c r="MJN2584" s="168"/>
      <c r="MJO2584" s="168"/>
      <c r="MJP2584" s="168"/>
      <c r="MJQ2584" s="168"/>
      <c r="MJR2584" s="168"/>
      <c r="MJS2584" s="168"/>
      <c r="MJT2584" s="168"/>
      <c r="MJU2584" s="168"/>
      <c r="MJV2584" s="168"/>
      <c r="MJW2584" s="168"/>
      <c r="MJX2584" s="168"/>
      <c r="MJY2584" s="168"/>
      <c r="MJZ2584" s="168"/>
      <c r="MKA2584" s="168"/>
      <c r="MKB2584" s="168"/>
      <c r="MKC2584" s="168"/>
      <c r="MKD2584" s="168"/>
      <c r="MKE2584" s="168"/>
      <c r="MKF2584" s="168"/>
      <c r="MKG2584" s="168"/>
      <c r="MKH2584" s="168"/>
      <c r="MKI2584" s="168"/>
      <c r="MKJ2584" s="168"/>
      <c r="MKK2584" s="168"/>
      <c r="MKL2584" s="168"/>
      <c r="MKM2584" s="168"/>
      <c r="MKN2584" s="168"/>
      <c r="MKO2584" s="168"/>
      <c r="MKP2584" s="168"/>
      <c r="MKQ2584" s="168"/>
      <c r="MKR2584" s="168"/>
      <c r="MKS2584" s="168"/>
      <c r="MKT2584" s="168"/>
      <c r="MKU2584" s="168"/>
      <c r="MKV2584" s="168"/>
      <c r="MKW2584" s="168"/>
      <c r="MKX2584" s="168"/>
      <c r="MKY2584" s="168"/>
      <c r="MKZ2584" s="168"/>
      <c r="MLA2584" s="168"/>
      <c r="MLB2584" s="168"/>
      <c r="MLC2584" s="168"/>
      <c r="MLD2584" s="168"/>
      <c r="MLE2584" s="168"/>
      <c r="MLF2584" s="168"/>
      <c r="MLG2584" s="168"/>
      <c r="MLH2584" s="168"/>
      <c r="MLI2584" s="168"/>
      <c r="MLJ2584" s="168"/>
      <c r="MLK2584" s="168"/>
      <c r="MLL2584" s="168"/>
      <c r="MLM2584" s="168"/>
      <c r="MLN2584" s="168"/>
      <c r="MLO2584" s="168"/>
      <c r="MLP2584" s="168"/>
      <c r="MLQ2584" s="168"/>
      <c r="MLR2584" s="168"/>
      <c r="MLS2584" s="168"/>
      <c r="MLT2584" s="168"/>
      <c r="MLU2584" s="168"/>
      <c r="MLV2584" s="168"/>
      <c r="MLW2584" s="168"/>
      <c r="MLX2584" s="168"/>
      <c r="MLY2584" s="168"/>
      <c r="MLZ2584" s="168"/>
      <c r="MMA2584" s="168"/>
      <c r="MMB2584" s="168"/>
      <c r="MMC2584" s="168"/>
      <c r="MMD2584" s="168"/>
      <c r="MME2584" s="168"/>
      <c r="MMF2584" s="168"/>
      <c r="MMG2584" s="168"/>
      <c r="MMH2584" s="168"/>
      <c r="MMI2584" s="168"/>
      <c r="MMJ2584" s="168"/>
      <c r="MMK2584" s="168"/>
      <c r="MML2584" s="168"/>
      <c r="MMM2584" s="168"/>
      <c r="MMN2584" s="168"/>
      <c r="MMO2584" s="168"/>
      <c r="MMP2584" s="168"/>
      <c r="MMQ2584" s="168"/>
      <c r="MMR2584" s="168"/>
      <c r="MMS2584" s="168"/>
      <c r="MMT2584" s="168"/>
      <c r="MMU2584" s="168"/>
      <c r="MMV2584" s="168"/>
      <c r="MMW2584" s="168"/>
      <c r="MMX2584" s="168"/>
      <c r="MMY2584" s="168"/>
      <c r="MMZ2584" s="168"/>
      <c r="MNA2584" s="168"/>
      <c r="MNB2584" s="168"/>
      <c r="MNC2584" s="168"/>
      <c r="MND2584" s="168"/>
      <c r="MNE2584" s="168"/>
      <c r="MNF2584" s="168"/>
      <c r="MNG2584" s="168"/>
      <c r="MNH2584" s="168"/>
      <c r="MNI2584" s="168"/>
      <c r="MNJ2584" s="168"/>
      <c r="MNK2584" s="168"/>
      <c r="MNL2584" s="168"/>
      <c r="MNM2584" s="168"/>
      <c r="MNN2584" s="168"/>
      <c r="MNO2584" s="168"/>
      <c r="MNP2584" s="168"/>
      <c r="MNQ2584" s="168"/>
      <c r="MNR2584" s="168"/>
      <c r="MNS2584" s="168"/>
      <c r="MNT2584" s="168"/>
      <c r="MNU2584" s="168"/>
      <c r="MNV2584" s="168"/>
      <c r="MNW2584" s="168"/>
      <c r="MNX2584" s="168"/>
      <c r="MNY2584" s="168"/>
      <c r="MNZ2584" s="168"/>
      <c r="MOA2584" s="168"/>
      <c r="MOB2584" s="168"/>
      <c r="MOC2584" s="168"/>
      <c r="MOD2584" s="168"/>
      <c r="MOE2584" s="168"/>
      <c r="MOF2584" s="168"/>
      <c r="MOG2584" s="168"/>
      <c r="MOH2584" s="168"/>
      <c r="MOI2584" s="168"/>
      <c r="MOJ2584" s="168"/>
      <c r="MOK2584" s="168"/>
      <c r="MOL2584" s="168"/>
      <c r="MOM2584" s="168"/>
      <c r="MON2584" s="168"/>
      <c r="MOO2584" s="168"/>
      <c r="MOP2584" s="168"/>
      <c r="MOQ2584" s="168"/>
      <c r="MOR2584" s="168"/>
      <c r="MOS2584" s="168"/>
      <c r="MOT2584" s="168"/>
      <c r="MOU2584" s="168"/>
      <c r="MOV2584" s="168"/>
      <c r="MOW2584" s="168"/>
      <c r="MOX2584" s="168"/>
      <c r="MOY2584" s="168"/>
      <c r="MOZ2584" s="168"/>
      <c r="MPA2584" s="168"/>
      <c r="MPB2584" s="168"/>
      <c r="MPC2584" s="168"/>
      <c r="MPD2584" s="168"/>
      <c r="MPE2584" s="168"/>
      <c r="MPF2584" s="168"/>
      <c r="MPG2584" s="168"/>
      <c r="MPH2584" s="168"/>
      <c r="MPI2584" s="168"/>
      <c r="MPJ2584" s="168"/>
      <c r="MPK2584" s="168"/>
      <c r="MPL2584" s="168"/>
      <c r="MPM2584" s="168"/>
      <c r="MPN2584" s="168"/>
      <c r="MPO2584" s="168"/>
      <c r="MPP2584" s="168"/>
      <c r="MPQ2584" s="168"/>
      <c r="MPR2584" s="168"/>
      <c r="MPS2584" s="168"/>
      <c r="MPT2584" s="168"/>
      <c r="MPU2584" s="168"/>
      <c r="MPV2584" s="168"/>
      <c r="MPW2584" s="168"/>
      <c r="MPX2584" s="168"/>
      <c r="MPY2584" s="168"/>
      <c r="MPZ2584" s="168"/>
      <c r="MQA2584" s="168"/>
      <c r="MQB2584" s="168"/>
      <c r="MQC2584" s="168"/>
      <c r="MQD2584" s="168"/>
      <c r="MQE2584" s="168"/>
      <c r="MQF2584" s="168"/>
      <c r="MQG2584" s="168"/>
      <c r="MQH2584" s="168"/>
      <c r="MQI2584" s="168"/>
      <c r="MQJ2584" s="168"/>
      <c r="MQK2584" s="168"/>
      <c r="MQL2584" s="168"/>
      <c r="MQM2584" s="168"/>
      <c r="MQN2584" s="168"/>
      <c r="MQO2584" s="168"/>
      <c r="MQP2584" s="168"/>
      <c r="MQQ2584" s="168"/>
      <c r="MQR2584" s="168"/>
      <c r="MQS2584" s="168"/>
      <c r="MQT2584" s="168"/>
      <c r="MQU2584" s="168"/>
      <c r="MQV2584" s="168"/>
      <c r="MQW2584" s="168"/>
      <c r="MQX2584" s="168"/>
      <c r="MQY2584" s="168"/>
      <c r="MQZ2584" s="168"/>
      <c r="MRA2584" s="168"/>
      <c r="MRB2584" s="168"/>
      <c r="MRC2584" s="168"/>
      <c r="MRD2584" s="168"/>
      <c r="MRE2584" s="168"/>
      <c r="MRF2584" s="168"/>
      <c r="MRG2584" s="168"/>
      <c r="MRH2584" s="168"/>
      <c r="MRI2584" s="168"/>
      <c r="MRJ2584" s="168"/>
      <c r="MRK2584" s="168"/>
      <c r="MRL2584" s="168"/>
      <c r="MRM2584" s="168"/>
      <c r="MRN2584" s="168"/>
      <c r="MRO2584" s="168"/>
      <c r="MRP2584" s="168"/>
      <c r="MRQ2584" s="168"/>
      <c r="MRR2584" s="168"/>
      <c r="MRS2584" s="168"/>
      <c r="MRT2584" s="168"/>
      <c r="MRU2584" s="168"/>
      <c r="MRV2584" s="168"/>
      <c r="MRW2584" s="168"/>
      <c r="MRX2584" s="168"/>
      <c r="MRY2584" s="168"/>
      <c r="MRZ2584" s="168"/>
      <c r="MSA2584" s="168"/>
      <c r="MSB2584" s="168"/>
      <c r="MSC2584" s="168"/>
      <c r="MSD2584" s="168"/>
      <c r="MSE2584" s="168"/>
      <c r="MSF2584" s="168"/>
      <c r="MSG2584" s="168"/>
      <c r="MSH2584" s="168"/>
      <c r="MSI2584" s="168"/>
      <c r="MSJ2584" s="168"/>
      <c r="MSK2584" s="168"/>
      <c r="MSL2584" s="168"/>
      <c r="MSM2584" s="168"/>
      <c r="MSN2584" s="168"/>
      <c r="MSO2584" s="168"/>
      <c r="MSP2584" s="168"/>
      <c r="MSQ2584" s="168"/>
      <c r="MSR2584" s="168"/>
      <c r="MSS2584" s="168"/>
      <c r="MST2584" s="168"/>
      <c r="MSU2584" s="168"/>
      <c r="MSV2584" s="168"/>
      <c r="MSW2584" s="168"/>
      <c r="MSX2584" s="168"/>
      <c r="MSY2584" s="168"/>
      <c r="MSZ2584" s="168"/>
      <c r="MTA2584" s="168"/>
      <c r="MTB2584" s="168"/>
      <c r="MTC2584" s="168"/>
      <c r="MTD2584" s="168"/>
      <c r="MTE2584" s="168"/>
      <c r="MTF2584" s="168"/>
      <c r="MTG2584" s="168"/>
      <c r="MTH2584" s="168"/>
      <c r="MTI2584" s="168"/>
      <c r="MTJ2584" s="168"/>
      <c r="MTK2584" s="168"/>
      <c r="MTL2584" s="168"/>
      <c r="MTM2584" s="168"/>
      <c r="MTN2584" s="168"/>
      <c r="MTO2584" s="168"/>
      <c r="MTP2584" s="168"/>
      <c r="MTQ2584" s="168"/>
      <c r="MTR2584" s="168"/>
      <c r="MTS2584" s="168"/>
      <c r="MTT2584" s="168"/>
      <c r="MTU2584" s="168"/>
      <c r="MTV2584" s="168"/>
      <c r="MTW2584" s="168"/>
      <c r="MTX2584" s="168"/>
      <c r="MTY2584" s="168"/>
      <c r="MTZ2584" s="168"/>
      <c r="MUA2584" s="168"/>
      <c r="MUB2584" s="168"/>
      <c r="MUC2584" s="168"/>
      <c r="MUD2584" s="168"/>
      <c r="MUE2584" s="168"/>
      <c r="MUF2584" s="168"/>
      <c r="MUG2584" s="168"/>
      <c r="MUH2584" s="168"/>
      <c r="MUI2584" s="168"/>
      <c r="MUJ2584" s="168"/>
      <c r="MUK2584" s="168"/>
      <c r="MUL2584" s="168"/>
      <c r="MUM2584" s="168"/>
      <c r="MUN2584" s="168"/>
      <c r="MUO2584" s="168"/>
      <c r="MUP2584" s="168"/>
      <c r="MUQ2584" s="168"/>
      <c r="MUR2584" s="168"/>
      <c r="MUS2584" s="168"/>
      <c r="MUT2584" s="168"/>
      <c r="MUU2584" s="168"/>
      <c r="MUV2584" s="168"/>
      <c r="MUW2584" s="168"/>
      <c r="MUX2584" s="168"/>
      <c r="MUY2584" s="168"/>
      <c r="MUZ2584" s="168"/>
      <c r="MVA2584" s="168"/>
      <c r="MVB2584" s="168"/>
      <c r="MVC2584" s="168"/>
      <c r="MVD2584" s="168"/>
      <c r="MVE2584" s="168"/>
      <c r="MVF2584" s="168"/>
      <c r="MVG2584" s="168"/>
      <c r="MVH2584" s="168"/>
      <c r="MVI2584" s="168"/>
      <c r="MVJ2584" s="168"/>
      <c r="MVK2584" s="168"/>
      <c r="MVL2584" s="168"/>
      <c r="MVM2584" s="168"/>
      <c r="MVN2584" s="168"/>
      <c r="MVO2584" s="168"/>
      <c r="MVP2584" s="168"/>
      <c r="MVQ2584" s="168"/>
      <c r="MVR2584" s="168"/>
      <c r="MVS2584" s="168"/>
      <c r="MVT2584" s="168"/>
      <c r="MVU2584" s="168"/>
      <c r="MVV2584" s="168"/>
      <c r="MVW2584" s="168"/>
      <c r="MVX2584" s="168"/>
      <c r="MVY2584" s="168"/>
      <c r="MVZ2584" s="168"/>
      <c r="MWA2584" s="168"/>
      <c r="MWB2584" s="168"/>
      <c r="MWC2584" s="168"/>
      <c r="MWD2584" s="168"/>
      <c r="MWE2584" s="168"/>
      <c r="MWF2584" s="168"/>
      <c r="MWG2584" s="168"/>
      <c r="MWH2584" s="168"/>
      <c r="MWI2584" s="168"/>
      <c r="MWJ2584" s="168"/>
      <c r="MWK2584" s="168"/>
      <c r="MWL2584" s="168"/>
      <c r="MWM2584" s="168"/>
      <c r="MWN2584" s="168"/>
      <c r="MWO2584" s="168"/>
      <c r="MWP2584" s="168"/>
      <c r="MWQ2584" s="168"/>
      <c r="MWR2584" s="168"/>
      <c r="MWS2584" s="168"/>
      <c r="MWT2584" s="168"/>
      <c r="MWU2584" s="168"/>
      <c r="MWV2584" s="168"/>
      <c r="MWW2584" s="168"/>
      <c r="MWX2584" s="168"/>
      <c r="MWY2584" s="168"/>
      <c r="MWZ2584" s="168"/>
      <c r="MXA2584" s="168"/>
      <c r="MXB2584" s="168"/>
      <c r="MXC2584" s="168"/>
      <c r="MXD2584" s="168"/>
      <c r="MXE2584" s="168"/>
      <c r="MXF2584" s="168"/>
      <c r="MXG2584" s="168"/>
      <c r="MXH2584" s="168"/>
      <c r="MXI2584" s="168"/>
      <c r="MXJ2584" s="168"/>
      <c r="MXK2584" s="168"/>
      <c r="MXL2584" s="168"/>
      <c r="MXM2584" s="168"/>
      <c r="MXN2584" s="168"/>
      <c r="MXO2584" s="168"/>
      <c r="MXP2584" s="168"/>
      <c r="MXQ2584" s="168"/>
      <c r="MXR2584" s="168"/>
      <c r="MXS2584" s="168"/>
      <c r="MXT2584" s="168"/>
      <c r="MXU2584" s="168"/>
      <c r="MXV2584" s="168"/>
      <c r="MXW2584" s="168"/>
      <c r="MXX2584" s="168"/>
      <c r="MXY2584" s="168"/>
      <c r="MXZ2584" s="168"/>
      <c r="MYA2584" s="168"/>
      <c r="MYB2584" s="168"/>
      <c r="MYC2584" s="168"/>
      <c r="MYD2584" s="168"/>
      <c r="MYE2584" s="168"/>
      <c r="MYF2584" s="168"/>
      <c r="MYG2584" s="168"/>
      <c r="MYH2584" s="168"/>
      <c r="MYI2584" s="168"/>
      <c r="MYJ2584" s="168"/>
      <c r="MYK2584" s="168"/>
      <c r="MYL2584" s="168"/>
      <c r="MYM2584" s="168"/>
      <c r="MYN2584" s="168"/>
      <c r="MYO2584" s="168"/>
      <c r="MYP2584" s="168"/>
      <c r="MYQ2584" s="168"/>
      <c r="MYR2584" s="168"/>
      <c r="MYS2584" s="168"/>
      <c r="MYT2584" s="168"/>
      <c r="MYU2584" s="168"/>
      <c r="MYV2584" s="168"/>
      <c r="MYW2584" s="168"/>
      <c r="MYX2584" s="168"/>
      <c r="MYY2584" s="168"/>
      <c r="MYZ2584" s="168"/>
      <c r="MZA2584" s="168"/>
      <c r="MZB2584" s="168"/>
      <c r="MZC2584" s="168"/>
      <c r="MZD2584" s="168"/>
      <c r="MZE2584" s="168"/>
      <c r="MZF2584" s="168"/>
      <c r="MZG2584" s="168"/>
      <c r="MZH2584" s="168"/>
      <c r="MZI2584" s="168"/>
      <c r="MZJ2584" s="168"/>
      <c r="MZK2584" s="168"/>
      <c r="MZL2584" s="168"/>
      <c r="MZM2584" s="168"/>
      <c r="MZN2584" s="168"/>
      <c r="MZO2584" s="168"/>
      <c r="MZP2584" s="168"/>
      <c r="MZQ2584" s="168"/>
      <c r="MZR2584" s="168"/>
      <c r="MZS2584" s="168"/>
      <c r="MZT2584" s="168"/>
      <c r="MZU2584" s="168"/>
      <c r="MZV2584" s="168"/>
      <c r="MZW2584" s="168"/>
      <c r="MZX2584" s="168"/>
      <c r="MZY2584" s="168"/>
      <c r="MZZ2584" s="168"/>
      <c r="NAA2584" s="168"/>
      <c r="NAB2584" s="168"/>
      <c r="NAC2584" s="168"/>
      <c r="NAD2584" s="168"/>
      <c r="NAE2584" s="168"/>
      <c r="NAF2584" s="168"/>
      <c r="NAG2584" s="168"/>
      <c r="NAH2584" s="168"/>
      <c r="NAI2584" s="168"/>
      <c r="NAJ2584" s="168"/>
      <c r="NAK2584" s="168"/>
      <c r="NAL2584" s="168"/>
      <c r="NAM2584" s="168"/>
      <c r="NAN2584" s="168"/>
      <c r="NAO2584" s="168"/>
      <c r="NAP2584" s="168"/>
      <c r="NAQ2584" s="168"/>
      <c r="NAR2584" s="168"/>
      <c r="NAS2584" s="168"/>
      <c r="NAT2584" s="168"/>
      <c r="NAU2584" s="168"/>
      <c r="NAV2584" s="168"/>
      <c r="NAW2584" s="168"/>
      <c r="NAX2584" s="168"/>
      <c r="NAY2584" s="168"/>
      <c r="NAZ2584" s="168"/>
      <c r="NBA2584" s="168"/>
      <c r="NBB2584" s="168"/>
      <c r="NBC2584" s="168"/>
      <c r="NBD2584" s="168"/>
      <c r="NBE2584" s="168"/>
      <c r="NBF2584" s="168"/>
      <c r="NBG2584" s="168"/>
      <c r="NBH2584" s="168"/>
      <c r="NBI2584" s="168"/>
      <c r="NBJ2584" s="168"/>
      <c r="NBK2584" s="168"/>
      <c r="NBL2584" s="168"/>
      <c r="NBM2584" s="168"/>
      <c r="NBN2584" s="168"/>
      <c r="NBO2584" s="168"/>
      <c r="NBP2584" s="168"/>
      <c r="NBQ2584" s="168"/>
      <c r="NBR2584" s="168"/>
      <c r="NBS2584" s="168"/>
      <c r="NBT2584" s="168"/>
      <c r="NBU2584" s="168"/>
      <c r="NBV2584" s="168"/>
      <c r="NBW2584" s="168"/>
      <c r="NBX2584" s="168"/>
      <c r="NBY2584" s="168"/>
      <c r="NBZ2584" s="168"/>
      <c r="NCA2584" s="168"/>
      <c r="NCB2584" s="168"/>
      <c r="NCC2584" s="168"/>
      <c r="NCD2584" s="168"/>
      <c r="NCE2584" s="168"/>
      <c r="NCF2584" s="168"/>
      <c r="NCG2584" s="168"/>
      <c r="NCH2584" s="168"/>
      <c r="NCI2584" s="168"/>
      <c r="NCJ2584" s="168"/>
      <c r="NCK2584" s="168"/>
      <c r="NCL2584" s="168"/>
      <c r="NCM2584" s="168"/>
      <c r="NCN2584" s="168"/>
      <c r="NCO2584" s="168"/>
      <c r="NCP2584" s="168"/>
      <c r="NCQ2584" s="168"/>
      <c r="NCR2584" s="168"/>
      <c r="NCS2584" s="168"/>
      <c r="NCT2584" s="168"/>
      <c r="NCU2584" s="168"/>
      <c r="NCV2584" s="168"/>
      <c r="NCW2584" s="168"/>
      <c r="NCX2584" s="168"/>
      <c r="NCY2584" s="168"/>
      <c r="NCZ2584" s="168"/>
      <c r="NDA2584" s="168"/>
      <c r="NDB2584" s="168"/>
      <c r="NDC2584" s="168"/>
      <c r="NDD2584" s="168"/>
      <c r="NDE2584" s="168"/>
      <c r="NDF2584" s="168"/>
      <c r="NDG2584" s="168"/>
      <c r="NDH2584" s="168"/>
      <c r="NDI2584" s="168"/>
      <c r="NDJ2584" s="168"/>
      <c r="NDK2584" s="168"/>
      <c r="NDL2584" s="168"/>
      <c r="NDM2584" s="168"/>
      <c r="NDN2584" s="168"/>
      <c r="NDO2584" s="168"/>
      <c r="NDP2584" s="168"/>
      <c r="NDQ2584" s="168"/>
      <c r="NDR2584" s="168"/>
      <c r="NDS2584" s="168"/>
      <c r="NDT2584" s="168"/>
      <c r="NDU2584" s="168"/>
      <c r="NDV2584" s="168"/>
      <c r="NDW2584" s="168"/>
      <c r="NDX2584" s="168"/>
      <c r="NDY2584" s="168"/>
      <c r="NDZ2584" s="168"/>
      <c r="NEA2584" s="168"/>
      <c r="NEB2584" s="168"/>
      <c r="NEC2584" s="168"/>
      <c r="NED2584" s="168"/>
      <c r="NEE2584" s="168"/>
      <c r="NEF2584" s="168"/>
      <c r="NEG2584" s="168"/>
      <c r="NEH2584" s="168"/>
      <c r="NEI2584" s="168"/>
      <c r="NEJ2584" s="168"/>
      <c r="NEK2584" s="168"/>
      <c r="NEL2584" s="168"/>
      <c r="NEM2584" s="168"/>
      <c r="NEN2584" s="168"/>
      <c r="NEO2584" s="168"/>
      <c r="NEP2584" s="168"/>
      <c r="NEQ2584" s="168"/>
      <c r="NER2584" s="168"/>
      <c r="NES2584" s="168"/>
      <c r="NET2584" s="168"/>
      <c r="NEU2584" s="168"/>
      <c r="NEV2584" s="168"/>
      <c r="NEW2584" s="168"/>
      <c r="NEX2584" s="168"/>
      <c r="NEY2584" s="168"/>
      <c r="NEZ2584" s="168"/>
      <c r="NFA2584" s="168"/>
      <c r="NFB2584" s="168"/>
      <c r="NFC2584" s="168"/>
      <c r="NFD2584" s="168"/>
      <c r="NFE2584" s="168"/>
      <c r="NFF2584" s="168"/>
      <c r="NFG2584" s="168"/>
      <c r="NFH2584" s="168"/>
      <c r="NFI2584" s="168"/>
      <c r="NFJ2584" s="168"/>
      <c r="NFK2584" s="168"/>
      <c r="NFL2584" s="168"/>
      <c r="NFM2584" s="168"/>
      <c r="NFN2584" s="168"/>
      <c r="NFO2584" s="168"/>
      <c r="NFP2584" s="168"/>
      <c r="NFQ2584" s="168"/>
      <c r="NFR2584" s="168"/>
      <c r="NFS2584" s="168"/>
      <c r="NFT2584" s="168"/>
      <c r="NFU2584" s="168"/>
      <c r="NFV2584" s="168"/>
      <c r="NFW2584" s="168"/>
      <c r="NFX2584" s="168"/>
      <c r="NFY2584" s="168"/>
      <c r="NFZ2584" s="168"/>
      <c r="NGA2584" s="168"/>
      <c r="NGB2584" s="168"/>
      <c r="NGC2584" s="168"/>
      <c r="NGD2584" s="168"/>
      <c r="NGE2584" s="168"/>
      <c r="NGF2584" s="168"/>
      <c r="NGG2584" s="168"/>
      <c r="NGH2584" s="168"/>
      <c r="NGI2584" s="168"/>
      <c r="NGJ2584" s="168"/>
      <c r="NGK2584" s="168"/>
      <c r="NGL2584" s="168"/>
      <c r="NGM2584" s="168"/>
      <c r="NGN2584" s="168"/>
      <c r="NGO2584" s="168"/>
      <c r="NGP2584" s="168"/>
      <c r="NGQ2584" s="168"/>
      <c r="NGR2584" s="168"/>
      <c r="NGS2584" s="168"/>
      <c r="NGT2584" s="168"/>
      <c r="NGU2584" s="168"/>
      <c r="NGV2584" s="168"/>
      <c r="NGW2584" s="168"/>
      <c r="NGX2584" s="168"/>
      <c r="NGY2584" s="168"/>
      <c r="NGZ2584" s="168"/>
      <c r="NHA2584" s="168"/>
      <c r="NHB2584" s="168"/>
      <c r="NHC2584" s="168"/>
      <c r="NHD2584" s="168"/>
      <c r="NHE2584" s="168"/>
      <c r="NHF2584" s="168"/>
      <c r="NHG2584" s="168"/>
      <c r="NHH2584" s="168"/>
      <c r="NHI2584" s="168"/>
      <c r="NHJ2584" s="168"/>
      <c r="NHK2584" s="168"/>
      <c r="NHL2584" s="168"/>
      <c r="NHM2584" s="168"/>
      <c r="NHN2584" s="168"/>
      <c r="NHO2584" s="168"/>
      <c r="NHP2584" s="168"/>
      <c r="NHQ2584" s="168"/>
      <c r="NHR2584" s="168"/>
      <c r="NHS2584" s="168"/>
      <c r="NHT2584" s="168"/>
      <c r="NHU2584" s="168"/>
      <c r="NHV2584" s="168"/>
      <c r="NHW2584" s="168"/>
      <c r="NHX2584" s="168"/>
      <c r="NHY2584" s="168"/>
      <c r="NHZ2584" s="168"/>
      <c r="NIA2584" s="168"/>
      <c r="NIB2584" s="168"/>
      <c r="NIC2584" s="168"/>
      <c r="NID2584" s="168"/>
      <c r="NIE2584" s="168"/>
      <c r="NIF2584" s="168"/>
      <c r="NIG2584" s="168"/>
      <c r="NIH2584" s="168"/>
      <c r="NII2584" s="168"/>
      <c r="NIJ2584" s="168"/>
      <c r="NIK2584" s="168"/>
      <c r="NIL2584" s="168"/>
      <c r="NIM2584" s="168"/>
      <c r="NIN2584" s="168"/>
      <c r="NIO2584" s="168"/>
      <c r="NIP2584" s="168"/>
      <c r="NIQ2584" s="168"/>
      <c r="NIR2584" s="168"/>
      <c r="NIS2584" s="168"/>
      <c r="NIT2584" s="168"/>
      <c r="NIU2584" s="168"/>
      <c r="NIV2584" s="168"/>
      <c r="NIW2584" s="168"/>
      <c r="NIX2584" s="168"/>
      <c r="NIY2584" s="168"/>
      <c r="NIZ2584" s="168"/>
      <c r="NJA2584" s="168"/>
      <c r="NJB2584" s="168"/>
      <c r="NJC2584" s="168"/>
      <c r="NJD2584" s="168"/>
      <c r="NJE2584" s="168"/>
      <c r="NJF2584" s="168"/>
      <c r="NJG2584" s="168"/>
      <c r="NJH2584" s="168"/>
      <c r="NJI2584" s="168"/>
      <c r="NJJ2584" s="168"/>
      <c r="NJK2584" s="168"/>
      <c r="NJL2584" s="168"/>
      <c r="NJM2584" s="168"/>
      <c r="NJN2584" s="168"/>
      <c r="NJO2584" s="168"/>
      <c r="NJP2584" s="168"/>
      <c r="NJQ2584" s="168"/>
      <c r="NJR2584" s="168"/>
      <c r="NJS2584" s="168"/>
      <c r="NJT2584" s="168"/>
      <c r="NJU2584" s="168"/>
      <c r="NJV2584" s="168"/>
      <c r="NJW2584" s="168"/>
      <c r="NJX2584" s="168"/>
      <c r="NJY2584" s="168"/>
      <c r="NJZ2584" s="168"/>
      <c r="NKA2584" s="168"/>
      <c r="NKB2584" s="168"/>
      <c r="NKC2584" s="168"/>
      <c r="NKD2584" s="168"/>
      <c r="NKE2584" s="168"/>
      <c r="NKF2584" s="168"/>
      <c r="NKG2584" s="168"/>
      <c r="NKH2584" s="168"/>
      <c r="NKI2584" s="168"/>
      <c r="NKJ2584" s="168"/>
      <c r="NKK2584" s="168"/>
      <c r="NKL2584" s="168"/>
      <c r="NKM2584" s="168"/>
      <c r="NKN2584" s="168"/>
      <c r="NKO2584" s="168"/>
      <c r="NKP2584" s="168"/>
      <c r="NKQ2584" s="168"/>
      <c r="NKR2584" s="168"/>
      <c r="NKS2584" s="168"/>
      <c r="NKT2584" s="168"/>
      <c r="NKU2584" s="168"/>
      <c r="NKV2584" s="168"/>
      <c r="NKW2584" s="168"/>
      <c r="NKX2584" s="168"/>
      <c r="NKY2584" s="168"/>
      <c r="NKZ2584" s="168"/>
      <c r="NLA2584" s="168"/>
      <c r="NLB2584" s="168"/>
      <c r="NLC2584" s="168"/>
      <c r="NLD2584" s="168"/>
      <c r="NLE2584" s="168"/>
      <c r="NLF2584" s="168"/>
      <c r="NLG2584" s="168"/>
      <c r="NLH2584" s="168"/>
      <c r="NLI2584" s="168"/>
      <c r="NLJ2584" s="168"/>
      <c r="NLK2584" s="168"/>
      <c r="NLL2584" s="168"/>
      <c r="NLM2584" s="168"/>
      <c r="NLN2584" s="168"/>
      <c r="NLO2584" s="168"/>
      <c r="NLP2584" s="168"/>
      <c r="NLQ2584" s="168"/>
      <c r="NLR2584" s="168"/>
      <c r="NLS2584" s="168"/>
      <c r="NLT2584" s="168"/>
      <c r="NLU2584" s="168"/>
      <c r="NLV2584" s="168"/>
      <c r="NLW2584" s="168"/>
      <c r="NLX2584" s="168"/>
      <c r="NLY2584" s="168"/>
      <c r="NLZ2584" s="168"/>
      <c r="NMA2584" s="168"/>
      <c r="NMB2584" s="168"/>
      <c r="NMC2584" s="168"/>
      <c r="NMD2584" s="168"/>
      <c r="NME2584" s="168"/>
      <c r="NMF2584" s="168"/>
      <c r="NMG2584" s="168"/>
      <c r="NMH2584" s="168"/>
      <c r="NMI2584" s="168"/>
      <c r="NMJ2584" s="168"/>
      <c r="NMK2584" s="168"/>
      <c r="NML2584" s="168"/>
      <c r="NMM2584" s="168"/>
      <c r="NMN2584" s="168"/>
      <c r="NMO2584" s="168"/>
      <c r="NMP2584" s="168"/>
      <c r="NMQ2584" s="168"/>
      <c r="NMR2584" s="168"/>
      <c r="NMS2584" s="168"/>
      <c r="NMT2584" s="168"/>
      <c r="NMU2584" s="168"/>
      <c r="NMV2584" s="168"/>
      <c r="NMW2584" s="168"/>
      <c r="NMX2584" s="168"/>
      <c r="NMY2584" s="168"/>
      <c r="NMZ2584" s="168"/>
      <c r="NNA2584" s="168"/>
      <c r="NNB2584" s="168"/>
      <c r="NNC2584" s="168"/>
      <c r="NND2584" s="168"/>
      <c r="NNE2584" s="168"/>
      <c r="NNF2584" s="168"/>
      <c r="NNG2584" s="168"/>
      <c r="NNH2584" s="168"/>
      <c r="NNI2584" s="168"/>
      <c r="NNJ2584" s="168"/>
      <c r="NNK2584" s="168"/>
      <c r="NNL2584" s="168"/>
      <c r="NNM2584" s="168"/>
      <c r="NNN2584" s="168"/>
      <c r="NNO2584" s="168"/>
      <c r="NNP2584" s="168"/>
      <c r="NNQ2584" s="168"/>
      <c r="NNR2584" s="168"/>
      <c r="NNS2584" s="168"/>
      <c r="NNT2584" s="168"/>
      <c r="NNU2584" s="168"/>
      <c r="NNV2584" s="168"/>
      <c r="NNW2584" s="168"/>
      <c r="NNX2584" s="168"/>
      <c r="NNY2584" s="168"/>
      <c r="NNZ2584" s="168"/>
      <c r="NOA2584" s="168"/>
      <c r="NOB2584" s="168"/>
      <c r="NOC2584" s="168"/>
      <c r="NOD2584" s="168"/>
      <c r="NOE2584" s="168"/>
      <c r="NOF2584" s="168"/>
      <c r="NOG2584" s="168"/>
      <c r="NOH2584" s="168"/>
      <c r="NOI2584" s="168"/>
      <c r="NOJ2584" s="168"/>
      <c r="NOK2584" s="168"/>
      <c r="NOL2584" s="168"/>
      <c r="NOM2584" s="168"/>
      <c r="NON2584" s="168"/>
      <c r="NOO2584" s="168"/>
      <c r="NOP2584" s="168"/>
      <c r="NOQ2584" s="168"/>
      <c r="NOR2584" s="168"/>
      <c r="NOS2584" s="168"/>
      <c r="NOT2584" s="168"/>
      <c r="NOU2584" s="168"/>
      <c r="NOV2584" s="168"/>
      <c r="NOW2584" s="168"/>
      <c r="NOX2584" s="168"/>
      <c r="NOY2584" s="168"/>
      <c r="NOZ2584" s="168"/>
      <c r="NPA2584" s="168"/>
      <c r="NPB2584" s="168"/>
      <c r="NPC2584" s="168"/>
      <c r="NPD2584" s="168"/>
      <c r="NPE2584" s="168"/>
      <c r="NPF2584" s="168"/>
      <c r="NPG2584" s="168"/>
      <c r="NPH2584" s="168"/>
      <c r="NPI2584" s="168"/>
      <c r="NPJ2584" s="168"/>
      <c r="NPK2584" s="168"/>
      <c r="NPL2584" s="168"/>
      <c r="NPM2584" s="168"/>
      <c r="NPN2584" s="168"/>
      <c r="NPO2584" s="168"/>
      <c r="NPP2584" s="168"/>
      <c r="NPQ2584" s="168"/>
      <c r="NPR2584" s="168"/>
      <c r="NPS2584" s="168"/>
      <c r="NPT2584" s="168"/>
      <c r="NPU2584" s="168"/>
      <c r="NPV2584" s="168"/>
      <c r="NPW2584" s="168"/>
      <c r="NPX2584" s="168"/>
      <c r="NPY2584" s="168"/>
      <c r="NPZ2584" s="168"/>
      <c r="NQA2584" s="168"/>
      <c r="NQB2584" s="168"/>
      <c r="NQC2584" s="168"/>
      <c r="NQD2584" s="168"/>
      <c r="NQE2584" s="168"/>
      <c r="NQF2584" s="168"/>
      <c r="NQG2584" s="168"/>
      <c r="NQH2584" s="168"/>
      <c r="NQI2584" s="168"/>
      <c r="NQJ2584" s="168"/>
      <c r="NQK2584" s="168"/>
      <c r="NQL2584" s="168"/>
      <c r="NQM2584" s="168"/>
      <c r="NQN2584" s="168"/>
      <c r="NQO2584" s="168"/>
      <c r="NQP2584" s="168"/>
      <c r="NQQ2584" s="168"/>
      <c r="NQR2584" s="168"/>
      <c r="NQS2584" s="168"/>
      <c r="NQT2584" s="168"/>
      <c r="NQU2584" s="168"/>
      <c r="NQV2584" s="168"/>
      <c r="NQW2584" s="168"/>
      <c r="NQX2584" s="168"/>
      <c r="NQY2584" s="168"/>
      <c r="NQZ2584" s="168"/>
      <c r="NRA2584" s="168"/>
      <c r="NRB2584" s="168"/>
      <c r="NRC2584" s="168"/>
      <c r="NRD2584" s="168"/>
      <c r="NRE2584" s="168"/>
      <c r="NRF2584" s="168"/>
      <c r="NRG2584" s="168"/>
      <c r="NRH2584" s="168"/>
      <c r="NRI2584" s="168"/>
      <c r="NRJ2584" s="168"/>
      <c r="NRK2584" s="168"/>
      <c r="NRL2584" s="168"/>
      <c r="NRM2584" s="168"/>
      <c r="NRN2584" s="168"/>
      <c r="NRO2584" s="168"/>
      <c r="NRP2584" s="168"/>
      <c r="NRQ2584" s="168"/>
      <c r="NRR2584" s="168"/>
      <c r="NRS2584" s="168"/>
      <c r="NRT2584" s="168"/>
      <c r="NRU2584" s="168"/>
      <c r="NRV2584" s="168"/>
      <c r="NRW2584" s="168"/>
      <c r="NRX2584" s="168"/>
      <c r="NRY2584" s="168"/>
      <c r="NRZ2584" s="168"/>
      <c r="NSA2584" s="168"/>
      <c r="NSB2584" s="168"/>
      <c r="NSC2584" s="168"/>
      <c r="NSD2584" s="168"/>
      <c r="NSE2584" s="168"/>
      <c r="NSF2584" s="168"/>
      <c r="NSG2584" s="168"/>
      <c r="NSH2584" s="168"/>
      <c r="NSI2584" s="168"/>
      <c r="NSJ2584" s="168"/>
      <c r="NSK2584" s="168"/>
      <c r="NSL2584" s="168"/>
      <c r="NSM2584" s="168"/>
      <c r="NSN2584" s="168"/>
      <c r="NSO2584" s="168"/>
      <c r="NSP2584" s="168"/>
      <c r="NSQ2584" s="168"/>
      <c r="NSR2584" s="168"/>
      <c r="NSS2584" s="168"/>
      <c r="NST2584" s="168"/>
      <c r="NSU2584" s="168"/>
      <c r="NSV2584" s="168"/>
      <c r="NSW2584" s="168"/>
      <c r="NSX2584" s="168"/>
      <c r="NSY2584" s="168"/>
      <c r="NSZ2584" s="168"/>
      <c r="NTA2584" s="168"/>
      <c r="NTB2584" s="168"/>
      <c r="NTC2584" s="168"/>
      <c r="NTD2584" s="168"/>
      <c r="NTE2584" s="168"/>
      <c r="NTF2584" s="168"/>
      <c r="NTG2584" s="168"/>
      <c r="NTH2584" s="168"/>
      <c r="NTI2584" s="168"/>
      <c r="NTJ2584" s="168"/>
      <c r="NTK2584" s="168"/>
      <c r="NTL2584" s="168"/>
      <c r="NTM2584" s="168"/>
      <c r="NTN2584" s="168"/>
      <c r="NTO2584" s="168"/>
      <c r="NTP2584" s="168"/>
      <c r="NTQ2584" s="168"/>
      <c r="NTR2584" s="168"/>
      <c r="NTS2584" s="168"/>
      <c r="NTT2584" s="168"/>
      <c r="NTU2584" s="168"/>
      <c r="NTV2584" s="168"/>
      <c r="NTW2584" s="168"/>
      <c r="NTX2584" s="168"/>
      <c r="NTY2584" s="168"/>
      <c r="NTZ2584" s="168"/>
      <c r="NUA2584" s="168"/>
      <c r="NUB2584" s="168"/>
      <c r="NUC2584" s="168"/>
      <c r="NUD2584" s="168"/>
      <c r="NUE2584" s="168"/>
      <c r="NUF2584" s="168"/>
      <c r="NUG2584" s="168"/>
      <c r="NUH2584" s="168"/>
      <c r="NUI2584" s="168"/>
      <c r="NUJ2584" s="168"/>
      <c r="NUK2584" s="168"/>
      <c r="NUL2584" s="168"/>
      <c r="NUM2584" s="168"/>
      <c r="NUN2584" s="168"/>
      <c r="NUO2584" s="168"/>
      <c r="NUP2584" s="168"/>
      <c r="NUQ2584" s="168"/>
      <c r="NUR2584" s="168"/>
      <c r="NUS2584" s="168"/>
      <c r="NUT2584" s="168"/>
      <c r="NUU2584" s="168"/>
      <c r="NUV2584" s="168"/>
      <c r="NUW2584" s="168"/>
      <c r="NUX2584" s="168"/>
      <c r="NUY2584" s="168"/>
      <c r="NUZ2584" s="168"/>
      <c r="NVA2584" s="168"/>
      <c r="NVB2584" s="168"/>
      <c r="NVC2584" s="168"/>
      <c r="NVD2584" s="168"/>
      <c r="NVE2584" s="168"/>
      <c r="NVF2584" s="168"/>
      <c r="NVG2584" s="168"/>
      <c r="NVH2584" s="168"/>
      <c r="NVI2584" s="168"/>
      <c r="NVJ2584" s="168"/>
      <c r="NVK2584" s="168"/>
      <c r="NVL2584" s="168"/>
      <c r="NVM2584" s="168"/>
      <c r="NVN2584" s="168"/>
      <c r="NVO2584" s="168"/>
      <c r="NVP2584" s="168"/>
      <c r="NVQ2584" s="168"/>
      <c r="NVR2584" s="168"/>
      <c r="NVS2584" s="168"/>
      <c r="NVT2584" s="168"/>
      <c r="NVU2584" s="168"/>
      <c r="NVV2584" s="168"/>
      <c r="NVW2584" s="168"/>
      <c r="NVX2584" s="168"/>
      <c r="NVY2584" s="168"/>
      <c r="NVZ2584" s="168"/>
      <c r="NWA2584" s="168"/>
      <c r="NWB2584" s="168"/>
      <c r="NWC2584" s="168"/>
      <c r="NWD2584" s="168"/>
      <c r="NWE2584" s="168"/>
      <c r="NWF2584" s="168"/>
      <c r="NWG2584" s="168"/>
      <c r="NWH2584" s="168"/>
      <c r="NWI2584" s="168"/>
      <c r="NWJ2584" s="168"/>
      <c r="NWK2584" s="168"/>
      <c r="NWL2584" s="168"/>
      <c r="NWM2584" s="168"/>
      <c r="NWN2584" s="168"/>
      <c r="NWO2584" s="168"/>
      <c r="NWP2584" s="168"/>
      <c r="NWQ2584" s="168"/>
      <c r="NWR2584" s="168"/>
      <c r="NWS2584" s="168"/>
      <c r="NWT2584" s="168"/>
      <c r="NWU2584" s="168"/>
      <c r="NWV2584" s="168"/>
      <c r="NWW2584" s="168"/>
      <c r="NWX2584" s="168"/>
      <c r="NWY2584" s="168"/>
      <c r="NWZ2584" s="168"/>
      <c r="NXA2584" s="168"/>
      <c r="NXB2584" s="168"/>
      <c r="NXC2584" s="168"/>
      <c r="NXD2584" s="168"/>
      <c r="NXE2584" s="168"/>
      <c r="NXF2584" s="168"/>
      <c r="NXG2584" s="168"/>
      <c r="NXH2584" s="168"/>
      <c r="NXI2584" s="168"/>
      <c r="NXJ2584" s="168"/>
      <c r="NXK2584" s="168"/>
      <c r="NXL2584" s="168"/>
      <c r="NXM2584" s="168"/>
      <c r="NXN2584" s="168"/>
      <c r="NXO2584" s="168"/>
      <c r="NXP2584" s="168"/>
      <c r="NXQ2584" s="168"/>
      <c r="NXR2584" s="168"/>
      <c r="NXS2584" s="168"/>
      <c r="NXT2584" s="168"/>
      <c r="NXU2584" s="168"/>
      <c r="NXV2584" s="168"/>
      <c r="NXW2584" s="168"/>
      <c r="NXX2584" s="168"/>
      <c r="NXY2584" s="168"/>
      <c r="NXZ2584" s="168"/>
      <c r="NYA2584" s="168"/>
      <c r="NYB2584" s="168"/>
      <c r="NYC2584" s="168"/>
      <c r="NYD2584" s="168"/>
      <c r="NYE2584" s="168"/>
      <c r="NYF2584" s="168"/>
      <c r="NYG2584" s="168"/>
      <c r="NYH2584" s="168"/>
      <c r="NYI2584" s="168"/>
      <c r="NYJ2584" s="168"/>
      <c r="NYK2584" s="168"/>
      <c r="NYL2584" s="168"/>
      <c r="NYM2584" s="168"/>
      <c r="NYN2584" s="168"/>
      <c r="NYO2584" s="168"/>
      <c r="NYP2584" s="168"/>
      <c r="NYQ2584" s="168"/>
      <c r="NYR2584" s="168"/>
      <c r="NYS2584" s="168"/>
      <c r="NYT2584" s="168"/>
      <c r="NYU2584" s="168"/>
      <c r="NYV2584" s="168"/>
      <c r="NYW2584" s="168"/>
      <c r="NYX2584" s="168"/>
      <c r="NYY2584" s="168"/>
      <c r="NYZ2584" s="168"/>
      <c r="NZA2584" s="168"/>
      <c r="NZB2584" s="168"/>
      <c r="NZC2584" s="168"/>
      <c r="NZD2584" s="168"/>
      <c r="NZE2584" s="168"/>
      <c r="NZF2584" s="168"/>
      <c r="NZG2584" s="168"/>
      <c r="NZH2584" s="168"/>
      <c r="NZI2584" s="168"/>
      <c r="NZJ2584" s="168"/>
      <c r="NZK2584" s="168"/>
      <c r="NZL2584" s="168"/>
      <c r="NZM2584" s="168"/>
      <c r="NZN2584" s="168"/>
      <c r="NZO2584" s="168"/>
      <c r="NZP2584" s="168"/>
      <c r="NZQ2584" s="168"/>
      <c r="NZR2584" s="168"/>
      <c r="NZS2584" s="168"/>
      <c r="NZT2584" s="168"/>
      <c r="NZU2584" s="168"/>
      <c r="NZV2584" s="168"/>
      <c r="NZW2584" s="168"/>
      <c r="NZX2584" s="168"/>
      <c r="NZY2584" s="168"/>
      <c r="NZZ2584" s="168"/>
      <c r="OAA2584" s="168"/>
      <c r="OAB2584" s="168"/>
      <c r="OAC2584" s="168"/>
      <c r="OAD2584" s="168"/>
      <c r="OAE2584" s="168"/>
      <c r="OAF2584" s="168"/>
      <c r="OAG2584" s="168"/>
      <c r="OAH2584" s="168"/>
      <c r="OAI2584" s="168"/>
      <c r="OAJ2584" s="168"/>
      <c r="OAK2584" s="168"/>
      <c r="OAL2584" s="168"/>
      <c r="OAM2584" s="168"/>
      <c r="OAN2584" s="168"/>
      <c r="OAO2584" s="168"/>
      <c r="OAP2584" s="168"/>
      <c r="OAQ2584" s="168"/>
      <c r="OAR2584" s="168"/>
      <c r="OAS2584" s="168"/>
      <c r="OAT2584" s="168"/>
      <c r="OAU2584" s="168"/>
      <c r="OAV2584" s="168"/>
      <c r="OAW2584" s="168"/>
      <c r="OAX2584" s="168"/>
      <c r="OAY2584" s="168"/>
      <c r="OAZ2584" s="168"/>
      <c r="OBA2584" s="168"/>
      <c r="OBB2584" s="168"/>
      <c r="OBC2584" s="168"/>
      <c r="OBD2584" s="168"/>
      <c r="OBE2584" s="168"/>
      <c r="OBF2584" s="168"/>
      <c r="OBG2584" s="168"/>
      <c r="OBH2584" s="168"/>
      <c r="OBI2584" s="168"/>
      <c r="OBJ2584" s="168"/>
      <c r="OBK2584" s="168"/>
      <c r="OBL2584" s="168"/>
      <c r="OBM2584" s="168"/>
      <c r="OBN2584" s="168"/>
      <c r="OBO2584" s="168"/>
      <c r="OBP2584" s="168"/>
      <c r="OBQ2584" s="168"/>
      <c r="OBR2584" s="168"/>
      <c r="OBS2584" s="168"/>
      <c r="OBT2584" s="168"/>
      <c r="OBU2584" s="168"/>
      <c r="OBV2584" s="168"/>
      <c r="OBW2584" s="168"/>
      <c r="OBX2584" s="168"/>
      <c r="OBY2584" s="168"/>
      <c r="OBZ2584" s="168"/>
      <c r="OCA2584" s="168"/>
      <c r="OCB2584" s="168"/>
      <c r="OCC2584" s="168"/>
      <c r="OCD2584" s="168"/>
      <c r="OCE2584" s="168"/>
      <c r="OCF2584" s="168"/>
      <c r="OCG2584" s="168"/>
      <c r="OCH2584" s="168"/>
      <c r="OCI2584" s="168"/>
      <c r="OCJ2584" s="168"/>
      <c r="OCK2584" s="168"/>
      <c r="OCL2584" s="168"/>
      <c r="OCM2584" s="168"/>
      <c r="OCN2584" s="168"/>
      <c r="OCO2584" s="168"/>
      <c r="OCP2584" s="168"/>
      <c r="OCQ2584" s="168"/>
      <c r="OCR2584" s="168"/>
      <c r="OCS2584" s="168"/>
      <c r="OCT2584" s="168"/>
      <c r="OCU2584" s="168"/>
      <c r="OCV2584" s="168"/>
      <c r="OCW2584" s="168"/>
      <c r="OCX2584" s="168"/>
      <c r="OCY2584" s="168"/>
      <c r="OCZ2584" s="168"/>
      <c r="ODA2584" s="168"/>
      <c r="ODB2584" s="168"/>
      <c r="ODC2584" s="168"/>
      <c r="ODD2584" s="168"/>
      <c r="ODE2584" s="168"/>
      <c r="ODF2584" s="168"/>
      <c r="ODG2584" s="168"/>
      <c r="ODH2584" s="168"/>
      <c r="ODI2584" s="168"/>
      <c r="ODJ2584" s="168"/>
      <c r="ODK2584" s="168"/>
      <c r="ODL2584" s="168"/>
      <c r="ODM2584" s="168"/>
      <c r="ODN2584" s="168"/>
      <c r="ODO2584" s="168"/>
      <c r="ODP2584" s="168"/>
      <c r="ODQ2584" s="168"/>
      <c r="ODR2584" s="168"/>
      <c r="ODS2584" s="168"/>
      <c r="ODT2584" s="168"/>
      <c r="ODU2584" s="168"/>
      <c r="ODV2584" s="168"/>
      <c r="ODW2584" s="168"/>
      <c r="ODX2584" s="168"/>
      <c r="ODY2584" s="168"/>
      <c r="ODZ2584" s="168"/>
      <c r="OEA2584" s="168"/>
      <c r="OEB2584" s="168"/>
      <c r="OEC2584" s="168"/>
      <c r="OED2584" s="168"/>
      <c r="OEE2584" s="168"/>
      <c r="OEF2584" s="168"/>
      <c r="OEG2584" s="168"/>
      <c r="OEH2584" s="168"/>
      <c r="OEI2584" s="168"/>
      <c r="OEJ2584" s="168"/>
      <c r="OEK2584" s="168"/>
      <c r="OEL2584" s="168"/>
      <c r="OEM2584" s="168"/>
      <c r="OEN2584" s="168"/>
      <c r="OEO2584" s="168"/>
      <c r="OEP2584" s="168"/>
      <c r="OEQ2584" s="168"/>
      <c r="OER2584" s="168"/>
      <c r="OES2584" s="168"/>
      <c r="OET2584" s="168"/>
      <c r="OEU2584" s="168"/>
      <c r="OEV2584" s="168"/>
      <c r="OEW2584" s="168"/>
      <c r="OEX2584" s="168"/>
      <c r="OEY2584" s="168"/>
      <c r="OEZ2584" s="168"/>
      <c r="OFA2584" s="168"/>
      <c r="OFB2584" s="168"/>
      <c r="OFC2584" s="168"/>
      <c r="OFD2584" s="168"/>
      <c r="OFE2584" s="168"/>
      <c r="OFF2584" s="168"/>
      <c r="OFG2584" s="168"/>
      <c r="OFH2584" s="168"/>
      <c r="OFI2584" s="168"/>
      <c r="OFJ2584" s="168"/>
      <c r="OFK2584" s="168"/>
      <c r="OFL2584" s="168"/>
      <c r="OFM2584" s="168"/>
      <c r="OFN2584" s="168"/>
      <c r="OFO2584" s="168"/>
      <c r="OFP2584" s="168"/>
      <c r="OFQ2584" s="168"/>
      <c r="OFR2584" s="168"/>
      <c r="OFS2584" s="168"/>
      <c r="OFT2584" s="168"/>
      <c r="OFU2584" s="168"/>
      <c r="OFV2584" s="168"/>
      <c r="OFW2584" s="168"/>
      <c r="OFX2584" s="168"/>
      <c r="OFY2584" s="168"/>
      <c r="OFZ2584" s="168"/>
      <c r="OGA2584" s="168"/>
      <c r="OGB2584" s="168"/>
      <c r="OGC2584" s="168"/>
      <c r="OGD2584" s="168"/>
      <c r="OGE2584" s="168"/>
      <c r="OGF2584" s="168"/>
      <c r="OGG2584" s="168"/>
      <c r="OGH2584" s="168"/>
      <c r="OGI2584" s="168"/>
      <c r="OGJ2584" s="168"/>
      <c r="OGK2584" s="168"/>
      <c r="OGL2584" s="168"/>
      <c r="OGM2584" s="168"/>
      <c r="OGN2584" s="168"/>
      <c r="OGO2584" s="168"/>
      <c r="OGP2584" s="168"/>
      <c r="OGQ2584" s="168"/>
      <c r="OGR2584" s="168"/>
      <c r="OGS2584" s="168"/>
      <c r="OGT2584" s="168"/>
      <c r="OGU2584" s="168"/>
      <c r="OGV2584" s="168"/>
      <c r="OGW2584" s="168"/>
      <c r="OGX2584" s="168"/>
      <c r="OGY2584" s="168"/>
      <c r="OGZ2584" s="168"/>
      <c r="OHA2584" s="168"/>
      <c r="OHB2584" s="168"/>
      <c r="OHC2584" s="168"/>
      <c r="OHD2584" s="168"/>
      <c r="OHE2584" s="168"/>
      <c r="OHF2584" s="168"/>
      <c r="OHG2584" s="168"/>
      <c r="OHH2584" s="168"/>
      <c r="OHI2584" s="168"/>
      <c r="OHJ2584" s="168"/>
      <c r="OHK2584" s="168"/>
      <c r="OHL2584" s="168"/>
      <c r="OHM2584" s="168"/>
      <c r="OHN2584" s="168"/>
      <c r="OHO2584" s="168"/>
      <c r="OHP2584" s="168"/>
      <c r="OHQ2584" s="168"/>
      <c r="OHR2584" s="168"/>
      <c r="OHS2584" s="168"/>
      <c r="OHT2584" s="168"/>
      <c r="OHU2584" s="168"/>
      <c r="OHV2584" s="168"/>
      <c r="OHW2584" s="168"/>
      <c r="OHX2584" s="168"/>
      <c r="OHY2584" s="168"/>
      <c r="OHZ2584" s="168"/>
      <c r="OIA2584" s="168"/>
      <c r="OIB2584" s="168"/>
      <c r="OIC2584" s="168"/>
      <c r="OID2584" s="168"/>
      <c r="OIE2584" s="168"/>
      <c r="OIF2584" s="168"/>
      <c r="OIG2584" s="168"/>
      <c r="OIH2584" s="168"/>
      <c r="OII2584" s="168"/>
      <c r="OIJ2584" s="168"/>
      <c r="OIK2584" s="168"/>
      <c r="OIL2584" s="168"/>
      <c r="OIM2584" s="168"/>
      <c r="OIN2584" s="168"/>
      <c r="OIO2584" s="168"/>
      <c r="OIP2584" s="168"/>
      <c r="OIQ2584" s="168"/>
      <c r="OIR2584" s="168"/>
      <c r="OIS2584" s="168"/>
      <c r="OIT2584" s="168"/>
      <c r="OIU2584" s="168"/>
      <c r="OIV2584" s="168"/>
      <c r="OIW2584" s="168"/>
      <c r="OIX2584" s="168"/>
      <c r="OIY2584" s="168"/>
      <c r="OIZ2584" s="168"/>
      <c r="OJA2584" s="168"/>
      <c r="OJB2584" s="168"/>
      <c r="OJC2584" s="168"/>
      <c r="OJD2584" s="168"/>
      <c r="OJE2584" s="168"/>
      <c r="OJF2584" s="168"/>
      <c r="OJG2584" s="168"/>
      <c r="OJH2584" s="168"/>
      <c r="OJI2584" s="168"/>
      <c r="OJJ2584" s="168"/>
      <c r="OJK2584" s="168"/>
      <c r="OJL2584" s="168"/>
      <c r="OJM2584" s="168"/>
      <c r="OJN2584" s="168"/>
      <c r="OJO2584" s="168"/>
      <c r="OJP2584" s="168"/>
      <c r="OJQ2584" s="168"/>
      <c r="OJR2584" s="168"/>
      <c r="OJS2584" s="168"/>
      <c r="OJT2584" s="168"/>
      <c r="OJU2584" s="168"/>
      <c r="OJV2584" s="168"/>
      <c r="OJW2584" s="168"/>
      <c r="OJX2584" s="168"/>
      <c r="OJY2584" s="168"/>
      <c r="OJZ2584" s="168"/>
      <c r="OKA2584" s="168"/>
      <c r="OKB2584" s="168"/>
      <c r="OKC2584" s="168"/>
      <c r="OKD2584" s="168"/>
      <c r="OKE2584" s="168"/>
      <c r="OKF2584" s="168"/>
      <c r="OKG2584" s="168"/>
      <c r="OKH2584" s="168"/>
      <c r="OKI2584" s="168"/>
      <c r="OKJ2584" s="168"/>
      <c r="OKK2584" s="168"/>
      <c r="OKL2584" s="168"/>
      <c r="OKM2584" s="168"/>
      <c r="OKN2584" s="168"/>
      <c r="OKO2584" s="168"/>
      <c r="OKP2584" s="168"/>
      <c r="OKQ2584" s="168"/>
      <c r="OKR2584" s="168"/>
      <c r="OKS2584" s="168"/>
      <c r="OKT2584" s="168"/>
      <c r="OKU2584" s="168"/>
      <c r="OKV2584" s="168"/>
      <c r="OKW2584" s="168"/>
      <c r="OKX2584" s="168"/>
      <c r="OKY2584" s="168"/>
      <c r="OKZ2584" s="168"/>
      <c r="OLA2584" s="168"/>
      <c r="OLB2584" s="168"/>
      <c r="OLC2584" s="168"/>
      <c r="OLD2584" s="168"/>
      <c r="OLE2584" s="168"/>
      <c r="OLF2584" s="168"/>
      <c r="OLG2584" s="168"/>
      <c r="OLH2584" s="168"/>
      <c r="OLI2584" s="168"/>
      <c r="OLJ2584" s="168"/>
      <c r="OLK2584" s="168"/>
      <c r="OLL2584" s="168"/>
      <c r="OLM2584" s="168"/>
      <c r="OLN2584" s="168"/>
      <c r="OLO2584" s="168"/>
      <c r="OLP2584" s="168"/>
      <c r="OLQ2584" s="168"/>
      <c r="OLR2584" s="168"/>
      <c r="OLS2584" s="168"/>
      <c r="OLT2584" s="168"/>
      <c r="OLU2584" s="168"/>
      <c r="OLV2584" s="168"/>
      <c r="OLW2584" s="168"/>
      <c r="OLX2584" s="168"/>
      <c r="OLY2584" s="168"/>
      <c r="OLZ2584" s="168"/>
      <c r="OMA2584" s="168"/>
      <c r="OMB2584" s="168"/>
      <c r="OMC2584" s="168"/>
      <c r="OMD2584" s="168"/>
      <c r="OME2584" s="168"/>
      <c r="OMF2584" s="168"/>
      <c r="OMG2584" s="168"/>
      <c r="OMH2584" s="168"/>
      <c r="OMI2584" s="168"/>
      <c r="OMJ2584" s="168"/>
      <c r="OMK2584" s="168"/>
      <c r="OML2584" s="168"/>
      <c r="OMM2584" s="168"/>
      <c r="OMN2584" s="168"/>
      <c r="OMO2584" s="168"/>
      <c r="OMP2584" s="168"/>
      <c r="OMQ2584" s="168"/>
      <c r="OMR2584" s="168"/>
      <c r="OMS2584" s="168"/>
      <c r="OMT2584" s="168"/>
      <c r="OMU2584" s="168"/>
      <c r="OMV2584" s="168"/>
      <c r="OMW2584" s="168"/>
      <c r="OMX2584" s="168"/>
      <c r="OMY2584" s="168"/>
      <c r="OMZ2584" s="168"/>
      <c r="ONA2584" s="168"/>
      <c r="ONB2584" s="168"/>
      <c r="ONC2584" s="168"/>
      <c r="OND2584" s="168"/>
      <c r="ONE2584" s="168"/>
      <c r="ONF2584" s="168"/>
      <c r="ONG2584" s="168"/>
      <c r="ONH2584" s="168"/>
      <c r="ONI2584" s="168"/>
      <c r="ONJ2584" s="168"/>
      <c r="ONK2584" s="168"/>
      <c r="ONL2584" s="168"/>
      <c r="ONM2584" s="168"/>
      <c r="ONN2584" s="168"/>
      <c r="ONO2584" s="168"/>
      <c r="ONP2584" s="168"/>
      <c r="ONQ2584" s="168"/>
      <c r="ONR2584" s="168"/>
      <c r="ONS2584" s="168"/>
      <c r="ONT2584" s="168"/>
      <c r="ONU2584" s="168"/>
      <c r="ONV2584" s="168"/>
      <c r="ONW2584" s="168"/>
      <c r="ONX2584" s="168"/>
      <c r="ONY2584" s="168"/>
      <c r="ONZ2584" s="168"/>
      <c r="OOA2584" s="168"/>
      <c r="OOB2584" s="168"/>
      <c r="OOC2584" s="168"/>
      <c r="OOD2584" s="168"/>
      <c r="OOE2584" s="168"/>
      <c r="OOF2584" s="168"/>
      <c r="OOG2584" s="168"/>
      <c r="OOH2584" s="168"/>
      <c r="OOI2584" s="168"/>
      <c r="OOJ2584" s="168"/>
      <c r="OOK2584" s="168"/>
      <c r="OOL2584" s="168"/>
      <c r="OOM2584" s="168"/>
      <c r="OON2584" s="168"/>
      <c r="OOO2584" s="168"/>
      <c r="OOP2584" s="168"/>
      <c r="OOQ2584" s="168"/>
      <c r="OOR2584" s="168"/>
      <c r="OOS2584" s="168"/>
      <c r="OOT2584" s="168"/>
      <c r="OOU2584" s="168"/>
      <c r="OOV2584" s="168"/>
      <c r="OOW2584" s="168"/>
      <c r="OOX2584" s="168"/>
      <c r="OOY2584" s="168"/>
      <c r="OOZ2584" s="168"/>
      <c r="OPA2584" s="168"/>
      <c r="OPB2584" s="168"/>
      <c r="OPC2584" s="168"/>
      <c r="OPD2584" s="168"/>
      <c r="OPE2584" s="168"/>
      <c r="OPF2584" s="168"/>
      <c r="OPG2584" s="168"/>
      <c r="OPH2584" s="168"/>
      <c r="OPI2584" s="168"/>
      <c r="OPJ2584" s="168"/>
      <c r="OPK2584" s="168"/>
      <c r="OPL2584" s="168"/>
      <c r="OPM2584" s="168"/>
      <c r="OPN2584" s="168"/>
      <c r="OPO2584" s="168"/>
      <c r="OPP2584" s="168"/>
      <c r="OPQ2584" s="168"/>
      <c r="OPR2584" s="168"/>
      <c r="OPS2584" s="168"/>
      <c r="OPT2584" s="168"/>
      <c r="OPU2584" s="168"/>
      <c r="OPV2584" s="168"/>
      <c r="OPW2584" s="168"/>
      <c r="OPX2584" s="168"/>
      <c r="OPY2584" s="168"/>
      <c r="OPZ2584" s="168"/>
      <c r="OQA2584" s="168"/>
      <c r="OQB2584" s="168"/>
      <c r="OQC2584" s="168"/>
      <c r="OQD2584" s="168"/>
      <c r="OQE2584" s="168"/>
      <c r="OQF2584" s="168"/>
      <c r="OQG2584" s="168"/>
      <c r="OQH2584" s="168"/>
      <c r="OQI2584" s="168"/>
      <c r="OQJ2584" s="168"/>
      <c r="OQK2584" s="168"/>
      <c r="OQL2584" s="168"/>
      <c r="OQM2584" s="168"/>
      <c r="OQN2584" s="168"/>
      <c r="OQO2584" s="168"/>
      <c r="OQP2584" s="168"/>
      <c r="OQQ2584" s="168"/>
      <c r="OQR2584" s="168"/>
      <c r="OQS2584" s="168"/>
      <c r="OQT2584" s="168"/>
      <c r="OQU2584" s="168"/>
      <c r="OQV2584" s="168"/>
      <c r="OQW2584" s="168"/>
      <c r="OQX2584" s="168"/>
      <c r="OQY2584" s="168"/>
      <c r="OQZ2584" s="168"/>
      <c r="ORA2584" s="168"/>
      <c r="ORB2584" s="168"/>
      <c r="ORC2584" s="168"/>
      <c r="ORD2584" s="168"/>
      <c r="ORE2584" s="168"/>
      <c r="ORF2584" s="168"/>
      <c r="ORG2584" s="168"/>
      <c r="ORH2584" s="168"/>
      <c r="ORI2584" s="168"/>
      <c r="ORJ2584" s="168"/>
      <c r="ORK2584" s="168"/>
      <c r="ORL2584" s="168"/>
      <c r="ORM2584" s="168"/>
      <c r="ORN2584" s="168"/>
      <c r="ORO2584" s="168"/>
      <c r="ORP2584" s="168"/>
      <c r="ORQ2584" s="168"/>
      <c r="ORR2584" s="168"/>
      <c r="ORS2584" s="168"/>
      <c r="ORT2584" s="168"/>
      <c r="ORU2584" s="168"/>
      <c r="ORV2584" s="168"/>
      <c r="ORW2584" s="168"/>
      <c r="ORX2584" s="168"/>
      <c r="ORY2584" s="168"/>
      <c r="ORZ2584" s="168"/>
      <c r="OSA2584" s="168"/>
      <c r="OSB2584" s="168"/>
      <c r="OSC2584" s="168"/>
      <c r="OSD2584" s="168"/>
      <c r="OSE2584" s="168"/>
      <c r="OSF2584" s="168"/>
      <c r="OSG2584" s="168"/>
      <c r="OSH2584" s="168"/>
      <c r="OSI2584" s="168"/>
      <c r="OSJ2584" s="168"/>
      <c r="OSK2584" s="168"/>
      <c r="OSL2584" s="168"/>
      <c r="OSM2584" s="168"/>
      <c r="OSN2584" s="168"/>
      <c r="OSO2584" s="168"/>
      <c r="OSP2584" s="168"/>
      <c r="OSQ2584" s="168"/>
      <c r="OSR2584" s="168"/>
      <c r="OSS2584" s="168"/>
      <c r="OST2584" s="168"/>
      <c r="OSU2584" s="168"/>
      <c r="OSV2584" s="168"/>
      <c r="OSW2584" s="168"/>
      <c r="OSX2584" s="168"/>
      <c r="OSY2584" s="168"/>
      <c r="OSZ2584" s="168"/>
      <c r="OTA2584" s="168"/>
      <c r="OTB2584" s="168"/>
      <c r="OTC2584" s="168"/>
      <c r="OTD2584" s="168"/>
      <c r="OTE2584" s="168"/>
      <c r="OTF2584" s="168"/>
      <c r="OTG2584" s="168"/>
      <c r="OTH2584" s="168"/>
      <c r="OTI2584" s="168"/>
      <c r="OTJ2584" s="168"/>
      <c r="OTK2584" s="168"/>
      <c r="OTL2584" s="168"/>
      <c r="OTM2584" s="168"/>
      <c r="OTN2584" s="168"/>
      <c r="OTO2584" s="168"/>
      <c r="OTP2584" s="168"/>
      <c r="OTQ2584" s="168"/>
      <c r="OTR2584" s="168"/>
      <c r="OTS2584" s="168"/>
      <c r="OTT2584" s="168"/>
      <c r="OTU2584" s="168"/>
      <c r="OTV2584" s="168"/>
      <c r="OTW2584" s="168"/>
      <c r="OTX2584" s="168"/>
      <c r="OTY2584" s="168"/>
      <c r="OTZ2584" s="168"/>
      <c r="OUA2584" s="168"/>
      <c r="OUB2584" s="168"/>
      <c r="OUC2584" s="168"/>
      <c r="OUD2584" s="168"/>
      <c r="OUE2584" s="168"/>
      <c r="OUF2584" s="168"/>
      <c r="OUG2584" s="168"/>
      <c r="OUH2584" s="168"/>
      <c r="OUI2584" s="168"/>
      <c r="OUJ2584" s="168"/>
      <c r="OUK2584" s="168"/>
      <c r="OUL2584" s="168"/>
      <c r="OUM2584" s="168"/>
      <c r="OUN2584" s="168"/>
      <c r="OUO2584" s="168"/>
      <c r="OUP2584" s="168"/>
      <c r="OUQ2584" s="168"/>
      <c r="OUR2584" s="168"/>
      <c r="OUS2584" s="168"/>
      <c r="OUT2584" s="168"/>
      <c r="OUU2584" s="168"/>
      <c r="OUV2584" s="168"/>
      <c r="OUW2584" s="168"/>
      <c r="OUX2584" s="168"/>
      <c r="OUY2584" s="168"/>
      <c r="OUZ2584" s="168"/>
      <c r="OVA2584" s="168"/>
      <c r="OVB2584" s="168"/>
      <c r="OVC2584" s="168"/>
      <c r="OVD2584" s="168"/>
      <c r="OVE2584" s="168"/>
      <c r="OVF2584" s="168"/>
      <c r="OVG2584" s="168"/>
      <c r="OVH2584" s="168"/>
      <c r="OVI2584" s="168"/>
      <c r="OVJ2584" s="168"/>
      <c r="OVK2584" s="168"/>
      <c r="OVL2584" s="168"/>
      <c r="OVM2584" s="168"/>
      <c r="OVN2584" s="168"/>
      <c r="OVO2584" s="168"/>
      <c r="OVP2584" s="168"/>
      <c r="OVQ2584" s="168"/>
      <c r="OVR2584" s="168"/>
      <c r="OVS2584" s="168"/>
      <c r="OVT2584" s="168"/>
      <c r="OVU2584" s="168"/>
      <c r="OVV2584" s="168"/>
      <c r="OVW2584" s="168"/>
      <c r="OVX2584" s="168"/>
      <c r="OVY2584" s="168"/>
      <c r="OVZ2584" s="168"/>
      <c r="OWA2584" s="168"/>
      <c r="OWB2584" s="168"/>
      <c r="OWC2584" s="168"/>
      <c r="OWD2584" s="168"/>
      <c r="OWE2584" s="168"/>
      <c r="OWF2584" s="168"/>
      <c r="OWG2584" s="168"/>
      <c r="OWH2584" s="168"/>
      <c r="OWI2584" s="168"/>
      <c r="OWJ2584" s="168"/>
      <c r="OWK2584" s="168"/>
      <c r="OWL2584" s="168"/>
      <c r="OWM2584" s="168"/>
      <c r="OWN2584" s="168"/>
      <c r="OWO2584" s="168"/>
      <c r="OWP2584" s="168"/>
      <c r="OWQ2584" s="168"/>
      <c r="OWR2584" s="168"/>
      <c r="OWS2584" s="168"/>
      <c r="OWT2584" s="168"/>
      <c r="OWU2584" s="168"/>
      <c r="OWV2584" s="168"/>
      <c r="OWW2584" s="168"/>
      <c r="OWX2584" s="168"/>
      <c r="OWY2584" s="168"/>
      <c r="OWZ2584" s="168"/>
      <c r="OXA2584" s="168"/>
      <c r="OXB2584" s="168"/>
      <c r="OXC2584" s="168"/>
      <c r="OXD2584" s="168"/>
      <c r="OXE2584" s="168"/>
      <c r="OXF2584" s="168"/>
      <c r="OXG2584" s="168"/>
      <c r="OXH2584" s="168"/>
      <c r="OXI2584" s="168"/>
      <c r="OXJ2584" s="168"/>
      <c r="OXK2584" s="168"/>
      <c r="OXL2584" s="168"/>
      <c r="OXM2584" s="168"/>
      <c r="OXN2584" s="168"/>
      <c r="OXO2584" s="168"/>
      <c r="OXP2584" s="168"/>
      <c r="OXQ2584" s="168"/>
      <c r="OXR2584" s="168"/>
      <c r="OXS2584" s="168"/>
      <c r="OXT2584" s="168"/>
      <c r="OXU2584" s="168"/>
      <c r="OXV2584" s="168"/>
      <c r="OXW2584" s="168"/>
      <c r="OXX2584" s="168"/>
      <c r="OXY2584" s="168"/>
      <c r="OXZ2584" s="168"/>
      <c r="OYA2584" s="168"/>
      <c r="OYB2584" s="168"/>
      <c r="OYC2584" s="168"/>
      <c r="OYD2584" s="168"/>
      <c r="OYE2584" s="168"/>
      <c r="OYF2584" s="168"/>
      <c r="OYG2584" s="168"/>
      <c r="OYH2584" s="168"/>
      <c r="OYI2584" s="168"/>
      <c r="OYJ2584" s="168"/>
      <c r="OYK2584" s="168"/>
      <c r="OYL2584" s="168"/>
      <c r="OYM2584" s="168"/>
      <c r="OYN2584" s="168"/>
      <c r="OYO2584" s="168"/>
      <c r="OYP2584" s="168"/>
      <c r="OYQ2584" s="168"/>
      <c r="OYR2584" s="168"/>
      <c r="OYS2584" s="168"/>
      <c r="OYT2584" s="168"/>
      <c r="OYU2584" s="168"/>
      <c r="OYV2584" s="168"/>
      <c r="OYW2584" s="168"/>
      <c r="OYX2584" s="168"/>
      <c r="OYY2584" s="168"/>
      <c r="OYZ2584" s="168"/>
      <c r="OZA2584" s="168"/>
      <c r="OZB2584" s="168"/>
      <c r="OZC2584" s="168"/>
      <c r="OZD2584" s="168"/>
      <c r="OZE2584" s="168"/>
      <c r="OZF2584" s="168"/>
      <c r="OZG2584" s="168"/>
      <c r="OZH2584" s="168"/>
      <c r="OZI2584" s="168"/>
      <c r="OZJ2584" s="168"/>
      <c r="OZK2584" s="168"/>
      <c r="OZL2584" s="168"/>
      <c r="OZM2584" s="168"/>
      <c r="OZN2584" s="168"/>
      <c r="OZO2584" s="168"/>
      <c r="OZP2584" s="168"/>
      <c r="OZQ2584" s="168"/>
      <c r="OZR2584" s="168"/>
      <c r="OZS2584" s="168"/>
      <c r="OZT2584" s="168"/>
      <c r="OZU2584" s="168"/>
      <c r="OZV2584" s="168"/>
      <c r="OZW2584" s="168"/>
      <c r="OZX2584" s="168"/>
      <c r="OZY2584" s="168"/>
      <c r="OZZ2584" s="168"/>
      <c r="PAA2584" s="168"/>
      <c r="PAB2584" s="168"/>
      <c r="PAC2584" s="168"/>
      <c r="PAD2584" s="168"/>
      <c r="PAE2584" s="168"/>
      <c r="PAF2584" s="168"/>
      <c r="PAG2584" s="168"/>
      <c r="PAH2584" s="168"/>
      <c r="PAI2584" s="168"/>
      <c r="PAJ2584" s="168"/>
      <c r="PAK2584" s="168"/>
      <c r="PAL2584" s="168"/>
      <c r="PAM2584" s="168"/>
      <c r="PAN2584" s="168"/>
      <c r="PAO2584" s="168"/>
      <c r="PAP2584" s="168"/>
      <c r="PAQ2584" s="168"/>
      <c r="PAR2584" s="168"/>
      <c r="PAS2584" s="168"/>
      <c r="PAT2584" s="168"/>
      <c r="PAU2584" s="168"/>
      <c r="PAV2584" s="168"/>
      <c r="PAW2584" s="168"/>
      <c r="PAX2584" s="168"/>
      <c r="PAY2584" s="168"/>
      <c r="PAZ2584" s="168"/>
      <c r="PBA2584" s="168"/>
      <c r="PBB2584" s="168"/>
      <c r="PBC2584" s="168"/>
      <c r="PBD2584" s="168"/>
      <c r="PBE2584" s="168"/>
      <c r="PBF2584" s="168"/>
      <c r="PBG2584" s="168"/>
      <c r="PBH2584" s="168"/>
      <c r="PBI2584" s="168"/>
      <c r="PBJ2584" s="168"/>
      <c r="PBK2584" s="168"/>
      <c r="PBL2584" s="168"/>
      <c r="PBM2584" s="168"/>
      <c r="PBN2584" s="168"/>
      <c r="PBO2584" s="168"/>
      <c r="PBP2584" s="168"/>
      <c r="PBQ2584" s="168"/>
      <c r="PBR2584" s="168"/>
      <c r="PBS2584" s="168"/>
      <c r="PBT2584" s="168"/>
      <c r="PBU2584" s="168"/>
      <c r="PBV2584" s="168"/>
      <c r="PBW2584" s="168"/>
      <c r="PBX2584" s="168"/>
      <c r="PBY2584" s="168"/>
      <c r="PBZ2584" s="168"/>
      <c r="PCA2584" s="168"/>
      <c r="PCB2584" s="168"/>
      <c r="PCC2584" s="168"/>
      <c r="PCD2584" s="168"/>
      <c r="PCE2584" s="168"/>
      <c r="PCF2584" s="168"/>
      <c r="PCG2584" s="168"/>
      <c r="PCH2584" s="168"/>
      <c r="PCI2584" s="168"/>
      <c r="PCJ2584" s="168"/>
      <c r="PCK2584" s="168"/>
      <c r="PCL2584" s="168"/>
      <c r="PCM2584" s="168"/>
      <c r="PCN2584" s="168"/>
      <c r="PCO2584" s="168"/>
      <c r="PCP2584" s="168"/>
      <c r="PCQ2584" s="168"/>
      <c r="PCR2584" s="168"/>
      <c r="PCS2584" s="168"/>
      <c r="PCT2584" s="168"/>
      <c r="PCU2584" s="168"/>
      <c r="PCV2584" s="168"/>
      <c r="PCW2584" s="168"/>
      <c r="PCX2584" s="168"/>
      <c r="PCY2584" s="168"/>
      <c r="PCZ2584" s="168"/>
      <c r="PDA2584" s="168"/>
      <c r="PDB2584" s="168"/>
      <c r="PDC2584" s="168"/>
      <c r="PDD2584" s="168"/>
      <c r="PDE2584" s="168"/>
      <c r="PDF2584" s="168"/>
      <c r="PDG2584" s="168"/>
      <c r="PDH2584" s="168"/>
      <c r="PDI2584" s="168"/>
      <c r="PDJ2584" s="168"/>
      <c r="PDK2584" s="168"/>
      <c r="PDL2584" s="168"/>
      <c r="PDM2584" s="168"/>
      <c r="PDN2584" s="168"/>
      <c r="PDO2584" s="168"/>
      <c r="PDP2584" s="168"/>
      <c r="PDQ2584" s="168"/>
      <c r="PDR2584" s="168"/>
      <c r="PDS2584" s="168"/>
      <c r="PDT2584" s="168"/>
      <c r="PDU2584" s="168"/>
      <c r="PDV2584" s="168"/>
      <c r="PDW2584" s="168"/>
      <c r="PDX2584" s="168"/>
      <c r="PDY2584" s="168"/>
      <c r="PDZ2584" s="168"/>
      <c r="PEA2584" s="168"/>
      <c r="PEB2584" s="168"/>
      <c r="PEC2584" s="168"/>
      <c r="PED2584" s="168"/>
      <c r="PEE2584" s="168"/>
      <c r="PEF2584" s="168"/>
      <c r="PEG2584" s="168"/>
      <c r="PEH2584" s="168"/>
      <c r="PEI2584" s="168"/>
      <c r="PEJ2584" s="168"/>
      <c r="PEK2584" s="168"/>
      <c r="PEL2584" s="168"/>
      <c r="PEM2584" s="168"/>
      <c r="PEN2584" s="168"/>
      <c r="PEO2584" s="168"/>
      <c r="PEP2584" s="168"/>
      <c r="PEQ2584" s="168"/>
      <c r="PER2584" s="168"/>
      <c r="PES2584" s="168"/>
      <c r="PET2584" s="168"/>
      <c r="PEU2584" s="168"/>
      <c r="PEV2584" s="168"/>
      <c r="PEW2584" s="168"/>
      <c r="PEX2584" s="168"/>
      <c r="PEY2584" s="168"/>
      <c r="PEZ2584" s="168"/>
      <c r="PFA2584" s="168"/>
      <c r="PFB2584" s="168"/>
      <c r="PFC2584" s="168"/>
      <c r="PFD2584" s="168"/>
      <c r="PFE2584" s="168"/>
      <c r="PFF2584" s="168"/>
      <c r="PFG2584" s="168"/>
      <c r="PFH2584" s="168"/>
      <c r="PFI2584" s="168"/>
      <c r="PFJ2584" s="168"/>
      <c r="PFK2584" s="168"/>
      <c r="PFL2584" s="168"/>
      <c r="PFM2584" s="168"/>
      <c r="PFN2584" s="168"/>
      <c r="PFO2584" s="168"/>
      <c r="PFP2584" s="168"/>
      <c r="PFQ2584" s="168"/>
      <c r="PFR2584" s="168"/>
      <c r="PFS2584" s="168"/>
      <c r="PFT2584" s="168"/>
      <c r="PFU2584" s="168"/>
      <c r="PFV2584" s="168"/>
      <c r="PFW2584" s="168"/>
      <c r="PFX2584" s="168"/>
      <c r="PFY2584" s="168"/>
      <c r="PFZ2584" s="168"/>
      <c r="PGA2584" s="168"/>
      <c r="PGB2584" s="168"/>
      <c r="PGC2584" s="168"/>
      <c r="PGD2584" s="168"/>
      <c r="PGE2584" s="168"/>
      <c r="PGF2584" s="168"/>
      <c r="PGG2584" s="168"/>
      <c r="PGH2584" s="168"/>
      <c r="PGI2584" s="168"/>
      <c r="PGJ2584" s="168"/>
      <c r="PGK2584" s="168"/>
      <c r="PGL2584" s="168"/>
      <c r="PGM2584" s="168"/>
      <c r="PGN2584" s="168"/>
      <c r="PGO2584" s="168"/>
      <c r="PGP2584" s="168"/>
      <c r="PGQ2584" s="168"/>
      <c r="PGR2584" s="168"/>
      <c r="PGS2584" s="168"/>
      <c r="PGT2584" s="168"/>
      <c r="PGU2584" s="168"/>
      <c r="PGV2584" s="168"/>
      <c r="PGW2584" s="168"/>
      <c r="PGX2584" s="168"/>
      <c r="PGY2584" s="168"/>
      <c r="PGZ2584" s="168"/>
      <c r="PHA2584" s="168"/>
      <c r="PHB2584" s="168"/>
      <c r="PHC2584" s="168"/>
      <c r="PHD2584" s="168"/>
      <c r="PHE2584" s="168"/>
      <c r="PHF2584" s="168"/>
      <c r="PHG2584" s="168"/>
      <c r="PHH2584" s="168"/>
      <c r="PHI2584" s="168"/>
      <c r="PHJ2584" s="168"/>
      <c r="PHK2584" s="168"/>
      <c r="PHL2584" s="168"/>
      <c r="PHM2584" s="168"/>
      <c r="PHN2584" s="168"/>
      <c r="PHO2584" s="168"/>
      <c r="PHP2584" s="168"/>
      <c r="PHQ2584" s="168"/>
      <c r="PHR2584" s="168"/>
      <c r="PHS2584" s="168"/>
      <c r="PHT2584" s="168"/>
      <c r="PHU2584" s="168"/>
      <c r="PHV2584" s="168"/>
      <c r="PHW2584" s="168"/>
      <c r="PHX2584" s="168"/>
      <c r="PHY2584" s="168"/>
      <c r="PHZ2584" s="168"/>
      <c r="PIA2584" s="168"/>
      <c r="PIB2584" s="168"/>
      <c r="PIC2584" s="168"/>
      <c r="PID2584" s="168"/>
      <c r="PIE2584" s="168"/>
      <c r="PIF2584" s="168"/>
      <c r="PIG2584" s="168"/>
      <c r="PIH2584" s="168"/>
      <c r="PII2584" s="168"/>
      <c r="PIJ2584" s="168"/>
      <c r="PIK2584" s="168"/>
      <c r="PIL2584" s="168"/>
      <c r="PIM2584" s="168"/>
      <c r="PIN2584" s="168"/>
      <c r="PIO2584" s="168"/>
      <c r="PIP2584" s="168"/>
      <c r="PIQ2584" s="168"/>
      <c r="PIR2584" s="168"/>
      <c r="PIS2584" s="168"/>
      <c r="PIT2584" s="168"/>
      <c r="PIU2584" s="168"/>
      <c r="PIV2584" s="168"/>
      <c r="PIW2584" s="168"/>
      <c r="PIX2584" s="168"/>
      <c r="PIY2584" s="168"/>
      <c r="PIZ2584" s="168"/>
      <c r="PJA2584" s="168"/>
      <c r="PJB2584" s="168"/>
      <c r="PJC2584" s="168"/>
      <c r="PJD2584" s="168"/>
      <c r="PJE2584" s="168"/>
      <c r="PJF2584" s="168"/>
      <c r="PJG2584" s="168"/>
      <c r="PJH2584" s="168"/>
      <c r="PJI2584" s="168"/>
      <c r="PJJ2584" s="168"/>
      <c r="PJK2584" s="168"/>
      <c r="PJL2584" s="168"/>
      <c r="PJM2584" s="168"/>
      <c r="PJN2584" s="168"/>
      <c r="PJO2584" s="168"/>
      <c r="PJP2584" s="168"/>
      <c r="PJQ2584" s="168"/>
      <c r="PJR2584" s="168"/>
      <c r="PJS2584" s="168"/>
      <c r="PJT2584" s="168"/>
      <c r="PJU2584" s="168"/>
      <c r="PJV2584" s="168"/>
      <c r="PJW2584" s="168"/>
      <c r="PJX2584" s="168"/>
      <c r="PJY2584" s="168"/>
      <c r="PJZ2584" s="168"/>
      <c r="PKA2584" s="168"/>
      <c r="PKB2584" s="168"/>
      <c r="PKC2584" s="168"/>
      <c r="PKD2584" s="168"/>
      <c r="PKE2584" s="168"/>
      <c r="PKF2584" s="168"/>
      <c r="PKG2584" s="168"/>
      <c r="PKH2584" s="168"/>
      <c r="PKI2584" s="168"/>
      <c r="PKJ2584" s="168"/>
      <c r="PKK2584" s="168"/>
      <c r="PKL2584" s="168"/>
      <c r="PKM2584" s="168"/>
      <c r="PKN2584" s="168"/>
      <c r="PKO2584" s="168"/>
      <c r="PKP2584" s="168"/>
      <c r="PKQ2584" s="168"/>
      <c r="PKR2584" s="168"/>
      <c r="PKS2584" s="168"/>
      <c r="PKT2584" s="168"/>
      <c r="PKU2584" s="168"/>
      <c r="PKV2584" s="168"/>
      <c r="PKW2584" s="168"/>
      <c r="PKX2584" s="168"/>
      <c r="PKY2584" s="168"/>
      <c r="PKZ2584" s="168"/>
      <c r="PLA2584" s="168"/>
      <c r="PLB2584" s="168"/>
      <c r="PLC2584" s="168"/>
      <c r="PLD2584" s="168"/>
      <c r="PLE2584" s="168"/>
      <c r="PLF2584" s="168"/>
      <c r="PLG2584" s="168"/>
      <c r="PLH2584" s="168"/>
      <c r="PLI2584" s="168"/>
      <c r="PLJ2584" s="168"/>
      <c r="PLK2584" s="168"/>
      <c r="PLL2584" s="168"/>
      <c r="PLM2584" s="168"/>
      <c r="PLN2584" s="168"/>
      <c r="PLO2584" s="168"/>
      <c r="PLP2584" s="168"/>
      <c r="PLQ2584" s="168"/>
      <c r="PLR2584" s="168"/>
      <c r="PLS2584" s="168"/>
      <c r="PLT2584" s="168"/>
      <c r="PLU2584" s="168"/>
      <c r="PLV2584" s="168"/>
      <c r="PLW2584" s="168"/>
      <c r="PLX2584" s="168"/>
      <c r="PLY2584" s="168"/>
      <c r="PLZ2584" s="168"/>
      <c r="PMA2584" s="168"/>
      <c r="PMB2584" s="168"/>
      <c r="PMC2584" s="168"/>
      <c r="PMD2584" s="168"/>
      <c r="PME2584" s="168"/>
      <c r="PMF2584" s="168"/>
      <c r="PMG2584" s="168"/>
      <c r="PMH2584" s="168"/>
      <c r="PMI2584" s="168"/>
      <c r="PMJ2584" s="168"/>
      <c r="PMK2584" s="168"/>
      <c r="PML2584" s="168"/>
      <c r="PMM2584" s="168"/>
      <c r="PMN2584" s="168"/>
      <c r="PMO2584" s="168"/>
      <c r="PMP2584" s="168"/>
      <c r="PMQ2584" s="168"/>
      <c r="PMR2584" s="168"/>
      <c r="PMS2584" s="168"/>
      <c r="PMT2584" s="168"/>
      <c r="PMU2584" s="168"/>
      <c r="PMV2584" s="168"/>
      <c r="PMW2584" s="168"/>
      <c r="PMX2584" s="168"/>
      <c r="PMY2584" s="168"/>
      <c r="PMZ2584" s="168"/>
      <c r="PNA2584" s="168"/>
      <c r="PNB2584" s="168"/>
      <c r="PNC2584" s="168"/>
      <c r="PND2584" s="168"/>
      <c r="PNE2584" s="168"/>
      <c r="PNF2584" s="168"/>
      <c r="PNG2584" s="168"/>
      <c r="PNH2584" s="168"/>
      <c r="PNI2584" s="168"/>
      <c r="PNJ2584" s="168"/>
      <c r="PNK2584" s="168"/>
      <c r="PNL2584" s="168"/>
      <c r="PNM2584" s="168"/>
      <c r="PNN2584" s="168"/>
      <c r="PNO2584" s="168"/>
      <c r="PNP2584" s="168"/>
      <c r="PNQ2584" s="168"/>
      <c r="PNR2584" s="168"/>
      <c r="PNS2584" s="168"/>
      <c r="PNT2584" s="168"/>
      <c r="PNU2584" s="168"/>
      <c r="PNV2584" s="168"/>
      <c r="PNW2584" s="168"/>
      <c r="PNX2584" s="168"/>
      <c r="PNY2584" s="168"/>
      <c r="PNZ2584" s="168"/>
      <c r="POA2584" s="168"/>
      <c r="POB2584" s="168"/>
      <c r="POC2584" s="168"/>
      <c r="POD2584" s="168"/>
      <c r="POE2584" s="168"/>
      <c r="POF2584" s="168"/>
      <c r="POG2584" s="168"/>
      <c r="POH2584" s="168"/>
      <c r="POI2584" s="168"/>
      <c r="POJ2584" s="168"/>
      <c r="POK2584" s="168"/>
      <c r="POL2584" s="168"/>
      <c r="POM2584" s="168"/>
      <c r="PON2584" s="168"/>
      <c r="POO2584" s="168"/>
      <c r="POP2584" s="168"/>
      <c r="POQ2584" s="168"/>
      <c r="POR2584" s="168"/>
      <c r="POS2584" s="168"/>
      <c r="POT2584" s="168"/>
      <c r="POU2584" s="168"/>
      <c r="POV2584" s="168"/>
      <c r="POW2584" s="168"/>
      <c r="POX2584" s="168"/>
      <c r="POY2584" s="168"/>
      <c r="POZ2584" s="168"/>
      <c r="PPA2584" s="168"/>
      <c r="PPB2584" s="168"/>
      <c r="PPC2584" s="168"/>
      <c r="PPD2584" s="168"/>
      <c r="PPE2584" s="168"/>
      <c r="PPF2584" s="168"/>
      <c r="PPG2584" s="168"/>
      <c r="PPH2584" s="168"/>
      <c r="PPI2584" s="168"/>
      <c r="PPJ2584" s="168"/>
      <c r="PPK2584" s="168"/>
      <c r="PPL2584" s="168"/>
      <c r="PPM2584" s="168"/>
      <c r="PPN2584" s="168"/>
      <c r="PPO2584" s="168"/>
      <c r="PPP2584" s="168"/>
      <c r="PPQ2584" s="168"/>
      <c r="PPR2584" s="168"/>
      <c r="PPS2584" s="168"/>
      <c r="PPT2584" s="168"/>
      <c r="PPU2584" s="168"/>
      <c r="PPV2584" s="168"/>
      <c r="PPW2584" s="168"/>
      <c r="PPX2584" s="168"/>
      <c r="PPY2584" s="168"/>
      <c r="PPZ2584" s="168"/>
      <c r="PQA2584" s="168"/>
      <c r="PQB2584" s="168"/>
      <c r="PQC2584" s="168"/>
      <c r="PQD2584" s="168"/>
      <c r="PQE2584" s="168"/>
      <c r="PQF2584" s="168"/>
      <c r="PQG2584" s="168"/>
      <c r="PQH2584" s="168"/>
      <c r="PQI2584" s="168"/>
      <c r="PQJ2584" s="168"/>
      <c r="PQK2584" s="168"/>
      <c r="PQL2584" s="168"/>
      <c r="PQM2584" s="168"/>
      <c r="PQN2584" s="168"/>
      <c r="PQO2584" s="168"/>
      <c r="PQP2584" s="168"/>
      <c r="PQQ2584" s="168"/>
      <c r="PQR2584" s="168"/>
      <c r="PQS2584" s="168"/>
      <c r="PQT2584" s="168"/>
      <c r="PQU2584" s="168"/>
      <c r="PQV2584" s="168"/>
      <c r="PQW2584" s="168"/>
      <c r="PQX2584" s="168"/>
      <c r="PQY2584" s="168"/>
      <c r="PQZ2584" s="168"/>
      <c r="PRA2584" s="168"/>
      <c r="PRB2584" s="168"/>
      <c r="PRC2584" s="168"/>
      <c r="PRD2584" s="168"/>
      <c r="PRE2584" s="168"/>
      <c r="PRF2584" s="168"/>
      <c r="PRG2584" s="168"/>
      <c r="PRH2584" s="168"/>
      <c r="PRI2584" s="168"/>
      <c r="PRJ2584" s="168"/>
      <c r="PRK2584" s="168"/>
      <c r="PRL2584" s="168"/>
      <c r="PRM2584" s="168"/>
      <c r="PRN2584" s="168"/>
      <c r="PRO2584" s="168"/>
      <c r="PRP2584" s="168"/>
      <c r="PRQ2584" s="168"/>
      <c r="PRR2584" s="168"/>
      <c r="PRS2584" s="168"/>
      <c r="PRT2584" s="168"/>
      <c r="PRU2584" s="168"/>
      <c r="PRV2584" s="168"/>
      <c r="PRW2584" s="168"/>
      <c r="PRX2584" s="168"/>
      <c r="PRY2584" s="168"/>
      <c r="PRZ2584" s="168"/>
      <c r="PSA2584" s="168"/>
      <c r="PSB2584" s="168"/>
      <c r="PSC2584" s="168"/>
      <c r="PSD2584" s="168"/>
      <c r="PSE2584" s="168"/>
      <c r="PSF2584" s="168"/>
      <c r="PSG2584" s="168"/>
      <c r="PSH2584" s="168"/>
      <c r="PSI2584" s="168"/>
      <c r="PSJ2584" s="168"/>
      <c r="PSK2584" s="168"/>
      <c r="PSL2584" s="168"/>
      <c r="PSM2584" s="168"/>
      <c r="PSN2584" s="168"/>
      <c r="PSO2584" s="168"/>
      <c r="PSP2584" s="168"/>
      <c r="PSQ2584" s="168"/>
      <c r="PSR2584" s="168"/>
      <c r="PSS2584" s="168"/>
      <c r="PST2584" s="168"/>
      <c r="PSU2584" s="168"/>
      <c r="PSV2584" s="168"/>
      <c r="PSW2584" s="168"/>
      <c r="PSX2584" s="168"/>
      <c r="PSY2584" s="168"/>
      <c r="PSZ2584" s="168"/>
      <c r="PTA2584" s="168"/>
      <c r="PTB2584" s="168"/>
      <c r="PTC2584" s="168"/>
      <c r="PTD2584" s="168"/>
      <c r="PTE2584" s="168"/>
      <c r="PTF2584" s="168"/>
      <c r="PTG2584" s="168"/>
      <c r="PTH2584" s="168"/>
      <c r="PTI2584" s="168"/>
      <c r="PTJ2584" s="168"/>
      <c r="PTK2584" s="168"/>
      <c r="PTL2584" s="168"/>
      <c r="PTM2584" s="168"/>
      <c r="PTN2584" s="168"/>
      <c r="PTO2584" s="168"/>
      <c r="PTP2584" s="168"/>
      <c r="PTQ2584" s="168"/>
      <c r="PTR2584" s="168"/>
      <c r="PTS2584" s="168"/>
      <c r="PTT2584" s="168"/>
      <c r="PTU2584" s="168"/>
      <c r="PTV2584" s="168"/>
      <c r="PTW2584" s="168"/>
      <c r="PTX2584" s="168"/>
      <c r="PTY2584" s="168"/>
      <c r="PTZ2584" s="168"/>
      <c r="PUA2584" s="168"/>
      <c r="PUB2584" s="168"/>
      <c r="PUC2584" s="168"/>
      <c r="PUD2584" s="168"/>
      <c r="PUE2584" s="168"/>
      <c r="PUF2584" s="168"/>
      <c r="PUG2584" s="168"/>
      <c r="PUH2584" s="168"/>
      <c r="PUI2584" s="168"/>
      <c r="PUJ2584" s="168"/>
      <c r="PUK2584" s="168"/>
      <c r="PUL2584" s="168"/>
      <c r="PUM2584" s="168"/>
      <c r="PUN2584" s="168"/>
      <c r="PUO2584" s="168"/>
      <c r="PUP2584" s="168"/>
      <c r="PUQ2584" s="168"/>
      <c r="PUR2584" s="168"/>
      <c r="PUS2584" s="168"/>
      <c r="PUT2584" s="168"/>
      <c r="PUU2584" s="168"/>
      <c r="PUV2584" s="168"/>
      <c r="PUW2584" s="168"/>
      <c r="PUX2584" s="168"/>
      <c r="PUY2584" s="168"/>
      <c r="PUZ2584" s="168"/>
      <c r="PVA2584" s="168"/>
      <c r="PVB2584" s="168"/>
      <c r="PVC2584" s="168"/>
      <c r="PVD2584" s="168"/>
      <c r="PVE2584" s="168"/>
      <c r="PVF2584" s="168"/>
      <c r="PVG2584" s="168"/>
      <c r="PVH2584" s="168"/>
      <c r="PVI2584" s="168"/>
      <c r="PVJ2584" s="168"/>
      <c r="PVK2584" s="168"/>
      <c r="PVL2584" s="168"/>
      <c r="PVM2584" s="168"/>
      <c r="PVN2584" s="168"/>
      <c r="PVO2584" s="168"/>
      <c r="PVP2584" s="168"/>
      <c r="PVQ2584" s="168"/>
      <c r="PVR2584" s="168"/>
      <c r="PVS2584" s="168"/>
      <c r="PVT2584" s="168"/>
      <c r="PVU2584" s="168"/>
      <c r="PVV2584" s="168"/>
      <c r="PVW2584" s="168"/>
      <c r="PVX2584" s="168"/>
      <c r="PVY2584" s="168"/>
      <c r="PVZ2584" s="168"/>
      <c r="PWA2584" s="168"/>
      <c r="PWB2584" s="168"/>
      <c r="PWC2584" s="168"/>
      <c r="PWD2584" s="168"/>
      <c r="PWE2584" s="168"/>
      <c r="PWF2584" s="168"/>
      <c r="PWG2584" s="168"/>
      <c r="PWH2584" s="168"/>
      <c r="PWI2584" s="168"/>
      <c r="PWJ2584" s="168"/>
      <c r="PWK2584" s="168"/>
      <c r="PWL2584" s="168"/>
      <c r="PWM2584" s="168"/>
      <c r="PWN2584" s="168"/>
      <c r="PWO2584" s="168"/>
      <c r="PWP2584" s="168"/>
      <c r="PWQ2584" s="168"/>
      <c r="PWR2584" s="168"/>
      <c r="PWS2584" s="168"/>
      <c r="PWT2584" s="168"/>
      <c r="PWU2584" s="168"/>
      <c r="PWV2584" s="168"/>
      <c r="PWW2584" s="168"/>
      <c r="PWX2584" s="168"/>
      <c r="PWY2584" s="168"/>
      <c r="PWZ2584" s="168"/>
      <c r="PXA2584" s="168"/>
      <c r="PXB2584" s="168"/>
      <c r="PXC2584" s="168"/>
      <c r="PXD2584" s="168"/>
      <c r="PXE2584" s="168"/>
      <c r="PXF2584" s="168"/>
      <c r="PXG2584" s="168"/>
      <c r="PXH2584" s="168"/>
      <c r="PXI2584" s="168"/>
      <c r="PXJ2584" s="168"/>
      <c r="PXK2584" s="168"/>
      <c r="PXL2584" s="168"/>
      <c r="PXM2584" s="168"/>
      <c r="PXN2584" s="168"/>
      <c r="PXO2584" s="168"/>
      <c r="PXP2584" s="168"/>
      <c r="PXQ2584" s="168"/>
      <c r="PXR2584" s="168"/>
      <c r="PXS2584" s="168"/>
      <c r="PXT2584" s="168"/>
      <c r="PXU2584" s="168"/>
      <c r="PXV2584" s="168"/>
      <c r="PXW2584" s="168"/>
      <c r="PXX2584" s="168"/>
      <c r="PXY2584" s="168"/>
      <c r="PXZ2584" s="168"/>
      <c r="PYA2584" s="168"/>
      <c r="PYB2584" s="168"/>
      <c r="PYC2584" s="168"/>
      <c r="PYD2584" s="168"/>
      <c r="PYE2584" s="168"/>
      <c r="PYF2584" s="168"/>
      <c r="PYG2584" s="168"/>
      <c r="PYH2584" s="168"/>
      <c r="PYI2584" s="168"/>
      <c r="PYJ2584" s="168"/>
      <c r="PYK2584" s="168"/>
      <c r="PYL2584" s="168"/>
      <c r="PYM2584" s="168"/>
      <c r="PYN2584" s="168"/>
      <c r="PYO2584" s="168"/>
      <c r="PYP2584" s="168"/>
      <c r="PYQ2584" s="168"/>
      <c r="PYR2584" s="168"/>
      <c r="PYS2584" s="168"/>
      <c r="PYT2584" s="168"/>
      <c r="PYU2584" s="168"/>
      <c r="PYV2584" s="168"/>
      <c r="PYW2584" s="168"/>
      <c r="PYX2584" s="168"/>
      <c r="PYY2584" s="168"/>
      <c r="PYZ2584" s="168"/>
      <c r="PZA2584" s="168"/>
      <c r="PZB2584" s="168"/>
      <c r="PZC2584" s="168"/>
      <c r="PZD2584" s="168"/>
      <c r="PZE2584" s="168"/>
      <c r="PZF2584" s="168"/>
      <c r="PZG2584" s="168"/>
      <c r="PZH2584" s="168"/>
      <c r="PZI2584" s="168"/>
      <c r="PZJ2584" s="168"/>
      <c r="PZK2584" s="168"/>
      <c r="PZL2584" s="168"/>
      <c r="PZM2584" s="168"/>
      <c r="PZN2584" s="168"/>
      <c r="PZO2584" s="168"/>
      <c r="PZP2584" s="168"/>
      <c r="PZQ2584" s="168"/>
      <c r="PZR2584" s="168"/>
      <c r="PZS2584" s="168"/>
      <c r="PZT2584" s="168"/>
      <c r="PZU2584" s="168"/>
      <c r="PZV2584" s="168"/>
      <c r="PZW2584" s="168"/>
      <c r="PZX2584" s="168"/>
      <c r="PZY2584" s="168"/>
      <c r="PZZ2584" s="168"/>
      <c r="QAA2584" s="168"/>
      <c r="QAB2584" s="168"/>
      <c r="QAC2584" s="168"/>
      <c r="QAD2584" s="168"/>
      <c r="QAE2584" s="168"/>
      <c r="QAF2584" s="168"/>
      <c r="QAG2584" s="168"/>
      <c r="QAH2584" s="168"/>
      <c r="QAI2584" s="168"/>
      <c r="QAJ2584" s="168"/>
      <c r="QAK2584" s="168"/>
      <c r="QAL2584" s="168"/>
      <c r="QAM2584" s="168"/>
      <c r="QAN2584" s="168"/>
      <c r="QAO2584" s="168"/>
      <c r="QAP2584" s="168"/>
      <c r="QAQ2584" s="168"/>
      <c r="QAR2584" s="168"/>
      <c r="QAS2584" s="168"/>
      <c r="QAT2584" s="168"/>
      <c r="QAU2584" s="168"/>
      <c r="QAV2584" s="168"/>
      <c r="QAW2584" s="168"/>
      <c r="QAX2584" s="168"/>
      <c r="QAY2584" s="168"/>
      <c r="QAZ2584" s="168"/>
      <c r="QBA2584" s="168"/>
      <c r="QBB2584" s="168"/>
      <c r="QBC2584" s="168"/>
      <c r="QBD2584" s="168"/>
      <c r="QBE2584" s="168"/>
      <c r="QBF2584" s="168"/>
      <c r="QBG2584" s="168"/>
      <c r="QBH2584" s="168"/>
      <c r="QBI2584" s="168"/>
      <c r="QBJ2584" s="168"/>
      <c r="QBK2584" s="168"/>
      <c r="QBL2584" s="168"/>
      <c r="QBM2584" s="168"/>
      <c r="QBN2584" s="168"/>
      <c r="QBO2584" s="168"/>
      <c r="QBP2584" s="168"/>
      <c r="QBQ2584" s="168"/>
      <c r="QBR2584" s="168"/>
      <c r="QBS2584" s="168"/>
      <c r="QBT2584" s="168"/>
      <c r="QBU2584" s="168"/>
      <c r="QBV2584" s="168"/>
      <c r="QBW2584" s="168"/>
      <c r="QBX2584" s="168"/>
      <c r="QBY2584" s="168"/>
      <c r="QBZ2584" s="168"/>
      <c r="QCA2584" s="168"/>
      <c r="QCB2584" s="168"/>
      <c r="QCC2584" s="168"/>
      <c r="QCD2584" s="168"/>
      <c r="QCE2584" s="168"/>
      <c r="QCF2584" s="168"/>
      <c r="QCG2584" s="168"/>
      <c r="QCH2584" s="168"/>
      <c r="QCI2584" s="168"/>
      <c r="QCJ2584" s="168"/>
      <c r="QCK2584" s="168"/>
      <c r="QCL2584" s="168"/>
      <c r="QCM2584" s="168"/>
      <c r="QCN2584" s="168"/>
      <c r="QCO2584" s="168"/>
      <c r="QCP2584" s="168"/>
      <c r="QCQ2584" s="168"/>
      <c r="QCR2584" s="168"/>
      <c r="QCS2584" s="168"/>
      <c r="QCT2584" s="168"/>
      <c r="QCU2584" s="168"/>
      <c r="QCV2584" s="168"/>
      <c r="QCW2584" s="168"/>
      <c r="QCX2584" s="168"/>
      <c r="QCY2584" s="168"/>
      <c r="QCZ2584" s="168"/>
      <c r="QDA2584" s="168"/>
      <c r="QDB2584" s="168"/>
      <c r="QDC2584" s="168"/>
      <c r="QDD2584" s="168"/>
      <c r="QDE2584" s="168"/>
      <c r="QDF2584" s="168"/>
      <c r="QDG2584" s="168"/>
      <c r="QDH2584" s="168"/>
      <c r="QDI2584" s="168"/>
      <c r="QDJ2584" s="168"/>
      <c r="QDK2584" s="168"/>
      <c r="QDL2584" s="168"/>
      <c r="QDM2584" s="168"/>
      <c r="QDN2584" s="168"/>
      <c r="QDO2584" s="168"/>
      <c r="QDP2584" s="168"/>
      <c r="QDQ2584" s="168"/>
      <c r="QDR2584" s="168"/>
      <c r="QDS2584" s="168"/>
      <c r="QDT2584" s="168"/>
      <c r="QDU2584" s="168"/>
      <c r="QDV2584" s="168"/>
      <c r="QDW2584" s="168"/>
      <c r="QDX2584" s="168"/>
      <c r="QDY2584" s="168"/>
      <c r="QDZ2584" s="168"/>
      <c r="QEA2584" s="168"/>
      <c r="QEB2584" s="168"/>
      <c r="QEC2584" s="168"/>
      <c r="QED2584" s="168"/>
      <c r="QEE2584" s="168"/>
      <c r="QEF2584" s="168"/>
      <c r="QEG2584" s="168"/>
      <c r="QEH2584" s="168"/>
      <c r="QEI2584" s="168"/>
      <c r="QEJ2584" s="168"/>
      <c r="QEK2584" s="168"/>
      <c r="QEL2584" s="168"/>
      <c r="QEM2584" s="168"/>
      <c r="QEN2584" s="168"/>
      <c r="QEO2584" s="168"/>
      <c r="QEP2584" s="168"/>
      <c r="QEQ2584" s="168"/>
      <c r="QER2584" s="168"/>
      <c r="QES2584" s="168"/>
      <c r="QET2584" s="168"/>
      <c r="QEU2584" s="168"/>
      <c r="QEV2584" s="168"/>
      <c r="QEW2584" s="168"/>
      <c r="QEX2584" s="168"/>
      <c r="QEY2584" s="168"/>
      <c r="QEZ2584" s="168"/>
      <c r="QFA2584" s="168"/>
      <c r="QFB2584" s="168"/>
      <c r="QFC2584" s="168"/>
      <c r="QFD2584" s="168"/>
      <c r="QFE2584" s="168"/>
      <c r="QFF2584" s="168"/>
      <c r="QFG2584" s="168"/>
      <c r="QFH2584" s="168"/>
      <c r="QFI2584" s="168"/>
      <c r="QFJ2584" s="168"/>
      <c r="QFK2584" s="168"/>
      <c r="QFL2584" s="168"/>
      <c r="QFM2584" s="168"/>
      <c r="QFN2584" s="168"/>
      <c r="QFO2584" s="168"/>
      <c r="QFP2584" s="168"/>
      <c r="QFQ2584" s="168"/>
      <c r="QFR2584" s="168"/>
      <c r="QFS2584" s="168"/>
      <c r="QFT2584" s="168"/>
      <c r="QFU2584" s="168"/>
      <c r="QFV2584" s="168"/>
      <c r="QFW2584" s="168"/>
      <c r="QFX2584" s="168"/>
      <c r="QFY2584" s="168"/>
      <c r="QFZ2584" s="168"/>
      <c r="QGA2584" s="168"/>
      <c r="QGB2584" s="168"/>
      <c r="QGC2584" s="168"/>
      <c r="QGD2584" s="168"/>
      <c r="QGE2584" s="168"/>
      <c r="QGF2584" s="168"/>
      <c r="QGG2584" s="168"/>
      <c r="QGH2584" s="168"/>
      <c r="QGI2584" s="168"/>
      <c r="QGJ2584" s="168"/>
      <c r="QGK2584" s="168"/>
      <c r="QGL2584" s="168"/>
      <c r="QGM2584" s="168"/>
      <c r="QGN2584" s="168"/>
      <c r="QGO2584" s="168"/>
      <c r="QGP2584" s="168"/>
      <c r="QGQ2584" s="168"/>
      <c r="QGR2584" s="168"/>
      <c r="QGS2584" s="168"/>
      <c r="QGT2584" s="168"/>
      <c r="QGU2584" s="168"/>
      <c r="QGV2584" s="168"/>
      <c r="QGW2584" s="168"/>
      <c r="QGX2584" s="168"/>
      <c r="QGY2584" s="168"/>
      <c r="QGZ2584" s="168"/>
      <c r="QHA2584" s="168"/>
      <c r="QHB2584" s="168"/>
      <c r="QHC2584" s="168"/>
      <c r="QHD2584" s="168"/>
      <c r="QHE2584" s="168"/>
      <c r="QHF2584" s="168"/>
      <c r="QHG2584" s="168"/>
      <c r="QHH2584" s="168"/>
      <c r="QHI2584" s="168"/>
      <c r="QHJ2584" s="168"/>
      <c r="QHK2584" s="168"/>
      <c r="QHL2584" s="168"/>
      <c r="QHM2584" s="168"/>
      <c r="QHN2584" s="168"/>
      <c r="QHO2584" s="168"/>
      <c r="QHP2584" s="168"/>
      <c r="QHQ2584" s="168"/>
      <c r="QHR2584" s="168"/>
      <c r="QHS2584" s="168"/>
      <c r="QHT2584" s="168"/>
      <c r="QHU2584" s="168"/>
      <c r="QHV2584" s="168"/>
      <c r="QHW2584" s="168"/>
      <c r="QHX2584" s="168"/>
      <c r="QHY2584" s="168"/>
      <c r="QHZ2584" s="168"/>
      <c r="QIA2584" s="168"/>
      <c r="QIB2584" s="168"/>
      <c r="QIC2584" s="168"/>
      <c r="QID2584" s="168"/>
      <c r="QIE2584" s="168"/>
      <c r="QIF2584" s="168"/>
      <c r="QIG2584" s="168"/>
      <c r="QIH2584" s="168"/>
      <c r="QII2584" s="168"/>
      <c r="QIJ2584" s="168"/>
      <c r="QIK2584" s="168"/>
      <c r="QIL2584" s="168"/>
      <c r="QIM2584" s="168"/>
      <c r="QIN2584" s="168"/>
      <c r="QIO2584" s="168"/>
      <c r="QIP2584" s="168"/>
      <c r="QIQ2584" s="168"/>
      <c r="QIR2584" s="168"/>
      <c r="QIS2584" s="168"/>
      <c r="QIT2584" s="168"/>
      <c r="QIU2584" s="168"/>
      <c r="QIV2584" s="168"/>
      <c r="QIW2584" s="168"/>
      <c r="QIX2584" s="168"/>
      <c r="QIY2584" s="168"/>
      <c r="QIZ2584" s="168"/>
      <c r="QJA2584" s="168"/>
      <c r="QJB2584" s="168"/>
      <c r="QJC2584" s="168"/>
      <c r="QJD2584" s="168"/>
      <c r="QJE2584" s="168"/>
      <c r="QJF2584" s="168"/>
      <c r="QJG2584" s="168"/>
      <c r="QJH2584" s="168"/>
      <c r="QJI2584" s="168"/>
      <c r="QJJ2584" s="168"/>
      <c r="QJK2584" s="168"/>
      <c r="QJL2584" s="168"/>
      <c r="QJM2584" s="168"/>
      <c r="QJN2584" s="168"/>
      <c r="QJO2584" s="168"/>
      <c r="QJP2584" s="168"/>
      <c r="QJQ2584" s="168"/>
      <c r="QJR2584" s="168"/>
      <c r="QJS2584" s="168"/>
      <c r="QJT2584" s="168"/>
      <c r="QJU2584" s="168"/>
      <c r="QJV2584" s="168"/>
      <c r="QJW2584" s="168"/>
      <c r="QJX2584" s="168"/>
      <c r="QJY2584" s="168"/>
      <c r="QJZ2584" s="168"/>
      <c r="QKA2584" s="168"/>
      <c r="QKB2584" s="168"/>
      <c r="QKC2584" s="168"/>
      <c r="QKD2584" s="168"/>
      <c r="QKE2584" s="168"/>
      <c r="QKF2584" s="168"/>
      <c r="QKG2584" s="168"/>
      <c r="QKH2584" s="168"/>
      <c r="QKI2584" s="168"/>
      <c r="QKJ2584" s="168"/>
      <c r="QKK2584" s="168"/>
      <c r="QKL2584" s="168"/>
      <c r="QKM2584" s="168"/>
      <c r="QKN2584" s="168"/>
      <c r="QKO2584" s="168"/>
      <c r="QKP2584" s="168"/>
      <c r="QKQ2584" s="168"/>
      <c r="QKR2584" s="168"/>
      <c r="QKS2584" s="168"/>
      <c r="QKT2584" s="168"/>
      <c r="QKU2584" s="168"/>
      <c r="QKV2584" s="168"/>
      <c r="QKW2584" s="168"/>
      <c r="QKX2584" s="168"/>
      <c r="QKY2584" s="168"/>
      <c r="QKZ2584" s="168"/>
      <c r="QLA2584" s="168"/>
      <c r="QLB2584" s="168"/>
      <c r="QLC2584" s="168"/>
      <c r="QLD2584" s="168"/>
      <c r="QLE2584" s="168"/>
      <c r="QLF2584" s="168"/>
      <c r="QLG2584" s="168"/>
      <c r="QLH2584" s="168"/>
      <c r="QLI2584" s="168"/>
      <c r="QLJ2584" s="168"/>
      <c r="QLK2584" s="168"/>
      <c r="QLL2584" s="168"/>
      <c r="QLM2584" s="168"/>
      <c r="QLN2584" s="168"/>
      <c r="QLO2584" s="168"/>
      <c r="QLP2584" s="168"/>
      <c r="QLQ2584" s="168"/>
      <c r="QLR2584" s="168"/>
      <c r="QLS2584" s="168"/>
      <c r="QLT2584" s="168"/>
      <c r="QLU2584" s="168"/>
      <c r="QLV2584" s="168"/>
      <c r="QLW2584" s="168"/>
      <c r="QLX2584" s="168"/>
      <c r="QLY2584" s="168"/>
      <c r="QLZ2584" s="168"/>
      <c r="QMA2584" s="168"/>
      <c r="QMB2584" s="168"/>
      <c r="QMC2584" s="168"/>
      <c r="QMD2584" s="168"/>
      <c r="QME2584" s="168"/>
      <c r="QMF2584" s="168"/>
      <c r="QMG2584" s="168"/>
      <c r="QMH2584" s="168"/>
      <c r="QMI2584" s="168"/>
      <c r="QMJ2584" s="168"/>
      <c r="QMK2584" s="168"/>
      <c r="QML2584" s="168"/>
      <c r="QMM2584" s="168"/>
      <c r="QMN2584" s="168"/>
      <c r="QMO2584" s="168"/>
      <c r="QMP2584" s="168"/>
      <c r="QMQ2584" s="168"/>
      <c r="QMR2584" s="168"/>
      <c r="QMS2584" s="168"/>
      <c r="QMT2584" s="168"/>
      <c r="QMU2584" s="168"/>
      <c r="QMV2584" s="168"/>
      <c r="QMW2584" s="168"/>
      <c r="QMX2584" s="168"/>
      <c r="QMY2584" s="168"/>
      <c r="QMZ2584" s="168"/>
      <c r="QNA2584" s="168"/>
      <c r="QNB2584" s="168"/>
      <c r="QNC2584" s="168"/>
      <c r="QND2584" s="168"/>
      <c r="QNE2584" s="168"/>
      <c r="QNF2584" s="168"/>
      <c r="QNG2584" s="168"/>
      <c r="QNH2584" s="168"/>
      <c r="QNI2584" s="168"/>
      <c r="QNJ2584" s="168"/>
      <c r="QNK2584" s="168"/>
      <c r="QNL2584" s="168"/>
      <c r="QNM2584" s="168"/>
      <c r="QNN2584" s="168"/>
      <c r="QNO2584" s="168"/>
      <c r="QNP2584" s="168"/>
      <c r="QNQ2584" s="168"/>
      <c r="QNR2584" s="168"/>
      <c r="QNS2584" s="168"/>
      <c r="QNT2584" s="168"/>
      <c r="QNU2584" s="168"/>
      <c r="QNV2584" s="168"/>
      <c r="QNW2584" s="168"/>
      <c r="QNX2584" s="168"/>
      <c r="QNY2584" s="168"/>
      <c r="QNZ2584" s="168"/>
      <c r="QOA2584" s="168"/>
      <c r="QOB2584" s="168"/>
      <c r="QOC2584" s="168"/>
      <c r="QOD2584" s="168"/>
      <c r="QOE2584" s="168"/>
      <c r="QOF2584" s="168"/>
      <c r="QOG2584" s="168"/>
      <c r="QOH2584" s="168"/>
      <c r="QOI2584" s="168"/>
      <c r="QOJ2584" s="168"/>
      <c r="QOK2584" s="168"/>
      <c r="QOL2584" s="168"/>
      <c r="QOM2584" s="168"/>
      <c r="QON2584" s="168"/>
      <c r="QOO2584" s="168"/>
      <c r="QOP2584" s="168"/>
      <c r="QOQ2584" s="168"/>
      <c r="QOR2584" s="168"/>
      <c r="QOS2584" s="168"/>
      <c r="QOT2584" s="168"/>
      <c r="QOU2584" s="168"/>
      <c r="QOV2584" s="168"/>
      <c r="QOW2584" s="168"/>
      <c r="QOX2584" s="168"/>
      <c r="QOY2584" s="168"/>
      <c r="QOZ2584" s="168"/>
      <c r="QPA2584" s="168"/>
      <c r="QPB2584" s="168"/>
      <c r="QPC2584" s="168"/>
      <c r="QPD2584" s="168"/>
      <c r="QPE2584" s="168"/>
      <c r="QPF2584" s="168"/>
      <c r="QPG2584" s="168"/>
      <c r="QPH2584" s="168"/>
      <c r="QPI2584" s="168"/>
      <c r="QPJ2584" s="168"/>
      <c r="QPK2584" s="168"/>
      <c r="QPL2584" s="168"/>
      <c r="QPM2584" s="168"/>
      <c r="QPN2584" s="168"/>
      <c r="QPO2584" s="168"/>
      <c r="QPP2584" s="168"/>
      <c r="QPQ2584" s="168"/>
      <c r="QPR2584" s="168"/>
      <c r="QPS2584" s="168"/>
      <c r="QPT2584" s="168"/>
      <c r="QPU2584" s="168"/>
      <c r="QPV2584" s="168"/>
      <c r="QPW2584" s="168"/>
      <c r="QPX2584" s="168"/>
      <c r="QPY2584" s="168"/>
      <c r="QPZ2584" s="168"/>
      <c r="QQA2584" s="168"/>
      <c r="QQB2584" s="168"/>
      <c r="QQC2584" s="168"/>
      <c r="QQD2584" s="168"/>
      <c r="QQE2584" s="168"/>
      <c r="QQF2584" s="168"/>
      <c r="QQG2584" s="168"/>
      <c r="QQH2584" s="168"/>
      <c r="QQI2584" s="168"/>
      <c r="QQJ2584" s="168"/>
      <c r="QQK2584" s="168"/>
      <c r="QQL2584" s="168"/>
      <c r="QQM2584" s="168"/>
      <c r="QQN2584" s="168"/>
      <c r="QQO2584" s="168"/>
      <c r="QQP2584" s="168"/>
      <c r="QQQ2584" s="168"/>
      <c r="QQR2584" s="168"/>
      <c r="QQS2584" s="168"/>
      <c r="QQT2584" s="168"/>
      <c r="QQU2584" s="168"/>
      <c r="QQV2584" s="168"/>
      <c r="QQW2584" s="168"/>
      <c r="QQX2584" s="168"/>
      <c r="QQY2584" s="168"/>
      <c r="QQZ2584" s="168"/>
      <c r="QRA2584" s="168"/>
      <c r="QRB2584" s="168"/>
      <c r="QRC2584" s="168"/>
      <c r="QRD2584" s="168"/>
      <c r="QRE2584" s="168"/>
      <c r="QRF2584" s="168"/>
      <c r="QRG2584" s="168"/>
      <c r="QRH2584" s="168"/>
      <c r="QRI2584" s="168"/>
      <c r="QRJ2584" s="168"/>
      <c r="QRK2584" s="168"/>
      <c r="QRL2584" s="168"/>
      <c r="QRM2584" s="168"/>
      <c r="QRN2584" s="168"/>
      <c r="QRO2584" s="168"/>
      <c r="QRP2584" s="168"/>
      <c r="QRQ2584" s="168"/>
      <c r="QRR2584" s="168"/>
      <c r="QRS2584" s="168"/>
      <c r="QRT2584" s="168"/>
      <c r="QRU2584" s="168"/>
      <c r="QRV2584" s="168"/>
      <c r="QRW2584" s="168"/>
      <c r="QRX2584" s="168"/>
      <c r="QRY2584" s="168"/>
      <c r="QRZ2584" s="168"/>
      <c r="QSA2584" s="168"/>
      <c r="QSB2584" s="168"/>
      <c r="QSC2584" s="168"/>
      <c r="QSD2584" s="168"/>
      <c r="QSE2584" s="168"/>
      <c r="QSF2584" s="168"/>
      <c r="QSG2584" s="168"/>
      <c r="QSH2584" s="168"/>
      <c r="QSI2584" s="168"/>
      <c r="QSJ2584" s="168"/>
      <c r="QSK2584" s="168"/>
      <c r="QSL2584" s="168"/>
      <c r="QSM2584" s="168"/>
      <c r="QSN2584" s="168"/>
      <c r="QSO2584" s="168"/>
      <c r="QSP2584" s="168"/>
      <c r="QSQ2584" s="168"/>
      <c r="QSR2584" s="168"/>
      <c r="QSS2584" s="168"/>
      <c r="QST2584" s="168"/>
      <c r="QSU2584" s="168"/>
      <c r="QSV2584" s="168"/>
      <c r="QSW2584" s="168"/>
      <c r="QSX2584" s="168"/>
      <c r="QSY2584" s="168"/>
      <c r="QSZ2584" s="168"/>
      <c r="QTA2584" s="168"/>
      <c r="QTB2584" s="168"/>
      <c r="QTC2584" s="168"/>
      <c r="QTD2584" s="168"/>
      <c r="QTE2584" s="168"/>
      <c r="QTF2584" s="168"/>
      <c r="QTG2584" s="168"/>
      <c r="QTH2584" s="168"/>
      <c r="QTI2584" s="168"/>
      <c r="QTJ2584" s="168"/>
      <c r="QTK2584" s="168"/>
      <c r="QTL2584" s="168"/>
      <c r="QTM2584" s="168"/>
      <c r="QTN2584" s="168"/>
      <c r="QTO2584" s="168"/>
      <c r="QTP2584" s="168"/>
      <c r="QTQ2584" s="168"/>
      <c r="QTR2584" s="168"/>
      <c r="QTS2584" s="168"/>
      <c r="QTT2584" s="168"/>
      <c r="QTU2584" s="168"/>
      <c r="QTV2584" s="168"/>
      <c r="QTW2584" s="168"/>
      <c r="QTX2584" s="168"/>
      <c r="QTY2584" s="168"/>
      <c r="QTZ2584" s="168"/>
      <c r="QUA2584" s="168"/>
      <c r="QUB2584" s="168"/>
      <c r="QUC2584" s="168"/>
      <c r="QUD2584" s="168"/>
      <c r="QUE2584" s="168"/>
      <c r="QUF2584" s="168"/>
      <c r="QUG2584" s="168"/>
      <c r="QUH2584" s="168"/>
      <c r="QUI2584" s="168"/>
      <c r="QUJ2584" s="168"/>
      <c r="QUK2584" s="168"/>
      <c r="QUL2584" s="168"/>
      <c r="QUM2584" s="168"/>
      <c r="QUN2584" s="168"/>
      <c r="QUO2584" s="168"/>
      <c r="QUP2584" s="168"/>
      <c r="QUQ2584" s="168"/>
      <c r="QUR2584" s="168"/>
      <c r="QUS2584" s="168"/>
      <c r="QUT2584" s="168"/>
      <c r="QUU2584" s="168"/>
      <c r="QUV2584" s="168"/>
      <c r="QUW2584" s="168"/>
      <c r="QUX2584" s="168"/>
      <c r="QUY2584" s="168"/>
      <c r="QUZ2584" s="168"/>
      <c r="QVA2584" s="168"/>
      <c r="QVB2584" s="168"/>
      <c r="QVC2584" s="168"/>
      <c r="QVD2584" s="168"/>
      <c r="QVE2584" s="168"/>
      <c r="QVF2584" s="168"/>
      <c r="QVG2584" s="168"/>
      <c r="QVH2584" s="168"/>
      <c r="QVI2584" s="168"/>
      <c r="QVJ2584" s="168"/>
      <c r="QVK2584" s="168"/>
      <c r="QVL2584" s="168"/>
      <c r="QVM2584" s="168"/>
      <c r="QVN2584" s="168"/>
      <c r="QVO2584" s="168"/>
      <c r="QVP2584" s="168"/>
      <c r="QVQ2584" s="168"/>
      <c r="QVR2584" s="168"/>
      <c r="QVS2584" s="168"/>
      <c r="QVT2584" s="168"/>
      <c r="QVU2584" s="168"/>
      <c r="QVV2584" s="168"/>
      <c r="QVW2584" s="168"/>
      <c r="QVX2584" s="168"/>
      <c r="QVY2584" s="168"/>
      <c r="QVZ2584" s="168"/>
      <c r="QWA2584" s="168"/>
      <c r="QWB2584" s="168"/>
      <c r="QWC2584" s="168"/>
      <c r="QWD2584" s="168"/>
      <c r="QWE2584" s="168"/>
      <c r="QWF2584" s="168"/>
      <c r="QWG2584" s="168"/>
      <c r="QWH2584" s="168"/>
      <c r="QWI2584" s="168"/>
      <c r="QWJ2584" s="168"/>
      <c r="QWK2584" s="168"/>
      <c r="QWL2584" s="168"/>
      <c r="QWM2584" s="168"/>
      <c r="QWN2584" s="168"/>
      <c r="QWO2584" s="168"/>
      <c r="QWP2584" s="168"/>
      <c r="QWQ2584" s="168"/>
      <c r="QWR2584" s="168"/>
      <c r="QWS2584" s="168"/>
      <c r="QWT2584" s="168"/>
      <c r="QWU2584" s="168"/>
      <c r="QWV2584" s="168"/>
      <c r="QWW2584" s="168"/>
      <c r="QWX2584" s="168"/>
      <c r="QWY2584" s="168"/>
      <c r="QWZ2584" s="168"/>
      <c r="QXA2584" s="168"/>
      <c r="QXB2584" s="168"/>
      <c r="QXC2584" s="168"/>
      <c r="QXD2584" s="168"/>
      <c r="QXE2584" s="168"/>
      <c r="QXF2584" s="168"/>
      <c r="QXG2584" s="168"/>
      <c r="QXH2584" s="168"/>
      <c r="QXI2584" s="168"/>
      <c r="QXJ2584" s="168"/>
      <c r="QXK2584" s="168"/>
      <c r="QXL2584" s="168"/>
      <c r="QXM2584" s="168"/>
      <c r="QXN2584" s="168"/>
      <c r="QXO2584" s="168"/>
      <c r="QXP2584" s="168"/>
      <c r="QXQ2584" s="168"/>
      <c r="QXR2584" s="168"/>
      <c r="QXS2584" s="168"/>
      <c r="QXT2584" s="168"/>
      <c r="QXU2584" s="168"/>
      <c r="QXV2584" s="168"/>
      <c r="QXW2584" s="168"/>
      <c r="QXX2584" s="168"/>
      <c r="QXY2584" s="168"/>
      <c r="QXZ2584" s="168"/>
      <c r="QYA2584" s="168"/>
      <c r="QYB2584" s="168"/>
      <c r="QYC2584" s="168"/>
      <c r="QYD2584" s="168"/>
      <c r="QYE2584" s="168"/>
      <c r="QYF2584" s="168"/>
      <c r="QYG2584" s="168"/>
      <c r="QYH2584" s="168"/>
      <c r="QYI2584" s="168"/>
      <c r="QYJ2584" s="168"/>
      <c r="QYK2584" s="168"/>
      <c r="QYL2584" s="168"/>
      <c r="QYM2584" s="168"/>
      <c r="QYN2584" s="168"/>
      <c r="QYO2584" s="168"/>
      <c r="QYP2584" s="168"/>
      <c r="QYQ2584" s="168"/>
      <c r="QYR2584" s="168"/>
      <c r="QYS2584" s="168"/>
      <c r="QYT2584" s="168"/>
      <c r="QYU2584" s="168"/>
      <c r="QYV2584" s="168"/>
      <c r="QYW2584" s="168"/>
      <c r="QYX2584" s="168"/>
      <c r="QYY2584" s="168"/>
      <c r="QYZ2584" s="168"/>
      <c r="QZA2584" s="168"/>
      <c r="QZB2584" s="168"/>
      <c r="QZC2584" s="168"/>
      <c r="QZD2584" s="168"/>
      <c r="QZE2584" s="168"/>
      <c r="QZF2584" s="168"/>
      <c r="QZG2584" s="168"/>
      <c r="QZH2584" s="168"/>
      <c r="QZI2584" s="168"/>
      <c r="QZJ2584" s="168"/>
      <c r="QZK2584" s="168"/>
      <c r="QZL2584" s="168"/>
      <c r="QZM2584" s="168"/>
      <c r="QZN2584" s="168"/>
      <c r="QZO2584" s="168"/>
      <c r="QZP2584" s="168"/>
      <c r="QZQ2584" s="168"/>
      <c r="QZR2584" s="168"/>
      <c r="QZS2584" s="168"/>
      <c r="QZT2584" s="168"/>
      <c r="QZU2584" s="168"/>
      <c r="QZV2584" s="168"/>
      <c r="QZW2584" s="168"/>
      <c r="QZX2584" s="168"/>
      <c r="QZY2584" s="168"/>
      <c r="QZZ2584" s="168"/>
      <c r="RAA2584" s="168"/>
      <c r="RAB2584" s="168"/>
      <c r="RAC2584" s="168"/>
      <c r="RAD2584" s="168"/>
      <c r="RAE2584" s="168"/>
      <c r="RAF2584" s="168"/>
      <c r="RAG2584" s="168"/>
      <c r="RAH2584" s="168"/>
      <c r="RAI2584" s="168"/>
      <c r="RAJ2584" s="168"/>
      <c r="RAK2584" s="168"/>
      <c r="RAL2584" s="168"/>
      <c r="RAM2584" s="168"/>
      <c r="RAN2584" s="168"/>
      <c r="RAO2584" s="168"/>
      <c r="RAP2584" s="168"/>
      <c r="RAQ2584" s="168"/>
      <c r="RAR2584" s="168"/>
      <c r="RAS2584" s="168"/>
      <c r="RAT2584" s="168"/>
      <c r="RAU2584" s="168"/>
      <c r="RAV2584" s="168"/>
      <c r="RAW2584" s="168"/>
      <c r="RAX2584" s="168"/>
      <c r="RAY2584" s="168"/>
      <c r="RAZ2584" s="168"/>
      <c r="RBA2584" s="168"/>
      <c r="RBB2584" s="168"/>
      <c r="RBC2584" s="168"/>
      <c r="RBD2584" s="168"/>
      <c r="RBE2584" s="168"/>
      <c r="RBF2584" s="168"/>
      <c r="RBG2584" s="168"/>
      <c r="RBH2584" s="168"/>
      <c r="RBI2584" s="168"/>
      <c r="RBJ2584" s="168"/>
      <c r="RBK2584" s="168"/>
      <c r="RBL2584" s="168"/>
      <c r="RBM2584" s="168"/>
      <c r="RBN2584" s="168"/>
      <c r="RBO2584" s="168"/>
      <c r="RBP2584" s="168"/>
      <c r="RBQ2584" s="168"/>
      <c r="RBR2584" s="168"/>
      <c r="RBS2584" s="168"/>
      <c r="RBT2584" s="168"/>
      <c r="RBU2584" s="168"/>
      <c r="RBV2584" s="168"/>
      <c r="RBW2584" s="168"/>
      <c r="RBX2584" s="168"/>
      <c r="RBY2584" s="168"/>
      <c r="RBZ2584" s="168"/>
      <c r="RCA2584" s="168"/>
      <c r="RCB2584" s="168"/>
      <c r="RCC2584" s="168"/>
      <c r="RCD2584" s="168"/>
      <c r="RCE2584" s="168"/>
      <c r="RCF2584" s="168"/>
      <c r="RCG2584" s="168"/>
      <c r="RCH2584" s="168"/>
      <c r="RCI2584" s="168"/>
      <c r="RCJ2584" s="168"/>
      <c r="RCK2584" s="168"/>
      <c r="RCL2584" s="168"/>
      <c r="RCM2584" s="168"/>
      <c r="RCN2584" s="168"/>
      <c r="RCO2584" s="168"/>
      <c r="RCP2584" s="168"/>
      <c r="RCQ2584" s="168"/>
      <c r="RCR2584" s="168"/>
      <c r="RCS2584" s="168"/>
      <c r="RCT2584" s="168"/>
      <c r="RCU2584" s="168"/>
      <c r="RCV2584" s="168"/>
      <c r="RCW2584" s="168"/>
      <c r="RCX2584" s="168"/>
      <c r="RCY2584" s="168"/>
      <c r="RCZ2584" s="168"/>
      <c r="RDA2584" s="168"/>
      <c r="RDB2584" s="168"/>
      <c r="RDC2584" s="168"/>
      <c r="RDD2584" s="168"/>
      <c r="RDE2584" s="168"/>
      <c r="RDF2584" s="168"/>
      <c r="RDG2584" s="168"/>
      <c r="RDH2584" s="168"/>
      <c r="RDI2584" s="168"/>
      <c r="RDJ2584" s="168"/>
      <c r="RDK2584" s="168"/>
      <c r="RDL2584" s="168"/>
      <c r="RDM2584" s="168"/>
      <c r="RDN2584" s="168"/>
      <c r="RDO2584" s="168"/>
      <c r="RDP2584" s="168"/>
      <c r="RDQ2584" s="168"/>
      <c r="RDR2584" s="168"/>
      <c r="RDS2584" s="168"/>
      <c r="RDT2584" s="168"/>
      <c r="RDU2584" s="168"/>
      <c r="RDV2584" s="168"/>
      <c r="RDW2584" s="168"/>
      <c r="RDX2584" s="168"/>
      <c r="RDY2584" s="168"/>
      <c r="RDZ2584" s="168"/>
      <c r="REA2584" s="168"/>
      <c r="REB2584" s="168"/>
      <c r="REC2584" s="168"/>
      <c r="RED2584" s="168"/>
      <c r="REE2584" s="168"/>
      <c r="REF2584" s="168"/>
      <c r="REG2584" s="168"/>
      <c r="REH2584" s="168"/>
      <c r="REI2584" s="168"/>
      <c r="REJ2584" s="168"/>
      <c r="REK2584" s="168"/>
      <c r="REL2584" s="168"/>
      <c r="REM2584" s="168"/>
      <c r="REN2584" s="168"/>
      <c r="REO2584" s="168"/>
      <c r="REP2584" s="168"/>
      <c r="REQ2584" s="168"/>
      <c r="RER2584" s="168"/>
      <c r="RES2584" s="168"/>
      <c r="RET2584" s="168"/>
      <c r="REU2584" s="168"/>
      <c r="REV2584" s="168"/>
      <c r="REW2584" s="168"/>
      <c r="REX2584" s="168"/>
      <c r="REY2584" s="168"/>
      <c r="REZ2584" s="168"/>
      <c r="RFA2584" s="168"/>
      <c r="RFB2584" s="168"/>
      <c r="RFC2584" s="168"/>
      <c r="RFD2584" s="168"/>
      <c r="RFE2584" s="168"/>
      <c r="RFF2584" s="168"/>
      <c r="RFG2584" s="168"/>
      <c r="RFH2584" s="168"/>
      <c r="RFI2584" s="168"/>
      <c r="RFJ2584" s="168"/>
      <c r="RFK2584" s="168"/>
      <c r="RFL2584" s="168"/>
      <c r="RFM2584" s="168"/>
      <c r="RFN2584" s="168"/>
      <c r="RFO2584" s="168"/>
      <c r="RFP2584" s="168"/>
      <c r="RFQ2584" s="168"/>
      <c r="RFR2584" s="168"/>
      <c r="RFS2584" s="168"/>
      <c r="RFT2584" s="168"/>
      <c r="RFU2584" s="168"/>
      <c r="RFV2584" s="168"/>
      <c r="RFW2584" s="168"/>
      <c r="RFX2584" s="168"/>
      <c r="RFY2584" s="168"/>
      <c r="RFZ2584" s="168"/>
      <c r="RGA2584" s="168"/>
      <c r="RGB2584" s="168"/>
      <c r="RGC2584" s="168"/>
      <c r="RGD2584" s="168"/>
      <c r="RGE2584" s="168"/>
      <c r="RGF2584" s="168"/>
      <c r="RGG2584" s="168"/>
      <c r="RGH2584" s="168"/>
      <c r="RGI2584" s="168"/>
      <c r="RGJ2584" s="168"/>
      <c r="RGK2584" s="168"/>
      <c r="RGL2584" s="168"/>
      <c r="RGM2584" s="168"/>
      <c r="RGN2584" s="168"/>
      <c r="RGO2584" s="168"/>
      <c r="RGP2584" s="168"/>
      <c r="RGQ2584" s="168"/>
      <c r="RGR2584" s="168"/>
      <c r="RGS2584" s="168"/>
      <c r="RGT2584" s="168"/>
      <c r="RGU2584" s="168"/>
      <c r="RGV2584" s="168"/>
      <c r="RGW2584" s="168"/>
      <c r="RGX2584" s="168"/>
      <c r="RGY2584" s="168"/>
      <c r="RGZ2584" s="168"/>
      <c r="RHA2584" s="168"/>
      <c r="RHB2584" s="168"/>
      <c r="RHC2584" s="168"/>
      <c r="RHD2584" s="168"/>
      <c r="RHE2584" s="168"/>
      <c r="RHF2584" s="168"/>
      <c r="RHG2584" s="168"/>
      <c r="RHH2584" s="168"/>
      <c r="RHI2584" s="168"/>
      <c r="RHJ2584" s="168"/>
      <c r="RHK2584" s="168"/>
      <c r="RHL2584" s="168"/>
      <c r="RHM2584" s="168"/>
      <c r="RHN2584" s="168"/>
      <c r="RHO2584" s="168"/>
      <c r="RHP2584" s="168"/>
      <c r="RHQ2584" s="168"/>
      <c r="RHR2584" s="168"/>
      <c r="RHS2584" s="168"/>
      <c r="RHT2584" s="168"/>
      <c r="RHU2584" s="168"/>
      <c r="RHV2584" s="168"/>
      <c r="RHW2584" s="168"/>
      <c r="RHX2584" s="168"/>
      <c r="RHY2584" s="168"/>
      <c r="RHZ2584" s="168"/>
      <c r="RIA2584" s="168"/>
      <c r="RIB2584" s="168"/>
      <c r="RIC2584" s="168"/>
      <c r="RID2584" s="168"/>
      <c r="RIE2584" s="168"/>
      <c r="RIF2584" s="168"/>
      <c r="RIG2584" s="168"/>
      <c r="RIH2584" s="168"/>
      <c r="RII2584" s="168"/>
      <c r="RIJ2584" s="168"/>
      <c r="RIK2584" s="168"/>
      <c r="RIL2584" s="168"/>
      <c r="RIM2584" s="168"/>
      <c r="RIN2584" s="168"/>
      <c r="RIO2584" s="168"/>
      <c r="RIP2584" s="168"/>
      <c r="RIQ2584" s="168"/>
      <c r="RIR2584" s="168"/>
      <c r="RIS2584" s="168"/>
      <c r="RIT2584" s="168"/>
      <c r="RIU2584" s="168"/>
      <c r="RIV2584" s="168"/>
      <c r="RIW2584" s="168"/>
      <c r="RIX2584" s="168"/>
      <c r="RIY2584" s="168"/>
      <c r="RIZ2584" s="168"/>
      <c r="RJA2584" s="168"/>
      <c r="RJB2584" s="168"/>
      <c r="RJC2584" s="168"/>
      <c r="RJD2584" s="168"/>
      <c r="RJE2584" s="168"/>
      <c r="RJF2584" s="168"/>
      <c r="RJG2584" s="168"/>
      <c r="RJH2584" s="168"/>
      <c r="RJI2584" s="168"/>
      <c r="RJJ2584" s="168"/>
      <c r="RJK2584" s="168"/>
      <c r="RJL2584" s="168"/>
      <c r="RJM2584" s="168"/>
      <c r="RJN2584" s="168"/>
      <c r="RJO2584" s="168"/>
      <c r="RJP2584" s="168"/>
      <c r="RJQ2584" s="168"/>
      <c r="RJR2584" s="168"/>
      <c r="RJS2584" s="168"/>
      <c r="RJT2584" s="168"/>
      <c r="RJU2584" s="168"/>
      <c r="RJV2584" s="168"/>
      <c r="RJW2584" s="168"/>
      <c r="RJX2584" s="168"/>
      <c r="RJY2584" s="168"/>
      <c r="RJZ2584" s="168"/>
      <c r="RKA2584" s="168"/>
      <c r="RKB2584" s="168"/>
      <c r="RKC2584" s="168"/>
      <c r="RKD2584" s="168"/>
      <c r="RKE2584" s="168"/>
      <c r="RKF2584" s="168"/>
      <c r="RKG2584" s="168"/>
      <c r="RKH2584" s="168"/>
      <c r="RKI2584" s="168"/>
      <c r="RKJ2584" s="168"/>
      <c r="RKK2584" s="168"/>
      <c r="RKL2584" s="168"/>
      <c r="RKM2584" s="168"/>
      <c r="RKN2584" s="168"/>
      <c r="RKO2584" s="168"/>
      <c r="RKP2584" s="168"/>
      <c r="RKQ2584" s="168"/>
      <c r="RKR2584" s="168"/>
      <c r="RKS2584" s="168"/>
      <c r="RKT2584" s="168"/>
      <c r="RKU2584" s="168"/>
      <c r="RKV2584" s="168"/>
      <c r="RKW2584" s="168"/>
      <c r="RKX2584" s="168"/>
      <c r="RKY2584" s="168"/>
      <c r="RKZ2584" s="168"/>
      <c r="RLA2584" s="168"/>
      <c r="RLB2584" s="168"/>
      <c r="RLC2584" s="168"/>
      <c r="RLD2584" s="168"/>
      <c r="RLE2584" s="168"/>
      <c r="RLF2584" s="168"/>
      <c r="RLG2584" s="168"/>
      <c r="RLH2584" s="168"/>
      <c r="RLI2584" s="168"/>
      <c r="RLJ2584" s="168"/>
      <c r="RLK2584" s="168"/>
      <c r="RLL2584" s="168"/>
      <c r="RLM2584" s="168"/>
      <c r="RLN2584" s="168"/>
      <c r="RLO2584" s="168"/>
      <c r="RLP2584" s="168"/>
      <c r="RLQ2584" s="168"/>
      <c r="RLR2584" s="168"/>
      <c r="RLS2584" s="168"/>
      <c r="RLT2584" s="168"/>
      <c r="RLU2584" s="168"/>
      <c r="RLV2584" s="168"/>
      <c r="RLW2584" s="168"/>
      <c r="RLX2584" s="168"/>
      <c r="RLY2584" s="168"/>
      <c r="RLZ2584" s="168"/>
      <c r="RMA2584" s="168"/>
      <c r="RMB2584" s="168"/>
      <c r="RMC2584" s="168"/>
      <c r="RMD2584" s="168"/>
      <c r="RME2584" s="168"/>
      <c r="RMF2584" s="168"/>
      <c r="RMG2584" s="168"/>
      <c r="RMH2584" s="168"/>
      <c r="RMI2584" s="168"/>
      <c r="RMJ2584" s="168"/>
      <c r="RMK2584" s="168"/>
      <c r="RML2584" s="168"/>
      <c r="RMM2584" s="168"/>
      <c r="RMN2584" s="168"/>
      <c r="RMO2584" s="168"/>
      <c r="RMP2584" s="168"/>
      <c r="RMQ2584" s="168"/>
      <c r="RMR2584" s="168"/>
      <c r="RMS2584" s="168"/>
      <c r="RMT2584" s="168"/>
      <c r="RMU2584" s="168"/>
      <c r="RMV2584" s="168"/>
      <c r="RMW2584" s="168"/>
      <c r="RMX2584" s="168"/>
      <c r="RMY2584" s="168"/>
      <c r="RMZ2584" s="168"/>
      <c r="RNA2584" s="168"/>
      <c r="RNB2584" s="168"/>
      <c r="RNC2584" s="168"/>
      <c r="RND2584" s="168"/>
      <c r="RNE2584" s="168"/>
      <c r="RNF2584" s="168"/>
      <c r="RNG2584" s="168"/>
      <c r="RNH2584" s="168"/>
      <c r="RNI2584" s="168"/>
      <c r="RNJ2584" s="168"/>
      <c r="RNK2584" s="168"/>
      <c r="RNL2584" s="168"/>
      <c r="RNM2584" s="168"/>
      <c r="RNN2584" s="168"/>
      <c r="RNO2584" s="168"/>
      <c r="RNP2584" s="168"/>
      <c r="RNQ2584" s="168"/>
      <c r="RNR2584" s="168"/>
      <c r="RNS2584" s="168"/>
      <c r="RNT2584" s="168"/>
      <c r="RNU2584" s="168"/>
      <c r="RNV2584" s="168"/>
      <c r="RNW2584" s="168"/>
      <c r="RNX2584" s="168"/>
      <c r="RNY2584" s="168"/>
      <c r="RNZ2584" s="168"/>
      <c r="ROA2584" s="168"/>
      <c r="ROB2584" s="168"/>
      <c r="ROC2584" s="168"/>
      <c r="ROD2584" s="168"/>
      <c r="ROE2584" s="168"/>
      <c r="ROF2584" s="168"/>
      <c r="ROG2584" s="168"/>
      <c r="ROH2584" s="168"/>
      <c r="ROI2584" s="168"/>
      <c r="ROJ2584" s="168"/>
      <c r="ROK2584" s="168"/>
      <c r="ROL2584" s="168"/>
      <c r="ROM2584" s="168"/>
      <c r="RON2584" s="168"/>
      <c r="ROO2584" s="168"/>
      <c r="ROP2584" s="168"/>
      <c r="ROQ2584" s="168"/>
      <c r="ROR2584" s="168"/>
      <c r="ROS2584" s="168"/>
      <c r="ROT2584" s="168"/>
      <c r="ROU2584" s="168"/>
      <c r="ROV2584" s="168"/>
      <c r="ROW2584" s="168"/>
      <c r="ROX2584" s="168"/>
      <c r="ROY2584" s="168"/>
      <c r="ROZ2584" s="168"/>
      <c r="RPA2584" s="168"/>
      <c r="RPB2584" s="168"/>
      <c r="RPC2584" s="168"/>
      <c r="RPD2584" s="168"/>
      <c r="RPE2584" s="168"/>
      <c r="RPF2584" s="168"/>
      <c r="RPG2584" s="168"/>
      <c r="RPH2584" s="168"/>
      <c r="RPI2584" s="168"/>
      <c r="RPJ2584" s="168"/>
      <c r="RPK2584" s="168"/>
      <c r="RPL2584" s="168"/>
      <c r="RPM2584" s="168"/>
      <c r="RPN2584" s="168"/>
      <c r="RPO2584" s="168"/>
      <c r="RPP2584" s="168"/>
      <c r="RPQ2584" s="168"/>
      <c r="RPR2584" s="168"/>
      <c r="RPS2584" s="168"/>
      <c r="RPT2584" s="168"/>
      <c r="RPU2584" s="168"/>
      <c r="RPV2584" s="168"/>
      <c r="RPW2584" s="168"/>
      <c r="RPX2584" s="168"/>
      <c r="RPY2584" s="168"/>
      <c r="RPZ2584" s="168"/>
      <c r="RQA2584" s="168"/>
      <c r="RQB2584" s="168"/>
      <c r="RQC2584" s="168"/>
      <c r="RQD2584" s="168"/>
      <c r="RQE2584" s="168"/>
      <c r="RQF2584" s="168"/>
      <c r="RQG2584" s="168"/>
      <c r="RQH2584" s="168"/>
      <c r="RQI2584" s="168"/>
      <c r="RQJ2584" s="168"/>
      <c r="RQK2584" s="168"/>
      <c r="RQL2584" s="168"/>
      <c r="RQM2584" s="168"/>
      <c r="RQN2584" s="168"/>
      <c r="RQO2584" s="168"/>
      <c r="RQP2584" s="168"/>
      <c r="RQQ2584" s="168"/>
      <c r="RQR2584" s="168"/>
      <c r="RQS2584" s="168"/>
      <c r="RQT2584" s="168"/>
      <c r="RQU2584" s="168"/>
      <c r="RQV2584" s="168"/>
      <c r="RQW2584" s="168"/>
      <c r="RQX2584" s="168"/>
      <c r="RQY2584" s="168"/>
      <c r="RQZ2584" s="168"/>
      <c r="RRA2584" s="168"/>
      <c r="RRB2584" s="168"/>
      <c r="RRC2584" s="168"/>
      <c r="RRD2584" s="168"/>
      <c r="RRE2584" s="168"/>
      <c r="RRF2584" s="168"/>
      <c r="RRG2584" s="168"/>
      <c r="RRH2584" s="168"/>
      <c r="RRI2584" s="168"/>
      <c r="RRJ2584" s="168"/>
      <c r="RRK2584" s="168"/>
      <c r="RRL2584" s="168"/>
      <c r="RRM2584" s="168"/>
      <c r="RRN2584" s="168"/>
      <c r="RRO2584" s="168"/>
      <c r="RRP2584" s="168"/>
      <c r="RRQ2584" s="168"/>
      <c r="RRR2584" s="168"/>
      <c r="RRS2584" s="168"/>
      <c r="RRT2584" s="168"/>
      <c r="RRU2584" s="168"/>
      <c r="RRV2584" s="168"/>
      <c r="RRW2584" s="168"/>
      <c r="RRX2584" s="168"/>
      <c r="RRY2584" s="168"/>
      <c r="RRZ2584" s="168"/>
      <c r="RSA2584" s="168"/>
      <c r="RSB2584" s="168"/>
      <c r="RSC2584" s="168"/>
      <c r="RSD2584" s="168"/>
      <c r="RSE2584" s="168"/>
      <c r="RSF2584" s="168"/>
      <c r="RSG2584" s="168"/>
      <c r="RSH2584" s="168"/>
      <c r="RSI2584" s="168"/>
      <c r="RSJ2584" s="168"/>
      <c r="RSK2584" s="168"/>
      <c r="RSL2584" s="168"/>
      <c r="RSM2584" s="168"/>
      <c r="RSN2584" s="168"/>
      <c r="RSO2584" s="168"/>
      <c r="RSP2584" s="168"/>
      <c r="RSQ2584" s="168"/>
      <c r="RSR2584" s="168"/>
      <c r="RSS2584" s="168"/>
      <c r="RST2584" s="168"/>
      <c r="RSU2584" s="168"/>
      <c r="RSV2584" s="168"/>
      <c r="RSW2584" s="168"/>
      <c r="RSX2584" s="168"/>
      <c r="RSY2584" s="168"/>
      <c r="RSZ2584" s="168"/>
      <c r="RTA2584" s="168"/>
      <c r="RTB2584" s="168"/>
      <c r="RTC2584" s="168"/>
      <c r="RTD2584" s="168"/>
      <c r="RTE2584" s="168"/>
      <c r="RTF2584" s="168"/>
      <c r="RTG2584" s="168"/>
      <c r="RTH2584" s="168"/>
      <c r="RTI2584" s="168"/>
      <c r="RTJ2584" s="168"/>
      <c r="RTK2584" s="168"/>
      <c r="RTL2584" s="168"/>
      <c r="RTM2584" s="168"/>
      <c r="RTN2584" s="168"/>
      <c r="RTO2584" s="168"/>
      <c r="RTP2584" s="168"/>
      <c r="RTQ2584" s="168"/>
      <c r="RTR2584" s="168"/>
      <c r="RTS2584" s="168"/>
      <c r="RTT2584" s="168"/>
      <c r="RTU2584" s="168"/>
      <c r="RTV2584" s="168"/>
      <c r="RTW2584" s="168"/>
      <c r="RTX2584" s="168"/>
      <c r="RTY2584" s="168"/>
      <c r="RTZ2584" s="168"/>
      <c r="RUA2584" s="168"/>
      <c r="RUB2584" s="168"/>
      <c r="RUC2584" s="168"/>
      <c r="RUD2584" s="168"/>
      <c r="RUE2584" s="168"/>
      <c r="RUF2584" s="168"/>
      <c r="RUG2584" s="168"/>
      <c r="RUH2584" s="168"/>
      <c r="RUI2584" s="168"/>
      <c r="RUJ2584" s="168"/>
      <c r="RUK2584" s="168"/>
      <c r="RUL2584" s="168"/>
      <c r="RUM2584" s="168"/>
      <c r="RUN2584" s="168"/>
      <c r="RUO2584" s="168"/>
      <c r="RUP2584" s="168"/>
      <c r="RUQ2584" s="168"/>
      <c r="RUR2584" s="168"/>
      <c r="RUS2584" s="168"/>
      <c r="RUT2584" s="168"/>
      <c r="RUU2584" s="168"/>
      <c r="RUV2584" s="168"/>
      <c r="RUW2584" s="168"/>
      <c r="RUX2584" s="168"/>
      <c r="RUY2584" s="168"/>
      <c r="RUZ2584" s="168"/>
      <c r="RVA2584" s="168"/>
      <c r="RVB2584" s="168"/>
      <c r="RVC2584" s="168"/>
      <c r="RVD2584" s="168"/>
      <c r="RVE2584" s="168"/>
      <c r="RVF2584" s="168"/>
      <c r="RVG2584" s="168"/>
      <c r="RVH2584" s="168"/>
      <c r="RVI2584" s="168"/>
      <c r="RVJ2584" s="168"/>
      <c r="RVK2584" s="168"/>
      <c r="RVL2584" s="168"/>
      <c r="RVM2584" s="168"/>
      <c r="RVN2584" s="168"/>
      <c r="RVO2584" s="168"/>
      <c r="RVP2584" s="168"/>
      <c r="RVQ2584" s="168"/>
      <c r="RVR2584" s="168"/>
      <c r="RVS2584" s="168"/>
      <c r="RVT2584" s="168"/>
      <c r="RVU2584" s="168"/>
      <c r="RVV2584" s="168"/>
      <c r="RVW2584" s="168"/>
      <c r="RVX2584" s="168"/>
      <c r="RVY2584" s="168"/>
      <c r="RVZ2584" s="168"/>
      <c r="RWA2584" s="168"/>
      <c r="RWB2584" s="168"/>
      <c r="RWC2584" s="168"/>
      <c r="RWD2584" s="168"/>
      <c r="RWE2584" s="168"/>
      <c r="RWF2584" s="168"/>
      <c r="RWG2584" s="168"/>
      <c r="RWH2584" s="168"/>
      <c r="RWI2584" s="168"/>
      <c r="RWJ2584" s="168"/>
      <c r="RWK2584" s="168"/>
      <c r="RWL2584" s="168"/>
      <c r="RWM2584" s="168"/>
      <c r="RWN2584" s="168"/>
      <c r="RWO2584" s="168"/>
      <c r="RWP2584" s="168"/>
      <c r="RWQ2584" s="168"/>
      <c r="RWR2584" s="168"/>
      <c r="RWS2584" s="168"/>
      <c r="RWT2584" s="168"/>
      <c r="RWU2584" s="168"/>
      <c r="RWV2584" s="168"/>
      <c r="RWW2584" s="168"/>
      <c r="RWX2584" s="168"/>
      <c r="RWY2584" s="168"/>
      <c r="RWZ2584" s="168"/>
      <c r="RXA2584" s="168"/>
      <c r="RXB2584" s="168"/>
      <c r="RXC2584" s="168"/>
      <c r="RXD2584" s="168"/>
      <c r="RXE2584" s="168"/>
      <c r="RXF2584" s="168"/>
      <c r="RXG2584" s="168"/>
      <c r="RXH2584" s="168"/>
      <c r="RXI2584" s="168"/>
      <c r="RXJ2584" s="168"/>
      <c r="RXK2584" s="168"/>
      <c r="RXL2584" s="168"/>
      <c r="RXM2584" s="168"/>
      <c r="RXN2584" s="168"/>
      <c r="RXO2584" s="168"/>
      <c r="RXP2584" s="168"/>
      <c r="RXQ2584" s="168"/>
      <c r="RXR2584" s="168"/>
      <c r="RXS2584" s="168"/>
      <c r="RXT2584" s="168"/>
      <c r="RXU2584" s="168"/>
      <c r="RXV2584" s="168"/>
      <c r="RXW2584" s="168"/>
      <c r="RXX2584" s="168"/>
      <c r="RXY2584" s="168"/>
      <c r="RXZ2584" s="168"/>
      <c r="RYA2584" s="168"/>
      <c r="RYB2584" s="168"/>
      <c r="RYC2584" s="168"/>
      <c r="RYD2584" s="168"/>
      <c r="RYE2584" s="168"/>
      <c r="RYF2584" s="168"/>
      <c r="RYG2584" s="168"/>
      <c r="RYH2584" s="168"/>
      <c r="RYI2584" s="168"/>
      <c r="RYJ2584" s="168"/>
      <c r="RYK2584" s="168"/>
      <c r="RYL2584" s="168"/>
      <c r="RYM2584" s="168"/>
      <c r="RYN2584" s="168"/>
      <c r="RYO2584" s="168"/>
      <c r="RYP2584" s="168"/>
      <c r="RYQ2584" s="168"/>
      <c r="RYR2584" s="168"/>
      <c r="RYS2584" s="168"/>
      <c r="RYT2584" s="168"/>
      <c r="RYU2584" s="168"/>
      <c r="RYV2584" s="168"/>
      <c r="RYW2584" s="168"/>
      <c r="RYX2584" s="168"/>
      <c r="RYY2584" s="168"/>
      <c r="RYZ2584" s="168"/>
      <c r="RZA2584" s="168"/>
      <c r="RZB2584" s="168"/>
      <c r="RZC2584" s="168"/>
      <c r="RZD2584" s="168"/>
      <c r="RZE2584" s="168"/>
      <c r="RZF2584" s="168"/>
      <c r="RZG2584" s="168"/>
      <c r="RZH2584" s="168"/>
      <c r="RZI2584" s="168"/>
      <c r="RZJ2584" s="168"/>
      <c r="RZK2584" s="168"/>
      <c r="RZL2584" s="168"/>
      <c r="RZM2584" s="168"/>
      <c r="RZN2584" s="168"/>
      <c r="RZO2584" s="168"/>
      <c r="RZP2584" s="168"/>
      <c r="RZQ2584" s="168"/>
      <c r="RZR2584" s="168"/>
      <c r="RZS2584" s="168"/>
      <c r="RZT2584" s="168"/>
      <c r="RZU2584" s="168"/>
      <c r="RZV2584" s="168"/>
      <c r="RZW2584" s="168"/>
      <c r="RZX2584" s="168"/>
      <c r="RZY2584" s="168"/>
      <c r="RZZ2584" s="168"/>
      <c r="SAA2584" s="168"/>
      <c r="SAB2584" s="168"/>
      <c r="SAC2584" s="168"/>
      <c r="SAD2584" s="168"/>
      <c r="SAE2584" s="168"/>
      <c r="SAF2584" s="168"/>
      <c r="SAG2584" s="168"/>
      <c r="SAH2584" s="168"/>
      <c r="SAI2584" s="168"/>
      <c r="SAJ2584" s="168"/>
      <c r="SAK2584" s="168"/>
      <c r="SAL2584" s="168"/>
      <c r="SAM2584" s="168"/>
      <c r="SAN2584" s="168"/>
      <c r="SAO2584" s="168"/>
      <c r="SAP2584" s="168"/>
      <c r="SAQ2584" s="168"/>
      <c r="SAR2584" s="168"/>
      <c r="SAS2584" s="168"/>
      <c r="SAT2584" s="168"/>
      <c r="SAU2584" s="168"/>
      <c r="SAV2584" s="168"/>
      <c r="SAW2584" s="168"/>
      <c r="SAX2584" s="168"/>
      <c r="SAY2584" s="168"/>
      <c r="SAZ2584" s="168"/>
      <c r="SBA2584" s="168"/>
      <c r="SBB2584" s="168"/>
      <c r="SBC2584" s="168"/>
      <c r="SBD2584" s="168"/>
      <c r="SBE2584" s="168"/>
      <c r="SBF2584" s="168"/>
      <c r="SBG2584" s="168"/>
      <c r="SBH2584" s="168"/>
      <c r="SBI2584" s="168"/>
      <c r="SBJ2584" s="168"/>
      <c r="SBK2584" s="168"/>
      <c r="SBL2584" s="168"/>
      <c r="SBM2584" s="168"/>
      <c r="SBN2584" s="168"/>
      <c r="SBO2584" s="168"/>
      <c r="SBP2584" s="168"/>
      <c r="SBQ2584" s="168"/>
      <c r="SBR2584" s="168"/>
      <c r="SBS2584" s="168"/>
      <c r="SBT2584" s="168"/>
      <c r="SBU2584" s="168"/>
      <c r="SBV2584" s="168"/>
      <c r="SBW2584" s="168"/>
      <c r="SBX2584" s="168"/>
      <c r="SBY2584" s="168"/>
      <c r="SBZ2584" s="168"/>
      <c r="SCA2584" s="168"/>
      <c r="SCB2584" s="168"/>
      <c r="SCC2584" s="168"/>
      <c r="SCD2584" s="168"/>
      <c r="SCE2584" s="168"/>
      <c r="SCF2584" s="168"/>
      <c r="SCG2584" s="168"/>
      <c r="SCH2584" s="168"/>
      <c r="SCI2584" s="168"/>
      <c r="SCJ2584" s="168"/>
      <c r="SCK2584" s="168"/>
      <c r="SCL2584" s="168"/>
      <c r="SCM2584" s="168"/>
      <c r="SCN2584" s="168"/>
      <c r="SCO2584" s="168"/>
      <c r="SCP2584" s="168"/>
      <c r="SCQ2584" s="168"/>
      <c r="SCR2584" s="168"/>
      <c r="SCS2584" s="168"/>
      <c r="SCT2584" s="168"/>
      <c r="SCU2584" s="168"/>
      <c r="SCV2584" s="168"/>
      <c r="SCW2584" s="168"/>
      <c r="SCX2584" s="168"/>
      <c r="SCY2584" s="168"/>
      <c r="SCZ2584" s="168"/>
      <c r="SDA2584" s="168"/>
      <c r="SDB2584" s="168"/>
      <c r="SDC2584" s="168"/>
      <c r="SDD2584" s="168"/>
      <c r="SDE2584" s="168"/>
      <c r="SDF2584" s="168"/>
      <c r="SDG2584" s="168"/>
      <c r="SDH2584" s="168"/>
      <c r="SDI2584" s="168"/>
      <c r="SDJ2584" s="168"/>
      <c r="SDK2584" s="168"/>
      <c r="SDL2584" s="168"/>
      <c r="SDM2584" s="168"/>
      <c r="SDN2584" s="168"/>
      <c r="SDO2584" s="168"/>
      <c r="SDP2584" s="168"/>
      <c r="SDQ2584" s="168"/>
      <c r="SDR2584" s="168"/>
      <c r="SDS2584" s="168"/>
      <c r="SDT2584" s="168"/>
      <c r="SDU2584" s="168"/>
      <c r="SDV2584" s="168"/>
      <c r="SDW2584" s="168"/>
      <c r="SDX2584" s="168"/>
      <c r="SDY2584" s="168"/>
      <c r="SDZ2584" s="168"/>
      <c r="SEA2584" s="168"/>
      <c r="SEB2584" s="168"/>
      <c r="SEC2584" s="168"/>
      <c r="SED2584" s="168"/>
      <c r="SEE2584" s="168"/>
      <c r="SEF2584" s="168"/>
      <c r="SEG2584" s="168"/>
      <c r="SEH2584" s="168"/>
      <c r="SEI2584" s="168"/>
      <c r="SEJ2584" s="168"/>
      <c r="SEK2584" s="168"/>
      <c r="SEL2584" s="168"/>
      <c r="SEM2584" s="168"/>
      <c r="SEN2584" s="168"/>
      <c r="SEO2584" s="168"/>
      <c r="SEP2584" s="168"/>
      <c r="SEQ2584" s="168"/>
      <c r="SER2584" s="168"/>
      <c r="SES2584" s="168"/>
      <c r="SET2584" s="168"/>
      <c r="SEU2584" s="168"/>
      <c r="SEV2584" s="168"/>
      <c r="SEW2584" s="168"/>
      <c r="SEX2584" s="168"/>
      <c r="SEY2584" s="168"/>
      <c r="SEZ2584" s="168"/>
      <c r="SFA2584" s="168"/>
      <c r="SFB2584" s="168"/>
      <c r="SFC2584" s="168"/>
      <c r="SFD2584" s="168"/>
      <c r="SFE2584" s="168"/>
      <c r="SFF2584" s="168"/>
      <c r="SFG2584" s="168"/>
      <c r="SFH2584" s="168"/>
      <c r="SFI2584" s="168"/>
      <c r="SFJ2584" s="168"/>
      <c r="SFK2584" s="168"/>
      <c r="SFL2584" s="168"/>
      <c r="SFM2584" s="168"/>
      <c r="SFN2584" s="168"/>
      <c r="SFO2584" s="168"/>
      <c r="SFP2584" s="168"/>
      <c r="SFQ2584" s="168"/>
      <c r="SFR2584" s="168"/>
      <c r="SFS2584" s="168"/>
      <c r="SFT2584" s="168"/>
      <c r="SFU2584" s="168"/>
      <c r="SFV2584" s="168"/>
      <c r="SFW2584" s="168"/>
      <c r="SFX2584" s="168"/>
      <c r="SFY2584" s="168"/>
      <c r="SFZ2584" s="168"/>
      <c r="SGA2584" s="168"/>
      <c r="SGB2584" s="168"/>
      <c r="SGC2584" s="168"/>
      <c r="SGD2584" s="168"/>
      <c r="SGE2584" s="168"/>
      <c r="SGF2584" s="168"/>
      <c r="SGG2584" s="168"/>
      <c r="SGH2584" s="168"/>
      <c r="SGI2584" s="168"/>
      <c r="SGJ2584" s="168"/>
      <c r="SGK2584" s="168"/>
      <c r="SGL2584" s="168"/>
      <c r="SGM2584" s="168"/>
      <c r="SGN2584" s="168"/>
      <c r="SGO2584" s="168"/>
      <c r="SGP2584" s="168"/>
      <c r="SGQ2584" s="168"/>
      <c r="SGR2584" s="168"/>
      <c r="SGS2584" s="168"/>
      <c r="SGT2584" s="168"/>
      <c r="SGU2584" s="168"/>
      <c r="SGV2584" s="168"/>
      <c r="SGW2584" s="168"/>
      <c r="SGX2584" s="168"/>
      <c r="SGY2584" s="168"/>
      <c r="SGZ2584" s="168"/>
      <c r="SHA2584" s="168"/>
      <c r="SHB2584" s="168"/>
      <c r="SHC2584" s="168"/>
      <c r="SHD2584" s="168"/>
      <c r="SHE2584" s="168"/>
      <c r="SHF2584" s="168"/>
      <c r="SHG2584" s="168"/>
      <c r="SHH2584" s="168"/>
      <c r="SHI2584" s="168"/>
      <c r="SHJ2584" s="168"/>
      <c r="SHK2584" s="168"/>
      <c r="SHL2584" s="168"/>
      <c r="SHM2584" s="168"/>
      <c r="SHN2584" s="168"/>
      <c r="SHO2584" s="168"/>
      <c r="SHP2584" s="168"/>
      <c r="SHQ2584" s="168"/>
      <c r="SHR2584" s="168"/>
      <c r="SHS2584" s="168"/>
      <c r="SHT2584" s="168"/>
      <c r="SHU2584" s="168"/>
      <c r="SHV2584" s="168"/>
      <c r="SHW2584" s="168"/>
      <c r="SHX2584" s="168"/>
      <c r="SHY2584" s="168"/>
      <c r="SHZ2584" s="168"/>
      <c r="SIA2584" s="168"/>
      <c r="SIB2584" s="168"/>
      <c r="SIC2584" s="168"/>
      <c r="SID2584" s="168"/>
      <c r="SIE2584" s="168"/>
      <c r="SIF2584" s="168"/>
      <c r="SIG2584" s="168"/>
      <c r="SIH2584" s="168"/>
      <c r="SII2584" s="168"/>
      <c r="SIJ2584" s="168"/>
      <c r="SIK2584" s="168"/>
      <c r="SIL2584" s="168"/>
      <c r="SIM2584" s="168"/>
      <c r="SIN2584" s="168"/>
      <c r="SIO2584" s="168"/>
      <c r="SIP2584" s="168"/>
      <c r="SIQ2584" s="168"/>
      <c r="SIR2584" s="168"/>
      <c r="SIS2584" s="168"/>
      <c r="SIT2584" s="168"/>
      <c r="SIU2584" s="168"/>
      <c r="SIV2584" s="168"/>
      <c r="SIW2584" s="168"/>
      <c r="SIX2584" s="168"/>
      <c r="SIY2584" s="168"/>
      <c r="SIZ2584" s="168"/>
      <c r="SJA2584" s="168"/>
      <c r="SJB2584" s="168"/>
      <c r="SJC2584" s="168"/>
      <c r="SJD2584" s="168"/>
      <c r="SJE2584" s="168"/>
      <c r="SJF2584" s="168"/>
      <c r="SJG2584" s="168"/>
      <c r="SJH2584" s="168"/>
      <c r="SJI2584" s="168"/>
      <c r="SJJ2584" s="168"/>
      <c r="SJK2584" s="168"/>
      <c r="SJL2584" s="168"/>
      <c r="SJM2584" s="168"/>
      <c r="SJN2584" s="168"/>
      <c r="SJO2584" s="168"/>
      <c r="SJP2584" s="168"/>
      <c r="SJQ2584" s="168"/>
      <c r="SJR2584" s="168"/>
      <c r="SJS2584" s="168"/>
      <c r="SJT2584" s="168"/>
      <c r="SJU2584" s="168"/>
      <c r="SJV2584" s="168"/>
      <c r="SJW2584" s="168"/>
      <c r="SJX2584" s="168"/>
      <c r="SJY2584" s="168"/>
      <c r="SJZ2584" s="168"/>
      <c r="SKA2584" s="168"/>
      <c r="SKB2584" s="168"/>
      <c r="SKC2584" s="168"/>
      <c r="SKD2584" s="168"/>
      <c r="SKE2584" s="168"/>
      <c r="SKF2584" s="168"/>
      <c r="SKG2584" s="168"/>
      <c r="SKH2584" s="168"/>
      <c r="SKI2584" s="168"/>
      <c r="SKJ2584" s="168"/>
      <c r="SKK2584" s="168"/>
      <c r="SKL2584" s="168"/>
      <c r="SKM2584" s="168"/>
      <c r="SKN2584" s="168"/>
      <c r="SKO2584" s="168"/>
      <c r="SKP2584" s="168"/>
      <c r="SKQ2584" s="168"/>
      <c r="SKR2584" s="168"/>
      <c r="SKS2584" s="168"/>
      <c r="SKT2584" s="168"/>
      <c r="SKU2584" s="168"/>
      <c r="SKV2584" s="168"/>
      <c r="SKW2584" s="168"/>
      <c r="SKX2584" s="168"/>
      <c r="SKY2584" s="168"/>
      <c r="SKZ2584" s="168"/>
      <c r="SLA2584" s="168"/>
      <c r="SLB2584" s="168"/>
      <c r="SLC2584" s="168"/>
      <c r="SLD2584" s="168"/>
      <c r="SLE2584" s="168"/>
      <c r="SLF2584" s="168"/>
      <c r="SLG2584" s="168"/>
      <c r="SLH2584" s="168"/>
      <c r="SLI2584" s="168"/>
      <c r="SLJ2584" s="168"/>
      <c r="SLK2584" s="168"/>
      <c r="SLL2584" s="168"/>
      <c r="SLM2584" s="168"/>
      <c r="SLN2584" s="168"/>
      <c r="SLO2584" s="168"/>
      <c r="SLP2584" s="168"/>
      <c r="SLQ2584" s="168"/>
      <c r="SLR2584" s="168"/>
      <c r="SLS2584" s="168"/>
      <c r="SLT2584" s="168"/>
      <c r="SLU2584" s="168"/>
      <c r="SLV2584" s="168"/>
      <c r="SLW2584" s="168"/>
      <c r="SLX2584" s="168"/>
      <c r="SLY2584" s="168"/>
      <c r="SLZ2584" s="168"/>
      <c r="SMA2584" s="168"/>
      <c r="SMB2584" s="168"/>
      <c r="SMC2584" s="168"/>
      <c r="SMD2584" s="168"/>
      <c r="SME2584" s="168"/>
      <c r="SMF2584" s="168"/>
      <c r="SMG2584" s="168"/>
      <c r="SMH2584" s="168"/>
      <c r="SMI2584" s="168"/>
      <c r="SMJ2584" s="168"/>
      <c r="SMK2584" s="168"/>
      <c r="SML2584" s="168"/>
      <c r="SMM2584" s="168"/>
      <c r="SMN2584" s="168"/>
      <c r="SMO2584" s="168"/>
      <c r="SMP2584" s="168"/>
      <c r="SMQ2584" s="168"/>
      <c r="SMR2584" s="168"/>
      <c r="SMS2584" s="168"/>
      <c r="SMT2584" s="168"/>
      <c r="SMU2584" s="168"/>
      <c r="SMV2584" s="168"/>
      <c r="SMW2584" s="168"/>
      <c r="SMX2584" s="168"/>
      <c r="SMY2584" s="168"/>
      <c r="SMZ2584" s="168"/>
      <c r="SNA2584" s="168"/>
      <c r="SNB2584" s="168"/>
      <c r="SNC2584" s="168"/>
      <c r="SND2584" s="168"/>
      <c r="SNE2584" s="168"/>
      <c r="SNF2584" s="168"/>
      <c r="SNG2584" s="168"/>
      <c r="SNH2584" s="168"/>
      <c r="SNI2584" s="168"/>
      <c r="SNJ2584" s="168"/>
      <c r="SNK2584" s="168"/>
      <c r="SNL2584" s="168"/>
      <c r="SNM2584" s="168"/>
      <c r="SNN2584" s="168"/>
      <c r="SNO2584" s="168"/>
      <c r="SNP2584" s="168"/>
      <c r="SNQ2584" s="168"/>
      <c r="SNR2584" s="168"/>
      <c r="SNS2584" s="168"/>
      <c r="SNT2584" s="168"/>
      <c r="SNU2584" s="168"/>
      <c r="SNV2584" s="168"/>
      <c r="SNW2584" s="168"/>
      <c r="SNX2584" s="168"/>
      <c r="SNY2584" s="168"/>
      <c r="SNZ2584" s="168"/>
      <c r="SOA2584" s="168"/>
      <c r="SOB2584" s="168"/>
      <c r="SOC2584" s="168"/>
      <c r="SOD2584" s="168"/>
      <c r="SOE2584" s="168"/>
      <c r="SOF2584" s="168"/>
      <c r="SOG2584" s="168"/>
      <c r="SOH2584" s="168"/>
      <c r="SOI2584" s="168"/>
      <c r="SOJ2584" s="168"/>
      <c r="SOK2584" s="168"/>
      <c r="SOL2584" s="168"/>
      <c r="SOM2584" s="168"/>
      <c r="SON2584" s="168"/>
      <c r="SOO2584" s="168"/>
      <c r="SOP2584" s="168"/>
      <c r="SOQ2584" s="168"/>
      <c r="SOR2584" s="168"/>
      <c r="SOS2584" s="168"/>
      <c r="SOT2584" s="168"/>
      <c r="SOU2584" s="168"/>
      <c r="SOV2584" s="168"/>
      <c r="SOW2584" s="168"/>
      <c r="SOX2584" s="168"/>
      <c r="SOY2584" s="168"/>
      <c r="SOZ2584" s="168"/>
      <c r="SPA2584" s="168"/>
      <c r="SPB2584" s="168"/>
      <c r="SPC2584" s="168"/>
      <c r="SPD2584" s="168"/>
      <c r="SPE2584" s="168"/>
      <c r="SPF2584" s="168"/>
      <c r="SPG2584" s="168"/>
      <c r="SPH2584" s="168"/>
      <c r="SPI2584" s="168"/>
      <c r="SPJ2584" s="168"/>
      <c r="SPK2584" s="168"/>
      <c r="SPL2584" s="168"/>
      <c r="SPM2584" s="168"/>
      <c r="SPN2584" s="168"/>
      <c r="SPO2584" s="168"/>
      <c r="SPP2584" s="168"/>
      <c r="SPQ2584" s="168"/>
      <c r="SPR2584" s="168"/>
      <c r="SPS2584" s="168"/>
      <c r="SPT2584" s="168"/>
      <c r="SPU2584" s="168"/>
      <c r="SPV2584" s="168"/>
      <c r="SPW2584" s="168"/>
      <c r="SPX2584" s="168"/>
      <c r="SPY2584" s="168"/>
      <c r="SPZ2584" s="168"/>
      <c r="SQA2584" s="168"/>
      <c r="SQB2584" s="168"/>
      <c r="SQC2584" s="168"/>
      <c r="SQD2584" s="168"/>
      <c r="SQE2584" s="168"/>
      <c r="SQF2584" s="168"/>
      <c r="SQG2584" s="168"/>
      <c r="SQH2584" s="168"/>
      <c r="SQI2584" s="168"/>
      <c r="SQJ2584" s="168"/>
      <c r="SQK2584" s="168"/>
      <c r="SQL2584" s="168"/>
      <c r="SQM2584" s="168"/>
      <c r="SQN2584" s="168"/>
      <c r="SQO2584" s="168"/>
      <c r="SQP2584" s="168"/>
      <c r="SQQ2584" s="168"/>
      <c r="SQR2584" s="168"/>
      <c r="SQS2584" s="168"/>
      <c r="SQT2584" s="168"/>
      <c r="SQU2584" s="168"/>
      <c r="SQV2584" s="168"/>
      <c r="SQW2584" s="168"/>
      <c r="SQX2584" s="168"/>
      <c r="SQY2584" s="168"/>
      <c r="SQZ2584" s="168"/>
      <c r="SRA2584" s="168"/>
      <c r="SRB2584" s="168"/>
      <c r="SRC2584" s="168"/>
      <c r="SRD2584" s="168"/>
      <c r="SRE2584" s="168"/>
      <c r="SRF2584" s="168"/>
      <c r="SRG2584" s="168"/>
      <c r="SRH2584" s="168"/>
      <c r="SRI2584" s="168"/>
      <c r="SRJ2584" s="168"/>
      <c r="SRK2584" s="168"/>
      <c r="SRL2584" s="168"/>
      <c r="SRM2584" s="168"/>
      <c r="SRN2584" s="168"/>
      <c r="SRO2584" s="168"/>
      <c r="SRP2584" s="168"/>
      <c r="SRQ2584" s="168"/>
      <c r="SRR2584" s="168"/>
      <c r="SRS2584" s="168"/>
      <c r="SRT2584" s="168"/>
      <c r="SRU2584" s="168"/>
      <c r="SRV2584" s="168"/>
      <c r="SRW2584" s="168"/>
      <c r="SRX2584" s="168"/>
      <c r="SRY2584" s="168"/>
      <c r="SRZ2584" s="168"/>
      <c r="SSA2584" s="168"/>
      <c r="SSB2584" s="168"/>
      <c r="SSC2584" s="168"/>
      <c r="SSD2584" s="168"/>
      <c r="SSE2584" s="168"/>
      <c r="SSF2584" s="168"/>
      <c r="SSG2584" s="168"/>
      <c r="SSH2584" s="168"/>
      <c r="SSI2584" s="168"/>
      <c r="SSJ2584" s="168"/>
      <c r="SSK2584" s="168"/>
      <c r="SSL2584" s="168"/>
      <c r="SSM2584" s="168"/>
      <c r="SSN2584" s="168"/>
      <c r="SSO2584" s="168"/>
      <c r="SSP2584" s="168"/>
      <c r="SSQ2584" s="168"/>
      <c r="SSR2584" s="168"/>
      <c r="SSS2584" s="168"/>
      <c r="SST2584" s="168"/>
      <c r="SSU2584" s="168"/>
      <c r="SSV2584" s="168"/>
      <c r="SSW2584" s="168"/>
      <c r="SSX2584" s="168"/>
      <c r="SSY2584" s="168"/>
      <c r="SSZ2584" s="168"/>
      <c r="STA2584" s="168"/>
      <c r="STB2584" s="168"/>
      <c r="STC2584" s="168"/>
      <c r="STD2584" s="168"/>
      <c r="STE2584" s="168"/>
      <c r="STF2584" s="168"/>
      <c r="STG2584" s="168"/>
      <c r="STH2584" s="168"/>
      <c r="STI2584" s="168"/>
      <c r="STJ2584" s="168"/>
      <c r="STK2584" s="168"/>
      <c r="STL2584" s="168"/>
      <c r="STM2584" s="168"/>
      <c r="STN2584" s="168"/>
      <c r="STO2584" s="168"/>
      <c r="STP2584" s="168"/>
      <c r="STQ2584" s="168"/>
      <c r="STR2584" s="168"/>
      <c r="STS2584" s="168"/>
      <c r="STT2584" s="168"/>
      <c r="STU2584" s="168"/>
      <c r="STV2584" s="168"/>
      <c r="STW2584" s="168"/>
      <c r="STX2584" s="168"/>
      <c r="STY2584" s="168"/>
      <c r="STZ2584" s="168"/>
      <c r="SUA2584" s="168"/>
      <c r="SUB2584" s="168"/>
      <c r="SUC2584" s="168"/>
      <c r="SUD2584" s="168"/>
      <c r="SUE2584" s="168"/>
      <c r="SUF2584" s="168"/>
      <c r="SUG2584" s="168"/>
      <c r="SUH2584" s="168"/>
      <c r="SUI2584" s="168"/>
      <c r="SUJ2584" s="168"/>
      <c r="SUK2584" s="168"/>
      <c r="SUL2584" s="168"/>
      <c r="SUM2584" s="168"/>
      <c r="SUN2584" s="168"/>
      <c r="SUO2584" s="168"/>
      <c r="SUP2584" s="168"/>
      <c r="SUQ2584" s="168"/>
      <c r="SUR2584" s="168"/>
      <c r="SUS2584" s="168"/>
      <c r="SUT2584" s="168"/>
      <c r="SUU2584" s="168"/>
      <c r="SUV2584" s="168"/>
      <c r="SUW2584" s="168"/>
      <c r="SUX2584" s="168"/>
      <c r="SUY2584" s="168"/>
      <c r="SUZ2584" s="168"/>
      <c r="SVA2584" s="168"/>
      <c r="SVB2584" s="168"/>
      <c r="SVC2584" s="168"/>
      <c r="SVD2584" s="168"/>
      <c r="SVE2584" s="168"/>
      <c r="SVF2584" s="168"/>
      <c r="SVG2584" s="168"/>
      <c r="SVH2584" s="168"/>
      <c r="SVI2584" s="168"/>
      <c r="SVJ2584" s="168"/>
      <c r="SVK2584" s="168"/>
      <c r="SVL2584" s="168"/>
      <c r="SVM2584" s="168"/>
      <c r="SVN2584" s="168"/>
      <c r="SVO2584" s="168"/>
      <c r="SVP2584" s="168"/>
      <c r="SVQ2584" s="168"/>
      <c r="SVR2584" s="168"/>
      <c r="SVS2584" s="168"/>
      <c r="SVT2584" s="168"/>
      <c r="SVU2584" s="168"/>
      <c r="SVV2584" s="168"/>
      <c r="SVW2584" s="168"/>
      <c r="SVX2584" s="168"/>
      <c r="SVY2584" s="168"/>
      <c r="SVZ2584" s="168"/>
      <c r="SWA2584" s="168"/>
      <c r="SWB2584" s="168"/>
      <c r="SWC2584" s="168"/>
      <c r="SWD2584" s="168"/>
      <c r="SWE2584" s="168"/>
      <c r="SWF2584" s="168"/>
      <c r="SWG2584" s="168"/>
      <c r="SWH2584" s="168"/>
      <c r="SWI2584" s="168"/>
      <c r="SWJ2584" s="168"/>
      <c r="SWK2584" s="168"/>
      <c r="SWL2584" s="168"/>
      <c r="SWM2584" s="168"/>
      <c r="SWN2584" s="168"/>
      <c r="SWO2584" s="168"/>
      <c r="SWP2584" s="168"/>
      <c r="SWQ2584" s="168"/>
      <c r="SWR2584" s="168"/>
      <c r="SWS2584" s="168"/>
      <c r="SWT2584" s="168"/>
      <c r="SWU2584" s="168"/>
      <c r="SWV2584" s="168"/>
      <c r="SWW2584" s="168"/>
      <c r="SWX2584" s="168"/>
      <c r="SWY2584" s="168"/>
      <c r="SWZ2584" s="168"/>
      <c r="SXA2584" s="168"/>
      <c r="SXB2584" s="168"/>
      <c r="SXC2584" s="168"/>
      <c r="SXD2584" s="168"/>
      <c r="SXE2584" s="168"/>
      <c r="SXF2584" s="168"/>
      <c r="SXG2584" s="168"/>
      <c r="SXH2584" s="168"/>
      <c r="SXI2584" s="168"/>
      <c r="SXJ2584" s="168"/>
      <c r="SXK2584" s="168"/>
      <c r="SXL2584" s="168"/>
      <c r="SXM2584" s="168"/>
      <c r="SXN2584" s="168"/>
      <c r="SXO2584" s="168"/>
      <c r="SXP2584" s="168"/>
      <c r="SXQ2584" s="168"/>
      <c r="SXR2584" s="168"/>
      <c r="SXS2584" s="168"/>
      <c r="SXT2584" s="168"/>
      <c r="SXU2584" s="168"/>
      <c r="SXV2584" s="168"/>
      <c r="SXW2584" s="168"/>
      <c r="SXX2584" s="168"/>
      <c r="SXY2584" s="168"/>
      <c r="SXZ2584" s="168"/>
      <c r="SYA2584" s="168"/>
      <c r="SYB2584" s="168"/>
      <c r="SYC2584" s="168"/>
      <c r="SYD2584" s="168"/>
      <c r="SYE2584" s="168"/>
      <c r="SYF2584" s="168"/>
      <c r="SYG2584" s="168"/>
      <c r="SYH2584" s="168"/>
      <c r="SYI2584" s="168"/>
      <c r="SYJ2584" s="168"/>
      <c r="SYK2584" s="168"/>
      <c r="SYL2584" s="168"/>
      <c r="SYM2584" s="168"/>
      <c r="SYN2584" s="168"/>
      <c r="SYO2584" s="168"/>
      <c r="SYP2584" s="168"/>
      <c r="SYQ2584" s="168"/>
      <c r="SYR2584" s="168"/>
      <c r="SYS2584" s="168"/>
      <c r="SYT2584" s="168"/>
      <c r="SYU2584" s="168"/>
      <c r="SYV2584" s="168"/>
      <c r="SYW2584" s="168"/>
      <c r="SYX2584" s="168"/>
      <c r="SYY2584" s="168"/>
      <c r="SYZ2584" s="168"/>
      <c r="SZA2584" s="168"/>
      <c r="SZB2584" s="168"/>
      <c r="SZC2584" s="168"/>
      <c r="SZD2584" s="168"/>
      <c r="SZE2584" s="168"/>
      <c r="SZF2584" s="168"/>
      <c r="SZG2584" s="168"/>
      <c r="SZH2584" s="168"/>
      <c r="SZI2584" s="168"/>
      <c r="SZJ2584" s="168"/>
      <c r="SZK2584" s="168"/>
      <c r="SZL2584" s="168"/>
      <c r="SZM2584" s="168"/>
      <c r="SZN2584" s="168"/>
      <c r="SZO2584" s="168"/>
      <c r="SZP2584" s="168"/>
      <c r="SZQ2584" s="168"/>
      <c r="SZR2584" s="168"/>
      <c r="SZS2584" s="168"/>
      <c r="SZT2584" s="168"/>
      <c r="SZU2584" s="168"/>
      <c r="SZV2584" s="168"/>
      <c r="SZW2584" s="168"/>
      <c r="SZX2584" s="168"/>
      <c r="SZY2584" s="168"/>
      <c r="SZZ2584" s="168"/>
      <c r="TAA2584" s="168"/>
      <c r="TAB2584" s="168"/>
      <c r="TAC2584" s="168"/>
      <c r="TAD2584" s="168"/>
      <c r="TAE2584" s="168"/>
      <c r="TAF2584" s="168"/>
      <c r="TAG2584" s="168"/>
      <c r="TAH2584" s="168"/>
      <c r="TAI2584" s="168"/>
      <c r="TAJ2584" s="168"/>
      <c r="TAK2584" s="168"/>
      <c r="TAL2584" s="168"/>
      <c r="TAM2584" s="168"/>
      <c r="TAN2584" s="168"/>
      <c r="TAO2584" s="168"/>
      <c r="TAP2584" s="168"/>
      <c r="TAQ2584" s="168"/>
      <c r="TAR2584" s="168"/>
      <c r="TAS2584" s="168"/>
      <c r="TAT2584" s="168"/>
      <c r="TAU2584" s="168"/>
      <c r="TAV2584" s="168"/>
      <c r="TAW2584" s="168"/>
      <c r="TAX2584" s="168"/>
      <c r="TAY2584" s="168"/>
      <c r="TAZ2584" s="168"/>
      <c r="TBA2584" s="168"/>
      <c r="TBB2584" s="168"/>
      <c r="TBC2584" s="168"/>
      <c r="TBD2584" s="168"/>
      <c r="TBE2584" s="168"/>
      <c r="TBF2584" s="168"/>
      <c r="TBG2584" s="168"/>
      <c r="TBH2584" s="168"/>
      <c r="TBI2584" s="168"/>
      <c r="TBJ2584" s="168"/>
      <c r="TBK2584" s="168"/>
      <c r="TBL2584" s="168"/>
      <c r="TBM2584" s="168"/>
      <c r="TBN2584" s="168"/>
      <c r="TBO2584" s="168"/>
      <c r="TBP2584" s="168"/>
      <c r="TBQ2584" s="168"/>
      <c r="TBR2584" s="168"/>
      <c r="TBS2584" s="168"/>
      <c r="TBT2584" s="168"/>
      <c r="TBU2584" s="168"/>
      <c r="TBV2584" s="168"/>
      <c r="TBW2584" s="168"/>
      <c r="TBX2584" s="168"/>
      <c r="TBY2584" s="168"/>
      <c r="TBZ2584" s="168"/>
      <c r="TCA2584" s="168"/>
      <c r="TCB2584" s="168"/>
      <c r="TCC2584" s="168"/>
      <c r="TCD2584" s="168"/>
      <c r="TCE2584" s="168"/>
      <c r="TCF2584" s="168"/>
      <c r="TCG2584" s="168"/>
      <c r="TCH2584" s="168"/>
      <c r="TCI2584" s="168"/>
      <c r="TCJ2584" s="168"/>
      <c r="TCK2584" s="168"/>
      <c r="TCL2584" s="168"/>
      <c r="TCM2584" s="168"/>
      <c r="TCN2584" s="168"/>
      <c r="TCO2584" s="168"/>
      <c r="TCP2584" s="168"/>
      <c r="TCQ2584" s="168"/>
      <c r="TCR2584" s="168"/>
      <c r="TCS2584" s="168"/>
      <c r="TCT2584" s="168"/>
      <c r="TCU2584" s="168"/>
      <c r="TCV2584" s="168"/>
      <c r="TCW2584" s="168"/>
      <c r="TCX2584" s="168"/>
      <c r="TCY2584" s="168"/>
      <c r="TCZ2584" s="168"/>
      <c r="TDA2584" s="168"/>
      <c r="TDB2584" s="168"/>
      <c r="TDC2584" s="168"/>
      <c r="TDD2584" s="168"/>
      <c r="TDE2584" s="168"/>
      <c r="TDF2584" s="168"/>
      <c r="TDG2584" s="168"/>
      <c r="TDH2584" s="168"/>
      <c r="TDI2584" s="168"/>
      <c r="TDJ2584" s="168"/>
      <c r="TDK2584" s="168"/>
      <c r="TDL2584" s="168"/>
      <c r="TDM2584" s="168"/>
      <c r="TDN2584" s="168"/>
      <c r="TDO2584" s="168"/>
      <c r="TDP2584" s="168"/>
      <c r="TDQ2584" s="168"/>
      <c r="TDR2584" s="168"/>
      <c r="TDS2584" s="168"/>
      <c r="TDT2584" s="168"/>
      <c r="TDU2584" s="168"/>
      <c r="TDV2584" s="168"/>
      <c r="TDW2584" s="168"/>
      <c r="TDX2584" s="168"/>
      <c r="TDY2584" s="168"/>
      <c r="TDZ2584" s="168"/>
      <c r="TEA2584" s="168"/>
      <c r="TEB2584" s="168"/>
      <c r="TEC2584" s="168"/>
      <c r="TED2584" s="168"/>
      <c r="TEE2584" s="168"/>
      <c r="TEF2584" s="168"/>
      <c r="TEG2584" s="168"/>
      <c r="TEH2584" s="168"/>
      <c r="TEI2584" s="168"/>
      <c r="TEJ2584" s="168"/>
      <c r="TEK2584" s="168"/>
      <c r="TEL2584" s="168"/>
      <c r="TEM2584" s="168"/>
      <c r="TEN2584" s="168"/>
      <c r="TEO2584" s="168"/>
      <c r="TEP2584" s="168"/>
      <c r="TEQ2584" s="168"/>
      <c r="TER2584" s="168"/>
      <c r="TES2584" s="168"/>
      <c r="TET2584" s="168"/>
      <c r="TEU2584" s="168"/>
      <c r="TEV2584" s="168"/>
      <c r="TEW2584" s="168"/>
      <c r="TEX2584" s="168"/>
      <c r="TEY2584" s="168"/>
      <c r="TEZ2584" s="168"/>
      <c r="TFA2584" s="168"/>
      <c r="TFB2584" s="168"/>
      <c r="TFC2584" s="168"/>
      <c r="TFD2584" s="168"/>
      <c r="TFE2584" s="168"/>
      <c r="TFF2584" s="168"/>
      <c r="TFG2584" s="168"/>
      <c r="TFH2584" s="168"/>
      <c r="TFI2584" s="168"/>
      <c r="TFJ2584" s="168"/>
      <c r="TFK2584" s="168"/>
      <c r="TFL2584" s="168"/>
      <c r="TFM2584" s="168"/>
      <c r="TFN2584" s="168"/>
      <c r="TFO2584" s="168"/>
      <c r="TFP2584" s="168"/>
      <c r="TFQ2584" s="168"/>
      <c r="TFR2584" s="168"/>
      <c r="TFS2584" s="168"/>
      <c r="TFT2584" s="168"/>
      <c r="TFU2584" s="168"/>
      <c r="TFV2584" s="168"/>
      <c r="TFW2584" s="168"/>
      <c r="TFX2584" s="168"/>
      <c r="TFY2584" s="168"/>
      <c r="TFZ2584" s="168"/>
      <c r="TGA2584" s="168"/>
      <c r="TGB2584" s="168"/>
      <c r="TGC2584" s="168"/>
      <c r="TGD2584" s="168"/>
      <c r="TGE2584" s="168"/>
      <c r="TGF2584" s="168"/>
      <c r="TGG2584" s="168"/>
      <c r="TGH2584" s="168"/>
      <c r="TGI2584" s="168"/>
      <c r="TGJ2584" s="168"/>
      <c r="TGK2584" s="168"/>
      <c r="TGL2584" s="168"/>
      <c r="TGM2584" s="168"/>
      <c r="TGN2584" s="168"/>
      <c r="TGO2584" s="168"/>
      <c r="TGP2584" s="168"/>
      <c r="TGQ2584" s="168"/>
      <c r="TGR2584" s="168"/>
      <c r="TGS2584" s="168"/>
      <c r="TGT2584" s="168"/>
      <c r="TGU2584" s="168"/>
      <c r="TGV2584" s="168"/>
      <c r="TGW2584" s="168"/>
      <c r="TGX2584" s="168"/>
      <c r="TGY2584" s="168"/>
      <c r="TGZ2584" s="168"/>
      <c r="THA2584" s="168"/>
      <c r="THB2584" s="168"/>
      <c r="THC2584" s="168"/>
      <c r="THD2584" s="168"/>
      <c r="THE2584" s="168"/>
      <c r="THF2584" s="168"/>
      <c r="THG2584" s="168"/>
      <c r="THH2584" s="168"/>
      <c r="THI2584" s="168"/>
      <c r="THJ2584" s="168"/>
      <c r="THK2584" s="168"/>
      <c r="THL2584" s="168"/>
      <c r="THM2584" s="168"/>
      <c r="THN2584" s="168"/>
      <c r="THO2584" s="168"/>
      <c r="THP2584" s="168"/>
      <c r="THQ2584" s="168"/>
      <c r="THR2584" s="168"/>
      <c r="THS2584" s="168"/>
      <c r="THT2584" s="168"/>
      <c r="THU2584" s="168"/>
      <c r="THV2584" s="168"/>
      <c r="THW2584" s="168"/>
      <c r="THX2584" s="168"/>
      <c r="THY2584" s="168"/>
      <c r="THZ2584" s="168"/>
      <c r="TIA2584" s="168"/>
      <c r="TIB2584" s="168"/>
      <c r="TIC2584" s="168"/>
      <c r="TID2584" s="168"/>
      <c r="TIE2584" s="168"/>
      <c r="TIF2584" s="168"/>
      <c r="TIG2584" s="168"/>
      <c r="TIH2584" s="168"/>
      <c r="TII2584" s="168"/>
      <c r="TIJ2584" s="168"/>
      <c r="TIK2584" s="168"/>
      <c r="TIL2584" s="168"/>
      <c r="TIM2584" s="168"/>
      <c r="TIN2584" s="168"/>
      <c r="TIO2584" s="168"/>
      <c r="TIP2584" s="168"/>
      <c r="TIQ2584" s="168"/>
      <c r="TIR2584" s="168"/>
      <c r="TIS2584" s="168"/>
      <c r="TIT2584" s="168"/>
      <c r="TIU2584" s="168"/>
      <c r="TIV2584" s="168"/>
      <c r="TIW2584" s="168"/>
      <c r="TIX2584" s="168"/>
      <c r="TIY2584" s="168"/>
      <c r="TIZ2584" s="168"/>
      <c r="TJA2584" s="168"/>
      <c r="TJB2584" s="168"/>
      <c r="TJC2584" s="168"/>
      <c r="TJD2584" s="168"/>
      <c r="TJE2584" s="168"/>
      <c r="TJF2584" s="168"/>
      <c r="TJG2584" s="168"/>
      <c r="TJH2584" s="168"/>
      <c r="TJI2584" s="168"/>
      <c r="TJJ2584" s="168"/>
      <c r="TJK2584" s="168"/>
      <c r="TJL2584" s="168"/>
      <c r="TJM2584" s="168"/>
      <c r="TJN2584" s="168"/>
      <c r="TJO2584" s="168"/>
      <c r="TJP2584" s="168"/>
      <c r="TJQ2584" s="168"/>
      <c r="TJR2584" s="168"/>
      <c r="TJS2584" s="168"/>
      <c r="TJT2584" s="168"/>
      <c r="TJU2584" s="168"/>
      <c r="TJV2584" s="168"/>
      <c r="TJW2584" s="168"/>
      <c r="TJX2584" s="168"/>
      <c r="TJY2584" s="168"/>
      <c r="TJZ2584" s="168"/>
      <c r="TKA2584" s="168"/>
      <c r="TKB2584" s="168"/>
      <c r="TKC2584" s="168"/>
      <c r="TKD2584" s="168"/>
      <c r="TKE2584" s="168"/>
      <c r="TKF2584" s="168"/>
      <c r="TKG2584" s="168"/>
      <c r="TKH2584" s="168"/>
      <c r="TKI2584" s="168"/>
      <c r="TKJ2584" s="168"/>
      <c r="TKK2584" s="168"/>
      <c r="TKL2584" s="168"/>
      <c r="TKM2584" s="168"/>
      <c r="TKN2584" s="168"/>
      <c r="TKO2584" s="168"/>
      <c r="TKP2584" s="168"/>
      <c r="TKQ2584" s="168"/>
      <c r="TKR2584" s="168"/>
      <c r="TKS2584" s="168"/>
      <c r="TKT2584" s="168"/>
      <c r="TKU2584" s="168"/>
      <c r="TKV2584" s="168"/>
      <c r="TKW2584" s="168"/>
      <c r="TKX2584" s="168"/>
      <c r="TKY2584" s="168"/>
      <c r="TKZ2584" s="168"/>
      <c r="TLA2584" s="168"/>
      <c r="TLB2584" s="168"/>
      <c r="TLC2584" s="168"/>
      <c r="TLD2584" s="168"/>
      <c r="TLE2584" s="168"/>
      <c r="TLF2584" s="168"/>
      <c r="TLG2584" s="168"/>
      <c r="TLH2584" s="168"/>
      <c r="TLI2584" s="168"/>
      <c r="TLJ2584" s="168"/>
      <c r="TLK2584" s="168"/>
      <c r="TLL2584" s="168"/>
      <c r="TLM2584" s="168"/>
      <c r="TLN2584" s="168"/>
      <c r="TLO2584" s="168"/>
      <c r="TLP2584" s="168"/>
      <c r="TLQ2584" s="168"/>
      <c r="TLR2584" s="168"/>
      <c r="TLS2584" s="168"/>
      <c r="TLT2584" s="168"/>
      <c r="TLU2584" s="168"/>
      <c r="TLV2584" s="168"/>
      <c r="TLW2584" s="168"/>
      <c r="TLX2584" s="168"/>
      <c r="TLY2584" s="168"/>
      <c r="TLZ2584" s="168"/>
      <c r="TMA2584" s="168"/>
      <c r="TMB2584" s="168"/>
      <c r="TMC2584" s="168"/>
      <c r="TMD2584" s="168"/>
      <c r="TME2584" s="168"/>
      <c r="TMF2584" s="168"/>
      <c r="TMG2584" s="168"/>
      <c r="TMH2584" s="168"/>
      <c r="TMI2584" s="168"/>
      <c r="TMJ2584" s="168"/>
      <c r="TMK2584" s="168"/>
      <c r="TML2584" s="168"/>
      <c r="TMM2584" s="168"/>
      <c r="TMN2584" s="168"/>
      <c r="TMO2584" s="168"/>
      <c r="TMP2584" s="168"/>
      <c r="TMQ2584" s="168"/>
      <c r="TMR2584" s="168"/>
      <c r="TMS2584" s="168"/>
      <c r="TMT2584" s="168"/>
      <c r="TMU2584" s="168"/>
      <c r="TMV2584" s="168"/>
      <c r="TMW2584" s="168"/>
      <c r="TMX2584" s="168"/>
      <c r="TMY2584" s="168"/>
      <c r="TMZ2584" s="168"/>
      <c r="TNA2584" s="168"/>
      <c r="TNB2584" s="168"/>
      <c r="TNC2584" s="168"/>
      <c r="TND2584" s="168"/>
      <c r="TNE2584" s="168"/>
      <c r="TNF2584" s="168"/>
      <c r="TNG2584" s="168"/>
      <c r="TNH2584" s="168"/>
      <c r="TNI2584" s="168"/>
      <c r="TNJ2584" s="168"/>
      <c r="TNK2584" s="168"/>
      <c r="TNL2584" s="168"/>
      <c r="TNM2584" s="168"/>
      <c r="TNN2584" s="168"/>
      <c r="TNO2584" s="168"/>
      <c r="TNP2584" s="168"/>
      <c r="TNQ2584" s="168"/>
      <c r="TNR2584" s="168"/>
      <c r="TNS2584" s="168"/>
      <c r="TNT2584" s="168"/>
      <c r="TNU2584" s="168"/>
      <c r="TNV2584" s="168"/>
      <c r="TNW2584" s="168"/>
      <c r="TNX2584" s="168"/>
      <c r="TNY2584" s="168"/>
      <c r="TNZ2584" s="168"/>
      <c r="TOA2584" s="168"/>
      <c r="TOB2584" s="168"/>
      <c r="TOC2584" s="168"/>
      <c r="TOD2584" s="168"/>
      <c r="TOE2584" s="168"/>
      <c r="TOF2584" s="168"/>
      <c r="TOG2584" s="168"/>
      <c r="TOH2584" s="168"/>
      <c r="TOI2584" s="168"/>
      <c r="TOJ2584" s="168"/>
      <c r="TOK2584" s="168"/>
      <c r="TOL2584" s="168"/>
      <c r="TOM2584" s="168"/>
      <c r="TON2584" s="168"/>
      <c r="TOO2584" s="168"/>
      <c r="TOP2584" s="168"/>
      <c r="TOQ2584" s="168"/>
      <c r="TOR2584" s="168"/>
      <c r="TOS2584" s="168"/>
      <c r="TOT2584" s="168"/>
      <c r="TOU2584" s="168"/>
      <c r="TOV2584" s="168"/>
      <c r="TOW2584" s="168"/>
      <c r="TOX2584" s="168"/>
      <c r="TOY2584" s="168"/>
      <c r="TOZ2584" s="168"/>
      <c r="TPA2584" s="168"/>
      <c r="TPB2584" s="168"/>
      <c r="TPC2584" s="168"/>
      <c r="TPD2584" s="168"/>
      <c r="TPE2584" s="168"/>
      <c r="TPF2584" s="168"/>
      <c r="TPG2584" s="168"/>
      <c r="TPH2584" s="168"/>
      <c r="TPI2584" s="168"/>
      <c r="TPJ2584" s="168"/>
      <c r="TPK2584" s="168"/>
      <c r="TPL2584" s="168"/>
      <c r="TPM2584" s="168"/>
      <c r="TPN2584" s="168"/>
      <c r="TPO2584" s="168"/>
      <c r="TPP2584" s="168"/>
      <c r="TPQ2584" s="168"/>
      <c r="TPR2584" s="168"/>
      <c r="TPS2584" s="168"/>
      <c r="TPT2584" s="168"/>
      <c r="TPU2584" s="168"/>
      <c r="TPV2584" s="168"/>
      <c r="TPW2584" s="168"/>
      <c r="TPX2584" s="168"/>
      <c r="TPY2584" s="168"/>
      <c r="TPZ2584" s="168"/>
      <c r="TQA2584" s="168"/>
      <c r="TQB2584" s="168"/>
      <c r="TQC2584" s="168"/>
      <c r="TQD2584" s="168"/>
      <c r="TQE2584" s="168"/>
      <c r="TQF2584" s="168"/>
      <c r="TQG2584" s="168"/>
      <c r="TQH2584" s="168"/>
      <c r="TQI2584" s="168"/>
      <c r="TQJ2584" s="168"/>
      <c r="TQK2584" s="168"/>
      <c r="TQL2584" s="168"/>
      <c r="TQM2584" s="168"/>
      <c r="TQN2584" s="168"/>
      <c r="TQO2584" s="168"/>
      <c r="TQP2584" s="168"/>
      <c r="TQQ2584" s="168"/>
      <c r="TQR2584" s="168"/>
      <c r="TQS2584" s="168"/>
      <c r="TQT2584" s="168"/>
      <c r="TQU2584" s="168"/>
      <c r="TQV2584" s="168"/>
      <c r="TQW2584" s="168"/>
      <c r="TQX2584" s="168"/>
      <c r="TQY2584" s="168"/>
      <c r="TQZ2584" s="168"/>
      <c r="TRA2584" s="168"/>
      <c r="TRB2584" s="168"/>
      <c r="TRC2584" s="168"/>
      <c r="TRD2584" s="168"/>
      <c r="TRE2584" s="168"/>
      <c r="TRF2584" s="168"/>
      <c r="TRG2584" s="168"/>
      <c r="TRH2584" s="168"/>
      <c r="TRI2584" s="168"/>
      <c r="TRJ2584" s="168"/>
      <c r="TRK2584" s="168"/>
      <c r="TRL2584" s="168"/>
      <c r="TRM2584" s="168"/>
      <c r="TRN2584" s="168"/>
      <c r="TRO2584" s="168"/>
      <c r="TRP2584" s="168"/>
      <c r="TRQ2584" s="168"/>
      <c r="TRR2584" s="168"/>
      <c r="TRS2584" s="168"/>
      <c r="TRT2584" s="168"/>
      <c r="TRU2584" s="168"/>
      <c r="TRV2584" s="168"/>
      <c r="TRW2584" s="168"/>
      <c r="TRX2584" s="168"/>
      <c r="TRY2584" s="168"/>
      <c r="TRZ2584" s="168"/>
      <c r="TSA2584" s="168"/>
      <c r="TSB2584" s="168"/>
      <c r="TSC2584" s="168"/>
      <c r="TSD2584" s="168"/>
      <c r="TSE2584" s="168"/>
      <c r="TSF2584" s="168"/>
      <c r="TSG2584" s="168"/>
      <c r="TSH2584" s="168"/>
      <c r="TSI2584" s="168"/>
      <c r="TSJ2584" s="168"/>
      <c r="TSK2584" s="168"/>
      <c r="TSL2584" s="168"/>
      <c r="TSM2584" s="168"/>
      <c r="TSN2584" s="168"/>
      <c r="TSO2584" s="168"/>
      <c r="TSP2584" s="168"/>
      <c r="TSQ2584" s="168"/>
      <c r="TSR2584" s="168"/>
      <c r="TSS2584" s="168"/>
      <c r="TST2584" s="168"/>
      <c r="TSU2584" s="168"/>
      <c r="TSV2584" s="168"/>
      <c r="TSW2584" s="168"/>
      <c r="TSX2584" s="168"/>
      <c r="TSY2584" s="168"/>
      <c r="TSZ2584" s="168"/>
      <c r="TTA2584" s="168"/>
      <c r="TTB2584" s="168"/>
      <c r="TTC2584" s="168"/>
      <c r="TTD2584" s="168"/>
      <c r="TTE2584" s="168"/>
      <c r="TTF2584" s="168"/>
      <c r="TTG2584" s="168"/>
      <c r="TTH2584" s="168"/>
      <c r="TTI2584" s="168"/>
      <c r="TTJ2584" s="168"/>
      <c r="TTK2584" s="168"/>
      <c r="TTL2584" s="168"/>
      <c r="TTM2584" s="168"/>
      <c r="TTN2584" s="168"/>
      <c r="TTO2584" s="168"/>
      <c r="TTP2584" s="168"/>
      <c r="TTQ2584" s="168"/>
      <c r="TTR2584" s="168"/>
      <c r="TTS2584" s="168"/>
      <c r="TTT2584" s="168"/>
      <c r="TTU2584" s="168"/>
      <c r="TTV2584" s="168"/>
      <c r="TTW2584" s="168"/>
      <c r="TTX2584" s="168"/>
      <c r="TTY2584" s="168"/>
      <c r="TTZ2584" s="168"/>
      <c r="TUA2584" s="168"/>
      <c r="TUB2584" s="168"/>
      <c r="TUC2584" s="168"/>
      <c r="TUD2584" s="168"/>
      <c r="TUE2584" s="168"/>
      <c r="TUF2584" s="168"/>
      <c r="TUG2584" s="168"/>
      <c r="TUH2584" s="168"/>
      <c r="TUI2584" s="168"/>
      <c r="TUJ2584" s="168"/>
      <c r="TUK2584" s="168"/>
      <c r="TUL2584" s="168"/>
      <c r="TUM2584" s="168"/>
      <c r="TUN2584" s="168"/>
      <c r="TUO2584" s="168"/>
      <c r="TUP2584" s="168"/>
      <c r="TUQ2584" s="168"/>
      <c r="TUR2584" s="168"/>
      <c r="TUS2584" s="168"/>
      <c r="TUT2584" s="168"/>
      <c r="TUU2584" s="168"/>
      <c r="TUV2584" s="168"/>
      <c r="TUW2584" s="168"/>
      <c r="TUX2584" s="168"/>
      <c r="TUY2584" s="168"/>
      <c r="TUZ2584" s="168"/>
      <c r="TVA2584" s="168"/>
      <c r="TVB2584" s="168"/>
      <c r="TVC2584" s="168"/>
      <c r="TVD2584" s="168"/>
      <c r="TVE2584" s="168"/>
      <c r="TVF2584" s="168"/>
      <c r="TVG2584" s="168"/>
      <c r="TVH2584" s="168"/>
      <c r="TVI2584" s="168"/>
      <c r="TVJ2584" s="168"/>
      <c r="TVK2584" s="168"/>
      <c r="TVL2584" s="168"/>
      <c r="TVM2584" s="168"/>
      <c r="TVN2584" s="168"/>
      <c r="TVO2584" s="168"/>
      <c r="TVP2584" s="168"/>
      <c r="TVQ2584" s="168"/>
      <c r="TVR2584" s="168"/>
      <c r="TVS2584" s="168"/>
      <c r="TVT2584" s="168"/>
      <c r="TVU2584" s="168"/>
      <c r="TVV2584" s="168"/>
      <c r="TVW2584" s="168"/>
      <c r="TVX2584" s="168"/>
      <c r="TVY2584" s="168"/>
      <c r="TVZ2584" s="168"/>
      <c r="TWA2584" s="168"/>
      <c r="TWB2584" s="168"/>
      <c r="TWC2584" s="168"/>
      <c r="TWD2584" s="168"/>
      <c r="TWE2584" s="168"/>
      <c r="TWF2584" s="168"/>
      <c r="TWG2584" s="168"/>
      <c r="TWH2584" s="168"/>
      <c r="TWI2584" s="168"/>
      <c r="TWJ2584" s="168"/>
      <c r="TWK2584" s="168"/>
      <c r="TWL2584" s="168"/>
      <c r="TWM2584" s="168"/>
      <c r="TWN2584" s="168"/>
      <c r="TWO2584" s="168"/>
      <c r="TWP2584" s="168"/>
      <c r="TWQ2584" s="168"/>
      <c r="TWR2584" s="168"/>
      <c r="TWS2584" s="168"/>
      <c r="TWT2584" s="168"/>
      <c r="TWU2584" s="168"/>
      <c r="TWV2584" s="168"/>
      <c r="TWW2584" s="168"/>
      <c r="TWX2584" s="168"/>
      <c r="TWY2584" s="168"/>
      <c r="TWZ2584" s="168"/>
      <c r="TXA2584" s="168"/>
      <c r="TXB2584" s="168"/>
      <c r="TXC2584" s="168"/>
      <c r="TXD2584" s="168"/>
      <c r="TXE2584" s="168"/>
      <c r="TXF2584" s="168"/>
      <c r="TXG2584" s="168"/>
      <c r="TXH2584" s="168"/>
      <c r="TXI2584" s="168"/>
      <c r="TXJ2584" s="168"/>
      <c r="TXK2584" s="168"/>
      <c r="TXL2584" s="168"/>
      <c r="TXM2584" s="168"/>
      <c r="TXN2584" s="168"/>
      <c r="TXO2584" s="168"/>
      <c r="TXP2584" s="168"/>
      <c r="TXQ2584" s="168"/>
      <c r="TXR2584" s="168"/>
      <c r="TXS2584" s="168"/>
      <c r="TXT2584" s="168"/>
      <c r="TXU2584" s="168"/>
      <c r="TXV2584" s="168"/>
      <c r="TXW2584" s="168"/>
      <c r="TXX2584" s="168"/>
      <c r="TXY2584" s="168"/>
      <c r="TXZ2584" s="168"/>
      <c r="TYA2584" s="168"/>
      <c r="TYB2584" s="168"/>
      <c r="TYC2584" s="168"/>
      <c r="TYD2584" s="168"/>
      <c r="TYE2584" s="168"/>
      <c r="TYF2584" s="168"/>
      <c r="TYG2584" s="168"/>
      <c r="TYH2584" s="168"/>
      <c r="TYI2584" s="168"/>
      <c r="TYJ2584" s="168"/>
      <c r="TYK2584" s="168"/>
      <c r="TYL2584" s="168"/>
      <c r="TYM2584" s="168"/>
      <c r="TYN2584" s="168"/>
      <c r="TYO2584" s="168"/>
      <c r="TYP2584" s="168"/>
      <c r="TYQ2584" s="168"/>
      <c r="TYR2584" s="168"/>
      <c r="TYS2584" s="168"/>
      <c r="TYT2584" s="168"/>
      <c r="TYU2584" s="168"/>
      <c r="TYV2584" s="168"/>
      <c r="TYW2584" s="168"/>
      <c r="TYX2584" s="168"/>
      <c r="TYY2584" s="168"/>
      <c r="TYZ2584" s="168"/>
      <c r="TZA2584" s="168"/>
      <c r="TZB2584" s="168"/>
      <c r="TZC2584" s="168"/>
      <c r="TZD2584" s="168"/>
      <c r="TZE2584" s="168"/>
      <c r="TZF2584" s="168"/>
      <c r="TZG2584" s="168"/>
      <c r="TZH2584" s="168"/>
      <c r="TZI2584" s="168"/>
      <c r="TZJ2584" s="168"/>
      <c r="TZK2584" s="168"/>
      <c r="TZL2584" s="168"/>
      <c r="TZM2584" s="168"/>
      <c r="TZN2584" s="168"/>
      <c r="TZO2584" s="168"/>
      <c r="TZP2584" s="168"/>
      <c r="TZQ2584" s="168"/>
      <c r="TZR2584" s="168"/>
      <c r="TZS2584" s="168"/>
      <c r="TZT2584" s="168"/>
      <c r="TZU2584" s="168"/>
      <c r="TZV2584" s="168"/>
      <c r="TZW2584" s="168"/>
      <c r="TZX2584" s="168"/>
      <c r="TZY2584" s="168"/>
      <c r="TZZ2584" s="168"/>
      <c r="UAA2584" s="168"/>
      <c r="UAB2584" s="168"/>
      <c r="UAC2584" s="168"/>
      <c r="UAD2584" s="168"/>
      <c r="UAE2584" s="168"/>
      <c r="UAF2584" s="168"/>
      <c r="UAG2584" s="168"/>
      <c r="UAH2584" s="168"/>
      <c r="UAI2584" s="168"/>
      <c r="UAJ2584" s="168"/>
      <c r="UAK2584" s="168"/>
      <c r="UAL2584" s="168"/>
      <c r="UAM2584" s="168"/>
      <c r="UAN2584" s="168"/>
      <c r="UAO2584" s="168"/>
      <c r="UAP2584" s="168"/>
      <c r="UAQ2584" s="168"/>
      <c r="UAR2584" s="168"/>
      <c r="UAS2584" s="168"/>
      <c r="UAT2584" s="168"/>
      <c r="UAU2584" s="168"/>
      <c r="UAV2584" s="168"/>
      <c r="UAW2584" s="168"/>
      <c r="UAX2584" s="168"/>
      <c r="UAY2584" s="168"/>
      <c r="UAZ2584" s="168"/>
      <c r="UBA2584" s="168"/>
      <c r="UBB2584" s="168"/>
      <c r="UBC2584" s="168"/>
      <c r="UBD2584" s="168"/>
      <c r="UBE2584" s="168"/>
      <c r="UBF2584" s="168"/>
      <c r="UBG2584" s="168"/>
      <c r="UBH2584" s="168"/>
      <c r="UBI2584" s="168"/>
      <c r="UBJ2584" s="168"/>
      <c r="UBK2584" s="168"/>
      <c r="UBL2584" s="168"/>
      <c r="UBM2584" s="168"/>
      <c r="UBN2584" s="168"/>
      <c r="UBO2584" s="168"/>
      <c r="UBP2584" s="168"/>
      <c r="UBQ2584" s="168"/>
      <c r="UBR2584" s="168"/>
      <c r="UBS2584" s="168"/>
      <c r="UBT2584" s="168"/>
      <c r="UBU2584" s="168"/>
      <c r="UBV2584" s="168"/>
      <c r="UBW2584" s="168"/>
      <c r="UBX2584" s="168"/>
      <c r="UBY2584" s="168"/>
      <c r="UBZ2584" s="168"/>
      <c r="UCA2584" s="168"/>
      <c r="UCB2584" s="168"/>
      <c r="UCC2584" s="168"/>
      <c r="UCD2584" s="168"/>
      <c r="UCE2584" s="168"/>
      <c r="UCF2584" s="168"/>
      <c r="UCG2584" s="168"/>
      <c r="UCH2584" s="168"/>
      <c r="UCI2584" s="168"/>
      <c r="UCJ2584" s="168"/>
      <c r="UCK2584" s="168"/>
      <c r="UCL2584" s="168"/>
      <c r="UCM2584" s="168"/>
      <c r="UCN2584" s="168"/>
      <c r="UCO2584" s="168"/>
      <c r="UCP2584" s="168"/>
      <c r="UCQ2584" s="168"/>
      <c r="UCR2584" s="168"/>
      <c r="UCS2584" s="168"/>
      <c r="UCT2584" s="168"/>
      <c r="UCU2584" s="168"/>
      <c r="UCV2584" s="168"/>
      <c r="UCW2584" s="168"/>
      <c r="UCX2584" s="168"/>
      <c r="UCY2584" s="168"/>
      <c r="UCZ2584" s="168"/>
      <c r="UDA2584" s="168"/>
      <c r="UDB2584" s="168"/>
      <c r="UDC2584" s="168"/>
      <c r="UDD2584" s="168"/>
      <c r="UDE2584" s="168"/>
      <c r="UDF2584" s="168"/>
      <c r="UDG2584" s="168"/>
      <c r="UDH2584" s="168"/>
      <c r="UDI2584" s="168"/>
      <c r="UDJ2584" s="168"/>
      <c r="UDK2584" s="168"/>
      <c r="UDL2584" s="168"/>
      <c r="UDM2584" s="168"/>
      <c r="UDN2584" s="168"/>
      <c r="UDO2584" s="168"/>
      <c r="UDP2584" s="168"/>
      <c r="UDQ2584" s="168"/>
      <c r="UDR2584" s="168"/>
      <c r="UDS2584" s="168"/>
      <c r="UDT2584" s="168"/>
      <c r="UDU2584" s="168"/>
      <c r="UDV2584" s="168"/>
      <c r="UDW2584" s="168"/>
      <c r="UDX2584" s="168"/>
      <c r="UDY2584" s="168"/>
      <c r="UDZ2584" s="168"/>
      <c r="UEA2584" s="168"/>
      <c r="UEB2584" s="168"/>
      <c r="UEC2584" s="168"/>
      <c r="UED2584" s="168"/>
      <c r="UEE2584" s="168"/>
      <c r="UEF2584" s="168"/>
      <c r="UEG2584" s="168"/>
      <c r="UEH2584" s="168"/>
      <c r="UEI2584" s="168"/>
      <c r="UEJ2584" s="168"/>
      <c r="UEK2584" s="168"/>
      <c r="UEL2584" s="168"/>
      <c r="UEM2584" s="168"/>
      <c r="UEN2584" s="168"/>
      <c r="UEO2584" s="168"/>
      <c r="UEP2584" s="168"/>
      <c r="UEQ2584" s="168"/>
      <c r="UER2584" s="168"/>
      <c r="UES2584" s="168"/>
      <c r="UET2584" s="168"/>
      <c r="UEU2584" s="168"/>
      <c r="UEV2584" s="168"/>
      <c r="UEW2584" s="168"/>
      <c r="UEX2584" s="168"/>
      <c r="UEY2584" s="168"/>
      <c r="UEZ2584" s="168"/>
      <c r="UFA2584" s="168"/>
      <c r="UFB2584" s="168"/>
      <c r="UFC2584" s="168"/>
      <c r="UFD2584" s="168"/>
      <c r="UFE2584" s="168"/>
      <c r="UFF2584" s="168"/>
      <c r="UFG2584" s="168"/>
      <c r="UFH2584" s="168"/>
      <c r="UFI2584" s="168"/>
      <c r="UFJ2584" s="168"/>
      <c r="UFK2584" s="168"/>
      <c r="UFL2584" s="168"/>
      <c r="UFM2584" s="168"/>
      <c r="UFN2584" s="168"/>
      <c r="UFO2584" s="168"/>
      <c r="UFP2584" s="168"/>
      <c r="UFQ2584" s="168"/>
      <c r="UFR2584" s="168"/>
      <c r="UFS2584" s="168"/>
      <c r="UFT2584" s="168"/>
      <c r="UFU2584" s="168"/>
      <c r="UFV2584" s="168"/>
      <c r="UFW2584" s="168"/>
      <c r="UFX2584" s="168"/>
      <c r="UFY2584" s="168"/>
      <c r="UFZ2584" s="168"/>
      <c r="UGA2584" s="168"/>
      <c r="UGB2584" s="168"/>
      <c r="UGC2584" s="168"/>
      <c r="UGD2584" s="168"/>
      <c r="UGE2584" s="168"/>
      <c r="UGF2584" s="168"/>
      <c r="UGG2584" s="168"/>
      <c r="UGH2584" s="168"/>
      <c r="UGI2584" s="168"/>
      <c r="UGJ2584" s="168"/>
      <c r="UGK2584" s="168"/>
      <c r="UGL2584" s="168"/>
      <c r="UGM2584" s="168"/>
      <c r="UGN2584" s="168"/>
      <c r="UGO2584" s="168"/>
      <c r="UGP2584" s="168"/>
      <c r="UGQ2584" s="168"/>
      <c r="UGR2584" s="168"/>
      <c r="UGS2584" s="168"/>
      <c r="UGT2584" s="168"/>
      <c r="UGU2584" s="168"/>
      <c r="UGV2584" s="168"/>
      <c r="UGW2584" s="168"/>
      <c r="UGX2584" s="168"/>
      <c r="UGY2584" s="168"/>
      <c r="UGZ2584" s="168"/>
      <c r="UHA2584" s="168"/>
      <c r="UHB2584" s="168"/>
      <c r="UHC2584" s="168"/>
      <c r="UHD2584" s="168"/>
      <c r="UHE2584" s="168"/>
      <c r="UHF2584" s="168"/>
      <c r="UHG2584" s="168"/>
      <c r="UHH2584" s="168"/>
      <c r="UHI2584" s="168"/>
      <c r="UHJ2584" s="168"/>
      <c r="UHK2584" s="168"/>
      <c r="UHL2584" s="168"/>
      <c r="UHM2584" s="168"/>
      <c r="UHN2584" s="168"/>
      <c r="UHO2584" s="168"/>
      <c r="UHP2584" s="168"/>
      <c r="UHQ2584" s="168"/>
      <c r="UHR2584" s="168"/>
      <c r="UHS2584" s="168"/>
      <c r="UHT2584" s="168"/>
      <c r="UHU2584" s="168"/>
      <c r="UHV2584" s="168"/>
      <c r="UHW2584" s="168"/>
      <c r="UHX2584" s="168"/>
      <c r="UHY2584" s="168"/>
      <c r="UHZ2584" s="168"/>
      <c r="UIA2584" s="168"/>
      <c r="UIB2584" s="168"/>
      <c r="UIC2584" s="168"/>
      <c r="UID2584" s="168"/>
      <c r="UIE2584" s="168"/>
      <c r="UIF2584" s="168"/>
      <c r="UIG2584" s="168"/>
      <c r="UIH2584" s="168"/>
      <c r="UII2584" s="168"/>
      <c r="UIJ2584" s="168"/>
      <c r="UIK2584" s="168"/>
      <c r="UIL2584" s="168"/>
      <c r="UIM2584" s="168"/>
      <c r="UIN2584" s="168"/>
      <c r="UIO2584" s="168"/>
      <c r="UIP2584" s="168"/>
      <c r="UIQ2584" s="168"/>
      <c r="UIR2584" s="168"/>
      <c r="UIS2584" s="168"/>
      <c r="UIT2584" s="168"/>
      <c r="UIU2584" s="168"/>
      <c r="UIV2584" s="168"/>
      <c r="UIW2584" s="168"/>
      <c r="UIX2584" s="168"/>
      <c r="UIY2584" s="168"/>
      <c r="UIZ2584" s="168"/>
      <c r="UJA2584" s="168"/>
      <c r="UJB2584" s="168"/>
      <c r="UJC2584" s="168"/>
      <c r="UJD2584" s="168"/>
      <c r="UJE2584" s="168"/>
      <c r="UJF2584" s="168"/>
      <c r="UJG2584" s="168"/>
      <c r="UJH2584" s="168"/>
      <c r="UJI2584" s="168"/>
      <c r="UJJ2584" s="168"/>
      <c r="UJK2584" s="168"/>
      <c r="UJL2584" s="168"/>
      <c r="UJM2584" s="168"/>
      <c r="UJN2584" s="168"/>
      <c r="UJO2584" s="168"/>
      <c r="UJP2584" s="168"/>
      <c r="UJQ2584" s="168"/>
      <c r="UJR2584" s="168"/>
      <c r="UJS2584" s="168"/>
      <c r="UJT2584" s="168"/>
      <c r="UJU2584" s="168"/>
      <c r="UJV2584" s="168"/>
      <c r="UJW2584" s="168"/>
      <c r="UJX2584" s="168"/>
      <c r="UJY2584" s="168"/>
      <c r="UJZ2584" s="168"/>
      <c r="UKA2584" s="168"/>
      <c r="UKB2584" s="168"/>
      <c r="UKC2584" s="168"/>
      <c r="UKD2584" s="168"/>
      <c r="UKE2584" s="168"/>
      <c r="UKF2584" s="168"/>
      <c r="UKG2584" s="168"/>
      <c r="UKH2584" s="168"/>
      <c r="UKI2584" s="168"/>
      <c r="UKJ2584" s="168"/>
      <c r="UKK2584" s="168"/>
      <c r="UKL2584" s="168"/>
      <c r="UKM2584" s="168"/>
      <c r="UKN2584" s="168"/>
      <c r="UKO2584" s="168"/>
      <c r="UKP2584" s="168"/>
      <c r="UKQ2584" s="168"/>
      <c r="UKR2584" s="168"/>
      <c r="UKS2584" s="168"/>
      <c r="UKT2584" s="168"/>
      <c r="UKU2584" s="168"/>
      <c r="UKV2584" s="168"/>
      <c r="UKW2584" s="168"/>
      <c r="UKX2584" s="168"/>
      <c r="UKY2584" s="168"/>
      <c r="UKZ2584" s="168"/>
      <c r="ULA2584" s="168"/>
      <c r="ULB2584" s="168"/>
      <c r="ULC2584" s="168"/>
      <c r="ULD2584" s="168"/>
      <c r="ULE2584" s="168"/>
      <c r="ULF2584" s="168"/>
      <c r="ULG2584" s="168"/>
      <c r="ULH2584" s="168"/>
      <c r="ULI2584" s="168"/>
      <c r="ULJ2584" s="168"/>
      <c r="ULK2584" s="168"/>
      <c r="ULL2584" s="168"/>
      <c r="ULM2584" s="168"/>
      <c r="ULN2584" s="168"/>
      <c r="ULO2584" s="168"/>
      <c r="ULP2584" s="168"/>
      <c r="ULQ2584" s="168"/>
      <c r="ULR2584" s="168"/>
      <c r="ULS2584" s="168"/>
      <c r="ULT2584" s="168"/>
      <c r="ULU2584" s="168"/>
      <c r="ULV2584" s="168"/>
      <c r="ULW2584" s="168"/>
      <c r="ULX2584" s="168"/>
      <c r="ULY2584" s="168"/>
      <c r="ULZ2584" s="168"/>
      <c r="UMA2584" s="168"/>
      <c r="UMB2584" s="168"/>
      <c r="UMC2584" s="168"/>
      <c r="UMD2584" s="168"/>
      <c r="UME2584" s="168"/>
      <c r="UMF2584" s="168"/>
      <c r="UMG2584" s="168"/>
      <c r="UMH2584" s="168"/>
      <c r="UMI2584" s="168"/>
      <c r="UMJ2584" s="168"/>
      <c r="UMK2584" s="168"/>
      <c r="UML2584" s="168"/>
      <c r="UMM2584" s="168"/>
      <c r="UMN2584" s="168"/>
      <c r="UMO2584" s="168"/>
      <c r="UMP2584" s="168"/>
      <c r="UMQ2584" s="168"/>
      <c r="UMR2584" s="168"/>
      <c r="UMS2584" s="168"/>
      <c r="UMT2584" s="168"/>
      <c r="UMU2584" s="168"/>
      <c r="UMV2584" s="168"/>
      <c r="UMW2584" s="168"/>
      <c r="UMX2584" s="168"/>
      <c r="UMY2584" s="168"/>
      <c r="UMZ2584" s="168"/>
      <c r="UNA2584" s="168"/>
      <c r="UNB2584" s="168"/>
      <c r="UNC2584" s="168"/>
      <c r="UND2584" s="168"/>
      <c r="UNE2584" s="168"/>
      <c r="UNF2584" s="168"/>
      <c r="UNG2584" s="168"/>
      <c r="UNH2584" s="168"/>
      <c r="UNI2584" s="168"/>
      <c r="UNJ2584" s="168"/>
      <c r="UNK2584" s="168"/>
      <c r="UNL2584" s="168"/>
      <c r="UNM2584" s="168"/>
      <c r="UNN2584" s="168"/>
      <c r="UNO2584" s="168"/>
      <c r="UNP2584" s="168"/>
      <c r="UNQ2584" s="168"/>
      <c r="UNR2584" s="168"/>
      <c r="UNS2584" s="168"/>
      <c r="UNT2584" s="168"/>
      <c r="UNU2584" s="168"/>
      <c r="UNV2584" s="168"/>
      <c r="UNW2584" s="168"/>
      <c r="UNX2584" s="168"/>
      <c r="UNY2584" s="168"/>
      <c r="UNZ2584" s="168"/>
      <c r="UOA2584" s="168"/>
      <c r="UOB2584" s="168"/>
      <c r="UOC2584" s="168"/>
      <c r="UOD2584" s="168"/>
      <c r="UOE2584" s="168"/>
      <c r="UOF2584" s="168"/>
      <c r="UOG2584" s="168"/>
      <c r="UOH2584" s="168"/>
      <c r="UOI2584" s="168"/>
      <c r="UOJ2584" s="168"/>
      <c r="UOK2584" s="168"/>
      <c r="UOL2584" s="168"/>
      <c r="UOM2584" s="168"/>
      <c r="UON2584" s="168"/>
      <c r="UOO2584" s="168"/>
      <c r="UOP2584" s="168"/>
      <c r="UOQ2584" s="168"/>
      <c r="UOR2584" s="168"/>
      <c r="UOS2584" s="168"/>
      <c r="UOT2584" s="168"/>
      <c r="UOU2584" s="168"/>
      <c r="UOV2584" s="168"/>
      <c r="UOW2584" s="168"/>
      <c r="UOX2584" s="168"/>
      <c r="UOY2584" s="168"/>
      <c r="UOZ2584" s="168"/>
      <c r="UPA2584" s="168"/>
      <c r="UPB2584" s="168"/>
      <c r="UPC2584" s="168"/>
      <c r="UPD2584" s="168"/>
      <c r="UPE2584" s="168"/>
      <c r="UPF2584" s="168"/>
      <c r="UPG2584" s="168"/>
      <c r="UPH2584" s="168"/>
      <c r="UPI2584" s="168"/>
      <c r="UPJ2584" s="168"/>
      <c r="UPK2584" s="168"/>
      <c r="UPL2584" s="168"/>
      <c r="UPM2584" s="168"/>
      <c r="UPN2584" s="168"/>
      <c r="UPO2584" s="168"/>
      <c r="UPP2584" s="168"/>
      <c r="UPQ2584" s="168"/>
      <c r="UPR2584" s="168"/>
      <c r="UPS2584" s="168"/>
      <c r="UPT2584" s="168"/>
      <c r="UPU2584" s="168"/>
      <c r="UPV2584" s="168"/>
      <c r="UPW2584" s="168"/>
      <c r="UPX2584" s="168"/>
      <c r="UPY2584" s="168"/>
      <c r="UPZ2584" s="168"/>
      <c r="UQA2584" s="168"/>
      <c r="UQB2584" s="168"/>
      <c r="UQC2584" s="168"/>
      <c r="UQD2584" s="168"/>
      <c r="UQE2584" s="168"/>
      <c r="UQF2584" s="168"/>
      <c r="UQG2584" s="168"/>
      <c r="UQH2584" s="168"/>
      <c r="UQI2584" s="168"/>
      <c r="UQJ2584" s="168"/>
      <c r="UQK2584" s="168"/>
      <c r="UQL2584" s="168"/>
      <c r="UQM2584" s="168"/>
      <c r="UQN2584" s="168"/>
      <c r="UQO2584" s="168"/>
      <c r="UQP2584" s="168"/>
      <c r="UQQ2584" s="168"/>
      <c r="UQR2584" s="168"/>
      <c r="UQS2584" s="168"/>
      <c r="UQT2584" s="168"/>
      <c r="UQU2584" s="168"/>
      <c r="UQV2584" s="168"/>
      <c r="UQW2584" s="168"/>
      <c r="UQX2584" s="168"/>
      <c r="UQY2584" s="168"/>
      <c r="UQZ2584" s="168"/>
      <c r="URA2584" s="168"/>
      <c r="URB2584" s="168"/>
      <c r="URC2584" s="168"/>
      <c r="URD2584" s="168"/>
      <c r="URE2584" s="168"/>
      <c r="URF2584" s="168"/>
      <c r="URG2584" s="168"/>
      <c r="URH2584" s="168"/>
      <c r="URI2584" s="168"/>
      <c r="URJ2584" s="168"/>
      <c r="URK2584" s="168"/>
      <c r="URL2584" s="168"/>
      <c r="URM2584" s="168"/>
      <c r="URN2584" s="168"/>
      <c r="URO2584" s="168"/>
      <c r="URP2584" s="168"/>
      <c r="URQ2584" s="168"/>
      <c r="URR2584" s="168"/>
      <c r="URS2584" s="168"/>
      <c r="URT2584" s="168"/>
      <c r="URU2584" s="168"/>
      <c r="URV2584" s="168"/>
      <c r="URW2584" s="168"/>
      <c r="URX2584" s="168"/>
      <c r="URY2584" s="168"/>
      <c r="URZ2584" s="168"/>
      <c r="USA2584" s="168"/>
      <c r="USB2584" s="168"/>
      <c r="USC2584" s="168"/>
      <c r="USD2584" s="168"/>
      <c r="USE2584" s="168"/>
      <c r="USF2584" s="168"/>
      <c r="USG2584" s="168"/>
      <c r="USH2584" s="168"/>
      <c r="USI2584" s="168"/>
      <c r="USJ2584" s="168"/>
      <c r="USK2584" s="168"/>
      <c r="USL2584" s="168"/>
      <c r="USM2584" s="168"/>
      <c r="USN2584" s="168"/>
      <c r="USO2584" s="168"/>
      <c r="USP2584" s="168"/>
      <c r="USQ2584" s="168"/>
      <c r="USR2584" s="168"/>
      <c r="USS2584" s="168"/>
      <c r="UST2584" s="168"/>
      <c r="USU2584" s="168"/>
      <c r="USV2584" s="168"/>
      <c r="USW2584" s="168"/>
      <c r="USX2584" s="168"/>
      <c r="USY2584" s="168"/>
      <c r="USZ2584" s="168"/>
      <c r="UTA2584" s="168"/>
      <c r="UTB2584" s="168"/>
      <c r="UTC2584" s="168"/>
      <c r="UTD2584" s="168"/>
      <c r="UTE2584" s="168"/>
      <c r="UTF2584" s="168"/>
      <c r="UTG2584" s="168"/>
      <c r="UTH2584" s="168"/>
      <c r="UTI2584" s="168"/>
      <c r="UTJ2584" s="168"/>
      <c r="UTK2584" s="168"/>
      <c r="UTL2584" s="168"/>
      <c r="UTM2584" s="168"/>
      <c r="UTN2584" s="168"/>
      <c r="UTO2584" s="168"/>
      <c r="UTP2584" s="168"/>
      <c r="UTQ2584" s="168"/>
      <c r="UTR2584" s="168"/>
      <c r="UTS2584" s="168"/>
      <c r="UTT2584" s="168"/>
      <c r="UTU2584" s="168"/>
      <c r="UTV2584" s="168"/>
      <c r="UTW2584" s="168"/>
      <c r="UTX2584" s="168"/>
      <c r="UTY2584" s="168"/>
      <c r="UTZ2584" s="168"/>
      <c r="UUA2584" s="168"/>
      <c r="UUB2584" s="168"/>
      <c r="UUC2584" s="168"/>
      <c r="UUD2584" s="168"/>
      <c r="UUE2584" s="168"/>
      <c r="UUF2584" s="168"/>
      <c r="UUG2584" s="168"/>
      <c r="UUH2584" s="168"/>
      <c r="UUI2584" s="168"/>
      <c r="UUJ2584" s="168"/>
      <c r="UUK2584" s="168"/>
      <c r="UUL2584" s="168"/>
      <c r="UUM2584" s="168"/>
      <c r="UUN2584" s="168"/>
      <c r="UUO2584" s="168"/>
      <c r="UUP2584" s="168"/>
      <c r="UUQ2584" s="168"/>
      <c r="UUR2584" s="168"/>
      <c r="UUS2584" s="168"/>
      <c r="UUT2584" s="168"/>
      <c r="UUU2584" s="168"/>
      <c r="UUV2584" s="168"/>
      <c r="UUW2584" s="168"/>
      <c r="UUX2584" s="168"/>
      <c r="UUY2584" s="168"/>
      <c r="UUZ2584" s="168"/>
      <c r="UVA2584" s="168"/>
      <c r="UVB2584" s="168"/>
      <c r="UVC2584" s="168"/>
      <c r="UVD2584" s="168"/>
      <c r="UVE2584" s="168"/>
      <c r="UVF2584" s="168"/>
      <c r="UVG2584" s="168"/>
      <c r="UVH2584" s="168"/>
      <c r="UVI2584" s="168"/>
      <c r="UVJ2584" s="168"/>
      <c r="UVK2584" s="168"/>
      <c r="UVL2584" s="168"/>
      <c r="UVM2584" s="168"/>
      <c r="UVN2584" s="168"/>
      <c r="UVO2584" s="168"/>
      <c r="UVP2584" s="168"/>
      <c r="UVQ2584" s="168"/>
      <c r="UVR2584" s="168"/>
      <c r="UVS2584" s="168"/>
      <c r="UVT2584" s="168"/>
      <c r="UVU2584" s="168"/>
      <c r="UVV2584" s="168"/>
      <c r="UVW2584" s="168"/>
      <c r="UVX2584" s="168"/>
      <c r="UVY2584" s="168"/>
      <c r="UVZ2584" s="168"/>
      <c r="UWA2584" s="168"/>
      <c r="UWB2584" s="168"/>
      <c r="UWC2584" s="168"/>
      <c r="UWD2584" s="168"/>
      <c r="UWE2584" s="168"/>
      <c r="UWF2584" s="168"/>
      <c r="UWG2584" s="168"/>
      <c r="UWH2584" s="168"/>
      <c r="UWI2584" s="168"/>
      <c r="UWJ2584" s="168"/>
      <c r="UWK2584" s="168"/>
      <c r="UWL2584" s="168"/>
      <c r="UWM2584" s="168"/>
      <c r="UWN2584" s="168"/>
      <c r="UWO2584" s="168"/>
      <c r="UWP2584" s="168"/>
      <c r="UWQ2584" s="168"/>
      <c r="UWR2584" s="168"/>
      <c r="UWS2584" s="168"/>
      <c r="UWT2584" s="168"/>
      <c r="UWU2584" s="168"/>
      <c r="UWV2584" s="168"/>
      <c r="UWW2584" s="168"/>
      <c r="UWX2584" s="168"/>
      <c r="UWY2584" s="168"/>
      <c r="UWZ2584" s="168"/>
      <c r="UXA2584" s="168"/>
      <c r="UXB2584" s="168"/>
      <c r="UXC2584" s="168"/>
      <c r="UXD2584" s="168"/>
      <c r="UXE2584" s="168"/>
      <c r="UXF2584" s="168"/>
      <c r="UXG2584" s="168"/>
      <c r="UXH2584" s="168"/>
      <c r="UXI2584" s="168"/>
      <c r="UXJ2584" s="168"/>
      <c r="UXK2584" s="168"/>
      <c r="UXL2584" s="168"/>
      <c r="UXM2584" s="168"/>
      <c r="UXN2584" s="168"/>
      <c r="UXO2584" s="168"/>
      <c r="UXP2584" s="168"/>
      <c r="UXQ2584" s="168"/>
      <c r="UXR2584" s="168"/>
      <c r="UXS2584" s="168"/>
      <c r="UXT2584" s="168"/>
      <c r="UXU2584" s="168"/>
      <c r="UXV2584" s="168"/>
      <c r="UXW2584" s="168"/>
      <c r="UXX2584" s="168"/>
      <c r="UXY2584" s="168"/>
      <c r="UXZ2584" s="168"/>
      <c r="UYA2584" s="168"/>
      <c r="UYB2584" s="168"/>
      <c r="UYC2584" s="168"/>
      <c r="UYD2584" s="168"/>
      <c r="UYE2584" s="168"/>
      <c r="UYF2584" s="168"/>
      <c r="UYG2584" s="168"/>
      <c r="UYH2584" s="168"/>
      <c r="UYI2584" s="168"/>
      <c r="UYJ2584" s="168"/>
      <c r="UYK2584" s="168"/>
      <c r="UYL2584" s="168"/>
      <c r="UYM2584" s="168"/>
      <c r="UYN2584" s="168"/>
      <c r="UYO2584" s="168"/>
      <c r="UYP2584" s="168"/>
      <c r="UYQ2584" s="168"/>
      <c r="UYR2584" s="168"/>
      <c r="UYS2584" s="168"/>
      <c r="UYT2584" s="168"/>
      <c r="UYU2584" s="168"/>
      <c r="UYV2584" s="168"/>
      <c r="UYW2584" s="168"/>
      <c r="UYX2584" s="168"/>
      <c r="UYY2584" s="168"/>
      <c r="UYZ2584" s="168"/>
      <c r="UZA2584" s="168"/>
      <c r="UZB2584" s="168"/>
      <c r="UZC2584" s="168"/>
      <c r="UZD2584" s="168"/>
      <c r="UZE2584" s="168"/>
      <c r="UZF2584" s="168"/>
      <c r="UZG2584" s="168"/>
      <c r="UZH2584" s="168"/>
      <c r="UZI2584" s="168"/>
      <c r="UZJ2584" s="168"/>
      <c r="UZK2584" s="168"/>
      <c r="UZL2584" s="168"/>
      <c r="UZM2584" s="168"/>
      <c r="UZN2584" s="168"/>
      <c r="UZO2584" s="168"/>
      <c r="UZP2584" s="168"/>
      <c r="UZQ2584" s="168"/>
      <c r="UZR2584" s="168"/>
      <c r="UZS2584" s="168"/>
      <c r="UZT2584" s="168"/>
      <c r="UZU2584" s="168"/>
      <c r="UZV2584" s="168"/>
      <c r="UZW2584" s="168"/>
      <c r="UZX2584" s="168"/>
      <c r="UZY2584" s="168"/>
      <c r="UZZ2584" s="168"/>
      <c r="VAA2584" s="168"/>
      <c r="VAB2584" s="168"/>
      <c r="VAC2584" s="168"/>
      <c r="VAD2584" s="168"/>
      <c r="VAE2584" s="168"/>
      <c r="VAF2584" s="168"/>
      <c r="VAG2584" s="168"/>
      <c r="VAH2584" s="168"/>
      <c r="VAI2584" s="168"/>
      <c r="VAJ2584" s="168"/>
      <c r="VAK2584" s="168"/>
      <c r="VAL2584" s="168"/>
      <c r="VAM2584" s="168"/>
      <c r="VAN2584" s="168"/>
      <c r="VAO2584" s="168"/>
      <c r="VAP2584" s="168"/>
      <c r="VAQ2584" s="168"/>
      <c r="VAR2584" s="168"/>
      <c r="VAS2584" s="168"/>
      <c r="VAT2584" s="168"/>
      <c r="VAU2584" s="168"/>
      <c r="VAV2584" s="168"/>
      <c r="VAW2584" s="168"/>
      <c r="VAX2584" s="168"/>
      <c r="VAY2584" s="168"/>
      <c r="VAZ2584" s="168"/>
      <c r="VBA2584" s="168"/>
      <c r="VBB2584" s="168"/>
      <c r="VBC2584" s="168"/>
      <c r="VBD2584" s="168"/>
      <c r="VBE2584" s="168"/>
      <c r="VBF2584" s="168"/>
      <c r="VBG2584" s="168"/>
      <c r="VBH2584" s="168"/>
      <c r="VBI2584" s="168"/>
      <c r="VBJ2584" s="168"/>
      <c r="VBK2584" s="168"/>
      <c r="VBL2584" s="168"/>
      <c r="VBM2584" s="168"/>
      <c r="VBN2584" s="168"/>
      <c r="VBO2584" s="168"/>
      <c r="VBP2584" s="168"/>
      <c r="VBQ2584" s="168"/>
      <c r="VBR2584" s="168"/>
      <c r="VBS2584" s="168"/>
      <c r="VBT2584" s="168"/>
      <c r="VBU2584" s="168"/>
      <c r="VBV2584" s="168"/>
      <c r="VBW2584" s="168"/>
      <c r="VBX2584" s="168"/>
      <c r="VBY2584" s="168"/>
      <c r="VBZ2584" s="168"/>
      <c r="VCA2584" s="168"/>
      <c r="VCB2584" s="168"/>
      <c r="VCC2584" s="168"/>
      <c r="VCD2584" s="168"/>
      <c r="VCE2584" s="168"/>
      <c r="VCF2584" s="168"/>
      <c r="VCG2584" s="168"/>
      <c r="VCH2584" s="168"/>
      <c r="VCI2584" s="168"/>
      <c r="VCJ2584" s="168"/>
      <c r="VCK2584" s="168"/>
      <c r="VCL2584" s="168"/>
      <c r="VCM2584" s="168"/>
      <c r="VCN2584" s="168"/>
      <c r="VCO2584" s="168"/>
      <c r="VCP2584" s="168"/>
      <c r="VCQ2584" s="168"/>
      <c r="VCR2584" s="168"/>
      <c r="VCS2584" s="168"/>
      <c r="VCT2584" s="168"/>
      <c r="VCU2584" s="168"/>
      <c r="VCV2584" s="168"/>
      <c r="VCW2584" s="168"/>
      <c r="VCX2584" s="168"/>
      <c r="VCY2584" s="168"/>
      <c r="VCZ2584" s="168"/>
      <c r="VDA2584" s="168"/>
      <c r="VDB2584" s="168"/>
      <c r="VDC2584" s="168"/>
      <c r="VDD2584" s="168"/>
      <c r="VDE2584" s="168"/>
      <c r="VDF2584" s="168"/>
      <c r="VDG2584" s="168"/>
      <c r="VDH2584" s="168"/>
      <c r="VDI2584" s="168"/>
      <c r="VDJ2584" s="168"/>
      <c r="VDK2584" s="168"/>
      <c r="VDL2584" s="168"/>
      <c r="VDM2584" s="168"/>
      <c r="VDN2584" s="168"/>
      <c r="VDO2584" s="168"/>
      <c r="VDP2584" s="168"/>
      <c r="VDQ2584" s="168"/>
      <c r="VDR2584" s="168"/>
      <c r="VDS2584" s="168"/>
      <c r="VDT2584" s="168"/>
      <c r="VDU2584" s="168"/>
      <c r="VDV2584" s="168"/>
      <c r="VDW2584" s="168"/>
      <c r="VDX2584" s="168"/>
      <c r="VDY2584" s="168"/>
      <c r="VDZ2584" s="168"/>
      <c r="VEA2584" s="168"/>
      <c r="VEB2584" s="168"/>
      <c r="VEC2584" s="168"/>
      <c r="VED2584" s="168"/>
      <c r="VEE2584" s="168"/>
      <c r="VEF2584" s="168"/>
      <c r="VEG2584" s="168"/>
      <c r="VEH2584" s="168"/>
      <c r="VEI2584" s="168"/>
      <c r="VEJ2584" s="168"/>
      <c r="VEK2584" s="168"/>
      <c r="VEL2584" s="168"/>
      <c r="VEM2584" s="168"/>
      <c r="VEN2584" s="168"/>
      <c r="VEO2584" s="168"/>
      <c r="VEP2584" s="168"/>
      <c r="VEQ2584" s="168"/>
      <c r="VER2584" s="168"/>
      <c r="VES2584" s="168"/>
      <c r="VET2584" s="168"/>
      <c r="VEU2584" s="168"/>
      <c r="VEV2584" s="168"/>
      <c r="VEW2584" s="168"/>
      <c r="VEX2584" s="168"/>
      <c r="VEY2584" s="168"/>
      <c r="VEZ2584" s="168"/>
      <c r="VFA2584" s="168"/>
      <c r="VFB2584" s="168"/>
      <c r="VFC2584" s="168"/>
      <c r="VFD2584" s="168"/>
      <c r="VFE2584" s="168"/>
      <c r="VFF2584" s="168"/>
      <c r="VFG2584" s="168"/>
      <c r="VFH2584" s="168"/>
      <c r="VFI2584" s="168"/>
      <c r="VFJ2584" s="168"/>
      <c r="VFK2584" s="168"/>
      <c r="VFL2584" s="168"/>
      <c r="VFM2584" s="168"/>
      <c r="VFN2584" s="168"/>
      <c r="VFO2584" s="168"/>
      <c r="VFP2584" s="168"/>
      <c r="VFQ2584" s="168"/>
      <c r="VFR2584" s="168"/>
      <c r="VFS2584" s="168"/>
      <c r="VFT2584" s="168"/>
      <c r="VFU2584" s="168"/>
      <c r="VFV2584" s="168"/>
      <c r="VFW2584" s="168"/>
      <c r="VFX2584" s="168"/>
      <c r="VFY2584" s="168"/>
      <c r="VFZ2584" s="168"/>
      <c r="VGA2584" s="168"/>
      <c r="VGB2584" s="168"/>
      <c r="VGC2584" s="168"/>
      <c r="VGD2584" s="168"/>
      <c r="VGE2584" s="168"/>
      <c r="VGF2584" s="168"/>
      <c r="VGG2584" s="168"/>
      <c r="VGH2584" s="168"/>
      <c r="VGI2584" s="168"/>
      <c r="VGJ2584" s="168"/>
      <c r="VGK2584" s="168"/>
      <c r="VGL2584" s="168"/>
      <c r="VGM2584" s="168"/>
      <c r="VGN2584" s="168"/>
      <c r="VGO2584" s="168"/>
      <c r="VGP2584" s="168"/>
      <c r="VGQ2584" s="168"/>
      <c r="VGR2584" s="168"/>
      <c r="VGS2584" s="168"/>
      <c r="VGT2584" s="168"/>
      <c r="VGU2584" s="168"/>
      <c r="VGV2584" s="168"/>
      <c r="VGW2584" s="168"/>
      <c r="VGX2584" s="168"/>
      <c r="VGY2584" s="168"/>
      <c r="VGZ2584" s="168"/>
      <c r="VHA2584" s="168"/>
      <c r="VHB2584" s="168"/>
      <c r="VHC2584" s="168"/>
      <c r="VHD2584" s="168"/>
      <c r="VHE2584" s="168"/>
      <c r="VHF2584" s="168"/>
      <c r="VHG2584" s="168"/>
      <c r="VHH2584" s="168"/>
      <c r="VHI2584" s="168"/>
      <c r="VHJ2584" s="168"/>
      <c r="VHK2584" s="168"/>
      <c r="VHL2584" s="168"/>
      <c r="VHM2584" s="168"/>
      <c r="VHN2584" s="168"/>
      <c r="VHO2584" s="168"/>
      <c r="VHP2584" s="168"/>
      <c r="VHQ2584" s="168"/>
      <c r="VHR2584" s="168"/>
      <c r="VHS2584" s="168"/>
      <c r="VHT2584" s="168"/>
      <c r="VHU2584" s="168"/>
      <c r="VHV2584" s="168"/>
      <c r="VHW2584" s="168"/>
      <c r="VHX2584" s="168"/>
      <c r="VHY2584" s="168"/>
      <c r="VHZ2584" s="168"/>
      <c r="VIA2584" s="168"/>
      <c r="VIB2584" s="168"/>
      <c r="VIC2584" s="168"/>
      <c r="VID2584" s="168"/>
      <c r="VIE2584" s="168"/>
      <c r="VIF2584" s="168"/>
      <c r="VIG2584" s="168"/>
      <c r="VIH2584" s="168"/>
      <c r="VII2584" s="168"/>
      <c r="VIJ2584" s="168"/>
      <c r="VIK2584" s="168"/>
      <c r="VIL2584" s="168"/>
      <c r="VIM2584" s="168"/>
      <c r="VIN2584" s="168"/>
      <c r="VIO2584" s="168"/>
      <c r="VIP2584" s="168"/>
      <c r="VIQ2584" s="168"/>
      <c r="VIR2584" s="168"/>
      <c r="VIS2584" s="168"/>
      <c r="VIT2584" s="168"/>
      <c r="VIU2584" s="168"/>
      <c r="VIV2584" s="168"/>
      <c r="VIW2584" s="168"/>
      <c r="VIX2584" s="168"/>
      <c r="VIY2584" s="168"/>
      <c r="VIZ2584" s="168"/>
      <c r="VJA2584" s="168"/>
      <c r="VJB2584" s="168"/>
      <c r="VJC2584" s="168"/>
      <c r="VJD2584" s="168"/>
      <c r="VJE2584" s="168"/>
      <c r="VJF2584" s="168"/>
      <c r="VJG2584" s="168"/>
      <c r="VJH2584" s="168"/>
      <c r="VJI2584" s="168"/>
      <c r="VJJ2584" s="168"/>
      <c r="VJK2584" s="168"/>
      <c r="VJL2584" s="168"/>
      <c r="VJM2584" s="168"/>
      <c r="VJN2584" s="168"/>
      <c r="VJO2584" s="168"/>
      <c r="VJP2584" s="168"/>
      <c r="VJQ2584" s="168"/>
      <c r="VJR2584" s="168"/>
      <c r="VJS2584" s="168"/>
      <c r="VJT2584" s="168"/>
      <c r="VJU2584" s="168"/>
      <c r="VJV2584" s="168"/>
      <c r="VJW2584" s="168"/>
      <c r="VJX2584" s="168"/>
      <c r="VJY2584" s="168"/>
      <c r="VJZ2584" s="168"/>
      <c r="VKA2584" s="168"/>
      <c r="VKB2584" s="168"/>
      <c r="VKC2584" s="168"/>
      <c r="VKD2584" s="168"/>
      <c r="VKE2584" s="168"/>
      <c r="VKF2584" s="168"/>
      <c r="VKG2584" s="168"/>
      <c r="VKH2584" s="168"/>
      <c r="VKI2584" s="168"/>
      <c r="VKJ2584" s="168"/>
      <c r="VKK2584" s="168"/>
      <c r="VKL2584" s="168"/>
      <c r="VKM2584" s="168"/>
      <c r="VKN2584" s="168"/>
      <c r="VKO2584" s="168"/>
      <c r="VKP2584" s="168"/>
      <c r="VKQ2584" s="168"/>
      <c r="VKR2584" s="168"/>
      <c r="VKS2584" s="168"/>
      <c r="VKT2584" s="168"/>
      <c r="VKU2584" s="168"/>
      <c r="VKV2584" s="168"/>
      <c r="VKW2584" s="168"/>
      <c r="VKX2584" s="168"/>
      <c r="VKY2584" s="168"/>
      <c r="VKZ2584" s="168"/>
      <c r="VLA2584" s="168"/>
      <c r="VLB2584" s="168"/>
      <c r="VLC2584" s="168"/>
      <c r="VLD2584" s="168"/>
      <c r="VLE2584" s="168"/>
      <c r="VLF2584" s="168"/>
      <c r="VLG2584" s="168"/>
      <c r="VLH2584" s="168"/>
      <c r="VLI2584" s="168"/>
      <c r="VLJ2584" s="168"/>
      <c r="VLK2584" s="168"/>
      <c r="VLL2584" s="168"/>
      <c r="VLM2584" s="168"/>
      <c r="VLN2584" s="168"/>
      <c r="VLO2584" s="168"/>
      <c r="VLP2584" s="168"/>
      <c r="VLQ2584" s="168"/>
      <c r="VLR2584" s="168"/>
      <c r="VLS2584" s="168"/>
      <c r="VLT2584" s="168"/>
      <c r="VLU2584" s="168"/>
      <c r="VLV2584" s="168"/>
      <c r="VLW2584" s="168"/>
      <c r="VLX2584" s="168"/>
      <c r="VLY2584" s="168"/>
      <c r="VLZ2584" s="168"/>
      <c r="VMA2584" s="168"/>
      <c r="VMB2584" s="168"/>
      <c r="VMC2584" s="168"/>
      <c r="VMD2584" s="168"/>
      <c r="VME2584" s="168"/>
      <c r="VMF2584" s="168"/>
      <c r="VMG2584" s="168"/>
      <c r="VMH2584" s="168"/>
      <c r="VMI2584" s="168"/>
      <c r="VMJ2584" s="168"/>
      <c r="VMK2584" s="168"/>
      <c r="VML2584" s="168"/>
      <c r="VMM2584" s="168"/>
      <c r="VMN2584" s="168"/>
      <c r="VMO2584" s="168"/>
      <c r="VMP2584" s="168"/>
      <c r="VMQ2584" s="168"/>
      <c r="VMR2584" s="168"/>
      <c r="VMS2584" s="168"/>
      <c r="VMT2584" s="168"/>
      <c r="VMU2584" s="168"/>
      <c r="VMV2584" s="168"/>
      <c r="VMW2584" s="168"/>
      <c r="VMX2584" s="168"/>
      <c r="VMY2584" s="168"/>
      <c r="VMZ2584" s="168"/>
      <c r="VNA2584" s="168"/>
      <c r="VNB2584" s="168"/>
      <c r="VNC2584" s="168"/>
      <c r="VND2584" s="168"/>
      <c r="VNE2584" s="168"/>
      <c r="VNF2584" s="168"/>
      <c r="VNG2584" s="168"/>
      <c r="VNH2584" s="168"/>
      <c r="VNI2584" s="168"/>
      <c r="VNJ2584" s="168"/>
      <c r="VNK2584" s="168"/>
      <c r="VNL2584" s="168"/>
      <c r="VNM2584" s="168"/>
      <c r="VNN2584" s="168"/>
      <c r="VNO2584" s="168"/>
      <c r="VNP2584" s="168"/>
      <c r="VNQ2584" s="168"/>
      <c r="VNR2584" s="168"/>
      <c r="VNS2584" s="168"/>
      <c r="VNT2584" s="168"/>
      <c r="VNU2584" s="168"/>
      <c r="VNV2584" s="168"/>
      <c r="VNW2584" s="168"/>
      <c r="VNX2584" s="168"/>
      <c r="VNY2584" s="168"/>
      <c r="VNZ2584" s="168"/>
      <c r="VOA2584" s="168"/>
      <c r="VOB2584" s="168"/>
      <c r="VOC2584" s="168"/>
      <c r="VOD2584" s="168"/>
      <c r="VOE2584" s="168"/>
      <c r="VOF2584" s="168"/>
      <c r="VOG2584" s="168"/>
      <c r="VOH2584" s="168"/>
      <c r="VOI2584" s="168"/>
      <c r="VOJ2584" s="168"/>
      <c r="VOK2584" s="168"/>
      <c r="VOL2584" s="168"/>
      <c r="VOM2584" s="168"/>
      <c r="VON2584" s="168"/>
      <c r="VOO2584" s="168"/>
      <c r="VOP2584" s="168"/>
      <c r="VOQ2584" s="168"/>
      <c r="VOR2584" s="168"/>
      <c r="VOS2584" s="168"/>
      <c r="VOT2584" s="168"/>
      <c r="VOU2584" s="168"/>
      <c r="VOV2584" s="168"/>
      <c r="VOW2584" s="168"/>
      <c r="VOX2584" s="168"/>
      <c r="VOY2584" s="168"/>
      <c r="VOZ2584" s="168"/>
      <c r="VPA2584" s="168"/>
      <c r="VPB2584" s="168"/>
      <c r="VPC2584" s="168"/>
      <c r="VPD2584" s="168"/>
      <c r="VPE2584" s="168"/>
      <c r="VPF2584" s="168"/>
      <c r="VPG2584" s="168"/>
      <c r="VPH2584" s="168"/>
      <c r="VPI2584" s="168"/>
      <c r="VPJ2584" s="168"/>
      <c r="VPK2584" s="168"/>
      <c r="VPL2584" s="168"/>
      <c r="VPM2584" s="168"/>
      <c r="VPN2584" s="168"/>
      <c r="VPO2584" s="168"/>
      <c r="VPP2584" s="168"/>
      <c r="VPQ2584" s="168"/>
      <c r="VPR2584" s="168"/>
      <c r="VPS2584" s="168"/>
      <c r="VPT2584" s="168"/>
      <c r="VPU2584" s="168"/>
      <c r="VPV2584" s="168"/>
      <c r="VPW2584" s="168"/>
      <c r="VPX2584" s="168"/>
      <c r="VPY2584" s="168"/>
      <c r="VPZ2584" s="168"/>
      <c r="VQA2584" s="168"/>
      <c r="VQB2584" s="168"/>
      <c r="VQC2584" s="168"/>
      <c r="VQD2584" s="168"/>
      <c r="VQE2584" s="168"/>
      <c r="VQF2584" s="168"/>
      <c r="VQG2584" s="168"/>
      <c r="VQH2584" s="168"/>
      <c r="VQI2584" s="168"/>
      <c r="VQJ2584" s="168"/>
      <c r="VQK2584" s="168"/>
      <c r="VQL2584" s="168"/>
      <c r="VQM2584" s="168"/>
      <c r="VQN2584" s="168"/>
      <c r="VQO2584" s="168"/>
      <c r="VQP2584" s="168"/>
      <c r="VQQ2584" s="168"/>
      <c r="VQR2584" s="168"/>
      <c r="VQS2584" s="168"/>
      <c r="VQT2584" s="168"/>
      <c r="VQU2584" s="168"/>
      <c r="VQV2584" s="168"/>
      <c r="VQW2584" s="168"/>
      <c r="VQX2584" s="168"/>
      <c r="VQY2584" s="168"/>
      <c r="VQZ2584" s="168"/>
      <c r="VRA2584" s="168"/>
      <c r="VRB2584" s="168"/>
      <c r="VRC2584" s="168"/>
      <c r="VRD2584" s="168"/>
      <c r="VRE2584" s="168"/>
      <c r="VRF2584" s="168"/>
      <c r="VRG2584" s="168"/>
      <c r="VRH2584" s="168"/>
      <c r="VRI2584" s="168"/>
      <c r="VRJ2584" s="168"/>
      <c r="VRK2584" s="168"/>
      <c r="VRL2584" s="168"/>
      <c r="VRM2584" s="168"/>
      <c r="VRN2584" s="168"/>
      <c r="VRO2584" s="168"/>
      <c r="VRP2584" s="168"/>
      <c r="VRQ2584" s="168"/>
      <c r="VRR2584" s="168"/>
      <c r="VRS2584" s="168"/>
      <c r="VRT2584" s="168"/>
      <c r="VRU2584" s="168"/>
      <c r="VRV2584" s="168"/>
      <c r="VRW2584" s="168"/>
      <c r="VRX2584" s="168"/>
      <c r="VRY2584" s="168"/>
      <c r="VRZ2584" s="168"/>
      <c r="VSA2584" s="168"/>
      <c r="VSB2584" s="168"/>
      <c r="VSC2584" s="168"/>
      <c r="VSD2584" s="168"/>
      <c r="VSE2584" s="168"/>
      <c r="VSF2584" s="168"/>
      <c r="VSG2584" s="168"/>
      <c r="VSH2584" s="168"/>
      <c r="VSI2584" s="168"/>
      <c r="VSJ2584" s="168"/>
      <c r="VSK2584" s="168"/>
      <c r="VSL2584" s="168"/>
      <c r="VSM2584" s="168"/>
      <c r="VSN2584" s="168"/>
      <c r="VSO2584" s="168"/>
      <c r="VSP2584" s="168"/>
      <c r="VSQ2584" s="168"/>
      <c r="VSR2584" s="168"/>
      <c r="VSS2584" s="168"/>
      <c r="VST2584" s="168"/>
      <c r="VSU2584" s="168"/>
      <c r="VSV2584" s="168"/>
      <c r="VSW2584" s="168"/>
      <c r="VSX2584" s="168"/>
      <c r="VSY2584" s="168"/>
      <c r="VSZ2584" s="168"/>
      <c r="VTA2584" s="168"/>
      <c r="VTB2584" s="168"/>
      <c r="VTC2584" s="168"/>
      <c r="VTD2584" s="168"/>
      <c r="VTE2584" s="168"/>
      <c r="VTF2584" s="168"/>
      <c r="VTG2584" s="168"/>
      <c r="VTH2584" s="168"/>
      <c r="VTI2584" s="168"/>
      <c r="VTJ2584" s="168"/>
      <c r="VTK2584" s="168"/>
      <c r="VTL2584" s="168"/>
      <c r="VTM2584" s="168"/>
      <c r="VTN2584" s="168"/>
      <c r="VTO2584" s="168"/>
      <c r="VTP2584" s="168"/>
      <c r="VTQ2584" s="168"/>
      <c r="VTR2584" s="168"/>
      <c r="VTS2584" s="168"/>
      <c r="VTT2584" s="168"/>
      <c r="VTU2584" s="168"/>
      <c r="VTV2584" s="168"/>
      <c r="VTW2584" s="168"/>
      <c r="VTX2584" s="168"/>
      <c r="VTY2584" s="168"/>
      <c r="VTZ2584" s="168"/>
      <c r="VUA2584" s="168"/>
      <c r="VUB2584" s="168"/>
      <c r="VUC2584" s="168"/>
      <c r="VUD2584" s="168"/>
      <c r="VUE2584" s="168"/>
      <c r="VUF2584" s="168"/>
      <c r="VUG2584" s="168"/>
      <c r="VUH2584" s="168"/>
      <c r="VUI2584" s="168"/>
      <c r="VUJ2584" s="168"/>
      <c r="VUK2584" s="168"/>
      <c r="VUL2584" s="168"/>
      <c r="VUM2584" s="168"/>
      <c r="VUN2584" s="168"/>
      <c r="VUO2584" s="168"/>
      <c r="VUP2584" s="168"/>
      <c r="VUQ2584" s="168"/>
      <c r="VUR2584" s="168"/>
      <c r="VUS2584" s="168"/>
      <c r="VUT2584" s="168"/>
      <c r="VUU2584" s="168"/>
      <c r="VUV2584" s="168"/>
      <c r="VUW2584" s="168"/>
      <c r="VUX2584" s="168"/>
      <c r="VUY2584" s="168"/>
      <c r="VUZ2584" s="168"/>
      <c r="VVA2584" s="168"/>
      <c r="VVB2584" s="168"/>
      <c r="VVC2584" s="168"/>
      <c r="VVD2584" s="168"/>
      <c r="VVE2584" s="168"/>
      <c r="VVF2584" s="168"/>
      <c r="VVG2584" s="168"/>
      <c r="VVH2584" s="168"/>
      <c r="VVI2584" s="168"/>
      <c r="VVJ2584" s="168"/>
      <c r="VVK2584" s="168"/>
      <c r="VVL2584" s="168"/>
      <c r="VVM2584" s="168"/>
      <c r="VVN2584" s="168"/>
      <c r="VVO2584" s="168"/>
      <c r="VVP2584" s="168"/>
      <c r="VVQ2584" s="168"/>
      <c r="VVR2584" s="168"/>
      <c r="VVS2584" s="168"/>
      <c r="VVT2584" s="168"/>
      <c r="VVU2584" s="168"/>
      <c r="VVV2584" s="168"/>
      <c r="VVW2584" s="168"/>
      <c r="VVX2584" s="168"/>
      <c r="VVY2584" s="168"/>
      <c r="VVZ2584" s="168"/>
      <c r="VWA2584" s="168"/>
      <c r="VWB2584" s="168"/>
      <c r="VWC2584" s="168"/>
      <c r="VWD2584" s="168"/>
      <c r="VWE2584" s="168"/>
      <c r="VWF2584" s="168"/>
      <c r="VWG2584" s="168"/>
      <c r="VWH2584" s="168"/>
      <c r="VWI2584" s="168"/>
      <c r="VWJ2584" s="168"/>
      <c r="VWK2584" s="168"/>
      <c r="VWL2584" s="168"/>
      <c r="VWM2584" s="168"/>
      <c r="VWN2584" s="168"/>
      <c r="VWO2584" s="168"/>
      <c r="VWP2584" s="168"/>
      <c r="VWQ2584" s="168"/>
      <c r="VWR2584" s="168"/>
      <c r="VWS2584" s="168"/>
      <c r="VWT2584" s="168"/>
      <c r="VWU2584" s="168"/>
      <c r="VWV2584" s="168"/>
      <c r="VWW2584" s="168"/>
      <c r="VWX2584" s="168"/>
      <c r="VWY2584" s="168"/>
      <c r="VWZ2584" s="168"/>
      <c r="VXA2584" s="168"/>
      <c r="VXB2584" s="168"/>
      <c r="VXC2584" s="168"/>
      <c r="VXD2584" s="168"/>
      <c r="VXE2584" s="168"/>
      <c r="VXF2584" s="168"/>
      <c r="VXG2584" s="168"/>
      <c r="VXH2584" s="168"/>
      <c r="VXI2584" s="168"/>
      <c r="VXJ2584" s="168"/>
      <c r="VXK2584" s="168"/>
      <c r="VXL2584" s="168"/>
      <c r="VXM2584" s="168"/>
      <c r="VXN2584" s="168"/>
      <c r="VXO2584" s="168"/>
      <c r="VXP2584" s="168"/>
      <c r="VXQ2584" s="168"/>
      <c r="VXR2584" s="168"/>
      <c r="VXS2584" s="168"/>
      <c r="VXT2584" s="168"/>
      <c r="VXU2584" s="168"/>
      <c r="VXV2584" s="168"/>
      <c r="VXW2584" s="168"/>
      <c r="VXX2584" s="168"/>
      <c r="VXY2584" s="168"/>
      <c r="VXZ2584" s="168"/>
      <c r="VYA2584" s="168"/>
      <c r="VYB2584" s="168"/>
      <c r="VYC2584" s="168"/>
      <c r="VYD2584" s="168"/>
      <c r="VYE2584" s="168"/>
      <c r="VYF2584" s="168"/>
      <c r="VYG2584" s="168"/>
      <c r="VYH2584" s="168"/>
      <c r="VYI2584" s="168"/>
      <c r="VYJ2584" s="168"/>
      <c r="VYK2584" s="168"/>
      <c r="VYL2584" s="168"/>
      <c r="VYM2584" s="168"/>
      <c r="VYN2584" s="168"/>
      <c r="VYO2584" s="168"/>
      <c r="VYP2584" s="168"/>
      <c r="VYQ2584" s="168"/>
      <c r="VYR2584" s="168"/>
      <c r="VYS2584" s="168"/>
      <c r="VYT2584" s="168"/>
      <c r="VYU2584" s="168"/>
      <c r="VYV2584" s="168"/>
      <c r="VYW2584" s="168"/>
      <c r="VYX2584" s="168"/>
      <c r="VYY2584" s="168"/>
      <c r="VYZ2584" s="168"/>
      <c r="VZA2584" s="168"/>
      <c r="VZB2584" s="168"/>
      <c r="VZC2584" s="168"/>
      <c r="VZD2584" s="168"/>
      <c r="VZE2584" s="168"/>
      <c r="VZF2584" s="168"/>
      <c r="VZG2584" s="168"/>
      <c r="VZH2584" s="168"/>
      <c r="VZI2584" s="168"/>
      <c r="VZJ2584" s="168"/>
      <c r="VZK2584" s="168"/>
      <c r="VZL2584" s="168"/>
      <c r="VZM2584" s="168"/>
      <c r="VZN2584" s="168"/>
      <c r="VZO2584" s="168"/>
      <c r="VZP2584" s="168"/>
      <c r="VZQ2584" s="168"/>
      <c r="VZR2584" s="168"/>
      <c r="VZS2584" s="168"/>
      <c r="VZT2584" s="168"/>
      <c r="VZU2584" s="168"/>
      <c r="VZV2584" s="168"/>
      <c r="VZW2584" s="168"/>
      <c r="VZX2584" s="168"/>
      <c r="VZY2584" s="168"/>
      <c r="VZZ2584" s="168"/>
      <c r="WAA2584" s="168"/>
      <c r="WAB2584" s="168"/>
      <c r="WAC2584" s="168"/>
      <c r="WAD2584" s="168"/>
      <c r="WAE2584" s="168"/>
      <c r="WAF2584" s="168"/>
      <c r="WAG2584" s="168"/>
      <c r="WAH2584" s="168"/>
      <c r="WAI2584" s="168"/>
      <c r="WAJ2584" s="168"/>
      <c r="WAK2584" s="168"/>
      <c r="WAL2584" s="168"/>
      <c r="WAM2584" s="168"/>
      <c r="WAN2584" s="168"/>
      <c r="WAO2584" s="168"/>
      <c r="WAP2584" s="168"/>
      <c r="WAQ2584" s="168"/>
      <c r="WAR2584" s="168"/>
      <c r="WAS2584" s="168"/>
      <c r="WAT2584" s="168"/>
      <c r="WAU2584" s="168"/>
      <c r="WAV2584" s="168"/>
      <c r="WAW2584" s="168"/>
      <c r="WAX2584" s="168"/>
      <c r="WAY2584" s="168"/>
      <c r="WAZ2584" s="168"/>
      <c r="WBA2584" s="168"/>
      <c r="WBB2584" s="168"/>
      <c r="WBC2584" s="168"/>
      <c r="WBD2584" s="168"/>
      <c r="WBE2584" s="168"/>
      <c r="WBF2584" s="168"/>
      <c r="WBG2584" s="168"/>
      <c r="WBH2584" s="168"/>
      <c r="WBI2584" s="168"/>
      <c r="WBJ2584" s="168"/>
      <c r="WBK2584" s="168"/>
      <c r="WBL2584" s="168"/>
      <c r="WBM2584" s="168"/>
      <c r="WBN2584" s="168"/>
      <c r="WBO2584" s="168"/>
      <c r="WBP2584" s="168"/>
      <c r="WBQ2584" s="168"/>
      <c r="WBR2584" s="168"/>
      <c r="WBS2584" s="168"/>
      <c r="WBT2584" s="168"/>
      <c r="WBU2584" s="168"/>
      <c r="WBV2584" s="168"/>
      <c r="WBW2584" s="168"/>
      <c r="WBX2584" s="168"/>
      <c r="WBY2584" s="168"/>
      <c r="WBZ2584" s="168"/>
      <c r="WCA2584" s="168"/>
      <c r="WCB2584" s="168"/>
      <c r="WCC2584" s="168"/>
      <c r="WCD2584" s="168"/>
      <c r="WCE2584" s="168"/>
      <c r="WCF2584" s="168"/>
      <c r="WCG2584" s="168"/>
      <c r="WCH2584" s="168"/>
      <c r="WCI2584" s="168"/>
      <c r="WCJ2584" s="168"/>
      <c r="WCK2584" s="168"/>
      <c r="WCL2584" s="168"/>
      <c r="WCM2584" s="168"/>
      <c r="WCN2584" s="168"/>
      <c r="WCO2584" s="168"/>
      <c r="WCP2584" s="168"/>
      <c r="WCQ2584" s="168"/>
      <c r="WCR2584" s="168"/>
      <c r="WCS2584" s="168"/>
      <c r="WCT2584" s="168"/>
      <c r="WCU2584" s="168"/>
      <c r="WCV2584" s="168"/>
      <c r="WCW2584" s="168"/>
      <c r="WCX2584" s="168"/>
      <c r="WCY2584" s="168"/>
      <c r="WCZ2584" s="168"/>
      <c r="WDA2584" s="168"/>
      <c r="WDB2584" s="168"/>
      <c r="WDC2584" s="168"/>
      <c r="WDD2584" s="168"/>
      <c r="WDE2584" s="168"/>
      <c r="WDF2584" s="168"/>
      <c r="WDG2584" s="168"/>
      <c r="WDH2584" s="168"/>
      <c r="WDI2584" s="168"/>
      <c r="WDJ2584" s="168"/>
      <c r="WDK2584" s="168"/>
      <c r="WDL2584" s="168"/>
      <c r="WDM2584" s="168"/>
      <c r="WDN2584" s="168"/>
      <c r="WDO2584" s="168"/>
      <c r="WDP2584" s="168"/>
      <c r="WDQ2584" s="168"/>
      <c r="WDR2584" s="168"/>
      <c r="WDS2584" s="168"/>
      <c r="WDT2584" s="168"/>
      <c r="WDU2584" s="168"/>
      <c r="WDV2584" s="168"/>
      <c r="WDW2584" s="168"/>
      <c r="WDX2584" s="168"/>
      <c r="WDY2584" s="168"/>
      <c r="WDZ2584" s="168"/>
      <c r="WEA2584" s="168"/>
      <c r="WEB2584" s="168"/>
      <c r="WEC2584" s="168"/>
      <c r="WED2584" s="168"/>
      <c r="WEE2584" s="168"/>
      <c r="WEF2584" s="168"/>
      <c r="WEG2584" s="168"/>
      <c r="WEH2584" s="168"/>
      <c r="WEI2584" s="168"/>
      <c r="WEJ2584" s="168"/>
      <c r="WEK2584" s="168"/>
      <c r="WEL2584" s="168"/>
      <c r="WEM2584" s="168"/>
      <c r="WEN2584" s="168"/>
      <c r="WEO2584" s="168"/>
      <c r="WEP2584" s="168"/>
      <c r="WEQ2584" s="168"/>
      <c r="WER2584" s="168"/>
      <c r="WES2584" s="168"/>
      <c r="WET2584" s="168"/>
      <c r="WEU2584" s="168"/>
      <c r="WEV2584" s="168"/>
      <c r="WEW2584" s="168"/>
      <c r="WEX2584" s="168"/>
      <c r="WEY2584" s="168"/>
      <c r="WEZ2584" s="168"/>
      <c r="WFA2584" s="168"/>
      <c r="WFB2584" s="168"/>
      <c r="WFC2584" s="168"/>
      <c r="WFD2584" s="168"/>
      <c r="WFE2584" s="168"/>
      <c r="WFF2584" s="168"/>
      <c r="WFG2584" s="168"/>
      <c r="WFH2584" s="168"/>
      <c r="WFI2584" s="168"/>
      <c r="WFJ2584" s="168"/>
      <c r="WFK2584" s="168"/>
      <c r="WFL2584" s="168"/>
      <c r="WFM2584" s="168"/>
      <c r="WFN2584" s="168"/>
      <c r="WFO2584" s="168"/>
      <c r="WFP2584" s="168"/>
      <c r="WFQ2584" s="168"/>
      <c r="WFR2584" s="168"/>
      <c r="WFS2584" s="168"/>
      <c r="WFT2584" s="168"/>
      <c r="WFU2584" s="168"/>
      <c r="WFV2584" s="168"/>
      <c r="WFW2584" s="168"/>
      <c r="WFX2584" s="168"/>
      <c r="WFY2584" s="168"/>
      <c r="WFZ2584" s="168"/>
      <c r="WGA2584" s="168"/>
      <c r="WGB2584" s="168"/>
      <c r="WGC2584" s="168"/>
      <c r="WGD2584" s="168"/>
      <c r="WGE2584" s="168"/>
      <c r="WGF2584" s="168"/>
      <c r="WGG2584" s="168"/>
      <c r="WGH2584" s="168"/>
      <c r="WGI2584" s="168"/>
      <c r="WGJ2584" s="168"/>
      <c r="WGK2584" s="168"/>
      <c r="WGL2584" s="168"/>
      <c r="WGM2584" s="168"/>
      <c r="WGN2584" s="168"/>
      <c r="WGO2584" s="168"/>
      <c r="WGP2584" s="168"/>
      <c r="WGQ2584" s="168"/>
      <c r="WGR2584" s="168"/>
      <c r="WGS2584" s="168"/>
      <c r="WGT2584" s="168"/>
      <c r="WGU2584" s="168"/>
      <c r="WGV2584" s="168"/>
      <c r="WGW2584" s="168"/>
      <c r="WGX2584" s="168"/>
      <c r="WGY2584" s="168"/>
      <c r="WGZ2584" s="168"/>
      <c r="WHA2584" s="168"/>
      <c r="WHB2584" s="168"/>
      <c r="WHC2584" s="168"/>
      <c r="WHD2584" s="168"/>
      <c r="WHE2584" s="168"/>
      <c r="WHF2584" s="168"/>
      <c r="WHG2584" s="168"/>
      <c r="WHH2584" s="168"/>
      <c r="WHI2584" s="168"/>
      <c r="WHJ2584" s="168"/>
      <c r="WHK2584" s="168"/>
      <c r="WHL2584" s="168"/>
      <c r="WHM2584" s="168"/>
      <c r="WHN2584" s="168"/>
      <c r="WHO2584" s="168"/>
      <c r="WHP2584" s="168"/>
      <c r="WHQ2584" s="168"/>
      <c r="WHR2584" s="168"/>
      <c r="WHS2584" s="168"/>
      <c r="WHT2584" s="168"/>
      <c r="WHU2584" s="168"/>
      <c r="WHV2584" s="168"/>
      <c r="WHW2584" s="168"/>
      <c r="WHX2584" s="168"/>
      <c r="WHY2584" s="168"/>
      <c r="WHZ2584" s="168"/>
      <c r="WIA2584" s="168"/>
      <c r="WIB2584" s="168"/>
      <c r="WIC2584" s="168"/>
      <c r="WID2584" s="168"/>
      <c r="WIE2584" s="168"/>
      <c r="WIF2584" s="168"/>
      <c r="WIG2584" s="168"/>
      <c r="WIH2584" s="168"/>
      <c r="WII2584" s="168"/>
      <c r="WIJ2584" s="168"/>
      <c r="WIK2584" s="168"/>
      <c r="WIL2584" s="168"/>
      <c r="WIM2584" s="168"/>
      <c r="WIN2584" s="168"/>
      <c r="WIO2584" s="168"/>
      <c r="WIP2584" s="168"/>
      <c r="WIQ2584" s="168"/>
      <c r="WIR2584" s="168"/>
      <c r="WIS2584" s="168"/>
      <c r="WIT2584" s="168"/>
      <c r="WIU2584" s="168"/>
      <c r="WIV2584" s="168"/>
      <c r="WIW2584" s="168"/>
      <c r="WIX2584" s="168"/>
      <c r="WIY2584" s="168"/>
      <c r="WIZ2584" s="168"/>
      <c r="WJA2584" s="168"/>
      <c r="WJB2584" s="168"/>
      <c r="WJC2584" s="168"/>
      <c r="WJD2584" s="168"/>
      <c r="WJE2584" s="168"/>
      <c r="WJF2584" s="168"/>
      <c r="WJG2584" s="168"/>
      <c r="WJH2584" s="168"/>
      <c r="WJI2584" s="168"/>
      <c r="WJJ2584" s="168"/>
      <c r="WJK2584" s="168"/>
      <c r="WJL2584" s="168"/>
      <c r="WJM2584" s="168"/>
      <c r="WJN2584" s="168"/>
      <c r="WJO2584" s="168"/>
      <c r="WJP2584" s="168"/>
      <c r="WJQ2584" s="168"/>
      <c r="WJR2584" s="168"/>
      <c r="WJS2584" s="168"/>
      <c r="WJT2584" s="168"/>
      <c r="WJU2584" s="168"/>
      <c r="WJV2584" s="168"/>
      <c r="WJW2584" s="168"/>
      <c r="WJX2584" s="168"/>
      <c r="WJY2584" s="168"/>
      <c r="WJZ2584" s="168"/>
      <c r="WKA2584" s="168"/>
      <c r="WKB2584" s="168"/>
      <c r="WKC2584" s="168"/>
      <c r="WKD2584" s="168"/>
      <c r="WKE2584" s="168"/>
      <c r="WKF2584" s="168"/>
      <c r="WKG2584" s="168"/>
      <c r="WKH2584" s="168"/>
      <c r="WKI2584" s="168"/>
      <c r="WKJ2584" s="168"/>
      <c r="WKK2584" s="168"/>
      <c r="WKL2584" s="168"/>
      <c r="WKM2584" s="168"/>
      <c r="WKN2584" s="168"/>
      <c r="WKO2584" s="168"/>
      <c r="WKP2584" s="168"/>
      <c r="WKQ2584" s="168"/>
      <c r="WKR2584" s="168"/>
      <c r="WKS2584" s="168"/>
      <c r="WKT2584" s="168"/>
      <c r="WKU2584" s="168"/>
      <c r="WKV2584" s="168"/>
      <c r="WKW2584" s="168"/>
      <c r="WKX2584" s="168"/>
      <c r="WKY2584" s="168"/>
      <c r="WKZ2584" s="168"/>
      <c r="WLA2584" s="168"/>
      <c r="WLB2584" s="168"/>
      <c r="WLC2584" s="168"/>
      <c r="WLD2584" s="168"/>
      <c r="WLE2584" s="168"/>
      <c r="WLF2584" s="168"/>
      <c r="WLG2584" s="168"/>
      <c r="WLH2584" s="168"/>
      <c r="WLI2584" s="168"/>
      <c r="WLJ2584" s="168"/>
      <c r="WLK2584" s="168"/>
      <c r="WLL2584" s="168"/>
      <c r="WLM2584" s="168"/>
      <c r="WLN2584" s="168"/>
      <c r="WLO2584" s="168"/>
      <c r="WLP2584" s="168"/>
      <c r="WLQ2584" s="168"/>
      <c r="WLR2584" s="168"/>
      <c r="WLS2584" s="168"/>
      <c r="WLT2584" s="168"/>
      <c r="WLU2584" s="168"/>
      <c r="WLV2584" s="168"/>
      <c r="WLW2584" s="168"/>
      <c r="WLX2584" s="168"/>
      <c r="WLY2584" s="168"/>
      <c r="WLZ2584" s="168"/>
      <c r="WMA2584" s="168"/>
      <c r="WMB2584" s="168"/>
      <c r="WMC2584" s="168"/>
      <c r="WMD2584" s="168"/>
      <c r="WME2584" s="168"/>
      <c r="WMF2584" s="168"/>
      <c r="WMG2584" s="168"/>
      <c r="WMH2584" s="168"/>
      <c r="WMI2584" s="168"/>
      <c r="WMJ2584" s="168"/>
      <c r="WMK2584" s="168"/>
      <c r="WML2584" s="168"/>
      <c r="WMM2584" s="168"/>
      <c r="WMN2584" s="168"/>
      <c r="WMO2584" s="168"/>
      <c r="WMP2584" s="168"/>
      <c r="WMQ2584" s="168"/>
      <c r="WMR2584" s="168"/>
      <c r="WMS2584" s="168"/>
      <c r="WMT2584" s="168"/>
      <c r="WMU2584" s="168"/>
      <c r="WMV2584" s="168"/>
      <c r="WMW2584" s="168"/>
      <c r="WMX2584" s="168"/>
      <c r="WMY2584" s="168"/>
      <c r="WMZ2584" s="168"/>
      <c r="WNA2584" s="168"/>
      <c r="WNB2584" s="168"/>
      <c r="WNC2584" s="168"/>
      <c r="WND2584" s="168"/>
      <c r="WNE2584" s="168"/>
      <c r="WNF2584" s="168"/>
      <c r="WNG2584" s="168"/>
      <c r="WNH2584" s="168"/>
      <c r="WNI2584" s="168"/>
      <c r="WNJ2584" s="168"/>
      <c r="WNK2584" s="168"/>
      <c r="WNL2584" s="168"/>
      <c r="WNM2584" s="168"/>
      <c r="WNN2584" s="168"/>
      <c r="WNO2584" s="168"/>
      <c r="WNP2584" s="168"/>
      <c r="WNQ2584" s="168"/>
      <c r="WNR2584" s="168"/>
      <c r="WNS2584" s="168"/>
      <c r="WNT2584" s="168"/>
      <c r="WNU2584" s="168"/>
      <c r="WNV2584" s="168"/>
      <c r="WNW2584" s="168"/>
      <c r="WNX2584" s="168"/>
      <c r="WNY2584" s="168"/>
      <c r="WNZ2584" s="168"/>
      <c r="WOA2584" s="168"/>
      <c r="WOB2584" s="168"/>
      <c r="WOC2584" s="168"/>
      <c r="WOD2584" s="168"/>
      <c r="WOE2584" s="168"/>
      <c r="WOF2584" s="168"/>
      <c r="WOG2584" s="168"/>
      <c r="WOH2584" s="168"/>
      <c r="WOI2584" s="168"/>
      <c r="WOJ2584" s="168"/>
      <c r="WOK2584" s="168"/>
      <c r="WOL2584" s="168"/>
      <c r="WOM2584" s="168"/>
      <c r="WON2584" s="168"/>
      <c r="WOO2584" s="168"/>
      <c r="WOP2584" s="168"/>
      <c r="WOQ2584" s="168"/>
      <c r="WOR2584" s="168"/>
      <c r="WOS2584" s="168"/>
      <c r="WOT2584" s="168"/>
      <c r="WOU2584" s="168"/>
      <c r="WOV2584" s="168"/>
      <c r="WOW2584" s="168"/>
      <c r="WOX2584" s="168"/>
      <c r="WOY2584" s="168"/>
      <c r="WOZ2584" s="168"/>
      <c r="WPA2584" s="168"/>
      <c r="WPB2584" s="168"/>
      <c r="WPC2584" s="168"/>
      <c r="WPD2584" s="168"/>
      <c r="WPE2584" s="168"/>
      <c r="WPF2584" s="168"/>
      <c r="WPG2584" s="168"/>
      <c r="WPH2584" s="168"/>
      <c r="WPI2584" s="168"/>
      <c r="WPJ2584" s="168"/>
      <c r="WPK2584" s="168"/>
      <c r="WPL2584" s="168"/>
      <c r="WPM2584" s="168"/>
      <c r="WPN2584" s="168"/>
      <c r="WPO2584" s="168"/>
      <c r="WPP2584" s="168"/>
      <c r="WPQ2584" s="168"/>
      <c r="WPR2584" s="168"/>
      <c r="WPS2584" s="168"/>
      <c r="WPT2584" s="168"/>
      <c r="WPU2584" s="168"/>
      <c r="WPV2584" s="168"/>
      <c r="WPW2584" s="168"/>
      <c r="WPX2584" s="168"/>
      <c r="WPY2584" s="168"/>
      <c r="WPZ2584" s="168"/>
      <c r="WQA2584" s="168"/>
      <c r="WQB2584" s="168"/>
      <c r="WQC2584" s="168"/>
      <c r="WQD2584" s="168"/>
      <c r="WQE2584" s="168"/>
      <c r="WQF2584" s="168"/>
      <c r="WQG2584" s="168"/>
      <c r="WQH2584" s="168"/>
      <c r="WQI2584" s="168"/>
      <c r="WQJ2584" s="168"/>
      <c r="WQK2584" s="168"/>
      <c r="WQL2584" s="168"/>
      <c r="WQM2584" s="168"/>
      <c r="WQN2584" s="168"/>
      <c r="WQO2584" s="168"/>
      <c r="WQP2584" s="168"/>
      <c r="WQQ2584" s="168"/>
      <c r="WQR2584" s="168"/>
      <c r="WQS2584" s="168"/>
      <c r="WQT2584" s="168"/>
      <c r="WQU2584" s="168"/>
      <c r="WQV2584" s="168"/>
      <c r="WQW2584" s="168"/>
      <c r="WQX2584" s="168"/>
      <c r="WQY2584" s="168"/>
      <c r="WQZ2584" s="168"/>
      <c r="WRA2584" s="168"/>
      <c r="WRB2584" s="168"/>
      <c r="WRC2584" s="168"/>
      <c r="WRD2584" s="168"/>
      <c r="WRE2584" s="168"/>
      <c r="WRF2584" s="168"/>
      <c r="WRG2584" s="168"/>
      <c r="WRH2584" s="168"/>
      <c r="WRI2584" s="168"/>
      <c r="WRJ2584" s="168"/>
      <c r="WRK2584" s="168"/>
      <c r="WRL2584" s="168"/>
      <c r="WRM2584" s="168"/>
      <c r="WRN2584" s="168"/>
      <c r="WRO2584" s="168"/>
      <c r="WRP2584" s="168"/>
      <c r="WRQ2584" s="168"/>
      <c r="WRR2584" s="168"/>
      <c r="WRS2584" s="168"/>
      <c r="WRT2584" s="168"/>
      <c r="WRU2584" s="168"/>
      <c r="WRV2584" s="168"/>
      <c r="WRW2584" s="168"/>
      <c r="WRX2584" s="168"/>
      <c r="WRY2584" s="168"/>
      <c r="WRZ2584" s="168"/>
      <c r="WSA2584" s="168"/>
      <c r="WSB2584" s="168"/>
      <c r="WSC2584" s="168"/>
      <c r="WSD2584" s="168"/>
      <c r="WSE2584" s="168"/>
      <c r="WSF2584" s="168"/>
      <c r="WSG2584" s="168"/>
      <c r="WSH2584" s="168"/>
      <c r="WSI2584" s="168"/>
      <c r="WSJ2584" s="168"/>
      <c r="WSK2584" s="168"/>
      <c r="WSL2584" s="168"/>
      <c r="WSM2584" s="168"/>
      <c r="WSN2584" s="168"/>
      <c r="WSO2584" s="168"/>
      <c r="WSP2584" s="168"/>
      <c r="WSQ2584" s="168"/>
      <c r="WSR2584" s="168"/>
      <c r="WSS2584" s="168"/>
      <c r="WST2584" s="168"/>
      <c r="WSU2584" s="168"/>
      <c r="WSV2584" s="168"/>
      <c r="WSW2584" s="168"/>
      <c r="WSX2584" s="168"/>
      <c r="WSY2584" s="168"/>
      <c r="WSZ2584" s="168"/>
      <c r="WTA2584" s="168"/>
      <c r="WTB2584" s="168"/>
      <c r="WTC2584" s="168"/>
      <c r="WTD2584" s="168"/>
      <c r="WTE2584" s="168"/>
      <c r="WTF2584" s="168"/>
      <c r="WTG2584" s="168"/>
      <c r="WTH2584" s="168"/>
      <c r="WTI2584" s="168"/>
      <c r="WTJ2584" s="168"/>
      <c r="WTK2584" s="168"/>
      <c r="WTL2584" s="168"/>
      <c r="WTM2584" s="168"/>
      <c r="WTN2584" s="168"/>
      <c r="WTO2584" s="168"/>
      <c r="WTP2584" s="168"/>
      <c r="WTQ2584" s="168"/>
      <c r="WTR2584" s="168"/>
      <c r="WTS2584" s="168"/>
      <c r="WTT2584" s="168"/>
      <c r="WTU2584" s="168"/>
      <c r="WTV2584" s="168"/>
      <c r="WTW2584" s="168"/>
      <c r="WTX2584" s="168"/>
      <c r="WTY2584" s="168"/>
      <c r="WTZ2584" s="168"/>
      <c r="WUA2584" s="168"/>
      <c r="WUB2584" s="168"/>
      <c r="WUC2584" s="168"/>
      <c r="WUD2584" s="168"/>
      <c r="WUE2584" s="168"/>
      <c r="WUF2584" s="168"/>
      <c r="WUG2584" s="168"/>
      <c r="WUH2584" s="168"/>
      <c r="WUI2584" s="168"/>
      <c r="WUJ2584" s="168"/>
      <c r="WUK2584" s="168"/>
      <c r="WUL2584" s="168"/>
      <c r="WUM2584" s="168"/>
      <c r="WUN2584" s="168"/>
      <c r="WUO2584" s="168"/>
      <c r="WUP2584" s="168"/>
      <c r="WUQ2584" s="168"/>
      <c r="WUR2584" s="168"/>
      <c r="WUS2584" s="168"/>
      <c r="WUT2584" s="168"/>
      <c r="WUU2584" s="168"/>
      <c r="WUV2584" s="168"/>
      <c r="WUW2584" s="168"/>
      <c r="WUX2584" s="168"/>
      <c r="WUY2584" s="168"/>
      <c r="WUZ2584" s="168"/>
      <c r="WVA2584" s="168"/>
      <c r="WVB2584" s="168"/>
      <c r="WVC2584" s="168"/>
      <c r="WVD2584" s="168"/>
      <c r="WVE2584" s="168"/>
      <c r="WVF2584" s="168"/>
      <c r="WVG2584" s="168"/>
      <c r="WVH2584" s="168"/>
      <c r="WVI2584" s="168"/>
      <c r="WVJ2584" s="168"/>
      <c r="WVK2584" s="168"/>
      <c r="WVL2584" s="168"/>
      <c r="WVM2584" s="168"/>
      <c r="WVN2584" s="168"/>
      <c r="WVO2584" s="168"/>
      <c r="WVP2584" s="168"/>
      <c r="WVQ2584" s="168"/>
      <c r="WVR2584" s="168"/>
      <c r="WVS2584" s="168"/>
      <c r="WVT2584" s="168"/>
      <c r="WVU2584" s="168"/>
      <c r="WVV2584" s="168"/>
      <c r="WVW2584" s="168"/>
      <c r="WVX2584" s="168"/>
      <c r="WVY2584" s="168"/>
      <c r="WVZ2584" s="168"/>
      <c r="WWA2584" s="168"/>
      <c r="WWB2584" s="168"/>
      <c r="WWC2584" s="168"/>
      <c r="WWD2584" s="168"/>
      <c r="WWE2584" s="168"/>
      <c r="WWF2584" s="168"/>
      <c r="WWG2584" s="168"/>
      <c r="WWH2584" s="168"/>
      <c r="WWI2584" s="168"/>
      <c r="WWJ2584" s="168"/>
      <c r="WWK2584" s="168"/>
      <c r="WWL2584" s="168"/>
      <c r="WWM2584" s="168"/>
      <c r="WWN2584" s="168"/>
      <c r="WWO2584" s="168"/>
      <c r="WWP2584" s="168"/>
      <c r="WWQ2584" s="168"/>
      <c r="WWR2584" s="168"/>
      <c r="WWS2584" s="168"/>
      <c r="WWT2584" s="168"/>
      <c r="WWU2584" s="168"/>
      <c r="WWV2584" s="168"/>
      <c r="WWW2584" s="168"/>
      <c r="WWX2584" s="168"/>
      <c r="WWY2584" s="168"/>
      <c r="WWZ2584" s="168"/>
      <c r="WXA2584" s="168"/>
      <c r="WXB2584" s="168"/>
      <c r="WXC2584" s="168"/>
      <c r="WXD2584" s="168"/>
      <c r="WXE2584" s="168"/>
      <c r="WXF2584" s="168"/>
      <c r="WXG2584" s="168"/>
      <c r="WXH2584" s="168"/>
      <c r="WXI2584" s="168"/>
      <c r="WXJ2584" s="168"/>
      <c r="WXK2584" s="168"/>
      <c r="WXL2584" s="168"/>
      <c r="WXM2584" s="168"/>
      <c r="WXN2584" s="168"/>
      <c r="WXO2584" s="168"/>
      <c r="WXP2584" s="168"/>
      <c r="WXQ2584" s="168"/>
      <c r="WXR2584" s="168"/>
      <c r="WXS2584" s="168"/>
      <c r="WXT2584" s="168"/>
      <c r="WXU2584" s="168"/>
      <c r="WXV2584" s="168"/>
      <c r="WXW2584" s="168"/>
      <c r="WXX2584" s="168"/>
      <c r="WXY2584" s="168"/>
      <c r="WXZ2584" s="168"/>
      <c r="WYA2584" s="168"/>
      <c r="WYB2584" s="168"/>
      <c r="WYC2584" s="168"/>
      <c r="WYD2584" s="168"/>
      <c r="WYE2584" s="168"/>
      <c r="WYF2584" s="168"/>
      <c r="WYG2584" s="168"/>
      <c r="WYH2584" s="168"/>
      <c r="WYI2584" s="168"/>
      <c r="WYJ2584" s="168"/>
      <c r="WYK2584" s="168"/>
      <c r="WYL2584" s="168"/>
      <c r="WYM2584" s="168"/>
      <c r="WYN2584" s="168"/>
      <c r="WYO2584" s="168"/>
      <c r="WYP2584" s="168"/>
      <c r="WYQ2584" s="168"/>
      <c r="WYR2584" s="168"/>
      <c r="WYS2584" s="168"/>
      <c r="WYT2584" s="168"/>
      <c r="WYU2584" s="168"/>
      <c r="WYV2584" s="168"/>
      <c r="WYW2584" s="168"/>
      <c r="WYX2584" s="168"/>
      <c r="WYY2584" s="168"/>
      <c r="WYZ2584" s="168"/>
      <c r="WZA2584" s="168"/>
      <c r="WZB2584" s="168"/>
      <c r="WZC2584" s="168"/>
      <c r="WZD2584" s="168"/>
      <c r="WZE2584" s="168"/>
      <c r="WZF2584" s="168"/>
      <c r="WZG2584" s="168"/>
      <c r="WZH2584" s="168"/>
      <c r="WZI2584" s="168"/>
      <c r="WZJ2584" s="168"/>
      <c r="WZK2584" s="168"/>
      <c r="WZL2584" s="168"/>
      <c r="WZM2584" s="168"/>
      <c r="WZN2584" s="168"/>
      <c r="WZO2584" s="168"/>
      <c r="WZP2584" s="168"/>
      <c r="WZQ2584" s="168"/>
      <c r="WZR2584" s="168"/>
      <c r="WZS2584" s="168"/>
      <c r="WZT2584" s="168"/>
      <c r="WZU2584" s="168"/>
      <c r="WZV2584" s="168"/>
      <c r="WZW2584" s="168"/>
      <c r="WZX2584" s="168"/>
      <c r="WZY2584" s="168"/>
      <c r="WZZ2584" s="168"/>
      <c r="XAA2584" s="168"/>
      <c r="XAB2584" s="168"/>
      <c r="XAC2584" s="168"/>
      <c r="XAD2584" s="168"/>
      <c r="XAE2584" s="168"/>
      <c r="XAF2584" s="168"/>
      <c r="XAG2584" s="168"/>
      <c r="XAH2584" s="168"/>
      <c r="XAI2584" s="168"/>
      <c r="XAJ2584" s="168"/>
      <c r="XAK2584" s="168"/>
      <c r="XAL2584" s="168"/>
      <c r="XAM2584" s="168"/>
      <c r="XAN2584" s="168"/>
      <c r="XAO2584" s="168"/>
      <c r="XAP2584" s="168"/>
      <c r="XAQ2584" s="168"/>
      <c r="XAR2584" s="168"/>
      <c r="XAS2584" s="168"/>
      <c r="XAT2584" s="168"/>
      <c r="XAU2584" s="168"/>
      <c r="XAV2584" s="168"/>
      <c r="XAW2584" s="168"/>
      <c r="XAX2584" s="168"/>
      <c r="XAY2584" s="168"/>
      <c r="XAZ2584" s="168"/>
      <c r="XBA2584" s="168"/>
      <c r="XBB2584" s="168"/>
      <c r="XBC2584" s="168"/>
      <c r="XBD2584" s="168"/>
      <c r="XBE2584" s="168"/>
      <c r="XBF2584" s="168"/>
      <c r="XBG2584" s="168"/>
      <c r="XBH2584" s="168"/>
      <c r="XBI2584" s="168"/>
      <c r="XBJ2584" s="168"/>
      <c r="XBK2584" s="168"/>
      <c r="XBL2584" s="168"/>
      <c r="XBM2584" s="168"/>
      <c r="XBN2584" s="168"/>
      <c r="XBO2584" s="168"/>
      <c r="XBP2584" s="168"/>
      <c r="XBQ2584" s="168"/>
      <c r="XBR2584" s="168"/>
      <c r="XBS2584" s="168"/>
      <c r="XBT2584" s="168"/>
      <c r="XBU2584" s="168"/>
      <c r="XBV2584" s="168"/>
      <c r="XBW2584" s="168"/>
      <c r="XBX2584" s="168"/>
      <c r="XBY2584" s="168"/>
      <c r="XBZ2584" s="168"/>
      <c r="XCA2584" s="168"/>
      <c r="XCB2584" s="168"/>
      <c r="XCC2584" s="168"/>
      <c r="XCD2584" s="168"/>
      <c r="XCE2584" s="168"/>
      <c r="XCF2584" s="168"/>
      <c r="XCG2584" s="168"/>
      <c r="XCH2584" s="168"/>
      <c r="XCI2584" s="168"/>
      <c r="XCJ2584" s="168"/>
      <c r="XCK2584" s="168"/>
      <c r="XCL2584" s="168"/>
      <c r="XCM2584" s="168"/>
      <c r="XCN2584" s="168"/>
      <c r="XCO2584" s="168"/>
      <c r="XCP2584" s="168"/>
      <c r="XCQ2584" s="168"/>
      <c r="XCR2584" s="168"/>
      <c r="XCS2584" s="168"/>
      <c r="XCT2584" s="168"/>
      <c r="XCU2584" s="168"/>
      <c r="XCV2584" s="168"/>
      <c r="XCW2584" s="168"/>
      <c r="XCX2584" s="168"/>
      <c r="XCY2584" s="168"/>
      <c r="XCZ2584" s="168"/>
      <c r="XDA2584" s="168"/>
      <c r="XDB2584" s="168"/>
      <c r="XDC2584" s="168"/>
      <c r="XDD2584" s="168"/>
      <c r="XDE2584" s="168"/>
      <c r="XDF2584" s="168"/>
      <c r="XDG2584" s="168"/>
      <c r="XDH2584" s="168"/>
      <c r="XDI2584" s="168"/>
      <c r="XDJ2584" s="168"/>
      <c r="XDK2584" s="168"/>
      <c r="XDL2584" s="168"/>
      <c r="XDM2584" s="168"/>
      <c r="XDN2584" s="168"/>
      <c r="XDO2584" s="168"/>
      <c r="XDP2584" s="168"/>
      <c r="XDQ2584" s="168"/>
      <c r="XDR2584" s="168"/>
      <c r="XDS2584" s="168"/>
      <c r="XDT2584" s="168"/>
      <c r="XDU2584" s="168"/>
      <c r="XDV2584" s="168"/>
      <c r="XDW2584" s="168"/>
      <c r="XDX2584" s="168"/>
      <c r="XDY2584" s="168"/>
      <c r="XDZ2584" s="168"/>
      <c r="XEA2584" s="168"/>
      <c r="XEB2584" s="168"/>
      <c r="XEC2584" s="168"/>
      <c r="XED2584" s="168"/>
      <c r="XEE2584" s="168"/>
      <c r="XEF2584" s="168"/>
      <c r="XEG2584" s="168"/>
      <c r="XEH2584" s="168"/>
      <c r="XEI2584" s="168"/>
      <c r="XEJ2584" s="168"/>
      <c r="XEK2584" s="168"/>
      <c r="XEL2584" s="168"/>
      <c r="XEM2584" s="168"/>
      <c r="XEN2584" s="168"/>
      <c r="XEO2584" s="168"/>
      <c r="XEP2584" s="168"/>
      <c r="XEQ2584" s="168"/>
      <c r="XER2584" s="168"/>
      <c r="XES2584" s="168"/>
      <c r="XET2584" s="168"/>
      <c r="XEU2584" s="168"/>
      <c r="XEV2584" s="168"/>
      <c r="XEW2584" s="168"/>
      <c r="XEX2584" s="168"/>
      <c r="XEY2584" s="168"/>
      <c r="XEZ2584" s="168"/>
      <c r="XFA2584" s="168"/>
      <c r="XFB2584" s="168"/>
      <c r="XFC2584" s="168"/>
      <c r="XFD2584" s="168"/>
    </row>
    <row r="2585" spans="2:16384" hidden="1">
      <c r="B2585" s="170">
        <v>46034</v>
      </c>
      <c r="C2585" s="131" t="s">
        <v>3904</v>
      </c>
      <c r="D2585" s="131" t="s">
        <v>7623</v>
      </c>
      <c r="E2585" s="131">
        <v>11</v>
      </c>
      <c r="F2585" s="131">
        <v>0</v>
      </c>
      <c r="G2585" s="131">
        <v>0</v>
      </c>
      <c r="H2585" s="131">
        <v>0</v>
      </c>
      <c r="I2585" s="131">
        <v>0</v>
      </c>
      <c r="J2585" s="131">
        <v>0</v>
      </c>
      <c r="K2585" s="131">
        <v>0</v>
      </c>
      <c r="L2585" s="131">
        <v>0</v>
      </c>
      <c r="M2585" s="131"/>
      <c r="N2585" s="131"/>
      <c r="O2585" s="131"/>
      <c r="P2585" s="131"/>
      <c r="Q2585" s="7"/>
      <c r="R2585" s="167"/>
      <c r="S2585" s="166"/>
      <c r="T2585" s="131"/>
      <c r="U2585" s="131"/>
      <c r="V2585" s="131"/>
      <c r="W2585" s="168"/>
      <c r="X2585" s="168"/>
      <c r="Y2585" s="168"/>
      <c r="Z2585" s="168"/>
      <c r="AA2585" s="168"/>
      <c r="AB2585" s="168"/>
      <c r="AC2585" s="168"/>
      <c r="AD2585" s="168"/>
      <c r="AE2585" s="168"/>
      <c r="AF2585" s="168"/>
      <c r="AG2585" s="168"/>
      <c r="AH2585" s="168"/>
      <c r="AI2585" s="168"/>
      <c r="AJ2585" s="168"/>
      <c r="AK2585" s="168"/>
      <c r="AL2585" s="168"/>
      <c r="AM2585" s="168"/>
      <c r="AN2585" s="168"/>
      <c r="AO2585" s="168"/>
      <c r="AP2585" s="168"/>
      <c r="AQ2585" s="168"/>
      <c r="AR2585" s="168"/>
      <c r="AS2585" s="168"/>
      <c r="AT2585" s="168"/>
      <c r="AU2585" s="168"/>
      <c r="AV2585" s="168"/>
      <c r="AW2585" s="168"/>
      <c r="AX2585" s="168"/>
      <c r="AY2585" s="168"/>
      <c r="AZ2585" s="168"/>
      <c r="BA2585" s="168"/>
      <c r="BB2585" s="168"/>
      <c r="BC2585" s="168"/>
      <c r="BD2585" s="168"/>
      <c r="BE2585" s="168"/>
      <c r="BF2585" s="168"/>
      <c r="BG2585" s="168"/>
      <c r="BH2585" s="168"/>
      <c r="BI2585" s="168"/>
      <c r="BJ2585" s="168"/>
      <c r="BK2585" s="168"/>
      <c r="BL2585" s="168"/>
      <c r="BM2585" s="168"/>
      <c r="BN2585" s="168"/>
      <c r="BO2585" s="168"/>
      <c r="BP2585" s="168"/>
      <c r="BQ2585" s="168"/>
      <c r="BR2585" s="168"/>
      <c r="BS2585" s="168"/>
      <c r="BT2585" s="168"/>
      <c r="BU2585" s="168"/>
      <c r="BV2585" s="168"/>
      <c r="BW2585" s="168"/>
      <c r="BX2585" s="168"/>
      <c r="BY2585" s="168"/>
      <c r="BZ2585" s="168"/>
      <c r="CA2585" s="168"/>
      <c r="CB2585" s="168"/>
      <c r="CC2585" s="168"/>
      <c r="CD2585" s="168"/>
      <c r="CE2585" s="168"/>
      <c r="CF2585" s="168"/>
      <c r="CG2585" s="168"/>
      <c r="CH2585" s="168"/>
      <c r="CI2585" s="168"/>
      <c r="CJ2585" s="168"/>
      <c r="CK2585" s="168"/>
      <c r="CL2585" s="168"/>
      <c r="CM2585" s="168"/>
      <c r="CN2585" s="168"/>
      <c r="CO2585" s="168"/>
      <c r="CP2585" s="168"/>
      <c r="CQ2585" s="168"/>
      <c r="CR2585" s="168"/>
      <c r="CS2585" s="168"/>
      <c r="CT2585" s="168"/>
      <c r="CU2585" s="168"/>
      <c r="CV2585" s="168"/>
      <c r="CW2585" s="168"/>
      <c r="CX2585" s="168"/>
      <c r="CY2585" s="168"/>
      <c r="CZ2585" s="168"/>
      <c r="DA2585" s="168"/>
      <c r="DB2585" s="168"/>
      <c r="DC2585" s="168"/>
      <c r="DD2585" s="168"/>
      <c r="DE2585" s="168"/>
      <c r="DF2585" s="168"/>
      <c r="DG2585" s="168"/>
      <c r="DH2585" s="168"/>
      <c r="DI2585" s="168"/>
      <c r="DJ2585" s="168"/>
      <c r="DK2585" s="168"/>
      <c r="DL2585" s="168"/>
      <c r="DM2585" s="168"/>
      <c r="DN2585" s="168"/>
      <c r="DO2585" s="168"/>
      <c r="DP2585" s="168"/>
      <c r="DQ2585" s="168"/>
      <c r="DR2585" s="168"/>
      <c r="DS2585" s="168"/>
      <c r="DT2585" s="168"/>
      <c r="DU2585" s="168"/>
      <c r="DV2585" s="168"/>
      <c r="DW2585" s="168"/>
      <c r="DX2585" s="168"/>
      <c r="DY2585" s="168"/>
      <c r="DZ2585" s="168"/>
      <c r="EA2585" s="168"/>
      <c r="EB2585" s="168"/>
      <c r="EC2585" s="168"/>
      <c r="ED2585" s="168"/>
      <c r="EE2585" s="168"/>
      <c r="EF2585" s="168"/>
      <c r="EG2585" s="168"/>
      <c r="EH2585" s="168"/>
      <c r="EI2585" s="168"/>
      <c r="EJ2585" s="168"/>
      <c r="EK2585" s="168"/>
      <c r="EL2585" s="168"/>
      <c r="EM2585" s="168"/>
      <c r="EN2585" s="168"/>
      <c r="EO2585" s="168"/>
      <c r="EP2585" s="168"/>
      <c r="EQ2585" s="168"/>
      <c r="ER2585" s="168"/>
      <c r="ES2585" s="168"/>
      <c r="ET2585" s="168"/>
      <c r="EU2585" s="168"/>
      <c r="EV2585" s="168"/>
      <c r="EW2585" s="168"/>
      <c r="EX2585" s="168"/>
      <c r="EY2585" s="168"/>
      <c r="EZ2585" s="168"/>
      <c r="FA2585" s="168"/>
      <c r="FB2585" s="168"/>
      <c r="FC2585" s="168"/>
      <c r="FD2585" s="168"/>
      <c r="FE2585" s="168"/>
      <c r="FF2585" s="168"/>
      <c r="FG2585" s="168"/>
      <c r="FH2585" s="168"/>
      <c r="FI2585" s="168"/>
      <c r="FJ2585" s="168"/>
      <c r="FK2585" s="168"/>
      <c r="FL2585" s="168"/>
      <c r="FM2585" s="168"/>
      <c r="FN2585" s="168"/>
      <c r="FO2585" s="168"/>
      <c r="FP2585" s="168"/>
      <c r="FQ2585" s="168"/>
      <c r="FR2585" s="168"/>
      <c r="FS2585" s="168"/>
      <c r="FT2585" s="168"/>
      <c r="FU2585" s="168"/>
      <c r="FV2585" s="168"/>
      <c r="FW2585" s="168"/>
      <c r="FX2585" s="168"/>
      <c r="FY2585" s="168"/>
      <c r="FZ2585" s="168"/>
      <c r="GA2585" s="168"/>
      <c r="GB2585" s="168"/>
      <c r="GC2585" s="168"/>
      <c r="GD2585" s="168"/>
      <c r="GE2585" s="168"/>
      <c r="GF2585" s="168"/>
      <c r="GG2585" s="168"/>
      <c r="GH2585" s="168"/>
      <c r="GI2585" s="168"/>
      <c r="GJ2585" s="168"/>
      <c r="GK2585" s="168"/>
      <c r="GL2585" s="168"/>
      <c r="GM2585" s="168"/>
      <c r="GN2585" s="168"/>
      <c r="GO2585" s="168"/>
      <c r="GP2585" s="168"/>
      <c r="GQ2585" s="168"/>
      <c r="GR2585" s="168"/>
      <c r="GS2585" s="168"/>
      <c r="GT2585" s="168"/>
      <c r="GU2585" s="168"/>
      <c r="GV2585" s="168"/>
      <c r="GW2585" s="168"/>
      <c r="GX2585" s="168"/>
      <c r="GY2585" s="168"/>
      <c r="GZ2585" s="168"/>
      <c r="HA2585" s="168"/>
      <c r="HB2585" s="168"/>
      <c r="HC2585" s="168"/>
      <c r="HD2585" s="168"/>
      <c r="HE2585" s="168"/>
      <c r="HF2585" s="168"/>
      <c r="HG2585" s="168"/>
      <c r="HH2585" s="168"/>
      <c r="HI2585" s="168"/>
      <c r="HJ2585" s="168"/>
      <c r="HK2585" s="168"/>
      <c r="HL2585" s="168"/>
      <c r="HM2585" s="168"/>
      <c r="HN2585" s="168"/>
      <c r="HO2585" s="168"/>
      <c r="HP2585" s="168"/>
      <c r="HQ2585" s="168"/>
      <c r="HR2585" s="168"/>
      <c r="HS2585" s="168"/>
      <c r="HT2585" s="168"/>
      <c r="HU2585" s="168"/>
      <c r="HV2585" s="168"/>
      <c r="HW2585" s="168"/>
      <c r="HX2585" s="168"/>
      <c r="HY2585" s="168"/>
      <c r="HZ2585" s="168"/>
      <c r="IA2585" s="168"/>
      <c r="IB2585" s="168"/>
      <c r="IC2585" s="168"/>
      <c r="ID2585" s="168"/>
      <c r="IE2585" s="168"/>
      <c r="IF2585" s="168"/>
      <c r="IG2585" s="168"/>
      <c r="IH2585" s="168"/>
      <c r="II2585" s="168"/>
      <c r="IJ2585" s="168"/>
      <c r="IK2585" s="168"/>
      <c r="IL2585" s="168"/>
      <c r="IM2585" s="168"/>
      <c r="IN2585" s="168"/>
      <c r="IO2585" s="168"/>
      <c r="IP2585" s="168"/>
      <c r="IQ2585" s="168"/>
      <c r="IR2585" s="168"/>
      <c r="IS2585" s="168"/>
      <c r="IT2585" s="168"/>
      <c r="IU2585" s="168"/>
      <c r="IV2585" s="168"/>
      <c r="IW2585" s="168"/>
      <c r="IX2585" s="168"/>
      <c r="IY2585" s="168"/>
      <c r="IZ2585" s="168"/>
      <c r="JA2585" s="168"/>
      <c r="JB2585" s="168"/>
      <c r="JC2585" s="168"/>
      <c r="JD2585" s="168"/>
      <c r="JE2585" s="168"/>
      <c r="JF2585" s="168"/>
      <c r="JG2585" s="168"/>
      <c r="JH2585" s="168"/>
      <c r="JI2585" s="168"/>
      <c r="JJ2585" s="168"/>
      <c r="JK2585" s="168"/>
      <c r="JL2585" s="168"/>
      <c r="JM2585" s="168"/>
      <c r="JN2585" s="168"/>
      <c r="JO2585" s="168"/>
      <c r="JP2585" s="168"/>
      <c r="JQ2585" s="168"/>
      <c r="JR2585" s="168"/>
      <c r="JS2585" s="168"/>
      <c r="JT2585" s="168"/>
      <c r="JU2585" s="168"/>
      <c r="JV2585" s="168"/>
      <c r="JW2585" s="168"/>
      <c r="JX2585" s="168"/>
      <c r="JY2585" s="168"/>
      <c r="JZ2585" s="168"/>
      <c r="KA2585" s="168"/>
      <c r="KB2585" s="168"/>
      <c r="KC2585" s="168"/>
      <c r="KD2585" s="168"/>
      <c r="KE2585" s="168"/>
      <c r="KF2585" s="168"/>
      <c r="KG2585" s="168"/>
      <c r="KH2585" s="168"/>
      <c r="KI2585" s="168"/>
      <c r="KJ2585" s="168"/>
      <c r="KK2585" s="168"/>
      <c r="KL2585" s="168"/>
      <c r="KM2585" s="168"/>
      <c r="KN2585" s="168"/>
      <c r="KO2585" s="168"/>
      <c r="KP2585" s="168"/>
      <c r="KQ2585" s="168"/>
      <c r="KR2585" s="168"/>
      <c r="KS2585" s="168"/>
      <c r="KT2585" s="168"/>
      <c r="KU2585" s="168"/>
      <c r="KV2585" s="168"/>
      <c r="KW2585" s="168"/>
      <c r="KX2585" s="168"/>
      <c r="KY2585" s="168"/>
      <c r="KZ2585" s="168"/>
      <c r="LA2585" s="168"/>
      <c r="LB2585" s="168"/>
      <c r="LC2585" s="168"/>
      <c r="LD2585" s="168"/>
      <c r="LE2585" s="168"/>
      <c r="LF2585" s="168"/>
      <c r="LG2585" s="168"/>
      <c r="LH2585" s="168"/>
      <c r="LI2585" s="168"/>
      <c r="LJ2585" s="168"/>
      <c r="LK2585" s="168"/>
      <c r="LL2585" s="168"/>
      <c r="LM2585" s="168"/>
      <c r="LN2585" s="168"/>
      <c r="LO2585" s="168"/>
      <c r="LP2585" s="168"/>
      <c r="LQ2585" s="168"/>
      <c r="LR2585" s="168"/>
      <c r="LS2585" s="168"/>
      <c r="LT2585" s="168"/>
      <c r="LU2585" s="168"/>
      <c r="LV2585" s="168"/>
      <c r="LW2585" s="168"/>
      <c r="LX2585" s="168"/>
      <c r="LY2585" s="168"/>
      <c r="LZ2585" s="168"/>
      <c r="MA2585" s="168"/>
      <c r="MB2585" s="168"/>
      <c r="MC2585" s="168"/>
      <c r="MD2585" s="168"/>
      <c r="ME2585" s="168"/>
      <c r="MF2585" s="168"/>
      <c r="MG2585" s="168"/>
      <c r="MH2585" s="168"/>
      <c r="MI2585" s="168"/>
      <c r="MJ2585" s="168"/>
      <c r="MK2585" s="168"/>
      <c r="ML2585" s="168"/>
      <c r="MM2585" s="168"/>
      <c r="MN2585" s="168"/>
      <c r="MO2585" s="168"/>
      <c r="MP2585" s="168"/>
      <c r="MQ2585" s="168"/>
      <c r="MR2585" s="168"/>
      <c r="MS2585" s="168"/>
      <c r="MT2585" s="168"/>
      <c r="MU2585" s="168"/>
      <c r="MV2585" s="168"/>
      <c r="MW2585" s="168"/>
      <c r="MX2585" s="168"/>
      <c r="MY2585" s="168"/>
      <c r="MZ2585" s="168"/>
      <c r="NA2585" s="168"/>
      <c r="NB2585" s="168"/>
      <c r="NC2585" s="168"/>
      <c r="ND2585" s="168"/>
      <c r="NE2585" s="168"/>
      <c r="NF2585" s="168"/>
      <c r="NG2585" s="168"/>
      <c r="NH2585" s="168"/>
      <c r="NI2585" s="168"/>
      <c r="NJ2585" s="168"/>
      <c r="NK2585" s="168"/>
      <c r="NL2585" s="168"/>
      <c r="NM2585" s="168"/>
      <c r="NN2585" s="168"/>
      <c r="NO2585" s="168"/>
      <c r="NP2585" s="168"/>
      <c r="NQ2585" s="168"/>
      <c r="NR2585" s="168"/>
      <c r="NS2585" s="168"/>
      <c r="NT2585" s="168"/>
      <c r="NU2585" s="168"/>
      <c r="NV2585" s="168"/>
      <c r="NW2585" s="168"/>
      <c r="NX2585" s="168"/>
      <c r="NY2585" s="168"/>
      <c r="NZ2585" s="168"/>
      <c r="OA2585" s="168"/>
      <c r="OB2585" s="168"/>
      <c r="OC2585" s="168"/>
      <c r="OD2585" s="168"/>
      <c r="OE2585" s="168"/>
      <c r="OF2585" s="168"/>
      <c r="OG2585" s="168"/>
      <c r="OH2585" s="168"/>
      <c r="OI2585" s="168"/>
      <c r="OJ2585" s="168"/>
      <c r="OK2585" s="168"/>
      <c r="OL2585" s="168"/>
      <c r="OM2585" s="168"/>
      <c r="ON2585" s="168"/>
      <c r="OO2585" s="168"/>
      <c r="OP2585" s="168"/>
      <c r="OQ2585" s="168"/>
      <c r="OR2585" s="168"/>
      <c r="OS2585" s="168"/>
      <c r="OT2585" s="168"/>
      <c r="OU2585" s="168"/>
      <c r="OV2585" s="168"/>
      <c r="OW2585" s="168"/>
      <c r="OX2585" s="168"/>
      <c r="OY2585" s="168"/>
      <c r="OZ2585" s="168"/>
      <c r="PA2585" s="168"/>
      <c r="PB2585" s="168"/>
      <c r="PC2585" s="168"/>
      <c r="PD2585" s="168"/>
      <c r="PE2585" s="168"/>
      <c r="PF2585" s="168"/>
      <c r="PG2585" s="168"/>
      <c r="PH2585" s="168"/>
      <c r="PI2585" s="168"/>
      <c r="PJ2585" s="168"/>
      <c r="PK2585" s="168"/>
      <c r="PL2585" s="168"/>
      <c r="PM2585" s="168"/>
      <c r="PN2585" s="168"/>
      <c r="PO2585" s="168"/>
      <c r="PP2585" s="168"/>
      <c r="PQ2585" s="168"/>
      <c r="PR2585" s="168"/>
      <c r="PS2585" s="168"/>
      <c r="PT2585" s="168"/>
      <c r="PU2585" s="168"/>
      <c r="PV2585" s="168"/>
      <c r="PW2585" s="168"/>
      <c r="PX2585" s="168"/>
      <c r="PY2585" s="168"/>
      <c r="PZ2585" s="168"/>
      <c r="QA2585" s="168"/>
      <c r="QB2585" s="168"/>
      <c r="QC2585" s="168"/>
      <c r="QD2585" s="168"/>
      <c r="QE2585" s="168"/>
      <c r="QF2585" s="168"/>
      <c r="QG2585" s="168"/>
      <c r="QH2585" s="168"/>
      <c r="QI2585" s="168"/>
      <c r="QJ2585" s="168"/>
      <c r="QK2585" s="168"/>
      <c r="QL2585" s="168"/>
      <c r="QM2585" s="168"/>
      <c r="QN2585" s="168"/>
      <c r="QO2585" s="168"/>
      <c r="QP2585" s="168"/>
      <c r="QQ2585" s="168"/>
      <c r="QR2585" s="168"/>
      <c r="QS2585" s="168"/>
      <c r="QT2585" s="168"/>
      <c r="QU2585" s="168"/>
      <c r="QV2585" s="168"/>
      <c r="QW2585" s="168"/>
      <c r="QX2585" s="168"/>
      <c r="QY2585" s="168"/>
      <c r="QZ2585" s="168"/>
      <c r="RA2585" s="168"/>
      <c r="RB2585" s="168"/>
      <c r="RC2585" s="168"/>
      <c r="RD2585" s="168"/>
      <c r="RE2585" s="168"/>
      <c r="RF2585" s="168"/>
      <c r="RG2585" s="168"/>
      <c r="RH2585" s="168"/>
      <c r="RI2585" s="168"/>
      <c r="RJ2585" s="168"/>
      <c r="RK2585" s="168"/>
      <c r="RL2585" s="168"/>
      <c r="RM2585" s="168"/>
      <c r="RN2585" s="168"/>
      <c r="RO2585" s="168"/>
      <c r="RP2585" s="168"/>
      <c r="RQ2585" s="168"/>
      <c r="RR2585" s="168"/>
      <c r="RS2585" s="168"/>
      <c r="RT2585" s="168"/>
      <c r="RU2585" s="168"/>
      <c r="RV2585" s="168"/>
      <c r="RW2585" s="168"/>
      <c r="RX2585" s="168"/>
      <c r="RY2585" s="168"/>
      <c r="RZ2585" s="168"/>
      <c r="SA2585" s="168"/>
      <c r="SB2585" s="168"/>
      <c r="SC2585" s="168"/>
      <c r="SD2585" s="168"/>
      <c r="SE2585" s="168"/>
      <c r="SF2585" s="168"/>
      <c r="SG2585" s="168"/>
      <c r="SH2585" s="168"/>
      <c r="SI2585" s="168"/>
      <c r="SJ2585" s="168"/>
      <c r="SK2585" s="168"/>
      <c r="SL2585" s="168"/>
      <c r="SM2585" s="168"/>
      <c r="SN2585" s="168"/>
      <c r="SO2585" s="168"/>
      <c r="SP2585" s="168"/>
      <c r="SQ2585" s="168"/>
      <c r="SR2585" s="168"/>
      <c r="SS2585" s="168"/>
      <c r="ST2585" s="168"/>
      <c r="SU2585" s="168"/>
      <c r="SV2585" s="168"/>
      <c r="SW2585" s="168"/>
      <c r="SX2585" s="168"/>
      <c r="SY2585" s="168"/>
      <c r="SZ2585" s="168"/>
      <c r="TA2585" s="168"/>
      <c r="TB2585" s="168"/>
      <c r="TC2585" s="168"/>
      <c r="TD2585" s="168"/>
      <c r="TE2585" s="168"/>
      <c r="TF2585" s="168"/>
      <c r="TG2585" s="168"/>
      <c r="TH2585" s="168"/>
      <c r="TI2585" s="168"/>
      <c r="TJ2585" s="168"/>
      <c r="TK2585" s="168"/>
      <c r="TL2585" s="168"/>
      <c r="TM2585" s="168"/>
      <c r="TN2585" s="168"/>
      <c r="TO2585" s="168"/>
      <c r="TP2585" s="168"/>
      <c r="TQ2585" s="168"/>
      <c r="TR2585" s="168"/>
      <c r="TS2585" s="168"/>
      <c r="TT2585" s="168"/>
      <c r="TU2585" s="168"/>
      <c r="TV2585" s="168"/>
      <c r="TW2585" s="168"/>
      <c r="TX2585" s="168"/>
      <c r="TY2585" s="168"/>
      <c r="TZ2585" s="168"/>
      <c r="UA2585" s="168"/>
      <c r="UB2585" s="168"/>
      <c r="UC2585" s="168"/>
      <c r="UD2585" s="168"/>
      <c r="UE2585" s="168"/>
      <c r="UF2585" s="168"/>
      <c r="UG2585" s="168"/>
      <c r="UH2585" s="168"/>
      <c r="UI2585" s="168"/>
      <c r="UJ2585" s="168"/>
      <c r="UK2585" s="168"/>
      <c r="UL2585" s="168"/>
      <c r="UM2585" s="168"/>
      <c r="UN2585" s="168"/>
      <c r="UO2585" s="168"/>
      <c r="UP2585" s="168"/>
      <c r="UQ2585" s="168"/>
      <c r="UR2585" s="168"/>
      <c r="US2585" s="168"/>
      <c r="UT2585" s="168"/>
      <c r="UU2585" s="168"/>
      <c r="UV2585" s="168"/>
      <c r="UW2585" s="168"/>
      <c r="UX2585" s="168"/>
      <c r="UY2585" s="168"/>
      <c r="UZ2585" s="168"/>
      <c r="VA2585" s="168"/>
      <c r="VB2585" s="168"/>
      <c r="VC2585" s="168"/>
      <c r="VD2585" s="168"/>
      <c r="VE2585" s="168"/>
      <c r="VF2585" s="168"/>
      <c r="VG2585" s="168"/>
      <c r="VH2585" s="168"/>
      <c r="VI2585" s="168"/>
      <c r="VJ2585" s="168"/>
      <c r="VK2585" s="168"/>
      <c r="VL2585" s="168"/>
      <c r="VM2585" s="168"/>
      <c r="VN2585" s="168"/>
      <c r="VO2585" s="168"/>
      <c r="VP2585" s="168"/>
      <c r="VQ2585" s="168"/>
      <c r="VR2585" s="168"/>
      <c r="VS2585" s="168"/>
      <c r="VT2585" s="168"/>
      <c r="VU2585" s="168"/>
      <c r="VV2585" s="168"/>
      <c r="VW2585" s="168"/>
      <c r="VX2585" s="168"/>
      <c r="VY2585" s="168"/>
      <c r="VZ2585" s="168"/>
      <c r="WA2585" s="168"/>
      <c r="WB2585" s="168"/>
      <c r="WC2585" s="168"/>
      <c r="WD2585" s="168"/>
      <c r="WE2585" s="168"/>
      <c r="WF2585" s="168"/>
      <c r="WG2585" s="168"/>
      <c r="WH2585" s="168"/>
      <c r="WI2585" s="168"/>
      <c r="WJ2585" s="168"/>
      <c r="WK2585" s="168"/>
      <c r="WL2585" s="168"/>
      <c r="WM2585" s="168"/>
      <c r="WN2585" s="168"/>
      <c r="WO2585" s="168"/>
      <c r="WP2585" s="168"/>
      <c r="WQ2585" s="168"/>
      <c r="WR2585" s="168"/>
      <c r="WS2585" s="168"/>
      <c r="WT2585" s="168"/>
      <c r="WU2585" s="168"/>
      <c r="WV2585" s="168"/>
      <c r="WW2585" s="168"/>
      <c r="WX2585" s="168"/>
      <c r="WY2585" s="168"/>
      <c r="WZ2585" s="168"/>
      <c r="XA2585" s="168"/>
      <c r="XB2585" s="168"/>
      <c r="XC2585" s="168"/>
      <c r="XD2585" s="168"/>
      <c r="XE2585" s="168"/>
      <c r="XF2585" s="168"/>
      <c r="XG2585" s="168"/>
      <c r="XH2585" s="168"/>
      <c r="XI2585" s="168"/>
      <c r="XJ2585" s="168"/>
      <c r="XK2585" s="168"/>
      <c r="XL2585" s="168"/>
      <c r="XM2585" s="168"/>
      <c r="XN2585" s="168"/>
      <c r="XO2585" s="168"/>
      <c r="XP2585" s="168"/>
      <c r="XQ2585" s="168"/>
      <c r="XR2585" s="168"/>
      <c r="XS2585" s="168"/>
      <c r="XT2585" s="168"/>
      <c r="XU2585" s="168"/>
      <c r="XV2585" s="168"/>
      <c r="XW2585" s="168"/>
      <c r="XX2585" s="168"/>
      <c r="XY2585" s="168"/>
      <c r="XZ2585" s="168"/>
      <c r="YA2585" s="168"/>
      <c r="YB2585" s="168"/>
      <c r="YC2585" s="168"/>
      <c r="YD2585" s="168"/>
      <c r="YE2585" s="168"/>
      <c r="YF2585" s="168"/>
      <c r="YG2585" s="168"/>
      <c r="YH2585" s="168"/>
      <c r="YI2585" s="168"/>
      <c r="YJ2585" s="168"/>
      <c r="YK2585" s="168"/>
      <c r="YL2585" s="168"/>
      <c r="YM2585" s="168"/>
      <c r="YN2585" s="168"/>
      <c r="YO2585" s="168"/>
      <c r="YP2585" s="168"/>
      <c r="YQ2585" s="168"/>
      <c r="YR2585" s="168"/>
      <c r="YS2585" s="168"/>
      <c r="YT2585" s="168"/>
      <c r="YU2585" s="168"/>
      <c r="YV2585" s="168"/>
      <c r="YW2585" s="168"/>
      <c r="YX2585" s="168"/>
      <c r="YY2585" s="168"/>
      <c r="YZ2585" s="168"/>
      <c r="ZA2585" s="168"/>
      <c r="ZB2585" s="168"/>
      <c r="ZC2585" s="168"/>
      <c r="ZD2585" s="168"/>
      <c r="ZE2585" s="168"/>
      <c r="ZF2585" s="168"/>
      <c r="ZG2585" s="168"/>
      <c r="ZH2585" s="168"/>
      <c r="ZI2585" s="168"/>
      <c r="ZJ2585" s="168"/>
      <c r="ZK2585" s="168"/>
      <c r="ZL2585" s="168"/>
      <c r="ZM2585" s="168"/>
      <c r="ZN2585" s="168"/>
      <c r="ZO2585" s="168"/>
      <c r="ZP2585" s="168"/>
      <c r="ZQ2585" s="168"/>
      <c r="ZR2585" s="168"/>
      <c r="ZS2585" s="168"/>
      <c r="ZT2585" s="168"/>
      <c r="ZU2585" s="168"/>
      <c r="ZV2585" s="168"/>
      <c r="ZW2585" s="168"/>
      <c r="ZX2585" s="168"/>
      <c r="ZY2585" s="168"/>
      <c r="ZZ2585" s="168"/>
      <c r="AAA2585" s="168"/>
      <c r="AAB2585" s="168"/>
      <c r="AAC2585" s="168"/>
      <c r="AAD2585" s="168"/>
      <c r="AAE2585" s="168"/>
      <c r="AAF2585" s="168"/>
      <c r="AAG2585" s="168"/>
      <c r="AAH2585" s="168"/>
      <c r="AAI2585" s="168"/>
      <c r="AAJ2585" s="168"/>
      <c r="AAK2585" s="168"/>
      <c r="AAL2585" s="168"/>
      <c r="AAM2585" s="168"/>
      <c r="AAN2585" s="168"/>
      <c r="AAO2585" s="168"/>
      <c r="AAP2585" s="168"/>
      <c r="AAQ2585" s="168"/>
      <c r="AAR2585" s="168"/>
      <c r="AAS2585" s="168"/>
      <c r="AAT2585" s="168"/>
      <c r="AAU2585" s="168"/>
      <c r="AAV2585" s="168"/>
      <c r="AAW2585" s="168"/>
      <c r="AAX2585" s="168"/>
      <c r="AAY2585" s="168"/>
      <c r="AAZ2585" s="168"/>
      <c r="ABA2585" s="168"/>
      <c r="ABB2585" s="168"/>
      <c r="ABC2585" s="168"/>
      <c r="ABD2585" s="168"/>
      <c r="ABE2585" s="168"/>
      <c r="ABF2585" s="168"/>
      <c r="ABG2585" s="168"/>
      <c r="ABH2585" s="168"/>
      <c r="ABI2585" s="168"/>
      <c r="ABJ2585" s="168"/>
      <c r="ABK2585" s="168"/>
      <c r="ABL2585" s="168"/>
      <c r="ABM2585" s="168"/>
      <c r="ABN2585" s="168"/>
      <c r="ABO2585" s="168"/>
      <c r="ABP2585" s="168"/>
      <c r="ABQ2585" s="168"/>
      <c r="ABR2585" s="168"/>
      <c r="ABS2585" s="168"/>
      <c r="ABT2585" s="168"/>
      <c r="ABU2585" s="168"/>
      <c r="ABV2585" s="168"/>
      <c r="ABW2585" s="168"/>
      <c r="ABX2585" s="168"/>
      <c r="ABY2585" s="168"/>
      <c r="ABZ2585" s="168"/>
      <c r="ACA2585" s="168"/>
      <c r="ACB2585" s="168"/>
      <c r="ACC2585" s="168"/>
      <c r="ACD2585" s="168"/>
      <c r="ACE2585" s="168"/>
      <c r="ACF2585" s="168"/>
      <c r="ACG2585" s="168"/>
      <c r="ACH2585" s="168"/>
      <c r="ACI2585" s="168"/>
      <c r="ACJ2585" s="168"/>
      <c r="ACK2585" s="168"/>
      <c r="ACL2585" s="168"/>
      <c r="ACM2585" s="168"/>
      <c r="ACN2585" s="168"/>
      <c r="ACO2585" s="168"/>
      <c r="ACP2585" s="168"/>
      <c r="ACQ2585" s="168"/>
      <c r="ACR2585" s="168"/>
      <c r="ACS2585" s="168"/>
      <c r="ACT2585" s="168"/>
      <c r="ACU2585" s="168"/>
      <c r="ACV2585" s="168"/>
      <c r="ACW2585" s="168"/>
      <c r="ACX2585" s="168"/>
      <c r="ACY2585" s="168"/>
      <c r="ACZ2585" s="168"/>
      <c r="ADA2585" s="168"/>
      <c r="ADB2585" s="168"/>
      <c r="ADC2585" s="168"/>
      <c r="ADD2585" s="168"/>
      <c r="ADE2585" s="168"/>
      <c r="ADF2585" s="168"/>
      <c r="ADG2585" s="168"/>
      <c r="ADH2585" s="168"/>
      <c r="ADI2585" s="168"/>
      <c r="ADJ2585" s="168"/>
      <c r="ADK2585" s="168"/>
      <c r="ADL2585" s="168"/>
      <c r="ADM2585" s="168"/>
      <c r="ADN2585" s="168"/>
      <c r="ADO2585" s="168"/>
      <c r="ADP2585" s="168"/>
      <c r="ADQ2585" s="168"/>
      <c r="ADR2585" s="168"/>
      <c r="ADS2585" s="168"/>
      <c r="ADT2585" s="168"/>
      <c r="ADU2585" s="168"/>
      <c r="ADV2585" s="168"/>
      <c r="ADW2585" s="168"/>
      <c r="ADX2585" s="168"/>
      <c r="ADY2585" s="168"/>
      <c r="ADZ2585" s="168"/>
      <c r="AEA2585" s="168"/>
      <c r="AEB2585" s="168"/>
      <c r="AEC2585" s="168"/>
      <c r="AED2585" s="168"/>
      <c r="AEE2585" s="168"/>
      <c r="AEF2585" s="168"/>
      <c r="AEG2585" s="168"/>
      <c r="AEH2585" s="168"/>
      <c r="AEI2585" s="168"/>
      <c r="AEJ2585" s="168"/>
      <c r="AEK2585" s="168"/>
      <c r="AEL2585" s="168"/>
      <c r="AEM2585" s="168"/>
      <c r="AEN2585" s="168"/>
      <c r="AEO2585" s="168"/>
      <c r="AEP2585" s="168"/>
      <c r="AEQ2585" s="168"/>
      <c r="AER2585" s="168"/>
      <c r="AES2585" s="168"/>
      <c r="AET2585" s="168"/>
      <c r="AEU2585" s="168"/>
      <c r="AEV2585" s="168"/>
      <c r="AEW2585" s="168"/>
      <c r="AEX2585" s="168"/>
      <c r="AEY2585" s="168"/>
      <c r="AEZ2585" s="168"/>
      <c r="AFA2585" s="168"/>
      <c r="AFB2585" s="168"/>
      <c r="AFC2585" s="168"/>
      <c r="AFD2585" s="168"/>
      <c r="AFE2585" s="168"/>
      <c r="AFF2585" s="168"/>
      <c r="AFG2585" s="168"/>
      <c r="AFH2585" s="168"/>
      <c r="AFI2585" s="168"/>
      <c r="AFJ2585" s="168"/>
      <c r="AFK2585" s="168"/>
      <c r="AFL2585" s="168"/>
      <c r="AFM2585" s="168"/>
      <c r="AFN2585" s="168"/>
      <c r="AFO2585" s="168"/>
      <c r="AFP2585" s="168"/>
      <c r="AFQ2585" s="168"/>
      <c r="AFR2585" s="168"/>
      <c r="AFS2585" s="168"/>
      <c r="AFT2585" s="168"/>
      <c r="AFU2585" s="168"/>
      <c r="AFV2585" s="168"/>
      <c r="AFW2585" s="168"/>
      <c r="AFX2585" s="168"/>
      <c r="AFY2585" s="168"/>
      <c r="AFZ2585" s="168"/>
      <c r="AGA2585" s="168"/>
      <c r="AGB2585" s="168"/>
      <c r="AGC2585" s="168"/>
      <c r="AGD2585" s="168"/>
      <c r="AGE2585" s="168"/>
      <c r="AGF2585" s="168"/>
      <c r="AGG2585" s="168"/>
      <c r="AGH2585" s="168"/>
      <c r="AGI2585" s="168"/>
      <c r="AGJ2585" s="168"/>
      <c r="AGK2585" s="168"/>
      <c r="AGL2585" s="168"/>
      <c r="AGM2585" s="168"/>
      <c r="AGN2585" s="168"/>
      <c r="AGO2585" s="168"/>
      <c r="AGP2585" s="168"/>
      <c r="AGQ2585" s="168"/>
      <c r="AGR2585" s="168"/>
      <c r="AGS2585" s="168"/>
      <c r="AGT2585" s="168"/>
      <c r="AGU2585" s="168"/>
      <c r="AGV2585" s="168"/>
      <c r="AGW2585" s="168"/>
      <c r="AGX2585" s="168"/>
      <c r="AGY2585" s="168"/>
      <c r="AGZ2585" s="168"/>
      <c r="AHA2585" s="168"/>
      <c r="AHB2585" s="168"/>
      <c r="AHC2585" s="168"/>
      <c r="AHD2585" s="168"/>
      <c r="AHE2585" s="168"/>
      <c r="AHF2585" s="168"/>
      <c r="AHG2585" s="168"/>
      <c r="AHH2585" s="168"/>
      <c r="AHI2585" s="168"/>
      <c r="AHJ2585" s="168"/>
      <c r="AHK2585" s="168"/>
      <c r="AHL2585" s="168"/>
      <c r="AHM2585" s="168"/>
      <c r="AHN2585" s="168"/>
      <c r="AHO2585" s="168"/>
      <c r="AHP2585" s="168"/>
      <c r="AHQ2585" s="168"/>
      <c r="AHR2585" s="168"/>
      <c r="AHS2585" s="168"/>
      <c r="AHT2585" s="168"/>
      <c r="AHU2585" s="168"/>
      <c r="AHV2585" s="168"/>
      <c r="AHW2585" s="168"/>
      <c r="AHX2585" s="168"/>
      <c r="AHY2585" s="168"/>
      <c r="AHZ2585" s="168"/>
      <c r="AIA2585" s="168"/>
      <c r="AIB2585" s="168"/>
      <c r="AIC2585" s="168"/>
      <c r="AID2585" s="168"/>
      <c r="AIE2585" s="168"/>
      <c r="AIF2585" s="168"/>
      <c r="AIG2585" s="168"/>
      <c r="AIH2585" s="168"/>
      <c r="AII2585" s="168"/>
      <c r="AIJ2585" s="168"/>
      <c r="AIK2585" s="168"/>
      <c r="AIL2585" s="168"/>
      <c r="AIM2585" s="168"/>
      <c r="AIN2585" s="168"/>
      <c r="AIO2585" s="168"/>
      <c r="AIP2585" s="168"/>
      <c r="AIQ2585" s="168"/>
      <c r="AIR2585" s="168"/>
      <c r="AIS2585" s="168"/>
      <c r="AIT2585" s="168"/>
      <c r="AIU2585" s="168"/>
      <c r="AIV2585" s="168"/>
      <c r="AIW2585" s="168"/>
      <c r="AIX2585" s="168"/>
      <c r="AIY2585" s="168"/>
      <c r="AIZ2585" s="168"/>
      <c r="AJA2585" s="168"/>
      <c r="AJB2585" s="168"/>
      <c r="AJC2585" s="168"/>
      <c r="AJD2585" s="168"/>
      <c r="AJE2585" s="168"/>
      <c r="AJF2585" s="168"/>
      <c r="AJG2585" s="168"/>
      <c r="AJH2585" s="168"/>
      <c r="AJI2585" s="168"/>
      <c r="AJJ2585" s="168"/>
      <c r="AJK2585" s="168"/>
      <c r="AJL2585" s="168"/>
      <c r="AJM2585" s="168"/>
      <c r="AJN2585" s="168"/>
      <c r="AJO2585" s="168"/>
      <c r="AJP2585" s="168"/>
      <c r="AJQ2585" s="168"/>
      <c r="AJR2585" s="168"/>
      <c r="AJS2585" s="168"/>
      <c r="AJT2585" s="168"/>
      <c r="AJU2585" s="168"/>
      <c r="AJV2585" s="168"/>
      <c r="AJW2585" s="168"/>
      <c r="AJX2585" s="168"/>
      <c r="AJY2585" s="168"/>
      <c r="AJZ2585" s="168"/>
      <c r="AKA2585" s="168"/>
      <c r="AKB2585" s="168"/>
      <c r="AKC2585" s="168"/>
      <c r="AKD2585" s="168"/>
      <c r="AKE2585" s="168"/>
      <c r="AKF2585" s="168"/>
      <c r="AKG2585" s="168"/>
      <c r="AKH2585" s="168"/>
      <c r="AKI2585" s="168"/>
      <c r="AKJ2585" s="168"/>
      <c r="AKK2585" s="168"/>
      <c r="AKL2585" s="168"/>
      <c r="AKM2585" s="168"/>
      <c r="AKN2585" s="168"/>
      <c r="AKO2585" s="168"/>
      <c r="AKP2585" s="168"/>
      <c r="AKQ2585" s="168"/>
      <c r="AKR2585" s="168"/>
      <c r="AKS2585" s="168"/>
      <c r="AKT2585" s="168"/>
      <c r="AKU2585" s="168"/>
      <c r="AKV2585" s="168"/>
      <c r="AKW2585" s="168"/>
      <c r="AKX2585" s="168"/>
      <c r="AKY2585" s="168"/>
      <c r="AKZ2585" s="168"/>
      <c r="ALA2585" s="168"/>
      <c r="ALB2585" s="168"/>
      <c r="ALC2585" s="168"/>
      <c r="ALD2585" s="168"/>
      <c r="ALE2585" s="168"/>
      <c r="ALF2585" s="168"/>
      <c r="ALG2585" s="168"/>
      <c r="ALH2585" s="168"/>
      <c r="ALI2585" s="168"/>
      <c r="ALJ2585" s="168"/>
      <c r="ALK2585" s="168"/>
      <c r="ALL2585" s="168"/>
      <c r="ALM2585" s="168"/>
      <c r="ALN2585" s="168"/>
      <c r="ALO2585" s="168"/>
      <c r="ALP2585" s="168"/>
      <c r="ALQ2585" s="168"/>
      <c r="ALR2585" s="168"/>
      <c r="ALS2585" s="168"/>
      <c r="ALT2585" s="168"/>
      <c r="ALU2585" s="168"/>
      <c r="ALV2585" s="168"/>
      <c r="ALW2585" s="168"/>
      <c r="ALX2585" s="168"/>
      <c r="ALY2585" s="168"/>
      <c r="ALZ2585" s="168"/>
      <c r="AMA2585" s="168"/>
      <c r="AMB2585" s="168"/>
      <c r="AMC2585" s="168"/>
      <c r="AMD2585" s="168"/>
      <c r="AME2585" s="168"/>
      <c r="AMF2585" s="168"/>
      <c r="AMG2585" s="168"/>
      <c r="AMH2585" s="168"/>
      <c r="AMI2585" s="168"/>
      <c r="AMJ2585" s="168"/>
      <c r="AMK2585" s="168"/>
      <c r="AML2585" s="168"/>
      <c r="AMM2585" s="168"/>
      <c r="AMN2585" s="168"/>
      <c r="AMO2585" s="168"/>
      <c r="AMP2585" s="168"/>
      <c r="AMQ2585" s="168"/>
      <c r="AMR2585" s="168"/>
      <c r="AMS2585" s="168"/>
      <c r="AMT2585" s="168"/>
      <c r="AMU2585" s="168"/>
      <c r="AMV2585" s="168"/>
      <c r="AMW2585" s="168"/>
      <c r="AMX2585" s="168"/>
      <c r="AMY2585" s="168"/>
      <c r="AMZ2585" s="168"/>
      <c r="ANA2585" s="168"/>
      <c r="ANB2585" s="168"/>
      <c r="ANC2585" s="168"/>
      <c r="AND2585" s="168"/>
      <c r="ANE2585" s="168"/>
      <c r="ANF2585" s="168"/>
      <c r="ANG2585" s="168"/>
      <c r="ANH2585" s="168"/>
      <c r="ANI2585" s="168"/>
      <c r="ANJ2585" s="168"/>
      <c r="ANK2585" s="168"/>
      <c r="ANL2585" s="168"/>
      <c r="ANM2585" s="168"/>
      <c r="ANN2585" s="168"/>
      <c r="ANO2585" s="168"/>
      <c r="ANP2585" s="168"/>
      <c r="ANQ2585" s="168"/>
      <c r="ANR2585" s="168"/>
      <c r="ANS2585" s="168"/>
      <c r="ANT2585" s="168"/>
      <c r="ANU2585" s="168"/>
      <c r="ANV2585" s="168"/>
      <c r="ANW2585" s="168"/>
      <c r="ANX2585" s="168"/>
      <c r="ANY2585" s="168"/>
      <c r="ANZ2585" s="168"/>
      <c r="AOA2585" s="168"/>
      <c r="AOB2585" s="168"/>
      <c r="AOC2585" s="168"/>
      <c r="AOD2585" s="168"/>
      <c r="AOE2585" s="168"/>
      <c r="AOF2585" s="168"/>
      <c r="AOG2585" s="168"/>
      <c r="AOH2585" s="168"/>
      <c r="AOI2585" s="168"/>
      <c r="AOJ2585" s="168"/>
      <c r="AOK2585" s="168"/>
      <c r="AOL2585" s="168"/>
      <c r="AOM2585" s="168"/>
      <c r="AON2585" s="168"/>
      <c r="AOO2585" s="168"/>
      <c r="AOP2585" s="168"/>
      <c r="AOQ2585" s="168"/>
      <c r="AOR2585" s="168"/>
      <c r="AOS2585" s="168"/>
      <c r="AOT2585" s="168"/>
      <c r="AOU2585" s="168"/>
      <c r="AOV2585" s="168"/>
      <c r="AOW2585" s="168"/>
      <c r="AOX2585" s="168"/>
      <c r="AOY2585" s="168"/>
      <c r="AOZ2585" s="168"/>
      <c r="APA2585" s="168"/>
      <c r="APB2585" s="168"/>
      <c r="APC2585" s="168"/>
      <c r="APD2585" s="168"/>
      <c r="APE2585" s="168"/>
      <c r="APF2585" s="168"/>
      <c r="APG2585" s="168"/>
      <c r="APH2585" s="168"/>
      <c r="API2585" s="168"/>
      <c r="APJ2585" s="168"/>
      <c r="APK2585" s="168"/>
      <c r="APL2585" s="168"/>
      <c r="APM2585" s="168"/>
      <c r="APN2585" s="168"/>
      <c r="APO2585" s="168"/>
      <c r="APP2585" s="168"/>
      <c r="APQ2585" s="168"/>
      <c r="APR2585" s="168"/>
      <c r="APS2585" s="168"/>
      <c r="APT2585" s="168"/>
      <c r="APU2585" s="168"/>
      <c r="APV2585" s="168"/>
      <c r="APW2585" s="168"/>
      <c r="APX2585" s="168"/>
      <c r="APY2585" s="168"/>
      <c r="APZ2585" s="168"/>
      <c r="AQA2585" s="168"/>
      <c r="AQB2585" s="168"/>
      <c r="AQC2585" s="168"/>
      <c r="AQD2585" s="168"/>
      <c r="AQE2585" s="168"/>
      <c r="AQF2585" s="168"/>
      <c r="AQG2585" s="168"/>
      <c r="AQH2585" s="168"/>
      <c r="AQI2585" s="168"/>
      <c r="AQJ2585" s="168"/>
      <c r="AQK2585" s="168"/>
      <c r="AQL2585" s="168"/>
      <c r="AQM2585" s="168"/>
      <c r="AQN2585" s="168"/>
      <c r="AQO2585" s="168"/>
      <c r="AQP2585" s="168"/>
      <c r="AQQ2585" s="168"/>
      <c r="AQR2585" s="168"/>
      <c r="AQS2585" s="168"/>
      <c r="AQT2585" s="168"/>
      <c r="AQU2585" s="168"/>
      <c r="AQV2585" s="168"/>
      <c r="AQW2585" s="168"/>
      <c r="AQX2585" s="168"/>
      <c r="AQY2585" s="168"/>
      <c r="AQZ2585" s="168"/>
      <c r="ARA2585" s="168"/>
      <c r="ARB2585" s="168"/>
      <c r="ARC2585" s="168"/>
      <c r="ARD2585" s="168"/>
      <c r="ARE2585" s="168"/>
      <c r="ARF2585" s="168"/>
      <c r="ARG2585" s="168"/>
      <c r="ARH2585" s="168"/>
      <c r="ARI2585" s="168"/>
      <c r="ARJ2585" s="168"/>
      <c r="ARK2585" s="168"/>
      <c r="ARL2585" s="168"/>
      <c r="ARM2585" s="168"/>
      <c r="ARN2585" s="168"/>
      <c r="ARO2585" s="168"/>
      <c r="ARP2585" s="168"/>
      <c r="ARQ2585" s="168"/>
      <c r="ARR2585" s="168"/>
      <c r="ARS2585" s="168"/>
      <c r="ART2585" s="168"/>
      <c r="ARU2585" s="168"/>
      <c r="ARV2585" s="168"/>
      <c r="ARW2585" s="168"/>
      <c r="ARX2585" s="168"/>
      <c r="ARY2585" s="168"/>
      <c r="ARZ2585" s="168"/>
      <c r="ASA2585" s="168"/>
      <c r="ASB2585" s="168"/>
      <c r="ASC2585" s="168"/>
      <c r="ASD2585" s="168"/>
      <c r="ASE2585" s="168"/>
      <c r="ASF2585" s="168"/>
      <c r="ASG2585" s="168"/>
      <c r="ASH2585" s="168"/>
      <c r="ASI2585" s="168"/>
      <c r="ASJ2585" s="168"/>
      <c r="ASK2585" s="168"/>
      <c r="ASL2585" s="168"/>
      <c r="ASM2585" s="168"/>
      <c r="ASN2585" s="168"/>
      <c r="ASO2585" s="168"/>
      <c r="ASP2585" s="168"/>
      <c r="ASQ2585" s="168"/>
      <c r="ASR2585" s="168"/>
      <c r="ASS2585" s="168"/>
      <c r="AST2585" s="168"/>
      <c r="ASU2585" s="168"/>
      <c r="ASV2585" s="168"/>
      <c r="ASW2585" s="168"/>
      <c r="ASX2585" s="168"/>
      <c r="ASY2585" s="168"/>
      <c r="ASZ2585" s="168"/>
      <c r="ATA2585" s="168"/>
      <c r="ATB2585" s="168"/>
      <c r="ATC2585" s="168"/>
      <c r="ATD2585" s="168"/>
      <c r="ATE2585" s="168"/>
      <c r="ATF2585" s="168"/>
      <c r="ATG2585" s="168"/>
      <c r="ATH2585" s="168"/>
      <c r="ATI2585" s="168"/>
      <c r="ATJ2585" s="168"/>
      <c r="ATK2585" s="168"/>
      <c r="ATL2585" s="168"/>
      <c r="ATM2585" s="168"/>
      <c r="ATN2585" s="168"/>
      <c r="ATO2585" s="168"/>
      <c r="ATP2585" s="168"/>
      <c r="ATQ2585" s="168"/>
      <c r="ATR2585" s="168"/>
      <c r="ATS2585" s="168"/>
      <c r="ATT2585" s="168"/>
      <c r="ATU2585" s="168"/>
      <c r="ATV2585" s="168"/>
      <c r="ATW2585" s="168"/>
      <c r="ATX2585" s="168"/>
      <c r="ATY2585" s="168"/>
      <c r="ATZ2585" s="168"/>
      <c r="AUA2585" s="168"/>
      <c r="AUB2585" s="168"/>
      <c r="AUC2585" s="168"/>
      <c r="AUD2585" s="168"/>
      <c r="AUE2585" s="168"/>
      <c r="AUF2585" s="168"/>
      <c r="AUG2585" s="168"/>
      <c r="AUH2585" s="168"/>
      <c r="AUI2585" s="168"/>
      <c r="AUJ2585" s="168"/>
      <c r="AUK2585" s="168"/>
      <c r="AUL2585" s="168"/>
      <c r="AUM2585" s="168"/>
      <c r="AUN2585" s="168"/>
      <c r="AUO2585" s="168"/>
      <c r="AUP2585" s="168"/>
      <c r="AUQ2585" s="168"/>
      <c r="AUR2585" s="168"/>
      <c r="AUS2585" s="168"/>
      <c r="AUT2585" s="168"/>
      <c r="AUU2585" s="168"/>
      <c r="AUV2585" s="168"/>
      <c r="AUW2585" s="168"/>
      <c r="AUX2585" s="168"/>
      <c r="AUY2585" s="168"/>
      <c r="AUZ2585" s="168"/>
      <c r="AVA2585" s="168"/>
      <c r="AVB2585" s="168"/>
      <c r="AVC2585" s="168"/>
      <c r="AVD2585" s="168"/>
      <c r="AVE2585" s="168"/>
      <c r="AVF2585" s="168"/>
      <c r="AVG2585" s="168"/>
      <c r="AVH2585" s="168"/>
      <c r="AVI2585" s="168"/>
      <c r="AVJ2585" s="168"/>
      <c r="AVK2585" s="168"/>
      <c r="AVL2585" s="168"/>
      <c r="AVM2585" s="168"/>
      <c r="AVN2585" s="168"/>
      <c r="AVO2585" s="168"/>
      <c r="AVP2585" s="168"/>
      <c r="AVQ2585" s="168"/>
      <c r="AVR2585" s="168"/>
      <c r="AVS2585" s="168"/>
      <c r="AVT2585" s="168"/>
      <c r="AVU2585" s="168"/>
      <c r="AVV2585" s="168"/>
      <c r="AVW2585" s="168"/>
      <c r="AVX2585" s="168"/>
      <c r="AVY2585" s="168"/>
      <c r="AVZ2585" s="168"/>
      <c r="AWA2585" s="168"/>
      <c r="AWB2585" s="168"/>
      <c r="AWC2585" s="168"/>
      <c r="AWD2585" s="168"/>
      <c r="AWE2585" s="168"/>
      <c r="AWF2585" s="168"/>
      <c r="AWG2585" s="168"/>
      <c r="AWH2585" s="168"/>
      <c r="AWI2585" s="168"/>
      <c r="AWJ2585" s="168"/>
      <c r="AWK2585" s="168"/>
      <c r="AWL2585" s="168"/>
      <c r="AWM2585" s="168"/>
      <c r="AWN2585" s="168"/>
      <c r="AWO2585" s="168"/>
      <c r="AWP2585" s="168"/>
      <c r="AWQ2585" s="168"/>
      <c r="AWR2585" s="168"/>
      <c r="AWS2585" s="168"/>
      <c r="AWT2585" s="168"/>
      <c r="AWU2585" s="168"/>
      <c r="AWV2585" s="168"/>
      <c r="AWW2585" s="168"/>
      <c r="AWX2585" s="168"/>
      <c r="AWY2585" s="168"/>
      <c r="AWZ2585" s="168"/>
      <c r="AXA2585" s="168"/>
      <c r="AXB2585" s="168"/>
      <c r="AXC2585" s="168"/>
      <c r="AXD2585" s="168"/>
      <c r="AXE2585" s="168"/>
      <c r="AXF2585" s="168"/>
      <c r="AXG2585" s="168"/>
      <c r="AXH2585" s="168"/>
      <c r="AXI2585" s="168"/>
      <c r="AXJ2585" s="168"/>
      <c r="AXK2585" s="168"/>
      <c r="AXL2585" s="168"/>
      <c r="AXM2585" s="168"/>
      <c r="AXN2585" s="168"/>
      <c r="AXO2585" s="168"/>
      <c r="AXP2585" s="168"/>
      <c r="AXQ2585" s="168"/>
      <c r="AXR2585" s="168"/>
      <c r="AXS2585" s="168"/>
      <c r="AXT2585" s="168"/>
      <c r="AXU2585" s="168"/>
      <c r="AXV2585" s="168"/>
      <c r="AXW2585" s="168"/>
      <c r="AXX2585" s="168"/>
      <c r="AXY2585" s="168"/>
      <c r="AXZ2585" s="168"/>
      <c r="AYA2585" s="168"/>
      <c r="AYB2585" s="168"/>
      <c r="AYC2585" s="168"/>
      <c r="AYD2585" s="168"/>
      <c r="AYE2585" s="168"/>
      <c r="AYF2585" s="168"/>
      <c r="AYG2585" s="168"/>
      <c r="AYH2585" s="168"/>
      <c r="AYI2585" s="168"/>
      <c r="AYJ2585" s="168"/>
      <c r="AYK2585" s="168"/>
      <c r="AYL2585" s="168"/>
      <c r="AYM2585" s="168"/>
      <c r="AYN2585" s="168"/>
      <c r="AYO2585" s="168"/>
      <c r="AYP2585" s="168"/>
      <c r="AYQ2585" s="168"/>
      <c r="AYR2585" s="168"/>
      <c r="AYS2585" s="168"/>
      <c r="AYT2585" s="168"/>
      <c r="AYU2585" s="168"/>
      <c r="AYV2585" s="168"/>
      <c r="AYW2585" s="168"/>
      <c r="AYX2585" s="168"/>
      <c r="AYY2585" s="168"/>
      <c r="AYZ2585" s="168"/>
      <c r="AZA2585" s="168"/>
      <c r="AZB2585" s="168"/>
      <c r="AZC2585" s="168"/>
      <c r="AZD2585" s="168"/>
      <c r="AZE2585" s="168"/>
      <c r="AZF2585" s="168"/>
      <c r="AZG2585" s="168"/>
      <c r="AZH2585" s="168"/>
      <c r="AZI2585" s="168"/>
      <c r="AZJ2585" s="168"/>
      <c r="AZK2585" s="168"/>
      <c r="AZL2585" s="168"/>
      <c r="AZM2585" s="168"/>
      <c r="AZN2585" s="168"/>
      <c r="AZO2585" s="168"/>
      <c r="AZP2585" s="168"/>
      <c r="AZQ2585" s="168"/>
      <c r="AZR2585" s="168"/>
      <c r="AZS2585" s="168"/>
      <c r="AZT2585" s="168"/>
      <c r="AZU2585" s="168"/>
      <c r="AZV2585" s="168"/>
      <c r="AZW2585" s="168"/>
      <c r="AZX2585" s="168"/>
      <c r="AZY2585" s="168"/>
      <c r="AZZ2585" s="168"/>
      <c r="BAA2585" s="168"/>
      <c r="BAB2585" s="168"/>
      <c r="BAC2585" s="168"/>
      <c r="BAD2585" s="168"/>
      <c r="BAE2585" s="168"/>
      <c r="BAF2585" s="168"/>
      <c r="BAG2585" s="168"/>
      <c r="BAH2585" s="168"/>
      <c r="BAI2585" s="168"/>
      <c r="BAJ2585" s="168"/>
      <c r="BAK2585" s="168"/>
      <c r="BAL2585" s="168"/>
      <c r="BAM2585" s="168"/>
      <c r="BAN2585" s="168"/>
      <c r="BAO2585" s="168"/>
      <c r="BAP2585" s="168"/>
      <c r="BAQ2585" s="168"/>
      <c r="BAR2585" s="168"/>
      <c r="BAS2585" s="168"/>
      <c r="BAT2585" s="168"/>
      <c r="BAU2585" s="168"/>
      <c r="BAV2585" s="168"/>
      <c r="BAW2585" s="168"/>
      <c r="BAX2585" s="168"/>
      <c r="BAY2585" s="168"/>
      <c r="BAZ2585" s="168"/>
      <c r="BBA2585" s="168"/>
      <c r="BBB2585" s="168"/>
      <c r="BBC2585" s="168"/>
      <c r="BBD2585" s="168"/>
      <c r="BBE2585" s="168"/>
      <c r="BBF2585" s="168"/>
      <c r="BBG2585" s="168"/>
      <c r="BBH2585" s="168"/>
      <c r="BBI2585" s="168"/>
      <c r="BBJ2585" s="168"/>
      <c r="BBK2585" s="168"/>
      <c r="BBL2585" s="168"/>
      <c r="BBM2585" s="168"/>
      <c r="BBN2585" s="168"/>
      <c r="BBO2585" s="168"/>
      <c r="BBP2585" s="168"/>
      <c r="BBQ2585" s="168"/>
      <c r="BBR2585" s="168"/>
      <c r="BBS2585" s="168"/>
      <c r="BBT2585" s="168"/>
      <c r="BBU2585" s="168"/>
      <c r="BBV2585" s="168"/>
      <c r="BBW2585" s="168"/>
      <c r="BBX2585" s="168"/>
      <c r="BBY2585" s="168"/>
      <c r="BBZ2585" s="168"/>
      <c r="BCA2585" s="168"/>
      <c r="BCB2585" s="168"/>
      <c r="BCC2585" s="168"/>
      <c r="BCD2585" s="168"/>
      <c r="BCE2585" s="168"/>
      <c r="BCF2585" s="168"/>
      <c r="BCG2585" s="168"/>
      <c r="BCH2585" s="168"/>
      <c r="BCI2585" s="168"/>
      <c r="BCJ2585" s="168"/>
      <c r="BCK2585" s="168"/>
      <c r="BCL2585" s="168"/>
      <c r="BCM2585" s="168"/>
      <c r="BCN2585" s="168"/>
      <c r="BCO2585" s="168"/>
      <c r="BCP2585" s="168"/>
      <c r="BCQ2585" s="168"/>
      <c r="BCR2585" s="168"/>
      <c r="BCS2585" s="168"/>
      <c r="BCT2585" s="168"/>
      <c r="BCU2585" s="168"/>
      <c r="BCV2585" s="168"/>
      <c r="BCW2585" s="168"/>
      <c r="BCX2585" s="168"/>
      <c r="BCY2585" s="168"/>
      <c r="BCZ2585" s="168"/>
      <c r="BDA2585" s="168"/>
      <c r="BDB2585" s="168"/>
      <c r="BDC2585" s="168"/>
      <c r="BDD2585" s="168"/>
      <c r="BDE2585" s="168"/>
      <c r="BDF2585" s="168"/>
      <c r="BDG2585" s="168"/>
      <c r="BDH2585" s="168"/>
      <c r="BDI2585" s="168"/>
      <c r="BDJ2585" s="168"/>
      <c r="BDK2585" s="168"/>
      <c r="BDL2585" s="168"/>
      <c r="BDM2585" s="168"/>
      <c r="BDN2585" s="168"/>
      <c r="BDO2585" s="168"/>
      <c r="BDP2585" s="168"/>
      <c r="BDQ2585" s="168"/>
      <c r="BDR2585" s="168"/>
      <c r="BDS2585" s="168"/>
      <c r="BDT2585" s="168"/>
      <c r="BDU2585" s="168"/>
      <c r="BDV2585" s="168"/>
      <c r="BDW2585" s="168"/>
      <c r="BDX2585" s="168"/>
      <c r="BDY2585" s="168"/>
      <c r="BDZ2585" s="168"/>
      <c r="BEA2585" s="168"/>
      <c r="BEB2585" s="168"/>
      <c r="BEC2585" s="168"/>
      <c r="BED2585" s="168"/>
      <c r="BEE2585" s="168"/>
      <c r="BEF2585" s="168"/>
      <c r="BEG2585" s="168"/>
      <c r="BEH2585" s="168"/>
      <c r="BEI2585" s="168"/>
      <c r="BEJ2585" s="168"/>
      <c r="BEK2585" s="168"/>
      <c r="BEL2585" s="168"/>
      <c r="BEM2585" s="168"/>
      <c r="BEN2585" s="168"/>
      <c r="BEO2585" s="168"/>
      <c r="BEP2585" s="168"/>
      <c r="BEQ2585" s="168"/>
      <c r="BER2585" s="168"/>
      <c r="BES2585" s="168"/>
      <c r="BET2585" s="168"/>
      <c r="BEU2585" s="168"/>
      <c r="BEV2585" s="168"/>
      <c r="BEW2585" s="168"/>
      <c r="BEX2585" s="168"/>
      <c r="BEY2585" s="168"/>
      <c r="BEZ2585" s="168"/>
      <c r="BFA2585" s="168"/>
      <c r="BFB2585" s="168"/>
      <c r="BFC2585" s="168"/>
      <c r="BFD2585" s="168"/>
      <c r="BFE2585" s="168"/>
      <c r="BFF2585" s="168"/>
      <c r="BFG2585" s="168"/>
      <c r="BFH2585" s="168"/>
      <c r="BFI2585" s="168"/>
      <c r="BFJ2585" s="168"/>
      <c r="BFK2585" s="168"/>
      <c r="BFL2585" s="168"/>
      <c r="BFM2585" s="168"/>
      <c r="BFN2585" s="168"/>
      <c r="BFO2585" s="168"/>
      <c r="BFP2585" s="168"/>
      <c r="BFQ2585" s="168"/>
      <c r="BFR2585" s="168"/>
      <c r="BFS2585" s="168"/>
      <c r="BFT2585" s="168"/>
      <c r="BFU2585" s="168"/>
      <c r="BFV2585" s="168"/>
      <c r="BFW2585" s="168"/>
      <c r="BFX2585" s="168"/>
      <c r="BFY2585" s="168"/>
      <c r="BFZ2585" s="168"/>
      <c r="BGA2585" s="168"/>
      <c r="BGB2585" s="168"/>
      <c r="BGC2585" s="168"/>
      <c r="BGD2585" s="168"/>
      <c r="BGE2585" s="168"/>
      <c r="BGF2585" s="168"/>
      <c r="BGG2585" s="168"/>
      <c r="BGH2585" s="168"/>
      <c r="BGI2585" s="168"/>
      <c r="BGJ2585" s="168"/>
      <c r="BGK2585" s="168"/>
      <c r="BGL2585" s="168"/>
      <c r="BGM2585" s="168"/>
      <c r="BGN2585" s="168"/>
      <c r="BGO2585" s="168"/>
      <c r="BGP2585" s="168"/>
      <c r="BGQ2585" s="168"/>
      <c r="BGR2585" s="168"/>
      <c r="BGS2585" s="168"/>
      <c r="BGT2585" s="168"/>
      <c r="BGU2585" s="168"/>
      <c r="BGV2585" s="168"/>
      <c r="BGW2585" s="168"/>
      <c r="BGX2585" s="168"/>
      <c r="BGY2585" s="168"/>
      <c r="BGZ2585" s="168"/>
      <c r="BHA2585" s="168"/>
      <c r="BHB2585" s="168"/>
      <c r="BHC2585" s="168"/>
      <c r="BHD2585" s="168"/>
      <c r="BHE2585" s="168"/>
      <c r="BHF2585" s="168"/>
      <c r="BHG2585" s="168"/>
      <c r="BHH2585" s="168"/>
      <c r="BHI2585" s="168"/>
      <c r="BHJ2585" s="168"/>
      <c r="BHK2585" s="168"/>
      <c r="BHL2585" s="168"/>
      <c r="BHM2585" s="168"/>
      <c r="BHN2585" s="168"/>
      <c r="BHO2585" s="168"/>
      <c r="BHP2585" s="168"/>
      <c r="BHQ2585" s="168"/>
      <c r="BHR2585" s="168"/>
      <c r="BHS2585" s="168"/>
      <c r="BHT2585" s="168"/>
      <c r="BHU2585" s="168"/>
      <c r="BHV2585" s="168"/>
      <c r="BHW2585" s="168"/>
      <c r="BHX2585" s="168"/>
      <c r="BHY2585" s="168"/>
      <c r="BHZ2585" s="168"/>
      <c r="BIA2585" s="168"/>
      <c r="BIB2585" s="168"/>
      <c r="BIC2585" s="168"/>
      <c r="BID2585" s="168"/>
      <c r="BIE2585" s="168"/>
      <c r="BIF2585" s="168"/>
      <c r="BIG2585" s="168"/>
      <c r="BIH2585" s="168"/>
      <c r="BII2585" s="168"/>
      <c r="BIJ2585" s="168"/>
      <c r="BIK2585" s="168"/>
      <c r="BIL2585" s="168"/>
      <c r="BIM2585" s="168"/>
      <c r="BIN2585" s="168"/>
      <c r="BIO2585" s="168"/>
      <c r="BIP2585" s="168"/>
      <c r="BIQ2585" s="168"/>
      <c r="BIR2585" s="168"/>
      <c r="BIS2585" s="168"/>
      <c r="BIT2585" s="168"/>
      <c r="BIU2585" s="168"/>
      <c r="BIV2585" s="168"/>
      <c r="BIW2585" s="168"/>
      <c r="BIX2585" s="168"/>
      <c r="BIY2585" s="168"/>
      <c r="BIZ2585" s="168"/>
      <c r="BJA2585" s="168"/>
      <c r="BJB2585" s="168"/>
      <c r="BJC2585" s="168"/>
      <c r="BJD2585" s="168"/>
      <c r="BJE2585" s="168"/>
      <c r="BJF2585" s="168"/>
      <c r="BJG2585" s="168"/>
      <c r="BJH2585" s="168"/>
      <c r="BJI2585" s="168"/>
      <c r="BJJ2585" s="168"/>
      <c r="BJK2585" s="168"/>
      <c r="BJL2585" s="168"/>
      <c r="BJM2585" s="168"/>
      <c r="BJN2585" s="168"/>
      <c r="BJO2585" s="168"/>
      <c r="BJP2585" s="168"/>
      <c r="BJQ2585" s="168"/>
      <c r="BJR2585" s="168"/>
      <c r="BJS2585" s="168"/>
      <c r="BJT2585" s="168"/>
      <c r="BJU2585" s="168"/>
      <c r="BJV2585" s="168"/>
      <c r="BJW2585" s="168"/>
      <c r="BJX2585" s="168"/>
      <c r="BJY2585" s="168"/>
      <c r="BJZ2585" s="168"/>
      <c r="BKA2585" s="168"/>
      <c r="BKB2585" s="168"/>
      <c r="BKC2585" s="168"/>
      <c r="BKD2585" s="168"/>
      <c r="BKE2585" s="168"/>
      <c r="BKF2585" s="168"/>
      <c r="BKG2585" s="168"/>
      <c r="BKH2585" s="168"/>
      <c r="BKI2585" s="168"/>
      <c r="BKJ2585" s="168"/>
      <c r="BKK2585" s="168"/>
      <c r="BKL2585" s="168"/>
      <c r="BKM2585" s="168"/>
      <c r="BKN2585" s="168"/>
      <c r="BKO2585" s="168"/>
      <c r="BKP2585" s="168"/>
      <c r="BKQ2585" s="168"/>
      <c r="BKR2585" s="168"/>
      <c r="BKS2585" s="168"/>
      <c r="BKT2585" s="168"/>
      <c r="BKU2585" s="168"/>
      <c r="BKV2585" s="168"/>
      <c r="BKW2585" s="168"/>
      <c r="BKX2585" s="168"/>
      <c r="BKY2585" s="168"/>
      <c r="BKZ2585" s="168"/>
      <c r="BLA2585" s="168"/>
      <c r="BLB2585" s="168"/>
      <c r="BLC2585" s="168"/>
      <c r="BLD2585" s="168"/>
      <c r="BLE2585" s="168"/>
      <c r="BLF2585" s="168"/>
      <c r="BLG2585" s="168"/>
      <c r="BLH2585" s="168"/>
      <c r="BLI2585" s="168"/>
      <c r="BLJ2585" s="168"/>
      <c r="BLK2585" s="168"/>
      <c r="BLL2585" s="168"/>
      <c r="BLM2585" s="168"/>
      <c r="BLN2585" s="168"/>
      <c r="BLO2585" s="168"/>
      <c r="BLP2585" s="168"/>
      <c r="BLQ2585" s="168"/>
      <c r="BLR2585" s="168"/>
      <c r="BLS2585" s="168"/>
      <c r="BLT2585" s="168"/>
      <c r="BLU2585" s="168"/>
      <c r="BLV2585" s="168"/>
      <c r="BLW2585" s="168"/>
      <c r="BLX2585" s="168"/>
      <c r="BLY2585" s="168"/>
      <c r="BLZ2585" s="168"/>
      <c r="BMA2585" s="168"/>
      <c r="BMB2585" s="168"/>
      <c r="BMC2585" s="168"/>
      <c r="BMD2585" s="168"/>
      <c r="BME2585" s="168"/>
      <c r="BMF2585" s="168"/>
      <c r="BMG2585" s="168"/>
      <c r="BMH2585" s="168"/>
      <c r="BMI2585" s="168"/>
      <c r="BMJ2585" s="168"/>
      <c r="BMK2585" s="168"/>
      <c r="BML2585" s="168"/>
      <c r="BMM2585" s="168"/>
      <c r="BMN2585" s="168"/>
      <c r="BMO2585" s="168"/>
      <c r="BMP2585" s="168"/>
      <c r="BMQ2585" s="168"/>
      <c r="BMR2585" s="168"/>
      <c r="BMS2585" s="168"/>
      <c r="BMT2585" s="168"/>
      <c r="BMU2585" s="168"/>
      <c r="BMV2585" s="168"/>
      <c r="BMW2585" s="168"/>
      <c r="BMX2585" s="168"/>
      <c r="BMY2585" s="168"/>
      <c r="BMZ2585" s="168"/>
      <c r="BNA2585" s="168"/>
      <c r="BNB2585" s="168"/>
      <c r="BNC2585" s="168"/>
      <c r="BND2585" s="168"/>
      <c r="BNE2585" s="168"/>
      <c r="BNF2585" s="168"/>
      <c r="BNG2585" s="168"/>
      <c r="BNH2585" s="168"/>
      <c r="BNI2585" s="168"/>
      <c r="BNJ2585" s="168"/>
      <c r="BNK2585" s="168"/>
      <c r="BNL2585" s="168"/>
      <c r="BNM2585" s="168"/>
      <c r="BNN2585" s="168"/>
      <c r="BNO2585" s="168"/>
      <c r="BNP2585" s="168"/>
      <c r="BNQ2585" s="168"/>
      <c r="BNR2585" s="168"/>
      <c r="BNS2585" s="168"/>
      <c r="BNT2585" s="168"/>
      <c r="BNU2585" s="168"/>
      <c r="BNV2585" s="168"/>
      <c r="BNW2585" s="168"/>
      <c r="BNX2585" s="168"/>
      <c r="BNY2585" s="168"/>
      <c r="BNZ2585" s="168"/>
      <c r="BOA2585" s="168"/>
      <c r="BOB2585" s="168"/>
      <c r="BOC2585" s="168"/>
      <c r="BOD2585" s="168"/>
      <c r="BOE2585" s="168"/>
      <c r="BOF2585" s="168"/>
      <c r="BOG2585" s="168"/>
      <c r="BOH2585" s="168"/>
      <c r="BOI2585" s="168"/>
      <c r="BOJ2585" s="168"/>
      <c r="BOK2585" s="168"/>
      <c r="BOL2585" s="168"/>
      <c r="BOM2585" s="168"/>
      <c r="BON2585" s="168"/>
      <c r="BOO2585" s="168"/>
      <c r="BOP2585" s="168"/>
      <c r="BOQ2585" s="168"/>
      <c r="BOR2585" s="168"/>
      <c r="BOS2585" s="168"/>
      <c r="BOT2585" s="168"/>
      <c r="BOU2585" s="168"/>
      <c r="BOV2585" s="168"/>
      <c r="BOW2585" s="168"/>
      <c r="BOX2585" s="168"/>
      <c r="BOY2585" s="168"/>
      <c r="BOZ2585" s="168"/>
      <c r="BPA2585" s="168"/>
      <c r="BPB2585" s="168"/>
      <c r="BPC2585" s="168"/>
      <c r="BPD2585" s="168"/>
      <c r="BPE2585" s="168"/>
      <c r="BPF2585" s="168"/>
      <c r="BPG2585" s="168"/>
      <c r="BPH2585" s="168"/>
      <c r="BPI2585" s="168"/>
      <c r="BPJ2585" s="168"/>
      <c r="BPK2585" s="168"/>
      <c r="BPL2585" s="168"/>
      <c r="BPM2585" s="168"/>
      <c r="BPN2585" s="168"/>
      <c r="BPO2585" s="168"/>
      <c r="BPP2585" s="168"/>
      <c r="BPQ2585" s="168"/>
      <c r="BPR2585" s="168"/>
      <c r="BPS2585" s="168"/>
      <c r="BPT2585" s="168"/>
      <c r="BPU2585" s="168"/>
      <c r="BPV2585" s="168"/>
      <c r="BPW2585" s="168"/>
      <c r="BPX2585" s="168"/>
      <c r="BPY2585" s="168"/>
      <c r="BPZ2585" s="168"/>
      <c r="BQA2585" s="168"/>
      <c r="BQB2585" s="168"/>
      <c r="BQC2585" s="168"/>
      <c r="BQD2585" s="168"/>
      <c r="BQE2585" s="168"/>
      <c r="BQF2585" s="168"/>
      <c r="BQG2585" s="168"/>
      <c r="BQH2585" s="168"/>
      <c r="BQI2585" s="168"/>
      <c r="BQJ2585" s="168"/>
      <c r="BQK2585" s="168"/>
      <c r="BQL2585" s="168"/>
      <c r="BQM2585" s="168"/>
      <c r="BQN2585" s="168"/>
      <c r="BQO2585" s="168"/>
      <c r="BQP2585" s="168"/>
      <c r="BQQ2585" s="168"/>
      <c r="BQR2585" s="168"/>
      <c r="BQS2585" s="168"/>
      <c r="BQT2585" s="168"/>
      <c r="BQU2585" s="168"/>
      <c r="BQV2585" s="168"/>
      <c r="BQW2585" s="168"/>
      <c r="BQX2585" s="168"/>
      <c r="BQY2585" s="168"/>
      <c r="BQZ2585" s="168"/>
      <c r="BRA2585" s="168"/>
      <c r="BRB2585" s="168"/>
      <c r="BRC2585" s="168"/>
      <c r="BRD2585" s="168"/>
      <c r="BRE2585" s="168"/>
      <c r="BRF2585" s="168"/>
      <c r="BRG2585" s="168"/>
      <c r="BRH2585" s="168"/>
      <c r="BRI2585" s="168"/>
      <c r="BRJ2585" s="168"/>
      <c r="BRK2585" s="168"/>
      <c r="BRL2585" s="168"/>
      <c r="BRM2585" s="168"/>
      <c r="BRN2585" s="168"/>
      <c r="BRO2585" s="168"/>
      <c r="BRP2585" s="168"/>
      <c r="BRQ2585" s="168"/>
      <c r="BRR2585" s="168"/>
      <c r="BRS2585" s="168"/>
      <c r="BRT2585" s="168"/>
      <c r="BRU2585" s="168"/>
      <c r="BRV2585" s="168"/>
      <c r="BRW2585" s="168"/>
      <c r="BRX2585" s="168"/>
      <c r="BRY2585" s="168"/>
      <c r="BRZ2585" s="168"/>
      <c r="BSA2585" s="168"/>
      <c r="BSB2585" s="168"/>
      <c r="BSC2585" s="168"/>
      <c r="BSD2585" s="168"/>
      <c r="BSE2585" s="168"/>
      <c r="BSF2585" s="168"/>
      <c r="BSG2585" s="168"/>
      <c r="BSH2585" s="168"/>
      <c r="BSI2585" s="168"/>
      <c r="BSJ2585" s="168"/>
      <c r="BSK2585" s="168"/>
      <c r="BSL2585" s="168"/>
      <c r="BSM2585" s="168"/>
      <c r="BSN2585" s="168"/>
      <c r="BSO2585" s="168"/>
      <c r="BSP2585" s="168"/>
      <c r="BSQ2585" s="168"/>
      <c r="BSR2585" s="168"/>
      <c r="BSS2585" s="168"/>
      <c r="BST2585" s="168"/>
      <c r="BSU2585" s="168"/>
      <c r="BSV2585" s="168"/>
      <c r="BSW2585" s="168"/>
      <c r="BSX2585" s="168"/>
      <c r="BSY2585" s="168"/>
      <c r="BSZ2585" s="168"/>
      <c r="BTA2585" s="168"/>
      <c r="BTB2585" s="168"/>
      <c r="BTC2585" s="168"/>
      <c r="BTD2585" s="168"/>
      <c r="BTE2585" s="168"/>
      <c r="BTF2585" s="168"/>
      <c r="BTG2585" s="168"/>
      <c r="BTH2585" s="168"/>
      <c r="BTI2585" s="168"/>
      <c r="BTJ2585" s="168"/>
      <c r="BTK2585" s="168"/>
      <c r="BTL2585" s="168"/>
      <c r="BTM2585" s="168"/>
      <c r="BTN2585" s="168"/>
      <c r="BTO2585" s="168"/>
      <c r="BTP2585" s="168"/>
      <c r="BTQ2585" s="168"/>
      <c r="BTR2585" s="168"/>
      <c r="BTS2585" s="168"/>
      <c r="BTT2585" s="168"/>
      <c r="BTU2585" s="168"/>
      <c r="BTV2585" s="168"/>
      <c r="BTW2585" s="168"/>
      <c r="BTX2585" s="168"/>
      <c r="BTY2585" s="168"/>
      <c r="BTZ2585" s="168"/>
      <c r="BUA2585" s="168"/>
      <c r="BUB2585" s="168"/>
      <c r="BUC2585" s="168"/>
      <c r="BUD2585" s="168"/>
      <c r="BUE2585" s="168"/>
      <c r="BUF2585" s="168"/>
      <c r="BUG2585" s="168"/>
      <c r="BUH2585" s="168"/>
      <c r="BUI2585" s="168"/>
      <c r="BUJ2585" s="168"/>
      <c r="BUK2585" s="168"/>
      <c r="BUL2585" s="168"/>
      <c r="BUM2585" s="168"/>
      <c r="BUN2585" s="168"/>
      <c r="BUO2585" s="168"/>
      <c r="BUP2585" s="168"/>
      <c r="BUQ2585" s="168"/>
      <c r="BUR2585" s="168"/>
      <c r="BUS2585" s="168"/>
      <c r="BUT2585" s="168"/>
      <c r="BUU2585" s="168"/>
      <c r="BUV2585" s="168"/>
      <c r="BUW2585" s="168"/>
      <c r="BUX2585" s="168"/>
      <c r="BUY2585" s="168"/>
      <c r="BUZ2585" s="168"/>
      <c r="BVA2585" s="168"/>
      <c r="BVB2585" s="168"/>
      <c r="BVC2585" s="168"/>
      <c r="BVD2585" s="168"/>
      <c r="BVE2585" s="168"/>
      <c r="BVF2585" s="168"/>
      <c r="BVG2585" s="168"/>
      <c r="BVH2585" s="168"/>
      <c r="BVI2585" s="168"/>
      <c r="BVJ2585" s="168"/>
      <c r="BVK2585" s="168"/>
      <c r="BVL2585" s="168"/>
      <c r="BVM2585" s="168"/>
      <c r="BVN2585" s="168"/>
      <c r="BVO2585" s="168"/>
      <c r="BVP2585" s="168"/>
      <c r="BVQ2585" s="168"/>
      <c r="BVR2585" s="168"/>
      <c r="BVS2585" s="168"/>
      <c r="BVT2585" s="168"/>
      <c r="BVU2585" s="168"/>
      <c r="BVV2585" s="168"/>
      <c r="BVW2585" s="168"/>
      <c r="BVX2585" s="168"/>
      <c r="BVY2585" s="168"/>
      <c r="BVZ2585" s="168"/>
      <c r="BWA2585" s="168"/>
      <c r="BWB2585" s="168"/>
      <c r="BWC2585" s="168"/>
      <c r="BWD2585" s="168"/>
      <c r="BWE2585" s="168"/>
      <c r="BWF2585" s="168"/>
      <c r="BWG2585" s="168"/>
      <c r="BWH2585" s="168"/>
      <c r="BWI2585" s="168"/>
      <c r="BWJ2585" s="168"/>
      <c r="BWK2585" s="168"/>
      <c r="BWL2585" s="168"/>
      <c r="BWM2585" s="168"/>
      <c r="BWN2585" s="168"/>
      <c r="BWO2585" s="168"/>
      <c r="BWP2585" s="168"/>
      <c r="BWQ2585" s="168"/>
      <c r="BWR2585" s="168"/>
      <c r="BWS2585" s="168"/>
      <c r="BWT2585" s="168"/>
      <c r="BWU2585" s="168"/>
      <c r="BWV2585" s="168"/>
      <c r="BWW2585" s="168"/>
      <c r="BWX2585" s="168"/>
      <c r="BWY2585" s="168"/>
      <c r="BWZ2585" s="168"/>
      <c r="BXA2585" s="168"/>
      <c r="BXB2585" s="168"/>
      <c r="BXC2585" s="168"/>
      <c r="BXD2585" s="168"/>
      <c r="BXE2585" s="168"/>
      <c r="BXF2585" s="168"/>
      <c r="BXG2585" s="168"/>
      <c r="BXH2585" s="168"/>
      <c r="BXI2585" s="168"/>
      <c r="BXJ2585" s="168"/>
      <c r="BXK2585" s="168"/>
      <c r="BXL2585" s="168"/>
      <c r="BXM2585" s="168"/>
      <c r="BXN2585" s="168"/>
      <c r="BXO2585" s="168"/>
      <c r="BXP2585" s="168"/>
      <c r="BXQ2585" s="168"/>
      <c r="BXR2585" s="168"/>
      <c r="BXS2585" s="168"/>
      <c r="BXT2585" s="168"/>
      <c r="BXU2585" s="168"/>
      <c r="BXV2585" s="168"/>
      <c r="BXW2585" s="168"/>
      <c r="BXX2585" s="168"/>
      <c r="BXY2585" s="168"/>
      <c r="BXZ2585" s="168"/>
      <c r="BYA2585" s="168"/>
      <c r="BYB2585" s="168"/>
      <c r="BYC2585" s="168"/>
      <c r="BYD2585" s="168"/>
      <c r="BYE2585" s="168"/>
      <c r="BYF2585" s="168"/>
      <c r="BYG2585" s="168"/>
      <c r="BYH2585" s="168"/>
      <c r="BYI2585" s="168"/>
      <c r="BYJ2585" s="168"/>
      <c r="BYK2585" s="168"/>
      <c r="BYL2585" s="168"/>
      <c r="BYM2585" s="168"/>
      <c r="BYN2585" s="168"/>
      <c r="BYO2585" s="168"/>
      <c r="BYP2585" s="168"/>
      <c r="BYQ2585" s="168"/>
      <c r="BYR2585" s="168"/>
      <c r="BYS2585" s="168"/>
      <c r="BYT2585" s="168"/>
      <c r="BYU2585" s="168"/>
      <c r="BYV2585" s="168"/>
      <c r="BYW2585" s="168"/>
      <c r="BYX2585" s="168"/>
      <c r="BYY2585" s="168"/>
      <c r="BYZ2585" s="168"/>
      <c r="BZA2585" s="168"/>
      <c r="BZB2585" s="168"/>
      <c r="BZC2585" s="168"/>
      <c r="BZD2585" s="168"/>
      <c r="BZE2585" s="168"/>
      <c r="BZF2585" s="168"/>
      <c r="BZG2585" s="168"/>
      <c r="BZH2585" s="168"/>
      <c r="BZI2585" s="168"/>
      <c r="BZJ2585" s="168"/>
      <c r="BZK2585" s="168"/>
      <c r="BZL2585" s="168"/>
      <c r="BZM2585" s="168"/>
      <c r="BZN2585" s="168"/>
      <c r="BZO2585" s="168"/>
      <c r="BZP2585" s="168"/>
      <c r="BZQ2585" s="168"/>
      <c r="BZR2585" s="168"/>
      <c r="BZS2585" s="168"/>
      <c r="BZT2585" s="168"/>
      <c r="BZU2585" s="168"/>
      <c r="BZV2585" s="168"/>
      <c r="BZW2585" s="168"/>
      <c r="BZX2585" s="168"/>
      <c r="BZY2585" s="168"/>
      <c r="BZZ2585" s="168"/>
      <c r="CAA2585" s="168"/>
      <c r="CAB2585" s="168"/>
      <c r="CAC2585" s="168"/>
      <c r="CAD2585" s="168"/>
      <c r="CAE2585" s="168"/>
      <c r="CAF2585" s="168"/>
      <c r="CAG2585" s="168"/>
      <c r="CAH2585" s="168"/>
      <c r="CAI2585" s="168"/>
      <c r="CAJ2585" s="168"/>
      <c r="CAK2585" s="168"/>
      <c r="CAL2585" s="168"/>
      <c r="CAM2585" s="168"/>
      <c r="CAN2585" s="168"/>
      <c r="CAO2585" s="168"/>
      <c r="CAP2585" s="168"/>
      <c r="CAQ2585" s="168"/>
      <c r="CAR2585" s="168"/>
      <c r="CAS2585" s="168"/>
      <c r="CAT2585" s="168"/>
      <c r="CAU2585" s="168"/>
      <c r="CAV2585" s="168"/>
      <c r="CAW2585" s="168"/>
      <c r="CAX2585" s="168"/>
      <c r="CAY2585" s="168"/>
      <c r="CAZ2585" s="168"/>
      <c r="CBA2585" s="168"/>
      <c r="CBB2585" s="168"/>
      <c r="CBC2585" s="168"/>
      <c r="CBD2585" s="168"/>
      <c r="CBE2585" s="168"/>
      <c r="CBF2585" s="168"/>
      <c r="CBG2585" s="168"/>
      <c r="CBH2585" s="168"/>
      <c r="CBI2585" s="168"/>
      <c r="CBJ2585" s="168"/>
      <c r="CBK2585" s="168"/>
      <c r="CBL2585" s="168"/>
      <c r="CBM2585" s="168"/>
      <c r="CBN2585" s="168"/>
      <c r="CBO2585" s="168"/>
      <c r="CBP2585" s="168"/>
      <c r="CBQ2585" s="168"/>
      <c r="CBR2585" s="168"/>
      <c r="CBS2585" s="168"/>
      <c r="CBT2585" s="168"/>
      <c r="CBU2585" s="168"/>
      <c r="CBV2585" s="168"/>
      <c r="CBW2585" s="168"/>
      <c r="CBX2585" s="168"/>
      <c r="CBY2585" s="168"/>
      <c r="CBZ2585" s="168"/>
      <c r="CCA2585" s="168"/>
      <c r="CCB2585" s="168"/>
      <c r="CCC2585" s="168"/>
      <c r="CCD2585" s="168"/>
      <c r="CCE2585" s="168"/>
      <c r="CCF2585" s="168"/>
      <c r="CCG2585" s="168"/>
      <c r="CCH2585" s="168"/>
      <c r="CCI2585" s="168"/>
      <c r="CCJ2585" s="168"/>
      <c r="CCK2585" s="168"/>
      <c r="CCL2585" s="168"/>
      <c r="CCM2585" s="168"/>
      <c r="CCN2585" s="168"/>
      <c r="CCO2585" s="168"/>
      <c r="CCP2585" s="168"/>
      <c r="CCQ2585" s="168"/>
      <c r="CCR2585" s="168"/>
      <c r="CCS2585" s="168"/>
      <c r="CCT2585" s="168"/>
      <c r="CCU2585" s="168"/>
      <c r="CCV2585" s="168"/>
      <c r="CCW2585" s="168"/>
      <c r="CCX2585" s="168"/>
      <c r="CCY2585" s="168"/>
      <c r="CCZ2585" s="168"/>
      <c r="CDA2585" s="168"/>
      <c r="CDB2585" s="168"/>
      <c r="CDC2585" s="168"/>
      <c r="CDD2585" s="168"/>
      <c r="CDE2585" s="168"/>
      <c r="CDF2585" s="168"/>
      <c r="CDG2585" s="168"/>
      <c r="CDH2585" s="168"/>
      <c r="CDI2585" s="168"/>
      <c r="CDJ2585" s="168"/>
      <c r="CDK2585" s="168"/>
      <c r="CDL2585" s="168"/>
      <c r="CDM2585" s="168"/>
      <c r="CDN2585" s="168"/>
      <c r="CDO2585" s="168"/>
      <c r="CDP2585" s="168"/>
      <c r="CDQ2585" s="168"/>
      <c r="CDR2585" s="168"/>
      <c r="CDS2585" s="168"/>
      <c r="CDT2585" s="168"/>
      <c r="CDU2585" s="168"/>
      <c r="CDV2585" s="168"/>
      <c r="CDW2585" s="168"/>
      <c r="CDX2585" s="168"/>
      <c r="CDY2585" s="168"/>
      <c r="CDZ2585" s="168"/>
      <c r="CEA2585" s="168"/>
      <c r="CEB2585" s="168"/>
      <c r="CEC2585" s="168"/>
      <c r="CED2585" s="168"/>
      <c r="CEE2585" s="168"/>
      <c r="CEF2585" s="168"/>
      <c r="CEG2585" s="168"/>
      <c r="CEH2585" s="168"/>
      <c r="CEI2585" s="168"/>
      <c r="CEJ2585" s="168"/>
      <c r="CEK2585" s="168"/>
      <c r="CEL2585" s="168"/>
      <c r="CEM2585" s="168"/>
      <c r="CEN2585" s="168"/>
      <c r="CEO2585" s="168"/>
      <c r="CEP2585" s="168"/>
      <c r="CEQ2585" s="168"/>
      <c r="CER2585" s="168"/>
      <c r="CES2585" s="168"/>
      <c r="CET2585" s="168"/>
      <c r="CEU2585" s="168"/>
      <c r="CEV2585" s="168"/>
      <c r="CEW2585" s="168"/>
      <c r="CEX2585" s="168"/>
      <c r="CEY2585" s="168"/>
      <c r="CEZ2585" s="168"/>
      <c r="CFA2585" s="168"/>
      <c r="CFB2585" s="168"/>
      <c r="CFC2585" s="168"/>
      <c r="CFD2585" s="168"/>
      <c r="CFE2585" s="168"/>
      <c r="CFF2585" s="168"/>
      <c r="CFG2585" s="168"/>
      <c r="CFH2585" s="168"/>
      <c r="CFI2585" s="168"/>
      <c r="CFJ2585" s="168"/>
      <c r="CFK2585" s="168"/>
      <c r="CFL2585" s="168"/>
      <c r="CFM2585" s="168"/>
      <c r="CFN2585" s="168"/>
      <c r="CFO2585" s="168"/>
      <c r="CFP2585" s="168"/>
      <c r="CFQ2585" s="168"/>
      <c r="CFR2585" s="168"/>
      <c r="CFS2585" s="168"/>
      <c r="CFT2585" s="168"/>
      <c r="CFU2585" s="168"/>
      <c r="CFV2585" s="168"/>
      <c r="CFW2585" s="168"/>
      <c r="CFX2585" s="168"/>
      <c r="CFY2585" s="168"/>
      <c r="CFZ2585" s="168"/>
      <c r="CGA2585" s="168"/>
      <c r="CGB2585" s="168"/>
      <c r="CGC2585" s="168"/>
      <c r="CGD2585" s="168"/>
      <c r="CGE2585" s="168"/>
      <c r="CGF2585" s="168"/>
      <c r="CGG2585" s="168"/>
      <c r="CGH2585" s="168"/>
      <c r="CGI2585" s="168"/>
      <c r="CGJ2585" s="168"/>
      <c r="CGK2585" s="168"/>
      <c r="CGL2585" s="168"/>
      <c r="CGM2585" s="168"/>
      <c r="CGN2585" s="168"/>
      <c r="CGO2585" s="168"/>
      <c r="CGP2585" s="168"/>
      <c r="CGQ2585" s="168"/>
      <c r="CGR2585" s="168"/>
      <c r="CGS2585" s="168"/>
      <c r="CGT2585" s="168"/>
      <c r="CGU2585" s="168"/>
      <c r="CGV2585" s="168"/>
      <c r="CGW2585" s="168"/>
      <c r="CGX2585" s="168"/>
      <c r="CGY2585" s="168"/>
      <c r="CGZ2585" s="168"/>
      <c r="CHA2585" s="168"/>
      <c r="CHB2585" s="168"/>
      <c r="CHC2585" s="168"/>
      <c r="CHD2585" s="168"/>
      <c r="CHE2585" s="168"/>
      <c r="CHF2585" s="168"/>
      <c r="CHG2585" s="168"/>
      <c r="CHH2585" s="168"/>
      <c r="CHI2585" s="168"/>
      <c r="CHJ2585" s="168"/>
      <c r="CHK2585" s="168"/>
      <c r="CHL2585" s="168"/>
      <c r="CHM2585" s="168"/>
      <c r="CHN2585" s="168"/>
      <c r="CHO2585" s="168"/>
      <c r="CHP2585" s="168"/>
      <c r="CHQ2585" s="168"/>
      <c r="CHR2585" s="168"/>
      <c r="CHS2585" s="168"/>
      <c r="CHT2585" s="168"/>
      <c r="CHU2585" s="168"/>
      <c r="CHV2585" s="168"/>
      <c r="CHW2585" s="168"/>
      <c r="CHX2585" s="168"/>
      <c r="CHY2585" s="168"/>
      <c r="CHZ2585" s="168"/>
      <c r="CIA2585" s="168"/>
      <c r="CIB2585" s="168"/>
      <c r="CIC2585" s="168"/>
      <c r="CID2585" s="168"/>
      <c r="CIE2585" s="168"/>
      <c r="CIF2585" s="168"/>
      <c r="CIG2585" s="168"/>
      <c r="CIH2585" s="168"/>
      <c r="CII2585" s="168"/>
      <c r="CIJ2585" s="168"/>
      <c r="CIK2585" s="168"/>
      <c r="CIL2585" s="168"/>
      <c r="CIM2585" s="168"/>
      <c r="CIN2585" s="168"/>
      <c r="CIO2585" s="168"/>
      <c r="CIP2585" s="168"/>
      <c r="CIQ2585" s="168"/>
      <c r="CIR2585" s="168"/>
      <c r="CIS2585" s="168"/>
      <c r="CIT2585" s="168"/>
      <c r="CIU2585" s="168"/>
      <c r="CIV2585" s="168"/>
      <c r="CIW2585" s="168"/>
      <c r="CIX2585" s="168"/>
      <c r="CIY2585" s="168"/>
      <c r="CIZ2585" s="168"/>
      <c r="CJA2585" s="168"/>
      <c r="CJB2585" s="168"/>
      <c r="CJC2585" s="168"/>
      <c r="CJD2585" s="168"/>
      <c r="CJE2585" s="168"/>
      <c r="CJF2585" s="168"/>
      <c r="CJG2585" s="168"/>
      <c r="CJH2585" s="168"/>
      <c r="CJI2585" s="168"/>
      <c r="CJJ2585" s="168"/>
      <c r="CJK2585" s="168"/>
      <c r="CJL2585" s="168"/>
      <c r="CJM2585" s="168"/>
      <c r="CJN2585" s="168"/>
      <c r="CJO2585" s="168"/>
      <c r="CJP2585" s="168"/>
      <c r="CJQ2585" s="168"/>
      <c r="CJR2585" s="168"/>
      <c r="CJS2585" s="168"/>
      <c r="CJT2585" s="168"/>
      <c r="CJU2585" s="168"/>
      <c r="CJV2585" s="168"/>
      <c r="CJW2585" s="168"/>
      <c r="CJX2585" s="168"/>
      <c r="CJY2585" s="168"/>
      <c r="CJZ2585" s="168"/>
      <c r="CKA2585" s="168"/>
      <c r="CKB2585" s="168"/>
      <c r="CKC2585" s="168"/>
      <c r="CKD2585" s="168"/>
      <c r="CKE2585" s="168"/>
      <c r="CKF2585" s="168"/>
      <c r="CKG2585" s="168"/>
      <c r="CKH2585" s="168"/>
      <c r="CKI2585" s="168"/>
      <c r="CKJ2585" s="168"/>
      <c r="CKK2585" s="168"/>
      <c r="CKL2585" s="168"/>
      <c r="CKM2585" s="168"/>
      <c r="CKN2585" s="168"/>
      <c r="CKO2585" s="168"/>
      <c r="CKP2585" s="168"/>
      <c r="CKQ2585" s="168"/>
      <c r="CKR2585" s="168"/>
      <c r="CKS2585" s="168"/>
      <c r="CKT2585" s="168"/>
      <c r="CKU2585" s="168"/>
      <c r="CKV2585" s="168"/>
      <c r="CKW2585" s="168"/>
      <c r="CKX2585" s="168"/>
      <c r="CKY2585" s="168"/>
      <c r="CKZ2585" s="168"/>
      <c r="CLA2585" s="168"/>
      <c r="CLB2585" s="168"/>
      <c r="CLC2585" s="168"/>
      <c r="CLD2585" s="168"/>
      <c r="CLE2585" s="168"/>
      <c r="CLF2585" s="168"/>
      <c r="CLG2585" s="168"/>
      <c r="CLH2585" s="168"/>
      <c r="CLI2585" s="168"/>
      <c r="CLJ2585" s="168"/>
      <c r="CLK2585" s="168"/>
      <c r="CLL2585" s="168"/>
      <c r="CLM2585" s="168"/>
      <c r="CLN2585" s="168"/>
      <c r="CLO2585" s="168"/>
      <c r="CLP2585" s="168"/>
      <c r="CLQ2585" s="168"/>
      <c r="CLR2585" s="168"/>
      <c r="CLS2585" s="168"/>
      <c r="CLT2585" s="168"/>
      <c r="CLU2585" s="168"/>
      <c r="CLV2585" s="168"/>
      <c r="CLW2585" s="168"/>
      <c r="CLX2585" s="168"/>
      <c r="CLY2585" s="168"/>
      <c r="CLZ2585" s="168"/>
      <c r="CMA2585" s="168"/>
      <c r="CMB2585" s="168"/>
      <c r="CMC2585" s="168"/>
      <c r="CMD2585" s="168"/>
      <c r="CME2585" s="168"/>
      <c r="CMF2585" s="168"/>
      <c r="CMG2585" s="168"/>
      <c r="CMH2585" s="168"/>
      <c r="CMI2585" s="168"/>
      <c r="CMJ2585" s="168"/>
      <c r="CMK2585" s="168"/>
      <c r="CML2585" s="168"/>
      <c r="CMM2585" s="168"/>
      <c r="CMN2585" s="168"/>
      <c r="CMO2585" s="168"/>
      <c r="CMP2585" s="168"/>
      <c r="CMQ2585" s="168"/>
      <c r="CMR2585" s="168"/>
      <c r="CMS2585" s="168"/>
      <c r="CMT2585" s="168"/>
      <c r="CMU2585" s="168"/>
      <c r="CMV2585" s="168"/>
      <c r="CMW2585" s="168"/>
      <c r="CMX2585" s="168"/>
      <c r="CMY2585" s="168"/>
      <c r="CMZ2585" s="168"/>
      <c r="CNA2585" s="168"/>
      <c r="CNB2585" s="168"/>
      <c r="CNC2585" s="168"/>
      <c r="CND2585" s="168"/>
      <c r="CNE2585" s="168"/>
      <c r="CNF2585" s="168"/>
      <c r="CNG2585" s="168"/>
      <c r="CNH2585" s="168"/>
      <c r="CNI2585" s="168"/>
      <c r="CNJ2585" s="168"/>
      <c r="CNK2585" s="168"/>
      <c r="CNL2585" s="168"/>
      <c r="CNM2585" s="168"/>
      <c r="CNN2585" s="168"/>
      <c r="CNO2585" s="168"/>
      <c r="CNP2585" s="168"/>
      <c r="CNQ2585" s="168"/>
      <c r="CNR2585" s="168"/>
      <c r="CNS2585" s="168"/>
      <c r="CNT2585" s="168"/>
      <c r="CNU2585" s="168"/>
      <c r="CNV2585" s="168"/>
      <c r="CNW2585" s="168"/>
      <c r="CNX2585" s="168"/>
      <c r="CNY2585" s="168"/>
      <c r="CNZ2585" s="168"/>
      <c r="COA2585" s="168"/>
      <c r="COB2585" s="168"/>
      <c r="COC2585" s="168"/>
      <c r="COD2585" s="168"/>
      <c r="COE2585" s="168"/>
      <c r="COF2585" s="168"/>
      <c r="COG2585" s="168"/>
      <c r="COH2585" s="168"/>
      <c r="COI2585" s="168"/>
      <c r="COJ2585" s="168"/>
      <c r="COK2585" s="168"/>
      <c r="COL2585" s="168"/>
      <c r="COM2585" s="168"/>
      <c r="CON2585" s="168"/>
      <c r="COO2585" s="168"/>
      <c r="COP2585" s="168"/>
      <c r="COQ2585" s="168"/>
      <c r="COR2585" s="168"/>
      <c r="COS2585" s="168"/>
      <c r="COT2585" s="168"/>
      <c r="COU2585" s="168"/>
      <c r="COV2585" s="168"/>
      <c r="COW2585" s="168"/>
      <c r="COX2585" s="168"/>
      <c r="COY2585" s="168"/>
      <c r="COZ2585" s="168"/>
      <c r="CPA2585" s="168"/>
      <c r="CPB2585" s="168"/>
      <c r="CPC2585" s="168"/>
      <c r="CPD2585" s="168"/>
      <c r="CPE2585" s="168"/>
      <c r="CPF2585" s="168"/>
      <c r="CPG2585" s="168"/>
      <c r="CPH2585" s="168"/>
      <c r="CPI2585" s="168"/>
      <c r="CPJ2585" s="168"/>
      <c r="CPK2585" s="168"/>
      <c r="CPL2585" s="168"/>
      <c r="CPM2585" s="168"/>
      <c r="CPN2585" s="168"/>
      <c r="CPO2585" s="168"/>
      <c r="CPP2585" s="168"/>
      <c r="CPQ2585" s="168"/>
      <c r="CPR2585" s="168"/>
      <c r="CPS2585" s="168"/>
      <c r="CPT2585" s="168"/>
      <c r="CPU2585" s="168"/>
      <c r="CPV2585" s="168"/>
      <c r="CPW2585" s="168"/>
      <c r="CPX2585" s="168"/>
      <c r="CPY2585" s="168"/>
      <c r="CPZ2585" s="168"/>
      <c r="CQA2585" s="168"/>
      <c r="CQB2585" s="168"/>
      <c r="CQC2585" s="168"/>
      <c r="CQD2585" s="168"/>
      <c r="CQE2585" s="168"/>
      <c r="CQF2585" s="168"/>
      <c r="CQG2585" s="168"/>
      <c r="CQH2585" s="168"/>
      <c r="CQI2585" s="168"/>
      <c r="CQJ2585" s="168"/>
      <c r="CQK2585" s="168"/>
      <c r="CQL2585" s="168"/>
      <c r="CQM2585" s="168"/>
      <c r="CQN2585" s="168"/>
      <c r="CQO2585" s="168"/>
      <c r="CQP2585" s="168"/>
      <c r="CQQ2585" s="168"/>
      <c r="CQR2585" s="168"/>
      <c r="CQS2585" s="168"/>
      <c r="CQT2585" s="168"/>
      <c r="CQU2585" s="168"/>
      <c r="CQV2585" s="168"/>
      <c r="CQW2585" s="168"/>
      <c r="CQX2585" s="168"/>
      <c r="CQY2585" s="168"/>
      <c r="CQZ2585" s="168"/>
      <c r="CRA2585" s="168"/>
      <c r="CRB2585" s="168"/>
      <c r="CRC2585" s="168"/>
      <c r="CRD2585" s="168"/>
      <c r="CRE2585" s="168"/>
      <c r="CRF2585" s="168"/>
      <c r="CRG2585" s="168"/>
      <c r="CRH2585" s="168"/>
      <c r="CRI2585" s="168"/>
      <c r="CRJ2585" s="168"/>
      <c r="CRK2585" s="168"/>
      <c r="CRL2585" s="168"/>
      <c r="CRM2585" s="168"/>
      <c r="CRN2585" s="168"/>
      <c r="CRO2585" s="168"/>
      <c r="CRP2585" s="168"/>
      <c r="CRQ2585" s="168"/>
      <c r="CRR2585" s="168"/>
      <c r="CRS2585" s="168"/>
      <c r="CRT2585" s="168"/>
      <c r="CRU2585" s="168"/>
      <c r="CRV2585" s="168"/>
      <c r="CRW2585" s="168"/>
      <c r="CRX2585" s="168"/>
      <c r="CRY2585" s="168"/>
      <c r="CRZ2585" s="168"/>
      <c r="CSA2585" s="168"/>
      <c r="CSB2585" s="168"/>
      <c r="CSC2585" s="168"/>
      <c r="CSD2585" s="168"/>
      <c r="CSE2585" s="168"/>
      <c r="CSF2585" s="168"/>
      <c r="CSG2585" s="168"/>
      <c r="CSH2585" s="168"/>
      <c r="CSI2585" s="168"/>
      <c r="CSJ2585" s="168"/>
      <c r="CSK2585" s="168"/>
      <c r="CSL2585" s="168"/>
      <c r="CSM2585" s="168"/>
      <c r="CSN2585" s="168"/>
      <c r="CSO2585" s="168"/>
      <c r="CSP2585" s="168"/>
      <c r="CSQ2585" s="168"/>
      <c r="CSR2585" s="168"/>
      <c r="CSS2585" s="168"/>
      <c r="CST2585" s="168"/>
      <c r="CSU2585" s="168"/>
      <c r="CSV2585" s="168"/>
      <c r="CSW2585" s="168"/>
      <c r="CSX2585" s="168"/>
      <c r="CSY2585" s="168"/>
      <c r="CSZ2585" s="168"/>
      <c r="CTA2585" s="168"/>
      <c r="CTB2585" s="168"/>
      <c r="CTC2585" s="168"/>
      <c r="CTD2585" s="168"/>
      <c r="CTE2585" s="168"/>
      <c r="CTF2585" s="168"/>
      <c r="CTG2585" s="168"/>
      <c r="CTH2585" s="168"/>
      <c r="CTI2585" s="168"/>
      <c r="CTJ2585" s="168"/>
      <c r="CTK2585" s="168"/>
      <c r="CTL2585" s="168"/>
      <c r="CTM2585" s="168"/>
      <c r="CTN2585" s="168"/>
      <c r="CTO2585" s="168"/>
      <c r="CTP2585" s="168"/>
      <c r="CTQ2585" s="168"/>
      <c r="CTR2585" s="168"/>
      <c r="CTS2585" s="168"/>
      <c r="CTT2585" s="168"/>
      <c r="CTU2585" s="168"/>
      <c r="CTV2585" s="168"/>
      <c r="CTW2585" s="168"/>
      <c r="CTX2585" s="168"/>
      <c r="CTY2585" s="168"/>
      <c r="CTZ2585" s="168"/>
      <c r="CUA2585" s="168"/>
      <c r="CUB2585" s="168"/>
      <c r="CUC2585" s="168"/>
      <c r="CUD2585" s="168"/>
      <c r="CUE2585" s="168"/>
      <c r="CUF2585" s="168"/>
      <c r="CUG2585" s="168"/>
      <c r="CUH2585" s="168"/>
      <c r="CUI2585" s="168"/>
      <c r="CUJ2585" s="168"/>
      <c r="CUK2585" s="168"/>
      <c r="CUL2585" s="168"/>
      <c r="CUM2585" s="168"/>
      <c r="CUN2585" s="168"/>
      <c r="CUO2585" s="168"/>
      <c r="CUP2585" s="168"/>
      <c r="CUQ2585" s="168"/>
      <c r="CUR2585" s="168"/>
      <c r="CUS2585" s="168"/>
      <c r="CUT2585" s="168"/>
      <c r="CUU2585" s="168"/>
      <c r="CUV2585" s="168"/>
      <c r="CUW2585" s="168"/>
      <c r="CUX2585" s="168"/>
      <c r="CUY2585" s="168"/>
      <c r="CUZ2585" s="168"/>
      <c r="CVA2585" s="168"/>
      <c r="CVB2585" s="168"/>
      <c r="CVC2585" s="168"/>
      <c r="CVD2585" s="168"/>
      <c r="CVE2585" s="168"/>
      <c r="CVF2585" s="168"/>
      <c r="CVG2585" s="168"/>
      <c r="CVH2585" s="168"/>
      <c r="CVI2585" s="168"/>
      <c r="CVJ2585" s="168"/>
      <c r="CVK2585" s="168"/>
      <c r="CVL2585" s="168"/>
      <c r="CVM2585" s="168"/>
      <c r="CVN2585" s="168"/>
      <c r="CVO2585" s="168"/>
      <c r="CVP2585" s="168"/>
      <c r="CVQ2585" s="168"/>
      <c r="CVR2585" s="168"/>
      <c r="CVS2585" s="168"/>
      <c r="CVT2585" s="168"/>
      <c r="CVU2585" s="168"/>
      <c r="CVV2585" s="168"/>
      <c r="CVW2585" s="168"/>
      <c r="CVX2585" s="168"/>
      <c r="CVY2585" s="168"/>
      <c r="CVZ2585" s="168"/>
      <c r="CWA2585" s="168"/>
      <c r="CWB2585" s="168"/>
      <c r="CWC2585" s="168"/>
      <c r="CWD2585" s="168"/>
      <c r="CWE2585" s="168"/>
      <c r="CWF2585" s="168"/>
      <c r="CWG2585" s="168"/>
      <c r="CWH2585" s="168"/>
      <c r="CWI2585" s="168"/>
      <c r="CWJ2585" s="168"/>
      <c r="CWK2585" s="168"/>
      <c r="CWL2585" s="168"/>
      <c r="CWM2585" s="168"/>
      <c r="CWN2585" s="168"/>
      <c r="CWO2585" s="168"/>
      <c r="CWP2585" s="168"/>
      <c r="CWQ2585" s="168"/>
      <c r="CWR2585" s="168"/>
      <c r="CWS2585" s="168"/>
      <c r="CWT2585" s="168"/>
      <c r="CWU2585" s="168"/>
      <c r="CWV2585" s="168"/>
      <c r="CWW2585" s="168"/>
      <c r="CWX2585" s="168"/>
      <c r="CWY2585" s="168"/>
      <c r="CWZ2585" s="168"/>
      <c r="CXA2585" s="168"/>
      <c r="CXB2585" s="168"/>
      <c r="CXC2585" s="168"/>
      <c r="CXD2585" s="168"/>
      <c r="CXE2585" s="168"/>
      <c r="CXF2585" s="168"/>
      <c r="CXG2585" s="168"/>
      <c r="CXH2585" s="168"/>
      <c r="CXI2585" s="168"/>
      <c r="CXJ2585" s="168"/>
      <c r="CXK2585" s="168"/>
      <c r="CXL2585" s="168"/>
      <c r="CXM2585" s="168"/>
      <c r="CXN2585" s="168"/>
      <c r="CXO2585" s="168"/>
      <c r="CXP2585" s="168"/>
      <c r="CXQ2585" s="168"/>
      <c r="CXR2585" s="168"/>
      <c r="CXS2585" s="168"/>
      <c r="CXT2585" s="168"/>
      <c r="CXU2585" s="168"/>
      <c r="CXV2585" s="168"/>
      <c r="CXW2585" s="168"/>
      <c r="CXX2585" s="168"/>
      <c r="CXY2585" s="168"/>
      <c r="CXZ2585" s="168"/>
      <c r="CYA2585" s="168"/>
      <c r="CYB2585" s="168"/>
      <c r="CYC2585" s="168"/>
      <c r="CYD2585" s="168"/>
      <c r="CYE2585" s="168"/>
      <c r="CYF2585" s="168"/>
      <c r="CYG2585" s="168"/>
      <c r="CYH2585" s="168"/>
      <c r="CYI2585" s="168"/>
      <c r="CYJ2585" s="168"/>
      <c r="CYK2585" s="168"/>
      <c r="CYL2585" s="168"/>
      <c r="CYM2585" s="168"/>
      <c r="CYN2585" s="168"/>
      <c r="CYO2585" s="168"/>
      <c r="CYP2585" s="168"/>
      <c r="CYQ2585" s="168"/>
      <c r="CYR2585" s="168"/>
      <c r="CYS2585" s="168"/>
      <c r="CYT2585" s="168"/>
      <c r="CYU2585" s="168"/>
      <c r="CYV2585" s="168"/>
      <c r="CYW2585" s="168"/>
      <c r="CYX2585" s="168"/>
      <c r="CYY2585" s="168"/>
      <c r="CYZ2585" s="168"/>
      <c r="CZA2585" s="168"/>
      <c r="CZB2585" s="168"/>
      <c r="CZC2585" s="168"/>
      <c r="CZD2585" s="168"/>
      <c r="CZE2585" s="168"/>
      <c r="CZF2585" s="168"/>
      <c r="CZG2585" s="168"/>
      <c r="CZH2585" s="168"/>
      <c r="CZI2585" s="168"/>
      <c r="CZJ2585" s="168"/>
      <c r="CZK2585" s="168"/>
      <c r="CZL2585" s="168"/>
      <c r="CZM2585" s="168"/>
      <c r="CZN2585" s="168"/>
      <c r="CZO2585" s="168"/>
      <c r="CZP2585" s="168"/>
      <c r="CZQ2585" s="168"/>
      <c r="CZR2585" s="168"/>
      <c r="CZS2585" s="168"/>
      <c r="CZT2585" s="168"/>
      <c r="CZU2585" s="168"/>
      <c r="CZV2585" s="168"/>
      <c r="CZW2585" s="168"/>
      <c r="CZX2585" s="168"/>
      <c r="CZY2585" s="168"/>
      <c r="CZZ2585" s="168"/>
      <c r="DAA2585" s="168"/>
      <c r="DAB2585" s="168"/>
      <c r="DAC2585" s="168"/>
      <c r="DAD2585" s="168"/>
      <c r="DAE2585" s="168"/>
      <c r="DAF2585" s="168"/>
      <c r="DAG2585" s="168"/>
      <c r="DAH2585" s="168"/>
      <c r="DAI2585" s="168"/>
      <c r="DAJ2585" s="168"/>
      <c r="DAK2585" s="168"/>
      <c r="DAL2585" s="168"/>
      <c r="DAM2585" s="168"/>
      <c r="DAN2585" s="168"/>
      <c r="DAO2585" s="168"/>
      <c r="DAP2585" s="168"/>
      <c r="DAQ2585" s="168"/>
      <c r="DAR2585" s="168"/>
      <c r="DAS2585" s="168"/>
      <c r="DAT2585" s="168"/>
      <c r="DAU2585" s="168"/>
      <c r="DAV2585" s="168"/>
      <c r="DAW2585" s="168"/>
      <c r="DAX2585" s="168"/>
      <c r="DAY2585" s="168"/>
      <c r="DAZ2585" s="168"/>
      <c r="DBA2585" s="168"/>
      <c r="DBB2585" s="168"/>
      <c r="DBC2585" s="168"/>
      <c r="DBD2585" s="168"/>
      <c r="DBE2585" s="168"/>
      <c r="DBF2585" s="168"/>
      <c r="DBG2585" s="168"/>
      <c r="DBH2585" s="168"/>
      <c r="DBI2585" s="168"/>
      <c r="DBJ2585" s="168"/>
      <c r="DBK2585" s="168"/>
      <c r="DBL2585" s="168"/>
      <c r="DBM2585" s="168"/>
      <c r="DBN2585" s="168"/>
      <c r="DBO2585" s="168"/>
      <c r="DBP2585" s="168"/>
      <c r="DBQ2585" s="168"/>
      <c r="DBR2585" s="168"/>
      <c r="DBS2585" s="168"/>
      <c r="DBT2585" s="168"/>
      <c r="DBU2585" s="168"/>
      <c r="DBV2585" s="168"/>
      <c r="DBW2585" s="168"/>
      <c r="DBX2585" s="168"/>
      <c r="DBY2585" s="168"/>
      <c r="DBZ2585" s="168"/>
      <c r="DCA2585" s="168"/>
      <c r="DCB2585" s="168"/>
      <c r="DCC2585" s="168"/>
      <c r="DCD2585" s="168"/>
      <c r="DCE2585" s="168"/>
      <c r="DCF2585" s="168"/>
      <c r="DCG2585" s="168"/>
      <c r="DCH2585" s="168"/>
      <c r="DCI2585" s="168"/>
      <c r="DCJ2585" s="168"/>
      <c r="DCK2585" s="168"/>
      <c r="DCL2585" s="168"/>
      <c r="DCM2585" s="168"/>
      <c r="DCN2585" s="168"/>
      <c r="DCO2585" s="168"/>
      <c r="DCP2585" s="168"/>
      <c r="DCQ2585" s="168"/>
      <c r="DCR2585" s="168"/>
      <c r="DCS2585" s="168"/>
      <c r="DCT2585" s="168"/>
      <c r="DCU2585" s="168"/>
      <c r="DCV2585" s="168"/>
      <c r="DCW2585" s="168"/>
      <c r="DCX2585" s="168"/>
      <c r="DCY2585" s="168"/>
      <c r="DCZ2585" s="168"/>
      <c r="DDA2585" s="168"/>
      <c r="DDB2585" s="168"/>
      <c r="DDC2585" s="168"/>
      <c r="DDD2585" s="168"/>
      <c r="DDE2585" s="168"/>
      <c r="DDF2585" s="168"/>
      <c r="DDG2585" s="168"/>
      <c r="DDH2585" s="168"/>
      <c r="DDI2585" s="168"/>
      <c r="DDJ2585" s="168"/>
      <c r="DDK2585" s="168"/>
      <c r="DDL2585" s="168"/>
      <c r="DDM2585" s="168"/>
      <c r="DDN2585" s="168"/>
      <c r="DDO2585" s="168"/>
      <c r="DDP2585" s="168"/>
      <c r="DDQ2585" s="168"/>
      <c r="DDR2585" s="168"/>
      <c r="DDS2585" s="168"/>
      <c r="DDT2585" s="168"/>
      <c r="DDU2585" s="168"/>
      <c r="DDV2585" s="168"/>
      <c r="DDW2585" s="168"/>
      <c r="DDX2585" s="168"/>
      <c r="DDY2585" s="168"/>
      <c r="DDZ2585" s="168"/>
      <c r="DEA2585" s="168"/>
      <c r="DEB2585" s="168"/>
      <c r="DEC2585" s="168"/>
      <c r="DED2585" s="168"/>
      <c r="DEE2585" s="168"/>
      <c r="DEF2585" s="168"/>
      <c r="DEG2585" s="168"/>
      <c r="DEH2585" s="168"/>
      <c r="DEI2585" s="168"/>
      <c r="DEJ2585" s="168"/>
      <c r="DEK2585" s="168"/>
      <c r="DEL2585" s="168"/>
      <c r="DEM2585" s="168"/>
      <c r="DEN2585" s="168"/>
      <c r="DEO2585" s="168"/>
      <c r="DEP2585" s="168"/>
      <c r="DEQ2585" s="168"/>
      <c r="DER2585" s="168"/>
      <c r="DES2585" s="168"/>
      <c r="DET2585" s="168"/>
      <c r="DEU2585" s="168"/>
      <c r="DEV2585" s="168"/>
      <c r="DEW2585" s="168"/>
      <c r="DEX2585" s="168"/>
      <c r="DEY2585" s="168"/>
      <c r="DEZ2585" s="168"/>
      <c r="DFA2585" s="168"/>
      <c r="DFB2585" s="168"/>
      <c r="DFC2585" s="168"/>
      <c r="DFD2585" s="168"/>
      <c r="DFE2585" s="168"/>
      <c r="DFF2585" s="168"/>
      <c r="DFG2585" s="168"/>
      <c r="DFH2585" s="168"/>
      <c r="DFI2585" s="168"/>
      <c r="DFJ2585" s="168"/>
      <c r="DFK2585" s="168"/>
      <c r="DFL2585" s="168"/>
      <c r="DFM2585" s="168"/>
      <c r="DFN2585" s="168"/>
      <c r="DFO2585" s="168"/>
      <c r="DFP2585" s="168"/>
      <c r="DFQ2585" s="168"/>
      <c r="DFR2585" s="168"/>
      <c r="DFS2585" s="168"/>
      <c r="DFT2585" s="168"/>
      <c r="DFU2585" s="168"/>
      <c r="DFV2585" s="168"/>
      <c r="DFW2585" s="168"/>
      <c r="DFX2585" s="168"/>
      <c r="DFY2585" s="168"/>
      <c r="DFZ2585" s="168"/>
      <c r="DGA2585" s="168"/>
      <c r="DGB2585" s="168"/>
      <c r="DGC2585" s="168"/>
      <c r="DGD2585" s="168"/>
      <c r="DGE2585" s="168"/>
      <c r="DGF2585" s="168"/>
      <c r="DGG2585" s="168"/>
      <c r="DGH2585" s="168"/>
      <c r="DGI2585" s="168"/>
      <c r="DGJ2585" s="168"/>
      <c r="DGK2585" s="168"/>
      <c r="DGL2585" s="168"/>
      <c r="DGM2585" s="168"/>
      <c r="DGN2585" s="168"/>
      <c r="DGO2585" s="168"/>
      <c r="DGP2585" s="168"/>
      <c r="DGQ2585" s="168"/>
      <c r="DGR2585" s="168"/>
      <c r="DGS2585" s="168"/>
      <c r="DGT2585" s="168"/>
      <c r="DGU2585" s="168"/>
      <c r="DGV2585" s="168"/>
      <c r="DGW2585" s="168"/>
      <c r="DGX2585" s="168"/>
      <c r="DGY2585" s="168"/>
      <c r="DGZ2585" s="168"/>
      <c r="DHA2585" s="168"/>
      <c r="DHB2585" s="168"/>
      <c r="DHC2585" s="168"/>
      <c r="DHD2585" s="168"/>
      <c r="DHE2585" s="168"/>
      <c r="DHF2585" s="168"/>
      <c r="DHG2585" s="168"/>
      <c r="DHH2585" s="168"/>
      <c r="DHI2585" s="168"/>
      <c r="DHJ2585" s="168"/>
      <c r="DHK2585" s="168"/>
      <c r="DHL2585" s="168"/>
      <c r="DHM2585" s="168"/>
      <c r="DHN2585" s="168"/>
      <c r="DHO2585" s="168"/>
      <c r="DHP2585" s="168"/>
      <c r="DHQ2585" s="168"/>
      <c r="DHR2585" s="168"/>
      <c r="DHS2585" s="168"/>
      <c r="DHT2585" s="168"/>
      <c r="DHU2585" s="168"/>
      <c r="DHV2585" s="168"/>
      <c r="DHW2585" s="168"/>
      <c r="DHX2585" s="168"/>
      <c r="DHY2585" s="168"/>
      <c r="DHZ2585" s="168"/>
      <c r="DIA2585" s="168"/>
      <c r="DIB2585" s="168"/>
      <c r="DIC2585" s="168"/>
      <c r="DID2585" s="168"/>
      <c r="DIE2585" s="168"/>
      <c r="DIF2585" s="168"/>
      <c r="DIG2585" s="168"/>
      <c r="DIH2585" s="168"/>
      <c r="DII2585" s="168"/>
      <c r="DIJ2585" s="168"/>
      <c r="DIK2585" s="168"/>
      <c r="DIL2585" s="168"/>
      <c r="DIM2585" s="168"/>
      <c r="DIN2585" s="168"/>
      <c r="DIO2585" s="168"/>
      <c r="DIP2585" s="168"/>
      <c r="DIQ2585" s="168"/>
      <c r="DIR2585" s="168"/>
      <c r="DIS2585" s="168"/>
      <c r="DIT2585" s="168"/>
      <c r="DIU2585" s="168"/>
      <c r="DIV2585" s="168"/>
      <c r="DIW2585" s="168"/>
      <c r="DIX2585" s="168"/>
      <c r="DIY2585" s="168"/>
      <c r="DIZ2585" s="168"/>
      <c r="DJA2585" s="168"/>
      <c r="DJB2585" s="168"/>
      <c r="DJC2585" s="168"/>
      <c r="DJD2585" s="168"/>
      <c r="DJE2585" s="168"/>
      <c r="DJF2585" s="168"/>
      <c r="DJG2585" s="168"/>
      <c r="DJH2585" s="168"/>
      <c r="DJI2585" s="168"/>
      <c r="DJJ2585" s="168"/>
      <c r="DJK2585" s="168"/>
      <c r="DJL2585" s="168"/>
      <c r="DJM2585" s="168"/>
      <c r="DJN2585" s="168"/>
      <c r="DJO2585" s="168"/>
      <c r="DJP2585" s="168"/>
      <c r="DJQ2585" s="168"/>
      <c r="DJR2585" s="168"/>
      <c r="DJS2585" s="168"/>
      <c r="DJT2585" s="168"/>
      <c r="DJU2585" s="168"/>
      <c r="DJV2585" s="168"/>
      <c r="DJW2585" s="168"/>
      <c r="DJX2585" s="168"/>
      <c r="DJY2585" s="168"/>
      <c r="DJZ2585" s="168"/>
      <c r="DKA2585" s="168"/>
      <c r="DKB2585" s="168"/>
      <c r="DKC2585" s="168"/>
      <c r="DKD2585" s="168"/>
      <c r="DKE2585" s="168"/>
      <c r="DKF2585" s="168"/>
      <c r="DKG2585" s="168"/>
      <c r="DKH2585" s="168"/>
      <c r="DKI2585" s="168"/>
      <c r="DKJ2585" s="168"/>
      <c r="DKK2585" s="168"/>
      <c r="DKL2585" s="168"/>
      <c r="DKM2585" s="168"/>
      <c r="DKN2585" s="168"/>
      <c r="DKO2585" s="168"/>
      <c r="DKP2585" s="168"/>
      <c r="DKQ2585" s="168"/>
      <c r="DKR2585" s="168"/>
      <c r="DKS2585" s="168"/>
      <c r="DKT2585" s="168"/>
      <c r="DKU2585" s="168"/>
      <c r="DKV2585" s="168"/>
      <c r="DKW2585" s="168"/>
      <c r="DKX2585" s="168"/>
      <c r="DKY2585" s="168"/>
      <c r="DKZ2585" s="168"/>
      <c r="DLA2585" s="168"/>
      <c r="DLB2585" s="168"/>
      <c r="DLC2585" s="168"/>
      <c r="DLD2585" s="168"/>
      <c r="DLE2585" s="168"/>
      <c r="DLF2585" s="168"/>
      <c r="DLG2585" s="168"/>
      <c r="DLH2585" s="168"/>
      <c r="DLI2585" s="168"/>
      <c r="DLJ2585" s="168"/>
      <c r="DLK2585" s="168"/>
      <c r="DLL2585" s="168"/>
      <c r="DLM2585" s="168"/>
      <c r="DLN2585" s="168"/>
      <c r="DLO2585" s="168"/>
      <c r="DLP2585" s="168"/>
      <c r="DLQ2585" s="168"/>
      <c r="DLR2585" s="168"/>
      <c r="DLS2585" s="168"/>
      <c r="DLT2585" s="168"/>
      <c r="DLU2585" s="168"/>
      <c r="DLV2585" s="168"/>
      <c r="DLW2585" s="168"/>
      <c r="DLX2585" s="168"/>
      <c r="DLY2585" s="168"/>
      <c r="DLZ2585" s="168"/>
      <c r="DMA2585" s="168"/>
      <c r="DMB2585" s="168"/>
      <c r="DMC2585" s="168"/>
      <c r="DMD2585" s="168"/>
      <c r="DME2585" s="168"/>
      <c r="DMF2585" s="168"/>
      <c r="DMG2585" s="168"/>
      <c r="DMH2585" s="168"/>
      <c r="DMI2585" s="168"/>
      <c r="DMJ2585" s="168"/>
      <c r="DMK2585" s="168"/>
      <c r="DML2585" s="168"/>
      <c r="DMM2585" s="168"/>
      <c r="DMN2585" s="168"/>
      <c r="DMO2585" s="168"/>
      <c r="DMP2585" s="168"/>
      <c r="DMQ2585" s="168"/>
      <c r="DMR2585" s="168"/>
      <c r="DMS2585" s="168"/>
      <c r="DMT2585" s="168"/>
      <c r="DMU2585" s="168"/>
      <c r="DMV2585" s="168"/>
      <c r="DMW2585" s="168"/>
      <c r="DMX2585" s="168"/>
      <c r="DMY2585" s="168"/>
      <c r="DMZ2585" s="168"/>
      <c r="DNA2585" s="168"/>
      <c r="DNB2585" s="168"/>
      <c r="DNC2585" s="168"/>
      <c r="DND2585" s="168"/>
      <c r="DNE2585" s="168"/>
      <c r="DNF2585" s="168"/>
      <c r="DNG2585" s="168"/>
      <c r="DNH2585" s="168"/>
      <c r="DNI2585" s="168"/>
      <c r="DNJ2585" s="168"/>
      <c r="DNK2585" s="168"/>
      <c r="DNL2585" s="168"/>
      <c r="DNM2585" s="168"/>
      <c r="DNN2585" s="168"/>
      <c r="DNO2585" s="168"/>
      <c r="DNP2585" s="168"/>
      <c r="DNQ2585" s="168"/>
      <c r="DNR2585" s="168"/>
      <c r="DNS2585" s="168"/>
      <c r="DNT2585" s="168"/>
      <c r="DNU2585" s="168"/>
      <c r="DNV2585" s="168"/>
      <c r="DNW2585" s="168"/>
      <c r="DNX2585" s="168"/>
      <c r="DNY2585" s="168"/>
      <c r="DNZ2585" s="168"/>
      <c r="DOA2585" s="168"/>
      <c r="DOB2585" s="168"/>
      <c r="DOC2585" s="168"/>
      <c r="DOD2585" s="168"/>
      <c r="DOE2585" s="168"/>
      <c r="DOF2585" s="168"/>
      <c r="DOG2585" s="168"/>
      <c r="DOH2585" s="168"/>
      <c r="DOI2585" s="168"/>
      <c r="DOJ2585" s="168"/>
      <c r="DOK2585" s="168"/>
      <c r="DOL2585" s="168"/>
      <c r="DOM2585" s="168"/>
      <c r="DON2585" s="168"/>
      <c r="DOO2585" s="168"/>
      <c r="DOP2585" s="168"/>
      <c r="DOQ2585" s="168"/>
      <c r="DOR2585" s="168"/>
      <c r="DOS2585" s="168"/>
      <c r="DOT2585" s="168"/>
      <c r="DOU2585" s="168"/>
      <c r="DOV2585" s="168"/>
      <c r="DOW2585" s="168"/>
      <c r="DOX2585" s="168"/>
      <c r="DOY2585" s="168"/>
      <c r="DOZ2585" s="168"/>
      <c r="DPA2585" s="168"/>
      <c r="DPB2585" s="168"/>
      <c r="DPC2585" s="168"/>
      <c r="DPD2585" s="168"/>
      <c r="DPE2585" s="168"/>
      <c r="DPF2585" s="168"/>
      <c r="DPG2585" s="168"/>
      <c r="DPH2585" s="168"/>
      <c r="DPI2585" s="168"/>
      <c r="DPJ2585" s="168"/>
      <c r="DPK2585" s="168"/>
      <c r="DPL2585" s="168"/>
      <c r="DPM2585" s="168"/>
      <c r="DPN2585" s="168"/>
      <c r="DPO2585" s="168"/>
      <c r="DPP2585" s="168"/>
      <c r="DPQ2585" s="168"/>
      <c r="DPR2585" s="168"/>
      <c r="DPS2585" s="168"/>
      <c r="DPT2585" s="168"/>
      <c r="DPU2585" s="168"/>
      <c r="DPV2585" s="168"/>
      <c r="DPW2585" s="168"/>
      <c r="DPX2585" s="168"/>
      <c r="DPY2585" s="168"/>
      <c r="DPZ2585" s="168"/>
      <c r="DQA2585" s="168"/>
      <c r="DQB2585" s="168"/>
      <c r="DQC2585" s="168"/>
      <c r="DQD2585" s="168"/>
      <c r="DQE2585" s="168"/>
      <c r="DQF2585" s="168"/>
      <c r="DQG2585" s="168"/>
      <c r="DQH2585" s="168"/>
      <c r="DQI2585" s="168"/>
      <c r="DQJ2585" s="168"/>
      <c r="DQK2585" s="168"/>
      <c r="DQL2585" s="168"/>
      <c r="DQM2585" s="168"/>
      <c r="DQN2585" s="168"/>
      <c r="DQO2585" s="168"/>
      <c r="DQP2585" s="168"/>
      <c r="DQQ2585" s="168"/>
      <c r="DQR2585" s="168"/>
      <c r="DQS2585" s="168"/>
      <c r="DQT2585" s="168"/>
      <c r="DQU2585" s="168"/>
      <c r="DQV2585" s="168"/>
      <c r="DQW2585" s="168"/>
      <c r="DQX2585" s="168"/>
      <c r="DQY2585" s="168"/>
      <c r="DQZ2585" s="168"/>
      <c r="DRA2585" s="168"/>
      <c r="DRB2585" s="168"/>
      <c r="DRC2585" s="168"/>
      <c r="DRD2585" s="168"/>
      <c r="DRE2585" s="168"/>
      <c r="DRF2585" s="168"/>
      <c r="DRG2585" s="168"/>
      <c r="DRH2585" s="168"/>
      <c r="DRI2585" s="168"/>
      <c r="DRJ2585" s="168"/>
      <c r="DRK2585" s="168"/>
      <c r="DRL2585" s="168"/>
      <c r="DRM2585" s="168"/>
      <c r="DRN2585" s="168"/>
      <c r="DRO2585" s="168"/>
      <c r="DRP2585" s="168"/>
      <c r="DRQ2585" s="168"/>
      <c r="DRR2585" s="168"/>
      <c r="DRS2585" s="168"/>
      <c r="DRT2585" s="168"/>
      <c r="DRU2585" s="168"/>
      <c r="DRV2585" s="168"/>
      <c r="DRW2585" s="168"/>
      <c r="DRX2585" s="168"/>
      <c r="DRY2585" s="168"/>
      <c r="DRZ2585" s="168"/>
      <c r="DSA2585" s="168"/>
      <c r="DSB2585" s="168"/>
      <c r="DSC2585" s="168"/>
      <c r="DSD2585" s="168"/>
      <c r="DSE2585" s="168"/>
      <c r="DSF2585" s="168"/>
      <c r="DSG2585" s="168"/>
      <c r="DSH2585" s="168"/>
      <c r="DSI2585" s="168"/>
      <c r="DSJ2585" s="168"/>
      <c r="DSK2585" s="168"/>
      <c r="DSL2585" s="168"/>
      <c r="DSM2585" s="168"/>
      <c r="DSN2585" s="168"/>
      <c r="DSO2585" s="168"/>
      <c r="DSP2585" s="168"/>
      <c r="DSQ2585" s="168"/>
      <c r="DSR2585" s="168"/>
      <c r="DSS2585" s="168"/>
      <c r="DST2585" s="168"/>
      <c r="DSU2585" s="168"/>
      <c r="DSV2585" s="168"/>
      <c r="DSW2585" s="168"/>
      <c r="DSX2585" s="168"/>
      <c r="DSY2585" s="168"/>
      <c r="DSZ2585" s="168"/>
      <c r="DTA2585" s="168"/>
      <c r="DTB2585" s="168"/>
      <c r="DTC2585" s="168"/>
      <c r="DTD2585" s="168"/>
      <c r="DTE2585" s="168"/>
      <c r="DTF2585" s="168"/>
      <c r="DTG2585" s="168"/>
      <c r="DTH2585" s="168"/>
      <c r="DTI2585" s="168"/>
      <c r="DTJ2585" s="168"/>
      <c r="DTK2585" s="168"/>
      <c r="DTL2585" s="168"/>
      <c r="DTM2585" s="168"/>
      <c r="DTN2585" s="168"/>
      <c r="DTO2585" s="168"/>
      <c r="DTP2585" s="168"/>
      <c r="DTQ2585" s="168"/>
      <c r="DTR2585" s="168"/>
      <c r="DTS2585" s="168"/>
      <c r="DTT2585" s="168"/>
      <c r="DTU2585" s="168"/>
      <c r="DTV2585" s="168"/>
      <c r="DTW2585" s="168"/>
      <c r="DTX2585" s="168"/>
      <c r="DTY2585" s="168"/>
      <c r="DTZ2585" s="168"/>
      <c r="DUA2585" s="168"/>
      <c r="DUB2585" s="168"/>
      <c r="DUC2585" s="168"/>
      <c r="DUD2585" s="168"/>
      <c r="DUE2585" s="168"/>
      <c r="DUF2585" s="168"/>
      <c r="DUG2585" s="168"/>
      <c r="DUH2585" s="168"/>
      <c r="DUI2585" s="168"/>
      <c r="DUJ2585" s="168"/>
      <c r="DUK2585" s="168"/>
      <c r="DUL2585" s="168"/>
      <c r="DUM2585" s="168"/>
      <c r="DUN2585" s="168"/>
      <c r="DUO2585" s="168"/>
      <c r="DUP2585" s="168"/>
      <c r="DUQ2585" s="168"/>
      <c r="DUR2585" s="168"/>
      <c r="DUS2585" s="168"/>
      <c r="DUT2585" s="168"/>
      <c r="DUU2585" s="168"/>
      <c r="DUV2585" s="168"/>
      <c r="DUW2585" s="168"/>
      <c r="DUX2585" s="168"/>
      <c r="DUY2585" s="168"/>
      <c r="DUZ2585" s="168"/>
      <c r="DVA2585" s="168"/>
      <c r="DVB2585" s="168"/>
      <c r="DVC2585" s="168"/>
      <c r="DVD2585" s="168"/>
      <c r="DVE2585" s="168"/>
      <c r="DVF2585" s="168"/>
      <c r="DVG2585" s="168"/>
      <c r="DVH2585" s="168"/>
      <c r="DVI2585" s="168"/>
      <c r="DVJ2585" s="168"/>
      <c r="DVK2585" s="168"/>
      <c r="DVL2585" s="168"/>
      <c r="DVM2585" s="168"/>
      <c r="DVN2585" s="168"/>
      <c r="DVO2585" s="168"/>
      <c r="DVP2585" s="168"/>
      <c r="DVQ2585" s="168"/>
      <c r="DVR2585" s="168"/>
      <c r="DVS2585" s="168"/>
      <c r="DVT2585" s="168"/>
      <c r="DVU2585" s="168"/>
      <c r="DVV2585" s="168"/>
      <c r="DVW2585" s="168"/>
      <c r="DVX2585" s="168"/>
      <c r="DVY2585" s="168"/>
      <c r="DVZ2585" s="168"/>
      <c r="DWA2585" s="168"/>
      <c r="DWB2585" s="168"/>
      <c r="DWC2585" s="168"/>
      <c r="DWD2585" s="168"/>
      <c r="DWE2585" s="168"/>
      <c r="DWF2585" s="168"/>
      <c r="DWG2585" s="168"/>
      <c r="DWH2585" s="168"/>
      <c r="DWI2585" s="168"/>
      <c r="DWJ2585" s="168"/>
      <c r="DWK2585" s="168"/>
      <c r="DWL2585" s="168"/>
      <c r="DWM2585" s="168"/>
      <c r="DWN2585" s="168"/>
      <c r="DWO2585" s="168"/>
      <c r="DWP2585" s="168"/>
      <c r="DWQ2585" s="168"/>
      <c r="DWR2585" s="168"/>
      <c r="DWS2585" s="168"/>
      <c r="DWT2585" s="168"/>
      <c r="DWU2585" s="168"/>
      <c r="DWV2585" s="168"/>
      <c r="DWW2585" s="168"/>
      <c r="DWX2585" s="168"/>
      <c r="DWY2585" s="168"/>
      <c r="DWZ2585" s="168"/>
      <c r="DXA2585" s="168"/>
      <c r="DXB2585" s="168"/>
      <c r="DXC2585" s="168"/>
      <c r="DXD2585" s="168"/>
      <c r="DXE2585" s="168"/>
      <c r="DXF2585" s="168"/>
      <c r="DXG2585" s="168"/>
      <c r="DXH2585" s="168"/>
      <c r="DXI2585" s="168"/>
      <c r="DXJ2585" s="168"/>
      <c r="DXK2585" s="168"/>
      <c r="DXL2585" s="168"/>
      <c r="DXM2585" s="168"/>
      <c r="DXN2585" s="168"/>
      <c r="DXO2585" s="168"/>
      <c r="DXP2585" s="168"/>
      <c r="DXQ2585" s="168"/>
      <c r="DXR2585" s="168"/>
      <c r="DXS2585" s="168"/>
      <c r="DXT2585" s="168"/>
      <c r="DXU2585" s="168"/>
      <c r="DXV2585" s="168"/>
      <c r="DXW2585" s="168"/>
      <c r="DXX2585" s="168"/>
      <c r="DXY2585" s="168"/>
      <c r="DXZ2585" s="168"/>
      <c r="DYA2585" s="168"/>
      <c r="DYB2585" s="168"/>
      <c r="DYC2585" s="168"/>
      <c r="DYD2585" s="168"/>
      <c r="DYE2585" s="168"/>
      <c r="DYF2585" s="168"/>
      <c r="DYG2585" s="168"/>
      <c r="DYH2585" s="168"/>
      <c r="DYI2585" s="168"/>
      <c r="DYJ2585" s="168"/>
      <c r="DYK2585" s="168"/>
      <c r="DYL2585" s="168"/>
      <c r="DYM2585" s="168"/>
      <c r="DYN2585" s="168"/>
      <c r="DYO2585" s="168"/>
      <c r="DYP2585" s="168"/>
      <c r="DYQ2585" s="168"/>
      <c r="DYR2585" s="168"/>
      <c r="DYS2585" s="168"/>
      <c r="DYT2585" s="168"/>
      <c r="DYU2585" s="168"/>
      <c r="DYV2585" s="168"/>
      <c r="DYW2585" s="168"/>
      <c r="DYX2585" s="168"/>
      <c r="DYY2585" s="168"/>
      <c r="DYZ2585" s="168"/>
      <c r="DZA2585" s="168"/>
      <c r="DZB2585" s="168"/>
      <c r="DZC2585" s="168"/>
      <c r="DZD2585" s="168"/>
      <c r="DZE2585" s="168"/>
      <c r="DZF2585" s="168"/>
      <c r="DZG2585" s="168"/>
      <c r="DZH2585" s="168"/>
      <c r="DZI2585" s="168"/>
      <c r="DZJ2585" s="168"/>
      <c r="DZK2585" s="168"/>
      <c r="DZL2585" s="168"/>
      <c r="DZM2585" s="168"/>
      <c r="DZN2585" s="168"/>
      <c r="DZO2585" s="168"/>
      <c r="DZP2585" s="168"/>
      <c r="DZQ2585" s="168"/>
      <c r="DZR2585" s="168"/>
      <c r="DZS2585" s="168"/>
      <c r="DZT2585" s="168"/>
      <c r="DZU2585" s="168"/>
      <c r="DZV2585" s="168"/>
      <c r="DZW2585" s="168"/>
      <c r="DZX2585" s="168"/>
      <c r="DZY2585" s="168"/>
      <c r="DZZ2585" s="168"/>
      <c r="EAA2585" s="168"/>
      <c r="EAB2585" s="168"/>
      <c r="EAC2585" s="168"/>
      <c r="EAD2585" s="168"/>
      <c r="EAE2585" s="168"/>
      <c r="EAF2585" s="168"/>
      <c r="EAG2585" s="168"/>
      <c r="EAH2585" s="168"/>
      <c r="EAI2585" s="168"/>
      <c r="EAJ2585" s="168"/>
      <c r="EAK2585" s="168"/>
      <c r="EAL2585" s="168"/>
      <c r="EAM2585" s="168"/>
      <c r="EAN2585" s="168"/>
      <c r="EAO2585" s="168"/>
      <c r="EAP2585" s="168"/>
      <c r="EAQ2585" s="168"/>
      <c r="EAR2585" s="168"/>
      <c r="EAS2585" s="168"/>
      <c r="EAT2585" s="168"/>
      <c r="EAU2585" s="168"/>
      <c r="EAV2585" s="168"/>
      <c r="EAW2585" s="168"/>
      <c r="EAX2585" s="168"/>
      <c r="EAY2585" s="168"/>
      <c r="EAZ2585" s="168"/>
      <c r="EBA2585" s="168"/>
      <c r="EBB2585" s="168"/>
      <c r="EBC2585" s="168"/>
      <c r="EBD2585" s="168"/>
      <c r="EBE2585" s="168"/>
      <c r="EBF2585" s="168"/>
      <c r="EBG2585" s="168"/>
      <c r="EBH2585" s="168"/>
      <c r="EBI2585" s="168"/>
      <c r="EBJ2585" s="168"/>
      <c r="EBK2585" s="168"/>
      <c r="EBL2585" s="168"/>
      <c r="EBM2585" s="168"/>
      <c r="EBN2585" s="168"/>
      <c r="EBO2585" s="168"/>
      <c r="EBP2585" s="168"/>
      <c r="EBQ2585" s="168"/>
      <c r="EBR2585" s="168"/>
      <c r="EBS2585" s="168"/>
      <c r="EBT2585" s="168"/>
      <c r="EBU2585" s="168"/>
      <c r="EBV2585" s="168"/>
      <c r="EBW2585" s="168"/>
      <c r="EBX2585" s="168"/>
      <c r="EBY2585" s="168"/>
      <c r="EBZ2585" s="168"/>
      <c r="ECA2585" s="168"/>
      <c r="ECB2585" s="168"/>
      <c r="ECC2585" s="168"/>
      <c r="ECD2585" s="168"/>
      <c r="ECE2585" s="168"/>
      <c r="ECF2585" s="168"/>
      <c r="ECG2585" s="168"/>
      <c r="ECH2585" s="168"/>
      <c r="ECI2585" s="168"/>
      <c r="ECJ2585" s="168"/>
      <c r="ECK2585" s="168"/>
      <c r="ECL2585" s="168"/>
      <c r="ECM2585" s="168"/>
      <c r="ECN2585" s="168"/>
      <c r="ECO2585" s="168"/>
      <c r="ECP2585" s="168"/>
      <c r="ECQ2585" s="168"/>
      <c r="ECR2585" s="168"/>
      <c r="ECS2585" s="168"/>
      <c r="ECT2585" s="168"/>
      <c r="ECU2585" s="168"/>
      <c r="ECV2585" s="168"/>
      <c r="ECW2585" s="168"/>
      <c r="ECX2585" s="168"/>
      <c r="ECY2585" s="168"/>
      <c r="ECZ2585" s="168"/>
      <c r="EDA2585" s="168"/>
      <c r="EDB2585" s="168"/>
      <c r="EDC2585" s="168"/>
      <c r="EDD2585" s="168"/>
      <c r="EDE2585" s="168"/>
      <c r="EDF2585" s="168"/>
      <c r="EDG2585" s="168"/>
      <c r="EDH2585" s="168"/>
      <c r="EDI2585" s="168"/>
      <c r="EDJ2585" s="168"/>
      <c r="EDK2585" s="168"/>
      <c r="EDL2585" s="168"/>
      <c r="EDM2585" s="168"/>
      <c r="EDN2585" s="168"/>
      <c r="EDO2585" s="168"/>
      <c r="EDP2585" s="168"/>
      <c r="EDQ2585" s="168"/>
      <c r="EDR2585" s="168"/>
      <c r="EDS2585" s="168"/>
      <c r="EDT2585" s="168"/>
      <c r="EDU2585" s="168"/>
      <c r="EDV2585" s="168"/>
      <c r="EDW2585" s="168"/>
      <c r="EDX2585" s="168"/>
      <c r="EDY2585" s="168"/>
      <c r="EDZ2585" s="168"/>
      <c r="EEA2585" s="168"/>
      <c r="EEB2585" s="168"/>
      <c r="EEC2585" s="168"/>
      <c r="EED2585" s="168"/>
      <c r="EEE2585" s="168"/>
      <c r="EEF2585" s="168"/>
      <c r="EEG2585" s="168"/>
      <c r="EEH2585" s="168"/>
      <c r="EEI2585" s="168"/>
      <c r="EEJ2585" s="168"/>
      <c r="EEK2585" s="168"/>
      <c r="EEL2585" s="168"/>
      <c r="EEM2585" s="168"/>
      <c r="EEN2585" s="168"/>
      <c r="EEO2585" s="168"/>
      <c r="EEP2585" s="168"/>
      <c r="EEQ2585" s="168"/>
      <c r="EER2585" s="168"/>
      <c r="EES2585" s="168"/>
      <c r="EET2585" s="168"/>
      <c r="EEU2585" s="168"/>
      <c r="EEV2585" s="168"/>
      <c r="EEW2585" s="168"/>
      <c r="EEX2585" s="168"/>
      <c r="EEY2585" s="168"/>
      <c r="EEZ2585" s="168"/>
      <c r="EFA2585" s="168"/>
      <c r="EFB2585" s="168"/>
      <c r="EFC2585" s="168"/>
      <c r="EFD2585" s="168"/>
      <c r="EFE2585" s="168"/>
      <c r="EFF2585" s="168"/>
      <c r="EFG2585" s="168"/>
      <c r="EFH2585" s="168"/>
      <c r="EFI2585" s="168"/>
      <c r="EFJ2585" s="168"/>
      <c r="EFK2585" s="168"/>
      <c r="EFL2585" s="168"/>
      <c r="EFM2585" s="168"/>
      <c r="EFN2585" s="168"/>
      <c r="EFO2585" s="168"/>
      <c r="EFP2585" s="168"/>
      <c r="EFQ2585" s="168"/>
      <c r="EFR2585" s="168"/>
      <c r="EFS2585" s="168"/>
      <c r="EFT2585" s="168"/>
      <c r="EFU2585" s="168"/>
      <c r="EFV2585" s="168"/>
      <c r="EFW2585" s="168"/>
      <c r="EFX2585" s="168"/>
      <c r="EFY2585" s="168"/>
      <c r="EFZ2585" s="168"/>
      <c r="EGA2585" s="168"/>
      <c r="EGB2585" s="168"/>
      <c r="EGC2585" s="168"/>
      <c r="EGD2585" s="168"/>
      <c r="EGE2585" s="168"/>
      <c r="EGF2585" s="168"/>
      <c r="EGG2585" s="168"/>
      <c r="EGH2585" s="168"/>
      <c r="EGI2585" s="168"/>
      <c r="EGJ2585" s="168"/>
      <c r="EGK2585" s="168"/>
      <c r="EGL2585" s="168"/>
      <c r="EGM2585" s="168"/>
      <c r="EGN2585" s="168"/>
      <c r="EGO2585" s="168"/>
      <c r="EGP2585" s="168"/>
      <c r="EGQ2585" s="168"/>
      <c r="EGR2585" s="168"/>
      <c r="EGS2585" s="168"/>
      <c r="EGT2585" s="168"/>
      <c r="EGU2585" s="168"/>
      <c r="EGV2585" s="168"/>
      <c r="EGW2585" s="168"/>
      <c r="EGX2585" s="168"/>
      <c r="EGY2585" s="168"/>
      <c r="EGZ2585" s="168"/>
      <c r="EHA2585" s="168"/>
      <c r="EHB2585" s="168"/>
      <c r="EHC2585" s="168"/>
      <c r="EHD2585" s="168"/>
      <c r="EHE2585" s="168"/>
      <c r="EHF2585" s="168"/>
      <c r="EHG2585" s="168"/>
      <c r="EHH2585" s="168"/>
      <c r="EHI2585" s="168"/>
      <c r="EHJ2585" s="168"/>
      <c r="EHK2585" s="168"/>
      <c r="EHL2585" s="168"/>
      <c r="EHM2585" s="168"/>
      <c r="EHN2585" s="168"/>
      <c r="EHO2585" s="168"/>
      <c r="EHP2585" s="168"/>
      <c r="EHQ2585" s="168"/>
      <c r="EHR2585" s="168"/>
      <c r="EHS2585" s="168"/>
      <c r="EHT2585" s="168"/>
      <c r="EHU2585" s="168"/>
      <c r="EHV2585" s="168"/>
      <c r="EHW2585" s="168"/>
      <c r="EHX2585" s="168"/>
      <c r="EHY2585" s="168"/>
      <c r="EHZ2585" s="168"/>
      <c r="EIA2585" s="168"/>
      <c r="EIB2585" s="168"/>
      <c r="EIC2585" s="168"/>
      <c r="EID2585" s="168"/>
      <c r="EIE2585" s="168"/>
      <c r="EIF2585" s="168"/>
      <c r="EIG2585" s="168"/>
      <c r="EIH2585" s="168"/>
      <c r="EII2585" s="168"/>
      <c r="EIJ2585" s="168"/>
      <c r="EIK2585" s="168"/>
      <c r="EIL2585" s="168"/>
      <c r="EIM2585" s="168"/>
      <c r="EIN2585" s="168"/>
      <c r="EIO2585" s="168"/>
      <c r="EIP2585" s="168"/>
      <c r="EIQ2585" s="168"/>
      <c r="EIR2585" s="168"/>
      <c r="EIS2585" s="168"/>
      <c r="EIT2585" s="168"/>
      <c r="EIU2585" s="168"/>
      <c r="EIV2585" s="168"/>
      <c r="EIW2585" s="168"/>
      <c r="EIX2585" s="168"/>
      <c r="EIY2585" s="168"/>
      <c r="EIZ2585" s="168"/>
      <c r="EJA2585" s="168"/>
      <c r="EJB2585" s="168"/>
      <c r="EJC2585" s="168"/>
      <c r="EJD2585" s="168"/>
      <c r="EJE2585" s="168"/>
      <c r="EJF2585" s="168"/>
      <c r="EJG2585" s="168"/>
      <c r="EJH2585" s="168"/>
      <c r="EJI2585" s="168"/>
      <c r="EJJ2585" s="168"/>
      <c r="EJK2585" s="168"/>
      <c r="EJL2585" s="168"/>
      <c r="EJM2585" s="168"/>
      <c r="EJN2585" s="168"/>
      <c r="EJO2585" s="168"/>
      <c r="EJP2585" s="168"/>
      <c r="EJQ2585" s="168"/>
      <c r="EJR2585" s="168"/>
      <c r="EJS2585" s="168"/>
      <c r="EJT2585" s="168"/>
      <c r="EJU2585" s="168"/>
      <c r="EJV2585" s="168"/>
      <c r="EJW2585" s="168"/>
      <c r="EJX2585" s="168"/>
      <c r="EJY2585" s="168"/>
      <c r="EJZ2585" s="168"/>
      <c r="EKA2585" s="168"/>
      <c r="EKB2585" s="168"/>
      <c r="EKC2585" s="168"/>
      <c r="EKD2585" s="168"/>
      <c r="EKE2585" s="168"/>
      <c r="EKF2585" s="168"/>
      <c r="EKG2585" s="168"/>
      <c r="EKH2585" s="168"/>
      <c r="EKI2585" s="168"/>
      <c r="EKJ2585" s="168"/>
      <c r="EKK2585" s="168"/>
      <c r="EKL2585" s="168"/>
      <c r="EKM2585" s="168"/>
      <c r="EKN2585" s="168"/>
      <c r="EKO2585" s="168"/>
      <c r="EKP2585" s="168"/>
      <c r="EKQ2585" s="168"/>
      <c r="EKR2585" s="168"/>
      <c r="EKS2585" s="168"/>
      <c r="EKT2585" s="168"/>
      <c r="EKU2585" s="168"/>
      <c r="EKV2585" s="168"/>
      <c r="EKW2585" s="168"/>
      <c r="EKX2585" s="168"/>
      <c r="EKY2585" s="168"/>
      <c r="EKZ2585" s="168"/>
      <c r="ELA2585" s="168"/>
      <c r="ELB2585" s="168"/>
      <c r="ELC2585" s="168"/>
      <c r="ELD2585" s="168"/>
      <c r="ELE2585" s="168"/>
      <c r="ELF2585" s="168"/>
      <c r="ELG2585" s="168"/>
      <c r="ELH2585" s="168"/>
      <c r="ELI2585" s="168"/>
      <c r="ELJ2585" s="168"/>
      <c r="ELK2585" s="168"/>
      <c r="ELL2585" s="168"/>
      <c r="ELM2585" s="168"/>
      <c r="ELN2585" s="168"/>
      <c r="ELO2585" s="168"/>
      <c r="ELP2585" s="168"/>
      <c r="ELQ2585" s="168"/>
      <c r="ELR2585" s="168"/>
      <c r="ELS2585" s="168"/>
      <c r="ELT2585" s="168"/>
      <c r="ELU2585" s="168"/>
      <c r="ELV2585" s="168"/>
      <c r="ELW2585" s="168"/>
      <c r="ELX2585" s="168"/>
      <c r="ELY2585" s="168"/>
      <c r="ELZ2585" s="168"/>
      <c r="EMA2585" s="168"/>
      <c r="EMB2585" s="168"/>
      <c r="EMC2585" s="168"/>
      <c r="EMD2585" s="168"/>
      <c r="EME2585" s="168"/>
      <c r="EMF2585" s="168"/>
      <c r="EMG2585" s="168"/>
      <c r="EMH2585" s="168"/>
      <c r="EMI2585" s="168"/>
      <c r="EMJ2585" s="168"/>
      <c r="EMK2585" s="168"/>
      <c r="EML2585" s="168"/>
      <c r="EMM2585" s="168"/>
      <c r="EMN2585" s="168"/>
      <c r="EMO2585" s="168"/>
      <c r="EMP2585" s="168"/>
      <c r="EMQ2585" s="168"/>
      <c r="EMR2585" s="168"/>
      <c r="EMS2585" s="168"/>
      <c r="EMT2585" s="168"/>
      <c r="EMU2585" s="168"/>
      <c r="EMV2585" s="168"/>
      <c r="EMW2585" s="168"/>
      <c r="EMX2585" s="168"/>
      <c r="EMY2585" s="168"/>
      <c r="EMZ2585" s="168"/>
      <c r="ENA2585" s="168"/>
      <c r="ENB2585" s="168"/>
      <c r="ENC2585" s="168"/>
      <c r="END2585" s="168"/>
      <c r="ENE2585" s="168"/>
      <c r="ENF2585" s="168"/>
      <c r="ENG2585" s="168"/>
      <c r="ENH2585" s="168"/>
      <c r="ENI2585" s="168"/>
      <c r="ENJ2585" s="168"/>
      <c r="ENK2585" s="168"/>
      <c r="ENL2585" s="168"/>
      <c r="ENM2585" s="168"/>
      <c r="ENN2585" s="168"/>
      <c r="ENO2585" s="168"/>
      <c r="ENP2585" s="168"/>
      <c r="ENQ2585" s="168"/>
      <c r="ENR2585" s="168"/>
      <c r="ENS2585" s="168"/>
      <c r="ENT2585" s="168"/>
      <c r="ENU2585" s="168"/>
      <c r="ENV2585" s="168"/>
      <c r="ENW2585" s="168"/>
      <c r="ENX2585" s="168"/>
      <c r="ENY2585" s="168"/>
      <c r="ENZ2585" s="168"/>
      <c r="EOA2585" s="168"/>
      <c r="EOB2585" s="168"/>
      <c r="EOC2585" s="168"/>
      <c r="EOD2585" s="168"/>
      <c r="EOE2585" s="168"/>
      <c r="EOF2585" s="168"/>
      <c r="EOG2585" s="168"/>
      <c r="EOH2585" s="168"/>
      <c r="EOI2585" s="168"/>
      <c r="EOJ2585" s="168"/>
      <c r="EOK2585" s="168"/>
      <c r="EOL2585" s="168"/>
      <c r="EOM2585" s="168"/>
      <c r="EON2585" s="168"/>
      <c r="EOO2585" s="168"/>
      <c r="EOP2585" s="168"/>
      <c r="EOQ2585" s="168"/>
      <c r="EOR2585" s="168"/>
      <c r="EOS2585" s="168"/>
      <c r="EOT2585" s="168"/>
      <c r="EOU2585" s="168"/>
      <c r="EOV2585" s="168"/>
      <c r="EOW2585" s="168"/>
      <c r="EOX2585" s="168"/>
      <c r="EOY2585" s="168"/>
      <c r="EOZ2585" s="168"/>
      <c r="EPA2585" s="168"/>
      <c r="EPB2585" s="168"/>
      <c r="EPC2585" s="168"/>
      <c r="EPD2585" s="168"/>
      <c r="EPE2585" s="168"/>
      <c r="EPF2585" s="168"/>
      <c r="EPG2585" s="168"/>
      <c r="EPH2585" s="168"/>
      <c r="EPI2585" s="168"/>
      <c r="EPJ2585" s="168"/>
      <c r="EPK2585" s="168"/>
      <c r="EPL2585" s="168"/>
      <c r="EPM2585" s="168"/>
      <c r="EPN2585" s="168"/>
      <c r="EPO2585" s="168"/>
      <c r="EPP2585" s="168"/>
      <c r="EPQ2585" s="168"/>
      <c r="EPR2585" s="168"/>
      <c r="EPS2585" s="168"/>
      <c r="EPT2585" s="168"/>
      <c r="EPU2585" s="168"/>
      <c r="EPV2585" s="168"/>
      <c r="EPW2585" s="168"/>
      <c r="EPX2585" s="168"/>
      <c r="EPY2585" s="168"/>
      <c r="EPZ2585" s="168"/>
      <c r="EQA2585" s="168"/>
      <c r="EQB2585" s="168"/>
      <c r="EQC2585" s="168"/>
      <c r="EQD2585" s="168"/>
      <c r="EQE2585" s="168"/>
      <c r="EQF2585" s="168"/>
      <c r="EQG2585" s="168"/>
      <c r="EQH2585" s="168"/>
      <c r="EQI2585" s="168"/>
      <c r="EQJ2585" s="168"/>
      <c r="EQK2585" s="168"/>
      <c r="EQL2585" s="168"/>
      <c r="EQM2585" s="168"/>
      <c r="EQN2585" s="168"/>
      <c r="EQO2585" s="168"/>
      <c r="EQP2585" s="168"/>
      <c r="EQQ2585" s="168"/>
      <c r="EQR2585" s="168"/>
      <c r="EQS2585" s="168"/>
      <c r="EQT2585" s="168"/>
      <c r="EQU2585" s="168"/>
      <c r="EQV2585" s="168"/>
      <c r="EQW2585" s="168"/>
      <c r="EQX2585" s="168"/>
      <c r="EQY2585" s="168"/>
      <c r="EQZ2585" s="168"/>
      <c r="ERA2585" s="168"/>
      <c r="ERB2585" s="168"/>
      <c r="ERC2585" s="168"/>
      <c r="ERD2585" s="168"/>
      <c r="ERE2585" s="168"/>
      <c r="ERF2585" s="168"/>
      <c r="ERG2585" s="168"/>
      <c r="ERH2585" s="168"/>
      <c r="ERI2585" s="168"/>
      <c r="ERJ2585" s="168"/>
      <c r="ERK2585" s="168"/>
      <c r="ERL2585" s="168"/>
      <c r="ERM2585" s="168"/>
      <c r="ERN2585" s="168"/>
      <c r="ERO2585" s="168"/>
      <c r="ERP2585" s="168"/>
      <c r="ERQ2585" s="168"/>
      <c r="ERR2585" s="168"/>
      <c r="ERS2585" s="168"/>
      <c r="ERT2585" s="168"/>
      <c r="ERU2585" s="168"/>
      <c r="ERV2585" s="168"/>
      <c r="ERW2585" s="168"/>
      <c r="ERX2585" s="168"/>
      <c r="ERY2585" s="168"/>
      <c r="ERZ2585" s="168"/>
      <c r="ESA2585" s="168"/>
      <c r="ESB2585" s="168"/>
      <c r="ESC2585" s="168"/>
      <c r="ESD2585" s="168"/>
      <c r="ESE2585" s="168"/>
      <c r="ESF2585" s="168"/>
      <c r="ESG2585" s="168"/>
      <c r="ESH2585" s="168"/>
      <c r="ESI2585" s="168"/>
      <c r="ESJ2585" s="168"/>
      <c r="ESK2585" s="168"/>
      <c r="ESL2585" s="168"/>
      <c r="ESM2585" s="168"/>
      <c r="ESN2585" s="168"/>
      <c r="ESO2585" s="168"/>
      <c r="ESP2585" s="168"/>
      <c r="ESQ2585" s="168"/>
      <c r="ESR2585" s="168"/>
      <c r="ESS2585" s="168"/>
      <c r="EST2585" s="168"/>
      <c r="ESU2585" s="168"/>
      <c r="ESV2585" s="168"/>
      <c r="ESW2585" s="168"/>
      <c r="ESX2585" s="168"/>
      <c r="ESY2585" s="168"/>
      <c r="ESZ2585" s="168"/>
      <c r="ETA2585" s="168"/>
      <c r="ETB2585" s="168"/>
      <c r="ETC2585" s="168"/>
      <c r="ETD2585" s="168"/>
      <c r="ETE2585" s="168"/>
      <c r="ETF2585" s="168"/>
      <c r="ETG2585" s="168"/>
      <c r="ETH2585" s="168"/>
      <c r="ETI2585" s="168"/>
      <c r="ETJ2585" s="168"/>
      <c r="ETK2585" s="168"/>
      <c r="ETL2585" s="168"/>
      <c r="ETM2585" s="168"/>
      <c r="ETN2585" s="168"/>
      <c r="ETO2585" s="168"/>
      <c r="ETP2585" s="168"/>
      <c r="ETQ2585" s="168"/>
      <c r="ETR2585" s="168"/>
      <c r="ETS2585" s="168"/>
      <c r="ETT2585" s="168"/>
      <c r="ETU2585" s="168"/>
      <c r="ETV2585" s="168"/>
      <c r="ETW2585" s="168"/>
      <c r="ETX2585" s="168"/>
      <c r="ETY2585" s="168"/>
      <c r="ETZ2585" s="168"/>
      <c r="EUA2585" s="168"/>
      <c r="EUB2585" s="168"/>
      <c r="EUC2585" s="168"/>
      <c r="EUD2585" s="168"/>
      <c r="EUE2585" s="168"/>
      <c r="EUF2585" s="168"/>
      <c r="EUG2585" s="168"/>
      <c r="EUH2585" s="168"/>
      <c r="EUI2585" s="168"/>
      <c r="EUJ2585" s="168"/>
      <c r="EUK2585" s="168"/>
      <c r="EUL2585" s="168"/>
      <c r="EUM2585" s="168"/>
      <c r="EUN2585" s="168"/>
      <c r="EUO2585" s="168"/>
      <c r="EUP2585" s="168"/>
      <c r="EUQ2585" s="168"/>
      <c r="EUR2585" s="168"/>
      <c r="EUS2585" s="168"/>
      <c r="EUT2585" s="168"/>
      <c r="EUU2585" s="168"/>
      <c r="EUV2585" s="168"/>
      <c r="EUW2585" s="168"/>
      <c r="EUX2585" s="168"/>
      <c r="EUY2585" s="168"/>
      <c r="EUZ2585" s="168"/>
      <c r="EVA2585" s="168"/>
      <c r="EVB2585" s="168"/>
      <c r="EVC2585" s="168"/>
      <c r="EVD2585" s="168"/>
      <c r="EVE2585" s="168"/>
      <c r="EVF2585" s="168"/>
      <c r="EVG2585" s="168"/>
      <c r="EVH2585" s="168"/>
      <c r="EVI2585" s="168"/>
      <c r="EVJ2585" s="168"/>
      <c r="EVK2585" s="168"/>
      <c r="EVL2585" s="168"/>
      <c r="EVM2585" s="168"/>
      <c r="EVN2585" s="168"/>
      <c r="EVO2585" s="168"/>
      <c r="EVP2585" s="168"/>
      <c r="EVQ2585" s="168"/>
      <c r="EVR2585" s="168"/>
      <c r="EVS2585" s="168"/>
      <c r="EVT2585" s="168"/>
      <c r="EVU2585" s="168"/>
      <c r="EVV2585" s="168"/>
      <c r="EVW2585" s="168"/>
      <c r="EVX2585" s="168"/>
      <c r="EVY2585" s="168"/>
      <c r="EVZ2585" s="168"/>
      <c r="EWA2585" s="168"/>
      <c r="EWB2585" s="168"/>
      <c r="EWC2585" s="168"/>
      <c r="EWD2585" s="168"/>
      <c r="EWE2585" s="168"/>
      <c r="EWF2585" s="168"/>
      <c r="EWG2585" s="168"/>
      <c r="EWH2585" s="168"/>
      <c r="EWI2585" s="168"/>
      <c r="EWJ2585" s="168"/>
      <c r="EWK2585" s="168"/>
      <c r="EWL2585" s="168"/>
      <c r="EWM2585" s="168"/>
      <c r="EWN2585" s="168"/>
      <c r="EWO2585" s="168"/>
      <c r="EWP2585" s="168"/>
      <c r="EWQ2585" s="168"/>
      <c r="EWR2585" s="168"/>
      <c r="EWS2585" s="168"/>
      <c r="EWT2585" s="168"/>
      <c r="EWU2585" s="168"/>
      <c r="EWV2585" s="168"/>
      <c r="EWW2585" s="168"/>
      <c r="EWX2585" s="168"/>
      <c r="EWY2585" s="168"/>
      <c r="EWZ2585" s="168"/>
      <c r="EXA2585" s="168"/>
      <c r="EXB2585" s="168"/>
      <c r="EXC2585" s="168"/>
      <c r="EXD2585" s="168"/>
      <c r="EXE2585" s="168"/>
      <c r="EXF2585" s="168"/>
      <c r="EXG2585" s="168"/>
      <c r="EXH2585" s="168"/>
      <c r="EXI2585" s="168"/>
      <c r="EXJ2585" s="168"/>
      <c r="EXK2585" s="168"/>
      <c r="EXL2585" s="168"/>
      <c r="EXM2585" s="168"/>
      <c r="EXN2585" s="168"/>
      <c r="EXO2585" s="168"/>
      <c r="EXP2585" s="168"/>
      <c r="EXQ2585" s="168"/>
      <c r="EXR2585" s="168"/>
      <c r="EXS2585" s="168"/>
      <c r="EXT2585" s="168"/>
      <c r="EXU2585" s="168"/>
      <c r="EXV2585" s="168"/>
      <c r="EXW2585" s="168"/>
      <c r="EXX2585" s="168"/>
      <c r="EXY2585" s="168"/>
      <c r="EXZ2585" s="168"/>
      <c r="EYA2585" s="168"/>
      <c r="EYB2585" s="168"/>
      <c r="EYC2585" s="168"/>
      <c r="EYD2585" s="168"/>
      <c r="EYE2585" s="168"/>
      <c r="EYF2585" s="168"/>
      <c r="EYG2585" s="168"/>
      <c r="EYH2585" s="168"/>
      <c r="EYI2585" s="168"/>
      <c r="EYJ2585" s="168"/>
      <c r="EYK2585" s="168"/>
      <c r="EYL2585" s="168"/>
      <c r="EYM2585" s="168"/>
      <c r="EYN2585" s="168"/>
      <c r="EYO2585" s="168"/>
      <c r="EYP2585" s="168"/>
      <c r="EYQ2585" s="168"/>
      <c r="EYR2585" s="168"/>
      <c r="EYS2585" s="168"/>
      <c r="EYT2585" s="168"/>
      <c r="EYU2585" s="168"/>
      <c r="EYV2585" s="168"/>
      <c r="EYW2585" s="168"/>
      <c r="EYX2585" s="168"/>
      <c r="EYY2585" s="168"/>
      <c r="EYZ2585" s="168"/>
      <c r="EZA2585" s="168"/>
      <c r="EZB2585" s="168"/>
      <c r="EZC2585" s="168"/>
      <c r="EZD2585" s="168"/>
      <c r="EZE2585" s="168"/>
      <c r="EZF2585" s="168"/>
      <c r="EZG2585" s="168"/>
      <c r="EZH2585" s="168"/>
      <c r="EZI2585" s="168"/>
      <c r="EZJ2585" s="168"/>
      <c r="EZK2585" s="168"/>
      <c r="EZL2585" s="168"/>
      <c r="EZM2585" s="168"/>
      <c r="EZN2585" s="168"/>
      <c r="EZO2585" s="168"/>
      <c r="EZP2585" s="168"/>
      <c r="EZQ2585" s="168"/>
      <c r="EZR2585" s="168"/>
      <c r="EZS2585" s="168"/>
      <c r="EZT2585" s="168"/>
      <c r="EZU2585" s="168"/>
      <c r="EZV2585" s="168"/>
      <c r="EZW2585" s="168"/>
      <c r="EZX2585" s="168"/>
      <c r="EZY2585" s="168"/>
      <c r="EZZ2585" s="168"/>
      <c r="FAA2585" s="168"/>
      <c r="FAB2585" s="168"/>
      <c r="FAC2585" s="168"/>
      <c r="FAD2585" s="168"/>
      <c r="FAE2585" s="168"/>
      <c r="FAF2585" s="168"/>
      <c r="FAG2585" s="168"/>
      <c r="FAH2585" s="168"/>
      <c r="FAI2585" s="168"/>
      <c r="FAJ2585" s="168"/>
      <c r="FAK2585" s="168"/>
      <c r="FAL2585" s="168"/>
      <c r="FAM2585" s="168"/>
      <c r="FAN2585" s="168"/>
      <c r="FAO2585" s="168"/>
      <c r="FAP2585" s="168"/>
      <c r="FAQ2585" s="168"/>
      <c r="FAR2585" s="168"/>
      <c r="FAS2585" s="168"/>
      <c r="FAT2585" s="168"/>
      <c r="FAU2585" s="168"/>
      <c r="FAV2585" s="168"/>
      <c r="FAW2585" s="168"/>
      <c r="FAX2585" s="168"/>
      <c r="FAY2585" s="168"/>
      <c r="FAZ2585" s="168"/>
      <c r="FBA2585" s="168"/>
      <c r="FBB2585" s="168"/>
      <c r="FBC2585" s="168"/>
      <c r="FBD2585" s="168"/>
      <c r="FBE2585" s="168"/>
      <c r="FBF2585" s="168"/>
      <c r="FBG2585" s="168"/>
      <c r="FBH2585" s="168"/>
      <c r="FBI2585" s="168"/>
      <c r="FBJ2585" s="168"/>
      <c r="FBK2585" s="168"/>
      <c r="FBL2585" s="168"/>
      <c r="FBM2585" s="168"/>
      <c r="FBN2585" s="168"/>
      <c r="FBO2585" s="168"/>
      <c r="FBP2585" s="168"/>
      <c r="FBQ2585" s="168"/>
      <c r="FBR2585" s="168"/>
      <c r="FBS2585" s="168"/>
      <c r="FBT2585" s="168"/>
      <c r="FBU2585" s="168"/>
      <c r="FBV2585" s="168"/>
      <c r="FBW2585" s="168"/>
      <c r="FBX2585" s="168"/>
      <c r="FBY2585" s="168"/>
      <c r="FBZ2585" s="168"/>
      <c r="FCA2585" s="168"/>
      <c r="FCB2585" s="168"/>
      <c r="FCC2585" s="168"/>
      <c r="FCD2585" s="168"/>
      <c r="FCE2585" s="168"/>
      <c r="FCF2585" s="168"/>
      <c r="FCG2585" s="168"/>
      <c r="FCH2585" s="168"/>
      <c r="FCI2585" s="168"/>
      <c r="FCJ2585" s="168"/>
      <c r="FCK2585" s="168"/>
      <c r="FCL2585" s="168"/>
      <c r="FCM2585" s="168"/>
      <c r="FCN2585" s="168"/>
      <c r="FCO2585" s="168"/>
      <c r="FCP2585" s="168"/>
      <c r="FCQ2585" s="168"/>
      <c r="FCR2585" s="168"/>
      <c r="FCS2585" s="168"/>
      <c r="FCT2585" s="168"/>
      <c r="FCU2585" s="168"/>
      <c r="FCV2585" s="168"/>
      <c r="FCW2585" s="168"/>
      <c r="FCX2585" s="168"/>
      <c r="FCY2585" s="168"/>
      <c r="FCZ2585" s="168"/>
      <c r="FDA2585" s="168"/>
      <c r="FDB2585" s="168"/>
      <c r="FDC2585" s="168"/>
      <c r="FDD2585" s="168"/>
      <c r="FDE2585" s="168"/>
      <c r="FDF2585" s="168"/>
      <c r="FDG2585" s="168"/>
      <c r="FDH2585" s="168"/>
      <c r="FDI2585" s="168"/>
      <c r="FDJ2585" s="168"/>
      <c r="FDK2585" s="168"/>
      <c r="FDL2585" s="168"/>
      <c r="FDM2585" s="168"/>
      <c r="FDN2585" s="168"/>
      <c r="FDO2585" s="168"/>
      <c r="FDP2585" s="168"/>
      <c r="FDQ2585" s="168"/>
      <c r="FDR2585" s="168"/>
      <c r="FDS2585" s="168"/>
      <c r="FDT2585" s="168"/>
      <c r="FDU2585" s="168"/>
      <c r="FDV2585" s="168"/>
      <c r="FDW2585" s="168"/>
      <c r="FDX2585" s="168"/>
      <c r="FDY2585" s="168"/>
      <c r="FDZ2585" s="168"/>
      <c r="FEA2585" s="168"/>
      <c r="FEB2585" s="168"/>
      <c r="FEC2585" s="168"/>
      <c r="FED2585" s="168"/>
      <c r="FEE2585" s="168"/>
      <c r="FEF2585" s="168"/>
      <c r="FEG2585" s="168"/>
      <c r="FEH2585" s="168"/>
      <c r="FEI2585" s="168"/>
      <c r="FEJ2585" s="168"/>
      <c r="FEK2585" s="168"/>
      <c r="FEL2585" s="168"/>
      <c r="FEM2585" s="168"/>
      <c r="FEN2585" s="168"/>
      <c r="FEO2585" s="168"/>
      <c r="FEP2585" s="168"/>
      <c r="FEQ2585" s="168"/>
      <c r="FER2585" s="168"/>
      <c r="FES2585" s="168"/>
      <c r="FET2585" s="168"/>
      <c r="FEU2585" s="168"/>
      <c r="FEV2585" s="168"/>
      <c r="FEW2585" s="168"/>
      <c r="FEX2585" s="168"/>
      <c r="FEY2585" s="168"/>
      <c r="FEZ2585" s="168"/>
      <c r="FFA2585" s="168"/>
      <c r="FFB2585" s="168"/>
      <c r="FFC2585" s="168"/>
      <c r="FFD2585" s="168"/>
      <c r="FFE2585" s="168"/>
      <c r="FFF2585" s="168"/>
      <c r="FFG2585" s="168"/>
      <c r="FFH2585" s="168"/>
      <c r="FFI2585" s="168"/>
      <c r="FFJ2585" s="168"/>
      <c r="FFK2585" s="168"/>
      <c r="FFL2585" s="168"/>
      <c r="FFM2585" s="168"/>
      <c r="FFN2585" s="168"/>
      <c r="FFO2585" s="168"/>
      <c r="FFP2585" s="168"/>
      <c r="FFQ2585" s="168"/>
      <c r="FFR2585" s="168"/>
      <c r="FFS2585" s="168"/>
      <c r="FFT2585" s="168"/>
      <c r="FFU2585" s="168"/>
      <c r="FFV2585" s="168"/>
      <c r="FFW2585" s="168"/>
      <c r="FFX2585" s="168"/>
      <c r="FFY2585" s="168"/>
      <c r="FFZ2585" s="168"/>
      <c r="FGA2585" s="168"/>
      <c r="FGB2585" s="168"/>
      <c r="FGC2585" s="168"/>
      <c r="FGD2585" s="168"/>
      <c r="FGE2585" s="168"/>
      <c r="FGF2585" s="168"/>
      <c r="FGG2585" s="168"/>
      <c r="FGH2585" s="168"/>
      <c r="FGI2585" s="168"/>
      <c r="FGJ2585" s="168"/>
      <c r="FGK2585" s="168"/>
      <c r="FGL2585" s="168"/>
      <c r="FGM2585" s="168"/>
      <c r="FGN2585" s="168"/>
      <c r="FGO2585" s="168"/>
      <c r="FGP2585" s="168"/>
      <c r="FGQ2585" s="168"/>
      <c r="FGR2585" s="168"/>
      <c r="FGS2585" s="168"/>
      <c r="FGT2585" s="168"/>
      <c r="FGU2585" s="168"/>
      <c r="FGV2585" s="168"/>
      <c r="FGW2585" s="168"/>
      <c r="FGX2585" s="168"/>
      <c r="FGY2585" s="168"/>
      <c r="FGZ2585" s="168"/>
      <c r="FHA2585" s="168"/>
      <c r="FHB2585" s="168"/>
      <c r="FHC2585" s="168"/>
      <c r="FHD2585" s="168"/>
      <c r="FHE2585" s="168"/>
      <c r="FHF2585" s="168"/>
      <c r="FHG2585" s="168"/>
      <c r="FHH2585" s="168"/>
      <c r="FHI2585" s="168"/>
      <c r="FHJ2585" s="168"/>
      <c r="FHK2585" s="168"/>
      <c r="FHL2585" s="168"/>
      <c r="FHM2585" s="168"/>
      <c r="FHN2585" s="168"/>
      <c r="FHO2585" s="168"/>
      <c r="FHP2585" s="168"/>
      <c r="FHQ2585" s="168"/>
      <c r="FHR2585" s="168"/>
      <c r="FHS2585" s="168"/>
      <c r="FHT2585" s="168"/>
      <c r="FHU2585" s="168"/>
      <c r="FHV2585" s="168"/>
      <c r="FHW2585" s="168"/>
      <c r="FHX2585" s="168"/>
      <c r="FHY2585" s="168"/>
      <c r="FHZ2585" s="168"/>
      <c r="FIA2585" s="168"/>
      <c r="FIB2585" s="168"/>
      <c r="FIC2585" s="168"/>
      <c r="FID2585" s="168"/>
      <c r="FIE2585" s="168"/>
      <c r="FIF2585" s="168"/>
      <c r="FIG2585" s="168"/>
      <c r="FIH2585" s="168"/>
      <c r="FII2585" s="168"/>
      <c r="FIJ2585" s="168"/>
      <c r="FIK2585" s="168"/>
      <c r="FIL2585" s="168"/>
      <c r="FIM2585" s="168"/>
      <c r="FIN2585" s="168"/>
      <c r="FIO2585" s="168"/>
      <c r="FIP2585" s="168"/>
      <c r="FIQ2585" s="168"/>
      <c r="FIR2585" s="168"/>
      <c r="FIS2585" s="168"/>
      <c r="FIT2585" s="168"/>
      <c r="FIU2585" s="168"/>
      <c r="FIV2585" s="168"/>
      <c r="FIW2585" s="168"/>
      <c r="FIX2585" s="168"/>
      <c r="FIY2585" s="168"/>
      <c r="FIZ2585" s="168"/>
      <c r="FJA2585" s="168"/>
      <c r="FJB2585" s="168"/>
      <c r="FJC2585" s="168"/>
      <c r="FJD2585" s="168"/>
      <c r="FJE2585" s="168"/>
      <c r="FJF2585" s="168"/>
      <c r="FJG2585" s="168"/>
      <c r="FJH2585" s="168"/>
      <c r="FJI2585" s="168"/>
      <c r="FJJ2585" s="168"/>
      <c r="FJK2585" s="168"/>
      <c r="FJL2585" s="168"/>
      <c r="FJM2585" s="168"/>
      <c r="FJN2585" s="168"/>
      <c r="FJO2585" s="168"/>
      <c r="FJP2585" s="168"/>
      <c r="FJQ2585" s="168"/>
      <c r="FJR2585" s="168"/>
      <c r="FJS2585" s="168"/>
      <c r="FJT2585" s="168"/>
      <c r="FJU2585" s="168"/>
      <c r="FJV2585" s="168"/>
      <c r="FJW2585" s="168"/>
      <c r="FJX2585" s="168"/>
      <c r="FJY2585" s="168"/>
      <c r="FJZ2585" s="168"/>
      <c r="FKA2585" s="168"/>
      <c r="FKB2585" s="168"/>
      <c r="FKC2585" s="168"/>
      <c r="FKD2585" s="168"/>
      <c r="FKE2585" s="168"/>
      <c r="FKF2585" s="168"/>
      <c r="FKG2585" s="168"/>
      <c r="FKH2585" s="168"/>
      <c r="FKI2585" s="168"/>
      <c r="FKJ2585" s="168"/>
      <c r="FKK2585" s="168"/>
      <c r="FKL2585" s="168"/>
      <c r="FKM2585" s="168"/>
      <c r="FKN2585" s="168"/>
      <c r="FKO2585" s="168"/>
      <c r="FKP2585" s="168"/>
      <c r="FKQ2585" s="168"/>
      <c r="FKR2585" s="168"/>
      <c r="FKS2585" s="168"/>
      <c r="FKT2585" s="168"/>
      <c r="FKU2585" s="168"/>
      <c r="FKV2585" s="168"/>
      <c r="FKW2585" s="168"/>
      <c r="FKX2585" s="168"/>
      <c r="FKY2585" s="168"/>
      <c r="FKZ2585" s="168"/>
      <c r="FLA2585" s="168"/>
      <c r="FLB2585" s="168"/>
      <c r="FLC2585" s="168"/>
      <c r="FLD2585" s="168"/>
      <c r="FLE2585" s="168"/>
      <c r="FLF2585" s="168"/>
      <c r="FLG2585" s="168"/>
      <c r="FLH2585" s="168"/>
      <c r="FLI2585" s="168"/>
      <c r="FLJ2585" s="168"/>
      <c r="FLK2585" s="168"/>
      <c r="FLL2585" s="168"/>
      <c r="FLM2585" s="168"/>
      <c r="FLN2585" s="168"/>
      <c r="FLO2585" s="168"/>
      <c r="FLP2585" s="168"/>
      <c r="FLQ2585" s="168"/>
      <c r="FLR2585" s="168"/>
      <c r="FLS2585" s="168"/>
      <c r="FLT2585" s="168"/>
      <c r="FLU2585" s="168"/>
      <c r="FLV2585" s="168"/>
      <c r="FLW2585" s="168"/>
      <c r="FLX2585" s="168"/>
      <c r="FLY2585" s="168"/>
      <c r="FLZ2585" s="168"/>
      <c r="FMA2585" s="168"/>
      <c r="FMB2585" s="168"/>
      <c r="FMC2585" s="168"/>
      <c r="FMD2585" s="168"/>
      <c r="FME2585" s="168"/>
      <c r="FMF2585" s="168"/>
      <c r="FMG2585" s="168"/>
      <c r="FMH2585" s="168"/>
      <c r="FMI2585" s="168"/>
      <c r="FMJ2585" s="168"/>
      <c r="FMK2585" s="168"/>
      <c r="FML2585" s="168"/>
      <c r="FMM2585" s="168"/>
      <c r="FMN2585" s="168"/>
      <c r="FMO2585" s="168"/>
      <c r="FMP2585" s="168"/>
      <c r="FMQ2585" s="168"/>
      <c r="FMR2585" s="168"/>
      <c r="FMS2585" s="168"/>
      <c r="FMT2585" s="168"/>
      <c r="FMU2585" s="168"/>
      <c r="FMV2585" s="168"/>
      <c r="FMW2585" s="168"/>
      <c r="FMX2585" s="168"/>
      <c r="FMY2585" s="168"/>
      <c r="FMZ2585" s="168"/>
      <c r="FNA2585" s="168"/>
      <c r="FNB2585" s="168"/>
      <c r="FNC2585" s="168"/>
      <c r="FND2585" s="168"/>
      <c r="FNE2585" s="168"/>
      <c r="FNF2585" s="168"/>
      <c r="FNG2585" s="168"/>
      <c r="FNH2585" s="168"/>
      <c r="FNI2585" s="168"/>
      <c r="FNJ2585" s="168"/>
      <c r="FNK2585" s="168"/>
      <c r="FNL2585" s="168"/>
      <c r="FNM2585" s="168"/>
      <c r="FNN2585" s="168"/>
      <c r="FNO2585" s="168"/>
      <c r="FNP2585" s="168"/>
      <c r="FNQ2585" s="168"/>
      <c r="FNR2585" s="168"/>
      <c r="FNS2585" s="168"/>
      <c r="FNT2585" s="168"/>
      <c r="FNU2585" s="168"/>
      <c r="FNV2585" s="168"/>
      <c r="FNW2585" s="168"/>
      <c r="FNX2585" s="168"/>
      <c r="FNY2585" s="168"/>
      <c r="FNZ2585" s="168"/>
      <c r="FOA2585" s="168"/>
      <c r="FOB2585" s="168"/>
      <c r="FOC2585" s="168"/>
      <c r="FOD2585" s="168"/>
      <c r="FOE2585" s="168"/>
      <c r="FOF2585" s="168"/>
      <c r="FOG2585" s="168"/>
      <c r="FOH2585" s="168"/>
      <c r="FOI2585" s="168"/>
      <c r="FOJ2585" s="168"/>
      <c r="FOK2585" s="168"/>
      <c r="FOL2585" s="168"/>
      <c r="FOM2585" s="168"/>
      <c r="FON2585" s="168"/>
      <c r="FOO2585" s="168"/>
      <c r="FOP2585" s="168"/>
      <c r="FOQ2585" s="168"/>
      <c r="FOR2585" s="168"/>
      <c r="FOS2585" s="168"/>
      <c r="FOT2585" s="168"/>
      <c r="FOU2585" s="168"/>
      <c r="FOV2585" s="168"/>
      <c r="FOW2585" s="168"/>
      <c r="FOX2585" s="168"/>
      <c r="FOY2585" s="168"/>
      <c r="FOZ2585" s="168"/>
      <c r="FPA2585" s="168"/>
      <c r="FPB2585" s="168"/>
      <c r="FPC2585" s="168"/>
      <c r="FPD2585" s="168"/>
      <c r="FPE2585" s="168"/>
      <c r="FPF2585" s="168"/>
      <c r="FPG2585" s="168"/>
      <c r="FPH2585" s="168"/>
      <c r="FPI2585" s="168"/>
      <c r="FPJ2585" s="168"/>
      <c r="FPK2585" s="168"/>
      <c r="FPL2585" s="168"/>
      <c r="FPM2585" s="168"/>
      <c r="FPN2585" s="168"/>
      <c r="FPO2585" s="168"/>
      <c r="FPP2585" s="168"/>
      <c r="FPQ2585" s="168"/>
      <c r="FPR2585" s="168"/>
      <c r="FPS2585" s="168"/>
      <c r="FPT2585" s="168"/>
      <c r="FPU2585" s="168"/>
      <c r="FPV2585" s="168"/>
      <c r="FPW2585" s="168"/>
      <c r="FPX2585" s="168"/>
      <c r="FPY2585" s="168"/>
      <c r="FPZ2585" s="168"/>
      <c r="FQA2585" s="168"/>
      <c r="FQB2585" s="168"/>
      <c r="FQC2585" s="168"/>
      <c r="FQD2585" s="168"/>
      <c r="FQE2585" s="168"/>
      <c r="FQF2585" s="168"/>
      <c r="FQG2585" s="168"/>
      <c r="FQH2585" s="168"/>
      <c r="FQI2585" s="168"/>
      <c r="FQJ2585" s="168"/>
      <c r="FQK2585" s="168"/>
      <c r="FQL2585" s="168"/>
      <c r="FQM2585" s="168"/>
      <c r="FQN2585" s="168"/>
      <c r="FQO2585" s="168"/>
      <c r="FQP2585" s="168"/>
      <c r="FQQ2585" s="168"/>
      <c r="FQR2585" s="168"/>
      <c r="FQS2585" s="168"/>
      <c r="FQT2585" s="168"/>
      <c r="FQU2585" s="168"/>
      <c r="FQV2585" s="168"/>
      <c r="FQW2585" s="168"/>
      <c r="FQX2585" s="168"/>
      <c r="FQY2585" s="168"/>
      <c r="FQZ2585" s="168"/>
      <c r="FRA2585" s="168"/>
      <c r="FRB2585" s="168"/>
      <c r="FRC2585" s="168"/>
      <c r="FRD2585" s="168"/>
      <c r="FRE2585" s="168"/>
      <c r="FRF2585" s="168"/>
      <c r="FRG2585" s="168"/>
      <c r="FRH2585" s="168"/>
      <c r="FRI2585" s="168"/>
      <c r="FRJ2585" s="168"/>
      <c r="FRK2585" s="168"/>
      <c r="FRL2585" s="168"/>
      <c r="FRM2585" s="168"/>
      <c r="FRN2585" s="168"/>
      <c r="FRO2585" s="168"/>
      <c r="FRP2585" s="168"/>
      <c r="FRQ2585" s="168"/>
      <c r="FRR2585" s="168"/>
      <c r="FRS2585" s="168"/>
      <c r="FRT2585" s="168"/>
      <c r="FRU2585" s="168"/>
      <c r="FRV2585" s="168"/>
      <c r="FRW2585" s="168"/>
      <c r="FRX2585" s="168"/>
      <c r="FRY2585" s="168"/>
      <c r="FRZ2585" s="168"/>
      <c r="FSA2585" s="168"/>
      <c r="FSB2585" s="168"/>
      <c r="FSC2585" s="168"/>
      <c r="FSD2585" s="168"/>
      <c r="FSE2585" s="168"/>
      <c r="FSF2585" s="168"/>
      <c r="FSG2585" s="168"/>
      <c r="FSH2585" s="168"/>
      <c r="FSI2585" s="168"/>
      <c r="FSJ2585" s="168"/>
      <c r="FSK2585" s="168"/>
      <c r="FSL2585" s="168"/>
      <c r="FSM2585" s="168"/>
      <c r="FSN2585" s="168"/>
      <c r="FSO2585" s="168"/>
      <c r="FSP2585" s="168"/>
      <c r="FSQ2585" s="168"/>
      <c r="FSR2585" s="168"/>
      <c r="FSS2585" s="168"/>
      <c r="FST2585" s="168"/>
      <c r="FSU2585" s="168"/>
      <c r="FSV2585" s="168"/>
      <c r="FSW2585" s="168"/>
      <c r="FSX2585" s="168"/>
      <c r="FSY2585" s="168"/>
      <c r="FSZ2585" s="168"/>
      <c r="FTA2585" s="168"/>
      <c r="FTB2585" s="168"/>
      <c r="FTC2585" s="168"/>
      <c r="FTD2585" s="168"/>
      <c r="FTE2585" s="168"/>
      <c r="FTF2585" s="168"/>
      <c r="FTG2585" s="168"/>
      <c r="FTH2585" s="168"/>
      <c r="FTI2585" s="168"/>
      <c r="FTJ2585" s="168"/>
      <c r="FTK2585" s="168"/>
      <c r="FTL2585" s="168"/>
      <c r="FTM2585" s="168"/>
      <c r="FTN2585" s="168"/>
      <c r="FTO2585" s="168"/>
      <c r="FTP2585" s="168"/>
      <c r="FTQ2585" s="168"/>
      <c r="FTR2585" s="168"/>
      <c r="FTS2585" s="168"/>
      <c r="FTT2585" s="168"/>
      <c r="FTU2585" s="168"/>
      <c r="FTV2585" s="168"/>
      <c r="FTW2585" s="168"/>
      <c r="FTX2585" s="168"/>
      <c r="FTY2585" s="168"/>
      <c r="FTZ2585" s="168"/>
      <c r="FUA2585" s="168"/>
      <c r="FUB2585" s="168"/>
      <c r="FUC2585" s="168"/>
      <c r="FUD2585" s="168"/>
      <c r="FUE2585" s="168"/>
      <c r="FUF2585" s="168"/>
      <c r="FUG2585" s="168"/>
      <c r="FUH2585" s="168"/>
      <c r="FUI2585" s="168"/>
      <c r="FUJ2585" s="168"/>
      <c r="FUK2585" s="168"/>
      <c r="FUL2585" s="168"/>
      <c r="FUM2585" s="168"/>
      <c r="FUN2585" s="168"/>
      <c r="FUO2585" s="168"/>
      <c r="FUP2585" s="168"/>
      <c r="FUQ2585" s="168"/>
      <c r="FUR2585" s="168"/>
      <c r="FUS2585" s="168"/>
      <c r="FUT2585" s="168"/>
      <c r="FUU2585" s="168"/>
      <c r="FUV2585" s="168"/>
      <c r="FUW2585" s="168"/>
      <c r="FUX2585" s="168"/>
      <c r="FUY2585" s="168"/>
      <c r="FUZ2585" s="168"/>
      <c r="FVA2585" s="168"/>
      <c r="FVB2585" s="168"/>
      <c r="FVC2585" s="168"/>
      <c r="FVD2585" s="168"/>
      <c r="FVE2585" s="168"/>
      <c r="FVF2585" s="168"/>
      <c r="FVG2585" s="168"/>
      <c r="FVH2585" s="168"/>
      <c r="FVI2585" s="168"/>
      <c r="FVJ2585" s="168"/>
      <c r="FVK2585" s="168"/>
      <c r="FVL2585" s="168"/>
      <c r="FVM2585" s="168"/>
      <c r="FVN2585" s="168"/>
      <c r="FVO2585" s="168"/>
      <c r="FVP2585" s="168"/>
      <c r="FVQ2585" s="168"/>
      <c r="FVR2585" s="168"/>
      <c r="FVS2585" s="168"/>
      <c r="FVT2585" s="168"/>
      <c r="FVU2585" s="168"/>
      <c r="FVV2585" s="168"/>
      <c r="FVW2585" s="168"/>
      <c r="FVX2585" s="168"/>
      <c r="FVY2585" s="168"/>
      <c r="FVZ2585" s="168"/>
      <c r="FWA2585" s="168"/>
      <c r="FWB2585" s="168"/>
      <c r="FWC2585" s="168"/>
      <c r="FWD2585" s="168"/>
      <c r="FWE2585" s="168"/>
      <c r="FWF2585" s="168"/>
      <c r="FWG2585" s="168"/>
      <c r="FWH2585" s="168"/>
      <c r="FWI2585" s="168"/>
      <c r="FWJ2585" s="168"/>
      <c r="FWK2585" s="168"/>
      <c r="FWL2585" s="168"/>
      <c r="FWM2585" s="168"/>
      <c r="FWN2585" s="168"/>
      <c r="FWO2585" s="168"/>
      <c r="FWP2585" s="168"/>
      <c r="FWQ2585" s="168"/>
      <c r="FWR2585" s="168"/>
      <c r="FWS2585" s="168"/>
      <c r="FWT2585" s="168"/>
      <c r="FWU2585" s="168"/>
      <c r="FWV2585" s="168"/>
      <c r="FWW2585" s="168"/>
      <c r="FWX2585" s="168"/>
      <c r="FWY2585" s="168"/>
      <c r="FWZ2585" s="168"/>
      <c r="FXA2585" s="168"/>
      <c r="FXB2585" s="168"/>
      <c r="FXC2585" s="168"/>
      <c r="FXD2585" s="168"/>
      <c r="FXE2585" s="168"/>
      <c r="FXF2585" s="168"/>
      <c r="FXG2585" s="168"/>
      <c r="FXH2585" s="168"/>
      <c r="FXI2585" s="168"/>
      <c r="FXJ2585" s="168"/>
      <c r="FXK2585" s="168"/>
      <c r="FXL2585" s="168"/>
      <c r="FXM2585" s="168"/>
      <c r="FXN2585" s="168"/>
      <c r="FXO2585" s="168"/>
      <c r="FXP2585" s="168"/>
      <c r="FXQ2585" s="168"/>
      <c r="FXR2585" s="168"/>
      <c r="FXS2585" s="168"/>
      <c r="FXT2585" s="168"/>
      <c r="FXU2585" s="168"/>
      <c r="FXV2585" s="168"/>
      <c r="FXW2585" s="168"/>
      <c r="FXX2585" s="168"/>
      <c r="FXY2585" s="168"/>
      <c r="FXZ2585" s="168"/>
      <c r="FYA2585" s="168"/>
      <c r="FYB2585" s="168"/>
      <c r="FYC2585" s="168"/>
      <c r="FYD2585" s="168"/>
      <c r="FYE2585" s="168"/>
      <c r="FYF2585" s="168"/>
      <c r="FYG2585" s="168"/>
      <c r="FYH2585" s="168"/>
      <c r="FYI2585" s="168"/>
      <c r="FYJ2585" s="168"/>
      <c r="FYK2585" s="168"/>
      <c r="FYL2585" s="168"/>
      <c r="FYM2585" s="168"/>
      <c r="FYN2585" s="168"/>
      <c r="FYO2585" s="168"/>
      <c r="FYP2585" s="168"/>
      <c r="FYQ2585" s="168"/>
      <c r="FYR2585" s="168"/>
      <c r="FYS2585" s="168"/>
      <c r="FYT2585" s="168"/>
      <c r="FYU2585" s="168"/>
      <c r="FYV2585" s="168"/>
      <c r="FYW2585" s="168"/>
      <c r="FYX2585" s="168"/>
      <c r="FYY2585" s="168"/>
      <c r="FYZ2585" s="168"/>
      <c r="FZA2585" s="168"/>
      <c r="FZB2585" s="168"/>
      <c r="FZC2585" s="168"/>
      <c r="FZD2585" s="168"/>
      <c r="FZE2585" s="168"/>
      <c r="FZF2585" s="168"/>
      <c r="FZG2585" s="168"/>
      <c r="FZH2585" s="168"/>
      <c r="FZI2585" s="168"/>
      <c r="FZJ2585" s="168"/>
      <c r="FZK2585" s="168"/>
      <c r="FZL2585" s="168"/>
      <c r="FZM2585" s="168"/>
      <c r="FZN2585" s="168"/>
      <c r="FZO2585" s="168"/>
      <c r="FZP2585" s="168"/>
      <c r="FZQ2585" s="168"/>
      <c r="FZR2585" s="168"/>
      <c r="FZS2585" s="168"/>
      <c r="FZT2585" s="168"/>
      <c r="FZU2585" s="168"/>
      <c r="FZV2585" s="168"/>
      <c r="FZW2585" s="168"/>
      <c r="FZX2585" s="168"/>
      <c r="FZY2585" s="168"/>
      <c r="FZZ2585" s="168"/>
      <c r="GAA2585" s="168"/>
      <c r="GAB2585" s="168"/>
      <c r="GAC2585" s="168"/>
      <c r="GAD2585" s="168"/>
      <c r="GAE2585" s="168"/>
      <c r="GAF2585" s="168"/>
      <c r="GAG2585" s="168"/>
      <c r="GAH2585" s="168"/>
      <c r="GAI2585" s="168"/>
      <c r="GAJ2585" s="168"/>
      <c r="GAK2585" s="168"/>
      <c r="GAL2585" s="168"/>
      <c r="GAM2585" s="168"/>
      <c r="GAN2585" s="168"/>
      <c r="GAO2585" s="168"/>
      <c r="GAP2585" s="168"/>
      <c r="GAQ2585" s="168"/>
      <c r="GAR2585" s="168"/>
      <c r="GAS2585" s="168"/>
      <c r="GAT2585" s="168"/>
      <c r="GAU2585" s="168"/>
      <c r="GAV2585" s="168"/>
      <c r="GAW2585" s="168"/>
      <c r="GAX2585" s="168"/>
      <c r="GAY2585" s="168"/>
      <c r="GAZ2585" s="168"/>
      <c r="GBA2585" s="168"/>
      <c r="GBB2585" s="168"/>
      <c r="GBC2585" s="168"/>
      <c r="GBD2585" s="168"/>
      <c r="GBE2585" s="168"/>
      <c r="GBF2585" s="168"/>
      <c r="GBG2585" s="168"/>
      <c r="GBH2585" s="168"/>
      <c r="GBI2585" s="168"/>
      <c r="GBJ2585" s="168"/>
      <c r="GBK2585" s="168"/>
      <c r="GBL2585" s="168"/>
      <c r="GBM2585" s="168"/>
      <c r="GBN2585" s="168"/>
      <c r="GBO2585" s="168"/>
      <c r="GBP2585" s="168"/>
      <c r="GBQ2585" s="168"/>
      <c r="GBR2585" s="168"/>
      <c r="GBS2585" s="168"/>
      <c r="GBT2585" s="168"/>
      <c r="GBU2585" s="168"/>
      <c r="GBV2585" s="168"/>
      <c r="GBW2585" s="168"/>
      <c r="GBX2585" s="168"/>
      <c r="GBY2585" s="168"/>
      <c r="GBZ2585" s="168"/>
      <c r="GCA2585" s="168"/>
      <c r="GCB2585" s="168"/>
      <c r="GCC2585" s="168"/>
      <c r="GCD2585" s="168"/>
      <c r="GCE2585" s="168"/>
      <c r="GCF2585" s="168"/>
      <c r="GCG2585" s="168"/>
      <c r="GCH2585" s="168"/>
      <c r="GCI2585" s="168"/>
      <c r="GCJ2585" s="168"/>
      <c r="GCK2585" s="168"/>
      <c r="GCL2585" s="168"/>
      <c r="GCM2585" s="168"/>
      <c r="GCN2585" s="168"/>
      <c r="GCO2585" s="168"/>
      <c r="GCP2585" s="168"/>
      <c r="GCQ2585" s="168"/>
      <c r="GCR2585" s="168"/>
      <c r="GCS2585" s="168"/>
      <c r="GCT2585" s="168"/>
      <c r="GCU2585" s="168"/>
      <c r="GCV2585" s="168"/>
      <c r="GCW2585" s="168"/>
      <c r="GCX2585" s="168"/>
      <c r="GCY2585" s="168"/>
      <c r="GCZ2585" s="168"/>
      <c r="GDA2585" s="168"/>
      <c r="GDB2585" s="168"/>
      <c r="GDC2585" s="168"/>
      <c r="GDD2585" s="168"/>
      <c r="GDE2585" s="168"/>
      <c r="GDF2585" s="168"/>
      <c r="GDG2585" s="168"/>
      <c r="GDH2585" s="168"/>
      <c r="GDI2585" s="168"/>
      <c r="GDJ2585" s="168"/>
      <c r="GDK2585" s="168"/>
      <c r="GDL2585" s="168"/>
      <c r="GDM2585" s="168"/>
      <c r="GDN2585" s="168"/>
      <c r="GDO2585" s="168"/>
      <c r="GDP2585" s="168"/>
      <c r="GDQ2585" s="168"/>
      <c r="GDR2585" s="168"/>
      <c r="GDS2585" s="168"/>
      <c r="GDT2585" s="168"/>
      <c r="GDU2585" s="168"/>
      <c r="GDV2585" s="168"/>
      <c r="GDW2585" s="168"/>
      <c r="GDX2585" s="168"/>
      <c r="GDY2585" s="168"/>
      <c r="GDZ2585" s="168"/>
      <c r="GEA2585" s="168"/>
      <c r="GEB2585" s="168"/>
      <c r="GEC2585" s="168"/>
      <c r="GED2585" s="168"/>
      <c r="GEE2585" s="168"/>
      <c r="GEF2585" s="168"/>
      <c r="GEG2585" s="168"/>
      <c r="GEH2585" s="168"/>
      <c r="GEI2585" s="168"/>
      <c r="GEJ2585" s="168"/>
      <c r="GEK2585" s="168"/>
      <c r="GEL2585" s="168"/>
      <c r="GEM2585" s="168"/>
      <c r="GEN2585" s="168"/>
      <c r="GEO2585" s="168"/>
      <c r="GEP2585" s="168"/>
      <c r="GEQ2585" s="168"/>
      <c r="GER2585" s="168"/>
      <c r="GES2585" s="168"/>
      <c r="GET2585" s="168"/>
      <c r="GEU2585" s="168"/>
      <c r="GEV2585" s="168"/>
      <c r="GEW2585" s="168"/>
      <c r="GEX2585" s="168"/>
      <c r="GEY2585" s="168"/>
      <c r="GEZ2585" s="168"/>
      <c r="GFA2585" s="168"/>
      <c r="GFB2585" s="168"/>
      <c r="GFC2585" s="168"/>
      <c r="GFD2585" s="168"/>
      <c r="GFE2585" s="168"/>
      <c r="GFF2585" s="168"/>
      <c r="GFG2585" s="168"/>
      <c r="GFH2585" s="168"/>
      <c r="GFI2585" s="168"/>
      <c r="GFJ2585" s="168"/>
      <c r="GFK2585" s="168"/>
      <c r="GFL2585" s="168"/>
      <c r="GFM2585" s="168"/>
      <c r="GFN2585" s="168"/>
      <c r="GFO2585" s="168"/>
      <c r="GFP2585" s="168"/>
      <c r="GFQ2585" s="168"/>
      <c r="GFR2585" s="168"/>
      <c r="GFS2585" s="168"/>
      <c r="GFT2585" s="168"/>
      <c r="GFU2585" s="168"/>
      <c r="GFV2585" s="168"/>
      <c r="GFW2585" s="168"/>
      <c r="GFX2585" s="168"/>
      <c r="GFY2585" s="168"/>
      <c r="GFZ2585" s="168"/>
      <c r="GGA2585" s="168"/>
      <c r="GGB2585" s="168"/>
      <c r="GGC2585" s="168"/>
      <c r="GGD2585" s="168"/>
      <c r="GGE2585" s="168"/>
      <c r="GGF2585" s="168"/>
      <c r="GGG2585" s="168"/>
      <c r="GGH2585" s="168"/>
      <c r="GGI2585" s="168"/>
      <c r="GGJ2585" s="168"/>
      <c r="GGK2585" s="168"/>
      <c r="GGL2585" s="168"/>
      <c r="GGM2585" s="168"/>
      <c r="GGN2585" s="168"/>
      <c r="GGO2585" s="168"/>
      <c r="GGP2585" s="168"/>
      <c r="GGQ2585" s="168"/>
      <c r="GGR2585" s="168"/>
      <c r="GGS2585" s="168"/>
      <c r="GGT2585" s="168"/>
      <c r="GGU2585" s="168"/>
      <c r="GGV2585" s="168"/>
      <c r="GGW2585" s="168"/>
      <c r="GGX2585" s="168"/>
      <c r="GGY2585" s="168"/>
      <c r="GGZ2585" s="168"/>
      <c r="GHA2585" s="168"/>
      <c r="GHB2585" s="168"/>
      <c r="GHC2585" s="168"/>
      <c r="GHD2585" s="168"/>
      <c r="GHE2585" s="168"/>
      <c r="GHF2585" s="168"/>
      <c r="GHG2585" s="168"/>
      <c r="GHH2585" s="168"/>
      <c r="GHI2585" s="168"/>
      <c r="GHJ2585" s="168"/>
      <c r="GHK2585" s="168"/>
      <c r="GHL2585" s="168"/>
      <c r="GHM2585" s="168"/>
      <c r="GHN2585" s="168"/>
      <c r="GHO2585" s="168"/>
      <c r="GHP2585" s="168"/>
      <c r="GHQ2585" s="168"/>
      <c r="GHR2585" s="168"/>
      <c r="GHS2585" s="168"/>
      <c r="GHT2585" s="168"/>
      <c r="GHU2585" s="168"/>
      <c r="GHV2585" s="168"/>
      <c r="GHW2585" s="168"/>
      <c r="GHX2585" s="168"/>
      <c r="GHY2585" s="168"/>
      <c r="GHZ2585" s="168"/>
      <c r="GIA2585" s="168"/>
      <c r="GIB2585" s="168"/>
      <c r="GIC2585" s="168"/>
      <c r="GID2585" s="168"/>
      <c r="GIE2585" s="168"/>
      <c r="GIF2585" s="168"/>
      <c r="GIG2585" s="168"/>
      <c r="GIH2585" s="168"/>
      <c r="GII2585" s="168"/>
      <c r="GIJ2585" s="168"/>
      <c r="GIK2585" s="168"/>
      <c r="GIL2585" s="168"/>
      <c r="GIM2585" s="168"/>
      <c r="GIN2585" s="168"/>
      <c r="GIO2585" s="168"/>
      <c r="GIP2585" s="168"/>
      <c r="GIQ2585" s="168"/>
      <c r="GIR2585" s="168"/>
      <c r="GIS2585" s="168"/>
      <c r="GIT2585" s="168"/>
      <c r="GIU2585" s="168"/>
      <c r="GIV2585" s="168"/>
      <c r="GIW2585" s="168"/>
      <c r="GIX2585" s="168"/>
      <c r="GIY2585" s="168"/>
      <c r="GIZ2585" s="168"/>
      <c r="GJA2585" s="168"/>
      <c r="GJB2585" s="168"/>
      <c r="GJC2585" s="168"/>
      <c r="GJD2585" s="168"/>
      <c r="GJE2585" s="168"/>
      <c r="GJF2585" s="168"/>
      <c r="GJG2585" s="168"/>
      <c r="GJH2585" s="168"/>
      <c r="GJI2585" s="168"/>
      <c r="GJJ2585" s="168"/>
      <c r="GJK2585" s="168"/>
      <c r="GJL2585" s="168"/>
      <c r="GJM2585" s="168"/>
      <c r="GJN2585" s="168"/>
      <c r="GJO2585" s="168"/>
      <c r="GJP2585" s="168"/>
      <c r="GJQ2585" s="168"/>
      <c r="GJR2585" s="168"/>
      <c r="GJS2585" s="168"/>
      <c r="GJT2585" s="168"/>
      <c r="GJU2585" s="168"/>
      <c r="GJV2585" s="168"/>
      <c r="GJW2585" s="168"/>
      <c r="GJX2585" s="168"/>
      <c r="GJY2585" s="168"/>
      <c r="GJZ2585" s="168"/>
      <c r="GKA2585" s="168"/>
      <c r="GKB2585" s="168"/>
      <c r="GKC2585" s="168"/>
      <c r="GKD2585" s="168"/>
      <c r="GKE2585" s="168"/>
      <c r="GKF2585" s="168"/>
      <c r="GKG2585" s="168"/>
      <c r="GKH2585" s="168"/>
      <c r="GKI2585" s="168"/>
      <c r="GKJ2585" s="168"/>
      <c r="GKK2585" s="168"/>
      <c r="GKL2585" s="168"/>
      <c r="GKM2585" s="168"/>
      <c r="GKN2585" s="168"/>
      <c r="GKO2585" s="168"/>
      <c r="GKP2585" s="168"/>
      <c r="GKQ2585" s="168"/>
      <c r="GKR2585" s="168"/>
      <c r="GKS2585" s="168"/>
      <c r="GKT2585" s="168"/>
      <c r="GKU2585" s="168"/>
      <c r="GKV2585" s="168"/>
      <c r="GKW2585" s="168"/>
      <c r="GKX2585" s="168"/>
      <c r="GKY2585" s="168"/>
      <c r="GKZ2585" s="168"/>
      <c r="GLA2585" s="168"/>
      <c r="GLB2585" s="168"/>
      <c r="GLC2585" s="168"/>
      <c r="GLD2585" s="168"/>
      <c r="GLE2585" s="168"/>
      <c r="GLF2585" s="168"/>
      <c r="GLG2585" s="168"/>
      <c r="GLH2585" s="168"/>
      <c r="GLI2585" s="168"/>
      <c r="GLJ2585" s="168"/>
      <c r="GLK2585" s="168"/>
      <c r="GLL2585" s="168"/>
      <c r="GLM2585" s="168"/>
      <c r="GLN2585" s="168"/>
      <c r="GLO2585" s="168"/>
      <c r="GLP2585" s="168"/>
      <c r="GLQ2585" s="168"/>
      <c r="GLR2585" s="168"/>
      <c r="GLS2585" s="168"/>
      <c r="GLT2585" s="168"/>
      <c r="GLU2585" s="168"/>
      <c r="GLV2585" s="168"/>
      <c r="GLW2585" s="168"/>
      <c r="GLX2585" s="168"/>
      <c r="GLY2585" s="168"/>
      <c r="GLZ2585" s="168"/>
      <c r="GMA2585" s="168"/>
      <c r="GMB2585" s="168"/>
      <c r="GMC2585" s="168"/>
      <c r="GMD2585" s="168"/>
      <c r="GME2585" s="168"/>
      <c r="GMF2585" s="168"/>
      <c r="GMG2585" s="168"/>
      <c r="GMH2585" s="168"/>
      <c r="GMI2585" s="168"/>
      <c r="GMJ2585" s="168"/>
      <c r="GMK2585" s="168"/>
      <c r="GML2585" s="168"/>
      <c r="GMM2585" s="168"/>
      <c r="GMN2585" s="168"/>
      <c r="GMO2585" s="168"/>
      <c r="GMP2585" s="168"/>
      <c r="GMQ2585" s="168"/>
      <c r="GMR2585" s="168"/>
      <c r="GMS2585" s="168"/>
      <c r="GMT2585" s="168"/>
      <c r="GMU2585" s="168"/>
      <c r="GMV2585" s="168"/>
      <c r="GMW2585" s="168"/>
      <c r="GMX2585" s="168"/>
      <c r="GMY2585" s="168"/>
      <c r="GMZ2585" s="168"/>
      <c r="GNA2585" s="168"/>
      <c r="GNB2585" s="168"/>
      <c r="GNC2585" s="168"/>
      <c r="GND2585" s="168"/>
      <c r="GNE2585" s="168"/>
      <c r="GNF2585" s="168"/>
      <c r="GNG2585" s="168"/>
      <c r="GNH2585" s="168"/>
      <c r="GNI2585" s="168"/>
      <c r="GNJ2585" s="168"/>
      <c r="GNK2585" s="168"/>
      <c r="GNL2585" s="168"/>
      <c r="GNM2585" s="168"/>
      <c r="GNN2585" s="168"/>
      <c r="GNO2585" s="168"/>
      <c r="GNP2585" s="168"/>
      <c r="GNQ2585" s="168"/>
      <c r="GNR2585" s="168"/>
      <c r="GNS2585" s="168"/>
      <c r="GNT2585" s="168"/>
      <c r="GNU2585" s="168"/>
      <c r="GNV2585" s="168"/>
      <c r="GNW2585" s="168"/>
      <c r="GNX2585" s="168"/>
      <c r="GNY2585" s="168"/>
      <c r="GNZ2585" s="168"/>
      <c r="GOA2585" s="168"/>
      <c r="GOB2585" s="168"/>
      <c r="GOC2585" s="168"/>
      <c r="GOD2585" s="168"/>
      <c r="GOE2585" s="168"/>
      <c r="GOF2585" s="168"/>
      <c r="GOG2585" s="168"/>
      <c r="GOH2585" s="168"/>
      <c r="GOI2585" s="168"/>
      <c r="GOJ2585" s="168"/>
      <c r="GOK2585" s="168"/>
      <c r="GOL2585" s="168"/>
      <c r="GOM2585" s="168"/>
      <c r="GON2585" s="168"/>
      <c r="GOO2585" s="168"/>
      <c r="GOP2585" s="168"/>
      <c r="GOQ2585" s="168"/>
      <c r="GOR2585" s="168"/>
      <c r="GOS2585" s="168"/>
      <c r="GOT2585" s="168"/>
      <c r="GOU2585" s="168"/>
      <c r="GOV2585" s="168"/>
      <c r="GOW2585" s="168"/>
      <c r="GOX2585" s="168"/>
      <c r="GOY2585" s="168"/>
      <c r="GOZ2585" s="168"/>
      <c r="GPA2585" s="168"/>
      <c r="GPB2585" s="168"/>
      <c r="GPC2585" s="168"/>
      <c r="GPD2585" s="168"/>
      <c r="GPE2585" s="168"/>
      <c r="GPF2585" s="168"/>
      <c r="GPG2585" s="168"/>
      <c r="GPH2585" s="168"/>
      <c r="GPI2585" s="168"/>
      <c r="GPJ2585" s="168"/>
      <c r="GPK2585" s="168"/>
      <c r="GPL2585" s="168"/>
      <c r="GPM2585" s="168"/>
      <c r="GPN2585" s="168"/>
      <c r="GPO2585" s="168"/>
      <c r="GPP2585" s="168"/>
      <c r="GPQ2585" s="168"/>
      <c r="GPR2585" s="168"/>
      <c r="GPS2585" s="168"/>
      <c r="GPT2585" s="168"/>
      <c r="GPU2585" s="168"/>
      <c r="GPV2585" s="168"/>
      <c r="GPW2585" s="168"/>
      <c r="GPX2585" s="168"/>
      <c r="GPY2585" s="168"/>
      <c r="GPZ2585" s="168"/>
      <c r="GQA2585" s="168"/>
      <c r="GQB2585" s="168"/>
      <c r="GQC2585" s="168"/>
      <c r="GQD2585" s="168"/>
      <c r="GQE2585" s="168"/>
      <c r="GQF2585" s="168"/>
      <c r="GQG2585" s="168"/>
      <c r="GQH2585" s="168"/>
      <c r="GQI2585" s="168"/>
      <c r="GQJ2585" s="168"/>
      <c r="GQK2585" s="168"/>
      <c r="GQL2585" s="168"/>
      <c r="GQM2585" s="168"/>
      <c r="GQN2585" s="168"/>
      <c r="GQO2585" s="168"/>
      <c r="GQP2585" s="168"/>
      <c r="GQQ2585" s="168"/>
      <c r="GQR2585" s="168"/>
      <c r="GQS2585" s="168"/>
      <c r="GQT2585" s="168"/>
      <c r="GQU2585" s="168"/>
      <c r="GQV2585" s="168"/>
      <c r="GQW2585" s="168"/>
      <c r="GQX2585" s="168"/>
      <c r="GQY2585" s="168"/>
      <c r="GQZ2585" s="168"/>
      <c r="GRA2585" s="168"/>
      <c r="GRB2585" s="168"/>
      <c r="GRC2585" s="168"/>
      <c r="GRD2585" s="168"/>
      <c r="GRE2585" s="168"/>
      <c r="GRF2585" s="168"/>
      <c r="GRG2585" s="168"/>
      <c r="GRH2585" s="168"/>
      <c r="GRI2585" s="168"/>
      <c r="GRJ2585" s="168"/>
      <c r="GRK2585" s="168"/>
      <c r="GRL2585" s="168"/>
      <c r="GRM2585" s="168"/>
      <c r="GRN2585" s="168"/>
      <c r="GRO2585" s="168"/>
      <c r="GRP2585" s="168"/>
      <c r="GRQ2585" s="168"/>
      <c r="GRR2585" s="168"/>
      <c r="GRS2585" s="168"/>
      <c r="GRT2585" s="168"/>
      <c r="GRU2585" s="168"/>
      <c r="GRV2585" s="168"/>
      <c r="GRW2585" s="168"/>
      <c r="GRX2585" s="168"/>
      <c r="GRY2585" s="168"/>
      <c r="GRZ2585" s="168"/>
      <c r="GSA2585" s="168"/>
      <c r="GSB2585" s="168"/>
      <c r="GSC2585" s="168"/>
      <c r="GSD2585" s="168"/>
      <c r="GSE2585" s="168"/>
      <c r="GSF2585" s="168"/>
      <c r="GSG2585" s="168"/>
      <c r="GSH2585" s="168"/>
      <c r="GSI2585" s="168"/>
      <c r="GSJ2585" s="168"/>
      <c r="GSK2585" s="168"/>
      <c r="GSL2585" s="168"/>
      <c r="GSM2585" s="168"/>
      <c r="GSN2585" s="168"/>
      <c r="GSO2585" s="168"/>
      <c r="GSP2585" s="168"/>
      <c r="GSQ2585" s="168"/>
      <c r="GSR2585" s="168"/>
      <c r="GSS2585" s="168"/>
      <c r="GST2585" s="168"/>
      <c r="GSU2585" s="168"/>
      <c r="GSV2585" s="168"/>
      <c r="GSW2585" s="168"/>
      <c r="GSX2585" s="168"/>
      <c r="GSY2585" s="168"/>
      <c r="GSZ2585" s="168"/>
      <c r="GTA2585" s="168"/>
      <c r="GTB2585" s="168"/>
      <c r="GTC2585" s="168"/>
      <c r="GTD2585" s="168"/>
      <c r="GTE2585" s="168"/>
      <c r="GTF2585" s="168"/>
      <c r="GTG2585" s="168"/>
      <c r="GTH2585" s="168"/>
      <c r="GTI2585" s="168"/>
      <c r="GTJ2585" s="168"/>
      <c r="GTK2585" s="168"/>
      <c r="GTL2585" s="168"/>
      <c r="GTM2585" s="168"/>
      <c r="GTN2585" s="168"/>
      <c r="GTO2585" s="168"/>
      <c r="GTP2585" s="168"/>
      <c r="GTQ2585" s="168"/>
      <c r="GTR2585" s="168"/>
      <c r="GTS2585" s="168"/>
      <c r="GTT2585" s="168"/>
      <c r="GTU2585" s="168"/>
      <c r="GTV2585" s="168"/>
      <c r="GTW2585" s="168"/>
      <c r="GTX2585" s="168"/>
      <c r="GTY2585" s="168"/>
      <c r="GTZ2585" s="168"/>
      <c r="GUA2585" s="168"/>
      <c r="GUB2585" s="168"/>
      <c r="GUC2585" s="168"/>
      <c r="GUD2585" s="168"/>
      <c r="GUE2585" s="168"/>
      <c r="GUF2585" s="168"/>
      <c r="GUG2585" s="168"/>
      <c r="GUH2585" s="168"/>
      <c r="GUI2585" s="168"/>
      <c r="GUJ2585" s="168"/>
      <c r="GUK2585" s="168"/>
      <c r="GUL2585" s="168"/>
      <c r="GUM2585" s="168"/>
      <c r="GUN2585" s="168"/>
      <c r="GUO2585" s="168"/>
      <c r="GUP2585" s="168"/>
      <c r="GUQ2585" s="168"/>
      <c r="GUR2585" s="168"/>
      <c r="GUS2585" s="168"/>
      <c r="GUT2585" s="168"/>
      <c r="GUU2585" s="168"/>
      <c r="GUV2585" s="168"/>
      <c r="GUW2585" s="168"/>
      <c r="GUX2585" s="168"/>
      <c r="GUY2585" s="168"/>
      <c r="GUZ2585" s="168"/>
      <c r="GVA2585" s="168"/>
      <c r="GVB2585" s="168"/>
      <c r="GVC2585" s="168"/>
      <c r="GVD2585" s="168"/>
      <c r="GVE2585" s="168"/>
      <c r="GVF2585" s="168"/>
      <c r="GVG2585" s="168"/>
      <c r="GVH2585" s="168"/>
      <c r="GVI2585" s="168"/>
      <c r="GVJ2585" s="168"/>
      <c r="GVK2585" s="168"/>
      <c r="GVL2585" s="168"/>
      <c r="GVM2585" s="168"/>
      <c r="GVN2585" s="168"/>
      <c r="GVO2585" s="168"/>
      <c r="GVP2585" s="168"/>
      <c r="GVQ2585" s="168"/>
      <c r="GVR2585" s="168"/>
      <c r="GVS2585" s="168"/>
      <c r="GVT2585" s="168"/>
      <c r="GVU2585" s="168"/>
      <c r="GVV2585" s="168"/>
      <c r="GVW2585" s="168"/>
      <c r="GVX2585" s="168"/>
      <c r="GVY2585" s="168"/>
      <c r="GVZ2585" s="168"/>
      <c r="GWA2585" s="168"/>
      <c r="GWB2585" s="168"/>
      <c r="GWC2585" s="168"/>
      <c r="GWD2585" s="168"/>
      <c r="GWE2585" s="168"/>
      <c r="GWF2585" s="168"/>
      <c r="GWG2585" s="168"/>
      <c r="GWH2585" s="168"/>
      <c r="GWI2585" s="168"/>
      <c r="GWJ2585" s="168"/>
      <c r="GWK2585" s="168"/>
      <c r="GWL2585" s="168"/>
      <c r="GWM2585" s="168"/>
      <c r="GWN2585" s="168"/>
      <c r="GWO2585" s="168"/>
      <c r="GWP2585" s="168"/>
      <c r="GWQ2585" s="168"/>
      <c r="GWR2585" s="168"/>
      <c r="GWS2585" s="168"/>
      <c r="GWT2585" s="168"/>
      <c r="GWU2585" s="168"/>
      <c r="GWV2585" s="168"/>
      <c r="GWW2585" s="168"/>
      <c r="GWX2585" s="168"/>
      <c r="GWY2585" s="168"/>
      <c r="GWZ2585" s="168"/>
      <c r="GXA2585" s="168"/>
      <c r="GXB2585" s="168"/>
      <c r="GXC2585" s="168"/>
      <c r="GXD2585" s="168"/>
      <c r="GXE2585" s="168"/>
      <c r="GXF2585" s="168"/>
      <c r="GXG2585" s="168"/>
      <c r="GXH2585" s="168"/>
      <c r="GXI2585" s="168"/>
      <c r="GXJ2585" s="168"/>
      <c r="GXK2585" s="168"/>
      <c r="GXL2585" s="168"/>
      <c r="GXM2585" s="168"/>
      <c r="GXN2585" s="168"/>
      <c r="GXO2585" s="168"/>
      <c r="GXP2585" s="168"/>
      <c r="GXQ2585" s="168"/>
      <c r="GXR2585" s="168"/>
      <c r="GXS2585" s="168"/>
      <c r="GXT2585" s="168"/>
      <c r="GXU2585" s="168"/>
      <c r="GXV2585" s="168"/>
      <c r="GXW2585" s="168"/>
      <c r="GXX2585" s="168"/>
      <c r="GXY2585" s="168"/>
      <c r="GXZ2585" s="168"/>
      <c r="GYA2585" s="168"/>
      <c r="GYB2585" s="168"/>
      <c r="GYC2585" s="168"/>
      <c r="GYD2585" s="168"/>
      <c r="GYE2585" s="168"/>
      <c r="GYF2585" s="168"/>
      <c r="GYG2585" s="168"/>
      <c r="GYH2585" s="168"/>
      <c r="GYI2585" s="168"/>
      <c r="GYJ2585" s="168"/>
      <c r="GYK2585" s="168"/>
      <c r="GYL2585" s="168"/>
      <c r="GYM2585" s="168"/>
      <c r="GYN2585" s="168"/>
      <c r="GYO2585" s="168"/>
      <c r="GYP2585" s="168"/>
      <c r="GYQ2585" s="168"/>
      <c r="GYR2585" s="168"/>
      <c r="GYS2585" s="168"/>
      <c r="GYT2585" s="168"/>
      <c r="GYU2585" s="168"/>
      <c r="GYV2585" s="168"/>
      <c r="GYW2585" s="168"/>
      <c r="GYX2585" s="168"/>
      <c r="GYY2585" s="168"/>
      <c r="GYZ2585" s="168"/>
      <c r="GZA2585" s="168"/>
      <c r="GZB2585" s="168"/>
      <c r="GZC2585" s="168"/>
      <c r="GZD2585" s="168"/>
      <c r="GZE2585" s="168"/>
      <c r="GZF2585" s="168"/>
      <c r="GZG2585" s="168"/>
      <c r="GZH2585" s="168"/>
      <c r="GZI2585" s="168"/>
      <c r="GZJ2585" s="168"/>
      <c r="GZK2585" s="168"/>
      <c r="GZL2585" s="168"/>
      <c r="GZM2585" s="168"/>
      <c r="GZN2585" s="168"/>
      <c r="GZO2585" s="168"/>
      <c r="GZP2585" s="168"/>
      <c r="GZQ2585" s="168"/>
      <c r="GZR2585" s="168"/>
      <c r="GZS2585" s="168"/>
      <c r="GZT2585" s="168"/>
      <c r="GZU2585" s="168"/>
      <c r="GZV2585" s="168"/>
      <c r="GZW2585" s="168"/>
      <c r="GZX2585" s="168"/>
      <c r="GZY2585" s="168"/>
      <c r="GZZ2585" s="168"/>
      <c r="HAA2585" s="168"/>
      <c r="HAB2585" s="168"/>
      <c r="HAC2585" s="168"/>
      <c r="HAD2585" s="168"/>
      <c r="HAE2585" s="168"/>
      <c r="HAF2585" s="168"/>
      <c r="HAG2585" s="168"/>
      <c r="HAH2585" s="168"/>
      <c r="HAI2585" s="168"/>
      <c r="HAJ2585" s="168"/>
      <c r="HAK2585" s="168"/>
      <c r="HAL2585" s="168"/>
      <c r="HAM2585" s="168"/>
      <c r="HAN2585" s="168"/>
      <c r="HAO2585" s="168"/>
      <c r="HAP2585" s="168"/>
      <c r="HAQ2585" s="168"/>
      <c r="HAR2585" s="168"/>
      <c r="HAS2585" s="168"/>
      <c r="HAT2585" s="168"/>
      <c r="HAU2585" s="168"/>
      <c r="HAV2585" s="168"/>
      <c r="HAW2585" s="168"/>
      <c r="HAX2585" s="168"/>
      <c r="HAY2585" s="168"/>
      <c r="HAZ2585" s="168"/>
      <c r="HBA2585" s="168"/>
      <c r="HBB2585" s="168"/>
      <c r="HBC2585" s="168"/>
      <c r="HBD2585" s="168"/>
      <c r="HBE2585" s="168"/>
      <c r="HBF2585" s="168"/>
      <c r="HBG2585" s="168"/>
      <c r="HBH2585" s="168"/>
      <c r="HBI2585" s="168"/>
      <c r="HBJ2585" s="168"/>
      <c r="HBK2585" s="168"/>
      <c r="HBL2585" s="168"/>
      <c r="HBM2585" s="168"/>
      <c r="HBN2585" s="168"/>
      <c r="HBO2585" s="168"/>
      <c r="HBP2585" s="168"/>
      <c r="HBQ2585" s="168"/>
      <c r="HBR2585" s="168"/>
      <c r="HBS2585" s="168"/>
      <c r="HBT2585" s="168"/>
      <c r="HBU2585" s="168"/>
      <c r="HBV2585" s="168"/>
      <c r="HBW2585" s="168"/>
      <c r="HBX2585" s="168"/>
      <c r="HBY2585" s="168"/>
      <c r="HBZ2585" s="168"/>
      <c r="HCA2585" s="168"/>
      <c r="HCB2585" s="168"/>
      <c r="HCC2585" s="168"/>
      <c r="HCD2585" s="168"/>
      <c r="HCE2585" s="168"/>
      <c r="HCF2585" s="168"/>
      <c r="HCG2585" s="168"/>
      <c r="HCH2585" s="168"/>
      <c r="HCI2585" s="168"/>
      <c r="HCJ2585" s="168"/>
      <c r="HCK2585" s="168"/>
      <c r="HCL2585" s="168"/>
      <c r="HCM2585" s="168"/>
      <c r="HCN2585" s="168"/>
      <c r="HCO2585" s="168"/>
      <c r="HCP2585" s="168"/>
      <c r="HCQ2585" s="168"/>
      <c r="HCR2585" s="168"/>
      <c r="HCS2585" s="168"/>
      <c r="HCT2585" s="168"/>
      <c r="HCU2585" s="168"/>
      <c r="HCV2585" s="168"/>
      <c r="HCW2585" s="168"/>
      <c r="HCX2585" s="168"/>
      <c r="HCY2585" s="168"/>
      <c r="HCZ2585" s="168"/>
      <c r="HDA2585" s="168"/>
      <c r="HDB2585" s="168"/>
      <c r="HDC2585" s="168"/>
      <c r="HDD2585" s="168"/>
      <c r="HDE2585" s="168"/>
      <c r="HDF2585" s="168"/>
      <c r="HDG2585" s="168"/>
      <c r="HDH2585" s="168"/>
      <c r="HDI2585" s="168"/>
      <c r="HDJ2585" s="168"/>
      <c r="HDK2585" s="168"/>
      <c r="HDL2585" s="168"/>
      <c r="HDM2585" s="168"/>
      <c r="HDN2585" s="168"/>
      <c r="HDO2585" s="168"/>
      <c r="HDP2585" s="168"/>
      <c r="HDQ2585" s="168"/>
      <c r="HDR2585" s="168"/>
      <c r="HDS2585" s="168"/>
      <c r="HDT2585" s="168"/>
      <c r="HDU2585" s="168"/>
      <c r="HDV2585" s="168"/>
      <c r="HDW2585" s="168"/>
      <c r="HDX2585" s="168"/>
      <c r="HDY2585" s="168"/>
      <c r="HDZ2585" s="168"/>
      <c r="HEA2585" s="168"/>
      <c r="HEB2585" s="168"/>
      <c r="HEC2585" s="168"/>
      <c r="HED2585" s="168"/>
      <c r="HEE2585" s="168"/>
      <c r="HEF2585" s="168"/>
      <c r="HEG2585" s="168"/>
      <c r="HEH2585" s="168"/>
      <c r="HEI2585" s="168"/>
      <c r="HEJ2585" s="168"/>
      <c r="HEK2585" s="168"/>
      <c r="HEL2585" s="168"/>
      <c r="HEM2585" s="168"/>
      <c r="HEN2585" s="168"/>
      <c r="HEO2585" s="168"/>
      <c r="HEP2585" s="168"/>
      <c r="HEQ2585" s="168"/>
      <c r="HER2585" s="168"/>
      <c r="HES2585" s="168"/>
      <c r="HET2585" s="168"/>
      <c r="HEU2585" s="168"/>
      <c r="HEV2585" s="168"/>
      <c r="HEW2585" s="168"/>
      <c r="HEX2585" s="168"/>
      <c r="HEY2585" s="168"/>
      <c r="HEZ2585" s="168"/>
      <c r="HFA2585" s="168"/>
      <c r="HFB2585" s="168"/>
      <c r="HFC2585" s="168"/>
      <c r="HFD2585" s="168"/>
      <c r="HFE2585" s="168"/>
      <c r="HFF2585" s="168"/>
      <c r="HFG2585" s="168"/>
      <c r="HFH2585" s="168"/>
      <c r="HFI2585" s="168"/>
      <c r="HFJ2585" s="168"/>
      <c r="HFK2585" s="168"/>
      <c r="HFL2585" s="168"/>
      <c r="HFM2585" s="168"/>
      <c r="HFN2585" s="168"/>
      <c r="HFO2585" s="168"/>
      <c r="HFP2585" s="168"/>
      <c r="HFQ2585" s="168"/>
      <c r="HFR2585" s="168"/>
      <c r="HFS2585" s="168"/>
      <c r="HFT2585" s="168"/>
      <c r="HFU2585" s="168"/>
      <c r="HFV2585" s="168"/>
      <c r="HFW2585" s="168"/>
      <c r="HFX2585" s="168"/>
      <c r="HFY2585" s="168"/>
      <c r="HFZ2585" s="168"/>
      <c r="HGA2585" s="168"/>
      <c r="HGB2585" s="168"/>
      <c r="HGC2585" s="168"/>
      <c r="HGD2585" s="168"/>
      <c r="HGE2585" s="168"/>
      <c r="HGF2585" s="168"/>
      <c r="HGG2585" s="168"/>
      <c r="HGH2585" s="168"/>
      <c r="HGI2585" s="168"/>
      <c r="HGJ2585" s="168"/>
      <c r="HGK2585" s="168"/>
      <c r="HGL2585" s="168"/>
      <c r="HGM2585" s="168"/>
      <c r="HGN2585" s="168"/>
      <c r="HGO2585" s="168"/>
      <c r="HGP2585" s="168"/>
      <c r="HGQ2585" s="168"/>
      <c r="HGR2585" s="168"/>
      <c r="HGS2585" s="168"/>
      <c r="HGT2585" s="168"/>
      <c r="HGU2585" s="168"/>
      <c r="HGV2585" s="168"/>
      <c r="HGW2585" s="168"/>
      <c r="HGX2585" s="168"/>
      <c r="HGY2585" s="168"/>
      <c r="HGZ2585" s="168"/>
      <c r="HHA2585" s="168"/>
      <c r="HHB2585" s="168"/>
      <c r="HHC2585" s="168"/>
      <c r="HHD2585" s="168"/>
      <c r="HHE2585" s="168"/>
      <c r="HHF2585" s="168"/>
      <c r="HHG2585" s="168"/>
      <c r="HHH2585" s="168"/>
      <c r="HHI2585" s="168"/>
      <c r="HHJ2585" s="168"/>
      <c r="HHK2585" s="168"/>
      <c r="HHL2585" s="168"/>
      <c r="HHM2585" s="168"/>
      <c r="HHN2585" s="168"/>
      <c r="HHO2585" s="168"/>
      <c r="HHP2585" s="168"/>
      <c r="HHQ2585" s="168"/>
      <c r="HHR2585" s="168"/>
      <c r="HHS2585" s="168"/>
      <c r="HHT2585" s="168"/>
      <c r="HHU2585" s="168"/>
      <c r="HHV2585" s="168"/>
      <c r="HHW2585" s="168"/>
      <c r="HHX2585" s="168"/>
      <c r="HHY2585" s="168"/>
      <c r="HHZ2585" s="168"/>
      <c r="HIA2585" s="168"/>
      <c r="HIB2585" s="168"/>
      <c r="HIC2585" s="168"/>
      <c r="HID2585" s="168"/>
      <c r="HIE2585" s="168"/>
      <c r="HIF2585" s="168"/>
      <c r="HIG2585" s="168"/>
      <c r="HIH2585" s="168"/>
      <c r="HII2585" s="168"/>
      <c r="HIJ2585" s="168"/>
      <c r="HIK2585" s="168"/>
      <c r="HIL2585" s="168"/>
      <c r="HIM2585" s="168"/>
      <c r="HIN2585" s="168"/>
      <c r="HIO2585" s="168"/>
      <c r="HIP2585" s="168"/>
      <c r="HIQ2585" s="168"/>
      <c r="HIR2585" s="168"/>
      <c r="HIS2585" s="168"/>
      <c r="HIT2585" s="168"/>
      <c r="HIU2585" s="168"/>
      <c r="HIV2585" s="168"/>
      <c r="HIW2585" s="168"/>
      <c r="HIX2585" s="168"/>
      <c r="HIY2585" s="168"/>
      <c r="HIZ2585" s="168"/>
      <c r="HJA2585" s="168"/>
      <c r="HJB2585" s="168"/>
      <c r="HJC2585" s="168"/>
      <c r="HJD2585" s="168"/>
      <c r="HJE2585" s="168"/>
      <c r="HJF2585" s="168"/>
      <c r="HJG2585" s="168"/>
      <c r="HJH2585" s="168"/>
      <c r="HJI2585" s="168"/>
      <c r="HJJ2585" s="168"/>
      <c r="HJK2585" s="168"/>
      <c r="HJL2585" s="168"/>
      <c r="HJM2585" s="168"/>
      <c r="HJN2585" s="168"/>
      <c r="HJO2585" s="168"/>
      <c r="HJP2585" s="168"/>
      <c r="HJQ2585" s="168"/>
      <c r="HJR2585" s="168"/>
      <c r="HJS2585" s="168"/>
      <c r="HJT2585" s="168"/>
      <c r="HJU2585" s="168"/>
      <c r="HJV2585" s="168"/>
      <c r="HJW2585" s="168"/>
      <c r="HJX2585" s="168"/>
      <c r="HJY2585" s="168"/>
      <c r="HJZ2585" s="168"/>
      <c r="HKA2585" s="168"/>
      <c r="HKB2585" s="168"/>
      <c r="HKC2585" s="168"/>
      <c r="HKD2585" s="168"/>
      <c r="HKE2585" s="168"/>
      <c r="HKF2585" s="168"/>
      <c r="HKG2585" s="168"/>
      <c r="HKH2585" s="168"/>
      <c r="HKI2585" s="168"/>
      <c r="HKJ2585" s="168"/>
      <c r="HKK2585" s="168"/>
      <c r="HKL2585" s="168"/>
      <c r="HKM2585" s="168"/>
      <c r="HKN2585" s="168"/>
      <c r="HKO2585" s="168"/>
      <c r="HKP2585" s="168"/>
      <c r="HKQ2585" s="168"/>
      <c r="HKR2585" s="168"/>
      <c r="HKS2585" s="168"/>
      <c r="HKT2585" s="168"/>
      <c r="HKU2585" s="168"/>
      <c r="HKV2585" s="168"/>
      <c r="HKW2585" s="168"/>
      <c r="HKX2585" s="168"/>
      <c r="HKY2585" s="168"/>
      <c r="HKZ2585" s="168"/>
      <c r="HLA2585" s="168"/>
      <c r="HLB2585" s="168"/>
      <c r="HLC2585" s="168"/>
      <c r="HLD2585" s="168"/>
      <c r="HLE2585" s="168"/>
      <c r="HLF2585" s="168"/>
      <c r="HLG2585" s="168"/>
      <c r="HLH2585" s="168"/>
      <c r="HLI2585" s="168"/>
      <c r="HLJ2585" s="168"/>
      <c r="HLK2585" s="168"/>
      <c r="HLL2585" s="168"/>
      <c r="HLM2585" s="168"/>
      <c r="HLN2585" s="168"/>
      <c r="HLO2585" s="168"/>
      <c r="HLP2585" s="168"/>
      <c r="HLQ2585" s="168"/>
      <c r="HLR2585" s="168"/>
      <c r="HLS2585" s="168"/>
      <c r="HLT2585" s="168"/>
      <c r="HLU2585" s="168"/>
      <c r="HLV2585" s="168"/>
      <c r="HLW2585" s="168"/>
      <c r="HLX2585" s="168"/>
      <c r="HLY2585" s="168"/>
      <c r="HLZ2585" s="168"/>
      <c r="HMA2585" s="168"/>
      <c r="HMB2585" s="168"/>
      <c r="HMC2585" s="168"/>
      <c r="HMD2585" s="168"/>
      <c r="HME2585" s="168"/>
      <c r="HMF2585" s="168"/>
      <c r="HMG2585" s="168"/>
      <c r="HMH2585" s="168"/>
      <c r="HMI2585" s="168"/>
      <c r="HMJ2585" s="168"/>
      <c r="HMK2585" s="168"/>
      <c r="HML2585" s="168"/>
      <c r="HMM2585" s="168"/>
      <c r="HMN2585" s="168"/>
      <c r="HMO2585" s="168"/>
      <c r="HMP2585" s="168"/>
      <c r="HMQ2585" s="168"/>
      <c r="HMR2585" s="168"/>
      <c r="HMS2585" s="168"/>
      <c r="HMT2585" s="168"/>
      <c r="HMU2585" s="168"/>
      <c r="HMV2585" s="168"/>
      <c r="HMW2585" s="168"/>
      <c r="HMX2585" s="168"/>
      <c r="HMY2585" s="168"/>
      <c r="HMZ2585" s="168"/>
      <c r="HNA2585" s="168"/>
      <c r="HNB2585" s="168"/>
      <c r="HNC2585" s="168"/>
      <c r="HND2585" s="168"/>
      <c r="HNE2585" s="168"/>
      <c r="HNF2585" s="168"/>
      <c r="HNG2585" s="168"/>
      <c r="HNH2585" s="168"/>
      <c r="HNI2585" s="168"/>
      <c r="HNJ2585" s="168"/>
      <c r="HNK2585" s="168"/>
      <c r="HNL2585" s="168"/>
      <c r="HNM2585" s="168"/>
      <c r="HNN2585" s="168"/>
      <c r="HNO2585" s="168"/>
      <c r="HNP2585" s="168"/>
      <c r="HNQ2585" s="168"/>
      <c r="HNR2585" s="168"/>
      <c r="HNS2585" s="168"/>
      <c r="HNT2585" s="168"/>
      <c r="HNU2585" s="168"/>
      <c r="HNV2585" s="168"/>
      <c r="HNW2585" s="168"/>
      <c r="HNX2585" s="168"/>
      <c r="HNY2585" s="168"/>
      <c r="HNZ2585" s="168"/>
      <c r="HOA2585" s="168"/>
      <c r="HOB2585" s="168"/>
      <c r="HOC2585" s="168"/>
      <c r="HOD2585" s="168"/>
      <c r="HOE2585" s="168"/>
      <c r="HOF2585" s="168"/>
      <c r="HOG2585" s="168"/>
      <c r="HOH2585" s="168"/>
      <c r="HOI2585" s="168"/>
      <c r="HOJ2585" s="168"/>
      <c r="HOK2585" s="168"/>
      <c r="HOL2585" s="168"/>
      <c r="HOM2585" s="168"/>
      <c r="HON2585" s="168"/>
      <c r="HOO2585" s="168"/>
      <c r="HOP2585" s="168"/>
      <c r="HOQ2585" s="168"/>
      <c r="HOR2585" s="168"/>
      <c r="HOS2585" s="168"/>
      <c r="HOT2585" s="168"/>
      <c r="HOU2585" s="168"/>
      <c r="HOV2585" s="168"/>
      <c r="HOW2585" s="168"/>
      <c r="HOX2585" s="168"/>
      <c r="HOY2585" s="168"/>
      <c r="HOZ2585" s="168"/>
      <c r="HPA2585" s="168"/>
      <c r="HPB2585" s="168"/>
      <c r="HPC2585" s="168"/>
      <c r="HPD2585" s="168"/>
      <c r="HPE2585" s="168"/>
      <c r="HPF2585" s="168"/>
      <c r="HPG2585" s="168"/>
      <c r="HPH2585" s="168"/>
      <c r="HPI2585" s="168"/>
      <c r="HPJ2585" s="168"/>
      <c r="HPK2585" s="168"/>
      <c r="HPL2585" s="168"/>
      <c r="HPM2585" s="168"/>
      <c r="HPN2585" s="168"/>
      <c r="HPO2585" s="168"/>
      <c r="HPP2585" s="168"/>
      <c r="HPQ2585" s="168"/>
      <c r="HPR2585" s="168"/>
      <c r="HPS2585" s="168"/>
      <c r="HPT2585" s="168"/>
      <c r="HPU2585" s="168"/>
      <c r="HPV2585" s="168"/>
      <c r="HPW2585" s="168"/>
      <c r="HPX2585" s="168"/>
      <c r="HPY2585" s="168"/>
      <c r="HPZ2585" s="168"/>
      <c r="HQA2585" s="168"/>
      <c r="HQB2585" s="168"/>
      <c r="HQC2585" s="168"/>
      <c r="HQD2585" s="168"/>
      <c r="HQE2585" s="168"/>
      <c r="HQF2585" s="168"/>
      <c r="HQG2585" s="168"/>
      <c r="HQH2585" s="168"/>
      <c r="HQI2585" s="168"/>
      <c r="HQJ2585" s="168"/>
      <c r="HQK2585" s="168"/>
      <c r="HQL2585" s="168"/>
      <c r="HQM2585" s="168"/>
      <c r="HQN2585" s="168"/>
      <c r="HQO2585" s="168"/>
      <c r="HQP2585" s="168"/>
      <c r="HQQ2585" s="168"/>
      <c r="HQR2585" s="168"/>
      <c r="HQS2585" s="168"/>
      <c r="HQT2585" s="168"/>
      <c r="HQU2585" s="168"/>
      <c r="HQV2585" s="168"/>
      <c r="HQW2585" s="168"/>
      <c r="HQX2585" s="168"/>
      <c r="HQY2585" s="168"/>
      <c r="HQZ2585" s="168"/>
      <c r="HRA2585" s="168"/>
      <c r="HRB2585" s="168"/>
      <c r="HRC2585" s="168"/>
      <c r="HRD2585" s="168"/>
      <c r="HRE2585" s="168"/>
      <c r="HRF2585" s="168"/>
      <c r="HRG2585" s="168"/>
      <c r="HRH2585" s="168"/>
      <c r="HRI2585" s="168"/>
      <c r="HRJ2585" s="168"/>
      <c r="HRK2585" s="168"/>
      <c r="HRL2585" s="168"/>
      <c r="HRM2585" s="168"/>
      <c r="HRN2585" s="168"/>
      <c r="HRO2585" s="168"/>
      <c r="HRP2585" s="168"/>
      <c r="HRQ2585" s="168"/>
      <c r="HRR2585" s="168"/>
      <c r="HRS2585" s="168"/>
      <c r="HRT2585" s="168"/>
      <c r="HRU2585" s="168"/>
      <c r="HRV2585" s="168"/>
      <c r="HRW2585" s="168"/>
      <c r="HRX2585" s="168"/>
      <c r="HRY2585" s="168"/>
      <c r="HRZ2585" s="168"/>
      <c r="HSA2585" s="168"/>
      <c r="HSB2585" s="168"/>
      <c r="HSC2585" s="168"/>
      <c r="HSD2585" s="168"/>
      <c r="HSE2585" s="168"/>
      <c r="HSF2585" s="168"/>
      <c r="HSG2585" s="168"/>
      <c r="HSH2585" s="168"/>
      <c r="HSI2585" s="168"/>
      <c r="HSJ2585" s="168"/>
      <c r="HSK2585" s="168"/>
      <c r="HSL2585" s="168"/>
      <c r="HSM2585" s="168"/>
      <c r="HSN2585" s="168"/>
      <c r="HSO2585" s="168"/>
      <c r="HSP2585" s="168"/>
      <c r="HSQ2585" s="168"/>
      <c r="HSR2585" s="168"/>
      <c r="HSS2585" s="168"/>
      <c r="HST2585" s="168"/>
      <c r="HSU2585" s="168"/>
      <c r="HSV2585" s="168"/>
      <c r="HSW2585" s="168"/>
      <c r="HSX2585" s="168"/>
      <c r="HSY2585" s="168"/>
      <c r="HSZ2585" s="168"/>
      <c r="HTA2585" s="168"/>
      <c r="HTB2585" s="168"/>
      <c r="HTC2585" s="168"/>
      <c r="HTD2585" s="168"/>
      <c r="HTE2585" s="168"/>
      <c r="HTF2585" s="168"/>
      <c r="HTG2585" s="168"/>
      <c r="HTH2585" s="168"/>
      <c r="HTI2585" s="168"/>
      <c r="HTJ2585" s="168"/>
      <c r="HTK2585" s="168"/>
      <c r="HTL2585" s="168"/>
      <c r="HTM2585" s="168"/>
      <c r="HTN2585" s="168"/>
      <c r="HTO2585" s="168"/>
      <c r="HTP2585" s="168"/>
      <c r="HTQ2585" s="168"/>
      <c r="HTR2585" s="168"/>
      <c r="HTS2585" s="168"/>
      <c r="HTT2585" s="168"/>
      <c r="HTU2585" s="168"/>
      <c r="HTV2585" s="168"/>
      <c r="HTW2585" s="168"/>
      <c r="HTX2585" s="168"/>
      <c r="HTY2585" s="168"/>
      <c r="HTZ2585" s="168"/>
      <c r="HUA2585" s="168"/>
      <c r="HUB2585" s="168"/>
      <c r="HUC2585" s="168"/>
      <c r="HUD2585" s="168"/>
      <c r="HUE2585" s="168"/>
      <c r="HUF2585" s="168"/>
      <c r="HUG2585" s="168"/>
      <c r="HUH2585" s="168"/>
      <c r="HUI2585" s="168"/>
      <c r="HUJ2585" s="168"/>
      <c r="HUK2585" s="168"/>
      <c r="HUL2585" s="168"/>
      <c r="HUM2585" s="168"/>
      <c r="HUN2585" s="168"/>
      <c r="HUO2585" s="168"/>
      <c r="HUP2585" s="168"/>
      <c r="HUQ2585" s="168"/>
      <c r="HUR2585" s="168"/>
      <c r="HUS2585" s="168"/>
      <c r="HUT2585" s="168"/>
      <c r="HUU2585" s="168"/>
      <c r="HUV2585" s="168"/>
      <c r="HUW2585" s="168"/>
      <c r="HUX2585" s="168"/>
      <c r="HUY2585" s="168"/>
      <c r="HUZ2585" s="168"/>
      <c r="HVA2585" s="168"/>
      <c r="HVB2585" s="168"/>
      <c r="HVC2585" s="168"/>
      <c r="HVD2585" s="168"/>
      <c r="HVE2585" s="168"/>
      <c r="HVF2585" s="168"/>
      <c r="HVG2585" s="168"/>
      <c r="HVH2585" s="168"/>
      <c r="HVI2585" s="168"/>
      <c r="HVJ2585" s="168"/>
      <c r="HVK2585" s="168"/>
      <c r="HVL2585" s="168"/>
      <c r="HVM2585" s="168"/>
      <c r="HVN2585" s="168"/>
      <c r="HVO2585" s="168"/>
      <c r="HVP2585" s="168"/>
      <c r="HVQ2585" s="168"/>
      <c r="HVR2585" s="168"/>
      <c r="HVS2585" s="168"/>
      <c r="HVT2585" s="168"/>
      <c r="HVU2585" s="168"/>
      <c r="HVV2585" s="168"/>
      <c r="HVW2585" s="168"/>
      <c r="HVX2585" s="168"/>
      <c r="HVY2585" s="168"/>
      <c r="HVZ2585" s="168"/>
      <c r="HWA2585" s="168"/>
      <c r="HWB2585" s="168"/>
      <c r="HWC2585" s="168"/>
      <c r="HWD2585" s="168"/>
      <c r="HWE2585" s="168"/>
      <c r="HWF2585" s="168"/>
      <c r="HWG2585" s="168"/>
      <c r="HWH2585" s="168"/>
      <c r="HWI2585" s="168"/>
      <c r="HWJ2585" s="168"/>
      <c r="HWK2585" s="168"/>
      <c r="HWL2585" s="168"/>
      <c r="HWM2585" s="168"/>
      <c r="HWN2585" s="168"/>
      <c r="HWO2585" s="168"/>
      <c r="HWP2585" s="168"/>
      <c r="HWQ2585" s="168"/>
      <c r="HWR2585" s="168"/>
      <c r="HWS2585" s="168"/>
      <c r="HWT2585" s="168"/>
      <c r="HWU2585" s="168"/>
      <c r="HWV2585" s="168"/>
      <c r="HWW2585" s="168"/>
      <c r="HWX2585" s="168"/>
      <c r="HWY2585" s="168"/>
      <c r="HWZ2585" s="168"/>
      <c r="HXA2585" s="168"/>
      <c r="HXB2585" s="168"/>
      <c r="HXC2585" s="168"/>
      <c r="HXD2585" s="168"/>
      <c r="HXE2585" s="168"/>
      <c r="HXF2585" s="168"/>
      <c r="HXG2585" s="168"/>
      <c r="HXH2585" s="168"/>
      <c r="HXI2585" s="168"/>
      <c r="HXJ2585" s="168"/>
      <c r="HXK2585" s="168"/>
      <c r="HXL2585" s="168"/>
      <c r="HXM2585" s="168"/>
      <c r="HXN2585" s="168"/>
      <c r="HXO2585" s="168"/>
      <c r="HXP2585" s="168"/>
      <c r="HXQ2585" s="168"/>
      <c r="HXR2585" s="168"/>
      <c r="HXS2585" s="168"/>
      <c r="HXT2585" s="168"/>
      <c r="HXU2585" s="168"/>
      <c r="HXV2585" s="168"/>
      <c r="HXW2585" s="168"/>
      <c r="HXX2585" s="168"/>
      <c r="HXY2585" s="168"/>
      <c r="HXZ2585" s="168"/>
      <c r="HYA2585" s="168"/>
      <c r="HYB2585" s="168"/>
      <c r="HYC2585" s="168"/>
      <c r="HYD2585" s="168"/>
      <c r="HYE2585" s="168"/>
      <c r="HYF2585" s="168"/>
      <c r="HYG2585" s="168"/>
      <c r="HYH2585" s="168"/>
      <c r="HYI2585" s="168"/>
      <c r="HYJ2585" s="168"/>
      <c r="HYK2585" s="168"/>
      <c r="HYL2585" s="168"/>
      <c r="HYM2585" s="168"/>
      <c r="HYN2585" s="168"/>
      <c r="HYO2585" s="168"/>
      <c r="HYP2585" s="168"/>
      <c r="HYQ2585" s="168"/>
      <c r="HYR2585" s="168"/>
      <c r="HYS2585" s="168"/>
      <c r="HYT2585" s="168"/>
      <c r="HYU2585" s="168"/>
      <c r="HYV2585" s="168"/>
      <c r="HYW2585" s="168"/>
      <c r="HYX2585" s="168"/>
      <c r="HYY2585" s="168"/>
      <c r="HYZ2585" s="168"/>
      <c r="HZA2585" s="168"/>
      <c r="HZB2585" s="168"/>
      <c r="HZC2585" s="168"/>
      <c r="HZD2585" s="168"/>
      <c r="HZE2585" s="168"/>
      <c r="HZF2585" s="168"/>
      <c r="HZG2585" s="168"/>
      <c r="HZH2585" s="168"/>
      <c r="HZI2585" s="168"/>
      <c r="HZJ2585" s="168"/>
      <c r="HZK2585" s="168"/>
      <c r="HZL2585" s="168"/>
      <c r="HZM2585" s="168"/>
      <c r="HZN2585" s="168"/>
      <c r="HZO2585" s="168"/>
      <c r="HZP2585" s="168"/>
      <c r="HZQ2585" s="168"/>
      <c r="HZR2585" s="168"/>
      <c r="HZS2585" s="168"/>
      <c r="HZT2585" s="168"/>
      <c r="HZU2585" s="168"/>
      <c r="HZV2585" s="168"/>
      <c r="HZW2585" s="168"/>
      <c r="HZX2585" s="168"/>
      <c r="HZY2585" s="168"/>
      <c r="HZZ2585" s="168"/>
      <c r="IAA2585" s="168"/>
      <c r="IAB2585" s="168"/>
      <c r="IAC2585" s="168"/>
      <c r="IAD2585" s="168"/>
      <c r="IAE2585" s="168"/>
      <c r="IAF2585" s="168"/>
      <c r="IAG2585" s="168"/>
      <c r="IAH2585" s="168"/>
      <c r="IAI2585" s="168"/>
      <c r="IAJ2585" s="168"/>
      <c r="IAK2585" s="168"/>
      <c r="IAL2585" s="168"/>
      <c r="IAM2585" s="168"/>
      <c r="IAN2585" s="168"/>
      <c r="IAO2585" s="168"/>
      <c r="IAP2585" s="168"/>
      <c r="IAQ2585" s="168"/>
      <c r="IAR2585" s="168"/>
      <c r="IAS2585" s="168"/>
      <c r="IAT2585" s="168"/>
      <c r="IAU2585" s="168"/>
      <c r="IAV2585" s="168"/>
      <c r="IAW2585" s="168"/>
      <c r="IAX2585" s="168"/>
      <c r="IAY2585" s="168"/>
      <c r="IAZ2585" s="168"/>
      <c r="IBA2585" s="168"/>
      <c r="IBB2585" s="168"/>
      <c r="IBC2585" s="168"/>
      <c r="IBD2585" s="168"/>
      <c r="IBE2585" s="168"/>
      <c r="IBF2585" s="168"/>
      <c r="IBG2585" s="168"/>
      <c r="IBH2585" s="168"/>
      <c r="IBI2585" s="168"/>
      <c r="IBJ2585" s="168"/>
      <c r="IBK2585" s="168"/>
      <c r="IBL2585" s="168"/>
      <c r="IBM2585" s="168"/>
      <c r="IBN2585" s="168"/>
      <c r="IBO2585" s="168"/>
      <c r="IBP2585" s="168"/>
      <c r="IBQ2585" s="168"/>
      <c r="IBR2585" s="168"/>
      <c r="IBS2585" s="168"/>
      <c r="IBT2585" s="168"/>
      <c r="IBU2585" s="168"/>
      <c r="IBV2585" s="168"/>
      <c r="IBW2585" s="168"/>
      <c r="IBX2585" s="168"/>
      <c r="IBY2585" s="168"/>
      <c r="IBZ2585" s="168"/>
      <c r="ICA2585" s="168"/>
      <c r="ICB2585" s="168"/>
      <c r="ICC2585" s="168"/>
      <c r="ICD2585" s="168"/>
      <c r="ICE2585" s="168"/>
      <c r="ICF2585" s="168"/>
      <c r="ICG2585" s="168"/>
      <c r="ICH2585" s="168"/>
      <c r="ICI2585" s="168"/>
      <c r="ICJ2585" s="168"/>
      <c r="ICK2585" s="168"/>
      <c r="ICL2585" s="168"/>
      <c r="ICM2585" s="168"/>
      <c r="ICN2585" s="168"/>
      <c r="ICO2585" s="168"/>
      <c r="ICP2585" s="168"/>
      <c r="ICQ2585" s="168"/>
      <c r="ICR2585" s="168"/>
      <c r="ICS2585" s="168"/>
      <c r="ICT2585" s="168"/>
      <c r="ICU2585" s="168"/>
      <c r="ICV2585" s="168"/>
      <c r="ICW2585" s="168"/>
      <c r="ICX2585" s="168"/>
      <c r="ICY2585" s="168"/>
      <c r="ICZ2585" s="168"/>
      <c r="IDA2585" s="168"/>
      <c r="IDB2585" s="168"/>
      <c r="IDC2585" s="168"/>
      <c r="IDD2585" s="168"/>
      <c r="IDE2585" s="168"/>
      <c r="IDF2585" s="168"/>
      <c r="IDG2585" s="168"/>
      <c r="IDH2585" s="168"/>
      <c r="IDI2585" s="168"/>
      <c r="IDJ2585" s="168"/>
      <c r="IDK2585" s="168"/>
      <c r="IDL2585" s="168"/>
      <c r="IDM2585" s="168"/>
      <c r="IDN2585" s="168"/>
      <c r="IDO2585" s="168"/>
      <c r="IDP2585" s="168"/>
      <c r="IDQ2585" s="168"/>
      <c r="IDR2585" s="168"/>
      <c r="IDS2585" s="168"/>
      <c r="IDT2585" s="168"/>
      <c r="IDU2585" s="168"/>
      <c r="IDV2585" s="168"/>
      <c r="IDW2585" s="168"/>
      <c r="IDX2585" s="168"/>
      <c r="IDY2585" s="168"/>
      <c r="IDZ2585" s="168"/>
      <c r="IEA2585" s="168"/>
      <c r="IEB2585" s="168"/>
      <c r="IEC2585" s="168"/>
      <c r="IED2585" s="168"/>
      <c r="IEE2585" s="168"/>
      <c r="IEF2585" s="168"/>
      <c r="IEG2585" s="168"/>
      <c r="IEH2585" s="168"/>
      <c r="IEI2585" s="168"/>
      <c r="IEJ2585" s="168"/>
      <c r="IEK2585" s="168"/>
      <c r="IEL2585" s="168"/>
      <c r="IEM2585" s="168"/>
      <c r="IEN2585" s="168"/>
      <c r="IEO2585" s="168"/>
      <c r="IEP2585" s="168"/>
      <c r="IEQ2585" s="168"/>
      <c r="IER2585" s="168"/>
      <c r="IES2585" s="168"/>
      <c r="IET2585" s="168"/>
      <c r="IEU2585" s="168"/>
      <c r="IEV2585" s="168"/>
      <c r="IEW2585" s="168"/>
      <c r="IEX2585" s="168"/>
      <c r="IEY2585" s="168"/>
      <c r="IEZ2585" s="168"/>
      <c r="IFA2585" s="168"/>
      <c r="IFB2585" s="168"/>
      <c r="IFC2585" s="168"/>
      <c r="IFD2585" s="168"/>
      <c r="IFE2585" s="168"/>
      <c r="IFF2585" s="168"/>
      <c r="IFG2585" s="168"/>
      <c r="IFH2585" s="168"/>
      <c r="IFI2585" s="168"/>
      <c r="IFJ2585" s="168"/>
      <c r="IFK2585" s="168"/>
      <c r="IFL2585" s="168"/>
      <c r="IFM2585" s="168"/>
      <c r="IFN2585" s="168"/>
      <c r="IFO2585" s="168"/>
      <c r="IFP2585" s="168"/>
      <c r="IFQ2585" s="168"/>
      <c r="IFR2585" s="168"/>
      <c r="IFS2585" s="168"/>
      <c r="IFT2585" s="168"/>
      <c r="IFU2585" s="168"/>
      <c r="IFV2585" s="168"/>
      <c r="IFW2585" s="168"/>
      <c r="IFX2585" s="168"/>
      <c r="IFY2585" s="168"/>
      <c r="IFZ2585" s="168"/>
      <c r="IGA2585" s="168"/>
      <c r="IGB2585" s="168"/>
      <c r="IGC2585" s="168"/>
      <c r="IGD2585" s="168"/>
      <c r="IGE2585" s="168"/>
      <c r="IGF2585" s="168"/>
      <c r="IGG2585" s="168"/>
      <c r="IGH2585" s="168"/>
      <c r="IGI2585" s="168"/>
      <c r="IGJ2585" s="168"/>
      <c r="IGK2585" s="168"/>
      <c r="IGL2585" s="168"/>
      <c r="IGM2585" s="168"/>
      <c r="IGN2585" s="168"/>
      <c r="IGO2585" s="168"/>
      <c r="IGP2585" s="168"/>
      <c r="IGQ2585" s="168"/>
      <c r="IGR2585" s="168"/>
      <c r="IGS2585" s="168"/>
      <c r="IGT2585" s="168"/>
      <c r="IGU2585" s="168"/>
      <c r="IGV2585" s="168"/>
      <c r="IGW2585" s="168"/>
      <c r="IGX2585" s="168"/>
      <c r="IGY2585" s="168"/>
      <c r="IGZ2585" s="168"/>
      <c r="IHA2585" s="168"/>
      <c r="IHB2585" s="168"/>
      <c r="IHC2585" s="168"/>
      <c r="IHD2585" s="168"/>
      <c r="IHE2585" s="168"/>
      <c r="IHF2585" s="168"/>
      <c r="IHG2585" s="168"/>
      <c r="IHH2585" s="168"/>
      <c r="IHI2585" s="168"/>
      <c r="IHJ2585" s="168"/>
      <c r="IHK2585" s="168"/>
      <c r="IHL2585" s="168"/>
      <c r="IHM2585" s="168"/>
      <c r="IHN2585" s="168"/>
      <c r="IHO2585" s="168"/>
      <c r="IHP2585" s="168"/>
      <c r="IHQ2585" s="168"/>
      <c r="IHR2585" s="168"/>
      <c r="IHS2585" s="168"/>
      <c r="IHT2585" s="168"/>
      <c r="IHU2585" s="168"/>
      <c r="IHV2585" s="168"/>
      <c r="IHW2585" s="168"/>
      <c r="IHX2585" s="168"/>
      <c r="IHY2585" s="168"/>
      <c r="IHZ2585" s="168"/>
      <c r="IIA2585" s="168"/>
      <c r="IIB2585" s="168"/>
      <c r="IIC2585" s="168"/>
      <c r="IID2585" s="168"/>
      <c r="IIE2585" s="168"/>
      <c r="IIF2585" s="168"/>
      <c r="IIG2585" s="168"/>
      <c r="IIH2585" s="168"/>
      <c r="III2585" s="168"/>
      <c r="IIJ2585" s="168"/>
      <c r="IIK2585" s="168"/>
      <c r="IIL2585" s="168"/>
      <c r="IIM2585" s="168"/>
      <c r="IIN2585" s="168"/>
      <c r="IIO2585" s="168"/>
      <c r="IIP2585" s="168"/>
      <c r="IIQ2585" s="168"/>
      <c r="IIR2585" s="168"/>
      <c r="IIS2585" s="168"/>
      <c r="IIT2585" s="168"/>
      <c r="IIU2585" s="168"/>
      <c r="IIV2585" s="168"/>
      <c r="IIW2585" s="168"/>
      <c r="IIX2585" s="168"/>
      <c r="IIY2585" s="168"/>
      <c r="IIZ2585" s="168"/>
      <c r="IJA2585" s="168"/>
      <c r="IJB2585" s="168"/>
      <c r="IJC2585" s="168"/>
      <c r="IJD2585" s="168"/>
      <c r="IJE2585" s="168"/>
      <c r="IJF2585" s="168"/>
      <c r="IJG2585" s="168"/>
      <c r="IJH2585" s="168"/>
      <c r="IJI2585" s="168"/>
      <c r="IJJ2585" s="168"/>
      <c r="IJK2585" s="168"/>
      <c r="IJL2585" s="168"/>
      <c r="IJM2585" s="168"/>
      <c r="IJN2585" s="168"/>
      <c r="IJO2585" s="168"/>
      <c r="IJP2585" s="168"/>
      <c r="IJQ2585" s="168"/>
      <c r="IJR2585" s="168"/>
      <c r="IJS2585" s="168"/>
      <c r="IJT2585" s="168"/>
      <c r="IJU2585" s="168"/>
      <c r="IJV2585" s="168"/>
      <c r="IJW2585" s="168"/>
      <c r="IJX2585" s="168"/>
      <c r="IJY2585" s="168"/>
      <c r="IJZ2585" s="168"/>
      <c r="IKA2585" s="168"/>
      <c r="IKB2585" s="168"/>
      <c r="IKC2585" s="168"/>
      <c r="IKD2585" s="168"/>
      <c r="IKE2585" s="168"/>
      <c r="IKF2585" s="168"/>
      <c r="IKG2585" s="168"/>
      <c r="IKH2585" s="168"/>
      <c r="IKI2585" s="168"/>
      <c r="IKJ2585" s="168"/>
      <c r="IKK2585" s="168"/>
      <c r="IKL2585" s="168"/>
      <c r="IKM2585" s="168"/>
      <c r="IKN2585" s="168"/>
      <c r="IKO2585" s="168"/>
      <c r="IKP2585" s="168"/>
      <c r="IKQ2585" s="168"/>
      <c r="IKR2585" s="168"/>
      <c r="IKS2585" s="168"/>
      <c r="IKT2585" s="168"/>
      <c r="IKU2585" s="168"/>
      <c r="IKV2585" s="168"/>
      <c r="IKW2585" s="168"/>
      <c r="IKX2585" s="168"/>
      <c r="IKY2585" s="168"/>
      <c r="IKZ2585" s="168"/>
      <c r="ILA2585" s="168"/>
      <c r="ILB2585" s="168"/>
      <c r="ILC2585" s="168"/>
      <c r="ILD2585" s="168"/>
      <c r="ILE2585" s="168"/>
      <c r="ILF2585" s="168"/>
      <c r="ILG2585" s="168"/>
      <c r="ILH2585" s="168"/>
      <c r="ILI2585" s="168"/>
      <c r="ILJ2585" s="168"/>
      <c r="ILK2585" s="168"/>
      <c r="ILL2585" s="168"/>
      <c r="ILM2585" s="168"/>
      <c r="ILN2585" s="168"/>
      <c r="ILO2585" s="168"/>
      <c r="ILP2585" s="168"/>
      <c r="ILQ2585" s="168"/>
      <c r="ILR2585" s="168"/>
      <c r="ILS2585" s="168"/>
      <c r="ILT2585" s="168"/>
      <c r="ILU2585" s="168"/>
      <c r="ILV2585" s="168"/>
      <c r="ILW2585" s="168"/>
      <c r="ILX2585" s="168"/>
      <c r="ILY2585" s="168"/>
      <c r="ILZ2585" s="168"/>
      <c r="IMA2585" s="168"/>
      <c r="IMB2585" s="168"/>
      <c r="IMC2585" s="168"/>
      <c r="IMD2585" s="168"/>
      <c r="IME2585" s="168"/>
      <c r="IMF2585" s="168"/>
      <c r="IMG2585" s="168"/>
      <c r="IMH2585" s="168"/>
      <c r="IMI2585" s="168"/>
      <c r="IMJ2585" s="168"/>
      <c r="IMK2585" s="168"/>
      <c r="IML2585" s="168"/>
      <c r="IMM2585" s="168"/>
      <c r="IMN2585" s="168"/>
      <c r="IMO2585" s="168"/>
      <c r="IMP2585" s="168"/>
      <c r="IMQ2585" s="168"/>
      <c r="IMR2585" s="168"/>
      <c r="IMS2585" s="168"/>
      <c r="IMT2585" s="168"/>
      <c r="IMU2585" s="168"/>
      <c r="IMV2585" s="168"/>
      <c r="IMW2585" s="168"/>
      <c r="IMX2585" s="168"/>
      <c r="IMY2585" s="168"/>
      <c r="IMZ2585" s="168"/>
      <c r="INA2585" s="168"/>
      <c r="INB2585" s="168"/>
      <c r="INC2585" s="168"/>
      <c r="IND2585" s="168"/>
      <c r="INE2585" s="168"/>
      <c r="INF2585" s="168"/>
      <c r="ING2585" s="168"/>
      <c r="INH2585" s="168"/>
      <c r="INI2585" s="168"/>
      <c r="INJ2585" s="168"/>
      <c r="INK2585" s="168"/>
      <c r="INL2585" s="168"/>
      <c r="INM2585" s="168"/>
      <c r="INN2585" s="168"/>
      <c r="INO2585" s="168"/>
      <c r="INP2585" s="168"/>
      <c r="INQ2585" s="168"/>
      <c r="INR2585" s="168"/>
      <c r="INS2585" s="168"/>
      <c r="INT2585" s="168"/>
      <c r="INU2585" s="168"/>
      <c r="INV2585" s="168"/>
      <c r="INW2585" s="168"/>
      <c r="INX2585" s="168"/>
      <c r="INY2585" s="168"/>
      <c r="INZ2585" s="168"/>
      <c r="IOA2585" s="168"/>
      <c r="IOB2585" s="168"/>
      <c r="IOC2585" s="168"/>
      <c r="IOD2585" s="168"/>
      <c r="IOE2585" s="168"/>
      <c r="IOF2585" s="168"/>
      <c r="IOG2585" s="168"/>
      <c r="IOH2585" s="168"/>
      <c r="IOI2585" s="168"/>
      <c r="IOJ2585" s="168"/>
      <c r="IOK2585" s="168"/>
      <c r="IOL2585" s="168"/>
      <c r="IOM2585" s="168"/>
      <c r="ION2585" s="168"/>
      <c r="IOO2585" s="168"/>
      <c r="IOP2585" s="168"/>
      <c r="IOQ2585" s="168"/>
      <c r="IOR2585" s="168"/>
      <c r="IOS2585" s="168"/>
      <c r="IOT2585" s="168"/>
      <c r="IOU2585" s="168"/>
      <c r="IOV2585" s="168"/>
      <c r="IOW2585" s="168"/>
      <c r="IOX2585" s="168"/>
      <c r="IOY2585" s="168"/>
      <c r="IOZ2585" s="168"/>
      <c r="IPA2585" s="168"/>
      <c r="IPB2585" s="168"/>
      <c r="IPC2585" s="168"/>
      <c r="IPD2585" s="168"/>
      <c r="IPE2585" s="168"/>
      <c r="IPF2585" s="168"/>
      <c r="IPG2585" s="168"/>
      <c r="IPH2585" s="168"/>
      <c r="IPI2585" s="168"/>
      <c r="IPJ2585" s="168"/>
      <c r="IPK2585" s="168"/>
      <c r="IPL2585" s="168"/>
      <c r="IPM2585" s="168"/>
      <c r="IPN2585" s="168"/>
      <c r="IPO2585" s="168"/>
      <c r="IPP2585" s="168"/>
      <c r="IPQ2585" s="168"/>
      <c r="IPR2585" s="168"/>
      <c r="IPS2585" s="168"/>
      <c r="IPT2585" s="168"/>
      <c r="IPU2585" s="168"/>
      <c r="IPV2585" s="168"/>
      <c r="IPW2585" s="168"/>
      <c r="IPX2585" s="168"/>
      <c r="IPY2585" s="168"/>
      <c r="IPZ2585" s="168"/>
      <c r="IQA2585" s="168"/>
      <c r="IQB2585" s="168"/>
      <c r="IQC2585" s="168"/>
      <c r="IQD2585" s="168"/>
      <c r="IQE2585" s="168"/>
      <c r="IQF2585" s="168"/>
      <c r="IQG2585" s="168"/>
      <c r="IQH2585" s="168"/>
      <c r="IQI2585" s="168"/>
      <c r="IQJ2585" s="168"/>
      <c r="IQK2585" s="168"/>
      <c r="IQL2585" s="168"/>
      <c r="IQM2585" s="168"/>
      <c r="IQN2585" s="168"/>
      <c r="IQO2585" s="168"/>
      <c r="IQP2585" s="168"/>
      <c r="IQQ2585" s="168"/>
      <c r="IQR2585" s="168"/>
      <c r="IQS2585" s="168"/>
      <c r="IQT2585" s="168"/>
      <c r="IQU2585" s="168"/>
      <c r="IQV2585" s="168"/>
      <c r="IQW2585" s="168"/>
      <c r="IQX2585" s="168"/>
      <c r="IQY2585" s="168"/>
      <c r="IQZ2585" s="168"/>
      <c r="IRA2585" s="168"/>
      <c r="IRB2585" s="168"/>
      <c r="IRC2585" s="168"/>
      <c r="IRD2585" s="168"/>
      <c r="IRE2585" s="168"/>
      <c r="IRF2585" s="168"/>
      <c r="IRG2585" s="168"/>
      <c r="IRH2585" s="168"/>
      <c r="IRI2585" s="168"/>
      <c r="IRJ2585" s="168"/>
      <c r="IRK2585" s="168"/>
      <c r="IRL2585" s="168"/>
      <c r="IRM2585" s="168"/>
      <c r="IRN2585" s="168"/>
      <c r="IRO2585" s="168"/>
      <c r="IRP2585" s="168"/>
      <c r="IRQ2585" s="168"/>
      <c r="IRR2585" s="168"/>
      <c r="IRS2585" s="168"/>
      <c r="IRT2585" s="168"/>
      <c r="IRU2585" s="168"/>
      <c r="IRV2585" s="168"/>
      <c r="IRW2585" s="168"/>
      <c r="IRX2585" s="168"/>
      <c r="IRY2585" s="168"/>
      <c r="IRZ2585" s="168"/>
      <c r="ISA2585" s="168"/>
      <c r="ISB2585" s="168"/>
      <c r="ISC2585" s="168"/>
      <c r="ISD2585" s="168"/>
      <c r="ISE2585" s="168"/>
      <c r="ISF2585" s="168"/>
      <c r="ISG2585" s="168"/>
      <c r="ISH2585" s="168"/>
      <c r="ISI2585" s="168"/>
      <c r="ISJ2585" s="168"/>
      <c r="ISK2585" s="168"/>
      <c r="ISL2585" s="168"/>
      <c r="ISM2585" s="168"/>
      <c r="ISN2585" s="168"/>
      <c r="ISO2585" s="168"/>
      <c r="ISP2585" s="168"/>
      <c r="ISQ2585" s="168"/>
      <c r="ISR2585" s="168"/>
      <c r="ISS2585" s="168"/>
      <c r="IST2585" s="168"/>
      <c r="ISU2585" s="168"/>
      <c r="ISV2585" s="168"/>
      <c r="ISW2585" s="168"/>
      <c r="ISX2585" s="168"/>
      <c r="ISY2585" s="168"/>
      <c r="ISZ2585" s="168"/>
      <c r="ITA2585" s="168"/>
      <c r="ITB2585" s="168"/>
      <c r="ITC2585" s="168"/>
      <c r="ITD2585" s="168"/>
      <c r="ITE2585" s="168"/>
      <c r="ITF2585" s="168"/>
      <c r="ITG2585" s="168"/>
      <c r="ITH2585" s="168"/>
      <c r="ITI2585" s="168"/>
      <c r="ITJ2585" s="168"/>
      <c r="ITK2585" s="168"/>
      <c r="ITL2585" s="168"/>
      <c r="ITM2585" s="168"/>
      <c r="ITN2585" s="168"/>
      <c r="ITO2585" s="168"/>
      <c r="ITP2585" s="168"/>
      <c r="ITQ2585" s="168"/>
      <c r="ITR2585" s="168"/>
      <c r="ITS2585" s="168"/>
      <c r="ITT2585" s="168"/>
      <c r="ITU2585" s="168"/>
      <c r="ITV2585" s="168"/>
      <c r="ITW2585" s="168"/>
      <c r="ITX2585" s="168"/>
      <c r="ITY2585" s="168"/>
      <c r="ITZ2585" s="168"/>
      <c r="IUA2585" s="168"/>
      <c r="IUB2585" s="168"/>
      <c r="IUC2585" s="168"/>
      <c r="IUD2585" s="168"/>
      <c r="IUE2585" s="168"/>
      <c r="IUF2585" s="168"/>
      <c r="IUG2585" s="168"/>
      <c r="IUH2585" s="168"/>
      <c r="IUI2585" s="168"/>
      <c r="IUJ2585" s="168"/>
      <c r="IUK2585" s="168"/>
      <c r="IUL2585" s="168"/>
      <c r="IUM2585" s="168"/>
      <c r="IUN2585" s="168"/>
      <c r="IUO2585" s="168"/>
      <c r="IUP2585" s="168"/>
      <c r="IUQ2585" s="168"/>
      <c r="IUR2585" s="168"/>
      <c r="IUS2585" s="168"/>
      <c r="IUT2585" s="168"/>
      <c r="IUU2585" s="168"/>
      <c r="IUV2585" s="168"/>
      <c r="IUW2585" s="168"/>
      <c r="IUX2585" s="168"/>
      <c r="IUY2585" s="168"/>
      <c r="IUZ2585" s="168"/>
      <c r="IVA2585" s="168"/>
      <c r="IVB2585" s="168"/>
      <c r="IVC2585" s="168"/>
      <c r="IVD2585" s="168"/>
      <c r="IVE2585" s="168"/>
      <c r="IVF2585" s="168"/>
      <c r="IVG2585" s="168"/>
      <c r="IVH2585" s="168"/>
      <c r="IVI2585" s="168"/>
      <c r="IVJ2585" s="168"/>
      <c r="IVK2585" s="168"/>
      <c r="IVL2585" s="168"/>
      <c r="IVM2585" s="168"/>
      <c r="IVN2585" s="168"/>
      <c r="IVO2585" s="168"/>
      <c r="IVP2585" s="168"/>
      <c r="IVQ2585" s="168"/>
      <c r="IVR2585" s="168"/>
      <c r="IVS2585" s="168"/>
      <c r="IVT2585" s="168"/>
      <c r="IVU2585" s="168"/>
      <c r="IVV2585" s="168"/>
      <c r="IVW2585" s="168"/>
      <c r="IVX2585" s="168"/>
      <c r="IVY2585" s="168"/>
      <c r="IVZ2585" s="168"/>
      <c r="IWA2585" s="168"/>
      <c r="IWB2585" s="168"/>
      <c r="IWC2585" s="168"/>
      <c r="IWD2585" s="168"/>
      <c r="IWE2585" s="168"/>
      <c r="IWF2585" s="168"/>
      <c r="IWG2585" s="168"/>
      <c r="IWH2585" s="168"/>
      <c r="IWI2585" s="168"/>
      <c r="IWJ2585" s="168"/>
      <c r="IWK2585" s="168"/>
      <c r="IWL2585" s="168"/>
      <c r="IWM2585" s="168"/>
      <c r="IWN2585" s="168"/>
      <c r="IWO2585" s="168"/>
      <c r="IWP2585" s="168"/>
      <c r="IWQ2585" s="168"/>
      <c r="IWR2585" s="168"/>
      <c r="IWS2585" s="168"/>
      <c r="IWT2585" s="168"/>
      <c r="IWU2585" s="168"/>
      <c r="IWV2585" s="168"/>
      <c r="IWW2585" s="168"/>
      <c r="IWX2585" s="168"/>
      <c r="IWY2585" s="168"/>
      <c r="IWZ2585" s="168"/>
      <c r="IXA2585" s="168"/>
      <c r="IXB2585" s="168"/>
      <c r="IXC2585" s="168"/>
      <c r="IXD2585" s="168"/>
      <c r="IXE2585" s="168"/>
      <c r="IXF2585" s="168"/>
      <c r="IXG2585" s="168"/>
      <c r="IXH2585" s="168"/>
      <c r="IXI2585" s="168"/>
      <c r="IXJ2585" s="168"/>
      <c r="IXK2585" s="168"/>
      <c r="IXL2585" s="168"/>
      <c r="IXM2585" s="168"/>
      <c r="IXN2585" s="168"/>
      <c r="IXO2585" s="168"/>
      <c r="IXP2585" s="168"/>
      <c r="IXQ2585" s="168"/>
      <c r="IXR2585" s="168"/>
      <c r="IXS2585" s="168"/>
      <c r="IXT2585" s="168"/>
      <c r="IXU2585" s="168"/>
      <c r="IXV2585" s="168"/>
      <c r="IXW2585" s="168"/>
      <c r="IXX2585" s="168"/>
      <c r="IXY2585" s="168"/>
      <c r="IXZ2585" s="168"/>
      <c r="IYA2585" s="168"/>
      <c r="IYB2585" s="168"/>
      <c r="IYC2585" s="168"/>
      <c r="IYD2585" s="168"/>
      <c r="IYE2585" s="168"/>
      <c r="IYF2585" s="168"/>
      <c r="IYG2585" s="168"/>
      <c r="IYH2585" s="168"/>
      <c r="IYI2585" s="168"/>
      <c r="IYJ2585" s="168"/>
      <c r="IYK2585" s="168"/>
      <c r="IYL2585" s="168"/>
      <c r="IYM2585" s="168"/>
      <c r="IYN2585" s="168"/>
      <c r="IYO2585" s="168"/>
      <c r="IYP2585" s="168"/>
      <c r="IYQ2585" s="168"/>
      <c r="IYR2585" s="168"/>
      <c r="IYS2585" s="168"/>
      <c r="IYT2585" s="168"/>
      <c r="IYU2585" s="168"/>
      <c r="IYV2585" s="168"/>
      <c r="IYW2585" s="168"/>
      <c r="IYX2585" s="168"/>
      <c r="IYY2585" s="168"/>
      <c r="IYZ2585" s="168"/>
      <c r="IZA2585" s="168"/>
      <c r="IZB2585" s="168"/>
      <c r="IZC2585" s="168"/>
      <c r="IZD2585" s="168"/>
      <c r="IZE2585" s="168"/>
      <c r="IZF2585" s="168"/>
      <c r="IZG2585" s="168"/>
      <c r="IZH2585" s="168"/>
      <c r="IZI2585" s="168"/>
      <c r="IZJ2585" s="168"/>
      <c r="IZK2585" s="168"/>
      <c r="IZL2585" s="168"/>
      <c r="IZM2585" s="168"/>
      <c r="IZN2585" s="168"/>
      <c r="IZO2585" s="168"/>
      <c r="IZP2585" s="168"/>
      <c r="IZQ2585" s="168"/>
      <c r="IZR2585" s="168"/>
      <c r="IZS2585" s="168"/>
      <c r="IZT2585" s="168"/>
      <c r="IZU2585" s="168"/>
      <c r="IZV2585" s="168"/>
      <c r="IZW2585" s="168"/>
      <c r="IZX2585" s="168"/>
      <c r="IZY2585" s="168"/>
      <c r="IZZ2585" s="168"/>
      <c r="JAA2585" s="168"/>
      <c r="JAB2585" s="168"/>
      <c r="JAC2585" s="168"/>
      <c r="JAD2585" s="168"/>
      <c r="JAE2585" s="168"/>
      <c r="JAF2585" s="168"/>
      <c r="JAG2585" s="168"/>
      <c r="JAH2585" s="168"/>
      <c r="JAI2585" s="168"/>
      <c r="JAJ2585" s="168"/>
      <c r="JAK2585" s="168"/>
      <c r="JAL2585" s="168"/>
      <c r="JAM2585" s="168"/>
      <c r="JAN2585" s="168"/>
      <c r="JAO2585" s="168"/>
      <c r="JAP2585" s="168"/>
      <c r="JAQ2585" s="168"/>
      <c r="JAR2585" s="168"/>
      <c r="JAS2585" s="168"/>
      <c r="JAT2585" s="168"/>
      <c r="JAU2585" s="168"/>
      <c r="JAV2585" s="168"/>
      <c r="JAW2585" s="168"/>
      <c r="JAX2585" s="168"/>
      <c r="JAY2585" s="168"/>
      <c r="JAZ2585" s="168"/>
      <c r="JBA2585" s="168"/>
      <c r="JBB2585" s="168"/>
      <c r="JBC2585" s="168"/>
      <c r="JBD2585" s="168"/>
      <c r="JBE2585" s="168"/>
      <c r="JBF2585" s="168"/>
      <c r="JBG2585" s="168"/>
      <c r="JBH2585" s="168"/>
      <c r="JBI2585" s="168"/>
      <c r="JBJ2585" s="168"/>
      <c r="JBK2585" s="168"/>
      <c r="JBL2585" s="168"/>
      <c r="JBM2585" s="168"/>
      <c r="JBN2585" s="168"/>
      <c r="JBO2585" s="168"/>
      <c r="JBP2585" s="168"/>
      <c r="JBQ2585" s="168"/>
      <c r="JBR2585" s="168"/>
      <c r="JBS2585" s="168"/>
      <c r="JBT2585" s="168"/>
      <c r="JBU2585" s="168"/>
      <c r="JBV2585" s="168"/>
      <c r="JBW2585" s="168"/>
      <c r="JBX2585" s="168"/>
      <c r="JBY2585" s="168"/>
      <c r="JBZ2585" s="168"/>
      <c r="JCA2585" s="168"/>
      <c r="JCB2585" s="168"/>
      <c r="JCC2585" s="168"/>
      <c r="JCD2585" s="168"/>
      <c r="JCE2585" s="168"/>
      <c r="JCF2585" s="168"/>
      <c r="JCG2585" s="168"/>
      <c r="JCH2585" s="168"/>
      <c r="JCI2585" s="168"/>
      <c r="JCJ2585" s="168"/>
      <c r="JCK2585" s="168"/>
      <c r="JCL2585" s="168"/>
      <c r="JCM2585" s="168"/>
      <c r="JCN2585" s="168"/>
      <c r="JCO2585" s="168"/>
      <c r="JCP2585" s="168"/>
      <c r="JCQ2585" s="168"/>
      <c r="JCR2585" s="168"/>
      <c r="JCS2585" s="168"/>
      <c r="JCT2585" s="168"/>
      <c r="JCU2585" s="168"/>
      <c r="JCV2585" s="168"/>
      <c r="JCW2585" s="168"/>
      <c r="JCX2585" s="168"/>
      <c r="JCY2585" s="168"/>
      <c r="JCZ2585" s="168"/>
      <c r="JDA2585" s="168"/>
      <c r="JDB2585" s="168"/>
      <c r="JDC2585" s="168"/>
      <c r="JDD2585" s="168"/>
      <c r="JDE2585" s="168"/>
      <c r="JDF2585" s="168"/>
      <c r="JDG2585" s="168"/>
      <c r="JDH2585" s="168"/>
      <c r="JDI2585" s="168"/>
      <c r="JDJ2585" s="168"/>
      <c r="JDK2585" s="168"/>
      <c r="JDL2585" s="168"/>
      <c r="JDM2585" s="168"/>
      <c r="JDN2585" s="168"/>
      <c r="JDO2585" s="168"/>
      <c r="JDP2585" s="168"/>
      <c r="JDQ2585" s="168"/>
      <c r="JDR2585" s="168"/>
      <c r="JDS2585" s="168"/>
      <c r="JDT2585" s="168"/>
      <c r="JDU2585" s="168"/>
      <c r="JDV2585" s="168"/>
      <c r="JDW2585" s="168"/>
      <c r="JDX2585" s="168"/>
      <c r="JDY2585" s="168"/>
      <c r="JDZ2585" s="168"/>
      <c r="JEA2585" s="168"/>
      <c r="JEB2585" s="168"/>
      <c r="JEC2585" s="168"/>
      <c r="JED2585" s="168"/>
      <c r="JEE2585" s="168"/>
      <c r="JEF2585" s="168"/>
      <c r="JEG2585" s="168"/>
      <c r="JEH2585" s="168"/>
      <c r="JEI2585" s="168"/>
      <c r="JEJ2585" s="168"/>
      <c r="JEK2585" s="168"/>
      <c r="JEL2585" s="168"/>
      <c r="JEM2585" s="168"/>
      <c r="JEN2585" s="168"/>
      <c r="JEO2585" s="168"/>
      <c r="JEP2585" s="168"/>
      <c r="JEQ2585" s="168"/>
      <c r="JER2585" s="168"/>
      <c r="JES2585" s="168"/>
      <c r="JET2585" s="168"/>
      <c r="JEU2585" s="168"/>
      <c r="JEV2585" s="168"/>
      <c r="JEW2585" s="168"/>
      <c r="JEX2585" s="168"/>
      <c r="JEY2585" s="168"/>
      <c r="JEZ2585" s="168"/>
      <c r="JFA2585" s="168"/>
      <c r="JFB2585" s="168"/>
      <c r="JFC2585" s="168"/>
      <c r="JFD2585" s="168"/>
      <c r="JFE2585" s="168"/>
      <c r="JFF2585" s="168"/>
      <c r="JFG2585" s="168"/>
      <c r="JFH2585" s="168"/>
      <c r="JFI2585" s="168"/>
      <c r="JFJ2585" s="168"/>
      <c r="JFK2585" s="168"/>
      <c r="JFL2585" s="168"/>
      <c r="JFM2585" s="168"/>
      <c r="JFN2585" s="168"/>
      <c r="JFO2585" s="168"/>
      <c r="JFP2585" s="168"/>
      <c r="JFQ2585" s="168"/>
      <c r="JFR2585" s="168"/>
      <c r="JFS2585" s="168"/>
      <c r="JFT2585" s="168"/>
      <c r="JFU2585" s="168"/>
      <c r="JFV2585" s="168"/>
      <c r="JFW2585" s="168"/>
      <c r="JFX2585" s="168"/>
      <c r="JFY2585" s="168"/>
      <c r="JFZ2585" s="168"/>
      <c r="JGA2585" s="168"/>
      <c r="JGB2585" s="168"/>
      <c r="JGC2585" s="168"/>
      <c r="JGD2585" s="168"/>
      <c r="JGE2585" s="168"/>
      <c r="JGF2585" s="168"/>
      <c r="JGG2585" s="168"/>
      <c r="JGH2585" s="168"/>
      <c r="JGI2585" s="168"/>
      <c r="JGJ2585" s="168"/>
      <c r="JGK2585" s="168"/>
      <c r="JGL2585" s="168"/>
      <c r="JGM2585" s="168"/>
      <c r="JGN2585" s="168"/>
      <c r="JGO2585" s="168"/>
      <c r="JGP2585" s="168"/>
      <c r="JGQ2585" s="168"/>
      <c r="JGR2585" s="168"/>
      <c r="JGS2585" s="168"/>
      <c r="JGT2585" s="168"/>
      <c r="JGU2585" s="168"/>
      <c r="JGV2585" s="168"/>
      <c r="JGW2585" s="168"/>
      <c r="JGX2585" s="168"/>
      <c r="JGY2585" s="168"/>
      <c r="JGZ2585" s="168"/>
      <c r="JHA2585" s="168"/>
      <c r="JHB2585" s="168"/>
      <c r="JHC2585" s="168"/>
      <c r="JHD2585" s="168"/>
      <c r="JHE2585" s="168"/>
      <c r="JHF2585" s="168"/>
      <c r="JHG2585" s="168"/>
      <c r="JHH2585" s="168"/>
      <c r="JHI2585" s="168"/>
      <c r="JHJ2585" s="168"/>
      <c r="JHK2585" s="168"/>
      <c r="JHL2585" s="168"/>
      <c r="JHM2585" s="168"/>
      <c r="JHN2585" s="168"/>
      <c r="JHO2585" s="168"/>
      <c r="JHP2585" s="168"/>
      <c r="JHQ2585" s="168"/>
      <c r="JHR2585" s="168"/>
      <c r="JHS2585" s="168"/>
      <c r="JHT2585" s="168"/>
      <c r="JHU2585" s="168"/>
      <c r="JHV2585" s="168"/>
      <c r="JHW2585" s="168"/>
      <c r="JHX2585" s="168"/>
      <c r="JHY2585" s="168"/>
      <c r="JHZ2585" s="168"/>
      <c r="JIA2585" s="168"/>
      <c r="JIB2585" s="168"/>
      <c r="JIC2585" s="168"/>
      <c r="JID2585" s="168"/>
      <c r="JIE2585" s="168"/>
      <c r="JIF2585" s="168"/>
      <c r="JIG2585" s="168"/>
      <c r="JIH2585" s="168"/>
      <c r="JII2585" s="168"/>
      <c r="JIJ2585" s="168"/>
      <c r="JIK2585" s="168"/>
      <c r="JIL2585" s="168"/>
      <c r="JIM2585" s="168"/>
      <c r="JIN2585" s="168"/>
      <c r="JIO2585" s="168"/>
      <c r="JIP2585" s="168"/>
      <c r="JIQ2585" s="168"/>
      <c r="JIR2585" s="168"/>
      <c r="JIS2585" s="168"/>
      <c r="JIT2585" s="168"/>
      <c r="JIU2585" s="168"/>
      <c r="JIV2585" s="168"/>
      <c r="JIW2585" s="168"/>
      <c r="JIX2585" s="168"/>
      <c r="JIY2585" s="168"/>
      <c r="JIZ2585" s="168"/>
      <c r="JJA2585" s="168"/>
      <c r="JJB2585" s="168"/>
      <c r="JJC2585" s="168"/>
      <c r="JJD2585" s="168"/>
      <c r="JJE2585" s="168"/>
      <c r="JJF2585" s="168"/>
      <c r="JJG2585" s="168"/>
      <c r="JJH2585" s="168"/>
      <c r="JJI2585" s="168"/>
      <c r="JJJ2585" s="168"/>
      <c r="JJK2585" s="168"/>
      <c r="JJL2585" s="168"/>
      <c r="JJM2585" s="168"/>
      <c r="JJN2585" s="168"/>
      <c r="JJO2585" s="168"/>
      <c r="JJP2585" s="168"/>
      <c r="JJQ2585" s="168"/>
      <c r="JJR2585" s="168"/>
      <c r="JJS2585" s="168"/>
      <c r="JJT2585" s="168"/>
      <c r="JJU2585" s="168"/>
      <c r="JJV2585" s="168"/>
      <c r="JJW2585" s="168"/>
      <c r="JJX2585" s="168"/>
      <c r="JJY2585" s="168"/>
      <c r="JJZ2585" s="168"/>
      <c r="JKA2585" s="168"/>
      <c r="JKB2585" s="168"/>
      <c r="JKC2585" s="168"/>
      <c r="JKD2585" s="168"/>
      <c r="JKE2585" s="168"/>
      <c r="JKF2585" s="168"/>
      <c r="JKG2585" s="168"/>
      <c r="JKH2585" s="168"/>
      <c r="JKI2585" s="168"/>
      <c r="JKJ2585" s="168"/>
      <c r="JKK2585" s="168"/>
      <c r="JKL2585" s="168"/>
      <c r="JKM2585" s="168"/>
      <c r="JKN2585" s="168"/>
      <c r="JKO2585" s="168"/>
      <c r="JKP2585" s="168"/>
      <c r="JKQ2585" s="168"/>
      <c r="JKR2585" s="168"/>
      <c r="JKS2585" s="168"/>
      <c r="JKT2585" s="168"/>
      <c r="JKU2585" s="168"/>
      <c r="JKV2585" s="168"/>
      <c r="JKW2585" s="168"/>
      <c r="JKX2585" s="168"/>
      <c r="JKY2585" s="168"/>
      <c r="JKZ2585" s="168"/>
      <c r="JLA2585" s="168"/>
      <c r="JLB2585" s="168"/>
      <c r="JLC2585" s="168"/>
      <c r="JLD2585" s="168"/>
      <c r="JLE2585" s="168"/>
      <c r="JLF2585" s="168"/>
      <c r="JLG2585" s="168"/>
      <c r="JLH2585" s="168"/>
      <c r="JLI2585" s="168"/>
      <c r="JLJ2585" s="168"/>
      <c r="JLK2585" s="168"/>
      <c r="JLL2585" s="168"/>
      <c r="JLM2585" s="168"/>
      <c r="JLN2585" s="168"/>
      <c r="JLO2585" s="168"/>
      <c r="JLP2585" s="168"/>
      <c r="JLQ2585" s="168"/>
      <c r="JLR2585" s="168"/>
      <c r="JLS2585" s="168"/>
      <c r="JLT2585" s="168"/>
      <c r="JLU2585" s="168"/>
      <c r="JLV2585" s="168"/>
      <c r="JLW2585" s="168"/>
      <c r="JLX2585" s="168"/>
      <c r="JLY2585" s="168"/>
      <c r="JLZ2585" s="168"/>
      <c r="JMA2585" s="168"/>
      <c r="JMB2585" s="168"/>
      <c r="JMC2585" s="168"/>
      <c r="JMD2585" s="168"/>
      <c r="JME2585" s="168"/>
      <c r="JMF2585" s="168"/>
      <c r="JMG2585" s="168"/>
      <c r="JMH2585" s="168"/>
      <c r="JMI2585" s="168"/>
      <c r="JMJ2585" s="168"/>
      <c r="JMK2585" s="168"/>
      <c r="JML2585" s="168"/>
      <c r="JMM2585" s="168"/>
      <c r="JMN2585" s="168"/>
      <c r="JMO2585" s="168"/>
      <c r="JMP2585" s="168"/>
      <c r="JMQ2585" s="168"/>
      <c r="JMR2585" s="168"/>
      <c r="JMS2585" s="168"/>
      <c r="JMT2585" s="168"/>
      <c r="JMU2585" s="168"/>
      <c r="JMV2585" s="168"/>
      <c r="JMW2585" s="168"/>
      <c r="JMX2585" s="168"/>
      <c r="JMY2585" s="168"/>
      <c r="JMZ2585" s="168"/>
      <c r="JNA2585" s="168"/>
      <c r="JNB2585" s="168"/>
      <c r="JNC2585" s="168"/>
      <c r="JND2585" s="168"/>
      <c r="JNE2585" s="168"/>
      <c r="JNF2585" s="168"/>
      <c r="JNG2585" s="168"/>
      <c r="JNH2585" s="168"/>
      <c r="JNI2585" s="168"/>
      <c r="JNJ2585" s="168"/>
      <c r="JNK2585" s="168"/>
      <c r="JNL2585" s="168"/>
      <c r="JNM2585" s="168"/>
      <c r="JNN2585" s="168"/>
      <c r="JNO2585" s="168"/>
      <c r="JNP2585" s="168"/>
      <c r="JNQ2585" s="168"/>
      <c r="JNR2585" s="168"/>
      <c r="JNS2585" s="168"/>
      <c r="JNT2585" s="168"/>
      <c r="JNU2585" s="168"/>
      <c r="JNV2585" s="168"/>
      <c r="JNW2585" s="168"/>
      <c r="JNX2585" s="168"/>
      <c r="JNY2585" s="168"/>
      <c r="JNZ2585" s="168"/>
      <c r="JOA2585" s="168"/>
      <c r="JOB2585" s="168"/>
      <c r="JOC2585" s="168"/>
      <c r="JOD2585" s="168"/>
      <c r="JOE2585" s="168"/>
      <c r="JOF2585" s="168"/>
      <c r="JOG2585" s="168"/>
      <c r="JOH2585" s="168"/>
      <c r="JOI2585" s="168"/>
      <c r="JOJ2585" s="168"/>
      <c r="JOK2585" s="168"/>
      <c r="JOL2585" s="168"/>
      <c r="JOM2585" s="168"/>
      <c r="JON2585" s="168"/>
      <c r="JOO2585" s="168"/>
      <c r="JOP2585" s="168"/>
      <c r="JOQ2585" s="168"/>
      <c r="JOR2585" s="168"/>
      <c r="JOS2585" s="168"/>
      <c r="JOT2585" s="168"/>
      <c r="JOU2585" s="168"/>
      <c r="JOV2585" s="168"/>
      <c r="JOW2585" s="168"/>
      <c r="JOX2585" s="168"/>
      <c r="JOY2585" s="168"/>
      <c r="JOZ2585" s="168"/>
      <c r="JPA2585" s="168"/>
      <c r="JPB2585" s="168"/>
      <c r="JPC2585" s="168"/>
      <c r="JPD2585" s="168"/>
      <c r="JPE2585" s="168"/>
      <c r="JPF2585" s="168"/>
      <c r="JPG2585" s="168"/>
      <c r="JPH2585" s="168"/>
      <c r="JPI2585" s="168"/>
      <c r="JPJ2585" s="168"/>
      <c r="JPK2585" s="168"/>
      <c r="JPL2585" s="168"/>
      <c r="JPM2585" s="168"/>
      <c r="JPN2585" s="168"/>
      <c r="JPO2585" s="168"/>
      <c r="JPP2585" s="168"/>
      <c r="JPQ2585" s="168"/>
      <c r="JPR2585" s="168"/>
      <c r="JPS2585" s="168"/>
      <c r="JPT2585" s="168"/>
      <c r="JPU2585" s="168"/>
      <c r="JPV2585" s="168"/>
      <c r="JPW2585" s="168"/>
      <c r="JPX2585" s="168"/>
      <c r="JPY2585" s="168"/>
      <c r="JPZ2585" s="168"/>
      <c r="JQA2585" s="168"/>
      <c r="JQB2585" s="168"/>
      <c r="JQC2585" s="168"/>
      <c r="JQD2585" s="168"/>
      <c r="JQE2585" s="168"/>
      <c r="JQF2585" s="168"/>
      <c r="JQG2585" s="168"/>
      <c r="JQH2585" s="168"/>
      <c r="JQI2585" s="168"/>
      <c r="JQJ2585" s="168"/>
      <c r="JQK2585" s="168"/>
      <c r="JQL2585" s="168"/>
      <c r="JQM2585" s="168"/>
      <c r="JQN2585" s="168"/>
      <c r="JQO2585" s="168"/>
      <c r="JQP2585" s="168"/>
      <c r="JQQ2585" s="168"/>
      <c r="JQR2585" s="168"/>
      <c r="JQS2585" s="168"/>
      <c r="JQT2585" s="168"/>
      <c r="JQU2585" s="168"/>
      <c r="JQV2585" s="168"/>
      <c r="JQW2585" s="168"/>
      <c r="JQX2585" s="168"/>
      <c r="JQY2585" s="168"/>
      <c r="JQZ2585" s="168"/>
      <c r="JRA2585" s="168"/>
      <c r="JRB2585" s="168"/>
      <c r="JRC2585" s="168"/>
      <c r="JRD2585" s="168"/>
      <c r="JRE2585" s="168"/>
      <c r="JRF2585" s="168"/>
      <c r="JRG2585" s="168"/>
      <c r="JRH2585" s="168"/>
      <c r="JRI2585" s="168"/>
      <c r="JRJ2585" s="168"/>
      <c r="JRK2585" s="168"/>
      <c r="JRL2585" s="168"/>
      <c r="JRM2585" s="168"/>
      <c r="JRN2585" s="168"/>
      <c r="JRO2585" s="168"/>
      <c r="JRP2585" s="168"/>
      <c r="JRQ2585" s="168"/>
      <c r="JRR2585" s="168"/>
      <c r="JRS2585" s="168"/>
      <c r="JRT2585" s="168"/>
      <c r="JRU2585" s="168"/>
      <c r="JRV2585" s="168"/>
      <c r="JRW2585" s="168"/>
      <c r="JRX2585" s="168"/>
      <c r="JRY2585" s="168"/>
      <c r="JRZ2585" s="168"/>
      <c r="JSA2585" s="168"/>
      <c r="JSB2585" s="168"/>
      <c r="JSC2585" s="168"/>
      <c r="JSD2585" s="168"/>
      <c r="JSE2585" s="168"/>
      <c r="JSF2585" s="168"/>
      <c r="JSG2585" s="168"/>
      <c r="JSH2585" s="168"/>
      <c r="JSI2585" s="168"/>
      <c r="JSJ2585" s="168"/>
      <c r="JSK2585" s="168"/>
      <c r="JSL2585" s="168"/>
      <c r="JSM2585" s="168"/>
      <c r="JSN2585" s="168"/>
      <c r="JSO2585" s="168"/>
      <c r="JSP2585" s="168"/>
      <c r="JSQ2585" s="168"/>
      <c r="JSR2585" s="168"/>
      <c r="JSS2585" s="168"/>
      <c r="JST2585" s="168"/>
      <c r="JSU2585" s="168"/>
      <c r="JSV2585" s="168"/>
      <c r="JSW2585" s="168"/>
      <c r="JSX2585" s="168"/>
      <c r="JSY2585" s="168"/>
      <c r="JSZ2585" s="168"/>
      <c r="JTA2585" s="168"/>
      <c r="JTB2585" s="168"/>
      <c r="JTC2585" s="168"/>
      <c r="JTD2585" s="168"/>
      <c r="JTE2585" s="168"/>
      <c r="JTF2585" s="168"/>
      <c r="JTG2585" s="168"/>
      <c r="JTH2585" s="168"/>
      <c r="JTI2585" s="168"/>
      <c r="JTJ2585" s="168"/>
      <c r="JTK2585" s="168"/>
      <c r="JTL2585" s="168"/>
      <c r="JTM2585" s="168"/>
      <c r="JTN2585" s="168"/>
      <c r="JTO2585" s="168"/>
      <c r="JTP2585" s="168"/>
      <c r="JTQ2585" s="168"/>
      <c r="JTR2585" s="168"/>
      <c r="JTS2585" s="168"/>
      <c r="JTT2585" s="168"/>
      <c r="JTU2585" s="168"/>
      <c r="JTV2585" s="168"/>
      <c r="JTW2585" s="168"/>
      <c r="JTX2585" s="168"/>
      <c r="JTY2585" s="168"/>
      <c r="JTZ2585" s="168"/>
      <c r="JUA2585" s="168"/>
      <c r="JUB2585" s="168"/>
      <c r="JUC2585" s="168"/>
      <c r="JUD2585" s="168"/>
      <c r="JUE2585" s="168"/>
      <c r="JUF2585" s="168"/>
      <c r="JUG2585" s="168"/>
      <c r="JUH2585" s="168"/>
      <c r="JUI2585" s="168"/>
      <c r="JUJ2585" s="168"/>
      <c r="JUK2585" s="168"/>
      <c r="JUL2585" s="168"/>
      <c r="JUM2585" s="168"/>
      <c r="JUN2585" s="168"/>
      <c r="JUO2585" s="168"/>
      <c r="JUP2585" s="168"/>
      <c r="JUQ2585" s="168"/>
      <c r="JUR2585" s="168"/>
      <c r="JUS2585" s="168"/>
      <c r="JUT2585" s="168"/>
      <c r="JUU2585" s="168"/>
      <c r="JUV2585" s="168"/>
      <c r="JUW2585" s="168"/>
      <c r="JUX2585" s="168"/>
      <c r="JUY2585" s="168"/>
      <c r="JUZ2585" s="168"/>
      <c r="JVA2585" s="168"/>
      <c r="JVB2585" s="168"/>
      <c r="JVC2585" s="168"/>
      <c r="JVD2585" s="168"/>
      <c r="JVE2585" s="168"/>
      <c r="JVF2585" s="168"/>
      <c r="JVG2585" s="168"/>
      <c r="JVH2585" s="168"/>
      <c r="JVI2585" s="168"/>
      <c r="JVJ2585" s="168"/>
      <c r="JVK2585" s="168"/>
      <c r="JVL2585" s="168"/>
      <c r="JVM2585" s="168"/>
      <c r="JVN2585" s="168"/>
      <c r="JVO2585" s="168"/>
      <c r="JVP2585" s="168"/>
      <c r="JVQ2585" s="168"/>
      <c r="JVR2585" s="168"/>
      <c r="JVS2585" s="168"/>
      <c r="JVT2585" s="168"/>
      <c r="JVU2585" s="168"/>
      <c r="JVV2585" s="168"/>
      <c r="JVW2585" s="168"/>
      <c r="JVX2585" s="168"/>
      <c r="JVY2585" s="168"/>
      <c r="JVZ2585" s="168"/>
      <c r="JWA2585" s="168"/>
      <c r="JWB2585" s="168"/>
      <c r="JWC2585" s="168"/>
      <c r="JWD2585" s="168"/>
      <c r="JWE2585" s="168"/>
      <c r="JWF2585" s="168"/>
      <c r="JWG2585" s="168"/>
      <c r="JWH2585" s="168"/>
      <c r="JWI2585" s="168"/>
      <c r="JWJ2585" s="168"/>
      <c r="JWK2585" s="168"/>
      <c r="JWL2585" s="168"/>
      <c r="JWM2585" s="168"/>
      <c r="JWN2585" s="168"/>
      <c r="JWO2585" s="168"/>
      <c r="JWP2585" s="168"/>
      <c r="JWQ2585" s="168"/>
      <c r="JWR2585" s="168"/>
      <c r="JWS2585" s="168"/>
      <c r="JWT2585" s="168"/>
      <c r="JWU2585" s="168"/>
      <c r="JWV2585" s="168"/>
      <c r="JWW2585" s="168"/>
      <c r="JWX2585" s="168"/>
      <c r="JWY2585" s="168"/>
      <c r="JWZ2585" s="168"/>
      <c r="JXA2585" s="168"/>
      <c r="JXB2585" s="168"/>
      <c r="JXC2585" s="168"/>
      <c r="JXD2585" s="168"/>
      <c r="JXE2585" s="168"/>
      <c r="JXF2585" s="168"/>
      <c r="JXG2585" s="168"/>
      <c r="JXH2585" s="168"/>
      <c r="JXI2585" s="168"/>
      <c r="JXJ2585" s="168"/>
      <c r="JXK2585" s="168"/>
      <c r="JXL2585" s="168"/>
      <c r="JXM2585" s="168"/>
      <c r="JXN2585" s="168"/>
      <c r="JXO2585" s="168"/>
      <c r="JXP2585" s="168"/>
      <c r="JXQ2585" s="168"/>
      <c r="JXR2585" s="168"/>
      <c r="JXS2585" s="168"/>
      <c r="JXT2585" s="168"/>
      <c r="JXU2585" s="168"/>
      <c r="JXV2585" s="168"/>
      <c r="JXW2585" s="168"/>
      <c r="JXX2585" s="168"/>
      <c r="JXY2585" s="168"/>
      <c r="JXZ2585" s="168"/>
      <c r="JYA2585" s="168"/>
      <c r="JYB2585" s="168"/>
      <c r="JYC2585" s="168"/>
      <c r="JYD2585" s="168"/>
      <c r="JYE2585" s="168"/>
      <c r="JYF2585" s="168"/>
      <c r="JYG2585" s="168"/>
      <c r="JYH2585" s="168"/>
      <c r="JYI2585" s="168"/>
      <c r="JYJ2585" s="168"/>
      <c r="JYK2585" s="168"/>
      <c r="JYL2585" s="168"/>
      <c r="JYM2585" s="168"/>
      <c r="JYN2585" s="168"/>
      <c r="JYO2585" s="168"/>
      <c r="JYP2585" s="168"/>
      <c r="JYQ2585" s="168"/>
      <c r="JYR2585" s="168"/>
      <c r="JYS2585" s="168"/>
      <c r="JYT2585" s="168"/>
      <c r="JYU2585" s="168"/>
      <c r="JYV2585" s="168"/>
      <c r="JYW2585" s="168"/>
      <c r="JYX2585" s="168"/>
      <c r="JYY2585" s="168"/>
      <c r="JYZ2585" s="168"/>
      <c r="JZA2585" s="168"/>
      <c r="JZB2585" s="168"/>
      <c r="JZC2585" s="168"/>
      <c r="JZD2585" s="168"/>
      <c r="JZE2585" s="168"/>
      <c r="JZF2585" s="168"/>
      <c r="JZG2585" s="168"/>
      <c r="JZH2585" s="168"/>
      <c r="JZI2585" s="168"/>
      <c r="JZJ2585" s="168"/>
      <c r="JZK2585" s="168"/>
      <c r="JZL2585" s="168"/>
      <c r="JZM2585" s="168"/>
      <c r="JZN2585" s="168"/>
      <c r="JZO2585" s="168"/>
      <c r="JZP2585" s="168"/>
      <c r="JZQ2585" s="168"/>
      <c r="JZR2585" s="168"/>
      <c r="JZS2585" s="168"/>
      <c r="JZT2585" s="168"/>
      <c r="JZU2585" s="168"/>
      <c r="JZV2585" s="168"/>
      <c r="JZW2585" s="168"/>
      <c r="JZX2585" s="168"/>
      <c r="JZY2585" s="168"/>
      <c r="JZZ2585" s="168"/>
      <c r="KAA2585" s="168"/>
      <c r="KAB2585" s="168"/>
      <c r="KAC2585" s="168"/>
      <c r="KAD2585" s="168"/>
      <c r="KAE2585" s="168"/>
      <c r="KAF2585" s="168"/>
      <c r="KAG2585" s="168"/>
      <c r="KAH2585" s="168"/>
      <c r="KAI2585" s="168"/>
      <c r="KAJ2585" s="168"/>
      <c r="KAK2585" s="168"/>
      <c r="KAL2585" s="168"/>
      <c r="KAM2585" s="168"/>
      <c r="KAN2585" s="168"/>
      <c r="KAO2585" s="168"/>
      <c r="KAP2585" s="168"/>
      <c r="KAQ2585" s="168"/>
      <c r="KAR2585" s="168"/>
      <c r="KAS2585" s="168"/>
      <c r="KAT2585" s="168"/>
      <c r="KAU2585" s="168"/>
      <c r="KAV2585" s="168"/>
      <c r="KAW2585" s="168"/>
      <c r="KAX2585" s="168"/>
      <c r="KAY2585" s="168"/>
      <c r="KAZ2585" s="168"/>
      <c r="KBA2585" s="168"/>
      <c r="KBB2585" s="168"/>
      <c r="KBC2585" s="168"/>
      <c r="KBD2585" s="168"/>
      <c r="KBE2585" s="168"/>
      <c r="KBF2585" s="168"/>
      <c r="KBG2585" s="168"/>
      <c r="KBH2585" s="168"/>
      <c r="KBI2585" s="168"/>
      <c r="KBJ2585" s="168"/>
      <c r="KBK2585" s="168"/>
      <c r="KBL2585" s="168"/>
      <c r="KBM2585" s="168"/>
      <c r="KBN2585" s="168"/>
      <c r="KBO2585" s="168"/>
      <c r="KBP2585" s="168"/>
      <c r="KBQ2585" s="168"/>
      <c r="KBR2585" s="168"/>
      <c r="KBS2585" s="168"/>
      <c r="KBT2585" s="168"/>
      <c r="KBU2585" s="168"/>
      <c r="KBV2585" s="168"/>
      <c r="KBW2585" s="168"/>
      <c r="KBX2585" s="168"/>
      <c r="KBY2585" s="168"/>
      <c r="KBZ2585" s="168"/>
      <c r="KCA2585" s="168"/>
      <c r="KCB2585" s="168"/>
      <c r="KCC2585" s="168"/>
      <c r="KCD2585" s="168"/>
      <c r="KCE2585" s="168"/>
      <c r="KCF2585" s="168"/>
      <c r="KCG2585" s="168"/>
      <c r="KCH2585" s="168"/>
      <c r="KCI2585" s="168"/>
      <c r="KCJ2585" s="168"/>
      <c r="KCK2585" s="168"/>
      <c r="KCL2585" s="168"/>
      <c r="KCM2585" s="168"/>
      <c r="KCN2585" s="168"/>
      <c r="KCO2585" s="168"/>
      <c r="KCP2585" s="168"/>
      <c r="KCQ2585" s="168"/>
      <c r="KCR2585" s="168"/>
      <c r="KCS2585" s="168"/>
      <c r="KCT2585" s="168"/>
      <c r="KCU2585" s="168"/>
      <c r="KCV2585" s="168"/>
      <c r="KCW2585" s="168"/>
      <c r="KCX2585" s="168"/>
      <c r="KCY2585" s="168"/>
      <c r="KCZ2585" s="168"/>
      <c r="KDA2585" s="168"/>
      <c r="KDB2585" s="168"/>
      <c r="KDC2585" s="168"/>
      <c r="KDD2585" s="168"/>
      <c r="KDE2585" s="168"/>
      <c r="KDF2585" s="168"/>
      <c r="KDG2585" s="168"/>
      <c r="KDH2585" s="168"/>
      <c r="KDI2585" s="168"/>
      <c r="KDJ2585" s="168"/>
      <c r="KDK2585" s="168"/>
      <c r="KDL2585" s="168"/>
      <c r="KDM2585" s="168"/>
      <c r="KDN2585" s="168"/>
      <c r="KDO2585" s="168"/>
      <c r="KDP2585" s="168"/>
      <c r="KDQ2585" s="168"/>
      <c r="KDR2585" s="168"/>
      <c r="KDS2585" s="168"/>
      <c r="KDT2585" s="168"/>
      <c r="KDU2585" s="168"/>
      <c r="KDV2585" s="168"/>
      <c r="KDW2585" s="168"/>
      <c r="KDX2585" s="168"/>
      <c r="KDY2585" s="168"/>
      <c r="KDZ2585" s="168"/>
      <c r="KEA2585" s="168"/>
      <c r="KEB2585" s="168"/>
      <c r="KEC2585" s="168"/>
      <c r="KED2585" s="168"/>
      <c r="KEE2585" s="168"/>
      <c r="KEF2585" s="168"/>
      <c r="KEG2585" s="168"/>
      <c r="KEH2585" s="168"/>
      <c r="KEI2585" s="168"/>
      <c r="KEJ2585" s="168"/>
      <c r="KEK2585" s="168"/>
      <c r="KEL2585" s="168"/>
      <c r="KEM2585" s="168"/>
      <c r="KEN2585" s="168"/>
      <c r="KEO2585" s="168"/>
      <c r="KEP2585" s="168"/>
      <c r="KEQ2585" s="168"/>
      <c r="KER2585" s="168"/>
      <c r="KES2585" s="168"/>
      <c r="KET2585" s="168"/>
      <c r="KEU2585" s="168"/>
      <c r="KEV2585" s="168"/>
      <c r="KEW2585" s="168"/>
      <c r="KEX2585" s="168"/>
      <c r="KEY2585" s="168"/>
      <c r="KEZ2585" s="168"/>
      <c r="KFA2585" s="168"/>
      <c r="KFB2585" s="168"/>
      <c r="KFC2585" s="168"/>
      <c r="KFD2585" s="168"/>
      <c r="KFE2585" s="168"/>
      <c r="KFF2585" s="168"/>
      <c r="KFG2585" s="168"/>
      <c r="KFH2585" s="168"/>
      <c r="KFI2585" s="168"/>
      <c r="KFJ2585" s="168"/>
      <c r="KFK2585" s="168"/>
      <c r="KFL2585" s="168"/>
      <c r="KFM2585" s="168"/>
      <c r="KFN2585" s="168"/>
      <c r="KFO2585" s="168"/>
      <c r="KFP2585" s="168"/>
      <c r="KFQ2585" s="168"/>
      <c r="KFR2585" s="168"/>
      <c r="KFS2585" s="168"/>
      <c r="KFT2585" s="168"/>
      <c r="KFU2585" s="168"/>
      <c r="KFV2585" s="168"/>
      <c r="KFW2585" s="168"/>
      <c r="KFX2585" s="168"/>
      <c r="KFY2585" s="168"/>
      <c r="KFZ2585" s="168"/>
      <c r="KGA2585" s="168"/>
      <c r="KGB2585" s="168"/>
      <c r="KGC2585" s="168"/>
      <c r="KGD2585" s="168"/>
      <c r="KGE2585" s="168"/>
      <c r="KGF2585" s="168"/>
      <c r="KGG2585" s="168"/>
      <c r="KGH2585" s="168"/>
      <c r="KGI2585" s="168"/>
      <c r="KGJ2585" s="168"/>
      <c r="KGK2585" s="168"/>
      <c r="KGL2585" s="168"/>
      <c r="KGM2585" s="168"/>
      <c r="KGN2585" s="168"/>
      <c r="KGO2585" s="168"/>
      <c r="KGP2585" s="168"/>
      <c r="KGQ2585" s="168"/>
      <c r="KGR2585" s="168"/>
      <c r="KGS2585" s="168"/>
      <c r="KGT2585" s="168"/>
      <c r="KGU2585" s="168"/>
      <c r="KGV2585" s="168"/>
      <c r="KGW2585" s="168"/>
      <c r="KGX2585" s="168"/>
      <c r="KGY2585" s="168"/>
      <c r="KGZ2585" s="168"/>
      <c r="KHA2585" s="168"/>
      <c r="KHB2585" s="168"/>
      <c r="KHC2585" s="168"/>
      <c r="KHD2585" s="168"/>
      <c r="KHE2585" s="168"/>
      <c r="KHF2585" s="168"/>
      <c r="KHG2585" s="168"/>
      <c r="KHH2585" s="168"/>
      <c r="KHI2585" s="168"/>
      <c r="KHJ2585" s="168"/>
      <c r="KHK2585" s="168"/>
      <c r="KHL2585" s="168"/>
      <c r="KHM2585" s="168"/>
      <c r="KHN2585" s="168"/>
      <c r="KHO2585" s="168"/>
      <c r="KHP2585" s="168"/>
      <c r="KHQ2585" s="168"/>
      <c r="KHR2585" s="168"/>
      <c r="KHS2585" s="168"/>
      <c r="KHT2585" s="168"/>
      <c r="KHU2585" s="168"/>
      <c r="KHV2585" s="168"/>
      <c r="KHW2585" s="168"/>
      <c r="KHX2585" s="168"/>
      <c r="KHY2585" s="168"/>
      <c r="KHZ2585" s="168"/>
      <c r="KIA2585" s="168"/>
      <c r="KIB2585" s="168"/>
      <c r="KIC2585" s="168"/>
      <c r="KID2585" s="168"/>
      <c r="KIE2585" s="168"/>
      <c r="KIF2585" s="168"/>
      <c r="KIG2585" s="168"/>
      <c r="KIH2585" s="168"/>
      <c r="KII2585" s="168"/>
      <c r="KIJ2585" s="168"/>
      <c r="KIK2585" s="168"/>
      <c r="KIL2585" s="168"/>
      <c r="KIM2585" s="168"/>
      <c r="KIN2585" s="168"/>
      <c r="KIO2585" s="168"/>
      <c r="KIP2585" s="168"/>
      <c r="KIQ2585" s="168"/>
      <c r="KIR2585" s="168"/>
      <c r="KIS2585" s="168"/>
      <c r="KIT2585" s="168"/>
      <c r="KIU2585" s="168"/>
      <c r="KIV2585" s="168"/>
      <c r="KIW2585" s="168"/>
      <c r="KIX2585" s="168"/>
      <c r="KIY2585" s="168"/>
      <c r="KIZ2585" s="168"/>
      <c r="KJA2585" s="168"/>
      <c r="KJB2585" s="168"/>
      <c r="KJC2585" s="168"/>
      <c r="KJD2585" s="168"/>
      <c r="KJE2585" s="168"/>
      <c r="KJF2585" s="168"/>
      <c r="KJG2585" s="168"/>
      <c r="KJH2585" s="168"/>
      <c r="KJI2585" s="168"/>
      <c r="KJJ2585" s="168"/>
      <c r="KJK2585" s="168"/>
      <c r="KJL2585" s="168"/>
      <c r="KJM2585" s="168"/>
      <c r="KJN2585" s="168"/>
      <c r="KJO2585" s="168"/>
      <c r="KJP2585" s="168"/>
      <c r="KJQ2585" s="168"/>
      <c r="KJR2585" s="168"/>
      <c r="KJS2585" s="168"/>
      <c r="KJT2585" s="168"/>
      <c r="KJU2585" s="168"/>
      <c r="KJV2585" s="168"/>
      <c r="KJW2585" s="168"/>
      <c r="KJX2585" s="168"/>
      <c r="KJY2585" s="168"/>
      <c r="KJZ2585" s="168"/>
      <c r="KKA2585" s="168"/>
      <c r="KKB2585" s="168"/>
      <c r="KKC2585" s="168"/>
      <c r="KKD2585" s="168"/>
      <c r="KKE2585" s="168"/>
      <c r="KKF2585" s="168"/>
      <c r="KKG2585" s="168"/>
      <c r="KKH2585" s="168"/>
      <c r="KKI2585" s="168"/>
      <c r="KKJ2585" s="168"/>
      <c r="KKK2585" s="168"/>
      <c r="KKL2585" s="168"/>
      <c r="KKM2585" s="168"/>
      <c r="KKN2585" s="168"/>
      <c r="KKO2585" s="168"/>
      <c r="KKP2585" s="168"/>
      <c r="KKQ2585" s="168"/>
      <c r="KKR2585" s="168"/>
      <c r="KKS2585" s="168"/>
      <c r="KKT2585" s="168"/>
      <c r="KKU2585" s="168"/>
      <c r="KKV2585" s="168"/>
      <c r="KKW2585" s="168"/>
      <c r="KKX2585" s="168"/>
      <c r="KKY2585" s="168"/>
      <c r="KKZ2585" s="168"/>
      <c r="KLA2585" s="168"/>
      <c r="KLB2585" s="168"/>
      <c r="KLC2585" s="168"/>
      <c r="KLD2585" s="168"/>
      <c r="KLE2585" s="168"/>
      <c r="KLF2585" s="168"/>
      <c r="KLG2585" s="168"/>
      <c r="KLH2585" s="168"/>
      <c r="KLI2585" s="168"/>
      <c r="KLJ2585" s="168"/>
      <c r="KLK2585" s="168"/>
      <c r="KLL2585" s="168"/>
      <c r="KLM2585" s="168"/>
      <c r="KLN2585" s="168"/>
      <c r="KLO2585" s="168"/>
      <c r="KLP2585" s="168"/>
      <c r="KLQ2585" s="168"/>
      <c r="KLR2585" s="168"/>
      <c r="KLS2585" s="168"/>
      <c r="KLT2585" s="168"/>
      <c r="KLU2585" s="168"/>
      <c r="KLV2585" s="168"/>
      <c r="KLW2585" s="168"/>
      <c r="KLX2585" s="168"/>
      <c r="KLY2585" s="168"/>
      <c r="KLZ2585" s="168"/>
      <c r="KMA2585" s="168"/>
      <c r="KMB2585" s="168"/>
      <c r="KMC2585" s="168"/>
      <c r="KMD2585" s="168"/>
      <c r="KME2585" s="168"/>
      <c r="KMF2585" s="168"/>
      <c r="KMG2585" s="168"/>
      <c r="KMH2585" s="168"/>
      <c r="KMI2585" s="168"/>
      <c r="KMJ2585" s="168"/>
      <c r="KMK2585" s="168"/>
      <c r="KML2585" s="168"/>
      <c r="KMM2585" s="168"/>
      <c r="KMN2585" s="168"/>
      <c r="KMO2585" s="168"/>
      <c r="KMP2585" s="168"/>
      <c r="KMQ2585" s="168"/>
      <c r="KMR2585" s="168"/>
      <c r="KMS2585" s="168"/>
      <c r="KMT2585" s="168"/>
      <c r="KMU2585" s="168"/>
      <c r="KMV2585" s="168"/>
      <c r="KMW2585" s="168"/>
      <c r="KMX2585" s="168"/>
      <c r="KMY2585" s="168"/>
      <c r="KMZ2585" s="168"/>
      <c r="KNA2585" s="168"/>
      <c r="KNB2585" s="168"/>
      <c r="KNC2585" s="168"/>
      <c r="KND2585" s="168"/>
      <c r="KNE2585" s="168"/>
      <c r="KNF2585" s="168"/>
      <c r="KNG2585" s="168"/>
      <c r="KNH2585" s="168"/>
      <c r="KNI2585" s="168"/>
      <c r="KNJ2585" s="168"/>
      <c r="KNK2585" s="168"/>
      <c r="KNL2585" s="168"/>
      <c r="KNM2585" s="168"/>
      <c r="KNN2585" s="168"/>
      <c r="KNO2585" s="168"/>
      <c r="KNP2585" s="168"/>
      <c r="KNQ2585" s="168"/>
      <c r="KNR2585" s="168"/>
      <c r="KNS2585" s="168"/>
      <c r="KNT2585" s="168"/>
      <c r="KNU2585" s="168"/>
      <c r="KNV2585" s="168"/>
      <c r="KNW2585" s="168"/>
      <c r="KNX2585" s="168"/>
      <c r="KNY2585" s="168"/>
      <c r="KNZ2585" s="168"/>
      <c r="KOA2585" s="168"/>
      <c r="KOB2585" s="168"/>
      <c r="KOC2585" s="168"/>
      <c r="KOD2585" s="168"/>
      <c r="KOE2585" s="168"/>
      <c r="KOF2585" s="168"/>
      <c r="KOG2585" s="168"/>
      <c r="KOH2585" s="168"/>
      <c r="KOI2585" s="168"/>
      <c r="KOJ2585" s="168"/>
      <c r="KOK2585" s="168"/>
      <c r="KOL2585" s="168"/>
      <c r="KOM2585" s="168"/>
      <c r="KON2585" s="168"/>
      <c r="KOO2585" s="168"/>
      <c r="KOP2585" s="168"/>
      <c r="KOQ2585" s="168"/>
      <c r="KOR2585" s="168"/>
      <c r="KOS2585" s="168"/>
      <c r="KOT2585" s="168"/>
      <c r="KOU2585" s="168"/>
      <c r="KOV2585" s="168"/>
      <c r="KOW2585" s="168"/>
      <c r="KOX2585" s="168"/>
      <c r="KOY2585" s="168"/>
      <c r="KOZ2585" s="168"/>
      <c r="KPA2585" s="168"/>
      <c r="KPB2585" s="168"/>
      <c r="KPC2585" s="168"/>
      <c r="KPD2585" s="168"/>
      <c r="KPE2585" s="168"/>
      <c r="KPF2585" s="168"/>
      <c r="KPG2585" s="168"/>
      <c r="KPH2585" s="168"/>
      <c r="KPI2585" s="168"/>
      <c r="KPJ2585" s="168"/>
      <c r="KPK2585" s="168"/>
      <c r="KPL2585" s="168"/>
      <c r="KPM2585" s="168"/>
      <c r="KPN2585" s="168"/>
      <c r="KPO2585" s="168"/>
      <c r="KPP2585" s="168"/>
      <c r="KPQ2585" s="168"/>
      <c r="KPR2585" s="168"/>
      <c r="KPS2585" s="168"/>
      <c r="KPT2585" s="168"/>
      <c r="KPU2585" s="168"/>
      <c r="KPV2585" s="168"/>
      <c r="KPW2585" s="168"/>
      <c r="KPX2585" s="168"/>
      <c r="KPY2585" s="168"/>
      <c r="KPZ2585" s="168"/>
      <c r="KQA2585" s="168"/>
      <c r="KQB2585" s="168"/>
      <c r="KQC2585" s="168"/>
      <c r="KQD2585" s="168"/>
      <c r="KQE2585" s="168"/>
      <c r="KQF2585" s="168"/>
      <c r="KQG2585" s="168"/>
      <c r="KQH2585" s="168"/>
      <c r="KQI2585" s="168"/>
      <c r="KQJ2585" s="168"/>
      <c r="KQK2585" s="168"/>
      <c r="KQL2585" s="168"/>
      <c r="KQM2585" s="168"/>
      <c r="KQN2585" s="168"/>
      <c r="KQO2585" s="168"/>
      <c r="KQP2585" s="168"/>
      <c r="KQQ2585" s="168"/>
      <c r="KQR2585" s="168"/>
      <c r="KQS2585" s="168"/>
      <c r="KQT2585" s="168"/>
      <c r="KQU2585" s="168"/>
      <c r="KQV2585" s="168"/>
      <c r="KQW2585" s="168"/>
      <c r="KQX2585" s="168"/>
      <c r="KQY2585" s="168"/>
      <c r="KQZ2585" s="168"/>
      <c r="KRA2585" s="168"/>
      <c r="KRB2585" s="168"/>
      <c r="KRC2585" s="168"/>
      <c r="KRD2585" s="168"/>
      <c r="KRE2585" s="168"/>
      <c r="KRF2585" s="168"/>
      <c r="KRG2585" s="168"/>
      <c r="KRH2585" s="168"/>
      <c r="KRI2585" s="168"/>
      <c r="KRJ2585" s="168"/>
      <c r="KRK2585" s="168"/>
      <c r="KRL2585" s="168"/>
      <c r="KRM2585" s="168"/>
      <c r="KRN2585" s="168"/>
      <c r="KRO2585" s="168"/>
      <c r="KRP2585" s="168"/>
      <c r="KRQ2585" s="168"/>
      <c r="KRR2585" s="168"/>
      <c r="KRS2585" s="168"/>
      <c r="KRT2585" s="168"/>
      <c r="KRU2585" s="168"/>
      <c r="KRV2585" s="168"/>
      <c r="KRW2585" s="168"/>
      <c r="KRX2585" s="168"/>
      <c r="KRY2585" s="168"/>
      <c r="KRZ2585" s="168"/>
      <c r="KSA2585" s="168"/>
      <c r="KSB2585" s="168"/>
      <c r="KSC2585" s="168"/>
      <c r="KSD2585" s="168"/>
      <c r="KSE2585" s="168"/>
      <c r="KSF2585" s="168"/>
      <c r="KSG2585" s="168"/>
      <c r="KSH2585" s="168"/>
      <c r="KSI2585" s="168"/>
      <c r="KSJ2585" s="168"/>
      <c r="KSK2585" s="168"/>
      <c r="KSL2585" s="168"/>
      <c r="KSM2585" s="168"/>
      <c r="KSN2585" s="168"/>
      <c r="KSO2585" s="168"/>
      <c r="KSP2585" s="168"/>
      <c r="KSQ2585" s="168"/>
      <c r="KSR2585" s="168"/>
      <c r="KSS2585" s="168"/>
      <c r="KST2585" s="168"/>
      <c r="KSU2585" s="168"/>
      <c r="KSV2585" s="168"/>
      <c r="KSW2585" s="168"/>
      <c r="KSX2585" s="168"/>
      <c r="KSY2585" s="168"/>
      <c r="KSZ2585" s="168"/>
      <c r="KTA2585" s="168"/>
      <c r="KTB2585" s="168"/>
      <c r="KTC2585" s="168"/>
      <c r="KTD2585" s="168"/>
      <c r="KTE2585" s="168"/>
      <c r="KTF2585" s="168"/>
      <c r="KTG2585" s="168"/>
      <c r="KTH2585" s="168"/>
      <c r="KTI2585" s="168"/>
      <c r="KTJ2585" s="168"/>
      <c r="KTK2585" s="168"/>
      <c r="KTL2585" s="168"/>
      <c r="KTM2585" s="168"/>
      <c r="KTN2585" s="168"/>
      <c r="KTO2585" s="168"/>
      <c r="KTP2585" s="168"/>
      <c r="KTQ2585" s="168"/>
      <c r="KTR2585" s="168"/>
      <c r="KTS2585" s="168"/>
      <c r="KTT2585" s="168"/>
      <c r="KTU2585" s="168"/>
      <c r="KTV2585" s="168"/>
      <c r="KTW2585" s="168"/>
      <c r="KTX2585" s="168"/>
      <c r="KTY2585" s="168"/>
      <c r="KTZ2585" s="168"/>
      <c r="KUA2585" s="168"/>
      <c r="KUB2585" s="168"/>
      <c r="KUC2585" s="168"/>
      <c r="KUD2585" s="168"/>
      <c r="KUE2585" s="168"/>
      <c r="KUF2585" s="168"/>
      <c r="KUG2585" s="168"/>
      <c r="KUH2585" s="168"/>
      <c r="KUI2585" s="168"/>
      <c r="KUJ2585" s="168"/>
      <c r="KUK2585" s="168"/>
      <c r="KUL2585" s="168"/>
      <c r="KUM2585" s="168"/>
      <c r="KUN2585" s="168"/>
      <c r="KUO2585" s="168"/>
      <c r="KUP2585" s="168"/>
      <c r="KUQ2585" s="168"/>
      <c r="KUR2585" s="168"/>
      <c r="KUS2585" s="168"/>
      <c r="KUT2585" s="168"/>
      <c r="KUU2585" s="168"/>
      <c r="KUV2585" s="168"/>
      <c r="KUW2585" s="168"/>
      <c r="KUX2585" s="168"/>
      <c r="KUY2585" s="168"/>
      <c r="KUZ2585" s="168"/>
      <c r="KVA2585" s="168"/>
      <c r="KVB2585" s="168"/>
      <c r="KVC2585" s="168"/>
      <c r="KVD2585" s="168"/>
      <c r="KVE2585" s="168"/>
      <c r="KVF2585" s="168"/>
      <c r="KVG2585" s="168"/>
      <c r="KVH2585" s="168"/>
      <c r="KVI2585" s="168"/>
      <c r="KVJ2585" s="168"/>
      <c r="KVK2585" s="168"/>
      <c r="KVL2585" s="168"/>
      <c r="KVM2585" s="168"/>
      <c r="KVN2585" s="168"/>
      <c r="KVO2585" s="168"/>
      <c r="KVP2585" s="168"/>
      <c r="KVQ2585" s="168"/>
      <c r="KVR2585" s="168"/>
      <c r="KVS2585" s="168"/>
      <c r="KVT2585" s="168"/>
      <c r="KVU2585" s="168"/>
      <c r="KVV2585" s="168"/>
      <c r="KVW2585" s="168"/>
      <c r="KVX2585" s="168"/>
      <c r="KVY2585" s="168"/>
      <c r="KVZ2585" s="168"/>
      <c r="KWA2585" s="168"/>
      <c r="KWB2585" s="168"/>
      <c r="KWC2585" s="168"/>
      <c r="KWD2585" s="168"/>
      <c r="KWE2585" s="168"/>
      <c r="KWF2585" s="168"/>
      <c r="KWG2585" s="168"/>
      <c r="KWH2585" s="168"/>
      <c r="KWI2585" s="168"/>
      <c r="KWJ2585" s="168"/>
      <c r="KWK2585" s="168"/>
      <c r="KWL2585" s="168"/>
      <c r="KWM2585" s="168"/>
      <c r="KWN2585" s="168"/>
      <c r="KWO2585" s="168"/>
      <c r="KWP2585" s="168"/>
      <c r="KWQ2585" s="168"/>
      <c r="KWR2585" s="168"/>
      <c r="KWS2585" s="168"/>
      <c r="KWT2585" s="168"/>
      <c r="KWU2585" s="168"/>
      <c r="KWV2585" s="168"/>
      <c r="KWW2585" s="168"/>
      <c r="KWX2585" s="168"/>
      <c r="KWY2585" s="168"/>
      <c r="KWZ2585" s="168"/>
      <c r="KXA2585" s="168"/>
      <c r="KXB2585" s="168"/>
      <c r="KXC2585" s="168"/>
      <c r="KXD2585" s="168"/>
      <c r="KXE2585" s="168"/>
      <c r="KXF2585" s="168"/>
      <c r="KXG2585" s="168"/>
      <c r="KXH2585" s="168"/>
      <c r="KXI2585" s="168"/>
      <c r="KXJ2585" s="168"/>
      <c r="KXK2585" s="168"/>
      <c r="KXL2585" s="168"/>
      <c r="KXM2585" s="168"/>
      <c r="KXN2585" s="168"/>
      <c r="KXO2585" s="168"/>
      <c r="KXP2585" s="168"/>
      <c r="KXQ2585" s="168"/>
      <c r="KXR2585" s="168"/>
      <c r="KXS2585" s="168"/>
      <c r="KXT2585" s="168"/>
      <c r="KXU2585" s="168"/>
      <c r="KXV2585" s="168"/>
      <c r="KXW2585" s="168"/>
      <c r="KXX2585" s="168"/>
      <c r="KXY2585" s="168"/>
      <c r="KXZ2585" s="168"/>
      <c r="KYA2585" s="168"/>
      <c r="KYB2585" s="168"/>
      <c r="KYC2585" s="168"/>
      <c r="KYD2585" s="168"/>
      <c r="KYE2585" s="168"/>
      <c r="KYF2585" s="168"/>
      <c r="KYG2585" s="168"/>
      <c r="KYH2585" s="168"/>
      <c r="KYI2585" s="168"/>
      <c r="KYJ2585" s="168"/>
      <c r="KYK2585" s="168"/>
      <c r="KYL2585" s="168"/>
      <c r="KYM2585" s="168"/>
      <c r="KYN2585" s="168"/>
      <c r="KYO2585" s="168"/>
      <c r="KYP2585" s="168"/>
      <c r="KYQ2585" s="168"/>
      <c r="KYR2585" s="168"/>
      <c r="KYS2585" s="168"/>
      <c r="KYT2585" s="168"/>
      <c r="KYU2585" s="168"/>
      <c r="KYV2585" s="168"/>
      <c r="KYW2585" s="168"/>
      <c r="KYX2585" s="168"/>
      <c r="KYY2585" s="168"/>
      <c r="KYZ2585" s="168"/>
      <c r="KZA2585" s="168"/>
      <c r="KZB2585" s="168"/>
      <c r="KZC2585" s="168"/>
      <c r="KZD2585" s="168"/>
      <c r="KZE2585" s="168"/>
      <c r="KZF2585" s="168"/>
      <c r="KZG2585" s="168"/>
      <c r="KZH2585" s="168"/>
      <c r="KZI2585" s="168"/>
      <c r="KZJ2585" s="168"/>
      <c r="KZK2585" s="168"/>
      <c r="KZL2585" s="168"/>
      <c r="KZM2585" s="168"/>
      <c r="KZN2585" s="168"/>
      <c r="KZO2585" s="168"/>
      <c r="KZP2585" s="168"/>
      <c r="KZQ2585" s="168"/>
      <c r="KZR2585" s="168"/>
      <c r="KZS2585" s="168"/>
      <c r="KZT2585" s="168"/>
      <c r="KZU2585" s="168"/>
      <c r="KZV2585" s="168"/>
      <c r="KZW2585" s="168"/>
      <c r="KZX2585" s="168"/>
      <c r="KZY2585" s="168"/>
      <c r="KZZ2585" s="168"/>
      <c r="LAA2585" s="168"/>
      <c r="LAB2585" s="168"/>
      <c r="LAC2585" s="168"/>
      <c r="LAD2585" s="168"/>
      <c r="LAE2585" s="168"/>
      <c r="LAF2585" s="168"/>
      <c r="LAG2585" s="168"/>
      <c r="LAH2585" s="168"/>
      <c r="LAI2585" s="168"/>
      <c r="LAJ2585" s="168"/>
      <c r="LAK2585" s="168"/>
      <c r="LAL2585" s="168"/>
      <c r="LAM2585" s="168"/>
      <c r="LAN2585" s="168"/>
      <c r="LAO2585" s="168"/>
      <c r="LAP2585" s="168"/>
      <c r="LAQ2585" s="168"/>
      <c r="LAR2585" s="168"/>
      <c r="LAS2585" s="168"/>
      <c r="LAT2585" s="168"/>
      <c r="LAU2585" s="168"/>
      <c r="LAV2585" s="168"/>
      <c r="LAW2585" s="168"/>
      <c r="LAX2585" s="168"/>
      <c r="LAY2585" s="168"/>
      <c r="LAZ2585" s="168"/>
      <c r="LBA2585" s="168"/>
      <c r="LBB2585" s="168"/>
      <c r="LBC2585" s="168"/>
      <c r="LBD2585" s="168"/>
      <c r="LBE2585" s="168"/>
      <c r="LBF2585" s="168"/>
      <c r="LBG2585" s="168"/>
      <c r="LBH2585" s="168"/>
      <c r="LBI2585" s="168"/>
      <c r="LBJ2585" s="168"/>
      <c r="LBK2585" s="168"/>
      <c r="LBL2585" s="168"/>
      <c r="LBM2585" s="168"/>
      <c r="LBN2585" s="168"/>
      <c r="LBO2585" s="168"/>
      <c r="LBP2585" s="168"/>
      <c r="LBQ2585" s="168"/>
      <c r="LBR2585" s="168"/>
      <c r="LBS2585" s="168"/>
      <c r="LBT2585" s="168"/>
      <c r="LBU2585" s="168"/>
      <c r="LBV2585" s="168"/>
      <c r="LBW2585" s="168"/>
      <c r="LBX2585" s="168"/>
      <c r="LBY2585" s="168"/>
      <c r="LBZ2585" s="168"/>
      <c r="LCA2585" s="168"/>
      <c r="LCB2585" s="168"/>
      <c r="LCC2585" s="168"/>
      <c r="LCD2585" s="168"/>
      <c r="LCE2585" s="168"/>
      <c r="LCF2585" s="168"/>
      <c r="LCG2585" s="168"/>
      <c r="LCH2585" s="168"/>
      <c r="LCI2585" s="168"/>
      <c r="LCJ2585" s="168"/>
      <c r="LCK2585" s="168"/>
      <c r="LCL2585" s="168"/>
      <c r="LCM2585" s="168"/>
      <c r="LCN2585" s="168"/>
      <c r="LCO2585" s="168"/>
      <c r="LCP2585" s="168"/>
      <c r="LCQ2585" s="168"/>
      <c r="LCR2585" s="168"/>
      <c r="LCS2585" s="168"/>
      <c r="LCT2585" s="168"/>
      <c r="LCU2585" s="168"/>
      <c r="LCV2585" s="168"/>
      <c r="LCW2585" s="168"/>
      <c r="LCX2585" s="168"/>
      <c r="LCY2585" s="168"/>
      <c r="LCZ2585" s="168"/>
      <c r="LDA2585" s="168"/>
      <c r="LDB2585" s="168"/>
      <c r="LDC2585" s="168"/>
      <c r="LDD2585" s="168"/>
      <c r="LDE2585" s="168"/>
      <c r="LDF2585" s="168"/>
      <c r="LDG2585" s="168"/>
      <c r="LDH2585" s="168"/>
      <c r="LDI2585" s="168"/>
      <c r="LDJ2585" s="168"/>
      <c r="LDK2585" s="168"/>
      <c r="LDL2585" s="168"/>
      <c r="LDM2585" s="168"/>
      <c r="LDN2585" s="168"/>
      <c r="LDO2585" s="168"/>
      <c r="LDP2585" s="168"/>
      <c r="LDQ2585" s="168"/>
      <c r="LDR2585" s="168"/>
      <c r="LDS2585" s="168"/>
      <c r="LDT2585" s="168"/>
      <c r="LDU2585" s="168"/>
      <c r="LDV2585" s="168"/>
      <c r="LDW2585" s="168"/>
      <c r="LDX2585" s="168"/>
      <c r="LDY2585" s="168"/>
      <c r="LDZ2585" s="168"/>
      <c r="LEA2585" s="168"/>
      <c r="LEB2585" s="168"/>
      <c r="LEC2585" s="168"/>
      <c r="LED2585" s="168"/>
      <c r="LEE2585" s="168"/>
      <c r="LEF2585" s="168"/>
      <c r="LEG2585" s="168"/>
      <c r="LEH2585" s="168"/>
      <c r="LEI2585" s="168"/>
      <c r="LEJ2585" s="168"/>
      <c r="LEK2585" s="168"/>
      <c r="LEL2585" s="168"/>
      <c r="LEM2585" s="168"/>
      <c r="LEN2585" s="168"/>
      <c r="LEO2585" s="168"/>
      <c r="LEP2585" s="168"/>
      <c r="LEQ2585" s="168"/>
      <c r="LER2585" s="168"/>
      <c r="LES2585" s="168"/>
      <c r="LET2585" s="168"/>
      <c r="LEU2585" s="168"/>
      <c r="LEV2585" s="168"/>
      <c r="LEW2585" s="168"/>
      <c r="LEX2585" s="168"/>
      <c r="LEY2585" s="168"/>
      <c r="LEZ2585" s="168"/>
      <c r="LFA2585" s="168"/>
      <c r="LFB2585" s="168"/>
      <c r="LFC2585" s="168"/>
      <c r="LFD2585" s="168"/>
      <c r="LFE2585" s="168"/>
      <c r="LFF2585" s="168"/>
      <c r="LFG2585" s="168"/>
      <c r="LFH2585" s="168"/>
      <c r="LFI2585" s="168"/>
      <c r="LFJ2585" s="168"/>
      <c r="LFK2585" s="168"/>
      <c r="LFL2585" s="168"/>
      <c r="LFM2585" s="168"/>
      <c r="LFN2585" s="168"/>
      <c r="LFO2585" s="168"/>
      <c r="LFP2585" s="168"/>
      <c r="LFQ2585" s="168"/>
      <c r="LFR2585" s="168"/>
      <c r="LFS2585" s="168"/>
      <c r="LFT2585" s="168"/>
      <c r="LFU2585" s="168"/>
      <c r="LFV2585" s="168"/>
      <c r="LFW2585" s="168"/>
      <c r="LFX2585" s="168"/>
      <c r="LFY2585" s="168"/>
      <c r="LFZ2585" s="168"/>
      <c r="LGA2585" s="168"/>
      <c r="LGB2585" s="168"/>
      <c r="LGC2585" s="168"/>
      <c r="LGD2585" s="168"/>
      <c r="LGE2585" s="168"/>
      <c r="LGF2585" s="168"/>
      <c r="LGG2585" s="168"/>
      <c r="LGH2585" s="168"/>
      <c r="LGI2585" s="168"/>
      <c r="LGJ2585" s="168"/>
      <c r="LGK2585" s="168"/>
      <c r="LGL2585" s="168"/>
      <c r="LGM2585" s="168"/>
      <c r="LGN2585" s="168"/>
      <c r="LGO2585" s="168"/>
      <c r="LGP2585" s="168"/>
      <c r="LGQ2585" s="168"/>
      <c r="LGR2585" s="168"/>
      <c r="LGS2585" s="168"/>
      <c r="LGT2585" s="168"/>
      <c r="LGU2585" s="168"/>
      <c r="LGV2585" s="168"/>
      <c r="LGW2585" s="168"/>
      <c r="LGX2585" s="168"/>
      <c r="LGY2585" s="168"/>
      <c r="LGZ2585" s="168"/>
      <c r="LHA2585" s="168"/>
      <c r="LHB2585" s="168"/>
      <c r="LHC2585" s="168"/>
      <c r="LHD2585" s="168"/>
      <c r="LHE2585" s="168"/>
      <c r="LHF2585" s="168"/>
      <c r="LHG2585" s="168"/>
      <c r="LHH2585" s="168"/>
      <c r="LHI2585" s="168"/>
      <c r="LHJ2585" s="168"/>
      <c r="LHK2585" s="168"/>
      <c r="LHL2585" s="168"/>
      <c r="LHM2585" s="168"/>
      <c r="LHN2585" s="168"/>
      <c r="LHO2585" s="168"/>
      <c r="LHP2585" s="168"/>
      <c r="LHQ2585" s="168"/>
      <c r="LHR2585" s="168"/>
      <c r="LHS2585" s="168"/>
      <c r="LHT2585" s="168"/>
      <c r="LHU2585" s="168"/>
      <c r="LHV2585" s="168"/>
      <c r="LHW2585" s="168"/>
      <c r="LHX2585" s="168"/>
      <c r="LHY2585" s="168"/>
      <c r="LHZ2585" s="168"/>
      <c r="LIA2585" s="168"/>
      <c r="LIB2585" s="168"/>
      <c r="LIC2585" s="168"/>
      <c r="LID2585" s="168"/>
      <c r="LIE2585" s="168"/>
      <c r="LIF2585" s="168"/>
      <c r="LIG2585" s="168"/>
      <c r="LIH2585" s="168"/>
      <c r="LII2585" s="168"/>
      <c r="LIJ2585" s="168"/>
      <c r="LIK2585" s="168"/>
      <c r="LIL2585" s="168"/>
      <c r="LIM2585" s="168"/>
      <c r="LIN2585" s="168"/>
      <c r="LIO2585" s="168"/>
      <c r="LIP2585" s="168"/>
      <c r="LIQ2585" s="168"/>
      <c r="LIR2585" s="168"/>
      <c r="LIS2585" s="168"/>
      <c r="LIT2585" s="168"/>
      <c r="LIU2585" s="168"/>
      <c r="LIV2585" s="168"/>
      <c r="LIW2585" s="168"/>
      <c r="LIX2585" s="168"/>
      <c r="LIY2585" s="168"/>
      <c r="LIZ2585" s="168"/>
      <c r="LJA2585" s="168"/>
      <c r="LJB2585" s="168"/>
      <c r="LJC2585" s="168"/>
      <c r="LJD2585" s="168"/>
      <c r="LJE2585" s="168"/>
      <c r="LJF2585" s="168"/>
      <c r="LJG2585" s="168"/>
      <c r="LJH2585" s="168"/>
      <c r="LJI2585" s="168"/>
      <c r="LJJ2585" s="168"/>
      <c r="LJK2585" s="168"/>
      <c r="LJL2585" s="168"/>
      <c r="LJM2585" s="168"/>
      <c r="LJN2585" s="168"/>
      <c r="LJO2585" s="168"/>
      <c r="LJP2585" s="168"/>
      <c r="LJQ2585" s="168"/>
      <c r="LJR2585" s="168"/>
      <c r="LJS2585" s="168"/>
      <c r="LJT2585" s="168"/>
      <c r="LJU2585" s="168"/>
      <c r="LJV2585" s="168"/>
      <c r="LJW2585" s="168"/>
      <c r="LJX2585" s="168"/>
      <c r="LJY2585" s="168"/>
      <c r="LJZ2585" s="168"/>
      <c r="LKA2585" s="168"/>
      <c r="LKB2585" s="168"/>
      <c r="LKC2585" s="168"/>
      <c r="LKD2585" s="168"/>
      <c r="LKE2585" s="168"/>
      <c r="LKF2585" s="168"/>
      <c r="LKG2585" s="168"/>
      <c r="LKH2585" s="168"/>
      <c r="LKI2585" s="168"/>
      <c r="LKJ2585" s="168"/>
      <c r="LKK2585" s="168"/>
      <c r="LKL2585" s="168"/>
      <c r="LKM2585" s="168"/>
      <c r="LKN2585" s="168"/>
      <c r="LKO2585" s="168"/>
      <c r="LKP2585" s="168"/>
      <c r="LKQ2585" s="168"/>
      <c r="LKR2585" s="168"/>
      <c r="LKS2585" s="168"/>
      <c r="LKT2585" s="168"/>
      <c r="LKU2585" s="168"/>
      <c r="LKV2585" s="168"/>
      <c r="LKW2585" s="168"/>
      <c r="LKX2585" s="168"/>
      <c r="LKY2585" s="168"/>
      <c r="LKZ2585" s="168"/>
      <c r="LLA2585" s="168"/>
      <c r="LLB2585" s="168"/>
      <c r="LLC2585" s="168"/>
      <c r="LLD2585" s="168"/>
      <c r="LLE2585" s="168"/>
      <c r="LLF2585" s="168"/>
      <c r="LLG2585" s="168"/>
      <c r="LLH2585" s="168"/>
      <c r="LLI2585" s="168"/>
      <c r="LLJ2585" s="168"/>
      <c r="LLK2585" s="168"/>
      <c r="LLL2585" s="168"/>
      <c r="LLM2585" s="168"/>
      <c r="LLN2585" s="168"/>
      <c r="LLO2585" s="168"/>
      <c r="LLP2585" s="168"/>
      <c r="LLQ2585" s="168"/>
      <c r="LLR2585" s="168"/>
      <c r="LLS2585" s="168"/>
      <c r="LLT2585" s="168"/>
      <c r="LLU2585" s="168"/>
      <c r="LLV2585" s="168"/>
      <c r="LLW2585" s="168"/>
      <c r="LLX2585" s="168"/>
      <c r="LLY2585" s="168"/>
      <c r="LLZ2585" s="168"/>
      <c r="LMA2585" s="168"/>
      <c r="LMB2585" s="168"/>
      <c r="LMC2585" s="168"/>
      <c r="LMD2585" s="168"/>
      <c r="LME2585" s="168"/>
      <c r="LMF2585" s="168"/>
      <c r="LMG2585" s="168"/>
      <c r="LMH2585" s="168"/>
      <c r="LMI2585" s="168"/>
      <c r="LMJ2585" s="168"/>
      <c r="LMK2585" s="168"/>
      <c r="LML2585" s="168"/>
      <c r="LMM2585" s="168"/>
      <c r="LMN2585" s="168"/>
      <c r="LMO2585" s="168"/>
      <c r="LMP2585" s="168"/>
      <c r="LMQ2585" s="168"/>
      <c r="LMR2585" s="168"/>
      <c r="LMS2585" s="168"/>
      <c r="LMT2585" s="168"/>
      <c r="LMU2585" s="168"/>
      <c r="LMV2585" s="168"/>
      <c r="LMW2585" s="168"/>
      <c r="LMX2585" s="168"/>
      <c r="LMY2585" s="168"/>
      <c r="LMZ2585" s="168"/>
      <c r="LNA2585" s="168"/>
      <c r="LNB2585" s="168"/>
      <c r="LNC2585" s="168"/>
      <c r="LND2585" s="168"/>
      <c r="LNE2585" s="168"/>
      <c r="LNF2585" s="168"/>
      <c r="LNG2585" s="168"/>
      <c r="LNH2585" s="168"/>
      <c r="LNI2585" s="168"/>
      <c r="LNJ2585" s="168"/>
      <c r="LNK2585" s="168"/>
      <c r="LNL2585" s="168"/>
      <c r="LNM2585" s="168"/>
      <c r="LNN2585" s="168"/>
      <c r="LNO2585" s="168"/>
      <c r="LNP2585" s="168"/>
      <c r="LNQ2585" s="168"/>
      <c r="LNR2585" s="168"/>
      <c r="LNS2585" s="168"/>
      <c r="LNT2585" s="168"/>
      <c r="LNU2585" s="168"/>
      <c r="LNV2585" s="168"/>
      <c r="LNW2585" s="168"/>
      <c r="LNX2585" s="168"/>
      <c r="LNY2585" s="168"/>
      <c r="LNZ2585" s="168"/>
      <c r="LOA2585" s="168"/>
      <c r="LOB2585" s="168"/>
      <c r="LOC2585" s="168"/>
      <c r="LOD2585" s="168"/>
      <c r="LOE2585" s="168"/>
      <c r="LOF2585" s="168"/>
      <c r="LOG2585" s="168"/>
      <c r="LOH2585" s="168"/>
      <c r="LOI2585" s="168"/>
      <c r="LOJ2585" s="168"/>
      <c r="LOK2585" s="168"/>
      <c r="LOL2585" s="168"/>
      <c r="LOM2585" s="168"/>
      <c r="LON2585" s="168"/>
      <c r="LOO2585" s="168"/>
      <c r="LOP2585" s="168"/>
      <c r="LOQ2585" s="168"/>
      <c r="LOR2585" s="168"/>
      <c r="LOS2585" s="168"/>
      <c r="LOT2585" s="168"/>
      <c r="LOU2585" s="168"/>
      <c r="LOV2585" s="168"/>
      <c r="LOW2585" s="168"/>
      <c r="LOX2585" s="168"/>
      <c r="LOY2585" s="168"/>
      <c r="LOZ2585" s="168"/>
      <c r="LPA2585" s="168"/>
      <c r="LPB2585" s="168"/>
      <c r="LPC2585" s="168"/>
      <c r="LPD2585" s="168"/>
      <c r="LPE2585" s="168"/>
      <c r="LPF2585" s="168"/>
      <c r="LPG2585" s="168"/>
      <c r="LPH2585" s="168"/>
      <c r="LPI2585" s="168"/>
      <c r="LPJ2585" s="168"/>
      <c r="LPK2585" s="168"/>
      <c r="LPL2585" s="168"/>
      <c r="LPM2585" s="168"/>
      <c r="LPN2585" s="168"/>
      <c r="LPO2585" s="168"/>
      <c r="LPP2585" s="168"/>
      <c r="LPQ2585" s="168"/>
      <c r="LPR2585" s="168"/>
      <c r="LPS2585" s="168"/>
      <c r="LPT2585" s="168"/>
      <c r="LPU2585" s="168"/>
      <c r="LPV2585" s="168"/>
      <c r="LPW2585" s="168"/>
      <c r="LPX2585" s="168"/>
      <c r="LPY2585" s="168"/>
      <c r="LPZ2585" s="168"/>
      <c r="LQA2585" s="168"/>
      <c r="LQB2585" s="168"/>
      <c r="LQC2585" s="168"/>
      <c r="LQD2585" s="168"/>
      <c r="LQE2585" s="168"/>
      <c r="LQF2585" s="168"/>
      <c r="LQG2585" s="168"/>
      <c r="LQH2585" s="168"/>
      <c r="LQI2585" s="168"/>
      <c r="LQJ2585" s="168"/>
      <c r="LQK2585" s="168"/>
      <c r="LQL2585" s="168"/>
      <c r="LQM2585" s="168"/>
      <c r="LQN2585" s="168"/>
      <c r="LQO2585" s="168"/>
      <c r="LQP2585" s="168"/>
      <c r="LQQ2585" s="168"/>
      <c r="LQR2585" s="168"/>
      <c r="LQS2585" s="168"/>
      <c r="LQT2585" s="168"/>
      <c r="LQU2585" s="168"/>
      <c r="LQV2585" s="168"/>
      <c r="LQW2585" s="168"/>
      <c r="LQX2585" s="168"/>
      <c r="LQY2585" s="168"/>
      <c r="LQZ2585" s="168"/>
      <c r="LRA2585" s="168"/>
      <c r="LRB2585" s="168"/>
      <c r="LRC2585" s="168"/>
      <c r="LRD2585" s="168"/>
      <c r="LRE2585" s="168"/>
      <c r="LRF2585" s="168"/>
      <c r="LRG2585" s="168"/>
      <c r="LRH2585" s="168"/>
      <c r="LRI2585" s="168"/>
      <c r="LRJ2585" s="168"/>
      <c r="LRK2585" s="168"/>
      <c r="LRL2585" s="168"/>
      <c r="LRM2585" s="168"/>
      <c r="LRN2585" s="168"/>
      <c r="LRO2585" s="168"/>
      <c r="LRP2585" s="168"/>
      <c r="LRQ2585" s="168"/>
      <c r="LRR2585" s="168"/>
      <c r="LRS2585" s="168"/>
      <c r="LRT2585" s="168"/>
      <c r="LRU2585" s="168"/>
      <c r="LRV2585" s="168"/>
      <c r="LRW2585" s="168"/>
      <c r="LRX2585" s="168"/>
      <c r="LRY2585" s="168"/>
      <c r="LRZ2585" s="168"/>
      <c r="LSA2585" s="168"/>
      <c r="LSB2585" s="168"/>
      <c r="LSC2585" s="168"/>
      <c r="LSD2585" s="168"/>
      <c r="LSE2585" s="168"/>
      <c r="LSF2585" s="168"/>
      <c r="LSG2585" s="168"/>
      <c r="LSH2585" s="168"/>
      <c r="LSI2585" s="168"/>
      <c r="LSJ2585" s="168"/>
      <c r="LSK2585" s="168"/>
      <c r="LSL2585" s="168"/>
      <c r="LSM2585" s="168"/>
      <c r="LSN2585" s="168"/>
      <c r="LSO2585" s="168"/>
      <c r="LSP2585" s="168"/>
      <c r="LSQ2585" s="168"/>
      <c r="LSR2585" s="168"/>
      <c r="LSS2585" s="168"/>
      <c r="LST2585" s="168"/>
      <c r="LSU2585" s="168"/>
      <c r="LSV2585" s="168"/>
      <c r="LSW2585" s="168"/>
      <c r="LSX2585" s="168"/>
      <c r="LSY2585" s="168"/>
      <c r="LSZ2585" s="168"/>
      <c r="LTA2585" s="168"/>
      <c r="LTB2585" s="168"/>
      <c r="LTC2585" s="168"/>
      <c r="LTD2585" s="168"/>
      <c r="LTE2585" s="168"/>
      <c r="LTF2585" s="168"/>
      <c r="LTG2585" s="168"/>
      <c r="LTH2585" s="168"/>
      <c r="LTI2585" s="168"/>
      <c r="LTJ2585" s="168"/>
      <c r="LTK2585" s="168"/>
      <c r="LTL2585" s="168"/>
      <c r="LTM2585" s="168"/>
      <c r="LTN2585" s="168"/>
      <c r="LTO2585" s="168"/>
      <c r="LTP2585" s="168"/>
      <c r="LTQ2585" s="168"/>
      <c r="LTR2585" s="168"/>
      <c r="LTS2585" s="168"/>
      <c r="LTT2585" s="168"/>
      <c r="LTU2585" s="168"/>
      <c r="LTV2585" s="168"/>
      <c r="LTW2585" s="168"/>
      <c r="LTX2585" s="168"/>
      <c r="LTY2585" s="168"/>
      <c r="LTZ2585" s="168"/>
      <c r="LUA2585" s="168"/>
      <c r="LUB2585" s="168"/>
      <c r="LUC2585" s="168"/>
      <c r="LUD2585" s="168"/>
      <c r="LUE2585" s="168"/>
      <c r="LUF2585" s="168"/>
      <c r="LUG2585" s="168"/>
      <c r="LUH2585" s="168"/>
      <c r="LUI2585" s="168"/>
      <c r="LUJ2585" s="168"/>
      <c r="LUK2585" s="168"/>
      <c r="LUL2585" s="168"/>
      <c r="LUM2585" s="168"/>
      <c r="LUN2585" s="168"/>
      <c r="LUO2585" s="168"/>
      <c r="LUP2585" s="168"/>
      <c r="LUQ2585" s="168"/>
      <c r="LUR2585" s="168"/>
      <c r="LUS2585" s="168"/>
      <c r="LUT2585" s="168"/>
      <c r="LUU2585" s="168"/>
      <c r="LUV2585" s="168"/>
      <c r="LUW2585" s="168"/>
      <c r="LUX2585" s="168"/>
      <c r="LUY2585" s="168"/>
      <c r="LUZ2585" s="168"/>
      <c r="LVA2585" s="168"/>
      <c r="LVB2585" s="168"/>
      <c r="LVC2585" s="168"/>
      <c r="LVD2585" s="168"/>
      <c r="LVE2585" s="168"/>
      <c r="LVF2585" s="168"/>
      <c r="LVG2585" s="168"/>
      <c r="LVH2585" s="168"/>
      <c r="LVI2585" s="168"/>
      <c r="LVJ2585" s="168"/>
      <c r="LVK2585" s="168"/>
      <c r="LVL2585" s="168"/>
      <c r="LVM2585" s="168"/>
      <c r="LVN2585" s="168"/>
      <c r="LVO2585" s="168"/>
      <c r="LVP2585" s="168"/>
      <c r="LVQ2585" s="168"/>
      <c r="LVR2585" s="168"/>
      <c r="LVS2585" s="168"/>
      <c r="LVT2585" s="168"/>
      <c r="LVU2585" s="168"/>
      <c r="LVV2585" s="168"/>
      <c r="LVW2585" s="168"/>
      <c r="LVX2585" s="168"/>
      <c r="LVY2585" s="168"/>
      <c r="LVZ2585" s="168"/>
      <c r="LWA2585" s="168"/>
      <c r="LWB2585" s="168"/>
      <c r="LWC2585" s="168"/>
      <c r="LWD2585" s="168"/>
      <c r="LWE2585" s="168"/>
      <c r="LWF2585" s="168"/>
      <c r="LWG2585" s="168"/>
      <c r="LWH2585" s="168"/>
      <c r="LWI2585" s="168"/>
      <c r="LWJ2585" s="168"/>
      <c r="LWK2585" s="168"/>
      <c r="LWL2585" s="168"/>
      <c r="LWM2585" s="168"/>
      <c r="LWN2585" s="168"/>
      <c r="LWO2585" s="168"/>
      <c r="LWP2585" s="168"/>
      <c r="LWQ2585" s="168"/>
      <c r="LWR2585" s="168"/>
      <c r="LWS2585" s="168"/>
      <c r="LWT2585" s="168"/>
      <c r="LWU2585" s="168"/>
      <c r="LWV2585" s="168"/>
      <c r="LWW2585" s="168"/>
      <c r="LWX2585" s="168"/>
      <c r="LWY2585" s="168"/>
      <c r="LWZ2585" s="168"/>
      <c r="LXA2585" s="168"/>
      <c r="LXB2585" s="168"/>
      <c r="LXC2585" s="168"/>
      <c r="LXD2585" s="168"/>
      <c r="LXE2585" s="168"/>
      <c r="LXF2585" s="168"/>
      <c r="LXG2585" s="168"/>
      <c r="LXH2585" s="168"/>
      <c r="LXI2585" s="168"/>
      <c r="LXJ2585" s="168"/>
      <c r="LXK2585" s="168"/>
      <c r="LXL2585" s="168"/>
      <c r="LXM2585" s="168"/>
      <c r="LXN2585" s="168"/>
      <c r="LXO2585" s="168"/>
      <c r="LXP2585" s="168"/>
      <c r="LXQ2585" s="168"/>
      <c r="LXR2585" s="168"/>
      <c r="LXS2585" s="168"/>
      <c r="LXT2585" s="168"/>
      <c r="LXU2585" s="168"/>
      <c r="LXV2585" s="168"/>
      <c r="LXW2585" s="168"/>
      <c r="LXX2585" s="168"/>
      <c r="LXY2585" s="168"/>
      <c r="LXZ2585" s="168"/>
      <c r="LYA2585" s="168"/>
      <c r="LYB2585" s="168"/>
      <c r="LYC2585" s="168"/>
      <c r="LYD2585" s="168"/>
      <c r="LYE2585" s="168"/>
      <c r="LYF2585" s="168"/>
      <c r="LYG2585" s="168"/>
      <c r="LYH2585" s="168"/>
      <c r="LYI2585" s="168"/>
      <c r="LYJ2585" s="168"/>
      <c r="LYK2585" s="168"/>
      <c r="LYL2585" s="168"/>
      <c r="LYM2585" s="168"/>
      <c r="LYN2585" s="168"/>
      <c r="LYO2585" s="168"/>
      <c r="LYP2585" s="168"/>
      <c r="LYQ2585" s="168"/>
      <c r="LYR2585" s="168"/>
      <c r="LYS2585" s="168"/>
      <c r="LYT2585" s="168"/>
      <c r="LYU2585" s="168"/>
      <c r="LYV2585" s="168"/>
      <c r="LYW2585" s="168"/>
      <c r="LYX2585" s="168"/>
      <c r="LYY2585" s="168"/>
      <c r="LYZ2585" s="168"/>
      <c r="LZA2585" s="168"/>
      <c r="LZB2585" s="168"/>
      <c r="LZC2585" s="168"/>
      <c r="LZD2585" s="168"/>
      <c r="LZE2585" s="168"/>
      <c r="LZF2585" s="168"/>
      <c r="LZG2585" s="168"/>
      <c r="LZH2585" s="168"/>
      <c r="LZI2585" s="168"/>
      <c r="LZJ2585" s="168"/>
      <c r="LZK2585" s="168"/>
      <c r="LZL2585" s="168"/>
      <c r="LZM2585" s="168"/>
      <c r="LZN2585" s="168"/>
      <c r="LZO2585" s="168"/>
      <c r="LZP2585" s="168"/>
      <c r="LZQ2585" s="168"/>
      <c r="LZR2585" s="168"/>
      <c r="LZS2585" s="168"/>
      <c r="LZT2585" s="168"/>
      <c r="LZU2585" s="168"/>
      <c r="LZV2585" s="168"/>
      <c r="LZW2585" s="168"/>
      <c r="LZX2585" s="168"/>
      <c r="LZY2585" s="168"/>
      <c r="LZZ2585" s="168"/>
      <c r="MAA2585" s="168"/>
      <c r="MAB2585" s="168"/>
      <c r="MAC2585" s="168"/>
      <c r="MAD2585" s="168"/>
      <c r="MAE2585" s="168"/>
      <c r="MAF2585" s="168"/>
      <c r="MAG2585" s="168"/>
      <c r="MAH2585" s="168"/>
      <c r="MAI2585" s="168"/>
      <c r="MAJ2585" s="168"/>
      <c r="MAK2585" s="168"/>
      <c r="MAL2585" s="168"/>
      <c r="MAM2585" s="168"/>
      <c r="MAN2585" s="168"/>
      <c r="MAO2585" s="168"/>
      <c r="MAP2585" s="168"/>
      <c r="MAQ2585" s="168"/>
      <c r="MAR2585" s="168"/>
      <c r="MAS2585" s="168"/>
      <c r="MAT2585" s="168"/>
      <c r="MAU2585" s="168"/>
      <c r="MAV2585" s="168"/>
      <c r="MAW2585" s="168"/>
      <c r="MAX2585" s="168"/>
      <c r="MAY2585" s="168"/>
      <c r="MAZ2585" s="168"/>
      <c r="MBA2585" s="168"/>
      <c r="MBB2585" s="168"/>
      <c r="MBC2585" s="168"/>
      <c r="MBD2585" s="168"/>
      <c r="MBE2585" s="168"/>
      <c r="MBF2585" s="168"/>
      <c r="MBG2585" s="168"/>
      <c r="MBH2585" s="168"/>
      <c r="MBI2585" s="168"/>
      <c r="MBJ2585" s="168"/>
      <c r="MBK2585" s="168"/>
      <c r="MBL2585" s="168"/>
      <c r="MBM2585" s="168"/>
      <c r="MBN2585" s="168"/>
      <c r="MBO2585" s="168"/>
      <c r="MBP2585" s="168"/>
      <c r="MBQ2585" s="168"/>
      <c r="MBR2585" s="168"/>
      <c r="MBS2585" s="168"/>
      <c r="MBT2585" s="168"/>
      <c r="MBU2585" s="168"/>
      <c r="MBV2585" s="168"/>
      <c r="MBW2585" s="168"/>
      <c r="MBX2585" s="168"/>
      <c r="MBY2585" s="168"/>
      <c r="MBZ2585" s="168"/>
      <c r="MCA2585" s="168"/>
      <c r="MCB2585" s="168"/>
      <c r="MCC2585" s="168"/>
      <c r="MCD2585" s="168"/>
      <c r="MCE2585" s="168"/>
      <c r="MCF2585" s="168"/>
      <c r="MCG2585" s="168"/>
      <c r="MCH2585" s="168"/>
      <c r="MCI2585" s="168"/>
      <c r="MCJ2585" s="168"/>
      <c r="MCK2585" s="168"/>
      <c r="MCL2585" s="168"/>
      <c r="MCM2585" s="168"/>
      <c r="MCN2585" s="168"/>
      <c r="MCO2585" s="168"/>
      <c r="MCP2585" s="168"/>
      <c r="MCQ2585" s="168"/>
      <c r="MCR2585" s="168"/>
      <c r="MCS2585" s="168"/>
      <c r="MCT2585" s="168"/>
      <c r="MCU2585" s="168"/>
      <c r="MCV2585" s="168"/>
      <c r="MCW2585" s="168"/>
      <c r="MCX2585" s="168"/>
      <c r="MCY2585" s="168"/>
      <c r="MCZ2585" s="168"/>
      <c r="MDA2585" s="168"/>
      <c r="MDB2585" s="168"/>
      <c r="MDC2585" s="168"/>
      <c r="MDD2585" s="168"/>
      <c r="MDE2585" s="168"/>
      <c r="MDF2585" s="168"/>
      <c r="MDG2585" s="168"/>
      <c r="MDH2585" s="168"/>
      <c r="MDI2585" s="168"/>
      <c r="MDJ2585" s="168"/>
      <c r="MDK2585" s="168"/>
      <c r="MDL2585" s="168"/>
      <c r="MDM2585" s="168"/>
      <c r="MDN2585" s="168"/>
      <c r="MDO2585" s="168"/>
      <c r="MDP2585" s="168"/>
      <c r="MDQ2585" s="168"/>
      <c r="MDR2585" s="168"/>
      <c r="MDS2585" s="168"/>
      <c r="MDT2585" s="168"/>
      <c r="MDU2585" s="168"/>
      <c r="MDV2585" s="168"/>
      <c r="MDW2585" s="168"/>
      <c r="MDX2585" s="168"/>
      <c r="MDY2585" s="168"/>
      <c r="MDZ2585" s="168"/>
      <c r="MEA2585" s="168"/>
      <c r="MEB2585" s="168"/>
      <c r="MEC2585" s="168"/>
      <c r="MED2585" s="168"/>
      <c r="MEE2585" s="168"/>
      <c r="MEF2585" s="168"/>
      <c r="MEG2585" s="168"/>
      <c r="MEH2585" s="168"/>
      <c r="MEI2585" s="168"/>
      <c r="MEJ2585" s="168"/>
      <c r="MEK2585" s="168"/>
      <c r="MEL2585" s="168"/>
      <c r="MEM2585" s="168"/>
      <c r="MEN2585" s="168"/>
      <c r="MEO2585" s="168"/>
      <c r="MEP2585" s="168"/>
      <c r="MEQ2585" s="168"/>
      <c r="MER2585" s="168"/>
      <c r="MES2585" s="168"/>
      <c r="MET2585" s="168"/>
      <c r="MEU2585" s="168"/>
      <c r="MEV2585" s="168"/>
      <c r="MEW2585" s="168"/>
      <c r="MEX2585" s="168"/>
      <c r="MEY2585" s="168"/>
      <c r="MEZ2585" s="168"/>
      <c r="MFA2585" s="168"/>
      <c r="MFB2585" s="168"/>
      <c r="MFC2585" s="168"/>
      <c r="MFD2585" s="168"/>
      <c r="MFE2585" s="168"/>
      <c r="MFF2585" s="168"/>
      <c r="MFG2585" s="168"/>
      <c r="MFH2585" s="168"/>
      <c r="MFI2585" s="168"/>
      <c r="MFJ2585" s="168"/>
      <c r="MFK2585" s="168"/>
      <c r="MFL2585" s="168"/>
      <c r="MFM2585" s="168"/>
      <c r="MFN2585" s="168"/>
      <c r="MFO2585" s="168"/>
      <c r="MFP2585" s="168"/>
      <c r="MFQ2585" s="168"/>
      <c r="MFR2585" s="168"/>
      <c r="MFS2585" s="168"/>
      <c r="MFT2585" s="168"/>
      <c r="MFU2585" s="168"/>
      <c r="MFV2585" s="168"/>
      <c r="MFW2585" s="168"/>
      <c r="MFX2585" s="168"/>
      <c r="MFY2585" s="168"/>
      <c r="MFZ2585" s="168"/>
      <c r="MGA2585" s="168"/>
      <c r="MGB2585" s="168"/>
      <c r="MGC2585" s="168"/>
      <c r="MGD2585" s="168"/>
      <c r="MGE2585" s="168"/>
      <c r="MGF2585" s="168"/>
      <c r="MGG2585" s="168"/>
      <c r="MGH2585" s="168"/>
      <c r="MGI2585" s="168"/>
      <c r="MGJ2585" s="168"/>
      <c r="MGK2585" s="168"/>
      <c r="MGL2585" s="168"/>
      <c r="MGM2585" s="168"/>
      <c r="MGN2585" s="168"/>
      <c r="MGO2585" s="168"/>
      <c r="MGP2585" s="168"/>
      <c r="MGQ2585" s="168"/>
      <c r="MGR2585" s="168"/>
      <c r="MGS2585" s="168"/>
      <c r="MGT2585" s="168"/>
      <c r="MGU2585" s="168"/>
      <c r="MGV2585" s="168"/>
      <c r="MGW2585" s="168"/>
      <c r="MGX2585" s="168"/>
      <c r="MGY2585" s="168"/>
      <c r="MGZ2585" s="168"/>
      <c r="MHA2585" s="168"/>
      <c r="MHB2585" s="168"/>
      <c r="MHC2585" s="168"/>
      <c r="MHD2585" s="168"/>
      <c r="MHE2585" s="168"/>
      <c r="MHF2585" s="168"/>
      <c r="MHG2585" s="168"/>
      <c r="MHH2585" s="168"/>
      <c r="MHI2585" s="168"/>
      <c r="MHJ2585" s="168"/>
      <c r="MHK2585" s="168"/>
      <c r="MHL2585" s="168"/>
      <c r="MHM2585" s="168"/>
      <c r="MHN2585" s="168"/>
      <c r="MHO2585" s="168"/>
      <c r="MHP2585" s="168"/>
      <c r="MHQ2585" s="168"/>
      <c r="MHR2585" s="168"/>
      <c r="MHS2585" s="168"/>
      <c r="MHT2585" s="168"/>
      <c r="MHU2585" s="168"/>
      <c r="MHV2585" s="168"/>
      <c r="MHW2585" s="168"/>
      <c r="MHX2585" s="168"/>
      <c r="MHY2585" s="168"/>
      <c r="MHZ2585" s="168"/>
      <c r="MIA2585" s="168"/>
      <c r="MIB2585" s="168"/>
      <c r="MIC2585" s="168"/>
      <c r="MID2585" s="168"/>
      <c r="MIE2585" s="168"/>
      <c r="MIF2585" s="168"/>
      <c r="MIG2585" s="168"/>
      <c r="MIH2585" s="168"/>
      <c r="MII2585" s="168"/>
      <c r="MIJ2585" s="168"/>
      <c r="MIK2585" s="168"/>
      <c r="MIL2585" s="168"/>
      <c r="MIM2585" s="168"/>
      <c r="MIN2585" s="168"/>
      <c r="MIO2585" s="168"/>
      <c r="MIP2585" s="168"/>
      <c r="MIQ2585" s="168"/>
      <c r="MIR2585" s="168"/>
      <c r="MIS2585" s="168"/>
      <c r="MIT2585" s="168"/>
      <c r="MIU2585" s="168"/>
      <c r="MIV2585" s="168"/>
      <c r="MIW2585" s="168"/>
      <c r="MIX2585" s="168"/>
      <c r="MIY2585" s="168"/>
      <c r="MIZ2585" s="168"/>
      <c r="MJA2585" s="168"/>
      <c r="MJB2585" s="168"/>
      <c r="MJC2585" s="168"/>
      <c r="MJD2585" s="168"/>
      <c r="MJE2585" s="168"/>
      <c r="MJF2585" s="168"/>
      <c r="MJG2585" s="168"/>
      <c r="MJH2585" s="168"/>
      <c r="MJI2585" s="168"/>
      <c r="MJJ2585" s="168"/>
      <c r="MJK2585" s="168"/>
      <c r="MJL2585" s="168"/>
      <c r="MJM2585" s="168"/>
      <c r="MJN2585" s="168"/>
      <c r="MJO2585" s="168"/>
      <c r="MJP2585" s="168"/>
      <c r="MJQ2585" s="168"/>
      <c r="MJR2585" s="168"/>
      <c r="MJS2585" s="168"/>
      <c r="MJT2585" s="168"/>
      <c r="MJU2585" s="168"/>
      <c r="MJV2585" s="168"/>
      <c r="MJW2585" s="168"/>
      <c r="MJX2585" s="168"/>
      <c r="MJY2585" s="168"/>
      <c r="MJZ2585" s="168"/>
      <c r="MKA2585" s="168"/>
      <c r="MKB2585" s="168"/>
      <c r="MKC2585" s="168"/>
      <c r="MKD2585" s="168"/>
      <c r="MKE2585" s="168"/>
      <c r="MKF2585" s="168"/>
      <c r="MKG2585" s="168"/>
      <c r="MKH2585" s="168"/>
      <c r="MKI2585" s="168"/>
      <c r="MKJ2585" s="168"/>
      <c r="MKK2585" s="168"/>
      <c r="MKL2585" s="168"/>
      <c r="MKM2585" s="168"/>
      <c r="MKN2585" s="168"/>
      <c r="MKO2585" s="168"/>
      <c r="MKP2585" s="168"/>
      <c r="MKQ2585" s="168"/>
      <c r="MKR2585" s="168"/>
      <c r="MKS2585" s="168"/>
      <c r="MKT2585" s="168"/>
      <c r="MKU2585" s="168"/>
      <c r="MKV2585" s="168"/>
      <c r="MKW2585" s="168"/>
      <c r="MKX2585" s="168"/>
      <c r="MKY2585" s="168"/>
      <c r="MKZ2585" s="168"/>
      <c r="MLA2585" s="168"/>
      <c r="MLB2585" s="168"/>
      <c r="MLC2585" s="168"/>
      <c r="MLD2585" s="168"/>
      <c r="MLE2585" s="168"/>
      <c r="MLF2585" s="168"/>
      <c r="MLG2585" s="168"/>
      <c r="MLH2585" s="168"/>
      <c r="MLI2585" s="168"/>
      <c r="MLJ2585" s="168"/>
      <c r="MLK2585" s="168"/>
      <c r="MLL2585" s="168"/>
      <c r="MLM2585" s="168"/>
      <c r="MLN2585" s="168"/>
      <c r="MLO2585" s="168"/>
      <c r="MLP2585" s="168"/>
      <c r="MLQ2585" s="168"/>
      <c r="MLR2585" s="168"/>
      <c r="MLS2585" s="168"/>
      <c r="MLT2585" s="168"/>
      <c r="MLU2585" s="168"/>
      <c r="MLV2585" s="168"/>
      <c r="MLW2585" s="168"/>
      <c r="MLX2585" s="168"/>
      <c r="MLY2585" s="168"/>
      <c r="MLZ2585" s="168"/>
      <c r="MMA2585" s="168"/>
      <c r="MMB2585" s="168"/>
      <c r="MMC2585" s="168"/>
      <c r="MMD2585" s="168"/>
      <c r="MME2585" s="168"/>
      <c r="MMF2585" s="168"/>
      <c r="MMG2585" s="168"/>
      <c r="MMH2585" s="168"/>
      <c r="MMI2585" s="168"/>
      <c r="MMJ2585" s="168"/>
      <c r="MMK2585" s="168"/>
      <c r="MML2585" s="168"/>
      <c r="MMM2585" s="168"/>
      <c r="MMN2585" s="168"/>
      <c r="MMO2585" s="168"/>
      <c r="MMP2585" s="168"/>
      <c r="MMQ2585" s="168"/>
      <c r="MMR2585" s="168"/>
      <c r="MMS2585" s="168"/>
      <c r="MMT2585" s="168"/>
      <c r="MMU2585" s="168"/>
      <c r="MMV2585" s="168"/>
      <c r="MMW2585" s="168"/>
      <c r="MMX2585" s="168"/>
      <c r="MMY2585" s="168"/>
      <c r="MMZ2585" s="168"/>
      <c r="MNA2585" s="168"/>
      <c r="MNB2585" s="168"/>
      <c r="MNC2585" s="168"/>
      <c r="MND2585" s="168"/>
      <c r="MNE2585" s="168"/>
      <c r="MNF2585" s="168"/>
      <c r="MNG2585" s="168"/>
      <c r="MNH2585" s="168"/>
      <c r="MNI2585" s="168"/>
      <c r="MNJ2585" s="168"/>
      <c r="MNK2585" s="168"/>
      <c r="MNL2585" s="168"/>
      <c r="MNM2585" s="168"/>
      <c r="MNN2585" s="168"/>
      <c r="MNO2585" s="168"/>
      <c r="MNP2585" s="168"/>
      <c r="MNQ2585" s="168"/>
      <c r="MNR2585" s="168"/>
      <c r="MNS2585" s="168"/>
      <c r="MNT2585" s="168"/>
      <c r="MNU2585" s="168"/>
      <c r="MNV2585" s="168"/>
      <c r="MNW2585" s="168"/>
      <c r="MNX2585" s="168"/>
      <c r="MNY2585" s="168"/>
      <c r="MNZ2585" s="168"/>
      <c r="MOA2585" s="168"/>
      <c r="MOB2585" s="168"/>
      <c r="MOC2585" s="168"/>
      <c r="MOD2585" s="168"/>
      <c r="MOE2585" s="168"/>
      <c r="MOF2585" s="168"/>
      <c r="MOG2585" s="168"/>
      <c r="MOH2585" s="168"/>
      <c r="MOI2585" s="168"/>
      <c r="MOJ2585" s="168"/>
      <c r="MOK2585" s="168"/>
      <c r="MOL2585" s="168"/>
      <c r="MOM2585" s="168"/>
      <c r="MON2585" s="168"/>
      <c r="MOO2585" s="168"/>
      <c r="MOP2585" s="168"/>
      <c r="MOQ2585" s="168"/>
      <c r="MOR2585" s="168"/>
      <c r="MOS2585" s="168"/>
      <c r="MOT2585" s="168"/>
      <c r="MOU2585" s="168"/>
      <c r="MOV2585" s="168"/>
      <c r="MOW2585" s="168"/>
      <c r="MOX2585" s="168"/>
      <c r="MOY2585" s="168"/>
      <c r="MOZ2585" s="168"/>
      <c r="MPA2585" s="168"/>
      <c r="MPB2585" s="168"/>
      <c r="MPC2585" s="168"/>
      <c r="MPD2585" s="168"/>
      <c r="MPE2585" s="168"/>
      <c r="MPF2585" s="168"/>
      <c r="MPG2585" s="168"/>
      <c r="MPH2585" s="168"/>
      <c r="MPI2585" s="168"/>
      <c r="MPJ2585" s="168"/>
      <c r="MPK2585" s="168"/>
      <c r="MPL2585" s="168"/>
      <c r="MPM2585" s="168"/>
      <c r="MPN2585" s="168"/>
      <c r="MPO2585" s="168"/>
      <c r="MPP2585" s="168"/>
      <c r="MPQ2585" s="168"/>
      <c r="MPR2585" s="168"/>
      <c r="MPS2585" s="168"/>
      <c r="MPT2585" s="168"/>
      <c r="MPU2585" s="168"/>
      <c r="MPV2585" s="168"/>
      <c r="MPW2585" s="168"/>
      <c r="MPX2585" s="168"/>
      <c r="MPY2585" s="168"/>
      <c r="MPZ2585" s="168"/>
      <c r="MQA2585" s="168"/>
      <c r="MQB2585" s="168"/>
      <c r="MQC2585" s="168"/>
      <c r="MQD2585" s="168"/>
      <c r="MQE2585" s="168"/>
      <c r="MQF2585" s="168"/>
      <c r="MQG2585" s="168"/>
      <c r="MQH2585" s="168"/>
      <c r="MQI2585" s="168"/>
      <c r="MQJ2585" s="168"/>
      <c r="MQK2585" s="168"/>
      <c r="MQL2585" s="168"/>
      <c r="MQM2585" s="168"/>
      <c r="MQN2585" s="168"/>
      <c r="MQO2585" s="168"/>
      <c r="MQP2585" s="168"/>
      <c r="MQQ2585" s="168"/>
      <c r="MQR2585" s="168"/>
      <c r="MQS2585" s="168"/>
      <c r="MQT2585" s="168"/>
      <c r="MQU2585" s="168"/>
      <c r="MQV2585" s="168"/>
      <c r="MQW2585" s="168"/>
      <c r="MQX2585" s="168"/>
      <c r="MQY2585" s="168"/>
      <c r="MQZ2585" s="168"/>
      <c r="MRA2585" s="168"/>
      <c r="MRB2585" s="168"/>
      <c r="MRC2585" s="168"/>
      <c r="MRD2585" s="168"/>
      <c r="MRE2585" s="168"/>
      <c r="MRF2585" s="168"/>
      <c r="MRG2585" s="168"/>
      <c r="MRH2585" s="168"/>
      <c r="MRI2585" s="168"/>
      <c r="MRJ2585" s="168"/>
      <c r="MRK2585" s="168"/>
      <c r="MRL2585" s="168"/>
      <c r="MRM2585" s="168"/>
      <c r="MRN2585" s="168"/>
      <c r="MRO2585" s="168"/>
      <c r="MRP2585" s="168"/>
      <c r="MRQ2585" s="168"/>
      <c r="MRR2585" s="168"/>
      <c r="MRS2585" s="168"/>
      <c r="MRT2585" s="168"/>
      <c r="MRU2585" s="168"/>
      <c r="MRV2585" s="168"/>
      <c r="MRW2585" s="168"/>
      <c r="MRX2585" s="168"/>
      <c r="MRY2585" s="168"/>
      <c r="MRZ2585" s="168"/>
      <c r="MSA2585" s="168"/>
      <c r="MSB2585" s="168"/>
      <c r="MSC2585" s="168"/>
      <c r="MSD2585" s="168"/>
      <c r="MSE2585" s="168"/>
      <c r="MSF2585" s="168"/>
      <c r="MSG2585" s="168"/>
      <c r="MSH2585" s="168"/>
      <c r="MSI2585" s="168"/>
      <c r="MSJ2585" s="168"/>
      <c r="MSK2585" s="168"/>
      <c r="MSL2585" s="168"/>
      <c r="MSM2585" s="168"/>
      <c r="MSN2585" s="168"/>
      <c r="MSO2585" s="168"/>
      <c r="MSP2585" s="168"/>
      <c r="MSQ2585" s="168"/>
      <c r="MSR2585" s="168"/>
      <c r="MSS2585" s="168"/>
      <c r="MST2585" s="168"/>
      <c r="MSU2585" s="168"/>
      <c r="MSV2585" s="168"/>
      <c r="MSW2585" s="168"/>
      <c r="MSX2585" s="168"/>
      <c r="MSY2585" s="168"/>
      <c r="MSZ2585" s="168"/>
      <c r="MTA2585" s="168"/>
      <c r="MTB2585" s="168"/>
      <c r="MTC2585" s="168"/>
      <c r="MTD2585" s="168"/>
      <c r="MTE2585" s="168"/>
      <c r="MTF2585" s="168"/>
      <c r="MTG2585" s="168"/>
      <c r="MTH2585" s="168"/>
      <c r="MTI2585" s="168"/>
      <c r="MTJ2585" s="168"/>
      <c r="MTK2585" s="168"/>
      <c r="MTL2585" s="168"/>
      <c r="MTM2585" s="168"/>
      <c r="MTN2585" s="168"/>
      <c r="MTO2585" s="168"/>
      <c r="MTP2585" s="168"/>
      <c r="MTQ2585" s="168"/>
      <c r="MTR2585" s="168"/>
      <c r="MTS2585" s="168"/>
      <c r="MTT2585" s="168"/>
      <c r="MTU2585" s="168"/>
      <c r="MTV2585" s="168"/>
      <c r="MTW2585" s="168"/>
      <c r="MTX2585" s="168"/>
      <c r="MTY2585" s="168"/>
      <c r="MTZ2585" s="168"/>
      <c r="MUA2585" s="168"/>
      <c r="MUB2585" s="168"/>
      <c r="MUC2585" s="168"/>
      <c r="MUD2585" s="168"/>
      <c r="MUE2585" s="168"/>
      <c r="MUF2585" s="168"/>
      <c r="MUG2585" s="168"/>
      <c r="MUH2585" s="168"/>
      <c r="MUI2585" s="168"/>
      <c r="MUJ2585" s="168"/>
      <c r="MUK2585" s="168"/>
      <c r="MUL2585" s="168"/>
      <c r="MUM2585" s="168"/>
      <c r="MUN2585" s="168"/>
      <c r="MUO2585" s="168"/>
      <c r="MUP2585" s="168"/>
      <c r="MUQ2585" s="168"/>
      <c r="MUR2585" s="168"/>
      <c r="MUS2585" s="168"/>
      <c r="MUT2585" s="168"/>
      <c r="MUU2585" s="168"/>
      <c r="MUV2585" s="168"/>
      <c r="MUW2585" s="168"/>
      <c r="MUX2585" s="168"/>
      <c r="MUY2585" s="168"/>
      <c r="MUZ2585" s="168"/>
      <c r="MVA2585" s="168"/>
      <c r="MVB2585" s="168"/>
      <c r="MVC2585" s="168"/>
      <c r="MVD2585" s="168"/>
      <c r="MVE2585" s="168"/>
      <c r="MVF2585" s="168"/>
      <c r="MVG2585" s="168"/>
      <c r="MVH2585" s="168"/>
      <c r="MVI2585" s="168"/>
      <c r="MVJ2585" s="168"/>
      <c r="MVK2585" s="168"/>
      <c r="MVL2585" s="168"/>
      <c r="MVM2585" s="168"/>
      <c r="MVN2585" s="168"/>
      <c r="MVO2585" s="168"/>
      <c r="MVP2585" s="168"/>
      <c r="MVQ2585" s="168"/>
      <c r="MVR2585" s="168"/>
      <c r="MVS2585" s="168"/>
      <c r="MVT2585" s="168"/>
      <c r="MVU2585" s="168"/>
      <c r="MVV2585" s="168"/>
      <c r="MVW2585" s="168"/>
      <c r="MVX2585" s="168"/>
      <c r="MVY2585" s="168"/>
      <c r="MVZ2585" s="168"/>
      <c r="MWA2585" s="168"/>
      <c r="MWB2585" s="168"/>
      <c r="MWC2585" s="168"/>
      <c r="MWD2585" s="168"/>
      <c r="MWE2585" s="168"/>
      <c r="MWF2585" s="168"/>
      <c r="MWG2585" s="168"/>
      <c r="MWH2585" s="168"/>
      <c r="MWI2585" s="168"/>
      <c r="MWJ2585" s="168"/>
      <c r="MWK2585" s="168"/>
      <c r="MWL2585" s="168"/>
      <c r="MWM2585" s="168"/>
      <c r="MWN2585" s="168"/>
      <c r="MWO2585" s="168"/>
      <c r="MWP2585" s="168"/>
      <c r="MWQ2585" s="168"/>
      <c r="MWR2585" s="168"/>
      <c r="MWS2585" s="168"/>
      <c r="MWT2585" s="168"/>
      <c r="MWU2585" s="168"/>
      <c r="MWV2585" s="168"/>
      <c r="MWW2585" s="168"/>
      <c r="MWX2585" s="168"/>
      <c r="MWY2585" s="168"/>
      <c r="MWZ2585" s="168"/>
      <c r="MXA2585" s="168"/>
      <c r="MXB2585" s="168"/>
      <c r="MXC2585" s="168"/>
      <c r="MXD2585" s="168"/>
      <c r="MXE2585" s="168"/>
      <c r="MXF2585" s="168"/>
      <c r="MXG2585" s="168"/>
      <c r="MXH2585" s="168"/>
      <c r="MXI2585" s="168"/>
      <c r="MXJ2585" s="168"/>
      <c r="MXK2585" s="168"/>
      <c r="MXL2585" s="168"/>
      <c r="MXM2585" s="168"/>
      <c r="MXN2585" s="168"/>
      <c r="MXO2585" s="168"/>
      <c r="MXP2585" s="168"/>
      <c r="MXQ2585" s="168"/>
      <c r="MXR2585" s="168"/>
      <c r="MXS2585" s="168"/>
      <c r="MXT2585" s="168"/>
      <c r="MXU2585" s="168"/>
      <c r="MXV2585" s="168"/>
      <c r="MXW2585" s="168"/>
      <c r="MXX2585" s="168"/>
      <c r="MXY2585" s="168"/>
      <c r="MXZ2585" s="168"/>
      <c r="MYA2585" s="168"/>
      <c r="MYB2585" s="168"/>
      <c r="MYC2585" s="168"/>
      <c r="MYD2585" s="168"/>
      <c r="MYE2585" s="168"/>
      <c r="MYF2585" s="168"/>
      <c r="MYG2585" s="168"/>
      <c r="MYH2585" s="168"/>
      <c r="MYI2585" s="168"/>
      <c r="MYJ2585" s="168"/>
      <c r="MYK2585" s="168"/>
      <c r="MYL2585" s="168"/>
      <c r="MYM2585" s="168"/>
      <c r="MYN2585" s="168"/>
      <c r="MYO2585" s="168"/>
      <c r="MYP2585" s="168"/>
      <c r="MYQ2585" s="168"/>
      <c r="MYR2585" s="168"/>
      <c r="MYS2585" s="168"/>
      <c r="MYT2585" s="168"/>
      <c r="MYU2585" s="168"/>
      <c r="MYV2585" s="168"/>
      <c r="MYW2585" s="168"/>
      <c r="MYX2585" s="168"/>
      <c r="MYY2585" s="168"/>
      <c r="MYZ2585" s="168"/>
      <c r="MZA2585" s="168"/>
      <c r="MZB2585" s="168"/>
      <c r="MZC2585" s="168"/>
      <c r="MZD2585" s="168"/>
      <c r="MZE2585" s="168"/>
      <c r="MZF2585" s="168"/>
      <c r="MZG2585" s="168"/>
      <c r="MZH2585" s="168"/>
      <c r="MZI2585" s="168"/>
      <c r="MZJ2585" s="168"/>
      <c r="MZK2585" s="168"/>
      <c r="MZL2585" s="168"/>
      <c r="MZM2585" s="168"/>
      <c r="MZN2585" s="168"/>
      <c r="MZO2585" s="168"/>
      <c r="MZP2585" s="168"/>
      <c r="MZQ2585" s="168"/>
      <c r="MZR2585" s="168"/>
      <c r="MZS2585" s="168"/>
      <c r="MZT2585" s="168"/>
      <c r="MZU2585" s="168"/>
      <c r="MZV2585" s="168"/>
      <c r="MZW2585" s="168"/>
      <c r="MZX2585" s="168"/>
      <c r="MZY2585" s="168"/>
      <c r="MZZ2585" s="168"/>
      <c r="NAA2585" s="168"/>
      <c r="NAB2585" s="168"/>
      <c r="NAC2585" s="168"/>
      <c r="NAD2585" s="168"/>
      <c r="NAE2585" s="168"/>
      <c r="NAF2585" s="168"/>
      <c r="NAG2585" s="168"/>
      <c r="NAH2585" s="168"/>
      <c r="NAI2585" s="168"/>
      <c r="NAJ2585" s="168"/>
      <c r="NAK2585" s="168"/>
      <c r="NAL2585" s="168"/>
      <c r="NAM2585" s="168"/>
      <c r="NAN2585" s="168"/>
      <c r="NAO2585" s="168"/>
      <c r="NAP2585" s="168"/>
      <c r="NAQ2585" s="168"/>
      <c r="NAR2585" s="168"/>
      <c r="NAS2585" s="168"/>
      <c r="NAT2585" s="168"/>
      <c r="NAU2585" s="168"/>
      <c r="NAV2585" s="168"/>
      <c r="NAW2585" s="168"/>
      <c r="NAX2585" s="168"/>
      <c r="NAY2585" s="168"/>
      <c r="NAZ2585" s="168"/>
      <c r="NBA2585" s="168"/>
      <c r="NBB2585" s="168"/>
      <c r="NBC2585" s="168"/>
      <c r="NBD2585" s="168"/>
      <c r="NBE2585" s="168"/>
      <c r="NBF2585" s="168"/>
      <c r="NBG2585" s="168"/>
      <c r="NBH2585" s="168"/>
      <c r="NBI2585" s="168"/>
      <c r="NBJ2585" s="168"/>
      <c r="NBK2585" s="168"/>
      <c r="NBL2585" s="168"/>
      <c r="NBM2585" s="168"/>
      <c r="NBN2585" s="168"/>
      <c r="NBO2585" s="168"/>
      <c r="NBP2585" s="168"/>
      <c r="NBQ2585" s="168"/>
      <c r="NBR2585" s="168"/>
      <c r="NBS2585" s="168"/>
      <c r="NBT2585" s="168"/>
      <c r="NBU2585" s="168"/>
      <c r="NBV2585" s="168"/>
      <c r="NBW2585" s="168"/>
      <c r="NBX2585" s="168"/>
      <c r="NBY2585" s="168"/>
      <c r="NBZ2585" s="168"/>
      <c r="NCA2585" s="168"/>
      <c r="NCB2585" s="168"/>
      <c r="NCC2585" s="168"/>
      <c r="NCD2585" s="168"/>
      <c r="NCE2585" s="168"/>
      <c r="NCF2585" s="168"/>
      <c r="NCG2585" s="168"/>
      <c r="NCH2585" s="168"/>
      <c r="NCI2585" s="168"/>
      <c r="NCJ2585" s="168"/>
      <c r="NCK2585" s="168"/>
      <c r="NCL2585" s="168"/>
      <c r="NCM2585" s="168"/>
      <c r="NCN2585" s="168"/>
      <c r="NCO2585" s="168"/>
      <c r="NCP2585" s="168"/>
      <c r="NCQ2585" s="168"/>
      <c r="NCR2585" s="168"/>
      <c r="NCS2585" s="168"/>
      <c r="NCT2585" s="168"/>
      <c r="NCU2585" s="168"/>
      <c r="NCV2585" s="168"/>
      <c r="NCW2585" s="168"/>
      <c r="NCX2585" s="168"/>
      <c r="NCY2585" s="168"/>
      <c r="NCZ2585" s="168"/>
      <c r="NDA2585" s="168"/>
      <c r="NDB2585" s="168"/>
      <c r="NDC2585" s="168"/>
      <c r="NDD2585" s="168"/>
      <c r="NDE2585" s="168"/>
      <c r="NDF2585" s="168"/>
      <c r="NDG2585" s="168"/>
      <c r="NDH2585" s="168"/>
      <c r="NDI2585" s="168"/>
      <c r="NDJ2585" s="168"/>
      <c r="NDK2585" s="168"/>
      <c r="NDL2585" s="168"/>
      <c r="NDM2585" s="168"/>
      <c r="NDN2585" s="168"/>
      <c r="NDO2585" s="168"/>
      <c r="NDP2585" s="168"/>
      <c r="NDQ2585" s="168"/>
      <c r="NDR2585" s="168"/>
      <c r="NDS2585" s="168"/>
      <c r="NDT2585" s="168"/>
      <c r="NDU2585" s="168"/>
      <c r="NDV2585" s="168"/>
      <c r="NDW2585" s="168"/>
      <c r="NDX2585" s="168"/>
      <c r="NDY2585" s="168"/>
      <c r="NDZ2585" s="168"/>
      <c r="NEA2585" s="168"/>
      <c r="NEB2585" s="168"/>
      <c r="NEC2585" s="168"/>
      <c r="NED2585" s="168"/>
      <c r="NEE2585" s="168"/>
      <c r="NEF2585" s="168"/>
      <c r="NEG2585" s="168"/>
      <c r="NEH2585" s="168"/>
      <c r="NEI2585" s="168"/>
      <c r="NEJ2585" s="168"/>
      <c r="NEK2585" s="168"/>
      <c r="NEL2585" s="168"/>
      <c r="NEM2585" s="168"/>
      <c r="NEN2585" s="168"/>
      <c r="NEO2585" s="168"/>
      <c r="NEP2585" s="168"/>
      <c r="NEQ2585" s="168"/>
      <c r="NER2585" s="168"/>
      <c r="NES2585" s="168"/>
      <c r="NET2585" s="168"/>
      <c r="NEU2585" s="168"/>
      <c r="NEV2585" s="168"/>
      <c r="NEW2585" s="168"/>
      <c r="NEX2585" s="168"/>
      <c r="NEY2585" s="168"/>
      <c r="NEZ2585" s="168"/>
      <c r="NFA2585" s="168"/>
      <c r="NFB2585" s="168"/>
      <c r="NFC2585" s="168"/>
      <c r="NFD2585" s="168"/>
      <c r="NFE2585" s="168"/>
      <c r="NFF2585" s="168"/>
      <c r="NFG2585" s="168"/>
      <c r="NFH2585" s="168"/>
      <c r="NFI2585" s="168"/>
      <c r="NFJ2585" s="168"/>
      <c r="NFK2585" s="168"/>
      <c r="NFL2585" s="168"/>
      <c r="NFM2585" s="168"/>
      <c r="NFN2585" s="168"/>
      <c r="NFO2585" s="168"/>
      <c r="NFP2585" s="168"/>
      <c r="NFQ2585" s="168"/>
      <c r="NFR2585" s="168"/>
      <c r="NFS2585" s="168"/>
      <c r="NFT2585" s="168"/>
      <c r="NFU2585" s="168"/>
      <c r="NFV2585" s="168"/>
      <c r="NFW2585" s="168"/>
      <c r="NFX2585" s="168"/>
      <c r="NFY2585" s="168"/>
      <c r="NFZ2585" s="168"/>
      <c r="NGA2585" s="168"/>
      <c r="NGB2585" s="168"/>
      <c r="NGC2585" s="168"/>
      <c r="NGD2585" s="168"/>
      <c r="NGE2585" s="168"/>
      <c r="NGF2585" s="168"/>
      <c r="NGG2585" s="168"/>
      <c r="NGH2585" s="168"/>
      <c r="NGI2585" s="168"/>
      <c r="NGJ2585" s="168"/>
      <c r="NGK2585" s="168"/>
      <c r="NGL2585" s="168"/>
      <c r="NGM2585" s="168"/>
      <c r="NGN2585" s="168"/>
      <c r="NGO2585" s="168"/>
      <c r="NGP2585" s="168"/>
      <c r="NGQ2585" s="168"/>
      <c r="NGR2585" s="168"/>
      <c r="NGS2585" s="168"/>
      <c r="NGT2585" s="168"/>
      <c r="NGU2585" s="168"/>
      <c r="NGV2585" s="168"/>
      <c r="NGW2585" s="168"/>
      <c r="NGX2585" s="168"/>
      <c r="NGY2585" s="168"/>
      <c r="NGZ2585" s="168"/>
      <c r="NHA2585" s="168"/>
      <c r="NHB2585" s="168"/>
      <c r="NHC2585" s="168"/>
      <c r="NHD2585" s="168"/>
      <c r="NHE2585" s="168"/>
      <c r="NHF2585" s="168"/>
      <c r="NHG2585" s="168"/>
      <c r="NHH2585" s="168"/>
      <c r="NHI2585" s="168"/>
      <c r="NHJ2585" s="168"/>
      <c r="NHK2585" s="168"/>
      <c r="NHL2585" s="168"/>
      <c r="NHM2585" s="168"/>
      <c r="NHN2585" s="168"/>
      <c r="NHO2585" s="168"/>
      <c r="NHP2585" s="168"/>
      <c r="NHQ2585" s="168"/>
      <c r="NHR2585" s="168"/>
      <c r="NHS2585" s="168"/>
      <c r="NHT2585" s="168"/>
      <c r="NHU2585" s="168"/>
      <c r="NHV2585" s="168"/>
      <c r="NHW2585" s="168"/>
      <c r="NHX2585" s="168"/>
      <c r="NHY2585" s="168"/>
      <c r="NHZ2585" s="168"/>
      <c r="NIA2585" s="168"/>
      <c r="NIB2585" s="168"/>
      <c r="NIC2585" s="168"/>
      <c r="NID2585" s="168"/>
      <c r="NIE2585" s="168"/>
      <c r="NIF2585" s="168"/>
      <c r="NIG2585" s="168"/>
      <c r="NIH2585" s="168"/>
      <c r="NII2585" s="168"/>
      <c r="NIJ2585" s="168"/>
      <c r="NIK2585" s="168"/>
      <c r="NIL2585" s="168"/>
      <c r="NIM2585" s="168"/>
      <c r="NIN2585" s="168"/>
      <c r="NIO2585" s="168"/>
      <c r="NIP2585" s="168"/>
      <c r="NIQ2585" s="168"/>
      <c r="NIR2585" s="168"/>
      <c r="NIS2585" s="168"/>
      <c r="NIT2585" s="168"/>
      <c r="NIU2585" s="168"/>
      <c r="NIV2585" s="168"/>
      <c r="NIW2585" s="168"/>
      <c r="NIX2585" s="168"/>
      <c r="NIY2585" s="168"/>
      <c r="NIZ2585" s="168"/>
      <c r="NJA2585" s="168"/>
      <c r="NJB2585" s="168"/>
      <c r="NJC2585" s="168"/>
      <c r="NJD2585" s="168"/>
      <c r="NJE2585" s="168"/>
      <c r="NJF2585" s="168"/>
      <c r="NJG2585" s="168"/>
      <c r="NJH2585" s="168"/>
      <c r="NJI2585" s="168"/>
      <c r="NJJ2585" s="168"/>
      <c r="NJK2585" s="168"/>
      <c r="NJL2585" s="168"/>
      <c r="NJM2585" s="168"/>
      <c r="NJN2585" s="168"/>
      <c r="NJO2585" s="168"/>
      <c r="NJP2585" s="168"/>
      <c r="NJQ2585" s="168"/>
      <c r="NJR2585" s="168"/>
      <c r="NJS2585" s="168"/>
      <c r="NJT2585" s="168"/>
      <c r="NJU2585" s="168"/>
      <c r="NJV2585" s="168"/>
      <c r="NJW2585" s="168"/>
      <c r="NJX2585" s="168"/>
      <c r="NJY2585" s="168"/>
      <c r="NJZ2585" s="168"/>
      <c r="NKA2585" s="168"/>
      <c r="NKB2585" s="168"/>
      <c r="NKC2585" s="168"/>
      <c r="NKD2585" s="168"/>
      <c r="NKE2585" s="168"/>
      <c r="NKF2585" s="168"/>
      <c r="NKG2585" s="168"/>
      <c r="NKH2585" s="168"/>
      <c r="NKI2585" s="168"/>
      <c r="NKJ2585" s="168"/>
      <c r="NKK2585" s="168"/>
      <c r="NKL2585" s="168"/>
      <c r="NKM2585" s="168"/>
      <c r="NKN2585" s="168"/>
      <c r="NKO2585" s="168"/>
      <c r="NKP2585" s="168"/>
      <c r="NKQ2585" s="168"/>
      <c r="NKR2585" s="168"/>
      <c r="NKS2585" s="168"/>
      <c r="NKT2585" s="168"/>
      <c r="NKU2585" s="168"/>
      <c r="NKV2585" s="168"/>
      <c r="NKW2585" s="168"/>
      <c r="NKX2585" s="168"/>
      <c r="NKY2585" s="168"/>
      <c r="NKZ2585" s="168"/>
      <c r="NLA2585" s="168"/>
      <c r="NLB2585" s="168"/>
      <c r="NLC2585" s="168"/>
      <c r="NLD2585" s="168"/>
      <c r="NLE2585" s="168"/>
      <c r="NLF2585" s="168"/>
      <c r="NLG2585" s="168"/>
      <c r="NLH2585" s="168"/>
      <c r="NLI2585" s="168"/>
      <c r="NLJ2585" s="168"/>
      <c r="NLK2585" s="168"/>
      <c r="NLL2585" s="168"/>
      <c r="NLM2585" s="168"/>
      <c r="NLN2585" s="168"/>
      <c r="NLO2585" s="168"/>
      <c r="NLP2585" s="168"/>
      <c r="NLQ2585" s="168"/>
      <c r="NLR2585" s="168"/>
      <c r="NLS2585" s="168"/>
      <c r="NLT2585" s="168"/>
      <c r="NLU2585" s="168"/>
      <c r="NLV2585" s="168"/>
      <c r="NLW2585" s="168"/>
      <c r="NLX2585" s="168"/>
      <c r="NLY2585" s="168"/>
      <c r="NLZ2585" s="168"/>
      <c r="NMA2585" s="168"/>
      <c r="NMB2585" s="168"/>
      <c r="NMC2585" s="168"/>
      <c r="NMD2585" s="168"/>
      <c r="NME2585" s="168"/>
      <c r="NMF2585" s="168"/>
      <c r="NMG2585" s="168"/>
      <c r="NMH2585" s="168"/>
      <c r="NMI2585" s="168"/>
      <c r="NMJ2585" s="168"/>
      <c r="NMK2585" s="168"/>
      <c r="NML2585" s="168"/>
      <c r="NMM2585" s="168"/>
      <c r="NMN2585" s="168"/>
      <c r="NMO2585" s="168"/>
      <c r="NMP2585" s="168"/>
      <c r="NMQ2585" s="168"/>
      <c r="NMR2585" s="168"/>
      <c r="NMS2585" s="168"/>
      <c r="NMT2585" s="168"/>
      <c r="NMU2585" s="168"/>
      <c r="NMV2585" s="168"/>
      <c r="NMW2585" s="168"/>
      <c r="NMX2585" s="168"/>
      <c r="NMY2585" s="168"/>
      <c r="NMZ2585" s="168"/>
      <c r="NNA2585" s="168"/>
      <c r="NNB2585" s="168"/>
      <c r="NNC2585" s="168"/>
      <c r="NND2585" s="168"/>
      <c r="NNE2585" s="168"/>
      <c r="NNF2585" s="168"/>
      <c r="NNG2585" s="168"/>
      <c r="NNH2585" s="168"/>
      <c r="NNI2585" s="168"/>
      <c r="NNJ2585" s="168"/>
      <c r="NNK2585" s="168"/>
      <c r="NNL2585" s="168"/>
      <c r="NNM2585" s="168"/>
      <c r="NNN2585" s="168"/>
      <c r="NNO2585" s="168"/>
      <c r="NNP2585" s="168"/>
      <c r="NNQ2585" s="168"/>
      <c r="NNR2585" s="168"/>
      <c r="NNS2585" s="168"/>
      <c r="NNT2585" s="168"/>
      <c r="NNU2585" s="168"/>
      <c r="NNV2585" s="168"/>
      <c r="NNW2585" s="168"/>
      <c r="NNX2585" s="168"/>
      <c r="NNY2585" s="168"/>
      <c r="NNZ2585" s="168"/>
      <c r="NOA2585" s="168"/>
      <c r="NOB2585" s="168"/>
      <c r="NOC2585" s="168"/>
      <c r="NOD2585" s="168"/>
      <c r="NOE2585" s="168"/>
      <c r="NOF2585" s="168"/>
      <c r="NOG2585" s="168"/>
      <c r="NOH2585" s="168"/>
      <c r="NOI2585" s="168"/>
      <c r="NOJ2585" s="168"/>
      <c r="NOK2585" s="168"/>
      <c r="NOL2585" s="168"/>
      <c r="NOM2585" s="168"/>
      <c r="NON2585" s="168"/>
      <c r="NOO2585" s="168"/>
      <c r="NOP2585" s="168"/>
      <c r="NOQ2585" s="168"/>
      <c r="NOR2585" s="168"/>
      <c r="NOS2585" s="168"/>
      <c r="NOT2585" s="168"/>
      <c r="NOU2585" s="168"/>
      <c r="NOV2585" s="168"/>
      <c r="NOW2585" s="168"/>
      <c r="NOX2585" s="168"/>
      <c r="NOY2585" s="168"/>
      <c r="NOZ2585" s="168"/>
      <c r="NPA2585" s="168"/>
      <c r="NPB2585" s="168"/>
      <c r="NPC2585" s="168"/>
      <c r="NPD2585" s="168"/>
      <c r="NPE2585" s="168"/>
      <c r="NPF2585" s="168"/>
      <c r="NPG2585" s="168"/>
      <c r="NPH2585" s="168"/>
      <c r="NPI2585" s="168"/>
      <c r="NPJ2585" s="168"/>
      <c r="NPK2585" s="168"/>
      <c r="NPL2585" s="168"/>
      <c r="NPM2585" s="168"/>
      <c r="NPN2585" s="168"/>
      <c r="NPO2585" s="168"/>
      <c r="NPP2585" s="168"/>
      <c r="NPQ2585" s="168"/>
      <c r="NPR2585" s="168"/>
      <c r="NPS2585" s="168"/>
      <c r="NPT2585" s="168"/>
      <c r="NPU2585" s="168"/>
      <c r="NPV2585" s="168"/>
      <c r="NPW2585" s="168"/>
      <c r="NPX2585" s="168"/>
      <c r="NPY2585" s="168"/>
      <c r="NPZ2585" s="168"/>
      <c r="NQA2585" s="168"/>
      <c r="NQB2585" s="168"/>
      <c r="NQC2585" s="168"/>
      <c r="NQD2585" s="168"/>
      <c r="NQE2585" s="168"/>
      <c r="NQF2585" s="168"/>
      <c r="NQG2585" s="168"/>
      <c r="NQH2585" s="168"/>
      <c r="NQI2585" s="168"/>
      <c r="NQJ2585" s="168"/>
      <c r="NQK2585" s="168"/>
      <c r="NQL2585" s="168"/>
      <c r="NQM2585" s="168"/>
      <c r="NQN2585" s="168"/>
      <c r="NQO2585" s="168"/>
      <c r="NQP2585" s="168"/>
      <c r="NQQ2585" s="168"/>
      <c r="NQR2585" s="168"/>
      <c r="NQS2585" s="168"/>
      <c r="NQT2585" s="168"/>
      <c r="NQU2585" s="168"/>
      <c r="NQV2585" s="168"/>
      <c r="NQW2585" s="168"/>
      <c r="NQX2585" s="168"/>
      <c r="NQY2585" s="168"/>
      <c r="NQZ2585" s="168"/>
      <c r="NRA2585" s="168"/>
      <c r="NRB2585" s="168"/>
      <c r="NRC2585" s="168"/>
      <c r="NRD2585" s="168"/>
      <c r="NRE2585" s="168"/>
      <c r="NRF2585" s="168"/>
      <c r="NRG2585" s="168"/>
      <c r="NRH2585" s="168"/>
      <c r="NRI2585" s="168"/>
      <c r="NRJ2585" s="168"/>
      <c r="NRK2585" s="168"/>
      <c r="NRL2585" s="168"/>
      <c r="NRM2585" s="168"/>
      <c r="NRN2585" s="168"/>
      <c r="NRO2585" s="168"/>
      <c r="NRP2585" s="168"/>
      <c r="NRQ2585" s="168"/>
      <c r="NRR2585" s="168"/>
      <c r="NRS2585" s="168"/>
      <c r="NRT2585" s="168"/>
      <c r="NRU2585" s="168"/>
      <c r="NRV2585" s="168"/>
      <c r="NRW2585" s="168"/>
      <c r="NRX2585" s="168"/>
      <c r="NRY2585" s="168"/>
      <c r="NRZ2585" s="168"/>
      <c r="NSA2585" s="168"/>
      <c r="NSB2585" s="168"/>
      <c r="NSC2585" s="168"/>
      <c r="NSD2585" s="168"/>
      <c r="NSE2585" s="168"/>
      <c r="NSF2585" s="168"/>
      <c r="NSG2585" s="168"/>
      <c r="NSH2585" s="168"/>
      <c r="NSI2585" s="168"/>
      <c r="NSJ2585" s="168"/>
      <c r="NSK2585" s="168"/>
      <c r="NSL2585" s="168"/>
      <c r="NSM2585" s="168"/>
      <c r="NSN2585" s="168"/>
      <c r="NSO2585" s="168"/>
      <c r="NSP2585" s="168"/>
      <c r="NSQ2585" s="168"/>
      <c r="NSR2585" s="168"/>
      <c r="NSS2585" s="168"/>
      <c r="NST2585" s="168"/>
      <c r="NSU2585" s="168"/>
      <c r="NSV2585" s="168"/>
      <c r="NSW2585" s="168"/>
      <c r="NSX2585" s="168"/>
      <c r="NSY2585" s="168"/>
      <c r="NSZ2585" s="168"/>
      <c r="NTA2585" s="168"/>
      <c r="NTB2585" s="168"/>
      <c r="NTC2585" s="168"/>
      <c r="NTD2585" s="168"/>
      <c r="NTE2585" s="168"/>
      <c r="NTF2585" s="168"/>
      <c r="NTG2585" s="168"/>
      <c r="NTH2585" s="168"/>
      <c r="NTI2585" s="168"/>
      <c r="NTJ2585" s="168"/>
      <c r="NTK2585" s="168"/>
      <c r="NTL2585" s="168"/>
      <c r="NTM2585" s="168"/>
      <c r="NTN2585" s="168"/>
      <c r="NTO2585" s="168"/>
      <c r="NTP2585" s="168"/>
      <c r="NTQ2585" s="168"/>
      <c r="NTR2585" s="168"/>
      <c r="NTS2585" s="168"/>
      <c r="NTT2585" s="168"/>
      <c r="NTU2585" s="168"/>
      <c r="NTV2585" s="168"/>
      <c r="NTW2585" s="168"/>
      <c r="NTX2585" s="168"/>
      <c r="NTY2585" s="168"/>
      <c r="NTZ2585" s="168"/>
      <c r="NUA2585" s="168"/>
      <c r="NUB2585" s="168"/>
      <c r="NUC2585" s="168"/>
      <c r="NUD2585" s="168"/>
      <c r="NUE2585" s="168"/>
      <c r="NUF2585" s="168"/>
      <c r="NUG2585" s="168"/>
      <c r="NUH2585" s="168"/>
      <c r="NUI2585" s="168"/>
      <c r="NUJ2585" s="168"/>
      <c r="NUK2585" s="168"/>
      <c r="NUL2585" s="168"/>
      <c r="NUM2585" s="168"/>
      <c r="NUN2585" s="168"/>
      <c r="NUO2585" s="168"/>
      <c r="NUP2585" s="168"/>
      <c r="NUQ2585" s="168"/>
      <c r="NUR2585" s="168"/>
      <c r="NUS2585" s="168"/>
      <c r="NUT2585" s="168"/>
      <c r="NUU2585" s="168"/>
      <c r="NUV2585" s="168"/>
      <c r="NUW2585" s="168"/>
      <c r="NUX2585" s="168"/>
      <c r="NUY2585" s="168"/>
      <c r="NUZ2585" s="168"/>
      <c r="NVA2585" s="168"/>
      <c r="NVB2585" s="168"/>
      <c r="NVC2585" s="168"/>
      <c r="NVD2585" s="168"/>
      <c r="NVE2585" s="168"/>
      <c r="NVF2585" s="168"/>
      <c r="NVG2585" s="168"/>
      <c r="NVH2585" s="168"/>
      <c r="NVI2585" s="168"/>
      <c r="NVJ2585" s="168"/>
      <c r="NVK2585" s="168"/>
      <c r="NVL2585" s="168"/>
      <c r="NVM2585" s="168"/>
      <c r="NVN2585" s="168"/>
      <c r="NVO2585" s="168"/>
      <c r="NVP2585" s="168"/>
      <c r="NVQ2585" s="168"/>
      <c r="NVR2585" s="168"/>
      <c r="NVS2585" s="168"/>
      <c r="NVT2585" s="168"/>
      <c r="NVU2585" s="168"/>
      <c r="NVV2585" s="168"/>
      <c r="NVW2585" s="168"/>
      <c r="NVX2585" s="168"/>
      <c r="NVY2585" s="168"/>
      <c r="NVZ2585" s="168"/>
      <c r="NWA2585" s="168"/>
      <c r="NWB2585" s="168"/>
      <c r="NWC2585" s="168"/>
      <c r="NWD2585" s="168"/>
      <c r="NWE2585" s="168"/>
      <c r="NWF2585" s="168"/>
      <c r="NWG2585" s="168"/>
      <c r="NWH2585" s="168"/>
      <c r="NWI2585" s="168"/>
      <c r="NWJ2585" s="168"/>
      <c r="NWK2585" s="168"/>
      <c r="NWL2585" s="168"/>
      <c r="NWM2585" s="168"/>
      <c r="NWN2585" s="168"/>
      <c r="NWO2585" s="168"/>
      <c r="NWP2585" s="168"/>
      <c r="NWQ2585" s="168"/>
      <c r="NWR2585" s="168"/>
      <c r="NWS2585" s="168"/>
      <c r="NWT2585" s="168"/>
      <c r="NWU2585" s="168"/>
      <c r="NWV2585" s="168"/>
      <c r="NWW2585" s="168"/>
      <c r="NWX2585" s="168"/>
      <c r="NWY2585" s="168"/>
      <c r="NWZ2585" s="168"/>
      <c r="NXA2585" s="168"/>
      <c r="NXB2585" s="168"/>
      <c r="NXC2585" s="168"/>
      <c r="NXD2585" s="168"/>
      <c r="NXE2585" s="168"/>
      <c r="NXF2585" s="168"/>
      <c r="NXG2585" s="168"/>
      <c r="NXH2585" s="168"/>
      <c r="NXI2585" s="168"/>
      <c r="NXJ2585" s="168"/>
      <c r="NXK2585" s="168"/>
      <c r="NXL2585" s="168"/>
      <c r="NXM2585" s="168"/>
      <c r="NXN2585" s="168"/>
      <c r="NXO2585" s="168"/>
      <c r="NXP2585" s="168"/>
      <c r="NXQ2585" s="168"/>
      <c r="NXR2585" s="168"/>
      <c r="NXS2585" s="168"/>
      <c r="NXT2585" s="168"/>
      <c r="NXU2585" s="168"/>
      <c r="NXV2585" s="168"/>
      <c r="NXW2585" s="168"/>
      <c r="NXX2585" s="168"/>
      <c r="NXY2585" s="168"/>
      <c r="NXZ2585" s="168"/>
      <c r="NYA2585" s="168"/>
      <c r="NYB2585" s="168"/>
      <c r="NYC2585" s="168"/>
      <c r="NYD2585" s="168"/>
      <c r="NYE2585" s="168"/>
      <c r="NYF2585" s="168"/>
      <c r="NYG2585" s="168"/>
      <c r="NYH2585" s="168"/>
      <c r="NYI2585" s="168"/>
      <c r="NYJ2585" s="168"/>
      <c r="NYK2585" s="168"/>
      <c r="NYL2585" s="168"/>
      <c r="NYM2585" s="168"/>
      <c r="NYN2585" s="168"/>
      <c r="NYO2585" s="168"/>
      <c r="NYP2585" s="168"/>
      <c r="NYQ2585" s="168"/>
      <c r="NYR2585" s="168"/>
      <c r="NYS2585" s="168"/>
      <c r="NYT2585" s="168"/>
      <c r="NYU2585" s="168"/>
      <c r="NYV2585" s="168"/>
      <c r="NYW2585" s="168"/>
      <c r="NYX2585" s="168"/>
      <c r="NYY2585" s="168"/>
      <c r="NYZ2585" s="168"/>
      <c r="NZA2585" s="168"/>
      <c r="NZB2585" s="168"/>
      <c r="NZC2585" s="168"/>
      <c r="NZD2585" s="168"/>
      <c r="NZE2585" s="168"/>
      <c r="NZF2585" s="168"/>
      <c r="NZG2585" s="168"/>
      <c r="NZH2585" s="168"/>
      <c r="NZI2585" s="168"/>
      <c r="NZJ2585" s="168"/>
      <c r="NZK2585" s="168"/>
      <c r="NZL2585" s="168"/>
      <c r="NZM2585" s="168"/>
      <c r="NZN2585" s="168"/>
      <c r="NZO2585" s="168"/>
      <c r="NZP2585" s="168"/>
      <c r="NZQ2585" s="168"/>
      <c r="NZR2585" s="168"/>
      <c r="NZS2585" s="168"/>
      <c r="NZT2585" s="168"/>
      <c r="NZU2585" s="168"/>
      <c r="NZV2585" s="168"/>
      <c r="NZW2585" s="168"/>
      <c r="NZX2585" s="168"/>
      <c r="NZY2585" s="168"/>
      <c r="NZZ2585" s="168"/>
      <c r="OAA2585" s="168"/>
      <c r="OAB2585" s="168"/>
      <c r="OAC2585" s="168"/>
      <c r="OAD2585" s="168"/>
      <c r="OAE2585" s="168"/>
      <c r="OAF2585" s="168"/>
      <c r="OAG2585" s="168"/>
      <c r="OAH2585" s="168"/>
      <c r="OAI2585" s="168"/>
      <c r="OAJ2585" s="168"/>
      <c r="OAK2585" s="168"/>
      <c r="OAL2585" s="168"/>
      <c r="OAM2585" s="168"/>
      <c r="OAN2585" s="168"/>
      <c r="OAO2585" s="168"/>
      <c r="OAP2585" s="168"/>
      <c r="OAQ2585" s="168"/>
      <c r="OAR2585" s="168"/>
      <c r="OAS2585" s="168"/>
      <c r="OAT2585" s="168"/>
      <c r="OAU2585" s="168"/>
      <c r="OAV2585" s="168"/>
      <c r="OAW2585" s="168"/>
      <c r="OAX2585" s="168"/>
      <c r="OAY2585" s="168"/>
      <c r="OAZ2585" s="168"/>
      <c r="OBA2585" s="168"/>
      <c r="OBB2585" s="168"/>
      <c r="OBC2585" s="168"/>
      <c r="OBD2585" s="168"/>
      <c r="OBE2585" s="168"/>
      <c r="OBF2585" s="168"/>
      <c r="OBG2585" s="168"/>
      <c r="OBH2585" s="168"/>
      <c r="OBI2585" s="168"/>
      <c r="OBJ2585" s="168"/>
      <c r="OBK2585" s="168"/>
      <c r="OBL2585" s="168"/>
      <c r="OBM2585" s="168"/>
      <c r="OBN2585" s="168"/>
      <c r="OBO2585" s="168"/>
      <c r="OBP2585" s="168"/>
      <c r="OBQ2585" s="168"/>
      <c r="OBR2585" s="168"/>
      <c r="OBS2585" s="168"/>
      <c r="OBT2585" s="168"/>
      <c r="OBU2585" s="168"/>
      <c r="OBV2585" s="168"/>
      <c r="OBW2585" s="168"/>
      <c r="OBX2585" s="168"/>
      <c r="OBY2585" s="168"/>
      <c r="OBZ2585" s="168"/>
      <c r="OCA2585" s="168"/>
      <c r="OCB2585" s="168"/>
      <c r="OCC2585" s="168"/>
      <c r="OCD2585" s="168"/>
      <c r="OCE2585" s="168"/>
      <c r="OCF2585" s="168"/>
      <c r="OCG2585" s="168"/>
      <c r="OCH2585" s="168"/>
      <c r="OCI2585" s="168"/>
      <c r="OCJ2585" s="168"/>
      <c r="OCK2585" s="168"/>
      <c r="OCL2585" s="168"/>
      <c r="OCM2585" s="168"/>
      <c r="OCN2585" s="168"/>
      <c r="OCO2585" s="168"/>
      <c r="OCP2585" s="168"/>
      <c r="OCQ2585" s="168"/>
      <c r="OCR2585" s="168"/>
      <c r="OCS2585" s="168"/>
      <c r="OCT2585" s="168"/>
      <c r="OCU2585" s="168"/>
      <c r="OCV2585" s="168"/>
      <c r="OCW2585" s="168"/>
      <c r="OCX2585" s="168"/>
      <c r="OCY2585" s="168"/>
      <c r="OCZ2585" s="168"/>
      <c r="ODA2585" s="168"/>
      <c r="ODB2585" s="168"/>
      <c r="ODC2585" s="168"/>
      <c r="ODD2585" s="168"/>
      <c r="ODE2585" s="168"/>
      <c r="ODF2585" s="168"/>
      <c r="ODG2585" s="168"/>
      <c r="ODH2585" s="168"/>
      <c r="ODI2585" s="168"/>
      <c r="ODJ2585" s="168"/>
      <c r="ODK2585" s="168"/>
      <c r="ODL2585" s="168"/>
      <c r="ODM2585" s="168"/>
      <c r="ODN2585" s="168"/>
      <c r="ODO2585" s="168"/>
      <c r="ODP2585" s="168"/>
      <c r="ODQ2585" s="168"/>
      <c r="ODR2585" s="168"/>
      <c r="ODS2585" s="168"/>
      <c r="ODT2585" s="168"/>
      <c r="ODU2585" s="168"/>
      <c r="ODV2585" s="168"/>
      <c r="ODW2585" s="168"/>
      <c r="ODX2585" s="168"/>
      <c r="ODY2585" s="168"/>
      <c r="ODZ2585" s="168"/>
      <c r="OEA2585" s="168"/>
      <c r="OEB2585" s="168"/>
      <c r="OEC2585" s="168"/>
      <c r="OED2585" s="168"/>
      <c r="OEE2585" s="168"/>
      <c r="OEF2585" s="168"/>
      <c r="OEG2585" s="168"/>
      <c r="OEH2585" s="168"/>
      <c r="OEI2585" s="168"/>
      <c r="OEJ2585" s="168"/>
      <c r="OEK2585" s="168"/>
      <c r="OEL2585" s="168"/>
      <c r="OEM2585" s="168"/>
      <c r="OEN2585" s="168"/>
      <c r="OEO2585" s="168"/>
      <c r="OEP2585" s="168"/>
      <c r="OEQ2585" s="168"/>
      <c r="OER2585" s="168"/>
      <c r="OES2585" s="168"/>
      <c r="OET2585" s="168"/>
      <c r="OEU2585" s="168"/>
      <c r="OEV2585" s="168"/>
      <c r="OEW2585" s="168"/>
      <c r="OEX2585" s="168"/>
      <c r="OEY2585" s="168"/>
      <c r="OEZ2585" s="168"/>
      <c r="OFA2585" s="168"/>
      <c r="OFB2585" s="168"/>
      <c r="OFC2585" s="168"/>
      <c r="OFD2585" s="168"/>
      <c r="OFE2585" s="168"/>
      <c r="OFF2585" s="168"/>
      <c r="OFG2585" s="168"/>
      <c r="OFH2585" s="168"/>
      <c r="OFI2585" s="168"/>
      <c r="OFJ2585" s="168"/>
      <c r="OFK2585" s="168"/>
      <c r="OFL2585" s="168"/>
      <c r="OFM2585" s="168"/>
      <c r="OFN2585" s="168"/>
      <c r="OFO2585" s="168"/>
      <c r="OFP2585" s="168"/>
      <c r="OFQ2585" s="168"/>
      <c r="OFR2585" s="168"/>
      <c r="OFS2585" s="168"/>
      <c r="OFT2585" s="168"/>
      <c r="OFU2585" s="168"/>
      <c r="OFV2585" s="168"/>
      <c r="OFW2585" s="168"/>
      <c r="OFX2585" s="168"/>
      <c r="OFY2585" s="168"/>
      <c r="OFZ2585" s="168"/>
      <c r="OGA2585" s="168"/>
      <c r="OGB2585" s="168"/>
      <c r="OGC2585" s="168"/>
      <c r="OGD2585" s="168"/>
      <c r="OGE2585" s="168"/>
      <c r="OGF2585" s="168"/>
      <c r="OGG2585" s="168"/>
      <c r="OGH2585" s="168"/>
      <c r="OGI2585" s="168"/>
      <c r="OGJ2585" s="168"/>
      <c r="OGK2585" s="168"/>
      <c r="OGL2585" s="168"/>
      <c r="OGM2585" s="168"/>
      <c r="OGN2585" s="168"/>
      <c r="OGO2585" s="168"/>
      <c r="OGP2585" s="168"/>
      <c r="OGQ2585" s="168"/>
      <c r="OGR2585" s="168"/>
      <c r="OGS2585" s="168"/>
      <c r="OGT2585" s="168"/>
      <c r="OGU2585" s="168"/>
      <c r="OGV2585" s="168"/>
      <c r="OGW2585" s="168"/>
      <c r="OGX2585" s="168"/>
      <c r="OGY2585" s="168"/>
      <c r="OGZ2585" s="168"/>
      <c r="OHA2585" s="168"/>
      <c r="OHB2585" s="168"/>
      <c r="OHC2585" s="168"/>
      <c r="OHD2585" s="168"/>
      <c r="OHE2585" s="168"/>
      <c r="OHF2585" s="168"/>
      <c r="OHG2585" s="168"/>
      <c r="OHH2585" s="168"/>
      <c r="OHI2585" s="168"/>
      <c r="OHJ2585" s="168"/>
      <c r="OHK2585" s="168"/>
      <c r="OHL2585" s="168"/>
      <c r="OHM2585" s="168"/>
      <c r="OHN2585" s="168"/>
      <c r="OHO2585" s="168"/>
      <c r="OHP2585" s="168"/>
      <c r="OHQ2585" s="168"/>
      <c r="OHR2585" s="168"/>
      <c r="OHS2585" s="168"/>
      <c r="OHT2585" s="168"/>
      <c r="OHU2585" s="168"/>
      <c r="OHV2585" s="168"/>
      <c r="OHW2585" s="168"/>
      <c r="OHX2585" s="168"/>
      <c r="OHY2585" s="168"/>
      <c r="OHZ2585" s="168"/>
      <c r="OIA2585" s="168"/>
      <c r="OIB2585" s="168"/>
      <c r="OIC2585" s="168"/>
      <c r="OID2585" s="168"/>
      <c r="OIE2585" s="168"/>
      <c r="OIF2585" s="168"/>
      <c r="OIG2585" s="168"/>
      <c r="OIH2585" s="168"/>
      <c r="OII2585" s="168"/>
      <c r="OIJ2585" s="168"/>
      <c r="OIK2585" s="168"/>
      <c r="OIL2585" s="168"/>
      <c r="OIM2585" s="168"/>
      <c r="OIN2585" s="168"/>
      <c r="OIO2585" s="168"/>
      <c r="OIP2585" s="168"/>
      <c r="OIQ2585" s="168"/>
      <c r="OIR2585" s="168"/>
      <c r="OIS2585" s="168"/>
      <c r="OIT2585" s="168"/>
      <c r="OIU2585" s="168"/>
      <c r="OIV2585" s="168"/>
      <c r="OIW2585" s="168"/>
      <c r="OIX2585" s="168"/>
      <c r="OIY2585" s="168"/>
      <c r="OIZ2585" s="168"/>
      <c r="OJA2585" s="168"/>
      <c r="OJB2585" s="168"/>
      <c r="OJC2585" s="168"/>
      <c r="OJD2585" s="168"/>
      <c r="OJE2585" s="168"/>
      <c r="OJF2585" s="168"/>
      <c r="OJG2585" s="168"/>
      <c r="OJH2585" s="168"/>
      <c r="OJI2585" s="168"/>
      <c r="OJJ2585" s="168"/>
      <c r="OJK2585" s="168"/>
      <c r="OJL2585" s="168"/>
      <c r="OJM2585" s="168"/>
      <c r="OJN2585" s="168"/>
      <c r="OJO2585" s="168"/>
      <c r="OJP2585" s="168"/>
      <c r="OJQ2585" s="168"/>
      <c r="OJR2585" s="168"/>
      <c r="OJS2585" s="168"/>
      <c r="OJT2585" s="168"/>
      <c r="OJU2585" s="168"/>
      <c r="OJV2585" s="168"/>
      <c r="OJW2585" s="168"/>
      <c r="OJX2585" s="168"/>
      <c r="OJY2585" s="168"/>
      <c r="OJZ2585" s="168"/>
      <c r="OKA2585" s="168"/>
      <c r="OKB2585" s="168"/>
      <c r="OKC2585" s="168"/>
      <c r="OKD2585" s="168"/>
      <c r="OKE2585" s="168"/>
      <c r="OKF2585" s="168"/>
      <c r="OKG2585" s="168"/>
      <c r="OKH2585" s="168"/>
      <c r="OKI2585" s="168"/>
      <c r="OKJ2585" s="168"/>
      <c r="OKK2585" s="168"/>
      <c r="OKL2585" s="168"/>
      <c r="OKM2585" s="168"/>
      <c r="OKN2585" s="168"/>
      <c r="OKO2585" s="168"/>
      <c r="OKP2585" s="168"/>
      <c r="OKQ2585" s="168"/>
      <c r="OKR2585" s="168"/>
      <c r="OKS2585" s="168"/>
      <c r="OKT2585" s="168"/>
      <c r="OKU2585" s="168"/>
      <c r="OKV2585" s="168"/>
      <c r="OKW2585" s="168"/>
      <c r="OKX2585" s="168"/>
      <c r="OKY2585" s="168"/>
      <c r="OKZ2585" s="168"/>
      <c r="OLA2585" s="168"/>
      <c r="OLB2585" s="168"/>
      <c r="OLC2585" s="168"/>
      <c r="OLD2585" s="168"/>
      <c r="OLE2585" s="168"/>
      <c r="OLF2585" s="168"/>
      <c r="OLG2585" s="168"/>
      <c r="OLH2585" s="168"/>
      <c r="OLI2585" s="168"/>
      <c r="OLJ2585" s="168"/>
      <c r="OLK2585" s="168"/>
      <c r="OLL2585" s="168"/>
      <c r="OLM2585" s="168"/>
      <c r="OLN2585" s="168"/>
      <c r="OLO2585" s="168"/>
      <c r="OLP2585" s="168"/>
      <c r="OLQ2585" s="168"/>
      <c r="OLR2585" s="168"/>
      <c r="OLS2585" s="168"/>
      <c r="OLT2585" s="168"/>
      <c r="OLU2585" s="168"/>
      <c r="OLV2585" s="168"/>
      <c r="OLW2585" s="168"/>
      <c r="OLX2585" s="168"/>
      <c r="OLY2585" s="168"/>
      <c r="OLZ2585" s="168"/>
      <c r="OMA2585" s="168"/>
      <c r="OMB2585" s="168"/>
      <c r="OMC2585" s="168"/>
      <c r="OMD2585" s="168"/>
      <c r="OME2585" s="168"/>
      <c r="OMF2585" s="168"/>
      <c r="OMG2585" s="168"/>
      <c r="OMH2585" s="168"/>
      <c r="OMI2585" s="168"/>
      <c r="OMJ2585" s="168"/>
      <c r="OMK2585" s="168"/>
      <c r="OML2585" s="168"/>
      <c r="OMM2585" s="168"/>
      <c r="OMN2585" s="168"/>
      <c r="OMO2585" s="168"/>
      <c r="OMP2585" s="168"/>
      <c r="OMQ2585" s="168"/>
      <c r="OMR2585" s="168"/>
      <c r="OMS2585" s="168"/>
      <c r="OMT2585" s="168"/>
      <c r="OMU2585" s="168"/>
      <c r="OMV2585" s="168"/>
      <c r="OMW2585" s="168"/>
      <c r="OMX2585" s="168"/>
      <c r="OMY2585" s="168"/>
      <c r="OMZ2585" s="168"/>
      <c r="ONA2585" s="168"/>
      <c r="ONB2585" s="168"/>
      <c r="ONC2585" s="168"/>
      <c r="OND2585" s="168"/>
      <c r="ONE2585" s="168"/>
      <c r="ONF2585" s="168"/>
      <c r="ONG2585" s="168"/>
      <c r="ONH2585" s="168"/>
      <c r="ONI2585" s="168"/>
      <c r="ONJ2585" s="168"/>
      <c r="ONK2585" s="168"/>
      <c r="ONL2585" s="168"/>
      <c r="ONM2585" s="168"/>
      <c r="ONN2585" s="168"/>
      <c r="ONO2585" s="168"/>
      <c r="ONP2585" s="168"/>
      <c r="ONQ2585" s="168"/>
      <c r="ONR2585" s="168"/>
      <c r="ONS2585" s="168"/>
      <c r="ONT2585" s="168"/>
      <c r="ONU2585" s="168"/>
      <c r="ONV2585" s="168"/>
      <c r="ONW2585" s="168"/>
      <c r="ONX2585" s="168"/>
      <c r="ONY2585" s="168"/>
      <c r="ONZ2585" s="168"/>
      <c r="OOA2585" s="168"/>
      <c r="OOB2585" s="168"/>
      <c r="OOC2585" s="168"/>
      <c r="OOD2585" s="168"/>
      <c r="OOE2585" s="168"/>
      <c r="OOF2585" s="168"/>
      <c r="OOG2585" s="168"/>
      <c r="OOH2585" s="168"/>
      <c r="OOI2585" s="168"/>
      <c r="OOJ2585" s="168"/>
      <c r="OOK2585" s="168"/>
      <c r="OOL2585" s="168"/>
      <c r="OOM2585" s="168"/>
      <c r="OON2585" s="168"/>
      <c r="OOO2585" s="168"/>
      <c r="OOP2585" s="168"/>
      <c r="OOQ2585" s="168"/>
      <c r="OOR2585" s="168"/>
      <c r="OOS2585" s="168"/>
      <c r="OOT2585" s="168"/>
      <c r="OOU2585" s="168"/>
      <c r="OOV2585" s="168"/>
      <c r="OOW2585" s="168"/>
      <c r="OOX2585" s="168"/>
      <c r="OOY2585" s="168"/>
      <c r="OOZ2585" s="168"/>
      <c r="OPA2585" s="168"/>
      <c r="OPB2585" s="168"/>
      <c r="OPC2585" s="168"/>
      <c r="OPD2585" s="168"/>
      <c r="OPE2585" s="168"/>
      <c r="OPF2585" s="168"/>
      <c r="OPG2585" s="168"/>
      <c r="OPH2585" s="168"/>
      <c r="OPI2585" s="168"/>
      <c r="OPJ2585" s="168"/>
      <c r="OPK2585" s="168"/>
      <c r="OPL2585" s="168"/>
      <c r="OPM2585" s="168"/>
      <c r="OPN2585" s="168"/>
      <c r="OPO2585" s="168"/>
      <c r="OPP2585" s="168"/>
      <c r="OPQ2585" s="168"/>
      <c r="OPR2585" s="168"/>
      <c r="OPS2585" s="168"/>
      <c r="OPT2585" s="168"/>
      <c r="OPU2585" s="168"/>
      <c r="OPV2585" s="168"/>
      <c r="OPW2585" s="168"/>
      <c r="OPX2585" s="168"/>
      <c r="OPY2585" s="168"/>
      <c r="OPZ2585" s="168"/>
      <c r="OQA2585" s="168"/>
      <c r="OQB2585" s="168"/>
      <c r="OQC2585" s="168"/>
      <c r="OQD2585" s="168"/>
      <c r="OQE2585" s="168"/>
      <c r="OQF2585" s="168"/>
      <c r="OQG2585" s="168"/>
      <c r="OQH2585" s="168"/>
      <c r="OQI2585" s="168"/>
      <c r="OQJ2585" s="168"/>
      <c r="OQK2585" s="168"/>
      <c r="OQL2585" s="168"/>
      <c r="OQM2585" s="168"/>
      <c r="OQN2585" s="168"/>
      <c r="OQO2585" s="168"/>
      <c r="OQP2585" s="168"/>
      <c r="OQQ2585" s="168"/>
      <c r="OQR2585" s="168"/>
      <c r="OQS2585" s="168"/>
      <c r="OQT2585" s="168"/>
      <c r="OQU2585" s="168"/>
      <c r="OQV2585" s="168"/>
      <c r="OQW2585" s="168"/>
      <c r="OQX2585" s="168"/>
      <c r="OQY2585" s="168"/>
      <c r="OQZ2585" s="168"/>
      <c r="ORA2585" s="168"/>
      <c r="ORB2585" s="168"/>
      <c r="ORC2585" s="168"/>
      <c r="ORD2585" s="168"/>
      <c r="ORE2585" s="168"/>
      <c r="ORF2585" s="168"/>
      <c r="ORG2585" s="168"/>
      <c r="ORH2585" s="168"/>
      <c r="ORI2585" s="168"/>
      <c r="ORJ2585" s="168"/>
      <c r="ORK2585" s="168"/>
      <c r="ORL2585" s="168"/>
      <c r="ORM2585" s="168"/>
      <c r="ORN2585" s="168"/>
      <c r="ORO2585" s="168"/>
      <c r="ORP2585" s="168"/>
      <c r="ORQ2585" s="168"/>
      <c r="ORR2585" s="168"/>
      <c r="ORS2585" s="168"/>
      <c r="ORT2585" s="168"/>
      <c r="ORU2585" s="168"/>
      <c r="ORV2585" s="168"/>
      <c r="ORW2585" s="168"/>
      <c r="ORX2585" s="168"/>
      <c r="ORY2585" s="168"/>
      <c r="ORZ2585" s="168"/>
      <c r="OSA2585" s="168"/>
      <c r="OSB2585" s="168"/>
      <c r="OSC2585" s="168"/>
      <c r="OSD2585" s="168"/>
      <c r="OSE2585" s="168"/>
      <c r="OSF2585" s="168"/>
      <c r="OSG2585" s="168"/>
      <c r="OSH2585" s="168"/>
      <c r="OSI2585" s="168"/>
      <c r="OSJ2585" s="168"/>
      <c r="OSK2585" s="168"/>
      <c r="OSL2585" s="168"/>
      <c r="OSM2585" s="168"/>
      <c r="OSN2585" s="168"/>
      <c r="OSO2585" s="168"/>
      <c r="OSP2585" s="168"/>
      <c r="OSQ2585" s="168"/>
      <c r="OSR2585" s="168"/>
      <c r="OSS2585" s="168"/>
      <c r="OST2585" s="168"/>
      <c r="OSU2585" s="168"/>
      <c r="OSV2585" s="168"/>
      <c r="OSW2585" s="168"/>
      <c r="OSX2585" s="168"/>
      <c r="OSY2585" s="168"/>
      <c r="OSZ2585" s="168"/>
      <c r="OTA2585" s="168"/>
      <c r="OTB2585" s="168"/>
      <c r="OTC2585" s="168"/>
      <c r="OTD2585" s="168"/>
      <c r="OTE2585" s="168"/>
      <c r="OTF2585" s="168"/>
      <c r="OTG2585" s="168"/>
      <c r="OTH2585" s="168"/>
      <c r="OTI2585" s="168"/>
      <c r="OTJ2585" s="168"/>
      <c r="OTK2585" s="168"/>
      <c r="OTL2585" s="168"/>
      <c r="OTM2585" s="168"/>
      <c r="OTN2585" s="168"/>
      <c r="OTO2585" s="168"/>
      <c r="OTP2585" s="168"/>
      <c r="OTQ2585" s="168"/>
      <c r="OTR2585" s="168"/>
      <c r="OTS2585" s="168"/>
      <c r="OTT2585" s="168"/>
      <c r="OTU2585" s="168"/>
      <c r="OTV2585" s="168"/>
      <c r="OTW2585" s="168"/>
      <c r="OTX2585" s="168"/>
      <c r="OTY2585" s="168"/>
      <c r="OTZ2585" s="168"/>
      <c r="OUA2585" s="168"/>
      <c r="OUB2585" s="168"/>
      <c r="OUC2585" s="168"/>
      <c r="OUD2585" s="168"/>
      <c r="OUE2585" s="168"/>
      <c r="OUF2585" s="168"/>
      <c r="OUG2585" s="168"/>
      <c r="OUH2585" s="168"/>
      <c r="OUI2585" s="168"/>
      <c r="OUJ2585" s="168"/>
      <c r="OUK2585" s="168"/>
      <c r="OUL2585" s="168"/>
      <c r="OUM2585" s="168"/>
      <c r="OUN2585" s="168"/>
      <c r="OUO2585" s="168"/>
      <c r="OUP2585" s="168"/>
      <c r="OUQ2585" s="168"/>
      <c r="OUR2585" s="168"/>
      <c r="OUS2585" s="168"/>
      <c r="OUT2585" s="168"/>
      <c r="OUU2585" s="168"/>
      <c r="OUV2585" s="168"/>
      <c r="OUW2585" s="168"/>
      <c r="OUX2585" s="168"/>
      <c r="OUY2585" s="168"/>
      <c r="OUZ2585" s="168"/>
      <c r="OVA2585" s="168"/>
      <c r="OVB2585" s="168"/>
      <c r="OVC2585" s="168"/>
      <c r="OVD2585" s="168"/>
      <c r="OVE2585" s="168"/>
      <c r="OVF2585" s="168"/>
      <c r="OVG2585" s="168"/>
      <c r="OVH2585" s="168"/>
      <c r="OVI2585" s="168"/>
      <c r="OVJ2585" s="168"/>
      <c r="OVK2585" s="168"/>
      <c r="OVL2585" s="168"/>
      <c r="OVM2585" s="168"/>
      <c r="OVN2585" s="168"/>
      <c r="OVO2585" s="168"/>
      <c r="OVP2585" s="168"/>
      <c r="OVQ2585" s="168"/>
      <c r="OVR2585" s="168"/>
      <c r="OVS2585" s="168"/>
      <c r="OVT2585" s="168"/>
      <c r="OVU2585" s="168"/>
      <c r="OVV2585" s="168"/>
      <c r="OVW2585" s="168"/>
      <c r="OVX2585" s="168"/>
      <c r="OVY2585" s="168"/>
      <c r="OVZ2585" s="168"/>
      <c r="OWA2585" s="168"/>
      <c r="OWB2585" s="168"/>
      <c r="OWC2585" s="168"/>
      <c r="OWD2585" s="168"/>
      <c r="OWE2585" s="168"/>
      <c r="OWF2585" s="168"/>
      <c r="OWG2585" s="168"/>
      <c r="OWH2585" s="168"/>
      <c r="OWI2585" s="168"/>
      <c r="OWJ2585" s="168"/>
      <c r="OWK2585" s="168"/>
      <c r="OWL2585" s="168"/>
      <c r="OWM2585" s="168"/>
      <c r="OWN2585" s="168"/>
      <c r="OWO2585" s="168"/>
      <c r="OWP2585" s="168"/>
      <c r="OWQ2585" s="168"/>
      <c r="OWR2585" s="168"/>
      <c r="OWS2585" s="168"/>
      <c r="OWT2585" s="168"/>
      <c r="OWU2585" s="168"/>
      <c r="OWV2585" s="168"/>
      <c r="OWW2585" s="168"/>
      <c r="OWX2585" s="168"/>
      <c r="OWY2585" s="168"/>
      <c r="OWZ2585" s="168"/>
      <c r="OXA2585" s="168"/>
      <c r="OXB2585" s="168"/>
      <c r="OXC2585" s="168"/>
      <c r="OXD2585" s="168"/>
      <c r="OXE2585" s="168"/>
      <c r="OXF2585" s="168"/>
      <c r="OXG2585" s="168"/>
      <c r="OXH2585" s="168"/>
      <c r="OXI2585" s="168"/>
      <c r="OXJ2585" s="168"/>
      <c r="OXK2585" s="168"/>
      <c r="OXL2585" s="168"/>
      <c r="OXM2585" s="168"/>
      <c r="OXN2585" s="168"/>
      <c r="OXO2585" s="168"/>
      <c r="OXP2585" s="168"/>
      <c r="OXQ2585" s="168"/>
      <c r="OXR2585" s="168"/>
      <c r="OXS2585" s="168"/>
      <c r="OXT2585" s="168"/>
      <c r="OXU2585" s="168"/>
      <c r="OXV2585" s="168"/>
      <c r="OXW2585" s="168"/>
      <c r="OXX2585" s="168"/>
      <c r="OXY2585" s="168"/>
      <c r="OXZ2585" s="168"/>
      <c r="OYA2585" s="168"/>
      <c r="OYB2585" s="168"/>
      <c r="OYC2585" s="168"/>
      <c r="OYD2585" s="168"/>
      <c r="OYE2585" s="168"/>
      <c r="OYF2585" s="168"/>
      <c r="OYG2585" s="168"/>
      <c r="OYH2585" s="168"/>
      <c r="OYI2585" s="168"/>
      <c r="OYJ2585" s="168"/>
      <c r="OYK2585" s="168"/>
      <c r="OYL2585" s="168"/>
      <c r="OYM2585" s="168"/>
      <c r="OYN2585" s="168"/>
      <c r="OYO2585" s="168"/>
      <c r="OYP2585" s="168"/>
      <c r="OYQ2585" s="168"/>
      <c r="OYR2585" s="168"/>
      <c r="OYS2585" s="168"/>
      <c r="OYT2585" s="168"/>
      <c r="OYU2585" s="168"/>
      <c r="OYV2585" s="168"/>
      <c r="OYW2585" s="168"/>
      <c r="OYX2585" s="168"/>
      <c r="OYY2585" s="168"/>
      <c r="OYZ2585" s="168"/>
      <c r="OZA2585" s="168"/>
      <c r="OZB2585" s="168"/>
      <c r="OZC2585" s="168"/>
      <c r="OZD2585" s="168"/>
      <c r="OZE2585" s="168"/>
      <c r="OZF2585" s="168"/>
      <c r="OZG2585" s="168"/>
      <c r="OZH2585" s="168"/>
      <c r="OZI2585" s="168"/>
      <c r="OZJ2585" s="168"/>
      <c r="OZK2585" s="168"/>
      <c r="OZL2585" s="168"/>
      <c r="OZM2585" s="168"/>
      <c r="OZN2585" s="168"/>
      <c r="OZO2585" s="168"/>
      <c r="OZP2585" s="168"/>
      <c r="OZQ2585" s="168"/>
      <c r="OZR2585" s="168"/>
      <c r="OZS2585" s="168"/>
      <c r="OZT2585" s="168"/>
      <c r="OZU2585" s="168"/>
      <c r="OZV2585" s="168"/>
      <c r="OZW2585" s="168"/>
      <c r="OZX2585" s="168"/>
      <c r="OZY2585" s="168"/>
      <c r="OZZ2585" s="168"/>
      <c r="PAA2585" s="168"/>
      <c r="PAB2585" s="168"/>
      <c r="PAC2585" s="168"/>
      <c r="PAD2585" s="168"/>
      <c r="PAE2585" s="168"/>
      <c r="PAF2585" s="168"/>
      <c r="PAG2585" s="168"/>
      <c r="PAH2585" s="168"/>
      <c r="PAI2585" s="168"/>
      <c r="PAJ2585" s="168"/>
      <c r="PAK2585" s="168"/>
      <c r="PAL2585" s="168"/>
      <c r="PAM2585" s="168"/>
      <c r="PAN2585" s="168"/>
      <c r="PAO2585" s="168"/>
      <c r="PAP2585" s="168"/>
      <c r="PAQ2585" s="168"/>
      <c r="PAR2585" s="168"/>
      <c r="PAS2585" s="168"/>
      <c r="PAT2585" s="168"/>
      <c r="PAU2585" s="168"/>
      <c r="PAV2585" s="168"/>
      <c r="PAW2585" s="168"/>
      <c r="PAX2585" s="168"/>
      <c r="PAY2585" s="168"/>
      <c r="PAZ2585" s="168"/>
      <c r="PBA2585" s="168"/>
      <c r="PBB2585" s="168"/>
      <c r="PBC2585" s="168"/>
      <c r="PBD2585" s="168"/>
      <c r="PBE2585" s="168"/>
      <c r="PBF2585" s="168"/>
      <c r="PBG2585" s="168"/>
      <c r="PBH2585" s="168"/>
      <c r="PBI2585" s="168"/>
      <c r="PBJ2585" s="168"/>
      <c r="PBK2585" s="168"/>
      <c r="PBL2585" s="168"/>
      <c r="PBM2585" s="168"/>
      <c r="PBN2585" s="168"/>
      <c r="PBO2585" s="168"/>
      <c r="PBP2585" s="168"/>
      <c r="PBQ2585" s="168"/>
      <c r="PBR2585" s="168"/>
      <c r="PBS2585" s="168"/>
      <c r="PBT2585" s="168"/>
      <c r="PBU2585" s="168"/>
      <c r="PBV2585" s="168"/>
      <c r="PBW2585" s="168"/>
      <c r="PBX2585" s="168"/>
      <c r="PBY2585" s="168"/>
      <c r="PBZ2585" s="168"/>
      <c r="PCA2585" s="168"/>
      <c r="PCB2585" s="168"/>
      <c r="PCC2585" s="168"/>
      <c r="PCD2585" s="168"/>
      <c r="PCE2585" s="168"/>
      <c r="PCF2585" s="168"/>
      <c r="PCG2585" s="168"/>
      <c r="PCH2585" s="168"/>
      <c r="PCI2585" s="168"/>
      <c r="PCJ2585" s="168"/>
      <c r="PCK2585" s="168"/>
      <c r="PCL2585" s="168"/>
      <c r="PCM2585" s="168"/>
      <c r="PCN2585" s="168"/>
      <c r="PCO2585" s="168"/>
      <c r="PCP2585" s="168"/>
      <c r="PCQ2585" s="168"/>
      <c r="PCR2585" s="168"/>
      <c r="PCS2585" s="168"/>
      <c r="PCT2585" s="168"/>
      <c r="PCU2585" s="168"/>
      <c r="PCV2585" s="168"/>
      <c r="PCW2585" s="168"/>
      <c r="PCX2585" s="168"/>
      <c r="PCY2585" s="168"/>
      <c r="PCZ2585" s="168"/>
      <c r="PDA2585" s="168"/>
      <c r="PDB2585" s="168"/>
      <c r="PDC2585" s="168"/>
      <c r="PDD2585" s="168"/>
      <c r="PDE2585" s="168"/>
      <c r="PDF2585" s="168"/>
      <c r="PDG2585" s="168"/>
      <c r="PDH2585" s="168"/>
      <c r="PDI2585" s="168"/>
      <c r="PDJ2585" s="168"/>
      <c r="PDK2585" s="168"/>
      <c r="PDL2585" s="168"/>
      <c r="PDM2585" s="168"/>
      <c r="PDN2585" s="168"/>
      <c r="PDO2585" s="168"/>
      <c r="PDP2585" s="168"/>
      <c r="PDQ2585" s="168"/>
      <c r="PDR2585" s="168"/>
      <c r="PDS2585" s="168"/>
      <c r="PDT2585" s="168"/>
      <c r="PDU2585" s="168"/>
      <c r="PDV2585" s="168"/>
      <c r="PDW2585" s="168"/>
      <c r="PDX2585" s="168"/>
      <c r="PDY2585" s="168"/>
      <c r="PDZ2585" s="168"/>
      <c r="PEA2585" s="168"/>
      <c r="PEB2585" s="168"/>
      <c r="PEC2585" s="168"/>
      <c r="PED2585" s="168"/>
      <c r="PEE2585" s="168"/>
      <c r="PEF2585" s="168"/>
      <c r="PEG2585" s="168"/>
      <c r="PEH2585" s="168"/>
      <c r="PEI2585" s="168"/>
      <c r="PEJ2585" s="168"/>
      <c r="PEK2585" s="168"/>
      <c r="PEL2585" s="168"/>
      <c r="PEM2585" s="168"/>
      <c r="PEN2585" s="168"/>
      <c r="PEO2585" s="168"/>
      <c r="PEP2585" s="168"/>
      <c r="PEQ2585" s="168"/>
      <c r="PER2585" s="168"/>
      <c r="PES2585" s="168"/>
      <c r="PET2585" s="168"/>
      <c r="PEU2585" s="168"/>
      <c r="PEV2585" s="168"/>
      <c r="PEW2585" s="168"/>
      <c r="PEX2585" s="168"/>
      <c r="PEY2585" s="168"/>
      <c r="PEZ2585" s="168"/>
      <c r="PFA2585" s="168"/>
      <c r="PFB2585" s="168"/>
      <c r="PFC2585" s="168"/>
      <c r="PFD2585" s="168"/>
      <c r="PFE2585" s="168"/>
      <c r="PFF2585" s="168"/>
      <c r="PFG2585" s="168"/>
      <c r="PFH2585" s="168"/>
      <c r="PFI2585" s="168"/>
      <c r="PFJ2585" s="168"/>
      <c r="PFK2585" s="168"/>
      <c r="PFL2585" s="168"/>
      <c r="PFM2585" s="168"/>
      <c r="PFN2585" s="168"/>
      <c r="PFO2585" s="168"/>
      <c r="PFP2585" s="168"/>
      <c r="PFQ2585" s="168"/>
      <c r="PFR2585" s="168"/>
      <c r="PFS2585" s="168"/>
      <c r="PFT2585" s="168"/>
      <c r="PFU2585" s="168"/>
      <c r="PFV2585" s="168"/>
      <c r="PFW2585" s="168"/>
      <c r="PFX2585" s="168"/>
      <c r="PFY2585" s="168"/>
      <c r="PFZ2585" s="168"/>
      <c r="PGA2585" s="168"/>
      <c r="PGB2585" s="168"/>
      <c r="PGC2585" s="168"/>
      <c r="PGD2585" s="168"/>
      <c r="PGE2585" s="168"/>
      <c r="PGF2585" s="168"/>
      <c r="PGG2585" s="168"/>
      <c r="PGH2585" s="168"/>
      <c r="PGI2585" s="168"/>
      <c r="PGJ2585" s="168"/>
      <c r="PGK2585" s="168"/>
      <c r="PGL2585" s="168"/>
      <c r="PGM2585" s="168"/>
      <c r="PGN2585" s="168"/>
      <c r="PGO2585" s="168"/>
      <c r="PGP2585" s="168"/>
      <c r="PGQ2585" s="168"/>
      <c r="PGR2585" s="168"/>
      <c r="PGS2585" s="168"/>
      <c r="PGT2585" s="168"/>
      <c r="PGU2585" s="168"/>
      <c r="PGV2585" s="168"/>
      <c r="PGW2585" s="168"/>
      <c r="PGX2585" s="168"/>
      <c r="PGY2585" s="168"/>
      <c r="PGZ2585" s="168"/>
      <c r="PHA2585" s="168"/>
      <c r="PHB2585" s="168"/>
      <c r="PHC2585" s="168"/>
      <c r="PHD2585" s="168"/>
      <c r="PHE2585" s="168"/>
      <c r="PHF2585" s="168"/>
      <c r="PHG2585" s="168"/>
      <c r="PHH2585" s="168"/>
      <c r="PHI2585" s="168"/>
      <c r="PHJ2585" s="168"/>
      <c r="PHK2585" s="168"/>
      <c r="PHL2585" s="168"/>
      <c r="PHM2585" s="168"/>
      <c r="PHN2585" s="168"/>
      <c r="PHO2585" s="168"/>
      <c r="PHP2585" s="168"/>
      <c r="PHQ2585" s="168"/>
      <c r="PHR2585" s="168"/>
      <c r="PHS2585" s="168"/>
      <c r="PHT2585" s="168"/>
      <c r="PHU2585" s="168"/>
      <c r="PHV2585" s="168"/>
      <c r="PHW2585" s="168"/>
      <c r="PHX2585" s="168"/>
      <c r="PHY2585" s="168"/>
      <c r="PHZ2585" s="168"/>
      <c r="PIA2585" s="168"/>
      <c r="PIB2585" s="168"/>
      <c r="PIC2585" s="168"/>
      <c r="PID2585" s="168"/>
      <c r="PIE2585" s="168"/>
      <c r="PIF2585" s="168"/>
      <c r="PIG2585" s="168"/>
      <c r="PIH2585" s="168"/>
      <c r="PII2585" s="168"/>
      <c r="PIJ2585" s="168"/>
      <c r="PIK2585" s="168"/>
      <c r="PIL2585" s="168"/>
      <c r="PIM2585" s="168"/>
      <c r="PIN2585" s="168"/>
      <c r="PIO2585" s="168"/>
      <c r="PIP2585" s="168"/>
      <c r="PIQ2585" s="168"/>
      <c r="PIR2585" s="168"/>
      <c r="PIS2585" s="168"/>
      <c r="PIT2585" s="168"/>
      <c r="PIU2585" s="168"/>
      <c r="PIV2585" s="168"/>
      <c r="PIW2585" s="168"/>
      <c r="PIX2585" s="168"/>
      <c r="PIY2585" s="168"/>
      <c r="PIZ2585" s="168"/>
      <c r="PJA2585" s="168"/>
      <c r="PJB2585" s="168"/>
      <c r="PJC2585" s="168"/>
      <c r="PJD2585" s="168"/>
      <c r="PJE2585" s="168"/>
      <c r="PJF2585" s="168"/>
      <c r="PJG2585" s="168"/>
      <c r="PJH2585" s="168"/>
      <c r="PJI2585" s="168"/>
      <c r="PJJ2585" s="168"/>
      <c r="PJK2585" s="168"/>
      <c r="PJL2585" s="168"/>
      <c r="PJM2585" s="168"/>
      <c r="PJN2585" s="168"/>
      <c r="PJO2585" s="168"/>
      <c r="PJP2585" s="168"/>
      <c r="PJQ2585" s="168"/>
      <c r="PJR2585" s="168"/>
      <c r="PJS2585" s="168"/>
      <c r="PJT2585" s="168"/>
      <c r="PJU2585" s="168"/>
      <c r="PJV2585" s="168"/>
      <c r="PJW2585" s="168"/>
      <c r="PJX2585" s="168"/>
      <c r="PJY2585" s="168"/>
      <c r="PJZ2585" s="168"/>
      <c r="PKA2585" s="168"/>
      <c r="PKB2585" s="168"/>
      <c r="PKC2585" s="168"/>
      <c r="PKD2585" s="168"/>
      <c r="PKE2585" s="168"/>
      <c r="PKF2585" s="168"/>
      <c r="PKG2585" s="168"/>
      <c r="PKH2585" s="168"/>
      <c r="PKI2585" s="168"/>
      <c r="PKJ2585" s="168"/>
      <c r="PKK2585" s="168"/>
      <c r="PKL2585" s="168"/>
      <c r="PKM2585" s="168"/>
      <c r="PKN2585" s="168"/>
      <c r="PKO2585" s="168"/>
      <c r="PKP2585" s="168"/>
      <c r="PKQ2585" s="168"/>
      <c r="PKR2585" s="168"/>
      <c r="PKS2585" s="168"/>
      <c r="PKT2585" s="168"/>
      <c r="PKU2585" s="168"/>
      <c r="PKV2585" s="168"/>
      <c r="PKW2585" s="168"/>
      <c r="PKX2585" s="168"/>
      <c r="PKY2585" s="168"/>
      <c r="PKZ2585" s="168"/>
      <c r="PLA2585" s="168"/>
      <c r="PLB2585" s="168"/>
      <c r="PLC2585" s="168"/>
      <c r="PLD2585" s="168"/>
      <c r="PLE2585" s="168"/>
      <c r="PLF2585" s="168"/>
      <c r="PLG2585" s="168"/>
      <c r="PLH2585" s="168"/>
      <c r="PLI2585" s="168"/>
      <c r="PLJ2585" s="168"/>
      <c r="PLK2585" s="168"/>
      <c r="PLL2585" s="168"/>
      <c r="PLM2585" s="168"/>
      <c r="PLN2585" s="168"/>
      <c r="PLO2585" s="168"/>
      <c r="PLP2585" s="168"/>
      <c r="PLQ2585" s="168"/>
      <c r="PLR2585" s="168"/>
      <c r="PLS2585" s="168"/>
      <c r="PLT2585" s="168"/>
      <c r="PLU2585" s="168"/>
      <c r="PLV2585" s="168"/>
      <c r="PLW2585" s="168"/>
      <c r="PLX2585" s="168"/>
      <c r="PLY2585" s="168"/>
      <c r="PLZ2585" s="168"/>
      <c r="PMA2585" s="168"/>
      <c r="PMB2585" s="168"/>
      <c r="PMC2585" s="168"/>
      <c r="PMD2585" s="168"/>
      <c r="PME2585" s="168"/>
      <c r="PMF2585" s="168"/>
      <c r="PMG2585" s="168"/>
      <c r="PMH2585" s="168"/>
      <c r="PMI2585" s="168"/>
      <c r="PMJ2585" s="168"/>
      <c r="PMK2585" s="168"/>
      <c r="PML2585" s="168"/>
      <c r="PMM2585" s="168"/>
      <c r="PMN2585" s="168"/>
      <c r="PMO2585" s="168"/>
      <c r="PMP2585" s="168"/>
      <c r="PMQ2585" s="168"/>
      <c r="PMR2585" s="168"/>
      <c r="PMS2585" s="168"/>
      <c r="PMT2585" s="168"/>
      <c r="PMU2585" s="168"/>
      <c r="PMV2585" s="168"/>
      <c r="PMW2585" s="168"/>
      <c r="PMX2585" s="168"/>
      <c r="PMY2585" s="168"/>
      <c r="PMZ2585" s="168"/>
      <c r="PNA2585" s="168"/>
      <c r="PNB2585" s="168"/>
      <c r="PNC2585" s="168"/>
      <c r="PND2585" s="168"/>
      <c r="PNE2585" s="168"/>
      <c r="PNF2585" s="168"/>
      <c r="PNG2585" s="168"/>
      <c r="PNH2585" s="168"/>
      <c r="PNI2585" s="168"/>
      <c r="PNJ2585" s="168"/>
      <c r="PNK2585" s="168"/>
      <c r="PNL2585" s="168"/>
      <c r="PNM2585" s="168"/>
      <c r="PNN2585" s="168"/>
      <c r="PNO2585" s="168"/>
      <c r="PNP2585" s="168"/>
      <c r="PNQ2585" s="168"/>
      <c r="PNR2585" s="168"/>
      <c r="PNS2585" s="168"/>
      <c r="PNT2585" s="168"/>
      <c r="PNU2585" s="168"/>
      <c r="PNV2585" s="168"/>
      <c r="PNW2585" s="168"/>
      <c r="PNX2585" s="168"/>
      <c r="PNY2585" s="168"/>
      <c r="PNZ2585" s="168"/>
      <c r="POA2585" s="168"/>
      <c r="POB2585" s="168"/>
      <c r="POC2585" s="168"/>
      <c r="POD2585" s="168"/>
      <c r="POE2585" s="168"/>
      <c r="POF2585" s="168"/>
      <c r="POG2585" s="168"/>
      <c r="POH2585" s="168"/>
      <c r="POI2585" s="168"/>
      <c r="POJ2585" s="168"/>
      <c r="POK2585" s="168"/>
      <c r="POL2585" s="168"/>
      <c r="POM2585" s="168"/>
      <c r="PON2585" s="168"/>
      <c r="POO2585" s="168"/>
      <c r="POP2585" s="168"/>
      <c r="POQ2585" s="168"/>
      <c r="POR2585" s="168"/>
      <c r="POS2585" s="168"/>
      <c r="POT2585" s="168"/>
      <c r="POU2585" s="168"/>
      <c r="POV2585" s="168"/>
      <c r="POW2585" s="168"/>
      <c r="POX2585" s="168"/>
      <c r="POY2585" s="168"/>
      <c r="POZ2585" s="168"/>
      <c r="PPA2585" s="168"/>
      <c r="PPB2585" s="168"/>
      <c r="PPC2585" s="168"/>
      <c r="PPD2585" s="168"/>
      <c r="PPE2585" s="168"/>
      <c r="PPF2585" s="168"/>
      <c r="PPG2585" s="168"/>
      <c r="PPH2585" s="168"/>
      <c r="PPI2585" s="168"/>
      <c r="PPJ2585" s="168"/>
      <c r="PPK2585" s="168"/>
      <c r="PPL2585" s="168"/>
      <c r="PPM2585" s="168"/>
      <c r="PPN2585" s="168"/>
      <c r="PPO2585" s="168"/>
      <c r="PPP2585" s="168"/>
      <c r="PPQ2585" s="168"/>
      <c r="PPR2585" s="168"/>
      <c r="PPS2585" s="168"/>
      <c r="PPT2585" s="168"/>
      <c r="PPU2585" s="168"/>
      <c r="PPV2585" s="168"/>
      <c r="PPW2585" s="168"/>
      <c r="PPX2585" s="168"/>
      <c r="PPY2585" s="168"/>
      <c r="PPZ2585" s="168"/>
      <c r="PQA2585" s="168"/>
      <c r="PQB2585" s="168"/>
      <c r="PQC2585" s="168"/>
      <c r="PQD2585" s="168"/>
      <c r="PQE2585" s="168"/>
      <c r="PQF2585" s="168"/>
      <c r="PQG2585" s="168"/>
      <c r="PQH2585" s="168"/>
      <c r="PQI2585" s="168"/>
      <c r="PQJ2585" s="168"/>
      <c r="PQK2585" s="168"/>
      <c r="PQL2585" s="168"/>
      <c r="PQM2585" s="168"/>
      <c r="PQN2585" s="168"/>
      <c r="PQO2585" s="168"/>
      <c r="PQP2585" s="168"/>
      <c r="PQQ2585" s="168"/>
      <c r="PQR2585" s="168"/>
      <c r="PQS2585" s="168"/>
      <c r="PQT2585" s="168"/>
      <c r="PQU2585" s="168"/>
      <c r="PQV2585" s="168"/>
      <c r="PQW2585" s="168"/>
      <c r="PQX2585" s="168"/>
      <c r="PQY2585" s="168"/>
      <c r="PQZ2585" s="168"/>
      <c r="PRA2585" s="168"/>
      <c r="PRB2585" s="168"/>
      <c r="PRC2585" s="168"/>
      <c r="PRD2585" s="168"/>
      <c r="PRE2585" s="168"/>
      <c r="PRF2585" s="168"/>
      <c r="PRG2585" s="168"/>
      <c r="PRH2585" s="168"/>
      <c r="PRI2585" s="168"/>
      <c r="PRJ2585" s="168"/>
      <c r="PRK2585" s="168"/>
      <c r="PRL2585" s="168"/>
      <c r="PRM2585" s="168"/>
      <c r="PRN2585" s="168"/>
      <c r="PRO2585" s="168"/>
      <c r="PRP2585" s="168"/>
      <c r="PRQ2585" s="168"/>
      <c r="PRR2585" s="168"/>
      <c r="PRS2585" s="168"/>
      <c r="PRT2585" s="168"/>
      <c r="PRU2585" s="168"/>
      <c r="PRV2585" s="168"/>
      <c r="PRW2585" s="168"/>
      <c r="PRX2585" s="168"/>
      <c r="PRY2585" s="168"/>
      <c r="PRZ2585" s="168"/>
      <c r="PSA2585" s="168"/>
      <c r="PSB2585" s="168"/>
      <c r="PSC2585" s="168"/>
      <c r="PSD2585" s="168"/>
      <c r="PSE2585" s="168"/>
      <c r="PSF2585" s="168"/>
      <c r="PSG2585" s="168"/>
      <c r="PSH2585" s="168"/>
      <c r="PSI2585" s="168"/>
      <c r="PSJ2585" s="168"/>
      <c r="PSK2585" s="168"/>
      <c r="PSL2585" s="168"/>
      <c r="PSM2585" s="168"/>
      <c r="PSN2585" s="168"/>
      <c r="PSO2585" s="168"/>
      <c r="PSP2585" s="168"/>
      <c r="PSQ2585" s="168"/>
      <c r="PSR2585" s="168"/>
      <c r="PSS2585" s="168"/>
      <c r="PST2585" s="168"/>
      <c r="PSU2585" s="168"/>
      <c r="PSV2585" s="168"/>
      <c r="PSW2585" s="168"/>
      <c r="PSX2585" s="168"/>
      <c r="PSY2585" s="168"/>
      <c r="PSZ2585" s="168"/>
      <c r="PTA2585" s="168"/>
      <c r="PTB2585" s="168"/>
      <c r="PTC2585" s="168"/>
      <c r="PTD2585" s="168"/>
      <c r="PTE2585" s="168"/>
      <c r="PTF2585" s="168"/>
      <c r="PTG2585" s="168"/>
      <c r="PTH2585" s="168"/>
      <c r="PTI2585" s="168"/>
      <c r="PTJ2585" s="168"/>
      <c r="PTK2585" s="168"/>
      <c r="PTL2585" s="168"/>
      <c r="PTM2585" s="168"/>
      <c r="PTN2585" s="168"/>
      <c r="PTO2585" s="168"/>
      <c r="PTP2585" s="168"/>
      <c r="PTQ2585" s="168"/>
      <c r="PTR2585" s="168"/>
      <c r="PTS2585" s="168"/>
      <c r="PTT2585" s="168"/>
      <c r="PTU2585" s="168"/>
      <c r="PTV2585" s="168"/>
      <c r="PTW2585" s="168"/>
      <c r="PTX2585" s="168"/>
      <c r="PTY2585" s="168"/>
      <c r="PTZ2585" s="168"/>
      <c r="PUA2585" s="168"/>
      <c r="PUB2585" s="168"/>
      <c r="PUC2585" s="168"/>
      <c r="PUD2585" s="168"/>
      <c r="PUE2585" s="168"/>
      <c r="PUF2585" s="168"/>
      <c r="PUG2585" s="168"/>
      <c r="PUH2585" s="168"/>
      <c r="PUI2585" s="168"/>
      <c r="PUJ2585" s="168"/>
      <c r="PUK2585" s="168"/>
      <c r="PUL2585" s="168"/>
      <c r="PUM2585" s="168"/>
      <c r="PUN2585" s="168"/>
      <c r="PUO2585" s="168"/>
      <c r="PUP2585" s="168"/>
      <c r="PUQ2585" s="168"/>
      <c r="PUR2585" s="168"/>
      <c r="PUS2585" s="168"/>
      <c r="PUT2585" s="168"/>
      <c r="PUU2585" s="168"/>
      <c r="PUV2585" s="168"/>
      <c r="PUW2585" s="168"/>
      <c r="PUX2585" s="168"/>
      <c r="PUY2585" s="168"/>
      <c r="PUZ2585" s="168"/>
      <c r="PVA2585" s="168"/>
      <c r="PVB2585" s="168"/>
      <c r="PVC2585" s="168"/>
      <c r="PVD2585" s="168"/>
      <c r="PVE2585" s="168"/>
      <c r="PVF2585" s="168"/>
      <c r="PVG2585" s="168"/>
      <c r="PVH2585" s="168"/>
      <c r="PVI2585" s="168"/>
      <c r="PVJ2585" s="168"/>
      <c r="PVK2585" s="168"/>
      <c r="PVL2585" s="168"/>
      <c r="PVM2585" s="168"/>
      <c r="PVN2585" s="168"/>
      <c r="PVO2585" s="168"/>
      <c r="PVP2585" s="168"/>
      <c r="PVQ2585" s="168"/>
      <c r="PVR2585" s="168"/>
      <c r="PVS2585" s="168"/>
      <c r="PVT2585" s="168"/>
      <c r="PVU2585" s="168"/>
      <c r="PVV2585" s="168"/>
      <c r="PVW2585" s="168"/>
      <c r="PVX2585" s="168"/>
      <c r="PVY2585" s="168"/>
      <c r="PVZ2585" s="168"/>
      <c r="PWA2585" s="168"/>
      <c r="PWB2585" s="168"/>
      <c r="PWC2585" s="168"/>
      <c r="PWD2585" s="168"/>
      <c r="PWE2585" s="168"/>
      <c r="PWF2585" s="168"/>
      <c r="PWG2585" s="168"/>
      <c r="PWH2585" s="168"/>
      <c r="PWI2585" s="168"/>
      <c r="PWJ2585" s="168"/>
      <c r="PWK2585" s="168"/>
      <c r="PWL2585" s="168"/>
      <c r="PWM2585" s="168"/>
      <c r="PWN2585" s="168"/>
      <c r="PWO2585" s="168"/>
      <c r="PWP2585" s="168"/>
      <c r="PWQ2585" s="168"/>
      <c r="PWR2585" s="168"/>
      <c r="PWS2585" s="168"/>
      <c r="PWT2585" s="168"/>
      <c r="PWU2585" s="168"/>
      <c r="PWV2585" s="168"/>
      <c r="PWW2585" s="168"/>
      <c r="PWX2585" s="168"/>
      <c r="PWY2585" s="168"/>
      <c r="PWZ2585" s="168"/>
      <c r="PXA2585" s="168"/>
      <c r="PXB2585" s="168"/>
      <c r="PXC2585" s="168"/>
      <c r="PXD2585" s="168"/>
      <c r="PXE2585" s="168"/>
      <c r="PXF2585" s="168"/>
      <c r="PXG2585" s="168"/>
      <c r="PXH2585" s="168"/>
      <c r="PXI2585" s="168"/>
      <c r="PXJ2585" s="168"/>
      <c r="PXK2585" s="168"/>
      <c r="PXL2585" s="168"/>
      <c r="PXM2585" s="168"/>
      <c r="PXN2585" s="168"/>
      <c r="PXO2585" s="168"/>
      <c r="PXP2585" s="168"/>
      <c r="PXQ2585" s="168"/>
      <c r="PXR2585" s="168"/>
      <c r="PXS2585" s="168"/>
      <c r="PXT2585" s="168"/>
      <c r="PXU2585" s="168"/>
      <c r="PXV2585" s="168"/>
      <c r="PXW2585" s="168"/>
      <c r="PXX2585" s="168"/>
      <c r="PXY2585" s="168"/>
      <c r="PXZ2585" s="168"/>
      <c r="PYA2585" s="168"/>
      <c r="PYB2585" s="168"/>
      <c r="PYC2585" s="168"/>
      <c r="PYD2585" s="168"/>
      <c r="PYE2585" s="168"/>
      <c r="PYF2585" s="168"/>
      <c r="PYG2585" s="168"/>
      <c r="PYH2585" s="168"/>
      <c r="PYI2585" s="168"/>
      <c r="PYJ2585" s="168"/>
      <c r="PYK2585" s="168"/>
      <c r="PYL2585" s="168"/>
      <c r="PYM2585" s="168"/>
      <c r="PYN2585" s="168"/>
      <c r="PYO2585" s="168"/>
      <c r="PYP2585" s="168"/>
      <c r="PYQ2585" s="168"/>
      <c r="PYR2585" s="168"/>
      <c r="PYS2585" s="168"/>
      <c r="PYT2585" s="168"/>
      <c r="PYU2585" s="168"/>
      <c r="PYV2585" s="168"/>
      <c r="PYW2585" s="168"/>
      <c r="PYX2585" s="168"/>
      <c r="PYY2585" s="168"/>
      <c r="PYZ2585" s="168"/>
      <c r="PZA2585" s="168"/>
      <c r="PZB2585" s="168"/>
      <c r="PZC2585" s="168"/>
      <c r="PZD2585" s="168"/>
      <c r="PZE2585" s="168"/>
      <c r="PZF2585" s="168"/>
      <c r="PZG2585" s="168"/>
      <c r="PZH2585" s="168"/>
      <c r="PZI2585" s="168"/>
      <c r="PZJ2585" s="168"/>
      <c r="PZK2585" s="168"/>
      <c r="PZL2585" s="168"/>
      <c r="PZM2585" s="168"/>
      <c r="PZN2585" s="168"/>
      <c r="PZO2585" s="168"/>
      <c r="PZP2585" s="168"/>
      <c r="PZQ2585" s="168"/>
      <c r="PZR2585" s="168"/>
      <c r="PZS2585" s="168"/>
      <c r="PZT2585" s="168"/>
      <c r="PZU2585" s="168"/>
      <c r="PZV2585" s="168"/>
      <c r="PZW2585" s="168"/>
      <c r="PZX2585" s="168"/>
      <c r="PZY2585" s="168"/>
      <c r="PZZ2585" s="168"/>
      <c r="QAA2585" s="168"/>
      <c r="QAB2585" s="168"/>
      <c r="QAC2585" s="168"/>
      <c r="QAD2585" s="168"/>
      <c r="QAE2585" s="168"/>
      <c r="QAF2585" s="168"/>
      <c r="QAG2585" s="168"/>
      <c r="QAH2585" s="168"/>
      <c r="QAI2585" s="168"/>
      <c r="QAJ2585" s="168"/>
      <c r="QAK2585" s="168"/>
      <c r="QAL2585" s="168"/>
      <c r="QAM2585" s="168"/>
      <c r="QAN2585" s="168"/>
      <c r="QAO2585" s="168"/>
      <c r="QAP2585" s="168"/>
      <c r="QAQ2585" s="168"/>
      <c r="QAR2585" s="168"/>
      <c r="QAS2585" s="168"/>
      <c r="QAT2585" s="168"/>
      <c r="QAU2585" s="168"/>
      <c r="QAV2585" s="168"/>
      <c r="QAW2585" s="168"/>
      <c r="QAX2585" s="168"/>
      <c r="QAY2585" s="168"/>
      <c r="QAZ2585" s="168"/>
      <c r="QBA2585" s="168"/>
      <c r="QBB2585" s="168"/>
      <c r="QBC2585" s="168"/>
      <c r="QBD2585" s="168"/>
      <c r="QBE2585" s="168"/>
      <c r="QBF2585" s="168"/>
      <c r="QBG2585" s="168"/>
      <c r="QBH2585" s="168"/>
      <c r="QBI2585" s="168"/>
      <c r="QBJ2585" s="168"/>
      <c r="QBK2585" s="168"/>
      <c r="QBL2585" s="168"/>
      <c r="QBM2585" s="168"/>
      <c r="QBN2585" s="168"/>
      <c r="QBO2585" s="168"/>
      <c r="QBP2585" s="168"/>
      <c r="QBQ2585" s="168"/>
      <c r="QBR2585" s="168"/>
      <c r="QBS2585" s="168"/>
      <c r="QBT2585" s="168"/>
      <c r="QBU2585" s="168"/>
      <c r="QBV2585" s="168"/>
      <c r="QBW2585" s="168"/>
      <c r="QBX2585" s="168"/>
      <c r="QBY2585" s="168"/>
      <c r="QBZ2585" s="168"/>
      <c r="QCA2585" s="168"/>
      <c r="QCB2585" s="168"/>
      <c r="QCC2585" s="168"/>
      <c r="QCD2585" s="168"/>
      <c r="QCE2585" s="168"/>
      <c r="QCF2585" s="168"/>
      <c r="QCG2585" s="168"/>
      <c r="QCH2585" s="168"/>
      <c r="QCI2585" s="168"/>
      <c r="QCJ2585" s="168"/>
      <c r="QCK2585" s="168"/>
      <c r="QCL2585" s="168"/>
      <c r="QCM2585" s="168"/>
      <c r="QCN2585" s="168"/>
      <c r="QCO2585" s="168"/>
      <c r="QCP2585" s="168"/>
      <c r="QCQ2585" s="168"/>
      <c r="QCR2585" s="168"/>
      <c r="QCS2585" s="168"/>
      <c r="QCT2585" s="168"/>
      <c r="QCU2585" s="168"/>
      <c r="QCV2585" s="168"/>
      <c r="QCW2585" s="168"/>
      <c r="QCX2585" s="168"/>
      <c r="QCY2585" s="168"/>
      <c r="QCZ2585" s="168"/>
      <c r="QDA2585" s="168"/>
      <c r="QDB2585" s="168"/>
      <c r="QDC2585" s="168"/>
      <c r="QDD2585" s="168"/>
      <c r="QDE2585" s="168"/>
      <c r="QDF2585" s="168"/>
      <c r="QDG2585" s="168"/>
      <c r="QDH2585" s="168"/>
      <c r="QDI2585" s="168"/>
      <c r="QDJ2585" s="168"/>
      <c r="QDK2585" s="168"/>
      <c r="QDL2585" s="168"/>
      <c r="QDM2585" s="168"/>
      <c r="QDN2585" s="168"/>
      <c r="QDO2585" s="168"/>
      <c r="QDP2585" s="168"/>
      <c r="QDQ2585" s="168"/>
      <c r="QDR2585" s="168"/>
      <c r="QDS2585" s="168"/>
      <c r="QDT2585" s="168"/>
      <c r="QDU2585" s="168"/>
      <c r="QDV2585" s="168"/>
      <c r="QDW2585" s="168"/>
      <c r="QDX2585" s="168"/>
      <c r="QDY2585" s="168"/>
      <c r="QDZ2585" s="168"/>
      <c r="QEA2585" s="168"/>
      <c r="QEB2585" s="168"/>
      <c r="QEC2585" s="168"/>
      <c r="QED2585" s="168"/>
      <c r="QEE2585" s="168"/>
      <c r="QEF2585" s="168"/>
      <c r="QEG2585" s="168"/>
      <c r="QEH2585" s="168"/>
      <c r="QEI2585" s="168"/>
      <c r="QEJ2585" s="168"/>
      <c r="QEK2585" s="168"/>
      <c r="QEL2585" s="168"/>
      <c r="QEM2585" s="168"/>
      <c r="QEN2585" s="168"/>
      <c r="QEO2585" s="168"/>
      <c r="QEP2585" s="168"/>
      <c r="QEQ2585" s="168"/>
      <c r="QER2585" s="168"/>
      <c r="QES2585" s="168"/>
      <c r="QET2585" s="168"/>
      <c r="QEU2585" s="168"/>
      <c r="QEV2585" s="168"/>
      <c r="QEW2585" s="168"/>
      <c r="QEX2585" s="168"/>
      <c r="QEY2585" s="168"/>
      <c r="QEZ2585" s="168"/>
      <c r="QFA2585" s="168"/>
      <c r="QFB2585" s="168"/>
      <c r="QFC2585" s="168"/>
      <c r="QFD2585" s="168"/>
      <c r="QFE2585" s="168"/>
      <c r="QFF2585" s="168"/>
      <c r="QFG2585" s="168"/>
      <c r="QFH2585" s="168"/>
      <c r="QFI2585" s="168"/>
      <c r="QFJ2585" s="168"/>
      <c r="QFK2585" s="168"/>
      <c r="QFL2585" s="168"/>
      <c r="QFM2585" s="168"/>
      <c r="QFN2585" s="168"/>
      <c r="QFO2585" s="168"/>
      <c r="QFP2585" s="168"/>
      <c r="QFQ2585" s="168"/>
      <c r="QFR2585" s="168"/>
      <c r="QFS2585" s="168"/>
      <c r="QFT2585" s="168"/>
      <c r="QFU2585" s="168"/>
      <c r="QFV2585" s="168"/>
      <c r="QFW2585" s="168"/>
      <c r="QFX2585" s="168"/>
      <c r="QFY2585" s="168"/>
      <c r="QFZ2585" s="168"/>
      <c r="QGA2585" s="168"/>
      <c r="QGB2585" s="168"/>
      <c r="QGC2585" s="168"/>
      <c r="QGD2585" s="168"/>
      <c r="QGE2585" s="168"/>
      <c r="QGF2585" s="168"/>
      <c r="QGG2585" s="168"/>
      <c r="QGH2585" s="168"/>
      <c r="QGI2585" s="168"/>
      <c r="QGJ2585" s="168"/>
      <c r="QGK2585" s="168"/>
      <c r="QGL2585" s="168"/>
      <c r="QGM2585" s="168"/>
      <c r="QGN2585" s="168"/>
      <c r="QGO2585" s="168"/>
      <c r="QGP2585" s="168"/>
      <c r="QGQ2585" s="168"/>
      <c r="QGR2585" s="168"/>
      <c r="QGS2585" s="168"/>
      <c r="QGT2585" s="168"/>
      <c r="QGU2585" s="168"/>
      <c r="QGV2585" s="168"/>
      <c r="QGW2585" s="168"/>
      <c r="QGX2585" s="168"/>
      <c r="QGY2585" s="168"/>
      <c r="QGZ2585" s="168"/>
      <c r="QHA2585" s="168"/>
      <c r="QHB2585" s="168"/>
      <c r="QHC2585" s="168"/>
      <c r="QHD2585" s="168"/>
      <c r="QHE2585" s="168"/>
      <c r="QHF2585" s="168"/>
      <c r="QHG2585" s="168"/>
      <c r="QHH2585" s="168"/>
      <c r="QHI2585" s="168"/>
      <c r="QHJ2585" s="168"/>
      <c r="QHK2585" s="168"/>
      <c r="QHL2585" s="168"/>
      <c r="QHM2585" s="168"/>
      <c r="QHN2585" s="168"/>
      <c r="QHO2585" s="168"/>
      <c r="QHP2585" s="168"/>
      <c r="QHQ2585" s="168"/>
      <c r="QHR2585" s="168"/>
      <c r="QHS2585" s="168"/>
      <c r="QHT2585" s="168"/>
      <c r="QHU2585" s="168"/>
      <c r="QHV2585" s="168"/>
      <c r="QHW2585" s="168"/>
      <c r="QHX2585" s="168"/>
      <c r="QHY2585" s="168"/>
      <c r="QHZ2585" s="168"/>
      <c r="QIA2585" s="168"/>
      <c r="QIB2585" s="168"/>
      <c r="QIC2585" s="168"/>
      <c r="QID2585" s="168"/>
      <c r="QIE2585" s="168"/>
      <c r="QIF2585" s="168"/>
      <c r="QIG2585" s="168"/>
      <c r="QIH2585" s="168"/>
      <c r="QII2585" s="168"/>
      <c r="QIJ2585" s="168"/>
      <c r="QIK2585" s="168"/>
      <c r="QIL2585" s="168"/>
      <c r="QIM2585" s="168"/>
      <c r="QIN2585" s="168"/>
      <c r="QIO2585" s="168"/>
      <c r="QIP2585" s="168"/>
      <c r="QIQ2585" s="168"/>
      <c r="QIR2585" s="168"/>
      <c r="QIS2585" s="168"/>
      <c r="QIT2585" s="168"/>
      <c r="QIU2585" s="168"/>
      <c r="QIV2585" s="168"/>
      <c r="QIW2585" s="168"/>
      <c r="QIX2585" s="168"/>
      <c r="QIY2585" s="168"/>
      <c r="QIZ2585" s="168"/>
      <c r="QJA2585" s="168"/>
      <c r="QJB2585" s="168"/>
      <c r="QJC2585" s="168"/>
      <c r="QJD2585" s="168"/>
      <c r="QJE2585" s="168"/>
      <c r="QJF2585" s="168"/>
      <c r="QJG2585" s="168"/>
      <c r="QJH2585" s="168"/>
      <c r="QJI2585" s="168"/>
      <c r="QJJ2585" s="168"/>
      <c r="QJK2585" s="168"/>
      <c r="QJL2585" s="168"/>
      <c r="QJM2585" s="168"/>
      <c r="QJN2585" s="168"/>
      <c r="QJO2585" s="168"/>
      <c r="QJP2585" s="168"/>
      <c r="QJQ2585" s="168"/>
      <c r="QJR2585" s="168"/>
      <c r="QJS2585" s="168"/>
      <c r="QJT2585" s="168"/>
      <c r="QJU2585" s="168"/>
      <c r="QJV2585" s="168"/>
      <c r="QJW2585" s="168"/>
      <c r="QJX2585" s="168"/>
      <c r="QJY2585" s="168"/>
      <c r="QJZ2585" s="168"/>
      <c r="QKA2585" s="168"/>
      <c r="QKB2585" s="168"/>
      <c r="QKC2585" s="168"/>
      <c r="QKD2585" s="168"/>
      <c r="QKE2585" s="168"/>
      <c r="QKF2585" s="168"/>
      <c r="QKG2585" s="168"/>
      <c r="QKH2585" s="168"/>
      <c r="QKI2585" s="168"/>
      <c r="QKJ2585" s="168"/>
      <c r="QKK2585" s="168"/>
      <c r="QKL2585" s="168"/>
      <c r="QKM2585" s="168"/>
      <c r="QKN2585" s="168"/>
      <c r="QKO2585" s="168"/>
      <c r="QKP2585" s="168"/>
      <c r="QKQ2585" s="168"/>
      <c r="QKR2585" s="168"/>
      <c r="QKS2585" s="168"/>
      <c r="QKT2585" s="168"/>
      <c r="QKU2585" s="168"/>
      <c r="QKV2585" s="168"/>
      <c r="QKW2585" s="168"/>
      <c r="QKX2585" s="168"/>
      <c r="QKY2585" s="168"/>
      <c r="QKZ2585" s="168"/>
      <c r="QLA2585" s="168"/>
      <c r="QLB2585" s="168"/>
      <c r="QLC2585" s="168"/>
      <c r="QLD2585" s="168"/>
      <c r="QLE2585" s="168"/>
      <c r="QLF2585" s="168"/>
      <c r="QLG2585" s="168"/>
      <c r="QLH2585" s="168"/>
      <c r="QLI2585" s="168"/>
      <c r="QLJ2585" s="168"/>
      <c r="QLK2585" s="168"/>
      <c r="QLL2585" s="168"/>
      <c r="QLM2585" s="168"/>
      <c r="QLN2585" s="168"/>
      <c r="QLO2585" s="168"/>
      <c r="QLP2585" s="168"/>
      <c r="QLQ2585" s="168"/>
      <c r="QLR2585" s="168"/>
      <c r="QLS2585" s="168"/>
      <c r="QLT2585" s="168"/>
      <c r="QLU2585" s="168"/>
      <c r="QLV2585" s="168"/>
      <c r="QLW2585" s="168"/>
      <c r="QLX2585" s="168"/>
      <c r="QLY2585" s="168"/>
      <c r="QLZ2585" s="168"/>
      <c r="QMA2585" s="168"/>
      <c r="QMB2585" s="168"/>
      <c r="QMC2585" s="168"/>
      <c r="QMD2585" s="168"/>
      <c r="QME2585" s="168"/>
      <c r="QMF2585" s="168"/>
      <c r="QMG2585" s="168"/>
      <c r="QMH2585" s="168"/>
      <c r="QMI2585" s="168"/>
      <c r="QMJ2585" s="168"/>
      <c r="QMK2585" s="168"/>
      <c r="QML2585" s="168"/>
      <c r="QMM2585" s="168"/>
      <c r="QMN2585" s="168"/>
      <c r="QMO2585" s="168"/>
      <c r="QMP2585" s="168"/>
      <c r="QMQ2585" s="168"/>
      <c r="QMR2585" s="168"/>
      <c r="QMS2585" s="168"/>
      <c r="QMT2585" s="168"/>
      <c r="QMU2585" s="168"/>
      <c r="QMV2585" s="168"/>
      <c r="QMW2585" s="168"/>
      <c r="QMX2585" s="168"/>
      <c r="QMY2585" s="168"/>
      <c r="QMZ2585" s="168"/>
      <c r="QNA2585" s="168"/>
      <c r="QNB2585" s="168"/>
      <c r="QNC2585" s="168"/>
      <c r="QND2585" s="168"/>
      <c r="QNE2585" s="168"/>
      <c r="QNF2585" s="168"/>
      <c r="QNG2585" s="168"/>
      <c r="QNH2585" s="168"/>
      <c r="QNI2585" s="168"/>
      <c r="QNJ2585" s="168"/>
      <c r="QNK2585" s="168"/>
      <c r="QNL2585" s="168"/>
      <c r="QNM2585" s="168"/>
      <c r="QNN2585" s="168"/>
      <c r="QNO2585" s="168"/>
      <c r="QNP2585" s="168"/>
      <c r="QNQ2585" s="168"/>
      <c r="QNR2585" s="168"/>
      <c r="QNS2585" s="168"/>
      <c r="QNT2585" s="168"/>
      <c r="QNU2585" s="168"/>
      <c r="QNV2585" s="168"/>
      <c r="QNW2585" s="168"/>
      <c r="QNX2585" s="168"/>
      <c r="QNY2585" s="168"/>
      <c r="QNZ2585" s="168"/>
      <c r="QOA2585" s="168"/>
      <c r="QOB2585" s="168"/>
      <c r="QOC2585" s="168"/>
      <c r="QOD2585" s="168"/>
      <c r="QOE2585" s="168"/>
      <c r="QOF2585" s="168"/>
      <c r="QOG2585" s="168"/>
      <c r="QOH2585" s="168"/>
      <c r="QOI2585" s="168"/>
      <c r="QOJ2585" s="168"/>
      <c r="QOK2585" s="168"/>
      <c r="QOL2585" s="168"/>
      <c r="QOM2585" s="168"/>
      <c r="QON2585" s="168"/>
      <c r="QOO2585" s="168"/>
      <c r="QOP2585" s="168"/>
      <c r="QOQ2585" s="168"/>
      <c r="QOR2585" s="168"/>
      <c r="QOS2585" s="168"/>
      <c r="QOT2585" s="168"/>
      <c r="QOU2585" s="168"/>
      <c r="QOV2585" s="168"/>
      <c r="QOW2585" s="168"/>
      <c r="QOX2585" s="168"/>
      <c r="QOY2585" s="168"/>
      <c r="QOZ2585" s="168"/>
      <c r="QPA2585" s="168"/>
      <c r="QPB2585" s="168"/>
      <c r="QPC2585" s="168"/>
      <c r="QPD2585" s="168"/>
      <c r="QPE2585" s="168"/>
      <c r="QPF2585" s="168"/>
      <c r="QPG2585" s="168"/>
      <c r="QPH2585" s="168"/>
      <c r="QPI2585" s="168"/>
      <c r="QPJ2585" s="168"/>
      <c r="QPK2585" s="168"/>
      <c r="QPL2585" s="168"/>
      <c r="QPM2585" s="168"/>
      <c r="QPN2585" s="168"/>
      <c r="QPO2585" s="168"/>
      <c r="QPP2585" s="168"/>
      <c r="QPQ2585" s="168"/>
      <c r="QPR2585" s="168"/>
      <c r="QPS2585" s="168"/>
      <c r="QPT2585" s="168"/>
      <c r="QPU2585" s="168"/>
      <c r="QPV2585" s="168"/>
      <c r="QPW2585" s="168"/>
      <c r="QPX2585" s="168"/>
      <c r="QPY2585" s="168"/>
      <c r="QPZ2585" s="168"/>
      <c r="QQA2585" s="168"/>
      <c r="QQB2585" s="168"/>
      <c r="QQC2585" s="168"/>
      <c r="QQD2585" s="168"/>
      <c r="QQE2585" s="168"/>
      <c r="QQF2585" s="168"/>
      <c r="QQG2585" s="168"/>
      <c r="QQH2585" s="168"/>
      <c r="QQI2585" s="168"/>
      <c r="QQJ2585" s="168"/>
      <c r="QQK2585" s="168"/>
      <c r="QQL2585" s="168"/>
      <c r="QQM2585" s="168"/>
      <c r="QQN2585" s="168"/>
      <c r="QQO2585" s="168"/>
      <c r="QQP2585" s="168"/>
      <c r="QQQ2585" s="168"/>
      <c r="QQR2585" s="168"/>
      <c r="QQS2585" s="168"/>
      <c r="QQT2585" s="168"/>
      <c r="QQU2585" s="168"/>
      <c r="QQV2585" s="168"/>
      <c r="QQW2585" s="168"/>
      <c r="QQX2585" s="168"/>
      <c r="QQY2585" s="168"/>
      <c r="QQZ2585" s="168"/>
      <c r="QRA2585" s="168"/>
      <c r="QRB2585" s="168"/>
      <c r="QRC2585" s="168"/>
      <c r="QRD2585" s="168"/>
      <c r="QRE2585" s="168"/>
      <c r="QRF2585" s="168"/>
      <c r="QRG2585" s="168"/>
      <c r="QRH2585" s="168"/>
      <c r="QRI2585" s="168"/>
      <c r="QRJ2585" s="168"/>
      <c r="QRK2585" s="168"/>
      <c r="QRL2585" s="168"/>
      <c r="QRM2585" s="168"/>
      <c r="QRN2585" s="168"/>
      <c r="QRO2585" s="168"/>
      <c r="QRP2585" s="168"/>
      <c r="QRQ2585" s="168"/>
      <c r="QRR2585" s="168"/>
      <c r="QRS2585" s="168"/>
      <c r="QRT2585" s="168"/>
      <c r="QRU2585" s="168"/>
      <c r="QRV2585" s="168"/>
      <c r="QRW2585" s="168"/>
      <c r="QRX2585" s="168"/>
      <c r="QRY2585" s="168"/>
      <c r="QRZ2585" s="168"/>
      <c r="QSA2585" s="168"/>
      <c r="QSB2585" s="168"/>
      <c r="QSC2585" s="168"/>
      <c r="QSD2585" s="168"/>
      <c r="QSE2585" s="168"/>
      <c r="QSF2585" s="168"/>
      <c r="QSG2585" s="168"/>
      <c r="QSH2585" s="168"/>
      <c r="QSI2585" s="168"/>
      <c r="QSJ2585" s="168"/>
      <c r="QSK2585" s="168"/>
      <c r="QSL2585" s="168"/>
      <c r="QSM2585" s="168"/>
      <c r="QSN2585" s="168"/>
      <c r="QSO2585" s="168"/>
      <c r="QSP2585" s="168"/>
      <c r="QSQ2585" s="168"/>
      <c r="QSR2585" s="168"/>
      <c r="QSS2585" s="168"/>
      <c r="QST2585" s="168"/>
      <c r="QSU2585" s="168"/>
      <c r="QSV2585" s="168"/>
      <c r="QSW2585" s="168"/>
      <c r="QSX2585" s="168"/>
      <c r="QSY2585" s="168"/>
      <c r="QSZ2585" s="168"/>
      <c r="QTA2585" s="168"/>
      <c r="QTB2585" s="168"/>
      <c r="QTC2585" s="168"/>
      <c r="QTD2585" s="168"/>
      <c r="QTE2585" s="168"/>
      <c r="QTF2585" s="168"/>
      <c r="QTG2585" s="168"/>
      <c r="QTH2585" s="168"/>
      <c r="QTI2585" s="168"/>
      <c r="QTJ2585" s="168"/>
      <c r="QTK2585" s="168"/>
      <c r="QTL2585" s="168"/>
      <c r="QTM2585" s="168"/>
      <c r="QTN2585" s="168"/>
      <c r="QTO2585" s="168"/>
      <c r="QTP2585" s="168"/>
      <c r="QTQ2585" s="168"/>
      <c r="QTR2585" s="168"/>
      <c r="QTS2585" s="168"/>
      <c r="QTT2585" s="168"/>
      <c r="QTU2585" s="168"/>
      <c r="QTV2585" s="168"/>
      <c r="QTW2585" s="168"/>
      <c r="QTX2585" s="168"/>
      <c r="QTY2585" s="168"/>
      <c r="QTZ2585" s="168"/>
      <c r="QUA2585" s="168"/>
      <c r="QUB2585" s="168"/>
      <c r="QUC2585" s="168"/>
      <c r="QUD2585" s="168"/>
      <c r="QUE2585" s="168"/>
      <c r="QUF2585" s="168"/>
      <c r="QUG2585" s="168"/>
      <c r="QUH2585" s="168"/>
      <c r="QUI2585" s="168"/>
      <c r="QUJ2585" s="168"/>
      <c r="QUK2585" s="168"/>
      <c r="QUL2585" s="168"/>
      <c r="QUM2585" s="168"/>
      <c r="QUN2585" s="168"/>
      <c r="QUO2585" s="168"/>
      <c r="QUP2585" s="168"/>
      <c r="QUQ2585" s="168"/>
      <c r="QUR2585" s="168"/>
      <c r="QUS2585" s="168"/>
      <c r="QUT2585" s="168"/>
      <c r="QUU2585" s="168"/>
      <c r="QUV2585" s="168"/>
      <c r="QUW2585" s="168"/>
      <c r="QUX2585" s="168"/>
      <c r="QUY2585" s="168"/>
      <c r="QUZ2585" s="168"/>
      <c r="QVA2585" s="168"/>
      <c r="QVB2585" s="168"/>
      <c r="QVC2585" s="168"/>
      <c r="QVD2585" s="168"/>
      <c r="QVE2585" s="168"/>
      <c r="QVF2585" s="168"/>
      <c r="QVG2585" s="168"/>
      <c r="QVH2585" s="168"/>
      <c r="QVI2585" s="168"/>
      <c r="QVJ2585" s="168"/>
      <c r="QVK2585" s="168"/>
      <c r="QVL2585" s="168"/>
      <c r="QVM2585" s="168"/>
      <c r="QVN2585" s="168"/>
      <c r="QVO2585" s="168"/>
      <c r="QVP2585" s="168"/>
      <c r="QVQ2585" s="168"/>
      <c r="QVR2585" s="168"/>
      <c r="QVS2585" s="168"/>
      <c r="QVT2585" s="168"/>
      <c r="QVU2585" s="168"/>
      <c r="QVV2585" s="168"/>
      <c r="QVW2585" s="168"/>
      <c r="QVX2585" s="168"/>
      <c r="QVY2585" s="168"/>
      <c r="QVZ2585" s="168"/>
      <c r="QWA2585" s="168"/>
      <c r="QWB2585" s="168"/>
      <c r="QWC2585" s="168"/>
      <c r="QWD2585" s="168"/>
      <c r="QWE2585" s="168"/>
      <c r="QWF2585" s="168"/>
      <c r="QWG2585" s="168"/>
      <c r="QWH2585" s="168"/>
      <c r="QWI2585" s="168"/>
      <c r="QWJ2585" s="168"/>
      <c r="QWK2585" s="168"/>
      <c r="QWL2585" s="168"/>
      <c r="QWM2585" s="168"/>
      <c r="QWN2585" s="168"/>
      <c r="QWO2585" s="168"/>
      <c r="QWP2585" s="168"/>
      <c r="QWQ2585" s="168"/>
      <c r="QWR2585" s="168"/>
      <c r="QWS2585" s="168"/>
      <c r="QWT2585" s="168"/>
      <c r="QWU2585" s="168"/>
      <c r="QWV2585" s="168"/>
      <c r="QWW2585" s="168"/>
      <c r="QWX2585" s="168"/>
      <c r="QWY2585" s="168"/>
      <c r="QWZ2585" s="168"/>
      <c r="QXA2585" s="168"/>
      <c r="QXB2585" s="168"/>
      <c r="QXC2585" s="168"/>
      <c r="QXD2585" s="168"/>
      <c r="QXE2585" s="168"/>
      <c r="QXF2585" s="168"/>
      <c r="QXG2585" s="168"/>
      <c r="QXH2585" s="168"/>
      <c r="QXI2585" s="168"/>
      <c r="QXJ2585" s="168"/>
      <c r="QXK2585" s="168"/>
      <c r="QXL2585" s="168"/>
      <c r="QXM2585" s="168"/>
      <c r="QXN2585" s="168"/>
      <c r="QXO2585" s="168"/>
      <c r="QXP2585" s="168"/>
      <c r="QXQ2585" s="168"/>
      <c r="QXR2585" s="168"/>
      <c r="QXS2585" s="168"/>
      <c r="QXT2585" s="168"/>
      <c r="QXU2585" s="168"/>
      <c r="QXV2585" s="168"/>
      <c r="QXW2585" s="168"/>
      <c r="QXX2585" s="168"/>
      <c r="QXY2585" s="168"/>
      <c r="QXZ2585" s="168"/>
      <c r="QYA2585" s="168"/>
      <c r="QYB2585" s="168"/>
      <c r="QYC2585" s="168"/>
      <c r="QYD2585" s="168"/>
      <c r="QYE2585" s="168"/>
      <c r="QYF2585" s="168"/>
      <c r="QYG2585" s="168"/>
      <c r="QYH2585" s="168"/>
      <c r="QYI2585" s="168"/>
      <c r="QYJ2585" s="168"/>
      <c r="QYK2585" s="168"/>
      <c r="QYL2585" s="168"/>
      <c r="QYM2585" s="168"/>
      <c r="QYN2585" s="168"/>
      <c r="QYO2585" s="168"/>
      <c r="QYP2585" s="168"/>
      <c r="QYQ2585" s="168"/>
      <c r="QYR2585" s="168"/>
      <c r="QYS2585" s="168"/>
      <c r="QYT2585" s="168"/>
      <c r="QYU2585" s="168"/>
      <c r="QYV2585" s="168"/>
      <c r="QYW2585" s="168"/>
      <c r="QYX2585" s="168"/>
      <c r="QYY2585" s="168"/>
      <c r="QYZ2585" s="168"/>
      <c r="QZA2585" s="168"/>
      <c r="QZB2585" s="168"/>
      <c r="QZC2585" s="168"/>
      <c r="QZD2585" s="168"/>
      <c r="QZE2585" s="168"/>
      <c r="QZF2585" s="168"/>
      <c r="QZG2585" s="168"/>
      <c r="QZH2585" s="168"/>
      <c r="QZI2585" s="168"/>
      <c r="QZJ2585" s="168"/>
      <c r="QZK2585" s="168"/>
      <c r="QZL2585" s="168"/>
      <c r="QZM2585" s="168"/>
      <c r="QZN2585" s="168"/>
      <c r="QZO2585" s="168"/>
      <c r="QZP2585" s="168"/>
      <c r="QZQ2585" s="168"/>
      <c r="QZR2585" s="168"/>
      <c r="QZS2585" s="168"/>
      <c r="QZT2585" s="168"/>
      <c r="QZU2585" s="168"/>
      <c r="QZV2585" s="168"/>
      <c r="QZW2585" s="168"/>
      <c r="QZX2585" s="168"/>
      <c r="QZY2585" s="168"/>
      <c r="QZZ2585" s="168"/>
      <c r="RAA2585" s="168"/>
      <c r="RAB2585" s="168"/>
      <c r="RAC2585" s="168"/>
      <c r="RAD2585" s="168"/>
      <c r="RAE2585" s="168"/>
      <c r="RAF2585" s="168"/>
      <c r="RAG2585" s="168"/>
      <c r="RAH2585" s="168"/>
      <c r="RAI2585" s="168"/>
      <c r="RAJ2585" s="168"/>
      <c r="RAK2585" s="168"/>
      <c r="RAL2585" s="168"/>
      <c r="RAM2585" s="168"/>
      <c r="RAN2585" s="168"/>
      <c r="RAO2585" s="168"/>
      <c r="RAP2585" s="168"/>
      <c r="RAQ2585" s="168"/>
      <c r="RAR2585" s="168"/>
      <c r="RAS2585" s="168"/>
      <c r="RAT2585" s="168"/>
      <c r="RAU2585" s="168"/>
      <c r="RAV2585" s="168"/>
      <c r="RAW2585" s="168"/>
      <c r="RAX2585" s="168"/>
      <c r="RAY2585" s="168"/>
      <c r="RAZ2585" s="168"/>
      <c r="RBA2585" s="168"/>
      <c r="RBB2585" s="168"/>
      <c r="RBC2585" s="168"/>
      <c r="RBD2585" s="168"/>
      <c r="RBE2585" s="168"/>
      <c r="RBF2585" s="168"/>
      <c r="RBG2585" s="168"/>
      <c r="RBH2585" s="168"/>
      <c r="RBI2585" s="168"/>
      <c r="RBJ2585" s="168"/>
      <c r="RBK2585" s="168"/>
      <c r="RBL2585" s="168"/>
      <c r="RBM2585" s="168"/>
      <c r="RBN2585" s="168"/>
      <c r="RBO2585" s="168"/>
      <c r="RBP2585" s="168"/>
      <c r="RBQ2585" s="168"/>
      <c r="RBR2585" s="168"/>
      <c r="RBS2585" s="168"/>
      <c r="RBT2585" s="168"/>
      <c r="RBU2585" s="168"/>
      <c r="RBV2585" s="168"/>
      <c r="RBW2585" s="168"/>
      <c r="RBX2585" s="168"/>
      <c r="RBY2585" s="168"/>
      <c r="RBZ2585" s="168"/>
      <c r="RCA2585" s="168"/>
      <c r="RCB2585" s="168"/>
      <c r="RCC2585" s="168"/>
      <c r="RCD2585" s="168"/>
      <c r="RCE2585" s="168"/>
      <c r="RCF2585" s="168"/>
      <c r="RCG2585" s="168"/>
      <c r="RCH2585" s="168"/>
      <c r="RCI2585" s="168"/>
      <c r="RCJ2585" s="168"/>
      <c r="RCK2585" s="168"/>
      <c r="RCL2585" s="168"/>
      <c r="RCM2585" s="168"/>
      <c r="RCN2585" s="168"/>
      <c r="RCO2585" s="168"/>
      <c r="RCP2585" s="168"/>
      <c r="RCQ2585" s="168"/>
      <c r="RCR2585" s="168"/>
      <c r="RCS2585" s="168"/>
      <c r="RCT2585" s="168"/>
      <c r="RCU2585" s="168"/>
      <c r="RCV2585" s="168"/>
      <c r="RCW2585" s="168"/>
      <c r="RCX2585" s="168"/>
      <c r="RCY2585" s="168"/>
      <c r="RCZ2585" s="168"/>
      <c r="RDA2585" s="168"/>
      <c r="RDB2585" s="168"/>
      <c r="RDC2585" s="168"/>
      <c r="RDD2585" s="168"/>
      <c r="RDE2585" s="168"/>
      <c r="RDF2585" s="168"/>
      <c r="RDG2585" s="168"/>
      <c r="RDH2585" s="168"/>
      <c r="RDI2585" s="168"/>
      <c r="RDJ2585" s="168"/>
      <c r="RDK2585" s="168"/>
      <c r="RDL2585" s="168"/>
      <c r="RDM2585" s="168"/>
      <c r="RDN2585" s="168"/>
      <c r="RDO2585" s="168"/>
      <c r="RDP2585" s="168"/>
      <c r="RDQ2585" s="168"/>
      <c r="RDR2585" s="168"/>
      <c r="RDS2585" s="168"/>
      <c r="RDT2585" s="168"/>
      <c r="RDU2585" s="168"/>
      <c r="RDV2585" s="168"/>
      <c r="RDW2585" s="168"/>
      <c r="RDX2585" s="168"/>
      <c r="RDY2585" s="168"/>
      <c r="RDZ2585" s="168"/>
      <c r="REA2585" s="168"/>
      <c r="REB2585" s="168"/>
      <c r="REC2585" s="168"/>
      <c r="RED2585" s="168"/>
      <c r="REE2585" s="168"/>
      <c r="REF2585" s="168"/>
      <c r="REG2585" s="168"/>
      <c r="REH2585" s="168"/>
      <c r="REI2585" s="168"/>
      <c r="REJ2585" s="168"/>
      <c r="REK2585" s="168"/>
      <c r="REL2585" s="168"/>
      <c r="REM2585" s="168"/>
      <c r="REN2585" s="168"/>
      <c r="REO2585" s="168"/>
      <c r="REP2585" s="168"/>
      <c r="REQ2585" s="168"/>
      <c r="RER2585" s="168"/>
      <c r="RES2585" s="168"/>
      <c r="RET2585" s="168"/>
      <c r="REU2585" s="168"/>
      <c r="REV2585" s="168"/>
      <c r="REW2585" s="168"/>
      <c r="REX2585" s="168"/>
      <c r="REY2585" s="168"/>
      <c r="REZ2585" s="168"/>
      <c r="RFA2585" s="168"/>
      <c r="RFB2585" s="168"/>
      <c r="RFC2585" s="168"/>
      <c r="RFD2585" s="168"/>
      <c r="RFE2585" s="168"/>
      <c r="RFF2585" s="168"/>
      <c r="RFG2585" s="168"/>
      <c r="RFH2585" s="168"/>
      <c r="RFI2585" s="168"/>
      <c r="RFJ2585" s="168"/>
      <c r="RFK2585" s="168"/>
      <c r="RFL2585" s="168"/>
      <c r="RFM2585" s="168"/>
      <c r="RFN2585" s="168"/>
      <c r="RFO2585" s="168"/>
      <c r="RFP2585" s="168"/>
      <c r="RFQ2585" s="168"/>
      <c r="RFR2585" s="168"/>
      <c r="RFS2585" s="168"/>
      <c r="RFT2585" s="168"/>
      <c r="RFU2585" s="168"/>
      <c r="RFV2585" s="168"/>
      <c r="RFW2585" s="168"/>
      <c r="RFX2585" s="168"/>
      <c r="RFY2585" s="168"/>
      <c r="RFZ2585" s="168"/>
      <c r="RGA2585" s="168"/>
      <c r="RGB2585" s="168"/>
      <c r="RGC2585" s="168"/>
      <c r="RGD2585" s="168"/>
      <c r="RGE2585" s="168"/>
      <c r="RGF2585" s="168"/>
      <c r="RGG2585" s="168"/>
      <c r="RGH2585" s="168"/>
      <c r="RGI2585" s="168"/>
      <c r="RGJ2585" s="168"/>
      <c r="RGK2585" s="168"/>
      <c r="RGL2585" s="168"/>
      <c r="RGM2585" s="168"/>
      <c r="RGN2585" s="168"/>
      <c r="RGO2585" s="168"/>
      <c r="RGP2585" s="168"/>
      <c r="RGQ2585" s="168"/>
      <c r="RGR2585" s="168"/>
      <c r="RGS2585" s="168"/>
      <c r="RGT2585" s="168"/>
      <c r="RGU2585" s="168"/>
      <c r="RGV2585" s="168"/>
      <c r="RGW2585" s="168"/>
      <c r="RGX2585" s="168"/>
      <c r="RGY2585" s="168"/>
      <c r="RGZ2585" s="168"/>
      <c r="RHA2585" s="168"/>
      <c r="RHB2585" s="168"/>
      <c r="RHC2585" s="168"/>
      <c r="RHD2585" s="168"/>
      <c r="RHE2585" s="168"/>
      <c r="RHF2585" s="168"/>
      <c r="RHG2585" s="168"/>
      <c r="RHH2585" s="168"/>
      <c r="RHI2585" s="168"/>
      <c r="RHJ2585" s="168"/>
      <c r="RHK2585" s="168"/>
      <c r="RHL2585" s="168"/>
      <c r="RHM2585" s="168"/>
      <c r="RHN2585" s="168"/>
      <c r="RHO2585" s="168"/>
      <c r="RHP2585" s="168"/>
      <c r="RHQ2585" s="168"/>
      <c r="RHR2585" s="168"/>
      <c r="RHS2585" s="168"/>
      <c r="RHT2585" s="168"/>
      <c r="RHU2585" s="168"/>
      <c r="RHV2585" s="168"/>
      <c r="RHW2585" s="168"/>
      <c r="RHX2585" s="168"/>
      <c r="RHY2585" s="168"/>
      <c r="RHZ2585" s="168"/>
      <c r="RIA2585" s="168"/>
      <c r="RIB2585" s="168"/>
      <c r="RIC2585" s="168"/>
      <c r="RID2585" s="168"/>
      <c r="RIE2585" s="168"/>
      <c r="RIF2585" s="168"/>
      <c r="RIG2585" s="168"/>
      <c r="RIH2585" s="168"/>
      <c r="RII2585" s="168"/>
      <c r="RIJ2585" s="168"/>
      <c r="RIK2585" s="168"/>
      <c r="RIL2585" s="168"/>
      <c r="RIM2585" s="168"/>
      <c r="RIN2585" s="168"/>
      <c r="RIO2585" s="168"/>
      <c r="RIP2585" s="168"/>
      <c r="RIQ2585" s="168"/>
      <c r="RIR2585" s="168"/>
      <c r="RIS2585" s="168"/>
      <c r="RIT2585" s="168"/>
      <c r="RIU2585" s="168"/>
      <c r="RIV2585" s="168"/>
      <c r="RIW2585" s="168"/>
      <c r="RIX2585" s="168"/>
      <c r="RIY2585" s="168"/>
      <c r="RIZ2585" s="168"/>
      <c r="RJA2585" s="168"/>
      <c r="RJB2585" s="168"/>
      <c r="RJC2585" s="168"/>
      <c r="RJD2585" s="168"/>
      <c r="RJE2585" s="168"/>
      <c r="RJF2585" s="168"/>
      <c r="RJG2585" s="168"/>
      <c r="RJH2585" s="168"/>
      <c r="RJI2585" s="168"/>
      <c r="RJJ2585" s="168"/>
      <c r="RJK2585" s="168"/>
      <c r="RJL2585" s="168"/>
      <c r="RJM2585" s="168"/>
      <c r="RJN2585" s="168"/>
      <c r="RJO2585" s="168"/>
      <c r="RJP2585" s="168"/>
      <c r="RJQ2585" s="168"/>
      <c r="RJR2585" s="168"/>
      <c r="RJS2585" s="168"/>
      <c r="RJT2585" s="168"/>
      <c r="RJU2585" s="168"/>
      <c r="RJV2585" s="168"/>
      <c r="RJW2585" s="168"/>
      <c r="RJX2585" s="168"/>
      <c r="RJY2585" s="168"/>
      <c r="RJZ2585" s="168"/>
      <c r="RKA2585" s="168"/>
      <c r="RKB2585" s="168"/>
      <c r="RKC2585" s="168"/>
      <c r="RKD2585" s="168"/>
      <c r="RKE2585" s="168"/>
      <c r="RKF2585" s="168"/>
      <c r="RKG2585" s="168"/>
      <c r="RKH2585" s="168"/>
      <c r="RKI2585" s="168"/>
      <c r="RKJ2585" s="168"/>
      <c r="RKK2585" s="168"/>
      <c r="RKL2585" s="168"/>
      <c r="RKM2585" s="168"/>
      <c r="RKN2585" s="168"/>
      <c r="RKO2585" s="168"/>
      <c r="RKP2585" s="168"/>
      <c r="RKQ2585" s="168"/>
      <c r="RKR2585" s="168"/>
      <c r="RKS2585" s="168"/>
      <c r="RKT2585" s="168"/>
      <c r="RKU2585" s="168"/>
      <c r="RKV2585" s="168"/>
      <c r="RKW2585" s="168"/>
      <c r="RKX2585" s="168"/>
      <c r="RKY2585" s="168"/>
      <c r="RKZ2585" s="168"/>
      <c r="RLA2585" s="168"/>
      <c r="RLB2585" s="168"/>
      <c r="RLC2585" s="168"/>
      <c r="RLD2585" s="168"/>
      <c r="RLE2585" s="168"/>
      <c r="RLF2585" s="168"/>
      <c r="RLG2585" s="168"/>
      <c r="RLH2585" s="168"/>
      <c r="RLI2585" s="168"/>
      <c r="RLJ2585" s="168"/>
      <c r="RLK2585" s="168"/>
      <c r="RLL2585" s="168"/>
      <c r="RLM2585" s="168"/>
      <c r="RLN2585" s="168"/>
      <c r="RLO2585" s="168"/>
      <c r="RLP2585" s="168"/>
      <c r="RLQ2585" s="168"/>
      <c r="RLR2585" s="168"/>
      <c r="RLS2585" s="168"/>
      <c r="RLT2585" s="168"/>
      <c r="RLU2585" s="168"/>
      <c r="RLV2585" s="168"/>
      <c r="RLW2585" s="168"/>
      <c r="RLX2585" s="168"/>
      <c r="RLY2585" s="168"/>
      <c r="RLZ2585" s="168"/>
      <c r="RMA2585" s="168"/>
      <c r="RMB2585" s="168"/>
      <c r="RMC2585" s="168"/>
      <c r="RMD2585" s="168"/>
      <c r="RME2585" s="168"/>
      <c r="RMF2585" s="168"/>
      <c r="RMG2585" s="168"/>
      <c r="RMH2585" s="168"/>
      <c r="RMI2585" s="168"/>
      <c r="RMJ2585" s="168"/>
      <c r="RMK2585" s="168"/>
      <c r="RML2585" s="168"/>
      <c r="RMM2585" s="168"/>
      <c r="RMN2585" s="168"/>
      <c r="RMO2585" s="168"/>
      <c r="RMP2585" s="168"/>
      <c r="RMQ2585" s="168"/>
      <c r="RMR2585" s="168"/>
      <c r="RMS2585" s="168"/>
      <c r="RMT2585" s="168"/>
      <c r="RMU2585" s="168"/>
      <c r="RMV2585" s="168"/>
      <c r="RMW2585" s="168"/>
      <c r="RMX2585" s="168"/>
      <c r="RMY2585" s="168"/>
      <c r="RMZ2585" s="168"/>
      <c r="RNA2585" s="168"/>
      <c r="RNB2585" s="168"/>
      <c r="RNC2585" s="168"/>
      <c r="RND2585" s="168"/>
      <c r="RNE2585" s="168"/>
      <c r="RNF2585" s="168"/>
      <c r="RNG2585" s="168"/>
      <c r="RNH2585" s="168"/>
      <c r="RNI2585" s="168"/>
      <c r="RNJ2585" s="168"/>
      <c r="RNK2585" s="168"/>
      <c r="RNL2585" s="168"/>
      <c r="RNM2585" s="168"/>
      <c r="RNN2585" s="168"/>
      <c r="RNO2585" s="168"/>
      <c r="RNP2585" s="168"/>
      <c r="RNQ2585" s="168"/>
      <c r="RNR2585" s="168"/>
      <c r="RNS2585" s="168"/>
      <c r="RNT2585" s="168"/>
      <c r="RNU2585" s="168"/>
      <c r="RNV2585" s="168"/>
      <c r="RNW2585" s="168"/>
      <c r="RNX2585" s="168"/>
      <c r="RNY2585" s="168"/>
      <c r="RNZ2585" s="168"/>
      <c r="ROA2585" s="168"/>
      <c r="ROB2585" s="168"/>
      <c r="ROC2585" s="168"/>
      <c r="ROD2585" s="168"/>
      <c r="ROE2585" s="168"/>
      <c r="ROF2585" s="168"/>
      <c r="ROG2585" s="168"/>
      <c r="ROH2585" s="168"/>
      <c r="ROI2585" s="168"/>
      <c r="ROJ2585" s="168"/>
      <c r="ROK2585" s="168"/>
      <c r="ROL2585" s="168"/>
      <c r="ROM2585" s="168"/>
      <c r="RON2585" s="168"/>
      <c r="ROO2585" s="168"/>
      <c r="ROP2585" s="168"/>
      <c r="ROQ2585" s="168"/>
      <c r="ROR2585" s="168"/>
      <c r="ROS2585" s="168"/>
      <c r="ROT2585" s="168"/>
      <c r="ROU2585" s="168"/>
      <c r="ROV2585" s="168"/>
      <c r="ROW2585" s="168"/>
      <c r="ROX2585" s="168"/>
      <c r="ROY2585" s="168"/>
      <c r="ROZ2585" s="168"/>
      <c r="RPA2585" s="168"/>
      <c r="RPB2585" s="168"/>
      <c r="RPC2585" s="168"/>
      <c r="RPD2585" s="168"/>
      <c r="RPE2585" s="168"/>
      <c r="RPF2585" s="168"/>
      <c r="RPG2585" s="168"/>
      <c r="RPH2585" s="168"/>
      <c r="RPI2585" s="168"/>
      <c r="RPJ2585" s="168"/>
      <c r="RPK2585" s="168"/>
      <c r="RPL2585" s="168"/>
      <c r="RPM2585" s="168"/>
      <c r="RPN2585" s="168"/>
      <c r="RPO2585" s="168"/>
      <c r="RPP2585" s="168"/>
      <c r="RPQ2585" s="168"/>
      <c r="RPR2585" s="168"/>
      <c r="RPS2585" s="168"/>
      <c r="RPT2585" s="168"/>
      <c r="RPU2585" s="168"/>
      <c r="RPV2585" s="168"/>
      <c r="RPW2585" s="168"/>
      <c r="RPX2585" s="168"/>
      <c r="RPY2585" s="168"/>
      <c r="RPZ2585" s="168"/>
      <c r="RQA2585" s="168"/>
      <c r="RQB2585" s="168"/>
      <c r="RQC2585" s="168"/>
      <c r="RQD2585" s="168"/>
      <c r="RQE2585" s="168"/>
      <c r="RQF2585" s="168"/>
      <c r="RQG2585" s="168"/>
      <c r="RQH2585" s="168"/>
      <c r="RQI2585" s="168"/>
      <c r="RQJ2585" s="168"/>
      <c r="RQK2585" s="168"/>
      <c r="RQL2585" s="168"/>
      <c r="RQM2585" s="168"/>
      <c r="RQN2585" s="168"/>
      <c r="RQO2585" s="168"/>
      <c r="RQP2585" s="168"/>
      <c r="RQQ2585" s="168"/>
      <c r="RQR2585" s="168"/>
      <c r="RQS2585" s="168"/>
      <c r="RQT2585" s="168"/>
      <c r="RQU2585" s="168"/>
      <c r="RQV2585" s="168"/>
      <c r="RQW2585" s="168"/>
      <c r="RQX2585" s="168"/>
      <c r="RQY2585" s="168"/>
      <c r="RQZ2585" s="168"/>
      <c r="RRA2585" s="168"/>
      <c r="RRB2585" s="168"/>
      <c r="RRC2585" s="168"/>
      <c r="RRD2585" s="168"/>
      <c r="RRE2585" s="168"/>
      <c r="RRF2585" s="168"/>
      <c r="RRG2585" s="168"/>
      <c r="RRH2585" s="168"/>
      <c r="RRI2585" s="168"/>
      <c r="RRJ2585" s="168"/>
      <c r="RRK2585" s="168"/>
      <c r="RRL2585" s="168"/>
      <c r="RRM2585" s="168"/>
      <c r="RRN2585" s="168"/>
      <c r="RRO2585" s="168"/>
      <c r="RRP2585" s="168"/>
      <c r="RRQ2585" s="168"/>
      <c r="RRR2585" s="168"/>
      <c r="RRS2585" s="168"/>
      <c r="RRT2585" s="168"/>
      <c r="RRU2585" s="168"/>
      <c r="RRV2585" s="168"/>
      <c r="RRW2585" s="168"/>
      <c r="RRX2585" s="168"/>
      <c r="RRY2585" s="168"/>
      <c r="RRZ2585" s="168"/>
      <c r="RSA2585" s="168"/>
      <c r="RSB2585" s="168"/>
      <c r="RSC2585" s="168"/>
      <c r="RSD2585" s="168"/>
      <c r="RSE2585" s="168"/>
      <c r="RSF2585" s="168"/>
      <c r="RSG2585" s="168"/>
      <c r="RSH2585" s="168"/>
      <c r="RSI2585" s="168"/>
      <c r="RSJ2585" s="168"/>
      <c r="RSK2585" s="168"/>
      <c r="RSL2585" s="168"/>
      <c r="RSM2585" s="168"/>
      <c r="RSN2585" s="168"/>
      <c r="RSO2585" s="168"/>
      <c r="RSP2585" s="168"/>
      <c r="RSQ2585" s="168"/>
      <c r="RSR2585" s="168"/>
      <c r="RSS2585" s="168"/>
      <c r="RST2585" s="168"/>
      <c r="RSU2585" s="168"/>
      <c r="RSV2585" s="168"/>
      <c r="RSW2585" s="168"/>
      <c r="RSX2585" s="168"/>
      <c r="RSY2585" s="168"/>
      <c r="RSZ2585" s="168"/>
      <c r="RTA2585" s="168"/>
      <c r="RTB2585" s="168"/>
      <c r="RTC2585" s="168"/>
      <c r="RTD2585" s="168"/>
      <c r="RTE2585" s="168"/>
      <c r="RTF2585" s="168"/>
      <c r="RTG2585" s="168"/>
      <c r="RTH2585" s="168"/>
      <c r="RTI2585" s="168"/>
      <c r="RTJ2585" s="168"/>
      <c r="RTK2585" s="168"/>
      <c r="RTL2585" s="168"/>
      <c r="RTM2585" s="168"/>
      <c r="RTN2585" s="168"/>
      <c r="RTO2585" s="168"/>
      <c r="RTP2585" s="168"/>
      <c r="RTQ2585" s="168"/>
      <c r="RTR2585" s="168"/>
      <c r="RTS2585" s="168"/>
      <c r="RTT2585" s="168"/>
      <c r="RTU2585" s="168"/>
      <c r="RTV2585" s="168"/>
      <c r="RTW2585" s="168"/>
      <c r="RTX2585" s="168"/>
      <c r="RTY2585" s="168"/>
      <c r="RTZ2585" s="168"/>
      <c r="RUA2585" s="168"/>
      <c r="RUB2585" s="168"/>
      <c r="RUC2585" s="168"/>
      <c r="RUD2585" s="168"/>
      <c r="RUE2585" s="168"/>
      <c r="RUF2585" s="168"/>
      <c r="RUG2585" s="168"/>
      <c r="RUH2585" s="168"/>
      <c r="RUI2585" s="168"/>
      <c r="RUJ2585" s="168"/>
      <c r="RUK2585" s="168"/>
      <c r="RUL2585" s="168"/>
      <c r="RUM2585" s="168"/>
      <c r="RUN2585" s="168"/>
      <c r="RUO2585" s="168"/>
      <c r="RUP2585" s="168"/>
      <c r="RUQ2585" s="168"/>
      <c r="RUR2585" s="168"/>
      <c r="RUS2585" s="168"/>
      <c r="RUT2585" s="168"/>
      <c r="RUU2585" s="168"/>
      <c r="RUV2585" s="168"/>
      <c r="RUW2585" s="168"/>
      <c r="RUX2585" s="168"/>
      <c r="RUY2585" s="168"/>
      <c r="RUZ2585" s="168"/>
      <c r="RVA2585" s="168"/>
      <c r="RVB2585" s="168"/>
      <c r="RVC2585" s="168"/>
      <c r="RVD2585" s="168"/>
      <c r="RVE2585" s="168"/>
      <c r="RVF2585" s="168"/>
      <c r="RVG2585" s="168"/>
      <c r="RVH2585" s="168"/>
      <c r="RVI2585" s="168"/>
      <c r="RVJ2585" s="168"/>
      <c r="RVK2585" s="168"/>
      <c r="RVL2585" s="168"/>
      <c r="RVM2585" s="168"/>
      <c r="RVN2585" s="168"/>
      <c r="RVO2585" s="168"/>
      <c r="RVP2585" s="168"/>
      <c r="RVQ2585" s="168"/>
      <c r="RVR2585" s="168"/>
      <c r="RVS2585" s="168"/>
      <c r="RVT2585" s="168"/>
      <c r="RVU2585" s="168"/>
      <c r="RVV2585" s="168"/>
      <c r="RVW2585" s="168"/>
      <c r="RVX2585" s="168"/>
      <c r="RVY2585" s="168"/>
      <c r="RVZ2585" s="168"/>
      <c r="RWA2585" s="168"/>
      <c r="RWB2585" s="168"/>
      <c r="RWC2585" s="168"/>
      <c r="RWD2585" s="168"/>
      <c r="RWE2585" s="168"/>
      <c r="RWF2585" s="168"/>
      <c r="RWG2585" s="168"/>
      <c r="RWH2585" s="168"/>
      <c r="RWI2585" s="168"/>
      <c r="RWJ2585" s="168"/>
      <c r="RWK2585" s="168"/>
      <c r="RWL2585" s="168"/>
      <c r="RWM2585" s="168"/>
      <c r="RWN2585" s="168"/>
      <c r="RWO2585" s="168"/>
      <c r="RWP2585" s="168"/>
      <c r="RWQ2585" s="168"/>
      <c r="RWR2585" s="168"/>
      <c r="RWS2585" s="168"/>
      <c r="RWT2585" s="168"/>
      <c r="RWU2585" s="168"/>
      <c r="RWV2585" s="168"/>
      <c r="RWW2585" s="168"/>
      <c r="RWX2585" s="168"/>
      <c r="RWY2585" s="168"/>
      <c r="RWZ2585" s="168"/>
      <c r="RXA2585" s="168"/>
      <c r="RXB2585" s="168"/>
      <c r="RXC2585" s="168"/>
      <c r="RXD2585" s="168"/>
      <c r="RXE2585" s="168"/>
      <c r="RXF2585" s="168"/>
      <c r="RXG2585" s="168"/>
      <c r="RXH2585" s="168"/>
      <c r="RXI2585" s="168"/>
      <c r="RXJ2585" s="168"/>
      <c r="RXK2585" s="168"/>
      <c r="RXL2585" s="168"/>
      <c r="RXM2585" s="168"/>
      <c r="RXN2585" s="168"/>
      <c r="RXO2585" s="168"/>
      <c r="RXP2585" s="168"/>
      <c r="RXQ2585" s="168"/>
      <c r="RXR2585" s="168"/>
      <c r="RXS2585" s="168"/>
      <c r="RXT2585" s="168"/>
      <c r="RXU2585" s="168"/>
      <c r="RXV2585" s="168"/>
      <c r="RXW2585" s="168"/>
      <c r="RXX2585" s="168"/>
      <c r="RXY2585" s="168"/>
      <c r="RXZ2585" s="168"/>
      <c r="RYA2585" s="168"/>
      <c r="RYB2585" s="168"/>
      <c r="RYC2585" s="168"/>
      <c r="RYD2585" s="168"/>
      <c r="RYE2585" s="168"/>
      <c r="RYF2585" s="168"/>
      <c r="RYG2585" s="168"/>
      <c r="RYH2585" s="168"/>
      <c r="RYI2585" s="168"/>
      <c r="RYJ2585" s="168"/>
      <c r="RYK2585" s="168"/>
      <c r="RYL2585" s="168"/>
      <c r="RYM2585" s="168"/>
      <c r="RYN2585" s="168"/>
      <c r="RYO2585" s="168"/>
      <c r="RYP2585" s="168"/>
      <c r="RYQ2585" s="168"/>
      <c r="RYR2585" s="168"/>
      <c r="RYS2585" s="168"/>
      <c r="RYT2585" s="168"/>
      <c r="RYU2585" s="168"/>
      <c r="RYV2585" s="168"/>
      <c r="RYW2585" s="168"/>
      <c r="RYX2585" s="168"/>
      <c r="RYY2585" s="168"/>
      <c r="RYZ2585" s="168"/>
      <c r="RZA2585" s="168"/>
      <c r="RZB2585" s="168"/>
      <c r="RZC2585" s="168"/>
      <c r="RZD2585" s="168"/>
      <c r="RZE2585" s="168"/>
      <c r="RZF2585" s="168"/>
      <c r="RZG2585" s="168"/>
      <c r="RZH2585" s="168"/>
      <c r="RZI2585" s="168"/>
      <c r="RZJ2585" s="168"/>
      <c r="RZK2585" s="168"/>
      <c r="RZL2585" s="168"/>
      <c r="RZM2585" s="168"/>
      <c r="RZN2585" s="168"/>
      <c r="RZO2585" s="168"/>
      <c r="RZP2585" s="168"/>
      <c r="RZQ2585" s="168"/>
      <c r="RZR2585" s="168"/>
      <c r="RZS2585" s="168"/>
      <c r="RZT2585" s="168"/>
      <c r="RZU2585" s="168"/>
      <c r="RZV2585" s="168"/>
      <c r="RZW2585" s="168"/>
      <c r="RZX2585" s="168"/>
      <c r="RZY2585" s="168"/>
      <c r="RZZ2585" s="168"/>
      <c r="SAA2585" s="168"/>
      <c r="SAB2585" s="168"/>
      <c r="SAC2585" s="168"/>
      <c r="SAD2585" s="168"/>
      <c r="SAE2585" s="168"/>
      <c r="SAF2585" s="168"/>
      <c r="SAG2585" s="168"/>
      <c r="SAH2585" s="168"/>
      <c r="SAI2585" s="168"/>
      <c r="SAJ2585" s="168"/>
      <c r="SAK2585" s="168"/>
      <c r="SAL2585" s="168"/>
      <c r="SAM2585" s="168"/>
      <c r="SAN2585" s="168"/>
      <c r="SAO2585" s="168"/>
      <c r="SAP2585" s="168"/>
      <c r="SAQ2585" s="168"/>
      <c r="SAR2585" s="168"/>
      <c r="SAS2585" s="168"/>
      <c r="SAT2585" s="168"/>
      <c r="SAU2585" s="168"/>
      <c r="SAV2585" s="168"/>
      <c r="SAW2585" s="168"/>
      <c r="SAX2585" s="168"/>
      <c r="SAY2585" s="168"/>
      <c r="SAZ2585" s="168"/>
      <c r="SBA2585" s="168"/>
      <c r="SBB2585" s="168"/>
      <c r="SBC2585" s="168"/>
      <c r="SBD2585" s="168"/>
      <c r="SBE2585" s="168"/>
      <c r="SBF2585" s="168"/>
      <c r="SBG2585" s="168"/>
      <c r="SBH2585" s="168"/>
      <c r="SBI2585" s="168"/>
      <c r="SBJ2585" s="168"/>
      <c r="SBK2585" s="168"/>
      <c r="SBL2585" s="168"/>
      <c r="SBM2585" s="168"/>
      <c r="SBN2585" s="168"/>
      <c r="SBO2585" s="168"/>
      <c r="SBP2585" s="168"/>
      <c r="SBQ2585" s="168"/>
      <c r="SBR2585" s="168"/>
      <c r="SBS2585" s="168"/>
      <c r="SBT2585" s="168"/>
      <c r="SBU2585" s="168"/>
      <c r="SBV2585" s="168"/>
      <c r="SBW2585" s="168"/>
      <c r="SBX2585" s="168"/>
      <c r="SBY2585" s="168"/>
      <c r="SBZ2585" s="168"/>
      <c r="SCA2585" s="168"/>
      <c r="SCB2585" s="168"/>
      <c r="SCC2585" s="168"/>
      <c r="SCD2585" s="168"/>
      <c r="SCE2585" s="168"/>
      <c r="SCF2585" s="168"/>
      <c r="SCG2585" s="168"/>
      <c r="SCH2585" s="168"/>
      <c r="SCI2585" s="168"/>
      <c r="SCJ2585" s="168"/>
      <c r="SCK2585" s="168"/>
      <c r="SCL2585" s="168"/>
      <c r="SCM2585" s="168"/>
      <c r="SCN2585" s="168"/>
      <c r="SCO2585" s="168"/>
      <c r="SCP2585" s="168"/>
      <c r="SCQ2585" s="168"/>
      <c r="SCR2585" s="168"/>
      <c r="SCS2585" s="168"/>
      <c r="SCT2585" s="168"/>
      <c r="SCU2585" s="168"/>
      <c r="SCV2585" s="168"/>
      <c r="SCW2585" s="168"/>
      <c r="SCX2585" s="168"/>
      <c r="SCY2585" s="168"/>
      <c r="SCZ2585" s="168"/>
      <c r="SDA2585" s="168"/>
      <c r="SDB2585" s="168"/>
      <c r="SDC2585" s="168"/>
      <c r="SDD2585" s="168"/>
      <c r="SDE2585" s="168"/>
      <c r="SDF2585" s="168"/>
      <c r="SDG2585" s="168"/>
      <c r="SDH2585" s="168"/>
      <c r="SDI2585" s="168"/>
      <c r="SDJ2585" s="168"/>
      <c r="SDK2585" s="168"/>
      <c r="SDL2585" s="168"/>
      <c r="SDM2585" s="168"/>
      <c r="SDN2585" s="168"/>
      <c r="SDO2585" s="168"/>
      <c r="SDP2585" s="168"/>
      <c r="SDQ2585" s="168"/>
      <c r="SDR2585" s="168"/>
      <c r="SDS2585" s="168"/>
      <c r="SDT2585" s="168"/>
      <c r="SDU2585" s="168"/>
      <c r="SDV2585" s="168"/>
      <c r="SDW2585" s="168"/>
      <c r="SDX2585" s="168"/>
      <c r="SDY2585" s="168"/>
      <c r="SDZ2585" s="168"/>
      <c r="SEA2585" s="168"/>
      <c r="SEB2585" s="168"/>
      <c r="SEC2585" s="168"/>
      <c r="SED2585" s="168"/>
      <c r="SEE2585" s="168"/>
      <c r="SEF2585" s="168"/>
      <c r="SEG2585" s="168"/>
      <c r="SEH2585" s="168"/>
      <c r="SEI2585" s="168"/>
      <c r="SEJ2585" s="168"/>
      <c r="SEK2585" s="168"/>
      <c r="SEL2585" s="168"/>
      <c r="SEM2585" s="168"/>
      <c r="SEN2585" s="168"/>
      <c r="SEO2585" s="168"/>
      <c r="SEP2585" s="168"/>
      <c r="SEQ2585" s="168"/>
      <c r="SER2585" s="168"/>
      <c r="SES2585" s="168"/>
      <c r="SET2585" s="168"/>
      <c r="SEU2585" s="168"/>
      <c r="SEV2585" s="168"/>
      <c r="SEW2585" s="168"/>
      <c r="SEX2585" s="168"/>
      <c r="SEY2585" s="168"/>
      <c r="SEZ2585" s="168"/>
      <c r="SFA2585" s="168"/>
      <c r="SFB2585" s="168"/>
      <c r="SFC2585" s="168"/>
      <c r="SFD2585" s="168"/>
      <c r="SFE2585" s="168"/>
      <c r="SFF2585" s="168"/>
      <c r="SFG2585" s="168"/>
      <c r="SFH2585" s="168"/>
      <c r="SFI2585" s="168"/>
      <c r="SFJ2585" s="168"/>
      <c r="SFK2585" s="168"/>
      <c r="SFL2585" s="168"/>
      <c r="SFM2585" s="168"/>
      <c r="SFN2585" s="168"/>
      <c r="SFO2585" s="168"/>
      <c r="SFP2585" s="168"/>
      <c r="SFQ2585" s="168"/>
      <c r="SFR2585" s="168"/>
      <c r="SFS2585" s="168"/>
      <c r="SFT2585" s="168"/>
      <c r="SFU2585" s="168"/>
      <c r="SFV2585" s="168"/>
      <c r="SFW2585" s="168"/>
      <c r="SFX2585" s="168"/>
      <c r="SFY2585" s="168"/>
      <c r="SFZ2585" s="168"/>
      <c r="SGA2585" s="168"/>
      <c r="SGB2585" s="168"/>
      <c r="SGC2585" s="168"/>
      <c r="SGD2585" s="168"/>
      <c r="SGE2585" s="168"/>
      <c r="SGF2585" s="168"/>
      <c r="SGG2585" s="168"/>
      <c r="SGH2585" s="168"/>
      <c r="SGI2585" s="168"/>
      <c r="SGJ2585" s="168"/>
      <c r="SGK2585" s="168"/>
      <c r="SGL2585" s="168"/>
      <c r="SGM2585" s="168"/>
      <c r="SGN2585" s="168"/>
      <c r="SGO2585" s="168"/>
      <c r="SGP2585" s="168"/>
      <c r="SGQ2585" s="168"/>
      <c r="SGR2585" s="168"/>
      <c r="SGS2585" s="168"/>
      <c r="SGT2585" s="168"/>
      <c r="SGU2585" s="168"/>
      <c r="SGV2585" s="168"/>
      <c r="SGW2585" s="168"/>
      <c r="SGX2585" s="168"/>
      <c r="SGY2585" s="168"/>
      <c r="SGZ2585" s="168"/>
      <c r="SHA2585" s="168"/>
      <c r="SHB2585" s="168"/>
      <c r="SHC2585" s="168"/>
      <c r="SHD2585" s="168"/>
      <c r="SHE2585" s="168"/>
      <c r="SHF2585" s="168"/>
      <c r="SHG2585" s="168"/>
      <c r="SHH2585" s="168"/>
      <c r="SHI2585" s="168"/>
      <c r="SHJ2585" s="168"/>
      <c r="SHK2585" s="168"/>
      <c r="SHL2585" s="168"/>
      <c r="SHM2585" s="168"/>
      <c r="SHN2585" s="168"/>
      <c r="SHO2585" s="168"/>
      <c r="SHP2585" s="168"/>
      <c r="SHQ2585" s="168"/>
      <c r="SHR2585" s="168"/>
      <c r="SHS2585" s="168"/>
      <c r="SHT2585" s="168"/>
      <c r="SHU2585" s="168"/>
      <c r="SHV2585" s="168"/>
      <c r="SHW2585" s="168"/>
      <c r="SHX2585" s="168"/>
      <c r="SHY2585" s="168"/>
      <c r="SHZ2585" s="168"/>
      <c r="SIA2585" s="168"/>
      <c r="SIB2585" s="168"/>
      <c r="SIC2585" s="168"/>
      <c r="SID2585" s="168"/>
      <c r="SIE2585" s="168"/>
      <c r="SIF2585" s="168"/>
      <c r="SIG2585" s="168"/>
      <c r="SIH2585" s="168"/>
      <c r="SII2585" s="168"/>
      <c r="SIJ2585" s="168"/>
      <c r="SIK2585" s="168"/>
      <c r="SIL2585" s="168"/>
      <c r="SIM2585" s="168"/>
      <c r="SIN2585" s="168"/>
      <c r="SIO2585" s="168"/>
      <c r="SIP2585" s="168"/>
      <c r="SIQ2585" s="168"/>
      <c r="SIR2585" s="168"/>
      <c r="SIS2585" s="168"/>
      <c r="SIT2585" s="168"/>
      <c r="SIU2585" s="168"/>
      <c r="SIV2585" s="168"/>
      <c r="SIW2585" s="168"/>
      <c r="SIX2585" s="168"/>
      <c r="SIY2585" s="168"/>
      <c r="SIZ2585" s="168"/>
      <c r="SJA2585" s="168"/>
      <c r="SJB2585" s="168"/>
      <c r="SJC2585" s="168"/>
      <c r="SJD2585" s="168"/>
      <c r="SJE2585" s="168"/>
      <c r="SJF2585" s="168"/>
      <c r="SJG2585" s="168"/>
      <c r="SJH2585" s="168"/>
      <c r="SJI2585" s="168"/>
      <c r="SJJ2585" s="168"/>
      <c r="SJK2585" s="168"/>
      <c r="SJL2585" s="168"/>
      <c r="SJM2585" s="168"/>
      <c r="SJN2585" s="168"/>
      <c r="SJO2585" s="168"/>
      <c r="SJP2585" s="168"/>
      <c r="SJQ2585" s="168"/>
      <c r="SJR2585" s="168"/>
      <c r="SJS2585" s="168"/>
      <c r="SJT2585" s="168"/>
      <c r="SJU2585" s="168"/>
      <c r="SJV2585" s="168"/>
      <c r="SJW2585" s="168"/>
      <c r="SJX2585" s="168"/>
      <c r="SJY2585" s="168"/>
      <c r="SJZ2585" s="168"/>
      <c r="SKA2585" s="168"/>
      <c r="SKB2585" s="168"/>
      <c r="SKC2585" s="168"/>
      <c r="SKD2585" s="168"/>
      <c r="SKE2585" s="168"/>
      <c r="SKF2585" s="168"/>
      <c r="SKG2585" s="168"/>
      <c r="SKH2585" s="168"/>
      <c r="SKI2585" s="168"/>
      <c r="SKJ2585" s="168"/>
      <c r="SKK2585" s="168"/>
      <c r="SKL2585" s="168"/>
      <c r="SKM2585" s="168"/>
      <c r="SKN2585" s="168"/>
      <c r="SKO2585" s="168"/>
      <c r="SKP2585" s="168"/>
      <c r="SKQ2585" s="168"/>
      <c r="SKR2585" s="168"/>
      <c r="SKS2585" s="168"/>
      <c r="SKT2585" s="168"/>
      <c r="SKU2585" s="168"/>
      <c r="SKV2585" s="168"/>
      <c r="SKW2585" s="168"/>
      <c r="SKX2585" s="168"/>
      <c r="SKY2585" s="168"/>
      <c r="SKZ2585" s="168"/>
      <c r="SLA2585" s="168"/>
      <c r="SLB2585" s="168"/>
      <c r="SLC2585" s="168"/>
      <c r="SLD2585" s="168"/>
      <c r="SLE2585" s="168"/>
      <c r="SLF2585" s="168"/>
      <c r="SLG2585" s="168"/>
      <c r="SLH2585" s="168"/>
      <c r="SLI2585" s="168"/>
      <c r="SLJ2585" s="168"/>
      <c r="SLK2585" s="168"/>
      <c r="SLL2585" s="168"/>
      <c r="SLM2585" s="168"/>
      <c r="SLN2585" s="168"/>
      <c r="SLO2585" s="168"/>
      <c r="SLP2585" s="168"/>
      <c r="SLQ2585" s="168"/>
      <c r="SLR2585" s="168"/>
      <c r="SLS2585" s="168"/>
      <c r="SLT2585" s="168"/>
      <c r="SLU2585" s="168"/>
      <c r="SLV2585" s="168"/>
      <c r="SLW2585" s="168"/>
      <c r="SLX2585" s="168"/>
      <c r="SLY2585" s="168"/>
      <c r="SLZ2585" s="168"/>
      <c r="SMA2585" s="168"/>
      <c r="SMB2585" s="168"/>
      <c r="SMC2585" s="168"/>
      <c r="SMD2585" s="168"/>
      <c r="SME2585" s="168"/>
      <c r="SMF2585" s="168"/>
      <c r="SMG2585" s="168"/>
      <c r="SMH2585" s="168"/>
      <c r="SMI2585" s="168"/>
      <c r="SMJ2585" s="168"/>
      <c r="SMK2585" s="168"/>
      <c r="SML2585" s="168"/>
      <c r="SMM2585" s="168"/>
      <c r="SMN2585" s="168"/>
      <c r="SMO2585" s="168"/>
      <c r="SMP2585" s="168"/>
      <c r="SMQ2585" s="168"/>
      <c r="SMR2585" s="168"/>
      <c r="SMS2585" s="168"/>
      <c r="SMT2585" s="168"/>
      <c r="SMU2585" s="168"/>
      <c r="SMV2585" s="168"/>
      <c r="SMW2585" s="168"/>
      <c r="SMX2585" s="168"/>
      <c r="SMY2585" s="168"/>
      <c r="SMZ2585" s="168"/>
      <c r="SNA2585" s="168"/>
      <c r="SNB2585" s="168"/>
      <c r="SNC2585" s="168"/>
      <c r="SND2585" s="168"/>
      <c r="SNE2585" s="168"/>
      <c r="SNF2585" s="168"/>
      <c r="SNG2585" s="168"/>
      <c r="SNH2585" s="168"/>
      <c r="SNI2585" s="168"/>
      <c r="SNJ2585" s="168"/>
      <c r="SNK2585" s="168"/>
      <c r="SNL2585" s="168"/>
      <c r="SNM2585" s="168"/>
      <c r="SNN2585" s="168"/>
      <c r="SNO2585" s="168"/>
      <c r="SNP2585" s="168"/>
      <c r="SNQ2585" s="168"/>
      <c r="SNR2585" s="168"/>
      <c r="SNS2585" s="168"/>
      <c r="SNT2585" s="168"/>
      <c r="SNU2585" s="168"/>
      <c r="SNV2585" s="168"/>
      <c r="SNW2585" s="168"/>
      <c r="SNX2585" s="168"/>
      <c r="SNY2585" s="168"/>
      <c r="SNZ2585" s="168"/>
      <c r="SOA2585" s="168"/>
      <c r="SOB2585" s="168"/>
      <c r="SOC2585" s="168"/>
      <c r="SOD2585" s="168"/>
      <c r="SOE2585" s="168"/>
      <c r="SOF2585" s="168"/>
      <c r="SOG2585" s="168"/>
      <c r="SOH2585" s="168"/>
      <c r="SOI2585" s="168"/>
      <c r="SOJ2585" s="168"/>
      <c r="SOK2585" s="168"/>
      <c r="SOL2585" s="168"/>
      <c r="SOM2585" s="168"/>
      <c r="SON2585" s="168"/>
      <c r="SOO2585" s="168"/>
      <c r="SOP2585" s="168"/>
      <c r="SOQ2585" s="168"/>
      <c r="SOR2585" s="168"/>
      <c r="SOS2585" s="168"/>
      <c r="SOT2585" s="168"/>
      <c r="SOU2585" s="168"/>
      <c r="SOV2585" s="168"/>
      <c r="SOW2585" s="168"/>
      <c r="SOX2585" s="168"/>
      <c r="SOY2585" s="168"/>
      <c r="SOZ2585" s="168"/>
      <c r="SPA2585" s="168"/>
      <c r="SPB2585" s="168"/>
      <c r="SPC2585" s="168"/>
      <c r="SPD2585" s="168"/>
      <c r="SPE2585" s="168"/>
      <c r="SPF2585" s="168"/>
      <c r="SPG2585" s="168"/>
      <c r="SPH2585" s="168"/>
      <c r="SPI2585" s="168"/>
      <c r="SPJ2585" s="168"/>
      <c r="SPK2585" s="168"/>
      <c r="SPL2585" s="168"/>
      <c r="SPM2585" s="168"/>
      <c r="SPN2585" s="168"/>
      <c r="SPO2585" s="168"/>
      <c r="SPP2585" s="168"/>
      <c r="SPQ2585" s="168"/>
      <c r="SPR2585" s="168"/>
      <c r="SPS2585" s="168"/>
      <c r="SPT2585" s="168"/>
      <c r="SPU2585" s="168"/>
      <c r="SPV2585" s="168"/>
      <c r="SPW2585" s="168"/>
      <c r="SPX2585" s="168"/>
      <c r="SPY2585" s="168"/>
      <c r="SPZ2585" s="168"/>
      <c r="SQA2585" s="168"/>
      <c r="SQB2585" s="168"/>
      <c r="SQC2585" s="168"/>
      <c r="SQD2585" s="168"/>
      <c r="SQE2585" s="168"/>
      <c r="SQF2585" s="168"/>
      <c r="SQG2585" s="168"/>
      <c r="SQH2585" s="168"/>
      <c r="SQI2585" s="168"/>
      <c r="SQJ2585" s="168"/>
      <c r="SQK2585" s="168"/>
      <c r="SQL2585" s="168"/>
      <c r="SQM2585" s="168"/>
      <c r="SQN2585" s="168"/>
      <c r="SQO2585" s="168"/>
      <c r="SQP2585" s="168"/>
      <c r="SQQ2585" s="168"/>
      <c r="SQR2585" s="168"/>
      <c r="SQS2585" s="168"/>
      <c r="SQT2585" s="168"/>
      <c r="SQU2585" s="168"/>
      <c r="SQV2585" s="168"/>
      <c r="SQW2585" s="168"/>
      <c r="SQX2585" s="168"/>
      <c r="SQY2585" s="168"/>
      <c r="SQZ2585" s="168"/>
      <c r="SRA2585" s="168"/>
      <c r="SRB2585" s="168"/>
      <c r="SRC2585" s="168"/>
      <c r="SRD2585" s="168"/>
      <c r="SRE2585" s="168"/>
      <c r="SRF2585" s="168"/>
      <c r="SRG2585" s="168"/>
      <c r="SRH2585" s="168"/>
      <c r="SRI2585" s="168"/>
      <c r="SRJ2585" s="168"/>
      <c r="SRK2585" s="168"/>
      <c r="SRL2585" s="168"/>
      <c r="SRM2585" s="168"/>
      <c r="SRN2585" s="168"/>
      <c r="SRO2585" s="168"/>
      <c r="SRP2585" s="168"/>
      <c r="SRQ2585" s="168"/>
      <c r="SRR2585" s="168"/>
      <c r="SRS2585" s="168"/>
      <c r="SRT2585" s="168"/>
      <c r="SRU2585" s="168"/>
      <c r="SRV2585" s="168"/>
      <c r="SRW2585" s="168"/>
      <c r="SRX2585" s="168"/>
      <c r="SRY2585" s="168"/>
      <c r="SRZ2585" s="168"/>
      <c r="SSA2585" s="168"/>
      <c r="SSB2585" s="168"/>
      <c r="SSC2585" s="168"/>
      <c r="SSD2585" s="168"/>
      <c r="SSE2585" s="168"/>
      <c r="SSF2585" s="168"/>
      <c r="SSG2585" s="168"/>
      <c r="SSH2585" s="168"/>
      <c r="SSI2585" s="168"/>
      <c r="SSJ2585" s="168"/>
      <c r="SSK2585" s="168"/>
      <c r="SSL2585" s="168"/>
      <c r="SSM2585" s="168"/>
      <c r="SSN2585" s="168"/>
      <c r="SSO2585" s="168"/>
      <c r="SSP2585" s="168"/>
      <c r="SSQ2585" s="168"/>
      <c r="SSR2585" s="168"/>
      <c r="SSS2585" s="168"/>
      <c r="SST2585" s="168"/>
      <c r="SSU2585" s="168"/>
      <c r="SSV2585" s="168"/>
      <c r="SSW2585" s="168"/>
      <c r="SSX2585" s="168"/>
      <c r="SSY2585" s="168"/>
      <c r="SSZ2585" s="168"/>
      <c r="STA2585" s="168"/>
      <c r="STB2585" s="168"/>
      <c r="STC2585" s="168"/>
      <c r="STD2585" s="168"/>
      <c r="STE2585" s="168"/>
      <c r="STF2585" s="168"/>
      <c r="STG2585" s="168"/>
      <c r="STH2585" s="168"/>
      <c r="STI2585" s="168"/>
      <c r="STJ2585" s="168"/>
      <c r="STK2585" s="168"/>
      <c r="STL2585" s="168"/>
      <c r="STM2585" s="168"/>
      <c r="STN2585" s="168"/>
      <c r="STO2585" s="168"/>
      <c r="STP2585" s="168"/>
      <c r="STQ2585" s="168"/>
      <c r="STR2585" s="168"/>
      <c r="STS2585" s="168"/>
      <c r="STT2585" s="168"/>
      <c r="STU2585" s="168"/>
      <c r="STV2585" s="168"/>
      <c r="STW2585" s="168"/>
      <c r="STX2585" s="168"/>
      <c r="STY2585" s="168"/>
      <c r="STZ2585" s="168"/>
      <c r="SUA2585" s="168"/>
      <c r="SUB2585" s="168"/>
      <c r="SUC2585" s="168"/>
      <c r="SUD2585" s="168"/>
      <c r="SUE2585" s="168"/>
      <c r="SUF2585" s="168"/>
      <c r="SUG2585" s="168"/>
      <c r="SUH2585" s="168"/>
      <c r="SUI2585" s="168"/>
      <c r="SUJ2585" s="168"/>
      <c r="SUK2585" s="168"/>
      <c r="SUL2585" s="168"/>
      <c r="SUM2585" s="168"/>
      <c r="SUN2585" s="168"/>
      <c r="SUO2585" s="168"/>
      <c r="SUP2585" s="168"/>
      <c r="SUQ2585" s="168"/>
      <c r="SUR2585" s="168"/>
      <c r="SUS2585" s="168"/>
      <c r="SUT2585" s="168"/>
      <c r="SUU2585" s="168"/>
      <c r="SUV2585" s="168"/>
      <c r="SUW2585" s="168"/>
      <c r="SUX2585" s="168"/>
      <c r="SUY2585" s="168"/>
      <c r="SUZ2585" s="168"/>
      <c r="SVA2585" s="168"/>
      <c r="SVB2585" s="168"/>
      <c r="SVC2585" s="168"/>
      <c r="SVD2585" s="168"/>
      <c r="SVE2585" s="168"/>
      <c r="SVF2585" s="168"/>
      <c r="SVG2585" s="168"/>
      <c r="SVH2585" s="168"/>
      <c r="SVI2585" s="168"/>
      <c r="SVJ2585" s="168"/>
      <c r="SVK2585" s="168"/>
      <c r="SVL2585" s="168"/>
      <c r="SVM2585" s="168"/>
      <c r="SVN2585" s="168"/>
      <c r="SVO2585" s="168"/>
      <c r="SVP2585" s="168"/>
      <c r="SVQ2585" s="168"/>
      <c r="SVR2585" s="168"/>
      <c r="SVS2585" s="168"/>
      <c r="SVT2585" s="168"/>
      <c r="SVU2585" s="168"/>
      <c r="SVV2585" s="168"/>
      <c r="SVW2585" s="168"/>
      <c r="SVX2585" s="168"/>
      <c r="SVY2585" s="168"/>
      <c r="SVZ2585" s="168"/>
      <c r="SWA2585" s="168"/>
      <c r="SWB2585" s="168"/>
      <c r="SWC2585" s="168"/>
      <c r="SWD2585" s="168"/>
      <c r="SWE2585" s="168"/>
      <c r="SWF2585" s="168"/>
      <c r="SWG2585" s="168"/>
      <c r="SWH2585" s="168"/>
      <c r="SWI2585" s="168"/>
      <c r="SWJ2585" s="168"/>
      <c r="SWK2585" s="168"/>
      <c r="SWL2585" s="168"/>
      <c r="SWM2585" s="168"/>
      <c r="SWN2585" s="168"/>
      <c r="SWO2585" s="168"/>
      <c r="SWP2585" s="168"/>
      <c r="SWQ2585" s="168"/>
      <c r="SWR2585" s="168"/>
      <c r="SWS2585" s="168"/>
      <c r="SWT2585" s="168"/>
      <c r="SWU2585" s="168"/>
      <c r="SWV2585" s="168"/>
      <c r="SWW2585" s="168"/>
      <c r="SWX2585" s="168"/>
      <c r="SWY2585" s="168"/>
      <c r="SWZ2585" s="168"/>
      <c r="SXA2585" s="168"/>
      <c r="SXB2585" s="168"/>
      <c r="SXC2585" s="168"/>
      <c r="SXD2585" s="168"/>
      <c r="SXE2585" s="168"/>
      <c r="SXF2585" s="168"/>
      <c r="SXG2585" s="168"/>
      <c r="SXH2585" s="168"/>
      <c r="SXI2585" s="168"/>
      <c r="SXJ2585" s="168"/>
      <c r="SXK2585" s="168"/>
      <c r="SXL2585" s="168"/>
      <c r="SXM2585" s="168"/>
      <c r="SXN2585" s="168"/>
      <c r="SXO2585" s="168"/>
      <c r="SXP2585" s="168"/>
      <c r="SXQ2585" s="168"/>
      <c r="SXR2585" s="168"/>
      <c r="SXS2585" s="168"/>
      <c r="SXT2585" s="168"/>
      <c r="SXU2585" s="168"/>
      <c r="SXV2585" s="168"/>
      <c r="SXW2585" s="168"/>
      <c r="SXX2585" s="168"/>
      <c r="SXY2585" s="168"/>
      <c r="SXZ2585" s="168"/>
      <c r="SYA2585" s="168"/>
      <c r="SYB2585" s="168"/>
      <c r="SYC2585" s="168"/>
      <c r="SYD2585" s="168"/>
      <c r="SYE2585" s="168"/>
      <c r="SYF2585" s="168"/>
      <c r="SYG2585" s="168"/>
      <c r="SYH2585" s="168"/>
      <c r="SYI2585" s="168"/>
      <c r="SYJ2585" s="168"/>
      <c r="SYK2585" s="168"/>
      <c r="SYL2585" s="168"/>
      <c r="SYM2585" s="168"/>
      <c r="SYN2585" s="168"/>
      <c r="SYO2585" s="168"/>
      <c r="SYP2585" s="168"/>
      <c r="SYQ2585" s="168"/>
      <c r="SYR2585" s="168"/>
      <c r="SYS2585" s="168"/>
      <c r="SYT2585" s="168"/>
      <c r="SYU2585" s="168"/>
      <c r="SYV2585" s="168"/>
      <c r="SYW2585" s="168"/>
      <c r="SYX2585" s="168"/>
      <c r="SYY2585" s="168"/>
      <c r="SYZ2585" s="168"/>
      <c r="SZA2585" s="168"/>
      <c r="SZB2585" s="168"/>
      <c r="SZC2585" s="168"/>
      <c r="SZD2585" s="168"/>
      <c r="SZE2585" s="168"/>
      <c r="SZF2585" s="168"/>
      <c r="SZG2585" s="168"/>
      <c r="SZH2585" s="168"/>
      <c r="SZI2585" s="168"/>
      <c r="SZJ2585" s="168"/>
      <c r="SZK2585" s="168"/>
      <c r="SZL2585" s="168"/>
      <c r="SZM2585" s="168"/>
      <c r="SZN2585" s="168"/>
      <c r="SZO2585" s="168"/>
      <c r="SZP2585" s="168"/>
      <c r="SZQ2585" s="168"/>
      <c r="SZR2585" s="168"/>
      <c r="SZS2585" s="168"/>
      <c r="SZT2585" s="168"/>
      <c r="SZU2585" s="168"/>
      <c r="SZV2585" s="168"/>
      <c r="SZW2585" s="168"/>
      <c r="SZX2585" s="168"/>
      <c r="SZY2585" s="168"/>
      <c r="SZZ2585" s="168"/>
      <c r="TAA2585" s="168"/>
      <c r="TAB2585" s="168"/>
      <c r="TAC2585" s="168"/>
      <c r="TAD2585" s="168"/>
      <c r="TAE2585" s="168"/>
      <c r="TAF2585" s="168"/>
      <c r="TAG2585" s="168"/>
      <c r="TAH2585" s="168"/>
      <c r="TAI2585" s="168"/>
      <c r="TAJ2585" s="168"/>
      <c r="TAK2585" s="168"/>
      <c r="TAL2585" s="168"/>
      <c r="TAM2585" s="168"/>
      <c r="TAN2585" s="168"/>
      <c r="TAO2585" s="168"/>
      <c r="TAP2585" s="168"/>
      <c r="TAQ2585" s="168"/>
      <c r="TAR2585" s="168"/>
      <c r="TAS2585" s="168"/>
      <c r="TAT2585" s="168"/>
      <c r="TAU2585" s="168"/>
      <c r="TAV2585" s="168"/>
      <c r="TAW2585" s="168"/>
      <c r="TAX2585" s="168"/>
      <c r="TAY2585" s="168"/>
      <c r="TAZ2585" s="168"/>
      <c r="TBA2585" s="168"/>
      <c r="TBB2585" s="168"/>
      <c r="TBC2585" s="168"/>
      <c r="TBD2585" s="168"/>
      <c r="TBE2585" s="168"/>
      <c r="TBF2585" s="168"/>
      <c r="TBG2585" s="168"/>
      <c r="TBH2585" s="168"/>
      <c r="TBI2585" s="168"/>
      <c r="TBJ2585" s="168"/>
      <c r="TBK2585" s="168"/>
      <c r="TBL2585" s="168"/>
      <c r="TBM2585" s="168"/>
      <c r="TBN2585" s="168"/>
      <c r="TBO2585" s="168"/>
      <c r="TBP2585" s="168"/>
      <c r="TBQ2585" s="168"/>
      <c r="TBR2585" s="168"/>
      <c r="TBS2585" s="168"/>
      <c r="TBT2585" s="168"/>
      <c r="TBU2585" s="168"/>
      <c r="TBV2585" s="168"/>
      <c r="TBW2585" s="168"/>
      <c r="TBX2585" s="168"/>
      <c r="TBY2585" s="168"/>
      <c r="TBZ2585" s="168"/>
      <c r="TCA2585" s="168"/>
      <c r="TCB2585" s="168"/>
      <c r="TCC2585" s="168"/>
      <c r="TCD2585" s="168"/>
      <c r="TCE2585" s="168"/>
      <c r="TCF2585" s="168"/>
      <c r="TCG2585" s="168"/>
      <c r="TCH2585" s="168"/>
      <c r="TCI2585" s="168"/>
      <c r="TCJ2585" s="168"/>
      <c r="TCK2585" s="168"/>
      <c r="TCL2585" s="168"/>
      <c r="TCM2585" s="168"/>
      <c r="TCN2585" s="168"/>
      <c r="TCO2585" s="168"/>
      <c r="TCP2585" s="168"/>
      <c r="TCQ2585" s="168"/>
      <c r="TCR2585" s="168"/>
      <c r="TCS2585" s="168"/>
      <c r="TCT2585" s="168"/>
      <c r="TCU2585" s="168"/>
      <c r="TCV2585" s="168"/>
      <c r="TCW2585" s="168"/>
      <c r="TCX2585" s="168"/>
      <c r="TCY2585" s="168"/>
      <c r="TCZ2585" s="168"/>
      <c r="TDA2585" s="168"/>
      <c r="TDB2585" s="168"/>
      <c r="TDC2585" s="168"/>
      <c r="TDD2585" s="168"/>
      <c r="TDE2585" s="168"/>
      <c r="TDF2585" s="168"/>
      <c r="TDG2585" s="168"/>
      <c r="TDH2585" s="168"/>
      <c r="TDI2585" s="168"/>
      <c r="TDJ2585" s="168"/>
      <c r="TDK2585" s="168"/>
      <c r="TDL2585" s="168"/>
      <c r="TDM2585" s="168"/>
      <c r="TDN2585" s="168"/>
      <c r="TDO2585" s="168"/>
      <c r="TDP2585" s="168"/>
      <c r="TDQ2585" s="168"/>
      <c r="TDR2585" s="168"/>
      <c r="TDS2585" s="168"/>
      <c r="TDT2585" s="168"/>
      <c r="TDU2585" s="168"/>
      <c r="TDV2585" s="168"/>
      <c r="TDW2585" s="168"/>
      <c r="TDX2585" s="168"/>
      <c r="TDY2585" s="168"/>
      <c r="TDZ2585" s="168"/>
      <c r="TEA2585" s="168"/>
      <c r="TEB2585" s="168"/>
      <c r="TEC2585" s="168"/>
      <c r="TED2585" s="168"/>
      <c r="TEE2585" s="168"/>
      <c r="TEF2585" s="168"/>
      <c r="TEG2585" s="168"/>
      <c r="TEH2585" s="168"/>
      <c r="TEI2585" s="168"/>
      <c r="TEJ2585" s="168"/>
      <c r="TEK2585" s="168"/>
      <c r="TEL2585" s="168"/>
      <c r="TEM2585" s="168"/>
      <c r="TEN2585" s="168"/>
      <c r="TEO2585" s="168"/>
      <c r="TEP2585" s="168"/>
      <c r="TEQ2585" s="168"/>
      <c r="TER2585" s="168"/>
      <c r="TES2585" s="168"/>
      <c r="TET2585" s="168"/>
      <c r="TEU2585" s="168"/>
      <c r="TEV2585" s="168"/>
      <c r="TEW2585" s="168"/>
      <c r="TEX2585" s="168"/>
      <c r="TEY2585" s="168"/>
      <c r="TEZ2585" s="168"/>
      <c r="TFA2585" s="168"/>
      <c r="TFB2585" s="168"/>
      <c r="TFC2585" s="168"/>
      <c r="TFD2585" s="168"/>
      <c r="TFE2585" s="168"/>
      <c r="TFF2585" s="168"/>
      <c r="TFG2585" s="168"/>
      <c r="TFH2585" s="168"/>
      <c r="TFI2585" s="168"/>
      <c r="TFJ2585" s="168"/>
      <c r="TFK2585" s="168"/>
      <c r="TFL2585" s="168"/>
      <c r="TFM2585" s="168"/>
      <c r="TFN2585" s="168"/>
      <c r="TFO2585" s="168"/>
      <c r="TFP2585" s="168"/>
      <c r="TFQ2585" s="168"/>
      <c r="TFR2585" s="168"/>
      <c r="TFS2585" s="168"/>
      <c r="TFT2585" s="168"/>
      <c r="TFU2585" s="168"/>
      <c r="TFV2585" s="168"/>
      <c r="TFW2585" s="168"/>
      <c r="TFX2585" s="168"/>
      <c r="TFY2585" s="168"/>
      <c r="TFZ2585" s="168"/>
      <c r="TGA2585" s="168"/>
      <c r="TGB2585" s="168"/>
      <c r="TGC2585" s="168"/>
      <c r="TGD2585" s="168"/>
      <c r="TGE2585" s="168"/>
      <c r="TGF2585" s="168"/>
      <c r="TGG2585" s="168"/>
      <c r="TGH2585" s="168"/>
      <c r="TGI2585" s="168"/>
      <c r="TGJ2585" s="168"/>
      <c r="TGK2585" s="168"/>
      <c r="TGL2585" s="168"/>
      <c r="TGM2585" s="168"/>
      <c r="TGN2585" s="168"/>
      <c r="TGO2585" s="168"/>
      <c r="TGP2585" s="168"/>
      <c r="TGQ2585" s="168"/>
      <c r="TGR2585" s="168"/>
      <c r="TGS2585" s="168"/>
      <c r="TGT2585" s="168"/>
      <c r="TGU2585" s="168"/>
      <c r="TGV2585" s="168"/>
      <c r="TGW2585" s="168"/>
      <c r="TGX2585" s="168"/>
      <c r="TGY2585" s="168"/>
      <c r="TGZ2585" s="168"/>
      <c r="THA2585" s="168"/>
      <c r="THB2585" s="168"/>
      <c r="THC2585" s="168"/>
      <c r="THD2585" s="168"/>
      <c r="THE2585" s="168"/>
      <c r="THF2585" s="168"/>
      <c r="THG2585" s="168"/>
      <c r="THH2585" s="168"/>
      <c r="THI2585" s="168"/>
      <c r="THJ2585" s="168"/>
      <c r="THK2585" s="168"/>
      <c r="THL2585" s="168"/>
      <c r="THM2585" s="168"/>
      <c r="THN2585" s="168"/>
      <c r="THO2585" s="168"/>
      <c r="THP2585" s="168"/>
      <c r="THQ2585" s="168"/>
      <c r="THR2585" s="168"/>
      <c r="THS2585" s="168"/>
      <c r="THT2585" s="168"/>
      <c r="THU2585" s="168"/>
      <c r="THV2585" s="168"/>
      <c r="THW2585" s="168"/>
      <c r="THX2585" s="168"/>
      <c r="THY2585" s="168"/>
      <c r="THZ2585" s="168"/>
      <c r="TIA2585" s="168"/>
      <c r="TIB2585" s="168"/>
      <c r="TIC2585" s="168"/>
      <c r="TID2585" s="168"/>
      <c r="TIE2585" s="168"/>
      <c r="TIF2585" s="168"/>
      <c r="TIG2585" s="168"/>
      <c r="TIH2585" s="168"/>
      <c r="TII2585" s="168"/>
      <c r="TIJ2585" s="168"/>
      <c r="TIK2585" s="168"/>
      <c r="TIL2585" s="168"/>
      <c r="TIM2585" s="168"/>
      <c r="TIN2585" s="168"/>
      <c r="TIO2585" s="168"/>
      <c r="TIP2585" s="168"/>
      <c r="TIQ2585" s="168"/>
      <c r="TIR2585" s="168"/>
      <c r="TIS2585" s="168"/>
      <c r="TIT2585" s="168"/>
      <c r="TIU2585" s="168"/>
      <c r="TIV2585" s="168"/>
      <c r="TIW2585" s="168"/>
      <c r="TIX2585" s="168"/>
      <c r="TIY2585" s="168"/>
      <c r="TIZ2585" s="168"/>
      <c r="TJA2585" s="168"/>
      <c r="TJB2585" s="168"/>
      <c r="TJC2585" s="168"/>
      <c r="TJD2585" s="168"/>
      <c r="TJE2585" s="168"/>
      <c r="TJF2585" s="168"/>
      <c r="TJG2585" s="168"/>
      <c r="TJH2585" s="168"/>
      <c r="TJI2585" s="168"/>
      <c r="TJJ2585" s="168"/>
      <c r="TJK2585" s="168"/>
      <c r="TJL2585" s="168"/>
      <c r="TJM2585" s="168"/>
      <c r="TJN2585" s="168"/>
      <c r="TJO2585" s="168"/>
      <c r="TJP2585" s="168"/>
      <c r="TJQ2585" s="168"/>
      <c r="TJR2585" s="168"/>
      <c r="TJS2585" s="168"/>
      <c r="TJT2585" s="168"/>
      <c r="TJU2585" s="168"/>
      <c r="TJV2585" s="168"/>
      <c r="TJW2585" s="168"/>
      <c r="TJX2585" s="168"/>
      <c r="TJY2585" s="168"/>
      <c r="TJZ2585" s="168"/>
      <c r="TKA2585" s="168"/>
      <c r="TKB2585" s="168"/>
      <c r="TKC2585" s="168"/>
      <c r="TKD2585" s="168"/>
      <c r="TKE2585" s="168"/>
      <c r="TKF2585" s="168"/>
      <c r="TKG2585" s="168"/>
      <c r="TKH2585" s="168"/>
      <c r="TKI2585" s="168"/>
      <c r="TKJ2585" s="168"/>
      <c r="TKK2585" s="168"/>
      <c r="TKL2585" s="168"/>
      <c r="TKM2585" s="168"/>
      <c r="TKN2585" s="168"/>
      <c r="TKO2585" s="168"/>
      <c r="TKP2585" s="168"/>
      <c r="TKQ2585" s="168"/>
      <c r="TKR2585" s="168"/>
      <c r="TKS2585" s="168"/>
      <c r="TKT2585" s="168"/>
      <c r="TKU2585" s="168"/>
      <c r="TKV2585" s="168"/>
      <c r="TKW2585" s="168"/>
      <c r="TKX2585" s="168"/>
      <c r="TKY2585" s="168"/>
      <c r="TKZ2585" s="168"/>
      <c r="TLA2585" s="168"/>
      <c r="TLB2585" s="168"/>
      <c r="TLC2585" s="168"/>
      <c r="TLD2585" s="168"/>
      <c r="TLE2585" s="168"/>
      <c r="TLF2585" s="168"/>
      <c r="TLG2585" s="168"/>
      <c r="TLH2585" s="168"/>
      <c r="TLI2585" s="168"/>
      <c r="TLJ2585" s="168"/>
      <c r="TLK2585" s="168"/>
      <c r="TLL2585" s="168"/>
      <c r="TLM2585" s="168"/>
      <c r="TLN2585" s="168"/>
      <c r="TLO2585" s="168"/>
      <c r="TLP2585" s="168"/>
      <c r="TLQ2585" s="168"/>
      <c r="TLR2585" s="168"/>
      <c r="TLS2585" s="168"/>
      <c r="TLT2585" s="168"/>
      <c r="TLU2585" s="168"/>
      <c r="TLV2585" s="168"/>
      <c r="TLW2585" s="168"/>
      <c r="TLX2585" s="168"/>
      <c r="TLY2585" s="168"/>
      <c r="TLZ2585" s="168"/>
      <c r="TMA2585" s="168"/>
      <c r="TMB2585" s="168"/>
      <c r="TMC2585" s="168"/>
      <c r="TMD2585" s="168"/>
      <c r="TME2585" s="168"/>
      <c r="TMF2585" s="168"/>
      <c r="TMG2585" s="168"/>
      <c r="TMH2585" s="168"/>
      <c r="TMI2585" s="168"/>
      <c r="TMJ2585" s="168"/>
      <c r="TMK2585" s="168"/>
      <c r="TML2585" s="168"/>
      <c r="TMM2585" s="168"/>
      <c r="TMN2585" s="168"/>
      <c r="TMO2585" s="168"/>
      <c r="TMP2585" s="168"/>
      <c r="TMQ2585" s="168"/>
      <c r="TMR2585" s="168"/>
      <c r="TMS2585" s="168"/>
      <c r="TMT2585" s="168"/>
      <c r="TMU2585" s="168"/>
      <c r="TMV2585" s="168"/>
      <c r="TMW2585" s="168"/>
      <c r="TMX2585" s="168"/>
      <c r="TMY2585" s="168"/>
      <c r="TMZ2585" s="168"/>
      <c r="TNA2585" s="168"/>
      <c r="TNB2585" s="168"/>
      <c r="TNC2585" s="168"/>
      <c r="TND2585" s="168"/>
      <c r="TNE2585" s="168"/>
      <c r="TNF2585" s="168"/>
      <c r="TNG2585" s="168"/>
      <c r="TNH2585" s="168"/>
      <c r="TNI2585" s="168"/>
      <c r="TNJ2585" s="168"/>
      <c r="TNK2585" s="168"/>
      <c r="TNL2585" s="168"/>
      <c r="TNM2585" s="168"/>
      <c r="TNN2585" s="168"/>
      <c r="TNO2585" s="168"/>
      <c r="TNP2585" s="168"/>
      <c r="TNQ2585" s="168"/>
      <c r="TNR2585" s="168"/>
      <c r="TNS2585" s="168"/>
      <c r="TNT2585" s="168"/>
      <c r="TNU2585" s="168"/>
      <c r="TNV2585" s="168"/>
      <c r="TNW2585" s="168"/>
      <c r="TNX2585" s="168"/>
      <c r="TNY2585" s="168"/>
      <c r="TNZ2585" s="168"/>
      <c r="TOA2585" s="168"/>
      <c r="TOB2585" s="168"/>
      <c r="TOC2585" s="168"/>
      <c r="TOD2585" s="168"/>
      <c r="TOE2585" s="168"/>
      <c r="TOF2585" s="168"/>
      <c r="TOG2585" s="168"/>
      <c r="TOH2585" s="168"/>
      <c r="TOI2585" s="168"/>
      <c r="TOJ2585" s="168"/>
      <c r="TOK2585" s="168"/>
      <c r="TOL2585" s="168"/>
      <c r="TOM2585" s="168"/>
      <c r="TON2585" s="168"/>
      <c r="TOO2585" s="168"/>
      <c r="TOP2585" s="168"/>
      <c r="TOQ2585" s="168"/>
      <c r="TOR2585" s="168"/>
      <c r="TOS2585" s="168"/>
      <c r="TOT2585" s="168"/>
      <c r="TOU2585" s="168"/>
      <c r="TOV2585" s="168"/>
      <c r="TOW2585" s="168"/>
      <c r="TOX2585" s="168"/>
      <c r="TOY2585" s="168"/>
      <c r="TOZ2585" s="168"/>
      <c r="TPA2585" s="168"/>
      <c r="TPB2585" s="168"/>
      <c r="TPC2585" s="168"/>
      <c r="TPD2585" s="168"/>
      <c r="TPE2585" s="168"/>
      <c r="TPF2585" s="168"/>
      <c r="TPG2585" s="168"/>
      <c r="TPH2585" s="168"/>
      <c r="TPI2585" s="168"/>
      <c r="TPJ2585" s="168"/>
      <c r="TPK2585" s="168"/>
      <c r="TPL2585" s="168"/>
      <c r="TPM2585" s="168"/>
      <c r="TPN2585" s="168"/>
      <c r="TPO2585" s="168"/>
      <c r="TPP2585" s="168"/>
      <c r="TPQ2585" s="168"/>
      <c r="TPR2585" s="168"/>
      <c r="TPS2585" s="168"/>
      <c r="TPT2585" s="168"/>
      <c r="TPU2585" s="168"/>
      <c r="TPV2585" s="168"/>
      <c r="TPW2585" s="168"/>
      <c r="TPX2585" s="168"/>
      <c r="TPY2585" s="168"/>
      <c r="TPZ2585" s="168"/>
      <c r="TQA2585" s="168"/>
      <c r="TQB2585" s="168"/>
      <c r="TQC2585" s="168"/>
      <c r="TQD2585" s="168"/>
      <c r="TQE2585" s="168"/>
      <c r="TQF2585" s="168"/>
      <c r="TQG2585" s="168"/>
      <c r="TQH2585" s="168"/>
      <c r="TQI2585" s="168"/>
      <c r="TQJ2585" s="168"/>
      <c r="TQK2585" s="168"/>
      <c r="TQL2585" s="168"/>
      <c r="TQM2585" s="168"/>
      <c r="TQN2585" s="168"/>
      <c r="TQO2585" s="168"/>
      <c r="TQP2585" s="168"/>
      <c r="TQQ2585" s="168"/>
      <c r="TQR2585" s="168"/>
      <c r="TQS2585" s="168"/>
      <c r="TQT2585" s="168"/>
      <c r="TQU2585" s="168"/>
      <c r="TQV2585" s="168"/>
      <c r="TQW2585" s="168"/>
      <c r="TQX2585" s="168"/>
      <c r="TQY2585" s="168"/>
      <c r="TQZ2585" s="168"/>
      <c r="TRA2585" s="168"/>
      <c r="TRB2585" s="168"/>
      <c r="TRC2585" s="168"/>
      <c r="TRD2585" s="168"/>
      <c r="TRE2585" s="168"/>
      <c r="TRF2585" s="168"/>
      <c r="TRG2585" s="168"/>
      <c r="TRH2585" s="168"/>
      <c r="TRI2585" s="168"/>
      <c r="TRJ2585" s="168"/>
      <c r="TRK2585" s="168"/>
      <c r="TRL2585" s="168"/>
      <c r="TRM2585" s="168"/>
      <c r="TRN2585" s="168"/>
      <c r="TRO2585" s="168"/>
      <c r="TRP2585" s="168"/>
      <c r="TRQ2585" s="168"/>
      <c r="TRR2585" s="168"/>
      <c r="TRS2585" s="168"/>
      <c r="TRT2585" s="168"/>
      <c r="TRU2585" s="168"/>
      <c r="TRV2585" s="168"/>
      <c r="TRW2585" s="168"/>
      <c r="TRX2585" s="168"/>
      <c r="TRY2585" s="168"/>
      <c r="TRZ2585" s="168"/>
      <c r="TSA2585" s="168"/>
      <c r="TSB2585" s="168"/>
      <c r="TSC2585" s="168"/>
      <c r="TSD2585" s="168"/>
      <c r="TSE2585" s="168"/>
      <c r="TSF2585" s="168"/>
      <c r="TSG2585" s="168"/>
      <c r="TSH2585" s="168"/>
      <c r="TSI2585" s="168"/>
      <c r="TSJ2585" s="168"/>
      <c r="TSK2585" s="168"/>
      <c r="TSL2585" s="168"/>
      <c r="TSM2585" s="168"/>
      <c r="TSN2585" s="168"/>
      <c r="TSO2585" s="168"/>
      <c r="TSP2585" s="168"/>
      <c r="TSQ2585" s="168"/>
      <c r="TSR2585" s="168"/>
      <c r="TSS2585" s="168"/>
      <c r="TST2585" s="168"/>
      <c r="TSU2585" s="168"/>
      <c r="TSV2585" s="168"/>
      <c r="TSW2585" s="168"/>
      <c r="TSX2585" s="168"/>
      <c r="TSY2585" s="168"/>
      <c r="TSZ2585" s="168"/>
      <c r="TTA2585" s="168"/>
      <c r="TTB2585" s="168"/>
      <c r="TTC2585" s="168"/>
      <c r="TTD2585" s="168"/>
      <c r="TTE2585" s="168"/>
      <c r="TTF2585" s="168"/>
      <c r="TTG2585" s="168"/>
      <c r="TTH2585" s="168"/>
      <c r="TTI2585" s="168"/>
      <c r="TTJ2585" s="168"/>
      <c r="TTK2585" s="168"/>
      <c r="TTL2585" s="168"/>
      <c r="TTM2585" s="168"/>
      <c r="TTN2585" s="168"/>
      <c r="TTO2585" s="168"/>
      <c r="TTP2585" s="168"/>
      <c r="TTQ2585" s="168"/>
      <c r="TTR2585" s="168"/>
      <c r="TTS2585" s="168"/>
      <c r="TTT2585" s="168"/>
      <c r="TTU2585" s="168"/>
      <c r="TTV2585" s="168"/>
      <c r="TTW2585" s="168"/>
      <c r="TTX2585" s="168"/>
      <c r="TTY2585" s="168"/>
      <c r="TTZ2585" s="168"/>
      <c r="TUA2585" s="168"/>
      <c r="TUB2585" s="168"/>
      <c r="TUC2585" s="168"/>
      <c r="TUD2585" s="168"/>
      <c r="TUE2585" s="168"/>
      <c r="TUF2585" s="168"/>
      <c r="TUG2585" s="168"/>
      <c r="TUH2585" s="168"/>
      <c r="TUI2585" s="168"/>
      <c r="TUJ2585" s="168"/>
      <c r="TUK2585" s="168"/>
      <c r="TUL2585" s="168"/>
      <c r="TUM2585" s="168"/>
      <c r="TUN2585" s="168"/>
      <c r="TUO2585" s="168"/>
      <c r="TUP2585" s="168"/>
      <c r="TUQ2585" s="168"/>
      <c r="TUR2585" s="168"/>
      <c r="TUS2585" s="168"/>
      <c r="TUT2585" s="168"/>
      <c r="TUU2585" s="168"/>
      <c r="TUV2585" s="168"/>
      <c r="TUW2585" s="168"/>
      <c r="TUX2585" s="168"/>
      <c r="TUY2585" s="168"/>
      <c r="TUZ2585" s="168"/>
      <c r="TVA2585" s="168"/>
      <c r="TVB2585" s="168"/>
      <c r="TVC2585" s="168"/>
      <c r="TVD2585" s="168"/>
      <c r="TVE2585" s="168"/>
      <c r="TVF2585" s="168"/>
      <c r="TVG2585" s="168"/>
      <c r="TVH2585" s="168"/>
      <c r="TVI2585" s="168"/>
      <c r="TVJ2585" s="168"/>
      <c r="TVK2585" s="168"/>
      <c r="TVL2585" s="168"/>
      <c r="TVM2585" s="168"/>
      <c r="TVN2585" s="168"/>
      <c r="TVO2585" s="168"/>
      <c r="TVP2585" s="168"/>
      <c r="TVQ2585" s="168"/>
      <c r="TVR2585" s="168"/>
      <c r="TVS2585" s="168"/>
      <c r="TVT2585" s="168"/>
      <c r="TVU2585" s="168"/>
      <c r="TVV2585" s="168"/>
      <c r="TVW2585" s="168"/>
      <c r="TVX2585" s="168"/>
      <c r="TVY2585" s="168"/>
      <c r="TVZ2585" s="168"/>
      <c r="TWA2585" s="168"/>
      <c r="TWB2585" s="168"/>
      <c r="TWC2585" s="168"/>
      <c r="TWD2585" s="168"/>
      <c r="TWE2585" s="168"/>
      <c r="TWF2585" s="168"/>
      <c r="TWG2585" s="168"/>
      <c r="TWH2585" s="168"/>
      <c r="TWI2585" s="168"/>
      <c r="TWJ2585" s="168"/>
      <c r="TWK2585" s="168"/>
      <c r="TWL2585" s="168"/>
      <c r="TWM2585" s="168"/>
      <c r="TWN2585" s="168"/>
      <c r="TWO2585" s="168"/>
      <c r="TWP2585" s="168"/>
      <c r="TWQ2585" s="168"/>
      <c r="TWR2585" s="168"/>
      <c r="TWS2585" s="168"/>
      <c r="TWT2585" s="168"/>
      <c r="TWU2585" s="168"/>
      <c r="TWV2585" s="168"/>
      <c r="TWW2585" s="168"/>
      <c r="TWX2585" s="168"/>
      <c r="TWY2585" s="168"/>
      <c r="TWZ2585" s="168"/>
      <c r="TXA2585" s="168"/>
      <c r="TXB2585" s="168"/>
      <c r="TXC2585" s="168"/>
      <c r="TXD2585" s="168"/>
      <c r="TXE2585" s="168"/>
      <c r="TXF2585" s="168"/>
      <c r="TXG2585" s="168"/>
      <c r="TXH2585" s="168"/>
      <c r="TXI2585" s="168"/>
      <c r="TXJ2585" s="168"/>
      <c r="TXK2585" s="168"/>
      <c r="TXL2585" s="168"/>
      <c r="TXM2585" s="168"/>
      <c r="TXN2585" s="168"/>
      <c r="TXO2585" s="168"/>
      <c r="TXP2585" s="168"/>
      <c r="TXQ2585" s="168"/>
      <c r="TXR2585" s="168"/>
      <c r="TXS2585" s="168"/>
      <c r="TXT2585" s="168"/>
      <c r="TXU2585" s="168"/>
      <c r="TXV2585" s="168"/>
      <c r="TXW2585" s="168"/>
      <c r="TXX2585" s="168"/>
      <c r="TXY2585" s="168"/>
      <c r="TXZ2585" s="168"/>
      <c r="TYA2585" s="168"/>
      <c r="TYB2585" s="168"/>
      <c r="TYC2585" s="168"/>
      <c r="TYD2585" s="168"/>
      <c r="TYE2585" s="168"/>
      <c r="TYF2585" s="168"/>
      <c r="TYG2585" s="168"/>
      <c r="TYH2585" s="168"/>
      <c r="TYI2585" s="168"/>
      <c r="TYJ2585" s="168"/>
      <c r="TYK2585" s="168"/>
      <c r="TYL2585" s="168"/>
      <c r="TYM2585" s="168"/>
      <c r="TYN2585" s="168"/>
      <c r="TYO2585" s="168"/>
      <c r="TYP2585" s="168"/>
      <c r="TYQ2585" s="168"/>
      <c r="TYR2585" s="168"/>
      <c r="TYS2585" s="168"/>
      <c r="TYT2585" s="168"/>
      <c r="TYU2585" s="168"/>
      <c r="TYV2585" s="168"/>
      <c r="TYW2585" s="168"/>
      <c r="TYX2585" s="168"/>
      <c r="TYY2585" s="168"/>
      <c r="TYZ2585" s="168"/>
      <c r="TZA2585" s="168"/>
      <c r="TZB2585" s="168"/>
      <c r="TZC2585" s="168"/>
      <c r="TZD2585" s="168"/>
      <c r="TZE2585" s="168"/>
      <c r="TZF2585" s="168"/>
      <c r="TZG2585" s="168"/>
      <c r="TZH2585" s="168"/>
      <c r="TZI2585" s="168"/>
      <c r="TZJ2585" s="168"/>
      <c r="TZK2585" s="168"/>
      <c r="TZL2585" s="168"/>
      <c r="TZM2585" s="168"/>
      <c r="TZN2585" s="168"/>
      <c r="TZO2585" s="168"/>
      <c r="TZP2585" s="168"/>
      <c r="TZQ2585" s="168"/>
      <c r="TZR2585" s="168"/>
      <c r="TZS2585" s="168"/>
      <c r="TZT2585" s="168"/>
      <c r="TZU2585" s="168"/>
      <c r="TZV2585" s="168"/>
      <c r="TZW2585" s="168"/>
      <c r="TZX2585" s="168"/>
      <c r="TZY2585" s="168"/>
      <c r="TZZ2585" s="168"/>
      <c r="UAA2585" s="168"/>
      <c r="UAB2585" s="168"/>
      <c r="UAC2585" s="168"/>
      <c r="UAD2585" s="168"/>
      <c r="UAE2585" s="168"/>
      <c r="UAF2585" s="168"/>
      <c r="UAG2585" s="168"/>
      <c r="UAH2585" s="168"/>
      <c r="UAI2585" s="168"/>
      <c r="UAJ2585" s="168"/>
      <c r="UAK2585" s="168"/>
      <c r="UAL2585" s="168"/>
      <c r="UAM2585" s="168"/>
      <c r="UAN2585" s="168"/>
      <c r="UAO2585" s="168"/>
      <c r="UAP2585" s="168"/>
      <c r="UAQ2585" s="168"/>
      <c r="UAR2585" s="168"/>
      <c r="UAS2585" s="168"/>
      <c r="UAT2585" s="168"/>
      <c r="UAU2585" s="168"/>
      <c r="UAV2585" s="168"/>
      <c r="UAW2585" s="168"/>
      <c r="UAX2585" s="168"/>
      <c r="UAY2585" s="168"/>
      <c r="UAZ2585" s="168"/>
      <c r="UBA2585" s="168"/>
      <c r="UBB2585" s="168"/>
      <c r="UBC2585" s="168"/>
      <c r="UBD2585" s="168"/>
      <c r="UBE2585" s="168"/>
      <c r="UBF2585" s="168"/>
      <c r="UBG2585" s="168"/>
      <c r="UBH2585" s="168"/>
      <c r="UBI2585" s="168"/>
      <c r="UBJ2585" s="168"/>
      <c r="UBK2585" s="168"/>
      <c r="UBL2585" s="168"/>
      <c r="UBM2585" s="168"/>
      <c r="UBN2585" s="168"/>
      <c r="UBO2585" s="168"/>
      <c r="UBP2585" s="168"/>
      <c r="UBQ2585" s="168"/>
      <c r="UBR2585" s="168"/>
      <c r="UBS2585" s="168"/>
      <c r="UBT2585" s="168"/>
      <c r="UBU2585" s="168"/>
      <c r="UBV2585" s="168"/>
      <c r="UBW2585" s="168"/>
      <c r="UBX2585" s="168"/>
      <c r="UBY2585" s="168"/>
      <c r="UBZ2585" s="168"/>
      <c r="UCA2585" s="168"/>
      <c r="UCB2585" s="168"/>
      <c r="UCC2585" s="168"/>
      <c r="UCD2585" s="168"/>
      <c r="UCE2585" s="168"/>
      <c r="UCF2585" s="168"/>
      <c r="UCG2585" s="168"/>
      <c r="UCH2585" s="168"/>
      <c r="UCI2585" s="168"/>
      <c r="UCJ2585" s="168"/>
      <c r="UCK2585" s="168"/>
      <c r="UCL2585" s="168"/>
      <c r="UCM2585" s="168"/>
      <c r="UCN2585" s="168"/>
      <c r="UCO2585" s="168"/>
      <c r="UCP2585" s="168"/>
      <c r="UCQ2585" s="168"/>
      <c r="UCR2585" s="168"/>
      <c r="UCS2585" s="168"/>
      <c r="UCT2585" s="168"/>
      <c r="UCU2585" s="168"/>
      <c r="UCV2585" s="168"/>
      <c r="UCW2585" s="168"/>
      <c r="UCX2585" s="168"/>
      <c r="UCY2585" s="168"/>
      <c r="UCZ2585" s="168"/>
      <c r="UDA2585" s="168"/>
      <c r="UDB2585" s="168"/>
      <c r="UDC2585" s="168"/>
      <c r="UDD2585" s="168"/>
      <c r="UDE2585" s="168"/>
      <c r="UDF2585" s="168"/>
      <c r="UDG2585" s="168"/>
      <c r="UDH2585" s="168"/>
      <c r="UDI2585" s="168"/>
      <c r="UDJ2585" s="168"/>
      <c r="UDK2585" s="168"/>
      <c r="UDL2585" s="168"/>
      <c r="UDM2585" s="168"/>
      <c r="UDN2585" s="168"/>
      <c r="UDO2585" s="168"/>
      <c r="UDP2585" s="168"/>
      <c r="UDQ2585" s="168"/>
      <c r="UDR2585" s="168"/>
      <c r="UDS2585" s="168"/>
      <c r="UDT2585" s="168"/>
      <c r="UDU2585" s="168"/>
      <c r="UDV2585" s="168"/>
      <c r="UDW2585" s="168"/>
      <c r="UDX2585" s="168"/>
      <c r="UDY2585" s="168"/>
      <c r="UDZ2585" s="168"/>
      <c r="UEA2585" s="168"/>
      <c r="UEB2585" s="168"/>
      <c r="UEC2585" s="168"/>
      <c r="UED2585" s="168"/>
      <c r="UEE2585" s="168"/>
      <c r="UEF2585" s="168"/>
      <c r="UEG2585" s="168"/>
      <c r="UEH2585" s="168"/>
      <c r="UEI2585" s="168"/>
      <c r="UEJ2585" s="168"/>
      <c r="UEK2585" s="168"/>
      <c r="UEL2585" s="168"/>
      <c r="UEM2585" s="168"/>
      <c r="UEN2585" s="168"/>
      <c r="UEO2585" s="168"/>
      <c r="UEP2585" s="168"/>
      <c r="UEQ2585" s="168"/>
      <c r="UER2585" s="168"/>
      <c r="UES2585" s="168"/>
      <c r="UET2585" s="168"/>
      <c r="UEU2585" s="168"/>
      <c r="UEV2585" s="168"/>
      <c r="UEW2585" s="168"/>
      <c r="UEX2585" s="168"/>
      <c r="UEY2585" s="168"/>
      <c r="UEZ2585" s="168"/>
      <c r="UFA2585" s="168"/>
      <c r="UFB2585" s="168"/>
      <c r="UFC2585" s="168"/>
      <c r="UFD2585" s="168"/>
      <c r="UFE2585" s="168"/>
      <c r="UFF2585" s="168"/>
      <c r="UFG2585" s="168"/>
      <c r="UFH2585" s="168"/>
      <c r="UFI2585" s="168"/>
      <c r="UFJ2585" s="168"/>
      <c r="UFK2585" s="168"/>
      <c r="UFL2585" s="168"/>
      <c r="UFM2585" s="168"/>
      <c r="UFN2585" s="168"/>
      <c r="UFO2585" s="168"/>
      <c r="UFP2585" s="168"/>
      <c r="UFQ2585" s="168"/>
      <c r="UFR2585" s="168"/>
      <c r="UFS2585" s="168"/>
      <c r="UFT2585" s="168"/>
      <c r="UFU2585" s="168"/>
      <c r="UFV2585" s="168"/>
      <c r="UFW2585" s="168"/>
      <c r="UFX2585" s="168"/>
      <c r="UFY2585" s="168"/>
      <c r="UFZ2585" s="168"/>
      <c r="UGA2585" s="168"/>
      <c r="UGB2585" s="168"/>
      <c r="UGC2585" s="168"/>
      <c r="UGD2585" s="168"/>
      <c r="UGE2585" s="168"/>
      <c r="UGF2585" s="168"/>
      <c r="UGG2585" s="168"/>
      <c r="UGH2585" s="168"/>
      <c r="UGI2585" s="168"/>
      <c r="UGJ2585" s="168"/>
      <c r="UGK2585" s="168"/>
      <c r="UGL2585" s="168"/>
      <c r="UGM2585" s="168"/>
      <c r="UGN2585" s="168"/>
      <c r="UGO2585" s="168"/>
      <c r="UGP2585" s="168"/>
      <c r="UGQ2585" s="168"/>
      <c r="UGR2585" s="168"/>
      <c r="UGS2585" s="168"/>
      <c r="UGT2585" s="168"/>
      <c r="UGU2585" s="168"/>
      <c r="UGV2585" s="168"/>
      <c r="UGW2585" s="168"/>
      <c r="UGX2585" s="168"/>
      <c r="UGY2585" s="168"/>
      <c r="UGZ2585" s="168"/>
      <c r="UHA2585" s="168"/>
      <c r="UHB2585" s="168"/>
      <c r="UHC2585" s="168"/>
      <c r="UHD2585" s="168"/>
      <c r="UHE2585" s="168"/>
      <c r="UHF2585" s="168"/>
      <c r="UHG2585" s="168"/>
      <c r="UHH2585" s="168"/>
      <c r="UHI2585" s="168"/>
      <c r="UHJ2585" s="168"/>
      <c r="UHK2585" s="168"/>
      <c r="UHL2585" s="168"/>
      <c r="UHM2585" s="168"/>
      <c r="UHN2585" s="168"/>
      <c r="UHO2585" s="168"/>
      <c r="UHP2585" s="168"/>
      <c r="UHQ2585" s="168"/>
      <c r="UHR2585" s="168"/>
      <c r="UHS2585" s="168"/>
      <c r="UHT2585" s="168"/>
      <c r="UHU2585" s="168"/>
      <c r="UHV2585" s="168"/>
      <c r="UHW2585" s="168"/>
      <c r="UHX2585" s="168"/>
      <c r="UHY2585" s="168"/>
      <c r="UHZ2585" s="168"/>
      <c r="UIA2585" s="168"/>
      <c r="UIB2585" s="168"/>
      <c r="UIC2585" s="168"/>
      <c r="UID2585" s="168"/>
      <c r="UIE2585" s="168"/>
      <c r="UIF2585" s="168"/>
      <c r="UIG2585" s="168"/>
      <c r="UIH2585" s="168"/>
      <c r="UII2585" s="168"/>
      <c r="UIJ2585" s="168"/>
      <c r="UIK2585" s="168"/>
      <c r="UIL2585" s="168"/>
      <c r="UIM2585" s="168"/>
      <c r="UIN2585" s="168"/>
      <c r="UIO2585" s="168"/>
      <c r="UIP2585" s="168"/>
      <c r="UIQ2585" s="168"/>
      <c r="UIR2585" s="168"/>
      <c r="UIS2585" s="168"/>
      <c r="UIT2585" s="168"/>
      <c r="UIU2585" s="168"/>
      <c r="UIV2585" s="168"/>
      <c r="UIW2585" s="168"/>
      <c r="UIX2585" s="168"/>
      <c r="UIY2585" s="168"/>
      <c r="UIZ2585" s="168"/>
      <c r="UJA2585" s="168"/>
      <c r="UJB2585" s="168"/>
      <c r="UJC2585" s="168"/>
      <c r="UJD2585" s="168"/>
      <c r="UJE2585" s="168"/>
      <c r="UJF2585" s="168"/>
      <c r="UJG2585" s="168"/>
      <c r="UJH2585" s="168"/>
      <c r="UJI2585" s="168"/>
      <c r="UJJ2585" s="168"/>
      <c r="UJK2585" s="168"/>
      <c r="UJL2585" s="168"/>
      <c r="UJM2585" s="168"/>
      <c r="UJN2585" s="168"/>
      <c r="UJO2585" s="168"/>
      <c r="UJP2585" s="168"/>
      <c r="UJQ2585" s="168"/>
      <c r="UJR2585" s="168"/>
      <c r="UJS2585" s="168"/>
      <c r="UJT2585" s="168"/>
      <c r="UJU2585" s="168"/>
      <c r="UJV2585" s="168"/>
      <c r="UJW2585" s="168"/>
      <c r="UJX2585" s="168"/>
      <c r="UJY2585" s="168"/>
      <c r="UJZ2585" s="168"/>
      <c r="UKA2585" s="168"/>
      <c r="UKB2585" s="168"/>
      <c r="UKC2585" s="168"/>
      <c r="UKD2585" s="168"/>
      <c r="UKE2585" s="168"/>
      <c r="UKF2585" s="168"/>
      <c r="UKG2585" s="168"/>
      <c r="UKH2585" s="168"/>
      <c r="UKI2585" s="168"/>
      <c r="UKJ2585" s="168"/>
      <c r="UKK2585" s="168"/>
      <c r="UKL2585" s="168"/>
      <c r="UKM2585" s="168"/>
      <c r="UKN2585" s="168"/>
      <c r="UKO2585" s="168"/>
      <c r="UKP2585" s="168"/>
      <c r="UKQ2585" s="168"/>
      <c r="UKR2585" s="168"/>
      <c r="UKS2585" s="168"/>
      <c r="UKT2585" s="168"/>
      <c r="UKU2585" s="168"/>
      <c r="UKV2585" s="168"/>
      <c r="UKW2585" s="168"/>
      <c r="UKX2585" s="168"/>
      <c r="UKY2585" s="168"/>
      <c r="UKZ2585" s="168"/>
      <c r="ULA2585" s="168"/>
      <c r="ULB2585" s="168"/>
      <c r="ULC2585" s="168"/>
      <c r="ULD2585" s="168"/>
      <c r="ULE2585" s="168"/>
      <c r="ULF2585" s="168"/>
      <c r="ULG2585" s="168"/>
      <c r="ULH2585" s="168"/>
      <c r="ULI2585" s="168"/>
      <c r="ULJ2585" s="168"/>
      <c r="ULK2585" s="168"/>
      <c r="ULL2585" s="168"/>
      <c r="ULM2585" s="168"/>
      <c r="ULN2585" s="168"/>
      <c r="ULO2585" s="168"/>
      <c r="ULP2585" s="168"/>
      <c r="ULQ2585" s="168"/>
      <c r="ULR2585" s="168"/>
      <c r="ULS2585" s="168"/>
      <c r="ULT2585" s="168"/>
      <c r="ULU2585" s="168"/>
      <c r="ULV2585" s="168"/>
      <c r="ULW2585" s="168"/>
      <c r="ULX2585" s="168"/>
      <c r="ULY2585" s="168"/>
      <c r="ULZ2585" s="168"/>
      <c r="UMA2585" s="168"/>
      <c r="UMB2585" s="168"/>
      <c r="UMC2585" s="168"/>
      <c r="UMD2585" s="168"/>
      <c r="UME2585" s="168"/>
      <c r="UMF2585" s="168"/>
      <c r="UMG2585" s="168"/>
      <c r="UMH2585" s="168"/>
      <c r="UMI2585" s="168"/>
      <c r="UMJ2585" s="168"/>
      <c r="UMK2585" s="168"/>
      <c r="UML2585" s="168"/>
      <c r="UMM2585" s="168"/>
      <c r="UMN2585" s="168"/>
      <c r="UMO2585" s="168"/>
      <c r="UMP2585" s="168"/>
      <c r="UMQ2585" s="168"/>
      <c r="UMR2585" s="168"/>
      <c r="UMS2585" s="168"/>
      <c r="UMT2585" s="168"/>
      <c r="UMU2585" s="168"/>
      <c r="UMV2585" s="168"/>
      <c r="UMW2585" s="168"/>
      <c r="UMX2585" s="168"/>
      <c r="UMY2585" s="168"/>
      <c r="UMZ2585" s="168"/>
      <c r="UNA2585" s="168"/>
      <c r="UNB2585" s="168"/>
      <c r="UNC2585" s="168"/>
      <c r="UND2585" s="168"/>
      <c r="UNE2585" s="168"/>
      <c r="UNF2585" s="168"/>
      <c r="UNG2585" s="168"/>
      <c r="UNH2585" s="168"/>
      <c r="UNI2585" s="168"/>
      <c r="UNJ2585" s="168"/>
      <c r="UNK2585" s="168"/>
      <c r="UNL2585" s="168"/>
      <c r="UNM2585" s="168"/>
      <c r="UNN2585" s="168"/>
      <c r="UNO2585" s="168"/>
      <c r="UNP2585" s="168"/>
      <c r="UNQ2585" s="168"/>
      <c r="UNR2585" s="168"/>
      <c r="UNS2585" s="168"/>
      <c r="UNT2585" s="168"/>
      <c r="UNU2585" s="168"/>
      <c r="UNV2585" s="168"/>
      <c r="UNW2585" s="168"/>
      <c r="UNX2585" s="168"/>
      <c r="UNY2585" s="168"/>
      <c r="UNZ2585" s="168"/>
      <c r="UOA2585" s="168"/>
      <c r="UOB2585" s="168"/>
      <c r="UOC2585" s="168"/>
      <c r="UOD2585" s="168"/>
      <c r="UOE2585" s="168"/>
      <c r="UOF2585" s="168"/>
      <c r="UOG2585" s="168"/>
      <c r="UOH2585" s="168"/>
      <c r="UOI2585" s="168"/>
      <c r="UOJ2585" s="168"/>
      <c r="UOK2585" s="168"/>
      <c r="UOL2585" s="168"/>
      <c r="UOM2585" s="168"/>
      <c r="UON2585" s="168"/>
      <c r="UOO2585" s="168"/>
      <c r="UOP2585" s="168"/>
      <c r="UOQ2585" s="168"/>
      <c r="UOR2585" s="168"/>
      <c r="UOS2585" s="168"/>
      <c r="UOT2585" s="168"/>
      <c r="UOU2585" s="168"/>
      <c r="UOV2585" s="168"/>
      <c r="UOW2585" s="168"/>
      <c r="UOX2585" s="168"/>
      <c r="UOY2585" s="168"/>
      <c r="UOZ2585" s="168"/>
      <c r="UPA2585" s="168"/>
      <c r="UPB2585" s="168"/>
      <c r="UPC2585" s="168"/>
      <c r="UPD2585" s="168"/>
      <c r="UPE2585" s="168"/>
      <c r="UPF2585" s="168"/>
      <c r="UPG2585" s="168"/>
      <c r="UPH2585" s="168"/>
      <c r="UPI2585" s="168"/>
      <c r="UPJ2585" s="168"/>
      <c r="UPK2585" s="168"/>
      <c r="UPL2585" s="168"/>
      <c r="UPM2585" s="168"/>
      <c r="UPN2585" s="168"/>
      <c r="UPO2585" s="168"/>
      <c r="UPP2585" s="168"/>
      <c r="UPQ2585" s="168"/>
      <c r="UPR2585" s="168"/>
      <c r="UPS2585" s="168"/>
      <c r="UPT2585" s="168"/>
      <c r="UPU2585" s="168"/>
      <c r="UPV2585" s="168"/>
      <c r="UPW2585" s="168"/>
      <c r="UPX2585" s="168"/>
      <c r="UPY2585" s="168"/>
      <c r="UPZ2585" s="168"/>
      <c r="UQA2585" s="168"/>
      <c r="UQB2585" s="168"/>
      <c r="UQC2585" s="168"/>
      <c r="UQD2585" s="168"/>
      <c r="UQE2585" s="168"/>
      <c r="UQF2585" s="168"/>
      <c r="UQG2585" s="168"/>
      <c r="UQH2585" s="168"/>
      <c r="UQI2585" s="168"/>
      <c r="UQJ2585" s="168"/>
      <c r="UQK2585" s="168"/>
      <c r="UQL2585" s="168"/>
      <c r="UQM2585" s="168"/>
      <c r="UQN2585" s="168"/>
      <c r="UQO2585" s="168"/>
      <c r="UQP2585" s="168"/>
      <c r="UQQ2585" s="168"/>
      <c r="UQR2585" s="168"/>
      <c r="UQS2585" s="168"/>
      <c r="UQT2585" s="168"/>
      <c r="UQU2585" s="168"/>
      <c r="UQV2585" s="168"/>
      <c r="UQW2585" s="168"/>
      <c r="UQX2585" s="168"/>
      <c r="UQY2585" s="168"/>
      <c r="UQZ2585" s="168"/>
      <c r="URA2585" s="168"/>
      <c r="URB2585" s="168"/>
      <c r="URC2585" s="168"/>
      <c r="URD2585" s="168"/>
      <c r="URE2585" s="168"/>
      <c r="URF2585" s="168"/>
      <c r="URG2585" s="168"/>
      <c r="URH2585" s="168"/>
      <c r="URI2585" s="168"/>
      <c r="URJ2585" s="168"/>
      <c r="URK2585" s="168"/>
      <c r="URL2585" s="168"/>
      <c r="URM2585" s="168"/>
      <c r="URN2585" s="168"/>
      <c r="URO2585" s="168"/>
      <c r="URP2585" s="168"/>
      <c r="URQ2585" s="168"/>
      <c r="URR2585" s="168"/>
      <c r="URS2585" s="168"/>
      <c r="URT2585" s="168"/>
      <c r="URU2585" s="168"/>
      <c r="URV2585" s="168"/>
      <c r="URW2585" s="168"/>
      <c r="URX2585" s="168"/>
      <c r="URY2585" s="168"/>
      <c r="URZ2585" s="168"/>
      <c r="USA2585" s="168"/>
      <c r="USB2585" s="168"/>
      <c r="USC2585" s="168"/>
      <c r="USD2585" s="168"/>
      <c r="USE2585" s="168"/>
      <c r="USF2585" s="168"/>
      <c r="USG2585" s="168"/>
      <c r="USH2585" s="168"/>
      <c r="USI2585" s="168"/>
      <c r="USJ2585" s="168"/>
      <c r="USK2585" s="168"/>
      <c r="USL2585" s="168"/>
      <c r="USM2585" s="168"/>
      <c r="USN2585" s="168"/>
      <c r="USO2585" s="168"/>
      <c r="USP2585" s="168"/>
      <c r="USQ2585" s="168"/>
      <c r="USR2585" s="168"/>
      <c r="USS2585" s="168"/>
      <c r="UST2585" s="168"/>
      <c r="USU2585" s="168"/>
      <c r="USV2585" s="168"/>
      <c r="USW2585" s="168"/>
      <c r="USX2585" s="168"/>
      <c r="USY2585" s="168"/>
      <c r="USZ2585" s="168"/>
      <c r="UTA2585" s="168"/>
      <c r="UTB2585" s="168"/>
      <c r="UTC2585" s="168"/>
      <c r="UTD2585" s="168"/>
      <c r="UTE2585" s="168"/>
      <c r="UTF2585" s="168"/>
      <c r="UTG2585" s="168"/>
      <c r="UTH2585" s="168"/>
      <c r="UTI2585" s="168"/>
      <c r="UTJ2585" s="168"/>
      <c r="UTK2585" s="168"/>
      <c r="UTL2585" s="168"/>
      <c r="UTM2585" s="168"/>
      <c r="UTN2585" s="168"/>
      <c r="UTO2585" s="168"/>
      <c r="UTP2585" s="168"/>
      <c r="UTQ2585" s="168"/>
      <c r="UTR2585" s="168"/>
      <c r="UTS2585" s="168"/>
      <c r="UTT2585" s="168"/>
      <c r="UTU2585" s="168"/>
      <c r="UTV2585" s="168"/>
      <c r="UTW2585" s="168"/>
      <c r="UTX2585" s="168"/>
      <c r="UTY2585" s="168"/>
      <c r="UTZ2585" s="168"/>
      <c r="UUA2585" s="168"/>
      <c r="UUB2585" s="168"/>
      <c r="UUC2585" s="168"/>
      <c r="UUD2585" s="168"/>
      <c r="UUE2585" s="168"/>
      <c r="UUF2585" s="168"/>
      <c r="UUG2585" s="168"/>
      <c r="UUH2585" s="168"/>
      <c r="UUI2585" s="168"/>
      <c r="UUJ2585" s="168"/>
      <c r="UUK2585" s="168"/>
      <c r="UUL2585" s="168"/>
      <c r="UUM2585" s="168"/>
      <c r="UUN2585" s="168"/>
      <c r="UUO2585" s="168"/>
      <c r="UUP2585" s="168"/>
      <c r="UUQ2585" s="168"/>
      <c r="UUR2585" s="168"/>
      <c r="UUS2585" s="168"/>
      <c r="UUT2585" s="168"/>
      <c r="UUU2585" s="168"/>
      <c r="UUV2585" s="168"/>
      <c r="UUW2585" s="168"/>
      <c r="UUX2585" s="168"/>
      <c r="UUY2585" s="168"/>
      <c r="UUZ2585" s="168"/>
      <c r="UVA2585" s="168"/>
      <c r="UVB2585" s="168"/>
      <c r="UVC2585" s="168"/>
      <c r="UVD2585" s="168"/>
      <c r="UVE2585" s="168"/>
      <c r="UVF2585" s="168"/>
      <c r="UVG2585" s="168"/>
      <c r="UVH2585" s="168"/>
      <c r="UVI2585" s="168"/>
      <c r="UVJ2585" s="168"/>
      <c r="UVK2585" s="168"/>
      <c r="UVL2585" s="168"/>
      <c r="UVM2585" s="168"/>
      <c r="UVN2585" s="168"/>
      <c r="UVO2585" s="168"/>
      <c r="UVP2585" s="168"/>
      <c r="UVQ2585" s="168"/>
      <c r="UVR2585" s="168"/>
      <c r="UVS2585" s="168"/>
      <c r="UVT2585" s="168"/>
      <c r="UVU2585" s="168"/>
      <c r="UVV2585" s="168"/>
      <c r="UVW2585" s="168"/>
      <c r="UVX2585" s="168"/>
      <c r="UVY2585" s="168"/>
      <c r="UVZ2585" s="168"/>
      <c r="UWA2585" s="168"/>
      <c r="UWB2585" s="168"/>
      <c r="UWC2585" s="168"/>
      <c r="UWD2585" s="168"/>
      <c r="UWE2585" s="168"/>
      <c r="UWF2585" s="168"/>
      <c r="UWG2585" s="168"/>
      <c r="UWH2585" s="168"/>
      <c r="UWI2585" s="168"/>
      <c r="UWJ2585" s="168"/>
      <c r="UWK2585" s="168"/>
      <c r="UWL2585" s="168"/>
      <c r="UWM2585" s="168"/>
      <c r="UWN2585" s="168"/>
      <c r="UWO2585" s="168"/>
      <c r="UWP2585" s="168"/>
      <c r="UWQ2585" s="168"/>
      <c r="UWR2585" s="168"/>
      <c r="UWS2585" s="168"/>
      <c r="UWT2585" s="168"/>
      <c r="UWU2585" s="168"/>
      <c r="UWV2585" s="168"/>
      <c r="UWW2585" s="168"/>
      <c r="UWX2585" s="168"/>
      <c r="UWY2585" s="168"/>
      <c r="UWZ2585" s="168"/>
      <c r="UXA2585" s="168"/>
      <c r="UXB2585" s="168"/>
      <c r="UXC2585" s="168"/>
      <c r="UXD2585" s="168"/>
      <c r="UXE2585" s="168"/>
      <c r="UXF2585" s="168"/>
      <c r="UXG2585" s="168"/>
      <c r="UXH2585" s="168"/>
      <c r="UXI2585" s="168"/>
      <c r="UXJ2585" s="168"/>
      <c r="UXK2585" s="168"/>
      <c r="UXL2585" s="168"/>
      <c r="UXM2585" s="168"/>
      <c r="UXN2585" s="168"/>
      <c r="UXO2585" s="168"/>
      <c r="UXP2585" s="168"/>
      <c r="UXQ2585" s="168"/>
      <c r="UXR2585" s="168"/>
      <c r="UXS2585" s="168"/>
      <c r="UXT2585" s="168"/>
      <c r="UXU2585" s="168"/>
      <c r="UXV2585" s="168"/>
      <c r="UXW2585" s="168"/>
      <c r="UXX2585" s="168"/>
      <c r="UXY2585" s="168"/>
      <c r="UXZ2585" s="168"/>
      <c r="UYA2585" s="168"/>
      <c r="UYB2585" s="168"/>
      <c r="UYC2585" s="168"/>
      <c r="UYD2585" s="168"/>
      <c r="UYE2585" s="168"/>
      <c r="UYF2585" s="168"/>
      <c r="UYG2585" s="168"/>
      <c r="UYH2585" s="168"/>
      <c r="UYI2585" s="168"/>
      <c r="UYJ2585" s="168"/>
      <c r="UYK2585" s="168"/>
      <c r="UYL2585" s="168"/>
      <c r="UYM2585" s="168"/>
      <c r="UYN2585" s="168"/>
      <c r="UYO2585" s="168"/>
      <c r="UYP2585" s="168"/>
      <c r="UYQ2585" s="168"/>
      <c r="UYR2585" s="168"/>
      <c r="UYS2585" s="168"/>
      <c r="UYT2585" s="168"/>
      <c r="UYU2585" s="168"/>
      <c r="UYV2585" s="168"/>
      <c r="UYW2585" s="168"/>
      <c r="UYX2585" s="168"/>
      <c r="UYY2585" s="168"/>
      <c r="UYZ2585" s="168"/>
      <c r="UZA2585" s="168"/>
      <c r="UZB2585" s="168"/>
      <c r="UZC2585" s="168"/>
      <c r="UZD2585" s="168"/>
      <c r="UZE2585" s="168"/>
      <c r="UZF2585" s="168"/>
      <c r="UZG2585" s="168"/>
      <c r="UZH2585" s="168"/>
      <c r="UZI2585" s="168"/>
      <c r="UZJ2585" s="168"/>
      <c r="UZK2585" s="168"/>
      <c r="UZL2585" s="168"/>
      <c r="UZM2585" s="168"/>
      <c r="UZN2585" s="168"/>
      <c r="UZO2585" s="168"/>
      <c r="UZP2585" s="168"/>
      <c r="UZQ2585" s="168"/>
      <c r="UZR2585" s="168"/>
      <c r="UZS2585" s="168"/>
      <c r="UZT2585" s="168"/>
      <c r="UZU2585" s="168"/>
      <c r="UZV2585" s="168"/>
      <c r="UZW2585" s="168"/>
      <c r="UZX2585" s="168"/>
      <c r="UZY2585" s="168"/>
      <c r="UZZ2585" s="168"/>
      <c r="VAA2585" s="168"/>
      <c r="VAB2585" s="168"/>
      <c r="VAC2585" s="168"/>
      <c r="VAD2585" s="168"/>
      <c r="VAE2585" s="168"/>
      <c r="VAF2585" s="168"/>
      <c r="VAG2585" s="168"/>
      <c r="VAH2585" s="168"/>
      <c r="VAI2585" s="168"/>
      <c r="VAJ2585" s="168"/>
      <c r="VAK2585" s="168"/>
      <c r="VAL2585" s="168"/>
      <c r="VAM2585" s="168"/>
      <c r="VAN2585" s="168"/>
      <c r="VAO2585" s="168"/>
      <c r="VAP2585" s="168"/>
      <c r="VAQ2585" s="168"/>
      <c r="VAR2585" s="168"/>
      <c r="VAS2585" s="168"/>
      <c r="VAT2585" s="168"/>
      <c r="VAU2585" s="168"/>
      <c r="VAV2585" s="168"/>
      <c r="VAW2585" s="168"/>
      <c r="VAX2585" s="168"/>
      <c r="VAY2585" s="168"/>
      <c r="VAZ2585" s="168"/>
      <c r="VBA2585" s="168"/>
      <c r="VBB2585" s="168"/>
      <c r="VBC2585" s="168"/>
      <c r="VBD2585" s="168"/>
      <c r="VBE2585" s="168"/>
      <c r="VBF2585" s="168"/>
      <c r="VBG2585" s="168"/>
      <c r="VBH2585" s="168"/>
      <c r="VBI2585" s="168"/>
      <c r="VBJ2585" s="168"/>
      <c r="VBK2585" s="168"/>
      <c r="VBL2585" s="168"/>
      <c r="VBM2585" s="168"/>
      <c r="VBN2585" s="168"/>
      <c r="VBO2585" s="168"/>
      <c r="VBP2585" s="168"/>
      <c r="VBQ2585" s="168"/>
      <c r="VBR2585" s="168"/>
      <c r="VBS2585" s="168"/>
      <c r="VBT2585" s="168"/>
      <c r="VBU2585" s="168"/>
      <c r="VBV2585" s="168"/>
      <c r="VBW2585" s="168"/>
      <c r="VBX2585" s="168"/>
      <c r="VBY2585" s="168"/>
      <c r="VBZ2585" s="168"/>
      <c r="VCA2585" s="168"/>
      <c r="VCB2585" s="168"/>
      <c r="VCC2585" s="168"/>
      <c r="VCD2585" s="168"/>
      <c r="VCE2585" s="168"/>
      <c r="VCF2585" s="168"/>
      <c r="VCG2585" s="168"/>
      <c r="VCH2585" s="168"/>
      <c r="VCI2585" s="168"/>
      <c r="VCJ2585" s="168"/>
      <c r="VCK2585" s="168"/>
      <c r="VCL2585" s="168"/>
      <c r="VCM2585" s="168"/>
      <c r="VCN2585" s="168"/>
      <c r="VCO2585" s="168"/>
      <c r="VCP2585" s="168"/>
      <c r="VCQ2585" s="168"/>
      <c r="VCR2585" s="168"/>
      <c r="VCS2585" s="168"/>
      <c r="VCT2585" s="168"/>
      <c r="VCU2585" s="168"/>
      <c r="VCV2585" s="168"/>
      <c r="VCW2585" s="168"/>
      <c r="VCX2585" s="168"/>
      <c r="VCY2585" s="168"/>
      <c r="VCZ2585" s="168"/>
      <c r="VDA2585" s="168"/>
      <c r="VDB2585" s="168"/>
      <c r="VDC2585" s="168"/>
      <c r="VDD2585" s="168"/>
      <c r="VDE2585" s="168"/>
      <c r="VDF2585" s="168"/>
      <c r="VDG2585" s="168"/>
      <c r="VDH2585" s="168"/>
      <c r="VDI2585" s="168"/>
      <c r="VDJ2585" s="168"/>
      <c r="VDK2585" s="168"/>
      <c r="VDL2585" s="168"/>
      <c r="VDM2585" s="168"/>
      <c r="VDN2585" s="168"/>
      <c r="VDO2585" s="168"/>
      <c r="VDP2585" s="168"/>
      <c r="VDQ2585" s="168"/>
      <c r="VDR2585" s="168"/>
      <c r="VDS2585" s="168"/>
      <c r="VDT2585" s="168"/>
      <c r="VDU2585" s="168"/>
      <c r="VDV2585" s="168"/>
      <c r="VDW2585" s="168"/>
      <c r="VDX2585" s="168"/>
      <c r="VDY2585" s="168"/>
      <c r="VDZ2585" s="168"/>
      <c r="VEA2585" s="168"/>
      <c r="VEB2585" s="168"/>
      <c r="VEC2585" s="168"/>
      <c r="VED2585" s="168"/>
      <c r="VEE2585" s="168"/>
      <c r="VEF2585" s="168"/>
      <c r="VEG2585" s="168"/>
      <c r="VEH2585" s="168"/>
      <c r="VEI2585" s="168"/>
      <c r="VEJ2585" s="168"/>
      <c r="VEK2585" s="168"/>
      <c r="VEL2585" s="168"/>
      <c r="VEM2585" s="168"/>
      <c r="VEN2585" s="168"/>
      <c r="VEO2585" s="168"/>
      <c r="VEP2585" s="168"/>
      <c r="VEQ2585" s="168"/>
      <c r="VER2585" s="168"/>
      <c r="VES2585" s="168"/>
      <c r="VET2585" s="168"/>
      <c r="VEU2585" s="168"/>
      <c r="VEV2585" s="168"/>
      <c r="VEW2585" s="168"/>
      <c r="VEX2585" s="168"/>
      <c r="VEY2585" s="168"/>
      <c r="VEZ2585" s="168"/>
      <c r="VFA2585" s="168"/>
      <c r="VFB2585" s="168"/>
      <c r="VFC2585" s="168"/>
      <c r="VFD2585" s="168"/>
      <c r="VFE2585" s="168"/>
      <c r="VFF2585" s="168"/>
      <c r="VFG2585" s="168"/>
      <c r="VFH2585" s="168"/>
      <c r="VFI2585" s="168"/>
      <c r="VFJ2585" s="168"/>
      <c r="VFK2585" s="168"/>
      <c r="VFL2585" s="168"/>
      <c r="VFM2585" s="168"/>
      <c r="VFN2585" s="168"/>
      <c r="VFO2585" s="168"/>
      <c r="VFP2585" s="168"/>
      <c r="VFQ2585" s="168"/>
      <c r="VFR2585" s="168"/>
      <c r="VFS2585" s="168"/>
      <c r="VFT2585" s="168"/>
      <c r="VFU2585" s="168"/>
      <c r="VFV2585" s="168"/>
      <c r="VFW2585" s="168"/>
      <c r="VFX2585" s="168"/>
      <c r="VFY2585" s="168"/>
      <c r="VFZ2585" s="168"/>
      <c r="VGA2585" s="168"/>
      <c r="VGB2585" s="168"/>
      <c r="VGC2585" s="168"/>
      <c r="VGD2585" s="168"/>
      <c r="VGE2585" s="168"/>
      <c r="VGF2585" s="168"/>
      <c r="VGG2585" s="168"/>
      <c r="VGH2585" s="168"/>
      <c r="VGI2585" s="168"/>
      <c r="VGJ2585" s="168"/>
      <c r="VGK2585" s="168"/>
      <c r="VGL2585" s="168"/>
      <c r="VGM2585" s="168"/>
      <c r="VGN2585" s="168"/>
      <c r="VGO2585" s="168"/>
      <c r="VGP2585" s="168"/>
      <c r="VGQ2585" s="168"/>
      <c r="VGR2585" s="168"/>
      <c r="VGS2585" s="168"/>
      <c r="VGT2585" s="168"/>
      <c r="VGU2585" s="168"/>
      <c r="VGV2585" s="168"/>
      <c r="VGW2585" s="168"/>
      <c r="VGX2585" s="168"/>
      <c r="VGY2585" s="168"/>
      <c r="VGZ2585" s="168"/>
      <c r="VHA2585" s="168"/>
      <c r="VHB2585" s="168"/>
      <c r="VHC2585" s="168"/>
      <c r="VHD2585" s="168"/>
      <c r="VHE2585" s="168"/>
      <c r="VHF2585" s="168"/>
      <c r="VHG2585" s="168"/>
      <c r="VHH2585" s="168"/>
      <c r="VHI2585" s="168"/>
      <c r="VHJ2585" s="168"/>
      <c r="VHK2585" s="168"/>
      <c r="VHL2585" s="168"/>
      <c r="VHM2585" s="168"/>
      <c r="VHN2585" s="168"/>
      <c r="VHO2585" s="168"/>
      <c r="VHP2585" s="168"/>
      <c r="VHQ2585" s="168"/>
      <c r="VHR2585" s="168"/>
      <c r="VHS2585" s="168"/>
      <c r="VHT2585" s="168"/>
      <c r="VHU2585" s="168"/>
      <c r="VHV2585" s="168"/>
      <c r="VHW2585" s="168"/>
      <c r="VHX2585" s="168"/>
      <c r="VHY2585" s="168"/>
      <c r="VHZ2585" s="168"/>
      <c r="VIA2585" s="168"/>
      <c r="VIB2585" s="168"/>
      <c r="VIC2585" s="168"/>
      <c r="VID2585" s="168"/>
      <c r="VIE2585" s="168"/>
      <c r="VIF2585" s="168"/>
      <c r="VIG2585" s="168"/>
      <c r="VIH2585" s="168"/>
      <c r="VII2585" s="168"/>
      <c r="VIJ2585" s="168"/>
      <c r="VIK2585" s="168"/>
      <c r="VIL2585" s="168"/>
      <c r="VIM2585" s="168"/>
      <c r="VIN2585" s="168"/>
      <c r="VIO2585" s="168"/>
      <c r="VIP2585" s="168"/>
      <c r="VIQ2585" s="168"/>
      <c r="VIR2585" s="168"/>
      <c r="VIS2585" s="168"/>
      <c r="VIT2585" s="168"/>
      <c r="VIU2585" s="168"/>
      <c r="VIV2585" s="168"/>
      <c r="VIW2585" s="168"/>
      <c r="VIX2585" s="168"/>
      <c r="VIY2585" s="168"/>
      <c r="VIZ2585" s="168"/>
      <c r="VJA2585" s="168"/>
      <c r="VJB2585" s="168"/>
      <c r="VJC2585" s="168"/>
      <c r="VJD2585" s="168"/>
      <c r="VJE2585" s="168"/>
      <c r="VJF2585" s="168"/>
      <c r="VJG2585" s="168"/>
      <c r="VJH2585" s="168"/>
      <c r="VJI2585" s="168"/>
      <c r="VJJ2585" s="168"/>
      <c r="VJK2585" s="168"/>
      <c r="VJL2585" s="168"/>
      <c r="VJM2585" s="168"/>
      <c r="VJN2585" s="168"/>
      <c r="VJO2585" s="168"/>
      <c r="VJP2585" s="168"/>
      <c r="VJQ2585" s="168"/>
      <c r="VJR2585" s="168"/>
      <c r="VJS2585" s="168"/>
      <c r="VJT2585" s="168"/>
      <c r="VJU2585" s="168"/>
      <c r="VJV2585" s="168"/>
      <c r="VJW2585" s="168"/>
      <c r="VJX2585" s="168"/>
      <c r="VJY2585" s="168"/>
      <c r="VJZ2585" s="168"/>
      <c r="VKA2585" s="168"/>
      <c r="VKB2585" s="168"/>
      <c r="VKC2585" s="168"/>
      <c r="VKD2585" s="168"/>
      <c r="VKE2585" s="168"/>
      <c r="VKF2585" s="168"/>
      <c r="VKG2585" s="168"/>
      <c r="VKH2585" s="168"/>
      <c r="VKI2585" s="168"/>
      <c r="VKJ2585" s="168"/>
      <c r="VKK2585" s="168"/>
      <c r="VKL2585" s="168"/>
      <c r="VKM2585" s="168"/>
      <c r="VKN2585" s="168"/>
      <c r="VKO2585" s="168"/>
      <c r="VKP2585" s="168"/>
      <c r="VKQ2585" s="168"/>
      <c r="VKR2585" s="168"/>
      <c r="VKS2585" s="168"/>
      <c r="VKT2585" s="168"/>
      <c r="VKU2585" s="168"/>
      <c r="VKV2585" s="168"/>
      <c r="VKW2585" s="168"/>
      <c r="VKX2585" s="168"/>
      <c r="VKY2585" s="168"/>
      <c r="VKZ2585" s="168"/>
      <c r="VLA2585" s="168"/>
      <c r="VLB2585" s="168"/>
      <c r="VLC2585" s="168"/>
      <c r="VLD2585" s="168"/>
      <c r="VLE2585" s="168"/>
      <c r="VLF2585" s="168"/>
      <c r="VLG2585" s="168"/>
      <c r="VLH2585" s="168"/>
      <c r="VLI2585" s="168"/>
      <c r="VLJ2585" s="168"/>
      <c r="VLK2585" s="168"/>
      <c r="VLL2585" s="168"/>
      <c r="VLM2585" s="168"/>
      <c r="VLN2585" s="168"/>
      <c r="VLO2585" s="168"/>
      <c r="VLP2585" s="168"/>
      <c r="VLQ2585" s="168"/>
      <c r="VLR2585" s="168"/>
      <c r="VLS2585" s="168"/>
      <c r="VLT2585" s="168"/>
      <c r="VLU2585" s="168"/>
      <c r="VLV2585" s="168"/>
      <c r="VLW2585" s="168"/>
      <c r="VLX2585" s="168"/>
      <c r="VLY2585" s="168"/>
      <c r="VLZ2585" s="168"/>
      <c r="VMA2585" s="168"/>
      <c r="VMB2585" s="168"/>
      <c r="VMC2585" s="168"/>
      <c r="VMD2585" s="168"/>
      <c r="VME2585" s="168"/>
      <c r="VMF2585" s="168"/>
      <c r="VMG2585" s="168"/>
      <c r="VMH2585" s="168"/>
      <c r="VMI2585" s="168"/>
      <c r="VMJ2585" s="168"/>
      <c r="VMK2585" s="168"/>
      <c r="VML2585" s="168"/>
      <c r="VMM2585" s="168"/>
      <c r="VMN2585" s="168"/>
      <c r="VMO2585" s="168"/>
      <c r="VMP2585" s="168"/>
      <c r="VMQ2585" s="168"/>
      <c r="VMR2585" s="168"/>
      <c r="VMS2585" s="168"/>
      <c r="VMT2585" s="168"/>
      <c r="VMU2585" s="168"/>
      <c r="VMV2585" s="168"/>
      <c r="VMW2585" s="168"/>
      <c r="VMX2585" s="168"/>
      <c r="VMY2585" s="168"/>
      <c r="VMZ2585" s="168"/>
      <c r="VNA2585" s="168"/>
      <c r="VNB2585" s="168"/>
      <c r="VNC2585" s="168"/>
      <c r="VND2585" s="168"/>
      <c r="VNE2585" s="168"/>
      <c r="VNF2585" s="168"/>
      <c r="VNG2585" s="168"/>
      <c r="VNH2585" s="168"/>
      <c r="VNI2585" s="168"/>
      <c r="VNJ2585" s="168"/>
      <c r="VNK2585" s="168"/>
      <c r="VNL2585" s="168"/>
      <c r="VNM2585" s="168"/>
      <c r="VNN2585" s="168"/>
      <c r="VNO2585" s="168"/>
      <c r="VNP2585" s="168"/>
      <c r="VNQ2585" s="168"/>
      <c r="VNR2585" s="168"/>
      <c r="VNS2585" s="168"/>
      <c r="VNT2585" s="168"/>
      <c r="VNU2585" s="168"/>
      <c r="VNV2585" s="168"/>
      <c r="VNW2585" s="168"/>
      <c r="VNX2585" s="168"/>
      <c r="VNY2585" s="168"/>
      <c r="VNZ2585" s="168"/>
      <c r="VOA2585" s="168"/>
      <c r="VOB2585" s="168"/>
      <c r="VOC2585" s="168"/>
      <c r="VOD2585" s="168"/>
      <c r="VOE2585" s="168"/>
      <c r="VOF2585" s="168"/>
      <c r="VOG2585" s="168"/>
      <c r="VOH2585" s="168"/>
      <c r="VOI2585" s="168"/>
      <c r="VOJ2585" s="168"/>
      <c r="VOK2585" s="168"/>
      <c r="VOL2585" s="168"/>
      <c r="VOM2585" s="168"/>
      <c r="VON2585" s="168"/>
      <c r="VOO2585" s="168"/>
      <c r="VOP2585" s="168"/>
      <c r="VOQ2585" s="168"/>
      <c r="VOR2585" s="168"/>
      <c r="VOS2585" s="168"/>
      <c r="VOT2585" s="168"/>
      <c r="VOU2585" s="168"/>
      <c r="VOV2585" s="168"/>
      <c r="VOW2585" s="168"/>
      <c r="VOX2585" s="168"/>
      <c r="VOY2585" s="168"/>
      <c r="VOZ2585" s="168"/>
      <c r="VPA2585" s="168"/>
      <c r="VPB2585" s="168"/>
      <c r="VPC2585" s="168"/>
      <c r="VPD2585" s="168"/>
      <c r="VPE2585" s="168"/>
      <c r="VPF2585" s="168"/>
      <c r="VPG2585" s="168"/>
      <c r="VPH2585" s="168"/>
      <c r="VPI2585" s="168"/>
      <c r="VPJ2585" s="168"/>
      <c r="VPK2585" s="168"/>
      <c r="VPL2585" s="168"/>
      <c r="VPM2585" s="168"/>
      <c r="VPN2585" s="168"/>
      <c r="VPO2585" s="168"/>
      <c r="VPP2585" s="168"/>
      <c r="VPQ2585" s="168"/>
      <c r="VPR2585" s="168"/>
      <c r="VPS2585" s="168"/>
      <c r="VPT2585" s="168"/>
      <c r="VPU2585" s="168"/>
      <c r="VPV2585" s="168"/>
      <c r="VPW2585" s="168"/>
      <c r="VPX2585" s="168"/>
      <c r="VPY2585" s="168"/>
      <c r="VPZ2585" s="168"/>
      <c r="VQA2585" s="168"/>
      <c r="VQB2585" s="168"/>
      <c r="VQC2585" s="168"/>
      <c r="VQD2585" s="168"/>
      <c r="VQE2585" s="168"/>
      <c r="VQF2585" s="168"/>
      <c r="VQG2585" s="168"/>
      <c r="VQH2585" s="168"/>
      <c r="VQI2585" s="168"/>
      <c r="VQJ2585" s="168"/>
      <c r="VQK2585" s="168"/>
      <c r="VQL2585" s="168"/>
      <c r="VQM2585" s="168"/>
      <c r="VQN2585" s="168"/>
      <c r="VQO2585" s="168"/>
      <c r="VQP2585" s="168"/>
      <c r="VQQ2585" s="168"/>
      <c r="VQR2585" s="168"/>
      <c r="VQS2585" s="168"/>
      <c r="VQT2585" s="168"/>
      <c r="VQU2585" s="168"/>
      <c r="VQV2585" s="168"/>
      <c r="VQW2585" s="168"/>
      <c r="VQX2585" s="168"/>
      <c r="VQY2585" s="168"/>
      <c r="VQZ2585" s="168"/>
      <c r="VRA2585" s="168"/>
      <c r="VRB2585" s="168"/>
      <c r="VRC2585" s="168"/>
      <c r="VRD2585" s="168"/>
      <c r="VRE2585" s="168"/>
      <c r="VRF2585" s="168"/>
      <c r="VRG2585" s="168"/>
      <c r="VRH2585" s="168"/>
      <c r="VRI2585" s="168"/>
      <c r="VRJ2585" s="168"/>
      <c r="VRK2585" s="168"/>
      <c r="VRL2585" s="168"/>
      <c r="VRM2585" s="168"/>
      <c r="VRN2585" s="168"/>
      <c r="VRO2585" s="168"/>
      <c r="VRP2585" s="168"/>
      <c r="VRQ2585" s="168"/>
      <c r="VRR2585" s="168"/>
      <c r="VRS2585" s="168"/>
      <c r="VRT2585" s="168"/>
      <c r="VRU2585" s="168"/>
      <c r="VRV2585" s="168"/>
      <c r="VRW2585" s="168"/>
      <c r="VRX2585" s="168"/>
      <c r="VRY2585" s="168"/>
      <c r="VRZ2585" s="168"/>
      <c r="VSA2585" s="168"/>
      <c r="VSB2585" s="168"/>
      <c r="VSC2585" s="168"/>
      <c r="VSD2585" s="168"/>
      <c r="VSE2585" s="168"/>
      <c r="VSF2585" s="168"/>
      <c r="VSG2585" s="168"/>
      <c r="VSH2585" s="168"/>
      <c r="VSI2585" s="168"/>
      <c r="VSJ2585" s="168"/>
      <c r="VSK2585" s="168"/>
      <c r="VSL2585" s="168"/>
      <c r="VSM2585" s="168"/>
      <c r="VSN2585" s="168"/>
      <c r="VSO2585" s="168"/>
      <c r="VSP2585" s="168"/>
      <c r="VSQ2585" s="168"/>
      <c r="VSR2585" s="168"/>
      <c r="VSS2585" s="168"/>
      <c r="VST2585" s="168"/>
      <c r="VSU2585" s="168"/>
      <c r="VSV2585" s="168"/>
      <c r="VSW2585" s="168"/>
      <c r="VSX2585" s="168"/>
      <c r="VSY2585" s="168"/>
      <c r="VSZ2585" s="168"/>
      <c r="VTA2585" s="168"/>
      <c r="VTB2585" s="168"/>
      <c r="VTC2585" s="168"/>
      <c r="VTD2585" s="168"/>
      <c r="VTE2585" s="168"/>
      <c r="VTF2585" s="168"/>
      <c r="VTG2585" s="168"/>
      <c r="VTH2585" s="168"/>
      <c r="VTI2585" s="168"/>
      <c r="VTJ2585" s="168"/>
      <c r="VTK2585" s="168"/>
      <c r="VTL2585" s="168"/>
      <c r="VTM2585" s="168"/>
      <c r="VTN2585" s="168"/>
      <c r="VTO2585" s="168"/>
      <c r="VTP2585" s="168"/>
      <c r="VTQ2585" s="168"/>
      <c r="VTR2585" s="168"/>
      <c r="VTS2585" s="168"/>
      <c r="VTT2585" s="168"/>
      <c r="VTU2585" s="168"/>
      <c r="VTV2585" s="168"/>
      <c r="VTW2585" s="168"/>
      <c r="VTX2585" s="168"/>
      <c r="VTY2585" s="168"/>
      <c r="VTZ2585" s="168"/>
      <c r="VUA2585" s="168"/>
      <c r="VUB2585" s="168"/>
      <c r="VUC2585" s="168"/>
      <c r="VUD2585" s="168"/>
      <c r="VUE2585" s="168"/>
      <c r="VUF2585" s="168"/>
      <c r="VUG2585" s="168"/>
      <c r="VUH2585" s="168"/>
      <c r="VUI2585" s="168"/>
      <c r="VUJ2585" s="168"/>
      <c r="VUK2585" s="168"/>
      <c r="VUL2585" s="168"/>
      <c r="VUM2585" s="168"/>
      <c r="VUN2585" s="168"/>
      <c r="VUO2585" s="168"/>
      <c r="VUP2585" s="168"/>
      <c r="VUQ2585" s="168"/>
      <c r="VUR2585" s="168"/>
      <c r="VUS2585" s="168"/>
      <c r="VUT2585" s="168"/>
      <c r="VUU2585" s="168"/>
      <c r="VUV2585" s="168"/>
      <c r="VUW2585" s="168"/>
      <c r="VUX2585" s="168"/>
      <c r="VUY2585" s="168"/>
      <c r="VUZ2585" s="168"/>
      <c r="VVA2585" s="168"/>
      <c r="VVB2585" s="168"/>
      <c r="VVC2585" s="168"/>
      <c r="VVD2585" s="168"/>
      <c r="VVE2585" s="168"/>
      <c r="VVF2585" s="168"/>
      <c r="VVG2585" s="168"/>
      <c r="VVH2585" s="168"/>
      <c r="VVI2585" s="168"/>
      <c r="VVJ2585" s="168"/>
      <c r="VVK2585" s="168"/>
      <c r="VVL2585" s="168"/>
      <c r="VVM2585" s="168"/>
      <c r="VVN2585" s="168"/>
      <c r="VVO2585" s="168"/>
      <c r="VVP2585" s="168"/>
      <c r="VVQ2585" s="168"/>
      <c r="VVR2585" s="168"/>
      <c r="VVS2585" s="168"/>
      <c r="VVT2585" s="168"/>
      <c r="VVU2585" s="168"/>
      <c r="VVV2585" s="168"/>
      <c r="VVW2585" s="168"/>
      <c r="VVX2585" s="168"/>
      <c r="VVY2585" s="168"/>
      <c r="VVZ2585" s="168"/>
      <c r="VWA2585" s="168"/>
      <c r="VWB2585" s="168"/>
      <c r="VWC2585" s="168"/>
      <c r="VWD2585" s="168"/>
      <c r="VWE2585" s="168"/>
      <c r="VWF2585" s="168"/>
      <c r="VWG2585" s="168"/>
      <c r="VWH2585" s="168"/>
      <c r="VWI2585" s="168"/>
      <c r="VWJ2585" s="168"/>
      <c r="VWK2585" s="168"/>
      <c r="VWL2585" s="168"/>
      <c r="VWM2585" s="168"/>
      <c r="VWN2585" s="168"/>
      <c r="VWO2585" s="168"/>
      <c r="VWP2585" s="168"/>
      <c r="VWQ2585" s="168"/>
      <c r="VWR2585" s="168"/>
      <c r="VWS2585" s="168"/>
      <c r="VWT2585" s="168"/>
      <c r="VWU2585" s="168"/>
      <c r="VWV2585" s="168"/>
      <c r="VWW2585" s="168"/>
      <c r="VWX2585" s="168"/>
      <c r="VWY2585" s="168"/>
      <c r="VWZ2585" s="168"/>
      <c r="VXA2585" s="168"/>
      <c r="VXB2585" s="168"/>
      <c r="VXC2585" s="168"/>
      <c r="VXD2585" s="168"/>
      <c r="VXE2585" s="168"/>
      <c r="VXF2585" s="168"/>
      <c r="VXG2585" s="168"/>
      <c r="VXH2585" s="168"/>
      <c r="VXI2585" s="168"/>
      <c r="VXJ2585" s="168"/>
      <c r="VXK2585" s="168"/>
      <c r="VXL2585" s="168"/>
      <c r="VXM2585" s="168"/>
      <c r="VXN2585" s="168"/>
      <c r="VXO2585" s="168"/>
      <c r="VXP2585" s="168"/>
      <c r="VXQ2585" s="168"/>
      <c r="VXR2585" s="168"/>
      <c r="VXS2585" s="168"/>
      <c r="VXT2585" s="168"/>
      <c r="VXU2585" s="168"/>
      <c r="VXV2585" s="168"/>
      <c r="VXW2585" s="168"/>
      <c r="VXX2585" s="168"/>
      <c r="VXY2585" s="168"/>
      <c r="VXZ2585" s="168"/>
      <c r="VYA2585" s="168"/>
      <c r="VYB2585" s="168"/>
      <c r="VYC2585" s="168"/>
      <c r="VYD2585" s="168"/>
      <c r="VYE2585" s="168"/>
      <c r="VYF2585" s="168"/>
      <c r="VYG2585" s="168"/>
      <c r="VYH2585" s="168"/>
      <c r="VYI2585" s="168"/>
      <c r="VYJ2585" s="168"/>
      <c r="VYK2585" s="168"/>
      <c r="VYL2585" s="168"/>
      <c r="VYM2585" s="168"/>
      <c r="VYN2585" s="168"/>
      <c r="VYO2585" s="168"/>
      <c r="VYP2585" s="168"/>
      <c r="VYQ2585" s="168"/>
      <c r="VYR2585" s="168"/>
      <c r="VYS2585" s="168"/>
      <c r="VYT2585" s="168"/>
      <c r="VYU2585" s="168"/>
      <c r="VYV2585" s="168"/>
      <c r="VYW2585" s="168"/>
      <c r="VYX2585" s="168"/>
      <c r="VYY2585" s="168"/>
      <c r="VYZ2585" s="168"/>
      <c r="VZA2585" s="168"/>
      <c r="VZB2585" s="168"/>
      <c r="VZC2585" s="168"/>
      <c r="VZD2585" s="168"/>
      <c r="VZE2585" s="168"/>
      <c r="VZF2585" s="168"/>
      <c r="VZG2585" s="168"/>
      <c r="VZH2585" s="168"/>
      <c r="VZI2585" s="168"/>
      <c r="VZJ2585" s="168"/>
      <c r="VZK2585" s="168"/>
      <c r="VZL2585" s="168"/>
      <c r="VZM2585" s="168"/>
      <c r="VZN2585" s="168"/>
      <c r="VZO2585" s="168"/>
      <c r="VZP2585" s="168"/>
      <c r="VZQ2585" s="168"/>
      <c r="VZR2585" s="168"/>
      <c r="VZS2585" s="168"/>
      <c r="VZT2585" s="168"/>
      <c r="VZU2585" s="168"/>
      <c r="VZV2585" s="168"/>
      <c r="VZW2585" s="168"/>
      <c r="VZX2585" s="168"/>
      <c r="VZY2585" s="168"/>
      <c r="VZZ2585" s="168"/>
      <c r="WAA2585" s="168"/>
      <c r="WAB2585" s="168"/>
      <c r="WAC2585" s="168"/>
      <c r="WAD2585" s="168"/>
      <c r="WAE2585" s="168"/>
      <c r="WAF2585" s="168"/>
      <c r="WAG2585" s="168"/>
      <c r="WAH2585" s="168"/>
      <c r="WAI2585" s="168"/>
      <c r="WAJ2585" s="168"/>
      <c r="WAK2585" s="168"/>
      <c r="WAL2585" s="168"/>
      <c r="WAM2585" s="168"/>
      <c r="WAN2585" s="168"/>
      <c r="WAO2585" s="168"/>
      <c r="WAP2585" s="168"/>
      <c r="WAQ2585" s="168"/>
      <c r="WAR2585" s="168"/>
      <c r="WAS2585" s="168"/>
      <c r="WAT2585" s="168"/>
      <c r="WAU2585" s="168"/>
      <c r="WAV2585" s="168"/>
      <c r="WAW2585" s="168"/>
      <c r="WAX2585" s="168"/>
      <c r="WAY2585" s="168"/>
      <c r="WAZ2585" s="168"/>
      <c r="WBA2585" s="168"/>
      <c r="WBB2585" s="168"/>
      <c r="WBC2585" s="168"/>
      <c r="WBD2585" s="168"/>
      <c r="WBE2585" s="168"/>
      <c r="WBF2585" s="168"/>
      <c r="WBG2585" s="168"/>
      <c r="WBH2585" s="168"/>
      <c r="WBI2585" s="168"/>
      <c r="WBJ2585" s="168"/>
      <c r="WBK2585" s="168"/>
      <c r="WBL2585" s="168"/>
      <c r="WBM2585" s="168"/>
      <c r="WBN2585" s="168"/>
      <c r="WBO2585" s="168"/>
      <c r="WBP2585" s="168"/>
      <c r="WBQ2585" s="168"/>
      <c r="WBR2585" s="168"/>
      <c r="WBS2585" s="168"/>
      <c r="WBT2585" s="168"/>
      <c r="WBU2585" s="168"/>
      <c r="WBV2585" s="168"/>
      <c r="WBW2585" s="168"/>
      <c r="WBX2585" s="168"/>
      <c r="WBY2585" s="168"/>
      <c r="WBZ2585" s="168"/>
      <c r="WCA2585" s="168"/>
      <c r="WCB2585" s="168"/>
      <c r="WCC2585" s="168"/>
      <c r="WCD2585" s="168"/>
      <c r="WCE2585" s="168"/>
      <c r="WCF2585" s="168"/>
      <c r="WCG2585" s="168"/>
      <c r="WCH2585" s="168"/>
      <c r="WCI2585" s="168"/>
      <c r="WCJ2585" s="168"/>
      <c r="WCK2585" s="168"/>
      <c r="WCL2585" s="168"/>
      <c r="WCM2585" s="168"/>
      <c r="WCN2585" s="168"/>
      <c r="WCO2585" s="168"/>
      <c r="WCP2585" s="168"/>
      <c r="WCQ2585" s="168"/>
      <c r="WCR2585" s="168"/>
      <c r="WCS2585" s="168"/>
      <c r="WCT2585" s="168"/>
      <c r="WCU2585" s="168"/>
      <c r="WCV2585" s="168"/>
      <c r="WCW2585" s="168"/>
      <c r="WCX2585" s="168"/>
      <c r="WCY2585" s="168"/>
      <c r="WCZ2585" s="168"/>
      <c r="WDA2585" s="168"/>
      <c r="WDB2585" s="168"/>
      <c r="WDC2585" s="168"/>
      <c r="WDD2585" s="168"/>
      <c r="WDE2585" s="168"/>
      <c r="WDF2585" s="168"/>
      <c r="WDG2585" s="168"/>
      <c r="WDH2585" s="168"/>
      <c r="WDI2585" s="168"/>
      <c r="WDJ2585" s="168"/>
      <c r="WDK2585" s="168"/>
      <c r="WDL2585" s="168"/>
      <c r="WDM2585" s="168"/>
      <c r="WDN2585" s="168"/>
      <c r="WDO2585" s="168"/>
      <c r="WDP2585" s="168"/>
      <c r="WDQ2585" s="168"/>
      <c r="WDR2585" s="168"/>
      <c r="WDS2585" s="168"/>
      <c r="WDT2585" s="168"/>
      <c r="WDU2585" s="168"/>
      <c r="WDV2585" s="168"/>
      <c r="WDW2585" s="168"/>
      <c r="WDX2585" s="168"/>
      <c r="WDY2585" s="168"/>
      <c r="WDZ2585" s="168"/>
      <c r="WEA2585" s="168"/>
      <c r="WEB2585" s="168"/>
      <c r="WEC2585" s="168"/>
      <c r="WED2585" s="168"/>
      <c r="WEE2585" s="168"/>
      <c r="WEF2585" s="168"/>
      <c r="WEG2585" s="168"/>
      <c r="WEH2585" s="168"/>
      <c r="WEI2585" s="168"/>
      <c r="WEJ2585" s="168"/>
      <c r="WEK2585" s="168"/>
      <c r="WEL2585" s="168"/>
      <c r="WEM2585" s="168"/>
      <c r="WEN2585" s="168"/>
      <c r="WEO2585" s="168"/>
      <c r="WEP2585" s="168"/>
      <c r="WEQ2585" s="168"/>
      <c r="WER2585" s="168"/>
      <c r="WES2585" s="168"/>
      <c r="WET2585" s="168"/>
      <c r="WEU2585" s="168"/>
      <c r="WEV2585" s="168"/>
      <c r="WEW2585" s="168"/>
      <c r="WEX2585" s="168"/>
      <c r="WEY2585" s="168"/>
      <c r="WEZ2585" s="168"/>
      <c r="WFA2585" s="168"/>
      <c r="WFB2585" s="168"/>
      <c r="WFC2585" s="168"/>
      <c r="WFD2585" s="168"/>
      <c r="WFE2585" s="168"/>
      <c r="WFF2585" s="168"/>
      <c r="WFG2585" s="168"/>
      <c r="WFH2585" s="168"/>
      <c r="WFI2585" s="168"/>
      <c r="WFJ2585" s="168"/>
      <c r="WFK2585" s="168"/>
      <c r="WFL2585" s="168"/>
      <c r="WFM2585" s="168"/>
      <c r="WFN2585" s="168"/>
      <c r="WFO2585" s="168"/>
      <c r="WFP2585" s="168"/>
      <c r="WFQ2585" s="168"/>
      <c r="WFR2585" s="168"/>
      <c r="WFS2585" s="168"/>
      <c r="WFT2585" s="168"/>
      <c r="WFU2585" s="168"/>
      <c r="WFV2585" s="168"/>
      <c r="WFW2585" s="168"/>
      <c r="WFX2585" s="168"/>
      <c r="WFY2585" s="168"/>
      <c r="WFZ2585" s="168"/>
      <c r="WGA2585" s="168"/>
      <c r="WGB2585" s="168"/>
      <c r="WGC2585" s="168"/>
      <c r="WGD2585" s="168"/>
      <c r="WGE2585" s="168"/>
      <c r="WGF2585" s="168"/>
      <c r="WGG2585" s="168"/>
      <c r="WGH2585" s="168"/>
      <c r="WGI2585" s="168"/>
      <c r="WGJ2585" s="168"/>
      <c r="WGK2585" s="168"/>
      <c r="WGL2585" s="168"/>
      <c r="WGM2585" s="168"/>
      <c r="WGN2585" s="168"/>
      <c r="WGO2585" s="168"/>
      <c r="WGP2585" s="168"/>
      <c r="WGQ2585" s="168"/>
      <c r="WGR2585" s="168"/>
      <c r="WGS2585" s="168"/>
      <c r="WGT2585" s="168"/>
      <c r="WGU2585" s="168"/>
      <c r="WGV2585" s="168"/>
      <c r="WGW2585" s="168"/>
      <c r="WGX2585" s="168"/>
      <c r="WGY2585" s="168"/>
      <c r="WGZ2585" s="168"/>
      <c r="WHA2585" s="168"/>
      <c r="WHB2585" s="168"/>
      <c r="WHC2585" s="168"/>
      <c r="WHD2585" s="168"/>
      <c r="WHE2585" s="168"/>
      <c r="WHF2585" s="168"/>
      <c r="WHG2585" s="168"/>
      <c r="WHH2585" s="168"/>
      <c r="WHI2585" s="168"/>
      <c r="WHJ2585" s="168"/>
      <c r="WHK2585" s="168"/>
      <c r="WHL2585" s="168"/>
      <c r="WHM2585" s="168"/>
      <c r="WHN2585" s="168"/>
      <c r="WHO2585" s="168"/>
      <c r="WHP2585" s="168"/>
      <c r="WHQ2585" s="168"/>
      <c r="WHR2585" s="168"/>
      <c r="WHS2585" s="168"/>
      <c r="WHT2585" s="168"/>
      <c r="WHU2585" s="168"/>
      <c r="WHV2585" s="168"/>
      <c r="WHW2585" s="168"/>
      <c r="WHX2585" s="168"/>
      <c r="WHY2585" s="168"/>
      <c r="WHZ2585" s="168"/>
      <c r="WIA2585" s="168"/>
      <c r="WIB2585" s="168"/>
      <c r="WIC2585" s="168"/>
      <c r="WID2585" s="168"/>
      <c r="WIE2585" s="168"/>
      <c r="WIF2585" s="168"/>
      <c r="WIG2585" s="168"/>
      <c r="WIH2585" s="168"/>
      <c r="WII2585" s="168"/>
      <c r="WIJ2585" s="168"/>
      <c r="WIK2585" s="168"/>
      <c r="WIL2585" s="168"/>
      <c r="WIM2585" s="168"/>
      <c r="WIN2585" s="168"/>
      <c r="WIO2585" s="168"/>
      <c r="WIP2585" s="168"/>
      <c r="WIQ2585" s="168"/>
      <c r="WIR2585" s="168"/>
      <c r="WIS2585" s="168"/>
      <c r="WIT2585" s="168"/>
      <c r="WIU2585" s="168"/>
      <c r="WIV2585" s="168"/>
      <c r="WIW2585" s="168"/>
      <c r="WIX2585" s="168"/>
      <c r="WIY2585" s="168"/>
      <c r="WIZ2585" s="168"/>
      <c r="WJA2585" s="168"/>
      <c r="WJB2585" s="168"/>
      <c r="WJC2585" s="168"/>
      <c r="WJD2585" s="168"/>
      <c r="WJE2585" s="168"/>
      <c r="WJF2585" s="168"/>
      <c r="WJG2585" s="168"/>
      <c r="WJH2585" s="168"/>
      <c r="WJI2585" s="168"/>
      <c r="WJJ2585" s="168"/>
      <c r="WJK2585" s="168"/>
      <c r="WJL2585" s="168"/>
      <c r="WJM2585" s="168"/>
      <c r="WJN2585" s="168"/>
      <c r="WJO2585" s="168"/>
      <c r="WJP2585" s="168"/>
      <c r="WJQ2585" s="168"/>
      <c r="WJR2585" s="168"/>
      <c r="WJS2585" s="168"/>
      <c r="WJT2585" s="168"/>
      <c r="WJU2585" s="168"/>
      <c r="WJV2585" s="168"/>
      <c r="WJW2585" s="168"/>
      <c r="WJX2585" s="168"/>
      <c r="WJY2585" s="168"/>
      <c r="WJZ2585" s="168"/>
      <c r="WKA2585" s="168"/>
      <c r="WKB2585" s="168"/>
      <c r="WKC2585" s="168"/>
      <c r="WKD2585" s="168"/>
      <c r="WKE2585" s="168"/>
      <c r="WKF2585" s="168"/>
      <c r="WKG2585" s="168"/>
      <c r="WKH2585" s="168"/>
      <c r="WKI2585" s="168"/>
      <c r="WKJ2585" s="168"/>
      <c r="WKK2585" s="168"/>
      <c r="WKL2585" s="168"/>
      <c r="WKM2585" s="168"/>
      <c r="WKN2585" s="168"/>
      <c r="WKO2585" s="168"/>
      <c r="WKP2585" s="168"/>
      <c r="WKQ2585" s="168"/>
      <c r="WKR2585" s="168"/>
      <c r="WKS2585" s="168"/>
      <c r="WKT2585" s="168"/>
      <c r="WKU2585" s="168"/>
      <c r="WKV2585" s="168"/>
      <c r="WKW2585" s="168"/>
      <c r="WKX2585" s="168"/>
      <c r="WKY2585" s="168"/>
      <c r="WKZ2585" s="168"/>
      <c r="WLA2585" s="168"/>
      <c r="WLB2585" s="168"/>
      <c r="WLC2585" s="168"/>
      <c r="WLD2585" s="168"/>
      <c r="WLE2585" s="168"/>
      <c r="WLF2585" s="168"/>
      <c r="WLG2585" s="168"/>
      <c r="WLH2585" s="168"/>
      <c r="WLI2585" s="168"/>
      <c r="WLJ2585" s="168"/>
      <c r="WLK2585" s="168"/>
      <c r="WLL2585" s="168"/>
      <c r="WLM2585" s="168"/>
      <c r="WLN2585" s="168"/>
      <c r="WLO2585" s="168"/>
      <c r="WLP2585" s="168"/>
      <c r="WLQ2585" s="168"/>
      <c r="WLR2585" s="168"/>
      <c r="WLS2585" s="168"/>
      <c r="WLT2585" s="168"/>
      <c r="WLU2585" s="168"/>
      <c r="WLV2585" s="168"/>
      <c r="WLW2585" s="168"/>
      <c r="WLX2585" s="168"/>
      <c r="WLY2585" s="168"/>
      <c r="WLZ2585" s="168"/>
      <c r="WMA2585" s="168"/>
      <c r="WMB2585" s="168"/>
      <c r="WMC2585" s="168"/>
      <c r="WMD2585" s="168"/>
      <c r="WME2585" s="168"/>
      <c r="WMF2585" s="168"/>
      <c r="WMG2585" s="168"/>
      <c r="WMH2585" s="168"/>
      <c r="WMI2585" s="168"/>
      <c r="WMJ2585" s="168"/>
      <c r="WMK2585" s="168"/>
      <c r="WML2585" s="168"/>
      <c r="WMM2585" s="168"/>
      <c r="WMN2585" s="168"/>
      <c r="WMO2585" s="168"/>
      <c r="WMP2585" s="168"/>
      <c r="WMQ2585" s="168"/>
      <c r="WMR2585" s="168"/>
      <c r="WMS2585" s="168"/>
      <c r="WMT2585" s="168"/>
      <c r="WMU2585" s="168"/>
      <c r="WMV2585" s="168"/>
      <c r="WMW2585" s="168"/>
      <c r="WMX2585" s="168"/>
      <c r="WMY2585" s="168"/>
      <c r="WMZ2585" s="168"/>
      <c r="WNA2585" s="168"/>
      <c r="WNB2585" s="168"/>
      <c r="WNC2585" s="168"/>
      <c r="WND2585" s="168"/>
      <c r="WNE2585" s="168"/>
      <c r="WNF2585" s="168"/>
      <c r="WNG2585" s="168"/>
      <c r="WNH2585" s="168"/>
      <c r="WNI2585" s="168"/>
      <c r="WNJ2585" s="168"/>
      <c r="WNK2585" s="168"/>
      <c r="WNL2585" s="168"/>
      <c r="WNM2585" s="168"/>
      <c r="WNN2585" s="168"/>
      <c r="WNO2585" s="168"/>
      <c r="WNP2585" s="168"/>
      <c r="WNQ2585" s="168"/>
      <c r="WNR2585" s="168"/>
      <c r="WNS2585" s="168"/>
      <c r="WNT2585" s="168"/>
      <c r="WNU2585" s="168"/>
      <c r="WNV2585" s="168"/>
      <c r="WNW2585" s="168"/>
      <c r="WNX2585" s="168"/>
      <c r="WNY2585" s="168"/>
      <c r="WNZ2585" s="168"/>
      <c r="WOA2585" s="168"/>
      <c r="WOB2585" s="168"/>
      <c r="WOC2585" s="168"/>
      <c r="WOD2585" s="168"/>
      <c r="WOE2585" s="168"/>
      <c r="WOF2585" s="168"/>
      <c r="WOG2585" s="168"/>
      <c r="WOH2585" s="168"/>
      <c r="WOI2585" s="168"/>
      <c r="WOJ2585" s="168"/>
      <c r="WOK2585" s="168"/>
      <c r="WOL2585" s="168"/>
      <c r="WOM2585" s="168"/>
      <c r="WON2585" s="168"/>
      <c r="WOO2585" s="168"/>
      <c r="WOP2585" s="168"/>
      <c r="WOQ2585" s="168"/>
      <c r="WOR2585" s="168"/>
      <c r="WOS2585" s="168"/>
      <c r="WOT2585" s="168"/>
      <c r="WOU2585" s="168"/>
      <c r="WOV2585" s="168"/>
      <c r="WOW2585" s="168"/>
      <c r="WOX2585" s="168"/>
      <c r="WOY2585" s="168"/>
      <c r="WOZ2585" s="168"/>
      <c r="WPA2585" s="168"/>
      <c r="WPB2585" s="168"/>
      <c r="WPC2585" s="168"/>
      <c r="WPD2585" s="168"/>
      <c r="WPE2585" s="168"/>
      <c r="WPF2585" s="168"/>
      <c r="WPG2585" s="168"/>
      <c r="WPH2585" s="168"/>
      <c r="WPI2585" s="168"/>
      <c r="WPJ2585" s="168"/>
      <c r="WPK2585" s="168"/>
      <c r="WPL2585" s="168"/>
      <c r="WPM2585" s="168"/>
      <c r="WPN2585" s="168"/>
      <c r="WPO2585" s="168"/>
      <c r="WPP2585" s="168"/>
      <c r="WPQ2585" s="168"/>
      <c r="WPR2585" s="168"/>
      <c r="WPS2585" s="168"/>
      <c r="WPT2585" s="168"/>
      <c r="WPU2585" s="168"/>
      <c r="WPV2585" s="168"/>
      <c r="WPW2585" s="168"/>
      <c r="WPX2585" s="168"/>
      <c r="WPY2585" s="168"/>
      <c r="WPZ2585" s="168"/>
      <c r="WQA2585" s="168"/>
      <c r="WQB2585" s="168"/>
      <c r="WQC2585" s="168"/>
      <c r="WQD2585" s="168"/>
      <c r="WQE2585" s="168"/>
      <c r="WQF2585" s="168"/>
      <c r="WQG2585" s="168"/>
      <c r="WQH2585" s="168"/>
      <c r="WQI2585" s="168"/>
      <c r="WQJ2585" s="168"/>
      <c r="WQK2585" s="168"/>
      <c r="WQL2585" s="168"/>
      <c r="WQM2585" s="168"/>
      <c r="WQN2585" s="168"/>
      <c r="WQO2585" s="168"/>
      <c r="WQP2585" s="168"/>
      <c r="WQQ2585" s="168"/>
      <c r="WQR2585" s="168"/>
      <c r="WQS2585" s="168"/>
      <c r="WQT2585" s="168"/>
      <c r="WQU2585" s="168"/>
      <c r="WQV2585" s="168"/>
      <c r="WQW2585" s="168"/>
      <c r="WQX2585" s="168"/>
      <c r="WQY2585" s="168"/>
      <c r="WQZ2585" s="168"/>
      <c r="WRA2585" s="168"/>
      <c r="WRB2585" s="168"/>
      <c r="WRC2585" s="168"/>
      <c r="WRD2585" s="168"/>
      <c r="WRE2585" s="168"/>
      <c r="WRF2585" s="168"/>
      <c r="WRG2585" s="168"/>
      <c r="WRH2585" s="168"/>
      <c r="WRI2585" s="168"/>
      <c r="WRJ2585" s="168"/>
      <c r="WRK2585" s="168"/>
      <c r="WRL2585" s="168"/>
      <c r="WRM2585" s="168"/>
      <c r="WRN2585" s="168"/>
      <c r="WRO2585" s="168"/>
      <c r="WRP2585" s="168"/>
      <c r="WRQ2585" s="168"/>
      <c r="WRR2585" s="168"/>
      <c r="WRS2585" s="168"/>
      <c r="WRT2585" s="168"/>
      <c r="WRU2585" s="168"/>
      <c r="WRV2585" s="168"/>
      <c r="WRW2585" s="168"/>
      <c r="WRX2585" s="168"/>
      <c r="WRY2585" s="168"/>
      <c r="WRZ2585" s="168"/>
      <c r="WSA2585" s="168"/>
      <c r="WSB2585" s="168"/>
      <c r="WSC2585" s="168"/>
      <c r="WSD2585" s="168"/>
      <c r="WSE2585" s="168"/>
      <c r="WSF2585" s="168"/>
      <c r="WSG2585" s="168"/>
      <c r="WSH2585" s="168"/>
      <c r="WSI2585" s="168"/>
      <c r="WSJ2585" s="168"/>
      <c r="WSK2585" s="168"/>
      <c r="WSL2585" s="168"/>
      <c r="WSM2585" s="168"/>
      <c r="WSN2585" s="168"/>
      <c r="WSO2585" s="168"/>
      <c r="WSP2585" s="168"/>
      <c r="WSQ2585" s="168"/>
      <c r="WSR2585" s="168"/>
      <c r="WSS2585" s="168"/>
      <c r="WST2585" s="168"/>
      <c r="WSU2585" s="168"/>
      <c r="WSV2585" s="168"/>
      <c r="WSW2585" s="168"/>
      <c r="WSX2585" s="168"/>
      <c r="WSY2585" s="168"/>
      <c r="WSZ2585" s="168"/>
      <c r="WTA2585" s="168"/>
      <c r="WTB2585" s="168"/>
      <c r="WTC2585" s="168"/>
      <c r="WTD2585" s="168"/>
      <c r="WTE2585" s="168"/>
      <c r="WTF2585" s="168"/>
      <c r="WTG2585" s="168"/>
      <c r="WTH2585" s="168"/>
      <c r="WTI2585" s="168"/>
      <c r="WTJ2585" s="168"/>
      <c r="WTK2585" s="168"/>
      <c r="WTL2585" s="168"/>
      <c r="WTM2585" s="168"/>
      <c r="WTN2585" s="168"/>
      <c r="WTO2585" s="168"/>
      <c r="WTP2585" s="168"/>
      <c r="WTQ2585" s="168"/>
      <c r="WTR2585" s="168"/>
      <c r="WTS2585" s="168"/>
      <c r="WTT2585" s="168"/>
      <c r="WTU2585" s="168"/>
      <c r="WTV2585" s="168"/>
      <c r="WTW2585" s="168"/>
      <c r="WTX2585" s="168"/>
      <c r="WTY2585" s="168"/>
      <c r="WTZ2585" s="168"/>
      <c r="WUA2585" s="168"/>
      <c r="WUB2585" s="168"/>
      <c r="WUC2585" s="168"/>
      <c r="WUD2585" s="168"/>
      <c r="WUE2585" s="168"/>
      <c r="WUF2585" s="168"/>
      <c r="WUG2585" s="168"/>
      <c r="WUH2585" s="168"/>
      <c r="WUI2585" s="168"/>
      <c r="WUJ2585" s="168"/>
      <c r="WUK2585" s="168"/>
      <c r="WUL2585" s="168"/>
      <c r="WUM2585" s="168"/>
      <c r="WUN2585" s="168"/>
      <c r="WUO2585" s="168"/>
      <c r="WUP2585" s="168"/>
      <c r="WUQ2585" s="168"/>
      <c r="WUR2585" s="168"/>
      <c r="WUS2585" s="168"/>
      <c r="WUT2585" s="168"/>
      <c r="WUU2585" s="168"/>
      <c r="WUV2585" s="168"/>
      <c r="WUW2585" s="168"/>
      <c r="WUX2585" s="168"/>
      <c r="WUY2585" s="168"/>
      <c r="WUZ2585" s="168"/>
      <c r="WVA2585" s="168"/>
      <c r="WVB2585" s="168"/>
      <c r="WVC2585" s="168"/>
      <c r="WVD2585" s="168"/>
      <c r="WVE2585" s="168"/>
      <c r="WVF2585" s="168"/>
      <c r="WVG2585" s="168"/>
      <c r="WVH2585" s="168"/>
      <c r="WVI2585" s="168"/>
      <c r="WVJ2585" s="168"/>
      <c r="WVK2585" s="168"/>
      <c r="WVL2585" s="168"/>
      <c r="WVM2585" s="168"/>
      <c r="WVN2585" s="168"/>
      <c r="WVO2585" s="168"/>
      <c r="WVP2585" s="168"/>
      <c r="WVQ2585" s="168"/>
      <c r="WVR2585" s="168"/>
      <c r="WVS2585" s="168"/>
      <c r="WVT2585" s="168"/>
      <c r="WVU2585" s="168"/>
      <c r="WVV2585" s="168"/>
      <c r="WVW2585" s="168"/>
      <c r="WVX2585" s="168"/>
      <c r="WVY2585" s="168"/>
      <c r="WVZ2585" s="168"/>
      <c r="WWA2585" s="168"/>
      <c r="WWB2585" s="168"/>
      <c r="WWC2585" s="168"/>
      <c r="WWD2585" s="168"/>
      <c r="WWE2585" s="168"/>
      <c r="WWF2585" s="168"/>
      <c r="WWG2585" s="168"/>
      <c r="WWH2585" s="168"/>
      <c r="WWI2585" s="168"/>
      <c r="WWJ2585" s="168"/>
      <c r="WWK2585" s="168"/>
      <c r="WWL2585" s="168"/>
      <c r="WWM2585" s="168"/>
      <c r="WWN2585" s="168"/>
      <c r="WWO2585" s="168"/>
      <c r="WWP2585" s="168"/>
      <c r="WWQ2585" s="168"/>
      <c r="WWR2585" s="168"/>
      <c r="WWS2585" s="168"/>
      <c r="WWT2585" s="168"/>
      <c r="WWU2585" s="168"/>
      <c r="WWV2585" s="168"/>
      <c r="WWW2585" s="168"/>
      <c r="WWX2585" s="168"/>
      <c r="WWY2585" s="168"/>
      <c r="WWZ2585" s="168"/>
      <c r="WXA2585" s="168"/>
      <c r="WXB2585" s="168"/>
      <c r="WXC2585" s="168"/>
      <c r="WXD2585" s="168"/>
      <c r="WXE2585" s="168"/>
      <c r="WXF2585" s="168"/>
      <c r="WXG2585" s="168"/>
      <c r="WXH2585" s="168"/>
      <c r="WXI2585" s="168"/>
      <c r="WXJ2585" s="168"/>
      <c r="WXK2585" s="168"/>
      <c r="WXL2585" s="168"/>
      <c r="WXM2585" s="168"/>
      <c r="WXN2585" s="168"/>
      <c r="WXO2585" s="168"/>
      <c r="WXP2585" s="168"/>
      <c r="WXQ2585" s="168"/>
      <c r="WXR2585" s="168"/>
      <c r="WXS2585" s="168"/>
      <c r="WXT2585" s="168"/>
      <c r="WXU2585" s="168"/>
      <c r="WXV2585" s="168"/>
      <c r="WXW2585" s="168"/>
      <c r="WXX2585" s="168"/>
      <c r="WXY2585" s="168"/>
      <c r="WXZ2585" s="168"/>
      <c r="WYA2585" s="168"/>
      <c r="WYB2585" s="168"/>
      <c r="WYC2585" s="168"/>
      <c r="WYD2585" s="168"/>
      <c r="WYE2585" s="168"/>
      <c r="WYF2585" s="168"/>
      <c r="WYG2585" s="168"/>
      <c r="WYH2585" s="168"/>
      <c r="WYI2585" s="168"/>
      <c r="WYJ2585" s="168"/>
      <c r="WYK2585" s="168"/>
      <c r="WYL2585" s="168"/>
      <c r="WYM2585" s="168"/>
      <c r="WYN2585" s="168"/>
      <c r="WYO2585" s="168"/>
      <c r="WYP2585" s="168"/>
      <c r="WYQ2585" s="168"/>
      <c r="WYR2585" s="168"/>
      <c r="WYS2585" s="168"/>
      <c r="WYT2585" s="168"/>
      <c r="WYU2585" s="168"/>
      <c r="WYV2585" s="168"/>
      <c r="WYW2585" s="168"/>
      <c r="WYX2585" s="168"/>
      <c r="WYY2585" s="168"/>
      <c r="WYZ2585" s="168"/>
      <c r="WZA2585" s="168"/>
      <c r="WZB2585" s="168"/>
      <c r="WZC2585" s="168"/>
      <c r="WZD2585" s="168"/>
      <c r="WZE2585" s="168"/>
      <c r="WZF2585" s="168"/>
      <c r="WZG2585" s="168"/>
      <c r="WZH2585" s="168"/>
      <c r="WZI2585" s="168"/>
      <c r="WZJ2585" s="168"/>
      <c r="WZK2585" s="168"/>
      <c r="WZL2585" s="168"/>
      <c r="WZM2585" s="168"/>
      <c r="WZN2585" s="168"/>
      <c r="WZO2585" s="168"/>
      <c r="WZP2585" s="168"/>
      <c r="WZQ2585" s="168"/>
      <c r="WZR2585" s="168"/>
      <c r="WZS2585" s="168"/>
      <c r="WZT2585" s="168"/>
      <c r="WZU2585" s="168"/>
      <c r="WZV2585" s="168"/>
      <c r="WZW2585" s="168"/>
      <c r="WZX2585" s="168"/>
      <c r="WZY2585" s="168"/>
      <c r="WZZ2585" s="168"/>
      <c r="XAA2585" s="168"/>
      <c r="XAB2585" s="168"/>
      <c r="XAC2585" s="168"/>
      <c r="XAD2585" s="168"/>
      <c r="XAE2585" s="168"/>
      <c r="XAF2585" s="168"/>
      <c r="XAG2585" s="168"/>
      <c r="XAH2585" s="168"/>
      <c r="XAI2585" s="168"/>
      <c r="XAJ2585" s="168"/>
      <c r="XAK2585" s="168"/>
      <c r="XAL2585" s="168"/>
      <c r="XAM2585" s="168"/>
      <c r="XAN2585" s="168"/>
      <c r="XAO2585" s="168"/>
      <c r="XAP2585" s="168"/>
      <c r="XAQ2585" s="168"/>
      <c r="XAR2585" s="168"/>
      <c r="XAS2585" s="168"/>
      <c r="XAT2585" s="168"/>
      <c r="XAU2585" s="168"/>
      <c r="XAV2585" s="168"/>
      <c r="XAW2585" s="168"/>
      <c r="XAX2585" s="168"/>
      <c r="XAY2585" s="168"/>
      <c r="XAZ2585" s="168"/>
      <c r="XBA2585" s="168"/>
      <c r="XBB2585" s="168"/>
      <c r="XBC2585" s="168"/>
      <c r="XBD2585" s="168"/>
      <c r="XBE2585" s="168"/>
      <c r="XBF2585" s="168"/>
      <c r="XBG2585" s="168"/>
      <c r="XBH2585" s="168"/>
      <c r="XBI2585" s="168"/>
      <c r="XBJ2585" s="168"/>
      <c r="XBK2585" s="168"/>
      <c r="XBL2585" s="168"/>
      <c r="XBM2585" s="168"/>
      <c r="XBN2585" s="168"/>
      <c r="XBO2585" s="168"/>
      <c r="XBP2585" s="168"/>
      <c r="XBQ2585" s="168"/>
      <c r="XBR2585" s="168"/>
      <c r="XBS2585" s="168"/>
      <c r="XBT2585" s="168"/>
      <c r="XBU2585" s="168"/>
      <c r="XBV2585" s="168"/>
      <c r="XBW2585" s="168"/>
      <c r="XBX2585" s="168"/>
      <c r="XBY2585" s="168"/>
      <c r="XBZ2585" s="168"/>
      <c r="XCA2585" s="168"/>
      <c r="XCB2585" s="168"/>
      <c r="XCC2585" s="168"/>
      <c r="XCD2585" s="168"/>
      <c r="XCE2585" s="168"/>
      <c r="XCF2585" s="168"/>
      <c r="XCG2585" s="168"/>
      <c r="XCH2585" s="168"/>
      <c r="XCI2585" s="168"/>
      <c r="XCJ2585" s="168"/>
      <c r="XCK2585" s="168"/>
      <c r="XCL2585" s="168"/>
      <c r="XCM2585" s="168"/>
      <c r="XCN2585" s="168"/>
      <c r="XCO2585" s="168"/>
      <c r="XCP2585" s="168"/>
      <c r="XCQ2585" s="168"/>
      <c r="XCR2585" s="168"/>
      <c r="XCS2585" s="168"/>
      <c r="XCT2585" s="168"/>
      <c r="XCU2585" s="168"/>
      <c r="XCV2585" s="168"/>
      <c r="XCW2585" s="168"/>
      <c r="XCX2585" s="168"/>
      <c r="XCY2585" s="168"/>
      <c r="XCZ2585" s="168"/>
      <c r="XDA2585" s="168"/>
      <c r="XDB2585" s="168"/>
      <c r="XDC2585" s="168"/>
      <c r="XDD2585" s="168"/>
      <c r="XDE2585" s="168"/>
      <c r="XDF2585" s="168"/>
      <c r="XDG2585" s="168"/>
      <c r="XDH2585" s="168"/>
      <c r="XDI2585" s="168"/>
      <c r="XDJ2585" s="168"/>
      <c r="XDK2585" s="168"/>
      <c r="XDL2585" s="168"/>
      <c r="XDM2585" s="168"/>
      <c r="XDN2585" s="168"/>
      <c r="XDO2585" s="168"/>
      <c r="XDP2585" s="168"/>
      <c r="XDQ2585" s="168"/>
      <c r="XDR2585" s="168"/>
      <c r="XDS2585" s="168"/>
      <c r="XDT2585" s="168"/>
      <c r="XDU2585" s="168"/>
      <c r="XDV2585" s="168"/>
      <c r="XDW2585" s="168"/>
      <c r="XDX2585" s="168"/>
      <c r="XDY2585" s="168"/>
      <c r="XDZ2585" s="168"/>
      <c r="XEA2585" s="168"/>
      <c r="XEB2585" s="168"/>
      <c r="XEC2585" s="168"/>
      <c r="XED2585" s="168"/>
      <c r="XEE2585" s="168"/>
      <c r="XEF2585" s="168"/>
      <c r="XEG2585" s="168"/>
      <c r="XEH2585" s="168"/>
      <c r="XEI2585" s="168"/>
      <c r="XEJ2585" s="168"/>
      <c r="XEK2585" s="168"/>
      <c r="XEL2585" s="168"/>
      <c r="XEM2585" s="168"/>
      <c r="XEN2585" s="168"/>
      <c r="XEO2585" s="168"/>
      <c r="XEP2585" s="168"/>
      <c r="XEQ2585" s="168"/>
      <c r="XER2585" s="168"/>
      <c r="XES2585" s="168"/>
      <c r="XET2585" s="168"/>
      <c r="XEU2585" s="168"/>
      <c r="XEV2585" s="168"/>
      <c r="XEW2585" s="168"/>
      <c r="XEX2585" s="168"/>
      <c r="XEY2585" s="168"/>
      <c r="XEZ2585" s="168"/>
      <c r="XFA2585" s="168"/>
      <c r="XFB2585" s="168"/>
      <c r="XFC2585" s="168"/>
      <c r="XFD2585" s="168"/>
    </row>
    <row r="2586" spans="2:16384">
      <c r="B2586" s="170">
        <v>46034</v>
      </c>
      <c r="C2586" s="131" t="s">
        <v>6745</v>
      </c>
      <c r="D2586" s="131" t="s">
        <v>7576</v>
      </c>
      <c r="E2586" s="131">
        <v>8</v>
      </c>
      <c r="F2586" s="11">
        <v>2</v>
      </c>
      <c r="G2586" s="131">
        <v>0</v>
      </c>
      <c r="H2586" s="131">
        <v>7</v>
      </c>
      <c r="I2586" s="131">
        <v>0</v>
      </c>
      <c r="J2586" s="131">
        <v>0</v>
      </c>
      <c r="K2586" s="131">
        <v>0</v>
      </c>
      <c r="L2586" s="131">
        <v>7</v>
      </c>
      <c r="M2586" s="131" t="s">
        <v>7632</v>
      </c>
      <c r="N2586" s="131" t="s">
        <v>7632</v>
      </c>
      <c r="O2586" s="131" t="s">
        <v>7634</v>
      </c>
      <c r="P2586" s="131" t="s">
        <v>7634</v>
      </c>
      <c r="Q2586" s="7"/>
      <c r="R2586" s="167"/>
      <c r="S2586" s="166"/>
      <c r="T2586" s="131"/>
      <c r="U2586" s="131"/>
      <c r="V2586" s="131"/>
      <c r="W2586" s="168"/>
      <c r="X2586" s="168"/>
      <c r="Y2586" s="168"/>
      <c r="Z2586" s="168"/>
      <c r="AA2586" s="168"/>
      <c r="AB2586" s="168"/>
      <c r="AC2586" s="168"/>
      <c r="AD2586" s="168"/>
      <c r="AE2586" s="168"/>
      <c r="AF2586" s="168"/>
      <c r="AG2586" s="168"/>
      <c r="AH2586" s="168"/>
      <c r="AI2586" s="168"/>
      <c r="AJ2586" s="168"/>
      <c r="AK2586" s="168"/>
      <c r="AL2586" s="168"/>
      <c r="AM2586" s="168"/>
      <c r="AN2586" s="168"/>
      <c r="AO2586" s="168"/>
      <c r="AP2586" s="168"/>
      <c r="AQ2586" s="168"/>
      <c r="AR2586" s="168"/>
      <c r="AS2586" s="168"/>
      <c r="AT2586" s="168"/>
      <c r="AU2586" s="168"/>
      <c r="AV2586" s="168"/>
      <c r="AW2586" s="168"/>
      <c r="AX2586" s="168"/>
      <c r="AY2586" s="168"/>
      <c r="AZ2586" s="168"/>
      <c r="BA2586" s="168"/>
      <c r="BB2586" s="168"/>
      <c r="BC2586" s="168"/>
      <c r="BD2586" s="168"/>
      <c r="BE2586" s="168"/>
      <c r="BF2586" s="168"/>
      <c r="BG2586" s="168"/>
      <c r="BH2586" s="168"/>
      <c r="BI2586" s="168"/>
      <c r="BJ2586" s="168"/>
      <c r="BK2586" s="168"/>
      <c r="BL2586" s="168"/>
      <c r="BM2586" s="168"/>
      <c r="BN2586" s="168"/>
      <c r="BO2586" s="168"/>
      <c r="BP2586" s="168"/>
      <c r="BQ2586" s="168"/>
      <c r="BR2586" s="168"/>
      <c r="BS2586" s="168"/>
      <c r="BT2586" s="168"/>
      <c r="BU2586" s="168"/>
      <c r="BV2586" s="168"/>
      <c r="BW2586" s="168"/>
      <c r="BX2586" s="168"/>
      <c r="BY2586" s="168"/>
      <c r="BZ2586" s="168"/>
      <c r="CA2586" s="168"/>
      <c r="CB2586" s="168"/>
      <c r="CC2586" s="168"/>
      <c r="CD2586" s="168"/>
      <c r="CE2586" s="168"/>
      <c r="CF2586" s="168"/>
      <c r="CG2586" s="168"/>
      <c r="CH2586" s="168"/>
      <c r="CI2586" s="168"/>
      <c r="CJ2586" s="168"/>
      <c r="CK2586" s="168"/>
      <c r="CL2586" s="168"/>
      <c r="CM2586" s="168"/>
      <c r="CN2586" s="168"/>
      <c r="CO2586" s="168"/>
      <c r="CP2586" s="168"/>
      <c r="CQ2586" s="168"/>
      <c r="CR2586" s="168"/>
      <c r="CS2586" s="168"/>
      <c r="CT2586" s="168"/>
      <c r="CU2586" s="168"/>
      <c r="CV2586" s="168"/>
      <c r="CW2586" s="168"/>
      <c r="CX2586" s="168"/>
      <c r="CY2586" s="168"/>
      <c r="CZ2586" s="168"/>
      <c r="DA2586" s="168"/>
      <c r="DB2586" s="168"/>
      <c r="DC2586" s="168"/>
      <c r="DD2586" s="168"/>
      <c r="DE2586" s="168"/>
      <c r="DF2586" s="168"/>
      <c r="DG2586" s="168"/>
      <c r="DH2586" s="168"/>
      <c r="DI2586" s="168"/>
      <c r="DJ2586" s="168"/>
      <c r="DK2586" s="168"/>
      <c r="DL2586" s="168"/>
      <c r="DM2586" s="168"/>
      <c r="DN2586" s="168"/>
      <c r="DO2586" s="168"/>
      <c r="DP2586" s="168"/>
      <c r="DQ2586" s="168"/>
      <c r="DR2586" s="168"/>
      <c r="DS2586" s="168"/>
      <c r="DT2586" s="168"/>
      <c r="DU2586" s="168"/>
      <c r="DV2586" s="168"/>
      <c r="DW2586" s="168"/>
      <c r="DX2586" s="168"/>
      <c r="DY2586" s="168"/>
      <c r="DZ2586" s="168"/>
      <c r="EA2586" s="168"/>
      <c r="EB2586" s="168"/>
      <c r="EC2586" s="168"/>
      <c r="ED2586" s="168"/>
      <c r="EE2586" s="168"/>
      <c r="EF2586" s="168"/>
      <c r="EG2586" s="168"/>
      <c r="EH2586" s="168"/>
      <c r="EI2586" s="168"/>
      <c r="EJ2586" s="168"/>
      <c r="EK2586" s="168"/>
      <c r="EL2586" s="168"/>
      <c r="EM2586" s="168"/>
      <c r="EN2586" s="168"/>
      <c r="EO2586" s="168"/>
      <c r="EP2586" s="168"/>
      <c r="EQ2586" s="168"/>
      <c r="ER2586" s="168"/>
      <c r="ES2586" s="168"/>
      <c r="ET2586" s="168"/>
      <c r="EU2586" s="168"/>
      <c r="EV2586" s="168"/>
      <c r="EW2586" s="168"/>
      <c r="EX2586" s="168"/>
      <c r="EY2586" s="168"/>
      <c r="EZ2586" s="168"/>
      <c r="FA2586" s="168"/>
      <c r="FB2586" s="168"/>
      <c r="FC2586" s="168"/>
      <c r="FD2586" s="168"/>
      <c r="FE2586" s="168"/>
      <c r="FF2586" s="168"/>
      <c r="FG2586" s="168"/>
      <c r="FH2586" s="168"/>
      <c r="FI2586" s="168"/>
      <c r="FJ2586" s="168"/>
      <c r="FK2586" s="168"/>
      <c r="FL2586" s="168"/>
      <c r="FM2586" s="168"/>
      <c r="FN2586" s="168"/>
      <c r="FO2586" s="168"/>
      <c r="FP2586" s="168"/>
      <c r="FQ2586" s="168"/>
      <c r="FR2586" s="168"/>
      <c r="FS2586" s="168"/>
      <c r="FT2586" s="168"/>
      <c r="FU2586" s="168"/>
      <c r="FV2586" s="168"/>
      <c r="FW2586" s="168"/>
      <c r="FX2586" s="168"/>
      <c r="FY2586" s="168"/>
      <c r="FZ2586" s="168"/>
      <c r="GA2586" s="168"/>
      <c r="GB2586" s="168"/>
      <c r="GC2586" s="168"/>
      <c r="GD2586" s="168"/>
      <c r="GE2586" s="168"/>
      <c r="GF2586" s="168"/>
      <c r="GG2586" s="168"/>
      <c r="GH2586" s="168"/>
      <c r="GI2586" s="168"/>
      <c r="GJ2586" s="168"/>
      <c r="GK2586" s="168"/>
      <c r="GL2586" s="168"/>
      <c r="GM2586" s="168"/>
      <c r="GN2586" s="168"/>
      <c r="GO2586" s="168"/>
      <c r="GP2586" s="168"/>
      <c r="GQ2586" s="168"/>
      <c r="GR2586" s="168"/>
      <c r="GS2586" s="168"/>
      <c r="GT2586" s="168"/>
      <c r="GU2586" s="168"/>
      <c r="GV2586" s="168"/>
      <c r="GW2586" s="168"/>
      <c r="GX2586" s="168"/>
      <c r="GY2586" s="168"/>
      <c r="GZ2586" s="168"/>
      <c r="HA2586" s="168"/>
      <c r="HB2586" s="168"/>
      <c r="HC2586" s="168"/>
      <c r="HD2586" s="168"/>
      <c r="HE2586" s="168"/>
      <c r="HF2586" s="168"/>
      <c r="HG2586" s="168"/>
      <c r="HH2586" s="168"/>
      <c r="HI2586" s="168"/>
      <c r="HJ2586" s="168"/>
      <c r="HK2586" s="168"/>
      <c r="HL2586" s="168"/>
      <c r="HM2586" s="168"/>
      <c r="HN2586" s="168"/>
      <c r="HO2586" s="168"/>
      <c r="HP2586" s="168"/>
      <c r="HQ2586" s="168"/>
      <c r="HR2586" s="168"/>
      <c r="HS2586" s="168"/>
      <c r="HT2586" s="168"/>
      <c r="HU2586" s="168"/>
      <c r="HV2586" s="168"/>
      <c r="HW2586" s="168"/>
      <c r="HX2586" s="168"/>
      <c r="HY2586" s="168"/>
      <c r="HZ2586" s="168"/>
      <c r="IA2586" s="168"/>
      <c r="IB2586" s="168"/>
      <c r="IC2586" s="168"/>
      <c r="ID2586" s="168"/>
      <c r="IE2586" s="168"/>
      <c r="IF2586" s="168"/>
      <c r="IG2586" s="168"/>
      <c r="IH2586" s="168"/>
      <c r="II2586" s="168"/>
      <c r="IJ2586" s="168"/>
      <c r="IK2586" s="168"/>
      <c r="IL2586" s="168"/>
      <c r="IM2586" s="168"/>
      <c r="IN2586" s="168"/>
      <c r="IO2586" s="168"/>
      <c r="IP2586" s="168"/>
      <c r="IQ2586" s="168"/>
      <c r="IR2586" s="168"/>
      <c r="IS2586" s="168"/>
      <c r="IT2586" s="168"/>
      <c r="IU2586" s="168"/>
      <c r="IV2586" s="168"/>
      <c r="IW2586" s="168"/>
      <c r="IX2586" s="168"/>
      <c r="IY2586" s="168"/>
      <c r="IZ2586" s="168"/>
      <c r="JA2586" s="168"/>
      <c r="JB2586" s="168"/>
      <c r="JC2586" s="168"/>
      <c r="JD2586" s="168"/>
      <c r="JE2586" s="168"/>
      <c r="JF2586" s="168"/>
      <c r="JG2586" s="168"/>
      <c r="JH2586" s="168"/>
      <c r="JI2586" s="168"/>
      <c r="JJ2586" s="168"/>
      <c r="JK2586" s="168"/>
      <c r="JL2586" s="168"/>
      <c r="JM2586" s="168"/>
      <c r="JN2586" s="168"/>
      <c r="JO2586" s="168"/>
      <c r="JP2586" s="168"/>
      <c r="JQ2586" s="168"/>
      <c r="JR2586" s="168"/>
      <c r="JS2586" s="168"/>
      <c r="JT2586" s="168"/>
      <c r="JU2586" s="168"/>
      <c r="JV2586" s="168"/>
      <c r="JW2586" s="168"/>
      <c r="JX2586" s="168"/>
      <c r="JY2586" s="168"/>
      <c r="JZ2586" s="168"/>
      <c r="KA2586" s="168"/>
      <c r="KB2586" s="168"/>
      <c r="KC2586" s="168"/>
      <c r="KD2586" s="168"/>
      <c r="KE2586" s="168"/>
      <c r="KF2586" s="168"/>
      <c r="KG2586" s="168"/>
      <c r="KH2586" s="168"/>
      <c r="KI2586" s="168"/>
      <c r="KJ2586" s="168"/>
      <c r="KK2586" s="168"/>
      <c r="KL2586" s="168"/>
      <c r="KM2586" s="168"/>
      <c r="KN2586" s="168"/>
      <c r="KO2586" s="168"/>
      <c r="KP2586" s="168"/>
      <c r="KQ2586" s="168"/>
      <c r="KR2586" s="168"/>
      <c r="KS2586" s="168"/>
      <c r="KT2586" s="168"/>
      <c r="KU2586" s="168"/>
      <c r="KV2586" s="168"/>
      <c r="KW2586" s="168"/>
      <c r="KX2586" s="168"/>
      <c r="KY2586" s="168"/>
      <c r="KZ2586" s="168"/>
      <c r="LA2586" s="168"/>
      <c r="LB2586" s="168"/>
      <c r="LC2586" s="168"/>
      <c r="LD2586" s="168"/>
      <c r="LE2586" s="168"/>
      <c r="LF2586" s="168"/>
      <c r="LG2586" s="168"/>
      <c r="LH2586" s="168"/>
      <c r="LI2586" s="168"/>
      <c r="LJ2586" s="168"/>
      <c r="LK2586" s="168"/>
      <c r="LL2586" s="168"/>
      <c r="LM2586" s="168"/>
      <c r="LN2586" s="168"/>
      <c r="LO2586" s="168"/>
      <c r="LP2586" s="168"/>
      <c r="LQ2586" s="168"/>
      <c r="LR2586" s="168"/>
      <c r="LS2586" s="168"/>
      <c r="LT2586" s="168"/>
      <c r="LU2586" s="168"/>
      <c r="LV2586" s="168"/>
      <c r="LW2586" s="168"/>
      <c r="LX2586" s="168"/>
      <c r="LY2586" s="168"/>
      <c r="LZ2586" s="168"/>
      <c r="MA2586" s="168"/>
      <c r="MB2586" s="168"/>
      <c r="MC2586" s="168"/>
      <c r="MD2586" s="168"/>
      <c r="ME2586" s="168"/>
      <c r="MF2586" s="168"/>
      <c r="MG2586" s="168"/>
      <c r="MH2586" s="168"/>
      <c r="MI2586" s="168"/>
      <c r="MJ2586" s="168"/>
      <c r="MK2586" s="168"/>
      <c r="ML2586" s="168"/>
      <c r="MM2586" s="168"/>
      <c r="MN2586" s="168"/>
      <c r="MO2586" s="168"/>
      <c r="MP2586" s="168"/>
      <c r="MQ2586" s="168"/>
      <c r="MR2586" s="168"/>
      <c r="MS2586" s="168"/>
      <c r="MT2586" s="168"/>
      <c r="MU2586" s="168"/>
      <c r="MV2586" s="168"/>
      <c r="MW2586" s="168"/>
      <c r="MX2586" s="168"/>
      <c r="MY2586" s="168"/>
      <c r="MZ2586" s="168"/>
      <c r="NA2586" s="168"/>
      <c r="NB2586" s="168"/>
      <c r="NC2586" s="168"/>
      <c r="ND2586" s="168"/>
      <c r="NE2586" s="168"/>
      <c r="NF2586" s="168"/>
      <c r="NG2586" s="168"/>
      <c r="NH2586" s="168"/>
      <c r="NI2586" s="168"/>
      <c r="NJ2586" s="168"/>
      <c r="NK2586" s="168"/>
      <c r="NL2586" s="168"/>
      <c r="NM2586" s="168"/>
      <c r="NN2586" s="168"/>
      <c r="NO2586" s="168"/>
      <c r="NP2586" s="168"/>
      <c r="NQ2586" s="168"/>
      <c r="NR2586" s="168"/>
      <c r="NS2586" s="168"/>
      <c r="NT2586" s="168"/>
      <c r="NU2586" s="168"/>
      <c r="NV2586" s="168"/>
      <c r="NW2586" s="168"/>
      <c r="NX2586" s="168"/>
      <c r="NY2586" s="168"/>
      <c r="NZ2586" s="168"/>
      <c r="OA2586" s="168"/>
      <c r="OB2586" s="168"/>
      <c r="OC2586" s="168"/>
      <c r="OD2586" s="168"/>
      <c r="OE2586" s="168"/>
      <c r="OF2586" s="168"/>
      <c r="OG2586" s="168"/>
      <c r="OH2586" s="168"/>
      <c r="OI2586" s="168"/>
      <c r="OJ2586" s="168"/>
      <c r="OK2586" s="168"/>
      <c r="OL2586" s="168"/>
      <c r="OM2586" s="168"/>
      <c r="ON2586" s="168"/>
      <c r="OO2586" s="168"/>
      <c r="OP2586" s="168"/>
      <c r="OQ2586" s="168"/>
      <c r="OR2586" s="168"/>
      <c r="OS2586" s="168"/>
      <c r="OT2586" s="168"/>
      <c r="OU2586" s="168"/>
      <c r="OV2586" s="168"/>
      <c r="OW2586" s="168"/>
      <c r="OX2586" s="168"/>
      <c r="OY2586" s="168"/>
      <c r="OZ2586" s="168"/>
      <c r="PA2586" s="168"/>
      <c r="PB2586" s="168"/>
      <c r="PC2586" s="168"/>
      <c r="PD2586" s="168"/>
      <c r="PE2586" s="168"/>
      <c r="PF2586" s="168"/>
      <c r="PG2586" s="168"/>
      <c r="PH2586" s="168"/>
      <c r="PI2586" s="168"/>
      <c r="PJ2586" s="168"/>
      <c r="PK2586" s="168"/>
      <c r="PL2586" s="168"/>
      <c r="PM2586" s="168"/>
      <c r="PN2586" s="168"/>
      <c r="PO2586" s="168"/>
      <c r="PP2586" s="168"/>
      <c r="PQ2586" s="168"/>
      <c r="PR2586" s="168"/>
      <c r="PS2586" s="168"/>
      <c r="PT2586" s="168"/>
      <c r="PU2586" s="168"/>
      <c r="PV2586" s="168"/>
      <c r="PW2586" s="168"/>
      <c r="PX2586" s="168"/>
      <c r="PY2586" s="168"/>
      <c r="PZ2586" s="168"/>
      <c r="QA2586" s="168"/>
      <c r="QB2586" s="168"/>
      <c r="QC2586" s="168"/>
      <c r="QD2586" s="168"/>
      <c r="QE2586" s="168"/>
      <c r="QF2586" s="168"/>
      <c r="QG2586" s="168"/>
      <c r="QH2586" s="168"/>
      <c r="QI2586" s="168"/>
      <c r="QJ2586" s="168"/>
      <c r="QK2586" s="168"/>
      <c r="QL2586" s="168"/>
      <c r="QM2586" s="168"/>
      <c r="QN2586" s="168"/>
      <c r="QO2586" s="168"/>
      <c r="QP2586" s="168"/>
      <c r="QQ2586" s="168"/>
      <c r="QR2586" s="168"/>
      <c r="QS2586" s="168"/>
      <c r="QT2586" s="168"/>
      <c r="QU2586" s="168"/>
      <c r="QV2586" s="168"/>
      <c r="QW2586" s="168"/>
      <c r="QX2586" s="168"/>
      <c r="QY2586" s="168"/>
      <c r="QZ2586" s="168"/>
      <c r="RA2586" s="168"/>
      <c r="RB2586" s="168"/>
      <c r="RC2586" s="168"/>
      <c r="RD2586" s="168"/>
      <c r="RE2586" s="168"/>
      <c r="RF2586" s="168"/>
      <c r="RG2586" s="168"/>
      <c r="RH2586" s="168"/>
      <c r="RI2586" s="168"/>
      <c r="RJ2586" s="168"/>
      <c r="RK2586" s="168"/>
      <c r="RL2586" s="168"/>
      <c r="RM2586" s="168"/>
      <c r="RN2586" s="168"/>
      <c r="RO2586" s="168"/>
      <c r="RP2586" s="168"/>
      <c r="RQ2586" s="168"/>
      <c r="RR2586" s="168"/>
      <c r="RS2586" s="168"/>
      <c r="RT2586" s="168"/>
      <c r="RU2586" s="168"/>
      <c r="RV2586" s="168"/>
      <c r="RW2586" s="168"/>
      <c r="RX2586" s="168"/>
      <c r="RY2586" s="168"/>
      <c r="RZ2586" s="168"/>
      <c r="SA2586" s="168"/>
      <c r="SB2586" s="168"/>
      <c r="SC2586" s="168"/>
      <c r="SD2586" s="168"/>
      <c r="SE2586" s="168"/>
      <c r="SF2586" s="168"/>
      <c r="SG2586" s="168"/>
      <c r="SH2586" s="168"/>
      <c r="SI2586" s="168"/>
      <c r="SJ2586" s="168"/>
      <c r="SK2586" s="168"/>
      <c r="SL2586" s="168"/>
      <c r="SM2586" s="168"/>
      <c r="SN2586" s="168"/>
      <c r="SO2586" s="168"/>
      <c r="SP2586" s="168"/>
      <c r="SQ2586" s="168"/>
      <c r="SR2586" s="168"/>
      <c r="SS2586" s="168"/>
      <c r="ST2586" s="168"/>
      <c r="SU2586" s="168"/>
      <c r="SV2586" s="168"/>
      <c r="SW2586" s="168"/>
      <c r="SX2586" s="168"/>
      <c r="SY2586" s="168"/>
      <c r="SZ2586" s="168"/>
      <c r="TA2586" s="168"/>
      <c r="TB2586" s="168"/>
      <c r="TC2586" s="168"/>
      <c r="TD2586" s="168"/>
      <c r="TE2586" s="168"/>
      <c r="TF2586" s="168"/>
      <c r="TG2586" s="168"/>
      <c r="TH2586" s="168"/>
      <c r="TI2586" s="168"/>
      <c r="TJ2586" s="168"/>
      <c r="TK2586" s="168"/>
      <c r="TL2586" s="168"/>
      <c r="TM2586" s="168"/>
      <c r="TN2586" s="168"/>
      <c r="TO2586" s="168"/>
      <c r="TP2586" s="168"/>
      <c r="TQ2586" s="168"/>
      <c r="TR2586" s="168"/>
      <c r="TS2586" s="168"/>
      <c r="TT2586" s="168"/>
      <c r="TU2586" s="168"/>
      <c r="TV2586" s="168"/>
      <c r="TW2586" s="168"/>
      <c r="TX2586" s="168"/>
      <c r="TY2586" s="168"/>
      <c r="TZ2586" s="168"/>
      <c r="UA2586" s="168"/>
      <c r="UB2586" s="168"/>
      <c r="UC2586" s="168"/>
      <c r="UD2586" s="168"/>
      <c r="UE2586" s="168"/>
      <c r="UF2586" s="168"/>
      <c r="UG2586" s="168"/>
      <c r="UH2586" s="168"/>
      <c r="UI2586" s="168"/>
      <c r="UJ2586" s="168"/>
      <c r="UK2586" s="168"/>
      <c r="UL2586" s="168"/>
      <c r="UM2586" s="168"/>
      <c r="UN2586" s="168"/>
      <c r="UO2586" s="168"/>
      <c r="UP2586" s="168"/>
      <c r="UQ2586" s="168"/>
      <c r="UR2586" s="168"/>
      <c r="US2586" s="168"/>
      <c r="UT2586" s="168"/>
      <c r="UU2586" s="168"/>
      <c r="UV2586" s="168"/>
      <c r="UW2586" s="168"/>
      <c r="UX2586" s="168"/>
      <c r="UY2586" s="168"/>
      <c r="UZ2586" s="168"/>
      <c r="VA2586" s="168"/>
      <c r="VB2586" s="168"/>
      <c r="VC2586" s="168"/>
      <c r="VD2586" s="168"/>
      <c r="VE2586" s="168"/>
      <c r="VF2586" s="168"/>
      <c r="VG2586" s="168"/>
      <c r="VH2586" s="168"/>
      <c r="VI2586" s="168"/>
      <c r="VJ2586" s="168"/>
      <c r="VK2586" s="168"/>
      <c r="VL2586" s="168"/>
      <c r="VM2586" s="168"/>
      <c r="VN2586" s="168"/>
      <c r="VO2586" s="168"/>
      <c r="VP2586" s="168"/>
      <c r="VQ2586" s="168"/>
      <c r="VR2586" s="168"/>
      <c r="VS2586" s="168"/>
      <c r="VT2586" s="168"/>
      <c r="VU2586" s="168"/>
      <c r="VV2586" s="168"/>
      <c r="VW2586" s="168"/>
      <c r="VX2586" s="168"/>
      <c r="VY2586" s="168"/>
      <c r="VZ2586" s="168"/>
      <c r="WA2586" s="168"/>
      <c r="WB2586" s="168"/>
      <c r="WC2586" s="168"/>
      <c r="WD2586" s="168"/>
      <c r="WE2586" s="168"/>
      <c r="WF2586" s="168"/>
      <c r="WG2586" s="168"/>
      <c r="WH2586" s="168"/>
      <c r="WI2586" s="168"/>
      <c r="WJ2586" s="168"/>
      <c r="WK2586" s="168"/>
      <c r="WL2586" s="168"/>
      <c r="WM2586" s="168"/>
      <c r="WN2586" s="168"/>
      <c r="WO2586" s="168"/>
      <c r="WP2586" s="168"/>
      <c r="WQ2586" s="168"/>
      <c r="WR2586" s="168"/>
      <c r="WS2586" s="168"/>
      <c r="WT2586" s="168"/>
      <c r="WU2586" s="168"/>
      <c r="WV2586" s="168"/>
      <c r="WW2586" s="168"/>
      <c r="WX2586" s="168"/>
      <c r="WY2586" s="168"/>
      <c r="WZ2586" s="168"/>
      <c r="XA2586" s="168"/>
      <c r="XB2586" s="168"/>
      <c r="XC2586" s="168"/>
      <c r="XD2586" s="168"/>
      <c r="XE2586" s="168"/>
      <c r="XF2586" s="168"/>
      <c r="XG2586" s="168"/>
      <c r="XH2586" s="168"/>
      <c r="XI2586" s="168"/>
      <c r="XJ2586" s="168"/>
      <c r="XK2586" s="168"/>
      <c r="XL2586" s="168"/>
      <c r="XM2586" s="168"/>
      <c r="XN2586" s="168"/>
      <c r="XO2586" s="168"/>
      <c r="XP2586" s="168"/>
      <c r="XQ2586" s="168"/>
      <c r="XR2586" s="168"/>
      <c r="XS2586" s="168"/>
      <c r="XT2586" s="168"/>
      <c r="XU2586" s="168"/>
      <c r="XV2586" s="168"/>
      <c r="XW2586" s="168"/>
      <c r="XX2586" s="168"/>
      <c r="XY2586" s="168"/>
      <c r="XZ2586" s="168"/>
      <c r="YA2586" s="168"/>
      <c r="YB2586" s="168"/>
      <c r="YC2586" s="168"/>
      <c r="YD2586" s="168"/>
      <c r="YE2586" s="168"/>
      <c r="YF2586" s="168"/>
      <c r="YG2586" s="168"/>
      <c r="YH2586" s="168"/>
      <c r="YI2586" s="168"/>
      <c r="YJ2586" s="168"/>
      <c r="YK2586" s="168"/>
      <c r="YL2586" s="168"/>
      <c r="YM2586" s="168"/>
      <c r="YN2586" s="168"/>
      <c r="YO2586" s="168"/>
      <c r="YP2586" s="168"/>
      <c r="YQ2586" s="168"/>
      <c r="YR2586" s="168"/>
      <c r="YS2586" s="168"/>
      <c r="YT2586" s="168"/>
      <c r="YU2586" s="168"/>
      <c r="YV2586" s="168"/>
      <c r="YW2586" s="168"/>
      <c r="YX2586" s="168"/>
      <c r="YY2586" s="168"/>
      <c r="YZ2586" s="168"/>
      <c r="ZA2586" s="168"/>
      <c r="ZB2586" s="168"/>
      <c r="ZC2586" s="168"/>
      <c r="ZD2586" s="168"/>
      <c r="ZE2586" s="168"/>
      <c r="ZF2586" s="168"/>
      <c r="ZG2586" s="168"/>
      <c r="ZH2586" s="168"/>
      <c r="ZI2586" s="168"/>
      <c r="ZJ2586" s="168"/>
      <c r="ZK2586" s="168"/>
      <c r="ZL2586" s="168"/>
      <c r="ZM2586" s="168"/>
      <c r="ZN2586" s="168"/>
      <c r="ZO2586" s="168"/>
      <c r="ZP2586" s="168"/>
      <c r="ZQ2586" s="168"/>
      <c r="ZR2586" s="168"/>
      <c r="ZS2586" s="168"/>
      <c r="ZT2586" s="168"/>
      <c r="ZU2586" s="168"/>
      <c r="ZV2586" s="168"/>
      <c r="ZW2586" s="168"/>
      <c r="ZX2586" s="168"/>
      <c r="ZY2586" s="168"/>
      <c r="ZZ2586" s="168"/>
      <c r="AAA2586" s="168"/>
      <c r="AAB2586" s="168"/>
      <c r="AAC2586" s="168"/>
      <c r="AAD2586" s="168"/>
      <c r="AAE2586" s="168"/>
      <c r="AAF2586" s="168"/>
      <c r="AAG2586" s="168"/>
      <c r="AAH2586" s="168"/>
      <c r="AAI2586" s="168"/>
      <c r="AAJ2586" s="168"/>
      <c r="AAK2586" s="168"/>
      <c r="AAL2586" s="168"/>
      <c r="AAM2586" s="168"/>
      <c r="AAN2586" s="168"/>
      <c r="AAO2586" s="168"/>
      <c r="AAP2586" s="168"/>
      <c r="AAQ2586" s="168"/>
      <c r="AAR2586" s="168"/>
      <c r="AAS2586" s="168"/>
      <c r="AAT2586" s="168"/>
      <c r="AAU2586" s="168"/>
      <c r="AAV2586" s="168"/>
      <c r="AAW2586" s="168"/>
      <c r="AAX2586" s="168"/>
      <c r="AAY2586" s="168"/>
      <c r="AAZ2586" s="168"/>
      <c r="ABA2586" s="168"/>
      <c r="ABB2586" s="168"/>
      <c r="ABC2586" s="168"/>
      <c r="ABD2586" s="168"/>
      <c r="ABE2586" s="168"/>
      <c r="ABF2586" s="168"/>
      <c r="ABG2586" s="168"/>
      <c r="ABH2586" s="168"/>
      <c r="ABI2586" s="168"/>
      <c r="ABJ2586" s="168"/>
      <c r="ABK2586" s="168"/>
      <c r="ABL2586" s="168"/>
      <c r="ABM2586" s="168"/>
      <c r="ABN2586" s="168"/>
      <c r="ABO2586" s="168"/>
      <c r="ABP2586" s="168"/>
      <c r="ABQ2586" s="168"/>
      <c r="ABR2586" s="168"/>
      <c r="ABS2586" s="168"/>
      <c r="ABT2586" s="168"/>
      <c r="ABU2586" s="168"/>
      <c r="ABV2586" s="168"/>
      <c r="ABW2586" s="168"/>
      <c r="ABX2586" s="168"/>
      <c r="ABY2586" s="168"/>
      <c r="ABZ2586" s="168"/>
      <c r="ACA2586" s="168"/>
      <c r="ACB2586" s="168"/>
      <c r="ACC2586" s="168"/>
      <c r="ACD2586" s="168"/>
      <c r="ACE2586" s="168"/>
      <c r="ACF2586" s="168"/>
      <c r="ACG2586" s="168"/>
      <c r="ACH2586" s="168"/>
      <c r="ACI2586" s="168"/>
      <c r="ACJ2586" s="168"/>
      <c r="ACK2586" s="168"/>
      <c r="ACL2586" s="168"/>
      <c r="ACM2586" s="168"/>
      <c r="ACN2586" s="168"/>
      <c r="ACO2586" s="168"/>
      <c r="ACP2586" s="168"/>
      <c r="ACQ2586" s="168"/>
      <c r="ACR2586" s="168"/>
      <c r="ACS2586" s="168"/>
      <c r="ACT2586" s="168"/>
      <c r="ACU2586" s="168"/>
      <c r="ACV2586" s="168"/>
      <c r="ACW2586" s="168"/>
      <c r="ACX2586" s="168"/>
      <c r="ACY2586" s="168"/>
      <c r="ACZ2586" s="168"/>
      <c r="ADA2586" s="168"/>
      <c r="ADB2586" s="168"/>
      <c r="ADC2586" s="168"/>
      <c r="ADD2586" s="168"/>
      <c r="ADE2586" s="168"/>
      <c r="ADF2586" s="168"/>
      <c r="ADG2586" s="168"/>
      <c r="ADH2586" s="168"/>
      <c r="ADI2586" s="168"/>
      <c r="ADJ2586" s="168"/>
      <c r="ADK2586" s="168"/>
      <c r="ADL2586" s="168"/>
      <c r="ADM2586" s="168"/>
      <c r="ADN2586" s="168"/>
      <c r="ADO2586" s="168"/>
      <c r="ADP2586" s="168"/>
      <c r="ADQ2586" s="168"/>
      <c r="ADR2586" s="168"/>
      <c r="ADS2586" s="168"/>
      <c r="ADT2586" s="168"/>
      <c r="ADU2586" s="168"/>
      <c r="ADV2586" s="168"/>
      <c r="ADW2586" s="168"/>
      <c r="ADX2586" s="168"/>
      <c r="ADY2586" s="168"/>
      <c r="ADZ2586" s="168"/>
      <c r="AEA2586" s="168"/>
      <c r="AEB2586" s="168"/>
      <c r="AEC2586" s="168"/>
      <c r="AED2586" s="168"/>
      <c r="AEE2586" s="168"/>
      <c r="AEF2586" s="168"/>
      <c r="AEG2586" s="168"/>
      <c r="AEH2586" s="168"/>
      <c r="AEI2586" s="168"/>
      <c r="AEJ2586" s="168"/>
      <c r="AEK2586" s="168"/>
      <c r="AEL2586" s="168"/>
      <c r="AEM2586" s="168"/>
      <c r="AEN2586" s="168"/>
      <c r="AEO2586" s="168"/>
      <c r="AEP2586" s="168"/>
      <c r="AEQ2586" s="168"/>
      <c r="AER2586" s="168"/>
      <c r="AES2586" s="168"/>
      <c r="AET2586" s="168"/>
      <c r="AEU2586" s="168"/>
      <c r="AEV2586" s="168"/>
      <c r="AEW2586" s="168"/>
      <c r="AEX2586" s="168"/>
      <c r="AEY2586" s="168"/>
      <c r="AEZ2586" s="168"/>
      <c r="AFA2586" s="168"/>
      <c r="AFB2586" s="168"/>
      <c r="AFC2586" s="168"/>
      <c r="AFD2586" s="168"/>
      <c r="AFE2586" s="168"/>
      <c r="AFF2586" s="168"/>
      <c r="AFG2586" s="168"/>
      <c r="AFH2586" s="168"/>
      <c r="AFI2586" s="168"/>
      <c r="AFJ2586" s="168"/>
      <c r="AFK2586" s="168"/>
      <c r="AFL2586" s="168"/>
      <c r="AFM2586" s="168"/>
      <c r="AFN2586" s="168"/>
      <c r="AFO2586" s="168"/>
      <c r="AFP2586" s="168"/>
      <c r="AFQ2586" s="168"/>
      <c r="AFR2586" s="168"/>
      <c r="AFS2586" s="168"/>
      <c r="AFT2586" s="168"/>
      <c r="AFU2586" s="168"/>
      <c r="AFV2586" s="168"/>
      <c r="AFW2586" s="168"/>
      <c r="AFX2586" s="168"/>
      <c r="AFY2586" s="168"/>
      <c r="AFZ2586" s="168"/>
      <c r="AGA2586" s="168"/>
      <c r="AGB2586" s="168"/>
      <c r="AGC2586" s="168"/>
      <c r="AGD2586" s="168"/>
      <c r="AGE2586" s="168"/>
      <c r="AGF2586" s="168"/>
      <c r="AGG2586" s="168"/>
      <c r="AGH2586" s="168"/>
      <c r="AGI2586" s="168"/>
      <c r="AGJ2586" s="168"/>
      <c r="AGK2586" s="168"/>
      <c r="AGL2586" s="168"/>
      <c r="AGM2586" s="168"/>
      <c r="AGN2586" s="168"/>
      <c r="AGO2586" s="168"/>
      <c r="AGP2586" s="168"/>
      <c r="AGQ2586" s="168"/>
      <c r="AGR2586" s="168"/>
      <c r="AGS2586" s="168"/>
      <c r="AGT2586" s="168"/>
      <c r="AGU2586" s="168"/>
      <c r="AGV2586" s="168"/>
      <c r="AGW2586" s="168"/>
      <c r="AGX2586" s="168"/>
      <c r="AGY2586" s="168"/>
      <c r="AGZ2586" s="168"/>
      <c r="AHA2586" s="168"/>
      <c r="AHB2586" s="168"/>
      <c r="AHC2586" s="168"/>
      <c r="AHD2586" s="168"/>
      <c r="AHE2586" s="168"/>
      <c r="AHF2586" s="168"/>
      <c r="AHG2586" s="168"/>
      <c r="AHH2586" s="168"/>
      <c r="AHI2586" s="168"/>
      <c r="AHJ2586" s="168"/>
      <c r="AHK2586" s="168"/>
      <c r="AHL2586" s="168"/>
      <c r="AHM2586" s="168"/>
      <c r="AHN2586" s="168"/>
      <c r="AHO2586" s="168"/>
      <c r="AHP2586" s="168"/>
      <c r="AHQ2586" s="168"/>
      <c r="AHR2586" s="168"/>
      <c r="AHS2586" s="168"/>
      <c r="AHT2586" s="168"/>
      <c r="AHU2586" s="168"/>
      <c r="AHV2586" s="168"/>
      <c r="AHW2586" s="168"/>
      <c r="AHX2586" s="168"/>
      <c r="AHY2586" s="168"/>
      <c r="AHZ2586" s="168"/>
      <c r="AIA2586" s="168"/>
      <c r="AIB2586" s="168"/>
      <c r="AIC2586" s="168"/>
      <c r="AID2586" s="168"/>
      <c r="AIE2586" s="168"/>
      <c r="AIF2586" s="168"/>
      <c r="AIG2586" s="168"/>
      <c r="AIH2586" s="168"/>
      <c r="AII2586" s="168"/>
      <c r="AIJ2586" s="168"/>
      <c r="AIK2586" s="168"/>
      <c r="AIL2586" s="168"/>
      <c r="AIM2586" s="168"/>
      <c r="AIN2586" s="168"/>
      <c r="AIO2586" s="168"/>
      <c r="AIP2586" s="168"/>
      <c r="AIQ2586" s="168"/>
      <c r="AIR2586" s="168"/>
      <c r="AIS2586" s="168"/>
      <c r="AIT2586" s="168"/>
      <c r="AIU2586" s="168"/>
      <c r="AIV2586" s="168"/>
      <c r="AIW2586" s="168"/>
      <c r="AIX2586" s="168"/>
      <c r="AIY2586" s="168"/>
      <c r="AIZ2586" s="168"/>
      <c r="AJA2586" s="168"/>
      <c r="AJB2586" s="168"/>
      <c r="AJC2586" s="168"/>
      <c r="AJD2586" s="168"/>
      <c r="AJE2586" s="168"/>
      <c r="AJF2586" s="168"/>
      <c r="AJG2586" s="168"/>
      <c r="AJH2586" s="168"/>
      <c r="AJI2586" s="168"/>
      <c r="AJJ2586" s="168"/>
      <c r="AJK2586" s="168"/>
      <c r="AJL2586" s="168"/>
      <c r="AJM2586" s="168"/>
      <c r="AJN2586" s="168"/>
      <c r="AJO2586" s="168"/>
      <c r="AJP2586" s="168"/>
      <c r="AJQ2586" s="168"/>
      <c r="AJR2586" s="168"/>
      <c r="AJS2586" s="168"/>
      <c r="AJT2586" s="168"/>
      <c r="AJU2586" s="168"/>
      <c r="AJV2586" s="168"/>
      <c r="AJW2586" s="168"/>
      <c r="AJX2586" s="168"/>
      <c r="AJY2586" s="168"/>
      <c r="AJZ2586" s="168"/>
      <c r="AKA2586" s="168"/>
      <c r="AKB2586" s="168"/>
      <c r="AKC2586" s="168"/>
      <c r="AKD2586" s="168"/>
      <c r="AKE2586" s="168"/>
      <c r="AKF2586" s="168"/>
      <c r="AKG2586" s="168"/>
      <c r="AKH2586" s="168"/>
      <c r="AKI2586" s="168"/>
      <c r="AKJ2586" s="168"/>
      <c r="AKK2586" s="168"/>
      <c r="AKL2586" s="168"/>
      <c r="AKM2586" s="168"/>
      <c r="AKN2586" s="168"/>
      <c r="AKO2586" s="168"/>
      <c r="AKP2586" s="168"/>
      <c r="AKQ2586" s="168"/>
      <c r="AKR2586" s="168"/>
      <c r="AKS2586" s="168"/>
      <c r="AKT2586" s="168"/>
      <c r="AKU2586" s="168"/>
      <c r="AKV2586" s="168"/>
      <c r="AKW2586" s="168"/>
      <c r="AKX2586" s="168"/>
      <c r="AKY2586" s="168"/>
      <c r="AKZ2586" s="168"/>
      <c r="ALA2586" s="168"/>
      <c r="ALB2586" s="168"/>
      <c r="ALC2586" s="168"/>
      <c r="ALD2586" s="168"/>
      <c r="ALE2586" s="168"/>
      <c r="ALF2586" s="168"/>
      <c r="ALG2586" s="168"/>
      <c r="ALH2586" s="168"/>
      <c r="ALI2586" s="168"/>
      <c r="ALJ2586" s="168"/>
      <c r="ALK2586" s="168"/>
      <c r="ALL2586" s="168"/>
      <c r="ALM2586" s="168"/>
      <c r="ALN2586" s="168"/>
      <c r="ALO2586" s="168"/>
      <c r="ALP2586" s="168"/>
      <c r="ALQ2586" s="168"/>
      <c r="ALR2586" s="168"/>
      <c r="ALS2586" s="168"/>
      <c r="ALT2586" s="168"/>
      <c r="ALU2586" s="168"/>
      <c r="ALV2586" s="168"/>
      <c r="ALW2586" s="168"/>
      <c r="ALX2586" s="168"/>
      <c r="ALY2586" s="168"/>
      <c r="ALZ2586" s="168"/>
      <c r="AMA2586" s="168"/>
      <c r="AMB2586" s="168"/>
      <c r="AMC2586" s="168"/>
      <c r="AMD2586" s="168"/>
      <c r="AME2586" s="168"/>
      <c r="AMF2586" s="168"/>
      <c r="AMG2586" s="168"/>
      <c r="AMH2586" s="168"/>
      <c r="AMI2586" s="168"/>
      <c r="AMJ2586" s="168"/>
      <c r="AMK2586" s="168"/>
      <c r="AML2586" s="168"/>
      <c r="AMM2586" s="168"/>
      <c r="AMN2586" s="168"/>
      <c r="AMO2586" s="168"/>
      <c r="AMP2586" s="168"/>
      <c r="AMQ2586" s="168"/>
      <c r="AMR2586" s="168"/>
      <c r="AMS2586" s="168"/>
      <c r="AMT2586" s="168"/>
      <c r="AMU2586" s="168"/>
      <c r="AMV2586" s="168"/>
      <c r="AMW2586" s="168"/>
      <c r="AMX2586" s="168"/>
      <c r="AMY2586" s="168"/>
      <c r="AMZ2586" s="168"/>
      <c r="ANA2586" s="168"/>
      <c r="ANB2586" s="168"/>
      <c r="ANC2586" s="168"/>
      <c r="AND2586" s="168"/>
      <c r="ANE2586" s="168"/>
      <c r="ANF2586" s="168"/>
      <c r="ANG2586" s="168"/>
      <c r="ANH2586" s="168"/>
      <c r="ANI2586" s="168"/>
      <c r="ANJ2586" s="168"/>
      <c r="ANK2586" s="168"/>
      <c r="ANL2586" s="168"/>
      <c r="ANM2586" s="168"/>
      <c r="ANN2586" s="168"/>
      <c r="ANO2586" s="168"/>
      <c r="ANP2586" s="168"/>
      <c r="ANQ2586" s="168"/>
      <c r="ANR2586" s="168"/>
      <c r="ANS2586" s="168"/>
      <c r="ANT2586" s="168"/>
      <c r="ANU2586" s="168"/>
      <c r="ANV2586" s="168"/>
      <c r="ANW2586" s="168"/>
      <c r="ANX2586" s="168"/>
      <c r="ANY2586" s="168"/>
      <c r="ANZ2586" s="168"/>
      <c r="AOA2586" s="168"/>
      <c r="AOB2586" s="168"/>
      <c r="AOC2586" s="168"/>
      <c r="AOD2586" s="168"/>
      <c r="AOE2586" s="168"/>
      <c r="AOF2586" s="168"/>
      <c r="AOG2586" s="168"/>
      <c r="AOH2586" s="168"/>
      <c r="AOI2586" s="168"/>
      <c r="AOJ2586" s="168"/>
      <c r="AOK2586" s="168"/>
      <c r="AOL2586" s="168"/>
      <c r="AOM2586" s="168"/>
      <c r="AON2586" s="168"/>
      <c r="AOO2586" s="168"/>
      <c r="AOP2586" s="168"/>
      <c r="AOQ2586" s="168"/>
      <c r="AOR2586" s="168"/>
      <c r="AOS2586" s="168"/>
      <c r="AOT2586" s="168"/>
      <c r="AOU2586" s="168"/>
      <c r="AOV2586" s="168"/>
      <c r="AOW2586" s="168"/>
      <c r="AOX2586" s="168"/>
      <c r="AOY2586" s="168"/>
      <c r="AOZ2586" s="168"/>
      <c r="APA2586" s="168"/>
      <c r="APB2586" s="168"/>
      <c r="APC2586" s="168"/>
      <c r="APD2586" s="168"/>
      <c r="APE2586" s="168"/>
      <c r="APF2586" s="168"/>
      <c r="APG2586" s="168"/>
      <c r="APH2586" s="168"/>
      <c r="API2586" s="168"/>
      <c r="APJ2586" s="168"/>
      <c r="APK2586" s="168"/>
      <c r="APL2586" s="168"/>
      <c r="APM2586" s="168"/>
      <c r="APN2586" s="168"/>
      <c r="APO2586" s="168"/>
      <c r="APP2586" s="168"/>
      <c r="APQ2586" s="168"/>
      <c r="APR2586" s="168"/>
      <c r="APS2586" s="168"/>
      <c r="APT2586" s="168"/>
      <c r="APU2586" s="168"/>
      <c r="APV2586" s="168"/>
      <c r="APW2586" s="168"/>
      <c r="APX2586" s="168"/>
      <c r="APY2586" s="168"/>
      <c r="APZ2586" s="168"/>
      <c r="AQA2586" s="168"/>
      <c r="AQB2586" s="168"/>
      <c r="AQC2586" s="168"/>
      <c r="AQD2586" s="168"/>
      <c r="AQE2586" s="168"/>
      <c r="AQF2586" s="168"/>
      <c r="AQG2586" s="168"/>
      <c r="AQH2586" s="168"/>
      <c r="AQI2586" s="168"/>
      <c r="AQJ2586" s="168"/>
      <c r="AQK2586" s="168"/>
      <c r="AQL2586" s="168"/>
      <c r="AQM2586" s="168"/>
      <c r="AQN2586" s="168"/>
      <c r="AQO2586" s="168"/>
      <c r="AQP2586" s="168"/>
      <c r="AQQ2586" s="168"/>
      <c r="AQR2586" s="168"/>
      <c r="AQS2586" s="168"/>
      <c r="AQT2586" s="168"/>
      <c r="AQU2586" s="168"/>
      <c r="AQV2586" s="168"/>
      <c r="AQW2586" s="168"/>
      <c r="AQX2586" s="168"/>
      <c r="AQY2586" s="168"/>
      <c r="AQZ2586" s="168"/>
      <c r="ARA2586" s="168"/>
      <c r="ARB2586" s="168"/>
      <c r="ARC2586" s="168"/>
      <c r="ARD2586" s="168"/>
      <c r="ARE2586" s="168"/>
      <c r="ARF2586" s="168"/>
      <c r="ARG2586" s="168"/>
      <c r="ARH2586" s="168"/>
      <c r="ARI2586" s="168"/>
      <c r="ARJ2586" s="168"/>
      <c r="ARK2586" s="168"/>
      <c r="ARL2586" s="168"/>
      <c r="ARM2586" s="168"/>
      <c r="ARN2586" s="168"/>
      <c r="ARO2586" s="168"/>
      <c r="ARP2586" s="168"/>
      <c r="ARQ2586" s="168"/>
      <c r="ARR2586" s="168"/>
      <c r="ARS2586" s="168"/>
      <c r="ART2586" s="168"/>
      <c r="ARU2586" s="168"/>
      <c r="ARV2586" s="168"/>
      <c r="ARW2586" s="168"/>
      <c r="ARX2586" s="168"/>
      <c r="ARY2586" s="168"/>
      <c r="ARZ2586" s="168"/>
      <c r="ASA2586" s="168"/>
      <c r="ASB2586" s="168"/>
      <c r="ASC2586" s="168"/>
      <c r="ASD2586" s="168"/>
      <c r="ASE2586" s="168"/>
      <c r="ASF2586" s="168"/>
      <c r="ASG2586" s="168"/>
      <c r="ASH2586" s="168"/>
      <c r="ASI2586" s="168"/>
      <c r="ASJ2586" s="168"/>
      <c r="ASK2586" s="168"/>
      <c r="ASL2586" s="168"/>
      <c r="ASM2586" s="168"/>
      <c r="ASN2586" s="168"/>
      <c r="ASO2586" s="168"/>
      <c r="ASP2586" s="168"/>
      <c r="ASQ2586" s="168"/>
      <c r="ASR2586" s="168"/>
      <c r="ASS2586" s="168"/>
      <c r="AST2586" s="168"/>
      <c r="ASU2586" s="168"/>
      <c r="ASV2586" s="168"/>
      <c r="ASW2586" s="168"/>
      <c r="ASX2586" s="168"/>
      <c r="ASY2586" s="168"/>
      <c r="ASZ2586" s="168"/>
      <c r="ATA2586" s="168"/>
      <c r="ATB2586" s="168"/>
      <c r="ATC2586" s="168"/>
      <c r="ATD2586" s="168"/>
      <c r="ATE2586" s="168"/>
      <c r="ATF2586" s="168"/>
      <c r="ATG2586" s="168"/>
      <c r="ATH2586" s="168"/>
      <c r="ATI2586" s="168"/>
      <c r="ATJ2586" s="168"/>
      <c r="ATK2586" s="168"/>
      <c r="ATL2586" s="168"/>
      <c r="ATM2586" s="168"/>
      <c r="ATN2586" s="168"/>
      <c r="ATO2586" s="168"/>
      <c r="ATP2586" s="168"/>
      <c r="ATQ2586" s="168"/>
      <c r="ATR2586" s="168"/>
      <c r="ATS2586" s="168"/>
      <c r="ATT2586" s="168"/>
      <c r="ATU2586" s="168"/>
      <c r="ATV2586" s="168"/>
      <c r="ATW2586" s="168"/>
      <c r="ATX2586" s="168"/>
      <c r="ATY2586" s="168"/>
      <c r="ATZ2586" s="168"/>
      <c r="AUA2586" s="168"/>
      <c r="AUB2586" s="168"/>
      <c r="AUC2586" s="168"/>
      <c r="AUD2586" s="168"/>
      <c r="AUE2586" s="168"/>
      <c r="AUF2586" s="168"/>
      <c r="AUG2586" s="168"/>
      <c r="AUH2586" s="168"/>
      <c r="AUI2586" s="168"/>
      <c r="AUJ2586" s="168"/>
      <c r="AUK2586" s="168"/>
      <c r="AUL2586" s="168"/>
      <c r="AUM2586" s="168"/>
      <c r="AUN2586" s="168"/>
      <c r="AUO2586" s="168"/>
      <c r="AUP2586" s="168"/>
      <c r="AUQ2586" s="168"/>
      <c r="AUR2586" s="168"/>
      <c r="AUS2586" s="168"/>
      <c r="AUT2586" s="168"/>
      <c r="AUU2586" s="168"/>
      <c r="AUV2586" s="168"/>
      <c r="AUW2586" s="168"/>
      <c r="AUX2586" s="168"/>
      <c r="AUY2586" s="168"/>
      <c r="AUZ2586" s="168"/>
      <c r="AVA2586" s="168"/>
      <c r="AVB2586" s="168"/>
      <c r="AVC2586" s="168"/>
      <c r="AVD2586" s="168"/>
      <c r="AVE2586" s="168"/>
      <c r="AVF2586" s="168"/>
      <c r="AVG2586" s="168"/>
      <c r="AVH2586" s="168"/>
      <c r="AVI2586" s="168"/>
      <c r="AVJ2586" s="168"/>
      <c r="AVK2586" s="168"/>
      <c r="AVL2586" s="168"/>
      <c r="AVM2586" s="168"/>
      <c r="AVN2586" s="168"/>
      <c r="AVO2586" s="168"/>
      <c r="AVP2586" s="168"/>
      <c r="AVQ2586" s="168"/>
      <c r="AVR2586" s="168"/>
      <c r="AVS2586" s="168"/>
      <c r="AVT2586" s="168"/>
      <c r="AVU2586" s="168"/>
      <c r="AVV2586" s="168"/>
      <c r="AVW2586" s="168"/>
      <c r="AVX2586" s="168"/>
      <c r="AVY2586" s="168"/>
      <c r="AVZ2586" s="168"/>
      <c r="AWA2586" s="168"/>
      <c r="AWB2586" s="168"/>
      <c r="AWC2586" s="168"/>
      <c r="AWD2586" s="168"/>
      <c r="AWE2586" s="168"/>
      <c r="AWF2586" s="168"/>
      <c r="AWG2586" s="168"/>
      <c r="AWH2586" s="168"/>
      <c r="AWI2586" s="168"/>
      <c r="AWJ2586" s="168"/>
      <c r="AWK2586" s="168"/>
      <c r="AWL2586" s="168"/>
      <c r="AWM2586" s="168"/>
      <c r="AWN2586" s="168"/>
      <c r="AWO2586" s="168"/>
      <c r="AWP2586" s="168"/>
      <c r="AWQ2586" s="168"/>
      <c r="AWR2586" s="168"/>
      <c r="AWS2586" s="168"/>
      <c r="AWT2586" s="168"/>
      <c r="AWU2586" s="168"/>
      <c r="AWV2586" s="168"/>
      <c r="AWW2586" s="168"/>
      <c r="AWX2586" s="168"/>
      <c r="AWY2586" s="168"/>
      <c r="AWZ2586" s="168"/>
      <c r="AXA2586" s="168"/>
      <c r="AXB2586" s="168"/>
      <c r="AXC2586" s="168"/>
      <c r="AXD2586" s="168"/>
      <c r="AXE2586" s="168"/>
      <c r="AXF2586" s="168"/>
      <c r="AXG2586" s="168"/>
      <c r="AXH2586" s="168"/>
      <c r="AXI2586" s="168"/>
      <c r="AXJ2586" s="168"/>
      <c r="AXK2586" s="168"/>
      <c r="AXL2586" s="168"/>
      <c r="AXM2586" s="168"/>
      <c r="AXN2586" s="168"/>
      <c r="AXO2586" s="168"/>
      <c r="AXP2586" s="168"/>
      <c r="AXQ2586" s="168"/>
      <c r="AXR2586" s="168"/>
      <c r="AXS2586" s="168"/>
      <c r="AXT2586" s="168"/>
      <c r="AXU2586" s="168"/>
      <c r="AXV2586" s="168"/>
      <c r="AXW2586" s="168"/>
      <c r="AXX2586" s="168"/>
      <c r="AXY2586" s="168"/>
      <c r="AXZ2586" s="168"/>
      <c r="AYA2586" s="168"/>
      <c r="AYB2586" s="168"/>
      <c r="AYC2586" s="168"/>
      <c r="AYD2586" s="168"/>
      <c r="AYE2586" s="168"/>
      <c r="AYF2586" s="168"/>
      <c r="AYG2586" s="168"/>
      <c r="AYH2586" s="168"/>
      <c r="AYI2586" s="168"/>
      <c r="AYJ2586" s="168"/>
      <c r="AYK2586" s="168"/>
      <c r="AYL2586" s="168"/>
      <c r="AYM2586" s="168"/>
      <c r="AYN2586" s="168"/>
      <c r="AYO2586" s="168"/>
      <c r="AYP2586" s="168"/>
      <c r="AYQ2586" s="168"/>
      <c r="AYR2586" s="168"/>
      <c r="AYS2586" s="168"/>
      <c r="AYT2586" s="168"/>
      <c r="AYU2586" s="168"/>
      <c r="AYV2586" s="168"/>
      <c r="AYW2586" s="168"/>
      <c r="AYX2586" s="168"/>
      <c r="AYY2586" s="168"/>
      <c r="AYZ2586" s="168"/>
      <c r="AZA2586" s="168"/>
      <c r="AZB2586" s="168"/>
      <c r="AZC2586" s="168"/>
      <c r="AZD2586" s="168"/>
      <c r="AZE2586" s="168"/>
      <c r="AZF2586" s="168"/>
      <c r="AZG2586" s="168"/>
      <c r="AZH2586" s="168"/>
      <c r="AZI2586" s="168"/>
      <c r="AZJ2586" s="168"/>
      <c r="AZK2586" s="168"/>
      <c r="AZL2586" s="168"/>
      <c r="AZM2586" s="168"/>
      <c r="AZN2586" s="168"/>
      <c r="AZO2586" s="168"/>
      <c r="AZP2586" s="168"/>
      <c r="AZQ2586" s="168"/>
      <c r="AZR2586" s="168"/>
      <c r="AZS2586" s="168"/>
      <c r="AZT2586" s="168"/>
      <c r="AZU2586" s="168"/>
      <c r="AZV2586" s="168"/>
      <c r="AZW2586" s="168"/>
      <c r="AZX2586" s="168"/>
      <c r="AZY2586" s="168"/>
      <c r="AZZ2586" s="168"/>
      <c r="BAA2586" s="168"/>
      <c r="BAB2586" s="168"/>
      <c r="BAC2586" s="168"/>
      <c r="BAD2586" s="168"/>
      <c r="BAE2586" s="168"/>
      <c r="BAF2586" s="168"/>
      <c r="BAG2586" s="168"/>
      <c r="BAH2586" s="168"/>
      <c r="BAI2586" s="168"/>
      <c r="BAJ2586" s="168"/>
      <c r="BAK2586" s="168"/>
      <c r="BAL2586" s="168"/>
      <c r="BAM2586" s="168"/>
      <c r="BAN2586" s="168"/>
      <c r="BAO2586" s="168"/>
      <c r="BAP2586" s="168"/>
      <c r="BAQ2586" s="168"/>
      <c r="BAR2586" s="168"/>
      <c r="BAS2586" s="168"/>
      <c r="BAT2586" s="168"/>
      <c r="BAU2586" s="168"/>
      <c r="BAV2586" s="168"/>
      <c r="BAW2586" s="168"/>
      <c r="BAX2586" s="168"/>
      <c r="BAY2586" s="168"/>
      <c r="BAZ2586" s="168"/>
      <c r="BBA2586" s="168"/>
      <c r="BBB2586" s="168"/>
      <c r="BBC2586" s="168"/>
      <c r="BBD2586" s="168"/>
      <c r="BBE2586" s="168"/>
      <c r="BBF2586" s="168"/>
      <c r="BBG2586" s="168"/>
      <c r="BBH2586" s="168"/>
      <c r="BBI2586" s="168"/>
      <c r="BBJ2586" s="168"/>
      <c r="BBK2586" s="168"/>
      <c r="BBL2586" s="168"/>
      <c r="BBM2586" s="168"/>
      <c r="BBN2586" s="168"/>
      <c r="BBO2586" s="168"/>
      <c r="BBP2586" s="168"/>
      <c r="BBQ2586" s="168"/>
      <c r="BBR2586" s="168"/>
      <c r="BBS2586" s="168"/>
      <c r="BBT2586" s="168"/>
      <c r="BBU2586" s="168"/>
      <c r="BBV2586" s="168"/>
      <c r="BBW2586" s="168"/>
      <c r="BBX2586" s="168"/>
      <c r="BBY2586" s="168"/>
      <c r="BBZ2586" s="168"/>
      <c r="BCA2586" s="168"/>
      <c r="BCB2586" s="168"/>
      <c r="BCC2586" s="168"/>
      <c r="BCD2586" s="168"/>
      <c r="BCE2586" s="168"/>
      <c r="BCF2586" s="168"/>
      <c r="BCG2586" s="168"/>
      <c r="BCH2586" s="168"/>
      <c r="BCI2586" s="168"/>
      <c r="BCJ2586" s="168"/>
      <c r="BCK2586" s="168"/>
      <c r="BCL2586" s="168"/>
      <c r="BCM2586" s="168"/>
      <c r="BCN2586" s="168"/>
      <c r="BCO2586" s="168"/>
      <c r="BCP2586" s="168"/>
      <c r="BCQ2586" s="168"/>
      <c r="BCR2586" s="168"/>
      <c r="BCS2586" s="168"/>
      <c r="BCT2586" s="168"/>
      <c r="BCU2586" s="168"/>
      <c r="BCV2586" s="168"/>
      <c r="BCW2586" s="168"/>
      <c r="BCX2586" s="168"/>
      <c r="BCY2586" s="168"/>
      <c r="BCZ2586" s="168"/>
      <c r="BDA2586" s="168"/>
      <c r="BDB2586" s="168"/>
      <c r="BDC2586" s="168"/>
      <c r="BDD2586" s="168"/>
      <c r="BDE2586" s="168"/>
      <c r="BDF2586" s="168"/>
      <c r="BDG2586" s="168"/>
      <c r="BDH2586" s="168"/>
      <c r="BDI2586" s="168"/>
      <c r="BDJ2586" s="168"/>
      <c r="BDK2586" s="168"/>
      <c r="BDL2586" s="168"/>
      <c r="BDM2586" s="168"/>
      <c r="BDN2586" s="168"/>
      <c r="BDO2586" s="168"/>
      <c r="BDP2586" s="168"/>
      <c r="BDQ2586" s="168"/>
      <c r="BDR2586" s="168"/>
      <c r="BDS2586" s="168"/>
      <c r="BDT2586" s="168"/>
      <c r="BDU2586" s="168"/>
      <c r="BDV2586" s="168"/>
      <c r="BDW2586" s="168"/>
      <c r="BDX2586" s="168"/>
      <c r="BDY2586" s="168"/>
      <c r="BDZ2586" s="168"/>
      <c r="BEA2586" s="168"/>
      <c r="BEB2586" s="168"/>
      <c r="BEC2586" s="168"/>
      <c r="BED2586" s="168"/>
      <c r="BEE2586" s="168"/>
      <c r="BEF2586" s="168"/>
      <c r="BEG2586" s="168"/>
      <c r="BEH2586" s="168"/>
      <c r="BEI2586" s="168"/>
      <c r="BEJ2586" s="168"/>
      <c r="BEK2586" s="168"/>
      <c r="BEL2586" s="168"/>
      <c r="BEM2586" s="168"/>
      <c r="BEN2586" s="168"/>
      <c r="BEO2586" s="168"/>
      <c r="BEP2586" s="168"/>
      <c r="BEQ2586" s="168"/>
      <c r="BER2586" s="168"/>
      <c r="BES2586" s="168"/>
      <c r="BET2586" s="168"/>
      <c r="BEU2586" s="168"/>
      <c r="BEV2586" s="168"/>
      <c r="BEW2586" s="168"/>
      <c r="BEX2586" s="168"/>
      <c r="BEY2586" s="168"/>
      <c r="BEZ2586" s="168"/>
      <c r="BFA2586" s="168"/>
      <c r="BFB2586" s="168"/>
      <c r="BFC2586" s="168"/>
      <c r="BFD2586" s="168"/>
      <c r="BFE2586" s="168"/>
      <c r="BFF2586" s="168"/>
      <c r="BFG2586" s="168"/>
      <c r="BFH2586" s="168"/>
      <c r="BFI2586" s="168"/>
      <c r="BFJ2586" s="168"/>
      <c r="BFK2586" s="168"/>
      <c r="BFL2586" s="168"/>
      <c r="BFM2586" s="168"/>
      <c r="BFN2586" s="168"/>
      <c r="BFO2586" s="168"/>
      <c r="BFP2586" s="168"/>
      <c r="BFQ2586" s="168"/>
      <c r="BFR2586" s="168"/>
      <c r="BFS2586" s="168"/>
      <c r="BFT2586" s="168"/>
      <c r="BFU2586" s="168"/>
      <c r="BFV2586" s="168"/>
      <c r="BFW2586" s="168"/>
      <c r="BFX2586" s="168"/>
      <c r="BFY2586" s="168"/>
      <c r="BFZ2586" s="168"/>
      <c r="BGA2586" s="168"/>
      <c r="BGB2586" s="168"/>
      <c r="BGC2586" s="168"/>
      <c r="BGD2586" s="168"/>
      <c r="BGE2586" s="168"/>
      <c r="BGF2586" s="168"/>
      <c r="BGG2586" s="168"/>
      <c r="BGH2586" s="168"/>
      <c r="BGI2586" s="168"/>
      <c r="BGJ2586" s="168"/>
      <c r="BGK2586" s="168"/>
      <c r="BGL2586" s="168"/>
      <c r="BGM2586" s="168"/>
      <c r="BGN2586" s="168"/>
      <c r="BGO2586" s="168"/>
      <c r="BGP2586" s="168"/>
      <c r="BGQ2586" s="168"/>
      <c r="BGR2586" s="168"/>
      <c r="BGS2586" s="168"/>
      <c r="BGT2586" s="168"/>
      <c r="BGU2586" s="168"/>
      <c r="BGV2586" s="168"/>
      <c r="BGW2586" s="168"/>
      <c r="BGX2586" s="168"/>
      <c r="BGY2586" s="168"/>
      <c r="BGZ2586" s="168"/>
      <c r="BHA2586" s="168"/>
      <c r="BHB2586" s="168"/>
      <c r="BHC2586" s="168"/>
      <c r="BHD2586" s="168"/>
      <c r="BHE2586" s="168"/>
      <c r="BHF2586" s="168"/>
      <c r="BHG2586" s="168"/>
      <c r="BHH2586" s="168"/>
      <c r="BHI2586" s="168"/>
      <c r="BHJ2586" s="168"/>
      <c r="BHK2586" s="168"/>
      <c r="BHL2586" s="168"/>
      <c r="BHM2586" s="168"/>
      <c r="BHN2586" s="168"/>
      <c r="BHO2586" s="168"/>
      <c r="BHP2586" s="168"/>
      <c r="BHQ2586" s="168"/>
      <c r="BHR2586" s="168"/>
      <c r="BHS2586" s="168"/>
      <c r="BHT2586" s="168"/>
      <c r="BHU2586" s="168"/>
      <c r="BHV2586" s="168"/>
      <c r="BHW2586" s="168"/>
      <c r="BHX2586" s="168"/>
      <c r="BHY2586" s="168"/>
      <c r="BHZ2586" s="168"/>
      <c r="BIA2586" s="168"/>
      <c r="BIB2586" s="168"/>
      <c r="BIC2586" s="168"/>
      <c r="BID2586" s="168"/>
      <c r="BIE2586" s="168"/>
      <c r="BIF2586" s="168"/>
      <c r="BIG2586" s="168"/>
      <c r="BIH2586" s="168"/>
      <c r="BII2586" s="168"/>
      <c r="BIJ2586" s="168"/>
      <c r="BIK2586" s="168"/>
      <c r="BIL2586" s="168"/>
      <c r="BIM2586" s="168"/>
      <c r="BIN2586" s="168"/>
      <c r="BIO2586" s="168"/>
      <c r="BIP2586" s="168"/>
      <c r="BIQ2586" s="168"/>
      <c r="BIR2586" s="168"/>
      <c r="BIS2586" s="168"/>
      <c r="BIT2586" s="168"/>
      <c r="BIU2586" s="168"/>
      <c r="BIV2586" s="168"/>
      <c r="BIW2586" s="168"/>
      <c r="BIX2586" s="168"/>
      <c r="BIY2586" s="168"/>
      <c r="BIZ2586" s="168"/>
      <c r="BJA2586" s="168"/>
      <c r="BJB2586" s="168"/>
      <c r="BJC2586" s="168"/>
      <c r="BJD2586" s="168"/>
      <c r="BJE2586" s="168"/>
      <c r="BJF2586" s="168"/>
      <c r="BJG2586" s="168"/>
      <c r="BJH2586" s="168"/>
      <c r="BJI2586" s="168"/>
      <c r="BJJ2586" s="168"/>
      <c r="BJK2586" s="168"/>
      <c r="BJL2586" s="168"/>
      <c r="BJM2586" s="168"/>
      <c r="BJN2586" s="168"/>
      <c r="BJO2586" s="168"/>
      <c r="BJP2586" s="168"/>
      <c r="BJQ2586" s="168"/>
      <c r="BJR2586" s="168"/>
      <c r="BJS2586" s="168"/>
      <c r="BJT2586" s="168"/>
      <c r="BJU2586" s="168"/>
      <c r="BJV2586" s="168"/>
      <c r="BJW2586" s="168"/>
      <c r="BJX2586" s="168"/>
      <c r="BJY2586" s="168"/>
      <c r="BJZ2586" s="168"/>
      <c r="BKA2586" s="168"/>
      <c r="BKB2586" s="168"/>
      <c r="BKC2586" s="168"/>
      <c r="BKD2586" s="168"/>
      <c r="BKE2586" s="168"/>
      <c r="BKF2586" s="168"/>
      <c r="BKG2586" s="168"/>
      <c r="BKH2586" s="168"/>
      <c r="BKI2586" s="168"/>
      <c r="BKJ2586" s="168"/>
      <c r="BKK2586" s="168"/>
      <c r="BKL2586" s="168"/>
      <c r="BKM2586" s="168"/>
      <c r="BKN2586" s="168"/>
      <c r="BKO2586" s="168"/>
      <c r="BKP2586" s="168"/>
      <c r="BKQ2586" s="168"/>
      <c r="BKR2586" s="168"/>
      <c r="BKS2586" s="168"/>
      <c r="BKT2586" s="168"/>
      <c r="BKU2586" s="168"/>
      <c r="BKV2586" s="168"/>
      <c r="BKW2586" s="168"/>
      <c r="BKX2586" s="168"/>
      <c r="BKY2586" s="168"/>
      <c r="BKZ2586" s="168"/>
      <c r="BLA2586" s="168"/>
      <c r="BLB2586" s="168"/>
      <c r="BLC2586" s="168"/>
      <c r="BLD2586" s="168"/>
      <c r="BLE2586" s="168"/>
      <c r="BLF2586" s="168"/>
      <c r="BLG2586" s="168"/>
      <c r="BLH2586" s="168"/>
      <c r="BLI2586" s="168"/>
      <c r="BLJ2586" s="168"/>
      <c r="BLK2586" s="168"/>
      <c r="BLL2586" s="168"/>
      <c r="BLM2586" s="168"/>
      <c r="BLN2586" s="168"/>
      <c r="BLO2586" s="168"/>
      <c r="BLP2586" s="168"/>
      <c r="BLQ2586" s="168"/>
      <c r="BLR2586" s="168"/>
      <c r="BLS2586" s="168"/>
      <c r="BLT2586" s="168"/>
      <c r="BLU2586" s="168"/>
      <c r="BLV2586" s="168"/>
      <c r="BLW2586" s="168"/>
      <c r="BLX2586" s="168"/>
      <c r="BLY2586" s="168"/>
      <c r="BLZ2586" s="168"/>
      <c r="BMA2586" s="168"/>
      <c r="BMB2586" s="168"/>
      <c r="BMC2586" s="168"/>
      <c r="BMD2586" s="168"/>
      <c r="BME2586" s="168"/>
      <c r="BMF2586" s="168"/>
      <c r="BMG2586" s="168"/>
      <c r="BMH2586" s="168"/>
      <c r="BMI2586" s="168"/>
      <c r="BMJ2586" s="168"/>
      <c r="BMK2586" s="168"/>
      <c r="BML2586" s="168"/>
      <c r="BMM2586" s="168"/>
      <c r="BMN2586" s="168"/>
      <c r="BMO2586" s="168"/>
      <c r="BMP2586" s="168"/>
      <c r="BMQ2586" s="168"/>
      <c r="BMR2586" s="168"/>
      <c r="BMS2586" s="168"/>
      <c r="BMT2586" s="168"/>
      <c r="BMU2586" s="168"/>
      <c r="BMV2586" s="168"/>
      <c r="BMW2586" s="168"/>
      <c r="BMX2586" s="168"/>
      <c r="BMY2586" s="168"/>
      <c r="BMZ2586" s="168"/>
      <c r="BNA2586" s="168"/>
      <c r="BNB2586" s="168"/>
      <c r="BNC2586" s="168"/>
      <c r="BND2586" s="168"/>
      <c r="BNE2586" s="168"/>
      <c r="BNF2586" s="168"/>
      <c r="BNG2586" s="168"/>
      <c r="BNH2586" s="168"/>
      <c r="BNI2586" s="168"/>
      <c r="BNJ2586" s="168"/>
      <c r="BNK2586" s="168"/>
      <c r="BNL2586" s="168"/>
      <c r="BNM2586" s="168"/>
      <c r="BNN2586" s="168"/>
      <c r="BNO2586" s="168"/>
      <c r="BNP2586" s="168"/>
      <c r="BNQ2586" s="168"/>
      <c r="BNR2586" s="168"/>
      <c r="BNS2586" s="168"/>
      <c r="BNT2586" s="168"/>
      <c r="BNU2586" s="168"/>
      <c r="BNV2586" s="168"/>
      <c r="BNW2586" s="168"/>
      <c r="BNX2586" s="168"/>
      <c r="BNY2586" s="168"/>
      <c r="BNZ2586" s="168"/>
      <c r="BOA2586" s="168"/>
      <c r="BOB2586" s="168"/>
      <c r="BOC2586" s="168"/>
      <c r="BOD2586" s="168"/>
      <c r="BOE2586" s="168"/>
      <c r="BOF2586" s="168"/>
      <c r="BOG2586" s="168"/>
      <c r="BOH2586" s="168"/>
      <c r="BOI2586" s="168"/>
      <c r="BOJ2586" s="168"/>
      <c r="BOK2586" s="168"/>
      <c r="BOL2586" s="168"/>
      <c r="BOM2586" s="168"/>
      <c r="BON2586" s="168"/>
      <c r="BOO2586" s="168"/>
      <c r="BOP2586" s="168"/>
      <c r="BOQ2586" s="168"/>
      <c r="BOR2586" s="168"/>
      <c r="BOS2586" s="168"/>
      <c r="BOT2586" s="168"/>
      <c r="BOU2586" s="168"/>
      <c r="BOV2586" s="168"/>
      <c r="BOW2586" s="168"/>
      <c r="BOX2586" s="168"/>
      <c r="BOY2586" s="168"/>
      <c r="BOZ2586" s="168"/>
      <c r="BPA2586" s="168"/>
      <c r="BPB2586" s="168"/>
      <c r="BPC2586" s="168"/>
      <c r="BPD2586" s="168"/>
      <c r="BPE2586" s="168"/>
      <c r="BPF2586" s="168"/>
      <c r="BPG2586" s="168"/>
      <c r="BPH2586" s="168"/>
      <c r="BPI2586" s="168"/>
      <c r="BPJ2586" s="168"/>
      <c r="BPK2586" s="168"/>
      <c r="BPL2586" s="168"/>
      <c r="BPM2586" s="168"/>
      <c r="BPN2586" s="168"/>
      <c r="BPO2586" s="168"/>
      <c r="BPP2586" s="168"/>
      <c r="BPQ2586" s="168"/>
      <c r="BPR2586" s="168"/>
      <c r="BPS2586" s="168"/>
      <c r="BPT2586" s="168"/>
      <c r="BPU2586" s="168"/>
      <c r="BPV2586" s="168"/>
      <c r="BPW2586" s="168"/>
      <c r="BPX2586" s="168"/>
      <c r="BPY2586" s="168"/>
      <c r="BPZ2586" s="168"/>
      <c r="BQA2586" s="168"/>
      <c r="BQB2586" s="168"/>
      <c r="BQC2586" s="168"/>
      <c r="BQD2586" s="168"/>
      <c r="BQE2586" s="168"/>
      <c r="BQF2586" s="168"/>
      <c r="BQG2586" s="168"/>
      <c r="BQH2586" s="168"/>
      <c r="BQI2586" s="168"/>
      <c r="BQJ2586" s="168"/>
      <c r="BQK2586" s="168"/>
      <c r="BQL2586" s="168"/>
      <c r="BQM2586" s="168"/>
      <c r="BQN2586" s="168"/>
      <c r="BQO2586" s="168"/>
      <c r="BQP2586" s="168"/>
      <c r="BQQ2586" s="168"/>
      <c r="BQR2586" s="168"/>
      <c r="BQS2586" s="168"/>
      <c r="BQT2586" s="168"/>
      <c r="BQU2586" s="168"/>
      <c r="BQV2586" s="168"/>
      <c r="BQW2586" s="168"/>
      <c r="BQX2586" s="168"/>
      <c r="BQY2586" s="168"/>
      <c r="BQZ2586" s="168"/>
      <c r="BRA2586" s="168"/>
      <c r="BRB2586" s="168"/>
      <c r="BRC2586" s="168"/>
      <c r="BRD2586" s="168"/>
      <c r="BRE2586" s="168"/>
      <c r="BRF2586" s="168"/>
      <c r="BRG2586" s="168"/>
      <c r="BRH2586" s="168"/>
      <c r="BRI2586" s="168"/>
      <c r="BRJ2586" s="168"/>
      <c r="BRK2586" s="168"/>
      <c r="BRL2586" s="168"/>
      <c r="BRM2586" s="168"/>
      <c r="BRN2586" s="168"/>
      <c r="BRO2586" s="168"/>
      <c r="BRP2586" s="168"/>
      <c r="BRQ2586" s="168"/>
      <c r="BRR2586" s="168"/>
      <c r="BRS2586" s="168"/>
      <c r="BRT2586" s="168"/>
      <c r="BRU2586" s="168"/>
      <c r="BRV2586" s="168"/>
      <c r="BRW2586" s="168"/>
      <c r="BRX2586" s="168"/>
      <c r="BRY2586" s="168"/>
      <c r="BRZ2586" s="168"/>
      <c r="BSA2586" s="168"/>
      <c r="BSB2586" s="168"/>
      <c r="BSC2586" s="168"/>
      <c r="BSD2586" s="168"/>
      <c r="BSE2586" s="168"/>
      <c r="BSF2586" s="168"/>
      <c r="BSG2586" s="168"/>
      <c r="BSH2586" s="168"/>
      <c r="BSI2586" s="168"/>
      <c r="BSJ2586" s="168"/>
      <c r="BSK2586" s="168"/>
      <c r="BSL2586" s="168"/>
      <c r="BSM2586" s="168"/>
      <c r="BSN2586" s="168"/>
      <c r="BSO2586" s="168"/>
      <c r="BSP2586" s="168"/>
      <c r="BSQ2586" s="168"/>
      <c r="BSR2586" s="168"/>
      <c r="BSS2586" s="168"/>
      <c r="BST2586" s="168"/>
      <c r="BSU2586" s="168"/>
      <c r="BSV2586" s="168"/>
      <c r="BSW2586" s="168"/>
      <c r="BSX2586" s="168"/>
      <c r="BSY2586" s="168"/>
      <c r="BSZ2586" s="168"/>
      <c r="BTA2586" s="168"/>
      <c r="BTB2586" s="168"/>
      <c r="BTC2586" s="168"/>
      <c r="BTD2586" s="168"/>
      <c r="BTE2586" s="168"/>
      <c r="BTF2586" s="168"/>
      <c r="BTG2586" s="168"/>
      <c r="BTH2586" s="168"/>
      <c r="BTI2586" s="168"/>
      <c r="BTJ2586" s="168"/>
      <c r="BTK2586" s="168"/>
      <c r="BTL2586" s="168"/>
      <c r="BTM2586" s="168"/>
      <c r="BTN2586" s="168"/>
      <c r="BTO2586" s="168"/>
      <c r="BTP2586" s="168"/>
      <c r="BTQ2586" s="168"/>
      <c r="BTR2586" s="168"/>
      <c r="BTS2586" s="168"/>
      <c r="BTT2586" s="168"/>
      <c r="BTU2586" s="168"/>
      <c r="BTV2586" s="168"/>
      <c r="BTW2586" s="168"/>
      <c r="BTX2586" s="168"/>
      <c r="BTY2586" s="168"/>
      <c r="BTZ2586" s="168"/>
      <c r="BUA2586" s="168"/>
      <c r="BUB2586" s="168"/>
      <c r="BUC2586" s="168"/>
      <c r="BUD2586" s="168"/>
      <c r="BUE2586" s="168"/>
      <c r="BUF2586" s="168"/>
      <c r="BUG2586" s="168"/>
      <c r="BUH2586" s="168"/>
      <c r="BUI2586" s="168"/>
      <c r="BUJ2586" s="168"/>
      <c r="BUK2586" s="168"/>
      <c r="BUL2586" s="168"/>
      <c r="BUM2586" s="168"/>
      <c r="BUN2586" s="168"/>
      <c r="BUO2586" s="168"/>
      <c r="BUP2586" s="168"/>
      <c r="BUQ2586" s="168"/>
      <c r="BUR2586" s="168"/>
      <c r="BUS2586" s="168"/>
      <c r="BUT2586" s="168"/>
      <c r="BUU2586" s="168"/>
      <c r="BUV2586" s="168"/>
      <c r="BUW2586" s="168"/>
      <c r="BUX2586" s="168"/>
      <c r="BUY2586" s="168"/>
      <c r="BUZ2586" s="168"/>
      <c r="BVA2586" s="168"/>
      <c r="BVB2586" s="168"/>
      <c r="BVC2586" s="168"/>
      <c r="BVD2586" s="168"/>
      <c r="BVE2586" s="168"/>
      <c r="BVF2586" s="168"/>
      <c r="BVG2586" s="168"/>
      <c r="BVH2586" s="168"/>
      <c r="BVI2586" s="168"/>
      <c r="BVJ2586" s="168"/>
      <c r="BVK2586" s="168"/>
      <c r="BVL2586" s="168"/>
      <c r="BVM2586" s="168"/>
      <c r="BVN2586" s="168"/>
      <c r="BVO2586" s="168"/>
      <c r="BVP2586" s="168"/>
      <c r="BVQ2586" s="168"/>
      <c r="BVR2586" s="168"/>
      <c r="BVS2586" s="168"/>
      <c r="BVT2586" s="168"/>
      <c r="BVU2586" s="168"/>
      <c r="BVV2586" s="168"/>
      <c r="BVW2586" s="168"/>
      <c r="BVX2586" s="168"/>
      <c r="BVY2586" s="168"/>
      <c r="BVZ2586" s="168"/>
      <c r="BWA2586" s="168"/>
      <c r="BWB2586" s="168"/>
      <c r="BWC2586" s="168"/>
      <c r="BWD2586" s="168"/>
      <c r="BWE2586" s="168"/>
      <c r="BWF2586" s="168"/>
      <c r="BWG2586" s="168"/>
      <c r="BWH2586" s="168"/>
      <c r="BWI2586" s="168"/>
      <c r="BWJ2586" s="168"/>
      <c r="BWK2586" s="168"/>
      <c r="BWL2586" s="168"/>
      <c r="BWM2586" s="168"/>
      <c r="BWN2586" s="168"/>
      <c r="BWO2586" s="168"/>
      <c r="BWP2586" s="168"/>
      <c r="BWQ2586" s="168"/>
      <c r="BWR2586" s="168"/>
      <c r="BWS2586" s="168"/>
      <c r="BWT2586" s="168"/>
      <c r="BWU2586" s="168"/>
      <c r="BWV2586" s="168"/>
      <c r="BWW2586" s="168"/>
      <c r="BWX2586" s="168"/>
      <c r="BWY2586" s="168"/>
      <c r="BWZ2586" s="168"/>
      <c r="BXA2586" s="168"/>
      <c r="BXB2586" s="168"/>
      <c r="BXC2586" s="168"/>
      <c r="BXD2586" s="168"/>
      <c r="BXE2586" s="168"/>
      <c r="BXF2586" s="168"/>
      <c r="BXG2586" s="168"/>
      <c r="BXH2586" s="168"/>
      <c r="BXI2586" s="168"/>
      <c r="BXJ2586" s="168"/>
      <c r="BXK2586" s="168"/>
      <c r="BXL2586" s="168"/>
      <c r="BXM2586" s="168"/>
      <c r="BXN2586" s="168"/>
      <c r="BXO2586" s="168"/>
      <c r="BXP2586" s="168"/>
      <c r="BXQ2586" s="168"/>
      <c r="BXR2586" s="168"/>
      <c r="BXS2586" s="168"/>
      <c r="BXT2586" s="168"/>
      <c r="BXU2586" s="168"/>
      <c r="BXV2586" s="168"/>
      <c r="BXW2586" s="168"/>
      <c r="BXX2586" s="168"/>
      <c r="BXY2586" s="168"/>
      <c r="BXZ2586" s="168"/>
      <c r="BYA2586" s="168"/>
      <c r="BYB2586" s="168"/>
      <c r="BYC2586" s="168"/>
      <c r="BYD2586" s="168"/>
      <c r="BYE2586" s="168"/>
      <c r="BYF2586" s="168"/>
      <c r="BYG2586" s="168"/>
      <c r="BYH2586" s="168"/>
      <c r="BYI2586" s="168"/>
      <c r="BYJ2586" s="168"/>
      <c r="BYK2586" s="168"/>
      <c r="BYL2586" s="168"/>
      <c r="BYM2586" s="168"/>
      <c r="BYN2586" s="168"/>
      <c r="BYO2586" s="168"/>
      <c r="BYP2586" s="168"/>
      <c r="BYQ2586" s="168"/>
      <c r="BYR2586" s="168"/>
      <c r="BYS2586" s="168"/>
      <c r="BYT2586" s="168"/>
      <c r="BYU2586" s="168"/>
      <c r="BYV2586" s="168"/>
      <c r="BYW2586" s="168"/>
      <c r="BYX2586" s="168"/>
      <c r="BYY2586" s="168"/>
      <c r="BYZ2586" s="168"/>
      <c r="BZA2586" s="168"/>
      <c r="BZB2586" s="168"/>
      <c r="BZC2586" s="168"/>
      <c r="BZD2586" s="168"/>
      <c r="BZE2586" s="168"/>
      <c r="BZF2586" s="168"/>
      <c r="BZG2586" s="168"/>
      <c r="BZH2586" s="168"/>
      <c r="BZI2586" s="168"/>
      <c r="BZJ2586" s="168"/>
      <c r="BZK2586" s="168"/>
      <c r="BZL2586" s="168"/>
      <c r="BZM2586" s="168"/>
      <c r="BZN2586" s="168"/>
      <c r="BZO2586" s="168"/>
      <c r="BZP2586" s="168"/>
      <c r="BZQ2586" s="168"/>
      <c r="BZR2586" s="168"/>
      <c r="BZS2586" s="168"/>
      <c r="BZT2586" s="168"/>
      <c r="BZU2586" s="168"/>
      <c r="BZV2586" s="168"/>
      <c r="BZW2586" s="168"/>
      <c r="BZX2586" s="168"/>
      <c r="BZY2586" s="168"/>
      <c r="BZZ2586" s="168"/>
      <c r="CAA2586" s="168"/>
      <c r="CAB2586" s="168"/>
      <c r="CAC2586" s="168"/>
      <c r="CAD2586" s="168"/>
      <c r="CAE2586" s="168"/>
      <c r="CAF2586" s="168"/>
      <c r="CAG2586" s="168"/>
      <c r="CAH2586" s="168"/>
      <c r="CAI2586" s="168"/>
      <c r="CAJ2586" s="168"/>
      <c r="CAK2586" s="168"/>
      <c r="CAL2586" s="168"/>
      <c r="CAM2586" s="168"/>
      <c r="CAN2586" s="168"/>
      <c r="CAO2586" s="168"/>
      <c r="CAP2586" s="168"/>
      <c r="CAQ2586" s="168"/>
      <c r="CAR2586" s="168"/>
      <c r="CAS2586" s="168"/>
      <c r="CAT2586" s="168"/>
      <c r="CAU2586" s="168"/>
      <c r="CAV2586" s="168"/>
      <c r="CAW2586" s="168"/>
      <c r="CAX2586" s="168"/>
      <c r="CAY2586" s="168"/>
      <c r="CAZ2586" s="168"/>
      <c r="CBA2586" s="168"/>
      <c r="CBB2586" s="168"/>
      <c r="CBC2586" s="168"/>
      <c r="CBD2586" s="168"/>
      <c r="CBE2586" s="168"/>
      <c r="CBF2586" s="168"/>
      <c r="CBG2586" s="168"/>
      <c r="CBH2586" s="168"/>
      <c r="CBI2586" s="168"/>
      <c r="CBJ2586" s="168"/>
      <c r="CBK2586" s="168"/>
      <c r="CBL2586" s="168"/>
      <c r="CBM2586" s="168"/>
      <c r="CBN2586" s="168"/>
      <c r="CBO2586" s="168"/>
      <c r="CBP2586" s="168"/>
      <c r="CBQ2586" s="168"/>
      <c r="CBR2586" s="168"/>
      <c r="CBS2586" s="168"/>
      <c r="CBT2586" s="168"/>
      <c r="CBU2586" s="168"/>
      <c r="CBV2586" s="168"/>
      <c r="CBW2586" s="168"/>
      <c r="CBX2586" s="168"/>
      <c r="CBY2586" s="168"/>
      <c r="CBZ2586" s="168"/>
      <c r="CCA2586" s="168"/>
      <c r="CCB2586" s="168"/>
      <c r="CCC2586" s="168"/>
      <c r="CCD2586" s="168"/>
      <c r="CCE2586" s="168"/>
      <c r="CCF2586" s="168"/>
      <c r="CCG2586" s="168"/>
      <c r="CCH2586" s="168"/>
      <c r="CCI2586" s="168"/>
      <c r="CCJ2586" s="168"/>
      <c r="CCK2586" s="168"/>
      <c r="CCL2586" s="168"/>
      <c r="CCM2586" s="168"/>
      <c r="CCN2586" s="168"/>
      <c r="CCO2586" s="168"/>
      <c r="CCP2586" s="168"/>
      <c r="CCQ2586" s="168"/>
      <c r="CCR2586" s="168"/>
      <c r="CCS2586" s="168"/>
      <c r="CCT2586" s="168"/>
      <c r="CCU2586" s="168"/>
      <c r="CCV2586" s="168"/>
      <c r="CCW2586" s="168"/>
      <c r="CCX2586" s="168"/>
      <c r="CCY2586" s="168"/>
      <c r="CCZ2586" s="168"/>
      <c r="CDA2586" s="168"/>
      <c r="CDB2586" s="168"/>
      <c r="CDC2586" s="168"/>
      <c r="CDD2586" s="168"/>
      <c r="CDE2586" s="168"/>
      <c r="CDF2586" s="168"/>
      <c r="CDG2586" s="168"/>
      <c r="CDH2586" s="168"/>
      <c r="CDI2586" s="168"/>
      <c r="CDJ2586" s="168"/>
      <c r="CDK2586" s="168"/>
      <c r="CDL2586" s="168"/>
      <c r="CDM2586" s="168"/>
      <c r="CDN2586" s="168"/>
      <c r="CDO2586" s="168"/>
      <c r="CDP2586" s="168"/>
      <c r="CDQ2586" s="168"/>
      <c r="CDR2586" s="168"/>
      <c r="CDS2586" s="168"/>
      <c r="CDT2586" s="168"/>
      <c r="CDU2586" s="168"/>
      <c r="CDV2586" s="168"/>
      <c r="CDW2586" s="168"/>
      <c r="CDX2586" s="168"/>
      <c r="CDY2586" s="168"/>
      <c r="CDZ2586" s="168"/>
      <c r="CEA2586" s="168"/>
      <c r="CEB2586" s="168"/>
      <c r="CEC2586" s="168"/>
      <c r="CED2586" s="168"/>
      <c r="CEE2586" s="168"/>
      <c r="CEF2586" s="168"/>
      <c r="CEG2586" s="168"/>
      <c r="CEH2586" s="168"/>
      <c r="CEI2586" s="168"/>
      <c r="CEJ2586" s="168"/>
      <c r="CEK2586" s="168"/>
      <c r="CEL2586" s="168"/>
      <c r="CEM2586" s="168"/>
      <c r="CEN2586" s="168"/>
      <c r="CEO2586" s="168"/>
      <c r="CEP2586" s="168"/>
      <c r="CEQ2586" s="168"/>
      <c r="CER2586" s="168"/>
      <c r="CES2586" s="168"/>
      <c r="CET2586" s="168"/>
      <c r="CEU2586" s="168"/>
      <c r="CEV2586" s="168"/>
      <c r="CEW2586" s="168"/>
      <c r="CEX2586" s="168"/>
      <c r="CEY2586" s="168"/>
      <c r="CEZ2586" s="168"/>
      <c r="CFA2586" s="168"/>
      <c r="CFB2586" s="168"/>
      <c r="CFC2586" s="168"/>
      <c r="CFD2586" s="168"/>
      <c r="CFE2586" s="168"/>
      <c r="CFF2586" s="168"/>
      <c r="CFG2586" s="168"/>
      <c r="CFH2586" s="168"/>
      <c r="CFI2586" s="168"/>
      <c r="CFJ2586" s="168"/>
      <c r="CFK2586" s="168"/>
      <c r="CFL2586" s="168"/>
      <c r="CFM2586" s="168"/>
      <c r="CFN2586" s="168"/>
      <c r="CFO2586" s="168"/>
      <c r="CFP2586" s="168"/>
      <c r="CFQ2586" s="168"/>
      <c r="CFR2586" s="168"/>
      <c r="CFS2586" s="168"/>
      <c r="CFT2586" s="168"/>
      <c r="CFU2586" s="168"/>
      <c r="CFV2586" s="168"/>
      <c r="CFW2586" s="168"/>
      <c r="CFX2586" s="168"/>
      <c r="CFY2586" s="168"/>
      <c r="CFZ2586" s="168"/>
      <c r="CGA2586" s="168"/>
      <c r="CGB2586" s="168"/>
      <c r="CGC2586" s="168"/>
      <c r="CGD2586" s="168"/>
      <c r="CGE2586" s="168"/>
      <c r="CGF2586" s="168"/>
      <c r="CGG2586" s="168"/>
      <c r="CGH2586" s="168"/>
      <c r="CGI2586" s="168"/>
      <c r="CGJ2586" s="168"/>
      <c r="CGK2586" s="168"/>
      <c r="CGL2586" s="168"/>
      <c r="CGM2586" s="168"/>
      <c r="CGN2586" s="168"/>
      <c r="CGO2586" s="168"/>
      <c r="CGP2586" s="168"/>
      <c r="CGQ2586" s="168"/>
      <c r="CGR2586" s="168"/>
      <c r="CGS2586" s="168"/>
      <c r="CGT2586" s="168"/>
      <c r="CGU2586" s="168"/>
      <c r="CGV2586" s="168"/>
      <c r="CGW2586" s="168"/>
      <c r="CGX2586" s="168"/>
      <c r="CGY2586" s="168"/>
      <c r="CGZ2586" s="168"/>
      <c r="CHA2586" s="168"/>
      <c r="CHB2586" s="168"/>
      <c r="CHC2586" s="168"/>
      <c r="CHD2586" s="168"/>
      <c r="CHE2586" s="168"/>
      <c r="CHF2586" s="168"/>
      <c r="CHG2586" s="168"/>
      <c r="CHH2586" s="168"/>
      <c r="CHI2586" s="168"/>
      <c r="CHJ2586" s="168"/>
      <c r="CHK2586" s="168"/>
      <c r="CHL2586" s="168"/>
      <c r="CHM2586" s="168"/>
      <c r="CHN2586" s="168"/>
      <c r="CHO2586" s="168"/>
      <c r="CHP2586" s="168"/>
      <c r="CHQ2586" s="168"/>
      <c r="CHR2586" s="168"/>
      <c r="CHS2586" s="168"/>
      <c r="CHT2586" s="168"/>
      <c r="CHU2586" s="168"/>
      <c r="CHV2586" s="168"/>
      <c r="CHW2586" s="168"/>
      <c r="CHX2586" s="168"/>
      <c r="CHY2586" s="168"/>
      <c r="CHZ2586" s="168"/>
      <c r="CIA2586" s="168"/>
      <c r="CIB2586" s="168"/>
      <c r="CIC2586" s="168"/>
      <c r="CID2586" s="168"/>
      <c r="CIE2586" s="168"/>
      <c r="CIF2586" s="168"/>
      <c r="CIG2586" s="168"/>
      <c r="CIH2586" s="168"/>
      <c r="CII2586" s="168"/>
      <c r="CIJ2586" s="168"/>
      <c r="CIK2586" s="168"/>
      <c r="CIL2586" s="168"/>
      <c r="CIM2586" s="168"/>
      <c r="CIN2586" s="168"/>
      <c r="CIO2586" s="168"/>
      <c r="CIP2586" s="168"/>
      <c r="CIQ2586" s="168"/>
      <c r="CIR2586" s="168"/>
      <c r="CIS2586" s="168"/>
      <c r="CIT2586" s="168"/>
      <c r="CIU2586" s="168"/>
      <c r="CIV2586" s="168"/>
      <c r="CIW2586" s="168"/>
      <c r="CIX2586" s="168"/>
      <c r="CIY2586" s="168"/>
      <c r="CIZ2586" s="168"/>
      <c r="CJA2586" s="168"/>
      <c r="CJB2586" s="168"/>
      <c r="CJC2586" s="168"/>
      <c r="CJD2586" s="168"/>
      <c r="CJE2586" s="168"/>
      <c r="CJF2586" s="168"/>
      <c r="CJG2586" s="168"/>
      <c r="CJH2586" s="168"/>
      <c r="CJI2586" s="168"/>
      <c r="CJJ2586" s="168"/>
      <c r="CJK2586" s="168"/>
      <c r="CJL2586" s="168"/>
      <c r="CJM2586" s="168"/>
      <c r="CJN2586" s="168"/>
      <c r="CJO2586" s="168"/>
      <c r="CJP2586" s="168"/>
      <c r="CJQ2586" s="168"/>
      <c r="CJR2586" s="168"/>
      <c r="CJS2586" s="168"/>
      <c r="CJT2586" s="168"/>
      <c r="CJU2586" s="168"/>
      <c r="CJV2586" s="168"/>
      <c r="CJW2586" s="168"/>
      <c r="CJX2586" s="168"/>
      <c r="CJY2586" s="168"/>
      <c r="CJZ2586" s="168"/>
      <c r="CKA2586" s="168"/>
      <c r="CKB2586" s="168"/>
      <c r="CKC2586" s="168"/>
      <c r="CKD2586" s="168"/>
      <c r="CKE2586" s="168"/>
      <c r="CKF2586" s="168"/>
      <c r="CKG2586" s="168"/>
      <c r="CKH2586" s="168"/>
      <c r="CKI2586" s="168"/>
      <c r="CKJ2586" s="168"/>
      <c r="CKK2586" s="168"/>
      <c r="CKL2586" s="168"/>
      <c r="CKM2586" s="168"/>
      <c r="CKN2586" s="168"/>
      <c r="CKO2586" s="168"/>
      <c r="CKP2586" s="168"/>
      <c r="CKQ2586" s="168"/>
      <c r="CKR2586" s="168"/>
      <c r="CKS2586" s="168"/>
      <c r="CKT2586" s="168"/>
      <c r="CKU2586" s="168"/>
      <c r="CKV2586" s="168"/>
      <c r="CKW2586" s="168"/>
      <c r="CKX2586" s="168"/>
      <c r="CKY2586" s="168"/>
      <c r="CKZ2586" s="168"/>
      <c r="CLA2586" s="168"/>
      <c r="CLB2586" s="168"/>
      <c r="CLC2586" s="168"/>
      <c r="CLD2586" s="168"/>
      <c r="CLE2586" s="168"/>
      <c r="CLF2586" s="168"/>
      <c r="CLG2586" s="168"/>
      <c r="CLH2586" s="168"/>
      <c r="CLI2586" s="168"/>
      <c r="CLJ2586" s="168"/>
      <c r="CLK2586" s="168"/>
      <c r="CLL2586" s="168"/>
      <c r="CLM2586" s="168"/>
      <c r="CLN2586" s="168"/>
      <c r="CLO2586" s="168"/>
      <c r="CLP2586" s="168"/>
      <c r="CLQ2586" s="168"/>
      <c r="CLR2586" s="168"/>
      <c r="CLS2586" s="168"/>
      <c r="CLT2586" s="168"/>
      <c r="CLU2586" s="168"/>
      <c r="CLV2586" s="168"/>
      <c r="CLW2586" s="168"/>
      <c r="CLX2586" s="168"/>
      <c r="CLY2586" s="168"/>
      <c r="CLZ2586" s="168"/>
      <c r="CMA2586" s="168"/>
      <c r="CMB2586" s="168"/>
      <c r="CMC2586" s="168"/>
      <c r="CMD2586" s="168"/>
      <c r="CME2586" s="168"/>
      <c r="CMF2586" s="168"/>
      <c r="CMG2586" s="168"/>
      <c r="CMH2586" s="168"/>
      <c r="CMI2586" s="168"/>
      <c r="CMJ2586" s="168"/>
      <c r="CMK2586" s="168"/>
      <c r="CML2586" s="168"/>
      <c r="CMM2586" s="168"/>
      <c r="CMN2586" s="168"/>
      <c r="CMO2586" s="168"/>
      <c r="CMP2586" s="168"/>
      <c r="CMQ2586" s="168"/>
      <c r="CMR2586" s="168"/>
      <c r="CMS2586" s="168"/>
      <c r="CMT2586" s="168"/>
      <c r="CMU2586" s="168"/>
      <c r="CMV2586" s="168"/>
      <c r="CMW2586" s="168"/>
      <c r="CMX2586" s="168"/>
      <c r="CMY2586" s="168"/>
      <c r="CMZ2586" s="168"/>
      <c r="CNA2586" s="168"/>
      <c r="CNB2586" s="168"/>
      <c r="CNC2586" s="168"/>
      <c r="CND2586" s="168"/>
      <c r="CNE2586" s="168"/>
      <c r="CNF2586" s="168"/>
      <c r="CNG2586" s="168"/>
      <c r="CNH2586" s="168"/>
      <c r="CNI2586" s="168"/>
      <c r="CNJ2586" s="168"/>
      <c r="CNK2586" s="168"/>
      <c r="CNL2586" s="168"/>
      <c r="CNM2586" s="168"/>
      <c r="CNN2586" s="168"/>
      <c r="CNO2586" s="168"/>
      <c r="CNP2586" s="168"/>
      <c r="CNQ2586" s="168"/>
      <c r="CNR2586" s="168"/>
      <c r="CNS2586" s="168"/>
      <c r="CNT2586" s="168"/>
      <c r="CNU2586" s="168"/>
      <c r="CNV2586" s="168"/>
      <c r="CNW2586" s="168"/>
      <c r="CNX2586" s="168"/>
      <c r="CNY2586" s="168"/>
      <c r="CNZ2586" s="168"/>
      <c r="COA2586" s="168"/>
      <c r="COB2586" s="168"/>
      <c r="COC2586" s="168"/>
      <c r="COD2586" s="168"/>
      <c r="COE2586" s="168"/>
      <c r="COF2586" s="168"/>
      <c r="COG2586" s="168"/>
      <c r="COH2586" s="168"/>
      <c r="COI2586" s="168"/>
      <c r="COJ2586" s="168"/>
      <c r="COK2586" s="168"/>
      <c r="COL2586" s="168"/>
      <c r="COM2586" s="168"/>
      <c r="CON2586" s="168"/>
      <c r="COO2586" s="168"/>
      <c r="COP2586" s="168"/>
      <c r="COQ2586" s="168"/>
      <c r="COR2586" s="168"/>
      <c r="COS2586" s="168"/>
      <c r="COT2586" s="168"/>
      <c r="COU2586" s="168"/>
      <c r="COV2586" s="168"/>
      <c r="COW2586" s="168"/>
      <c r="COX2586" s="168"/>
      <c r="COY2586" s="168"/>
      <c r="COZ2586" s="168"/>
      <c r="CPA2586" s="168"/>
      <c r="CPB2586" s="168"/>
      <c r="CPC2586" s="168"/>
      <c r="CPD2586" s="168"/>
      <c r="CPE2586" s="168"/>
      <c r="CPF2586" s="168"/>
      <c r="CPG2586" s="168"/>
      <c r="CPH2586" s="168"/>
      <c r="CPI2586" s="168"/>
      <c r="CPJ2586" s="168"/>
      <c r="CPK2586" s="168"/>
      <c r="CPL2586" s="168"/>
      <c r="CPM2586" s="168"/>
      <c r="CPN2586" s="168"/>
      <c r="CPO2586" s="168"/>
      <c r="CPP2586" s="168"/>
      <c r="CPQ2586" s="168"/>
      <c r="CPR2586" s="168"/>
      <c r="CPS2586" s="168"/>
      <c r="CPT2586" s="168"/>
      <c r="CPU2586" s="168"/>
      <c r="CPV2586" s="168"/>
      <c r="CPW2586" s="168"/>
      <c r="CPX2586" s="168"/>
      <c r="CPY2586" s="168"/>
      <c r="CPZ2586" s="168"/>
      <c r="CQA2586" s="168"/>
      <c r="CQB2586" s="168"/>
      <c r="CQC2586" s="168"/>
      <c r="CQD2586" s="168"/>
      <c r="CQE2586" s="168"/>
      <c r="CQF2586" s="168"/>
      <c r="CQG2586" s="168"/>
      <c r="CQH2586" s="168"/>
      <c r="CQI2586" s="168"/>
      <c r="CQJ2586" s="168"/>
      <c r="CQK2586" s="168"/>
      <c r="CQL2586" s="168"/>
      <c r="CQM2586" s="168"/>
      <c r="CQN2586" s="168"/>
      <c r="CQO2586" s="168"/>
      <c r="CQP2586" s="168"/>
      <c r="CQQ2586" s="168"/>
      <c r="CQR2586" s="168"/>
      <c r="CQS2586" s="168"/>
      <c r="CQT2586" s="168"/>
      <c r="CQU2586" s="168"/>
      <c r="CQV2586" s="168"/>
      <c r="CQW2586" s="168"/>
      <c r="CQX2586" s="168"/>
      <c r="CQY2586" s="168"/>
      <c r="CQZ2586" s="168"/>
      <c r="CRA2586" s="168"/>
      <c r="CRB2586" s="168"/>
      <c r="CRC2586" s="168"/>
      <c r="CRD2586" s="168"/>
      <c r="CRE2586" s="168"/>
      <c r="CRF2586" s="168"/>
      <c r="CRG2586" s="168"/>
      <c r="CRH2586" s="168"/>
      <c r="CRI2586" s="168"/>
      <c r="CRJ2586" s="168"/>
      <c r="CRK2586" s="168"/>
      <c r="CRL2586" s="168"/>
      <c r="CRM2586" s="168"/>
      <c r="CRN2586" s="168"/>
      <c r="CRO2586" s="168"/>
      <c r="CRP2586" s="168"/>
      <c r="CRQ2586" s="168"/>
      <c r="CRR2586" s="168"/>
      <c r="CRS2586" s="168"/>
      <c r="CRT2586" s="168"/>
      <c r="CRU2586" s="168"/>
      <c r="CRV2586" s="168"/>
      <c r="CRW2586" s="168"/>
      <c r="CRX2586" s="168"/>
      <c r="CRY2586" s="168"/>
      <c r="CRZ2586" s="168"/>
      <c r="CSA2586" s="168"/>
      <c r="CSB2586" s="168"/>
      <c r="CSC2586" s="168"/>
      <c r="CSD2586" s="168"/>
      <c r="CSE2586" s="168"/>
      <c r="CSF2586" s="168"/>
      <c r="CSG2586" s="168"/>
      <c r="CSH2586" s="168"/>
      <c r="CSI2586" s="168"/>
      <c r="CSJ2586" s="168"/>
      <c r="CSK2586" s="168"/>
      <c r="CSL2586" s="168"/>
      <c r="CSM2586" s="168"/>
      <c r="CSN2586" s="168"/>
      <c r="CSO2586" s="168"/>
      <c r="CSP2586" s="168"/>
      <c r="CSQ2586" s="168"/>
      <c r="CSR2586" s="168"/>
      <c r="CSS2586" s="168"/>
      <c r="CST2586" s="168"/>
      <c r="CSU2586" s="168"/>
      <c r="CSV2586" s="168"/>
      <c r="CSW2586" s="168"/>
      <c r="CSX2586" s="168"/>
      <c r="CSY2586" s="168"/>
      <c r="CSZ2586" s="168"/>
      <c r="CTA2586" s="168"/>
      <c r="CTB2586" s="168"/>
      <c r="CTC2586" s="168"/>
      <c r="CTD2586" s="168"/>
      <c r="CTE2586" s="168"/>
      <c r="CTF2586" s="168"/>
      <c r="CTG2586" s="168"/>
      <c r="CTH2586" s="168"/>
      <c r="CTI2586" s="168"/>
      <c r="CTJ2586" s="168"/>
      <c r="CTK2586" s="168"/>
      <c r="CTL2586" s="168"/>
      <c r="CTM2586" s="168"/>
      <c r="CTN2586" s="168"/>
      <c r="CTO2586" s="168"/>
      <c r="CTP2586" s="168"/>
      <c r="CTQ2586" s="168"/>
      <c r="CTR2586" s="168"/>
      <c r="CTS2586" s="168"/>
      <c r="CTT2586" s="168"/>
      <c r="CTU2586" s="168"/>
      <c r="CTV2586" s="168"/>
      <c r="CTW2586" s="168"/>
      <c r="CTX2586" s="168"/>
      <c r="CTY2586" s="168"/>
      <c r="CTZ2586" s="168"/>
      <c r="CUA2586" s="168"/>
      <c r="CUB2586" s="168"/>
      <c r="CUC2586" s="168"/>
      <c r="CUD2586" s="168"/>
      <c r="CUE2586" s="168"/>
      <c r="CUF2586" s="168"/>
      <c r="CUG2586" s="168"/>
      <c r="CUH2586" s="168"/>
      <c r="CUI2586" s="168"/>
      <c r="CUJ2586" s="168"/>
      <c r="CUK2586" s="168"/>
      <c r="CUL2586" s="168"/>
      <c r="CUM2586" s="168"/>
      <c r="CUN2586" s="168"/>
      <c r="CUO2586" s="168"/>
      <c r="CUP2586" s="168"/>
      <c r="CUQ2586" s="168"/>
      <c r="CUR2586" s="168"/>
      <c r="CUS2586" s="168"/>
      <c r="CUT2586" s="168"/>
      <c r="CUU2586" s="168"/>
      <c r="CUV2586" s="168"/>
      <c r="CUW2586" s="168"/>
      <c r="CUX2586" s="168"/>
      <c r="CUY2586" s="168"/>
      <c r="CUZ2586" s="168"/>
      <c r="CVA2586" s="168"/>
      <c r="CVB2586" s="168"/>
      <c r="CVC2586" s="168"/>
      <c r="CVD2586" s="168"/>
      <c r="CVE2586" s="168"/>
      <c r="CVF2586" s="168"/>
      <c r="CVG2586" s="168"/>
      <c r="CVH2586" s="168"/>
      <c r="CVI2586" s="168"/>
      <c r="CVJ2586" s="168"/>
      <c r="CVK2586" s="168"/>
      <c r="CVL2586" s="168"/>
      <c r="CVM2586" s="168"/>
      <c r="CVN2586" s="168"/>
      <c r="CVO2586" s="168"/>
      <c r="CVP2586" s="168"/>
      <c r="CVQ2586" s="168"/>
      <c r="CVR2586" s="168"/>
      <c r="CVS2586" s="168"/>
      <c r="CVT2586" s="168"/>
      <c r="CVU2586" s="168"/>
      <c r="CVV2586" s="168"/>
      <c r="CVW2586" s="168"/>
      <c r="CVX2586" s="168"/>
      <c r="CVY2586" s="168"/>
      <c r="CVZ2586" s="168"/>
      <c r="CWA2586" s="168"/>
      <c r="CWB2586" s="168"/>
      <c r="CWC2586" s="168"/>
      <c r="CWD2586" s="168"/>
      <c r="CWE2586" s="168"/>
      <c r="CWF2586" s="168"/>
      <c r="CWG2586" s="168"/>
      <c r="CWH2586" s="168"/>
      <c r="CWI2586" s="168"/>
      <c r="CWJ2586" s="168"/>
      <c r="CWK2586" s="168"/>
      <c r="CWL2586" s="168"/>
      <c r="CWM2586" s="168"/>
      <c r="CWN2586" s="168"/>
      <c r="CWO2586" s="168"/>
      <c r="CWP2586" s="168"/>
      <c r="CWQ2586" s="168"/>
      <c r="CWR2586" s="168"/>
      <c r="CWS2586" s="168"/>
      <c r="CWT2586" s="168"/>
      <c r="CWU2586" s="168"/>
      <c r="CWV2586" s="168"/>
      <c r="CWW2586" s="168"/>
      <c r="CWX2586" s="168"/>
      <c r="CWY2586" s="168"/>
      <c r="CWZ2586" s="168"/>
      <c r="CXA2586" s="168"/>
      <c r="CXB2586" s="168"/>
      <c r="CXC2586" s="168"/>
      <c r="CXD2586" s="168"/>
      <c r="CXE2586" s="168"/>
      <c r="CXF2586" s="168"/>
      <c r="CXG2586" s="168"/>
      <c r="CXH2586" s="168"/>
      <c r="CXI2586" s="168"/>
      <c r="CXJ2586" s="168"/>
      <c r="CXK2586" s="168"/>
      <c r="CXL2586" s="168"/>
      <c r="CXM2586" s="168"/>
      <c r="CXN2586" s="168"/>
      <c r="CXO2586" s="168"/>
      <c r="CXP2586" s="168"/>
      <c r="CXQ2586" s="168"/>
      <c r="CXR2586" s="168"/>
      <c r="CXS2586" s="168"/>
      <c r="CXT2586" s="168"/>
      <c r="CXU2586" s="168"/>
      <c r="CXV2586" s="168"/>
      <c r="CXW2586" s="168"/>
      <c r="CXX2586" s="168"/>
      <c r="CXY2586" s="168"/>
      <c r="CXZ2586" s="168"/>
      <c r="CYA2586" s="168"/>
      <c r="CYB2586" s="168"/>
      <c r="CYC2586" s="168"/>
      <c r="CYD2586" s="168"/>
      <c r="CYE2586" s="168"/>
      <c r="CYF2586" s="168"/>
      <c r="CYG2586" s="168"/>
      <c r="CYH2586" s="168"/>
      <c r="CYI2586" s="168"/>
      <c r="CYJ2586" s="168"/>
      <c r="CYK2586" s="168"/>
      <c r="CYL2586" s="168"/>
      <c r="CYM2586" s="168"/>
      <c r="CYN2586" s="168"/>
      <c r="CYO2586" s="168"/>
      <c r="CYP2586" s="168"/>
      <c r="CYQ2586" s="168"/>
      <c r="CYR2586" s="168"/>
      <c r="CYS2586" s="168"/>
      <c r="CYT2586" s="168"/>
      <c r="CYU2586" s="168"/>
      <c r="CYV2586" s="168"/>
      <c r="CYW2586" s="168"/>
      <c r="CYX2586" s="168"/>
      <c r="CYY2586" s="168"/>
      <c r="CYZ2586" s="168"/>
      <c r="CZA2586" s="168"/>
      <c r="CZB2586" s="168"/>
      <c r="CZC2586" s="168"/>
      <c r="CZD2586" s="168"/>
      <c r="CZE2586" s="168"/>
      <c r="CZF2586" s="168"/>
      <c r="CZG2586" s="168"/>
      <c r="CZH2586" s="168"/>
      <c r="CZI2586" s="168"/>
      <c r="CZJ2586" s="168"/>
      <c r="CZK2586" s="168"/>
      <c r="CZL2586" s="168"/>
      <c r="CZM2586" s="168"/>
      <c r="CZN2586" s="168"/>
      <c r="CZO2586" s="168"/>
      <c r="CZP2586" s="168"/>
      <c r="CZQ2586" s="168"/>
      <c r="CZR2586" s="168"/>
      <c r="CZS2586" s="168"/>
      <c r="CZT2586" s="168"/>
      <c r="CZU2586" s="168"/>
      <c r="CZV2586" s="168"/>
      <c r="CZW2586" s="168"/>
      <c r="CZX2586" s="168"/>
      <c r="CZY2586" s="168"/>
      <c r="CZZ2586" s="168"/>
      <c r="DAA2586" s="168"/>
      <c r="DAB2586" s="168"/>
      <c r="DAC2586" s="168"/>
      <c r="DAD2586" s="168"/>
      <c r="DAE2586" s="168"/>
      <c r="DAF2586" s="168"/>
      <c r="DAG2586" s="168"/>
      <c r="DAH2586" s="168"/>
      <c r="DAI2586" s="168"/>
      <c r="DAJ2586" s="168"/>
      <c r="DAK2586" s="168"/>
      <c r="DAL2586" s="168"/>
      <c r="DAM2586" s="168"/>
      <c r="DAN2586" s="168"/>
      <c r="DAO2586" s="168"/>
      <c r="DAP2586" s="168"/>
      <c r="DAQ2586" s="168"/>
      <c r="DAR2586" s="168"/>
      <c r="DAS2586" s="168"/>
      <c r="DAT2586" s="168"/>
      <c r="DAU2586" s="168"/>
      <c r="DAV2586" s="168"/>
      <c r="DAW2586" s="168"/>
      <c r="DAX2586" s="168"/>
      <c r="DAY2586" s="168"/>
      <c r="DAZ2586" s="168"/>
      <c r="DBA2586" s="168"/>
      <c r="DBB2586" s="168"/>
      <c r="DBC2586" s="168"/>
      <c r="DBD2586" s="168"/>
      <c r="DBE2586" s="168"/>
      <c r="DBF2586" s="168"/>
      <c r="DBG2586" s="168"/>
      <c r="DBH2586" s="168"/>
      <c r="DBI2586" s="168"/>
      <c r="DBJ2586" s="168"/>
      <c r="DBK2586" s="168"/>
      <c r="DBL2586" s="168"/>
      <c r="DBM2586" s="168"/>
      <c r="DBN2586" s="168"/>
      <c r="DBO2586" s="168"/>
      <c r="DBP2586" s="168"/>
      <c r="DBQ2586" s="168"/>
      <c r="DBR2586" s="168"/>
      <c r="DBS2586" s="168"/>
      <c r="DBT2586" s="168"/>
      <c r="DBU2586" s="168"/>
      <c r="DBV2586" s="168"/>
      <c r="DBW2586" s="168"/>
      <c r="DBX2586" s="168"/>
      <c r="DBY2586" s="168"/>
      <c r="DBZ2586" s="168"/>
      <c r="DCA2586" s="168"/>
      <c r="DCB2586" s="168"/>
      <c r="DCC2586" s="168"/>
      <c r="DCD2586" s="168"/>
      <c r="DCE2586" s="168"/>
      <c r="DCF2586" s="168"/>
      <c r="DCG2586" s="168"/>
      <c r="DCH2586" s="168"/>
      <c r="DCI2586" s="168"/>
      <c r="DCJ2586" s="168"/>
      <c r="DCK2586" s="168"/>
      <c r="DCL2586" s="168"/>
      <c r="DCM2586" s="168"/>
      <c r="DCN2586" s="168"/>
      <c r="DCO2586" s="168"/>
      <c r="DCP2586" s="168"/>
      <c r="DCQ2586" s="168"/>
      <c r="DCR2586" s="168"/>
      <c r="DCS2586" s="168"/>
      <c r="DCT2586" s="168"/>
      <c r="DCU2586" s="168"/>
      <c r="DCV2586" s="168"/>
      <c r="DCW2586" s="168"/>
      <c r="DCX2586" s="168"/>
      <c r="DCY2586" s="168"/>
      <c r="DCZ2586" s="168"/>
      <c r="DDA2586" s="168"/>
      <c r="DDB2586" s="168"/>
      <c r="DDC2586" s="168"/>
      <c r="DDD2586" s="168"/>
      <c r="DDE2586" s="168"/>
      <c r="DDF2586" s="168"/>
      <c r="DDG2586" s="168"/>
      <c r="DDH2586" s="168"/>
      <c r="DDI2586" s="168"/>
      <c r="DDJ2586" s="168"/>
      <c r="DDK2586" s="168"/>
      <c r="DDL2586" s="168"/>
      <c r="DDM2586" s="168"/>
      <c r="DDN2586" s="168"/>
      <c r="DDO2586" s="168"/>
      <c r="DDP2586" s="168"/>
      <c r="DDQ2586" s="168"/>
      <c r="DDR2586" s="168"/>
      <c r="DDS2586" s="168"/>
      <c r="DDT2586" s="168"/>
      <c r="DDU2586" s="168"/>
      <c r="DDV2586" s="168"/>
      <c r="DDW2586" s="168"/>
      <c r="DDX2586" s="168"/>
      <c r="DDY2586" s="168"/>
      <c r="DDZ2586" s="168"/>
      <c r="DEA2586" s="168"/>
      <c r="DEB2586" s="168"/>
      <c r="DEC2586" s="168"/>
      <c r="DED2586" s="168"/>
      <c r="DEE2586" s="168"/>
      <c r="DEF2586" s="168"/>
      <c r="DEG2586" s="168"/>
      <c r="DEH2586" s="168"/>
      <c r="DEI2586" s="168"/>
      <c r="DEJ2586" s="168"/>
      <c r="DEK2586" s="168"/>
      <c r="DEL2586" s="168"/>
      <c r="DEM2586" s="168"/>
      <c r="DEN2586" s="168"/>
      <c r="DEO2586" s="168"/>
      <c r="DEP2586" s="168"/>
      <c r="DEQ2586" s="168"/>
      <c r="DER2586" s="168"/>
      <c r="DES2586" s="168"/>
      <c r="DET2586" s="168"/>
      <c r="DEU2586" s="168"/>
      <c r="DEV2586" s="168"/>
      <c r="DEW2586" s="168"/>
      <c r="DEX2586" s="168"/>
      <c r="DEY2586" s="168"/>
      <c r="DEZ2586" s="168"/>
      <c r="DFA2586" s="168"/>
      <c r="DFB2586" s="168"/>
      <c r="DFC2586" s="168"/>
      <c r="DFD2586" s="168"/>
      <c r="DFE2586" s="168"/>
      <c r="DFF2586" s="168"/>
      <c r="DFG2586" s="168"/>
      <c r="DFH2586" s="168"/>
      <c r="DFI2586" s="168"/>
      <c r="DFJ2586" s="168"/>
      <c r="DFK2586" s="168"/>
      <c r="DFL2586" s="168"/>
      <c r="DFM2586" s="168"/>
      <c r="DFN2586" s="168"/>
      <c r="DFO2586" s="168"/>
      <c r="DFP2586" s="168"/>
      <c r="DFQ2586" s="168"/>
      <c r="DFR2586" s="168"/>
      <c r="DFS2586" s="168"/>
      <c r="DFT2586" s="168"/>
      <c r="DFU2586" s="168"/>
      <c r="DFV2586" s="168"/>
      <c r="DFW2586" s="168"/>
      <c r="DFX2586" s="168"/>
      <c r="DFY2586" s="168"/>
      <c r="DFZ2586" s="168"/>
      <c r="DGA2586" s="168"/>
      <c r="DGB2586" s="168"/>
      <c r="DGC2586" s="168"/>
      <c r="DGD2586" s="168"/>
      <c r="DGE2586" s="168"/>
      <c r="DGF2586" s="168"/>
      <c r="DGG2586" s="168"/>
      <c r="DGH2586" s="168"/>
      <c r="DGI2586" s="168"/>
      <c r="DGJ2586" s="168"/>
      <c r="DGK2586" s="168"/>
      <c r="DGL2586" s="168"/>
      <c r="DGM2586" s="168"/>
      <c r="DGN2586" s="168"/>
      <c r="DGO2586" s="168"/>
      <c r="DGP2586" s="168"/>
      <c r="DGQ2586" s="168"/>
      <c r="DGR2586" s="168"/>
      <c r="DGS2586" s="168"/>
      <c r="DGT2586" s="168"/>
      <c r="DGU2586" s="168"/>
      <c r="DGV2586" s="168"/>
      <c r="DGW2586" s="168"/>
      <c r="DGX2586" s="168"/>
      <c r="DGY2586" s="168"/>
      <c r="DGZ2586" s="168"/>
      <c r="DHA2586" s="168"/>
      <c r="DHB2586" s="168"/>
      <c r="DHC2586" s="168"/>
      <c r="DHD2586" s="168"/>
      <c r="DHE2586" s="168"/>
      <c r="DHF2586" s="168"/>
      <c r="DHG2586" s="168"/>
      <c r="DHH2586" s="168"/>
      <c r="DHI2586" s="168"/>
      <c r="DHJ2586" s="168"/>
      <c r="DHK2586" s="168"/>
      <c r="DHL2586" s="168"/>
      <c r="DHM2586" s="168"/>
      <c r="DHN2586" s="168"/>
      <c r="DHO2586" s="168"/>
      <c r="DHP2586" s="168"/>
      <c r="DHQ2586" s="168"/>
      <c r="DHR2586" s="168"/>
      <c r="DHS2586" s="168"/>
      <c r="DHT2586" s="168"/>
      <c r="DHU2586" s="168"/>
      <c r="DHV2586" s="168"/>
      <c r="DHW2586" s="168"/>
      <c r="DHX2586" s="168"/>
      <c r="DHY2586" s="168"/>
      <c r="DHZ2586" s="168"/>
      <c r="DIA2586" s="168"/>
      <c r="DIB2586" s="168"/>
      <c r="DIC2586" s="168"/>
      <c r="DID2586" s="168"/>
      <c r="DIE2586" s="168"/>
      <c r="DIF2586" s="168"/>
      <c r="DIG2586" s="168"/>
      <c r="DIH2586" s="168"/>
      <c r="DII2586" s="168"/>
      <c r="DIJ2586" s="168"/>
      <c r="DIK2586" s="168"/>
      <c r="DIL2586" s="168"/>
      <c r="DIM2586" s="168"/>
      <c r="DIN2586" s="168"/>
      <c r="DIO2586" s="168"/>
      <c r="DIP2586" s="168"/>
      <c r="DIQ2586" s="168"/>
      <c r="DIR2586" s="168"/>
      <c r="DIS2586" s="168"/>
      <c r="DIT2586" s="168"/>
      <c r="DIU2586" s="168"/>
      <c r="DIV2586" s="168"/>
      <c r="DIW2586" s="168"/>
      <c r="DIX2586" s="168"/>
      <c r="DIY2586" s="168"/>
      <c r="DIZ2586" s="168"/>
      <c r="DJA2586" s="168"/>
      <c r="DJB2586" s="168"/>
      <c r="DJC2586" s="168"/>
      <c r="DJD2586" s="168"/>
      <c r="DJE2586" s="168"/>
      <c r="DJF2586" s="168"/>
      <c r="DJG2586" s="168"/>
      <c r="DJH2586" s="168"/>
      <c r="DJI2586" s="168"/>
      <c r="DJJ2586" s="168"/>
      <c r="DJK2586" s="168"/>
      <c r="DJL2586" s="168"/>
      <c r="DJM2586" s="168"/>
      <c r="DJN2586" s="168"/>
      <c r="DJO2586" s="168"/>
      <c r="DJP2586" s="168"/>
      <c r="DJQ2586" s="168"/>
      <c r="DJR2586" s="168"/>
      <c r="DJS2586" s="168"/>
      <c r="DJT2586" s="168"/>
      <c r="DJU2586" s="168"/>
      <c r="DJV2586" s="168"/>
      <c r="DJW2586" s="168"/>
      <c r="DJX2586" s="168"/>
      <c r="DJY2586" s="168"/>
      <c r="DJZ2586" s="168"/>
      <c r="DKA2586" s="168"/>
      <c r="DKB2586" s="168"/>
      <c r="DKC2586" s="168"/>
      <c r="DKD2586" s="168"/>
      <c r="DKE2586" s="168"/>
      <c r="DKF2586" s="168"/>
      <c r="DKG2586" s="168"/>
      <c r="DKH2586" s="168"/>
      <c r="DKI2586" s="168"/>
      <c r="DKJ2586" s="168"/>
      <c r="DKK2586" s="168"/>
      <c r="DKL2586" s="168"/>
      <c r="DKM2586" s="168"/>
      <c r="DKN2586" s="168"/>
      <c r="DKO2586" s="168"/>
      <c r="DKP2586" s="168"/>
      <c r="DKQ2586" s="168"/>
      <c r="DKR2586" s="168"/>
      <c r="DKS2586" s="168"/>
      <c r="DKT2586" s="168"/>
      <c r="DKU2586" s="168"/>
      <c r="DKV2586" s="168"/>
      <c r="DKW2586" s="168"/>
      <c r="DKX2586" s="168"/>
      <c r="DKY2586" s="168"/>
      <c r="DKZ2586" s="168"/>
      <c r="DLA2586" s="168"/>
      <c r="DLB2586" s="168"/>
      <c r="DLC2586" s="168"/>
      <c r="DLD2586" s="168"/>
      <c r="DLE2586" s="168"/>
      <c r="DLF2586" s="168"/>
      <c r="DLG2586" s="168"/>
      <c r="DLH2586" s="168"/>
      <c r="DLI2586" s="168"/>
      <c r="DLJ2586" s="168"/>
      <c r="DLK2586" s="168"/>
      <c r="DLL2586" s="168"/>
      <c r="DLM2586" s="168"/>
      <c r="DLN2586" s="168"/>
      <c r="DLO2586" s="168"/>
      <c r="DLP2586" s="168"/>
      <c r="DLQ2586" s="168"/>
      <c r="DLR2586" s="168"/>
      <c r="DLS2586" s="168"/>
      <c r="DLT2586" s="168"/>
      <c r="DLU2586" s="168"/>
      <c r="DLV2586" s="168"/>
      <c r="DLW2586" s="168"/>
      <c r="DLX2586" s="168"/>
      <c r="DLY2586" s="168"/>
      <c r="DLZ2586" s="168"/>
      <c r="DMA2586" s="168"/>
      <c r="DMB2586" s="168"/>
      <c r="DMC2586" s="168"/>
      <c r="DMD2586" s="168"/>
      <c r="DME2586" s="168"/>
      <c r="DMF2586" s="168"/>
      <c r="DMG2586" s="168"/>
      <c r="DMH2586" s="168"/>
      <c r="DMI2586" s="168"/>
      <c r="DMJ2586" s="168"/>
      <c r="DMK2586" s="168"/>
      <c r="DML2586" s="168"/>
      <c r="DMM2586" s="168"/>
      <c r="DMN2586" s="168"/>
      <c r="DMO2586" s="168"/>
      <c r="DMP2586" s="168"/>
      <c r="DMQ2586" s="168"/>
      <c r="DMR2586" s="168"/>
      <c r="DMS2586" s="168"/>
      <c r="DMT2586" s="168"/>
      <c r="DMU2586" s="168"/>
      <c r="DMV2586" s="168"/>
      <c r="DMW2586" s="168"/>
      <c r="DMX2586" s="168"/>
      <c r="DMY2586" s="168"/>
      <c r="DMZ2586" s="168"/>
      <c r="DNA2586" s="168"/>
      <c r="DNB2586" s="168"/>
      <c r="DNC2586" s="168"/>
      <c r="DND2586" s="168"/>
      <c r="DNE2586" s="168"/>
      <c r="DNF2586" s="168"/>
      <c r="DNG2586" s="168"/>
      <c r="DNH2586" s="168"/>
      <c r="DNI2586" s="168"/>
      <c r="DNJ2586" s="168"/>
      <c r="DNK2586" s="168"/>
      <c r="DNL2586" s="168"/>
      <c r="DNM2586" s="168"/>
      <c r="DNN2586" s="168"/>
      <c r="DNO2586" s="168"/>
      <c r="DNP2586" s="168"/>
      <c r="DNQ2586" s="168"/>
      <c r="DNR2586" s="168"/>
      <c r="DNS2586" s="168"/>
      <c r="DNT2586" s="168"/>
      <c r="DNU2586" s="168"/>
      <c r="DNV2586" s="168"/>
      <c r="DNW2586" s="168"/>
      <c r="DNX2586" s="168"/>
      <c r="DNY2586" s="168"/>
      <c r="DNZ2586" s="168"/>
      <c r="DOA2586" s="168"/>
      <c r="DOB2586" s="168"/>
      <c r="DOC2586" s="168"/>
      <c r="DOD2586" s="168"/>
      <c r="DOE2586" s="168"/>
      <c r="DOF2586" s="168"/>
      <c r="DOG2586" s="168"/>
      <c r="DOH2586" s="168"/>
      <c r="DOI2586" s="168"/>
      <c r="DOJ2586" s="168"/>
      <c r="DOK2586" s="168"/>
      <c r="DOL2586" s="168"/>
      <c r="DOM2586" s="168"/>
      <c r="DON2586" s="168"/>
      <c r="DOO2586" s="168"/>
      <c r="DOP2586" s="168"/>
      <c r="DOQ2586" s="168"/>
      <c r="DOR2586" s="168"/>
      <c r="DOS2586" s="168"/>
      <c r="DOT2586" s="168"/>
      <c r="DOU2586" s="168"/>
      <c r="DOV2586" s="168"/>
      <c r="DOW2586" s="168"/>
      <c r="DOX2586" s="168"/>
      <c r="DOY2586" s="168"/>
      <c r="DOZ2586" s="168"/>
      <c r="DPA2586" s="168"/>
      <c r="DPB2586" s="168"/>
      <c r="DPC2586" s="168"/>
      <c r="DPD2586" s="168"/>
      <c r="DPE2586" s="168"/>
      <c r="DPF2586" s="168"/>
      <c r="DPG2586" s="168"/>
      <c r="DPH2586" s="168"/>
      <c r="DPI2586" s="168"/>
      <c r="DPJ2586" s="168"/>
      <c r="DPK2586" s="168"/>
      <c r="DPL2586" s="168"/>
      <c r="DPM2586" s="168"/>
      <c r="DPN2586" s="168"/>
      <c r="DPO2586" s="168"/>
      <c r="DPP2586" s="168"/>
      <c r="DPQ2586" s="168"/>
      <c r="DPR2586" s="168"/>
      <c r="DPS2586" s="168"/>
      <c r="DPT2586" s="168"/>
      <c r="DPU2586" s="168"/>
      <c r="DPV2586" s="168"/>
      <c r="DPW2586" s="168"/>
      <c r="DPX2586" s="168"/>
      <c r="DPY2586" s="168"/>
      <c r="DPZ2586" s="168"/>
      <c r="DQA2586" s="168"/>
      <c r="DQB2586" s="168"/>
      <c r="DQC2586" s="168"/>
      <c r="DQD2586" s="168"/>
      <c r="DQE2586" s="168"/>
      <c r="DQF2586" s="168"/>
      <c r="DQG2586" s="168"/>
      <c r="DQH2586" s="168"/>
      <c r="DQI2586" s="168"/>
      <c r="DQJ2586" s="168"/>
      <c r="DQK2586" s="168"/>
      <c r="DQL2586" s="168"/>
      <c r="DQM2586" s="168"/>
      <c r="DQN2586" s="168"/>
      <c r="DQO2586" s="168"/>
      <c r="DQP2586" s="168"/>
      <c r="DQQ2586" s="168"/>
      <c r="DQR2586" s="168"/>
      <c r="DQS2586" s="168"/>
      <c r="DQT2586" s="168"/>
      <c r="DQU2586" s="168"/>
      <c r="DQV2586" s="168"/>
      <c r="DQW2586" s="168"/>
      <c r="DQX2586" s="168"/>
      <c r="DQY2586" s="168"/>
      <c r="DQZ2586" s="168"/>
      <c r="DRA2586" s="168"/>
      <c r="DRB2586" s="168"/>
      <c r="DRC2586" s="168"/>
      <c r="DRD2586" s="168"/>
      <c r="DRE2586" s="168"/>
      <c r="DRF2586" s="168"/>
      <c r="DRG2586" s="168"/>
      <c r="DRH2586" s="168"/>
      <c r="DRI2586" s="168"/>
      <c r="DRJ2586" s="168"/>
      <c r="DRK2586" s="168"/>
      <c r="DRL2586" s="168"/>
      <c r="DRM2586" s="168"/>
      <c r="DRN2586" s="168"/>
      <c r="DRO2586" s="168"/>
      <c r="DRP2586" s="168"/>
      <c r="DRQ2586" s="168"/>
      <c r="DRR2586" s="168"/>
      <c r="DRS2586" s="168"/>
      <c r="DRT2586" s="168"/>
      <c r="DRU2586" s="168"/>
      <c r="DRV2586" s="168"/>
      <c r="DRW2586" s="168"/>
      <c r="DRX2586" s="168"/>
      <c r="DRY2586" s="168"/>
      <c r="DRZ2586" s="168"/>
      <c r="DSA2586" s="168"/>
      <c r="DSB2586" s="168"/>
      <c r="DSC2586" s="168"/>
      <c r="DSD2586" s="168"/>
      <c r="DSE2586" s="168"/>
      <c r="DSF2586" s="168"/>
      <c r="DSG2586" s="168"/>
      <c r="DSH2586" s="168"/>
      <c r="DSI2586" s="168"/>
      <c r="DSJ2586" s="168"/>
      <c r="DSK2586" s="168"/>
      <c r="DSL2586" s="168"/>
      <c r="DSM2586" s="168"/>
      <c r="DSN2586" s="168"/>
      <c r="DSO2586" s="168"/>
      <c r="DSP2586" s="168"/>
      <c r="DSQ2586" s="168"/>
      <c r="DSR2586" s="168"/>
      <c r="DSS2586" s="168"/>
      <c r="DST2586" s="168"/>
      <c r="DSU2586" s="168"/>
      <c r="DSV2586" s="168"/>
      <c r="DSW2586" s="168"/>
      <c r="DSX2586" s="168"/>
      <c r="DSY2586" s="168"/>
      <c r="DSZ2586" s="168"/>
      <c r="DTA2586" s="168"/>
      <c r="DTB2586" s="168"/>
      <c r="DTC2586" s="168"/>
      <c r="DTD2586" s="168"/>
      <c r="DTE2586" s="168"/>
      <c r="DTF2586" s="168"/>
      <c r="DTG2586" s="168"/>
      <c r="DTH2586" s="168"/>
      <c r="DTI2586" s="168"/>
      <c r="DTJ2586" s="168"/>
      <c r="DTK2586" s="168"/>
      <c r="DTL2586" s="168"/>
      <c r="DTM2586" s="168"/>
      <c r="DTN2586" s="168"/>
      <c r="DTO2586" s="168"/>
      <c r="DTP2586" s="168"/>
      <c r="DTQ2586" s="168"/>
      <c r="DTR2586" s="168"/>
      <c r="DTS2586" s="168"/>
      <c r="DTT2586" s="168"/>
      <c r="DTU2586" s="168"/>
      <c r="DTV2586" s="168"/>
      <c r="DTW2586" s="168"/>
      <c r="DTX2586" s="168"/>
      <c r="DTY2586" s="168"/>
      <c r="DTZ2586" s="168"/>
      <c r="DUA2586" s="168"/>
      <c r="DUB2586" s="168"/>
      <c r="DUC2586" s="168"/>
      <c r="DUD2586" s="168"/>
      <c r="DUE2586" s="168"/>
      <c r="DUF2586" s="168"/>
      <c r="DUG2586" s="168"/>
      <c r="DUH2586" s="168"/>
      <c r="DUI2586" s="168"/>
      <c r="DUJ2586" s="168"/>
      <c r="DUK2586" s="168"/>
      <c r="DUL2586" s="168"/>
      <c r="DUM2586" s="168"/>
      <c r="DUN2586" s="168"/>
      <c r="DUO2586" s="168"/>
      <c r="DUP2586" s="168"/>
      <c r="DUQ2586" s="168"/>
      <c r="DUR2586" s="168"/>
      <c r="DUS2586" s="168"/>
      <c r="DUT2586" s="168"/>
      <c r="DUU2586" s="168"/>
      <c r="DUV2586" s="168"/>
      <c r="DUW2586" s="168"/>
      <c r="DUX2586" s="168"/>
      <c r="DUY2586" s="168"/>
      <c r="DUZ2586" s="168"/>
      <c r="DVA2586" s="168"/>
      <c r="DVB2586" s="168"/>
      <c r="DVC2586" s="168"/>
      <c r="DVD2586" s="168"/>
      <c r="DVE2586" s="168"/>
      <c r="DVF2586" s="168"/>
      <c r="DVG2586" s="168"/>
      <c r="DVH2586" s="168"/>
      <c r="DVI2586" s="168"/>
      <c r="DVJ2586" s="168"/>
      <c r="DVK2586" s="168"/>
      <c r="DVL2586" s="168"/>
      <c r="DVM2586" s="168"/>
      <c r="DVN2586" s="168"/>
      <c r="DVO2586" s="168"/>
      <c r="DVP2586" s="168"/>
      <c r="DVQ2586" s="168"/>
      <c r="DVR2586" s="168"/>
      <c r="DVS2586" s="168"/>
      <c r="DVT2586" s="168"/>
      <c r="DVU2586" s="168"/>
      <c r="DVV2586" s="168"/>
      <c r="DVW2586" s="168"/>
      <c r="DVX2586" s="168"/>
      <c r="DVY2586" s="168"/>
      <c r="DVZ2586" s="168"/>
      <c r="DWA2586" s="168"/>
      <c r="DWB2586" s="168"/>
      <c r="DWC2586" s="168"/>
      <c r="DWD2586" s="168"/>
      <c r="DWE2586" s="168"/>
      <c r="DWF2586" s="168"/>
      <c r="DWG2586" s="168"/>
      <c r="DWH2586" s="168"/>
      <c r="DWI2586" s="168"/>
      <c r="DWJ2586" s="168"/>
      <c r="DWK2586" s="168"/>
      <c r="DWL2586" s="168"/>
      <c r="DWM2586" s="168"/>
      <c r="DWN2586" s="168"/>
      <c r="DWO2586" s="168"/>
      <c r="DWP2586" s="168"/>
      <c r="DWQ2586" s="168"/>
      <c r="DWR2586" s="168"/>
      <c r="DWS2586" s="168"/>
      <c r="DWT2586" s="168"/>
      <c r="DWU2586" s="168"/>
      <c r="DWV2586" s="168"/>
      <c r="DWW2586" s="168"/>
      <c r="DWX2586" s="168"/>
      <c r="DWY2586" s="168"/>
      <c r="DWZ2586" s="168"/>
      <c r="DXA2586" s="168"/>
      <c r="DXB2586" s="168"/>
      <c r="DXC2586" s="168"/>
      <c r="DXD2586" s="168"/>
      <c r="DXE2586" s="168"/>
      <c r="DXF2586" s="168"/>
      <c r="DXG2586" s="168"/>
      <c r="DXH2586" s="168"/>
      <c r="DXI2586" s="168"/>
      <c r="DXJ2586" s="168"/>
      <c r="DXK2586" s="168"/>
      <c r="DXL2586" s="168"/>
      <c r="DXM2586" s="168"/>
      <c r="DXN2586" s="168"/>
      <c r="DXO2586" s="168"/>
      <c r="DXP2586" s="168"/>
      <c r="DXQ2586" s="168"/>
      <c r="DXR2586" s="168"/>
      <c r="DXS2586" s="168"/>
      <c r="DXT2586" s="168"/>
      <c r="DXU2586" s="168"/>
      <c r="DXV2586" s="168"/>
      <c r="DXW2586" s="168"/>
      <c r="DXX2586" s="168"/>
      <c r="DXY2586" s="168"/>
      <c r="DXZ2586" s="168"/>
      <c r="DYA2586" s="168"/>
      <c r="DYB2586" s="168"/>
      <c r="DYC2586" s="168"/>
      <c r="DYD2586" s="168"/>
      <c r="DYE2586" s="168"/>
      <c r="DYF2586" s="168"/>
      <c r="DYG2586" s="168"/>
      <c r="DYH2586" s="168"/>
      <c r="DYI2586" s="168"/>
      <c r="DYJ2586" s="168"/>
      <c r="DYK2586" s="168"/>
      <c r="DYL2586" s="168"/>
      <c r="DYM2586" s="168"/>
      <c r="DYN2586" s="168"/>
      <c r="DYO2586" s="168"/>
      <c r="DYP2586" s="168"/>
      <c r="DYQ2586" s="168"/>
      <c r="DYR2586" s="168"/>
      <c r="DYS2586" s="168"/>
      <c r="DYT2586" s="168"/>
      <c r="DYU2586" s="168"/>
      <c r="DYV2586" s="168"/>
      <c r="DYW2586" s="168"/>
      <c r="DYX2586" s="168"/>
      <c r="DYY2586" s="168"/>
      <c r="DYZ2586" s="168"/>
      <c r="DZA2586" s="168"/>
      <c r="DZB2586" s="168"/>
      <c r="DZC2586" s="168"/>
      <c r="DZD2586" s="168"/>
      <c r="DZE2586" s="168"/>
      <c r="DZF2586" s="168"/>
      <c r="DZG2586" s="168"/>
      <c r="DZH2586" s="168"/>
      <c r="DZI2586" s="168"/>
      <c r="DZJ2586" s="168"/>
      <c r="DZK2586" s="168"/>
      <c r="DZL2586" s="168"/>
      <c r="DZM2586" s="168"/>
      <c r="DZN2586" s="168"/>
      <c r="DZO2586" s="168"/>
      <c r="DZP2586" s="168"/>
      <c r="DZQ2586" s="168"/>
      <c r="DZR2586" s="168"/>
      <c r="DZS2586" s="168"/>
      <c r="DZT2586" s="168"/>
      <c r="DZU2586" s="168"/>
      <c r="DZV2586" s="168"/>
      <c r="DZW2586" s="168"/>
      <c r="DZX2586" s="168"/>
      <c r="DZY2586" s="168"/>
      <c r="DZZ2586" s="168"/>
      <c r="EAA2586" s="168"/>
      <c r="EAB2586" s="168"/>
      <c r="EAC2586" s="168"/>
      <c r="EAD2586" s="168"/>
      <c r="EAE2586" s="168"/>
      <c r="EAF2586" s="168"/>
      <c r="EAG2586" s="168"/>
      <c r="EAH2586" s="168"/>
      <c r="EAI2586" s="168"/>
      <c r="EAJ2586" s="168"/>
      <c r="EAK2586" s="168"/>
      <c r="EAL2586" s="168"/>
      <c r="EAM2586" s="168"/>
      <c r="EAN2586" s="168"/>
      <c r="EAO2586" s="168"/>
      <c r="EAP2586" s="168"/>
      <c r="EAQ2586" s="168"/>
      <c r="EAR2586" s="168"/>
      <c r="EAS2586" s="168"/>
      <c r="EAT2586" s="168"/>
      <c r="EAU2586" s="168"/>
      <c r="EAV2586" s="168"/>
      <c r="EAW2586" s="168"/>
      <c r="EAX2586" s="168"/>
      <c r="EAY2586" s="168"/>
      <c r="EAZ2586" s="168"/>
      <c r="EBA2586" s="168"/>
      <c r="EBB2586" s="168"/>
      <c r="EBC2586" s="168"/>
      <c r="EBD2586" s="168"/>
      <c r="EBE2586" s="168"/>
      <c r="EBF2586" s="168"/>
      <c r="EBG2586" s="168"/>
      <c r="EBH2586" s="168"/>
      <c r="EBI2586" s="168"/>
      <c r="EBJ2586" s="168"/>
      <c r="EBK2586" s="168"/>
      <c r="EBL2586" s="168"/>
      <c r="EBM2586" s="168"/>
      <c r="EBN2586" s="168"/>
      <c r="EBO2586" s="168"/>
      <c r="EBP2586" s="168"/>
      <c r="EBQ2586" s="168"/>
      <c r="EBR2586" s="168"/>
      <c r="EBS2586" s="168"/>
      <c r="EBT2586" s="168"/>
      <c r="EBU2586" s="168"/>
      <c r="EBV2586" s="168"/>
      <c r="EBW2586" s="168"/>
      <c r="EBX2586" s="168"/>
      <c r="EBY2586" s="168"/>
      <c r="EBZ2586" s="168"/>
      <c r="ECA2586" s="168"/>
      <c r="ECB2586" s="168"/>
      <c r="ECC2586" s="168"/>
      <c r="ECD2586" s="168"/>
      <c r="ECE2586" s="168"/>
      <c r="ECF2586" s="168"/>
      <c r="ECG2586" s="168"/>
      <c r="ECH2586" s="168"/>
      <c r="ECI2586" s="168"/>
      <c r="ECJ2586" s="168"/>
      <c r="ECK2586" s="168"/>
      <c r="ECL2586" s="168"/>
      <c r="ECM2586" s="168"/>
      <c r="ECN2586" s="168"/>
      <c r="ECO2586" s="168"/>
      <c r="ECP2586" s="168"/>
      <c r="ECQ2586" s="168"/>
      <c r="ECR2586" s="168"/>
      <c r="ECS2586" s="168"/>
      <c r="ECT2586" s="168"/>
      <c r="ECU2586" s="168"/>
      <c r="ECV2586" s="168"/>
      <c r="ECW2586" s="168"/>
      <c r="ECX2586" s="168"/>
      <c r="ECY2586" s="168"/>
      <c r="ECZ2586" s="168"/>
      <c r="EDA2586" s="168"/>
      <c r="EDB2586" s="168"/>
      <c r="EDC2586" s="168"/>
      <c r="EDD2586" s="168"/>
      <c r="EDE2586" s="168"/>
      <c r="EDF2586" s="168"/>
      <c r="EDG2586" s="168"/>
      <c r="EDH2586" s="168"/>
      <c r="EDI2586" s="168"/>
      <c r="EDJ2586" s="168"/>
      <c r="EDK2586" s="168"/>
      <c r="EDL2586" s="168"/>
      <c r="EDM2586" s="168"/>
      <c r="EDN2586" s="168"/>
      <c r="EDO2586" s="168"/>
      <c r="EDP2586" s="168"/>
      <c r="EDQ2586" s="168"/>
      <c r="EDR2586" s="168"/>
      <c r="EDS2586" s="168"/>
      <c r="EDT2586" s="168"/>
      <c r="EDU2586" s="168"/>
      <c r="EDV2586" s="168"/>
      <c r="EDW2586" s="168"/>
      <c r="EDX2586" s="168"/>
      <c r="EDY2586" s="168"/>
      <c r="EDZ2586" s="168"/>
      <c r="EEA2586" s="168"/>
      <c r="EEB2586" s="168"/>
      <c r="EEC2586" s="168"/>
      <c r="EED2586" s="168"/>
      <c r="EEE2586" s="168"/>
      <c r="EEF2586" s="168"/>
      <c r="EEG2586" s="168"/>
      <c r="EEH2586" s="168"/>
      <c r="EEI2586" s="168"/>
      <c r="EEJ2586" s="168"/>
      <c r="EEK2586" s="168"/>
      <c r="EEL2586" s="168"/>
      <c r="EEM2586" s="168"/>
      <c r="EEN2586" s="168"/>
      <c r="EEO2586" s="168"/>
      <c r="EEP2586" s="168"/>
      <c r="EEQ2586" s="168"/>
      <c r="EER2586" s="168"/>
      <c r="EES2586" s="168"/>
      <c r="EET2586" s="168"/>
      <c r="EEU2586" s="168"/>
      <c r="EEV2586" s="168"/>
      <c r="EEW2586" s="168"/>
      <c r="EEX2586" s="168"/>
      <c r="EEY2586" s="168"/>
      <c r="EEZ2586" s="168"/>
      <c r="EFA2586" s="168"/>
      <c r="EFB2586" s="168"/>
      <c r="EFC2586" s="168"/>
      <c r="EFD2586" s="168"/>
      <c r="EFE2586" s="168"/>
      <c r="EFF2586" s="168"/>
      <c r="EFG2586" s="168"/>
      <c r="EFH2586" s="168"/>
      <c r="EFI2586" s="168"/>
      <c r="EFJ2586" s="168"/>
      <c r="EFK2586" s="168"/>
      <c r="EFL2586" s="168"/>
      <c r="EFM2586" s="168"/>
      <c r="EFN2586" s="168"/>
      <c r="EFO2586" s="168"/>
      <c r="EFP2586" s="168"/>
      <c r="EFQ2586" s="168"/>
      <c r="EFR2586" s="168"/>
      <c r="EFS2586" s="168"/>
      <c r="EFT2586" s="168"/>
      <c r="EFU2586" s="168"/>
      <c r="EFV2586" s="168"/>
      <c r="EFW2586" s="168"/>
      <c r="EFX2586" s="168"/>
      <c r="EFY2586" s="168"/>
      <c r="EFZ2586" s="168"/>
      <c r="EGA2586" s="168"/>
      <c r="EGB2586" s="168"/>
      <c r="EGC2586" s="168"/>
      <c r="EGD2586" s="168"/>
      <c r="EGE2586" s="168"/>
      <c r="EGF2586" s="168"/>
      <c r="EGG2586" s="168"/>
      <c r="EGH2586" s="168"/>
      <c r="EGI2586" s="168"/>
      <c r="EGJ2586" s="168"/>
      <c r="EGK2586" s="168"/>
      <c r="EGL2586" s="168"/>
      <c r="EGM2586" s="168"/>
      <c r="EGN2586" s="168"/>
      <c r="EGO2586" s="168"/>
      <c r="EGP2586" s="168"/>
      <c r="EGQ2586" s="168"/>
      <c r="EGR2586" s="168"/>
      <c r="EGS2586" s="168"/>
      <c r="EGT2586" s="168"/>
      <c r="EGU2586" s="168"/>
      <c r="EGV2586" s="168"/>
      <c r="EGW2586" s="168"/>
      <c r="EGX2586" s="168"/>
      <c r="EGY2586" s="168"/>
      <c r="EGZ2586" s="168"/>
      <c r="EHA2586" s="168"/>
      <c r="EHB2586" s="168"/>
      <c r="EHC2586" s="168"/>
      <c r="EHD2586" s="168"/>
      <c r="EHE2586" s="168"/>
      <c r="EHF2586" s="168"/>
      <c r="EHG2586" s="168"/>
      <c r="EHH2586" s="168"/>
      <c r="EHI2586" s="168"/>
      <c r="EHJ2586" s="168"/>
      <c r="EHK2586" s="168"/>
      <c r="EHL2586" s="168"/>
      <c r="EHM2586" s="168"/>
      <c r="EHN2586" s="168"/>
      <c r="EHO2586" s="168"/>
      <c r="EHP2586" s="168"/>
      <c r="EHQ2586" s="168"/>
      <c r="EHR2586" s="168"/>
      <c r="EHS2586" s="168"/>
      <c r="EHT2586" s="168"/>
      <c r="EHU2586" s="168"/>
      <c r="EHV2586" s="168"/>
      <c r="EHW2586" s="168"/>
      <c r="EHX2586" s="168"/>
      <c r="EHY2586" s="168"/>
      <c r="EHZ2586" s="168"/>
      <c r="EIA2586" s="168"/>
      <c r="EIB2586" s="168"/>
      <c r="EIC2586" s="168"/>
      <c r="EID2586" s="168"/>
      <c r="EIE2586" s="168"/>
      <c r="EIF2586" s="168"/>
      <c r="EIG2586" s="168"/>
      <c r="EIH2586" s="168"/>
      <c r="EII2586" s="168"/>
      <c r="EIJ2586" s="168"/>
      <c r="EIK2586" s="168"/>
      <c r="EIL2586" s="168"/>
      <c r="EIM2586" s="168"/>
      <c r="EIN2586" s="168"/>
      <c r="EIO2586" s="168"/>
      <c r="EIP2586" s="168"/>
      <c r="EIQ2586" s="168"/>
      <c r="EIR2586" s="168"/>
      <c r="EIS2586" s="168"/>
      <c r="EIT2586" s="168"/>
      <c r="EIU2586" s="168"/>
      <c r="EIV2586" s="168"/>
      <c r="EIW2586" s="168"/>
      <c r="EIX2586" s="168"/>
      <c r="EIY2586" s="168"/>
      <c r="EIZ2586" s="168"/>
      <c r="EJA2586" s="168"/>
      <c r="EJB2586" s="168"/>
      <c r="EJC2586" s="168"/>
      <c r="EJD2586" s="168"/>
      <c r="EJE2586" s="168"/>
      <c r="EJF2586" s="168"/>
      <c r="EJG2586" s="168"/>
      <c r="EJH2586" s="168"/>
      <c r="EJI2586" s="168"/>
      <c r="EJJ2586" s="168"/>
      <c r="EJK2586" s="168"/>
      <c r="EJL2586" s="168"/>
      <c r="EJM2586" s="168"/>
      <c r="EJN2586" s="168"/>
      <c r="EJO2586" s="168"/>
      <c r="EJP2586" s="168"/>
      <c r="EJQ2586" s="168"/>
      <c r="EJR2586" s="168"/>
      <c r="EJS2586" s="168"/>
      <c r="EJT2586" s="168"/>
      <c r="EJU2586" s="168"/>
      <c r="EJV2586" s="168"/>
      <c r="EJW2586" s="168"/>
      <c r="EJX2586" s="168"/>
      <c r="EJY2586" s="168"/>
      <c r="EJZ2586" s="168"/>
      <c r="EKA2586" s="168"/>
      <c r="EKB2586" s="168"/>
      <c r="EKC2586" s="168"/>
      <c r="EKD2586" s="168"/>
      <c r="EKE2586" s="168"/>
      <c r="EKF2586" s="168"/>
      <c r="EKG2586" s="168"/>
      <c r="EKH2586" s="168"/>
      <c r="EKI2586" s="168"/>
      <c r="EKJ2586" s="168"/>
      <c r="EKK2586" s="168"/>
      <c r="EKL2586" s="168"/>
      <c r="EKM2586" s="168"/>
      <c r="EKN2586" s="168"/>
      <c r="EKO2586" s="168"/>
      <c r="EKP2586" s="168"/>
      <c r="EKQ2586" s="168"/>
      <c r="EKR2586" s="168"/>
      <c r="EKS2586" s="168"/>
      <c r="EKT2586" s="168"/>
      <c r="EKU2586" s="168"/>
      <c r="EKV2586" s="168"/>
      <c r="EKW2586" s="168"/>
      <c r="EKX2586" s="168"/>
      <c r="EKY2586" s="168"/>
      <c r="EKZ2586" s="168"/>
      <c r="ELA2586" s="168"/>
      <c r="ELB2586" s="168"/>
      <c r="ELC2586" s="168"/>
      <c r="ELD2586" s="168"/>
      <c r="ELE2586" s="168"/>
      <c r="ELF2586" s="168"/>
      <c r="ELG2586" s="168"/>
      <c r="ELH2586" s="168"/>
      <c r="ELI2586" s="168"/>
      <c r="ELJ2586" s="168"/>
      <c r="ELK2586" s="168"/>
      <c r="ELL2586" s="168"/>
      <c r="ELM2586" s="168"/>
      <c r="ELN2586" s="168"/>
      <c r="ELO2586" s="168"/>
      <c r="ELP2586" s="168"/>
      <c r="ELQ2586" s="168"/>
      <c r="ELR2586" s="168"/>
      <c r="ELS2586" s="168"/>
      <c r="ELT2586" s="168"/>
      <c r="ELU2586" s="168"/>
      <c r="ELV2586" s="168"/>
      <c r="ELW2586" s="168"/>
      <c r="ELX2586" s="168"/>
      <c r="ELY2586" s="168"/>
      <c r="ELZ2586" s="168"/>
      <c r="EMA2586" s="168"/>
      <c r="EMB2586" s="168"/>
      <c r="EMC2586" s="168"/>
      <c r="EMD2586" s="168"/>
      <c r="EME2586" s="168"/>
      <c r="EMF2586" s="168"/>
      <c r="EMG2586" s="168"/>
      <c r="EMH2586" s="168"/>
      <c r="EMI2586" s="168"/>
      <c r="EMJ2586" s="168"/>
      <c r="EMK2586" s="168"/>
      <c r="EML2586" s="168"/>
      <c r="EMM2586" s="168"/>
      <c r="EMN2586" s="168"/>
      <c r="EMO2586" s="168"/>
      <c r="EMP2586" s="168"/>
      <c r="EMQ2586" s="168"/>
      <c r="EMR2586" s="168"/>
      <c r="EMS2586" s="168"/>
      <c r="EMT2586" s="168"/>
      <c r="EMU2586" s="168"/>
      <c r="EMV2586" s="168"/>
      <c r="EMW2586" s="168"/>
      <c r="EMX2586" s="168"/>
      <c r="EMY2586" s="168"/>
      <c r="EMZ2586" s="168"/>
      <c r="ENA2586" s="168"/>
      <c r="ENB2586" s="168"/>
      <c r="ENC2586" s="168"/>
      <c r="END2586" s="168"/>
      <c r="ENE2586" s="168"/>
      <c r="ENF2586" s="168"/>
      <c r="ENG2586" s="168"/>
      <c r="ENH2586" s="168"/>
      <c r="ENI2586" s="168"/>
      <c r="ENJ2586" s="168"/>
      <c r="ENK2586" s="168"/>
      <c r="ENL2586" s="168"/>
      <c r="ENM2586" s="168"/>
      <c r="ENN2586" s="168"/>
      <c r="ENO2586" s="168"/>
      <c r="ENP2586" s="168"/>
      <c r="ENQ2586" s="168"/>
      <c r="ENR2586" s="168"/>
      <c r="ENS2586" s="168"/>
      <c r="ENT2586" s="168"/>
      <c r="ENU2586" s="168"/>
      <c r="ENV2586" s="168"/>
      <c r="ENW2586" s="168"/>
      <c r="ENX2586" s="168"/>
      <c r="ENY2586" s="168"/>
      <c r="ENZ2586" s="168"/>
      <c r="EOA2586" s="168"/>
      <c r="EOB2586" s="168"/>
      <c r="EOC2586" s="168"/>
      <c r="EOD2586" s="168"/>
      <c r="EOE2586" s="168"/>
      <c r="EOF2586" s="168"/>
      <c r="EOG2586" s="168"/>
      <c r="EOH2586" s="168"/>
      <c r="EOI2586" s="168"/>
      <c r="EOJ2586" s="168"/>
      <c r="EOK2586" s="168"/>
      <c r="EOL2586" s="168"/>
      <c r="EOM2586" s="168"/>
      <c r="EON2586" s="168"/>
      <c r="EOO2586" s="168"/>
      <c r="EOP2586" s="168"/>
      <c r="EOQ2586" s="168"/>
      <c r="EOR2586" s="168"/>
      <c r="EOS2586" s="168"/>
      <c r="EOT2586" s="168"/>
      <c r="EOU2586" s="168"/>
      <c r="EOV2586" s="168"/>
      <c r="EOW2586" s="168"/>
      <c r="EOX2586" s="168"/>
      <c r="EOY2586" s="168"/>
      <c r="EOZ2586" s="168"/>
      <c r="EPA2586" s="168"/>
      <c r="EPB2586" s="168"/>
      <c r="EPC2586" s="168"/>
      <c r="EPD2586" s="168"/>
      <c r="EPE2586" s="168"/>
      <c r="EPF2586" s="168"/>
      <c r="EPG2586" s="168"/>
      <c r="EPH2586" s="168"/>
      <c r="EPI2586" s="168"/>
      <c r="EPJ2586" s="168"/>
      <c r="EPK2586" s="168"/>
      <c r="EPL2586" s="168"/>
      <c r="EPM2586" s="168"/>
      <c r="EPN2586" s="168"/>
      <c r="EPO2586" s="168"/>
      <c r="EPP2586" s="168"/>
      <c r="EPQ2586" s="168"/>
      <c r="EPR2586" s="168"/>
      <c r="EPS2586" s="168"/>
      <c r="EPT2586" s="168"/>
      <c r="EPU2586" s="168"/>
      <c r="EPV2586" s="168"/>
      <c r="EPW2586" s="168"/>
      <c r="EPX2586" s="168"/>
      <c r="EPY2586" s="168"/>
      <c r="EPZ2586" s="168"/>
      <c r="EQA2586" s="168"/>
      <c r="EQB2586" s="168"/>
      <c r="EQC2586" s="168"/>
      <c r="EQD2586" s="168"/>
      <c r="EQE2586" s="168"/>
      <c r="EQF2586" s="168"/>
      <c r="EQG2586" s="168"/>
      <c r="EQH2586" s="168"/>
      <c r="EQI2586" s="168"/>
      <c r="EQJ2586" s="168"/>
      <c r="EQK2586" s="168"/>
      <c r="EQL2586" s="168"/>
      <c r="EQM2586" s="168"/>
      <c r="EQN2586" s="168"/>
      <c r="EQO2586" s="168"/>
      <c r="EQP2586" s="168"/>
      <c r="EQQ2586" s="168"/>
      <c r="EQR2586" s="168"/>
      <c r="EQS2586" s="168"/>
      <c r="EQT2586" s="168"/>
      <c r="EQU2586" s="168"/>
      <c r="EQV2586" s="168"/>
      <c r="EQW2586" s="168"/>
      <c r="EQX2586" s="168"/>
      <c r="EQY2586" s="168"/>
      <c r="EQZ2586" s="168"/>
      <c r="ERA2586" s="168"/>
      <c r="ERB2586" s="168"/>
      <c r="ERC2586" s="168"/>
      <c r="ERD2586" s="168"/>
      <c r="ERE2586" s="168"/>
      <c r="ERF2586" s="168"/>
      <c r="ERG2586" s="168"/>
      <c r="ERH2586" s="168"/>
      <c r="ERI2586" s="168"/>
      <c r="ERJ2586" s="168"/>
      <c r="ERK2586" s="168"/>
      <c r="ERL2586" s="168"/>
      <c r="ERM2586" s="168"/>
      <c r="ERN2586" s="168"/>
      <c r="ERO2586" s="168"/>
      <c r="ERP2586" s="168"/>
      <c r="ERQ2586" s="168"/>
      <c r="ERR2586" s="168"/>
      <c r="ERS2586" s="168"/>
      <c r="ERT2586" s="168"/>
      <c r="ERU2586" s="168"/>
      <c r="ERV2586" s="168"/>
      <c r="ERW2586" s="168"/>
      <c r="ERX2586" s="168"/>
      <c r="ERY2586" s="168"/>
      <c r="ERZ2586" s="168"/>
      <c r="ESA2586" s="168"/>
      <c r="ESB2586" s="168"/>
      <c r="ESC2586" s="168"/>
      <c r="ESD2586" s="168"/>
      <c r="ESE2586" s="168"/>
      <c r="ESF2586" s="168"/>
      <c r="ESG2586" s="168"/>
      <c r="ESH2586" s="168"/>
      <c r="ESI2586" s="168"/>
      <c r="ESJ2586" s="168"/>
      <c r="ESK2586" s="168"/>
      <c r="ESL2586" s="168"/>
      <c r="ESM2586" s="168"/>
      <c r="ESN2586" s="168"/>
      <c r="ESO2586" s="168"/>
      <c r="ESP2586" s="168"/>
      <c r="ESQ2586" s="168"/>
      <c r="ESR2586" s="168"/>
      <c r="ESS2586" s="168"/>
      <c r="EST2586" s="168"/>
      <c r="ESU2586" s="168"/>
      <c r="ESV2586" s="168"/>
      <c r="ESW2586" s="168"/>
      <c r="ESX2586" s="168"/>
      <c r="ESY2586" s="168"/>
      <c r="ESZ2586" s="168"/>
      <c r="ETA2586" s="168"/>
      <c r="ETB2586" s="168"/>
      <c r="ETC2586" s="168"/>
      <c r="ETD2586" s="168"/>
      <c r="ETE2586" s="168"/>
      <c r="ETF2586" s="168"/>
      <c r="ETG2586" s="168"/>
      <c r="ETH2586" s="168"/>
      <c r="ETI2586" s="168"/>
      <c r="ETJ2586" s="168"/>
      <c r="ETK2586" s="168"/>
      <c r="ETL2586" s="168"/>
      <c r="ETM2586" s="168"/>
      <c r="ETN2586" s="168"/>
      <c r="ETO2586" s="168"/>
      <c r="ETP2586" s="168"/>
      <c r="ETQ2586" s="168"/>
      <c r="ETR2586" s="168"/>
      <c r="ETS2586" s="168"/>
      <c r="ETT2586" s="168"/>
      <c r="ETU2586" s="168"/>
      <c r="ETV2586" s="168"/>
      <c r="ETW2586" s="168"/>
      <c r="ETX2586" s="168"/>
      <c r="ETY2586" s="168"/>
      <c r="ETZ2586" s="168"/>
      <c r="EUA2586" s="168"/>
      <c r="EUB2586" s="168"/>
      <c r="EUC2586" s="168"/>
      <c r="EUD2586" s="168"/>
      <c r="EUE2586" s="168"/>
      <c r="EUF2586" s="168"/>
      <c r="EUG2586" s="168"/>
      <c r="EUH2586" s="168"/>
      <c r="EUI2586" s="168"/>
      <c r="EUJ2586" s="168"/>
      <c r="EUK2586" s="168"/>
      <c r="EUL2586" s="168"/>
      <c r="EUM2586" s="168"/>
      <c r="EUN2586" s="168"/>
      <c r="EUO2586" s="168"/>
      <c r="EUP2586" s="168"/>
      <c r="EUQ2586" s="168"/>
      <c r="EUR2586" s="168"/>
      <c r="EUS2586" s="168"/>
      <c r="EUT2586" s="168"/>
      <c r="EUU2586" s="168"/>
      <c r="EUV2586" s="168"/>
      <c r="EUW2586" s="168"/>
      <c r="EUX2586" s="168"/>
      <c r="EUY2586" s="168"/>
      <c r="EUZ2586" s="168"/>
      <c r="EVA2586" s="168"/>
      <c r="EVB2586" s="168"/>
      <c r="EVC2586" s="168"/>
      <c r="EVD2586" s="168"/>
      <c r="EVE2586" s="168"/>
      <c r="EVF2586" s="168"/>
      <c r="EVG2586" s="168"/>
      <c r="EVH2586" s="168"/>
      <c r="EVI2586" s="168"/>
      <c r="EVJ2586" s="168"/>
      <c r="EVK2586" s="168"/>
      <c r="EVL2586" s="168"/>
      <c r="EVM2586" s="168"/>
      <c r="EVN2586" s="168"/>
      <c r="EVO2586" s="168"/>
      <c r="EVP2586" s="168"/>
      <c r="EVQ2586" s="168"/>
      <c r="EVR2586" s="168"/>
      <c r="EVS2586" s="168"/>
      <c r="EVT2586" s="168"/>
      <c r="EVU2586" s="168"/>
      <c r="EVV2586" s="168"/>
      <c r="EVW2586" s="168"/>
      <c r="EVX2586" s="168"/>
      <c r="EVY2586" s="168"/>
      <c r="EVZ2586" s="168"/>
      <c r="EWA2586" s="168"/>
      <c r="EWB2586" s="168"/>
      <c r="EWC2586" s="168"/>
      <c r="EWD2586" s="168"/>
      <c r="EWE2586" s="168"/>
      <c r="EWF2586" s="168"/>
      <c r="EWG2586" s="168"/>
      <c r="EWH2586" s="168"/>
      <c r="EWI2586" s="168"/>
      <c r="EWJ2586" s="168"/>
      <c r="EWK2586" s="168"/>
      <c r="EWL2586" s="168"/>
      <c r="EWM2586" s="168"/>
      <c r="EWN2586" s="168"/>
      <c r="EWO2586" s="168"/>
      <c r="EWP2586" s="168"/>
      <c r="EWQ2586" s="168"/>
      <c r="EWR2586" s="168"/>
      <c r="EWS2586" s="168"/>
      <c r="EWT2586" s="168"/>
      <c r="EWU2586" s="168"/>
      <c r="EWV2586" s="168"/>
      <c r="EWW2586" s="168"/>
      <c r="EWX2586" s="168"/>
      <c r="EWY2586" s="168"/>
      <c r="EWZ2586" s="168"/>
      <c r="EXA2586" s="168"/>
      <c r="EXB2586" s="168"/>
      <c r="EXC2586" s="168"/>
      <c r="EXD2586" s="168"/>
      <c r="EXE2586" s="168"/>
      <c r="EXF2586" s="168"/>
      <c r="EXG2586" s="168"/>
      <c r="EXH2586" s="168"/>
      <c r="EXI2586" s="168"/>
      <c r="EXJ2586" s="168"/>
      <c r="EXK2586" s="168"/>
      <c r="EXL2586" s="168"/>
      <c r="EXM2586" s="168"/>
      <c r="EXN2586" s="168"/>
      <c r="EXO2586" s="168"/>
      <c r="EXP2586" s="168"/>
      <c r="EXQ2586" s="168"/>
      <c r="EXR2586" s="168"/>
      <c r="EXS2586" s="168"/>
      <c r="EXT2586" s="168"/>
      <c r="EXU2586" s="168"/>
      <c r="EXV2586" s="168"/>
      <c r="EXW2586" s="168"/>
      <c r="EXX2586" s="168"/>
      <c r="EXY2586" s="168"/>
      <c r="EXZ2586" s="168"/>
      <c r="EYA2586" s="168"/>
      <c r="EYB2586" s="168"/>
      <c r="EYC2586" s="168"/>
      <c r="EYD2586" s="168"/>
      <c r="EYE2586" s="168"/>
      <c r="EYF2586" s="168"/>
      <c r="EYG2586" s="168"/>
      <c r="EYH2586" s="168"/>
      <c r="EYI2586" s="168"/>
      <c r="EYJ2586" s="168"/>
      <c r="EYK2586" s="168"/>
      <c r="EYL2586" s="168"/>
      <c r="EYM2586" s="168"/>
      <c r="EYN2586" s="168"/>
      <c r="EYO2586" s="168"/>
      <c r="EYP2586" s="168"/>
      <c r="EYQ2586" s="168"/>
      <c r="EYR2586" s="168"/>
      <c r="EYS2586" s="168"/>
      <c r="EYT2586" s="168"/>
      <c r="EYU2586" s="168"/>
      <c r="EYV2586" s="168"/>
      <c r="EYW2586" s="168"/>
      <c r="EYX2586" s="168"/>
      <c r="EYY2586" s="168"/>
      <c r="EYZ2586" s="168"/>
      <c r="EZA2586" s="168"/>
      <c r="EZB2586" s="168"/>
      <c r="EZC2586" s="168"/>
      <c r="EZD2586" s="168"/>
      <c r="EZE2586" s="168"/>
      <c r="EZF2586" s="168"/>
      <c r="EZG2586" s="168"/>
      <c r="EZH2586" s="168"/>
      <c r="EZI2586" s="168"/>
      <c r="EZJ2586" s="168"/>
      <c r="EZK2586" s="168"/>
      <c r="EZL2586" s="168"/>
      <c r="EZM2586" s="168"/>
      <c r="EZN2586" s="168"/>
      <c r="EZO2586" s="168"/>
      <c r="EZP2586" s="168"/>
      <c r="EZQ2586" s="168"/>
      <c r="EZR2586" s="168"/>
      <c r="EZS2586" s="168"/>
      <c r="EZT2586" s="168"/>
      <c r="EZU2586" s="168"/>
      <c r="EZV2586" s="168"/>
      <c r="EZW2586" s="168"/>
      <c r="EZX2586" s="168"/>
      <c r="EZY2586" s="168"/>
      <c r="EZZ2586" s="168"/>
      <c r="FAA2586" s="168"/>
      <c r="FAB2586" s="168"/>
      <c r="FAC2586" s="168"/>
      <c r="FAD2586" s="168"/>
      <c r="FAE2586" s="168"/>
      <c r="FAF2586" s="168"/>
      <c r="FAG2586" s="168"/>
      <c r="FAH2586" s="168"/>
      <c r="FAI2586" s="168"/>
      <c r="FAJ2586" s="168"/>
      <c r="FAK2586" s="168"/>
      <c r="FAL2586" s="168"/>
      <c r="FAM2586" s="168"/>
      <c r="FAN2586" s="168"/>
      <c r="FAO2586" s="168"/>
      <c r="FAP2586" s="168"/>
      <c r="FAQ2586" s="168"/>
      <c r="FAR2586" s="168"/>
      <c r="FAS2586" s="168"/>
      <c r="FAT2586" s="168"/>
      <c r="FAU2586" s="168"/>
      <c r="FAV2586" s="168"/>
      <c r="FAW2586" s="168"/>
      <c r="FAX2586" s="168"/>
      <c r="FAY2586" s="168"/>
      <c r="FAZ2586" s="168"/>
      <c r="FBA2586" s="168"/>
      <c r="FBB2586" s="168"/>
      <c r="FBC2586" s="168"/>
      <c r="FBD2586" s="168"/>
      <c r="FBE2586" s="168"/>
      <c r="FBF2586" s="168"/>
      <c r="FBG2586" s="168"/>
      <c r="FBH2586" s="168"/>
      <c r="FBI2586" s="168"/>
      <c r="FBJ2586" s="168"/>
      <c r="FBK2586" s="168"/>
      <c r="FBL2586" s="168"/>
      <c r="FBM2586" s="168"/>
      <c r="FBN2586" s="168"/>
      <c r="FBO2586" s="168"/>
      <c r="FBP2586" s="168"/>
      <c r="FBQ2586" s="168"/>
      <c r="FBR2586" s="168"/>
      <c r="FBS2586" s="168"/>
      <c r="FBT2586" s="168"/>
      <c r="FBU2586" s="168"/>
      <c r="FBV2586" s="168"/>
      <c r="FBW2586" s="168"/>
      <c r="FBX2586" s="168"/>
      <c r="FBY2586" s="168"/>
      <c r="FBZ2586" s="168"/>
      <c r="FCA2586" s="168"/>
      <c r="FCB2586" s="168"/>
      <c r="FCC2586" s="168"/>
      <c r="FCD2586" s="168"/>
      <c r="FCE2586" s="168"/>
      <c r="FCF2586" s="168"/>
      <c r="FCG2586" s="168"/>
      <c r="FCH2586" s="168"/>
      <c r="FCI2586" s="168"/>
      <c r="FCJ2586" s="168"/>
      <c r="FCK2586" s="168"/>
      <c r="FCL2586" s="168"/>
      <c r="FCM2586" s="168"/>
      <c r="FCN2586" s="168"/>
      <c r="FCO2586" s="168"/>
      <c r="FCP2586" s="168"/>
      <c r="FCQ2586" s="168"/>
      <c r="FCR2586" s="168"/>
      <c r="FCS2586" s="168"/>
      <c r="FCT2586" s="168"/>
      <c r="FCU2586" s="168"/>
      <c r="FCV2586" s="168"/>
      <c r="FCW2586" s="168"/>
      <c r="FCX2586" s="168"/>
      <c r="FCY2586" s="168"/>
      <c r="FCZ2586" s="168"/>
      <c r="FDA2586" s="168"/>
      <c r="FDB2586" s="168"/>
      <c r="FDC2586" s="168"/>
      <c r="FDD2586" s="168"/>
      <c r="FDE2586" s="168"/>
      <c r="FDF2586" s="168"/>
      <c r="FDG2586" s="168"/>
      <c r="FDH2586" s="168"/>
      <c r="FDI2586" s="168"/>
      <c r="FDJ2586" s="168"/>
      <c r="FDK2586" s="168"/>
      <c r="FDL2586" s="168"/>
      <c r="FDM2586" s="168"/>
      <c r="FDN2586" s="168"/>
      <c r="FDO2586" s="168"/>
      <c r="FDP2586" s="168"/>
      <c r="FDQ2586" s="168"/>
      <c r="FDR2586" s="168"/>
      <c r="FDS2586" s="168"/>
      <c r="FDT2586" s="168"/>
      <c r="FDU2586" s="168"/>
      <c r="FDV2586" s="168"/>
      <c r="FDW2586" s="168"/>
      <c r="FDX2586" s="168"/>
      <c r="FDY2586" s="168"/>
      <c r="FDZ2586" s="168"/>
      <c r="FEA2586" s="168"/>
      <c r="FEB2586" s="168"/>
      <c r="FEC2586" s="168"/>
      <c r="FED2586" s="168"/>
      <c r="FEE2586" s="168"/>
      <c r="FEF2586" s="168"/>
      <c r="FEG2586" s="168"/>
      <c r="FEH2586" s="168"/>
      <c r="FEI2586" s="168"/>
      <c r="FEJ2586" s="168"/>
      <c r="FEK2586" s="168"/>
      <c r="FEL2586" s="168"/>
      <c r="FEM2586" s="168"/>
      <c r="FEN2586" s="168"/>
      <c r="FEO2586" s="168"/>
      <c r="FEP2586" s="168"/>
      <c r="FEQ2586" s="168"/>
      <c r="FER2586" s="168"/>
      <c r="FES2586" s="168"/>
      <c r="FET2586" s="168"/>
      <c r="FEU2586" s="168"/>
      <c r="FEV2586" s="168"/>
      <c r="FEW2586" s="168"/>
      <c r="FEX2586" s="168"/>
      <c r="FEY2586" s="168"/>
      <c r="FEZ2586" s="168"/>
      <c r="FFA2586" s="168"/>
      <c r="FFB2586" s="168"/>
      <c r="FFC2586" s="168"/>
      <c r="FFD2586" s="168"/>
      <c r="FFE2586" s="168"/>
      <c r="FFF2586" s="168"/>
      <c r="FFG2586" s="168"/>
      <c r="FFH2586" s="168"/>
      <c r="FFI2586" s="168"/>
      <c r="FFJ2586" s="168"/>
      <c r="FFK2586" s="168"/>
      <c r="FFL2586" s="168"/>
      <c r="FFM2586" s="168"/>
      <c r="FFN2586" s="168"/>
      <c r="FFO2586" s="168"/>
      <c r="FFP2586" s="168"/>
      <c r="FFQ2586" s="168"/>
      <c r="FFR2586" s="168"/>
      <c r="FFS2586" s="168"/>
      <c r="FFT2586" s="168"/>
      <c r="FFU2586" s="168"/>
      <c r="FFV2586" s="168"/>
      <c r="FFW2586" s="168"/>
      <c r="FFX2586" s="168"/>
      <c r="FFY2586" s="168"/>
      <c r="FFZ2586" s="168"/>
      <c r="FGA2586" s="168"/>
      <c r="FGB2586" s="168"/>
      <c r="FGC2586" s="168"/>
      <c r="FGD2586" s="168"/>
      <c r="FGE2586" s="168"/>
      <c r="FGF2586" s="168"/>
      <c r="FGG2586" s="168"/>
      <c r="FGH2586" s="168"/>
      <c r="FGI2586" s="168"/>
      <c r="FGJ2586" s="168"/>
      <c r="FGK2586" s="168"/>
      <c r="FGL2586" s="168"/>
      <c r="FGM2586" s="168"/>
      <c r="FGN2586" s="168"/>
      <c r="FGO2586" s="168"/>
      <c r="FGP2586" s="168"/>
      <c r="FGQ2586" s="168"/>
      <c r="FGR2586" s="168"/>
      <c r="FGS2586" s="168"/>
      <c r="FGT2586" s="168"/>
      <c r="FGU2586" s="168"/>
      <c r="FGV2586" s="168"/>
      <c r="FGW2586" s="168"/>
      <c r="FGX2586" s="168"/>
      <c r="FGY2586" s="168"/>
      <c r="FGZ2586" s="168"/>
      <c r="FHA2586" s="168"/>
      <c r="FHB2586" s="168"/>
      <c r="FHC2586" s="168"/>
      <c r="FHD2586" s="168"/>
      <c r="FHE2586" s="168"/>
      <c r="FHF2586" s="168"/>
      <c r="FHG2586" s="168"/>
      <c r="FHH2586" s="168"/>
      <c r="FHI2586" s="168"/>
      <c r="FHJ2586" s="168"/>
      <c r="FHK2586" s="168"/>
      <c r="FHL2586" s="168"/>
      <c r="FHM2586" s="168"/>
      <c r="FHN2586" s="168"/>
      <c r="FHO2586" s="168"/>
      <c r="FHP2586" s="168"/>
      <c r="FHQ2586" s="168"/>
      <c r="FHR2586" s="168"/>
      <c r="FHS2586" s="168"/>
      <c r="FHT2586" s="168"/>
      <c r="FHU2586" s="168"/>
      <c r="FHV2586" s="168"/>
      <c r="FHW2586" s="168"/>
      <c r="FHX2586" s="168"/>
      <c r="FHY2586" s="168"/>
      <c r="FHZ2586" s="168"/>
      <c r="FIA2586" s="168"/>
      <c r="FIB2586" s="168"/>
      <c r="FIC2586" s="168"/>
      <c r="FID2586" s="168"/>
      <c r="FIE2586" s="168"/>
      <c r="FIF2586" s="168"/>
      <c r="FIG2586" s="168"/>
      <c r="FIH2586" s="168"/>
      <c r="FII2586" s="168"/>
      <c r="FIJ2586" s="168"/>
      <c r="FIK2586" s="168"/>
      <c r="FIL2586" s="168"/>
      <c r="FIM2586" s="168"/>
      <c r="FIN2586" s="168"/>
      <c r="FIO2586" s="168"/>
      <c r="FIP2586" s="168"/>
      <c r="FIQ2586" s="168"/>
      <c r="FIR2586" s="168"/>
      <c r="FIS2586" s="168"/>
      <c r="FIT2586" s="168"/>
      <c r="FIU2586" s="168"/>
      <c r="FIV2586" s="168"/>
      <c r="FIW2586" s="168"/>
      <c r="FIX2586" s="168"/>
      <c r="FIY2586" s="168"/>
      <c r="FIZ2586" s="168"/>
      <c r="FJA2586" s="168"/>
      <c r="FJB2586" s="168"/>
      <c r="FJC2586" s="168"/>
      <c r="FJD2586" s="168"/>
      <c r="FJE2586" s="168"/>
      <c r="FJF2586" s="168"/>
      <c r="FJG2586" s="168"/>
      <c r="FJH2586" s="168"/>
      <c r="FJI2586" s="168"/>
      <c r="FJJ2586" s="168"/>
      <c r="FJK2586" s="168"/>
      <c r="FJL2586" s="168"/>
      <c r="FJM2586" s="168"/>
      <c r="FJN2586" s="168"/>
      <c r="FJO2586" s="168"/>
      <c r="FJP2586" s="168"/>
      <c r="FJQ2586" s="168"/>
      <c r="FJR2586" s="168"/>
      <c r="FJS2586" s="168"/>
      <c r="FJT2586" s="168"/>
      <c r="FJU2586" s="168"/>
      <c r="FJV2586" s="168"/>
      <c r="FJW2586" s="168"/>
      <c r="FJX2586" s="168"/>
      <c r="FJY2586" s="168"/>
      <c r="FJZ2586" s="168"/>
      <c r="FKA2586" s="168"/>
      <c r="FKB2586" s="168"/>
      <c r="FKC2586" s="168"/>
      <c r="FKD2586" s="168"/>
      <c r="FKE2586" s="168"/>
      <c r="FKF2586" s="168"/>
      <c r="FKG2586" s="168"/>
      <c r="FKH2586" s="168"/>
      <c r="FKI2586" s="168"/>
      <c r="FKJ2586" s="168"/>
      <c r="FKK2586" s="168"/>
      <c r="FKL2586" s="168"/>
      <c r="FKM2586" s="168"/>
      <c r="FKN2586" s="168"/>
      <c r="FKO2586" s="168"/>
      <c r="FKP2586" s="168"/>
      <c r="FKQ2586" s="168"/>
      <c r="FKR2586" s="168"/>
      <c r="FKS2586" s="168"/>
      <c r="FKT2586" s="168"/>
      <c r="FKU2586" s="168"/>
      <c r="FKV2586" s="168"/>
      <c r="FKW2586" s="168"/>
      <c r="FKX2586" s="168"/>
      <c r="FKY2586" s="168"/>
      <c r="FKZ2586" s="168"/>
      <c r="FLA2586" s="168"/>
      <c r="FLB2586" s="168"/>
      <c r="FLC2586" s="168"/>
      <c r="FLD2586" s="168"/>
      <c r="FLE2586" s="168"/>
      <c r="FLF2586" s="168"/>
      <c r="FLG2586" s="168"/>
      <c r="FLH2586" s="168"/>
      <c r="FLI2586" s="168"/>
      <c r="FLJ2586" s="168"/>
      <c r="FLK2586" s="168"/>
      <c r="FLL2586" s="168"/>
      <c r="FLM2586" s="168"/>
      <c r="FLN2586" s="168"/>
      <c r="FLO2586" s="168"/>
      <c r="FLP2586" s="168"/>
      <c r="FLQ2586" s="168"/>
      <c r="FLR2586" s="168"/>
      <c r="FLS2586" s="168"/>
      <c r="FLT2586" s="168"/>
      <c r="FLU2586" s="168"/>
      <c r="FLV2586" s="168"/>
      <c r="FLW2586" s="168"/>
      <c r="FLX2586" s="168"/>
      <c r="FLY2586" s="168"/>
      <c r="FLZ2586" s="168"/>
      <c r="FMA2586" s="168"/>
      <c r="FMB2586" s="168"/>
      <c r="FMC2586" s="168"/>
      <c r="FMD2586" s="168"/>
      <c r="FME2586" s="168"/>
      <c r="FMF2586" s="168"/>
      <c r="FMG2586" s="168"/>
      <c r="FMH2586" s="168"/>
      <c r="FMI2586" s="168"/>
      <c r="FMJ2586" s="168"/>
      <c r="FMK2586" s="168"/>
      <c r="FML2586" s="168"/>
      <c r="FMM2586" s="168"/>
      <c r="FMN2586" s="168"/>
      <c r="FMO2586" s="168"/>
      <c r="FMP2586" s="168"/>
      <c r="FMQ2586" s="168"/>
      <c r="FMR2586" s="168"/>
      <c r="FMS2586" s="168"/>
      <c r="FMT2586" s="168"/>
      <c r="FMU2586" s="168"/>
      <c r="FMV2586" s="168"/>
      <c r="FMW2586" s="168"/>
      <c r="FMX2586" s="168"/>
      <c r="FMY2586" s="168"/>
      <c r="FMZ2586" s="168"/>
      <c r="FNA2586" s="168"/>
      <c r="FNB2586" s="168"/>
      <c r="FNC2586" s="168"/>
      <c r="FND2586" s="168"/>
      <c r="FNE2586" s="168"/>
      <c r="FNF2586" s="168"/>
      <c r="FNG2586" s="168"/>
      <c r="FNH2586" s="168"/>
      <c r="FNI2586" s="168"/>
      <c r="FNJ2586" s="168"/>
      <c r="FNK2586" s="168"/>
      <c r="FNL2586" s="168"/>
      <c r="FNM2586" s="168"/>
      <c r="FNN2586" s="168"/>
      <c r="FNO2586" s="168"/>
      <c r="FNP2586" s="168"/>
      <c r="FNQ2586" s="168"/>
      <c r="FNR2586" s="168"/>
      <c r="FNS2586" s="168"/>
      <c r="FNT2586" s="168"/>
      <c r="FNU2586" s="168"/>
      <c r="FNV2586" s="168"/>
      <c r="FNW2586" s="168"/>
      <c r="FNX2586" s="168"/>
      <c r="FNY2586" s="168"/>
      <c r="FNZ2586" s="168"/>
      <c r="FOA2586" s="168"/>
      <c r="FOB2586" s="168"/>
      <c r="FOC2586" s="168"/>
      <c r="FOD2586" s="168"/>
      <c r="FOE2586" s="168"/>
      <c r="FOF2586" s="168"/>
      <c r="FOG2586" s="168"/>
      <c r="FOH2586" s="168"/>
      <c r="FOI2586" s="168"/>
      <c r="FOJ2586" s="168"/>
      <c r="FOK2586" s="168"/>
      <c r="FOL2586" s="168"/>
      <c r="FOM2586" s="168"/>
      <c r="FON2586" s="168"/>
      <c r="FOO2586" s="168"/>
      <c r="FOP2586" s="168"/>
      <c r="FOQ2586" s="168"/>
      <c r="FOR2586" s="168"/>
      <c r="FOS2586" s="168"/>
      <c r="FOT2586" s="168"/>
      <c r="FOU2586" s="168"/>
      <c r="FOV2586" s="168"/>
      <c r="FOW2586" s="168"/>
      <c r="FOX2586" s="168"/>
      <c r="FOY2586" s="168"/>
      <c r="FOZ2586" s="168"/>
      <c r="FPA2586" s="168"/>
      <c r="FPB2586" s="168"/>
      <c r="FPC2586" s="168"/>
      <c r="FPD2586" s="168"/>
      <c r="FPE2586" s="168"/>
      <c r="FPF2586" s="168"/>
      <c r="FPG2586" s="168"/>
      <c r="FPH2586" s="168"/>
      <c r="FPI2586" s="168"/>
      <c r="FPJ2586" s="168"/>
      <c r="FPK2586" s="168"/>
      <c r="FPL2586" s="168"/>
      <c r="FPM2586" s="168"/>
      <c r="FPN2586" s="168"/>
      <c r="FPO2586" s="168"/>
      <c r="FPP2586" s="168"/>
      <c r="FPQ2586" s="168"/>
      <c r="FPR2586" s="168"/>
      <c r="FPS2586" s="168"/>
      <c r="FPT2586" s="168"/>
      <c r="FPU2586" s="168"/>
      <c r="FPV2586" s="168"/>
      <c r="FPW2586" s="168"/>
      <c r="FPX2586" s="168"/>
      <c r="FPY2586" s="168"/>
      <c r="FPZ2586" s="168"/>
      <c r="FQA2586" s="168"/>
      <c r="FQB2586" s="168"/>
      <c r="FQC2586" s="168"/>
      <c r="FQD2586" s="168"/>
      <c r="FQE2586" s="168"/>
      <c r="FQF2586" s="168"/>
      <c r="FQG2586" s="168"/>
      <c r="FQH2586" s="168"/>
      <c r="FQI2586" s="168"/>
      <c r="FQJ2586" s="168"/>
      <c r="FQK2586" s="168"/>
      <c r="FQL2586" s="168"/>
      <c r="FQM2586" s="168"/>
      <c r="FQN2586" s="168"/>
      <c r="FQO2586" s="168"/>
      <c r="FQP2586" s="168"/>
      <c r="FQQ2586" s="168"/>
      <c r="FQR2586" s="168"/>
      <c r="FQS2586" s="168"/>
      <c r="FQT2586" s="168"/>
      <c r="FQU2586" s="168"/>
      <c r="FQV2586" s="168"/>
      <c r="FQW2586" s="168"/>
      <c r="FQX2586" s="168"/>
      <c r="FQY2586" s="168"/>
      <c r="FQZ2586" s="168"/>
      <c r="FRA2586" s="168"/>
      <c r="FRB2586" s="168"/>
      <c r="FRC2586" s="168"/>
      <c r="FRD2586" s="168"/>
      <c r="FRE2586" s="168"/>
      <c r="FRF2586" s="168"/>
      <c r="FRG2586" s="168"/>
      <c r="FRH2586" s="168"/>
      <c r="FRI2586" s="168"/>
      <c r="FRJ2586" s="168"/>
      <c r="FRK2586" s="168"/>
      <c r="FRL2586" s="168"/>
      <c r="FRM2586" s="168"/>
      <c r="FRN2586" s="168"/>
      <c r="FRO2586" s="168"/>
      <c r="FRP2586" s="168"/>
      <c r="FRQ2586" s="168"/>
      <c r="FRR2586" s="168"/>
      <c r="FRS2586" s="168"/>
      <c r="FRT2586" s="168"/>
      <c r="FRU2586" s="168"/>
      <c r="FRV2586" s="168"/>
      <c r="FRW2586" s="168"/>
      <c r="FRX2586" s="168"/>
      <c r="FRY2586" s="168"/>
      <c r="FRZ2586" s="168"/>
      <c r="FSA2586" s="168"/>
      <c r="FSB2586" s="168"/>
      <c r="FSC2586" s="168"/>
      <c r="FSD2586" s="168"/>
      <c r="FSE2586" s="168"/>
      <c r="FSF2586" s="168"/>
      <c r="FSG2586" s="168"/>
      <c r="FSH2586" s="168"/>
      <c r="FSI2586" s="168"/>
      <c r="FSJ2586" s="168"/>
      <c r="FSK2586" s="168"/>
      <c r="FSL2586" s="168"/>
      <c r="FSM2586" s="168"/>
      <c r="FSN2586" s="168"/>
      <c r="FSO2586" s="168"/>
      <c r="FSP2586" s="168"/>
      <c r="FSQ2586" s="168"/>
      <c r="FSR2586" s="168"/>
      <c r="FSS2586" s="168"/>
      <c r="FST2586" s="168"/>
      <c r="FSU2586" s="168"/>
      <c r="FSV2586" s="168"/>
      <c r="FSW2586" s="168"/>
      <c r="FSX2586" s="168"/>
      <c r="FSY2586" s="168"/>
      <c r="FSZ2586" s="168"/>
      <c r="FTA2586" s="168"/>
      <c r="FTB2586" s="168"/>
      <c r="FTC2586" s="168"/>
      <c r="FTD2586" s="168"/>
      <c r="FTE2586" s="168"/>
      <c r="FTF2586" s="168"/>
      <c r="FTG2586" s="168"/>
      <c r="FTH2586" s="168"/>
      <c r="FTI2586" s="168"/>
      <c r="FTJ2586" s="168"/>
      <c r="FTK2586" s="168"/>
      <c r="FTL2586" s="168"/>
      <c r="FTM2586" s="168"/>
      <c r="FTN2586" s="168"/>
      <c r="FTO2586" s="168"/>
      <c r="FTP2586" s="168"/>
      <c r="FTQ2586" s="168"/>
      <c r="FTR2586" s="168"/>
      <c r="FTS2586" s="168"/>
      <c r="FTT2586" s="168"/>
      <c r="FTU2586" s="168"/>
      <c r="FTV2586" s="168"/>
      <c r="FTW2586" s="168"/>
      <c r="FTX2586" s="168"/>
      <c r="FTY2586" s="168"/>
      <c r="FTZ2586" s="168"/>
      <c r="FUA2586" s="168"/>
      <c r="FUB2586" s="168"/>
      <c r="FUC2586" s="168"/>
      <c r="FUD2586" s="168"/>
      <c r="FUE2586" s="168"/>
      <c r="FUF2586" s="168"/>
      <c r="FUG2586" s="168"/>
      <c r="FUH2586" s="168"/>
      <c r="FUI2586" s="168"/>
      <c r="FUJ2586" s="168"/>
      <c r="FUK2586" s="168"/>
      <c r="FUL2586" s="168"/>
      <c r="FUM2586" s="168"/>
      <c r="FUN2586" s="168"/>
      <c r="FUO2586" s="168"/>
      <c r="FUP2586" s="168"/>
      <c r="FUQ2586" s="168"/>
      <c r="FUR2586" s="168"/>
      <c r="FUS2586" s="168"/>
      <c r="FUT2586" s="168"/>
      <c r="FUU2586" s="168"/>
      <c r="FUV2586" s="168"/>
      <c r="FUW2586" s="168"/>
      <c r="FUX2586" s="168"/>
      <c r="FUY2586" s="168"/>
      <c r="FUZ2586" s="168"/>
      <c r="FVA2586" s="168"/>
      <c r="FVB2586" s="168"/>
      <c r="FVC2586" s="168"/>
      <c r="FVD2586" s="168"/>
      <c r="FVE2586" s="168"/>
      <c r="FVF2586" s="168"/>
      <c r="FVG2586" s="168"/>
      <c r="FVH2586" s="168"/>
      <c r="FVI2586" s="168"/>
      <c r="FVJ2586" s="168"/>
      <c r="FVK2586" s="168"/>
      <c r="FVL2586" s="168"/>
      <c r="FVM2586" s="168"/>
      <c r="FVN2586" s="168"/>
      <c r="FVO2586" s="168"/>
      <c r="FVP2586" s="168"/>
      <c r="FVQ2586" s="168"/>
      <c r="FVR2586" s="168"/>
      <c r="FVS2586" s="168"/>
      <c r="FVT2586" s="168"/>
      <c r="FVU2586" s="168"/>
      <c r="FVV2586" s="168"/>
      <c r="FVW2586" s="168"/>
      <c r="FVX2586" s="168"/>
      <c r="FVY2586" s="168"/>
      <c r="FVZ2586" s="168"/>
      <c r="FWA2586" s="168"/>
      <c r="FWB2586" s="168"/>
      <c r="FWC2586" s="168"/>
      <c r="FWD2586" s="168"/>
      <c r="FWE2586" s="168"/>
      <c r="FWF2586" s="168"/>
      <c r="FWG2586" s="168"/>
      <c r="FWH2586" s="168"/>
      <c r="FWI2586" s="168"/>
      <c r="FWJ2586" s="168"/>
      <c r="FWK2586" s="168"/>
      <c r="FWL2586" s="168"/>
      <c r="FWM2586" s="168"/>
      <c r="FWN2586" s="168"/>
      <c r="FWO2586" s="168"/>
      <c r="FWP2586" s="168"/>
      <c r="FWQ2586" s="168"/>
      <c r="FWR2586" s="168"/>
      <c r="FWS2586" s="168"/>
      <c r="FWT2586" s="168"/>
      <c r="FWU2586" s="168"/>
      <c r="FWV2586" s="168"/>
      <c r="FWW2586" s="168"/>
      <c r="FWX2586" s="168"/>
      <c r="FWY2586" s="168"/>
      <c r="FWZ2586" s="168"/>
      <c r="FXA2586" s="168"/>
      <c r="FXB2586" s="168"/>
      <c r="FXC2586" s="168"/>
      <c r="FXD2586" s="168"/>
      <c r="FXE2586" s="168"/>
      <c r="FXF2586" s="168"/>
      <c r="FXG2586" s="168"/>
      <c r="FXH2586" s="168"/>
      <c r="FXI2586" s="168"/>
      <c r="FXJ2586" s="168"/>
      <c r="FXK2586" s="168"/>
      <c r="FXL2586" s="168"/>
      <c r="FXM2586" s="168"/>
      <c r="FXN2586" s="168"/>
      <c r="FXO2586" s="168"/>
      <c r="FXP2586" s="168"/>
      <c r="FXQ2586" s="168"/>
      <c r="FXR2586" s="168"/>
      <c r="FXS2586" s="168"/>
      <c r="FXT2586" s="168"/>
      <c r="FXU2586" s="168"/>
      <c r="FXV2586" s="168"/>
      <c r="FXW2586" s="168"/>
      <c r="FXX2586" s="168"/>
      <c r="FXY2586" s="168"/>
      <c r="FXZ2586" s="168"/>
      <c r="FYA2586" s="168"/>
      <c r="FYB2586" s="168"/>
      <c r="FYC2586" s="168"/>
      <c r="FYD2586" s="168"/>
      <c r="FYE2586" s="168"/>
      <c r="FYF2586" s="168"/>
      <c r="FYG2586" s="168"/>
      <c r="FYH2586" s="168"/>
      <c r="FYI2586" s="168"/>
      <c r="FYJ2586" s="168"/>
      <c r="FYK2586" s="168"/>
      <c r="FYL2586" s="168"/>
      <c r="FYM2586" s="168"/>
      <c r="FYN2586" s="168"/>
      <c r="FYO2586" s="168"/>
      <c r="FYP2586" s="168"/>
      <c r="FYQ2586" s="168"/>
      <c r="FYR2586" s="168"/>
      <c r="FYS2586" s="168"/>
      <c r="FYT2586" s="168"/>
      <c r="FYU2586" s="168"/>
      <c r="FYV2586" s="168"/>
      <c r="FYW2586" s="168"/>
      <c r="FYX2586" s="168"/>
      <c r="FYY2586" s="168"/>
      <c r="FYZ2586" s="168"/>
      <c r="FZA2586" s="168"/>
      <c r="FZB2586" s="168"/>
      <c r="FZC2586" s="168"/>
      <c r="FZD2586" s="168"/>
      <c r="FZE2586" s="168"/>
      <c r="FZF2586" s="168"/>
      <c r="FZG2586" s="168"/>
      <c r="FZH2586" s="168"/>
      <c r="FZI2586" s="168"/>
      <c r="FZJ2586" s="168"/>
      <c r="FZK2586" s="168"/>
      <c r="FZL2586" s="168"/>
      <c r="FZM2586" s="168"/>
      <c r="FZN2586" s="168"/>
      <c r="FZO2586" s="168"/>
      <c r="FZP2586" s="168"/>
      <c r="FZQ2586" s="168"/>
      <c r="FZR2586" s="168"/>
      <c r="FZS2586" s="168"/>
      <c r="FZT2586" s="168"/>
      <c r="FZU2586" s="168"/>
      <c r="FZV2586" s="168"/>
      <c r="FZW2586" s="168"/>
      <c r="FZX2586" s="168"/>
      <c r="FZY2586" s="168"/>
      <c r="FZZ2586" s="168"/>
      <c r="GAA2586" s="168"/>
      <c r="GAB2586" s="168"/>
      <c r="GAC2586" s="168"/>
      <c r="GAD2586" s="168"/>
      <c r="GAE2586" s="168"/>
      <c r="GAF2586" s="168"/>
      <c r="GAG2586" s="168"/>
      <c r="GAH2586" s="168"/>
      <c r="GAI2586" s="168"/>
      <c r="GAJ2586" s="168"/>
      <c r="GAK2586" s="168"/>
      <c r="GAL2586" s="168"/>
      <c r="GAM2586" s="168"/>
      <c r="GAN2586" s="168"/>
      <c r="GAO2586" s="168"/>
      <c r="GAP2586" s="168"/>
      <c r="GAQ2586" s="168"/>
      <c r="GAR2586" s="168"/>
      <c r="GAS2586" s="168"/>
      <c r="GAT2586" s="168"/>
      <c r="GAU2586" s="168"/>
      <c r="GAV2586" s="168"/>
      <c r="GAW2586" s="168"/>
      <c r="GAX2586" s="168"/>
      <c r="GAY2586" s="168"/>
      <c r="GAZ2586" s="168"/>
      <c r="GBA2586" s="168"/>
      <c r="GBB2586" s="168"/>
      <c r="GBC2586" s="168"/>
      <c r="GBD2586" s="168"/>
      <c r="GBE2586" s="168"/>
      <c r="GBF2586" s="168"/>
      <c r="GBG2586" s="168"/>
      <c r="GBH2586" s="168"/>
      <c r="GBI2586" s="168"/>
      <c r="GBJ2586" s="168"/>
      <c r="GBK2586" s="168"/>
      <c r="GBL2586" s="168"/>
      <c r="GBM2586" s="168"/>
      <c r="GBN2586" s="168"/>
      <c r="GBO2586" s="168"/>
      <c r="GBP2586" s="168"/>
      <c r="GBQ2586" s="168"/>
      <c r="GBR2586" s="168"/>
      <c r="GBS2586" s="168"/>
      <c r="GBT2586" s="168"/>
      <c r="GBU2586" s="168"/>
      <c r="GBV2586" s="168"/>
      <c r="GBW2586" s="168"/>
      <c r="GBX2586" s="168"/>
      <c r="GBY2586" s="168"/>
      <c r="GBZ2586" s="168"/>
      <c r="GCA2586" s="168"/>
      <c r="GCB2586" s="168"/>
      <c r="GCC2586" s="168"/>
      <c r="GCD2586" s="168"/>
      <c r="GCE2586" s="168"/>
      <c r="GCF2586" s="168"/>
      <c r="GCG2586" s="168"/>
      <c r="GCH2586" s="168"/>
      <c r="GCI2586" s="168"/>
      <c r="GCJ2586" s="168"/>
      <c r="GCK2586" s="168"/>
      <c r="GCL2586" s="168"/>
      <c r="GCM2586" s="168"/>
      <c r="GCN2586" s="168"/>
      <c r="GCO2586" s="168"/>
      <c r="GCP2586" s="168"/>
      <c r="GCQ2586" s="168"/>
      <c r="GCR2586" s="168"/>
      <c r="GCS2586" s="168"/>
      <c r="GCT2586" s="168"/>
      <c r="GCU2586" s="168"/>
      <c r="GCV2586" s="168"/>
      <c r="GCW2586" s="168"/>
      <c r="GCX2586" s="168"/>
      <c r="GCY2586" s="168"/>
      <c r="GCZ2586" s="168"/>
      <c r="GDA2586" s="168"/>
      <c r="GDB2586" s="168"/>
      <c r="GDC2586" s="168"/>
      <c r="GDD2586" s="168"/>
      <c r="GDE2586" s="168"/>
      <c r="GDF2586" s="168"/>
      <c r="GDG2586" s="168"/>
      <c r="GDH2586" s="168"/>
      <c r="GDI2586" s="168"/>
      <c r="GDJ2586" s="168"/>
      <c r="GDK2586" s="168"/>
      <c r="GDL2586" s="168"/>
      <c r="GDM2586" s="168"/>
      <c r="GDN2586" s="168"/>
      <c r="GDO2586" s="168"/>
      <c r="GDP2586" s="168"/>
      <c r="GDQ2586" s="168"/>
      <c r="GDR2586" s="168"/>
      <c r="GDS2586" s="168"/>
      <c r="GDT2586" s="168"/>
      <c r="GDU2586" s="168"/>
      <c r="GDV2586" s="168"/>
      <c r="GDW2586" s="168"/>
      <c r="GDX2586" s="168"/>
      <c r="GDY2586" s="168"/>
      <c r="GDZ2586" s="168"/>
      <c r="GEA2586" s="168"/>
      <c r="GEB2586" s="168"/>
      <c r="GEC2586" s="168"/>
      <c r="GED2586" s="168"/>
      <c r="GEE2586" s="168"/>
      <c r="GEF2586" s="168"/>
      <c r="GEG2586" s="168"/>
      <c r="GEH2586" s="168"/>
      <c r="GEI2586" s="168"/>
      <c r="GEJ2586" s="168"/>
      <c r="GEK2586" s="168"/>
      <c r="GEL2586" s="168"/>
      <c r="GEM2586" s="168"/>
      <c r="GEN2586" s="168"/>
      <c r="GEO2586" s="168"/>
      <c r="GEP2586" s="168"/>
      <c r="GEQ2586" s="168"/>
      <c r="GER2586" s="168"/>
      <c r="GES2586" s="168"/>
      <c r="GET2586" s="168"/>
      <c r="GEU2586" s="168"/>
      <c r="GEV2586" s="168"/>
      <c r="GEW2586" s="168"/>
      <c r="GEX2586" s="168"/>
      <c r="GEY2586" s="168"/>
      <c r="GEZ2586" s="168"/>
      <c r="GFA2586" s="168"/>
      <c r="GFB2586" s="168"/>
      <c r="GFC2586" s="168"/>
      <c r="GFD2586" s="168"/>
      <c r="GFE2586" s="168"/>
      <c r="GFF2586" s="168"/>
      <c r="GFG2586" s="168"/>
      <c r="GFH2586" s="168"/>
      <c r="GFI2586" s="168"/>
      <c r="GFJ2586" s="168"/>
      <c r="GFK2586" s="168"/>
      <c r="GFL2586" s="168"/>
      <c r="GFM2586" s="168"/>
      <c r="GFN2586" s="168"/>
      <c r="GFO2586" s="168"/>
      <c r="GFP2586" s="168"/>
      <c r="GFQ2586" s="168"/>
      <c r="GFR2586" s="168"/>
      <c r="GFS2586" s="168"/>
      <c r="GFT2586" s="168"/>
      <c r="GFU2586" s="168"/>
      <c r="GFV2586" s="168"/>
      <c r="GFW2586" s="168"/>
      <c r="GFX2586" s="168"/>
      <c r="GFY2586" s="168"/>
      <c r="GFZ2586" s="168"/>
      <c r="GGA2586" s="168"/>
      <c r="GGB2586" s="168"/>
      <c r="GGC2586" s="168"/>
      <c r="GGD2586" s="168"/>
      <c r="GGE2586" s="168"/>
      <c r="GGF2586" s="168"/>
      <c r="GGG2586" s="168"/>
      <c r="GGH2586" s="168"/>
      <c r="GGI2586" s="168"/>
      <c r="GGJ2586" s="168"/>
      <c r="GGK2586" s="168"/>
      <c r="GGL2586" s="168"/>
      <c r="GGM2586" s="168"/>
      <c r="GGN2586" s="168"/>
      <c r="GGO2586" s="168"/>
      <c r="GGP2586" s="168"/>
      <c r="GGQ2586" s="168"/>
      <c r="GGR2586" s="168"/>
      <c r="GGS2586" s="168"/>
      <c r="GGT2586" s="168"/>
      <c r="GGU2586" s="168"/>
      <c r="GGV2586" s="168"/>
      <c r="GGW2586" s="168"/>
      <c r="GGX2586" s="168"/>
      <c r="GGY2586" s="168"/>
      <c r="GGZ2586" s="168"/>
      <c r="GHA2586" s="168"/>
      <c r="GHB2586" s="168"/>
      <c r="GHC2586" s="168"/>
      <c r="GHD2586" s="168"/>
      <c r="GHE2586" s="168"/>
      <c r="GHF2586" s="168"/>
      <c r="GHG2586" s="168"/>
      <c r="GHH2586" s="168"/>
      <c r="GHI2586" s="168"/>
      <c r="GHJ2586" s="168"/>
      <c r="GHK2586" s="168"/>
      <c r="GHL2586" s="168"/>
      <c r="GHM2586" s="168"/>
      <c r="GHN2586" s="168"/>
      <c r="GHO2586" s="168"/>
      <c r="GHP2586" s="168"/>
      <c r="GHQ2586" s="168"/>
      <c r="GHR2586" s="168"/>
      <c r="GHS2586" s="168"/>
      <c r="GHT2586" s="168"/>
      <c r="GHU2586" s="168"/>
      <c r="GHV2586" s="168"/>
      <c r="GHW2586" s="168"/>
      <c r="GHX2586" s="168"/>
      <c r="GHY2586" s="168"/>
      <c r="GHZ2586" s="168"/>
      <c r="GIA2586" s="168"/>
      <c r="GIB2586" s="168"/>
      <c r="GIC2586" s="168"/>
      <c r="GID2586" s="168"/>
      <c r="GIE2586" s="168"/>
      <c r="GIF2586" s="168"/>
      <c r="GIG2586" s="168"/>
      <c r="GIH2586" s="168"/>
      <c r="GII2586" s="168"/>
      <c r="GIJ2586" s="168"/>
      <c r="GIK2586" s="168"/>
      <c r="GIL2586" s="168"/>
      <c r="GIM2586" s="168"/>
      <c r="GIN2586" s="168"/>
      <c r="GIO2586" s="168"/>
      <c r="GIP2586" s="168"/>
      <c r="GIQ2586" s="168"/>
      <c r="GIR2586" s="168"/>
      <c r="GIS2586" s="168"/>
      <c r="GIT2586" s="168"/>
      <c r="GIU2586" s="168"/>
      <c r="GIV2586" s="168"/>
      <c r="GIW2586" s="168"/>
      <c r="GIX2586" s="168"/>
      <c r="GIY2586" s="168"/>
      <c r="GIZ2586" s="168"/>
      <c r="GJA2586" s="168"/>
      <c r="GJB2586" s="168"/>
      <c r="GJC2586" s="168"/>
      <c r="GJD2586" s="168"/>
      <c r="GJE2586" s="168"/>
      <c r="GJF2586" s="168"/>
      <c r="GJG2586" s="168"/>
      <c r="GJH2586" s="168"/>
      <c r="GJI2586" s="168"/>
      <c r="GJJ2586" s="168"/>
      <c r="GJK2586" s="168"/>
      <c r="GJL2586" s="168"/>
      <c r="GJM2586" s="168"/>
      <c r="GJN2586" s="168"/>
      <c r="GJO2586" s="168"/>
      <c r="GJP2586" s="168"/>
      <c r="GJQ2586" s="168"/>
      <c r="GJR2586" s="168"/>
      <c r="GJS2586" s="168"/>
      <c r="GJT2586" s="168"/>
      <c r="GJU2586" s="168"/>
      <c r="GJV2586" s="168"/>
      <c r="GJW2586" s="168"/>
      <c r="GJX2586" s="168"/>
      <c r="GJY2586" s="168"/>
      <c r="GJZ2586" s="168"/>
      <c r="GKA2586" s="168"/>
      <c r="GKB2586" s="168"/>
      <c r="GKC2586" s="168"/>
      <c r="GKD2586" s="168"/>
      <c r="GKE2586" s="168"/>
      <c r="GKF2586" s="168"/>
      <c r="GKG2586" s="168"/>
      <c r="GKH2586" s="168"/>
      <c r="GKI2586" s="168"/>
      <c r="GKJ2586" s="168"/>
      <c r="GKK2586" s="168"/>
      <c r="GKL2586" s="168"/>
      <c r="GKM2586" s="168"/>
      <c r="GKN2586" s="168"/>
      <c r="GKO2586" s="168"/>
      <c r="GKP2586" s="168"/>
      <c r="GKQ2586" s="168"/>
      <c r="GKR2586" s="168"/>
      <c r="GKS2586" s="168"/>
      <c r="GKT2586" s="168"/>
      <c r="GKU2586" s="168"/>
      <c r="GKV2586" s="168"/>
      <c r="GKW2586" s="168"/>
      <c r="GKX2586" s="168"/>
      <c r="GKY2586" s="168"/>
      <c r="GKZ2586" s="168"/>
      <c r="GLA2586" s="168"/>
      <c r="GLB2586" s="168"/>
      <c r="GLC2586" s="168"/>
      <c r="GLD2586" s="168"/>
      <c r="GLE2586" s="168"/>
      <c r="GLF2586" s="168"/>
      <c r="GLG2586" s="168"/>
      <c r="GLH2586" s="168"/>
      <c r="GLI2586" s="168"/>
      <c r="GLJ2586" s="168"/>
      <c r="GLK2586" s="168"/>
      <c r="GLL2586" s="168"/>
      <c r="GLM2586" s="168"/>
      <c r="GLN2586" s="168"/>
      <c r="GLO2586" s="168"/>
      <c r="GLP2586" s="168"/>
      <c r="GLQ2586" s="168"/>
      <c r="GLR2586" s="168"/>
      <c r="GLS2586" s="168"/>
      <c r="GLT2586" s="168"/>
      <c r="GLU2586" s="168"/>
      <c r="GLV2586" s="168"/>
      <c r="GLW2586" s="168"/>
      <c r="GLX2586" s="168"/>
      <c r="GLY2586" s="168"/>
      <c r="GLZ2586" s="168"/>
      <c r="GMA2586" s="168"/>
      <c r="GMB2586" s="168"/>
      <c r="GMC2586" s="168"/>
      <c r="GMD2586" s="168"/>
      <c r="GME2586" s="168"/>
      <c r="GMF2586" s="168"/>
      <c r="GMG2586" s="168"/>
      <c r="GMH2586" s="168"/>
      <c r="GMI2586" s="168"/>
      <c r="GMJ2586" s="168"/>
      <c r="GMK2586" s="168"/>
      <c r="GML2586" s="168"/>
      <c r="GMM2586" s="168"/>
      <c r="GMN2586" s="168"/>
      <c r="GMO2586" s="168"/>
      <c r="GMP2586" s="168"/>
      <c r="GMQ2586" s="168"/>
      <c r="GMR2586" s="168"/>
      <c r="GMS2586" s="168"/>
      <c r="GMT2586" s="168"/>
      <c r="GMU2586" s="168"/>
      <c r="GMV2586" s="168"/>
      <c r="GMW2586" s="168"/>
      <c r="GMX2586" s="168"/>
      <c r="GMY2586" s="168"/>
      <c r="GMZ2586" s="168"/>
      <c r="GNA2586" s="168"/>
      <c r="GNB2586" s="168"/>
      <c r="GNC2586" s="168"/>
      <c r="GND2586" s="168"/>
      <c r="GNE2586" s="168"/>
      <c r="GNF2586" s="168"/>
      <c r="GNG2586" s="168"/>
      <c r="GNH2586" s="168"/>
      <c r="GNI2586" s="168"/>
      <c r="GNJ2586" s="168"/>
      <c r="GNK2586" s="168"/>
      <c r="GNL2586" s="168"/>
      <c r="GNM2586" s="168"/>
      <c r="GNN2586" s="168"/>
      <c r="GNO2586" s="168"/>
      <c r="GNP2586" s="168"/>
      <c r="GNQ2586" s="168"/>
      <c r="GNR2586" s="168"/>
      <c r="GNS2586" s="168"/>
      <c r="GNT2586" s="168"/>
      <c r="GNU2586" s="168"/>
      <c r="GNV2586" s="168"/>
      <c r="GNW2586" s="168"/>
      <c r="GNX2586" s="168"/>
      <c r="GNY2586" s="168"/>
      <c r="GNZ2586" s="168"/>
      <c r="GOA2586" s="168"/>
      <c r="GOB2586" s="168"/>
      <c r="GOC2586" s="168"/>
      <c r="GOD2586" s="168"/>
      <c r="GOE2586" s="168"/>
      <c r="GOF2586" s="168"/>
      <c r="GOG2586" s="168"/>
      <c r="GOH2586" s="168"/>
      <c r="GOI2586" s="168"/>
      <c r="GOJ2586" s="168"/>
      <c r="GOK2586" s="168"/>
      <c r="GOL2586" s="168"/>
      <c r="GOM2586" s="168"/>
      <c r="GON2586" s="168"/>
      <c r="GOO2586" s="168"/>
      <c r="GOP2586" s="168"/>
      <c r="GOQ2586" s="168"/>
      <c r="GOR2586" s="168"/>
      <c r="GOS2586" s="168"/>
      <c r="GOT2586" s="168"/>
      <c r="GOU2586" s="168"/>
      <c r="GOV2586" s="168"/>
      <c r="GOW2586" s="168"/>
      <c r="GOX2586" s="168"/>
      <c r="GOY2586" s="168"/>
      <c r="GOZ2586" s="168"/>
      <c r="GPA2586" s="168"/>
      <c r="GPB2586" s="168"/>
      <c r="GPC2586" s="168"/>
      <c r="GPD2586" s="168"/>
      <c r="GPE2586" s="168"/>
      <c r="GPF2586" s="168"/>
      <c r="GPG2586" s="168"/>
      <c r="GPH2586" s="168"/>
      <c r="GPI2586" s="168"/>
      <c r="GPJ2586" s="168"/>
      <c r="GPK2586" s="168"/>
      <c r="GPL2586" s="168"/>
      <c r="GPM2586" s="168"/>
      <c r="GPN2586" s="168"/>
      <c r="GPO2586" s="168"/>
      <c r="GPP2586" s="168"/>
      <c r="GPQ2586" s="168"/>
      <c r="GPR2586" s="168"/>
      <c r="GPS2586" s="168"/>
      <c r="GPT2586" s="168"/>
      <c r="GPU2586" s="168"/>
      <c r="GPV2586" s="168"/>
      <c r="GPW2586" s="168"/>
      <c r="GPX2586" s="168"/>
      <c r="GPY2586" s="168"/>
      <c r="GPZ2586" s="168"/>
      <c r="GQA2586" s="168"/>
      <c r="GQB2586" s="168"/>
      <c r="GQC2586" s="168"/>
      <c r="GQD2586" s="168"/>
      <c r="GQE2586" s="168"/>
      <c r="GQF2586" s="168"/>
      <c r="GQG2586" s="168"/>
      <c r="GQH2586" s="168"/>
      <c r="GQI2586" s="168"/>
      <c r="GQJ2586" s="168"/>
      <c r="GQK2586" s="168"/>
      <c r="GQL2586" s="168"/>
      <c r="GQM2586" s="168"/>
      <c r="GQN2586" s="168"/>
      <c r="GQO2586" s="168"/>
      <c r="GQP2586" s="168"/>
      <c r="GQQ2586" s="168"/>
      <c r="GQR2586" s="168"/>
      <c r="GQS2586" s="168"/>
      <c r="GQT2586" s="168"/>
      <c r="GQU2586" s="168"/>
      <c r="GQV2586" s="168"/>
      <c r="GQW2586" s="168"/>
      <c r="GQX2586" s="168"/>
      <c r="GQY2586" s="168"/>
      <c r="GQZ2586" s="168"/>
      <c r="GRA2586" s="168"/>
      <c r="GRB2586" s="168"/>
      <c r="GRC2586" s="168"/>
      <c r="GRD2586" s="168"/>
      <c r="GRE2586" s="168"/>
      <c r="GRF2586" s="168"/>
      <c r="GRG2586" s="168"/>
      <c r="GRH2586" s="168"/>
      <c r="GRI2586" s="168"/>
      <c r="GRJ2586" s="168"/>
      <c r="GRK2586" s="168"/>
      <c r="GRL2586" s="168"/>
      <c r="GRM2586" s="168"/>
      <c r="GRN2586" s="168"/>
      <c r="GRO2586" s="168"/>
      <c r="GRP2586" s="168"/>
      <c r="GRQ2586" s="168"/>
      <c r="GRR2586" s="168"/>
      <c r="GRS2586" s="168"/>
      <c r="GRT2586" s="168"/>
      <c r="GRU2586" s="168"/>
      <c r="GRV2586" s="168"/>
      <c r="GRW2586" s="168"/>
      <c r="GRX2586" s="168"/>
      <c r="GRY2586" s="168"/>
      <c r="GRZ2586" s="168"/>
      <c r="GSA2586" s="168"/>
      <c r="GSB2586" s="168"/>
      <c r="GSC2586" s="168"/>
      <c r="GSD2586" s="168"/>
      <c r="GSE2586" s="168"/>
      <c r="GSF2586" s="168"/>
      <c r="GSG2586" s="168"/>
      <c r="GSH2586" s="168"/>
      <c r="GSI2586" s="168"/>
      <c r="GSJ2586" s="168"/>
      <c r="GSK2586" s="168"/>
      <c r="GSL2586" s="168"/>
      <c r="GSM2586" s="168"/>
      <c r="GSN2586" s="168"/>
      <c r="GSO2586" s="168"/>
      <c r="GSP2586" s="168"/>
      <c r="GSQ2586" s="168"/>
      <c r="GSR2586" s="168"/>
      <c r="GSS2586" s="168"/>
      <c r="GST2586" s="168"/>
      <c r="GSU2586" s="168"/>
      <c r="GSV2586" s="168"/>
      <c r="GSW2586" s="168"/>
      <c r="GSX2586" s="168"/>
      <c r="GSY2586" s="168"/>
      <c r="GSZ2586" s="168"/>
      <c r="GTA2586" s="168"/>
      <c r="GTB2586" s="168"/>
      <c r="GTC2586" s="168"/>
      <c r="GTD2586" s="168"/>
      <c r="GTE2586" s="168"/>
      <c r="GTF2586" s="168"/>
      <c r="GTG2586" s="168"/>
      <c r="GTH2586" s="168"/>
      <c r="GTI2586" s="168"/>
      <c r="GTJ2586" s="168"/>
      <c r="GTK2586" s="168"/>
      <c r="GTL2586" s="168"/>
      <c r="GTM2586" s="168"/>
      <c r="GTN2586" s="168"/>
      <c r="GTO2586" s="168"/>
      <c r="GTP2586" s="168"/>
      <c r="GTQ2586" s="168"/>
      <c r="GTR2586" s="168"/>
      <c r="GTS2586" s="168"/>
      <c r="GTT2586" s="168"/>
      <c r="GTU2586" s="168"/>
      <c r="GTV2586" s="168"/>
      <c r="GTW2586" s="168"/>
      <c r="GTX2586" s="168"/>
      <c r="GTY2586" s="168"/>
      <c r="GTZ2586" s="168"/>
      <c r="GUA2586" s="168"/>
      <c r="GUB2586" s="168"/>
      <c r="GUC2586" s="168"/>
      <c r="GUD2586" s="168"/>
      <c r="GUE2586" s="168"/>
      <c r="GUF2586" s="168"/>
      <c r="GUG2586" s="168"/>
      <c r="GUH2586" s="168"/>
      <c r="GUI2586" s="168"/>
      <c r="GUJ2586" s="168"/>
      <c r="GUK2586" s="168"/>
      <c r="GUL2586" s="168"/>
      <c r="GUM2586" s="168"/>
      <c r="GUN2586" s="168"/>
      <c r="GUO2586" s="168"/>
      <c r="GUP2586" s="168"/>
      <c r="GUQ2586" s="168"/>
      <c r="GUR2586" s="168"/>
      <c r="GUS2586" s="168"/>
      <c r="GUT2586" s="168"/>
      <c r="GUU2586" s="168"/>
      <c r="GUV2586" s="168"/>
      <c r="GUW2586" s="168"/>
      <c r="GUX2586" s="168"/>
      <c r="GUY2586" s="168"/>
      <c r="GUZ2586" s="168"/>
      <c r="GVA2586" s="168"/>
      <c r="GVB2586" s="168"/>
      <c r="GVC2586" s="168"/>
      <c r="GVD2586" s="168"/>
      <c r="GVE2586" s="168"/>
      <c r="GVF2586" s="168"/>
      <c r="GVG2586" s="168"/>
      <c r="GVH2586" s="168"/>
      <c r="GVI2586" s="168"/>
      <c r="GVJ2586" s="168"/>
      <c r="GVK2586" s="168"/>
      <c r="GVL2586" s="168"/>
      <c r="GVM2586" s="168"/>
      <c r="GVN2586" s="168"/>
      <c r="GVO2586" s="168"/>
      <c r="GVP2586" s="168"/>
      <c r="GVQ2586" s="168"/>
      <c r="GVR2586" s="168"/>
      <c r="GVS2586" s="168"/>
      <c r="GVT2586" s="168"/>
      <c r="GVU2586" s="168"/>
      <c r="GVV2586" s="168"/>
      <c r="GVW2586" s="168"/>
      <c r="GVX2586" s="168"/>
      <c r="GVY2586" s="168"/>
      <c r="GVZ2586" s="168"/>
      <c r="GWA2586" s="168"/>
      <c r="GWB2586" s="168"/>
      <c r="GWC2586" s="168"/>
      <c r="GWD2586" s="168"/>
      <c r="GWE2586" s="168"/>
      <c r="GWF2586" s="168"/>
      <c r="GWG2586" s="168"/>
      <c r="GWH2586" s="168"/>
      <c r="GWI2586" s="168"/>
      <c r="GWJ2586" s="168"/>
      <c r="GWK2586" s="168"/>
      <c r="GWL2586" s="168"/>
      <c r="GWM2586" s="168"/>
      <c r="GWN2586" s="168"/>
      <c r="GWO2586" s="168"/>
      <c r="GWP2586" s="168"/>
      <c r="GWQ2586" s="168"/>
      <c r="GWR2586" s="168"/>
      <c r="GWS2586" s="168"/>
      <c r="GWT2586" s="168"/>
      <c r="GWU2586" s="168"/>
      <c r="GWV2586" s="168"/>
      <c r="GWW2586" s="168"/>
      <c r="GWX2586" s="168"/>
      <c r="GWY2586" s="168"/>
      <c r="GWZ2586" s="168"/>
      <c r="GXA2586" s="168"/>
      <c r="GXB2586" s="168"/>
      <c r="GXC2586" s="168"/>
      <c r="GXD2586" s="168"/>
      <c r="GXE2586" s="168"/>
      <c r="GXF2586" s="168"/>
      <c r="GXG2586" s="168"/>
      <c r="GXH2586" s="168"/>
      <c r="GXI2586" s="168"/>
      <c r="GXJ2586" s="168"/>
      <c r="GXK2586" s="168"/>
      <c r="GXL2586" s="168"/>
      <c r="GXM2586" s="168"/>
      <c r="GXN2586" s="168"/>
      <c r="GXO2586" s="168"/>
      <c r="GXP2586" s="168"/>
      <c r="GXQ2586" s="168"/>
      <c r="GXR2586" s="168"/>
      <c r="GXS2586" s="168"/>
      <c r="GXT2586" s="168"/>
      <c r="GXU2586" s="168"/>
      <c r="GXV2586" s="168"/>
      <c r="GXW2586" s="168"/>
      <c r="GXX2586" s="168"/>
      <c r="GXY2586" s="168"/>
      <c r="GXZ2586" s="168"/>
      <c r="GYA2586" s="168"/>
      <c r="GYB2586" s="168"/>
      <c r="GYC2586" s="168"/>
      <c r="GYD2586" s="168"/>
      <c r="GYE2586" s="168"/>
      <c r="GYF2586" s="168"/>
      <c r="GYG2586" s="168"/>
      <c r="GYH2586" s="168"/>
      <c r="GYI2586" s="168"/>
      <c r="GYJ2586" s="168"/>
      <c r="GYK2586" s="168"/>
      <c r="GYL2586" s="168"/>
      <c r="GYM2586" s="168"/>
      <c r="GYN2586" s="168"/>
      <c r="GYO2586" s="168"/>
      <c r="GYP2586" s="168"/>
      <c r="GYQ2586" s="168"/>
      <c r="GYR2586" s="168"/>
      <c r="GYS2586" s="168"/>
      <c r="GYT2586" s="168"/>
      <c r="GYU2586" s="168"/>
      <c r="GYV2586" s="168"/>
      <c r="GYW2586" s="168"/>
      <c r="GYX2586" s="168"/>
      <c r="GYY2586" s="168"/>
      <c r="GYZ2586" s="168"/>
      <c r="GZA2586" s="168"/>
      <c r="GZB2586" s="168"/>
      <c r="GZC2586" s="168"/>
      <c r="GZD2586" s="168"/>
      <c r="GZE2586" s="168"/>
      <c r="GZF2586" s="168"/>
      <c r="GZG2586" s="168"/>
      <c r="GZH2586" s="168"/>
      <c r="GZI2586" s="168"/>
      <c r="GZJ2586" s="168"/>
      <c r="GZK2586" s="168"/>
      <c r="GZL2586" s="168"/>
      <c r="GZM2586" s="168"/>
      <c r="GZN2586" s="168"/>
      <c r="GZO2586" s="168"/>
      <c r="GZP2586" s="168"/>
      <c r="GZQ2586" s="168"/>
      <c r="GZR2586" s="168"/>
      <c r="GZS2586" s="168"/>
      <c r="GZT2586" s="168"/>
      <c r="GZU2586" s="168"/>
      <c r="GZV2586" s="168"/>
      <c r="GZW2586" s="168"/>
      <c r="GZX2586" s="168"/>
      <c r="GZY2586" s="168"/>
      <c r="GZZ2586" s="168"/>
      <c r="HAA2586" s="168"/>
      <c r="HAB2586" s="168"/>
      <c r="HAC2586" s="168"/>
      <c r="HAD2586" s="168"/>
      <c r="HAE2586" s="168"/>
      <c r="HAF2586" s="168"/>
      <c r="HAG2586" s="168"/>
      <c r="HAH2586" s="168"/>
      <c r="HAI2586" s="168"/>
      <c r="HAJ2586" s="168"/>
      <c r="HAK2586" s="168"/>
      <c r="HAL2586" s="168"/>
      <c r="HAM2586" s="168"/>
      <c r="HAN2586" s="168"/>
      <c r="HAO2586" s="168"/>
      <c r="HAP2586" s="168"/>
      <c r="HAQ2586" s="168"/>
      <c r="HAR2586" s="168"/>
      <c r="HAS2586" s="168"/>
      <c r="HAT2586" s="168"/>
      <c r="HAU2586" s="168"/>
      <c r="HAV2586" s="168"/>
      <c r="HAW2586" s="168"/>
      <c r="HAX2586" s="168"/>
      <c r="HAY2586" s="168"/>
      <c r="HAZ2586" s="168"/>
      <c r="HBA2586" s="168"/>
      <c r="HBB2586" s="168"/>
      <c r="HBC2586" s="168"/>
      <c r="HBD2586" s="168"/>
      <c r="HBE2586" s="168"/>
      <c r="HBF2586" s="168"/>
      <c r="HBG2586" s="168"/>
      <c r="HBH2586" s="168"/>
      <c r="HBI2586" s="168"/>
      <c r="HBJ2586" s="168"/>
      <c r="HBK2586" s="168"/>
      <c r="HBL2586" s="168"/>
      <c r="HBM2586" s="168"/>
      <c r="HBN2586" s="168"/>
      <c r="HBO2586" s="168"/>
      <c r="HBP2586" s="168"/>
      <c r="HBQ2586" s="168"/>
      <c r="HBR2586" s="168"/>
      <c r="HBS2586" s="168"/>
      <c r="HBT2586" s="168"/>
      <c r="HBU2586" s="168"/>
      <c r="HBV2586" s="168"/>
      <c r="HBW2586" s="168"/>
      <c r="HBX2586" s="168"/>
      <c r="HBY2586" s="168"/>
      <c r="HBZ2586" s="168"/>
      <c r="HCA2586" s="168"/>
      <c r="HCB2586" s="168"/>
      <c r="HCC2586" s="168"/>
      <c r="HCD2586" s="168"/>
      <c r="HCE2586" s="168"/>
      <c r="HCF2586" s="168"/>
      <c r="HCG2586" s="168"/>
      <c r="HCH2586" s="168"/>
      <c r="HCI2586" s="168"/>
      <c r="HCJ2586" s="168"/>
      <c r="HCK2586" s="168"/>
      <c r="HCL2586" s="168"/>
      <c r="HCM2586" s="168"/>
      <c r="HCN2586" s="168"/>
      <c r="HCO2586" s="168"/>
      <c r="HCP2586" s="168"/>
      <c r="HCQ2586" s="168"/>
      <c r="HCR2586" s="168"/>
      <c r="HCS2586" s="168"/>
      <c r="HCT2586" s="168"/>
      <c r="HCU2586" s="168"/>
      <c r="HCV2586" s="168"/>
      <c r="HCW2586" s="168"/>
      <c r="HCX2586" s="168"/>
      <c r="HCY2586" s="168"/>
      <c r="HCZ2586" s="168"/>
      <c r="HDA2586" s="168"/>
      <c r="HDB2586" s="168"/>
      <c r="HDC2586" s="168"/>
      <c r="HDD2586" s="168"/>
      <c r="HDE2586" s="168"/>
      <c r="HDF2586" s="168"/>
      <c r="HDG2586" s="168"/>
      <c r="HDH2586" s="168"/>
      <c r="HDI2586" s="168"/>
      <c r="HDJ2586" s="168"/>
      <c r="HDK2586" s="168"/>
      <c r="HDL2586" s="168"/>
      <c r="HDM2586" s="168"/>
      <c r="HDN2586" s="168"/>
      <c r="HDO2586" s="168"/>
      <c r="HDP2586" s="168"/>
      <c r="HDQ2586" s="168"/>
      <c r="HDR2586" s="168"/>
      <c r="HDS2586" s="168"/>
      <c r="HDT2586" s="168"/>
      <c r="HDU2586" s="168"/>
      <c r="HDV2586" s="168"/>
      <c r="HDW2586" s="168"/>
      <c r="HDX2586" s="168"/>
      <c r="HDY2586" s="168"/>
      <c r="HDZ2586" s="168"/>
      <c r="HEA2586" s="168"/>
      <c r="HEB2586" s="168"/>
      <c r="HEC2586" s="168"/>
      <c r="HED2586" s="168"/>
      <c r="HEE2586" s="168"/>
      <c r="HEF2586" s="168"/>
      <c r="HEG2586" s="168"/>
      <c r="HEH2586" s="168"/>
      <c r="HEI2586" s="168"/>
      <c r="HEJ2586" s="168"/>
      <c r="HEK2586" s="168"/>
      <c r="HEL2586" s="168"/>
      <c r="HEM2586" s="168"/>
      <c r="HEN2586" s="168"/>
      <c r="HEO2586" s="168"/>
      <c r="HEP2586" s="168"/>
      <c r="HEQ2586" s="168"/>
      <c r="HER2586" s="168"/>
      <c r="HES2586" s="168"/>
      <c r="HET2586" s="168"/>
      <c r="HEU2586" s="168"/>
      <c r="HEV2586" s="168"/>
      <c r="HEW2586" s="168"/>
      <c r="HEX2586" s="168"/>
      <c r="HEY2586" s="168"/>
      <c r="HEZ2586" s="168"/>
      <c r="HFA2586" s="168"/>
      <c r="HFB2586" s="168"/>
      <c r="HFC2586" s="168"/>
      <c r="HFD2586" s="168"/>
      <c r="HFE2586" s="168"/>
      <c r="HFF2586" s="168"/>
      <c r="HFG2586" s="168"/>
      <c r="HFH2586" s="168"/>
      <c r="HFI2586" s="168"/>
      <c r="HFJ2586" s="168"/>
      <c r="HFK2586" s="168"/>
      <c r="HFL2586" s="168"/>
      <c r="HFM2586" s="168"/>
      <c r="HFN2586" s="168"/>
      <c r="HFO2586" s="168"/>
      <c r="HFP2586" s="168"/>
      <c r="HFQ2586" s="168"/>
      <c r="HFR2586" s="168"/>
      <c r="HFS2586" s="168"/>
      <c r="HFT2586" s="168"/>
      <c r="HFU2586" s="168"/>
      <c r="HFV2586" s="168"/>
      <c r="HFW2586" s="168"/>
      <c r="HFX2586" s="168"/>
      <c r="HFY2586" s="168"/>
      <c r="HFZ2586" s="168"/>
      <c r="HGA2586" s="168"/>
      <c r="HGB2586" s="168"/>
      <c r="HGC2586" s="168"/>
      <c r="HGD2586" s="168"/>
      <c r="HGE2586" s="168"/>
      <c r="HGF2586" s="168"/>
      <c r="HGG2586" s="168"/>
      <c r="HGH2586" s="168"/>
      <c r="HGI2586" s="168"/>
      <c r="HGJ2586" s="168"/>
      <c r="HGK2586" s="168"/>
      <c r="HGL2586" s="168"/>
      <c r="HGM2586" s="168"/>
      <c r="HGN2586" s="168"/>
      <c r="HGO2586" s="168"/>
      <c r="HGP2586" s="168"/>
      <c r="HGQ2586" s="168"/>
      <c r="HGR2586" s="168"/>
      <c r="HGS2586" s="168"/>
      <c r="HGT2586" s="168"/>
      <c r="HGU2586" s="168"/>
      <c r="HGV2586" s="168"/>
      <c r="HGW2586" s="168"/>
      <c r="HGX2586" s="168"/>
      <c r="HGY2586" s="168"/>
      <c r="HGZ2586" s="168"/>
      <c r="HHA2586" s="168"/>
      <c r="HHB2586" s="168"/>
      <c r="HHC2586" s="168"/>
      <c r="HHD2586" s="168"/>
      <c r="HHE2586" s="168"/>
      <c r="HHF2586" s="168"/>
      <c r="HHG2586" s="168"/>
      <c r="HHH2586" s="168"/>
      <c r="HHI2586" s="168"/>
      <c r="HHJ2586" s="168"/>
      <c r="HHK2586" s="168"/>
      <c r="HHL2586" s="168"/>
      <c r="HHM2586" s="168"/>
      <c r="HHN2586" s="168"/>
      <c r="HHO2586" s="168"/>
      <c r="HHP2586" s="168"/>
      <c r="HHQ2586" s="168"/>
      <c r="HHR2586" s="168"/>
      <c r="HHS2586" s="168"/>
      <c r="HHT2586" s="168"/>
      <c r="HHU2586" s="168"/>
      <c r="HHV2586" s="168"/>
      <c r="HHW2586" s="168"/>
      <c r="HHX2586" s="168"/>
      <c r="HHY2586" s="168"/>
      <c r="HHZ2586" s="168"/>
      <c r="HIA2586" s="168"/>
      <c r="HIB2586" s="168"/>
      <c r="HIC2586" s="168"/>
      <c r="HID2586" s="168"/>
      <c r="HIE2586" s="168"/>
      <c r="HIF2586" s="168"/>
      <c r="HIG2586" s="168"/>
      <c r="HIH2586" s="168"/>
      <c r="HII2586" s="168"/>
      <c r="HIJ2586" s="168"/>
      <c r="HIK2586" s="168"/>
      <c r="HIL2586" s="168"/>
      <c r="HIM2586" s="168"/>
      <c r="HIN2586" s="168"/>
      <c r="HIO2586" s="168"/>
      <c r="HIP2586" s="168"/>
      <c r="HIQ2586" s="168"/>
      <c r="HIR2586" s="168"/>
      <c r="HIS2586" s="168"/>
      <c r="HIT2586" s="168"/>
      <c r="HIU2586" s="168"/>
      <c r="HIV2586" s="168"/>
      <c r="HIW2586" s="168"/>
      <c r="HIX2586" s="168"/>
      <c r="HIY2586" s="168"/>
      <c r="HIZ2586" s="168"/>
      <c r="HJA2586" s="168"/>
      <c r="HJB2586" s="168"/>
      <c r="HJC2586" s="168"/>
      <c r="HJD2586" s="168"/>
      <c r="HJE2586" s="168"/>
      <c r="HJF2586" s="168"/>
      <c r="HJG2586" s="168"/>
      <c r="HJH2586" s="168"/>
      <c r="HJI2586" s="168"/>
      <c r="HJJ2586" s="168"/>
      <c r="HJK2586" s="168"/>
      <c r="HJL2586" s="168"/>
      <c r="HJM2586" s="168"/>
      <c r="HJN2586" s="168"/>
      <c r="HJO2586" s="168"/>
      <c r="HJP2586" s="168"/>
      <c r="HJQ2586" s="168"/>
      <c r="HJR2586" s="168"/>
      <c r="HJS2586" s="168"/>
      <c r="HJT2586" s="168"/>
      <c r="HJU2586" s="168"/>
      <c r="HJV2586" s="168"/>
      <c r="HJW2586" s="168"/>
      <c r="HJX2586" s="168"/>
      <c r="HJY2586" s="168"/>
      <c r="HJZ2586" s="168"/>
      <c r="HKA2586" s="168"/>
      <c r="HKB2586" s="168"/>
      <c r="HKC2586" s="168"/>
      <c r="HKD2586" s="168"/>
      <c r="HKE2586" s="168"/>
      <c r="HKF2586" s="168"/>
      <c r="HKG2586" s="168"/>
      <c r="HKH2586" s="168"/>
      <c r="HKI2586" s="168"/>
      <c r="HKJ2586" s="168"/>
      <c r="HKK2586" s="168"/>
      <c r="HKL2586" s="168"/>
      <c r="HKM2586" s="168"/>
      <c r="HKN2586" s="168"/>
      <c r="HKO2586" s="168"/>
      <c r="HKP2586" s="168"/>
      <c r="HKQ2586" s="168"/>
      <c r="HKR2586" s="168"/>
      <c r="HKS2586" s="168"/>
      <c r="HKT2586" s="168"/>
      <c r="HKU2586" s="168"/>
      <c r="HKV2586" s="168"/>
      <c r="HKW2586" s="168"/>
      <c r="HKX2586" s="168"/>
      <c r="HKY2586" s="168"/>
      <c r="HKZ2586" s="168"/>
      <c r="HLA2586" s="168"/>
      <c r="HLB2586" s="168"/>
      <c r="HLC2586" s="168"/>
      <c r="HLD2586" s="168"/>
      <c r="HLE2586" s="168"/>
      <c r="HLF2586" s="168"/>
      <c r="HLG2586" s="168"/>
      <c r="HLH2586" s="168"/>
      <c r="HLI2586" s="168"/>
      <c r="HLJ2586" s="168"/>
      <c r="HLK2586" s="168"/>
      <c r="HLL2586" s="168"/>
      <c r="HLM2586" s="168"/>
      <c r="HLN2586" s="168"/>
      <c r="HLO2586" s="168"/>
      <c r="HLP2586" s="168"/>
      <c r="HLQ2586" s="168"/>
      <c r="HLR2586" s="168"/>
      <c r="HLS2586" s="168"/>
      <c r="HLT2586" s="168"/>
      <c r="HLU2586" s="168"/>
      <c r="HLV2586" s="168"/>
      <c r="HLW2586" s="168"/>
      <c r="HLX2586" s="168"/>
      <c r="HLY2586" s="168"/>
      <c r="HLZ2586" s="168"/>
      <c r="HMA2586" s="168"/>
      <c r="HMB2586" s="168"/>
      <c r="HMC2586" s="168"/>
      <c r="HMD2586" s="168"/>
      <c r="HME2586" s="168"/>
      <c r="HMF2586" s="168"/>
      <c r="HMG2586" s="168"/>
      <c r="HMH2586" s="168"/>
      <c r="HMI2586" s="168"/>
      <c r="HMJ2586" s="168"/>
      <c r="HMK2586" s="168"/>
      <c r="HML2586" s="168"/>
      <c r="HMM2586" s="168"/>
      <c r="HMN2586" s="168"/>
      <c r="HMO2586" s="168"/>
      <c r="HMP2586" s="168"/>
      <c r="HMQ2586" s="168"/>
      <c r="HMR2586" s="168"/>
      <c r="HMS2586" s="168"/>
      <c r="HMT2586" s="168"/>
      <c r="HMU2586" s="168"/>
      <c r="HMV2586" s="168"/>
      <c r="HMW2586" s="168"/>
      <c r="HMX2586" s="168"/>
      <c r="HMY2586" s="168"/>
      <c r="HMZ2586" s="168"/>
      <c r="HNA2586" s="168"/>
      <c r="HNB2586" s="168"/>
      <c r="HNC2586" s="168"/>
      <c r="HND2586" s="168"/>
      <c r="HNE2586" s="168"/>
      <c r="HNF2586" s="168"/>
      <c r="HNG2586" s="168"/>
      <c r="HNH2586" s="168"/>
      <c r="HNI2586" s="168"/>
      <c r="HNJ2586" s="168"/>
      <c r="HNK2586" s="168"/>
      <c r="HNL2586" s="168"/>
      <c r="HNM2586" s="168"/>
      <c r="HNN2586" s="168"/>
      <c r="HNO2586" s="168"/>
      <c r="HNP2586" s="168"/>
      <c r="HNQ2586" s="168"/>
      <c r="HNR2586" s="168"/>
      <c r="HNS2586" s="168"/>
      <c r="HNT2586" s="168"/>
      <c r="HNU2586" s="168"/>
      <c r="HNV2586" s="168"/>
      <c r="HNW2586" s="168"/>
      <c r="HNX2586" s="168"/>
      <c r="HNY2586" s="168"/>
      <c r="HNZ2586" s="168"/>
      <c r="HOA2586" s="168"/>
      <c r="HOB2586" s="168"/>
      <c r="HOC2586" s="168"/>
      <c r="HOD2586" s="168"/>
      <c r="HOE2586" s="168"/>
      <c r="HOF2586" s="168"/>
      <c r="HOG2586" s="168"/>
      <c r="HOH2586" s="168"/>
      <c r="HOI2586" s="168"/>
      <c r="HOJ2586" s="168"/>
      <c r="HOK2586" s="168"/>
      <c r="HOL2586" s="168"/>
      <c r="HOM2586" s="168"/>
      <c r="HON2586" s="168"/>
      <c r="HOO2586" s="168"/>
      <c r="HOP2586" s="168"/>
      <c r="HOQ2586" s="168"/>
      <c r="HOR2586" s="168"/>
      <c r="HOS2586" s="168"/>
      <c r="HOT2586" s="168"/>
      <c r="HOU2586" s="168"/>
      <c r="HOV2586" s="168"/>
      <c r="HOW2586" s="168"/>
      <c r="HOX2586" s="168"/>
      <c r="HOY2586" s="168"/>
      <c r="HOZ2586" s="168"/>
      <c r="HPA2586" s="168"/>
      <c r="HPB2586" s="168"/>
      <c r="HPC2586" s="168"/>
      <c r="HPD2586" s="168"/>
      <c r="HPE2586" s="168"/>
      <c r="HPF2586" s="168"/>
      <c r="HPG2586" s="168"/>
      <c r="HPH2586" s="168"/>
      <c r="HPI2586" s="168"/>
      <c r="HPJ2586" s="168"/>
      <c r="HPK2586" s="168"/>
      <c r="HPL2586" s="168"/>
      <c r="HPM2586" s="168"/>
      <c r="HPN2586" s="168"/>
      <c r="HPO2586" s="168"/>
      <c r="HPP2586" s="168"/>
      <c r="HPQ2586" s="168"/>
      <c r="HPR2586" s="168"/>
      <c r="HPS2586" s="168"/>
      <c r="HPT2586" s="168"/>
      <c r="HPU2586" s="168"/>
      <c r="HPV2586" s="168"/>
      <c r="HPW2586" s="168"/>
      <c r="HPX2586" s="168"/>
      <c r="HPY2586" s="168"/>
      <c r="HPZ2586" s="168"/>
      <c r="HQA2586" s="168"/>
      <c r="HQB2586" s="168"/>
      <c r="HQC2586" s="168"/>
      <c r="HQD2586" s="168"/>
      <c r="HQE2586" s="168"/>
      <c r="HQF2586" s="168"/>
      <c r="HQG2586" s="168"/>
      <c r="HQH2586" s="168"/>
      <c r="HQI2586" s="168"/>
      <c r="HQJ2586" s="168"/>
      <c r="HQK2586" s="168"/>
      <c r="HQL2586" s="168"/>
      <c r="HQM2586" s="168"/>
      <c r="HQN2586" s="168"/>
      <c r="HQO2586" s="168"/>
      <c r="HQP2586" s="168"/>
      <c r="HQQ2586" s="168"/>
      <c r="HQR2586" s="168"/>
      <c r="HQS2586" s="168"/>
      <c r="HQT2586" s="168"/>
      <c r="HQU2586" s="168"/>
      <c r="HQV2586" s="168"/>
      <c r="HQW2586" s="168"/>
      <c r="HQX2586" s="168"/>
      <c r="HQY2586" s="168"/>
      <c r="HQZ2586" s="168"/>
      <c r="HRA2586" s="168"/>
      <c r="HRB2586" s="168"/>
      <c r="HRC2586" s="168"/>
      <c r="HRD2586" s="168"/>
      <c r="HRE2586" s="168"/>
      <c r="HRF2586" s="168"/>
      <c r="HRG2586" s="168"/>
      <c r="HRH2586" s="168"/>
      <c r="HRI2586" s="168"/>
      <c r="HRJ2586" s="168"/>
      <c r="HRK2586" s="168"/>
      <c r="HRL2586" s="168"/>
      <c r="HRM2586" s="168"/>
      <c r="HRN2586" s="168"/>
      <c r="HRO2586" s="168"/>
      <c r="HRP2586" s="168"/>
      <c r="HRQ2586" s="168"/>
      <c r="HRR2586" s="168"/>
      <c r="HRS2586" s="168"/>
      <c r="HRT2586" s="168"/>
      <c r="HRU2586" s="168"/>
      <c r="HRV2586" s="168"/>
      <c r="HRW2586" s="168"/>
      <c r="HRX2586" s="168"/>
      <c r="HRY2586" s="168"/>
      <c r="HRZ2586" s="168"/>
      <c r="HSA2586" s="168"/>
      <c r="HSB2586" s="168"/>
      <c r="HSC2586" s="168"/>
      <c r="HSD2586" s="168"/>
      <c r="HSE2586" s="168"/>
      <c r="HSF2586" s="168"/>
      <c r="HSG2586" s="168"/>
      <c r="HSH2586" s="168"/>
      <c r="HSI2586" s="168"/>
      <c r="HSJ2586" s="168"/>
      <c r="HSK2586" s="168"/>
      <c r="HSL2586" s="168"/>
      <c r="HSM2586" s="168"/>
      <c r="HSN2586" s="168"/>
      <c r="HSO2586" s="168"/>
      <c r="HSP2586" s="168"/>
      <c r="HSQ2586" s="168"/>
      <c r="HSR2586" s="168"/>
      <c r="HSS2586" s="168"/>
      <c r="HST2586" s="168"/>
      <c r="HSU2586" s="168"/>
      <c r="HSV2586" s="168"/>
      <c r="HSW2586" s="168"/>
      <c r="HSX2586" s="168"/>
      <c r="HSY2586" s="168"/>
      <c r="HSZ2586" s="168"/>
      <c r="HTA2586" s="168"/>
      <c r="HTB2586" s="168"/>
      <c r="HTC2586" s="168"/>
      <c r="HTD2586" s="168"/>
      <c r="HTE2586" s="168"/>
      <c r="HTF2586" s="168"/>
      <c r="HTG2586" s="168"/>
      <c r="HTH2586" s="168"/>
      <c r="HTI2586" s="168"/>
      <c r="HTJ2586" s="168"/>
      <c r="HTK2586" s="168"/>
      <c r="HTL2586" s="168"/>
      <c r="HTM2586" s="168"/>
      <c r="HTN2586" s="168"/>
      <c r="HTO2586" s="168"/>
      <c r="HTP2586" s="168"/>
      <c r="HTQ2586" s="168"/>
      <c r="HTR2586" s="168"/>
      <c r="HTS2586" s="168"/>
      <c r="HTT2586" s="168"/>
      <c r="HTU2586" s="168"/>
      <c r="HTV2586" s="168"/>
      <c r="HTW2586" s="168"/>
      <c r="HTX2586" s="168"/>
      <c r="HTY2586" s="168"/>
      <c r="HTZ2586" s="168"/>
      <c r="HUA2586" s="168"/>
      <c r="HUB2586" s="168"/>
      <c r="HUC2586" s="168"/>
      <c r="HUD2586" s="168"/>
      <c r="HUE2586" s="168"/>
      <c r="HUF2586" s="168"/>
      <c r="HUG2586" s="168"/>
      <c r="HUH2586" s="168"/>
      <c r="HUI2586" s="168"/>
      <c r="HUJ2586" s="168"/>
      <c r="HUK2586" s="168"/>
      <c r="HUL2586" s="168"/>
      <c r="HUM2586" s="168"/>
      <c r="HUN2586" s="168"/>
      <c r="HUO2586" s="168"/>
      <c r="HUP2586" s="168"/>
      <c r="HUQ2586" s="168"/>
      <c r="HUR2586" s="168"/>
      <c r="HUS2586" s="168"/>
      <c r="HUT2586" s="168"/>
      <c r="HUU2586" s="168"/>
      <c r="HUV2586" s="168"/>
      <c r="HUW2586" s="168"/>
      <c r="HUX2586" s="168"/>
      <c r="HUY2586" s="168"/>
      <c r="HUZ2586" s="168"/>
      <c r="HVA2586" s="168"/>
      <c r="HVB2586" s="168"/>
      <c r="HVC2586" s="168"/>
      <c r="HVD2586" s="168"/>
      <c r="HVE2586" s="168"/>
      <c r="HVF2586" s="168"/>
      <c r="HVG2586" s="168"/>
      <c r="HVH2586" s="168"/>
      <c r="HVI2586" s="168"/>
      <c r="HVJ2586" s="168"/>
      <c r="HVK2586" s="168"/>
      <c r="HVL2586" s="168"/>
      <c r="HVM2586" s="168"/>
      <c r="HVN2586" s="168"/>
      <c r="HVO2586" s="168"/>
      <c r="HVP2586" s="168"/>
      <c r="HVQ2586" s="168"/>
      <c r="HVR2586" s="168"/>
      <c r="HVS2586" s="168"/>
      <c r="HVT2586" s="168"/>
      <c r="HVU2586" s="168"/>
      <c r="HVV2586" s="168"/>
      <c r="HVW2586" s="168"/>
      <c r="HVX2586" s="168"/>
      <c r="HVY2586" s="168"/>
      <c r="HVZ2586" s="168"/>
      <c r="HWA2586" s="168"/>
      <c r="HWB2586" s="168"/>
      <c r="HWC2586" s="168"/>
      <c r="HWD2586" s="168"/>
      <c r="HWE2586" s="168"/>
      <c r="HWF2586" s="168"/>
      <c r="HWG2586" s="168"/>
      <c r="HWH2586" s="168"/>
      <c r="HWI2586" s="168"/>
      <c r="HWJ2586" s="168"/>
      <c r="HWK2586" s="168"/>
      <c r="HWL2586" s="168"/>
      <c r="HWM2586" s="168"/>
      <c r="HWN2586" s="168"/>
      <c r="HWO2586" s="168"/>
      <c r="HWP2586" s="168"/>
      <c r="HWQ2586" s="168"/>
      <c r="HWR2586" s="168"/>
      <c r="HWS2586" s="168"/>
      <c r="HWT2586" s="168"/>
      <c r="HWU2586" s="168"/>
      <c r="HWV2586" s="168"/>
      <c r="HWW2586" s="168"/>
      <c r="HWX2586" s="168"/>
      <c r="HWY2586" s="168"/>
      <c r="HWZ2586" s="168"/>
      <c r="HXA2586" s="168"/>
      <c r="HXB2586" s="168"/>
      <c r="HXC2586" s="168"/>
      <c r="HXD2586" s="168"/>
      <c r="HXE2586" s="168"/>
      <c r="HXF2586" s="168"/>
      <c r="HXG2586" s="168"/>
      <c r="HXH2586" s="168"/>
      <c r="HXI2586" s="168"/>
      <c r="HXJ2586" s="168"/>
      <c r="HXK2586" s="168"/>
      <c r="HXL2586" s="168"/>
      <c r="HXM2586" s="168"/>
      <c r="HXN2586" s="168"/>
      <c r="HXO2586" s="168"/>
      <c r="HXP2586" s="168"/>
      <c r="HXQ2586" s="168"/>
      <c r="HXR2586" s="168"/>
      <c r="HXS2586" s="168"/>
      <c r="HXT2586" s="168"/>
      <c r="HXU2586" s="168"/>
      <c r="HXV2586" s="168"/>
      <c r="HXW2586" s="168"/>
      <c r="HXX2586" s="168"/>
      <c r="HXY2586" s="168"/>
      <c r="HXZ2586" s="168"/>
      <c r="HYA2586" s="168"/>
      <c r="HYB2586" s="168"/>
      <c r="HYC2586" s="168"/>
      <c r="HYD2586" s="168"/>
      <c r="HYE2586" s="168"/>
      <c r="HYF2586" s="168"/>
      <c r="HYG2586" s="168"/>
      <c r="HYH2586" s="168"/>
      <c r="HYI2586" s="168"/>
      <c r="HYJ2586" s="168"/>
      <c r="HYK2586" s="168"/>
      <c r="HYL2586" s="168"/>
      <c r="HYM2586" s="168"/>
      <c r="HYN2586" s="168"/>
      <c r="HYO2586" s="168"/>
      <c r="HYP2586" s="168"/>
      <c r="HYQ2586" s="168"/>
      <c r="HYR2586" s="168"/>
      <c r="HYS2586" s="168"/>
      <c r="HYT2586" s="168"/>
      <c r="HYU2586" s="168"/>
      <c r="HYV2586" s="168"/>
      <c r="HYW2586" s="168"/>
      <c r="HYX2586" s="168"/>
      <c r="HYY2586" s="168"/>
      <c r="HYZ2586" s="168"/>
      <c r="HZA2586" s="168"/>
      <c r="HZB2586" s="168"/>
      <c r="HZC2586" s="168"/>
      <c r="HZD2586" s="168"/>
      <c r="HZE2586" s="168"/>
      <c r="HZF2586" s="168"/>
      <c r="HZG2586" s="168"/>
      <c r="HZH2586" s="168"/>
      <c r="HZI2586" s="168"/>
      <c r="HZJ2586" s="168"/>
      <c r="HZK2586" s="168"/>
      <c r="HZL2586" s="168"/>
      <c r="HZM2586" s="168"/>
      <c r="HZN2586" s="168"/>
      <c r="HZO2586" s="168"/>
      <c r="HZP2586" s="168"/>
      <c r="HZQ2586" s="168"/>
      <c r="HZR2586" s="168"/>
      <c r="HZS2586" s="168"/>
      <c r="HZT2586" s="168"/>
      <c r="HZU2586" s="168"/>
      <c r="HZV2586" s="168"/>
      <c r="HZW2586" s="168"/>
      <c r="HZX2586" s="168"/>
      <c r="HZY2586" s="168"/>
      <c r="HZZ2586" s="168"/>
      <c r="IAA2586" s="168"/>
      <c r="IAB2586" s="168"/>
      <c r="IAC2586" s="168"/>
      <c r="IAD2586" s="168"/>
      <c r="IAE2586" s="168"/>
      <c r="IAF2586" s="168"/>
      <c r="IAG2586" s="168"/>
      <c r="IAH2586" s="168"/>
      <c r="IAI2586" s="168"/>
      <c r="IAJ2586" s="168"/>
      <c r="IAK2586" s="168"/>
      <c r="IAL2586" s="168"/>
      <c r="IAM2586" s="168"/>
      <c r="IAN2586" s="168"/>
      <c r="IAO2586" s="168"/>
      <c r="IAP2586" s="168"/>
      <c r="IAQ2586" s="168"/>
      <c r="IAR2586" s="168"/>
      <c r="IAS2586" s="168"/>
      <c r="IAT2586" s="168"/>
      <c r="IAU2586" s="168"/>
      <c r="IAV2586" s="168"/>
      <c r="IAW2586" s="168"/>
      <c r="IAX2586" s="168"/>
      <c r="IAY2586" s="168"/>
      <c r="IAZ2586" s="168"/>
      <c r="IBA2586" s="168"/>
      <c r="IBB2586" s="168"/>
      <c r="IBC2586" s="168"/>
      <c r="IBD2586" s="168"/>
      <c r="IBE2586" s="168"/>
      <c r="IBF2586" s="168"/>
      <c r="IBG2586" s="168"/>
      <c r="IBH2586" s="168"/>
      <c r="IBI2586" s="168"/>
      <c r="IBJ2586" s="168"/>
      <c r="IBK2586" s="168"/>
      <c r="IBL2586" s="168"/>
      <c r="IBM2586" s="168"/>
      <c r="IBN2586" s="168"/>
      <c r="IBO2586" s="168"/>
      <c r="IBP2586" s="168"/>
      <c r="IBQ2586" s="168"/>
      <c r="IBR2586" s="168"/>
      <c r="IBS2586" s="168"/>
      <c r="IBT2586" s="168"/>
      <c r="IBU2586" s="168"/>
      <c r="IBV2586" s="168"/>
      <c r="IBW2586" s="168"/>
      <c r="IBX2586" s="168"/>
      <c r="IBY2586" s="168"/>
      <c r="IBZ2586" s="168"/>
      <c r="ICA2586" s="168"/>
      <c r="ICB2586" s="168"/>
      <c r="ICC2586" s="168"/>
      <c r="ICD2586" s="168"/>
      <c r="ICE2586" s="168"/>
      <c r="ICF2586" s="168"/>
      <c r="ICG2586" s="168"/>
      <c r="ICH2586" s="168"/>
      <c r="ICI2586" s="168"/>
      <c r="ICJ2586" s="168"/>
      <c r="ICK2586" s="168"/>
      <c r="ICL2586" s="168"/>
      <c r="ICM2586" s="168"/>
      <c r="ICN2586" s="168"/>
      <c r="ICO2586" s="168"/>
      <c r="ICP2586" s="168"/>
      <c r="ICQ2586" s="168"/>
      <c r="ICR2586" s="168"/>
      <c r="ICS2586" s="168"/>
      <c r="ICT2586" s="168"/>
      <c r="ICU2586" s="168"/>
      <c r="ICV2586" s="168"/>
      <c r="ICW2586" s="168"/>
      <c r="ICX2586" s="168"/>
      <c r="ICY2586" s="168"/>
      <c r="ICZ2586" s="168"/>
      <c r="IDA2586" s="168"/>
      <c r="IDB2586" s="168"/>
      <c r="IDC2586" s="168"/>
      <c r="IDD2586" s="168"/>
      <c r="IDE2586" s="168"/>
      <c r="IDF2586" s="168"/>
      <c r="IDG2586" s="168"/>
      <c r="IDH2586" s="168"/>
      <c r="IDI2586" s="168"/>
      <c r="IDJ2586" s="168"/>
      <c r="IDK2586" s="168"/>
      <c r="IDL2586" s="168"/>
      <c r="IDM2586" s="168"/>
      <c r="IDN2586" s="168"/>
      <c r="IDO2586" s="168"/>
      <c r="IDP2586" s="168"/>
      <c r="IDQ2586" s="168"/>
      <c r="IDR2586" s="168"/>
      <c r="IDS2586" s="168"/>
      <c r="IDT2586" s="168"/>
      <c r="IDU2586" s="168"/>
      <c r="IDV2586" s="168"/>
      <c r="IDW2586" s="168"/>
      <c r="IDX2586" s="168"/>
      <c r="IDY2586" s="168"/>
      <c r="IDZ2586" s="168"/>
      <c r="IEA2586" s="168"/>
      <c r="IEB2586" s="168"/>
      <c r="IEC2586" s="168"/>
      <c r="IED2586" s="168"/>
      <c r="IEE2586" s="168"/>
      <c r="IEF2586" s="168"/>
      <c r="IEG2586" s="168"/>
      <c r="IEH2586" s="168"/>
      <c r="IEI2586" s="168"/>
      <c r="IEJ2586" s="168"/>
      <c r="IEK2586" s="168"/>
      <c r="IEL2586" s="168"/>
      <c r="IEM2586" s="168"/>
      <c r="IEN2586" s="168"/>
      <c r="IEO2586" s="168"/>
      <c r="IEP2586" s="168"/>
      <c r="IEQ2586" s="168"/>
      <c r="IER2586" s="168"/>
      <c r="IES2586" s="168"/>
      <c r="IET2586" s="168"/>
      <c r="IEU2586" s="168"/>
      <c r="IEV2586" s="168"/>
      <c r="IEW2586" s="168"/>
      <c r="IEX2586" s="168"/>
      <c r="IEY2586" s="168"/>
      <c r="IEZ2586" s="168"/>
      <c r="IFA2586" s="168"/>
      <c r="IFB2586" s="168"/>
      <c r="IFC2586" s="168"/>
      <c r="IFD2586" s="168"/>
      <c r="IFE2586" s="168"/>
      <c r="IFF2586" s="168"/>
      <c r="IFG2586" s="168"/>
      <c r="IFH2586" s="168"/>
      <c r="IFI2586" s="168"/>
      <c r="IFJ2586" s="168"/>
      <c r="IFK2586" s="168"/>
      <c r="IFL2586" s="168"/>
      <c r="IFM2586" s="168"/>
      <c r="IFN2586" s="168"/>
      <c r="IFO2586" s="168"/>
      <c r="IFP2586" s="168"/>
      <c r="IFQ2586" s="168"/>
      <c r="IFR2586" s="168"/>
      <c r="IFS2586" s="168"/>
      <c r="IFT2586" s="168"/>
      <c r="IFU2586" s="168"/>
      <c r="IFV2586" s="168"/>
      <c r="IFW2586" s="168"/>
      <c r="IFX2586" s="168"/>
      <c r="IFY2586" s="168"/>
      <c r="IFZ2586" s="168"/>
      <c r="IGA2586" s="168"/>
      <c r="IGB2586" s="168"/>
      <c r="IGC2586" s="168"/>
      <c r="IGD2586" s="168"/>
      <c r="IGE2586" s="168"/>
      <c r="IGF2586" s="168"/>
      <c r="IGG2586" s="168"/>
      <c r="IGH2586" s="168"/>
      <c r="IGI2586" s="168"/>
      <c r="IGJ2586" s="168"/>
      <c r="IGK2586" s="168"/>
      <c r="IGL2586" s="168"/>
      <c r="IGM2586" s="168"/>
      <c r="IGN2586" s="168"/>
      <c r="IGO2586" s="168"/>
      <c r="IGP2586" s="168"/>
      <c r="IGQ2586" s="168"/>
      <c r="IGR2586" s="168"/>
      <c r="IGS2586" s="168"/>
      <c r="IGT2586" s="168"/>
      <c r="IGU2586" s="168"/>
      <c r="IGV2586" s="168"/>
      <c r="IGW2586" s="168"/>
      <c r="IGX2586" s="168"/>
      <c r="IGY2586" s="168"/>
      <c r="IGZ2586" s="168"/>
      <c r="IHA2586" s="168"/>
      <c r="IHB2586" s="168"/>
      <c r="IHC2586" s="168"/>
      <c r="IHD2586" s="168"/>
      <c r="IHE2586" s="168"/>
      <c r="IHF2586" s="168"/>
      <c r="IHG2586" s="168"/>
      <c r="IHH2586" s="168"/>
      <c r="IHI2586" s="168"/>
      <c r="IHJ2586" s="168"/>
      <c r="IHK2586" s="168"/>
      <c r="IHL2586" s="168"/>
      <c r="IHM2586" s="168"/>
      <c r="IHN2586" s="168"/>
      <c r="IHO2586" s="168"/>
      <c r="IHP2586" s="168"/>
      <c r="IHQ2586" s="168"/>
      <c r="IHR2586" s="168"/>
      <c r="IHS2586" s="168"/>
      <c r="IHT2586" s="168"/>
      <c r="IHU2586" s="168"/>
      <c r="IHV2586" s="168"/>
      <c r="IHW2586" s="168"/>
      <c r="IHX2586" s="168"/>
      <c r="IHY2586" s="168"/>
      <c r="IHZ2586" s="168"/>
      <c r="IIA2586" s="168"/>
      <c r="IIB2586" s="168"/>
      <c r="IIC2586" s="168"/>
      <c r="IID2586" s="168"/>
      <c r="IIE2586" s="168"/>
      <c r="IIF2586" s="168"/>
      <c r="IIG2586" s="168"/>
      <c r="IIH2586" s="168"/>
      <c r="III2586" s="168"/>
      <c r="IIJ2586" s="168"/>
      <c r="IIK2586" s="168"/>
      <c r="IIL2586" s="168"/>
      <c r="IIM2586" s="168"/>
      <c r="IIN2586" s="168"/>
      <c r="IIO2586" s="168"/>
      <c r="IIP2586" s="168"/>
      <c r="IIQ2586" s="168"/>
      <c r="IIR2586" s="168"/>
      <c r="IIS2586" s="168"/>
      <c r="IIT2586" s="168"/>
      <c r="IIU2586" s="168"/>
      <c r="IIV2586" s="168"/>
      <c r="IIW2586" s="168"/>
      <c r="IIX2586" s="168"/>
      <c r="IIY2586" s="168"/>
      <c r="IIZ2586" s="168"/>
      <c r="IJA2586" s="168"/>
      <c r="IJB2586" s="168"/>
      <c r="IJC2586" s="168"/>
      <c r="IJD2586" s="168"/>
      <c r="IJE2586" s="168"/>
      <c r="IJF2586" s="168"/>
      <c r="IJG2586" s="168"/>
      <c r="IJH2586" s="168"/>
      <c r="IJI2586" s="168"/>
      <c r="IJJ2586" s="168"/>
      <c r="IJK2586" s="168"/>
      <c r="IJL2586" s="168"/>
      <c r="IJM2586" s="168"/>
      <c r="IJN2586" s="168"/>
      <c r="IJO2586" s="168"/>
      <c r="IJP2586" s="168"/>
      <c r="IJQ2586" s="168"/>
      <c r="IJR2586" s="168"/>
      <c r="IJS2586" s="168"/>
      <c r="IJT2586" s="168"/>
      <c r="IJU2586" s="168"/>
      <c r="IJV2586" s="168"/>
      <c r="IJW2586" s="168"/>
      <c r="IJX2586" s="168"/>
      <c r="IJY2586" s="168"/>
      <c r="IJZ2586" s="168"/>
      <c r="IKA2586" s="168"/>
      <c r="IKB2586" s="168"/>
      <c r="IKC2586" s="168"/>
      <c r="IKD2586" s="168"/>
      <c r="IKE2586" s="168"/>
      <c r="IKF2586" s="168"/>
      <c r="IKG2586" s="168"/>
      <c r="IKH2586" s="168"/>
      <c r="IKI2586" s="168"/>
      <c r="IKJ2586" s="168"/>
      <c r="IKK2586" s="168"/>
      <c r="IKL2586" s="168"/>
      <c r="IKM2586" s="168"/>
      <c r="IKN2586" s="168"/>
      <c r="IKO2586" s="168"/>
      <c r="IKP2586" s="168"/>
      <c r="IKQ2586" s="168"/>
      <c r="IKR2586" s="168"/>
      <c r="IKS2586" s="168"/>
      <c r="IKT2586" s="168"/>
      <c r="IKU2586" s="168"/>
      <c r="IKV2586" s="168"/>
      <c r="IKW2586" s="168"/>
      <c r="IKX2586" s="168"/>
      <c r="IKY2586" s="168"/>
      <c r="IKZ2586" s="168"/>
      <c r="ILA2586" s="168"/>
      <c r="ILB2586" s="168"/>
      <c r="ILC2586" s="168"/>
      <c r="ILD2586" s="168"/>
      <c r="ILE2586" s="168"/>
      <c r="ILF2586" s="168"/>
      <c r="ILG2586" s="168"/>
      <c r="ILH2586" s="168"/>
      <c r="ILI2586" s="168"/>
      <c r="ILJ2586" s="168"/>
      <c r="ILK2586" s="168"/>
      <c r="ILL2586" s="168"/>
      <c r="ILM2586" s="168"/>
      <c r="ILN2586" s="168"/>
      <c r="ILO2586" s="168"/>
      <c r="ILP2586" s="168"/>
      <c r="ILQ2586" s="168"/>
      <c r="ILR2586" s="168"/>
      <c r="ILS2586" s="168"/>
      <c r="ILT2586" s="168"/>
      <c r="ILU2586" s="168"/>
      <c r="ILV2586" s="168"/>
      <c r="ILW2586" s="168"/>
      <c r="ILX2586" s="168"/>
      <c r="ILY2586" s="168"/>
      <c r="ILZ2586" s="168"/>
      <c r="IMA2586" s="168"/>
      <c r="IMB2586" s="168"/>
      <c r="IMC2586" s="168"/>
      <c r="IMD2586" s="168"/>
      <c r="IME2586" s="168"/>
      <c r="IMF2586" s="168"/>
      <c r="IMG2586" s="168"/>
      <c r="IMH2586" s="168"/>
      <c r="IMI2586" s="168"/>
      <c r="IMJ2586" s="168"/>
      <c r="IMK2586" s="168"/>
      <c r="IML2586" s="168"/>
      <c r="IMM2586" s="168"/>
      <c r="IMN2586" s="168"/>
      <c r="IMO2586" s="168"/>
      <c r="IMP2586" s="168"/>
      <c r="IMQ2586" s="168"/>
      <c r="IMR2586" s="168"/>
      <c r="IMS2586" s="168"/>
      <c r="IMT2586" s="168"/>
      <c r="IMU2586" s="168"/>
      <c r="IMV2586" s="168"/>
      <c r="IMW2586" s="168"/>
      <c r="IMX2586" s="168"/>
      <c r="IMY2586" s="168"/>
      <c r="IMZ2586" s="168"/>
      <c r="INA2586" s="168"/>
      <c r="INB2586" s="168"/>
      <c r="INC2586" s="168"/>
      <c r="IND2586" s="168"/>
      <c r="INE2586" s="168"/>
      <c r="INF2586" s="168"/>
      <c r="ING2586" s="168"/>
      <c r="INH2586" s="168"/>
      <c r="INI2586" s="168"/>
      <c r="INJ2586" s="168"/>
      <c r="INK2586" s="168"/>
      <c r="INL2586" s="168"/>
      <c r="INM2586" s="168"/>
      <c r="INN2586" s="168"/>
      <c r="INO2586" s="168"/>
      <c r="INP2586" s="168"/>
      <c r="INQ2586" s="168"/>
      <c r="INR2586" s="168"/>
      <c r="INS2586" s="168"/>
      <c r="INT2586" s="168"/>
      <c r="INU2586" s="168"/>
      <c r="INV2586" s="168"/>
      <c r="INW2586" s="168"/>
      <c r="INX2586" s="168"/>
      <c r="INY2586" s="168"/>
      <c r="INZ2586" s="168"/>
      <c r="IOA2586" s="168"/>
      <c r="IOB2586" s="168"/>
      <c r="IOC2586" s="168"/>
      <c r="IOD2586" s="168"/>
      <c r="IOE2586" s="168"/>
      <c r="IOF2586" s="168"/>
      <c r="IOG2586" s="168"/>
      <c r="IOH2586" s="168"/>
      <c r="IOI2586" s="168"/>
      <c r="IOJ2586" s="168"/>
      <c r="IOK2586" s="168"/>
      <c r="IOL2586" s="168"/>
      <c r="IOM2586" s="168"/>
      <c r="ION2586" s="168"/>
      <c r="IOO2586" s="168"/>
      <c r="IOP2586" s="168"/>
      <c r="IOQ2586" s="168"/>
      <c r="IOR2586" s="168"/>
      <c r="IOS2586" s="168"/>
      <c r="IOT2586" s="168"/>
      <c r="IOU2586" s="168"/>
      <c r="IOV2586" s="168"/>
      <c r="IOW2586" s="168"/>
      <c r="IOX2586" s="168"/>
      <c r="IOY2586" s="168"/>
      <c r="IOZ2586" s="168"/>
      <c r="IPA2586" s="168"/>
      <c r="IPB2586" s="168"/>
      <c r="IPC2586" s="168"/>
      <c r="IPD2586" s="168"/>
      <c r="IPE2586" s="168"/>
      <c r="IPF2586" s="168"/>
      <c r="IPG2586" s="168"/>
      <c r="IPH2586" s="168"/>
      <c r="IPI2586" s="168"/>
      <c r="IPJ2586" s="168"/>
      <c r="IPK2586" s="168"/>
      <c r="IPL2586" s="168"/>
      <c r="IPM2586" s="168"/>
      <c r="IPN2586" s="168"/>
      <c r="IPO2586" s="168"/>
      <c r="IPP2586" s="168"/>
      <c r="IPQ2586" s="168"/>
      <c r="IPR2586" s="168"/>
      <c r="IPS2586" s="168"/>
      <c r="IPT2586" s="168"/>
      <c r="IPU2586" s="168"/>
      <c r="IPV2586" s="168"/>
      <c r="IPW2586" s="168"/>
      <c r="IPX2586" s="168"/>
      <c r="IPY2586" s="168"/>
      <c r="IPZ2586" s="168"/>
      <c r="IQA2586" s="168"/>
      <c r="IQB2586" s="168"/>
      <c r="IQC2586" s="168"/>
      <c r="IQD2586" s="168"/>
      <c r="IQE2586" s="168"/>
      <c r="IQF2586" s="168"/>
      <c r="IQG2586" s="168"/>
      <c r="IQH2586" s="168"/>
      <c r="IQI2586" s="168"/>
      <c r="IQJ2586" s="168"/>
      <c r="IQK2586" s="168"/>
      <c r="IQL2586" s="168"/>
      <c r="IQM2586" s="168"/>
      <c r="IQN2586" s="168"/>
      <c r="IQO2586" s="168"/>
      <c r="IQP2586" s="168"/>
      <c r="IQQ2586" s="168"/>
      <c r="IQR2586" s="168"/>
      <c r="IQS2586" s="168"/>
      <c r="IQT2586" s="168"/>
      <c r="IQU2586" s="168"/>
      <c r="IQV2586" s="168"/>
      <c r="IQW2586" s="168"/>
      <c r="IQX2586" s="168"/>
      <c r="IQY2586" s="168"/>
      <c r="IQZ2586" s="168"/>
      <c r="IRA2586" s="168"/>
      <c r="IRB2586" s="168"/>
      <c r="IRC2586" s="168"/>
      <c r="IRD2586" s="168"/>
      <c r="IRE2586" s="168"/>
      <c r="IRF2586" s="168"/>
      <c r="IRG2586" s="168"/>
      <c r="IRH2586" s="168"/>
      <c r="IRI2586" s="168"/>
      <c r="IRJ2586" s="168"/>
      <c r="IRK2586" s="168"/>
      <c r="IRL2586" s="168"/>
      <c r="IRM2586" s="168"/>
      <c r="IRN2586" s="168"/>
      <c r="IRO2586" s="168"/>
      <c r="IRP2586" s="168"/>
      <c r="IRQ2586" s="168"/>
      <c r="IRR2586" s="168"/>
      <c r="IRS2586" s="168"/>
      <c r="IRT2586" s="168"/>
      <c r="IRU2586" s="168"/>
      <c r="IRV2586" s="168"/>
      <c r="IRW2586" s="168"/>
      <c r="IRX2586" s="168"/>
      <c r="IRY2586" s="168"/>
      <c r="IRZ2586" s="168"/>
      <c r="ISA2586" s="168"/>
      <c r="ISB2586" s="168"/>
      <c r="ISC2586" s="168"/>
      <c r="ISD2586" s="168"/>
      <c r="ISE2586" s="168"/>
      <c r="ISF2586" s="168"/>
      <c r="ISG2586" s="168"/>
      <c r="ISH2586" s="168"/>
      <c r="ISI2586" s="168"/>
      <c r="ISJ2586" s="168"/>
      <c r="ISK2586" s="168"/>
      <c r="ISL2586" s="168"/>
      <c r="ISM2586" s="168"/>
      <c r="ISN2586" s="168"/>
      <c r="ISO2586" s="168"/>
      <c r="ISP2586" s="168"/>
      <c r="ISQ2586" s="168"/>
      <c r="ISR2586" s="168"/>
      <c r="ISS2586" s="168"/>
      <c r="IST2586" s="168"/>
      <c r="ISU2586" s="168"/>
      <c r="ISV2586" s="168"/>
      <c r="ISW2586" s="168"/>
      <c r="ISX2586" s="168"/>
      <c r="ISY2586" s="168"/>
      <c r="ISZ2586" s="168"/>
      <c r="ITA2586" s="168"/>
      <c r="ITB2586" s="168"/>
      <c r="ITC2586" s="168"/>
      <c r="ITD2586" s="168"/>
      <c r="ITE2586" s="168"/>
      <c r="ITF2586" s="168"/>
      <c r="ITG2586" s="168"/>
      <c r="ITH2586" s="168"/>
      <c r="ITI2586" s="168"/>
      <c r="ITJ2586" s="168"/>
      <c r="ITK2586" s="168"/>
      <c r="ITL2586" s="168"/>
      <c r="ITM2586" s="168"/>
      <c r="ITN2586" s="168"/>
      <c r="ITO2586" s="168"/>
      <c r="ITP2586" s="168"/>
      <c r="ITQ2586" s="168"/>
      <c r="ITR2586" s="168"/>
      <c r="ITS2586" s="168"/>
      <c r="ITT2586" s="168"/>
      <c r="ITU2586" s="168"/>
      <c r="ITV2586" s="168"/>
      <c r="ITW2586" s="168"/>
      <c r="ITX2586" s="168"/>
      <c r="ITY2586" s="168"/>
      <c r="ITZ2586" s="168"/>
      <c r="IUA2586" s="168"/>
      <c r="IUB2586" s="168"/>
      <c r="IUC2586" s="168"/>
      <c r="IUD2586" s="168"/>
      <c r="IUE2586" s="168"/>
      <c r="IUF2586" s="168"/>
      <c r="IUG2586" s="168"/>
      <c r="IUH2586" s="168"/>
      <c r="IUI2586" s="168"/>
      <c r="IUJ2586" s="168"/>
      <c r="IUK2586" s="168"/>
      <c r="IUL2586" s="168"/>
      <c r="IUM2586" s="168"/>
      <c r="IUN2586" s="168"/>
      <c r="IUO2586" s="168"/>
      <c r="IUP2586" s="168"/>
      <c r="IUQ2586" s="168"/>
      <c r="IUR2586" s="168"/>
      <c r="IUS2586" s="168"/>
      <c r="IUT2586" s="168"/>
      <c r="IUU2586" s="168"/>
      <c r="IUV2586" s="168"/>
      <c r="IUW2586" s="168"/>
      <c r="IUX2586" s="168"/>
      <c r="IUY2586" s="168"/>
      <c r="IUZ2586" s="168"/>
      <c r="IVA2586" s="168"/>
      <c r="IVB2586" s="168"/>
      <c r="IVC2586" s="168"/>
      <c r="IVD2586" s="168"/>
      <c r="IVE2586" s="168"/>
      <c r="IVF2586" s="168"/>
      <c r="IVG2586" s="168"/>
      <c r="IVH2586" s="168"/>
      <c r="IVI2586" s="168"/>
      <c r="IVJ2586" s="168"/>
      <c r="IVK2586" s="168"/>
      <c r="IVL2586" s="168"/>
      <c r="IVM2586" s="168"/>
      <c r="IVN2586" s="168"/>
      <c r="IVO2586" s="168"/>
      <c r="IVP2586" s="168"/>
      <c r="IVQ2586" s="168"/>
      <c r="IVR2586" s="168"/>
      <c r="IVS2586" s="168"/>
      <c r="IVT2586" s="168"/>
      <c r="IVU2586" s="168"/>
      <c r="IVV2586" s="168"/>
      <c r="IVW2586" s="168"/>
      <c r="IVX2586" s="168"/>
      <c r="IVY2586" s="168"/>
      <c r="IVZ2586" s="168"/>
      <c r="IWA2586" s="168"/>
      <c r="IWB2586" s="168"/>
      <c r="IWC2586" s="168"/>
      <c r="IWD2586" s="168"/>
      <c r="IWE2586" s="168"/>
      <c r="IWF2586" s="168"/>
      <c r="IWG2586" s="168"/>
      <c r="IWH2586" s="168"/>
      <c r="IWI2586" s="168"/>
      <c r="IWJ2586" s="168"/>
      <c r="IWK2586" s="168"/>
      <c r="IWL2586" s="168"/>
      <c r="IWM2586" s="168"/>
      <c r="IWN2586" s="168"/>
      <c r="IWO2586" s="168"/>
      <c r="IWP2586" s="168"/>
      <c r="IWQ2586" s="168"/>
      <c r="IWR2586" s="168"/>
      <c r="IWS2586" s="168"/>
      <c r="IWT2586" s="168"/>
      <c r="IWU2586" s="168"/>
      <c r="IWV2586" s="168"/>
      <c r="IWW2586" s="168"/>
      <c r="IWX2586" s="168"/>
      <c r="IWY2586" s="168"/>
      <c r="IWZ2586" s="168"/>
      <c r="IXA2586" s="168"/>
      <c r="IXB2586" s="168"/>
      <c r="IXC2586" s="168"/>
      <c r="IXD2586" s="168"/>
      <c r="IXE2586" s="168"/>
      <c r="IXF2586" s="168"/>
      <c r="IXG2586" s="168"/>
      <c r="IXH2586" s="168"/>
      <c r="IXI2586" s="168"/>
      <c r="IXJ2586" s="168"/>
      <c r="IXK2586" s="168"/>
      <c r="IXL2586" s="168"/>
      <c r="IXM2586" s="168"/>
      <c r="IXN2586" s="168"/>
      <c r="IXO2586" s="168"/>
      <c r="IXP2586" s="168"/>
      <c r="IXQ2586" s="168"/>
      <c r="IXR2586" s="168"/>
      <c r="IXS2586" s="168"/>
      <c r="IXT2586" s="168"/>
      <c r="IXU2586" s="168"/>
      <c r="IXV2586" s="168"/>
      <c r="IXW2586" s="168"/>
      <c r="IXX2586" s="168"/>
      <c r="IXY2586" s="168"/>
      <c r="IXZ2586" s="168"/>
      <c r="IYA2586" s="168"/>
      <c r="IYB2586" s="168"/>
      <c r="IYC2586" s="168"/>
      <c r="IYD2586" s="168"/>
      <c r="IYE2586" s="168"/>
      <c r="IYF2586" s="168"/>
      <c r="IYG2586" s="168"/>
      <c r="IYH2586" s="168"/>
      <c r="IYI2586" s="168"/>
      <c r="IYJ2586" s="168"/>
      <c r="IYK2586" s="168"/>
      <c r="IYL2586" s="168"/>
      <c r="IYM2586" s="168"/>
      <c r="IYN2586" s="168"/>
      <c r="IYO2586" s="168"/>
      <c r="IYP2586" s="168"/>
      <c r="IYQ2586" s="168"/>
      <c r="IYR2586" s="168"/>
      <c r="IYS2586" s="168"/>
      <c r="IYT2586" s="168"/>
      <c r="IYU2586" s="168"/>
      <c r="IYV2586" s="168"/>
      <c r="IYW2586" s="168"/>
      <c r="IYX2586" s="168"/>
      <c r="IYY2586" s="168"/>
      <c r="IYZ2586" s="168"/>
      <c r="IZA2586" s="168"/>
      <c r="IZB2586" s="168"/>
      <c r="IZC2586" s="168"/>
      <c r="IZD2586" s="168"/>
      <c r="IZE2586" s="168"/>
      <c r="IZF2586" s="168"/>
      <c r="IZG2586" s="168"/>
      <c r="IZH2586" s="168"/>
      <c r="IZI2586" s="168"/>
      <c r="IZJ2586" s="168"/>
      <c r="IZK2586" s="168"/>
      <c r="IZL2586" s="168"/>
      <c r="IZM2586" s="168"/>
      <c r="IZN2586" s="168"/>
      <c r="IZO2586" s="168"/>
      <c r="IZP2586" s="168"/>
      <c r="IZQ2586" s="168"/>
      <c r="IZR2586" s="168"/>
      <c r="IZS2586" s="168"/>
      <c r="IZT2586" s="168"/>
      <c r="IZU2586" s="168"/>
      <c r="IZV2586" s="168"/>
      <c r="IZW2586" s="168"/>
      <c r="IZX2586" s="168"/>
      <c r="IZY2586" s="168"/>
      <c r="IZZ2586" s="168"/>
      <c r="JAA2586" s="168"/>
      <c r="JAB2586" s="168"/>
      <c r="JAC2586" s="168"/>
      <c r="JAD2586" s="168"/>
      <c r="JAE2586" s="168"/>
      <c r="JAF2586" s="168"/>
      <c r="JAG2586" s="168"/>
      <c r="JAH2586" s="168"/>
      <c r="JAI2586" s="168"/>
      <c r="JAJ2586" s="168"/>
      <c r="JAK2586" s="168"/>
      <c r="JAL2586" s="168"/>
      <c r="JAM2586" s="168"/>
      <c r="JAN2586" s="168"/>
      <c r="JAO2586" s="168"/>
      <c r="JAP2586" s="168"/>
      <c r="JAQ2586" s="168"/>
      <c r="JAR2586" s="168"/>
      <c r="JAS2586" s="168"/>
      <c r="JAT2586" s="168"/>
      <c r="JAU2586" s="168"/>
      <c r="JAV2586" s="168"/>
      <c r="JAW2586" s="168"/>
      <c r="JAX2586" s="168"/>
      <c r="JAY2586" s="168"/>
      <c r="JAZ2586" s="168"/>
      <c r="JBA2586" s="168"/>
      <c r="JBB2586" s="168"/>
      <c r="JBC2586" s="168"/>
      <c r="JBD2586" s="168"/>
      <c r="JBE2586" s="168"/>
      <c r="JBF2586" s="168"/>
      <c r="JBG2586" s="168"/>
      <c r="JBH2586" s="168"/>
      <c r="JBI2586" s="168"/>
      <c r="JBJ2586" s="168"/>
      <c r="JBK2586" s="168"/>
      <c r="JBL2586" s="168"/>
      <c r="JBM2586" s="168"/>
      <c r="JBN2586" s="168"/>
      <c r="JBO2586" s="168"/>
      <c r="JBP2586" s="168"/>
      <c r="JBQ2586" s="168"/>
      <c r="JBR2586" s="168"/>
      <c r="JBS2586" s="168"/>
      <c r="JBT2586" s="168"/>
      <c r="JBU2586" s="168"/>
      <c r="JBV2586" s="168"/>
      <c r="JBW2586" s="168"/>
      <c r="JBX2586" s="168"/>
      <c r="JBY2586" s="168"/>
      <c r="JBZ2586" s="168"/>
      <c r="JCA2586" s="168"/>
      <c r="JCB2586" s="168"/>
      <c r="JCC2586" s="168"/>
      <c r="JCD2586" s="168"/>
      <c r="JCE2586" s="168"/>
      <c r="JCF2586" s="168"/>
      <c r="JCG2586" s="168"/>
      <c r="JCH2586" s="168"/>
      <c r="JCI2586" s="168"/>
      <c r="JCJ2586" s="168"/>
      <c r="JCK2586" s="168"/>
      <c r="JCL2586" s="168"/>
      <c r="JCM2586" s="168"/>
      <c r="JCN2586" s="168"/>
      <c r="JCO2586" s="168"/>
      <c r="JCP2586" s="168"/>
      <c r="JCQ2586" s="168"/>
      <c r="JCR2586" s="168"/>
      <c r="JCS2586" s="168"/>
      <c r="JCT2586" s="168"/>
      <c r="JCU2586" s="168"/>
      <c r="JCV2586" s="168"/>
      <c r="JCW2586" s="168"/>
      <c r="JCX2586" s="168"/>
      <c r="JCY2586" s="168"/>
      <c r="JCZ2586" s="168"/>
      <c r="JDA2586" s="168"/>
      <c r="JDB2586" s="168"/>
      <c r="JDC2586" s="168"/>
      <c r="JDD2586" s="168"/>
      <c r="JDE2586" s="168"/>
      <c r="JDF2586" s="168"/>
      <c r="JDG2586" s="168"/>
      <c r="JDH2586" s="168"/>
      <c r="JDI2586" s="168"/>
      <c r="JDJ2586" s="168"/>
      <c r="JDK2586" s="168"/>
      <c r="JDL2586" s="168"/>
      <c r="JDM2586" s="168"/>
      <c r="JDN2586" s="168"/>
      <c r="JDO2586" s="168"/>
      <c r="JDP2586" s="168"/>
      <c r="JDQ2586" s="168"/>
      <c r="JDR2586" s="168"/>
      <c r="JDS2586" s="168"/>
      <c r="JDT2586" s="168"/>
      <c r="JDU2586" s="168"/>
      <c r="JDV2586" s="168"/>
      <c r="JDW2586" s="168"/>
      <c r="JDX2586" s="168"/>
      <c r="JDY2586" s="168"/>
      <c r="JDZ2586" s="168"/>
      <c r="JEA2586" s="168"/>
      <c r="JEB2586" s="168"/>
      <c r="JEC2586" s="168"/>
      <c r="JED2586" s="168"/>
      <c r="JEE2586" s="168"/>
      <c r="JEF2586" s="168"/>
      <c r="JEG2586" s="168"/>
      <c r="JEH2586" s="168"/>
      <c r="JEI2586" s="168"/>
      <c r="JEJ2586" s="168"/>
      <c r="JEK2586" s="168"/>
      <c r="JEL2586" s="168"/>
      <c r="JEM2586" s="168"/>
      <c r="JEN2586" s="168"/>
      <c r="JEO2586" s="168"/>
      <c r="JEP2586" s="168"/>
      <c r="JEQ2586" s="168"/>
      <c r="JER2586" s="168"/>
      <c r="JES2586" s="168"/>
      <c r="JET2586" s="168"/>
      <c r="JEU2586" s="168"/>
      <c r="JEV2586" s="168"/>
      <c r="JEW2586" s="168"/>
      <c r="JEX2586" s="168"/>
      <c r="JEY2586" s="168"/>
      <c r="JEZ2586" s="168"/>
      <c r="JFA2586" s="168"/>
      <c r="JFB2586" s="168"/>
      <c r="JFC2586" s="168"/>
      <c r="JFD2586" s="168"/>
      <c r="JFE2586" s="168"/>
      <c r="JFF2586" s="168"/>
      <c r="JFG2586" s="168"/>
      <c r="JFH2586" s="168"/>
      <c r="JFI2586" s="168"/>
      <c r="JFJ2586" s="168"/>
      <c r="JFK2586" s="168"/>
      <c r="JFL2586" s="168"/>
      <c r="JFM2586" s="168"/>
      <c r="JFN2586" s="168"/>
      <c r="JFO2586" s="168"/>
      <c r="JFP2586" s="168"/>
      <c r="JFQ2586" s="168"/>
      <c r="JFR2586" s="168"/>
      <c r="JFS2586" s="168"/>
      <c r="JFT2586" s="168"/>
      <c r="JFU2586" s="168"/>
      <c r="JFV2586" s="168"/>
      <c r="JFW2586" s="168"/>
      <c r="JFX2586" s="168"/>
      <c r="JFY2586" s="168"/>
      <c r="JFZ2586" s="168"/>
      <c r="JGA2586" s="168"/>
      <c r="JGB2586" s="168"/>
      <c r="JGC2586" s="168"/>
      <c r="JGD2586" s="168"/>
      <c r="JGE2586" s="168"/>
      <c r="JGF2586" s="168"/>
      <c r="JGG2586" s="168"/>
      <c r="JGH2586" s="168"/>
      <c r="JGI2586" s="168"/>
      <c r="JGJ2586" s="168"/>
      <c r="JGK2586" s="168"/>
      <c r="JGL2586" s="168"/>
      <c r="JGM2586" s="168"/>
      <c r="JGN2586" s="168"/>
      <c r="JGO2586" s="168"/>
      <c r="JGP2586" s="168"/>
      <c r="JGQ2586" s="168"/>
      <c r="JGR2586" s="168"/>
      <c r="JGS2586" s="168"/>
      <c r="JGT2586" s="168"/>
      <c r="JGU2586" s="168"/>
      <c r="JGV2586" s="168"/>
      <c r="JGW2586" s="168"/>
      <c r="JGX2586" s="168"/>
      <c r="JGY2586" s="168"/>
      <c r="JGZ2586" s="168"/>
      <c r="JHA2586" s="168"/>
      <c r="JHB2586" s="168"/>
      <c r="JHC2586" s="168"/>
      <c r="JHD2586" s="168"/>
      <c r="JHE2586" s="168"/>
      <c r="JHF2586" s="168"/>
      <c r="JHG2586" s="168"/>
      <c r="JHH2586" s="168"/>
      <c r="JHI2586" s="168"/>
      <c r="JHJ2586" s="168"/>
      <c r="JHK2586" s="168"/>
      <c r="JHL2586" s="168"/>
      <c r="JHM2586" s="168"/>
      <c r="JHN2586" s="168"/>
      <c r="JHO2586" s="168"/>
      <c r="JHP2586" s="168"/>
      <c r="JHQ2586" s="168"/>
      <c r="JHR2586" s="168"/>
      <c r="JHS2586" s="168"/>
      <c r="JHT2586" s="168"/>
      <c r="JHU2586" s="168"/>
      <c r="JHV2586" s="168"/>
      <c r="JHW2586" s="168"/>
      <c r="JHX2586" s="168"/>
      <c r="JHY2586" s="168"/>
      <c r="JHZ2586" s="168"/>
      <c r="JIA2586" s="168"/>
      <c r="JIB2586" s="168"/>
      <c r="JIC2586" s="168"/>
      <c r="JID2586" s="168"/>
      <c r="JIE2586" s="168"/>
      <c r="JIF2586" s="168"/>
      <c r="JIG2586" s="168"/>
      <c r="JIH2586" s="168"/>
      <c r="JII2586" s="168"/>
      <c r="JIJ2586" s="168"/>
      <c r="JIK2586" s="168"/>
      <c r="JIL2586" s="168"/>
      <c r="JIM2586" s="168"/>
      <c r="JIN2586" s="168"/>
      <c r="JIO2586" s="168"/>
      <c r="JIP2586" s="168"/>
      <c r="JIQ2586" s="168"/>
      <c r="JIR2586" s="168"/>
      <c r="JIS2586" s="168"/>
      <c r="JIT2586" s="168"/>
      <c r="JIU2586" s="168"/>
      <c r="JIV2586" s="168"/>
      <c r="JIW2586" s="168"/>
      <c r="JIX2586" s="168"/>
      <c r="JIY2586" s="168"/>
      <c r="JIZ2586" s="168"/>
      <c r="JJA2586" s="168"/>
      <c r="JJB2586" s="168"/>
      <c r="JJC2586" s="168"/>
      <c r="JJD2586" s="168"/>
      <c r="JJE2586" s="168"/>
      <c r="JJF2586" s="168"/>
      <c r="JJG2586" s="168"/>
      <c r="JJH2586" s="168"/>
      <c r="JJI2586" s="168"/>
      <c r="JJJ2586" s="168"/>
      <c r="JJK2586" s="168"/>
      <c r="JJL2586" s="168"/>
      <c r="JJM2586" s="168"/>
      <c r="JJN2586" s="168"/>
      <c r="JJO2586" s="168"/>
      <c r="JJP2586" s="168"/>
      <c r="JJQ2586" s="168"/>
      <c r="JJR2586" s="168"/>
      <c r="JJS2586" s="168"/>
      <c r="JJT2586" s="168"/>
      <c r="JJU2586" s="168"/>
      <c r="JJV2586" s="168"/>
      <c r="JJW2586" s="168"/>
      <c r="JJX2586" s="168"/>
      <c r="JJY2586" s="168"/>
      <c r="JJZ2586" s="168"/>
      <c r="JKA2586" s="168"/>
      <c r="JKB2586" s="168"/>
      <c r="JKC2586" s="168"/>
      <c r="JKD2586" s="168"/>
      <c r="JKE2586" s="168"/>
      <c r="JKF2586" s="168"/>
      <c r="JKG2586" s="168"/>
      <c r="JKH2586" s="168"/>
      <c r="JKI2586" s="168"/>
      <c r="JKJ2586" s="168"/>
      <c r="JKK2586" s="168"/>
      <c r="JKL2586" s="168"/>
      <c r="JKM2586" s="168"/>
      <c r="JKN2586" s="168"/>
      <c r="JKO2586" s="168"/>
      <c r="JKP2586" s="168"/>
      <c r="JKQ2586" s="168"/>
      <c r="JKR2586" s="168"/>
      <c r="JKS2586" s="168"/>
      <c r="JKT2586" s="168"/>
      <c r="JKU2586" s="168"/>
      <c r="JKV2586" s="168"/>
      <c r="JKW2586" s="168"/>
      <c r="JKX2586" s="168"/>
      <c r="JKY2586" s="168"/>
      <c r="JKZ2586" s="168"/>
      <c r="JLA2586" s="168"/>
      <c r="JLB2586" s="168"/>
      <c r="JLC2586" s="168"/>
      <c r="JLD2586" s="168"/>
      <c r="JLE2586" s="168"/>
      <c r="JLF2586" s="168"/>
      <c r="JLG2586" s="168"/>
      <c r="JLH2586" s="168"/>
      <c r="JLI2586" s="168"/>
      <c r="JLJ2586" s="168"/>
      <c r="JLK2586" s="168"/>
      <c r="JLL2586" s="168"/>
      <c r="JLM2586" s="168"/>
      <c r="JLN2586" s="168"/>
      <c r="JLO2586" s="168"/>
      <c r="JLP2586" s="168"/>
      <c r="JLQ2586" s="168"/>
      <c r="JLR2586" s="168"/>
      <c r="JLS2586" s="168"/>
      <c r="JLT2586" s="168"/>
      <c r="JLU2586" s="168"/>
      <c r="JLV2586" s="168"/>
      <c r="JLW2586" s="168"/>
      <c r="JLX2586" s="168"/>
      <c r="JLY2586" s="168"/>
      <c r="JLZ2586" s="168"/>
      <c r="JMA2586" s="168"/>
      <c r="JMB2586" s="168"/>
      <c r="JMC2586" s="168"/>
      <c r="JMD2586" s="168"/>
      <c r="JME2586" s="168"/>
      <c r="JMF2586" s="168"/>
      <c r="JMG2586" s="168"/>
      <c r="JMH2586" s="168"/>
      <c r="JMI2586" s="168"/>
      <c r="JMJ2586" s="168"/>
      <c r="JMK2586" s="168"/>
      <c r="JML2586" s="168"/>
      <c r="JMM2586" s="168"/>
      <c r="JMN2586" s="168"/>
      <c r="JMO2586" s="168"/>
      <c r="JMP2586" s="168"/>
      <c r="JMQ2586" s="168"/>
      <c r="JMR2586" s="168"/>
      <c r="JMS2586" s="168"/>
      <c r="JMT2586" s="168"/>
      <c r="JMU2586" s="168"/>
      <c r="JMV2586" s="168"/>
      <c r="JMW2586" s="168"/>
      <c r="JMX2586" s="168"/>
      <c r="JMY2586" s="168"/>
      <c r="JMZ2586" s="168"/>
      <c r="JNA2586" s="168"/>
      <c r="JNB2586" s="168"/>
      <c r="JNC2586" s="168"/>
      <c r="JND2586" s="168"/>
      <c r="JNE2586" s="168"/>
      <c r="JNF2586" s="168"/>
      <c r="JNG2586" s="168"/>
      <c r="JNH2586" s="168"/>
      <c r="JNI2586" s="168"/>
      <c r="JNJ2586" s="168"/>
      <c r="JNK2586" s="168"/>
      <c r="JNL2586" s="168"/>
      <c r="JNM2586" s="168"/>
      <c r="JNN2586" s="168"/>
      <c r="JNO2586" s="168"/>
      <c r="JNP2586" s="168"/>
      <c r="JNQ2586" s="168"/>
      <c r="JNR2586" s="168"/>
      <c r="JNS2586" s="168"/>
      <c r="JNT2586" s="168"/>
      <c r="JNU2586" s="168"/>
      <c r="JNV2586" s="168"/>
      <c r="JNW2586" s="168"/>
      <c r="JNX2586" s="168"/>
      <c r="JNY2586" s="168"/>
      <c r="JNZ2586" s="168"/>
      <c r="JOA2586" s="168"/>
      <c r="JOB2586" s="168"/>
      <c r="JOC2586" s="168"/>
      <c r="JOD2586" s="168"/>
      <c r="JOE2586" s="168"/>
      <c r="JOF2586" s="168"/>
      <c r="JOG2586" s="168"/>
      <c r="JOH2586" s="168"/>
      <c r="JOI2586" s="168"/>
      <c r="JOJ2586" s="168"/>
      <c r="JOK2586" s="168"/>
      <c r="JOL2586" s="168"/>
      <c r="JOM2586" s="168"/>
      <c r="JON2586" s="168"/>
      <c r="JOO2586" s="168"/>
      <c r="JOP2586" s="168"/>
      <c r="JOQ2586" s="168"/>
      <c r="JOR2586" s="168"/>
      <c r="JOS2586" s="168"/>
      <c r="JOT2586" s="168"/>
      <c r="JOU2586" s="168"/>
      <c r="JOV2586" s="168"/>
      <c r="JOW2586" s="168"/>
      <c r="JOX2586" s="168"/>
      <c r="JOY2586" s="168"/>
      <c r="JOZ2586" s="168"/>
      <c r="JPA2586" s="168"/>
      <c r="JPB2586" s="168"/>
      <c r="JPC2586" s="168"/>
      <c r="JPD2586" s="168"/>
      <c r="JPE2586" s="168"/>
      <c r="JPF2586" s="168"/>
      <c r="JPG2586" s="168"/>
      <c r="JPH2586" s="168"/>
      <c r="JPI2586" s="168"/>
      <c r="JPJ2586" s="168"/>
      <c r="JPK2586" s="168"/>
      <c r="JPL2586" s="168"/>
      <c r="JPM2586" s="168"/>
      <c r="JPN2586" s="168"/>
      <c r="JPO2586" s="168"/>
      <c r="JPP2586" s="168"/>
      <c r="JPQ2586" s="168"/>
      <c r="JPR2586" s="168"/>
      <c r="JPS2586" s="168"/>
      <c r="JPT2586" s="168"/>
      <c r="JPU2586" s="168"/>
      <c r="JPV2586" s="168"/>
      <c r="JPW2586" s="168"/>
      <c r="JPX2586" s="168"/>
      <c r="JPY2586" s="168"/>
      <c r="JPZ2586" s="168"/>
      <c r="JQA2586" s="168"/>
      <c r="JQB2586" s="168"/>
      <c r="JQC2586" s="168"/>
      <c r="JQD2586" s="168"/>
      <c r="JQE2586" s="168"/>
      <c r="JQF2586" s="168"/>
      <c r="JQG2586" s="168"/>
      <c r="JQH2586" s="168"/>
      <c r="JQI2586" s="168"/>
      <c r="JQJ2586" s="168"/>
      <c r="JQK2586" s="168"/>
      <c r="JQL2586" s="168"/>
      <c r="JQM2586" s="168"/>
      <c r="JQN2586" s="168"/>
      <c r="JQO2586" s="168"/>
      <c r="JQP2586" s="168"/>
      <c r="JQQ2586" s="168"/>
      <c r="JQR2586" s="168"/>
      <c r="JQS2586" s="168"/>
      <c r="JQT2586" s="168"/>
      <c r="JQU2586" s="168"/>
      <c r="JQV2586" s="168"/>
      <c r="JQW2586" s="168"/>
      <c r="JQX2586" s="168"/>
      <c r="JQY2586" s="168"/>
      <c r="JQZ2586" s="168"/>
      <c r="JRA2586" s="168"/>
      <c r="JRB2586" s="168"/>
      <c r="JRC2586" s="168"/>
      <c r="JRD2586" s="168"/>
      <c r="JRE2586" s="168"/>
      <c r="JRF2586" s="168"/>
      <c r="JRG2586" s="168"/>
      <c r="JRH2586" s="168"/>
      <c r="JRI2586" s="168"/>
      <c r="JRJ2586" s="168"/>
      <c r="JRK2586" s="168"/>
      <c r="JRL2586" s="168"/>
      <c r="JRM2586" s="168"/>
      <c r="JRN2586" s="168"/>
      <c r="JRO2586" s="168"/>
      <c r="JRP2586" s="168"/>
      <c r="JRQ2586" s="168"/>
      <c r="JRR2586" s="168"/>
      <c r="JRS2586" s="168"/>
      <c r="JRT2586" s="168"/>
      <c r="JRU2586" s="168"/>
      <c r="JRV2586" s="168"/>
      <c r="JRW2586" s="168"/>
      <c r="JRX2586" s="168"/>
      <c r="JRY2586" s="168"/>
      <c r="JRZ2586" s="168"/>
      <c r="JSA2586" s="168"/>
      <c r="JSB2586" s="168"/>
      <c r="JSC2586" s="168"/>
      <c r="JSD2586" s="168"/>
      <c r="JSE2586" s="168"/>
      <c r="JSF2586" s="168"/>
      <c r="JSG2586" s="168"/>
      <c r="JSH2586" s="168"/>
      <c r="JSI2586" s="168"/>
      <c r="JSJ2586" s="168"/>
      <c r="JSK2586" s="168"/>
      <c r="JSL2586" s="168"/>
      <c r="JSM2586" s="168"/>
      <c r="JSN2586" s="168"/>
      <c r="JSO2586" s="168"/>
      <c r="JSP2586" s="168"/>
      <c r="JSQ2586" s="168"/>
      <c r="JSR2586" s="168"/>
      <c r="JSS2586" s="168"/>
      <c r="JST2586" s="168"/>
      <c r="JSU2586" s="168"/>
      <c r="JSV2586" s="168"/>
      <c r="JSW2586" s="168"/>
      <c r="JSX2586" s="168"/>
      <c r="JSY2586" s="168"/>
      <c r="JSZ2586" s="168"/>
      <c r="JTA2586" s="168"/>
      <c r="JTB2586" s="168"/>
      <c r="JTC2586" s="168"/>
      <c r="JTD2586" s="168"/>
      <c r="JTE2586" s="168"/>
      <c r="JTF2586" s="168"/>
      <c r="JTG2586" s="168"/>
      <c r="JTH2586" s="168"/>
      <c r="JTI2586" s="168"/>
      <c r="JTJ2586" s="168"/>
      <c r="JTK2586" s="168"/>
      <c r="JTL2586" s="168"/>
      <c r="JTM2586" s="168"/>
      <c r="JTN2586" s="168"/>
      <c r="JTO2586" s="168"/>
      <c r="JTP2586" s="168"/>
      <c r="JTQ2586" s="168"/>
      <c r="JTR2586" s="168"/>
      <c r="JTS2586" s="168"/>
      <c r="JTT2586" s="168"/>
      <c r="JTU2586" s="168"/>
      <c r="JTV2586" s="168"/>
      <c r="JTW2586" s="168"/>
      <c r="JTX2586" s="168"/>
      <c r="JTY2586" s="168"/>
      <c r="JTZ2586" s="168"/>
      <c r="JUA2586" s="168"/>
      <c r="JUB2586" s="168"/>
      <c r="JUC2586" s="168"/>
      <c r="JUD2586" s="168"/>
      <c r="JUE2586" s="168"/>
      <c r="JUF2586" s="168"/>
      <c r="JUG2586" s="168"/>
      <c r="JUH2586" s="168"/>
      <c r="JUI2586" s="168"/>
      <c r="JUJ2586" s="168"/>
      <c r="JUK2586" s="168"/>
      <c r="JUL2586" s="168"/>
      <c r="JUM2586" s="168"/>
      <c r="JUN2586" s="168"/>
      <c r="JUO2586" s="168"/>
      <c r="JUP2586" s="168"/>
      <c r="JUQ2586" s="168"/>
      <c r="JUR2586" s="168"/>
      <c r="JUS2586" s="168"/>
      <c r="JUT2586" s="168"/>
      <c r="JUU2586" s="168"/>
      <c r="JUV2586" s="168"/>
      <c r="JUW2586" s="168"/>
      <c r="JUX2586" s="168"/>
      <c r="JUY2586" s="168"/>
      <c r="JUZ2586" s="168"/>
      <c r="JVA2586" s="168"/>
      <c r="JVB2586" s="168"/>
      <c r="JVC2586" s="168"/>
      <c r="JVD2586" s="168"/>
      <c r="JVE2586" s="168"/>
      <c r="JVF2586" s="168"/>
      <c r="JVG2586" s="168"/>
      <c r="JVH2586" s="168"/>
      <c r="JVI2586" s="168"/>
      <c r="JVJ2586" s="168"/>
      <c r="JVK2586" s="168"/>
      <c r="JVL2586" s="168"/>
      <c r="JVM2586" s="168"/>
      <c r="JVN2586" s="168"/>
      <c r="JVO2586" s="168"/>
      <c r="JVP2586" s="168"/>
      <c r="JVQ2586" s="168"/>
      <c r="JVR2586" s="168"/>
      <c r="JVS2586" s="168"/>
      <c r="JVT2586" s="168"/>
      <c r="JVU2586" s="168"/>
      <c r="JVV2586" s="168"/>
      <c r="JVW2586" s="168"/>
      <c r="JVX2586" s="168"/>
      <c r="JVY2586" s="168"/>
      <c r="JVZ2586" s="168"/>
      <c r="JWA2586" s="168"/>
      <c r="JWB2586" s="168"/>
      <c r="JWC2586" s="168"/>
      <c r="JWD2586" s="168"/>
      <c r="JWE2586" s="168"/>
      <c r="JWF2586" s="168"/>
      <c r="JWG2586" s="168"/>
      <c r="JWH2586" s="168"/>
      <c r="JWI2586" s="168"/>
      <c r="JWJ2586" s="168"/>
      <c r="JWK2586" s="168"/>
      <c r="JWL2586" s="168"/>
      <c r="JWM2586" s="168"/>
      <c r="JWN2586" s="168"/>
      <c r="JWO2586" s="168"/>
      <c r="JWP2586" s="168"/>
      <c r="JWQ2586" s="168"/>
      <c r="JWR2586" s="168"/>
      <c r="JWS2586" s="168"/>
      <c r="JWT2586" s="168"/>
      <c r="JWU2586" s="168"/>
      <c r="JWV2586" s="168"/>
      <c r="JWW2586" s="168"/>
      <c r="JWX2586" s="168"/>
      <c r="JWY2586" s="168"/>
      <c r="JWZ2586" s="168"/>
      <c r="JXA2586" s="168"/>
      <c r="JXB2586" s="168"/>
      <c r="JXC2586" s="168"/>
      <c r="JXD2586" s="168"/>
      <c r="JXE2586" s="168"/>
      <c r="JXF2586" s="168"/>
      <c r="JXG2586" s="168"/>
      <c r="JXH2586" s="168"/>
      <c r="JXI2586" s="168"/>
      <c r="JXJ2586" s="168"/>
      <c r="JXK2586" s="168"/>
      <c r="JXL2586" s="168"/>
      <c r="JXM2586" s="168"/>
      <c r="JXN2586" s="168"/>
      <c r="JXO2586" s="168"/>
      <c r="JXP2586" s="168"/>
      <c r="JXQ2586" s="168"/>
      <c r="JXR2586" s="168"/>
      <c r="JXS2586" s="168"/>
      <c r="JXT2586" s="168"/>
      <c r="JXU2586" s="168"/>
      <c r="JXV2586" s="168"/>
      <c r="JXW2586" s="168"/>
      <c r="JXX2586" s="168"/>
      <c r="JXY2586" s="168"/>
      <c r="JXZ2586" s="168"/>
      <c r="JYA2586" s="168"/>
      <c r="JYB2586" s="168"/>
      <c r="JYC2586" s="168"/>
      <c r="JYD2586" s="168"/>
      <c r="JYE2586" s="168"/>
      <c r="JYF2586" s="168"/>
      <c r="JYG2586" s="168"/>
      <c r="JYH2586" s="168"/>
      <c r="JYI2586" s="168"/>
      <c r="JYJ2586" s="168"/>
      <c r="JYK2586" s="168"/>
      <c r="JYL2586" s="168"/>
      <c r="JYM2586" s="168"/>
      <c r="JYN2586" s="168"/>
      <c r="JYO2586" s="168"/>
      <c r="JYP2586" s="168"/>
      <c r="JYQ2586" s="168"/>
      <c r="JYR2586" s="168"/>
      <c r="JYS2586" s="168"/>
      <c r="JYT2586" s="168"/>
      <c r="JYU2586" s="168"/>
      <c r="JYV2586" s="168"/>
      <c r="JYW2586" s="168"/>
      <c r="JYX2586" s="168"/>
      <c r="JYY2586" s="168"/>
      <c r="JYZ2586" s="168"/>
      <c r="JZA2586" s="168"/>
      <c r="JZB2586" s="168"/>
      <c r="JZC2586" s="168"/>
      <c r="JZD2586" s="168"/>
      <c r="JZE2586" s="168"/>
      <c r="JZF2586" s="168"/>
      <c r="JZG2586" s="168"/>
      <c r="JZH2586" s="168"/>
      <c r="JZI2586" s="168"/>
      <c r="JZJ2586" s="168"/>
      <c r="JZK2586" s="168"/>
      <c r="JZL2586" s="168"/>
      <c r="JZM2586" s="168"/>
      <c r="JZN2586" s="168"/>
      <c r="JZO2586" s="168"/>
      <c r="JZP2586" s="168"/>
      <c r="JZQ2586" s="168"/>
      <c r="JZR2586" s="168"/>
      <c r="JZS2586" s="168"/>
      <c r="JZT2586" s="168"/>
      <c r="JZU2586" s="168"/>
      <c r="JZV2586" s="168"/>
      <c r="JZW2586" s="168"/>
      <c r="JZX2586" s="168"/>
      <c r="JZY2586" s="168"/>
      <c r="JZZ2586" s="168"/>
      <c r="KAA2586" s="168"/>
      <c r="KAB2586" s="168"/>
      <c r="KAC2586" s="168"/>
      <c r="KAD2586" s="168"/>
      <c r="KAE2586" s="168"/>
      <c r="KAF2586" s="168"/>
      <c r="KAG2586" s="168"/>
      <c r="KAH2586" s="168"/>
      <c r="KAI2586" s="168"/>
      <c r="KAJ2586" s="168"/>
      <c r="KAK2586" s="168"/>
      <c r="KAL2586" s="168"/>
      <c r="KAM2586" s="168"/>
      <c r="KAN2586" s="168"/>
      <c r="KAO2586" s="168"/>
      <c r="KAP2586" s="168"/>
      <c r="KAQ2586" s="168"/>
      <c r="KAR2586" s="168"/>
      <c r="KAS2586" s="168"/>
      <c r="KAT2586" s="168"/>
      <c r="KAU2586" s="168"/>
      <c r="KAV2586" s="168"/>
      <c r="KAW2586" s="168"/>
      <c r="KAX2586" s="168"/>
      <c r="KAY2586" s="168"/>
      <c r="KAZ2586" s="168"/>
      <c r="KBA2586" s="168"/>
      <c r="KBB2586" s="168"/>
      <c r="KBC2586" s="168"/>
      <c r="KBD2586" s="168"/>
      <c r="KBE2586" s="168"/>
      <c r="KBF2586" s="168"/>
      <c r="KBG2586" s="168"/>
      <c r="KBH2586" s="168"/>
      <c r="KBI2586" s="168"/>
      <c r="KBJ2586" s="168"/>
      <c r="KBK2586" s="168"/>
      <c r="KBL2586" s="168"/>
      <c r="KBM2586" s="168"/>
      <c r="KBN2586" s="168"/>
      <c r="KBO2586" s="168"/>
      <c r="KBP2586" s="168"/>
      <c r="KBQ2586" s="168"/>
      <c r="KBR2586" s="168"/>
      <c r="KBS2586" s="168"/>
      <c r="KBT2586" s="168"/>
      <c r="KBU2586" s="168"/>
      <c r="KBV2586" s="168"/>
      <c r="KBW2586" s="168"/>
      <c r="KBX2586" s="168"/>
      <c r="KBY2586" s="168"/>
      <c r="KBZ2586" s="168"/>
      <c r="KCA2586" s="168"/>
      <c r="KCB2586" s="168"/>
      <c r="KCC2586" s="168"/>
      <c r="KCD2586" s="168"/>
      <c r="KCE2586" s="168"/>
      <c r="KCF2586" s="168"/>
      <c r="KCG2586" s="168"/>
      <c r="KCH2586" s="168"/>
      <c r="KCI2586" s="168"/>
      <c r="KCJ2586" s="168"/>
      <c r="KCK2586" s="168"/>
      <c r="KCL2586" s="168"/>
      <c r="KCM2586" s="168"/>
      <c r="KCN2586" s="168"/>
      <c r="KCO2586" s="168"/>
      <c r="KCP2586" s="168"/>
      <c r="KCQ2586" s="168"/>
      <c r="KCR2586" s="168"/>
      <c r="KCS2586" s="168"/>
      <c r="KCT2586" s="168"/>
      <c r="KCU2586" s="168"/>
      <c r="KCV2586" s="168"/>
      <c r="KCW2586" s="168"/>
      <c r="KCX2586" s="168"/>
      <c r="KCY2586" s="168"/>
      <c r="KCZ2586" s="168"/>
      <c r="KDA2586" s="168"/>
      <c r="KDB2586" s="168"/>
      <c r="KDC2586" s="168"/>
      <c r="KDD2586" s="168"/>
      <c r="KDE2586" s="168"/>
      <c r="KDF2586" s="168"/>
      <c r="KDG2586" s="168"/>
      <c r="KDH2586" s="168"/>
      <c r="KDI2586" s="168"/>
      <c r="KDJ2586" s="168"/>
      <c r="KDK2586" s="168"/>
      <c r="KDL2586" s="168"/>
      <c r="KDM2586" s="168"/>
      <c r="KDN2586" s="168"/>
      <c r="KDO2586" s="168"/>
      <c r="KDP2586" s="168"/>
      <c r="KDQ2586" s="168"/>
      <c r="KDR2586" s="168"/>
      <c r="KDS2586" s="168"/>
      <c r="KDT2586" s="168"/>
      <c r="KDU2586" s="168"/>
      <c r="KDV2586" s="168"/>
      <c r="KDW2586" s="168"/>
      <c r="KDX2586" s="168"/>
      <c r="KDY2586" s="168"/>
      <c r="KDZ2586" s="168"/>
      <c r="KEA2586" s="168"/>
      <c r="KEB2586" s="168"/>
      <c r="KEC2586" s="168"/>
      <c r="KED2586" s="168"/>
      <c r="KEE2586" s="168"/>
      <c r="KEF2586" s="168"/>
      <c r="KEG2586" s="168"/>
      <c r="KEH2586" s="168"/>
      <c r="KEI2586" s="168"/>
      <c r="KEJ2586" s="168"/>
      <c r="KEK2586" s="168"/>
      <c r="KEL2586" s="168"/>
      <c r="KEM2586" s="168"/>
      <c r="KEN2586" s="168"/>
      <c r="KEO2586" s="168"/>
      <c r="KEP2586" s="168"/>
      <c r="KEQ2586" s="168"/>
      <c r="KER2586" s="168"/>
      <c r="KES2586" s="168"/>
      <c r="KET2586" s="168"/>
      <c r="KEU2586" s="168"/>
      <c r="KEV2586" s="168"/>
      <c r="KEW2586" s="168"/>
      <c r="KEX2586" s="168"/>
      <c r="KEY2586" s="168"/>
      <c r="KEZ2586" s="168"/>
      <c r="KFA2586" s="168"/>
      <c r="KFB2586" s="168"/>
      <c r="KFC2586" s="168"/>
      <c r="KFD2586" s="168"/>
      <c r="KFE2586" s="168"/>
      <c r="KFF2586" s="168"/>
      <c r="KFG2586" s="168"/>
      <c r="KFH2586" s="168"/>
      <c r="KFI2586" s="168"/>
      <c r="KFJ2586" s="168"/>
      <c r="KFK2586" s="168"/>
      <c r="KFL2586" s="168"/>
      <c r="KFM2586" s="168"/>
      <c r="KFN2586" s="168"/>
      <c r="KFO2586" s="168"/>
      <c r="KFP2586" s="168"/>
      <c r="KFQ2586" s="168"/>
      <c r="KFR2586" s="168"/>
      <c r="KFS2586" s="168"/>
      <c r="KFT2586" s="168"/>
      <c r="KFU2586" s="168"/>
      <c r="KFV2586" s="168"/>
      <c r="KFW2586" s="168"/>
      <c r="KFX2586" s="168"/>
      <c r="KFY2586" s="168"/>
      <c r="KFZ2586" s="168"/>
      <c r="KGA2586" s="168"/>
      <c r="KGB2586" s="168"/>
      <c r="KGC2586" s="168"/>
      <c r="KGD2586" s="168"/>
      <c r="KGE2586" s="168"/>
      <c r="KGF2586" s="168"/>
      <c r="KGG2586" s="168"/>
      <c r="KGH2586" s="168"/>
      <c r="KGI2586" s="168"/>
      <c r="KGJ2586" s="168"/>
      <c r="KGK2586" s="168"/>
      <c r="KGL2586" s="168"/>
      <c r="KGM2586" s="168"/>
      <c r="KGN2586" s="168"/>
      <c r="KGO2586" s="168"/>
      <c r="KGP2586" s="168"/>
      <c r="KGQ2586" s="168"/>
      <c r="KGR2586" s="168"/>
      <c r="KGS2586" s="168"/>
      <c r="KGT2586" s="168"/>
      <c r="KGU2586" s="168"/>
      <c r="KGV2586" s="168"/>
      <c r="KGW2586" s="168"/>
      <c r="KGX2586" s="168"/>
      <c r="KGY2586" s="168"/>
      <c r="KGZ2586" s="168"/>
      <c r="KHA2586" s="168"/>
      <c r="KHB2586" s="168"/>
      <c r="KHC2586" s="168"/>
      <c r="KHD2586" s="168"/>
      <c r="KHE2586" s="168"/>
      <c r="KHF2586" s="168"/>
      <c r="KHG2586" s="168"/>
      <c r="KHH2586" s="168"/>
      <c r="KHI2586" s="168"/>
      <c r="KHJ2586" s="168"/>
      <c r="KHK2586" s="168"/>
      <c r="KHL2586" s="168"/>
      <c r="KHM2586" s="168"/>
      <c r="KHN2586" s="168"/>
      <c r="KHO2586" s="168"/>
      <c r="KHP2586" s="168"/>
      <c r="KHQ2586" s="168"/>
      <c r="KHR2586" s="168"/>
      <c r="KHS2586" s="168"/>
      <c r="KHT2586" s="168"/>
      <c r="KHU2586" s="168"/>
      <c r="KHV2586" s="168"/>
      <c r="KHW2586" s="168"/>
      <c r="KHX2586" s="168"/>
      <c r="KHY2586" s="168"/>
      <c r="KHZ2586" s="168"/>
      <c r="KIA2586" s="168"/>
      <c r="KIB2586" s="168"/>
      <c r="KIC2586" s="168"/>
      <c r="KID2586" s="168"/>
      <c r="KIE2586" s="168"/>
      <c r="KIF2586" s="168"/>
      <c r="KIG2586" s="168"/>
      <c r="KIH2586" s="168"/>
      <c r="KII2586" s="168"/>
      <c r="KIJ2586" s="168"/>
      <c r="KIK2586" s="168"/>
      <c r="KIL2586" s="168"/>
      <c r="KIM2586" s="168"/>
      <c r="KIN2586" s="168"/>
      <c r="KIO2586" s="168"/>
      <c r="KIP2586" s="168"/>
      <c r="KIQ2586" s="168"/>
      <c r="KIR2586" s="168"/>
      <c r="KIS2586" s="168"/>
      <c r="KIT2586" s="168"/>
      <c r="KIU2586" s="168"/>
      <c r="KIV2586" s="168"/>
      <c r="KIW2586" s="168"/>
      <c r="KIX2586" s="168"/>
      <c r="KIY2586" s="168"/>
      <c r="KIZ2586" s="168"/>
      <c r="KJA2586" s="168"/>
      <c r="KJB2586" s="168"/>
      <c r="KJC2586" s="168"/>
      <c r="KJD2586" s="168"/>
      <c r="KJE2586" s="168"/>
      <c r="KJF2586" s="168"/>
      <c r="KJG2586" s="168"/>
      <c r="KJH2586" s="168"/>
      <c r="KJI2586" s="168"/>
      <c r="KJJ2586" s="168"/>
      <c r="KJK2586" s="168"/>
      <c r="KJL2586" s="168"/>
      <c r="KJM2586" s="168"/>
      <c r="KJN2586" s="168"/>
      <c r="KJO2586" s="168"/>
      <c r="KJP2586" s="168"/>
      <c r="KJQ2586" s="168"/>
      <c r="KJR2586" s="168"/>
      <c r="KJS2586" s="168"/>
      <c r="KJT2586" s="168"/>
      <c r="KJU2586" s="168"/>
      <c r="KJV2586" s="168"/>
      <c r="KJW2586" s="168"/>
      <c r="KJX2586" s="168"/>
      <c r="KJY2586" s="168"/>
      <c r="KJZ2586" s="168"/>
      <c r="KKA2586" s="168"/>
      <c r="KKB2586" s="168"/>
      <c r="KKC2586" s="168"/>
      <c r="KKD2586" s="168"/>
      <c r="KKE2586" s="168"/>
      <c r="KKF2586" s="168"/>
      <c r="KKG2586" s="168"/>
      <c r="KKH2586" s="168"/>
      <c r="KKI2586" s="168"/>
      <c r="KKJ2586" s="168"/>
      <c r="KKK2586" s="168"/>
      <c r="KKL2586" s="168"/>
      <c r="KKM2586" s="168"/>
      <c r="KKN2586" s="168"/>
      <c r="KKO2586" s="168"/>
      <c r="KKP2586" s="168"/>
      <c r="KKQ2586" s="168"/>
      <c r="KKR2586" s="168"/>
      <c r="KKS2586" s="168"/>
      <c r="KKT2586" s="168"/>
      <c r="KKU2586" s="168"/>
      <c r="KKV2586" s="168"/>
      <c r="KKW2586" s="168"/>
      <c r="KKX2586" s="168"/>
      <c r="KKY2586" s="168"/>
      <c r="KKZ2586" s="168"/>
      <c r="KLA2586" s="168"/>
      <c r="KLB2586" s="168"/>
      <c r="KLC2586" s="168"/>
      <c r="KLD2586" s="168"/>
      <c r="KLE2586" s="168"/>
      <c r="KLF2586" s="168"/>
      <c r="KLG2586" s="168"/>
      <c r="KLH2586" s="168"/>
      <c r="KLI2586" s="168"/>
      <c r="KLJ2586" s="168"/>
      <c r="KLK2586" s="168"/>
      <c r="KLL2586" s="168"/>
      <c r="KLM2586" s="168"/>
      <c r="KLN2586" s="168"/>
      <c r="KLO2586" s="168"/>
      <c r="KLP2586" s="168"/>
      <c r="KLQ2586" s="168"/>
      <c r="KLR2586" s="168"/>
      <c r="KLS2586" s="168"/>
      <c r="KLT2586" s="168"/>
      <c r="KLU2586" s="168"/>
      <c r="KLV2586" s="168"/>
      <c r="KLW2586" s="168"/>
      <c r="KLX2586" s="168"/>
      <c r="KLY2586" s="168"/>
      <c r="KLZ2586" s="168"/>
      <c r="KMA2586" s="168"/>
      <c r="KMB2586" s="168"/>
      <c r="KMC2586" s="168"/>
      <c r="KMD2586" s="168"/>
      <c r="KME2586" s="168"/>
      <c r="KMF2586" s="168"/>
      <c r="KMG2586" s="168"/>
      <c r="KMH2586" s="168"/>
      <c r="KMI2586" s="168"/>
      <c r="KMJ2586" s="168"/>
      <c r="KMK2586" s="168"/>
      <c r="KML2586" s="168"/>
      <c r="KMM2586" s="168"/>
      <c r="KMN2586" s="168"/>
      <c r="KMO2586" s="168"/>
      <c r="KMP2586" s="168"/>
      <c r="KMQ2586" s="168"/>
      <c r="KMR2586" s="168"/>
      <c r="KMS2586" s="168"/>
      <c r="KMT2586" s="168"/>
      <c r="KMU2586" s="168"/>
      <c r="KMV2586" s="168"/>
      <c r="KMW2586" s="168"/>
      <c r="KMX2586" s="168"/>
      <c r="KMY2586" s="168"/>
      <c r="KMZ2586" s="168"/>
      <c r="KNA2586" s="168"/>
      <c r="KNB2586" s="168"/>
      <c r="KNC2586" s="168"/>
      <c r="KND2586" s="168"/>
      <c r="KNE2586" s="168"/>
      <c r="KNF2586" s="168"/>
      <c r="KNG2586" s="168"/>
      <c r="KNH2586" s="168"/>
      <c r="KNI2586" s="168"/>
      <c r="KNJ2586" s="168"/>
      <c r="KNK2586" s="168"/>
      <c r="KNL2586" s="168"/>
      <c r="KNM2586" s="168"/>
      <c r="KNN2586" s="168"/>
      <c r="KNO2586" s="168"/>
      <c r="KNP2586" s="168"/>
      <c r="KNQ2586" s="168"/>
      <c r="KNR2586" s="168"/>
      <c r="KNS2586" s="168"/>
      <c r="KNT2586" s="168"/>
      <c r="KNU2586" s="168"/>
      <c r="KNV2586" s="168"/>
      <c r="KNW2586" s="168"/>
      <c r="KNX2586" s="168"/>
      <c r="KNY2586" s="168"/>
      <c r="KNZ2586" s="168"/>
      <c r="KOA2586" s="168"/>
      <c r="KOB2586" s="168"/>
      <c r="KOC2586" s="168"/>
      <c r="KOD2586" s="168"/>
      <c r="KOE2586" s="168"/>
      <c r="KOF2586" s="168"/>
      <c r="KOG2586" s="168"/>
      <c r="KOH2586" s="168"/>
      <c r="KOI2586" s="168"/>
      <c r="KOJ2586" s="168"/>
      <c r="KOK2586" s="168"/>
      <c r="KOL2586" s="168"/>
      <c r="KOM2586" s="168"/>
      <c r="KON2586" s="168"/>
      <c r="KOO2586" s="168"/>
      <c r="KOP2586" s="168"/>
      <c r="KOQ2586" s="168"/>
      <c r="KOR2586" s="168"/>
      <c r="KOS2586" s="168"/>
      <c r="KOT2586" s="168"/>
      <c r="KOU2586" s="168"/>
      <c r="KOV2586" s="168"/>
      <c r="KOW2586" s="168"/>
      <c r="KOX2586" s="168"/>
      <c r="KOY2586" s="168"/>
      <c r="KOZ2586" s="168"/>
      <c r="KPA2586" s="168"/>
      <c r="KPB2586" s="168"/>
      <c r="KPC2586" s="168"/>
      <c r="KPD2586" s="168"/>
      <c r="KPE2586" s="168"/>
      <c r="KPF2586" s="168"/>
      <c r="KPG2586" s="168"/>
      <c r="KPH2586" s="168"/>
      <c r="KPI2586" s="168"/>
      <c r="KPJ2586" s="168"/>
      <c r="KPK2586" s="168"/>
      <c r="KPL2586" s="168"/>
      <c r="KPM2586" s="168"/>
      <c r="KPN2586" s="168"/>
      <c r="KPO2586" s="168"/>
      <c r="KPP2586" s="168"/>
      <c r="KPQ2586" s="168"/>
      <c r="KPR2586" s="168"/>
      <c r="KPS2586" s="168"/>
      <c r="KPT2586" s="168"/>
      <c r="KPU2586" s="168"/>
      <c r="KPV2586" s="168"/>
      <c r="KPW2586" s="168"/>
      <c r="KPX2586" s="168"/>
      <c r="KPY2586" s="168"/>
      <c r="KPZ2586" s="168"/>
      <c r="KQA2586" s="168"/>
      <c r="KQB2586" s="168"/>
      <c r="KQC2586" s="168"/>
      <c r="KQD2586" s="168"/>
      <c r="KQE2586" s="168"/>
      <c r="KQF2586" s="168"/>
      <c r="KQG2586" s="168"/>
      <c r="KQH2586" s="168"/>
      <c r="KQI2586" s="168"/>
      <c r="KQJ2586" s="168"/>
      <c r="KQK2586" s="168"/>
      <c r="KQL2586" s="168"/>
      <c r="KQM2586" s="168"/>
      <c r="KQN2586" s="168"/>
      <c r="KQO2586" s="168"/>
      <c r="KQP2586" s="168"/>
      <c r="KQQ2586" s="168"/>
      <c r="KQR2586" s="168"/>
      <c r="KQS2586" s="168"/>
      <c r="KQT2586" s="168"/>
      <c r="KQU2586" s="168"/>
      <c r="KQV2586" s="168"/>
      <c r="KQW2586" s="168"/>
      <c r="KQX2586" s="168"/>
      <c r="KQY2586" s="168"/>
      <c r="KQZ2586" s="168"/>
      <c r="KRA2586" s="168"/>
      <c r="KRB2586" s="168"/>
      <c r="KRC2586" s="168"/>
      <c r="KRD2586" s="168"/>
      <c r="KRE2586" s="168"/>
      <c r="KRF2586" s="168"/>
      <c r="KRG2586" s="168"/>
      <c r="KRH2586" s="168"/>
      <c r="KRI2586" s="168"/>
      <c r="KRJ2586" s="168"/>
      <c r="KRK2586" s="168"/>
      <c r="KRL2586" s="168"/>
      <c r="KRM2586" s="168"/>
      <c r="KRN2586" s="168"/>
      <c r="KRO2586" s="168"/>
      <c r="KRP2586" s="168"/>
      <c r="KRQ2586" s="168"/>
      <c r="KRR2586" s="168"/>
      <c r="KRS2586" s="168"/>
      <c r="KRT2586" s="168"/>
      <c r="KRU2586" s="168"/>
      <c r="KRV2586" s="168"/>
      <c r="KRW2586" s="168"/>
      <c r="KRX2586" s="168"/>
      <c r="KRY2586" s="168"/>
      <c r="KRZ2586" s="168"/>
      <c r="KSA2586" s="168"/>
      <c r="KSB2586" s="168"/>
      <c r="KSC2586" s="168"/>
      <c r="KSD2586" s="168"/>
      <c r="KSE2586" s="168"/>
      <c r="KSF2586" s="168"/>
      <c r="KSG2586" s="168"/>
      <c r="KSH2586" s="168"/>
      <c r="KSI2586" s="168"/>
      <c r="KSJ2586" s="168"/>
      <c r="KSK2586" s="168"/>
      <c r="KSL2586" s="168"/>
      <c r="KSM2586" s="168"/>
      <c r="KSN2586" s="168"/>
      <c r="KSO2586" s="168"/>
      <c r="KSP2586" s="168"/>
      <c r="KSQ2586" s="168"/>
      <c r="KSR2586" s="168"/>
      <c r="KSS2586" s="168"/>
      <c r="KST2586" s="168"/>
      <c r="KSU2586" s="168"/>
      <c r="KSV2586" s="168"/>
      <c r="KSW2586" s="168"/>
      <c r="KSX2586" s="168"/>
      <c r="KSY2586" s="168"/>
      <c r="KSZ2586" s="168"/>
      <c r="KTA2586" s="168"/>
      <c r="KTB2586" s="168"/>
      <c r="KTC2586" s="168"/>
      <c r="KTD2586" s="168"/>
      <c r="KTE2586" s="168"/>
      <c r="KTF2586" s="168"/>
      <c r="KTG2586" s="168"/>
      <c r="KTH2586" s="168"/>
      <c r="KTI2586" s="168"/>
      <c r="KTJ2586" s="168"/>
      <c r="KTK2586" s="168"/>
      <c r="KTL2586" s="168"/>
      <c r="KTM2586" s="168"/>
      <c r="KTN2586" s="168"/>
      <c r="KTO2586" s="168"/>
      <c r="KTP2586" s="168"/>
      <c r="KTQ2586" s="168"/>
      <c r="KTR2586" s="168"/>
      <c r="KTS2586" s="168"/>
      <c r="KTT2586" s="168"/>
      <c r="KTU2586" s="168"/>
      <c r="KTV2586" s="168"/>
      <c r="KTW2586" s="168"/>
      <c r="KTX2586" s="168"/>
      <c r="KTY2586" s="168"/>
      <c r="KTZ2586" s="168"/>
      <c r="KUA2586" s="168"/>
      <c r="KUB2586" s="168"/>
      <c r="KUC2586" s="168"/>
      <c r="KUD2586" s="168"/>
      <c r="KUE2586" s="168"/>
      <c r="KUF2586" s="168"/>
      <c r="KUG2586" s="168"/>
      <c r="KUH2586" s="168"/>
      <c r="KUI2586" s="168"/>
      <c r="KUJ2586" s="168"/>
      <c r="KUK2586" s="168"/>
      <c r="KUL2586" s="168"/>
      <c r="KUM2586" s="168"/>
      <c r="KUN2586" s="168"/>
      <c r="KUO2586" s="168"/>
      <c r="KUP2586" s="168"/>
      <c r="KUQ2586" s="168"/>
      <c r="KUR2586" s="168"/>
      <c r="KUS2586" s="168"/>
      <c r="KUT2586" s="168"/>
      <c r="KUU2586" s="168"/>
      <c r="KUV2586" s="168"/>
      <c r="KUW2586" s="168"/>
      <c r="KUX2586" s="168"/>
      <c r="KUY2586" s="168"/>
      <c r="KUZ2586" s="168"/>
      <c r="KVA2586" s="168"/>
      <c r="KVB2586" s="168"/>
      <c r="KVC2586" s="168"/>
      <c r="KVD2586" s="168"/>
      <c r="KVE2586" s="168"/>
      <c r="KVF2586" s="168"/>
      <c r="KVG2586" s="168"/>
      <c r="KVH2586" s="168"/>
      <c r="KVI2586" s="168"/>
      <c r="KVJ2586" s="168"/>
      <c r="KVK2586" s="168"/>
      <c r="KVL2586" s="168"/>
      <c r="KVM2586" s="168"/>
      <c r="KVN2586" s="168"/>
      <c r="KVO2586" s="168"/>
      <c r="KVP2586" s="168"/>
      <c r="KVQ2586" s="168"/>
      <c r="KVR2586" s="168"/>
      <c r="KVS2586" s="168"/>
      <c r="KVT2586" s="168"/>
      <c r="KVU2586" s="168"/>
      <c r="KVV2586" s="168"/>
      <c r="KVW2586" s="168"/>
      <c r="KVX2586" s="168"/>
      <c r="KVY2586" s="168"/>
      <c r="KVZ2586" s="168"/>
      <c r="KWA2586" s="168"/>
      <c r="KWB2586" s="168"/>
      <c r="KWC2586" s="168"/>
      <c r="KWD2586" s="168"/>
      <c r="KWE2586" s="168"/>
      <c r="KWF2586" s="168"/>
      <c r="KWG2586" s="168"/>
      <c r="KWH2586" s="168"/>
      <c r="KWI2586" s="168"/>
      <c r="KWJ2586" s="168"/>
      <c r="KWK2586" s="168"/>
      <c r="KWL2586" s="168"/>
      <c r="KWM2586" s="168"/>
      <c r="KWN2586" s="168"/>
      <c r="KWO2586" s="168"/>
      <c r="KWP2586" s="168"/>
      <c r="KWQ2586" s="168"/>
      <c r="KWR2586" s="168"/>
      <c r="KWS2586" s="168"/>
      <c r="KWT2586" s="168"/>
      <c r="KWU2586" s="168"/>
      <c r="KWV2586" s="168"/>
      <c r="KWW2586" s="168"/>
      <c r="KWX2586" s="168"/>
      <c r="KWY2586" s="168"/>
      <c r="KWZ2586" s="168"/>
      <c r="KXA2586" s="168"/>
      <c r="KXB2586" s="168"/>
      <c r="KXC2586" s="168"/>
      <c r="KXD2586" s="168"/>
      <c r="KXE2586" s="168"/>
      <c r="KXF2586" s="168"/>
      <c r="KXG2586" s="168"/>
      <c r="KXH2586" s="168"/>
      <c r="KXI2586" s="168"/>
      <c r="KXJ2586" s="168"/>
      <c r="KXK2586" s="168"/>
      <c r="KXL2586" s="168"/>
      <c r="KXM2586" s="168"/>
      <c r="KXN2586" s="168"/>
      <c r="KXO2586" s="168"/>
      <c r="KXP2586" s="168"/>
      <c r="KXQ2586" s="168"/>
      <c r="KXR2586" s="168"/>
      <c r="KXS2586" s="168"/>
      <c r="KXT2586" s="168"/>
      <c r="KXU2586" s="168"/>
      <c r="KXV2586" s="168"/>
      <c r="KXW2586" s="168"/>
      <c r="KXX2586" s="168"/>
      <c r="KXY2586" s="168"/>
      <c r="KXZ2586" s="168"/>
      <c r="KYA2586" s="168"/>
      <c r="KYB2586" s="168"/>
      <c r="KYC2586" s="168"/>
      <c r="KYD2586" s="168"/>
      <c r="KYE2586" s="168"/>
      <c r="KYF2586" s="168"/>
      <c r="KYG2586" s="168"/>
      <c r="KYH2586" s="168"/>
      <c r="KYI2586" s="168"/>
      <c r="KYJ2586" s="168"/>
      <c r="KYK2586" s="168"/>
      <c r="KYL2586" s="168"/>
      <c r="KYM2586" s="168"/>
      <c r="KYN2586" s="168"/>
      <c r="KYO2586" s="168"/>
      <c r="KYP2586" s="168"/>
      <c r="KYQ2586" s="168"/>
      <c r="KYR2586" s="168"/>
      <c r="KYS2586" s="168"/>
      <c r="KYT2586" s="168"/>
      <c r="KYU2586" s="168"/>
      <c r="KYV2586" s="168"/>
      <c r="KYW2586" s="168"/>
      <c r="KYX2586" s="168"/>
      <c r="KYY2586" s="168"/>
      <c r="KYZ2586" s="168"/>
      <c r="KZA2586" s="168"/>
      <c r="KZB2586" s="168"/>
      <c r="KZC2586" s="168"/>
      <c r="KZD2586" s="168"/>
      <c r="KZE2586" s="168"/>
      <c r="KZF2586" s="168"/>
      <c r="KZG2586" s="168"/>
      <c r="KZH2586" s="168"/>
      <c r="KZI2586" s="168"/>
      <c r="KZJ2586" s="168"/>
      <c r="KZK2586" s="168"/>
      <c r="KZL2586" s="168"/>
      <c r="KZM2586" s="168"/>
      <c r="KZN2586" s="168"/>
      <c r="KZO2586" s="168"/>
      <c r="KZP2586" s="168"/>
      <c r="KZQ2586" s="168"/>
      <c r="KZR2586" s="168"/>
      <c r="KZS2586" s="168"/>
      <c r="KZT2586" s="168"/>
      <c r="KZU2586" s="168"/>
      <c r="KZV2586" s="168"/>
      <c r="KZW2586" s="168"/>
      <c r="KZX2586" s="168"/>
      <c r="KZY2586" s="168"/>
      <c r="KZZ2586" s="168"/>
      <c r="LAA2586" s="168"/>
      <c r="LAB2586" s="168"/>
      <c r="LAC2586" s="168"/>
      <c r="LAD2586" s="168"/>
      <c r="LAE2586" s="168"/>
      <c r="LAF2586" s="168"/>
      <c r="LAG2586" s="168"/>
      <c r="LAH2586" s="168"/>
      <c r="LAI2586" s="168"/>
      <c r="LAJ2586" s="168"/>
      <c r="LAK2586" s="168"/>
      <c r="LAL2586" s="168"/>
      <c r="LAM2586" s="168"/>
      <c r="LAN2586" s="168"/>
      <c r="LAO2586" s="168"/>
      <c r="LAP2586" s="168"/>
      <c r="LAQ2586" s="168"/>
      <c r="LAR2586" s="168"/>
      <c r="LAS2586" s="168"/>
      <c r="LAT2586" s="168"/>
      <c r="LAU2586" s="168"/>
      <c r="LAV2586" s="168"/>
      <c r="LAW2586" s="168"/>
      <c r="LAX2586" s="168"/>
      <c r="LAY2586" s="168"/>
      <c r="LAZ2586" s="168"/>
      <c r="LBA2586" s="168"/>
      <c r="LBB2586" s="168"/>
      <c r="LBC2586" s="168"/>
      <c r="LBD2586" s="168"/>
      <c r="LBE2586" s="168"/>
      <c r="LBF2586" s="168"/>
      <c r="LBG2586" s="168"/>
      <c r="LBH2586" s="168"/>
      <c r="LBI2586" s="168"/>
      <c r="LBJ2586" s="168"/>
      <c r="LBK2586" s="168"/>
      <c r="LBL2586" s="168"/>
      <c r="LBM2586" s="168"/>
      <c r="LBN2586" s="168"/>
      <c r="LBO2586" s="168"/>
      <c r="LBP2586" s="168"/>
      <c r="LBQ2586" s="168"/>
      <c r="LBR2586" s="168"/>
      <c r="LBS2586" s="168"/>
      <c r="LBT2586" s="168"/>
      <c r="LBU2586" s="168"/>
      <c r="LBV2586" s="168"/>
      <c r="LBW2586" s="168"/>
      <c r="LBX2586" s="168"/>
      <c r="LBY2586" s="168"/>
      <c r="LBZ2586" s="168"/>
      <c r="LCA2586" s="168"/>
      <c r="LCB2586" s="168"/>
      <c r="LCC2586" s="168"/>
      <c r="LCD2586" s="168"/>
      <c r="LCE2586" s="168"/>
      <c r="LCF2586" s="168"/>
      <c r="LCG2586" s="168"/>
      <c r="LCH2586" s="168"/>
      <c r="LCI2586" s="168"/>
      <c r="LCJ2586" s="168"/>
      <c r="LCK2586" s="168"/>
      <c r="LCL2586" s="168"/>
      <c r="LCM2586" s="168"/>
      <c r="LCN2586" s="168"/>
      <c r="LCO2586" s="168"/>
      <c r="LCP2586" s="168"/>
      <c r="LCQ2586" s="168"/>
      <c r="LCR2586" s="168"/>
      <c r="LCS2586" s="168"/>
      <c r="LCT2586" s="168"/>
      <c r="LCU2586" s="168"/>
      <c r="LCV2586" s="168"/>
      <c r="LCW2586" s="168"/>
      <c r="LCX2586" s="168"/>
      <c r="LCY2586" s="168"/>
      <c r="LCZ2586" s="168"/>
      <c r="LDA2586" s="168"/>
      <c r="LDB2586" s="168"/>
      <c r="LDC2586" s="168"/>
      <c r="LDD2586" s="168"/>
      <c r="LDE2586" s="168"/>
      <c r="LDF2586" s="168"/>
      <c r="LDG2586" s="168"/>
      <c r="LDH2586" s="168"/>
      <c r="LDI2586" s="168"/>
      <c r="LDJ2586" s="168"/>
      <c r="LDK2586" s="168"/>
      <c r="LDL2586" s="168"/>
      <c r="LDM2586" s="168"/>
      <c r="LDN2586" s="168"/>
      <c r="LDO2586" s="168"/>
      <c r="LDP2586" s="168"/>
      <c r="LDQ2586" s="168"/>
      <c r="LDR2586" s="168"/>
      <c r="LDS2586" s="168"/>
      <c r="LDT2586" s="168"/>
      <c r="LDU2586" s="168"/>
      <c r="LDV2586" s="168"/>
      <c r="LDW2586" s="168"/>
      <c r="LDX2586" s="168"/>
      <c r="LDY2586" s="168"/>
      <c r="LDZ2586" s="168"/>
      <c r="LEA2586" s="168"/>
      <c r="LEB2586" s="168"/>
      <c r="LEC2586" s="168"/>
      <c r="LED2586" s="168"/>
      <c r="LEE2586" s="168"/>
      <c r="LEF2586" s="168"/>
      <c r="LEG2586" s="168"/>
      <c r="LEH2586" s="168"/>
      <c r="LEI2586" s="168"/>
      <c r="LEJ2586" s="168"/>
      <c r="LEK2586" s="168"/>
      <c r="LEL2586" s="168"/>
      <c r="LEM2586" s="168"/>
      <c r="LEN2586" s="168"/>
      <c r="LEO2586" s="168"/>
      <c r="LEP2586" s="168"/>
      <c r="LEQ2586" s="168"/>
      <c r="LER2586" s="168"/>
      <c r="LES2586" s="168"/>
      <c r="LET2586" s="168"/>
      <c r="LEU2586" s="168"/>
      <c r="LEV2586" s="168"/>
      <c r="LEW2586" s="168"/>
      <c r="LEX2586" s="168"/>
      <c r="LEY2586" s="168"/>
      <c r="LEZ2586" s="168"/>
      <c r="LFA2586" s="168"/>
      <c r="LFB2586" s="168"/>
      <c r="LFC2586" s="168"/>
      <c r="LFD2586" s="168"/>
      <c r="LFE2586" s="168"/>
      <c r="LFF2586" s="168"/>
      <c r="LFG2586" s="168"/>
      <c r="LFH2586" s="168"/>
      <c r="LFI2586" s="168"/>
      <c r="LFJ2586" s="168"/>
      <c r="LFK2586" s="168"/>
      <c r="LFL2586" s="168"/>
      <c r="LFM2586" s="168"/>
      <c r="LFN2586" s="168"/>
      <c r="LFO2586" s="168"/>
      <c r="LFP2586" s="168"/>
      <c r="LFQ2586" s="168"/>
      <c r="LFR2586" s="168"/>
      <c r="LFS2586" s="168"/>
      <c r="LFT2586" s="168"/>
      <c r="LFU2586" s="168"/>
      <c r="LFV2586" s="168"/>
      <c r="LFW2586" s="168"/>
      <c r="LFX2586" s="168"/>
      <c r="LFY2586" s="168"/>
      <c r="LFZ2586" s="168"/>
      <c r="LGA2586" s="168"/>
      <c r="LGB2586" s="168"/>
      <c r="LGC2586" s="168"/>
      <c r="LGD2586" s="168"/>
      <c r="LGE2586" s="168"/>
      <c r="LGF2586" s="168"/>
      <c r="LGG2586" s="168"/>
      <c r="LGH2586" s="168"/>
      <c r="LGI2586" s="168"/>
      <c r="LGJ2586" s="168"/>
      <c r="LGK2586" s="168"/>
      <c r="LGL2586" s="168"/>
      <c r="LGM2586" s="168"/>
      <c r="LGN2586" s="168"/>
      <c r="LGO2586" s="168"/>
      <c r="LGP2586" s="168"/>
      <c r="LGQ2586" s="168"/>
      <c r="LGR2586" s="168"/>
      <c r="LGS2586" s="168"/>
      <c r="LGT2586" s="168"/>
      <c r="LGU2586" s="168"/>
      <c r="LGV2586" s="168"/>
      <c r="LGW2586" s="168"/>
      <c r="LGX2586" s="168"/>
      <c r="LGY2586" s="168"/>
      <c r="LGZ2586" s="168"/>
      <c r="LHA2586" s="168"/>
      <c r="LHB2586" s="168"/>
      <c r="LHC2586" s="168"/>
      <c r="LHD2586" s="168"/>
      <c r="LHE2586" s="168"/>
      <c r="LHF2586" s="168"/>
      <c r="LHG2586" s="168"/>
      <c r="LHH2586" s="168"/>
      <c r="LHI2586" s="168"/>
      <c r="LHJ2586" s="168"/>
      <c r="LHK2586" s="168"/>
      <c r="LHL2586" s="168"/>
      <c r="LHM2586" s="168"/>
      <c r="LHN2586" s="168"/>
      <c r="LHO2586" s="168"/>
      <c r="LHP2586" s="168"/>
      <c r="LHQ2586" s="168"/>
      <c r="LHR2586" s="168"/>
      <c r="LHS2586" s="168"/>
      <c r="LHT2586" s="168"/>
      <c r="LHU2586" s="168"/>
      <c r="LHV2586" s="168"/>
      <c r="LHW2586" s="168"/>
      <c r="LHX2586" s="168"/>
      <c r="LHY2586" s="168"/>
      <c r="LHZ2586" s="168"/>
      <c r="LIA2586" s="168"/>
      <c r="LIB2586" s="168"/>
      <c r="LIC2586" s="168"/>
      <c r="LID2586" s="168"/>
      <c r="LIE2586" s="168"/>
      <c r="LIF2586" s="168"/>
      <c r="LIG2586" s="168"/>
      <c r="LIH2586" s="168"/>
      <c r="LII2586" s="168"/>
      <c r="LIJ2586" s="168"/>
      <c r="LIK2586" s="168"/>
      <c r="LIL2586" s="168"/>
      <c r="LIM2586" s="168"/>
      <c r="LIN2586" s="168"/>
      <c r="LIO2586" s="168"/>
      <c r="LIP2586" s="168"/>
      <c r="LIQ2586" s="168"/>
      <c r="LIR2586" s="168"/>
      <c r="LIS2586" s="168"/>
      <c r="LIT2586" s="168"/>
      <c r="LIU2586" s="168"/>
      <c r="LIV2586" s="168"/>
      <c r="LIW2586" s="168"/>
      <c r="LIX2586" s="168"/>
      <c r="LIY2586" s="168"/>
      <c r="LIZ2586" s="168"/>
      <c r="LJA2586" s="168"/>
      <c r="LJB2586" s="168"/>
      <c r="LJC2586" s="168"/>
      <c r="LJD2586" s="168"/>
      <c r="LJE2586" s="168"/>
      <c r="LJF2586" s="168"/>
      <c r="LJG2586" s="168"/>
      <c r="LJH2586" s="168"/>
      <c r="LJI2586" s="168"/>
      <c r="LJJ2586" s="168"/>
      <c r="LJK2586" s="168"/>
      <c r="LJL2586" s="168"/>
      <c r="LJM2586" s="168"/>
      <c r="LJN2586" s="168"/>
      <c r="LJO2586" s="168"/>
      <c r="LJP2586" s="168"/>
      <c r="LJQ2586" s="168"/>
      <c r="LJR2586" s="168"/>
      <c r="LJS2586" s="168"/>
      <c r="LJT2586" s="168"/>
      <c r="LJU2586" s="168"/>
      <c r="LJV2586" s="168"/>
      <c r="LJW2586" s="168"/>
      <c r="LJX2586" s="168"/>
      <c r="LJY2586" s="168"/>
      <c r="LJZ2586" s="168"/>
      <c r="LKA2586" s="168"/>
      <c r="LKB2586" s="168"/>
      <c r="LKC2586" s="168"/>
      <c r="LKD2586" s="168"/>
      <c r="LKE2586" s="168"/>
      <c r="LKF2586" s="168"/>
      <c r="LKG2586" s="168"/>
      <c r="LKH2586" s="168"/>
      <c r="LKI2586" s="168"/>
      <c r="LKJ2586" s="168"/>
      <c r="LKK2586" s="168"/>
      <c r="LKL2586" s="168"/>
      <c r="LKM2586" s="168"/>
      <c r="LKN2586" s="168"/>
      <c r="LKO2586" s="168"/>
      <c r="LKP2586" s="168"/>
      <c r="LKQ2586" s="168"/>
      <c r="LKR2586" s="168"/>
      <c r="LKS2586" s="168"/>
      <c r="LKT2586" s="168"/>
      <c r="LKU2586" s="168"/>
      <c r="LKV2586" s="168"/>
      <c r="LKW2586" s="168"/>
      <c r="LKX2586" s="168"/>
      <c r="LKY2586" s="168"/>
      <c r="LKZ2586" s="168"/>
      <c r="LLA2586" s="168"/>
      <c r="LLB2586" s="168"/>
      <c r="LLC2586" s="168"/>
      <c r="LLD2586" s="168"/>
      <c r="LLE2586" s="168"/>
      <c r="LLF2586" s="168"/>
      <c r="LLG2586" s="168"/>
      <c r="LLH2586" s="168"/>
      <c r="LLI2586" s="168"/>
      <c r="LLJ2586" s="168"/>
      <c r="LLK2586" s="168"/>
      <c r="LLL2586" s="168"/>
      <c r="LLM2586" s="168"/>
      <c r="LLN2586" s="168"/>
      <c r="LLO2586" s="168"/>
      <c r="LLP2586" s="168"/>
      <c r="LLQ2586" s="168"/>
      <c r="LLR2586" s="168"/>
      <c r="LLS2586" s="168"/>
      <c r="LLT2586" s="168"/>
      <c r="LLU2586" s="168"/>
      <c r="LLV2586" s="168"/>
      <c r="LLW2586" s="168"/>
      <c r="LLX2586" s="168"/>
      <c r="LLY2586" s="168"/>
      <c r="LLZ2586" s="168"/>
      <c r="LMA2586" s="168"/>
      <c r="LMB2586" s="168"/>
      <c r="LMC2586" s="168"/>
      <c r="LMD2586" s="168"/>
      <c r="LME2586" s="168"/>
      <c r="LMF2586" s="168"/>
      <c r="LMG2586" s="168"/>
      <c r="LMH2586" s="168"/>
      <c r="LMI2586" s="168"/>
      <c r="LMJ2586" s="168"/>
      <c r="LMK2586" s="168"/>
      <c r="LML2586" s="168"/>
      <c r="LMM2586" s="168"/>
      <c r="LMN2586" s="168"/>
      <c r="LMO2586" s="168"/>
      <c r="LMP2586" s="168"/>
      <c r="LMQ2586" s="168"/>
      <c r="LMR2586" s="168"/>
      <c r="LMS2586" s="168"/>
      <c r="LMT2586" s="168"/>
      <c r="LMU2586" s="168"/>
      <c r="LMV2586" s="168"/>
      <c r="LMW2586" s="168"/>
      <c r="LMX2586" s="168"/>
      <c r="LMY2586" s="168"/>
      <c r="LMZ2586" s="168"/>
      <c r="LNA2586" s="168"/>
      <c r="LNB2586" s="168"/>
      <c r="LNC2586" s="168"/>
      <c r="LND2586" s="168"/>
      <c r="LNE2586" s="168"/>
      <c r="LNF2586" s="168"/>
      <c r="LNG2586" s="168"/>
      <c r="LNH2586" s="168"/>
      <c r="LNI2586" s="168"/>
      <c r="LNJ2586" s="168"/>
      <c r="LNK2586" s="168"/>
      <c r="LNL2586" s="168"/>
      <c r="LNM2586" s="168"/>
      <c r="LNN2586" s="168"/>
      <c r="LNO2586" s="168"/>
      <c r="LNP2586" s="168"/>
      <c r="LNQ2586" s="168"/>
      <c r="LNR2586" s="168"/>
      <c r="LNS2586" s="168"/>
      <c r="LNT2586" s="168"/>
      <c r="LNU2586" s="168"/>
      <c r="LNV2586" s="168"/>
      <c r="LNW2586" s="168"/>
      <c r="LNX2586" s="168"/>
      <c r="LNY2586" s="168"/>
      <c r="LNZ2586" s="168"/>
      <c r="LOA2586" s="168"/>
      <c r="LOB2586" s="168"/>
      <c r="LOC2586" s="168"/>
      <c r="LOD2586" s="168"/>
      <c r="LOE2586" s="168"/>
      <c r="LOF2586" s="168"/>
      <c r="LOG2586" s="168"/>
      <c r="LOH2586" s="168"/>
      <c r="LOI2586" s="168"/>
      <c r="LOJ2586" s="168"/>
      <c r="LOK2586" s="168"/>
      <c r="LOL2586" s="168"/>
      <c r="LOM2586" s="168"/>
      <c r="LON2586" s="168"/>
      <c r="LOO2586" s="168"/>
      <c r="LOP2586" s="168"/>
      <c r="LOQ2586" s="168"/>
      <c r="LOR2586" s="168"/>
      <c r="LOS2586" s="168"/>
      <c r="LOT2586" s="168"/>
      <c r="LOU2586" s="168"/>
      <c r="LOV2586" s="168"/>
      <c r="LOW2586" s="168"/>
      <c r="LOX2586" s="168"/>
      <c r="LOY2586" s="168"/>
      <c r="LOZ2586" s="168"/>
      <c r="LPA2586" s="168"/>
      <c r="LPB2586" s="168"/>
      <c r="LPC2586" s="168"/>
      <c r="LPD2586" s="168"/>
      <c r="LPE2586" s="168"/>
      <c r="LPF2586" s="168"/>
      <c r="LPG2586" s="168"/>
      <c r="LPH2586" s="168"/>
      <c r="LPI2586" s="168"/>
      <c r="LPJ2586" s="168"/>
      <c r="LPK2586" s="168"/>
      <c r="LPL2586" s="168"/>
      <c r="LPM2586" s="168"/>
      <c r="LPN2586" s="168"/>
      <c r="LPO2586" s="168"/>
      <c r="LPP2586" s="168"/>
      <c r="LPQ2586" s="168"/>
      <c r="LPR2586" s="168"/>
      <c r="LPS2586" s="168"/>
      <c r="LPT2586" s="168"/>
      <c r="LPU2586" s="168"/>
      <c r="LPV2586" s="168"/>
      <c r="LPW2586" s="168"/>
      <c r="LPX2586" s="168"/>
      <c r="LPY2586" s="168"/>
      <c r="LPZ2586" s="168"/>
      <c r="LQA2586" s="168"/>
      <c r="LQB2586" s="168"/>
      <c r="LQC2586" s="168"/>
      <c r="LQD2586" s="168"/>
      <c r="LQE2586" s="168"/>
      <c r="LQF2586" s="168"/>
      <c r="LQG2586" s="168"/>
      <c r="LQH2586" s="168"/>
      <c r="LQI2586" s="168"/>
      <c r="LQJ2586" s="168"/>
      <c r="LQK2586" s="168"/>
      <c r="LQL2586" s="168"/>
      <c r="LQM2586" s="168"/>
      <c r="LQN2586" s="168"/>
      <c r="LQO2586" s="168"/>
      <c r="LQP2586" s="168"/>
      <c r="LQQ2586" s="168"/>
      <c r="LQR2586" s="168"/>
      <c r="LQS2586" s="168"/>
      <c r="LQT2586" s="168"/>
      <c r="LQU2586" s="168"/>
      <c r="LQV2586" s="168"/>
      <c r="LQW2586" s="168"/>
      <c r="LQX2586" s="168"/>
      <c r="LQY2586" s="168"/>
      <c r="LQZ2586" s="168"/>
      <c r="LRA2586" s="168"/>
      <c r="LRB2586" s="168"/>
      <c r="LRC2586" s="168"/>
      <c r="LRD2586" s="168"/>
      <c r="LRE2586" s="168"/>
      <c r="LRF2586" s="168"/>
      <c r="LRG2586" s="168"/>
      <c r="LRH2586" s="168"/>
      <c r="LRI2586" s="168"/>
      <c r="LRJ2586" s="168"/>
      <c r="LRK2586" s="168"/>
      <c r="LRL2586" s="168"/>
      <c r="LRM2586" s="168"/>
      <c r="LRN2586" s="168"/>
      <c r="LRO2586" s="168"/>
      <c r="LRP2586" s="168"/>
      <c r="LRQ2586" s="168"/>
      <c r="LRR2586" s="168"/>
      <c r="LRS2586" s="168"/>
      <c r="LRT2586" s="168"/>
      <c r="LRU2586" s="168"/>
      <c r="LRV2586" s="168"/>
      <c r="LRW2586" s="168"/>
      <c r="LRX2586" s="168"/>
      <c r="LRY2586" s="168"/>
      <c r="LRZ2586" s="168"/>
      <c r="LSA2586" s="168"/>
      <c r="LSB2586" s="168"/>
      <c r="LSC2586" s="168"/>
      <c r="LSD2586" s="168"/>
      <c r="LSE2586" s="168"/>
      <c r="LSF2586" s="168"/>
      <c r="LSG2586" s="168"/>
      <c r="LSH2586" s="168"/>
      <c r="LSI2586" s="168"/>
      <c r="LSJ2586" s="168"/>
      <c r="LSK2586" s="168"/>
      <c r="LSL2586" s="168"/>
      <c r="LSM2586" s="168"/>
      <c r="LSN2586" s="168"/>
      <c r="LSO2586" s="168"/>
      <c r="LSP2586" s="168"/>
      <c r="LSQ2586" s="168"/>
      <c r="LSR2586" s="168"/>
      <c r="LSS2586" s="168"/>
      <c r="LST2586" s="168"/>
      <c r="LSU2586" s="168"/>
      <c r="LSV2586" s="168"/>
      <c r="LSW2586" s="168"/>
      <c r="LSX2586" s="168"/>
      <c r="LSY2586" s="168"/>
      <c r="LSZ2586" s="168"/>
      <c r="LTA2586" s="168"/>
      <c r="LTB2586" s="168"/>
      <c r="LTC2586" s="168"/>
      <c r="LTD2586" s="168"/>
      <c r="LTE2586" s="168"/>
      <c r="LTF2586" s="168"/>
      <c r="LTG2586" s="168"/>
      <c r="LTH2586" s="168"/>
      <c r="LTI2586" s="168"/>
      <c r="LTJ2586" s="168"/>
      <c r="LTK2586" s="168"/>
      <c r="LTL2586" s="168"/>
      <c r="LTM2586" s="168"/>
      <c r="LTN2586" s="168"/>
      <c r="LTO2586" s="168"/>
      <c r="LTP2586" s="168"/>
      <c r="LTQ2586" s="168"/>
      <c r="LTR2586" s="168"/>
      <c r="LTS2586" s="168"/>
      <c r="LTT2586" s="168"/>
      <c r="LTU2586" s="168"/>
      <c r="LTV2586" s="168"/>
      <c r="LTW2586" s="168"/>
      <c r="LTX2586" s="168"/>
      <c r="LTY2586" s="168"/>
      <c r="LTZ2586" s="168"/>
      <c r="LUA2586" s="168"/>
      <c r="LUB2586" s="168"/>
      <c r="LUC2586" s="168"/>
      <c r="LUD2586" s="168"/>
      <c r="LUE2586" s="168"/>
      <c r="LUF2586" s="168"/>
      <c r="LUG2586" s="168"/>
      <c r="LUH2586" s="168"/>
      <c r="LUI2586" s="168"/>
      <c r="LUJ2586" s="168"/>
      <c r="LUK2586" s="168"/>
      <c r="LUL2586" s="168"/>
      <c r="LUM2586" s="168"/>
      <c r="LUN2586" s="168"/>
      <c r="LUO2586" s="168"/>
      <c r="LUP2586" s="168"/>
      <c r="LUQ2586" s="168"/>
      <c r="LUR2586" s="168"/>
      <c r="LUS2586" s="168"/>
      <c r="LUT2586" s="168"/>
      <c r="LUU2586" s="168"/>
      <c r="LUV2586" s="168"/>
      <c r="LUW2586" s="168"/>
      <c r="LUX2586" s="168"/>
      <c r="LUY2586" s="168"/>
      <c r="LUZ2586" s="168"/>
      <c r="LVA2586" s="168"/>
      <c r="LVB2586" s="168"/>
      <c r="LVC2586" s="168"/>
      <c r="LVD2586" s="168"/>
      <c r="LVE2586" s="168"/>
      <c r="LVF2586" s="168"/>
      <c r="LVG2586" s="168"/>
      <c r="LVH2586" s="168"/>
      <c r="LVI2586" s="168"/>
      <c r="LVJ2586" s="168"/>
      <c r="LVK2586" s="168"/>
      <c r="LVL2586" s="168"/>
      <c r="LVM2586" s="168"/>
      <c r="LVN2586" s="168"/>
      <c r="LVO2586" s="168"/>
      <c r="LVP2586" s="168"/>
      <c r="LVQ2586" s="168"/>
      <c r="LVR2586" s="168"/>
      <c r="LVS2586" s="168"/>
      <c r="LVT2586" s="168"/>
      <c r="LVU2586" s="168"/>
      <c r="LVV2586" s="168"/>
      <c r="LVW2586" s="168"/>
      <c r="LVX2586" s="168"/>
      <c r="LVY2586" s="168"/>
      <c r="LVZ2586" s="168"/>
      <c r="LWA2586" s="168"/>
      <c r="LWB2586" s="168"/>
      <c r="LWC2586" s="168"/>
      <c r="LWD2586" s="168"/>
      <c r="LWE2586" s="168"/>
      <c r="LWF2586" s="168"/>
      <c r="LWG2586" s="168"/>
      <c r="LWH2586" s="168"/>
      <c r="LWI2586" s="168"/>
      <c r="LWJ2586" s="168"/>
      <c r="LWK2586" s="168"/>
      <c r="LWL2586" s="168"/>
      <c r="LWM2586" s="168"/>
      <c r="LWN2586" s="168"/>
      <c r="LWO2586" s="168"/>
      <c r="LWP2586" s="168"/>
      <c r="LWQ2586" s="168"/>
      <c r="LWR2586" s="168"/>
      <c r="LWS2586" s="168"/>
      <c r="LWT2586" s="168"/>
      <c r="LWU2586" s="168"/>
      <c r="LWV2586" s="168"/>
      <c r="LWW2586" s="168"/>
      <c r="LWX2586" s="168"/>
      <c r="LWY2586" s="168"/>
      <c r="LWZ2586" s="168"/>
      <c r="LXA2586" s="168"/>
      <c r="LXB2586" s="168"/>
      <c r="LXC2586" s="168"/>
      <c r="LXD2586" s="168"/>
      <c r="LXE2586" s="168"/>
      <c r="LXF2586" s="168"/>
      <c r="LXG2586" s="168"/>
      <c r="LXH2586" s="168"/>
      <c r="LXI2586" s="168"/>
      <c r="LXJ2586" s="168"/>
      <c r="LXK2586" s="168"/>
      <c r="LXL2586" s="168"/>
      <c r="LXM2586" s="168"/>
      <c r="LXN2586" s="168"/>
      <c r="LXO2586" s="168"/>
      <c r="LXP2586" s="168"/>
      <c r="LXQ2586" s="168"/>
      <c r="LXR2586" s="168"/>
      <c r="LXS2586" s="168"/>
      <c r="LXT2586" s="168"/>
      <c r="LXU2586" s="168"/>
      <c r="LXV2586" s="168"/>
      <c r="LXW2586" s="168"/>
      <c r="LXX2586" s="168"/>
      <c r="LXY2586" s="168"/>
      <c r="LXZ2586" s="168"/>
      <c r="LYA2586" s="168"/>
      <c r="LYB2586" s="168"/>
      <c r="LYC2586" s="168"/>
      <c r="LYD2586" s="168"/>
      <c r="LYE2586" s="168"/>
      <c r="LYF2586" s="168"/>
      <c r="LYG2586" s="168"/>
      <c r="LYH2586" s="168"/>
      <c r="LYI2586" s="168"/>
      <c r="LYJ2586" s="168"/>
      <c r="LYK2586" s="168"/>
      <c r="LYL2586" s="168"/>
      <c r="LYM2586" s="168"/>
      <c r="LYN2586" s="168"/>
      <c r="LYO2586" s="168"/>
      <c r="LYP2586" s="168"/>
      <c r="LYQ2586" s="168"/>
      <c r="LYR2586" s="168"/>
      <c r="LYS2586" s="168"/>
      <c r="LYT2586" s="168"/>
      <c r="LYU2586" s="168"/>
      <c r="LYV2586" s="168"/>
      <c r="LYW2586" s="168"/>
      <c r="LYX2586" s="168"/>
      <c r="LYY2586" s="168"/>
      <c r="LYZ2586" s="168"/>
      <c r="LZA2586" s="168"/>
      <c r="LZB2586" s="168"/>
      <c r="LZC2586" s="168"/>
      <c r="LZD2586" s="168"/>
      <c r="LZE2586" s="168"/>
      <c r="LZF2586" s="168"/>
      <c r="LZG2586" s="168"/>
      <c r="LZH2586" s="168"/>
      <c r="LZI2586" s="168"/>
      <c r="LZJ2586" s="168"/>
      <c r="LZK2586" s="168"/>
      <c r="LZL2586" s="168"/>
      <c r="LZM2586" s="168"/>
      <c r="LZN2586" s="168"/>
      <c r="LZO2586" s="168"/>
      <c r="LZP2586" s="168"/>
      <c r="LZQ2586" s="168"/>
      <c r="LZR2586" s="168"/>
      <c r="LZS2586" s="168"/>
      <c r="LZT2586" s="168"/>
      <c r="LZU2586" s="168"/>
      <c r="LZV2586" s="168"/>
      <c r="LZW2586" s="168"/>
      <c r="LZX2586" s="168"/>
      <c r="LZY2586" s="168"/>
      <c r="LZZ2586" s="168"/>
      <c r="MAA2586" s="168"/>
      <c r="MAB2586" s="168"/>
      <c r="MAC2586" s="168"/>
      <c r="MAD2586" s="168"/>
      <c r="MAE2586" s="168"/>
      <c r="MAF2586" s="168"/>
      <c r="MAG2586" s="168"/>
      <c r="MAH2586" s="168"/>
      <c r="MAI2586" s="168"/>
      <c r="MAJ2586" s="168"/>
      <c r="MAK2586" s="168"/>
      <c r="MAL2586" s="168"/>
      <c r="MAM2586" s="168"/>
      <c r="MAN2586" s="168"/>
      <c r="MAO2586" s="168"/>
      <c r="MAP2586" s="168"/>
      <c r="MAQ2586" s="168"/>
      <c r="MAR2586" s="168"/>
      <c r="MAS2586" s="168"/>
      <c r="MAT2586" s="168"/>
      <c r="MAU2586" s="168"/>
      <c r="MAV2586" s="168"/>
      <c r="MAW2586" s="168"/>
      <c r="MAX2586" s="168"/>
      <c r="MAY2586" s="168"/>
      <c r="MAZ2586" s="168"/>
      <c r="MBA2586" s="168"/>
      <c r="MBB2586" s="168"/>
      <c r="MBC2586" s="168"/>
      <c r="MBD2586" s="168"/>
      <c r="MBE2586" s="168"/>
      <c r="MBF2586" s="168"/>
      <c r="MBG2586" s="168"/>
      <c r="MBH2586" s="168"/>
      <c r="MBI2586" s="168"/>
      <c r="MBJ2586" s="168"/>
      <c r="MBK2586" s="168"/>
      <c r="MBL2586" s="168"/>
      <c r="MBM2586" s="168"/>
      <c r="MBN2586" s="168"/>
      <c r="MBO2586" s="168"/>
      <c r="MBP2586" s="168"/>
      <c r="MBQ2586" s="168"/>
      <c r="MBR2586" s="168"/>
      <c r="MBS2586" s="168"/>
      <c r="MBT2586" s="168"/>
      <c r="MBU2586" s="168"/>
      <c r="MBV2586" s="168"/>
      <c r="MBW2586" s="168"/>
      <c r="MBX2586" s="168"/>
      <c r="MBY2586" s="168"/>
      <c r="MBZ2586" s="168"/>
      <c r="MCA2586" s="168"/>
      <c r="MCB2586" s="168"/>
      <c r="MCC2586" s="168"/>
      <c r="MCD2586" s="168"/>
      <c r="MCE2586" s="168"/>
      <c r="MCF2586" s="168"/>
      <c r="MCG2586" s="168"/>
      <c r="MCH2586" s="168"/>
      <c r="MCI2586" s="168"/>
      <c r="MCJ2586" s="168"/>
      <c r="MCK2586" s="168"/>
      <c r="MCL2586" s="168"/>
      <c r="MCM2586" s="168"/>
      <c r="MCN2586" s="168"/>
      <c r="MCO2586" s="168"/>
      <c r="MCP2586" s="168"/>
      <c r="MCQ2586" s="168"/>
      <c r="MCR2586" s="168"/>
      <c r="MCS2586" s="168"/>
      <c r="MCT2586" s="168"/>
      <c r="MCU2586" s="168"/>
      <c r="MCV2586" s="168"/>
      <c r="MCW2586" s="168"/>
      <c r="MCX2586" s="168"/>
      <c r="MCY2586" s="168"/>
      <c r="MCZ2586" s="168"/>
      <c r="MDA2586" s="168"/>
      <c r="MDB2586" s="168"/>
      <c r="MDC2586" s="168"/>
      <c r="MDD2586" s="168"/>
      <c r="MDE2586" s="168"/>
      <c r="MDF2586" s="168"/>
      <c r="MDG2586" s="168"/>
      <c r="MDH2586" s="168"/>
      <c r="MDI2586" s="168"/>
      <c r="MDJ2586" s="168"/>
      <c r="MDK2586" s="168"/>
      <c r="MDL2586" s="168"/>
      <c r="MDM2586" s="168"/>
      <c r="MDN2586" s="168"/>
      <c r="MDO2586" s="168"/>
      <c r="MDP2586" s="168"/>
      <c r="MDQ2586" s="168"/>
      <c r="MDR2586" s="168"/>
      <c r="MDS2586" s="168"/>
      <c r="MDT2586" s="168"/>
      <c r="MDU2586" s="168"/>
      <c r="MDV2586" s="168"/>
      <c r="MDW2586" s="168"/>
      <c r="MDX2586" s="168"/>
      <c r="MDY2586" s="168"/>
      <c r="MDZ2586" s="168"/>
      <c r="MEA2586" s="168"/>
      <c r="MEB2586" s="168"/>
      <c r="MEC2586" s="168"/>
      <c r="MED2586" s="168"/>
      <c r="MEE2586" s="168"/>
      <c r="MEF2586" s="168"/>
      <c r="MEG2586" s="168"/>
      <c r="MEH2586" s="168"/>
      <c r="MEI2586" s="168"/>
      <c r="MEJ2586" s="168"/>
      <c r="MEK2586" s="168"/>
      <c r="MEL2586" s="168"/>
      <c r="MEM2586" s="168"/>
      <c r="MEN2586" s="168"/>
      <c r="MEO2586" s="168"/>
      <c r="MEP2586" s="168"/>
      <c r="MEQ2586" s="168"/>
      <c r="MER2586" s="168"/>
      <c r="MES2586" s="168"/>
      <c r="MET2586" s="168"/>
      <c r="MEU2586" s="168"/>
      <c r="MEV2586" s="168"/>
      <c r="MEW2586" s="168"/>
      <c r="MEX2586" s="168"/>
      <c r="MEY2586" s="168"/>
      <c r="MEZ2586" s="168"/>
      <c r="MFA2586" s="168"/>
      <c r="MFB2586" s="168"/>
      <c r="MFC2586" s="168"/>
      <c r="MFD2586" s="168"/>
      <c r="MFE2586" s="168"/>
      <c r="MFF2586" s="168"/>
      <c r="MFG2586" s="168"/>
      <c r="MFH2586" s="168"/>
      <c r="MFI2586" s="168"/>
      <c r="MFJ2586" s="168"/>
      <c r="MFK2586" s="168"/>
      <c r="MFL2586" s="168"/>
      <c r="MFM2586" s="168"/>
      <c r="MFN2586" s="168"/>
      <c r="MFO2586" s="168"/>
      <c r="MFP2586" s="168"/>
      <c r="MFQ2586" s="168"/>
      <c r="MFR2586" s="168"/>
      <c r="MFS2586" s="168"/>
      <c r="MFT2586" s="168"/>
      <c r="MFU2586" s="168"/>
      <c r="MFV2586" s="168"/>
      <c r="MFW2586" s="168"/>
      <c r="MFX2586" s="168"/>
      <c r="MFY2586" s="168"/>
      <c r="MFZ2586" s="168"/>
      <c r="MGA2586" s="168"/>
      <c r="MGB2586" s="168"/>
      <c r="MGC2586" s="168"/>
      <c r="MGD2586" s="168"/>
      <c r="MGE2586" s="168"/>
      <c r="MGF2586" s="168"/>
      <c r="MGG2586" s="168"/>
      <c r="MGH2586" s="168"/>
      <c r="MGI2586" s="168"/>
      <c r="MGJ2586" s="168"/>
      <c r="MGK2586" s="168"/>
      <c r="MGL2586" s="168"/>
      <c r="MGM2586" s="168"/>
      <c r="MGN2586" s="168"/>
      <c r="MGO2586" s="168"/>
      <c r="MGP2586" s="168"/>
      <c r="MGQ2586" s="168"/>
      <c r="MGR2586" s="168"/>
      <c r="MGS2586" s="168"/>
      <c r="MGT2586" s="168"/>
      <c r="MGU2586" s="168"/>
      <c r="MGV2586" s="168"/>
      <c r="MGW2586" s="168"/>
      <c r="MGX2586" s="168"/>
      <c r="MGY2586" s="168"/>
      <c r="MGZ2586" s="168"/>
      <c r="MHA2586" s="168"/>
      <c r="MHB2586" s="168"/>
      <c r="MHC2586" s="168"/>
      <c r="MHD2586" s="168"/>
      <c r="MHE2586" s="168"/>
      <c r="MHF2586" s="168"/>
      <c r="MHG2586" s="168"/>
      <c r="MHH2586" s="168"/>
      <c r="MHI2586" s="168"/>
      <c r="MHJ2586" s="168"/>
      <c r="MHK2586" s="168"/>
      <c r="MHL2586" s="168"/>
      <c r="MHM2586" s="168"/>
      <c r="MHN2586" s="168"/>
      <c r="MHO2586" s="168"/>
      <c r="MHP2586" s="168"/>
      <c r="MHQ2586" s="168"/>
      <c r="MHR2586" s="168"/>
      <c r="MHS2586" s="168"/>
      <c r="MHT2586" s="168"/>
      <c r="MHU2586" s="168"/>
      <c r="MHV2586" s="168"/>
      <c r="MHW2586" s="168"/>
      <c r="MHX2586" s="168"/>
      <c r="MHY2586" s="168"/>
      <c r="MHZ2586" s="168"/>
      <c r="MIA2586" s="168"/>
      <c r="MIB2586" s="168"/>
      <c r="MIC2586" s="168"/>
      <c r="MID2586" s="168"/>
      <c r="MIE2586" s="168"/>
      <c r="MIF2586" s="168"/>
      <c r="MIG2586" s="168"/>
      <c r="MIH2586" s="168"/>
      <c r="MII2586" s="168"/>
      <c r="MIJ2586" s="168"/>
      <c r="MIK2586" s="168"/>
      <c r="MIL2586" s="168"/>
      <c r="MIM2586" s="168"/>
      <c r="MIN2586" s="168"/>
      <c r="MIO2586" s="168"/>
      <c r="MIP2586" s="168"/>
      <c r="MIQ2586" s="168"/>
      <c r="MIR2586" s="168"/>
      <c r="MIS2586" s="168"/>
      <c r="MIT2586" s="168"/>
      <c r="MIU2586" s="168"/>
      <c r="MIV2586" s="168"/>
      <c r="MIW2586" s="168"/>
      <c r="MIX2586" s="168"/>
      <c r="MIY2586" s="168"/>
      <c r="MIZ2586" s="168"/>
      <c r="MJA2586" s="168"/>
      <c r="MJB2586" s="168"/>
      <c r="MJC2586" s="168"/>
      <c r="MJD2586" s="168"/>
      <c r="MJE2586" s="168"/>
      <c r="MJF2586" s="168"/>
      <c r="MJG2586" s="168"/>
      <c r="MJH2586" s="168"/>
      <c r="MJI2586" s="168"/>
      <c r="MJJ2586" s="168"/>
      <c r="MJK2586" s="168"/>
      <c r="MJL2586" s="168"/>
      <c r="MJM2586" s="168"/>
      <c r="MJN2586" s="168"/>
      <c r="MJO2586" s="168"/>
      <c r="MJP2586" s="168"/>
      <c r="MJQ2586" s="168"/>
      <c r="MJR2586" s="168"/>
      <c r="MJS2586" s="168"/>
      <c r="MJT2586" s="168"/>
      <c r="MJU2586" s="168"/>
      <c r="MJV2586" s="168"/>
      <c r="MJW2586" s="168"/>
      <c r="MJX2586" s="168"/>
      <c r="MJY2586" s="168"/>
      <c r="MJZ2586" s="168"/>
      <c r="MKA2586" s="168"/>
      <c r="MKB2586" s="168"/>
      <c r="MKC2586" s="168"/>
      <c r="MKD2586" s="168"/>
      <c r="MKE2586" s="168"/>
      <c r="MKF2586" s="168"/>
      <c r="MKG2586" s="168"/>
      <c r="MKH2586" s="168"/>
      <c r="MKI2586" s="168"/>
      <c r="MKJ2586" s="168"/>
      <c r="MKK2586" s="168"/>
      <c r="MKL2586" s="168"/>
      <c r="MKM2586" s="168"/>
      <c r="MKN2586" s="168"/>
      <c r="MKO2586" s="168"/>
      <c r="MKP2586" s="168"/>
      <c r="MKQ2586" s="168"/>
      <c r="MKR2586" s="168"/>
      <c r="MKS2586" s="168"/>
      <c r="MKT2586" s="168"/>
      <c r="MKU2586" s="168"/>
      <c r="MKV2586" s="168"/>
      <c r="MKW2586" s="168"/>
      <c r="MKX2586" s="168"/>
      <c r="MKY2586" s="168"/>
      <c r="MKZ2586" s="168"/>
      <c r="MLA2586" s="168"/>
      <c r="MLB2586" s="168"/>
      <c r="MLC2586" s="168"/>
      <c r="MLD2586" s="168"/>
      <c r="MLE2586" s="168"/>
      <c r="MLF2586" s="168"/>
      <c r="MLG2586" s="168"/>
      <c r="MLH2586" s="168"/>
      <c r="MLI2586" s="168"/>
      <c r="MLJ2586" s="168"/>
      <c r="MLK2586" s="168"/>
      <c r="MLL2586" s="168"/>
      <c r="MLM2586" s="168"/>
      <c r="MLN2586" s="168"/>
      <c r="MLO2586" s="168"/>
      <c r="MLP2586" s="168"/>
      <c r="MLQ2586" s="168"/>
      <c r="MLR2586" s="168"/>
      <c r="MLS2586" s="168"/>
      <c r="MLT2586" s="168"/>
      <c r="MLU2586" s="168"/>
      <c r="MLV2586" s="168"/>
      <c r="MLW2586" s="168"/>
      <c r="MLX2586" s="168"/>
      <c r="MLY2586" s="168"/>
      <c r="MLZ2586" s="168"/>
      <c r="MMA2586" s="168"/>
      <c r="MMB2586" s="168"/>
      <c r="MMC2586" s="168"/>
      <c r="MMD2586" s="168"/>
      <c r="MME2586" s="168"/>
      <c r="MMF2586" s="168"/>
      <c r="MMG2586" s="168"/>
      <c r="MMH2586" s="168"/>
      <c r="MMI2586" s="168"/>
      <c r="MMJ2586" s="168"/>
      <c r="MMK2586" s="168"/>
      <c r="MML2586" s="168"/>
      <c r="MMM2586" s="168"/>
      <c r="MMN2586" s="168"/>
      <c r="MMO2586" s="168"/>
      <c r="MMP2586" s="168"/>
      <c r="MMQ2586" s="168"/>
      <c r="MMR2586" s="168"/>
      <c r="MMS2586" s="168"/>
      <c r="MMT2586" s="168"/>
      <c r="MMU2586" s="168"/>
      <c r="MMV2586" s="168"/>
      <c r="MMW2586" s="168"/>
      <c r="MMX2586" s="168"/>
      <c r="MMY2586" s="168"/>
      <c r="MMZ2586" s="168"/>
      <c r="MNA2586" s="168"/>
      <c r="MNB2586" s="168"/>
      <c r="MNC2586" s="168"/>
      <c r="MND2586" s="168"/>
      <c r="MNE2586" s="168"/>
      <c r="MNF2586" s="168"/>
      <c r="MNG2586" s="168"/>
      <c r="MNH2586" s="168"/>
      <c r="MNI2586" s="168"/>
      <c r="MNJ2586" s="168"/>
      <c r="MNK2586" s="168"/>
      <c r="MNL2586" s="168"/>
      <c r="MNM2586" s="168"/>
      <c r="MNN2586" s="168"/>
      <c r="MNO2586" s="168"/>
      <c r="MNP2586" s="168"/>
      <c r="MNQ2586" s="168"/>
      <c r="MNR2586" s="168"/>
      <c r="MNS2586" s="168"/>
      <c r="MNT2586" s="168"/>
      <c r="MNU2586" s="168"/>
      <c r="MNV2586" s="168"/>
      <c r="MNW2586" s="168"/>
      <c r="MNX2586" s="168"/>
      <c r="MNY2586" s="168"/>
      <c r="MNZ2586" s="168"/>
      <c r="MOA2586" s="168"/>
      <c r="MOB2586" s="168"/>
      <c r="MOC2586" s="168"/>
      <c r="MOD2586" s="168"/>
      <c r="MOE2586" s="168"/>
      <c r="MOF2586" s="168"/>
      <c r="MOG2586" s="168"/>
      <c r="MOH2586" s="168"/>
      <c r="MOI2586" s="168"/>
      <c r="MOJ2586" s="168"/>
      <c r="MOK2586" s="168"/>
      <c r="MOL2586" s="168"/>
      <c r="MOM2586" s="168"/>
      <c r="MON2586" s="168"/>
      <c r="MOO2586" s="168"/>
      <c r="MOP2586" s="168"/>
      <c r="MOQ2586" s="168"/>
      <c r="MOR2586" s="168"/>
      <c r="MOS2586" s="168"/>
      <c r="MOT2586" s="168"/>
      <c r="MOU2586" s="168"/>
      <c r="MOV2586" s="168"/>
      <c r="MOW2586" s="168"/>
      <c r="MOX2586" s="168"/>
      <c r="MOY2586" s="168"/>
      <c r="MOZ2586" s="168"/>
      <c r="MPA2586" s="168"/>
      <c r="MPB2586" s="168"/>
      <c r="MPC2586" s="168"/>
      <c r="MPD2586" s="168"/>
      <c r="MPE2586" s="168"/>
      <c r="MPF2586" s="168"/>
      <c r="MPG2586" s="168"/>
      <c r="MPH2586" s="168"/>
      <c r="MPI2586" s="168"/>
      <c r="MPJ2586" s="168"/>
      <c r="MPK2586" s="168"/>
      <c r="MPL2586" s="168"/>
      <c r="MPM2586" s="168"/>
      <c r="MPN2586" s="168"/>
      <c r="MPO2586" s="168"/>
      <c r="MPP2586" s="168"/>
      <c r="MPQ2586" s="168"/>
      <c r="MPR2586" s="168"/>
      <c r="MPS2586" s="168"/>
      <c r="MPT2586" s="168"/>
      <c r="MPU2586" s="168"/>
      <c r="MPV2586" s="168"/>
      <c r="MPW2586" s="168"/>
      <c r="MPX2586" s="168"/>
      <c r="MPY2586" s="168"/>
      <c r="MPZ2586" s="168"/>
      <c r="MQA2586" s="168"/>
      <c r="MQB2586" s="168"/>
      <c r="MQC2586" s="168"/>
      <c r="MQD2586" s="168"/>
      <c r="MQE2586" s="168"/>
      <c r="MQF2586" s="168"/>
      <c r="MQG2586" s="168"/>
      <c r="MQH2586" s="168"/>
      <c r="MQI2586" s="168"/>
      <c r="MQJ2586" s="168"/>
      <c r="MQK2586" s="168"/>
      <c r="MQL2586" s="168"/>
      <c r="MQM2586" s="168"/>
      <c r="MQN2586" s="168"/>
      <c r="MQO2586" s="168"/>
      <c r="MQP2586" s="168"/>
      <c r="MQQ2586" s="168"/>
      <c r="MQR2586" s="168"/>
      <c r="MQS2586" s="168"/>
      <c r="MQT2586" s="168"/>
      <c r="MQU2586" s="168"/>
      <c r="MQV2586" s="168"/>
      <c r="MQW2586" s="168"/>
      <c r="MQX2586" s="168"/>
      <c r="MQY2586" s="168"/>
      <c r="MQZ2586" s="168"/>
      <c r="MRA2586" s="168"/>
      <c r="MRB2586" s="168"/>
      <c r="MRC2586" s="168"/>
      <c r="MRD2586" s="168"/>
      <c r="MRE2586" s="168"/>
      <c r="MRF2586" s="168"/>
      <c r="MRG2586" s="168"/>
      <c r="MRH2586" s="168"/>
      <c r="MRI2586" s="168"/>
      <c r="MRJ2586" s="168"/>
      <c r="MRK2586" s="168"/>
      <c r="MRL2586" s="168"/>
      <c r="MRM2586" s="168"/>
      <c r="MRN2586" s="168"/>
      <c r="MRO2586" s="168"/>
      <c r="MRP2586" s="168"/>
      <c r="MRQ2586" s="168"/>
      <c r="MRR2586" s="168"/>
      <c r="MRS2586" s="168"/>
      <c r="MRT2586" s="168"/>
      <c r="MRU2586" s="168"/>
      <c r="MRV2586" s="168"/>
      <c r="MRW2586" s="168"/>
      <c r="MRX2586" s="168"/>
      <c r="MRY2586" s="168"/>
      <c r="MRZ2586" s="168"/>
      <c r="MSA2586" s="168"/>
      <c r="MSB2586" s="168"/>
      <c r="MSC2586" s="168"/>
      <c r="MSD2586" s="168"/>
      <c r="MSE2586" s="168"/>
      <c r="MSF2586" s="168"/>
      <c r="MSG2586" s="168"/>
      <c r="MSH2586" s="168"/>
      <c r="MSI2586" s="168"/>
      <c r="MSJ2586" s="168"/>
      <c r="MSK2586" s="168"/>
      <c r="MSL2586" s="168"/>
      <c r="MSM2586" s="168"/>
      <c r="MSN2586" s="168"/>
      <c r="MSO2586" s="168"/>
      <c r="MSP2586" s="168"/>
      <c r="MSQ2586" s="168"/>
      <c r="MSR2586" s="168"/>
      <c r="MSS2586" s="168"/>
      <c r="MST2586" s="168"/>
      <c r="MSU2586" s="168"/>
      <c r="MSV2586" s="168"/>
      <c r="MSW2586" s="168"/>
      <c r="MSX2586" s="168"/>
      <c r="MSY2586" s="168"/>
      <c r="MSZ2586" s="168"/>
      <c r="MTA2586" s="168"/>
      <c r="MTB2586" s="168"/>
      <c r="MTC2586" s="168"/>
      <c r="MTD2586" s="168"/>
      <c r="MTE2586" s="168"/>
      <c r="MTF2586" s="168"/>
      <c r="MTG2586" s="168"/>
      <c r="MTH2586" s="168"/>
      <c r="MTI2586" s="168"/>
      <c r="MTJ2586" s="168"/>
      <c r="MTK2586" s="168"/>
      <c r="MTL2586" s="168"/>
      <c r="MTM2586" s="168"/>
      <c r="MTN2586" s="168"/>
      <c r="MTO2586" s="168"/>
      <c r="MTP2586" s="168"/>
      <c r="MTQ2586" s="168"/>
      <c r="MTR2586" s="168"/>
      <c r="MTS2586" s="168"/>
      <c r="MTT2586" s="168"/>
      <c r="MTU2586" s="168"/>
      <c r="MTV2586" s="168"/>
      <c r="MTW2586" s="168"/>
      <c r="MTX2586" s="168"/>
      <c r="MTY2586" s="168"/>
      <c r="MTZ2586" s="168"/>
      <c r="MUA2586" s="168"/>
      <c r="MUB2586" s="168"/>
      <c r="MUC2586" s="168"/>
      <c r="MUD2586" s="168"/>
      <c r="MUE2586" s="168"/>
      <c r="MUF2586" s="168"/>
      <c r="MUG2586" s="168"/>
      <c r="MUH2586" s="168"/>
      <c r="MUI2586" s="168"/>
      <c r="MUJ2586" s="168"/>
      <c r="MUK2586" s="168"/>
      <c r="MUL2586" s="168"/>
      <c r="MUM2586" s="168"/>
      <c r="MUN2586" s="168"/>
      <c r="MUO2586" s="168"/>
      <c r="MUP2586" s="168"/>
      <c r="MUQ2586" s="168"/>
      <c r="MUR2586" s="168"/>
      <c r="MUS2586" s="168"/>
      <c r="MUT2586" s="168"/>
      <c r="MUU2586" s="168"/>
      <c r="MUV2586" s="168"/>
      <c r="MUW2586" s="168"/>
      <c r="MUX2586" s="168"/>
      <c r="MUY2586" s="168"/>
      <c r="MUZ2586" s="168"/>
      <c r="MVA2586" s="168"/>
      <c r="MVB2586" s="168"/>
      <c r="MVC2586" s="168"/>
      <c r="MVD2586" s="168"/>
      <c r="MVE2586" s="168"/>
      <c r="MVF2586" s="168"/>
      <c r="MVG2586" s="168"/>
      <c r="MVH2586" s="168"/>
      <c r="MVI2586" s="168"/>
      <c r="MVJ2586" s="168"/>
      <c r="MVK2586" s="168"/>
      <c r="MVL2586" s="168"/>
      <c r="MVM2586" s="168"/>
      <c r="MVN2586" s="168"/>
      <c r="MVO2586" s="168"/>
      <c r="MVP2586" s="168"/>
      <c r="MVQ2586" s="168"/>
      <c r="MVR2586" s="168"/>
      <c r="MVS2586" s="168"/>
      <c r="MVT2586" s="168"/>
      <c r="MVU2586" s="168"/>
      <c r="MVV2586" s="168"/>
      <c r="MVW2586" s="168"/>
      <c r="MVX2586" s="168"/>
      <c r="MVY2586" s="168"/>
      <c r="MVZ2586" s="168"/>
      <c r="MWA2586" s="168"/>
      <c r="MWB2586" s="168"/>
      <c r="MWC2586" s="168"/>
      <c r="MWD2586" s="168"/>
      <c r="MWE2586" s="168"/>
      <c r="MWF2586" s="168"/>
      <c r="MWG2586" s="168"/>
      <c r="MWH2586" s="168"/>
      <c r="MWI2586" s="168"/>
      <c r="MWJ2586" s="168"/>
      <c r="MWK2586" s="168"/>
      <c r="MWL2586" s="168"/>
      <c r="MWM2586" s="168"/>
      <c r="MWN2586" s="168"/>
      <c r="MWO2586" s="168"/>
      <c r="MWP2586" s="168"/>
      <c r="MWQ2586" s="168"/>
      <c r="MWR2586" s="168"/>
      <c r="MWS2586" s="168"/>
      <c r="MWT2586" s="168"/>
      <c r="MWU2586" s="168"/>
      <c r="MWV2586" s="168"/>
      <c r="MWW2586" s="168"/>
      <c r="MWX2586" s="168"/>
      <c r="MWY2586" s="168"/>
      <c r="MWZ2586" s="168"/>
      <c r="MXA2586" s="168"/>
      <c r="MXB2586" s="168"/>
      <c r="MXC2586" s="168"/>
      <c r="MXD2586" s="168"/>
      <c r="MXE2586" s="168"/>
      <c r="MXF2586" s="168"/>
      <c r="MXG2586" s="168"/>
      <c r="MXH2586" s="168"/>
      <c r="MXI2586" s="168"/>
      <c r="MXJ2586" s="168"/>
      <c r="MXK2586" s="168"/>
      <c r="MXL2586" s="168"/>
      <c r="MXM2586" s="168"/>
      <c r="MXN2586" s="168"/>
      <c r="MXO2586" s="168"/>
      <c r="MXP2586" s="168"/>
      <c r="MXQ2586" s="168"/>
      <c r="MXR2586" s="168"/>
      <c r="MXS2586" s="168"/>
      <c r="MXT2586" s="168"/>
      <c r="MXU2586" s="168"/>
      <c r="MXV2586" s="168"/>
      <c r="MXW2586" s="168"/>
      <c r="MXX2586" s="168"/>
      <c r="MXY2586" s="168"/>
      <c r="MXZ2586" s="168"/>
      <c r="MYA2586" s="168"/>
      <c r="MYB2586" s="168"/>
      <c r="MYC2586" s="168"/>
      <c r="MYD2586" s="168"/>
      <c r="MYE2586" s="168"/>
      <c r="MYF2586" s="168"/>
      <c r="MYG2586" s="168"/>
      <c r="MYH2586" s="168"/>
      <c r="MYI2586" s="168"/>
      <c r="MYJ2586" s="168"/>
      <c r="MYK2586" s="168"/>
      <c r="MYL2586" s="168"/>
      <c r="MYM2586" s="168"/>
      <c r="MYN2586" s="168"/>
      <c r="MYO2586" s="168"/>
      <c r="MYP2586" s="168"/>
      <c r="MYQ2586" s="168"/>
      <c r="MYR2586" s="168"/>
      <c r="MYS2586" s="168"/>
      <c r="MYT2586" s="168"/>
      <c r="MYU2586" s="168"/>
      <c r="MYV2586" s="168"/>
      <c r="MYW2586" s="168"/>
      <c r="MYX2586" s="168"/>
      <c r="MYY2586" s="168"/>
      <c r="MYZ2586" s="168"/>
      <c r="MZA2586" s="168"/>
      <c r="MZB2586" s="168"/>
      <c r="MZC2586" s="168"/>
      <c r="MZD2586" s="168"/>
      <c r="MZE2586" s="168"/>
      <c r="MZF2586" s="168"/>
      <c r="MZG2586" s="168"/>
      <c r="MZH2586" s="168"/>
      <c r="MZI2586" s="168"/>
      <c r="MZJ2586" s="168"/>
      <c r="MZK2586" s="168"/>
      <c r="MZL2586" s="168"/>
      <c r="MZM2586" s="168"/>
      <c r="MZN2586" s="168"/>
      <c r="MZO2586" s="168"/>
      <c r="MZP2586" s="168"/>
      <c r="MZQ2586" s="168"/>
      <c r="MZR2586" s="168"/>
      <c r="MZS2586" s="168"/>
      <c r="MZT2586" s="168"/>
      <c r="MZU2586" s="168"/>
      <c r="MZV2586" s="168"/>
      <c r="MZW2586" s="168"/>
      <c r="MZX2586" s="168"/>
      <c r="MZY2586" s="168"/>
      <c r="MZZ2586" s="168"/>
      <c r="NAA2586" s="168"/>
      <c r="NAB2586" s="168"/>
      <c r="NAC2586" s="168"/>
      <c r="NAD2586" s="168"/>
      <c r="NAE2586" s="168"/>
      <c r="NAF2586" s="168"/>
      <c r="NAG2586" s="168"/>
      <c r="NAH2586" s="168"/>
      <c r="NAI2586" s="168"/>
      <c r="NAJ2586" s="168"/>
      <c r="NAK2586" s="168"/>
      <c r="NAL2586" s="168"/>
      <c r="NAM2586" s="168"/>
      <c r="NAN2586" s="168"/>
      <c r="NAO2586" s="168"/>
      <c r="NAP2586" s="168"/>
      <c r="NAQ2586" s="168"/>
      <c r="NAR2586" s="168"/>
      <c r="NAS2586" s="168"/>
      <c r="NAT2586" s="168"/>
      <c r="NAU2586" s="168"/>
      <c r="NAV2586" s="168"/>
      <c r="NAW2586" s="168"/>
      <c r="NAX2586" s="168"/>
      <c r="NAY2586" s="168"/>
      <c r="NAZ2586" s="168"/>
      <c r="NBA2586" s="168"/>
      <c r="NBB2586" s="168"/>
      <c r="NBC2586" s="168"/>
      <c r="NBD2586" s="168"/>
      <c r="NBE2586" s="168"/>
      <c r="NBF2586" s="168"/>
      <c r="NBG2586" s="168"/>
      <c r="NBH2586" s="168"/>
      <c r="NBI2586" s="168"/>
      <c r="NBJ2586" s="168"/>
      <c r="NBK2586" s="168"/>
      <c r="NBL2586" s="168"/>
      <c r="NBM2586" s="168"/>
      <c r="NBN2586" s="168"/>
      <c r="NBO2586" s="168"/>
      <c r="NBP2586" s="168"/>
      <c r="NBQ2586" s="168"/>
      <c r="NBR2586" s="168"/>
      <c r="NBS2586" s="168"/>
      <c r="NBT2586" s="168"/>
      <c r="NBU2586" s="168"/>
      <c r="NBV2586" s="168"/>
      <c r="NBW2586" s="168"/>
      <c r="NBX2586" s="168"/>
      <c r="NBY2586" s="168"/>
      <c r="NBZ2586" s="168"/>
      <c r="NCA2586" s="168"/>
      <c r="NCB2586" s="168"/>
      <c r="NCC2586" s="168"/>
      <c r="NCD2586" s="168"/>
      <c r="NCE2586" s="168"/>
      <c r="NCF2586" s="168"/>
      <c r="NCG2586" s="168"/>
      <c r="NCH2586" s="168"/>
      <c r="NCI2586" s="168"/>
      <c r="NCJ2586" s="168"/>
      <c r="NCK2586" s="168"/>
      <c r="NCL2586" s="168"/>
      <c r="NCM2586" s="168"/>
      <c r="NCN2586" s="168"/>
      <c r="NCO2586" s="168"/>
      <c r="NCP2586" s="168"/>
      <c r="NCQ2586" s="168"/>
      <c r="NCR2586" s="168"/>
      <c r="NCS2586" s="168"/>
      <c r="NCT2586" s="168"/>
      <c r="NCU2586" s="168"/>
      <c r="NCV2586" s="168"/>
      <c r="NCW2586" s="168"/>
      <c r="NCX2586" s="168"/>
      <c r="NCY2586" s="168"/>
      <c r="NCZ2586" s="168"/>
      <c r="NDA2586" s="168"/>
      <c r="NDB2586" s="168"/>
      <c r="NDC2586" s="168"/>
      <c r="NDD2586" s="168"/>
      <c r="NDE2586" s="168"/>
      <c r="NDF2586" s="168"/>
      <c r="NDG2586" s="168"/>
      <c r="NDH2586" s="168"/>
      <c r="NDI2586" s="168"/>
      <c r="NDJ2586" s="168"/>
      <c r="NDK2586" s="168"/>
      <c r="NDL2586" s="168"/>
      <c r="NDM2586" s="168"/>
      <c r="NDN2586" s="168"/>
      <c r="NDO2586" s="168"/>
      <c r="NDP2586" s="168"/>
      <c r="NDQ2586" s="168"/>
      <c r="NDR2586" s="168"/>
      <c r="NDS2586" s="168"/>
      <c r="NDT2586" s="168"/>
      <c r="NDU2586" s="168"/>
      <c r="NDV2586" s="168"/>
      <c r="NDW2586" s="168"/>
      <c r="NDX2586" s="168"/>
      <c r="NDY2586" s="168"/>
      <c r="NDZ2586" s="168"/>
      <c r="NEA2586" s="168"/>
      <c r="NEB2586" s="168"/>
      <c r="NEC2586" s="168"/>
      <c r="NED2586" s="168"/>
      <c r="NEE2586" s="168"/>
      <c r="NEF2586" s="168"/>
      <c r="NEG2586" s="168"/>
      <c r="NEH2586" s="168"/>
      <c r="NEI2586" s="168"/>
      <c r="NEJ2586" s="168"/>
      <c r="NEK2586" s="168"/>
      <c r="NEL2586" s="168"/>
      <c r="NEM2586" s="168"/>
      <c r="NEN2586" s="168"/>
      <c r="NEO2586" s="168"/>
      <c r="NEP2586" s="168"/>
      <c r="NEQ2586" s="168"/>
      <c r="NER2586" s="168"/>
      <c r="NES2586" s="168"/>
      <c r="NET2586" s="168"/>
      <c r="NEU2586" s="168"/>
      <c r="NEV2586" s="168"/>
      <c r="NEW2586" s="168"/>
      <c r="NEX2586" s="168"/>
      <c r="NEY2586" s="168"/>
      <c r="NEZ2586" s="168"/>
      <c r="NFA2586" s="168"/>
      <c r="NFB2586" s="168"/>
      <c r="NFC2586" s="168"/>
      <c r="NFD2586" s="168"/>
      <c r="NFE2586" s="168"/>
      <c r="NFF2586" s="168"/>
      <c r="NFG2586" s="168"/>
      <c r="NFH2586" s="168"/>
      <c r="NFI2586" s="168"/>
      <c r="NFJ2586" s="168"/>
      <c r="NFK2586" s="168"/>
      <c r="NFL2586" s="168"/>
      <c r="NFM2586" s="168"/>
      <c r="NFN2586" s="168"/>
      <c r="NFO2586" s="168"/>
      <c r="NFP2586" s="168"/>
      <c r="NFQ2586" s="168"/>
      <c r="NFR2586" s="168"/>
      <c r="NFS2586" s="168"/>
      <c r="NFT2586" s="168"/>
      <c r="NFU2586" s="168"/>
      <c r="NFV2586" s="168"/>
      <c r="NFW2586" s="168"/>
      <c r="NFX2586" s="168"/>
      <c r="NFY2586" s="168"/>
      <c r="NFZ2586" s="168"/>
      <c r="NGA2586" s="168"/>
      <c r="NGB2586" s="168"/>
      <c r="NGC2586" s="168"/>
      <c r="NGD2586" s="168"/>
      <c r="NGE2586" s="168"/>
      <c r="NGF2586" s="168"/>
      <c r="NGG2586" s="168"/>
      <c r="NGH2586" s="168"/>
      <c r="NGI2586" s="168"/>
      <c r="NGJ2586" s="168"/>
      <c r="NGK2586" s="168"/>
      <c r="NGL2586" s="168"/>
      <c r="NGM2586" s="168"/>
      <c r="NGN2586" s="168"/>
      <c r="NGO2586" s="168"/>
      <c r="NGP2586" s="168"/>
      <c r="NGQ2586" s="168"/>
      <c r="NGR2586" s="168"/>
      <c r="NGS2586" s="168"/>
      <c r="NGT2586" s="168"/>
      <c r="NGU2586" s="168"/>
      <c r="NGV2586" s="168"/>
      <c r="NGW2586" s="168"/>
      <c r="NGX2586" s="168"/>
      <c r="NGY2586" s="168"/>
      <c r="NGZ2586" s="168"/>
      <c r="NHA2586" s="168"/>
      <c r="NHB2586" s="168"/>
      <c r="NHC2586" s="168"/>
      <c r="NHD2586" s="168"/>
      <c r="NHE2586" s="168"/>
      <c r="NHF2586" s="168"/>
      <c r="NHG2586" s="168"/>
      <c r="NHH2586" s="168"/>
      <c r="NHI2586" s="168"/>
      <c r="NHJ2586" s="168"/>
      <c r="NHK2586" s="168"/>
      <c r="NHL2586" s="168"/>
      <c r="NHM2586" s="168"/>
      <c r="NHN2586" s="168"/>
      <c r="NHO2586" s="168"/>
      <c r="NHP2586" s="168"/>
      <c r="NHQ2586" s="168"/>
      <c r="NHR2586" s="168"/>
      <c r="NHS2586" s="168"/>
      <c r="NHT2586" s="168"/>
      <c r="NHU2586" s="168"/>
      <c r="NHV2586" s="168"/>
      <c r="NHW2586" s="168"/>
      <c r="NHX2586" s="168"/>
      <c r="NHY2586" s="168"/>
      <c r="NHZ2586" s="168"/>
      <c r="NIA2586" s="168"/>
      <c r="NIB2586" s="168"/>
      <c r="NIC2586" s="168"/>
      <c r="NID2586" s="168"/>
      <c r="NIE2586" s="168"/>
      <c r="NIF2586" s="168"/>
      <c r="NIG2586" s="168"/>
      <c r="NIH2586" s="168"/>
      <c r="NII2586" s="168"/>
      <c r="NIJ2586" s="168"/>
      <c r="NIK2586" s="168"/>
      <c r="NIL2586" s="168"/>
      <c r="NIM2586" s="168"/>
      <c r="NIN2586" s="168"/>
      <c r="NIO2586" s="168"/>
      <c r="NIP2586" s="168"/>
      <c r="NIQ2586" s="168"/>
      <c r="NIR2586" s="168"/>
      <c r="NIS2586" s="168"/>
      <c r="NIT2586" s="168"/>
      <c r="NIU2586" s="168"/>
      <c r="NIV2586" s="168"/>
      <c r="NIW2586" s="168"/>
      <c r="NIX2586" s="168"/>
      <c r="NIY2586" s="168"/>
      <c r="NIZ2586" s="168"/>
      <c r="NJA2586" s="168"/>
      <c r="NJB2586" s="168"/>
      <c r="NJC2586" s="168"/>
      <c r="NJD2586" s="168"/>
      <c r="NJE2586" s="168"/>
      <c r="NJF2586" s="168"/>
      <c r="NJG2586" s="168"/>
      <c r="NJH2586" s="168"/>
      <c r="NJI2586" s="168"/>
      <c r="NJJ2586" s="168"/>
      <c r="NJK2586" s="168"/>
      <c r="NJL2586" s="168"/>
      <c r="NJM2586" s="168"/>
      <c r="NJN2586" s="168"/>
      <c r="NJO2586" s="168"/>
      <c r="NJP2586" s="168"/>
      <c r="NJQ2586" s="168"/>
      <c r="NJR2586" s="168"/>
      <c r="NJS2586" s="168"/>
      <c r="NJT2586" s="168"/>
      <c r="NJU2586" s="168"/>
      <c r="NJV2586" s="168"/>
      <c r="NJW2586" s="168"/>
      <c r="NJX2586" s="168"/>
      <c r="NJY2586" s="168"/>
      <c r="NJZ2586" s="168"/>
      <c r="NKA2586" s="168"/>
      <c r="NKB2586" s="168"/>
      <c r="NKC2586" s="168"/>
      <c r="NKD2586" s="168"/>
      <c r="NKE2586" s="168"/>
      <c r="NKF2586" s="168"/>
      <c r="NKG2586" s="168"/>
      <c r="NKH2586" s="168"/>
      <c r="NKI2586" s="168"/>
      <c r="NKJ2586" s="168"/>
      <c r="NKK2586" s="168"/>
      <c r="NKL2586" s="168"/>
      <c r="NKM2586" s="168"/>
      <c r="NKN2586" s="168"/>
      <c r="NKO2586" s="168"/>
      <c r="NKP2586" s="168"/>
      <c r="NKQ2586" s="168"/>
      <c r="NKR2586" s="168"/>
      <c r="NKS2586" s="168"/>
      <c r="NKT2586" s="168"/>
      <c r="NKU2586" s="168"/>
      <c r="NKV2586" s="168"/>
      <c r="NKW2586" s="168"/>
      <c r="NKX2586" s="168"/>
      <c r="NKY2586" s="168"/>
      <c r="NKZ2586" s="168"/>
      <c r="NLA2586" s="168"/>
      <c r="NLB2586" s="168"/>
      <c r="NLC2586" s="168"/>
      <c r="NLD2586" s="168"/>
      <c r="NLE2586" s="168"/>
      <c r="NLF2586" s="168"/>
      <c r="NLG2586" s="168"/>
      <c r="NLH2586" s="168"/>
      <c r="NLI2586" s="168"/>
      <c r="NLJ2586" s="168"/>
      <c r="NLK2586" s="168"/>
      <c r="NLL2586" s="168"/>
      <c r="NLM2586" s="168"/>
      <c r="NLN2586" s="168"/>
      <c r="NLO2586" s="168"/>
      <c r="NLP2586" s="168"/>
      <c r="NLQ2586" s="168"/>
      <c r="NLR2586" s="168"/>
      <c r="NLS2586" s="168"/>
      <c r="NLT2586" s="168"/>
      <c r="NLU2586" s="168"/>
      <c r="NLV2586" s="168"/>
      <c r="NLW2586" s="168"/>
      <c r="NLX2586" s="168"/>
      <c r="NLY2586" s="168"/>
      <c r="NLZ2586" s="168"/>
      <c r="NMA2586" s="168"/>
      <c r="NMB2586" s="168"/>
      <c r="NMC2586" s="168"/>
      <c r="NMD2586" s="168"/>
      <c r="NME2586" s="168"/>
      <c r="NMF2586" s="168"/>
      <c r="NMG2586" s="168"/>
      <c r="NMH2586" s="168"/>
      <c r="NMI2586" s="168"/>
      <c r="NMJ2586" s="168"/>
      <c r="NMK2586" s="168"/>
      <c r="NML2586" s="168"/>
      <c r="NMM2586" s="168"/>
      <c r="NMN2586" s="168"/>
      <c r="NMO2586" s="168"/>
      <c r="NMP2586" s="168"/>
      <c r="NMQ2586" s="168"/>
      <c r="NMR2586" s="168"/>
      <c r="NMS2586" s="168"/>
      <c r="NMT2586" s="168"/>
      <c r="NMU2586" s="168"/>
      <c r="NMV2586" s="168"/>
      <c r="NMW2586" s="168"/>
      <c r="NMX2586" s="168"/>
      <c r="NMY2586" s="168"/>
      <c r="NMZ2586" s="168"/>
      <c r="NNA2586" s="168"/>
      <c r="NNB2586" s="168"/>
      <c r="NNC2586" s="168"/>
      <c r="NND2586" s="168"/>
      <c r="NNE2586" s="168"/>
      <c r="NNF2586" s="168"/>
      <c r="NNG2586" s="168"/>
      <c r="NNH2586" s="168"/>
      <c r="NNI2586" s="168"/>
      <c r="NNJ2586" s="168"/>
      <c r="NNK2586" s="168"/>
      <c r="NNL2586" s="168"/>
      <c r="NNM2586" s="168"/>
      <c r="NNN2586" s="168"/>
      <c r="NNO2586" s="168"/>
      <c r="NNP2586" s="168"/>
      <c r="NNQ2586" s="168"/>
      <c r="NNR2586" s="168"/>
      <c r="NNS2586" s="168"/>
      <c r="NNT2586" s="168"/>
      <c r="NNU2586" s="168"/>
      <c r="NNV2586" s="168"/>
      <c r="NNW2586" s="168"/>
      <c r="NNX2586" s="168"/>
      <c r="NNY2586" s="168"/>
      <c r="NNZ2586" s="168"/>
      <c r="NOA2586" s="168"/>
      <c r="NOB2586" s="168"/>
      <c r="NOC2586" s="168"/>
      <c r="NOD2586" s="168"/>
      <c r="NOE2586" s="168"/>
      <c r="NOF2586" s="168"/>
      <c r="NOG2586" s="168"/>
      <c r="NOH2586" s="168"/>
      <c r="NOI2586" s="168"/>
      <c r="NOJ2586" s="168"/>
      <c r="NOK2586" s="168"/>
      <c r="NOL2586" s="168"/>
      <c r="NOM2586" s="168"/>
      <c r="NON2586" s="168"/>
      <c r="NOO2586" s="168"/>
      <c r="NOP2586" s="168"/>
      <c r="NOQ2586" s="168"/>
      <c r="NOR2586" s="168"/>
      <c r="NOS2586" s="168"/>
      <c r="NOT2586" s="168"/>
      <c r="NOU2586" s="168"/>
      <c r="NOV2586" s="168"/>
      <c r="NOW2586" s="168"/>
      <c r="NOX2586" s="168"/>
      <c r="NOY2586" s="168"/>
      <c r="NOZ2586" s="168"/>
      <c r="NPA2586" s="168"/>
      <c r="NPB2586" s="168"/>
      <c r="NPC2586" s="168"/>
      <c r="NPD2586" s="168"/>
      <c r="NPE2586" s="168"/>
      <c r="NPF2586" s="168"/>
      <c r="NPG2586" s="168"/>
      <c r="NPH2586" s="168"/>
      <c r="NPI2586" s="168"/>
      <c r="NPJ2586" s="168"/>
      <c r="NPK2586" s="168"/>
      <c r="NPL2586" s="168"/>
      <c r="NPM2586" s="168"/>
      <c r="NPN2586" s="168"/>
      <c r="NPO2586" s="168"/>
      <c r="NPP2586" s="168"/>
      <c r="NPQ2586" s="168"/>
      <c r="NPR2586" s="168"/>
      <c r="NPS2586" s="168"/>
      <c r="NPT2586" s="168"/>
      <c r="NPU2586" s="168"/>
      <c r="NPV2586" s="168"/>
      <c r="NPW2586" s="168"/>
      <c r="NPX2586" s="168"/>
      <c r="NPY2586" s="168"/>
      <c r="NPZ2586" s="168"/>
      <c r="NQA2586" s="168"/>
      <c r="NQB2586" s="168"/>
      <c r="NQC2586" s="168"/>
      <c r="NQD2586" s="168"/>
      <c r="NQE2586" s="168"/>
      <c r="NQF2586" s="168"/>
      <c r="NQG2586" s="168"/>
      <c r="NQH2586" s="168"/>
      <c r="NQI2586" s="168"/>
      <c r="NQJ2586" s="168"/>
      <c r="NQK2586" s="168"/>
      <c r="NQL2586" s="168"/>
      <c r="NQM2586" s="168"/>
      <c r="NQN2586" s="168"/>
      <c r="NQO2586" s="168"/>
      <c r="NQP2586" s="168"/>
      <c r="NQQ2586" s="168"/>
      <c r="NQR2586" s="168"/>
      <c r="NQS2586" s="168"/>
      <c r="NQT2586" s="168"/>
      <c r="NQU2586" s="168"/>
      <c r="NQV2586" s="168"/>
      <c r="NQW2586" s="168"/>
      <c r="NQX2586" s="168"/>
      <c r="NQY2586" s="168"/>
      <c r="NQZ2586" s="168"/>
      <c r="NRA2586" s="168"/>
      <c r="NRB2586" s="168"/>
      <c r="NRC2586" s="168"/>
      <c r="NRD2586" s="168"/>
      <c r="NRE2586" s="168"/>
      <c r="NRF2586" s="168"/>
      <c r="NRG2586" s="168"/>
      <c r="NRH2586" s="168"/>
      <c r="NRI2586" s="168"/>
      <c r="NRJ2586" s="168"/>
      <c r="NRK2586" s="168"/>
      <c r="NRL2586" s="168"/>
      <c r="NRM2586" s="168"/>
      <c r="NRN2586" s="168"/>
      <c r="NRO2586" s="168"/>
      <c r="NRP2586" s="168"/>
      <c r="NRQ2586" s="168"/>
      <c r="NRR2586" s="168"/>
      <c r="NRS2586" s="168"/>
      <c r="NRT2586" s="168"/>
      <c r="NRU2586" s="168"/>
      <c r="NRV2586" s="168"/>
      <c r="NRW2586" s="168"/>
      <c r="NRX2586" s="168"/>
      <c r="NRY2586" s="168"/>
      <c r="NRZ2586" s="168"/>
      <c r="NSA2586" s="168"/>
      <c r="NSB2586" s="168"/>
      <c r="NSC2586" s="168"/>
      <c r="NSD2586" s="168"/>
      <c r="NSE2586" s="168"/>
      <c r="NSF2586" s="168"/>
      <c r="NSG2586" s="168"/>
      <c r="NSH2586" s="168"/>
      <c r="NSI2586" s="168"/>
      <c r="NSJ2586" s="168"/>
      <c r="NSK2586" s="168"/>
      <c r="NSL2586" s="168"/>
      <c r="NSM2586" s="168"/>
      <c r="NSN2586" s="168"/>
      <c r="NSO2586" s="168"/>
      <c r="NSP2586" s="168"/>
      <c r="NSQ2586" s="168"/>
      <c r="NSR2586" s="168"/>
      <c r="NSS2586" s="168"/>
      <c r="NST2586" s="168"/>
      <c r="NSU2586" s="168"/>
      <c r="NSV2586" s="168"/>
      <c r="NSW2586" s="168"/>
      <c r="NSX2586" s="168"/>
      <c r="NSY2586" s="168"/>
      <c r="NSZ2586" s="168"/>
      <c r="NTA2586" s="168"/>
      <c r="NTB2586" s="168"/>
      <c r="NTC2586" s="168"/>
      <c r="NTD2586" s="168"/>
      <c r="NTE2586" s="168"/>
      <c r="NTF2586" s="168"/>
      <c r="NTG2586" s="168"/>
      <c r="NTH2586" s="168"/>
      <c r="NTI2586" s="168"/>
      <c r="NTJ2586" s="168"/>
      <c r="NTK2586" s="168"/>
      <c r="NTL2586" s="168"/>
      <c r="NTM2586" s="168"/>
      <c r="NTN2586" s="168"/>
      <c r="NTO2586" s="168"/>
      <c r="NTP2586" s="168"/>
      <c r="NTQ2586" s="168"/>
      <c r="NTR2586" s="168"/>
      <c r="NTS2586" s="168"/>
      <c r="NTT2586" s="168"/>
      <c r="NTU2586" s="168"/>
      <c r="NTV2586" s="168"/>
      <c r="NTW2586" s="168"/>
      <c r="NTX2586" s="168"/>
      <c r="NTY2586" s="168"/>
      <c r="NTZ2586" s="168"/>
      <c r="NUA2586" s="168"/>
      <c r="NUB2586" s="168"/>
      <c r="NUC2586" s="168"/>
      <c r="NUD2586" s="168"/>
      <c r="NUE2586" s="168"/>
      <c r="NUF2586" s="168"/>
      <c r="NUG2586" s="168"/>
      <c r="NUH2586" s="168"/>
      <c r="NUI2586" s="168"/>
      <c r="NUJ2586" s="168"/>
      <c r="NUK2586" s="168"/>
      <c r="NUL2586" s="168"/>
      <c r="NUM2586" s="168"/>
      <c r="NUN2586" s="168"/>
      <c r="NUO2586" s="168"/>
      <c r="NUP2586" s="168"/>
      <c r="NUQ2586" s="168"/>
      <c r="NUR2586" s="168"/>
      <c r="NUS2586" s="168"/>
      <c r="NUT2586" s="168"/>
      <c r="NUU2586" s="168"/>
      <c r="NUV2586" s="168"/>
      <c r="NUW2586" s="168"/>
      <c r="NUX2586" s="168"/>
      <c r="NUY2586" s="168"/>
      <c r="NUZ2586" s="168"/>
      <c r="NVA2586" s="168"/>
      <c r="NVB2586" s="168"/>
      <c r="NVC2586" s="168"/>
      <c r="NVD2586" s="168"/>
      <c r="NVE2586" s="168"/>
      <c r="NVF2586" s="168"/>
      <c r="NVG2586" s="168"/>
      <c r="NVH2586" s="168"/>
      <c r="NVI2586" s="168"/>
      <c r="NVJ2586" s="168"/>
      <c r="NVK2586" s="168"/>
      <c r="NVL2586" s="168"/>
      <c r="NVM2586" s="168"/>
      <c r="NVN2586" s="168"/>
      <c r="NVO2586" s="168"/>
      <c r="NVP2586" s="168"/>
      <c r="NVQ2586" s="168"/>
      <c r="NVR2586" s="168"/>
      <c r="NVS2586" s="168"/>
      <c r="NVT2586" s="168"/>
      <c r="NVU2586" s="168"/>
      <c r="NVV2586" s="168"/>
      <c r="NVW2586" s="168"/>
      <c r="NVX2586" s="168"/>
      <c r="NVY2586" s="168"/>
      <c r="NVZ2586" s="168"/>
      <c r="NWA2586" s="168"/>
      <c r="NWB2586" s="168"/>
      <c r="NWC2586" s="168"/>
      <c r="NWD2586" s="168"/>
      <c r="NWE2586" s="168"/>
      <c r="NWF2586" s="168"/>
      <c r="NWG2586" s="168"/>
      <c r="NWH2586" s="168"/>
      <c r="NWI2586" s="168"/>
      <c r="NWJ2586" s="168"/>
      <c r="NWK2586" s="168"/>
      <c r="NWL2586" s="168"/>
      <c r="NWM2586" s="168"/>
      <c r="NWN2586" s="168"/>
      <c r="NWO2586" s="168"/>
      <c r="NWP2586" s="168"/>
      <c r="NWQ2586" s="168"/>
      <c r="NWR2586" s="168"/>
      <c r="NWS2586" s="168"/>
      <c r="NWT2586" s="168"/>
      <c r="NWU2586" s="168"/>
      <c r="NWV2586" s="168"/>
      <c r="NWW2586" s="168"/>
      <c r="NWX2586" s="168"/>
      <c r="NWY2586" s="168"/>
      <c r="NWZ2586" s="168"/>
      <c r="NXA2586" s="168"/>
      <c r="NXB2586" s="168"/>
      <c r="NXC2586" s="168"/>
      <c r="NXD2586" s="168"/>
      <c r="NXE2586" s="168"/>
      <c r="NXF2586" s="168"/>
      <c r="NXG2586" s="168"/>
      <c r="NXH2586" s="168"/>
      <c r="NXI2586" s="168"/>
      <c r="NXJ2586" s="168"/>
      <c r="NXK2586" s="168"/>
      <c r="NXL2586" s="168"/>
      <c r="NXM2586" s="168"/>
      <c r="NXN2586" s="168"/>
      <c r="NXO2586" s="168"/>
      <c r="NXP2586" s="168"/>
      <c r="NXQ2586" s="168"/>
      <c r="NXR2586" s="168"/>
      <c r="NXS2586" s="168"/>
      <c r="NXT2586" s="168"/>
      <c r="NXU2586" s="168"/>
      <c r="NXV2586" s="168"/>
      <c r="NXW2586" s="168"/>
      <c r="NXX2586" s="168"/>
      <c r="NXY2586" s="168"/>
      <c r="NXZ2586" s="168"/>
      <c r="NYA2586" s="168"/>
      <c r="NYB2586" s="168"/>
      <c r="NYC2586" s="168"/>
      <c r="NYD2586" s="168"/>
      <c r="NYE2586" s="168"/>
      <c r="NYF2586" s="168"/>
      <c r="NYG2586" s="168"/>
      <c r="NYH2586" s="168"/>
      <c r="NYI2586" s="168"/>
      <c r="NYJ2586" s="168"/>
      <c r="NYK2586" s="168"/>
      <c r="NYL2586" s="168"/>
      <c r="NYM2586" s="168"/>
      <c r="NYN2586" s="168"/>
      <c r="NYO2586" s="168"/>
      <c r="NYP2586" s="168"/>
      <c r="NYQ2586" s="168"/>
      <c r="NYR2586" s="168"/>
      <c r="NYS2586" s="168"/>
      <c r="NYT2586" s="168"/>
      <c r="NYU2586" s="168"/>
      <c r="NYV2586" s="168"/>
      <c r="NYW2586" s="168"/>
      <c r="NYX2586" s="168"/>
      <c r="NYY2586" s="168"/>
      <c r="NYZ2586" s="168"/>
      <c r="NZA2586" s="168"/>
      <c r="NZB2586" s="168"/>
      <c r="NZC2586" s="168"/>
      <c r="NZD2586" s="168"/>
      <c r="NZE2586" s="168"/>
      <c r="NZF2586" s="168"/>
      <c r="NZG2586" s="168"/>
      <c r="NZH2586" s="168"/>
      <c r="NZI2586" s="168"/>
      <c r="NZJ2586" s="168"/>
      <c r="NZK2586" s="168"/>
      <c r="NZL2586" s="168"/>
      <c r="NZM2586" s="168"/>
      <c r="NZN2586" s="168"/>
      <c r="NZO2586" s="168"/>
      <c r="NZP2586" s="168"/>
      <c r="NZQ2586" s="168"/>
      <c r="NZR2586" s="168"/>
      <c r="NZS2586" s="168"/>
      <c r="NZT2586" s="168"/>
      <c r="NZU2586" s="168"/>
      <c r="NZV2586" s="168"/>
      <c r="NZW2586" s="168"/>
      <c r="NZX2586" s="168"/>
      <c r="NZY2586" s="168"/>
      <c r="NZZ2586" s="168"/>
      <c r="OAA2586" s="168"/>
      <c r="OAB2586" s="168"/>
      <c r="OAC2586" s="168"/>
      <c r="OAD2586" s="168"/>
      <c r="OAE2586" s="168"/>
      <c r="OAF2586" s="168"/>
      <c r="OAG2586" s="168"/>
      <c r="OAH2586" s="168"/>
      <c r="OAI2586" s="168"/>
      <c r="OAJ2586" s="168"/>
      <c r="OAK2586" s="168"/>
      <c r="OAL2586" s="168"/>
      <c r="OAM2586" s="168"/>
      <c r="OAN2586" s="168"/>
      <c r="OAO2586" s="168"/>
      <c r="OAP2586" s="168"/>
      <c r="OAQ2586" s="168"/>
      <c r="OAR2586" s="168"/>
      <c r="OAS2586" s="168"/>
      <c r="OAT2586" s="168"/>
      <c r="OAU2586" s="168"/>
      <c r="OAV2586" s="168"/>
      <c r="OAW2586" s="168"/>
      <c r="OAX2586" s="168"/>
      <c r="OAY2586" s="168"/>
      <c r="OAZ2586" s="168"/>
      <c r="OBA2586" s="168"/>
      <c r="OBB2586" s="168"/>
      <c r="OBC2586" s="168"/>
      <c r="OBD2586" s="168"/>
      <c r="OBE2586" s="168"/>
      <c r="OBF2586" s="168"/>
      <c r="OBG2586" s="168"/>
      <c r="OBH2586" s="168"/>
      <c r="OBI2586" s="168"/>
      <c r="OBJ2586" s="168"/>
      <c r="OBK2586" s="168"/>
      <c r="OBL2586" s="168"/>
      <c r="OBM2586" s="168"/>
      <c r="OBN2586" s="168"/>
      <c r="OBO2586" s="168"/>
      <c r="OBP2586" s="168"/>
      <c r="OBQ2586" s="168"/>
      <c r="OBR2586" s="168"/>
      <c r="OBS2586" s="168"/>
      <c r="OBT2586" s="168"/>
      <c r="OBU2586" s="168"/>
      <c r="OBV2586" s="168"/>
      <c r="OBW2586" s="168"/>
      <c r="OBX2586" s="168"/>
      <c r="OBY2586" s="168"/>
      <c r="OBZ2586" s="168"/>
      <c r="OCA2586" s="168"/>
      <c r="OCB2586" s="168"/>
      <c r="OCC2586" s="168"/>
      <c r="OCD2586" s="168"/>
      <c r="OCE2586" s="168"/>
      <c r="OCF2586" s="168"/>
      <c r="OCG2586" s="168"/>
      <c r="OCH2586" s="168"/>
      <c r="OCI2586" s="168"/>
      <c r="OCJ2586" s="168"/>
      <c r="OCK2586" s="168"/>
      <c r="OCL2586" s="168"/>
      <c r="OCM2586" s="168"/>
      <c r="OCN2586" s="168"/>
      <c r="OCO2586" s="168"/>
      <c r="OCP2586" s="168"/>
      <c r="OCQ2586" s="168"/>
      <c r="OCR2586" s="168"/>
      <c r="OCS2586" s="168"/>
      <c r="OCT2586" s="168"/>
      <c r="OCU2586" s="168"/>
      <c r="OCV2586" s="168"/>
      <c r="OCW2586" s="168"/>
      <c r="OCX2586" s="168"/>
      <c r="OCY2586" s="168"/>
      <c r="OCZ2586" s="168"/>
      <c r="ODA2586" s="168"/>
      <c r="ODB2586" s="168"/>
      <c r="ODC2586" s="168"/>
      <c r="ODD2586" s="168"/>
      <c r="ODE2586" s="168"/>
      <c r="ODF2586" s="168"/>
      <c r="ODG2586" s="168"/>
      <c r="ODH2586" s="168"/>
      <c r="ODI2586" s="168"/>
      <c r="ODJ2586" s="168"/>
      <c r="ODK2586" s="168"/>
      <c r="ODL2586" s="168"/>
      <c r="ODM2586" s="168"/>
      <c r="ODN2586" s="168"/>
      <c r="ODO2586" s="168"/>
      <c r="ODP2586" s="168"/>
      <c r="ODQ2586" s="168"/>
      <c r="ODR2586" s="168"/>
      <c r="ODS2586" s="168"/>
      <c r="ODT2586" s="168"/>
      <c r="ODU2586" s="168"/>
      <c r="ODV2586" s="168"/>
      <c r="ODW2586" s="168"/>
      <c r="ODX2586" s="168"/>
      <c r="ODY2586" s="168"/>
      <c r="ODZ2586" s="168"/>
      <c r="OEA2586" s="168"/>
      <c r="OEB2586" s="168"/>
      <c r="OEC2586" s="168"/>
      <c r="OED2586" s="168"/>
      <c r="OEE2586" s="168"/>
      <c r="OEF2586" s="168"/>
      <c r="OEG2586" s="168"/>
      <c r="OEH2586" s="168"/>
      <c r="OEI2586" s="168"/>
      <c r="OEJ2586" s="168"/>
      <c r="OEK2586" s="168"/>
      <c r="OEL2586" s="168"/>
      <c r="OEM2586" s="168"/>
      <c r="OEN2586" s="168"/>
      <c r="OEO2586" s="168"/>
      <c r="OEP2586" s="168"/>
      <c r="OEQ2586" s="168"/>
      <c r="OER2586" s="168"/>
      <c r="OES2586" s="168"/>
      <c r="OET2586" s="168"/>
      <c r="OEU2586" s="168"/>
      <c r="OEV2586" s="168"/>
      <c r="OEW2586" s="168"/>
      <c r="OEX2586" s="168"/>
      <c r="OEY2586" s="168"/>
      <c r="OEZ2586" s="168"/>
      <c r="OFA2586" s="168"/>
      <c r="OFB2586" s="168"/>
      <c r="OFC2586" s="168"/>
      <c r="OFD2586" s="168"/>
      <c r="OFE2586" s="168"/>
      <c r="OFF2586" s="168"/>
      <c r="OFG2586" s="168"/>
      <c r="OFH2586" s="168"/>
      <c r="OFI2586" s="168"/>
      <c r="OFJ2586" s="168"/>
      <c r="OFK2586" s="168"/>
      <c r="OFL2586" s="168"/>
      <c r="OFM2586" s="168"/>
      <c r="OFN2586" s="168"/>
      <c r="OFO2586" s="168"/>
      <c r="OFP2586" s="168"/>
      <c r="OFQ2586" s="168"/>
      <c r="OFR2586" s="168"/>
      <c r="OFS2586" s="168"/>
      <c r="OFT2586" s="168"/>
      <c r="OFU2586" s="168"/>
      <c r="OFV2586" s="168"/>
      <c r="OFW2586" s="168"/>
      <c r="OFX2586" s="168"/>
      <c r="OFY2586" s="168"/>
      <c r="OFZ2586" s="168"/>
      <c r="OGA2586" s="168"/>
      <c r="OGB2586" s="168"/>
      <c r="OGC2586" s="168"/>
      <c r="OGD2586" s="168"/>
      <c r="OGE2586" s="168"/>
      <c r="OGF2586" s="168"/>
      <c r="OGG2586" s="168"/>
      <c r="OGH2586" s="168"/>
      <c r="OGI2586" s="168"/>
      <c r="OGJ2586" s="168"/>
      <c r="OGK2586" s="168"/>
      <c r="OGL2586" s="168"/>
      <c r="OGM2586" s="168"/>
      <c r="OGN2586" s="168"/>
      <c r="OGO2586" s="168"/>
      <c r="OGP2586" s="168"/>
      <c r="OGQ2586" s="168"/>
      <c r="OGR2586" s="168"/>
      <c r="OGS2586" s="168"/>
      <c r="OGT2586" s="168"/>
      <c r="OGU2586" s="168"/>
      <c r="OGV2586" s="168"/>
      <c r="OGW2586" s="168"/>
      <c r="OGX2586" s="168"/>
      <c r="OGY2586" s="168"/>
      <c r="OGZ2586" s="168"/>
      <c r="OHA2586" s="168"/>
      <c r="OHB2586" s="168"/>
      <c r="OHC2586" s="168"/>
      <c r="OHD2586" s="168"/>
      <c r="OHE2586" s="168"/>
      <c r="OHF2586" s="168"/>
      <c r="OHG2586" s="168"/>
      <c r="OHH2586" s="168"/>
      <c r="OHI2586" s="168"/>
      <c r="OHJ2586" s="168"/>
      <c r="OHK2586" s="168"/>
      <c r="OHL2586" s="168"/>
      <c r="OHM2586" s="168"/>
      <c r="OHN2586" s="168"/>
      <c r="OHO2586" s="168"/>
      <c r="OHP2586" s="168"/>
      <c r="OHQ2586" s="168"/>
      <c r="OHR2586" s="168"/>
      <c r="OHS2586" s="168"/>
      <c r="OHT2586" s="168"/>
      <c r="OHU2586" s="168"/>
      <c r="OHV2586" s="168"/>
      <c r="OHW2586" s="168"/>
      <c r="OHX2586" s="168"/>
      <c r="OHY2586" s="168"/>
      <c r="OHZ2586" s="168"/>
      <c r="OIA2586" s="168"/>
      <c r="OIB2586" s="168"/>
      <c r="OIC2586" s="168"/>
      <c r="OID2586" s="168"/>
      <c r="OIE2586" s="168"/>
      <c r="OIF2586" s="168"/>
      <c r="OIG2586" s="168"/>
      <c r="OIH2586" s="168"/>
      <c r="OII2586" s="168"/>
      <c r="OIJ2586" s="168"/>
      <c r="OIK2586" s="168"/>
      <c r="OIL2586" s="168"/>
      <c r="OIM2586" s="168"/>
      <c r="OIN2586" s="168"/>
      <c r="OIO2586" s="168"/>
      <c r="OIP2586" s="168"/>
      <c r="OIQ2586" s="168"/>
      <c r="OIR2586" s="168"/>
      <c r="OIS2586" s="168"/>
      <c r="OIT2586" s="168"/>
      <c r="OIU2586" s="168"/>
      <c r="OIV2586" s="168"/>
      <c r="OIW2586" s="168"/>
      <c r="OIX2586" s="168"/>
      <c r="OIY2586" s="168"/>
      <c r="OIZ2586" s="168"/>
      <c r="OJA2586" s="168"/>
      <c r="OJB2586" s="168"/>
      <c r="OJC2586" s="168"/>
      <c r="OJD2586" s="168"/>
      <c r="OJE2586" s="168"/>
      <c r="OJF2586" s="168"/>
      <c r="OJG2586" s="168"/>
      <c r="OJH2586" s="168"/>
      <c r="OJI2586" s="168"/>
      <c r="OJJ2586" s="168"/>
      <c r="OJK2586" s="168"/>
      <c r="OJL2586" s="168"/>
      <c r="OJM2586" s="168"/>
      <c r="OJN2586" s="168"/>
      <c r="OJO2586" s="168"/>
      <c r="OJP2586" s="168"/>
      <c r="OJQ2586" s="168"/>
      <c r="OJR2586" s="168"/>
      <c r="OJS2586" s="168"/>
      <c r="OJT2586" s="168"/>
      <c r="OJU2586" s="168"/>
      <c r="OJV2586" s="168"/>
      <c r="OJW2586" s="168"/>
      <c r="OJX2586" s="168"/>
      <c r="OJY2586" s="168"/>
      <c r="OJZ2586" s="168"/>
      <c r="OKA2586" s="168"/>
      <c r="OKB2586" s="168"/>
      <c r="OKC2586" s="168"/>
      <c r="OKD2586" s="168"/>
      <c r="OKE2586" s="168"/>
      <c r="OKF2586" s="168"/>
      <c r="OKG2586" s="168"/>
      <c r="OKH2586" s="168"/>
      <c r="OKI2586" s="168"/>
      <c r="OKJ2586" s="168"/>
      <c r="OKK2586" s="168"/>
      <c r="OKL2586" s="168"/>
      <c r="OKM2586" s="168"/>
      <c r="OKN2586" s="168"/>
      <c r="OKO2586" s="168"/>
      <c r="OKP2586" s="168"/>
      <c r="OKQ2586" s="168"/>
      <c r="OKR2586" s="168"/>
      <c r="OKS2586" s="168"/>
      <c r="OKT2586" s="168"/>
      <c r="OKU2586" s="168"/>
      <c r="OKV2586" s="168"/>
      <c r="OKW2586" s="168"/>
      <c r="OKX2586" s="168"/>
      <c r="OKY2586" s="168"/>
      <c r="OKZ2586" s="168"/>
      <c r="OLA2586" s="168"/>
      <c r="OLB2586" s="168"/>
      <c r="OLC2586" s="168"/>
      <c r="OLD2586" s="168"/>
      <c r="OLE2586" s="168"/>
      <c r="OLF2586" s="168"/>
      <c r="OLG2586" s="168"/>
      <c r="OLH2586" s="168"/>
      <c r="OLI2586" s="168"/>
      <c r="OLJ2586" s="168"/>
      <c r="OLK2586" s="168"/>
      <c r="OLL2586" s="168"/>
      <c r="OLM2586" s="168"/>
      <c r="OLN2586" s="168"/>
      <c r="OLO2586" s="168"/>
      <c r="OLP2586" s="168"/>
      <c r="OLQ2586" s="168"/>
      <c r="OLR2586" s="168"/>
      <c r="OLS2586" s="168"/>
      <c r="OLT2586" s="168"/>
      <c r="OLU2586" s="168"/>
      <c r="OLV2586" s="168"/>
      <c r="OLW2586" s="168"/>
      <c r="OLX2586" s="168"/>
      <c r="OLY2586" s="168"/>
      <c r="OLZ2586" s="168"/>
      <c r="OMA2586" s="168"/>
      <c r="OMB2586" s="168"/>
      <c r="OMC2586" s="168"/>
      <c r="OMD2586" s="168"/>
      <c r="OME2586" s="168"/>
      <c r="OMF2586" s="168"/>
      <c r="OMG2586" s="168"/>
      <c r="OMH2586" s="168"/>
      <c r="OMI2586" s="168"/>
      <c r="OMJ2586" s="168"/>
      <c r="OMK2586" s="168"/>
      <c r="OML2586" s="168"/>
      <c r="OMM2586" s="168"/>
      <c r="OMN2586" s="168"/>
      <c r="OMO2586" s="168"/>
      <c r="OMP2586" s="168"/>
      <c r="OMQ2586" s="168"/>
      <c r="OMR2586" s="168"/>
      <c r="OMS2586" s="168"/>
      <c r="OMT2586" s="168"/>
      <c r="OMU2586" s="168"/>
      <c r="OMV2586" s="168"/>
      <c r="OMW2586" s="168"/>
      <c r="OMX2586" s="168"/>
      <c r="OMY2586" s="168"/>
      <c r="OMZ2586" s="168"/>
      <c r="ONA2586" s="168"/>
      <c r="ONB2586" s="168"/>
      <c r="ONC2586" s="168"/>
      <c r="OND2586" s="168"/>
      <c r="ONE2586" s="168"/>
      <c r="ONF2586" s="168"/>
      <c r="ONG2586" s="168"/>
      <c r="ONH2586" s="168"/>
      <c r="ONI2586" s="168"/>
      <c r="ONJ2586" s="168"/>
      <c r="ONK2586" s="168"/>
      <c r="ONL2586" s="168"/>
      <c r="ONM2586" s="168"/>
      <c r="ONN2586" s="168"/>
      <c r="ONO2586" s="168"/>
      <c r="ONP2586" s="168"/>
      <c r="ONQ2586" s="168"/>
      <c r="ONR2586" s="168"/>
      <c r="ONS2586" s="168"/>
      <c r="ONT2586" s="168"/>
      <c r="ONU2586" s="168"/>
      <c r="ONV2586" s="168"/>
      <c r="ONW2586" s="168"/>
      <c r="ONX2586" s="168"/>
      <c r="ONY2586" s="168"/>
      <c r="ONZ2586" s="168"/>
      <c r="OOA2586" s="168"/>
      <c r="OOB2586" s="168"/>
      <c r="OOC2586" s="168"/>
      <c r="OOD2586" s="168"/>
      <c r="OOE2586" s="168"/>
      <c r="OOF2586" s="168"/>
      <c r="OOG2586" s="168"/>
      <c r="OOH2586" s="168"/>
      <c r="OOI2586" s="168"/>
      <c r="OOJ2586" s="168"/>
      <c r="OOK2586" s="168"/>
      <c r="OOL2586" s="168"/>
      <c r="OOM2586" s="168"/>
      <c r="OON2586" s="168"/>
      <c r="OOO2586" s="168"/>
      <c r="OOP2586" s="168"/>
      <c r="OOQ2586" s="168"/>
      <c r="OOR2586" s="168"/>
      <c r="OOS2586" s="168"/>
      <c r="OOT2586" s="168"/>
      <c r="OOU2586" s="168"/>
      <c r="OOV2586" s="168"/>
      <c r="OOW2586" s="168"/>
      <c r="OOX2586" s="168"/>
      <c r="OOY2586" s="168"/>
      <c r="OOZ2586" s="168"/>
      <c r="OPA2586" s="168"/>
      <c r="OPB2586" s="168"/>
      <c r="OPC2586" s="168"/>
      <c r="OPD2586" s="168"/>
      <c r="OPE2586" s="168"/>
      <c r="OPF2586" s="168"/>
      <c r="OPG2586" s="168"/>
      <c r="OPH2586" s="168"/>
      <c r="OPI2586" s="168"/>
      <c r="OPJ2586" s="168"/>
      <c r="OPK2586" s="168"/>
      <c r="OPL2586" s="168"/>
      <c r="OPM2586" s="168"/>
      <c r="OPN2586" s="168"/>
      <c r="OPO2586" s="168"/>
      <c r="OPP2586" s="168"/>
      <c r="OPQ2586" s="168"/>
      <c r="OPR2586" s="168"/>
      <c r="OPS2586" s="168"/>
      <c r="OPT2586" s="168"/>
      <c r="OPU2586" s="168"/>
      <c r="OPV2586" s="168"/>
      <c r="OPW2586" s="168"/>
      <c r="OPX2586" s="168"/>
      <c r="OPY2586" s="168"/>
      <c r="OPZ2586" s="168"/>
      <c r="OQA2586" s="168"/>
      <c r="OQB2586" s="168"/>
      <c r="OQC2586" s="168"/>
      <c r="OQD2586" s="168"/>
      <c r="OQE2586" s="168"/>
      <c r="OQF2586" s="168"/>
      <c r="OQG2586" s="168"/>
      <c r="OQH2586" s="168"/>
      <c r="OQI2586" s="168"/>
      <c r="OQJ2586" s="168"/>
      <c r="OQK2586" s="168"/>
      <c r="OQL2586" s="168"/>
      <c r="OQM2586" s="168"/>
      <c r="OQN2586" s="168"/>
      <c r="OQO2586" s="168"/>
      <c r="OQP2586" s="168"/>
      <c r="OQQ2586" s="168"/>
      <c r="OQR2586" s="168"/>
      <c r="OQS2586" s="168"/>
      <c r="OQT2586" s="168"/>
      <c r="OQU2586" s="168"/>
      <c r="OQV2586" s="168"/>
      <c r="OQW2586" s="168"/>
      <c r="OQX2586" s="168"/>
      <c r="OQY2586" s="168"/>
      <c r="OQZ2586" s="168"/>
      <c r="ORA2586" s="168"/>
      <c r="ORB2586" s="168"/>
      <c r="ORC2586" s="168"/>
      <c r="ORD2586" s="168"/>
      <c r="ORE2586" s="168"/>
      <c r="ORF2586" s="168"/>
      <c r="ORG2586" s="168"/>
      <c r="ORH2586" s="168"/>
      <c r="ORI2586" s="168"/>
      <c r="ORJ2586" s="168"/>
      <c r="ORK2586" s="168"/>
      <c r="ORL2586" s="168"/>
      <c r="ORM2586" s="168"/>
      <c r="ORN2586" s="168"/>
      <c r="ORO2586" s="168"/>
      <c r="ORP2586" s="168"/>
      <c r="ORQ2586" s="168"/>
      <c r="ORR2586" s="168"/>
      <c r="ORS2586" s="168"/>
      <c r="ORT2586" s="168"/>
      <c r="ORU2586" s="168"/>
      <c r="ORV2586" s="168"/>
      <c r="ORW2586" s="168"/>
      <c r="ORX2586" s="168"/>
      <c r="ORY2586" s="168"/>
      <c r="ORZ2586" s="168"/>
      <c r="OSA2586" s="168"/>
      <c r="OSB2586" s="168"/>
      <c r="OSC2586" s="168"/>
      <c r="OSD2586" s="168"/>
      <c r="OSE2586" s="168"/>
      <c r="OSF2586" s="168"/>
      <c r="OSG2586" s="168"/>
      <c r="OSH2586" s="168"/>
      <c r="OSI2586" s="168"/>
      <c r="OSJ2586" s="168"/>
      <c r="OSK2586" s="168"/>
      <c r="OSL2586" s="168"/>
      <c r="OSM2586" s="168"/>
      <c r="OSN2586" s="168"/>
      <c r="OSO2586" s="168"/>
      <c r="OSP2586" s="168"/>
      <c r="OSQ2586" s="168"/>
      <c r="OSR2586" s="168"/>
      <c r="OSS2586" s="168"/>
      <c r="OST2586" s="168"/>
      <c r="OSU2586" s="168"/>
      <c r="OSV2586" s="168"/>
      <c r="OSW2586" s="168"/>
      <c r="OSX2586" s="168"/>
      <c r="OSY2586" s="168"/>
      <c r="OSZ2586" s="168"/>
      <c r="OTA2586" s="168"/>
      <c r="OTB2586" s="168"/>
      <c r="OTC2586" s="168"/>
      <c r="OTD2586" s="168"/>
      <c r="OTE2586" s="168"/>
      <c r="OTF2586" s="168"/>
      <c r="OTG2586" s="168"/>
      <c r="OTH2586" s="168"/>
      <c r="OTI2586" s="168"/>
      <c r="OTJ2586" s="168"/>
      <c r="OTK2586" s="168"/>
      <c r="OTL2586" s="168"/>
      <c r="OTM2586" s="168"/>
      <c r="OTN2586" s="168"/>
      <c r="OTO2586" s="168"/>
      <c r="OTP2586" s="168"/>
      <c r="OTQ2586" s="168"/>
      <c r="OTR2586" s="168"/>
      <c r="OTS2586" s="168"/>
      <c r="OTT2586" s="168"/>
      <c r="OTU2586" s="168"/>
      <c r="OTV2586" s="168"/>
      <c r="OTW2586" s="168"/>
      <c r="OTX2586" s="168"/>
      <c r="OTY2586" s="168"/>
      <c r="OTZ2586" s="168"/>
      <c r="OUA2586" s="168"/>
      <c r="OUB2586" s="168"/>
      <c r="OUC2586" s="168"/>
      <c r="OUD2586" s="168"/>
      <c r="OUE2586" s="168"/>
      <c r="OUF2586" s="168"/>
      <c r="OUG2586" s="168"/>
      <c r="OUH2586" s="168"/>
      <c r="OUI2586" s="168"/>
      <c r="OUJ2586" s="168"/>
      <c r="OUK2586" s="168"/>
      <c r="OUL2586" s="168"/>
      <c r="OUM2586" s="168"/>
      <c r="OUN2586" s="168"/>
      <c r="OUO2586" s="168"/>
      <c r="OUP2586" s="168"/>
      <c r="OUQ2586" s="168"/>
      <c r="OUR2586" s="168"/>
      <c r="OUS2586" s="168"/>
      <c r="OUT2586" s="168"/>
      <c r="OUU2586" s="168"/>
      <c r="OUV2586" s="168"/>
      <c r="OUW2586" s="168"/>
      <c r="OUX2586" s="168"/>
      <c r="OUY2586" s="168"/>
      <c r="OUZ2586" s="168"/>
      <c r="OVA2586" s="168"/>
      <c r="OVB2586" s="168"/>
      <c r="OVC2586" s="168"/>
      <c r="OVD2586" s="168"/>
      <c r="OVE2586" s="168"/>
      <c r="OVF2586" s="168"/>
      <c r="OVG2586" s="168"/>
      <c r="OVH2586" s="168"/>
      <c r="OVI2586" s="168"/>
      <c r="OVJ2586" s="168"/>
      <c r="OVK2586" s="168"/>
      <c r="OVL2586" s="168"/>
      <c r="OVM2586" s="168"/>
      <c r="OVN2586" s="168"/>
      <c r="OVO2586" s="168"/>
      <c r="OVP2586" s="168"/>
      <c r="OVQ2586" s="168"/>
      <c r="OVR2586" s="168"/>
      <c r="OVS2586" s="168"/>
      <c r="OVT2586" s="168"/>
      <c r="OVU2586" s="168"/>
      <c r="OVV2586" s="168"/>
      <c r="OVW2586" s="168"/>
      <c r="OVX2586" s="168"/>
      <c r="OVY2586" s="168"/>
      <c r="OVZ2586" s="168"/>
      <c r="OWA2586" s="168"/>
      <c r="OWB2586" s="168"/>
      <c r="OWC2586" s="168"/>
      <c r="OWD2586" s="168"/>
      <c r="OWE2586" s="168"/>
      <c r="OWF2586" s="168"/>
      <c r="OWG2586" s="168"/>
      <c r="OWH2586" s="168"/>
      <c r="OWI2586" s="168"/>
      <c r="OWJ2586" s="168"/>
      <c r="OWK2586" s="168"/>
      <c r="OWL2586" s="168"/>
      <c r="OWM2586" s="168"/>
      <c r="OWN2586" s="168"/>
      <c r="OWO2586" s="168"/>
      <c r="OWP2586" s="168"/>
      <c r="OWQ2586" s="168"/>
      <c r="OWR2586" s="168"/>
      <c r="OWS2586" s="168"/>
      <c r="OWT2586" s="168"/>
      <c r="OWU2586" s="168"/>
      <c r="OWV2586" s="168"/>
      <c r="OWW2586" s="168"/>
      <c r="OWX2586" s="168"/>
      <c r="OWY2586" s="168"/>
      <c r="OWZ2586" s="168"/>
      <c r="OXA2586" s="168"/>
      <c r="OXB2586" s="168"/>
      <c r="OXC2586" s="168"/>
      <c r="OXD2586" s="168"/>
      <c r="OXE2586" s="168"/>
      <c r="OXF2586" s="168"/>
      <c r="OXG2586" s="168"/>
      <c r="OXH2586" s="168"/>
      <c r="OXI2586" s="168"/>
      <c r="OXJ2586" s="168"/>
      <c r="OXK2586" s="168"/>
      <c r="OXL2586" s="168"/>
      <c r="OXM2586" s="168"/>
      <c r="OXN2586" s="168"/>
      <c r="OXO2586" s="168"/>
      <c r="OXP2586" s="168"/>
      <c r="OXQ2586" s="168"/>
      <c r="OXR2586" s="168"/>
      <c r="OXS2586" s="168"/>
      <c r="OXT2586" s="168"/>
      <c r="OXU2586" s="168"/>
      <c r="OXV2586" s="168"/>
      <c r="OXW2586" s="168"/>
      <c r="OXX2586" s="168"/>
      <c r="OXY2586" s="168"/>
      <c r="OXZ2586" s="168"/>
      <c r="OYA2586" s="168"/>
      <c r="OYB2586" s="168"/>
      <c r="OYC2586" s="168"/>
      <c r="OYD2586" s="168"/>
      <c r="OYE2586" s="168"/>
      <c r="OYF2586" s="168"/>
      <c r="OYG2586" s="168"/>
      <c r="OYH2586" s="168"/>
      <c r="OYI2586" s="168"/>
      <c r="OYJ2586" s="168"/>
      <c r="OYK2586" s="168"/>
      <c r="OYL2586" s="168"/>
      <c r="OYM2586" s="168"/>
      <c r="OYN2586" s="168"/>
      <c r="OYO2586" s="168"/>
      <c r="OYP2586" s="168"/>
      <c r="OYQ2586" s="168"/>
      <c r="OYR2586" s="168"/>
      <c r="OYS2586" s="168"/>
      <c r="OYT2586" s="168"/>
      <c r="OYU2586" s="168"/>
      <c r="OYV2586" s="168"/>
      <c r="OYW2586" s="168"/>
      <c r="OYX2586" s="168"/>
      <c r="OYY2586" s="168"/>
      <c r="OYZ2586" s="168"/>
      <c r="OZA2586" s="168"/>
      <c r="OZB2586" s="168"/>
      <c r="OZC2586" s="168"/>
      <c r="OZD2586" s="168"/>
      <c r="OZE2586" s="168"/>
      <c r="OZF2586" s="168"/>
      <c r="OZG2586" s="168"/>
      <c r="OZH2586" s="168"/>
      <c r="OZI2586" s="168"/>
      <c r="OZJ2586" s="168"/>
      <c r="OZK2586" s="168"/>
      <c r="OZL2586" s="168"/>
      <c r="OZM2586" s="168"/>
      <c r="OZN2586" s="168"/>
      <c r="OZO2586" s="168"/>
      <c r="OZP2586" s="168"/>
      <c r="OZQ2586" s="168"/>
      <c r="OZR2586" s="168"/>
      <c r="OZS2586" s="168"/>
      <c r="OZT2586" s="168"/>
      <c r="OZU2586" s="168"/>
      <c r="OZV2586" s="168"/>
      <c r="OZW2586" s="168"/>
      <c r="OZX2586" s="168"/>
      <c r="OZY2586" s="168"/>
      <c r="OZZ2586" s="168"/>
      <c r="PAA2586" s="168"/>
      <c r="PAB2586" s="168"/>
      <c r="PAC2586" s="168"/>
      <c r="PAD2586" s="168"/>
      <c r="PAE2586" s="168"/>
      <c r="PAF2586" s="168"/>
      <c r="PAG2586" s="168"/>
      <c r="PAH2586" s="168"/>
      <c r="PAI2586" s="168"/>
      <c r="PAJ2586" s="168"/>
      <c r="PAK2586" s="168"/>
      <c r="PAL2586" s="168"/>
      <c r="PAM2586" s="168"/>
      <c r="PAN2586" s="168"/>
      <c r="PAO2586" s="168"/>
      <c r="PAP2586" s="168"/>
      <c r="PAQ2586" s="168"/>
      <c r="PAR2586" s="168"/>
      <c r="PAS2586" s="168"/>
      <c r="PAT2586" s="168"/>
      <c r="PAU2586" s="168"/>
      <c r="PAV2586" s="168"/>
      <c r="PAW2586" s="168"/>
      <c r="PAX2586" s="168"/>
      <c r="PAY2586" s="168"/>
      <c r="PAZ2586" s="168"/>
      <c r="PBA2586" s="168"/>
      <c r="PBB2586" s="168"/>
      <c r="PBC2586" s="168"/>
      <c r="PBD2586" s="168"/>
      <c r="PBE2586" s="168"/>
      <c r="PBF2586" s="168"/>
      <c r="PBG2586" s="168"/>
      <c r="PBH2586" s="168"/>
      <c r="PBI2586" s="168"/>
      <c r="PBJ2586" s="168"/>
      <c r="PBK2586" s="168"/>
      <c r="PBL2586" s="168"/>
      <c r="PBM2586" s="168"/>
      <c r="PBN2586" s="168"/>
      <c r="PBO2586" s="168"/>
      <c r="PBP2586" s="168"/>
      <c r="PBQ2586" s="168"/>
      <c r="PBR2586" s="168"/>
      <c r="PBS2586" s="168"/>
      <c r="PBT2586" s="168"/>
      <c r="PBU2586" s="168"/>
      <c r="PBV2586" s="168"/>
      <c r="PBW2586" s="168"/>
      <c r="PBX2586" s="168"/>
      <c r="PBY2586" s="168"/>
      <c r="PBZ2586" s="168"/>
      <c r="PCA2586" s="168"/>
      <c r="PCB2586" s="168"/>
      <c r="PCC2586" s="168"/>
      <c r="PCD2586" s="168"/>
      <c r="PCE2586" s="168"/>
      <c r="PCF2586" s="168"/>
      <c r="PCG2586" s="168"/>
      <c r="PCH2586" s="168"/>
      <c r="PCI2586" s="168"/>
      <c r="PCJ2586" s="168"/>
      <c r="PCK2586" s="168"/>
      <c r="PCL2586" s="168"/>
      <c r="PCM2586" s="168"/>
      <c r="PCN2586" s="168"/>
      <c r="PCO2586" s="168"/>
      <c r="PCP2586" s="168"/>
      <c r="PCQ2586" s="168"/>
      <c r="PCR2586" s="168"/>
      <c r="PCS2586" s="168"/>
      <c r="PCT2586" s="168"/>
      <c r="PCU2586" s="168"/>
      <c r="PCV2586" s="168"/>
      <c r="PCW2586" s="168"/>
      <c r="PCX2586" s="168"/>
      <c r="PCY2586" s="168"/>
      <c r="PCZ2586" s="168"/>
      <c r="PDA2586" s="168"/>
      <c r="PDB2586" s="168"/>
      <c r="PDC2586" s="168"/>
      <c r="PDD2586" s="168"/>
      <c r="PDE2586" s="168"/>
      <c r="PDF2586" s="168"/>
      <c r="PDG2586" s="168"/>
      <c r="PDH2586" s="168"/>
      <c r="PDI2586" s="168"/>
      <c r="PDJ2586" s="168"/>
      <c r="PDK2586" s="168"/>
      <c r="PDL2586" s="168"/>
      <c r="PDM2586" s="168"/>
      <c r="PDN2586" s="168"/>
      <c r="PDO2586" s="168"/>
      <c r="PDP2586" s="168"/>
      <c r="PDQ2586" s="168"/>
      <c r="PDR2586" s="168"/>
      <c r="PDS2586" s="168"/>
      <c r="PDT2586" s="168"/>
      <c r="PDU2586" s="168"/>
      <c r="PDV2586" s="168"/>
      <c r="PDW2586" s="168"/>
      <c r="PDX2586" s="168"/>
      <c r="PDY2586" s="168"/>
      <c r="PDZ2586" s="168"/>
      <c r="PEA2586" s="168"/>
      <c r="PEB2586" s="168"/>
      <c r="PEC2586" s="168"/>
      <c r="PED2586" s="168"/>
      <c r="PEE2586" s="168"/>
      <c r="PEF2586" s="168"/>
      <c r="PEG2586" s="168"/>
      <c r="PEH2586" s="168"/>
      <c r="PEI2586" s="168"/>
      <c r="PEJ2586" s="168"/>
      <c r="PEK2586" s="168"/>
      <c r="PEL2586" s="168"/>
      <c r="PEM2586" s="168"/>
      <c r="PEN2586" s="168"/>
      <c r="PEO2586" s="168"/>
      <c r="PEP2586" s="168"/>
      <c r="PEQ2586" s="168"/>
      <c r="PER2586" s="168"/>
      <c r="PES2586" s="168"/>
      <c r="PET2586" s="168"/>
      <c r="PEU2586" s="168"/>
      <c r="PEV2586" s="168"/>
      <c r="PEW2586" s="168"/>
      <c r="PEX2586" s="168"/>
      <c r="PEY2586" s="168"/>
      <c r="PEZ2586" s="168"/>
      <c r="PFA2586" s="168"/>
      <c r="PFB2586" s="168"/>
      <c r="PFC2586" s="168"/>
      <c r="PFD2586" s="168"/>
      <c r="PFE2586" s="168"/>
      <c r="PFF2586" s="168"/>
      <c r="PFG2586" s="168"/>
      <c r="PFH2586" s="168"/>
      <c r="PFI2586" s="168"/>
      <c r="PFJ2586" s="168"/>
      <c r="PFK2586" s="168"/>
      <c r="PFL2586" s="168"/>
      <c r="PFM2586" s="168"/>
      <c r="PFN2586" s="168"/>
      <c r="PFO2586" s="168"/>
      <c r="PFP2586" s="168"/>
      <c r="PFQ2586" s="168"/>
      <c r="PFR2586" s="168"/>
      <c r="PFS2586" s="168"/>
      <c r="PFT2586" s="168"/>
      <c r="PFU2586" s="168"/>
      <c r="PFV2586" s="168"/>
      <c r="PFW2586" s="168"/>
      <c r="PFX2586" s="168"/>
      <c r="PFY2586" s="168"/>
      <c r="PFZ2586" s="168"/>
      <c r="PGA2586" s="168"/>
      <c r="PGB2586" s="168"/>
      <c r="PGC2586" s="168"/>
      <c r="PGD2586" s="168"/>
      <c r="PGE2586" s="168"/>
      <c r="PGF2586" s="168"/>
      <c r="PGG2586" s="168"/>
      <c r="PGH2586" s="168"/>
      <c r="PGI2586" s="168"/>
      <c r="PGJ2586" s="168"/>
      <c r="PGK2586" s="168"/>
      <c r="PGL2586" s="168"/>
      <c r="PGM2586" s="168"/>
      <c r="PGN2586" s="168"/>
      <c r="PGO2586" s="168"/>
      <c r="PGP2586" s="168"/>
      <c r="PGQ2586" s="168"/>
      <c r="PGR2586" s="168"/>
      <c r="PGS2586" s="168"/>
      <c r="PGT2586" s="168"/>
      <c r="PGU2586" s="168"/>
      <c r="PGV2586" s="168"/>
      <c r="PGW2586" s="168"/>
      <c r="PGX2586" s="168"/>
      <c r="PGY2586" s="168"/>
      <c r="PGZ2586" s="168"/>
      <c r="PHA2586" s="168"/>
      <c r="PHB2586" s="168"/>
      <c r="PHC2586" s="168"/>
      <c r="PHD2586" s="168"/>
      <c r="PHE2586" s="168"/>
      <c r="PHF2586" s="168"/>
      <c r="PHG2586" s="168"/>
      <c r="PHH2586" s="168"/>
      <c r="PHI2586" s="168"/>
      <c r="PHJ2586" s="168"/>
      <c r="PHK2586" s="168"/>
      <c r="PHL2586" s="168"/>
      <c r="PHM2586" s="168"/>
      <c r="PHN2586" s="168"/>
      <c r="PHO2586" s="168"/>
      <c r="PHP2586" s="168"/>
      <c r="PHQ2586" s="168"/>
      <c r="PHR2586" s="168"/>
      <c r="PHS2586" s="168"/>
      <c r="PHT2586" s="168"/>
      <c r="PHU2586" s="168"/>
      <c r="PHV2586" s="168"/>
      <c r="PHW2586" s="168"/>
      <c r="PHX2586" s="168"/>
      <c r="PHY2586" s="168"/>
      <c r="PHZ2586" s="168"/>
      <c r="PIA2586" s="168"/>
      <c r="PIB2586" s="168"/>
      <c r="PIC2586" s="168"/>
      <c r="PID2586" s="168"/>
      <c r="PIE2586" s="168"/>
      <c r="PIF2586" s="168"/>
      <c r="PIG2586" s="168"/>
      <c r="PIH2586" s="168"/>
      <c r="PII2586" s="168"/>
      <c r="PIJ2586" s="168"/>
      <c r="PIK2586" s="168"/>
      <c r="PIL2586" s="168"/>
      <c r="PIM2586" s="168"/>
      <c r="PIN2586" s="168"/>
      <c r="PIO2586" s="168"/>
      <c r="PIP2586" s="168"/>
      <c r="PIQ2586" s="168"/>
      <c r="PIR2586" s="168"/>
      <c r="PIS2586" s="168"/>
      <c r="PIT2586" s="168"/>
      <c r="PIU2586" s="168"/>
      <c r="PIV2586" s="168"/>
      <c r="PIW2586" s="168"/>
      <c r="PIX2586" s="168"/>
      <c r="PIY2586" s="168"/>
      <c r="PIZ2586" s="168"/>
      <c r="PJA2586" s="168"/>
      <c r="PJB2586" s="168"/>
      <c r="PJC2586" s="168"/>
      <c r="PJD2586" s="168"/>
      <c r="PJE2586" s="168"/>
      <c r="PJF2586" s="168"/>
      <c r="PJG2586" s="168"/>
      <c r="PJH2586" s="168"/>
      <c r="PJI2586" s="168"/>
      <c r="PJJ2586" s="168"/>
      <c r="PJK2586" s="168"/>
      <c r="PJL2586" s="168"/>
      <c r="PJM2586" s="168"/>
      <c r="PJN2586" s="168"/>
      <c r="PJO2586" s="168"/>
      <c r="PJP2586" s="168"/>
      <c r="PJQ2586" s="168"/>
      <c r="PJR2586" s="168"/>
      <c r="PJS2586" s="168"/>
      <c r="PJT2586" s="168"/>
      <c r="PJU2586" s="168"/>
      <c r="PJV2586" s="168"/>
      <c r="PJW2586" s="168"/>
      <c r="PJX2586" s="168"/>
      <c r="PJY2586" s="168"/>
      <c r="PJZ2586" s="168"/>
      <c r="PKA2586" s="168"/>
      <c r="PKB2586" s="168"/>
      <c r="PKC2586" s="168"/>
      <c r="PKD2586" s="168"/>
      <c r="PKE2586" s="168"/>
      <c r="PKF2586" s="168"/>
      <c r="PKG2586" s="168"/>
      <c r="PKH2586" s="168"/>
      <c r="PKI2586" s="168"/>
      <c r="PKJ2586" s="168"/>
      <c r="PKK2586" s="168"/>
      <c r="PKL2586" s="168"/>
      <c r="PKM2586" s="168"/>
      <c r="PKN2586" s="168"/>
      <c r="PKO2586" s="168"/>
      <c r="PKP2586" s="168"/>
      <c r="PKQ2586" s="168"/>
      <c r="PKR2586" s="168"/>
      <c r="PKS2586" s="168"/>
      <c r="PKT2586" s="168"/>
      <c r="PKU2586" s="168"/>
      <c r="PKV2586" s="168"/>
      <c r="PKW2586" s="168"/>
      <c r="PKX2586" s="168"/>
      <c r="PKY2586" s="168"/>
      <c r="PKZ2586" s="168"/>
      <c r="PLA2586" s="168"/>
      <c r="PLB2586" s="168"/>
      <c r="PLC2586" s="168"/>
      <c r="PLD2586" s="168"/>
      <c r="PLE2586" s="168"/>
      <c r="PLF2586" s="168"/>
      <c r="PLG2586" s="168"/>
      <c r="PLH2586" s="168"/>
      <c r="PLI2586" s="168"/>
      <c r="PLJ2586" s="168"/>
      <c r="PLK2586" s="168"/>
      <c r="PLL2586" s="168"/>
      <c r="PLM2586" s="168"/>
      <c r="PLN2586" s="168"/>
      <c r="PLO2586" s="168"/>
      <c r="PLP2586" s="168"/>
      <c r="PLQ2586" s="168"/>
      <c r="PLR2586" s="168"/>
      <c r="PLS2586" s="168"/>
      <c r="PLT2586" s="168"/>
      <c r="PLU2586" s="168"/>
      <c r="PLV2586" s="168"/>
      <c r="PLW2586" s="168"/>
      <c r="PLX2586" s="168"/>
      <c r="PLY2586" s="168"/>
      <c r="PLZ2586" s="168"/>
      <c r="PMA2586" s="168"/>
      <c r="PMB2586" s="168"/>
      <c r="PMC2586" s="168"/>
      <c r="PMD2586" s="168"/>
      <c r="PME2586" s="168"/>
      <c r="PMF2586" s="168"/>
      <c r="PMG2586" s="168"/>
      <c r="PMH2586" s="168"/>
      <c r="PMI2586" s="168"/>
      <c r="PMJ2586" s="168"/>
      <c r="PMK2586" s="168"/>
      <c r="PML2586" s="168"/>
      <c r="PMM2586" s="168"/>
      <c r="PMN2586" s="168"/>
      <c r="PMO2586" s="168"/>
      <c r="PMP2586" s="168"/>
      <c r="PMQ2586" s="168"/>
      <c r="PMR2586" s="168"/>
      <c r="PMS2586" s="168"/>
      <c r="PMT2586" s="168"/>
      <c r="PMU2586" s="168"/>
      <c r="PMV2586" s="168"/>
      <c r="PMW2586" s="168"/>
      <c r="PMX2586" s="168"/>
      <c r="PMY2586" s="168"/>
      <c r="PMZ2586" s="168"/>
      <c r="PNA2586" s="168"/>
      <c r="PNB2586" s="168"/>
      <c r="PNC2586" s="168"/>
      <c r="PND2586" s="168"/>
      <c r="PNE2586" s="168"/>
      <c r="PNF2586" s="168"/>
      <c r="PNG2586" s="168"/>
      <c r="PNH2586" s="168"/>
      <c r="PNI2586" s="168"/>
      <c r="PNJ2586" s="168"/>
      <c r="PNK2586" s="168"/>
      <c r="PNL2586" s="168"/>
      <c r="PNM2586" s="168"/>
      <c r="PNN2586" s="168"/>
      <c r="PNO2586" s="168"/>
      <c r="PNP2586" s="168"/>
      <c r="PNQ2586" s="168"/>
      <c r="PNR2586" s="168"/>
      <c r="PNS2586" s="168"/>
      <c r="PNT2586" s="168"/>
      <c r="PNU2586" s="168"/>
      <c r="PNV2586" s="168"/>
      <c r="PNW2586" s="168"/>
      <c r="PNX2586" s="168"/>
      <c r="PNY2586" s="168"/>
      <c r="PNZ2586" s="168"/>
      <c r="POA2586" s="168"/>
      <c r="POB2586" s="168"/>
      <c r="POC2586" s="168"/>
      <c r="POD2586" s="168"/>
      <c r="POE2586" s="168"/>
      <c r="POF2586" s="168"/>
      <c r="POG2586" s="168"/>
      <c r="POH2586" s="168"/>
      <c r="POI2586" s="168"/>
      <c r="POJ2586" s="168"/>
      <c r="POK2586" s="168"/>
      <c r="POL2586" s="168"/>
      <c r="POM2586" s="168"/>
      <c r="PON2586" s="168"/>
      <c r="POO2586" s="168"/>
      <c r="POP2586" s="168"/>
      <c r="POQ2586" s="168"/>
      <c r="POR2586" s="168"/>
      <c r="POS2586" s="168"/>
      <c r="POT2586" s="168"/>
      <c r="POU2586" s="168"/>
      <c r="POV2586" s="168"/>
      <c r="POW2586" s="168"/>
      <c r="POX2586" s="168"/>
      <c r="POY2586" s="168"/>
      <c r="POZ2586" s="168"/>
      <c r="PPA2586" s="168"/>
      <c r="PPB2586" s="168"/>
      <c r="PPC2586" s="168"/>
      <c r="PPD2586" s="168"/>
      <c r="PPE2586" s="168"/>
      <c r="PPF2586" s="168"/>
      <c r="PPG2586" s="168"/>
      <c r="PPH2586" s="168"/>
      <c r="PPI2586" s="168"/>
      <c r="PPJ2586" s="168"/>
      <c r="PPK2586" s="168"/>
      <c r="PPL2586" s="168"/>
      <c r="PPM2586" s="168"/>
      <c r="PPN2586" s="168"/>
      <c r="PPO2586" s="168"/>
      <c r="PPP2586" s="168"/>
      <c r="PPQ2586" s="168"/>
      <c r="PPR2586" s="168"/>
      <c r="PPS2586" s="168"/>
      <c r="PPT2586" s="168"/>
      <c r="PPU2586" s="168"/>
      <c r="PPV2586" s="168"/>
      <c r="PPW2586" s="168"/>
      <c r="PPX2586" s="168"/>
      <c r="PPY2586" s="168"/>
      <c r="PPZ2586" s="168"/>
      <c r="PQA2586" s="168"/>
      <c r="PQB2586" s="168"/>
      <c r="PQC2586" s="168"/>
      <c r="PQD2586" s="168"/>
      <c r="PQE2586" s="168"/>
      <c r="PQF2586" s="168"/>
      <c r="PQG2586" s="168"/>
      <c r="PQH2586" s="168"/>
      <c r="PQI2586" s="168"/>
      <c r="PQJ2586" s="168"/>
      <c r="PQK2586" s="168"/>
      <c r="PQL2586" s="168"/>
      <c r="PQM2586" s="168"/>
      <c r="PQN2586" s="168"/>
      <c r="PQO2586" s="168"/>
      <c r="PQP2586" s="168"/>
      <c r="PQQ2586" s="168"/>
      <c r="PQR2586" s="168"/>
      <c r="PQS2586" s="168"/>
      <c r="PQT2586" s="168"/>
      <c r="PQU2586" s="168"/>
      <c r="PQV2586" s="168"/>
      <c r="PQW2586" s="168"/>
      <c r="PQX2586" s="168"/>
      <c r="PQY2586" s="168"/>
      <c r="PQZ2586" s="168"/>
      <c r="PRA2586" s="168"/>
      <c r="PRB2586" s="168"/>
      <c r="PRC2586" s="168"/>
      <c r="PRD2586" s="168"/>
      <c r="PRE2586" s="168"/>
      <c r="PRF2586" s="168"/>
      <c r="PRG2586" s="168"/>
      <c r="PRH2586" s="168"/>
      <c r="PRI2586" s="168"/>
      <c r="PRJ2586" s="168"/>
      <c r="PRK2586" s="168"/>
      <c r="PRL2586" s="168"/>
      <c r="PRM2586" s="168"/>
      <c r="PRN2586" s="168"/>
      <c r="PRO2586" s="168"/>
      <c r="PRP2586" s="168"/>
      <c r="PRQ2586" s="168"/>
      <c r="PRR2586" s="168"/>
      <c r="PRS2586" s="168"/>
      <c r="PRT2586" s="168"/>
      <c r="PRU2586" s="168"/>
      <c r="PRV2586" s="168"/>
      <c r="PRW2586" s="168"/>
      <c r="PRX2586" s="168"/>
      <c r="PRY2586" s="168"/>
      <c r="PRZ2586" s="168"/>
      <c r="PSA2586" s="168"/>
      <c r="PSB2586" s="168"/>
      <c r="PSC2586" s="168"/>
      <c r="PSD2586" s="168"/>
      <c r="PSE2586" s="168"/>
      <c r="PSF2586" s="168"/>
      <c r="PSG2586" s="168"/>
      <c r="PSH2586" s="168"/>
      <c r="PSI2586" s="168"/>
      <c r="PSJ2586" s="168"/>
      <c r="PSK2586" s="168"/>
      <c r="PSL2586" s="168"/>
      <c r="PSM2586" s="168"/>
      <c r="PSN2586" s="168"/>
      <c r="PSO2586" s="168"/>
      <c r="PSP2586" s="168"/>
      <c r="PSQ2586" s="168"/>
      <c r="PSR2586" s="168"/>
      <c r="PSS2586" s="168"/>
      <c r="PST2586" s="168"/>
      <c r="PSU2586" s="168"/>
      <c r="PSV2586" s="168"/>
      <c r="PSW2586" s="168"/>
      <c r="PSX2586" s="168"/>
      <c r="PSY2586" s="168"/>
      <c r="PSZ2586" s="168"/>
      <c r="PTA2586" s="168"/>
      <c r="PTB2586" s="168"/>
      <c r="PTC2586" s="168"/>
      <c r="PTD2586" s="168"/>
      <c r="PTE2586" s="168"/>
      <c r="PTF2586" s="168"/>
      <c r="PTG2586" s="168"/>
      <c r="PTH2586" s="168"/>
      <c r="PTI2586" s="168"/>
      <c r="PTJ2586" s="168"/>
      <c r="PTK2586" s="168"/>
      <c r="PTL2586" s="168"/>
      <c r="PTM2586" s="168"/>
      <c r="PTN2586" s="168"/>
      <c r="PTO2586" s="168"/>
      <c r="PTP2586" s="168"/>
      <c r="PTQ2586" s="168"/>
      <c r="PTR2586" s="168"/>
      <c r="PTS2586" s="168"/>
      <c r="PTT2586" s="168"/>
      <c r="PTU2586" s="168"/>
      <c r="PTV2586" s="168"/>
      <c r="PTW2586" s="168"/>
      <c r="PTX2586" s="168"/>
      <c r="PTY2586" s="168"/>
      <c r="PTZ2586" s="168"/>
      <c r="PUA2586" s="168"/>
      <c r="PUB2586" s="168"/>
      <c r="PUC2586" s="168"/>
      <c r="PUD2586" s="168"/>
      <c r="PUE2586" s="168"/>
      <c r="PUF2586" s="168"/>
      <c r="PUG2586" s="168"/>
      <c r="PUH2586" s="168"/>
      <c r="PUI2586" s="168"/>
      <c r="PUJ2586" s="168"/>
      <c r="PUK2586" s="168"/>
      <c r="PUL2586" s="168"/>
      <c r="PUM2586" s="168"/>
      <c r="PUN2586" s="168"/>
      <c r="PUO2586" s="168"/>
      <c r="PUP2586" s="168"/>
      <c r="PUQ2586" s="168"/>
      <c r="PUR2586" s="168"/>
      <c r="PUS2586" s="168"/>
      <c r="PUT2586" s="168"/>
      <c r="PUU2586" s="168"/>
      <c r="PUV2586" s="168"/>
      <c r="PUW2586" s="168"/>
      <c r="PUX2586" s="168"/>
      <c r="PUY2586" s="168"/>
      <c r="PUZ2586" s="168"/>
      <c r="PVA2586" s="168"/>
      <c r="PVB2586" s="168"/>
      <c r="PVC2586" s="168"/>
      <c r="PVD2586" s="168"/>
      <c r="PVE2586" s="168"/>
      <c r="PVF2586" s="168"/>
      <c r="PVG2586" s="168"/>
      <c r="PVH2586" s="168"/>
      <c r="PVI2586" s="168"/>
      <c r="PVJ2586" s="168"/>
      <c r="PVK2586" s="168"/>
      <c r="PVL2586" s="168"/>
      <c r="PVM2586" s="168"/>
      <c r="PVN2586" s="168"/>
      <c r="PVO2586" s="168"/>
      <c r="PVP2586" s="168"/>
      <c r="PVQ2586" s="168"/>
      <c r="PVR2586" s="168"/>
      <c r="PVS2586" s="168"/>
      <c r="PVT2586" s="168"/>
      <c r="PVU2586" s="168"/>
      <c r="PVV2586" s="168"/>
      <c r="PVW2586" s="168"/>
      <c r="PVX2586" s="168"/>
      <c r="PVY2586" s="168"/>
      <c r="PVZ2586" s="168"/>
      <c r="PWA2586" s="168"/>
      <c r="PWB2586" s="168"/>
      <c r="PWC2586" s="168"/>
      <c r="PWD2586" s="168"/>
      <c r="PWE2586" s="168"/>
      <c r="PWF2586" s="168"/>
      <c r="PWG2586" s="168"/>
      <c r="PWH2586" s="168"/>
      <c r="PWI2586" s="168"/>
      <c r="PWJ2586" s="168"/>
      <c r="PWK2586" s="168"/>
      <c r="PWL2586" s="168"/>
      <c r="PWM2586" s="168"/>
      <c r="PWN2586" s="168"/>
      <c r="PWO2586" s="168"/>
      <c r="PWP2586" s="168"/>
      <c r="PWQ2586" s="168"/>
      <c r="PWR2586" s="168"/>
      <c r="PWS2586" s="168"/>
      <c r="PWT2586" s="168"/>
      <c r="PWU2586" s="168"/>
      <c r="PWV2586" s="168"/>
      <c r="PWW2586" s="168"/>
      <c r="PWX2586" s="168"/>
      <c r="PWY2586" s="168"/>
      <c r="PWZ2586" s="168"/>
      <c r="PXA2586" s="168"/>
      <c r="PXB2586" s="168"/>
      <c r="PXC2586" s="168"/>
      <c r="PXD2586" s="168"/>
      <c r="PXE2586" s="168"/>
      <c r="PXF2586" s="168"/>
      <c r="PXG2586" s="168"/>
      <c r="PXH2586" s="168"/>
      <c r="PXI2586" s="168"/>
      <c r="PXJ2586" s="168"/>
      <c r="PXK2586" s="168"/>
      <c r="PXL2586" s="168"/>
      <c r="PXM2586" s="168"/>
      <c r="PXN2586" s="168"/>
      <c r="PXO2586" s="168"/>
      <c r="PXP2586" s="168"/>
      <c r="PXQ2586" s="168"/>
      <c r="PXR2586" s="168"/>
      <c r="PXS2586" s="168"/>
      <c r="PXT2586" s="168"/>
      <c r="PXU2586" s="168"/>
      <c r="PXV2586" s="168"/>
      <c r="PXW2586" s="168"/>
      <c r="PXX2586" s="168"/>
      <c r="PXY2586" s="168"/>
      <c r="PXZ2586" s="168"/>
      <c r="PYA2586" s="168"/>
      <c r="PYB2586" s="168"/>
      <c r="PYC2586" s="168"/>
      <c r="PYD2586" s="168"/>
      <c r="PYE2586" s="168"/>
      <c r="PYF2586" s="168"/>
      <c r="PYG2586" s="168"/>
      <c r="PYH2586" s="168"/>
      <c r="PYI2586" s="168"/>
      <c r="PYJ2586" s="168"/>
      <c r="PYK2586" s="168"/>
      <c r="PYL2586" s="168"/>
      <c r="PYM2586" s="168"/>
      <c r="PYN2586" s="168"/>
      <c r="PYO2586" s="168"/>
      <c r="PYP2586" s="168"/>
      <c r="PYQ2586" s="168"/>
      <c r="PYR2586" s="168"/>
      <c r="PYS2586" s="168"/>
      <c r="PYT2586" s="168"/>
      <c r="PYU2586" s="168"/>
      <c r="PYV2586" s="168"/>
      <c r="PYW2586" s="168"/>
      <c r="PYX2586" s="168"/>
      <c r="PYY2586" s="168"/>
      <c r="PYZ2586" s="168"/>
      <c r="PZA2586" s="168"/>
      <c r="PZB2586" s="168"/>
      <c r="PZC2586" s="168"/>
      <c r="PZD2586" s="168"/>
      <c r="PZE2586" s="168"/>
      <c r="PZF2586" s="168"/>
      <c r="PZG2586" s="168"/>
      <c r="PZH2586" s="168"/>
      <c r="PZI2586" s="168"/>
      <c r="PZJ2586" s="168"/>
      <c r="PZK2586" s="168"/>
      <c r="PZL2586" s="168"/>
      <c r="PZM2586" s="168"/>
      <c r="PZN2586" s="168"/>
      <c r="PZO2586" s="168"/>
      <c r="PZP2586" s="168"/>
      <c r="PZQ2586" s="168"/>
      <c r="PZR2586" s="168"/>
      <c r="PZS2586" s="168"/>
      <c r="PZT2586" s="168"/>
      <c r="PZU2586" s="168"/>
      <c r="PZV2586" s="168"/>
      <c r="PZW2586" s="168"/>
      <c r="PZX2586" s="168"/>
      <c r="PZY2586" s="168"/>
      <c r="PZZ2586" s="168"/>
      <c r="QAA2586" s="168"/>
      <c r="QAB2586" s="168"/>
      <c r="QAC2586" s="168"/>
      <c r="QAD2586" s="168"/>
      <c r="QAE2586" s="168"/>
      <c r="QAF2586" s="168"/>
      <c r="QAG2586" s="168"/>
      <c r="QAH2586" s="168"/>
      <c r="QAI2586" s="168"/>
      <c r="QAJ2586" s="168"/>
      <c r="QAK2586" s="168"/>
      <c r="QAL2586" s="168"/>
      <c r="QAM2586" s="168"/>
      <c r="QAN2586" s="168"/>
      <c r="QAO2586" s="168"/>
      <c r="QAP2586" s="168"/>
      <c r="QAQ2586" s="168"/>
      <c r="QAR2586" s="168"/>
      <c r="QAS2586" s="168"/>
      <c r="QAT2586" s="168"/>
      <c r="QAU2586" s="168"/>
      <c r="QAV2586" s="168"/>
      <c r="QAW2586" s="168"/>
      <c r="QAX2586" s="168"/>
      <c r="QAY2586" s="168"/>
      <c r="QAZ2586" s="168"/>
      <c r="QBA2586" s="168"/>
      <c r="QBB2586" s="168"/>
      <c r="QBC2586" s="168"/>
      <c r="QBD2586" s="168"/>
      <c r="QBE2586" s="168"/>
      <c r="QBF2586" s="168"/>
      <c r="QBG2586" s="168"/>
      <c r="QBH2586" s="168"/>
      <c r="QBI2586" s="168"/>
      <c r="QBJ2586" s="168"/>
      <c r="QBK2586" s="168"/>
      <c r="QBL2586" s="168"/>
      <c r="QBM2586" s="168"/>
      <c r="QBN2586" s="168"/>
      <c r="QBO2586" s="168"/>
      <c r="QBP2586" s="168"/>
      <c r="QBQ2586" s="168"/>
      <c r="QBR2586" s="168"/>
      <c r="QBS2586" s="168"/>
      <c r="QBT2586" s="168"/>
      <c r="QBU2586" s="168"/>
      <c r="QBV2586" s="168"/>
      <c r="QBW2586" s="168"/>
      <c r="QBX2586" s="168"/>
      <c r="QBY2586" s="168"/>
      <c r="QBZ2586" s="168"/>
      <c r="QCA2586" s="168"/>
      <c r="QCB2586" s="168"/>
      <c r="QCC2586" s="168"/>
      <c r="QCD2586" s="168"/>
      <c r="QCE2586" s="168"/>
      <c r="QCF2586" s="168"/>
      <c r="QCG2586" s="168"/>
      <c r="QCH2586" s="168"/>
      <c r="QCI2586" s="168"/>
      <c r="QCJ2586" s="168"/>
      <c r="QCK2586" s="168"/>
      <c r="QCL2586" s="168"/>
      <c r="QCM2586" s="168"/>
      <c r="QCN2586" s="168"/>
      <c r="QCO2586" s="168"/>
      <c r="QCP2586" s="168"/>
      <c r="QCQ2586" s="168"/>
      <c r="QCR2586" s="168"/>
      <c r="QCS2586" s="168"/>
      <c r="QCT2586" s="168"/>
      <c r="QCU2586" s="168"/>
      <c r="QCV2586" s="168"/>
      <c r="QCW2586" s="168"/>
      <c r="QCX2586" s="168"/>
      <c r="QCY2586" s="168"/>
      <c r="QCZ2586" s="168"/>
      <c r="QDA2586" s="168"/>
      <c r="QDB2586" s="168"/>
      <c r="QDC2586" s="168"/>
      <c r="QDD2586" s="168"/>
      <c r="QDE2586" s="168"/>
      <c r="QDF2586" s="168"/>
      <c r="QDG2586" s="168"/>
      <c r="QDH2586" s="168"/>
      <c r="QDI2586" s="168"/>
      <c r="QDJ2586" s="168"/>
      <c r="QDK2586" s="168"/>
      <c r="QDL2586" s="168"/>
      <c r="QDM2586" s="168"/>
      <c r="QDN2586" s="168"/>
      <c r="QDO2586" s="168"/>
      <c r="QDP2586" s="168"/>
      <c r="QDQ2586" s="168"/>
      <c r="QDR2586" s="168"/>
      <c r="QDS2586" s="168"/>
      <c r="QDT2586" s="168"/>
      <c r="QDU2586" s="168"/>
      <c r="QDV2586" s="168"/>
      <c r="QDW2586" s="168"/>
      <c r="QDX2586" s="168"/>
      <c r="QDY2586" s="168"/>
      <c r="QDZ2586" s="168"/>
      <c r="QEA2586" s="168"/>
      <c r="QEB2586" s="168"/>
      <c r="QEC2586" s="168"/>
      <c r="QED2586" s="168"/>
      <c r="QEE2586" s="168"/>
      <c r="QEF2586" s="168"/>
      <c r="QEG2586" s="168"/>
      <c r="QEH2586" s="168"/>
      <c r="QEI2586" s="168"/>
      <c r="QEJ2586" s="168"/>
      <c r="QEK2586" s="168"/>
      <c r="QEL2586" s="168"/>
      <c r="QEM2586" s="168"/>
      <c r="QEN2586" s="168"/>
      <c r="QEO2586" s="168"/>
      <c r="QEP2586" s="168"/>
      <c r="QEQ2586" s="168"/>
      <c r="QER2586" s="168"/>
      <c r="QES2586" s="168"/>
      <c r="QET2586" s="168"/>
      <c r="QEU2586" s="168"/>
      <c r="QEV2586" s="168"/>
      <c r="QEW2586" s="168"/>
      <c r="QEX2586" s="168"/>
      <c r="QEY2586" s="168"/>
      <c r="QEZ2586" s="168"/>
      <c r="QFA2586" s="168"/>
      <c r="QFB2586" s="168"/>
      <c r="QFC2586" s="168"/>
      <c r="QFD2586" s="168"/>
      <c r="QFE2586" s="168"/>
      <c r="QFF2586" s="168"/>
      <c r="QFG2586" s="168"/>
      <c r="QFH2586" s="168"/>
      <c r="QFI2586" s="168"/>
      <c r="QFJ2586" s="168"/>
      <c r="QFK2586" s="168"/>
      <c r="QFL2586" s="168"/>
      <c r="QFM2586" s="168"/>
      <c r="QFN2586" s="168"/>
      <c r="QFO2586" s="168"/>
      <c r="QFP2586" s="168"/>
      <c r="QFQ2586" s="168"/>
      <c r="QFR2586" s="168"/>
      <c r="QFS2586" s="168"/>
      <c r="QFT2586" s="168"/>
      <c r="QFU2586" s="168"/>
      <c r="QFV2586" s="168"/>
      <c r="QFW2586" s="168"/>
      <c r="QFX2586" s="168"/>
      <c r="QFY2586" s="168"/>
      <c r="QFZ2586" s="168"/>
      <c r="QGA2586" s="168"/>
      <c r="QGB2586" s="168"/>
      <c r="QGC2586" s="168"/>
      <c r="QGD2586" s="168"/>
      <c r="QGE2586" s="168"/>
      <c r="QGF2586" s="168"/>
      <c r="QGG2586" s="168"/>
      <c r="QGH2586" s="168"/>
      <c r="QGI2586" s="168"/>
      <c r="QGJ2586" s="168"/>
      <c r="QGK2586" s="168"/>
      <c r="QGL2586" s="168"/>
      <c r="QGM2586" s="168"/>
      <c r="QGN2586" s="168"/>
      <c r="QGO2586" s="168"/>
      <c r="QGP2586" s="168"/>
      <c r="QGQ2586" s="168"/>
      <c r="QGR2586" s="168"/>
      <c r="QGS2586" s="168"/>
      <c r="QGT2586" s="168"/>
      <c r="QGU2586" s="168"/>
      <c r="QGV2586" s="168"/>
      <c r="QGW2586" s="168"/>
      <c r="QGX2586" s="168"/>
      <c r="QGY2586" s="168"/>
      <c r="QGZ2586" s="168"/>
      <c r="QHA2586" s="168"/>
      <c r="QHB2586" s="168"/>
      <c r="QHC2586" s="168"/>
      <c r="QHD2586" s="168"/>
      <c r="QHE2586" s="168"/>
      <c r="QHF2586" s="168"/>
      <c r="QHG2586" s="168"/>
      <c r="QHH2586" s="168"/>
      <c r="QHI2586" s="168"/>
      <c r="QHJ2586" s="168"/>
      <c r="QHK2586" s="168"/>
      <c r="QHL2586" s="168"/>
      <c r="QHM2586" s="168"/>
      <c r="QHN2586" s="168"/>
      <c r="QHO2586" s="168"/>
      <c r="QHP2586" s="168"/>
      <c r="QHQ2586" s="168"/>
      <c r="QHR2586" s="168"/>
      <c r="QHS2586" s="168"/>
      <c r="QHT2586" s="168"/>
      <c r="QHU2586" s="168"/>
      <c r="QHV2586" s="168"/>
      <c r="QHW2586" s="168"/>
      <c r="QHX2586" s="168"/>
      <c r="QHY2586" s="168"/>
      <c r="QHZ2586" s="168"/>
      <c r="QIA2586" s="168"/>
      <c r="QIB2586" s="168"/>
      <c r="QIC2586" s="168"/>
      <c r="QID2586" s="168"/>
      <c r="QIE2586" s="168"/>
      <c r="QIF2586" s="168"/>
      <c r="QIG2586" s="168"/>
      <c r="QIH2586" s="168"/>
      <c r="QII2586" s="168"/>
      <c r="QIJ2586" s="168"/>
      <c r="QIK2586" s="168"/>
      <c r="QIL2586" s="168"/>
      <c r="QIM2586" s="168"/>
      <c r="QIN2586" s="168"/>
      <c r="QIO2586" s="168"/>
      <c r="QIP2586" s="168"/>
      <c r="QIQ2586" s="168"/>
      <c r="QIR2586" s="168"/>
      <c r="QIS2586" s="168"/>
      <c r="QIT2586" s="168"/>
      <c r="QIU2586" s="168"/>
      <c r="QIV2586" s="168"/>
      <c r="QIW2586" s="168"/>
      <c r="QIX2586" s="168"/>
      <c r="QIY2586" s="168"/>
      <c r="QIZ2586" s="168"/>
      <c r="QJA2586" s="168"/>
      <c r="QJB2586" s="168"/>
      <c r="QJC2586" s="168"/>
      <c r="QJD2586" s="168"/>
      <c r="QJE2586" s="168"/>
      <c r="QJF2586" s="168"/>
      <c r="QJG2586" s="168"/>
      <c r="QJH2586" s="168"/>
      <c r="QJI2586" s="168"/>
      <c r="QJJ2586" s="168"/>
      <c r="QJK2586" s="168"/>
      <c r="QJL2586" s="168"/>
      <c r="QJM2586" s="168"/>
      <c r="QJN2586" s="168"/>
      <c r="QJO2586" s="168"/>
      <c r="QJP2586" s="168"/>
      <c r="QJQ2586" s="168"/>
      <c r="QJR2586" s="168"/>
      <c r="QJS2586" s="168"/>
      <c r="QJT2586" s="168"/>
      <c r="QJU2586" s="168"/>
      <c r="QJV2586" s="168"/>
      <c r="QJW2586" s="168"/>
      <c r="QJX2586" s="168"/>
      <c r="QJY2586" s="168"/>
      <c r="QJZ2586" s="168"/>
      <c r="QKA2586" s="168"/>
      <c r="QKB2586" s="168"/>
      <c r="QKC2586" s="168"/>
      <c r="QKD2586" s="168"/>
      <c r="QKE2586" s="168"/>
      <c r="QKF2586" s="168"/>
      <c r="QKG2586" s="168"/>
      <c r="QKH2586" s="168"/>
      <c r="QKI2586" s="168"/>
      <c r="QKJ2586" s="168"/>
      <c r="QKK2586" s="168"/>
      <c r="QKL2586" s="168"/>
      <c r="QKM2586" s="168"/>
      <c r="QKN2586" s="168"/>
      <c r="QKO2586" s="168"/>
      <c r="QKP2586" s="168"/>
      <c r="QKQ2586" s="168"/>
      <c r="QKR2586" s="168"/>
      <c r="QKS2586" s="168"/>
      <c r="QKT2586" s="168"/>
      <c r="QKU2586" s="168"/>
      <c r="QKV2586" s="168"/>
      <c r="QKW2586" s="168"/>
      <c r="QKX2586" s="168"/>
      <c r="QKY2586" s="168"/>
      <c r="QKZ2586" s="168"/>
      <c r="QLA2586" s="168"/>
      <c r="QLB2586" s="168"/>
      <c r="QLC2586" s="168"/>
      <c r="QLD2586" s="168"/>
      <c r="QLE2586" s="168"/>
      <c r="QLF2586" s="168"/>
      <c r="QLG2586" s="168"/>
      <c r="QLH2586" s="168"/>
      <c r="QLI2586" s="168"/>
      <c r="QLJ2586" s="168"/>
      <c r="QLK2586" s="168"/>
      <c r="QLL2586" s="168"/>
      <c r="QLM2586" s="168"/>
      <c r="QLN2586" s="168"/>
      <c r="QLO2586" s="168"/>
      <c r="QLP2586" s="168"/>
      <c r="QLQ2586" s="168"/>
      <c r="QLR2586" s="168"/>
      <c r="QLS2586" s="168"/>
      <c r="QLT2586" s="168"/>
      <c r="QLU2586" s="168"/>
      <c r="QLV2586" s="168"/>
      <c r="QLW2586" s="168"/>
      <c r="QLX2586" s="168"/>
      <c r="QLY2586" s="168"/>
      <c r="QLZ2586" s="168"/>
      <c r="QMA2586" s="168"/>
      <c r="QMB2586" s="168"/>
      <c r="QMC2586" s="168"/>
      <c r="QMD2586" s="168"/>
      <c r="QME2586" s="168"/>
      <c r="QMF2586" s="168"/>
      <c r="QMG2586" s="168"/>
      <c r="QMH2586" s="168"/>
      <c r="QMI2586" s="168"/>
      <c r="QMJ2586" s="168"/>
      <c r="QMK2586" s="168"/>
      <c r="QML2586" s="168"/>
      <c r="QMM2586" s="168"/>
      <c r="QMN2586" s="168"/>
      <c r="QMO2586" s="168"/>
      <c r="QMP2586" s="168"/>
      <c r="QMQ2586" s="168"/>
      <c r="QMR2586" s="168"/>
      <c r="QMS2586" s="168"/>
      <c r="QMT2586" s="168"/>
      <c r="QMU2586" s="168"/>
      <c r="QMV2586" s="168"/>
      <c r="QMW2586" s="168"/>
      <c r="QMX2586" s="168"/>
      <c r="QMY2586" s="168"/>
      <c r="QMZ2586" s="168"/>
      <c r="QNA2586" s="168"/>
      <c r="QNB2586" s="168"/>
      <c r="QNC2586" s="168"/>
      <c r="QND2586" s="168"/>
      <c r="QNE2586" s="168"/>
      <c r="QNF2586" s="168"/>
      <c r="QNG2586" s="168"/>
      <c r="QNH2586" s="168"/>
      <c r="QNI2586" s="168"/>
      <c r="QNJ2586" s="168"/>
      <c r="QNK2586" s="168"/>
      <c r="QNL2586" s="168"/>
      <c r="QNM2586" s="168"/>
      <c r="QNN2586" s="168"/>
      <c r="QNO2586" s="168"/>
      <c r="QNP2586" s="168"/>
      <c r="QNQ2586" s="168"/>
      <c r="QNR2586" s="168"/>
      <c r="QNS2586" s="168"/>
      <c r="QNT2586" s="168"/>
      <c r="QNU2586" s="168"/>
      <c r="QNV2586" s="168"/>
      <c r="QNW2586" s="168"/>
      <c r="QNX2586" s="168"/>
      <c r="QNY2586" s="168"/>
      <c r="QNZ2586" s="168"/>
      <c r="QOA2586" s="168"/>
      <c r="QOB2586" s="168"/>
      <c r="QOC2586" s="168"/>
      <c r="QOD2586" s="168"/>
      <c r="QOE2586" s="168"/>
      <c r="QOF2586" s="168"/>
      <c r="QOG2586" s="168"/>
      <c r="QOH2586" s="168"/>
      <c r="QOI2586" s="168"/>
      <c r="QOJ2586" s="168"/>
      <c r="QOK2586" s="168"/>
      <c r="QOL2586" s="168"/>
      <c r="QOM2586" s="168"/>
      <c r="QON2586" s="168"/>
      <c r="QOO2586" s="168"/>
      <c r="QOP2586" s="168"/>
      <c r="QOQ2586" s="168"/>
      <c r="QOR2586" s="168"/>
      <c r="QOS2586" s="168"/>
      <c r="QOT2586" s="168"/>
      <c r="QOU2586" s="168"/>
      <c r="QOV2586" s="168"/>
      <c r="QOW2586" s="168"/>
      <c r="QOX2586" s="168"/>
      <c r="QOY2586" s="168"/>
      <c r="QOZ2586" s="168"/>
      <c r="QPA2586" s="168"/>
      <c r="QPB2586" s="168"/>
      <c r="QPC2586" s="168"/>
      <c r="QPD2586" s="168"/>
      <c r="QPE2586" s="168"/>
      <c r="QPF2586" s="168"/>
      <c r="QPG2586" s="168"/>
      <c r="QPH2586" s="168"/>
      <c r="QPI2586" s="168"/>
      <c r="QPJ2586" s="168"/>
      <c r="QPK2586" s="168"/>
      <c r="QPL2586" s="168"/>
      <c r="QPM2586" s="168"/>
      <c r="QPN2586" s="168"/>
      <c r="QPO2586" s="168"/>
      <c r="QPP2586" s="168"/>
      <c r="QPQ2586" s="168"/>
      <c r="QPR2586" s="168"/>
      <c r="QPS2586" s="168"/>
      <c r="QPT2586" s="168"/>
      <c r="QPU2586" s="168"/>
      <c r="QPV2586" s="168"/>
      <c r="QPW2586" s="168"/>
      <c r="QPX2586" s="168"/>
      <c r="QPY2586" s="168"/>
      <c r="QPZ2586" s="168"/>
      <c r="QQA2586" s="168"/>
      <c r="QQB2586" s="168"/>
      <c r="QQC2586" s="168"/>
      <c r="QQD2586" s="168"/>
      <c r="QQE2586" s="168"/>
      <c r="QQF2586" s="168"/>
      <c r="QQG2586" s="168"/>
      <c r="QQH2586" s="168"/>
      <c r="QQI2586" s="168"/>
      <c r="QQJ2586" s="168"/>
      <c r="QQK2586" s="168"/>
      <c r="QQL2586" s="168"/>
      <c r="QQM2586" s="168"/>
      <c r="QQN2586" s="168"/>
      <c r="QQO2586" s="168"/>
      <c r="QQP2586" s="168"/>
      <c r="QQQ2586" s="168"/>
      <c r="QQR2586" s="168"/>
      <c r="QQS2586" s="168"/>
      <c r="QQT2586" s="168"/>
      <c r="QQU2586" s="168"/>
      <c r="QQV2586" s="168"/>
      <c r="QQW2586" s="168"/>
      <c r="QQX2586" s="168"/>
      <c r="QQY2586" s="168"/>
      <c r="QQZ2586" s="168"/>
      <c r="QRA2586" s="168"/>
      <c r="QRB2586" s="168"/>
      <c r="QRC2586" s="168"/>
      <c r="QRD2586" s="168"/>
      <c r="QRE2586" s="168"/>
      <c r="QRF2586" s="168"/>
      <c r="QRG2586" s="168"/>
      <c r="QRH2586" s="168"/>
      <c r="QRI2586" s="168"/>
      <c r="QRJ2586" s="168"/>
      <c r="QRK2586" s="168"/>
      <c r="QRL2586" s="168"/>
      <c r="QRM2586" s="168"/>
      <c r="QRN2586" s="168"/>
      <c r="QRO2586" s="168"/>
      <c r="QRP2586" s="168"/>
      <c r="QRQ2586" s="168"/>
      <c r="QRR2586" s="168"/>
      <c r="QRS2586" s="168"/>
      <c r="QRT2586" s="168"/>
      <c r="QRU2586" s="168"/>
      <c r="QRV2586" s="168"/>
      <c r="QRW2586" s="168"/>
      <c r="QRX2586" s="168"/>
      <c r="QRY2586" s="168"/>
      <c r="QRZ2586" s="168"/>
      <c r="QSA2586" s="168"/>
      <c r="QSB2586" s="168"/>
      <c r="QSC2586" s="168"/>
      <c r="QSD2586" s="168"/>
      <c r="QSE2586" s="168"/>
      <c r="QSF2586" s="168"/>
      <c r="QSG2586" s="168"/>
      <c r="QSH2586" s="168"/>
      <c r="QSI2586" s="168"/>
      <c r="QSJ2586" s="168"/>
      <c r="QSK2586" s="168"/>
      <c r="QSL2586" s="168"/>
      <c r="QSM2586" s="168"/>
      <c r="QSN2586" s="168"/>
      <c r="QSO2586" s="168"/>
      <c r="QSP2586" s="168"/>
      <c r="QSQ2586" s="168"/>
      <c r="QSR2586" s="168"/>
      <c r="QSS2586" s="168"/>
      <c r="QST2586" s="168"/>
      <c r="QSU2586" s="168"/>
      <c r="QSV2586" s="168"/>
      <c r="QSW2586" s="168"/>
      <c r="QSX2586" s="168"/>
      <c r="QSY2586" s="168"/>
      <c r="QSZ2586" s="168"/>
      <c r="QTA2586" s="168"/>
      <c r="QTB2586" s="168"/>
      <c r="QTC2586" s="168"/>
      <c r="QTD2586" s="168"/>
      <c r="QTE2586" s="168"/>
      <c r="QTF2586" s="168"/>
      <c r="QTG2586" s="168"/>
      <c r="QTH2586" s="168"/>
      <c r="QTI2586" s="168"/>
      <c r="QTJ2586" s="168"/>
      <c r="QTK2586" s="168"/>
      <c r="QTL2586" s="168"/>
      <c r="QTM2586" s="168"/>
      <c r="QTN2586" s="168"/>
      <c r="QTO2586" s="168"/>
      <c r="QTP2586" s="168"/>
      <c r="QTQ2586" s="168"/>
      <c r="QTR2586" s="168"/>
      <c r="QTS2586" s="168"/>
      <c r="QTT2586" s="168"/>
      <c r="QTU2586" s="168"/>
      <c r="QTV2586" s="168"/>
      <c r="QTW2586" s="168"/>
      <c r="QTX2586" s="168"/>
      <c r="QTY2586" s="168"/>
      <c r="QTZ2586" s="168"/>
      <c r="QUA2586" s="168"/>
      <c r="QUB2586" s="168"/>
      <c r="QUC2586" s="168"/>
      <c r="QUD2586" s="168"/>
      <c r="QUE2586" s="168"/>
      <c r="QUF2586" s="168"/>
      <c r="QUG2586" s="168"/>
      <c r="QUH2586" s="168"/>
      <c r="QUI2586" s="168"/>
      <c r="QUJ2586" s="168"/>
      <c r="QUK2586" s="168"/>
      <c r="QUL2586" s="168"/>
      <c r="QUM2586" s="168"/>
      <c r="QUN2586" s="168"/>
      <c r="QUO2586" s="168"/>
      <c r="QUP2586" s="168"/>
      <c r="QUQ2586" s="168"/>
      <c r="QUR2586" s="168"/>
      <c r="QUS2586" s="168"/>
      <c r="QUT2586" s="168"/>
      <c r="QUU2586" s="168"/>
      <c r="QUV2586" s="168"/>
      <c r="QUW2586" s="168"/>
      <c r="QUX2586" s="168"/>
      <c r="QUY2586" s="168"/>
      <c r="QUZ2586" s="168"/>
      <c r="QVA2586" s="168"/>
      <c r="QVB2586" s="168"/>
      <c r="QVC2586" s="168"/>
      <c r="QVD2586" s="168"/>
      <c r="QVE2586" s="168"/>
      <c r="QVF2586" s="168"/>
      <c r="QVG2586" s="168"/>
      <c r="QVH2586" s="168"/>
      <c r="QVI2586" s="168"/>
      <c r="QVJ2586" s="168"/>
      <c r="QVK2586" s="168"/>
      <c r="QVL2586" s="168"/>
      <c r="QVM2586" s="168"/>
      <c r="QVN2586" s="168"/>
      <c r="QVO2586" s="168"/>
      <c r="QVP2586" s="168"/>
      <c r="QVQ2586" s="168"/>
      <c r="QVR2586" s="168"/>
      <c r="QVS2586" s="168"/>
      <c r="QVT2586" s="168"/>
      <c r="QVU2586" s="168"/>
      <c r="QVV2586" s="168"/>
      <c r="QVW2586" s="168"/>
      <c r="QVX2586" s="168"/>
      <c r="QVY2586" s="168"/>
      <c r="QVZ2586" s="168"/>
      <c r="QWA2586" s="168"/>
      <c r="QWB2586" s="168"/>
      <c r="QWC2586" s="168"/>
      <c r="QWD2586" s="168"/>
      <c r="QWE2586" s="168"/>
      <c r="QWF2586" s="168"/>
      <c r="QWG2586" s="168"/>
      <c r="QWH2586" s="168"/>
      <c r="QWI2586" s="168"/>
      <c r="QWJ2586" s="168"/>
      <c r="QWK2586" s="168"/>
      <c r="QWL2586" s="168"/>
      <c r="QWM2586" s="168"/>
      <c r="QWN2586" s="168"/>
      <c r="QWO2586" s="168"/>
      <c r="QWP2586" s="168"/>
      <c r="QWQ2586" s="168"/>
      <c r="QWR2586" s="168"/>
      <c r="QWS2586" s="168"/>
      <c r="QWT2586" s="168"/>
      <c r="QWU2586" s="168"/>
      <c r="QWV2586" s="168"/>
      <c r="QWW2586" s="168"/>
      <c r="QWX2586" s="168"/>
      <c r="QWY2586" s="168"/>
      <c r="QWZ2586" s="168"/>
      <c r="QXA2586" s="168"/>
      <c r="QXB2586" s="168"/>
      <c r="QXC2586" s="168"/>
      <c r="QXD2586" s="168"/>
      <c r="QXE2586" s="168"/>
      <c r="QXF2586" s="168"/>
      <c r="QXG2586" s="168"/>
      <c r="QXH2586" s="168"/>
      <c r="QXI2586" s="168"/>
      <c r="QXJ2586" s="168"/>
      <c r="QXK2586" s="168"/>
      <c r="QXL2586" s="168"/>
      <c r="QXM2586" s="168"/>
      <c r="QXN2586" s="168"/>
      <c r="QXO2586" s="168"/>
      <c r="QXP2586" s="168"/>
      <c r="QXQ2586" s="168"/>
      <c r="QXR2586" s="168"/>
      <c r="QXS2586" s="168"/>
      <c r="QXT2586" s="168"/>
      <c r="QXU2586" s="168"/>
      <c r="QXV2586" s="168"/>
      <c r="QXW2586" s="168"/>
      <c r="QXX2586" s="168"/>
      <c r="QXY2586" s="168"/>
      <c r="QXZ2586" s="168"/>
      <c r="QYA2586" s="168"/>
      <c r="QYB2586" s="168"/>
      <c r="QYC2586" s="168"/>
      <c r="QYD2586" s="168"/>
      <c r="QYE2586" s="168"/>
      <c r="QYF2586" s="168"/>
      <c r="QYG2586" s="168"/>
      <c r="QYH2586" s="168"/>
      <c r="QYI2586" s="168"/>
      <c r="QYJ2586" s="168"/>
      <c r="QYK2586" s="168"/>
      <c r="QYL2586" s="168"/>
      <c r="QYM2586" s="168"/>
      <c r="QYN2586" s="168"/>
      <c r="QYO2586" s="168"/>
      <c r="QYP2586" s="168"/>
      <c r="QYQ2586" s="168"/>
      <c r="QYR2586" s="168"/>
      <c r="QYS2586" s="168"/>
      <c r="QYT2586" s="168"/>
      <c r="QYU2586" s="168"/>
      <c r="QYV2586" s="168"/>
      <c r="QYW2586" s="168"/>
      <c r="QYX2586" s="168"/>
      <c r="QYY2586" s="168"/>
      <c r="QYZ2586" s="168"/>
      <c r="QZA2586" s="168"/>
      <c r="QZB2586" s="168"/>
      <c r="QZC2586" s="168"/>
      <c r="QZD2586" s="168"/>
      <c r="QZE2586" s="168"/>
      <c r="QZF2586" s="168"/>
      <c r="QZG2586" s="168"/>
      <c r="QZH2586" s="168"/>
      <c r="QZI2586" s="168"/>
      <c r="QZJ2586" s="168"/>
      <c r="QZK2586" s="168"/>
      <c r="QZL2586" s="168"/>
      <c r="QZM2586" s="168"/>
      <c r="QZN2586" s="168"/>
      <c r="QZO2586" s="168"/>
      <c r="QZP2586" s="168"/>
      <c r="QZQ2586" s="168"/>
      <c r="QZR2586" s="168"/>
      <c r="QZS2586" s="168"/>
      <c r="QZT2586" s="168"/>
      <c r="QZU2586" s="168"/>
      <c r="QZV2586" s="168"/>
      <c r="QZW2586" s="168"/>
      <c r="QZX2586" s="168"/>
      <c r="QZY2586" s="168"/>
      <c r="QZZ2586" s="168"/>
      <c r="RAA2586" s="168"/>
      <c r="RAB2586" s="168"/>
      <c r="RAC2586" s="168"/>
      <c r="RAD2586" s="168"/>
      <c r="RAE2586" s="168"/>
      <c r="RAF2586" s="168"/>
      <c r="RAG2586" s="168"/>
      <c r="RAH2586" s="168"/>
      <c r="RAI2586" s="168"/>
      <c r="RAJ2586" s="168"/>
      <c r="RAK2586" s="168"/>
      <c r="RAL2586" s="168"/>
      <c r="RAM2586" s="168"/>
      <c r="RAN2586" s="168"/>
      <c r="RAO2586" s="168"/>
      <c r="RAP2586" s="168"/>
      <c r="RAQ2586" s="168"/>
      <c r="RAR2586" s="168"/>
      <c r="RAS2586" s="168"/>
      <c r="RAT2586" s="168"/>
      <c r="RAU2586" s="168"/>
      <c r="RAV2586" s="168"/>
      <c r="RAW2586" s="168"/>
      <c r="RAX2586" s="168"/>
      <c r="RAY2586" s="168"/>
      <c r="RAZ2586" s="168"/>
      <c r="RBA2586" s="168"/>
      <c r="RBB2586" s="168"/>
      <c r="RBC2586" s="168"/>
      <c r="RBD2586" s="168"/>
      <c r="RBE2586" s="168"/>
      <c r="RBF2586" s="168"/>
      <c r="RBG2586" s="168"/>
      <c r="RBH2586" s="168"/>
      <c r="RBI2586" s="168"/>
      <c r="RBJ2586" s="168"/>
      <c r="RBK2586" s="168"/>
      <c r="RBL2586" s="168"/>
      <c r="RBM2586" s="168"/>
      <c r="RBN2586" s="168"/>
      <c r="RBO2586" s="168"/>
      <c r="RBP2586" s="168"/>
      <c r="RBQ2586" s="168"/>
      <c r="RBR2586" s="168"/>
      <c r="RBS2586" s="168"/>
      <c r="RBT2586" s="168"/>
      <c r="RBU2586" s="168"/>
      <c r="RBV2586" s="168"/>
      <c r="RBW2586" s="168"/>
      <c r="RBX2586" s="168"/>
      <c r="RBY2586" s="168"/>
      <c r="RBZ2586" s="168"/>
      <c r="RCA2586" s="168"/>
      <c r="RCB2586" s="168"/>
      <c r="RCC2586" s="168"/>
      <c r="RCD2586" s="168"/>
      <c r="RCE2586" s="168"/>
      <c r="RCF2586" s="168"/>
      <c r="RCG2586" s="168"/>
      <c r="RCH2586" s="168"/>
      <c r="RCI2586" s="168"/>
      <c r="RCJ2586" s="168"/>
      <c r="RCK2586" s="168"/>
      <c r="RCL2586" s="168"/>
      <c r="RCM2586" s="168"/>
      <c r="RCN2586" s="168"/>
      <c r="RCO2586" s="168"/>
      <c r="RCP2586" s="168"/>
      <c r="RCQ2586" s="168"/>
      <c r="RCR2586" s="168"/>
      <c r="RCS2586" s="168"/>
      <c r="RCT2586" s="168"/>
      <c r="RCU2586" s="168"/>
      <c r="RCV2586" s="168"/>
      <c r="RCW2586" s="168"/>
      <c r="RCX2586" s="168"/>
      <c r="RCY2586" s="168"/>
      <c r="RCZ2586" s="168"/>
      <c r="RDA2586" s="168"/>
      <c r="RDB2586" s="168"/>
      <c r="RDC2586" s="168"/>
      <c r="RDD2586" s="168"/>
      <c r="RDE2586" s="168"/>
      <c r="RDF2586" s="168"/>
      <c r="RDG2586" s="168"/>
      <c r="RDH2586" s="168"/>
      <c r="RDI2586" s="168"/>
      <c r="RDJ2586" s="168"/>
      <c r="RDK2586" s="168"/>
      <c r="RDL2586" s="168"/>
      <c r="RDM2586" s="168"/>
      <c r="RDN2586" s="168"/>
      <c r="RDO2586" s="168"/>
      <c r="RDP2586" s="168"/>
      <c r="RDQ2586" s="168"/>
      <c r="RDR2586" s="168"/>
      <c r="RDS2586" s="168"/>
      <c r="RDT2586" s="168"/>
      <c r="RDU2586" s="168"/>
      <c r="RDV2586" s="168"/>
      <c r="RDW2586" s="168"/>
      <c r="RDX2586" s="168"/>
      <c r="RDY2586" s="168"/>
      <c r="RDZ2586" s="168"/>
      <c r="REA2586" s="168"/>
      <c r="REB2586" s="168"/>
      <c r="REC2586" s="168"/>
      <c r="RED2586" s="168"/>
      <c r="REE2586" s="168"/>
      <c r="REF2586" s="168"/>
      <c r="REG2586" s="168"/>
      <c r="REH2586" s="168"/>
      <c r="REI2586" s="168"/>
      <c r="REJ2586" s="168"/>
      <c r="REK2586" s="168"/>
      <c r="REL2586" s="168"/>
      <c r="REM2586" s="168"/>
      <c r="REN2586" s="168"/>
      <c r="REO2586" s="168"/>
      <c r="REP2586" s="168"/>
      <c r="REQ2586" s="168"/>
      <c r="RER2586" s="168"/>
      <c r="RES2586" s="168"/>
      <c r="RET2586" s="168"/>
      <c r="REU2586" s="168"/>
      <c r="REV2586" s="168"/>
      <c r="REW2586" s="168"/>
      <c r="REX2586" s="168"/>
      <c r="REY2586" s="168"/>
      <c r="REZ2586" s="168"/>
      <c r="RFA2586" s="168"/>
      <c r="RFB2586" s="168"/>
      <c r="RFC2586" s="168"/>
      <c r="RFD2586" s="168"/>
      <c r="RFE2586" s="168"/>
      <c r="RFF2586" s="168"/>
      <c r="RFG2586" s="168"/>
      <c r="RFH2586" s="168"/>
      <c r="RFI2586" s="168"/>
      <c r="RFJ2586" s="168"/>
      <c r="RFK2586" s="168"/>
      <c r="RFL2586" s="168"/>
      <c r="RFM2586" s="168"/>
      <c r="RFN2586" s="168"/>
      <c r="RFO2586" s="168"/>
      <c r="RFP2586" s="168"/>
      <c r="RFQ2586" s="168"/>
      <c r="RFR2586" s="168"/>
      <c r="RFS2586" s="168"/>
      <c r="RFT2586" s="168"/>
      <c r="RFU2586" s="168"/>
      <c r="RFV2586" s="168"/>
      <c r="RFW2586" s="168"/>
      <c r="RFX2586" s="168"/>
      <c r="RFY2586" s="168"/>
      <c r="RFZ2586" s="168"/>
      <c r="RGA2586" s="168"/>
      <c r="RGB2586" s="168"/>
      <c r="RGC2586" s="168"/>
      <c r="RGD2586" s="168"/>
      <c r="RGE2586" s="168"/>
      <c r="RGF2586" s="168"/>
      <c r="RGG2586" s="168"/>
      <c r="RGH2586" s="168"/>
      <c r="RGI2586" s="168"/>
      <c r="RGJ2586" s="168"/>
      <c r="RGK2586" s="168"/>
      <c r="RGL2586" s="168"/>
      <c r="RGM2586" s="168"/>
      <c r="RGN2586" s="168"/>
      <c r="RGO2586" s="168"/>
      <c r="RGP2586" s="168"/>
      <c r="RGQ2586" s="168"/>
      <c r="RGR2586" s="168"/>
      <c r="RGS2586" s="168"/>
      <c r="RGT2586" s="168"/>
      <c r="RGU2586" s="168"/>
      <c r="RGV2586" s="168"/>
      <c r="RGW2586" s="168"/>
      <c r="RGX2586" s="168"/>
      <c r="RGY2586" s="168"/>
      <c r="RGZ2586" s="168"/>
      <c r="RHA2586" s="168"/>
      <c r="RHB2586" s="168"/>
      <c r="RHC2586" s="168"/>
      <c r="RHD2586" s="168"/>
      <c r="RHE2586" s="168"/>
      <c r="RHF2586" s="168"/>
      <c r="RHG2586" s="168"/>
      <c r="RHH2586" s="168"/>
      <c r="RHI2586" s="168"/>
      <c r="RHJ2586" s="168"/>
      <c r="RHK2586" s="168"/>
      <c r="RHL2586" s="168"/>
      <c r="RHM2586" s="168"/>
      <c r="RHN2586" s="168"/>
      <c r="RHO2586" s="168"/>
      <c r="RHP2586" s="168"/>
      <c r="RHQ2586" s="168"/>
      <c r="RHR2586" s="168"/>
      <c r="RHS2586" s="168"/>
      <c r="RHT2586" s="168"/>
      <c r="RHU2586" s="168"/>
      <c r="RHV2586" s="168"/>
      <c r="RHW2586" s="168"/>
      <c r="RHX2586" s="168"/>
      <c r="RHY2586" s="168"/>
      <c r="RHZ2586" s="168"/>
      <c r="RIA2586" s="168"/>
      <c r="RIB2586" s="168"/>
      <c r="RIC2586" s="168"/>
      <c r="RID2586" s="168"/>
      <c r="RIE2586" s="168"/>
      <c r="RIF2586" s="168"/>
      <c r="RIG2586" s="168"/>
      <c r="RIH2586" s="168"/>
      <c r="RII2586" s="168"/>
      <c r="RIJ2586" s="168"/>
      <c r="RIK2586" s="168"/>
      <c r="RIL2586" s="168"/>
      <c r="RIM2586" s="168"/>
      <c r="RIN2586" s="168"/>
      <c r="RIO2586" s="168"/>
      <c r="RIP2586" s="168"/>
      <c r="RIQ2586" s="168"/>
      <c r="RIR2586" s="168"/>
      <c r="RIS2586" s="168"/>
      <c r="RIT2586" s="168"/>
      <c r="RIU2586" s="168"/>
      <c r="RIV2586" s="168"/>
      <c r="RIW2586" s="168"/>
      <c r="RIX2586" s="168"/>
      <c r="RIY2586" s="168"/>
      <c r="RIZ2586" s="168"/>
      <c r="RJA2586" s="168"/>
      <c r="RJB2586" s="168"/>
      <c r="RJC2586" s="168"/>
      <c r="RJD2586" s="168"/>
      <c r="RJE2586" s="168"/>
      <c r="RJF2586" s="168"/>
      <c r="RJG2586" s="168"/>
      <c r="RJH2586" s="168"/>
      <c r="RJI2586" s="168"/>
      <c r="RJJ2586" s="168"/>
      <c r="RJK2586" s="168"/>
      <c r="RJL2586" s="168"/>
      <c r="RJM2586" s="168"/>
      <c r="RJN2586" s="168"/>
      <c r="RJO2586" s="168"/>
      <c r="RJP2586" s="168"/>
      <c r="RJQ2586" s="168"/>
      <c r="RJR2586" s="168"/>
      <c r="RJS2586" s="168"/>
      <c r="RJT2586" s="168"/>
      <c r="RJU2586" s="168"/>
      <c r="RJV2586" s="168"/>
      <c r="RJW2586" s="168"/>
      <c r="RJX2586" s="168"/>
      <c r="RJY2586" s="168"/>
      <c r="RJZ2586" s="168"/>
      <c r="RKA2586" s="168"/>
      <c r="RKB2586" s="168"/>
      <c r="RKC2586" s="168"/>
      <c r="RKD2586" s="168"/>
      <c r="RKE2586" s="168"/>
      <c r="RKF2586" s="168"/>
      <c r="RKG2586" s="168"/>
      <c r="RKH2586" s="168"/>
      <c r="RKI2586" s="168"/>
      <c r="RKJ2586" s="168"/>
      <c r="RKK2586" s="168"/>
      <c r="RKL2586" s="168"/>
      <c r="RKM2586" s="168"/>
      <c r="RKN2586" s="168"/>
      <c r="RKO2586" s="168"/>
      <c r="RKP2586" s="168"/>
      <c r="RKQ2586" s="168"/>
      <c r="RKR2586" s="168"/>
      <c r="RKS2586" s="168"/>
      <c r="RKT2586" s="168"/>
      <c r="RKU2586" s="168"/>
      <c r="RKV2586" s="168"/>
      <c r="RKW2586" s="168"/>
      <c r="RKX2586" s="168"/>
      <c r="RKY2586" s="168"/>
      <c r="RKZ2586" s="168"/>
      <c r="RLA2586" s="168"/>
      <c r="RLB2586" s="168"/>
      <c r="RLC2586" s="168"/>
      <c r="RLD2586" s="168"/>
      <c r="RLE2586" s="168"/>
      <c r="RLF2586" s="168"/>
      <c r="RLG2586" s="168"/>
      <c r="RLH2586" s="168"/>
      <c r="RLI2586" s="168"/>
      <c r="RLJ2586" s="168"/>
      <c r="RLK2586" s="168"/>
      <c r="RLL2586" s="168"/>
      <c r="RLM2586" s="168"/>
      <c r="RLN2586" s="168"/>
      <c r="RLO2586" s="168"/>
      <c r="RLP2586" s="168"/>
      <c r="RLQ2586" s="168"/>
      <c r="RLR2586" s="168"/>
      <c r="RLS2586" s="168"/>
      <c r="RLT2586" s="168"/>
      <c r="RLU2586" s="168"/>
      <c r="RLV2586" s="168"/>
      <c r="RLW2586" s="168"/>
      <c r="RLX2586" s="168"/>
      <c r="RLY2586" s="168"/>
      <c r="RLZ2586" s="168"/>
      <c r="RMA2586" s="168"/>
      <c r="RMB2586" s="168"/>
      <c r="RMC2586" s="168"/>
      <c r="RMD2586" s="168"/>
      <c r="RME2586" s="168"/>
      <c r="RMF2586" s="168"/>
      <c r="RMG2586" s="168"/>
      <c r="RMH2586" s="168"/>
      <c r="RMI2586" s="168"/>
      <c r="RMJ2586" s="168"/>
      <c r="RMK2586" s="168"/>
      <c r="RML2586" s="168"/>
      <c r="RMM2586" s="168"/>
      <c r="RMN2586" s="168"/>
      <c r="RMO2586" s="168"/>
      <c r="RMP2586" s="168"/>
      <c r="RMQ2586" s="168"/>
      <c r="RMR2586" s="168"/>
      <c r="RMS2586" s="168"/>
      <c r="RMT2586" s="168"/>
      <c r="RMU2586" s="168"/>
      <c r="RMV2586" s="168"/>
      <c r="RMW2586" s="168"/>
      <c r="RMX2586" s="168"/>
      <c r="RMY2586" s="168"/>
      <c r="RMZ2586" s="168"/>
      <c r="RNA2586" s="168"/>
      <c r="RNB2586" s="168"/>
      <c r="RNC2586" s="168"/>
      <c r="RND2586" s="168"/>
      <c r="RNE2586" s="168"/>
      <c r="RNF2586" s="168"/>
      <c r="RNG2586" s="168"/>
      <c r="RNH2586" s="168"/>
      <c r="RNI2586" s="168"/>
      <c r="RNJ2586" s="168"/>
      <c r="RNK2586" s="168"/>
      <c r="RNL2586" s="168"/>
      <c r="RNM2586" s="168"/>
      <c r="RNN2586" s="168"/>
      <c r="RNO2586" s="168"/>
      <c r="RNP2586" s="168"/>
      <c r="RNQ2586" s="168"/>
      <c r="RNR2586" s="168"/>
      <c r="RNS2586" s="168"/>
      <c r="RNT2586" s="168"/>
      <c r="RNU2586" s="168"/>
      <c r="RNV2586" s="168"/>
      <c r="RNW2586" s="168"/>
      <c r="RNX2586" s="168"/>
      <c r="RNY2586" s="168"/>
      <c r="RNZ2586" s="168"/>
      <c r="ROA2586" s="168"/>
      <c r="ROB2586" s="168"/>
      <c r="ROC2586" s="168"/>
      <c r="ROD2586" s="168"/>
      <c r="ROE2586" s="168"/>
      <c r="ROF2586" s="168"/>
      <c r="ROG2586" s="168"/>
      <c r="ROH2586" s="168"/>
      <c r="ROI2586" s="168"/>
      <c r="ROJ2586" s="168"/>
      <c r="ROK2586" s="168"/>
      <c r="ROL2586" s="168"/>
      <c r="ROM2586" s="168"/>
      <c r="RON2586" s="168"/>
      <c r="ROO2586" s="168"/>
      <c r="ROP2586" s="168"/>
      <c r="ROQ2586" s="168"/>
      <c r="ROR2586" s="168"/>
      <c r="ROS2586" s="168"/>
      <c r="ROT2586" s="168"/>
      <c r="ROU2586" s="168"/>
      <c r="ROV2586" s="168"/>
      <c r="ROW2586" s="168"/>
      <c r="ROX2586" s="168"/>
      <c r="ROY2586" s="168"/>
      <c r="ROZ2586" s="168"/>
      <c r="RPA2586" s="168"/>
      <c r="RPB2586" s="168"/>
      <c r="RPC2586" s="168"/>
      <c r="RPD2586" s="168"/>
      <c r="RPE2586" s="168"/>
      <c r="RPF2586" s="168"/>
      <c r="RPG2586" s="168"/>
      <c r="RPH2586" s="168"/>
      <c r="RPI2586" s="168"/>
      <c r="RPJ2586" s="168"/>
      <c r="RPK2586" s="168"/>
      <c r="RPL2586" s="168"/>
      <c r="RPM2586" s="168"/>
      <c r="RPN2586" s="168"/>
      <c r="RPO2586" s="168"/>
      <c r="RPP2586" s="168"/>
      <c r="RPQ2586" s="168"/>
      <c r="RPR2586" s="168"/>
      <c r="RPS2586" s="168"/>
      <c r="RPT2586" s="168"/>
      <c r="RPU2586" s="168"/>
      <c r="RPV2586" s="168"/>
      <c r="RPW2586" s="168"/>
      <c r="RPX2586" s="168"/>
      <c r="RPY2586" s="168"/>
      <c r="RPZ2586" s="168"/>
      <c r="RQA2586" s="168"/>
      <c r="RQB2586" s="168"/>
      <c r="RQC2586" s="168"/>
      <c r="RQD2586" s="168"/>
      <c r="RQE2586" s="168"/>
      <c r="RQF2586" s="168"/>
      <c r="RQG2586" s="168"/>
      <c r="RQH2586" s="168"/>
      <c r="RQI2586" s="168"/>
      <c r="RQJ2586" s="168"/>
      <c r="RQK2586" s="168"/>
      <c r="RQL2586" s="168"/>
      <c r="RQM2586" s="168"/>
      <c r="RQN2586" s="168"/>
      <c r="RQO2586" s="168"/>
      <c r="RQP2586" s="168"/>
      <c r="RQQ2586" s="168"/>
      <c r="RQR2586" s="168"/>
      <c r="RQS2586" s="168"/>
      <c r="RQT2586" s="168"/>
      <c r="RQU2586" s="168"/>
      <c r="RQV2586" s="168"/>
      <c r="RQW2586" s="168"/>
      <c r="RQX2586" s="168"/>
      <c r="RQY2586" s="168"/>
      <c r="RQZ2586" s="168"/>
      <c r="RRA2586" s="168"/>
      <c r="RRB2586" s="168"/>
      <c r="RRC2586" s="168"/>
      <c r="RRD2586" s="168"/>
      <c r="RRE2586" s="168"/>
      <c r="RRF2586" s="168"/>
      <c r="RRG2586" s="168"/>
      <c r="RRH2586" s="168"/>
      <c r="RRI2586" s="168"/>
      <c r="RRJ2586" s="168"/>
      <c r="RRK2586" s="168"/>
      <c r="RRL2586" s="168"/>
      <c r="RRM2586" s="168"/>
      <c r="RRN2586" s="168"/>
      <c r="RRO2586" s="168"/>
      <c r="RRP2586" s="168"/>
      <c r="RRQ2586" s="168"/>
      <c r="RRR2586" s="168"/>
      <c r="RRS2586" s="168"/>
      <c r="RRT2586" s="168"/>
      <c r="RRU2586" s="168"/>
      <c r="RRV2586" s="168"/>
      <c r="RRW2586" s="168"/>
      <c r="RRX2586" s="168"/>
      <c r="RRY2586" s="168"/>
      <c r="RRZ2586" s="168"/>
      <c r="RSA2586" s="168"/>
      <c r="RSB2586" s="168"/>
      <c r="RSC2586" s="168"/>
      <c r="RSD2586" s="168"/>
      <c r="RSE2586" s="168"/>
      <c r="RSF2586" s="168"/>
      <c r="RSG2586" s="168"/>
      <c r="RSH2586" s="168"/>
      <c r="RSI2586" s="168"/>
      <c r="RSJ2586" s="168"/>
      <c r="RSK2586" s="168"/>
      <c r="RSL2586" s="168"/>
      <c r="RSM2586" s="168"/>
      <c r="RSN2586" s="168"/>
      <c r="RSO2586" s="168"/>
      <c r="RSP2586" s="168"/>
      <c r="RSQ2586" s="168"/>
      <c r="RSR2586" s="168"/>
      <c r="RSS2586" s="168"/>
      <c r="RST2586" s="168"/>
      <c r="RSU2586" s="168"/>
      <c r="RSV2586" s="168"/>
      <c r="RSW2586" s="168"/>
      <c r="RSX2586" s="168"/>
      <c r="RSY2586" s="168"/>
      <c r="RSZ2586" s="168"/>
      <c r="RTA2586" s="168"/>
      <c r="RTB2586" s="168"/>
      <c r="RTC2586" s="168"/>
      <c r="RTD2586" s="168"/>
      <c r="RTE2586" s="168"/>
      <c r="RTF2586" s="168"/>
      <c r="RTG2586" s="168"/>
      <c r="RTH2586" s="168"/>
      <c r="RTI2586" s="168"/>
      <c r="RTJ2586" s="168"/>
      <c r="RTK2586" s="168"/>
      <c r="RTL2586" s="168"/>
      <c r="RTM2586" s="168"/>
      <c r="RTN2586" s="168"/>
      <c r="RTO2586" s="168"/>
      <c r="RTP2586" s="168"/>
      <c r="RTQ2586" s="168"/>
      <c r="RTR2586" s="168"/>
      <c r="RTS2586" s="168"/>
      <c r="RTT2586" s="168"/>
      <c r="RTU2586" s="168"/>
      <c r="RTV2586" s="168"/>
      <c r="RTW2586" s="168"/>
      <c r="RTX2586" s="168"/>
      <c r="RTY2586" s="168"/>
      <c r="RTZ2586" s="168"/>
      <c r="RUA2586" s="168"/>
      <c r="RUB2586" s="168"/>
      <c r="RUC2586" s="168"/>
      <c r="RUD2586" s="168"/>
      <c r="RUE2586" s="168"/>
      <c r="RUF2586" s="168"/>
      <c r="RUG2586" s="168"/>
      <c r="RUH2586" s="168"/>
      <c r="RUI2586" s="168"/>
      <c r="RUJ2586" s="168"/>
      <c r="RUK2586" s="168"/>
      <c r="RUL2586" s="168"/>
      <c r="RUM2586" s="168"/>
      <c r="RUN2586" s="168"/>
      <c r="RUO2586" s="168"/>
      <c r="RUP2586" s="168"/>
      <c r="RUQ2586" s="168"/>
      <c r="RUR2586" s="168"/>
      <c r="RUS2586" s="168"/>
      <c r="RUT2586" s="168"/>
      <c r="RUU2586" s="168"/>
      <c r="RUV2586" s="168"/>
      <c r="RUW2586" s="168"/>
      <c r="RUX2586" s="168"/>
      <c r="RUY2586" s="168"/>
      <c r="RUZ2586" s="168"/>
      <c r="RVA2586" s="168"/>
      <c r="RVB2586" s="168"/>
      <c r="RVC2586" s="168"/>
      <c r="RVD2586" s="168"/>
      <c r="RVE2586" s="168"/>
      <c r="RVF2586" s="168"/>
      <c r="RVG2586" s="168"/>
      <c r="RVH2586" s="168"/>
      <c r="RVI2586" s="168"/>
      <c r="RVJ2586" s="168"/>
      <c r="RVK2586" s="168"/>
      <c r="RVL2586" s="168"/>
      <c r="RVM2586" s="168"/>
      <c r="RVN2586" s="168"/>
      <c r="RVO2586" s="168"/>
      <c r="RVP2586" s="168"/>
      <c r="RVQ2586" s="168"/>
      <c r="RVR2586" s="168"/>
      <c r="RVS2586" s="168"/>
      <c r="RVT2586" s="168"/>
      <c r="RVU2586" s="168"/>
      <c r="RVV2586" s="168"/>
      <c r="RVW2586" s="168"/>
      <c r="RVX2586" s="168"/>
      <c r="RVY2586" s="168"/>
      <c r="RVZ2586" s="168"/>
      <c r="RWA2586" s="168"/>
      <c r="RWB2586" s="168"/>
      <c r="RWC2586" s="168"/>
      <c r="RWD2586" s="168"/>
      <c r="RWE2586" s="168"/>
      <c r="RWF2586" s="168"/>
      <c r="RWG2586" s="168"/>
      <c r="RWH2586" s="168"/>
      <c r="RWI2586" s="168"/>
      <c r="RWJ2586" s="168"/>
      <c r="RWK2586" s="168"/>
      <c r="RWL2586" s="168"/>
      <c r="RWM2586" s="168"/>
      <c r="RWN2586" s="168"/>
      <c r="RWO2586" s="168"/>
      <c r="RWP2586" s="168"/>
      <c r="RWQ2586" s="168"/>
      <c r="RWR2586" s="168"/>
      <c r="RWS2586" s="168"/>
      <c r="RWT2586" s="168"/>
      <c r="RWU2586" s="168"/>
      <c r="RWV2586" s="168"/>
      <c r="RWW2586" s="168"/>
      <c r="RWX2586" s="168"/>
      <c r="RWY2586" s="168"/>
      <c r="RWZ2586" s="168"/>
      <c r="RXA2586" s="168"/>
      <c r="RXB2586" s="168"/>
      <c r="RXC2586" s="168"/>
      <c r="RXD2586" s="168"/>
      <c r="RXE2586" s="168"/>
      <c r="RXF2586" s="168"/>
      <c r="RXG2586" s="168"/>
      <c r="RXH2586" s="168"/>
      <c r="RXI2586" s="168"/>
      <c r="RXJ2586" s="168"/>
      <c r="RXK2586" s="168"/>
      <c r="RXL2586" s="168"/>
      <c r="RXM2586" s="168"/>
      <c r="RXN2586" s="168"/>
      <c r="RXO2586" s="168"/>
      <c r="RXP2586" s="168"/>
      <c r="RXQ2586" s="168"/>
      <c r="RXR2586" s="168"/>
      <c r="RXS2586" s="168"/>
      <c r="RXT2586" s="168"/>
      <c r="RXU2586" s="168"/>
      <c r="RXV2586" s="168"/>
      <c r="RXW2586" s="168"/>
      <c r="RXX2586" s="168"/>
      <c r="RXY2586" s="168"/>
      <c r="RXZ2586" s="168"/>
      <c r="RYA2586" s="168"/>
      <c r="RYB2586" s="168"/>
      <c r="RYC2586" s="168"/>
      <c r="RYD2586" s="168"/>
      <c r="RYE2586" s="168"/>
      <c r="RYF2586" s="168"/>
      <c r="RYG2586" s="168"/>
      <c r="RYH2586" s="168"/>
      <c r="RYI2586" s="168"/>
      <c r="RYJ2586" s="168"/>
      <c r="RYK2586" s="168"/>
      <c r="RYL2586" s="168"/>
      <c r="RYM2586" s="168"/>
      <c r="RYN2586" s="168"/>
      <c r="RYO2586" s="168"/>
      <c r="RYP2586" s="168"/>
      <c r="RYQ2586" s="168"/>
      <c r="RYR2586" s="168"/>
      <c r="RYS2586" s="168"/>
      <c r="RYT2586" s="168"/>
      <c r="RYU2586" s="168"/>
      <c r="RYV2586" s="168"/>
      <c r="RYW2586" s="168"/>
      <c r="RYX2586" s="168"/>
      <c r="RYY2586" s="168"/>
      <c r="RYZ2586" s="168"/>
      <c r="RZA2586" s="168"/>
      <c r="RZB2586" s="168"/>
      <c r="RZC2586" s="168"/>
      <c r="RZD2586" s="168"/>
      <c r="RZE2586" s="168"/>
      <c r="RZF2586" s="168"/>
      <c r="RZG2586" s="168"/>
      <c r="RZH2586" s="168"/>
      <c r="RZI2586" s="168"/>
      <c r="RZJ2586" s="168"/>
      <c r="RZK2586" s="168"/>
      <c r="RZL2586" s="168"/>
      <c r="RZM2586" s="168"/>
      <c r="RZN2586" s="168"/>
      <c r="RZO2586" s="168"/>
      <c r="RZP2586" s="168"/>
      <c r="RZQ2586" s="168"/>
      <c r="RZR2586" s="168"/>
      <c r="RZS2586" s="168"/>
      <c r="RZT2586" s="168"/>
      <c r="RZU2586" s="168"/>
      <c r="RZV2586" s="168"/>
      <c r="RZW2586" s="168"/>
      <c r="RZX2586" s="168"/>
      <c r="RZY2586" s="168"/>
      <c r="RZZ2586" s="168"/>
      <c r="SAA2586" s="168"/>
      <c r="SAB2586" s="168"/>
      <c r="SAC2586" s="168"/>
      <c r="SAD2586" s="168"/>
      <c r="SAE2586" s="168"/>
      <c r="SAF2586" s="168"/>
      <c r="SAG2586" s="168"/>
      <c r="SAH2586" s="168"/>
      <c r="SAI2586" s="168"/>
      <c r="SAJ2586" s="168"/>
      <c r="SAK2586" s="168"/>
      <c r="SAL2586" s="168"/>
      <c r="SAM2586" s="168"/>
      <c r="SAN2586" s="168"/>
      <c r="SAO2586" s="168"/>
      <c r="SAP2586" s="168"/>
      <c r="SAQ2586" s="168"/>
      <c r="SAR2586" s="168"/>
      <c r="SAS2586" s="168"/>
      <c r="SAT2586" s="168"/>
      <c r="SAU2586" s="168"/>
      <c r="SAV2586" s="168"/>
      <c r="SAW2586" s="168"/>
      <c r="SAX2586" s="168"/>
      <c r="SAY2586" s="168"/>
      <c r="SAZ2586" s="168"/>
      <c r="SBA2586" s="168"/>
      <c r="SBB2586" s="168"/>
      <c r="SBC2586" s="168"/>
      <c r="SBD2586" s="168"/>
      <c r="SBE2586" s="168"/>
      <c r="SBF2586" s="168"/>
      <c r="SBG2586" s="168"/>
      <c r="SBH2586" s="168"/>
      <c r="SBI2586" s="168"/>
      <c r="SBJ2586" s="168"/>
      <c r="SBK2586" s="168"/>
      <c r="SBL2586" s="168"/>
      <c r="SBM2586" s="168"/>
      <c r="SBN2586" s="168"/>
      <c r="SBO2586" s="168"/>
      <c r="SBP2586" s="168"/>
      <c r="SBQ2586" s="168"/>
      <c r="SBR2586" s="168"/>
      <c r="SBS2586" s="168"/>
      <c r="SBT2586" s="168"/>
      <c r="SBU2586" s="168"/>
      <c r="SBV2586" s="168"/>
      <c r="SBW2586" s="168"/>
      <c r="SBX2586" s="168"/>
      <c r="SBY2586" s="168"/>
      <c r="SBZ2586" s="168"/>
      <c r="SCA2586" s="168"/>
      <c r="SCB2586" s="168"/>
      <c r="SCC2586" s="168"/>
      <c r="SCD2586" s="168"/>
      <c r="SCE2586" s="168"/>
      <c r="SCF2586" s="168"/>
      <c r="SCG2586" s="168"/>
      <c r="SCH2586" s="168"/>
      <c r="SCI2586" s="168"/>
      <c r="SCJ2586" s="168"/>
      <c r="SCK2586" s="168"/>
      <c r="SCL2586" s="168"/>
      <c r="SCM2586" s="168"/>
      <c r="SCN2586" s="168"/>
      <c r="SCO2586" s="168"/>
      <c r="SCP2586" s="168"/>
      <c r="SCQ2586" s="168"/>
      <c r="SCR2586" s="168"/>
      <c r="SCS2586" s="168"/>
      <c r="SCT2586" s="168"/>
      <c r="SCU2586" s="168"/>
      <c r="SCV2586" s="168"/>
      <c r="SCW2586" s="168"/>
      <c r="SCX2586" s="168"/>
      <c r="SCY2586" s="168"/>
      <c r="SCZ2586" s="168"/>
      <c r="SDA2586" s="168"/>
      <c r="SDB2586" s="168"/>
      <c r="SDC2586" s="168"/>
      <c r="SDD2586" s="168"/>
      <c r="SDE2586" s="168"/>
      <c r="SDF2586" s="168"/>
      <c r="SDG2586" s="168"/>
      <c r="SDH2586" s="168"/>
      <c r="SDI2586" s="168"/>
      <c r="SDJ2586" s="168"/>
      <c r="SDK2586" s="168"/>
      <c r="SDL2586" s="168"/>
      <c r="SDM2586" s="168"/>
      <c r="SDN2586" s="168"/>
      <c r="SDO2586" s="168"/>
      <c r="SDP2586" s="168"/>
      <c r="SDQ2586" s="168"/>
      <c r="SDR2586" s="168"/>
      <c r="SDS2586" s="168"/>
      <c r="SDT2586" s="168"/>
      <c r="SDU2586" s="168"/>
      <c r="SDV2586" s="168"/>
      <c r="SDW2586" s="168"/>
      <c r="SDX2586" s="168"/>
      <c r="SDY2586" s="168"/>
      <c r="SDZ2586" s="168"/>
      <c r="SEA2586" s="168"/>
      <c r="SEB2586" s="168"/>
      <c r="SEC2586" s="168"/>
      <c r="SED2586" s="168"/>
      <c r="SEE2586" s="168"/>
      <c r="SEF2586" s="168"/>
      <c r="SEG2586" s="168"/>
      <c r="SEH2586" s="168"/>
      <c r="SEI2586" s="168"/>
      <c r="SEJ2586" s="168"/>
      <c r="SEK2586" s="168"/>
      <c r="SEL2586" s="168"/>
      <c r="SEM2586" s="168"/>
      <c r="SEN2586" s="168"/>
      <c r="SEO2586" s="168"/>
      <c r="SEP2586" s="168"/>
      <c r="SEQ2586" s="168"/>
      <c r="SER2586" s="168"/>
      <c r="SES2586" s="168"/>
      <c r="SET2586" s="168"/>
      <c r="SEU2586" s="168"/>
      <c r="SEV2586" s="168"/>
      <c r="SEW2586" s="168"/>
      <c r="SEX2586" s="168"/>
      <c r="SEY2586" s="168"/>
      <c r="SEZ2586" s="168"/>
      <c r="SFA2586" s="168"/>
      <c r="SFB2586" s="168"/>
      <c r="SFC2586" s="168"/>
      <c r="SFD2586" s="168"/>
      <c r="SFE2586" s="168"/>
      <c r="SFF2586" s="168"/>
      <c r="SFG2586" s="168"/>
      <c r="SFH2586" s="168"/>
      <c r="SFI2586" s="168"/>
      <c r="SFJ2586" s="168"/>
      <c r="SFK2586" s="168"/>
      <c r="SFL2586" s="168"/>
      <c r="SFM2586" s="168"/>
      <c r="SFN2586" s="168"/>
      <c r="SFO2586" s="168"/>
      <c r="SFP2586" s="168"/>
      <c r="SFQ2586" s="168"/>
      <c r="SFR2586" s="168"/>
      <c r="SFS2586" s="168"/>
      <c r="SFT2586" s="168"/>
      <c r="SFU2586" s="168"/>
      <c r="SFV2586" s="168"/>
      <c r="SFW2586" s="168"/>
      <c r="SFX2586" s="168"/>
      <c r="SFY2586" s="168"/>
      <c r="SFZ2586" s="168"/>
      <c r="SGA2586" s="168"/>
      <c r="SGB2586" s="168"/>
      <c r="SGC2586" s="168"/>
      <c r="SGD2586" s="168"/>
      <c r="SGE2586" s="168"/>
      <c r="SGF2586" s="168"/>
      <c r="SGG2586" s="168"/>
      <c r="SGH2586" s="168"/>
      <c r="SGI2586" s="168"/>
      <c r="SGJ2586" s="168"/>
      <c r="SGK2586" s="168"/>
      <c r="SGL2586" s="168"/>
      <c r="SGM2586" s="168"/>
      <c r="SGN2586" s="168"/>
      <c r="SGO2586" s="168"/>
      <c r="SGP2586" s="168"/>
      <c r="SGQ2586" s="168"/>
      <c r="SGR2586" s="168"/>
      <c r="SGS2586" s="168"/>
      <c r="SGT2586" s="168"/>
      <c r="SGU2586" s="168"/>
      <c r="SGV2586" s="168"/>
      <c r="SGW2586" s="168"/>
      <c r="SGX2586" s="168"/>
      <c r="SGY2586" s="168"/>
      <c r="SGZ2586" s="168"/>
      <c r="SHA2586" s="168"/>
      <c r="SHB2586" s="168"/>
      <c r="SHC2586" s="168"/>
      <c r="SHD2586" s="168"/>
      <c r="SHE2586" s="168"/>
      <c r="SHF2586" s="168"/>
      <c r="SHG2586" s="168"/>
      <c r="SHH2586" s="168"/>
      <c r="SHI2586" s="168"/>
      <c r="SHJ2586" s="168"/>
      <c r="SHK2586" s="168"/>
      <c r="SHL2586" s="168"/>
      <c r="SHM2586" s="168"/>
      <c r="SHN2586" s="168"/>
      <c r="SHO2586" s="168"/>
      <c r="SHP2586" s="168"/>
      <c r="SHQ2586" s="168"/>
      <c r="SHR2586" s="168"/>
      <c r="SHS2586" s="168"/>
      <c r="SHT2586" s="168"/>
      <c r="SHU2586" s="168"/>
      <c r="SHV2586" s="168"/>
      <c r="SHW2586" s="168"/>
      <c r="SHX2586" s="168"/>
      <c r="SHY2586" s="168"/>
      <c r="SHZ2586" s="168"/>
      <c r="SIA2586" s="168"/>
      <c r="SIB2586" s="168"/>
      <c r="SIC2586" s="168"/>
      <c r="SID2586" s="168"/>
      <c r="SIE2586" s="168"/>
      <c r="SIF2586" s="168"/>
      <c r="SIG2586" s="168"/>
      <c r="SIH2586" s="168"/>
      <c r="SII2586" s="168"/>
      <c r="SIJ2586" s="168"/>
      <c r="SIK2586" s="168"/>
      <c r="SIL2586" s="168"/>
      <c r="SIM2586" s="168"/>
      <c r="SIN2586" s="168"/>
      <c r="SIO2586" s="168"/>
      <c r="SIP2586" s="168"/>
      <c r="SIQ2586" s="168"/>
      <c r="SIR2586" s="168"/>
      <c r="SIS2586" s="168"/>
      <c r="SIT2586" s="168"/>
      <c r="SIU2586" s="168"/>
      <c r="SIV2586" s="168"/>
      <c r="SIW2586" s="168"/>
      <c r="SIX2586" s="168"/>
      <c r="SIY2586" s="168"/>
      <c r="SIZ2586" s="168"/>
      <c r="SJA2586" s="168"/>
      <c r="SJB2586" s="168"/>
      <c r="SJC2586" s="168"/>
      <c r="SJD2586" s="168"/>
      <c r="SJE2586" s="168"/>
      <c r="SJF2586" s="168"/>
      <c r="SJG2586" s="168"/>
      <c r="SJH2586" s="168"/>
      <c r="SJI2586" s="168"/>
      <c r="SJJ2586" s="168"/>
      <c r="SJK2586" s="168"/>
      <c r="SJL2586" s="168"/>
      <c r="SJM2586" s="168"/>
      <c r="SJN2586" s="168"/>
      <c r="SJO2586" s="168"/>
      <c r="SJP2586" s="168"/>
      <c r="SJQ2586" s="168"/>
      <c r="SJR2586" s="168"/>
      <c r="SJS2586" s="168"/>
      <c r="SJT2586" s="168"/>
      <c r="SJU2586" s="168"/>
      <c r="SJV2586" s="168"/>
      <c r="SJW2586" s="168"/>
      <c r="SJX2586" s="168"/>
      <c r="SJY2586" s="168"/>
      <c r="SJZ2586" s="168"/>
      <c r="SKA2586" s="168"/>
      <c r="SKB2586" s="168"/>
      <c r="SKC2586" s="168"/>
      <c r="SKD2586" s="168"/>
      <c r="SKE2586" s="168"/>
      <c r="SKF2586" s="168"/>
      <c r="SKG2586" s="168"/>
      <c r="SKH2586" s="168"/>
      <c r="SKI2586" s="168"/>
      <c r="SKJ2586" s="168"/>
      <c r="SKK2586" s="168"/>
      <c r="SKL2586" s="168"/>
      <c r="SKM2586" s="168"/>
      <c r="SKN2586" s="168"/>
      <c r="SKO2586" s="168"/>
      <c r="SKP2586" s="168"/>
      <c r="SKQ2586" s="168"/>
      <c r="SKR2586" s="168"/>
      <c r="SKS2586" s="168"/>
      <c r="SKT2586" s="168"/>
      <c r="SKU2586" s="168"/>
      <c r="SKV2586" s="168"/>
      <c r="SKW2586" s="168"/>
      <c r="SKX2586" s="168"/>
      <c r="SKY2586" s="168"/>
      <c r="SKZ2586" s="168"/>
      <c r="SLA2586" s="168"/>
      <c r="SLB2586" s="168"/>
      <c r="SLC2586" s="168"/>
      <c r="SLD2586" s="168"/>
      <c r="SLE2586" s="168"/>
      <c r="SLF2586" s="168"/>
      <c r="SLG2586" s="168"/>
      <c r="SLH2586" s="168"/>
      <c r="SLI2586" s="168"/>
      <c r="SLJ2586" s="168"/>
      <c r="SLK2586" s="168"/>
      <c r="SLL2586" s="168"/>
      <c r="SLM2586" s="168"/>
      <c r="SLN2586" s="168"/>
      <c r="SLO2586" s="168"/>
      <c r="SLP2586" s="168"/>
      <c r="SLQ2586" s="168"/>
      <c r="SLR2586" s="168"/>
      <c r="SLS2586" s="168"/>
      <c r="SLT2586" s="168"/>
      <c r="SLU2586" s="168"/>
      <c r="SLV2586" s="168"/>
      <c r="SLW2586" s="168"/>
      <c r="SLX2586" s="168"/>
      <c r="SLY2586" s="168"/>
      <c r="SLZ2586" s="168"/>
      <c r="SMA2586" s="168"/>
      <c r="SMB2586" s="168"/>
      <c r="SMC2586" s="168"/>
      <c r="SMD2586" s="168"/>
      <c r="SME2586" s="168"/>
      <c r="SMF2586" s="168"/>
      <c r="SMG2586" s="168"/>
      <c r="SMH2586" s="168"/>
      <c r="SMI2586" s="168"/>
      <c r="SMJ2586" s="168"/>
      <c r="SMK2586" s="168"/>
      <c r="SML2586" s="168"/>
      <c r="SMM2586" s="168"/>
      <c r="SMN2586" s="168"/>
      <c r="SMO2586" s="168"/>
      <c r="SMP2586" s="168"/>
      <c r="SMQ2586" s="168"/>
      <c r="SMR2586" s="168"/>
      <c r="SMS2586" s="168"/>
      <c r="SMT2586" s="168"/>
      <c r="SMU2586" s="168"/>
      <c r="SMV2586" s="168"/>
      <c r="SMW2586" s="168"/>
      <c r="SMX2586" s="168"/>
      <c r="SMY2586" s="168"/>
      <c r="SMZ2586" s="168"/>
      <c r="SNA2586" s="168"/>
      <c r="SNB2586" s="168"/>
      <c r="SNC2586" s="168"/>
      <c r="SND2586" s="168"/>
      <c r="SNE2586" s="168"/>
      <c r="SNF2586" s="168"/>
      <c r="SNG2586" s="168"/>
      <c r="SNH2586" s="168"/>
      <c r="SNI2586" s="168"/>
      <c r="SNJ2586" s="168"/>
      <c r="SNK2586" s="168"/>
      <c r="SNL2586" s="168"/>
      <c r="SNM2586" s="168"/>
      <c r="SNN2586" s="168"/>
      <c r="SNO2586" s="168"/>
      <c r="SNP2586" s="168"/>
      <c r="SNQ2586" s="168"/>
      <c r="SNR2586" s="168"/>
      <c r="SNS2586" s="168"/>
      <c r="SNT2586" s="168"/>
      <c r="SNU2586" s="168"/>
      <c r="SNV2586" s="168"/>
      <c r="SNW2586" s="168"/>
      <c r="SNX2586" s="168"/>
      <c r="SNY2586" s="168"/>
      <c r="SNZ2586" s="168"/>
      <c r="SOA2586" s="168"/>
      <c r="SOB2586" s="168"/>
      <c r="SOC2586" s="168"/>
      <c r="SOD2586" s="168"/>
      <c r="SOE2586" s="168"/>
      <c r="SOF2586" s="168"/>
      <c r="SOG2586" s="168"/>
      <c r="SOH2586" s="168"/>
      <c r="SOI2586" s="168"/>
      <c r="SOJ2586" s="168"/>
      <c r="SOK2586" s="168"/>
      <c r="SOL2586" s="168"/>
      <c r="SOM2586" s="168"/>
      <c r="SON2586" s="168"/>
      <c r="SOO2586" s="168"/>
      <c r="SOP2586" s="168"/>
      <c r="SOQ2586" s="168"/>
      <c r="SOR2586" s="168"/>
      <c r="SOS2586" s="168"/>
      <c r="SOT2586" s="168"/>
      <c r="SOU2586" s="168"/>
      <c r="SOV2586" s="168"/>
      <c r="SOW2586" s="168"/>
      <c r="SOX2586" s="168"/>
      <c r="SOY2586" s="168"/>
      <c r="SOZ2586" s="168"/>
      <c r="SPA2586" s="168"/>
      <c r="SPB2586" s="168"/>
      <c r="SPC2586" s="168"/>
      <c r="SPD2586" s="168"/>
      <c r="SPE2586" s="168"/>
      <c r="SPF2586" s="168"/>
      <c r="SPG2586" s="168"/>
      <c r="SPH2586" s="168"/>
      <c r="SPI2586" s="168"/>
      <c r="SPJ2586" s="168"/>
      <c r="SPK2586" s="168"/>
      <c r="SPL2586" s="168"/>
      <c r="SPM2586" s="168"/>
      <c r="SPN2586" s="168"/>
      <c r="SPO2586" s="168"/>
      <c r="SPP2586" s="168"/>
      <c r="SPQ2586" s="168"/>
      <c r="SPR2586" s="168"/>
      <c r="SPS2586" s="168"/>
      <c r="SPT2586" s="168"/>
      <c r="SPU2586" s="168"/>
      <c r="SPV2586" s="168"/>
      <c r="SPW2586" s="168"/>
      <c r="SPX2586" s="168"/>
      <c r="SPY2586" s="168"/>
      <c r="SPZ2586" s="168"/>
      <c r="SQA2586" s="168"/>
      <c r="SQB2586" s="168"/>
      <c r="SQC2586" s="168"/>
      <c r="SQD2586" s="168"/>
      <c r="SQE2586" s="168"/>
      <c r="SQF2586" s="168"/>
      <c r="SQG2586" s="168"/>
      <c r="SQH2586" s="168"/>
      <c r="SQI2586" s="168"/>
      <c r="SQJ2586" s="168"/>
      <c r="SQK2586" s="168"/>
      <c r="SQL2586" s="168"/>
      <c r="SQM2586" s="168"/>
      <c r="SQN2586" s="168"/>
      <c r="SQO2586" s="168"/>
      <c r="SQP2586" s="168"/>
      <c r="SQQ2586" s="168"/>
      <c r="SQR2586" s="168"/>
      <c r="SQS2586" s="168"/>
      <c r="SQT2586" s="168"/>
      <c r="SQU2586" s="168"/>
      <c r="SQV2586" s="168"/>
      <c r="SQW2586" s="168"/>
      <c r="SQX2586" s="168"/>
      <c r="SQY2586" s="168"/>
      <c r="SQZ2586" s="168"/>
      <c r="SRA2586" s="168"/>
      <c r="SRB2586" s="168"/>
      <c r="SRC2586" s="168"/>
      <c r="SRD2586" s="168"/>
      <c r="SRE2586" s="168"/>
      <c r="SRF2586" s="168"/>
      <c r="SRG2586" s="168"/>
      <c r="SRH2586" s="168"/>
      <c r="SRI2586" s="168"/>
      <c r="SRJ2586" s="168"/>
      <c r="SRK2586" s="168"/>
      <c r="SRL2586" s="168"/>
      <c r="SRM2586" s="168"/>
      <c r="SRN2586" s="168"/>
      <c r="SRO2586" s="168"/>
      <c r="SRP2586" s="168"/>
      <c r="SRQ2586" s="168"/>
      <c r="SRR2586" s="168"/>
      <c r="SRS2586" s="168"/>
      <c r="SRT2586" s="168"/>
      <c r="SRU2586" s="168"/>
      <c r="SRV2586" s="168"/>
      <c r="SRW2586" s="168"/>
      <c r="SRX2586" s="168"/>
      <c r="SRY2586" s="168"/>
      <c r="SRZ2586" s="168"/>
      <c r="SSA2586" s="168"/>
      <c r="SSB2586" s="168"/>
      <c r="SSC2586" s="168"/>
      <c r="SSD2586" s="168"/>
      <c r="SSE2586" s="168"/>
      <c r="SSF2586" s="168"/>
      <c r="SSG2586" s="168"/>
      <c r="SSH2586" s="168"/>
      <c r="SSI2586" s="168"/>
      <c r="SSJ2586" s="168"/>
      <c r="SSK2586" s="168"/>
      <c r="SSL2586" s="168"/>
      <c r="SSM2586" s="168"/>
      <c r="SSN2586" s="168"/>
      <c r="SSO2586" s="168"/>
      <c r="SSP2586" s="168"/>
      <c r="SSQ2586" s="168"/>
      <c r="SSR2586" s="168"/>
      <c r="SSS2586" s="168"/>
      <c r="SST2586" s="168"/>
      <c r="SSU2586" s="168"/>
      <c r="SSV2586" s="168"/>
      <c r="SSW2586" s="168"/>
      <c r="SSX2586" s="168"/>
      <c r="SSY2586" s="168"/>
      <c r="SSZ2586" s="168"/>
      <c r="STA2586" s="168"/>
      <c r="STB2586" s="168"/>
      <c r="STC2586" s="168"/>
      <c r="STD2586" s="168"/>
      <c r="STE2586" s="168"/>
      <c r="STF2586" s="168"/>
      <c r="STG2586" s="168"/>
      <c r="STH2586" s="168"/>
      <c r="STI2586" s="168"/>
      <c r="STJ2586" s="168"/>
      <c r="STK2586" s="168"/>
      <c r="STL2586" s="168"/>
      <c r="STM2586" s="168"/>
      <c r="STN2586" s="168"/>
      <c r="STO2586" s="168"/>
      <c r="STP2586" s="168"/>
      <c r="STQ2586" s="168"/>
      <c r="STR2586" s="168"/>
      <c r="STS2586" s="168"/>
      <c r="STT2586" s="168"/>
      <c r="STU2586" s="168"/>
      <c r="STV2586" s="168"/>
      <c r="STW2586" s="168"/>
      <c r="STX2586" s="168"/>
      <c r="STY2586" s="168"/>
      <c r="STZ2586" s="168"/>
      <c r="SUA2586" s="168"/>
      <c r="SUB2586" s="168"/>
      <c r="SUC2586" s="168"/>
      <c r="SUD2586" s="168"/>
      <c r="SUE2586" s="168"/>
      <c r="SUF2586" s="168"/>
      <c r="SUG2586" s="168"/>
      <c r="SUH2586" s="168"/>
      <c r="SUI2586" s="168"/>
      <c r="SUJ2586" s="168"/>
      <c r="SUK2586" s="168"/>
      <c r="SUL2586" s="168"/>
      <c r="SUM2586" s="168"/>
      <c r="SUN2586" s="168"/>
      <c r="SUO2586" s="168"/>
      <c r="SUP2586" s="168"/>
      <c r="SUQ2586" s="168"/>
      <c r="SUR2586" s="168"/>
      <c r="SUS2586" s="168"/>
      <c r="SUT2586" s="168"/>
      <c r="SUU2586" s="168"/>
      <c r="SUV2586" s="168"/>
      <c r="SUW2586" s="168"/>
      <c r="SUX2586" s="168"/>
      <c r="SUY2586" s="168"/>
      <c r="SUZ2586" s="168"/>
      <c r="SVA2586" s="168"/>
      <c r="SVB2586" s="168"/>
      <c r="SVC2586" s="168"/>
      <c r="SVD2586" s="168"/>
      <c r="SVE2586" s="168"/>
      <c r="SVF2586" s="168"/>
      <c r="SVG2586" s="168"/>
      <c r="SVH2586" s="168"/>
      <c r="SVI2586" s="168"/>
      <c r="SVJ2586" s="168"/>
      <c r="SVK2586" s="168"/>
      <c r="SVL2586" s="168"/>
      <c r="SVM2586" s="168"/>
      <c r="SVN2586" s="168"/>
      <c r="SVO2586" s="168"/>
      <c r="SVP2586" s="168"/>
      <c r="SVQ2586" s="168"/>
      <c r="SVR2586" s="168"/>
      <c r="SVS2586" s="168"/>
      <c r="SVT2586" s="168"/>
      <c r="SVU2586" s="168"/>
      <c r="SVV2586" s="168"/>
      <c r="SVW2586" s="168"/>
      <c r="SVX2586" s="168"/>
      <c r="SVY2586" s="168"/>
      <c r="SVZ2586" s="168"/>
      <c r="SWA2586" s="168"/>
      <c r="SWB2586" s="168"/>
      <c r="SWC2586" s="168"/>
      <c r="SWD2586" s="168"/>
      <c r="SWE2586" s="168"/>
      <c r="SWF2586" s="168"/>
      <c r="SWG2586" s="168"/>
      <c r="SWH2586" s="168"/>
      <c r="SWI2586" s="168"/>
      <c r="SWJ2586" s="168"/>
      <c r="SWK2586" s="168"/>
      <c r="SWL2586" s="168"/>
      <c r="SWM2586" s="168"/>
      <c r="SWN2586" s="168"/>
      <c r="SWO2586" s="168"/>
      <c r="SWP2586" s="168"/>
      <c r="SWQ2586" s="168"/>
      <c r="SWR2586" s="168"/>
      <c r="SWS2586" s="168"/>
      <c r="SWT2586" s="168"/>
      <c r="SWU2586" s="168"/>
      <c r="SWV2586" s="168"/>
      <c r="SWW2586" s="168"/>
      <c r="SWX2586" s="168"/>
      <c r="SWY2586" s="168"/>
      <c r="SWZ2586" s="168"/>
      <c r="SXA2586" s="168"/>
      <c r="SXB2586" s="168"/>
      <c r="SXC2586" s="168"/>
      <c r="SXD2586" s="168"/>
      <c r="SXE2586" s="168"/>
      <c r="SXF2586" s="168"/>
      <c r="SXG2586" s="168"/>
      <c r="SXH2586" s="168"/>
      <c r="SXI2586" s="168"/>
      <c r="SXJ2586" s="168"/>
      <c r="SXK2586" s="168"/>
      <c r="SXL2586" s="168"/>
      <c r="SXM2586" s="168"/>
      <c r="SXN2586" s="168"/>
      <c r="SXO2586" s="168"/>
      <c r="SXP2586" s="168"/>
      <c r="SXQ2586" s="168"/>
      <c r="SXR2586" s="168"/>
      <c r="SXS2586" s="168"/>
      <c r="SXT2586" s="168"/>
      <c r="SXU2586" s="168"/>
      <c r="SXV2586" s="168"/>
      <c r="SXW2586" s="168"/>
      <c r="SXX2586" s="168"/>
      <c r="SXY2586" s="168"/>
      <c r="SXZ2586" s="168"/>
      <c r="SYA2586" s="168"/>
      <c r="SYB2586" s="168"/>
      <c r="SYC2586" s="168"/>
      <c r="SYD2586" s="168"/>
      <c r="SYE2586" s="168"/>
      <c r="SYF2586" s="168"/>
      <c r="SYG2586" s="168"/>
      <c r="SYH2586" s="168"/>
      <c r="SYI2586" s="168"/>
      <c r="SYJ2586" s="168"/>
      <c r="SYK2586" s="168"/>
      <c r="SYL2586" s="168"/>
      <c r="SYM2586" s="168"/>
      <c r="SYN2586" s="168"/>
      <c r="SYO2586" s="168"/>
      <c r="SYP2586" s="168"/>
      <c r="SYQ2586" s="168"/>
      <c r="SYR2586" s="168"/>
      <c r="SYS2586" s="168"/>
      <c r="SYT2586" s="168"/>
      <c r="SYU2586" s="168"/>
      <c r="SYV2586" s="168"/>
      <c r="SYW2586" s="168"/>
      <c r="SYX2586" s="168"/>
      <c r="SYY2586" s="168"/>
      <c r="SYZ2586" s="168"/>
      <c r="SZA2586" s="168"/>
      <c r="SZB2586" s="168"/>
      <c r="SZC2586" s="168"/>
      <c r="SZD2586" s="168"/>
      <c r="SZE2586" s="168"/>
      <c r="SZF2586" s="168"/>
      <c r="SZG2586" s="168"/>
      <c r="SZH2586" s="168"/>
      <c r="SZI2586" s="168"/>
      <c r="SZJ2586" s="168"/>
      <c r="SZK2586" s="168"/>
      <c r="SZL2586" s="168"/>
      <c r="SZM2586" s="168"/>
      <c r="SZN2586" s="168"/>
      <c r="SZO2586" s="168"/>
      <c r="SZP2586" s="168"/>
      <c r="SZQ2586" s="168"/>
      <c r="SZR2586" s="168"/>
      <c r="SZS2586" s="168"/>
      <c r="SZT2586" s="168"/>
      <c r="SZU2586" s="168"/>
      <c r="SZV2586" s="168"/>
      <c r="SZW2586" s="168"/>
      <c r="SZX2586" s="168"/>
      <c r="SZY2586" s="168"/>
      <c r="SZZ2586" s="168"/>
      <c r="TAA2586" s="168"/>
      <c r="TAB2586" s="168"/>
      <c r="TAC2586" s="168"/>
      <c r="TAD2586" s="168"/>
      <c r="TAE2586" s="168"/>
      <c r="TAF2586" s="168"/>
      <c r="TAG2586" s="168"/>
      <c r="TAH2586" s="168"/>
      <c r="TAI2586" s="168"/>
      <c r="TAJ2586" s="168"/>
      <c r="TAK2586" s="168"/>
      <c r="TAL2586" s="168"/>
      <c r="TAM2586" s="168"/>
      <c r="TAN2586" s="168"/>
      <c r="TAO2586" s="168"/>
      <c r="TAP2586" s="168"/>
      <c r="TAQ2586" s="168"/>
      <c r="TAR2586" s="168"/>
      <c r="TAS2586" s="168"/>
      <c r="TAT2586" s="168"/>
      <c r="TAU2586" s="168"/>
      <c r="TAV2586" s="168"/>
      <c r="TAW2586" s="168"/>
      <c r="TAX2586" s="168"/>
      <c r="TAY2586" s="168"/>
      <c r="TAZ2586" s="168"/>
      <c r="TBA2586" s="168"/>
      <c r="TBB2586" s="168"/>
      <c r="TBC2586" s="168"/>
      <c r="TBD2586" s="168"/>
      <c r="TBE2586" s="168"/>
      <c r="TBF2586" s="168"/>
      <c r="TBG2586" s="168"/>
      <c r="TBH2586" s="168"/>
      <c r="TBI2586" s="168"/>
      <c r="TBJ2586" s="168"/>
      <c r="TBK2586" s="168"/>
      <c r="TBL2586" s="168"/>
      <c r="TBM2586" s="168"/>
      <c r="TBN2586" s="168"/>
      <c r="TBO2586" s="168"/>
      <c r="TBP2586" s="168"/>
      <c r="TBQ2586" s="168"/>
      <c r="TBR2586" s="168"/>
      <c r="TBS2586" s="168"/>
      <c r="TBT2586" s="168"/>
      <c r="TBU2586" s="168"/>
      <c r="TBV2586" s="168"/>
      <c r="TBW2586" s="168"/>
      <c r="TBX2586" s="168"/>
      <c r="TBY2586" s="168"/>
      <c r="TBZ2586" s="168"/>
      <c r="TCA2586" s="168"/>
      <c r="TCB2586" s="168"/>
      <c r="TCC2586" s="168"/>
      <c r="TCD2586" s="168"/>
      <c r="TCE2586" s="168"/>
      <c r="TCF2586" s="168"/>
      <c r="TCG2586" s="168"/>
      <c r="TCH2586" s="168"/>
      <c r="TCI2586" s="168"/>
      <c r="TCJ2586" s="168"/>
      <c r="TCK2586" s="168"/>
      <c r="TCL2586" s="168"/>
      <c r="TCM2586" s="168"/>
      <c r="TCN2586" s="168"/>
      <c r="TCO2586" s="168"/>
      <c r="TCP2586" s="168"/>
      <c r="TCQ2586" s="168"/>
      <c r="TCR2586" s="168"/>
      <c r="TCS2586" s="168"/>
      <c r="TCT2586" s="168"/>
      <c r="TCU2586" s="168"/>
      <c r="TCV2586" s="168"/>
      <c r="TCW2586" s="168"/>
      <c r="TCX2586" s="168"/>
      <c r="TCY2586" s="168"/>
      <c r="TCZ2586" s="168"/>
      <c r="TDA2586" s="168"/>
      <c r="TDB2586" s="168"/>
      <c r="TDC2586" s="168"/>
      <c r="TDD2586" s="168"/>
      <c r="TDE2586" s="168"/>
      <c r="TDF2586" s="168"/>
      <c r="TDG2586" s="168"/>
      <c r="TDH2586" s="168"/>
      <c r="TDI2586" s="168"/>
      <c r="TDJ2586" s="168"/>
      <c r="TDK2586" s="168"/>
      <c r="TDL2586" s="168"/>
      <c r="TDM2586" s="168"/>
      <c r="TDN2586" s="168"/>
      <c r="TDO2586" s="168"/>
      <c r="TDP2586" s="168"/>
      <c r="TDQ2586" s="168"/>
      <c r="TDR2586" s="168"/>
      <c r="TDS2586" s="168"/>
      <c r="TDT2586" s="168"/>
      <c r="TDU2586" s="168"/>
      <c r="TDV2586" s="168"/>
      <c r="TDW2586" s="168"/>
      <c r="TDX2586" s="168"/>
      <c r="TDY2586" s="168"/>
      <c r="TDZ2586" s="168"/>
      <c r="TEA2586" s="168"/>
      <c r="TEB2586" s="168"/>
      <c r="TEC2586" s="168"/>
      <c r="TED2586" s="168"/>
      <c r="TEE2586" s="168"/>
      <c r="TEF2586" s="168"/>
      <c r="TEG2586" s="168"/>
      <c r="TEH2586" s="168"/>
      <c r="TEI2586" s="168"/>
      <c r="TEJ2586" s="168"/>
      <c r="TEK2586" s="168"/>
      <c r="TEL2586" s="168"/>
      <c r="TEM2586" s="168"/>
      <c r="TEN2586" s="168"/>
      <c r="TEO2586" s="168"/>
      <c r="TEP2586" s="168"/>
      <c r="TEQ2586" s="168"/>
      <c r="TER2586" s="168"/>
      <c r="TES2586" s="168"/>
      <c r="TET2586" s="168"/>
      <c r="TEU2586" s="168"/>
      <c r="TEV2586" s="168"/>
      <c r="TEW2586" s="168"/>
      <c r="TEX2586" s="168"/>
      <c r="TEY2586" s="168"/>
      <c r="TEZ2586" s="168"/>
      <c r="TFA2586" s="168"/>
      <c r="TFB2586" s="168"/>
      <c r="TFC2586" s="168"/>
      <c r="TFD2586" s="168"/>
      <c r="TFE2586" s="168"/>
      <c r="TFF2586" s="168"/>
      <c r="TFG2586" s="168"/>
      <c r="TFH2586" s="168"/>
      <c r="TFI2586" s="168"/>
      <c r="TFJ2586" s="168"/>
      <c r="TFK2586" s="168"/>
      <c r="TFL2586" s="168"/>
      <c r="TFM2586" s="168"/>
      <c r="TFN2586" s="168"/>
      <c r="TFO2586" s="168"/>
      <c r="TFP2586" s="168"/>
      <c r="TFQ2586" s="168"/>
      <c r="TFR2586" s="168"/>
      <c r="TFS2586" s="168"/>
      <c r="TFT2586" s="168"/>
      <c r="TFU2586" s="168"/>
      <c r="TFV2586" s="168"/>
      <c r="TFW2586" s="168"/>
      <c r="TFX2586" s="168"/>
      <c r="TFY2586" s="168"/>
      <c r="TFZ2586" s="168"/>
      <c r="TGA2586" s="168"/>
      <c r="TGB2586" s="168"/>
      <c r="TGC2586" s="168"/>
      <c r="TGD2586" s="168"/>
      <c r="TGE2586" s="168"/>
      <c r="TGF2586" s="168"/>
      <c r="TGG2586" s="168"/>
      <c r="TGH2586" s="168"/>
      <c r="TGI2586" s="168"/>
      <c r="TGJ2586" s="168"/>
      <c r="TGK2586" s="168"/>
      <c r="TGL2586" s="168"/>
      <c r="TGM2586" s="168"/>
      <c r="TGN2586" s="168"/>
      <c r="TGO2586" s="168"/>
      <c r="TGP2586" s="168"/>
      <c r="TGQ2586" s="168"/>
      <c r="TGR2586" s="168"/>
      <c r="TGS2586" s="168"/>
      <c r="TGT2586" s="168"/>
      <c r="TGU2586" s="168"/>
      <c r="TGV2586" s="168"/>
      <c r="TGW2586" s="168"/>
      <c r="TGX2586" s="168"/>
      <c r="TGY2586" s="168"/>
      <c r="TGZ2586" s="168"/>
      <c r="THA2586" s="168"/>
      <c r="THB2586" s="168"/>
      <c r="THC2586" s="168"/>
      <c r="THD2586" s="168"/>
      <c r="THE2586" s="168"/>
      <c r="THF2586" s="168"/>
      <c r="THG2586" s="168"/>
      <c r="THH2586" s="168"/>
      <c r="THI2586" s="168"/>
      <c r="THJ2586" s="168"/>
      <c r="THK2586" s="168"/>
      <c r="THL2586" s="168"/>
      <c r="THM2586" s="168"/>
      <c r="THN2586" s="168"/>
      <c r="THO2586" s="168"/>
      <c r="THP2586" s="168"/>
      <c r="THQ2586" s="168"/>
      <c r="THR2586" s="168"/>
      <c r="THS2586" s="168"/>
      <c r="THT2586" s="168"/>
      <c r="THU2586" s="168"/>
      <c r="THV2586" s="168"/>
      <c r="THW2586" s="168"/>
      <c r="THX2586" s="168"/>
      <c r="THY2586" s="168"/>
      <c r="THZ2586" s="168"/>
      <c r="TIA2586" s="168"/>
      <c r="TIB2586" s="168"/>
      <c r="TIC2586" s="168"/>
      <c r="TID2586" s="168"/>
      <c r="TIE2586" s="168"/>
      <c r="TIF2586" s="168"/>
      <c r="TIG2586" s="168"/>
      <c r="TIH2586" s="168"/>
      <c r="TII2586" s="168"/>
      <c r="TIJ2586" s="168"/>
      <c r="TIK2586" s="168"/>
      <c r="TIL2586" s="168"/>
      <c r="TIM2586" s="168"/>
      <c r="TIN2586" s="168"/>
      <c r="TIO2586" s="168"/>
      <c r="TIP2586" s="168"/>
      <c r="TIQ2586" s="168"/>
      <c r="TIR2586" s="168"/>
      <c r="TIS2586" s="168"/>
      <c r="TIT2586" s="168"/>
      <c r="TIU2586" s="168"/>
      <c r="TIV2586" s="168"/>
      <c r="TIW2586" s="168"/>
      <c r="TIX2586" s="168"/>
      <c r="TIY2586" s="168"/>
      <c r="TIZ2586" s="168"/>
      <c r="TJA2586" s="168"/>
      <c r="TJB2586" s="168"/>
      <c r="TJC2586" s="168"/>
      <c r="TJD2586" s="168"/>
      <c r="TJE2586" s="168"/>
      <c r="TJF2586" s="168"/>
      <c r="TJG2586" s="168"/>
      <c r="TJH2586" s="168"/>
      <c r="TJI2586" s="168"/>
      <c r="TJJ2586" s="168"/>
      <c r="TJK2586" s="168"/>
      <c r="TJL2586" s="168"/>
      <c r="TJM2586" s="168"/>
      <c r="TJN2586" s="168"/>
      <c r="TJO2586" s="168"/>
      <c r="TJP2586" s="168"/>
      <c r="TJQ2586" s="168"/>
      <c r="TJR2586" s="168"/>
      <c r="TJS2586" s="168"/>
      <c r="TJT2586" s="168"/>
      <c r="TJU2586" s="168"/>
      <c r="TJV2586" s="168"/>
      <c r="TJW2586" s="168"/>
      <c r="TJX2586" s="168"/>
      <c r="TJY2586" s="168"/>
      <c r="TJZ2586" s="168"/>
      <c r="TKA2586" s="168"/>
      <c r="TKB2586" s="168"/>
      <c r="TKC2586" s="168"/>
      <c r="TKD2586" s="168"/>
      <c r="TKE2586" s="168"/>
      <c r="TKF2586" s="168"/>
      <c r="TKG2586" s="168"/>
      <c r="TKH2586" s="168"/>
      <c r="TKI2586" s="168"/>
      <c r="TKJ2586" s="168"/>
      <c r="TKK2586" s="168"/>
      <c r="TKL2586" s="168"/>
      <c r="TKM2586" s="168"/>
      <c r="TKN2586" s="168"/>
      <c r="TKO2586" s="168"/>
      <c r="TKP2586" s="168"/>
      <c r="TKQ2586" s="168"/>
      <c r="TKR2586" s="168"/>
      <c r="TKS2586" s="168"/>
      <c r="TKT2586" s="168"/>
      <c r="TKU2586" s="168"/>
      <c r="TKV2586" s="168"/>
      <c r="TKW2586" s="168"/>
      <c r="TKX2586" s="168"/>
      <c r="TKY2586" s="168"/>
      <c r="TKZ2586" s="168"/>
      <c r="TLA2586" s="168"/>
      <c r="TLB2586" s="168"/>
      <c r="TLC2586" s="168"/>
      <c r="TLD2586" s="168"/>
      <c r="TLE2586" s="168"/>
      <c r="TLF2586" s="168"/>
      <c r="TLG2586" s="168"/>
      <c r="TLH2586" s="168"/>
      <c r="TLI2586" s="168"/>
      <c r="TLJ2586" s="168"/>
      <c r="TLK2586" s="168"/>
      <c r="TLL2586" s="168"/>
      <c r="TLM2586" s="168"/>
      <c r="TLN2586" s="168"/>
      <c r="TLO2586" s="168"/>
      <c r="TLP2586" s="168"/>
      <c r="TLQ2586" s="168"/>
      <c r="TLR2586" s="168"/>
      <c r="TLS2586" s="168"/>
      <c r="TLT2586" s="168"/>
      <c r="TLU2586" s="168"/>
      <c r="TLV2586" s="168"/>
      <c r="TLW2586" s="168"/>
      <c r="TLX2586" s="168"/>
      <c r="TLY2586" s="168"/>
      <c r="TLZ2586" s="168"/>
      <c r="TMA2586" s="168"/>
      <c r="TMB2586" s="168"/>
      <c r="TMC2586" s="168"/>
      <c r="TMD2586" s="168"/>
      <c r="TME2586" s="168"/>
      <c r="TMF2586" s="168"/>
      <c r="TMG2586" s="168"/>
      <c r="TMH2586" s="168"/>
      <c r="TMI2586" s="168"/>
      <c r="TMJ2586" s="168"/>
      <c r="TMK2586" s="168"/>
      <c r="TML2586" s="168"/>
      <c r="TMM2586" s="168"/>
      <c r="TMN2586" s="168"/>
      <c r="TMO2586" s="168"/>
      <c r="TMP2586" s="168"/>
      <c r="TMQ2586" s="168"/>
      <c r="TMR2586" s="168"/>
      <c r="TMS2586" s="168"/>
      <c r="TMT2586" s="168"/>
      <c r="TMU2586" s="168"/>
      <c r="TMV2586" s="168"/>
      <c r="TMW2586" s="168"/>
      <c r="TMX2586" s="168"/>
      <c r="TMY2586" s="168"/>
      <c r="TMZ2586" s="168"/>
      <c r="TNA2586" s="168"/>
      <c r="TNB2586" s="168"/>
      <c r="TNC2586" s="168"/>
      <c r="TND2586" s="168"/>
      <c r="TNE2586" s="168"/>
      <c r="TNF2586" s="168"/>
      <c r="TNG2586" s="168"/>
      <c r="TNH2586" s="168"/>
      <c r="TNI2586" s="168"/>
      <c r="TNJ2586" s="168"/>
      <c r="TNK2586" s="168"/>
      <c r="TNL2586" s="168"/>
      <c r="TNM2586" s="168"/>
      <c r="TNN2586" s="168"/>
      <c r="TNO2586" s="168"/>
      <c r="TNP2586" s="168"/>
      <c r="TNQ2586" s="168"/>
      <c r="TNR2586" s="168"/>
      <c r="TNS2586" s="168"/>
      <c r="TNT2586" s="168"/>
      <c r="TNU2586" s="168"/>
      <c r="TNV2586" s="168"/>
      <c r="TNW2586" s="168"/>
      <c r="TNX2586" s="168"/>
      <c r="TNY2586" s="168"/>
      <c r="TNZ2586" s="168"/>
      <c r="TOA2586" s="168"/>
      <c r="TOB2586" s="168"/>
      <c r="TOC2586" s="168"/>
      <c r="TOD2586" s="168"/>
      <c r="TOE2586" s="168"/>
      <c r="TOF2586" s="168"/>
      <c r="TOG2586" s="168"/>
      <c r="TOH2586" s="168"/>
      <c r="TOI2586" s="168"/>
      <c r="TOJ2586" s="168"/>
      <c r="TOK2586" s="168"/>
      <c r="TOL2586" s="168"/>
      <c r="TOM2586" s="168"/>
      <c r="TON2586" s="168"/>
      <c r="TOO2586" s="168"/>
      <c r="TOP2586" s="168"/>
      <c r="TOQ2586" s="168"/>
      <c r="TOR2586" s="168"/>
      <c r="TOS2586" s="168"/>
      <c r="TOT2586" s="168"/>
      <c r="TOU2586" s="168"/>
      <c r="TOV2586" s="168"/>
      <c r="TOW2586" s="168"/>
      <c r="TOX2586" s="168"/>
      <c r="TOY2586" s="168"/>
      <c r="TOZ2586" s="168"/>
      <c r="TPA2586" s="168"/>
      <c r="TPB2586" s="168"/>
      <c r="TPC2586" s="168"/>
      <c r="TPD2586" s="168"/>
      <c r="TPE2586" s="168"/>
      <c r="TPF2586" s="168"/>
      <c r="TPG2586" s="168"/>
      <c r="TPH2586" s="168"/>
      <c r="TPI2586" s="168"/>
      <c r="TPJ2586" s="168"/>
      <c r="TPK2586" s="168"/>
      <c r="TPL2586" s="168"/>
      <c r="TPM2586" s="168"/>
      <c r="TPN2586" s="168"/>
      <c r="TPO2586" s="168"/>
      <c r="TPP2586" s="168"/>
      <c r="TPQ2586" s="168"/>
      <c r="TPR2586" s="168"/>
      <c r="TPS2586" s="168"/>
      <c r="TPT2586" s="168"/>
      <c r="TPU2586" s="168"/>
      <c r="TPV2586" s="168"/>
      <c r="TPW2586" s="168"/>
      <c r="TPX2586" s="168"/>
      <c r="TPY2586" s="168"/>
      <c r="TPZ2586" s="168"/>
      <c r="TQA2586" s="168"/>
      <c r="TQB2586" s="168"/>
      <c r="TQC2586" s="168"/>
      <c r="TQD2586" s="168"/>
      <c r="TQE2586" s="168"/>
      <c r="TQF2586" s="168"/>
      <c r="TQG2586" s="168"/>
      <c r="TQH2586" s="168"/>
      <c r="TQI2586" s="168"/>
      <c r="TQJ2586" s="168"/>
      <c r="TQK2586" s="168"/>
      <c r="TQL2586" s="168"/>
      <c r="TQM2586" s="168"/>
      <c r="TQN2586" s="168"/>
      <c r="TQO2586" s="168"/>
      <c r="TQP2586" s="168"/>
      <c r="TQQ2586" s="168"/>
      <c r="TQR2586" s="168"/>
      <c r="TQS2586" s="168"/>
      <c r="TQT2586" s="168"/>
      <c r="TQU2586" s="168"/>
      <c r="TQV2586" s="168"/>
      <c r="TQW2586" s="168"/>
      <c r="TQX2586" s="168"/>
      <c r="TQY2586" s="168"/>
      <c r="TQZ2586" s="168"/>
      <c r="TRA2586" s="168"/>
      <c r="TRB2586" s="168"/>
      <c r="TRC2586" s="168"/>
      <c r="TRD2586" s="168"/>
      <c r="TRE2586" s="168"/>
      <c r="TRF2586" s="168"/>
      <c r="TRG2586" s="168"/>
      <c r="TRH2586" s="168"/>
      <c r="TRI2586" s="168"/>
      <c r="TRJ2586" s="168"/>
      <c r="TRK2586" s="168"/>
      <c r="TRL2586" s="168"/>
      <c r="TRM2586" s="168"/>
      <c r="TRN2586" s="168"/>
      <c r="TRO2586" s="168"/>
      <c r="TRP2586" s="168"/>
      <c r="TRQ2586" s="168"/>
      <c r="TRR2586" s="168"/>
      <c r="TRS2586" s="168"/>
      <c r="TRT2586" s="168"/>
      <c r="TRU2586" s="168"/>
      <c r="TRV2586" s="168"/>
      <c r="TRW2586" s="168"/>
      <c r="TRX2586" s="168"/>
      <c r="TRY2586" s="168"/>
      <c r="TRZ2586" s="168"/>
      <c r="TSA2586" s="168"/>
      <c r="TSB2586" s="168"/>
      <c r="TSC2586" s="168"/>
      <c r="TSD2586" s="168"/>
      <c r="TSE2586" s="168"/>
      <c r="TSF2586" s="168"/>
      <c r="TSG2586" s="168"/>
      <c r="TSH2586" s="168"/>
      <c r="TSI2586" s="168"/>
      <c r="TSJ2586" s="168"/>
      <c r="TSK2586" s="168"/>
      <c r="TSL2586" s="168"/>
      <c r="TSM2586" s="168"/>
      <c r="TSN2586" s="168"/>
      <c r="TSO2586" s="168"/>
      <c r="TSP2586" s="168"/>
      <c r="TSQ2586" s="168"/>
      <c r="TSR2586" s="168"/>
      <c r="TSS2586" s="168"/>
      <c r="TST2586" s="168"/>
      <c r="TSU2586" s="168"/>
      <c r="TSV2586" s="168"/>
      <c r="TSW2586" s="168"/>
      <c r="TSX2586" s="168"/>
      <c r="TSY2586" s="168"/>
      <c r="TSZ2586" s="168"/>
      <c r="TTA2586" s="168"/>
      <c r="TTB2586" s="168"/>
      <c r="TTC2586" s="168"/>
      <c r="TTD2586" s="168"/>
      <c r="TTE2586" s="168"/>
      <c r="TTF2586" s="168"/>
      <c r="TTG2586" s="168"/>
      <c r="TTH2586" s="168"/>
      <c r="TTI2586" s="168"/>
      <c r="TTJ2586" s="168"/>
      <c r="TTK2586" s="168"/>
      <c r="TTL2586" s="168"/>
      <c r="TTM2586" s="168"/>
      <c r="TTN2586" s="168"/>
      <c r="TTO2586" s="168"/>
      <c r="TTP2586" s="168"/>
      <c r="TTQ2586" s="168"/>
      <c r="TTR2586" s="168"/>
      <c r="TTS2586" s="168"/>
      <c r="TTT2586" s="168"/>
      <c r="TTU2586" s="168"/>
      <c r="TTV2586" s="168"/>
      <c r="TTW2586" s="168"/>
      <c r="TTX2586" s="168"/>
      <c r="TTY2586" s="168"/>
      <c r="TTZ2586" s="168"/>
      <c r="TUA2586" s="168"/>
      <c r="TUB2586" s="168"/>
      <c r="TUC2586" s="168"/>
      <c r="TUD2586" s="168"/>
      <c r="TUE2586" s="168"/>
      <c r="TUF2586" s="168"/>
      <c r="TUG2586" s="168"/>
      <c r="TUH2586" s="168"/>
      <c r="TUI2586" s="168"/>
      <c r="TUJ2586" s="168"/>
      <c r="TUK2586" s="168"/>
      <c r="TUL2586" s="168"/>
      <c r="TUM2586" s="168"/>
      <c r="TUN2586" s="168"/>
      <c r="TUO2586" s="168"/>
      <c r="TUP2586" s="168"/>
      <c r="TUQ2586" s="168"/>
      <c r="TUR2586" s="168"/>
      <c r="TUS2586" s="168"/>
      <c r="TUT2586" s="168"/>
      <c r="TUU2586" s="168"/>
      <c r="TUV2586" s="168"/>
      <c r="TUW2586" s="168"/>
      <c r="TUX2586" s="168"/>
      <c r="TUY2586" s="168"/>
      <c r="TUZ2586" s="168"/>
      <c r="TVA2586" s="168"/>
      <c r="TVB2586" s="168"/>
      <c r="TVC2586" s="168"/>
      <c r="TVD2586" s="168"/>
      <c r="TVE2586" s="168"/>
      <c r="TVF2586" s="168"/>
      <c r="TVG2586" s="168"/>
      <c r="TVH2586" s="168"/>
      <c r="TVI2586" s="168"/>
      <c r="TVJ2586" s="168"/>
      <c r="TVK2586" s="168"/>
      <c r="TVL2586" s="168"/>
      <c r="TVM2586" s="168"/>
      <c r="TVN2586" s="168"/>
      <c r="TVO2586" s="168"/>
      <c r="TVP2586" s="168"/>
      <c r="TVQ2586" s="168"/>
      <c r="TVR2586" s="168"/>
      <c r="TVS2586" s="168"/>
      <c r="TVT2586" s="168"/>
      <c r="TVU2586" s="168"/>
      <c r="TVV2586" s="168"/>
      <c r="TVW2586" s="168"/>
      <c r="TVX2586" s="168"/>
      <c r="TVY2586" s="168"/>
      <c r="TVZ2586" s="168"/>
      <c r="TWA2586" s="168"/>
      <c r="TWB2586" s="168"/>
      <c r="TWC2586" s="168"/>
      <c r="TWD2586" s="168"/>
      <c r="TWE2586" s="168"/>
      <c r="TWF2586" s="168"/>
      <c r="TWG2586" s="168"/>
      <c r="TWH2586" s="168"/>
      <c r="TWI2586" s="168"/>
      <c r="TWJ2586" s="168"/>
      <c r="TWK2586" s="168"/>
      <c r="TWL2586" s="168"/>
      <c r="TWM2586" s="168"/>
      <c r="TWN2586" s="168"/>
      <c r="TWO2586" s="168"/>
      <c r="TWP2586" s="168"/>
      <c r="TWQ2586" s="168"/>
      <c r="TWR2586" s="168"/>
      <c r="TWS2586" s="168"/>
      <c r="TWT2586" s="168"/>
      <c r="TWU2586" s="168"/>
      <c r="TWV2586" s="168"/>
      <c r="TWW2586" s="168"/>
      <c r="TWX2586" s="168"/>
      <c r="TWY2586" s="168"/>
      <c r="TWZ2586" s="168"/>
      <c r="TXA2586" s="168"/>
      <c r="TXB2586" s="168"/>
      <c r="TXC2586" s="168"/>
      <c r="TXD2586" s="168"/>
      <c r="TXE2586" s="168"/>
      <c r="TXF2586" s="168"/>
      <c r="TXG2586" s="168"/>
      <c r="TXH2586" s="168"/>
      <c r="TXI2586" s="168"/>
      <c r="TXJ2586" s="168"/>
      <c r="TXK2586" s="168"/>
      <c r="TXL2586" s="168"/>
      <c r="TXM2586" s="168"/>
      <c r="TXN2586" s="168"/>
      <c r="TXO2586" s="168"/>
      <c r="TXP2586" s="168"/>
      <c r="TXQ2586" s="168"/>
      <c r="TXR2586" s="168"/>
      <c r="TXS2586" s="168"/>
      <c r="TXT2586" s="168"/>
      <c r="TXU2586" s="168"/>
      <c r="TXV2586" s="168"/>
      <c r="TXW2586" s="168"/>
      <c r="TXX2586" s="168"/>
      <c r="TXY2586" s="168"/>
      <c r="TXZ2586" s="168"/>
      <c r="TYA2586" s="168"/>
      <c r="TYB2586" s="168"/>
      <c r="TYC2586" s="168"/>
      <c r="TYD2586" s="168"/>
      <c r="TYE2586" s="168"/>
      <c r="TYF2586" s="168"/>
      <c r="TYG2586" s="168"/>
      <c r="TYH2586" s="168"/>
      <c r="TYI2586" s="168"/>
      <c r="TYJ2586" s="168"/>
      <c r="TYK2586" s="168"/>
      <c r="TYL2586" s="168"/>
      <c r="TYM2586" s="168"/>
      <c r="TYN2586" s="168"/>
      <c r="TYO2586" s="168"/>
      <c r="TYP2586" s="168"/>
      <c r="TYQ2586" s="168"/>
      <c r="TYR2586" s="168"/>
      <c r="TYS2586" s="168"/>
      <c r="TYT2586" s="168"/>
      <c r="TYU2586" s="168"/>
      <c r="TYV2586" s="168"/>
      <c r="TYW2586" s="168"/>
      <c r="TYX2586" s="168"/>
      <c r="TYY2586" s="168"/>
      <c r="TYZ2586" s="168"/>
      <c r="TZA2586" s="168"/>
      <c r="TZB2586" s="168"/>
      <c r="TZC2586" s="168"/>
      <c r="TZD2586" s="168"/>
      <c r="TZE2586" s="168"/>
      <c r="TZF2586" s="168"/>
      <c r="TZG2586" s="168"/>
      <c r="TZH2586" s="168"/>
      <c r="TZI2586" s="168"/>
      <c r="TZJ2586" s="168"/>
      <c r="TZK2586" s="168"/>
      <c r="TZL2586" s="168"/>
      <c r="TZM2586" s="168"/>
      <c r="TZN2586" s="168"/>
      <c r="TZO2586" s="168"/>
      <c r="TZP2586" s="168"/>
      <c r="TZQ2586" s="168"/>
      <c r="TZR2586" s="168"/>
      <c r="TZS2586" s="168"/>
      <c r="TZT2586" s="168"/>
      <c r="TZU2586" s="168"/>
      <c r="TZV2586" s="168"/>
      <c r="TZW2586" s="168"/>
      <c r="TZX2586" s="168"/>
      <c r="TZY2586" s="168"/>
      <c r="TZZ2586" s="168"/>
      <c r="UAA2586" s="168"/>
      <c r="UAB2586" s="168"/>
      <c r="UAC2586" s="168"/>
      <c r="UAD2586" s="168"/>
      <c r="UAE2586" s="168"/>
      <c r="UAF2586" s="168"/>
      <c r="UAG2586" s="168"/>
      <c r="UAH2586" s="168"/>
      <c r="UAI2586" s="168"/>
      <c r="UAJ2586" s="168"/>
      <c r="UAK2586" s="168"/>
      <c r="UAL2586" s="168"/>
      <c r="UAM2586" s="168"/>
      <c r="UAN2586" s="168"/>
      <c r="UAO2586" s="168"/>
      <c r="UAP2586" s="168"/>
      <c r="UAQ2586" s="168"/>
      <c r="UAR2586" s="168"/>
      <c r="UAS2586" s="168"/>
      <c r="UAT2586" s="168"/>
      <c r="UAU2586" s="168"/>
      <c r="UAV2586" s="168"/>
      <c r="UAW2586" s="168"/>
      <c r="UAX2586" s="168"/>
      <c r="UAY2586" s="168"/>
      <c r="UAZ2586" s="168"/>
      <c r="UBA2586" s="168"/>
      <c r="UBB2586" s="168"/>
      <c r="UBC2586" s="168"/>
      <c r="UBD2586" s="168"/>
      <c r="UBE2586" s="168"/>
      <c r="UBF2586" s="168"/>
      <c r="UBG2586" s="168"/>
      <c r="UBH2586" s="168"/>
      <c r="UBI2586" s="168"/>
      <c r="UBJ2586" s="168"/>
      <c r="UBK2586" s="168"/>
      <c r="UBL2586" s="168"/>
      <c r="UBM2586" s="168"/>
      <c r="UBN2586" s="168"/>
      <c r="UBO2586" s="168"/>
      <c r="UBP2586" s="168"/>
      <c r="UBQ2586" s="168"/>
      <c r="UBR2586" s="168"/>
      <c r="UBS2586" s="168"/>
      <c r="UBT2586" s="168"/>
      <c r="UBU2586" s="168"/>
      <c r="UBV2586" s="168"/>
      <c r="UBW2586" s="168"/>
      <c r="UBX2586" s="168"/>
      <c r="UBY2586" s="168"/>
      <c r="UBZ2586" s="168"/>
      <c r="UCA2586" s="168"/>
      <c r="UCB2586" s="168"/>
      <c r="UCC2586" s="168"/>
      <c r="UCD2586" s="168"/>
      <c r="UCE2586" s="168"/>
      <c r="UCF2586" s="168"/>
      <c r="UCG2586" s="168"/>
      <c r="UCH2586" s="168"/>
      <c r="UCI2586" s="168"/>
      <c r="UCJ2586" s="168"/>
      <c r="UCK2586" s="168"/>
      <c r="UCL2586" s="168"/>
      <c r="UCM2586" s="168"/>
      <c r="UCN2586" s="168"/>
      <c r="UCO2586" s="168"/>
      <c r="UCP2586" s="168"/>
      <c r="UCQ2586" s="168"/>
      <c r="UCR2586" s="168"/>
      <c r="UCS2586" s="168"/>
      <c r="UCT2586" s="168"/>
      <c r="UCU2586" s="168"/>
      <c r="UCV2586" s="168"/>
      <c r="UCW2586" s="168"/>
      <c r="UCX2586" s="168"/>
      <c r="UCY2586" s="168"/>
      <c r="UCZ2586" s="168"/>
      <c r="UDA2586" s="168"/>
      <c r="UDB2586" s="168"/>
      <c r="UDC2586" s="168"/>
      <c r="UDD2586" s="168"/>
      <c r="UDE2586" s="168"/>
      <c r="UDF2586" s="168"/>
      <c r="UDG2586" s="168"/>
      <c r="UDH2586" s="168"/>
      <c r="UDI2586" s="168"/>
      <c r="UDJ2586" s="168"/>
      <c r="UDK2586" s="168"/>
      <c r="UDL2586" s="168"/>
      <c r="UDM2586" s="168"/>
      <c r="UDN2586" s="168"/>
      <c r="UDO2586" s="168"/>
      <c r="UDP2586" s="168"/>
      <c r="UDQ2586" s="168"/>
      <c r="UDR2586" s="168"/>
      <c r="UDS2586" s="168"/>
      <c r="UDT2586" s="168"/>
      <c r="UDU2586" s="168"/>
      <c r="UDV2586" s="168"/>
      <c r="UDW2586" s="168"/>
      <c r="UDX2586" s="168"/>
      <c r="UDY2586" s="168"/>
      <c r="UDZ2586" s="168"/>
      <c r="UEA2586" s="168"/>
      <c r="UEB2586" s="168"/>
      <c r="UEC2586" s="168"/>
      <c r="UED2586" s="168"/>
      <c r="UEE2586" s="168"/>
      <c r="UEF2586" s="168"/>
      <c r="UEG2586" s="168"/>
      <c r="UEH2586" s="168"/>
      <c r="UEI2586" s="168"/>
      <c r="UEJ2586" s="168"/>
      <c r="UEK2586" s="168"/>
      <c r="UEL2586" s="168"/>
      <c r="UEM2586" s="168"/>
      <c r="UEN2586" s="168"/>
      <c r="UEO2586" s="168"/>
      <c r="UEP2586" s="168"/>
      <c r="UEQ2586" s="168"/>
      <c r="UER2586" s="168"/>
      <c r="UES2586" s="168"/>
      <c r="UET2586" s="168"/>
      <c r="UEU2586" s="168"/>
      <c r="UEV2586" s="168"/>
      <c r="UEW2586" s="168"/>
      <c r="UEX2586" s="168"/>
      <c r="UEY2586" s="168"/>
      <c r="UEZ2586" s="168"/>
      <c r="UFA2586" s="168"/>
      <c r="UFB2586" s="168"/>
      <c r="UFC2586" s="168"/>
      <c r="UFD2586" s="168"/>
      <c r="UFE2586" s="168"/>
      <c r="UFF2586" s="168"/>
      <c r="UFG2586" s="168"/>
      <c r="UFH2586" s="168"/>
      <c r="UFI2586" s="168"/>
      <c r="UFJ2586" s="168"/>
      <c r="UFK2586" s="168"/>
      <c r="UFL2586" s="168"/>
      <c r="UFM2586" s="168"/>
      <c r="UFN2586" s="168"/>
      <c r="UFO2586" s="168"/>
      <c r="UFP2586" s="168"/>
      <c r="UFQ2586" s="168"/>
      <c r="UFR2586" s="168"/>
      <c r="UFS2586" s="168"/>
      <c r="UFT2586" s="168"/>
      <c r="UFU2586" s="168"/>
      <c r="UFV2586" s="168"/>
      <c r="UFW2586" s="168"/>
      <c r="UFX2586" s="168"/>
      <c r="UFY2586" s="168"/>
      <c r="UFZ2586" s="168"/>
      <c r="UGA2586" s="168"/>
      <c r="UGB2586" s="168"/>
      <c r="UGC2586" s="168"/>
      <c r="UGD2586" s="168"/>
      <c r="UGE2586" s="168"/>
      <c r="UGF2586" s="168"/>
      <c r="UGG2586" s="168"/>
      <c r="UGH2586" s="168"/>
      <c r="UGI2586" s="168"/>
      <c r="UGJ2586" s="168"/>
      <c r="UGK2586" s="168"/>
      <c r="UGL2586" s="168"/>
      <c r="UGM2586" s="168"/>
      <c r="UGN2586" s="168"/>
      <c r="UGO2586" s="168"/>
      <c r="UGP2586" s="168"/>
      <c r="UGQ2586" s="168"/>
      <c r="UGR2586" s="168"/>
      <c r="UGS2586" s="168"/>
      <c r="UGT2586" s="168"/>
      <c r="UGU2586" s="168"/>
      <c r="UGV2586" s="168"/>
      <c r="UGW2586" s="168"/>
      <c r="UGX2586" s="168"/>
      <c r="UGY2586" s="168"/>
      <c r="UGZ2586" s="168"/>
      <c r="UHA2586" s="168"/>
      <c r="UHB2586" s="168"/>
      <c r="UHC2586" s="168"/>
      <c r="UHD2586" s="168"/>
      <c r="UHE2586" s="168"/>
      <c r="UHF2586" s="168"/>
      <c r="UHG2586" s="168"/>
      <c r="UHH2586" s="168"/>
      <c r="UHI2586" s="168"/>
      <c r="UHJ2586" s="168"/>
      <c r="UHK2586" s="168"/>
      <c r="UHL2586" s="168"/>
      <c r="UHM2586" s="168"/>
      <c r="UHN2586" s="168"/>
      <c r="UHO2586" s="168"/>
      <c r="UHP2586" s="168"/>
      <c r="UHQ2586" s="168"/>
      <c r="UHR2586" s="168"/>
      <c r="UHS2586" s="168"/>
      <c r="UHT2586" s="168"/>
      <c r="UHU2586" s="168"/>
      <c r="UHV2586" s="168"/>
      <c r="UHW2586" s="168"/>
      <c r="UHX2586" s="168"/>
      <c r="UHY2586" s="168"/>
      <c r="UHZ2586" s="168"/>
      <c r="UIA2586" s="168"/>
      <c r="UIB2586" s="168"/>
      <c r="UIC2586" s="168"/>
      <c r="UID2586" s="168"/>
      <c r="UIE2586" s="168"/>
      <c r="UIF2586" s="168"/>
      <c r="UIG2586" s="168"/>
      <c r="UIH2586" s="168"/>
      <c r="UII2586" s="168"/>
      <c r="UIJ2586" s="168"/>
      <c r="UIK2586" s="168"/>
      <c r="UIL2586" s="168"/>
      <c r="UIM2586" s="168"/>
      <c r="UIN2586" s="168"/>
      <c r="UIO2586" s="168"/>
      <c r="UIP2586" s="168"/>
      <c r="UIQ2586" s="168"/>
      <c r="UIR2586" s="168"/>
      <c r="UIS2586" s="168"/>
      <c r="UIT2586" s="168"/>
      <c r="UIU2586" s="168"/>
      <c r="UIV2586" s="168"/>
      <c r="UIW2586" s="168"/>
      <c r="UIX2586" s="168"/>
      <c r="UIY2586" s="168"/>
      <c r="UIZ2586" s="168"/>
      <c r="UJA2586" s="168"/>
      <c r="UJB2586" s="168"/>
      <c r="UJC2586" s="168"/>
      <c r="UJD2586" s="168"/>
      <c r="UJE2586" s="168"/>
      <c r="UJF2586" s="168"/>
      <c r="UJG2586" s="168"/>
      <c r="UJH2586" s="168"/>
      <c r="UJI2586" s="168"/>
      <c r="UJJ2586" s="168"/>
      <c r="UJK2586" s="168"/>
      <c r="UJL2586" s="168"/>
      <c r="UJM2586" s="168"/>
      <c r="UJN2586" s="168"/>
      <c r="UJO2586" s="168"/>
      <c r="UJP2586" s="168"/>
      <c r="UJQ2586" s="168"/>
      <c r="UJR2586" s="168"/>
      <c r="UJS2586" s="168"/>
      <c r="UJT2586" s="168"/>
      <c r="UJU2586" s="168"/>
      <c r="UJV2586" s="168"/>
      <c r="UJW2586" s="168"/>
      <c r="UJX2586" s="168"/>
      <c r="UJY2586" s="168"/>
      <c r="UJZ2586" s="168"/>
      <c r="UKA2586" s="168"/>
      <c r="UKB2586" s="168"/>
      <c r="UKC2586" s="168"/>
      <c r="UKD2586" s="168"/>
      <c r="UKE2586" s="168"/>
      <c r="UKF2586" s="168"/>
      <c r="UKG2586" s="168"/>
      <c r="UKH2586" s="168"/>
      <c r="UKI2586" s="168"/>
      <c r="UKJ2586" s="168"/>
      <c r="UKK2586" s="168"/>
      <c r="UKL2586" s="168"/>
      <c r="UKM2586" s="168"/>
      <c r="UKN2586" s="168"/>
      <c r="UKO2586" s="168"/>
      <c r="UKP2586" s="168"/>
      <c r="UKQ2586" s="168"/>
      <c r="UKR2586" s="168"/>
      <c r="UKS2586" s="168"/>
      <c r="UKT2586" s="168"/>
      <c r="UKU2586" s="168"/>
      <c r="UKV2586" s="168"/>
      <c r="UKW2586" s="168"/>
      <c r="UKX2586" s="168"/>
      <c r="UKY2586" s="168"/>
      <c r="UKZ2586" s="168"/>
      <c r="ULA2586" s="168"/>
      <c r="ULB2586" s="168"/>
      <c r="ULC2586" s="168"/>
      <c r="ULD2586" s="168"/>
      <c r="ULE2586" s="168"/>
      <c r="ULF2586" s="168"/>
      <c r="ULG2586" s="168"/>
      <c r="ULH2586" s="168"/>
      <c r="ULI2586" s="168"/>
      <c r="ULJ2586" s="168"/>
      <c r="ULK2586" s="168"/>
      <c r="ULL2586" s="168"/>
      <c r="ULM2586" s="168"/>
      <c r="ULN2586" s="168"/>
      <c r="ULO2586" s="168"/>
      <c r="ULP2586" s="168"/>
      <c r="ULQ2586" s="168"/>
      <c r="ULR2586" s="168"/>
      <c r="ULS2586" s="168"/>
      <c r="ULT2586" s="168"/>
      <c r="ULU2586" s="168"/>
      <c r="ULV2586" s="168"/>
      <c r="ULW2586" s="168"/>
      <c r="ULX2586" s="168"/>
      <c r="ULY2586" s="168"/>
      <c r="ULZ2586" s="168"/>
      <c r="UMA2586" s="168"/>
      <c r="UMB2586" s="168"/>
      <c r="UMC2586" s="168"/>
      <c r="UMD2586" s="168"/>
      <c r="UME2586" s="168"/>
      <c r="UMF2586" s="168"/>
      <c r="UMG2586" s="168"/>
      <c r="UMH2586" s="168"/>
      <c r="UMI2586" s="168"/>
      <c r="UMJ2586" s="168"/>
      <c r="UMK2586" s="168"/>
      <c r="UML2586" s="168"/>
      <c r="UMM2586" s="168"/>
      <c r="UMN2586" s="168"/>
      <c r="UMO2586" s="168"/>
      <c r="UMP2586" s="168"/>
      <c r="UMQ2586" s="168"/>
      <c r="UMR2586" s="168"/>
      <c r="UMS2586" s="168"/>
      <c r="UMT2586" s="168"/>
      <c r="UMU2586" s="168"/>
      <c r="UMV2586" s="168"/>
      <c r="UMW2586" s="168"/>
      <c r="UMX2586" s="168"/>
      <c r="UMY2586" s="168"/>
      <c r="UMZ2586" s="168"/>
      <c r="UNA2586" s="168"/>
      <c r="UNB2586" s="168"/>
      <c r="UNC2586" s="168"/>
      <c r="UND2586" s="168"/>
      <c r="UNE2586" s="168"/>
      <c r="UNF2586" s="168"/>
      <c r="UNG2586" s="168"/>
      <c r="UNH2586" s="168"/>
      <c r="UNI2586" s="168"/>
      <c r="UNJ2586" s="168"/>
      <c r="UNK2586" s="168"/>
      <c r="UNL2586" s="168"/>
      <c r="UNM2586" s="168"/>
      <c r="UNN2586" s="168"/>
      <c r="UNO2586" s="168"/>
      <c r="UNP2586" s="168"/>
      <c r="UNQ2586" s="168"/>
      <c r="UNR2586" s="168"/>
      <c r="UNS2586" s="168"/>
      <c r="UNT2586" s="168"/>
      <c r="UNU2586" s="168"/>
      <c r="UNV2586" s="168"/>
      <c r="UNW2586" s="168"/>
      <c r="UNX2586" s="168"/>
      <c r="UNY2586" s="168"/>
      <c r="UNZ2586" s="168"/>
      <c r="UOA2586" s="168"/>
      <c r="UOB2586" s="168"/>
      <c r="UOC2586" s="168"/>
      <c r="UOD2586" s="168"/>
      <c r="UOE2586" s="168"/>
      <c r="UOF2586" s="168"/>
      <c r="UOG2586" s="168"/>
      <c r="UOH2586" s="168"/>
      <c r="UOI2586" s="168"/>
      <c r="UOJ2586" s="168"/>
      <c r="UOK2586" s="168"/>
      <c r="UOL2586" s="168"/>
      <c r="UOM2586" s="168"/>
      <c r="UON2586" s="168"/>
      <c r="UOO2586" s="168"/>
      <c r="UOP2586" s="168"/>
      <c r="UOQ2586" s="168"/>
      <c r="UOR2586" s="168"/>
      <c r="UOS2586" s="168"/>
      <c r="UOT2586" s="168"/>
      <c r="UOU2586" s="168"/>
      <c r="UOV2586" s="168"/>
      <c r="UOW2586" s="168"/>
      <c r="UOX2586" s="168"/>
      <c r="UOY2586" s="168"/>
      <c r="UOZ2586" s="168"/>
      <c r="UPA2586" s="168"/>
      <c r="UPB2586" s="168"/>
      <c r="UPC2586" s="168"/>
      <c r="UPD2586" s="168"/>
      <c r="UPE2586" s="168"/>
      <c r="UPF2586" s="168"/>
      <c r="UPG2586" s="168"/>
      <c r="UPH2586" s="168"/>
      <c r="UPI2586" s="168"/>
      <c r="UPJ2586" s="168"/>
      <c r="UPK2586" s="168"/>
      <c r="UPL2586" s="168"/>
      <c r="UPM2586" s="168"/>
      <c r="UPN2586" s="168"/>
      <c r="UPO2586" s="168"/>
      <c r="UPP2586" s="168"/>
      <c r="UPQ2586" s="168"/>
      <c r="UPR2586" s="168"/>
      <c r="UPS2586" s="168"/>
      <c r="UPT2586" s="168"/>
      <c r="UPU2586" s="168"/>
      <c r="UPV2586" s="168"/>
      <c r="UPW2586" s="168"/>
      <c r="UPX2586" s="168"/>
      <c r="UPY2586" s="168"/>
      <c r="UPZ2586" s="168"/>
      <c r="UQA2586" s="168"/>
      <c r="UQB2586" s="168"/>
      <c r="UQC2586" s="168"/>
      <c r="UQD2586" s="168"/>
      <c r="UQE2586" s="168"/>
      <c r="UQF2586" s="168"/>
      <c r="UQG2586" s="168"/>
      <c r="UQH2586" s="168"/>
      <c r="UQI2586" s="168"/>
      <c r="UQJ2586" s="168"/>
      <c r="UQK2586" s="168"/>
      <c r="UQL2586" s="168"/>
      <c r="UQM2586" s="168"/>
      <c r="UQN2586" s="168"/>
      <c r="UQO2586" s="168"/>
      <c r="UQP2586" s="168"/>
      <c r="UQQ2586" s="168"/>
      <c r="UQR2586" s="168"/>
      <c r="UQS2586" s="168"/>
      <c r="UQT2586" s="168"/>
      <c r="UQU2586" s="168"/>
      <c r="UQV2586" s="168"/>
      <c r="UQW2586" s="168"/>
      <c r="UQX2586" s="168"/>
      <c r="UQY2586" s="168"/>
      <c r="UQZ2586" s="168"/>
      <c r="URA2586" s="168"/>
      <c r="URB2586" s="168"/>
      <c r="URC2586" s="168"/>
      <c r="URD2586" s="168"/>
      <c r="URE2586" s="168"/>
      <c r="URF2586" s="168"/>
      <c r="URG2586" s="168"/>
      <c r="URH2586" s="168"/>
      <c r="URI2586" s="168"/>
      <c r="URJ2586" s="168"/>
      <c r="URK2586" s="168"/>
      <c r="URL2586" s="168"/>
      <c r="URM2586" s="168"/>
      <c r="URN2586" s="168"/>
      <c r="URO2586" s="168"/>
      <c r="URP2586" s="168"/>
      <c r="URQ2586" s="168"/>
      <c r="URR2586" s="168"/>
      <c r="URS2586" s="168"/>
      <c r="URT2586" s="168"/>
      <c r="URU2586" s="168"/>
      <c r="URV2586" s="168"/>
      <c r="URW2586" s="168"/>
      <c r="URX2586" s="168"/>
      <c r="URY2586" s="168"/>
      <c r="URZ2586" s="168"/>
      <c r="USA2586" s="168"/>
      <c r="USB2586" s="168"/>
      <c r="USC2586" s="168"/>
      <c r="USD2586" s="168"/>
      <c r="USE2586" s="168"/>
      <c r="USF2586" s="168"/>
      <c r="USG2586" s="168"/>
      <c r="USH2586" s="168"/>
      <c r="USI2586" s="168"/>
      <c r="USJ2586" s="168"/>
      <c r="USK2586" s="168"/>
      <c r="USL2586" s="168"/>
      <c r="USM2586" s="168"/>
      <c r="USN2586" s="168"/>
      <c r="USO2586" s="168"/>
      <c r="USP2586" s="168"/>
      <c r="USQ2586" s="168"/>
      <c r="USR2586" s="168"/>
      <c r="USS2586" s="168"/>
      <c r="UST2586" s="168"/>
      <c r="USU2586" s="168"/>
      <c r="USV2586" s="168"/>
      <c r="USW2586" s="168"/>
      <c r="USX2586" s="168"/>
      <c r="USY2586" s="168"/>
      <c r="USZ2586" s="168"/>
      <c r="UTA2586" s="168"/>
      <c r="UTB2586" s="168"/>
      <c r="UTC2586" s="168"/>
      <c r="UTD2586" s="168"/>
      <c r="UTE2586" s="168"/>
      <c r="UTF2586" s="168"/>
      <c r="UTG2586" s="168"/>
      <c r="UTH2586" s="168"/>
      <c r="UTI2586" s="168"/>
      <c r="UTJ2586" s="168"/>
      <c r="UTK2586" s="168"/>
      <c r="UTL2586" s="168"/>
      <c r="UTM2586" s="168"/>
      <c r="UTN2586" s="168"/>
      <c r="UTO2586" s="168"/>
      <c r="UTP2586" s="168"/>
      <c r="UTQ2586" s="168"/>
      <c r="UTR2586" s="168"/>
      <c r="UTS2586" s="168"/>
      <c r="UTT2586" s="168"/>
      <c r="UTU2586" s="168"/>
      <c r="UTV2586" s="168"/>
      <c r="UTW2586" s="168"/>
      <c r="UTX2586" s="168"/>
      <c r="UTY2586" s="168"/>
      <c r="UTZ2586" s="168"/>
      <c r="UUA2586" s="168"/>
      <c r="UUB2586" s="168"/>
      <c r="UUC2586" s="168"/>
      <c r="UUD2586" s="168"/>
      <c r="UUE2586" s="168"/>
      <c r="UUF2586" s="168"/>
      <c r="UUG2586" s="168"/>
      <c r="UUH2586" s="168"/>
      <c r="UUI2586" s="168"/>
      <c r="UUJ2586" s="168"/>
      <c r="UUK2586" s="168"/>
      <c r="UUL2586" s="168"/>
      <c r="UUM2586" s="168"/>
      <c r="UUN2586" s="168"/>
      <c r="UUO2586" s="168"/>
      <c r="UUP2586" s="168"/>
      <c r="UUQ2586" s="168"/>
      <c r="UUR2586" s="168"/>
      <c r="UUS2586" s="168"/>
      <c r="UUT2586" s="168"/>
      <c r="UUU2586" s="168"/>
      <c r="UUV2586" s="168"/>
      <c r="UUW2586" s="168"/>
      <c r="UUX2586" s="168"/>
      <c r="UUY2586" s="168"/>
      <c r="UUZ2586" s="168"/>
      <c r="UVA2586" s="168"/>
      <c r="UVB2586" s="168"/>
      <c r="UVC2586" s="168"/>
      <c r="UVD2586" s="168"/>
      <c r="UVE2586" s="168"/>
      <c r="UVF2586" s="168"/>
      <c r="UVG2586" s="168"/>
      <c r="UVH2586" s="168"/>
      <c r="UVI2586" s="168"/>
      <c r="UVJ2586" s="168"/>
      <c r="UVK2586" s="168"/>
      <c r="UVL2586" s="168"/>
      <c r="UVM2586" s="168"/>
      <c r="UVN2586" s="168"/>
      <c r="UVO2586" s="168"/>
      <c r="UVP2586" s="168"/>
      <c r="UVQ2586" s="168"/>
      <c r="UVR2586" s="168"/>
      <c r="UVS2586" s="168"/>
      <c r="UVT2586" s="168"/>
      <c r="UVU2586" s="168"/>
      <c r="UVV2586" s="168"/>
      <c r="UVW2586" s="168"/>
      <c r="UVX2586" s="168"/>
      <c r="UVY2586" s="168"/>
      <c r="UVZ2586" s="168"/>
      <c r="UWA2586" s="168"/>
      <c r="UWB2586" s="168"/>
      <c r="UWC2586" s="168"/>
      <c r="UWD2586" s="168"/>
      <c r="UWE2586" s="168"/>
      <c r="UWF2586" s="168"/>
      <c r="UWG2586" s="168"/>
      <c r="UWH2586" s="168"/>
      <c r="UWI2586" s="168"/>
      <c r="UWJ2586" s="168"/>
      <c r="UWK2586" s="168"/>
      <c r="UWL2586" s="168"/>
      <c r="UWM2586" s="168"/>
      <c r="UWN2586" s="168"/>
      <c r="UWO2586" s="168"/>
      <c r="UWP2586" s="168"/>
      <c r="UWQ2586" s="168"/>
      <c r="UWR2586" s="168"/>
      <c r="UWS2586" s="168"/>
      <c r="UWT2586" s="168"/>
      <c r="UWU2586" s="168"/>
      <c r="UWV2586" s="168"/>
      <c r="UWW2586" s="168"/>
      <c r="UWX2586" s="168"/>
      <c r="UWY2586" s="168"/>
      <c r="UWZ2586" s="168"/>
      <c r="UXA2586" s="168"/>
      <c r="UXB2586" s="168"/>
      <c r="UXC2586" s="168"/>
      <c r="UXD2586" s="168"/>
      <c r="UXE2586" s="168"/>
      <c r="UXF2586" s="168"/>
      <c r="UXG2586" s="168"/>
      <c r="UXH2586" s="168"/>
      <c r="UXI2586" s="168"/>
      <c r="UXJ2586" s="168"/>
      <c r="UXK2586" s="168"/>
      <c r="UXL2586" s="168"/>
      <c r="UXM2586" s="168"/>
      <c r="UXN2586" s="168"/>
      <c r="UXO2586" s="168"/>
      <c r="UXP2586" s="168"/>
      <c r="UXQ2586" s="168"/>
      <c r="UXR2586" s="168"/>
      <c r="UXS2586" s="168"/>
      <c r="UXT2586" s="168"/>
      <c r="UXU2586" s="168"/>
      <c r="UXV2586" s="168"/>
      <c r="UXW2586" s="168"/>
      <c r="UXX2586" s="168"/>
      <c r="UXY2586" s="168"/>
      <c r="UXZ2586" s="168"/>
      <c r="UYA2586" s="168"/>
      <c r="UYB2586" s="168"/>
      <c r="UYC2586" s="168"/>
      <c r="UYD2586" s="168"/>
      <c r="UYE2586" s="168"/>
      <c r="UYF2586" s="168"/>
      <c r="UYG2586" s="168"/>
      <c r="UYH2586" s="168"/>
      <c r="UYI2586" s="168"/>
      <c r="UYJ2586" s="168"/>
      <c r="UYK2586" s="168"/>
      <c r="UYL2586" s="168"/>
      <c r="UYM2586" s="168"/>
      <c r="UYN2586" s="168"/>
      <c r="UYO2586" s="168"/>
      <c r="UYP2586" s="168"/>
      <c r="UYQ2586" s="168"/>
      <c r="UYR2586" s="168"/>
      <c r="UYS2586" s="168"/>
      <c r="UYT2586" s="168"/>
      <c r="UYU2586" s="168"/>
      <c r="UYV2586" s="168"/>
      <c r="UYW2586" s="168"/>
      <c r="UYX2586" s="168"/>
      <c r="UYY2586" s="168"/>
      <c r="UYZ2586" s="168"/>
      <c r="UZA2586" s="168"/>
      <c r="UZB2586" s="168"/>
      <c r="UZC2586" s="168"/>
      <c r="UZD2586" s="168"/>
      <c r="UZE2586" s="168"/>
      <c r="UZF2586" s="168"/>
      <c r="UZG2586" s="168"/>
      <c r="UZH2586" s="168"/>
      <c r="UZI2586" s="168"/>
      <c r="UZJ2586" s="168"/>
      <c r="UZK2586" s="168"/>
      <c r="UZL2586" s="168"/>
      <c r="UZM2586" s="168"/>
      <c r="UZN2586" s="168"/>
      <c r="UZO2586" s="168"/>
      <c r="UZP2586" s="168"/>
      <c r="UZQ2586" s="168"/>
      <c r="UZR2586" s="168"/>
      <c r="UZS2586" s="168"/>
      <c r="UZT2586" s="168"/>
      <c r="UZU2586" s="168"/>
      <c r="UZV2586" s="168"/>
      <c r="UZW2586" s="168"/>
      <c r="UZX2586" s="168"/>
      <c r="UZY2586" s="168"/>
      <c r="UZZ2586" s="168"/>
      <c r="VAA2586" s="168"/>
      <c r="VAB2586" s="168"/>
      <c r="VAC2586" s="168"/>
      <c r="VAD2586" s="168"/>
      <c r="VAE2586" s="168"/>
      <c r="VAF2586" s="168"/>
      <c r="VAG2586" s="168"/>
      <c r="VAH2586" s="168"/>
      <c r="VAI2586" s="168"/>
      <c r="VAJ2586" s="168"/>
      <c r="VAK2586" s="168"/>
      <c r="VAL2586" s="168"/>
      <c r="VAM2586" s="168"/>
      <c r="VAN2586" s="168"/>
      <c r="VAO2586" s="168"/>
      <c r="VAP2586" s="168"/>
      <c r="VAQ2586" s="168"/>
      <c r="VAR2586" s="168"/>
      <c r="VAS2586" s="168"/>
      <c r="VAT2586" s="168"/>
      <c r="VAU2586" s="168"/>
      <c r="VAV2586" s="168"/>
      <c r="VAW2586" s="168"/>
      <c r="VAX2586" s="168"/>
      <c r="VAY2586" s="168"/>
      <c r="VAZ2586" s="168"/>
      <c r="VBA2586" s="168"/>
      <c r="VBB2586" s="168"/>
      <c r="VBC2586" s="168"/>
      <c r="VBD2586" s="168"/>
      <c r="VBE2586" s="168"/>
      <c r="VBF2586" s="168"/>
      <c r="VBG2586" s="168"/>
      <c r="VBH2586" s="168"/>
      <c r="VBI2586" s="168"/>
      <c r="VBJ2586" s="168"/>
      <c r="VBK2586" s="168"/>
      <c r="VBL2586" s="168"/>
      <c r="VBM2586" s="168"/>
      <c r="VBN2586" s="168"/>
      <c r="VBO2586" s="168"/>
      <c r="VBP2586" s="168"/>
      <c r="VBQ2586" s="168"/>
      <c r="VBR2586" s="168"/>
      <c r="VBS2586" s="168"/>
      <c r="VBT2586" s="168"/>
      <c r="VBU2586" s="168"/>
      <c r="VBV2586" s="168"/>
      <c r="VBW2586" s="168"/>
      <c r="VBX2586" s="168"/>
      <c r="VBY2586" s="168"/>
      <c r="VBZ2586" s="168"/>
      <c r="VCA2586" s="168"/>
      <c r="VCB2586" s="168"/>
      <c r="VCC2586" s="168"/>
      <c r="VCD2586" s="168"/>
      <c r="VCE2586" s="168"/>
      <c r="VCF2586" s="168"/>
      <c r="VCG2586" s="168"/>
      <c r="VCH2586" s="168"/>
      <c r="VCI2586" s="168"/>
      <c r="VCJ2586" s="168"/>
      <c r="VCK2586" s="168"/>
      <c r="VCL2586" s="168"/>
      <c r="VCM2586" s="168"/>
      <c r="VCN2586" s="168"/>
      <c r="VCO2586" s="168"/>
      <c r="VCP2586" s="168"/>
      <c r="VCQ2586" s="168"/>
      <c r="VCR2586" s="168"/>
      <c r="VCS2586" s="168"/>
      <c r="VCT2586" s="168"/>
      <c r="VCU2586" s="168"/>
      <c r="VCV2586" s="168"/>
      <c r="VCW2586" s="168"/>
      <c r="VCX2586" s="168"/>
      <c r="VCY2586" s="168"/>
      <c r="VCZ2586" s="168"/>
      <c r="VDA2586" s="168"/>
      <c r="VDB2586" s="168"/>
      <c r="VDC2586" s="168"/>
      <c r="VDD2586" s="168"/>
      <c r="VDE2586" s="168"/>
      <c r="VDF2586" s="168"/>
      <c r="VDG2586" s="168"/>
      <c r="VDH2586" s="168"/>
      <c r="VDI2586" s="168"/>
      <c r="VDJ2586" s="168"/>
      <c r="VDK2586" s="168"/>
      <c r="VDL2586" s="168"/>
      <c r="VDM2586" s="168"/>
      <c r="VDN2586" s="168"/>
      <c r="VDO2586" s="168"/>
      <c r="VDP2586" s="168"/>
      <c r="VDQ2586" s="168"/>
      <c r="VDR2586" s="168"/>
      <c r="VDS2586" s="168"/>
      <c r="VDT2586" s="168"/>
      <c r="VDU2586" s="168"/>
      <c r="VDV2586" s="168"/>
      <c r="VDW2586" s="168"/>
      <c r="VDX2586" s="168"/>
      <c r="VDY2586" s="168"/>
      <c r="VDZ2586" s="168"/>
      <c r="VEA2586" s="168"/>
      <c r="VEB2586" s="168"/>
      <c r="VEC2586" s="168"/>
      <c r="VED2586" s="168"/>
      <c r="VEE2586" s="168"/>
      <c r="VEF2586" s="168"/>
      <c r="VEG2586" s="168"/>
      <c r="VEH2586" s="168"/>
      <c r="VEI2586" s="168"/>
      <c r="VEJ2586" s="168"/>
      <c r="VEK2586" s="168"/>
      <c r="VEL2586" s="168"/>
      <c r="VEM2586" s="168"/>
      <c r="VEN2586" s="168"/>
      <c r="VEO2586" s="168"/>
      <c r="VEP2586" s="168"/>
      <c r="VEQ2586" s="168"/>
      <c r="VER2586" s="168"/>
      <c r="VES2586" s="168"/>
      <c r="VET2586" s="168"/>
      <c r="VEU2586" s="168"/>
      <c r="VEV2586" s="168"/>
      <c r="VEW2586" s="168"/>
      <c r="VEX2586" s="168"/>
      <c r="VEY2586" s="168"/>
      <c r="VEZ2586" s="168"/>
      <c r="VFA2586" s="168"/>
      <c r="VFB2586" s="168"/>
      <c r="VFC2586" s="168"/>
      <c r="VFD2586" s="168"/>
      <c r="VFE2586" s="168"/>
      <c r="VFF2586" s="168"/>
      <c r="VFG2586" s="168"/>
      <c r="VFH2586" s="168"/>
      <c r="VFI2586" s="168"/>
      <c r="VFJ2586" s="168"/>
      <c r="VFK2586" s="168"/>
      <c r="VFL2586" s="168"/>
      <c r="VFM2586" s="168"/>
      <c r="VFN2586" s="168"/>
      <c r="VFO2586" s="168"/>
      <c r="VFP2586" s="168"/>
      <c r="VFQ2586" s="168"/>
      <c r="VFR2586" s="168"/>
      <c r="VFS2586" s="168"/>
      <c r="VFT2586" s="168"/>
      <c r="VFU2586" s="168"/>
      <c r="VFV2586" s="168"/>
      <c r="VFW2586" s="168"/>
      <c r="VFX2586" s="168"/>
      <c r="VFY2586" s="168"/>
      <c r="VFZ2586" s="168"/>
      <c r="VGA2586" s="168"/>
      <c r="VGB2586" s="168"/>
      <c r="VGC2586" s="168"/>
      <c r="VGD2586" s="168"/>
      <c r="VGE2586" s="168"/>
      <c r="VGF2586" s="168"/>
      <c r="VGG2586" s="168"/>
      <c r="VGH2586" s="168"/>
      <c r="VGI2586" s="168"/>
      <c r="VGJ2586" s="168"/>
      <c r="VGK2586" s="168"/>
      <c r="VGL2586" s="168"/>
      <c r="VGM2586" s="168"/>
      <c r="VGN2586" s="168"/>
      <c r="VGO2586" s="168"/>
      <c r="VGP2586" s="168"/>
      <c r="VGQ2586" s="168"/>
      <c r="VGR2586" s="168"/>
      <c r="VGS2586" s="168"/>
      <c r="VGT2586" s="168"/>
      <c r="VGU2586" s="168"/>
      <c r="VGV2586" s="168"/>
      <c r="VGW2586" s="168"/>
      <c r="VGX2586" s="168"/>
      <c r="VGY2586" s="168"/>
      <c r="VGZ2586" s="168"/>
      <c r="VHA2586" s="168"/>
      <c r="VHB2586" s="168"/>
      <c r="VHC2586" s="168"/>
      <c r="VHD2586" s="168"/>
      <c r="VHE2586" s="168"/>
      <c r="VHF2586" s="168"/>
      <c r="VHG2586" s="168"/>
      <c r="VHH2586" s="168"/>
      <c r="VHI2586" s="168"/>
      <c r="VHJ2586" s="168"/>
      <c r="VHK2586" s="168"/>
      <c r="VHL2586" s="168"/>
      <c r="VHM2586" s="168"/>
      <c r="VHN2586" s="168"/>
      <c r="VHO2586" s="168"/>
      <c r="VHP2586" s="168"/>
      <c r="VHQ2586" s="168"/>
      <c r="VHR2586" s="168"/>
      <c r="VHS2586" s="168"/>
      <c r="VHT2586" s="168"/>
      <c r="VHU2586" s="168"/>
      <c r="VHV2586" s="168"/>
      <c r="VHW2586" s="168"/>
      <c r="VHX2586" s="168"/>
      <c r="VHY2586" s="168"/>
      <c r="VHZ2586" s="168"/>
      <c r="VIA2586" s="168"/>
      <c r="VIB2586" s="168"/>
      <c r="VIC2586" s="168"/>
      <c r="VID2586" s="168"/>
      <c r="VIE2586" s="168"/>
      <c r="VIF2586" s="168"/>
      <c r="VIG2586" s="168"/>
      <c r="VIH2586" s="168"/>
      <c r="VII2586" s="168"/>
      <c r="VIJ2586" s="168"/>
      <c r="VIK2586" s="168"/>
      <c r="VIL2586" s="168"/>
      <c r="VIM2586" s="168"/>
      <c r="VIN2586" s="168"/>
      <c r="VIO2586" s="168"/>
      <c r="VIP2586" s="168"/>
      <c r="VIQ2586" s="168"/>
      <c r="VIR2586" s="168"/>
      <c r="VIS2586" s="168"/>
      <c r="VIT2586" s="168"/>
      <c r="VIU2586" s="168"/>
      <c r="VIV2586" s="168"/>
      <c r="VIW2586" s="168"/>
      <c r="VIX2586" s="168"/>
      <c r="VIY2586" s="168"/>
      <c r="VIZ2586" s="168"/>
      <c r="VJA2586" s="168"/>
      <c r="VJB2586" s="168"/>
      <c r="VJC2586" s="168"/>
      <c r="VJD2586" s="168"/>
      <c r="VJE2586" s="168"/>
      <c r="VJF2586" s="168"/>
      <c r="VJG2586" s="168"/>
      <c r="VJH2586" s="168"/>
      <c r="VJI2586" s="168"/>
      <c r="VJJ2586" s="168"/>
      <c r="VJK2586" s="168"/>
      <c r="VJL2586" s="168"/>
      <c r="VJM2586" s="168"/>
      <c r="VJN2586" s="168"/>
      <c r="VJO2586" s="168"/>
      <c r="VJP2586" s="168"/>
      <c r="VJQ2586" s="168"/>
      <c r="VJR2586" s="168"/>
      <c r="VJS2586" s="168"/>
      <c r="VJT2586" s="168"/>
      <c r="VJU2586" s="168"/>
      <c r="VJV2586" s="168"/>
      <c r="VJW2586" s="168"/>
      <c r="VJX2586" s="168"/>
      <c r="VJY2586" s="168"/>
      <c r="VJZ2586" s="168"/>
      <c r="VKA2586" s="168"/>
      <c r="VKB2586" s="168"/>
      <c r="VKC2586" s="168"/>
      <c r="VKD2586" s="168"/>
      <c r="VKE2586" s="168"/>
      <c r="VKF2586" s="168"/>
      <c r="VKG2586" s="168"/>
      <c r="VKH2586" s="168"/>
      <c r="VKI2586" s="168"/>
      <c r="VKJ2586" s="168"/>
      <c r="VKK2586" s="168"/>
      <c r="VKL2586" s="168"/>
      <c r="VKM2586" s="168"/>
      <c r="VKN2586" s="168"/>
      <c r="VKO2586" s="168"/>
      <c r="VKP2586" s="168"/>
      <c r="VKQ2586" s="168"/>
      <c r="VKR2586" s="168"/>
      <c r="VKS2586" s="168"/>
      <c r="VKT2586" s="168"/>
      <c r="VKU2586" s="168"/>
      <c r="VKV2586" s="168"/>
      <c r="VKW2586" s="168"/>
      <c r="VKX2586" s="168"/>
      <c r="VKY2586" s="168"/>
      <c r="VKZ2586" s="168"/>
      <c r="VLA2586" s="168"/>
      <c r="VLB2586" s="168"/>
      <c r="VLC2586" s="168"/>
      <c r="VLD2586" s="168"/>
      <c r="VLE2586" s="168"/>
      <c r="VLF2586" s="168"/>
      <c r="VLG2586" s="168"/>
      <c r="VLH2586" s="168"/>
      <c r="VLI2586" s="168"/>
      <c r="VLJ2586" s="168"/>
      <c r="VLK2586" s="168"/>
      <c r="VLL2586" s="168"/>
      <c r="VLM2586" s="168"/>
      <c r="VLN2586" s="168"/>
      <c r="VLO2586" s="168"/>
      <c r="VLP2586" s="168"/>
      <c r="VLQ2586" s="168"/>
      <c r="VLR2586" s="168"/>
      <c r="VLS2586" s="168"/>
      <c r="VLT2586" s="168"/>
      <c r="VLU2586" s="168"/>
      <c r="VLV2586" s="168"/>
      <c r="VLW2586" s="168"/>
      <c r="VLX2586" s="168"/>
      <c r="VLY2586" s="168"/>
      <c r="VLZ2586" s="168"/>
      <c r="VMA2586" s="168"/>
      <c r="VMB2586" s="168"/>
      <c r="VMC2586" s="168"/>
      <c r="VMD2586" s="168"/>
      <c r="VME2586" s="168"/>
      <c r="VMF2586" s="168"/>
      <c r="VMG2586" s="168"/>
      <c r="VMH2586" s="168"/>
      <c r="VMI2586" s="168"/>
      <c r="VMJ2586" s="168"/>
      <c r="VMK2586" s="168"/>
      <c r="VML2586" s="168"/>
      <c r="VMM2586" s="168"/>
      <c r="VMN2586" s="168"/>
      <c r="VMO2586" s="168"/>
      <c r="VMP2586" s="168"/>
      <c r="VMQ2586" s="168"/>
      <c r="VMR2586" s="168"/>
      <c r="VMS2586" s="168"/>
      <c r="VMT2586" s="168"/>
      <c r="VMU2586" s="168"/>
      <c r="VMV2586" s="168"/>
      <c r="VMW2586" s="168"/>
      <c r="VMX2586" s="168"/>
      <c r="VMY2586" s="168"/>
      <c r="VMZ2586" s="168"/>
      <c r="VNA2586" s="168"/>
      <c r="VNB2586" s="168"/>
      <c r="VNC2586" s="168"/>
      <c r="VND2586" s="168"/>
      <c r="VNE2586" s="168"/>
      <c r="VNF2586" s="168"/>
      <c r="VNG2586" s="168"/>
      <c r="VNH2586" s="168"/>
      <c r="VNI2586" s="168"/>
      <c r="VNJ2586" s="168"/>
      <c r="VNK2586" s="168"/>
      <c r="VNL2586" s="168"/>
      <c r="VNM2586" s="168"/>
      <c r="VNN2586" s="168"/>
      <c r="VNO2586" s="168"/>
      <c r="VNP2586" s="168"/>
      <c r="VNQ2586" s="168"/>
      <c r="VNR2586" s="168"/>
      <c r="VNS2586" s="168"/>
      <c r="VNT2586" s="168"/>
      <c r="VNU2586" s="168"/>
      <c r="VNV2586" s="168"/>
      <c r="VNW2586" s="168"/>
      <c r="VNX2586" s="168"/>
      <c r="VNY2586" s="168"/>
      <c r="VNZ2586" s="168"/>
      <c r="VOA2586" s="168"/>
      <c r="VOB2586" s="168"/>
      <c r="VOC2586" s="168"/>
      <c r="VOD2586" s="168"/>
      <c r="VOE2586" s="168"/>
      <c r="VOF2586" s="168"/>
      <c r="VOG2586" s="168"/>
      <c r="VOH2586" s="168"/>
      <c r="VOI2586" s="168"/>
      <c r="VOJ2586" s="168"/>
      <c r="VOK2586" s="168"/>
      <c r="VOL2586" s="168"/>
      <c r="VOM2586" s="168"/>
      <c r="VON2586" s="168"/>
      <c r="VOO2586" s="168"/>
      <c r="VOP2586" s="168"/>
      <c r="VOQ2586" s="168"/>
      <c r="VOR2586" s="168"/>
      <c r="VOS2586" s="168"/>
      <c r="VOT2586" s="168"/>
      <c r="VOU2586" s="168"/>
      <c r="VOV2586" s="168"/>
      <c r="VOW2586" s="168"/>
      <c r="VOX2586" s="168"/>
      <c r="VOY2586" s="168"/>
      <c r="VOZ2586" s="168"/>
      <c r="VPA2586" s="168"/>
      <c r="VPB2586" s="168"/>
      <c r="VPC2586" s="168"/>
      <c r="VPD2586" s="168"/>
      <c r="VPE2586" s="168"/>
      <c r="VPF2586" s="168"/>
      <c r="VPG2586" s="168"/>
      <c r="VPH2586" s="168"/>
      <c r="VPI2586" s="168"/>
      <c r="VPJ2586" s="168"/>
      <c r="VPK2586" s="168"/>
      <c r="VPL2586" s="168"/>
      <c r="VPM2586" s="168"/>
      <c r="VPN2586" s="168"/>
      <c r="VPO2586" s="168"/>
      <c r="VPP2586" s="168"/>
      <c r="VPQ2586" s="168"/>
      <c r="VPR2586" s="168"/>
      <c r="VPS2586" s="168"/>
      <c r="VPT2586" s="168"/>
      <c r="VPU2586" s="168"/>
      <c r="VPV2586" s="168"/>
      <c r="VPW2586" s="168"/>
      <c r="VPX2586" s="168"/>
      <c r="VPY2586" s="168"/>
      <c r="VPZ2586" s="168"/>
      <c r="VQA2586" s="168"/>
      <c r="VQB2586" s="168"/>
      <c r="VQC2586" s="168"/>
      <c r="VQD2586" s="168"/>
      <c r="VQE2586" s="168"/>
      <c r="VQF2586" s="168"/>
      <c r="VQG2586" s="168"/>
      <c r="VQH2586" s="168"/>
      <c r="VQI2586" s="168"/>
      <c r="VQJ2586" s="168"/>
      <c r="VQK2586" s="168"/>
      <c r="VQL2586" s="168"/>
      <c r="VQM2586" s="168"/>
      <c r="VQN2586" s="168"/>
      <c r="VQO2586" s="168"/>
      <c r="VQP2586" s="168"/>
      <c r="VQQ2586" s="168"/>
      <c r="VQR2586" s="168"/>
      <c r="VQS2586" s="168"/>
      <c r="VQT2586" s="168"/>
      <c r="VQU2586" s="168"/>
      <c r="VQV2586" s="168"/>
      <c r="VQW2586" s="168"/>
      <c r="VQX2586" s="168"/>
      <c r="VQY2586" s="168"/>
      <c r="VQZ2586" s="168"/>
      <c r="VRA2586" s="168"/>
      <c r="VRB2586" s="168"/>
      <c r="VRC2586" s="168"/>
      <c r="VRD2586" s="168"/>
      <c r="VRE2586" s="168"/>
      <c r="VRF2586" s="168"/>
      <c r="VRG2586" s="168"/>
      <c r="VRH2586" s="168"/>
      <c r="VRI2586" s="168"/>
      <c r="VRJ2586" s="168"/>
      <c r="VRK2586" s="168"/>
      <c r="VRL2586" s="168"/>
      <c r="VRM2586" s="168"/>
      <c r="VRN2586" s="168"/>
      <c r="VRO2586" s="168"/>
      <c r="VRP2586" s="168"/>
      <c r="VRQ2586" s="168"/>
      <c r="VRR2586" s="168"/>
      <c r="VRS2586" s="168"/>
      <c r="VRT2586" s="168"/>
      <c r="VRU2586" s="168"/>
      <c r="VRV2586" s="168"/>
      <c r="VRW2586" s="168"/>
      <c r="VRX2586" s="168"/>
      <c r="VRY2586" s="168"/>
      <c r="VRZ2586" s="168"/>
      <c r="VSA2586" s="168"/>
      <c r="VSB2586" s="168"/>
      <c r="VSC2586" s="168"/>
      <c r="VSD2586" s="168"/>
      <c r="VSE2586" s="168"/>
      <c r="VSF2586" s="168"/>
      <c r="VSG2586" s="168"/>
      <c r="VSH2586" s="168"/>
      <c r="VSI2586" s="168"/>
      <c r="VSJ2586" s="168"/>
      <c r="VSK2586" s="168"/>
      <c r="VSL2586" s="168"/>
      <c r="VSM2586" s="168"/>
      <c r="VSN2586" s="168"/>
      <c r="VSO2586" s="168"/>
      <c r="VSP2586" s="168"/>
      <c r="VSQ2586" s="168"/>
      <c r="VSR2586" s="168"/>
      <c r="VSS2586" s="168"/>
      <c r="VST2586" s="168"/>
      <c r="VSU2586" s="168"/>
      <c r="VSV2586" s="168"/>
      <c r="VSW2586" s="168"/>
      <c r="VSX2586" s="168"/>
      <c r="VSY2586" s="168"/>
      <c r="VSZ2586" s="168"/>
      <c r="VTA2586" s="168"/>
      <c r="VTB2586" s="168"/>
      <c r="VTC2586" s="168"/>
      <c r="VTD2586" s="168"/>
      <c r="VTE2586" s="168"/>
      <c r="VTF2586" s="168"/>
      <c r="VTG2586" s="168"/>
      <c r="VTH2586" s="168"/>
      <c r="VTI2586" s="168"/>
      <c r="VTJ2586" s="168"/>
      <c r="VTK2586" s="168"/>
      <c r="VTL2586" s="168"/>
      <c r="VTM2586" s="168"/>
      <c r="VTN2586" s="168"/>
      <c r="VTO2586" s="168"/>
      <c r="VTP2586" s="168"/>
      <c r="VTQ2586" s="168"/>
      <c r="VTR2586" s="168"/>
      <c r="VTS2586" s="168"/>
      <c r="VTT2586" s="168"/>
      <c r="VTU2586" s="168"/>
      <c r="VTV2586" s="168"/>
      <c r="VTW2586" s="168"/>
      <c r="VTX2586" s="168"/>
      <c r="VTY2586" s="168"/>
      <c r="VTZ2586" s="168"/>
      <c r="VUA2586" s="168"/>
      <c r="VUB2586" s="168"/>
      <c r="VUC2586" s="168"/>
      <c r="VUD2586" s="168"/>
      <c r="VUE2586" s="168"/>
      <c r="VUF2586" s="168"/>
      <c r="VUG2586" s="168"/>
      <c r="VUH2586" s="168"/>
      <c r="VUI2586" s="168"/>
      <c r="VUJ2586" s="168"/>
      <c r="VUK2586" s="168"/>
      <c r="VUL2586" s="168"/>
      <c r="VUM2586" s="168"/>
      <c r="VUN2586" s="168"/>
      <c r="VUO2586" s="168"/>
      <c r="VUP2586" s="168"/>
      <c r="VUQ2586" s="168"/>
      <c r="VUR2586" s="168"/>
      <c r="VUS2586" s="168"/>
      <c r="VUT2586" s="168"/>
      <c r="VUU2586" s="168"/>
      <c r="VUV2586" s="168"/>
      <c r="VUW2586" s="168"/>
      <c r="VUX2586" s="168"/>
      <c r="VUY2586" s="168"/>
      <c r="VUZ2586" s="168"/>
      <c r="VVA2586" s="168"/>
      <c r="VVB2586" s="168"/>
      <c r="VVC2586" s="168"/>
      <c r="VVD2586" s="168"/>
      <c r="VVE2586" s="168"/>
      <c r="VVF2586" s="168"/>
      <c r="VVG2586" s="168"/>
      <c r="VVH2586" s="168"/>
      <c r="VVI2586" s="168"/>
      <c r="VVJ2586" s="168"/>
      <c r="VVK2586" s="168"/>
      <c r="VVL2586" s="168"/>
      <c r="VVM2586" s="168"/>
      <c r="VVN2586" s="168"/>
      <c r="VVO2586" s="168"/>
      <c r="VVP2586" s="168"/>
      <c r="VVQ2586" s="168"/>
      <c r="VVR2586" s="168"/>
      <c r="VVS2586" s="168"/>
      <c r="VVT2586" s="168"/>
      <c r="VVU2586" s="168"/>
      <c r="VVV2586" s="168"/>
      <c r="VVW2586" s="168"/>
      <c r="VVX2586" s="168"/>
      <c r="VVY2586" s="168"/>
      <c r="VVZ2586" s="168"/>
      <c r="VWA2586" s="168"/>
      <c r="VWB2586" s="168"/>
      <c r="VWC2586" s="168"/>
      <c r="VWD2586" s="168"/>
      <c r="VWE2586" s="168"/>
      <c r="VWF2586" s="168"/>
      <c r="VWG2586" s="168"/>
      <c r="VWH2586" s="168"/>
      <c r="VWI2586" s="168"/>
      <c r="VWJ2586" s="168"/>
      <c r="VWK2586" s="168"/>
      <c r="VWL2586" s="168"/>
      <c r="VWM2586" s="168"/>
      <c r="VWN2586" s="168"/>
      <c r="VWO2586" s="168"/>
      <c r="VWP2586" s="168"/>
      <c r="VWQ2586" s="168"/>
      <c r="VWR2586" s="168"/>
      <c r="VWS2586" s="168"/>
      <c r="VWT2586" s="168"/>
      <c r="VWU2586" s="168"/>
      <c r="VWV2586" s="168"/>
      <c r="VWW2586" s="168"/>
      <c r="VWX2586" s="168"/>
      <c r="VWY2586" s="168"/>
      <c r="VWZ2586" s="168"/>
      <c r="VXA2586" s="168"/>
      <c r="VXB2586" s="168"/>
      <c r="VXC2586" s="168"/>
      <c r="VXD2586" s="168"/>
      <c r="VXE2586" s="168"/>
      <c r="VXF2586" s="168"/>
      <c r="VXG2586" s="168"/>
      <c r="VXH2586" s="168"/>
      <c r="VXI2586" s="168"/>
      <c r="VXJ2586" s="168"/>
      <c r="VXK2586" s="168"/>
      <c r="VXL2586" s="168"/>
      <c r="VXM2586" s="168"/>
      <c r="VXN2586" s="168"/>
      <c r="VXO2586" s="168"/>
      <c r="VXP2586" s="168"/>
      <c r="VXQ2586" s="168"/>
      <c r="VXR2586" s="168"/>
      <c r="VXS2586" s="168"/>
      <c r="VXT2586" s="168"/>
      <c r="VXU2586" s="168"/>
      <c r="VXV2586" s="168"/>
      <c r="VXW2586" s="168"/>
      <c r="VXX2586" s="168"/>
      <c r="VXY2586" s="168"/>
      <c r="VXZ2586" s="168"/>
      <c r="VYA2586" s="168"/>
      <c r="VYB2586" s="168"/>
      <c r="VYC2586" s="168"/>
      <c r="VYD2586" s="168"/>
      <c r="VYE2586" s="168"/>
      <c r="VYF2586" s="168"/>
      <c r="VYG2586" s="168"/>
      <c r="VYH2586" s="168"/>
      <c r="VYI2586" s="168"/>
      <c r="VYJ2586" s="168"/>
      <c r="VYK2586" s="168"/>
      <c r="VYL2586" s="168"/>
      <c r="VYM2586" s="168"/>
      <c r="VYN2586" s="168"/>
      <c r="VYO2586" s="168"/>
      <c r="VYP2586" s="168"/>
      <c r="VYQ2586" s="168"/>
      <c r="VYR2586" s="168"/>
      <c r="VYS2586" s="168"/>
      <c r="VYT2586" s="168"/>
      <c r="VYU2586" s="168"/>
      <c r="VYV2586" s="168"/>
      <c r="VYW2586" s="168"/>
      <c r="VYX2586" s="168"/>
      <c r="VYY2586" s="168"/>
      <c r="VYZ2586" s="168"/>
      <c r="VZA2586" s="168"/>
      <c r="VZB2586" s="168"/>
      <c r="VZC2586" s="168"/>
      <c r="VZD2586" s="168"/>
      <c r="VZE2586" s="168"/>
      <c r="VZF2586" s="168"/>
      <c r="VZG2586" s="168"/>
      <c r="VZH2586" s="168"/>
      <c r="VZI2586" s="168"/>
      <c r="VZJ2586" s="168"/>
      <c r="VZK2586" s="168"/>
      <c r="VZL2586" s="168"/>
      <c r="VZM2586" s="168"/>
      <c r="VZN2586" s="168"/>
      <c r="VZO2586" s="168"/>
      <c r="VZP2586" s="168"/>
      <c r="VZQ2586" s="168"/>
      <c r="VZR2586" s="168"/>
      <c r="VZS2586" s="168"/>
      <c r="VZT2586" s="168"/>
      <c r="VZU2586" s="168"/>
      <c r="VZV2586" s="168"/>
      <c r="VZW2586" s="168"/>
      <c r="VZX2586" s="168"/>
      <c r="VZY2586" s="168"/>
      <c r="VZZ2586" s="168"/>
      <c r="WAA2586" s="168"/>
      <c r="WAB2586" s="168"/>
      <c r="WAC2586" s="168"/>
      <c r="WAD2586" s="168"/>
      <c r="WAE2586" s="168"/>
      <c r="WAF2586" s="168"/>
      <c r="WAG2586" s="168"/>
      <c r="WAH2586" s="168"/>
      <c r="WAI2586" s="168"/>
      <c r="WAJ2586" s="168"/>
      <c r="WAK2586" s="168"/>
      <c r="WAL2586" s="168"/>
      <c r="WAM2586" s="168"/>
      <c r="WAN2586" s="168"/>
      <c r="WAO2586" s="168"/>
      <c r="WAP2586" s="168"/>
      <c r="WAQ2586" s="168"/>
      <c r="WAR2586" s="168"/>
      <c r="WAS2586" s="168"/>
      <c r="WAT2586" s="168"/>
      <c r="WAU2586" s="168"/>
      <c r="WAV2586" s="168"/>
      <c r="WAW2586" s="168"/>
      <c r="WAX2586" s="168"/>
      <c r="WAY2586" s="168"/>
      <c r="WAZ2586" s="168"/>
      <c r="WBA2586" s="168"/>
      <c r="WBB2586" s="168"/>
      <c r="WBC2586" s="168"/>
      <c r="WBD2586" s="168"/>
      <c r="WBE2586" s="168"/>
      <c r="WBF2586" s="168"/>
      <c r="WBG2586" s="168"/>
      <c r="WBH2586" s="168"/>
      <c r="WBI2586" s="168"/>
      <c r="WBJ2586" s="168"/>
      <c r="WBK2586" s="168"/>
      <c r="WBL2586" s="168"/>
      <c r="WBM2586" s="168"/>
      <c r="WBN2586" s="168"/>
      <c r="WBO2586" s="168"/>
      <c r="WBP2586" s="168"/>
      <c r="WBQ2586" s="168"/>
      <c r="WBR2586" s="168"/>
      <c r="WBS2586" s="168"/>
      <c r="WBT2586" s="168"/>
      <c r="WBU2586" s="168"/>
      <c r="WBV2586" s="168"/>
      <c r="WBW2586" s="168"/>
      <c r="WBX2586" s="168"/>
      <c r="WBY2586" s="168"/>
      <c r="WBZ2586" s="168"/>
      <c r="WCA2586" s="168"/>
      <c r="WCB2586" s="168"/>
      <c r="WCC2586" s="168"/>
      <c r="WCD2586" s="168"/>
      <c r="WCE2586" s="168"/>
      <c r="WCF2586" s="168"/>
      <c r="WCG2586" s="168"/>
      <c r="WCH2586" s="168"/>
      <c r="WCI2586" s="168"/>
      <c r="WCJ2586" s="168"/>
      <c r="WCK2586" s="168"/>
      <c r="WCL2586" s="168"/>
      <c r="WCM2586" s="168"/>
      <c r="WCN2586" s="168"/>
      <c r="WCO2586" s="168"/>
      <c r="WCP2586" s="168"/>
      <c r="WCQ2586" s="168"/>
      <c r="WCR2586" s="168"/>
      <c r="WCS2586" s="168"/>
      <c r="WCT2586" s="168"/>
      <c r="WCU2586" s="168"/>
      <c r="WCV2586" s="168"/>
      <c r="WCW2586" s="168"/>
      <c r="WCX2586" s="168"/>
      <c r="WCY2586" s="168"/>
      <c r="WCZ2586" s="168"/>
      <c r="WDA2586" s="168"/>
      <c r="WDB2586" s="168"/>
      <c r="WDC2586" s="168"/>
      <c r="WDD2586" s="168"/>
      <c r="WDE2586" s="168"/>
      <c r="WDF2586" s="168"/>
      <c r="WDG2586" s="168"/>
      <c r="WDH2586" s="168"/>
      <c r="WDI2586" s="168"/>
      <c r="WDJ2586" s="168"/>
      <c r="WDK2586" s="168"/>
      <c r="WDL2586" s="168"/>
      <c r="WDM2586" s="168"/>
      <c r="WDN2586" s="168"/>
      <c r="WDO2586" s="168"/>
      <c r="WDP2586" s="168"/>
      <c r="WDQ2586" s="168"/>
      <c r="WDR2586" s="168"/>
      <c r="WDS2586" s="168"/>
      <c r="WDT2586" s="168"/>
      <c r="WDU2586" s="168"/>
      <c r="WDV2586" s="168"/>
      <c r="WDW2586" s="168"/>
      <c r="WDX2586" s="168"/>
      <c r="WDY2586" s="168"/>
      <c r="WDZ2586" s="168"/>
      <c r="WEA2586" s="168"/>
      <c r="WEB2586" s="168"/>
      <c r="WEC2586" s="168"/>
      <c r="WED2586" s="168"/>
      <c r="WEE2586" s="168"/>
      <c r="WEF2586" s="168"/>
      <c r="WEG2586" s="168"/>
      <c r="WEH2586" s="168"/>
      <c r="WEI2586" s="168"/>
      <c r="WEJ2586" s="168"/>
      <c r="WEK2586" s="168"/>
      <c r="WEL2586" s="168"/>
      <c r="WEM2586" s="168"/>
      <c r="WEN2586" s="168"/>
      <c r="WEO2586" s="168"/>
      <c r="WEP2586" s="168"/>
      <c r="WEQ2586" s="168"/>
      <c r="WER2586" s="168"/>
      <c r="WES2586" s="168"/>
      <c r="WET2586" s="168"/>
      <c r="WEU2586" s="168"/>
      <c r="WEV2586" s="168"/>
      <c r="WEW2586" s="168"/>
      <c r="WEX2586" s="168"/>
      <c r="WEY2586" s="168"/>
      <c r="WEZ2586" s="168"/>
      <c r="WFA2586" s="168"/>
      <c r="WFB2586" s="168"/>
      <c r="WFC2586" s="168"/>
      <c r="WFD2586" s="168"/>
      <c r="WFE2586" s="168"/>
      <c r="WFF2586" s="168"/>
      <c r="WFG2586" s="168"/>
      <c r="WFH2586" s="168"/>
      <c r="WFI2586" s="168"/>
      <c r="WFJ2586" s="168"/>
      <c r="WFK2586" s="168"/>
      <c r="WFL2586" s="168"/>
      <c r="WFM2586" s="168"/>
      <c r="WFN2586" s="168"/>
      <c r="WFO2586" s="168"/>
      <c r="WFP2586" s="168"/>
      <c r="WFQ2586" s="168"/>
      <c r="WFR2586" s="168"/>
      <c r="WFS2586" s="168"/>
      <c r="WFT2586" s="168"/>
      <c r="WFU2586" s="168"/>
      <c r="WFV2586" s="168"/>
      <c r="WFW2586" s="168"/>
      <c r="WFX2586" s="168"/>
      <c r="WFY2586" s="168"/>
      <c r="WFZ2586" s="168"/>
      <c r="WGA2586" s="168"/>
      <c r="WGB2586" s="168"/>
      <c r="WGC2586" s="168"/>
      <c r="WGD2586" s="168"/>
      <c r="WGE2586" s="168"/>
      <c r="WGF2586" s="168"/>
      <c r="WGG2586" s="168"/>
      <c r="WGH2586" s="168"/>
      <c r="WGI2586" s="168"/>
      <c r="WGJ2586" s="168"/>
      <c r="WGK2586" s="168"/>
      <c r="WGL2586" s="168"/>
      <c r="WGM2586" s="168"/>
      <c r="WGN2586" s="168"/>
      <c r="WGO2586" s="168"/>
      <c r="WGP2586" s="168"/>
      <c r="WGQ2586" s="168"/>
      <c r="WGR2586" s="168"/>
      <c r="WGS2586" s="168"/>
      <c r="WGT2586" s="168"/>
      <c r="WGU2586" s="168"/>
      <c r="WGV2586" s="168"/>
      <c r="WGW2586" s="168"/>
      <c r="WGX2586" s="168"/>
      <c r="WGY2586" s="168"/>
      <c r="WGZ2586" s="168"/>
      <c r="WHA2586" s="168"/>
      <c r="WHB2586" s="168"/>
      <c r="WHC2586" s="168"/>
      <c r="WHD2586" s="168"/>
      <c r="WHE2586" s="168"/>
      <c r="WHF2586" s="168"/>
      <c r="WHG2586" s="168"/>
      <c r="WHH2586" s="168"/>
      <c r="WHI2586" s="168"/>
      <c r="WHJ2586" s="168"/>
      <c r="WHK2586" s="168"/>
      <c r="WHL2586" s="168"/>
      <c r="WHM2586" s="168"/>
      <c r="WHN2586" s="168"/>
      <c r="WHO2586" s="168"/>
      <c r="WHP2586" s="168"/>
      <c r="WHQ2586" s="168"/>
      <c r="WHR2586" s="168"/>
      <c r="WHS2586" s="168"/>
      <c r="WHT2586" s="168"/>
      <c r="WHU2586" s="168"/>
      <c r="WHV2586" s="168"/>
      <c r="WHW2586" s="168"/>
      <c r="WHX2586" s="168"/>
      <c r="WHY2586" s="168"/>
      <c r="WHZ2586" s="168"/>
      <c r="WIA2586" s="168"/>
      <c r="WIB2586" s="168"/>
      <c r="WIC2586" s="168"/>
      <c r="WID2586" s="168"/>
      <c r="WIE2586" s="168"/>
      <c r="WIF2586" s="168"/>
      <c r="WIG2586" s="168"/>
      <c r="WIH2586" s="168"/>
      <c r="WII2586" s="168"/>
      <c r="WIJ2586" s="168"/>
      <c r="WIK2586" s="168"/>
      <c r="WIL2586" s="168"/>
      <c r="WIM2586" s="168"/>
      <c r="WIN2586" s="168"/>
      <c r="WIO2586" s="168"/>
      <c r="WIP2586" s="168"/>
      <c r="WIQ2586" s="168"/>
      <c r="WIR2586" s="168"/>
      <c r="WIS2586" s="168"/>
      <c r="WIT2586" s="168"/>
      <c r="WIU2586" s="168"/>
      <c r="WIV2586" s="168"/>
      <c r="WIW2586" s="168"/>
      <c r="WIX2586" s="168"/>
      <c r="WIY2586" s="168"/>
      <c r="WIZ2586" s="168"/>
      <c r="WJA2586" s="168"/>
      <c r="WJB2586" s="168"/>
      <c r="WJC2586" s="168"/>
      <c r="WJD2586" s="168"/>
      <c r="WJE2586" s="168"/>
      <c r="WJF2586" s="168"/>
      <c r="WJG2586" s="168"/>
      <c r="WJH2586" s="168"/>
      <c r="WJI2586" s="168"/>
      <c r="WJJ2586" s="168"/>
      <c r="WJK2586" s="168"/>
      <c r="WJL2586" s="168"/>
      <c r="WJM2586" s="168"/>
      <c r="WJN2586" s="168"/>
      <c r="WJO2586" s="168"/>
      <c r="WJP2586" s="168"/>
      <c r="WJQ2586" s="168"/>
      <c r="WJR2586" s="168"/>
      <c r="WJS2586" s="168"/>
      <c r="WJT2586" s="168"/>
      <c r="WJU2586" s="168"/>
      <c r="WJV2586" s="168"/>
      <c r="WJW2586" s="168"/>
      <c r="WJX2586" s="168"/>
      <c r="WJY2586" s="168"/>
      <c r="WJZ2586" s="168"/>
      <c r="WKA2586" s="168"/>
      <c r="WKB2586" s="168"/>
      <c r="WKC2586" s="168"/>
      <c r="WKD2586" s="168"/>
      <c r="WKE2586" s="168"/>
      <c r="WKF2586" s="168"/>
      <c r="WKG2586" s="168"/>
      <c r="WKH2586" s="168"/>
      <c r="WKI2586" s="168"/>
      <c r="WKJ2586" s="168"/>
      <c r="WKK2586" s="168"/>
      <c r="WKL2586" s="168"/>
      <c r="WKM2586" s="168"/>
      <c r="WKN2586" s="168"/>
      <c r="WKO2586" s="168"/>
      <c r="WKP2586" s="168"/>
      <c r="WKQ2586" s="168"/>
      <c r="WKR2586" s="168"/>
      <c r="WKS2586" s="168"/>
      <c r="WKT2586" s="168"/>
      <c r="WKU2586" s="168"/>
      <c r="WKV2586" s="168"/>
      <c r="WKW2586" s="168"/>
      <c r="WKX2586" s="168"/>
      <c r="WKY2586" s="168"/>
      <c r="WKZ2586" s="168"/>
      <c r="WLA2586" s="168"/>
      <c r="WLB2586" s="168"/>
      <c r="WLC2586" s="168"/>
      <c r="WLD2586" s="168"/>
      <c r="WLE2586" s="168"/>
      <c r="WLF2586" s="168"/>
      <c r="WLG2586" s="168"/>
      <c r="WLH2586" s="168"/>
      <c r="WLI2586" s="168"/>
      <c r="WLJ2586" s="168"/>
      <c r="WLK2586" s="168"/>
      <c r="WLL2586" s="168"/>
      <c r="WLM2586" s="168"/>
      <c r="WLN2586" s="168"/>
      <c r="WLO2586" s="168"/>
      <c r="WLP2586" s="168"/>
      <c r="WLQ2586" s="168"/>
      <c r="WLR2586" s="168"/>
      <c r="WLS2586" s="168"/>
      <c r="WLT2586" s="168"/>
      <c r="WLU2586" s="168"/>
      <c r="WLV2586" s="168"/>
      <c r="WLW2586" s="168"/>
      <c r="WLX2586" s="168"/>
      <c r="WLY2586" s="168"/>
      <c r="WLZ2586" s="168"/>
      <c r="WMA2586" s="168"/>
      <c r="WMB2586" s="168"/>
      <c r="WMC2586" s="168"/>
      <c r="WMD2586" s="168"/>
      <c r="WME2586" s="168"/>
      <c r="WMF2586" s="168"/>
      <c r="WMG2586" s="168"/>
      <c r="WMH2586" s="168"/>
      <c r="WMI2586" s="168"/>
      <c r="WMJ2586" s="168"/>
      <c r="WMK2586" s="168"/>
      <c r="WML2586" s="168"/>
      <c r="WMM2586" s="168"/>
      <c r="WMN2586" s="168"/>
      <c r="WMO2586" s="168"/>
      <c r="WMP2586" s="168"/>
      <c r="WMQ2586" s="168"/>
      <c r="WMR2586" s="168"/>
      <c r="WMS2586" s="168"/>
      <c r="WMT2586" s="168"/>
      <c r="WMU2586" s="168"/>
      <c r="WMV2586" s="168"/>
      <c r="WMW2586" s="168"/>
      <c r="WMX2586" s="168"/>
      <c r="WMY2586" s="168"/>
      <c r="WMZ2586" s="168"/>
      <c r="WNA2586" s="168"/>
      <c r="WNB2586" s="168"/>
      <c r="WNC2586" s="168"/>
      <c r="WND2586" s="168"/>
      <c r="WNE2586" s="168"/>
      <c r="WNF2586" s="168"/>
      <c r="WNG2586" s="168"/>
      <c r="WNH2586" s="168"/>
      <c r="WNI2586" s="168"/>
      <c r="WNJ2586" s="168"/>
      <c r="WNK2586" s="168"/>
      <c r="WNL2586" s="168"/>
      <c r="WNM2586" s="168"/>
      <c r="WNN2586" s="168"/>
      <c r="WNO2586" s="168"/>
      <c r="WNP2586" s="168"/>
      <c r="WNQ2586" s="168"/>
      <c r="WNR2586" s="168"/>
      <c r="WNS2586" s="168"/>
      <c r="WNT2586" s="168"/>
      <c r="WNU2586" s="168"/>
      <c r="WNV2586" s="168"/>
      <c r="WNW2586" s="168"/>
      <c r="WNX2586" s="168"/>
      <c r="WNY2586" s="168"/>
      <c r="WNZ2586" s="168"/>
      <c r="WOA2586" s="168"/>
      <c r="WOB2586" s="168"/>
      <c r="WOC2586" s="168"/>
      <c r="WOD2586" s="168"/>
      <c r="WOE2586" s="168"/>
      <c r="WOF2586" s="168"/>
      <c r="WOG2586" s="168"/>
      <c r="WOH2586" s="168"/>
      <c r="WOI2586" s="168"/>
      <c r="WOJ2586" s="168"/>
      <c r="WOK2586" s="168"/>
      <c r="WOL2586" s="168"/>
      <c r="WOM2586" s="168"/>
      <c r="WON2586" s="168"/>
      <c r="WOO2586" s="168"/>
      <c r="WOP2586" s="168"/>
      <c r="WOQ2586" s="168"/>
      <c r="WOR2586" s="168"/>
      <c r="WOS2586" s="168"/>
      <c r="WOT2586" s="168"/>
      <c r="WOU2586" s="168"/>
      <c r="WOV2586" s="168"/>
      <c r="WOW2586" s="168"/>
      <c r="WOX2586" s="168"/>
      <c r="WOY2586" s="168"/>
      <c r="WOZ2586" s="168"/>
      <c r="WPA2586" s="168"/>
      <c r="WPB2586" s="168"/>
      <c r="WPC2586" s="168"/>
      <c r="WPD2586" s="168"/>
      <c r="WPE2586" s="168"/>
      <c r="WPF2586" s="168"/>
      <c r="WPG2586" s="168"/>
      <c r="WPH2586" s="168"/>
      <c r="WPI2586" s="168"/>
      <c r="WPJ2586" s="168"/>
      <c r="WPK2586" s="168"/>
      <c r="WPL2586" s="168"/>
      <c r="WPM2586" s="168"/>
      <c r="WPN2586" s="168"/>
      <c r="WPO2586" s="168"/>
      <c r="WPP2586" s="168"/>
      <c r="WPQ2586" s="168"/>
      <c r="WPR2586" s="168"/>
      <c r="WPS2586" s="168"/>
      <c r="WPT2586" s="168"/>
      <c r="WPU2586" s="168"/>
      <c r="WPV2586" s="168"/>
      <c r="WPW2586" s="168"/>
      <c r="WPX2586" s="168"/>
      <c r="WPY2586" s="168"/>
      <c r="WPZ2586" s="168"/>
      <c r="WQA2586" s="168"/>
      <c r="WQB2586" s="168"/>
      <c r="WQC2586" s="168"/>
      <c r="WQD2586" s="168"/>
      <c r="WQE2586" s="168"/>
      <c r="WQF2586" s="168"/>
      <c r="WQG2586" s="168"/>
      <c r="WQH2586" s="168"/>
      <c r="WQI2586" s="168"/>
      <c r="WQJ2586" s="168"/>
      <c r="WQK2586" s="168"/>
      <c r="WQL2586" s="168"/>
      <c r="WQM2586" s="168"/>
      <c r="WQN2586" s="168"/>
      <c r="WQO2586" s="168"/>
      <c r="WQP2586" s="168"/>
      <c r="WQQ2586" s="168"/>
      <c r="WQR2586" s="168"/>
      <c r="WQS2586" s="168"/>
      <c r="WQT2586" s="168"/>
      <c r="WQU2586" s="168"/>
      <c r="WQV2586" s="168"/>
      <c r="WQW2586" s="168"/>
      <c r="WQX2586" s="168"/>
      <c r="WQY2586" s="168"/>
      <c r="WQZ2586" s="168"/>
      <c r="WRA2586" s="168"/>
      <c r="WRB2586" s="168"/>
      <c r="WRC2586" s="168"/>
      <c r="WRD2586" s="168"/>
      <c r="WRE2586" s="168"/>
      <c r="WRF2586" s="168"/>
      <c r="WRG2586" s="168"/>
      <c r="WRH2586" s="168"/>
      <c r="WRI2586" s="168"/>
      <c r="WRJ2586" s="168"/>
      <c r="WRK2586" s="168"/>
      <c r="WRL2586" s="168"/>
      <c r="WRM2586" s="168"/>
      <c r="WRN2586" s="168"/>
      <c r="WRO2586" s="168"/>
      <c r="WRP2586" s="168"/>
      <c r="WRQ2586" s="168"/>
      <c r="WRR2586" s="168"/>
      <c r="WRS2586" s="168"/>
      <c r="WRT2586" s="168"/>
      <c r="WRU2586" s="168"/>
      <c r="WRV2586" s="168"/>
      <c r="WRW2586" s="168"/>
      <c r="WRX2586" s="168"/>
      <c r="WRY2586" s="168"/>
      <c r="WRZ2586" s="168"/>
      <c r="WSA2586" s="168"/>
      <c r="WSB2586" s="168"/>
      <c r="WSC2586" s="168"/>
      <c r="WSD2586" s="168"/>
      <c r="WSE2586" s="168"/>
      <c r="WSF2586" s="168"/>
      <c r="WSG2586" s="168"/>
      <c r="WSH2586" s="168"/>
      <c r="WSI2586" s="168"/>
      <c r="WSJ2586" s="168"/>
      <c r="WSK2586" s="168"/>
      <c r="WSL2586" s="168"/>
      <c r="WSM2586" s="168"/>
      <c r="WSN2586" s="168"/>
      <c r="WSO2586" s="168"/>
      <c r="WSP2586" s="168"/>
      <c r="WSQ2586" s="168"/>
      <c r="WSR2586" s="168"/>
      <c r="WSS2586" s="168"/>
      <c r="WST2586" s="168"/>
      <c r="WSU2586" s="168"/>
      <c r="WSV2586" s="168"/>
      <c r="WSW2586" s="168"/>
      <c r="WSX2586" s="168"/>
      <c r="WSY2586" s="168"/>
      <c r="WSZ2586" s="168"/>
      <c r="WTA2586" s="168"/>
      <c r="WTB2586" s="168"/>
      <c r="WTC2586" s="168"/>
      <c r="WTD2586" s="168"/>
      <c r="WTE2586" s="168"/>
      <c r="WTF2586" s="168"/>
      <c r="WTG2586" s="168"/>
      <c r="WTH2586" s="168"/>
      <c r="WTI2586" s="168"/>
      <c r="WTJ2586" s="168"/>
      <c r="WTK2586" s="168"/>
      <c r="WTL2586" s="168"/>
      <c r="WTM2586" s="168"/>
      <c r="WTN2586" s="168"/>
      <c r="WTO2586" s="168"/>
      <c r="WTP2586" s="168"/>
      <c r="WTQ2586" s="168"/>
      <c r="WTR2586" s="168"/>
      <c r="WTS2586" s="168"/>
      <c r="WTT2586" s="168"/>
      <c r="WTU2586" s="168"/>
      <c r="WTV2586" s="168"/>
      <c r="WTW2586" s="168"/>
      <c r="WTX2586" s="168"/>
      <c r="WTY2586" s="168"/>
      <c r="WTZ2586" s="168"/>
      <c r="WUA2586" s="168"/>
      <c r="WUB2586" s="168"/>
      <c r="WUC2586" s="168"/>
      <c r="WUD2586" s="168"/>
      <c r="WUE2586" s="168"/>
      <c r="WUF2586" s="168"/>
      <c r="WUG2586" s="168"/>
      <c r="WUH2586" s="168"/>
      <c r="WUI2586" s="168"/>
      <c r="WUJ2586" s="168"/>
      <c r="WUK2586" s="168"/>
      <c r="WUL2586" s="168"/>
      <c r="WUM2586" s="168"/>
      <c r="WUN2586" s="168"/>
      <c r="WUO2586" s="168"/>
      <c r="WUP2586" s="168"/>
      <c r="WUQ2586" s="168"/>
      <c r="WUR2586" s="168"/>
      <c r="WUS2586" s="168"/>
      <c r="WUT2586" s="168"/>
      <c r="WUU2586" s="168"/>
      <c r="WUV2586" s="168"/>
      <c r="WUW2586" s="168"/>
      <c r="WUX2586" s="168"/>
      <c r="WUY2586" s="168"/>
      <c r="WUZ2586" s="168"/>
      <c r="WVA2586" s="168"/>
      <c r="WVB2586" s="168"/>
      <c r="WVC2586" s="168"/>
      <c r="WVD2586" s="168"/>
      <c r="WVE2586" s="168"/>
      <c r="WVF2586" s="168"/>
      <c r="WVG2586" s="168"/>
      <c r="WVH2586" s="168"/>
      <c r="WVI2586" s="168"/>
      <c r="WVJ2586" s="168"/>
      <c r="WVK2586" s="168"/>
      <c r="WVL2586" s="168"/>
      <c r="WVM2586" s="168"/>
      <c r="WVN2586" s="168"/>
      <c r="WVO2586" s="168"/>
      <c r="WVP2586" s="168"/>
      <c r="WVQ2586" s="168"/>
      <c r="WVR2586" s="168"/>
      <c r="WVS2586" s="168"/>
      <c r="WVT2586" s="168"/>
      <c r="WVU2586" s="168"/>
      <c r="WVV2586" s="168"/>
      <c r="WVW2586" s="168"/>
      <c r="WVX2586" s="168"/>
      <c r="WVY2586" s="168"/>
      <c r="WVZ2586" s="168"/>
      <c r="WWA2586" s="168"/>
      <c r="WWB2586" s="168"/>
      <c r="WWC2586" s="168"/>
      <c r="WWD2586" s="168"/>
      <c r="WWE2586" s="168"/>
      <c r="WWF2586" s="168"/>
      <c r="WWG2586" s="168"/>
      <c r="WWH2586" s="168"/>
      <c r="WWI2586" s="168"/>
      <c r="WWJ2586" s="168"/>
      <c r="WWK2586" s="168"/>
      <c r="WWL2586" s="168"/>
      <c r="WWM2586" s="168"/>
      <c r="WWN2586" s="168"/>
      <c r="WWO2586" s="168"/>
      <c r="WWP2586" s="168"/>
      <c r="WWQ2586" s="168"/>
      <c r="WWR2586" s="168"/>
      <c r="WWS2586" s="168"/>
      <c r="WWT2586" s="168"/>
      <c r="WWU2586" s="168"/>
      <c r="WWV2586" s="168"/>
      <c r="WWW2586" s="168"/>
      <c r="WWX2586" s="168"/>
      <c r="WWY2586" s="168"/>
      <c r="WWZ2586" s="168"/>
      <c r="WXA2586" s="168"/>
      <c r="WXB2586" s="168"/>
      <c r="WXC2586" s="168"/>
      <c r="WXD2586" s="168"/>
      <c r="WXE2586" s="168"/>
      <c r="WXF2586" s="168"/>
      <c r="WXG2586" s="168"/>
      <c r="WXH2586" s="168"/>
      <c r="WXI2586" s="168"/>
      <c r="WXJ2586" s="168"/>
      <c r="WXK2586" s="168"/>
      <c r="WXL2586" s="168"/>
      <c r="WXM2586" s="168"/>
      <c r="WXN2586" s="168"/>
      <c r="WXO2586" s="168"/>
      <c r="WXP2586" s="168"/>
      <c r="WXQ2586" s="168"/>
      <c r="WXR2586" s="168"/>
      <c r="WXS2586" s="168"/>
      <c r="WXT2586" s="168"/>
      <c r="WXU2586" s="168"/>
      <c r="WXV2586" s="168"/>
      <c r="WXW2586" s="168"/>
      <c r="WXX2586" s="168"/>
      <c r="WXY2586" s="168"/>
      <c r="WXZ2586" s="168"/>
      <c r="WYA2586" s="168"/>
      <c r="WYB2586" s="168"/>
      <c r="WYC2586" s="168"/>
      <c r="WYD2586" s="168"/>
      <c r="WYE2586" s="168"/>
      <c r="WYF2586" s="168"/>
      <c r="WYG2586" s="168"/>
      <c r="WYH2586" s="168"/>
      <c r="WYI2586" s="168"/>
      <c r="WYJ2586" s="168"/>
      <c r="WYK2586" s="168"/>
      <c r="WYL2586" s="168"/>
      <c r="WYM2586" s="168"/>
      <c r="WYN2586" s="168"/>
      <c r="WYO2586" s="168"/>
      <c r="WYP2586" s="168"/>
      <c r="WYQ2586" s="168"/>
      <c r="WYR2586" s="168"/>
      <c r="WYS2586" s="168"/>
      <c r="WYT2586" s="168"/>
      <c r="WYU2586" s="168"/>
      <c r="WYV2586" s="168"/>
      <c r="WYW2586" s="168"/>
      <c r="WYX2586" s="168"/>
      <c r="WYY2586" s="168"/>
      <c r="WYZ2586" s="168"/>
      <c r="WZA2586" s="168"/>
      <c r="WZB2586" s="168"/>
      <c r="WZC2586" s="168"/>
      <c r="WZD2586" s="168"/>
      <c r="WZE2586" s="168"/>
      <c r="WZF2586" s="168"/>
      <c r="WZG2586" s="168"/>
      <c r="WZH2586" s="168"/>
      <c r="WZI2586" s="168"/>
      <c r="WZJ2586" s="168"/>
      <c r="WZK2586" s="168"/>
      <c r="WZL2586" s="168"/>
      <c r="WZM2586" s="168"/>
      <c r="WZN2586" s="168"/>
      <c r="WZO2586" s="168"/>
      <c r="WZP2586" s="168"/>
      <c r="WZQ2586" s="168"/>
      <c r="WZR2586" s="168"/>
      <c r="WZS2586" s="168"/>
      <c r="WZT2586" s="168"/>
      <c r="WZU2586" s="168"/>
      <c r="WZV2586" s="168"/>
      <c r="WZW2586" s="168"/>
      <c r="WZX2586" s="168"/>
      <c r="WZY2586" s="168"/>
      <c r="WZZ2586" s="168"/>
      <c r="XAA2586" s="168"/>
      <c r="XAB2586" s="168"/>
      <c r="XAC2586" s="168"/>
      <c r="XAD2586" s="168"/>
      <c r="XAE2586" s="168"/>
      <c r="XAF2586" s="168"/>
      <c r="XAG2586" s="168"/>
      <c r="XAH2586" s="168"/>
      <c r="XAI2586" s="168"/>
      <c r="XAJ2586" s="168"/>
      <c r="XAK2586" s="168"/>
      <c r="XAL2586" s="168"/>
      <c r="XAM2586" s="168"/>
      <c r="XAN2586" s="168"/>
      <c r="XAO2586" s="168"/>
      <c r="XAP2586" s="168"/>
      <c r="XAQ2586" s="168"/>
      <c r="XAR2586" s="168"/>
      <c r="XAS2586" s="168"/>
      <c r="XAT2586" s="168"/>
      <c r="XAU2586" s="168"/>
      <c r="XAV2586" s="168"/>
      <c r="XAW2586" s="168"/>
      <c r="XAX2586" s="168"/>
      <c r="XAY2586" s="168"/>
      <c r="XAZ2586" s="168"/>
      <c r="XBA2586" s="168"/>
      <c r="XBB2586" s="168"/>
      <c r="XBC2586" s="168"/>
      <c r="XBD2586" s="168"/>
      <c r="XBE2586" s="168"/>
      <c r="XBF2586" s="168"/>
      <c r="XBG2586" s="168"/>
      <c r="XBH2586" s="168"/>
      <c r="XBI2586" s="168"/>
      <c r="XBJ2586" s="168"/>
      <c r="XBK2586" s="168"/>
      <c r="XBL2586" s="168"/>
      <c r="XBM2586" s="168"/>
      <c r="XBN2586" s="168"/>
      <c r="XBO2586" s="168"/>
      <c r="XBP2586" s="168"/>
      <c r="XBQ2586" s="168"/>
      <c r="XBR2586" s="168"/>
      <c r="XBS2586" s="168"/>
      <c r="XBT2586" s="168"/>
      <c r="XBU2586" s="168"/>
      <c r="XBV2586" s="168"/>
      <c r="XBW2586" s="168"/>
      <c r="XBX2586" s="168"/>
      <c r="XBY2586" s="168"/>
      <c r="XBZ2586" s="168"/>
      <c r="XCA2586" s="168"/>
      <c r="XCB2586" s="168"/>
      <c r="XCC2586" s="168"/>
      <c r="XCD2586" s="168"/>
      <c r="XCE2586" s="168"/>
      <c r="XCF2586" s="168"/>
      <c r="XCG2586" s="168"/>
      <c r="XCH2586" s="168"/>
      <c r="XCI2586" s="168"/>
      <c r="XCJ2586" s="168"/>
      <c r="XCK2586" s="168"/>
      <c r="XCL2586" s="168"/>
      <c r="XCM2586" s="168"/>
      <c r="XCN2586" s="168"/>
      <c r="XCO2586" s="168"/>
      <c r="XCP2586" s="168"/>
      <c r="XCQ2586" s="168"/>
      <c r="XCR2586" s="168"/>
      <c r="XCS2586" s="168"/>
      <c r="XCT2586" s="168"/>
      <c r="XCU2586" s="168"/>
      <c r="XCV2586" s="168"/>
      <c r="XCW2586" s="168"/>
      <c r="XCX2586" s="168"/>
      <c r="XCY2586" s="168"/>
      <c r="XCZ2586" s="168"/>
      <c r="XDA2586" s="168"/>
      <c r="XDB2586" s="168"/>
      <c r="XDC2586" s="168"/>
      <c r="XDD2586" s="168"/>
      <c r="XDE2586" s="168"/>
      <c r="XDF2586" s="168"/>
      <c r="XDG2586" s="168"/>
      <c r="XDH2586" s="168"/>
      <c r="XDI2586" s="168"/>
      <c r="XDJ2586" s="168"/>
      <c r="XDK2586" s="168"/>
      <c r="XDL2586" s="168"/>
      <c r="XDM2586" s="168"/>
      <c r="XDN2586" s="168"/>
      <c r="XDO2586" s="168"/>
      <c r="XDP2586" s="168"/>
      <c r="XDQ2586" s="168"/>
      <c r="XDR2586" s="168"/>
      <c r="XDS2586" s="168"/>
      <c r="XDT2586" s="168"/>
      <c r="XDU2586" s="168"/>
      <c r="XDV2586" s="168"/>
      <c r="XDW2586" s="168"/>
      <c r="XDX2586" s="168"/>
      <c r="XDY2586" s="168"/>
      <c r="XDZ2586" s="168"/>
      <c r="XEA2586" s="168"/>
      <c r="XEB2586" s="168"/>
      <c r="XEC2586" s="168"/>
      <c r="XED2586" s="168"/>
      <c r="XEE2586" s="168"/>
      <c r="XEF2586" s="168"/>
      <c r="XEG2586" s="168"/>
      <c r="XEH2586" s="168"/>
      <c r="XEI2586" s="168"/>
      <c r="XEJ2586" s="168"/>
      <c r="XEK2586" s="168"/>
      <c r="XEL2586" s="168"/>
      <c r="XEM2586" s="168"/>
      <c r="XEN2586" s="168"/>
      <c r="XEO2586" s="168"/>
      <c r="XEP2586" s="168"/>
      <c r="XEQ2586" s="168"/>
      <c r="XER2586" s="168"/>
      <c r="XES2586" s="168"/>
      <c r="XET2586" s="168"/>
      <c r="XEU2586" s="168"/>
      <c r="XEV2586" s="168"/>
      <c r="XEW2586" s="168"/>
      <c r="XEX2586" s="168"/>
      <c r="XEY2586" s="168"/>
      <c r="XEZ2586" s="168"/>
      <c r="XFA2586" s="168"/>
      <c r="XFB2586" s="168"/>
      <c r="XFC2586" s="168"/>
      <c r="XFD2586" s="168"/>
    </row>
    <row r="2587" spans="2:16384" hidden="1">
      <c r="B2587" s="170">
        <v>46034</v>
      </c>
      <c r="C2587" s="131" t="s">
        <v>3904</v>
      </c>
      <c r="D2587" s="131" t="s">
        <v>7624</v>
      </c>
      <c r="E2587" s="131">
        <v>13</v>
      </c>
      <c r="F2587" s="131">
        <v>0</v>
      </c>
      <c r="G2587" s="131">
        <v>0</v>
      </c>
      <c r="H2587" s="131">
        <v>0</v>
      </c>
      <c r="I2587" s="131">
        <v>0</v>
      </c>
      <c r="J2587" s="131">
        <v>0</v>
      </c>
      <c r="K2587" s="131">
        <v>0</v>
      </c>
      <c r="L2587" s="131">
        <v>0</v>
      </c>
      <c r="M2587" s="131"/>
      <c r="N2587" s="131"/>
      <c r="O2587" s="131"/>
      <c r="P2587" s="131"/>
      <c r="Q2587" s="7"/>
      <c r="R2587" s="167"/>
      <c r="S2587" s="166"/>
      <c r="T2587" s="131"/>
      <c r="U2587" s="131"/>
      <c r="V2587" s="131"/>
    </row>
    <row r="2588" spans="2:16384" hidden="1">
      <c r="B2588" s="170">
        <v>46034</v>
      </c>
      <c r="C2588" s="131" t="s">
        <v>3904</v>
      </c>
      <c r="D2588" s="131" t="s">
        <v>7625</v>
      </c>
      <c r="E2588" s="131">
        <v>13</v>
      </c>
      <c r="F2588" s="131">
        <v>0</v>
      </c>
      <c r="G2588" s="131">
        <v>0</v>
      </c>
      <c r="H2588" s="131">
        <v>0</v>
      </c>
      <c r="I2588" s="131">
        <v>0</v>
      </c>
      <c r="J2588" s="131">
        <v>0</v>
      </c>
      <c r="K2588" s="131">
        <v>0</v>
      </c>
      <c r="L2588" s="131">
        <v>0</v>
      </c>
      <c r="M2588" s="131"/>
      <c r="N2588" s="131"/>
      <c r="O2588" s="131"/>
      <c r="P2588" s="131"/>
      <c r="Q2588" s="7"/>
      <c r="R2588" s="167"/>
      <c r="S2588" s="166"/>
      <c r="T2588" s="131"/>
      <c r="U2588" s="131"/>
      <c r="V2588" s="131"/>
    </row>
    <row r="2589" spans="2:16384" hidden="1">
      <c r="B2589" s="170">
        <v>46034</v>
      </c>
      <c r="C2589" s="131" t="s">
        <v>3904</v>
      </c>
      <c r="D2589" s="131" t="s">
        <v>7626</v>
      </c>
      <c r="E2589" s="131">
        <v>1</v>
      </c>
      <c r="F2589" s="131">
        <v>0</v>
      </c>
      <c r="G2589" s="131">
        <v>0</v>
      </c>
      <c r="H2589" s="131">
        <v>0</v>
      </c>
      <c r="I2589" s="131">
        <v>0</v>
      </c>
      <c r="J2589" s="131">
        <v>0</v>
      </c>
      <c r="K2589" s="131">
        <v>0</v>
      </c>
      <c r="L2589" s="131">
        <v>0</v>
      </c>
      <c r="M2589" s="131"/>
      <c r="N2589" s="131"/>
      <c r="O2589" s="131"/>
      <c r="P2589" s="131"/>
      <c r="Q2589" s="7"/>
      <c r="R2589" s="167"/>
      <c r="S2589" s="166"/>
      <c r="T2589" s="131"/>
      <c r="U2589" s="131"/>
      <c r="V2589" s="131"/>
    </row>
    <row r="2590" spans="2:16384" hidden="1">
      <c r="B2590" s="170">
        <v>46034</v>
      </c>
      <c r="C2590" s="131" t="s">
        <v>3904</v>
      </c>
      <c r="D2590" s="131" t="s">
        <v>7627</v>
      </c>
      <c r="E2590" s="131">
        <v>9</v>
      </c>
      <c r="F2590" s="131">
        <v>0</v>
      </c>
      <c r="G2590" s="131">
        <v>0</v>
      </c>
      <c r="H2590" s="131">
        <v>0</v>
      </c>
      <c r="I2590" s="131">
        <v>0</v>
      </c>
      <c r="J2590" s="131">
        <v>0</v>
      </c>
      <c r="K2590" s="131">
        <v>0</v>
      </c>
      <c r="L2590" s="131">
        <v>0</v>
      </c>
      <c r="M2590" s="131"/>
      <c r="N2590" s="131"/>
      <c r="O2590" s="131"/>
      <c r="P2590" s="131"/>
      <c r="Q2590" s="7"/>
      <c r="R2590" s="167"/>
      <c r="S2590" s="166"/>
      <c r="T2590" s="131"/>
      <c r="U2590" s="131"/>
      <c r="V2590" s="131"/>
    </row>
    <row r="2591" spans="2:16384" hidden="1">
      <c r="B2591" s="170">
        <v>46034</v>
      </c>
      <c r="C2591" s="131" t="s">
        <v>3904</v>
      </c>
      <c r="D2591" s="131" t="s">
        <v>7628</v>
      </c>
      <c r="E2591" s="131">
        <v>10</v>
      </c>
      <c r="F2591" s="131">
        <v>0</v>
      </c>
      <c r="G2591" s="131">
        <v>0</v>
      </c>
      <c r="H2591" s="131">
        <v>0</v>
      </c>
      <c r="I2591" s="131">
        <v>0</v>
      </c>
      <c r="J2591" s="131">
        <v>0</v>
      </c>
      <c r="K2591" s="131">
        <v>0</v>
      </c>
      <c r="L2591" s="131">
        <v>0</v>
      </c>
      <c r="M2591" s="131"/>
      <c r="N2591" s="131"/>
      <c r="O2591" s="131"/>
      <c r="P2591" s="131"/>
      <c r="Q2591" s="7"/>
      <c r="R2591" s="167"/>
      <c r="S2591" s="166"/>
      <c r="T2591" s="131"/>
      <c r="U2591" s="131"/>
      <c r="V2591" s="131"/>
    </row>
    <row r="2592" spans="2:16384" hidden="1">
      <c r="B2592" s="170">
        <v>46034</v>
      </c>
      <c r="C2592" s="131" t="s">
        <v>3904</v>
      </c>
      <c r="D2592" s="131" t="s">
        <v>7629</v>
      </c>
      <c r="E2592" s="131">
        <v>9</v>
      </c>
      <c r="F2592" s="131">
        <v>0</v>
      </c>
      <c r="G2592" s="131">
        <v>0</v>
      </c>
      <c r="H2592" s="131">
        <v>0</v>
      </c>
      <c r="I2592" s="131">
        <v>0</v>
      </c>
      <c r="J2592" s="131">
        <v>0</v>
      </c>
      <c r="K2592" s="131">
        <v>0</v>
      </c>
      <c r="L2592" s="131">
        <v>0</v>
      </c>
      <c r="M2592" s="131"/>
      <c r="N2592" s="131"/>
      <c r="O2592" s="131"/>
      <c r="P2592" s="131"/>
      <c r="Q2592" s="7"/>
      <c r="R2592" s="167"/>
      <c r="S2592" s="166"/>
      <c r="T2592" s="131"/>
      <c r="U2592" s="131"/>
      <c r="V2592" s="131"/>
    </row>
    <row r="2593" spans="2:22">
      <c r="B2593" s="170">
        <v>46034</v>
      </c>
      <c r="C2593" s="131" t="s">
        <v>6745</v>
      </c>
      <c r="D2593" s="131" t="s">
        <v>7596</v>
      </c>
      <c r="E2593" s="131">
        <v>11</v>
      </c>
      <c r="F2593" s="11">
        <v>0</v>
      </c>
      <c r="G2593" s="131">
        <v>0</v>
      </c>
      <c r="H2593" s="131">
        <v>4</v>
      </c>
      <c r="I2593" s="131">
        <v>0</v>
      </c>
      <c r="J2593" s="131">
        <v>0</v>
      </c>
      <c r="K2593" s="131">
        <v>0</v>
      </c>
      <c r="L2593" s="131">
        <v>4</v>
      </c>
      <c r="M2593" s="131" t="s">
        <v>7635</v>
      </c>
      <c r="N2593" s="131" t="s">
        <v>7632</v>
      </c>
      <c r="O2593" s="131" t="s">
        <v>7632</v>
      </c>
      <c r="P2593" s="131" t="s">
        <v>7632</v>
      </c>
      <c r="Q2593" s="7"/>
      <c r="R2593" s="167"/>
      <c r="S2593" s="166"/>
      <c r="T2593" s="131"/>
      <c r="U2593" s="131"/>
      <c r="V2593" s="131"/>
    </row>
    <row r="2594" spans="2:22">
      <c r="B2594" s="170">
        <v>46034</v>
      </c>
      <c r="C2594" s="131" t="s">
        <v>6745</v>
      </c>
      <c r="D2594" s="131" t="s">
        <v>7575</v>
      </c>
      <c r="E2594" s="131">
        <v>2</v>
      </c>
      <c r="F2594" s="131">
        <v>0</v>
      </c>
      <c r="G2594" s="131">
        <v>0</v>
      </c>
      <c r="H2594" s="131">
        <v>0</v>
      </c>
      <c r="I2594" s="131">
        <v>0</v>
      </c>
      <c r="J2594" s="131">
        <v>0</v>
      </c>
      <c r="K2594" s="131">
        <v>0</v>
      </c>
      <c r="L2594" s="131">
        <v>0</v>
      </c>
      <c r="M2594" s="131"/>
      <c r="N2594" s="131"/>
      <c r="O2594" s="131"/>
      <c r="P2594" s="131"/>
      <c r="Q2594" s="7"/>
      <c r="R2594" s="167"/>
      <c r="S2594" s="166"/>
      <c r="T2594" s="131"/>
      <c r="U2594" s="131"/>
      <c r="V2594" s="131"/>
    </row>
    <row r="2595" spans="2:22">
      <c r="B2595" s="170">
        <v>46034</v>
      </c>
      <c r="C2595" s="131" t="s">
        <v>6745</v>
      </c>
      <c r="D2595" s="131" t="s">
        <v>7573</v>
      </c>
      <c r="E2595" s="131">
        <v>3</v>
      </c>
      <c r="F2595" s="11">
        <v>0</v>
      </c>
      <c r="G2595" s="131">
        <v>0</v>
      </c>
      <c r="H2595" s="131">
        <v>6</v>
      </c>
      <c r="I2595" s="131">
        <v>0</v>
      </c>
      <c r="J2595" s="131">
        <v>0</v>
      </c>
      <c r="K2595" s="131">
        <v>0</v>
      </c>
      <c r="L2595" s="131">
        <v>6</v>
      </c>
      <c r="M2595" s="131"/>
      <c r="N2595" s="131"/>
      <c r="O2595" s="131" t="s">
        <v>7636</v>
      </c>
      <c r="P2595" s="131" t="s">
        <v>7632</v>
      </c>
      <c r="Q2595" s="7"/>
      <c r="R2595" s="167"/>
      <c r="S2595" s="166"/>
      <c r="T2595" s="131"/>
      <c r="U2595" s="131"/>
      <c r="V2595" s="131"/>
    </row>
    <row r="2596" spans="2:22">
      <c r="B2596" s="170">
        <v>46034</v>
      </c>
      <c r="C2596" s="131" t="s">
        <v>6745</v>
      </c>
      <c r="D2596" s="131" t="s">
        <v>7630</v>
      </c>
      <c r="E2596" s="131">
        <v>6</v>
      </c>
      <c r="F2596" s="131">
        <v>0</v>
      </c>
      <c r="G2596" s="131">
        <v>0</v>
      </c>
      <c r="H2596" s="131">
        <v>0</v>
      </c>
      <c r="I2596" s="131">
        <v>0</v>
      </c>
      <c r="J2596" s="131">
        <v>0</v>
      </c>
      <c r="K2596" s="131">
        <v>0</v>
      </c>
      <c r="L2596" s="131">
        <v>0</v>
      </c>
      <c r="M2596" s="131"/>
      <c r="N2596" s="131"/>
      <c r="O2596" s="131"/>
      <c r="P2596" s="131"/>
      <c r="Q2596" s="7"/>
      <c r="R2596" s="167"/>
      <c r="S2596" s="166"/>
      <c r="T2596" s="131"/>
      <c r="U2596" s="131"/>
      <c r="V2596" s="131"/>
    </row>
    <row r="2597" spans="2:22">
      <c r="B2597" s="170">
        <v>46034</v>
      </c>
      <c r="C2597" s="131" t="s">
        <v>6745</v>
      </c>
      <c r="D2597" s="131" t="s">
        <v>7574</v>
      </c>
      <c r="E2597" s="131">
        <v>3</v>
      </c>
      <c r="F2597" s="131">
        <v>0</v>
      </c>
      <c r="G2597" s="131">
        <v>0</v>
      </c>
      <c r="H2597" s="131">
        <v>0</v>
      </c>
      <c r="I2597" s="131">
        <v>0</v>
      </c>
      <c r="J2597" s="131">
        <v>0</v>
      </c>
      <c r="K2597" s="131">
        <v>0</v>
      </c>
      <c r="L2597" s="131">
        <v>0</v>
      </c>
      <c r="M2597" s="131"/>
      <c r="N2597" s="131"/>
      <c r="O2597" s="131"/>
      <c r="P2597" s="131"/>
      <c r="Q2597" s="7"/>
      <c r="R2597" s="167"/>
      <c r="S2597" s="166"/>
      <c r="T2597" s="131"/>
      <c r="U2597" s="131"/>
      <c r="V2597" s="131"/>
    </row>
    <row r="2598" spans="2:22">
      <c r="B2598" s="170">
        <v>46034</v>
      </c>
      <c r="C2598" s="131" t="s">
        <v>6745</v>
      </c>
      <c r="D2598" s="131" t="s">
        <v>7631</v>
      </c>
      <c r="E2598" s="131">
        <v>3</v>
      </c>
      <c r="F2598" s="131">
        <v>0</v>
      </c>
      <c r="G2598" s="131">
        <v>0</v>
      </c>
      <c r="H2598" s="131">
        <v>0</v>
      </c>
      <c r="I2598" s="131">
        <v>0</v>
      </c>
      <c r="J2598" s="131">
        <v>0</v>
      </c>
      <c r="K2598" s="131">
        <v>0</v>
      </c>
      <c r="L2598" s="131">
        <v>0</v>
      </c>
      <c r="M2598" s="131"/>
      <c r="N2598" s="131"/>
      <c r="O2598" s="131"/>
      <c r="P2598" s="131"/>
      <c r="Q2598" s="7"/>
      <c r="R2598" s="167"/>
      <c r="S2598" s="166"/>
      <c r="T2598" s="131"/>
      <c r="U2598" s="131"/>
      <c r="V2598" s="131"/>
    </row>
    <row r="2599" spans="2:22" hidden="1">
      <c r="B2599" s="170">
        <v>46035</v>
      </c>
      <c r="C2599" s="131" t="s">
        <v>3904</v>
      </c>
      <c r="D2599" s="131" t="s">
        <v>7641</v>
      </c>
      <c r="E2599" s="131">
        <v>12</v>
      </c>
      <c r="F2599" s="131">
        <v>0</v>
      </c>
      <c r="G2599" s="131">
        <v>0</v>
      </c>
      <c r="H2599" s="131">
        <v>0</v>
      </c>
      <c r="I2599" s="131">
        <v>0</v>
      </c>
      <c r="J2599" s="131">
        <v>0</v>
      </c>
      <c r="K2599" s="131">
        <v>0</v>
      </c>
      <c r="L2599" s="131">
        <v>0</v>
      </c>
      <c r="M2599" s="131"/>
      <c r="N2599" s="131"/>
      <c r="O2599" s="131"/>
      <c r="P2599" s="131"/>
      <c r="Q2599" s="7"/>
      <c r="R2599" s="167"/>
      <c r="S2599" s="166"/>
      <c r="T2599" s="131"/>
      <c r="U2599" s="131"/>
      <c r="V2599" s="131"/>
    </row>
    <row r="2600" spans="2:22" hidden="1">
      <c r="B2600" s="170">
        <v>46035</v>
      </c>
      <c r="C2600" s="131" t="s">
        <v>3904</v>
      </c>
      <c r="D2600" s="131" t="s">
        <v>7642</v>
      </c>
      <c r="E2600" s="131">
        <v>6</v>
      </c>
      <c r="F2600" s="131">
        <v>0</v>
      </c>
      <c r="G2600" s="131">
        <v>0</v>
      </c>
      <c r="H2600" s="131">
        <v>0</v>
      </c>
      <c r="I2600" s="131">
        <v>0</v>
      </c>
      <c r="J2600" s="131">
        <v>0</v>
      </c>
      <c r="K2600" s="131">
        <v>0</v>
      </c>
      <c r="L2600" s="131">
        <v>0</v>
      </c>
      <c r="M2600" s="131"/>
      <c r="N2600" s="131"/>
      <c r="O2600" s="131"/>
      <c r="P2600" s="131"/>
      <c r="Q2600" s="7"/>
      <c r="R2600" s="167"/>
      <c r="S2600" s="166"/>
      <c r="T2600" s="131"/>
      <c r="U2600" s="131"/>
      <c r="V2600" s="131"/>
    </row>
    <row r="2601" spans="2:22">
      <c r="B2601" s="170">
        <v>46035</v>
      </c>
      <c r="C2601" s="131" t="s">
        <v>6745</v>
      </c>
      <c r="D2601" s="131" t="s">
        <v>7643</v>
      </c>
      <c r="E2601" s="131">
        <v>3</v>
      </c>
      <c r="F2601" s="11">
        <v>0</v>
      </c>
      <c r="G2601" s="131">
        <v>0</v>
      </c>
      <c r="H2601" s="131">
        <v>1</v>
      </c>
      <c r="I2601" s="131">
        <v>0</v>
      </c>
      <c r="J2601" s="131">
        <v>0</v>
      </c>
      <c r="K2601" s="131">
        <v>0</v>
      </c>
      <c r="L2601" s="131">
        <v>1</v>
      </c>
      <c r="M2601" s="131"/>
      <c r="N2601" s="131"/>
      <c r="O2601" s="131" t="s">
        <v>7656</v>
      </c>
      <c r="P2601" s="131" t="s">
        <v>7657</v>
      </c>
      <c r="Q2601" s="7"/>
      <c r="R2601" s="167"/>
      <c r="S2601" s="166"/>
      <c r="T2601" s="131"/>
      <c r="U2601" s="131"/>
      <c r="V2601" s="131"/>
    </row>
    <row r="2602" spans="2:22" hidden="1">
      <c r="B2602" s="170">
        <v>46035</v>
      </c>
      <c r="C2602" s="131" t="s">
        <v>3904</v>
      </c>
      <c r="D2602" s="131" t="s">
        <v>7644</v>
      </c>
      <c r="E2602" s="131">
        <v>13</v>
      </c>
      <c r="F2602" s="131">
        <v>0</v>
      </c>
      <c r="G2602" s="131">
        <v>0</v>
      </c>
      <c r="H2602" s="131">
        <v>0</v>
      </c>
      <c r="I2602" s="131">
        <v>0</v>
      </c>
      <c r="J2602" s="131">
        <v>0</v>
      </c>
      <c r="K2602" s="131">
        <v>0</v>
      </c>
      <c r="L2602" s="131">
        <v>0</v>
      </c>
      <c r="M2602" s="131"/>
      <c r="N2602" s="131"/>
      <c r="O2602" s="131"/>
      <c r="P2602" s="131"/>
      <c r="Q2602" s="7"/>
      <c r="R2602" s="167"/>
      <c r="S2602" s="166"/>
      <c r="T2602" s="131"/>
      <c r="U2602" s="131"/>
      <c r="V2602" s="131"/>
    </row>
    <row r="2603" spans="2:22">
      <c r="B2603" s="170">
        <v>46035</v>
      </c>
      <c r="C2603" s="131" t="s">
        <v>6745</v>
      </c>
      <c r="D2603" s="131" t="s">
        <v>7645</v>
      </c>
      <c r="E2603" s="131">
        <v>2</v>
      </c>
      <c r="F2603" s="131">
        <v>0</v>
      </c>
      <c r="G2603" s="131">
        <v>0</v>
      </c>
      <c r="H2603" s="131">
        <v>0</v>
      </c>
      <c r="I2603" s="131">
        <v>0</v>
      </c>
      <c r="J2603" s="131">
        <v>0</v>
      </c>
      <c r="K2603" s="131">
        <v>0</v>
      </c>
      <c r="L2603" s="131">
        <v>0</v>
      </c>
      <c r="M2603" s="131"/>
      <c r="N2603" s="131"/>
      <c r="O2603" s="131"/>
      <c r="P2603" s="131"/>
      <c r="Q2603" s="7"/>
      <c r="R2603" s="167"/>
      <c r="S2603" s="166"/>
      <c r="T2603" s="131"/>
      <c r="U2603" s="131"/>
      <c r="V2603" s="131"/>
    </row>
    <row r="2604" spans="2:22">
      <c r="B2604" s="170">
        <v>46035</v>
      </c>
      <c r="C2604" s="131" t="s">
        <v>6745</v>
      </c>
      <c r="D2604" s="131" t="s">
        <v>7646</v>
      </c>
      <c r="E2604" s="131">
        <v>2</v>
      </c>
      <c r="F2604" s="131">
        <v>0</v>
      </c>
      <c r="G2604" s="131">
        <v>0</v>
      </c>
      <c r="H2604" s="131">
        <v>0</v>
      </c>
      <c r="I2604" s="131">
        <v>0</v>
      </c>
      <c r="J2604" s="131">
        <v>0</v>
      </c>
      <c r="K2604" s="131">
        <v>0</v>
      </c>
      <c r="L2604" s="131">
        <v>0</v>
      </c>
      <c r="M2604" s="131"/>
      <c r="N2604" s="131"/>
      <c r="O2604" s="131"/>
      <c r="P2604" s="131"/>
      <c r="Q2604" s="7"/>
      <c r="R2604" s="167"/>
      <c r="S2604" s="166"/>
      <c r="T2604" s="131"/>
      <c r="U2604" s="131"/>
      <c r="V2604" s="131"/>
    </row>
    <row r="2605" spans="2:22">
      <c r="B2605" s="170">
        <v>46035</v>
      </c>
      <c r="C2605" s="131" t="s">
        <v>6745</v>
      </c>
      <c r="D2605" s="131" t="s">
        <v>7514</v>
      </c>
      <c r="E2605" s="131">
        <v>1</v>
      </c>
      <c r="F2605" s="11">
        <v>0</v>
      </c>
      <c r="G2605" s="131">
        <v>0</v>
      </c>
      <c r="H2605" s="131">
        <v>2</v>
      </c>
      <c r="I2605" s="131">
        <v>0</v>
      </c>
      <c r="J2605" s="131">
        <v>0</v>
      </c>
      <c r="K2605" s="131">
        <v>0</v>
      </c>
      <c r="L2605" s="131">
        <v>2</v>
      </c>
      <c r="M2605" s="131"/>
      <c r="N2605" s="131"/>
      <c r="O2605" s="131" t="s">
        <v>7656</v>
      </c>
      <c r="P2605" s="131" t="s">
        <v>7657</v>
      </c>
      <c r="Q2605" s="7"/>
      <c r="R2605" s="167"/>
      <c r="S2605" s="166"/>
      <c r="T2605" s="131"/>
      <c r="U2605" s="131"/>
      <c r="V2605" s="131"/>
    </row>
    <row r="2606" spans="2:22">
      <c r="B2606" s="170">
        <v>46035</v>
      </c>
      <c r="C2606" s="131" t="s">
        <v>6745</v>
      </c>
      <c r="D2606" s="131" t="s">
        <v>7497</v>
      </c>
      <c r="E2606" s="131">
        <v>1</v>
      </c>
      <c r="F2606" s="131">
        <v>0</v>
      </c>
      <c r="G2606" s="131">
        <v>0</v>
      </c>
      <c r="H2606" s="131">
        <v>0</v>
      </c>
      <c r="I2606" s="131">
        <v>0</v>
      </c>
      <c r="J2606" s="131">
        <v>0</v>
      </c>
      <c r="K2606" s="131">
        <v>0</v>
      </c>
      <c r="L2606" s="131">
        <v>0</v>
      </c>
      <c r="M2606" s="131"/>
      <c r="N2606" s="131"/>
      <c r="O2606" s="131"/>
      <c r="P2606" s="131"/>
      <c r="Q2606" s="7"/>
      <c r="R2606" s="167"/>
      <c r="S2606" s="166"/>
      <c r="T2606" s="131"/>
      <c r="U2606" s="131"/>
      <c r="V2606" s="131"/>
    </row>
    <row r="2607" spans="2:22">
      <c r="B2607" s="170">
        <v>46035</v>
      </c>
      <c r="C2607" s="131" t="s">
        <v>6745</v>
      </c>
      <c r="D2607" s="131" t="s">
        <v>7498</v>
      </c>
      <c r="E2607" s="131">
        <v>1</v>
      </c>
      <c r="F2607" s="131">
        <v>0</v>
      </c>
      <c r="G2607" s="131">
        <v>0</v>
      </c>
      <c r="H2607" s="131">
        <v>0</v>
      </c>
      <c r="I2607" s="131">
        <v>0</v>
      </c>
      <c r="J2607" s="131">
        <v>0</v>
      </c>
      <c r="K2607" s="131">
        <v>0</v>
      </c>
      <c r="L2607" s="131">
        <v>0</v>
      </c>
      <c r="M2607" s="131"/>
      <c r="N2607" s="131"/>
      <c r="O2607" s="131"/>
      <c r="P2607" s="131"/>
      <c r="Q2607" s="7"/>
      <c r="R2607" s="167"/>
      <c r="S2607" s="166"/>
      <c r="T2607" s="131"/>
      <c r="U2607" s="131"/>
      <c r="V2607" s="131"/>
    </row>
    <row r="2608" spans="2:22">
      <c r="B2608" s="170">
        <v>46035</v>
      </c>
      <c r="C2608" s="131" t="s">
        <v>6745</v>
      </c>
      <c r="D2608" s="131" t="s">
        <v>7647</v>
      </c>
      <c r="E2608" s="131">
        <v>1</v>
      </c>
      <c r="F2608" s="131">
        <v>0</v>
      </c>
      <c r="G2608" s="131">
        <v>0</v>
      </c>
      <c r="H2608" s="131">
        <v>0</v>
      </c>
      <c r="I2608" s="131">
        <v>0</v>
      </c>
      <c r="J2608" s="131">
        <v>0</v>
      </c>
      <c r="K2608" s="131">
        <v>0</v>
      </c>
      <c r="L2608" s="131">
        <v>0</v>
      </c>
      <c r="M2608" s="131"/>
      <c r="N2608" s="131"/>
      <c r="O2608" s="131"/>
      <c r="P2608" s="131"/>
      <c r="Q2608" s="7"/>
      <c r="R2608" s="167"/>
      <c r="S2608" s="166"/>
      <c r="T2608" s="131"/>
      <c r="U2608" s="131"/>
      <c r="V2608" s="131"/>
    </row>
    <row r="2609" spans="2:22">
      <c r="B2609" s="170">
        <v>46035</v>
      </c>
      <c r="C2609" s="131" t="s">
        <v>6745</v>
      </c>
      <c r="D2609" s="131" t="s">
        <v>7648</v>
      </c>
      <c r="E2609" s="131">
        <v>1</v>
      </c>
      <c r="F2609" s="131">
        <v>0</v>
      </c>
      <c r="G2609" s="131">
        <v>0</v>
      </c>
      <c r="H2609" s="131">
        <v>0</v>
      </c>
      <c r="I2609" s="131">
        <v>0</v>
      </c>
      <c r="J2609" s="131">
        <v>0</v>
      </c>
      <c r="K2609" s="131">
        <v>0</v>
      </c>
      <c r="L2609" s="131">
        <v>0</v>
      </c>
      <c r="M2609" s="131"/>
      <c r="N2609" s="131"/>
      <c r="O2609" s="131"/>
      <c r="P2609" s="131"/>
      <c r="Q2609" s="7"/>
      <c r="R2609" s="167"/>
      <c r="S2609" s="166"/>
      <c r="T2609" s="131"/>
      <c r="U2609" s="131"/>
      <c r="V2609" s="131"/>
    </row>
    <row r="2610" spans="2:22" hidden="1">
      <c r="B2610" s="170">
        <v>46035</v>
      </c>
      <c r="C2610" s="131" t="s">
        <v>3904</v>
      </c>
      <c r="D2610" s="131" t="s">
        <v>7649</v>
      </c>
      <c r="E2610" s="131">
        <v>13</v>
      </c>
      <c r="F2610" s="131">
        <v>0</v>
      </c>
      <c r="G2610" s="131">
        <v>0</v>
      </c>
      <c r="H2610" s="131">
        <v>0</v>
      </c>
      <c r="I2610" s="131">
        <v>0</v>
      </c>
      <c r="J2610" s="131">
        <v>0</v>
      </c>
      <c r="K2610" s="131">
        <v>0</v>
      </c>
      <c r="L2610" s="131">
        <v>0</v>
      </c>
      <c r="M2610" s="131"/>
      <c r="N2610" s="131"/>
      <c r="O2610" s="131"/>
      <c r="P2610" s="131"/>
      <c r="Q2610" s="7"/>
      <c r="R2610" s="167"/>
      <c r="S2610" s="166"/>
      <c r="T2610" s="131"/>
      <c r="U2610" s="131"/>
      <c r="V2610" s="131"/>
    </row>
    <row r="2611" spans="2:22" hidden="1">
      <c r="B2611" s="170">
        <v>46035</v>
      </c>
      <c r="C2611" s="131" t="s">
        <v>3904</v>
      </c>
      <c r="D2611" s="131" t="s">
        <v>7650</v>
      </c>
      <c r="E2611" s="131">
        <v>9</v>
      </c>
      <c r="F2611" s="11">
        <v>1</v>
      </c>
      <c r="G2611" s="131">
        <v>0</v>
      </c>
      <c r="H2611" s="131">
        <v>0</v>
      </c>
      <c r="I2611" s="131">
        <v>0</v>
      </c>
      <c r="J2611" s="131">
        <v>0</v>
      </c>
      <c r="K2611" s="131">
        <v>0</v>
      </c>
      <c r="L2611" s="131">
        <v>0</v>
      </c>
      <c r="M2611" s="131"/>
      <c r="N2611" s="131"/>
      <c r="O2611" s="131"/>
      <c r="P2611" s="131"/>
      <c r="Q2611" s="7"/>
      <c r="R2611" s="167"/>
      <c r="S2611" s="166"/>
      <c r="T2611" s="131"/>
      <c r="U2611" s="131"/>
      <c r="V2611" s="131"/>
    </row>
    <row r="2612" spans="2:22" hidden="1">
      <c r="B2612" s="170">
        <v>46035</v>
      </c>
      <c r="C2612" s="131" t="s">
        <v>3904</v>
      </c>
      <c r="D2612" s="131" t="s">
        <v>7651</v>
      </c>
      <c r="E2612" s="131">
        <v>5</v>
      </c>
      <c r="F2612" s="131">
        <v>0</v>
      </c>
      <c r="G2612" s="131">
        <v>0</v>
      </c>
      <c r="H2612" s="131">
        <v>0</v>
      </c>
      <c r="I2612" s="131">
        <v>0</v>
      </c>
      <c r="J2612" s="131">
        <v>0</v>
      </c>
      <c r="K2612" s="131">
        <v>0</v>
      </c>
      <c r="L2612" s="131">
        <v>0</v>
      </c>
      <c r="M2612" s="131"/>
      <c r="N2612" s="131"/>
      <c r="O2612" s="131"/>
      <c r="P2612" s="131"/>
      <c r="Q2612" s="7"/>
      <c r="R2612" s="167"/>
      <c r="S2612" s="166"/>
      <c r="T2612" s="131"/>
      <c r="U2612" s="131"/>
      <c r="V2612" s="131"/>
    </row>
    <row r="2613" spans="2:22" hidden="1">
      <c r="B2613" s="170">
        <v>46035</v>
      </c>
      <c r="C2613" s="131" t="s">
        <v>3904</v>
      </c>
      <c r="D2613" s="131" t="s">
        <v>7652</v>
      </c>
      <c r="E2613" s="131">
        <v>4</v>
      </c>
      <c r="F2613" s="131">
        <v>0</v>
      </c>
      <c r="G2613" s="131">
        <v>0</v>
      </c>
      <c r="H2613" s="131">
        <v>0</v>
      </c>
      <c r="I2613" s="131">
        <v>0</v>
      </c>
      <c r="J2613" s="131">
        <v>0</v>
      </c>
      <c r="K2613" s="131">
        <v>0</v>
      </c>
      <c r="L2613" s="131">
        <v>0</v>
      </c>
      <c r="M2613" s="131"/>
      <c r="N2613" s="131"/>
      <c r="O2613" s="131"/>
      <c r="P2613" s="131"/>
      <c r="Q2613" s="7"/>
      <c r="R2613" s="167"/>
      <c r="S2613" s="166"/>
      <c r="T2613" s="131"/>
      <c r="U2613" s="131"/>
      <c r="V2613" s="131"/>
    </row>
    <row r="2614" spans="2:22">
      <c r="B2614" s="170">
        <v>46035</v>
      </c>
      <c r="C2614" s="131" t="s">
        <v>6745</v>
      </c>
      <c r="D2614" s="131" t="s">
        <v>7571</v>
      </c>
      <c r="E2614" s="131">
        <v>1</v>
      </c>
      <c r="F2614" s="131">
        <v>0</v>
      </c>
      <c r="G2614" s="131">
        <v>0</v>
      </c>
      <c r="H2614" s="131">
        <v>0</v>
      </c>
      <c r="I2614" s="131">
        <v>0</v>
      </c>
      <c r="J2614" s="131">
        <v>0</v>
      </c>
      <c r="K2614" s="131">
        <v>0</v>
      </c>
      <c r="L2614" s="131">
        <v>0</v>
      </c>
      <c r="M2614" s="131"/>
      <c r="N2614" s="131"/>
      <c r="O2614" s="131"/>
      <c r="P2614" s="131"/>
      <c r="Q2614" s="7"/>
      <c r="R2614" s="167"/>
      <c r="S2614" s="166"/>
      <c r="T2614" s="131"/>
      <c r="U2614" s="131"/>
      <c r="V2614" s="131"/>
    </row>
    <row r="2615" spans="2:22" hidden="1">
      <c r="B2615" s="170">
        <v>46035</v>
      </c>
      <c r="C2615" s="131" t="s">
        <v>3904</v>
      </c>
      <c r="D2615" s="131" t="s">
        <v>7653</v>
      </c>
      <c r="E2615" s="131">
        <v>3</v>
      </c>
      <c r="F2615" s="131">
        <v>0</v>
      </c>
      <c r="G2615" s="131">
        <v>0</v>
      </c>
      <c r="H2615" s="131">
        <v>0</v>
      </c>
      <c r="I2615" s="131">
        <v>0</v>
      </c>
      <c r="J2615" s="131">
        <v>0</v>
      </c>
      <c r="K2615" s="131">
        <v>0</v>
      </c>
      <c r="L2615" s="131">
        <v>0</v>
      </c>
      <c r="M2615" s="131"/>
      <c r="N2615" s="131"/>
      <c r="O2615" s="131"/>
      <c r="P2615" s="131"/>
      <c r="Q2615" s="7"/>
      <c r="R2615" s="167"/>
      <c r="S2615" s="166"/>
      <c r="T2615" s="131"/>
      <c r="U2615" s="131"/>
      <c r="V2615" s="131"/>
    </row>
    <row r="2616" spans="2:22" hidden="1">
      <c r="B2616" s="170">
        <v>46035</v>
      </c>
      <c r="C2616" s="131" t="s">
        <v>3904</v>
      </c>
      <c r="D2616" s="131" t="s">
        <v>7654</v>
      </c>
      <c r="E2616" s="131">
        <v>6</v>
      </c>
      <c r="F2616" s="131">
        <v>0</v>
      </c>
      <c r="G2616" s="131">
        <v>0</v>
      </c>
      <c r="H2616" s="131">
        <v>0</v>
      </c>
      <c r="I2616" s="131">
        <v>0</v>
      </c>
      <c r="J2616" s="131">
        <v>0</v>
      </c>
      <c r="K2616" s="131">
        <v>0</v>
      </c>
      <c r="L2616" s="131">
        <v>0</v>
      </c>
      <c r="M2616" s="131"/>
      <c r="N2616" s="131"/>
      <c r="O2616" s="131"/>
      <c r="P2616" s="131"/>
      <c r="Q2616" s="7"/>
      <c r="R2616" s="167"/>
      <c r="S2616" s="166"/>
      <c r="T2616" s="131"/>
      <c r="U2616" s="131"/>
      <c r="V2616" s="131"/>
    </row>
    <row r="2617" spans="2:22" hidden="1">
      <c r="B2617" s="170">
        <v>46035</v>
      </c>
      <c r="C2617" s="131" t="s">
        <v>3904</v>
      </c>
      <c r="D2617" s="131" t="s">
        <v>7655</v>
      </c>
      <c r="E2617" s="131">
        <v>1</v>
      </c>
      <c r="F2617" s="131">
        <v>0</v>
      </c>
      <c r="G2617" s="131">
        <v>0</v>
      </c>
      <c r="H2617" s="131">
        <v>0</v>
      </c>
      <c r="I2617" s="131">
        <v>0</v>
      </c>
      <c r="J2617" s="131">
        <v>0</v>
      </c>
      <c r="K2617" s="131">
        <v>0</v>
      </c>
      <c r="L2617" s="131">
        <v>0</v>
      </c>
      <c r="M2617" s="131"/>
      <c r="N2617" s="131"/>
      <c r="O2617" s="131"/>
      <c r="P2617" s="131"/>
      <c r="Q2617" s="7"/>
      <c r="R2617" s="167"/>
      <c r="S2617" s="166"/>
      <c r="T2617" s="131"/>
      <c r="U2617" s="131"/>
      <c r="V2617" s="131"/>
    </row>
    <row r="2618" spans="2:22">
      <c r="B2618" s="126">
        <v>46036</v>
      </c>
      <c r="C2618" s="131" t="s">
        <v>6745</v>
      </c>
      <c r="D2618" s="131" t="s">
        <v>7617</v>
      </c>
      <c r="E2618" s="131">
        <v>13</v>
      </c>
      <c r="F2618" s="11">
        <v>0</v>
      </c>
      <c r="G2618" s="131">
        <v>0</v>
      </c>
      <c r="H2618" s="131">
        <v>1</v>
      </c>
      <c r="I2618" s="131">
        <v>0</v>
      </c>
      <c r="J2618" s="131">
        <v>0</v>
      </c>
      <c r="K2618" s="131">
        <v>0</v>
      </c>
      <c r="L2618" s="131">
        <v>1</v>
      </c>
      <c r="M2618" s="131"/>
      <c r="N2618" s="131"/>
      <c r="O2618" s="131" t="s">
        <v>7673</v>
      </c>
      <c r="P2618" s="131" t="s">
        <v>7673</v>
      </c>
      <c r="Q2618" s="7"/>
      <c r="R2618" s="167"/>
      <c r="S2618" s="166"/>
      <c r="T2618" s="131"/>
      <c r="U2618" s="131"/>
      <c r="V2618" s="131"/>
    </row>
    <row r="2619" spans="2:22">
      <c r="B2619" s="126">
        <v>46036</v>
      </c>
      <c r="C2619" s="131" t="s">
        <v>6745</v>
      </c>
      <c r="D2619" s="131" t="s">
        <v>7667</v>
      </c>
      <c r="E2619" s="131">
        <v>1</v>
      </c>
      <c r="F2619" s="131">
        <v>0</v>
      </c>
      <c r="G2619" s="131">
        <v>0</v>
      </c>
      <c r="H2619" s="131">
        <v>0</v>
      </c>
      <c r="I2619" s="131">
        <v>0</v>
      </c>
      <c r="J2619" s="131">
        <v>0</v>
      </c>
      <c r="K2619" s="131">
        <v>0</v>
      </c>
      <c r="L2619" s="131">
        <v>0</v>
      </c>
      <c r="M2619" s="131"/>
      <c r="N2619" s="131"/>
      <c r="O2619" s="131"/>
      <c r="P2619" s="131"/>
      <c r="Q2619" s="7"/>
      <c r="R2619" s="167"/>
      <c r="S2619" s="166"/>
      <c r="T2619" s="131"/>
      <c r="U2619" s="131"/>
      <c r="V2619" s="131"/>
    </row>
    <row r="2620" spans="2:22">
      <c r="B2620" s="126">
        <v>46036</v>
      </c>
      <c r="C2620" s="131" t="s">
        <v>6745</v>
      </c>
      <c r="D2620" s="131" t="s">
        <v>7619</v>
      </c>
      <c r="E2620" s="131">
        <v>1</v>
      </c>
      <c r="F2620" s="131">
        <v>0</v>
      </c>
      <c r="G2620" s="131">
        <v>0</v>
      </c>
      <c r="H2620" s="131">
        <v>0</v>
      </c>
      <c r="I2620" s="131">
        <v>0</v>
      </c>
      <c r="J2620" s="131">
        <v>0</v>
      </c>
      <c r="K2620" s="131">
        <v>0</v>
      </c>
      <c r="L2620" s="131">
        <v>0</v>
      </c>
      <c r="M2620" s="131"/>
      <c r="N2620" s="131"/>
      <c r="O2620" s="131"/>
      <c r="P2620" s="131"/>
      <c r="Q2620" s="7"/>
      <c r="R2620" s="167"/>
      <c r="S2620" s="166"/>
      <c r="T2620" s="131"/>
      <c r="U2620" s="131"/>
      <c r="V2620" s="131"/>
    </row>
    <row r="2621" spans="2:22">
      <c r="B2621" s="126">
        <v>46036</v>
      </c>
      <c r="C2621" s="131" t="s">
        <v>6745</v>
      </c>
      <c r="D2621" s="131" t="s">
        <v>7614</v>
      </c>
      <c r="E2621" s="131">
        <v>5</v>
      </c>
      <c r="F2621" s="131">
        <v>0</v>
      </c>
      <c r="G2621" s="131">
        <v>0</v>
      </c>
      <c r="H2621" s="131">
        <v>0</v>
      </c>
      <c r="I2621" s="131">
        <v>0</v>
      </c>
      <c r="J2621" s="131">
        <v>0</v>
      </c>
      <c r="K2621" s="131">
        <v>0</v>
      </c>
      <c r="L2621" s="131">
        <v>0</v>
      </c>
      <c r="M2621" s="131"/>
      <c r="N2621" s="131"/>
      <c r="O2621" s="131"/>
      <c r="P2621" s="131"/>
      <c r="Q2621" s="7"/>
      <c r="R2621" s="167"/>
      <c r="S2621" s="166"/>
      <c r="T2621" s="131"/>
      <c r="U2621" s="131"/>
      <c r="V2621" s="131"/>
    </row>
    <row r="2622" spans="2:22">
      <c r="B2622" s="126">
        <v>46036</v>
      </c>
      <c r="C2622" s="131" t="s">
        <v>6745</v>
      </c>
      <c r="D2622" s="131" t="s">
        <v>7599</v>
      </c>
      <c r="E2622" s="131">
        <v>2</v>
      </c>
      <c r="F2622" s="131">
        <v>0</v>
      </c>
      <c r="G2622" s="131">
        <v>0</v>
      </c>
      <c r="H2622" s="131">
        <v>0</v>
      </c>
      <c r="I2622" s="131">
        <v>0</v>
      </c>
      <c r="J2622" s="131">
        <v>0</v>
      </c>
      <c r="K2622" s="131">
        <v>0</v>
      </c>
      <c r="L2622" s="131">
        <v>0</v>
      </c>
      <c r="M2622" s="131"/>
      <c r="N2622" s="131"/>
      <c r="O2622" s="131"/>
      <c r="P2622" s="131"/>
      <c r="Q2622" s="7"/>
      <c r="R2622" s="167"/>
      <c r="S2622" s="166"/>
      <c r="T2622" s="131"/>
      <c r="U2622" s="131"/>
      <c r="V2622" s="131"/>
    </row>
    <row r="2623" spans="2:22">
      <c r="B2623" s="126">
        <v>46036</v>
      </c>
      <c r="C2623" s="131" t="s">
        <v>6745</v>
      </c>
      <c r="D2623" s="131" t="s">
        <v>7621</v>
      </c>
      <c r="E2623" s="131">
        <v>8</v>
      </c>
      <c r="F2623" s="131">
        <v>0</v>
      </c>
      <c r="G2623" s="131">
        <v>0</v>
      </c>
      <c r="H2623" s="131">
        <v>0</v>
      </c>
      <c r="I2623" s="131">
        <v>0</v>
      </c>
      <c r="J2623" s="131">
        <v>0</v>
      </c>
      <c r="K2623" s="131">
        <v>0</v>
      </c>
      <c r="L2623" s="131">
        <v>0</v>
      </c>
      <c r="M2623" s="131"/>
      <c r="N2623" s="131"/>
      <c r="O2623" s="131"/>
      <c r="P2623" s="131"/>
      <c r="Q2623" s="7"/>
      <c r="R2623" s="167"/>
      <c r="S2623" s="166"/>
      <c r="T2623" s="131"/>
      <c r="U2623" s="131"/>
      <c r="V2623" s="131"/>
    </row>
    <row r="2624" spans="2:22" hidden="1">
      <c r="B2624" s="126">
        <v>46036</v>
      </c>
      <c r="C2624" s="131" t="s">
        <v>3904</v>
      </c>
      <c r="D2624" s="131" t="s">
        <v>7668</v>
      </c>
      <c r="E2624" s="131">
        <v>6</v>
      </c>
      <c r="F2624" s="131">
        <v>0</v>
      </c>
      <c r="G2624" s="131">
        <v>0</v>
      </c>
      <c r="H2624" s="131">
        <v>0</v>
      </c>
      <c r="I2624" s="131">
        <v>0</v>
      </c>
      <c r="J2624" s="131">
        <v>0</v>
      </c>
      <c r="K2624" s="131">
        <v>0</v>
      </c>
      <c r="L2624" s="131">
        <v>0</v>
      </c>
      <c r="M2624" s="131"/>
      <c r="N2624" s="131"/>
      <c r="O2624" s="131"/>
      <c r="P2624" s="131"/>
      <c r="Q2624" s="7"/>
      <c r="R2624" s="167"/>
      <c r="S2624" s="166"/>
      <c r="T2624" s="131"/>
      <c r="U2624" s="131"/>
      <c r="V2624" s="131"/>
    </row>
    <row r="2625" spans="2:22" hidden="1">
      <c r="B2625" s="126">
        <v>46036</v>
      </c>
      <c r="C2625" s="131" t="s">
        <v>3904</v>
      </c>
      <c r="D2625" s="131" t="s">
        <v>7669</v>
      </c>
      <c r="E2625" s="131">
        <v>1</v>
      </c>
      <c r="F2625" s="131">
        <v>0</v>
      </c>
      <c r="G2625" s="131">
        <v>0</v>
      </c>
      <c r="H2625" s="131">
        <v>0</v>
      </c>
      <c r="I2625" s="131">
        <v>0</v>
      </c>
      <c r="J2625" s="131">
        <v>0</v>
      </c>
      <c r="K2625" s="131">
        <v>0</v>
      </c>
      <c r="L2625" s="131">
        <v>0</v>
      </c>
      <c r="M2625" s="131"/>
      <c r="N2625" s="131"/>
      <c r="O2625" s="131"/>
      <c r="P2625" s="131"/>
      <c r="Q2625" s="7"/>
      <c r="R2625" s="167"/>
      <c r="S2625" s="166"/>
      <c r="T2625" s="131"/>
      <c r="U2625" s="131"/>
      <c r="V2625" s="131"/>
    </row>
    <row r="2626" spans="2:22">
      <c r="B2626" s="126">
        <v>46036</v>
      </c>
      <c r="C2626" s="131" t="s">
        <v>6745</v>
      </c>
      <c r="D2626" s="131" t="s">
        <v>7620</v>
      </c>
      <c r="E2626" s="131">
        <v>1</v>
      </c>
      <c r="F2626" s="131">
        <v>0</v>
      </c>
      <c r="G2626" s="131">
        <v>0</v>
      </c>
      <c r="H2626" s="131">
        <v>0</v>
      </c>
      <c r="I2626" s="131">
        <v>0</v>
      </c>
      <c r="J2626" s="131">
        <v>0</v>
      </c>
      <c r="K2626" s="131">
        <v>0</v>
      </c>
      <c r="L2626" s="131">
        <v>0</v>
      </c>
      <c r="M2626" s="131"/>
      <c r="N2626" s="131"/>
      <c r="O2626" s="131"/>
      <c r="P2626" s="131"/>
      <c r="Q2626" s="7"/>
      <c r="R2626" s="167"/>
      <c r="S2626" s="166"/>
      <c r="T2626" s="131"/>
      <c r="U2626" s="131"/>
      <c r="V2626" s="131"/>
    </row>
    <row r="2627" spans="2:22">
      <c r="B2627" s="126">
        <v>46036</v>
      </c>
      <c r="C2627" s="131" t="s">
        <v>6745</v>
      </c>
      <c r="D2627" s="131" t="s">
        <v>7615</v>
      </c>
      <c r="E2627" s="131">
        <v>1</v>
      </c>
      <c r="F2627" s="131">
        <v>0</v>
      </c>
      <c r="G2627" s="131">
        <v>0</v>
      </c>
      <c r="H2627" s="131">
        <v>0</v>
      </c>
      <c r="I2627" s="131">
        <v>0</v>
      </c>
      <c r="J2627" s="131">
        <v>0</v>
      </c>
      <c r="K2627" s="131">
        <v>0</v>
      </c>
      <c r="L2627" s="131">
        <v>0</v>
      </c>
      <c r="M2627" s="131"/>
      <c r="N2627" s="131"/>
      <c r="O2627" s="131"/>
      <c r="P2627" s="131"/>
      <c r="Q2627" s="7"/>
      <c r="R2627" s="167"/>
      <c r="S2627" s="166"/>
      <c r="T2627" s="131"/>
      <c r="U2627" s="131"/>
      <c r="V2627" s="131"/>
    </row>
    <row r="2628" spans="2:22">
      <c r="B2628" s="126">
        <v>46036</v>
      </c>
      <c r="C2628" s="131" t="s">
        <v>6745</v>
      </c>
      <c r="D2628" s="131" t="s">
        <v>7622</v>
      </c>
      <c r="E2628" s="131">
        <v>1</v>
      </c>
      <c r="F2628" s="131">
        <v>0</v>
      </c>
      <c r="G2628" s="131">
        <v>0</v>
      </c>
      <c r="H2628" s="131">
        <v>0</v>
      </c>
      <c r="I2628" s="131">
        <v>0</v>
      </c>
      <c r="J2628" s="131">
        <v>0</v>
      </c>
      <c r="K2628" s="131">
        <v>0</v>
      </c>
      <c r="L2628" s="131">
        <v>0</v>
      </c>
      <c r="M2628" s="131"/>
      <c r="N2628" s="131"/>
      <c r="O2628" s="131"/>
      <c r="P2628" s="131"/>
      <c r="Q2628" s="7"/>
      <c r="R2628" s="167"/>
      <c r="S2628" s="166"/>
      <c r="T2628" s="131"/>
      <c r="U2628" s="131"/>
      <c r="V2628" s="131"/>
    </row>
    <row r="2629" spans="2:22">
      <c r="B2629" s="126">
        <v>46036</v>
      </c>
      <c r="C2629" s="131" t="s">
        <v>6745</v>
      </c>
      <c r="D2629" s="131" t="s">
        <v>7623</v>
      </c>
      <c r="E2629" s="131">
        <v>11</v>
      </c>
      <c r="F2629" s="11">
        <v>0</v>
      </c>
      <c r="G2629" s="131">
        <v>0</v>
      </c>
      <c r="H2629" s="131">
        <v>1</v>
      </c>
      <c r="I2629" s="131">
        <v>1</v>
      </c>
      <c r="J2629" s="131">
        <v>0</v>
      </c>
      <c r="K2629" s="131">
        <v>0</v>
      </c>
      <c r="L2629" s="131">
        <v>2</v>
      </c>
      <c r="M2629" s="131" t="s">
        <v>7674</v>
      </c>
      <c r="N2629" s="131"/>
      <c r="O2629" s="131" t="s">
        <v>7675</v>
      </c>
      <c r="P2629" s="131" t="s">
        <v>7673</v>
      </c>
      <c r="Q2629" s="7"/>
      <c r="R2629" s="167"/>
      <c r="S2629" s="166"/>
      <c r="T2629" s="131"/>
      <c r="U2629" s="131"/>
      <c r="V2629" s="131"/>
    </row>
    <row r="2630" spans="2:22" hidden="1">
      <c r="B2630" s="126">
        <v>46036</v>
      </c>
      <c r="C2630" s="131" t="s">
        <v>3904</v>
      </c>
      <c r="D2630" s="131" t="s">
        <v>7670</v>
      </c>
      <c r="E2630" s="131">
        <v>13</v>
      </c>
      <c r="F2630" s="131">
        <v>0</v>
      </c>
      <c r="G2630" s="131">
        <v>0</v>
      </c>
      <c r="H2630" s="131">
        <v>0</v>
      </c>
      <c r="I2630" s="131">
        <v>0</v>
      </c>
      <c r="J2630" s="131">
        <v>0</v>
      </c>
      <c r="K2630" s="131">
        <v>0</v>
      </c>
      <c r="L2630" s="131">
        <v>0</v>
      </c>
      <c r="M2630" s="131"/>
      <c r="N2630" s="131"/>
      <c r="O2630" s="131"/>
      <c r="P2630" s="131"/>
      <c r="Q2630" s="7"/>
      <c r="R2630" s="167"/>
      <c r="S2630" s="166"/>
      <c r="T2630" s="131"/>
      <c r="U2630" s="131"/>
      <c r="V2630" s="131"/>
    </row>
    <row r="2631" spans="2:22">
      <c r="B2631" s="126">
        <v>46037</v>
      </c>
      <c r="C2631" s="131" t="s">
        <v>6745</v>
      </c>
      <c r="D2631" s="131" t="s">
        <v>7676</v>
      </c>
      <c r="E2631" s="131">
        <v>7</v>
      </c>
      <c r="F2631" s="11">
        <v>4</v>
      </c>
      <c r="G2631" s="131">
        <v>0</v>
      </c>
      <c r="H2631" s="131">
        <v>7</v>
      </c>
      <c r="I2631" s="131">
        <v>0</v>
      </c>
      <c r="J2631" s="131">
        <v>0</v>
      </c>
      <c r="K2631" s="131">
        <v>0</v>
      </c>
      <c r="L2631" s="131">
        <v>7</v>
      </c>
      <c r="M2631" s="131" t="s">
        <v>7686</v>
      </c>
      <c r="N2631" s="131" t="s">
        <v>7686</v>
      </c>
      <c r="O2631" s="131" t="s">
        <v>7687</v>
      </c>
      <c r="P2631" s="131" t="s">
        <v>7686</v>
      </c>
      <c r="Q2631" s="7"/>
      <c r="R2631" s="167"/>
      <c r="S2631" s="166"/>
      <c r="T2631" s="131"/>
      <c r="U2631" s="131"/>
      <c r="V2631" s="131"/>
    </row>
    <row r="2632" spans="2:22" hidden="1">
      <c r="B2632" s="126">
        <v>46037</v>
      </c>
      <c r="C2632" s="131" t="s">
        <v>3904</v>
      </c>
      <c r="D2632" s="131" t="s">
        <v>7677</v>
      </c>
      <c r="E2632" s="131">
        <v>10</v>
      </c>
      <c r="F2632" s="131">
        <v>0</v>
      </c>
      <c r="G2632" s="131">
        <v>0</v>
      </c>
      <c r="H2632" s="131">
        <v>0</v>
      </c>
      <c r="I2632" s="131">
        <v>0</v>
      </c>
      <c r="J2632" s="131">
        <v>0</v>
      </c>
      <c r="K2632" s="131">
        <v>0</v>
      </c>
      <c r="L2632" s="131">
        <v>0</v>
      </c>
      <c r="M2632" s="131"/>
      <c r="N2632" s="131"/>
      <c r="O2632" s="131"/>
      <c r="P2632" s="131"/>
      <c r="Q2632" s="7"/>
      <c r="R2632" s="167"/>
      <c r="S2632" s="166"/>
      <c r="T2632" s="131"/>
      <c r="U2632" s="131"/>
      <c r="V2632" s="131"/>
    </row>
    <row r="2633" spans="2:22" hidden="1">
      <c r="B2633" s="126">
        <v>46037</v>
      </c>
      <c r="C2633" s="131" t="s">
        <v>3904</v>
      </c>
      <c r="D2633" s="131" t="s">
        <v>7678</v>
      </c>
      <c r="E2633" s="131">
        <v>3</v>
      </c>
      <c r="F2633" s="131">
        <v>0</v>
      </c>
      <c r="G2633" s="131">
        <v>0</v>
      </c>
      <c r="H2633" s="131">
        <v>0</v>
      </c>
      <c r="I2633" s="131">
        <v>0</v>
      </c>
      <c r="J2633" s="131">
        <v>0</v>
      </c>
      <c r="K2633" s="131">
        <v>0</v>
      </c>
      <c r="L2633" s="131">
        <v>0</v>
      </c>
      <c r="M2633" s="131"/>
      <c r="N2633" s="131"/>
      <c r="O2633" s="131"/>
      <c r="P2633" s="131"/>
      <c r="Q2633" s="7"/>
      <c r="R2633" s="167"/>
      <c r="S2633" s="166"/>
      <c r="T2633" s="131"/>
      <c r="U2633" s="131"/>
      <c r="V2633" s="131"/>
    </row>
    <row r="2634" spans="2:22">
      <c r="B2634" s="126">
        <v>46037</v>
      </c>
      <c r="C2634" s="131" t="s">
        <v>6745</v>
      </c>
      <c r="D2634" s="131" t="s">
        <v>7626</v>
      </c>
      <c r="E2634" s="131">
        <v>1</v>
      </c>
      <c r="F2634" s="131">
        <v>0</v>
      </c>
      <c r="G2634" s="131">
        <v>0</v>
      </c>
      <c r="H2634" s="131">
        <v>0</v>
      </c>
      <c r="I2634" s="131">
        <v>0</v>
      </c>
      <c r="J2634" s="131">
        <v>0</v>
      </c>
      <c r="K2634" s="131">
        <v>0</v>
      </c>
      <c r="L2634" s="131">
        <v>0</v>
      </c>
      <c r="M2634" s="131"/>
      <c r="N2634" s="131"/>
      <c r="O2634" s="131"/>
      <c r="P2634" s="131"/>
      <c r="Q2634" s="7"/>
      <c r="R2634" s="167"/>
      <c r="S2634" s="166"/>
      <c r="T2634" s="131"/>
      <c r="U2634" s="131"/>
      <c r="V2634" s="131"/>
    </row>
    <row r="2635" spans="2:22" hidden="1">
      <c r="B2635" s="126">
        <v>46037</v>
      </c>
      <c r="C2635" s="131" t="s">
        <v>3904</v>
      </c>
      <c r="D2635" s="131" t="s">
        <v>7679</v>
      </c>
      <c r="E2635" s="131">
        <v>13</v>
      </c>
      <c r="F2635" s="131">
        <v>0</v>
      </c>
      <c r="G2635" s="131">
        <v>0</v>
      </c>
      <c r="H2635" s="131">
        <v>0</v>
      </c>
      <c r="I2635" s="131">
        <v>0</v>
      </c>
      <c r="J2635" s="131">
        <v>0</v>
      </c>
      <c r="K2635" s="131">
        <v>0</v>
      </c>
      <c r="L2635" s="131">
        <v>0</v>
      </c>
      <c r="M2635" s="131"/>
      <c r="N2635" s="131"/>
      <c r="O2635" s="131"/>
      <c r="P2635" s="131"/>
      <c r="Q2635" s="7"/>
      <c r="R2635" s="167"/>
      <c r="S2635" s="166"/>
      <c r="T2635" s="131"/>
      <c r="U2635" s="131"/>
      <c r="V2635" s="131"/>
    </row>
    <row r="2636" spans="2:22" hidden="1">
      <c r="B2636" s="126">
        <v>46037</v>
      </c>
      <c r="C2636" s="131" t="s">
        <v>3904</v>
      </c>
      <c r="D2636" s="131" t="s">
        <v>7680</v>
      </c>
      <c r="E2636" s="131">
        <v>1</v>
      </c>
      <c r="F2636" s="131">
        <v>0</v>
      </c>
      <c r="G2636" s="131">
        <v>0</v>
      </c>
      <c r="H2636" s="131">
        <v>0</v>
      </c>
      <c r="I2636" s="131">
        <v>0</v>
      </c>
      <c r="J2636" s="131">
        <v>0</v>
      </c>
      <c r="K2636" s="131">
        <v>0</v>
      </c>
      <c r="L2636" s="131">
        <v>0</v>
      </c>
      <c r="M2636" s="131"/>
      <c r="N2636" s="131"/>
      <c r="O2636" s="131"/>
      <c r="P2636" s="131"/>
      <c r="Q2636" s="7"/>
      <c r="R2636" s="167"/>
      <c r="S2636" s="166"/>
      <c r="T2636" s="131"/>
      <c r="U2636" s="131"/>
      <c r="V2636" s="131"/>
    </row>
    <row r="2637" spans="2:22" hidden="1">
      <c r="B2637" s="126">
        <v>46037</v>
      </c>
      <c r="C2637" s="131" t="s">
        <v>3904</v>
      </c>
      <c r="D2637" s="131" t="s">
        <v>7681</v>
      </c>
      <c r="E2637" s="131">
        <v>13</v>
      </c>
      <c r="F2637" s="131">
        <v>0</v>
      </c>
      <c r="G2637" s="131">
        <v>0</v>
      </c>
      <c r="H2637" s="131">
        <v>0</v>
      </c>
      <c r="I2637" s="131">
        <v>0</v>
      </c>
      <c r="J2637" s="131">
        <v>0</v>
      </c>
      <c r="K2637" s="131">
        <v>0</v>
      </c>
      <c r="L2637" s="131">
        <v>0</v>
      </c>
      <c r="M2637" s="131"/>
      <c r="N2637" s="131"/>
      <c r="O2637" s="131"/>
      <c r="P2637" s="131"/>
      <c r="Q2637" s="7"/>
      <c r="R2637" s="167"/>
      <c r="S2637" s="166"/>
      <c r="T2637" s="131"/>
      <c r="U2637" s="131"/>
      <c r="V2637" s="131"/>
    </row>
    <row r="2638" spans="2:22">
      <c r="B2638" s="126">
        <v>46037</v>
      </c>
      <c r="C2638" s="131" t="s">
        <v>6745</v>
      </c>
      <c r="D2638" s="131" t="s">
        <v>7628</v>
      </c>
      <c r="E2638" s="131">
        <v>7</v>
      </c>
      <c r="F2638" s="131">
        <v>0</v>
      </c>
      <c r="G2638" s="131">
        <v>0</v>
      </c>
      <c r="H2638" s="131">
        <v>0</v>
      </c>
      <c r="I2638" s="131">
        <v>0</v>
      </c>
      <c r="J2638" s="131">
        <v>0</v>
      </c>
      <c r="K2638" s="131">
        <v>0</v>
      </c>
      <c r="L2638" s="131">
        <v>0</v>
      </c>
      <c r="M2638" s="131"/>
      <c r="N2638" s="131"/>
      <c r="O2638" s="131"/>
      <c r="P2638" s="131"/>
      <c r="Q2638" s="7"/>
      <c r="R2638" s="167"/>
      <c r="S2638" s="166"/>
      <c r="T2638" s="131"/>
      <c r="U2638" s="131"/>
      <c r="V2638" s="131"/>
    </row>
    <row r="2639" spans="2:22">
      <c r="B2639" s="126">
        <v>46037</v>
      </c>
      <c r="C2639" s="131" t="s">
        <v>6745</v>
      </c>
      <c r="D2639" s="131" t="s">
        <v>7625</v>
      </c>
      <c r="E2639" s="131">
        <v>10</v>
      </c>
      <c r="F2639" s="131">
        <v>0</v>
      </c>
      <c r="G2639" s="131">
        <v>0</v>
      </c>
      <c r="H2639" s="131">
        <v>0</v>
      </c>
      <c r="I2639" s="131">
        <v>0</v>
      </c>
      <c r="J2639" s="131">
        <v>0</v>
      </c>
      <c r="K2639" s="131">
        <v>0</v>
      </c>
      <c r="L2639" s="131">
        <v>0</v>
      </c>
      <c r="M2639" s="131"/>
      <c r="N2639" s="131"/>
      <c r="O2639" s="131"/>
      <c r="P2639" s="131"/>
      <c r="Q2639" s="7"/>
      <c r="R2639" s="167"/>
      <c r="S2639" s="166"/>
      <c r="T2639" s="131"/>
      <c r="U2639" s="131"/>
      <c r="V2639" s="131"/>
    </row>
    <row r="2640" spans="2:22" hidden="1">
      <c r="B2640" s="126">
        <v>46037</v>
      </c>
      <c r="C2640" s="131" t="s">
        <v>3904</v>
      </c>
      <c r="D2640" s="131" t="s">
        <v>7682</v>
      </c>
      <c r="E2640" s="131">
        <v>3</v>
      </c>
      <c r="F2640" s="11">
        <v>2</v>
      </c>
      <c r="G2640" s="131">
        <v>0</v>
      </c>
      <c r="H2640" s="131">
        <v>0</v>
      </c>
      <c r="I2640" s="131">
        <v>5</v>
      </c>
      <c r="J2640" s="131">
        <v>0</v>
      </c>
      <c r="K2640" s="131">
        <v>0</v>
      </c>
      <c r="L2640" s="131">
        <v>5</v>
      </c>
      <c r="M2640" s="131" t="s">
        <v>7686</v>
      </c>
      <c r="N2640" s="131"/>
      <c r="O2640" s="131"/>
      <c r="P2640" s="131"/>
      <c r="Q2640" s="7"/>
      <c r="R2640" s="167"/>
      <c r="S2640" s="166"/>
      <c r="T2640" s="131"/>
      <c r="U2640" s="131"/>
      <c r="V2640" s="131"/>
    </row>
    <row r="2641" spans="2:22">
      <c r="B2641" s="126">
        <v>46037</v>
      </c>
      <c r="C2641" s="131" t="s">
        <v>6745</v>
      </c>
      <c r="D2641" s="131" t="s">
        <v>7618</v>
      </c>
      <c r="E2641" s="131">
        <v>4</v>
      </c>
      <c r="F2641" s="11">
        <v>3</v>
      </c>
      <c r="G2641" s="131">
        <v>0</v>
      </c>
      <c r="H2641" s="131">
        <v>19</v>
      </c>
      <c r="I2641" s="131">
        <v>0</v>
      </c>
      <c r="J2641" s="131">
        <v>0</v>
      </c>
      <c r="K2641" s="131">
        <v>0</v>
      </c>
      <c r="L2641" s="131">
        <v>19</v>
      </c>
      <c r="M2641" s="131" t="s">
        <v>7686</v>
      </c>
      <c r="N2641" s="131" t="s">
        <v>7686</v>
      </c>
      <c r="O2641" s="131" t="s">
        <v>7686</v>
      </c>
      <c r="P2641" s="131" t="s">
        <v>7686</v>
      </c>
      <c r="Q2641" s="7"/>
      <c r="R2641" s="167"/>
      <c r="S2641" s="166"/>
      <c r="T2641" s="131"/>
      <c r="U2641" s="131"/>
      <c r="V2641" s="131"/>
    </row>
    <row r="2642" spans="2:22">
      <c r="B2642" s="126">
        <v>46037</v>
      </c>
      <c r="C2642" s="131" t="s">
        <v>6745</v>
      </c>
      <c r="D2642" s="131" t="s">
        <v>7616</v>
      </c>
      <c r="E2642" s="131">
        <v>7</v>
      </c>
      <c r="F2642" s="131">
        <v>0</v>
      </c>
      <c r="G2642" s="131">
        <v>0</v>
      </c>
      <c r="H2642" s="131">
        <v>0</v>
      </c>
      <c r="I2642" s="131">
        <v>0</v>
      </c>
      <c r="J2642" s="131">
        <v>0</v>
      </c>
      <c r="K2642" s="131">
        <v>0</v>
      </c>
      <c r="L2642" s="131">
        <v>0</v>
      </c>
      <c r="M2642" s="131"/>
      <c r="N2642" s="131"/>
      <c r="O2642" s="131"/>
      <c r="P2642" s="131"/>
      <c r="Q2642" s="7"/>
      <c r="R2642" s="167"/>
      <c r="S2642" s="166"/>
      <c r="T2642" s="131"/>
      <c r="U2642" s="131"/>
      <c r="V2642" s="131"/>
    </row>
    <row r="2643" spans="2:22" hidden="1">
      <c r="B2643" s="126">
        <v>46037</v>
      </c>
      <c r="C2643" s="131" t="s">
        <v>3904</v>
      </c>
      <c r="D2643" s="131" t="s">
        <v>7683</v>
      </c>
      <c r="E2643" s="131">
        <v>13</v>
      </c>
      <c r="F2643" s="131">
        <v>0</v>
      </c>
      <c r="G2643" s="131">
        <v>0</v>
      </c>
      <c r="H2643" s="131">
        <v>0</v>
      </c>
      <c r="I2643" s="131">
        <v>0</v>
      </c>
      <c r="J2643" s="131">
        <v>0</v>
      </c>
      <c r="K2643" s="131">
        <v>0</v>
      </c>
      <c r="L2643" s="131">
        <v>0</v>
      </c>
      <c r="M2643" s="131"/>
      <c r="N2643" s="131"/>
      <c r="O2643" s="131"/>
      <c r="P2643" s="131"/>
      <c r="Q2643" s="7"/>
      <c r="R2643" s="167"/>
      <c r="S2643" s="166"/>
      <c r="T2643" s="131"/>
      <c r="U2643" s="131"/>
      <c r="V2643" s="131"/>
    </row>
    <row r="2644" spans="2:22">
      <c r="B2644" s="126">
        <v>46037</v>
      </c>
      <c r="C2644" s="131" t="s">
        <v>6745</v>
      </c>
      <c r="D2644" s="131" t="s">
        <v>7653</v>
      </c>
      <c r="E2644" s="131">
        <v>3</v>
      </c>
      <c r="F2644" s="131">
        <v>0</v>
      </c>
      <c r="G2644" s="131">
        <v>0</v>
      </c>
      <c r="H2644" s="131">
        <v>0</v>
      </c>
      <c r="I2644" s="131">
        <v>0</v>
      </c>
      <c r="J2644" s="131">
        <v>0</v>
      </c>
      <c r="K2644" s="131">
        <v>0</v>
      </c>
      <c r="L2644" s="131">
        <v>0</v>
      </c>
      <c r="M2644" s="131"/>
      <c r="N2644" s="131"/>
      <c r="O2644" s="131"/>
      <c r="P2644" s="131"/>
      <c r="Q2644" s="7"/>
      <c r="R2644" s="167"/>
      <c r="S2644" s="166"/>
      <c r="T2644" s="131"/>
      <c r="U2644" s="131"/>
      <c r="V2644" s="131"/>
    </row>
    <row r="2645" spans="2:22" hidden="1">
      <c r="B2645" s="126">
        <v>46037</v>
      </c>
      <c r="C2645" s="131" t="s">
        <v>3904</v>
      </c>
      <c r="D2645" s="131" t="s">
        <v>7684</v>
      </c>
      <c r="E2645" s="131">
        <v>2</v>
      </c>
      <c r="F2645" s="131">
        <v>0</v>
      </c>
      <c r="G2645" s="131">
        <v>0</v>
      </c>
      <c r="H2645" s="131">
        <v>0</v>
      </c>
      <c r="I2645" s="131">
        <v>0</v>
      </c>
      <c r="J2645" s="131">
        <v>0</v>
      </c>
      <c r="K2645" s="131">
        <v>0</v>
      </c>
      <c r="L2645" s="131">
        <v>0</v>
      </c>
      <c r="M2645" s="131"/>
      <c r="N2645" s="131"/>
      <c r="O2645" s="131"/>
      <c r="P2645" s="131"/>
      <c r="Q2645" s="7"/>
      <c r="R2645" s="167"/>
      <c r="S2645" s="166"/>
      <c r="T2645" s="131"/>
      <c r="U2645" s="131"/>
      <c r="V2645" s="131"/>
    </row>
    <row r="2646" spans="2:22" hidden="1">
      <c r="B2646" s="126">
        <v>46037</v>
      </c>
      <c r="C2646" s="131" t="s">
        <v>3904</v>
      </c>
      <c r="D2646" s="131" t="s">
        <v>7685</v>
      </c>
      <c r="E2646" s="131">
        <v>13</v>
      </c>
      <c r="F2646" s="131">
        <v>0</v>
      </c>
      <c r="G2646" s="131">
        <v>0</v>
      </c>
      <c r="H2646" s="131">
        <v>0</v>
      </c>
      <c r="I2646" s="131">
        <v>0</v>
      </c>
      <c r="J2646" s="131">
        <v>0</v>
      </c>
      <c r="K2646" s="131">
        <v>0</v>
      </c>
      <c r="L2646" s="131">
        <v>0</v>
      </c>
      <c r="M2646" s="131"/>
      <c r="N2646" s="131"/>
      <c r="O2646" s="131"/>
      <c r="P2646" s="131"/>
      <c r="Q2646" s="7"/>
      <c r="R2646" s="167"/>
      <c r="S2646" s="166"/>
      <c r="T2646" s="131"/>
      <c r="U2646" s="131"/>
      <c r="V2646" s="131"/>
    </row>
    <row r="2647" spans="2:22">
      <c r="B2647" s="126">
        <v>46037</v>
      </c>
      <c r="C2647" s="131" t="s">
        <v>6745</v>
      </c>
      <c r="D2647" s="131" t="s">
        <v>7688</v>
      </c>
      <c r="E2647" s="131">
        <v>3</v>
      </c>
      <c r="F2647" s="11">
        <v>1</v>
      </c>
      <c r="G2647" s="131">
        <v>0</v>
      </c>
      <c r="H2647" s="131">
        <v>1</v>
      </c>
      <c r="I2647" s="131">
        <v>0</v>
      </c>
      <c r="J2647" s="131">
        <v>0</v>
      </c>
      <c r="K2647" s="131">
        <v>0</v>
      </c>
      <c r="L2647" s="131">
        <v>1</v>
      </c>
      <c r="M2647" s="131" t="s">
        <v>7686</v>
      </c>
      <c r="N2647" s="131" t="s">
        <v>7689</v>
      </c>
      <c r="O2647" s="131"/>
      <c r="P2647" s="131"/>
      <c r="Q2647" s="7"/>
      <c r="R2647" s="167"/>
      <c r="S2647" s="166"/>
      <c r="T2647" s="131"/>
      <c r="U2647" s="131"/>
      <c r="V2647" s="131"/>
    </row>
    <row r="2648" spans="2:22">
      <c r="B2648" s="126">
        <v>46038</v>
      </c>
      <c r="C2648" s="131" t="s">
        <v>6745</v>
      </c>
      <c r="D2648" s="131" t="s">
        <v>7627</v>
      </c>
      <c r="E2648" s="131">
        <v>9</v>
      </c>
      <c r="F2648" s="131">
        <v>0</v>
      </c>
      <c r="G2648" s="131">
        <v>0</v>
      </c>
      <c r="H2648" s="131">
        <v>0</v>
      </c>
      <c r="I2648" s="131">
        <v>0</v>
      </c>
      <c r="J2648" s="131">
        <v>0</v>
      </c>
      <c r="K2648" s="131">
        <v>0</v>
      </c>
      <c r="L2648" s="131">
        <v>0</v>
      </c>
      <c r="M2648" s="131"/>
      <c r="N2648" s="131"/>
      <c r="O2648" s="131"/>
      <c r="P2648" s="131"/>
      <c r="Q2648" s="7"/>
      <c r="R2648" s="167"/>
      <c r="S2648" s="166"/>
      <c r="T2648" s="131"/>
      <c r="U2648" s="131"/>
      <c r="V2648" s="131"/>
    </row>
    <row r="2649" spans="2:22">
      <c r="B2649" s="126">
        <v>46038</v>
      </c>
      <c r="C2649" s="131" t="s">
        <v>6745</v>
      </c>
      <c r="D2649" s="131" t="s">
        <v>7669</v>
      </c>
      <c r="E2649" s="131">
        <v>1</v>
      </c>
      <c r="F2649" s="131">
        <v>0</v>
      </c>
      <c r="G2649" s="131">
        <v>0</v>
      </c>
      <c r="H2649" s="131">
        <v>0</v>
      </c>
      <c r="I2649" s="131">
        <v>0</v>
      </c>
      <c r="J2649" s="131">
        <v>0</v>
      </c>
      <c r="K2649" s="131">
        <v>0</v>
      </c>
      <c r="L2649" s="131">
        <v>0</v>
      </c>
      <c r="M2649" s="131"/>
      <c r="N2649" s="131"/>
      <c r="O2649" s="131"/>
      <c r="P2649" s="131"/>
      <c r="Q2649" s="7"/>
      <c r="R2649" s="167"/>
      <c r="S2649" s="166"/>
      <c r="T2649" s="131"/>
      <c r="U2649" s="131"/>
      <c r="V2649" s="131"/>
    </row>
    <row r="2650" spans="2:22">
      <c r="B2650" s="126">
        <v>46038</v>
      </c>
      <c r="C2650" s="131" t="s">
        <v>6745</v>
      </c>
      <c r="D2650" s="131" t="s">
        <v>7624</v>
      </c>
      <c r="E2650" s="131">
        <v>13</v>
      </c>
      <c r="F2650" s="11">
        <v>0</v>
      </c>
      <c r="G2650" s="131">
        <v>0</v>
      </c>
      <c r="H2650" s="131">
        <v>1</v>
      </c>
      <c r="I2650" s="131">
        <v>0</v>
      </c>
      <c r="J2650" s="131">
        <v>0</v>
      </c>
      <c r="K2650" s="131">
        <v>0</v>
      </c>
      <c r="L2650" s="131">
        <v>1</v>
      </c>
      <c r="M2650" s="131"/>
      <c r="N2650" s="131"/>
      <c r="O2650" s="131" t="s">
        <v>7709</v>
      </c>
      <c r="P2650" s="131" t="s">
        <v>7710</v>
      </c>
      <c r="Q2650" s="7"/>
      <c r="R2650" s="167"/>
      <c r="S2650" s="166"/>
      <c r="T2650" s="131"/>
      <c r="U2650" s="131"/>
      <c r="V2650" s="131"/>
    </row>
    <row r="2651" spans="2:22">
      <c r="B2651" s="126">
        <v>46038</v>
      </c>
      <c r="C2651" s="131" t="s">
        <v>6745</v>
      </c>
      <c r="D2651" s="131" t="s">
        <v>7652</v>
      </c>
      <c r="E2651" s="131">
        <v>4</v>
      </c>
      <c r="F2651" s="131">
        <v>0</v>
      </c>
      <c r="G2651" s="131">
        <v>0</v>
      </c>
      <c r="H2651" s="131">
        <v>0</v>
      </c>
      <c r="I2651" s="131">
        <v>0</v>
      </c>
      <c r="J2651" s="131">
        <v>0</v>
      </c>
      <c r="K2651" s="131">
        <v>0</v>
      </c>
      <c r="L2651" s="131">
        <v>0</v>
      </c>
      <c r="M2651" s="131"/>
      <c r="N2651" s="131"/>
      <c r="O2651" s="131"/>
      <c r="P2651" s="131"/>
      <c r="Q2651" s="7"/>
      <c r="R2651" s="167"/>
      <c r="S2651" s="166"/>
      <c r="T2651" s="131"/>
      <c r="U2651" s="131"/>
      <c r="V2651" s="131"/>
    </row>
    <row r="2652" spans="2:22">
      <c r="B2652" s="126">
        <v>46038</v>
      </c>
      <c r="C2652" s="131" t="s">
        <v>6745</v>
      </c>
      <c r="D2652" s="131" t="s">
        <v>7678</v>
      </c>
      <c r="E2652" s="131">
        <v>3</v>
      </c>
      <c r="F2652" s="131">
        <v>0</v>
      </c>
      <c r="G2652" s="131">
        <v>0</v>
      </c>
      <c r="H2652" s="131">
        <v>0</v>
      </c>
      <c r="I2652" s="131">
        <v>0</v>
      </c>
      <c r="J2652" s="131">
        <v>0</v>
      </c>
      <c r="K2652" s="131">
        <v>0</v>
      </c>
      <c r="L2652" s="131">
        <v>0</v>
      </c>
      <c r="M2652" s="131"/>
      <c r="N2652" s="131"/>
      <c r="O2652" s="131"/>
      <c r="P2652" s="131"/>
      <c r="Q2652" s="7"/>
      <c r="R2652" s="167"/>
      <c r="S2652" s="166"/>
      <c r="T2652" s="131"/>
      <c r="U2652" s="131"/>
      <c r="V2652" s="131"/>
    </row>
    <row r="2653" spans="2:22">
      <c r="B2653" s="126">
        <v>46038</v>
      </c>
      <c r="C2653" s="131" t="s">
        <v>6745</v>
      </c>
      <c r="D2653" s="131" t="s">
        <v>7654</v>
      </c>
      <c r="E2653" s="131">
        <v>6</v>
      </c>
      <c r="F2653" s="11">
        <v>0</v>
      </c>
      <c r="G2653" s="131">
        <v>0</v>
      </c>
      <c r="H2653" s="131">
        <v>3</v>
      </c>
      <c r="I2653" s="131">
        <v>0</v>
      </c>
      <c r="J2653" s="131">
        <v>0</v>
      </c>
      <c r="K2653" s="131">
        <v>0</v>
      </c>
      <c r="L2653" s="131">
        <v>3</v>
      </c>
      <c r="M2653" s="131"/>
      <c r="N2653" s="131"/>
      <c r="O2653" s="131" t="s">
        <v>7709</v>
      </c>
      <c r="P2653" s="131" t="s">
        <v>7710</v>
      </c>
      <c r="Q2653" s="7"/>
      <c r="R2653" s="167"/>
      <c r="S2653" s="166"/>
      <c r="T2653" s="131"/>
      <c r="U2653" s="131"/>
      <c r="V2653" s="131"/>
    </row>
    <row r="2654" spans="2:22">
      <c r="B2654" s="126">
        <v>46038</v>
      </c>
      <c r="C2654" s="131" t="s">
        <v>6745</v>
      </c>
      <c r="D2654" s="131" t="s">
        <v>7649</v>
      </c>
      <c r="E2654" s="131">
        <v>13</v>
      </c>
      <c r="F2654" s="11">
        <v>0</v>
      </c>
      <c r="G2654" s="131">
        <v>0</v>
      </c>
      <c r="H2654" s="131">
        <v>1</v>
      </c>
      <c r="I2654" s="131">
        <v>0</v>
      </c>
      <c r="J2654" s="131">
        <v>0</v>
      </c>
      <c r="K2654" s="131">
        <v>0</v>
      </c>
      <c r="L2654" s="131">
        <v>1</v>
      </c>
      <c r="M2654" s="131"/>
      <c r="N2654" s="131"/>
      <c r="O2654" s="131" t="s">
        <v>7710</v>
      </c>
      <c r="P2654" s="131" t="s">
        <v>7709</v>
      </c>
      <c r="Q2654" s="7"/>
      <c r="R2654" s="167"/>
      <c r="S2654" s="166"/>
      <c r="T2654" s="131"/>
      <c r="U2654" s="131"/>
      <c r="V2654" s="131"/>
    </row>
    <row r="2655" spans="2:22">
      <c r="B2655" s="126">
        <v>46038</v>
      </c>
      <c r="C2655" s="131" t="s">
        <v>6745</v>
      </c>
      <c r="D2655" s="131" t="s">
        <v>7641</v>
      </c>
      <c r="E2655" s="131">
        <v>12</v>
      </c>
      <c r="F2655" s="11">
        <v>0</v>
      </c>
      <c r="G2655" s="131">
        <v>0</v>
      </c>
      <c r="H2655" s="131">
        <v>4</v>
      </c>
      <c r="I2655" s="131">
        <v>0</v>
      </c>
      <c r="J2655" s="131">
        <v>0</v>
      </c>
      <c r="K2655" s="131">
        <v>0</v>
      </c>
      <c r="L2655" s="131">
        <v>4</v>
      </c>
      <c r="M2655" s="131"/>
      <c r="N2655" s="131"/>
      <c r="O2655" s="131" t="s">
        <v>7711</v>
      </c>
      <c r="P2655" s="131" t="s">
        <v>7712</v>
      </c>
      <c r="Q2655" s="7"/>
      <c r="R2655" s="167"/>
      <c r="S2655" s="166"/>
      <c r="T2655" s="131"/>
      <c r="U2655" s="131"/>
      <c r="V2655" s="131"/>
    </row>
    <row r="2656" spans="2:22" hidden="1">
      <c r="B2656" s="126">
        <v>46038</v>
      </c>
      <c r="C2656" s="131" t="s">
        <v>3904</v>
      </c>
      <c r="D2656" s="131" t="s">
        <v>7690</v>
      </c>
      <c r="E2656" s="131">
        <v>12</v>
      </c>
      <c r="F2656" s="131">
        <v>0</v>
      </c>
      <c r="G2656" s="131">
        <v>0</v>
      </c>
      <c r="H2656" s="131">
        <v>0</v>
      </c>
      <c r="I2656" s="131">
        <v>0</v>
      </c>
      <c r="J2656" s="131">
        <v>0</v>
      </c>
      <c r="K2656" s="131">
        <v>0</v>
      </c>
      <c r="L2656" s="131">
        <v>0</v>
      </c>
      <c r="M2656" s="131"/>
      <c r="N2656" s="131"/>
      <c r="O2656" s="131"/>
      <c r="P2656" s="131"/>
      <c r="Q2656" s="7"/>
      <c r="R2656" s="167"/>
      <c r="S2656" s="166"/>
      <c r="T2656" s="131"/>
      <c r="U2656" s="131"/>
      <c r="V2656" s="131"/>
    </row>
    <row r="2657" spans="2:22">
      <c r="B2657" s="126">
        <v>46038</v>
      </c>
      <c r="C2657" s="131" t="s">
        <v>6745</v>
      </c>
      <c r="D2657" s="131" t="s">
        <v>7629</v>
      </c>
      <c r="E2657" s="131">
        <v>9</v>
      </c>
      <c r="F2657" s="11">
        <v>1</v>
      </c>
      <c r="G2657" s="131">
        <v>0</v>
      </c>
      <c r="H2657" s="131">
        <v>12</v>
      </c>
      <c r="I2657" s="131">
        <v>0</v>
      </c>
      <c r="J2657" s="131">
        <v>0</v>
      </c>
      <c r="K2657" s="131">
        <v>0</v>
      </c>
      <c r="L2657" s="131">
        <v>12</v>
      </c>
      <c r="M2657" s="131" t="s">
        <v>7710</v>
      </c>
      <c r="N2657" s="131" t="s">
        <v>7713</v>
      </c>
      <c r="O2657" s="131" t="s">
        <v>7711</v>
      </c>
      <c r="P2657" s="131" t="s">
        <v>7709</v>
      </c>
      <c r="Q2657" s="7"/>
      <c r="R2657" s="167"/>
      <c r="S2657" s="166"/>
      <c r="T2657" s="131"/>
      <c r="U2657" s="131"/>
      <c r="V2657" s="131"/>
    </row>
    <row r="2658" spans="2:22">
      <c r="B2658" s="126">
        <v>46038</v>
      </c>
      <c r="C2658" s="131" t="s">
        <v>6745</v>
      </c>
      <c r="D2658" s="131" t="s">
        <v>7680</v>
      </c>
      <c r="E2658" s="131">
        <v>1</v>
      </c>
      <c r="F2658" s="131">
        <v>0</v>
      </c>
      <c r="G2658" s="131">
        <v>0</v>
      </c>
      <c r="H2658" s="131">
        <v>0</v>
      </c>
      <c r="I2658" s="131">
        <v>0</v>
      </c>
      <c r="J2658" s="131">
        <v>0</v>
      </c>
      <c r="K2658" s="131">
        <v>0</v>
      </c>
      <c r="L2658" s="131">
        <v>0</v>
      </c>
      <c r="M2658" s="131"/>
      <c r="N2658" s="131"/>
      <c r="O2658" s="131"/>
      <c r="P2658" s="131"/>
      <c r="Q2658" s="7"/>
      <c r="R2658" s="167"/>
      <c r="S2658" s="166"/>
      <c r="T2658" s="131"/>
      <c r="U2658" s="131"/>
      <c r="V2658" s="131"/>
    </row>
    <row r="2659" spans="2:22" hidden="1">
      <c r="B2659" s="126">
        <v>46038</v>
      </c>
      <c r="C2659" s="131" t="s">
        <v>3904</v>
      </c>
      <c r="D2659" s="131" t="s">
        <v>7691</v>
      </c>
      <c r="E2659" s="131">
        <v>8</v>
      </c>
      <c r="F2659" s="131">
        <v>0</v>
      </c>
      <c r="G2659" s="131">
        <v>0</v>
      </c>
      <c r="H2659" s="131">
        <v>0</v>
      </c>
      <c r="I2659" s="131">
        <v>0</v>
      </c>
      <c r="J2659" s="131">
        <v>0</v>
      </c>
      <c r="K2659" s="131">
        <v>0</v>
      </c>
      <c r="L2659" s="131">
        <v>0</v>
      </c>
      <c r="M2659" s="131"/>
      <c r="N2659" s="131"/>
      <c r="O2659" s="131"/>
      <c r="P2659" s="131"/>
      <c r="Q2659" s="7"/>
      <c r="R2659" s="167"/>
      <c r="S2659" s="166"/>
      <c r="T2659" s="131"/>
      <c r="U2659" s="131"/>
      <c r="V2659" s="131"/>
    </row>
    <row r="2660" spans="2:22">
      <c r="B2660" s="126">
        <v>46038</v>
      </c>
      <c r="C2660" s="131" t="s">
        <v>6745</v>
      </c>
      <c r="D2660" s="131" t="s">
        <v>7677</v>
      </c>
      <c r="E2660" s="131">
        <v>10</v>
      </c>
      <c r="F2660" s="131">
        <v>0</v>
      </c>
      <c r="G2660" s="131">
        <v>0</v>
      </c>
      <c r="H2660" s="131">
        <v>0</v>
      </c>
      <c r="I2660" s="131">
        <v>0</v>
      </c>
      <c r="J2660" s="131">
        <v>0</v>
      </c>
      <c r="K2660" s="131">
        <v>0</v>
      </c>
      <c r="L2660" s="131">
        <v>0</v>
      </c>
      <c r="M2660" s="131"/>
      <c r="N2660" s="131"/>
      <c r="O2660" s="131"/>
      <c r="P2660" s="131"/>
      <c r="Q2660" s="7"/>
      <c r="R2660" s="167"/>
      <c r="S2660" s="166"/>
      <c r="T2660" s="131"/>
      <c r="U2660" s="131"/>
      <c r="V2660" s="131"/>
    </row>
    <row r="2661" spans="2:22">
      <c r="B2661" s="126">
        <v>46038</v>
      </c>
      <c r="C2661" s="131" t="s">
        <v>6745</v>
      </c>
      <c r="D2661" s="131" t="s">
        <v>7668</v>
      </c>
      <c r="E2661" s="131">
        <v>6</v>
      </c>
      <c r="F2661" s="131">
        <v>0</v>
      </c>
      <c r="G2661" s="131">
        <v>0</v>
      </c>
      <c r="H2661" s="131">
        <v>0</v>
      </c>
      <c r="I2661" s="131">
        <v>0</v>
      </c>
      <c r="J2661" s="131">
        <v>0</v>
      </c>
      <c r="K2661" s="131">
        <v>0</v>
      </c>
      <c r="L2661" s="131">
        <v>0</v>
      </c>
      <c r="M2661" s="131"/>
      <c r="N2661" s="131"/>
      <c r="O2661" s="131"/>
      <c r="P2661" s="131"/>
      <c r="Q2661" s="7"/>
      <c r="R2661" s="167"/>
      <c r="S2661" s="166"/>
      <c r="T2661" s="131"/>
      <c r="U2661" s="131"/>
      <c r="V2661" s="131"/>
    </row>
    <row r="2662" spans="2:22" hidden="1">
      <c r="B2662" s="126">
        <v>46038</v>
      </c>
      <c r="C2662" s="131" t="s">
        <v>3904</v>
      </c>
      <c r="D2662" s="131" t="s">
        <v>7692</v>
      </c>
      <c r="E2662" s="131">
        <v>1</v>
      </c>
      <c r="F2662" s="131">
        <v>0</v>
      </c>
      <c r="G2662" s="131">
        <v>0</v>
      </c>
      <c r="H2662" s="131">
        <v>0</v>
      </c>
      <c r="I2662" s="131">
        <v>0</v>
      </c>
      <c r="J2662" s="131">
        <v>0</v>
      </c>
      <c r="K2662" s="131">
        <v>0</v>
      </c>
      <c r="L2662" s="131">
        <v>0</v>
      </c>
      <c r="M2662" s="131"/>
      <c r="N2662" s="131"/>
      <c r="O2662" s="131"/>
      <c r="P2662" s="131"/>
      <c r="Q2662" s="7"/>
      <c r="R2662" s="167"/>
      <c r="S2662" s="166"/>
      <c r="T2662" s="131"/>
      <c r="U2662" s="131"/>
      <c r="V2662" s="131"/>
    </row>
    <row r="2663" spans="2:22">
      <c r="B2663" s="126">
        <v>46038</v>
      </c>
      <c r="C2663" s="131" t="s">
        <v>6745</v>
      </c>
      <c r="D2663" s="131" t="s">
        <v>7679</v>
      </c>
      <c r="E2663" s="131">
        <v>13</v>
      </c>
      <c r="F2663" s="131">
        <v>0</v>
      </c>
      <c r="G2663" s="131">
        <v>0</v>
      </c>
      <c r="H2663" s="131">
        <v>0</v>
      </c>
      <c r="I2663" s="131">
        <v>0</v>
      </c>
      <c r="J2663" s="131">
        <v>0</v>
      </c>
      <c r="K2663" s="131">
        <v>0</v>
      </c>
      <c r="L2663" s="131">
        <v>0</v>
      </c>
      <c r="M2663" s="131"/>
      <c r="N2663" s="131"/>
      <c r="O2663" s="131"/>
      <c r="P2663" s="131"/>
      <c r="Q2663" s="7"/>
      <c r="R2663" s="167"/>
      <c r="S2663" s="166"/>
      <c r="T2663" s="131"/>
      <c r="U2663" s="131"/>
      <c r="V2663" s="131"/>
    </row>
    <row r="2664" spans="2:22">
      <c r="B2664" s="126">
        <v>46038</v>
      </c>
      <c r="C2664" s="131" t="s">
        <v>6745</v>
      </c>
      <c r="D2664" s="131" t="s">
        <v>7681</v>
      </c>
      <c r="E2664" s="131">
        <v>13</v>
      </c>
      <c r="F2664" s="131">
        <v>0</v>
      </c>
      <c r="G2664" s="131">
        <v>0</v>
      </c>
      <c r="H2664" s="131">
        <v>0</v>
      </c>
      <c r="I2664" s="131">
        <v>0</v>
      </c>
      <c r="J2664" s="131">
        <v>0</v>
      </c>
      <c r="K2664" s="131">
        <v>0</v>
      </c>
      <c r="L2664" s="131">
        <v>0</v>
      </c>
      <c r="M2664" s="131"/>
      <c r="N2664" s="131"/>
      <c r="O2664" s="131"/>
      <c r="P2664" s="131"/>
      <c r="Q2664" s="7"/>
      <c r="R2664" s="167"/>
      <c r="S2664" s="166"/>
      <c r="T2664" s="131"/>
      <c r="U2664" s="131"/>
      <c r="V2664" s="131"/>
    </row>
    <row r="2665" spans="2:22">
      <c r="B2665" s="126">
        <v>46039</v>
      </c>
      <c r="C2665" s="131" t="s">
        <v>6745</v>
      </c>
      <c r="D2665" s="131" t="s">
        <v>7693</v>
      </c>
      <c r="E2665" s="131">
        <v>2</v>
      </c>
      <c r="F2665" s="131">
        <v>0</v>
      </c>
      <c r="G2665" s="131">
        <v>0</v>
      </c>
      <c r="H2665" s="131">
        <v>0</v>
      </c>
      <c r="I2665" s="131">
        <v>0</v>
      </c>
      <c r="J2665" s="131">
        <v>0</v>
      </c>
      <c r="K2665" s="131">
        <v>0</v>
      </c>
      <c r="L2665" s="131">
        <v>0</v>
      </c>
      <c r="M2665" s="131"/>
      <c r="N2665" s="131"/>
      <c r="O2665" s="131"/>
      <c r="P2665" s="131"/>
      <c r="Q2665" s="7"/>
      <c r="R2665" s="167"/>
      <c r="S2665" s="166"/>
      <c r="T2665" s="131"/>
      <c r="U2665" s="131"/>
      <c r="V2665" s="131"/>
    </row>
    <row r="2666" spans="2:22">
      <c r="B2666" s="126">
        <v>46039</v>
      </c>
      <c r="C2666" s="131" t="s">
        <v>6745</v>
      </c>
      <c r="D2666" s="131" t="s">
        <v>7642</v>
      </c>
      <c r="E2666" s="131">
        <v>6</v>
      </c>
      <c r="F2666" s="11">
        <v>0</v>
      </c>
      <c r="G2666" s="131">
        <v>0</v>
      </c>
      <c r="H2666" s="131">
        <v>2</v>
      </c>
      <c r="I2666" s="131">
        <v>0</v>
      </c>
      <c r="J2666" s="131">
        <v>0</v>
      </c>
      <c r="K2666" s="131">
        <v>0</v>
      </c>
      <c r="L2666" s="131">
        <v>2</v>
      </c>
      <c r="M2666" s="131"/>
      <c r="N2666" s="131"/>
      <c r="O2666" s="131" t="s">
        <v>7709</v>
      </c>
      <c r="P2666" s="131" t="s">
        <v>7710</v>
      </c>
      <c r="Q2666" s="7"/>
      <c r="R2666" s="167"/>
      <c r="S2666" s="166"/>
      <c r="T2666" s="131"/>
      <c r="U2666" s="131"/>
      <c r="V2666" s="131"/>
    </row>
    <row r="2667" spans="2:22">
      <c r="B2667" s="126">
        <v>46039</v>
      </c>
      <c r="C2667" s="131" t="s">
        <v>6745</v>
      </c>
      <c r="D2667" s="131" t="s">
        <v>7496</v>
      </c>
      <c r="E2667" s="131">
        <v>1</v>
      </c>
      <c r="F2667" s="11">
        <v>0</v>
      </c>
      <c r="G2667" s="131">
        <v>0</v>
      </c>
      <c r="H2667" s="131">
        <v>11</v>
      </c>
      <c r="I2667" s="131">
        <v>0</v>
      </c>
      <c r="J2667" s="131">
        <v>0</v>
      </c>
      <c r="K2667" s="131">
        <v>0</v>
      </c>
      <c r="L2667" s="131">
        <v>11</v>
      </c>
      <c r="M2667" s="131" t="s">
        <v>7710</v>
      </c>
      <c r="N2667" s="131" t="s">
        <v>7711</v>
      </c>
      <c r="O2667" s="131" t="s">
        <v>7711</v>
      </c>
      <c r="P2667" s="131" t="s">
        <v>7710</v>
      </c>
      <c r="Q2667" s="7"/>
      <c r="R2667" s="167"/>
      <c r="S2667" s="166"/>
      <c r="T2667" s="131"/>
      <c r="U2667" s="131"/>
      <c r="V2667" s="131"/>
    </row>
    <row r="2668" spans="2:22">
      <c r="B2668" s="126">
        <v>46039</v>
      </c>
      <c r="C2668" s="131" t="s">
        <v>6745</v>
      </c>
      <c r="D2668" s="131" t="s">
        <v>7650</v>
      </c>
      <c r="E2668" s="131">
        <v>8</v>
      </c>
      <c r="F2668" s="131">
        <v>0</v>
      </c>
      <c r="G2668" s="131">
        <v>0</v>
      </c>
      <c r="H2668" s="131">
        <v>0</v>
      </c>
      <c r="I2668" s="131">
        <v>0</v>
      </c>
      <c r="J2668" s="131">
        <v>0</v>
      </c>
      <c r="K2668" s="131">
        <v>0</v>
      </c>
      <c r="L2668" s="131">
        <v>0</v>
      </c>
      <c r="M2668" s="131"/>
      <c r="N2668" s="131"/>
      <c r="O2668" s="131"/>
      <c r="P2668" s="131"/>
      <c r="Q2668" s="7"/>
      <c r="R2668" s="167"/>
      <c r="S2668" s="166"/>
      <c r="T2668" s="131"/>
      <c r="U2668" s="131"/>
      <c r="V2668" s="131"/>
    </row>
    <row r="2669" spans="2:22">
      <c r="B2669" s="126">
        <v>46039</v>
      </c>
      <c r="C2669" s="131" t="s">
        <v>6745</v>
      </c>
      <c r="D2669" s="131" t="s">
        <v>7670</v>
      </c>
      <c r="E2669" s="131">
        <v>13</v>
      </c>
      <c r="F2669" s="131">
        <v>0</v>
      </c>
      <c r="G2669" s="131">
        <v>0</v>
      </c>
      <c r="H2669" s="131">
        <v>0</v>
      </c>
      <c r="I2669" s="131">
        <v>0</v>
      </c>
      <c r="J2669" s="131">
        <v>0</v>
      </c>
      <c r="K2669" s="131">
        <v>0</v>
      </c>
      <c r="L2669" s="131">
        <v>0</v>
      </c>
      <c r="M2669" s="131"/>
      <c r="N2669" s="131"/>
      <c r="O2669" s="131"/>
      <c r="P2669" s="131"/>
      <c r="Q2669" s="7"/>
      <c r="R2669" s="167"/>
      <c r="S2669" s="166"/>
      <c r="T2669" s="131"/>
      <c r="U2669" s="131"/>
      <c r="V2669" s="131"/>
    </row>
    <row r="2670" spans="2:22" hidden="1">
      <c r="B2670" s="126">
        <v>46039</v>
      </c>
      <c r="C2670" s="131" t="s">
        <v>3904</v>
      </c>
      <c r="D2670" s="131" t="s">
        <v>7694</v>
      </c>
      <c r="E2670" s="131">
        <v>1</v>
      </c>
      <c r="F2670" s="131">
        <v>0</v>
      </c>
      <c r="G2670" s="131">
        <v>0</v>
      </c>
      <c r="H2670" s="131">
        <v>0</v>
      </c>
      <c r="I2670" s="131">
        <v>0</v>
      </c>
      <c r="J2670" s="131">
        <v>0</v>
      </c>
      <c r="K2670" s="131">
        <v>0</v>
      </c>
      <c r="L2670" s="131">
        <v>0</v>
      </c>
      <c r="M2670" s="131"/>
      <c r="N2670" s="131"/>
      <c r="O2670" s="131"/>
      <c r="P2670" s="131"/>
      <c r="Q2670" s="7"/>
      <c r="R2670" s="167"/>
      <c r="S2670" s="166"/>
      <c r="T2670" s="131"/>
      <c r="U2670" s="131"/>
      <c r="V2670" s="131"/>
    </row>
    <row r="2671" spans="2:22">
      <c r="B2671" s="126">
        <v>46039</v>
      </c>
      <c r="C2671" s="131" t="s">
        <v>6745</v>
      </c>
      <c r="D2671" s="131" t="s">
        <v>7644</v>
      </c>
      <c r="E2671" s="131">
        <v>13</v>
      </c>
      <c r="F2671" s="131">
        <v>0</v>
      </c>
      <c r="G2671" s="131">
        <v>0</v>
      </c>
      <c r="H2671" s="131">
        <v>0</v>
      </c>
      <c r="I2671" s="131">
        <v>0</v>
      </c>
      <c r="J2671" s="131">
        <v>0</v>
      </c>
      <c r="K2671" s="131">
        <v>0</v>
      </c>
      <c r="L2671" s="131">
        <v>0</v>
      </c>
      <c r="M2671" s="131"/>
      <c r="N2671" s="131"/>
      <c r="O2671" s="131"/>
      <c r="P2671" s="131"/>
      <c r="Q2671" s="7"/>
      <c r="R2671" s="167"/>
      <c r="S2671" s="166"/>
      <c r="T2671" s="131"/>
      <c r="U2671" s="131"/>
      <c r="V2671" s="131"/>
    </row>
    <row r="2672" spans="2:22" hidden="1">
      <c r="B2672" s="126">
        <v>46039</v>
      </c>
      <c r="C2672" s="131" t="s">
        <v>3904</v>
      </c>
      <c r="D2672" s="131" t="s">
        <v>7695</v>
      </c>
      <c r="E2672" s="131">
        <v>3</v>
      </c>
      <c r="F2672" s="131">
        <v>0</v>
      </c>
      <c r="G2672" s="131">
        <v>0</v>
      </c>
      <c r="H2672" s="131">
        <v>0</v>
      </c>
      <c r="I2672" s="131">
        <v>0</v>
      </c>
      <c r="J2672" s="131">
        <v>0</v>
      </c>
      <c r="K2672" s="131">
        <v>0</v>
      </c>
      <c r="L2672" s="131">
        <v>0</v>
      </c>
      <c r="M2672" s="131"/>
      <c r="N2672" s="131"/>
      <c r="O2672" s="131"/>
      <c r="P2672" s="131"/>
      <c r="Q2672" s="7"/>
      <c r="R2672" s="167"/>
      <c r="S2672" s="166"/>
      <c r="T2672" s="131"/>
      <c r="U2672" s="131"/>
      <c r="V2672" s="131"/>
    </row>
    <row r="2673" spans="2:22" hidden="1">
      <c r="B2673" s="126">
        <v>46039</v>
      </c>
      <c r="C2673" s="131" t="s">
        <v>3904</v>
      </c>
      <c r="D2673" s="131" t="s">
        <v>7696</v>
      </c>
      <c r="E2673" s="131">
        <v>5</v>
      </c>
      <c r="F2673" s="131">
        <v>0</v>
      </c>
      <c r="G2673" s="131">
        <v>0</v>
      </c>
      <c r="H2673" s="131">
        <v>0</v>
      </c>
      <c r="I2673" s="131">
        <v>0</v>
      </c>
      <c r="J2673" s="131">
        <v>0</v>
      </c>
      <c r="K2673" s="131">
        <v>0</v>
      </c>
      <c r="L2673" s="131">
        <v>0</v>
      </c>
      <c r="M2673" s="131"/>
      <c r="N2673" s="131"/>
      <c r="O2673" s="131"/>
      <c r="P2673" s="131"/>
      <c r="Q2673" s="7"/>
      <c r="R2673" s="167"/>
      <c r="S2673" s="166"/>
      <c r="T2673" s="131"/>
      <c r="U2673" s="131"/>
      <c r="V2673" s="131"/>
    </row>
    <row r="2674" spans="2:22" hidden="1">
      <c r="B2674" s="126">
        <v>46039</v>
      </c>
      <c r="C2674" s="131" t="s">
        <v>3904</v>
      </c>
      <c r="D2674" s="131" t="s">
        <v>7697</v>
      </c>
      <c r="E2674" s="131">
        <v>13</v>
      </c>
      <c r="F2674" s="131">
        <v>0</v>
      </c>
      <c r="G2674" s="131">
        <v>0</v>
      </c>
      <c r="H2674" s="131">
        <v>0</v>
      </c>
      <c r="I2674" s="131">
        <v>0</v>
      </c>
      <c r="J2674" s="131">
        <v>0</v>
      </c>
      <c r="K2674" s="131">
        <v>0</v>
      </c>
      <c r="L2674" s="131">
        <v>0</v>
      </c>
      <c r="M2674" s="131"/>
      <c r="N2674" s="131"/>
      <c r="O2674" s="131"/>
      <c r="P2674" s="131"/>
      <c r="Q2674" s="7"/>
      <c r="R2674" s="167"/>
      <c r="S2674" s="166"/>
      <c r="T2674" s="131"/>
      <c r="U2674" s="131"/>
      <c r="V2674" s="131"/>
    </row>
    <row r="2675" spans="2:22">
      <c r="B2675" s="126">
        <v>46039</v>
      </c>
      <c r="C2675" s="131" t="s">
        <v>6745</v>
      </c>
      <c r="D2675" s="131" t="s">
        <v>7651</v>
      </c>
      <c r="E2675" s="131">
        <v>5</v>
      </c>
      <c r="F2675" s="11">
        <v>1</v>
      </c>
      <c r="G2675" s="131">
        <v>0</v>
      </c>
      <c r="H2675" s="131">
        <v>2</v>
      </c>
      <c r="I2675" s="131">
        <v>0</v>
      </c>
      <c r="J2675" s="131">
        <v>0</v>
      </c>
      <c r="K2675" s="131">
        <v>0</v>
      </c>
      <c r="L2675" s="131">
        <v>2</v>
      </c>
      <c r="M2675" s="131"/>
      <c r="N2675" s="131"/>
      <c r="O2675" s="131" t="s">
        <v>7710</v>
      </c>
      <c r="P2675" s="131" t="s">
        <v>7709</v>
      </c>
      <c r="Q2675" s="7"/>
      <c r="R2675" s="167"/>
      <c r="S2675" s="166"/>
      <c r="T2675" s="131"/>
      <c r="U2675" s="131"/>
      <c r="V2675" s="131"/>
    </row>
    <row r="2676" spans="2:22" hidden="1">
      <c r="B2676" s="126">
        <v>46039</v>
      </c>
      <c r="C2676" s="131" t="s">
        <v>3904</v>
      </c>
      <c r="D2676" s="131" t="s">
        <v>7698</v>
      </c>
      <c r="E2676" s="131">
        <v>1</v>
      </c>
      <c r="F2676" s="131">
        <v>0</v>
      </c>
      <c r="G2676" s="131">
        <v>0</v>
      </c>
      <c r="H2676" s="131">
        <v>0</v>
      </c>
      <c r="I2676" s="131">
        <v>0</v>
      </c>
      <c r="J2676" s="131">
        <v>0</v>
      </c>
      <c r="K2676" s="131">
        <v>0</v>
      </c>
      <c r="L2676" s="131">
        <v>0</v>
      </c>
      <c r="M2676" s="131"/>
      <c r="N2676" s="131"/>
      <c r="O2676" s="131"/>
      <c r="P2676" s="131"/>
      <c r="Q2676" s="7"/>
      <c r="R2676" s="167"/>
      <c r="S2676" s="166"/>
      <c r="T2676" s="131"/>
      <c r="U2676" s="131"/>
      <c r="V2676" s="131"/>
    </row>
    <row r="2677" spans="2:22" hidden="1">
      <c r="B2677" s="126">
        <v>46039</v>
      </c>
      <c r="C2677" s="131" t="s">
        <v>3904</v>
      </c>
      <c r="D2677" s="131" t="s">
        <v>7699</v>
      </c>
      <c r="E2677" s="131">
        <v>11</v>
      </c>
      <c r="F2677" s="131">
        <v>0</v>
      </c>
      <c r="G2677" s="131">
        <v>0</v>
      </c>
      <c r="H2677" s="131">
        <v>0</v>
      </c>
      <c r="I2677" s="131">
        <v>0</v>
      </c>
      <c r="J2677" s="131">
        <v>0</v>
      </c>
      <c r="K2677" s="131">
        <v>0</v>
      </c>
      <c r="L2677" s="131">
        <v>0</v>
      </c>
      <c r="M2677" s="131"/>
      <c r="N2677" s="131"/>
      <c r="O2677" s="131"/>
      <c r="P2677" s="131"/>
      <c r="Q2677" s="7"/>
      <c r="R2677" s="167"/>
      <c r="S2677" s="166"/>
      <c r="T2677" s="131"/>
      <c r="U2677" s="131"/>
      <c r="V2677" s="131"/>
    </row>
    <row r="2678" spans="2:22" hidden="1">
      <c r="B2678" s="126">
        <v>46039</v>
      </c>
      <c r="C2678" s="131" t="s">
        <v>3904</v>
      </c>
      <c r="D2678" s="131" t="s">
        <v>7700</v>
      </c>
      <c r="E2678" s="131">
        <v>2</v>
      </c>
      <c r="F2678" s="131">
        <v>0</v>
      </c>
      <c r="G2678" s="131">
        <v>0</v>
      </c>
      <c r="H2678" s="131">
        <v>0</v>
      </c>
      <c r="I2678" s="131">
        <v>0</v>
      </c>
      <c r="J2678" s="131">
        <v>0</v>
      </c>
      <c r="K2678" s="131">
        <v>0</v>
      </c>
      <c r="L2678" s="131">
        <v>0</v>
      </c>
      <c r="M2678" s="131"/>
      <c r="N2678" s="131"/>
      <c r="O2678" s="131"/>
      <c r="P2678" s="131"/>
      <c r="Q2678" s="7"/>
      <c r="R2678" s="167"/>
      <c r="S2678" s="166"/>
      <c r="T2678" s="131"/>
      <c r="U2678" s="131"/>
      <c r="V2678" s="131"/>
    </row>
    <row r="2679" spans="2:22" hidden="1">
      <c r="B2679" s="126">
        <v>46039</v>
      </c>
      <c r="C2679" s="131" t="s">
        <v>3904</v>
      </c>
      <c r="D2679" s="131" t="s">
        <v>7701</v>
      </c>
      <c r="E2679" s="131">
        <v>2</v>
      </c>
      <c r="F2679" s="131">
        <v>0</v>
      </c>
      <c r="G2679" s="131">
        <v>0</v>
      </c>
      <c r="H2679" s="131">
        <v>0</v>
      </c>
      <c r="I2679" s="131">
        <v>0</v>
      </c>
      <c r="J2679" s="131">
        <v>0</v>
      </c>
      <c r="K2679" s="131">
        <v>0</v>
      </c>
      <c r="L2679" s="131">
        <v>0</v>
      </c>
      <c r="M2679" s="131"/>
      <c r="N2679" s="131"/>
      <c r="O2679" s="131"/>
      <c r="P2679" s="131"/>
      <c r="Q2679" s="7"/>
      <c r="R2679" s="167"/>
      <c r="S2679" s="166"/>
      <c r="T2679" s="131"/>
      <c r="U2679" s="131"/>
      <c r="V2679" s="131"/>
    </row>
    <row r="2680" spans="2:22" hidden="1">
      <c r="B2680" s="126">
        <v>46039</v>
      </c>
      <c r="C2680" s="131" t="s">
        <v>3904</v>
      </c>
      <c r="D2680" s="131" t="s">
        <v>7702</v>
      </c>
      <c r="E2680" s="131">
        <v>7</v>
      </c>
      <c r="F2680" s="131">
        <v>0</v>
      </c>
      <c r="G2680" s="131">
        <v>0</v>
      </c>
      <c r="H2680" s="131">
        <v>0</v>
      </c>
      <c r="I2680" s="131">
        <v>0</v>
      </c>
      <c r="J2680" s="131">
        <v>0</v>
      </c>
      <c r="K2680" s="131">
        <v>0</v>
      </c>
      <c r="L2680" s="131">
        <v>0</v>
      </c>
      <c r="M2680" s="131"/>
      <c r="N2680" s="131"/>
      <c r="O2680" s="131"/>
      <c r="P2680" s="131"/>
      <c r="Q2680" s="7"/>
      <c r="R2680" s="167"/>
      <c r="S2680" s="166"/>
      <c r="T2680" s="131"/>
      <c r="U2680" s="131"/>
      <c r="V2680" s="131"/>
    </row>
    <row r="2681" spans="2:22">
      <c r="B2681" s="126">
        <v>46039</v>
      </c>
      <c r="C2681" s="131" t="s">
        <v>6745</v>
      </c>
      <c r="D2681" s="131" t="s">
        <v>7613</v>
      </c>
      <c r="E2681" s="131">
        <v>1</v>
      </c>
      <c r="F2681" s="131">
        <v>0</v>
      </c>
      <c r="G2681" s="131">
        <v>0</v>
      </c>
      <c r="H2681" s="131">
        <v>0</v>
      </c>
      <c r="I2681" s="131">
        <v>0</v>
      </c>
      <c r="J2681" s="131">
        <v>0</v>
      </c>
      <c r="K2681" s="131">
        <v>0</v>
      </c>
      <c r="L2681" s="131">
        <v>0</v>
      </c>
      <c r="M2681" s="131"/>
      <c r="N2681" s="131"/>
      <c r="O2681" s="131"/>
      <c r="P2681" s="131"/>
      <c r="Q2681" s="7"/>
      <c r="R2681" s="167"/>
      <c r="S2681" s="166"/>
      <c r="T2681" s="131"/>
      <c r="U2681" s="131"/>
      <c r="V2681" s="131"/>
    </row>
    <row r="2682" spans="2:22">
      <c r="B2682" s="126">
        <v>46039</v>
      </c>
      <c r="C2682" s="131" t="s">
        <v>6745</v>
      </c>
      <c r="D2682" s="131" t="s">
        <v>7703</v>
      </c>
      <c r="E2682" s="131">
        <v>1</v>
      </c>
      <c r="F2682" s="131">
        <v>0</v>
      </c>
      <c r="G2682" s="131">
        <v>0</v>
      </c>
      <c r="H2682" s="131">
        <v>0</v>
      </c>
      <c r="I2682" s="131">
        <v>0</v>
      </c>
      <c r="J2682" s="131">
        <v>0</v>
      </c>
      <c r="K2682" s="131">
        <v>0</v>
      </c>
      <c r="L2682" s="131">
        <v>0</v>
      </c>
      <c r="M2682" s="131"/>
      <c r="N2682" s="131"/>
      <c r="O2682" s="131"/>
      <c r="P2682" s="131"/>
      <c r="Q2682" s="7"/>
      <c r="R2682" s="167"/>
      <c r="S2682" s="166"/>
      <c r="T2682" s="131"/>
      <c r="U2682" s="131"/>
      <c r="V2682" s="131"/>
    </row>
    <row r="2683" spans="2:22">
      <c r="B2683" s="126">
        <v>46039</v>
      </c>
      <c r="C2683" s="131" t="s">
        <v>6745</v>
      </c>
      <c r="D2683" s="131" t="s">
        <v>7704</v>
      </c>
      <c r="E2683" s="131">
        <v>3</v>
      </c>
      <c r="F2683" s="131">
        <v>0</v>
      </c>
      <c r="G2683" s="131">
        <v>0</v>
      </c>
      <c r="H2683" s="131">
        <v>0</v>
      </c>
      <c r="I2683" s="131">
        <v>0</v>
      </c>
      <c r="J2683" s="131">
        <v>0</v>
      </c>
      <c r="K2683" s="131">
        <v>0</v>
      </c>
      <c r="L2683" s="131">
        <v>0</v>
      </c>
      <c r="M2683" s="131"/>
      <c r="N2683" s="131"/>
      <c r="O2683" s="131"/>
      <c r="P2683" s="131"/>
      <c r="Q2683" s="7"/>
      <c r="R2683" s="167"/>
      <c r="S2683" s="166"/>
      <c r="T2683" s="131"/>
      <c r="U2683" s="131"/>
      <c r="V2683" s="131"/>
    </row>
    <row r="2684" spans="2:22" hidden="1">
      <c r="B2684" s="126">
        <v>46039</v>
      </c>
      <c r="C2684" s="131" t="s">
        <v>3904</v>
      </c>
      <c r="D2684" s="131" t="s">
        <v>7705</v>
      </c>
      <c r="E2684" s="131">
        <v>7</v>
      </c>
      <c r="F2684" s="131">
        <v>0</v>
      </c>
      <c r="G2684" s="131">
        <v>0</v>
      </c>
      <c r="H2684" s="131">
        <v>0</v>
      </c>
      <c r="I2684" s="131">
        <v>0</v>
      </c>
      <c r="J2684" s="131">
        <v>0</v>
      </c>
      <c r="K2684" s="131">
        <v>0</v>
      </c>
      <c r="L2684" s="131">
        <v>0</v>
      </c>
      <c r="M2684" s="131"/>
      <c r="N2684" s="131"/>
      <c r="O2684" s="131"/>
      <c r="P2684" s="131"/>
      <c r="Q2684" s="7"/>
      <c r="R2684" s="167"/>
      <c r="S2684" s="166"/>
      <c r="T2684" s="131"/>
      <c r="U2684" s="131"/>
      <c r="V2684" s="131"/>
    </row>
    <row r="2685" spans="2:22" hidden="1">
      <c r="B2685" s="126">
        <v>46039</v>
      </c>
      <c r="C2685" s="131" t="s">
        <v>3904</v>
      </c>
      <c r="D2685" s="131" t="s">
        <v>7706</v>
      </c>
      <c r="E2685" s="131">
        <v>5</v>
      </c>
      <c r="F2685" s="131">
        <v>0</v>
      </c>
      <c r="G2685" s="131">
        <v>0</v>
      </c>
      <c r="H2685" s="131">
        <v>0</v>
      </c>
      <c r="I2685" s="131">
        <v>0</v>
      </c>
      <c r="J2685" s="131">
        <v>0</v>
      </c>
      <c r="K2685" s="131">
        <v>0</v>
      </c>
      <c r="L2685" s="131">
        <v>0</v>
      </c>
      <c r="M2685" s="131"/>
      <c r="N2685" s="131"/>
      <c r="O2685" s="131"/>
      <c r="P2685" s="131"/>
      <c r="Q2685" s="7"/>
      <c r="R2685" s="167"/>
      <c r="S2685" s="166"/>
      <c r="T2685" s="131"/>
      <c r="U2685" s="131"/>
      <c r="V2685" s="131"/>
    </row>
    <row r="2686" spans="2:22">
      <c r="B2686" s="126">
        <v>46038</v>
      </c>
      <c r="C2686" s="131" t="s">
        <v>7708</v>
      </c>
      <c r="D2686" s="131" t="s">
        <v>7707</v>
      </c>
      <c r="E2686" s="131">
        <v>3</v>
      </c>
      <c r="F2686" s="11">
        <v>3</v>
      </c>
      <c r="G2686" s="131">
        <v>0</v>
      </c>
      <c r="H2686" s="131">
        <v>5</v>
      </c>
      <c r="I2686" s="131">
        <v>0</v>
      </c>
      <c r="J2686" s="131">
        <v>0</v>
      </c>
      <c r="K2686" s="131">
        <v>0</v>
      </c>
      <c r="L2686" s="131">
        <v>5</v>
      </c>
      <c r="M2686" s="131" t="s">
        <v>7709</v>
      </c>
      <c r="N2686" s="131" t="s">
        <v>7712</v>
      </c>
      <c r="O2686" s="131" t="s">
        <v>7710</v>
      </c>
      <c r="P2686" s="131" t="s">
        <v>7710</v>
      </c>
      <c r="Q2686" s="7"/>
      <c r="R2686" s="167"/>
      <c r="S2686" s="166"/>
      <c r="T2686" s="131"/>
      <c r="U2686" s="131"/>
      <c r="V2686" s="131"/>
    </row>
    <row r="2687" spans="2:22">
      <c r="B2687" s="126">
        <v>46039</v>
      </c>
      <c r="C2687" s="131" t="s">
        <v>7708</v>
      </c>
      <c r="D2687" s="131" t="s">
        <v>7655</v>
      </c>
      <c r="E2687" s="131">
        <v>1</v>
      </c>
      <c r="F2687" s="11">
        <v>1</v>
      </c>
      <c r="G2687" s="131">
        <v>0</v>
      </c>
      <c r="H2687" s="131">
        <v>3</v>
      </c>
      <c r="I2687" s="131">
        <v>0</v>
      </c>
      <c r="J2687" s="131">
        <v>0</v>
      </c>
      <c r="K2687" s="131">
        <v>0</v>
      </c>
      <c r="L2687" s="131">
        <v>3</v>
      </c>
      <c r="M2687" s="131"/>
      <c r="N2687" s="131"/>
      <c r="O2687" s="131" t="s">
        <v>7709</v>
      </c>
      <c r="P2687" s="131" t="s">
        <v>7714</v>
      </c>
      <c r="Q2687" s="7"/>
      <c r="R2687" s="167"/>
      <c r="S2687" s="166"/>
      <c r="T2687" s="131"/>
      <c r="U2687" s="131"/>
      <c r="V2687" s="131"/>
    </row>
    <row r="2688" spans="2:22" hidden="1">
      <c r="B2688" s="126">
        <v>46040</v>
      </c>
      <c r="C2688" s="131" t="s">
        <v>3904</v>
      </c>
      <c r="D2688" s="131" t="s">
        <v>7392</v>
      </c>
      <c r="E2688" s="131">
        <v>1</v>
      </c>
      <c r="F2688" s="131">
        <v>0</v>
      </c>
      <c r="G2688" s="131">
        <v>0</v>
      </c>
      <c r="H2688" s="131">
        <v>0</v>
      </c>
      <c r="I2688" s="131">
        <v>0</v>
      </c>
      <c r="J2688" s="131">
        <v>0</v>
      </c>
      <c r="K2688" s="131">
        <v>0</v>
      </c>
      <c r="L2688" s="131">
        <v>0</v>
      </c>
      <c r="M2688" s="131"/>
      <c r="N2688" s="131"/>
      <c r="O2688" s="131"/>
      <c r="P2688" s="131"/>
      <c r="Q2688" s="7"/>
      <c r="R2688" s="167"/>
      <c r="S2688" s="166"/>
      <c r="T2688" s="131"/>
      <c r="U2688" s="131"/>
      <c r="V2688" s="131"/>
    </row>
    <row r="2689" spans="2:22" hidden="1">
      <c r="B2689" s="126">
        <v>46040</v>
      </c>
      <c r="C2689" s="131" t="s">
        <v>3904</v>
      </c>
      <c r="D2689" s="131" t="s">
        <v>7715</v>
      </c>
      <c r="E2689" s="131">
        <v>5</v>
      </c>
      <c r="F2689" s="131">
        <v>0</v>
      </c>
      <c r="G2689" s="131">
        <v>0</v>
      </c>
      <c r="H2689" s="131">
        <v>0</v>
      </c>
      <c r="I2689" s="131">
        <v>0</v>
      </c>
      <c r="J2689" s="131">
        <v>0</v>
      </c>
      <c r="K2689" s="131">
        <v>0</v>
      </c>
      <c r="L2689" s="131">
        <v>0</v>
      </c>
      <c r="M2689" s="131"/>
      <c r="N2689" s="131"/>
      <c r="O2689" s="131"/>
      <c r="P2689" s="131"/>
      <c r="Q2689" s="7"/>
      <c r="R2689" s="167"/>
      <c r="S2689" s="166"/>
      <c r="T2689" s="131"/>
      <c r="U2689" s="131"/>
      <c r="V2689" s="131"/>
    </row>
    <row r="2690" spans="2:22" hidden="1">
      <c r="B2690" s="126">
        <v>46040</v>
      </c>
      <c r="C2690" s="131" t="s">
        <v>3904</v>
      </c>
      <c r="D2690" s="131" t="s">
        <v>7716</v>
      </c>
      <c r="E2690" s="131">
        <v>5</v>
      </c>
      <c r="F2690" s="131">
        <v>0</v>
      </c>
      <c r="G2690" s="131">
        <v>0</v>
      </c>
      <c r="H2690" s="131">
        <v>0</v>
      </c>
      <c r="I2690" s="131">
        <v>0</v>
      </c>
      <c r="J2690" s="131">
        <v>0</v>
      </c>
      <c r="K2690" s="131">
        <v>0</v>
      </c>
      <c r="L2690" s="131">
        <v>0</v>
      </c>
      <c r="M2690" s="131"/>
      <c r="N2690" s="131"/>
      <c r="O2690" s="131"/>
      <c r="P2690" s="131"/>
      <c r="Q2690" s="7"/>
      <c r="R2690" s="167"/>
      <c r="S2690" s="166"/>
      <c r="T2690" s="131"/>
      <c r="U2690" s="131"/>
      <c r="V2690" s="131"/>
    </row>
    <row r="2691" spans="2:22" hidden="1">
      <c r="B2691" s="126">
        <v>46040</v>
      </c>
      <c r="C2691" s="131" t="s">
        <v>3904</v>
      </c>
      <c r="D2691" s="131" t="s">
        <v>7717</v>
      </c>
      <c r="E2691" s="131">
        <v>6</v>
      </c>
      <c r="F2691" s="131">
        <v>0</v>
      </c>
      <c r="G2691" s="131">
        <v>0</v>
      </c>
      <c r="H2691" s="131">
        <v>0</v>
      </c>
      <c r="I2691" s="131">
        <v>0</v>
      </c>
      <c r="J2691" s="131">
        <v>0</v>
      </c>
      <c r="K2691" s="131">
        <v>0</v>
      </c>
      <c r="L2691" s="131">
        <v>0</v>
      </c>
      <c r="M2691" s="131"/>
      <c r="N2691" s="131"/>
      <c r="O2691" s="131"/>
      <c r="P2691" s="131"/>
      <c r="Q2691" s="7"/>
      <c r="R2691" s="167"/>
      <c r="S2691" s="166"/>
      <c r="T2691" s="131"/>
      <c r="U2691" s="131"/>
      <c r="V2691" s="131"/>
    </row>
    <row r="2692" spans="2:22" hidden="1">
      <c r="B2692" s="126">
        <v>46040</v>
      </c>
      <c r="C2692" s="131" t="s">
        <v>3904</v>
      </c>
      <c r="D2692" s="131" t="s">
        <v>7718</v>
      </c>
      <c r="E2692" s="131">
        <v>6</v>
      </c>
      <c r="F2692" s="131">
        <v>0</v>
      </c>
      <c r="G2692" s="131">
        <v>0</v>
      </c>
      <c r="H2692" s="131">
        <v>0</v>
      </c>
      <c r="I2692" s="131">
        <v>0</v>
      </c>
      <c r="J2692" s="131">
        <v>0</v>
      </c>
      <c r="K2692" s="131">
        <v>0</v>
      </c>
      <c r="L2692" s="131">
        <v>0</v>
      </c>
      <c r="M2692" s="131"/>
      <c r="N2692" s="131"/>
      <c r="O2692" s="131"/>
      <c r="P2692" s="131"/>
      <c r="Q2692" s="7"/>
      <c r="R2692" s="167"/>
      <c r="S2692" s="166"/>
      <c r="T2692" s="131"/>
      <c r="U2692" s="131"/>
      <c r="V2692" s="131"/>
    </row>
    <row r="2693" spans="2:22">
      <c r="B2693" s="126">
        <v>46040</v>
      </c>
      <c r="C2693" s="131" t="s">
        <v>6745</v>
      </c>
      <c r="D2693" s="131" t="s">
        <v>7719</v>
      </c>
      <c r="E2693" s="131">
        <v>3</v>
      </c>
      <c r="F2693" s="131">
        <v>0</v>
      </c>
      <c r="G2693" s="131">
        <v>0</v>
      </c>
      <c r="H2693" s="131">
        <v>0</v>
      </c>
      <c r="I2693" s="131">
        <v>0</v>
      </c>
      <c r="J2693" s="131">
        <v>0</v>
      </c>
      <c r="K2693" s="131">
        <v>0</v>
      </c>
      <c r="L2693" s="131">
        <v>0</v>
      </c>
      <c r="M2693" s="131"/>
      <c r="N2693" s="131"/>
      <c r="O2693" s="131"/>
      <c r="P2693" s="131"/>
      <c r="Q2693" s="7"/>
      <c r="R2693" s="167"/>
      <c r="S2693" s="166"/>
      <c r="T2693" s="131"/>
      <c r="U2693" s="131"/>
      <c r="V2693" s="131"/>
    </row>
    <row r="2694" spans="2:22">
      <c r="B2694" s="126">
        <v>46040</v>
      </c>
      <c r="C2694" s="131" t="s">
        <v>6745</v>
      </c>
      <c r="D2694" s="131" t="s">
        <v>7683</v>
      </c>
      <c r="E2694" s="131">
        <v>12</v>
      </c>
      <c r="F2694" s="11">
        <v>0</v>
      </c>
      <c r="G2694" s="131">
        <v>0</v>
      </c>
      <c r="H2694" s="131">
        <v>2</v>
      </c>
      <c r="I2694" s="131">
        <v>0</v>
      </c>
      <c r="J2694" s="131">
        <v>0</v>
      </c>
      <c r="K2694" s="131">
        <v>0</v>
      </c>
      <c r="L2694" s="131">
        <v>2</v>
      </c>
      <c r="M2694" s="131"/>
      <c r="N2694" s="131"/>
      <c r="O2694" s="131" t="s">
        <v>7722</v>
      </c>
      <c r="P2694" s="131" t="s">
        <v>7723</v>
      </c>
      <c r="Q2694" s="7"/>
      <c r="R2694" s="167"/>
      <c r="S2694" s="166"/>
      <c r="T2694" s="131"/>
      <c r="U2694" s="131"/>
      <c r="V2694" s="131"/>
    </row>
    <row r="2695" spans="2:22" hidden="1">
      <c r="B2695" s="126">
        <v>46040</v>
      </c>
      <c r="C2695" s="131" t="s">
        <v>3904</v>
      </c>
      <c r="D2695" s="131" t="s">
        <v>7720</v>
      </c>
      <c r="E2695" s="131">
        <v>3</v>
      </c>
      <c r="F2695" s="131">
        <v>0</v>
      </c>
      <c r="G2695" s="131">
        <v>0</v>
      </c>
      <c r="H2695" s="131">
        <v>0</v>
      </c>
      <c r="I2695" s="131">
        <v>0</v>
      </c>
      <c r="J2695" s="131">
        <v>0</v>
      </c>
      <c r="K2695" s="131">
        <v>0</v>
      </c>
      <c r="L2695" s="131">
        <v>0</v>
      </c>
      <c r="M2695" s="131"/>
      <c r="N2695" s="131"/>
      <c r="O2695" s="131"/>
      <c r="P2695" s="131"/>
      <c r="Q2695" s="7"/>
      <c r="R2695" s="167"/>
      <c r="S2695" s="166"/>
      <c r="T2695" s="131"/>
      <c r="U2695" s="131"/>
      <c r="V2695" s="131"/>
    </row>
    <row r="2696" spans="2:22">
      <c r="B2696" s="126">
        <v>46040</v>
      </c>
      <c r="C2696" s="131" t="s">
        <v>6745</v>
      </c>
      <c r="D2696" s="131" t="s">
        <v>7682</v>
      </c>
      <c r="E2696" s="131">
        <v>1</v>
      </c>
      <c r="F2696" s="131">
        <v>0</v>
      </c>
      <c r="G2696" s="131">
        <v>0</v>
      </c>
      <c r="H2696" s="131">
        <v>0</v>
      </c>
      <c r="I2696" s="131">
        <v>0</v>
      </c>
      <c r="J2696" s="131">
        <v>0</v>
      </c>
      <c r="K2696" s="131">
        <v>0</v>
      </c>
      <c r="L2696" s="131">
        <v>0</v>
      </c>
      <c r="M2696" s="131"/>
      <c r="N2696" s="131"/>
      <c r="O2696" s="131"/>
      <c r="P2696" s="131"/>
      <c r="Q2696" s="7"/>
      <c r="R2696" s="167"/>
      <c r="S2696" s="166"/>
      <c r="T2696" s="131"/>
      <c r="U2696" s="131"/>
      <c r="V2696" s="131"/>
    </row>
    <row r="2697" spans="2:22">
      <c r="B2697" s="126">
        <v>46040</v>
      </c>
      <c r="C2697" s="131" t="s">
        <v>6745</v>
      </c>
      <c r="D2697" s="131" t="s">
        <v>7684</v>
      </c>
      <c r="E2697" s="131">
        <v>2</v>
      </c>
      <c r="F2697" s="11">
        <v>0</v>
      </c>
      <c r="G2697" s="131">
        <v>0</v>
      </c>
      <c r="H2697" s="131">
        <v>2</v>
      </c>
      <c r="I2697" s="131">
        <v>0</v>
      </c>
      <c r="J2697" s="131">
        <v>0</v>
      </c>
      <c r="K2697" s="131">
        <v>0</v>
      </c>
      <c r="L2697" s="131">
        <v>2</v>
      </c>
      <c r="M2697" s="131"/>
      <c r="N2697" s="131"/>
      <c r="O2697" s="131" t="s">
        <v>7724</v>
      </c>
      <c r="P2697" s="131" t="s">
        <v>7722</v>
      </c>
      <c r="Q2697" s="7"/>
      <c r="R2697" s="167"/>
      <c r="S2697" s="166"/>
      <c r="T2697" s="131"/>
      <c r="U2697" s="131"/>
      <c r="V2697" s="131"/>
    </row>
    <row r="2698" spans="2:22">
      <c r="B2698" s="126">
        <v>46040</v>
      </c>
      <c r="C2698" s="131" t="s">
        <v>6745</v>
      </c>
      <c r="D2698" s="131" t="s">
        <v>7692</v>
      </c>
      <c r="E2698" s="131">
        <v>1</v>
      </c>
      <c r="F2698" s="131">
        <v>0</v>
      </c>
      <c r="G2698" s="131">
        <v>0</v>
      </c>
      <c r="H2698" s="131">
        <v>0</v>
      </c>
      <c r="I2698" s="131">
        <v>0</v>
      </c>
      <c r="J2698" s="131">
        <v>0</v>
      </c>
      <c r="K2698" s="131">
        <v>0</v>
      </c>
      <c r="L2698" s="131">
        <v>0</v>
      </c>
      <c r="M2698" s="131"/>
      <c r="N2698" s="131"/>
      <c r="O2698" s="131"/>
      <c r="P2698" s="131"/>
      <c r="Q2698" s="7"/>
      <c r="R2698" s="167"/>
      <c r="S2698" s="166"/>
      <c r="T2698" s="131"/>
      <c r="U2698" s="131"/>
      <c r="V2698" s="131"/>
    </row>
    <row r="2699" spans="2:22">
      <c r="B2699" s="126">
        <v>46040</v>
      </c>
      <c r="C2699" s="131" t="s">
        <v>6745</v>
      </c>
      <c r="D2699" s="131" t="s">
        <v>7695</v>
      </c>
      <c r="E2699" s="131">
        <v>3</v>
      </c>
      <c r="F2699" s="131">
        <v>0</v>
      </c>
      <c r="G2699" s="131">
        <v>0</v>
      </c>
      <c r="H2699" s="131">
        <v>0</v>
      </c>
      <c r="I2699" s="131">
        <v>0</v>
      </c>
      <c r="J2699" s="131">
        <v>0</v>
      </c>
      <c r="K2699" s="131">
        <v>0</v>
      </c>
      <c r="L2699" s="131">
        <v>0</v>
      </c>
      <c r="M2699" s="131"/>
      <c r="N2699" s="131"/>
      <c r="O2699" s="131"/>
      <c r="P2699" s="131"/>
      <c r="Q2699" s="7"/>
      <c r="R2699" s="167"/>
      <c r="S2699" s="166"/>
      <c r="T2699" s="131"/>
      <c r="U2699" s="131"/>
      <c r="V2699" s="131"/>
    </row>
    <row r="2700" spans="2:22">
      <c r="B2700" s="126">
        <v>46040</v>
      </c>
      <c r="C2700" s="131" t="s">
        <v>6745</v>
      </c>
      <c r="D2700" s="131" t="s">
        <v>7694</v>
      </c>
      <c r="E2700" s="131">
        <v>1</v>
      </c>
      <c r="F2700" s="131">
        <v>0</v>
      </c>
      <c r="G2700" s="131">
        <v>0</v>
      </c>
      <c r="H2700" s="131">
        <v>0</v>
      </c>
      <c r="I2700" s="131">
        <v>0</v>
      </c>
      <c r="J2700" s="131">
        <v>0</v>
      </c>
      <c r="K2700" s="131">
        <v>0</v>
      </c>
      <c r="L2700" s="131">
        <v>0</v>
      </c>
      <c r="M2700" s="131"/>
      <c r="N2700" s="131"/>
      <c r="O2700" s="131"/>
      <c r="P2700" s="131"/>
      <c r="Q2700" s="7"/>
      <c r="R2700" s="167"/>
      <c r="S2700" s="166"/>
      <c r="T2700" s="131"/>
      <c r="U2700" s="131"/>
      <c r="V2700" s="131"/>
    </row>
    <row r="2701" spans="2:22">
      <c r="B2701" s="126">
        <v>46040</v>
      </c>
      <c r="C2701" s="131" t="s">
        <v>6745</v>
      </c>
      <c r="D2701" s="131" t="s">
        <v>7700</v>
      </c>
      <c r="E2701" s="131">
        <v>2</v>
      </c>
      <c r="F2701" s="131">
        <v>0</v>
      </c>
      <c r="G2701" s="131">
        <v>0</v>
      </c>
      <c r="H2701" s="131">
        <v>0</v>
      </c>
      <c r="I2701" s="131">
        <v>0</v>
      </c>
      <c r="J2701" s="131">
        <v>0</v>
      </c>
      <c r="K2701" s="131">
        <v>0</v>
      </c>
      <c r="L2701" s="131">
        <v>0</v>
      </c>
      <c r="M2701" s="131"/>
      <c r="N2701" s="131"/>
      <c r="O2701" s="131"/>
      <c r="P2701" s="131"/>
      <c r="Q2701" s="7"/>
      <c r="R2701" s="167"/>
      <c r="S2701" s="166"/>
      <c r="T2701" s="131"/>
      <c r="U2701" s="131"/>
      <c r="V2701" s="131"/>
    </row>
    <row r="2702" spans="2:22">
      <c r="B2702" s="126">
        <v>46040</v>
      </c>
      <c r="C2702" s="131" t="s">
        <v>6745</v>
      </c>
      <c r="D2702" s="131" t="s">
        <v>7721</v>
      </c>
      <c r="E2702" s="131">
        <v>7</v>
      </c>
      <c r="F2702" s="11">
        <v>0</v>
      </c>
      <c r="G2702" s="131">
        <v>0</v>
      </c>
      <c r="H2702" s="131">
        <v>1</v>
      </c>
      <c r="I2702" s="131">
        <v>0</v>
      </c>
      <c r="J2702" s="131">
        <v>0</v>
      </c>
      <c r="K2702" s="131">
        <v>0</v>
      </c>
      <c r="L2702" s="131">
        <v>1</v>
      </c>
      <c r="M2702" s="131" t="s">
        <v>7723</v>
      </c>
      <c r="N2702" s="131" t="s">
        <v>7725</v>
      </c>
      <c r="O2702" s="131"/>
      <c r="P2702" s="131"/>
      <c r="Q2702" s="7"/>
      <c r="R2702" s="167"/>
      <c r="S2702" s="166"/>
      <c r="T2702" s="131"/>
      <c r="U2702" s="131"/>
      <c r="V2702" s="131"/>
    </row>
    <row r="2703" spans="2:22" hidden="1">
      <c r="B2703" s="126">
        <v>46041</v>
      </c>
      <c r="C2703" s="131" t="s">
        <v>3904</v>
      </c>
      <c r="D2703" s="131" t="s">
        <v>7726</v>
      </c>
      <c r="E2703" s="131">
        <v>3</v>
      </c>
      <c r="F2703" s="11">
        <v>0</v>
      </c>
      <c r="G2703" s="131">
        <v>0</v>
      </c>
      <c r="H2703" s="131">
        <v>1</v>
      </c>
      <c r="I2703" s="131">
        <v>0</v>
      </c>
      <c r="J2703" s="131">
        <v>0</v>
      </c>
      <c r="K2703" s="131">
        <v>0</v>
      </c>
      <c r="L2703" s="131">
        <v>1</v>
      </c>
      <c r="M2703" s="131"/>
      <c r="N2703" s="131"/>
      <c r="O2703" s="131" t="s">
        <v>7740</v>
      </c>
      <c r="P2703" s="131" t="s">
        <v>7741</v>
      </c>
      <c r="Q2703" s="7"/>
      <c r="R2703" s="167"/>
      <c r="S2703" s="166"/>
      <c r="T2703" s="131"/>
      <c r="U2703" s="131"/>
      <c r="V2703" s="131"/>
    </row>
    <row r="2704" spans="2:22" hidden="1">
      <c r="B2704" s="126">
        <v>46041</v>
      </c>
      <c r="C2704" s="131" t="s">
        <v>3904</v>
      </c>
      <c r="D2704" s="131" t="s">
        <v>7727</v>
      </c>
      <c r="E2704" s="131">
        <v>8</v>
      </c>
      <c r="F2704" s="11">
        <v>0</v>
      </c>
      <c r="G2704" s="131">
        <v>0</v>
      </c>
      <c r="H2704" s="131">
        <v>1</v>
      </c>
      <c r="I2704" s="131">
        <v>0</v>
      </c>
      <c r="J2704" s="131">
        <v>0</v>
      </c>
      <c r="K2704" s="131">
        <v>0</v>
      </c>
      <c r="L2704" s="131">
        <v>1</v>
      </c>
      <c r="M2704" s="131"/>
      <c r="N2704" s="131"/>
      <c r="O2704" s="131" t="s">
        <v>7740</v>
      </c>
      <c r="P2704" s="131" t="s">
        <v>7741</v>
      </c>
      <c r="Q2704" s="7"/>
      <c r="R2704" s="167"/>
      <c r="S2704" s="166"/>
      <c r="T2704" s="131"/>
      <c r="U2704" s="131"/>
      <c r="V2704" s="131"/>
    </row>
    <row r="2705" spans="2:22" hidden="1">
      <c r="B2705" s="126">
        <v>46041</v>
      </c>
      <c r="C2705" s="131" t="s">
        <v>3904</v>
      </c>
      <c r="D2705" s="131" t="s">
        <v>7728</v>
      </c>
      <c r="E2705" s="131">
        <v>6</v>
      </c>
      <c r="F2705" s="131">
        <v>0</v>
      </c>
      <c r="G2705" s="131">
        <v>0</v>
      </c>
      <c r="H2705" s="131">
        <v>0</v>
      </c>
      <c r="I2705" s="131">
        <v>0</v>
      </c>
      <c r="J2705" s="131">
        <v>0</v>
      </c>
      <c r="K2705" s="131">
        <v>0</v>
      </c>
      <c r="L2705" s="131">
        <v>0</v>
      </c>
      <c r="M2705" s="131"/>
      <c r="N2705" s="131"/>
      <c r="O2705" s="131"/>
      <c r="P2705" s="131"/>
      <c r="Q2705" s="7"/>
      <c r="R2705" s="167"/>
      <c r="S2705" s="166"/>
      <c r="T2705" s="131"/>
      <c r="U2705" s="131"/>
      <c r="V2705" s="131"/>
    </row>
    <row r="2706" spans="2:22">
      <c r="B2706" s="126">
        <v>46041</v>
      </c>
      <c r="C2706" s="131" t="s">
        <v>6745</v>
      </c>
      <c r="D2706" s="131" t="s">
        <v>7698</v>
      </c>
      <c r="E2706" s="131">
        <v>1</v>
      </c>
      <c r="F2706" s="11">
        <v>0</v>
      </c>
      <c r="G2706" s="131">
        <v>0</v>
      </c>
      <c r="H2706" s="131">
        <v>3</v>
      </c>
      <c r="I2706" s="131">
        <v>0</v>
      </c>
      <c r="J2706" s="131">
        <v>0</v>
      </c>
      <c r="K2706" s="131">
        <v>0</v>
      </c>
      <c r="L2706" s="131">
        <v>3</v>
      </c>
      <c r="M2706" s="131"/>
      <c r="N2706" s="131"/>
      <c r="O2706" s="131" t="s">
        <v>7740</v>
      </c>
      <c r="P2706" s="131" t="s">
        <v>7740</v>
      </c>
      <c r="Q2706" s="7"/>
      <c r="R2706" s="167"/>
      <c r="S2706" s="166"/>
      <c r="T2706" s="131"/>
      <c r="U2706" s="131"/>
      <c r="V2706" s="131"/>
    </row>
    <row r="2707" spans="2:22">
      <c r="B2707" s="126">
        <v>46041</v>
      </c>
      <c r="C2707" s="131" t="s">
        <v>6745</v>
      </c>
      <c r="D2707" s="131" t="s">
        <v>7690</v>
      </c>
      <c r="E2707" s="131">
        <v>5</v>
      </c>
      <c r="F2707" s="131">
        <v>0</v>
      </c>
      <c r="G2707" s="131">
        <v>0</v>
      </c>
      <c r="H2707" s="131">
        <v>0</v>
      </c>
      <c r="I2707" s="131">
        <v>0</v>
      </c>
      <c r="J2707" s="131">
        <v>0</v>
      </c>
      <c r="K2707" s="131">
        <v>0</v>
      </c>
      <c r="L2707" s="131">
        <v>0</v>
      </c>
      <c r="M2707" s="131"/>
      <c r="N2707" s="131"/>
      <c r="O2707" s="131"/>
      <c r="P2707" s="131"/>
      <c r="Q2707" s="7"/>
      <c r="R2707" s="167"/>
      <c r="S2707" s="166"/>
      <c r="T2707" s="131"/>
      <c r="U2707" s="131"/>
      <c r="V2707" s="131"/>
    </row>
    <row r="2708" spans="2:22">
      <c r="B2708" s="126">
        <v>46041</v>
      </c>
      <c r="C2708" s="131" t="s">
        <v>6745</v>
      </c>
      <c r="D2708" s="131" t="s">
        <v>7697</v>
      </c>
      <c r="E2708" s="131">
        <v>13</v>
      </c>
      <c r="F2708" s="131">
        <v>0</v>
      </c>
      <c r="G2708" s="131">
        <v>0</v>
      </c>
      <c r="H2708" s="131">
        <v>0</v>
      </c>
      <c r="I2708" s="131">
        <v>0</v>
      </c>
      <c r="J2708" s="131">
        <v>0</v>
      </c>
      <c r="K2708" s="131">
        <v>0</v>
      </c>
      <c r="L2708" s="131">
        <v>0</v>
      </c>
      <c r="M2708" s="131"/>
      <c r="N2708" s="131"/>
      <c r="O2708" s="131"/>
      <c r="P2708" s="131"/>
      <c r="Q2708" s="7"/>
      <c r="R2708" s="167"/>
      <c r="S2708" s="166"/>
      <c r="T2708" s="131"/>
      <c r="U2708" s="131"/>
      <c r="V2708" s="131"/>
    </row>
    <row r="2709" spans="2:22">
      <c r="B2709" s="126">
        <v>46041</v>
      </c>
      <c r="C2709" s="131" t="s">
        <v>6745</v>
      </c>
      <c r="D2709" s="131" t="s">
        <v>7691</v>
      </c>
      <c r="E2709" s="131">
        <v>8</v>
      </c>
      <c r="F2709" s="131">
        <v>0</v>
      </c>
      <c r="G2709" s="131">
        <v>0</v>
      </c>
      <c r="H2709" s="131">
        <v>0</v>
      </c>
      <c r="I2709" s="131">
        <v>0</v>
      </c>
      <c r="J2709" s="131">
        <v>0</v>
      </c>
      <c r="K2709" s="131">
        <v>0</v>
      </c>
      <c r="L2709" s="131">
        <v>0</v>
      </c>
      <c r="M2709" s="131"/>
      <c r="N2709" s="131"/>
      <c r="O2709" s="131"/>
      <c r="P2709" s="131"/>
      <c r="Q2709" s="7"/>
      <c r="R2709" s="167"/>
      <c r="S2709" s="166"/>
      <c r="T2709" s="131"/>
      <c r="U2709" s="131"/>
      <c r="V2709" s="131"/>
    </row>
    <row r="2710" spans="2:22">
      <c r="B2710" s="126">
        <v>46041</v>
      </c>
      <c r="C2710" s="131" t="s">
        <v>6745</v>
      </c>
      <c r="D2710" s="131" t="s">
        <v>7729</v>
      </c>
      <c r="E2710" s="131">
        <v>1</v>
      </c>
      <c r="F2710" s="131">
        <v>0</v>
      </c>
      <c r="G2710" s="131">
        <v>0</v>
      </c>
      <c r="H2710" s="131">
        <v>0</v>
      </c>
      <c r="I2710" s="131">
        <v>0</v>
      </c>
      <c r="J2710" s="131">
        <v>0</v>
      </c>
      <c r="K2710" s="131">
        <v>0</v>
      </c>
      <c r="L2710" s="131">
        <v>0</v>
      </c>
      <c r="M2710" s="131"/>
      <c r="N2710" s="131"/>
      <c r="O2710" s="131"/>
      <c r="P2710" s="131"/>
      <c r="Q2710" s="7"/>
      <c r="R2710" s="167"/>
      <c r="S2710" s="166"/>
      <c r="T2710" s="131"/>
      <c r="U2710" s="131"/>
      <c r="V2710" s="131"/>
    </row>
    <row r="2711" spans="2:22">
      <c r="B2711" s="126">
        <v>46041</v>
      </c>
      <c r="C2711" s="131" t="s">
        <v>6745</v>
      </c>
      <c r="D2711" s="131" t="s">
        <v>7730</v>
      </c>
      <c r="E2711" s="131">
        <v>1</v>
      </c>
      <c r="F2711" s="131">
        <v>0</v>
      </c>
      <c r="G2711" s="131">
        <v>0</v>
      </c>
      <c r="H2711" s="131">
        <v>0</v>
      </c>
      <c r="I2711" s="131">
        <v>0</v>
      </c>
      <c r="J2711" s="131">
        <v>0</v>
      </c>
      <c r="K2711" s="131">
        <v>0</v>
      </c>
      <c r="L2711" s="131">
        <v>0</v>
      </c>
      <c r="M2711" s="131"/>
      <c r="N2711" s="131"/>
      <c r="O2711" s="131"/>
      <c r="P2711" s="131"/>
      <c r="Q2711" s="7"/>
      <c r="R2711" s="167"/>
      <c r="S2711" s="166"/>
      <c r="T2711" s="131"/>
      <c r="U2711" s="131"/>
      <c r="V2711" s="131"/>
    </row>
    <row r="2712" spans="2:22" hidden="1">
      <c r="B2712" s="126">
        <v>46041</v>
      </c>
      <c r="C2712" s="131" t="s">
        <v>3904</v>
      </c>
      <c r="D2712" s="131" t="s">
        <v>7731</v>
      </c>
      <c r="E2712" s="131">
        <v>1</v>
      </c>
      <c r="F2712" s="131">
        <v>0</v>
      </c>
      <c r="G2712" s="131">
        <v>0</v>
      </c>
      <c r="H2712" s="131">
        <v>0</v>
      </c>
      <c r="I2712" s="131">
        <v>0</v>
      </c>
      <c r="J2712" s="131">
        <v>0</v>
      </c>
      <c r="K2712" s="131">
        <v>0</v>
      </c>
      <c r="L2712" s="131">
        <v>0</v>
      </c>
      <c r="M2712" s="131"/>
      <c r="N2712" s="131"/>
      <c r="O2712" s="131"/>
      <c r="P2712" s="131"/>
      <c r="Q2712" s="7"/>
      <c r="R2712" s="167"/>
      <c r="S2712" s="166"/>
      <c r="T2712" s="131"/>
      <c r="U2712" s="131"/>
      <c r="V2712" s="131"/>
    </row>
    <row r="2713" spans="2:22">
      <c r="B2713" s="126">
        <v>46041</v>
      </c>
      <c r="C2713" s="131" t="s">
        <v>6745</v>
      </c>
      <c r="D2713" s="131" t="s">
        <v>7696</v>
      </c>
      <c r="E2713" s="131">
        <v>5</v>
      </c>
      <c r="F2713" s="11">
        <v>2</v>
      </c>
      <c r="G2713" s="131">
        <v>0</v>
      </c>
      <c r="H2713" s="131">
        <v>3</v>
      </c>
      <c r="I2713" s="131">
        <v>0</v>
      </c>
      <c r="J2713" s="131">
        <v>0</v>
      </c>
      <c r="K2713" s="131">
        <v>0</v>
      </c>
      <c r="L2713" s="131">
        <v>3</v>
      </c>
      <c r="M2713" s="131" t="s">
        <v>7741</v>
      </c>
      <c r="N2713" s="131" t="s">
        <v>7740</v>
      </c>
      <c r="O2713" s="131" t="s">
        <v>7741</v>
      </c>
      <c r="P2713" s="131" t="s">
        <v>7742</v>
      </c>
      <c r="Q2713" s="7"/>
      <c r="R2713" s="167"/>
      <c r="S2713" s="166"/>
      <c r="T2713" s="131"/>
      <c r="U2713" s="131"/>
      <c r="V2713" s="131"/>
    </row>
    <row r="2714" spans="2:22">
      <c r="B2714" s="126">
        <v>46041</v>
      </c>
      <c r="C2714" s="131" t="s">
        <v>6745</v>
      </c>
      <c r="D2714" s="131" t="s">
        <v>7655</v>
      </c>
      <c r="E2714" s="131">
        <v>1</v>
      </c>
      <c r="F2714" s="11">
        <v>0</v>
      </c>
      <c r="G2714" s="131">
        <v>0</v>
      </c>
      <c r="H2714" s="131">
        <v>5</v>
      </c>
      <c r="I2714" s="131">
        <v>0</v>
      </c>
      <c r="J2714" s="131">
        <v>0</v>
      </c>
      <c r="K2714" s="131">
        <v>0</v>
      </c>
      <c r="L2714" s="131">
        <v>5</v>
      </c>
      <c r="M2714" s="131" t="s">
        <v>7740</v>
      </c>
      <c r="N2714" s="131" t="s">
        <v>7740</v>
      </c>
      <c r="O2714" s="131" t="s">
        <v>7743</v>
      </c>
      <c r="P2714" s="131" t="s">
        <v>7743</v>
      </c>
      <c r="Q2714" s="7"/>
      <c r="R2714" s="167"/>
      <c r="S2714" s="166"/>
      <c r="T2714" s="131"/>
      <c r="U2714" s="131"/>
      <c r="V2714" s="131"/>
    </row>
    <row r="2715" spans="2:22">
      <c r="B2715" s="126">
        <v>46041</v>
      </c>
      <c r="C2715" s="131" t="s">
        <v>6745</v>
      </c>
      <c r="D2715" s="131" t="s">
        <v>7685</v>
      </c>
      <c r="E2715" s="131">
        <v>13</v>
      </c>
      <c r="F2715" s="11">
        <v>1</v>
      </c>
      <c r="G2715" s="131">
        <v>0</v>
      </c>
      <c r="H2715" s="131">
        <v>1</v>
      </c>
      <c r="I2715" s="131">
        <v>0</v>
      </c>
      <c r="J2715" s="131">
        <v>0</v>
      </c>
      <c r="K2715" s="131">
        <v>0</v>
      </c>
      <c r="L2715" s="131">
        <v>1</v>
      </c>
      <c r="M2715" s="131" t="s">
        <v>7740</v>
      </c>
      <c r="N2715" s="131" t="s">
        <v>7740</v>
      </c>
      <c r="O2715" s="131"/>
      <c r="P2715" s="131"/>
      <c r="Q2715" s="7"/>
      <c r="R2715" s="167"/>
      <c r="S2715" s="166"/>
      <c r="T2715" s="131"/>
      <c r="U2715" s="131"/>
      <c r="V2715" s="131"/>
    </row>
    <row r="2716" spans="2:22" hidden="1">
      <c r="B2716" s="126">
        <v>46041</v>
      </c>
      <c r="C2716" s="131" t="s">
        <v>3904</v>
      </c>
      <c r="D2716" s="131" t="s">
        <v>7732</v>
      </c>
      <c r="E2716" s="131">
        <v>12</v>
      </c>
      <c r="F2716" s="131">
        <v>0</v>
      </c>
      <c r="G2716" s="131">
        <v>0</v>
      </c>
      <c r="H2716" s="131">
        <v>0</v>
      </c>
      <c r="I2716" s="131">
        <v>0</v>
      </c>
      <c r="J2716" s="131">
        <v>0</v>
      </c>
      <c r="K2716" s="131">
        <v>0</v>
      </c>
      <c r="L2716" s="131">
        <v>0</v>
      </c>
      <c r="M2716" s="131"/>
      <c r="N2716" s="131"/>
      <c r="O2716" s="131"/>
      <c r="P2716" s="131"/>
      <c r="Q2716" s="7"/>
      <c r="R2716" s="167"/>
      <c r="S2716" s="166"/>
      <c r="T2716" s="131"/>
      <c r="U2716" s="131"/>
      <c r="V2716" s="131"/>
    </row>
    <row r="2717" spans="2:22" hidden="1">
      <c r="B2717" s="126">
        <v>46041</v>
      </c>
      <c r="C2717" s="131" t="s">
        <v>3904</v>
      </c>
      <c r="D2717" s="131" t="s">
        <v>7733</v>
      </c>
      <c r="E2717" s="131">
        <v>11</v>
      </c>
      <c r="F2717" s="131">
        <v>0</v>
      </c>
      <c r="G2717" s="131">
        <v>0</v>
      </c>
      <c r="H2717" s="131">
        <v>0</v>
      </c>
      <c r="I2717" s="131">
        <v>0</v>
      </c>
      <c r="J2717" s="131">
        <v>0</v>
      </c>
      <c r="K2717" s="131">
        <v>0</v>
      </c>
      <c r="L2717" s="131">
        <v>0</v>
      </c>
      <c r="M2717" s="131"/>
      <c r="N2717" s="131"/>
      <c r="O2717" s="131"/>
      <c r="P2717" s="131"/>
      <c r="Q2717" s="7"/>
      <c r="R2717" s="167"/>
      <c r="S2717" s="166"/>
      <c r="T2717" s="131"/>
      <c r="U2717" s="131"/>
      <c r="V2717" s="131"/>
    </row>
    <row r="2718" spans="2:22" hidden="1">
      <c r="B2718" s="126">
        <v>46041</v>
      </c>
      <c r="C2718" s="131" t="s">
        <v>3904</v>
      </c>
      <c r="D2718" s="131" t="s">
        <v>7734</v>
      </c>
      <c r="E2718" s="131">
        <v>1</v>
      </c>
      <c r="F2718" s="131">
        <v>0</v>
      </c>
      <c r="G2718" s="131">
        <v>0</v>
      </c>
      <c r="H2718" s="131">
        <v>0</v>
      </c>
      <c r="I2718" s="131">
        <v>0</v>
      </c>
      <c r="J2718" s="131">
        <v>0</v>
      </c>
      <c r="K2718" s="131">
        <v>0</v>
      </c>
      <c r="L2718" s="131">
        <v>0</v>
      </c>
      <c r="M2718" s="131"/>
      <c r="N2718" s="131"/>
      <c r="O2718" s="131"/>
      <c r="P2718" s="131"/>
      <c r="Q2718" s="7"/>
      <c r="R2718" s="167"/>
      <c r="S2718" s="166"/>
      <c r="T2718" s="131"/>
      <c r="U2718" s="131"/>
      <c r="V2718" s="131"/>
    </row>
    <row r="2719" spans="2:22">
      <c r="B2719" s="126">
        <v>46041</v>
      </c>
      <c r="C2719" s="131" t="s">
        <v>6745</v>
      </c>
      <c r="D2719" s="131" t="s">
        <v>7735</v>
      </c>
      <c r="E2719" s="131">
        <v>5</v>
      </c>
      <c r="F2719" s="131">
        <v>0</v>
      </c>
      <c r="G2719" s="131">
        <v>0</v>
      </c>
      <c r="H2719" s="131">
        <v>0</v>
      </c>
      <c r="I2719" s="131">
        <v>0</v>
      </c>
      <c r="J2719" s="131">
        <v>0</v>
      </c>
      <c r="K2719" s="131">
        <v>0</v>
      </c>
      <c r="L2719" s="131">
        <v>0</v>
      </c>
      <c r="M2719" s="131"/>
      <c r="N2719" s="131"/>
      <c r="O2719" s="131"/>
      <c r="P2719" s="131"/>
      <c r="Q2719" s="7"/>
      <c r="R2719" s="167"/>
      <c r="S2719" s="166"/>
      <c r="T2719" s="131"/>
      <c r="U2719" s="131"/>
      <c r="V2719" s="131"/>
    </row>
    <row r="2720" spans="2:22">
      <c r="B2720" s="126">
        <v>46041</v>
      </c>
      <c r="C2720" s="131" t="s">
        <v>6745</v>
      </c>
      <c r="D2720" s="131" t="s">
        <v>7716</v>
      </c>
      <c r="E2720" s="131">
        <v>5</v>
      </c>
      <c r="F2720" s="11">
        <v>0</v>
      </c>
      <c r="G2720" s="131">
        <v>0</v>
      </c>
      <c r="H2720" s="131">
        <v>2</v>
      </c>
      <c r="I2720" s="131">
        <v>0</v>
      </c>
      <c r="J2720" s="131">
        <v>0</v>
      </c>
      <c r="K2720" s="131">
        <v>0</v>
      </c>
      <c r="L2720" s="131">
        <v>2</v>
      </c>
      <c r="M2720" s="131"/>
      <c r="N2720" s="131"/>
      <c r="O2720" s="131" t="s">
        <v>7744</v>
      </c>
      <c r="P2720" s="131" t="s">
        <v>7744</v>
      </c>
      <c r="Q2720" s="7"/>
      <c r="R2720" s="167"/>
      <c r="S2720" s="166"/>
      <c r="T2720" s="131"/>
      <c r="U2720" s="131"/>
      <c r="V2720" s="131"/>
    </row>
    <row r="2721" spans="2:22" hidden="1">
      <c r="B2721" s="126">
        <v>46041</v>
      </c>
      <c r="C2721" s="131" t="s">
        <v>3904</v>
      </c>
      <c r="D2721" s="131" t="s">
        <v>7736</v>
      </c>
      <c r="E2721" s="131">
        <v>3</v>
      </c>
      <c r="F2721" s="131">
        <v>0</v>
      </c>
      <c r="G2721" s="131">
        <v>0</v>
      </c>
      <c r="H2721" s="131">
        <v>0</v>
      </c>
      <c r="I2721" s="131">
        <v>0</v>
      </c>
      <c r="J2721" s="131">
        <v>0</v>
      </c>
      <c r="K2721" s="131">
        <v>0</v>
      </c>
      <c r="L2721" s="131">
        <v>0</v>
      </c>
      <c r="M2721" s="131"/>
      <c r="N2721" s="131"/>
      <c r="O2721" s="131"/>
      <c r="P2721" s="131"/>
      <c r="Q2721" s="7"/>
      <c r="R2721" s="167"/>
      <c r="S2721" s="166"/>
      <c r="T2721" s="131"/>
      <c r="U2721" s="131"/>
      <c r="V2721" s="131"/>
    </row>
    <row r="2722" spans="2:22">
      <c r="B2722" s="126">
        <v>46041</v>
      </c>
      <c r="C2722" s="131" t="s">
        <v>6745</v>
      </c>
      <c r="D2722" s="131" t="s">
        <v>7392</v>
      </c>
      <c r="E2722" s="131">
        <v>1</v>
      </c>
      <c r="F2722" s="11">
        <v>0</v>
      </c>
      <c r="G2722" s="131">
        <v>0</v>
      </c>
      <c r="H2722" s="131">
        <v>2</v>
      </c>
      <c r="I2722" s="131">
        <v>0</v>
      </c>
      <c r="J2722" s="131">
        <v>0</v>
      </c>
      <c r="K2722" s="131">
        <v>0</v>
      </c>
      <c r="L2722" s="131">
        <v>2</v>
      </c>
      <c r="M2722" s="131"/>
      <c r="N2722" s="131"/>
      <c r="O2722" s="131" t="s">
        <v>7744</v>
      </c>
      <c r="P2722" s="131" t="s">
        <v>7744</v>
      </c>
      <c r="Q2722" s="7"/>
      <c r="R2722" s="167"/>
      <c r="S2722" s="166"/>
      <c r="T2722" s="131"/>
      <c r="U2722" s="131"/>
      <c r="V2722" s="131"/>
    </row>
    <row r="2723" spans="2:22">
      <c r="B2723" s="126">
        <v>46041</v>
      </c>
      <c r="C2723" s="131" t="s">
        <v>6745</v>
      </c>
      <c r="D2723" s="131" t="s">
        <v>7705</v>
      </c>
      <c r="E2723" s="131">
        <v>7</v>
      </c>
      <c r="F2723" s="131">
        <v>0</v>
      </c>
      <c r="G2723" s="131">
        <v>0</v>
      </c>
      <c r="H2723" s="131">
        <v>0</v>
      </c>
      <c r="I2723" s="131">
        <v>0</v>
      </c>
      <c r="J2723" s="131">
        <v>0</v>
      </c>
      <c r="K2723" s="131">
        <v>0</v>
      </c>
      <c r="L2723" s="131">
        <v>0</v>
      </c>
      <c r="M2723" s="131"/>
      <c r="N2723" s="131"/>
      <c r="O2723" s="131"/>
      <c r="P2723" s="131"/>
      <c r="Q2723" s="7"/>
      <c r="R2723" s="167"/>
      <c r="S2723" s="166"/>
      <c r="T2723" s="131"/>
      <c r="U2723" s="131"/>
      <c r="V2723" s="131"/>
    </row>
    <row r="2724" spans="2:22">
      <c r="B2724" s="126">
        <v>46041</v>
      </c>
      <c r="C2724" s="131" t="s">
        <v>6745</v>
      </c>
      <c r="D2724" s="131" t="s">
        <v>7720</v>
      </c>
      <c r="E2724" s="131">
        <v>3</v>
      </c>
      <c r="F2724" s="131">
        <v>0</v>
      </c>
      <c r="G2724" s="131">
        <v>0</v>
      </c>
      <c r="H2724" s="131">
        <v>0</v>
      </c>
      <c r="I2724" s="131">
        <v>0</v>
      </c>
      <c r="J2724" s="131">
        <v>0</v>
      </c>
      <c r="K2724" s="131">
        <v>0</v>
      </c>
      <c r="L2724" s="131">
        <v>0</v>
      </c>
      <c r="M2724" s="131"/>
      <c r="N2724" s="131"/>
      <c r="O2724" s="131"/>
      <c r="P2724" s="131"/>
      <c r="Q2724" s="7"/>
      <c r="R2724" s="167"/>
      <c r="S2724" s="166"/>
      <c r="T2724" s="131"/>
      <c r="U2724" s="131"/>
      <c r="V2724" s="131"/>
    </row>
    <row r="2725" spans="2:22" hidden="1">
      <c r="B2725" s="126">
        <v>46041</v>
      </c>
      <c r="C2725" s="131" t="s">
        <v>3904</v>
      </c>
      <c r="D2725" s="131" t="s">
        <v>7737</v>
      </c>
      <c r="E2725" s="131">
        <v>1</v>
      </c>
      <c r="F2725" s="131">
        <v>0</v>
      </c>
      <c r="G2725" s="131">
        <v>0</v>
      </c>
      <c r="H2725" s="131">
        <v>0</v>
      </c>
      <c r="I2725" s="131">
        <v>0</v>
      </c>
      <c r="J2725" s="131">
        <v>0</v>
      </c>
      <c r="K2725" s="131">
        <v>0</v>
      </c>
      <c r="L2725" s="131">
        <v>0</v>
      </c>
      <c r="M2725" s="131"/>
      <c r="N2725" s="131"/>
      <c r="O2725" s="131"/>
      <c r="P2725" s="131"/>
      <c r="Q2725" s="7"/>
      <c r="R2725" s="167"/>
      <c r="S2725" s="166"/>
      <c r="T2725" s="131"/>
      <c r="U2725" s="131"/>
      <c r="V2725" s="131"/>
    </row>
    <row r="2726" spans="2:22" hidden="1">
      <c r="B2726" s="126">
        <v>46041</v>
      </c>
      <c r="C2726" s="131" t="s">
        <v>3904</v>
      </c>
      <c r="D2726" s="131" t="s">
        <v>7738</v>
      </c>
      <c r="E2726" s="131">
        <v>1</v>
      </c>
      <c r="F2726" s="11">
        <v>0</v>
      </c>
      <c r="G2726" s="131">
        <v>0</v>
      </c>
      <c r="H2726" s="131">
        <v>1</v>
      </c>
      <c r="I2726" s="131">
        <v>0</v>
      </c>
      <c r="J2726" s="131">
        <v>0</v>
      </c>
      <c r="K2726" s="131">
        <v>0</v>
      </c>
      <c r="L2726" s="131">
        <v>1</v>
      </c>
      <c r="M2726" s="131"/>
      <c r="N2726" s="131"/>
      <c r="O2726" s="131" t="s">
        <v>7745</v>
      </c>
      <c r="P2726" s="131" t="s">
        <v>7740</v>
      </c>
      <c r="Q2726" s="7"/>
      <c r="R2726" s="167"/>
      <c r="S2726" s="166"/>
      <c r="T2726" s="131"/>
      <c r="U2726" s="131"/>
      <c r="V2726" s="131"/>
    </row>
    <row r="2727" spans="2:22">
      <c r="B2727" s="126">
        <v>46041</v>
      </c>
      <c r="C2727" s="131" t="s">
        <v>6745</v>
      </c>
      <c r="D2727" s="131" t="s">
        <v>7717</v>
      </c>
      <c r="E2727" s="131">
        <v>6</v>
      </c>
      <c r="F2727" s="131">
        <v>0</v>
      </c>
      <c r="G2727" s="131">
        <v>0</v>
      </c>
      <c r="H2727" s="131">
        <v>0</v>
      </c>
      <c r="I2727" s="131">
        <v>0</v>
      </c>
      <c r="J2727" s="131">
        <v>0</v>
      </c>
      <c r="K2727" s="131">
        <v>0</v>
      </c>
      <c r="L2727" s="131">
        <v>0</v>
      </c>
      <c r="M2727" s="131"/>
      <c r="N2727" s="131"/>
      <c r="O2727" s="131"/>
      <c r="P2727" s="131"/>
      <c r="Q2727" s="7"/>
      <c r="R2727" s="167"/>
      <c r="S2727" s="166"/>
      <c r="T2727" s="131"/>
      <c r="U2727" s="131"/>
      <c r="V2727" s="131"/>
    </row>
    <row r="2728" spans="2:22" hidden="1">
      <c r="B2728" s="126">
        <v>46041</v>
      </c>
      <c r="C2728" s="131" t="s">
        <v>3904</v>
      </c>
      <c r="D2728" s="131" t="s">
        <v>7739</v>
      </c>
      <c r="E2728" s="131">
        <v>2</v>
      </c>
      <c r="F2728" s="131">
        <v>0</v>
      </c>
      <c r="G2728" s="131">
        <v>0</v>
      </c>
      <c r="H2728" s="131">
        <v>0</v>
      </c>
      <c r="I2728" s="131">
        <v>0</v>
      </c>
      <c r="J2728" s="131">
        <v>0</v>
      </c>
      <c r="K2728" s="131">
        <v>0</v>
      </c>
      <c r="L2728" s="131">
        <v>0</v>
      </c>
      <c r="M2728" s="131"/>
      <c r="N2728" s="131"/>
      <c r="O2728" s="131"/>
      <c r="P2728" s="131"/>
      <c r="Q2728" s="7"/>
      <c r="R2728" s="167"/>
      <c r="S2728" s="166"/>
      <c r="T2728" s="131"/>
      <c r="U2728" s="131"/>
      <c r="V2728" s="131"/>
    </row>
    <row r="2729" spans="2:22">
      <c r="B2729" s="126">
        <v>46041</v>
      </c>
      <c r="C2729" s="131" t="s">
        <v>6745</v>
      </c>
      <c r="D2729" s="131" t="s">
        <v>7701</v>
      </c>
      <c r="E2729" s="131">
        <v>2</v>
      </c>
      <c r="F2729" s="131">
        <v>0</v>
      </c>
      <c r="G2729" s="131">
        <v>0</v>
      </c>
      <c r="H2729" s="131">
        <v>0</v>
      </c>
      <c r="I2729" s="131">
        <v>0</v>
      </c>
      <c r="J2729" s="131">
        <v>0</v>
      </c>
      <c r="K2729" s="131">
        <v>0</v>
      </c>
      <c r="L2729" s="131">
        <v>0</v>
      </c>
      <c r="M2729" s="131"/>
      <c r="N2729" s="131"/>
      <c r="O2729" s="131"/>
      <c r="P2729" s="131"/>
      <c r="Q2729" s="7"/>
      <c r="R2729" s="167"/>
      <c r="S2729" s="166"/>
      <c r="T2729" s="131"/>
      <c r="U2729" s="131"/>
      <c r="V2729" s="131"/>
    </row>
    <row r="2730" spans="2:22" hidden="1">
      <c r="B2730" s="126">
        <v>46042</v>
      </c>
      <c r="C2730" s="131" t="s">
        <v>3904</v>
      </c>
      <c r="D2730" s="131" t="s">
        <v>7746</v>
      </c>
      <c r="E2730" s="131">
        <v>2</v>
      </c>
      <c r="F2730" s="131">
        <v>0</v>
      </c>
      <c r="G2730" s="131">
        <v>0</v>
      </c>
      <c r="H2730" s="131">
        <v>0</v>
      </c>
      <c r="I2730" s="131">
        <v>0</v>
      </c>
      <c r="J2730" s="131">
        <v>0</v>
      </c>
      <c r="K2730" s="131">
        <v>0</v>
      </c>
      <c r="L2730" s="131">
        <v>0</v>
      </c>
      <c r="M2730" s="131"/>
      <c r="N2730" s="131"/>
      <c r="O2730" s="131"/>
      <c r="P2730" s="131"/>
      <c r="Q2730" s="7"/>
      <c r="R2730" s="167"/>
      <c r="S2730" s="166"/>
      <c r="T2730" s="131"/>
      <c r="U2730" s="131"/>
      <c r="V2730" s="131"/>
    </row>
    <row r="2731" spans="2:22">
      <c r="B2731" s="126">
        <v>46042</v>
      </c>
      <c r="C2731" s="131" t="s">
        <v>6745</v>
      </c>
      <c r="D2731" s="131" t="s">
        <v>7702</v>
      </c>
      <c r="E2731" s="131">
        <v>7</v>
      </c>
      <c r="F2731" s="131">
        <v>0</v>
      </c>
      <c r="G2731" s="131">
        <v>0</v>
      </c>
      <c r="H2731" s="131">
        <v>0</v>
      </c>
      <c r="I2731" s="131">
        <v>0</v>
      </c>
      <c r="J2731" s="131">
        <v>0</v>
      </c>
      <c r="K2731" s="131">
        <v>0</v>
      </c>
      <c r="L2731" s="131">
        <v>0</v>
      </c>
      <c r="M2731" s="131"/>
      <c r="N2731" s="131"/>
      <c r="O2731" s="131"/>
      <c r="P2731" s="131"/>
      <c r="Q2731" s="7"/>
      <c r="R2731" s="167"/>
      <c r="S2731" s="166"/>
      <c r="T2731" s="131"/>
      <c r="U2731" s="131"/>
      <c r="V2731" s="131"/>
    </row>
    <row r="2732" spans="2:22">
      <c r="B2732" s="126">
        <v>46042</v>
      </c>
      <c r="C2732" s="131" t="s">
        <v>6745</v>
      </c>
      <c r="D2732" s="131" t="s">
        <v>7706</v>
      </c>
      <c r="E2732" s="131">
        <v>5</v>
      </c>
      <c r="F2732" s="131">
        <v>0</v>
      </c>
      <c r="G2732" s="131">
        <v>0</v>
      </c>
      <c r="H2732" s="131">
        <v>0</v>
      </c>
      <c r="I2732" s="131">
        <v>0</v>
      </c>
      <c r="J2732" s="131">
        <v>0</v>
      </c>
      <c r="K2732" s="131">
        <v>0</v>
      </c>
      <c r="L2732" s="131">
        <v>0</v>
      </c>
      <c r="M2732" s="131"/>
      <c r="N2732" s="131"/>
      <c r="O2732" s="131"/>
      <c r="P2732" s="131"/>
      <c r="Q2732" s="7"/>
      <c r="R2732" s="167"/>
      <c r="S2732" s="166"/>
      <c r="T2732" s="131"/>
      <c r="U2732" s="131"/>
      <c r="V2732" s="131"/>
    </row>
    <row r="2733" spans="2:22" hidden="1">
      <c r="B2733" s="126">
        <v>46042</v>
      </c>
      <c r="C2733" s="131" t="s">
        <v>3904</v>
      </c>
      <c r="D2733" s="131" t="s">
        <v>7747</v>
      </c>
      <c r="E2733" s="131">
        <v>13</v>
      </c>
      <c r="F2733" s="131">
        <v>0</v>
      </c>
      <c r="G2733" s="131">
        <v>0</v>
      </c>
      <c r="H2733" s="131">
        <v>0</v>
      </c>
      <c r="I2733" s="131">
        <v>0</v>
      </c>
      <c r="J2733" s="131">
        <v>0</v>
      </c>
      <c r="K2733" s="131">
        <v>0</v>
      </c>
      <c r="L2733" s="131">
        <v>0</v>
      </c>
      <c r="M2733" s="131"/>
      <c r="N2733" s="131"/>
      <c r="O2733" s="131"/>
      <c r="P2733" s="131"/>
      <c r="Q2733" s="7"/>
      <c r="R2733" s="167"/>
      <c r="S2733" s="166"/>
      <c r="T2733" s="131"/>
      <c r="U2733" s="131"/>
      <c r="V2733" s="131"/>
    </row>
    <row r="2734" spans="2:22" hidden="1">
      <c r="B2734" s="126">
        <v>46042</v>
      </c>
      <c r="C2734" s="131" t="s">
        <v>3904</v>
      </c>
      <c r="D2734" s="131" t="s">
        <v>7748</v>
      </c>
      <c r="E2734" s="131">
        <v>1</v>
      </c>
      <c r="F2734" s="131">
        <v>0</v>
      </c>
      <c r="G2734" s="131">
        <v>0</v>
      </c>
      <c r="H2734" s="131">
        <v>0</v>
      </c>
      <c r="I2734" s="131">
        <v>0</v>
      </c>
      <c r="J2734" s="131">
        <v>0</v>
      </c>
      <c r="K2734" s="131">
        <v>0</v>
      </c>
      <c r="L2734" s="131">
        <v>0</v>
      </c>
      <c r="M2734" s="131"/>
      <c r="N2734" s="131"/>
      <c r="O2734" s="131"/>
      <c r="P2734" s="131"/>
      <c r="Q2734" s="7"/>
      <c r="R2734" s="167"/>
      <c r="S2734" s="166"/>
      <c r="T2734" s="131"/>
      <c r="U2734" s="131"/>
      <c r="V2734" s="131"/>
    </row>
    <row r="2735" spans="2:22" hidden="1">
      <c r="B2735" s="126">
        <v>46042</v>
      </c>
      <c r="C2735" s="131" t="s">
        <v>3904</v>
      </c>
      <c r="D2735" s="131" t="s">
        <v>7749</v>
      </c>
      <c r="E2735" s="131">
        <v>6</v>
      </c>
      <c r="F2735" s="11">
        <v>0</v>
      </c>
      <c r="G2735" s="131">
        <v>0</v>
      </c>
      <c r="H2735" s="131">
        <v>4</v>
      </c>
      <c r="I2735" s="131">
        <v>0</v>
      </c>
      <c r="J2735" s="131">
        <v>0</v>
      </c>
      <c r="K2735" s="131">
        <v>0</v>
      </c>
      <c r="L2735" s="131">
        <v>4</v>
      </c>
      <c r="M2735" s="131"/>
      <c r="N2735" s="131"/>
      <c r="O2735" s="131" t="s">
        <v>7761</v>
      </c>
      <c r="P2735" s="131" t="s">
        <v>7762</v>
      </c>
      <c r="Q2735" s="7"/>
      <c r="R2735" s="167"/>
      <c r="S2735" s="166"/>
      <c r="T2735" s="131"/>
      <c r="U2735" s="131"/>
      <c r="V2735" s="131"/>
    </row>
    <row r="2736" spans="2:22" hidden="1">
      <c r="B2736" s="126">
        <v>46042</v>
      </c>
      <c r="C2736" s="131" t="s">
        <v>3904</v>
      </c>
      <c r="D2736" s="131" t="s">
        <v>7750</v>
      </c>
      <c r="E2736" s="131">
        <v>3</v>
      </c>
      <c r="F2736" s="11">
        <v>0</v>
      </c>
      <c r="G2736" s="131">
        <v>0</v>
      </c>
      <c r="H2736" s="131">
        <v>3</v>
      </c>
      <c r="I2736" s="131">
        <v>0</v>
      </c>
      <c r="J2736" s="131">
        <v>0</v>
      </c>
      <c r="K2736" s="131">
        <v>0</v>
      </c>
      <c r="L2736" s="131">
        <v>3</v>
      </c>
      <c r="M2736" s="131"/>
      <c r="N2736" s="131"/>
      <c r="O2736" s="131" t="s">
        <v>7761</v>
      </c>
      <c r="P2736" s="131" t="s">
        <v>7762</v>
      </c>
      <c r="Q2736" s="7"/>
      <c r="R2736" s="167"/>
      <c r="S2736" s="166"/>
      <c r="T2736" s="131"/>
      <c r="U2736" s="131"/>
      <c r="V2736" s="131"/>
    </row>
    <row r="2737" spans="2:22" hidden="1">
      <c r="B2737" s="126">
        <v>46042</v>
      </c>
      <c r="C2737" s="131" t="s">
        <v>3904</v>
      </c>
      <c r="D2737" s="131" t="s">
        <v>7751</v>
      </c>
      <c r="E2737" s="131">
        <v>1</v>
      </c>
      <c r="F2737" s="131">
        <v>0</v>
      </c>
      <c r="G2737" s="131">
        <v>0</v>
      </c>
      <c r="H2737" s="131">
        <v>0</v>
      </c>
      <c r="I2737" s="131">
        <v>0</v>
      </c>
      <c r="J2737" s="131">
        <v>0</v>
      </c>
      <c r="K2737" s="131">
        <v>0</v>
      </c>
      <c r="L2737" s="131">
        <v>0</v>
      </c>
      <c r="M2737" s="131"/>
      <c r="N2737" s="131"/>
      <c r="O2737" s="131"/>
      <c r="P2737" s="131"/>
      <c r="Q2737" s="7"/>
      <c r="R2737" s="167"/>
      <c r="S2737" s="166"/>
      <c r="T2737" s="131"/>
      <c r="U2737" s="131"/>
      <c r="V2737" s="131"/>
    </row>
    <row r="2738" spans="2:22" hidden="1">
      <c r="B2738" s="126">
        <v>46042</v>
      </c>
      <c r="C2738" s="131" t="s">
        <v>3904</v>
      </c>
      <c r="D2738" s="131" t="s">
        <v>7752</v>
      </c>
      <c r="E2738" s="131">
        <v>4</v>
      </c>
      <c r="F2738" s="131">
        <v>0</v>
      </c>
      <c r="G2738" s="131">
        <v>0</v>
      </c>
      <c r="H2738" s="131">
        <v>0</v>
      </c>
      <c r="I2738" s="131">
        <v>0</v>
      </c>
      <c r="J2738" s="131">
        <v>0</v>
      </c>
      <c r="K2738" s="131">
        <v>0</v>
      </c>
      <c r="L2738" s="131">
        <v>0</v>
      </c>
      <c r="M2738" s="131"/>
      <c r="N2738" s="131"/>
      <c r="O2738" s="131"/>
      <c r="P2738" s="131"/>
      <c r="Q2738" s="7"/>
      <c r="R2738" s="167"/>
      <c r="S2738" s="166"/>
      <c r="T2738" s="131"/>
      <c r="U2738" s="131"/>
      <c r="V2738" s="131"/>
    </row>
    <row r="2739" spans="2:22">
      <c r="B2739" s="126">
        <v>46042</v>
      </c>
      <c r="C2739" s="131" t="s">
        <v>6745</v>
      </c>
      <c r="D2739" s="131" t="s">
        <v>7737</v>
      </c>
      <c r="E2739" s="131">
        <v>1</v>
      </c>
      <c r="F2739" s="131">
        <v>0</v>
      </c>
      <c r="G2739" s="131">
        <v>0</v>
      </c>
      <c r="H2739" s="131">
        <v>0</v>
      </c>
      <c r="I2739" s="131">
        <v>0</v>
      </c>
      <c r="J2739" s="131">
        <v>0</v>
      </c>
      <c r="K2739" s="131">
        <v>0</v>
      </c>
      <c r="L2739" s="131">
        <v>0</v>
      </c>
      <c r="M2739" s="131"/>
      <c r="N2739" s="131"/>
      <c r="O2739" s="131"/>
      <c r="P2739" s="131"/>
      <c r="Q2739" s="7"/>
      <c r="R2739" s="167"/>
      <c r="S2739" s="166"/>
      <c r="T2739" s="131"/>
      <c r="U2739" s="131"/>
      <c r="V2739" s="131"/>
    </row>
    <row r="2740" spans="2:22" hidden="1">
      <c r="B2740" s="126">
        <v>46042</v>
      </c>
      <c r="C2740" s="131" t="s">
        <v>3904</v>
      </c>
      <c r="D2740" s="131" t="s">
        <v>7753</v>
      </c>
      <c r="E2740" s="131">
        <v>13</v>
      </c>
      <c r="F2740" s="11">
        <v>0</v>
      </c>
      <c r="G2740" s="131">
        <v>0</v>
      </c>
      <c r="H2740" s="131">
        <v>8</v>
      </c>
      <c r="I2740" s="131">
        <v>0</v>
      </c>
      <c r="J2740" s="131">
        <v>0</v>
      </c>
      <c r="K2740" s="131">
        <v>0</v>
      </c>
      <c r="L2740" s="131">
        <v>8</v>
      </c>
      <c r="M2740" s="131"/>
      <c r="N2740" s="131"/>
      <c r="O2740" s="131" t="s">
        <v>7763</v>
      </c>
      <c r="P2740" s="131" t="s">
        <v>7761</v>
      </c>
      <c r="Q2740" s="7"/>
      <c r="R2740" s="167"/>
      <c r="S2740" s="166"/>
      <c r="T2740" s="131"/>
      <c r="U2740" s="131"/>
      <c r="V2740" s="131"/>
    </row>
    <row r="2741" spans="2:22">
      <c r="B2741" s="126">
        <v>46042</v>
      </c>
      <c r="C2741" s="131" t="s">
        <v>6745</v>
      </c>
      <c r="D2741" s="131" t="s">
        <v>7754</v>
      </c>
      <c r="E2741" s="131">
        <v>4</v>
      </c>
      <c r="F2741" s="11">
        <v>0</v>
      </c>
      <c r="G2741" s="131">
        <v>0</v>
      </c>
      <c r="H2741" s="131">
        <v>8</v>
      </c>
      <c r="I2741" s="131">
        <v>0</v>
      </c>
      <c r="J2741" s="131">
        <v>0</v>
      </c>
      <c r="K2741" s="131">
        <v>0</v>
      </c>
      <c r="L2741" s="131">
        <v>8</v>
      </c>
      <c r="M2741" s="131" t="s">
        <v>7763</v>
      </c>
      <c r="N2741" s="131" t="s">
        <v>7761</v>
      </c>
      <c r="O2741" s="131" t="s">
        <v>7763</v>
      </c>
      <c r="P2741" s="131" t="s">
        <v>7761</v>
      </c>
      <c r="Q2741" s="7"/>
      <c r="R2741" s="167"/>
      <c r="S2741" s="166"/>
      <c r="T2741" s="131"/>
      <c r="U2741" s="131"/>
      <c r="V2741" s="131"/>
    </row>
    <row r="2742" spans="2:22">
      <c r="B2742" s="126">
        <v>46042</v>
      </c>
      <c r="C2742" s="131" t="s">
        <v>6745</v>
      </c>
      <c r="D2742" s="131" t="s">
        <v>7755</v>
      </c>
      <c r="E2742" s="131">
        <v>1</v>
      </c>
      <c r="F2742" s="11">
        <v>0</v>
      </c>
      <c r="G2742" s="131">
        <v>0</v>
      </c>
      <c r="H2742" s="131">
        <v>2</v>
      </c>
      <c r="I2742" s="131">
        <v>0</v>
      </c>
      <c r="J2742" s="131">
        <v>0</v>
      </c>
      <c r="K2742" s="131">
        <v>0</v>
      </c>
      <c r="L2742" s="131">
        <v>2</v>
      </c>
      <c r="M2742" s="131"/>
      <c r="N2742" s="131"/>
      <c r="O2742" s="131" t="s">
        <v>7763</v>
      </c>
      <c r="P2742" s="131" t="s">
        <v>7761</v>
      </c>
      <c r="Q2742" s="7"/>
      <c r="R2742" s="167"/>
      <c r="S2742" s="166"/>
      <c r="T2742" s="131"/>
      <c r="U2742" s="131"/>
      <c r="V2742" s="131"/>
    </row>
    <row r="2743" spans="2:22">
      <c r="B2743" s="126">
        <v>46042</v>
      </c>
      <c r="C2743" s="131" t="s">
        <v>6745</v>
      </c>
      <c r="D2743" s="131" t="s">
        <v>7699</v>
      </c>
      <c r="E2743" s="131">
        <v>6</v>
      </c>
      <c r="F2743" s="11">
        <v>0</v>
      </c>
      <c r="G2743" s="131">
        <v>0</v>
      </c>
      <c r="H2743" s="131">
        <v>2</v>
      </c>
      <c r="I2743" s="131">
        <v>0</v>
      </c>
      <c r="J2743" s="131">
        <v>0</v>
      </c>
      <c r="K2743" s="131">
        <v>0</v>
      </c>
      <c r="L2743" s="131">
        <v>2</v>
      </c>
      <c r="M2743" s="131"/>
      <c r="N2743" s="131"/>
      <c r="O2743" s="131" t="s">
        <v>7763</v>
      </c>
      <c r="P2743" s="131" t="s">
        <v>7761</v>
      </c>
      <c r="Q2743" s="7"/>
      <c r="R2743" s="167"/>
      <c r="S2743" s="166"/>
      <c r="T2743" s="131"/>
      <c r="U2743" s="131"/>
      <c r="V2743" s="131"/>
    </row>
    <row r="2744" spans="2:22" hidden="1">
      <c r="B2744" s="126">
        <v>46042</v>
      </c>
      <c r="C2744" s="131" t="s">
        <v>3904</v>
      </c>
      <c r="D2744" s="131" t="s">
        <v>7756</v>
      </c>
      <c r="E2744" s="131">
        <v>1</v>
      </c>
      <c r="F2744" s="131">
        <v>0</v>
      </c>
      <c r="G2744" s="131">
        <v>0</v>
      </c>
      <c r="H2744" s="131">
        <v>0</v>
      </c>
      <c r="I2744" s="131">
        <v>0</v>
      </c>
      <c r="J2744" s="131">
        <v>0</v>
      </c>
      <c r="K2744" s="131">
        <v>0</v>
      </c>
      <c r="L2744" s="131">
        <v>0</v>
      </c>
      <c r="M2744" s="131"/>
      <c r="N2744" s="131"/>
      <c r="O2744" s="131"/>
      <c r="P2744" s="131"/>
      <c r="Q2744" s="7"/>
      <c r="R2744" s="167"/>
      <c r="S2744" s="166"/>
      <c r="T2744" s="131"/>
      <c r="U2744" s="131"/>
      <c r="V2744" s="131"/>
    </row>
    <row r="2745" spans="2:22" hidden="1">
      <c r="B2745" s="126">
        <v>46042</v>
      </c>
      <c r="C2745" s="131" t="s">
        <v>3904</v>
      </c>
      <c r="D2745" s="131" t="s">
        <v>7757</v>
      </c>
      <c r="E2745" s="131">
        <v>1</v>
      </c>
      <c r="F2745" s="131">
        <v>0</v>
      </c>
      <c r="G2745" s="131">
        <v>0</v>
      </c>
      <c r="H2745" s="131">
        <v>0</v>
      </c>
      <c r="I2745" s="131">
        <v>0</v>
      </c>
      <c r="J2745" s="131">
        <v>0</v>
      </c>
      <c r="K2745" s="131">
        <v>0</v>
      </c>
      <c r="L2745" s="131">
        <v>0</v>
      </c>
      <c r="M2745" s="131"/>
      <c r="N2745" s="131"/>
      <c r="O2745" s="131"/>
      <c r="P2745" s="131"/>
      <c r="Q2745" s="7"/>
      <c r="R2745" s="167"/>
      <c r="S2745" s="166"/>
      <c r="T2745" s="131"/>
      <c r="U2745" s="131"/>
      <c r="V2745" s="131"/>
    </row>
    <row r="2746" spans="2:22">
      <c r="B2746" s="126">
        <v>46042</v>
      </c>
      <c r="C2746" s="131" t="s">
        <v>6745</v>
      </c>
      <c r="D2746" s="131" t="s">
        <v>7728</v>
      </c>
      <c r="E2746" s="131">
        <v>6</v>
      </c>
      <c r="F2746" s="11">
        <v>0</v>
      </c>
      <c r="G2746" s="131">
        <v>0</v>
      </c>
      <c r="H2746" s="131">
        <v>3</v>
      </c>
      <c r="I2746" s="131">
        <v>0</v>
      </c>
      <c r="J2746" s="131">
        <v>0</v>
      </c>
      <c r="K2746" s="131">
        <v>0</v>
      </c>
      <c r="L2746" s="131">
        <v>3</v>
      </c>
      <c r="M2746" s="131"/>
      <c r="N2746" s="131"/>
      <c r="O2746" s="131" t="s">
        <v>7762</v>
      </c>
      <c r="P2746" s="131" t="s">
        <v>7764</v>
      </c>
      <c r="Q2746" s="7"/>
      <c r="R2746" s="167"/>
      <c r="S2746" s="166"/>
      <c r="T2746" s="131"/>
      <c r="U2746" s="131"/>
      <c r="V2746" s="131"/>
    </row>
    <row r="2747" spans="2:22">
      <c r="B2747" s="126">
        <v>46042</v>
      </c>
      <c r="C2747" s="131" t="s">
        <v>6745</v>
      </c>
      <c r="D2747" s="131" t="s">
        <v>7726</v>
      </c>
      <c r="E2747" s="131">
        <v>3</v>
      </c>
      <c r="F2747" s="11">
        <v>1</v>
      </c>
      <c r="G2747" s="131">
        <v>0</v>
      </c>
      <c r="H2747" s="131">
        <v>4</v>
      </c>
      <c r="I2747" s="131">
        <v>0</v>
      </c>
      <c r="J2747" s="131">
        <v>0</v>
      </c>
      <c r="K2747" s="131">
        <v>0</v>
      </c>
      <c r="L2747" s="131">
        <v>4</v>
      </c>
      <c r="M2747" s="131" t="s">
        <v>7763</v>
      </c>
      <c r="N2747" s="131" t="s">
        <v>7761</v>
      </c>
      <c r="O2747" s="131"/>
      <c r="P2747" s="131"/>
      <c r="Q2747" s="7"/>
      <c r="R2747" s="167"/>
      <c r="S2747" s="166"/>
      <c r="T2747" s="131"/>
      <c r="U2747" s="131"/>
      <c r="V2747" s="131"/>
    </row>
    <row r="2748" spans="2:22" hidden="1">
      <c r="B2748" s="126">
        <v>46042</v>
      </c>
      <c r="C2748" s="131" t="s">
        <v>3904</v>
      </c>
      <c r="D2748" s="131" t="s">
        <v>7758</v>
      </c>
      <c r="E2748" s="131">
        <v>1</v>
      </c>
      <c r="F2748" s="131">
        <v>0</v>
      </c>
      <c r="G2748" s="131">
        <v>0</v>
      </c>
      <c r="H2748" s="131">
        <v>0</v>
      </c>
      <c r="I2748" s="131">
        <v>0</v>
      </c>
      <c r="J2748" s="131">
        <v>0</v>
      </c>
      <c r="K2748" s="131">
        <v>0</v>
      </c>
      <c r="L2748" s="131">
        <v>0</v>
      </c>
      <c r="M2748" s="131"/>
      <c r="N2748" s="131"/>
      <c r="O2748" s="131"/>
      <c r="P2748" s="131"/>
      <c r="Q2748" s="7"/>
      <c r="R2748" s="167"/>
      <c r="S2748" s="166"/>
      <c r="T2748" s="131"/>
      <c r="U2748" s="131"/>
      <c r="V2748" s="131"/>
    </row>
    <row r="2749" spans="2:22" hidden="1">
      <c r="B2749" s="126">
        <v>46042</v>
      </c>
      <c r="C2749" s="131" t="s">
        <v>3904</v>
      </c>
      <c r="D2749" s="131" t="s">
        <v>7759</v>
      </c>
      <c r="E2749" s="131">
        <v>2</v>
      </c>
      <c r="F2749" s="131">
        <v>0</v>
      </c>
      <c r="G2749" s="131">
        <v>0</v>
      </c>
      <c r="H2749" s="131">
        <v>0</v>
      </c>
      <c r="I2749" s="131">
        <v>0</v>
      </c>
      <c r="J2749" s="131">
        <v>0</v>
      </c>
      <c r="K2749" s="131">
        <v>0</v>
      </c>
      <c r="L2749" s="131">
        <v>0</v>
      </c>
      <c r="M2749" s="131"/>
      <c r="N2749" s="131"/>
      <c r="O2749" s="131"/>
      <c r="P2749" s="131"/>
      <c r="Q2749" s="7"/>
      <c r="R2749" s="167"/>
      <c r="S2749" s="166"/>
      <c r="T2749" s="131"/>
      <c r="U2749" s="131"/>
      <c r="V2749" s="131"/>
    </row>
    <row r="2750" spans="2:22" hidden="1">
      <c r="B2750" s="126">
        <v>46043</v>
      </c>
      <c r="C2750" s="131" t="s">
        <v>3904</v>
      </c>
      <c r="D2750" s="131" t="s">
        <v>7765</v>
      </c>
      <c r="E2750" s="131">
        <v>8</v>
      </c>
      <c r="F2750" s="131">
        <v>0</v>
      </c>
      <c r="G2750" s="131">
        <v>0</v>
      </c>
      <c r="H2750" s="131">
        <v>0</v>
      </c>
      <c r="I2750" s="131">
        <v>0</v>
      </c>
      <c r="J2750" s="131">
        <v>0</v>
      </c>
      <c r="K2750" s="131">
        <v>0</v>
      </c>
      <c r="L2750" s="131">
        <v>0</v>
      </c>
      <c r="M2750" s="131"/>
      <c r="N2750" s="131"/>
      <c r="O2750" s="131"/>
      <c r="P2750" s="131"/>
      <c r="Q2750" s="7"/>
      <c r="R2750" s="167"/>
      <c r="S2750" s="166"/>
      <c r="T2750" s="131"/>
      <c r="U2750" s="131"/>
      <c r="V2750" s="131"/>
    </row>
    <row r="2751" spans="2:22">
      <c r="B2751" s="126">
        <v>46043</v>
      </c>
      <c r="C2751" s="131" t="s">
        <v>6745</v>
      </c>
      <c r="D2751" s="131" t="s">
        <v>7733</v>
      </c>
      <c r="E2751" s="131">
        <v>11</v>
      </c>
      <c r="F2751" s="11">
        <v>0</v>
      </c>
      <c r="G2751" s="131">
        <v>0</v>
      </c>
      <c r="H2751" s="131">
        <v>1</v>
      </c>
      <c r="I2751" s="131">
        <v>0</v>
      </c>
      <c r="J2751" s="131">
        <v>0</v>
      </c>
      <c r="K2751" s="131">
        <v>0</v>
      </c>
      <c r="L2751" s="131">
        <v>1</v>
      </c>
      <c r="M2751" s="131"/>
      <c r="N2751" s="131"/>
      <c r="O2751" s="131" t="s">
        <v>7779</v>
      </c>
      <c r="P2751" s="131" t="s">
        <v>7780</v>
      </c>
      <c r="Q2751" s="7"/>
      <c r="R2751" s="167"/>
      <c r="S2751" s="166"/>
      <c r="T2751" s="131"/>
      <c r="U2751" s="131"/>
      <c r="V2751" s="131"/>
    </row>
    <row r="2752" spans="2:22" hidden="1">
      <c r="B2752" s="126">
        <v>46043</v>
      </c>
      <c r="C2752" s="131" t="s">
        <v>3904</v>
      </c>
      <c r="D2752" s="131" t="s">
        <v>7766</v>
      </c>
      <c r="E2752" s="131">
        <v>6</v>
      </c>
      <c r="F2752" s="131">
        <v>0</v>
      </c>
      <c r="G2752" s="131">
        <v>0</v>
      </c>
      <c r="H2752" s="131">
        <v>0</v>
      </c>
      <c r="I2752" s="131">
        <v>0</v>
      </c>
      <c r="J2752" s="131">
        <v>0</v>
      </c>
      <c r="K2752" s="131">
        <v>0</v>
      </c>
      <c r="L2752" s="131">
        <v>0</v>
      </c>
      <c r="M2752" s="131"/>
      <c r="N2752" s="131"/>
      <c r="O2752" s="131"/>
      <c r="P2752" s="131"/>
      <c r="Q2752" s="7"/>
      <c r="R2752" s="167"/>
      <c r="S2752" s="166"/>
      <c r="T2752" s="131"/>
      <c r="U2752" s="131"/>
      <c r="V2752" s="131"/>
    </row>
    <row r="2753" spans="2:22">
      <c r="B2753" s="126">
        <v>46043</v>
      </c>
      <c r="C2753" s="131" t="s">
        <v>6745</v>
      </c>
      <c r="D2753" s="131" t="s">
        <v>7767</v>
      </c>
      <c r="E2753" s="131">
        <v>1</v>
      </c>
      <c r="F2753" s="131">
        <v>0</v>
      </c>
      <c r="G2753" s="131">
        <v>0</v>
      </c>
      <c r="H2753" s="131">
        <v>0</v>
      </c>
      <c r="I2753" s="131">
        <v>0</v>
      </c>
      <c r="J2753" s="131">
        <v>0</v>
      </c>
      <c r="K2753" s="131">
        <v>0</v>
      </c>
      <c r="L2753" s="131">
        <v>0</v>
      </c>
      <c r="M2753" s="131"/>
      <c r="N2753" s="131"/>
      <c r="O2753" s="131"/>
      <c r="P2753" s="131"/>
      <c r="Q2753" s="7"/>
      <c r="R2753" s="167"/>
      <c r="S2753" s="166"/>
      <c r="T2753" s="131"/>
      <c r="U2753" s="131"/>
      <c r="V2753" s="131"/>
    </row>
    <row r="2754" spans="2:22" hidden="1">
      <c r="B2754" s="126">
        <v>46043</v>
      </c>
      <c r="C2754" s="131" t="s">
        <v>3904</v>
      </c>
      <c r="D2754" s="131" t="s">
        <v>7768</v>
      </c>
      <c r="E2754" s="131">
        <v>7</v>
      </c>
      <c r="F2754" s="131">
        <v>0</v>
      </c>
      <c r="G2754" s="131">
        <v>0</v>
      </c>
      <c r="H2754" s="131">
        <v>0</v>
      </c>
      <c r="I2754" s="131">
        <v>0</v>
      </c>
      <c r="J2754" s="131">
        <v>0</v>
      </c>
      <c r="K2754" s="131">
        <v>0</v>
      </c>
      <c r="L2754" s="131">
        <v>0</v>
      </c>
      <c r="M2754" s="131"/>
      <c r="N2754" s="131"/>
      <c r="O2754" s="131"/>
      <c r="P2754" s="131"/>
      <c r="Q2754" s="7"/>
      <c r="R2754" s="167"/>
      <c r="S2754" s="166"/>
      <c r="T2754" s="131"/>
      <c r="U2754" s="131"/>
      <c r="V2754" s="131"/>
    </row>
    <row r="2755" spans="2:22">
      <c r="B2755" s="126">
        <v>46043</v>
      </c>
      <c r="C2755" s="131" t="s">
        <v>6745</v>
      </c>
      <c r="D2755" s="131" t="s">
        <v>7731</v>
      </c>
      <c r="E2755" s="131">
        <v>1</v>
      </c>
      <c r="F2755" s="131">
        <v>0</v>
      </c>
      <c r="G2755" s="131">
        <v>0</v>
      </c>
      <c r="H2755" s="131">
        <v>0</v>
      </c>
      <c r="I2755" s="131">
        <v>0</v>
      </c>
      <c r="J2755" s="131">
        <v>0</v>
      </c>
      <c r="K2755" s="131">
        <v>0</v>
      </c>
      <c r="L2755" s="131">
        <v>0</v>
      </c>
      <c r="M2755" s="131"/>
      <c r="N2755" s="131"/>
      <c r="O2755" s="131"/>
      <c r="P2755" s="131"/>
      <c r="Q2755" s="7"/>
      <c r="R2755" s="167"/>
      <c r="S2755" s="166"/>
      <c r="T2755" s="131"/>
      <c r="U2755" s="131"/>
      <c r="V2755" s="131"/>
    </row>
    <row r="2756" spans="2:22" hidden="1">
      <c r="B2756" s="126">
        <v>46043</v>
      </c>
      <c r="C2756" s="131" t="s">
        <v>3904</v>
      </c>
      <c r="D2756" s="131" t="s">
        <v>7769</v>
      </c>
      <c r="E2756" s="131">
        <v>7</v>
      </c>
      <c r="F2756" s="131">
        <v>0</v>
      </c>
      <c r="G2756" s="131">
        <v>0</v>
      </c>
      <c r="H2756" s="131">
        <v>0</v>
      </c>
      <c r="I2756" s="131">
        <v>0</v>
      </c>
      <c r="J2756" s="131">
        <v>0</v>
      </c>
      <c r="K2756" s="131">
        <v>0</v>
      </c>
      <c r="L2756" s="131">
        <v>0</v>
      </c>
      <c r="M2756" s="131"/>
      <c r="N2756" s="131"/>
      <c r="O2756" s="131"/>
      <c r="P2756" s="131"/>
      <c r="Q2756" s="7"/>
      <c r="R2756" s="167"/>
      <c r="S2756" s="166"/>
      <c r="T2756" s="131"/>
      <c r="U2756" s="131"/>
      <c r="V2756" s="131"/>
    </row>
    <row r="2757" spans="2:22">
      <c r="B2757" s="126">
        <v>46043</v>
      </c>
      <c r="C2757" s="131" t="s">
        <v>6745</v>
      </c>
      <c r="D2757" s="131" t="s">
        <v>7715</v>
      </c>
      <c r="E2757" s="131">
        <v>5</v>
      </c>
      <c r="F2757" s="131">
        <v>0</v>
      </c>
      <c r="G2757" s="131">
        <v>0</v>
      </c>
      <c r="H2757" s="131">
        <v>0</v>
      </c>
      <c r="I2757" s="131">
        <v>0</v>
      </c>
      <c r="J2757" s="131">
        <v>0</v>
      </c>
      <c r="K2757" s="131">
        <v>0</v>
      </c>
      <c r="L2757" s="131">
        <v>0</v>
      </c>
      <c r="M2757" s="131"/>
      <c r="N2757" s="131"/>
      <c r="O2757" s="131"/>
      <c r="P2757" s="131"/>
      <c r="Q2757" s="7"/>
      <c r="R2757" s="167"/>
      <c r="S2757" s="166"/>
      <c r="T2757" s="131"/>
      <c r="U2757" s="131"/>
      <c r="V2757" s="131"/>
    </row>
    <row r="2758" spans="2:22">
      <c r="B2758" s="126">
        <v>46043</v>
      </c>
      <c r="C2758" s="131" t="s">
        <v>6745</v>
      </c>
      <c r="D2758" s="131" t="s">
        <v>7734</v>
      </c>
      <c r="E2758" s="131">
        <v>1</v>
      </c>
      <c r="F2758" s="131">
        <v>0</v>
      </c>
      <c r="G2758" s="131">
        <v>0</v>
      </c>
      <c r="H2758" s="131">
        <v>0</v>
      </c>
      <c r="I2758" s="131">
        <v>0</v>
      </c>
      <c r="J2758" s="131">
        <v>0</v>
      </c>
      <c r="K2758" s="131">
        <v>0</v>
      </c>
      <c r="L2758" s="131">
        <v>0</v>
      </c>
      <c r="M2758" s="131"/>
      <c r="N2758" s="131"/>
      <c r="O2758" s="131"/>
      <c r="P2758" s="131"/>
      <c r="Q2758" s="7"/>
      <c r="R2758" s="167"/>
      <c r="S2758" s="166"/>
      <c r="T2758" s="131"/>
      <c r="U2758" s="131"/>
      <c r="V2758" s="131"/>
    </row>
    <row r="2759" spans="2:22" hidden="1">
      <c r="B2759" s="126">
        <v>46043</v>
      </c>
      <c r="C2759" s="131" t="s">
        <v>3904</v>
      </c>
      <c r="D2759" s="131" t="s">
        <v>7770</v>
      </c>
      <c r="E2759" s="131">
        <v>4</v>
      </c>
      <c r="F2759" s="131">
        <v>0</v>
      </c>
      <c r="G2759" s="131">
        <v>0</v>
      </c>
      <c r="H2759" s="131">
        <v>0</v>
      </c>
      <c r="I2759" s="131">
        <v>0</v>
      </c>
      <c r="J2759" s="131">
        <v>0</v>
      </c>
      <c r="K2759" s="131">
        <v>0</v>
      </c>
      <c r="L2759" s="131">
        <v>0</v>
      </c>
      <c r="M2759" s="131"/>
      <c r="N2759" s="131"/>
      <c r="O2759" s="131"/>
      <c r="P2759" s="131"/>
      <c r="Q2759" s="7"/>
      <c r="R2759" s="167"/>
      <c r="S2759" s="166"/>
      <c r="T2759" s="131"/>
      <c r="U2759" s="131"/>
      <c r="V2759" s="131"/>
    </row>
    <row r="2760" spans="2:22" hidden="1">
      <c r="B2760" s="126">
        <v>46043</v>
      </c>
      <c r="C2760" s="131" t="s">
        <v>3904</v>
      </c>
      <c r="D2760" s="131" t="s">
        <v>7771</v>
      </c>
      <c r="E2760" s="131">
        <v>2</v>
      </c>
      <c r="F2760" s="131">
        <v>0</v>
      </c>
      <c r="G2760" s="131">
        <v>0</v>
      </c>
      <c r="H2760" s="131">
        <v>0</v>
      </c>
      <c r="I2760" s="131">
        <v>0</v>
      </c>
      <c r="J2760" s="131">
        <v>0</v>
      </c>
      <c r="K2760" s="131">
        <v>0</v>
      </c>
      <c r="L2760" s="131">
        <v>0</v>
      </c>
      <c r="M2760" s="131"/>
      <c r="N2760" s="131"/>
      <c r="O2760" s="131"/>
      <c r="P2760" s="131"/>
      <c r="Q2760" s="7"/>
      <c r="R2760" s="167"/>
      <c r="S2760" s="166"/>
      <c r="T2760" s="131"/>
      <c r="U2760" s="131"/>
      <c r="V2760" s="131"/>
    </row>
    <row r="2761" spans="2:22">
      <c r="B2761" s="126">
        <v>46043</v>
      </c>
      <c r="C2761" s="131" t="s">
        <v>6745</v>
      </c>
      <c r="D2761" s="131" t="s">
        <v>7772</v>
      </c>
      <c r="E2761" s="131">
        <v>1</v>
      </c>
      <c r="F2761" s="131">
        <v>0</v>
      </c>
      <c r="G2761" s="131">
        <v>0</v>
      </c>
      <c r="H2761" s="131">
        <v>0</v>
      </c>
      <c r="I2761" s="131">
        <v>0</v>
      </c>
      <c r="J2761" s="131">
        <v>0</v>
      </c>
      <c r="K2761" s="131">
        <v>0</v>
      </c>
      <c r="L2761" s="131">
        <v>0</v>
      </c>
      <c r="M2761" s="131"/>
      <c r="N2761" s="131"/>
      <c r="O2761" s="131"/>
      <c r="P2761" s="131"/>
      <c r="Q2761" s="7"/>
      <c r="R2761" s="167"/>
      <c r="S2761" s="166"/>
      <c r="T2761" s="131"/>
      <c r="U2761" s="131"/>
      <c r="V2761" s="131"/>
    </row>
    <row r="2762" spans="2:22">
      <c r="B2762" s="126">
        <v>46043</v>
      </c>
      <c r="C2762" s="131" t="s">
        <v>6745</v>
      </c>
      <c r="D2762" s="131" t="s">
        <v>7707</v>
      </c>
      <c r="E2762" s="131">
        <v>3</v>
      </c>
      <c r="F2762" s="131">
        <v>0</v>
      </c>
      <c r="G2762" s="131">
        <v>0</v>
      </c>
      <c r="H2762" s="131">
        <v>0</v>
      </c>
      <c r="I2762" s="131">
        <v>0</v>
      </c>
      <c r="J2762" s="131">
        <v>0</v>
      </c>
      <c r="K2762" s="131">
        <v>0</v>
      </c>
      <c r="L2762" s="131">
        <v>0</v>
      </c>
      <c r="M2762" s="131"/>
      <c r="N2762" s="131"/>
      <c r="O2762" s="131"/>
      <c r="P2762" s="131"/>
      <c r="Q2762" s="7"/>
      <c r="R2762" s="167"/>
      <c r="S2762" s="166"/>
      <c r="T2762" s="131"/>
      <c r="U2762" s="131"/>
      <c r="V2762" s="131"/>
    </row>
    <row r="2763" spans="2:22">
      <c r="B2763" s="126">
        <v>46043</v>
      </c>
      <c r="C2763" s="131" t="s">
        <v>6745</v>
      </c>
      <c r="D2763" s="131" t="s">
        <v>7751</v>
      </c>
      <c r="E2763" s="131">
        <v>1</v>
      </c>
      <c r="F2763" s="131">
        <v>0</v>
      </c>
      <c r="G2763" s="131">
        <v>0</v>
      </c>
      <c r="H2763" s="131">
        <v>0</v>
      </c>
      <c r="I2763" s="131">
        <v>0</v>
      </c>
      <c r="J2763" s="131">
        <v>0</v>
      </c>
      <c r="K2763" s="131">
        <v>0</v>
      </c>
      <c r="L2763" s="131">
        <v>0</v>
      </c>
      <c r="M2763" s="131"/>
      <c r="N2763" s="131"/>
      <c r="O2763" s="131"/>
      <c r="P2763" s="131"/>
      <c r="Q2763" s="7"/>
      <c r="R2763" s="167"/>
      <c r="S2763" s="166"/>
      <c r="T2763" s="131"/>
      <c r="U2763" s="131"/>
      <c r="V2763" s="131"/>
    </row>
    <row r="2764" spans="2:22" hidden="1">
      <c r="B2764" s="126">
        <v>46043</v>
      </c>
      <c r="C2764" s="131" t="s">
        <v>3904</v>
      </c>
      <c r="D2764" s="131" t="s">
        <v>7773</v>
      </c>
      <c r="E2764" s="131">
        <v>7</v>
      </c>
      <c r="F2764" s="131">
        <v>0</v>
      </c>
      <c r="G2764" s="131">
        <v>0</v>
      </c>
      <c r="H2764" s="131">
        <v>0</v>
      </c>
      <c r="I2764" s="131">
        <v>0</v>
      </c>
      <c r="J2764" s="131">
        <v>0</v>
      </c>
      <c r="K2764" s="131">
        <v>0</v>
      </c>
      <c r="L2764" s="131">
        <v>0</v>
      </c>
      <c r="M2764" s="131"/>
      <c r="N2764" s="131"/>
      <c r="O2764" s="131"/>
      <c r="P2764" s="131"/>
      <c r="Q2764" s="7"/>
      <c r="R2764" s="167"/>
      <c r="S2764" s="166"/>
      <c r="T2764" s="131"/>
      <c r="U2764" s="131"/>
      <c r="V2764" s="131"/>
    </row>
    <row r="2765" spans="2:22">
      <c r="B2765" s="126">
        <v>46043</v>
      </c>
      <c r="C2765" s="131" t="s">
        <v>6745</v>
      </c>
      <c r="D2765" s="131" t="s">
        <v>7774</v>
      </c>
      <c r="E2765" s="131">
        <v>1</v>
      </c>
      <c r="F2765" s="131">
        <v>0</v>
      </c>
      <c r="G2765" s="131">
        <v>0</v>
      </c>
      <c r="H2765" s="131">
        <v>0</v>
      </c>
      <c r="I2765" s="131">
        <v>0</v>
      </c>
      <c r="J2765" s="131">
        <v>0</v>
      </c>
      <c r="K2765" s="131">
        <v>0</v>
      </c>
      <c r="L2765" s="131">
        <v>0</v>
      </c>
      <c r="M2765" s="131"/>
      <c r="N2765" s="131"/>
      <c r="O2765" s="131"/>
      <c r="P2765" s="131"/>
      <c r="Q2765" s="7"/>
      <c r="R2765" s="167"/>
      <c r="S2765" s="166"/>
      <c r="T2765" s="131"/>
      <c r="U2765" s="131"/>
      <c r="V2765" s="131"/>
    </row>
    <row r="2766" spans="2:22">
      <c r="B2766" s="126">
        <v>46043</v>
      </c>
      <c r="C2766" s="131" t="s">
        <v>6745</v>
      </c>
      <c r="D2766" s="131" t="s">
        <v>7775</v>
      </c>
      <c r="E2766" s="131">
        <v>1</v>
      </c>
      <c r="F2766" s="131">
        <v>0</v>
      </c>
      <c r="G2766" s="131">
        <v>0</v>
      </c>
      <c r="H2766" s="131">
        <v>0</v>
      </c>
      <c r="I2766" s="131">
        <v>0</v>
      </c>
      <c r="J2766" s="131">
        <v>0</v>
      </c>
      <c r="K2766" s="131">
        <v>0</v>
      </c>
      <c r="L2766" s="131">
        <v>0</v>
      </c>
      <c r="M2766" s="131"/>
      <c r="N2766" s="131"/>
      <c r="O2766" s="131"/>
      <c r="P2766" s="131"/>
      <c r="Q2766" s="7"/>
      <c r="R2766" s="167"/>
      <c r="S2766" s="166"/>
      <c r="T2766" s="131"/>
      <c r="U2766" s="131"/>
      <c r="V2766" s="131"/>
    </row>
    <row r="2767" spans="2:22">
      <c r="B2767" s="126">
        <v>46043</v>
      </c>
      <c r="C2767" s="131" t="s">
        <v>6745</v>
      </c>
      <c r="D2767" s="131" t="s">
        <v>7753</v>
      </c>
      <c r="E2767" s="131">
        <v>13</v>
      </c>
      <c r="F2767" s="131">
        <v>0</v>
      </c>
      <c r="G2767" s="131">
        <v>0</v>
      </c>
      <c r="H2767" s="131">
        <v>0</v>
      </c>
      <c r="I2767" s="131">
        <v>0</v>
      </c>
      <c r="J2767" s="131">
        <v>0</v>
      </c>
      <c r="K2767" s="131">
        <v>0</v>
      </c>
      <c r="L2767" s="131">
        <v>0</v>
      </c>
      <c r="M2767" s="131"/>
      <c r="N2767" s="131"/>
      <c r="O2767" s="131"/>
      <c r="P2767" s="131"/>
      <c r="Q2767" s="7"/>
      <c r="R2767" s="167"/>
      <c r="S2767" s="166"/>
      <c r="T2767" s="131"/>
      <c r="U2767" s="131"/>
      <c r="V2767" s="131"/>
    </row>
    <row r="2768" spans="2:22">
      <c r="B2768" s="126">
        <v>46043</v>
      </c>
      <c r="C2768" s="131" t="s">
        <v>6745</v>
      </c>
      <c r="D2768" s="131" t="s">
        <v>7736</v>
      </c>
      <c r="E2768" s="131">
        <v>3</v>
      </c>
      <c r="F2768" s="11">
        <v>0</v>
      </c>
      <c r="G2768" s="131">
        <v>0</v>
      </c>
      <c r="H2768" s="131">
        <v>2</v>
      </c>
      <c r="I2768" s="131">
        <v>0</v>
      </c>
      <c r="J2768" s="131">
        <v>0</v>
      </c>
      <c r="K2768" s="131">
        <v>0</v>
      </c>
      <c r="L2768" s="131">
        <v>2</v>
      </c>
      <c r="M2768" s="131"/>
      <c r="N2768" s="131"/>
      <c r="O2768" s="131" t="s">
        <v>7781</v>
      </c>
      <c r="P2768" s="131" t="s">
        <v>7782</v>
      </c>
      <c r="Q2768" s="7"/>
      <c r="R2768" s="167"/>
      <c r="S2768" s="166"/>
      <c r="T2768" s="131"/>
      <c r="U2768" s="131"/>
      <c r="V2768" s="131"/>
    </row>
    <row r="2769" spans="2:22">
      <c r="B2769" s="126">
        <v>46043</v>
      </c>
      <c r="C2769" s="131" t="s">
        <v>6745</v>
      </c>
      <c r="D2769" s="131" t="s">
        <v>7783</v>
      </c>
      <c r="E2769" s="131">
        <v>2</v>
      </c>
      <c r="F2769" s="11">
        <v>2</v>
      </c>
      <c r="G2769" s="131">
        <v>0</v>
      </c>
      <c r="H2769" s="131">
        <v>0</v>
      </c>
      <c r="I2769" s="131">
        <v>0</v>
      </c>
      <c r="J2769" s="131">
        <v>0</v>
      </c>
      <c r="K2769" s="131">
        <v>0</v>
      </c>
      <c r="L2769" s="131">
        <v>0</v>
      </c>
      <c r="M2769" s="131"/>
      <c r="N2769" s="131"/>
      <c r="O2769" s="131"/>
      <c r="P2769" s="131"/>
      <c r="Q2769" s="7"/>
      <c r="R2769" s="167"/>
      <c r="S2769" s="166"/>
      <c r="T2769" s="131"/>
      <c r="U2769" s="131"/>
      <c r="V2769" s="131"/>
    </row>
    <row r="2770" spans="2:22">
      <c r="B2770" s="137">
        <v>46044</v>
      </c>
      <c r="C2770" s="131" t="s">
        <v>6745</v>
      </c>
      <c r="D2770" s="131" t="s">
        <v>7756</v>
      </c>
      <c r="E2770" s="131">
        <v>1</v>
      </c>
      <c r="F2770" s="131">
        <v>0</v>
      </c>
      <c r="G2770" s="131">
        <v>0</v>
      </c>
      <c r="H2770" s="131">
        <v>0</v>
      </c>
      <c r="I2770" s="131">
        <v>0</v>
      </c>
      <c r="J2770" s="131">
        <v>0</v>
      </c>
      <c r="K2770" s="131">
        <v>0</v>
      </c>
      <c r="L2770" s="131">
        <v>0</v>
      </c>
      <c r="M2770" s="131"/>
      <c r="N2770" s="131"/>
      <c r="O2770" s="131"/>
      <c r="P2770" s="131"/>
      <c r="Q2770" s="7"/>
      <c r="R2770" s="167"/>
      <c r="S2770" s="166"/>
      <c r="T2770" s="131"/>
      <c r="U2770" s="131"/>
      <c r="V2770" s="131"/>
    </row>
    <row r="2771" spans="2:22">
      <c r="B2771" s="137">
        <v>46044</v>
      </c>
      <c r="C2771" s="131" t="s">
        <v>6745</v>
      </c>
      <c r="D2771" s="131" t="s">
        <v>7791</v>
      </c>
      <c r="E2771" s="131">
        <v>2</v>
      </c>
      <c r="F2771" s="131">
        <v>0</v>
      </c>
      <c r="G2771" s="131">
        <v>0</v>
      </c>
      <c r="H2771" s="131">
        <v>0</v>
      </c>
      <c r="I2771" s="131">
        <v>0</v>
      </c>
      <c r="J2771" s="131">
        <v>0</v>
      </c>
      <c r="K2771" s="131">
        <v>0</v>
      </c>
      <c r="L2771" s="131">
        <v>0</v>
      </c>
      <c r="M2771" s="131"/>
      <c r="N2771" s="131"/>
      <c r="O2771" s="131"/>
      <c r="P2771" s="131"/>
      <c r="Q2771" s="7"/>
      <c r="R2771" s="167"/>
      <c r="S2771" s="166"/>
      <c r="T2771" s="131"/>
      <c r="U2771" s="131"/>
      <c r="V2771" s="131"/>
    </row>
    <row r="2772" spans="2:22">
      <c r="B2772" s="137">
        <v>46044</v>
      </c>
      <c r="C2772" s="131" t="s">
        <v>6745</v>
      </c>
      <c r="D2772" s="131" t="s">
        <v>7718</v>
      </c>
      <c r="E2772" s="131">
        <v>6</v>
      </c>
      <c r="F2772" s="131">
        <v>0</v>
      </c>
      <c r="G2772" s="131">
        <v>0</v>
      </c>
      <c r="H2772" s="131">
        <v>0</v>
      </c>
      <c r="I2772" s="131">
        <v>0</v>
      </c>
      <c r="J2772" s="131">
        <v>0</v>
      </c>
      <c r="K2772" s="131">
        <v>0</v>
      </c>
      <c r="L2772" s="131">
        <v>0</v>
      </c>
      <c r="M2772" s="131"/>
      <c r="N2772" s="131"/>
      <c r="O2772" s="131"/>
      <c r="P2772" s="131"/>
      <c r="Q2772" s="7"/>
      <c r="R2772" s="167"/>
      <c r="S2772" s="166"/>
      <c r="T2772" s="131"/>
      <c r="U2772" s="131"/>
      <c r="V2772" s="131"/>
    </row>
    <row r="2773" spans="2:22" hidden="1">
      <c r="B2773" s="137">
        <v>46044</v>
      </c>
      <c r="C2773" s="131" t="s">
        <v>3904</v>
      </c>
      <c r="D2773" s="131" t="s">
        <v>7792</v>
      </c>
      <c r="E2773" s="131">
        <v>7</v>
      </c>
      <c r="F2773" s="131">
        <v>0</v>
      </c>
      <c r="G2773" s="131">
        <v>0</v>
      </c>
      <c r="H2773" s="131">
        <v>0</v>
      </c>
      <c r="I2773" s="131">
        <v>0</v>
      </c>
      <c r="J2773" s="131">
        <v>0</v>
      </c>
      <c r="K2773" s="131">
        <v>0</v>
      </c>
      <c r="L2773" s="131">
        <v>0</v>
      </c>
      <c r="M2773" s="131"/>
      <c r="N2773" s="131"/>
      <c r="O2773" s="131"/>
      <c r="P2773" s="131"/>
      <c r="Q2773" s="7"/>
      <c r="R2773" s="167"/>
      <c r="S2773" s="166"/>
      <c r="T2773" s="131"/>
      <c r="U2773" s="131"/>
      <c r="V2773" s="131"/>
    </row>
    <row r="2774" spans="2:22" hidden="1">
      <c r="B2774" s="137">
        <v>46044</v>
      </c>
      <c r="C2774" s="131" t="s">
        <v>3904</v>
      </c>
      <c r="D2774" s="131" t="s">
        <v>7793</v>
      </c>
      <c r="E2774" s="131">
        <v>9</v>
      </c>
      <c r="F2774" s="131">
        <v>0</v>
      </c>
      <c r="G2774" s="131">
        <v>0</v>
      </c>
      <c r="H2774" s="131">
        <v>0</v>
      </c>
      <c r="I2774" s="131">
        <v>0</v>
      </c>
      <c r="J2774" s="131">
        <v>0</v>
      </c>
      <c r="K2774" s="131">
        <v>0</v>
      </c>
      <c r="L2774" s="131">
        <v>0</v>
      </c>
      <c r="M2774" s="131"/>
      <c r="N2774" s="131"/>
      <c r="O2774" s="131"/>
      <c r="P2774" s="131"/>
      <c r="Q2774" s="7"/>
      <c r="R2774" s="167"/>
      <c r="S2774" s="166"/>
      <c r="T2774" s="131"/>
      <c r="U2774" s="131"/>
      <c r="V2774" s="131"/>
    </row>
    <row r="2775" spans="2:22" hidden="1">
      <c r="B2775" s="137">
        <v>46044</v>
      </c>
      <c r="C2775" s="131" t="s">
        <v>3904</v>
      </c>
      <c r="D2775" s="131" t="s">
        <v>7794</v>
      </c>
      <c r="E2775" s="131">
        <v>5</v>
      </c>
      <c r="F2775" s="131">
        <v>0</v>
      </c>
      <c r="G2775" s="131">
        <v>0</v>
      </c>
      <c r="H2775" s="131">
        <v>0</v>
      </c>
      <c r="I2775" s="131">
        <v>0</v>
      </c>
      <c r="J2775" s="131">
        <v>0</v>
      </c>
      <c r="K2775" s="131">
        <v>0</v>
      </c>
      <c r="L2775" s="131">
        <v>0</v>
      </c>
      <c r="M2775" s="131"/>
      <c r="N2775" s="131"/>
      <c r="O2775" s="131"/>
      <c r="P2775" s="131"/>
      <c r="Q2775" s="7"/>
      <c r="R2775" s="167"/>
      <c r="S2775" s="166"/>
      <c r="T2775" s="131"/>
      <c r="U2775" s="131"/>
      <c r="V2775" s="131"/>
    </row>
    <row r="2776" spans="2:22" hidden="1">
      <c r="B2776" s="137">
        <v>46044</v>
      </c>
      <c r="C2776" s="131" t="s">
        <v>3904</v>
      </c>
      <c r="D2776" s="131" t="s">
        <v>7795</v>
      </c>
      <c r="E2776" s="131">
        <v>1</v>
      </c>
      <c r="F2776" s="131">
        <v>0</v>
      </c>
      <c r="G2776" s="131">
        <v>0</v>
      </c>
      <c r="H2776" s="131">
        <v>0</v>
      </c>
      <c r="I2776" s="131">
        <v>0</v>
      </c>
      <c r="J2776" s="131">
        <v>0</v>
      </c>
      <c r="K2776" s="131">
        <v>0</v>
      </c>
      <c r="L2776" s="131">
        <v>0</v>
      </c>
      <c r="M2776" s="131"/>
      <c r="N2776" s="131"/>
      <c r="O2776" s="131"/>
      <c r="P2776" s="131"/>
      <c r="Q2776" s="7"/>
      <c r="R2776" s="167"/>
      <c r="S2776" s="166"/>
      <c r="T2776" s="131"/>
      <c r="U2776" s="131"/>
      <c r="V2776" s="131"/>
    </row>
    <row r="2777" spans="2:22">
      <c r="B2777" s="137">
        <v>46044</v>
      </c>
      <c r="C2777" s="131" t="s">
        <v>6745</v>
      </c>
      <c r="D2777" s="131" t="s">
        <v>7748</v>
      </c>
      <c r="E2777" s="131">
        <v>1</v>
      </c>
      <c r="F2777" s="131">
        <v>0</v>
      </c>
      <c r="G2777" s="131">
        <v>0</v>
      </c>
      <c r="H2777" s="131">
        <v>0</v>
      </c>
      <c r="I2777" s="131">
        <v>0</v>
      </c>
      <c r="J2777" s="131">
        <v>0</v>
      </c>
      <c r="K2777" s="131">
        <v>0</v>
      </c>
      <c r="L2777" s="131">
        <v>0</v>
      </c>
      <c r="M2777" s="131"/>
      <c r="N2777" s="131"/>
      <c r="O2777" s="131"/>
      <c r="P2777" s="131"/>
      <c r="Q2777" s="7"/>
      <c r="R2777" s="167"/>
      <c r="S2777" s="166"/>
      <c r="T2777" s="131"/>
      <c r="U2777" s="131"/>
      <c r="V2777" s="131"/>
    </row>
    <row r="2778" spans="2:22">
      <c r="B2778" s="137">
        <v>46044</v>
      </c>
      <c r="C2778" s="131" t="s">
        <v>6745</v>
      </c>
      <c r="D2778" s="131" t="s">
        <v>7750</v>
      </c>
      <c r="E2778" s="131">
        <v>3</v>
      </c>
      <c r="F2778" s="11">
        <v>0</v>
      </c>
      <c r="G2778" s="131">
        <v>0</v>
      </c>
      <c r="H2778" s="131">
        <v>1</v>
      </c>
      <c r="I2778" s="131">
        <v>0</v>
      </c>
      <c r="J2778" s="131">
        <v>0</v>
      </c>
      <c r="K2778" s="131">
        <v>0</v>
      </c>
      <c r="L2778" s="131">
        <v>1</v>
      </c>
      <c r="M2778" s="131"/>
      <c r="N2778" s="131"/>
      <c r="O2778" s="131" t="s">
        <v>7807</v>
      </c>
      <c r="P2778" s="131" t="s">
        <v>7808</v>
      </c>
      <c r="Q2778" s="7"/>
      <c r="R2778" s="167"/>
      <c r="S2778" s="166"/>
      <c r="T2778" s="131"/>
      <c r="U2778" s="131"/>
      <c r="V2778" s="131"/>
    </row>
    <row r="2779" spans="2:22" hidden="1">
      <c r="B2779" s="137">
        <v>46044</v>
      </c>
      <c r="C2779" s="131" t="s">
        <v>3904</v>
      </c>
      <c r="D2779" s="131" t="s">
        <v>7796</v>
      </c>
      <c r="E2779" s="131">
        <v>11</v>
      </c>
      <c r="F2779" s="131">
        <v>0</v>
      </c>
      <c r="G2779" s="131">
        <v>0</v>
      </c>
      <c r="H2779" s="131">
        <v>0</v>
      </c>
      <c r="I2779" s="131">
        <v>0</v>
      </c>
      <c r="J2779" s="131">
        <v>0</v>
      </c>
      <c r="K2779" s="131">
        <v>0</v>
      </c>
      <c r="L2779" s="131">
        <v>0</v>
      </c>
      <c r="M2779" s="131"/>
      <c r="N2779" s="131"/>
      <c r="O2779" s="131"/>
      <c r="P2779" s="131"/>
      <c r="Q2779" s="7"/>
      <c r="R2779" s="167"/>
      <c r="S2779" s="166"/>
      <c r="T2779" s="131"/>
      <c r="U2779" s="131"/>
      <c r="V2779" s="131"/>
    </row>
    <row r="2780" spans="2:22">
      <c r="B2780" s="137">
        <v>46044</v>
      </c>
      <c r="C2780" s="131" t="s">
        <v>6745</v>
      </c>
      <c r="D2780" s="131" t="s">
        <v>7747</v>
      </c>
      <c r="E2780" s="131">
        <v>13</v>
      </c>
      <c r="F2780" s="131">
        <v>0</v>
      </c>
      <c r="G2780" s="131">
        <v>0</v>
      </c>
      <c r="H2780" s="131">
        <v>0</v>
      </c>
      <c r="I2780" s="131">
        <v>0</v>
      </c>
      <c r="J2780" s="131">
        <v>0</v>
      </c>
      <c r="K2780" s="131">
        <v>0</v>
      </c>
      <c r="L2780" s="131">
        <v>0</v>
      </c>
      <c r="M2780" s="131"/>
      <c r="N2780" s="131"/>
      <c r="O2780" s="131"/>
      <c r="P2780" s="131"/>
      <c r="Q2780" s="7"/>
      <c r="R2780" s="167"/>
      <c r="S2780" s="166"/>
      <c r="T2780" s="131"/>
      <c r="U2780" s="131"/>
      <c r="V2780" s="131"/>
    </row>
    <row r="2781" spans="2:22" hidden="1">
      <c r="B2781" s="137">
        <v>46044</v>
      </c>
      <c r="C2781" s="131" t="s">
        <v>3904</v>
      </c>
      <c r="D2781" s="131" t="s">
        <v>7797</v>
      </c>
      <c r="E2781" s="131">
        <v>1</v>
      </c>
      <c r="F2781" s="131">
        <v>0</v>
      </c>
      <c r="G2781" s="131">
        <v>0</v>
      </c>
      <c r="H2781" s="131">
        <v>0</v>
      </c>
      <c r="I2781" s="131">
        <v>0</v>
      </c>
      <c r="J2781" s="131">
        <v>0</v>
      </c>
      <c r="K2781" s="131">
        <v>0</v>
      </c>
      <c r="L2781" s="131">
        <v>0</v>
      </c>
      <c r="M2781" s="131"/>
      <c r="N2781" s="131"/>
      <c r="O2781" s="131"/>
      <c r="P2781" s="131"/>
      <c r="Q2781" s="7"/>
      <c r="R2781" s="167"/>
      <c r="S2781" s="166"/>
      <c r="T2781" s="131"/>
      <c r="U2781" s="131"/>
      <c r="V2781" s="131"/>
    </row>
    <row r="2782" spans="2:22">
      <c r="B2782" s="137">
        <v>46044</v>
      </c>
      <c r="C2782" s="131" t="s">
        <v>6745</v>
      </c>
      <c r="D2782" s="131" t="s">
        <v>7739</v>
      </c>
      <c r="E2782" s="131">
        <v>2</v>
      </c>
      <c r="F2782" s="131">
        <v>0</v>
      </c>
      <c r="G2782" s="131">
        <v>0</v>
      </c>
      <c r="H2782" s="131">
        <v>0</v>
      </c>
      <c r="I2782" s="131">
        <v>0</v>
      </c>
      <c r="J2782" s="131">
        <v>0</v>
      </c>
      <c r="K2782" s="131">
        <v>0</v>
      </c>
      <c r="L2782" s="131">
        <v>0</v>
      </c>
      <c r="M2782" s="131"/>
      <c r="N2782" s="131"/>
      <c r="O2782" s="131"/>
      <c r="P2782" s="131"/>
      <c r="Q2782" s="7"/>
      <c r="R2782" s="167"/>
      <c r="S2782" s="166"/>
      <c r="T2782" s="131"/>
      <c r="U2782" s="131"/>
      <c r="V2782" s="131"/>
    </row>
    <row r="2783" spans="2:22" hidden="1">
      <c r="B2783" s="137">
        <v>46044</v>
      </c>
      <c r="C2783" s="131" t="s">
        <v>3904</v>
      </c>
      <c r="D2783" s="131" t="s">
        <v>7798</v>
      </c>
      <c r="E2783" s="131">
        <v>2</v>
      </c>
      <c r="F2783" s="131">
        <v>0</v>
      </c>
      <c r="G2783" s="131">
        <v>0</v>
      </c>
      <c r="H2783" s="131">
        <v>0</v>
      </c>
      <c r="I2783" s="131">
        <v>0</v>
      </c>
      <c r="J2783" s="131">
        <v>0</v>
      </c>
      <c r="K2783" s="131">
        <v>0</v>
      </c>
      <c r="L2783" s="131">
        <v>0</v>
      </c>
      <c r="M2783" s="131"/>
      <c r="N2783" s="131"/>
      <c r="O2783" s="131"/>
      <c r="P2783" s="131"/>
      <c r="Q2783" s="7"/>
      <c r="R2783" s="167"/>
      <c r="S2783" s="166"/>
      <c r="T2783" s="131"/>
      <c r="U2783" s="131"/>
      <c r="V2783" s="131"/>
    </row>
    <row r="2784" spans="2:22">
      <c r="B2784" s="137">
        <v>46044</v>
      </c>
      <c r="C2784" s="131" t="s">
        <v>6745</v>
      </c>
      <c r="D2784" s="131" t="s">
        <v>7752</v>
      </c>
      <c r="E2784" s="131">
        <v>4</v>
      </c>
      <c r="F2784" s="131">
        <v>0</v>
      </c>
      <c r="G2784" s="131">
        <v>0</v>
      </c>
      <c r="H2784" s="131">
        <v>0</v>
      </c>
      <c r="I2784" s="131">
        <v>0</v>
      </c>
      <c r="J2784" s="131">
        <v>0</v>
      </c>
      <c r="K2784" s="131">
        <v>0</v>
      </c>
      <c r="L2784" s="131">
        <v>0</v>
      </c>
      <c r="M2784" s="131"/>
      <c r="N2784" s="131"/>
      <c r="O2784" s="131"/>
      <c r="P2784" s="131"/>
      <c r="Q2784" s="7"/>
      <c r="R2784" s="167"/>
      <c r="S2784" s="166"/>
      <c r="T2784" s="131"/>
      <c r="U2784" s="131"/>
      <c r="V2784" s="131"/>
    </row>
    <row r="2785" spans="2:22" hidden="1">
      <c r="B2785" s="137">
        <v>46044</v>
      </c>
      <c r="C2785" s="131" t="s">
        <v>3904</v>
      </c>
      <c r="D2785" s="131" t="s">
        <v>7799</v>
      </c>
      <c r="E2785" s="131">
        <v>5</v>
      </c>
      <c r="F2785" s="11">
        <v>0</v>
      </c>
      <c r="G2785" s="131">
        <v>0</v>
      </c>
      <c r="H2785" s="131">
        <v>1</v>
      </c>
      <c r="I2785" s="131">
        <v>0</v>
      </c>
      <c r="J2785" s="131">
        <v>0</v>
      </c>
      <c r="K2785" s="131">
        <v>0</v>
      </c>
      <c r="L2785" s="131">
        <v>1</v>
      </c>
      <c r="M2785" s="131"/>
      <c r="N2785" s="131"/>
      <c r="O2785" s="131" t="s">
        <v>7807</v>
      </c>
      <c r="P2785" s="131" t="s">
        <v>7808</v>
      </c>
      <c r="Q2785" s="7"/>
      <c r="R2785" s="167"/>
      <c r="S2785" s="166"/>
      <c r="T2785" s="131"/>
      <c r="U2785" s="131"/>
      <c r="V2785" s="131"/>
    </row>
    <row r="2786" spans="2:22">
      <c r="B2786" s="137">
        <v>46044</v>
      </c>
      <c r="C2786" s="131" t="s">
        <v>6745</v>
      </c>
      <c r="D2786" s="131" t="s">
        <v>7593</v>
      </c>
      <c r="E2786" s="131">
        <v>1</v>
      </c>
      <c r="F2786" s="131">
        <v>0</v>
      </c>
      <c r="G2786" s="131">
        <v>0</v>
      </c>
      <c r="H2786" s="131">
        <v>0</v>
      </c>
      <c r="I2786" s="131">
        <v>0</v>
      </c>
      <c r="J2786" s="131">
        <v>0</v>
      </c>
      <c r="K2786" s="131">
        <v>0</v>
      </c>
      <c r="L2786" s="131">
        <v>0</v>
      </c>
      <c r="M2786" s="131"/>
      <c r="N2786" s="131"/>
      <c r="O2786" s="131"/>
      <c r="P2786" s="131"/>
      <c r="Q2786" s="7"/>
      <c r="R2786" s="167"/>
      <c r="S2786" s="166"/>
      <c r="T2786" s="131"/>
      <c r="U2786" s="131"/>
      <c r="V2786" s="131"/>
    </row>
    <row r="2787" spans="2:22">
      <c r="B2787" s="137">
        <v>46044</v>
      </c>
      <c r="C2787" s="131" t="s">
        <v>6745</v>
      </c>
      <c r="D2787" s="131" t="s">
        <v>7800</v>
      </c>
      <c r="E2787" s="131">
        <v>1</v>
      </c>
      <c r="F2787" s="11">
        <v>0</v>
      </c>
      <c r="G2787" s="131">
        <v>0</v>
      </c>
      <c r="H2787" s="131">
        <v>5</v>
      </c>
      <c r="I2787" s="131">
        <v>0</v>
      </c>
      <c r="J2787" s="131">
        <v>0</v>
      </c>
      <c r="K2787" s="131">
        <v>0</v>
      </c>
      <c r="L2787" s="131">
        <v>5</v>
      </c>
      <c r="M2787" s="131"/>
      <c r="N2787" s="131"/>
      <c r="O2787" s="131" t="s">
        <v>7809</v>
      </c>
      <c r="P2787" s="131" t="s">
        <v>7810</v>
      </c>
      <c r="Q2787" s="7"/>
      <c r="R2787" s="167"/>
      <c r="S2787" s="166"/>
      <c r="T2787" s="131"/>
      <c r="U2787" s="131"/>
      <c r="V2787" s="131"/>
    </row>
    <row r="2788" spans="2:22">
      <c r="B2788" s="137">
        <v>46044</v>
      </c>
      <c r="C2788" s="131" t="s">
        <v>6745</v>
      </c>
      <c r="D2788" s="131" t="s">
        <v>7746</v>
      </c>
      <c r="E2788" s="131">
        <v>2</v>
      </c>
      <c r="F2788" s="11">
        <v>0</v>
      </c>
      <c r="G2788" s="131">
        <v>0</v>
      </c>
      <c r="H2788" s="131">
        <v>5</v>
      </c>
      <c r="I2788" s="131">
        <v>0</v>
      </c>
      <c r="J2788" s="131">
        <v>0</v>
      </c>
      <c r="K2788" s="131">
        <v>0</v>
      </c>
      <c r="L2788" s="131">
        <v>5</v>
      </c>
      <c r="M2788" s="131"/>
      <c r="N2788" s="131"/>
      <c r="O2788" s="131" t="s">
        <v>7809</v>
      </c>
      <c r="P2788" s="131" t="s">
        <v>7810</v>
      </c>
      <c r="Q2788" s="7"/>
      <c r="R2788" s="167"/>
      <c r="S2788" s="166"/>
      <c r="T2788" s="131"/>
      <c r="U2788" s="131"/>
      <c r="V2788" s="131"/>
    </row>
    <row r="2789" spans="2:22">
      <c r="B2789" s="137">
        <v>46044</v>
      </c>
      <c r="C2789" s="131" t="s">
        <v>6745</v>
      </c>
      <c r="D2789" s="131" t="s">
        <v>7738</v>
      </c>
      <c r="E2789" s="131">
        <v>1</v>
      </c>
      <c r="F2789" s="11">
        <v>0</v>
      </c>
      <c r="G2789" s="131">
        <v>0</v>
      </c>
      <c r="H2789" s="131">
        <v>2</v>
      </c>
      <c r="I2789" s="131">
        <v>0</v>
      </c>
      <c r="J2789" s="131">
        <v>0</v>
      </c>
      <c r="K2789" s="131">
        <v>0</v>
      </c>
      <c r="L2789" s="131">
        <v>2</v>
      </c>
      <c r="M2789" s="131"/>
      <c r="N2789" s="131"/>
      <c r="O2789" s="131" t="s">
        <v>7809</v>
      </c>
      <c r="P2789" s="131" t="s">
        <v>7808</v>
      </c>
      <c r="Q2789" s="7"/>
      <c r="R2789" s="167"/>
      <c r="S2789" s="166"/>
      <c r="T2789" s="131"/>
      <c r="U2789" s="131"/>
      <c r="V2789" s="131"/>
    </row>
    <row r="2790" spans="2:22">
      <c r="B2790" s="137">
        <v>46044</v>
      </c>
      <c r="C2790" s="131" t="s">
        <v>6745</v>
      </c>
      <c r="D2790" s="131" t="s">
        <v>7732</v>
      </c>
      <c r="E2790" s="131">
        <v>9</v>
      </c>
      <c r="F2790" s="131">
        <v>0</v>
      </c>
      <c r="G2790" s="131">
        <v>0</v>
      </c>
      <c r="H2790" s="131">
        <v>0</v>
      </c>
      <c r="I2790" s="131">
        <v>0</v>
      </c>
      <c r="J2790" s="131">
        <v>0</v>
      </c>
      <c r="K2790" s="131">
        <v>0</v>
      </c>
      <c r="L2790" s="131">
        <v>0</v>
      </c>
      <c r="M2790" s="131"/>
      <c r="N2790" s="131"/>
      <c r="O2790" s="131"/>
      <c r="P2790" s="131"/>
      <c r="Q2790" s="7"/>
      <c r="R2790" s="167"/>
      <c r="S2790" s="166"/>
      <c r="T2790" s="131"/>
      <c r="U2790" s="131"/>
      <c r="V2790" s="131"/>
    </row>
    <row r="2791" spans="2:22">
      <c r="B2791" s="137">
        <v>46044</v>
      </c>
      <c r="C2791" s="131" t="s">
        <v>6745</v>
      </c>
      <c r="D2791" s="131" t="s">
        <v>7758</v>
      </c>
      <c r="E2791" s="131">
        <v>1</v>
      </c>
      <c r="F2791" s="131">
        <v>0</v>
      </c>
      <c r="G2791" s="131">
        <v>0</v>
      </c>
      <c r="H2791" s="131">
        <v>0</v>
      </c>
      <c r="I2791" s="131">
        <v>0</v>
      </c>
      <c r="J2791" s="131">
        <v>0</v>
      </c>
      <c r="K2791" s="131">
        <v>0</v>
      </c>
      <c r="L2791" s="131">
        <v>0</v>
      </c>
      <c r="M2791" s="131"/>
      <c r="N2791" s="131"/>
      <c r="O2791" s="131"/>
      <c r="P2791" s="131"/>
      <c r="Q2791" s="7"/>
      <c r="R2791" s="167"/>
      <c r="S2791" s="166"/>
      <c r="T2791" s="131"/>
      <c r="U2791" s="131"/>
      <c r="V2791" s="131"/>
    </row>
    <row r="2792" spans="2:22">
      <c r="B2792" s="137">
        <v>46044</v>
      </c>
      <c r="C2792" s="131" t="s">
        <v>6745</v>
      </c>
      <c r="D2792" s="131" t="s">
        <v>7727</v>
      </c>
      <c r="E2792" s="131">
        <v>4</v>
      </c>
      <c r="F2792" s="11">
        <v>3</v>
      </c>
      <c r="G2792" s="131">
        <v>0</v>
      </c>
      <c r="H2792" s="131">
        <v>10</v>
      </c>
      <c r="I2792" s="131">
        <v>0</v>
      </c>
      <c r="J2792" s="131">
        <v>0</v>
      </c>
      <c r="K2792" s="131">
        <v>0</v>
      </c>
      <c r="L2792" s="131">
        <v>10</v>
      </c>
      <c r="M2792" s="131" t="s">
        <v>7809</v>
      </c>
      <c r="N2792" s="131" t="s">
        <v>7808</v>
      </c>
      <c r="O2792" s="131" t="s">
        <v>7808</v>
      </c>
      <c r="P2792" s="131" t="s">
        <v>7811</v>
      </c>
      <c r="Q2792" s="7"/>
      <c r="R2792" s="167"/>
      <c r="S2792" s="166"/>
      <c r="T2792" s="131"/>
      <c r="U2792" s="131"/>
      <c r="V2792" s="131"/>
    </row>
    <row r="2793" spans="2:22">
      <c r="B2793" s="137">
        <v>46044</v>
      </c>
      <c r="C2793" s="131" t="s">
        <v>6745</v>
      </c>
      <c r="D2793" s="131" t="s">
        <v>7801</v>
      </c>
      <c r="E2793" s="131">
        <v>3</v>
      </c>
      <c r="F2793" s="11">
        <v>0</v>
      </c>
      <c r="G2793" s="131">
        <v>0</v>
      </c>
      <c r="H2793" s="131">
        <v>3</v>
      </c>
      <c r="I2793" s="131">
        <v>0</v>
      </c>
      <c r="J2793" s="131">
        <v>0</v>
      </c>
      <c r="K2793" s="131">
        <v>0</v>
      </c>
      <c r="L2793" s="131">
        <v>3</v>
      </c>
      <c r="M2793" s="131"/>
      <c r="N2793" s="131"/>
      <c r="O2793" s="131" t="s">
        <v>7808</v>
      </c>
      <c r="P2793" s="131" t="s">
        <v>7810</v>
      </c>
      <c r="Q2793" s="7"/>
      <c r="R2793" s="167"/>
      <c r="S2793" s="166"/>
      <c r="T2793" s="131"/>
      <c r="U2793" s="131"/>
      <c r="V2793" s="131"/>
    </row>
    <row r="2794" spans="2:22">
      <c r="B2794" s="137">
        <v>46044</v>
      </c>
      <c r="C2794" s="131" t="s">
        <v>6745</v>
      </c>
      <c r="D2794" s="131" t="s">
        <v>7759</v>
      </c>
      <c r="E2794" s="131">
        <v>2</v>
      </c>
      <c r="F2794" s="131">
        <v>0</v>
      </c>
      <c r="G2794" s="131">
        <v>0</v>
      </c>
      <c r="H2794" s="131">
        <v>0</v>
      </c>
      <c r="I2794" s="131">
        <v>0</v>
      </c>
      <c r="J2794" s="131">
        <v>0</v>
      </c>
      <c r="K2794" s="131">
        <v>0</v>
      </c>
      <c r="L2794" s="131">
        <v>0</v>
      </c>
      <c r="M2794" s="131"/>
      <c r="N2794" s="131"/>
      <c r="O2794" s="131"/>
      <c r="P2794" s="131"/>
      <c r="Q2794" s="7"/>
      <c r="R2794" s="167"/>
      <c r="S2794" s="166"/>
      <c r="T2794" s="131"/>
      <c r="U2794" s="131"/>
      <c r="V2794" s="131"/>
    </row>
    <row r="2795" spans="2:22">
      <c r="B2795" s="137">
        <v>46044</v>
      </c>
      <c r="C2795" s="131" t="s">
        <v>6745</v>
      </c>
      <c r="D2795" s="131" t="s">
        <v>7802</v>
      </c>
      <c r="E2795" s="131">
        <v>1</v>
      </c>
      <c r="F2795" s="131">
        <v>0</v>
      </c>
      <c r="G2795" s="131">
        <v>0</v>
      </c>
      <c r="H2795" s="131">
        <v>0</v>
      </c>
      <c r="I2795" s="131">
        <v>0</v>
      </c>
      <c r="J2795" s="131">
        <v>0</v>
      </c>
      <c r="K2795" s="131">
        <v>0</v>
      </c>
      <c r="L2795" s="131">
        <v>0</v>
      </c>
      <c r="M2795" s="131"/>
      <c r="N2795" s="131"/>
      <c r="O2795" s="131"/>
      <c r="P2795" s="131"/>
      <c r="Q2795" s="7"/>
      <c r="R2795" s="167"/>
      <c r="S2795" s="166"/>
      <c r="T2795" s="131"/>
      <c r="U2795" s="131"/>
      <c r="V2795" s="131"/>
    </row>
    <row r="2796" spans="2:22">
      <c r="B2796" s="137">
        <v>46044</v>
      </c>
      <c r="C2796" s="131" t="s">
        <v>6745</v>
      </c>
      <c r="D2796" s="131" t="s">
        <v>7803</v>
      </c>
      <c r="E2796" s="131">
        <v>6</v>
      </c>
      <c r="F2796" s="11">
        <v>1</v>
      </c>
      <c r="G2796" s="131">
        <v>0</v>
      </c>
      <c r="H2796" s="131">
        <v>3</v>
      </c>
      <c r="I2796" s="131">
        <v>0</v>
      </c>
      <c r="J2796" s="131">
        <v>0</v>
      </c>
      <c r="K2796" s="131">
        <v>0</v>
      </c>
      <c r="L2796" s="131">
        <v>3</v>
      </c>
      <c r="M2796" s="131"/>
      <c r="N2796" s="131"/>
      <c r="O2796" s="131" t="s">
        <v>7812</v>
      </c>
      <c r="P2796" s="131" t="s">
        <v>7813</v>
      </c>
      <c r="Q2796" s="7"/>
      <c r="R2796" s="167"/>
      <c r="S2796" s="166"/>
      <c r="T2796" s="131"/>
      <c r="U2796" s="131"/>
      <c r="V2796" s="131"/>
    </row>
    <row r="2797" spans="2:22">
      <c r="B2797" s="137">
        <v>46045</v>
      </c>
      <c r="C2797" s="131" t="s">
        <v>6745</v>
      </c>
      <c r="D2797" s="131" t="s">
        <v>7757</v>
      </c>
      <c r="E2797" s="131">
        <v>1</v>
      </c>
      <c r="F2797" s="131">
        <v>0</v>
      </c>
      <c r="G2797" s="131">
        <v>0</v>
      </c>
      <c r="H2797" s="131">
        <v>0</v>
      </c>
      <c r="I2797" s="131">
        <v>0</v>
      </c>
      <c r="J2797" s="131">
        <v>0</v>
      </c>
      <c r="K2797" s="131">
        <v>0</v>
      </c>
      <c r="L2797" s="131">
        <v>0</v>
      </c>
      <c r="M2797" s="131"/>
      <c r="N2797" s="131"/>
      <c r="O2797" s="131"/>
      <c r="P2797" s="131"/>
      <c r="Q2797" s="7"/>
      <c r="R2797" s="167"/>
      <c r="S2797" s="166"/>
      <c r="T2797" s="131"/>
      <c r="U2797" s="131"/>
      <c r="V2797" s="131"/>
    </row>
    <row r="2798" spans="2:22">
      <c r="B2798" s="137">
        <v>46045</v>
      </c>
      <c r="C2798" s="131" t="s">
        <v>6745</v>
      </c>
      <c r="D2798" s="131" t="s">
        <v>7771</v>
      </c>
      <c r="E2798" s="131">
        <v>2</v>
      </c>
      <c r="F2798" s="131">
        <v>0</v>
      </c>
      <c r="G2798" s="131">
        <v>0</v>
      </c>
      <c r="H2798" s="131">
        <v>0</v>
      </c>
      <c r="I2798" s="131">
        <v>0</v>
      </c>
      <c r="J2798" s="131">
        <v>0</v>
      </c>
      <c r="K2798" s="131">
        <v>0</v>
      </c>
      <c r="L2798" s="131">
        <v>0</v>
      </c>
      <c r="M2798" s="131"/>
      <c r="N2798" s="131"/>
      <c r="O2798" s="131"/>
      <c r="P2798" s="131"/>
      <c r="Q2798" s="7"/>
      <c r="R2798" s="167"/>
      <c r="S2798" s="166"/>
      <c r="T2798" s="131"/>
      <c r="U2798" s="131"/>
      <c r="V2798" s="131"/>
    </row>
    <row r="2799" spans="2:22" hidden="1">
      <c r="B2799" s="137">
        <v>46045</v>
      </c>
      <c r="C2799" s="131" t="s">
        <v>3904</v>
      </c>
      <c r="D2799" s="131" t="s">
        <v>7814</v>
      </c>
      <c r="E2799" s="131">
        <v>5</v>
      </c>
      <c r="F2799" s="131">
        <v>0</v>
      </c>
      <c r="G2799" s="131">
        <v>0</v>
      </c>
      <c r="H2799" s="131">
        <v>0</v>
      </c>
      <c r="I2799" s="131">
        <v>0</v>
      </c>
      <c r="J2799" s="131">
        <v>0</v>
      </c>
      <c r="K2799" s="131">
        <v>0</v>
      </c>
      <c r="L2799" s="131">
        <v>0</v>
      </c>
      <c r="M2799" s="131"/>
      <c r="N2799" s="131"/>
      <c r="O2799" s="131"/>
      <c r="P2799" s="131"/>
      <c r="Q2799" s="7"/>
      <c r="R2799" s="167"/>
      <c r="S2799" s="166"/>
      <c r="T2799" s="131"/>
      <c r="U2799" s="131"/>
      <c r="V2799" s="131"/>
    </row>
    <row r="2800" spans="2:22" hidden="1">
      <c r="B2800" s="137">
        <v>46045</v>
      </c>
      <c r="C2800" s="131" t="s">
        <v>3904</v>
      </c>
      <c r="D2800" s="131" t="s">
        <v>7815</v>
      </c>
      <c r="E2800" s="131">
        <v>4</v>
      </c>
      <c r="F2800" s="131">
        <v>0</v>
      </c>
      <c r="G2800" s="131">
        <v>0</v>
      </c>
      <c r="H2800" s="131">
        <v>0</v>
      </c>
      <c r="I2800" s="131">
        <v>0</v>
      </c>
      <c r="J2800" s="131">
        <v>0</v>
      </c>
      <c r="K2800" s="131">
        <v>0</v>
      </c>
      <c r="L2800" s="131">
        <v>0</v>
      </c>
      <c r="M2800" s="131"/>
      <c r="N2800" s="131"/>
      <c r="O2800" s="131"/>
      <c r="P2800" s="131"/>
      <c r="Q2800" s="7"/>
      <c r="R2800" s="167"/>
      <c r="S2800" s="166"/>
      <c r="T2800" s="131"/>
      <c r="U2800" s="131"/>
      <c r="V2800" s="131"/>
    </row>
    <row r="2801" spans="2:22">
      <c r="B2801" s="137">
        <v>46045</v>
      </c>
      <c r="C2801" s="131" t="s">
        <v>6745</v>
      </c>
      <c r="D2801" s="131" t="s">
        <v>7816</v>
      </c>
      <c r="E2801" s="131">
        <v>3</v>
      </c>
      <c r="F2801" s="11">
        <v>0</v>
      </c>
      <c r="G2801" s="131">
        <v>0</v>
      </c>
      <c r="H2801" s="131">
        <v>3</v>
      </c>
      <c r="I2801" s="131">
        <v>0</v>
      </c>
      <c r="J2801" s="131">
        <v>0</v>
      </c>
      <c r="K2801" s="131">
        <v>0</v>
      </c>
      <c r="L2801" s="131">
        <v>3</v>
      </c>
      <c r="M2801" s="131"/>
      <c r="N2801" s="131"/>
      <c r="O2801" s="131" t="s">
        <v>7823</v>
      </c>
      <c r="P2801" s="131" t="s">
        <v>7823</v>
      </c>
      <c r="Q2801" s="7"/>
      <c r="R2801" s="167"/>
      <c r="S2801" s="166"/>
      <c r="T2801" s="131"/>
      <c r="U2801" s="131"/>
      <c r="V2801" s="131"/>
    </row>
    <row r="2802" spans="2:22" hidden="1">
      <c r="B2802" s="137">
        <v>46045</v>
      </c>
      <c r="C2802" s="131" t="s">
        <v>3904</v>
      </c>
      <c r="D2802" s="131" t="s">
        <v>7817</v>
      </c>
      <c r="E2802" s="131">
        <v>13</v>
      </c>
      <c r="F2802" s="131">
        <v>0</v>
      </c>
      <c r="G2802" s="131">
        <v>0</v>
      </c>
      <c r="H2802" s="131">
        <v>0</v>
      </c>
      <c r="I2802" s="131">
        <v>0</v>
      </c>
      <c r="J2802" s="131">
        <v>0</v>
      </c>
      <c r="K2802" s="131">
        <v>0</v>
      </c>
      <c r="L2802" s="131">
        <v>0</v>
      </c>
      <c r="M2802" s="131"/>
      <c r="N2802" s="131"/>
      <c r="O2802" s="131"/>
      <c r="P2802" s="131"/>
      <c r="Q2802" s="7"/>
      <c r="R2802" s="167"/>
      <c r="S2802" s="166"/>
      <c r="T2802" s="131"/>
      <c r="U2802" s="131"/>
      <c r="V2802" s="131"/>
    </row>
    <row r="2803" spans="2:22" hidden="1">
      <c r="B2803" s="137">
        <v>46045</v>
      </c>
      <c r="C2803" s="131" t="s">
        <v>3904</v>
      </c>
      <c r="D2803" s="131" t="s">
        <v>7818</v>
      </c>
      <c r="E2803" s="131">
        <v>5</v>
      </c>
      <c r="F2803" s="131">
        <v>0</v>
      </c>
      <c r="G2803" s="131">
        <v>0</v>
      </c>
      <c r="H2803" s="131">
        <v>0</v>
      </c>
      <c r="I2803" s="131">
        <v>0</v>
      </c>
      <c r="J2803" s="131">
        <v>0</v>
      </c>
      <c r="K2803" s="131">
        <v>0</v>
      </c>
      <c r="L2803" s="131">
        <v>0</v>
      </c>
      <c r="M2803" s="131"/>
      <c r="N2803" s="131"/>
      <c r="O2803" s="131"/>
      <c r="P2803" s="131"/>
      <c r="Q2803" s="7"/>
      <c r="R2803" s="167"/>
      <c r="S2803" s="166"/>
      <c r="T2803" s="131"/>
      <c r="U2803" s="131"/>
      <c r="V2803" s="131"/>
    </row>
    <row r="2804" spans="2:22" hidden="1">
      <c r="B2804" s="137">
        <v>46045</v>
      </c>
      <c r="C2804" s="131" t="s">
        <v>3904</v>
      </c>
      <c r="D2804" s="131" t="s">
        <v>7819</v>
      </c>
      <c r="E2804" s="131">
        <v>3</v>
      </c>
      <c r="F2804" s="131">
        <v>0</v>
      </c>
      <c r="G2804" s="131">
        <v>0</v>
      </c>
      <c r="H2804" s="131">
        <v>0</v>
      </c>
      <c r="I2804" s="131">
        <v>0</v>
      </c>
      <c r="J2804" s="131">
        <v>0</v>
      </c>
      <c r="K2804" s="131">
        <v>0</v>
      </c>
      <c r="L2804" s="131">
        <v>0</v>
      </c>
      <c r="M2804" s="131"/>
      <c r="N2804" s="131"/>
      <c r="O2804" s="131"/>
      <c r="P2804" s="131"/>
      <c r="Q2804" s="7"/>
      <c r="R2804" s="167"/>
      <c r="S2804" s="166"/>
      <c r="T2804" s="131"/>
      <c r="U2804" s="131"/>
      <c r="V2804" s="131"/>
    </row>
    <row r="2805" spans="2:22" hidden="1">
      <c r="B2805" s="137">
        <v>46045</v>
      </c>
      <c r="C2805" s="131" t="s">
        <v>3904</v>
      </c>
      <c r="D2805" s="131" t="s">
        <v>7820</v>
      </c>
      <c r="E2805" s="131">
        <v>1</v>
      </c>
      <c r="F2805" s="131">
        <v>0</v>
      </c>
      <c r="G2805" s="131">
        <v>0</v>
      </c>
      <c r="H2805" s="131">
        <v>0</v>
      </c>
      <c r="I2805" s="131">
        <v>0</v>
      </c>
      <c r="J2805" s="131">
        <v>0</v>
      </c>
      <c r="K2805" s="131">
        <v>0</v>
      </c>
      <c r="L2805" s="131">
        <v>0</v>
      </c>
      <c r="M2805" s="131"/>
      <c r="N2805" s="131"/>
      <c r="O2805" s="131"/>
      <c r="P2805" s="131"/>
      <c r="Q2805" s="7"/>
      <c r="R2805" s="167"/>
      <c r="S2805" s="166"/>
      <c r="T2805" s="131"/>
      <c r="U2805" s="131"/>
      <c r="V2805" s="131"/>
    </row>
    <row r="2806" spans="2:22">
      <c r="B2806" s="137">
        <v>46045</v>
      </c>
      <c r="C2806" s="131" t="s">
        <v>6745</v>
      </c>
      <c r="D2806" s="131" t="s">
        <v>7768</v>
      </c>
      <c r="E2806" s="131">
        <v>7</v>
      </c>
      <c r="F2806" s="131">
        <v>0</v>
      </c>
      <c r="G2806" s="131">
        <v>0</v>
      </c>
      <c r="H2806" s="131">
        <v>0</v>
      </c>
      <c r="I2806" s="131">
        <v>0</v>
      </c>
      <c r="J2806" s="131">
        <v>0</v>
      </c>
      <c r="K2806" s="131">
        <v>0</v>
      </c>
      <c r="L2806" s="131">
        <v>0</v>
      </c>
      <c r="M2806" s="131"/>
      <c r="N2806" s="131"/>
      <c r="O2806" s="131"/>
      <c r="P2806" s="131"/>
      <c r="Q2806" s="7"/>
      <c r="R2806" s="167"/>
      <c r="S2806" s="166"/>
      <c r="T2806" s="131"/>
      <c r="U2806" s="131"/>
      <c r="V2806" s="131"/>
    </row>
    <row r="2807" spans="2:22">
      <c r="B2807" s="137">
        <v>46045</v>
      </c>
      <c r="C2807" s="131" t="s">
        <v>6745</v>
      </c>
      <c r="D2807" s="131" t="s">
        <v>7765</v>
      </c>
      <c r="E2807" s="131">
        <v>8</v>
      </c>
      <c r="F2807" s="11">
        <v>1</v>
      </c>
      <c r="G2807" s="131">
        <v>0</v>
      </c>
      <c r="H2807" s="131">
        <v>0</v>
      </c>
      <c r="I2807" s="131">
        <v>0</v>
      </c>
      <c r="J2807" s="131">
        <v>1</v>
      </c>
      <c r="K2807" s="131">
        <v>0</v>
      </c>
      <c r="L2807" s="131">
        <v>1</v>
      </c>
      <c r="M2807" s="131" t="s">
        <v>7823</v>
      </c>
      <c r="N2807" s="131"/>
      <c r="O2807" s="131"/>
      <c r="P2807" s="131"/>
      <c r="Q2807" s="7"/>
      <c r="R2807" s="167"/>
      <c r="S2807" s="166"/>
      <c r="T2807" s="131"/>
      <c r="U2807" s="131"/>
      <c r="V2807" s="131"/>
    </row>
    <row r="2808" spans="2:22" hidden="1">
      <c r="B2808" s="137">
        <v>46045</v>
      </c>
      <c r="C2808" s="131" t="s">
        <v>3904</v>
      </c>
      <c r="D2808" s="131" t="s">
        <v>7821</v>
      </c>
      <c r="E2808" s="131">
        <v>4</v>
      </c>
      <c r="F2808" s="131">
        <v>0</v>
      </c>
      <c r="G2808" s="131">
        <v>0</v>
      </c>
      <c r="H2808" s="131">
        <v>0</v>
      </c>
      <c r="I2808" s="131">
        <v>0</v>
      </c>
      <c r="J2808" s="131">
        <v>0</v>
      </c>
      <c r="K2808" s="131">
        <v>0</v>
      </c>
      <c r="L2808" s="131">
        <v>0</v>
      </c>
      <c r="M2808" s="131"/>
      <c r="N2808" s="131"/>
      <c r="O2808" s="131"/>
      <c r="P2808" s="131"/>
      <c r="Q2808" s="7"/>
      <c r="R2808" s="167"/>
      <c r="S2808" s="166"/>
      <c r="T2808" s="131"/>
      <c r="U2808" s="131"/>
      <c r="V2808" s="131"/>
    </row>
    <row r="2809" spans="2:22" hidden="1">
      <c r="B2809" s="137">
        <v>46045</v>
      </c>
      <c r="C2809" s="131" t="s">
        <v>3904</v>
      </c>
      <c r="D2809" s="131" t="s">
        <v>7822</v>
      </c>
      <c r="E2809" s="131">
        <v>1</v>
      </c>
      <c r="F2809" s="131">
        <v>0</v>
      </c>
      <c r="G2809" s="131">
        <v>0</v>
      </c>
      <c r="H2809" s="131">
        <v>0</v>
      </c>
      <c r="I2809" s="131">
        <v>0</v>
      </c>
      <c r="J2809" s="131">
        <v>0</v>
      </c>
      <c r="K2809" s="131">
        <v>0</v>
      </c>
      <c r="L2809" s="131">
        <v>0</v>
      </c>
      <c r="M2809" s="131"/>
      <c r="N2809" s="131"/>
      <c r="O2809" s="131"/>
      <c r="P2809" s="131"/>
      <c r="Q2809" s="7"/>
      <c r="R2809" s="167"/>
      <c r="S2809" s="166"/>
      <c r="T2809" s="131"/>
      <c r="U2809" s="131"/>
      <c r="V2809" s="131"/>
    </row>
    <row r="2810" spans="2:22">
      <c r="B2810" s="137">
        <v>46045</v>
      </c>
      <c r="C2810" s="131" t="s">
        <v>6745</v>
      </c>
      <c r="D2810" s="131" t="s">
        <v>7749</v>
      </c>
      <c r="E2810" s="131">
        <v>5</v>
      </c>
      <c r="F2810" s="11">
        <v>0</v>
      </c>
      <c r="G2810" s="131">
        <v>0</v>
      </c>
      <c r="H2810" s="131">
        <v>3</v>
      </c>
      <c r="I2810" s="131">
        <v>0</v>
      </c>
      <c r="J2810" s="131">
        <v>0</v>
      </c>
      <c r="K2810" s="131">
        <v>0</v>
      </c>
      <c r="L2810" s="131">
        <v>3</v>
      </c>
      <c r="M2810" s="131"/>
      <c r="N2810" s="131"/>
      <c r="O2810" s="131" t="s">
        <v>7823</v>
      </c>
      <c r="P2810" s="131" t="s">
        <v>7823</v>
      </c>
      <c r="Q2810" s="7"/>
      <c r="R2810" s="167"/>
      <c r="S2810" s="166"/>
      <c r="T2810" s="131"/>
      <c r="U2810" s="131"/>
      <c r="V2810" s="131"/>
    </row>
    <row r="2811" spans="2:22">
      <c r="B2811" s="137">
        <v>46045</v>
      </c>
      <c r="C2811" s="131" t="s">
        <v>6745</v>
      </c>
      <c r="D2811" s="131" t="s">
        <v>7797</v>
      </c>
      <c r="E2811" s="131">
        <v>1</v>
      </c>
      <c r="F2811" s="131">
        <v>0</v>
      </c>
      <c r="G2811" s="131">
        <v>0</v>
      </c>
      <c r="H2811" s="131">
        <v>0</v>
      </c>
      <c r="I2811" s="131">
        <v>0</v>
      </c>
      <c r="J2811" s="131">
        <v>0</v>
      </c>
      <c r="K2811" s="131">
        <v>0</v>
      </c>
      <c r="L2811" s="131">
        <v>0</v>
      </c>
      <c r="M2811" s="131"/>
      <c r="N2811" s="131"/>
      <c r="O2811" s="131"/>
      <c r="P2811" s="131"/>
      <c r="Q2811" s="7"/>
      <c r="R2811" s="167"/>
      <c r="S2811" s="166"/>
      <c r="T2811" s="131"/>
      <c r="U2811" s="131"/>
      <c r="V2811" s="131"/>
    </row>
    <row r="2812" spans="2:22">
      <c r="B2812" s="137">
        <v>46045</v>
      </c>
      <c r="C2812" s="131" t="s">
        <v>6745</v>
      </c>
      <c r="D2812" s="131" t="s">
        <v>7795</v>
      </c>
      <c r="E2812" s="131">
        <v>1</v>
      </c>
      <c r="F2812" s="131">
        <v>0</v>
      </c>
      <c r="G2812" s="131">
        <v>0</v>
      </c>
      <c r="H2812" s="131">
        <v>0</v>
      </c>
      <c r="I2812" s="131">
        <v>0</v>
      </c>
      <c r="J2812" s="131">
        <v>0</v>
      </c>
      <c r="K2812" s="131">
        <v>0</v>
      </c>
      <c r="L2812" s="131">
        <v>0</v>
      </c>
      <c r="M2812" s="131"/>
      <c r="N2812" s="131"/>
      <c r="O2812" s="131"/>
      <c r="P2812" s="131"/>
      <c r="Q2812" s="7"/>
      <c r="R2812" s="167"/>
      <c r="S2812" s="166"/>
      <c r="T2812" s="131"/>
      <c r="U2812" s="131"/>
      <c r="V2812" s="131"/>
    </row>
    <row r="2813" spans="2:22">
      <c r="B2813" s="137">
        <v>46045</v>
      </c>
      <c r="C2813" s="131" t="s">
        <v>6745</v>
      </c>
      <c r="D2813" s="131" t="s">
        <v>7793</v>
      </c>
      <c r="E2813" s="131">
        <v>9</v>
      </c>
      <c r="F2813" s="131">
        <v>0</v>
      </c>
      <c r="G2813" s="131">
        <v>0</v>
      </c>
      <c r="H2813" s="131">
        <v>0</v>
      </c>
      <c r="I2813" s="131">
        <v>0</v>
      </c>
      <c r="J2813" s="131">
        <v>0</v>
      </c>
      <c r="K2813" s="131">
        <v>0</v>
      </c>
      <c r="L2813" s="131">
        <v>0</v>
      </c>
      <c r="M2813" s="131"/>
      <c r="N2813" s="131"/>
      <c r="O2813" s="131"/>
      <c r="P2813" s="131"/>
      <c r="Q2813" s="7"/>
      <c r="R2813" s="167"/>
      <c r="S2813" s="166"/>
      <c r="T2813" s="131"/>
      <c r="U2813" s="131"/>
      <c r="V2813" s="131"/>
    </row>
    <row r="2814" spans="2:22">
      <c r="B2814" s="137">
        <v>46045</v>
      </c>
      <c r="C2814" s="131" t="s">
        <v>6745</v>
      </c>
      <c r="D2814" s="131" t="s">
        <v>7794</v>
      </c>
      <c r="E2814" s="131">
        <v>5</v>
      </c>
      <c r="F2814" s="11">
        <v>0</v>
      </c>
      <c r="G2814" s="131">
        <v>0</v>
      </c>
      <c r="H2814" s="131">
        <v>3</v>
      </c>
      <c r="I2814" s="131">
        <v>0</v>
      </c>
      <c r="J2814" s="131">
        <v>0</v>
      </c>
      <c r="K2814" s="131">
        <v>0</v>
      </c>
      <c r="L2814" s="131">
        <v>3</v>
      </c>
      <c r="M2814" s="131" t="s">
        <v>7824</v>
      </c>
      <c r="N2814" s="131" t="s">
        <v>7824</v>
      </c>
      <c r="O2814" s="131" t="s">
        <v>7823</v>
      </c>
      <c r="P2814" s="131" t="s">
        <v>7825</v>
      </c>
      <c r="Q2814" s="7"/>
      <c r="R2814" s="167"/>
      <c r="S2814" s="166"/>
      <c r="T2814" s="131"/>
      <c r="U2814" s="131"/>
      <c r="V2814" s="131"/>
    </row>
    <row r="2815" spans="2:22">
      <c r="B2815" s="137">
        <v>46045</v>
      </c>
      <c r="C2815" s="131" t="s">
        <v>6745</v>
      </c>
      <c r="D2815" s="131" t="s">
        <v>7792</v>
      </c>
      <c r="E2815" s="131">
        <v>7</v>
      </c>
      <c r="F2815" s="11">
        <v>0</v>
      </c>
      <c r="G2815" s="131">
        <v>0</v>
      </c>
      <c r="H2815" s="131">
        <v>1</v>
      </c>
      <c r="I2815" s="131">
        <v>0</v>
      </c>
      <c r="J2815" s="131">
        <v>0</v>
      </c>
      <c r="K2815" s="131">
        <v>0</v>
      </c>
      <c r="L2815" s="131">
        <v>1</v>
      </c>
      <c r="M2815" s="131"/>
      <c r="N2815" s="131"/>
      <c r="O2815" s="131" t="s">
        <v>7823</v>
      </c>
      <c r="P2815" s="131" t="s">
        <v>7823</v>
      </c>
      <c r="Q2815" s="7"/>
      <c r="R2815" s="167"/>
      <c r="S2815" s="166"/>
      <c r="T2815" s="131"/>
      <c r="U2815" s="131"/>
      <c r="V2815" s="131"/>
    </row>
    <row r="2816" spans="2:22">
      <c r="B2816" s="137">
        <v>46045</v>
      </c>
      <c r="C2816" s="131" t="s">
        <v>6745</v>
      </c>
      <c r="D2816" s="131" t="s">
        <v>7769</v>
      </c>
      <c r="E2816" s="131">
        <v>7</v>
      </c>
      <c r="F2816" s="11">
        <v>0</v>
      </c>
      <c r="G2816" s="131">
        <v>0</v>
      </c>
      <c r="H2816" s="131">
        <v>2</v>
      </c>
      <c r="I2816" s="131">
        <v>0</v>
      </c>
      <c r="J2816" s="131">
        <v>0</v>
      </c>
      <c r="K2816" s="131">
        <v>0</v>
      </c>
      <c r="L2816" s="131">
        <v>2</v>
      </c>
      <c r="M2816" s="131"/>
      <c r="N2816" s="131"/>
      <c r="O2816" s="131" t="s">
        <v>7826</v>
      </c>
      <c r="P2816" s="131" t="s">
        <v>7826</v>
      </c>
      <c r="Q2816" s="7"/>
      <c r="R2816" s="167"/>
      <c r="S2816" s="166"/>
      <c r="T2816" s="131"/>
      <c r="U2816" s="131"/>
      <c r="V2816" s="131"/>
    </row>
    <row r="2817" spans="2:22">
      <c r="B2817" s="137">
        <v>46045</v>
      </c>
      <c r="C2817" s="131" t="s">
        <v>6745</v>
      </c>
      <c r="D2817" s="131" t="s">
        <v>7773</v>
      </c>
      <c r="E2817" s="131">
        <v>7</v>
      </c>
      <c r="F2817" s="11">
        <v>0</v>
      </c>
      <c r="G2817" s="131">
        <v>0</v>
      </c>
      <c r="H2817" s="131">
        <v>1</v>
      </c>
      <c r="I2817" s="131">
        <v>0</v>
      </c>
      <c r="J2817" s="131">
        <v>0</v>
      </c>
      <c r="K2817" s="131">
        <v>0</v>
      </c>
      <c r="L2817" s="131">
        <v>1</v>
      </c>
      <c r="M2817" s="131"/>
      <c r="N2817" s="131"/>
      <c r="O2817" s="131" t="s">
        <v>7823</v>
      </c>
      <c r="P2817" s="131" t="s">
        <v>7823</v>
      </c>
      <c r="Q2817" s="7"/>
      <c r="R2817" s="167"/>
      <c r="S2817" s="166"/>
      <c r="T2817" s="131"/>
      <c r="U2817" s="131"/>
      <c r="V2817" s="131"/>
    </row>
    <row r="2818" spans="2:22">
      <c r="B2818" s="137">
        <v>46045</v>
      </c>
      <c r="C2818" s="131" t="s">
        <v>6745</v>
      </c>
      <c r="D2818" s="131" t="s">
        <v>7770</v>
      </c>
      <c r="E2818" s="131">
        <v>4</v>
      </c>
      <c r="F2818" s="11">
        <v>0</v>
      </c>
      <c r="G2818" s="131">
        <v>0</v>
      </c>
      <c r="H2818" s="131">
        <v>1</v>
      </c>
      <c r="I2818" s="131">
        <v>0</v>
      </c>
      <c r="J2818" s="131">
        <v>0</v>
      </c>
      <c r="K2818" s="131">
        <v>0</v>
      </c>
      <c r="L2818" s="131">
        <v>1</v>
      </c>
      <c r="M2818" s="131"/>
      <c r="N2818" s="131"/>
      <c r="O2818" s="131" t="s">
        <v>7823</v>
      </c>
      <c r="P2818" s="131" t="s">
        <v>7823</v>
      </c>
      <c r="Q2818" s="7"/>
      <c r="R2818" s="167"/>
      <c r="S2818" s="166"/>
      <c r="T2818" s="131"/>
      <c r="U2818" s="131"/>
      <c r="V2818" s="131"/>
    </row>
    <row r="2819" spans="2:22">
      <c r="B2819" s="137">
        <v>46046</v>
      </c>
      <c r="C2819" s="131" t="s">
        <v>6745</v>
      </c>
      <c r="D2819" s="131" t="s">
        <v>7766</v>
      </c>
      <c r="E2819" s="131">
        <v>6</v>
      </c>
      <c r="F2819" s="131">
        <v>0</v>
      </c>
      <c r="G2819" s="131">
        <v>0</v>
      </c>
      <c r="H2819" s="131">
        <v>0</v>
      </c>
      <c r="I2819" s="131">
        <v>0</v>
      </c>
      <c r="J2819" s="131">
        <v>0</v>
      </c>
      <c r="K2819" s="131">
        <v>0</v>
      </c>
      <c r="L2819" s="131">
        <v>0</v>
      </c>
      <c r="M2819" s="131"/>
      <c r="N2819" s="131"/>
      <c r="O2819" s="131"/>
      <c r="P2819" s="131"/>
      <c r="Q2819" s="7"/>
      <c r="R2819" s="167"/>
      <c r="S2819" s="166"/>
      <c r="T2819" s="131"/>
      <c r="U2819" s="131"/>
      <c r="V2819" s="131"/>
    </row>
    <row r="2820" spans="2:22" hidden="1">
      <c r="B2820" s="137">
        <v>46046</v>
      </c>
      <c r="C2820" s="131" t="s">
        <v>3904</v>
      </c>
      <c r="D2820" s="131" t="s">
        <v>7827</v>
      </c>
      <c r="E2820" s="131">
        <v>1</v>
      </c>
      <c r="F2820" s="131">
        <v>0</v>
      </c>
      <c r="G2820" s="131">
        <v>0</v>
      </c>
      <c r="H2820" s="131">
        <v>0</v>
      </c>
      <c r="I2820" s="131">
        <v>0</v>
      </c>
      <c r="J2820" s="131">
        <v>0</v>
      </c>
      <c r="K2820" s="131">
        <v>0</v>
      </c>
      <c r="L2820" s="131">
        <v>0</v>
      </c>
      <c r="M2820" s="131"/>
      <c r="N2820" s="131"/>
      <c r="O2820" s="131"/>
      <c r="P2820" s="131"/>
      <c r="Q2820" s="7"/>
      <c r="R2820" s="167"/>
      <c r="S2820" s="166"/>
      <c r="T2820" s="131"/>
      <c r="U2820" s="131"/>
      <c r="V2820" s="131"/>
    </row>
    <row r="2821" spans="2:22" hidden="1">
      <c r="B2821" s="137">
        <v>46046</v>
      </c>
      <c r="C2821" s="131" t="s">
        <v>3904</v>
      </c>
      <c r="D2821" s="131" t="s">
        <v>7828</v>
      </c>
      <c r="E2821" s="131">
        <v>3</v>
      </c>
      <c r="F2821" s="131">
        <v>0</v>
      </c>
      <c r="G2821" s="131">
        <v>0</v>
      </c>
      <c r="H2821" s="131">
        <v>0</v>
      </c>
      <c r="I2821" s="131">
        <v>0</v>
      </c>
      <c r="J2821" s="131">
        <v>0</v>
      </c>
      <c r="K2821" s="131">
        <v>0</v>
      </c>
      <c r="L2821" s="131">
        <v>0</v>
      </c>
      <c r="M2821" s="131"/>
      <c r="N2821" s="131"/>
      <c r="O2821" s="131"/>
      <c r="P2821" s="131"/>
      <c r="Q2821" s="7"/>
      <c r="R2821" s="167"/>
      <c r="S2821" s="166"/>
      <c r="T2821" s="131"/>
      <c r="U2821" s="131"/>
      <c r="V2821" s="131"/>
    </row>
    <row r="2822" spans="2:22" hidden="1">
      <c r="B2822" s="137">
        <v>46046</v>
      </c>
      <c r="C2822" s="131" t="s">
        <v>3904</v>
      </c>
      <c r="D2822" s="131" t="s">
        <v>7829</v>
      </c>
      <c r="E2822" s="131">
        <v>1</v>
      </c>
      <c r="F2822" s="131">
        <v>0</v>
      </c>
      <c r="G2822" s="131">
        <v>0</v>
      </c>
      <c r="H2822" s="131">
        <v>0</v>
      </c>
      <c r="I2822" s="131">
        <v>0</v>
      </c>
      <c r="J2822" s="131">
        <v>0</v>
      </c>
      <c r="K2822" s="131">
        <v>0</v>
      </c>
      <c r="L2822" s="131">
        <v>0</v>
      </c>
      <c r="M2822" s="131"/>
      <c r="N2822" s="131"/>
      <c r="O2822" s="131"/>
      <c r="P2822" s="131"/>
      <c r="Q2822" s="7"/>
      <c r="R2822" s="167"/>
      <c r="S2822" s="166"/>
      <c r="T2822" s="131"/>
      <c r="U2822" s="131"/>
      <c r="V2822" s="131"/>
    </row>
    <row r="2823" spans="2:22" hidden="1">
      <c r="B2823" s="137">
        <v>46046</v>
      </c>
      <c r="C2823" s="131" t="s">
        <v>3904</v>
      </c>
      <c r="D2823" s="131" t="s">
        <v>7830</v>
      </c>
      <c r="E2823" s="131">
        <v>1</v>
      </c>
      <c r="F2823" s="131">
        <v>0</v>
      </c>
      <c r="G2823" s="131">
        <v>0</v>
      </c>
      <c r="H2823" s="131">
        <v>0</v>
      </c>
      <c r="I2823" s="131">
        <v>0</v>
      </c>
      <c r="J2823" s="131">
        <v>0</v>
      </c>
      <c r="K2823" s="131">
        <v>0</v>
      </c>
      <c r="L2823" s="131">
        <v>0</v>
      </c>
      <c r="M2823" s="131"/>
      <c r="N2823" s="131"/>
      <c r="O2823" s="131"/>
      <c r="P2823" s="131"/>
      <c r="Q2823" s="7"/>
      <c r="R2823" s="167"/>
      <c r="S2823" s="166"/>
      <c r="T2823" s="131"/>
      <c r="U2823" s="131"/>
      <c r="V2823" s="131"/>
    </row>
    <row r="2824" spans="2:22" hidden="1">
      <c r="B2824" s="137">
        <v>46046</v>
      </c>
      <c r="C2824" s="131" t="s">
        <v>3904</v>
      </c>
      <c r="D2824" s="131" t="s">
        <v>7831</v>
      </c>
      <c r="E2824" s="131">
        <v>1</v>
      </c>
      <c r="F2824" s="131">
        <v>0</v>
      </c>
      <c r="G2824" s="131">
        <v>0</v>
      </c>
      <c r="H2824" s="131">
        <v>0</v>
      </c>
      <c r="I2824" s="131">
        <v>0</v>
      </c>
      <c r="J2824" s="131">
        <v>0</v>
      </c>
      <c r="K2824" s="131">
        <v>0</v>
      </c>
      <c r="L2824" s="131">
        <v>0</v>
      </c>
      <c r="M2824" s="131"/>
      <c r="N2824" s="131"/>
      <c r="O2824" s="131"/>
      <c r="P2824" s="131"/>
      <c r="Q2824" s="7"/>
      <c r="R2824" s="167"/>
      <c r="S2824" s="166"/>
      <c r="T2824" s="131"/>
      <c r="U2824" s="131"/>
      <c r="V2824" s="131"/>
    </row>
    <row r="2825" spans="2:22" hidden="1">
      <c r="B2825" s="137">
        <v>46046</v>
      </c>
      <c r="C2825" s="131" t="s">
        <v>3904</v>
      </c>
      <c r="D2825" s="131" t="s">
        <v>7832</v>
      </c>
      <c r="E2825" s="131">
        <v>1</v>
      </c>
      <c r="F2825" s="131">
        <v>0</v>
      </c>
      <c r="G2825" s="131">
        <v>0</v>
      </c>
      <c r="H2825" s="131">
        <v>0</v>
      </c>
      <c r="I2825" s="131">
        <v>0</v>
      </c>
      <c r="J2825" s="131">
        <v>0</v>
      </c>
      <c r="K2825" s="131">
        <v>0</v>
      </c>
      <c r="L2825" s="131">
        <v>0</v>
      </c>
      <c r="M2825" s="131"/>
      <c r="N2825" s="131"/>
      <c r="O2825" s="131"/>
      <c r="P2825" s="131"/>
      <c r="Q2825" s="7"/>
      <c r="R2825" s="167"/>
      <c r="S2825" s="166"/>
      <c r="T2825" s="131"/>
      <c r="U2825" s="131"/>
      <c r="V2825" s="131"/>
    </row>
    <row r="2826" spans="2:22" hidden="1">
      <c r="B2826" s="137">
        <v>46046</v>
      </c>
      <c r="C2826" s="131" t="s">
        <v>3904</v>
      </c>
      <c r="D2826" s="131" t="s">
        <v>7833</v>
      </c>
      <c r="E2826" s="131">
        <v>4</v>
      </c>
      <c r="F2826" s="131">
        <v>0</v>
      </c>
      <c r="G2826" s="131">
        <v>0</v>
      </c>
      <c r="H2826" s="131">
        <v>0</v>
      </c>
      <c r="I2826" s="131">
        <v>0</v>
      </c>
      <c r="J2826" s="131">
        <v>0</v>
      </c>
      <c r="K2826" s="131">
        <v>0</v>
      </c>
      <c r="L2826" s="131">
        <v>0</v>
      </c>
      <c r="M2826" s="131"/>
      <c r="N2826" s="131"/>
      <c r="O2826" s="131"/>
      <c r="P2826" s="131"/>
      <c r="Q2826" s="7"/>
      <c r="R2826" s="167"/>
      <c r="S2826" s="166"/>
      <c r="T2826" s="131"/>
      <c r="U2826" s="131"/>
      <c r="V2826" s="131"/>
    </row>
    <row r="2827" spans="2:22">
      <c r="B2827" s="137">
        <v>46046</v>
      </c>
      <c r="C2827" s="131" t="s">
        <v>6745</v>
      </c>
      <c r="D2827" s="131" t="s">
        <v>7796</v>
      </c>
      <c r="E2827" s="131">
        <v>11</v>
      </c>
      <c r="F2827" s="131">
        <v>0</v>
      </c>
      <c r="G2827" s="131">
        <v>0</v>
      </c>
      <c r="H2827" s="131">
        <v>0</v>
      </c>
      <c r="I2827" s="131">
        <v>0</v>
      </c>
      <c r="J2827" s="131">
        <v>0</v>
      </c>
      <c r="K2827" s="131">
        <v>0</v>
      </c>
      <c r="L2827" s="131">
        <v>0</v>
      </c>
      <c r="M2827" s="131"/>
      <c r="N2827" s="131"/>
      <c r="O2827" s="131"/>
      <c r="P2827" s="131"/>
      <c r="Q2827" s="7"/>
      <c r="R2827" s="167"/>
      <c r="S2827" s="166"/>
      <c r="T2827" s="131"/>
      <c r="U2827" s="131"/>
      <c r="V2827" s="131"/>
    </row>
    <row r="2828" spans="2:22">
      <c r="B2828" s="137">
        <v>46046</v>
      </c>
      <c r="C2828" s="131" t="s">
        <v>6745</v>
      </c>
      <c r="D2828" s="131" t="s">
        <v>7798</v>
      </c>
      <c r="E2828" s="131">
        <v>2</v>
      </c>
      <c r="F2828" s="131">
        <v>0</v>
      </c>
      <c r="G2828" s="131">
        <v>0</v>
      </c>
      <c r="H2828" s="131">
        <v>0</v>
      </c>
      <c r="I2828" s="131">
        <v>0</v>
      </c>
      <c r="J2828" s="131">
        <v>0</v>
      </c>
      <c r="K2828" s="131">
        <v>0</v>
      </c>
      <c r="L2828" s="131">
        <v>0</v>
      </c>
      <c r="M2828" s="131"/>
      <c r="N2828" s="131"/>
      <c r="O2828" s="131"/>
      <c r="P2828" s="131"/>
      <c r="Q2828" s="7"/>
      <c r="R2828" s="167"/>
      <c r="S2828" s="166"/>
      <c r="T2828" s="131"/>
      <c r="U2828" s="131"/>
      <c r="V2828" s="131"/>
    </row>
    <row r="2829" spans="2:22" hidden="1">
      <c r="B2829" s="137">
        <v>46046</v>
      </c>
      <c r="C2829" s="131" t="s">
        <v>3904</v>
      </c>
      <c r="D2829" s="131" t="s">
        <v>7834</v>
      </c>
      <c r="E2829" s="131">
        <v>3</v>
      </c>
      <c r="F2829" s="131">
        <v>0</v>
      </c>
      <c r="G2829" s="131">
        <v>0</v>
      </c>
      <c r="H2829" s="131">
        <v>0</v>
      </c>
      <c r="I2829" s="131">
        <v>0</v>
      </c>
      <c r="J2829" s="131">
        <v>0</v>
      </c>
      <c r="K2829" s="131">
        <v>0</v>
      </c>
      <c r="L2829" s="131">
        <v>0</v>
      </c>
      <c r="M2829" s="131"/>
      <c r="N2829" s="131"/>
      <c r="O2829" s="131"/>
      <c r="P2829" s="131"/>
      <c r="Q2829" s="7"/>
      <c r="R2829" s="167"/>
      <c r="S2829" s="166"/>
      <c r="T2829" s="131"/>
      <c r="U2829" s="131"/>
      <c r="V2829" s="131"/>
    </row>
    <row r="2830" spans="2:22">
      <c r="B2830" s="137">
        <v>46046</v>
      </c>
      <c r="C2830" s="131" t="s">
        <v>6745</v>
      </c>
      <c r="D2830" s="131" t="s">
        <v>7799</v>
      </c>
      <c r="E2830" s="131">
        <v>5</v>
      </c>
      <c r="F2830" s="11">
        <v>2</v>
      </c>
      <c r="G2830" s="131">
        <v>0</v>
      </c>
      <c r="H2830" s="131">
        <v>2</v>
      </c>
      <c r="I2830" s="131">
        <v>0</v>
      </c>
      <c r="J2830" s="131">
        <v>0</v>
      </c>
      <c r="K2830" s="131">
        <v>0</v>
      </c>
      <c r="L2830" s="131">
        <v>2</v>
      </c>
      <c r="M2830" s="131" t="s">
        <v>7839</v>
      </c>
      <c r="N2830" s="131" t="s">
        <v>7840</v>
      </c>
      <c r="O2830" s="131"/>
      <c r="P2830" s="131"/>
      <c r="Q2830" s="7"/>
      <c r="R2830" s="167"/>
      <c r="S2830" s="166"/>
      <c r="T2830" s="131"/>
      <c r="U2830" s="131"/>
      <c r="V2830" s="131"/>
    </row>
    <row r="2831" spans="2:22">
      <c r="B2831" s="137">
        <v>46046</v>
      </c>
      <c r="C2831" s="131" t="s">
        <v>6745</v>
      </c>
      <c r="D2831" s="131" t="s">
        <v>7815</v>
      </c>
      <c r="E2831" s="131">
        <v>4</v>
      </c>
      <c r="F2831" s="131">
        <v>0</v>
      </c>
      <c r="G2831" s="131">
        <v>0</v>
      </c>
      <c r="H2831" s="131">
        <v>0</v>
      </c>
      <c r="I2831" s="131">
        <v>0</v>
      </c>
      <c r="J2831" s="131">
        <v>0</v>
      </c>
      <c r="K2831" s="131">
        <v>0</v>
      </c>
      <c r="L2831" s="131">
        <v>0</v>
      </c>
      <c r="M2831" s="131"/>
      <c r="N2831" s="131"/>
      <c r="O2831" s="131"/>
      <c r="P2831" s="131"/>
      <c r="Q2831" s="7"/>
      <c r="R2831" s="167"/>
      <c r="S2831" s="166"/>
      <c r="T2831" s="131"/>
      <c r="U2831" s="131"/>
      <c r="V2831" s="131"/>
    </row>
    <row r="2832" spans="2:22">
      <c r="B2832" s="137">
        <v>46046</v>
      </c>
      <c r="C2832" s="131" t="s">
        <v>6745</v>
      </c>
      <c r="D2832" s="131" t="s">
        <v>7819</v>
      </c>
      <c r="E2832" s="131">
        <v>3</v>
      </c>
      <c r="F2832" s="131">
        <v>0</v>
      </c>
      <c r="G2832" s="131">
        <v>0</v>
      </c>
      <c r="H2832" s="131">
        <v>0</v>
      </c>
      <c r="I2832" s="131">
        <v>0</v>
      </c>
      <c r="J2832" s="131">
        <v>0</v>
      </c>
      <c r="K2832" s="131">
        <v>0</v>
      </c>
      <c r="L2832" s="131">
        <v>0</v>
      </c>
      <c r="M2832" s="131"/>
      <c r="N2832" s="131"/>
      <c r="O2832" s="131"/>
      <c r="P2832" s="131"/>
      <c r="Q2832" s="7"/>
      <c r="R2832" s="167"/>
      <c r="S2832" s="166"/>
      <c r="T2832" s="131"/>
      <c r="U2832" s="131"/>
      <c r="V2832" s="131"/>
    </row>
    <row r="2833" spans="2:22">
      <c r="B2833" s="137">
        <v>46046</v>
      </c>
      <c r="C2833" s="131" t="s">
        <v>6745</v>
      </c>
      <c r="D2833" s="131" t="s">
        <v>7814</v>
      </c>
      <c r="E2833" s="131">
        <v>5</v>
      </c>
      <c r="F2833" s="131">
        <v>0</v>
      </c>
      <c r="G2833" s="131">
        <v>0</v>
      </c>
      <c r="H2833" s="131">
        <v>0</v>
      </c>
      <c r="I2833" s="131">
        <v>0</v>
      </c>
      <c r="J2833" s="131">
        <v>0</v>
      </c>
      <c r="K2833" s="131">
        <v>0</v>
      </c>
      <c r="L2833" s="131">
        <v>0</v>
      </c>
      <c r="M2833" s="131"/>
      <c r="N2833" s="131"/>
      <c r="O2833" s="131"/>
      <c r="P2833" s="131"/>
      <c r="Q2833" s="7"/>
      <c r="R2833" s="167"/>
      <c r="S2833" s="166"/>
      <c r="T2833" s="131"/>
      <c r="U2833" s="131"/>
      <c r="V2833" s="131"/>
    </row>
    <row r="2834" spans="2:22">
      <c r="B2834" s="137">
        <v>46046</v>
      </c>
      <c r="C2834" s="131" t="s">
        <v>6745</v>
      </c>
      <c r="D2834" s="131" t="s">
        <v>7820</v>
      </c>
      <c r="E2834" s="131">
        <v>1</v>
      </c>
      <c r="F2834" s="131">
        <v>0</v>
      </c>
      <c r="G2834" s="131">
        <v>0</v>
      </c>
      <c r="H2834" s="131">
        <v>0</v>
      </c>
      <c r="I2834" s="131">
        <v>0</v>
      </c>
      <c r="J2834" s="131">
        <v>0</v>
      </c>
      <c r="K2834" s="131">
        <v>0</v>
      </c>
      <c r="L2834" s="131">
        <v>0</v>
      </c>
      <c r="M2834" s="131"/>
      <c r="N2834" s="131"/>
      <c r="O2834" s="131"/>
      <c r="P2834" s="131"/>
      <c r="Q2834" s="7"/>
      <c r="R2834" s="167"/>
      <c r="S2834" s="166"/>
      <c r="T2834" s="131"/>
      <c r="U2834" s="131"/>
      <c r="V2834" s="131"/>
    </row>
    <row r="2835" spans="2:22">
      <c r="B2835" s="137">
        <v>46046</v>
      </c>
      <c r="C2835" s="131" t="s">
        <v>6745</v>
      </c>
      <c r="D2835" s="131" t="s">
        <v>7822</v>
      </c>
      <c r="E2835" s="131">
        <v>1</v>
      </c>
      <c r="F2835" s="131">
        <v>0</v>
      </c>
      <c r="G2835" s="131">
        <v>0</v>
      </c>
      <c r="H2835" s="131">
        <v>0</v>
      </c>
      <c r="I2835" s="131">
        <v>0</v>
      </c>
      <c r="J2835" s="131">
        <v>0</v>
      </c>
      <c r="K2835" s="131">
        <v>0</v>
      </c>
      <c r="L2835" s="131">
        <v>0</v>
      </c>
      <c r="M2835" s="131"/>
      <c r="N2835" s="131"/>
      <c r="O2835" s="131"/>
      <c r="P2835" s="131"/>
      <c r="Q2835" s="7"/>
      <c r="R2835" s="167"/>
      <c r="S2835" s="166"/>
      <c r="T2835" s="131"/>
      <c r="U2835" s="131"/>
      <c r="V2835" s="131"/>
    </row>
    <row r="2836" spans="2:22" s="168" customFormat="1">
      <c r="B2836" s="137">
        <v>46047</v>
      </c>
      <c r="C2836" s="131" t="s">
        <v>6745</v>
      </c>
      <c r="D2836" s="131" t="s">
        <v>7836</v>
      </c>
      <c r="E2836" s="131">
        <v>4</v>
      </c>
      <c r="F2836" s="11">
        <v>1</v>
      </c>
      <c r="G2836" s="131">
        <v>0</v>
      </c>
      <c r="H2836" s="131">
        <v>7</v>
      </c>
      <c r="I2836" s="131">
        <v>0</v>
      </c>
      <c r="J2836" s="131">
        <v>0</v>
      </c>
      <c r="K2836" s="131">
        <v>0</v>
      </c>
      <c r="L2836" s="131">
        <v>7</v>
      </c>
      <c r="M2836" s="131" t="s">
        <v>7841</v>
      </c>
      <c r="N2836" s="131" t="s">
        <v>7842</v>
      </c>
      <c r="O2836" s="131" t="s">
        <v>7842</v>
      </c>
      <c r="P2836" s="131" t="s">
        <v>7843</v>
      </c>
      <c r="Q2836" s="7"/>
      <c r="R2836" s="167"/>
      <c r="S2836" s="166"/>
      <c r="T2836" s="131"/>
      <c r="U2836" s="131"/>
      <c r="V2836" s="131"/>
    </row>
    <row r="2837" spans="2:22">
      <c r="B2837" s="137">
        <v>46047</v>
      </c>
      <c r="C2837" s="131" t="s">
        <v>6745</v>
      </c>
      <c r="D2837" s="131" t="s">
        <v>7827</v>
      </c>
      <c r="E2837" s="131">
        <v>1</v>
      </c>
      <c r="F2837" s="131">
        <v>0</v>
      </c>
      <c r="G2837" s="131">
        <v>0</v>
      </c>
      <c r="H2837" s="131">
        <v>0</v>
      </c>
      <c r="I2837" s="131">
        <v>0</v>
      </c>
      <c r="J2837" s="131">
        <v>0</v>
      </c>
      <c r="K2837" s="131">
        <v>0</v>
      </c>
      <c r="L2837" s="131">
        <v>0</v>
      </c>
      <c r="M2837" s="131"/>
      <c r="N2837" s="131"/>
      <c r="O2837" s="131"/>
      <c r="P2837" s="131"/>
      <c r="Q2837" s="7"/>
      <c r="R2837" s="167"/>
      <c r="S2837" s="166"/>
      <c r="T2837" s="131"/>
      <c r="U2837" s="131"/>
      <c r="V2837" s="131"/>
    </row>
    <row r="2838" spans="2:22">
      <c r="B2838" s="137">
        <v>46047</v>
      </c>
      <c r="C2838" s="131" t="s">
        <v>6745</v>
      </c>
      <c r="D2838" s="131" t="s">
        <v>7817</v>
      </c>
      <c r="E2838" s="131">
        <v>13</v>
      </c>
      <c r="F2838" s="11">
        <v>0</v>
      </c>
      <c r="G2838" s="131">
        <v>0</v>
      </c>
      <c r="H2838" s="131">
        <v>1</v>
      </c>
      <c r="I2838" s="131">
        <v>0</v>
      </c>
      <c r="J2838" s="131">
        <v>0</v>
      </c>
      <c r="K2838" s="131">
        <v>0</v>
      </c>
      <c r="L2838" s="131">
        <v>1</v>
      </c>
      <c r="M2838" s="131"/>
      <c r="N2838" s="131"/>
      <c r="O2838" s="131" t="s">
        <v>7842</v>
      </c>
      <c r="P2838" s="131" t="s">
        <v>7841</v>
      </c>
      <c r="Q2838" s="7"/>
      <c r="R2838" s="167"/>
      <c r="S2838" s="166"/>
      <c r="T2838" s="131"/>
      <c r="U2838" s="131"/>
      <c r="V2838" s="131"/>
    </row>
    <row r="2839" spans="2:22" hidden="1">
      <c r="B2839" s="137">
        <v>46048</v>
      </c>
      <c r="C2839" s="131" t="s">
        <v>3904</v>
      </c>
      <c r="D2839" s="131" t="s">
        <v>7845</v>
      </c>
      <c r="E2839" s="131">
        <v>2</v>
      </c>
      <c r="F2839" s="11">
        <v>0</v>
      </c>
      <c r="G2839" s="131">
        <v>0</v>
      </c>
      <c r="H2839" s="131">
        <v>3</v>
      </c>
      <c r="I2839" s="131">
        <v>0</v>
      </c>
      <c r="J2839" s="131">
        <v>0</v>
      </c>
      <c r="K2839" s="131">
        <v>0</v>
      </c>
      <c r="L2839" s="131">
        <v>3</v>
      </c>
      <c r="M2839" s="131"/>
      <c r="N2839" s="131"/>
      <c r="O2839" s="131" t="s">
        <v>6920</v>
      </c>
      <c r="P2839" s="131" t="s">
        <v>7854</v>
      </c>
      <c r="Q2839" s="7"/>
      <c r="R2839" s="167"/>
      <c r="S2839" s="166"/>
      <c r="T2839" s="131"/>
      <c r="U2839" s="131"/>
      <c r="V2839" s="131"/>
    </row>
    <row r="2840" spans="2:22" hidden="1">
      <c r="B2840" s="137">
        <v>46048</v>
      </c>
      <c r="C2840" s="131" t="s">
        <v>3904</v>
      </c>
      <c r="D2840" s="131" t="s">
        <v>7846</v>
      </c>
      <c r="E2840" s="131">
        <v>6</v>
      </c>
      <c r="F2840" s="131">
        <v>0</v>
      </c>
      <c r="G2840" s="131">
        <v>0</v>
      </c>
      <c r="H2840" s="131">
        <v>0</v>
      </c>
      <c r="I2840" s="131">
        <v>0</v>
      </c>
      <c r="J2840" s="131">
        <v>0</v>
      </c>
      <c r="K2840" s="131">
        <v>0</v>
      </c>
      <c r="L2840" s="131">
        <v>0</v>
      </c>
      <c r="M2840" s="131"/>
      <c r="N2840" s="131"/>
      <c r="O2840" s="131"/>
      <c r="P2840" s="131"/>
      <c r="Q2840" s="7"/>
      <c r="R2840" s="167"/>
      <c r="S2840" s="166"/>
      <c r="T2840" s="131"/>
      <c r="U2840" s="131"/>
      <c r="V2840" s="131"/>
    </row>
    <row r="2841" spans="2:22" hidden="1">
      <c r="B2841" s="137">
        <v>46048</v>
      </c>
      <c r="C2841" s="131" t="s">
        <v>3904</v>
      </c>
      <c r="D2841" s="131" t="s">
        <v>7847</v>
      </c>
      <c r="E2841" s="131">
        <v>3</v>
      </c>
      <c r="F2841" s="131">
        <v>0</v>
      </c>
      <c r="G2841" s="131">
        <v>0</v>
      </c>
      <c r="H2841" s="131">
        <v>0</v>
      </c>
      <c r="I2841" s="131">
        <v>0</v>
      </c>
      <c r="J2841" s="131">
        <v>0</v>
      </c>
      <c r="K2841" s="131">
        <v>0</v>
      </c>
      <c r="L2841" s="131">
        <v>0</v>
      </c>
      <c r="M2841" s="131"/>
      <c r="N2841" s="131"/>
      <c r="O2841" s="131"/>
      <c r="P2841" s="131"/>
      <c r="Q2841" s="7"/>
      <c r="R2841" s="167"/>
      <c r="S2841" s="166"/>
      <c r="T2841" s="131"/>
      <c r="U2841" s="131"/>
      <c r="V2841" s="131"/>
    </row>
    <row r="2842" spans="2:22" hidden="1">
      <c r="B2842" s="137">
        <v>46048</v>
      </c>
      <c r="C2842" s="131" t="s">
        <v>3904</v>
      </c>
      <c r="D2842" s="131" t="s">
        <v>7848</v>
      </c>
      <c r="E2842" s="131">
        <v>1</v>
      </c>
      <c r="F2842" s="131">
        <v>0</v>
      </c>
      <c r="G2842" s="131">
        <v>0</v>
      </c>
      <c r="H2842" s="131">
        <v>0</v>
      </c>
      <c r="I2842" s="131">
        <v>0</v>
      </c>
      <c r="J2842" s="131">
        <v>0</v>
      </c>
      <c r="K2842" s="131">
        <v>0</v>
      </c>
      <c r="L2842" s="131">
        <v>0</v>
      </c>
      <c r="M2842" s="131"/>
      <c r="N2842" s="131"/>
      <c r="O2842" s="131"/>
      <c r="P2842" s="131"/>
      <c r="Q2842" s="7"/>
      <c r="R2842" s="167"/>
      <c r="S2842" s="166"/>
      <c r="T2842" s="131"/>
      <c r="U2842" s="131"/>
      <c r="V2842" s="131"/>
    </row>
    <row r="2843" spans="2:22" hidden="1">
      <c r="B2843" s="137">
        <v>46048</v>
      </c>
      <c r="C2843" s="131" t="s">
        <v>3904</v>
      </c>
      <c r="D2843" s="131" t="s">
        <v>7849</v>
      </c>
      <c r="E2843" s="131">
        <v>1</v>
      </c>
      <c r="F2843" s="131">
        <v>0</v>
      </c>
      <c r="G2843" s="131">
        <v>0</v>
      </c>
      <c r="H2843" s="131">
        <v>0</v>
      </c>
      <c r="I2843" s="131">
        <v>0</v>
      </c>
      <c r="J2843" s="131">
        <v>0</v>
      </c>
      <c r="K2843" s="131">
        <v>0</v>
      </c>
      <c r="L2843" s="131">
        <v>0</v>
      </c>
      <c r="M2843" s="131"/>
      <c r="N2843" s="131"/>
      <c r="O2843" s="131"/>
      <c r="P2843" s="131"/>
      <c r="Q2843" s="7"/>
      <c r="R2843" s="167"/>
      <c r="S2843" s="166"/>
      <c r="T2843" s="131"/>
      <c r="U2843" s="131"/>
      <c r="V2843" s="131"/>
    </row>
    <row r="2844" spans="2:22" hidden="1">
      <c r="B2844" s="137">
        <v>46048</v>
      </c>
      <c r="C2844" s="131" t="s">
        <v>3904</v>
      </c>
      <c r="D2844" s="131" t="s">
        <v>7850</v>
      </c>
      <c r="E2844" s="131">
        <v>3</v>
      </c>
      <c r="F2844" s="131">
        <v>0</v>
      </c>
      <c r="G2844" s="131">
        <v>0</v>
      </c>
      <c r="H2844" s="131">
        <v>0</v>
      </c>
      <c r="I2844" s="131">
        <v>0</v>
      </c>
      <c r="J2844" s="131">
        <v>0</v>
      </c>
      <c r="K2844" s="131">
        <v>0</v>
      </c>
      <c r="L2844" s="131">
        <v>0</v>
      </c>
      <c r="M2844" s="131"/>
      <c r="N2844" s="131"/>
      <c r="O2844" s="131"/>
      <c r="P2844" s="131"/>
      <c r="Q2844" s="7"/>
      <c r="R2844" s="167"/>
      <c r="S2844" s="166"/>
      <c r="T2844" s="131"/>
      <c r="U2844" s="131"/>
      <c r="V2844" s="131"/>
    </row>
    <row r="2845" spans="2:22" hidden="1">
      <c r="B2845" s="137">
        <v>46048</v>
      </c>
      <c r="C2845" s="131" t="s">
        <v>3904</v>
      </c>
      <c r="D2845" s="131" t="s">
        <v>7851</v>
      </c>
      <c r="E2845" s="131">
        <v>2</v>
      </c>
      <c r="F2845" s="131">
        <v>0</v>
      </c>
      <c r="G2845" s="131">
        <v>0</v>
      </c>
      <c r="H2845" s="131">
        <v>0</v>
      </c>
      <c r="I2845" s="131">
        <v>0</v>
      </c>
      <c r="J2845" s="131">
        <v>0</v>
      </c>
      <c r="K2845" s="131">
        <v>0</v>
      </c>
      <c r="L2845" s="131">
        <v>0</v>
      </c>
      <c r="M2845" s="131"/>
      <c r="N2845" s="131"/>
      <c r="O2845" s="131"/>
      <c r="P2845" s="131"/>
      <c r="Q2845" s="7"/>
      <c r="R2845" s="167"/>
      <c r="S2845" s="166"/>
      <c r="T2845" s="131"/>
      <c r="U2845" s="131"/>
      <c r="V2845" s="131"/>
    </row>
    <row r="2846" spans="2:22" hidden="1">
      <c r="B2846" s="137">
        <v>46048</v>
      </c>
      <c r="C2846" s="131" t="s">
        <v>3904</v>
      </c>
      <c r="D2846" s="131" t="s">
        <v>7852</v>
      </c>
      <c r="E2846" s="131">
        <v>5</v>
      </c>
      <c r="F2846" s="131">
        <v>0</v>
      </c>
      <c r="G2846" s="131">
        <v>0</v>
      </c>
      <c r="H2846" s="131">
        <v>0</v>
      </c>
      <c r="I2846" s="131">
        <v>0</v>
      </c>
      <c r="J2846" s="131">
        <v>0</v>
      </c>
      <c r="K2846" s="131">
        <v>0</v>
      </c>
      <c r="L2846" s="131">
        <v>0</v>
      </c>
      <c r="M2846" s="131"/>
      <c r="N2846" s="131"/>
      <c r="O2846" s="131"/>
      <c r="P2846" s="131"/>
      <c r="Q2846" s="7"/>
      <c r="R2846" s="167"/>
      <c r="S2846" s="166"/>
      <c r="T2846" s="131"/>
      <c r="U2846" s="131"/>
      <c r="V2846" s="131"/>
    </row>
    <row r="2847" spans="2:22" hidden="1">
      <c r="B2847" s="137">
        <v>46048</v>
      </c>
      <c r="C2847" s="131" t="s">
        <v>3904</v>
      </c>
      <c r="D2847" s="131" t="s">
        <v>7853</v>
      </c>
      <c r="E2847" s="131">
        <v>2</v>
      </c>
      <c r="F2847" s="131">
        <v>0</v>
      </c>
      <c r="G2847" s="131">
        <v>0</v>
      </c>
      <c r="H2847" s="131">
        <v>0</v>
      </c>
      <c r="I2847" s="131">
        <v>0</v>
      </c>
      <c r="J2847" s="131">
        <v>0</v>
      </c>
      <c r="K2847" s="131">
        <v>0</v>
      </c>
      <c r="L2847" s="131">
        <v>0</v>
      </c>
      <c r="M2847" s="131"/>
      <c r="N2847" s="131"/>
      <c r="O2847" s="131"/>
      <c r="P2847" s="131"/>
      <c r="Q2847" s="7"/>
      <c r="R2847" s="167"/>
      <c r="S2847" s="166"/>
      <c r="T2847" s="131"/>
      <c r="U2847" s="131"/>
      <c r="V2847" s="131"/>
    </row>
    <row r="2848" spans="2:22" hidden="1">
      <c r="B2848" s="137">
        <v>46049</v>
      </c>
      <c r="C2848" s="131" t="s">
        <v>3904</v>
      </c>
      <c r="D2848" s="131" t="s">
        <v>7857</v>
      </c>
      <c r="E2848" s="131">
        <v>2</v>
      </c>
      <c r="F2848" s="131">
        <v>0</v>
      </c>
      <c r="G2848" s="131">
        <v>0</v>
      </c>
      <c r="H2848" s="131">
        <v>0</v>
      </c>
      <c r="I2848" s="131">
        <v>0</v>
      </c>
      <c r="J2848" s="131">
        <v>0</v>
      </c>
      <c r="K2848" s="131">
        <v>0</v>
      </c>
      <c r="L2848" s="131">
        <v>0</v>
      </c>
      <c r="M2848" s="131"/>
      <c r="N2848" s="131"/>
      <c r="O2848" s="131"/>
      <c r="P2848" s="131"/>
      <c r="Q2848" s="7"/>
      <c r="R2848" s="167"/>
      <c r="S2848" s="166"/>
      <c r="T2848" s="131"/>
      <c r="U2848" s="131"/>
      <c r="V2848" s="131"/>
    </row>
    <row r="2849" spans="2:22" hidden="1">
      <c r="B2849" s="137">
        <v>46049</v>
      </c>
      <c r="C2849" s="131" t="s">
        <v>3904</v>
      </c>
      <c r="D2849" s="131" t="s">
        <v>7858</v>
      </c>
      <c r="E2849" s="131">
        <v>2</v>
      </c>
      <c r="F2849" s="131">
        <v>0</v>
      </c>
      <c r="G2849" s="131">
        <v>0</v>
      </c>
      <c r="H2849" s="131">
        <v>0</v>
      </c>
      <c r="I2849" s="131">
        <v>0</v>
      </c>
      <c r="J2849" s="131">
        <v>0</v>
      </c>
      <c r="K2849" s="131">
        <v>0</v>
      </c>
      <c r="L2849" s="131">
        <v>0</v>
      </c>
      <c r="M2849" s="131"/>
      <c r="N2849" s="131"/>
      <c r="O2849" s="131"/>
      <c r="P2849" s="131"/>
      <c r="Q2849" s="7"/>
      <c r="R2849" s="167"/>
      <c r="S2849" s="166"/>
      <c r="T2849" s="131"/>
      <c r="U2849" s="131"/>
      <c r="V2849" s="131"/>
    </row>
    <row r="2850" spans="2:22" hidden="1">
      <c r="B2850" s="137">
        <v>46049</v>
      </c>
      <c r="C2850" s="131" t="s">
        <v>3904</v>
      </c>
      <c r="D2850" s="131" t="s">
        <v>7859</v>
      </c>
      <c r="E2850" s="131">
        <v>2</v>
      </c>
      <c r="F2850" s="131">
        <v>0</v>
      </c>
      <c r="G2850" s="131">
        <v>0</v>
      </c>
      <c r="H2850" s="131">
        <v>0</v>
      </c>
      <c r="I2850" s="131">
        <v>0</v>
      </c>
      <c r="J2850" s="131">
        <v>0</v>
      </c>
      <c r="K2850" s="131">
        <v>0</v>
      </c>
      <c r="L2850" s="131">
        <v>0</v>
      </c>
      <c r="M2850" s="131"/>
      <c r="N2850" s="131"/>
      <c r="O2850" s="131"/>
      <c r="P2850" s="131"/>
      <c r="Q2850" s="7"/>
      <c r="R2850" s="167"/>
      <c r="S2850" s="166"/>
      <c r="T2850" s="131"/>
      <c r="U2850" s="131"/>
      <c r="V2850" s="131"/>
    </row>
    <row r="2851" spans="2:22" hidden="1">
      <c r="B2851" s="137">
        <v>46049</v>
      </c>
      <c r="C2851" s="131" t="s">
        <v>3904</v>
      </c>
      <c r="D2851" s="131" t="s">
        <v>7860</v>
      </c>
      <c r="E2851" s="131">
        <v>1</v>
      </c>
      <c r="F2851" s="131">
        <v>0</v>
      </c>
      <c r="G2851" s="131">
        <v>0</v>
      </c>
      <c r="H2851" s="131">
        <v>0</v>
      </c>
      <c r="I2851" s="131">
        <v>0</v>
      </c>
      <c r="J2851" s="131">
        <v>0</v>
      </c>
      <c r="K2851" s="131">
        <v>0</v>
      </c>
      <c r="L2851" s="131">
        <v>0</v>
      </c>
      <c r="M2851" s="131"/>
      <c r="N2851" s="131"/>
      <c r="O2851" s="131"/>
      <c r="P2851" s="131"/>
      <c r="Q2851" s="7"/>
      <c r="R2851" s="167"/>
      <c r="S2851" s="166"/>
      <c r="T2851" s="131"/>
      <c r="U2851" s="131"/>
      <c r="V2851" s="131"/>
    </row>
    <row r="2852" spans="2:22" hidden="1">
      <c r="B2852" s="137">
        <v>46049</v>
      </c>
      <c r="C2852" s="131" t="s">
        <v>3904</v>
      </c>
      <c r="D2852" s="131" t="s">
        <v>7861</v>
      </c>
      <c r="E2852" s="131">
        <v>1</v>
      </c>
      <c r="F2852" s="131">
        <v>0</v>
      </c>
      <c r="G2852" s="131">
        <v>0</v>
      </c>
      <c r="H2852" s="131">
        <v>0</v>
      </c>
      <c r="I2852" s="131">
        <v>0</v>
      </c>
      <c r="J2852" s="131">
        <v>0</v>
      </c>
      <c r="K2852" s="131">
        <v>0</v>
      </c>
      <c r="L2852" s="131">
        <v>0</v>
      </c>
      <c r="M2852" s="131"/>
      <c r="N2852" s="131"/>
      <c r="O2852" s="131"/>
      <c r="P2852" s="131"/>
      <c r="Q2852" s="7"/>
      <c r="R2852" s="167"/>
      <c r="S2852" s="166"/>
      <c r="T2852" s="131"/>
      <c r="U2852" s="131"/>
      <c r="V2852" s="131"/>
    </row>
    <row r="2853" spans="2:22" hidden="1">
      <c r="B2853" s="137">
        <v>46049</v>
      </c>
      <c r="C2853" s="131" t="s">
        <v>3904</v>
      </c>
      <c r="D2853" s="131" t="s">
        <v>7862</v>
      </c>
      <c r="E2853" s="131">
        <v>4</v>
      </c>
      <c r="F2853" s="131">
        <v>0</v>
      </c>
      <c r="G2853" s="131">
        <v>0</v>
      </c>
      <c r="H2853" s="131">
        <v>0</v>
      </c>
      <c r="I2853" s="131">
        <v>0</v>
      </c>
      <c r="J2853" s="131">
        <v>0</v>
      </c>
      <c r="K2853" s="131">
        <v>0</v>
      </c>
      <c r="L2853" s="131">
        <v>0</v>
      </c>
      <c r="M2853" s="131"/>
      <c r="N2853" s="131"/>
      <c r="O2853" s="131"/>
      <c r="P2853" s="131"/>
      <c r="Q2853" s="7"/>
      <c r="R2853" s="167"/>
      <c r="S2853" s="166"/>
      <c r="T2853" s="131"/>
      <c r="U2853" s="131"/>
      <c r="V2853" s="131"/>
    </row>
    <row r="2854" spans="2:22" hidden="1">
      <c r="B2854" s="137">
        <v>46049</v>
      </c>
      <c r="C2854" s="131" t="s">
        <v>3904</v>
      </c>
      <c r="D2854" s="131" t="s">
        <v>7863</v>
      </c>
      <c r="E2854" s="131">
        <v>2</v>
      </c>
      <c r="F2854" s="131">
        <v>0</v>
      </c>
      <c r="G2854" s="131">
        <v>0</v>
      </c>
      <c r="H2854" s="131">
        <v>0</v>
      </c>
      <c r="I2854" s="131">
        <v>0</v>
      </c>
      <c r="J2854" s="131">
        <v>0</v>
      </c>
      <c r="K2854" s="131">
        <v>0</v>
      </c>
      <c r="L2854" s="131">
        <v>0</v>
      </c>
      <c r="M2854" s="131"/>
      <c r="N2854" s="131"/>
      <c r="O2854" s="131"/>
      <c r="P2854" s="131"/>
      <c r="Q2854" s="7"/>
      <c r="R2854" s="167"/>
      <c r="S2854" s="166"/>
      <c r="T2854" s="131"/>
      <c r="U2854" s="131"/>
      <c r="V2854" s="131"/>
    </row>
    <row r="2855" spans="2:22" hidden="1">
      <c r="B2855" s="137">
        <v>46049</v>
      </c>
      <c r="C2855" s="131" t="s">
        <v>3904</v>
      </c>
      <c r="D2855" s="131" t="s">
        <v>7864</v>
      </c>
      <c r="E2855" s="131">
        <v>1</v>
      </c>
      <c r="F2855" s="131">
        <v>0</v>
      </c>
      <c r="G2855" s="131">
        <v>0</v>
      </c>
      <c r="H2855" s="131">
        <v>0</v>
      </c>
      <c r="I2855" s="131">
        <v>0</v>
      </c>
      <c r="J2855" s="131">
        <v>0</v>
      </c>
      <c r="K2855" s="131">
        <v>0</v>
      </c>
      <c r="L2855" s="131">
        <v>0</v>
      </c>
      <c r="M2855" s="131"/>
      <c r="N2855" s="131"/>
      <c r="O2855" s="131"/>
      <c r="P2855" s="131"/>
      <c r="Q2855" s="7"/>
      <c r="R2855" s="167"/>
      <c r="S2855" s="166"/>
      <c r="T2855" s="131"/>
      <c r="U2855" s="131"/>
      <c r="V2855" s="131"/>
    </row>
    <row r="2856" spans="2:22" hidden="1">
      <c r="B2856" s="137">
        <v>46049</v>
      </c>
      <c r="C2856" s="131" t="s">
        <v>3904</v>
      </c>
      <c r="D2856" s="131" t="s">
        <v>7865</v>
      </c>
      <c r="E2856" s="131">
        <v>1</v>
      </c>
      <c r="F2856" s="131">
        <v>0</v>
      </c>
      <c r="G2856" s="131">
        <v>0</v>
      </c>
      <c r="H2856" s="131">
        <v>0</v>
      </c>
      <c r="I2856" s="131">
        <v>0</v>
      </c>
      <c r="J2856" s="131">
        <v>0</v>
      </c>
      <c r="K2856" s="131">
        <v>0</v>
      </c>
      <c r="L2856" s="131">
        <v>0</v>
      </c>
      <c r="M2856" s="131"/>
      <c r="N2856" s="131"/>
      <c r="O2856" s="131"/>
      <c r="P2856" s="131"/>
      <c r="Q2856" s="7"/>
      <c r="R2856" s="167"/>
      <c r="S2856" s="166"/>
      <c r="T2856" s="131"/>
      <c r="U2856" s="131"/>
      <c r="V2856" s="131"/>
    </row>
    <row r="2857" spans="2:22">
      <c r="B2857" s="137">
        <v>46049</v>
      </c>
      <c r="C2857" s="131" t="s">
        <v>6745</v>
      </c>
      <c r="D2857" s="131" t="s">
        <v>7830</v>
      </c>
      <c r="E2857" s="131">
        <v>1</v>
      </c>
      <c r="F2857" s="131">
        <v>0</v>
      </c>
      <c r="G2857" s="131">
        <v>0</v>
      </c>
      <c r="H2857" s="131">
        <v>0</v>
      </c>
      <c r="I2857" s="131">
        <v>0</v>
      </c>
      <c r="J2857" s="131">
        <v>0</v>
      </c>
      <c r="K2857" s="131">
        <v>0</v>
      </c>
      <c r="L2857" s="131">
        <v>0</v>
      </c>
      <c r="M2857" s="131"/>
      <c r="N2857" s="131"/>
      <c r="O2857" s="131"/>
      <c r="P2857" s="131"/>
      <c r="Q2857" s="7"/>
      <c r="R2857" s="167"/>
      <c r="S2857" s="166"/>
      <c r="T2857" s="131"/>
      <c r="U2857" s="131"/>
      <c r="V2857" s="131"/>
    </row>
    <row r="2858" spans="2:22">
      <c r="B2858" s="137">
        <v>46049</v>
      </c>
      <c r="C2858" s="131" t="s">
        <v>6745</v>
      </c>
      <c r="D2858" s="131" t="s">
        <v>7818</v>
      </c>
      <c r="E2858" s="131">
        <v>5</v>
      </c>
      <c r="F2858" s="131">
        <v>0</v>
      </c>
      <c r="G2858" s="131">
        <v>0</v>
      </c>
      <c r="H2858" s="131">
        <v>0</v>
      </c>
      <c r="I2858" s="131">
        <v>0</v>
      </c>
      <c r="J2858" s="131">
        <v>0</v>
      </c>
      <c r="K2858" s="131">
        <v>0</v>
      </c>
      <c r="L2858" s="131">
        <v>0</v>
      </c>
      <c r="M2858" s="131"/>
      <c r="N2858" s="131"/>
      <c r="O2858" s="131"/>
      <c r="P2858" s="131"/>
      <c r="Q2858" s="7"/>
      <c r="R2858" s="167"/>
      <c r="S2858" s="166"/>
      <c r="T2858" s="131"/>
      <c r="U2858" s="131"/>
      <c r="V2858" s="131"/>
    </row>
    <row r="2859" spans="2:22">
      <c r="B2859" s="137">
        <v>46049</v>
      </c>
      <c r="C2859" s="131" t="s">
        <v>6745</v>
      </c>
      <c r="D2859" s="131" t="s">
        <v>7833</v>
      </c>
      <c r="E2859" s="131">
        <v>4</v>
      </c>
      <c r="F2859" s="131">
        <v>0</v>
      </c>
      <c r="G2859" s="131">
        <v>0</v>
      </c>
      <c r="H2859" s="131">
        <v>0</v>
      </c>
      <c r="I2859" s="131">
        <v>0</v>
      </c>
      <c r="J2859" s="131">
        <v>0</v>
      </c>
      <c r="K2859" s="131">
        <v>0</v>
      </c>
      <c r="L2859" s="131">
        <v>0</v>
      </c>
      <c r="M2859" s="131"/>
      <c r="N2859" s="131"/>
      <c r="O2859" s="131"/>
      <c r="P2859" s="131"/>
      <c r="Q2859" s="7"/>
      <c r="R2859" s="167"/>
      <c r="S2859" s="166"/>
      <c r="T2859" s="131"/>
      <c r="U2859" s="131"/>
      <c r="V2859" s="131"/>
    </row>
    <row r="2860" spans="2:22" hidden="1">
      <c r="B2860" s="137">
        <v>46049</v>
      </c>
      <c r="C2860" s="131" t="s">
        <v>3904</v>
      </c>
      <c r="D2860" s="131" t="s">
        <v>7866</v>
      </c>
      <c r="E2860" s="131">
        <v>1</v>
      </c>
      <c r="F2860" s="131">
        <v>0</v>
      </c>
      <c r="G2860" s="131">
        <v>0</v>
      </c>
      <c r="H2860" s="131">
        <v>0</v>
      </c>
      <c r="I2860" s="131">
        <v>0</v>
      </c>
      <c r="J2860" s="131">
        <v>0</v>
      </c>
      <c r="K2860" s="131">
        <v>0</v>
      </c>
      <c r="L2860" s="131">
        <v>0</v>
      </c>
      <c r="M2860" s="131"/>
      <c r="N2860" s="131"/>
      <c r="O2860" s="131"/>
      <c r="P2860" s="131"/>
      <c r="Q2860" s="7"/>
      <c r="R2860" s="167"/>
      <c r="S2860" s="166"/>
      <c r="T2860" s="131"/>
      <c r="U2860" s="131"/>
      <c r="V2860" s="131"/>
    </row>
    <row r="2861" spans="2:22" hidden="1">
      <c r="B2861" s="137">
        <v>46049</v>
      </c>
      <c r="C2861" s="131" t="s">
        <v>3904</v>
      </c>
      <c r="D2861" s="131" t="s">
        <v>7867</v>
      </c>
      <c r="E2861" s="131">
        <v>1</v>
      </c>
      <c r="F2861" s="131">
        <v>0</v>
      </c>
      <c r="G2861" s="131">
        <v>0</v>
      </c>
      <c r="H2861" s="131">
        <v>0</v>
      </c>
      <c r="I2861" s="131">
        <v>0</v>
      </c>
      <c r="J2861" s="131">
        <v>0</v>
      </c>
      <c r="K2861" s="131">
        <v>0</v>
      </c>
      <c r="L2861" s="131">
        <v>0</v>
      </c>
      <c r="M2861" s="131"/>
      <c r="N2861" s="131"/>
      <c r="O2861" s="131"/>
      <c r="P2861" s="131"/>
      <c r="Q2861" s="7"/>
      <c r="R2861" s="167"/>
      <c r="S2861" s="166"/>
      <c r="T2861" s="131"/>
      <c r="U2861" s="131"/>
      <c r="V2861" s="131"/>
    </row>
    <row r="2862" spans="2:22" hidden="1">
      <c r="B2862" s="137">
        <v>46049</v>
      </c>
      <c r="C2862" s="131" t="s">
        <v>3904</v>
      </c>
      <c r="D2862" s="131" t="s">
        <v>7868</v>
      </c>
      <c r="E2862" s="131">
        <v>1</v>
      </c>
      <c r="F2862" s="131">
        <v>0</v>
      </c>
      <c r="G2862" s="131">
        <v>0</v>
      </c>
      <c r="H2862" s="131">
        <v>0</v>
      </c>
      <c r="I2862" s="131">
        <v>0</v>
      </c>
      <c r="J2862" s="131">
        <v>0</v>
      </c>
      <c r="K2862" s="131">
        <v>0</v>
      </c>
      <c r="L2862" s="131">
        <v>0</v>
      </c>
      <c r="M2862" s="131"/>
      <c r="N2862" s="131"/>
      <c r="O2862" s="131"/>
      <c r="P2862" s="131"/>
      <c r="Q2862" s="7"/>
      <c r="R2862" s="167"/>
      <c r="S2862" s="166"/>
      <c r="T2862" s="131"/>
      <c r="U2862" s="131"/>
      <c r="V2862" s="131"/>
    </row>
    <row r="2863" spans="2:22">
      <c r="B2863" s="137">
        <v>46049</v>
      </c>
      <c r="C2863" s="131" t="s">
        <v>6745</v>
      </c>
      <c r="D2863" s="131" t="s">
        <v>7834</v>
      </c>
      <c r="E2863" s="131">
        <v>3</v>
      </c>
      <c r="F2863" s="131">
        <v>0</v>
      </c>
      <c r="G2863" s="131">
        <v>0</v>
      </c>
      <c r="H2863" s="131">
        <v>0</v>
      </c>
      <c r="I2863" s="131">
        <v>0</v>
      </c>
      <c r="J2863" s="131">
        <v>0</v>
      </c>
      <c r="K2863" s="131">
        <v>0</v>
      </c>
      <c r="L2863" s="131">
        <v>0</v>
      </c>
      <c r="M2863" s="131"/>
      <c r="N2863" s="131"/>
      <c r="O2863" s="131"/>
      <c r="P2863" s="131"/>
      <c r="Q2863" s="7"/>
      <c r="R2863" s="167"/>
      <c r="S2863" s="166"/>
      <c r="T2863" s="131"/>
      <c r="U2863" s="131"/>
      <c r="V2863" s="131"/>
    </row>
    <row r="2864" spans="2:22" hidden="1">
      <c r="B2864" s="137">
        <v>46049</v>
      </c>
      <c r="C2864" s="131" t="s">
        <v>3904</v>
      </c>
      <c r="D2864" s="131" t="s">
        <v>7869</v>
      </c>
      <c r="E2864" s="131">
        <v>1</v>
      </c>
      <c r="F2864" s="131">
        <v>0</v>
      </c>
      <c r="G2864" s="131">
        <v>0</v>
      </c>
      <c r="H2864" s="131">
        <v>0</v>
      </c>
      <c r="I2864" s="131">
        <v>0</v>
      </c>
      <c r="J2864" s="131">
        <v>0</v>
      </c>
      <c r="K2864" s="131">
        <v>0</v>
      </c>
      <c r="L2864" s="131">
        <v>0</v>
      </c>
      <c r="M2864" s="131"/>
      <c r="N2864" s="131"/>
      <c r="O2864" s="131"/>
      <c r="P2864" s="131"/>
      <c r="Q2864" s="7"/>
      <c r="R2864" s="167"/>
      <c r="S2864" s="166"/>
      <c r="T2864" s="131"/>
      <c r="U2864" s="131"/>
      <c r="V2864" s="131"/>
    </row>
    <row r="2865" spans="2:22" hidden="1">
      <c r="B2865" s="137">
        <v>46049</v>
      </c>
      <c r="C2865" s="131" t="s">
        <v>3904</v>
      </c>
      <c r="D2865" s="131" t="s">
        <v>7870</v>
      </c>
      <c r="E2865" s="131">
        <v>1</v>
      </c>
      <c r="F2865" s="131">
        <v>0</v>
      </c>
      <c r="G2865" s="131">
        <v>0</v>
      </c>
      <c r="H2865" s="131">
        <v>0</v>
      </c>
      <c r="I2865" s="131">
        <v>0</v>
      </c>
      <c r="J2865" s="131">
        <v>0</v>
      </c>
      <c r="K2865" s="131">
        <v>0</v>
      </c>
      <c r="L2865" s="131">
        <v>0</v>
      </c>
      <c r="M2865" s="131"/>
      <c r="N2865" s="131"/>
      <c r="O2865" s="131"/>
      <c r="P2865" s="131"/>
      <c r="Q2865" s="7"/>
      <c r="R2865" s="167"/>
      <c r="S2865" s="166"/>
      <c r="T2865" s="131"/>
      <c r="U2865" s="131"/>
      <c r="V2865" s="131"/>
    </row>
    <row r="2866" spans="2:22">
      <c r="B2866" s="137">
        <v>46049</v>
      </c>
      <c r="C2866" s="131" t="s">
        <v>6745</v>
      </c>
      <c r="D2866" s="131" t="s">
        <v>7871</v>
      </c>
      <c r="E2866" s="131">
        <v>3</v>
      </c>
      <c r="F2866" s="131">
        <v>0</v>
      </c>
      <c r="G2866" s="131">
        <v>0</v>
      </c>
      <c r="H2866" s="131">
        <v>0</v>
      </c>
      <c r="I2866" s="131">
        <v>0</v>
      </c>
      <c r="J2866" s="131">
        <v>0</v>
      </c>
      <c r="K2866" s="131">
        <v>0</v>
      </c>
      <c r="L2866" s="131">
        <v>0</v>
      </c>
      <c r="M2866" s="131"/>
      <c r="N2866" s="131"/>
      <c r="O2866" s="131"/>
      <c r="P2866" s="131"/>
      <c r="Q2866" s="7"/>
      <c r="R2866" s="167"/>
      <c r="S2866" s="166"/>
      <c r="T2866" s="131"/>
      <c r="U2866" s="131"/>
      <c r="V2866" s="131"/>
    </row>
    <row r="2867" spans="2:22">
      <c r="B2867" s="137">
        <v>46049</v>
      </c>
      <c r="C2867" s="131" t="s">
        <v>6745</v>
      </c>
      <c r="D2867" s="131" t="s">
        <v>7848</v>
      </c>
      <c r="E2867" s="131">
        <v>1</v>
      </c>
      <c r="F2867" s="131">
        <v>0</v>
      </c>
      <c r="G2867" s="131">
        <v>0</v>
      </c>
      <c r="H2867" s="131">
        <v>0</v>
      </c>
      <c r="I2867" s="131">
        <v>0</v>
      </c>
      <c r="J2867" s="131">
        <v>0</v>
      </c>
      <c r="K2867" s="131">
        <v>0</v>
      </c>
      <c r="L2867" s="131">
        <v>0</v>
      </c>
      <c r="M2867" s="131"/>
      <c r="N2867" s="131"/>
      <c r="O2867" s="131"/>
      <c r="P2867" s="131"/>
      <c r="Q2867" s="7"/>
      <c r="R2867" s="167"/>
      <c r="S2867" s="166"/>
      <c r="T2867" s="131"/>
      <c r="U2867" s="131"/>
      <c r="V2867" s="131"/>
    </row>
    <row r="2868" spans="2:22">
      <c r="B2868" s="137">
        <v>46049</v>
      </c>
      <c r="C2868" s="131" t="s">
        <v>6745</v>
      </c>
      <c r="D2868" s="131" t="s">
        <v>7849</v>
      </c>
      <c r="E2868" s="131">
        <v>1</v>
      </c>
      <c r="F2868" s="131">
        <v>0</v>
      </c>
      <c r="G2868" s="131">
        <v>0</v>
      </c>
      <c r="H2868" s="131">
        <v>0</v>
      </c>
      <c r="I2868" s="131">
        <v>0</v>
      </c>
      <c r="J2868" s="131">
        <v>0</v>
      </c>
      <c r="K2868" s="131">
        <v>0</v>
      </c>
      <c r="L2868" s="131">
        <v>0</v>
      </c>
      <c r="M2868" s="131"/>
      <c r="N2868" s="131"/>
      <c r="O2868" s="131"/>
      <c r="P2868" s="131"/>
      <c r="Q2868" s="7"/>
      <c r="R2868" s="167"/>
      <c r="S2868" s="166"/>
      <c r="T2868" s="131"/>
      <c r="U2868" s="131"/>
      <c r="V2868" s="131"/>
    </row>
    <row r="2869" spans="2:22">
      <c r="B2869" s="137">
        <v>46049</v>
      </c>
      <c r="C2869" s="131" t="s">
        <v>6745</v>
      </c>
      <c r="D2869" s="131" t="s">
        <v>7872</v>
      </c>
      <c r="E2869" s="131">
        <v>2</v>
      </c>
      <c r="F2869" s="11">
        <v>0</v>
      </c>
      <c r="G2869" s="131">
        <v>0</v>
      </c>
      <c r="H2869" s="131">
        <v>2</v>
      </c>
      <c r="I2869" s="131">
        <v>0</v>
      </c>
      <c r="J2869" s="131">
        <v>0</v>
      </c>
      <c r="K2869" s="131">
        <v>0</v>
      </c>
      <c r="L2869" s="131">
        <v>2</v>
      </c>
      <c r="M2869" s="131" t="s">
        <v>7873</v>
      </c>
      <c r="N2869" s="131" t="s">
        <v>7874</v>
      </c>
      <c r="O2869" s="131"/>
      <c r="P2869" s="131"/>
      <c r="Q2869" s="7"/>
      <c r="R2869" s="167"/>
      <c r="S2869" s="166"/>
      <c r="T2869" s="131"/>
      <c r="U2869" s="131"/>
      <c r="V2869" s="131"/>
    </row>
    <row r="2870" spans="2:22">
      <c r="B2870" s="137">
        <v>46049</v>
      </c>
      <c r="C2870" s="131" t="s">
        <v>6745</v>
      </c>
      <c r="D2870" s="131" t="s">
        <v>7831</v>
      </c>
      <c r="E2870" s="131">
        <v>1</v>
      </c>
      <c r="F2870" s="11">
        <v>1</v>
      </c>
      <c r="G2870" s="131">
        <v>0</v>
      </c>
      <c r="H2870" s="131">
        <v>3</v>
      </c>
      <c r="I2870" s="131">
        <v>0</v>
      </c>
      <c r="J2870" s="131">
        <v>0</v>
      </c>
      <c r="K2870" s="131">
        <v>0</v>
      </c>
      <c r="L2870" s="131">
        <v>3</v>
      </c>
      <c r="M2870" s="131" t="s">
        <v>7873</v>
      </c>
      <c r="N2870" s="131" t="s">
        <v>7873</v>
      </c>
      <c r="O2870" s="131"/>
      <c r="P2870" s="131"/>
      <c r="Q2870" s="7"/>
      <c r="R2870" s="167"/>
      <c r="S2870" s="166"/>
      <c r="T2870" s="131"/>
      <c r="U2870" s="131"/>
      <c r="V2870" s="131"/>
    </row>
    <row r="2871" spans="2:22" hidden="1">
      <c r="B2871" s="137">
        <v>46050</v>
      </c>
      <c r="C2871" s="131" t="s">
        <v>3904</v>
      </c>
      <c r="D2871" s="131" t="s">
        <v>7875</v>
      </c>
      <c r="E2871" s="131">
        <v>1</v>
      </c>
      <c r="F2871" s="131">
        <v>0</v>
      </c>
      <c r="G2871" s="131">
        <v>0</v>
      </c>
      <c r="H2871" s="131">
        <v>0</v>
      </c>
      <c r="I2871" s="131">
        <v>0</v>
      </c>
      <c r="J2871" s="131">
        <v>0</v>
      </c>
      <c r="K2871" s="131">
        <v>0</v>
      </c>
      <c r="L2871" s="131">
        <v>0</v>
      </c>
      <c r="M2871" s="131"/>
      <c r="N2871" s="131"/>
      <c r="O2871" s="131"/>
      <c r="P2871" s="131"/>
      <c r="Q2871" s="7"/>
      <c r="R2871" s="167"/>
      <c r="S2871" s="166"/>
      <c r="T2871" s="131"/>
      <c r="U2871" s="131"/>
      <c r="V2871" s="131"/>
    </row>
    <row r="2872" spans="2:22" hidden="1">
      <c r="B2872" s="137">
        <v>46050</v>
      </c>
      <c r="C2872" s="131" t="s">
        <v>3904</v>
      </c>
      <c r="D2872" s="131" t="s">
        <v>7876</v>
      </c>
      <c r="E2872" s="131">
        <v>5</v>
      </c>
      <c r="F2872" s="131">
        <v>0</v>
      </c>
      <c r="G2872" s="131">
        <v>0</v>
      </c>
      <c r="H2872" s="131">
        <v>0</v>
      </c>
      <c r="I2872" s="131">
        <v>0</v>
      </c>
      <c r="J2872" s="131">
        <v>0</v>
      </c>
      <c r="K2872" s="131">
        <v>0</v>
      </c>
      <c r="L2872" s="131">
        <v>0</v>
      </c>
      <c r="M2872" s="131"/>
      <c r="N2872" s="131"/>
      <c r="O2872" s="131"/>
      <c r="P2872" s="131"/>
      <c r="Q2872" s="7"/>
      <c r="R2872" s="167"/>
      <c r="S2872" s="166"/>
      <c r="T2872" s="131"/>
      <c r="U2872" s="131"/>
      <c r="V2872" s="131"/>
    </row>
    <row r="2873" spans="2:22">
      <c r="B2873" s="137">
        <v>46050</v>
      </c>
      <c r="C2873" s="131" t="s">
        <v>6745</v>
      </c>
      <c r="D2873" s="131" t="s">
        <v>7828</v>
      </c>
      <c r="E2873" s="131">
        <v>3</v>
      </c>
      <c r="F2873" s="11">
        <v>0</v>
      </c>
      <c r="G2873" s="131">
        <v>0</v>
      </c>
      <c r="H2873" s="131">
        <v>2</v>
      </c>
      <c r="I2873" s="131">
        <v>0</v>
      </c>
      <c r="J2873" s="131">
        <v>0</v>
      </c>
      <c r="K2873" s="131">
        <v>0</v>
      </c>
      <c r="L2873" s="131">
        <v>2</v>
      </c>
      <c r="M2873" s="131"/>
      <c r="N2873" s="131"/>
      <c r="O2873" s="131" t="s">
        <v>7890</v>
      </c>
      <c r="P2873" s="131" t="s">
        <v>7890</v>
      </c>
      <c r="Q2873" s="7"/>
      <c r="R2873" s="167"/>
      <c r="S2873" s="166"/>
      <c r="T2873" s="131"/>
      <c r="U2873" s="131"/>
      <c r="V2873" s="131"/>
    </row>
    <row r="2874" spans="2:22" hidden="1">
      <c r="B2874" s="137">
        <v>46050</v>
      </c>
      <c r="C2874" s="131" t="s">
        <v>3904</v>
      </c>
      <c r="D2874" s="131" t="s">
        <v>7877</v>
      </c>
      <c r="E2874" s="131">
        <v>1</v>
      </c>
      <c r="F2874" s="131">
        <v>0</v>
      </c>
      <c r="G2874" s="131">
        <v>0</v>
      </c>
      <c r="H2874" s="131">
        <v>0</v>
      </c>
      <c r="I2874" s="131">
        <v>0</v>
      </c>
      <c r="J2874" s="131">
        <v>0</v>
      </c>
      <c r="K2874" s="131">
        <v>0</v>
      </c>
      <c r="L2874" s="131">
        <v>0</v>
      </c>
      <c r="M2874" s="131"/>
      <c r="N2874" s="131"/>
      <c r="O2874" s="131"/>
      <c r="P2874" s="131"/>
      <c r="Q2874" s="7"/>
      <c r="R2874" s="167"/>
      <c r="S2874" s="166"/>
      <c r="T2874" s="131"/>
      <c r="U2874" s="131"/>
      <c r="V2874" s="131"/>
    </row>
    <row r="2875" spans="2:22">
      <c r="B2875" s="137">
        <v>46050</v>
      </c>
      <c r="C2875" s="131" t="s">
        <v>6745</v>
      </c>
      <c r="D2875" s="131" t="s">
        <v>7861</v>
      </c>
      <c r="E2875" s="131">
        <v>1</v>
      </c>
      <c r="F2875" s="131">
        <v>0</v>
      </c>
      <c r="G2875" s="131">
        <v>0</v>
      </c>
      <c r="H2875" s="131">
        <v>0</v>
      </c>
      <c r="I2875" s="131">
        <v>0</v>
      </c>
      <c r="J2875" s="131">
        <v>0</v>
      </c>
      <c r="K2875" s="131">
        <v>0</v>
      </c>
      <c r="L2875" s="131">
        <v>0</v>
      </c>
      <c r="M2875" s="131"/>
      <c r="N2875" s="131"/>
      <c r="O2875" s="131"/>
      <c r="P2875" s="131"/>
      <c r="Q2875" s="7"/>
      <c r="R2875" s="167"/>
      <c r="S2875" s="166"/>
      <c r="T2875" s="131"/>
      <c r="U2875" s="131"/>
      <c r="V2875" s="131"/>
    </row>
    <row r="2876" spans="2:22">
      <c r="B2876" s="137">
        <v>46050</v>
      </c>
      <c r="C2876" s="131" t="s">
        <v>6745</v>
      </c>
      <c r="D2876" s="131" t="s">
        <v>7858</v>
      </c>
      <c r="E2876" s="131">
        <v>2</v>
      </c>
      <c r="F2876" s="131">
        <v>0</v>
      </c>
      <c r="G2876" s="131">
        <v>0</v>
      </c>
      <c r="H2876" s="131">
        <v>0</v>
      </c>
      <c r="I2876" s="131">
        <v>0</v>
      </c>
      <c r="J2876" s="131">
        <v>0</v>
      </c>
      <c r="K2876" s="131">
        <v>0</v>
      </c>
      <c r="L2876" s="131">
        <v>0</v>
      </c>
      <c r="M2876" s="131"/>
      <c r="N2876" s="131"/>
      <c r="O2876" s="131"/>
      <c r="P2876" s="131"/>
      <c r="Q2876" s="7"/>
      <c r="R2876" s="167"/>
      <c r="S2876" s="166"/>
      <c r="T2876" s="131"/>
      <c r="U2876" s="131"/>
      <c r="V2876" s="131"/>
    </row>
    <row r="2877" spans="2:22">
      <c r="B2877" s="137">
        <v>46050</v>
      </c>
      <c r="C2877" s="131" t="s">
        <v>6745</v>
      </c>
      <c r="D2877" s="131" t="s">
        <v>7857</v>
      </c>
      <c r="E2877" s="131">
        <v>2</v>
      </c>
      <c r="F2877" s="131">
        <v>0</v>
      </c>
      <c r="G2877" s="131">
        <v>0</v>
      </c>
      <c r="H2877" s="131">
        <v>0</v>
      </c>
      <c r="I2877" s="131">
        <v>0</v>
      </c>
      <c r="J2877" s="131">
        <v>0</v>
      </c>
      <c r="K2877" s="131">
        <v>0</v>
      </c>
      <c r="L2877" s="131">
        <v>0</v>
      </c>
      <c r="M2877" s="131"/>
      <c r="N2877" s="131"/>
      <c r="O2877" s="131"/>
      <c r="P2877" s="131"/>
      <c r="Q2877" s="7"/>
      <c r="R2877" s="167"/>
      <c r="S2877" s="166"/>
      <c r="T2877" s="131"/>
      <c r="U2877" s="131"/>
      <c r="V2877" s="131"/>
    </row>
    <row r="2878" spans="2:22">
      <c r="B2878" s="137">
        <v>46050</v>
      </c>
      <c r="C2878" s="131" t="s">
        <v>6745</v>
      </c>
      <c r="D2878" s="131" t="s">
        <v>7829</v>
      </c>
      <c r="E2878" s="131">
        <v>1</v>
      </c>
      <c r="F2878" s="131">
        <v>0</v>
      </c>
      <c r="G2878" s="131">
        <v>0</v>
      </c>
      <c r="H2878" s="131">
        <v>0</v>
      </c>
      <c r="I2878" s="131">
        <v>0</v>
      </c>
      <c r="J2878" s="131">
        <v>0</v>
      </c>
      <c r="K2878" s="131">
        <v>0</v>
      </c>
      <c r="L2878" s="131">
        <v>0</v>
      </c>
      <c r="M2878" s="131"/>
      <c r="N2878" s="131"/>
      <c r="O2878" s="131"/>
      <c r="P2878" s="131"/>
      <c r="Q2878" s="7"/>
      <c r="R2878" s="167"/>
      <c r="S2878" s="166"/>
      <c r="T2878" s="131"/>
      <c r="U2878" s="131"/>
      <c r="V2878" s="131"/>
    </row>
    <row r="2879" spans="2:22">
      <c r="B2879" s="137">
        <v>46050</v>
      </c>
      <c r="C2879" s="131" t="s">
        <v>6745</v>
      </c>
      <c r="D2879" s="131" t="s">
        <v>7860</v>
      </c>
      <c r="E2879" s="131">
        <v>1</v>
      </c>
      <c r="F2879" s="131">
        <v>0</v>
      </c>
      <c r="G2879" s="131">
        <v>0</v>
      </c>
      <c r="H2879" s="131">
        <v>0</v>
      </c>
      <c r="I2879" s="131">
        <v>0</v>
      </c>
      <c r="J2879" s="131">
        <v>0</v>
      </c>
      <c r="K2879" s="131">
        <v>0</v>
      </c>
      <c r="L2879" s="131">
        <v>0</v>
      </c>
      <c r="M2879" s="131"/>
      <c r="N2879" s="131"/>
      <c r="O2879" s="131"/>
      <c r="P2879" s="131"/>
      <c r="Q2879" s="7"/>
      <c r="R2879" s="167"/>
      <c r="S2879" s="166"/>
      <c r="T2879" s="131"/>
      <c r="U2879" s="131"/>
      <c r="V2879" s="131"/>
    </row>
    <row r="2880" spans="2:22" hidden="1">
      <c r="B2880" s="137">
        <v>46050</v>
      </c>
      <c r="C2880" s="131" t="s">
        <v>3904</v>
      </c>
      <c r="D2880" s="131" t="s">
        <v>7878</v>
      </c>
      <c r="E2880" s="131">
        <v>1</v>
      </c>
      <c r="F2880" s="11">
        <v>0</v>
      </c>
      <c r="G2880" s="131">
        <v>0</v>
      </c>
      <c r="H2880" s="131">
        <v>15</v>
      </c>
      <c r="I2880" s="131">
        <v>0</v>
      </c>
      <c r="J2880" s="131">
        <v>0</v>
      </c>
      <c r="K2880" s="131">
        <v>0</v>
      </c>
      <c r="L2880" s="131">
        <v>15</v>
      </c>
      <c r="M2880" s="131"/>
      <c r="N2880" s="131"/>
      <c r="O2880" s="131" t="s">
        <v>7891</v>
      </c>
      <c r="P2880" s="131" t="s">
        <v>7890</v>
      </c>
      <c r="Q2880" s="7"/>
      <c r="R2880" s="167"/>
      <c r="S2880" s="166"/>
      <c r="T2880" s="131"/>
      <c r="U2880" s="131"/>
      <c r="V2880" s="131"/>
    </row>
    <row r="2881" spans="2:22">
      <c r="B2881" s="137">
        <v>46050</v>
      </c>
      <c r="C2881" s="131" t="s">
        <v>6745</v>
      </c>
      <c r="D2881" s="131" t="s">
        <v>7832</v>
      </c>
      <c r="E2881" s="131">
        <v>1</v>
      </c>
      <c r="F2881" s="11">
        <v>0</v>
      </c>
      <c r="G2881" s="131">
        <v>0</v>
      </c>
      <c r="H2881" s="131">
        <v>4</v>
      </c>
      <c r="I2881" s="131">
        <v>0</v>
      </c>
      <c r="J2881" s="131">
        <v>0</v>
      </c>
      <c r="K2881" s="131">
        <v>0</v>
      </c>
      <c r="L2881" s="131">
        <v>4</v>
      </c>
      <c r="M2881" s="131"/>
      <c r="N2881" s="131"/>
      <c r="O2881" s="131" t="s">
        <v>7890</v>
      </c>
      <c r="P2881" s="131" t="s">
        <v>7892</v>
      </c>
      <c r="Q2881" s="7"/>
      <c r="R2881" s="167"/>
      <c r="S2881" s="166"/>
      <c r="T2881" s="131"/>
      <c r="U2881" s="131"/>
      <c r="V2881" s="131"/>
    </row>
    <row r="2882" spans="2:22" hidden="1">
      <c r="B2882" s="137">
        <v>46050</v>
      </c>
      <c r="C2882" s="131" t="s">
        <v>3904</v>
      </c>
      <c r="D2882" s="131" t="s">
        <v>7879</v>
      </c>
      <c r="E2882" s="131">
        <v>1</v>
      </c>
      <c r="F2882" s="131">
        <v>0</v>
      </c>
      <c r="G2882" s="131">
        <v>0</v>
      </c>
      <c r="H2882" s="131">
        <v>0</v>
      </c>
      <c r="I2882" s="131">
        <v>0</v>
      </c>
      <c r="J2882" s="131">
        <v>0</v>
      </c>
      <c r="K2882" s="131">
        <v>0</v>
      </c>
      <c r="L2882" s="131">
        <v>0</v>
      </c>
      <c r="M2882" s="131"/>
      <c r="N2882" s="131"/>
      <c r="O2882" s="131"/>
      <c r="P2882" s="131"/>
      <c r="Q2882" s="7"/>
      <c r="R2882" s="167"/>
      <c r="S2882" s="166"/>
      <c r="T2882" s="131"/>
      <c r="U2882" s="131"/>
      <c r="V2882" s="131"/>
    </row>
    <row r="2883" spans="2:22" hidden="1">
      <c r="B2883" s="137">
        <v>46050</v>
      </c>
      <c r="C2883" s="131" t="s">
        <v>3904</v>
      </c>
      <c r="D2883" s="131" t="s">
        <v>7880</v>
      </c>
      <c r="E2883" s="131">
        <v>13</v>
      </c>
      <c r="F2883" s="131">
        <v>0</v>
      </c>
      <c r="G2883" s="131">
        <v>0</v>
      </c>
      <c r="H2883" s="131">
        <v>0</v>
      </c>
      <c r="I2883" s="131">
        <v>0</v>
      </c>
      <c r="J2883" s="131">
        <v>0</v>
      </c>
      <c r="K2883" s="131">
        <v>0</v>
      </c>
      <c r="L2883" s="131">
        <v>0</v>
      </c>
      <c r="M2883" s="131"/>
      <c r="N2883" s="131"/>
      <c r="O2883" s="131"/>
      <c r="P2883" s="131"/>
      <c r="Q2883" s="7"/>
      <c r="R2883" s="167"/>
      <c r="S2883" s="166"/>
      <c r="T2883" s="131"/>
      <c r="U2883" s="131"/>
      <c r="V2883" s="131"/>
    </row>
    <row r="2884" spans="2:22" hidden="1">
      <c r="B2884" s="137">
        <v>46050</v>
      </c>
      <c r="C2884" s="131" t="s">
        <v>3904</v>
      </c>
      <c r="D2884" s="131" t="s">
        <v>7881</v>
      </c>
      <c r="E2884" s="131">
        <v>4</v>
      </c>
      <c r="F2884" s="131">
        <v>0</v>
      </c>
      <c r="G2884" s="131">
        <v>0</v>
      </c>
      <c r="H2884" s="131">
        <v>0</v>
      </c>
      <c r="I2884" s="131">
        <v>0</v>
      </c>
      <c r="J2884" s="131">
        <v>0</v>
      </c>
      <c r="K2884" s="131">
        <v>0</v>
      </c>
      <c r="L2884" s="131">
        <v>0</v>
      </c>
      <c r="M2884" s="131"/>
      <c r="N2884" s="131"/>
      <c r="O2884" s="131"/>
      <c r="P2884" s="131"/>
      <c r="Q2884" s="7"/>
      <c r="R2884" s="167"/>
      <c r="S2884" s="166"/>
      <c r="T2884" s="131"/>
      <c r="U2884" s="131"/>
      <c r="V2884" s="131"/>
    </row>
    <row r="2885" spans="2:22" hidden="1">
      <c r="B2885" s="137">
        <v>46050</v>
      </c>
      <c r="C2885" s="131" t="s">
        <v>3904</v>
      </c>
      <c r="D2885" s="131" t="s">
        <v>7882</v>
      </c>
      <c r="E2885" s="131">
        <v>3</v>
      </c>
      <c r="F2885" s="131">
        <v>0</v>
      </c>
      <c r="G2885" s="131">
        <v>0</v>
      </c>
      <c r="H2885" s="131">
        <v>0</v>
      </c>
      <c r="I2885" s="131">
        <v>0</v>
      </c>
      <c r="J2885" s="131">
        <v>0</v>
      </c>
      <c r="K2885" s="131">
        <v>0</v>
      </c>
      <c r="L2885" s="131">
        <v>0</v>
      </c>
      <c r="M2885" s="131"/>
      <c r="N2885" s="131"/>
      <c r="O2885" s="131"/>
      <c r="P2885" s="131"/>
      <c r="Q2885" s="7"/>
      <c r="R2885" s="167"/>
      <c r="S2885" s="166"/>
      <c r="T2885" s="131"/>
      <c r="U2885" s="131"/>
      <c r="V2885" s="131"/>
    </row>
    <row r="2886" spans="2:22">
      <c r="B2886" s="137">
        <v>46050</v>
      </c>
      <c r="C2886" s="131" t="s">
        <v>6745</v>
      </c>
      <c r="D2886" s="131" t="s">
        <v>7868</v>
      </c>
      <c r="E2886" s="131">
        <v>1</v>
      </c>
      <c r="F2886" s="131">
        <v>0</v>
      </c>
      <c r="G2886" s="131">
        <v>0</v>
      </c>
      <c r="H2886" s="131">
        <v>0</v>
      </c>
      <c r="I2886" s="131">
        <v>0</v>
      </c>
      <c r="J2886" s="131">
        <v>0</v>
      </c>
      <c r="K2886" s="131">
        <v>0</v>
      </c>
      <c r="L2886" s="131">
        <v>0</v>
      </c>
      <c r="M2886" s="131"/>
      <c r="N2886" s="131"/>
      <c r="O2886" s="131"/>
      <c r="P2886" s="131"/>
      <c r="Q2886" s="7"/>
      <c r="R2886" s="167"/>
      <c r="S2886" s="166"/>
      <c r="T2886" s="131"/>
      <c r="U2886" s="131"/>
      <c r="V2886" s="131"/>
    </row>
    <row r="2887" spans="2:22" hidden="1">
      <c r="B2887" s="137">
        <v>46050</v>
      </c>
      <c r="C2887" s="131" t="s">
        <v>3904</v>
      </c>
      <c r="D2887" s="131" t="s">
        <v>7883</v>
      </c>
      <c r="E2887" s="131">
        <v>1</v>
      </c>
      <c r="F2887" s="131">
        <v>0</v>
      </c>
      <c r="G2887" s="131">
        <v>0</v>
      </c>
      <c r="H2887" s="131">
        <v>0</v>
      </c>
      <c r="I2887" s="131">
        <v>0</v>
      </c>
      <c r="J2887" s="131">
        <v>0</v>
      </c>
      <c r="K2887" s="131">
        <v>0</v>
      </c>
      <c r="L2887" s="131">
        <v>0</v>
      </c>
      <c r="M2887" s="131"/>
      <c r="N2887" s="131"/>
      <c r="O2887" s="131"/>
      <c r="P2887" s="131"/>
      <c r="Q2887" s="7"/>
      <c r="R2887" s="167"/>
      <c r="S2887" s="166"/>
      <c r="T2887" s="131"/>
      <c r="U2887" s="131"/>
      <c r="V2887" s="131"/>
    </row>
    <row r="2888" spans="2:22" hidden="1">
      <c r="B2888" s="137">
        <v>46050</v>
      </c>
      <c r="C2888" s="131" t="s">
        <v>3904</v>
      </c>
      <c r="D2888" s="131" t="s">
        <v>7884</v>
      </c>
      <c r="E2888" s="131">
        <v>1</v>
      </c>
      <c r="F2888" s="131">
        <v>0</v>
      </c>
      <c r="G2888" s="131">
        <v>0</v>
      </c>
      <c r="H2888" s="131">
        <v>0</v>
      </c>
      <c r="I2888" s="131">
        <v>0</v>
      </c>
      <c r="J2888" s="131">
        <v>0</v>
      </c>
      <c r="K2888" s="131">
        <v>0</v>
      </c>
      <c r="L2888" s="131">
        <v>0</v>
      </c>
      <c r="M2888" s="131"/>
      <c r="N2888" s="131"/>
      <c r="O2888" s="131"/>
      <c r="P2888" s="131"/>
      <c r="Q2888" s="7"/>
      <c r="R2888" s="167"/>
      <c r="S2888" s="166"/>
      <c r="T2888" s="131"/>
      <c r="U2888" s="131"/>
      <c r="V2888" s="131"/>
    </row>
    <row r="2889" spans="2:22" hidden="1">
      <c r="B2889" s="137">
        <v>46050</v>
      </c>
      <c r="C2889" s="131" t="s">
        <v>3904</v>
      </c>
      <c r="D2889" s="131" t="s">
        <v>7885</v>
      </c>
      <c r="E2889" s="131">
        <v>2</v>
      </c>
      <c r="F2889" s="131">
        <v>0</v>
      </c>
      <c r="G2889" s="131">
        <v>0</v>
      </c>
      <c r="H2889" s="131">
        <v>0</v>
      </c>
      <c r="I2889" s="131">
        <v>0</v>
      </c>
      <c r="J2889" s="131">
        <v>0</v>
      </c>
      <c r="K2889" s="131">
        <v>0</v>
      </c>
      <c r="L2889" s="131">
        <v>0</v>
      </c>
      <c r="M2889" s="131"/>
      <c r="N2889" s="131"/>
      <c r="O2889" s="131"/>
      <c r="P2889" s="131"/>
      <c r="Q2889" s="7"/>
      <c r="R2889" s="167"/>
      <c r="S2889" s="166"/>
      <c r="T2889" s="131"/>
      <c r="U2889" s="131"/>
      <c r="V2889" s="131"/>
    </row>
    <row r="2890" spans="2:22" hidden="1">
      <c r="B2890" s="137">
        <v>46050</v>
      </c>
      <c r="C2890" s="131" t="s">
        <v>3904</v>
      </c>
      <c r="D2890" s="131" t="s">
        <v>7886</v>
      </c>
      <c r="E2890" s="131">
        <v>6</v>
      </c>
      <c r="F2890" s="131">
        <v>0</v>
      </c>
      <c r="G2890" s="131">
        <v>0</v>
      </c>
      <c r="H2890" s="131">
        <v>0</v>
      </c>
      <c r="I2890" s="131">
        <v>0</v>
      </c>
      <c r="J2890" s="131">
        <v>0</v>
      </c>
      <c r="K2890" s="131">
        <v>0</v>
      </c>
      <c r="L2890" s="131">
        <v>0</v>
      </c>
      <c r="M2890" s="131"/>
      <c r="N2890" s="131"/>
      <c r="O2890" s="131"/>
      <c r="P2890" s="131"/>
      <c r="Q2890" s="7"/>
      <c r="R2890" s="167"/>
      <c r="S2890" s="166"/>
      <c r="T2890" s="131"/>
      <c r="U2890" s="131"/>
      <c r="V2890" s="131"/>
    </row>
    <row r="2891" spans="2:22">
      <c r="B2891" s="137">
        <v>46050</v>
      </c>
      <c r="C2891" s="131" t="s">
        <v>6745</v>
      </c>
      <c r="D2891" s="131" t="s">
        <v>7845</v>
      </c>
      <c r="E2891" s="131">
        <v>2</v>
      </c>
      <c r="F2891" s="11">
        <v>0</v>
      </c>
      <c r="G2891" s="131">
        <v>0</v>
      </c>
      <c r="H2891" s="131">
        <v>16</v>
      </c>
      <c r="I2891" s="131">
        <v>0</v>
      </c>
      <c r="J2891" s="131">
        <v>0</v>
      </c>
      <c r="K2891" s="131">
        <v>0</v>
      </c>
      <c r="L2891" s="131">
        <v>16</v>
      </c>
      <c r="M2891" s="131" t="s">
        <v>7894</v>
      </c>
      <c r="N2891" s="131" t="s">
        <v>7895</v>
      </c>
      <c r="O2891" s="131" t="s">
        <v>7890</v>
      </c>
      <c r="P2891" s="131" t="s">
        <v>7890</v>
      </c>
      <c r="Q2891" s="7"/>
      <c r="R2891" s="167"/>
      <c r="S2891" s="166"/>
      <c r="T2891" s="131"/>
      <c r="U2891" s="131"/>
      <c r="V2891" s="131"/>
    </row>
    <row r="2892" spans="2:22" hidden="1">
      <c r="B2892" s="137">
        <v>46050</v>
      </c>
      <c r="C2892" s="131" t="s">
        <v>3904</v>
      </c>
      <c r="D2892" s="131" t="s">
        <v>7887</v>
      </c>
      <c r="E2892" s="131">
        <v>12</v>
      </c>
      <c r="F2892" s="11">
        <v>0</v>
      </c>
      <c r="G2892" s="131">
        <v>0</v>
      </c>
      <c r="H2892" s="131">
        <v>0</v>
      </c>
      <c r="I2892" s="131">
        <v>0</v>
      </c>
      <c r="J2892" s="131">
        <v>0</v>
      </c>
      <c r="K2892" s="131">
        <v>0</v>
      </c>
      <c r="L2892" s="131">
        <v>0</v>
      </c>
      <c r="M2892" s="131"/>
      <c r="N2892" s="131"/>
      <c r="O2892" s="131"/>
      <c r="P2892" s="131"/>
      <c r="Q2892" s="7"/>
      <c r="R2892" s="167"/>
      <c r="S2892" s="166"/>
      <c r="T2892" s="131"/>
      <c r="U2892" s="131"/>
      <c r="V2892" s="131"/>
    </row>
    <row r="2893" spans="2:22" hidden="1">
      <c r="B2893" s="137">
        <v>46051</v>
      </c>
      <c r="C2893" s="131" t="s">
        <v>3904</v>
      </c>
      <c r="D2893" s="131" t="s">
        <v>7898</v>
      </c>
      <c r="E2893" s="131">
        <v>3</v>
      </c>
      <c r="F2893" s="131">
        <v>0</v>
      </c>
      <c r="G2893" s="131">
        <v>0</v>
      </c>
      <c r="H2893" s="131">
        <v>0</v>
      </c>
      <c r="I2893" s="131">
        <v>0</v>
      </c>
      <c r="J2893" s="131">
        <v>0</v>
      </c>
      <c r="K2893" s="131">
        <v>0</v>
      </c>
      <c r="L2893" s="131">
        <v>0</v>
      </c>
      <c r="M2893" s="131"/>
      <c r="N2893" s="131"/>
      <c r="O2893" s="131"/>
      <c r="P2893" s="131"/>
      <c r="Q2893" s="7"/>
      <c r="R2893" s="167"/>
      <c r="S2893" s="166"/>
      <c r="T2893" s="131"/>
      <c r="U2893" s="131"/>
      <c r="V2893" s="131"/>
    </row>
    <row r="2894" spans="2:22">
      <c r="B2894" s="137">
        <v>46051</v>
      </c>
      <c r="C2894" s="131" t="s">
        <v>6745</v>
      </c>
      <c r="D2894" s="131" t="s">
        <v>7864</v>
      </c>
      <c r="E2894" s="131">
        <v>1</v>
      </c>
      <c r="F2894" s="131">
        <v>0</v>
      </c>
      <c r="G2894" s="131">
        <v>0</v>
      </c>
      <c r="H2894" s="131">
        <v>0</v>
      </c>
      <c r="I2894" s="131">
        <v>0</v>
      </c>
      <c r="J2894" s="131">
        <v>0</v>
      </c>
      <c r="K2894" s="131">
        <v>0</v>
      </c>
      <c r="L2894" s="131">
        <v>0</v>
      </c>
      <c r="M2894" s="131"/>
      <c r="N2894" s="131"/>
      <c r="O2894" s="131"/>
      <c r="P2894" s="131"/>
      <c r="Q2894" s="7"/>
      <c r="R2894" s="167"/>
      <c r="S2894" s="166"/>
      <c r="T2894" s="131"/>
      <c r="U2894" s="131"/>
      <c r="V2894" s="131"/>
    </row>
    <row r="2895" spans="2:22" hidden="1">
      <c r="B2895" s="137">
        <v>46051</v>
      </c>
      <c r="C2895" s="131" t="s">
        <v>3904</v>
      </c>
      <c r="D2895" s="131" t="s">
        <v>7899</v>
      </c>
      <c r="E2895" s="131">
        <v>1</v>
      </c>
      <c r="F2895" s="131">
        <v>0</v>
      </c>
      <c r="G2895" s="131">
        <v>0</v>
      </c>
      <c r="H2895" s="131">
        <v>0</v>
      </c>
      <c r="I2895" s="131">
        <v>0</v>
      </c>
      <c r="J2895" s="131">
        <v>0</v>
      </c>
      <c r="K2895" s="131">
        <v>0</v>
      </c>
      <c r="L2895" s="131">
        <v>0</v>
      </c>
      <c r="M2895" s="131"/>
      <c r="N2895" s="131"/>
      <c r="O2895" s="131"/>
      <c r="P2895" s="131"/>
      <c r="Q2895" s="7"/>
      <c r="R2895" s="167"/>
      <c r="S2895" s="166"/>
      <c r="T2895" s="131"/>
      <c r="U2895" s="131"/>
      <c r="V2895" s="131"/>
    </row>
    <row r="2896" spans="2:22">
      <c r="B2896" s="137">
        <v>46051</v>
      </c>
      <c r="C2896" s="131" t="s">
        <v>6745</v>
      </c>
      <c r="D2896" s="131" t="s">
        <v>7877</v>
      </c>
      <c r="E2896" s="131">
        <v>1</v>
      </c>
      <c r="F2896" s="11">
        <v>0</v>
      </c>
      <c r="G2896" s="131">
        <v>0</v>
      </c>
      <c r="H2896" s="131">
        <v>8</v>
      </c>
      <c r="I2896" s="131">
        <v>0</v>
      </c>
      <c r="J2896" s="131">
        <v>0</v>
      </c>
      <c r="K2896" s="131">
        <v>0</v>
      </c>
      <c r="L2896" s="131">
        <v>8</v>
      </c>
      <c r="M2896" s="131"/>
      <c r="N2896" s="131"/>
      <c r="O2896" s="131" t="s">
        <v>7904</v>
      </c>
      <c r="P2896" s="131" t="s">
        <v>7905</v>
      </c>
      <c r="Q2896" s="7"/>
      <c r="R2896" s="167"/>
      <c r="S2896" s="166"/>
      <c r="T2896" s="131"/>
      <c r="U2896" s="131"/>
      <c r="V2896" s="131"/>
    </row>
    <row r="2897" spans="2:22" hidden="1">
      <c r="B2897" s="137">
        <v>46051</v>
      </c>
      <c r="C2897" s="131" t="s">
        <v>3904</v>
      </c>
      <c r="D2897" s="131" t="s">
        <v>7900</v>
      </c>
      <c r="E2897" s="131">
        <v>1</v>
      </c>
      <c r="F2897" s="131">
        <v>0</v>
      </c>
      <c r="G2897" s="131">
        <v>0</v>
      </c>
      <c r="H2897" s="131">
        <v>0</v>
      </c>
      <c r="I2897" s="131">
        <v>0</v>
      </c>
      <c r="J2897" s="131">
        <v>0</v>
      </c>
      <c r="K2897" s="131">
        <v>0</v>
      </c>
      <c r="L2897" s="131">
        <v>0</v>
      </c>
      <c r="M2897" s="131"/>
      <c r="N2897" s="131"/>
      <c r="O2897" s="131"/>
      <c r="P2897" s="131"/>
      <c r="Q2897" s="7"/>
      <c r="R2897" s="167"/>
      <c r="S2897" s="166"/>
      <c r="T2897" s="131"/>
      <c r="U2897" s="131"/>
      <c r="V2897" s="131"/>
    </row>
    <row r="2898" spans="2:22">
      <c r="B2898" s="137">
        <v>46051</v>
      </c>
      <c r="C2898" s="131" t="s">
        <v>6745</v>
      </c>
      <c r="D2898" s="131" t="s">
        <v>7803</v>
      </c>
      <c r="E2898" s="131">
        <v>1</v>
      </c>
      <c r="F2898" s="131">
        <v>0</v>
      </c>
      <c r="G2898" s="131">
        <v>0</v>
      </c>
      <c r="H2898" s="131">
        <v>0</v>
      </c>
      <c r="I2898" s="131">
        <v>0</v>
      </c>
      <c r="J2898" s="131">
        <v>0</v>
      </c>
      <c r="K2898" s="131">
        <v>0</v>
      </c>
      <c r="L2898" s="131">
        <v>0</v>
      </c>
      <c r="M2898" s="131"/>
      <c r="N2898" s="131"/>
      <c r="O2898" s="131"/>
      <c r="P2898" s="131"/>
      <c r="Q2898" s="7"/>
      <c r="R2898" s="167"/>
      <c r="S2898" s="166"/>
      <c r="T2898" s="131"/>
      <c r="U2898" s="131"/>
      <c r="V2898" s="131"/>
    </row>
    <row r="2899" spans="2:22">
      <c r="B2899" s="137">
        <v>46051</v>
      </c>
      <c r="C2899" s="131" t="s">
        <v>6745</v>
      </c>
      <c r="D2899" s="131" t="s">
        <v>7851</v>
      </c>
      <c r="E2899" s="131">
        <v>2</v>
      </c>
      <c r="F2899" s="131">
        <v>0</v>
      </c>
      <c r="G2899" s="131">
        <v>0</v>
      </c>
      <c r="H2899" s="131">
        <v>0</v>
      </c>
      <c r="I2899" s="131">
        <v>0</v>
      </c>
      <c r="J2899" s="131">
        <v>0</v>
      </c>
      <c r="K2899" s="131">
        <v>0</v>
      </c>
      <c r="L2899" s="131">
        <v>0</v>
      </c>
      <c r="M2899" s="131"/>
      <c r="N2899" s="131"/>
      <c r="O2899" s="131"/>
      <c r="P2899" s="131"/>
      <c r="Q2899" s="7"/>
      <c r="R2899" s="167"/>
      <c r="S2899" s="166"/>
      <c r="T2899" s="131"/>
      <c r="U2899" s="131"/>
      <c r="V2899" s="131"/>
    </row>
    <row r="2900" spans="2:22">
      <c r="B2900" s="137">
        <v>46051</v>
      </c>
      <c r="C2900" s="131" t="s">
        <v>6745</v>
      </c>
      <c r="D2900" s="131" t="s">
        <v>7847</v>
      </c>
      <c r="E2900" s="131">
        <v>3</v>
      </c>
      <c r="F2900" s="131">
        <v>0</v>
      </c>
      <c r="G2900" s="131">
        <v>0</v>
      </c>
      <c r="H2900" s="131">
        <v>0</v>
      </c>
      <c r="I2900" s="131">
        <v>0</v>
      </c>
      <c r="J2900" s="131">
        <v>0</v>
      </c>
      <c r="K2900" s="131">
        <v>0</v>
      </c>
      <c r="L2900" s="131">
        <v>0</v>
      </c>
      <c r="M2900" s="131"/>
      <c r="N2900" s="131"/>
      <c r="O2900" s="131"/>
      <c r="P2900" s="131"/>
      <c r="Q2900" s="7"/>
      <c r="R2900" s="167"/>
      <c r="S2900" s="166"/>
      <c r="T2900" s="131"/>
      <c r="U2900" s="131"/>
      <c r="V2900" s="131"/>
    </row>
    <row r="2901" spans="2:22">
      <c r="B2901" s="137">
        <v>46051</v>
      </c>
      <c r="C2901" s="131" t="s">
        <v>6745</v>
      </c>
      <c r="D2901" s="131" t="s">
        <v>7836</v>
      </c>
      <c r="E2901" s="131">
        <v>1</v>
      </c>
      <c r="F2901" s="131">
        <v>0</v>
      </c>
      <c r="G2901" s="131">
        <v>0</v>
      </c>
      <c r="H2901" s="131">
        <v>0</v>
      </c>
      <c r="I2901" s="131">
        <v>0</v>
      </c>
      <c r="J2901" s="131">
        <v>0</v>
      </c>
      <c r="K2901" s="131">
        <v>0</v>
      </c>
      <c r="L2901" s="131">
        <v>0</v>
      </c>
      <c r="M2901" s="131"/>
      <c r="N2901" s="131"/>
      <c r="O2901" s="131"/>
      <c r="P2901" s="131"/>
      <c r="Q2901" s="7"/>
      <c r="R2901" s="167"/>
      <c r="S2901" s="166"/>
      <c r="T2901" s="131"/>
      <c r="U2901" s="131"/>
      <c r="V2901" s="131"/>
    </row>
    <row r="2902" spans="2:22">
      <c r="B2902" s="137">
        <v>46051</v>
      </c>
      <c r="C2902" s="131" t="s">
        <v>6745</v>
      </c>
      <c r="D2902" s="131" t="s">
        <v>7901</v>
      </c>
      <c r="E2902" s="131">
        <v>1</v>
      </c>
      <c r="F2902" s="131">
        <v>0</v>
      </c>
      <c r="G2902" s="131">
        <v>0</v>
      </c>
      <c r="H2902" s="131">
        <v>0</v>
      </c>
      <c r="I2902" s="131">
        <v>0</v>
      </c>
      <c r="J2902" s="131">
        <v>0</v>
      </c>
      <c r="K2902" s="131">
        <v>0</v>
      </c>
      <c r="L2902" s="131">
        <v>0</v>
      </c>
      <c r="M2902" s="131"/>
      <c r="N2902" s="131"/>
      <c r="O2902" s="131"/>
      <c r="P2902" s="131"/>
      <c r="Q2902" s="7"/>
      <c r="R2902" s="167"/>
      <c r="S2902" s="166"/>
      <c r="T2902" s="131"/>
      <c r="U2902" s="131"/>
      <c r="V2902" s="131"/>
    </row>
    <row r="2903" spans="2:22" hidden="1">
      <c r="B2903" s="137">
        <v>46051</v>
      </c>
      <c r="C2903" s="131" t="s">
        <v>3904</v>
      </c>
      <c r="D2903" s="131" t="s">
        <v>7902</v>
      </c>
      <c r="E2903" s="131">
        <v>2</v>
      </c>
      <c r="F2903" s="131">
        <v>0</v>
      </c>
      <c r="G2903" s="131">
        <v>0</v>
      </c>
      <c r="H2903" s="131">
        <v>0</v>
      </c>
      <c r="I2903" s="131">
        <v>0</v>
      </c>
      <c r="J2903" s="131">
        <v>0</v>
      </c>
      <c r="K2903" s="131">
        <v>0</v>
      </c>
      <c r="L2903" s="131">
        <v>0</v>
      </c>
      <c r="M2903" s="131"/>
      <c r="N2903" s="131"/>
      <c r="O2903" s="131"/>
      <c r="P2903" s="131"/>
      <c r="Q2903" s="7"/>
      <c r="R2903" s="167"/>
      <c r="S2903" s="166"/>
      <c r="T2903" s="131"/>
      <c r="U2903" s="131"/>
      <c r="V2903" s="131"/>
    </row>
    <row r="2904" spans="2:22" hidden="1">
      <c r="B2904" s="137">
        <v>46051</v>
      </c>
      <c r="C2904" s="131" t="s">
        <v>3904</v>
      </c>
      <c r="D2904" s="131" t="s">
        <v>7903</v>
      </c>
      <c r="E2904" s="131">
        <v>2</v>
      </c>
      <c r="F2904" s="131">
        <v>0</v>
      </c>
      <c r="G2904" s="131">
        <v>0</v>
      </c>
      <c r="H2904" s="131">
        <v>0</v>
      </c>
      <c r="I2904" s="131">
        <v>0</v>
      </c>
      <c r="J2904" s="131">
        <v>0</v>
      </c>
      <c r="K2904" s="131">
        <v>0</v>
      </c>
      <c r="L2904" s="131">
        <v>0</v>
      </c>
      <c r="M2904" s="131"/>
      <c r="N2904" s="131"/>
      <c r="O2904" s="131"/>
      <c r="P2904" s="131"/>
      <c r="Q2904" s="7"/>
      <c r="R2904" s="167"/>
      <c r="S2904" s="166"/>
      <c r="T2904" s="131"/>
      <c r="U2904" s="131"/>
      <c r="V2904" s="131"/>
    </row>
    <row r="2905" spans="2:22">
      <c r="B2905" s="137">
        <v>46051</v>
      </c>
      <c r="C2905" s="131" t="s">
        <v>6745</v>
      </c>
      <c r="D2905" s="131" t="s">
        <v>7869</v>
      </c>
      <c r="E2905" s="131">
        <v>1</v>
      </c>
      <c r="F2905" s="131">
        <v>0</v>
      </c>
      <c r="G2905" s="131">
        <v>0</v>
      </c>
      <c r="H2905" s="131">
        <v>0</v>
      </c>
      <c r="I2905" s="131">
        <v>0</v>
      </c>
      <c r="J2905" s="131">
        <v>0</v>
      </c>
      <c r="K2905" s="131">
        <v>0</v>
      </c>
      <c r="L2905" s="131">
        <v>0</v>
      </c>
      <c r="M2905" s="131"/>
      <c r="N2905" s="131"/>
      <c r="O2905" s="131"/>
      <c r="P2905" s="131"/>
      <c r="Q2905" s="7"/>
      <c r="R2905" s="167"/>
      <c r="S2905" s="166"/>
      <c r="T2905" s="131"/>
      <c r="U2905" s="131"/>
      <c r="V2905" s="131"/>
    </row>
    <row r="2906" spans="2:22">
      <c r="B2906" s="137">
        <v>46051</v>
      </c>
      <c r="C2906" s="131" t="s">
        <v>6745</v>
      </c>
      <c r="D2906" s="131" t="s">
        <v>7859</v>
      </c>
      <c r="E2906" s="131">
        <v>2</v>
      </c>
      <c r="F2906" s="131">
        <v>0</v>
      </c>
      <c r="G2906" s="131">
        <v>0</v>
      </c>
      <c r="H2906" s="131">
        <v>0</v>
      </c>
      <c r="I2906" s="131">
        <v>0</v>
      </c>
      <c r="J2906" s="131">
        <v>0</v>
      </c>
      <c r="K2906" s="131">
        <v>0</v>
      </c>
      <c r="L2906" s="131">
        <v>0</v>
      </c>
      <c r="M2906" s="131"/>
      <c r="N2906" s="131"/>
      <c r="O2906" s="131"/>
      <c r="P2906" s="131"/>
      <c r="Q2906" s="7"/>
      <c r="R2906" s="167"/>
      <c r="S2906" s="166"/>
      <c r="T2906" s="131"/>
      <c r="U2906" s="131"/>
      <c r="V2906" s="131"/>
    </row>
    <row r="2907" spans="2:22">
      <c r="B2907" s="137">
        <v>46051</v>
      </c>
      <c r="C2907" s="131" t="s">
        <v>6745</v>
      </c>
      <c r="D2907" s="131" t="s">
        <v>7867</v>
      </c>
      <c r="E2907" s="131">
        <v>1</v>
      </c>
      <c r="F2907" s="131">
        <v>0</v>
      </c>
      <c r="G2907" s="131">
        <v>0</v>
      </c>
      <c r="H2907" s="131">
        <v>0</v>
      </c>
      <c r="I2907" s="131">
        <v>0</v>
      </c>
      <c r="J2907" s="131">
        <v>0</v>
      </c>
      <c r="K2907" s="131">
        <v>0</v>
      </c>
      <c r="L2907" s="131">
        <v>0</v>
      </c>
      <c r="M2907" s="131"/>
      <c r="N2907" s="131"/>
      <c r="O2907" s="131"/>
      <c r="P2907" s="131"/>
      <c r="Q2907" s="7"/>
      <c r="R2907" s="167"/>
      <c r="S2907" s="166"/>
      <c r="T2907" s="131"/>
      <c r="U2907" s="131"/>
      <c r="V2907" s="131"/>
    </row>
    <row r="2908" spans="2:22">
      <c r="B2908" s="137">
        <v>46051</v>
      </c>
      <c r="C2908" s="131" t="s">
        <v>6745</v>
      </c>
      <c r="D2908" s="131" t="s">
        <v>7866</v>
      </c>
      <c r="E2908" s="131">
        <v>1</v>
      </c>
      <c r="F2908" s="131">
        <v>0</v>
      </c>
      <c r="G2908" s="131">
        <v>0</v>
      </c>
      <c r="H2908" s="131">
        <v>0</v>
      </c>
      <c r="I2908" s="131">
        <v>0</v>
      </c>
      <c r="J2908" s="131">
        <v>0</v>
      </c>
      <c r="K2908" s="131">
        <v>0</v>
      </c>
      <c r="L2908" s="131">
        <v>0</v>
      </c>
      <c r="M2908" s="131"/>
      <c r="N2908" s="131"/>
      <c r="O2908" s="131"/>
      <c r="P2908" s="131"/>
      <c r="Q2908" s="7"/>
      <c r="R2908" s="167"/>
      <c r="S2908" s="166"/>
      <c r="T2908" s="131"/>
      <c r="U2908" s="131"/>
      <c r="V2908" s="131"/>
    </row>
    <row r="2909" spans="2:22" hidden="1">
      <c r="B2909" s="137">
        <v>46052</v>
      </c>
      <c r="C2909" s="131" t="s">
        <v>3904</v>
      </c>
      <c r="D2909" s="131" t="s">
        <v>7906</v>
      </c>
      <c r="E2909" s="131">
        <v>1</v>
      </c>
      <c r="F2909" s="131">
        <v>0</v>
      </c>
      <c r="G2909" s="131">
        <v>0</v>
      </c>
      <c r="H2909" s="131">
        <v>0</v>
      </c>
      <c r="I2909" s="131">
        <v>0</v>
      </c>
      <c r="J2909" s="131">
        <v>0</v>
      </c>
      <c r="K2909" s="131">
        <v>0</v>
      </c>
      <c r="L2909" s="131">
        <v>0</v>
      </c>
      <c r="M2909" s="131"/>
      <c r="N2909" s="131"/>
      <c r="O2909" s="131"/>
      <c r="P2909" s="131"/>
      <c r="Q2909" s="7"/>
      <c r="R2909" s="167"/>
      <c r="S2909" s="166"/>
      <c r="T2909" s="131"/>
      <c r="U2909" s="131"/>
      <c r="V2909" s="131"/>
    </row>
    <row r="2910" spans="2:22" hidden="1">
      <c r="B2910" s="137">
        <v>46052</v>
      </c>
      <c r="C2910" s="131" t="s">
        <v>3904</v>
      </c>
      <c r="D2910" s="131" t="s">
        <v>7907</v>
      </c>
      <c r="E2910" s="131">
        <v>2</v>
      </c>
      <c r="F2910" s="11">
        <v>0</v>
      </c>
      <c r="G2910" s="131">
        <v>0</v>
      </c>
      <c r="H2910" s="131">
        <v>7</v>
      </c>
      <c r="I2910" s="131">
        <v>0</v>
      </c>
      <c r="J2910" s="131">
        <v>0</v>
      </c>
      <c r="K2910" s="131">
        <v>0</v>
      </c>
      <c r="L2910" s="131">
        <v>7</v>
      </c>
      <c r="M2910" s="131"/>
      <c r="N2910" s="131"/>
      <c r="O2910" s="131" t="s">
        <v>7925</v>
      </c>
      <c r="P2910" s="131" t="s">
        <v>7926</v>
      </c>
      <c r="Q2910" s="7"/>
      <c r="R2910" s="167"/>
      <c r="S2910" s="166"/>
      <c r="T2910" s="131"/>
      <c r="U2910" s="131"/>
      <c r="V2910" s="131"/>
    </row>
    <row r="2911" spans="2:22" hidden="1">
      <c r="B2911" s="137">
        <v>46052</v>
      </c>
      <c r="C2911" s="131" t="s">
        <v>3904</v>
      </c>
      <c r="D2911" s="131" t="s">
        <v>7908</v>
      </c>
      <c r="E2911" s="131">
        <v>2</v>
      </c>
      <c r="F2911" s="131">
        <v>0</v>
      </c>
      <c r="G2911" s="131">
        <v>0</v>
      </c>
      <c r="H2911" s="131">
        <v>0</v>
      </c>
      <c r="I2911" s="131">
        <v>0</v>
      </c>
      <c r="J2911" s="131">
        <v>0</v>
      </c>
      <c r="K2911" s="131">
        <v>0</v>
      </c>
      <c r="L2911" s="131">
        <v>0</v>
      </c>
      <c r="M2911" s="131"/>
      <c r="N2911" s="131"/>
      <c r="O2911" s="131"/>
      <c r="P2911" s="131"/>
      <c r="Q2911" s="7"/>
      <c r="R2911" s="167"/>
      <c r="S2911" s="166"/>
      <c r="T2911" s="131"/>
      <c r="U2911" s="131"/>
      <c r="V2911" s="131"/>
    </row>
    <row r="2912" spans="2:22" hidden="1">
      <c r="B2912" s="137">
        <v>46052</v>
      </c>
      <c r="C2912" s="131" t="s">
        <v>3904</v>
      </c>
      <c r="D2912" s="131" t="s">
        <v>7909</v>
      </c>
      <c r="E2912" s="131">
        <v>11</v>
      </c>
      <c r="F2912" s="131">
        <v>0</v>
      </c>
      <c r="G2912" s="131">
        <v>0</v>
      </c>
      <c r="H2912" s="131">
        <v>0</v>
      </c>
      <c r="I2912" s="131">
        <v>0</v>
      </c>
      <c r="J2912" s="131">
        <v>0</v>
      </c>
      <c r="K2912" s="131">
        <v>0</v>
      </c>
      <c r="L2912" s="131">
        <v>0</v>
      </c>
      <c r="M2912" s="131"/>
      <c r="N2912" s="131"/>
      <c r="O2912" s="131"/>
      <c r="P2912" s="131"/>
      <c r="Q2912" s="7"/>
      <c r="R2912" s="167"/>
      <c r="S2912" s="166"/>
      <c r="T2912" s="131"/>
      <c r="U2912" s="131"/>
      <c r="V2912" s="131"/>
    </row>
    <row r="2913" spans="2:22">
      <c r="B2913" s="137">
        <v>46052</v>
      </c>
      <c r="C2913" s="131" t="s">
        <v>6745</v>
      </c>
      <c r="D2913" s="131" t="s">
        <v>7522</v>
      </c>
      <c r="E2913" s="131">
        <v>1</v>
      </c>
      <c r="F2913" s="11">
        <v>0</v>
      </c>
      <c r="G2913" s="131">
        <v>0</v>
      </c>
      <c r="H2913" s="131">
        <v>1</v>
      </c>
      <c r="I2913" s="131">
        <v>0</v>
      </c>
      <c r="J2913" s="131">
        <v>0</v>
      </c>
      <c r="K2913" s="131">
        <v>0</v>
      </c>
      <c r="L2913" s="131">
        <v>1</v>
      </c>
      <c r="M2913" s="131" t="s">
        <v>7927</v>
      </c>
      <c r="N2913" s="131" t="s">
        <v>7927</v>
      </c>
      <c r="O2913" s="131"/>
      <c r="P2913" s="131"/>
      <c r="Q2913" s="7"/>
      <c r="R2913" s="167"/>
      <c r="S2913" s="166"/>
      <c r="T2913" s="131"/>
      <c r="U2913" s="131"/>
      <c r="V2913" s="131"/>
    </row>
    <row r="2914" spans="2:22">
      <c r="B2914" s="137">
        <v>46052</v>
      </c>
      <c r="C2914" s="131" t="s">
        <v>6745</v>
      </c>
      <c r="D2914" s="131" t="s">
        <v>7863</v>
      </c>
      <c r="E2914" s="131">
        <v>2</v>
      </c>
      <c r="F2914" s="11">
        <v>0</v>
      </c>
      <c r="G2914" s="131">
        <v>0</v>
      </c>
      <c r="H2914" s="131">
        <v>1</v>
      </c>
      <c r="I2914" s="131">
        <v>0</v>
      </c>
      <c r="J2914" s="131">
        <v>0</v>
      </c>
      <c r="K2914" s="131">
        <v>0</v>
      </c>
      <c r="L2914" s="131">
        <v>1</v>
      </c>
      <c r="M2914" s="131"/>
      <c r="N2914" s="131"/>
      <c r="O2914" s="131" t="s">
        <v>7927</v>
      </c>
      <c r="P2914" s="131" t="s">
        <v>7928</v>
      </c>
      <c r="Q2914" s="7"/>
      <c r="R2914" s="167"/>
      <c r="S2914" s="166"/>
      <c r="T2914" s="131"/>
      <c r="U2914" s="131"/>
      <c r="V2914" s="131"/>
    </row>
    <row r="2915" spans="2:22">
      <c r="B2915" s="137">
        <v>46052</v>
      </c>
      <c r="C2915" s="131" t="s">
        <v>6745</v>
      </c>
      <c r="D2915" s="131" t="s">
        <v>7875</v>
      </c>
      <c r="E2915" s="131">
        <v>1</v>
      </c>
      <c r="F2915" s="131">
        <v>0</v>
      </c>
      <c r="G2915" s="131">
        <v>0</v>
      </c>
      <c r="H2915" s="131">
        <v>0</v>
      </c>
      <c r="I2915" s="131">
        <v>0</v>
      </c>
      <c r="J2915" s="131">
        <v>0</v>
      </c>
      <c r="K2915" s="131">
        <v>0</v>
      </c>
      <c r="L2915" s="131">
        <v>0</v>
      </c>
      <c r="M2915" s="131"/>
      <c r="N2915" s="131"/>
      <c r="O2915" s="131"/>
      <c r="P2915" s="131"/>
      <c r="Q2915" s="7"/>
      <c r="R2915" s="167"/>
      <c r="S2915" s="166"/>
      <c r="T2915" s="131"/>
      <c r="U2915" s="131"/>
      <c r="V2915" s="131"/>
    </row>
    <row r="2916" spans="2:22" hidden="1">
      <c r="B2916" s="137">
        <v>46052</v>
      </c>
      <c r="C2916" s="131" t="s">
        <v>3904</v>
      </c>
      <c r="D2916" s="131" t="s">
        <v>7910</v>
      </c>
      <c r="E2916" s="131">
        <v>2</v>
      </c>
      <c r="F2916" s="11">
        <v>0</v>
      </c>
      <c r="G2916" s="131">
        <v>0</v>
      </c>
      <c r="H2916" s="131">
        <v>4</v>
      </c>
      <c r="I2916" s="131">
        <v>0</v>
      </c>
      <c r="J2916" s="131">
        <v>0</v>
      </c>
      <c r="K2916" s="131">
        <v>0</v>
      </c>
      <c r="L2916" s="131">
        <v>4</v>
      </c>
      <c r="M2916" s="131"/>
      <c r="N2916" s="131"/>
      <c r="O2916" s="131" t="s">
        <v>7927</v>
      </c>
      <c r="P2916" s="131" t="s">
        <v>7928</v>
      </c>
      <c r="Q2916" s="7"/>
      <c r="R2916" s="167"/>
      <c r="S2916" s="166"/>
      <c r="T2916" s="131"/>
      <c r="U2916" s="131"/>
      <c r="V2916" s="131"/>
    </row>
    <row r="2917" spans="2:22">
      <c r="B2917" s="137">
        <v>46052</v>
      </c>
      <c r="C2917" s="131" t="s">
        <v>6745</v>
      </c>
      <c r="D2917" s="131" t="s">
        <v>7876</v>
      </c>
      <c r="E2917" s="131">
        <v>5</v>
      </c>
      <c r="F2917" s="131">
        <v>0</v>
      </c>
      <c r="G2917" s="131">
        <v>0</v>
      </c>
      <c r="H2917" s="131">
        <v>0</v>
      </c>
      <c r="I2917" s="131">
        <v>0</v>
      </c>
      <c r="J2917" s="131">
        <v>0</v>
      </c>
      <c r="K2917" s="131">
        <v>0</v>
      </c>
      <c r="L2917" s="131">
        <v>0</v>
      </c>
      <c r="M2917" s="131"/>
      <c r="N2917" s="131"/>
      <c r="O2917" s="131"/>
      <c r="P2917" s="131"/>
      <c r="Q2917" s="7"/>
      <c r="R2917" s="167"/>
      <c r="S2917" s="166"/>
      <c r="T2917" s="131"/>
      <c r="U2917" s="131"/>
      <c r="V2917" s="131"/>
    </row>
    <row r="2918" spans="2:22">
      <c r="B2918" s="137">
        <v>46052</v>
      </c>
      <c r="C2918" s="131" t="s">
        <v>6745</v>
      </c>
      <c r="D2918" s="131" t="s">
        <v>7850</v>
      </c>
      <c r="E2918" s="131">
        <v>3</v>
      </c>
      <c r="F2918" s="131">
        <v>0</v>
      </c>
      <c r="G2918" s="131">
        <v>0</v>
      </c>
      <c r="H2918" s="131">
        <v>0</v>
      </c>
      <c r="I2918" s="131">
        <v>0</v>
      </c>
      <c r="J2918" s="131">
        <v>0</v>
      </c>
      <c r="K2918" s="131">
        <v>0</v>
      </c>
      <c r="L2918" s="131">
        <v>0</v>
      </c>
      <c r="M2918" s="131"/>
      <c r="N2918" s="131"/>
      <c r="O2918" s="131"/>
      <c r="P2918" s="131"/>
      <c r="Q2918" s="7"/>
      <c r="R2918" s="167"/>
      <c r="S2918" s="166"/>
      <c r="T2918" s="131"/>
      <c r="U2918" s="131"/>
      <c r="V2918" s="131"/>
    </row>
    <row r="2919" spans="2:22" hidden="1">
      <c r="B2919" s="137">
        <v>46052</v>
      </c>
      <c r="C2919" s="131" t="s">
        <v>3904</v>
      </c>
      <c r="D2919" s="131" t="s">
        <v>7911</v>
      </c>
      <c r="E2919" s="131">
        <v>1</v>
      </c>
      <c r="F2919" s="131">
        <v>0</v>
      </c>
      <c r="G2919" s="131">
        <v>0</v>
      </c>
      <c r="H2919" s="131">
        <v>0</v>
      </c>
      <c r="I2919" s="131">
        <v>0</v>
      </c>
      <c r="J2919" s="131">
        <v>0</v>
      </c>
      <c r="K2919" s="131">
        <v>0</v>
      </c>
      <c r="L2919" s="131">
        <v>0</v>
      </c>
      <c r="M2919" s="131"/>
      <c r="N2919" s="131"/>
      <c r="O2919" s="131"/>
      <c r="P2919" s="131"/>
      <c r="Q2919" s="7"/>
      <c r="R2919" s="167"/>
      <c r="S2919" s="166"/>
      <c r="T2919" s="131"/>
      <c r="U2919" s="131"/>
      <c r="V2919" s="131"/>
    </row>
    <row r="2920" spans="2:22">
      <c r="B2920" s="137">
        <v>46052</v>
      </c>
      <c r="C2920" s="131" t="s">
        <v>6745</v>
      </c>
      <c r="D2920" s="131" t="s">
        <v>7852</v>
      </c>
      <c r="E2920" s="131">
        <v>5</v>
      </c>
      <c r="F2920" s="11">
        <v>1</v>
      </c>
      <c r="G2920" s="131">
        <v>0</v>
      </c>
      <c r="H2920" s="131">
        <v>2</v>
      </c>
      <c r="I2920" s="131">
        <v>0</v>
      </c>
      <c r="J2920" s="131">
        <v>0</v>
      </c>
      <c r="K2920" s="131">
        <v>0</v>
      </c>
      <c r="L2920" s="131">
        <v>2</v>
      </c>
      <c r="M2920" s="131" t="s">
        <v>7927</v>
      </c>
      <c r="N2920" s="131" t="s">
        <v>7927</v>
      </c>
      <c r="O2920" s="131"/>
      <c r="P2920" s="131"/>
      <c r="Q2920" s="7"/>
      <c r="R2920" s="167"/>
      <c r="S2920" s="166"/>
      <c r="T2920" s="131"/>
      <c r="U2920" s="131"/>
      <c r="V2920" s="131"/>
    </row>
    <row r="2921" spans="2:22" hidden="1">
      <c r="B2921" s="137">
        <v>46052</v>
      </c>
      <c r="C2921" s="131" t="s">
        <v>3904</v>
      </c>
      <c r="D2921" s="131" t="s">
        <v>7912</v>
      </c>
      <c r="E2921" s="131">
        <v>2</v>
      </c>
      <c r="F2921" s="131">
        <v>0</v>
      </c>
      <c r="G2921" s="131">
        <v>0</v>
      </c>
      <c r="H2921" s="131">
        <v>0</v>
      </c>
      <c r="I2921" s="131">
        <v>0</v>
      </c>
      <c r="J2921" s="131">
        <v>0</v>
      </c>
      <c r="K2921" s="131">
        <v>0</v>
      </c>
      <c r="L2921" s="131">
        <v>0</v>
      </c>
      <c r="M2921" s="131"/>
      <c r="N2921" s="131"/>
      <c r="O2921" s="131"/>
      <c r="P2921" s="131"/>
      <c r="Q2921" s="7"/>
      <c r="R2921" s="167"/>
      <c r="S2921" s="166"/>
      <c r="T2921" s="131"/>
      <c r="U2921" s="131"/>
      <c r="V2921" s="131"/>
    </row>
    <row r="2922" spans="2:22" hidden="1">
      <c r="B2922" s="137">
        <v>46052</v>
      </c>
      <c r="C2922" s="131" t="s">
        <v>3904</v>
      </c>
      <c r="D2922" s="131" t="s">
        <v>7913</v>
      </c>
      <c r="E2922" s="131">
        <v>2</v>
      </c>
      <c r="F2922" s="131">
        <v>0</v>
      </c>
      <c r="G2922" s="131">
        <v>0</v>
      </c>
      <c r="H2922" s="131">
        <v>0</v>
      </c>
      <c r="I2922" s="131">
        <v>0</v>
      </c>
      <c r="J2922" s="131">
        <v>0</v>
      </c>
      <c r="K2922" s="131">
        <v>0</v>
      </c>
      <c r="L2922" s="131">
        <v>0</v>
      </c>
      <c r="M2922" s="131"/>
      <c r="N2922" s="131"/>
      <c r="O2922" s="131"/>
      <c r="P2922" s="131"/>
      <c r="Q2922" s="7"/>
      <c r="R2922" s="167"/>
      <c r="S2922" s="166"/>
      <c r="T2922" s="131"/>
      <c r="U2922" s="131"/>
      <c r="V2922" s="131"/>
    </row>
    <row r="2923" spans="2:22">
      <c r="B2923" s="137">
        <v>46052</v>
      </c>
      <c r="C2923" s="131" t="s">
        <v>6745</v>
      </c>
      <c r="D2923" s="131" t="s">
        <v>7862</v>
      </c>
      <c r="E2923" s="131">
        <v>3</v>
      </c>
      <c r="F2923" s="131">
        <v>0</v>
      </c>
      <c r="G2923" s="131">
        <v>0</v>
      </c>
      <c r="H2923" s="131">
        <v>0</v>
      </c>
      <c r="I2923" s="131">
        <v>0</v>
      </c>
      <c r="J2923" s="131">
        <v>0</v>
      </c>
      <c r="K2923" s="131">
        <v>0</v>
      </c>
      <c r="L2923" s="131">
        <v>0</v>
      </c>
      <c r="M2923" s="131"/>
      <c r="N2923" s="131"/>
      <c r="O2923" s="131"/>
      <c r="P2923" s="131"/>
      <c r="Q2923" s="7"/>
      <c r="R2923" s="167"/>
      <c r="S2923" s="166"/>
      <c r="T2923" s="131"/>
      <c r="U2923" s="131"/>
      <c r="V2923" s="131"/>
    </row>
    <row r="2924" spans="2:22">
      <c r="B2924" s="137">
        <v>46052</v>
      </c>
      <c r="C2924" s="131" t="s">
        <v>6745</v>
      </c>
      <c r="D2924" s="131" t="s">
        <v>7846</v>
      </c>
      <c r="E2924" s="131">
        <v>6</v>
      </c>
      <c r="F2924" s="131">
        <v>0</v>
      </c>
      <c r="G2924" s="131">
        <v>0</v>
      </c>
      <c r="H2924" s="131">
        <v>0</v>
      </c>
      <c r="I2924" s="131">
        <v>0</v>
      </c>
      <c r="J2924" s="131">
        <v>0</v>
      </c>
      <c r="K2924" s="131">
        <v>0</v>
      </c>
      <c r="L2924" s="131">
        <v>0</v>
      </c>
      <c r="M2924" s="131"/>
      <c r="N2924" s="131"/>
      <c r="O2924" s="131"/>
      <c r="P2924" s="131"/>
      <c r="Q2924" s="7"/>
      <c r="R2924" s="167"/>
      <c r="S2924" s="166"/>
      <c r="T2924" s="131"/>
      <c r="U2924" s="131"/>
      <c r="V2924" s="131"/>
    </row>
    <row r="2925" spans="2:22" hidden="1">
      <c r="B2925" s="137">
        <v>46052</v>
      </c>
      <c r="C2925" s="131" t="s">
        <v>3904</v>
      </c>
      <c r="D2925" s="131" t="s">
        <v>7914</v>
      </c>
      <c r="E2925" s="131">
        <v>3</v>
      </c>
      <c r="F2925" s="131">
        <v>0</v>
      </c>
      <c r="G2925" s="131">
        <v>0</v>
      </c>
      <c r="H2925" s="131">
        <v>0</v>
      </c>
      <c r="I2925" s="131">
        <v>0</v>
      </c>
      <c r="J2925" s="131">
        <v>0</v>
      </c>
      <c r="K2925" s="131">
        <v>0</v>
      </c>
      <c r="L2925" s="131">
        <v>0</v>
      </c>
      <c r="M2925" s="131"/>
      <c r="N2925" s="131"/>
      <c r="O2925" s="131"/>
      <c r="P2925" s="131"/>
      <c r="Q2925" s="7"/>
      <c r="R2925" s="167"/>
      <c r="S2925" s="166"/>
      <c r="T2925" s="131"/>
      <c r="U2925" s="131"/>
      <c r="V2925" s="131"/>
    </row>
    <row r="2926" spans="2:22" hidden="1">
      <c r="B2926" s="137">
        <v>46052</v>
      </c>
      <c r="C2926" s="131" t="s">
        <v>3904</v>
      </c>
      <c r="D2926" s="131" t="s">
        <v>7915</v>
      </c>
      <c r="E2926" s="131">
        <v>4</v>
      </c>
      <c r="F2926" s="131">
        <v>0</v>
      </c>
      <c r="G2926" s="131">
        <v>0</v>
      </c>
      <c r="H2926" s="131">
        <v>0</v>
      </c>
      <c r="I2926" s="131">
        <v>0</v>
      </c>
      <c r="J2926" s="131">
        <v>0</v>
      </c>
      <c r="K2926" s="131">
        <v>0</v>
      </c>
      <c r="L2926" s="131">
        <v>0</v>
      </c>
      <c r="M2926" s="131"/>
      <c r="N2926" s="131"/>
      <c r="O2926" s="131"/>
      <c r="P2926" s="131"/>
      <c r="Q2926" s="7"/>
      <c r="R2926" s="167"/>
      <c r="S2926" s="166"/>
      <c r="T2926" s="131"/>
      <c r="U2926" s="131"/>
      <c r="V2926" s="131"/>
    </row>
    <row r="2927" spans="2:22" hidden="1">
      <c r="B2927" s="137">
        <v>46052</v>
      </c>
      <c r="C2927" s="131" t="s">
        <v>3904</v>
      </c>
      <c r="D2927" s="131" t="s">
        <v>7916</v>
      </c>
      <c r="E2927" s="131">
        <v>1</v>
      </c>
      <c r="F2927" s="131">
        <v>0</v>
      </c>
      <c r="G2927" s="131">
        <v>0</v>
      </c>
      <c r="H2927" s="131">
        <v>0</v>
      </c>
      <c r="I2927" s="131">
        <v>0</v>
      </c>
      <c r="J2927" s="131">
        <v>0</v>
      </c>
      <c r="K2927" s="131">
        <v>0</v>
      </c>
      <c r="L2927" s="131">
        <v>0</v>
      </c>
      <c r="M2927" s="131"/>
      <c r="N2927" s="131"/>
      <c r="O2927" s="131"/>
      <c r="P2927" s="131"/>
      <c r="Q2927" s="7"/>
      <c r="R2927" s="167"/>
      <c r="S2927" s="166"/>
      <c r="T2927" s="131"/>
      <c r="U2927" s="131"/>
      <c r="V2927" s="131"/>
    </row>
    <row r="2928" spans="2:22">
      <c r="B2928" s="137">
        <v>46052</v>
      </c>
      <c r="C2928" s="131" t="s">
        <v>6745</v>
      </c>
      <c r="D2928" s="131" t="s">
        <v>7853</v>
      </c>
      <c r="E2928" s="131">
        <v>2</v>
      </c>
      <c r="F2928" s="11">
        <v>0</v>
      </c>
      <c r="G2928" s="131">
        <v>0</v>
      </c>
      <c r="H2928" s="131">
        <v>1</v>
      </c>
      <c r="I2928" s="131">
        <v>0</v>
      </c>
      <c r="J2928" s="131">
        <v>0</v>
      </c>
      <c r="K2928" s="131">
        <v>0</v>
      </c>
      <c r="L2928" s="131">
        <v>1</v>
      </c>
      <c r="M2928" s="131"/>
      <c r="N2928" s="131"/>
      <c r="O2928" s="131" t="s">
        <v>7927</v>
      </c>
      <c r="P2928" s="131" t="s">
        <v>7928</v>
      </c>
      <c r="Q2928" s="7"/>
      <c r="R2928" s="167"/>
      <c r="S2928" s="166"/>
      <c r="T2928" s="131"/>
      <c r="U2928" s="131"/>
      <c r="V2928" s="131"/>
    </row>
    <row r="2929" spans="2:22">
      <c r="B2929" s="137">
        <v>46052</v>
      </c>
      <c r="C2929" s="131" t="s">
        <v>6745</v>
      </c>
      <c r="D2929" s="131" t="s">
        <v>7917</v>
      </c>
      <c r="E2929" s="131">
        <v>1</v>
      </c>
      <c r="F2929" s="11">
        <v>0</v>
      </c>
      <c r="G2929" s="131">
        <v>0</v>
      </c>
      <c r="H2929" s="131">
        <v>1</v>
      </c>
      <c r="I2929" s="131">
        <v>0</v>
      </c>
      <c r="J2929" s="131">
        <v>0</v>
      </c>
      <c r="K2929" s="131">
        <v>0</v>
      </c>
      <c r="L2929" s="131">
        <v>1</v>
      </c>
      <c r="M2929" s="131"/>
      <c r="N2929" s="131"/>
      <c r="O2929" s="131" t="s">
        <v>7929</v>
      </c>
      <c r="P2929" s="131" t="s">
        <v>7925</v>
      </c>
      <c r="Q2929" s="7"/>
      <c r="R2929" s="167"/>
      <c r="S2929" s="166"/>
      <c r="T2929" s="131"/>
      <c r="U2929" s="131"/>
      <c r="V2929" s="131"/>
    </row>
    <row r="2930" spans="2:22" hidden="1">
      <c r="B2930" s="137">
        <v>46052</v>
      </c>
      <c r="C2930" s="131" t="s">
        <v>3904</v>
      </c>
      <c r="D2930" s="131" t="s">
        <v>7918</v>
      </c>
      <c r="E2930" s="131">
        <v>2</v>
      </c>
      <c r="F2930" s="131">
        <v>0</v>
      </c>
      <c r="G2930" s="131">
        <v>0</v>
      </c>
      <c r="H2930" s="131">
        <v>0</v>
      </c>
      <c r="I2930" s="131">
        <v>0</v>
      </c>
      <c r="J2930" s="131">
        <v>0</v>
      </c>
      <c r="K2930" s="131">
        <v>0</v>
      </c>
      <c r="L2930" s="131">
        <v>0</v>
      </c>
      <c r="M2930" s="131"/>
      <c r="N2930" s="131"/>
      <c r="O2930" s="131"/>
      <c r="P2930" s="131"/>
      <c r="Q2930" s="7"/>
      <c r="R2930" s="167"/>
      <c r="S2930" s="166"/>
      <c r="T2930" s="131"/>
      <c r="U2930" s="131"/>
      <c r="V2930" s="131"/>
    </row>
    <row r="2931" spans="2:22" hidden="1">
      <c r="B2931" s="137">
        <v>46052</v>
      </c>
      <c r="C2931" s="131" t="s">
        <v>3904</v>
      </c>
      <c r="D2931" s="131" t="s">
        <v>7919</v>
      </c>
      <c r="E2931" s="131">
        <v>1</v>
      </c>
      <c r="F2931" s="131">
        <v>0</v>
      </c>
      <c r="G2931" s="131">
        <v>0</v>
      </c>
      <c r="H2931" s="131">
        <v>0</v>
      </c>
      <c r="I2931" s="131">
        <v>0</v>
      </c>
      <c r="J2931" s="131">
        <v>0</v>
      </c>
      <c r="K2931" s="131">
        <v>0</v>
      </c>
      <c r="L2931" s="131">
        <v>0</v>
      </c>
      <c r="M2931" s="131"/>
      <c r="N2931" s="131"/>
      <c r="O2931" s="131"/>
      <c r="P2931" s="131"/>
      <c r="Q2931" s="7"/>
      <c r="R2931" s="167"/>
      <c r="S2931" s="166"/>
      <c r="T2931" s="131"/>
      <c r="U2931" s="131"/>
      <c r="V2931" s="131"/>
    </row>
    <row r="2932" spans="2:22" hidden="1">
      <c r="B2932" s="137">
        <v>46052</v>
      </c>
      <c r="C2932" s="131" t="s">
        <v>3904</v>
      </c>
      <c r="D2932" s="131" t="s">
        <v>7920</v>
      </c>
      <c r="E2932" s="131">
        <v>1</v>
      </c>
      <c r="F2932" s="131">
        <v>0</v>
      </c>
      <c r="G2932" s="131">
        <v>0</v>
      </c>
      <c r="H2932" s="131">
        <v>0</v>
      </c>
      <c r="I2932" s="131">
        <v>0</v>
      </c>
      <c r="J2932" s="131">
        <v>0</v>
      </c>
      <c r="K2932" s="131">
        <v>0</v>
      </c>
      <c r="L2932" s="131">
        <v>0</v>
      </c>
      <c r="M2932" s="131"/>
      <c r="N2932" s="131"/>
      <c r="O2932" s="131"/>
      <c r="P2932" s="131"/>
      <c r="Q2932" s="7"/>
      <c r="R2932" s="167"/>
      <c r="S2932" s="166"/>
      <c r="T2932" s="131"/>
      <c r="U2932" s="131"/>
      <c r="V2932" s="131"/>
    </row>
    <row r="2933" spans="2:22" hidden="1">
      <c r="B2933" s="137">
        <v>46052</v>
      </c>
      <c r="C2933" s="131" t="s">
        <v>3904</v>
      </c>
      <c r="D2933" s="131" t="s">
        <v>7921</v>
      </c>
      <c r="E2933" s="131">
        <v>5</v>
      </c>
      <c r="F2933" s="131">
        <v>0</v>
      </c>
      <c r="G2933" s="131">
        <v>0</v>
      </c>
      <c r="H2933" s="131">
        <v>0</v>
      </c>
      <c r="I2933" s="131">
        <v>0</v>
      </c>
      <c r="J2933" s="131">
        <v>0</v>
      </c>
      <c r="K2933" s="131">
        <v>0</v>
      </c>
      <c r="L2933" s="131">
        <v>0</v>
      </c>
      <c r="M2933" s="131"/>
      <c r="N2933" s="131"/>
      <c r="O2933" s="131"/>
      <c r="P2933" s="131"/>
      <c r="Q2933" s="7"/>
      <c r="R2933" s="167"/>
      <c r="S2933" s="166"/>
      <c r="T2933" s="131"/>
      <c r="U2933" s="131"/>
      <c r="V2933" s="131"/>
    </row>
    <row r="2934" spans="2:22" hidden="1">
      <c r="B2934" s="137">
        <v>46052</v>
      </c>
      <c r="C2934" s="131" t="s">
        <v>3904</v>
      </c>
      <c r="D2934" s="131" t="s">
        <v>7922</v>
      </c>
      <c r="E2934" s="131">
        <v>1</v>
      </c>
      <c r="F2934" s="131">
        <v>0</v>
      </c>
      <c r="G2934" s="131">
        <v>0</v>
      </c>
      <c r="H2934" s="131">
        <v>0</v>
      </c>
      <c r="I2934" s="131">
        <v>0</v>
      </c>
      <c r="J2934" s="131">
        <v>0</v>
      </c>
      <c r="K2934" s="131">
        <v>0</v>
      </c>
      <c r="L2934" s="131">
        <v>0</v>
      </c>
      <c r="M2934" s="131"/>
      <c r="N2934" s="131"/>
      <c r="O2934" s="131"/>
      <c r="P2934" s="131"/>
      <c r="Q2934" s="7"/>
      <c r="R2934" s="167"/>
      <c r="S2934" s="166"/>
      <c r="T2934" s="131"/>
      <c r="U2934" s="131"/>
      <c r="V2934" s="131"/>
    </row>
    <row r="2935" spans="2:22">
      <c r="B2935" s="137">
        <v>46053</v>
      </c>
      <c r="C2935" s="131" t="s">
        <v>6745</v>
      </c>
      <c r="D2935" s="131" t="s">
        <v>7880</v>
      </c>
      <c r="E2935" s="131">
        <v>13</v>
      </c>
      <c r="F2935" s="11">
        <v>0</v>
      </c>
      <c r="G2935" s="131">
        <v>0</v>
      </c>
      <c r="H2935" s="131">
        <v>1</v>
      </c>
      <c r="I2935" s="131">
        <v>0</v>
      </c>
      <c r="J2935" s="131">
        <v>0</v>
      </c>
      <c r="K2935" s="131">
        <v>0</v>
      </c>
      <c r="L2935" s="131">
        <v>1</v>
      </c>
      <c r="M2935" s="131"/>
      <c r="N2935" s="131"/>
      <c r="O2935" s="131" t="s">
        <v>7936</v>
      </c>
      <c r="P2935" s="131" t="s">
        <v>7937</v>
      </c>
      <c r="Q2935" s="7"/>
      <c r="R2935" s="167"/>
      <c r="S2935" s="166"/>
      <c r="T2935" s="131"/>
      <c r="U2935" s="131"/>
      <c r="V2935" s="131"/>
    </row>
    <row r="2936" spans="2:22">
      <c r="B2936" s="137">
        <v>46053</v>
      </c>
      <c r="C2936" s="131" t="s">
        <v>6745</v>
      </c>
      <c r="D2936" s="131" t="s">
        <v>7899</v>
      </c>
      <c r="E2936" s="131">
        <v>1</v>
      </c>
      <c r="F2936" s="131">
        <v>0</v>
      </c>
      <c r="G2936" s="131">
        <v>0</v>
      </c>
      <c r="H2936" s="131">
        <v>0</v>
      </c>
      <c r="I2936" s="131">
        <v>0</v>
      </c>
      <c r="J2936" s="131">
        <v>0</v>
      </c>
      <c r="K2936" s="131">
        <v>0</v>
      </c>
      <c r="L2936" s="131">
        <v>0</v>
      </c>
      <c r="M2936" s="131"/>
      <c r="N2936" s="131"/>
      <c r="O2936" s="131"/>
      <c r="P2936" s="131"/>
      <c r="Q2936" s="7"/>
      <c r="R2936" s="167"/>
      <c r="S2936" s="166"/>
      <c r="T2936" s="131"/>
      <c r="U2936" s="131"/>
      <c r="V2936" s="131"/>
    </row>
    <row r="2937" spans="2:22">
      <c r="B2937" s="137">
        <v>46053</v>
      </c>
      <c r="C2937" s="131" t="s">
        <v>6745</v>
      </c>
      <c r="D2937" s="131" t="s">
        <v>7831</v>
      </c>
      <c r="E2937" s="131">
        <v>1</v>
      </c>
      <c r="F2937" s="11">
        <v>0</v>
      </c>
      <c r="G2937" s="131">
        <v>0</v>
      </c>
      <c r="H2937" s="131">
        <v>0</v>
      </c>
      <c r="I2937" s="131">
        <v>1</v>
      </c>
      <c r="J2937" s="131">
        <v>0</v>
      </c>
      <c r="K2937" s="131">
        <v>0</v>
      </c>
      <c r="L2937" s="131">
        <v>1</v>
      </c>
      <c r="M2937" s="131" t="s">
        <v>7938</v>
      </c>
      <c r="N2937" s="131"/>
      <c r="O2937" s="131"/>
      <c r="P2937" s="131"/>
      <c r="Q2937" s="7"/>
      <c r="R2937" s="167"/>
      <c r="S2937" s="166"/>
      <c r="T2937" s="131"/>
      <c r="U2937" s="131"/>
      <c r="V2937" s="131"/>
    </row>
    <row r="2938" spans="2:22">
      <c r="B2938" s="137">
        <v>46053</v>
      </c>
      <c r="C2938" s="131" t="s">
        <v>6745</v>
      </c>
      <c r="D2938" s="131" t="s">
        <v>7885</v>
      </c>
      <c r="E2938" s="131">
        <v>2</v>
      </c>
      <c r="F2938" s="131">
        <v>0</v>
      </c>
      <c r="G2938" s="131">
        <v>0</v>
      </c>
      <c r="H2938" s="131">
        <v>0</v>
      </c>
      <c r="I2938" s="131">
        <v>0</v>
      </c>
      <c r="J2938" s="131">
        <v>0</v>
      </c>
      <c r="K2938" s="131">
        <v>0</v>
      </c>
      <c r="L2938" s="131">
        <v>0</v>
      </c>
      <c r="M2938" s="131"/>
      <c r="N2938" s="131"/>
      <c r="O2938" s="131"/>
      <c r="P2938" s="131"/>
      <c r="Q2938" s="7"/>
      <c r="R2938" s="167"/>
      <c r="S2938" s="166"/>
      <c r="T2938" s="131"/>
      <c r="U2938" s="131"/>
      <c r="V2938" s="131"/>
    </row>
    <row r="2939" spans="2:22">
      <c r="B2939" s="137">
        <v>46053</v>
      </c>
      <c r="C2939" s="131" t="s">
        <v>6745</v>
      </c>
      <c r="D2939" s="131" t="s">
        <v>7887</v>
      </c>
      <c r="E2939" s="131">
        <v>3</v>
      </c>
      <c r="F2939" s="11">
        <v>0</v>
      </c>
      <c r="G2939" s="131">
        <v>0</v>
      </c>
      <c r="H2939" s="131">
        <v>7</v>
      </c>
      <c r="I2939" s="131">
        <v>0</v>
      </c>
      <c r="J2939" s="131">
        <v>0</v>
      </c>
      <c r="K2939" s="131">
        <v>0</v>
      </c>
      <c r="L2939" s="131">
        <v>7</v>
      </c>
      <c r="M2939" s="131"/>
      <c r="N2939" s="131"/>
      <c r="O2939" s="131" t="s">
        <v>7938</v>
      </c>
      <c r="P2939" s="131" t="s">
        <v>7938</v>
      </c>
      <c r="Q2939" s="7"/>
      <c r="R2939" s="167"/>
      <c r="S2939" s="166"/>
      <c r="T2939" s="131"/>
      <c r="U2939" s="131"/>
      <c r="V2939" s="131"/>
    </row>
    <row r="2940" spans="2:22">
      <c r="B2940" s="137">
        <v>46053</v>
      </c>
      <c r="C2940" s="131" t="s">
        <v>6745</v>
      </c>
      <c r="D2940" s="131" t="s">
        <v>7883</v>
      </c>
      <c r="E2940" s="131">
        <v>1</v>
      </c>
      <c r="F2940" s="131">
        <v>0</v>
      </c>
      <c r="G2940" s="131">
        <v>0</v>
      </c>
      <c r="H2940" s="131">
        <v>0</v>
      </c>
      <c r="I2940" s="131">
        <v>0</v>
      </c>
      <c r="J2940" s="131">
        <v>0</v>
      </c>
      <c r="K2940" s="131">
        <v>0</v>
      </c>
      <c r="L2940" s="131">
        <v>0</v>
      </c>
      <c r="M2940" s="131"/>
      <c r="N2940" s="131"/>
      <c r="O2940" s="131"/>
      <c r="P2940" s="131"/>
      <c r="Q2940" s="7"/>
      <c r="R2940" s="167"/>
      <c r="S2940" s="166"/>
      <c r="T2940" s="131"/>
      <c r="U2940" s="131"/>
      <c r="V2940" s="131"/>
    </row>
    <row r="2941" spans="2:22">
      <c r="B2941" s="137">
        <v>46053</v>
      </c>
      <c r="C2941" s="131" t="s">
        <v>6745</v>
      </c>
      <c r="D2941" s="131" t="s">
        <v>7902</v>
      </c>
      <c r="E2941" s="131">
        <v>2</v>
      </c>
      <c r="F2941" s="11">
        <v>1</v>
      </c>
      <c r="G2941" s="131">
        <v>0</v>
      </c>
      <c r="H2941" s="131">
        <v>24</v>
      </c>
      <c r="I2941" s="131">
        <v>0</v>
      </c>
      <c r="J2941" s="131">
        <v>0</v>
      </c>
      <c r="K2941" s="131">
        <v>0</v>
      </c>
      <c r="L2941" s="131">
        <v>24</v>
      </c>
      <c r="M2941" s="131"/>
      <c r="N2941" s="131"/>
      <c r="O2941" s="131" t="s">
        <v>7941</v>
      </c>
      <c r="P2941" s="131" t="s">
        <v>7940</v>
      </c>
      <c r="Q2941" s="7"/>
      <c r="R2941" s="167"/>
      <c r="S2941" s="166"/>
      <c r="T2941" s="131"/>
      <c r="U2941" s="131"/>
      <c r="V2941" s="131"/>
    </row>
    <row r="2942" spans="2:22">
      <c r="B2942" s="137">
        <v>46053</v>
      </c>
      <c r="C2942" s="131" t="s">
        <v>6745</v>
      </c>
      <c r="D2942" s="131" t="s">
        <v>7930</v>
      </c>
      <c r="E2942" s="131">
        <v>9</v>
      </c>
      <c r="F2942" s="11">
        <v>2</v>
      </c>
      <c r="G2942" s="131">
        <v>0</v>
      </c>
      <c r="H2942" s="131">
        <v>3</v>
      </c>
      <c r="I2942" s="131">
        <v>0</v>
      </c>
      <c r="J2942" s="131">
        <v>0</v>
      </c>
      <c r="K2942" s="131">
        <v>0</v>
      </c>
      <c r="L2942" s="131">
        <v>3</v>
      </c>
      <c r="M2942" s="131" t="s">
        <v>7937</v>
      </c>
      <c r="N2942" s="131" t="s">
        <v>7939</v>
      </c>
      <c r="O2942" s="131" t="s">
        <v>7938</v>
      </c>
      <c r="P2942" s="131" t="s">
        <v>7936</v>
      </c>
      <c r="Q2942" s="7"/>
      <c r="R2942" s="167"/>
      <c r="S2942" s="166"/>
      <c r="T2942" s="131"/>
      <c r="U2942" s="131"/>
      <c r="V2942" s="131"/>
    </row>
    <row r="2943" spans="2:22">
      <c r="B2943" s="137">
        <v>46053</v>
      </c>
      <c r="C2943" s="131" t="s">
        <v>6745</v>
      </c>
      <c r="D2943" s="131" t="s">
        <v>7906</v>
      </c>
      <c r="E2943" s="131">
        <v>1</v>
      </c>
      <c r="F2943" s="131">
        <v>0</v>
      </c>
      <c r="G2943" s="131">
        <v>0</v>
      </c>
      <c r="H2943" s="131">
        <v>0</v>
      </c>
      <c r="I2943" s="131">
        <v>0</v>
      </c>
      <c r="J2943" s="131">
        <v>0</v>
      </c>
      <c r="K2943" s="131">
        <v>0</v>
      </c>
      <c r="L2943" s="131">
        <v>0</v>
      </c>
      <c r="M2943" s="131"/>
      <c r="N2943" s="131"/>
      <c r="O2943" s="131"/>
      <c r="P2943" s="131"/>
      <c r="Q2943" s="7"/>
      <c r="R2943" s="167"/>
      <c r="S2943" s="166"/>
      <c r="T2943" s="131"/>
      <c r="U2943" s="131"/>
      <c r="V2943" s="131"/>
    </row>
    <row r="2944" spans="2:22">
      <c r="B2944" s="137">
        <v>46053</v>
      </c>
      <c r="C2944" s="131" t="s">
        <v>6745</v>
      </c>
      <c r="D2944" s="131" t="s">
        <v>7908</v>
      </c>
      <c r="E2944" s="131">
        <v>2</v>
      </c>
      <c r="F2944" s="131">
        <v>0</v>
      </c>
      <c r="G2944" s="131">
        <v>0</v>
      </c>
      <c r="H2944" s="131">
        <v>0</v>
      </c>
      <c r="I2944" s="131">
        <v>0</v>
      </c>
      <c r="J2944" s="131">
        <v>0</v>
      </c>
      <c r="K2944" s="131">
        <v>0</v>
      </c>
      <c r="L2944" s="131">
        <v>0</v>
      </c>
      <c r="M2944" s="131"/>
      <c r="N2944" s="131"/>
      <c r="O2944" s="131"/>
      <c r="P2944" s="131"/>
      <c r="Q2944" s="7"/>
      <c r="R2944" s="167"/>
      <c r="S2944" s="166"/>
      <c r="T2944" s="131"/>
      <c r="U2944" s="131"/>
      <c r="V2944" s="131"/>
    </row>
    <row r="2945" spans="2:22">
      <c r="B2945" s="137">
        <v>46053</v>
      </c>
      <c r="C2945" s="131" t="s">
        <v>6745</v>
      </c>
      <c r="D2945" s="131" t="s">
        <v>7870</v>
      </c>
      <c r="E2945" s="131">
        <v>1</v>
      </c>
      <c r="F2945" s="131">
        <v>0</v>
      </c>
      <c r="G2945" s="131">
        <v>0</v>
      </c>
      <c r="H2945" s="131">
        <v>0</v>
      </c>
      <c r="I2945" s="131">
        <v>0</v>
      </c>
      <c r="J2945" s="131">
        <v>0</v>
      </c>
      <c r="K2945" s="131">
        <v>0</v>
      </c>
      <c r="L2945" s="131">
        <v>0</v>
      </c>
      <c r="M2945" s="131"/>
      <c r="N2945" s="131"/>
      <c r="O2945" s="131"/>
      <c r="P2945" s="131"/>
      <c r="Q2945" s="7"/>
      <c r="R2945" s="167"/>
      <c r="S2945" s="166"/>
      <c r="T2945" s="131"/>
      <c r="U2945" s="131"/>
      <c r="V2945" s="131"/>
    </row>
    <row r="2946" spans="2:22">
      <c r="B2946" s="137">
        <v>46053</v>
      </c>
      <c r="C2946" s="131" t="s">
        <v>6745</v>
      </c>
      <c r="D2946" s="131" t="s">
        <v>7886</v>
      </c>
      <c r="E2946" s="131">
        <v>6</v>
      </c>
      <c r="F2946" s="11">
        <v>2</v>
      </c>
      <c r="G2946" s="131">
        <v>0</v>
      </c>
      <c r="H2946" s="131">
        <v>8</v>
      </c>
      <c r="I2946" s="131">
        <v>0</v>
      </c>
      <c r="J2946" s="131">
        <v>0</v>
      </c>
      <c r="K2946" s="131">
        <v>0</v>
      </c>
      <c r="L2946" s="131">
        <v>8</v>
      </c>
      <c r="M2946" s="131" t="s">
        <v>7940</v>
      </c>
      <c r="N2946" s="131" t="s">
        <v>7938</v>
      </c>
      <c r="O2946" s="131" t="s">
        <v>7938</v>
      </c>
      <c r="P2946" s="131" t="s">
        <v>7936</v>
      </c>
      <c r="Q2946" s="7"/>
      <c r="R2946" s="167"/>
      <c r="S2946" s="166"/>
      <c r="T2946" s="131"/>
      <c r="U2946" s="131"/>
      <c r="V2946" s="131"/>
    </row>
    <row r="2947" spans="2:22" hidden="1">
      <c r="B2947" s="137">
        <v>46054</v>
      </c>
      <c r="C2947" s="131" t="s">
        <v>3904</v>
      </c>
      <c r="D2947" s="131" t="s">
        <v>7931</v>
      </c>
      <c r="E2947" s="131">
        <v>5</v>
      </c>
      <c r="F2947" s="131">
        <v>0</v>
      </c>
      <c r="G2947" s="131">
        <v>0</v>
      </c>
      <c r="H2947" s="131">
        <v>0</v>
      </c>
      <c r="I2947" s="131">
        <v>0</v>
      </c>
      <c r="J2947" s="131">
        <v>0</v>
      </c>
      <c r="K2947" s="131">
        <v>0</v>
      </c>
      <c r="L2947" s="131">
        <v>0</v>
      </c>
      <c r="M2947" s="131"/>
      <c r="N2947" s="131"/>
      <c r="O2947" s="131"/>
      <c r="P2947" s="131"/>
      <c r="Q2947" s="7"/>
      <c r="R2947" s="167"/>
      <c r="S2947" s="166"/>
      <c r="T2947" s="131"/>
      <c r="U2947" s="131"/>
      <c r="V2947" s="131"/>
    </row>
    <row r="2948" spans="2:22" hidden="1">
      <c r="B2948" s="137">
        <v>46054</v>
      </c>
      <c r="C2948" s="131" t="s">
        <v>3904</v>
      </c>
      <c r="D2948" s="131" t="s">
        <v>7932</v>
      </c>
      <c r="E2948" s="131">
        <v>3</v>
      </c>
      <c r="F2948" s="131">
        <v>0</v>
      </c>
      <c r="G2948" s="131">
        <v>0</v>
      </c>
      <c r="H2948" s="131">
        <v>0</v>
      </c>
      <c r="I2948" s="131">
        <v>0</v>
      </c>
      <c r="J2948" s="131">
        <v>0</v>
      </c>
      <c r="K2948" s="131">
        <v>0</v>
      </c>
      <c r="L2948" s="131">
        <v>0</v>
      </c>
      <c r="M2948" s="131"/>
      <c r="N2948" s="131"/>
      <c r="O2948" s="131"/>
      <c r="P2948" s="131"/>
      <c r="Q2948" s="7"/>
      <c r="R2948" s="167"/>
      <c r="S2948" s="166"/>
      <c r="T2948" s="131"/>
      <c r="U2948" s="131"/>
      <c r="V2948" s="131"/>
    </row>
    <row r="2949" spans="2:22">
      <c r="B2949" s="137">
        <v>46054</v>
      </c>
      <c r="C2949" s="131" t="s">
        <v>6745</v>
      </c>
      <c r="D2949" s="131" t="s">
        <v>7919</v>
      </c>
      <c r="E2949" s="131">
        <v>1</v>
      </c>
      <c r="F2949" s="131">
        <v>0</v>
      </c>
      <c r="G2949" s="131">
        <v>0</v>
      </c>
      <c r="H2949" s="131">
        <v>0</v>
      </c>
      <c r="I2949" s="131">
        <v>0</v>
      </c>
      <c r="J2949" s="131">
        <v>0</v>
      </c>
      <c r="K2949" s="131">
        <v>0</v>
      </c>
      <c r="L2949" s="131">
        <v>0</v>
      </c>
      <c r="M2949" s="131"/>
      <c r="N2949" s="131"/>
      <c r="O2949" s="131"/>
      <c r="P2949" s="131"/>
      <c r="Q2949" s="7"/>
      <c r="R2949" s="167"/>
      <c r="S2949" s="166"/>
      <c r="T2949" s="131"/>
      <c r="U2949" s="131"/>
      <c r="V2949" s="131"/>
    </row>
    <row r="2950" spans="2:22">
      <c r="B2950" s="137">
        <v>46054</v>
      </c>
      <c r="C2950" s="131" t="s">
        <v>6745</v>
      </c>
      <c r="D2950" s="131" t="s">
        <v>7903</v>
      </c>
      <c r="E2950" s="131">
        <v>2</v>
      </c>
      <c r="F2950" s="11">
        <v>1</v>
      </c>
      <c r="G2950" s="131">
        <v>0</v>
      </c>
      <c r="H2950" s="131">
        <v>3</v>
      </c>
      <c r="I2950" s="131">
        <v>0</v>
      </c>
      <c r="J2950" s="131">
        <v>0</v>
      </c>
      <c r="K2950" s="131">
        <v>0</v>
      </c>
      <c r="L2950" s="131">
        <v>3</v>
      </c>
      <c r="M2950" s="131" t="s">
        <v>7936</v>
      </c>
      <c r="N2950" s="131" t="s">
        <v>7936</v>
      </c>
      <c r="O2950" s="131" t="s">
        <v>7938</v>
      </c>
      <c r="P2950" s="131" t="s">
        <v>7936</v>
      </c>
      <c r="Q2950" s="7"/>
      <c r="R2950" s="167"/>
      <c r="S2950" s="166"/>
      <c r="T2950" s="131"/>
      <c r="U2950" s="131"/>
      <c r="V2950" s="131"/>
    </row>
    <row r="2951" spans="2:22">
      <c r="B2951" s="137">
        <v>46054</v>
      </c>
      <c r="C2951" s="131" t="s">
        <v>6745</v>
      </c>
      <c r="D2951" s="131" t="s">
        <v>7881</v>
      </c>
      <c r="E2951" s="131">
        <v>4</v>
      </c>
      <c r="F2951" s="11">
        <v>3</v>
      </c>
      <c r="G2951" s="131">
        <v>0</v>
      </c>
      <c r="H2951" s="131">
        <v>27</v>
      </c>
      <c r="I2951" s="131">
        <v>0</v>
      </c>
      <c r="J2951" s="131">
        <v>0</v>
      </c>
      <c r="K2951" s="131">
        <v>0</v>
      </c>
      <c r="L2951" s="131">
        <v>27</v>
      </c>
      <c r="M2951" s="131" t="s">
        <v>7938</v>
      </c>
      <c r="N2951" s="131" t="s">
        <v>7940</v>
      </c>
      <c r="O2951" s="131" t="s">
        <v>7936</v>
      </c>
      <c r="P2951" s="131" t="s">
        <v>7937</v>
      </c>
      <c r="Q2951" s="7"/>
      <c r="R2951" s="167"/>
      <c r="S2951" s="166"/>
      <c r="T2951" s="131"/>
      <c r="U2951" s="131"/>
      <c r="V2951" s="131"/>
    </row>
    <row r="2952" spans="2:22">
      <c r="B2952" s="137">
        <v>46054</v>
      </c>
      <c r="C2952" s="131" t="s">
        <v>6745</v>
      </c>
      <c r="D2952" s="131" t="s">
        <v>7882</v>
      </c>
      <c r="E2952" s="131">
        <v>3</v>
      </c>
      <c r="F2952" s="11">
        <v>1</v>
      </c>
      <c r="G2952" s="131">
        <v>0</v>
      </c>
      <c r="H2952" s="131">
        <v>2</v>
      </c>
      <c r="I2952" s="131">
        <v>0</v>
      </c>
      <c r="J2952" s="131">
        <v>0</v>
      </c>
      <c r="K2952" s="131">
        <v>0</v>
      </c>
      <c r="L2952" s="131">
        <v>2</v>
      </c>
      <c r="M2952" s="131" t="s">
        <v>7937</v>
      </c>
      <c r="N2952" s="131" t="s">
        <v>7941</v>
      </c>
      <c r="O2952" s="131"/>
      <c r="P2952" s="131"/>
      <c r="Q2952" s="7"/>
      <c r="R2952" s="167"/>
      <c r="S2952" s="166"/>
      <c r="T2952" s="131"/>
      <c r="U2952" s="131"/>
      <c r="V2952" s="131"/>
    </row>
    <row r="2953" spans="2:22">
      <c r="B2953" s="137">
        <v>46053</v>
      </c>
      <c r="C2953" s="131" t="s">
        <v>6745</v>
      </c>
      <c r="D2953" s="131" t="s">
        <v>7865</v>
      </c>
      <c r="E2953" s="131">
        <v>1</v>
      </c>
      <c r="F2953" s="11">
        <v>1</v>
      </c>
      <c r="G2953" s="131">
        <v>0</v>
      </c>
      <c r="H2953" s="131">
        <v>0</v>
      </c>
      <c r="I2953" s="131">
        <v>1</v>
      </c>
      <c r="J2953" s="131">
        <v>0</v>
      </c>
      <c r="K2953" s="131">
        <v>0</v>
      </c>
      <c r="L2953" s="131">
        <v>1</v>
      </c>
      <c r="M2953" s="131" t="s">
        <v>7938</v>
      </c>
      <c r="N2953" s="131"/>
      <c r="O2953" s="131"/>
      <c r="P2953" s="131"/>
      <c r="Q2953" s="7"/>
      <c r="R2953" s="167"/>
      <c r="S2953" s="166"/>
      <c r="T2953" s="131"/>
      <c r="U2953" s="131"/>
      <c r="V2953" s="131"/>
    </row>
    <row r="2954" spans="2:22">
      <c r="B2954" s="137">
        <v>46053</v>
      </c>
      <c r="C2954" s="131" t="s">
        <v>6745</v>
      </c>
      <c r="D2954" s="131" t="s">
        <v>7879</v>
      </c>
      <c r="E2954" s="131">
        <v>1</v>
      </c>
      <c r="F2954" s="11">
        <v>1</v>
      </c>
      <c r="G2954" s="131">
        <v>0</v>
      </c>
      <c r="H2954" s="131">
        <v>11</v>
      </c>
      <c r="I2954" s="131">
        <v>0</v>
      </c>
      <c r="J2954" s="131">
        <v>0</v>
      </c>
      <c r="K2954" s="131">
        <v>0</v>
      </c>
      <c r="L2954" s="131">
        <v>11</v>
      </c>
      <c r="M2954" s="131" t="s">
        <v>7938</v>
      </c>
      <c r="N2954" s="131" t="s">
        <v>7941</v>
      </c>
      <c r="O2954" s="131"/>
      <c r="P2954" s="131"/>
      <c r="Q2954" s="7"/>
      <c r="R2954" s="167"/>
      <c r="S2954" s="166"/>
      <c r="T2954" s="131"/>
      <c r="U2954" s="131"/>
      <c r="V2954" s="131"/>
    </row>
    <row r="2955" spans="2:22">
      <c r="B2955" s="137">
        <v>46053</v>
      </c>
      <c r="C2955" s="131" t="s">
        <v>6745</v>
      </c>
      <c r="D2955" s="131" t="s">
        <v>7884</v>
      </c>
      <c r="E2955" s="131">
        <v>1</v>
      </c>
      <c r="F2955" s="11">
        <v>1</v>
      </c>
      <c r="G2955" s="131">
        <v>0</v>
      </c>
      <c r="H2955" s="131">
        <v>5</v>
      </c>
      <c r="I2955" s="131">
        <v>0</v>
      </c>
      <c r="J2955" s="131">
        <v>0</v>
      </c>
      <c r="K2955" s="131">
        <v>0</v>
      </c>
      <c r="L2955" s="131">
        <v>5</v>
      </c>
      <c r="M2955" s="131" t="s">
        <v>7938</v>
      </c>
      <c r="N2955" s="131" t="s">
        <v>7938</v>
      </c>
      <c r="O2955" s="131" t="s">
        <v>7938</v>
      </c>
      <c r="P2955" s="131" t="s">
        <v>7939</v>
      </c>
      <c r="Q2955" s="7"/>
      <c r="R2955" s="167"/>
      <c r="S2955" s="166"/>
      <c r="T2955" s="131"/>
      <c r="U2955" s="131"/>
      <c r="V2955" s="131"/>
    </row>
    <row r="2956" spans="2:22">
      <c r="B2956" s="137">
        <v>46053</v>
      </c>
      <c r="C2956" s="131" t="s">
        <v>6745</v>
      </c>
      <c r="D2956" s="131" t="s">
        <v>7907</v>
      </c>
      <c r="E2956" s="131">
        <v>2</v>
      </c>
      <c r="F2956" s="11">
        <v>2</v>
      </c>
      <c r="G2956" s="131">
        <v>0</v>
      </c>
      <c r="H2956" s="131">
        <v>0</v>
      </c>
      <c r="I2956" s="131">
        <v>0</v>
      </c>
      <c r="J2956" s="131">
        <v>0</v>
      </c>
      <c r="K2956" s="131">
        <v>0</v>
      </c>
      <c r="L2956" s="131">
        <v>0</v>
      </c>
      <c r="M2956" s="131"/>
      <c r="N2956" s="131"/>
      <c r="O2956" s="131"/>
      <c r="P2956" s="131"/>
      <c r="Q2956" s="7"/>
      <c r="R2956" s="167"/>
      <c r="S2956" s="166"/>
      <c r="T2956" s="131"/>
      <c r="U2956" s="131"/>
      <c r="V2956" s="131"/>
    </row>
    <row r="2957" spans="2:22">
      <c r="B2957" s="137">
        <v>46054</v>
      </c>
      <c r="C2957" s="131" t="s">
        <v>6745</v>
      </c>
      <c r="D2957" s="131" t="s">
        <v>7878</v>
      </c>
      <c r="E2957" s="131">
        <v>1</v>
      </c>
      <c r="F2957" s="11">
        <v>1</v>
      </c>
      <c r="G2957" s="131">
        <v>0</v>
      </c>
      <c r="H2957" s="131">
        <v>11</v>
      </c>
      <c r="I2957" s="131">
        <v>0</v>
      </c>
      <c r="J2957" s="131">
        <v>0</v>
      </c>
      <c r="K2957" s="131">
        <v>0</v>
      </c>
      <c r="L2957" s="131">
        <v>11</v>
      </c>
      <c r="M2957" s="131" t="s">
        <v>7938</v>
      </c>
      <c r="N2957" s="131" t="s">
        <v>7938</v>
      </c>
      <c r="O2957" s="131" t="s">
        <v>7938</v>
      </c>
      <c r="P2957" s="131" t="s">
        <v>7939</v>
      </c>
      <c r="Q2957" s="7"/>
      <c r="R2957" s="167"/>
      <c r="S2957" s="166"/>
      <c r="T2957" s="131"/>
      <c r="U2957" s="131"/>
      <c r="V2957" s="131"/>
    </row>
    <row r="2958" spans="2:22" hidden="1">
      <c r="B2958" s="137">
        <v>46055</v>
      </c>
      <c r="C2958" s="131" t="s">
        <v>3904</v>
      </c>
      <c r="D2958" s="131" t="s">
        <v>7945</v>
      </c>
      <c r="E2958" s="131">
        <v>1</v>
      </c>
      <c r="F2958" s="131">
        <v>0</v>
      </c>
      <c r="G2958" s="131">
        <v>0</v>
      </c>
      <c r="H2958" s="131">
        <v>0</v>
      </c>
      <c r="I2958" s="131">
        <v>0</v>
      </c>
      <c r="J2958" s="131">
        <v>0</v>
      </c>
      <c r="K2958" s="131">
        <v>0</v>
      </c>
      <c r="L2958" s="131">
        <v>0</v>
      </c>
      <c r="M2958" s="131"/>
      <c r="N2958" s="131"/>
      <c r="O2958" s="131"/>
      <c r="P2958" s="131"/>
      <c r="Q2958" s="7"/>
      <c r="R2958" s="167"/>
      <c r="S2958" s="166"/>
      <c r="T2958" s="131"/>
      <c r="U2958" s="131"/>
      <c r="V2958" s="131"/>
    </row>
    <row r="2959" spans="2:22" hidden="1">
      <c r="B2959" s="137">
        <v>46055</v>
      </c>
      <c r="C2959" s="131" t="s">
        <v>3904</v>
      </c>
      <c r="D2959" s="131" t="s">
        <v>7946</v>
      </c>
      <c r="E2959" s="131">
        <v>1</v>
      </c>
      <c r="F2959" s="131">
        <v>0</v>
      </c>
      <c r="G2959" s="131">
        <v>0</v>
      </c>
      <c r="H2959" s="131">
        <v>0</v>
      </c>
      <c r="I2959" s="131">
        <v>0</v>
      </c>
      <c r="J2959" s="131">
        <v>0</v>
      </c>
      <c r="K2959" s="131">
        <v>0</v>
      </c>
      <c r="L2959" s="131">
        <v>0</v>
      </c>
      <c r="M2959" s="131"/>
      <c r="N2959" s="131"/>
      <c r="O2959" s="131"/>
      <c r="P2959" s="131"/>
      <c r="Q2959" s="7"/>
      <c r="R2959" s="167"/>
      <c r="S2959" s="166"/>
      <c r="T2959" s="131"/>
      <c r="U2959" s="131"/>
      <c r="V2959" s="131"/>
    </row>
    <row r="2960" spans="2:22" hidden="1">
      <c r="B2960" s="137">
        <v>46055</v>
      </c>
      <c r="C2960" s="131" t="s">
        <v>3904</v>
      </c>
      <c r="D2960" s="131" t="s">
        <v>7947</v>
      </c>
      <c r="E2960" s="131">
        <v>9</v>
      </c>
      <c r="F2960" s="131">
        <v>0</v>
      </c>
      <c r="G2960" s="131">
        <v>0</v>
      </c>
      <c r="H2960" s="131">
        <v>0</v>
      </c>
      <c r="I2960" s="131">
        <v>0</v>
      </c>
      <c r="J2960" s="131">
        <v>0</v>
      </c>
      <c r="K2960" s="131">
        <v>0</v>
      </c>
      <c r="L2960" s="131">
        <v>0</v>
      </c>
      <c r="M2960" s="131"/>
      <c r="N2960" s="131"/>
      <c r="O2960" s="131"/>
      <c r="P2960" s="131"/>
      <c r="Q2960" s="7"/>
      <c r="R2960" s="167"/>
      <c r="S2960" s="166"/>
      <c r="T2960" s="131"/>
      <c r="U2960" s="131"/>
      <c r="V2960" s="131"/>
    </row>
    <row r="2961" spans="2:22">
      <c r="B2961" s="137">
        <v>46055</v>
      </c>
      <c r="C2961" s="131" t="s">
        <v>6745</v>
      </c>
      <c r="D2961" s="131" t="s">
        <v>7922</v>
      </c>
      <c r="E2961" s="131">
        <v>1</v>
      </c>
      <c r="F2961" s="131">
        <v>0</v>
      </c>
      <c r="G2961" s="131">
        <v>0</v>
      </c>
      <c r="H2961" s="131">
        <v>0</v>
      </c>
      <c r="I2961" s="131">
        <v>0</v>
      </c>
      <c r="J2961" s="131">
        <v>0</v>
      </c>
      <c r="K2961" s="131">
        <v>0</v>
      </c>
      <c r="L2961" s="131">
        <v>0</v>
      </c>
      <c r="M2961" s="131"/>
      <c r="N2961" s="131"/>
      <c r="O2961" s="131"/>
      <c r="P2961" s="131"/>
      <c r="Q2961" s="7"/>
      <c r="R2961" s="167"/>
      <c r="S2961" s="166"/>
      <c r="T2961" s="131"/>
      <c r="U2961" s="131"/>
      <c r="V2961" s="131"/>
    </row>
    <row r="2962" spans="2:22" hidden="1">
      <c r="B2962" s="137">
        <v>46055</v>
      </c>
      <c r="C2962" s="131" t="s">
        <v>3904</v>
      </c>
      <c r="D2962" s="131" t="s">
        <v>7948</v>
      </c>
      <c r="E2962" s="131">
        <v>4</v>
      </c>
      <c r="F2962" s="131">
        <v>0</v>
      </c>
      <c r="G2962" s="131">
        <v>0</v>
      </c>
      <c r="H2962" s="131">
        <v>0</v>
      </c>
      <c r="I2962" s="131">
        <v>0</v>
      </c>
      <c r="J2962" s="131">
        <v>0</v>
      </c>
      <c r="K2962" s="131">
        <v>0</v>
      </c>
      <c r="L2962" s="131">
        <v>0</v>
      </c>
      <c r="M2962" s="131"/>
      <c r="N2962" s="131"/>
      <c r="O2962" s="131"/>
      <c r="P2962" s="131"/>
      <c r="Q2962" s="7"/>
      <c r="R2962" s="167"/>
      <c r="S2962" s="166"/>
      <c r="T2962" s="131"/>
      <c r="U2962" s="131"/>
      <c r="V2962" s="131"/>
    </row>
    <row r="2963" spans="2:22" hidden="1">
      <c r="B2963" s="137">
        <v>46055</v>
      </c>
      <c r="C2963" s="131" t="s">
        <v>3904</v>
      </c>
      <c r="D2963" s="131" t="s">
        <v>7949</v>
      </c>
      <c r="E2963" s="131">
        <v>8</v>
      </c>
      <c r="F2963" s="131">
        <v>0</v>
      </c>
      <c r="G2963" s="131">
        <v>0</v>
      </c>
      <c r="H2963" s="131">
        <v>0</v>
      </c>
      <c r="I2963" s="131">
        <v>0</v>
      </c>
      <c r="J2963" s="131">
        <v>0</v>
      </c>
      <c r="K2963" s="131">
        <v>0</v>
      </c>
      <c r="L2963" s="131">
        <v>0</v>
      </c>
      <c r="M2963" s="131"/>
      <c r="N2963" s="131"/>
      <c r="O2963" s="131"/>
      <c r="P2963" s="131"/>
      <c r="Q2963" s="7"/>
      <c r="R2963" s="167"/>
      <c r="S2963" s="166"/>
      <c r="T2963" s="131"/>
      <c r="U2963" s="131"/>
      <c r="V2963" s="131"/>
    </row>
    <row r="2964" spans="2:22" hidden="1">
      <c r="B2964" s="137">
        <v>46055</v>
      </c>
      <c r="C2964" s="131" t="s">
        <v>3904</v>
      </c>
      <c r="D2964" s="131" t="s">
        <v>7950</v>
      </c>
      <c r="E2964" s="131">
        <v>12</v>
      </c>
      <c r="F2964" s="131">
        <v>0</v>
      </c>
      <c r="G2964" s="131">
        <v>0</v>
      </c>
      <c r="H2964" s="131">
        <v>0</v>
      </c>
      <c r="I2964" s="131">
        <v>0</v>
      </c>
      <c r="J2964" s="131">
        <v>0</v>
      </c>
      <c r="K2964" s="131">
        <v>0</v>
      </c>
      <c r="L2964" s="131">
        <v>0</v>
      </c>
      <c r="M2964" s="131"/>
      <c r="N2964" s="131"/>
      <c r="O2964" s="131"/>
      <c r="P2964" s="131"/>
      <c r="Q2964" s="7"/>
      <c r="R2964" s="167"/>
      <c r="S2964" s="166"/>
      <c r="T2964" s="131"/>
      <c r="U2964" s="131"/>
      <c r="V2964" s="131"/>
    </row>
    <row r="2965" spans="2:22">
      <c r="B2965" s="137">
        <v>46055</v>
      </c>
      <c r="C2965" s="131" t="s">
        <v>6745</v>
      </c>
      <c r="D2965" s="131" t="s">
        <v>7920</v>
      </c>
      <c r="E2965" s="131">
        <v>1</v>
      </c>
      <c r="F2965" s="131">
        <v>0</v>
      </c>
      <c r="G2965" s="131">
        <v>0</v>
      </c>
      <c r="H2965" s="131">
        <v>0</v>
      </c>
      <c r="I2965" s="131">
        <v>0</v>
      </c>
      <c r="J2965" s="131">
        <v>0</v>
      </c>
      <c r="K2965" s="131">
        <v>0</v>
      </c>
      <c r="L2965" s="131">
        <v>0</v>
      </c>
      <c r="M2965" s="131"/>
      <c r="N2965" s="131"/>
      <c r="O2965" s="131"/>
      <c r="P2965" s="131"/>
      <c r="Q2965" s="7"/>
      <c r="R2965" s="167"/>
      <c r="S2965" s="166"/>
      <c r="T2965" s="131"/>
      <c r="U2965" s="131"/>
      <c r="V2965" s="131"/>
    </row>
    <row r="2966" spans="2:22">
      <c r="B2966" s="137">
        <v>46055</v>
      </c>
      <c r="C2966" s="131" t="s">
        <v>6745</v>
      </c>
      <c r="D2966" s="131" t="s">
        <v>7909</v>
      </c>
      <c r="E2966" s="131">
        <v>12</v>
      </c>
      <c r="F2966" s="11">
        <v>2</v>
      </c>
      <c r="G2966" s="131">
        <v>0</v>
      </c>
      <c r="H2966" s="131">
        <v>2</v>
      </c>
      <c r="I2966" s="131">
        <v>1</v>
      </c>
      <c r="J2966" s="131">
        <v>0</v>
      </c>
      <c r="K2966" s="131">
        <v>0</v>
      </c>
      <c r="L2966" s="131">
        <v>3</v>
      </c>
      <c r="M2966" s="131" t="s">
        <v>7956</v>
      </c>
      <c r="N2966" s="131"/>
      <c r="O2966" s="131" t="s">
        <v>7957</v>
      </c>
      <c r="P2966" s="131" t="s">
        <v>7958</v>
      </c>
      <c r="Q2966" s="7"/>
      <c r="R2966" s="167"/>
      <c r="S2966" s="166"/>
      <c r="T2966" s="131"/>
      <c r="U2966" s="131"/>
      <c r="V2966" s="131"/>
    </row>
    <row r="2967" spans="2:22">
      <c r="B2967" s="137">
        <v>46055</v>
      </c>
      <c r="C2967" s="131" t="s">
        <v>6745</v>
      </c>
      <c r="D2967" s="131" t="s">
        <v>7915</v>
      </c>
      <c r="E2967" s="131">
        <v>4</v>
      </c>
      <c r="F2967" s="11">
        <v>1</v>
      </c>
      <c r="G2967" s="131">
        <v>0</v>
      </c>
      <c r="H2967" s="131">
        <v>2</v>
      </c>
      <c r="I2967" s="131">
        <v>0</v>
      </c>
      <c r="J2967" s="131">
        <v>0</v>
      </c>
      <c r="K2967" s="131">
        <v>0</v>
      </c>
      <c r="L2967" s="131">
        <v>2</v>
      </c>
      <c r="M2967" s="131"/>
      <c r="N2967" s="131"/>
      <c r="O2967" s="131" t="s">
        <v>7958</v>
      </c>
      <c r="P2967" s="131" t="s">
        <v>7955</v>
      </c>
      <c r="Q2967" s="7"/>
      <c r="R2967" s="167"/>
      <c r="S2967" s="166"/>
      <c r="T2967" s="131"/>
      <c r="U2967" s="131"/>
      <c r="V2967" s="131"/>
    </row>
    <row r="2968" spans="2:22">
      <c r="B2968" s="137">
        <v>46055</v>
      </c>
      <c r="C2968" s="131" t="s">
        <v>6745</v>
      </c>
      <c r="D2968" s="131" t="s">
        <v>7907</v>
      </c>
      <c r="E2968" s="131">
        <v>2</v>
      </c>
      <c r="F2968" s="131">
        <v>0</v>
      </c>
      <c r="G2968" s="131">
        <v>0</v>
      </c>
      <c r="H2968" s="131">
        <v>0</v>
      </c>
      <c r="I2968" s="131">
        <v>0</v>
      </c>
      <c r="J2968" s="131">
        <v>0</v>
      </c>
      <c r="K2968" s="131">
        <v>0</v>
      </c>
      <c r="L2968" s="131">
        <v>0</v>
      </c>
      <c r="M2968" s="131"/>
      <c r="N2968" s="131"/>
      <c r="O2968" s="131"/>
      <c r="P2968" s="131"/>
      <c r="Q2968" s="7"/>
      <c r="R2968" s="167"/>
      <c r="S2968" s="166"/>
      <c r="T2968" s="131"/>
      <c r="U2968" s="131"/>
      <c r="V2968" s="131"/>
    </row>
    <row r="2969" spans="2:22">
      <c r="B2969" s="137">
        <v>46055</v>
      </c>
      <c r="C2969" s="131" t="s">
        <v>6745</v>
      </c>
      <c r="D2969" s="131" t="s">
        <v>7918</v>
      </c>
      <c r="E2969" s="131">
        <v>2</v>
      </c>
      <c r="F2969" s="131">
        <v>0</v>
      </c>
      <c r="G2969" s="131">
        <v>0</v>
      </c>
      <c r="H2969" s="131">
        <v>0</v>
      </c>
      <c r="I2969" s="131">
        <v>0</v>
      </c>
      <c r="J2969" s="131">
        <v>0</v>
      </c>
      <c r="K2969" s="131">
        <v>0</v>
      </c>
      <c r="L2969" s="131">
        <v>0</v>
      </c>
      <c r="M2969" s="131"/>
      <c r="N2969" s="131"/>
      <c r="O2969" s="131"/>
      <c r="P2969" s="131"/>
      <c r="Q2969" s="7"/>
      <c r="R2969" s="167"/>
      <c r="S2969" s="166"/>
      <c r="T2969" s="131"/>
      <c r="U2969" s="131"/>
      <c r="V2969" s="131"/>
    </row>
    <row r="2970" spans="2:22">
      <c r="B2970" s="137">
        <v>46055</v>
      </c>
      <c r="C2970" s="131" t="s">
        <v>6745</v>
      </c>
      <c r="D2970" s="131" t="s">
        <v>7914</v>
      </c>
      <c r="E2970" s="131">
        <v>3</v>
      </c>
      <c r="F2970" s="131">
        <v>0</v>
      </c>
      <c r="G2970" s="131">
        <v>0</v>
      </c>
      <c r="H2970" s="131">
        <v>0</v>
      </c>
      <c r="I2970" s="131">
        <v>0</v>
      </c>
      <c r="J2970" s="131">
        <v>0</v>
      </c>
      <c r="K2970" s="131">
        <v>0</v>
      </c>
      <c r="L2970" s="131">
        <v>0</v>
      </c>
      <c r="M2970" s="131"/>
      <c r="N2970" s="131"/>
      <c r="O2970" s="131"/>
      <c r="P2970" s="131"/>
      <c r="Q2970" s="7"/>
      <c r="R2970" s="167"/>
      <c r="S2970" s="166"/>
      <c r="T2970" s="131"/>
      <c r="U2970" s="131"/>
      <c r="V2970" s="131"/>
    </row>
    <row r="2971" spans="2:22" hidden="1">
      <c r="B2971" s="137">
        <v>46055</v>
      </c>
      <c r="C2971" s="131" t="s">
        <v>3904</v>
      </c>
      <c r="D2971" s="131" t="s">
        <v>7951</v>
      </c>
      <c r="E2971" s="131">
        <v>1</v>
      </c>
      <c r="F2971" s="131">
        <v>0</v>
      </c>
      <c r="G2971" s="131">
        <v>0</v>
      </c>
      <c r="H2971" s="131">
        <v>0</v>
      </c>
      <c r="I2971" s="131">
        <v>0</v>
      </c>
      <c r="J2971" s="131">
        <v>0</v>
      </c>
      <c r="K2971" s="131">
        <v>0</v>
      </c>
      <c r="L2971" s="131">
        <v>0</v>
      </c>
      <c r="M2971" s="131"/>
      <c r="N2971" s="131"/>
      <c r="O2971" s="131"/>
      <c r="P2971" s="131"/>
      <c r="Q2971" s="7"/>
      <c r="R2971" s="167"/>
      <c r="S2971" s="166"/>
      <c r="T2971" s="131"/>
      <c r="U2971" s="131"/>
      <c r="V2971" s="131"/>
    </row>
    <row r="2972" spans="2:22">
      <c r="B2972" s="137">
        <v>46055</v>
      </c>
      <c r="C2972" s="131" t="s">
        <v>6745</v>
      </c>
      <c r="D2972" s="131" t="s">
        <v>7916</v>
      </c>
      <c r="E2972" s="131">
        <v>1</v>
      </c>
      <c r="F2972" s="131">
        <v>0</v>
      </c>
      <c r="G2972" s="131">
        <v>0</v>
      </c>
      <c r="H2972" s="131">
        <v>0</v>
      </c>
      <c r="I2972" s="131">
        <v>0</v>
      </c>
      <c r="J2972" s="131">
        <v>0</v>
      </c>
      <c r="K2972" s="131">
        <v>0</v>
      </c>
      <c r="L2972" s="131">
        <v>0</v>
      </c>
      <c r="M2972" s="131"/>
      <c r="N2972" s="131"/>
      <c r="O2972" s="131"/>
      <c r="P2972" s="131"/>
      <c r="Q2972" s="7"/>
      <c r="R2972" s="167"/>
      <c r="S2972" s="166"/>
      <c r="T2972" s="131"/>
      <c r="U2972" s="131"/>
      <c r="V2972" s="131"/>
    </row>
    <row r="2973" spans="2:22" hidden="1">
      <c r="B2973" s="137">
        <v>46055</v>
      </c>
      <c r="C2973" s="131" t="s">
        <v>3904</v>
      </c>
      <c r="D2973" s="131" t="s">
        <v>7952</v>
      </c>
      <c r="E2973" s="131">
        <v>1</v>
      </c>
      <c r="F2973" s="131">
        <v>0</v>
      </c>
      <c r="G2973" s="131">
        <v>0</v>
      </c>
      <c r="H2973" s="131">
        <v>0</v>
      </c>
      <c r="I2973" s="131">
        <v>0</v>
      </c>
      <c r="J2973" s="131">
        <v>0</v>
      </c>
      <c r="K2973" s="131">
        <v>0</v>
      </c>
      <c r="L2973" s="131">
        <v>0</v>
      </c>
      <c r="M2973" s="131"/>
      <c r="N2973" s="131"/>
      <c r="O2973" s="131"/>
      <c r="P2973" s="131"/>
      <c r="Q2973" s="7"/>
      <c r="R2973" s="167"/>
      <c r="S2973" s="166"/>
      <c r="T2973" s="131"/>
      <c r="U2973" s="131"/>
      <c r="V2973" s="131"/>
    </row>
    <row r="2974" spans="2:22" hidden="1">
      <c r="B2974" s="137">
        <v>46055</v>
      </c>
      <c r="C2974" s="131" t="s">
        <v>3904</v>
      </c>
      <c r="D2974" s="131" t="s">
        <v>7953</v>
      </c>
      <c r="E2974" s="131">
        <v>1</v>
      </c>
      <c r="F2974" s="131">
        <v>0</v>
      </c>
      <c r="G2974" s="131">
        <v>0</v>
      </c>
      <c r="H2974" s="131">
        <v>0</v>
      </c>
      <c r="I2974" s="131">
        <v>0</v>
      </c>
      <c r="J2974" s="131">
        <v>0</v>
      </c>
      <c r="K2974" s="131">
        <v>0</v>
      </c>
      <c r="L2974" s="131">
        <v>0</v>
      </c>
      <c r="M2974" s="131"/>
      <c r="N2974" s="131"/>
      <c r="O2974" s="131"/>
      <c r="P2974" s="131"/>
      <c r="Q2974" s="7"/>
      <c r="R2974" s="167"/>
      <c r="S2974" s="166"/>
      <c r="T2974" s="131"/>
      <c r="U2974" s="131"/>
      <c r="V2974" s="131"/>
    </row>
    <row r="2975" spans="2:22">
      <c r="B2975" s="137">
        <v>46055</v>
      </c>
      <c r="C2975" s="131" t="s">
        <v>6745</v>
      </c>
      <c r="D2975" s="131" t="s">
        <v>7921</v>
      </c>
      <c r="E2975" s="131">
        <v>5</v>
      </c>
      <c r="F2975" s="131">
        <v>0</v>
      </c>
      <c r="G2975" s="131">
        <v>0</v>
      </c>
      <c r="H2975" s="131">
        <v>0</v>
      </c>
      <c r="I2975" s="131">
        <v>0</v>
      </c>
      <c r="J2975" s="131">
        <v>0</v>
      </c>
      <c r="K2975" s="131">
        <v>0</v>
      </c>
      <c r="L2975" s="131">
        <v>0</v>
      </c>
      <c r="M2975" s="131"/>
      <c r="N2975" s="131"/>
      <c r="O2975" s="131"/>
      <c r="P2975" s="131"/>
      <c r="Q2975" s="7"/>
      <c r="R2975" s="167"/>
      <c r="S2975" s="166"/>
      <c r="T2975" s="131"/>
      <c r="U2975" s="131"/>
      <c r="V2975" s="131"/>
    </row>
    <row r="2976" spans="2:22" hidden="1">
      <c r="B2976" s="137">
        <v>46056</v>
      </c>
      <c r="C2976" s="131" t="s">
        <v>3904</v>
      </c>
      <c r="D2976" s="131" t="s">
        <v>7964</v>
      </c>
      <c r="E2976" s="131">
        <v>1</v>
      </c>
      <c r="F2976" s="131">
        <v>0</v>
      </c>
      <c r="G2976" s="131">
        <v>0</v>
      </c>
      <c r="H2976" s="131">
        <v>0</v>
      </c>
      <c r="I2976" s="131">
        <v>0</v>
      </c>
      <c r="J2976" s="131">
        <v>0</v>
      </c>
      <c r="K2976" s="131">
        <v>0</v>
      </c>
      <c r="L2976" s="131">
        <v>0</v>
      </c>
      <c r="M2976" s="131"/>
      <c r="N2976" s="131"/>
      <c r="O2976" s="131"/>
      <c r="P2976" s="131"/>
      <c r="Q2976" s="7"/>
      <c r="R2976" s="167"/>
      <c r="S2976" s="166"/>
      <c r="T2976" s="131"/>
      <c r="U2976" s="131"/>
      <c r="V2976" s="131"/>
    </row>
    <row r="2977" spans="2:22" hidden="1">
      <c r="B2977" s="137">
        <v>46056</v>
      </c>
      <c r="C2977" s="131" t="s">
        <v>3904</v>
      </c>
      <c r="D2977" s="131" t="s">
        <v>7965</v>
      </c>
      <c r="E2977" s="131">
        <v>5</v>
      </c>
      <c r="F2977" s="131">
        <v>0</v>
      </c>
      <c r="G2977" s="131">
        <v>0</v>
      </c>
      <c r="H2977" s="131">
        <v>0</v>
      </c>
      <c r="I2977" s="131">
        <v>0</v>
      </c>
      <c r="J2977" s="131">
        <v>0</v>
      </c>
      <c r="K2977" s="131">
        <v>0</v>
      </c>
      <c r="L2977" s="131">
        <v>0</v>
      </c>
      <c r="M2977" s="131"/>
      <c r="N2977" s="131"/>
      <c r="O2977" s="131"/>
      <c r="P2977" s="131"/>
      <c r="Q2977" s="7"/>
      <c r="R2977" s="167"/>
      <c r="S2977" s="166"/>
      <c r="T2977" s="131"/>
      <c r="U2977" s="131"/>
      <c r="V2977" s="131"/>
    </row>
    <row r="2978" spans="2:22" hidden="1">
      <c r="B2978" s="137">
        <v>46056</v>
      </c>
      <c r="C2978" s="131" t="s">
        <v>3904</v>
      </c>
      <c r="D2978" s="131" t="s">
        <v>7966</v>
      </c>
      <c r="E2978" s="131">
        <v>3</v>
      </c>
      <c r="F2978" s="131">
        <v>0</v>
      </c>
      <c r="G2978" s="131">
        <v>0</v>
      </c>
      <c r="H2978" s="131">
        <v>0</v>
      </c>
      <c r="I2978" s="131">
        <v>0</v>
      </c>
      <c r="J2978" s="131">
        <v>0</v>
      </c>
      <c r="K2978" s="131">
        <v>0</v>
      </c>
      <c r="L2978" s="131">
        <v>0</v>
      </c>
      <c r="M2978" s="131"/>
      <c r="N2978" s="131"/>
      <c r="O2978" s="131"/>
      <c r="P2978" s="131"/>
      <c r="Q2978" s="7"/>
      <c r="R2978" s="167"/>
      <c r="S2978" s="166"/>
      <c r="T2978" s="131"/>
      <c r="U2978" s="131"/>
      <c r="V2978" s="131"/>
    </row>
    <row r="2979" spans="2:22" hidden="1">
      <c r="B2979" s="137">
        <v>46056</v>
      </c>
      <c r="C2979" s="131" t="s">
        <v>3904</v>
      </c>
      <c r="D2979" s="131" t="s">
        <v>7967</v>
      </c>
      <c r="E2979" s="131">
        <v>1</v>
      </c>
      <c r="F2979" s="131">
        <v>0</v>
      </c>
      <c r="G2979" s="131">
        <v>0</v>
      </c>
      <c r="H2979" s="131">
        <v>0</v>
      </c>
      <c r="I2979" s="131">
        <v>0</v>
      </c>
      <c r="J2979" s="131">
        <v>0</v>
      </c>
      <c r="K2979" s="131">
        <v>0</v>
      </c>
      <c r="L2979" s="131">
        <v>0</v>
      </c>
      <c r="M2979" s="131"/>
      <c r="N2979" s="131"/>
      <c r="O2979" s="131"/>
      <c r="P2979" s="131"/>
      <c r="Q2979" s="7"/>
      <c r="R2979" s="167"/>
      <c r="S2979" s="166"/>
      <c r="T2979" s="131"/>
      <c r="U2979" s="131"/>
      <c r="V2979" s="131"/>
    </row>
    <row r="2980" spans="2:22" hidden="1">
      <c r="B2980" s="137">
        <v>46056</v>
      </c>
      <c r="C2980" s="131" t="s">
        <v>3904</v>
      </c>
      <c r="D2980" s="131" t="s">
        <v>7968</v>
      </c>
      <c r="E2980" s="131">
        <v>1</v>
      </c>
      <c r="F2980" s="131">
        <v>0</v>
      </c>
      <c r="G2980" s="131">
        <v>0</v>
      </c>
      <c r="H2980" s="131">
        <v>0</v>
      </c>
      <c r="I2980" s="131">
        <v>0</v>
      </c>
      <c r="J2980" s="131">
        <v>0</v>
      </c>
      <c r="K2980" s="131">
        <v>0</v>
      </c>
      <c r="L2980" s="131">
        <v>0</v>
      </c>
      <c r="M2980" s="131"/>
      <c r="N2980" s="131"/>
      <c r="O2980" s="131"/>
      <c r="P2980" s="131"/>
      <c r="Q2980" s="7"/>
      <c r="R2980" s="167"/>
      <c r="S2980" s="166"/>
      <c r="T2980" s="131"/>
      <c r="U2980" s="131"/>
      <c r="V2980" s="131"/>
    </row>
    <row r="2981" spans="2:22" hidden="1">
      <c r="B2981" s="137">
        <v>46056</v>
      </c>
      <c r="C2981" s="131" t="s">
        <v>3904</v>
      </c>
      <c r="D2981" s="131" t="s">
        <v>7969</v>
      </c>
      <c r="E2981" s="131">
        <v>1</v>
      </c>
      <c r="F2981" s="131">
        <v>0</v>
      </c>
      <c r="G2981" s="131">
        <v>0</v>
      </c>
      <c r="H2981" s="131">
        <v>0</v>
      </c>
      <c r="I2981" s="131">
        <v>0</v>
      </c>
      <c r="J2981" s="131">
        <v>0</v>
      </c>
      <c r="K2981" s="131">
        <v>0</v>
      </c>
      <c r="L2981" s="131">
        <v>0</v>
      </c>
      <c r="M2981" s="131"/>
      <c r="N2981" s="131"/>
      <c r="O2981" s="131"/>
      <c r="P2981" s="131"/>
      <c r="Q2981" s="7"/>
      <c r="R2981" s="167"/>
      <c r="S2981" s="166"/>
      <c r="T2981" s="131"/>
      <c r="U2981" s="131"/>
      <c r="V2981" s="131"/>
    </row>
    <row r="2982" spans="2:22" hidden="1">
      <c r="B2982" s="137">
        <v>46056</v>
      </c>
      <c r="C2982" s="131" t="s">
        <v>3904</v>
      </c>
      <c r="D2982" s="131" t="s">
        <v>7970</v>
      </c>
      <c r="E2982" s="131">
        <v>1</v>
      </c>
      <c r="F2982" s="131">
        <v>0</v>
      </c>
      <c r="G2982" s="131">
        <v>0</v>
      </c>
      <c r="H2982" s="131">
        <v>0</v>
      </c>
      <c r="I2982" s="131">
        <v>0</v>
      </c>
      <c r="J2982" s="131">
        <v>0</v>
      </c>
      <c r="K2982" s="131">
        <v>0</v>
      </c>
      <c r="L2982" s="131">
        <v>0</v>
      </c>
      <c r="M2982" s="131"/>
      <c r="N2982" s="131"/>
      <c r="O2982" s="131"/>
      <c r="P2982" s="131"/>
      <c r="Q2982" s="7"/>
      <c r="R2982" s="167"/>
      <c r="S2982" s="166"/>
      <c r="T2982" s="131"/>
      <c r="U2982" s="131"/>
      <c r="V2982" s="131"/>
    </row>
    <row r="2983" spans="2:22" hidden="1">
      <c r="B2983" s="137">
        <v>46056</v>
      </c>
      <c r="C2983" s="131" t="s">
        <v>3904</v>
      </c>
      <c r="D2983" s="131" t="s">
        <v>7971</v>
      </c>
      <c r="E2983" s="131">
        <v>3</v>
      </c>
      <c r="F2983" s="131">
        <v>0</v>
      </c>
      <c r="G2983" s="131">
        <v>0</v>
      </c>
      <c r="H2983" s="131">
        <v>0</v>
      </c>
      <c r="I2983" s="131">
        <v>0</v>
      </c>
      <c r="J2983" s="131">
        <v>0</v>
      </c>
      <c r="K2983" s="131">
        <v>0</v>
      </c>
      <c r="L2983" s="131">
        <v>0</v>
      </c>
      <c r="M2983" s="131"/>
      <c r="N2983" s="131"/>
      <c r="O2983" s="131"/>
      <c r="P2983" s="131"/>
      <c r="Q2983" s="7"/>
      <c r="R2983" s="167"/>
      <c r="S2983" s="166"/>
      <c r="T2983" s="131"/>
      <c r="U2983" s="131"/>
      <c r="V2983" s="131"/>
    </row>
    <row r="2984" spans="2:22" hidden="1">
      <c r="B2984" s="137">
        <v>46056</v>
      </c>
      <c r="C2984" s="131" t="s">
        <v>3904</v>
      </c>
      <c r="D2984" s="131" t="s">
        <v>7972</v>
      </c>
      <c r="E2984" s="131">
        <v>3</v>
      </c>
      <c r="F2984" s="131">
        <v>0</v>
      </c>
      <c r="G2984" s="131">
        <v>0</v>
      </c>
      <c r="H2984" s="131">
        <v>0</v>
      </c>
      <c r="I2984" s="131">
        <v>0</v>
      </c>
      <c r="J2984" s="131">
        <v>0</v>
      </c>
      <c r="K2984" s="131">
        <v>0</v>
      </c>
      <c r="L2984" s="131">
        <v>0</v>
      </c>
      <c r="M2984" s="131"/>
      <c r="N2984" s="131"/>
      <c r="O2984" s="131"/>
      <c r="P2984" s="131"/>
      <c r="Q2984" s="7"/>
      <c r="R2984" s="167"/>
      <c r="S2984" s="166"/>
      <c r="T2984" s="131"/>
      <c r="U2984" s="131"/>
      <c r="V2984" s="131"/>
    </row>
    <row r="2985" spans="2:22" hidden="1">
      <c r="B2985" s="137">
        <v>46056</v>
      </c>
      <c r="C2985" s="131" t="s">
        <v>3904</v>
      </c>
      <c r="D2985" s="131" t="s">
        <v>7973</v>
      </c>
      <c r="E2985" s="131">
        <v>1</v>
      </c>
      <c r="F2985" s="131">
        <v>0</v>
      </c>
      <c r="G2985" s="131">
        <v>0</v>
      </c>
      <c r="H2985" s="131">
        <v>0</v>
      </c>
      <c r="I2985" s="131">
        <v>0</v>
      </c>
      <c r="J2985" s="131">
        <v>0</v>
      </c>
      <c r="K2985" s="131">
        <v>0</v>
      </c>
      <c r="L2985" s="131">
        <v>0</v>
      </c>
      <c r="M2985" s="131"/>
      <c r="N2985" s="131"/>
      <c r="O2985" s="131"/>
      <c r="P2985" s="131"/>
      <c r="Q2985" s="7"/>
      <c r="R2985" s="167"/>
      <c r="S2985" s="166"/>
      <c r="T2985" s="131"/>
      <c r="U2985" s="131"/>
      <c r="V2985" s="131"/>
    </row>
    <row r="2986" spans="2:22" hidden="1">
      <c r="B2986" s="137">
        <v>46056</v>
      </c>
      <c r="C2986" s="131" t="s">
        <v>3904</v>
      </c>
      <c r="D2986" s="131" t="s">
        <v>7974</v>
      </c>
      <c r="E2986" s="131">
        <v>1</v>
      </c>
      <c r="F2986" s="131">
        <v>0</v>
      </c>
      <c r="G2986" s="131">
        <v>0</v>
      </c>
      <c r="H2986" s="131">
        <v>0</v>
      </c>
      <c r="I2986" s="131">
        <v>0</v>
      </c>
      <c r="J2986" s="131">
        <v>0</v>
      </c>
      <c r="K2986" s="131">
        <v>0</v>
      </c>
      <c r="L2986" s="131">
        <v>0</v>
      </c>
      <c r="M2986" s="131"/>
      <c r="N2986" s="131"/>
      <c r="O2986" s="131"/>
      <c r="P2986" s="131"/>
      <c r="Q2986" s="7"/>
      <c r="R2986" s="167"/>
      <c r="S2986" s="166"/>
      <c r="T2986" s="131"/>
      <c r="U2986" s="131"/>
      <c r="V2986" s="131"/>
    </row>
    <row r="2987" spans="2:22">
      <c r="B2987" s="137">
        <v>46056</v>
      </c>
      <c r="C2987" s="131" t="s">
        <v>6745</v>
      </c>
      <c r="D2987" s="131" t="s">
        <v>7975</v>
      </c>
      <c r="E2987" s="131">
        <v>1</v>
      </c>
      <c r="F2987" s="131">
        <v>0</v>
      </c>
      <c r="G2987" s="131">
        <v>0</v>
      </c>
      <c r="H2987" s="131">
        <v>0</v>
      </c>
      <c r="I2987" s="131">
        <v>0</v>
      </c>
      <c r="J2987" s="131">
        <v>0</v>
      </c>
      <c r="K2987" s="131">
        <v>0</v>
      </c>
      <c r="L2987" s="131">
        <v>0</v>
      </c>
      <c r="M2987" s="131"/>
      <c r="N2987" s="131"/>
      <c r="O2987" s="131"/>
      <c r="P2987" s="131"/>
      <c r="Q2987" s="7"/>
      <c r="R2987" s="167"/>
      <c r="S2987" s="166"/>
      <c r="T2987" s="131"/>
      <c r="U2987" s="131"/>
      <c r="V2987" s="131"/>
    </row>
    <row r="2988" spans="2:22">
      <c r="B2988" s="137">
        <v>46056</v>
      </c>
      <c r="C2988" s="131" t="s">
        <v>6745</v>
      </c>
      <c r="D2988" s="131" t="s">
        <v>7976</v>
      </c>
      <c r="E2988" s="131">
        <v>2</v>
      </c>
      <c r="F2988" s="131">
        <v>0</v>
      </c>
      <c r="G2988" s="131">
        <v>0</v>
      </c>
      <c r="H2988" s="131">
        <v>0</v>
      </c>
      <c r="I2988" s="131">
        <v>0</v>
      </c>
      <c r="J2988" s="131">
        <v>0</v>
      </c>
      <c r="K2988" s="131">
        <v>0</v>
      </c>
      <c r="L2988" s="131">
        <v>0</v>
      </c>
      <c r="M2988" s="131"/>
      <c r="N2988" s="131"/>
      <c r="O2988" s="131"/>
      <c r="P2988" s="131"/>
      <c r="Q2988" s="7"/>
      <c r="R2988" s="167"/>
      <c r="S2988" s="166"/>
      <c r="T2988" s="131"/>
      <c r="U2988" s="131"/>
      <c r="V2988" s="131"/>
    </row>
    <row r="2989" spans="2:22">
      <c r="B2989" s="137">
        <v>46056</v>
      </c>
      <c r="C2989" s="131" t="s">
        <v>6745</v>
      </c>
      <c r="D2989" s="131" t="s">
        <v>7977</v>
      </c>
      <c r="E2989" s="131">
        <v>1</v>
      </c>
      <c r="F2989" s="131">
        <v>0</v>
      </c>
      <c r="G2989" s="131">
        <v>0</v>
      </c>
      <c r="H2989" s="131">
        <v>0</v>
      </c>
      <c r="I2989" s="131">
        <v>0</v>
      </c>
      <c r="J2989" s="131">
        <v>0</v>
      </c>
      <c r="K2989" s="131">
        <v>0</v>
      </c>
      <c r="L2989" s="131">
        <v>0</v>
      </c>
      <c r="M2989" s="131"/>
      <c r="N2989" s="131"/>
      <c r="O2989" s="131"/>
      <c r="P2989" s="131"/>
      <c r="Q2989" s="7"/>
      <c r="R2989" s="167"/>
      <c r="S2989" s="166"/>
      <c r="T2989" s="131"/>
      <c r="U2989" s="131"/>
      <c r="V2989" s="131"/>
    </row>
    <row r="2990" spans="2:22">
      <c r="B2990" s="137">
        <v>46056</v>
      </c>
      <c r="C2990" s="131" t="s">
        <v>6745</v>
      </c>
      <c r="D2990" s="131" t="s">
        <v>7978</v>
      </c>
      <c r="E2990" s="131">
        <v>2</v>
      </c>
      <c r="F2990" s="11">
        <v>0</v>
      </c>
      <c r="G2990" s="131">
        <v>0</v>
      </c>
      <c r="H2990" s="131">
        <v>7</v>
      </c>
      <c r="I2990" s="131">
        <v>0</v>
      </c>
      <c r="J2990" s="131">
        <v>0</v>
      </c>
      <c r="K2990" s="131">
        <v>0</v>
      </c>
      <c r="L2990" s="131">
        <v>7</v>
      </c>
      <c r="M2990" s="131"/>
      <c r="N2990" s="131"/>
      <c r="O2990" s="131" t="s">
        <v>7981</v>
      </c>
      <c r="P2990" s="131" t="s">
        <v>7982</v>
      </c>
      <c r="Q2990" s="7"/>
      <c r="R2990" s="167"/>
      <c r="S2990" s="166"/>
      <c r="T2990" s="131"/>
      <c r="U2990" s="131"/>
      <c r="V2990" s="131"/>
    </row>
    <row r="2991" spans="2:22">
      <c r="B2991" s="137">
        <v>46056</v>
      </c>
      <c r="C2991" s="131" t="s">
        <v>6745</v>
      </c>
      <c r="D2991" s="131" t="s">
        <v>7865</v>
      </c>
      <c r="E2991" s="131">
        <v>1</v>
      </c>
      <c r="F2991" s="131">
        <v>0</v>
      </c>
      <c r="G2991" s="131">
        <v>0</v>
      </c>
      <c r="H2991" s="131">
        <v>0</v>
      </c>
      <c r="I2991" s="131">
        <v>0</v>
      </c>
      <c r="J2991" s="131">
        <v>0</v>
      </c>
      <c r="K2991" s="131">
        <v>0</v>
      </c>
      <c r="L2991" s="131">
        <v>0</v>
      </c>
      <c r="M2991" s="131"/>
      <c r="N2991" s="131"/>
      <c r="O2991" s="131"/>
      <c r="P2991" s="131"/>
      <c r="Q2991" s="7"/>
      <c r="R2991" s="167"/>
      <c r="S2991" s="166"/>
      <c r="T2991" s="131"/>
      <c r="U2991" s="131"/>
      <c r="V2991" s="131"/>
    </row>
    <row r="2992" spans="2:22">
      <c r="B2992" s="137">
        <v>46056</v>
      </c>
      <c r="C2992" s="131" t="s">
        <v>6745</v>
      </c>
      <c r="D2992" s="131" t="s">
        <v>7884</v>
      </c>
      <c r="E2992" s="131">
        <v>1</v>
      </c>
      <c r="F2992" s="11">
        <v>0</v>
      </c>
      <c r="G2992" s="131">
        <v>0</v>
      </c>
      <c r="H2992" s="131">
        <v>7</v>
      </c>
      <c r="I2992" s="131">
        <v>0</v>
      </c>
      <c r="J2992" s="131">
        <v>0</v>
      </c>
      <c r="K2992" s="131">
        <v>0</v>
      </c>
      <c r="L2992" s="131">
        <v>7</v>
      </c>
      <c r="M2992" s="131"/>
      <c r="N2992" s="131"/>
      <c r="O2992" s="131" t="s">
        <v>7983</v>
      </c>
      <c r="P2992" s="131" t="s">
        <v>7981</v>
      </c>
      <c r="Q2992" s="7"/>
      <c r="R2992" s="167"/>
      <c r="S2992" s="166"/>
      <c r="T2992" s="131"/>
      <c r="U2992" s="131"/>
      <c r="V2992" s="131"/>
    </row>
    <row r="2993" spans="2:22">
      <c r="B2993" s="137">
        <v>46056</v>
      </c>
      <c r="C2993" s="131" t="s">
        <v>6745</v>
      </c>
      <c r="D2993" s="131" t="s">
        <v>7912</v>
      </c>
      <c r="E2993" s="131">
        <v>2</v>
      </c>
      <c r="F2993" s="11">
        <v>0</v>
      </c>
      <c r="G2993" s="131">
        <v>0</v>
      </c>
      <c r="H2993" s="131">
        <v>1</v>
      </c>
      <c r="I2993" s="131">
        <v>0</v>
      </c>
      <c r="J2993" s="131">
        <v>0</v>
      </c>
      <c r="K2993" s="131">
        <v>0</v>
      </c>
      <c r="L2993" s="131">
        <v>1</v>
      </c>
      <c r="M2993" s="131"/>
      <c r="N2993" s="131"/>
      <c r="O2993" s="131" t="s">
        <v>7981</v>
      </c>
      <c r="P2993" s="131" t="s">
        <v>7984</v>
      </c>
      <c r="Q2993" s="7"/>
      <c r="R2993" s="167"/>
      <c r="S2993" s="166"/>
      <c r="T2993" s="131"/>
      <c r="U2993" s="131"/>
      <c r="V2993" s="131"/>
    </row>
    <row r="2994" spans="2:22">
      <c r="B2994" s="137">
        <v>46056</v>
      </c>
      <c r="C2994" s="131" t="s">
        <v>6745</v>
      </c>
      <c r="D2994" s="131" t="s">
        <v>7931</v>
      </c>
      <c r="E2994" s="131">
        <v>5</v>
      </c>
      <c r="F2994" s="131">
        <v>0</v>
      </c>
      <c r="G2994" s="131">
        <v>0</v>
      </c>
      <c r="H2994" s="131">
        <v>0</v>
      </c>
      <c r="I2994" s="131">
        <v>0</v>
      </c>
      <c r="J2994" s="131">
        <v>0</v>
      </c>
      <c r="K2994" s="131">
        <v>0</v>
      </c>
      <c r="L2994" s="131">
        <v>0</v>
      </c>
      <c r="M2994" s="131"/>
      <c r="N2994" s="131"/>
      <c r="O2994" s="131"/>
      <c r="P2994" s="131"/>
      <c r="Q2994" s="7"/>
      <c r="R2994" s="167"/>
      <c r="S2994" s="166"/>
      <c r="T2994" s="131"/>
      <c r="U2994" s="131"/>
      <c r="V2994" s="131"/>
    </row>
    <row r="2995" spans="2:22">
      <c r="B2995" s="137">
        <v>46056</v>
      </c>
      <c r="C2995" s="131" t="s">
        <v>6745</v>
      </c>
      <c r="D2995" s="131" t="s">
        <v>7900</v>
      </c>
      <c r="E2995" s="131">
        <v>1</v>
      </c>
      <c r="F2995" s="131">
        <v>0</v>
      </c>
      <c r="G2995" s="131">
        <v>0</v>
      </c>
      <c r="H2995" s="131">
        <v>0</v>
      </c>
      <c r="I2995" s="131">
        <v>0</v>
      </c>
      <c r="J2995" s="131">
        <v>0</v>
      </c>
      <c r="K2995" s="131">
        <v>0</v>
      </c>
      <c r="L2995" s="131">
        <v>0</v>
      </c>
      <c r="M2995" s="131"/>
      <c r="N2995" s="131"/>
      <c r="O2995" s="131"/>
      <c r="P2995" s="131"/>
      <c r="Q2995" s="7"/>
      <c r="R2995" s="167"/>
      <c r="S2995" s="166"/>
      <c r="T2995" s="131"/>
      <c r="U2995" s="131"/>
      <c r="V2995" s="131"/>
    </row>
    <row r="2996" spans="2:22">
      <c r="B2996" s="137">
        <v>46057</v>
      </c>
      <c r="C2996" s="131" t="s">
        <v>6745</v>
      </c>
      <c r="D2996" s="131" t="s">
        <v>7932</v>
      </c>
      <c r="E2996" s="131">
        <v>3</v>
      </c>
      <c r="F2996" s="11">
        <v>0</v>
      </c>
      <c r="G2996" s="131">
        <v>0</v>
      </c>
      <c r="H2996" s="131">
        <v>1</v>
      </c>
      <c r="I2996" s="131">
        <v>0</v>
      </c>
      <c r="J2996" s="131">
        <v>0</v>
      </c>
      <c r="K2996" s="131">
        <v>0</v>
      </c>
      <c r="L2996" s="131">
        <v>1</v>
      </c>
      <c r="M2996" s="131"/>
      <c r="N2996" s="131"/>
      <c r="O2996" s="131" t="s">
        <v>7999</v>
      </c>
      <c r="P2996" s="131" t="s">
        <v>8000</v>
      </c>
      <c r="Q2996" s="7"/>
      <c r="R2996" s="167"/>
      <c r="S2996" s="166"/>
      <c r="T2996" s="131"/>
      <c r="U2996" s="131"/>
      <c r="V2996" s="131"/>
    </row>
    <row r="2997" spans="2:22">
      <c r="B2997" s="137">
        <v>46057</v>
      </c>
      <c r="C2997" s="131" t="s">
        <v>6745</v>
      </c>
      <c r="D2997" s="131" t="s">
        <v>7898</v>
      </c>
      <c r="E2997" s="131">
        <v>3</v>
      </c>
      <c r="F2997" s="131">
        <v>0</v>
      </c>
      <c r="G2997" s="131">
        <v>0</v>
      </c>
      <c r="H2997" s="131">
        <v>0</v>
      </c>
      <c r="I2997" s="131">
        <v>0</v>
      </c>
      <c r="J2997" s="131">
        <v>0</v>
      </c>
      <c r="K2997" s="131">
        <v>0</v>
      </c>
      <c r="L2997" s="131">
        <v>0</v>
      </c>
      <c r="M2997" s="131"/>
      <c r="N2997" s="131"/>
      <c r="O2997" s="131"/>
      <c r="P2997" s="131"/>
      <c r="Q2997" s="7"/>
      <c r="R2997" s="167"/>
      <c r="S2997" s="166"/>
      <c r="T2997" s="131"/>
      <c r="U2997" s="131"/>
      <c r="V2997" s="131"/>
    </row>
    <row r="2998" spans="2:22">
      <c r="B2998" s="137">
        <v>46057</v>
      </c>
      <c r="C2998" s="131" t="s">
        <v>6745</v>
      </c>
      <c r="D2998" s="131" t="s">
        <v>7945</v>
      </c>
      <c r="E2998" s="131">
        <v>1</v>
      </c>
      <c r="F2998" s="11">
        <v>0</v>
      </c>
      <c r="G2998" s="131">
        <v>0</v>
      </c>
      <c r="H2998" s="131">
        <v>1</v>
      </c>
      <c r="I2998" s="131">
        <v>0</v>
      </c>
      <c r="J2998" s="131">
        <v>0</v>
      </c>
      <c r="K2998" s="131">
        <v>0</v>
      </c>
      <c r="L2998" s="131">
        <v>1</v>
      </c>
      <c r="M2998" s="131"/>
      <c r="N2998" s="131"/>
      <c r="O2998" s="131" t="s">
        <v>7999</v>
      </c>
      <c r="P2998" s="131" t="s">
        <v>8001</v>
      </c>
      <c r="Q2998" s="7"/>
      <c r="R2998" s="167"/>
      <c r="S2998" s="166"/>
      <c r="T2998" s="131"/>
      <c r="U2998" s="131"/>
      <c r="V2998" s="131"/>
    </row>
    <row r="2999" spans="2:22" hidden="1">
      <c r="B2999" s="137">
        <v>46057</v>
      </c>
      <c r="C2999" s="131" t="s">
        <v>3904</v>
      </c>
      <c r="D2999" s="131" t="s">
        <v>7990</v>
      </c>
      <c r="E2999" s="131">
        <v>13</v>
      </c>
      <c r="F2999" s="11">
        <v>0</v>
      </c>
      <c r="G2999" s="131">
        <v>0</v>
      </c>
      <c r="H2999" s="131">
        <v>0</v>
      </c>
      <c r="I2999" s="131">
        <v>1</v>
      </c>
      <c r="J2999" s="131">
        <v>0</v>
      </c>
      <c r="K2999" s="131">
        <v>0</v>
      </c>
      <c r="L2999" s="131">
        <v>1</v>
      </c>
      <c r="M2999" s="131" t="s">
        <v>8001</v>
      </c>
      <c r="N2999" s="131"/>
      <c r="O2999" s="131"/>
      <c r="P2999" s="131"/>
      <c r="Q2999" s="7"/>
      <c r="R2999" s="167"/>
      <c r="S2999" s="166"/>
      <c r="T2999" s="131"/>
      <c r="U2999" s="131"/>
      <c r="V2999" s="131"/>
    </row>
    <row r="3000" spans="2:22" hidden="1">
      <c r="B3000" s="137">
        <v>46057</v>
      </c>
      <c r="C3000" s="131" t="s">
        <v>3904</v>
      </c>
      <c r="D3000" s="131" t="s">
        <v>7991</v>
      </c>
      <c r="E3000" s="131">
        <v>3</v>
      </c>
      <c r="F3000" s="131">
        <v>0</v>
      </c>
      <c r="G3000" s="131">
        <v>0</v>
      </c>
      <c r="H3000" s="131">
        <v>0</v>
      </c>
      <c r="I3000" s="131">
        <v>0</v>
      </c>
      <c r="J3000" s="131">
        <v>0</v>
      </c>
      <c r="K3000" s="131">
        <v>0</v>
      </c>
      <c r="L3000" s="131">
        <v>0</v>
      </c>
      <c r="M3000" s="131"/>
      <c r="N3000" s="131"/>
      <c r="O3000" s="131"/>
      <c r="P3000" s="131"/>
      <c r="Q3000" s="7"/>
      <c r="R3000" s="167"/>
      <c r="S3000" s="166"/>
      <c r="T3000" s="131"/>
      <c r="U3000" s="131"/>
      <c r="V3000" s="131"/>
    </row>
    <row r="3001" spans="2:22">
      <c r="B3001" s="137">
        <v>46057</v>
      </c>
      <c r="C3001" s="131" t="s">
        <v>6745</v>
      </c>
      <c r="D3001" s="131" t="s">
        <v>7879</v>
      </c>
      <c r="E3001" s="131">
        <v>1</v>
      </c>
      <c r="F3001" s="11">
        <v>0</v>
      </c>
      <c r="G3001" s="131">
        <v>0</v>
      </c>
      <c r="H3001" s="131">
        <v>5</v>
      </c>
      <c r="I3001" s="131">
        <v>0</v>
      </c>
      <c r="J3001" s="131">
        <v>0</v>
      </c>
      <c r="K3001" s="131">
        <v>0</v>
      </c>
      <c r="L3001" s="131">
        <v>5</v>
      </c>
      <c r="M3001" s="131" t="s">
        <v>8002</v>
      </c>
      <c r="N3001" s="131" t="s">
        <v>8003</v>
      </c>
      <c r="O3001" s="131" t="s">
        <v>8000</v>
      </c>
      <c r="P3001" s="131" t="s">
        <v>7999</v>
      </c>
      <c r="Q3001" s="7"/>
      <c r="R3001" s="167"/>
      <c r="S3001" s="166"/>
      <c r="T3001" s="131"/>
      <c r="U3001" s="131"/>
      <c r="V3001" s="131"/>
    </row>
    <row r="3002" spans="2:22" hidden="1">
      <c r="B3002" s="137">
        <v>46057</v>
      </c>
      <c r="C3002" s="131" t="s">
        <v>3904</v>
      </c>
      <c r="D3002" s="131" t="s">
        <v>7992</v>
      </c>
      <c r="E3002" s="131">
        <v>1</v>
      </c>
      <c r="F3002" s="131">
        <v>0</v>
      </c>
      <c r="G3002" s="131">
        <v>0</v>
      </c>
      <c r="H3002" s="131">
        <v>0</v>
      </c>
      <c r="I3002" s="131">
        <v>0</v>
      </c>
      <c r="J3002" s="131">
        <v>0</v>
      </c>
      <c r="K3002" s="131">
        <v>0</v>
      </c>
      <c r="L3002" s="131">
        <v>0</v>
      </c>
      <c r="M3002" s="131"/>
      <c r="N3002" s="131"/>
      <c r="O3002" s="131"/>
      <c r="P3002" s="131"/>
      <c r="Q3002" s="7"/>
      <c r="R3002" s="167"/>
      <c r="S3002" s="166"/>
      <c r="T3002" s="131"/>
      <c r="U3002" s="131"/>
      <c r="V3002" s="131"/>
    </row>
    <row r="3003" spans="2:22">
      <c r="B3003" s="137">
        <v>46057</v>
      </c>
      <c r="C3003" s="131" t="s">
        <v>6745</v>
      </c>
      <c r="D3003" s="131" t="s">
        <v>7951</v>
      </c>
      <c r="E3003" s="131">
        <v>1</v>
      </c>
      <c r="F3003" s="131">
        <v>0</v>
      </c>
      <c r="G3003" s="131">
        <v>0</v>
      </c>
      <c r="H3003" s="131">
        <v>0</v>
      </c>
      <c r="I3003" s="131">
        <v>0</v>
      </c>
      <c r="J3003" s="131">
        <v>0</v>
      </c>
      <c r="K3003" s="131">
        <v>0</v>
      </c>
      <c r="L3003" s="131">
        <v>0</v>
      </c>
      <c r="M3003" s="131"/>
      <c r="N3003" s="131"/>
      <c r="O3003" s="131"/>
      <c r="P3003" s="131"/>
      <c r="Q3003" s="7"/>
      <c r="R3003" s="167"/>
      <c r="S3003" s="166"/>
      <c r="T3003" s="131"/>
      <c r="U3003" s="131"/>
      <c r="V3003" s="131"/>
    </row>
    <row r="3004" spans="2:22">
      <c r="B3004" s="137">
        <v>46057</v>
      </c>
      <c r="C3004" s="131" t="s">
        <v>6745</v>
      </c>
      <c r="D3004" s="131" t="s">
        <v>7953</v>
      </c>
      <c r="E3004" s="131">
        <v>1</v>
      </c>
      <c r="F3004" s="131">
        <v>0</v>
      </c>
      <c r="G3004" s="131">
        <v>0</v>
      </c>
      <c r="H3004" s="131">
        <v>0</v>
      </c>
      <c r="I3004" s="131">
        <v>0</v>
      </c>
      <c r="J3004" s="131">
        <v>0</v>
      </c>
      <c r="K3004" s="131">
        <v>0</v>
      </c>
      <c r="L3004" s="131">
        <v>0</v>
      </c>
      <c r="M3004" s="131"/>
      <c r="N3004" s="131"/>
      <c r="O3004" s="131"/>
      <c r="P3004" s="131"/>
      <c r="Q3004" s="7"/>
      <c r="R3004" s="167"/>
      <c r="S3004" s="166"/>
      <c r="T3004" s="131"/>
      <c r="U3004" s="131"/>
      <c r="V3004" s="131"/>
    </row>
    <row r="3005" spans="2:22">
      <c r="B3005" s="137">
        <v>46057</v>
      </c>
      <c r="C3005" s="131" t="s">
        <v>6745</v>
      </c>
      <c r="D3005" s="131" t="s">
        <v>7949</v>
      </c>
      <c r="E3005" s="131">
        <v>7</v>
      </c>
      <c r="F3005" s="131">
        <v>0</v>
      </c>
      <c r="G3005" s="131">
        <v>0</v>
      </c>
      <c r="H3005" s="131">
        <v>0</v>
      </c>
      <c r="I3005" s="131">
        <v>0</v>
      </c>
      <c r="J3005" s="131">
        <v>0</v>
      </c>
      <c r="K3005" s="131">
        <v>0</v>
      </c>
      <c r="L3005" s="131">
        <v>0</v>
      </c>
      <c r="M3005" s="131"/>
      <c r="N3005" s="131"/>
      <c r="O3005" s="131"/>
      <c r="P3005" s="131"/>
      <c r="Q3005" s="7"/>
      <c r="R3005" s="167"/>
      <c r="S3005" s="166"/>
      <c r="T3005" s="131"/>
      <c r="U3005" s="131"/>
      <c r="V3005" s="131"/>
    </row>
    <row r="3006" spans="2:22">
      <c r="B3006" s="137">
        <v>46057</v>
      </c>
      <c r="C3006" s="131" t="s">
        <v>6745</v>
      </c>
      <c r="D3006" s="131" t="s">
        <v>7952</v>
      </c>
      <c r="E3006" s="131">
        <v>1</v>
      </c>
      <c r="F3006" s="131">
        <v>0</v>
      </c>
      <c r="G3006" s="131">
        <v>0</v>
      </c>
      <c r="H3006" s="131">
        <v>0</v>
      </c>
      <c r="I3006" s="131">
        <v>0</v>
      </c>
      <c r="J3006" s="131">
        <v>0</v>
      </c>
      <c r="K3006" s="131">
        <v>0</v>
      </c>
      <c r="L3006" s="131">
        <v>0</v>
      </c>
      <c r="M3006" s="131"/>
      <c r="N3006" s="131"/>
      <c r="O3006" s="131"/>
      <c r="P3006" s="131"/>
      <c r="Q3006" s="7"/>
      <c r="R3006" s="167"/>
      <c r="S3006" s="166"/>
      <c r="T3006" s="131"/>
      <c r="U3006" s="131"/>
      <c r="V3006" s="131"/>
    </row>
    <row r="3007" spans="2:22">
      <c r="B3007" s="137">
        <v>46057</v>
      </c>
      <c r="C3007" s="131" t="s">
        <v>6745</v>
      </c>
      <c r="D3007" s="131" t="s">
        <v>7913</v>
      </c>
      <c r="E3007" s="131">
        <v>2</v>
      </c>
      <c r="F3007" s="11">
        <v>1</v>
      </c>
      <c r="G3007" s="131">
        <v>0</v>
      </c>
      <c r="H3007" s="131">
        <v>5</v>
      </c>
      <c r="I3007" s="131">
        <v>0</v>
      </c>
      <c r="J3007" s="131">
        <v>0</v>
      </c>
      <c r="K3007" s="131">
        <v>0</v>
      </c>
      <c r="L3007" s="131">
        <v>5</v>
      </c>
      <c r="M3007" s="131"/>
      <c r="N3007" s="131"/>
      <c r="O3007" s="131" t="s">
        <v>8001</v>
      </c>
      <c r="P3007" s="131" t="s">
        <v>8004</v>
      </c>
      <c r="Q3007" s="7"/>
      <c r="R3007" s="167"/>
      <c r="S3007" s="166"/>
      <c r="T3007" s="131"/>
      <c r="U3007" s="131"/>
      <c r="V3007" s="131"/>
    </row>
    <row r="3008" spans="2:22">
      <c r="B3008" s="137">
        <v>46057</v>
      </c>
      <c r="C3008" s="131" t="s">
        <v>6745</v>
      </c>
      <c r="D3008" s="131" t="s">
        <v>8005</v>
      </c>
      <c r="E3008" s="131">
        <v>2</v>
      </c>
      <c r="F3008" s="11">
        <v>1</v>
      </c>
      <c r="G3008" s="131">
        <v>0</v>
      </c>
      <c r="H3008" s="131">
        <v>15</v>
      </c>
      <c r="I3008" s="131">
        <v>0</v>
      </c>
      <c r="J3008" s="131">
        <v>0</v>
      </c>
      <c r="K3008" s="131">
        <v>0</v>
      </c>
      <c r="L3008" s="131">
        <v>15</v>
      </c>
      <c r="M3008" s="131"/>
      <c r="N3008" s="131"/>
      <c r="O3008" s="131" t="s">
        <v>8001</v>
      </c>
      <c r="P3008" s="131" t="s">
        <v>7999</v>
      </c>
      <c r="Q3008" s="7"/>
      <c r="R3008" s="167"/>
      <c r="S3008" s="166"/>
      <c r="T3008" s="131"/>
      <c r="U3008" s="131"/>
      <c r="V3008" s="131"/>
    </row>
    <row r="3009" spans="2:22">
      <c r="B3009" s="137">
        <v>46057</v>
      </c>
      <c r="C3009" s="131" t="s">
        <v>6745</v>
      </c>
      <c r="D3009" s="131" t="s">
        <v>7948</v>
      </c>
      <c r="E3009" s="131">
        <v>4</v>
      </c>
      <c r="F3009" s="131">
        <v>0</v>
      </c>
      <c r="G3009" s="131">
        <v>0</v>
      </c>
      <c r="H3009" s="131">
        <v>0</v>
      </c>
      <c r="I3009" s="131">
        <v>0</v>
      </c>
      <c r="J3009" s="131">
        <v>0</v>
      </c>
      <c r="K3009" s="131">
        <v>0</v>
      </c>
      <c r="L3009" s="131">
        <v>0</v>
      </c>
      <c r="M3009" s="131"/>
      <c r="N3009" s="131"/>
      <c r="O3009" s="131"/>
      <c r="P3009" s="131"/>
      <c r="Q3009" s="7"/>
      <c r="R3009" s="167"/>
      <c r="S3009" s="166"/>
      <c r="T3009" s="131"/>
      <c r="U3009" s="131"/>
      <c r="V3009" s="131"/>
    </row>
    <row r="3010" spans="2:22">
      <c r="B3010" s="137">
        <v>46057</v>
      </c>
      <c r="C3010" s="131" t="s">
        <v>6745</v>
      </c>
      <c r="D3010" s="131" t="s">
        <v>7950</v>
      </c>
      <c r="E3010" s="131">
        <v>12</v>
      </c>
      <c r="F3010" s="131">
        <v>0</v>
      </c>
      <c r="G3010" s="131">
        <v>0</v>
      </c>
      <c r="H3010" s="131">
        <v>0</v>
      </c>
      <c r="I3010" s="131">
        <v>0</v>
      </c>
      <c r="J3010" s="131">
        <v>0</v>
      </c>
      <c r="K3010" s="131">
        <v>0</v>
      </c>
      <c r="L3010" s="131">
        <v>0</v>
      </c>
      <c r="M3010" s="131"/>
      <c r="N3010" s="131"/>
      <c r="O3010" s="131"/>
      <c r="P3010" s="131"/>
      <c r="Q3010" s="7"/>
      <c r="R3010" s="167"/>
      <c r="S3010" s="166"/>
      <c r="T3010" s="131"/>
      <c r="U3010" s="131"/>
      <c r="V3010" s="131"/>
    </row>
    <row r="3011" spans="2:22">
      <c r="B3011" s="137">
        <v>46057</v>
      </c>
      <c r="C3011" s="131" t="s">
        <v>6745</v>
      </c>
      <c r="D3011" s="131" t="s">
        <v>7947</v>
      </c>
      <c r="E3011" s="131">
        <v>8</v>
      </c>
      <c r="F3011" s="131">
        <v>0</v>
      </c>
      <c r="G3011" s="131">
        <v>0</v>
      </c>
      <c r="H3011" s="131">
        <v>0</v>
      </c>
      <c r="I3011" s="131">
        <v>0</v>
      </c>
      <c r="J3011" s="131">
        <v>0</v>
      </c>
      <c r="K3011" s="131">
        <v>0</v>
      </c>
      <c r="L3011" s="131">
        <v>0</v>
      </c>
      <c r="M3011" s="131"/>
      <c r="N3011" s="131"/>
      <c r="O3011" s="131"/>
      <c r="P3011" s="131"/>
      <c r="Q3011" s="7"/>
      <c r="R3011" s="167"/>
      <c r="S3011" s="166"/>
      <c r="T3011" s="131"/>
      <c r="U3011" s="131"/>
      <c r="V3011" s="131"/>
    </row>
    <row r="3012" spans="2:22" s="168" customFormat="1">
      <c r="B3012" s="137">
        <v>46057</v>
      </c>
      <c r="C3012" s="131" t="s">
        <v>6745</v>
      </c>
      <c r="D3012" s="131" t="s">
        <v>7993</v>
      </c>
      <c r="E3012" s="131">
        <v>1</v>
      </c>
      <c r="F3012" s="11">
        <v>1</v>
      </c>
      <c r="G3012" s="131">
        <v>0</v>
      </c>
      <c r="H3012" s="131">
        <v>1</v>
      </c>
      <c r="I3012" s="131">
        <v>0</v>
      </c>
      <c r="J3012" s="131">
        <v>0</v>
      </c>
      <c r="K3012" s="131">
        <v>0</v>
      </c>
      <c r="L3012" s="131">
        <v>1</v>
      </c>
      <c r="M3012" s="131"/>
      <c r="N3012" s="131"/>
      <c r="O3012" s="131" t="s">
        <v>7999</v>
      </c>
      <c r="P3012" s="131" t="s">
        <v>7999</v>
      </c>
      <c r="Q3012" s="7"/>
      <c r="R3012" s="167"/>
      <c r="S3012" s="166"/>
      <c r="T3012" s="131"/>
      <c r="U3012" s="131"/>
      <c r="V3012" s="131"/>
    </row>
    <row r="3013" spans="2:22" hidden="1">
      <c r="B3013" s="137">
        <v>46058</v>
      </c>
      <c r="C3013" s="131" t="s">
        <v>8014</v>
      </c>
      <c r="D3013" s="131" t="s">
        <v>8006</v>
      </c>
      <c r="E3013" s="131">
        <v>4</v>
      </c>
      <c r="F3013" s="131">
        <v>0</v>
      </c>
      <c r="G3013" s="131">
        <v>0</v>
      </c>
      <c r="H3013" s="131">
        <v>0</v>
      </c>
      <c r="I3013" s="131">
        <v>0</v>
      </c>
      <c r="J3013" s="131">
        <v>0</v>
      </c>
      <c r="K3013" s="131">
        <v>0</v>
      </c>
      <c r="L3013" s="131">
        <v>0</v>
      </c>
      <c r="M3013" s="131"/>
      <c r="N3013" s="131"/>
      <c r="O3013" s="131"/>
      <c r="P3013" s="131"/>
      <c r="Q3013" s="7"/>
      <c r="R3013" s="167"/>
      <c r="S3013" s="166"/>
      <c r="T3013" s="131"/>
      <c r="U3013" s="131"/>
      <c r="V3013" s="131"/>
    </row>
    <row r="3014" spans="2:22">
      <c r="B3014" s="137">
        <v>46058</v>
      </c>
      <c r="C3014" s="131" t="s">
        <v>6745</v>
      </c>
      <c r="D3014" s="131" t="s">
        <v>8007</v>
      </c>
      <c r="E3014" s="131">
        <v>1</v>
      </c>
      <c r="F3014" s="131">
        <v>0</v>
      </c>
      <c r="G3014" s="131">
        <v>0</v>
      </c>
      <c r="H3014" s="131">
        <v>0</v>
      </c>
      <c r="I3014" s="131">
        <v>0</v>
      </c>
      <c r="J3014" s="131">
        <v>0</v>
      </c>
      <c r="K3014" s="131">
        <v>0</v>
      </c>
      <c r="L3014" s="131">
        <v>0</v>
      </c>
      <c r="M3014" s="131"/>
      <c r="N3014" s="131"/>
      <c r="O3014" s="131"/>
      <c r="P3014" s="131"/>
      <c r="Q3014" s="7"/>
      <c r="R3014" s="167"/>
      <c r="S3014" s="166"/>
      <c r="T3014" s="131"/>
      <c r="U3014" s="131"/>
      <c r="V3014" s="131"/>
    </row>
    <row r="3015" spans="2:22">
      <c r="B3015" s="137">
        <v>46058</v>
      </c>
      <c r="C3015" s="131" t="s">
        <v>6745</v>
      </c>
      <c r="D3015" s="131" t="s">
        <v>8008</v>
      </c>
      <c r="E3015" s="131">
        <v>3</v>
      </c>
      <c r="F3015" s="131">
        <v>0</v>
      </c>
      <c r="G3015" s="131">
        <v>0</v>
      </c>
      <c r="H3015" s="131">
        <v>0</v>
      </c>
      <c r="I3015" s="131">
        <v>0</v>
      </c>
      <c r="J3015" s="131">
        <v>0</v>
      </c>
      <c r="K3015" s="131">
        <v>0</v>
      </c>
      <c r="L3015" s="131">
        <v>0</v>
      </c>
      <c r="M3015" s="131"/>
      <c r="N3015" s="131"/>
      <c r="O3015" s="131"/>
      <c r="P3015" s="131"/>
      <c r="Q3015" s="7"/>
      <c r="R3015" s="167"/>
      <c r="S3015" s="166"/>
      <c r="T3015" s="131"/>
      <c r="U3015" s="131"/>
      <c r="V3015" s="131"/>
    </row>
    <row r="3016" spans="2:22">
      <c r="B3016" s="137">
        <v>46058</v>
      </c>
      <c r="C3016" s="131" t="s">
        <v>6745</v>
      </c>
      <c r="D3016" s="131" t="s">
        <v>8009</v>
      </c>
      <c r="E3016" s="131">
        <v>2</v>
      </c>
      <c r="F3016" s="11">
        <v>0</v>
      </c>
      <c r="G3016" s="131">
        <v>0</v>
      </c>
      <c r="H3016" s="131">
        <v>3</v>
      </c>
      <c r="I3016" s="131">
        <v>0</v>
      </c>
      <c r="J3016" s="131">
        <v>0</v>
      </c>
      <c r="K3016" s="131">
        <v>0</v>
      </c>
      <c r="L3016" s="131">
        <v>3</v>
      </c>
      <c r="M3016" s="131" t="s">
        <v>8017</v>
      </c>
      <c r="N3016" s="131" t="s">
        <v>8018</v>
      </c>
      <c r="O3016" s="131" t="s">
        <v>8017</v>
      </c>
      <c r="P3016" s="131" t="s">
        <v>8019</v>
      </c>
      <c r="Q3016" s="7"/>
      <c r="R3016" s="167"/>
      <c r="S3016" s="166"/>
      <c r="T3016" s="131"/>
      <c r="U3016" s="131"/>
      <c r="V3016" s="131"/>
    </row>
    <row r="3017" spans="2:22">
      <c r="B3017" s="137">
        <v>46058</v>
      </c>
      <c r="C3017" s="131" t="s">
        <v>6745</v>
      </c>
      <c r="D3017" s="131" t="s">
        <v>8010</v>
      </c>
      <c r="E3017" s="131">
        <v>2</v>
      </c>
      <c r="F3017" s="11">
        <v>0</v>
      </c>
      <c r="G3017" s="131">
        <v>0</v>
      </c>
      <c r="H3017" s="131">
        <v>1</v>
      </c>
      <c r="I3017" s="131">
        <v>0</v>
      </c>
      <c r="J3017" s="131">
        <v>0</v>
      </c>
      <c r="K3017" s="131">
        <v>0</v>
      </c>
      <c r="L3017" s="131">
        <v>1</v>
      </c>
      <c r="M3017" s="131" t="s">
        <v>8020</v>
      </c>
      <c r="N3017" s="131" t="s">
        <v>8021</v>
      </c>
      <c r="O3017" s="131"/>
      <c r="P3017" s="131"/>
      <c r="Q3017" s="7"/>
      <c r="R3017" s="167"/>
      <c r="S3017" s="166"/>
      <c r="T3017" s="131"/>
      <c r="U3017" s="131"/>
      <c r="V3017" s="131"/>
    </row>
    <row r="3018" spans="2:22">
      <c r="B3018" s="137">
        <v>46058</v>
      </c>
      <c r="C3018" s="131" t="s">
        <v>6745</v>
      </c>
      <c r="D3018" s="131" t="s">
        <v>8022</v>
      </c>
      <c r="E3018" s="131">
        <v>1</v>
      </c>
      <c r="F3018" s="131">
        <v>0</v>
      </c>
      <c r="G3018" s="131">
        <v>0</v>
      </c>
      <c r="H3018" s="131">
        <v>0</v>
      </c>
      <c r="I3018" s="131">
        <v>0</v>
      </c>
      <c r="J3018" s="131">
        <v>0</v>
      </c>
      <c r="K3018" s="131">
        <v>0</v>
      </c>
      <c r="L3018" s="131">
        <v>0</v>
      </c>
      <c r="M3018" s="131"/>
      <c r="N3018" s="131"/>
      <c r="O3018" s="131"/>
      <c r="P3018" s="131"/>
      <c r="Q3018" s="7"/>
      <c r="R3018" s="167"/>
      <c r="S3018" s="166"/>
      <c r="T3018" s="131"/>
      <c r="U3018" s="131"/>
      <c r="V3018" s="131"/>
    </row>
    <row r="3019" spans="2:22">
      <c r="B3019" s="137">
        <v>46058</v>
      </c>
      <c r="C3019" s="131" t="s">
        <v>6745</v>
      </c>
      <c r="D3019" s="131" t="s">
        <v>8011</v>
      </c>
      <c r="E3019" s="131">
        <v>1</v>
      </c>
      <c r="F3019" s="131">
        <v>0</v>
      </c>
      <c r="G3019" s="131">
        <v>0</v>
      </c>
      <c r="H3019" s="131">
        <v>0</v>
      </c>
      <c r="I3019" s="131">
        <v>0</v>
      </c>
      <c r="J3019" s="131">
        <v>0</v>
      </c>
      <c r="K3019" s="131">
        <v>0</v>
      </c>
      <c r="L3019" s="131">
        <v>0</v>
      </c>
      <c r="M3019" s="131"/>
      <c r="N3019" s="131"/>
      <c r="O3019" s="131"/>
      <c r="P3019" s="131"/>
      <c r="Q3019" s="7"/>
      <c r="R3019" s="167"/>
      <c r="S3019" s="166"/>
      <c r="T3019" s="131"/>
      <c r="U3019" s="131"/>
      <c r="V3019" s="131"/>
    </row>
    <row r="3020" spans="2:22">
      <c r="B3020" s="137">
        <v>46058</v>
      </c>
      <c r="C3020" s="131" t="s">
        <v>6745</v>
      </c>
      <c r="D3020" s="131" t="s">
        <v>8012</v>
      </c>
      <c r="E3020" s="131">
        <v>1</v>
      </c>
      <c r="F3020" s="11">
        <v>0</v>
      </c>
      <c r="G3020" s="131">
        <v>0</v>
      </c>
      <c r="H3020" s="131">
        <v>2</v>
      </c>
      <c r="I3020" s="131">
        <v>0</v>
      </c>
      <c r="J3020" s="131">
        <v>0</v>
      </c>
      <c r="K3020" s="131">
        <v>0</v>
      </c>
      <c r="L3020" s="131">
        <v>2</v>
      </c>
      <c r="M3020" s="131"/>
      <c r="N3020" s="131"/>
      <c r="O3020" s="131" t="s">
        <v>8017</v>
      </c>
      <c r="P3020" s="131" t="s">
        <v>8021</v>
      </c>
      <c r="Q3020" s="7"/>
      <c r="R3020" s="167"/>
      <c r="S3020" s="166"/>
      <c r="T3020" s="131"/>
      <c r="U3020" s="131"/>
      <c r="V3020" s="131"/>
    </row>
    <row r="3021" spans="2:22">
      <c r="B3021" s="137">
        <v>46058</v>
      </c>
      <c r="C3021" s="131" t="s">
        <v>6745</v>
      </c>
      <c r="D3021" s="131" t="s">
        <v>7971</v>
      </c>
      <c r="E3021" s="131">
        <v>3</v>
      </c>
      <c r="F3021" s="131">
        <v>0</v>
      </c>
      <c r="G3021" s="131">
        <v>0</v>
      </c>
      <c r="H3021" s="131">
        <v>0</v>
      </c>
      <c r="I3021" s="131">
        <v>0</v>
      </c>
      <c r="J3021" s="131">
        <v>0</v>
      </c>
      <c r="K3021" s="131">
        <v>0</v>
      </c>
      <c r="L3021" s="131">
        <v>0</v>
      </c>
      <c r="M3021" s="131"/>
      <c r="N3021" s="131"/>
      <c r="O3021" s="131"/>
      <c r="P3021" s="131"/>
      <c r="Q3021" s="7"/>
      <c r="R3021" s="167"/>
      <c r="S3021" s="166"/>
      <c r="T3021" s="131"/>
      <c r="U3021" s="131"/>
      <c r="V3021" s="131"/>
    </row>
    <row r="3022" spans="2:22">
      <c r="B3022" s="137">
        <v>46058</v>
      </c>
      <c r="C3022" s="131" t="s">
        <v>6745</v>
      </c>
      <c r="D3022" s="131" t="s">
        <v>7973</v>
      </c>
      <c r="E3022" s="131">
        <v>1</v>
      </c>
      <c r="F3022" s="131">
        <v>0</v>
      </c>
      <c r="G3022" s="131">
        <v>0</v>
      </c>
      <c r="H3022" s="131">
        <v>0</v>
      </c>
      <c r="I3022" s="131">
        <v>0</v>
      </c>
      <c r="J3022" s="131">
        <v>0</v>
      </c>
      <c r="K3022" s="131">
        <v>0</v>
      </c>
      <c r="L3022" s="131">
        <v>0</v>
      </c>
      <c r="M3022" s="131"/>
      <c r="N3022" s="131"/>
      <c r="O3022" s="131"/>
      <c r="P3022" s="131"/>
      <c r="Q3022" s="7"/>
      <c r="R3022" s="167"/>
      <c r="S3022" s="166"/>
      <c r="T3022" s="131"/>
      <c r="U3022" s="131"/>
      <c r="V3022" s="131"/>
    </row>
    <row r="3023" spans="2:22">
      <c r="B3023" s="137">
        <v>46058</v>
      </c>
      <c r="C3023" s="131" t="s">
        <v>6745</v>
      </c>
      <c r="D3023" s="131" t="s">
        <v>7974</v>
      </c>
      <c r="E3023" s="131">
        <v>1</v>
      </c>
      <c r="F3023" s="131">
        <v>0</v>
      </c>
      <c r="G3023" s="131">
        <v>0</v>
      </c>
      <c r="H3023" s="131">
        <v>0</v>
      </c>
      <c r="I3023" s="131">
        <v>0</v>
      </c>
      <c r="J3023" s="131">
        <v>0</v>
      </c>
      <c r="K3023" s="131">
        <v>0</v>
      </c>
      <c r="L3023" s="131">
        <v>0</v>
      </c>
      <c r="M3023" s="131"/>
      <c r="N3023" s="131"/>
      <c r="O3023" s="131"/>
      <c r="P3023" s="131"/>
      <c r="Q3023" s="7"/>
      <c r="R3023" s="167"/>
      <c r="S3023" s="166"/>
      <c r="T3023" s="131"/>
      <c r="U3023" s="131"/>
      <c r="V3023" s="131"/>
    </row>
    <row r="3024" spans="2:22" hidden="1">
      <c r="B3024" s="137">
        <v>46058</v>
      </c>
      <c r="C3024" s="131" t="s">
        <v>8014</v>
      </c>
      <c r="D3024" s="131" t="s">
        <v>8013</v>
      </c>
      <c r="E3024" s="131">
        <v>1</v>
      </c>
      <c r="F3024" s="131">
        <v>0</v>
      </c>
      <c r="G3024" s="131">
        <v>0</v>
      </c>
      <c r="H3024" s="131">
        <v>0</v>
      </c>
      <c r="I3024" s="131">
        <v>0</v>
      </c>
      <c r="J3024" s="131">
        <v>0</v>
      </c>
      <c r="K3024" s="131">
        <v>0</v>
      </c>
      <c r="L3024" s="131">
        <v>0</v>
      </c>
      <c r="M3024" s="131"/>
      <c r="N3024" s="131"/>
      <c r="O3024" s="131"/>
      <c r="P3024" s="131"/>
      <c r="Q3024" s="7"/>
      <c r="R3024" s="167"/>
      <c r="S3024" s="166"/>
      <c r="T3024" s="131"/>
      <c r="U3024" s="131"/>
      <c r="V3024" s="131"/>
    </row>
    <row r="3025" spans="2:22">
      <c r="B3025" s="137">
        <v>46058</v>
      </c>
      <c r="C3025" s="131" t="s">
        <v>6745</v>
      </c>
      <c r="D3025" s="131" t="s">
        <v>7993</v>
      </c>
      <c r="E3025" s="131">
        <v>1</v>
      </c>
      <c r="F3025" s="11">
        <v>1</v>
      </c>
      <c r="G3025" s="131">
        <v>0</v>
      </c>
      <c r="H3025" s="131">
        <v>3</v>
      </c>
      <c r="I3025" s="131">
        <v>0</v>
      </c>
      <c r="J3025" s="131">
        <v>0</v>
      </c>
      <c r="K3025" s="131">
        <v>0</v>
      </c>
      <c r="L3025" s="131">
        <v>3</v>
      </c>
      <c r="M3025" s="131"/>
      <c r="N3025" s="131"/>
      <c r="O3025" s="131" t="s">
        <v>8020</v>
      </c>
      <c r="P3025" s="131" t="s">
        <v>8017</v>
      </c>
      <c r="Q3025" s="7"/>
      <c r="R3025" s="167"/>
      <c r="S3025" s="166"/>
      <c r="T3025" s="131"/>
      <c r="U3025" s="131"/>
      <c r="V3025" s="131"/>
    </row>
    <row r="3026" spans="2:22">
      <c r="B3026" s="137">
        <v>46058</v>
      </c>
      <c r="C3026" s="131" t="s">
        <v>6745</v>
      </c>
      <c r="D3026" s="131" t="s">
        <v>7968</v>
      </c>
      <c r="E3026" s="131">
        <v>1</v>
      </c>
      <c r="F3026" s="11">
        <v>1</v>
      </c>
      <c r="G3026" s="131">
        <v>0</v>
      </c>
      <c r="H3026" s="131">
        <v>14</v>
      </c>
      <c r="I3026" s="131">
        <v>0</v>
      </c>
      <c r="J3026" s="131">
        <v>0</v>
      </c>
      <c r="K3026" s="131">
        <v>0</v>
      </c>
      <c r="L3026" s="131">
        <v>14</v>
      </c>
      <c r="M3026" s="131" t="s">
        <v>8023</v>
      </c>
      <c r="N3026" s="131" t="s">
        <v>8019</v>
      </c>
      <c r="O3026" s="131" t="s">
        <v>8019</v>
      </c>
      <c r="P3026" s="131" t="s">
        <v>8018</v>
      </c>
      <c r="Q3026" s="7"/>
      <c r="R3026" s="167"/>
      <c r="S3026" s="166"/>
      <c r="T3026" s="131"/>
      <c r="U3026" s="131"/>
      <c r="V3026" s="131"/>
    </row>
    <row r="3027" spans="2:22" hidden="1">
      <c r="B3027" s="137">
        <v>46059</v>
      </c>
      <c r="C3027" s="131" t="s">
        <v>3904</v>
      </c>
      <c r="D3027" s="131" t="s">
        <v>8026</v>
      </c>
      <c r="E3027" s="131">
        <v>3</v>
      </c>
      <c r="F3027" s="131">
        <v>0</v>
      </c>
      <c r="G3027" s="131">
        <v>0</v>
      </c>
      <c r="H3027" s="131">
        <v>0</v>
      </c>
      <c r="I3027" s="131">
        <v>0</v>
      </c>
      <c r="J3027" s="131">
        <v>0</v>
      </c>
      <c r="K3027" s="131">
        <v>0</v>
      </c>
      <c r="L3027" s="131">
        <v>0</v>
      </c>
      <c r="M3027" s="131"/>
      <c r="N3027" s="131"/>
      <c r="O3027" s="131"/>
      <c r="P3027" s="131"/>
      <c r="Q3027" s="7"/>
      <c r="R3027" s="167"/>
      <c r="S3027" s="166"/>
      <c r="T3027" s="131"/>
      <c r="U3027" s="131"/>
      <c r="V3027" s="131"/>
    </row>
    <row r="3028" spans="2:22" hidden="1">
      <c r="B3028" s="137">
        <v>46059</v>
      </c>
      <c r="C3028" s="131" t="s">
        <v>3904</v>
      </c>
      <c r="D3028" s="131" t="s">
        <v>8027</v>
      </c>
      <c r="E3028" s="131">
        <v>2</v>
      </c>
      <c r="F3028" s="131">
        <v>0</v>
      </c>
      <c r="G3028" s="131">
        <v>0</v>
      </c>
      <c r="H3028" s="131">
        <v>0</v>
      </c>
      <c r="I3028" s="131">
        <v>0</v>
      </c>
      <c r="J3028" s="131">
        <v>0</v>
      </c>
      <c r="K3028" s="131">
        <v>0</v>
      </c>
      <c r="L3028" s="131">
        <v>0</v>
      </c>
      <c r="M3028" s="131"/>
      <c r="N3028" s="131"/>
      <c r="O3028" s="131"/>
      <c r="P3028" s="131"/>
      <c r="Q3028" s="7"/>
      <c r="R3028" s="167"/>
      <c r="S3028" s="166"/>
      <c r="T3028" s="131"/>
      <c r="U3028" s="131"/>
      <c r="V3028" s="131"/>
    </row>
    <row r="3029" spans="2:22" hidden="1">
      <c r="B3029" s="137">
        <v>46059</v>
      </c>
      <c r="C3029" s="131" t="s">
        <v>3904</v>
      </c>
      <c r="D3029" s="131" t="s">
        <v>8028</v>
      </c>
      <c r="E3029" s="131">
        <v>2</v>
      </c>
      <c r="F3029" s="131">
        <v>0</v>
      </c>
      <c r="G3029" s="131">
        <v>0</v>
      </c>
      <c r="H3029" s="131">
        <v>0</v>
      </c>
      <c r="I3029" s="131">
        <v>0</v>
      </c>
      <c r="J3029" s="131">
        <v>0</v>
      </c>
      <c r="K3029" s="131">
        <v>0</v>
      </c>
      <c r="L3029" s="131">
        <v>0</v>
      </c>
      <c r="M3029" s="131"/>
      <c r="N3029" s="131"/>
      <c r="O3029" s="131"/>
      <c r="P3029" s="131"/>
      <c r="Q3029" s="7"/>
      <c r="R3029" s="167"/>
      <c r="S3029" s="166"/>
      <c r="T3029" s="131"/>
      <c r="U3029" s="131"/>
      <c r="V3029" s="131"/>
    </row>
    <row r="3030" spans="2:22" hidden="1">
      <c r="B3030" s="137">
        <v>46059</v>
      </c>
      <c r="C3030" s="131" t="s">
        <v>3904</v>
      </c>
      <c r="D3030" s="131" t="s">
        <v>8029</v>
      </c>
      <c r="E3030" s="131">
        <v>1</v>
      </c>
      <c r="F3030" s="131">
        <v>0</v>
      </c>
      <c r="G3030" s="131">
        <v>0</v>
      </c>
      <c r="H3030" s="131">
        <v>0</v>
      </c>
      <c r="I3030" s="131">
        <v>0</v>
      </c>
      <c r="J3030" s="131">
        <v>0</v>
      </c>
      <c r="K3030" s="131">
        <v>0</v>
      </c>
      <c r="L3030" s="131">
        <v>0</v>
      </c>
      <c r="M3030" s="131"/>
      <c r="N3030" s="131"/>
      <c r="O3030" s="131"/>
      <c r="P3030" s="131"/>
      <c r="Q3030" s="7"/>
      <c r="R3030" s="167"/>
      <c r="S3030" s="166"/>
      <c r="T3030" s="131"/>
      <c r="U3030" s="131"/>
      <c r="V3030" s="131"/>
    </row>
    <row r="3031" spans="2:22" hidden="1">
      <c r="B3031" s="137">
        <v>46059</v>
      </c>
      <c r="C3031" s="131" t="s">
        <v>3904</v>
      </c>
      <c r="D3031" s="131" t="s">
        <v>8030</v>
      </c>
      <c r="E3031" s="131">
        <v>1</v>
      </c>
      <c r="F3031" s="131">
        <v>0</v>
      </c>
      <c r="G3031" s="131">
        <v>0</v>
      </c>
      <c r="H3031" s="131">
        <v>0</v>
      </c>
      <c r="I3031" s="131">
        <v>0</v>
      </c>
      <c r="J3031" s="131">
        <v>0</v>
      </c>
      <c r="K3031" s="131">
        <v>0</v>
      </c>
      <c r="L3031" s="131">
        <v>0</v>
      </c>
      <c r="M3031" s="131"/>
      <c r="N3031" s="131"/>
      <c r="O3031" s="131"/>
      <c r="P3031" s="131"/>
      <c r="Q3031" s="7"/>
      <c r="R3031" s="167"/>
      <c r="S3031" s="166"/>
      <c r="T3031" s="131"/>
      <c r="U3031" s="131"/>
      <c r="V3031" s="131"/>
    </row>
    <row r="3032" spans="2:22" hidden="1">
      <c r="B3032" s="137">
        <v>46059</v>
      </c>
      <c r="C3032" s="131" t="s">
        <v>3904</v>
      </c>
      <c r="D3032" s="131" t="s">
        <v>8031</v>
      </c>
      <c r="E3032" s="131">
        <v>2</v>
      </c>
      <c r="F3032" s="131">
        <v>0</v>
      </c>
      <c r="G3032" s="131">
        <v>0</v>
      </c>
      <c r="H3032" s="131">
        <v>0</v>
      </c>
      <c r="I3032" s="131">
        <v>0</v>
      </c>
      <c r="J3032" s="131">
        <v>0</v>
      </c>
      <c r="K3032" s="131">
        <v>0</v>
      </c>
      <c r="L3032" s="131">
        <v>0</v>
      </c>
      <c r="M3032" s="131"/>
      <c r="N3032" s="131"/>
      <c r="O3032" s="131"/>
      <c r="P3032" s="131"/>
      <c r="Q3032" s="7"/>
      <c r="R3032" s="167"/>
      <c r="S3032" s="166"/>
      <c r="T3032" s="131"/>
      <c r="U3032" s="131"/>
      <c r="V3032" s="131"/>
    </row>
    <row r="3033" spans="2:22" hidden="1">
      <c r="B3033" s="137">
        <v>46059</v>
      </c>
      <c r="C3033" s="131" t="s">
        <v>3904</v>
      </c>
      <c r="D3033" s="131" t="s">
        <v>8032</v>
      </c>
      <c r="E3033" s="131">
        <v>1</v>
      </c>
      <c r="F3033" s="131">
        <v>0</v>
      </c>
      <c r="G3033" s="131">
        <v>0</v>
      </c>
      <c r="H3033" s="131">
        <v>0</v>
      </c>
      <c r="I3033" s="131">
        <v>0</v>
      </c>
      <c r="J3033" s="131">
        <v>0</v>
      </c>
      <c r="K3033" s="131">
        <v>0</v>
      </c>
      <c r="L3033" s="131">
        <v>0</v>
      </c>
      <c r="M3033" s="131"/>
      <c r="N3033" s="131"/>
      <c r="O3033" s="131"/>
      <c r="P3033" s="131"/>
      <c r="Q3033" s="7"/>
      <c r="R3033" s="167"/>
      <c r="S3033" s="166"/>
      <c r="T3033" s="131"/>
      <c r="U3033" s="131"/>
      <c r="V3033" s="131"/>
    </row>
    <row r="3034" spans="2:22" hidden="1">
      <c r="B3034" s="137">
        <v>46059</v>
      </c>
      <c r="C3034" s="131" t="s">
        <v>3904</v>
      </c>
      <c r="D3034" s="131" t="s">
        <v>8033</v>
      </c>
      <c r="E3034" s="131">
        <v>1</v>
      </c>
      <c r="F3034" s="131">
        <v>0</v>
      </c>
      <c r="G3034" s="131">
        <v>0</v>
      </c>
      <c r="H3034" s="131">
        <v>0</v>
      </c>
      <c r="I3034" s="131">
        <v>0</v>
      </c>
      <c r="J3034" s="131">
        <v>0</v>
      </c>
      <c r="K3034" s="131">
        <v>0</v>
      </c>
      <c r="L3034" s="131">
        <v>0</v>
      </c>
      <c r="M3034" s="131"/>
      <c r="N3034" s="131"/>
      <c r="O3034" s="131"/>
      <c r="P3034" s="131"/>
      <c r="Q3034" s="7"/>
      <c r="R3034" s="167"/>
      <c r="S3034" s="166"/>
      <c r="T3034" s="131"/>
      <c r="U3034" s="131"/>
      <c r="V3034" s="131"/>
    </row>
    <row r="3035" spans="2:22" hidden="1">
      <c r="B3035" s="137">
        <v>46059</v>
      </c>
      <c r="C3035" s="131" t="s">
        <v>3904</v>
      </c>
      <c r="D3035" s="131" t="s">
        <v>8034</v>
      </c>
      <c r="E3035" s="131">
        <v>2</v>
      </c>
      <c r="F3035" s="11">
        <v>0</v>
      </c>
      <c r="G3035" s="131">
        <v>0</v>
      </c>
      <c r="H3035" s="131">
        <v>0</v>
      </c>
      <c r="I3035" s="131">
        <v>1</v>
      </c>
      <c r="J3035" s="131">
        <v>0</v>
      </c>
      <c r="K3035" s="131">
        <v>0</v>
      </c>
      <c r="L3035" s="131">
        <v>1</v>
      </c>
      <c r="M3035" s="131" t="s">
        <v>8058</v>
      </c>
      <c r="N3035" s="131"/>
      <c r="O3035" s="131"/>
      <c r="P3035" s="131"/>
      <c r="Q3035" s="7"/>
      <c r="R3035" s="167"/>
      <c r="S3035" s="166"/>
      <c r="T3035" s="131"/>
      <c r="U3035" s="131"/>
      <c r="V3035" s="131"/>
    </row>
    <row r="3036" spans="2:22" hidden="1">
      <c r="B3036" s="137">
        <v>46059</v>
      </c>
      <c r="C3036" s="131" t="s">
        <v>3904</v>
      </c>
      <c r="D3036" s="131" t="s">
        <v>8035</v>
      </c>
      <c r="E3036" s="131">
        <v>1</v>
      </c>
      <c r="F3036" s="131">
        <v>0</v>
      </c>
      <c r="G3036" s="131">
        <v>0</v>
      </c>
      <c r="H3036" s="131">
        <v>0</v>
      </c>
      <c r="I3036" s="131">
        <v>0</v>
      </c>
      <c r="J3036" s="131">
        <v>0</v>
      </c>
      <c r="K3036" s="131">
        <v>0</v>
      </c>
      <c r="L3036" s="131">
        <v>0</v>
      </c>
      <c r="M3036" s="131"/>
      <c r="N3036" s="131"/>
      <c r="O3036" s="131"/>
      <c r="P3036" s="131"/>
      <c r="Q3036" s="7"/>
      <c r="R3036" s="167"/>
      <c r="S3036" s="166"/>
      <c r="T3036" s="131"/>
      <c r="U3036" s="131"/>
      <c r="V3036" s="131"/>
    </row>
    <row r="3037" spans="2:22" hidden="1">
      <c r="B3037" s="137">
        <v>46059</v>
      </c>
      <c r="C3037" s="131" t="s">
        <v>3904</v>
      </c>
      <c r="D3037" s="131" t="s">
        <v>8036</v>
      </c>
      <c r="E3037" s="131">
        <v>1</v>
      </c>
      <c r="F3037" s="131">
        <v>0</v>
      </c>
      <c r="G3037" s="131">
        <v>0</v>
      </c>
      <c r="H3037" s="131">
        <v>0</v>
      </c>
      <c r="I3037" s="131">
        <v>0</v>
      </c>
      <c r="J3037" s="131">
        <v>0</v>
      </c>
      <c r="K3037" s="131">
        <v>0</v>
      </c>
      <c r="L3037" s="131">
        <v>0</v>
      </c>
      <c r="M3037" s="131"/>
      <c r="N3037" s="131"/>
      <c r="O3037" s="131"/>
      <c r="P3037" s="131"/>
      <c r="Q3037" s="7"/>
      <c r="R3037" s="167"/>
      <c r="S3037" s="166"/>
      <c r="T3037" s="131"/>
      <c r="U3037" s="131"/>
      <c r="V3037" s="131"/>
    </row>
    <row r="3038" spans="2:22" hidden="1">
      <c r="B3038" s="137">
        <v>46059</v>
      </c>
      <c r="C3038" s="131" t="s">
        <v>3904</v>
      </c>
      <c r="D3038" s="131" t="s">
        <v>8037</v>
      </c>
      <c r="E3038" s="131">
        <v>1</v>
      </c>
      <c r="F3038" s="11">
        <v>0</v>
      </c>
      <c r="G3038" s="131">
        <v>0</v>
      </c>
      <c r="H3038" s="131">
        <v>1</v>
      </c>
      <c r="I3038" s="131">
        <v>0</v>
      </c>
      <c r="J3038" s="131">
        <v>0</v>
      </c>
      <c r="K3038" s="131">
        <v>0</v>
      </c>
      <c r="L3038" s="131">
        <v>1</v>
      </c>
      <c r="M3038" s="131"/>
      <c r="N3038" s="131"/>
      <c r="O3038" s="131" t="s">
        <v>8059</v>
      </c>
      <c r="P3038" s="131" t="s">
        <v>8056</v>
      </c>
      <c r="Q3038" s="7"/>
      <c r="R3038" s="167"/>
      <c r="S3038" s="166"/>
      <c r="T3038" s="131"/>
      <c r="U3038" s="131"/>
      <c r="V3038" s="131"/>
    </row>
    <row r="3039" spans="2:22" hidden="1">
      <c r="B3039" s="137">
        <v>46059</v>
      </c>
      <c r="C3039" s="131" t="s">
        <v>3904</v>
      </c>
      <c r="D3039" s="131" t="s">
        <v>8038</v>
      </c>
      <c r="E3039" s="131">
        <v>5</v>
      </c>
      <c r="F3039" s="11">
        <v>0</v>
      </c>
      <c r="G3039" s="131">
        <v>0</v>
      </c>
      <c r="H3039" s="131">
        <v>5</v>
      </c>
      <c r="I3039" s="131">
        <v>0</v>
      </c>
      <c r="J3039" s="131">
        <v>0</v>
      </c>
      <c r="K3039" s="131">
        <v>0</v>
      </c>
      <c r="L3039" s="131">
        <v>5</v>
      </c>
      <c r="M3039" s="131"/>
      <c r="N3039" s="131"/>
      <c r="O3039" s="131" t="s">
        <v>8057</v>
      </c>
      <c r="P3039" s="131" t="s">
        <v>8056</v>
      </c>
      <c r="Q3039" s="7"/>
      <c r="R3039" s="167"/>
      <c r="S3039" s="166"/>
      <c r="T3039" s="131"/>
      <c r="U3039" s="131"/>
      <c r="V3039" s="131"/>
    </row>
    <row r="3040" spans="2:22">
      <c r="B3040" s="137">
        <v>46059</v>
      </c>
      <c r="C3040" s="131" t="s">
        <v>6745</v>
      </c>
      <c r="D3040" s="131" t="s">
        <v>7967</v>
      </c>
      <c r="E3040" s="131">
        <v>1</v>
      </c>
      <c r="F3040" s="131">
        <v>0</v>
      </c>
      <c r="G3040" s="131">
        <v>0</v>
      </c>
      <c r="H3040" s="131">
        <v>0</v>
      </c>
      <c r="I3040" s="131">
        <v>0</v>
      </c>
      <c r="J3040" s="131">
        <v>0</v>
      </c>
      <c r="K3040" s="131">
        <v>0</v>
      </c>
      <c r="L3040" s="131">
        <v>0</v>
      </c>
      <c r="M3040" s="131"/>
      <c r="N3040" s="131"/>
      <c r="O3040" s="131"/>
      <c r="P3040" s="131"/>
      <c r="Q3040" s="7"/>
      <c r="R3040" s="167"/>
      <c r="S3040" s="166"/>
      <c r="T3040" s="131"/>
      <c r="U3040" s="131"/>
      <c r="V3040" s="131"/>
    </row>
    <row r="3041" spans="2:22">
      <c r="B3041" s="137">
        <v>46059</v>
      </c>
      <c r="C3041" s="131" t="s">
        <v>6745</v>
      </c>
      <c r="D3041" s="131" t="s">
        <v>7990</v>
      </c>
      <c r="E3041" s="131">
        <v>13</v>
      </c>
      <c r="F3041" s="11">
        <v>0</v>
      </c>
      <c r="G3041" s="131">
        <v>0</v>
      </c>
      <c r="H3041" s="131">
        <v>0</v>
      </c>
      <c r="I3041" s="131">
        <v>1</v>
      </c>
      <c r="J3041" s="131">
        <v>0</v>
      </c>
      <c r="K3041" s="131">
        <v>0</v>
      </c>
      <c r="L3041" s="131">
        <v>1</v>
      </c>
      <c r="M3041" s="131" t="s">
        <v>8056</v>
      </c>
      <c r="N3041" s="131"/>
      <c r="O3041" s="131"/>
      <c r="P3041" s="131"/>
      <c r="Q3041" s="7"/>
      <c r="R3041" s="167"/>
      <c r="S3041" s="166"/>
      <c r="T3041" s="131"/>
      <c r="U3041" s="131"/>
      <c r="V3041" s="131"/>
    </row>
    <row r="3042" spans="2:22">
      <c r="B3042" s="137">
        <v>46059</v>
      </c>
      <c r="C3042" s="131" t="s">
        <v>6745</v>
      </c>
      <c r="D3042" s="131" t="s">
        <v>8060</v>
      </c>
      <c r="E3042" s="131">
        <v>1</v>
      </c>
      <c r="F3042" s="131">
        <v>0</v>
      </c>
      <c r="G3042" s="131">
        <v>0</v>
      </c>
      <c r="H3042" s="131">
        <v>0</v>
      </c>
      <c r="I3042" s="131">
        <v>0</v>
      </c>
      <c r="J3042" s="131">
        <v>0</v>
      </c>
      <c r="K3042" s="131">
        <v>0</v>
      </c>
      <c r="L3042" s="131">
        <v>0</v>
      </c>
      <c r="M3042" s="131"/>
      <c r="N3042" s="131"/>
      <c r="O3042" s="131"/>
      <c r="P3042" s="131"/>
      <c r="Q3042" s="7"/>
      <c r="R3042" s="167"/>
      <c r="S3042" s="166"/>
      <c r="T3042" s="131"/>
      <c r="U3042" s="131"/>
      <c r="V3042" s="131"/>
    </row>
    <row r="3043" spans="2:22" hidden="1">
      <c r="B3043" s="137">
        <v>46059</v>
      </c>
      <c r="C3043" s="131" t="s">
        <v>3904</v>
      </c>
      <c r="D3043" s="131" t="s">
        <v>8039</v>
      </c>
      <c r="E3043" s="131">
        <v>7</v>
      </c>
      <c r="F3043" s="131">
        <v>0</v>
      </c>
      <c r="G3043" s="131">
        <v>0</v>
      </c>
      <c r="H3043" s="131">
        <v>0</v>
      </c>
      <c r="I3043" s="131">
        <v>0</v>
      </c>
      <c r="J3043" s="131">
        <v>0</v>
      </c>
      <c r="K3043" s="131">
        <v>0</v>
      </c>
      <c r="L3043" s="131">
        <v>0</v>
      </c>
      <c r="M3043" s="131"/>
      <c r="N3043" s="131"/>
      <c r="O3043" s="131"/>
      <c r="P3043" s="131"/>
      <c r="Q3043" s="7"/>
      <c r="R3043" s="167"/>
      <c r="S3043" s="166"/>
      <c r="T3043" s="131"/>
      <c r="U3043" s="131"/>
      <c r="V3043" s="131"/>
    </row>
    <row r="3044" spans="2:22">
      <c r="B3044" s="137">
        <v>46059</v>
      </c>
      <c r="C3044" s="131" t="s">
        <v>6745</v>
      </c>
      <c r="D3044" s="131" t="s">
        <v>7946</v>
      </c>
      <c r="E3044" s="131">
        <v>1</v>
      </c>
      <c r="F3044" s="131">
        <v>0</v>
      </c>
      <c r="G3044" s="131">
        <v>0</v>
      </c>
      <c r="H3044" s="131">
        <v>0</v>
      </c>
      <c r="I3044" s="131">
        <v>0</v>
      </c>
      <c r="J3044" s="131">
        <v>0</v>
      </c>
      <c r="K3044" s="131">
        <v>0</v>
      </c>
      <c r="L3044" s="131">
        <v>0</v>
      </c>
      <c r="M3044" s="131"/>
      <c r="N3044" s="131"/>
      <c r="O3044" s="131"/>
      <c r="P3044" s="131"/>
      <c r="Q3044" s="7"/>
      <c r="R3044" s="167"/>
      <c r="S3044" s="166"/>
      <c r="T3044" s="131"/>
      <c r="U3044" s="131"/>
      <c r="V3044" s="131"/>
    </row>
    <row r="3045" spans="2:22" hidden="1">
      <c r="B3045" s="137">
        <v>46059</v>
      </c>
      <c r="C3045" s="131" t="s">
        <v>3904</v>
      </c>
      <c r="D3045" s="131" t="s">
        <v>8040</v>
      </c>
      <c r="E3045" s="131">
        <v>1</v>
      </c>
      <c r="F3045" s="131">
        <v>0</v>
      </c>
      <c r="G3045" s="131">
        <v>0</v>
      </c>
      <c r="H3045" s="131">
        <v>0</v>
      </c>
      <c r="I3045" s="131">
        <v>0</v>
      </c>
      <c r="J3045" s="131">
        <v>0</v>
      </c>
      <c r="K3045" s="131">
        <v>0</v>
      </c>
      <c r="L3045" s="131">
        <v>0</v>
      </c>
      <c r="M3045" s="131"/>
      <c r="N3045" s="131"/>
      <c r="O3045" s="131"/>
      <c r="P3045" s="131"/>
      <c r="Q3045" s="7"/>
      <c r="R3045" s="167"/>
      <c r="S3045" s="166"/>
      <c r="T3045" s="131"/>
      <c r="U3045" s="131"/>
      <c r="V3045" s="131"/>
    </row>
    <row r="3046" spans="2:22" hidden="1">
      <c r="B3046" s="137">
        <v>46059</v>
      </c>
      <c r="C3046" s="131" t="s">
        <v>3904</v>
      </c>
      <c r="D3046" s="131" t="s">
        <v>8041</v>
      </c>
      <c r="E3046" s="131">
        <v>1</v>
      </c>
      <c r="F3046" s="131">
        <v>0</v>
      </c>
      <c r="G3046" s="131">
        <v>0</v>
      </c>
      <c r="H3046" s="131">
        <v>0</v>
      </c>
      <c r="I3046" s="131">
        <v>0</v>
      </c>
      <c r="J3046" s="131">
        <v>0</v>
      </c>
      <c r="K3046" s="131">
        <v>0</v>
      </c>
      <c r="L3046" s="131">
        <v>0</v>
      </c>
      <c r="M3046" s="131"/>
      <c r="N3046" s="131"/>
      <c r="O3046" s="131"/>
      <c r="P3046" s="131"/>
      <c r="Q3046" s="7"/>
      <c r="R3046" s="167"/>
      <c r="S3046" s="166"/>
      <c r="T3046" s="131"/>
      <c r="U3046" s="131"/>
      <c r="V3046" s="131"/>
    </row>
    <row r="3047" spans="2:22" hidden="1">
      <c r="B3047" s="137">
        <v>46059</v>
      </c>
      <c r="C3047" s="131" t="s">
        <v>3904</v>
      </c>
      <c r="D3047" s="131" t="s">
        <v>8042</v>
      </c>
      <c r="E3047" s="131">
        <v>2</v>
      </c>
      <c r="F3047" s="131">
        <v>0</v>
      </c>
      <c r="G3047" s="131">
        <v>0</v>
      </c>
      <c r="H3047" s="131">
        <v>0</v>
      </c>
      <c r="I3047" s="131">
        <v>0</v>
      </c>
      <c r="J3047" s="131">
        <v>0</v>
      </c>
      <c r="K3047" s="131">
        <v>0</v>
      </c>
      <c r="L3047" s="131">
        <v>0</v>
      </c>
      <c r="M3047" s="131"/>
      <c r="N3047" s="131"/>
      <c r="O3047" s="131"/>
      <c r="P3047" s="131"/>
      <c r="Q3047" s="7"/>
      <c r="R3047" s="167"/>
      <c r="S3047" s="166"/>
      <c r="T3047" s="131"/>
      <c r="U3047" s="131"/>
      <c r="V3047" s="131"/>
    </row>
    <row r="3048" spans="2:22" hidden="1">
      <c r="B3048" s="137">
        <v>46059</v>
      </c>
      <c r="C3048" s="131" t="s">
        <v>3904</v>
      </c>
      <c r="D3048" s="131" t="s">
        <v>8043</v>
      </c>
      <c r="E3048" s="131">
        <v>2</v>
      </c>
      <c r="F3048" s="131">
        <v>0</v>
      </c>
      <c r="G3048" s="131">
        <v>0</v>
      </c>
      <c r="H3048" s="131">
        <v>0</v>
      </c>
      <c r="I3048" s="131">
        <v>0</v>
      </c>
      <c r="J3048" s="131">
        <v>0</v>
      </c>
      <c r="K3048" s="131">
        <v>0</v>
      </c>
      <c r="L3048" s="131">
        <v>0</v>
      </c>
      <c r="M3048" s="131"/>
      <c r="N3048" s="131"/>
      <c r="O3048" s="131"/>
      <c r="P3048" s="131"/>
      <c r="Q3048" s="7"/>
      <c r="R3048" s="167"/>
      <c r="S3048" s="166"/>
      <c r="T3048" s="131"/>
      <c r="U3048" s="131"/>
      <c r="V3048" s="131"/>
    </row>
    <row r="3049" spans="2:22">
      <c r="B3049" s="137">
        <v>46059</v>
      </c>
      <c r="C3049" s="131" t="s">
        <v>6745</v>
      </c>
      <c r="D3049" s="131" t="s">
        <v>7965</v>
      </c>
      <c r="E3049" s="131">
        <v>5</v>
      </c>
      <c r="F3049" s="11">
        <v>3</v>
      </c>
      <c r="G3049" s="131">
        <v>0</v>
      </c>
      <c r="H3049" s="131">
        <v>10</v>
      </c>
      <c r="I3049" s="131">
        <v>0</v>
      </c>
      <c r="J3049" s="131">
        <v>0</v>
      </c>
      <c r="K3049" s="131">
        <v>0</v>
      </c>
      <c r="L3049" s="131">
        <v>10</v>
      </c>
      <c r="M3049" s="131" t="s">
        <v>8057</v>
      </c>
      <c r="N3049" s="131" t="s">
        <v>8059</v>
      </c>
      <c r="O3049" s="131" t="s">
        <v>8061</v>
      </c>
      <c r="P3049" s="131" t="s">
        <v>8056</v>
      </c>
      <c r="Q3049" s="7"/>
      <c r="R3049" s="167"/>
      <c r="S3049" s="166"/>
      <c r="T3049" s="131"/>
      <c r="U3049" s="131"/>
      <c r="V3049" s="131"/>
    </row>
    <row r="3050" spans="2:22">
      <c r="B3050" s="137">
        <v>46059</v>
      </c>
      <c r="C3050" s="131" t="s">
        <v>6745</v>
      </c>
      <c r="D3050" s="131" t="s">
        <v>7972</v>
      </c>
      <c r="E3050" s="131">
        <v>7</v>
      </c>
      <c r="F3050" s="11">
        <v>0</v>
      </c>
      <c r="G3050" s="131">
        <v>0</v>
      </c>
      <c r="H3050" s="131">
        <v>4</v>
      </c>
      <c r="I3050" s="131">
        <v>0</v>
      </c>
      <c r="J3050" s="131">
        <v>0</v>
      </c>
      <c r="K3050" s="131">
        <v>0</v>
      </c>
      <c r="L3050" s="131">
        <v>4</v>
      </c>
      <c r="M3050" s="131"/>
      <c r="N3050" s="131"/>
      <c r="O3050" s="131" t="s">
        <v>8062</v>
      </c>
      <c r="P3050" s="131" t="s">
        <v>8056</v>
      </c>
      <c r="Q3050" s="7"/>
      <c r="R3050" s="167"/>
      <c r="S3050" s="166"/>
      <c r="T3050" s="131"/>
      <c r="U3050" s="131"/>
      <c r="V3050" s="131"/>
    </row>
    <row r="3051" spans="2:22" hidden="1">
      <c r="B3051" s="137">
        <v>46059</v>
      </c>
      <c r="C3051" s="131" t="s">
        <v>3904</v>
      </c>
      <c r="D3051" s="131" t="s">
        <v>8044</v>
      </c>
      <c r="E3051" s="131">
        <v>1</v>
      </c>
      <c r="F3051" s="131">
        <v>0</v>
      </c>
      <c r="G3051" s="131">
        <v>0</v>
      </c>
      <c r="H3051" s="131">
        <v>0</v>
      </c>
      <c r="I3051" s="131">
        <v>0</v>
      </c>
      <c r="J3051" s="131">
        <v>0</v>
      </c>
      <c r="K3051" s="131">
        <v>0</v>
      </c>
      <c r="L3051" s="131">
        <v>0</v>
      </c>
      <c r="M3051" s="131"/>
      <c r="N3051" s="131"/>
      <c r="O3051" s="131"/>
      <c r="P3051" s="131"/>
      <c r="Q3051" s="7"/>
      <c r="R3051" s="167"/>
      <c r="S3051" s="166"/>
      <c r="T3051" s="131"/>
      <c r="U3051" s="131"/>
      <c r="V3051" s="131"/>
    </row>
    <row r="3052" spans="2:22">
      <c r="B3052" s="137">
        <v>46060</v>
      </c>
      <c r="C3052" s="131" t="s">
        <v>6745</v>
      </c>
      <c r="D3052" s="131" t="s">
        <v>7991</v>
      </c>
      <c r="E3052" s="131">
        <v>2</v>
      </c>
      <c r="F3052" s="131">
        <v>0</v>
      </c>
      <c r="G3052" s="131">
        <v>0</v>
      </c>
      <c r="H3052" s="131">
        <v>0</v>
      </c>
      <c r="I3052" s="131">
        <v>0</v>
      </c>
      <c r="J3052" s="131">
        <v>0</v>
      </c>
      <c r="K3052" s="131">
        <v>0</v>
      </c>
      <c r="L3052" s="131">
        <v>0</v>
      </c>
      <c r="M3052" s="131"/>
      <c r="N3052" s="131"/>
      <c r="O3052" s="131"/>
      <c r="P3052" s="131"/>
      <c r="Q3052" s="7"/>
      <c r="R3052" s="167"/>
      <c r="S3052" s="166"/>
      <c r="T3052" s="131"/>
      <c r="U3052" s="131"/>
      <c r="V3052" s="131"/>
    </row>
    <row r="3053" spans="2:22">
      <c r="B3053" s="137">
        <v>46060</v>
      </c>
      <c r="C3053" s="131" t="s">
        <v>6745</v>
      </c>
      <c r="D3053" s="131" t="s">
        <v>8035</v>
      </c>
      <c r="E3053" s="131">
        <v>1</v>
      </c>
      <c r="F3053" s="131">
        <v>0</v>
      </c>
      <c r="G3053" s="131">
        <v>0</v>
      </c>
      <c r="H3053" s="131">
        <v>0</v>
      </c>
      <c r="I3053" s="131">
        <v>0</v>
      </c>
      <c r="J3053" s="131">
        <v>0</v>
      </c>
      <c r="K3053" s="131">
        <v>0</v>
      </c>
      <c r="L3053" s="131">
        <v>0</v>
      </c>
      <c r="M3053" s="131"/>
      <c r="N3053" s="131"/>
      <c r="O3053" s="131"/>
      <c r="P3053" s="131"/>
      <c r="Q3053" s="7"/>
      <c r="R3053" s="167"/>
      <c r="S3053" s="166"/>
      <c r="T3053" s="131"/>
      <c r="U3053" s="131"/>
      <c r="V3053" s="131"/>
    </row>
    <row r="3054" spans="2:22">
      <c r="B3054" s="137">
        <v>46060</v>
      </c>
      <c r="C3054" s="131" t="s">
        <v>6745</v>
      </c>
      <c r="D3054" s="131" t="s">
        <v>8038</v>
      </c>
      <c r="E3054" s="131">
        <v>5</v>
      </c>
      <c r="F3054" s="131">
        <v>0</v>
      </c>
      <c r="G3054" s="131">
        <v>0</v>
      </c>
      <c r="H3054" s="131">
        <v>0</v>
      </c>
      <c r="I3054" s="131">
        <v>0</v>
      </c>
      <c r="J3054" s="131">
        <v>0</v>
      </c>
      <c r="K3054" s="131">
        <v>0</v>
      </c>
      <c r="L3054" s="131">
        <v>0</v>
      </c>
      <c r="M3054" s="131"/>
      <c r="N3054" s="131"/>
      <c r="O3054" s="131"/>
      <c r="P3054" s="131"/>
      <c r="Q3054" s="7"/>
      <c r="R3054" s="167"/>
      <c r="S3054" s="166"/>
      <c r="T3054" s="131"/>
      <c r="U3054" s="131"/>
      <c r="V3054" s="131"/>
    </row>
    <row r="3055" spans="2:22" hidden="1">
      <c r="B3055" s="137">
        <v>46060</v>
      </c>
      <c r="C3055" s="131" t="s">
        <v>3904</v>
      </c>
      <c r="D3055" s="131" t="s">
        <v>8047</v>
      </c>
      <c r="E3055" s="131">
        <v>1</v>
      </c>
      <c r="F3055" s="131">
        <v>0</v>
      </c>
      <c r="G3055" s="131">
        <v>0</v>
      </c>
      <c r="H3055" s="131">
        <v>0</v>
      </c>
      <c r="I3055" s="131">
        <v>0</v>
      </c>
      <c r="J3055" s="131">
        <v>0</v>
      </c>
      <c r="K3055" s="131">
        <v>0</v>
      </c>
      <c r="L3055" s="131">
        <v>0</v>
      </c>
      <c r="M3055" s="131"/>
      <c r="N3055" s="131"/>
      <c r="O3055" s="131"/>
      <c r="P3055" s="131"/>
      <c r="Q3055" s="7"/>
      <c r="R3055" s="167"/>
      <c r="S3055" s="166"/>
      <c r="T3055" s="131"/>
      <c r="U3055" s="131"/>
      <c r="V3055" s="131"/>
    </row>
    <row r="3056" spans="2:22">
      <c r="B3056" s="137">
        <v>46060</v>
      </c>
      <c r="C3056" s="131" t="s">
        <v>6745</v>
      </c>
      <c r="D3056" s="131" t="s">
        <v>8033</v>
      </c>
      <c r="E3056" s="131">
        <v>1</v>
      </c>
      <c r="F3056" s="131">
        <v>0</v>
      </c>
      <c r="G3056" s="131">
        <v>0</v>
      </c>
      <c r="H3056" s="131">
        <v>0</v>
      </c>
      <c r="I3056" s="131">
        <v>0</v>
      </c>
      <c r="J3056" s="131">
        <v>0</v>
      </c>
      <c r="K3056" s="131">
        <v>0</v>
      </c>
      <c r="L3056" s="131">
        <v>0</v>
      </c>
      <c r="M3056" s="131"/>
      <c r="N3056" s="131"/>
      <c r="O3056" s="131"/>
      <c r="P3056" s="131"/>
      <c r="Q3056" s="7"/>
      <c r="R3056" s="167"/>
      <c r="S3056" s="166"/>
      <c r="T3056" s="131"/>
      <c r="U3056" s="131"/>
      <c r="V3056" s="131"/>
    </row>
    <row r="3057" spans="2:22">
      <c r="B3057" s="137">
        <v>46060</v>
      </c>
      <c r="C3057" s="131" t="s">
        <v>6745</v>
      </c>
      <c r="D3057" s="131" t="s">
        <v>8039</v>
      </c>
      <c r="E3057" s="131">
        <v>7</v>
      </c>
      <c r="F3057" s="11">
        <v>0</v>
      </c>
      <c r="G3057" s="131">
        <v>1</v>
      </c>
      <c r="H3057" s="131">
        <v>0</v>
      </c>
      <c r="I3057" s="131">
        <v>0</v>
      </c>
      <c r="J3057" s="131">
        <v>0</v>
      </c>
      <c r="K3057" s="131">
        <v>1</v>
      </c>
      <c r="L3057" s="131">
        <v>0</v>
      </c>
      <c r="M3057" s="131" t="s">
        <v>8056</v>
      </c>
      <c r="N3057" s="131"/>
      <c r="O3057" s="131"/>
      <c r="P3057" s="131"/>
      <c r="Q3057" s="7"/>
      <c r="R3057" s="167"/>
      <c r="S3057" s="166"/>
      <c r="T3057" s="131"/>
      <c r="U3057" s="131"/>
      <c r="V3057" s="131"/>
    </row>
    <row r="3058" spans="2:22">
      <c r="B3058" s="137">
        <v>46060</v>
      </c>
      <c r="C3058" s="131" t="s">
        <v>6745</v>
      </c>
      <c r="D3058" s="131" t="s">
        <v>8048</v>
      </c>
      <c r="E3058" s="131">
        <v>1</v>
      </c>
      <c r="F3058" s="11">
        <v>0</v>
      </c>
      <c r="G3058" s="131">
        <v>0</v>
      </c>
      <c r="H3058" s="131">
        <v>2</v>
      </c>
      <c r="I3058" s="131">
        <v>0</v>
      </c>
      <c r="J3058" s="131">
        <v>0</v>
      </c>
      <c r="K3058" s="131">
        <v>0</v>
      </c>
      <c r="L3058" s="131">
        <v>2</v>
      </c>
      <c r="M3058" s="131"/>
      <c r="N3058" s="131"/>
      <c r="O3058" s="131" t="s">
        <v>8057</v>
      </c>
      <c r="P3058" s="131" t="s">
        <v>8056</v>
      </c>
      <c r="Q3058" s="7"/>
      <c r="R3058" s="167"/>
      <c r="S3058" s="166"/>
      <c r="T3058" s="131"/>
      <c r="U3058" s="131"/>
      <c r="V3058" s="131"/>
    </row>
    <row r="3059" spans="2:22" hidden="1">
      <c r="B3059" s="137">
        <v>46060</v>
      </c>
      <c r="C3059" s="131" t="s">
        <v>3904</v>
      </c>
      <c r="D3059" s="131" t="s">
        <v>8049</v>
      </c>
      <c r="E3059" s="131">
        <v>1</v>
      </c>
      <c r="F3059" s="131">
        <v>0</v>
      </c>
      <c r="G3059" s="131">
        <v>0</v>
      </c>
      <c r="H3059" s="131">
        <v>0</v>
      </c>
      <c r="I3059" s="131">
        <v>0</v>
      </c>
      <c r="J3059" s="131">
        <v>0</v>
      </c>
      <c r="K3059" s="131">
        <v>0</v>
      </c>
      <c r="L3059" s="131">
        <v>0</v>
      </c>
      <c r="M3059" s="131"/>
      <c r="N3059" s="131"/>
      <c r="O3059" s="131"/>
      <c r="P3059" s="131"/>
      <c r="Q3059" s="7"/>
      <c r="R3059" s="167"/>
      <c r="S3059" s="166"/>
      <c r="T3059" s="131"/>
      <c r="U3059" s="131"/>
      <c r="V3059" s="131"/>
    </row>
    <row r="3060" spans="2:22" hidden="1">
      <c r="B3060" s="137">
        <v>46060</v>
      </c>
      <c r="C3060" s="131" t="s">
        <v>3904</v>
      </c>
      <c r="D3060" s="131" t="s">
        <v>8050</v>
      </c>
      <c r="E3060" s="131">
        <v>5</v>
      </c>
      <c r="F3060" s="131">
        <v>0</v>
      </c>
      <c r="G3060" s="131">
        <v>0</v>
      </c>
      <c r="H3060" s="131">
        <v>0</v>
      </c>
      <c r="I3060" s="131">
        <v>0</v>
      </c>
      <c r="J3060" s="131">
        <v>0</v>
      </c>
      <c r="K3060" s="131">
        <v>0</v>
      </c>
      <c r="L3060" s="131">
        <v>0</v>
      </c>
      <c r="M3060" s="131"/>
      <c r="N3060" s="131"/>
      <c r="O3060" s="131"/>
      <c r="P3060" s="131"/>
      <c r="Q3060" s="7"/>
      <c r="R3060" s="167"/>
      <c r="S3060" s="166"/>
      <c r="T3060" s="131"/>
      <c r="U3060" s="131"/>
      <c r="V3060" s="131"/>
    </row>
    <row r="3061" spans="2:22">
      <c r="B3061" s="137">
        <v>46060</v>
      </c>
      <c r="C3061" s="131" t="s">
        <v>6745</v>
      </c>
      <c r="D3061" s="131" t="s">
        <v>8041</v>
      </c>
      <c r="E3061" s="131">
        <v>1</v>
      </c>
      <c r="F3061" s="131">
        <v>0</v>
      </c>
      <c r="G3061" s="131">
        <v>0</v>
      </c>
      <c r="H3061" s="131">
        <v>0</v>
      </c>
      <c r="I3061" s="131">
        <v>0</v>
      </c>
      <c r="J3061" s="131">
        <v>0</v>
      </c>
      <c r="K3061" s="131">
        <v>0</v>
      </c>
      <c r="L3061" s="131">
        <v>0</v>
      </c>
      <c r="M3061" s="131"/>
      <c r="N3061" s="131"/>
      <c r="O3061" s="131"/>
      <c r="P3061" s="131"/>
      <c r="Q3061" s="7"/>
      <c r="R3061" s="167"/>
      <c r="S3061" s="166"/>
      <c r="T3061" s="131"/>
      <c r="U3061" s="131"/>
      <c r="V3061" s="131"/>
    </row>
    <row r="3062" spans="2:22">
      <c r="B3062" s="137">
        <v>46060</v>
      </c>
      <c r="C3062" s="131" t="s">
        <v>6745</v>
      </c>
      <c r="D3062" s="131" t="s">
        <v>8029</v>
      </c>
      <c r="E3062" s="131">
        <v>5</v>
      </c>
      <c r="F3062" s="11">
        <v>0</v>
      </c>
      <c r="G3062" s="131">
        <v>0</v>
      </c>
      <c r="H3062" s="131">
        <v>2</v>
      </c>
      <c r="I3062" s="131">
        <v>0</v>
      </c>
      <c r="J3062" s="131">
        <v>0</v>
      </c>
      <c r="K3062" s="131">
        <v>0</v>
      </c>
      <c r="L3062" s="131">
        <v>2</v>
      </c>
      <c r="M3062" s="131"/>
      <c r="N3062" s="131"/>
      <c r="O3062" s="131" t="s">
        <v>8056</v>
      </c>
      <c r="P3062" s="131" t="s">
        <v>8056</v>
      </c>
      <c r="Q3062" s="7"/>
      <c r="R3062" s="167"/>
      <c r="S3062" s="166"/>
      <c r="T3062" s="131"/>
      <c r="U3062" s="131"/>
      <c r="V3062" s="131"/>
    </row>
    <row r="3063" spans="2:22">
      <c r="B3063" s="137">
        <v>46061</v>
      </c>
      <c r="C3063" s="131" t="s">
        <v>6745</v>
      </c>
      <c r="D3063" s="131" t="s">
        <v>8030</v>
      </c>
      <c r="E3063" s="131">
        <v>1</v>
      </c>
      <c r="F3063" s="131">
        <v>0</v>
      </c>
      <c r="G3063" s="131">
        <v>0</v>
      </c>
      <c r="H3063" s="131">
        <v>0</v>
      </c>
      <c r="I3063" s="131">
        <v>0</v>
      </c>
      <c r="J3063" s="131">
        <v>0</v>
      </c>
      <c r="K3063" s="131">
        <v>0</v>
      </c>
      <c r="L3063" s="131">
        <v>0</v>
      </c>
      <c r="M3063" s="131"/>
      <c r="N3063" s="131"/>
      <c r="O3063" s="131"/>
      <c r="P3063" s="131"/>
      <c r="Q3063" s="7"/>
      <c r="R3063" s="167"/>
      <c r="S3063" s="166"/>
      <c r="T3063" s="131"/>
      <c r="U3063" s="131"/>
      <c r="V3063" s="131"/>
    </row>
    <row r="3064" spans="2:22">
      <c r="B3064" s="137">
        <v>46061</v>
      </c>
      <c r="C3064" s="131" t="s">
        <v>6745</v>
      </c>
      <c r="D3064" s="131" t="s">
        <v>7993</v>
      </c>
      <c r="E3064" s="131">
        <v>1</v>
      </c>
      <c r="F3064" s="11">
        <v>0</v>
      </c>
      <c r="G3064" s="131">
        <v>0</v>
      </c>
      <c r="H3064" s="131">
        <v>2</v>
      </c>
      <c r="I3064" s="131">
        <v>0</v>
      </c>
      <c r="J3064" s="131">
        <v>0</v>
      </c>
      <c r="K3064" s="131">
        <v>0</v>
      </c>
      <c r="L3064" s="131">
        <v>2</v>
      </c>
      <c r="M3064" s="131"/>
      <c r="N3064" s="131"/>
      <c r="O3064" s="131" t="s">
        <v>8056</v>
      </c>
      <c r="P3064" s="131" t="s">
        <v>8056</v>
      </c>
      <c r="Q3064" s="7"/>
      <c r="R3064" s="167"/>
      <c r="S3064" s="166"/>
      <c r="T3064" s="131"/>
      <c r="U3064" s="131"/>
      <c r="V3064" s="131"/>
    </row>
    <row r="3065" spans="2:22">
      <c r="B3065" s="137">
        <v>46061</v>
      </c>
      <c r="C3065" s="131" t="s">
        <v>6745</v>
      </c>
      <c r="D3065" s="131" t="s">
        <v>8042</v>
      </c>
      <c r="E3065" s="131">
        <v>2</v>
      </c>
      <c r="F3065" s="131">
        <v>0</v>
      </c>
      <c r="G3065" s="131">
        <v>0</v>
      </c>
      <c r="H3065" s="131">
        <v>0</v>
      </c>
      <c r="I3065" s="131">
        <v>0</v>
      </c>
      <c r="J3065" s="131">
        <v>0</v>
      </c>
      <c r="K3065" s="131">
        <v>0</v>
      </c>
      <c r="L3065" s="131">
        <v>0</v>
      </c>
      <c r="M3065" s="131"/>
      <c r="N3065" s="131"/>
      <c r="O3065" s="131"/>
      <c r="P3065" s="131"/>
      <c r="Q3065" s="7"/>
      <c r="R3065" s="167"/>
      <c r="S3065" s="166"/>
      <c r="T3065" s="131"/>
      <c r="U3065" s="131"/>
      <c r="V3065" s="131"/>
    </row>
    <row r="3066" spans="2:22">
      <c r="B3066" s="137">
        <v>46061</v>
      </c>
      <c r="C3066" s="131" t="s">
        <v>6745</v>
      </c>
      <c r="D3066" s="131" t="s">
        <v>8006</v>
      </c>
      <c r="E3066" s="131">
        <v>6</v>
      </c>
      <c r="F3066" s="131">
        <v>0</v>
      </c>
      <c r="G3066" s="131">
        <v>0</v>
      </c>
      <c r="H3066" s="131">
        <v>0</v>
      </c>
      <c r="I3066" s="131">
        <v>0</v>
      </c>
      <c r="J3066" s="131">
        <v>0</v>
      </c>
      <c r="K3066" s="131">
        <v>0</v>
      </c>
      <c r="L3066" s="131">
        <v>0</v>
      </c>
      <c r="M3066" s="131"/>
      <c r="N3066" s="131"/>
      <c r="O3066" s="131"/>
      <c r="P3066" s="131"/>
      <c r="Q3066" s="7"/>
      <c r="R3066" s="167"/>
      <c r="S3066" s="166"/>
      <c r="T3066" s="131"/>
      <c r="U3066" s="131"/>
      <c r="V3066" s="131"/>
    </row>
    <row r="3067" spans="2:22">
      <c r="B3067" s="137">
        <v>46061</v>
      </c>
      <c r="C3067" s="131" t="s">
        <v>6745</v>
      </c>
      <c r="D3067" s="131" t="s">
        <v>7968</v>
      </c>
      <c r="E3067" s="131">
        <v>1</v>
      </c>
      <c r="F3067" s="11">
        <v>0</v>
      </c>
      <c r="G3067" s="131">
        <v>0</v>
      </c>
      <c r="H3067" s="131">
        <v>5</v>
      </c>
      <c r="I3067" s="131">
        <v>0</v>
      </c>
      <c r="J3067" s="131">
        <v>0</v>
      </c>
      <c r="K3067" s="131">
        <v>0</v>
      </c>
      <c r="L3067" s="131">
        <v>5</v>
      </c>
      <c r="M3067" s="131"/>
      <c r="N3067" s="131"/>
      <c r="O3067" s="131" t="s">
        <v>8056</v>
      </c>
      <c r="P3067" s="131" t="s">
        <v>8056</v>
      </c>
      <c r="Q3067" s="7"/>
      <c r="R3067" s="167"/>
      <c r="S3067" s="166"/>
      <c r="T3067" s="131"/>
      <c r="U3067" s="131"/>
      <c r="V3067" s="131"/>
    </row>
    <row r="3068" spans="2:22">
      <c r="B3068" s="137">
        <v>46061</v>
      </c>
      <c r="C3068" s="131" t="s">
        <v>6745</v>
      </c>
      <c r="D3068" s="131" t="s">
        <v>8026</v>
      </c>
      <c r="E3068" s="131">
        <v>3</v>
      </c>
      <c r="F3068" s="131">
        <v>0</v>
      </c>
      <c r="G3068" s="131">
        <v>0</v>
      </c>
      <c r="H3068" s="131">
        <v>0</v>
      </c>
      <c r="I3068" s="131">
        <v>0</v>
      </c>
      <c r="J3068" s="131">
        <v>0</v>
      </c>
      <c r="K3068" s="131">
        <v>0</v>
      </c>
      <c r="L3068" s="131">
        <v>0</v>
      </c>
      <c r="M3068" s="131"/>
      <c r="N3068" s="131"/>
      <c r="O3068" s="131"/>
      <c r="P3068" s="131"/>
      <c r="Q3068" s="7"/>
      <c r="R3068" s="167"/>
      <c r="S3068" s="166"/>
      <c r="T3068" s="131"/>
      <c r="U3068" s="131"/>
      <c r="V3068" s="131"/>
    </row>
    <row r="3069" spans="2:22">
      <c r="B3069" s="137">
        <v>46061</v>
      </c>
      <c r="C3069" s="131" t="s">
        <v>6745</v>
      </c>
      <c r="D3069" s="131" t="s">
        <v>8051</v>
      </c>
      <c r="E3069" s="131">
        <v>1</v>
      </c>
      <c r="F3069" s="131">
        <v>0</v>
      </c>
      <c r="G3069" s="131">
        <v>0</v>
      </c>
      <c r="H3069" s="131">
        <v>0</v>
      </c>
      <c r="I3069" s="131">
        <v>0</v>
      </c>
      <c r="J3069" s="131">
        <v>0</v>
      </c>
      <c r="K3069" s="131">
        <v>0</v>
      </c>
      <c r="L3069" s="131">
        <v>0</v>
      </c>
      <c r="M3069" s="131"/>
      <c r="N3069" s="131"/>
      <c r="O3069" s="131"/>
      <c r="P3069" s="131"/>
      <c r="Q3069" s="7"/>
      <c r="R3069" s="167"/>
      <c r="S3069" s="166"/>
      <c r="T3069" s="131"/>
      <c r="U3069" s="131"/>
      <c r="V3069" s="131"/>
    </row>
    <row r="3070" spans="2:22">
      <c r="B3070" s="137">
        <v>46061</v>
      </c>
      <c r="C3070" s="131" t="s">
        <v>6745</v>
      </c>
      <c r="D3070" s="131" t="s">
        <v>8027</v>
      </c>
      <c r="E3070" s="131">
        <v>2</v>
      </c>
      <c r="F3070" s="131">
        <v>0</v>
      </c>
      <c r="G3070" s="131">
        <v>0</v>
      </c>
      <c r="H3070" s="131">
        <v>0</v>
      </c>
      <c r="I3070" s="131">
        <v>0</v>
      </c>
      <c r="J3070" s="131">
        <v>0</v>
      </c>
      <c r="K3070" s="131">
        <v>0</v>
      </c>
      <c r="L3070" s="131">
        <v>0</v>
      </c>
      <c r="M3070" s="131"/>
      <c r="N3070" s="131"/>
      <c r="O3070" s="131"/>
      <c r="P3070" s="131"/>
      <c r="Q3070" s="7"/>
      <c r="R3070" s="167"/>
      <c r="S3070" s="166"/>
      <c r="T3070" s="131"/>
      <c r="U3070" s="131"/>
      <c r="V3070" s="131"/>
    </row>
    <row r="3071" spans="2:22">
      <c r="B3071" s="137">
        <v>46061</v>
      </c>
      <c r="C3071" s="131" t="s">
        <v>6745</v>
      </c>
      <c r="D3071" s="131" t="s">
        <v>8034</v>
      </c>
      <c r="E3071" s="131">
        <v>3</v>
      </c>
      <c r="F3071" s="11">
        <v>0</v>
      </c>
      <c r="G3071" s="131">
        <v>0</v>
      </c>
      <c r="H3071" s="131">
        <v>1</v>
      </c>
      <c r="I3071" s="131">
        <v>0</v>
      </c>
      <c r="J3071" s="131">
        <v>0</v>
      </c>
      <c r="K3071" s="131">
        <v>0</v>
      </c>
      <c r="L3071" s="131">
        <v>1</v>
      </c>
      <c r="M3071" s="131" t="s">
        <v>8063</v>
      </c>
      <c r="N3071" s="131" t="s">
        <v>8063</v>
      </c>
      <c r="O3071" s="131"/>
      <c r="P3071" s="131"/>
      <c r="Q3071" s="7"/>
      <c r="R3071" s="167"/>
      <c r="S3071" s="166"/>
      <c r="T3071" s="131"/>
      <c r="U3071" s="131"/>
      <c r="V3071" s="131"/>
    </row>
    <row r="3072" spans="2:22">
      <c r="B3072" s="137">
        <v>46061</v>
      </c>
      <c r="C3072" s="131" t="s">
        <v>6745</v>
      </c>
      <c r="D3072" s="131" t="s">
        <v>8052</v>
      </c>
      <c r="E3072" s="131">
        <v>1</v>
      </c>
      <c r="F3072" s="131">
        <v>0</v>
      </c>
      <c r="G3072" s="131">
        <v>0</v>
      </c>
      <c r="H3072" s="131">
        <v>0</v>
      </c>
      <c r="I3072" s="131">
        <v>0</v>
      </c>
      <c r="J3072" s="131">
        <v>0</v>
      </c>
      <c r="K3072" s="131">
        <v>0</v>
      </c>
      <c r="L3072" s="131">
        <v>0</v>
      </c>
      <c r="M3072" s="131"/>
      <c r="N3072" s="131"/>
      <c r="O3072" s="131"/>
      <c r="P3072" s="131"/>
      <c r="Q3072" s="7"/>
      <c r="R3072" s="167"/>
      <c r="S3072" s="166"/>
      <c r="T3072" s="131"/>
      <c r="U3072" s="131"/>
      <c r="V3072" s="131"/>
    </row>
    <row r="3073" spans="2:22">
      <c r="B3073" s="137">
        <v>46061</v>
      </c>
      <c r="C3073" s="131" t="s">
        <v>6745</v>
      </c>
      <c r="D3073" s="131" t="s">
        <v>8036</v>
      </c>
      <c r="E3073" s="131">
        <v>1</v>
      </c>
      <c r="F3073" s="131">
        <v>0</v>
      </c>
      <c r="G3073" s="131">
        <v>0</v>
      </c>
      <c r="H3073" s="131">
        <v>0</v>
      </c>
      <c r="I3073" s="131">
        <v>0</v>
      </c>
      <c r="J3073" s="131">
        <v>0</v>
      </c>
      <c r="K3073" s="131">
        <v>0</v>
      </c>
      <c r="L3073" s="131">
        <v>0</v>
      </c>
      <c r="M3073" s="131"/>
      <c r="N3073" s="131"/>
      <c r="O3073" s="131"/>
      <c r="P3073" s="131"/>
      <c r="Q3073" s="7"/>
      <c r="R3073" s="167"/>
      <c r="S3073" s="166"/>
      <c r="T3073" s="131"/>
      <c r="U3073" s="131"/>
      <c r="V3073" s="131"/>
    </row>
    <row r="3074" spans="2:22">
      <c r="B3074" s="137">
        <v>46061</v>
      </c>
      <c r="C3074" s="131" t="s">
        <v>6745</v>
      </c>
      <c r="D3074" s="131" t="s">
        <v>8032</v>
      </c>
      <c r="E3074" s="131">
        <v>1</v>
      </c>
      <c r="F3074" s="131">
        <v>0</v>
      </c>
      <c r="G3074" s="131">
        <v>0</v>
      </c>
      <c r="H3074" s="131">
        <v>0</v>
      </c>
      <c r="I3074" s="131">
        <v>0</v>
      </c>
      <c r="J3074" s="131">
        <v>0</v>
      </c>
      <c r="K3074" s="131">
        <v>0</v>
      </c>
      <c r="L3074" s="131">
        <v>0</v>
      </c>
      <c r="M3074" s="131"/>
      <c r="N3074" s="131"/>
      <c r="O3074" s="131"/>
      <c r="P3074" s="131"/>
      <c r="Q3074" s="7"/>
      <c r="R3074" s="167"/>
      <c r="S3074" s="166"/>
      <c r="T3074" s="131"/>
      <c r="U3074" s="131"/>
      <c r="V3074" s="131"/>
    </row>
    <row r="3075" spans="2:22">
      <c r="B3075" s="137">
        <v>46061</v>
      </c>
      <c r="C3075" s="131" t="s">
        <v>6745</v>
      </c>
      <c r="D3075" s="131" t="s">
        <v>7969</v>
      </c>
      <c r="E3075" s="131">
        <v>1</v>
      </c>
      <c r="F3075" s="131">
        <v>0</v>
      </c>
      <c r="G3075" s="131">
        <v>0</v>
      </c>
      <c r="H3075" s="131">
        <v>0</v>
      </c>
      <c r="I3075" s="131">
        <v>0</v>
      </c>
      <c r="J3075" s="131">
        <v>0</v>
      </c>
      <c r="K3075" s="131">
        <v>0</v>
      </c>
      <c r="L3075" s="131">
        <v>0</v>
      </c>
      <c r="M3075" s="131"/>
      <c r="N3075" s="131"/>
      <c r="O3075" s="131"/>
      <c r="P3075" s="131"/>
      <c r="Q3075" s="7"/>
      <c r="R3075" s="167"/>
      <c r="S3075" s="166"/>
      <c r="T3075" s="131"/>
      <c r="U3075" s="131"/>
      <c r="V3075" s="131"/>
    </row>
    <row r="3076" spans="2:22" hidden="1">
      <c r="B3076" s="137">
        <v>46061</v>
      </c>
      <c r="C3076" s="131" t="s">
        <v>3904</v>
      </c>
      <c r="D3076" s="131" t="s">
        <v>8053</v>
      </c>
      <c r="E3076" s="131">
        <v>1</v>
      </c>
      <c r="F3076" s="131">
        <v>0</v>
      </c>
      <c r="G3076" s="131">
        <v>0</v>
      </c>
      <c r="H3076" s="131">
        <v>0</v>
      </c>
      <c r="I3076" s="131">
        <v>0</v>
      </c>
      <c r="J3076" s="131">
        <v>0</v>
      </c>
      <c r="K3076" s="131">
        <v>0</v>
      </c>
      <c r="L3076" s="131">
        <v>0</v>
      </c>
      <c r="M3076" s="131"/>
      <c r="N3076" s="131"/>
      <c r="O3076" s="131"/>
      <c r="P3076" s="131"/>
      <c r="Q3076" s="7"/>
      <c r="R3076" s="167"/>
      <c r="S3076" s="166"/>
      <c r="T3076" s="131"/>
      <c r="U3076" s="131"/>
      <c r="V3076" s="131"/>
    </row>
    <row r="3077" spans="2:22">
      <c r="B3077" s="137">
        <v>46061</v>
      </c>
      <c r="C3077" s="131" t="s">
        <v>6745</v>
      </c>
      <c r="D3077" s="131" t="s">
        <v>8013</v>
      </c>
      <c r="E3077" s="131">
        <v>1</v>
      </c>
      <c r="F3077" s="131">
        <v>0</v>
      </c>
      <c r="G3077" s="131">
        <v>0</v>
      </c>
      <c r="H3077" s="131">
        <v>0</v>
      </c>
      <c r="I3077" s="131">
        <v>0</v>
      </c>
      <c r="J3077" s="131">
        <v>0</v>
      </c>
      <c r="K3077" s="131">
        <v>0</v>
      </c>
      <c r="L3077" s="131">
        <v>0</v>
      </c>
      <c r="M3077" s="131"/>
      <c r="N3077" s="131"/>
      <c r="O3077" s="131"/>
      <c r="P3077" s="131"/>
      <c r="Q3077" s="7"/>
      <c r="R3077" s="167"/>
      <c r="S3077" s="166"/>
      <c r="T3077" s="131"/>
      <c r="U3077" s="131"/>
      <c r="V3077" s="131"/>
    </row>
    <row r="3078" spans="2:22" hidden="1">
      <c r="B3078" s="137">
        <v>46061</v>
      </c>
      <c r="C3078" s="131" t="s">
        <v>3904</v>
      </c>
      <c r="D3078" s="131" t="s">
        <v>8054</v>
      </c>
      <c r="E3078" s="131">
        <v>1</v>
      </c>
      <c r="F3078" s="131">
        <v>0</v>
      </c>
      <c r="G3078" s="131">
        <v>0</v>
      </c>
      <c r="H3078" s="131">
        <v>0</v>
      </c>
      <c r="I3078" s="131">
        <v>0</v>
      </c>
      <c r="J3078" s="131">
        <v>0</v>
      </c>
      <c r="K3078" s="131">
        <v>0</v>
      </c>
      <c r="L3078" s="131">
        <v>0</v>
      </c>
      <c r="M3078" s="131"/>
      <c r="N3078" s="131"/>
      <c r="O3078" s="131"/>
      <c r="P3078" s="131"/>
      <c r="Q3078" s="7"/>
      <c r="R3078" s="167"/>
      <c r="S3078" s="166"/>
      <c r="T3078" s="131"/>
      <c r="U3078" s="131"/>
      <c r="V3078" s="131"/>
    </row>
    <row r="3079" spans="2:22" hidden="1">
      <c r="B3079" s="9">
        <v>46062</v>
      </c>
      <c r="C3079" s="131" t="s">
        <v>3904</v>
      </c>
      <c r="D3079" s="131" t="s">
        <v>8073</v>
      </c>
      <c r="E3079" s="131">
        <v>2</v>
      </c>
      <c r="F3079" s="131">
        <v>0</v>
      </c>
      <c r="G3079" s="131">
        <v>0</v>
      </c>
      <c r="H3079" s="131">
        <v>0</v>
      </c>
      <c r="I3079" s="131">
        <v>0</v>
      </c>
      <c r="J3079" s="131">
        <v>0</v>
      </c>
      <c r="K3079" s="131">
        <v>0</v>
      </c>
      <c r="L3079" s="131">
        <v>0</v>
      </c>
      <c r="M3079" s="131"/>
      <c r="N3079" s="131"/>
      <c r="O3079" s="131"/>
      <c r="P3079" s="131"/>
      <c r="Q3079" s="7"/>
      <c r="R3079" s="167"/>
      <c r="S3079" s="166"/>
      <c r="T3079" s="131"/>
      <c r="U3079" s="131"/>
      <c r="V3079" s="131"/>
    </row>
    <row r="3080" spans="2:22" hidden="1">
      <c r="B3080" s="9">
        <v>46062</v>
      </c>
      <c r="C3080" s="131" t="s">
        <v>3904</v>
      </c>
      <c r="D3080" s="131" t="s">
        <v>8074</v>
      </c>
      <c r="E3080" s="131">
        <v>1</v>
      </c>
      <c r="F3080" s="131">
        <v>0</v>
      </c>
      <c r="G3080" s="131">
        <v>0</v>
      </c>
      <c r="H3080" s="131">
        <v>0</v>
      </c>
      <c r="I3080" s="131">
        <v>0</v>
      </c>
      <c r="J3080" s="131">
        <v>0</v>
      </c>
      <c r="K3080" s="131">
        <v>0</v>
      </c>
      <c r="L3080" s="131">
        <v>0</v>
      </c>
      <c r="M3080" s="131"/>
      <c r="N3080" s="131"/>
      <c r="O3080" s="131"/>
      <c r="P3080" s="131"/>
      <c r="Q3080" s="7"/>
      <c r="R3080" s="167"/>
      <c r="S3080" s="166"/>
      <c r="T3080" s="131"/>
      <c r="U3080" s="131"/>
      <c r="V3080" s="131"/>
    </row>
    <row r="3081" spans="2:22">
      <c r="B3081" s="9">
        <v>46062</v>
      </c>
      <c r="C3081" s="131" t="s">
        <v>6745</v>
      </c>
      <c r="D3081" s="131" t="s">
        <v>8075</v>
      </c>
      <c r="E3081" s="131">
        <v>3</v>
      </c>
      <c r="F3081" s="131">
        <v>0</v>
      </c>
      <c r="G3081" s="131">
        <v>0</v>
      </c>
      <c r="H3081" s="131">
        <v>0</v>
      </c>
      <c r="I3081" s="131">
        <v>0</v>
      </c>
      <c r="J3081" s="131">
        <v>0</v>
      </c>
      <c r="K3081" s="131">
        <v>0</v>
      </c>
      <c r="L3081" s="131">
        <v>0</v>
      </c>
      <c r="M3081" s="131"/>
      <c r="N3081" s="131"/>
      <c r="O3081" s="131"/>
      <c r="P3081" s="131"/>
      <c r="Q3081" s="7"/>
      <c r="R3081" s="167"/>
      <c r="S3081" s="166"/>
      <c r="T3081" s="131"/>
      <c r="U3081" s="131"/>
      <c r="V3081" s="131"/>
    </row>
    <row r="3082" spans="2:22" hidden="1">
      <c r="B3082" s="9">
        <v>46062</v>
      </c>
      <c r="C3082" s="131" t="s">
        <v>3904</v>
      </c>
      <c r="D3082" s="131" t="s">
        <v>8076</v>
      </c>
      <c r="E3082" s="131">
        <v>1</v>
      </c>
      <c r="F3082" s="131">
        <v>0</v>
      </c>
      <c r="G3082" s="131">
        <v>0</v>
      </c>
      <c r="H3082" s="131">
        <v>0</v>
      </c>
      <c r="I3082" s="131">
        <v>0</v>
      </c>
      <c r="J3082" s="131">
        <v>0</v>
      </c>
      <c r="K3082" s="131">
        <v>0</v>
      </c>
      <c r="L3082" s="131">
        <v>0</v>
      </c>
      <c r="M3082" s="131"/>
      <c r="N3082" s="131"/>
      <c r="O3082" s="131"/>
      <c r="P3082" s="131"/>
      <c r="Q3082" s="7"/>
      <c r="R3082" s="167"/>
      <c r="S3082" s="166"/>
      <c r="T3082" s="131"/>
      <c r="U3082" s="131"/>
      <c r="V3082" s="131"/>
    </row>
    <row r="3083" spans="2:22">
      <c r="B3083" s="9">
        <v>46062</v>
      </c>
      <c r="C3083" s="131" t="s">
        <v>6745</v>
      </c>
      <c r="D3083" s="131" t="s">
        <v>8047</v>
      </c>
      <c r="E3083" s="131">
        <v>1</v>
      </c>
      <c r="F3083" s="131">
        <v>0</v>
      </c>
      <c r="G3083" s="131">
        <v>0</v>
      </c>
      <c r="H3083" s="131">
        <v>0</v>
      </c>
      <c r="I3083" s="131">
        <v>0</v>
      </c>
      <c r="J3083" s="131">
        <v>0</v>
      </c>
      <c r="K3083" s="131">
        <v>0</v>
      </c>
      <c r="L3083" s="131">
        <v>0</v>
      </c>
      <c r="M3083" s="131"/>
      <c r="N3083" s="131"/>
      <c r="O3083" s="131"/>
      <c r="P3083" s="131"/>
      <c r="Q3083" s="7"/>
      <c r="R3083" s="167"/>
      <c r="S3083" s="166"/>
      <c r="T3083" s="131"/>
      <c r="U3083" s="131"/>
      <c r="V3083" s="131"/>
    </row>
    <row r="3084" spans="2:22">
      <c r="B3084" s="9">
        <v>46062</v>
      </c>
      <c r="C3084" s="131" t="s">
        <v>6745</v>
      </c>
      <c r="D3084" s="131" t="s">
        <v>8050</v>
      </c>
      <c r="E3084" s="131">
        <v>5</v>
      </c>
      <c r="F3084" s="131">
        <v>0</v>
      </c>
      <c r="G3084" s="131">
        <v>0</v>
      </c>
      <c r="H3084" s="131">
        <v>0</v>
      </c>
      <c r="I3084" s="131">
        <v>0</v>
      </c>
      <c r="J3084" s="131">
        <v>0</v>
      </c>
      <c r="K3084" s="131">
        <v>0</v>
      </c>
      <c r="L3084" s="131">
        <v>0</v>
      </c>
      <c r="M3084" s="131"/>
      <c r="N3084" s="131"/>
      <c r="O3084" s="131"/>
      <c r="P3084" s="131"/>
      <c r="Q3084" s="7"/>
      <c r="R3084" s="167"/>
      <c r="S3084" s="166"/>
      <c r="T3084" s="131"/>
      <c r="U3084" s="131"/>
      <c r="V3084" s="131"/>
    </row>
    <row r="3085" spans="2:22">
      <c r="B3085" s="9">
        <v>46062</v>
      </c>
      <c r="C3085" s="131" t="s">
        <v>6745</v>
      </c>
      <c r="D3085" s="131" t="s">
        <v>8037</v>
      </c>
      <c r="E3085" s="131">
        <v>1</v>
      </c>
      <c r="F3085" s="131">
        <v>0</v>
      </c>
      <c r="G3085" s="131">
        <v>0</v>
      </c>
      <c r="H3085" s="131">
        <v>0</v>
      </c>
      <c r="I3085" s="131">
        <v>0</v>
      </c>
      <c r="J3085" s="131">
        <v>0</v>
      </c>
      <c r="K3085" s="131">
        <v>0</v>
      </c>
      <c r="L3085" s="131">
        <v>0</v>
      </c>
      <c r="M3085" s="131"/>
      <c r="N3085" s="131"/>
      <c r="O3085" s="131"/>
      <c r="P3085" s="131"/>
      <c r="Q3085" s="7"/>
      <c r="R3085" s="167"/>
      <c r="S3085" s="166"/>
      <c r="T3085" s="131"/>
      <c r="U3085" s="131"/>
      <c r="V3085" s="131"/>
    </row>
    <row r="3086" spans="2:22">
      <c r="B3086" s="9">
        <v>46063</v>
      </c>
      <c r="C3086" s="131" t="s">
        <v>6745</v>
      </c>
      <c r="D3086" s="131" t="s">
        <v>8049</v>
      </c>
      <c r="E3086" s="131">
        <v>1</v>
      </c>
      <c r="F3086" s="11">
        <v>0</v>
      </c>
      <c r="G3086" s="131">
        <v>0</v>
      </c>
      <c r="H3086" s="131">
        <v>0</v>
      </c>
      <c r="I3086" s="131">
        <v>1</v>
      </c>
      <c r="J3086" s="131">
        <v>0</v>
      </c>
      <c r="K3086" s="131">
        <v>0</v>
      </c>
      <c r="L3086" s="131">
        <v>1</v>
      </c>
      <c r="M3086" s="131" t="s">
        <v>8085</v>
      </c>
      <c r="N3086" s="131"/>
      <c r="O3086" s="131"/>
      <c r="P3086" s="131"/>
      <c r="Q3086" s="7"/>
      <c r="R3086" s="167"/>
      <c r="S3086" s="166"/>
      <c r="T3086" s="131"/>
      <c r="U3086" s="131"/>
      <c r="V3086" s="131"/>
    </row>
    <row r="3087" spans="2:22">
      <c r="B3087" s="9">
        <v>46063</v>
      </c>
      <c r="C3087" s="131" t="s">
        <v>6745</v>
      </c>
      <c r="D3087" s="131" t="s">
        <v>8044</v>
      </c>
      <c r="E3087" s="131">
        <v>1</v>
      </c>
      <c r="F3087" s="131">
        <v>0</v>
      </c>
      <c r="G3087" s="131">
        <v>0</v>
      </c>
      <c r="H3087" s="131">
        <v>0</v>
      </c>
      <c r="I3087" s="131">
        <v>0</v>
      </c>
      <c r="J3087" s="131">
        <v>0</v>
      </c>
      <c r="K3087" s="131">
        <v>0</v>
      </c>
      <c r="L3087" s="131">
        <v>0</v>
      </c>
      <c r="M3087" s="131"/>
      <c r="N3087" s="131"/>
      <c r="O3087" s="131"/>
      <c r="P3087" s="131"/>
      <c r="Q3087" s="7"/>
      <c r="R3087" s="167"/>
      <c r="S3087" s="166"/>
      <c r="T3087" s="131"/>
      <c r="U3087" s="131"/>
      <c r="V3087" s="131"/>
    </row>
    <row r="3088" spans="2:22">
      <c r="B3088" s="9">
        <v>46064</v>
      </c>
      <c r="C3088" s="131" t="s">
        <v>6745</v>
      </c>
      <c r="D3088" s="131" t="s">
        <v>8054</v>
      </c>
      <c r="E3088" s="131">
        <v>1</v>
      </c>
      <c r="F3088" s="131">
        <v>0</v>
      </c>
      <c r="G3088" s="131">
        <v>0</v>
      </c>
      <c r="H3088" s="131">
        <v>0</v>
      </c>
      <c r="I3088" s="131">
        <v>0</v>
      </c>
      <c r="J3088" s="131">
        <v>0</v>
      </c>
      <c r="K3088" s="131">
        <v>0</v>
      </c>
      <c r="L3088" s="131">
        <v>0</v>
      </c>
      <c r="M3088" s="131"/>
      <c r="N3088" s="131"/>
      <c r="O3088" s="131"/>
      <c r="P3088" s="131"/>
      <c r="Q3088" s="7"/>
      <c r="R3088" s="167"/>
      <c r="S3088" s="166"/>
      <c r="T3088" s="131"/>
      <c r="U3088" s="131"/>
      <c r="V3088" s="131"/>
    </row>
    <row r="3089" spans="2:22">
      <c r="B3089" s="9">
        <v>46064</v>
      </c>
      <c r="C3089" s="131" t="s">
        <v>6745</v>
      </c>
      <c r="D3089" s="131" t="s">
        <v>8073</v>
      </c>
      <c r="E3089" s="131">
        <v>2</v>
      </c>
      <c r="F3089" s="131">
        <v>0</v>
      </c>
      <c r="G3089" s="131">
        <v>0</v>
      </c>
      <c r="H3089" s="131">
        <v>0</v>
      </c>
      <c r="I3089" s="131">
        <v>0</v>
      </c>
      <c r="J3089" s="131">
        <v>0</v>
      </c>
      <c r="K3089" s="131">
        <v>0</v>
      </c>
      <c r="L3089" s="131">
        <v>0</v>
      </c>
      <c r="M3089" s="131"/>
      <c r="N3089" s="131"/>
      <c r="O3089" s="131"/>
      <c r="P3089" s="131"/>
      <c r="Q3089" s="7"/>
      <c r="R3089" s="167"/>
      <c r="S3089" s="166"/>
      <c r="T3089" s="131"/>
      <c r="U3089" s="131"/>
      <c r="V3089" s="131"/>
    </row>
    <row r="3090" spans="2:22">
      <c r="B3090" s="9">
        <v>46064</v>
      </c>
      <c r="C3090" s="131" t="s">
        <v>6745</v>
      </c>
      <c r="D3090" s="131" t="s">
        <v>8053</v>
      </c>
      <c r="E3090" s="131">
        <v>1</v>
      </c>
      <c r="F3090" s="11">
        <v>0</v>
      </c>
      <c r="G3090" s="131">
        <v>0</v>
      </c>
      <c r="H3090" s="131">
        <v>1</v>
      </c>
      <c r="I3090" s="131">
        <v>0</v>
      </c>
      <c r="J3090" s="131">
        <v>0</v>
      </c>
      <c r="K3090" s="131">
        <v>0</v>
      </c>
      <c r="L3090" s="131">
        <v>1</v>
      </c>
      <c r="M3090" s="131"/>
      <c r="N3090" s="131"/>
      <c r="O3090" s="131" t="s">
        <v>8091</v>
      </c>
      <c r="P3090" s="131" t="s">
        <v>8092</v>
      </c>
      <c r="Q3090" s="7"/>
      <c r="R3090" s="167"/>
      <c r="S3090" s="166"/>
      <c r="T3090" s="131"/>
      <c r="U3090" s="131"/>
      <c r="V3090" s="131"/>
    </row>
    <row r="3091" spans="2:22">
      <c r="B3091" s="9">
        <v>46064</v>
      </c>
      <c r="C3091" s="131" t="s">
        <v>6745</v>
      </c>
      <c r="D3091" s="131" t="s">
        <v>8076</v>
      </c>
      <c r="E3091" s="131">
        <v>1</v>
      </c>
      <c r="F3091" s="131">
        <v>0</v>
      </c>
      <c r="G3091" s="131">
        <v>0</v>
      </c>
      <c r="H3091" s="131">
        <v>0</v>
      </c>
      <c r="I3091" s="131">
        <v>0</v>
      </c>
      <c r="J3091" s="131">
        <v>0</v>
      </c>
      <c r="K3091" s="131">
        <v>0</v>
      </c>
      <c r="L3091" s="131">
        <v>0</v>
      </c>
      <c r="M3091" s="131"/>
      <c r="N3091" s="131"/>
      <c r="O3091" s="131"/>
      <c r="P3091" s="131"/>
      <c r="Q3091" s="7"/>
      <c r="R3091" s="167"/>
      <c r="S3091" s="166"/>
      <c r="T3091" s="131"/>
      <c r="U3091" s="131"/>
      <c r="V3091" s="131"/>
    </row>
    <row r="3092" spans="2:22">
      <c r="B3092" s="137">
        <v>46065</v>
      </c>
      <c r="C3092" s="131" t="s">
        <v>6745</v>
      </c>
      <c r="D3092" s="131" t="s">
        <v>7878</v>
      </c>
      <c r="E3092" s="131">
        <v>1</v>
      </c>
      <c r="F3092" s="131">
        <v>0</v>
      </c>
      <c r="G3092" s="131">
        <v>0</v>
      </c>
      <c r="H3092" s="131">
        <v>0</v>
      </c>
      <c r="I3092" s="131">
        <v>0</v>
      </c>
      <c r="J3092" s="131">
        <v>0</v>
      </c>
      <c r="K3092" s="131">
        <v>0</v>
      </c>
      <c r="L3092" s="131">
        <v>0</v>
      </c>
      <c r="M3092" s="131"/>
      <c r="N3092" s="131"/>
      <c r="O3092" s="131"/>
      <c r="P3092" s="131"/>
      <c r="Q3092" s="7"/>
      <c r="R3092" s="167"/>
      <c r="S3092" s="166"/>
      <c r="T3092" s="131"/>
      <c r="U3092" s="131"/>
      <c r="V3092" s="131"/>
    </row>
    <row r="3093" spans="2:22">
      <c r="B3093" s="137">
        <v>46065</v>
      </c>
      <c r="C3093" s="131" t="s">
        <v>6745</v>
      </c>
      <c r="D3093" s="131" t="s">
        <v>8074</v>
      </c>
      <c r="E3093" s="131">
        <v>1</v>
      </c>
      <c r="F3093" s="11">
        <v>0</v>
      </c>
      <c r="G3093" s="131">
        <v>0</v>
      </c>
      <c r="H3093" s="131">
        <v>1</v>
      </c>
      <c r="I3093" s="131">
        <v>1</v>
      </c>
      <c r="J3093" s="131">
        <v>0</v>
      </c>
      <c r="K3093" s="131">
        <v>0</v>
      </c>
      <c r="L3093" s="131">
        <v>2</v>
      </c>
      <c r="M3093" s="131" t="s">
        <v>8104</v>
      </c>
      <c r="N3093" s="131"/>
      <c r="O3093" s="131" t="s">
        <v>8105</v>
      </c>
      <c r="P3093" s="131" t="s">
        <v>8105</v>
      </c>
      <c r="Q3093" s="7"/>
      <c r="R3093" s="167"/>
      <c r="S3093" s="166"/>
      <c r="T3093" s="131"/>
      <c r="U3093" s="131"/>
      <c r="V3093" s="131"/>
    </row>
    <row r="3094" spans="2:22">
      <c r="B3094" s="131"/>
      <c r="C3094" s="131"/>
      <c r="D3094" s="131"/>
      <c r="E3094" s="131"/>
      <c r="F3094" s="131"/>
      <c r="G3094" s="131"/>
      <c r="H3094" s="131"/>
      <c r="I3094" s="131"/>
      <c r="J3094" s="131"/>
      <c r="K3094" s="131"/>
      <c r="L3094" s="131"/>
      <c r="M3094" s="131"/>
      <c r="N3094" s="131"/>
      <c r="O3094" s="131"/>
      <c r="P3094" s="131"/>
      <c r="Q3094" s="7"/>
      <c r="R3094" s="167"/>
      <c r="S3094" s="166"/>
      <c r="T3094" s="131"/>
      <c r="U3094" s="131"/>
      <c r="V3094" s="131"/>
    </row>
    <row r="3095" spans="2:22">
      <c r="B3095" s="131"/>
      <c r="C3095" s="131"/>
      <c r="D3095" s="131"/>
      <c r="E3095" s="131"/>
      <c r="F3095" s="131"/>
      <c r="G3095" s="131"/>
      <c r="H3095" s="131"/>
      <c r="I3095" s="131"/>
      <c r="J3095" s="131"/>
      <c r="K3095" s="131"/>
      <c r="L3095" s="131"/>
      <c r="M3095" s="131"/>
      <c r="N3095" s="131"/>
      <c r="O3095" s="131"/>
      <c r="P3095" s="131"/>
      <c r="Q3095" s="7"/>
      <c r="R3095" s="167"/>
      <c r="S3095" s="166"/>
      <c r="T3095" s="131"/>
      <c r="U3095" s="131"/>
      <c r="V3095" s="131"/>
    </row>
    <row r="3096" spans="2:22">
      <c r="B3096" s="131"/>
      <c r="C3096" s="131"/>
      <c r="D3096" s="131"/>
      <c r="E3096" s="131"/>
      <c r="F3096" s="131"/>
      <c r="G3096" s="131"/>
      <c r="H3096" s="131"/>
      <c r="I3096" s="131"/>
      <c r="J3096" s="131"/>
      <c r="K3096" s="131"/>
      <c r="L3096" s="131"/>
      <c r="M3096" s="131"/>
      <c r="N3096" s="131"/>
      <c r="O3096" s="131"/>
      <c r="P3096" s="131"/>
      <c r="Q3096" s="7"/>
      <c r="R3096" s="167"/>
      <c r="S3096" s="166"/>
      <c r="T3096" s="131"/>
      <c r="U3096" s="131"/>
      <c r="V3096" s="131"/>
    </row>
    <row r="3097" spans="2:22">
      <c r="B3097" s="131"/>
      <c r="C3097" s="131"/>
      <c r="D3097" s="131"/>
      <c r="E3097" s="131"/>
      <c r="F3097" s="131"/>
      <c r="G3097" s="131"/>
      <c r="H3097" s="131"/>
      <c r="I3097" s="131"/>
      <c r="J3097" s="131"/>
      <c r="K3097" s="131"/>
      <c r="L3097" s="131"/>
      <c r="M3097" s="131"/>
      <c r="N3097" s="131"/>
      <c r="O3097" s="131"/>
      <c r="P3097" s="131"/>
      <c r="Q3097" s="7"/>
      <c r="R3097" s="167"/>
      <c r="S3097" s="166"/>
      <c r="T3097" s="131"/>
      <c r="U3097" s="131"/>
      <c r="V3097" s="131"/>
    </row>
    <row r="3098" spans="2:22">
      <c r="B3098" s="131"/>
      <c r="C3098" s="131"/>
      <c r="D3098" s="131"/>
      <c r="E3098" s="131"/>
      <c r="F3098" s="131"/>
      <c r="G3098" s="131"/>
      <c r="H3098" s="131"/>
      <c r="I3098" s="131"/>
      <c r="J3098" s="131"/>
      <c r="K3098" s="131"/>
      <c r="L3098" s="131"/>
      <c r="M3098" s="131"/>
      <c r="N3098" s="131"/>
      <c r="O3098" s="131"/>
      <c r="P3098" s="131"/>
      <c r="Q3098" s="7"/>
      <c r="R3098" s="167"/>
      <c r="S3098" s="166"/>
      <c r="T3098" s="131"/>
      <c r="U3098" s="131"/>
      <c r="V3098" s="131"/>
    </row>
    <row r="3099" spans="2:22">
      <c r="B3099" s="131"/>
      <c r="C3099" s="131"/>
      <c r="D3099" s="131"/>
      <c r="E3099" s="131"/>
      <c r="F3099" s="131"/>
      <c r="G3099" s="131"/>
      <c r="H3099" s="131"/>
      <c r="I3099" s="131"/>
      <c r="J3099" s="131"/>
      <c r="K3099" s="131"/>
      <c r="L3099" s="131"/>
      <c r="M3099" s="131"/>
      <c r="N3099" s="131"/>
      <c r="O3099" s="131"/>
      <c r="P3099" s="131"/>
      <c r="Q3099" s="7"/>
      <c r="R3099" s="167"/>
      <c r="S3099" s="166"/>
      <c r="T3099" s="131"/>
      <c r="U3099" s="131"/>
      <c r="V3099" s="131"/>
    </row>
    <row r="3100" spans="2:22">
      <c r="B3100" s="131"/>
      <c r="C3100" s="131"/>
      <c r="D3100" s="131"/>
      <c r="E3100" s="131"/>
      <c r="F3100" s="131"/>
      <c r="G3100" s="131"/>
      <c r="H3100" s="131"/>
      <c r="I3100" s="131"/>
      <c r="J3100" s="131"/>
      <c r="K3100" s="131"/>
      <c r="L3100" s="131"/>
      <c r="M3100" s="131"/>
      <c r="N3100" s="131"/>
      <c r="O3100" s="131"/>
      <c r="P3100" s="131"/>
      <c r="Q3100" s="7"/>
      <c r="R3100" s="167"/>
      <c r="S3100" s="166"/>
      <c r="T3100" s="131"/>
      <c r="U3100" s="131"/>
      <c r="V3100" s="131"/>
    </row>
    <row r="3101" spans="2:22">
      <c r="B3101" s="131"/>
      <c r="C3101" s="131"/>
      <c r="D3101" s="131"/>
      <c r="E3101" s="131"/>
      <c r="F3101" s="131"/>
      <c r="G3101" s="131"/>
      <c r="H3101" s="131"/>
      <c r="I3101" s="131"/>
      <c r="J3101" s="131"/>
      <c r="K3101" s="131"/>
      <c r="L3101" s="131"/>
      <c r="M3101" s="131"/>
      <c r="N3101" s="131"/>
      <c r="O3101" s="131"/>
      <c r="P3101" s="131"/>
      <c r="Q3101" s="7"/>
      <c r="R3101" s="167"/>
      <c r="S3101" s="166"/>
      <c r="T3101" s="131"/>
      <c r="U3101" s="131"/>
      <c r="V3101" s="131"/>
    </row>
    <row r="3102" spans="2:22">
      <c r="B3102" s="131"/>
      <c r="C3102" s="131"/>
      <c r="D3102" s="131"/>
      <c r="E3102" s="131"/>
      <c r="F3102" s="131"/>
      <c r="G3102" s="131"/>
      <c r="H3102" s="131"/>
      <c r="I3102" s="131"/>
      <c r="J3102" s="131"/>
      <c r="K3102" s="131"/>
      <c r="L3102" s="131"/>
      <c r="M3102" s="131"/>
      <c r="N3102" s="131"/>
      <c r="O3102" s="131"/>
      <c r="P3102" s="131"/>
      <c r="Q3102" s="7"/>
      <c r="R3102" s="167"/>
      <c r="S3102" s="166"/>
      <c r="T3102" s="131"/>
      <c r="U3102" s="131"/>
      <c r="V3102" s="131"/>
    </row>
    <row r="3103" spans="2:22">
      <c r="B3103" s="131"/>
      <c r="C3103" s="131"/>
      <c r="D3103" s="131"/>
      <c r="E3103" s="131"/>
      <c r="F3103" s="131"/>
      <c r="G3103" s="131"/>
      <c r="H3103" s="131"/>
      <c r="I3103" s="131"/>
      <c r="J3103" s="131"/>
      <c r="K3103" s="131"/>
      <c r="L3103" s="131"/>
      <c r="M3103" s="131"/>
      <c r="N3103" s="131"/>
      <c r="O3103" s="131"/>
      <c r="P3103" s="131"/>
      <c r="Q3103" s="7"/>
      <c r="R3103" s="167"/>
      <c r="S3103" s="166"/>
      <c r="T3103" s="131"/>
      <c r="U3103" s="131"/>
      <c r="V3103" s="131"/>
    </row>
    <row r="3104" spans="2:22">
      <c r="B3104" s="131"/>
      <c r="C3104" s="131"/>
      <c r="D3104" s="131"/>
      <c r="E3104" s="131"/>
      <c r="F3104" s="131"/>
      <c r="G3104" s="131"/>
      <c r="H3104" s="131"/>
      <c r="I3104" s="131"/>
      <c r="J3104" s="131"/>
      <c r="K3104" s="131"/>
      <c r="L3104" s="131"/>
      <c r="M3104" s="131"/>
      <c r="N3104" s="131"/>
      <c r="O3104" s="131"/>
      <c r="P3104" s="131"/>
      <c r="Q3104" s="7"/>
      <c r="R3104" s="167"/>
      <c r="S3104" s="166"/>
      <c r="T3104" s="131"/>
      <c r="U3104" s="131"/>
      <c r="V3104" s="131"/>
    </row>
    <row r="3105" spans="2:22">
      <c r="B3105" s="131"/>
      <c r="C3105" s="131"/>
      <c r="D3105" s="131"/>
      <c r="E3105" s="131"/>
      <c r="F3105" s="131"/>
      <c r="G3105" s="131"/>
      <c r="H3105" s="131"/>
      <c r="I3105" s="131"/>
      <c r="J3105" s="131"/>
      <c r="K3105" s="131"/>
      <c r="L3105" s="131"/>
      <c r="M3105" s="131"/>
      <c r="N3105" s="131"/>
      <c r="O3105" s="131"/>
      <c r="P3105" s="131"/>
      <c r="Q3105" s="7"/>
      <c r="R3105" s="167"/>
      <c r="S3105" s="166"/>
      <c r="T3105" s="131"/>
      <c r="U3105" s="131"/>
      <c r="V3105" s="131"/>
    </row>
    <row r="3106" spans="2:22">
      <c r="B3106" s="131"/>
      <c r="C3106" s="131"/>
      <c r="D3106" s="131"/>
      <c r="E3106" s="131"/>
      <c r="F3106" s="131"/>
      <c r="G3106" s="131"/>
      <c r="H3106" s="131"/>
      <c r="I3106" s="131"/>
      <c r="J3106" s="131"/>
      <c r="K3106" s="131"/>
      <c r="L3106" s="131"/>
      <c r="M3106" s="131"/>
      <c r="N3106" s="131"/>
      <c r="O3106" s="131"/>
      <c r="P3106" s="131"/>
      <c r="Q3106" s="7"/>
      <c r="R3106" s="167"/>
      <c r="S3106" s="166"/>
      <c r="T3106" s="131"/>
      <c r="U3106" s="131"/>
      <c r="V3106" s="131"/>
    </row>
    <row r="3107" spans="2:22">
      <c r="B3107" s="131"/>
      <c r="C3107" s="131"/>
      <c r="D3107" s="131"/>
      <c r="E3107" s="131"/>
      <c r="F3107" s="131"/>
      <c r="G3107" s="131"/>
      <c r="H3107" s="131"/>
      <c r="I3107" s="131"/>
      <c r="J3107" s="131"/>
      <c r="K3107" s="131"/>
      <c r="L3107" s="131"/>
      <c r="M3107" s="131"/>
      <c r="N3107" s="131"/>
      <c r="O3107" s="131"/>
      <c r="P3107" s="131"/>
      <c r="Q3107" s="7"/>
      <c r="R3107" s="167"/>
      <c r="S3107" s="166"/>
      <c r="T3107" s="131"/>
      <c r="U3107" s="131"/>
      <c r="V3107" s="131"/>
    </row>
    <row r="3108" spans="2:22">
      <c r="B3108" s="131"/>
      <c r="C3108" s="131"/>
      <c r="D3108" s="131"/>
      <c r="E3108" s="131"/>
      <c r="F3108" s="131"/>
      <c r="G3108" s="131"/>
      <c r="H3108" s="131"/>
      <c r="I3108" s="131"/>
      <c r="J3108" s="131"/>
      <c r="K3108" s="131"/>
      <c r="L3108" s="131"/>
      <c r="M3108" s="131"/>
      <c r="N3108" s="131"/>
      <c r="O3108" s="131"/>
      <c r="P3108" s="131"/>
      <c r="Q3108" s="7"/>
      <c r="R3108" s="167"/>
      <c r="S3108" s="166"/>
      <c r="T3108" s="131"/>
      <c r="U3108" s="131"/>
      <c r="V3108" s="131"/>
    </row>
    <row r="3109" spans="2:22">
      <c r="B3109" s="131"/>
      <c r="C3109" s="131"/>
      <c r="D3109" s="131"/>
      <c r="E3109" s="131"/>
      <c r="F3109" s="131"/>
      <c r="G3109" s="131"/>
      <c r="H3109" s="131"/>
      <c r="I3109" s="131"/>
      <c r="J3109" s="131"/>
      <c r="K3109" s="131"/>
      <c r="L3109" s="131"/>
      <c r="M3109" s="131"/>
      <c r="N3109" s="131"/>
      <c r="O3109" s="131"/>
      <c r="P3109" s="131"/>
      <c r="Q3109" s="7"/>
      <c r="R3109" s="167"/>
      <c r="S3109" s="166"/>
      <c r="T3109" s="131"/>
      <c r="U3109" s="131"/>
      <c r="V3109" s="131"/>
    </row>
    <row r="3110" spans="2:22">
      <c r="B3110" s="131"/>
      <c r="C3110" s="131"/>
      <c r="D3110" s="131"/>
      <c r="E3110" s="131"/>
      <c r="F3110" s="131"/>
      <c r="G3110" s="131"/>
      <c r="H3110" s="131"/>
      <c r="I3110" s="131"/>
      <c r="J3110" s="131"/>
      <c r="K3110" s="131"/>
      <c r="L3110" s="131"/>
      <c r="M3110" s="131"/>
      <c r="N3110" s="131"/>
      <c r="O3110" s="131"/>
      <c r="P3110" s="131"/>
      <c r="Q3110" s="7"/>
      <c r="R3110" s="167"/>
      <c r="S3110" s="166"/>
      <c r="T3110" s="131"/>
      <c r="U3110" s="131"/>
      <c r="V3110" s="131"/>
    </row>
    <row r="3111" spans="2:22">
      <c r="B3111" s="131"/>
      <c r="C3111" s="131"/>
      <c r="D3111" s="131"/>
      <c r="E3111" s="131"/>
      <c r="F3111" s="131"/>
      <c r="G3111" s="131"/>
      <c r="H3111" s="131"/>
      <c r="I3111" s="131"/>
      <c r="J3111" s="131"/>
      <c r="K3111" s="131"/>
      <c r="L3111" s="131"/>
      <c r="M3111" s="131"/>
      <c r="N3111" s="131"/>
      <c r="O3111" s="131"/>
      <c r="P3111" s="131"/>
      <c r="Q3111" s="7"/>
      <c r="R3111" s="167"/>
      <c r="S3111" s="166"/>
      <c r="T3111" s="131"/>
      <c r="U3111" s="131"/>
      <c r="V3111" s="131"/>
    </row>
    <row r="3112" spans="2:22">
      <c r="B3112" s="131"/>
      <c r="C3112" s="131"/>
      <c r="D3112" s="131"/>
      <c r="E3112" s="131"/>
      <c r="F3112" s="131"/>
      <c r="G3112" s="131"/>
      <c r="H3112" s="131"/>
      <c r="I3112" s="131"/>
      <c r="J3112" s="131"/>
      <c r="K3112" s="131"/>
      <c r="L3112" s="131"/>
      <c r="M3112" s="131"/>
      <c r="N3112" s="131"/>
      <c r="O3112" s="131"/>
      <c r="P3112" s="131"/>
      <c r="Q3112" s="7"/>
      <c r="R3112" s="167"/>
      <c r="S3112" s="166"/>
      <c r="T3112" s="131"/>
      <c r="U3112" s="131"/>
      <c r="V3112" s="131"/>
    </row>
    <row r="3113" spans="2:22">
      <c r="B3113" s="131"/>
      <c r="C3113" s="131"/>
      <c r="D3113" s="131"/>
      <c r="E3113" s="131"/>
      <c r="F3113" s="131"/>
      <c r="G3113" s="131"/>
      <c r="H3113" s="131"/>
      <c r="I3113" s="131"/>
      <c r="J3113" s="131"/>
      <c r="K3113" s="131"/>
      <c r="L3113" s="131"/>
      <c r="M3113" s="131"/>
      <c r="N3113" s="131"/>
      <c r="O3113" s="131"/>
      <c r="P3113" s="131"/>
      <c r="Q3113" s="7"/>
      <c r="R3113" s="167"/>
      <c r="S3113" s="166"/>
      <c r="T3113" s="131"/>
      <c r="U3113" s="131"/>
      <c r="V3113" s="131"/>
    </row>
    <row r="3114" spans="2:22">
      <c r="B3114" s="131"/>
      <c r="C3114" s="131"/>
      <c r="D3114" s="131"/>
      <c r="E3114" s="131"/>
      <c r="F3114" s="131"/>
      <c r="G3114" s="131"/>
      <c r="H3114" s="131"/>
      <c r="I3114" s="131"/>
      <c r="J3114" s="131"/>
      <c r="K3114" s="131"/>
      <c r="L3114" s="131"/>
      <c r="M3114" s="131"/>
      <c r="N3114" s="131"/>
      <c r="O3114" s="131"/>
      <c r="P3114" s="131"/>
      <c r="Q3114" s="7"/>
      <c r="R3114" s="167"/>
      <c r="S3114" s="166"/>
      <c r="T3114" s="131"/>
      <c r="U3114" s="131"/>
      <c r="V3114" s="131"/>
    </row>
    <row r="3115" spans="2:22">
      <c r="B3115" s="131"/>
      <c r="C3115" s="131"/>
      <c r="D3115" s="131"/>
      <c r="E3115" s="131"/>
      <c r="F3115" s="131"/>
      <c r="G3115" s="131"/>
      <c r="H3115" s="131"/>
      <c r="I3115" s="131"/>
      <c r="J3115" s="131"/>
      <c r="K3115" s="131"/>
      <c r="L3115" s="131"/>
      <c r="M3115" s="131"/>
      <c r="N3115" s="131"/>
      <c r="O3115" s="131"/>
      <c r="P3115" s="131"/>
      <c r="Q3115" s="7"/>
      <c r="R3115" s="167"/>
      <c r="S3115" s="166"/>
      <c r="T3115" s="131"/>
      <c r="U3115" s="131"/>
      <c r="V3115" s="131"/>
    </row>
    <row r="3116" spans="2:22">
      <c r="B3116" s="131"/>
      <c r="C3116" s="131"/>
      <c r="D3116" s="131"/>
      <c r="E3116" s="131"/>
      <c r="F3116" s="131"/>
      <c r="G3116" s="131"/>
      <c r="H3116" s="131"/>
      <c r="I3116" s="131"/>
      <c r="J3116" s="131"/>
      <c r="K3116" s="131"/>
      <c r="L3116" s="131"/>
      <c r="M3116" s="131"/>
      <c r="N3116" s="131"/>
      <c r="O3116" s="131"/>
      <c r="P3116" s="131"/>
      <c r="Q3116" s="7"/>
      <c r="R3116" s="167"/>
      <c r="S3116" s="166"/>
      <c r="T3116" s="131"/>
      <c r="U3116" s="131"/>
      <c r="V3116" s="131"/>
    </row>
    <row r="3117" spans="2:22">
      <c r="B3117" s="131"/>
      <c r="C3117" s="131"/>
      <c r="D3117" s="131"/>
      <c r="E3117" s="131"/>
      <c r="F3117" s="131"/>
      <c r="G3117" s="131"/>
      <c r="H3117" s="131"/>
      <c r="I3117" s="131"/>
      <c r="J3117" s="131"/>
      <c r="K3117" s="131"/>
      <c r="L3117" s="131"/>
      <c r="M3117" s="131"/>
      <c r="N3117" s="131"/>
      <c r="O3117" s="131"/>
      <c r="P3117" s="131"/>
      <c r="Q3117" s="7"/>
      <c r="R3117" s="167"/>
      <c r="S3117" s="166"/>
      <c r="T3117" s="131"/>
      <c r="U3117" s="131"/>
      <c r="V3117" s="131"/>
    </row>
    <row r="3118" spans="2:22">
      <c r="B3118" s="131"/>
      <c r="C3118" s="131"/>
      <c r="D3118" s="131"/>
      <c r="E3118" s="131"/>
      <c r="F3118" s="131"/>
      <c r="G3118" s="131"/>
      <c r="H3118" s="131"/>
      <c r="I3118" s="131"/>
      <c r="J3118" s="131"/>
      <c r="K3118" s="131"/>
      <c r="L3118" s="131"/>
      <c r="M3118" s="131"/>
      <c r="N3118" s="131"/>
      <c r="O3118" s="131"/>
      <c r="P3118" s="131"/>
      <c r="Q3118" s="7"/>
      <c r="R3118" s="167"/>
      <c r="S3118" s="166"/>
      <c r="T3118" s="131"/>
      <c r="U3118" s="131"/>
      <c r="V3118" s="131"/>
    </row>
    <row r="3119" spans="2:22">
      <c r="B3119" s="131"/>
      <c r="C3119" s="131"/>
      <c r="D3119" s="131"/>
      <c r="E3119" s="131"/>
      <c r="F3119" s="131"/>
      <c r="G3119" s="131"/>
      <c r="H3119" s="131"/>
      <c r="I3119" s="131"/>
      <c r="J3119" s="131"/>
      <c r="K3119" s="131"/>
      <c r="L3119" s="131"/>
      <c r="M3119" s="131"/>
      <c r="N3119" s="131"/>
      <c r="O3119" s="131"/>
      <c r="P3119" s="131"/>
      <c r="Q3119" s="7"/>
      <c r="R3119" s="167"/>
      <c r="S3119" s="166"/>
      <c r="T3119" s="131"/>
      <c r="U3119" s="131"/>
      <c r="V3119" s="131"/>
    </row>
    <row r="3120" spans="2:22">
      <c r="B3120" s="131"/>
      <c r="C3120" s="131"/>
      <c r="D3120" s="131"/>
      <c r="E3120" s="131"/>
      <c r="F3120" s="131"/>
      <c r="G3120" s="131"/>
      <c r="H3120" s="131"/>
      <c r="I3120" s="131"/>
      <c r="J3120" s="131"/>
      <c r="K3120" s="131"/>
      <c r="L3120" s="131"/>
      <c r="M3120" s="131"/>
      <c r="N3120" s="131"/>
      <c r="O3120" s="131"/>
      <c r="P3120" s="131"/>
      <c r="Q3120" s="7"/>
      <c r="R3120" s="167"/>
      <c r="S3120" s="166"/>
      <c r="T3120" s="131"/>
      <c r="U3120" s="131"/>
      <c r="V3120" s="131"/>
    </row>
    <row r="3121" spans="2:22">
      <c r="B3121" s="131"/>
      <c r="C3121" s="131"/>
      <c r="D3121" s="131"/>
      <c r="E3121" s="131"/>
      <c r="F3121" s="131"/>
      <c r="G3121" s="131"/>
      <c r="H3121" s="131"/>
      <c r="I3121" s="131"/>
      <c r="J3121" s="131"/>
      <c r="K3121" s="131"/>
      <c r="L3121" s="131"/>
      <c r="M3121" s="131"/>
      <c r="N3121" s="131"/>
      <c r="O3121" s="131"/>
      <c r="P3121" s="131"/>
      <c r="Q3121" s="7"/>
      <c r="R3121" s="167"/>
      <c r="S3121" s="166"/>
      <c r="T3121" s="131"/>
      <c r="U3121" s="131"/>
      <c r="V3121" s="131"/>
    </row>
    <row r="3122" spans="2:22">
      <c r="B3122" s="131"/>
      <c r="C3122" s="131"/>
      <c r="D3122" s="131"/>
      <c r="E3122" s="131"/>
      <c r="F3122" s="131"/>
      <c r="G3122" s="131"/>
      <c r="H3122" s="131"/>
      <c r="I3122" s="131"/>
      <c r="J3122" s="131"/>
      <c r="K3122" s="131"/>
      <c r="L3122" s="131"/>
      <c r="M3122" s="131"/>
      <c r="N3122" s="131"/>
      <c r="O3122" s="131"/>
      <c r="P3122" s="131"/>
      <c r="Q3122" s="7"/>
      <c r="R3122" s="167"/>
      <c r="S3122" s="166"/>
      <c r="T3122" s="131"/>
      <c r="U3122" s="131"/>
      <c r="V3122" s="131"/>
    </row>
    <row r="3123" spans="2:22">
      <c r="B3123" s="131"/>
      <c r="C3123" s="131"/>
      <c r="D3123" s="131"/>
      <c r="E3123" s="131"/>
      <c r="F3123" s="131"/>
      <c r="G3123" s="131"/>
      <c r="H3123" s="131"/>
      <c r="I3123" s="131"/>
      <c r="J3123" s="131"/>
      <c r="K3123" s="131"/>
      <c r="L3123" s="131"/>
      <c r="M3123" s="131"/>
      <c r="N3123" s="131"/>
      <c r="O3123" s="131"/>
      <c r="P3123" s="131"/>
      <c r="Q3123" s="7"/>
      <c r="R3123" s="167"/>
      <c r="S3123" s="166"/>
      <c r="T3123" s="131"/>
      <c r="U3123" s="131"/>
      <c r="V3123" s="131"/>
    </row>
    <row r="3124" spans="2:22">
      <c r="B3124" s="131"/>
      <c r="C3124" s="131"/>
      <c r="D3124" s="131"/>
      <c r="E3124" s="131"/>
      <c r="F3124" s="131"/>
      <c r="G3124" s="131"/>
      <c r="H3124" s="131"/>
      <c r="I3124" s="131"/>
      <c r="J3124" s="131"/>
      <c r="K3124" s="131"/>
      <c r="L3124" s="131"/>
      <c r="M3124" s="131"/>
      <c r="N3124" s="131"/>
      <c r="O3124" s="131"/>
      <c r="P3124" s="131"/>
      <c r="Q3124" s="7"/>
      <c r="R3124" s="167"/>
      <c r="S3124" s="166"/>
      <c r="T3124" s="131"/>
      <c r="U3124" s="131"/>
      <c r="V3124" s="131"/>
    </row>
    <row r="3125" spans="2:22">
      <c r="B3125" s="131"/>
      <c r="C3125" s="131"/>
      <c r="D3125" s="131"/>
      <c r="E3125" s="131"/>
      <c r="F3125" s="131"/>
      <c r="G3125" s="131"/>
      <c r="H3125" s="131"/>
      <c r="I3125" s="131"/>
      <c r="J3125" s="131"/>
      <c r="K3125" s="131"/>
      <c r="L3125" s="131"/>
      <c r="M3125" s="131"/>
      <c r="N3125" s="131"/>
      <c r="O3125" s="131"/>
      <c r="P3125" s="131"/>
      <c r="Q3125" s="7"/>
      <c r="R3125" s="167"/>
      <c r="S3125" s="166"/>
      <c r="T3125" s="131"/>
      <c r="U3125" s="131"/>
      <c r="V3125" s="131"/>
    </row>
    <row r="3126" spans="2:22">
      <c r="B3126" s="131"/>
      <c r="C3126" s="131"/>
      <c r="D3126" s="131"/>
      <c r="E3126" s="131"/>
      <c r="F3126" s="131"/>
      <c r="G3126" s="131"/>
      <c r="H3126" s="131"/>
      <c r="I3126" s="131"/>
      <c r="J3126" s="131"/>
      <c r="K3126" s="131"/>
      <c r="L3126" s="131"/>
      <c r="M3126" s="131"/>
      <c r="N3126" s="131"/>
      <c r="O3126" s="131"/>
      <c r="P3126" s="131"/>
      <c r="Q3126" s="7"/>
      <c r="R3126" s="167"/>
      <c r="S3126" s="166"/>
      <c r="T3126" s="131"/>
      <c r="U3126" s="131"/>
      <c r="V3126" s="131"/>
    </row>
    <row r="3127" spans="2:22">
      <c r="B3127" s="131"/>
      <c r="C3127" s="131"/>
      <c r="D3127" s="131"/>
      <c r="E3127" s="131"/>
      <c r="F3127" s="131"/>
      <c r="G3127" s="131"/>
      <c r="H3127" s="131"/>
      <c r="I3127" s="131"/>
      <c r="J3127" s="131"/>
      <c r="K3127" s="131"/>
      <c r="L3127" s="131"/>
      <c r="M3127" s="131"/>
      <c r="N3127" s="131"/>
      <c r="O3127" s="131"/>
      <c r="P3127" s="131"/>
      <c r="Q3127" s="7"/>
      <c r="R3127" s="167"/>
      <c r="S3127" s="166"/>
      <c r="T3127" s="131"/>
      <c r="U3127" s="131"/>
      <c r="V3127" s="131"/>
    </row>
    <row r="3128" spans="2:22">
      <c r="B3128" s="131"/>
      <c r="C3128" s="131"/>
      <c r="D3128" s="131"/>
      <c r="E3128" s="131"/>
      <c r="F3128" s="131"/>
      <c r="G3128" s="131"/>
      <c r="H3128" s="131"/>
      <c r="I3128" s="131"/>
      <c r="J3128" s="131"/>
      <c r="K3128" s="131"/>
      <c r="L3128" s="131"/>
      <c r="M3128" s="131"/>
      <c r="N3128" s="131"/>
      <c r="O3128" s="131"/>
      <c r="P3128" s="131"/>
      <c r="Q3128" s="7"/>
      <c r="R3128" s="167"/>
      <c r="S3128" s="166"/>
      <c r="T3128" s="131"/>
      <c r="U3128" s="131"/>
      <c r="V3128" s="131"/>
    </row>
    <row r="3129" spans="2:22">
      <c r="B3129" s="131"/>
      <c r="C3129" s="131"/>
      <c r="D3129" s="131"/>
      <c r="E3129" s="131"/>
      <c r="F3129" s="131"/>
      <c r="G3129" s="131"/>
      <c r="H3129" s="131"/>
      <c r="I3129" s="131"/>
      <c r="J3129" s="131"/>
      <c r="K3129" s="131"/>
      <c r="L3129" s="131"/>
      <c r="M3129" s="131"/>
      <c r="N3129" s="131"/>
      <c r="O3129" s="131"/>
      <c r="P3129" s="131"/>
      <c r="Q3129" s="7"/>
      <c r="R3129" s="167"/>
      <c r="S3129" s="166"/>
      <c r="T3129" s="131"/>
      <c r="U3129" s="131"/>
      <c r="V3129" s="131"/>
    </row>
    <row r="3130" spans="2:22">
      <c r="B3130" s="131"/>
      <c r="C3130" s="131"/>
      <c r="D3130" s="131"/>
      <c r="E3130" s="131"/>
      <c r="F3130" s="131"/>
      <c r="G3130" s="131"/>
      <c r="H3130" s="131"/>
      <c r="I3130" s="131"/>
      <c r="J3130" s="131"/>
      <c r="K3130" s="131"/>
      <c r="L3130" s="131"/>
      <c r="M3130" s="131"/>
      <c r="N3130" s="131"/>
      <c r="O3130" s="131"/>
      <c r="P3130" s="131"/>
      <c r="Q3130" s="7"/>
      <c r="R3130" s="167"/>
      <c r="S3130" s="166"/>
      <c r="T3130" s="131"/>
      <c r="U3130" s="131"/>
      <c r="V3130" s="131"/>
    </row>
    <row r="3131" spans="2:22">
      <c r="B3131" s="131"/>
      <c r="C3131" s="131"/>
      <c r="D3131" s="131"/>
      <c r="E3131" s="131"/>
      <c r="F3131" s="131"/>
      <c r="G3131" s="131"/>
      <c r="H3131" s="131"/>
      <c r="I3131" s="131"/>
      <c r="J3131" s="131"/>
      <c r="K3131" s="131"/>
      <c r="L3131" s="131"/>
      <c r="M3131" s="131"/>
      <c r="N3131" s="131"/>
      <c r="O3131" s="131"/>
      <c r="P3131" s="131"/>
      <c r="Q3131" s="7"/>
      <c r="R3131" s="167"/>
      <c r="S3131" s="166"/>
      <c r="T3131" s="131"/>
      <c r="U3131" s="131"/>
      <c r="V3131" s="131"/>
    </row>
    <row r="3132" spans="2:22">
      <c r="B3132" s="131"/>
      <c r="C3132" s="131"/>
      <c r="D3132" s="131"/>
      <c r="E3132" s="131"/>
      <c r="F3132" s="131"/>
      <c r="G3132" s="131"/>
      <c r="H3132" s="131"/>
      <c r="I3132" s="131"/>
      <c r="J3132" s="131"/>
      <c r="K3132" s="131"/>
      <c r="L3132" s="131"/>
      <c r="M3132" s="131"/>
      <c r="N3132" s="131"/>
      <c r="O3132" s="131"/>
      <c r="P3132" s="131"/>
      <c r="Q3132" s="7"/>
      <c r="R3132" s="167"/>
      <c r="S3132" s="166"/>
      <c r="T3132" s="131"/>
      <c r="U3132" s="131"/>
      <c r="V3132" s="131"/>
    </row>
    <row r="3133" spans="2:22">
      <c r="B3133" s="131"/>
      <c r="C3133" s="131"/>
      <c r="D3133" s="131"/>
      <c r="E3133" s="131"/>
      <c r="F3133" s="131"/>
      <c r="G3133" s="131"/>
      <c r="H3133" s="131"/>
      <c r="I3133" s="131"/>
      <c r="J3133" s="131"/>
      <c r="K3133" s="131"/>
      <c r="L3133" s="131"/>
      <c r="M3133" s="131"/>
      <c r="N3133" s="131"/>
      <c r="O3133" s="131"/>
      <c r="P3133" s="131"/>
      <c r="Q3133" s="7"/>
      <c r="R3133" s="167"/>
      <c r="S3133" s="166"/>
      <c r="T3133" s="131"/>
      <c r="U3133" s="131"/>
      <c r="V3133" s="131"/>
    </row>
    <row r="3134" spans="2:22">
      <c r="B3134" s="131"/>
      <c r="C3134" s="131"/>
      <c r="D3134" s="131"/>
      <c r="E3134" s="131"/>
      <c r="F3134" s="131"/>
      <c r="G3134" s="131"/>
      <c r="H3134" s="131"/>
      <c r="I3134" s="131"/>
      <c r="J3134" s="131"/>
      <c r="K3134" s="131"/>
      <c r="L3134" s="131"/>
      <c r="M3134" s="131"/>
      <c r="N3134" s="131"/>
      <c r="O3134" s="131"/>
      <c r="P3134" s="131"/>
      <c r="Q3134" s="7"/>
      <c r="R3134" s="167"/>
      <c r="S3134" s="166"/>
      <c r="T3134" s="131"/>
      <c r="U3134" s="131"/>
      <c r="V3134" s="131"/>
    </row>
    <row r="3135" spans="2:22">
      <c r="B3135" s="131"/>
      <c r="C3135" s="131"/>
      <c r="D3135" s="131"/>
      <c r="E3135" s="131"/>
      <c r="F3135" s="131"/>
      <c r="G3135" s="131"/>
      <c r="H3135" s="131"/>
      <c r="I3135" s="131"/>
      <c r="J3135" s="131"/>
      <c r="K3135" s="131"/>
      <c r="L3135" s="131"/>
      <c r="M3135" s="131"/>
      <c r="N3135" s="131"/>
      <c r="O3135" s="131"/>
      <c r="P3135" s="131"/>
      <c r="Q3135" s="7"/>
      <c r="R3135" s="167"/>
      <c r="S3135" s="166"/>
      <c r="T3135" s="131"/>
      <c r="U3135" s="131"/>
      <c r="V3135" s="131"/>
    </row>
    <row r="3136" spans="2:22">
      <c r="B3136" s="131"/>
      <c r="C3136" s="131"/>
      <c r="D3136" s="131"/>
      <c r="E3136" s="131"/>
      <c r="F3136" s="131"/>
      <c r="G3136" s="131"/>
      <c r="H3136" s="131"/>
      <c r="I3136" s="131"/>
      <c r="J3136" s="131"/>
      <c r="K3136" s="131"/>
      <c r="L3136" s="131"/>
      <c r="M3136" s="131"/>
      <c r="N3136" s="131"/>
      <c r="O3136" s="131"/>
      <c r="P3136" s="131"/>
      <c r="Q3136" s="7"/>
      <c r="R3136" s="167"/>
      <c r="S3136" s="166"/>
      <c r="T3136" s="131"/>
      <c r="U3136" s="131"/>
      <c r="V3136" s="131"/>
    </row>
    <row r="3137" spans="2:22">
      <c r="B3137" s="131"/>
      <c r="C3137" s="131"/>
      <c r="D3137" s="131"/>
      <c r="E3137" s="131"/>
      <c r="F3137" s="131"/>
      <c r="G3137" s="131"/>
      <c r="H3137" s="131"/>
      <c r="I3137" s="131"/>
      <c r="J3137" s="131"/>
      <c r="K3137" s="131"/>
      <c r="L3137" s="131"/>
      <c r="M3137" s="131"/>
      <c r="N3137" s="131"/>
      <c r="O3137" s="131"/>
      <c r="P3137" s="131"/>
      <c r="Q3137" s="7"/>
      <c r="R3137" s="167"/>
      <c r="S3137" s="166"/>
      <c r="T3137" s="131"/>
      <c r="U3137" s="131"/>
      <c r="V3137" s="131"/>
    </row>
    <row r="3138" spans="2:22">
      <c r="B3138" s="131"/>
      <c r="C3138" s="131"/>
      <c r="D3138" s="131"/>
      <c r="E3138" s="131"/>
      <c r="F3138" s="131"/>
      <c r="G3138" s="131"/>
      <c r="H3138" s="131"/>
      <c r="I3138" s="131"/>
      <c r="J3138" s="131"/>
      <c r="K3138" s="131"/>
      <c r="L3138" s="131"/>
      <c r="M3138" s="131"/>
      <c r="N3138" s="131"/>
      <c r="O3138" s="131"/>
      <c r="P3138" s="131"/>
      <c r="Q3138" s="7"/>
      <c r="R3138" s="167"/>
      <c r="S3138" s="166"/>
      <c r="T3138" s="131"/>
      <c r="U3138" s="131"/>
      <c r="V3138" s="131"/>
    </row>
    <row r="3139" spans="2:22">
      <c r="B3139" s="131"/>
      <c r="C3139" s="131"/>
      <c r="D3139" s="131"/>
      <c r="E3139" s="131"/>
      <c r="F3139" s="131"/>
      <c r="G3139" s="131"/>
      <c r="H3139" s="131"/>
      <c r="I3139" s="131"/>
      <c r="J3139" s="131"/>
      <c r="K3139" s="131"/>
      <c r="L3139" s="131"/>
      <c r="M3139" s="131"/>
      <c r="N3139" s="131"/>
      <c r="O3139" s="131"/>
      <c r="P3139" s="131"/>
      <c r="Q3139" s="7"/>
      <c r="R3139" s="167"/>
      <c r="S3139" s="166"/>
      <c r="T3139" s="131"/>
      <c r="U3139" s="131"/>
      <c r="V3139" s="131"/>
    </row>
    <row r="3140" spans="2:22">
      <c r="B3140" s="131"/>
      <c r="C3140" s="131"/>
      <c r="D3140" s="131"/>
      <c r="E3140" s="131"/>
      <c r="F3140" s="131"/>
      <c r="G3140" s="131"/>
      <c r="H3140" s="131"/>
      <c r="I3140" s="131"/>
      <c r="J3140" s="131"/>
      <c r="K3140" s="131"/>
      <c r="L3140" s="131"/>
      <c r="M3140" s="131"/>
      <c r="N3140" s="131"/>
      <c r="O3140" s="131"/>
      <c r="P3140" s="131"/>
      <c r="Q3140" s="7"/>
      <c r="R3140" s="167"/>
      <c r="S3140" s="166"/>
      <c r="T3140" s="131"/>
      <c r="U3140" s="131"/>
      <c r="V3140" s="131"/>
    </row>
    <row r="3141" spans="2:22">
      <c r="B3141" s="131"/>
      <c r="C3141" s="131"/>
      <c r="D3141" s="131"/>
      <c r="E3141" s="131"/>
      <c r="F3141" s="131"/>
      <c r="G3141" s="131"/>
      <c r="H3141" s="131"/>
      <c r="I3141" s="131"/>
      <c r="J3141" s="131"/>
      <c r="K3141" s="131"/>
      <c r="L3141" s="131"/>
      <c r="M3141" s="131"/>
      <c r="N3141" s="131"/>
      <c r="O3141" s="131"/>
      <c r="P3141" s="131"/>
      <c r="Q3141" s="7"/>
      <c r="R3141" s="167"/>
      <c r="S3141" s="166"/>
      <c r="T3141" s="131"/>
      <c r="U3141" s="131"/>
      <c r="V3141" s="131"/>
    </row>
    <row r="3142" spans="2:22">
      <c r="B3142" s="131"/>
      <c r="C3142" s="131"/>
      <c r="D3142" s="131"/>
      <c r="E3142" s="131"/>
      <c r="F3142" s="131"/>
      <c r="G3142" s="131"/>
      <c r="H3142" s="131"/>
      <c r="I3142" s="131"/>
      <c r="J3142" s="131"/>
      <c r="K3142" s="131"/>
      <c r="L3142" s="131"/>
      <c r="M3142" s="131"/>
      <c r="N3142" s="131"/>
      <c r="O3142" s="131"/>
      <c r="P3142" s="131"/>
      <c r="Q3142" s="7"/>
      <c r="R3142" s="167"/>
      <c r="S3142" s="166"/>
      <c r="T3142" s="131"/>
      <c r="U3142" s="131"/>
      <c r="V3142" s="131"/>
    </row>
    <row r="3143" spans="2:22">
      <c r="B3143" s="131"/>
      <c r="C3143" s="131"/>
      <c r="D3143" s="131"/>
      <c r="E3143" s="131"/>
      <c r="F3143" s="131"/>
      <c r="G3143" s="131"/>
      <c r="H3143" s="131"/>
      <c r="I3143" s="131"/>
      <c r="J3143" s="131"/>
      <c r="K3143" s="131"/>
      <c r="L3143" s="131"/>
      <c r="M3143" s="131"/>
      <c r="N3143" s="131"/>
      <c r="O3143" s="131"/>
      <c r="P3143" s="131"/>
      <c r="Q3143" s="7"/>
      <c r="R3143" s="167"/>
      <c r="S3143" s="166"/>
      <c r="T3143" s="131"/>
      <c r="U3143" s="131"/>
      <c r="V3143" s="131"/>
    </row>
    <row r="3144" spans="2:22">
      <c r="B3144" s="131"/>
      <c r="C3144" s="131"/>
      <c r="D3144" s="131"/>
      <c r="E3144" s="131"/>
      <c r="F3144" s="131"/>
      <c r="G3144" s="131"/>
      <c r="H3144" s="131"/>
      <c r="I3144" s="131"/>
      <c r="J3144" s="131"/>
      <c r="K3144" s="131"/>
      <c r="L3144" s="131"/>
      <c r="M3144" s="131"/>
      <c r="N3144" s="131"/>
      <c r="O3144" s="131"/>
      <c r="P3144" s="131"/>
      <c r="Q3144" s="7"/>
      <c r="R3144" s="167"/>
      <c r="S3144" s="166"/>
      <c r="T3144" s="131"/>
      <c r="U3144" s="131"/>
      <c r="V3144" s="131"/>
    </row>
    <row r="3145" spans="2:22">
      <c r="B3145" s="131"/>
      <c r="C3145" s="131"/>
      <c r="D3145" s="131"/>
      <c r="E3145" s="131"/>
      <c r="F3145" s="131"/>
      <c r="G3145" s="131"/>
      <c r="H3145" s="131"/>
      <c r="I3145" s="131"/>
      <c r="J3145" s="131"/>
      <c r="K3145" s="131"/>
      <c r="L3145" s="131"/>
      <c r="M3145" s="131"/>
      <c r="N3145" s="131"/>
      <c r="O3145" s="131"/>
      <c r="P3145" s="131"/>
      <c r="Q3145" s="7"/>
      <c r="R3145" s="167"/>
      <c r="S3145" s="166"/>
      <c r="T3145" s="131"/>
      <c r="U3145" s="131"/>
      <c r="V3145" s="131"/>
    </row>
    <row r="3146" spans="2:22">
      <c r="B3146" s="131"/>
      <c r="C3146" s="131"/>
      <c r="D3146" s="131"/>
      <c r="E3146" s="131"/>
      <c r="F3146" s="131"/>
      <c r="G3146" s="131"/>
      <c r="H3146" s="131"/>
      <c r="I3146" s="131"/>
      <c r="J3146" s="131"/>
      <c r="K3146" s="131"/>
      <c r="L3146" s="131"/>
      <c r="M3146" s="131"/>
      <c r="N3146" s="131"/>
      <c r="O3146" s="131"/>
      <c r="P3146" s="131"/>
      <c r="Q3146" s="7"/>
      <c r="R3146" s="167"/>
      <c r="S3146" s="166"/>
      <c r="T3146" s="131"/>
      <c r="U3146" s="131"/>
      <c r="V3146" s="131"/>
    </row>
    <row r="3147" spans="2:22">
      <c r="B3147" s="131"/>
      <c r="C3147" s="131"/>
      <c r="D3147" s="131"/>
      <c r="E3147" s="131"/>
      <c r="F3147" s="131"/>
      <c r="G3147" s="131"/>
      <c r="H3147" s="131"/>
      <c r="I3147" s="131"/>
      <c r="J3147" s="131"/>
      <c r="K3147" s="131"/>
      <c r="L3147" s="131"/>
      <c r="M3147" s="131"/>
      <c r="N3147" s="131"/>
      <c r="O3147" s="131"/>
      <c r="P3147" s="131"/>
      <c r="Q3147" s="7"/>
      <c r="R3147" s="167"/>
      <c r="S3147" s="166"/>
      <c r="T3147" s="131"/>
      <c r="U3147" s="131"/>
      <c r="V3147" s="131"/>
    </row>
    <row r="3148" spans="2:22">
      <c r="B3148" s="131"/>
      <c r="C3148" s="131"/>
      <c r="D3148" s="131"/>
      <c r="E3148" s="131"/>
      <c r="F3148" s="131"/>
      <c r="G3148" s="131"/>
      <c r="H3148" s="131"/>
      <c r="I3148" s="131"/>
      <c r="J3148" s="131"/>
      <c r="K3148" s="131"/>
      <c r="L3148" s="131"/>
      <c r="M3148" s="131"/>
      <c r="N3148" s="131"/>
      <c r="O3148" s="131"/>
      <c r="P3148" s="131"/>
      <c r="Q3148" s="7"/>
      <c r="R3148" s="167"/>
      <c r="S3148" s="166"/>
      <c r="T3148" s="131"/>
      <c r="U3148" s="131"/>
      <c r="V3148" s="131"/>
    </row>
    <row r="3149" spans="2:22">
      <c r="B3149" s="131"/>
      <c r="C3149" s="131"/>
      <c r="D3149" s="131"/>
      <c r="E3149" s="131"/>
      <c r="F3149" s="131"/>
      <c r="G3149" s="131"/>
      <c r="H3149" s="131"/>
      <c r="I3149" s="131"/>
      <c r="J3149" s="131"/>
      <c r="K3149" s="131"/>
      <c r="L3149" s="131"/>
      <c r="M3149" s="131"/>
      <c r="N3149" s="131"/>
      <c r="O3149" s="131"/>
      <c r="P3149" s="131"/>
      <c r="Q3149" s="7"/>
      <c r="R3149" s="167"/>
      <c r="S3149" s="166"/>
      <c r="T3149" s="131"/>
      <c r="U3149" s="131"/>
      <c r="V3149" s="131"/>
    </row>
    <row r="3150" spans="2:22">
      <c r="B3150" s="131"/>
      <c r="C3150" s="131"/>
      <c r="D3150" s="131"/>
      <c r="E3150" s="131"/>
      <c r="F3150" s="131"/>
      <c r="G3150" s="131"/>
      <c r="H3150" s="131"/>
      <c r="I3150" s="131"/>
      <c r="J3150" s="131"/>
      <c r="K3150" s="131"/>
      <c r="L3150" s="131"/>
      <c r="M3150" s="131"/>
      <c r="N3150" s="131"/>
      <c r="O3150" s="131"/>
      <c r="P3150" s="131"/>
      <c r="Q3150" s="7"/>
      <c r="R3150" s="167"/>
      <c r="S3150" s="166"/>
      <c r="T3150" s="131"/>
      <c r="U3150" s="131"/>
      <c r="V3150" s="131"/>
    </row>
    <row r="3151" spans="2:22">
      <c r="B3151" s="131"/>
      <c r="C3151" s="131"/>
      <c r="D3151" s="131"/>
      <c r="E3151" s="131"/>
      <c r="F3151" s="131"/>
      <c r="G3151" s="131"/>
      <c r="H3151" s="131"/>
      <c r="I3151" s="131"/>
      <c r="J3151" s="131"/>
      <c r="K3151" s="131"/>
      <c r="L3151" s="131"/>
      <c r="M3151" s="131"/>
      <c r="N3151" s="131"/>
      <c r="O3151" s="131"/>
      <c r="P3151" s="131"/>
      <c r="Q3151" s="7"/>
      <c r="R3151" s="167"/>
      <c r="S3151" s="166"/>
      <c r="T3151" s="131"/>
      <c r="U3151" s="131"/>
      <c r="V3151" s="131"/>
    </row>
    <row r="3152" spans="2:22">
      <c r="B3152" s="131"/>
      <c r="C3152" s="131"/>
      <c r="D3152" s="131"/>
      <c r="E3152" s="131"/>
      <c r="F3152" s="131"/>
      <c r="G3152" s="131"/>
      <c r="H3152" s="131"/>
      <c r="I3152" s="131"/>
      <c r="J3152" s="131"/>
      <c r="K3152" s="131"/>
      <c r="L3152" s="131"/>
      <c r="M3152" s="131"/>
      <c r="N3152" s="131"/>
      <c r="O3152" s="131"/>
      <c r="P3152" s="131"/>
      <c r="Q3152" s="7"/>
      <c r="R3152" s="167"/>
      <c r="S3152" s="166"/>
      <c r="T3152" s="131"/>
      <c r="U3152" s="131"/>
      <c r="V3152" s="131"/>
    </row>
    <row r="3153" spans="2:22">
      <c r="B3153" s="131"/>
      <c r="C3153" s="131"/>
      <c r="D3153" s="131"/>
      <c r="E3153" s="131"/>
      <c r="F3153" s="131"/>
      <c r="G3153" s="131"/>
      <c r="H3153" s="131"/>
      <c r="I3153" s="131"/>
      <c r="J3153" s="131"/>
      <c r="K3153" s="131"/>
      <c r="L3153" s="131"/>
      <c r="M3153" s="131"/>
      <c r="N3153" s="131"/>
      <c r="O3153" s="131"/>
      <c r="P3153" s="131"/>
      <c r="Q3153" s="7"/>
      <c r="R3153" s="167"/>
      <c r="S3153" s="166"/>
      <c r="T3153" s="131"/>
      <c r="U3153" s="131"/>
      <c r="V3153" s="131"/>
    </row>
    <row r="3154" spans="2:22">
      <c r="B3154" s="131"/>
      <c r="C3154" s="131"/>
      <c r="D3154" s="131"/>
      <c r="E3154" s="131"/>
      <c r="F3154" s="131"/>
      <c r="G3154" s="131"/>
      <c r="H3154" s="131"/>
      <c r="I3154" s="131"/>
      <c r="J3154" s="131"/>
      <c r="K3154" s="131"/>
      <c r="L3154" s="131"/>
      <c r="M3154" s="131"/>
      <c r="N3154" s="131"/>
      <c r="O3154" s="131"/>
      <c r="P3154" s="131"/>
      <c r="Q3154" s="7"/>
      <c r="R3154" s="167"/>
      <c r="S3154" s="166"/>
      <c r="T3154" s="131"/>
      <c r="U3154" s="131"/>
      <c r="V3154" s="131"/>
    </row>
    <row r="3155" spans="2:22">
      <c r="B3155" s="131"/>
      <c r="C3155" s="131"/>
      <c r="D3155" s="131"/>
      <c r="E3155" s="131"/>
      <c r="F3155" s="131"/>
      <c r="G3155" s="131"/>
      <c r="H3155" s="131"/>
      <c r="I3155" s="131"/>
      <c r="J3155" s="131"/>
      <c r="K3155" s="131"/>
      <c r="L3155" s="131"/>
      <c r="M3155" s="131"/>
      <c r="N3155" s="131"/>
      <c r="O3155" s="131"/>
      <c r="P3155" s="131"/>
      <c r="Q3155" s="7"/>
      <c r="R3155" s="167"/>
      <c r="S3155" s="166"/>
      <c r="T3155" s="131"/>
      <c r="U3155" s="131"/>
      <c r="V3155" s="131"/>
    </row>
    <row r="3156" spans="2:22">
      <c r="B3156" s="131"/>
      <c r="C3156" s="131"/>
      <c r="D3156" s="131"/>
      <c r="E3156" s="131"/>
      <c r="F3156" s="131"/>
      <c r="G3156" s="131"/>
      <c r="H3156" s="131"/>
      <c r="I3156" s="131"/>
      <c r="J3156" s="131"/>
      <c r="K3156" s="131"/>
      <c r="L3156" s="131"/>
      <c r="M3156" s="131"/>
      <c r="N3156" s="131"/>
      <c r="O3156" s="131"/>
      <c r="P3156" s="131"/>
      <c r="Q3156" s="7"/>
      <c r="R3156" s="167"/>
      <c r="S3156" s="166"/>
      <c r="T3156" s="131"/>
      <c r="U3156" s="131"/>
      <c r="V3156" s="131"/>
    </row>
    <row r="3157" spans="2:22">
      <c r="B3157" s="131"/>
      <c r="C3157" s="131"/>
      <c r="D3157" s="131"/>
      <c r="E3157" s="131"/>
      <c r="F3157" s="131"/>
      <c r="G3157" s="131"/>
      <c r="H3157" s="131"/>
      <c r="I3157" s="131"/>
      <c r="J3157" s="131"/>
      <c r="K3157" s="131"/>
      <c r="L3157" s="131"/>
      <c r="M3157" s="131"/>
      <c r="N3157" s="131"/>
      <c r="O3157" s="131"/>
      <c r="P3157" s="131"/>
      <c r="Q3157" s="7"/>
      <c r="R3157" s="167"/>
      <c r="S3157" s="166"/>
      <c r="T3157" s="131"/>
      <c r="U3157" s="131"/>
      <c r="V3157" s="131"/>
    </row>
    <row r="3158" spans="2:22">
      <c r="B3158" s="131"/>
      <c r="C3158" s="131"/>
      <c r="D3158" s="131"/>
      <c r="E3158" s="131"/>
      <c r="F3158" s="131"/>
      <c r="G3158" s="131"/>
      <c r="H3158" s="131"/>
      <c r="I3158" s="131"/>
      <c r="J3158" s="131"/>
      <c r="K3158" s="131"/>
      <c r="L3158" s="131"/>
      <c r="M3158" s="131"/>
      <c r="N3158" s="131"/>
      <c r="O3158" s="131"/>
      <c r="P3158" s="131"/>
      <c r="Q3158" s="7"/>
      <c r="R3158" s="167"/>
      <c r="S3158" s="166"/>
      <c r="T3158" s="131"/>
      <c r="U3158" s="131"/>
      <c r="V3158" s="131"/>
    </row>
    <row r="3159" spans="2:22">
      <c r="B3159" s="131"/>
      <c r="C3159" s="131"/>
      <c r="D3159" s="131"/>
      <c r="E3159" s="131"/>
      <c r="F3159" s="131"/>
      <c r="G3159" s="131"/>
      <c r="H3159" s="131"/>
      <c r="I3159" s="131"/>
      <c r="J3159" s="131"/>
      <c r="K3159" s="131"/>
      <c r="L3159" s="131"/>
      <c r="M3159" s="131"/>
      <c r="N3159" s="131"/>
      <c r="O3159" s="131"/>
      <c r="P3159" s="131"/>
      <c r="Q3159" s="7"/>
      <c r="R3159" s="167"/>
      <c r="S3159" s="166"/>
      <c r="T3159" s="131"/>
      <c r="U3159" s="131"/>
      <c r="V3159" s="131"/>
    </row>
    <row r="3160" spans="2:22">
      <c r="B3160" s="131"/>
      <c r="C3160" s="131"/>
      <c r="D3160" s="131"/>
      <c r="E3160" s="131"/>
      <c r="F3160" s="131"/>
      <c r="G3160" s="131"/>
      <c r="H3160" s="131"/>
      <c r="I3160" s="131"/>
      <c r="J3160" s="131"/>
      <c r="K3160" s="131"/>
      <c r="L3160" s="131"/>
      <c r="M3160" s="131"/>
      <c r="N3160" s="131"/>
      <c r="O3160" s="131"/>
      <c r="P3160" s="131"/>
      <c r="Q3160" s="7"/>
      <c r="R3160" s="167"/>
      <c r="S3160" s="166"/>
      <c r="T3160" s="131"/>
      <c r="U3160" s="131"/>
      <c r="V3160" s="131"/>
    </row>
    <row r="3161" spans="2:22">
      <c r="B3161" s="131"/>
      <c r="C3161" s="131"/>
      <c r="D3161" s="131"/>
      <c r="E3161" s="131"/>
      <c r="F3161" s="131"/>
      <c r="G3161" s="131"/>
      <c r="H3161" s="131"/>
      <c r="I3161" s="131"/>
      <c r="J3161" s="131"/>
      <c r="K3161" s="131"/>
      <c r="L3161" s="131"/>
      <c r="M3161" s="131"/>
      <c r="N3161" s="131"/>
      <c r="O3161" s="131"/>
      <c r="P3161" s="131"/>
      <c r="Q3161" s="7"/>
      <c r="R3161" s="167"/>
      <c r="S3161" s="166"/>
      <c r="T3161" s="131"/>
      <c r="U3161" s="131"/>
      <c r="V3161" s="131"/>
    </row>
    <row r="3162" spans="2:22">
      <c r="B3162" s="131"/>
      <c r="C3162" s="131"/>
      <c r="D3162" s="131"/>
      <c r="E3162" s="131"/>
      <c r="F3162" s="131"/>
      <c r="G3162" s="131"/>
      <c r="H3162" s="131"/>
      <c r="I3162" s="131"/>
      <c r="J3162" s="131"/>
      <c r="K3162" s="131"/>
      <c r="L3162" s="131"/>
      <c r="M3162" s="131"/>
      <c r="N3162" s="131"/>
      <c r="O3162" s="131"/>
      <c r="P3162" s="131"/>
      <c r="Q3162" s="7"/>
      <c r="R3162" s="167"/>
      <c r="S3162" s="166"/>
      <c r="T3162" s="131"/>
      <c r="U3162" s="131"/>
      <c r="V3162" s="131"/>
    </row>
    <row r="3163" spans="2:22">
      <c r="B3163" s="131"/>
      <c r="C3163" s="131"/>
      <c r="D3163" s="131"/>
      <c r="E3163" s="131"/>
      <c r="F3163" s="131"/>
      <c r="G3163" s="131"/>
      <c r="H3163" s="131"/>
      <c r="I3163" s="131"/>
      <c r="J3163" s="131"/>
      <c r="K3163" s="131"/>
      <c r="L3163" s="131"/>
      <c r="M3163" s="131"/>
      <c r="N3163" s="131"/>
      <c r="O3163" s="131"/>
      <c r="P3163" s="131"/>
      <c r="Q3163" s="7"/>
      <c r="R3163" s="167"/>
      <c r="S3163" s="166"/>
      <c r="T3163" s="131"/>
      <c r="U3163" s="131"/>
      <c r="V3163" s="131"/>
    </row>
    <row r="3164" spans="2:22">
      <c r="B3164" s="131"/>
      <c r="C3164" s="131"/>
      <c r="D3164" s="131"/>
      <c r="E3164" s="131"/>
      <c r="F3164" s="131"/>
      <c r="G3164" s="131"/>
      <c r="H3164" s="131"/>
      <c r="I3164" s="131"/>
      <c r="J3164" s="131"/>
      <c r="K3164" s="131"/>
      <c r="L3164" s="131"/>
      <c r="M3164" s="131"/>
      <c r="N3164" s="131"/>
      <c r="O3164" s="131"/>
      <c r="P3164" s="131"/>
      <c r="Q3164" s="7"/>
      <c r="R3164" s="167"/>
      <c r="S3164" s="166"/>
      <c r="T3164" s="131"/>
      <c r="U3164" s="131"/>
      <c r="V3164" s="131"/>
    </row>
    <row r="3165" spans="2:22">
      <c r="B3165" s="131"/>
      <c r="C3165" s="131"/>
      <c r="D3165" s="131"/>
      <c r="E3165" s="131"/>
      <c r="F3165" s="131"/>
      <c r="G3165" s="131"/>
      <c r="H3165" s="131"/>
      <c r="I3165" s="131"/>
      <c r="J3165" s="131"/>
      <c r="K3165" s="131"/>
      <c r="L3165" s="131"/>
      <c r="M3165" s="131"/>
      <c r="N3165" s="131"/>
      <c r="O3165" s="131"/>
      <c r="P3165" s="131"/>
      <c r="Q3165" s="7"/>
      <c r="R3165" s="167"/>
      <c r="S3165" s="166"/>
      <c r="T3165" s="131"/>
      <c r="U3165" s="131"/>
      <c r="V3165" s="131"/>
    </row>
    <row r="3166" spans="2:22">
      <c r="B3166" s="131"/>
      <c r="C3166" s="131"/>
      <c r="D3166" s="131"/>
      <c r="E3166" s="131"/>
      <c r="F3166" s="131"/>
      <c r="G3166" s="131"/>
      <c r="H3166" s="131"/>
      <c r="I3166" s="131"/>
      <c r="J3166" s="131"/>
      <c r="K3166" s="131"/>
      <c r="L3166" s="131"/>
      <c r="M3166" s="131"/>
      <c r="N3166" s="131"/>
      <c r="O3166" s="131"/>
      <c r="P3166" s="131"/>
      <c r="Q3166" s="7"/>
      <c r="R3166" s="167"/>
      <c r="S3166" s="166"/>
      <c r="T3166" s="131"/>
      <c r="U3166" s="131"/>
      <c r="V3166" s="131"/>
    </row>
  </sheetData>
  <autoFilter ref="B1:Q3093">
    <filterColumn colId="0">
      <filters>
        <dateGroupItem year="2026" dateTimeGrouping="year"/>
      </filters>
    </filterColumn>
    <filterColumn colId="1">
      <filters>
        <filter val="Tp"/>
      </filters>
    </filterColumn>
  </autoFilter>
  <phoneticPr fontId="3" type="noConversion"/>
  <conditionalFormatting sqref="D975:D995">
    <cfRule type="duplicateValues" dxfId="0" priority="4"/>
  </conditionalFormatting>
  <pageMargins left="0.7" right="0.7" top="0.75" bottom="0.75" header="0.3" footer="0.3"/>
  <pageSetup paperSize="9" orientation="portrait" r:id="rId1"/>
  <headerFooter>
    <oddHeader>&amp;RASE Confidential / Security-C</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4">
    <tabColor theme="7" tint="0.39997558519241921"/>
  </sheetPr>
  <dimension ref="A1:Z3294"/>
  <sheetViews>
    <sheetView showGridLines="0" topLeftCell="B1" zoomScale="85" zoomScaleNormal="85" workbookViewId="0">
      <pane ySplit="1" topLeftCell="A2731" activePane="bottomLeft" state="frozen"/>
      <selection pane="bottomLeft" activeCell="F2750" sqref="F2750"/>
    </sheetView>
  </sheetViews>
  <sheetFormatPr defaultColWidth="8.88671875" defaultRowHeight="16.2"/>
  <cols>
    <col min="1" max="1" width="11.44140625" style="29" hidden="1" customWidth="1"/>
    <col min="2" max="2" width="13.33203125" style="30" customWidth="1"/>
    <col min="3" max="3" width="12.44140625" style="30" customWidth="1"/>
    <col min="4" max="4" width="14" style="30" customWidth="1"/>
    <col min="5" max="5" width="12.44140625" style="51" customWidth="1"/>
    <col min="6" max="6" width="12.44140625" style="30" customWidth="1"/>
    <col min="7" max="7" width="13.44140625" style="30" customWidth="1"/>
    <col min="8" max="12" width="9.109375" style="30" customWidth="1"/>
    <col min="13" max="13" width="11.21875" style="30" customWidth="1"/>
    <col min="14" max="14" width="13.109375" style="15" bestFit="1" customWidth="1"/>
    <col min="15" max="15" width="12.6640625" style="15" bestFit="1" customWidth="1"/>
    <col min="16" max="16" width="10.88671875" style="15" bestFit="1" customWidth="1"/>
    <col min="17" max="17" width="5.33203125" style="30" bestFit="1" customWidth="1"/>
    <col min="18" max="19" width="8.88671875" style="30"/>
    <col min="20" max="16384" width="8.88671875" style="29"/>
  </cols>
  <sheetData>
    <row r="1" spans="1:19" ht="27.6">
      <c r="A1" s="43" t="s">
        <v>25</v>
      </c>
      <c r="B1" s="22" t="s">
        <v>17</v>
      </c>
      <c r="C1" s="22" t="s">
        <v>2</v>
      </c>
      <c r="D1" s="22" t="s">
        <v>3</v>
      </c>
      <c r="E1" s="23" t="s">
        <v>6</v>
      </c>
      <c r="F1" s="23" t="s">
        <v>5</v>
      </c>
      <c r="G1" s="42" t="s">
        <v>0</v>
      </c>
      <c r="H1" s="35" t="s">
        <v>10</v>
      </c>
      <c r="I1" s="35" t="s">
        <v>6003</v>
      </c>
      <c r="J1" s="35" t="s">
        <v>8</v>
      </c>
      <c r="K1" s="35" t="s">
        <v>717</v>
      </c>
      <c r="L1" s="35" t="s">
        <v>4</v>
      </c>
      <c r="M1" s="35" t="s">
        <v>432</v>
      </c>
      <c r="N1" s="35" t="s">
        <v>433</v>
      </c>
      <c r="O1" s="35" t="s">
        <v>434</v>
      </c>
      <c r="P1" s="35" t="s">
        <v>435</v>
      </c>
      <c r="Q1" s="35" t="s">
        <v>420</v>
      </c>
      <c r="R1" s="2" t="s">
        <v>5969</v>
      </c>
      <c r="S1" s="42" t="s">
        <v>5970</v>
      </c>
    </row>
    <row r="2" spans="1:19">
      <c r="A2" s="44" t="s">
        <v>15</v>
      </c>
      <c r="B2" s="24" t="s">
        <v>2198</v>
      </c>
      <c r="C2" s="8" t="s">
        <v>2216</v>
      </c>
      <c r="D2" s="8" t="s">
        <v>2193</v>
      </c>
      <c r="E2" s="8">
        <v>1</v>
      </c>
      <c r="F2" s="8">
        <v>0</v>
      </c>
      <c r="G2" s="8">
        <v>0</v>
      </c>
      <c r="H2" s="8">
        <v>0</v>
      </c>
      <c r="I2" s="8">
        <v>0</v>
      </c>
      <c r="J2" s="8">
        <v>0</v>
      </c>
      <c r="K2" s="8">
        <v>0</v>
      </c>
      <c r="L2" s="8">
        <v>0</v>
      </c>
      <c r="M2" s="8"/>
      <c r="N2" s="8"/>
      <c r="O2" s="8"/>
      <c r="P2" s="8"/>
    </row>
    <row r="3" spans="1:19">
      <c r="A3" s="44">
        <v>45074.871354166666</v>
      </c>
      <c r="B3" s="24" t="s">
        <v>2198</v>
      </c>
      <c r="C3" s="8" t="s">
        <v>2217</v>
      </c>
      <c r="D3" s="8" t="s">
        <v>2194</v>
      </c>
      <c r="E3" s="8">
        <v>13</v>
      </c>
      <c r="F3" s="8">
        <v>0</v>
      </c>
      <c r="G3" s="8">
        <v>0</v>
      </c>
      <c r="H3" s="8">
        <v>0</v>
      </c>
      <c r="I3" s="8">
        <v>0</v>
      </c>
      <c r="J3" s="8">
        <v>0</v>
      </c>
      <c r="K3" s="8">
        <v>0</v>
      </c>
      <c r="L3" s="8">
        <v>0</v>
      </c>
      <c r="M3" s="8"/>
      <c r="N3" s="8"/>
      <c r="O3" s="8"/>
      <c r="P3" s="8"/>
    </row>
    <row r="4" spans="1:19">
      <c r="A4" s="45">
        <v>45074.903148148151</v>
      </c>
      <c r="B4" s="24" t="s">
        <v>2198</v>
      </c>
      <c r="C4" s="8" t="s">
        <v>2218</v>
      </c>
      <c r="D4" s="8" t="s">
        <v>2195</v>
      </c>
      <c r="E4" s="8">
        <v>11</v>
      </c>
      <c r="F4" s="24">
        <v>0</v>
      </c>
      <c r="G4" s="8">
        <v>0</v>
      </c>
      <c r="H4" s="8">
        <v>1</v>
      </c>
      <c r="I4" s="8">
        <v>0</v>
      </c>
      <c r="J4" s="8">
        <v>1</v>
      </c>
      <c r="K4" s="8">
        <v>0</v>
      </c>
      <c r="L4" s="8">
        <v>2</v>
      </c>
      <c r="M4" s="8" t="s">
        <v>2206</v>
      </c>
      <c r="N4" s="8"/>
      <c r="O4" s="8" t="s">
        <v>2206</v>
      </c>
      <c r="P4" s="8" t="s">
        <v>2207</v>
      </c>
    </row>
    <row r="5" spans="1:19">
      <c r="A5" s="45">
        <v>45074.910925925928</v>
      </c>
      <c r="B5" s="24" t="s">
        <v>2198</v>
      </c>
      <c r="C5" s="8" t="s">
        <v>2218</v>
      </c>
      <c r="D5" s="8" t="s">
        <v>2196</v>
      </c>
      <c r="E5" s="8">
        <v>13</v>
      </c>
      <c r="F5" s="8">
        <v>0</v>
      </c>
      <c r="G5" s="8">
        <v>0</v>
      </c>
      <c r="H5" s="8">
        <v>0</v>
      </c>
      <c r="I5" s="8">
        <v>0</v>
      </c>
      <c r="J5" s="8">
        <v>0</v>
      </c>
      <c r="K5" s="8">
        <v>0</v>
      </c>
      <c r="L5" s="8">
        <v>0</v>
      </c>
      <c r="M5" s="8"/>
      <c r="N5" s="8"/>
      <c r="O5" s="8"/>
      <c r="P5" s="8"/>
    </row>
    <row r="6" spans="1:19">
      <c r="A6" s="45">
        <v>45075.344143518516</v>
      </c>
      <c r="B6" s="24" t="s">
        <v>2198</v>
      </c>
      <c r="C6" s="8" t="s">
        <v>2219</v>
      </c>
      <c r="D6" s="8" t="s">
        <v>2202</v>
      </c>
      <c r="E6" s="8">
        <v>13</v>
      </c>
      <c r="F6" s="8">
        <v>0</v>
      </c>
      <c r="G6" s="8">
        <v>0</v>
      </c>
      <c r="H6" s="8">
        <v>0</v>
      </c>
      <c r="I6" s="8">
        <v>0</v>
      </c>
      <c r="J6" s="8">
        <v>0</v>
      </c>
      <c r="K6" s="8">
        <v>0</v>
      </c>
      <c r="L6" s="8">
        <v>0</v>
      </c>
      <c r="M6" s="8"/>
      <c r="N6" s="8"/>
      <c r="O6" s="8"/>
      <c r="P6" s="8"/>
    </row>
    <row r="7" spans="1:19">
      <c r="A7" s="45">
        <v>45076.684699074074</v>
      </c>
      <c r="B7" s="24" t="s">
        <v>2198</v>
      </c>
      <c r="C7" s="8" t="s">
        <v>2218</v>
      </c>
      <c r="D7" s="8" t="s">
        <v>2197</v>
      </c>
      <c r="E7" s="8">
        <v>12</v>
      </c>
      <c r="F7" s="8">
        <v>0</v>
      </c>
      <c r="G7" s="8">
        <v>0</v>
      </c>
      <c r="H7" s="8">
        <v>0</v>
      </c>
      <c r="I7" s="8">
        <v>0</v>
      </c>
      <c r="J7" s="8">
        <v>0</v>
      </c>
      <c r="K7" s="8">
        <v>0</v>
      </c>
      <c r="L7" s="8">
        <v>0</v>
      </c>
      <c r="M7" s="8"/>
      <c r="N7" s="8"/>
      <c r="O7" s="8"/>
      <c r="P7" s="8"/>
    </row>
    <row r="8" spans="1:19">
      <c r="A8" s="45">
        <v>45076.723726851851</v>
      </c>
      <c r="B8" s="24" t="s">
        <v>2205</v>
      </c>
      <c r="C8" s="8" t="s">
        <v>2220</v>
      </c>
      <c r="D8" s="8" t="s">
        <v>2203</v>
      </c>
      <c r="E8" s="8">
        <v>13</v>
      </c>
      <c r="F8" s="24">
        <v>0</v>
      </c>
      <c r="G8" s="8">
        <v>0</v>
      </c>
      <c r="H8" s="8">
        <v>0</v>
      </c>
      <c r="I8" s="8">
        <v>0</v>
      </c>
      <c r="J8" s="8">
        <v>1</v>
      </c>
      <c r="K8" s="8">
        <v>0</v>
      </c>
      <c r="L8" s="8">
        <v>1</v>
      </c>
      <c r="M8" s="8" t="s">
        <v>2206</v>
      </c>
      <c r="N8" s="8"/>
      <c r="O8" s="8"/>
      <c r="P8" s="8"/>
    </row>
    <row r="9" spans="1:19">
      <c r="A9" s="44" t="s">
        <v>16</v>
      </c>
      <c r="B9" s="24" t="s">
        <v>2205</v>
      </c>
      <c r="C9" s="8" t="s">
        <v>2221</v>
      </c>
      <c r="D9" s="8" t="s">
        <v>2204</v>
      </c>
      <c r="E9" s="8">
        <v>12</v>
      </c>
      <c r="F9" s="24">
        <v>0</v>
      </c>
      <c r="G9" s="8">
        <v>0</v>
      </c>
      <c r="H9" s="8">
        <v>8</v>
      </c>
      <c r="I9" s="8">
        <v>0</v>
      </c>
      <c r="J9" s="8">
        <v>0</v>
      </c>
      <c r="K9" s="8">
        <v>0</v>
      </c>
      <c r="L9" s="8">
        <v>8</v>
      </c>
      <c r="M9" s="8" t="s">
        <v>2206</v>
      </c>
      <c r="N9" s="8" t="s">
        <v>2206</v>
      </c>
      <c r="O9" s="8" t="s">
        <v>2206</v>
      </c>
      <c r="P9" s="8" t="s">
        <v>2206</v>
      </c>
    </row>
    <row r="10" spans="1:19" ht="32.4">
      <c r="A10" s="46" t="s">
        <v>22</v>
      </c>
      <c r="B10" s="24" t="s">
        <v>2210</v>
      </c>
      <c r="C10" s="8" t="s">
        <v>2221</v>
      </c>
      <c r="D10" s="8" t="s">
        <v>2214</v>
      </c>
      <c r="E10" s="8">
        <v>12</v>
      </c>
      <c r="F10" s="8">
        <v>1</v>
      </c>
      <c r="G10" s="8">
        <v>0</v>
      </c>
      <c r="H10" s="8">
        <v>0</v>
      </c>
      <c r="I10" s="8">
        <v>0</v>
      </c>
      <c r="J10" s="8">
        <v>0</v>
      </c>
      <c r="K10" s="8">
        <v>0</v>
      </c>
      <c r="L10" s="8">
        <v>0</v>
      </c>
      <c r="M10" s="8"/>
      <c r="N10" s="8"/>
      <c r="O10" s="8"/>
      <c r="P10" s="8"/>
    </row>
    <row r="11" spans="1:19">
      <c r="A11" s="47" t="s">
        <v>21</v>
      </c>
      <c r="B11" s="24" t="s">
        <v>2210</v>
      </c>
      <c r="C11" s="8" t="s">
        <v>2221</v>
      </c>
      <c r="D11" s="8" t="s">
        <v>2215</v>
      </c>
      <c r="E11" s="8">
        <v>13</v>
      </c>
      <c r="F11" s="24">
        <v>0</v>
      </c>
      <c r="G11" s="8">
        <v>0</v>
      </c>
      <c r="H11" s="8">
        <v>1</v>
      </c>
      <c r="I11" s="8">
        <v>0</v>
      </c>
      <c r="J11" s="8">
        <v>0</v>
      </c>
      <c r="K11" s="8">
        <v>0</v>
      </c>
      <c r="L11" s="8">
        <v>1</v>
      </c>
      <c r="M11" s="8"/>
      <c r="N11" s="8"/>
      <c r="O11" s="8" t="s">
        <v>2224</v>
      </c>
      <c r="P11" s="8" t="s">
        <v>2225</v>
      </c>
    </row>
    <row r="12" spans="1:19">
      <c r="A12" s="44" t="s">
        <v>24</v>
      </c>
      <c r="B12" s="24" t="s">
        <v>2210</v>
      </c>
      <c r="C12" s="8" t="s">
        <v>2223</v>
      </c>
      <c r="D12" s="8" t="s">
        <v>2211</v>
      </c>
      <c r="E12" s="8">
        <v>13</v>
      </c>
      <c r="F12" s="8">
        <v>0</v>
      </c>
      <c r="G12" s="8">
        <v>0</v>
      </c>
      <c r="H12" s="8">
        <v>0</v>
      </c>
      <c r="I12" s="8">
        <v>0</v>
      </c>
      <c r="J12" s="8">
        <v>0</v>
      </c>
      <c r="K12" s="8">
        <v>0</v>
      </c>
      <c r="L12" s="8">
        <v>0</v>
      </c>
      <c r="M12" s="8"/>
      <c r="N12" s="8"/>
      <c r="O12" s="8"/>
      <c r="P12" s="8"/>
    </row>
    <row r="13" spans="1:19">
      <c r="A13" s="46"/>
      <c r="B13" s="24" t="s">
        <v>2210</v>
      </c>
      <c r="C13" s="8" t="s">
        <v>2223</v>
      </c>
      <c r="D13" s="8" t="s">
        <v>2212</v>
      </c>
      <c r="E13" s="8">
        <v>13</v>
      </c>
      <c r="F13" s="8">
        <v>0</v>
      </c>
      <c r="G13" s="8">
        <v>0</v>
      </c>
      <c r="H13" s="8">
        <v>0</v>
      </c>
      <c r="I13" s="8">
        <v>0</v>
      </c>
      <c r="J13" s="8">
        <v>0</v>
      </c>
      <c r="K13" s="8">
        <v>0</v>
      </c>
      <c r="L13" s="8">
        <v>0</v>
      </c>
      <c r="M13" s="8"/>
      <c r="N13" s="8"/>
      <c r="O13" s="8"/>
      <c r="P13" s="8"/>
    </row>
    <row r="14" spans="1:19">
      <c r="A14" s="47"/>
      <c r="B14" s="24" t="s">
        <v>2210</v>
      </c>
      <c r="C14" s="8" t="s">
        <v>2222</v>
      </c>
      <c r="D14" s="8" t="s">
        <v>2213</v>
      </c>
      <c r="E14" s="8">
        <v>12</v>
      </c>
      <c r="F14" s="8">
        <v>0</v>
      </c>
      <c r="G14" s="8">
        <v>0</v>
      </c>
      <c r="H14" s="8">
        <v>0</v>
      </c>
      <c r="I14" s="8">
        <v>0</v>
      </c>
      <c r="J14" s="8">
        <v>0</v>
      </c>
      <c r="K14" s="8">
        <v>0</v>
      </c>
      <c r="L14" s="8">
        <v>0</v>
      </c>
      <c r="M14" s="8"/>
      <c r="N14" s="8"/>
      <c r="O14" s="8"/>
      <c r="P14" s="8"/>
    </row>
    <row r="15" spans="1:19">
      <c r="A15" s="47"/>
      <c r="B15" s="24" t="s">
        <v>2246</v>
      </c>
      <c r="C15" s="8" t="s">
        <v>2244</v>
      </c>
      <c r="D15" s="8" t="s">
        <v>2242</v>
      </c>
      <c r="E15" s="8">
        <v>13</v>
      </c>
      <c r="F15" s="24">
        <v>0</v>
      </c>
      <c r="G15" s="8">
        <v>0</v>
      </c>
      <c r="H15" s="8">
        <v>2</v>
      </c>
      <c r="I15" s="8">
        <v>0</v>
      </c>
      <c r="J15" s="8">
        <v>1</v>
      </c>
      <c r="K15" s="8">
        <v>0</v>
      </c>
      <c r="L15" s="8">
        <v>3</v>
      </c>
      <c r="M15" s="8" t="s">
        <v>2247</v>
      </c>
      <c r="N15" s="8"/>
      <c r="O15" s="8" t="s">
        <v>2248</v>
      </c>
      <c r="P15" s="8" t="s">
        <v>2249</v>
      </c>
    </row>
    <row r="16" spans="1:19">
      <c r="A16" s="47"/>
      <c r="B16" s="24" t="s">
        <v>2246</v>
      </c>
      <c r="C16" s="8" t="s">
        <v>2245</v>
      </c>
      <c r="D16" s="8" t="s">
        <v>2243</v>
      </c>
      <c r="E16" s="8">
        <v>13</v>
      </c>
      <c r="F16" s="8">
        <v>0</v>
      </c>
      <c r="G16" s="8">
        <v>0</v>
      </c>
      <c r="H16" s="8">
        <v>0</v>
      </c>
      <c r="I16" s="8">
        <v>0</v>
      </c>
      <c r="J16" s="8">
        <v>0</v>
      </c>
      <c r="K16" s="8">
        <v>0</v>
      </c>
      <c r="L16" s="8">
        <v>0</v>
      </c>
      <c r="M16" s="8"/>
      <c r="N16" s="8"/>
      <c r="O16" s="8"/>
      <c r="P16" s="8"/>
    </row>
    <row r="17" spans="1:16">
      <c r="A17" s="47"/>
      <c r="B17" s="24" t="s">
        <v>2259</v>
      </c>
      <c r="C17" s="8" t="s">
        <v>2260</v>
      </c>
      <c r="D17" s="8" t="s">
        <v>2254</v>
      </c>
      <c r="E17" s="8">
        <v>13</v>
      </c>
      <c r="F17" s="24">
        <v>0</v>
      </c>
      <c r="G17" s="8">
        <v>0</v>
      </c>
      <c r="H17" s="8">
        <v>0</v>
      </c>
      <c r="I17" s="8">
        <v>0</v>
      </c>
      <c r="J17" s="8">
        <v>2</v>
      </c>
      <c r="K17" s="8">
        <v>0</v>
      </c>
      <c r="L17" s="8">
        <v>2</v>
      </c>
      <c r="M17" s="8" t="s">
        <v>2264</v>
      </c>
      <c r="N17" s="8"/>
      <c r="O17" s="8"/>
      <c r="P17" s="8"/>
    </row>
    <row r="18" spans="1:16">
      <c r="A18" s="47"/>
      <c r="B18" s="24" t="s">
        <v>2259</v>
      </c>
      <c r="C18" s="8" t="s">
        <v>2261</v>
      </c>
      <c r="D18" s="8" t="s">
        <v>2255</v>
      </c>
      <c r="E18" s="8">
        <v>12</v>
      </c>
      <c r="F18" s="24">
        <v>0</v>
      </c>
      <c r="G18" s="8">
        <v>0</v>
      </c>
      <c r="H18" s="8">
        <v>2</v>
      </c>
      <c r="I18" s="8">
        <v>0</v>
      </c>
      <c r="J18" s="8">
        <v>0</v>
      </c>
      <c r="K18" s="8">
        <v>0</v>
      </c>
      <c r="L18" s="8">
        <v>2</v>
      </c>
      <c r="M18" s="8"/>
      <c r="N18" s="8"/>
      <c r="O18" s="8" t="s">
        <v>2264</v>
      </c>
      <c r="P18" s="8" t="s">
        <v>2264</v>
      </c>
    </row>
    <row r="19" spans="1:16">
      <c r="A19" s="47"/>
      <c r="B19" s="24" t="s">
        <v>2259</v>
      </c>
      <c r="C19" s="8" t="s">
        <v>2261</v>
      </c>
      <c r="D19" s="8" t="s">
        <v>2256</v>
      </c>
      <c r="E19" s="8">
        <v>10</v>
      </c>
      <c r="F19" s="24">
        <v>0</v>
      </c>
      <c r="G19" s="8">
        <v>0</v>
      </c>
      <c r="H19" s="8">
        <v>2</v>
      </c>
      <c r="I19" s="8">
        <v>0</v>
      </c>
      <c r="J19" s="8">
        <v>0</v>
      </c>
      <c r="K19" s="8">
        <v>0</v>
      </c>
      <c r="L19" s="8">
        <v>2</v>
      </c>
      <c r="M19" s="8" t="s">
        <v>2264</v>
      </c>
      <c r="N19" s="8"/>
      <c r="O19" s="8" t="s">
        <v>2264</v>
      </c>
      <c r="P19" s="8" t="s">
        <v>2264</v>
      </c>
    </row>
    <row r="20" spans="1:16">
      <c r="A20" s="47"/>
      <c r="B20" s="24" t="s">
        <v>2259</v>
      </c>
      <c r="C20" s="8" t="s">
        <v>2261</v>
      </c>
      <c r="D20" s="8" t="s">
        <v>2257</v>
      </c>
      <c r="E20" s="8">
        <v>12</v>
      </c>
      <c r="F20" s="24">
        <v>1</v>
      </c>
      <c r="G20" s="8">
        <v>0</v>
      </c>
      <c r="H20" s="8">
        <v>2</v>
      </c>
      <c r="I20" s="8">
        <v>0</v>
      </c>
      <c r="J20" s="8">
        <v>0</v>
      </c>
      <c r="K20" s="8">
        <v>0</v>
      </c>
      <c r="L20" s="8">
        <v>2</v>
      </c>
      <c r="M20" s="8"/>
      <c r="N20" s="8"/>
      <c r="O20" s="8" t="s">
        <v>2264</v>
      </c>
      <c r="P20" s="8" t="s">
        <v>2265</v>
      </c>
    </row>
    <row r="21" spans="1:16">
      <c r="A21" s="47"/>
      <c r="B21" s="24" t="s">
        <v>2259</v>
      </c>
      <c r="C21" s="8" t="s">
        <v>2262</v>
      </c>
      <c r="D21" s="8" t="s">
        <v>2193</v>
      </c>
      <c r="E21" s="8">
        <v>1</v>
      </c>
      <c r="F21" s="8">
        <v>0</v>
      </c>
      <c r="G21" s="8">
        <v>0</v>
      </c>
      <c r="H21" s="8">
        <v>0</v>
      </c>
      <c r="I21" s="8">
        <v>0</v>
      </c>
      <c r="J21" s="8">
        <v>0</v>
      </c>
      <c r="K21" s="8">
        <v>0</v>
      </c>
      <c r="L21" s="8">
        <v>0</v>
      </c>
      <c r="M21" s="8"/>
      <c r="N21" s="8"/>
      <c r="O21" s="8"/>
      <c r="P21" s="8"/>
    </row>
    <row r="22" spans="1:16">
      <c r="A22" s="47"/>
      <c r="B22" s="24" t="s">
        <v>2259</v>
      </c>
      <c r="C22" s="8" t="s">
        <v>2263</v>
      </c>
      <c r="D22" s="8" t="s">
        <v>2258</v>
      </c>
      <c r="E22" s="8">
        <v>11</v>
      </c>
      <c r="F22" s="8">
        <v>0</v>
      </c>
      <c r="G22" s="8">
        <v>0</v>
      </c>
      <c r="H22" s="8">
        <v>0</v>
      </c>
      <c r="I22" s="8">
        <v>0</v>
      </c>
      <c r="J22" s="8">
        <v>0</v>
      </c>
      <c r="K22" s="8">
        <v>0</v>
      </c>
      <c r="L22" s="8">
        <v>0</v>
      </c>
      <c r="M22" s="8"/>
      <c r="N22" s="8"/>
      <c r="O22" s="8"/>
      <c r="P22" s="8"/>
    </row>
    <row r="23" spans="1:16">
      <c r="A23" s="47"/>
      <c r="B23" s="24" t="s">
        <v>2294</v>
      </c>
      <c r="C23" s="8" t="s">
        <v>2284</v>
      </c>
      <c r="D23" s="8" t="s">
        <v>2277</v>
      </c>
      <c r="E23" s="8">
        <v>13</v>
      </c>
      <c r="F23" s="24">
        <v>0</v>
      </c>
      <c r="G23" s="8">
        <v>0</v>
      </c>
      <c r="H23" s="8">
        <v>2</v>
      </c>
      <c r="I23" s="8">
        <v>0</v>
      </c>
      <c r="J23" s="8">
        <v>0</v>
      </c>
      <c r="K23" s="8">
        <v>0</v>
      </c>
      <c r="L23" s="8">
        <v>2</v>
      </c>
      <c r="M23" s="8"/>
      <c r="N23" s="8"/>
      <c r="O23" s="8" t="s">
        <v>436</v>
      </c>
      <c r="P23" s="8" t="s">
        <v>436</v>
      </c>
    </row>
    <row r="24" spans="1:16">
      <c r="A24" s="47"/>
      <c r="B24" s="24" t="s">
        <v>2294</v>
      </c>
      <c r="C24" s="8" t="s">
        <v>2285</v>
      </c>
      <c r="D24" s="8" t="s">
        <v>2278</v>
      </c>
      <c r="E24" s="8">
        <v>3</v>
      </c>
      <c r="F24" s="8">
        <v>0</v>
      </c>
      <c r="G24" s="8">
        <v>0</v>
      </c>
      <c r="H24" s="8">
        <v>0</v>
      </c>
      <c r="I24" s="8">
        <v>0</v>
      </c>
      <c r="J24" s="8">
        <v>0</v>
      </c>
      <c r="K24" s="8">
        <v>0</v>
      </c>
      <c r="L24" s="8">
        <v>0</v>
      </c>
      <c r="M24" s="8"/>
      <c r="N24" s="8"/>
      <c r="O24" s="8"/>
      <c r="P24" s="8"/>
    </row>
    <row r="25" spans="1:16">
      <c r="A25" s="47"/>
      <c r="B25" s="24" t="s">
        <v>2294</v>
      </c>
      <c r="C25" s="8" t="s">
        <v>2286</v>
      </c>
      <c r="D25" s="8" t="s">
        <v>2279</v>
      </c>
      <c r="E25" s="8">
        <v>1</v>
      </c>
      <c r="F25" s="8">
        <v>0</v>
      </c>
      <c r="G25" s="8">
        <v>0</v>
      </c>
      <c r="H25" s="8">
        <v>0</v>
      </c>
      <c r="I25" s="8">
        <v>0</v>
      </c>
      <c r="J25" s="8">
        <v>0</v>
      </c>
      <c r="K25" s="8">
        <v>0</v>
      </c>
      <c r="L25" s="8">
        <v>0</v>
      </c>
      <c r="M25" s="8"/>
      <c r="N25" s="8"/>
      <c r="O25" s="8"/>
      <c r="P25" s="8"/>
    </row>
    <row r="26" spans="1:16">
      <c r="A26" s="47"/>
      <c r="B26" s="24" t="s">
        <v>2295</v>
      </c>
      <c r="C26" s="8" t="s">
        <v>2287</v>
      </c>
      <c r="D26" s="8" t="s">
        <v>2211</v>
      </c>
      <c r="E26" s="8">
        <v>13</v>
      </c>
      <c r="F26" s="8">
        <v>0</v>
      </c>
      <c r="G26" s="8">
        <v>0</v>
      </c>
      <c r="H26" s="8">
        <v>0</v>
      </c>
      <c r="I26" s="8">
        <v>0</v>
      </c>
      <c r="J26" s="8">
        <v>0</v>
      </c>
      <c r="K26" s="8">
        <v>0</v>
      </c>
      <c r="L26" s="8">
        <v>0</v>
      </c>
      <c r="M26" s="8"/>
      <c r="N26" s="8"/>
      <c r="O26" s="8"/>
      <c r="P26" s="8"/>
    </row>
    <row r="27" spans="1:16">
      <c r="A27" s="47"/>
      <c r="B27" s="24" t="s">
        <v>2295</v>
      </c>
      <c r="C27" s="8" t="s">
        <v>2288</v>
      </c>
      <c r="D27" s="8" t="s">
        <v>2280</v>
      </c>
      <c r="E27" s="8">
        <v>13</v>
      </c>
      <c r="F27" s="24">
        <v>0</v>
      </c>
      <c r="G27" s="8">
        <v>0</v>
      </c>
      <c r="H27" s="8">
        <v>1</v>
      </c>
      <c r="I27" s="8">
        <v>0</v>
      </c>
      <c r="J27" s="8">
        <v>0</v>
      </c>
      <c r="K27" s="8">
        <v>0</v>
      </c>
      <c r="L27" s="8">
        <v>1</v>
      </c>
      <c r="M27" s="8"/>
      <c r="N27" s="8"/>
      <c r="O27" s="8" t="s">
        <v>436</v>
      </c>
      <c r="P27" s="8" t="s">
        <v>436</v>
      </c>
    </row>
    <row r="28" spans="1:16">
      <c r="A28" s="47"/>
      <c r="B28" s="24" t="s">
        <v>2295</v>
      </c>
      <c r="C28" s="8" t="s">
        <v>2284</v>
      </c>
      <c r="D28" s="8" t="s">
        <v>2196</v>
      </c>
      <c r="E28" s="8">
        <v>13</v>
      </c>
      <c r="F28" s="24">
        <v>0</v>
      </c>
      <c r="G28" s="8">
        <v>0</v>
      </c>
      <c r="H28" s="8">
        <v>2</v>
      </c>
      <c r="I28" s="8">
        <v>0</v>
      </c>
      <c r="J28" s="8">
        <v>1</v>
      </c>
      <c r="K28" s="8">
        <v>0</v>
      </c>
      <c r="L28" s="8">
        <v>3</v>
      </c>
      <c r="M28" s="8" t="s">
        <v>2298</v>
      </c>
      <c r="N28" s="8"/>
      <c r="O28" s="8" t="s">
        <v>2297</v>
      </c>
      <c r="P28" s="8" t="s">
        <v>2298</v>
      </c>
    </row>
    <row r="29" spans="1:16">
      <c r="A29" s="47"/>
      <c r="B29" s="24" t="s">
        <v>2295</v>
      </c>
      <c r="C29" s="8" t="s">
        <v>2289</v>
      </c>
      <c r="D29" s="8" t="s">
        <v>2281</v>
      </c>
      <c r="E29" s="8">
        <v>1</v>
      </c>
      <c r="F29" s="8">
        <v>0</v>
      </c>
      <c r="G29" s="8">
        <v>0</v>
      </c>
      <c r="H29" s="8">
        <v>0</v>
      </c>
      <c r="I29" s="8">
        <v>0</v>
      </c>
      <c r="J29" s="8">
        <v>0</v>
      </c>
      <c r="K29" s="8">
        <v>0</v>
      </c>
      <c r="L29" s="8">
        <v>0</v>
      </c>
      <c r="M29" s="8"/>
      <c r="N29" s="8"/>
      <c r="O29" s="8"/>
      <c r="P29" s="8"/>
    </row>
    <row r="30" spans="1:16">
      <c r="A30" s="47"/>
      <c r="B30" s="24" t="s">
        <v>2266</v>
      </c>
      <c r="C30" s="8" t="s">
        <v>2290</v>
      </c>
      <c r="D30" s="8" t="s">
        <v>2282</v>
      </c>
      <c r="E30" s="8">
        <v>13</v>
      </c>
      <c r="F30" s="24">
        <v>0</v>
      </c>
      <c r="G30" s="8">
        <v>0</v>
      </c>
      <c r="H30" s="8">
        <v>4</v>
      </c>
      <c r="I30" s="8">
        <v>0</v>
      </c>
      <c r="J30" s="8">
        <v>0</v>
      </c>
      <c r="K30" s="8">
        <v>0</v>
      </c>
      <c r="L30" s="8">
        <v>4</v>
      </c>
      <c r="M30" s="8"/>
      <c r="N30" s="8"/>
      <c r="O30" s="8" t="s">
        <v>2297</v>
      </c>
      <c r="P30" s="8" t="s">
        <v>2297</v>
      </c>
    </row>
    <row r="31" spans="1:16">
      <c r="A31" s="47"/>
      <c r="B31" s="24" t="s">
        <v>2266</v>
      </c>
      <c r="C31" s="8" t="s">
        <v>2291</v>
      </c>
      <c r="D31" s="8" t="s">
        <v>2283</v>
      </c>
      <c r="E31" s="8">
        <v>13</v>
      </c>
      <c r="F31" s="24">
        <v>0</v>
      </c>
      <c r="G31" s="8">
        <v>0</v>
      </c>
      <c r="H31" s="8">
        <v>1</v>
      </c>
      <c r="I31" s="8">
        <v>0</v>
      </c>
      <c r="J31" s="8">
        <v>0</v>
      </c>
      <c r="K31" s="8">
        <v>0</v>
      </c>
      <c r="L31" s="8">
        <v>1</v>
      </c>
      <c r="M31" s="8" t="s">
        <v>2298</v>
      </c>
      <c r="N31" s="8" t="s">
        <v>2297</v>
      </c>
      <c r="O31" s="8"/>
      <c r="P31" s="8"/>
    </row>
    <row r="32" spans="1:16">
      <c r="A32" s="47"/>
      <c r="B32" s="24" t="s">
        <v>2266</v>
      </c>
      <c r="C32" s="8" t="s">
        <v>2290</v>
      </c>
      <c r="D32" s="8" t="s">
        <v>2213</v>
      </c>
      <c r="E32" s="8">
        <v>12</v>
      </c>
      <c r="F32" s="8">
        <v>0</v>
      </c>
      <c r="G32" s="8">
        <v>0</v>
      </c>
      <c r="H32" s="8">
        <v>0</v>
      </c>
      <c r="I32" s="8">
        <v>0</v>
      </c>
      <c r="J32" s="8">
        <v>0</v>
      </c>
      <c r="K32" s="8">
        <v>0</v>
      </c>
      <c r="L32" s="8">
        <v>0</v>
      </c>
      <c r="M32" s="8"/>
      <c r="N32" s="8"/>
      <c r="O32" s="8"/>
      <c r="P32" s="8"/>
    </row>
    <row r="33" spans="1:16">
      <c r="A33" s="47"/>
      <c r="B33" s="24" t="s">
        <v>2266</v>
      </c>
      <c r="C33" s="8" t="s">
        <v>2292</v>
      </c>
      <c r="D33" s="8" t="s">
        <v>2195</v>
      </c>
      <c r="E33" s="8">
        <v>11</v>
      </c>
      <c r="F33" s="24">
        <v>0</v>
      </c>
      <c r="G33" s="8">
        <v>0</v>
      </c>
      <c r="H33" s="8">
        <v>4</v>
      </c>
      <c r="I33" s="8">
        <v>0</v>
      </c>
      <c r="J33" s="8">
        <v>0</v>
      </c>
      <c r="K33" s="8">
        <v>0</v>
      </c>
      <c r="L33" s="8">
        <v>4</v>
      </c>
      <c r="M33" s="8"/>
      <c r="N33" s="8"/>
      <c r="O33" s="8" t="s">
        <v>2297</v>
      </c>
      <c r="P33" s="8" t="s">
        <v>2297</v>
      </c>
    </row>
    <row r="34" spans="1:16">
      <c r="A34" s="47"/>
      <c r="B34" s="24" t="s">
        <v>2266</v>
      </c>
      <c r="C34" s="8" t="s">
        <v>2293</v>
      </c>
      <c r="D34" s="8" t="s">
        <v>2194</v>
      </c>
      <c r="E34" s="8">
        <v>13</v>
      </c>
      <c r="F34" s="24">
        <v>0</v>
      </c>
      <c r="G34" s="8">
        <v>0</v>
      </c>
      <c r="H34" s="8">
        <v>5</v>
      </c>
      <c r="I34" s="8">
        <v>0</v>
      </c>
      <c r="J34" s="8">
        <v>0</v>
      </c>
      <c r="K34" s="8">
        <v>0</v>
      </c>
      <c r="L34" s="8">
        <v>5</v>
      </c>
      <c r="M34" s="8"/>
      <c r="N34" s="8"/>
      <c r="O34" s="8" t="s">
        <v>2297</v>
      </c>
      <c r="P34" s="8" t="s">
        <v>2297</v>
      </c>
    </row>
    <row r="35" spans="1:16">
      <c r="A35" s="47"/>
      <c r="B35" s="25" t="s">
        <v>2301</v>
      </c>
      <c r="C35" s="8" t="s">
        <v>41</v>
      </c>
      <c r="D35" s="8" t="s">
        <v>2299</v>
      </c>
      <c r="E35" s="8">
        <v>6</v>
      </c>
      <c r="F35" s="8">
        <v>0</v>
      </c>
      <c r="G35" s="8">
        <v>0</v>
      </c>
      <c r="H35" s="8">
        <v>0</v>
      </c>
      <c r="I35" s="8">
        <v>0</v>
      </c>
      <c r="J35" s="8">
        <v>0</v>
      </c>
      <c r="K35" s="8">
        <v>0</v>
      </c>
      <c r="L35" s="8">
        <v>0</v>
      </c>
      <c r="M35" s="8"/>
      <c r="N35" s="8"/>
      <c r="O35" s="8"/>
      <c r="P35" s="8"/>
    </row>
    <row r="36" spans="1:16">
      <c r="A36" s="47"/>
      <c r="B36" s="25" t="s">
        <v>2301</v>
      </c>
      <c r="C36" s="8" t="s">
        <v>41</v>
      </c>
      <c r="D36" s="8" t="s">
        <v>2300</v>
      </c>
      <c r="E36" s="8">
        <v>6</v>
      </c>
      <c r="F36" s="8">
        <v>0</v>
      </c>
      <c r="G36" s="8">
        <v>0</v>
      </c>
      <c r="H36" s="8">
        <v>0</v>
      </c>
      <c r="I36" s="8">
        <v>0</v>
      </c>
      <c r="J36" s="8">
        <v>0</v>
      </c>
      <c r="K36" s="8">
        <v>0</v>
      </c>
      <c r="L36" s="8">
        <v>0</v>
      </c>
      <c r="M36" s="8"/>
      <c r="N36" s="8"/>
      <c r="O36" s="8"/>
      <c r="P36" s="8"/>
    </row>
    <row r="37" spans="1:16">
      <c r="A37" s="47"/>
      <c r="B37" s="24" t="s">
        <v>2302</v>
      </c>
      <c r="C37" s="8" t="s">
        <v>2305</v>
      </c>
      <c r="D37" s="8" t="s">
        <v>2202</v>
      </c>
      <c r="E37" s="8">
        <v>13</v>
      </c>
      <c r="F37" s="24">
        <v>0</v>
      </c>
      <c r="G37" s="8">
        <v>0</v>
      </c>
      <c r="H37" s="8">
        <v>3</v>
      </c>
      <c r="I37" s="8">
        <v>0</v>
      </c>
      <c r="J37" s="8">
        <v>3</v>
      </c>
      <c r="K37" s="8">
        <v>0</v>
      </c>
      <c r="L37" s="8">
        <v>6</v>
      </c>
      <c r="M37" s="8"/>
      <c r="N37" s="8"/>
      <c r="O37" s="8"/>
      <c r="P37" s="8"/>
    </row>
    <row r="38" spans="1:16">
      <c r="A38" s="47"/>
      <c r="B38" s="24" t="s">
        <v>2302</v>
      </c>
      <c r="C38" s="8" t="s">
        <v>2303</v>
      </c>
      <c r="D38" s="8" t="s">
        <v>2214</v>
      </c>
      <c r="E38" s="8">
        <v>10</v>
      </c>
      <c r="F38" s="8">
        <v>0</v>
      </c>
      <c r="G38" s="8">
        <v>0</v>
      </c>
      <c r="H38" s="8">
        <v>0</v>
      </c>
      <c r="I38" s="8">
        <v>0</v>
      </c>
      <c r="J38" s="8">
        <v>0</v>
      </c>
      <c r="K38" s="8">
        <v>0</v>
      </c>
      <c r="L38" s="8">
        <v>0</v>
      </c>
      <c r="M38" s="8"/>
      <c r="N38" s="8"/>
      <c r="O38" s="8"/>
      <c r="P38" s="8"/>
    </row>
    <row r="39" spans="1:16">
      <c r="A39" s="47"/>
      <c r="B39" s="24" t="s">
        <v>2302</v>
      </c>
      <c r="C39" s="8" t="s">
        <v>2304</v>
      </c>
      <c r="D39" s="8" t="s">
        <v>2204</v>
      </c>
      <c r="E39" s="8">
        <v>10</v>
      </c>
      <c r="F39" s="8">
        <v>0</v>
      </c>
      <c r="G39" s="8">
        <v>0</v>
      </c>
      <c r="H39" s="8">
        <v>0</v>
      </c>
      <c r="I39" s="8">
        <v>0</v>
      </c>
      <c r="J39" s="8">
        <v>0</v>
      </c>
      <c r="K39" s="8">
        <v>0</v>
      </c>
      <c r="L39" s="8">
        <v>0</v>
      </c>
      <c r="M39" s="8"/>
      <c r="N39" s="8"/>
      <c r="O39" s="8"/>
      <c r="P39" s="8"/>
    </row>
    <row r="40" spans="1:16">
      <c r="A40" s="47"/>
      <c r="B40" s="24" t="s">
        <v>2302</v>
      </c>
      <c r="C40" s="8" t="s">
        <v>2304</v>
      </c>
      <c r="D40" s="8" t="s">
        <v>2203</v>
      </c>
      <c r="E40" s="8">
        <v>11</v>
      </c>
      <c r="F40" s="8">
        <v>0</v>
      </c>
      <c r="G40" s="8">
        <v>0</v>
      </c>
      <c r="H40" s="8">
        <v>0</v>
      </c>
      <c r="I40" s="8">
        <v>0</v>
      </c>
      <c r="J40" s="8">
        <v>0</v>
      </c>
      <c r="K40" s="8">
        <v>0</v>
      </c>
      <c r="L40" s="8">
        <v>0</v>
      </c>
      <c r="M40" s="8"/>
      <c r="N40" s="8"/>
      <c r="O40" s="8"/>
      <c r="P40" s="8"/>
    </row>
    <row r="41" spans="1:16">
      <c r="A41" s="47"/>
      <c r="B41" s="24" t="s">
        <v>2302</v>
      </c>
      <c r="C41" s="8" t="s">
        <v>2304</v>
      </c>
      <c r="D41" s="8" t="s">
        <v>2215</v>
      </c>
      <c r="E41" s="8">
        <v>11</v>
      </c>
      <c r="F41" s="8">
        <v>0</v>
      </c>
      <c r="G41" s="8">
        <v>0</v>
      </c>
      <c r="H41" s="8">
        <v>0</v>
      </c>
      <c r="I41" s="8">
        <v>0</v>
      </c>
      <c r="J41" s="8">
        <v>0</v>
      </c>
      <c r="K41" s="8">
        <v>0</v>
      </c>
      <c r="L41" s="8">
        <v>0</v>
      </c>
      <c r="M41" s="8"/>
      <c r="N41" s="8"/>
      <c r="O41" s="8"/>
      <c r="P41" s="8"/>
    </row>
    <row r="42" spans="1:16">
      <c r="A42" s="47"/>
      <c r="B42" s="24" t="s">
        <v>2312</v>
      </c>
      <c r="C42" s="8" t="s">
        <v>2311</v>
      </c>
      <c r="D42" s="8" t="s">
        <v>2310</v>
      </c>
      <c r="E42" s="8">
        <v>8</v>
      </c>
      <c r="F42" s="8">
        <v>0</v>
      </c>
      <c r="G42" s="8">
        <v>0</v>
      </c>
      <c r="H42" s="8">
        <v>0</v>
      </c>
      <c r="I42" s="8">
        <v>0</v>
      </c>
      <c r="J42" s="8">
        <v>0</v>
      </c>
      <c r="K42" s="8">
        <v>0</v>
      </c>
      <c r="L42" s="8">
        <v>0</v>
      </c>
      <c r="M42" s="8"/>
      <c r="N42" s="8"/>
      <c r="O42" s="8"/>
      <c r="P42" s="8"/>
    </row>
    <row r="43" spans="1:16">
      <c r="A43" s="47"/>
      <c r="B43" s="24" t="s">
        <v>2312</v>
      </c>
      <c r="C43" s="8" t="s">
        <v>2313</v>
      </c>
      <c r="D43" s="8" t="s">
        <v>2242</v>
      </c>
      <c r="E43" s="8">
        <v>13</v>
      </c>
      <c r="F43" s="24">
        <v>13</v>
      </c>
      <c r="G43" s="8">
        <v>0</v>
      </c>
      <c r="H43" s="8">
        <v>47</v>
      </c>
      <c r="I43" s="8">
        <v>0</v>
      </c>
      <c r="J43" s="8">
        <v>0</v>
      </c>
      <c r="K43" s="8">
        <v>0</v>
      </c>
      <c r="L43" s="8">
        <v>47</v>
      </c>
      <c r="M43" s="8"/>
      <c r="N43" s="8"/>
      <c r="O43" s="8"/>
      <c r="P43" s="8"/>
    </row>
    <row r="44" spans="1:16">
      <c r="A44" s="47"/>
      <c r="B44" s="24" t="s">
        <v>2312</v>
      </c>
      <c r="C44" s="8" t="s">
        <v>2313</v>
      </c>
      <c r="D44" s="8" t="s">
        <v>2314</v>
      </c>
      <c r="E44" s="8">
        <v>12</v>
      </c>
      <c r="F44" s="24">
        <v>0</v>
      </c>
      <c r="G44" s="8">
        <v>0</v>
      </c>
      <c r="H44" s="8">
        <v>3</v>
      </c>
      <c r="I44" s="8">
        <v>0</v>
      </c>
      <c r="J44" s="8">
        <v>0</v>
      </c>
      <c r="K44" s="8">
        <v>0</v>
      </c>
      <c r="L44" s="8">
        <v>3</v>
      </c>
      <c r="M44" s="8"/>
      <c r="N44" s="8"/>
      <c r="O44" s="8" t="s">
        <v>2317</v>
      </c>
      <c r="P44" s="8" t="s">
        <v>2318</v>
      </c>
    </row>
    <row r="45" spans="1:16">
      <c r="A45" s="47"/>
      <c r="B45" s="24" t="s">
        <v>2312</v>
      </c>
      <c r="C45" s="8" t="s">
        <v>2316</v>
      </c>
      <c r="D45" s="8" t="s">
        <v>2315</v>
      </c>
      <c r="E45" s="8">
        <v>12</v>
      </c>
      <c r="F45" s="24">
        <v>0</v>
      </c>
      <c r="G45" s="8">
        <v>0</v>
      </c>
      <c r="H45" s="8">
        <v>3</v>
      </c>
      <c r="I45" s="8">
        <v>0</v>
      </c>
      <c r="J45" s="8">
        <v>0</v>
      </c>
      <c r="K45" s="8">
        <v>0</v>
      </c>
      <c r="L45" s="8">
        <v>3</v>
      </c>
      <c r="M45" s="8"/>
      <c r="N45" s="8"/>
      <c r="O45" s="8" t="s">
        <v>2317</v>
      </c>
      <c r="P45" s="8" t="s">
        <v>2317</v>
      </c>
    </row>
    <row r="46" spans="1:16">
      <c r="A46" s="47"/>
      <c r="B46" s="24" t="s">
        <v>2322</v>
      </c>
      <c r="C46" s="8" t="s">
        <v>2323</v>
      </c>
      <c r="D46" s="8" t="s">
        <v>2254</v>
      </c>
      <c r="E46" s="8">
        <v>12</v>
      </c>
      <c r="F46" s="24">
        <v>1</v>
      </c>
      <c r="G46" s="8">
        <v>0</v>
      </c>
      <c r="H46" s="8">
        <v>7</v>
      </c>
      <c r="I46" s="8">
        <v>0</v>
      </c>
      <c r="J46" s="8">
        <v>0</v>
      </c>
      <c r="K46" s="8">
        <v>0</v>
      </c>
      <c r="L46" s="8">
        <v>7</v>
      </c>
      <c r="M46" s="8" t="s">
        <v>2327</v>
      </c>
      <c r="N46" s="8" t="s">
        <v>2328</v>
      </c>
      <c r="O46" s="8" t="s">
        <v>2329</v>
      </c>
      <c r="P46" s="8" t="s">
        <v>2328</v>
      </c>
    </row>
    <row r="47" spans="1:16">
      <c r="A47" s="47"/>
      <c r="B47" s="24" t="s">
        <v>2322</v>
      </c>
      <c r="C47" s="8" t="s">
        <v>2323</v>
      </c>
      <c r="D47" s="8" t="s">
        <v>2282</v>
      </c>
      <c r="E47" s="8">
        <v>11</v>
      </c>
      <c r="F47" s="24">
        <v>2</v>
      </c>
      <c r="G47" s="8">
        <v>0</v>
      </c>
      <c r="H47" s="8">
        <v>7</v>
      </c>
      <c r="I47" s="8">
        <v>0</v>
      </c>
      <c r="J47" s="8">
        <v>0</v>
      </c>
      <c r="K47" s="8">
        <v>0</v>
      </c>
      <c r="L47" s="8">
        <v>7</v>
      </c>
      <c r="M47" s="8" t="s">
        <v>2327</v>
      </c>
      <c r="N47" s="8" t="s">
        <v>2328</v>
      </c>
      <c r="O47" s="8" t="s">
        <v>2329</v>
      </c>
      <c r="P47" s="8" t="s">
        <v>2328</v>
      </c>
    </row>
    <row r="48" spans="1:16">
      <c r="A48" s="47"/>
      <c r="B48" s="24" t="s">
        <v>2322</v>
      </c>
      <c r="C48" s="8" t="s">
        <v>2324</v>
      </c>
      <c r="D48" s="8" t="s">
        <v>2283</v>
      </c>
      <c r="E48" s="8">
        <v>12</v>
      </c>
      <c r="F48" s="24">
        <v>1</v>
      </c>
      <c r="G48" s="8">
        <v>0</v>
      </c>
      <c r="H48" s="8">
        <v>8</v>
      </c>
      <c r="I48" s="8">
        <v>0</v>
      </c>
      <c r="J48" s="8">
        <v>0</v>
      </c>
      <c r="K48" s="8">
        <v>0</v>
      </c>
      <c r="L48" s="8">
        <v>8</v>
      </c>
      <c r="M48" s="8" t="s">
        <v>2327</v>
      </c>
      <c r="N48" s="8" t="s">
        <v>2327</v>
      </c>
      <c r="O48" s="8"/>
      <c r="P48" s="8"/>
    </row>
    <row r="49" spans="1:16">
      <c r="A49" s="47"/>
      <c r="B49" s="24" t="s">
        <v>2322</v>
      </c>
      <c r="C49" s="8" t="s">
        <v>57</v>
      </c>
      <c r="D49" s="8" t="s">
        <v>2193</v>
      </c>
      <c r="E49" s="8">
        <v>1</v>
      </c>
      <c r="F49" s="24">
        <v>1</v>
      </c>
      <c r="G49" s="8">
        <v>0</v>
      </c>
      <c r="H49" s="8">
        <v>2</v>
      </c>
      <c r="I49" s="8">
        <v>0</v>
      </c>
      <c r="J49" s="8">
        <v>0</v>
      </c>
      <c r="K49" s="8">
        <v>0</v>
      </c>
      <c r="L49" s="8">
        <v>2</v>
      </c>
      <c r="M49" s="8" t="s">
        <v>2327</v>
      </c>
      <c r="N49" s="8" t="s">
        <v>2327</v>
      </c>
      <c r="O49" s="8" t="s">
        <v>2327</v>
      </c>
      <c r="P49" s="8" t="s">
        <v>2327</v>
      </c>
    </row>
    <row r="50" spans="1:16">
      <c r="A50" s="47"/>
      <c r="B50" s="24" t="s">
        <v>2322</v>
      </c>
      <c r="C50" s="8" t="s">
        <v>2326</v>
      </c>
      <c r="D50" s="8" t="s">
        <v>2325</v>
      </c>
      <c r="E50" s="8">
        <v>13</v>
      </c>
      <c r="F50" s="8">
        <v>13</v>
      </c>
      <c r="G50" s="8">
        <v>0</v>
      </c>
      <c r="H50" s="8">
        <v>0</v>
      </c>
      <c r="I50" s="8">
        <v>0</v>
      </c>
      <c r="J50" s="8">
        <v>0</v>
      </c>
      <c r="K50" s="8">
        <v>0</v>
      </c>
      <c r="L50" s="8">
        <v>0</v>
      </c>
      <c r="M50" s="8"/>
      <c r="N50" s="8"/>
      <c r="O50" s="8"/>
      <c r="P50" s="8"/>
    </row>
    <row r="51" spans="1:16">
      <c r="A51" s="47"/>
      <c r="B51" s="24" t="s">
        <v>2354</v>
      </c>
      <c r="C51" s="8" t="s">
        <v>2351</v>
      </c>
      <c r="D51" s="8" t="s">
        <v>2211</v>
      </c>
      <c r="E51" s="8">
        <v>9</v>
      </c>
      <c r="F51" s="24">
        <v>0</v>
      </c>
      <c r="G51" s="8">
        <v>0</v>
      </c>
      <c r="H51" s="8">
        <v>6</v>
      </c>
      <c r="I51" s="8">
        <v>0</v>
      </c>
      <c r="J51" s="8">
        <v>0</v>
      </c>
      <c r="K51" s="8">
        <v>0</v>
      </c>
      <c r="L51" s="8">
        <v>6</v>
      </c>
      <c r="M51" s="8"/>
      <c r="N51" s="8"/>
      <c r="O51" s="8" t="s">
        <v>2364</v>
      </c>
      <c r="P51" s="8" t="s">
        <v>2363</v>
      </c>
    </row>
    <row r="52" spans="1:16">
      <c r="A52" s="47"/>
      <c r="B52" s="24" t="s">
        <v>2354</v>
      </c>
      <c r="C52" s="8" t="s">
        <v>2351</v>
      </c>
      <c r="D52" s="8" t="s">
        <v>2345</v>
      </c>
      <c r="E52" s="8">
        <v>4</v>
      </c>
      <c r="F52" s="24">
        <v>0</v>
      </c>
      <c r="G52" s="8">
        <v>0</v>
      </c>
      <c r="H52" s="8">
        <v>1</v>
      </c>
      <c r="I52" s="8">
        <v>0</v>
      </c>
      <c r="J52" s="8">
        <v>0</v>
      </c>
      <c r="K52" s="8">
        <v>0</v>
      </c>
      <c r="L52" s="8">
        <v>1</v>
      </c>
      <c r="M52" s="8"/>
      <c r="N52" s="8"/>
      <c r="O52" s="8" t="s">
        <v>2364</v>
      </c>
      <c r="P52" s="8" t="s">
        <v>2364</v>
      </c>
    </row>
    <row r="53" spans="1:16">
      <c r="A53" s="47"/>
      <c r="B53" s="24" t="s">
        <v>2353</v>
      </c>
      <c r="C53" s="8" t="s">
        <v>2355</v>
      </c>
      <c r="D53" s="8" t="s">
        <v>2256</v>
      </c>
      <c r="E53" s="8">
        <v>10</v>
      </c>
      <c r="F53" s="24">
        <v>0</v>
      </c>
      <c r="G53" s="8">
        <v>0</v>
      </c>
      <c r="H53" s="8">
        <v>0</v>
      </c>
      <c r="I53" s="8">
        <v>0</v>
      </c>
      <c r="J53" s="8">
        <v>0</v>
      </c>
      <c r="K53" s="8">
        <v>0</v>
      </c>
      <c r="L53" s="8">
        <v>0</v>
      </c>
      <c r="M53" s="8"/>
      <c r="N53" s="8"/>
      <c r="O53" s="8"/>
      <c r="P53" s="8"/>
    </row>
    <row r="54" spans="1:16">
      <c r="A54" s="47"/>
      <c r="B54" s="24" t="s">
        <v>2353</v>
      </c>
      <c r="C54" s="8" t="s">
        <v>2356</v>
      </c>
      <c r="D54" s="8" t="s">
        <v>2257</v>
      </c>
      <c r="E54" s="8">
        <v>12</v>
      </c>
      <c r="F54" s="24">
        <v>0</v>
      </c>
      <c r="G54" s="8">
        <v>0</v>
      </c>
      <c r="H54" s="8">
        <v>1</v>
      </c>
      <c r="I54" s="8">
        <v>0</v>
      </c>
      <c r="J54" s="8">
        <v>0</v>
      </c>
      <c r="K54" s="8">
        <v>0</v>
      </c>
      <c r="L54" s="8">
        <v>1</v>
      </c>
      <c r="M54" s="8"/>
      <c r="N54" s="8"/>
      <c r="O54" s="8" t="s">
        <v>2364</v>
      </c>
      <c r="P54" s="8" t="s">
        <v>2364</v>
      </c>
    </row>
    <row r="55" spans="1:16">
      <c r="A55" s="47"/>
      <c r="B55" s="24" t="s">
        <v>2353</v>
      </c>
      <c r="C55" s="8" t="s">
        <v>2355</v>
      </c>
      <c r="D55" s="8" t="s">
        <v>2277</v>
      </c>
      <c r="E55" s="8">
        <v>13</v>
      </c>
      <c r="F55" s="24">
        <v>9</v>
      </c>
      <c r="G55" s="8">
        <v>0</v>
      </c>
      <c r="H55" s="8">
        <v>19</v>
      </c>
      <c r="I55" s="8">
        <v>0</v>
      </c>
      <c r="J55" s="8">
        <v>0</v>
      </c>
      <c r="K55" s="8">
        <v>0</v>
      </c>
      <c r="L55" s="8">
        <v>19</v>
      </c>
      <c r="M55" s="8" t="s">
        <v>2364</v>
      </c>
      <c r="N55" s="8" t="s">
        <v>2364</v>
      </c>
      <c r="O55" s="8" t="s">
        <v>2364</v>
      </c>
      <c r="P55" s="8" t="s">
        <v>2363</v>
      </c>
    </row>
    <row r="56" spans="1:16">
      <c r="A56" s="47"/>
      <c r="B56" s="24" t="s">
        <v>2353</v>
      </c>
      <c r="C56" s="8" t="s">
        <v>2357</v>
      </c>
      <c r="D56" s="8" t="s">
        <v>2346</v>
      </c>
      <c r="E56" s="8">
        <v>1</v>
      </c>
      <c r="F56" s="8">
        <v>0</v>
      </c>
      <c r="G56" s="8">
        <v>0</v>
      </c>
      <c r="H56" s="8">
        <v>0</v>
      </c>
      <c r="I56" s="8">
        <v>0</v>
      </c>
      <c r="J56" s="8">
        <v>0</v>
      </c>
      <c r="K56" s="8">
        <v>0</v>
      </c>
      <c r="L56" s="8">
        <v>0</v>
      </c>
      <c r="M56" s="8"/>
      <c r="N56" s="8"/>
      <c r="O56" s="8"/>
      <c r="P56" s="8"/>
    </row>
    <row r="57" spans="1:16">
      <c r="A57" s="47"/>
      <c r="B57" s="24" t="s">
        <v>2353</v>
      </c>
      <c r="C57" s="8" t="s">
        <v>2358</v>
      </c>
      <c r="D57" s="8" t="s">
        <v>2278</v>
      </c>
      <c r="E57" s="8">
        <v>3</v>
      </c>
      <c r="F57" s="8">
        <v>0</v>
      </c>
      <c r="G57" s="8">
        <v>0</v>
      </c>
      <c r="H57" s="8">
        <v>0</v>
      </c>
      <c r="I57" s="8">
        <v>0</v>
      </c>
      <c r="J57" s="8">
        <v>0</v>
      </c>
      <c r="K57" s="8">
        <v>0</v>
      </c>
      <c r="L57" s="8">
        <v>0</v>
      </c>
      <c r="M57" s="8"/>
      <c r="N57" s="8"/>
      <c r="O57" s="8"/>
      <c r="P57" s="8"/>
    </row>
    <row r="58" spans="1:16">
      <c r="A58" s="47"/>
      <c r="B58" s="24" t="s">
        <v>2353</v>
      </c>
      <c r="C58" s="8" t="s">
        <v>2359</v>
      </c>
      <c r="D58" s="8" t="s">
        <v>2347</v>
      </c>
      <c r="E58" s="8">
        <v>13</v>
      </c>
      <c r="F58" s="8">
        <v>0</v>
      </c>
      <c r="G58" s="8">
        <v>0</v>
      </c>
      <c r="H58" s="8">
        <v>0</v>
      </c>
      <c r="I58" s="8">
        <v>0</v>
      </c>
      <c r="J58" s="8">
        <v>0</v>
      </c>
      <c r="K58" s="8">
        <v>0</v>
      </c>
      <c r="L58" s="8">
        <v>0</v>
      </c>
      <c r="M58" s="8"/>
      <c r="N58" s="8"/>
      <c r="O58" s="8"/>
      <c r="P58" s="8"/>
    </row>
    <row r="59" spans="1:16">
      <c r="A59" s="47"/>
      <c r="B59" s="24" t="s">
        <v>2353</v>
      </c>
      <c r="C59" s="8" t="s">
        <v>2351</v>
      </c>
      <c r="D59" s="8" t="s">
        <v>2348</v>
      </c>
      <c r="E59" s="8">
        <v>2</v>
      </c>
      <c r="F59" s="8">
        <v>0</v>
      </c>
      <c r="G59" s="8">
        <v>0</v>
      </c>
      <c r="H59" s="8">
        <v>0</v>
      </c>
      <c r="I59" s="8">
        <v>0</v>
      </c>
      <c r="J59" s="8">
        <v>0</v>
      </c>
      <c r="K59" s="8">
        <v>0</v>
      </c>
      <c r="L59" s="8">
        <v>0</v>
      </c>
      <c r="M59" s="8"/>
      <c r="N59" s="8"/>
      <c r="O59" s="8"/>
      <c r="P59" s="8"/>
    </row>
    <row r="60" spans="1:16">
      <c r="A60" s="47"/>
      <c r="B60" s="24" t="s">
        <v>2353</v>
      </c>
      <c r="C60" s="8" t="s">
        <v>2360</v>
      </c>
      <c r="D60" s="8" t="s">
        <v>2213</v>
      </c>
      <c r="E60" s="8">
        <v>12</v>
      </c>
      <c r="F60" s="8">
        <v>0</v>
      </c>
      <c r="G60" s="8">
        <v>0</v>
      </c>
      <c r="H60" s="8">
        <v>0</v>
      </c>
      <c r="I60" s="8">
        <v>0</v>
      </c>
      <c r="J60" s="8">
        <v>0</v>
      </c>
      <c r="K60" s="8">
        <v>0</v>
      </c>
      <c r="L60" s="8">
        <v>0</v>
      </c>
      <c r="M60" s="8"/>
      <c r="N60" s="8"/>
      <c r="O60" s="8"/>
      <c r="P60" s="8"/>
    </row>
    <row r="61" spans="1:16">
      <c r="A61" s="47"/>
      <c r="B61" s="24" t="s">
        <v>2353</v>
      </c>
      <c r="C61" s="8" t="s">
        <v>2351</v>
      </c>
      <c r="D61" s="8" t="s">
        <v>2212</v>
      </c>
      <c r="E61" s="8">
        <v>11</v>
      </c>
      <c r="F61" s="24">
        <v>0</v>
      </c>
      <c r="G61" s="8">
        <v>0</v>
      </c>
      <c r="H61" s="8">
        <v>1</v>
      </c>
      <c r="I61" s="8">
        <v>0</v>
      </c>
      <c r="J61" s="8">
        <v>0</v>
      </c>
      <c r="K61" s="8">
        <v>0</v>
      </c>
      <c r="L61" s="8">
        <v>1</v>
      </c>
      <c r="M61" s="8"/>
      <c r="N61" s="8"/>
      <c r="O61" s="8" t="s">
        <v>2364</v>
      </c>
      <c r="P61" s="8" t="s">
        <v>2363</v>
      </c>
    </row>
    <row r="62" spans="1:16">
      <c r="A62" s="47"/>
      <c r="B62" s="24" t="s">
        <v>2352</v>
      </c>
      <c r="C62" s="8" t="s">
        <v>2361</v>
      </c>
      <c r="D62" s="8" t="s">
        <v>2193</v>
      </c>
      <c r="E62" s="8">
        <v>1</v>
      </c>
      <c r="F62" s="8">
        <v>0</v>
      </c>
      <c r="G62" s="8">
        <v>0</v>
      </c>
      <c r="H62" s="8">
        <v>0</v>
      </c>
      <c r="I62" s="8">
        <v>0</v>
      </c>
      <c r="J62" s="8">
        <v>0</v>
      </c>
      <c r="K62" s="8">
        <v>0</v>
      </c>
      <c r="L62" s="8">
        <v>0</v>
      </c>
      <c r="M62" s="8"/>
      <c r="N62" s="8"/>
      <c r="O62" s="8"/>
      <c r="P62" s="8"/>
    </row>
    <row r="63" spans="1:16">
      <c r="A63" s="47"/>
      <c r="B63" s="24" t="s">
        <v>2352</v>
      </c>
      <c r="C63" s="8" t="s">
        <v>2356</v>
      </c>
      <c r="D63" s="8" t="s">
        <v>2242</v>
      </c>
      <c r="E63" s="8">
        <v>13</v>
      </c>
      <c r="F63" s="24">
        <v>0</v>
      </c>
      <c r="G63" s="8">
        <v>0</v>
      </c>
      <c r="H63" s="8">
        <v>0</v>
      </c>
      <c r="I63" s="8">
        <v>0</v>
      </c>
      <c r="J63" s="8">
        <v>1</v>
      </c>
      <c r="K63" s="8">
        <v>0</v>
      </c>
      <c r="L63" s="8">
        <v>1</v>
      </c>
      <c r="M63" s="8" t="s">
        <v>2365</v>
      </c>
      <c r="N63" s="8"/>
      <c r="O63" s="8"/>
      <c r="P63" s="8"/>
    </row>
    <row r="64" spans="1:16">
      <c r="A64" s="47"/>
      <c r="B64" s="24" t="s">
        <v>2352</v>
      </c>
      <c r="C64" s="8" t="s">
        <v>2362</v>
      </c>
      <c r="D64" s="8" t="s">
        <v>2280</v>
      </c>
      <c r="E64" s="8">
        <v>13</v>
      </c>
      <c r="F64" s="8">
        <v>0</v>
      </c>
      <c r="G64" s="8">
        <v>0</v>
      </c>
      <c r="H64" s="8">
        <v>0</v>
      </c>
      <c r="I64" s="8">
        <v>0</v>
      </c>
      <c r="J64" s="8">
        <v>0</v>
      </c>
      <c r="K64" s="8">
        <v>0</v>
      </c>
      <c r="L64" s="8">
        <v>0</v>
      </c>
      <c r="M64" s="8"/>
      <c r="N64" s="8"/>
      <c r="O64" s="8"/>
      <c r="P64" s="8"/>
    </row>
    <row r="65" spans="1:21">
      <c r="A65" s="47"/>
      <c r="B65" s="24" t="s">
        <v>2352</v>
      </c>
      <c r="C65" s="8" t="s">
        <v>2356</v>
      </c>
      <c r="D65" s="8" t="s">
        <v>2279</v>
      </c>
      <c r="E65" s="8">
        <v>1</v>
      </c>
      <c r="F65" s="8">
        <v>0</v>
      </c>
      <c r="G65" s="8">
        <v>0</v>
      </c>
      <c r="H65" s="8">
        <v>0</v>
      </c>
      <c r="I65" s="8">
        <v>0</v>
      </c>
      <c r="J65" s="8">
        <v>0</v>
      </c>
      <c r="K65" s="8">
        <v>0</v>
      </c>
      <c r="L65" s="8">
        <v>0</v>
      </c>
      <c r="M65" s="8"/>
      <c r="N65" s="8"/>
      <c r="O65" s="8"/>
      <c r="P65" s="8"/>
    </row>
    <row r="66" spans="1:21">
      <c r="A66" s="47"/>
      <c r="B66" s="24" t="s">
        <v>2352</v>
      </c>
      <c r="C66" s="8" t="s">
        <v>2359</v>
      </c>
      <c r="D66" s="8" t="s">
        <v>2349</v>
      </c>
      <c r="E66" s="8">
        <v>12</v>
      </c>
      <c r="F66" s="24">
        <v>0</v>
      </c>
      <c r="G66" s="8">
        <v>0</v>
      </c>
      <c r="H66" s="8">
        <v>1</v>
      </c>
      <c r="I66" s="8">
        <v>0</v>
      </c>
      <c r="J66" s="8">
        <v>0</v>
      </c>
      <c r="K66" s="8">
        <v>0</v>
      </c>
      <c r="L66" s="8">
        <v>1</v>
      </c>
      <c r="M66" s="8" t="s">
        <v>2365</v>
      </c>
      <c r="N66" s="8"/>
      <c r="O66" s="8"/>
      <c r="P66" s="8"/>
    </row>
    <row r="67" spans="1:21">
      <c r="A67" s="47"/>
      <c r="B67" s="24" t="s">
        <v>2352</v>
      </c>
      <c r="C67" s="8" t="s">
        <v>2362</v>
      </c>
      <c r="D67" s="8" t="s">
        <v>2196</v>
      </c>
      <c r="E67" s="8">
        <v>13</v>
      </c>
      <c r="F67" s="24">
        <v>2</v>
      </c>
      <c r="G67" s="8">
        <v>0</v>
      </c>
      <c r="H67" s="8">
        <v>4</v>
      </c>
      <c r="I67" s="8">
        <v>0</v>
      </c>
      <c r="J67" s="8">
        <v>0</v>
      </c>
      <c r="K67" s="8">
        <v>0</v>
      </c>
      <c r="L67" s="8">
        <v>4</v>
      </c>
      <c r="M67" s="8" t="s">
        <v>2365</v>
      </c>
      <c r="N67" s="8" t="s">
        <v>2365</v>
      </c>
      <c r="O67" s="8" t="s">
        <v>2365</v>
      </c>
      <c r="P67" s="8" t="s">
        <v>2365</v>
      </c>
    </row>
    <row r="68" spans="1:21">
      <c r="A68" s="47"/>
      <c r="B68" s="24" t="s">
        <v>2352</v>
      </c>
      <c r="C68" s="8" t="s">
        <v>2351</v>
      </c>
      <c r="D68" s="8" t="s">
        <v>2350</v>
      </c>
      <c r="E68" s="8">
        <v>1</v>
      </c>
      <c r="F68" s="24">
        <v>1</v>
      </c>
      <c r="G68" s="8">
        <v>0</v>
      </c>
      <c r="H68" s="8">
        <v>2</v>
      </c>
      <c r="I68" s="8">
        <v>0</v>
      </c>
      <c r="J68" s="8">
        <v>0</v>
      </c>
      <c r="K68" s="8">
        <v>0</v>
      </c>
      <c r="L68" s="8">
        <v>2</v>
      </c>
      <c r="M68" s="8"/>
      <c r="N68" s="8"/>
      <c r="O68" s="8" t="s">
        <v>2365</v>
      </c>
      <c r="P68" s="8" t="s">
        <v>2365</v>
      </c>
    </row>
    <row r="69" spans="1:21">
      <c r="A69" s="47"/>
      <c r="B69" s="24" t="s">
        <v>2369</v>
      </c>
      <c r="C69" s="8" t="s">
        <v>2367</v>
      </c>
      <c r="D69" s="8" t="s">
        <v>2325</v>
      </c>
      <c r="E69" s="8">
        <v>13</v>
      </c>
      <c r="F69" s="8">
        <v>0</v>
      </c>
      <c r="G69" s="8">
        <v>0</v>
      </c>
      <c r="H69" s="8">
        <v>0</v>
      </c>
      <c r="I69" s="8">
        <v>0</v>
      </c>
      <c r="J69" s="8">
        <v>0</v>
      </c>
      <c r="K69" s="8">
        <v>0</v>
      </c>
      <c r="L69" s="8">
        <v>0</v>
      </c>
      <c r="M69" s="8"/>
      <c r="N69" s="8"/>
      <c r="O69" s="8"/>
      <c r="P69" s="8"/>
    </row>
    <row r="70" spans="1:21">
      <c r="A70" s="47"/>
      <c r="B70" s="24" t="s">
        <v>2369</v>
      </c>
      <c r="C70" s="8" t="s">
        <v>2371</v>
      </c>
      <c r="D70" s="8" t="s">
        <v>2370</v>
      </c>
      <c r="E70" s="8">
        <v>9</v>
      </c>
      <c r="F70" s="24">
        <v>0</v>
      </c>
      <c r="G70" s="8">
        <v>0</v>
      </c>
      <c r="H70" s="8">
        <v>1</v>
      </c>
      <c r="I70" s="8">
        <v>0</v>
      </c>
      <c r="J70" s="8">
        <v>0</v>
      </c>
      <c r="K70" s="8">
        <v>0</v>
      </c>
      <c r="L70" s="8">
        <v>1</v>
      </c>
      <c r="M70" s="8"/>
      <c r="N70" s="8"/>
      <c r="O70" s="8"/>
      <c r="P70" s="8"/>
    </row>
    <row r="71" spans="1:21">
      <c r="A71" s="47"/>
      <c r="B71" s="24" t="s">
        <v>2369</v>
      </c>
      <c r="C71" s="8" t="s">
        <v>2372</v>
      </c>
      <c r="D71" s="8" t="s">
        <v>2258</v>
      </c>
      <c r="E71" s="8">
        <v>9</v>
      </c>
      <c r="F71" s="24">
        <v>2</v>
      </c>
      <c r="G71" s="8">
        <v>0</v>
      </c>
      <c r="H71" s="8">
        <v>19</v>
      </c>
      <c r="I71" s="8">
        <v>0</v>
      </c>
      <c r="J71" s="8">
        <v>0</v>
      </c>
      <c r="K71" s="8">
        <v>0</v>
      </c>
      <c r="L71" s="8">
        <v>19</v>
      </c>
      <c r="M71" s="8"/>
      <c r="N71" s="8"/>
      <c r="O71" s="8" t="s">
        <v>436</v>
      </c>
      <c r="P71" s="8" t="s">
        <v>436</v>
      </c>
    </row>
    <row r="72" spans="1:21">
      <c r="A72" s="47"/>
      <c r="B72" s="24" t="s">
        <v>2369</v>
      </c>
      <c r="C72" s="8" t="s">
        <v>2374</v>
      </c>
      <c r="D72" s="8" t="s">
        <v>2373</v>
      </c>
      <c r="E72" s="8">
        <v>11</v>
      </c>
      <c r="F72" s="8">
        <v>11</v>
      </c>
      <c r="G72" s="8">
        <v>0</v>
      </c>
      <c r="H72" s="8">
        <v>0</v>
      </c>
      <c r="I72" s="8">
        <v>0</v>
      </c>
      <c r="J72" s="8">
        <v>0</v>
      </c>
      <c r="K72" s="8">
        <v>0</v>
      </c>
      <c r="L72" s="8">
        <v>0</v>
      </c>
      <c r="M72" s="8"/>
      <c r="N72" s="8"/>
      <c r="O72" s="8"/>
      <c r="P72" s="8"/>
    </row>
    <row r="73" spans="1:21">
      <c r="A73" s="47"/>
      <c r="B73" s="24" t="s">
        <v>2378</v>
      </c>
      <c r="C73" s="8" t="s">
        <v>2377</v>
      </c>
      <c r="D73" s="8" t="s">
        <v>2376</v>
      </c>
      <c r="E73" s="8">
        <v>13</v>
      </c>
      <c r="F73" s="8">
        <v>0</v>
      </c>
      <c r="G73" s="8">
        <v>0</v>
      </c>
      <c r="H73" s="8">
        <v>0</v>
      </c>
      <c r="I73" s="8">
        <v>0</v>
      </c>
      <c r="J73" s="8">
        <v>0</v>
      </c>
      <c r="K73" s="8">
        <v>0</v>
      </c>
      <c r="L73" s="8">
        <v>0</v>
      </c>
      <c r="M73" s="8"/>
      <c r="N73" s="8"/>
      <c r="O73" s="8"/>
      <c r="P73" s="8"/>
    </row>
    <row r="74" spans="1:21">
      <c r="A74" s="47"/>
      <c r="B74" s="24" t="s">
        <v>2386</v>
      </c>
      <c r="C74" s="8" t="s">
        <v>2387</v>
      </c>
      <c r="D74" s="8" t="s">
        <v>2194</v>
      </c>
      <c r="E74" s="8">
        <v>13</v>
      </c>
      <c r="F74" s="24">
        <v>0</v>
      </c>
      <c r="G74" s="8">
        <v>0</v>
      </c>
      <c r="H74" s="8">
        <v>4</v>
      </c>
      <c r="I74" s="8">
        <v>0</v>
      </c>
      <c r="J74" s="8">
        <v>0</v>
      </c>
      <c r="K74" s="8">
        <v>0</v>
      </c>
      <c r="L74" s="8">
        <v>4</v>
      </c>
      <c r="M74" s="8"/>
      <c r="N74" s="8"/>
      <c r="O74" s="8" t="s">
        <v>2393</v>
      </c>
      <c r="P74" s="8" t="s">
        <v>2393</v>
      </c>
    </row>
    <row r="75" spans="1:21">
      <c r="A75" s="47"/>
      <c r="B75" s="24" t="s">
        <v>2386</v>
      </c>
      <c r="C75" s="8" t="s">
        <v>2388</v>
      </c>
      <c r="D75" s="8" t="s">
        <v>2350</v>
      </c>
      <c r="E75" s="8">
        <v>1</v>
      </c>
      <c r="F75" s="24">
        <v>0</v>
      </c>
      <c r="G75" s="8">
        <v>0</v>
      </c>
      <c r="H75" s="8">
        <v>0</v>
      </c>
      <c r="I75" s="8">
        <v>0</v>
      </c>
      <c r="J75" s="8">
        <v>0</v>
      </c>
      <c r="K75" s="8">
        <v>0</v>
      </c>
      <c r="L75" s="8">
        <v>0</v>
      </c>
      <c r="M75" s="8"/>
      <c r="N75" s="8"/>
      <c r="O75" s="8"/>
      <c r="P75" s="8"/>
    </row>
    <row r="76" spans="1:21">
      <c r="A76" s="47"/>
      <c r="B76" s="24" t="s">
        <v>2386</v>
      </c>
      <c r="C76" s="8" t="s">
        <v>2389</v>
      </c>
      <c r="D76" s="8" t="s">
        <v>2385</v>
      </c>
      <c r="E76" s="8">
        <v>13</v>
      </c>
      <c r="F76" s="24">
        <v>0</v>
      </c>
      <c r="G76" s="8">
        <v>0</v>
      </c>
      <c r="H76" s="8">
        <v>0</v>
      </c>
      <c r="I76" s="8">
        <v>0</v>
      </c>
      <c r="J76" s="8">
        <v>0</v>
      </c>
      <c r="K76" s="8">
        <v>0</v>
      </c>
      <c r="L76" s="8">
        <v>0</v>
      </c>
      <c r="M76" s="8"/>
      <c r="N76" s="8"/>
      <c r="O76" s="8"/>
      <c r="P76" s="8"/>
    </row>
    <row r="77" spans="1:21">
      <c r="A77" s="47"/>
      <c r="B77" s="24" t="s">
        <v>2386</v>
      </c>
      <c r="C77" s="8" t="s">
        <v>2390</v>
      </c>
      <c r="D77" s="8" t="s">
        <v>2215</v>
      </c>
      <c r="E77" s="8">
        <v>11</v>
      </c>
      <c r="F77" s="24">
        <v>2</v>
      </c>
      <c r="G77" s="8">
        <v>0</v>
      </c>
      <c r="H77" s="8">
        <v>0</v>
      </c>
      <c r="I77" s="8">
        <v>5</v>
      </c>
      <c r="J77" s="8">
        <v>3</v>
      </c>
      <c r="K77" s="8">
        <v>0</v>
      </c>
      <c r="L77" s="8">
        <v>8</v>
      </c>
      <c r="M77" s="8" t="s">
        <v>2392</v>
      </c>
      <c r="N77" s="8"/>
      <c r="O77" s="8"/>
      <c r="P77" s="8"/>
      <c r="U77" s="31"/>
    </row>
    <row r="78" spans="1:21">
      <c r="A78" s="47"/>
      <c r="B78" s="24" t="s">
        <v>2386</v>
      </c>
      <c r="C78" s="8" t="s">
        <v>2391</v>
      </c>
      <c r="D78" s="8" t="s">
        <v>2214</v>
      </c>
      <c r="E78" s="8">
        <v>10</v>
      </c>
      <c r="F78" s="24">
        <v>0</v>
      </c>
      <c r="G78" s="8">
        <v>0</v>
      </c>
      <c r="H78" s="8">
        <v>0</v>
      </c>
      <c r="I78" s="8">
        <v>1</v>
      </c>
      <c r="J78" s="8">
        <v>0</v>
      </c>
      <c r="K78" s="8">
        <v>0</v>
      </c>
      <c r="L78" s="8">
        <v>1</v>
      </c>
      <c r="M78" s="8" t="s">
        <v>2393</v>
      </c>
      <c r="N78" s="8"/>
      <c r="O78" s="8"/>
      <c r="P78" s="8"/>
    </row>
    <row r="79" spans="1:21">
      <c r="A79" s="47"/>
      <c r="B79" s="24" t="s">
        <v>2397</v>
      </c>
      <c r="C79" s="8" t="s">
        <v>2400</v>
      </c>
      <c r="D79" s="8" t="s">
        <v>2283</v>
      </c>
      <c r="E79" s="8">
        <v>12</v>
      </c>
      <c r="F79" s="24">
        <v>0</v>
      </c>
      <c r="G79" s="8">
        <v>0</v>
      </c>
      <c r="H79" s="8">
        <v>1</v>
      </c>
      <c r="I79" s="8">
        <v>0</v>
      </c>
      <c r="J79" s="8">
        <v>0</v>
      </c>
      <c r="K79" s="8">
        <v>0</v>
      </c>
      <c r="L79" s="8">
        <v>1</v>
      </c>
      <c r="M79" s="8" t="s">
        <v>2405</v>
      </c>
      <c r="N79" s="8" t="s">
        <v>2406</v>
      </c>
      <c r="O79" s="8"/>
      <c r="P79" s="8"/>
    </row>
    <row r="80" spans="1:21">
      <c r="A80" s="47"/>
      <c r="B80" s="24" t="s">
        <v>2397</v>
      </c>
      <c r="C80" s="8" t="s">
        <v>2401</v>
      </c>
      <c r="D80" s="8" t="s">
        <v>2395</v>
      </c>
      <c r="E80" s="8">
        <v>2</v>
      </c>
      <c r="F80" s="8">
        <v>0</v>
      </c>
      <c r="G80" s="8">
        <v>0</v>
      </c>
      <c r="H80" s="8">
        <v>0</v>
      </c>
      <c r="I80" s="8">
        <v>0</v>
      </c>
      <c r="J80" s="8">
        <v>0</v>
      </c>
      <c r="K80" s="8">
        <v>0</v>
      </c>
      <c r="L80" s="8">
        <v>0</v>
      </c>
      <c r="M80" s="8"/>
      <c r="N80" s="8"/>
      <c r="O80" s="8"/>
      <c r="P80" s="8"/>
    </row>
    <row r="81" spans="1:16">
      <c r="A81" s="47"/>
      <c r="B81" s="24" t="s">
        <v>2397</v>
      </c>
      <c r="C81" s="8" t="s">
        <v>2402</v>
      </c>
      <c r="D81" s="8" t="s">
        <v>2396</v>
      </c>
      <c r="E81" s="8">
        <v>13</v>
      </c>
      <c r="F81" s="8">
        <v>0</v>
      </c>
      <c r="G81" s="8">
        <v>0</v>
      </c>
      <c r="H81" s="8">
        <v>0</v>
      </c>
      <c r="I81" s="8">
        <v>0</v>
      </c>
      <c r="J81" s="8">
        <v>0</v>
      </c>
      <c r="K81" s="8">
        <v>0</v>
      </c>
      <c r="L81" s="8">
        <v>0</v>
      </c>
      <c r="M81" s="8"/>
      <c r="N81" s="8"/>
      <c r="O81" s="8"/>
      <c r="P81" s="8"/>
    </row>
    <row r="82" spans="1:16">
      <c r="A82" s="47"/>
      <c r="B82" s="24" t="s">
        <v>2397</v>
      </c>
      <c r="C82" s="8" t="s">
        <v>2403</v>
      </c>
      <c r="D82" s="8" t="s">
        <v>2211</v>
      </c>
      <c r="E82" s="8">
        <v>9</v>
      </c>
      <c r="F82" s="8">
        <v>0</v>
      </c>
      <c r="G82" s="8">
        <v>0</v>
      </c>
      <c r="H82" s="8">
        <v>0</v>
      </c>
      <c r="I82" s="8">
        <v>0</v>
      </c>
      <c r="J82" s="8">
        <v>0</v>
      </c>
      <c r="K82" s="8">
        <v>0</v>
      </c>
      <c r="L82" s="8">
        <v>0</v>
      </c>
      <c r="M82" s="8"/>
      <c r="N82" s="8"/>
      <c r="O82" s="8"/>
      <c r="P82" s="8"/>
    </row>
    <row r="83" spans="1:16">
      <c r="A83" s="47"/>
      <c r="B83" s="24" t="s">
        <v>2397</v>
      </c>
      <c r="C83" s="8" t="s">
        <v>2400</v>
      </c>
      <c r="D83" s="8" t="s">
        <v>2282</v>
      </c>
      <c r="E83" s="8">
        <v>11</v>
      </c>
      <c r="F83" s="24">
        <v>1</v>
      </c>
      <c r="G83" s="8">
        <v>0</v>
      </c>
      <c r="H83" s="8">
        <v>8</v>
      </c>
      <c r="I83" s="8">
        <v>0</v>
      </c>
      <c r="J83" s="8">
        <v>0</v>
      </c>
      <c r="K83" s="8">
        <v>0</v>
      </c>
      <c r="L83" s="8">
        <v>8</v>
      </c>
      <c r="M83" s="8" t="s">
        <v>2405</v>
      </c>
      <c r="N83" s="8" t="s">
        <v>2405</v>
      </c>
      <c r="O83" s="8" t="s">
        <v>2405</v>
      </c>
      <c r="P83" s="8" t="s">
        <v>2405</v>
      </c>
    </row>
    <row r="84" spans="1:16">
      <c r="A84" s="47"/>
      <c r="B84" s="24" t="s">
        <v>2397</v>
      </c>
      <c r="C84" s="8" t="s">
        <v>2404</v>
      </c>
      <c r="D84" s="8" t="s">
        <v>2203</v>
      </c>
      <c r="E84" s="8">
        <v>11</v>
      </c>
      <c r="F84" s="24">
        <v>0</v>
      </c>
      <c r="G84" s="8">
        <v>0</v>
      </c>
      <c r="H84" s="8">
        <v>3</v>
      </c>
      <c r="I84" s="8">
        <v>0</v>
      </c>
      <c r="J84" s="8">
        <v>0</v>
      </c>
      <c r="K84" s="8">
        <v>0</v>
      </c>
      <c r="L84" s="8">
        <v>3</v>
      </c>
      <c r="M84" s="8"/>
      <c r="N84" s="8"/>
      <c r="O84" s="8" t="s">
        <v>2405</v>
      </c>
      <c r="P84" s="8" t="s">
        <v>2405</v>
      </c>
    </row>
    <row r="85" spans="1:16">
      <c r="A85" s="47"/>
      <c r="B85" s="24" t="s">
        <v>2397</v>
      </c>
      <c r="C85" s="8" t="s">
        <v>2400</v>
      </c>
      <c r="D85" s="8" t="s">
        <v>2254</v>
      </c>
      <c r="E85" s="8">
        <v>12</v>
      </c>
      <c r="F85" s="24">
        <v>0</v>
      </c>
      <c r="G85" s="8">
        <v>0</v>
      </c>
      <c r="H85" s="8">
        <v>2</v>
      </c>
      <c r="I85" s="8">
        <v>0</v>
      </c>
      <c r="J85" s="8">
        <v>0</v>
      </c>
      <c r="K85" s="8">
        <v>0</v>
      </c>
      <c r="L85" s="8">
        <v>2</v>
      </c>
      <c r="M85" s="8"/>
      <c r="N85" s="8"/>
      <c r="O85" s="8" t="s">
        <v>2405</v>
      </c>
      <c r="P85" s="8" t="s">
        <v>2405</v>
      </c>
    </row>
    <row r="86" spans="1:16">
      <c r="A86" s="47"/>
      <c r="B86" s="24" t="s">
        <v>2397</v>
      </c>
      <c r="C86" s="8" t="s">
        <v>2409</v>
      </c>
      <c r="D86" s="8" t="s">
        <v>2411</v>
      </c>
      <c r="E86" s="8">
        <v>13</v>
      </c>
      <c r="F86" s="8">
        <v>13</v>
      </c>
      <c r="G86" s="8">
        <v>0</v>
      </c>
      <c r="H86" s="8">
        <v>0</v>
      </c>
      <c r="I86" s="8">
        <v>0</v>
      </c>
      <c r="J86" s="8">
        <v>0</v>
      </c>
      <c r="K86" s="8">
        <v>0</v>
      </c>
      <c r="L86" s="8">
        <v>0</v>
      </c>
      <c r="M86" s="8"/>
      <c r="N86" s="8"/>
      <c r="O86" s="8"/>
      <c r="P86" s="8"/>
    </row>
    <row r="87" spans="1:16">
      <c r="A87" s="47"/>
      <c r="B87" s="24" t="s">
        <v>2397</v>
      </c>
      <c r="C87" s="8" t="s">
        <v>2410</v>
      </c>
      <c r="D87" s="8" t="s">
        <v>2407</v>
      </c>
      <c r="E87" s="8">
        <v>9</v>
      </c>
      <c r="F87" s="8">
        <v>9</v>
      </c>
      <c r="G87" s="8">
        <v>0</v>
      </c>
      <c r="H87" s="8">
        <v>0</v>
      </c>
      <c r="I87" s="8">
        <v>0</v>
      </c>
      <c r="J87" s="8">
        <v>0</v>
      </c>
      <c r="K87" s="8">
        <v>0</v>
      </c>
      <c r="L87" s="8">
        <v>0</v>
      </c>
      <c r="M87" s="8"/>
      <c r="N87" s="8"/>
      <c r="O87" s="8"/>
      <c r="P87" s="8"/>
    </row>
    <row r="88" spans="1:16">
      <c r="A88" s="47"/>
      <c r="B88" s="24" t="s">
        <v>2430</v>
      </c>
      <c r="C88" s="8" t="s">
        <v>2433</v>
      </c>
      <c r="D88" s="8" t="s">
        <v>2195</v>
      </c>
      <c r="E88" s="8">
        <v>11</v>
      </c>
      <c r="F88" s="24">
        <v>0</v>
      </c>
      <c r="G88" s="8">
        <v>0</v>
      </c>
      <c r="H88" s="8">
        <v>1</v>
      </c>
      <c r="I88" s="8">
        <v>0</v>
      </c>
      <c r="J88" s="8">
        <v>0</v>
      </c>
      <c r="K88" s="8">
        <v>0</v>
      </c>
      <c r="L88" s="8">
        <v>1</v>
      </c>
      <c r="M88" s="8" t="s">
        <v>2442</v>
      </c>
      <c r="N88" s="8"/>
      <c r="O88" s="8"/>
      <c r="P88" s="8"/>
    </row>
    <row r="89" spans="1:16">
      <c r="A89" s="47"/>
      <c r="B89" s="24" t="s">
        <v>2430</v>
      </c>
      <c r="C89" s="8" t="s">
        <v>2434</v>
      </c>
      <c r="D89" s="8" t="s">
        <v>2281</v>
      </c>
      <c r="E89" s="8">
        <v>1</v>
      </c>
      <c r="F89" s="24">
        <v>0</v>
      </c>
      <c r="G89" s="8">
        <v>0</v>
      </c>
      <c r="H89" s="8">
        <v>0</v>
      </c>
      <c r="I89" s="8">
        <v>0</v>
      </c>
      <c r="J89" s="8">
        <v>0</v>
      </c>
      <c r="K89" s="8">
        <v>0</v>
      </c>
      <c r="L89" s="8">
        <v>0</v>
      </c>
      <c r="M89" s="8"/>
      <c r="N89" s="8"/>
      <c r="O89" s="8"/>
      <c r="P89" s="8"/>
    </row>
    <row r="90" spans="1:16">
      <c r="A90" s="7"/>
      <c r="B90" s="24" t="s">
        <v>2430</v>
      </c>
      <c r="C90" s="8" t="s">
        <v>2435</v>
      </c>
      <c r="D90" s="8" t="s">
        <v>2255</v>
      </c>
      <c r="E90" s="8">
        <v>12</v>
      </c>
      <c r="F90" s="24">
        <v>0</v>
      </c>
      <c r="G90" s="8">
        <v>0</v>
      </c>
      <c r="H90" s="8">
        <v>1</v>
      </c>
      <c r="I90" s="8">
        <v>0</v>
      </c>
      <c r="J90" s="8">
        <v>0</v>
      </c>
      <c r="K90" s="8">
        <v>0</v>
      </c>
      <c r="L90" s="8">
        <v>1</v>
      </c>
      <c r="M90" s="8"/>
      <c r="N90" s="8"/>
      <c r="O90" s="8"/>
      <c r="P90" s="8"/>
    </row>
    <row r="91" spans="1:16">
      <c r="A91" s="47"/>
      <c r="B91" s="24" t="s">
        <v>2430</v>
      </c>
      <c r="C91" s="8" t="s">
        <v>2436</v>
      </c>
      <c r="D91" s="8" t="s">
        <v>2204</v>
      </c>
      <c r="E91" s="8">
        <v>10</v>
      </c>
      <c r="F91" s="24">
        <v>0</v>
      </c>
      <c r="G91" s="8">
        <v>0</v>
      </c>
      <c r="H91" s="8">
        <v>1</v>
      </c>
      <c r="I91" s="8">
        <v>0</v>
      </c>
      <c r="J91" s="8">
        <v>0</v>
      </c>
      <c r="K91" s="8">
        <v>0</v>
      </c>
      <c r="L91" s="8">
        <v>1</v>
      </c>
      <c r="M91" s="8"/>
      <c r="N91" s="8"/>
      <c r="O91" s="8"/>
      <c r="P91" s="8"/>
    </row>
    <row r="92" spans="1:16">
      <c r="A92" s="47"/>
      <c r="B92" s="24" t="s">
        <v>2431</v>
      </c>
      <c r="C92" s="8" t="s">
        <v>2423</v>
      </c>
      <c r="D92" s="8" t="s">
        <v>2420</v>
      </c>
      <c r="E92" s="8">
        <v>1</v>
      </c>
      <c r="F92" s="8">
        <v>1</v>
      </c>
      <c r="G92" s="8">
        <v>0</v>
      </c>
      <c r="H92" s="8">
        <v>0</v>
      </c>
      <c r="I92" s="8">
        <v>0</v>
      </c>
      <c r="J92" s="8">
        <v>0</v>
      </c>
      <c r="K92" s="8">
        <v>0</v>
      </c>
      <c r="L92" s="8">
        <v>0</v>
      </c>
      <c r="M92" s="8"/>
      <c r="N92" s="8"/>
      <c r="O92" s="8"/>
      <c r="P92" s="8"/>
    </row>
    <row r="93" spans="1:16">
      <c r="A93" s="47"/>
      <c r="B93" s="24" t="s">
        <v>2431</v>
      </c>
      <c r="C93" s="8" t="s">
        <v>2424</v>
      </c>
      <c r="D93" s="8" t="s">
        <v>2407</v>
      </c>
      <c r="E93" s="8">
        <v>9</v>
      </c>
      <c r="F93" s="8">
        <v>9</v>
      </c>
      <c r="G93" s="8">
        <v>0</v>
      </c>
      <c r="H93" s="8">
        <v>0</v>
      </c>
      <c r="I93" s="8">
        <v>0</v>
      </c>
      <c r="J93" s="8">
        <v>0</v>
      </c>
      <c r="K93" s="8">
        <v>0</v>
      </c>
      <c r="L93" s="8">
        <v>0</v>
      </c>
      <c r="M93" s="8"/>
      <c r="N93" s="8"/>
      <c r="O93" s="8"/>
      <c r="P93" s="8"/>
    </row>
    <row r="94" spans="1:16">
      <c r="A94" s="47"/>
      <c r="B94" s="24" t="s">
        <v>2431</v>
      </c>
      <c r="C94" s="8" t="s">
        <v>2437</v>
      </c>
      <c r="D94" s="8" t="s">
        <v>2348</v>
      </c>
      <c r="E94" s="8">
        <v>2</v>
      </c>
      <c r="F94" s="24">
        <v>0</v>
      </c>
      <c r="G94" s="8">
        <v>0</v>
      </c>
      <c r="H94" s="8">
        <v>1</v>
      </c>
      <c r="I94" s="8">
        <v>0</v>
      </c>
      <c r="J94" s="8">
        <v>0</v>
      </c>
      <c r="K94" s="8">
        <v>0</v>
      </c>
      <c r="L94" s="8">
        <v>1</v>
      </c>
      <c r="M94" s="8"/>
      <c r="N94" s="8"/>
      <c r="O94" s="8"/>
      <c r="P94" s="8"/>
    </row>
    <row r="95" spans="1:16">
      <c r="A95" s="47"/>
      <c r="B95" s="24" t="s">
        <v>2431</v>
      </c>
      <c r="C95" s="8" t="s">
        <v>2438</v>
      </c>
      <c r="D95" s="8" t="s">
        <v>2346</v>
      </c>
      <c r="E95" s="8">
        <v>1</v>
      </c>
      <c r="F95" s="24">
        <v>0</v>
      </c>
      <c r="G95" s="8">
        <v>0</v>
      </c>
      <c r="H95" s="8">
        <v>0</v>
      </c>
      <c r="I95" s="8">
        <v>0</v>
      </c>
      <c r="J95" s="8">
        <v>0</v>
      </c>
      <c r="K95" s="8">
        <v>0</v>
      </c>
      <c r="L95" s="8">
        <v>0</v>
      </c>
      <c r="M95" s="8"/>
      <c r="N95" s="8"/>
      <c r="O95" s="8"/>
      <c r="P95" s="8"/>
    </row>
    <row r="96" spans="1:16" ht="16.5" customHeight="1">
      <c r="A96" s="47"/>
      <c r="B96" s="24" t="s">
        <v>2432</v>
      </c>
      <c r="C96" s="8" t="s">
        <v>2437</v>
      </c>
      <c r="D96" s="8" t="s">
        <v>2420</v>
      </c>
      <c r="E96" s="8">
        <v>1</v>
      </c>
      <c r="F96" s="24">
        <v>0</v>
      </c>
      <c r="G96" s="8">
        <v>0</v>
      </c>
      <c r="H96" s="8">
        <v>0</v>
      </c>
      <c r="I96" s="8">
        <v>0</v>
      </c>
      <c r="J96" s="8">
        <v>0</v>
      </c>
      <c r="K96" s="8">
        <v>0</v>
      </c>
      <c r="L96" s="8">
        <v>0</v>
      </c>
      <c r="M96" s="8"/>
      <c r="N96" s="8"/>
      <c r="O96" s="8"/>
      <c r="P96" s="8"/>
    </row>
    <row r="97" spans="1:16">
      <c r="A97" s="47"/>
      <c r="B97" s="24" t="s">
        <v>2432</v>
      </c>
      <c r="C97" s="8" t="s">
        <v>2439</v>
      </c>
      <c r="D97" s="8" t="s">
        <v>2421</v>
      </c>
      <c r="E97" s="8">
        <v>2</v>
      </c>
      <c r="F97" s="24">
        <v>0</v>
      </c>
      <c r="G97" s="8">
        <v>0</v>
      </c>
      <c r="H97" s="8">
        <v>0</v>
      </c>
      <c r="I97" s="8">
        <v>0</v>
      </c>
      <c r="J97" s="8">
        <v>0</v>
      </c>
      <c r="K97" s="8">
        <v>0</v>
      </c>
      <c r="L97" s="8">
        <v>0</v>
      </c>
      <c r="M97" s="8"/>
      <c r="N97" s="8"/>
      <c r="O97" s="8"/>
      <c r="P97" s="8"/>
    </row>
    <row r="98" spans="1:16" ht="16.5" customHeight="1">
      <c r="A98" s="47"/>
      <c r="B98" s="24" t="s">
        <v>2432</v>
      </c>
      <c r="C98" s="8" t="s">
        <v>2440</v>
      </c>
      <c r="D98" s="8" t="s">
        <v>2422</v>
      </c>
      <c r="E98" s="8">
        <v>13</v>
      </c>
      <c r="F98" s="24">
        <v>0</v>
      </c>
      <c r="G98" s="8">
        <v>0</v>
      </c>
      <c r="H98" s="8">
        <v>3</v>
      </c>
      <c r="I98" s="8">
        <v>0</v>
      </c>
      <c r="J98" s="8">
        <v>0</v>
      </c>
      <c r="K98" s="8">
        <v>0</v>
      </c>
      <c r="L98" s="8">
        <v>3</v>
      </c>
      <c r="M98" s="8"/>
      <c r="N98" s="8"/>
      <c r="O98" s="8"/>
      <c r="P98" s="8"/>
    </row>
    <row r="99" spans="1:16" ht="16.5" customHeight="1">
      <c r="A99" s="47"/>
      <c r="B99" s="24" t="s">
        <v>2432</v>
      </c>
      <c r="C99" s="8" t="s">
        <v>2424</v>
      </c>
      <c r="D99" s="8" t="s">
        <v>2407</v>
      </c>
      <c r="E99" s="8">
        <v>9</v>
      </c>
      <c r="F99" s="8">
        <v>9</v>
      </c>
      <c r="G99" s="8">
        <v>0</v>
      </c>
      <c r="H99" s="8">
        <v>0</v>
      </c>
      <c r="I99" s="8">
        <v>0</v>
      </c>
      <c r="J99" s="8">
        <v>0</v>
      </c>
      <c r="K99" s="8">
        <v>0</v>
      </c>
      <c r="L99" s="8">
        <v>0</v>
      </c>
      <c r="M99" s="8"/>
      <c r="N99" s="8"/>
      <c r="O99" s="8"/>
      <c r="P99" s="8"/>
    </row>
    <row r="100" spans="1:16">
      <c r="A100" s="47"/>
      <c r="B100" s="24" t="s">
        <v>2432</v>
      </c>
      <c r="C100" s="8" t="s">
        <v>2441</v>
      </c>
      <c r="D100" s="8" t="s">
        <v>2197</v>
      </c>
      <c r="E100" s="8">
        <v>12</v>
      </c>
      <c r="F100" s="24">
        <v>0</v>
      </c>
      <c r="G100" s="8">
        <v>0</v>
      </c>
      <c r="H100" s="8">
        <v>0</v>
      </c>
      <c r="I100" s="8">
        <v>0</v>
      </c>
      <c r="J100" s="8">
        <v>0</v>
      </c>
      <c r="K100" s="8">
        <v>0</v>
      </c>
      <c r="L100" s="8">
        <v>0</v>
      </c>
      <c r="M100" s="8"/>
      <c r="N100" s="8"/>
      <c r="O100" s="8"/>
      <c r="P100" s="8"/>
    </row>
    <row r="101" spans="1:16">
      <c r="A101" s="47"/>
      <c r="B101" s="24" t="s">
        <v>2432</v>
      </c>
      <c r="C101" s="8" t="s">
        <v>2437</v>
      </c>
      <c r="D101" s="8" t="s">
        <v>2345</v>
      </c>
      <c r="E101" s="8">
        <v>4</v>
      </c>
      <c r="F101" s="24">
        <v>0</v>
      </c>
      <c r="G101" s="8">
        <v>0</v>
      </c>
      <c r="H101" s="8">
        <v>1</v>
      </c>
      <c r="I101" s="8">
        <v>0</v>
      </c>
      <c r="J101" s="8">
        <v>0</v>
      </c>
      <c r="K101" s="8">
        <v>0</v>
      </c>
      <c r="L101" s="8">
        <v>1</v>
      </c>
      <c r="M101" s="8"/>
      <c r="N101" s="8"/>
      <c r="O101" s="8"/>
      <c r="P101" s="8"/>
    </row>
    <row r="102" spans="1:16">
      <c r="A102" s="47"/>
      <c r="B102" s="24" t="s">
        <v>2432</v>
      </c>
      <c r="C102" s="8" t="s">
        <v>2441</v>
      </c>
      <c r="D102" s="8" t="s">
        <v>2278</v>
      </c>
      <c r="E102" s="8">
        <v>3</v>
      </c>
      <c r="F102" s="24">
        <v>0</v>
      </c>
      <c r="G102" s="8">
        <v>0</v>
      </c>
      <c r="H102" s="8">
        <v>0</v>
      </c>
      <c r="I102" s="8">
        <v>0</v>
      </c>
      <c r="J102" s="8">
        <v>0</v>
      </c>
      <c r="K102" s="8">
        <v>0</v>
      </c>
      <c r="L102" s="8">
        <v>0</v>
      </c>
      <c r="M102" s="8"/>
      <c r="N102" s="8"/>
      <c r="O102" s="8"/>
      <c r="P102" s="8"/>
    </row>
    <row r="103" spans="1:16">
      <c r="A103" s="47"/>
      <c r="B103" s="24" t="s">
        <v>2432</v>
      </c>
      <c r="C103" s="8" t="s">
        <v>2435</v>
      </c>
      <c r="D103" s="8" t="s">
        <v>2256</v>
      </c>
      <c r="E103" s="8">
        <v>9</v>
      </c>
      <c r="F103" s="24">
        <v>0</v>
      </c>
      <c r="G103" s="8">
        <v>0</v>
      </c>
      <c r="H103" s="8">
        <v>4</v>
      </c>
      <c r="I103" s="8">
        <v>0</v>
      </c>
      <c r="J103" s="8">
        <v>0</v>
      </c>
      <c r="K103" s="8">
        <v>0</v>
      </c>
      <c r="L103" s="8">
        <v>4</v>
      </c>
      <c r="M103" s="8"/>
      <c r="N103" s="8"/>
      <c r="O103" s="8"/>
      <c r="P103" s="8"/>
    </row>
    <row r="104" spans="1:16">
      <c r="A104" s="47"/>
      <c r="B104" s="24" t="s">
        <v>2432</v>
      </c>
      <c r="C104" s="8" t="s">
        <v>2435</v>
      </c>
      <c r="D104" s="8" t="s">
        <v>2193</v>
      </c>
      <c r="E104" s="8">
        <v>1</v>
      </c>
      <c r="F104" s="24">
        <v>0</v>
      </c>
      <c r="G104" s="8">
        <v>0</v>
      </c>
      <c r="H104" s="8">
        <v>0</v>
      </c>
      <c r="I104" s="8">
        <v>0</v>
      </c>
      <c r="J104" s="8">
        <v>0</v>
      </c>
      <c r="K104" s="8">
        <v>0</v>
      </c>
      <c r="L104" s="8">
        <v>0</v>
      </c>
      <c r="M104" s="8"/>
      <c r="N104" s="8"/>
      <c r="O104" s="8"/>
      <c r="P104" s="8"/>
    </row>
    <row r="105" spans="1:16">
      <c r="A105" s="47"/>
      <c r="B105" s="24" t="s">
        <v>2432</v>
      </c>
      <c r="C105" s="8" t="s">
        <v>2437</v>
      </c>
      <c r="D105" s="8" t="s">
        <v>2213</v>
      </c>
      <c r="E105" s="8">
        <v>12</v>
      </c>
      <c r="F105" s="24">
        <v>0</v>
      </c>
      <c r="G105" s="8">
        <v>0</v>
      </c>
      <c r="H105" s="8">
        <v>0</v>
      </c>
      <c r="I105" s="8">
        <v>0</v>
      </c>
      <c r="J105" s="8">
        <v>0</v>
      </c>
      <c r="K105" s="8">
        <v>0</v>
      </c>
      <c r="L105" s="8">
        <v>0</v>
      </c>
      <c r="M105" s="8"/>
      <c r="N105" s="8"/>
      <c r="O105" s="8"/>
      <c r="P105" s="8"/>
    </row>
    <row r="106" spans="1:16">
      <c r="A106" s="47"/>
      <c r="B106" s="24" t="s">
        <v>2447</v>
      </c>
      <c r="C106" s="8" t="s">
        <v>2445</v>
      </c>
      <c r="D106" s="8" t="s">
        <v>2347</v>
      </c>
      <c r="E106" s="8">
        <v>13</v>
      </c>
      <c r="F106" s="24">
        <v>0</v>
      </c>
      <c r="G106" s="8">
        <v>0</v>
      </c>
      <c r="H106" s="8">
        <v>3</v>
      </c>
      <c r="I106" s="8">
        <v>0</v>
      </c>
      <c r="J106" s="8">
        <v>0</v>
      </c>
      <c r="K106" s="8">
        <v>0</v>
      </c>
      <c r="L106" s="8">
        <v>3</v>
      </c>
      <c r="M106" s="8" t="s">
        <v>2448</v>
      </c>
      <c r="N106" s="8"/>
      <c r="O106" s="8" t="s">
        <v>2449</v>
      </c>
      <c r="P106" s="8" t="s">
        <v>2450</v>
      </c>
    </row>
    <row r="107" spans="1:16">
      <c r="A107" s="47"/>
      <c r="B107" s="24" t="s">
        <v>2447</v>
      </c>
      <c r="C107" s="8" t="s">
        <v>2445</v>
      </c>
      <c r="D107" s="8" t="s">
        <v>2325</v>
      </c>
      <c r="E107" s="8">
        <v>13</v>
      </c>
      <c r="F107" s="24">
        <v>0</v>
      </c>
      <c r="G107" s="8">
        <v>0</v>
      </c>
      <c r="H107" s="8">
        <v>0</v>
      </c>
      <c r="I107" s="8">
        <v>0</v>
      </c>
      <c r="J107" s="8">
        <v>0</v>
      </c>
      <c r="K107" s="8">
        <v>0</v>
      </c>
      <c r="L107" s="8">
        <v>0</v>
      </c>
      <c r="M107" s="8"/>
      <c r="N107" s="8"/>
      <c r="O107" s="8"/>
      <c r="P107" s="8"/>
    </row>
    <row r="108" spans="1:16">
      <c r="A108" s="47"/>
      <c r="B108" s="24" t="s">
        <v>2447</v>
      </c>
      <c r="C108" s="8" t="s">
        <v>2446</v>
      </c>
      <c r="D108" s="8" t="s">
        <v>2196</v>
      </c>
      <c r="E108" s="8">
        <v>11</v>
      </c>
      <c r="F108" s="24">
        <v>0</v>
      </c>
      <c r="G108" s="8">
        <v>0</v>
      </c>
      <c r="H108" s="8">
        <v>2</v>
      </c>
      <c r="I108" s="8">
        <v>0</v>
      </c>
      <c r="J108" s="8">
        <v>0</v>
      </c>
      <c r="K108" s="8">
        <v>0</v>
      </c>
      <c r="L108" s="8">
        <v>2</v>
      </c>
      <c r="M108" s="8" t="s">
        <v>2448</v>
      </c>
      <c r="N108" s="8"/>
      <c r="O108" s="8" t="s">
        <v>2449</v>
      </c>
      <c r="P108" s="8" t="s">
        <v>2450</v>
      </c>
    </row>
    <row r="109" spans="1:16">
      <c r="A109" s="47"/>
      <c r="B109" s="24" t="s">
        <v>2453</v>
      </c>
      <c r="C109" s="8" t="s">
        <v>2454</v>
      </c>
      <c r="D109" s="8" t="s">
        <v>2212</v>
      </c>
      <c r="E109" s="8">
        <v>11</v>
      </c>
      <c r="F109" s="8">
        <v>0</v>
      </c>
      <c r="G109" s="8">
        <v>0</v>
      </c>
      <c r="H109" s="8">
        <v>0</v>
      </c>
      <c r="I109" s="8">
        <v>0</v>
      </c>
      <c r="J109" s="8">
        <v>0</v>
      </c>
      <c r="K109" s="8">
        <v>0</v>
      </c>
      <c r="L109" s="8">
        <v>0</v>
      </c>
      <c r="M109" s="8"/>
      <c r="N109" s="8"/>
      <c r="O109" s="8"/>
      <c r="P109" s="8"/>
    </row>
    <row r="110" spans="1:16">
      <c r="A110" s="47"/>
      <c r="B110" s="24" t="s">
        <v>2453</v>
      </c>
      <c r="C110" s="8" t="s">
        <v>2455</v>
      </c>
      <c r="D110" s="8" t="s">
        <v>2242</v>
      </c>
      <c r="E110" s="8">
        <v>13</v>
      </c>
      <c r="F110" s="24">
        <v>1</v>
      </c>
      <c r="G110" s="8">
        <v>0</v>
      </c>
      <c r="H110" s="8">
        <v>5</v>
      </c>
      <c r="I110" s="8">
        <v>0</v>
      </c>
      <c r="J110" s="8">
        <v>0</v>
      </c>
      <c r="K110" s="8">
        <v>0</v>
      </c>
      <c r="L110" s="8">
        <v>5</v>
      </c>
      <c r="M110" s="8" t="s">
        <v>436</v>
      </c>
      <c r="N110" s="8" t="s">
        <v>436</v>
      </c>
      <c r="O110" s="8" t="s">
        <v>436</v>
      </c>
      <c r="P110" s="8" t="s">
        <v>436</v>
      </c>
    </row>
    <row r="111" spans="1:16">
      <c r="A111" s="47"/>
      <c r="B111" s="24" t="s">
        <v>2453</v>
      </c>
      <c r="C111" s="8" t="s">
        <v>2455</v>
      </c>
      <c r="D111" s="8" t="s">
        <v>2257</v>
      </c>
      <c r="E111" s="8">
        <v>12</v>
      </c>
      <c r="F111" s="24">
        <v>0</v>
      </c>
      <c r="G111" s="8">
        <v>0</v>
      </c>
      <c r="H111" s="8">
        <v>1</v>
      </c>
      <c r="I111" s="8">
        <v>0</v>
      </c>
      <c r="J111" s="8">
        <v>0</v>
      </c>
      <c r="K111" s="8">
        <v>0</v>
      </c>
      <c r="L111" s="8">
        <v>1</v>
      </c>
      <c r="M111" s="8" t="s">
        <v>436</v>
      </c>
      <c r="N111" s="8"/>
      <c r="O111" s="8"/>
      <c r="P111" s="8"/>
    </row>
    <row r="112" spans="1:16">
      <c r="A112" s="47"/>
      <c r="B112" s="24" t="s">
        <v>2453</v>
      </c>
      <c r="C112" s="8" t="s">
        <v>2455</v>
      </c>
      <c r="D112" s="8" t="s">
        <v>2279</v>
      </c>
      <c r="E112" s="8">
        <v>1</v>
      </c>
      <c r="F112" s="8">
        <v>0</v>
      </c>
      <c r="G112" s="8">
        <v>0</v>
      </c>
      <c r="H112" s="8">
        <v>0</v>
      </c>
      <c r="I112" s="8">
        <v>0</v>
      </c>
      <c r="J112" s="8">
        <v>0</v>
      </c>
      <c r="K112" s="8">
        <v>0</v>
      </c>
      <c r="L112" s="8">
        <v>0</v>
      </c>
      <c r="M112" s="8"/>
      <c r="N112" s="8"/>
      <c r="O112" s="8"/>
      <c r="P112" s="8"/>
    </row>
    <row r="113" spans="1:16">
      <c r="A113" s="47"/>
      <c r="B113" s="24" t="s">
        <v>2456</v>
      </c>
      <c r="C113" s="8" t="s">
        <v>2457</v>
      </c>
      <c r="D113" s="8" t="s">
        <v>2370</v>
      </c>
      <c r="E113" s="8">
        <v>9</v>
      </c>
      <c r="F113" s="24">
        <v>0</v>
      </c>
      <c r="G113" s="8">
        <v>0</v>
      </c>
      <c r="H113" s="8">
        <v>0</v>
      </c>
      <c r="I113" s="8">
        <v>0</v>
      </c>
      <c r="J113" s="8">
        <v>0</v>
      </c>
      <c r="K113" s="8">
        <v>0</v>
      </c>
      <c r="L113" s="8">
        <v>0</v>
      </c>
      <c r="M113" s="8"/>
      <c r="N113" s="8"/>
      <c r="O113" s="8"/>
      <c r="P113" s="8"/>
    </row>
    <row r="114" spans="1:16">
      <c r="A114" s="47"/>
      <c r="B114" s="24" t="s">
        <v>2456</v>
      </c>
      <c r="C114" s="8" t="s">
        <v>2458</v>
      </c>
      <c r="D114" s="8" t="s">
        <v>2282</v>
      </c>
      <c r="E114" s="8">
        <v>9</v>
      </c>
      <c r="F114" s="24">
        <v>0</v>
      </c>
      <c r="G114" s="8">
        <v>0</v>
      </c>
      <c r="H114" s="8">
        <v>4</v>
      </c>
      <c r="I114" s="8">
        <v>0</v>
      </c>
      <c r="J114" s="8">
        <v>0</v>
      </c>
      <c r="K114" s="8">
        <v>0</v>
      </c>
      <c r="L114" s="8">
        <v>4</v>
      </c>
      <c r="M114" s="8" t="s">
        <v>436</v>
      </c>
      <c r="N114" s="8" t="s">
        <v>436</v>
      </c>
      <c r="O114" s="8"/>
      <c r="P114" s="8"/>
    </row>
    <row r="115" spans="1:16">
      <c r="A115" s="47"/>
      <c r="B115" s="24" t="s">
        <v>2456</v>
      </c>
      <c r="C115" s="8" t="s">
        <v>2458</v>
      </c>
      <c r="D115" s="8" t="s">
        <v>2283</v>
      </c>
      <c r="E115" s="8">
        <v>12</v>
      </c>
      <c r="F115" s="24">
        <v>0</v>
      </c>
      <c r="G115" s="8">
        <v>0</v>
      </c>
      <c r="H115" s="8">
        <v>0</v>
      </c>
      <c r="I115" s="8">
        <v>0</v>
      </c>
      <c r="J115" s="8">
        <v>0</v>
      </c>
      <c r="K115" s="8">
        <v>0</v>
      </c>
      <c r="L115" s="8">
        <v>0</v>
      </c>
      <c r="M115" s="8"/>
      <c r="N115" s="8"/>
      <c r="O115" s="8"/>
      <c r="P115" s="8"/>
    </row>
    <row r="116" spans="1:16">
      <c r="A116" s="47"/>
      <c r="B116" s="24" t="s">
        <v>2456</v>
      </c>
      <c r="C116" s="8" t="s">
        <v>2459</v>
      </c>
      <c r="D116" s="8" t="s">
        <v>2376</v>
      </c>
      <c r="E116" s="8">
        <v>13</v>
      </c>
      <c r="F116" s="24">
        <v>0</v>
      </c>
      <c r="G116" s="8">
        <v>0</v>
      </c>
      <c r="H116" s="8">
        <v>0</v>
      </c>
      <c r="I116" s="8">
        <v>0</v>
      </c>
      <c r="J116" s="8">
        <v>0</v>
      </c>
      <c r="K116" s="8">
        <v>0</v>
      </c>
      <c r="L116" s="8">
        <v>0</v>
      </c>
      <c r="M116" s="8"/>
      <c r="N116" s="8"/>
      <c r="O116" s="8"/>
      <c r="P116" s="8"/>
    </row>
    <row r="117" spans="1:16">
      <c r="A117" s="47"/>
      <c r="B117" s="24" t="s">
        <v>2456</v>
      </c>
      <c r="C117" s="8" t="s">
        <v>2460</v>
      </c>
      <c r="D117" s="8" t="s">
        <v>2385</v>
      </c>
      <c r="E117" s="8">
        <v>13</v>
      </c>
      <c r="F117" s="24">
        <v>0</v>
      </c>
      <c r="G117" s="8">
        <v>0</v>
      </c>
      <c r="H117" s="8">
        <v>0</v>
      </c>
      <c r="I117" s="8">
        <v>0</v>
      </c>
      <c r="J117" s="8">
        <v>0</v>
      </c>
      <c r="K117" s="8">
        <v>0</v>
      </c>
      <c r="L117" s="8">
        <v>0</v>
      </c>
      <c r="M117" s="8"/>
      <c r="N117" s="8"/>
      <c r="O117" s="8"/>
      <c r="P117" s="8"/>
    </row>
    <row r="118" spans="1:16">
      <c r="A118" s="47"/>
      <c r="B118" s="24" t="s">
        <v>2456</v>
      </c>
      <c r="C118" s="8" t="s">
        <v>2461</v>
      </c>
      <c r="D118" s="8" t="s">
        <v>2277</v>
      </c>
      <c r="E118" s="8">
        <v>4</v>
      </c>
      <c r="F118" s="24">
        <v>0</v>
      </c>
      <c r="G118" s="8">
        <v>0</v>
      </c>
      <c r="H118" s="8">
        <v>0</v>
      </c>
      <c r="I118" s="8">
        <v>0</v>
      </c>
      <c r="J118" s="8">
        <v>0</v>
      </c>
      <c r="K118" s="8">
        <v>0</v>
      </c>
      <c r="L118" s="8">
        <v>0</v>
      </c>
      <c r="M118" s="8"/>
      <c r="N118" s="8"/>
      <c r="O118" s="8"/>
      <c r="P118" s="8"/>
    </row>
    <row r="119" spans="1:16">
      <c r="A119" s="47"/>
      <c r="B119" s="24" t="s">
        <v>2467</v>
      </c>
      <c r="C119" s="8" t="s">
        <v>2469</v>
      </c>
      <c r="D119" s="8" t="s">
        <v>2348</v>
      </c>
      <c r="E119" s="8">
        <v>2</v>
      </c>
      <c r="F119" s="24">
        <v>0</v>
      </c>
      <c r="G119" s="8">
        <v>0</v>
      </c>
      <c r="H119" s="8">
        <v>0</v>
      </c>
      <c r="I119" s="8">
        <v>0</v>
      </c>
      <c r="J119" s="8">
        <v>0</v>
      </c>
      <c r="K119" s="8">
        <v>0</v>
      </c>
      <c r="L119" s="8">
        <v>0</v>
      </c>
      <c r="M119" s="8"/>
      <c r="N119" s="8"/>
      <c r="O119" s="8"/>
      <c r="P119" s="8"/>
    </row>
    <row r="120" spans="1:16">
      <c r="A120" s="47"/>
      <c r="B120" s="24" t="s">
        <v>2467</v>
      </c>
      <c r="C120" s="8" t="s">
        <v>2470</v>
      </c>
      <c r="D120" s="8" t="s">
        <v>2280</v>
      </c>
      <c r="E120" s="8">
        <v>13</v>
      </c>
      <c r="F120" s="24">
        <v>0</v>
      </c>
      <c r="G120" s="8">
        <v>0</v>
      </c>
      <c r="H120" s="8">
        <v>4</v>
      </c>
      <c r="I120" s="8">
        <v>0</v>
      </c>
      <c r="J120" s="8">
        <v>0</v>
      </c>
      <c r="K120" s="8">
        <v>0</v>
      </c>
      <c r="L120" s="8">
        <v>4</v>
      </c>
      <c r="M120" s="8"/>
      <c r="N120" s="8"/>
      <c r="O120" s="8" t="s">
        <v>2483</v>
      </c>
      <c r="P120" s="8" t="s">
        <v>2483</v>
      </c>
    </row>
    <row r="121" spans="1:16">
      <c r="A121" s="47"/>
      <c r="B121" s="24" t="s">
        <v>2472</v>
      </c>
      <c r="C121" s="8" t="s">
        <v>2473</v>
      </c>
      <c r="D121" s="8" t="s">
        <v>2474</v>
      </c>
      <c r="E121" s="8">
        <v>1</v>
      </c>
      <c r="F121" s="24">
        <v>1</v>
      </c>
      <c r="G121" s="8">
        <v>0</v>
      </c>
      <c r="H121" s="8">
        <v>6</v>
      </c>
      <c r="I121" s="8">
        <v>0</v>
      </c>
      <c r="J121" s="8">
        <v>0</v>
      </c>
      <c r="K121" s="8">
        <v>0</v>
      </c>
      <c r="L121" s="8">
        <v>6</v>
      </c>
      <c r="M121" s="8"/>
      <c r="N121" s="8"/>
      <c r="O121" s="8" t="s">
        <v>2483</v>
      </c>
      <c r="P121" s="8" t="s">
        <v>2483</v>
      </c>
    </row>
    <row r="122" spans="1:16">
      <c r="A122" s="47"/>
      <c r="B122" s="24" t="s">
        <v>2472</v>
      </c>
      <c r="C122" s="8" t="s">
        <v>2470</v>
      </c>
      <c r="D122" s="8" t="s">
        <v>2194</v>
      </c>
      <c r="E122" s="8">
        <v>13</v>
      </c>
      <c r="F122" s="24">
        <v>0</v>
      </c>
      <c r="G122" s="8">
        <v>0</v>
      </c>
      <c r="H122" s="8">
        <v>5</v>
      </c>
      <c r="I122" s="8">
        <v>0</v>
      </c>
      <c r="J122" s="8">
        <v>0</v>
      </c>
      <c r="K122" s="8">
        <v>0</v>
      </c>
      <c r="L122" s="8">
        <v>5</v>
      </c>
      <c r="M122" s="8"/>
      <c r="N122" s="8"/>
      <c r="O122" s="8" t="s">
        <v>2483</v>
      </c>
      <c r="P122" s="8" t="s">
        <v>2483</v>
      </c>
    </row>
    <row r="123" spans="1:16">
      <c r="A123" s="47"/>
      <c r="B123" s="24" t="s">
        <v>2472</v>
      </c>
      <c r="C123" s="8" t="s">
        <v>2475</v>
      </c>
      <c r="D123" s="8" t="s">
        <v>2476</v>
      </c>
      <c r="E123" s="8">
        <v>9</v>
      </c>
      <c r="F123" s="24">
        <v>9</v>
      </c>
      <c r="G123" s="8">
        <v>0</v>
      </c>
      <c r="H123" s="8">
        <v>56</v>
      </c>
      <c r="I123" s="8">
        <v>0</v>
      </c>
      <c r="J123" s="8">
        <v>1</v>
      </c>
      <c r="K123" s="8">
        <v>0</v>
      </c>
      <c r="L123" s="8">
        <v>57</v>
      </c>
      <c r="M123" s="8"/>
      <c r="N123" s="8"/>
      <c r="O123" s="8" t="s">
        <v>2483</v>
      </c>
      <c r="P123" s="8" t="s">
        <v>2483</v>
      </c>
    </row>
    <row r="124" spans="1:16">
      <c r="A124" s="47"/>
      <c r="B124" s="24" t="s">
        <v>2477</v>
      </c>
      <c r="C124" s="8" t="s">
        <v>2480</v>
      </c>
      <c r="D124" s="8" t="s">
        <v>2481</v>
      </c>
      <c r="E124" s="8">
        <v>1</v>
      </c>
      <c r="F124" s="24">
        <v>1</v>
      </c>
      <c r="G124" s="8">
        <v>0</v>
      </c>
      <c r="H124" s="8">
        <v>2</v>
      </c>
      <c r="I124" s="8">
        <v>0</v>
      </c>
      <c r="J124" s="8">
        <v>0</v>
      </c>
      <c r="K124" s="8">
        <v>0</v>
      </c>
      <c r="L124" s="8">
        <v>2</v>
      </c>
      <c r="M124" s="8"/>
      <c r="N124" s="8"/>
      <c r="O124" s="8" t="s">
        <v>2483</v>
      </c>
      <c r="P124" s="8" t="s">
        <v>2483</v>
      </c>
    </row>
    <row r="125" spans="1:16">
      <c r="A125" s="47"/>
      <c r="B125" s="24" t="s">
        <v>2477</v>
      </c>
      <c r="C125" s="8" t="s">
        <v>2478</v>
      </c>
      <c r="D125" s="8" t="s">
        <v>2479</v>
      </c>
      <c r="E125" s="8">
        <v>1</v>
      </c>
      <c r="F125" s="24">
        <v>1</v>
      </c>
      <c r="G125" s="8">
        <v>0</v>
      </c>
      <c r="H125" s="8">
        <v>2</v>
      </c>
      <c r="I125" s="8">
        <v>0</v>
      </c>
      <c r="J125" s="8">
        <v>0</v>
      </c>
      <c r="K125" s="8">
        <v>0</v>
      </c>
      <c r="L125" s="8">
        <v>2</v>
      </c>
      <c r="M125" s="8"/>
      <c r="N125" s="8"/>
      <c r="O125" s="8" t="s">
        <v>2483</v>
      </c>
      <c r="P125" s="8" t="s">
        <v>2483</v>
      </c>
    </row>
    <row r="126" spans="1:16">
      <c r="A126" s="47"/>
      <c r="B126" s="24" t="s">
        <v>2477</v>
      </c>
      <c r="C126" s="8" t="s">
        <v>2480</v>
      </c>
      <c r="D126" s="8" t="s">
        <v>2482</v>
      </c>
      <c r="E126" s="8">
        <v>1</v>
      </c>
      <c r="F126" s="24">
        <v>1</v>
      </c>
      <c r="G126" s="8">
        <v>0</v>
      </c>
      <c r="H126" s="8">
        <v>7</v>
      </c>
      <c r="I126" s="8">
        <v>0</v>
      </c>
      <c r="J126" s="8">
        <v>0</v>
      </c>
      <c r="K126" s="8">
        <v>0</v>
      </c>
      <c r="L126" s="8">
        <v>7</v>
      </c>
      <c r="M126" s="8" t="s">
        <v>2483</v>
      </c>
      <c r="N126" s="8" t="s">
        <v>2484</v>
      </c>
      <c r="O126" s="8"/>
      <c r="P126" s="8"/>
    </row>
    <row r="127" spans="1:16">
      <c r="A127" s="47"/>
      <c r="B127" s="24" t="s">
        <v>2468</v>
      </c>
      <c r="C127" s="8" t="s">
        <v>2471</v>
      </c>
      <c r="D127" s="8" t="s">
        <v>2350</v>
      </c>
      <c r="E127" s="8">
        <v>1</v>
      </c>
      <c r="F127" s="24">
        <v>0</v>
      </c>
      <c r="G127" s="8">
        <v>0</v>
      </c>
      <c r="H127" s="8">
        <v>0</v>
      </c>
      <c r="I127" s="8">
        <v>0</v>
      </c>
      <c r="J127" s="8">
        <v>0</v>
      </c>
      <c r="K127" s="8">
        <v>0</v>
      </c>
      <c r="L127" s="8">
        <v>0</v>
      </c>
      <c r="M127" s="8"/>
      <c r="N127" s="8"/>
      <c r="O127" s="8"/>
      <c r="P127" s="8"/>
    </row>
    <row r="128" spans="1:16">
      <c r="A128" s="47"/>
      <c r="B128" s="24" t="s">
        <v>2468</v>
      </c>
      <c r="C128" s="8" t="s">
        <v>2470</v>
      </c>
      <c r="D128" s="8" t="s">
        <v>2197</v>
      </c>
      <c r="E128" s="8">
        <v>12</v>
      </c>
      <c r="F128" s="24">
        <v>0</v>
      </c>
      <c r="G128" s="8">
        <v>0</v>
      </c>
      <c r="H128" s="8">
        <v>1</v>
      </c>
      <c r="I128" s="8">
        <v>0</v>
      </c>
      <c r="J128" s="8">
        <v>0</v>
      </c>
      <c r="K128" s="8">
        <v>0</v>
      </c>
      <c r="L128" s="8">
        <v>1</v>
      </c>
      <c r="M128" s="8"/>
      <c r="N128" s="8"/>
      <c r="O128" s="8" t="s">
        <v>2483</v>
      </c>
      <c r="P128" s="8" t="s">
        <v>2483</v>
      </c>
    </row>
    <row r="129" spans="1:16">
      <c r="A129" s="47"/>
      <c r="B129" s="24" t="s">
        <v>2492</v>
      </c>
      <c r="C129" s="8" t="s">
        <v>2493</v>
      </c>
      <c r="D129" s="8" t="s">
        <v>2195</v>
      </c>
      <c r="E129" s="8">
        <v>5</v>
      </c>
      <c r="F129" s="24">
        <v>0</v>
      </c>
      <c r="G129" s="8">
        <v>0</v>
      </c>
      <c r="H129" s="8">
        <v>1</v>
      </c>
      <c r="I129" s="8">
        <v>0</v>
      </c>
      <c r="J129" s="8">
        <v>0</v>
      </c>
      <c r="K129" s="8">
        <v>0</v>
      </c>
      <c r="L129" s="8">
        <v>1</v>
      </c>
      <c r="M129" s="8" t="s">
        <v>436</v>
      </c>
      <c r="N129" s="8" t="s">
        <v>436</v>
      </c>
      <c r="O129" s="8"/>
      <c r="P129" s="8"/>
    </row>
    <row r="130" spans="1:16" ht="16.5" customHeight="1">
      <c r="A130" s="47"/>
      <c r="B130" s="24" t="s">
        <v>2492</v>
      </c>
      <c r="C130" s="8" t="s">
        <v>2494</v>
      </c>
      <c r="D130" s="8" t="s">
        <v>2420</v>
      </c>
      <c r="E130" s="8">
        <v>2</v>
      </c>
      <c r="F130" s="24">
        <v>0</v>
      </c>
      <c r="G130" s="8">
        <v>0</v>
      </c>
      <c r="H130" s="8">
        <v>0</v>
      </c>
      <c r="I130" s="8">
        <v>0</v>
      </c>
      <c r="J130" s="8">
        <v>0</v>
      </c>
      <c r="K130" s="8">
        <v>0</v>
      </c>
      <c r="L130" s="8">
        <v>0</v>
      </c>
      <c r="M130" s="8"/>
      <c r="N130" s="8"/>
      <c r="O130" s="8"/>
      <c r="P130" s="8"/>
    </row>
    <row r="131" spans="1:16" ht="16.5" customHeight="1">
      <c r="A131" s="47"/>
      <c r="B131" s="24" t="s">
        <v>2492</v>
      </c>
      <c r="C131" s="8" t="s">
        <v>2495</v>
      </c>
      <c r="D131" s="8" t="s">
        <v>2254</v>
      </c>
      <c r="E131" s="8">
        <v>12</v>
      </c>
      <c r="F131" s="24">
        <v>0</v>
      </c>
      <c r="G131" s="8">
        <v>0</v>
      </c>
      <c r="H131" s="8">
        <v>5</v>
      </c>
      <c r="I131" s="8">
        <v>0</v>
      </c>
      <c r="J131" s="8">
        <v>0</v>
      </c>
      <c r="K131" s="8">
        <v>0</v>
      </c>
      <c r="L131" s="8">
        <v>5</v>
      </c>
      <c r="M131" s="8" t="s">
        <v>436</v>
      </c>
      <c r="N131" s="8" t="s">
        <v>436</v>
      </c>
      <c r="O131" s="8" t="s">
        <v>436</v>
      </c>
      <c r="P131" s="8" t="s">
        <v>436</v>
      </c>
    </row>
    <row r="132" spans="1:16">
      <c r="A132" s="47"/>
      <c r="B132" s="24" t="s">
        <v>2492</v>
      </c>
      <c r="C132" s="8" t="s">
        <v>2496</v>
      </c>
      <c r="D132" s="8" t="s">
        <v>2491</v>
      </c>
      <c r="E132" s="8">
        <v>2</v>
      </c>
      <c r="F132" s="24">
        <v>0</v>
      </c>
      <c r="G132" s="8">
        <v>0</v>
      </c>
      <c r="H132" s="8">
        <v>1</v>
      </c>
      <c r="I132" s="8">
        <v>0</v>
      </c>
      <c r="J132" s="8">
        <v>0</v>
      </c>
      <c r="K132" s="8">
        <v>0</v>
      </c>
      <c r="L132" s="8">
        <v>1</v>
      </c>
      <c r="M132" s="8"/>
      <c r="N132" s="8"/>
      <c r="O132" s="8" t="s">
        <v>436</v>
      </c>
      <c r="P132" s="8" t="s">
        <v>436</v>
      </c>
    </row>
    <row r="133" spans="1:16">
      <c r="A133" s="47"/>
      <c r="B133" s="24" t="s">
        <v>2492</v>
      </c>
      <c r="C133" s="8" t="s">
        <v>2497</v>
      </c>
      <c r="D133" s="8" t="s">
        <v>2346</v>
      </c>
      <c r="E133" s="8">
        <v>1</v>
      </c>
      <c r="F133" s="24">
        <v>0</v>
      </c>
      <c r="G133" s="8">
        <v>0</v>
      </c>
      <c r="H133" s="8">
        <v>0</v>
      </c>
      <c r="I133" s="8">
        <v>0</v>
      </c>
      <c r="J133" s="8">
        <v>0</v>
      </c>
      <c r="K133" s="8">
        <v>0</v>
      </c>
      <c r="L133" s="8">
        <v>0</v>
      </c>
      <c r="M133" s="8"/>
      <c r="N133" s="8"/>
      <c r="O133" s="8"/>
      <c r="P133" s="8"/>
    </row>
    <row r="134" spans="1:16" ht="16.5" customHeight="1">
      <c r="A134" s="47"/>
      <c r="B134" s="24" t="s">
        <v>2508</v>
      </c>
      <c r="C134" s="8" t="s">
        <v>2509</v>
      </c>
      <c r="D134" s="8" t="s">
        <v>2395</v>
      </c>
      <c r="E134" s="8">
        <v>2</v>
      </c>
      <c r="F134" s="24">
        <v>0</v>
      </c>
      <c r="G134" s="8">
        <v>0</v>
      </c>
      <c r="H134" s="8">
        <v>1</v>
      </c>
      <c r="I134" s="8">
        <v>0</v>
      </c>
      <c r="J134" s="8">
        <v>0</v>
      </c>
      <c r="K134" s="8">
        <v>0</v>
      </c>
      <c r="L134" s="8">
        <v>1</v>
      </c>
      <c r="M134" s="8" t="s">
        <v>2512</v>
      </c>
      <c r="N134" s="8"/>
      <c r="O134" s="8"/>
      <c r="P134" s="8"/>
    </row>
    <row r="135" spans="1:16">
      <c r="A135" s="47"/>
      <c r="B135" s="24" t="s">
        <v>2508</v>
      </c>
      <c r="C135" s="8" t="s">
        <v>2509</v>
      </c>
      <c r="D135" s="8" t="s">
        <v>2507</v>
      </c>
      <c r="E135" s="8">
        <v>6</v>
      </c>
      <c r="F135" s="24">
        <v>0</v>
      </c>
      <c r="G135" s="8">
        <v>0</v>
      </c>
      <c r="H135" s="8">
        <v>3</v>
      </c>
      <c r="I135" s="8">
        <v>0</v>
      </c>
      <c r="J135" s="8">
        <v>0</v>
      </c>
      <c r="K135" s="8">
        <v>0</v>
      </c>
      <c r="L135" s="8">
        <v>3</v>
      </c>
      <c r="M135" s="8"/>
      <c r="N135" s="8"/>
      <c r="O135" s="8" t="s">
        <v>2513</v>
      </c>
      <c r="P135" s="8" t="s">
        <v>2513</v>
      </c>
    </row>
    <row r="136" spans="1:16">
      <c r="A136" s="47"/>
      <c r="B136" s="24" t="s">
        <v>2508</v>
      </c>
      <c r="C136" s="8" t="s">
        <v>2510</v>
      </c>
      <c r="D136" s="8" t="s">
        <v>2325</v>
      </c>
      <c r="E136" s="8">
        <v>13</v>
      </c>
      <c r="F136" s="24">
        <v>0</v>
      </c>
      <c r="G136" s="8">
        <v>0</v>
      </c>
      <c r="H136" s="8">
        <v>5</v>
      </c>
      <c r="I136" s="8">
        <v>0</v>
      </c>
      <c r="J136" s="8">
        <v>0</v>
      </c>
      <c r="K136" s="8">
        <v>0</v>
      </c>
      <c r="L136" s="8">
        <v>5</v>
      </c>
      <c r="M136" s="8"/>
      <c r="N136" s="8"/>
      <c r="O136" s="8" t="s">
        <v>2514</v>
      </c>
      <c r="P136" s="8" t="s">
        <v>2515</v>
      </c>
    </row>
    <row r="137" spans="1:16">
      <c r="A137" s="47"/>
      <c r="B137" s="24" t="s">
        <v>2508</v>
      </c>
      <c r="C137" s="8" t="s">
        <v>2511</v>
      </c>
      <c r="D137" s="8" t="s">
        <v>2422</v>
      </c>
      <c r="E137" s="8">
        <v>13</v>
      </c>
      <c r="F137" s="24">
        <v>0</v>
      </c>
      <c r="G137" s="8">
        <v>0</v>
      </c>
      <c r="H137" s="8">
        <v>3</v>
      </c>
      <c r="I137" s="8">
        <v>0</v>
      </c>
      <c r="J137" s="8">
        <v>0</v>
      </c>
      <c r="K137" s="8">
        <v>0</v>
      </c>
      <c r="L137" s="8">
        <v>3</v>
      </c>
      <c r="M137" s="8" t="s">
        <v>2514</v>
      </c>
      <c r="N137" s="8"/>
      <c r="O137" s="8" t="s">
        <v>2514</v>
      </c>
      <c r="P137" s="8" t="s">
        <v>2514</v>
      </c>
    </row>
    <row r="138" spans="1:16">
      <c r="A138" s="47"/>
      <c r="B138" s="24" t="s">
        <v>2508</v>
      </c>
      <c r="C138" s="8" t="s">
        <v>2503</v>
      </c>
      <c r="D138" s="8" t="s">
        <v>2516</v>
      </c>
      <c r="E138" s="8">
        <v>1</v>
      </c>
      <c r="F138" s="24">
        <v>1</v>
      </c>
      <c r="G138" s="8">
        <v>0</v>
      </c>
      <c r="H138" s="8">
        <v>19</v>
      </c>
      <c r="I138" s="8">
        <v>0</v>
      </c>
      <c r="J138" s="8">
        <v>0</v>
      </c>
      <c r="K138" s="8">
        <v>0</v>
      </c>
      <c r="L138" s="8">
        <v>19</v>
      </c>
      <c r="M138" s="8"/>
      <c r="N138" s="8"/>
      <c r="O138" s="8" t="s">
        <v>2514</v>
      </c>
      <c r="P138" s="8" t="s">
        <v>2514</v>
      </c>
    </row>
    <row r="139" spans="1:16">
      <c r="A139" s="47"/>
      <c r="B139" s="24" t="s">
        <v>2508</v>
      </c>
      <c r="C139" s="8" t="s">
        <v>2517</v>
      </c>
      <c r="D139" s="8" t="s">
        <v>2518</v>
      </c>
      <c r="E139" s="8">
        <v>6</v>
      </c>
      <c r="F139" s="24">
        <v>6</v>
      </c>
      <c r="G139" s="8">
        <v>0</v>
      </c>
      <c r="H139" s="8">
        <v>20</v>
      </c>
      <c r="I139" s="8">
        <v>0</v>
      </c>
      <c r="J139" s="8">
        <v>0</v>
      </c>
      <c r="K139" s="8">
        <v>0</v>
      </c>
      <c r="L139" s="8">
        <v>20</v>
      </c>
      <c r="M139" s="8" t="s">
        <v>2514</v>
      </c>
      <c r="N139" s="8" t="s">
        <v>2514</v>
      </c>
      <c r="O139" s="8" t="s">
        <v>2514</v>
      </c>
      <c r="P139" s="8" t="s">
        <v>2514</v>
      </c>
    </row>
    <row r="140" spans="1:16">
      <c r="A140" s="47"/>
      <c r="B140" s="24" t="s">
        <v>2508</v>
      </c>
      <c r="C140" s="8" t="s">
        <v>2517</v>
      </c>
      <c r="D140" s="8" t="s">
        <v>2519</v>
      </c>
      <c r="E140" s="8">
        <v>3</v>
      </c>
      <c r="F140" s="24">
        <v>3</v>
      </c>
      <c r="G140" s="8">
        <v>0</v>
      </c>
      <c r="H140" s="8">
        <v>6</v>
      </c>
      <c r="I140" s="8">
        <v>0</v>
      </c>
      <c r="J140" s="8">
        <v>0</v>
      </c>
      <c r="K140" s="8">
        <v>0</v>
      </c>
      <c r="L140" s="8">
        <v>6</v>
      </c>
      <c r="M140" s="8"/>
      <c r="N140" s="8"/>
      <c r="O140" s="8" t="s">
        <v>2514</v>
      </c>
      <c r="P140" s="8" t="s">
        <v>2514</v>
      </c>
    </row>
    <row r="141" spans="1:16">
      <c r="A141" s="47"/>
      <c r="B141" s="24" t="s">
        <v>2521</v>
      </c>
      <c r="C141" s="8" t="s">
        <v>2523</v>
      </c>
      <c r="D141" s="8" t="s">
        <v>2196</v>
      </c>
      <c r="E141" s="8">
        <v>11</v>
      </c>
      <c r="F141" s="24">
        <v>0</v>
      </c>
      <c r="G141" s="8">
        <v>0</v>
      </c>
      <c r="H141" s="8">
        <v>5</v>
      </c>
      <c r="I141" s="8">
        <v>0</v>
      </c>
      <c r="J141" s="8">
        <v>0</v>
      </c>
      <c r="K141" s="8">
        <v>0</v>
      </c>
      <c r="L141" s="8">
        <v>5</v>
      </c>
      <c r="M141" s="8"/>
      <c r="N141" s="8"/>
      <c r="O141" s="8" t="s">
        <v>436</v>
      </c>
      <c r="P141" s="8" t="s">
        <v>436</v>
      </c>
    </row>
    <row r="142" spans="1:16">
      <c r="A142" s="47"/>
      <c r="B142" s="24" t="s">
        <v>2521</v>
      </c>
      <c r="C142" s="8" t="s">
        <v>2524</v>
      </c>
      <c r="D142" s="8" t="s">
        <v>2396</v>
      </c>
      <c r="E142" s="8">
        <v>13</v>
      </c>
      <c r="F142" s="24">
        <v>0</v>
      </c>
      <c r="G142" s="8">
        <v>0</v>
      </c>
      <c r="H142" s="8">
        <v>3</v>
      </c>
      <c r="I142" s="8">
        <v>0</v>
      </c>
      <c r="J142" s="8">
        <v>0</v>
      </c>
      <c r="K142" s="8">
        <v>0</v>
      </c>
      <c r="L142" s="8">
        <v>3</v>
      </c>
      <c r="M142" s="8"/>
      <c r="N142" s="8"/>
      <c r="O142" s="8" t="s">
        <v>436</v>
      </c>
      <c r="P142" s="8" t="s">
        <v>436</v>
      </c>
    </row>
    <row r="143" spans="1:16">
      <c r="A143" s="47"/>
      <c r="B143" s="24" t="s">
        <v>2521</v>
      </c>
      <c r="C143" s="8" t="s">
        <v>2525</v>
      </c>
      <c r="D143" s="8" t="s">
        <v>2278</v>
      </c>
      <c r="E143" s="8">
        <v>3</v>
      </c>
      <c r="F143" s="24">
        <v>0</v>
      </c>
      <c r="G143" s="8">
        <v>0</v>
      </c>
      <c r="H143" s="8">
        <v>0</v>
      </c>
      <c r="I143" s="8">
        <v>0</v>
      </c>
      <c r="J143" s="8">
        <v>0</v>
      </c>
      <c r="K143" s="8">
        <v>0</v>
      </c>
      <c r="L143" s="8">
        <v>0</v>
      </c>
      <c r="M143" s="8"/>
      <c r="N143" s="8"/>
      <c r="O143" s="8"/>
      <c r="P143" s="8"/>
    </row>
    <row r="144" spans="1:16">
      <c r="A144" s="47"/>
      <c r="B144" s="24" t="s">
        <v>2521</v>
      </c>
      <c r="C144" s="8" t="s">
        <v>2526</v>
      </c>
      <c r="D144" s="8" t="s">
        <v>2345</v>
      </c>
      <c r="E144" s="8">
        <v>4</v>
      </c>
      <c r="F144" s="24">
        <v>0</v>
      </c>
      <c r="G144" s="8">
        <v>0</v>
      </c>
      <c r="H144" s="8">
        <v>0</v>
      </c>
      <c r="I144" s="8">
        <v>0</v>
      </c>
      <c r="J144" s="8">
        <v>0</v>
      </c>
      <c r="K144" s="8">
        <v>0</v>
      </c>
      <c r="L144" s="8">
        <v>0</v>
      </c>
      <c r="M144" s="8"/>
      <c r="N144" s="8"/>
      <c r="O144" s="8"/>
      <c r="P144" s="8"/>
    </row>
    <row r="145" spans="1:16">
      <c r="A145" s="47"/>
      <c r="B145" s="24" t="s">
        <v>2521</v>
      </c>
      <c r="C145" s="8" t="s">
        <v>2527</v>
      </c>
      <c r="D145" s="8" t="s">
        <v>2522</v>
      </c>
      <c r="E145" s="8">
        <v>13</v>
      </c>
      <c r="F145" s="24">
        <v>0</v>
      </c>
      <c r="G145" s="8">
        <v>0</v>
      </c>
      <c r="H145" s="8">
        <v>5</v>
      </c>
      <c r="I145" s="8">
        <v>0</v>
      </c>
      <c r="J145" s="8">
        <v>0</v>
      </c>
      <c r="K145" s="8">
        <v>0</v>
      </c>
      <c r="L145" s="8">
        <v>5</v>
      </c>
      <c r="M145" s="8" t="s">
        <v>436</v>
      </c>
      <c r="N145" s="8" t="s">
        <v>436</v>
      </c>
      <c r="O145" s="8" t="s">
        <v>436</v>
      </c>
      <c r="P145" s="8" t="s">
        <v>436</v>
      </c>
    </row>
    <row r="146" spans="1:16">
      <c r="A146" s="47"/>
      <c r="B146" s="24" t="s">
        <v>2521</v>
      </c>
      <c r="C146" s="8" t="s">
        <v>2528</v>
      </c>
      <c r="D146" s="8" t="s">
        <v>2242</v>
      </c>
      <c r="E146" s="8">
        <v>10</v>
      </c>
      <c r="F146" s="24">
        <v>0</v>
      </c>
      <c r="G146" s="8">
        <v>0</v>
      </c>
      <c r="H146" s="8">
        <v>4</v>
      </c>
      <c r="I146" s="8">
        <v>0</v>
      </c>
      <c r="J146" s="8">
        <v>0</v>
      </c>
      <c r="K146" s="8">
        <v>0</v>
      </c>
      <c r="L146" s="8">
        <v>4</v>
      </c>
      <c r="M146" s="8" t="s">
        <v>436</v>
      </c>
      <c r="N146" s="8" t="s">
        <v>436</v>
      </c>
      <c r="O146" s="8" t="s">
        <v>436</v>
      </c>
      <c r="P146" s="8" t="s">
        <v>436</v>
      </c>
    </row>
    <row r="147" spans="1:16">
      <c r="A147" s="47"/>
      <c r="B147" s="24" t="s">
        <v>2521</v>
      </c>
      <c r="C147" s="8" t="s">
        <v>2529</v>
      </c>
      <c r="D147" s="8" t="s">
        <v>2256</v>
      </c>
      <c r="E147" s="8">
        <v>9</v>
      </c>
      <c r="F147" s="24">
        <v>0</v>
      </c>
      <c r="G147" s="8">
        <v>0</v>
      </c>
      <c r="H147" s="8">
        <v>1</v>
      </c>
      <c r="I147" s="8">
        <v>0</v>
      </c>
      <c r="J147" s="8">
        <v>0</v>
      </c>
      <c r="K147" s="8">
        <v>0</v>
      </c>
      <c r="L147" s="8">
        <v>1</v>
      </c>
      <c r="M147" s="8" t="s">
        <v>436</v>
      </c>
      <c r="N147" s="8"/>
      <c r="O147" s="8"/>
      <c r="P147" s="8"/>
    </row>
    <row r="148" spans="1:16">
      <c r="A148" s="47"/>
      <c r="B148" s="24" t="s">
        <v>2532</v>
      </c>
      <c r="C148" s="8" t="s">
        <v>2533</v>
      </c>
      <c r="D148" s="8" t="s">
        <v>2531</v>
      </c>
      <c r="E148" s="8">
        <v>1</v>
      </c>
      <c r="F148" s="24">
        <v>1</v>
      </c>
      <c r="G148" s="8">
        <v>0</v>
      </c>
      <c r="H148" s="8">
        <v>2</v>
      </c>
      <c r="I148" s="8">
        <v>0</v>
      </c>
      <c r="J148" s="8">
        <v>0</v>
      </c>
      <c r="K148" s="8">
        <v>0</v>
      </c>
      <c r="L148" s="8">
        <v>2</v>
      </c>
      <c r="M148" s="8"/>
      <c r="N148" s="8"/>
      <c r="O148" s="8" t="s">
        <v>436</v>
      </c>
      <c r="P148" s="8" t="s">
        <v>436</v>
      </c>
    </row>
    <row r="149" spans="1:16">
      <c r="A149" s="47"/>
      <c r="B149" s="24" t="s">
        <v>2560</v>
      </c>
      <c r="C149" s="8" t="s">
        <v>2549</v>
      </c>
      <c r="D149" s="8" t="s">
        <v>2539</v>
      </c>
      <c r="E149" s="8">
        <v>12</v>
      </c>
      <c r="F149" s="24">
        <v>0</v>
      </c>
      <c r="G149" s="8">
        <v>0</v>
      </c>
      <c r="H149" s="8">
        <v>6</v>
      </c>
      <c r="I149" s="8">
        <v>0</v>
      </c>
      <c r="J149" s="8">
        <v>0</v>
      </c>
      <c r="K149" s="8">
        <v>0</v>
      </c>
      <c r="L149" s="8">
        <v>6</v>
      </c>
      <c r="M149" s="8"/>
      <c r="N149" s="8"/>
      <c r="O149" s="8" t="s">
        <v>436</v>
      </c>
      <c r="P149" s="8" t="s">
        <v>436</v>
      </c>
    </row>
    <row r="150" spans="1:16">
      <c r="A150" s="47"/>
      <c r="B150" s="24" t="s">
        <v>2560</v>
      </c>
      <c r="C150" s="8" t="s">
        <v>2550</v>
      </c>
      <c r="D150" s="8" t="s">
        <v>2540</v>
      </c>
      <c r="E150" s="8">
        <v>2</v>
      </c>
      <c r="F150" s="24">
        <v>0</v>
      </c>
      <c r="G150" s="8">
        <v>0</v>
      </c>
      <c r="H150" s="8">
        <v>0</v>
      </c>
      <c r="I150" s="8">
        <v>0</v>
      </c>
      <c r="J150" s="8">
        <v>0</v>
      </c>
      <c r="K150" s="8">
        <v>0</v>
      </c>
      <c r="L150" s="8">
        <v>0</v>
      </c>
      <c r="M150" s="8"/>
      <c r="N150" s="8"/>
      <c r="O150" s="8" t="s">
        <v>436</v>
      </c>
      <c r="P150" s="8" t="s">
        <v>436</v>
      </c>
    </row>
    <row r="151" spans="1:16">
      <c r="A151" s="47"/>
      <c r="B151" s="24" t="s">
        <v>2560</v>
      </c>
      <c r="C151" s="8" t="s">
        <v>2551</v>
      </c>
      <c r="D151" s="8" t="s">
        <v>2212</v>
      </c>
      <c r="E151" s="8">
        <v>5</v>
      </c>
      <c r="F151" s="24">
        <v>0</v>
      </c>
      <c r="G151" s="8">
        <v>0</v>
      </c>
      <c r="H151" s="8">
        <v>3</v>
      </c>
      <c r="I151" s="8">
        <v>0</v>
      </c>
      <c r="J151" s="8">
        <v>0</v>
      </c>
      <c r="K151" s="8">
        <v>0</v>
      </c>
      <c r="L151" s="8">
        <v>3</v>
      </c>
      <c r="M151" s="8" t="s">
        <v>436</v>
      </c>
      <c r="N151" s="8" t="s">
        <v>436</v>
      </c>
      <c r="O151" s="8" t="s">
        <v>436</v>
      </c>
      <c r="P151" s="8" t="s">
        <v>436</v>
      </c>
    </row>
    <row r="152" spans="1:16">
      <c r="A152" s="47"/>
      <c r="B152" s="24" t="s">
        <v>2560</v>
      </c>
      <c r="C152" s="8" t="s">
        <v>2552</v>
      </c>
      <c r="D152" s="8" t="s">
        <v>2282</v>
      </c>
      <c r="E152" s="8">
        <v>11</v>
      </c>
      <c r="F152" s="24">
        <v>2</v>
      </c>
      <c r="G152" s="8">
        <v>0</v>
      </c>
      <c r="H152" s="8">
        <v>6</v>
      </c>
      <c r="I152" s="8">
        <v>0</v>
      </c>
      <c r="J152" s="8">
        <v>0</v>
      </c>
      <c r="K152" s="8">
        <v>0</v>
      </c>
      <c r="L152" s="8">
        <v>6</v>
      </c>
      <c r="M152" s="8"/>
      <c r="N152" s="8"/>
      <c r="O152" s="8" t="s">
        <v>436</v>
      </c>
      <c r="P152" s="8" t="s">
        <v>436</v>
      </c>
    </row>
    <row r="153" spans="1:16">
      <c r="A153" s="47"/>
      <c r="B153" s="24" t="s">
        <v>2560</v>
      </c>
      <c r="C153" s="8" t="s">
        <v>2552</v>
      </c>
      <c r="D153" s="8" t="s">
        <v>2211</v>
      </c>
      <c r="E153" s="8">
        <v>9</v>
      </c>
      <c r="F153" s="24">
        <v>0</v>
      </c>
      <c r="G153" s="8">
        <v>0</v>
      </c>
      <c r="H153" s="8">
        <v>0</v>
      </c>
      <c r="I153" s="8">
        <v>0</v>
      </c>
      <c r="J153" s="8">
        <v>0</v>
      </c>
      <c r="K153" s="8">
        <v>0</v>
      </c>
      <c r="L153" s="8">
        <v>0</v>
      </c>
      <c r="M153" s="8"/>
      <c r="N153" s="8"/>
      <c r="O153" s="8"/>
      <c r="P153" s="8"/>
    </row>
    <row r="154" spans="1:16">
      <c r="A154" s="47"/>
      <c r="B154" s="24" t="s">
        <v>2560</v>
      </c>
      <c r="C154" s="8" t="s">
        <v>2553</v>
      </c>
      <c r="D154" s="8" t="s">
        <v>2541</v>
      </c>
      <c r="E154" s="8">
        <v>13</v>
      </c>
      <c r="F154" s="24">
        <v>0</v>
      </c>
      <c r="G154" s="8">
        <v>0</v>
      </c>
      <c r="H154" s="8">
        <v>1</v>
      </c>
      <c r="I154" s="8">
        <v>0</v>
      </c>
      <c r="J154" s="8">
        <v>0</v>
      </c>
      <c r="K154" s="8">
        <v>0</v>
      </c>
      <c r="L154" s="8">
        <v>1</v>
      </c>
      <c r="M154" s="8"/>
      <c r="N154" s="8"/>
      <c r="O154" s="8" t="s">
        <v>436</v>
      </c>
      <c r="P154" s="8" t="s">
        <v>436</v>
      </c>
    </row>
    <row r="155" spans="1:16">
      <c r="A155" s="47"/>
      <c r="B155" s="24" t="s">
        <v>2561</v>
      </c>
      <c r="C155" s="8" t="s">
        <v>2554</v>
      </c>
      <c r="D155" s="8" t="s">
        <v>2213</v>
      </c>
      <c r="E155" s="8">
        <v>12</v>
      </c>
      <c r="F155" s="24">
        <v>0</v>
      </c>
      <c r="G155" s="8">
        <v>0</v>
      </c>
      <c r="H155" s="8">
        <v>4</v>
      </c>
      <c r="I155" s="8">
        <v>0</v>
      </c>
      <c r="J155" s="8">
        <v>0</v>
      </c>
      <c r="K155" s="8">
        <v>0</v>
      </c>
      <c r="L155" s="8">
        <v>4</v>
      </c>
      <c r="M155" s="8" t="s">
        <v>436</v>
      </c>
      <c r="N155" s="8" t="s">
        <v>436</v>
      </c>
      <c r="O155" s="8" t="s">
        <v>436</v>
      </c>
      <c r="P155" s="8" t="s">
        <v>436</v>
      </c>
    </row>
    <row r="156" spans="1:16">
      <c r="A156" s="47"/>
      <c r="B156" s="24" t="s">
        <v>2561</v>
      </c>
      <c r="C156" s="8" t="s">
        <v>2555</v>
      </c>
      <c r="D156" s="8" t="s">
        <v>2310</v>
      </c>
      <c r="E156" s="8">
        <v>8</v>
      </c>
      <c r="F156" s="8">
        <v>0</v>
      </c>
      <c r="G156" s="8">
        <v>0</v>
      </c>
      <c r="H156" s="8">
        <v>0</v>
      </c>
      <c r="I156" s="8">
        <v>0</v>
      </c>
      <c r="J156" s="8">
        <v>0</v>
      </c>
      <c r="K156" s="8">
        <v>0</v>
      </c>
      <c r="L156" s="8">
        <v>0</v>
      </c>
      <c r="M156" s="8"/>
      <c r="N156" s="8"/>
      <c r="O156" s="8"/>
      <c r="P156" s="8"/>
    </row>
    <row r="157" spans="1:16">
      <c r="A157" s="47"/>
      <c r="B157" s="24" t="s">
        <v>2561</v>
      </c>
      <c r="C157" s="8" t="s">
        <v>2556</v>
      </c>
      <c r="D157" s="8" t="s">
        <v>2255</v>
      </c>
      <c r="E157" s="8">
        <v>9</v>
      </c>
      <c r="F157" s="24">
        <v>0</v>
      </c>
      <c r="G157" s="8">
        <v>0</v>
      </c>
      <c r="H157" s="8">
        <v>4</v>
      </c>
      <c r="I157" s="8">
        <v>0</v>
      </c>
      <c r="J157" s="8">
        <v>1</v>
      </c>
      <c r="K157" s="8">
        <v>0</v>
      </c>
      <c r="L157" s="8">
        <v>5</v>
      </c>
      <c r="M157" s="8" t="s">
        <v>436</v>
      </c>
      <c r="N157" s="8" t="s">
        <v>436</v>
      </c>
      <c r="O157" s="8" t="s">
        <v>436</v>
      </c>
      <c r="P157" s="8" t="s">
        <v>436</v>
      </c>
    </row>
    <row r="158" spans="1:16">
      <c r="A158" s="47"/>
      <c r="B158" s="24" t="s">
        <v>2561</v>
      </c>
      <c r="C158" s="8" t="s">
        <v>2553</v>
      </c>
      <c r="D158" s="8" t="s">
        <v>2542</v>
      </c>
      <c r="E158" s="8">
        <v>1</v>
      </c>
      <c r="F158" s="8">
        <v>0</v>
      </c>
      <c r="G158" s="8">
        <v>0</v>
      </c>
      <c r="H158" s="8">
        <v>0</v>
      </c>
      <c r="I158" s="8">
        <v>0</v>
      </c>
      <c r="J158" s="8">
        <v>0</v>
      </c>
      <c r="K158" s="8">
        <v>0</v>
      </c>
      <c r="L158" s="8">
        <v>0</v>
      </c>
      <c r="M158" s="8"/>
      <c r="N158" s="8"/>
      <c r="O158" s="8"/>
      <c r="P158" s="8"/>
    </row>
    <row r="159" spans="1:16">
      <c r="A159" s="47"/>
      <c r="B159" s="24" t="s">
        <v>2561</v>
      </c>
      <c r="C159" s="8" t="s">
        <v>2557</v>
      </c>
      <c r="D159" s="8" t="s">
        <v>2283</v>
      </c>
      <c r="E159" s="8">
        <v>12</v>
      </c>
      <c r="F159" s="24">
        <v>3</v>
      </c>
      <c r="G159" s="8">
        <v>0</v>
      </c>
      <c r="H159" s="8">
        <v>13</v>
      </c>
      <c r="I159" s="8">
        <v>0</v>
      </c>
      <c r="J159" s="8">
        <v>0</v>
      </c>
      <c r="K159" s="8">
        <v>0</v>
      </c>
      <c r="L159" s="8">
        <v>13</v>
      </c>
      <c r="M159" s="8" t="s">
        <v>436</v>
      </c>
      <c r="N159" s="8" t="s">
        <v>436</v>
      </c>
      <c r="O159" s="8" t="s">
        <v>436</v>
      </c>
      <c r="P159" s="8" t="s">
        <v>436</v>
      </c>
    </row>
    <row r="160" spans="1:16">
      <c r="A160" s="47"/>
      <c r="B160" s="24" t="s">
        <v>2561</v>
      </c>
      <c r="C160" s="8" t="s">
        <v>2558</v>
      </c>
      <c r="D160" s="8" t="s">
        <v>2347</v>
      </c>
      <c r="E160" s="8">
        <v>13</v>
      </c>
      <c r="F160" s="24">
        <v>0</v>
      </c>
      <c r="G160" s="8">
        <v>0</v>
      </c>
      <c r="H160" s="8">
        <v>4</v>
      </c>
      <c r="I160" s="8">
        <v>0</v>
      </c>
      <c r="J160" s="8">
        <v>0</v>
      </c>
      <c r="K160" s="8">
        <v>0</v>
      </c>
      <c r="L160" s="8">
        <v>4</v>
      </c>
      <c r="M160" s="8"/>
      <c r="N160" s="8"/>
      <c r="O160" s="8" t="s">
        <v>436</v>
      </c>
      <c r="P160" s="8" t="s">
        <v>436</v>
      </c>
    </row>
    <row r="161" spans="1:16">
      <c r="A161" s="47"/>
      <c r="B161" s="24" t="s">
        <v>2561</v>
      </c>
      <c r="C161" s="8" t="s">
        <v>2559</v>
      </c>
      <c r="D161" s="8" t="s">
        <v>2385</v>
      </c>
      <c r="E161" s="8">
        <v>13</v>
      </c>
      <c r="F161" s="24">
        <v>1</v>
      </c>
      <c r="G161" s="8">
        <v>0</v>
      </c>
      <c r="H161" s="8">
        <v>7</v>
      </c>
      <c r="I161" s="8">
        <v>0</v>
      </c>
      <c r="J161" s="8">
        <v>0</v>
      </c>
      <c r="K161" s="8">
        <v>0</v>
      </c>
      <c r="L161" s="8">
        <v>7</v>
      </c>
      <c r="M161" s="8"/>
      <c r="N161" s="8"/>
      <c r="O161" s="8" t="s">
        <v>436</v>
      </c>
      <c r="P161" s="8" t="s">
        <v>436</v>
      </c>
    </row>
    <row r="162" spans="1:16">
      <c r="A162" s="47"/>
      <c r="B162" s="24" t="s">
        <v>2561</v>
      </c>
      <c r="C162" s="8" t="s">
        <v>2552</v>
      </c>
      <c r="D162" s="8" t="s">
        <v>2543</v>
      </c>
      <c r="E162" s="8">
        <v>1</v>
      </c>
      <c r="F162" s="24">
        <v>0</v>
      </c>
      <c r="G162" s="8">
        <v>0</v>
      </c>
      <c r="H162" s="8">
        <v>1</v>
      </c>
      <c r="I162" s="8">
        <v>0</v>
      </c>
      <c r="J162" s="8">
        <v>0</v>
      </c>
      <c r="K162" s="8">
        <v>0</v>
      </c>
      <c r="L162" s="8">
        <v>1</v>
      </c>
      <c r="M162" s="8"/>
      <c r="N162" s="8"/>
      <c r="O162" s="8" t="s">
        <v>436</v>
      </c>
      <c r="P162" s="8" t="s">
        <v>436</v>
      </c>
    </row>
    <row r="163" spans="1:16">
      <c r="A163" s="47"/>
      <c r="B163" s="24" t="s">
        <v>2561</v>
      </c>
      <c r="C163" s="8" t="s">
        <v>2552</v>
      </c>
      <c r="D163" s="8" t="s">
        <v>2544</v>
      </c>
      <c r="E163" s="8">
        <v>1</v>
      </c>
      <c r="F163" s="24">
        <v>1</v>
      </c>
      <c r="G163" s="8">
        <v>0</v>
      </c>
      <c r="H163" s="8">
        <v>1</v>
      </c>
      <c r="I163" s="8">
        <v>0</v>
      </c>
      <c r="J163" s="8">
        <v>0</v>
      </c>
      <c r="K163" s="8">
        <v>0</v>
      </c>
      <c r="L163" s="8">
        <v>1</v>
      </c>
      <c r="M163" s="8"/>
      <c r="N163" s="8"/>
      <c r="O163" s="8" t="s">
        <v>436</v>
      </c>
      <c r="P163" s="8" t="s">
        <v>436</v>
      </c>
    </row>
    <row r="164" spans="1:16">
      <c r="A164" s="47"/>
      <c r="B164" s="24" t="s">
        <v>2561</v>
      </c>
      <c r="C164" s="8" t="s">
        <v>2546</v>
      </c>
      <c r="D164" s="8" t="s">
        <v>2545</v>
      </c>
      <c r="E164" s="8">
        <v>6</v>
      </c>
      <c r="F164" s="24">
        <v>6</v>
      </c>
      <c r="G164" s="8">
        <v>0</v>
      </c>
      <c r="H164" s="8">
        <v>21</v>
      </c>
      <c r="I164" s="8">
        <v>0</v>
      </c>
      <c r="J164" s="8">
        <v>0</v>
      </c>
      <c r="K164" s="8">
        <v>0</v>
      </c>
      <c r="L164" s="8">
        <v>21</v>
      </c>
      <c r="M164" s="8" t="s">
        <v>436</v>
      </c>
      <c r="N164" s="8" t="s">
        <v>436</v>
      </c>
      <c r="O164" s="8" t="s">
        <v>436</v>
      </c>
      <c r="P164" s="8" t="s">
        <v>436</v>
      </c>
    </row>
    <row r="165" spans="1:16">
      <c r="A165" s="47"/>
      <c r="B165" s="24" t="s">
        <v>2564</v>
      </c>
      <c r="C165" s="8" t="s">
        <v>2572</v>
      </c>
      <c r="D165" s="8" t="s">
        <v>2562</v>
      </c>
      <c r="E165" s="8">
        <v>11</v>
      </c>
      <c r="F165" s="24">
        <v>0</v>
      </c>
      <c r="G165" s="8">
        <v>0</v>
      </c>
      <c r="H165" s="8">
        <v>0</v>
      </c>
      <c r="I165" s="8">
        <v>0</v>
      </c>
      <c r="J165" s="8">
        <v>0</v>
      </c>
      <c r="K165" s="8">
        <v>0</v>
      </c>
      <c r="L165" s="8">
        <v>0</v>
      </c>
      <c r="M165" s="8"/>
      <c r="N165" s="8"/>
      <c r="O165" s="8"/>
      <c r="P165" s="8"/>
    </row>
    <row r="166" spans="1:16">
      <c r="A166" s="47"/>
      <c r="B166" s="24" t="s">
        <v>2564</v>
      </c>
      <c r="C166" s="8" t="s">
        <v>2573</v>
      </c>
      <c r="D166" s="8" t="s">
        <v>2257</v>
      </c>
      <c r="E166" s="8">
        <v>10</v>
      </c>
      <c r="F166" s="24">
        <v>0</v>
      </c>
      <c r="G166" s="8">
        <v>0</v>
      </c>
      <c r="H166" s="8">
        <v>1</v>
      </c>
      <c r="I166" s="8">
        <v>0</v>
      </c>
      <c r="J166" s="8">
        <v>0</v>
      </c>
      <c r="K166" s="8">
        <v>0</v>
      </c>
      <c r="L166" s="8">
        <v>1</v>
      </c>
      <c r="M166" s="8"/>
      <c r="N166" s="8"/>
      <c r="O166" s="8" t="s">
        <v>436</v>
      </c>
      <c r="P166" s="8" t="s">
        <v>436</v>
      </c>
    </row>
    <row r="167" spans="1:16">
      <c r="A167" s="47"/>
      <c r="B167" s="24" t="s">
        <v>2564</v>
      </c>
      <c r="C167" s="8" t="s">
        <v>2573</v>
      </c>
      <c r="D167" s="8" t="s">
        <v>2563</v>
      </c>
      <c r="E167" s="8">
        <v>2</v>
      </c>
      <c r="F167" s="24">
        <v>0</v>
      </c>
      <c r="G167" s="8">
        <v>0</v>
      </c>
      <c r="H167" s="8">
        <v>0</v>
      </c>
      <c r="I167" s="8">
        <v>0</v>
      </c>
      <c r="J167" s="8">
        <v>0</v>
      </c>
      <c r="K167" s="8">
        <v>0</v>
      </c>
      <c r="L167" s="8">
        <v>0</v>
      </c>
      <c r="M167" s="8"/>
      <c r="N167" s="8"/>
      <c r="O167" s="8"/>
      <c r="P167" s="8"/>
    </row>
    <row r="168" spans="1:16">
      <c r="A168" s="47"/>
      <c r="B168" s="24" t="s">
        <v>2568</v>
      </c>
      <c r="C168" s="8" t="s">
        <v>2574</v>
      </c>
      <c r="D168" s="8" t="s">
        <v>2420</v>
      </c>
      <c r="E168" s="8">
        <v>2</v>
      </c>
      <c r="F168" s="24">
        <v>0</v>
      </c>
      <c r="G168" s="8">
        <v>0</v>
      </c>
      <c r="H168" s="8">
        <v>1</v>
      </c>
      <c r="I168" s="8">
        <v>0</v>
      </c>
      <c r="J168" s="8">
        <v>0</v>
      </c>
      <c r="K168" s="8">
        <v>0</v>
      </c>
      <c r="L168" s="8">
        <v>1</v>
      </c>
      <c r="M168" s="8"/>
      <c r="N168" s="8"/>
      <c r="O168" s="8" t="s">
        <v>436</v>
      </c>
      <c r="P168" s="8" t="s">
        <v>436</v>
      </c>
    </row>
    <row r="169" spans="1:16">
      <c r="A169" s="47"/>
      <c r="B169" s="24" t="s">
        <v>2568</v>
      </c>
      <c r="C169" s="8" t="s">
        <v>2574</v>
      </c>
      <c r="D169" s="8" t="s">
        <v>2346</v>
      </c>
      <c r="E169" s="8">
        <v>1</v>
      </c>
      <c r="F169" s="24">
        <v>0</v>
      </c>
      <c r="G169" s="8">
        <v>0</v>
      </c>
      <c r="H169" s="8">
        <v>0</v>
      </c>
      <c r="I169" s="8">
        <v>0</v>
      </c>
      <c r="J169" s="8">
        <v>0</v>
      </c>
      <c r="K169" s="8">
        <v>0</v>
      </c>
      <c r="L169" s="8">
        <v>0</v>
      </c>
      <c r="M169" s="8"/>
      <c r="N169" s="8"/>
      <c r="O169" s="8"/>
      <c r="P169" s="8"/>
    </row>
    <row r="170" spans="1:16">
      <c r="A170" s="47"/>
      <c r="B170" s="24" t="s">
        <v>2568</v>
      </c>
      <c r="C170" s="8" t="s">
        <v>2575</v>
      </c>
      <c r="D170" s="8" t="s">
        <v>2570</v>
      </c>
      <c r="E170" s="8">
        <v>1</v>
      </c>
      <c r="F170" s="24">
        <v>0</v>
      </c>
      <c r="G170" s="8">
        <v>0</v>
      </c>
      <c r="H170" s="8">
        <v>0</v>
      </c>
      <c r="I170" s="8">
        <v>0</v>
      </c>
      <c r="J170" s="8">
        <v>0</v>
      </c>
      <c r="K170" s="8">
        <v>0</v>
      </c>
      <c r="L170" s="8">
        <v>0</v>
      </c>
      <c r="M170" s="8"/>
      <c r="N170" s="8"/>
      <c r="O170" s="8"/>
      <c r="P170" s="8"/>
    </row>
    <row r="171" spans="1:16">
      <c r="A171" s="47"/>
      <c r="B171" s="24" t="s">
        <v>2568</v>
      </c>
      <c r="C171" s="8" t="s">
        <v>2576</v>
      </c>
      <c r="D171" s="8" t="s">
        <v>2350</v>
      </c>
      <c r="E171" s="8">
        <v>1</v>
      </c>
      <c r="F171" s="24">
        <v>0</v>
      </c>
      <c r="G171" s="8">
        <v>0</v>
      </c>
      <c r="H171" s="8">
        <v>1</v>
      </c>
      <c r="I171" s="8">
        <v>0</v>
      </c>
      <c r="J171" s="8">
        <v>0</v>
      </c>
      <c r="K171" s="8">
        <v>0</v>
      </c>
      <c r="L171" s="8">
        <v>1</v>
      </c>
      <c r="M171" s="8"/>
      <c r="N171" s="8"/>
      <c r="O171" s="8" t="s">
        <v>436</v>
      </c>
      <c r="P171" s="8" t="s">
        <v>436</v>
      </c>
    </row>
    <row r="172" spans="1:16">
      <c r="A172" s="47"/>
      <c r="B172" s="24" t="s">
        <v>2568</v>
      </c>
      <c r="C172" s="8" t="s">
        <v>2577</v>
      </c>
      <c r="D172" s="8" t="s">
        <v>2280</v>
      </c>
      <c r="E172" s="8">
        <v>11</v>
      </c>
      <c r="F172" s="24">
        <v>0</v>
      </c>
      <c r="G172" s="8">
        <v>0</v>
      </c>
      <c r="H172" s="8">
        <v>1</v>
      </c>
      <c r="I172" s="8">
        <v>0</v>
      </c>
      <c r="J172" s="8">
        <v>0</v>
      </c>
      <c r="K172" s="8">
        <v>0</v>
      </c>
      <c r="L172" s="8">
        <v>1</v>
      </c>
      <c r="M172" s="8"/>
      <c r="N172" s="8"/>
      <c r="O172" s="8" t="s">
        <v>436</v>
      </c>
      <c r="P172" s="8" t="s">
        <v>436</v>
      </c>
    </row>
    <row r="173" spans="1:16">
      <c r="A173" s="47"/>
      <c r="B173" s="24" t="s">
        <v>2568</v>
      </c>
      <c r="C173" s="8" t="s">
        <v>7</v>
      </c>
      <c r="D173" s="8" t="s">
        <v>2571</v>
      </c>
      <c r="E173" s="8">
        <v>12</v>
      </c>
      <c r="F173" s="8">
        <v>12</v>
      </c>
      <c r="G173" s="8">
        <v>0</v>
      </c>
      <c r="H173" s="8">
        <v>0</v>
      </c>
      <c r="I173" s="8">
        <v>0</v>
      </c>
      <c r="J173" s="8">
        <v>0</v>
      </c>
      <c r="K173" s="8">
        <v>0</v>
      </c>
      <c r="L173" s="8">
        <v>0</v>
      </c>
      <c r="M173" s="8"/>
      <c r="N173" s="8"/>
      <c r="O173" s="8"/>
      <c r="P173" s="8"/>
    </row>
    <row r="174" spans="1:16">
      <c r="A174" s="47"/>
      <c r="B174" s="24" t="s">
        <v>2579</v>
      </c>
      <c r="C174" s="8" t="s">
        <v>2583</v>
      </c>
      <c r="D174" s="8" t="s">
        <v>2545</v>
      </c>
      <c r="E174" s="8">
        <v>6</v>
      </c>
      <c r="F174" s="24">
        <v>0</v>
      </c>
      <c r="G174" s="8">
        <v>0</v>
      </c>
      <c r="H174" s="8">
        <v>4</v>
      </c>
      <c r="I174" s="8">
        <v>0</v>
      </c>
      <c r="J174" s="8">
        <v>0</v>
      </c>
      <c r="K174" s="8">
        <v>0</v>
      </c>
      <c r="L174" s="8">
        <v>4</v>
      </c>
      <c r="M174" s="8"/>
      <c r="N174" s="8"/>
      <c r="O174" s="8" t="s">
        <v>436</v>
      </c>
      <c r="P174" s="8" t="s">
        <v>436</v>
      </c>
    </row>
    <row r="175" spans="1:16">
      <c r="A175" s="47"/>
      <c r="B175" s="24" t="s">
        <v>2579</v>
      </c>
      <c r="C175" s="8" t="s">
        <v>2582</v>
      </c>
      <c r="D175" s="8" t="s">
        <v>2578</v>
      </c>
      <c r="E175" s="8">
        <v>3</v>
      </c>
      <c r="F175" s="24">
        <v>1</v>
      </c>
      <c r="G175" s="8">
        <v>0</v>
      </c>
      <c r="H175" s="8">
        <v>4</v>
      </c>
      <c r="I175" s="8">
        <v>0</v>
      </c>
      <c r="J175" s="8">
        <v>0</v>
      </c>
      <c r="K175" s="8">
        <v>0</v>
      </c>
      <c r="L175" s="8">
        <v>4</v>
      </c>
      <c r="M175" s="8"/>
      <c r="N175" s="8"/>
      <c r="O175" s="8"/>
      <c r="P175" s="8"/>
    </row>
    <row r="176" spans="1:16">
      <c r="A176" s="47"/>
      <c r="B176" s="24" t="s">
        <v>2579</v>
      </c>
      <c r="C176" s="8" t="s">
        <v>2581</v>
      </c>
      <c r="D176" s="8" t="s">
        <v>2580</v>
      </c>
      <c r="E176" s="8">
        <v>13</v>
      </c>
      <c r="F176" s="24">
        <v>5</v>
      </c>
      <c r="G176" s="8">
        <v>0</v>
      </c>
      <c r="H176" s="8">
        <v>19</v>
      </c>
      <c r="I176" s="8">
        <v>0</v>
      </c>
      <c r="J176" s="8">
        <v>1</v>
      </c>
      <c r="K176" s="8">
        <v>0</v>
      </c>
      <c r="L176" s="8">
        <v>20</v>
      </c>
      <c r="M176" s="8" t="s">
        <v>436</v>
      </c>
      <c r="N176" s="8" t="s">
        <v>436</v>
      </c>
      <c r="O176" s="8" t="s">
        <v>436</v>
      </c>
      <c r="P176" s="8" t="s">
        <v>436</v>
      </c>
    </row>
    <row r="177" spans="1:16">
      <c r="A177" s="47"/>
      <c r="B177" s="24" t="s">
        <v>2588</v>
      </c>
      <c r="C177" s="8" t="s">
        <v>2589</v>
      </c>
      <c r="D177" s="8" t="s">
        <v>2197</v>
      </c>
      <c r="E177" s="8">
        <v>10</v>
      </c>
      <c r="F177" s="24">
        <v>0</v>
      </c>
      <c r="G177" s="8">
        <v>0</v>
      </c>
      <c r="H177" s="8">
        <v>1</v>
      </c>
      <c r="I177" s="8">
        <v>0</v>
      </c>
      <c r="J177" s="8">
        <v>0</v>
      </c>
      <c r="K177" s="8">
        <v>0</v>
      </c>
      <c r="L177" s="8">
        <v>1</v>
      </c>
      <c r="M177" s="8"/>
      <c r="N177" s="8"/>
      <c r="O177" s="8" t="s">
        <v>436</v>
      </c>
      <c r="P177" s="8" t="s">
        <v>436</v>
      </c>
    </row>
    <row r="178" spans="1:16">
      <c r="A178" s="47"/>
      <c r="B178" s="24" t="s">
        <v>2588</v>
      </c>
      <c r="C178" s="8" t="s">
        <v>2589</v>
      </c>
      <c r="D178" s="8" t="s">
        <v>2282</v>
      </c>
      <c r="E178" s="8">
        <v>9</v>
      </c>
      <c r="F178" s="24">
        <v>0</v>
      </c>
      <c r="G178" s="8">
        <v>0</v>
      </c>
      <c r="H178" s="8">
        <v>5</v>
      </c>
      <c r="I178" s="8">
        <v>0</v>
      </c>
      <c r="J178" s="8">
        <v>0</v>
      </c>
      <c r="K178" s="8">
        <v>0</v>
      </c>
      <c r="L178" s="8">
        <v>5</v>
      </c>
      <c r="M178" s="8"/>
      <c r="N178" s="8"/>
      <c r="O178" s="8"/>
      <c r="P178" s="8"/>
    </row>
    <row r="179" spans="1:16">
      <c r="A179" s="47"/>
      <c r="B179" s="24" t="s">
        <v>2588</v>
      </c>
      <c r="C179" s="8" t="s">
        <v>2589</v>
      </c>
      <c r="D179" s="8" t="s">
        <v>2194</v>
      </c>
      <c r="E179" s="8">
        <v>11</v>
      </c>
      <c r="F179" s="24">
        <v>0</v>
      </c>
      <c r="G179" s="8">
        <v>0</v>
      </c>
      <c r="H179" s="8">
        <v>4</v>
      </c>
      <c r="I179" s="8">
        <v>0</v>
      </c>
      <c r="J179" s="8">
        <v>0</v>
      </c>
      <c r="K179" s="8">
        <v>0</v>
      </c>
      <c r="L179" s="8">
        <v>4</v>
      </c>
      <c r="M179" s="8" t="s">
        <v>436</v>
      </c>
      <c r="N179" s="8" t="s">
        <v>436</v>
      </c>
      <c r="O179" s="8"/>
      <c r="P179" s="8"/>
    </row>
    <row r="180" spans="1:16">
      <c r="A180" s="47"/>
      <c r="B180" s="24" t="s">
        <v>2588</v>
      </c>
      <c r="C180" s="8" t="s">
        <v>2589</v>
      </c>
      <c r="D180" s="8" t="s">
        <v>2283</v>
      </c>
      <c r="E180" s="8">
        <v>9</v>
      </c>
      <c r="F180" s="24">
        <v>0</v>
      </c>
      <c r="G180" s="8">
        <v>0</v>
      </c>
      <c r="H180" s="8">
        <v>4</v>
      </c>
      <c r="I180" s="8">
        <v>0</v>
      </c>
      <c r="J180" s="8">
        <v>0</v>
      </c>
      <c r="K180" s="8">
        <v>0</v>
      </c>
      <c r="L180" s="8">
        <v>4</v>
      </c>
      <c r="M180" s="8" t="s">
        <v>436</v>
      </c>
      <c r="N180" s="8" t="s">
        <v>436</v>
      </c>
      <c r="O180" s="8" t="s">
        <v>436</v>
      </c>
      <c r="P180" s="8" t="s">
        <v>436</v>
      </c>
    </row>
    <row r="181" spans="1:16">
      <c r="A181" s="47"/>
      <c r="B181" s="24" t="s">
        <v>2660</v>
      </c>
      <c r="C181" s="8" t="s">
        <v>2653</v>
      </c>
      <c r="D181" s="8" t="s">
        <v>2254</v>
      </c>
      <c r="E181" s="8">
        <v>12</v>
      </c>
      <c r="F181" s="24">
        <v>1</v>
      </c>
      <c r="G181" s="8">
        <v>0</v>
      </c>
      <c r="H181" s="8">
        <v>5</v>
      </c>
      <c r="I181" s="8">
        <v>0</v>
      </c>
      <c r="J181" s="8">
        <v>0</v>
      </c>
      <c r="K181" s="8">
        <v>0</v>
      </c>
      <c r="L181" s="8">
        <v>5</v>
      </c>
      <c r="M181" s="8" t="s">
        <v>436</v>
      </c>
      <c r="N181" s="8" t="s">
        <v>436</v>
      </c>
      <c r="O181" s="8" t="s">
        <v>436</v>
      </c>
      <c r="P181" s="8" t="s">
        <v>436</v>
      </c>
    </row>
    <row r="182" spans="1:16">
      <c r="A182" s="47"/>
      <c r="B182" s="24" t="s">
        <v>2660</v>
      </c>
      <c r="C182" s="8" t="s">
        <v>2654</v>
      </c>
      <c r="D182" s="8" t="s">
        <v>2376</v>
      </c>
      <c r="E182" s="8">
        <v>13</v>
      </c>
      <c r="F182" s="24">
        <v>5</v>
      </c>
      <c r="G182" s="8">
        <v>0</v>
      </c>
      <c r="H182" s="8">
        <v>16</v>
      </c>
      <c r="I182" s="8">
        <v>0</v>
      </c>
      <c r="J182" s="8">
        <v>1</v>
      </c>
      <c r="K182" s="8">
        <v>0</v>
      </c>
      <c r="L182" s="8">
        <v>17</v>
      </c>
      <c r="M182" s="8" t="s">
        <v>436</v>
      </c>
      <c r="N182" s="8" t="s">
        <v>436</v>
      </c>
      <c r="O182" s="8" t="s">
        <v>436</v>
      </c>
      <c r="P182" s="8" t="s">
        <v>436</v>
      </c>
    </row>
    <row r="183" spans="1:16">
      <c r="A183" s="47"/>
      <c r="B183" s="24" t="s">
        <v>2660</v>
      </c>
      <c r="C183" s="8" t="s">
        <v>2654</v>
      </c>
      <c r="D183" s="8" t="s">
        <v>2422</v>
      </c>
      <c r="E183" s="8">
        <v>12</v>
      </c>
      <c r="F183" s="24">
        <v>12</v>
      </c>
      <c r="G183" s="8">
        <v>0</v>
      </c>
      <c r="H183" s="8">
        <v>0</v>
      </c>
      <c r="I183" s="8">
        <v>0</v>
      </c>
      <c r="J183" s="8">
        <v>0</v>
      </c>
      <c r="K183" s="8">
        <v>0</v>
      </c>
      <c r="L183" s="8">
        <v>0</v>
      </c>
      <c r="M183" s="8"/>
      <c r="N183" s="8"/>
      <c r="O183" s="8"/>
      <c r="P183" s="8"/>
    </row>
    <row r="184" spans="1:16">
      <c r="A184" s="47"/>
      <c r="B184" s="24" t="s">
        <v>2660</v>
      </c>
      <c r="C184" s="8" t="s">
        <v>2663</v>
      </c>
      <c r="D184" s="8" t="s">
        <v>2571</v>
      </c>
      <c r="E184" s="8">
        <v>12</v>
      </c>
      <c r="F184" s="24">
        <v>12</v>
      </c>
      <c r="G184" s="8">
        <v>0</v>
      </c>
      <c r="H184" s="8">
        <v>0</v>
      </c>
      <c r="I184" s="8">
        <v>0</v>
      </c>
      <c r="J184" s="8">
        <v>0</v>
      </c>
      <c r="K184" s="8">
        <v>0</v>
      </c>
      <c r="L184" s="8">
        <v>0</v>
      </c>
      <c r="M184" s="8"/>
      <c r="N184" s="8"/>
      <c r="O184" s="8"/>
      <c r="P184" s="8"/>
    </row>
    <row r="185" spans="1:16">
      <c r="A185" s="47"/>
      <c r="B185" s="24" t="s">
        <v>2661</v>
      </c>
      <c r="C185" s="8" t="s">
        <v>2653</v>
      </c>
      <c r="D185" s="8" t="s">
        <v>2652</v>
      </c>
      <c r="E185" s="8">
        <v>2</v>
      </c>
      <c r="F185" s="24">
        <v>0</v>
      </c>
      <c r="G185" s="8">
        <v>0</v>
      </c>
      <c r="H185" s="8">
        <v>1</v>
      </c>
      <c r="I185" s="8">
        <v>0</v>
      </c>
      <c r="J185" s="8">
        <v>0</v>
      </c>
      <c r="K185" s="8">
        <v>0</v>
      </c>
      <c r="L185" s="8">
        <v>1</v>
      </c>
      <c r="M185" s="8"/>
      <c r="N185" s="8"/>
      <c r="O185" s="8"/>
      <c r="P185" s="8"/>
    </row>
    <row r="186" spans="1:16">
      <c r="A186" s="47"/>
      <c r="B186" s="24" t="s">
        <v>2662</v>
      </c>
      <c r="C186" s="8" t="s">
        <v>2655</v>
      </c>
      <c r="D186" s="8" t="s">
        <v>2540</v>
      </c>
      <c r="E186" s="8">
        <v>2</v>
      </c>
      <c r="F186" s="24">
        <v>0</v>
      </c>
      <c r="G186" s="8">
        <v>0</v>
      </c>
      <c r="H186" s="8">
        <v>0</v>
      </c>
      <c r="I186" s="8">
        <v>0</v>
      </c>
      <c r="J186" s="8">
        <v>0</v>
      </c>
      <c r="K186" s="8">
        <v>0</v>
      </c>
      <c r="L186" s="8">
        <v>0</v>
      </c>
      <c r="M186" s="8"/>
      <c r="N186" s="8"/>
      <c r="O186" s="8"/>
      <c r="P186" s="8"/>
    </row>
    <row r="187" spans="1:16">
      <c r="A187" s="47"/>
      <c r="B187" s="24" t="s">
        <v>2662</v>
      </c>
      <c r="C187" s="8" t="s">
        <v>2656</v>
      </c>
      <c r="D187" s="8" t="s">
        <v>2212</v>
      </c>
      <c r="E187" s="8">
        <v>5</v>
      </c>
      <c r="F187" s="24">
        <v>0</v>
      </c>
      <c r="G187" s="8">
        <v>0</v>
      </c>
      <c r="H187" s="8">
        <v>0</v>
      </c>
      <c r="I187" s="8">
        <v>0</v>
      </c>
      <c r="J187" s="8">
        <v>0</v>
      </c>
      <c r="K187" s="8">
        <v>0</v>
      </c>
      <c r="L187" s="8">
        <v>0</v>
      </c>
      <c r="M187" s="8"/>
      <c r="N187" s="8"/>
      <c r="O187" s="8"/>
      <c r="P187" s="8"/>
    </row>
    <row r="188" spans="1:16">
      <c r="A188" s="47"/>
      <c r="B188" s="24" t="s">
        <v>2662</v>
      </c>
      <c r="C188" s="8" t="s">
        <v>2657</v>
      </c>
      <c r="D188" s="8" t="s">
        <v>2195</v>
      </c>
      <c r="E188" s="8">
        <v>9</v>
      </c>
      <c r="F188" s="24">
        <v>1</v>
      </c>
      <c r="G188" s="8">
        <v>0</v>
      </c>
      <c r="H188" s="8">
        <v>6</v>
      </c>
      <c r="I188" s="8">
        <v>0</v>
      </c>
      <c r="J188" s="8">
        <v>0</v>
      </c>
      <c r="K188" s="8">
        <v>0</v>
      </c>
      <c r="L188" s="8">
        <v>6</v>
      </c>
      <c r="M188" s="8"/>
      <c r="N188" s="8"/>
      <c r="O188" s="8" t="s">
        <v>436</v>
      </c>
      <c r="P188" s="8" t="s">
        <v>436</v>
      </c>
    </row>
    <row r="189" spans="1:16">
      <c r="A189" s="47"/>
      <c r="B189" s="24" t="s">
        <v>2662</v>
      </c>
      <c r="C189" s="8" t="s">
        <v>2658</v>
      </c>
      <c r="D189" s="8" t="s">
        <v>2242</v>
      </c>
      <c r="E189" s="8">
        <v>10</v>
      </c>
      <c r="F189" s="24">
        <v>0</v>
      </c>
      <c r="G189" s="8">
        <v>0</v>
      </c>
      <c r="H189" s="8">
        <v>1</v>
      </c>
      <c r="I189" s="8">
        <v>0</v>
      </c>
      <c r="J189" s="8">
        <v>0</v>
      </c>
      <c r="K189" s="8">
        <v>0</v>
      </c>
      <c r="L189" s="8">
        <v>1</v>
      </c>
      <c r="M189" s="8"/>
      <c r="N189" s="8"/>
      <c r="O189" s="8" t="s">
        <v>436</v>
      </c>
      <c r="P189" s="8" t="s">
        <v>436</v>
      </c>
    </row>
    <row r="190" spans="1:16">
      <c r="A190" s="47"/>
      <c r="B190" s="24" t="s">
        <v>2662</v>
      </c>
      <c r="C190" s="8" t="s">
        <v>2656</v>
      </c>
      <c r="D190" s="8" t="s">
        <v>2213</v>
      </c>
      <c r="E190" s="8">
        <v>12</v>
      </c>
      <c r="F190" s="24">
        <v>0</v>
      </c>
      <c r="G190" s="8">
        <v>0</v>
      </c>
      <c r="H190" s="8">
        <v>1</v>
      </c>
      <c r="I190" s="8">
        <v>0</v>
      </c>
      <c r="J190" s="8">
        <v>0</v>
      </c>
      <c r="K190" s="8">
        <v>0</v>
      </c>
      <c r="L190" s="8">
        <v>1</v>
      </c>
      <c r="M190" s="8"/>
      <c r="N190" s="8"/>
      <c r="O190" s="8" t="s">
        <v>436</v>
      </c>
      <c r="P190" s="8" t="s">
        <v>436</v>
      </c>
    </row>
    <row r="191" spans="1:16">
      <c r="A191" s="47"/>
      <c r="B191" s="24" t="s">
        <v>2662</v>
      </c>
      <c r="C191" s="8" t="s">
        <v>2659</v>
      </c>
      <c r="D191" s="8" t="s">
        <v>2349</v>
      </c>
      <c r="E191" s="8">
        <v>12</v>
      </c>
      <c r="F191" s="24">
        <v>0</v>
      </c>
      <c r="G191" s="8">
        <v>0</v>
      </c>
      <c r="H191" s="8">
        <v>0</v>
      </c>
      <c r="I191" s="8">
        <v>0</v>
      </c>
      <c r="J191" s="8">
        <v>0</v>
      </c>
      <c r="K191" s="8">
        <v>0</v>
      </c>
      <c r="L191" s="8">
        <v>0</v>
      </c>
      <c r="M191" s="8"/>
      <c r="N191" s="8"/>
      <c r="O191" s="8"/>
      <c r="P191" s="8"/>
    </row>
    <row r="192" spans="1:16">
      <c r="A192" s="47"/>
      <c r="B192" s="24" t="s">
        <v>2662</v>
      </c>
      <c r="C192" s="8" t="s">
        <v>2656</v>
      </c>
      <c r="D192" s="8" t="s">
        <v>2345</v>
      </c>
      <c r="E192" s="8">
        <v>4</v>
      </c>
      <c r="F192" s="24">
        <v>0</v>
      </c>
      <c r="G192" s="8">
        <v>0</v>
      </c>
      <c r="H192" s="8">
        <v>2</v>
      </c>
      <c r="I192" s="8">
        <v>0</v>
      </c>
      <c r="J192" s="8">
        <v>0</v>
      </c>
      <c r="K192" s="8">
        <v>0</v>
      </c>
      <c r="L192" s="8">
        <v>2</v>
      </c>
      <c r="M192" s="8" t="s">
        <v>436</v>
      </c>
      <c r="N192" s="8" t="s">
        <v>436</v>
      </c>
      <c r="O192" s="8" t="s">
        <v>436</v>
      </c>
      <c r="P192" s="8" t="s">
        <v>436</v>
      </c>
    </row>
    <row r="193" spans="1:16">
      <c r="A193" s="47"/>
      <c r="B193" s="24" t="s">
        <v>2664</v>
      </c>
      <c r="C193" s="8" t="s">
        <v>2665</v>
      </c>
      <c r="D193" s="8" t="s">
        <v>2669</v>
      </c>
      <c r="E193" s="8">
        <v>2</v>
      </c>
      <c r="F193" s="8">
        <v>1</v>
      </c>
      <c r="G193" s="8">
        <v>0</v>
      </c>
      <c r="H193" s="8">
        <v>0</v>
      </c>
      <c r="I193" s="8">
        <v>0</v>
      </c>
      <c r="J193" s="8">
        <v>0</v>
      </c>
      <c r="K193" s="8">
        <v>0</v>
      </c>
      <c r="L193" s="8">
        <v>0</v>
      </c>
      <c r="M193" s="8"/>
      <c r="N193" s="8"/>
      <c r="O193" s="8"/>
      <c r="P193" s="8"/>
    </row>
    <row r="194" spans="1:16">
      <c r="A194" s="47"/>
      <c r="B194" s="24" t="s">
        <v>2664</v>
      </c>
      <c r="C194" s="8" t="s">
        <v>2666</v>
      </c>
      <c r="D194" s="8" t="s">
        <v>2256</v>
      </c>
      <c r="E194" s="8">
        <v>9</v>
      </c>
      <c r="F194" s="24">
        <v>5</v>
      </c>
      <c r="G194" s="8">
        <v>0</v>
      </c>
      <c r="H194" s="8">
        <v>3</v>
      </c>
      <c r="I194" s="8">
        <v>0</v>
      </c>
      <c r="J194" s="8">
        <v>0</v>
      </c>
      <c r="K194" s="8">
        <v>0</v>
      </c>
      <c r="L194" s="8">
        <v>3</v>
      </c>
      <c r="M194" s="8"/>
      <c r="N194" s="8"/>
      <c r="O194" s="8" t="s">
        <v>436</v>
      </c>
      <c r="P194" s="8" t="s">
        <v>436</v>
      </c>
    </row>
    <row r="195" spans="1:16">
      <c r="A195" s="47"/>
      <c r="B195" s="24" t="s">
        <v>2664</v>
      </c>
      <c r="C195" s="8" t="s">
        <v>2667</v>
      </c>
      <c r="D195" s="8" t="s">
        <v>2196</v>
      </c>
      <c r="E195" s="8">
        <v>11</v>
      </c>
      <c r="F195" s="24">
        <v>6</v>
      </c>
      <c r="G195" s="8">
        <v>0</v>
      </c>
      <c r="H195" s="8">
        <v>4</v>
      </c>
      <c r="I195" s="8">
        <v>0</v>
      </c>
      <c r="J195" s="8">
        <v>1</v>
      </c>
      <c r="K195" s="8">
        <v>0</v>
      </c>
      <c r="L195" s="8">
        <v>5</v>
      </c>
      <c r="M195" s="8" t="s">
        <v>436</v>
      </c>
      <c r="N195" s="8" t="s">
        <v>436</v>
      </c>
      <c r="O195" s="8" t="s">
        <v>436</v>
      </c>
      <c r="P195" s="8" t="s">
        <v>436</v>
      </c>
    </row>
    <row r="196" spans="1:16">
      <c r="A196" s="47"/>
      <c r="B196" s="24" t="s">
        <v>2664</v>
      </c>
      <c r="C196" s="8" t="s">
        <v>2668</v>
      </c>
      <c r="D196" s="8" t="s">
        <v>2422</v>
      </c>
      <c r="E196" s="8">
        <v>12</v>
      </c>
      <c r="F196" s="24">
        <v>1</v>
      </c>
      <c r="G196" s="8">
        <v>0</v>
      </c>
      <c r="H196" s="8">
        <v>5</v>
      </c>
      <c r="I196" s="8">
        <v>1</v>
      </c>
      <c r="J196" s="8">
        <v>0</v>
      </c>
      <c r="K196" s="8">
        <v>0</v>
      </c>
      <c r="L196" s="8">
        <v>6</v>
      </c>
      <c r="M196" s="8" t="s">
        <v>2670</v>
      </c>
      <c r="N196" s="8" t="s">
        <v>2671</v>
      </c>
      <c r="O196" s="8"/>
      <c r="P196" s="8"/>
    </row>
    <row r="197" spans="1:16">
      <c r="A197" s="47"/>
      <c r="B197" s="24" t="s">
        <v>2674</v>
      </c>
      <c r="C197" s="8" t="s">
        <v>2676</v>
      </c>
      <c r="D197" s="8" t="s">
        <v>2325</v>
      </c>
      <c r="E197" s="8">
        <v>13</v>
      </c>
      <c r="F197" s="24">
        <v>0</v>
      </c>
      <c r="G197" s="8">
        <v>0</v>
      </c>
      <c r="H197" s="8">
        <v>2</v>
      </c>
      <c r="I197" s="8">
        <v>0</v>
      </c>
      <c r="J197" s="8">
        <v>0</v>
      </c>
      <c r="K197" s="8">
        <v>0</v>
      </c>
      <c r="L197" s="8">
        <v>2</v>
      </c>
      <c r="M197" s="8" t="s">
        <v>436</v>
      </c>
      <c r="N197" s="8" t="s">
        <v>436</v>
      </c>
      <c r="O197" s="8" t="s">
        <v>436</v>
      </c>
      <c r="P197" s="8" t="s">
        <v>436</v>
      </c>
    </row>
    <row r="198" spans="1:16">
      <c r="A198" s="47"/>
      <c r="B198" s="24" t="s">
        <v>2674</v>
      </c>
      <c r="C198" s="8" t="s">
        <v>2677</v>
      </c>
      <c r="D198" s="8" t="s">
        <v>2578</v>
      </c>
      <c r="E198" s="8">
        <v>2</v>
      </c>
      <c r="F198" s="24">
        <v>0</v>
      </c>
      <c r="G198" s="8">
        <v>0</v>
      </c>
      <c r="H198" s="8">
        <v>0</v>
      </c>
      <c r="I198" s="8">
        <v>0</v>
      </c>
      <c r="J198" s="8">
        <v>0</v>
      </c>
      <c r="K198" s="8">
        <v>0</v>
      </c>
      <c r="L198" s="8">
        <v>0</v>
      </c>
      <c r="M198" s="8"/>
      <c r="N198" s="8"/>
      <c r="O198" s="8"/>
      <c r="P198" s="8"/>
    </row>
    <row r="199" spans="1:16">
      <c r="A199" s="47"/>
      <c r="B199" s="24" t="s">
        <v>2674</v>
      </c>
      <c r="C199" s="8" t="s">
        <v>2677</v>
      </c>
      <c r="D199" s="8" t="s">
        <v>2420</v>
      </c>
      <c r="E199" s="8">
        <v>2</v>
      </c>
      <c r="F199" s="24">
        <v>0</v>
      </c>
      <c r="G199" s="8">
        <v>0</v>
      </c>
      <c r="H199" s="8">
        <v>2</v>
      </c>
      <c r="I199" s="8">
        <v>0</v>
      </c>
      <c r="J199" s="8">
        <v>0</v>
      </c>
      <c r="K199" s="8">
        <v>0</v>
      </c>
      <c r="L199" s="8">
        <v>2</v>
      </c>
      <c r="M199" s="8"/>
      <c r="N199" s="8"/>
      <c r="O199" s="8" t="s">
        <v>436</v>
      </c>
      <c r="P199" s="8" t="s">
        <v>436</v>
      </c>
    </row>
    <row r="200" spans="1:16">
      <c r="A200" s="47"/>
      <c r="B200" s="24" t="s">
        <v>2674</v>
      </c>
      <c r="C200" s="8" t="s">
        <v>2677</v>
      </c>
      <c r="D200" s="8" t="s">
        <v>2346</v>
      </c>
      <c r="E200" s="8">
        <v>1</v>
      </c>
      <c r="F200" s="24">
        <v>0</v>
      </c>
      <c r="G200" s="8">
        <v>0</v>
      </c>
      <c r="H200" s="8">
        <v>1</v>
      </c>
      <c r="I200" s="8">
        <v>0</v>
      </c>
      <c r="J200" s="8">
        <v>0</v>
      </c>
      <c r="K200" s="8">
        <v>0</v>
      </c>
      <c r="L200" s="8">
        <v>1</v>
      </c>
      <c r="M200" s="8"/>
      <c r="N200" s="8"/>
      <c r="O200" s="8" t="s">
        <v>436</v>
      </c>
      <c r="P200" s="8" t="s">
        <v>436</v>
      </c>
    </row>
    <row r="201" spans="1:16">
      <c r="A201" s="47"/>
      <c r="B201" s="24" t="s">
        <v>2674</v>
      </c>
      <c r="C201" s="8" t="s">
        <v>2678</v>
      </c>
      <c r="D201" s="8" t="s">
        <v>2675</v>
      </c>
      <c r="E201" s="8">
        <v>5</v>
      </c>
      <c r="F201" s="24">
        <v>2</v>
      </c>
      <c r="G201" s="8">
        <v>0</v>
      </c>
      <c r="H201" s="8">
        <v>3</v>
      </c>
      <c r="I201" s="8">
        <v>0</v>
      </c>
      <c r="J201" s="8">
        <v>7</v>
      </c>
      <c r="K201" s="8">
        <v>0</v>
      </c>
      <c r="L201" s="8">
        <v>10</v>
      </c>
      <c r="M201" s="8" t="s">
        <v>436</v>
      </c>
      <c r="N201" s="8" t="s">
        <v>436</v>
      </c>
      <c r="O201" s="8" t="s">
        <v>436</v>
      </c>
      <c r="P201" s="8" t="s">
        <v>436</v>
      </c>
    </row>
    <row r="202" spans="1:16">
      <c r="A202" s="47"/>
      <c r="B202" s="24" t="s">
        <v>2674</v>
      </c>
      <c r="C202" s="8" t="s">
        <v>2677</v>
      </c>
      <c r="D202" s="8" t="s">
        <v>2277</v>
      </c>
      <c r="E202" s="8">
        <v>11</v>
      </c>
      <c r="F202" s="24">
        <v>0</v>
      </c>
      <c r="G202" s="8">
        <v>0</v>
      </c>
      <c r="H202" s="8">
        <v>2</v>
      </c>
      <c r="I202" s="8">
        <v>0</v>
      </c>
      <c r="J202" s="8">
        <v>0</v>
      </c>
      <c r="K202" s="8">
        <v>0</v>
      </c>
      <c r="L202" s="8">
        <v>2</v>
      </c>
      <c r="M202" s="8"/>
      <c r="N202" s="8"/>
      <c r="O202" s="8" t="s">
        <v>436</v>
      </c>
      <c r="P202" s="8" t="s">
        <v>436</v>
      </c>
    </row>
    <row r="203" spans="1:16">
      <c r="A203" s="47"/>
      <c r="B203" s="24" t="s">
        <v>2674</v>
      </c>
      <c r="C203" s="8" t="s">
        <v>2677</v>
      </c>
      <c r="D203" s="8" t="s">
        <v>2211</v>
      </c>
      <c r="E203" s="8">
        <v>9</v>
      </c>
      <c r="F203" s="24">
        <v>0</v>
      </c>
      <c r="G203" s="8">
        <v>0</v>
      </c>
      <c r="H203" s="8">
        <v>0</v>
      </c>
      <c r="I203" s="8">
        <v>0</v>
      </c>
      <c r="J203" s="8">
        <v>0</v>
      </c>
      <c r="K203" s="8">
        <v>0</v>
      </c>
      <c r="L203" s="8">
        <v>0</v>
      </c>
      <c r="M203" s="8"/>
      <c r="N203" s="8"/>
      <c r="O203" s="8"/>
      <c r="P203" s="8"/>
    </row>
    <row r="204" spans="1:16">
      <c r="A204" s="47"/>
      <c r="B204" s="24" t="s">
        <v>2674</v>
      </c>
      <c r="C204" s="8" t="s">
        <v>2679</v>
      </c>
      <c r="D204" s="8" t="s">
        <v>2563</v>
      </c>
      <c r="E204" s="8">
        <v>2</v>
      </c>
      <c r="F204" s="24">
        <v>0</v>
      </c>
      <c r="G204" s="8">
        <v>0</v>
      </c>
      <c r="H204" s="8">
        <v>0</v>
      </c>
      <c r="I204" s="8">
        <v>0</v>
      </c>
      <c r="J204" s="8">
        <v>0</v>
      </c>
      <c r="K204" s="8">
        <v>0</v>
      </c>
      <c r="L204" s="8">
        <v>0</v>
      </c>
      <c r="M204" s="8"/>
      <c r="N204" s="8"/>
      <c r="O204" s="8"/>
      <c r="P204" s="8"/>
    </row>
    <row r="205" spans="1:16">
      <c r="A205" s="47"/>
      <c r="B205" s="24" t="s">
        <v>2684</v>
      </c>
      <c r="C205" s="8" t="s">
        <v>2685</v>
      </c>
      <c r="D205" s="8" t="s">
        <v>2283</v>
      </c>
      <c r="E205" s="8">
        <v>9</v>
      </c>
      <c r="F205" s="8">
        <v>0</v>
      </c>
      <c r="G205" s="8">
        <v>0</v>
      </c>
      <c r="H205" s="8">
        <v>0</v>
      </c>
      <c r="I205" s="8">
        <v>0</v>
      </c>
      <c r="J205" s="8">
        <v>0</v>
      </c>
      <c r="K205" s="8">
        <v>0</v>
      </c>
      <c r="L205" s="8">
        <v>0</v>
      </c>
      <c r="M205" s="8"/>
      <c r="N205" s="8"/>
      <c r="O205" s="8"/>
      <c r="P205" s="8"/>
    </row>
    <row r="206" spans="1:16">
      <c r="A206" s="47"/>
      <c r="B206" s="24" t="s">
        <v>2684</v>
      </c>
      <c r="C206" s="8" t="s">
        <v>2686</v>
      </c>
      <c r="D206" s="8" t="s">
        <v>2544</v>
      </c>
      <c r="E206" s="8">
        <v>1</v>
      </c>
      <c r="F206" s="8">
        <v>0</v>
      </c>
      <c r="G206" s="8">
        <v>0</v>
      </c>
      <c r="H206" s="8">
        <v>0</v>
      </c>
      <c r="I206" s="8">
        <v>0</v>
      </c>
      <c r="J206" s="8">
        <v>0</v>
      </c>
      <c r="K206" s="8">
        <v>0</v>
      </c>
      <c r="L206" s="8">
        <v>0</v>
      </c>
      <c r="M206" s="8"/>
      <c r="N206" s="8"/>
      <c r="O206" s="8"/>
      <c r="P206" s="8"/>
    </row>
    <row r="207" spans="1:16">
      <c r="A207" s="47"/>
      <c r="B207" s="24" t="s">
        <v>2684</v>
      </c>
      <c r="C207" s="8" t="s">
        <v>2686</v>
      </c>
      <c r="D207" s="8" t="s">
        <v>2543</v>
      </c>
      <c r="E207" s="8">
        <v>1</v>
      </c>
      <c r="F207" s="8">
        <v>0</v>
      </c>
      <c r="G207" s="8">
        <v>0</v>
      </c>
      <c r="H207" s="8">
        <v>0</v>
      </c>
      <c r="I207" s="8">
        <v>0</v>
      </c>
      <c r="J207" s="8">
        <v>0</v>
      </c>
      <c r="K207" s="8">
        <v>0</v>
      </c>
      <c r="L207" s="8">
        <v>0</v>
      </c>
      <c r="M207" s="8"/>
      <c r="N207" s="8"/>
      <c r="O207" s="8"/>
      <c r="P207" s="8"/>
    </row>
    <row r="208" spans="1:16">
      <c r="A208" s="47"/>
      <c r="B208" s="24" t="s">
        <v>2684</v>
      </c>
      <c r="C208" s="8" t="s">
        <v>2687</v>
      </c>
      <c r="D208" s="8" t="s">
        <v>2539</v>
      </c>
      <c r="E208" s="8">
        <v>12</v>
      </c>
      <c r="F208" s="24">
        <v>7</v>
      </c>
      <c r="G208" s="8">
        <v>0</v>
      </c>
      <c r="H208" s="8">
        <v>24</v>
      </c>
      <c r="I208" s="8">
        <v>0</v>
      </c>
      <c r="J208" s="8">
        <v>0</v>
      </c>
      <c r="K208" s="8">
        <v>0</v>
      </c>
      <c r="L208" s="8">
        <v>24</v>
      </c>
      <c r="M208" s="8"/>
      <c r="N208" s="8"/>
      <c r="O208" s="8" t="s">
        <v>436</v>
      </c>
      <c r="P208" s="8" t="s">
        <v>436</v>
      </c>
    </row>
    <row r="209" spans="1:16">
      <c r="A209" s="47"/>
      <c r="B209" s="24" t="s">
        <v>2684</v>
      </c>
      <c r="C209" s="8" t="s">
        <v>2688</v>
      </c>
      <c r="D209" s="8" t="s">
        <v>2280</v>
      </c>
      <c r="E209" s="8">
        <v>11</v>
      </c>
      <c r="F209" s="24">
        <v>0</v>
      </c>
      <c r="G209" s="8">
        <v>0</v>
      </c>
      <c r="H209" s="8">
        <v>0</v>
      </c>
      <c r="I209" s="8">
        <v>0</v>
      </c>
      <c r="J209" s="8">
        <v>10</v>
      </c>
      <c r="K209" s="8">
        <v>0</v>
      </c>
      <c r="L209" s="8">
        <v>10</v>
      </c>
      <c r="M209" s="8" t="s">
        <v>436</v>
      </c>
      <c r="N209" s="8"/>
      <c r="O209" s="8"/>
      <c r="P209" s="8"/>
    </row>
    <row r="210" spans="1:16">
      <c r="A210" s="47"/>
      <c r="B210" s="24" t="s">
        <v>2684</v>
      </c>
      <c r="C210" s="8" t="s">
        <v>2688</v>
      </c>
      <c r="D210" s="8" t="s">
        <v>2683</v>
      </c>
      <c r="E210" s="8">
        <v>5</v>
      </c>
      <c r="F210" s="24">
        <v>0</v>
      </c>
      <c r="G210" s="8">
        <v>0</v>
      </c>
      <c r="H210" s="8">
        <v>2</v>
      </c>
      <c r="I210" s="8">
        <v>1</v>
      </c>
      <c r="J210" s="8">
        <v>0</v>
      </c>
      <c r="K210" s="8">
        <v>0</v>
      </c>
      <c r="L210" s="8">
        <v>3</v>
      </c>
      <c r="M210" s="8" t="s">
        <v>436</v>
      </c>
      <c r="N210" s="8"/>
      <c r="O210" s="8" t="s">
        <v>436</v>
      </c>
      <c r="P210" s="8" t="s">
        <v>436</v>
      </c>
    </row>
    <row r="211" spans="1:16">
      <c r="A211" s="47"/>
      <c r="B211" s="24" t="s">
        <v>2694</v>
      </c>
      <c r="C211" s="8" t="s">
        <v>2245</v>
      </c>
      <c r="D211" s="8" t="s">
        <v>2692</v>
      </c>
      <c r="E211" s="8">
        <v>6</v>
      </c>
      <c r="F211" s="24">
        <v>0</v>
      </c>
      <c r="G211" s="8">
        <v>0</v>
      </c>
      <c r="H211" s="8">
        <v>0</v>
      </c>
      <c r="I211" s="8">
        <v>0</v>
      </c>
      <c r="J211" s="8">
        <v>4</v>
      </c>
      <c r="K211" s="8">
        <v>0</v>
      </c>
      <c r="L211" s="8">
        <v>0</v>
      </c>
      <c r="M211" s="8" t="s">
        <v>2699</v>
      </c>
      <c r="N211" s="8"/>
      <c r="O211" s="8"/>
      <c r="P211" s="8"/>
    </row>
    <row r="212" spans="1:16">
      <c r="A212" s="47"/>
      <c r="B212" s="24" t="s">
        <v>2694</v>
      </c>
      <c r="C212" s="8" t="s">
        <v>2245</v>
      </c>
      <c r="D212" s="8" t="s">
        <v>2282</v>
      </c>
      <c r="E212" s="8">
        <v>9</v>
      </c>
      <c r="F212" s="24">
        <v>0</v>
      </c>
      <c r="G212" s="8">
        <v>0</v>
      </c>
      <c r="H212" s="8">
        <v>1</v>
      </c>
      <c r="I212" s="8">
        <v>0</v>
      </c>
      <c r="J212" s="8">
        <v>0</v>
      </c>
      <c r="K212" s="8">
        <v>0</v>
      </c>
      <c r="L212" s="8">
        <v>1</v>
      </c>
      <c r="M212" s="8"/>
      <c r="N212" s="8"/>
      <c r="O212" s="8" t="s">
        <v>436</v>
      </c>
      <c r="P212" s="8" t="s">
        <v>436</v>
      </c>
    </row>
    <row r="213" spans="1:16">
      <c r="A213" s="47"/>
      <c r="B213" s="24" t="s">
        <v>2694</v>
      </c>
      <c r="C213" s="8" t="s">
        <v>2695</v>
      </c>
      <c r="D213" s="8" t="s">
        <v>2350</v>
      </c>
      <c r="E213" s="8">
        <v>1</v>
      </c>
      <c r="F213" s="24">
        <v>0</v>
      </c>
      <c r="G213" s="8">
        <v>0</v>
      </c>
      <c r="H213" s="8">
        <v>0</v>
      </c>
      <c r="I213" s="8">
        <v>0</v>
      </c>
      <c r="J213" s="8">
        <v>0</v>
      </c>
      <c r="K213" s="8">
        <v>0</v>
      </c>
      <c r="L213" s="8">
        <v>0</v>
      </c>
      <c r="M213" s="8"/>
      <c r="N213" s="8"/>
      <c r="O213" s="8"/>
      <c r="P213" s="8"/>
    </row>
    <row r="214" spans="1:16">
      <c r="A214" s="47"/>
      <c r="B214" s="24" t="s">
        <v>2694</v>
      </c>
      <c r="C214" s="8" t="s">
        <v>2245</v>
      </c>
      <c r="D214" s="8" t="s">
        <v>2491</v>
      </c>
      <c r="E214" s="8">
        <v>1</v>
      </c>
      <c r="F214" s="24">
        <v>0</v>
      </c>
      <c r="G214" s="8">
        <v>0</v>
      </c>
      <c r="H214" s="8">
        <v>0</v>
      </c>
      <c r="I214" s="8">
        <v>0</v>
      </c>
      <c r="J214" s="8">
        <v>0</v>
      </c>
      <c r="K214" s="8">
        <v>0</v>
      </c>
      <c r="L214" s="8">
        <v>0</v>
      </c>
      <c r="M214" s="8"/>
      <c r="N214" s="8"/>
      <c r="O214" s="8"/>
      <c r="P214" s="8"/>
    </row>
    <row r="215" spans="1:16">
      <c r="A215" s="47"/>
      <c r="B215" s="24" t="s">
        <v>2694</v>
      </c>
      <c r="C215" s="8" t="s">
        <v>2245</v>
      </c>
      <c r="D215" s="8" t="s">
        <v>2693</v>
      </c>
      <c r="E215" s="8">
        <v>4</v>
      </c>
      <c r="F215" s="24">
        <v>0</v>
      </c>
      <c r="G215" s="8">
        <v>0</v>
      </c>
      <c r="H215" s="8">
        <v>3</v>
      </c>
      <c r="I215" s="8">
        <v>1</v>
      </c>
      <c r="J215" s="8">
        <v>0</v>
      </c>
      <c r="K215" s="8">
        <v>0</v>
      </c>
      <c r="L215" s="8">
        <v>4</v>
      </c>
      <c r="M215" s="8" t="s">
        <v>2699</v>
      </c>
      <c r="N215" s="8"/>
      <c r="O215" s="8" t="s">
        <v>2699</v>
      </c>
      <c r="P215" s="8" t="s">
        <v>2699</v>
      </c>
    </row>
    <row r="216" spans="1:16">
      <c r="A216" s="47"/>
      <c r="B216" s="24" t="s">
        <v>2694</v>
      </c>
      <c r="C216" s="8" t="s">
        <v>2696</v>
      </c>
      <c r="D216" s="8" t="s">
        <v>2652</v>
      </c>
      <c r="E216" s="8">
        <v>2</v>
      </c>
      <c r="F216" s="24">
        <v>0</v>
      </c>
      <c r="G216" s="8">
        <v>0</v>
      </c>
      <c r="H216" s="8">
        <v>2</v>
      </c>
      <c r="I216" s="8">
        <v>0</v>
      </c>
      <c r="J216" s="8">
        <v>0</v>
      </c>
      <c r="K216" s="8">
        <v>0</v>
      </c>
      <c r="L216" s="8">
        <v>2</v>
      </c>
      <c r="M216" s="8" t="s">
        <v>2699</v>
      </c>
      <c r="N216" s="8" t="s">
        <v>2699</v>
      </c>
      <c r="O216" s="8" t="s">
        <v>2699</v>
      </c>
      <c r="P216" s="8" t="s">
        <v>2699</v>
      </c>
    </row>
    <row r="217" spans="1:16">
      <c r="A217" s="47"/>
      <c r="B217" s="24" t="s">
        <v>2694</v>
      </c>
      <c r="C217" s="8" t="s">
        <v>2697</v>
      </c>
      <c r="D217" s="8" t="s">
        <v>2571</v>
      </c>
      <c r="E217" s="8">
        <v>12</v>
      </c>
      <c r="F217" s="24">
        <v>0</v>
      </c>
      <c r="G217" s="8">
        <v>0</v>
      </c>
      <c r="H217" s="8">
        <v>0</v>
      </c>
      <c r="I217" s="8">
        <v>0</v>
      </c>
      <c r="J217" s="8">
        <v>0</v>
      </c>
      <c r="K217" s="8">
        <v>0</v>
      </c>
      <c r="L217" s="8">
        <v>0</v>
      </c>
      <c r="M217" s="8"/>
      <c r="N217" s="8"/>
      <c r="O217" s="8"/>
      <c r="P217" s="8"/>
    </row>
    <row r="218" spans="1:16">
      <c r="A218" s="47"/>
      <c r="B218" s="24" t="s">
        <v>2694</v>
      </c>
      <c r="C218" s="8" t="s">
        <v>2698</v>
      </c>
      <c r="D218" s="8" t="s">
        <v>2541</v>
      </c>
      <c r="E218" s="8">
        <v>13</v>
      </c>
      <c r="F218" s="24">
        <v>0</v>
      </c>
      <c r="G218" s="8">
        <v>0</v>
      </c>
      <c r="H218" s="8">
        <v>1</v>
      </c>
      <c r="I218" s="8">
        <v>0</v>
      </c>
      <c r="J218" s="8">
        <v>0</v>
      </c>
      <c r="K218" s="8">
        <v>0</v>
      </c>
      <c r="L218" s="8">
        <v>1</v>
      </c>
      <c r="M218" s="8"/>
      <c r="N218" s="8"/>
      <c r="O218" s="8" t="s">
        <v>2699</v>
      </c>
      <c r="P218" s="8" t="s">
        <v>2699</v>
      </c>
    </row>
    <row r="219" spans="1:16">
      <c r="A219" s="47"/>
      <c r="B219" s="24" t="s">
        <v>2747</v>
      </c>
      <c r="C219" s="8" t="s">
        <v>2746</v>
      </c>
      <c r="D219" s="24" t="s">
        <v>2745</v>
      </c>
      <c r="E219" s="8">
        <v>1</v>
      </c>
      <c r="F219" s="24">
        <v>1</v>
      </c>
      <c r="G219" s="8">
        <v>0</v>
      </c>
      <c r="H219" s="8">
        <v>0</v>
      </c>
      <c r="I219" s="8">
        <v>0</v>
      </c>
      <c r="J219" s="8">
        <v>0</v>
      </c>
      <c r="K219" s="8">
        <v>0</v>
      </c>
      <c r="L219" s="8">
        <v>0</v>
      </c>
      <c r="M219" s="8"/>
      <c r="N219" s="8"/>
      <c r="O219" s="8"/>
      <c r="P219" s="8"/>
    </row>
    <row r="220" spans="1:16">
      <c r="A220" s="47"/>
      <c r="B220" s="24" t="s">
        <v>2725</v>
      </c>
      <c r="C220" s="8" t="s">
        <v>2729</v>
      </c>
      <c r="D220" s="8" t="s">
        <v>2709</v>
      </c>
      <c r="E220" s="8">
        <v>13</v>
      </c>
      <c r="F220" s="24">
        <v>0</v>
      </c>
      <c r="G220" s="8">
        <v>0</v>
      </c>
      <c r="H220" s="8">
        <v>0</v>
      </c>
      <c r="I220" s="8">
        <v>0</v>
      </c>
      <c r="J220" s="8">
        <v>0</v>
      </c>
      <c r="K220" s="8">
        <v>0</v>
      </c>
      <c r="L220" s="8">
        <v>0</v>
      </c>
      <c r="M220" s="8"/>
      <c r="N220" s="8"/>
      <c r="O220" s="8"/>
      <c r="P220" s="8"/>
    </row>
    <row r="221" spans="1:16">
      <c r="A221" s="47"/>
      <c r="B221" s="24" t="s">
        <v>2725</v>
      </c>
      <c r="C221" s="8" t="s">
        <v>2732</v>
      </c>
      <c r="D221" s="8" t="s">
        <v>2197</v>
      </c>
      <c r="E221" s="8">
        <v>10</v>
      </c>
      <c r="F221" s="24">
        <v>0</v>
      </c>
      <c r="G221" s="8">
        <v>0</v>
      </c>
      <c r="H221" s="8">
        <v>0</v>
      </c>
      <c r="I221" s="8">
        <v>2</v>
      </c>
      <c r="J221" s="8">
        <v>0</v>
      </c>
      <c r="K221" s="8">
        <v>0</v>
      </c>
      <c r="L221" s="8">
        <v>2</v>
      </c>
      <c r="M221" s="8" t="s">
        <v>2743</v>
      </c>
      <c r="N221" s="8"/>
      <c r="O221" s="8"/>
      <c r="P221" s="8"/>
    </row>
    <row r="222" spans="1:16">
      <c r="A222" s="47"/>
      <c r="B222" s="24" t="s">
        <v>2727</v>
      </c>
      <c r="C222" s="8" t="s">
        <v>2730</v>
      </c>
      <c r="D222" s="8" t="s">
        <v>2744</v>
      </c>
      <c r="E222" s="8">
        <v>13</v>
      </c>
      <c r="F222" s="24">
        <v>13</v>
      </c>
      <c r="G222" s="8">
        <v>0</v>
      </c>
      <c r="H222" s="8">
        <v>0</v>
      </c>
      <c r="I222" s="8">
        <v>0</v>
      </c>
      <c r="J222" s="8">
        <v>0</v>
      </c>
      <c r="K222" s="8">
        <v>0</v>
      </c>
      <c r="L222" s="8">
        <v>0</v>
      </c>
      <c r="M222" s="8"/>
      <c r="N222" s="8"/>
      <c r="O222" s="8"/>
      <c r="P222" s="8"/>
    </row>
    <row r="223" spans="1:16">
      <c r="A223" s="47"/>
      <c r="B223" s="24" t="s">
        <v>2727</v>
      </c>
      <c r="C223" s="8" t="s">
        <v>2730</v>
      </c>
      <c r="D223" s="8" t="s">
        <v>2748</v>
      </c>
      <c r="E223" s="8">
        <v>13</v>
      </c>
      <c r="F223" s="24">
        <v>13</v>
      </c>
      <c r="G223" s="8">
        <v>0</v>
      </c>
      <c r="H223" s="8">
        <v>0</v>
      </c>
      <c r="I223" s="8">
        <v>0</v>
      </c>
      <c r="J223" s="8">
        <v>0</v>
      </c>
      <c r="K223" s="8">
        <v>0</v>
      </c>
      <c r="L223" s="8">
        <v>0</v>
      </c>
      <c r="M223" s="8"/>
      <c r="N223" s="8"/>
      <c r="O223" s="8"/>
      <c r="P223" s="8"/>
    </row>
    <row r="224" spans="1:16">
      <c r="A224" s="47"/>
      <c r="B224" s="24" t="s">
        <v>2727</v>
      </c>
      <c r="C224" s="8" t="s">
        <v>2730</v>
      </c>
      <c r="D224" s="8" t="s">
        <v>2749</v>
      </c>
      <c r="E224" s="8">
        <v>13</v>
      </c>
      <c r="F224" s="24">
        <v>13</v>
      </c>
      <c r="G224" s="8">
        <v>0</v>
      </c>
      <c r="H224" s="8">
        <v>0</v>
      </c>
      <c r="I224" s="8">
        <v>0</v>
      </c>
      <c r="J224" s="8">
        <v>0</v>
      </c>
      <c r="K224" s="8">
        <v>0</v>
      </c>
      <c r="L224" s="8">
        <v>0</v>
      </c>
      <c r="M224" s="8"/>
      <c r="N224" s="8"/>
      <c r="O224" s="8"/>
      <c r="P224" s="8"/>
    </row>
    <row r="225" spans="1:16">
      <c r="A225" s="47"/>
      <c r="B225" s="24" t="s">
        <v>2727</v>
      </c>
      <c r="C225" s="8" t="s">
        <v>2730</v>
      </c>
      <c r="D225" s="8" t="s">
        <v>2710</v>
      </c>
      <c r="E225" s="8">
        <v>13</v>
      </c>
      <c r="F225" s="24">
        <v>0</v>
      </c>
      <c r="G225" s="8">
        <v>0</v>
      </c>
      <c r="H225" s="8">
        <v>1</v>
      </c>
      <c r="I225" s="8">
        <v>0</v>
      </c>
      <c r="J225" s="8">
        <v>0</v>
      </c>
      <c r="K225" s="8">
        <v>0</v>
      </c>
      <c r="L225" s="8">
        <v>1</v>
      </c>
      <c r="M225" s="8" t="s">
        <v>2743</v>
      </c>
      <c r="N225" s="8" t="s">
        <v>2743</v>
      </c>
      <c r="O225" s="8"/>
      <c r="P225" s="8"/>
    </row>
    <row r="226" spans="1:16">
      <c r="A226" s="47"/>
      <c r="B226" s="24" t="s">
        <v>2727</v>
      </c>
      <c r="C226" s="8" t="s">
        <v>2730</v>
      </c>
      <c r="D226" s="8" t="s">
        <v>2711</v>
      </c>
      <c r="E226" s="8">
        <v>4</v>
      </c>
      <c r="F226" s="24">
        <v>0</v>
      </c>
      <c r="G226" s="8">
        <v>0</v>
      </c>
      <c r="H226" s="8">
        <v>0</v>
      </c>
      <c r="I226" s="8">
        <v>0</v>
      </c>
      <c r="J226" s="8">
        <v>0</v>
      </c>
      <c r="K226" s="8">
        <v>0</v>
      </c>
      <c r="L226" s="8">
        <v>0</v>
      </c>
      <c r="M226" s="8"/>
      <c r="N226" s="8"/>
      <c r="O226" s="8"/>
      <c r="P226" s="8"/>
    </row>
    <row r="227" spans="1:16">
      <c r="A227" s="47"/>
      <c r="B227" s="24" t="s">
        <v>2727</v>
      </c>
      <c r="C227" s="8" t="s">
        <v>2731</v>
      </c>
      <c r="D227" s="8" t="s">
        <v>2194</v>
      </c>
      <c r="E227" s="8">
        <v>6</v>
      </c>
      <c r="F227" s="24">
        <v>0</v>
      </c>
      <c r="G227" s="8">
        <v>0</v>
      </c>
      <c r="H227" s="8">
        <v>2</v>
      </c>
      <c r="I227" s="8">
        <v>0</v>
      </c>
      <c r="J227" s="8">
        <v>1</v>
      </c>
      <c r="K227" s="8">
        <v>0</v>
      </c>
      <c r="L227" s="8">
        <v>3</v>
      </c>
      <c r="M227" s="8" t="s">
        <v>2743</v>
      </c>
      <c r="N227" s="8"/>
      <c r="O227" s="8" t="s">
        <v>2743</v>
      </c>
      <c r="P227" s="8" t="s">
        <v>2743</v>
      </c>
    </row>
    <row r="228" spans="1:16">
      <c r="A228" s="47"/>
      <c r="B228" s="24" t="s">
        <v>2727</v>
      </c>
      <c r="C228" s="8" t="s">
        <v>2733</v>
      </c>
      <c r="D228" s="8" t="s">
        <v>2254</v>
      </c>
      <c r="E228" s="8">
        <v>11</v>
      </c>
      <c r="F228" s="24">
        <v>0</v>
      </c>
      <c r="G228" s="8">
        <v>0</v>
      </c>
      <c r="H228" s="8">
        <v>0</v>
      </c>
      <c r="I228" s="8">
        <v>0</v>
      </c>
      <c r="J228" s="8">
        <v>0</v>
      </c>
      <c r="K228" s="8">
        <v>0</v>
      </c>
      <c r="L228" s="8">
        <v>0</v>
      </c>
      <c r="M228" s="8"/>
      <c r="N228" s="8"/>
      <c r="O228" s="8"/>
      <c r="P228" s="8"/>
    </row>
    <row r="229" spans="1:16">
      <c r="A229" s="47"/>
      <c r="B229" s="24" t="s">
        <v>2727</v>
      </c>
      <c r="C229" s="8" t="s">
        <v>2731</v>
      </c>
      <c r="D229" s="8" t="s">
        <v>2712</v>
      </c>
      <c r="E229" s="8">
        <v>1</v>
      </c>
      <c r="F229" s="24">
        <v>0</v>
      </c>
      <c r="G229" s="8">
        <v>0</v>
      </c>
      <c r="H229" s="8">
        <v>0</v>
      </c>
      <c r="I229" s="8">
        <v>0</v>
      </c>
      <c r="J229" s="8">
        <v>0</v>
      </c>
      <c r="K229" s="8">
        <v>0</v>
      </c>
      <c r="L229" s="8">
        <v>0</v>
      </c>
      <c r="M229" s="8"/>
      <c r="N229" s="8"/>
      <c r="O229" s="8"/>
      <c r="P229" s="8"/>
    </row>
    <row r="230" spans="1:16">
      <c r="A230" s="47"/>
      <c r="B230" s="24" t="s">
        <v>2727</v>
      </c>
      <c r="C230" s="8" t="s">
        <v>2734</v>
      </c>
      <c r="D230" s="8" t="s">
        <v>2545</v>
      </c>
      <c r="E230" s="8">
        <v>6</v>
      </c>
      <c r="F230" s="24">
        <v>0</v>
      </c>
      <c r="G230" s="8">
        <v>0</v>
      </c>
      <c r="H230" s="8">
        <v>4</v>
      </c>
      <c r="I230" s="8">
        <v>0</v>
      </c>
      <c r="J230" s="8">
        <v>0</v>
      </c>
      <c r="K230" s="8">
        <v>0</v>
      </c>
      <c r="L230" s="8">
        <v>4</v>
      </c>
      <c r="M230" s="8" t="s">
        <v>2743</v>
      </c>
      <c r="N230" s="8" t="s">
        <v>2743</v>
      </c>
      <c r="O230" s="8" t="s">
        <v>2743</v>
      </c>
      <c r="P230" s="8" t="s">
        <v>2743</v>
      </c>
    </row>
    <row r="231" spans="1:16">
      <c r="A231" s="47"/>
      <c r="B231" s="24" t="s">
        <v>2728</v>
      </c>
      <c r="C231" s="8" t="s">
        <v>2735</v>
      </c>
      <c r="D231" s="8" t="s">
        <v>2713</v>
      </c>
      <c r="E231" s="8">
        <v>13</v>
      </c>
      <c r="F231" s="24">
        <v>9</v>
      </c>
      <c r="G231" s="8">
        <v>0</v>
      </c>
      <c r="H231" s="8">
        <v>28</v>
      </c>
      <c r="I231" s="8">
        <v>0</v>
      </c>
      <c r="J231" s="8">
        <v>0</v>
      </c>
      <c r="K231" s="8">
        <v>0</v>
      </c>
      <c r="L231" s="8">
        <v>28</v>
      </c>
      <c r="M231" s="8" t="s">
        <v>2743</v>
      </c>
      <c r="N231" s="8" t="s">
        <v>2743</v>
      </c>
      <c r="O231" s="8" t="s">
        <v>2743</v>
      </c>
      <c r="P231" s="8" t="s">
        <v>2743</v>
      </c>
    </row>
    <row r="232" spans="1:16">
      <c r="A232" s="47"/>
      <c r="B232" s="24" t="s">
        <v>2728</v>
      </c>
      <c r="C232" s="8" t="s">
        <v>2736</v>
      </c>
      <c r="D232" s="8" t="s">
        <v>2255</v>
      </c>
      <c r="E232" s="8">
        <v>4</v>
      </c>
      <c r="F232" s="24">
        <v>0</v>
      </c>
      <c r="G232" s="8">
        <v>0</v>
      </c>
      <c r="H232" s="8">
        <v>0</v>
      </c>
      <c r="I232" s="8">
        <v>2</v>
      </c>
      <c r="J232" s="8">
        <v>0</v>
      </c>
      <c r="K232" s="8">
        <v>0</v>
      </c>
      <c r="L232" s="8">
        <v>2</v>
      </c>
      <c r="M232" s="8" t="s">
        <v>2743</v>
      </c>
      <c r="N232" s="8"/>
      <c r="O232" s="8"/>
      <c r="P232" s="8"/>
    </row>
    <row r="233" spans="1:16">
      <c r="A233" s="47"/>
      <c r="B233" s="24" t="s">
        <v>2728</v>
      </c>
      <c r="C233" s="8" t="s">
        <v>2736</v>
      </c>
      <c r="D233" s="8" t="s">
        <v>2257</v>
      </c>
      <c r="E233" s="8">
        <v>10</v>
      </c>
      <c r="F233" s="24">
        <v>0</v>
      </c>
      <c r="G233" s="8">
        <v>0</v>
      </c>
      <c r="H233" s="8">
        <v>2</v>
      </c>
      <c r="I233" s="8">
        <v>0</v>
      </c>
      <c r="J233" s="8">
        <v>0</v>
      </c>
      <c r="K233" s="8">
        <v>0</v>
      </c>
      <c r="L233" s="8">
        <v>2</v>
      </c>
      <c r="M233" s="8"/>
      <c r="N233" s="8"/>
      <c r="O233" s="8" t="s">
        <v>2743</v>
      </c>
      <c r="P233" s="8" t="s">
        <v>2743</v>
      </c>
    </row>
    <row r="234" spans="1:16">
      <c r="A234" s="47"/>
      <c r="B234" s="24" t="s">
        <v>2728</v>
      </c>
      <c r="C234" s="8" t="s">
        <v>2737</v>
      </c>
      <c r="D234" s="8" t="s">
        <v>2714</v>
      </c>
      <c r="E234" s="8">
        <v>13</v>
      </c>
      <c r="F234" s="24">
        <v>0</v>
      </c>
      <c r="G234" s="8">
        <v>0</v>
      </c>
      <c r="H234" s="8">
        <v>0</v>
      </c>
      <c r="I234" s="8">
        <v>0</v>
      </c>
      <c r="J234" s="8">
        <v>0</v>
      </c>
      <c r="K234" s="8">
        <v>0</v>
      </c>
      <c r="L234" s="8">
        <v>0</v>
      </c>
      <c r="M234" s="8"/>
      <c r="N234" s="8"/>
      <c r="O234" s="8"/>
      <c r="P234" s="8"/>
    </row>
    <row r="235" spans="1:16">
      <c r="A235" s="47"/>
      <c r="B235" s="24" t="s">
        <v>2728</v>
      </c>
      <c r="C235" s="8" t="s">
        <v>2737</v>
      </c>
      <c r="D235" s="8" t="s">
        <v>2715</v>
      </c>
      <c r="E235" s="8">
        <v>13</v>
      </c>
      <c r="F235" s="24">
        <v>0</v>
      </c>
      <c r="G235" s="8">
        <v>0</v>
      </c>
      <c r="H235" s="8">
        <v>0</v>
      </c>
      <c r="I235" s="8">
        <v>0</v>
      </c>
      <c r="J235" s="8">
        <v>0</v>
      </c>
      <c r="K235" s="8">
        <v>0</v>
      </c>
      <c r="L235" s="8">
        <v>0</v>
      </c>
      <c r="M235" s="8"/>
      <c r="N235" s="8"/>
      <c r="O235" s="8"/>
      <c r="P235" s="8"/>
    </row>
    <row r="236" spans="1:16">
      <c r="A236" s="47"/>
      <c r="B236" s="24" t="s">
        <v>2728</v>
      </c>
      <c r="C236" s="8" t="s">
        <v>2732</v>
      </c>
      <c r="D236" s="8" t="s">
        <v>2716</v>
      </c>
      <c r="E236" s="8">
        <v>4</v>
      </c>
      <c r="F236" s="24">
        <v>0</v>
      </c>
      <c r="G236" s="8">
        <v>0</v>
      </c>
      <c r="H236" s="8">
        <v>0</v>
      </c>
      <c r="I236" s="8">
        <v>0</v>
      </c>
      <c r="J236" s="8">
        <v>1</v>
      </c>
      <c r="K236" s="8">
        <v>0</v>
      </c>
      <c r="L236" s="8">
        <v>1</v>
      </c>
      <c r="M236" s="8" t="s">
        <v>2750</v>
      </c>
      <c r="N236" s="8"/>
      <c r="O236" s="8"/>
      <c r="P236" s="8"/>
    </row>
    <row r="237" spans="1:16">
      <c r="A237" s="47"/>
      <c r="B237" s="24" t="s">
        <v>2728</v>
      </c>
      <c r="C237" s="8" t="s">
        <v>2737</v>
      </c>
      <c r="D237" s="8" t="s">
        <v>2717</v>
      </c>
      <c r="E237" s="8">
        <v>13</v>
      </c>
      <c r="F237" s="24">
        <v>0</v>
      </c>
      <c r="G237" s="8">
        <v>0</v>
      </c>
      <c r="H237" s="8">
        <v>1</v>
      </c>
      <c r="I237" s="8">
        <v>0</v>
      </c>
      <c r="J237" s="8">
        <v>0</v>
      </c>
      <c r="K237" s="8">
        <v>0</v>
      </c>
      <c r="L237" s="8">
        <v>1</v>
      </c>
      <c r="M237" s="8" t="s">
        <v>2750</v>
      </c>
      <c r="N237" s="8" t="s">
        <v>2750</v>
      </c>
      <c r="O237" s="8"/>
      <c r="P237" s="8"/>
    </row>
    <row r="238" spans="1:16">
      <c r="A238" s="47"/>
      <c r="B238" s="24" t="s">
        <v>2728</v>
      </c>
      <c r="C238" s="8" t="s">
        <v>2737</v>
      </c>
      <c r="D238" s="8" t="s">
        <v>2718</v>
      </c>
      <c r="E238" s="8">
        <v>13</v>
      </c>
      <c r="F238" s="24">
        <v>0</v>
      </c>
      <c r="G238" s="8">
        <v>0</v>
      </c>
      <c r="H238" s="8">
        <v>0</v>
      </c>
      <c r="I238" s="8">
        <v>0</v>
      </c>
      <c r="J238" s="8">
        <v>0</v>
      </c>
      <c r="K238" s="8">
        <v>0</v>
      </c>
      <c r="L238" s="8">
        <v>0</v>
      </c>
      <c r="M238" s="8"/>
      <c r="N238" s="8"/>
      <c r="O238" s="8"/>
      <c r="P238" s="8"/>
    </row>
    <row r="239" spans="1:16">
      <c r="A239" s="47"/>
      <c r="B239" s="24" t="s">
        <v>2728</v>
      </c>
      <c r="C239" s="8" t="s">
        <v>2738</v>
      </c>
      <c r="D239" s="8" t="s">
        <v>2396</v>
      </c>
      <c r="E239" s="8">
        <v>13</v>
      </c>
      <c r="F239" s="24">
        <v>4</v>
      </c>
      <c r="G239" s="8">
        <v>0</v>
      </c>
      <c r="H239" s="8">
        <v>15</v>
      </c>
      <c r="I239" s="8">
        <v>0</v>
      </c>
      <c r="J239" s="8">
        <v>0</v>
      </c>
      <c r="K239" s="8">
        <v>0</v>
      </c>
      <c r="L239" s="8">
        <v>15</v>
      </c>
      <c r="M239" s="8" t="s">
        <v>2750</v>
      </c>
      <c r="N239" s="8"/>
      <c r="O239" s="8" t="s">
        <v>2750</v>
      </c>
      <c r="P239" s="8" t="s">
        <v>2750</v>
      </c>
    </row>
    <row r="240" spans="1:16">
      <c r="A240" s="47"/>
      <c r="B240" s="24" t="s">
        <v>2728</v>
      </c>
      <c r="C240" s="8" t="s">
        <v>2739</v>
      </c>
      <c r="D240" s="8" t="s">
        <v>2570</v>
      </c>
      <c r="E240" s="8">
        <v>1</v>
      </c>
      <c r="F240" s="24">
        <v>0</v>
      </c>
      <c r="G240" s="8">
        <v>0</v>
      </c>
      <c r="H240" s="8">
        <v>1</v>
      </c>
      <c r="I240" s="8">
        <v>0</v>
      </c>
      <c r="J240" s="8">
        <v>0</v>
      </c>
      <c r="K240" s="8">
        <v>0</v>
      </c>
      <c r="L240" s="8">
        <v>1</v>
      </c>
      <c r="M240" s="8"/>
      <c r="N240" s="8"/>
      <c r="O240" s="8" t="s">
        <v>2750</v>
      </c>
      <c r="P240" s="8" t="s">
        <v>2750</v>
      </c>
    </row>
    <row r="241" spans="1:16">
      <c r="A241" s="47"/>
      <c r="B241" s="24" t="s">
        <v>2728</v>
      </c>
      <c r="C241" s="8" t="s">
        <v>2740</v>
      </c>
      <c r="D241" s="8" t="s">
        <v>2719</v>
      </c>
      <c r="E241" s="8">
        <v>2</v>
      </c>
      <c r="F241" s="24">
        <v>0</v>
      </c>
      <c r="G241" s="8">
        <v>0</v>
      </c>
      <c r="H241" s="8">
        <v>1</v>
      </c>
      <c r="I241" s="8">
        <v>0</v>
      </c>
      <c r="J241" s="8">
        <v>0</v>
      </c>
      <c r="K241" s="8">
        <v>0</v>
      </c>
      <c r="L241" s="8">
        <v>1</v>
      </c>
      <c r="M241" s="8"/>
      <c r="N241" s="8"/>
      <c r="O241" s="8" t="s">
        <v>2750</v>
      </c>
      <c r="P241" s="8" t="s">
        <v>2750</v>
      </c>
    </row>
    <row r="242" spans="1:16">
      <c r="A242" s="47"/>
      <c r="B242" s="24" t="s">
        <v>2728</v>
      </c>
      <c r="C242" s="8" t="s">
        <v>2729</v>
      </c>
      <c r="D242" s="8" t="s">
        <v>2720</v>
      </c>
      <c r="E242" s="8">
        <v>13</v>
      </c>
      <c r="F242" s="24">
        <v>0</v>
      </c>
      <c r="G242" s="8">
        <v>0</v>
      </c>
      <c r="H242" s="8">
        <v>7</v>
      </c>
      <c r="I242" s="8">
        <v>0</v>
      </c>
      <c r="J242" s="8">
        <v>0</v>
      </c>
      <c r="K242" s="8">
        <v>0</v>
      </c>
      <c r="L242" s="8">
        <v>7</v>
      </c>
      <c r="M242" s="8" t="s">
        <v>2750</v>
      </c>
      <c r="N242" s="8" t="s">
        <v>2750</v>
      </c>
      <c r="O242" s="8" t="s">
        <v>2750</v>
      </c>
      <c r="P242" s="8" t="s">
        <v>2750</v>
      </c>
    </row>
    <row r="243" spans="1:16">
      <c r="A243" s="47"/>
      <c r="B243" s="24" t="s">
        <v>2728</v>
      </c>
      <c r="C243" s="8" t="s">
        <v>2741</v>
      </c>
      <c r="D243" s="8" t="s">
        <v>2721</v>
      </c>
      <c r="E243" s="8">
        <v>7</v>
      </c>
      <c r="F243" s="24">
        <v>0</v>
      </c>
      <c r="G243" s="8">
        <v>0</v>
      </c>
      <c r="H243" s="8">
        <v>1</v>
      </c>
      <c r="I243" s="8">
        <v>0</v>
      </c>
      <c r="J243" s="8">
        <v>0</v>
      </c>
      <c r="K243" s="8">
        <v>0</v>
      </c>
      <c r="L243" s="8">
        <v>1</v>
      </c>
      <c r="M243" s="8"/>
      <c r="N243" s="8"/>
      <c r="O243" s="8"/>
      <c r="P243" s="8"/>
    </row>
    <row r="244" spans="1:16">
      <c r="A244" s="47"/>
      <c r="B244" s="24" t="s">
        <v>2728</v>
      </c>
      <c r="C244" s="8" t="s">
        <v>2742</v>
      </c>
      <c r="D244" s="8" t="s">
        <v>2722</v>
      </c>
      <c r="E244" s="8">
        <v>13</v>
      </c>
      <c r="F244" s="24">
        <v>0</v>
      </c>
      <c r="G244" s="8">
        <v>0</v>
      </c>
      <c r="H244" s="8">
        <v>5</v>
      </c>
      <c r="I244" s="8">
        <v>0</v>
      </c>
      <c r="J244" s="8">
        <v>0</v>
      </c>
      <c r="K244" s="8">
        <v>0</v>
      </c>
      <c r="L244" s="8">
        <v>5</v>
      </c>
      <c r="M244" s="8"/>
      <c r="N244" s="8"/>
      <c r="O244" s="8" t="s">
        <v>2750</v>
      </c>
      <c r="P244" s="8" t="s">
        <v>2750</v>
      </c>
    </row>
    <row r="245" spans="1:16">
      <c r="A245" s="47"/>
      <c r="B245" s="24" t="s">
        <v>2728</v>
      </c>
      <c r="C245" s="8" t="s">
        <v>2729</v>
      </c>
      <c r="D245" s="8" t="s">
        <v>2723</v>
      </c>
      <c r="E245" s="8">
        <v>13</v>
      </c>
      <c r="F245" s="24">
        <v>0</v>
      </c>
      <c r="G245" s="8">
        <v>0</v>
      </c>
      <c r="H245" s="8">
        <v>0</v>
      </c>
      <c r="I245" s="8">
        <v>0</v>
      </c>
      <c r="J245" s="8">
        <v>0</v>
      </c>
      <c r="K245" s="8">
        <v>0</v>
      </c>
      <c r="L245" s="8">
        <v>0</v>
      </c>
      <c r="M245" s="8"/>
      <c r="N245" s="8"/>
      <c r="O245" s="8"/>
      <c r="P245" s="8"/>
    </row>
    <row r="246" spans="1:16">
      <c r="A246" s="47"/>
      <c r="B246" s="24" t="s">
        <v>2728</v>
      </c>
      <c r="C246" s="8" t="s">
        <v>2737</v>
      </c>
      <c r="D246" s="8" t="s">
        <v>2724</v>
      </c>
      <c r="E246" s="8">
        <v>13</v>
      </c>
      <c r="F246" s="24">
        <v>0</v>
      </c>
      <c r="G246" s="8">
        <v>0</v>
      </c>
      <c r="H246" s="8">
        <v>0</v>
      </c>
      <c r="I246" s="8">
        <v>0</v>
      </c>
      <c r="J246" s="8">
        <v>0</v>
      </c>
      <c r="K246" s="8">
        <v>0</v>
      </c>
      <c r="L246" s="8">
        <v>0</v>
      </c>
      <c r="M246" s="8"/>
      <c r="N246" s="8"/>
      <c r="O246" s="8"/>
      <c r="P246" s="8"/>
    </row>
    <row r="247" spans="1:16">
      <c r="A247" s="47"/>
      <c r="B247" s="24" t="s">
        <v>2761</v>
      </c>
      <c r="C247" s="8" t="s">
        <v>2762</v>
      </c>
      <c r="D247" s="8" t="s">
        <v>2748</v>
      </c>
      <c r="E247" s="8">
        <v>13</v>
      </c>
      <c r="F247" s="24">
        <v>0</v>
      </c>
      <c r="G247" s="8">
        <v>0</v>
      </c>
      <c r="H247" s="8">
        <v>5</v>
      </c>
      <c r="I247" s="8">
        <v>0</v>
      </c>
      <c r="J247" s="8">
        <v>0</v>
      </c>
      <c r="K247" s="8">
        <v>0</v>
      </c>
      <c r="L247" s="8">
        <v>5</v>
      </c>
      <c r="M247" s="8"/>
      <c r="N247" s="8"/>
      <c r="O247" s="8" t="s">
        <v>436</v>
      </c>
      <c r="P247" s="8" t="s">
        <v>436</v>
      </c>
    </row>
    <row r="248" spans="1:16">
      <c r="A248" s="47"/>
      <c r="B248" s="24" t="s">
        <v>2761</v>
      </c>
      <c r="C248" s="8" t="s">
        <v>2762</v>
      </c>
      <c r="D248" s="8" t="s">
        <v>2760</v>
      </c>
      <c r="E248" s="8">
        <v>9</v>
      </c>
      <c r="F248" s="24">
        <v>0</v>
      </c>
      <c r="G248" s="8">
        <v>0</v>
      </c>
      <c r="H248" s="8">
        <v>0</v>
      </c>
      <c r="I248" s="8">
        <v>0</v>
      </c>
      <c r="J248" s="8">
        <v>0</v>
      </c>
      <c r="K248" s="8">
        <v>0</v>
      </c>
      <c r="L248" s="8">
        <v>0</v>
      </c>
      <c r="M248" s="8"/>
      <c r="N248" s="8"/>
      <c r="O248" s="8"/>
      <c r="P248" s="8"/>
    </row>
    <row r="249" spans="1:16">
      <c r="A249" s="47"/>
      <c r="B249" s="24" t="s">
        <v>2761</v>
      </c>
      <c r="C249" s="8" t="s">
        <v>2762</v>
      </c>
      <c r="D249" s="8" t="s">
        <v>2749</v>
      </c>
      <c r="E249" s="8">
        <v>13</v>
      </c>
      <c r="F249" s="24">
        <v>0</v>
      </c>
      <c r="G249" s="8">
        <v>0</v>
      </c>
      <c r="H249" s="8">
        <v>0</v>
      </c>
      <c r="I249" s="8">
        <v>0</v>
      </c>
      <c r="J249" s="8">
        <v>0</v>
      </c>
      <c r="K249" s="8">
        <v>0</v>
      </c>
      <c r="L249" s="8">
        <v>0</v>
      </c>
      <c r="M249" s="8"/>
      <c r="N249" s="8"/>
      <c r="O249" s="8"/>
      <c r="P249" s="8"/>
    </row>
    <row r="250" spans="1:16">
      <c r="A250" s="47"/>
      <c r="B250" s="24" t="s">
        <v>2761</v>
      </c>
      <c r="C250" s="8" t="s">
        <v>2763</v>
      </c>
      <c r="D250" s="8" t="s">
        <v>2522</v>
      </c>
      <c r="E250" s="8">
        <v>13</v>
      </c>
      <c r="F250" s="24">
        <v>0</v>
      </c>
      <c r="G250" s="8">
        <v>0</v>
      </c>
      <c r="H250" s="8">
        <v>5</v>
      </c>
      <c r="I250" s="8">
        <v>0</v>
      </c>
      <c r="J250" s="8">
        <v>0</v>
      </c>
      <c r="K250" s="8">
        <v>0</v>
      </c>
      <c r="L250" s="8">
        <v>5</v>
      </c>
      <c r="M250" s="8" t="s">
        <v>436</v>
      </c>
      <c r="N250" s="8" t="s">
        <v>436</v>
      </c>
      <c r="O250" s="8" t="s">
        <v>436</v>
      </c>
      <c r="P250" s="8" t="s">
        <v>436</v>
      </c>
    </row>
    <row r="251" spans="1:16">
      <c r="A251" s="47"/>
      <c r="B251" s="24" t="s">
        <v>2761</v>
      </c>
      <c r="C251" s="8" t="s">
        <v>2764</v>
      </c>
      <c r="D251" s="8" t="s">
        <v>2385</v>
      </c>
      <c r="E251" s="8">
        <v>12</v>
      </c>
      <c r="F251" s="24">
        <v>3</v>
      </c>
      <c r="G251" s="8">
        <v>0</v>
      </c>
      <c r="H251" s="8">
        <v>14</v>
      </c>
      <c r="I251" s="8">
        <v>0</v>
      </c>
      <c r="J251" s="8">
        <v>2</v>
      </c>
      <c r="K251" s="8">
        <v>0</v>
      </c>
      <c r="L251" s="8">
        <v>16</v>
      </c>
      <c r="M251" s="8" t="s">
        <v>436</v>
      </c>
      <c r="N251" s="8" t="s">
        <v>436</v>
      </c>
      <c r="O251" s="8" t="s">
        <v>436</v>
      </c>
      <c r="P251" s="8" t="s">
        <v>436</v>
      </c>
    </row>
    <row r="252" spans="1:16">
      <c r="A252" s="47"/>
      <c r="B252" s="24" t="s">
        <v>2761</v>
      </c>
      <c r="C252" s="8" t="s">
        <v>2765</v>
      </c>
      <c r="D252" s="8" t="s">
        <v>2195</v>
      </c>
      <c r="E252" s="8">
        <v>8</v>
      </c>
      <c r="F252" s="24">
        <v>0</v>
      </c>
      <c r="G252" s="8">
        <v>0</v>
      </c>
      <c r="H252" s="8">
        <v>0</v>
      </c>
      <c r="I252" s="8">
        <v>0</v>
      </c>
      <c r="J252" s="8">
        <v>3</v>
      </c>
      <c r="K252" s="8">
        <v>0</v>
      </c>
      <c r="L252" s="8">
        <v>3</v>
      </c>
      <c r="M252" s="8" t="s">
        <v>436</v>
      </c>
      <c r="N252" s="8"/>
      <c r="O252" s="8"/>
      <c r="P252" s="8"/>
    </row>
    <row r="253" spans="1:16">
      <c r="A253" s="47"/>
      <c r="B253" s="24" t="s">
        <v>2777</v>
      </c>
      <c r="C253" s="8" t="s">
        <v>2245</v>
      </c>
      <c r="D253" s="8" t="s">
        <v>2346</v>
      </c>
      <c r="E253" s="8">
        <v>3</v>
      </c>
      <c r="F253" s="24">
        <v>0</v>
      </c>
      <c r="G253" s="8">
        <v>0</v>
      </c>
      <c r="H253" s="8">
        <v>0</v>
      </c>
      <c r="I253" s="8">
        <v>0</v>
      </c>
      <c r="J253" s="8">
        <v>0</v>
      </c>
      <c r="K253" s="8">
        <v>0</v>
      </c>
      <c r="L253" s="8">
        <v>0</v>
      </c>
      <c r="M253" s="8"/>
      <c r="N253" s="8"/>
      <c r="O253" s="8"/>
      <c r="P253" s="8"/>
    </row>
    <row r="254" spans="1:16">
      <c r="A254" s="47"/>
      <c r="B254" s="24" t="s">
        <v>2777</v>
      </c>
      <c r="C254" s="8" t="s">
        <v>2245</v>
      </c>
      <c r="D254" s="8" t="s">
        <v>2420</v>
      </c>
      <c r="E254" s="8">
        <v>2</v>
      </c>
      <c r="F254" s="24">
        <v>1</v>
      </c>
      <c r="G254" s="8">
        <v>0</v>
      </c>
      <c r="H254" s="8">
        <v>0</v>
      </c>
      <c r="I254" s="8">
        <v>4</v>
      </c>
      <c r="J254" s="8">
        <v>0</v>
      </c>
      <c r="K254" s="8">
        <v>0</v>
      </c>
      <c r="L254" s="8">
        <v>4</v>
      </c>
      <c r="M254" s="8" t="s">
        <v>436</v>
      </c>
      <c r="N254" s="8"/>
      <c r="O254" s="8"/>
      <c r="P254" s="8"/>
    </row>
    <row r="255" spans="1:16">
      <c r="A255" s="47"/>
      <c r="B255" s="24" t="s">
        <v>2777</v>
      </c>
      <c r="C255" s="8" t="s">
        <v>2776</v>
      </c>
      <c r="D255" s="8" t="s">
        <v>2775</v>
      </c>
      <c r="E255" s="8">
        <v>13</v>
      </c>
      <c r="F255" s="24">
        <v>6</v>
      </c>
      <c r="G255" s="8">
        <v>0</v>
      </c>
      <c r="H255" s="8">
        <v>13</v>
      </c>
      <c r="I255" s="8">
        <v>0</v>
      </c>
      <c r="J255" s="8">
        <v>1</v>
      </c>
      <c r="K255" s="8">
        <v>0</v>
      </c>
      <c r="L255" s="8">
        <v>14</v>
      </c>
      <c r="M255" s="8" t="s">
        <v>436</v>
      </c>
      <c r="N255" s="8" t="s">
        <v>436</v>
      </c>
      <c r="O255" s="8" t="s">
        <v>436</v>
      </c>
      <c r="P255" s="8" t="s">
        <v>436</v>
      </c>
    </row>
    <row r="256" spans="1:16">
      <c r="A256" s="47"/>
      <c r="B256" s="24" t="s">
        <v>2777</v>
      </c>
      <c r="C256" s="8" t="s">
        <v>2776</v>
      </c>
      <c r="D256" s="8" t="s">
        <v>2780</v>
      </c>
      <c r="E256" s="8">
        <v>13</v>
      </c>
      <c r="F256" s="24">
        <v>1</v>
      </c>
      <c r="G256" s="8">
        <v>0</v>
      </c>
      <c r="H256" s="8">
        <v>5</v>
      </c>
      <c r="I256" s="8">
        <v>0</v>
      </c>
      <c r="J256" s="8">
        <v>0</v>
      </c>
      <c r="K256" s="8">
        <v>0</v>
      </c>
      <c r="L256" s="8">
        <v>5</v>
      </c>
      <c r="M256" s="8"/>
      <c r="N256" s="8"/>
      <c r="O256" s="8" t="s">
        <v>436</v>
      </c>
      <c r="P256" s="8" t="s">
        <v>436</v>
      </c>
    </row>
    <row r="257" spans="1:16">
      <c r="A257" s="47"/>
      <c r="B257" s="24" t="s">
        <v>2787</v>
      </c>
      <c r="C257" s="8" t="s">
        <v>2788</v>
      </c>
      <c r="D257" s="8" t="s">
        <v>2345</v>
      </c>
      <c r="E257" s="8">
        <v>4</v>
      </c>
      <c r="F257" s="24">
        <v>0</v>
      </c>
      <c r="G257" s="8">
        <v>0</v>
      </c>
      <c r="H257" s="8">
        <v>1</v>
      </c>
      <c r="I257" s="8">
        <v>0</v>
      </c>
      <c r="J257" s="8">
        <v>0</v>
      </c>
      <c r="K257" s="8">
        <v>0</v>
      </c>
      <c r="L257" s="8">
        <v>1</v>
      </c>
      <c r="M257" s="8"/>
      <c r="N257" s="8"/>
      <c r="O257" s="8" t="s">
        <v>436</v>
      </c>
      <c r="P257" s="8" t="s">
        <v>436</v>
      </c>
    </row>
    <row r="258" spans="1:16">
      <c r="A258" s="47"/>
      <c r="B258" s="24" t="s">
        <v>2787</v>
      </c>
      <c r="C258" s="8" t="s">
        <v>2789</v>
      </c>
      <c r="D258" s="8" t="s">
        <v>2543</v>
      </c>
      <c r="E258" s="8">
        <v>1</v>
      </c>
      <c r="F258" s="24">
        <v>0</v>
      </c>
      <c r="G258" s="8">
        <v>0</v>
      </c>
      <c r="H258" s="8">
        <v>0</v>
      </c>
      <c r="I258" s="8">
        <v>1</v>
      </c>
      <c r="J258" s="8">
        <v>0</v>
      </c>
      <c r="K258" s="8">
        <v>0</v>
      </c>
      <c r="L258" s="8">
        <v>1</v>
      </c>
      <c r="M258" s="8" t="s">
        <v>436</v>
      </c>
      <c r="N258" s="8"/>
      <c r="O258" s="8"/>
      <c r="P258" s="8"/>
    </row>
    <row r="259" spans="1:16">
      <c r="A259" s="47"/>
      <c r="B259" s="24" t="s">
        <v>2787</v>
      </c>
      <c r="C259" s="8" t="s">
        <v>2790</v>
      </c>
      <c r="D259" s="8" t="s">
        <v>2784</v>
      </c>
      <c r="E259" s="8">
        <v>1</v>
      </c>
      <c r="F259" s="24">
        <v>0</v>
      </c>
      <c r="G259" s="8">
        <v>0</v>
      </c>
      <c r="H259" s="8">
        <v>1</v>
      </c>
      <c r="I259" s="8">
        <v>0</v>
      </c>
      <c r="J259" s="8">
        <v>0</v>
      </c>
      <c r="K259" s="8">
        <v>0</v>
      </c>
      <c r="L259" s="8">
        <v>1</v>
      </c>
      <c r="M259" s="8" t="s">
        <v>436</v>
      </c>
      <c r="N259" s="8"/>
      <c r="O259" s="8"/>
      <c r="P259" s="8"/>
    </row>
    <row r="260" spans="1:16">
      <c r="A260" s="47"/>
      <c r="B260" s="24" t="s">
        <v>2787</v>
      </c>
      <c r="C260" s="24" t="s">
        <v>2791</v>
      </c>
      <c r="D260" s="8" t="s">
        <v>2785</v>
      </c>
      <c r="E260" s="8">
        <v>9</v>
      </c>
      <c r="F260" s="24">
        <v>0</v>
      </c>
      <c r="G260" s="8">
        <v>0</v>
      </c>
      <c r="H260" s="8">
        <v>3</v>
      </c>
      <c r="I260" s="8">
        <v>0</v>
      </c>
      <c r="J260" s="8">
        <v>0</v>
      </c>
      <c r="K260" s="8">
        <v>0</v>
      </c>
      <c r="L260" s="8">
        <v>3</v>
      </c>
      <c r="M260" s="8" t="s">
        <v>436</v>
      </c>
      <c r="N260" s="8" t="s">
        <v>436</v>
      </c>
      <c r="O260" s="8"/>
      <c r="P260" s="8"/>
    </row>
    <row r="261" spans="1:16">
      <c r="A261" s="47"/>
      <c r="B261" s="24" t="s">
        <v>2787</v>
      </c>
      <c r="C261" s="8" t="s">
        <v>2792</v>
      </c>
      <c r="D261" s="8" t="s">
        <v>2786</v>
      </c>
      <c r="E261" s="8">
        <v>1</v>
      </c>
      <c r="F261" s="24">
        <v>0</v>
      </c>
      <c r="G261" s="8">
        <v>0</v>
      </c>
      <c r="H261" s="8">
        <v>1</v>
      </c>
      <c r="I261" s="8">
        <v>0</v>
      </c>
      <c r="J261" s="8">
        <v>0</v>
      </c>
      <c r="K261" s="8">
        <v>0</v>
      </c>
      <c r="L261" s="8">
        <v>1</v>
      </c>
      <c r="M261" s="8" t="s">
        <v>2794</v>
      </c>
      <c r="N261" s="8"/>
      <c r="O261" s="8"/>
      <c r="P261" s="8"/>
    </row>
    <row r="262" spans="1:16">
      <c r="A262" s="47"/>
      <c r="B262" s="24" t="s">
        <v>2787</v>
      </c>
      <c r="C262" s="8" t="s">
        <v>2793</v>
      </c>
      <c r="D262" s="8" t="s">
        <v>2544</v>
      </c>
      <c r="E262" s="8">
        <v>1</v>
      </c>
      <c r="F262" s="24">
        <v>0</v>
      </c>
      <c r="G262" s="8">
        <v>0</v>
      </c>
      <c r="H262" s="8">
        <v>1</v>
      </c>
      <c r="I262" s="8">
        <v>0</v>
      </c>
      <c r="J262" s="8">
        <v>0</v>
      </c>
      <c r="K262" s="8">
        <v>0</v>
      </c>
      <c r="L262" s="8">
        <v>1</v>
      </c>
      <c r="M262" s="8" t="s">
        <v>2794</v>
      </c>
      <c r="N262" s="8"/>
      <c r="O262" s="8"/>
      <c r="P262" s="8"/>
    </row>
    <row r="263" spans="1:16">
      <c r="A263" s="47"/>
      <c r="B263" s="24" t="s">
        <v>2787</v>
      </c>
      <c r="C263" s="8" t="s">
        <v>2793</v>
      </c>
      <c r="D263" s="8" t="s">
        <v>2277</v>
      </c>
      <c r="E263" s="8">
        <v>11</v>
      </c>
      <c r="F263" s="24">
        <v>0</v>
      </c>
      <c r="G263" s="8">
        <v>0</v>
      </c>
      <c r="H263" s="8">
        <v>1</v>
      </c>
      <c r="I263" s="8">
        <v>1</v>
      </c>
      <c r="J263" s="8">
        <v>0</v>
      </c>
      <c r="K263" s="8">
        <v>0</v>
      </c>
      <c r="L263" s="8">
        <v>2</v>
      </c>
      <c r="M263" s="8" t="s">
        <v>2795</v>
      </c>
      <c r="N263" s="8"/>
      <c r="O263" s="8" t="s">
        <v>2794</v>
      </c>
      <c r="P263" s="8" t="s">
        <v>2794</v>
      </c>
    </row>
    <row r="264" spans="1:16">
      <c r="A264" s="47"/>
      <c r="B264" s="24" t="s">
        <v>2798</v>
      </c>
      <c r="C264" s="8" t="s">
        <v>2800</v>
      </c>
      <c r="D264" s="8" t="s">
        <v>2347</v>
      </c>
      <c r="E264" s="8">
        <v>13</v>
      </c>
      <c r="F264" s="24">
        <v>7</v>
      </c>
      <c r="G264" s="8">
        <v>0</v>
      </c>
      <c r="H264" s="8">
        <v>25</v>
      </c>
      <c r="I264" s="8">
        <v>0</v>
      </c>
      <c r="J264" s="8">
        <v>0</v>
      </c>
      <c r="K264" s="8">
        <v>0</v>
      </c>
      <c r="L264" s="8">
        <v>25</v>
      </c>
      <c r="M264" s="8"/>
      <c r="N264" s="8"/>
      <c r="O264" s="8" t="s">
        <v>436</v>
      </c>
      <c r="P264" s="8" t="s">
        <v>436</v>
      </c>
    </row>
    <row r="265" spans="1:16">
      <c r="A265" s="47"/>
      <c r="B265" s="24" t="s">
        <v>2798</v>
      </c>
      <c r="C265" s="8" t="s">
        <v>2801</v>
      </c>
      <c r="D265" s="8" t="s">
        <v>2799</v>
      </c>
      <c r="E265" s="8">
        <v>1</v>
      </c>
      <c r="F265" s="24">
        <v>0</v>
      </c>
      <c r="G265" s="8">
        <v>0</v>
      </c>
      <c r="H265" s="8">
        <v>0</v>
      </c>
      <c r="I265" s="8">
        <v>0</v>
      </c>
      <c r="J265" s="8">
        <v>0</v>
      </c>
      <c r="K265" s="8">
        <v>0</v>
      </c>
      <c r="L265" s="8">
        <v>0</v>
      </c>
      <c r="M265" s="8"/>
      <c r="N265" s="8"/>
      <c r="O265" s="8"/>
      <c r="P265" s="8"/>
    </row>
    <row r="266" spans="1:16">
      <c r="A266" s="47"/>
      <c r="B266" s="24" t="s">
        <v>2798</v>
      </c>
      <c r="C266" s="8" t="s">
        <v>2802</v>
      </c>
      <c r="D266" s="8" t="s">
        <v>2376</v>
      </c>
      <c r="E266" s="8">
        <v>8</v>
      </c>
      <c r="F266" s="24">
        <v>1</v>
      </c>
      <c r="G266" s="8">
        <v>0</v>
      </c>
      <c r="H266" s="8">
        <v>0</v>
      </c>
      <c r="I266" s="8">
        <v>0</v>
      </c>
      <c r="J266" s="8">
        <v>2</v>
      </c>
      <c r="K266" s="8">
        <v>0</v>
      </c>
      <c r="L266" s="8">
        <v>2</v>
      </c>
      <c r="M266" s="8" t="s">
        <v>436</v>
      </c>
      <c r="N266" s="8"/>
      <c r="O266" s="8"/>
      <c r="P266" s="8"/>
    </row>
    <row r="267" spans="1:16">
      <c r="A267" s="47"/>
      <c r="B267" s="24" t="s">
        <v>2798</v>
      </c>
      <c r="C267" s="8" t="s">
        <v>2801</v>
      </c>
      <c r="D267" s="8" t="s">
        <v>2652</v>
      </c>
      <c r="E267" s="8">
        <v>2</v>
      </c>
      <c r="F267" s="24">
        <v>0</v>
      </c>
      <c r="G267" s="8">
        <v>0</v>
      </c>
      <c r="H267" s="8">
        <v>0</v>
      </c>
      <c r="I267" s="8">
        <v>0</v>
      </c>
      <c r="J267" s="8">
        <v>0</v>
      </c>
      <c r="K267" s="8">
        <v>0</v>
      </c>
      <c r="L267" s="8">
        <v>0</v>
      </c>
      <c r="M267" s="8"/>
      <c r="N267" s="8"/>
      <c r="O267" s="8"/>
      <c r="P267" s="8"/>
    </row>
    <row r="268" spans="1:16">
      <c r="A268" s="47"/>
      <c r="B268" s="24" t="s">
        <v>2813</v>
      </c>
      <c r="C268" s="8" t="s">
        <v>2816</v>
      </c>
      <c r="D268" s="8" t="s">
        <v>2213</v>
      </c>
      <c r="E268" s="8">
        <v>12</v>
      </c>
      <c r="F268" s="24">
        <v>0</v>
      </c>
      <c r="G268" s="8">
        <v>0</v>
      </c>
      <c r="H268" s="8">
        <v>1</v>
      </c>
      <c r="I268" s="8">
        <v>0</v>
      </c>
      <c r="J268" s="8">
        <v>0</v>
      </c>
      <c r="K268" s="8">
        <v>0</v>
      </c>
      <c r="L268" s="8">
        <v>1</v>
      </c>
      <c r="M268" s="8"/>
      <c r="N268" s="8"/>
      <c r="O268" s="8"/>
      <c r="P268" s="8"/>
    </row>
    <row r="269" spans="1:16">
      <c r="A269" s="47"/>
      <c r="B269" s="24" t="s">
        <v>2813</v>
      </c>
      <c r="C269" s="8" t="s">
        <v>2817</v>
      </c>
      <c r="D269" s="8" t="s">
        <v>2540</v>
      </c>
      <c r="E269" s="8">
        <v>2</v>
      </c>
      <c r="F269" s="24">
        <v>0</v>
      </c>
      <c r="G269" s="8">
        <v>0</v>
      </c>
      <c r="H269" s="8">
        <v>2</v>
      </c>
      <c r="I269" s="8">
        <v>0</v>
      </c>
      <c r="J269" s="8">
        <v>0</v>
      </c>
      <c r="K269" s="8">
        <v>0</v>
      </c>
      <c r="L269" s="8">
        <v>2</v>
      </c>
      <c r="M269" s="8"/>
      <c r="N269" s="8"/>
      <c r="O269" s="8" t="s">
        <v>436</v>
      </c>
      <c r="P269" s="8" t="s">
        <v>436</v>
      </c>
    </row>
    <row r="270" spans="1:16">
      <c r="A270" s="47"/>
      <c r="B270" s="24" t="s">
        <v>2813</v>
      </c>
      <c r="C270" s="8" t="s">
        <v>2818</v>
      </c>
      <c r="D270" s="8" t="s">
        <v>2325</v>
      </c>
      <c r="E270" s="8">
        <v>13</v>
      </c>
      <c r="F270" s="24">
        <v>0</v>
      </c>
      <c r="G270" s="8">
        <v>0</v>
      </c>
      <c r="H270" s="8">
        <v>0</v>
      </c>
      <c r="I270" s="8">
        <v>0</v>
      </c>
      <c r="J270" s="8">
        <v>0</v>
      </c>
      <c r="K270" s="8">
        <v>0</v>
      </c>
      <c r="L270" s="8">
        <v>0</v>
      </c>
      <c r="M270" s="8"/>
      <c r="N270" s="8"/>
      <c r="O270" s="8"/>
      <c r="P270" s="8"/>
    </row>
    <row r="271" spans="1:16">
      <c r="A271" s="47"/>
      <c r="B271" s="24" t="s">
        <v>2813</v>
      </c>
      <c r="C271" s="8" t="s">
        <v>2819</v>
      </c>
      <c r="D271" s="8" t="s">
        <v>2212</v>
      </c>
      <c r="E271" s="8">
        <v>5</v>
      </c>
      <c r="F271" s="24">
        <v>0</v>
      </c>
      <c r="G271" s="8">
        <v>0</v>
      </c>
      <c r="H271" s="8">
        <v>0</v>
      </c>
      <c r="I271" s="8">
        <v>0</v>
      </c>
      <c r="J271" s="8">
        <v>0</v>
      </c>
      <c r="K271" s="8">
        <v>0</v>
      </c>
      <c r="L271" s="8">
        <v>0</v>
      </c>
      <c r="M271" s="8"/>
      <c r="N271" s="8"/>
      <c r="O271" s="8"/>
      <c r="P271" s="8"/>
    </row>
    <row r="272" spans="1:16">
      <c r="A272" s="47"/>
      <c r="B272" s="24" t="s">
        <v>2813</v>
      </c>
      <c r="C272" s="8" t="s">
        <v>2820</v>
      </c>
      <c r="D272" s="8" t="s">
        <v>2539</v>
      </c>
      <c r="E272" s="8">
        <v>4</v>
      </c>
      <c r="F272" s="24">
        <v>0</v>
      </c>
      <c r="G272" s="8">
        <v>0</v>
      </c>
      <c r="H272" s="8">
        <v>0</v>
      </c>
      <c r="I272" s="8">
        <v>0</v>
      </c>
      <c r="J272" s="8">
        <v>0</v>
      </c>
      <c r="K272" s="8">
        <v>0</v>
      </c>
      <c r="L272" s="8">
        <v>0</v>
      </c>
      <c r="M272" s="8"/>
      <c r="N272" s="8"/>
      <c r="O272" s="8"/>
      <c r="P272" s="8"/>
    </row>
    <row r="273" spans="1:16">
      <c r="A273" s="47"/>
      <c r="B273" s="24" t="s">
        <v>2814</v>
      </c>
      <c r="C273" s="8" t="s">
        <v>2821</v>
      </c>
      <c r="D273" s="8" t="s">
        <v>2422</v>
      </c>
      <c r="E273" s="8">
        <v>11</v>
      </c>
      <c r="F273" s="24">
        <v>0</v>
      </c>
      <c r="G273" s="8">
        <v>0</v>
      </c>
      <c r="H273" s="8">
        <v>1</v>
      </c>
      <c r="I273" s="8">
        <v>0</v>
      </c>
      <c r="J273" s="8">
        <v>0</v>
      </c>
      <c r="K273" s="8">
        <v>0</v>
      </c>
      <c r="L273" s="8">
        <v>1</v>
      </c>
      <c r="M273" s="8"/>
      <c r="N273" s="8"/>
      <c r="O273" s="8" t="s">
        <v>436</v>
      </c>
      <c r="P273" s="8" t="s">
        <v>436</v>
      </c>
    </row>
    <row r="274" spans="1:16">
      <c r="A274" s="47"/>
      <c r="B274" s="24" t="s">
        <v>2814</v>
      </c>
      <c r="C274" s="8" t="s">
        <v>2822</v>
      </c>
      <c r="D274" s="8" t="s">
        <v>2807</v>
      </c>
      <c r="E274" s="8">
        <v>3</v>
      </c>
      <c r="F274" s="24">
        <v>2</v>
      </c>
      <c r="G274" s="8">
        <v>0</v>
      </c>
      <c r="H274" s="8">
        <v>12</v>
      </c>
      <c r="I274" s="8">
        <v>0</v>
      </c>
      <c r="J274" s="8">
        <v>0</v>
      </c>
      <c r="K274" s="8">
        <v>0</v>
      </c>
      <c r="L274" s="8">
        <v>12</v>
      </c>
      <c r="M274" s="8" t="s">
        <v>436</v>
      </c>
      <c r="N274" s="8"/>
      <c r="O274" s="8"/>
      <c r="P274" s="8"/>
    </row>
    <row r="275" spans="1:16">
      <c r="A275" s="47"/>
      <c r="B275" s="24" t="s">
        <v>2814</v>
      </c>
      <c r="C275" s="8" t="s">
        <v>2823</v>
      </c>
      <c r="D275" s="8" t="s">
        <v>2808</v>
      </c>
      <c r="E275" s="8">
        <v>6</v>
      </c>
      <c r="F275" s="24">
        <v>0</v>
      </c>
      <c r="G275" s="8">
        <v>0</v>
      </c>
      <c r="H275" s="8">
        <v>0</v>
      </c>
      <c r="I275" s="8">
        <v>0</v>
      </c>
      <c r="J275" s="8">
        <v>0</v>
      </c>
      <c r="K275" s="8">
        <v>0</v>
      </c>
      <c r="L275" s="8">
        <v>0</v>
      </c>
      <c r="M275" s="8"/>
      <c r="N275" s="8"/>
      <c r="O275" s="8"/>
      <c r="P275" s="8"/>
    </row>
    <row r="276" spans="1:16">
      <c r="A276" s="47"/>
      <c r="B276" s="24" t="s">
        <v>2814</v>
      </c>
      <c r="C276" s="8" t="s">
        <v>2824</v>
      </c>
      <c r="D276" s="8" t="s">
        <v>2809</v>
      </c>
      <c r="E276" s="8">
        <v>1</v>
      </c>
      <c r="F276" s="24">
        <v>0</v>
      </c>
      <c r="G276" s="8">
        <v>0</v>
      </c>
      <c r="H276" s="8">
        <v>0</v>
      </c>
      <c r="I276" s="8">
        <v>0</v>
      </c>
      <c r="J276" s="8">
        <v>0</v>
      </c>
      <c r="K276" s="8">
        <v>0</v>
      </c>
      <c r="L276" s="8">
        <v>0</v>
      </c>
      <c r="M276" s="8"/>
      <c r="N276" s="8"/>
      <c r="O276" s="8"/>
      <c r="P276" s="8"/>
    </row>
    <row r="277" spans="1:16">
      <c r="A277" s="47"/>
      <c r="B277" s="24" t="s">
        <v>2814</v>
      </c>
      <c r="C277" s="8" t="s">
        <v>2824</v>
      </c>
      <c r="D277" s="8" t="s">
        <v>2675</v>
      </c>
      <c r="E277" s="8">
        <v>3</v>
      </c>
      <c r="F277" s="24">
        <v>0</v>
      </c>
      <c r="G277" s="8">
        <v>0</v>
      </c>
      <c r="H277" s="8">
        <v>2</v>
      </c>
      <c r="I277" s="8">
        <v>0</v>
      </c>
      <c r="J277" s="8">
        <v>0</v>
      </c>
      <c r="K277" s="8">
        <v>0</v>
      </c>
      <c r="L277" s="8">
        <v>2</v>
      </c>
      <c r="M277" s="8"/>
      <c r="N277" s="8"/>
      <c r="O277" s="8" t="s">
        <v>436</v>
      </c>
      <c r="P277" s="8" t="s">
        <v>436</v>
      </c>
    </row>
    <row r="278" spans="1:16">
      <c r="A278" s="47"/>
      <c r="B278" s="25" t="s">
        <v>2815</v>
      </c>
      <c r="C278" s="8" t="s">
        <v>2825</v>
      </c>
      <c r="D278" s="8" t="s">
        <v>2711</v>
      </c>
      <c r="E278" s="8">
        <v>4</v>
      </c>
      <c r="F278" s="24">
        <v>0</v>
      </c>
      <c r="G278" s="8">
        <v>0</v>
      </c>
      <c r="H278" s="8">
        <v>0</v>
      </c>
      <c r="I278" s="8">
        <v>0</v>
      </c>
      <c r="J278" s="8">
        <v>0</v>
      </c>
      <c r="K278" s="8">
        <v>0</v>
      </c>
      <c r="L278" s="8">
        <v>0</v>
      </c>
      <c r="M278" s="8"/>
      <c r="N278" s="8"/>
      <c r="O278" s="8"/>
      <c r="P278" s="8"/>
    </row>
    <row r="279" spans="1:16" ht="16.5" customHeight="1">
      <c r="A279" s="47"/>
      <c r="B279" s="25" t="s">
        <v>2815</v>
      </c>
      <c r="C279" s="8" t="s">
        <v>2816</v>
      </c>
      <c r="D279" s="8" t="s">
        <v>2545</v>
      </c>
      <c r="E279" s="8">
        <v>6</v>
      </c>
      <c r="F279" s="24">
        <v>0</v>
      </c>
      <c r="G279" s="8">
        <v>0</v>
      </c>
      <c r="H279" s="8">
        <v>4</v>
      </c>
      <c r="I279" s="8">
        <v>0</v>
      </c>
      <c r="J279" s="8">
        <v>0</v>
      </c>
      <c r="K279" s="8">
        <v>0</v>
      </c>
      <c r="L279" s="8">
        <v>4</v>
      </c>
      <c r="M279" s="8" t="s">
        <v>436</v>
      </c>
      <c r="N279" s="8"/>
      <c r="O279" s="8" t="s">
        <v>436</v>
      </c>
      <c r="P279" s="8" t="s">
        <v>436</v>
      </c>
    </row>
    <row r="280" spans="1:16">
      <c r="A280" s="47"/>
      <c r="B280" s="25" t="s">
        <v>2815</v>
      </c>
      <c r="C280" s="8" t="s">
        <v>2817</v>
      </c>
      <c r="D280" s="8" t="s">
        <v>2709</v>
      </c>
      <c r="E280" s="8">
        <v>13</v>
      </c>
      <c r="F280" s="24">
        <v>2</v>
      </c>
      <c r="G280" s="8">
        <v>0</v>
      </c>
      <c r="H280" s="8">
        <v>10</v>
      </c>
      <c r="I280" s="8">
        <v>0</v>
      </c>
      <c r="J280" s="8">
        <v>0</v>
      </c>
      <c r="K280" s="8">
        <v>0</v>
      </c>
      <c r="L280" s="8">
        <v>10</v>
      </c>
      <c r="M280" s="8" t="s">
        <v>436</v>
      </c>
      <c r="N280" s="8" t="s">
        <v>436</v>
      </c>
      <c r="O280" s="8" t="s">
        <v>436</v>
      </c>
      <c r="P280" s="8" t="s">
        <v>436</v>
      </c>
    </row>
    <row r="281" spans="1:16">
      <c r="A281" s="47"/>
      <c r="B281" s="25" t="s">
        <v>2815</v>
      </c>
      <c r="C281" s="8" t="s">
        <v>2826</v>
      </c>
      <c r="D281" s="8" t="s">
        <v>2715</v>
      </c>
      <c r="E281" s="8">
        <v>13</v>
      </c>
      <c r="F281" s="24">
        <v>0</v>
      </c>
      <c r="G281" s="8">
        <v>0</v>
      </c>
      <c r="H281" s="8">
        <v>3</v>
      </c>
      <c r="I281" s="8">
        <v>0</v>
      </c>
      <c r="J281" s="8">
        <v>0</v>
      </c>
      <c r="K281" s="8">
        <v>0</v>
      </c>
      <c r="L281" s="8">
        <v>3</v>
      </c>
      <c r="M281" s="8"/>
      <c r="N281" s="8"/>
      <c r="O281" s="8" t="s">
        <v>436</v>
      </c>
      <c r="P281" s="8" t="s">
        <v>436</v>
      </c>
    </row>
    <row r="282" spans="1:16">
      <c r="A282" s="47"/>
      <c r="B282" s="25" t="s">
        <v>2815</v>
      </c>
      <c r="C282" s="8" t="s">
        <v>2825</v>
      </c>
      <c r="D282" s="8" t="s">
        <v>2710</v>
      </c>
      <c r="E282" s="8">
        <v>13</v>
      </c>
      <c r="F282" s="24">
        <v>0</v>
      </c>
      <c r="G282" s="8">
        <v>0</v>
      </c>
      <c r="H282" s="8">
        <v>1</v>
      </c>
      <c r="I282" s="8">
        <v>0</v>
      </c>
      <c r="J282" s="8">
        <v>0</v>
      </c>
      <c r="K282" s="8">
        <v>0</v>
      </c>
      <c r="L282" s="8">
        <v>1</v>
      </c>
      <c r="M282" s="8" t="s">
        <v>436</v>
      </c>
      <c r="N282" s="8"/>
      <c r="O282" s="8"/>
      <c r="P282" s="8"/>
    </row>
    <row r="283" spans="1:16">
      <c r="A283" s="47"/>
      <c r="B283" s="25" t="s">
        <v>2815</v>
      </c>
      <c r="C283" s="8" t="s">
        <v>2825</v>
      </c>
      <c r="D283" s="8" t="s">
        <v>2713</v>
      </c>
      <c r="E283" s="8">
        <v>4</v>
      </c>
      <c r="F283" s="24">
        <v>4</v>
      </c>
      <c r="G283" s="8">
        <v>0</v>
      </c>
      <c r="H283" s="8">
        <v>13</v>
      </c>
      <c r="I283" s="8">
        <v>0</v>
      </c>
      <c r="J283" s="8">
        <v>0</v>
      </c>
      <c r="K283" s="8">
        <v>0</v>
      </c>
      <c r="L283" s="8">
        <v>13</v>
      </c>
      <c r="M283" s="8"/>
      <c r="N283" s="8"/>
      <c r="O283" s="8" t="s">
        <v>436</v>
      </c>
      <c r="P283" s="8" t="s">
        <v>436</v>
      </c>
    </row>
    <row r="284" spans="1:16">
      <c r="A284" s="47"/>
      <c r="B284" s="24" t="s">
        <v>2828</v>
      </c>
      <c r="C284" s="8" t="s">
        <v>2829</v>
      </c>
      <c r="D284" s="8" t="s">
        <v>2254</v>
      </c>
      <c r="E284" s="8">
        <v>11</v>
      </c>
      <c r="F284" s="24">
        <v>2</v>
      </c>
      <c r="G284" s="8">
        <v>0</v>
      </c>
      <c r="H284" s="8">
        <v>0</v>
      </c>
      <c r="I284" s="8">
        <v>0</v>
      </c>
      <c r="J284" s="8">
        <v>8</v>
      </c>
      <c r="K284" s="8">
        <v>0</v>
      </c>
      <c r="L284" s="8">
        <v>8</v>
      </c>
      <c r="M284" s="8" t="s">
        <v>436</v>
      </c>
      <c r="N284" s="8"/>
      <c r="O284" s="8"/>
      <c r="P284" s="8"/>
    </row>
    <row r="285" spans="1:16">
      <c r="A285" s="47"/>
      <c r="B285" s="25" t="s">
        <v>2836</v>
      </c>
      <c r="C285" s="8" t="s">
        <v>2842</v>
      </c>
      <c r="D285" s="8" t="s">
        <v>2851</v>
      </c>
      <c r="E285" s="8">
        <v>13</v>
      </c>
      <c r="F285" s="24">
        <v>13</v>
      </c>
      <c r="G285" s="8">
        <v>0</v>
      </c>
      <c r="H285" s="8">
        <v>0</v>
      </c>
      <c r="I285" s="8">
        <v>0</v>
      </c>
      <c r="J285" s="8">
        <v>0</v>
      </c>
      <c r="K285" s="8">
        <v>0</v>
      </c>
      <c r="L285" s="8">
        <v>0</v>
      </c>
      <c r="M285" s="8"/>
      <c r="N285" s="8"/>
      <c r="O285" s="8"/>
      <c r="P285" s="8"/>
    </row>
    <row r="286" spans="1:16">
      <c r="A286" s="47"/>
      <c r="B286" s="25" t="s">
        <v>2836</v>
      </c>
      <c r="C286" s="8" t="s">
        <v>2844</v>
      </c>
      <c r="D286" s="8" t="s">
        <v>2850</v>
      </c>
      <c r="E286" s="8">
        <v>2</v>
      </c>
      <c r="F286" s="24">
        <v>2</v>
      </c>
      <c r="G286" s="8">
        <v>0</v>
      </c>
      <c r="H286" s="8">
        <v>4</v>
      </c>
      <c r="I286" s="8">
        <v>0</v>
      </c>
      <c r="J286" s="8">
        <v>0</v>
      </c>
      <c r="K286" s="8">
        <v>0</v>
      </c>
      <c r="L286" s="8">
        <v>4</v>
      </c>
      <c r="M286" s="8"/>
      <c r="N286" s="8"/>
      <c r="O286" s="8"/>
      <c r="P286" s="8"/>
    </row>
    <row r="287" spans="1:16">
      <c r="A287" s="47"/>
      <c r="B287" s="25" t="s">
        <v>2836</v>
      </c>
      <c r="C287" s="8" t="s">
        <v>2842</v>
      </c>
      <c r="D287" s="8" t="s">
        <v>2838</v>
      </c>
      <c r="E287" s="8">
        <v>13</v>
      </c>
      <c r="F287" s="24">
        <v>0</v>
      </c>
      <c r="G287" s="8">
        <v>0</v>
      </c>
      <c r="H287" s="8">
        <v>2</v>
      </c>
      <c r="I287" s="8">
        <v>0</v>
      </c>
      <c r="J287" s="8">
        <v>0</v>
      </c>
      <c r="K287" s="8">
        <v>0</v>
      </c>
      <c r="L287" s="8">
        <v>2</v>
      </c>
      <c r="M287" s="8"/>
      <c r="N287" s="8"/>
      <c r="O287" s="8" t="s">
        <v>436</v>
      </c>
      <c r="P287" s="8" t="s">
        <v>436</v>
      </c>
    </row>
    <row r="288" spans="1:16">
      <c r="A288" s="47"/>
      <c r="B288" s="25" t="s">
        <v>2836</v>
      </c>
      <c r="C288" s="8" t="s">
        <v>2843</v>
      </c>
      <c r="D288" s="8" t="s">
        <v>2396</v>
      </c>
      <c r="E288" s="8">
        <v>9</v>
      </c>
      <c r="F288" s="24">
        <v>0</v>
      </c>
      <c r="G288" s="8">
        <v>0</v>
      </c>
      <c r="H288" s="8">
        <v>1</v>
      </c>
      <c r="I288" s="8">
        <v>0</v>
      </c>
      <c r="J288" s="8">
        <v>0</v>
      </c>
      <c r="K288" s="8">
        <v>0</v>
      </c>
      <c r="L288" s="8">
        <v>1</v>
      </c>
      <c r="M288" s="8"/>
      <c r="N288" s="8"/>
      <c r="O288" s="8" t="s">
        <v>436</v>
      </c>
      <c r="P288" s="8" t="s">
        <v>436</v>
      </c>
    </row>
    <row r="289" spans="1:19">
      <c r="A289" s="47"/>
      <c r="B289" s="25" t="s">
        <v>2836</v>
      </c>
      <c r="C289" s="8" t="s">
        <v>2843</v>
      </c>
      <c r="D289" s="8" t="s">
        <v>2839</v>
      </c>
      <c r="E289" s="8">
        <v>3</v>
      </c>
      <c r="F289" s="24">
        <v>0</v>
      </c>
      <c r="G289" s="8">
        <v>0</v>
      </c>
      <c r="H289" s="8">
        <v>1</v>
      </c>
      <c r="I289" s="8">
        <v>0</v>
      </c>
      <c r="J289" s="8">
        <v>0</v>
      </c>
      <c r="K289" s="8">
        <v>0</v>
      </c>
      <c r="L289" s="8">
        <v>1</v>
      </c>
      <c r="M289" s="8"/>
      <c r="N289" s="8"/>
      <c r="O289" s="8" t="s">
        <v>436</v>
      </c>
      <c r="P289" s="8" t="s">
        <v>436</v>
      </c>
    </row>
    <row r="290" spans="1:19">
      <c r="A290" s="47"/>
      <c r="B290" s="25" t="s">
        <v>2836</v>
      </c>
      <c r="C290" s="8" t="s">
        <v>2844</v>
      </c>
      <c r="D290" s="8" t="s">
        <v>2724</v>
      </c>
      <c r="E290" s="8">
        <v>13</v>
      </c>
      <c r="F290" s="24">
        <v>0</v>
      </c>
      <c r="G290" s="8">
        <v>0</v>
      </c>
      <c r="H290" s="8">
        <v>4</v>
      </c>
      <c r="I290" s="8">
        <v>0</v>
      </c>
      <c r="J290" s="8">
        <v>0</v>
      </c>
      <c r="K290" s="8">
        <v>0</v>
      </c>
      <c r="L290" s="8">
        <v>4</v>
      </c>
      <c r="M290" s="8"/>
      <c r="N290" s="8"/>
      <c r="O290" s="8" t="s">
        <v>436</v>
      </c>
      <c r="P290" s="8" t="s">
        <v>436</v>
      </c>
    </row>
    <row r="291" spans="1:19">
      <c r="A291" s="47"/>
      <c r="B291" s="25" t="s">
        <v>2836</v>
      </c>
      <c r="C291" s="8" t="s">
        <v>2845</v>
      </c>
      <c r="D291" s="8" t="s">
        <v>2541</v>
      </c>
      <c r="E291" s="8">
        <v>13</v>
      </c>
      <c r="F291" s="24">
        <v>0</v>
      </c>
      <c r="G291" s="8">
        <v>0</v>
      </c>
      <c r="H291" s="8">
        <v>5</v>
      </c>
      <c r="I291" s="8">
        <v>0</v>
      </c>
      <c r="J291" s="8">
        <v>0</v>
      </c>
      <c r="K291" s="8">
        <v>0</v>
      </c>
      <c r="L291" s="8">
        <v>5</v>
      </c>
      <c r="M291" s="8"/>
      <c r="N291" s="8"/>
      <c r="O291" s="8" t="s">
        <v>436</v>
      </c>
      <c r="P291" s="8" t="s">
        <v>436</v>
      </c>
    </row>
    <row r="292" spans="1:19">
      <c r="A292" s="47"/>
      <c r="B292" s="24" t="s">
        <v>2837</v>
      </c>
      <c r="C292" s="8" t="s">
        <v>2846</v>
      </c>
      <c r="D292" s="8" t="s">
        <v>2722</v>
      </c>
      <c r="E292" s="8">
        <v>13</v>
      </c>
      <c r="F292" s="24">
        <v>0</v>
      </c>
      <c r="G292" s="8">
        <v>0</v>
      </c>
      <c r="H292" s="8">
        <v>5</v>
      </c>
      <c r="I292" s="8">
        <v>0</v>
      </c>
      <c r="J292" s="8">
        <v>0</v>
      </c>
      <c r="K292" s="8">
        <v>0</v>
      </c>
      <c r="L292" s="8">
        <v>5</v>
      </c>
      <c r="M292" s="8"/>
      <c r="N292" s="8"/>
      <c r="O292" s="8" t="s">
        <v>436</v>
      </c>
      <c r="P292" s="8" t="s">
        <v>436</v>
      </c>
      <c r="R292" s="1" t="str">
        <f>"W" &amp;WEEKNUM(S292)</f>
        <v>W1</v>
      </c>
      <c r="S292" s="50">
        <f>DATE(2025, LEFT(B292,2), RIGHT(B292,2))</f>
        <v>45658</v>
      </c>
    </row>
    <row r="293" spans="1:19">
      <c r="A293" s="47"/>
      <c r="B293" s="24" t="s">
        <v>2837</v>
      </c>
      <c r="C293" s="8" t="s">
        <v>2846</v>
      </c>
      <c r="D293" s="8" t="s">
        <v>2717</v>
      </c>
      <c r="E293" s="8">
        <v>13</v>
      </c>
      <c r="F293" s="24">
        <v>0</v>
      </c>
      <c r="G293" s="8">
        <v>0</v>
      </c>
      <c r="H293" s="8">
        <v>2</v>
      </c>
      <c r="I293" s="8">
        <v>0</v>
      </c>
      <c r="J293" s="8">
        <v>0</v>
      </c>
      <c r="K293" s="8">
        <v>0</v>
      </c>
      <c r="L293" s="8">
        <v>2</v>
      </c>
      <c r="M293" s="8" t="s">
        <v>2855</v>
      </c>
      <c r="N293" s="8"/>
      <c r="O293" s="8"/>
      <c r="P293" s="8"/>
      <c r="R293" s="1" t="str">
        <f t="shared" ref="R293:R356" si="0">"W" &amp;WEEKNUM(S293)</f>
        <v>W1</v>
      </c>
      <c r="S293" s="50">
        <f t="shared" ref="S293:S356" si="1">DATE(2025, LEFT(B293,2), RIGHT(B293,2))</f>
        <v>45658</v>
      </c>
    </row>
    <row r="294" spans="1:19">
      <c r="A294" s="47"/>
      <c r="B294" s="24" t="s">
        <v>2837</v>
      </c>
      <c r="C294" s="8" t="s">
        <v>2847</v>
      </c>
      <c r="D294" s="8" t="s">
        <v>2385</v>
      </c>
      <c r="E294" s="8">
        <v>10</v>
      </c>
      <c r="F294" s="24">
        <v>0</v>
      </c>
      <c r="G294" s="8">
        <v>0</v>
      </c>
      <c r="H294" s="8">
        <v>2</v>
      </c>
      <c r="I294" s="8">
        <v>0</v>
      </c>
      <c r="J294" s="8">
        <v>0</v>
      </c>
      <c r="K294" s="8">
        <v>0</v>
      </c>
      <c r="L294" s="8">
        <v>2</v>
      </c>
      <c r="M294" s="8"/>
      <c r="N294" s="8"/>
      <c r="O294" s="8" t="s">
        <v>436</v>
      </c>
      <c r="P294" s="8" t="s">
        <v>436</v>
      </c>
      <c r="R294" s="1" t="str">
        <f t="shared" si="0"/>
        <v>W1</v>
      </c>
      <c r="S294" s="50">
        <f t="shared" si="1"/>
        <v>45658</v>
      </c>
    </row>
    <row r="295" spans="1:19" ht="16.5" customHeight="1">
      <c r="A295" s="47"/>
      <c r="B295" s="24" t="s">
        <v>2837</v>
      </c>
      <c r="C295" s="8" t="s">
        <v>2842</v>
      </c>
      <c r="D295" s="8" t="s">
        <v>2840</v>
      </c>
      <c r="E295" s="8">
        <v>13</v>
      </c>
      <c r="F295" s="24">
        <v>0</v>
      </c>
      <c r="G295" s="8">
        <v>0</v>
      </c>
      <c r="H295" s="8">
        <v>8</v>
      </c>
      <c r="I295" s="8">
        <v>0</v>
      </c>
      <c r="J295" s="8">
        <v>0</v>
      </c>
      <c r="K295" s="8">
        <v>0</v>
      </c>
      <c r="L295" s="8">
        <v>8</v>
      </c>
      <c r="M295" s="8" t="s">
        <v>436</v>
      </c>
      <c r="N295" s="8" t="s">
        <v>436</v>
      </c>
      <c r="O295" s="8" t="s">
        <v>436</v>
      </c>
      <c r="P295" s="8" t="s">
        <v>436</v>
      </c>
      <c r="R295" s="1" t="str">
        <f t="shared" si="0"/>
        <v>W1</v>
      </c>
      <c r="S295" s="50">
        <f t="shared" si="1"/>
        <v>45658</v>
      </c>
    </row>
    <row r="296" spans="1:19">
      <c r="A296" s="47"/>
      <c r="B296" s="24" t="s">
        <v>2837</v>
      </c>
      <c r="C296" s="8" t="s">
        <v>2848</v>
      </c>
      <c r="D296" s="8" t="s">
        <v>2749</v>
      </c>
      <c r="E296" s="8">
        <v>13</v>
      </c>
      <c r="F296" s="24">
        <v>0</v>
      </c>
      <c r="G296" s="8">
        <v>0</v>
      </c>
      <c r="H296" s="8">
        <v>1</v>
      </c>
      <c r="I296" s="8">
        <v>0</v>
      </c>
      <c r="J296" s="8">
        <v>0</v>
      </c>
      <c r="K296" s="8">
        <v>0</v>
      </c>
      <c r="L296" s="8">
        <v>1</v>
      </c>
      <c r="M296" s="8"/>
      <c r="N296" s="8"/>
      <c r="O296" s="8" t="s">
        <v>436</v>
      </c>
      <c r="P296" s="8" t="s">
        <v>436</v>
      </c>
      <c r="R296" s="1" t="str">
        <f t="shared" si="0"/>
        <v>W1</v>
      </c>
      <c r="S296" s="50">
        <f t="shared" si="1"/>
        <v>45658</v>
      </c>
    </row>
    <row r="297" spans="1:19">
      <c r="A297" s="47"/>
      <c r="B297" s="24" t="s">
        <v>2837</v>
      </c>
      <c r="C297" s="8" t="s">
        <v>2849</v>
      </c>
      <c r="D297" s="8" t="s">
        <v>2713</v>
      </c>
      <c r="E297" s="8">
        <v>4</v>
      </c>
      <c r="F297" s="24">
        <v>1</v>
      </c>
      <c r="G297" s="8">
        <v>0</v>
      </c>
      <c r="H297" s="8">
        <v>2</v>
      </c>
      <c r="I297" s="8">
        <v>0</v>
      </c>
      <c r="J297" s="8">
        <v>0</v>
      </c>
      <c r="K297" s="8">
        <v>0</v>
      </c>
      <c r="L297" s="8">
        <v>2</v>
      </c>
      <c r="M297" s="8"/>
      <c r="N297" s="8"/>
      <c r="O297" s="8" t="s">
        <v>436</v>
      </c>
      <c r="P297" s="8" t="s">
        <v>436</v>
      </c>
      <c r="R297" s="1" t="str">
        <f t="shared" si="0"/>
        <v>W1</v>
      </c>
      <c r="S297" s="50">
        <f t="shared" si="1"/>
        <v>45658</v>
      </c>
    </row>
    <row r="298" spans="1:19">
      <c r="A298" s="47"/>
      <c r="B298" s="24" t="s">
        <v>2837</v>
      </c>
      <c r="C298" s="8" t="s">
        <v>2842</v>
      </c>
      <c r="D298" s="8" t="s">
        <v>2841</v>
      </c>
      <c r="E298" s="8">
        <v>13</v>
      </c>
      <c r="F298" s="24">
        <v>0</v>
      </c>
      <c r="G298" s="8">
        <v>0</v>
      </c>
      <c r="H298" s="8">
        <v>0</v>
      </c>
      <c r="I298" s="8">
        <v>0</v>
      </c>
      <c r="J298" s="8">
        <v>0</v>
      </c>
      <c r="K298" s="8">
        <v>0</v>
      </c>
      <c r="L298" s="8">
        <v>0</v>
      </c>
      <c r="M298" s="8"/>
      <c r="N298" s="8"/>
      <c r="O298" s="8"/>
      <c r="P298" s="8"/>
      <c r="R298" s="1" t="str">
        <f t="shared" si="0"/>
        <v>W1</v>
      </c>
      <c r="S298" s="50">
        <f t="shared" si="1"/>
        <v>45658</v>
      </c>
    </row>
    <row r="299" spans="1:19">
      <c r="A299" s="47"/>
      <c r="B299" s="24" t="s">
        <v>2837</v>
      </c>
      <c r="C299" s="8" t="s">
        <v>2848</v>
      </c>
      <c r="D299" s="8" t="s">
        <v>2760</v>
      </c>
      <c r="E299" s="8">
        <v>9</v>
      </c>
      <c r="F299" s="24">
        <v>0</v>
      </c>
      <c r="G299" s="8">
        <v>0</v>
      </c>
      <c r="H299" s="8">
        <v>0</v>
      </c>
      <c r="I299" s="8">
        <v>0</v>
      </c>
      <c r="J299" s="8">
        <v>0</v>
      </c>
      <c r="K299" s="8">
        <v>0</v>
      </c>
      <c r="L299" s="8">
        <v>0</v>
      </c>
      <c r="M299" s="8"/>
      <c r="N299" s="8"/>
      <c r="O299" s="8"/>
      <c r="P299" s="8"/>
      <c r="R299" s="1" t="str">
        <f t="shared" si="0"/>
        <v>W1</v>
      </c>
      <c r="S299" s="50">
        <f t="shared" si="1"/>
        <v>45658</v>
      </c>
    </row>
    <row r="300" spans="1:19">
      <c r="A300" s="47"/>
      <c r="B300" s="24" t="s">
        <v>2837</v>
      </c>
      <c r="C300" s="8" t="s">
        <v>2848</v>
      </c>
      <c r="D300" s="8" t="s">
        <v>2714</v>
      </c>
      <c r="E300" s="8">
        <v>13</v>
      </c>
      <c r="F300" s="24">
        <v>0</v>
      </c>
      <c r="G300" s="8">
        <v>0</v>
      </c>
      <c r="H300" s="8">
        <v>0</v>
      </c>
      <c r="I300" s="8">
        <v>0</v>
      </c>
      <c r="J300" s="8">
        <v>0</v>
      </c>
      <c r="K300" s="8">
        <v>0</v>
      </c>
      <c r="L300" s="8">
        <v>0</v>
      </c>
      <c r="M300" s="8"/>
      <c r="N300" s="8"/>
      <c r="O300" s="8"/>
      <c r="P300" s="8"/>
      <c r="R300" s="1" t="str">
        <f t="shared" si="0"/>
        <v>W1</v>
      </c>
      <c r="S300" s="50">
        <f t="shared" si="1"/>
        <v>45658</v>
      </c>
    </row>
    <row r="301" spans="1:19">
      <c r="A301" s="47"/>
      <c r="B301" s="24" t="s">
        <v>2837</v>
      </c>
      <c r="C301" s="8" t="s">
        <v>2848</v>
      </c>
      <c r="D301" s="8" t="s">
        <v>2852</v>
      </c>
      <c r="E301" s="8">
        <v>13</v>
      </c>
      <c r="F301" s="24">
        <v>1</v>
      </c>
      <c r="G301" s="8">
        <v>0</v>
      </c>
      <c r="H301" s="8">
        <v>7</v>
      </c>
      <c r="I301" s="8">
        <v>0</v>
      </c>
      <c r="J301" s="8">
        <v>0</v>
      </c>
      <c r="K301" s="8">
        <v>0</v>
      </c>
      <c r="L301" s="8">
        <v>7</v>
      </c>
      <c r="M301" s="8"/>
      <c r="N301" s="8"/>
      <c r="O301" s="8" t="s">
        <v>436</v>
      </c>
      <c r="P301" s="8" t="s">
        <v>436</v>
      </c>
      <c r="R301" s="1" t="str">
        <f t="shared" si="0"/>
        <v>W1</v>
      </c>
      <c r="S301" s="50">
        <f t="shared" si="1"/>
        <v>45658</v>
      </c>
    </row>
    <row r="302" spans="1:19">
      <c r="A302" s="47"/>
      <c r="B302" s="24" t="s">
        <v>2837</v>
      </c>
      <c r="C302" s="8" t="s">
        <v>2842</v>
      </c>
      <c r="D302" s="8" t="s">
        <v>2853</v>
      </c>
      <c r="E302" s="8">
        <v>13</v>
      </c>
      <c r="F302" s="24">
        <v>13</v>
      </c>
      <c r="G302" s="8">
        <v>0</v>
      </c>
      <c r="H302" s="8">
        <v>0</v>
      </c>
      <c r="I302" s="8">
        <v>0</v>
      </c>
      <c r="J302" s="8">
        <v>0</v>
      </c>
      <c r="K302" s="8">
        <v>0</v>
      </c>
      <c r="L302" s="8">
        <v>0</v>
      </c>
      <c r="M302" s="8"/>
      <c r="N302" s="8"/>
      <c r="O302" s="8"/>
      <c r="P302" s="8"/>
      <c r="R302" s="1" t="str">
        <f t="shared" si="0"/>
        <v>W1</v>
      </c>
      <c r="S302" s="50">
        <f t="shared" si="1"/>
        <v>45658</v>
      </c>
    </row>
    <row r="303" spans="1:19">
      <c r="A303" s="47"/>
      <c r="B303" s="24" t="s">
        <v>2837</v>
      </c>
      <c r="C303" s="8" t="s">
        <v>2848</v>
      </c>
      <c r="D303" s="8" t="s">
        <v>2854</v>
      </c>
      <c r="E303" s="8">
        <v>13</v>
      </c>
      <c r="F303" s="24">
        <v>1</v>
      </c>
      <c r="G303" s="8">
        <v>0</v>
      </c>
      <c r="H303" s="8">
        <v>5</v>
      </c>
      <c r="I303" s="8">
        <v>0</v>
      </c>
      <c r="J303" s="8">
        <v>0</v>
      </c>
      <c r="K303" s="8">
        <v>0</v>
      </c>
      <c r="L303" s="8">
        <v>5</v>
      </c>
      <c r="M303" s="8"/>
      <c r="N303" s="8"/>
      <c r="O303" s="8" t="s">
        <v>436</v>
      </c>
      <c r="P303" s="8" t="s">
        <v>436</v>
      </c>
      <c r="R303" s="1" t="str">
        <f t="shared" si="0"/>
        <v>W1</v>
      </c>
      <c r="S303" s="50">
        <f t="shared" si="1"/>
        <v>45658</v>
      </c>
    </row>
    <row r="304" spans="1:19">
      <c r="A304" s="47"/>
      <c r="B304" s="24" t="s">
        <v>2883</v>
      </c>
      <c r="C304" s="8" t="s">
        <v>2869</v>
      </c>
      <c r="D304" s="8" t="s">
        <v>2522</v>
      </c>
      <c r="E304" s="8">
        <v>13</v>
      </c>
      <c r="F304" s="24">
        <v>0</v>
      </c>
      <c r="G304" s="8">
        <v>0</v>
      </c>
      <c r="H304" s="8">
        <v>6</v>
      </c>
      <c r="I304" s="8">
        <v>0</v>
      </c>
      <c r="J304" s="8">
        <v>0</v>
      </c>
      <c r="K304" s="8">
        <v>0</v>
      </c>
      <c r="L304" s="8">
        <v>6</v>
      </c>
      <c r="M304" s="8"/>
      <c r="N304" s="8"/>
      <c r="O304" s="8"/>
      <c r="P304" s="8"/>
      <c r="R304" s="1" t="str">
        <f t="shared" si="0"/>
        <v>W1</v>
      </c>
      <c r="S304" s="50">
        <f t="shared" si="1"/>
        <v>45660</v>
      </c>
    </row>
    <row r="305" spans="1:19">
      <c r="A305" s="47"/>
      <c r="B305" s="24" t="s">
        <v>2883</v>
      </c>
      <c r="C305" s="8" t="s">
        <v>2870</v>
      </c>
      <c r="D305" s="8" t="s">
        <v>2211</v>
      </c>
      <c r="E305" s="8">
        <v>9</v>
      </c>
      <c r="F305" s="24">
        <v>1</v>
      </c>
      <c r="G305" s="8">
        <v>0</v>
      </c>
      <c r="H305" s="8">
        <v>0</v>
      </c>
      <c r="I305" s="8">
        <v>0</v>
      </c>
      <c r="J305" s="8">
        <v>5</v>
      </c>
      <c r="K305" s="8">
        <v>0</v>
      </c>
      <c r="L305" s="8">
        <v>5</v>
      </c>
      <c r="M305" s="8" t="s">
        <v>436</v>
      </c>
      <c r="N305" s="8"/>
      <c r="O305" s="8"/>
      <c r="P305" s="8"/>
      <c r="R305" s="1" t="str">
        <f t="shared" si="0"/>
        <v>W1</v>
      </c>
      <c r="S305" s="50">
        <f t="shared" si="1"/>
        <v>45660</v>
      </c>
    </row>
    <row r="306" spans="1:19">
      <c r="A306" s="47"/>
      <c r="B306" s="24" t="s">
        <v>2883</v>
      </c>
      <c r="C306" s="8" t="s">
        <v>2871</v>
      </c>
      <c r="D306" s="8" t="s">
        <v>2721</v>
      </c>
      <c r="E306" s="8">
        <v>7</v>
      </c>
      <c r="F306" s="24">
        <v>0</v>
      </c>
      <c r="G306" s="8">
        <v>0</v>
      </c>
      <c r="H306" s="8">
        <v>0</v>
      </c>
      <c r="I306" s="8">
        <v>0</v>
      </c>
      <c r="J306" s="8">
        <v>0</v>
      </c>
      <c r="K306" s="8">
        <v>0</v>
      </c>
      <c r="L306" s="8">
        <v>0</v>
      </c>
      <c r="M306" s="8"/>
      <c r="N306" s="8"/>
      <c r="O306" s="8"/>
      <c r="P306" s="8"/>
      <c r="R306" s="1" t="str">
        <f t="shared" si="0"/>
        <v>W1</v>
      </c>
      <c r="S306" s="50">
        <f t="shared" si="1"/>
        <v>45660</v>
      </c>
    </row>
    <row r="307" spans="1:19">
      <c r="A307" s="47"/>
      <c r="B307" s="24" t="s">
        <v>2883</v>
      </c>
      <c r="C307" s="8" t="s">
        <v>2872</v>
      </c>
      <c r="D307" s="8" t="s">
        <v>2786</v>
      </c>
      <c r="E307" s="8">
        <v>1</v>
      </c>
      <c r="F307" s="24">
        <v>0</v>
      </c>
      <c r="G307" s="8">
        <v>0</v>
      </c>
      <c r="H307" s="8">
        <v>0</v>
      </c>
      <c r="I307" s="8">
        <v>0</v>
      </c>
      <c r="J307" s="8">
        <v>0</v>
      </c>
      <c r="K307" s="8">
        <v>0</v>
      </c>
      <c r="L307" s="8">
        <v>0</v>
      </c>
      <c r="M307" s="8"/>
      <c r="N307" s="8"/>
      <c r="O307" s="8"/>
      <c r="P307" s="8"/>
      <c r="R307" s="1" t="str">
        <f t="shared" si="0"/>
        <v>W1</v>
      </c>
      <c r="S307" s="50">
        <f t="shared" si="1"/>
        <v>45660</v>
      </c>
    </row>
    <row r="308" spans="1:19">
      <c r="A308" s="47"/>
      <c r="B308" s="24" t="s">
        <v>2883</v>
      </c>
      <c r="C308" s="8" t="s">
        <v>2872</v>
      </c>
      <c r="D308" s="8" t="s">
        <v>2345</v>
      </c>
      <c r="E308" s="8">
        <v>3</v>
      </c>
      <c r="F308" s="24">
        <v>0</v>
      </c>
      <c r="G308" s="8">
        <v>0</v>
      </c>
      <c r="H308" s="8">
        <v>0</v>
      </c>
      <c r="I308" s="8">
        <v>0</v>
      </c>
      <c r="J308" s="8">
        <v>0</v>
      </c>
      <c r="K308" s="8">
        <v>0</v>
      </c>
      <c r="L308" s="8">
        <v>0</v>
      </c>
      <c r="M308" s="8"/>
      <c r="N308" s="8"/>
      <c r="O308" s="8"/>
      <c r="P308" s="8"/>
      <c r="R308" s="1" t="str">
        <f t="shared" si="0"/>
        <v>W1</v>
      </c>
      <c r="S308" s="50">
        <f t="shared" si="1"/>
        <v>45660</v>
      </c>
    </row>
    <row r="309" spans="1:19">
      <c r="A309" s="47"/>
      <c r="B309" s="24" t="s">
        <v>2883</v>
      </c>
      <c r="C309" s="8" t="s">
        <v>2872</v>
      </c>
      <c r="D309" s="8" t="s">
        <v>2212</v>
      </c>
      <c r="E309" s="8">
        <v>5</v>
      </c>
      <c r="F309" s="24">
        <v>0</v>
      </c>
      <c r="G309" s="8">
        <v>0</v>
      </c>
      <c r="H309" s="8">
        <v>1</v>
      </c>
      <c r="I309" s="8">
        <v>0</v>
      </c>
      <c r="J309" s="8">
        <v>0</v>
      </c>
      <c r="K309" s="8">
        <v>0</v>
      </c>
      <c r="L309" s="8">
        <v>1</v>
      </c>
      <c r="M309" s="8"/>
      <c r="N309" s="8"/>
      <c r="O309" s="8" t="s">
        <v>436</v>
      </c>
      <c r="P309" s="8" t="s">
        <v>436</v>
      </c>
      <c r="R309" s="1" t="str">
        <f t="shared" si="0"/>
        <v>W1</v>
      </c>
      <c r="S309" s="50">
        <f t="shared" si="1"/>
        <v>45660</v>
      </c>
    </row>
    <row r="310" spans="1:19">
      <c r="A310" s="47"/>
      <c r="B310" s="24" t="s">
        <v>2883</v>
      </c>
      <c r="C310" s="8" t="s">
        <v>2872</v>
      </c>
      <c r="D310" s="8" t="s">
        <v>2868</v>
      </c>
      <c r="E310" s="8">
        <v>2</v>
      </c>
      <c r="F310" s="24">
        <v>0</v>
      </c>
      <c r="G310" s="8">
        <v>0</v>
      </c>
      <c r="H310" s="8">
        <v>0</v>
      </c>
      <c r="I310" s="8">
        <v>0</v>
      </c>
      <c r="J310" s="8">
        <v>0</v>
      </c>
      <c r="K310" s="8">
        <v>0</v>
      </c>
      <c r="L310" s="8">
        <v>0</v>
      </c>
      <c r="M310" s="8"/>
      <c r="N310" s="8"/>
      <c r="O310" s="8"/>
      <c r="P310" s="8"/>
      <c r="R310" s="1" t="str">
        <f t="shared" si="0"/>
        <v>W1</v>
      </c>
      <c r="S310" s="50">
        <f t="shared" si="1"/>
        <v>45660</v>
      </c>
    </row>
    <row r="311" spans="1:19" ht="16.5" customHeight="1">
      <c r="A311" s="47"/>
      <c r="B311" s="24" t="s">
        <v>2883</v>
      </c>
      <c r="C311" s="8" t="s">
        <v>2873</v>
      </c>
      <c r="D311" s="8" t="s">
        <v>2719</v>
      </c>
      <c r="E311" s="8">
        <v>2</v>
      </c>
      <c r="F311" s="24">
        <v>0</v>
      </c>
      <c r="G311" s="8">
        <v>0</v>
      </c>
      <c r="H311" s="8">
        <v>0</v>
      </c>
      <c r="I311" s="8">
        <v>0</v>
      </c>
      <c r="J311" s="8">
        <v>0</v>
      </c>
      <c r="K311" s="8">
        <v>0</v>
      </c>
      <c r="L311" s="8">
        <v>0</v>
      </c>
      <c r="M311" s="8"/>
      <c r="N311" s="8"/>
      <c r="O311" s="8"/>
      <c r="P311" s="8"/>
      <c r="R311" s="1" t="str">
        <f t="shared" si="0"/>
        <v>W1</v>
      </c>
      <c r="S311" s="50">
        <f t="shared" si="1"/>
        <v>45660</v>
      </c>
    </row>
    <row r="312" spans="1:19">
      <c r="A312" s="47"/>
      <c r="B312" s="24" t="s">
        <v>2883</v>
      </c>
      <c r="C312" s="8" t="s">
        <v>2874</v>
      </c>
      <c r="D312" s="8" t="s">
        <v>2864</v>
      </c>
      <c r="E312" s="8">
        <v>1</v>
      </c>
      <c r="F312" s="24">
        <v>0</v>
      </c>
      <c r="G312" s="8">
        <v>0</v>
      </c>
      <c r="H312" s="8">
        <v>0</v>
      </c>
      <c r="I312" s="8">
        <v>0</v>
      </c>
      <c r="J312" s="8">
        <v>0</v>
      </c>
      <c r="K312" s="8">
        <v>0</v>
      </c>
      <c r="L312" s="8">
        <v>0</v>
      </c>
      <c r="M312" s="8"/>
      <c r="N312" s="8"/>
      <c r="O312" s="8"/>
      <c r="P312" s="8"/>
      <c r="R312" s="1" t="str">
        <f t="shared" si="0"/>
        <v>W1</v>
      </c>
      <c r="S312" s="50">
        <f t="shared" si="1"/>
        <v>45660</v>
      </c>
    </row>
    <row r="313" spans="1:19">
      <c r="A313" s="47"/>
      <c r="B313" s="24" t="s">
        <v>2883</v>
      </c>
      <c r="C313" s="8" t="s">
        <v>2875</v>
      </c>
      <c r="D313" s="8" t="s">
        <v>2347</v>
      </c>
      <c r="E313" s="8">
        <v>6</v>
      </c>
      <c r="F313" s="24">
        <v>0</v>
      </c>
      <c r="G313" s="8">
        <v>0</v>
      </c>
      <c r="H313" s="8">
        <v>0</v>
      </c>
      <c r="I313" s="8">
        <v>0</v>
      </c>
      <c r="J313" s="8">
        <v>0</v>
      </c>
      <c r="K313" s="8">
        <v>0</v>
      </c>
      <c r="L313" s="8">
        <v>0</v>
      </c>
      <c r="M313" s="8"/>
      <c r="N313" s="8"/>
      <c r="O313" s="8"/>
      <c r="P313" s="8"/>
      <c r="R313" s="1" t="str">
        <f t="shared" si="0"/>
        <v>W1</v>
      </c>
      <c r="S313" s="50">
        <f t="shared" si="1"/>
        <v>45660</v>
      </c>
    </row>
    <row r="314" spans="1:19">
      <c r="A314" s="47"/>
      <c r="B314" s="24" t="s">
        <v>2883</v>
      </c>
      <c r="C314" s="8" t="s">
        <v>2876</v>
      </c>
      <c r="D314" s="8" t="s">
        <v>2867</v>
      </c>
      <c r="E314" s="8">
        <v>4</v>
      </c>
      <c r="F314" s="24">
        <v>0</v>
      </c>
      <c r="G314" s="8">
        <v>0</v>
      </c>
      <c r="H314" s="8">
        <v>0</v>
      </c>
      <c r="I314" s="8">
        <v>0</v>
      </c>
      <c r="J314" s="8">
        <v>0</v>
      </c>
      <c r="K314" s="8">
        <v>0</v>
      </c>
      <c r="L314" s="8">
        <v>0</v>
      </c>
      <c r="M314" s="8"/>
      <c r="N314" s="8"/>
      <c r="O314" s="8"/>
      <c r="P314" s="8"/>
      <c r="R314" s="1" t="str">
        <f t="shared" si="0"/>
        <v>W1</v>
      </c>
      <c r="S314" s="50">
        <f t="shared" si="1"/>
        <v>45660</v>
      </c>
    </row>
    <row r="315" spans="1:19">
      <c r="A315" s="47"/>
      <c r="B315" s="24" t="s">
        <v>2883</v>
      </c>
      <c r="C315" s="8" t="s">
        <v>2874</v>
      </c>
      <c r="D315" s="8" t="s">
        <v>2865</v>
      </c>
      <c r="E315" s="8">
        <v>13</v>
      </c>
      <c r="F315" s="24">
        <v>0</v>
      </c>
      <c r="G315" s="8">
        <v>0</v>
      </c>
      <c r="H315" s="8">
        <v>0</v>
      </c>
      <c r="I315" s="8">
        <v>0</v>
      </c>
      <c r="J315" s="8">
        <v>0</v>
      </c>
      <c r="K315" s="8">
        <v>0</v>
      </c>
      <c r="L315" s="8">
        <v>0</v>
      </c>
      <c r="M315" s="8"/>
      <c r="N315" s="8"/>
      <c r="O315" s="8"/>
      <c r="P315" s="8"/>
      <c r="R315" s="1" t="str">
        <f t="shared" si="0"/>
        <v>W1</v>
      </c>
      <c r="S315" s="50">
        <f t="shared" si="1"/>
        <v>45660</v>
      </c>
    </row>
    <row r="316" spans="1:19">
      <c r="A316" s="47"/>
      <c r="B316" s="24" t="s">
        <v>2883</v>
      </c>
      <c r="C316" s="8" t="s">
        <v>2877</v>
      </c>
      <c r="D316" s="8" t="s">
        <v>2349</v>
      </c>
      <c r="E316" s="8">
        <v>12</v>
      </c>
      <c r="F316" s="24">
        <v>0</v>
      </c>
      <c r="G316" s="8">
        <v>0</v>
      </c>
      <c r="H316" s="8">
        <v>0</v>
      </c>
      <c r="I316" s="8">
        <v>0</v>
      </c>
      <c r="J316" s="8">
        <v>0</v>
      </c>
      <c r="K316" s="8">
        <v>0</v>
      </c>
      <c r="L316" s="8">
        <v>0</v>
      </c>
      <c r="M316" s="8"/>
      <c r="N316" s="8"/>
      <c r="O316" s="8"/>
      <c r="P316" s="8"/>
      <c r="R316" s="1" t="str">
        <f t="shared" si="0"/>
        <v>W1</v>
      </c>
      <c r="S316" s="50">
        <f t="shared" si="1"/>
        <v>45660</v>
      </c>
    </row>
    <row r="317" spans="1:19">
      <c r="A317" s="47"/>
      <c r="B317" s="24" t="s">
        <v>2891</v>
      </c>
      <c r="C317" s="8" t="s">
        <v>2872</v>
      </c>
      <c r="D317" s="8" t="s">
        <v>2213</v>
      </c>
      <c r="E317" s="8">
        <v>12</v>
      </c>
      <c r="F317" s="24">
        <v>0</v>
      </c>
      <c r="G317" s="8">
        <v>0</v>
      </c>
      <c r="H317" s="8">
        <v>1</v>
      </c>
      <c r="I317" s="8">
        <v>1</v>
      </c>
      <c r="J317" s="8">
        <v>1</v>
      </c>
      <c r="K317" s="8">
        <v>0</v>
      </c>
      <c r="L317" s="8">
        <v>0</v>
      </c>
      <c r="M317" s="8" t="s">
        <v>436</v>
      </c>
      <c r="N317" s="8"/>
      <c r="O317" s="8" t="s">
        <v>436</v>
      </c>
      <c r="P317" s="8" t="s">
        <v>436</v>
      </c>
      <c r="R317" s="1" t="str">
        <f t="shared" si="0"/>
        <v>W1</v>
      </c>
      <c r="S317" s="50">
        <f t="shared" si="1"/>
        <v>45661</v>
      </c>
    </row>
    <row r="318" spans="1:19">
      <c r="A318" s="47"/>
      <c r="B318" s="24" t="s">
        <v>2891</v>
      </c>
      <c r="C318" s="8" t="s">
        <v>2878</v>
      </c>
      <c r="D318" s="8" t="s">
        <v>2376</v>
      </c>
      <c r="E318" s="8">
        <v>7</v>
      </c>
      <c r="F318" s="24">
        <v>0</v>
      </c>
      <c r="G318" s="8">
        <v>0</v>
      </c>
      <c r="H318" s="8">
        <v>3</v>
      </c>
      <c r="I318" s="8">
        <v>0</v>
      </c>
      <c r="J318" s="8">
        <v>0</v>
      </c>
      <c r="K318" s="8">
        <v>0</v>
      </c>
      <c r="L318" s="8">
        <v>3</v>
      </c>
      <c r="M318" s="8"/>
      <c r="N318" s="8"/>
      <c r="O318" s="8" t="s">
        <v>436</v>
      </c>
      <c r="P318" s="8" t="s">
        <v>436</v>
      </c>
      <c r="R318" s="1" t="str">
        <f t="shared" si="0"/>
        <v>W1</v>
      </c>
      <c r="S318" s="50">
        <f t="shared" si="1"/>
        <v>45661</v>
      </c>
    </row>
    <row r="319" spans="1:19" ht="16.5" customHeight="1">
      <c r="A319" s="47"/>
      <c r="B319" s="24" t="s">
        <v>2891</v>
      </c>
      <c r="C319" s="8" t="s">
        <v>2879</v>
      </c>
      <c r="D319" s="8" t="s">
        <v>2866</v>
      </c>
      <c r="E319" s="8">
        <v>1</v>
      </c>
      <c r="F319" s="24">
        <v>0</v>
      </c>
      <c r="G319" s="8">
        <v>0</v>
      </c>
      <c r="H319" s="8">
        <v>0</v>
      </c>
      <c r="I319" s="8">
        <v>0</v>
      </c>
      <c r="J319" s="8">
        <v>0</v>
      </c>
      <c r="K319" s="8">
        <v>0</v>
      </c>
      <c r="L319" s="8">
        <v>0</v>
      </c>
      <c r="M319" s="8"/>
      <c r="N319" s="8"/>
      <c r="O319" s="8"/>
      <c r="P319" s="8"/>
      <c r="R319" s="1" t="str">
        <f t="shared" si="0"/>
        <v>W1</v>
      </c>
      <c r="S319" s="50">
        <f t="shared" si="1"/>
        <v>45661</v>
      </c>
    </row>
    <row r="320" spans="1:19">
      <c r="A320" s="47"/>
      <c r="B320" s="24" t="s">
        <v>2891</v>
      </c>
      <c r="C320" s="8" t="s">
        <v>2880</v>
      </c>
      <c r="D320" s="8" t="s">
        <v>2310</v>
      </c>
      <c r="E320" s="8">
        <v>5</v>
      </c>
      <c r="F320" s="24">
        <v>0</v>
      </c>
      <c r="G320" s="8">
        <v>0</v>
      </c>
      <c r="H320" s="8">
        <v>0</v>
      </c>
      <c r="I320" s="8">
        <v>0</v>
      </c>
      <c r="J320" s="8">
        <v>0</v>
      </c>
      <c r="K320" s="8">
        <v>0</v>
      </c>
      <c r="L320" s="8">
        <v>0</v>
      </c>
      <c r="M320" s="8"/>
      <c r="N320" s="8"/>
      <c r="O320" s="8"/>
      <c r="P320" s="8"/>
      <c r="R320" s="1" t="str">
        <f t="shared" si="0"/>
        <v>W1</v>
      </c>
      <c r="S320" s="50">
        <f t="shared" si="1"/>
        <v>45661</v>
      </c>
    </row>
    <row r="321" spans="1:19">
      <c r="A321" s="47"/>
      <c r="B321" s="24" t="s">
        <v>2891</v>
      </c>
      <c r="C321" s="8" t="s">
        <v>2894</v>
      </c>
      <c r="D321" s="8" t="s">
        <v>2884</v>
      </c>
      <c r="E321" s="8">
        <v>1</v>
      </c>
      <c r="F321" s="24">
        <v>0</v>
      </c>
      <c r="G321" s="8">
        <v>0</v>
      </c>
      <c r="H321" s="8">
        <v>1</v>
      </c>
      <c r="I321" s="8">
        <v>0</v>
      </c>
      <c r="J321" s="8">
        <v>0</v>
      </c>
      <c r="K321" s="8">
        <v>0</v>
      </c>
      <c r="L321" s="8">
        <v>1</v>
      </c>
      <c r="M321" s="8"/>
      <c r="N321" s="8"/>
      <c r="O321" s="8" t="s">
        <v>2903</v>
      </c>
      <c r="P321" s="8" t="s">
        <v>2903</v>
      </c>
      <c r="R321" s="1" t="str">
        <f t="shared" si="0"/>
        <v>W1</v>
      </c>
      <c r="S321" s="50">
        <f t="shared" si="1"/>
        <v>45661</v>
      </c>
    </row>
    <row r="322" spans="1:19">
      <c r="A322" s="47"/>
      <c r="B322" s="24" t="s">
        <v>2891</v>
      </c>
      <c r="C322" s="8" t="s">
        <v>2894</v>
      </c>
      <c r="D322" s="8" t="s">
        <v>2885</v>
      </c>
      <c r="E322" s="8">
        <v>5</v>
      </c>
      <c r="F322" s="24">
        <v>0</v>
      </c>
      <c r="G322" s="8">
        <v>0</v>
      </c>
      <c r="H322" s="8">
        <v>2</v>
      </c>
      <c r="I322" s="8">
        <v>0</v>
      </c>
      <c r="J322" s="8">
        <v>0</v>
      </c>
      <c r="K322" s="8">
        <v>0</v>
      </c>
      <c r="L322" s="8">
        <v>2</v>
      </c>
      <c r="M322" s="8"/>
      <c r="N322" s="8"/>
      <c r="O322" s="8" t="s">
        <v>2903</v>
      </c>
      <c r="P322" s="8" t="s">
        <v>2903</v>
      </c>
      <c r="R322" s="1" t="str">
        <f t="shared" si="0"/>
        <v>W1</v>
      </c>
      <c r="S322" s="50">
        <f t="shared" si="1"/>
        <v>45661</v>
      </c>
    </row>
    <row r="323" spans="1:19">
      <c r="A323" s="47"/>
      <c r="B323" s="24" t="s">
        <v>2891</v>
      </c>
      <c r="C323" s="8" t="s">
        <v>2894</v>
      </c>
      <c r="D323" s="8" t="s">
        <v>2718</v>
      </c>
      <c r="E323" s="8">
        <v>13</v>
      </c>
      <c r="F323" s="24">
        <v>0</v>
      </c>
      <c r="G323" s="8">
        <v>0</v>
      </c>
      <c r="H323" s="8">
        <v>3</v>
      </c>
      <c r="I323" s="8">
        <v>0</v>
      </c>
      <c r="J323" s="8">
        <v>0</v>
      </c>
      <c r="K323" s="8">
        <v>0</v>
      </c>
      <c r="L323" s="8">
        <v>3</v>
      </c>
      <c r="M323" s="8"/>
      <c r="N323" s="8"/>
      <c r="O323" s="8" t="s">
        <v>2903</v>
      </c>
      <c r="P323" s="8" t="s">
        <v>2903</v>
      </c>
      <c r="R323" s="1" t="str">
        <f t="shared" si="0"/>
        <v>W1</v>
      </c>
      <c r="S323" s="50">
        <f t="shared" si="1"/>
        <v>45661</v>
      </c>
    </row>
    <row r="324" spans="1:19">
      <c r="A324" s="47"/>
      <c r="B324" s="24" t="s">
        <v>2891</v>
      </c>
      <c r="C324" s="26" t="s">
        <v>2895</v>
      </c>
      <c r="D324" s="8" t="s">
        <v>2886</v>
      </c>
      <c r="E324" s="8">
        <v>2</v>
      </c>
      <c r="F324" s="24">
        <v>1</v>
      </c>
      <c r="G324" s="8">
        <v>0</v>
      </c>
      <c r="H324" s="8">
        <v>2</v>
      </c>
      <c r="I324" s="8">
        <v>0</v>
      </c>
      <c r="J324" s="8">
        <v>0</v>
      </c>
      <c r="K324" s="8">
        <v>0</v>
      </c>
      <c r="L324" s="8">
        <v>2</v>
      </c>
      <c r="M324" s="8"/>
      <c r="N324" s="8"/>
      <c r="O324" s="8" t="s">
        <v>2903</v>
      </c>
      <c r="P324" s="8" t="s">
        <v>2903</v>
      </c>
      <c r="R324" s="1" t="str">
        <f t="shared" si="0"/>
        <v>W1</v>
      </c>
      <c r="S324" s="50">
        <f t="shared" si="1"/>
        <v>45661</v>
      </c>
    </row>
    <row r="325" spans="1:19">
      <c r="A325" s="47"/>
      <c r="B325" s="24" t="s">
        <v>2891</v>
      </c>
      <c r="C325" s="26" t="s">
        <v>2895</v>
      </c>
      <c r="D325" s="8" t="s">
        <v>2887</v>
      </c>
      <c r="E325" s="8">
        <v>9</v>
      </c>
      <c r="F325" s="24">
        <v>0</v>
      </c>
      <c r="G325" s="8">
        <v>0</v>
      </c>
      <c r="H325" s="8">
        <v>0</v>
      </c>
      <c r="I325" s="8">
        <v>0</v>
      </c>
      <c r="J325" s="8">
        <v>0</v>
      </c>
      <c r="K325" s="8">
        <v>0</v>
      </c>
      <c r="L325" s="8">
        <v>0</v>
      </c>
      <c r="M325" s="8"/>
      <c r="N325" s="8"/>
      <c r="O325" s="8"/>
      <c r="P325" s="8"/>
      <c r="R325" s="1" t="str">
        <f t="shared" si="0"/>
        <v>W1</v>
      </c>
      <c r="S325" s="50">
        <f t="shared" si="1"/>
        <v>45661</v>
      </c>
    </row>
    <row r="326" spans="1:19">
      <c r="A326" s="47"/>
      <c r="B326" s="24" t="s">
        <v>2891</v>
      </c>
      <c r="C326" s="8" t="s">
        <v>2896</v>
      </c>
      <c r="D326" s="8" t="s">
        <v>2888</v>
      </c>
      <c r="E326" s="8">
        <v>1</v>
      </c>
      <c r="F326" s="24">
        <v>0</v>
      </c>
      <c r="G326" s="8">
        <v>0</v>
      </c>
      <c r="H326" s="8">
        <v>0</v>
      </c>
      <c r="I326" s="8">
        <v>0</v>
      </c>
      <c r="J326" s="8">
        <v>0</v>
      </c>
      <c r="K326" s="8">
        <v>0</v>
      </c>
      <c r="L326" s="8">
        <v>0</v>
      </c>
      <c r="M326" s="8"/>
      <c r="N326" s="8"/>
      <c r="O326" s="8"/>
      <c r="P326" s="8"/>
      <c r="R326" s="1" t="str">
        <f t="shared" si="0"/>
        <v>W1</v>
      </c>
      <c r="S326" s="50">
        <f t="shared" si="1"/>
        <v>45661</v>
      </c>
    </row>
    <row r="327" spans="1:19">
      <c r="A327" s="47"/>
      <c r="B327" s="24" t="s">
        <v>2891</v>
      </c>
      <c r="C327" s="8" t="s">
        <v>2897</v>
      </c>
      <c r="D327" s="8" t="s">
        <v>2853</v>
      </c>
      <c r="E327" s="8">
        <v>13</v>
      </c>
      <c r="F327" s="24">
        <v>0</v>
      </c>
      <c r="G327" s="8">
        <v>0</v>
      </c>
      <c r="H327" s="8">
        <v>5</v>
      </c>
      <c r="I327" s="8">
        <v>0</v>
      </c>
      <c r="J327" s="8">
        <v>0</v>
      </c>
      <c r="K327" s="8">
        <v>0</v>
      </c>
      <c r="L327" s="8">
        <v>5</v>
      </c>
      <c r="M327" s="8"/>
      <c r="N327" s="8"/>
      <c r="O327" s="8" t="s">
        <v>2903</v>
      </c>
      <c r="P327" s="8" t="s">
        <v>2903</v>
      </c>
      <c r="R327" s="1" t="str">
        <f t="shared" si="0"/>
        <v>W1</v>
      </c>
      <c r="S327" s="50">
        <f t="shared" si="1"/>
        <v>45661</v>
      </c>
    </row>
    <row r="328" spans="1:19">
      <c r="A328" s="47"/>
      <c r="B328" s="24" t="s">
        <v>2891</v>
      </c>
      <c r="C328" s="8" t="s">
        <v>2898</v>
      </c>
      <c r="D328" s="8" t="s">
        <v>2720</v>
      </c>
      <c r="E328" s="8">
        <v>13</v>
      </c>
      <c r="F328" s="24">
        <v>4</v>
      </c>
      <c r="G328" s="8">
        <v>0</v>
      </c>
      <c r="H328" s="8">
        <v>14</v>
      </c>
      <c r="I328" s="8">
        <v>0</v>
      </c>
      <c r="J328" s="8">
        <v>0</v>
      </c>
      <c r="K328" s="8">
        <v>0</v>
      </c>
      <c r="L328" s="8">
        <v>14</v>
      </c>
      <c r="M328" s="8"/>
      <c r="N328" s="8"/>
      <c r="O328" s="8" t="s">
        <v>2903</v>
      </c>
      <c r="P328" s="8" t="s">
        <v>2903</v>
      </c>
      <c r="R328" s="1" t="str">
        <f t="shared" si="0"/>
        <v>W1</v>
      </c>
      <c r="S328" s="50">
        <f t="shared" si="1"/>
        <v>45661</v>
      </c>
    </row>
    <row r="329" spans="1:19">
      <c r="A329" s="47"/>
      <c r="B329" s="24" t="s">
        <v>2893</v>
      </c>
      <c r="C329" s="8" t="s">
        <v>2899</v>
      </c>
      <c r="D329" s="8" t="s">
        <v>2889</v>
      </c>
      <c r="E329" s="8">
        <v>1</v>
      </c>
      <c r="F329" s="24">
        <v>0</v>
      </c>
      <c r="G329" s="8">
        <v>0</v>
      </c>
      <c r="H329" s="8">
        <v>0</v>
      </c>
      <c r="I329" s="8">
        <v>0</v>
      </c>
      <c r="J329" s="8">
        <v>0</v>
      </c>
      <c r="K329" s="8">
        <v>0</v>
      </c>
      <c r="L329" s="8">
        <v>0</v>
      </c>
      <c r="M329" s="8"/>
      <c r="N329" s="8"/>
      <c r="O329" s="8"/>
      <c r="P329" s="8"/>
      <c r="R329" s="1" t="str">
        <f t="shared" si="0"/>
        <v>W2</v>
      </c>
      <c r="S329" s="50">
        <f t="shared" si="1"/>
        <v>45662</v>
      </c>
    </row>
    <row r="330" spans="1:19">
      <c r="A330" s="47"/>
      <c r="B330" s="24" t="s">
        <v>2893</v>
      </c>
      <c r="C330" s="8" t="s">
        <v>2900</v>
      </c>
      <c r="D330" s="8" t="s">
        <v>2539</v>
      </c>
      <c r="E330" s="8">
        <v>4</v>
      </c>
      <c r="F330" s="24">
        <v>1</v>
      </c>
      <c r="G330" s="8">
        <v>0</v>
      </c>
      <c r="H330" s="8">
        <v>5</v>
      </c>
      <c r="I330" s="8">
        <v>0</v>
      </c>
      <c r="J330" s="8">
        <v>0</v>
      </c>
      <c r="K330" s="8">
        <v>0</v>
      </c>
      <c r="L330" s="8">
        <v>5</v>
      </c>
      <c r="M330" s="8"/>
      <c r="N330" s="8"/>
      <c r="O330" s="8" t="s">
        <v>2903</v>
      </c>
      <c r="P330" s="8" t="s">
        <v>2903</v>
      </c>
      <c r="R330" s="1" t="str">
        <f t="shared" si="0"/>
        <v>W2</v>
      </c>
      <c r="S330" s="50">
        <f t="shared" si="1"/>
        <v>45662</v>
      </c>
    </row>
    <row r="331" spans="1:19">
      <c r="A331" s="47"/>
      <c r="B331" s="24" t="s">
        <v>2893</v>
      </c>
      <c r="C331" s="8" t="s">
        <v>2901</v>
      </c>
      <c r="D331" s="8" t="s">
        <v>2784</v>
      </c>
      <c r="E331" s="8">
        <v>1</v>
      </c>
      <c r="F331" s="24">
        <v>0</v>
      </c>
      <c r="G331" s="8">
        <v>0</v>
      </c>
      <c r="H331" s="8">
        <v>0</v>
      </c>
      <c r="I331" s="8">
        <v>0</v>
      </c>
      <c r="J331" s="8">
        <v>0</v>
      </c>
      <c r="K331" s="8">
        <v>0</v>
      </c>
      <c r="L331" s="8">
        <v>0</v>
      </c>
      <c r="M331" s="8"/>
      <c r="N331" s="8"/>
      <c r="O331" s="8"/>
      <c r="P331" s="8"/>
      <c r="Q331" s="8"/>
      <c r="R331" s="1" t="str">
        <f t="shared" si="0"/>
        <v>W2</v>
      </c>
      <c r="S331" s="50">
        <f t="shared" si="1"/>
        <v>45662</v>
      </c>
    </row>
    <row r="332" spans="1:19">
      <c r="A332" s="47"/>
      <c r="B332" s="24" t="s">
        <v>2893</v>
      </c>
      <c r="C332" s="8" t="s">
        <v>2902</v>
      </c>
      <c r="D332" s="8" t="s">
        <v>2422</v>
      </c>
      <c r="E332" s="8">
        <v>11</v>
      </c>
      <c r="F332" s="24">
        <v>0</v>
      </c>
      <c r="G332" s="8">
        <v>0</v>
      </c>
      <c r="H332" s="8">
        <v>4</v>
      </c>
      <c r="I332" s="8">
        <v>0</v>
      </c>
      <c r="J332" s="8">
        <v>0</v>
      </c>
      <c r="K332" s="8">
        <v>0</v>
      </c>
      <c r="L332" s="8">
        <v>4</v>
      </c>
      <c r="M332" s="8"/>
      <c r="N332" s="8"/>
      <c r="O332" s="8" t="s">
        <v>2903</v>
      </c>
      <c r="P332" s="8" t="s">
        <v>2903</v>
      </c>
      <c r="Q332" s="8"/>
      <c r="R332" s="1" t="str">
        <f t="shared" si="0"/>
        <v>W2</v>
      </c>
      <c r="S332" s="50">
        <f t="shared" si="1"/>
        <v>45662</v>
      </c>
    </row>
    <row r="333" spans="1:19">
      <c r="A333" s="47"/>
      <c r="B333" s="24" t="s">
        <v>2893</v>
      </c>
      <c r="C333" s="8" t="s">
        <v>2897</v>
      </c>
      <c r="D333" s="8" t="s">
        <v>2890</v>
      </c>
      <c r="E333" s="8">
        <v>13</v>
      </c>
      <c r="F333" s="24">
        <v>3</v>
      </c>
      <c r="G333" s="8">
        <v>0</v>
      </c>
      <c r="H333" s="8">
        <v>11</v>
      </c>
      <c r="I333" s="8">
        <v>0</v>
      </c>
      <c r="J333" s="8">
        <v>0</v>
      </c>
      <c r="K333" s="8">
        <v>0</v>
      </c>
      <c r="L333" s="8">
        <v>11</v>
      </c>
      <c r="M333" s="8"/>
      <c r="N333" s="8"/>
      <c r="O333" s="8" t="s">
        <v>2903</v>
      </c>
      <c r="P333" s="8" t="s">
        <v>2903</v>
      </c>
      <c r="Q333" s="8"/>
      <c r="R333" s="1" t="str">
        <f t="shared" si="0"/>
        <v>W2</v>
      </c>
      <c r="S333" s="50">
        <f t="shared" si="1"/>
        <v>45662</v>
      </c>
    </row>
    <row r="334" spans="1:19">
      <c r="A334" s="47"/>
      <c r="B334" s="24" t="s">
        <v>2909</v>
      </c>
      <c r="C334" s="8" t="s">
        <v>2910</v>
      </c>
      <c r="D334" s="8" t="s">
        <v>2325</v>
      </c>
      <c r="E334" s="8">
        <v>13</v>
      </c>
      <c r="F334" s="24">
        <v>0</v>
      </c>
      <c r="G334" s="8">
        <v>0</v>
      </c>
      <c r="H334" s="8">
        <v>3</v>
      </c>
      <c r="I334" s="8">
        <v>0</v>
      </c>
      <c r="J334" s="8">
        <v>0</v>
      </c>
      <c r="K334" s="8">
        <v>0</v>
      </c>
      <c r="L334" s="8">
        <v>3</v>
      </c>
      <c r="M334" s="8"/>
      <c r="N334" s="8"/>
      <c r="O334" s="8" t="s">
        <v>436</v>
      </c>
      <c r="P334" s="8" t="s">
        <v>436</v>
      </c>
      <c r="Q334" s="8"/>
      <c r="R334" s="1" t="str">
        <f t="shared" si="0"/>
        <v>W2</v>
      </c>
      <c r="S334" s="50">
        <f t="shared" si="1"/>
        <v>45663</v>
      </c>
    </row>
    <row r="335" spans="1:19">
      <c r="A335" s="47"/>
      <c r="B335" s="24" t="s">
        <v>2909</v>
      </c>
      <c r="C335" s="8" t="s">
        <v>2911</v>
      </c>
      <c r="D335" s="8" t="s">
        <v>2675</v>
      </c>
      <c r="E335" s="8">
        <v>4</v>
      </c>
      <c r="F335" s="24">
        <v>0</v>
      </c>
      <c r="G335" s="8">
        <v>0</v>
      </c>
      <c r="H335" s="8">
        <v>2</v>
      </c>
      <c r="I335" s="8">
        <v>0</v>
      </c>
      <c r="J335" s="8">
        <v>0</v>
      </c>
      <c r="K335" s="8">
        <v>0</v>
      </c>
      <c r="L335" s="8">
        <v>2</v>
      </c>
      <c r="M335" s="8"/>
      <c r="N335" s="8"/>
      <c r="O335" s="8" t="s">
        <v>436</v>
      </c>
      <c r="P335" s="8" t="s">
        <v>436</v>
      </c>
      <c r="Q335" s="8"/>
      <c r="R335" s="1" t="str">
        <f t="shared" si="0"/>
        <v>W2</v>
      </c>
      <c r="S335" s="50">
        <f t="shared" si="1"/>
        <v>45663</v>
      </c>
    </row>
    <row r="336" spans="1:19">
      <c r="A336" s="47"/>
      <c r="B336" s="24" t="s">
        <v>2909</v>
      </c>
      <c r="C336" s="8" t="s">
        <v>2912</v>
      </c>
      <c r="D336" s="8" t="s">
        <v>2904</v>
      </c>
      <c r="E336" s="8">
        <v>13</v>
      </c>
      <c r="F336" s="24">
        <v>3</v>
      </c>
      <c r="G336" s="8">
        <v>0</v>
      </c>
      <c r="H336" s="8">
        <v>10</v>
      </c>
      <c r="I336" s="8">
        <v>0</v>
      </c>
      <c r="J336" s="8">
        <v>0</v>
      </c>
      <c r="K336" s="8">
        <v>0</v>
      </c>
      <c r="L336" s="8">
        <v>10</v>
      </c>
      <c r="M336" s="8"/>
      <c r="N336" s="8"/>
      <c r="O336" s="8" t="s">
        <v>436</v>
      </c>
      <c r="P336" s="8" t="s">
        <v>436</v>
      </c>
      <c r="Q336" s="8"/>
      <c r="R336" s="1" t="str">
        <f t="shared" si="0"/>
        <v>W2</v>
      </c>
      <c r="S336" s="50">
        <f t="shared" si="1"/>
        <v>45663</v>
      </c>
    </row>
    <row r="337" spans="1:19">
      <c r="A337" s="47"/>
      <c r="B337" s="24" t="s">
        <v>2909</v>
      </c>
      <c r="C337" s="8" t="s">
        <v>2913</v>
      </c>
      <c r="D337" s="8" t="s">
        <v>2905</v>
      </c>
      <c r="E337" s="8">
        <v>2</v>
      </c>
      <c r="F337" s="24">
        <v>0</v>
      </c>
      <c r="G337" s="8">
        <v>0</v>
      </c>
      <c r="H337" s="8">
        <v>0</v>
      </c>
      <c r="I337" s="8">
        <v>0</v>
      </c>
      <c r="J337" s="8">
        <v>0</v>
      </c>
      <c r="K337" s="8">
        <v>0</v>
      </c>
      <c r="L337" s="8">
        <v>0</v>
      </c>
      <c r="M337" s="8"/>
      <c r="N337" s="8"/>
      <c r="O337" s="8"/>
      <c r="P337" s="8"/>
      <c r="Q337" s="8"/>
      <c r="R337" s="1" t="str">
        <f t="shared" si="0"/>
        <v>W2</v>
      </c>
      <c r="S337" s="50">
        <f t="shared" si="1"/>
        <v>45663</v>
      </c>
    </row>
    <row r="338" spans="1:19">
      <c r="A338" s="47"/>
      <c r="B338" s="24" t="s">
        <v>2909</v>
      </c>
      <c r="C338" s="8" t="s">
        <v>2914</v>
      </c>
      <c r="D338" s="8" t="s">
        <v>2851</v>
      </c>
      <c r="E338" s="8">
        <v>13</v>
      </c>
      <c r="F338" s="24">
        <v>0</v>
      </c>
      <c r="G338" s="8">
        <v>0</v>
      </c>
      <c r="H338" s="8">
        <v>5</v>
      </c>
      <c r="I338" s="8">
        <v>0</v>
      </c>
      <c r="J338" s="8">
        <v>0</v>
      </c>
      <c r="K338" s="8">
        <v>0</v>
      </c>
      <c r="L338" s="8">
        <v>5</v>
      </c>
      <c r="M338" s="8" t="s">
        <v>436</v>
      </c>
      <c r="N338" s="8"/>
      <c r="O338" s="8" t="s">
        <v>436</v>
      </c>
      <c r="P338" s="8" t="s">
        <v>436</v>
      </c>
      <c r="Q338" s="8"/>
      <c r="R338" s="1" t="str">
        <f t="shared" si="0"/>
        <v>W2</v>
      </c>
      <c r="S338" s="50">
        <f t="shared" si="1"/>
        <v>45663</v>
      </c>
    </row>
    <row r="339" spans="1:19">
      <c r="A339" s="47"/>
      <c r="B339" s="24" t="s">
        <v>2909</v>
      </c>
      <c r="C339" s="26" t="s">
        <v>2915</v>
      </c>
      <c r="D339" s="8" t="s">
        <v>2785</v>
      </c>
      <c r="E339" s="8">
        <v>9</v>
      </c>
      <c r="F339" s="24">
        <v>0</v>
      </c>
      <c r="G339" s="8">
        <v>0</v>
      </c>
      <c r="H339" s="8">
        <v>5</v>
      </c>
      <c r="I339" s="8">
        <v>0</v>
      </c>
      <c r="J339" s="8">
        <v>0</v>
      </c>
      <c r="K339" s="8">
        <v>0</v>
      </c>
      <c r="L339" s="8">
        <v>5</v>
      </c>
      <c r="M339" s="8"/>
      <c r="N339" s="8"/>
      <c r="O339" s="8" t="s">
        <v>436</v>
      </c>
      <c r="P339" s="8" t="s">
        <v>436</v>
      </c>
      <c r="Q339" s="8"/>
      <c r="R339" s="1" t="str">
        <f t="shared" si="0"/>
        <v>W2</v>
      </c>
      <c r="S339" s="50">
        <f t="shared" si="1"/>
        <v>45663</v>
      </c>
    </row>
    <row r="340" spans="1:19">
      <c r="A340" s="47"/>
      <c r="B340" s="24" t="s">
        <v>2909</v>
      </c>
      <c r="C340" s="8" t="s">
        <v>2916</v>
      </c>
      <c r="D340" s="8" t="s">
        <v>2808</v>
      </c>
      <c r="E340" s="8">
        <v>6</v>
      </c>
      <c r="F340" s="24">
        <v>0</v>
      </c>
      <c r="G340" s="8">
        <v>0</v>
      </c>
      <c r="H340" s="8">
        <v>0</v>
      </c>
      <c r="I340" s="8">
        <v>0</v>
      </c>
      <c r="J340" s="8">
        <v>0</v>
      </c>
      <c r="K340" s="8">
        <v>0</v>
      </c>
      <c r="L340" s="8">
        <v>0</v>
      </c>
      <c r="M340" s="8"/>
      <c r="N340" s="8"/>
      <c r="O340" s="8"/>
      <c r="P340" s="8"/>
      <c r="Q340" s="8"/>
      <c r="R340" s="1" t="str">
        <f t="shared" si="0"/>
        <v>W2</v>
      </c>
      <c r="S340" s="50">
        <f t="shared" si="1"/>
        <v>45663</v>
      </c>
    </row>
    <row r="341" spans="1:19">
      <c r="A341" s="47"/>
      <c r="B341" s="24" t="s">
        <v>2909</v>
      </c>
      <c r="C341" s="8" t="s">
        <v>2912</v>
      </c>
      <c r="D341" s="8" t="s">
        <v>2906</v>
      </c>
      <c r="E341" s="8">
        <v>13</v>
      </c>
      <c r="F341" s="24">
        <v>0</v>
      </c>
      <c r="G341" s="8">
        <v>0</v>
      </c>
      <c r="H341" s="8">
        <v>0</v>
      </c>
      <c r="I341" s="8">
        <v>0</v>
      </c>
      <c r="J341" s="8">
        <v>0</v>
      </c>
      <c r="K341" s="8">
        <v>0</v>
      </c>
      <c r="L341" s="8">
        <v>0</v>
      </c>
      <c r="M341" s="8"/>
      <c r="N341" s="8"/>
      <c r="O341" s="8"/>
      <c r="P341" s="8"/>
      <c r="Q341" s="8"/>
      <c r="R341" s="1" t="str">
        <f t="shared" si="0"/>
        <v>W2</v>
      </c>
      <c r="S341" s="50">
        <f t="shared" si="1"/>
        <v>45663</v>
      </c>
    </row>
    <row r="342" spans="1:19">
      <c r="A342" s="47"/>
      <c r="B342" s="24" t="s">
        <v>2909</v>
      </c>
      <c r="C342" s="8" t="s">
        <v>2917</v>
      </c>
      <c r="D342" s="8" t="s">
        <v>2907</v>
      </c>
      <c r="E342" s="8">
        <v>1</v>
      </c>
      <c r="F342" s="24">
        <v>0</v>
      </c>
      <c r="G342" s="8">
        <v>0</v>
      </c>
      <c r="H342" s="8">
        <v>0</v>
      </c>
      <c r="I342" s="8">
        <v>0</v>
      </c>
      <c r="J342" s="8">
        <v>0</v>
      </c>
      <c r="K342" s="8">
        <v>0</v>
      </c>
      <c r="L342" s="8">
        <v>0</v>
      </c>
      <c r="M342" s="8"/>
      <c r="N342" s="8"/>
      <c r="O342" s="8"/>
      <c r="P342" s="8"/>
      <c r="Q342" s="8"/>
      <c r="R342" s="1" t="str">
        <f t="shared" si="0"/>
        <v>W2</v>
      </c>
      <c r="S342" s="50">
        <f t="shared" si="1"/>
        <v>45663</v>
      </c>
    </row>
    <row r="343" spans="1:19">
      <c r="A343" s="47"/>
      <c r="B343" s="24" t="s">
        <v>2909</v>
      </c>
      <c r="C343" s="8" t="s">
        <v>2918</v>
      </c>
      <c r="D343" s="8" t="s">
        <v>2807</v>
      </c>
      <c r="E343" s="8">
        <v>1</v>
      </c>
      <c r="F343" s="24">
        <v>0</v>
      </c>
      <c r="G343" s="8">
        <v>0</v>
      </c>
      <c r="H343" s="8">
        <v>0</v>
      </c>
      <c r="I343" s="8">
        <v>0</v>
      </c>
      <c r="J343" s="8">
        <v>0</v>
      </c>
      <c r="K343" s="8">
        <v>0</v>
      </c>
      <c r="L343" s="8">
        <v>0</v>
      </c>
      <c r="M343" s="8"/>
      <c r="N343" s="8"/>
      <c r="O343" s="8"/>
      <c r="P343" s="8"/>
      <c r="Q343" s="8"/>
      <c r="R343" s="1" t="str">
        <f t="shared" si="0"/>
        <v>W2</v>
      </c>
      <c r="S343" s="50">
        <f t="shared" si="1"/>
        <v>45663</v>
      </c>
    </row>
    <row r="344" spans="1:19">
      <c r="A344" s="47"/>
      <c r="B344" s="24" t="s">
        <v>2923</v>
      </c>
      <c r="C344" s="8" t="s">
        <v>2924</v>
      </c>
      <c r="D344" s="8" t="s">
        <v>2545</v>
      </c>
      <c r="E344" s="8">
        <v>6</v>
      </c>
      <c r="F344" s="24">
        <v>0</v>
      </c>
      <c r="G344" s="8">
        <v>0</v>
      </c>
      <c r="H344" s="8">
        <v>0</v>
      </c>
      <c r="I344" s="8">
        <v>0</v>
      </c>
      <c r="J344" s="8">
        <v>0</v>
      </c>
      <c r="K344" s="8">
        <v>0</v>
      </c>
      <c r="L344" s="8">
        <v>0</v>
      </c>
      <c r="M344" s="8"/>
      <c r="N344" s="8"/>
      <c r="O344" s="8"/>
      <c r="P344" s="8"/>
      <c r="R344" s="1" t="str">
        <f t="shared" si="0"/>
        <v>W2</v>
      </c>
      <c r="S344" s="50">
        <f t="shared" si="1"/>
        <v>45664</v>
      </c>
    </row>
    <row r="345" spans="1:19">
      <c r="A345" s="47"/>
      <c r="B345" s="24" t="s">
        <v>2923</v>
      </c>
      <c r="C345" s="8" t="s">
        <v>2925</v>
      </c>
      <c r="D345" s="8" t="s">
        <v>2396</v>
      </c>
      <c r="E345" s="8">
        <v>9</v>
      </c>
      <c r="F345" s="24">
        <v>0</v>
      </c>
      <c r="G345" s="8">
        <v>0</v>
      </c>
      <c r="H345" s="8">
        <v>3</v>
      </c>
      <c r="I345" s="8">
        <v>0</v>
      </c>
      <c r="J345" s="8">
        <v>0</v>
      </c>
      <c r="K345" s="8">
        <v>0</v>
      </c>
      <c r="L345" s="8">
        <v>3</v>
      </c>
      <c r="M345" s="8" t="s">
        <v>436</v>
      </c>
      <c r="N345" s="8" t="s">
        <v>436</v>
      </c>
      <c r="O345" s="8" t="s">
        <v>436</v>
      </c>
      <c r="P345" s="8" t="s">
        <v>436</v>
      </c>
      <c r="R345" s="1" t="str">
        <f t="shared" si="0"/>
        <v>W2</v>
      </c>
      <c r="S345" s="50">
        <f t="shared" si="1"/>
        <v>45664</v>
      </c>
    </row>
    <row r="346" spans="1:19">
      <c r="A346" s="47"/>
      <c r="B346" s="24" t="s">
        <v>2923</v>
      </c>
      <c r="C346" s="8" t="s">
        <v>2926</v>
      </c>
      <c r="D346" s="8" t="s">
        <v>2922</v>
      </c>
      <c r="E346" s="8">
        <v>13</v>
      </c>
      <c r="F346" s="24">
        <v>0</v>
      </c>
      <c r="G346" s="8">
        <v>0</v>
      </c>
      <c r="H346" s="8">
        <v>5</v>
      </c>
      <c r="I346" s="8">
        <v>0</v>
      </c>
      <c r="J346" s="8">
        <v>0</v>
      </c>
      <c r="K346" s="8">
        <v>0</v>
      </c>
      <c r="L346" s="8">
        <v>5</v>
      </c>
      <c r="M346" s="8"/>
      <c r="N346" s="8"/>
      <c r="O346" s="8" t="s">
        <v>436</v>
      </c>
      <c r="P346" s="8" t="s">
        <v>436</v>
      </c>
      <c r="R346" s="1" t="str">
        <f t="shared" si="0"/>
        <v>W2</v>
      </c>
      <c r="S346" s="50">
        <f t="shared" si="1"/>
        <v>45664</v>
      </c>
    </row>
    <row r="347" spans="1:19">
      <c r="A347" s="47"/>
      <c r="B347" s="24" t="s">
        <v>2923</v>
      </c>
      <c r="C347" s="8" t="s">
        <v>2925</v>
      </c>
      <c r="D347" s="8" t="s">
        <v>2839</v>
      </c>
      <c r="E347" s="8">
        <v>3</v>
      </c>
      <c r="F347" s="24">
        <v>0</v>
      </c>
      <c r="G347" s="8">
        <v>0</v>
      </c>
      <c r="H347" s="8">
        <v>1</v>
      </c>
      <c r="I347" s="8">
        <v>0</v>
      </c>
      <c r="J347" s="8">
        <v>0</v>
      </c>
      <c r="K347" s="8">
        <v>0</v>
      </c>
      <c r="L347" s="8">
        <v>1</v>
      </c>
      <c r="M347" s="8"/>
      <c r="N347" s="8"/>
      <c r="O347" s="8" t="s">
        <v>436</v>
      </c>
      <c r="P347" s="8" t="s">
        <v>436</v>
      </c>
      <c r="R347" s="1" t="str">
        <f t="shared" si="0"/>
        <v>W2</v>
      </c>
      <c r="S347" s="50">
        <f t="shared" si="1"/>
        <v>45664</v>
      </c>
    </row>
    <row r="348" spans="1:19">
      <c r="A348" s="47"/>
      <c r="B348" s="24" t="s">
        <v>2923</v>
      </c>
      <c r="C348" s="8" t="s">
        <v>2927</v>
      </c>
      <c r="D348" s="8" t="s">
        <v>2850</v>
      </c>
      <c r="E348" s="8">
        <v>2</v>
      </c>
      <c r="F348" s="24">
        <v>0</v>
      </c>
      <c r="G348" s="8">
        <v>0</v>
      </c>
      <c r="H348" s="8">
        <v>0</v>
      </c>
      <c r="I348" s="8">
        <v>0</v>
      </c>
      <c r="J348" s="8">
        <v>0</v>
      </c>
      <c r="K348" s="8">
        <v>0</v>
      </c>
      <c r="L348" s="8">
        <v>0</v>
      </c>
      <c r="M348" s="8"/>
      <c r="N348" s="8"/>
      <c r="O348" s="8"/>
      <c r="P348" s="8"/>
      <c r="R348" s="1" t="str">
        <f t="shared" si="0"/>
        <v>W2</v>
      </c>
      <c r="S348" s="50">
        <f t="shared" si="1"/>
        <v>45664</v>
      </c>
    </row>
    <row r="349" spans="1:19">
      <c r="A349" s="47"/>
      <c r="B349" s="24" t="s">
        <v>2923</v>
      </c>
      <c r="C349" s="8" t="s">
        <v>2928</v>
      </c>
      <c r="D349" s="8" t="s">
        <v>2715</v>
      </c>
      <c r="E349" s="8">
        <v>13</v>
      </c>
      <c r="F349" s="24">
        <v>0</v>
      </c>
      <c r="G349" s="8">
        <v>0</v>
      </c>
      <c r="H349" s="8">
        <v>5</v>
      </c>
      <c r="I349" s="8">
        <v>0</v>
      </c>
      <c r="J349" s="8">
        <v>0</v>
      </c>
      <c r="K349" s="8">
        <v>0</v>
      </c>
      <c r="L349" s="8">
        <v>5</v>
      </c>
      <c r="M349" s="8"/>
      <c r="N349" s="8"/>
      <c r="O349" s="8" t="s">
        <v>436</v>
      </c>
      <c r="P349" s="8" t="s">
        <v>436</v>
      </c>
      <c r="R349" s="1" t="str">
        <f t="shared" si="0"/>
        <v>W2</v>
      </c>
      <c r="S349" s="50">
        <f t="shared" si="1"/>
        <v>45664</v>
      </c>
    </row>
    <row r="350" spans="1:19">
      <c r="A350" s="47"/>
      <c r="B350" s="24" t="s">
        <v>2923</v>
      </c>
      <c r="C350" s="8" t="s">
        <v>2927</v>
      </c>
      <c r="D350" s="8" t="s">
        <v>2838</v>
      </c>
      <c r="E350" s="8">
        <v>13</v>
      </c>
      <c r="F350" s="24">
        <v>0</v>
      </c>
      <c r="G350" s="8">
        <v>0</v>
      </c>
      <c r="H350" s="8">
        <v>7</v>
      </c>
      <c r="I350" s="8">
        <v>0</v>
      </c>
      <c r="J350" s="8">
        <v>0</v>
      </c>
      <c r="K350" s="8">
        <v>0</v>
      </c>
      <c r="L350" s="8">
        <v>7</v>
      </c>
      <c r="M350" s="8"/>
      <c r="N350" s="8"/>
      <c r="O350" s="8"/>
      <c r="P350" s="8"/>
      <c r="R350" s="1" t="str">
        <f t="shared" si="0"/>
        <v>W2</v>
      </c>
      <c r="S350" s="50">
        <f t="shared" si="1"/>
        <v>45664</v>
      </c>
    </row>
    <row r="351" spans="1:19">
      <c r="A351" s="47"/>
      <c r="B351" s="24" t="s">
        <v>2931</v>
      </c>
      <c r="C351" s="8" t="s">
        <v>2930</v>
      </c>
      <c r="D351" s="8" t="s">
        <v>2929</v>
      </c>
      <c r="E351" s="8">
        <v>2</v>
      </c>
      <c r="F351" s="8">
        <v>2</v>
      </c>
      <c r="G351" s="8">
        <v>0</v>
      </c>
      <c r="H351" s="8">
        <v>0</v>
      </c>
      <c r="I351" s="8">
        <v>0</v>
      </c>
      <c r="J351" s="8">
        <v>0</v>
      </c>
      <c r="K351" s="8">
        <v>0</v>
      </c>
      <c r="L351" s="8">
        <v>0</v>
      </c>
      <c r="M351" s="8"/>
      <c r="N351" s="8"/>
      <c r="O351" s="8"/>
      <c r="P351" s="8"/>
      <c r="R351" s="1" t="str">
        <f t="shared" si="0"/>
        <v>W2</v>
      </c>
      <c r="S351" s="50">
        <f t="shared" si="1"/>
        <v>45664</v>
      </c>
    </row>
    <row r="352" spans="1:19">
      <c r="A352" s="47"/>
      <c r="B352" s="24" t="s">
        <v>2935</v>
      </c>
      <c r="C352" s="8" t="s">
        <v>2936</v>
      </c>
      <c r="D352" s="8" t="s">
        <v>2932</v>
      </c>
      <c r="E352" s="8">
        <v>4</v>
      </c>
      <c r="F352" s="24">
        <v>0</v>
      </c>
      <c r="G352" s="8">
        <v>0</v>
      </c>
      <c r="H352" s="8">
        <v>1</v>
      </c>
      <c r="I352" s="8">
        <v>0</v>
      </c>
      <c r="J352" s="8">
        <v>0</v>
      </c>
      <c r="K352" s="8">
        <v>0</v>
      </c>
      <c r="L352" s="8">
        <v>1</v>
      </c>
      <c r="M352" s="8"/>
      <c r="N352" s="8"/>
      <c r="O352" s="8" t="s">
        <v>436</v>
      </c>
      <c r="P352" s="8" t="s">
        <v>436</v>
      </c>
      <c r="R352" s="1" t="str">
        <f t="shared" si="0"/>
        <v>W2</v>
      </c>
      <c r="S352" s="50">
        <f t="shared" si="1"/>
        <v>45665</v>
      </c>
    </row>
    <row r="353" spans="1:21">
      <c r="A353" s="47"/>
      <c r="B353" s="24" t="s">
        <v>2935</v>
      </c>
      <c r="C353" s="8" t="s">
        <v>2937</v>
      </c>
      <c r="D353" s="8" t="s">
        <v>2710</v>
      </c>
      <c r="E353" s="8">
        <v>13</v>
      </c>
      <c r="F353" s="24">
        <v>0</v>
      </c>
      <c r="G353" s="8">
        <v>0</v>
      </c>
      <c r="H353" s="8">
        <v>3</v>
      </c>
      <c r="I353" s="8">
        <v>0</v>
      </c>
      <c r="J353" s="8">
        <v>0</v>
      </c>
      <c r="K353" s="8">
        <v>0</v>
      </c>
      <c r="L353" s="8">
        <v>3</v>
      </c>
      <c r="M353" s="8"/>
      <c r="N353" s="8"/>
      <c r="O353" s="8" t="s">
        <v>436</v>
      </c>
      <c r="P353" s="8" t="s">
        <v>436</v>
      </c>
      <c r="R353" s="1" t="str">
        <f t="shared" si="0"/>
        <v>W2</v>
      </c>
      <c r="S353" s="50">
        <f t="shared" si="1"/>
        <v>45665</v>
      </c>
    </row>
    <row r="354" spans="1:21">
      <c r="A354" s="47"/>
      <c r="B354" s="24" t="s">
        <v>2935</v>
      </c>
      <c r="C354" s="8" t="s">
        <v>2938</v>
      </c>
      <c r="D354" s="8" t="s">
        <v>2385</v>
      </c>
      <c r="E354" s="8">
        <v>10</v>
      </c>
      <c r="F354" s="24">
        <v>0</v>
      </c>
      <c r="G354" s="8">
        <v>0</v>
      </c>
      <c r="H354" s="8">
        <v>0</v>
      </c>
      <c r="I354" s="8">
        <v>0</v>
      </c>
      <c r="J354" s="8">
        <v>0</v>
      </c>
      <c r="K354" s="8">
        <v>0</v>
      </c>
      <c r="L354" s="8">
        <v>0</v>
      </c>
      <c r="M354" s="8"/>
      <c r="N354" s="8"/>
      <c r="O354" s="8"/>
      <c r="P354" s="8"/>
      <c r="R354" s="1" t="str">
        <f t="shared" si="0"/>
        <v>W2</v>
      </c>
      <c r="S354" s="50">
        <f t="shared" si="1"/>
        <v>45665</v>
      </c>
      <c r="U354" s="31"/>
    </row>
    <row r="355" spans="1:21">
      <c r="A355" s="47"/>
      <c r="B355" s="24" t="s">
        <v>2935</v>
      </c>
      <c r="C355" s="8" t="s">
        <v>2939</v>
      </c>
      <c r="D355" s="8" t="s">
        <v>2541</v>
      </c>
      <c r="E355" s="8">
        <v>13</v>
      </c>
      <c r="F355" s="24">
        <v>0</v>
      </c>
      <c r="G355" s="8">
        <v>0</v>
      </c>
      <c r="H355" s="8">
        <v>0</v>
      </c>
      <c r="I355" s="8">
        <v>0</v>
      </c>
      <c r="J355" s="8">
        <v>0</v>
      </c>
      <c r="K355" s="8">
        <v>0</v>
      </c>
      <c r="L355" s="8">
        <v>0</v>
      </c>
      <c r="M355" s="8"/>
      <c r="N355" s="8"/>
      <c r="O355" s="8"/>
      <c r="P355" s="8"/>
      <c r="R355" s="1" t="str">
        <f t="shared" si="0"/>
        <v>W2</v>
      </c>
      <c r="S355" s="50">
        <f t="shared" si="1"/>
        <v>45665</v>
      </c>
    </row>
    <row r="356" spans="1:21">
      <c r="A356" s="47"/>
      <c r="B356" s="24" t="s">
        <v>2935</v>
      </c>
      <c r="C356" s="8" t="s">
        <v>2940</v>
      </c>
      <c r="D356" s="8" t="s">
        <v>2933</v>
      </c>
      <c r="E356" s="8">
        <v>13</v>
      </c>
      <c r="F356" s="24">
        <v>0</v>
      </c>
      <c r="G356" s="8">
        <v>0</v>
      </c>
      <c r="H356" s="8">
        <v>1</v>
      </c>
      <c r="I356" s="8">
        <v>0</v>
      </c>
      <c r="J356" s="8">
        <v>1</v>
      </c>
      <c r="K356" s="8">
        <v>0</v>
      </c>
      <c r="L356" s="8">
        <v>2</v>
      </c>
      <c r="M356" s="8" t="s">
        <v>436</v>
      </c>
      <c r="N356" s="8"/>
      <c r="O356" s="8" t="s">
        <v>436</v>
      </c>
      <c r="P356" s="8" t="s">
        <v>436</v>
      </c>
      <c r="R356" s="1" t="str">
        <f t="shared" si="0"/>
        <v>W2</v>
      </c>
      <c r="S356" s="50">
        <f t="shared" si="1"/>
        <v>45665</v>
      </c>
    </row>
    <row r="357" spans="1:21">
      <c r="A357" s="47"/>
      <c r="B357" s="24" t="s">
        <v>2948</v>
      </c>
      <c r="C357" s="8" t="s">
        <v>2951</v>
      </c>
      <c r="D357" s="8" t="s">
        <v>2709</v>
      </c>
      <c r="E357" s="8">
        <v>11</v>
      </c>
      <c r="F357" s="24">
        <v>0</v>
      </c>
      <c r="G357" s="8">
        <v>0</v>
      </c>
      <c r="H357" s="8">
        <v>0</v>
      </c>
      <c r="I357" s="8">
        <v>0</v>
      </c>
      <c r="J357" s="8">
        <v>0</v>
      </c>
      <c r="K357" s="8">
        <v>0</v>
      </c>
      <c r="L357" s="8">
        <v>0</v>
      </c>
      <c r="M357" s="8"/>
      <c r="N357" s="8"/>
      <c r="O357" s="8"/>
      <c r="P357" s="8"/>
      <c r="R357" s="1" t="str">
        <f t="shared" ref="R357:R420" si="2">"W" &amp;WEEKNUM(S357)</f>
        <v>W2</v>
      </c>
      <c r="S357" s="50">
        <f t="shared" ref="S357:S420" si="3">DATE(2025, LEFT(B357,2), RIGHT(B357,2))</f>
        <v>45666</v>
      </c>
    </row>
    <row r="358" spans="1:21">
      <c r="A358" s="47"/>
      <c r="B358" s="24" t="s">
        <v>2948</v>
      </c>
      <c r="C358" s="8" t="s">
        <v>2952</v>
      </c>
      <c r="D358" s="8" t="s">
        <v>2713</v>
      </c>
      <c r="E358" s="8">
        <v>3</v>
      </c>
      <c r="F358" s="24">
        <v>0</v>
      </c>
      <c r="G358" s="8">
        <v>0</v>
      </c>
      <c r="H358" s="8">
        <v>0</v>
      </c>
      <c r="I358" s="8">
        <v>0</v>
      </c>
      <c r="J358" s="8">
        <v>0</v>
      </c>
      <c r="K358" s="8">
        <v>0</v>
      </c>
      <c r="L358" s="8">
        <v>0</v>
      </c>
      <c r="M358" s="8"/>
      <c r="N358" s="8"/>
      <c r="O358" s="8"/>
      <c r="P358" s="8"/>
      <c r="R358" s="1" t="str">
        <f t="shared" si="2"/>
        <v>W2</v>
      </c>
      <c r="S358" s="50">
        <f t="shared" si="3"/>
        <v>45666</v>
      </c>
    </row>
    <row r="359" spans="1:21">
      <c r="A359" s="47"/>
      <c r="B359" s="24" t="s">
        <v>2948</v>
      </c>
      <c r="C359" s="8" t="s">
        <v>2949</v>
      </c>
      <c r="D359" s="8" t="s">
        <v>2775</v>
      </c>
      <c r="E359" s="8">
        <v>1</v>
      </c>
      <c r="F359" s="24">
        <v>0</v>
      </c>
      <c r="G359" s="8">
        <v>0</v>
      </c>
      <c r="H359" s="8">
        <v>0</v>
      </c>
      <c r="I359" s="8">
        <v>0</v>
      </c>
      <c r="J359" s="8">
        <v>0</v>
      </c>
      <c r="K359" s="8">
        <v>0</v>
      </c>
      <c r="L359" s="8">
        <v>0</v>
      </c>
      <c r="M359" s="8"/>
      <c r="N359" s="8"/>
      <c r="O359" s="8"/>
      <c r="P359" s="8"/>
      <c r="R359" s="1" t="str">
        <f t="shared" si="2"/>
        <v>W2</v>
      </c>
      <c r="S359" s="50">
        <f t="shared" si="3"/>
        <v>45666</v>
      </c>
    </row>
    <row r="360" spans="1:21">
      <c r="A360" s="47"/>
      <c r="B360" s="24" t="s">
        <v>2948</v>
      </c>
      <c r="C360" s="8" t="s">
        <v>2950</v>
      </c>
      <c r="D360" s="8" t="s">
        <v>2947</v>
      </c>
      <c r="E360" s="8">
        <v>1</v>
      </c>
      <c r="F360" s="24">
        <v>0</v>
      </c>
      <c r="G360" s="8">
        <v>0</v>
      </c>
      <c r="H360" s="8">
        <v>0</v>
      </c>
      <c r="I360" s="8">
        <v>0</v>
      </c>
      <c r="J360" s="8">
        <v>0</v>
      </c>
      <c r="K360" s="8">
        <v>0</v>
      </c>
      <c r="L360" s="8">
        <v>0</v>
      </c>
      <c r="M360" s="8"/>
      <c r="N360" s="8"/>
      <c r="O360" s="8"/>
      <c r="P360" s="8"/>
      <c r="R360" s="1" t="str">
        <f t="shared" si="2"/>
        <v>W2</v>
      </c>
      <c r="S360" s="50">
        <f t="shared" si="3"/>
        <v>45666</v>
      </c>
    </row>
    <row r="361" spans="1:21">
      <c r="A361" s="47"/>
      <c r="B361" s="24" t="s">
        <v>2948</v>
      </c>
      <c r="C361" s="8" t="s">
        <v>2949</v>
      </c>
      <c r="D361" s="8" t="s">
        <v>2840</v>
      </c>
      <c r="E361" s="8">
        <v>13</v>
      </c>
      <c r="F361" s="24">
        <v>0</v>
      </c>
      <c r="G361" s="8">
        <v>0</v>
      </c>
      <c r="H361" s="8">
        <v>2</v>
      </c>
      <c r="I361" s="8">
        <v>0</v>
      </c>
      <c r="J361" s="8">
        <v>0</v>
      </c>
      <c r="K361" s="8">
        <v>0</v>
      </c>
      <c r="L361" s="8">
        <v>2</v>
      </c>
      <c r="M361" s="8"/>
      <c r="N361" s="8"/>
      <c r="O361" s="8" t="s">
        <v>436</v>
      </c>
      <c r="P361" s="8" t="s">
        <v>436</v>
      </c>
      <c r="R361" s="1" t="str">
        <f t="shared" si="2"/>
        <v>W2</v>
      </c>
      <c r="S361" s="50">
        <f t="shared" si="3"/>
        <v>45666</v>
      </c>
    </row>
    <row r="362" spans="1:21">
      <c r="A362" s="47"/>
      <c r="B362" s="24" t="s">
        <v>2948</v>
      </c>
      <c r="C362" s="8" t="s">
        <v>2953</v>
      </c>
      <c r="D362" s="8" t="s">
        <v>2945</v>
      </c>
      <c r="E362" s="8">
        <v>13</v>
      </c>
      <c r="F362" s="24">
        <v>0</v>
      </c>
      <c r="G362" s="8">
        <v>0</v>
      </c>
      <c r="H362" s="8">
        <v>6</v>
      </c>
      <c r="I362" s="8">
        <v>0</v>
      </c>
      <c r="J362" s="8">
        <v>0</v>
      </c>
      <c r="K362" s="8">
        <v>0</v>
      </c>
      <c r="L362" s="8">
        <v>6</v>
      </c>
      <c r="M362" s="8" t="s">
        <v>436</v>
      </c>
      <c r="N362" s="8" t="s">
        <v>436</v>
      </c>
      <c r="O362" s="8" t="s">
        <v>436</v>
      </c>
      <c r="P362" s="8" t="s">
        <v>436</v>
      </c>
      <c r="R362" s="1" t="str">
        <f t="shared" si="2"/>
        <v>W2</v>
      </c>
      <c r="S362" s="50">
        <f t="shared" si="3"/>
        <v>45666</v>
      </c>
    </row>
    <row r="363" spans="1:21">
      <c r="A363" s="47"/>
      <c r="B363" s="24" t="s">
        <v>2948</v>
      </c>
      <c r="C363" s="8" t="s">
        <v>2954</v>
      </c>
      <c r="D363" s="8" t="s">
        <v>2946</v>
      </c>
      <c r="E363" s="8">
        <v>13</v>
      </c>
      <c r="F363" s="24">
        <v>10</v>
      </c>
      <c r="G363" s="8">
        <v>0</v>
      </c>
      <c r="H363" s="8">
        <v>48</v>
      </c>
      <c r="I363" s="8">
        <v>0</v>
      </c>
      <c r="J363" s="8">
        <v>0</v>
      </c>
      <c r="K363" s="8">
        <v>0</v>
      </c>
      <c r="L363" s="8">
        <v>48</v>
      </c>
      <c r="M363" s="8"/>
      <c r="N363" s="8"/>
      <c r="O363" s="8" t="s">
        <v>436</v>
      </c>
      <c r="P363" s="8" t="s">
        <v>436</v>
      </c>
      <c r="R363" s="1" t="str">
        <f t="shared" si="2"/>
        <v>W2</v>
      </c>
      <c r="S363" s="50">
        <f t="shared" si="3"/>
        <v>45666</v>
      </c>
    </row>
    <row r="364" spans="1:21">
      <c r="A364" s="47"/>
      <c r="B364" s="24" t="s">
        <v>2963</v>
      </c>
      <c r="C364" s="24" t="s">
        <v>2966</v>
      </c>
      <c r="D364" s="24" t="s">
        <v>2959</v>
      </c>
      <c r="E364" s="24">
        <v>11</v>
      </c>
      <c r="F364" s="24">
        <v>0</v>
      </c>
      <c r="G364" s="24">
        <v>0</v>
      </c>
      <c r="H364" s="24">
        <v>1</v>
      </c>
      <c r="I364" s="24">
        <v>0</v>
      </c>
      <c r="J364" s="24">
        <v>0</v>
      </c>
      <c r="K364" s="24">
        <v>0</v>
      </c>
      <c r="L364" s="24">
        <v>1</v>
      </c>
      <c r="M364" s="24"/>
      <c r="N364" s="18"/>
      <c r="O364" s="18" t="s">
        <v>2974</v>
      </c>
      <c r="P364" s="18" t="s">
        <v>2975</v>
      </c>
      <c r="R364" s="1" t="str">
        <f t="shared" si="2"/>
        <v>W2</v>
      </c>
      <c r="S364" s="50">
        <f t="shared" si="3"/>
        <v>45667</v>
      </c>
    </row>
    <row r="365" spans="1:21">
      <c r="A365" s="47"/>
      <c r="B365" s="24" t="s">
        <v>2963</v>
      </c>
      <c r="C365" s="24" t="s">
        <v>2967</v>
      </c>
      <c r="D365" s="24" t="s">
        <v>2714</v>
      </c>
      <c r="E365" s="24">
        <v>13</v>
      </c>
      <c r="F365" s="24">
        <v>0</v>
      </c>
      <c r="G365" s="24">
        <v>0</v>
      </c>
      <c r="H365" s="24">
        <v>3</v>
      </c>
      <c r="I365" s="24">
        <v>0</v>
      </c>
      <c r="J365" s="24">
        <v>0</v>
      </c>
      <c r="K365" s="24">
        <v>0</v>
      </c>
      <c r="L365" s="24">
        <v>3</v>
      </c>
      <c r="M365" s="24"/>
      <c r="N365" s="18"/>
      <c r="O365" s="18" t="s">
        <v>2976</v>
      </c>
      <c r="P365" s="18" t="s">
        <v>2976</v>
      </c>
      <c r="R365" s="1" t="str">
        <f t="shared" si="2"/>
        <v>W2</v>
      </c>
      <c r="S365" s="50">
        <f t="shared" si="3"/>
        <v>45667</v>
      </c>
    </row>
    <row r="366" spans="1:21">
      <c r="A366" s="47"/>
      <c r="B366" s="24" t="s">
        <v>2963</v>
      </c>
      <c r="C366" s="24" t="s">
        <v>2968</v>
      </c>
      <c r="D366" s="24" t="s">
        <v>2724</v>
      </c>
      <c r="E366" s="24">
        <v>8</v>
      </c>
      <c r="F366" s="24">
        <v>0</v>
      </c>
      <c r="G366" s="24">
        <v>0</v>
      </c>
      <c r="H366" s="24">
        <v>0</v>
      </c>
      <c r="I366" s="24">
        <v>0</v>
      </c>
      <c r="J366" s="24">
        <v>0</v>
      </c>
      <c r="K366" s="24">
        <v>0</v>
      </c>
      <c r="L366" s="24">
        <v>0</v>
      </c>
      <c r="M366" s="24"/>
      <c r="N366" s="18"/>
      <c r="O366" s="18"/>
      <c r="P366" s="18"/>
      <c r="R366" s="1" t="str">
        <f t="shared" si="2"/>
        <v>W2</v>
      </c>
      <c r="S366" s="50">
        <f t="shared" si="3"/>
        <v>45667</v>
      </c>
    </row>
    <row r="367" spans="1:21">
      <c r="A367" s="47"/>
      <c r="B367" s="24" t="s">
        <v>2963</v>
      </c>
      <c r="C367" s="24" t="s">
        <v>2970</v>
      </c>
      <c r="D367" s="24" t="s">
        <v>2960</v>
      </c>
      <c r="E367" s="24">
        <v>3</v>
      </c>
      <c r="F367" s="24">
        <v>0</v>
      </c>
      <c r="G367" s="24">
        <v>0</v>
      </c>
      <c r="H367" s="24">
        <v>0</v>
      </c>
      <c r="I367" s="24">
        <v>0</v>
      </c>
      <c r="J367" s="24">
        <v>0</v>
      </c>
      <c r="K367" s="24">
        <v>0</v>
      </c>
      <c r="L367" s="24">
        <v>0</v>
      </c>
      <c r="M367" s="24"/>
      <c r="N367" s="18"/>
      <c r="O367" s="18"/>
      <c r="P367" s="18"/>
      <c r="R367" s="1" t="str">
        <f t="shared" si="2"/>
        <v>W2</v>
      </c>
      <c r="S367" s="50">
        <f t="shared" si="3"/>
        <v>45667</v>
      </c>
    </row>
    <row r="368" spans="1:21">
      <c r="A368" s="47"/>
      <c r="B368" s="24" t="s">
        <v>2963</v>
      </c>
      <c r="C368" s="24" t="s">
        <v>2970</v>
      </c>
      <c r="D368" s="24" t="s">
        <v>2841</v>
      </c>
      <c r="E368" s="24">
        <v>13</v>
      </c>
      <c r="F368" s="24">
        <v>0</v>
      </c>
      <c r="G368" s="24">
        <v>0</v>
      </c>
      <c r="H368" s="24">
        <v>1</v>
      </c>
      <c r="I368" s="24">
        <v>0</v>
      </c>
      <c r="J368" s="24">
        <v>0</v>
      </c>
      <c r="K368" s="24">
        <v>0</v>
      </c>
      <c r="L368" s="24">
        <v>1</v>
      </c>
      <c r="M368" s="24"/>
      <c r="N368" s="18"/>
      <c r="O368" s="18" t="s">
        <v>2976</v>
      </c>
      <c r="P368" s="18" t="s">
        <v>2976</v>
      </c>
      <c r="R368" s="1" t="str">
        <f t="shared" si="2"/>
        <v>W2</v>
      </c>
      <c r="S368" s="50">
        <f t="shared" si="3"/>
        <v>45667</v>
      </c>
    </row>
    <row r="369" spans="1:19">
      <c r="A369" s="47"/>
      <c r="B369" s="24" t="s">
        <v>2963</v>
      </c>
      <c r="C369" s="24" t="s">
        <v>2971</v>
      </c>
      <c r="D369" s="24" t="s">
        <v>2961</v>
      </c>
      <c r="E369" s="24">
        <v>13</v>
      </c>
      <c r="F369" s="24">
        <v>0</v>
      </c>
      <c r="G369" s="24">
        <v>0</v>
      </c>
      <c r="H369" s="24">
        <v>0</v>
      </c>
      <c r="I369" s="24">
        <v>0</v>
      </c>
      <c r="J369" s="24">
        <v>0</v>
      </c>
      <c r="K369" s="24">
        <v>0</v>
      </c>
      <c r="L369" s="24">
        <v>0</v>
      </c>
      <c r="M369" s="24"/>
      <c r="N369" s="18"/>
      <c r="O369" s="18"/>
      <c r="P369" s="18"/>
      <c r="R369" s="1" t="str">
        <f t="shared" si="2"/>
        <v>W2</v>
      </c>
      <c r="S369" s="50">
        <f t="shared" si="3"/>
        <v>45667</v>
      </c>
    </row>
    <row r="370" spans="1:19">
      <c r="A370" s="47"/>
      <c r="B370" s="24" t="s">
        <v>2963</v>
      </c>
      <c r="C370" s="24" t="s">
        <v>2971</v>
      </c>
      <c r="D370" s="24" t="s">
        <v>2929</v>
      </c>
      <c r="E370" s="24">
        <v>2</v>
      </c>
      <c r="F370" s="24">
        <v>0</v>
      </c>
      <c r="G370" s="24">
        <v>0</v>
      </c>
      <c r="H370" s="24">
        <v>0</v>
      </c>
      <c r="I370" s="24">
        <v>0</v>
      </c>
      <c r="J370" s="24">
        <v>0</v>
      </c>
      <c r="K370" s="24">
        <v>0</v>
      </c>
      <c r="L370" s="24">
        <v>0</v>
      </c>
      <c r="M370" s="24"/>
      <c r="N370" s="18"/>
      <c r="O370" s="18"/>
      <c r="P370" s="18"/>
      <c r="R370" s="1" t="str">
        <f t="shared" si="2"/>
        <v>W2</v>
      </c>
      <c r="S370" s="50">
        <f t="shared" si="3"/>
        <v>45667</v>
      </c>
    </row>
    <row r="371" spans="1:19">
      <c r="A371" s="47"/>
      <c r="B371" s="24" t="s">
        <v>2963</v>
      </c>
      <c r="C371" s="24" t="s">
        <v>2968</v>
      </c>
      <c r="D371" s="24" t="s">
        <v>2711</v>
      </c>
      <c r="E371" s="24">
        <v>3</v>
      </c>
      <c r="F371" s="24">
        <v>0</v>
      </c>
      <c r="G371" s="24">
        <v>0</v>
      </c>
      <c r="H371" s="24">
        <v>1</v>
      </c>
      <c r="I371" s="24">
        <v>0</v>
      </c>
      <c r="J371" s="24">
        <v>0</v>
      </c>
      <c r="K371" s="24">
        <v>0</v>
      </c>
      <c r="L371" s="24">
        <v>1</v>
      </c>
      <c r="M371" s="24"/>
      <c r="N371" s="18"/>
      <c r="O371" s="18" t="s">
        <v>2976</v>
      </c>
      <c r="P371" s="18" t="s">
        <v>2976</v>
      </c>
      <c r="R371" s="1" t="str">
        <f t="shared" si="2"/>
        <v>W2</v>
      </c>
      <c r="S371" s="50">
        <f t="shared" si="3"/>
        <v>45667</v>
      </c>
    </row>
    <row r="372" spans="1:19">
      <c r="A372" s="47"/>
      <c r="B372" s="24" t="s">
        <v>2964</v>
      </c>
      <c r="C372" s="24" t="s">
        <v>2972</v>
      </c>
      <c r="D372" s="24" t="s">
        <v>2867</v>
      </c>
      <c r="E372" s="24">
        <v>4</v>
      </c>
      <c r="F372" s="24">
        <v>0</v>
      </c>
      <c r="G372" s="24">
        <v>0</v>
      </c>
      <c r="H372" s="24">
        <v>1</v>
      </c>
      <c r="I372" s="24">
        <v>0</v>
      </c>
      <c r="J372" s="24">
        <v>0</v>
      </c>
      <c r="K372" s="24">
        <v>0</v>
      </c>
      <c r="L372" s="24">
        <v>1</v>
      </c>
      <c r="M372" s="24"/>
      <c r="N372" s="18"/>
      <c r="O372" s="18" t="s">
        <v>2976</v>
      </c>
      <c r="P372" s="18" t="s">
        <v>2976</v>
      </c>
      <c r="R372" s="1" t="str">
        <f t="shared" si="2"/>
        <v>W2</v>
      </c>
      <c r="S372" s="50">
        <f t="shared" si="3"/>
        <v>45668</v>
      </c>
    </row>
    <row r="373" spans="1:19">
      <c r="A373" s="47"/>
      <c r="B373" s="24" t="s">
        <v>2964</v>
      </c>
      <c r="C373" s="24" t="s">
        <v>2973</v>
      </c>
      <c r="D373" s="24" t="s">
        <v>2522</v>
      </c>
      <c r="E373" s="24">
        <v>13</v>
      </c>
      <c r="F373" s="24">
        <v>0</v>
      </c>
      <c r="G373" s="24">
        <v>0</v>
      </c>
      <c r="H373" s="24">
        <v>0</v>
      </c>
      <c r="I373" s="24">
        <v>0</v>
      </c>
      <c r="J373" s="24">
        <v>0</v>
      </c>
      <c r="K373" s="24">
        <v>0</v>
      </c>
      <c r="L373" s="24">
        <v>0</v>
      </c>
      <c r="M373" s="24"/>
      <c r="N373" s="18"/>
      <c r="O373" s="18"/>
      <c r="P373" s="18"/>
      <c r="R373" s="1" t="str">
        <f t="shared" si="2"/>
        <v>W2</v>
      </c>
      <c r="S373" s="50">
        <f t="shared" si="3"/>
        <v>45668</v>
      </c>
    </row>
    <row r="374" spans="1:19">
      <c r="A374" s="47"/>
      <c r="B374" s="24" t="s">
        <v>2964</v>
      </c>
      <c r="C374" s="24" t="s">
        <v>2969</v>
      </c>
      <c r="D374" s="24" t="s">
        <v>2376</v>
      </c>
      <c r="E374" s="24">
        <v>7</v>
      </c>
      <c r="F374" s="24">
        <v>0</v>
      </c>
      <c r="G374" s="24">
        <v>0</v>
      </c>
      <c r="H374" s="24">
        <v>4</v>
      </c>
      <c r="I374" s="24">
        <v>0</v>
      </c>
      <c r="J374" s="24">
        <v>0</v>
      </c>
      <c r="K374" s="24">
        <v>0</v>
      </c>
      <c r="L374" s="24">
        <v>4</v>
      </c>
      <c r="M374" s="24"/>
      <c r="N374" s="18"/>
      <c r="O374" s="18" t="s">
        <v>2976</v>
      </c>
      <c r="P374" s="18" t="s">
        <v>2976</v>
      </c>
      <c r="R374" s="1" t="str">
        <f t="shared" si="2"/>
        <v>W2</v>
      </c>
      <c r="S374" s="50">
        <f t="shared" si="3"/>
        <v>45668</v>
      </c>
    </row>
    <row r="375" spans="1:19">
      <c r="A375" s="47"/>
      <c r="B375" s="24" t="s">
        <v>2965</v>
      </c>
      <c r="C375" s="24" t="s">
        <v>2973</v>
      </c>
      <c r="D375" s="24" t="s">
        <v>2721</v>
      </c>
      <c r="E375" s="24">
        <v>7</v>
      </c>
      <c r="F375" s="24">
        <v>0</v>
      </c>
      <c r="G375" s="24">
        <v>0</v>
      </c>
      <c r="H375" s="24">
        <v>0</v>
      </c>
      <c r="I375" s="24">
        <v>0</v>
      </c>
      <c r="J375" s="24">
        <v>0</v>
      </c>
      <c r="K375" s="24">
        <v>0</v>
      </c>
      <c r="L375" s="24">
        <v>0</v>
      </c>
      <c r="M375" s="24"/>
      <c r="N375" s="18"/>
      <c r="O375" s="18"/>
      <c r="P375" s="18"/>
      <c r="R375" s="1" t="str">
        <f t="shared" si="2"/>
        <v>W3</v>
      </c>
      <c r="S375" s="50">
        <f t="shared" si="3"/>
        <v>45669</v>
      </c>
    </row>
    <row r="376" spans="1:19">
      <c r="A376" s="47"/>
      <c r="B376" s="24" t="s">
        <v>2965</v>
      </c>
      <c r="C376" s="24" t="s">
        <v>2969</v>
      </c>
      <c r="D376" s="24" t="s">
        <v>2539</v>
      </c>
      <c r="E376" s="24">
        <v>3</v>
      </c>
      <c r="F376" s="24">
        <v>0</v>
      </c>
      <c r="G376" s="24">
        <v>0</v>
      </c>
      <c r="H376" s="24">
        <v>1</v>
      </c>
      <c r="I376" s="24">
        <v>0</v>
      </c>
      <c r="J376" s="24">
        <v>0</v>
      </c>
      <c r="K376" s="24">
        <v>0</v>
      </c>
      <c r="L376" s="24">
        <v>1</v>
      </c>
      <c r="M376" s="24"/>
      <c r="N376" s="18"/>
      <c r="O376" s="18" t="s">
        <v>2976</v>
      </c>
      <c r="P376" s="18" t="s">
        <v>2976</v>
      </c>
      <c r="R376" s="1" t="str">
        <f t="shared" si="2"/>
        <v>W3</v>
      </c>
      <c r="S376" s="50">
        <f t="shared" si="3"/>
        <v>45669</v>
      </c>
    </row>
    <row r="377" spans="1:19">
      <c r="A377" s="47"/>
      <c r="B377" s="24" t="s">
        <v>2965</v>
      </c>
      <c r="C377" s="24" t="s">
        <v>2968</v>
      </c>
      <c r="D377" s="24" t="s">
        <v>2717</v>
      </c>
      <c r="E377" s="24">
        <v>11</v>
      </c>
      <c r="F377" s="24">
        <v>0</v>
      </c>
      <c r="G377" s="24">
        <v>0</v>
      </c>
      <c r="H377" s="24">
        <v>0</v>
      </c>
      <c r="I377" s="24">
        <v>0</v>
      </c>
      <c r="J377" s="24">
        <v>0</v>
      </c>
      <c r="K377" s="24">
        <v>0</v>
      </c>
      <c r="L377" s="24">
        <v>0</v>
      </c>
      <c r="M377" s="24"/>
      <c r="N377" s="18"/>
      <c r="O377" s="18"/>
      <c r="P377" s="18"/>
      <c r="R377" s="1" t="str">
        <f t="shared" si="2"/>
        <v>W3</v>
      </c>
      <c r="S377" s="50">
        <f t="shared" si="3"/>
        <v>45669</v>
      </c>
    </row>
    <row r="378" spans="1:19">
      <c r="A378" s="47"/>
      <c r="B378" s="24" t="s">
        <v>2965</v>
      </c>
      <c r="C378" s="24" t="s">
        <v>2968</v>
      </c>
      <c r="D378" s="24" t="s">
        <v>2748</v>
      </c>
      <c r="E378" s="24">
        <v>13</v>
      </c>
      <c r="F378" s="24">
        <v>0</v>
      </c>
      <c r="G378" s="24">
        <v>0</v>
      </c>
      <c r="H378" s="24">
        <v>5</v>
      </c>
      <c r="I378" s="24">
        <v>0</v>
      </c>
      <c r="J378" s="24">
        <v>0</v>
      </c>
      <c r="K378" s="24">
        <v>0</v>
      </c>
      <c r="L378" s="24">
        <v>5</v>
      </c>
      <c r="M378" s="18" t="s">
        <v>2976</v>
      </c>
      <c r="N378" s="18" t="s">
        <v>2976</v>
      </c>
      <c r="O378" s="18" t="s">
        <v>2976</v>
      </c>
      <c r="P378" s="18" t="s">
        <v>2976</v>
      </c>
      <c r="R378" s="1" t="str">
        <f t="shared" si="2"/>
        <v>W3</v>
      </c>
      <c r="S378" s="50">
        <f t="shared" si="3"/>
        <v>45669</v>
      </c>
    </row>
    <row r="379" spans="1:19">
      <c r="A379" s="47"/>
      <c r="B379" s="24" t="s">
        <v>2965</v>
      </c>
      <c r="C379" s="24" t="s">
        <v>2968</v>
      </c>
      <c r="D379" s="24" t="s">
        <v>2749</v>
      </c>
      <c r="E379" s="24">
        <v>13</v>
      </c>
      <c r="F379" s="24">
        <v>0</v>
      </c>
      <c r="G379" s="24">
        <v>0</v>
      </c>
      <c r="H379" s="24">
        <v>3</v>
      </c>
      <c r="I379" s="24">
        <v>0</v>
      </c>
      <c r="J379" s="24">
        <v>0</v>
      </c>
      <c r="K379" s="24">
        <v>0</v>
      </c>
      <c r="L379" s="24">
        <v>3</v>
      </c>
      <c r="M379" s="24"/>
      <c r="N379" s="18"/>
      <c r="O379" s="18" t="s">
        <v>2976</v>
      </c>
      <c r="P379" s="18" t="s">
        <v>2976</v>
      </c>
      <c r="R379" s="1" t="str">
        <f t="shared" si="2"/>
        <v>W3</v>
      </c>
      <c r="S379" s="50">
        <f t="shared" si="3"/>
        <v>45669</v>
      </c>
    </row>
    <row r="380" spans="1:19">
      <c r="A380" s="47"/>
      <c r="B380" s="24" t="s">
        <v>2965</v>
      </c>
      <c r="C380" s="24" t="s">
        <v>2968</v>
      </c>
      <c r="D380" s="24" t="s">
        <v>2760</v>
      </c>
      <c r="E380" s="24">
        <v>9</v>
      </c>
      <c r="F380" s="24">
        <v>0</v>
      </c>
      <c r="G380" s="24">
        <v>0</v>
      </c>
      <c r="H380" s="24">
        <v>2</v>
      </c>
      <c r="I380" s="24">
        <v>0</v>
      </c>
      <c r="J380" s="24">
        <v>0</v>
      </c>
      <c r="K380" s="24">
        <v>0</v>
      </c>
      <c r="L380" s="24">
        <v>2</v>
      </c>
      <c r="M380" s="24"/>
      <c r="N380" s="18"/>
      <c r="O380" s="18" t="s">
        <v>2976</v>
      </c>
      <c r="P380" s="18" t="s">
        <v>2976</v>
      </c>
      <c r="R380" s="1" t="str">
        <f t="shared" si="2"/>
        <v>W3</v>
      </c>
      <c r="S380" s="50">
        <f t="shared" si="3"/>
        <v>45669</v>
      </c>
    </row>
    <row r="381" spans="1:19">
      <c r="A381" s="47"/>
      <c r="B381" s="24" t="s">
        <v>2965</v>
      </c>
      <c r="C381" s="24" t="s">
        <v>2967</v>
      </c>
      <c r="D381" s="24" t="s">
        <v>2722</v>
      </c>
      <c r="E381" s="24">
        <v>13</v>
      </c>
      <c r="F381" s="24">
        <v>0</v>
      </c>
      <c r="G381" s="24">
        <v>0</v>
      </c>
      <c r="H381" s="24">
        <v>1</v>
      </c>
      <c r="I381" s="24">
        <v>0</v>
      </c>
      <c r="J381" s="24">
        <v>0</v>
      </c>
      <c r="K381" s="24">
        <v>0</v>
      </c>
      <c r="L381" s="24">
        <v>1</v>
      </c>
      <c r="M381" s="24"/>
      <c r="N381" s="18"/>
      <c r="O381" s="18" t="s">
        <v>2976</v>
      </c>
      <c r="P381" s="18" t="s">
        <v>2976</v>
      </c>
      <c r="R381" s="1" t="str">
        <f t="shared" si="2"/>
        <v>W3</v>
      </c>
      <c r="S381" s="50">
        <f t="shared" si="3"/>
        <v>45669</v>
      </c>
    </row>
    <row r="382" spans="1:19">
      <c r="A382" s="47"/>
      <c r="B382" s="24" t="s">
        <v>2965</v>
      </c>
      <c r="C382" s="24" t="s">
        <v>2967</v>
      </c>
      <c r="D382" s="24" t="s">
        <v>2962</v>
      </c>
      <c r="E382" s="24">
        <v>3</v>
      </c>
      <c r="F382" s="24">
        <v>0</v>
      </c>
      <c r="G382" s="24">
        <v>0</v>
      </c>
      <c r="H382" s="24">
        <v>2</v>
      </c>
      <c r="I382" s="24">
        <v>0</v>
      </c>
      <c r="J382" s="24">
        <v>0</v>
      </c>
      <c r="K382" s="24">
        <v>0</v>
      </c>
      <c r="L382" s="24">
        <v>2</v>
      </c>
      <c r="M382" s="24"/>
      <c r="N382" s="18"/>
      <c r="O382" s="18" t="s">
        <v>2976</v>
      </c>
      <c r="P382" s="18" t="s">
        <v>2976</v>
      </c>
      <c r="R382" s="1" t="str">
        <f t="shared" si="2"/>
        <v>W3</v>
      </c>
      <c r="S382" s="50">
        <f t="shared" si="3"/>
        <v>45669</v>
      </c>
    </row>
    <row r="383" spans="1:19">
      <c r="A383" s="47"/>
      <c r="B383" s="24" t="s">
        <v>2986</v>
      </c>
      <c r="C383" s="8" t="s">
        <v>2978</v>
      </c>
      <c r="D383" s="8" t="s">
        <v>2853</v>
      </c>
      <c r="E383" s="8">
        <v>13</v>
      </c>
      <c r="F383" s="24">
        <v>0</v>
      </c>
      <c r="G383" s="24">
        <v>0</v>
      </c>
      <c r="H383" s="24">
        <v>3</v>
      </c>
      <c r="I383" s="24">
        <v>0</v>
      </c>
      <c r="J383" s="24">
        <v>0</v>
      </c>
      <c r="K383" s="24">
        <v>0</v>
      </c>
      <c r="L383" s="24">
        <v>3</v>
      </c>
      <c r="M383" s="8"/>
      <c r="N383" s="8"/>
      <c r="O383" s="18" t="s">
        <v>436</v>
      </c>
      <c r="P383" s="18" t="s">
        <v>436</v>
      </c>
      <c r="R383" s="1" t="str">
        <f t="shared" si="2"/>
        <v>W3</v>
      </c>
      <c r="S383" s="50">
        <f t="shared" si="3"/>
        <v>45670</v>
      </c>
    </row>
    <row r="384" spans="1:19">
      <c r="A384" s="47"/>
      <c r="B384" s="24" t="s">
        <v>2986</v>
      </c>
      <c r="C384" s="8" t="s">
        <v>2979</v>
      </c>
      <c r="D384" s="8" t="s">
        <v>2885</v>
      </c>
      <c r="E384" s="8">
        <v>5</v>
      </c>
      <c r="F384" s="24">
        <v>0</v>
      </c>
      <c r="G384" s="24">
        <v>0</v>
      </c>
      <c r="H384" s="24">
        <v>1</v>
      </c>
      <c r="I384" s="24">
        <v>0</v>
      </c>
      <c r="J384" s="24">
        <v>0</v>
      </c>
      <c r="K384" s="24">
        <v>0</v>
      </c>
      <c r="L384" s="24">
        <v>1</v>
      </c>
      <c r="M384" s="18" t="s">
        <v>436</v>
      </c>
      <c r="N384" s="8"/>
      <c r="O384" s="8"/>
      <c r="P384" s="8"/>
      <c r="R384" s="1" t="str">
        <f t="shared" si="2"/>
        <v>W3</v>
      </c>
      <c r="S384" s="50">
        <f t="shared" si="3"/>
        <v>45670</v>
      </c>
    </row>
    <row r="385" spans="1:20">
      <c r="A385" s="47"/>
      <c r="B385" s="24" t="s">
        <v>2986</v>
      </c>
      <c r="C385" s="8" t="s">
        <v>2980</v>
      </c>
      <c r="D385" s="8" t="s">
        <v>2422</v>
      </c>
      <c r="E385" s="8">
        <v>11</v>
      </c>
      <c r="F385" s="24">
        <v>0</v>
      </c>
      <c r="G385" s="24">
        <v>0</v>
      </c>
      <c r="H385" s="24">
        <v>4</v>
      </c>
      <c r="I385" s="24">
        <v>0</v>
      </c>
      <c r="J385" s="24">
        <v>0</v>
      </c>
      <c r="K385" s="24">
        <v>0</v>
      </c>
      <c r="L385" s="24">
        <v>4</v>
      </c>
      <c r="M385" s="18" t="s">
        <v>436</v>
      </c>
      <c r="N385" s="8"/>
      <c r="O385" s="18" t="s">
        <v>436</v>
      </c>
      <c r="P385" s="18" t="s">
        <v>436</v>
      </c>
      <c r="R385" s="1" t="str">
        <f t="shared" si="2"/>
        <v>W3</v>
      </c>
      <c r="S385" s="50">
        <f t="shared" si="3"/>
        <v>45670</v>
      </c>
    </row>
    <row r="386" spans="1:20">
      <c r="A386" s="47"/>
      <c r="B386" s="24" t="s">
        <v>2986</v>
      </c>
      <c r="C386" s="8" t="s">
        <v>2981</v>
      </c>
      <c r="D386" s="8" t="s">
        <v>2784</v>
      </c>
      <c r="E386" s="8">
        <v>1</v>
      </c>
      <c r="F386" s="24">
        <v>0</v>
      </c>
      <c r="G386" s="24">
        <v>0</v>
      </c>
      <c r="H386" s="24">
        <v>0</v>
      </c>
      <c r="I386" s="24">
        <v>0</v>
      </c>
      <c r="J386" s="24">
        <v>0</v>
      </c>
      <c r="K386" s="24">
        <v>0</v>
      </c>
      <c r="L386" s="24">
        <v>0</v>
      </c>
      <c r="M386" s="8"/>
      <c r="N386" s="8"/>
      <c r="O386" s="8"/>
      <c r="P386" s="8"/>
      <c r="R386" s="1" t="str">
        <f t="shared" si="2"/>
        <v>W3</v>
      </c>
      <c r="S386" s="50">
        <f t="shared" si="3"/>
        <v>45670</v>
      </c>
    </row>
    <row r="387" spans="1:20">
      <c r="A387" s="47"/>
      <c r="B387" s="24" t="s">
        <v>2986</v>
      </c>
      <c r="C387" s="8" t="s">
        <v>2982</v>
      </c>
      <c r="D387" s="8" t="s">
        <v>2839</v>
      </c>
      <c r="E387" s="8">
        <v>3</v>
      </c>
      <c r="F387" s="24">
        <v>0</v>
      </c>
      <c r="G387" s="24">
        <v>0</v>
      </c>
      <c r="H387" s="24">
        <v>0</v>
      </c>
      <c r="I387" s="24">
        <v>0</v>
      </c>
      <c r="J387" s="24">
        <v>0</v>
      </c>
      <c r="K387" s="24">
        <v>0</v>
      </c>
      <c r="L387" s="24">
        <v>0</v>
      </c>
      <c r="M387" s="8"/>
      <c r="N387" s="8"/>
      <c r="O387" s="8"/>
      <c r="P387" s="8"/>
      <c r="R387" s="1" t="str">
        <f t="shared" si="2"/>
        <v>W3</v>
      </c>
      <c r="S387" s="50">
        <f t="shared" si="3"/>
        <v>45670</v>
      </c>
    </row>
    <row r="388" spans="1:20">
      <c r="A388" s="47"/>
      <c r="B388" s="24" t="s">
        <v>2986</v>
      </c>
      <c r="C388" s="8" t="s">
        <v>2983</v>
      </c>
      <c r="D388" s="8" t="s">
        <v>2719</v>
      </c>
      <c r="E388" s="8">
        <v>2</v>
      </c>
      <c r="F388" s="24">
        <v>1</v>
      </c>
      <c r="G388" s="24">
        <v>0</v>
      </c>
      <c r="H388" s="24">
        <v>2</v>
      </c>
      <c r="I388" s="24">
        <v>0</v>
      </c>
      <c r="J388" s="24">
        <v>0</v>
      </c>
      <c r="K388" s="24">
        <v>0</v>
      </c>
      <c r="L388" s="24">
        <v>2</v>
      </c>
      <c r="M388" s="8"/>
      <c r="N388" s="8"/>
      <c r="O388" s="18" t="s">
        <v>436</v>
      </c>
      <c r="P388" s="18" t="s">
        <v>436</v>
      </c>
      <c r="R388" s="1" t="str">
        <f t="shared" si="2"/>
        <v>W3</v>
      </c>
      <c r="S388" s="50">
        <f t="shared" si="3"/>
        <v>45670</v>
      </c>
    </row>
    <row r="389" spans="1:20">
      <c r="A389" s="47"/>
      <c r="B389" s="24" t="s">
        <v>2986</v>
      </c>
      <c r="C389" s="8" t="s">
        <v>2980</v>
      </c>
      <c r="D389" s="8" t="s">
        <v>2807</v>
      </c>
      <c r="E389" s="8">
        <v>1</v>
      </c>
      <c r="F389" s="24">
        <v>0</v>
      </c>
      <c r="G389" s="24">
        <v>0</v>
      </c>
      <c r="H389" s="24">
        <v>0</v>
      </c>
      <c r="I389" s="24">
        <v>0</v>
      </c>
      <c r="J389" s="24">
        <v>0</v>
      </c>
      <c r="K389" s="24">
        <v>0</v>
      </c>
      <c r="L389" s="24">
        <v>0</v>
      </c>
      <c r="M389" s="8"/>
      <c r="N389" s="8"/>
      <c r="O389" s="8"/>
      <c r="P389" s="8"/>
      <c r="R389" s="1" t="str">
        <f t="shared" si="2"/>
        <v>W3</v>
      </c>
      <c r="S389" s="50">
        <f t="shared" si="3"/>
        <v>45670</v>
      </c>
    </row>
    <row r="390" spans="1:20">
      <c r="A390" s="47"/>
      <c r="B390" s="24" t="s">
        <v>2986</v>
      </c>
      <c r="C390" s="8" t="s">
        <v>2984</v>
      </c>
      <c r="D390" s="8" t="s">
        <v>2675</v>
      </c>
      <c r="E390" s="8">
        <v>4</v>
      </c>
      <c r="F390" s="24">
        <v>0</v>
      </c>
      <c r="G390" s="24">
        <v>0</v>
      </c>
      <c r="H390" s="24">
        <v>0</v>
      </c>
      <c r="I390" s="24">
        <v>0</v>
      </c>
      <c r="J390" s="24">
        <v>0</v>
      </c>
      <c r="K390" s="24">
        <v>0</v>
      </c>
      <c r="L390" s="24">
        <v>0</v>
      </c>
      <c r="M390" s="8"/>
      <c r="N390" s="8"/>
      <c r="O390" s="8"/>
      <c r="P390" s="8"/>
      <c r="R390" s="1" t="str">
        <f t="shared" si="2"/>
        <v>W3</v>
      </c>
      <c r="S390" s="50">
        <f t="shared" si="3"/>
        <v>45670</v>
      </c>
    </row>
    <row r="391" spans="1:20">
      <c r="A391" s="47"/>
      <c r="B391" s="24" t="s">
        <v>2986</v>
      </c>
      <c r="C391" s="8" t="s">
        <v>2985</v>
      </c>
      <c r="D391" s="8" t="s">
        <v>2720</v>
      </c>
      <c r="E391" s="8">
        <v>9</v>
      </c>
      <c r="F391" s="24">
        <v>0</v>
      </c>
      <c r="G391" s="8">
        <v>0</v>
      </c>
      <c r="H391" s="8">
        <v>1</v>
      </c>
      <c r="I391" s="8">
        <v>0</v>
      </c>
      <c r="J391" s="8">
        <v>0</v>
      </c>
      <c r="K391" s="8">
        <v>0</v>
      </c>
      <c r="L391" s="8">
        <v>1</v>
      </c>
      <c r="M391" s="8"/>
      <c r="N391" s="8"/>
      <c r="O391" s="18" t="s">
        <v>2989</v>
      </c>
      <c r="P391" s="8" t="s">
        <v>2989</v>
      </c>
      <c r="R391" s="1" t="str">
        <f t="shared" si="2"/>
        <v>W3</v>
      </c>
      <c r="S391" s="50">
        <f t="shared" si="3"/>
        <v>45670</v>
      </c>
    </row>
    <row r="392" spans="1:20">
      <c r="A392" s="47"/>
      <c r="B392" s="24" t="s">
        <v>2986</v>
      </c>
      <c r="C392" s="8" t="s">
        <v>2985</v>
      </c>
      <c r="D392" s="8" t="s">
        <v>2838</v>
      </c>
      <c r="E392" s="8">
        <v>13</v>
      </c>
      <c r="F392" s="24">
        <v>0</v>
      </c>
      <c r="G392" s="8">
        <v>0</v>
      </c>
      <c r="H392" s="8">
        <v>0</v>
      </c>
      <c r="I392" s="8">
        <v>0</v>
      </c>
      <c r="J392" s="8">
        <v>0</v>
      </c>
      <c r="K392" s="8">
        <v>0</v>
      </c>
      <c r="L392" s="8">
        <v>0</v>
      </c>
      <c r="M392" s="8"/>
      <c r="N392" s="8"/>
      <c r="O392" s="8"/>
      <c r="P392" s="8"/>
      <c r="R392" s="1" t="str">
        <f t="shared" si="2"/>
        <v>W3</v>
      </c>
      <c r="S392" s="50">
        <f t="shared" si="3"/>
        <v>45670</v>
      </c>
    </row>
    <row r="393" spans="1:20">
      <c r="A393" s="47"/>
      <c r="B393" s="24" t="s">
        <v>2986</v>
      </c>
      <c r="C393" s="8" t="s">
        <v>2988</v>
      </c>
      <c r="D393" s="8" t="s">
        <v>2987</v>
      </c>
      <c r="E393" s="8">
        <v>2</v>
      </c>
      <c r="F393" s="24">
        <v>2</v>
      </c>
      <c r="G393" s="24">
        <v>0</v>
      </c>
      <c r="H393" s="24">
        <v>3</v>
      </c>
      <c r="I393" s="24">
        <v>0</v>
      </c>
      <c r="J393" s="24">
        <v>0</v>
      </c>
      <c r="K393" s="24">
        <v>0</v>
      </c>
      <c r="L393" s="24">
        <v>3</v>
      </c>
      <c r="M393" s="8"/>
      <c r="N393" s="8"/>
      <c r="O393" s="18" t="s">
        <v>2989</v>
      </c>
      <c r="P393" s="8" t="s">
        <v>2989</v>
      </c>
      <c r="R393" s="1" t="str">
        <f t="shared" si="2"/>
        <v>W3</v>
      </c>
      <c r="S393" s="50">
        <f t="shared" si="3"/>
        <v>45670</v>
      </c>
    </row>
    <row r="394" spans="1:20">
      <c r="A394" s="47"/>
      <c r="B394" s="24" t="s">
        <v>2992</v>
      </c>
      <c r="C394" s="8" t="s">
        <v>3003</v>
      </c>
      <c r="D394" s="8" t="s">
        <v>2396</v>
      </c>
      <c r="E394" s="8">
        <v>9</v>
      </c>
      <c r="F394" s="24">
        <v>0</v>
      </c>
      <c r="G394" s="24">
        <v>0</v>
      </c>
      <c r="H394" s="24">
        <v>0</v>
      </c>
      <c r="I394" s="24">
        <v>0</v>
      </c>
      <c r="J394" s="24">
        <v>0</v>
      </c>
      <c r="K394" s="24">
        <v>0</v>
      </c>
      <c r="L394" s="24">
        <v>0</v>
      </c>
      <c r="M394" s="8"/>
      <c r="N394" s="8"/>
      <c r="O394" s="8"/>
      <c r="P394" s="8"/>
      <c r="R394" s="1" t="str">
        <f t="shared" si="2"/>
        <v>W3</v>
      </c>
      <c r="S394" s="50">
        <f t="shared" si="3"/>
        <v>45672</v>
      </c>
      <c r="T394" s="31"/>
    </row>
    <row r="395" spans="1:20">
      <c r="A395" s="47"/>
      <c r="B395" s="24" t="s">
        <v>2992</v>
      </c>
      <c r="C395" s="8" t="s">
        <v>3001</v>
      </c>
      <c r="D395" s="8" t="s">
        <v>2888</v>
      </c>
      <c r="E395" s="8">
        <v>1</v>
      </c>
      <c r="F395" s="24">
        <v>0</v>
      </c>
      <c r="G395" s="24">
        <v>0</v>
      </c>
      <c r="H395" s="24">
        <v>0</v>
      </c>
      <c r="I395" s="24">
        <v>0</v>
      </c>
      <c r="J395" s="24">
        <v>0</v>
      </c>
      <c r="K395" s="24">
        <v>0</v>
      </c>
      <c r="L395" s="24">
        <v>0</v>
      </c>
      <c r="M395" s="8"/>
      <c r="N395" s="8"/>
      <c r="O395" s="8"/>
      <c r="P395" s="8"/>
      <c r="R395" s="1" t="str">
        <f t="shared" si="2"/>
        <v>W3</v>
      </c>
      <c r="S395" s="50">
        <f t="shared" si="3"/>
        <v>45672</v>
      </c>
      <c r="T395" s="31"/>
    </row>
    <row r="396" spans="1:20">
      <c r="A396" s="47"/>
      <c r="B396" s="24" t="s">
        <v>2992</v>
      </c>
      <c r="C396" s="8" t="s">
        <v>3002</v>
      </c>
      <c r="D396" s="8" t="s">
        <v>2947</v>
      </c>
      <c r="E396" s="8">
        <v>1</v>
      </c>
      <c r="F396" s="24">
        <v>0</v>
      </c>
      <c r="G396" s="24">
        <v>0</v>
      </c>
      <c r="H396" s="24">
        <v>0</v>
      </c>
      <c r="I396" s="24">
        <v>0</v>
      </c>
      <c r="J396" s="24">
        <v>0</v>
      </c>
      <c r="K396" s="24">
        <v>0</v>
      </c>
      <c r="L396" s="24">
        <v>0</v>
      </c>
      <c r="M396" s="8"/>
      <c r="N396" s="8"/>
      <c r="O396" s="8"/>
      <c r="P396" s="8"/>
      <c r="R396" s="1" t="str">
        <f t="shared" si="2"/>
        <v>W3</v>
      </c>
      <c r="S396" s="50">
        <f t="shared" si="3"/>
        <v>45672</v>
      </c>
    </row>
    <row r="397" spans="1:20" ht="16.5" customHeight="1">
      <c r="A397" s="47"/>
      <c r="B397" s="24" t="s">
        <v>2992</v>
      </c>
      <c r="C397" s="8" t="s">
        <v>2997</v>
      </c>
      <c r="D397" s="8" t="s">
        <v>2864</v>
      </c>
      <c r="E397" s="8">
        <v>1</v>
      </c>
      <c r="F397" s="24">
        <v>0</v>
      </c>
      <c r="G397" s="24">
        <v>0</v>
      </c>
      <c r="H397" s="24">
        <v>0</v>
      </c>
      <c r="I397" s="24">
        <v>0</v>
      </c>
      <c r="J397" s="24">
        <v>0</v>
      </c>
      <c r="K397" s="24">
        <v>0</v>
      </c>
      <c r="L397" s="24">
        <v>0</v>
      </c>
      <c r="M397" s="8"/>
      <c r="N397" s="8"/>
      <c r="O397" s="8"/>
      <c r="P397" s="8"/>
      <c r="R397" s="1" t="str">
        <f t="shared" si="2"/>
        <v>W3</v>
      </c>
      <c r="S397" s="50">
        <f t="shared" si="3"/>
        <v>45672</v>
      </c>
    </row>
    <row r="398" spans="1:20">
      <c r="A398" s="47"/>
      <c r="B398" s="24" t="s">
        <v>2992</v>
      </c>
      <c r="C398" s="8" t="s">
        <v>2997</v>
      </c>
      <c r="D398" s="8" t="s">
        <v>2889</v>
      </c>
      <c r="E398" s="8">
        <v>1</v>
      </c>
      <c r="F398" s="24">
        <v>0</v>
      </c>
      <c r="G398" s="24">
        <v>0</v>
      </c>
      <c r="H398" s="24">
        <v>0</v>
      </c>
      <c r="I398" s="24">
        <v>0</v>
      </c>
      <c r="J398" s="24">
        <v>0</v>
      </c>
      <c r="K398" s="24">
        <v>0</v>
      </c>
      <c r="L398" s="24">
        <v>0</v>
      </c>
      <c r="M398" s="8"/>
      <c r="N398" s="8"/>
      <c r="O398" s="8"/>
      <c r="P398" s="8"/>
      <c r="R398" s="1" t="str">
        <f t="shared" si="2"/>
        <v>W3</v>
      </c>
      <c r="S398" s="50">
        <f t="shared" si="3"/>
        <v>45672</v>
      </c>
    </row>
    <row r="399" spans="1:20" ht="16.5" customHeight="1">
      <c r="A399" s="47"/>
      <c r="B399" s="24" t="s">
        <v>2992</v>
      </c>
      <c r="C399" s="8" t="s">
        <v>3001</v>
      </c>
      <c r="D399" s="8" t="s">
        <v>2723</v>
      </c>
      <c r="E399" s="8">
        <v>12</v>
      </c>
      <c r="F399" s="24">
        <v>0</v>
      </c>
      <c r="G399" s="24">
        <v>0</v>
      </c>
      <c r="H399" s="24">
        <v>0</v>
      </c>
      <c r="I399" s="24">
        <v>0</v>
      </c>
      <c r="J399" s="24">
        <v>0</v>
      </c>
      <c r="K399" s="24">
        <v>0</v>
      </c>
      <c r="L399" s="24">
        <v>0</v>
      </c>
      <c r="M399" s="8"/>
      <c r="N399" s="8"/>
      <c r="O399" s="8"/>
      <c r="P399" s="8"/>
      <c r="R399" s="1" t="str">
        <f t="shared" si="2"/>
        <v>W3</v>
      </c>
      <c r="S399" s="50">
        <f t="shared" si="3"/>
        <v>45672</v>
      </c>
    </row>
    <row r="400" spans="1:20">
      <c r="A400" s="47"/>
      <c r="B400" s="24" t="s">
        <v>2992</v>
      </c>
      <c r="C400" s="8" t="s">
        <v>3000</v>
      </c>
      <c r="D400" s="8" t="s">
        <v>2522</v>
      </c>
      <c r="E400" s="8">
        <v>13</v>
      </c>
      <c r="F400" s="24">
        <v>8</v>
      </c>
      <c r="G400" s="24">
        <v>0</v>
      </c>
      <c r="H400" s="8">
        <v>15</v>
      </c>
      <c r="I400" s="24">
        <v>0</v>
      </c>
      <c r="J400" s="24">
        <v>0</v>
      </c>
      <c r="K400" s="24">
        <v>0</v>
      </c>
      <c r="L400" s="8">
        <v>15</v>
      </c>
      <c r="M400" s="8"/>
      <c r="N400" s="8"/>
      <c r="O400" s="18" t="s">
        <v>2989</v>
      </c>
      <c r="P400" s="8" t="s">
        <v>2989</v>
      </c>
      <c r="R400" s="1" t="str">
        <f t="shared" si="2"/>
        <v>W3</v>
      </c>
      <c r="S400" s="50">
        <f t="shared" si="3"/>
        <v>45672</v>
      </c>
    </row>
    <row r="401" spans="1:19">
      <c r="A401" s="47"/>
      <c r="B401" s="24" t="s">
        <v>2992</v>
      </c>
      <c r="C401" s="8" t="s">
        <v>2999</v>
      </c>
      <c r="D401" s="8" t="s">
        <v>2325</v>
      </c>
      <c r="E401" s="8">
        <v>13</v>
      </c>
      <c r="F401" s="24">
        <v>0</v>
      </c>
      <c r="G401" s="24">
        <v>0</v>
      </c>
      <c r="H401" s="24">
        <v>0</v>
      </c>
      <c r="I401" s="8">
        <v>1</v>
      </c>
      <c r="J401" s="8">
        <v>1</v>
      </c>
      <c r="K401" s="24">
        <v>0</v>
      </c>
      <c r="L401" s="8">
        <v>2</v>
      </c>
      <c r="M401" s="18" t="s">
        <v>2989</v>
      </c>
      <c r="N401" s="8"/>
      <c r="O401" s="8"/>
      <c r="P401" s="8"/>
      <c r="R401" s="1" t="str">
        <f t="shared" si="2"/>
        <v>W3</v>
      </c>
      <c r="S401" s="50">
        <f t="shared" si="3"/>
        <v>45672</v>
      </c>
    </row>
    <row r="402" spans="1:19">
      <c r="A402" s="47"/>
      <c r="B402" s="24" t="s">
        <v>2992</v>
      </c>
      <c r="C402" s="8" t="s">
        <v>2998</v>
      </c>
      <c r="D402" s="8" t="s">
        <v>2718</v>
      </c>
      <c r="E402" s="8">
        <v>13</v>
      </c>
      <c r="F402" s="24">
        <v>6</v>
      </c>
      <c r="G402" s="24">
        <v>0</v>
      </c>
      <c r="H402" s="24">
        <v>5</v>
      </c>
      <c r="I402" s="24">
        <v>0</v>
      </c>
      <c r="J402" s="24">
        <v>0</v>
      </c>
      <c r="K402" s="24">
        <v>0</v>
      </c>
      <c r="L402" s="24">
        <v>5</v>
      </c>
      <c r="M402" s="8"/>
      <c r="N402" s="8"/>
      <c r="O402" s="18" t="s">
        <v>2989</v>
      </c>
      <c r="P402" s="18" t="s">
        <v>2989</v>
      </c>
      <c r="R402" s="1" t="str">
        <f t="shared" si="2"/>
        <v>W3</v>
      </c>
      <c r="S402" s="50">
        <f t="shared" si="3"/>
        <v>45672</v>
      </c>
    </row>
    <row r="403" spans="1:19">
      <c r="A403" s="47"/>
      <c r="B403" s="24" t="s">
        <v>2992</v>
      </c>
      <c r="C403" s="8" t="s">
        <v>2997</v>
      </c>
      <c r="D403" s="8" t="s">
        <v>2851</v>
      </c>
      <c r="E403" s="8">
        <v>13</v>
      </c>
      <c r="F403" s="24">
        <v>0</v>
      </c>
      <c r="G403" s="24">
        <v>0</v>
      </c>
      <c r="H403" s="24">
        <v>2</v>
      </c>
      <c r="I403" s="24">
        <v>0</v>
      </c>
      <c r="J403" s="24">
        <v>0</v>
      </c>
      <c r="K403" s="24">
        <v>0</v>
      </c>
      <c r="L403" s="24">
        <v>2</v>
      </c>
      <c r="M403" s="8"/>
      <c r="N403" s="8"/>
      <c r="O403" s="18" t="s">
        <v>2989</v>
      </c>
      <c r="P403" s="18" t="s">
        <v>2989</v>
      </c>
      <c r="R403" s="1" t="str">
        <f t="shared" si="2"/>
        <v>W3</v>
      </c>
      <c r="S403" s="50">
        <f t="shared" si="3"/>
        <v>45672</v>
      </c>
    </row>
    <row r="404" spans="1:19">
      <c r="A404" s="47"/>
      <c r="B404" s="24" t="s">
        <v>2992</v>
      </c>
      <c r="C404" s="8" t="s">
        <v>2997</v>
      </c>
      <c r="D404" s="8" t="s">
        <v>2996</v>
      </c>
      <c r="E404" s="8">
        <v>9</v>
      </c>
      <c r="F404" s="8">
        <v>9</v>
      </c>
      <c r="G404" s="24">
        <v>0</v>
      </c>
      <c r="H404" s="24">
        <v>0</v>
      </c>
      <c r="I404" s="24">
        <v>0</v>
      </c>
      <c r="J404" s="24">
        <v>0</v>
      </c>
      <c r="K404" s="24">
        <v>0</v>
      </c>
      <c r="L404" s="24">
        <v>0</v>
      </c>
      <c r="M404" s="8"/>
      <c r="N404" s="8"/>
      <c r="O404" s="8"/>
      <c r="P404" s="8"/>
      <c r="R404" s="1" t="str">
        <f t="shared" si="2"/>
        <v>W3</v>
      </c>
      <c r="S404" s="50">
        <f t="shared" si="3"/>
        <v>45672</v>
      </c>
    </row>
    <row r="405" spans="1:19">
      <c r="A405" s="47"/>
      <c r="B405" s="24" t="s">
        <v>2992</v>
      </c>
      <c r="C405" s="8" t="s">
        <v>2997</v>
      </c>
      <c r="D405" s="8" t="s">
        <v>3004</v>
      </c>
      <c r="E405" s="8">
        <v>1</v>
      </c>
      <c r="F405" s="24">
        <v>1</v>
      </c>
      <c r="G405" s="24">
        <v>0</v>
      </c>
      <c r="H405" s="24">
        <v>2</v>
      </c>
      <c r="I405" s="24">
        <v>0</v>
      </c>
      <c r="J405" s="24">
        <v>0</v>
      </c>
      <c r="K405" s="24">
        <v>0</v>
      </c>
      <c r="L405" s="24">
        <v>2</v>
      </c>
      <c r="M405" s="8"/>
      <c r="N405" s="8"/>
      <c r="O405" s="18" t="s">
        <v>2989</v>
      </c>
      <c r="P405" s="18" t="s">
        <v>2989</v>
      </c>
      <c r="R405" s="1" t="str">
        <f t="shared" si="2"/>
        <v>W3</v>
      </c>
      <c r="S405" s="50">
        <f t="shared" si="3"/>
        <v>45672</v>
      </c>
    </row>
    <row r="406" spans="1:19" ht="16.5" customHeight="1">
      <c r="A406" s="47"/>
      <c r="B406" s="24" t="s">
        <v>3007</v>
      </c>
      <c r="C406" s="8" t="s">
        <v>3008</v>
      </c>
      <c r="D406" s="8" t="s">
        <v>2376</v>
      </c>
      <c r="E406" s="8">
        <v>7</v>
      </c>
      <c r="F406" s="24">
        <v>5</v>
      </c>
      <c r="G406" s="8">
        <v>0</v>
      </c>
      <c r="H406" s="8">
        <v>6</v>
      </c>
      <c r="I406" s="8">
        <v>0</v>
      </c>
      <c r="J406" s="8">
        <v>0</v>
      </c>
      <c r="K406" s="8">
        <v>0</v>
      </c>
      <c r="L406" s="8">
        <v>6</v>
      </c>
      <c r="M406" s="8"/>
      <c r="N406" s="8"/>
      <c r="O406" s="18" t="s">
        <v>2989</v>
      </c>
      <c r="P406" s="18" t="s">
        <v>2989</v>
      </c>
      <c r="R406" s="1" t="str">
        <f t="shared" si="2"/>
        <v>W3</v>
      </c>
      <c r="S406" s="50">
        <f t="shared" si="3"/>
        <v>45673</v>
      </c>
    </row>
    <row r="407" spans="1:19" ht="16.5" customHeight="1">
      <c r="A407" s="47"/>
      <c r="B407" s="24" t="s">
        <v>3007</v>
      </c>
      <c r="C407" s="8" t="s">
        <v>3009</v>
      </c>
      <c r="D407" s="8" t="s">
        <v>2932</v>
      </c>
      <c r="E407" s="8">
        <v>4</v>
      </c>
      <c r="F407" s="24">
        <v>0</v>
      </c>
      <c r="G407" s="24">
        <v>0</v>
      </c>
      <c r="H407" s="24">
        <v>0</v>
      </c>
      <c r="I407" s="24">
        <v>0</v>
      </c>
      <c r="J407" s="24">
        <v>0</v>
      </c>
      <c r="K407" s="24">
        <v>0</v>
      </c>
      <c r="L407" s="24">
        <v>0</v>
      </c>
      <c r="M407" s="8"/>
      <c r="N407" s="8"/>
      <c r="O407" s="8"/>
      <c r="P407" s="8"/>
      <c r="R407" s="1" t="str">
        <f t="shared" si="2"/>
        <v>W3</v>
      </c>
      <c r="S407" s="50">
        <f t="shared" si="3"/>
        <v>45673</v>
      </c>
    </row>
    <row r="408" spans="1:19">
      <c r="A408" s="47"/>
      <c r="B408" s="24" t="s">
        <v>3007</v>
      </c>
      <c r="C408" s="8" t="s">
        <v>3010</v>
      </c>
      <c r="D408" s="8" t="s">
        <v>2867</v>
      </c>
      <c r="E408" s="8">
        <v>4</v>
      </c>
      <c r="F408" s="24">
        <v>2</v>
      </c>
      <c r="G408" s="8">
        <v>0</v>
      </c>
      <c r="H408" s="8">
        <v>3</v>
      </c>
      <c r="I408" s="8">
        <v>0</v>
      </c>
      <c r="J408" s="8">
        <v>0</v>
      </c>
      <c r="K408" s="8">
        <v>0</v>
      </c>
      <c r="L408" s="8">
        <v>3</v>
      </c>
      <c r="M408" s="8"/>
      <c r="N408" s="8"/>
      <c r="O408" s="18" t="s">
        <v>2989</v>
      </c>
      <c r="P408" s="18" t="s">
        <v>2989</v>
      </c>
      <c r="R408" s="1" t="str">
        <f t="shared" si="2"/>
        <v>W3</v>
      </c>
      <c r="S408" s="50">
        <f t="shared" si="3"/>
        <v>45673</v>
      </c>
    </row>
    <row r="409" spans="1:19">
      <c r="A409" s="47"/>
      <c r="B409" s="24" t="s">
        <v>3007</v>
      </c>
      <c r="C409" s="8" t="s">
        <v>3008</v>
      </c>
      <c r="D409" s="8" t="s">
        <v>2347</v>
      </c>
      <c r="E409" s="8">
        <v>6</v>
      </c>
      <c r="F409" s="24">
        <v>4</v>
      </c>
      <c r="G409" s="8">
        <v>0</v>
      </c>
      <c r="H409" s="8">
        <v>5</v>
      </c>
      <c r="I409" s="8">
        <v>0</v>
      </c>
      <c r="J409" s="8">
        <v>1</v>
      </c>
      <c r="K409" s="8">
        <v>0</v>
      </c>
      <c r="L409" s="8">
        <v>6</v>
      </c>
      <c r="M409" s="18" t="s">
        <v>2989</v>
      </c>
      <c r="N409" s="8"/>
      <c r="O409" s="18" t="s">
        <v>2989</v>
      </c>
      <c r="P409" s="18" t="s">
        <v>2989</v>
      </c>
      <c r="R409" s="1" t="str">
        <f t="shared" si="2"/>
        <v>W3</v>
      </c>
      <c r="S409" s="50">
        <f t="shared" si="3"/>
        <v>45673</v>
      </c>
    </row>
    <row r="410" spans="1:19">
      <c r="A410" s="47"/>
      <c r="B410" s="24" t="s">
        <v>3007</v>
      </c>
      <c r="C410" s="8" t="s">
        <v>3011</v>
      </c>
      <c r="D410" s="8" t="s">
        <v>3005</v>
      </c>
      <c r="E410" s="8">
        <v>8</v>
      </c>
      <c r="F410" s="24">
        <v>4</v>
      </c>
      <c r="G410" s="8">
        <v>0</v>
      </c>
      <c r="H410" s="8">
        <v>7</v>
      </c>
      <c r="I410" s="8">
        <v>0</v>
      </c>
      <c r="J410" s="8">
        <v>0</v>
      </c>
      <c r="K410" s="8">
        <v>0</v>
      </c>
      <c r="L410" s="8">
        <v>7</v>
      </c>
      <c r="M410" s="8"/>
      <c r="N410" s="8"/>
      <c r="O410" s="18" t="s">
        <v>2989</v>
      </c>
      <c r="P410" s="18" t="s">
        <v>2989</v>
      </c>
      <c r="R410" s="1" t="str">
        <f t="shared" si="2"/>
        <v>W3</v>
      </c>
      <c r="S410" s="50">
        <f t="shared" si="3"/>
        <v>45673</v>
      </c>
    </row>
    <row r="411" spans="1:19">
      <c r="A411" s="47"/>
      <c r="B411" s="24" t="s">
        <v>3007</v>
      </c>
      <c r="C411" s="8" t="s">
        <v>3012</v>
      </c>
      <c r="D411" s="8" t="s">
        <v>2540</v>
      </c>
      <c r="E411" s="8">
        <v>2</v>
      </c>
      <c r="F411" s="24">
        <v>0</v>
      </c>
      <c r="G411" s="8">
        <v>0</v>
      </c>
      <c r="H411" s="8">
        <v>0</v>
      </c>
      <c r="I411" s="8">
        <v>0</v>
      </c>
      <c r="J411" s="8">
        <v>0</v>
      </c>
      <c r="K411" s="8">
        <v>0</v>
      </c>
      <c r="L411" s="8">
        <v>0</v>
      </c>
      <c r="M411" s="8"/>
      <c r="N411" s="8"/>
      <c r="O411" s="8"/>
      <c r="P411" s="8"/>
      <c r="R411" s="1" t="str">
        <f t="shared" si="2"/>
        <v>W3</v>
      </c>
      <c r="S411" s="50">
        <f t="shared" si="3"/>
        <v>45673</v>
      </c>
    </row>
    <row r="412" spans="1:19">
      <c r="A412" s="47"/>
      <c r="B412" s="24" t="s">
        <v>3007</v>
      </c>
      <c r="C412" s="8" t="s">
        <v>3013</v>
      </c>
      <c r="D412" s="8" t="s">
        <v>2922</v>
      </c>
      <c r="E412" s="8">
        <v>13</v>
      </c>
      <c r="F412" s="24">
        <v>0</v>
      </c>
      <c r="G412" s="8">
        <v>0</v>
      </c>
      <c r="H412" s="8">
        <v>4</v>
      </c>
      <c r="I412" s="8">
        <v>0</v>
      </c>
      <c r="J412" s="8">
        <v>0</v>
      </c>
      <c r="K412" s="8">
        <v>0</v>
      </c>
      <c r="L412" s="8">
        <v>4</v>
      </c>
      <c r="M412" s="8"/>
      <c r="N412" s="8"/>
      <c r="O412" s="18" t="s">
        <v>2989</v>
      </c>
      <c r="P412" s="18" t="s">
        <v>2989</v>
      </c>
      <c r="R412" s="1" t="str">
        <f t="shared" si="2"/>
        <v>W3</v>
      </c>
      <c r="S412" s="50">
        <f t="shared" si="3"/>
        <v>45673</v>
      </c>
    </row>
    <row r="413" spans="1:19">
      <c r="A413" s="47"/>
      <c r="B413" s="24" t="s">
        <v>3007</v>
      </c>
      <c r="C413" s="8" t="s">
        <v>3014</v>
      </c>
      <c r="D413" s="8" t="s">
        <v>3015</v>
      </c>
      <c r="E413" s="8">
        <v>1</v>
      </c>
      <c r="F413" s="24">
        <v>1</v>
      </c>
      <c r="G413" s="8">
        <v>0</v>
      </c>
      <c r="H413" s="8">
        <v>0</v>
      </c>
      <c r="I413" s="8">
        <v>0</v>
      </c>
      <c r="J413" s="8">
        <v>0</v>
      </c>
      <c r="K413" s="8">
        <v>0</v>
      </c>
      <c r="L413" s="8">
        <v>0</v>
      </c>
      <c r="M413" s="8"/>
      <c r="N413" s="8"/>
      <c r="O413" s="18"/>
      <c r="P413" s="18"/>
      <c r="R413" s="1" t="str">
        <f t="shared" si="2"/>
        <v>W3</v>
      </c>
      <c r="S413" s="50">
        <f t="shared" si="3"/>
        <v>45673</v>
      </c>
    </row>
    <row r="414" spans="1:19">
      <c r="A414" s="47"/>
      <c r="B414" s="24" t="s">
        <v>3007</v>
      </c>
      <c r="C414" s="8" t="s">
        <v>3016</v>
      </c>
      <c r="D414" s="8" t="s">
        <v>3017</v>
      </c>
      <c r="E414" s="8">
        <v>2</v>
      </c>
      <c r="F414" s="24">
        <v>2</v>
      </c>
      <c r="G414" s="8">
        <v>0</v>
      </c>
      <c r="H414" s="8">
        <v>0</v>
      </c>
      <c r="I414" s="8">
        <v>0</v>
      </c>
      <c r="J414" s="8">
        <v>0</v>
      </c>
      <c r="K414" s="8">
        <v>0</v>
      </c>
      <c r="L414" s="8">
        <v>0</v>
      </c>
      <c r="M414" s="8"/>
      <c r="N414" s="8"/>
      <c r="O414" s="18"/>
      <c r="P414" s="18"/>
      <c r="R414" s="1" t="str">
        <f t="shared" si="2"/>
        <v>W3</v>
      </c>
      <c r="S414" s="50">
        <f t="shared" si="3"/>
        <v>45673</v>
      </c>
    </row>
    <row r="415" spans="1:19">
      <c r="A415" s="47"/>
      <c r="B415" s="24" t="s">
        <v>3007</v>
      </c>
      <c r="C415" s="8" t="s">
        <v>3018</v>
      </c>
      <c r="D415" s="8" t="s">
        <v>2904</v>
      </c>
      <c r="E415" s="8">
        <v>8</v>
      </c>
      <c r="F415" s="24">
        <v>8</v>
      </c>
      <c r="G415" s="8">
        <v>0</v>
      </c>
      <c r="H415" s="8">
        <v>0</v>
      </c>
      <c r="I415" s="8">
        <v>0</v>
      </c>
      <c r="J415" s="8">
        <v>0</v>
      </c>
      <c r="K415" s="8">
        <v>0</v>
      </c>
      <c r="L415" s="8">
        <v>0</v>
      </c>
      <c r="M415" s="8"/>
      <c r="N415" s="8"/>
      <c r="O415" s="18"/>
      <c r="P415" s="18"/>
      <c r="R415" s="1" t="str">
        <f t="shared" si="2"/>
        <v>W3</v>
      </c>
      <c r="S415" s="50">
        <f t="shared" si="3"/>
        <v>45673</v>
      </c>
    </row>
    <row r="416" spans="1:19">
      <c r="A416" s="47"/>
      <c r="B416" s="24" t="s">
        <v>3041</v>
      </c>
      <c r="C416" s="8" t="s">
        <v>3028</v>
      </c>
      <c r="D416" s="8" t="s">
        <v>2541</v>
      </c>
      <c r="E416" s="8">
        <v>13</v>
      </c>
      <c r="F416" s="24">
        <v>0</v>
      </c>
      <c r="G416" s="8">
        <v>0</v>
      </c>
      <c r="H416" s="8">
        <v>0</v>
      </c>
      <c r="I416" s="8">
        <v>0</v>
      </c>
      <c r="J416" s="8">
        <v>0</v>
      </c>
      <c r="K416" s="8">
        <v>0</v>
      </c>
      <c r="L416" s="8">
        <v>0</v>
      </c>
      <c r="M416" s="8"/>
      <c r="N416" s="8"/>
      <c r="O416" s="8"/>
      <c r="P416" s="8"/>
      <c r="R416" s="1" t="str">
        <f t="shared" si="2"/>
        <v>W3</v>
      </c>
      <c r="S416" s="50">
        <f t="shared" si="3"/>
        <v>45674</v>
      </c>
    </row>
    <row r="417" spans="1:20">
      <c r="A417" s="47"/>
      <c r="B417" s="24" t="s">
        <v>3041</v>
      </c>
      <c r="C417" s="8" t="s">
        <v>3028</v>
      </c>
      <c r="D417" s="8" t="s">
        <v>3022</v>
      </c>
      <c r="E417" s="8">
        <v>1</v>
      </c>
      <c r="F417" s="24">
        <v>0</v>
      </c>
      <c r="G417" s="8">
        <v>0</v>
      </c>
      <c r="H417" s="8">
        <v>2</v>
      </c>
      <c r="I417" s="8">
        <v>0</v>
      </c>
      <c r="J417" s="8">
        <v>0</v>
      </c>
      <c r="K417" s="8">
        <v>0</v>
      </c>
      <c r="L417" s="8">
        <v>2</v>
      </c>
      <c r="M417" s="8"/>
      <c r="N417" s="8"/>
      <c r="O417" s="8"/>
      <c r="P417" s="8"/>
      <c r="R417" s="1" t="str">
        <f t="shared" si="2"/>
        <v>W3</v>
      </c>
      <c r="S417" s="50">
        <f t="shared" si="3"/>
        <v>45674</v>
      </c>
    </row>
    <row r="418" spans="1:20">
      <c r="A418" s="47"/>
      <c r="B418" s="24" t="s">
        <v>3041</v>
      </c>
      <c r="C418" s="8" t="s">
        <v>3029</v>
      </c>
      <c r="D418" s="8" t="s">
        <v>2865</v>
      </c>
      <c r="E418" s="8">
        <v>13</v>
      </c>
      <c r="F418" s="24">
        <v>11</v>
      </c>
      <c r="G418" s="8">
        <v>0</v>
      </c>
      <c r="H418" s="8">
        <v>21</v>
      </c>
      <c r="I418" s="8">
        <v>0</v>
      </c>
      <c r="J418" s="8">
        <v>0</v>
      </c>
      <c r="K418" s="8">
        <v>0</v>
      </c>
      <c r="L418" s="8">
        <v>21</v>
      </c>
      <c r="M418" s="8"/>
      <c r="N418" s="8"/>
      <c r="O418" s="18" t="s">
        <v>2989</v>
      </c>
      <c r="P418" s="18" t="s">
        <v>2989</v>
      </c>
      <c r="R418" s="1" t="str">
        <f t="shared" si="2"/>
        <v>W3</v>
      </c>
      <c r="S418" s="50">
        <f t="shared" si="3"/>
        <v>45674</v>
      </c>
    </row>
    <row r="419" spans="1:20">
      <c r="A419" s="47"/>
      <c r="B419" s="24" t="s">
        <v>3041</v>
      </c>
      <c r="C419" s="8" t="s">
        <v>3030</v>
      </c>
      <c r="D419" s="8" t="s">
        <v>2808</v>
      </c>
      <c r="E419" s="8">
        <v>6</v>
      </c>
      <c r="F419" s="24">
        <v>3</v>
      </c>
      <c r="G419" s="8">
        <v>0</v>
      </c>
      <c r="H419" s="8">
        <v>7</v>
      </c>
      <c r="I419" s="8">
        <v>0</v>
      </c>
      <c r="J419" s="8">
        <v>0</v>
      </c>
      <c r="K419" s="8">
        <v>0</v>
      </c>
      <c r="L419" s="8">
        <v>7</v>
      </c>
      <c r="M419" s="18" t="s">
        <v>2989</v>
      </c>
      <c r="N419" s="18" t="s">
        <v>2989</v>
      </c>
      <c r="O419" s="18" t="s">
        <v>2989</v>
      </c>
      <c r="P419" s="18" t="s">
        <v>2989</v>
      </c>
      <c r="R419" s="1" t="str">
        <f t="shared" si="2"/>
        <v>W3</v>
      </c>
      <c r="S419" s="50">
        <f t="shared" si="3"/>
        <v>45674</v>
      </c>
    </row>
    <row r="420" spans="1:20">
      <c r="A420" s="47"/>
      <c r="B420" s="24" t="s">
        <v>3041</v>
      </c>
      <c r="C420" s="8" t="s">
        <v>3031</v>
      </c>
      <c r="D420" s="8" t="s">
        <v>3023</v>
      </c>
      <c r="E420" s="8">
        <v>4</v>
      </c>
      <c r="F420" s="24">
        <v>0</v>
      </c>
      <c r="G420" s="8">
        <v>0</v>
      </c>
      <c r="H420" s="8">
        <v>0</v>
      </c>
      <c r="I420" s="8">
        <v>0</v>
      </c>
      <c r="J420" s="8">
        <v>0</v>
      </c>
      <c r="K420" s="8">
        <v>0</v>
      </c>
      <c r="L420" s="8">
        <v>0</v>
      </c>
      <c r="M420" s="8"/>
      <c r="N420" s="8"/>
      <c r="O420" s="8"/>
      <c r="P420" s="8"/>
      <c r="R420" s="1" t="str">
        <f t="shared" si="2"/>
        <v>W3</v>
      </c>
      <c r="S420" s="50">
        <f t="shared" si="3"/>
        <v>45674</v>
      </c>
    </row>
    <row r="421" spans="1:20">
      <c r="A421" s="47"/>
      <c r="B421" s="24" t="s">
        <v>3041</v>
      </c>
      <c r="C421" s="8" t="s">
        <v>3032</v>
      </c>
      <c r="D421" s="8" t="s">
        <v>2945</v>
      </c>
      <c r="E421" s="8">
        <v>13</v>
      </c>
      <c r="F421" s="24">
        <v>0</v>
      </c>
      <c r="G421" s="8">
        <v>0</v>
      </c>
      <c r="H421" s="8">
        <v>0</v>
      </c>
      <c r="I421" s="8">
        <v>0</v>
      </c>
      <c r="J421" s="8">
        <v>0</v>
      </c>
      <c r="K421" s="8">
        <v>0</v>
      </c>
      <c r="L421" s="8">
        <v>0</v>
      </c>
      <c r="M421" s="8"/>
      <c r="N421" s="8"/>
      <c r="O421" s="8"/>
      <c r="P421" s="8"/>
      <c r="R421" s="1" t="str">
        <f t="shared" ref="R421:R484" si="4">"W" &amp;WEEKNUM(S421)</f>
        <v>W3</v>
      </c>
      <c r="S421" s="50">
        <f t="shared" ref="S421:S484" si="5">DATE(2025, LEFT(B421,2), RIGHT(B421,2))</f>
        <v>45674</v>
      </c>
    </row>
    <row r="422" spans="1:20">
      <c r="A422" s="47"/>
      <c r="B422" s="24" t="s">
        <v>3041</v>
      </c>
      <c r="C422" s="8" t="s">
        <v>3029</v>
      </c>
      <c r="D422" s="8" t="s">
        <v>2890</v>
      </c>
      <c r="E422" s="8">
        <v>10</v>
      </c>
      <c r="F422" s="24">
        <v>0</v>
      </c>
      <c r="G422" s="8">
        <v>0</v>
      </c>
      <c r="H422" s="8">
        <v>2</v>
      </c>
      <c r="I422" s="8">
        <v>0</v>
      </c>
      <c r="J422" s="8">
        <v>0</v>
      </c>
      <c r="K422" s="8">
        <v>0</v>
      </c>
      <c r="L422" s="8">
        <v>2</v>
      </c>
      <c r="M422" s="8"/>
      <c r="N422" s="8"/>
      <c r="O422" s="18" t="s">
        <v>2989</v>
      </c>
      <c r="P422" s="18" t="s">
        <v>2989</v>
      </c>
      <c r="R422" s="1" t="str">
        <f t="shared" si="4"/>
        <v>W3</v>
      </c>
      <c r="S422" s="50">
        <f t="shared" si="5"/>
        <v>45674</v>
      </c>
    </row>
    <row r="423" spans="1:20">
      <c r="A423" s="47"/>
      <c r="B423" s="24" t="s">
        <v>3041</v>
      </c>
      <c r="C423" s="8" t="s">
        <v>3034</v>
      </c>
      <c r="D423" s="8" t="s">
        <v>3045</v>
      </c>
      <c r="E423" s="8">
        <v>13</v>
      </c>
      <c r="F423" s="8">
        <v>12</v>
      </c>
      <c r="G423" s="8">
        <v>0</v>
      </c>
      <c r="H423" s="8">
        <v>0</v>
      </c>
      <c r="I423" s="8">
        <v>0</v>
      </c>
      <c r="J423" s="8">
        <v>0</v>
      </c>
      <c r="K423" s="8">
        <v>0</v>
      </c>
      <c r="L423" s="8">
        <v>0</v>
      </c>
      <c r="M423" s="8"/>
      <c r="N423" s="8"/>
      <c r="O423" s="8"/>
      <c r="P423" s="8"/>
      <c r="R423" s="1" t="str">
        <f t="shared" si="4"/>
        <v>W3</v>
      </c>
      <c r="S423" s="50">
        <f t="shared" si="5"/>
        <v>45674</v>
      </c>
      <c r="T423" s="31"/>
    </row>
    <row r="424" spans="1:20">
      <c r="A424" s="47"/>
      <c r="B424" s="24" t="s">
        <v>3043</v>
      </c>
      <c r="C424" s="8" t="s">
        <v>3032</v>
      </c>
      <c r="D424" s="8" t="s">
        <v>3047</v>
      </c>
      <c r="E424" s="8">
        <v>2</v>
      </c>
      <c r="F424" s="8">
        <v>2</v>
      </c>
      <c r="G424" s="8">
        <v>0</v>
      </c>
      <c r="H424" s="8">
        <v>0</v>
      </c>
      <c r="I424" s="8">
        <v>0</v>
      </c>
      <c r="J424" s="8">
        <v>0</v>
      </c>
      <c r="K424" s="8">
        <v>0</v>
      </c>
      <c r="L424" s="8">
        <v>0</v>
      </c>
      <c r="M424" s="8"/>
      <c r="N424" s="8"/>
      <c r="O424" s="8"/>
      <c r="P424" s="8"/>
      <c r="R424" s="1" t="str">
        <f t="shared" si="4"/>
        <v>W3</v>
      </c>
      <c r="S424" s="50">
        <f t="shared" si="5"/>
        <v>45675</v>
      </c>
      <c r="T424" s="31"/>
    </row>
    <row r="425" spans="1:20">
      <c r="A425" s="47"/>
      <c r="B425" s="24" t="s">
        <v>3043</v>
      </c>
      <c r="C425" s="8" t="s">
        <v>3033</v>
      </c>
      <c r="D425" s="8" t="s">
        <v>2385</v>
      </c>
      <c r="E425" s="8">
        <v>10</v>
      </c>
      <c r="F425" s="24">
        <v>0</v>
      </c>
      <c r="G425" s="8">
        <v>0</v>
      </c>
      <c r="H425" s="8">
        <v>0</v>
      </c>
      <c r="I425" s="8">
        <v>0</v>
      </c>
      <c r="J425" s="8">
        <v>0</v>
      </c>
      <c r="K425" s="8">
        <v>0</v>
      </c>
      <c r="L425" s="8">
        <v>0</v>
      </c>
      <c r="M425" s="8"/>
      <c r="N425" s="8"/>
      <c r="O425" s="8"/>
      <c r="P425" s="8"/>
      <c r="R425" s="1" t="str">
        <f t="shared" si="4"/>
        <v>W3</v>
      </c>
      <c r="S425" s="50">
        <f t="shared" si="5"/>
        <v>45675</v>
      </c>
    </row>
    <row r="426" spans="1:20">
      <c r="A426" s="47"/>
      <c r="B426" s="24" t="s">
        <v>3043</v>
      </c>
      <c r="C426" s="8" t="s">
        <v>3029</v>
      </c>
      <c r="D426" s="8" t="s">
        <v>2933</v>
      </c>
      <c r="E426" s="8">
        <v>13</v>
      </c>
      <c r="F426" s="24">
        <v>0</v>
      </c>
      <c r="G426" s="8">
        <v>0</v>
      </c>
      <c r="H426" s="8">
        <v>2</v>
      </c>
      <c r="I426" s="8">
        <v>0</v>
      </c>
      <c r="J426" s="8">
        <v>0</v>
      </c>
      <c r="K426" s="8">
        <v>0</v>
      </c>
      <c r="L426" s="8">
        <v>2</v>
      </c>
      <c r="M426" s="8"/>
      <c r="N426" s="8"/>
      <c r="O426" s="18" t="s">
        <v>2989</v>
      </c>
      <c r="P426" s="18" t="s">
        <v>2989</v>
      </c>
      <c r="R426" s="1" t="str">
        <f t="shared" si="4"/>
        <v>W3</v>
      </c>
      <c r="S426" s="50">
        <f t="shared" si="5"/>
        <v>45675</v>
      </c>
    </row>
    <row r="427" spans="1:20">
      <c r="A427" s="47"/>
      <c r="B427" s="24" t="s">
        <v>3043</v>
      </c>
      <c r="C427" s="8" t="s">
        <v>3034</v>
      </c>
      <c r="D427" s="8" t="s">
        <v>2884</v>
      </c>
      <c r="E427" s="8">
        <v>1</v>
      </c>
      <c r="F427" s="24">
        <v>0</v>
      </c>
      <c r="G427" s="8">
        <v>0</v>
      </c>
      <c r="H427" s="8">
        <v>0</v>
      </c>
      <c r="I427" s="8">
        <v>0</v>
      </c>
      <c r="J427" s="8">
        <v>0</v>
      </c>
      <c r="K427" s="8">
        <v>0</v>
      </c>
      <c r="L427" s="8">
        <v>0</v>
      </c>
      <c r="M427" s="8"/>
      <c r="N427" s="8"/>
      <c r="O427" s="8"/>
      <c r="P427" s="8"/>
      <c r="R427" s="1" t="str">
        <f t="shared" si="4"/>
        <v>W3</v>
      </c>
      <c r="S427" s="50">
        <f t="shared" si="5"/>
        <v>45675</v>
      </c>
    </row>
    <row r="428" spans="1:20">
      <c r="A428" s="47"/>
      <c r="B428" s="24" t="s">
        <v>3043</v>
      </c>
      <c r="C428" s="8" t="s">
        <v>3032</v>
      </c>
      <c r="D428" s="8" t="s">
        <v>2961</v>
      </c>
      <c r="E428" s="8">
        <v>13</v>
      </c>
      <c r="F428" s="24">
        <v>0</v>
      </c>
      <c r="G428" s="8">
        <v>0</v>
      </c>
      <c r="H428" s="8">
        <v>1</v>
      </c>
      <c r="I428" s="8">
        <v>0</v>
      </c>
      <c r="J428" s="8">
        <v>0</v>
      </c>
      <c r="K428" s="8">
        <v>0</v>
      </c>
      <c r="L428" s="8">
        <v>1</v>
      </c>
      <c r="M428" s="8"/>
      <c r="N428" s="8"/>
      <c r="O428" s="18" t="s">
        <v>2989</v>
      </c>
      <c r="P428" s="18" t="s">
        <v>2989</v>
      </c>
      <c r="R428" s="1" t="str">
        <f t="shared" si="4"/>
        <v>W3</v>
      </c>
      <c r="S428" s="50">
        <f t="shared" si="5"/>
        <v>45675</v>
      </c>
    </row>
    <row r="429" spans="1:20">
      <c r="A429" s="47"/>
      <c r="B429" s="24" t="s">
        <v>3043</v>
      </c>
      <c r="C429" s="8" t="s">
        <v>3035</v>
      </c>
      <c r="D429" s="8" t="s">
        <v>2906</v>
      </c>
      <c r="E429" s="8">
        <v>13</v>
      </c>
      <c r="F429" s="24">
        <v>0</v>
      </c>
      <c r="G429" s="8">
        <v>0</v>
      </c>
      <c r="H429" s="8">
        <v>0</v>
      </c>
      <c r="I429" s="8">
        <v>0</v>
      </c>
      <c r="J429" s="8">
        <v>0</v>
      </c>
      <c r="K429" s="8">
        <v>0</v>
      </c>
      <c r="L429" s="8">
        <v>0</v>
      </c>
      <c r="M429" s="8"/>
      <c r="N429" s="8"/>
      <c r="O429" s="8"/>
      <c r="P429" s="8"/>
      <c r="R429" s="1" t="str">
        <f t="shared" si="4"/>
        <v>W3</v>
      </c>
      <c r="S429" s="50">
        <f t="shared" si="5"/>
        <v>45675</v>
      </c>
    </row>
    <row r="430" spans="1:20">
      <c r="A430" s="47"/>
      <c r="B430" s="24" t="s">
        <v>3043</v>
      </c>
      <c r="C430" s="8" t="s">
        <v>3046</v>
      </c>
      <c r="D430" s="8" t="s">
        <v>2721</v>
      </c>
      <c r="E430" s="8">
        <v>7</v>
      </c>
      <c r="F430" s="24">
        <v>0</v>
      </c>
      <c r="G430" s="8">
        <v>0</v>
      </c>
      <c r="H430" s="8">
        <v>1</v>
      </c>
      <c r="I430" s="8">
        <v>0</v>
      </c>
      <c r="J430" s="8">
        <v>0</v>
      </c>
      <c r="K430" s="8">
        <v>0</v>
      </c>
      <c r="L430" s="8">
        <v>1</v>
      </c>
      <c r="M430" s="8"/>
      <c r="N430" s="8"/>
      <c r="O430" s="18" t="s">
        <v>2989</v>
      </c>
      <c r="P430" s="18" t="s">
        <v>2989</v>
      </c>
      <c r="R430" s="1" t="str">
        <f t="shared" si="4"/>
        <v>W3</v>
      </c>
      <c r="S430" s="50">
        <f t="shared" si="5"/>
        <v>45675</v>
      </c>
    </row>
    <row r="431" spans="1:20">
      <c r="A431" s="47"/>
      <c r="B431" s="24" t="s">
        <v>3043</v>
      </c>
      <c r="C431" s="8" t="s">
        <v>3036</v>
      </c>
      <c r="D431" s="8" t="s">
        <v>2713</v>
      </c>
      <c r="E431" s="8">
        <v>3</v>
      </c>
      <c r="F431" s="24">
        <v>0</v>
      </c>
      <c r="G431" s="8">
        <v>0</v>
      </c>
      <c r="H431" s="8">
        <v>0</v>
      </c>
      <c r="I431" s="8">
        <v>0</v>
      </c>
      <c r="J431" s="8">
        <v>0</v>
      </c>
      <c r="K431" s="8">
        <v>0</v>
      </c>
      <c r="L431" s="8">
        <v>0</v>
      </c>
      <c r="M431" s="8"/>
      <c r="N431" s="8"/>
      <c r="O431" s="8"/>
      <c r="P431" s="8"/>
      <c r="R431" s="1" t="str">
        <f t="shared" si="4"/>
        <v>W3</v>
      </c>
      <c r="S431" s="50">
        <f t="shared" si="5"/>
        <v>45675</v>
      </c>
    </row>
    <row r="432" spans="1:20">
      <c r="A432" s="47"/>
      <c r="B432" s="24" t="s">
        <v>3043</v>
      </c>
      <c r="C432" s="8" t="s">
        <v>3029</v>
      </c>
      <c r="D432" s="8" t="s">
        <v>2904</v>
      </c>
      <c r="E432" s="8">
        <v>8</v>
      </c>
      <c r="F432" s="24">
        <v>8</v>
      </c>
      <c r="G432" s="24">
        <v>0</v>
      </c>
      <c r="H432" s="24">
        <v>0</v>
      </c>
      <c r="I432" s="24">
        <v>0</v>
      </c>
      <c r="J432" s="24">
        <v>0</v>
      </c>
      <c r="K432" s="24">
        <v>0</v>
      </c>
      <c r="L432" s="24">
        <v>0</v>
      </c>
      <c r="M432" s="8"/>
      <c r="N432" s="8"/>
      <c r="O432" s="8"/>
      <c r="P432" s="8"/>
      <c r="R432" s="1" t="str">
        <f t="shared" si="4"/>
        <v>W3</v>
      </c>
      <c r="S432" s="50">
        <f t="shared" si="5"/>
        <v>45675</v>
      </c>
    </row>
    <row r="433" spans="1:20">
      <c r="A433" s="47"/>
      <c r="B433" s="24" t="s">
        <v>3044</v>
      </c>
      <c r="C433" s="8" t="s">
        <v>3030</v>
      </c>
      <c r="D433" s="8" t="s">
        <v>2987</v>
      </c>
      <c r="E433" s="8">
        <v>2</v>
      </c>
      <c r="F433" s="24">
        <v>2</v>
      </c>
      <c r="G433" s="24">
        <v>0</v>
      </c>
      <c r="H433" s="24">
        <v>0</v>
      </c>
      <c r="I433" s="24">
        <v>0</v>
      </c>
      <c r="J433" s="24">
        <v>0</v>
      </c>
      <c r="K433" s="24">
        <v>0</v>
      </c>
      <c r="L433" s="24">
        <v>0</v>
      </c>
      <c r="M433" s="8"/>
      <c r="N433" s="8"/>
      <c r="O433" s="8"/>
      <c r="P433" s="8"/>
      <c r="R433" s="1" t="str">
        <f t="shared" si="4"/>
        <v>W4</v>
      </c>
      <c r="S433" s="50">
        <f t="shared" si="5"/>
        <v>45676</v>
      </c>
    </row>
    <row r="434" spans="1:20">
      <c r="A434" s="47"/>
      <c r="B434" s="24" t="s">
        <v>3044</v>
      </c>
      <c r="C434" s="8" t="s">
        <v>3030</v>
      </c>
      <c r="D434" s="8" t="s">
        <v>3048</v>
      </c>
      <c r="E434" s="8">
        <v>3</v>
      </c>
      <c r="F434" s="24">
        <v>3</v>
      </c>
      <c r="G434" s="24">
        <v>0</v>
      </c>
      <c r="H434" s="24">
        <v>0</v>
      </c>
      <c r="I434" s="24">
        <v>0</v>
      </c>
      <c r="J434" s="24">
        <v>0</v>
      </c>
      <c r="K434" s="24">
        <v>0</v>
      </c>
      <c r="L434" s="24">
        <v>0</v>
      </c>
      <c r="M434" s="8"/>
      <c r="N434" s="8"/>
      <c r="O434" s="8"/>
      <c r="P434" s="8"/>
      <c r="R434" s="1" t="str">
        <f t="shared" si="4"/>
        <v>W4</v>
      </c>
      <c r="S434" s="50">
        <f t="shared" si="5"/>
        <v>45676</v>
      </c>
    </row>
    <row r="435" spans="1:20">
      <c r="A435" s="47"/>
      <c r="B435" s="24" t="s">
        <v>3044</v>
      </c>
      <c r="C435" s="8" t="s">
        <v>3034</v>
      </c>
      <c r="D435" s="8" t="s">
        <v>3049</v>
      </c>
      <c r="E435" s="8">
        <v>6</v>
      </c>
      <c r="F435" s="24">
        <v>6</v>
      </c>
      <c r="G435" s="24">
        <v>0</v>
      </c>
      <c r="H435" s="24">
        <v>0</v>
      </c>
      <c r="I435" s="24">
        <v>0</v>
      </c>
      <c r="J435" s="24">
        <v>0</v>
      </c>
      <c r="K435" s="24">
        <v>0</v>
      </c>
      <c r="L435" s="24">
        <v>0</v>
      </c>
      <c r="M435" s="8"/>
      <c r="N435" s="8"/>
      <c r="O435" s="8"/>
      <c r="P435" s="8"/>
      <c r="R435" s="1" t="str">
        <f t="shared" si="4"/>
        <v>W4</v>
      </c>
      <c r="S435" s="50">
        <f t="shared" si="5"/>
        <v>45676</v>
      </c>
    </row>
    <row r="436" spans="1:20">
      <c r="A436" s="47"/>
      <c r="B436" s="24" t="s">
        <v>3044</v>
      </c>
      <c r="C436" s="8" t="s">
        <v>3029</v>
      </c>
      <c r="D436" s="8" t="s">
        <v>2887</v>
      </c>
      <c r="E436" s="8">
        <v>9</v>
      </c>
      <c r="F436" s="24">
        <v>9</v>
      </c>
      <c r="G436" s="24">
        <v>0</v>
      </c>
      <c r="H436" s="24">
        <v>0</v>
      </c>
      <c r="I436" s="24">
        <v>0</v>
      </c>
      <c r="J436" s="24">
        <v>0</v>
      </c>
      <c r="K436" s="24">
        <v>0</v>
      </c>
      <c r="L436" s="24">
        <v>0</v>
      </c>
      <c r="M436" s="8"/>
      <c r="N436" s="8"/>
      <c r="O436" s="8"/>
      <c r="P436" s="8"/>
      <c r="R436" s="1" t="str">
        <f t="shared" si="4"/>
        <v>W4</v>
      </c>
      <c r="S436" s="50">
        <f t="shared" si="5"/>
        <v>45676</v>
      </c>
    </row>
    <row r="437" spans="1:20">
      <c r="A437" s="47"/>
      <c r="B437" s="24" t="s">
        <v>3044</v>
      </c>
      <c r="C437" s="8" t="s">
        <v>3040</v>
      </c>
      <c r="D437" s="8" t="s">
        <v>3050</v>
      </c>
      <c r="E437" s="8">
        <v>4</v>
      </c>
      <c r="F437" s="24">
        <v>4</v>
      </c>
      <c r="G437" s="24">
        <v>0</v>
      </c>
      <c r="H437" s="24">
        <v>0</v>
      </c>
      <c r="I437" s="24">
        <v>0</v>
      </c>
      <c r="J437" s="24">
        <v>0</v>
      </c>
      <c r="K437" s="24">
        <v>0</v>
      </c>
      <c r="L437" s="24">
        <v>0</v>
      </c>
      <c r="M437" s="8"/>
      <c r="N437" s="8"/>
      <c r="O437" s="8"/>
      <c r="P437" s="8"/>
      <c r="R437" s="1" t="str">
        <f t="shared" si="4"/>
        <v>W4</v>
      </c>
      <c r="S437" s="50">
        <f t="shared" si="5"/>
        <v>45676</v>
      </c>
    </row>
    <row r="438" spans="1:20">
      <c r="A438" s="47"/>
      <c r="B438" s="24" t="s">
        <v>3044</v>
      </c>
      <c r="C438" s="8" t="s">
        <v>3031</v>
      </c>
      <c r="D438" s="8" t="s">
        <v>2709</v>
      </c>
      <c r="E438" s="8">
        <v>11</v>
      </c>
      <c r="F438" s="24">
        <v>0</v>
      </c>
      <c r="G438" s="24">
        <v>0</v>
      </c>
      <c r="H438" s="24">
        <v>0</v>
      </c>
      <c r="I438" s="24">
        <v>0</v>
      </c>
      <c r="J438" s="24">
        <v>0</v>
      </c>
      <c r="K438" s="24">
        <v>0</v>
      </c>
      <c r="L438" s="24">
        <v>0</v>
      </c>
      <c r="M438" s="8"/>
      <c r="N438" s="8"/>
      <c r="O438" s="8"/>
      <c r="P438" s="8"/>
      <c r="R438" s="1" t="str">
        <f t="shared" si="4"/>
        <v>W4</v>
      </c>
      <c r="S438" s="50">
        <f t="shared" si="5"/>
        <v>45676</v>
      </c>
    </row>
    <row r="439" spans="1:20">
      <c r="A439" s="47"/>
      <c r="B439" s="24" t="s">
        <v>3044</v>
      </c>
      <c r="C439" s="8" t="s">
        <v>3034</v>
      </c>
      <c r="D439" s="8" t="s">
        <v>2775</v>
      </c>
      <c r="E439" s="8">
        <v>1</v>
      </c>
      <c r="F439" s="24">
        <v>0</v>
      </c>
      <c r="G439" s="24">
        <v>0</v>
      </c>
      <c r="H439" s="24">
        <v>0</v>
      </c>
      <c r="I439" s="24">
        <v>0</v>
      </c>
      <c r="J439" s="24">
        <v>0</v>
      </c>
      <c r="K439" s="24">
        <v>0</v>
      </c>
      <c r="L439" s="24">
        <v>0</v>
      </c>
      <c r="M439" s="8"/>
      <c r="N439" s="8"/>
      <c r="O439" s="8"/>
      <c r="P439" s="8"/>
      <c r="R439" s="1" t="str">
        <f t="shared" si="4"/>
        <v>W4</v>
      </c>
      <c r="S439" s="50">
        <f t="shared" si="5"/>
        <v>45676</v>
      </c>
    </row>
    <row r="440" spans="1:20">
      <c r="A440" s="47"/>
      <c r="B440" s="24" t="s">
        <v>3044</v>
      </c>
      <c r="C440" s="8" t="s">
        <v>3037</v>
      </c>
      <c r="D440" s="8" t="s">
        <v>2715</v>
      </c>
      <c r="E440" s="8">
        <v>13</v>
      </c>
      <c r="F440" s="24">
        <v>0</v>
      </c>
      <c r="G440" s="8">
        <v>0</v>
      </c>
      <c r="H440" s="8">
        <v>1</v>
      </c>
      <c r="I440" s="8">
        <v>0</v>
      </c>
      <c r="J440" s="8">
        <v>0</v>
      </c>
      <c r="K440" s="8">
        <v>0</v>
      </c>
      <c r="L440" s="8">
        <v>1</v>
      </c>
      <c r="M440" s="8"/>
      <c r="N440" s="8"/>
      <c r="O440" s="18" t="s">
        <v>2989</v>
      </c>
      <c r="P440" s="18" t="s">
        <v>2989</v>
      </c>
      <c r="R440" s="1" t="str">
        <f t="shared" si="4"/>
        <v>W4</v>
      </c>
      <c r="S440" s="50">
        <f t="shared" si="5"/>
        <v>45676</v>
      </c>
    </row>
    <row r="441" spans="1:20">
      <c r="A441" s="47"/>
      <c r="B441" s="24" t="s">
        <v>3044</v>
      </c>
      <c r="C441" s="8" t="s">
        <v>3037</v>
      </c>
      <c r="D441" s="8" t="s">
        <v>2711</v>
      </c>
      <c r="E441" s="8">
        <v>3</v>
      </c>
      <c r="F441" s="24">
        <v>0</v>
      </c>
      <c r="G441" s="8">
        <v>0</v>
      </c>
      <c r="H441" s="8">
        <v>0</v>
      </c>
      <c r="I441" s="8">
        <v>0</v>
      </c>
      <c r="J441" s="8">
        <v>0</v>
      </c>
      <c r="K441" s="8">
        <v>0</v>
      </c>
      <c r="L441" s="8">
        <v>0</v>
      </c>
      <c r="M441" s="8"/>
      <c r="N441" s="8"/>
      <c r="O441" s="8"/>
      <c r="P441" s="8"/>
      <c r="R441" s="1" t="str">
        <f t="shared" si="4"/>
        <v>W4</v>
      </c>
      <c r="S441" s="50">
        <f t="shared" si="5"/>
        <v>45676</v>
      </c>
    </row>
    <row r="442" spans="1:20">
      <c r="A442" s="47"/>
      <c r="B442" s="24" t="s">
        <v>3044</v>
      </c>
      <c r="C442" s="8" t="s">
        <v>3029</v>
      </c>
      <c r="D442" s="8" t="s">
        <v>3024</v>
      </c>
      <c r="E442" s="8">
        <v>2</v>
      </c>
      <c r="F442" s="24">
        <v>0</v>
      </c>
      <c r="G442" s="8">
        <v>0</v>
      </c>
      <c r="H442" s="8">
        <v>0</v>
      </c>
      <c r="I442" s="8">
        <v>0</v>
      </c>
      <c r="J442" s="8">
        <v>0</v>
      </c>
      <c r="K442" s="8">
        <v>0</v>
      </c>
      <c r="L442" s="8">
        <v>0</v>
      </c>
      <c r="M442" s="8"/>
      <c r="N442" s="8"/>
      <c r="O442" s="8"/>
      <c r="P442" s="8"/>
      <c r="R442" s="1" t="str">
        <f t="shared" si="4"/>
        <v>W4</v>
      </c>
      <c r="S442" s="50">
        <f t="shared" si="5"/>
        <v>45676</v>
      </c>
    </row>
    <row r="443" spans="1:20">
      <c r="A443" s="47"/>
      <c r="B443" s="24" t="s">
        <v>3044</v>
      </c>
      <c r="C443" s="8" t="s">
        <v>3038</v>
      </c>
      <c r="D443" s="8" t="s">
        <v>2719</v>
      </c>
      <c r="E443" s="8">
        <v>1</v>
      </c>
      <c r="F443" s="24">
        <v>0</v>
      </c>
      <c r="G443" s="8">
        <v>0</v>
      </c>
      <c r="H443" s="8">
        <v>0</v>
      </c>
      <c r="I443" s="8">
        <v>0</v>
      </c>
      <c r="J443" s="8">
        <v>0</v>
      </c>
      <c r="K443" s="8">
        <v>0</v>
      </c>
      <c r="L443" s="8">
        <v>0</v>
      </c>
      <c r="M443" s="8"/>
      <c r="N443" s="8"/>
      <c r="O443" s="8"/>
      <c r="P443" s="8"/>
      <c r="R443" s="1" t="str">
        <f t="shared" si="4"/>
        <v>W4</v>
      </c>
      <c r="S443" s="50">
        <f t="shared" si="5"/>
        <v>45676</v>
      </c>
      <c r="T443" s="31"/>
    </row>
    <row r="444" spans="1:20">
      <c r="A444" s="47"/>
      <c r="B444" s="24" t="s">
        <v>3044</v>
      </c>
      <c r="C444" s="8" t="s">
        <v>3030</v>
      </c>
      <c r="D444" s="8" t="s">
        <v>2785</v>
      </c>
      <c r="E444" s="8">
        <v>2</v>
      </c>
      <c r="F444" s="24">
        <v>0</v>
      </c>
      <c r="G444" s="8">
        <v>0</v>
      </c>
      <c r="H444" s="8">
        <v>0</v>
      </c>
      <c r="I444" s="8">
        <v>0</v>
      </c>
      <c r="J444" s="8">
        <v>0</v>
      </c>
      <c r="K444" s="8">
        <v>0</v>
      </c>
      <c r="L444" s="8">
        <v>0</v>
      </c>
      <c r="M444" s="8"/>
      <c r="N444" s="8"/>
      <c r="O444" s="8"/>
      <c r="P444" s="8"/>
      <c r="R444" s="1" t="str">
        <f t="shared" si="4"/>
        <v>W4</v>
      </c>
      <c r="S444" s="50">
        <f t="shared" si="5"/>
        <v>45676</v>
      </c>
      <c r="T444" s="31"/>
    </row>
    <row r="445" spans="1:20">
      <c r="A445" s="47"/>
      <c r="B445" s="24" t="s">
        <v>3044</v>
      </c>
      <c r="C445" s="8" t="s">
        <v>3032</v>
      </c>
      <c r="D445" s="8" t="s">
        <v>2959</v>
      </c>
      <c r="E445" s="8">
        <v>11</v>
      </c>
      <c r="F445" s="24">
        <v>0</v>
      </c>
      <c r="G445" s="8">
        <v>0</v>
      </c>
      <c r="H445" s="8">
        <v>0</v>
      </c>
      <c r="I445" s="8">
        <v>0</v>
      </c>
      <c r="J445" s="8">
        <v>0</v>
      </c>
      <c r="K445" s="8">
        <v>0</v>
      </c>
      <c r="L445" s="8">
        <v>0</v>
      </c>
      <c r="M445" s="8"/>
      <c r="N445" s="8"/>
      <c r="O445" s="8"/>
      <c r="P445" s="8"/>
      <c r="R445" s="1" t="str">
        <f t="shared" si="4"/>
        <v>W4</v>
      </c>
      <c r="S445" s="50">
        <f t="shared" si="5"/>
        <v>45676</v>
      </c>
    </row>
    <row r="446" spans="1:20">
      <c r="A446" s="47"/>
      <c r="B446" s="24" t="s">
        <v>3044</v>
      </c>
      <c r="C446" s="8" t="s">
        <v>3038</v>
      </c>
      <c r="D446" s="8" t="s">
        <v>2539</v>
      </c>
      <c r="E446" s="8">
        <v>3</v>
      </c>
      <c r="F446" s="24">
        <v>0</v>
      </c>
      <c r="G446" s="8">
        <v>0</v>
      </c>
      <c r="H446" s="8">
        <v>0</v>
      </c>
      <c r="I446" s="8">
        <v>0</v>
      </c>
      <c r="J446" s="8">
        <v>0</v>
      </c>
      <c r="K446" s="8">
        <v>0</v>
      </c>
      <c r="L446" s="8">
        <v>0</v>
      </c>
      <c r="M446" s="8"/>
      <c r="N446" s="8"/>
      <c r="O446" s="8"/>
      <c r="P446" s="8"/>
      <c r="R446" s="1" t="str">
        <f t="shared" si="4"/>
        <v>W4</v>
      </c>
      <c r="S446" s="50">
        <f t="shared" si="5"/>
        <v>45676</v>
      </c>
    </row>
    <row r="447" spans="1:20">
      <c r="A447" s="32"/>
      <c r="B447" s="24" t="s">
        <v>3044</v>
      </c>
      <c r="C447" s="8" t="s">
        <v>3039</v>
      </c>
      <c r="D447" s="8" t="s">
        <v>3025</v>
      </c>
      <c r="E447" s="8">
        <v>3</v>
      </c>
      <c r="F447" s="24">
        <v>0</v>
      </c>
      <c r="G447" s="8">
        <v>0</v>
      </c>
      <c r="H447" s="8">
        <v>1</v>
      </c>
      <c r="I447" s="8">
        <v>0</v>
      </c>
      <c r="J447" s="8">
        <v>0</v>
      </c>
      <c r="K447" s="8">
        <v>0</v>
      </c>
      <c r="L447" s="8">
        <v>1</v>
      </c>
      <c r="M447" s="8"/>
      <c r="N447" s="8"/>
      <c r="O447" s="18" t="s">
        <v>2989</v>
      </c>
      <c r="P447" s="18" t="s">
        <v>2989</v>
      </c>
      <c r="R447" s="1" t="str">
        <f t="shared" si="4"/>
        <v>W4</v>
      </c>
      <c r="S447" s="50">
        <f t="shared" si="5"/>
        <v>45676</v>
      </c>
    </row>
    <row r="448" spans="1:20">
      <c r="A448" s="32"/>
      <c r="B448" s="24" t="s">
        <v>3044</v>
      </c>
      <c r="C448" s="8" t="s">
        <v>3038</v>
      </c>
      <c r="D448" s="8" t="s">
        <v>2947</v>
      </c>
      <c r="E448" s="8">
        <v>1</v>
      </c>
      <c r="F448" s="24">
        <v>0</v>
      </c>
      <c r="G448" s="8">
        <v>0</v>
      </c>
      <c r="H448" s="8">
        <v>0</v>
      </c>
      <c r="I448" s="8">
        <v>0</v>
      </c>
      <c r="J448" s="8">
        <v>0</v>
      </c>
      <c r="K448" s="8">
        <v>0</v>
      </c>
      <c r="L448" s="8">
        <v>0</v>
      </c>
      <c r="M448" s="8"/>
      <c r="N448" s="8"/>
      <c r="O448" s="8"/>
      <c r="P448" s="8"/>
      <c r="R448" s="1" t="str">
        <f t="shared" si="4"/>
        <v>W4</v>
      </c>
      <c r="S448" s="50">
        <f t="shared" si="5"/>
        <v>45676</v>
      </c>
    </row>
    <row r="449" spans="1:19">
      <c r="A449" s="32"/>
      <c r="B449" s="24" t="s">
        <v>3044</v>
      </c>
      <c r="C449" s="8" t="s">
        <v>3040</v>
      </c>
      <c r="D449" s="8" t="s">
        <v>3026</v>
      </c>
      <c r="E449" s="8">
        <v>3</v>
      </c>
      <c r="F449" s="24">
        <v>0</v>
      </c>
      <c r="G449" s="8">
        <v>0</v>
      </c>
      <c r="H449" s="8">
        <v>0</v>
      </c>
      <c r="I449" s="8">
        <v>0</v>
      </c>
      <c r="J449" s="8">
        <v>0</v>
      </c>
      <c r="K449" s="8"/>
      <c r="L449" s="8">
        <v>0</v>
      </c>
      <c r="M449" s="8"/>
      <c r="N449" s="8"/>
      <c r="O449" s="8"/>
      <c r="P449" s="8"/>
      <c r="R449" s="1" t="str">
        <f t="shared" si="4"/>
        <v>W4</v>
      </c>
      <c r="S449" s="50">
        <f t="shared" si="5"/>
        <v>45676</v>
      </c>
    </row>
    <row r="450" spans="1:19">
      <c r="B450" s="24" t="s">
        <v>3044</v>
      </c>
      <c r="C450" s="8" t="s">
        <v>3039</v>
      </c>
      <c r="D450" s="8" t="s">
        <v>3027</v>
      </c>
      <c r="E450" s="8">
        <v>1</v>
      </c>
      <c r="F450" s="24">
        <v>0</v>
      </c>
      <c r="G450" s="8">
        <v>0</v>
      </c>
      <c r="H450" s="8">
        <v>1</v>
      </c>
      <c r="I450" s="8">
        <v>0</v>
      </c>
      <c r="J450" s="8">
        <v>0</v>
      </c>
      <c r="K450" s="8">
        <v>0</v>
      </c>
      <c r="L450" s="8">
        <v>1</v>
      </c>
      <c r="M450" s="8"/>
      <c r="N450" s="8"/>
      <c r="O450" s="18" t="s">
        <v>2989</v>
      </c>
      <c r="P450" s="18" t="s">
        <v>2989</v>
      </c>
      <c r="R450" s="1" t="str">
        <f t="shared" si="4"/>
        <v>W4</v>
      </c>
      <c r="S450" s="50">
        <f t="shared" si="5"/>
        <v>45676</v>
      </c>
    </row>
    <row r="451" spans="1:19">
      <c r="B451" s="24" t="s">
        <v>3044</v>
      </c>
      <c r="C451" s="8" t="s">
        <v>3032</v>
      </c>
      <c r="D451" s="8" t="s">
        <v>2929</v>
      </c>
      <c r="E451" s="8">
        <v>2</v>
      </c>
      <c r="F451" s="24">
        <v>0</v>
      </c>
      <c r="G451" s="8">
        <v>0</v>
      </c>
      <c r="H451" s="8">
        <v>0</v>
      </c>
      <c r="I451" s="8">
        <v>0</v>
      </c>
      <c r="J451" s="8">
        <v>0</v>
      </c>
      <c r="K451" s="8">
        <v>0</v>
      </c>
      <c r="L451" s="8">
        <v>0</v>
      </c>
      <c r="M451" s="8"/>
      <c r="N451" s="8"/>
      <c r="O451" s="8"/>
      <c r="P451" s="8"/>
      <c r="R451" s="1" t="str">
        <f t="shared" si="4"/>
        <v>W4</v>
      </c>
      <c r="S451" s="50">
        <f t="shared" si="5"/>
        <v>45676</v>
      </c>
    </row>
    <row r="452" spans="1:19">
      <c r="B452" s="24" t="s">
        <v>3052</v>
      </c>
      <c r="C452" s="8" t="s">
        <v>3055</v>
      </c>
      <c r="D452" s="8" t="s">
        <v>2784</v>
      </c>
      <c r="E452" s="8">
        <v>1</v>
      </c>
      <c r="F452" s="24">
        <v>0</v>
      </c>
      <c r="G452" s="8">
        <v>0</v>
      </c>
      <c r="H452" s="8">
        <v>0</v>
      </c>
      <c r="I452" s="8">
        <v>0</v>
      </c>
      <c r="J452" s="8">
        <v>0</v>
      </c>
      <c r="K452" s="8">
        <v>0</v>
      </c>
      <c r="L452" s="8">
        <v>0</v>
      </c>
      <c r="M452" s="8"/>
      <c r="N452" s="8"/>
      <c r="O452" s="8"/>
      <c r="P452" s="8"/>
      <c r="R452" s="1" t="str">
        <f t="shared" si="4"/>
        <v>W4</v>
      </c>
      <c r="S452" s="50">
        <f t="shared" si="5"/>
        <v>45677</v>
      </c>
    </row>
    <row r="453" spans="1:19">
      <c r="B453" s="24" t="s">
        <v>3052</v>
      </c>
      <c r="C453" s="8" t="s">
        <v>3056</v>
      </c>
      <c r="D453" s="8" t="s">
        <v>2349</v>
      </c>
      <c r="E453" s="8">
        <v>12</v>
      </c>
      <c r="F453" s="24">
        <v>0</v>
      </c>
      <c r="G453" s="24">
        <v>0</v>
      </c>
      <c r="H453" s="24">
        <v>0</v>
      </c>
      <c r="I453" s="24">
        <v>0</v>
      </c>
      <c r="J453" s="24">
        <v>0</v>
      </c>
      <c r="K453" s="24">
        <v>0</v>
      </c>
      <c r="L453" s="24">
        <v>0</v>
      </c>
      <c r="M453" s="8"/>
      <c r="R453" s="1" t="str">
        <f t="shared" si="4"/>
        <v>W4</v>
      </c>
      <c r="S453" s="50">
        <f t="shared" si="5"/>
        <v>45677</v>
      </c>
    </row>
    <row r="454" spans="1:19">
      <c r="B454" s="24" t="s">
        <v>3052</v>
      </c>
      <c r="C454" s="8" t="s">
        <v>3057</v>
      </c>
      <c r="D454" s="8" t="s">
        <v>2960</v>
      </c>
      <c r="E454" s="8">
        <v>3</v>
      </c>
      <c r="F454" s="24">
        <v>0</v>
      </c>
      <c r="G454" s="8">
        <v>0</v>
      </c>
      <c r="H454" s="8">
        <v>1</v>
      </c>
      <c r="I454" s="8">
        <v>0</v>
      </c>
      <c r="J454" s="8">
        <v>0</v>
      </c>
      <c r="K454" s="8">
        <v>0</v>
      </c>
      <c r="L454" s="8">
        <v>1</v>
      </c>
      <c r="M454" s="8"/>
      <c r="O454" s="18" t="s">
        <v>2989</v>
      </c>
      <c r="P454" s="18" t="s">
        <v>2989</v>
      </c>
      <c r="R454" s="1" t="str">
        <f t="shared" si="4"/>
        <v>W4</v>
      </c>
      <c r="S454" s="50">
        <f t="shared" si="5"/>
        <v>45677</v>
      </c>
    </row>
    <row r="455" spans="1:19">
      <c r="B455" s="24" t="s">
        <v>3052</v>
      </c>
      <c r="C455" s="8" t="s">
        <v>3058</v>
      </c>
      <c r="D455" s="8" t="s">
        <v>2807</v>
      </c>
      <c r="E455" s="8">
        <v>1</v>
      </c>
      <c r="F455" s="24">
        <v>0</v>
      </c>
      <c r="G455" s="8">
        <v>0</v>
      </c>
      <c r="H455" s="8">
        <v>0</v>
      </c>
      <c r="I455" s="8">
        <v>0</v>
      </c>
      <c r="J455" s="8">
        <v>0</v>
      </c>
      <c r="K455" s="8">
        <v>0</v>
      </c>
      <c r="L455" s="8">
        <v>0</v>
      </c>
      <c r="M455" s="8"/>
      <c r="O455" s="8"/>
      <c r="P455" s="8"/>
      <c r="R455" s="1" t="str">
        <f t="shared" si="4"/>
        <v>W4</v>
      </c>
      <c r="S455" s="50">
        <f t="shared" si="5"/>
        <v>45677</v>
      </c>
    </row>
    <row r="456" spans="1:19">
      <c r="B456" s="24" t="s">
        <v>3052</v>
      </c>
      <c r="C456" s="8" t="s">
        <v>3058</v>
      </c>
      <c r="D456" s="8" t="s">
        <v>2422</v>
      </c>
      <c r="E456" s="8">
        <v>11</v>
      </c>
      <c r="F456" s="24">
        <v>0</v>
      </c>
      <c r="G456" s="8">
        <v>0</v>
      </c>
      <c r="H456" s="8">
        <v>0</v>
      </c>
      <c r="I456" s="8">
        <v>1</v>
      </c>
      <c r="J456" s="8">
        <v>0</v>
      </c>
      <c r="K456" s="8">
        <v>0</v>
      </c>
      <c r="L456" s="8">
        <v>1</v>
      </c>
      <c r="M456" s="18" t="s">
        <v>2989</v>
      </c>
      <c r="R456" s="1" t="str">
        <f t="shared" si="4"/>
        <v>W4</v>
      </c>
      <c r="S456" s="50">
        <f t="shared" si="5"/>
        <v>45677</v>
      </c>
    </row>
    <row r="457" spans="1:19">
      <c r="B457" s="24" t="s">
        <v>3052</v>
      </c>
      <c r="C457" s="8" t="s">
        <v>3058</v>
      </c>
      <c r="D457" s="8" t="s">
        <v>2675</v>
      </c>
      <c r="E457" s="8">
        <v>4</v>
      </c>
      <c r="F457" s="24">
        <v>0</v>
      </c>
      <c r="G457" s="8">
        <v>0</v>
      </c>
      <c r="H457" s="8">
        <v>0</v>
      </c>
      <c r="I457" s="8">
        <v>1</v>
      </c>
      <c r="J457" s="8">
        <v>0</v>
      </c>
      <c r="K457" s="8">
        <v>0</v>
      </c>
      <c r="L457" s="8">
        <v>1</v>
      </c>
      <c r="M457" s="18" t="s">
        <v>2989</v>
      </c>
      <c r="R457" s="1" t="str">
        <f t="shared" si="4"/>
        <v>W4</v>
      </c>
      <c r="S457" s="50">
        <f t="shared" si="5"/>
        <v>45677</v>
      </c>
    </row>
    <row r="458" spans="1:19">
      <c r="B458" s="24" t="s">
        <v>3052</v>
      </c>
      <c r="C458" s="8" t="s">
        <v>3059</v>
      </c>
      <c r="D458" s="8" t="s">
        <v>2724</v>
      </c>
      <c r="E458" s="8">
        <v>8</v>
      </c>
      <c r="F458" s="24">
        <v>0</v>
      </c>
      <c r="G458" s="8">
        <v>0</v>
      </c>
      <c r="H458" s="8">
        <v>0</v>
      </c>
      <c r="I458" s="8">
        <v>0</v>
      </c>
      <c r="J458" s="8">
        <v>0</v>
      </c>
      <c r="K458" s="8">
        <v>0</v>
      </c>
      <c r="L458" s="8">
        <v>0</v>
      </c>
      <c r="M458" s="8"/>
      <c r="R458" s="1" t="str">
        <f t="shared" si="4"/>
        <v>W4</v>
      </c>
      <c r="S458" s="50">
        <f t="shared" si="5"/>
        <v>45677</v>
      </c>
    </row>
    <row r="459" spans="1:19">
      <c r="B459" s="24" t="s">
        <v>3052</v>
      </c>
      <c r="C459" s="8" t="s">
        <v>3060</v>
      </c>
      <c r="D459" s="8" t="s">
        <v>2839</v>
      </c>
      <c r="E459" s="8">
        <v>3</v>
      </c>
      <c r="F459" s="24">
        <v>1</v>
      </c>
      <c r="G459" s="8">
        <v>0</v>
      </c>
      <c r="H459" s="8">
        <v>0</v>
      </c>
      <c r="I459" s="8">
        <v>1</v>
      </c>
      <c r="J459" s="8">
        <v>0</v>
      </c>
      <c r="K459" s="8">
        <v>0</v>
      </c>
      <c r="L459" s="8">
        <v>1</v>
      </c>
      <c r="M459" s="18" t="s">
        <v>2989</v>
      </c>
      <c r="R459" s="1" t="str">
        <f t="shared" si="4"/>
        <v>W4</v>
      </c>
      <c r="S459" s="50">
        <f t="shared" si="5"/>
        <v>45677</v>
      </c>
    </row>
    <row r="460" spans="1:19">
      <c r="B460" s="24" t="s">
        <v>3052</v>
      </c>
      <c r="C460" s="8" t="s">
        <v>3061</v>
      </c>
      <c r="D460" s="8" t="s">
        <v>3053</v>
      </c>
      <c r="E460" s="8">
        <v>2</v>
      </c>
      <c r="F460" s="24">
        <v>0</v>
      </c>
      <c r="G460" s="8">
        <v>0</v>
      </c>
      <c r="H460" s="8">
        <v>0</v>
      </c>
      <c r="I460" s="8">
        <v>0</v>
      </c>
      <c r="J460" s="8">
        <v>0</v>
      </c>
      <c r="K460" s="8">
        <v>0</v>
      </c>
      <c r="L460" s="8">
        <v>0</v>
      </c>
      <c r="M460" s="8"/>
      <c r="R460" s="1" t="str">
        <f t="shared" si="4"/>
        <v>W4</v>
      </c>
      <c r="S460" s="50">
        <f t="shared" si="5"/>
        <v>45677</v>
      </c>
    </row>
    <row r="461" spans="1:19">
      <c r="B461" s="24" t="s">
        <v>3052</v>
      </c>
      <c r="C461" s="8" t="s">
        <v>3062</v>
      </c>
      <c r="D461" s="8" t="s">
        <v>3054</v>
      </c>
      <c r="E461" s="8">
        <v>4</v>
      </c>
      <c r="F461" s="24">
        <v>0</v>
      </c>
      <c r="G461" s="8">
        <v>0</v>
      </c>
      <c r="H461" s="8">
        <v>3</v>
      </c>
      <c r="I461" s="8">
        <v>0</v>
      </c>
      <c r="J461" s="8">
        <v>0</v>
      </c>
      <c r="K461" s="8">
        <v>0</v>
      </c>
      <c r="L461" s="8">
        <v>3</v>
      </c>
      <c r="M461" s="8"/>
      <c r="O461" s="18" t="s">
        <v>2989</v>
      </c>
      <c r="P461" s="18" t="s">
        <v>2989</v>
      </c>
      <c r="R461" s="1" t="str">
        <f t="shared" si="4"/>
        <v>W4</v>
      </c>
      <c r="S461" s="50">
        <f t="shared" si="5"/>
        <v>45677</v>
      </c>
    </row>
    <row r="462" spans="1:19">
      <c r="B462" s="24" t="s">
        <v>3052</v>
      </c>
      <c r="C462" s="8" t="s">
        <v>3066</v>
      </c>
      <c r="D462" s="8" t="s">
        <v>3063</v>
      </c>
      <c r="E462" s="8">
        <v>9</v>
      </c>
      <c r="F462" s="24">
        <v>9</v>
      </c>
      <c r="G462" s="8">
        <v>0</v>
      </c>
      <c r="H462" s="8">
        <v>0</v>
      </c>
      <c r="I462" s="8">
        <v>0</v>
      </c>
      <c r="J462" s="8">
        <v>0</v>
      </c>
      <c r="K462" s="8">
        <v>0</v>
      </c>
      <c r="L462" s="8">
        <v>0</v>
      </c>
      <c r="M462" s="8"/>
      <c r="R462" s="1" t="str">
        <f t="shared" si="4"/>
        <v>W4</v>
      </c>
      <c r="S462" s="50">
        <f t="shared" si="5"/>
        <v>45677</v>
      </c>
    </row>
    <row r="463" spans="1:19">
      <c r="B463" s="24" t="s">
        <v>3052</v>
      </c>
      <c r="C463" s="8" t="s">
        <v>3067</v>
      </c>
      <c r="D463" s="8" t="s">
        <v>3065</v>
      </c>
      <c r="E463" s="8">
        <v>13</v>
      </c>
      <c r="F463" s="24">
        <v>3</v>
      </c>
      <c r="G463" s="8">
        <v>0</v>
      </c>
      <c r="H463" s="8">
        <v>9</v>
      </c>
      <c r="I463" s="8">
        <v>0</v>
      </c>
      <c r="J463" s="8">
        <v>0</v>
      </c>
      <c r="K463" s="8">
        <v>0</v>
      </c>
      <c r="L463" s="8">
        <v>9</v>
      </c>
      <c r="M463" s="8"/>
      <c r="R463" s="1" t="str">
        <f t="shared" si="4"/>
        <v>W4</v>
      </c>
      <c r="S463" s="50">
        <f t="shared" si="5"/>
        <v>45677</v>
      </c>
    </row>
    <row r="464" spans="1:19">
      <c r="B464" s="24" t="s">
        <v>3052</v>
      </c>
      <c r="C464" s="8" t="s">
        <v>3068</v>
      </c>
      <c r="D464" s="8" t="s">
        <v>2946</v>
      </c>
      <c r="E464" s="8">
        <v>3</v>
      </c>
      <c r="F464" s="24">
        <v>3</v>
      </c>
      <c r="G464" s="8">
        <v>0</v>
      </c>
      <c r="H464" s="8">
        <v>19</v>
      </c>
      <c r="I464" s="8">
        <v>0</v>
      </c>
      <c r="J464" s="8">
        <v>0</v>
      </c>
      <c r="K464" s="8">
        <v>0</v>
      </c>
      <c r="L464" s="8">
        <v>19</v>
      </c>
      <c r="M464" s="18" t="s">
        <v>2989</v>
      </c>
      <c r="N464" s="18" t="s">
        <v>2989</v>
      </c>
      <c r="O464" s="18" t="s">
        <v>2989</v>
      </c>
      <c r="P464" s="18" t="s">
        <v>2989</v>
      </c>
      <c r="R464" s="1" t="str">
        <f t="shared" si="4"/>
        <v>W4</v>
      </c>
      <c r="S464" s="50">
        <f t="shared" si="5"/>
        <v>45677</v>
      </c>
    </row>
    <row r="465" spans="2:26">
      <c r="B465" s="24" t="s">
        <v>3052</v>
      </c>
      <c r="C465" s="8" t="s">
        <v>3069</v>
      </c>
      <c r="D465" s="8" t="s">
        <v>3064</v>
      </c>
      <c r="E465" s="8">
        <v>13</v>
      </c>
      <c r="F465" s="24">
        <v>6</v>
      </c>
      <c r="G465" s="8">
        <v>0</v>
      </c>
      <c r="H465" s="8">
        <v>13</v>
      </c>
      <c r="I465" s="8">
        <v>0</v>
      </c>
      <c r="J465" s="8">
        <v>0</v>
      </c>
      <c r="K465" s="8">
        <v>0</v>
      </c>
      <c r="L465" s="8">
        <v>13</v>
      </c>
      <c r="M465" s="8"/>
      <c r="N465" s="18"/>
      <c r="O465" s="18" t="s">
        <v>2989</v>
      </c>
      <c r="P465" s="18" t="s">
        <v>2989</v>
      </c>
      <c r="R465" s="1" t="str">
        <f t="shared" si="4"/>
        <v>W4</v>
      </c>
      <c r="S465" s="50">
        <f t="shared" si="5"/>
        <v>45677</v>
      </c>
    </row>
    <row r="466" spans="2:26">
      <c r="B466" s="24" t="s">
        <v>3052</v>
      </c>
      <c r="C466" s="8" t="s">
        <v>3057</v>
      </c>
      <c r="D466" s="8" t="s">
        <v>2850</v>
      </c>
      <c r="E466" s="8">
        <v>2</v>
      </c>
      <c r="F466" s="24">
        <v>2</v>
      </c>
      <c r="G466" s="8">
        <v>0</v>
      </c>
      <c r="H466" s="8">
        <v>16</v>
      </c>
      <c r="I466" s="8">
        <v>0</v>
      </c>
      <c r="J466" s="8">
        <v>0</v>
      </c>
      <c r="K466" s="8">
        <v>0</v>
      </c>
      <c r="L466" s="8">
        <v>16</v>
      </c>
      <c r="M466" s="8"/>
      <c r="N466" s="18"/>
      <c r="O466" s="18" t="s">
        <v>2989</v>
      </c>
      <c r="P466" s="18" t="s">
        <v>2989</v>
      </c>
      <c r="R466" s="1" t="str">
        <f t="shared" si="4"/>
        <v>W4</v>
      </c>
      <c r="S466" s="50">
        <f t="shared" si="5"/>
        <v>45677</v>
      </c>
    </row>
    <row r="467" spans="2:26">
      <c r="B467" s="24" t="s">
        <v>3073</v>
      </c>
      <c r="C467" s="8" t="s">
        <v>3074</v>
      </c>
      <c r="D467" s="8" t="s">
        <v>3071</v>
      </c>
      <c r="E467" s="8">
        <v>13</v>
      </c>
      <c r="F467" s="24">
        <v>0</v>
      </c>
      <c r="G467" s="8">
        <v>0</v>
      </c>
      <c r="H467" s="8">
        <v>3</v>
      </c>
      <c r="I467" s="8">
        <v>0</v>
      </c>
      <c r="J467" s="8">
        <v>0</v>
      </c>
      <c r="K467" s="8">
        <v>0</v>
      </c>
      <c r="L467" s="8">
        <v>3</v>
      </c>
      <c r="M467" s="8"/>
      <c r="O467" s="18" t="s">
        <v>2989</v>
      </c>
      <c r="P467" s="18" t="s">
        <v>2989</v>
      </c>
      <c r="R467" s="1" t="str">
        <f t="shared" si="4"/>
        <v>W4</v>
      </c>
      <c r="S467" s="50">
        <f t="shared" si="5"/>
        <v>45678</v>
      </c>
    </row>
    <row r="468" spans="2:26">
      <c r="B468" s="24" t="s">
        <v>3073</v>
      </c>
      <c r="C468" s="8" t="s">
        <v>3074</v>
      </c>
      <c r="D468" s="8" t="s">
        <v>3072</v>
      </c>
      <c r="E468" s="8">
        <v>9</v>
      </c>
      <c r="F468" s="24">
        <v>0</v>
      </c>
      <c r="G468" s="8">
        <v>0</v>
      </c>
      <c r="H468" s="8">
        <v>1</v>
      </c>
      <c r="I468" s="8">
        <v>0</v>
      </c>
      <c r="J468" s="8">
        <v>0</v>
      </c>
      <c r="K468" s="8">
        <v>0</v>
      </c>
      <c r="L468" s="8">
        <v>1</v>
      </c>
      <c r="M468" s="8"/>
      <c r="O468" s="18" t="s">
        <v>2989</v>
      </c>
      <c r="P468" s="18" t="s">
        <v>2989</v>
      </c>
      <c r="R468" s="1" t="str">
        <f t="shared" si="4"/>
        <v>W4</v>
      </c>
      <c r="S468" s="50">
        <f t="shared" si="5"/>
        <v>45678</v>
      </c>
    </row>
    <row r="469" spans="2:26">
      <c r="B469" s="24" t="s">
        <v>3073</v>
      </c>
      <c r="C469" s="8" t="s">
        <v>3074</v>
      </c>
      <c r="D469" s="8" t="s">
        <v>3050</v>
      </c>
      <c r="E469" s="8">
        <v>4</v>
      </c>
      <c r="F469" s="24">
        <v>4</v>
      </c>
      <c r="G469" s="8">
        <v>0</v>
      </c>
      <c r="H469" s="8">
        <v>0</v>
      </c>
      <c r="I469" s="8">
        <v>0</v>
      </c>
      <c r="J469" s="8">
        <v>0</v>
      </c>
      <c r="K469" s="8">
        <v>0</v>
      </c>
      <c r="L469" s="8">
        <v>0</v>
      </c>
      <c r="M469" s="8"/>
      <c r="O469" s="8"/>
      <c r="P469" s="8"/>
      <c r="R469" s="1" t="str">
        <f t="shared" si="4"/>
        <v>W4</v>
      </c>
      <c r="S469" s="50">
        <f t="shared" si="5"/>
        <v>45678</v>
      </c>
    </row>
    <row r="470" spans="2:26" ht="16.5" customHeight="1">
      <c r="B470" s="24" t="s">
        <v>3082</v>
      </c>
      <c r="C470" s="8" t="s">
        <v>3085</v>
      </c>
      <c r="D470" s="8" t="s">
        <v>2840</v>
      </c>
      <c r="E470" s="8">
        <v>13</v>
      </c>
      <c r="F470" s="24">
        <v>11</v>
      </c>
      <c r="G470" s="8">
        <v>0</v>
      </c>
      <c r="H470" s="8">
        <v>25</v>
      </c>
      <c r="I470" s="8">
        <v>0</v>
      </c>
      <c r="J470" s="8">
        <v>0</v>
      </c>
      <c r="K470" s="8">
        <v>0</v>
      </c>
      <c r="L470" s="8">
        <v>25</v>
      </c>
      <c r="M470" s="8"/>
      <c r="O470" s="18" t="s">
        <v>2989</v>
      </c>
      <c r="P470" s="18" t="s">
        <v>2989</v>
      </c>
      <c r="R470" s="1" t="str">
        <f t="shared" si="4"/>
        <v>W4</v>
      </c>
      <c r="S470" s="50">
        <f t="shared" si="5"/>
        <v>45679</v>
      </c>
    </row>
    <row r="471" spans="2:26" ht="16.5" customHeight="1">
      <c r="B471" s="24" t="s">
        <v>3082</v>
      </c>
      <c r="C471" s="8" t="s">
        <v>3087</v>
      </c>
      <c r="D471" s="8" t="s">
        <v>3078</v>
      </c>
      <c r="E471" s="8">
        <v>3</v>
      </c>
      <c r="F471" s="24">
        <v>0</v>
      </c>
      <c r="G471" s="24">
        <v>0</v>
      </c>
      <c r="H471" s="24">
        <v>0</v>
      </c>
      <c r="I471" s="24">
        <v>0</v>
      </c>
      <c r="J471" s="24">
        <v>0</v>
      </c>
      <c r="K471" s="24">
        <v>0</v>
      </c>
      <c r="L471" s="24">
        <v>0</v>
      </c>
      <c r="M471" s="8"/>
      <c r="O471" s="8"/>
      <c r="P471" s="8"/>
      <c r="R471" s="1" t="str">
        <f t="shared" si="4"/>
        <v>W4</v>
      </c>
      <c r="S471" s="50">
        <f t="shared" si="5"/>
        <v>45679</v>
      </c>
    </row>
    <row r="472" spans="2:26" ht="16.5" customHeight="1">
      <c r="B472" s="24" t="s">
        <v>3082</v>
      </c>
      <c r="C472" s="8" t="s">
        <v>3088</v>
      </c>
      <c r="D472" s="8" t="s">
        <v>2749</v>
      </c>
      <c r="E472" s="8">
        <v>13</v>
      </c>
      <c r="F472" s="24">
        <v>0</v>
      </c>
      <c r="G472" s="24">
        <v>0</v>
      </c>
      <c r="H472" s="24">
        <v>0</v>
      </c>
      <c r="I472" s="24">
        <v>0</v>
      </c>
      <c r="J472" s="24">
        <v>0</v>
      </c>
      <c r="K472" s="24">
        <v>0</v>
      </c>
      <c r="L472" s="24">
        <v>0</v>
      </c>
      <c r="M472" s="8"/>
      <c r="O472" s="8"/>
      <c r="P472" s="8"/>
      <c r="R472" s="1" t="str">
        <f t="shared" si="4"/>
        <v>W4</v>
      </c>
      <c r="S472" s="50">
        <f t="shared" si="5"/>
        <v>45679</v>
      </c>
    </row>
    <row r="473" spans="2:26">
      <c r="B473" s="24" t="s">
        <v>3082</v>
      </c>
      <c r="C473" s="8" t="s">
        <v>3089</v>
      </c>
      <c r="D473" s="8" t="s">
        <v>3079</v>
      </c>
      <c r="E473" s="8">
        <v>13</v>
      </c>
      <c r="F473" s="24">
        <v>0</v>
      </c>
      <c r="G473" s="8">
        <v>0</v>
      </c>
      <c r="H473" s="8">
        <v>1</v>
      </c>
      <c r="I473" s="8">
        <v>0</v>
      </c>
      <c r="J473" s="8">
        <v>0</v>
      </c>
      <c r="K473" s="8">
        <v>0</v>
      </c>
      <c r="L473" s="8">
        <v>1</v>
      </c>
      <c r="M473" s="8"/>
      <c r="N473" s="8"/>
      <c r="O473" s="18" t="s">
        <v>2989</v>
      </c>
      <c r="P473" s="18" t="s">
        <v>2989</v>
      </c>
      <c r="R473" s="1" t="str">
        <f t="shared" si="4"/>
        <v>W4</v>
      </c>
      <c r="S473" s="50">
        <f t="shared" si="5"/>
        <v>45679</v>
      </c>
    </row>
    <row r="474" spans="2:26">
      <c r="B474" s="24" t="s">
        <v>3082</v>
      </c>
      <c r="C474" s="8" t="s">
        <v>3090</v>
      </c>
      <c r="D474" s="8" t="s">
        <v>3080</v>
      </c>
      <c r="E474" s="8">
        <v>13</v>
      </c>
      <c r="F474" s="24">
        <v>0</v>
      </c>
      <c r="G474" s="8">
        <v>0</v>
      </c>
      <c r="H474" s="8">
        <v>0</v>
      </c>
      <c r="I474" s="8">
        <v>0</v>
      </c>
      <c r="J474" s="8">
        <v>0</v>
      </c>
      <c r="K474" s="8">
        <v>0</v>
      </c>
      <c r="L474" s="8">
        <v>0</v>
      </c>
      <c r="M474" s="8"/>
      <c r="N474" s="8"/>
      <c r="O474" s="8"/>
      <c r="P474" s="8"/>
      <c r="R474" s="1" t="str">
        <f t="shared" si="4"/>
        <v>W4</v>
      </c>
      <c r="S474" s="50">
        <f t="shared" si="5"/>
        <v>45679</v>
      </c>
    </row>
    <row r="475" spans="2:26">
      <c r="B475" s="24" t="s">
        <v>3082</v>
      </c>
      <c r="C475" s="8" t="s">
        <v>3091</v>
      </c>
      <c r="D475" s="8" t="s">
        <v>2710</v>
      </c>
      <c r="E475" s="8">
        <v>13</v>
      </c>
      <c r="F475" s="24">
        <v>0</v>
      </c>
      <c r="G475" s="8">
        <v>0</v>
      </c>
      <c r="H475" s="8">
        <v>1</v>
      </c>
      <c r="I475" s="8">
        <v>0</v>
      </c>
      <c r="J475" s="8">
        <v>0</v>
      </c>
      <c r="K475" s="8">
        <v>0</v>
      </c>
      <c r="L475" s="8">
        <v>1</v>
      </c>
      <c r="M475" s="8"/>
      <c r="N475" s="8"/>
      <c r="O475" s="18" t="s">
        <v>2989</v>
      </c>
      <c r="P475" s="18" t="s">
        <v>2989</v>
      </c>
      <c r="R475" s="1" t="str">
        <f t="shared" si="4"/>
        <v>W4</v>
      </c>
      <c r="S475" s="50">
        <f t="shared" si="5"/>
        <v>45679</v>
      </c>
    </row>
    <row r="476" spans="2:26">
      <c r="B476" s="24" t="s">
        <v>3082</v>
      </c>
      <c r="C476" s="8" t="s">
        <v>3089</v>
      </c>
      <c r="D476" s="8" t="s">
        <v>3064</v>
      </c>
      <c r="E476" s="8">
        <v>6</v>
      </c>
      <c r="F476" s="24">
        <v>0</v>
      </c>
      <c r="G476" s="8">
        <v>0</v>
      </c>
      <c r="H476" s="8">
        <v>1</v>
      </c>
      <c r="I476" s="8">
        <v>0</v>
      </c>
      <c r="J476" s="8">
        <v>0</v>
      </c>
      <c r="K476" s="8">
        <v>0</v>
      </c>
      <c r="L476" s="8">
        <v>1</v>
      </c>
      <c r="M476" s="8"/>
      <c r="O476" s="18" t="s">
        <v>2989</v>
      </c>
      <c r="P476" s="18" t="s">
        <v>2989</v>
      </c>
      <c r="R476" s="1" t="str">
        <f t="shared" si="4"/>
        <v>W4</v>
      </c>
      <c r="S476" s="50">
        <f t="shared" si="5"/>
        <v>45679</v>
      </c>
    </row>
    <row r="477" spans="2:26">
      <c r="B477" s="24" t="s">
        <v>3082</v>
      </c>
      <c r="C477" s="8" t="s">
        <v>3092</v>
      </c>
      <c r="D477" s="8" t="s">
        <v>2714</v>
      </c>
      <c r="E477" s="8">
        <v>13</v>
      </c>
      <c r="F477" s="24">
        <v>0</v>
      </c>
      <c r="G477" s="8">
        <v>0</v>
      </c>
      <c r="H477" s="8">
        <v>4</v>
      </c>
      <c r="I477" s="8">
        <v>0</v>
      </c>
      <c r="J477" s="8">
        <v>0</v>
      </c>
      <c r="K477" s="8">
        <v>0</v>
      </c>
      <c r="L477" s="8">
        <v>4</v>
      </c>
      <c r="M477" s="8"/>
      <c r="O477" s="18" t="s">
        <v>2989</v>
      </c>
      <c r="P477" s="18" t="s">
        <v>2989</v>
      </c>
      <c r="R477" s="1" t="str">
        <f t="shared" si="4"/>
        <v>W4</v>
      </c>
      <c r="S477" s="50">
        <f t="shared" si="5"/>
        <v>45679</v>
      </c>
    </row>
    <row r="478" spans="2:26">
      <c r="B478" s="24" t="s">
        <v>3082</v>
      </c>
      <c r="C478" s="8" t="s">
        <v>3085</v>
      </c>
      <c r="D478" s="8" t="s">
        <v>2987</v>
      </c>
      <c r="E478" s="8">
        <v>2</v>
      </c>
      <c r="F478" s="24">
        <v>1</v>
      </c>
      <c r="G478" s="8">
        <v>0</v>
      </c>
      <c r="H478" s="8">
        <v>4</v>
      </c>
      <c r="I478" s="8">
        <v>0</v>
      </c>
      <c r="J478" s="8">
        <v>0</v>
      </c>
      <c r="K478" s="8">
        <v>0</v>
      </c>
      <c r="L478" s="8">
        <v>4</v>
      </c>
      <c r="M478" s="8"/>
      <c r="O478" s="18" t="s">
        <v>2989</v>
      </c>
      <c r="P478" s="18" t="s">
        <v>2989</v>
      </c>
      <c r="R478" s="1" t="str">
        <f t="shared" si="4"/>
        <v>W4</v>
      </c>
      <c r="S478" s="50">
        <f t="shared" si="5"/>
        <v>45679</v>
      </c>
    </row>
    <row r="479" spans="2:26" ht="16.5" customHeight="1">
      <c r="B479" s="24" t="s">
        <v>3082</v>
      </c>
      <c r="C479" s="8" t="s">
        <v>3092</v>
      </c>
      <c r="D479" s="8" t="s">
        <v>2748</v>
      </c>
      <c r="E479" s="8">
        <v>13</v>
      </c>
      <c r="F479" s="24">
        <v>0</v>
      </c>
      <c r="G479" s="8">
        <v>0</v>
      </c>
      <c r="H479" s="8">
        <v>4</v>
      </c>
      <c r="I479" s="8">
        <v>0</v>
      </c>
      <c r="J479" s="8">
        <v>0</v>
      </c>
      <c r="K479" s="8">
        <v>0</v>
      </c>
      <c r="L479" s="8">
        <v>4</v>
      </c>
      <c r="M479" s="8"/>
      <c r="O479" s="18" t="s">
        <v>2989</v>
      </c>
      <c r="P479" s="18" t="s">
        <v>2989</v>
      </c>
      <c r="R479" s="1" t="str">
        <f t="shared" si="4"/>
        <v>W4</v>
      </c>
      <c r="S479" s="50">
        <f t="shared" si="5"/>
        <v>45679</v>
      </c>
    </row>
    <row r="480" spans="2:26" ht="16.5" customHeight="1">
      <c r="B480" s="24" t="s">
        <v>3082</v>
      </c>
      <c r="C480" s="8" t="s">
        <v>3087</v>
      </c>
      <c r="D480" s="8" t="s">
        <v>3081</v>
      </c>
      <c r="E480" s="8">
        <v>1</v>
      </c>
      <c r="F480" s="24">
        <v>0</v>
      </c>
      <c r="G480" s="8">
        <v>0</v>
      </c>
      <c r="H480" s="8">
        <v>0</v>
      </c>
      <c r="I480" s="8">
        <v>0</v>
      </c>
      <c r="J480" s="8">
        <v>0</v>
      </c>
      <c r="K480" s="8">
        <v>0</v>
      </c>
      <c r="L480" s="8">
        <v>0</v>
      </c>
      <c r="M480" s="8"/>
      <c r="O480" s="8"/>
      <c r="P480" s="8"/>
      <c r="R480" s="1" t="str">
        <f t="shared" si="4"/>
        <v>W4</v>
      </c>
      <c r="S480" s="50">
        <f t="shared" si="5"/>
        <v>45679</v>
      </c>
      <c r="X480" s="29" t="s">
        <v>456</v>
      </c>
      <c r="Y480" s="29" t="s">
        <v>5</v>
      </c>
      <c r="Z480" s="29" t="s">
        <v>457</v>
      </c>
    </row>
    <row r="481" spans="2:26" ht="16.5" customHeight="1">
      <c r="B481" s="24" t="s">
        <v>3082</v>
      </c>
      <c r="C481" s="8" t="s">
        <v>3084</v>
      </c>
      <c r="D481" s="8" t="s">
        <v>3083</v>
      </c>
      <c r="E481" s="8">
        <v>2</v>
      </c>
      <c r="F481" s="24">
        <v>2</v>
      </c>
      <c r="G481" s="8">
        <v>0</v>
      </c>
      <c r="H481" s="8">
        <v>0</v>
      </c>
      <c r="I481" s="8">
        <v>0</v>
      </c>
      <c r="J481" s="8">
        <v>0</v>
      </c>
      <c r="K481" s="8">
        <v>0</v>
      </c>
      <c r="L481" s="8">
        <v>0</v>
      </c>
      <c r="M481" s="8"/>
      <c r="N481" s="8"/>
      <c r="O481" s="8"/>
      <c r="P481" s="8"/>
      <c r="R481" s="1" t="str">
        <f t="shared" si="4"/>
        <v>W4</v>
      </c>
      <c r="S481" s="50">
        <f t="shared" si="5"/>
        <v>45679</v>
      </c>
      <c r="T481" s="31"/>
      <c r="W481" s="29" t="s">
        <v>455</v>
      </c>
      <c r="X481" s="29">
        <v>14</v>
      </c>
      <c r="Y481" s="29">
        <v>14</v>
      </c>
      <c r="Z481" s="31">
        <f>Y481/X481</f>
        <v>1</v>
      </c>
    </row>
    <row r="482" spans="2:26" ht="16.5" customHeight="1">
      <c r="B482" s="24" t="s">
        <v>3082</v>
      </c>
      <c r="C482" s="8" t="s">
        <v>3086</v>
      </c>
      <c r="D482" s="8" t="s">
        <v>3047</v>
      </c>
      <c r="E482" s="8">
        <v>2</v>
      </c>
      <c r="F482" s="24">
        <v>2</v>
      </c>
      <c r="G482" s="8">
        <v>0</v>
      </c>
      <c r="H482" s="8">
        <v>13</v>
      </c>
      <c r="I482" s="8">
        <v>0</v>
      </c>
      <c r="J482" s="8">
        <v>0</v>
      </c>
      <c r="K482" s="8">
        <v>0</v>
      </c>
      <c r="L482" s="8">
        <v>13</v>
      </c>
      <c r="M482" s="8"/>
      <c r="N482" s="8"/>
      <c r="O482" s="18" t="s">
        <v>2989</v>
      </c>
      <c r="P482" s="18" t="s">
        <v>2989</v>
      </c>
      <c r="R482" s="1" t="str">
        <f t="shared" si="4"/>
        <v>W4</v>
      </c>
      <c r="S482" s="50">
        <f t="shared" si="5"/>
        <v>45679</v>
      </c>
    </row>
    <row r="483" spans="2:26" ht="16.5" customHeight="1">
      <c r="B483" s="24" t="s">
        <v>3082</v>
      </c>
      <c r="C483" s="8" t="s">
        <v>3086</v>
      </c>
      <c r="D483" s="8" t="s">
        <v>2946</v>
      </c>
      <c r="E483" s="8">
        <v>3</v>
      </c>
      <c r="F483" s="24">
        <v>3</v>
      </c>
      <c r="G483" s="8">
        <v>0</v>
      </c>
      <c r="H483" s="8">
        <v>19</v>
      </c>
      <c r="I483" s="8">
        <v>0</v>
      </c>
      <c r="J483" s="8">
        <v>0</v>
      </c>
      <c r="K483" s="8">
        <v>0</v>
      </c>
      <c r="L483" s="8">
        <v>19</v>
      </c>
      <c r="M483" s="18" t="s">
        <v>2989</v>
      </c>
      <c r="N483" s="18" t="s">
        <v>2989</v>
      </c>
      <c r="O483" s="18" t="s">
        <v>2989</v>
      </c>
      <c r="P483" s="18" t="s">
        <v>2989</v>
      </c>
      <c r="R483" s="1" t="str">
        <f t="shared" si="4"/>
        <v>W4</v>
      </c>
      <c r="S483" s="50">
        <f t="shared" si="5"/>
        <v>45679</v>
      </c>
    </row>
    <row r="484" spans="2:26">
      <c r="B484" s="24" t="s">
        <v>3082</v>
      </c>
      <c r="C484" s="8" t="s">
        <v>3085</v>
      </c>
      <c r="D484" s="8" t="s">
        <v>2850</v>
      </c>
      <c r="E484" s="8">
        <v>2</v>
      </c>
      <c r="F484" s="24">
        <v>2</v>
      </c>
      <c r="G484" s="8">
        <v>0</v>
      </c>
      <c r="H484" s="8">
        <v>0</v>
      </c>
      <c r="I484" s="8">
        <v>0</v>
      </c>
      <c r="J484" s="8">
        <v>0</v>
      </c>
      <c r="K484" s="8">
        <v>0</v>
      </c>
      <c r="L484" s="8">
        <v>0</v>
      </c>
      <c r="M484" s="8"/>
      <c r="O484" s="8"/>
      <c r="P484" s="8"/>
      <c r="R484" s="1" t="str">
        <f t="shared" si="4"/>
        <v>W4</v>
      </c>
      <c r="S484" s="50">
        <f t="shared" si="5"/>
        <v>45679</v>
      </c>
    </row>
    <row r="485" spans="2:26">
      <c r="B485" s="24" t="s">
        <v>3097</v>
      </c>
      <c r="C485" s="8" t="s">
        <v>3098</v>
      </c>
      <c r="D485" s="8" t="s">
        <v>3050</v>
      </c>
      <c r="E485" s="8">
        <v>4</v>
      </c>
      <c r="F485" s="24">
        <v>0</v>
      </c>
      <c r="G485" s="8">
        <v>0</v>
      </c>
      <c r="H485" s="8">
        <v>1</v>
      </c>
      <c r="I485" s="8">
        <v>0</v>
      </c>
      <c r="J485" s="8">
        <v>0</v>
      </c>
      <c r="K485" s="8">
        <v>0</v>
      </c>
      <c r="L485" s="8">
        <v>1</v>
      </c>
      <c r="M485" s="8"/>
      <c r="O485" s="18" t="s">
        <v>2989</v>
      </c>
      <c r="P485" s="18" t="s">
        <v>2989</v>
      </c>
      <c r="R485" s="1" t="str">
        <f t="shared" ref="R485:R548" si="6">"W" &amp;WEEKNUM(S485)</f>
        <v>W4</v>
      </c>
      <c r="S485" s="50">
        <f t="shared" ref="S485:S548" si="7">DATE(2025, LEFT(B485,2), RIGHT(B485,2))</f>
        <v>45680</v>
      </c>
    </row>
    <row r="486" spans="2:26">
      <c r="B486" s="24" t="s">
        <v>3097</v>
      </c>
      <c r="C486" s="8" t="s">
        <v>3099</v>
      </c>
      <c r="D486" s="8" t="s">
        <v>2886</v>
      </c>
      <c r="E486" s="8">
        <v>1</v>
      </c>
      <c r="F486" s="24">
        <v>0</v>
      </c>
      <c r="G486" s="8">
        <v>0</v>
      </c>
      <c r="H486" s="8">
        <v>0</v>
      </c>
      <c r="I486" s="8">
        <v>0</v>
      </c>
      <c r="J486" s="8">
        <v>0</v>
      </c>
      <c r="K486" s="8">
        <v>0</v>
      </c>
      <c r="L486" s="8">
        <v>0</v>
      </c>
      <c r="M486" s="8"/>
      <c r="O486" s="8"/>
      <c r="P486" s="8"/>
      <c r="R486" s="1" t="str">
        <f t="shared" si="6"/>
        <v>W4</v>
      </c>
      <c r="S486" s="50">
        <f t="shared" si="7"/>
        <v>45680</v>
      </c>
    </row>
    <row r="487" spans="2:26">
      <c r="B487" s="24" t="s">
        <v>3097</v>
      </c>
      <c r="C487" s="8" t="s">
        <v>3100</v>
      </c>
      <c r="D487" s="8" t="s">
        <v>2841</v>
      </c>
      <c r="E487" s="8">
        <v>13</v>
      </c>
      <c r="F487" s="24">
        <v>0</v>
      </c>
      <c r="G487" s="8">
        <v>0</v>
      </c>
      <c r="H487" s="8">
        <v>9</v>
      </c>
      <c r="I487" s="8">
        <v>0</v>
      </c>
      <c r="J487" s="8">
        <v>0</v>
      </c>
      <c r="K487" s="8">
        <v>0</v>
      </c>
      <c r="L487" s="8">
        <v>9</v>
      </c>
      <c r="M487" s="18" t="s">
        <v>2989</v>
      </c>
      <c r="N487" s="18" t="s">
        <v>2989</v>
      </c>
      <c r="O487" s="18" t="s">
        <v>2989</v>
      </c>
      <c r="P487" s="18" t="s">
        <v>2989</v>
      </c>
      <c r="R487" s="1" t="str">
        <f t="shared" si="6"/>
        <v>W4</v>
      </c>
      <c r="S487" s="50">
        <f t="shared" si="7"/>
        <v>45680</v>
      </c>
    </row>
    <row r="488" spans="2:26">
      <c r="B488" s="24" t="s">
        <v>3097</v>
      </c>
      <c r="C488" s="8" t="s">
        <v>3101</v>
      </c>
      <c r="D488" s="8" t="s">
        <v>2540</v>
      </c>
      <c r="E488" s="8">
        <v>2</v>
      </c>
      <c r="F488" s="24">
        <v>0</v>
      </c>
      <c r="G488" s="24">
        <v>0</v>
      </c>
      <c r="H488" s="24">
        <v>0</v>
      </c>
      <c r="I488" s="24">
        <v>0</v>
      </c>
      <c r="J488" s="24">
        <v>0</v>
      </c>
      <c r="K488" s="24">
        <v>0</v>
      </c>
      <c r="L488" s="24">
        <v>0</v>
      </c>
      <c r="M488" s="8"/>
      <c r="O488" s="8"/>
      <c r="P488" s="8"/>
      <c r="R488" s="1" t="str">
        <f t="shared" si="6"/>
        <v>W4</v>
      </c>
      <c r="S488" s="50">
        <f t="shared" si="7"/>
        <v>45680</v>
      </c>
    </row>
    <row r="489" spans="2:26">
      <c r="B489" s="24" t="s">
        <v>3097</v>
      </c>
      <c r="C489" s="8" t="s">
        <v>3102</v>
      </c>
      <c r="D489" s="8" t="s">
        <v>2541</v>
      </c>
      <c r="E489" s="8">
        <v>13</v>
      </c>
      <c r="F489" s="24">
        <v>0</v>
      </c>
      <c r="G489" s="8">
        <v>0</v>
      </c>
      <c r="H489" s="8">
        <v>8</v>
      </c>
      <c r="I489" s="8">
        <v>0</v>
      </c>
      <c r="J489" s="8">
        <v>0</v>
      </c>
      <c r="K489" s="8">
        <v>0</v>
      </c>
      <c r="L489" s="8">
        <v>8</v>
      </c>
      <c r="M489" s="8"/>
      <c r="O489" s="18" t="s">
        <v>2989</v>
      </c>
      <c r="P489" s="18" t="s">
        <v>2989</v>
      </c>
      <c r="R489" s="1" t="str">
        <f t="shared" si="6"/>
        <v>W4</v>
      </c>
      <c r="S489" s="50">
        <f t="shared" si="7"/>
        <v>45680</v>
      </c>
    </row>
    <row r="490" spans="2:26">
      <c r="B490" s="24" t="s">
        <v>3097</v>
      </c>
      <c r="C490" s="8" t="s">
        <v>3102</v>
      </c>
      <c r="D490" s="8" t="s">
        <v>2721</v>
      </c>
      <c r="E490" s="8">
        <v>7</v>
      </c>
      <c r="F490" s="24">
        <v>0</v>
      </c>
      <c r="G490" s="8">
        <v>0</v>
      </c>
      <c r="H490" s="8">
        <v>0</v>
      </c>
      <c r="I490" s="8">
        <v>0</v>
      </c>
      <c r="J490" s="8">
        <v>0</v>
      </c>
      <c r="K490" s="8">
        <v>0</v>
      </c>
      <c r="L490" s="8">
        <v>0</v>
      </c>
      <c r="M490" s="8"/>
      <c r="O490" s="8"/>
      <c r="P490" s="8"/>
      <c r="R490" s="1" t="str">
        <f t="shared" si="6"/>
        <v>W4</v>
      </c>
      <c r="S490" s="50">
        <f t="shared" si="7"/>
        <v>45680</v>
      </c>
    </row>
    <row r="491" spans="2:26">
      <c r="B491" s="24" t="s">
        <v>3097</v>
      </c>
      <c r="C491" s="8" t="s">
        <v>3102</v>
      </c>
      <c r="D491" s="8" t="s">
        <v>3095</v>
      </c>
      <c r="E491" s="8">
        <v>2</v>
      </c>
      <c r="F491" s="24">
        <v>0</v>
      </c>
      <c r="G491" s="8">
        <v>0</v>
      </c>
      <c r="H491" s="8">
        <v>1</v>
      </c>
      <c r="I491" s="8">
        <v>0</v>
      </c>
      <c r="J491" s="8">
        <v>0</v>
      </c>
      <c r="K491" s="8">
        <v>0</v>
      </c>
      <c r="L491" s="8">
        <v>1</v>
      </c>
      <c r="M491" s="8"/>
      <c r="O491" s="18" t="s">
        <v>2989</v>
      </c>
      <c r="P491" s="18" t="s">
        <v>2989</v>
      </c>
      <c r="R491" s="1" t="str">
        <f t="shared" si="6"/>
        <v>W4</v>
      </c>
      <c r="S491" s="50">
        <f t="shared" si="7"/>
        <v>45680</v>
      </c>
    </row>
    <row r="492" spans="2:26">
      <c r="B492" s="24" t="s">
        <v>3097</v>
      </c>
      <c r="C492" s="8" t="s">
        <v>3103</v>
      </c>
      <c r="D492" s="8" t="s">
        <v>3096</v>
      </c>
      <c r="E492" s="8">
        <v>1</v>
      </c>
      <c r="F492" s="24">
        <v>0</v>
      </c>
      <c r="G492" s="8">
        <v>0</v>
      </c>
      <c r="H492" s="8">
        <v>0</v>
      </c>
      <c r="I492" s="8">
        <v>0</v>
      </c>
      <c r="J492" s="8">
        <v>0</v>
      </c>
      <c r="K492" s="8">
        <v>0</v>
      </c>
      <c r="L492" s="8">
        <v>0</v>
      </c>
      <c r="M492" s="8"/>
      <c r="O492" s="8"/>
      <c r="P492" s="8"/>
      <c r="R492" s="1" t="str">
        <f t="shared" si="6"/>
        <v>W4</v>
      </c>
      <c r="S492" s="50">
        <f t="shared" si="7"/>
        <v>45680</v>
      </c>
    </row>
    <row r="493" spans="2:26">
      <c r="B493" s="24" t="s">
        <v>3097</v>
      </c>
      <c r="C493" s="8" t="s">
        <v>3104</v>
      </c>
      <c r="D493" s="8" t="s">
        <v>2396</v>
      </c>
      <c r="E493" s="8">
        <v>9</v>
      </c>
      <c r="F493" s="24">
        <v>1</v>
      </c>
      <c r="G493" s="8">
        <v>0</v>
      </c>
      <c r="H493" s="8">
        <v>0</v>
      </c>
      <c r="I493" s="8">
        <v>5</v>
      </c>
      <c r="J493" s="8">
        <v>2</v>
      </c>
      <c r="K493" s="8">
        <v>0</v>
      </c>
      <c r="L493" s="8">
        <v>5</v>
      </c>
      <c r="M493" s="18" t="s">
        <v>2989</v>
      </c>
      <c r="O493" s="8"/>
      <c r="P493" s="8"/>
      <c r="R493" s="1" t="str">
        <f t="shared" si="6"/>
        <v>W4</v>
      </c>
      <c r="S493" s="50">
        <f t="shared" si="7"/>
        <v>45680</v>
      </c>
    </row>
    <row r="494" spans="2:26">
      <c r="B494" s="24" t="s">
        <v>3133</v>
      </c>
      <c r="C494" s="8" t="s">
        <v>633</v>
      </c>
      <c r="D494" s="8" t="s">
        <v>3049</v>
      </c>
      <c r="E494" s="8">
        <v>6</v>
      </c>
      <c r="F494" s="24">
        <v>0</v>
      </c>
      <c r="G494" s="8">
        <v>0</v>
      </c>
      <c r="H494" s="8">
        <v>2</v>
      </c>
      <c r="I494" s="8">
        <v>0</v>
      </c>
      <c r="J494" s="8">
        <v>0</v>
      </c>
      <c r="K494" s="8">
        <v>0</v>
      </c>
      <c r="L494" s="8">
        <v>2</v>
      </c>
      <c r="M494" s="8"/>
      <c r="O494" s="18" t="s">
        <v>2989</v>
      </c>
      <c r="P494" s="18" t="s">
        <v>2989</v>
      </c>
      <c r="R494" s="1" t="str">
        <f t="shared" si="6"/>
        <v>W4</v>
      </c>
      <c r="S494" s="50">
        <f t="shared" si="7"/>
        <v>45681</v>
      </c>
    </row>
    <row r="495" spans="2:26">
      <c r="B495" s="24" t="s">
        <v>3133</v>
      </c>
      <c r="C495" s="8" t="s">
        <v>633</v>
      </c>
      <c r="D495" s="8" t="s">
        <v>2889</v>
      </c>
      <c r="E495" s="8">
        <v>1</v>
      </c>
      <c r="F495" s="24">
        <v>0</v>
      </c>
      <c r="G495" s="8">
        <v>0</v>
      </c>
      <c r="H495" s="8">
        <v>0</v>
      </c>
      <c r="I495" s="8">
        <v>0</v>
      </c>
      <c r="J495" s="8">
        <v>0</v>
      </c>
      <c r="K495" s="8">
        <v>0</v>
      </c>
      <c r="L495" s="8">
        <v>0</v>
      </c>
      <c r="M495" s="8"/>
      <c r="O495" s="8"/>
      <c r="P495" s="8"/>
      <c r="R495" s="1" t="str">
        <f t="shared" si="6"/>
        <v>W4</v>
      </c>
      <c r="S495" s="50">
        <f t="shared" si="7"/>
        <v>45681</v>
      </c>
    </row>
    <row r="496" spans="2:26" ht="16.5" customHeight="1">
      <c r="B496" s="24" t="s">
        <v>3133</v>
      </c>
      <c r="C496" s="8" t="s">
        <v>3131</v>
      </c>
      <c r="D496" s="8" t="s">
        <v>2885</v>
      </c>
      <c r="E496" s="8">
        <v>1</v>
      </c>
      <c r="F496" s="24">
        <v>0</v>
      </c>
      <c r="G496" s="8">
        <v>0</v>
      </c>
      <c r="H496" s="8">
        <v>0</v>
      </c>
      <c r="I496" s="8">
        <v>0</v>
      </c>
      <c r="J496" s="8">
        <v>0</v>
      </c>
      <c r="K496" s="8">
        <v>0</v>
      </c>
      <c r="L496" s="8">
        <v>0</v>
      </c>
      <c r="M496" s="8"/>
      <c r="O496" s="8"/>
      <c r="P496" s="8"/>
      <c r="R496" s="1" t="str">
        <f t="shared" si="6"/>
        <v>W4</v>
      </c>
      <c r="S496" s="50">
        <f t="shared" si="7"/>
        <v>45681</v>
      </c>
    </row>
    <row r="497" spans="2:19" ht="16.5" customHeight="1">
      <c r="B497" s="24" t="s">
        <v>3133</v>
      </c>
      <c r="C497" s="8" t="s">
        <v>635</v>
      </c>
      <c r="D497" s="8" t="s">
        <v>3108</v>
      </c>
      <c r="E497" s="8">
        <v>13</v>
      </c>
      <c r="F497" s="24">
        <v>0</v>
      </c>
      <c r="G497" s="8">
        <v>0</v>
      </c>
      <c r="H497" s="8">
        <v>4</v>
      </c>
      <c r="I497" s="8">
        <v>0</v>
      </c>
      <c r="J497" s="8">
        <v>0</v>
      </c>
      <c r="K497" s="8">
        <v>0</v>
      </c>
      <c r="L497" s="8">
        <v>4</v>
      </c>
      <c r="M497" s="8"/>
      <c r="O497" s="18" t="s">
        <v>2989</v>
      </c>
      <c r="P497" s="18" t="s">
        <v>2989</v>
      </c>
      <c r="R497" s="1" t="str">
        <f t="shared" si="6"/>
        <v>W4</v>
      </c>
      <c r="S497" s="50">
        <f t="shared" si="7"/>
        <v>45681</v>
      </c>
    </row>
    <row r="498" spans="2:19" ht="16.5" customHeight="1">
      <c r="B498" s="24" t="s">
        <v>3133</v>
      </c>
      <c r="C498" s="8" t="s">
        <v>3132</v>
      </c>
      <c r="D498" s="8" t="s">
        <v>3129</v>
      </c>
      <c r="E498" s="8">
        <v>1</v>
      </c>
      <c r="F498" s="24">
        <v>0</v>
      </c>
      <c r="G498" s="24">
        <v>0</v>
      </c>
      <c r="H498" s="24">
        <v>0</v>
      </c>
      <c r="I498" s="24">
        <v>0</v>
      </c>
      <c r="J498" s="24">
        <v>0</v>
      </c>
      <c r="K498" s="24">
        <v>0</v>
      </c>
      <c r="L498" s="24">
        <v>0</v>
      </c>
      <c r="M498" s="8"/>
      <c r="O498" s="8"/>
      <c r="P498" s="8"/>
      <c r="R498" s="1" t="str">
        <f t="shared" si="6"/>
        <v>W4</v>
      </c>
      <c r="S498" s="50">
        <f t="shared" si="7"/>
        <v>45681</v>
      </c>
    </row>
    <row r="499" spans="2:19">
      <c r="B499" s="24" t="s">
        <v>3133</v>
      </c>
      <c r="C499" s="8" t="s">
        <v>3131</v>
      </c>
      <c r="D499" s="8" t="s">
        <v>3127</v>
      </c>
      <c r="E499" s="8">
        <v>4</v>
      </c>
      <c r="F499" s="24">
        <v>0</v>
      </c>
      <c r="G499" s="24">
        <v>0</v>
      </c>
      <c r="H499" s="8">
        <v>1</v>
      </c>
      <c r="I499" s="24">
        <v>0</v>
      </c>
      <c r="J499" s="24">
        <v>0</v>
      </c>
      <c r="K499" s="24">
        <v>0</v>
      </c>
      <c r="L499" s="8">
        <v>1</v>
      </c>
      <c r="M499" s="8"/>
      <c r="O499" s="18" t="s">
        <v>2989</v>
      </c>
      <c r="P499" s="18" t="s">
        <v>2989</v>
      </c>
      <c r="R499" s="1" t="str">
        <f t="shared" si="6"/>
        <v>W4</v>
      </c>
      <c r="S499" s="50">
        <f t="shared" si="7"/>
        <v>45681</v>
      </c>
    </row>
    <row r="500" spans="2:19">
      <c r="B500" s="24" t="s">
        <v>3133</v>
      </c>
      <c r="C500" s="8" t="s">
        <v>3131</v>
      </c>
      <c r="D500" s="8" t="s">
        <v>2962</v>
      </c>
      <c r="E500" s="8">
        <v>3</v>
      </c>
      <c r="F500" s="24">
        <v>0</v>
      </c>
      <c r="G500" s="24">
        <v>0</v>
      </c>
      <c r="H500" s="24">
        <v>0</v>
      </c>
      <c r="I500" s="24">
        <v>0</v>
      </c>
      <c r="J500" s="24">
        <v>0</v>
      </c>
      <c r="K500" s="24">
        <v>0</v>
      </c>
      <c r="L500" s="24">
        <v>0</v>
      </c>
      <c r="M500" s="8"/>
      <c r="R500" s="1" t="str">
        <f t="shared" si="6"/>
        <v>W4</v>
      </c>
      <c r="S500" s="50">
        <f t="shared" si="7"/>
        <v>45681</v>
      </c>
    </row>
    <row r="501" spans="2:19">
      <c r="B501" s="24" t="s">
        <v>3133</v>
      </c>
      <c r="C501" s="8" t="s">
        <v>633</v>
      </c>
      <c r="D501" s="8" t="s">
        <v>2853</v>
      </c>
      <c r="E501" s="8">
        <v>13</v>
      </c>
      <c r="F501" s="24">
        <v>0</v>
      </c>
      <c r="G501" s="24">
        <v>0</v>
      </c>
      <c r="H501" s="8">
        <v>10</v>
      </c>
      <c r="I501" s="24">
        <v>0</v>
      </c>
      <c r="J501" s="24">
        <v>0</v>
      </c>
      <c r="K501" s="24">
        <v>0</v>
      </c>
      <c r="L501" s="8">
        <v>10</v>
      </c>
      <c r="M501" s="8"/>
      <c r="O501" s="18" t="s">
        <v>2989</v>
      </c>
      <c r="P501" s="18" t="s">
        <v>2989</v>
      </c>
      <c r="R501" s="1" t="str">
        <f t="shared" si="6"/>
        <v>W4</v>
      </c>
      <c r="S501" s="50">
        <f t="shared" si="7"/>
        <v>45681</v>
      </c>
    </row>
    <row r="502" spans="2:19">
      <c r="B502" s="24" t="s">
        <v>3133</v>
      </c>
      <c r="C502" s="8" t="s">
        <v>3131</v>
      </c>
      <c r="D502" s="8" t="s">
        <v>2808</v>
      </c>
      <c r="E502" s="8">
        <v>3</v>
      </c>
      <c r="F502" s="24">
        <v>0</v>
      </c>
      <c r="G502" s="24">
        <v>0</v>
      </c>
      <c r="H502" s="8">
        <v>1</v>
      </c>
      <c r="I502" s="24">
        <v>0</v>
      </c>
      <c r="J502" s="24">
        <v>0</v>
      </c>
      <c r="K502" s="24">
        <v>0</v>
      </c>
      <c r="L502" s="8">
        <v>1</v>
      </c>
      <c r="M502" s="8"/>
      <c r="O502" s="18" t="s">
        <v>2989</v>
      </c>
      <c r="P502" s="18" t="s">
        <v>2989</v>
      </c>
      <c r="R502" s="1" t="str">
        <f t="shared" si="6"/>
        <v>W4</v>
      </c>
      <c r="S502" s="50">
        <f t="shared" si="7"/>
        <v>45681</v>
      </c>
    </row>
    <row r="503" spans="2:19">
      <c r="B503" s="24" t="s">
        <v>3133</v>
      </c>
      <c r="C503" s="8" t="s">
        <v>633</v>
      </c>
      <c r="D503" s="8" t="s">
        <v>2864</v>
      </c>
      <c r="E503" s="8">
        <v>1</v>
      </c>
      <c r="F503" s="24">
        <v>0</v>
      </c>
      <c r="G503" s="24">
        <v>0</v>
      </c>
      <c r="H503" s="8">
        <v>1</v>
      </c>
      <c r="I503" s="24">
        <v>0</v>
      </c>
      <c r="J503" s="24">
        <v>0</v>
      </c>
      <c r="K503" s="24">
        <v>0</v>
      </c>
      <c r="L503" s="8">
        <v>1</v>
      </c>
      <c r="M503" s="8"/>
      <c r="O503" s="18" t="s">
        <v>2989</v>
      </c>
      <c r="P503" s="18" t="s">
        <v>2989</v>
      </c>
      <c r="R503" s="1" t="str">
        <f t="shared" si="6"/>
        <v>W4</v>
      </c>
      <c r="S503" s="50">
        <f t="shared" si="7"/>
        <v>45681</v>
      </c>
    </row>
    <row r="504" spans="2:19">
      <c r="B504" s="24" t="s">
        <v>3133</v>
      </c>
      <c r="C504" s="8" t="s">
        <v>635</v>
      </c>
      <c r="D504" s="8" t="s">
        <v>3109</v>
      </c>
      <c r="E504" s="8">
        <v>13</v>
      </c>
      <c r="F504" s="24">
        <v>0</v>
      </c>
      <c r="G504" s="24">
        <v>0</v>
      </c>
      <c r="H504" s="8">
        <v>15</v>
      </c>
      <c r="I504" s="24">
        <v>0</v>
      </c>
      <c r="J504" s="24">
        <v>0</v>
      </c>
      <c r="K504" s="24">
        <v>0</v>
      </c>
      <c r="L504" s="8">
        <v>15</v>
      </c>
      <c r="M504" s="8"/>
      <c r="O504" s="18" t="s">
        <v>2989</v>
      </c>
      <c r="P504" s="18" t="s">
        <v>2989</v>
      </c>
      <c r="R504" s="1" t="str">
        <f t="shared" si="6"/>
        <v>W4</v>
      </c>
      <c r="S504" s="50">
        <f t="shared" si="7"/>
        <v>45681</v>
      </c>
    </row>
    <row r="505" spans="2:19">
      <c r="B505" s="24" t="s">
        <v>3133</v>
      </c>
      <c r="C505" s="8" t="s">
        <v>635</v>
      </c>
      <c r="D505" s="8" t="s">
        <v>3110</v>
      </c>
      <c r="E505" s="8">
        <v>3</v>
      </c>
      <c r="F505" s="24">
        <v>0</v>
      </c>
      <c r="G505" s="24">
        <v>0</v>
      </c>
      <c r="H505" s="24">
        <v>0</v>
      </c>
      <c r="I505" s="24">
        <v>0</v>
      </c>
      <c r="J505" s="24">
        <v>0</v>
      </c>
      <c r="K505" s="24">
        <v>0</v>
      </c>
      <c r="L505" s="24">
        <v>0</v>
      </c>
      <c r="M505" s="8"/>
      <c r="O505" s="8"/>
      <c r="R505" s="1" t="str">
        <f t="shared" si="6"/>
        <v>W4</v>
      </c>
      <c r="S505" s="50">
        <f t="shared" si="7"/>
        <v>45681</v>
      </c>
    </row>
    <row r="506" spans="2:19">
      <c r="B506" s="24" t="s">
        <v>3133</v>
      </c>
      <c r="C506" s="8" t="s">
        <v>3131</v>
      </c>
      <c r="D506" s="8" t="s">
        <v>2720</v>
      </c>
      <c r="E506" s="8">
        <v>9</v>
      </c>
      <c r="F506" s="24">
        <v>0</v>
      </c>
      <c r="G506" s="24">
        <v>0</v>
      </c>
      <c r="H506" s="8">
        <v>2</v>
      </c>
      <c r="I506" s="24">
        <v>0</v>
      </c>
      <c r="J506" s="24">
        <v>0</v>
      </c>
      <c r="K506" s="24">
        <v>0</v>
      </c>
      <c r="L506" s="8">
        <v>2</v>
      </c>
      <c r="M506" s="8"/>
      <c r="O506" s="8"/>
      <c r="R506" s="1" t="str">
        <f t="shared" si="6"/>
        <v>W4</v>
      </c>
      <c r="S506" s="50">
        <f t="shared" si="7"/>
        <v>45681</v>
      </c>
    </row>
    <row r="507" spans="2:19">
      <c r="B507" s="24" t="s">
        <v>3133</v>
      </c>
      <c r="C507" s="8" t="s">
        <v>635</v>
      </c>
      <c r="D507" s="8" t="s">
        <v>3111</v>
      </c>
      <c r="E507" s="8">
        <v>13</v>
      </c>
      <c r="F507" s="24">
        <v>0</v>
      </c>
      <c r="G507" s="24">
        <v>0</v>
      </c>
      <c r="H507" s="24">
        <v>0</v>
      </c>
      <c r="I507" s="24">
        <v>0</v>
      </c>
      <c r="J507" s="24">
        <v>0</v>
      </c>
      <c r="K507" s="24">
        <v>0</v>
      </c>
      <c r="L507" s="24">
        <v>0</v>
      </c>
      <c r="M507" s="8"/>
      <c r="O507" s="8"/>
      <c r="R507" s="1" t="str">
        <f t="shared" si="6"/>
        <v>W4</v>
      </c>
      <c r="S507" s="50">
        <f t="shared" si="7"/>
        <v>45681</v>
      </c>
    </row>
    <row r="508" spans="2:19">
      <c r="B508" s="24" t="s">
        <v>3133</v>
      </c>
      <c r="C508" s="8" t="s">
        <v>635</v>
      </c>
      <c r="D508" s="8" t="s">
        <v>3112</v>
      </c>
      <c r="E508" s="8">
        <v>13</v>
      </c>
      <c r="F508" s="24">
        <v>0</v>
      </c>
      <c r="G508" s="24">
        <v>0</v>
      </c>
      <c r="H508" s="24">
        <v>6</v>
      </c>
      <c r="I508" s="24">
        <v>0</v>
      </c>
      <c r="J508" s="24">
        <v>0</v>
      </c>
      <c r="K508" s="24">
        <v>0</v>
      </c>
      <c r="L508" s="24">
        <v>6</v>
      </c>
      <c r="M508" s="8"/>
      <c r="R508" s="1" t="str">
        <f t="shared" si="6"/>
        <v>W4</v>
      </c>
      <c r="S508" s="50">
        <f t="shared" si="7"/>
        <v>45681</v>
      </c>
    </row>
    <row r="509" spans="2:19">
      <c r="B509" s="24" t="s">
        <v>3133</v>
      </c>
      <c r="C509" s="8" t="s">
        <v>635</v>
      </c>
      <c r="D509" s="8" t="s">
        <v>3113</v>
      </c>
      <c r="E509" s="8">
        <v>13</v>
      </c>
      <c r="F509" s="24">
        <v>0</v>
      </c>
      <c r="G509" s="8">
        <v>0</v>
      </c>
      <c r="H509" s="8">
        <v>6</v>
      </c>
      <c r="I509" s="8">
        <v>0</v>
      </c>
      <c r="J509" s="8">
        <v>0</v>
      </c>
      <c r="K509" s="8">
        <v>0</v>
      </c>
      <c r="L509" s="8">
        <v>6</v>
      </c>
      <c r="M509" s="8"/>
      <c r="O509" s="15" t="s">
        <v>3145</v>
      </c>
      <c r="P509" s="15" t="s">
        <v>3146</v>
      </c>
      <c r="R509" s="1" t="str">
        <f t="shared" si="6"/>
        <v>W4</v>
      </c>
      <c r="S509" s="50">
        <f t="shared" si="7"/>
        <v>45681</v>
      </c>
    </row>
    <row r="510" spans="2:19">
      <c r="B510" s="24" t="s">
        <v>3133</v>
      </c>
      <c r="C510" s="8" t="s">
        <v>3132</v>
      </c>
      <c r="D510" s="8" t="s">
        <v>2947</v>
      </c>
      <c r="E510" s="8">
        <v>1</v>
      </c>
      <c r="F510" s="24">
        <v>0</v>
      </c>
      <c r="G510" s="24">
        <v>0</v>
      </c>
      <c r="H510" s="24">
        <v>0</v>
      </c>
      <c r="I510" s="24">
        <v>0</v>
      </c>
      <c r="J510" s="24">
        <v>0</v>
      </c>
      <c r="K510" s="24">
        <v>0</v>
      </c>
      <c r="L510" s="24">
        <v>0</v>
      </c>
      <c r="M510" s="24"/>
      <c r="R510" s="1" t="str">
        <f t="shared" si="6"/>
        <v>W4</v>
      </c>
      <c r="S510" s="50">
        <f t="shared" si="7"/>
        <v>45681</v>
      </c>
    </row>
    <row r="511" spans="2:19">
      <c r="B511" s="24" t="s">
        <v>3133</v>
      </c>
      <c r="C511" s="8" t="s">
        <v>3132</v>
      </c>
      <c r="D511" s="8" t="s">
        <v>2719</v>
      </c>
      <c r="E511" s="8">
        <v>1</v>
      </c>
      <c r="F511" s="24">
        <v>0</v>
      </c>
      <c r="G511" s="24">
        <v>0</v>
      </c>
      <c r="H511" s="24">
        <v>0</v>
      </c>
      <c r="I511" s="24">
        <v>0</v>
      </c>
      <c r="J511" s="24">
        <v>0</v>
      </c>
      <c r="K511" s="24">
        <v>0</v>
      </c>
      <c r="L511" s="24">
        <v>0</v>
      </c>
      <c r="M511" s="24"/>
      <c r="R511" s="1" t="str">
        <f t="shared" si="6"/>
        <v>W4</v>
      </c>
      <c r="S511" s="50">
        <f t="shared" si="7"/>
        <v>45681</v>
      </c>
    </row>
    <row r="512" spans="2:19">
      <c r="B512" s="24" t="s">
        <v>3133</v>
      </c>
      <c r="C512" s="8" t="s">
        <v>3132</v>
      </c>
      <c r="D512" s="8" t="s">
        <v>2784</v>
      </c>
      <c r="E512" s="8">
        <v>1</v>
      </c>
      <c r="F512" s="24">
        <v>0</v>
      </c>
      <c r="G512" s="24">
        <v>0</v>
      </c>
      <c r="H512" s="24">
        <v>0</v>
      </c>
      <c r="I512" s="24">
        <v>0</v>
      </c>
      <c r="J512" s="24">
        <v>0</v>
      </c>
      <c r="K512" s="24">
        <v>0</v>
      </c>
      <c r="L512" s="24">
        <v>0</v>
      </c>
      <c r="M512" s="24"/>
      <c r="R512" s="1" t="str">
        <f t="shared" si="6"/>
        <v>W4</v>
      </c>
      <c r="S512" s="50">
        <f t="shared" si="7"/>
        <v>45681</v>
      </c>
    </row>
    <row r="513" spans="2:19">
      <c r="B513" s="24" t="s">
        <v>3133</v>
      </c>
      <c r="C513" s="8" t="s">
        <v>635</v>
      </c>
      <c r="D513" s="8" t="s">
        <v>3114</v>
      </c>
      <c r="E513" s="8">
        <v>13</v>
      </c>
      <c r="F513" s="24">
        <v>2</v>
      </c>
      <c r="G513" s="24">
        <v>0</v>
      </c>
      <c r="H513" s="8">
        <v>16</v>
      </c>
      <c r="I513" s="24">
        <v>0</v>
      </c>
      <c r="J513" s="24">
        <v>0</v>
      </c>
      <c r="K513" s="24">
        <v>0</v>
      </c>
      <c r="L513" s="8">
        <v>16</v>
      </c>
      <c r="M513" s="8"/>
      <c r="O513" s="15" t="s">
        <v>3147</v>
      </c>
      <c r="P513" s="15" t="s">
        <v>3147</v>
      </c>
      <c r="R513" s="1" t="str">
        <f t="shared" si="6"/>
        <v>W4</v>
      </c>
      <c r="S513" s="50">
        <f t="shared" si="7"/>
        <v>45681</v>
      </c>
    </row>
    <row r="514" spans="2:19">
      <c r="B514" s="24" t="s">
        <v>3133</v>
      </c>
      <c r="C514" s="8" t="s">
        <v>635</v>
      </c>
      <c r="D514" s="8" t="s">
        <v>3115</v>
      </c>
      <c r="E514" s="8">
        <v>13</v>
      </c>
      <c r="F514" s="24">
        <v>5</v>
      </c>
      <c r="G514" s="24">
        <v>0</v>
      </c>
      <c r="H514" s="8">
        <v>20</v>
      </c>
      <c r="I514" s="24">
        <v>0</v>
      </c>
      <c r="J514" s="24">
        <v>0</v>
      </c>
      <c r="K514" s="24">
        <v>0</v>
      </c>
      <c r="L514" s="8">
        <v>20</v>
      </c>
      <c r="M514" s="8"/>
      <c r="O514" s="15" t="s">
        <v>3147</v>
      </c>
      <c r="P514" s="15" t="s">
        <v>3148</v>
      </c>
      <c r="R514" s="1" t="str">
        <f t="shared" si="6"/>
        <v>W4</v>
      </c>
      <c r="S514" s="50">
        <f t="shared" si="7"/>
        <v>45681</v>
      </c>
    </row>
    <row r="515" spans="2:19">
      <c r="B515" s="24" t="s">
        <v>3133</v>
      </c>
      <c r="C515" s="8" t="s">
        <v>635</v>
      </c>
      <c r="D515" s="8" t="s">
        <v>3116</v>
      </c>
      <c r="E515" s="8">
        <v>3</v>
      </c>
      <c r="F515" s="24">
        <v>10</v>
      </c>
      <c r="G515" s="24">
        <v>0</v>
      </c>
      <c r="H515" s="8">
        <v>44</v>
      </c>
      <c r="I515" s="24">
        <v>0</v>
      </c>
      <c r="J515" s="24">
        <v>0</v>
      </c>
      <c r="K515" s="24">
        <v>0</v>
      </c>
      <c r="L515" s="8">
        <v>44</v>
      </c>
      <c r="M515" s="8"/>
      <c r="O515" s="15" t="s">
        <v>3147</v>
      </c>
      <c r="P515" s="15" t="s">
        <v>3148</v>
      </c>
      <c r="R515" s="1" t="str">
        <f t="shared" si="6"/>
        <v>W4</v>
      </c>
      <c r="S515" s="50">
        <f t="shared" si="7"/>
        <v>45681</v>
      </c>
    </row>
    <row r="516" spans="2:19">
      <c r="B516" s="24" t="s">
        <v>3133</v>
      </c>
      <c r="C516" s="8" t="s">
        <v>3130</v>
      </c>
      <c r="D516" s="8" t="s">
        <v>2904</v>
      </c>
      <c r="E516" s="8">
        <v>8</v>
      </c>
      <c r="F516" s="24">
        <v>0</v>
      </c>
      <c r="G516" s="24">
        <v>0</v>
      </c>
      <c r="H516" s="8">
        <v>7</v>
      </c>
      <c r="I516" s="24">
        <v>0</v>
      </c>
      <c r="J516" s="24">
        <v>0</v>
      </c>
      <c r="K516" s="24">
        <v>0</v>
      </c>
      <c r="L516" s="8">
        <v>7</v>
      </c>
      <c r="M516" s="8"/>
      <c r="O516" s="15" t="s">
        <v>3147</v>
      </c>
      <c r="P516" s="15" t="s">
        <v>3148</v>
      </c>
      <c r="R516" s="1" t="str">
        <f t="shared" si="6"/>
        <v>W4</v>
      </c>
      <c r="S516" s="50">
        <f t="shared" si="7"/>
        <v>45681</v>
      </c>
    </row>
    <row r="517" spans="2:19">
      <c r="B517" s="24" t="s">
        <v>3133</v>
      </c>
      <c r="C517" s="8" t="s">
        <v>3131</v>
      </c>
      <c r="D517" s="8" t="s">
        <v>2838</v>
      </c>
      <c r="E517" s="8">
        <v>8</v>
      </c>
      <c r="F517" s="24">
        <v>0</v>
      </c>
      <c r="G517" s="8">
        <v>0</v>
      </c>
      <c r="H517" s="8">
        <v>1</v>
      </c>
      <c r="I517" s="24">
        <v>0</v>
      </c>
      <c r="J517" s="24">
        <v>0</v>
      </c>
      <c r="K517" s="24">
        <v>0</v>
      </c>
      <c r="L517" s="8">
        <v>1</v>
      </c>
      <c r="M517" s="8"/>
      <c r="O517" s="15" t="s">
        <v>3147</v>
      </c>
      <c r="P517" s="15" t="s">
        <v>3148</v>
      </c>
      <c r="R517" s="1" t="str">
        <f t="shared" si="6"/>
        <v>W4</v>
      </c>
      <c r="S517" s="50">
        <f t="shared" si="7"/>
        <v>45681</v>
      </c>
    </row>
    <row r="518" spans="2:19">
      <c r="B518" s="24" t="s">
        <v>3133</v>
      </c>
      <c r="C518" s="8" t="s">
        <v>3131</v>
      </c>
      <c r="D518" s="8" t="s">
        <v>2722</v>
      </c>
      <c r="E518" s="8">
        <v>13</v>
      </c>
      <c r="F518" s="24">
        <v>0</v>
      </c>
      <c r="G518" s="8">
        <v>0</v>
      </c>
      <c r="H518" s="8">
        <v>1</v>
      </c>
      <c r="I518" s="24">
        <v>0</v>
      </c>
      <c r="J518" s="24">
        <v>0</v>
      </c>
      <c r="K518" s="24">
        <v>0</v>
      </c>
      <c r="L518" s="8">
        <v>1</v>
      </c>
      <c r="M518" s="8"/>
      <c r="O518" s="15" t="s">
        <v>3147</v>
      </c>
      <c r="P518" s="15" t="s">
        <v>3148</v>
      </c>
      <c r="R518" s="1" t="str">
        <f t="shared" si="6"/>
        <v>W4</v>
      </c>
      <c r="S518" s="50">
        <f t="shared" si="7"/>
        <v>45681</v>
      </c>
    </row>
    <row r="519" spans="2:19">
      <c r="B519" s="24" t="s">
        <v>3134</v>
      </c>
      <c r="C519" s="8" t="s">
        <v>3132</v>
      </c>
      <c r="D519" s="8" t="s">
        <v>2539</v>
      </c>
      <c r="E519" s="8">
        <v>3</v>
      </c>
      <c r="F519" s="24">
        <v>0</v>
      </c>
      <c r="G519" s="24">
        <v>0</v>
      </c>
      <c r="H519" s="24">
        <v>0</v>
      </c>
      <c r="I519" s="24">
        <v>0</v>
      </c>
      <c r="J519" s="24">
        <v>0</v>
      </c>
      <c r="K519" s="24">
        <v>0</v>
      </c>
      <c r="L519" s="24">
        <v>0</v>
      </c>
      <c r="M519" s="24"/>
      <c r="R519" s="1" t="str">
        <f t="shared" si="6"/>
        <v>W4</v>
      </c>
      <c r="S519" s="50">
        <f t="shared" si="7"/>
        <v>45682</v>
      </c>
    </row>
    <row r="520" spans="2:19">
      <c r="B520" s="24" t="s">
        <v>3134</v>
      </c>
      <c r="C520" s="8" t="s">
        <v>3132</v>
      </c>
      <c r="D520" s="8" t="s">
        <v>2376</v>
      </c>
      <c r="E520" s="8">
        <v>2</v>
      </c>
      <c r="F520" s="24">
        <v>0</v>
      </c>
      <c r="G520" s="24">
        <v>0</v>
      </c>
      <c r="H520" s="24">
        <v>0</v>
      </c>
      <c r="I520" s="24">
        <v>0</v>
      </c>
      <c r="J520" s="24">
        <v>0</v>
      </c>
      <c r="K520" s="24">
        <v>0</v>
      </c>
      <c r="L520" s="24">
        <v>0</v>
      </c>
      <c r="M520" s="24"/>
      <c r="R520" s="1" t="str">
        <f t="shared" si="6"/>
        <v>W4</v>
      </c>
      <c r="S520" s="50">
        <f t="shared" si="7"/>
        <v>45682</v>
      </c>
    </row>
    <row r="521" spans="2:19">
      <c r="B521" s="24" t="s">
        <v>3134</v>
      </c>
      <c r="C521" s="8" t="s">
        <v>633</v>
      </c>
      <c r="D521" s="8" t="s">
        <v>3125</v>
      </c>
      <c r="E521" s="8">
        <v>3</v>
      </c>
      <c r="F521" s="24">
        <v>1</v>
      </c>
      <c r="G521" s="8">
        <v>0</v>
      </c>
      <c r="H521" s="8">
        <v>3</v>
      </c>
      <c r="I521" s="24">
        <v>0</v>
      </c>
      <c r="J521" s="24">
        <v>0</v>
      </c>
      <c r="K521" s="24">
        <v>0</v>
      </c>
      <c r="L521" s="8">
        <v>3</v>
      </c>
      <c r="M521" s="8"/>
      <c r="O521" s="15" t="s">
        <v>3147</v>
      </c>
      <c r="P521" s="15" t="s">
        <v>3148</v>
      </c>
      <c r="R521" s="1" t="str">
        <f t="shared" si="6"/>
        <v>W4</v>
      </c>
      <c r="S521" s="50">
        <f t="shared" si="7"/>
        <v>45682</v>
      </c>
    </row>
    <row r="522" spans="2:19">
      <c r="B522" s="24" t="s">
        <v>3134</v>
      </c>
      <c r="C522" s="8" t="s">
        <v>3131</v>
      </c>
      <c r="D522" s="8" t="s">
        <v>3128</v>
      </c>
      <c r="E522" s="8">
        <v>5</v>
      </c>
      <c r="F522" s="24">
        <v>0</v>
      </c>
      <c r="G522" s="8">
        <v>0</v>
      </c>
      <c r="H522" s="8">
        <v>3</v>
      </c>
      <c r="I522" s="24">
        <v>0</v>
      </c>
      <c r="J522" s="24">
        <v>0</v>
      </c>
      <c r="K522" s="24">
        <v>0</v>
      </c>
      <c r="L522" s="8">
        <v>3</v>
      </c>
      <c r="M522" s="8"/>
      <c r="O522" s="15" t="s">
        <v>3147</v>
      </c>
      <c r="P522" s="15" t="s">
        <v>3148</v>
      </c>
      <c r="R522" s="1" t="str">
        <f t="shared" si="6"/>
        <v>W4</v>
      </c>
      <c r="S522" s="50">
        <f t="shared" si="7"/>
        <v>45682</v>
      </c>
    </row>
    <row r="523" spans="2:19">
      <c r="B523" s="24" t="s">
        <v>3134</v>
      </c>
      <c r="C523" s="8" t="s">
        <v>3132</v>
      </c>
      <c r="D523" s="8" t="s">
        <v>2347</v>
      </c>
      <c r="E523" s="8">
        <v>2</v>
      </c>
      <c r="F523" s="24">
        <v>0</v>
      </c>
      <c r="G523" s="24">
        <v>0</v>
      </c>
      <c r="H523" s="24">
        <v>0</v>
      </c>
      <c r="I523" s="24">
        <v>0</v>
      </c>
      <c r="J523" s="24">
        <v>0</v>
      </c>
      <c r="K523" s="24">
        <v>0</v>
      </c>
      <c r="L523" s="24">
        <v>0</v>
      </c>
      <c r="M523" s="24"/>
      <c r="R523" s="1" t="str">
        <f t="shared" si="6"/>
        <v>W4</v>
      </c>
      <c r="S523" s="50">
        <f t="shared" si="7"/>
        <v>45682</v>
      </c>
    </row>
    <row r="524" spans="2:19">
      <c r="B524" s="24" t="s">
        <v>3134</v>
      </c>
      <c r="C524" s="8" t="s">
        <v>3131</v>
      </c>
      <c r="D524" s="8" t="s">
        <v>2884</v>
      </c>
      <c r="E524" s="8">
        <v>1</v>
      </c>
      <c r="F524" s="24">
        <v>0</v>
      </c>
      <c r="G524" s="24">
        <v>0</v>
      </c>
      <c r="H524" s="24">
        <v>0</v>
      </c>
      <c r="I524" s="24">
        <v>0</v>
      </c>
      <c r="J524" s="24">
        <v>0</v>
      </c>
      <c r="K524" s="24">
        <v>0</v>
      </c>
      <c r="L524" s="24">
        <v>0</v>
      </c>
      <c r="M524" s="24"/>
      <c r="R524" s="1" t="str">
        <f t="shared" si="6"/>
        <v>W4</v>
      </c>
      <c r="S524" s="50">
        <f t="shared" si="7"/>
        <v>45682</v>
      </c>
    </row>
    <row r="525" spans="2:19">
      <c r="B525" s="24" t="s">
        <v>3134</v>
      </c>
      <c r="C525" s="8" t="s">
        <v>635</v>
      </c>
      <c r="D525" s="8" t="s">
        <v>3117</v>
      </c>
      <c r="E525" s="8">
        <v>13</v>
      </c>
      <c r="F525" s="24">
        <v>0</v>
      </c>
      <c r="G525" s="24">
        <v>0</v>
      </c>
      <c r="H525" s="24">
        <v>0</v>
      </c>
      <c r="I525" s="24">
        <v>0</v>
      </c>
      <c r="J525" s="24">
        <v>0</v>
      </c>
      <c r="K525" s="24">
        <v>0</v>
      </c>
      <c r="L525" s="24">
        <v>0</v>
      </c>
      <c r="M525" s="24"/>
      <c r="R525" s="1" t="str">
        <f t="shared" si="6"/>
        <v>W4</v>
      </c>
      <c r="S525" s="50">
        <f t="shared" si="7"/>
        <v>45682</v>
      </c>
    </row>
    <row r="526" spans="2:19">
      <c r="B526" s="24" t="s">
        <v>3134</v>
      </c>
      <c r="C526" s="8" t="s">
        <v>634</v>
      </c>
      <c r="D526" s="8" t="s">
        <v>3053</v>
      </c>
      <c r="E526" s="8">
        <v>2</v>
      </c>
      <c r="F526" s="24">
        <v>0</v>
      </c>
      <c r="G526" s="24">
        <v>0</v>
      </c>
      <c r="H526" s="8">
        <v>1</v>
      </c>
      <c r="I526" s="24">
        <v>0</v>
      </c>
      <c r="J526" s="24">
        <v>0</v>
      </c>
      <c r="K526" s="24">
        <v>0</v>
      </c>
      <c r="L526" s="8">
        <v>1</v>
      </c>
      <c r="M526" s="8"/>
      <c r="O526" s="15" t="s">
        <v>3148</v>
      </c>
      <c r="P526" s="15" t="s">
        <v>3149</v>
      </c>
      <c r="R526" s="1" t="str">
        <f t="shared" si="6"/>
        <v>W4</v>
      </c>
      <c r="S526" s="50">
        <f t="shared" si="7"/>
        <v>45682</v>
      </c>
    </row>
    <row r="527" spans="2:19">
      <c r="B527" s="24" t="s">
        <v>3134</v>
      </c>
      <c r="C527" s="8" t="s">
        <v>635</v>
      </c>
      <c r="D527" s="8" t="s">
        <v>3118</v>
      </c>
      <c r="E527" s="8">
        <v>13</v>
      </c>
      <c r="F527" s="24">
        <v>0</v>
      </c>
      <c r="G527" s="24">
        <v>0</v>
      </c>
      <c r="H527" s="24">
        <v>0</v>
      </c>
      <c r="I527" s="24">
        <v>0</v>
      </c>
      <c r="J527" s="24">
        <v>0</v>
      </c>
      <c r="K527" s="24">
        <v>0</v>
      </c>
      <c r="L527" s="24">
        <v>0</v>
      </c>
      <c r="M527" s="24"/>
      <c r="R527" s="1" t="str">
        <f t="shared" si="6"/>
        <v>W4</v>
      </c>
      <c r="S527" s="50">
        <f t="shared" si="7"/>
        <v>45682</v>
      </c>
    </row>
    <row r="528" spans="2:19">
      <c r="B528" s="24" t="s">
        <v>3134</v>
      </c>
      <c r="C528" s="8" t="s">
        <v>635</v>
      </c>
      <c r="D528" s="8" t="s">
        <v>3119</v>
      </c>
      <c r="E528" s="8">
        <v>2</v>
      </c>
      <c r="F528" s="24">
        <v>0</v>
      </c>
      <c r="G528" s="24">
        <v>0</v>
      </c>
      <c r="H528" s="8">
        <v>2</v>
      </c>
      <c r="I528" s="24">
        <v>0</v>
      </c>
      <c r="J528" s="24">
        <v>0</v>
      </c>
      <c r="K528" s="24">
        <v>0</v>
      </c>
      <c r="L528" s="8">
        <v>2</v>
      </c>
      <c r="M528" s="8"/>
      <c r="O528" s="15" t="s">
        <v>3147</v>
      </c>
      <c r="P528" s="15" t="s">
        <v>3147</v>
      </c>
      <c r="R528" s="1" t="str">
        <f t="shared" si="6"/>
        <v>W4</v>
      </c>
      <c r="S528" s="50">
        <f t="shared" si="7"/>
        <v>45682</v>
      </c>
    </row>
    <row r="529" spans="2:20">
      <c r="B529" s="24" t="s">
        <v>3134</v>
      </c>
      <c r="C529" s="8" t="s">
        <v>3154</v>
      </c>
      <c r="D529" s="8" t="s">
        <v>3150</v>
      </c>
      <c r="E529" s="8">
        <v>1</v>
      </c>
      <c r="F529" s="24">
        <v>1</v>
      </c>
      <c r="G529" s="24">
        <v>0</v>
      </c>
      <c r="H529" s="8">
        <v>3</v>
      </c>
      <c r="I529" s="24">
        <v>0</v>
      </c>
      <c r="J529" s="24">
        <v>0</v>
      </c>
      <c r="K529" s="24">
        <v>0</v>
      </c>
      <c r="L529" s="8">
        <v>3</v>
      </c>
      <c r="M529" s="8"/>
      <c r="O529" s="15" t="s">
        <v>3145</v>
      </c>
      <c r="P529" s="15" t="s">
        <v>3145</v>
      </c>
      <c r="R529" s="1" t="str">
        <f t="shared" si="6"/>
        <v>W4</v>
      </c>
      <c r="S529" s="50">
        <f t="shared" si="7"/>
        <v>45682</v>
      </c>
    </row>
    <row r="530" spans="2:20">
      <c r="B530" s="24" t="s">
        <v>3134</v>
      </c>
      <c r="C530" s="8" t="s">
        <v>3154</v>
      </c>
      <c r="D530" s="8" t="s">
        <v>3151</v>
      </c>
      <c r="E530" s="8">
        <v>2</v>
      </c>
      <c r="F530" s="24">
        <v>2</v>
      </c>
      <c r="G530" s="24">
        <v>0</v>
      </c>
      <c r="H530" s="24">
        <v>0</v>
      </c>
      <c r="I530" s="24">
        <v>0</v>
      </c>
      <c r="J530" s="24">
        <v>0</v>
      </c>
      <c r="K530" s="24">
        <v>0</v>
      </c>
      <c r="L530" s="24">
        <v>0</v>
      </c>
      <c r="M530" s="24"/>
      <c r="R530" s="1" t="str">
        <f t="shared" si="6"/>
        <v>W4</v>
      </c>
      <c r="S530" s="50">
        <f t="shared" si="7"/>
        <v>45682</v>
      </c>
    </row>
    <row r="531" spans="2:20">
      <c r="B531" s="24" t="s">
        <v>3134</v>
      </c>
      <c r="C531" s="8" t="s">
        <v>3155</v>
      </c>
      <c r="D531" s="8" t="s">
        <v>2850</v>
      </c>
      <c r="E531" s="8">
        <v>2</v>
      </c>
      <c r="F531" s="24">
        <v>2</v>
      </c>
      <c r="G531" s="24">
        <v>0</v>
      </c>
      <c r="H531" s="8">
        <v>16</v>
      </c>
      <c r="I531" s="24">
        <v>0</v>
      </c>
      <c r="J531" s="24">
        <v>0</v>
      </c>
      <c r="K531" s="24">
        <v>0</v>
      </c>
      <c r="L531" s="8">
        <v>16</v>
      </c>
      <c r="M531" s="8"/>
      <c r="R531" s="1" t="str">
        <f t="shared" si="6"/>
        <v>W4</v>
      </c>
      <c r="S531" s="50">
        <f t="shared" si="7"/>
        <v>45682</v>
      </c>
    </row>
    <row r="532" spans="2:20">
      <c r="B532" s="24" t="s">
        <v>3135</v>
      </c>
      <c r="C532" s="8" t="s">
        <v>3156</v>
      </c>
      <c r="D532" s="8" t="s">
        <v>3152</v>
      </c>
      <c r="E532" s="8">
        <v>13</v>
      </c>
      <c r="F532" s="24">
        <v>13</v>
      </c>
      <c r="G532" s="24">
        <v>0</v>
      </c>
      <c r="H532" s="24">
        <v>0</v>
      </c>
      <c r="I532" s="24">
        <v>0</v>
      </c>
      <c r="J532" s="24">
        <v>0</v>
      </c>
      <c r="K532" s="24">
        <v>0</v>
      </c>
      <c r="L532" s="24">
        <v>0</v>
      </c>
      <c r="M532" s="24"/>
      <c r="R532" s="1" t="str">
        <f t="shared" si="6"/>
        <v>W5</v>
      </c>
      <c r="S532" s="50">
        <f t="shared" si="7"/>
        <v>45683</v>
      </c>
    </row>
    <row r="533" spans="2:20">
      <c r="B533" s="24" t="s">
        <v>3135</v>
      </c>
      <c r="C533" s="8" t="s">
        <v>3157</v>
      </c>
      <c r="D533" s="8" t="s">
        <v>3153</v>
      </c>
      <c r="E533" s="8">
        <v>13</v>
      </c>
      <c r="F533" s="24">
        <v>13</v>
      </c>
      <c r="G533" s="24">
        <v>0</v>
      </c>
      <c r="H533" s="24">
        <v>0</v>
      </c>
      <c r="I533" s="24">
        <v>0</v>
      </c>
      <c r="J533" s="24">
        <v>0</v>
      </c>
      <c r="K533" s="24">
        <v>0</v>
      </c>
      <c r="L533" s="24">
        <v>0</v>
      </c>
      <c r="M533" s="24"/>
      <c r="R533" s="1" t="str">
        <f t="shared" si="6"/>
        <v>W5</v>
      </c>
      <c r="S533" s="50">
        <f t="shared" si="7"/>
        <v>45683</v>
      </c>
    </row>
    <row r="534" spans="2:20">
      <c r="B534" s="24" t="s">
        <v>3135</v>
      </c>
      <c r="C534" s="8" t="s">
        <v>633</v>
      </c>
      <c r="D534" s="8" t="s">
        <v>3126</v>
      </c>
      <c r="E534" s="8">
        <v>1</v>
      </c>
      <c r="F534" s="24">
        <v>0</v>
      </c>
      <c r="G534" s="24">
        <v>0</v>
      </c>
      <c r="H534" s="24">
        <v>0</v>
      </c>
      <c r="I534" s="24">
        <v>0</v>
      </c>
      <c r="J534" s="24">
        <v>0</v>
      </c>
      <c r="K534" s="24">
        <v>0</v>
      </c>
      <c r="L534" s="24">
        <v>0</v>
      </c>
      <c r="M534" s="24"/>
      <c r="R534" s="1" t="str">
        <f t="shared" si="6"/>
        <v>W5</v>
      </c>
      <c r="S534" s="50">
        <f t="shared" si="7"/>
        <v>45683</v>
      </c>
    </row>
    <row r="535" spans="2:20">
      <c r="B535" s="24" t="s">
        <v>3135</v>
      </c>
      <c r="C535" s="8" t="s">
        <v>3132</v>
      </c>
      <c r="D535" s="8" t="s">
        <v>3129</v>
      </c>
      <c r="E535" s="8">
        <v>1</v>
      </c>
      <c r="F535" s="24">
        <v>0</v>
      </c>
      <c r="G535" s="24">
        <v>0</v>
      </c>
      <c r="H535" s="24">
        <v>0</v>
      </c>
      <c r="I535" s="24">
        <v>0</v>
      </c>
      <c r="J535" s="24">
        <v>0</v>
      </c>
      <c r="K535" s="24">
        <v>0</v>
      </c>
      <c r="L535" s="24">
        <v>0</v>
      </c>
      <c r="M535" s="24"/>
      <c r="R535" s="1" t="str">
        <f t="shared" si="6"/>
        <v>W5</v>
      </c>
      <c r="S535" s="50">
        <f t="shared" si="7"/>
        <v>45683</v>
      </c>
    </row>
    <row r="536" spans="2:20">
      <c r="B536" s="24" t="s">
        <v>3135</v>
      </c>
      <c r="C536" s="8" t="s">
        <v>635</v>
      </c>
      <c r="D536" s="8" t="s">
        <v>3120</v>
      </c>
      <c r="E536" s="8">
        <v>10</v>
      </c>
      <c r="F536" s="24">
        <v>0</v>
      </c>
      <c r="G536" s="24">
        <v>0</v>
      </c>
      <c r="H536" s="8">
        <v>8</v>
      </c>
      <c r="I536" s="24">
        <v>0</v>
      </c>
      <c r="J536" s="24">
        <v>0</v>
      </c>
      <c r="K536" s="24">
        <v>0</v>
      </c>
      <c r="L536" s="8">
        <v>8</v>
      </c>
      <c r="M536" s="8"/>
      <c r="O536" s="15" t="s">
        <v>3147</v>
      </c>
      <c r="P536" s="15" t="s">
        <v>3146</v>
      </c>
      <c r="R536" s="1" t="str">
        <f t="shared" si="6"/>
        <v>W5</v>
      </c>
      <c r="S536" s="50">
        <f t="shared" si="7"/>
        <v>45683</v>
      </c>
      <c r="T536" s="31"/>
    </row>
    <row r="537" spans="2:20">
      <c r="B537" s="24" t="s">
        <v>3135</v>
      </c>
      <c r="C537" s="8" t="s">
        <v>3132</v>
      </c>
      <c r="D537" s="8" t="s">
        <v>3054</v>
      </c>
      <c r="E537" s="8">
        <v>4</v>
      </c>
      <c r="F537" s="24">
        <v>1</v>
      </c>
      <c r="G537" s="24">
        <v>0</v>
      </c>
      <c r="H537" s="24">
        <v>0</v>
      </c>
      <c r="I537" s="8">
        <v>7</v>
      </c>
      <c r="J537" s="24">
        <v>0</v>
      </c>
      <c r="K537" s="24">
        <v>0</v>
      </c>
      <c r="L537" s="8">
        <v>7</v>
      </c>
      <c r="M537" s="8"/>
      <c r="R537" s="1" t="str">
        <f t="shared" si="6"/>
        <v>W5</v>
      </c>
      <c r="S537" s="50">
        <f t="shared" si="7"/>
        <v>45683</v>
      </c>
      <c r="T537" s="31"/>
    </row>
    <row r="538" spans="2:20">
      <c r="B538" s="24" t="s">
        <v>3135</v>
      </c>
      <c r="C538" s="8" t="s">
        <v>635</v>
      </c>
      <c r="D538" s="8" t="s">
        <v>3121</v>
      </c>
      <c r="E538" s="8">
        <v>13</v>
      </c>
      <c r="F538" s="24">
        <v>0</v>
      </c>
      <c r="G538" s="24">
        <v>0</v>
      </c>
      <c r="H538" s="8">
        <v>2</v>
      </c>
      <c r="I538" s="24">
        <v>0</v>
      </c>
      <c r="J538" s="24">
        <v>0</v>
      </c>
      <c r="K538" s="24">
        <v>0</v>
      </c>
      <c r="L538" s="8">
        <v>2</v>
      </c>
      <c r="M538" s="8"/>
      <c r="R538" s="1" t="str">
        <f t="shared" si="6"/>
        <v>W5</v>
      </c>
      <c r="S538" s="50">
        <f t="shared" si="7"/>
        <v>45683</v>
      </c>
    </row>
    <row r="539" spans="2:20">
      <c r="B539" s="24" t="s">
        <v>3135</v>
      </c>
      <c r="C539" s="8" t="s">
        <v>635</v>
      </c>
      <c r="D539" s="8" t="s">
        <v>3122</v>
      </c>
      <c r="E539" s="8">
        <v>5</v>
      </c>
      <c r="F539" s="24">
        <v>3</v>
      </c>
      <c r="G539" s="24">
        <v>0</v>
      </c>
      <c r="H539" s="8">
        <v>9</v>
      </c>
      <c r="I539" s="24">
        <v>0</v>
      </c>
      <c r="J539" s="24">
        <v>0</v>
      </c>
      <c r="K539" s="24">
        <v>0</v>
      </c>
      <c r="L539" s="8">
        <v>9</v>
      </c>
      <c r="M539" s="8"/>
      <c r="R539" s="1" t="str">
        <f t="shared" si="6"/>
        <v>W5</v>
      </c>
      <c r="S539" s="50">
        <f t="shared" si="7"/>
        <v>45683</v>
      </c>
    </row>
    <row r="540" spans="2:20">
      <c r="B540" s="24" t="s">
        <v>3135</v>
      </c>
      <c r="C540" s="8" t="s">
        <v>635</v>
      </c>
      <c r="D540" s="8" t="s">
        <v>3123</v>
      </c>
      <c r="E540" s="8">
        <v>13</v>
      </c>
      <c r="F540" s="24">
        <v>0</v>
      </c>
      <c r="G540" s="24">
        <v>0</v>
      </c>
      <c r="H540" s="8">
        <v>2</v>
      </c>
      <c r="I540" s="24">
        <v>0</v>
      </c>
      <c r="J540" s="24">
        <v>0</v>
      </c>
      <c r="K540" s="24">
        <v>0</v>
      </c>
      <c r="L540" s="8">
        <v>2</v>
      </c>
      <c r="M540" s="8"/>
      <c r="R540" s="1" t="str">
        <f t="shared" si="6"/>
        <v>W5</v>
      </c>
      <c r="S540" s="50">
        <f t="shared" si="7"/>
        <v>45683</v>
      </c>
    </row>
    <row r="541" spans="2:20">
      <c r="B541" s="24" t="s">
        <v>3135</v>
      </c>
      <c r="C541" s="8" t="s">
        <v>635</v>
      </c>
      <c r="D541" s="8" t="s">
        <v>3124</v>
      </c>
      <c r="E541" s="8">
        <v>13</v>
      </c>
      <c r="F541" s="24">
        <v>0</v>
      </c>
      <c r="G541" s="24">
        <v>0</v>
      </c>
      <c r="H541" s="24">
        <v>0</v>
      </c>
      <c r="I541" s="24">
        <v>0</v>
      </c>
      <c r="J541" s="24">
        <v>0</v>
      </c>
      <c r="K541" s="24">
        <v>0</v>
      </c>
      <c r="L541" s="24">
        <v>0</v>
      </c>
      <c r="M541" s="24"/>
      <c r="R541" s="1" t="str">
        <f t="shared" si="6"/>
        <v>W5</v>
      </c>
      <c r="S541" s="50">
        <f t="shared" si="7"/>
        <v>45683</v>
      </c>
    </row>
    <row r="542" spans="2:20">
      <c r="B542" s="24" t="s">
        <v>3185</v>
      </c>
      <c r="C542" s="8" t="s">
        <v>3184</v>
      </c>
      <c r="D542" s="8" t="s">
        <v>2723</v>
      </c>
      <c r="E542" s="8">
        <v>13</v>
      </c>
      <c r="F542" s="24">
        <v>0</v>
      </c>
      <c r="G542" s="8">
        <v>0</v>
      </c>
      <c r="H542" s="8">
        <v>1</v>
      </c>
      <c r="I542" s="8">
        <v>0</v>
      </c>
      <c r="J542" s="8">
        <v>0</v>
      </c>
      <c r="K542" s="8">
        <v>0</v>
      </c>
      <c r="L542" s="8">
        <v>1</v>
      </c>
      <c r="M542" s="8"/>
      <c r="O542" s="15" t="s">
        <v>3203</v>
      </c>
      <c r="P542" s="15" t="s">
        <v>3202</v>
      </c>
      <c r="R542" s="1" t="str">
        <f t="shared" si="6"/>
        <v>W5</v>
      </c>
      <c r="S542" s="50">
        <f t="shared" si="7"/>
        <v>45684</v>
      </c>
    </row>
    <row r="543" spans="2:20">
      <c r="B543" s="24" t="s">
        <v>3185</v>
      </c>
      <c r="C543" s="8" t="s">
        <v>3130</v>
      </c>
      <c r="D543" s="8" t="s">
        <v>2946</v>
      </c>
      <c r="E543" s="8">
        <v>3</v>
      </c>
      <c r="F543" s="24">
        <v>2</v>
      </c>
      <c r="G543" s="8">
        <v>0</v>
      </c>
      <c r="H543" s="8">
        <v>16</v>
      </c>
      <c r="I543" s="8">
        <v>0</v>
      </c>
      <c r="J543" s="8">
        <v>0</v>
      </c>
      <c r="K543" s="8">
        <v>0</v>
      </c>
      <c r="L543" s="8">
        <v>16</v>
      </c>
      <c r="M543" s="8"/>
      <c r="O543" s="15" t="s">
        <v>3201</v>
      </c>
      <c r="P543" s="15" t="s">
        <v>3204</v>
      </c>
      <c r="R543" s="1" t="str">
        <f t="shared" si="6"/>
        <v>W5</v>
      </c>
      <c r="S543" s="50">
        <f t="shared" si="7"/>
        <v>45684</v>
      </c>
    </row>
    <row r="544" spans="2:20">
      <c r="B544" s="24" t="s">
        <v>3185</v>
      </c>
      <c r="C544" s="8" t="s">
        <v>635</v>
      </c>
      <c r="D544" s="8" t="s">
        <v>3174</v>
      </c>
      <c r="E544" s="8">
        <v>13</v>
      </c>
      <c r="F544" s="24">
        <v>0</v>
      </c>
      <c r="G544" s="24">
        <v>0</v>
      </c>
      <c r="H544" s="24">
        <v>7</v>
      </c>
      <c r="I544" s="24">
        <v>0</v>
      </c>
      <c r="J544" s="24">
        <v>0</v>
      </c>
      <c r="K544" s="24">
        <v>0</v>
      </c>
      <c r="L544" s="24">
        <v>7</v>
      </c>
      <c r="M544" s="24"/>
      <c r="O544" s="15" t="s">
        <v>3201</v>
      </c>
      <c r="P544" s="15" t="s">
        <v>3205</v>
      </c>
      <c r="R544" s="1" t="str">
        <f t="shared" si="6"/>
        <v>W5</v>
      </c>
      <c r="S544" s="50">
        <f t="shared" si="7"/>
        <v>45684</v>
      </c>
    </row>
    <row r="545" spans="2:19">
      <c r="B545" s="24" t="s">
        <v>3185</v>
      </c>
      <c r="C545" s="8" t="s">
        <v>3131</v>
      </c>
      <c r="D545" s="8" t="s">
        <v>2785</v>
      </c>
      <c r="E545" s="8">
        <v>2</v>
      </c>
      <c r="F545" s="24">
        <v>0</v>
      </c>
      <c r="G545" s="8">
        <v>0</v>
      </c>
      <c r="H545" s="8">
        <v>2</v>
      </c>
      <c r="I545" s="8">
        <v>0</v>
      </c>
      <c r="J545" s="8">
        <v>0</v>
      </c>
      <c r="K545" s="8">
        <v>0</v>
      </c>
      <c r="L545" s="8">
        <v>2</v>
      </c>
      <c r="M545" s="8"/>
      <c r="O545" s="15" t="s">
        <v>3206</v>
      </c>
      <c r="P545" s="15" t="s">
        <v>3205</v>
      </c>
      <c r="R545" s="1" t="str">
        <f t="shared" si="6"/>
        <v>W5</v>
      </c>
      <c r="S545" s="50">
        <f t="shared" si="7"/>
        <v>45684</v>
      </c>
    </row>
    <row r="546" spans="2:19">
      <c r="B546" s="24" t="s">
        <v>3185</v>
      </c>
      <c r="C546" s="8" t="s">
        <v>635</v>
      </c>
      <c r="D546" s="8" t="s">
        <v>3175</v>
      </c>
      <c r="E546" s="8">
        <v>13</v>
      </c>
      <c r="F546" s="24">
        <v>0</v>
      </c>
      <c r="G546" s="8">
        <v>0</v>
      </c>
      <c r="H546" s="8">
        <v>10</v>
      </c>
      <c r="I546" s="8">
        <v>0</v>
      </c>
      <c r="J546" s="8">
        <v>0</v>
      </c>
      <c r="K546" s="8">
        <v>0</v>
      </c>
      <c r="L546" s="8">
        <v>10</v>
      </c>
      <c r="M546" s="8"/>
      <c r="O546" s="15" t="s">
        <v>3201</v>
      </c>
      <c r="P546" s="15" t="s">
        <v>3203</v>
      </c>
      <c r="R546" s="1" t="str">
        <f t="shared" si="6"/>
        <v>W5</v>
      </c>
      <c r="S546" s="50">
        <f t="shared" si="7"/>
        <v>45684</v>
      </c>
    </row>
    <row r="547" spans="2:19">
      <c r="B547" s="24" t="s">
        <v>3185</v>
      </c>
      <c r="C547" s="8" t="s">
        <v>635</v>
      </c>
      <c r="D547" s="8" t="s">
        <v>3176</v>
      </c>
      <c r="E547" s="8">
        <v>13</v>
      </c>
      <c r="F547" s="24">
        <v>0</v>
      </c>
      <c r="G547" s="8">
        <v>0</v>
      </c>
      <c r="H547" s="8">
        <v>0</v>
      </c>
      <c r="I547" s="8">
        <v>0</v>
      </c>
      <c r="J547" s="8">
        <v>0</v>
      </c>
      <c r="K547" s="8">
        <v>0</v>
      </c>
      <c r="L547" s="8">
        <v>0</v>
      </c>
      <c r="M547" s="8"/>
      <c r="R547" s="1" t="str">
        <f t="shared" si="6"/>
        <v>W5</v>
      </c>
      <c r="S547" s="50">
        <f t="shared" si="7"/>
        <v>45684</v>
      </c>
    </row>
    <row r="548" spans="2:19">
      <c r="B548" s="24" t="s">
        <v>3185</v>
      </c>
      <c r="C548" s="8" t="s">
        <v>3131</v>
      </c>
      <c r="D548" s="8" t="s">
        <v>2760</v>
      </c>
      <c r="E548" s="8">
        <v>9</v>
      </c>
      <c r="F548" s="24">
        <v>6</v>
      </c>
      <c r="G548" s="8">
        <v>0</v>
      </c>
      <c r="H548" s="8">
        <v>22</v>
      </c>
      <c r="I548" s="8">
        <v>0</v>
      </c>
      <c r="J548" s="8">
        <v>0</v>
      </c>
      <c r="K548" s="8">
        <v>0</v>
      </c>
      <c r="L548" s="8">
        <v>22</v>
      </c>
      <c r="M548" s="8"/>
      <c r="O548" s="15" t="s">
        <v>3205</v>
      </c>
      <c r="P548" s="15" t="s">
        <v>3204</v>
      </c>
      <c r="R548" s="1" t="str">
        <f t="shared" si="6"/>
        <v>W5</v>
      </c>
      <c r="S548" s="50">
        <f t="shared" si="7"/>
        <v>45684</v>
      </c>
    </row>
    <row r="549" spans="2:19">
      <c r="B549" s="24" t="s">
        <v>3185</v>
      </c>
      <c r="C549" s="8" t="s">
        <v>635</v>
      </c>
      <c r="D549" s="8" t="s">
        <v>3177</v>
      </c>
      <c r="E549" s="8">
        <v>13</v>
      </c>
      <c r="F549" s="24">
        <v>0</v>
      </c>
      <c r="G549" s="8">
        <v>0</v>
      </c>
      <c r="H549" s="8">
        <v>4</v>
      </c>
      <c r="I549" s="8">
        <v>0</v>
      </c>
      <c r="J549" s="8">
        <v>0</v>
      </c>
      <c r="K549" s="8">
        <v>0</v>
      </c>
      <c r="L549" s="8">
        <v>4</v>
      </c>
      <c r="M549" s="8" t="s">
        <v>3205</v>
      </c>
      <c r="N549" s="15" t="s">
        <v>3207</v>
      </c>
      <c r="O549" s="15" t="s">
        <v>3203</v>
      </c>
      <c r="P549" s="15" t="s">
        <v>3205</v>
      </c>
      <c r="R549" s="1" t="str">
        <f t="shared" ref="R549:R612" si="8">"W" &amp;WEEKNUM(S549)</f>
        <v>W5</v>
      </c>
      <c r="S549" s="50">
        <f t="shared" ref="S549:S612" si="9">DATE(2025, LEFT(B549,2), RIGHT(B549,2))</f>
        <v>45684</v>
      </c>
    </row>
    <row r="550" spans="2:19">
      <c r="B550" s="24" t="s">
        <v>3185</v>
      </c>
      <c r="C550" s="8" t="s">
        <v>3131</v>
      </c>
      <c r="D550" s="8" t="s">
        <v>2717</v>
      </c>
      <c r="E550" s="8">
        <v>11</v>
      </c>
      <c r="F550" s="24">
        <v>0</v>
      </c>
      <c r="G550" s="8">
        <v>0</v>
      </c>
      <c r="H550" s="8">
        <v>4</v>
      </c>
      <c r="I550" s="8">
        <v>0</v>
      </c>
      <c r="J550" s="8">
        <v>0</v>
      </c>
      <c r="K550" s="8">
        <v>0</v>
      </c>
      <c r="L550" s="8">
        <v>4</v>
      </c>
      <c r="M550" s="8"/>
      <c r="O550" s="15" t="s">
        <v>3205</v>
      </c>
      <c r="P550" s="15" t="s">
        <v>3205</v>
      </c>
      <c r="R550" s="1" t="str">
        <f t="shared" si="8"/>
        <v>W5</v>
      </c>
      <c r="S550" s="50">
        <f t="shared" si="9"/>
        <v>45684</v>
      </c>
    </row>
    <row r="551" spans="2:19">
      <c r="B551" s="24" t="s">
        <v>3185</v>
      </c>
      <c r="C551" s="8" t="s">
        <v>3131</v>
      </c>
      <c r="D551" s="8" t="s">
        <v>2932</v>
      </c>
      <c r="E551" s="8">
        <v>4</v>
      </c>
      <c r="F551" s="24">
        <v>0</v>
      </c>
      <c r="G551" s="8">
        <v>0</v>
      </c>
      <c r="H551" s="8">
        <v>0</v>
      </c>
      <c r="I551" s="8">
        <v>0</v>
      </c>
      <c r="J551" s="8">
        <v>0</v>
      </c>
      <c r="K551" s="8">
        <v>0</v>
      </c>
      <c r="L551" s="8">
        <v>0</v>
      </c>
      <c r="M551" s="8"/>
      <c r="R551" s="1" t="str">
        <f t="shared" si="8"/>
        <v>W5</v>
      </c>
      <c r="S551" s="50">
        <f t="shared" si="9"/>
        <v>45684</v>
      </c>
    </row>
    <row r="552" spans="2:19">
      <c r="B552" s="24" t="s">
        <v>3185</v>
      </c>
      <c r="C552" s="8" t="s">
        <v>633</v>
      </c>
      <c r="D552" s="8" t="s">
        <v>2890</v>
      </c>
      <c r="E552" s="8">
        <v>8</v>
      </c>
      <c r="F552" s="24">
        <v>0</v>
      </c>
      <c r="G552" s="8"/>
      <c r="H552" s="8">
        <v>2</v>
      </c>
      <c r="I552" s="8">
        <v>0</v>
      </c>
      <c r="J552" s="8">
        <v>0</v>
      </c>
      <c r="K552" s="8">
        <v>0</v>
      </c>
      <c r="L552" s="8">
        <v>2</v>
      </c>
      <c r="M552" s="8"/>
      <c r="O552" s="15" t="s">
        <v>3204</v>
      </c>
      <c r="P552" s="15" t="s">
        <v>3201</v>
      </c>
      <c r="R552" s="1" t="str">
        <f t="shared" si="8"/>
        <v>W5</v>
      </c>
      <c r="S552" s="50">
        <f t="shared" si="9"/>
        <v>45684</v>
      </c>
    </row>
    <row r="553" spans="2:19">
      <c r="B553" s="24" t="s">
        <v>3185</v>
      </c>
      <c r="C553" s="8" t="s">
        <v>633</v>
      </c>
      <c r="D553" s="8" t="s">
        <v>2865</v>
      </c>
      <c r="E553" s="8">
        <v>2</v>
      </c>
      <c r="F553" s="24">
        <v>0</v>
      </c>
      <c r="G553" s="8">
        <v>0</v>
      </c>
      <c r="H553" s="8">
        <v>1</v>
      </c>
      <c r="I553" s="8">
        <v>0</v>
      </c>
      <c r="J553" s="8">
        <v>0</v>
      </c>
      <c r="K553" s="8">
        <v>0</v>
      </c>
      <c r="L553" s="8">
        <v>1</v>
      </c>
      <c r="M553" s="8"/>
      <c r="O553" s="15" t="s">
        <v>3205</v>
      </c>
      <c r="P553" s="15" t="s">
        <v>3205</v>
      </c>
      <c r="R553" s="1" t="str">
        <f t="shared" si="8"/>
        <v>W5</v>
      </c>
      <c r="S553" s="50">
        <f t="shared" si="9"/>
        <v>45684</v>
      </c>
    </row>
    <row r="554" spans="2:19" ht="16.5" customHeight="1">
      <c r="B554" s="24" t="s">
        <v>3185</v>
      </c>
      <c r="C554" s="8" t="s">
        <v>633</v>
      </c>
      <c r="D554" s="8" t="s">
        <v>2851</v>
      </c>
      <c r="E554" s="8">
        <v>13</v>
      </c>
      <c r="F554" s="24">
        <v>0</v>
      </c>
      <c r="G554" s="8">
        <v>0</v>
      </c>
      <c r="H554" s="8">
        <v>3</v>
      </c>
      <c r="I554" s="8">
        <v>0</v>
      </c>
      <c r="J554" s="8">
        <v>0</v>
      </c>
      <c r="K554" s="8">
        <v>0</v>
      </c>
      <c r="L554" s="8">
        <v>3</v>
      </c>
      <c r="M554" s="8"/>
      <c r="O554" s="15" t="s">
        <v>3201</v>
      </c>
      <c r="P554" s="15" t="s">
        <v>3204</v>
      </c>
      <c r="R554" s="1" t="str">
        <f t="shared" si="8"/>
        <v>W5</v>
      </c>
      <c r="S554" s="50">
        <f t="shared" si="9"/>
        <v>45684</v>
      </c>
    </row>
    <row r="555" spans="2:19" ht="16.5" customHeight="1">
      <c r="B555" s="24" t="s">
        <v>3185</v>
      </c>
      <c r="C555" s="8" t="s">
        <v>633</v>
      </c>
      <c r="D555" s="8" t="s">
        <v>3151</v>
      </c>
      <c r="E555" s="8">
        <v>2</v>
      </c>
      <c r="F555" s="24">
        <v>0</v>
      </c>
      <c r="G555" s="8">
        <v>0</v>
      </c>
      <c r="H555" s="8">
        <v>0</v>
      </c>
      <c r="I555" s="8">
        <v>0</v>
      </c>
      <c r="J555" s="8">
        <v>0</v>
      </c>
      <c r="K555" s="8">
        <v>0</v>
      </c>
      <c r="L555" s="8">
        <v>0</v>
      </c>
      <c r="M555" s="8"/>
      <c r="R555" s="1" t="str">
        <f t="shared" si="8"/>
        <v>W5</v>
      </c>
      <c r="S555" s="50">
        <f t="shared" si="9"/>
        <v>45684</v>
      </c>
    </row>
    <row r="556" spans="2:19" ht="16.5" customHeight="1">
      <c r="B556" s="24" t="s">
        <v>3185</v>
      </c>
      <c r="C556" s="8" t="s">
        <v>633</v>
      </c>
      <c r="D556" s="8" t="s">
        <v>3150</v>
      </c>
      <c r="E556" s="8">
        <v>1</v>
      </c>
      <c r="F556" s="24">
        <v>0</v>
      </c>
      <c r="G556" s="8">
        <v>0</v>
      </c>
      <c r="H556" s="8">
        <v>0</v>
      </c>
      <c r="I556" s="8">
        <v>0</v>
      </c>
      <c r="J556" s="8">
        <v>0</v>
      </c>
      <c r="K556" s="8">
        <v>0</v>
      </c>
      <c r="L556" s="8">
        <v>0</v>
      </c>
      <c r="M556" s="8"/>
      <c r="R556" s="1" t="str">
        <f t="shared" si="8"/>
        <v>W5</v>
      </c>
      <c r="S556" s="50">
        <f t="shared" si="9"/>
        <v>45684</v>
      </c>
    </row>
    <row r="557" spans="2:19">
      <c r="B557" s="24" t="s">
        <v>3185</v>
      </c>
      <c r="C557" s="8" t="s">
        <v>3132</v>
      </c>
      <c r="D557" s="8" t="s">
        <v>3178</v>
      </c>
      <c r="E557" s="8">
        <v>1</v>
      </c>
      <c r="F557" s="24">
        <v>0</v>
      </c>
      <c r="G557" s="24">
        <v>0</v>
      </c>
      <c r="H557" s="24">
        <v>0</v>
      </c>
      <c r="I557" s="24">
        <v>0</v>
      </c>
      <c r="J557" s="24">
        <v>0</v>
      </c>
      <c r="K557" s="24">
        <v>0</v>
      </c>
      <c r="L557" s="24">
        <v>0</v>
      </c>
      <c r="M557" s="8"/>
      <c r="R557" s="1" t="str">
        <f t="shared" si="8"/>
        <v>W5</v>
      </c>
      <c r="S557" s="50">
        <f t="shared" si="9"/>
        <v>45684</v>
      </c>
    </row>
    <row r="558" spans="2:19">
      <c r="B558" s="24" t="s">
        <v>3185</v>
      </c>
      <c r="C558" s="8" t="s">
        <v>3132</v>
      </c>
      <c r="D558" s="8" t="s">
        <v>3078</v>
      </c>
      <c r="E558" s="8">
        <v>3</v>
      </c>
      <c r="F558" s="24">
        <v>0</v>
      </c>
      <c r="G558" s="24">
        <v>0</v>
      </c>
      <c r="H558" s="24">
        <v>0</v>
      </c>
      <c r="I558" s="24">
        <v>0</v>
      </c>
      <c r="J558" s="24">
        <v>0</v>
      </c>
      <c r="K558" s="24">
        <v>0</v>
      </c>
      <c r="L558" s="24">
        <v>0</v>
      </c>
      <c r="M558" s="8"/>
      <c r="R558" s="1" t="str">
        <f t="shared" si="8"/>
        <v>W5</v>
      </c>
      <c r="S558" s="50">
        <f t="shared" si="9"/>
        <v>45684</v>
      </c>
    </row>
    <row r="559" spans="2:19">
      <c r="B559" s="24" t="s">
        <v>3185</v>
      </c>
      <c r="C559" s="8" t="s">
        <v>635</v>
      </c>
      <c r="D559" s="8" t="s">
        <v>2407</v>
      </c>
      <c r="E559" s="8">
        <v>9</v>
      </c>
      <c r="F559" s="24">
        <v>0</v>
      </c>
      <c r="G559" s="24">
        <v>0</v>
      </c>
      <c r="H559" s="24">
        <v>0</v>
      </c>
      <c r="I559" s="24">
        <v>0</v>
      </c>
      <c r="J559" s="24">
        <v>0</v>
      </c>
      <c r="K559" s="24">
        <v>0</v>
      </c>
      <c r="L559" s="24">
        <v>0</v>
      </c>
      <c r="M559" s="8"/>
      <c r="R559" s="1" t="str">
        <f t="shared" si="8"/>
        <v>W5</v>
      </c>
      <c r="S559" s="50">
        <f t="shared" si="9"/>
        <v>45684</v>
      </c>
    </row>
    <row r="560" spans="2:19">
      <c r="B560" s="24" t="s">
        <v>3186</v>
      </c>
      <c r="C560" s="8" t="s">
        <v>3132</v>
      </c>
      <c r="D560" s="8" t="s">
        <v>2721</v>
      </c>
      <c r="E560" s="8">
        <v>7</v>
      </c>
      <c r="F560" s="24">
        <v>0</v>
      </c>
      <c r="G560" s="24">
        <v>0</v>
      </c>
      <c r="H560" s="24">
        <v>0</v>
      </c>
      <c r="I560" s="24">
        <v>0</v>
      </c>
      <c r="J560" s="24">
        <v>0</v>
      </c>
      <c r="K560" s="24">
        <v>0</v>
      </c>
      <c r="L560" s="24">
        <v>0</v>
      </c>
      <c r="M560" s="8"/>
      <c r="R560" s="1" t="str">
        <f t="shared" si="8"/>
        <v>W5</v>
      </c>
      <c r="S560" s="50">
        <f t="shared" si="9"/>
        <v>45685</v>
      </c>
    </row>
    <row r="561" spans="2:19">
      <c r="B561" s="24" t="s">
        <v>3186</v>
      </c>
      <c r="C561" s="8" t="s">
        <v>635</v>
      </c>
      <c r="D561" s="8" t="s">
        <v>3179</v>
      </c>
      <c r="E561" s="8">
        <v>13</v>
      </c>
      <c r="F561" s="24">
        <v>0</v>
      </c>
      <c r="G561" s="8">
        <v>0</v>
      </c>
      <c r="H561" s="8">
        <v>7</v>
      </c>
      <c r="I561" s="8">
        <v>0</v>
      </c>
      <c r="J561" s="8">
        <v>0</v>
      </c>
      <c r="K561" s="8">
        <v>0</v>
      </c>
      <c r="L561" s="8">
        <v>7</v>
      </c>
      <c r="M561" s="8"/>
      <c r="O561" s="15" t="s">
        <v>3204</v>
      </c>
      <c r="P561" s="15" t="s">
        <v>3206</v>
      </c>
      <c r="R561" s="1" t="str">
        <f t="shared" si="8"/>
        <v>W5</v>
      </c>
      <c r="S561" s="50">
        <f t="shared" si="9"/>
        <v>45685</v>
      </c>
    </row>
    <row r="562" spans="2:19">
      <c r="B562" s="24" t="s">
        <v>3186</v>
      </c>
      <c r="C562" s="8" t="s">
        <v>3132</v>
      </c>
      <c r="D562" s="8" t="s">
        <v>3095</v>
      </c>
      <c r="E562" s="8">
        <v>2</v>
      </c>
      <c r="F562" s="24">
        <v>0</v>
      </c>
      <c r="G562" s="24">
        <v>0</v>
      </c>
      <c r="H562" s="24">
        <v>0</v>
      </c>
      <c r="I562" s="24">
        <v>0</v>
      </c>
      <c r="J562" s="24">
        <v>0</v>
      </c>
      <c r="K562" s="24">
        <v>0</v>
      </c>
      <c r="L562" s="24">
        <v>0</v>
      </c>
      <c r="M562" s="8"/>
      <c r="R562" s="1" t="str">
        <f t="shared" si="8"/>
        <v>W5</v>
      </c>
      <c r="S562" s="50">
        <f t="shared" si="9"/>
        <v>45685</v>
      </c>
    </row>
    <row r="563" spans="2:19">
      <c r="B563" s="24" t="s">
        <v>3186</v>
      </c>
      <c r="C563" s="8" t="s">
        <v>3130</v>
      </c>
      <c r="D563" s="8" t="s">
        <v>2310</v>
      </c>
      <c r="E563" s="8">
        <v>5</v>
      </c>
      <c r="F563" s="24">
        <v>0</v>
      </c>
      <c r="G563" s="24">
        <v>0</v>
      </c>
      <c r="H563" s="24">
        <v>0</v>
      </c>
      <c r="I563" s="24">
        <v>0</v>
      </c>
      <c r="J563" s="24">
        <v>0</v>
      </c>
      <c r="K563" s="24">
        <v>0</v>
      </c>
      <c r="L563" s="24">
        <v>0</v>
      </c>
      <c r="M563" s="8"/>
      <c r="R563" s="1" t="str">
        <f t="shared" si="8"/>
        <v>W5</v>
      </c>
      <c r="S563" s="50">
        <f t="shared" si="9"/>
        <v>45685</v>
      </c>
    </row>
    <row r="564" spans="2:19">
      <c r="B564" s="24" t="s">
        <v>3186</v>
      </c>
      <c r="C564" s="8" t="s">
        <v>3132</v>
      </c>
      <c r="D564" s="8" t="s">
        <v>2541</v>
      </c>
      <c r="E564" s="8">
        <v>13</v>
      </c>
      <c r="F564" s="24">
        <v>0</v>
      </c>
      <c r="G564" s="8">
        <v>0</v>
      </c>
      <c r="H564" s="8">
        <v>0</v>
      </c>
      <c r="I564" s="8">
        <v>0</v>
      </c>
      <c r="J564" s="8">
        <v>1</v>
      </c>
      <c r="K564" s="8">
        <v>0</v>
      </c>
      <c r="L564" s="8">
        <v>1</v>
      </c>
      <c r="M564" s="8" t="s">
        <v>3205</v>
      </c>
      <c r="R564" s="1" t="str">
        <f t="shared" si="8"/>
        <v>W5</v>
      </c>
      <c r="S564" s="50">
        <f t="shared" si="9"/>
        <v>45685</v>
      </c>
    </row>
    <row r="565" spans="2:19" ht="16.5" customHeight="1">
      <c r="B565" s="24" t="s">
        <v>3186</v>
      </c>
      <c r="C565" s="8" t="s">
        <v>633</v>
      </c>
      <c r="D565" s="8" t="s">
        <v>2922</v>
      </c>
      <c r="E565" s="8">
        <v>13</v>
      </c>
      <c r="F565" s="24">
        <v>0</v>
      </c>
      <c r="G565" s="8">
        <v>0</v>
      </c>
      <c r="H565" s="8">
        <v>7</v>
      </c>
      <c r="I565" s="8">
        <v>0</v>
      </c>
      <c r="J565" s="8">
        <v>0</v>
      </c>
      <c r="K565" s="8">
        <v>0</v>
      </c>
      <c r="L565" s="8">
        <v>7</v>
      </c>
      <c r="M565" s="8" t="s">
        <v>3207</v>
      </c>
      <c r="N565" s="15" t="s">
        <v>3204</v>
      </c>
      <c r="O565" s="15" t="s">
        <v>3201</v>
      </c>
      <c r="P565" s="15" t="s">
        <v>3205</v>
      </c>
      <c r="R565" s="1" t="str">
        <f t="shared" si="8"/>
        <v>W5</v>
      </c>
      <c r="S565" s="50">
        <f t="shared" si="9"/>
        <v>45685</v>
      </c>
    </row>
    <row r="566" spans="2:19" ht="16.5" customHeight="1">
      <c r="B566" s="24" t="s">
        <v>3186</v>
      </c>
      <c r="C566" s="8" t="s">
        <v>636</v>
      </c>
      <c r="D566" s="8" t="s">
        <v>2713</v>
      </c>
      <c r="E566" s="8">
        <v>3</v>
      </c>
      <c r="F566" s="24">
        <v>0</v>
      </c>
      <c r="G566" s="24">
        <v>0</v>
      </c>
      <c r="H566" s="24">
        <v>0</v>
      </c>
      <c r="I566" s="24">
        <v>0</v>
      </c>
      <c r="J566" s="24">
        <v>0</v>
      </c>
      <c r="K566" s="24">
        <v>0</v>
      </c>
      <c r="L566" s="24">
        <v>0</v>
      </c>
      <c r="M566" s="8"/>
      <c r="R566" s="1" t="str">
        <f t="shared" si="8"/>
        <v>W5</v>
      </c>
      <c r="S566" s="50">
        <f t="shared" si="9"/>
        <v>45685</v>
      </c>
    </row>
    <row r="567" spans="2:19">
      <c r="B567" s="24" t="s">
        <v>3186</v>
      </c>
      <c r="C567" s="8" t="s">
        <v>3130</v>
      </c>
      <c r="D567" s="8" t="s">
        <v>3025</v>
      </c>
      <c r="E567" s="8">
        <v>3</v>
      </c>
      <c r="F567" s="24">
        <v>0</v>
      </c>
      <c r="G567" s="24">
        <v>0</v>
      </c>
      <c r="H567" s="24">
        <v>0</v>
      </c>
      <c r="I567" s="24">
        <v>0</v>
      </c>
      <c r="J567" s="24">
        <v>0</v>
      </c>
      <c r="K567" s="24">
        <v>0</v>
      </c>
      <c r="L567" s="24">
        <v>0</v>
      </c>
      <c r="M567" s="8"/>
      <c r="R567" s="1" t="str">
        <f t="shared" si="8"/>
        <v>W5</v>
      </c>
      <c r="S567" s="50">
        <f t="shared" si="9"/>
        <v>45685</v>
      </c>
    </row>
    <row r="568" spans="2:19">
      <c r="B568" s="24" t="s">
        <v>3186</v>
      </c>
      <c r="C568" s="8" t="s">
        <v>633</v>
      </c>
      <c r="D568" s="8" t="s">
        <v>3024</v>
      </c>
      <c r="E568" s="8">
        <v>2</v>
      </c>
      <c r="F568" s="24">
        <v>0</v>
      </c>
      <c r="G568" s="24">
        <v>0</v>
      </c>
      <c r="H568" s="24">
        <v>0</v>
      </c>
      <c r="I568" s="24">
        <v>0</v>
      </c>
      <c r="J568" s="24">
        <v>0</v>
      </c>
      <c r="K568" s="24">
        <v>0</v>
      </c>
      <c r="L568" s="24">
        <v>0</v>
      </c>
      <c r="M568" s="8"/>
      <c r="R568" s="1" t="str">
        <f t="shared" si="8"/>
        <v>W5</v>
      </c>
      <c r="S568" s="50">
        <f t="shared" si="9"/>
        <v>45685</v>
      </c>
    </row>
    <row r="569" spans="2:19">
      <c r="B569" s="24" t="s">
        <v>3186</v>
      </c>
      <c r="C569" s="8" t="s">
        <v>3131</v>
      </c>
      <c r="D569" s="8" t="s">
        <v>2718</v>
      </c>
      <c r="E569" s="8">
        <v>7</v>
      </c>
      <c r="F569" s="24">
        <v>0</v>
      </c>
      <c r="G569" s="24">
        <v>0</v>
      </c>
      <c r="H569" s="24">
        <v>0</v>
      </c>
      <c r="I569" s="24">
        <v>0</v>
      </c>
      <c r="J569" s="24">
        <v>0</v>
      </c>
      <c r="K569" s="24">
        <v>0</v>
      </c>
      <c r="L569" s="24">
        <v>0</v>
      </c>
      <c r="M569" s="8"/>
      <c r="R569" s="1" t="str">
        <f t="shared" si="8"/>
        <v>W5</v>
      </c>
      <c r="S569" s="50">
        <f t="shared" si="9"/>
        <v>45685</v>
      </c>
    </row>
    <row r="570" spans="2:19">
      <c r="B570" s="24" t="s">
        <v>3186</v>
      </c>
      <c r="C570" s="8" t="s">
        <v>3130</v>
      </c>
      <c r="D570" s="8" t="s">
        <v>3026</v>
      </c>
      <c r="E570" s="8">
        <v>3</v>
      </c>
      <c r="F570" s="24">
        <v>0</v>
      </c>
      <c r="G570" s="8">
        <v>0</v>
      </c>
      <c r="H570" s="8">
        <v>2</v>
      </c>
      <c r="I570" s="8">
        <v>0</v>
      </c>
      <c r="J570" s="8">
        <v>0</v>
      </c>
      <c r="K570" s="8">
        <v>0</v>
      </c>
      <c r="L570" s="8">
        <v>2</v>
      </c>
      <c r="M570" s="8"/>
      <c r="O570" s="15" t="s">
        <v>3203</v>
      </c>
      <c r="P570" s="15" t="s">
        <v>3202</v>
      </c>
      <c r="R570" s="1" t="str">
        <f t="shared" si="8"/>
        <v>W5</v>
      </c>
      <c r="S570" s="50">
        <f t="shared" si="9"/>
        <v>45685</v>
      </c>
    </row>
    <row r="571" spans="2:19">
      <c r="B571" s="24" t="s">
        <v>3186</v>
      </c>
      <c r="C571" s="8" t="s">
        <v>3131</v>
      </c>
      <c r="D571" s="8" t="s">
        <v>2840</v>
      </c>
      <c r="E571" s="8">
        <v>2</v>
      </c>
      <c r="F571" s="24">
        <v>0</v>
      </c>
      <c r="G571" s="24">
        <v>0</v>
      </c>
      <c r="H571" s="24">
        <v>0</v>
      </c>
      <c r="I571" s="24">
        <v>0</v>
      </c>
      <c r="J571" s="24">
        <v>0</v>
      </c>
      <c r="K571" s="24">
        <v>0</v>
      </c>
      <c r="L571" s="24">
        <v>0</v>
      </c>
      <c r="M571" s="8"/>
      <c r="R571" s="1" t="str">
        <f t="shared" si="8"/>
        <v>W5</v>
      </c>
      <c r="S571" s="50">
        <f t="shared" si="9"/>
        <v>45685</v>
      </c>
    </row>
    <row r="572" spans="2:19">
      <c r="B572" s="24" t="s">
        <v>3186</v>
      </c>
      <c r="C572" s="8" t="s">
        <v>633</v>
      </c>
      <c r="D572" s="8" t="s">
        <v>2933</v>
      </c>
      <c r="E572" s="8">
        <v>13</v>
      </c>
      <c r="F572" s="24">
        <v>0</v>
      </c>
      <c r="G572" s="8">
        <v>0</v>
      </c>
      <c r="H572" s="8">
        <v>1</v>
      </c>
      <c r="I572" s="8">
        <v>0</v>
      </c>
      <c r="J572" s="8">
        <v>0</v>
      </c>
      <c r="K572" s="8">
        <v>0</v>
      </c>
      <c r="L572" s="8">
        <v>1</v>
      </c>
      <c r="M572" s="8"/>
      <c r="O572" s="15" t="s">
        <v>3206</v>
      </c>
      <c r="P572" s="15" t="s">
        <v>3206</v>
      </c>
      <c r="R572" s="1" t="str">
        <f t="shared" si="8"/>
        <v>W5</v>
      </c>
      <c r="S572" s="50">
        <f t="shared" si="9"/>
        <v>45685</v>
      </c>
    </row>
    <row r="573" spans="2:19">
      <c r="B573" s="24" t="s">
        <v>3186</v>
      </c>
      <c r="C573" s="8" t="s">
        <v>3132</v>
      </c>
      <c r="D573" s="8" t="s">
        <v>3053</v>
      </c>
      <c r="E573" s="8">
        <v>2</v>
      </c>
      <c r="F573" s="24">
        <v>0</v>
      </c>
      <c r="G573" s="8">
        <v>0</v>
      </c>
      <c r="H573" s="8">
        <v>0</v>
      </c>
      <c r="I573" s="8">
        <v>1</v>
      </c>
      <c r="J573" s="8">
        <v>0</v>
      </c>
      <c r="K573" s="8">
        <v>0</v>
      </c>
      <c r="L573" s="8">
        <v>1</v>
      </c>
      <c r="M573" s="8" t="s">
        <v>3205</v>
      </c>
      <c r="R573" s="1" t="str">
        <f t="shared" si="8"/>
        <v>W5</v>
      </c>
      <c r="S573" s="50">
        <f t="shared" si="9"/>
        <v>45685</v>
      </c>
    </row>
    <row r="574" spans="2:19">
      <c r="B574" s="24" t="s">
        <v>3186</v>
      </c>
      <c r="C574" s="8" t="s">
        <v>633</v>
      </c>
      <c r="D574" s="8" t="s">
        <v>2959</v>
      </c>
      <c r="E574" s="8">
        <v>11</v>
      </c>
      <c r="F574" s="24">
        <v>0</v>
      </c>
      <c r="G574" s="24">
        <v>0</v>
      </c>
      <c r="H574" s="24">
        <v>0</v>
      </c>
      <c r="I574" s="24">
        <v>0</v>
      </c>
      <c r="J574" s="24">
        <v>0</v>
      </c>
      <c r="K574" s="24">
        <v>0</v>
      </c>
      <c r="L574" s="24">
        <v>0</v>
      </c>
      <c r="M574" s="8"/>
      <c r="R574" s="1" t="str">
        <f t="shared" si="8"/>
        <v>W5</v>
      </c>
      <c r="S574" s="50">
        <f t="shared" si="9"/>
        <v>45685</v>
      </c>
    </row>
    <row r="575" spans="2:19">
      <c r="B575" s="24" t="s">
        <v>3186</v>
      </c>
      <c r="C575" s="8" t="s">
        <v>636</v>
      </c>
      <c r="D575" s="8" t="s">
        <v>2715</v>
      </c>
      <c r="E575" s="8">
        <v>13</v>
      </c>
      <c r="F575" s="24">
        <v>0</v>
      </c>
      <c r="G575" s="24">
        <v>0</v>
      </c>
      <c r="H575" s="24">
        <v>0</v>
      </c>
      <c r="I575" s="24">
        <v>0</v>
      </c>
      <c r="J575" s="24">
        <v>0</v>
      </c>
      <c r="K575" s="24">
        <v>0</v>
      </c>
      <c r="L575" s="24">
        <v>0</v>
      </c>
      <c r="M575" s="8"/>
      <c r="R575" s="1" t="str">
        <f t="shared" si="8"/>
        <v>W5</v>
      </c>
      <c r="S575" s="50">
        <f t="shared" si="9"/>
        <v>45685</v>
      </c>
    </row>
    <row r="576" spans="2:19">
      <c r="B576" s="24" t="s">
        <v>3186</v>
      </c>
      <c r="C576" s="8" t="s">
        <v>635</v>
      </c>
      <c r="D576" s="8" t="s">
        <v>3180</v>
      </c>
      <c r="E576" s="8">
        <v>13</v>
      </c>
      <c r="F576" s="24">
        <v>0</v>
      </c>
      <c r="G576" s="8">
        <v>0</v>
      </c>
      <c r="H576" s="8">
        <v>3</v>
      </c>
      <c r="I576" s="8">
        <v>0</v>
      </c>
      <c r="J576" s="8">
        <v>0</v>
      </c>
      <c r="K576" s="8">
        <v>0</v>
      </c>
      <c r="L576" s="8">
        <v>3</v>
      </c>
      <c r="M576" s="8"/>
      <c r="O576" s="15" t="s">
        <v>3201</v>
      </c>
      <c r="P576" s="15" t="s">
        <v>3201</v>
      </c>
      <c r="R576" s="1" t="str">
        <f t="shared" si="8"/>
        <v>W5</v>
      </c>
      <c r="S576" s="50">
        <f t="shared" si="9"/>
        <v>45685</v>
      </c>
    </row>
    <row r="577" spans="2:21">
      <c r="B577" s="24" t="s">
        <v>3209</v>
      </c>
      <c r="C577" s="8" t="s">
        <v>633</v>
      </c>
      <c r="D577" s="8" t="s">
        <v>2961</v>
      </c>
      <c r="E577" s="8">
        <v>13</v>
      </c>
      <c r="F577" s="24">
        <v>0</v>
      </c>
      <c r="G577" s="8">
        <v>0</v>
      </c>
      <c r="H577" s="8">
        <v>9</v>
      </c>
      <c r="I577" s="8">
        <v>0</v>
      </c>
      <c r="J577" s="8">
        <v>0</v>
      </c>
      <c r="K577" s="8">
        <v>0</v>
      </c>
      <c r="L577" s="8">
        <v>9</v>
      </c>
      <c r="M577" s="8"/>
      <c r="O577" s="15" t="s">
        <v>3202</v>
      </c>
      <c r="P577" s="15" t="s">
        <v>3206</v>
      </c>
      <c r="R577" s="1" t="str">
        <f t="shared" si="8"/>
        <v>W5</v>
      </c>
      <c r="S577" s="50">
        <f t="shared" si="9"/>
        <v>45685</v>
      </c>
    </row>
    <row r="578" spans="2:21" ht="16.5" customHeight="1">
      <c r="B578" s="24" t="s">
        <v>3186</v>
      </c>
      <c r="C578" s="8" t="s">
        <v>3131</v>
      </c>
      <c r="D578" s="8" t="s">
        <v>2960</v>
      </c>
      <c r="E578" s="8">
        <v>3</v>
      </c>
      <c r="F578" s="24">
        <v>0</v>
      </c>
      <c r="G578" s="24">
        <v>0</v>
      </c>
      <c r="H578" s="24">
        <v>0</v>
      </c>
      <c r="I578" s="24">
        <v>0</v>
      </c>
      <c r="J578" s="24">
        <v>0</v>
      </c>
      <c r="K578" s="24">
        <v>0</v>
      </c>
      <c r="L578" s="24">
        <v>0</v>
      </c>
      <c r="M578" s="8"/>
      <c r="R578" s="1" t="str">
        <f t="shared" si="8"/>
        <v>W5</v>
      </c>
      <c r="S578" s="50">
        <f t="shared" si="9"/>
        <v>45685</v>
      </c>
    </row>
    <row r="579" spans="2:21" ht="16.5" customHeight="1">
      <c r="B579" s="24" t="s">
        <v>3165</v>
      </c>
      <c r="C579" s="8" t="s">
        <v>3192</v>
      </c>
      <c r="D579" s="8" t="s">
        <v>2775</v>
      </c>
      <c r="E579" s="8">
        <v>1</v>
      </c>
      <c r="F579" s="24">
        <v>1</v>
      </c>
      <c r="G579" s="8">
        <v>0</v>
      </c>
      <c r="H579" s="8">
        <v>3</v>
      </c>
      <c r="I579" s="8">
        <v>0</v>
      </c>
      <c r="J579" s="8">
        <v>0</v>
      </c>
      <c r="K579" s="8">
        <v>0</v>
      </c>
      <c r="L579" s="8">
        <v>3</v>
      </c>
      <c r="M579" s="8"/>
      <c r="O579" s="15" t="s">
        <v>3203</v>
      </c>
      <c r="P579" s="15" t="s">
        <v>3203</v>
      </c>
      <c r="R579" s="1" t="str">
        <f t="shared" si="8"/>
        <v>W5</v>
      </c>
      <c r="S579" s="50">
        <f t="shared" si="9"/>
        <v>45685</v>
      </c>
    </row>
    <row r="580" spans="2:21" ht="16.5" customHeight="1">
      <c r="B580" s="24" t="s">
        <v>3165</v>
      </c>
      <c r="C580" s="8" t="s">
        <v>3193</v>
      </c>
      <c r="D580" s="8" t="s">
        <v>3027</v>
      </c>
      <c r="E580" s="8">
        <v>1</v>
      </c>
      <c r="F580" s="24">
        <v>1</v>
      </c>
      <c r="G580" s="8">
        <v>0</v>
      </c>
      <c r="H580" s="8">
        <v>3</v>
      </c>
      <c r="I580" s="8">
        <v>0</v>
      </c>
      <c r="J580" s="8">
        <v>0</v>
      </c>
      <c r="K580" s="8">
        <v>0</v>
      </c>
      <c r="L580" s="8">
        <v>3</v>
      </c>
      <c r="M580" s="8"/>
      <c r="O580" s="15" t="s">
        <v>3204</v>
      </c>
      <c r="P580" s="15" t="s">
        <v>3202</v>
      </c>
      <c r="R580" s="1" t="str">
        <f t="shared" si="8"/>
        <v>W5</v>
      </c>
      <c r="S580" s="50">
        <f t="shared" si="9"/>
        <v>45685</v>
      </c>
    </row>
    <row r="581" spans="2:21" ht="16.5" customHeight="1">
      <c r="B581" s="24" t="s">
        <v>3187</v>
      </c>
      <c r="C581" s="8" t="s">
        <v>633</v>
      </c>
      <c r="D581" s="8" t="s">
        <v>2945</v>
      </c>
      <c r="E581" s="8">
        <v>13</v>
      </c>
      <c r="F581" s="24">
        <v>0</v>
      </c>
      <c r="G581" s="8">
        <v>0</v>
      </c>
      <c r="H581" s="8">
        <v>1</v>
      </c>
      <c r="I581" s="8">
        <v>0</v>
      </c>
      <c r="J581" s="8">
        <v>0</v>
      </c>
      <c r="K581" s="8">
        <v>0</v>
      </c>
      <c r="L581" s="8">
        <v>1</v>
      </c>
      <c r="M581" s="8"/>
      <c r="O581" s="15" t="s">
        <v>3203</v>
      </c>
      <c r="P581" s="15" t="s">
        <v>3205</v>
      </c>
      <c r="R581" s="1" t="str">
        <f t="shared" si="8"/>
        <v>W5</v>
      </c>
      <c r="S581" s="50">
        <f t="shared" si="9"/>
        <v>45686</v>
      </c>
    </row>
    <row r="582" spans="2:21">
      <c r="B582" s="24" t="s">
        <v>3187</v>
      </c>
      <c r="C582" s="8" t="s">
        <v>3131</v>
      </c>
      <c r="D582" s="8" t="s">
        <v>3181</v>
      </c>
      <c r="E582" s="8">
        <v>6</v>
      </c>
      <c r="F582" s="24">
        <v>0</v>
      </c>
      <c r="G582" s="8">
        <v>0</v>
      </c>
      <c r="H582" s="8">
        <v>3</v>
      </c>
      <c r="I582" s="8">
        <v>0</v>
      </c>
      <c r="J582" s="8">
        <v>0</v>
      </c>
      <c r="K582" s="8">
        <v>0</v>
      </c>
      <c r="L582" s="8">
        <v>3</v>
      </c>
      <c r="M582" s="8"/>
      <c r="O582" s="15" t="s">
        <v>3204</v>
      </c>
      <c r="P582" s="15" t="s">
        <v>3205</v>
      </c>
      <c r="R582" s="1" t="str">
        <f t="shared" si="8"/>
        <v>W5</v>
      </c>
      <c r="S582" s="50">
        <f t="shared" si="9"/>
        <v>45686</v>
      </c>
    </row>
    <row r="583" spans="2:21">
      <c r="B583" s="24" t="s">
        <v>3187</v>
      </c>
      <c r="C583" s="8" t="s">
        <v>635</v>
      </c>
      <c r="D583" s="8" t="s">
        <v>3152</v>
      </c>
      <c r="E583" s="8">
        <v>13</v>
      </c>
      <c r="F583" s="24">
        <v>0</v>
      </c>
      <c r="G583" s="8">
        <v>0</v>
      </c>
      <c r="H583" s="8">
        <v>6</v>
      </c>
      <c r="I583" s="8">
        <v>0</v>
      </c>
      <c r="J583" s="8">
        <v>0</v>
      </c>
      <c r="K583" s="8">
        <v>0</v>
      </c>
      <c r="L583" s="8">
        <v>6</v>
      </c>
      <c r="M583" s="8"/>
      <c r="O583" s="15" t="s">
        <v>3205</v>
      </c>
      <c r="P583" s="15" t="s">
        <v>3205</v>
      </c>
      <c r="R583" s="1" t="str">
        <f t="shared" si="8"/>
        <v>W5</v>
      </c>
      <c r="S583" s="50">
        <f t="shared" si="9"/>
        <v>45686</v>
      </c>
    </row>
    <row r="584" spans="2:21" ht="16.5" customHeight="1">
      <c r="B584" s="24" t="s">
        <v>3187</v>
      </c>
      <c r="C584" s="8" t="s">
        <v>636</v>
      </c>
      <c r="D584" s="8" t="s">
        <v>2711</v>
      </c>
      <c r="E584" s="8">
        <v>3</v>
      </c>
      <c r="F584" s="24">
        <v>0</v>
      </c>
      <c r="G584" s="24">
        <v>0</v>
      </c>
      <c r="H584" s="24">
        <v>0</v>
      </c>
      <c r="I584" s="24">
        <v>0</v>
      </c>
      <c r="J584" s="24">
        <v>0</v>
      </c>
      <c r="K584" s="24">
        <v>0</v>
      </c>
      <c r="L584" s="24">
        <v>0</v>
      </c>
      <c r="M584" s="8"/>
      <c r="N584" s="8"/>
      <c r="R584" s="1" t="str">
        <f t="shared" si="8"/>
        <v>W5</v>
      </c>
      <c r="S584" s="50">
        <f t="shared" si="9"/>
        <v>45686</v>
      </c>
      <c r="U584" s="31"/>
    </row>
    <row r="585" spans="2:21">
      <c r="B585" s="24" t="s">
        <v>3187</v>
      </c>
      <c r="C585" s="8" t="s">
        <v>635</v>
      </c>
      <c r="D585" s="8" t="s">
        <v>3182</v>
      </c>
      <c r="E585" s="8">
        <v>13</v>
      </c>
      <c r="F585" s="24">
        <v>0</v>
      </c>
      <c r="G585" s="8">
        <v>0</v>
      </c>
      <c r="H585" s="8">
        <v>2</v>
      </c>
      <c r="I585" s="8">
        <v>0</v>
      </c>
      <c r="J585" s="8">
        <v>0</v>
      </c>
      <c r="K585" s="8">
        <v>0</v>
      </c>
      <c r="L585" s="8">
        <v>2</v>
      </c>
      <c r="M585" s="8"/>
      <c r="O585" s="15" t="s">
        <v>3204</v>
      </c>
      <c r="P585" s="15" t="s">
        <v>3205</v>
      </c>
      <c r="R585" s="1" t="str">
        <f t="shared" si="8"/>
        <v>W5</v>
      </c>
      <c r="S585" s="50">
        <f t="shared" si="9"/>
        <v>45686</v>
      </c>
      <c r="U585" s="31"/>
    </row>
    <row r="586" spans="2:21">
      <c r="B586" s="24" t="s">
        <v>3187</v>
      </c>
      <c r="C586" s="8" t="s">
        <v>635</v>
      </c>
      <c r="D586" s="8" t="s">
        <v>3153</v>
      </c>
      <c r="E586" s="8">
        <v>13</v>
      </c>
      <c r="F586" s="24">
        <v>6</v>
      </c>
      <c r="G586" s="8">
        <v>0</v>
      </c>
      <c r="H586" s="8">
        <v>39</v>
      </c>
      <c r="I586" s="8">
        <v>0</v>
      </c>
      <c r="J586" s="8">
        <v>0</v>
      </c>
      <c r="K586" s="8">
        <v>0</v>
      </c>
      <c r="L586" s="8">
        <v>39</v>
      </c>
      <c r="M586" s="8"/>
      <c r="O586" s="15" t="s">
        <v>3205</v>
      </c>
      <c r="P586" s="15" t="s">
        <v>3205</v>
      </c>
      <c r="R586" s="1" t="str">
        <f t="shared" si="8"/>
        <v>W5</v>
      </c>
      <c r="S586" s="50">
        <f t="shared" si="9"/>
        <v>45686</v>
      </c>
    </row>
    <row r="587" spans="2:21">
      <c r="B587" s="24" t="s">
        <v>3187</v>
      </c>
      <c r="C587" s="8" t="s">
        <v>3130</v>
      </c>
      <c r="D587" s="8" t="s">
        <v>3079</v>
      </c>
      <c r="E587" s="8">
        <v>13</v>
      </c>
      <c r="F587" s="24">
        <v>0</v>
      </c>
      <c r="G587" s="8">
        <v>0</v>
      </c>
      <c r="H587" s="8">
        <v>1</v>
      </c>
      <c r="I587" s="8">
        <v>0</v>
      </c>
      <c r="J587" s="8">
        <v>0</v>
      </c>
      <c r="K587" s="8">
        <v>0</v>
      </c>
      <c r="L587" s="8">
        <v>1</v>
      </c>
      <c r="M587" s="8"/>
      <c r="O587" s="15" t="s">
        <v>3205</v>
      </c>
      <c r="P587" s="15" t="s">
        <v>3205</v>
      </c>
      <c r="R587" s="1" t="str">
        <f t="shared" si="8"/>
        <v>W5</v>
      </c>
      <c r="S587" s="50">
        <f t="shared" si="9"/>
        <v>45686</v>
      </c>
    </row>
    <row r="588" spans="2:21">
      <c r="B588" s="24" t="s">
        <v>3187</v>
      </c>
      <c r="C588" s="8" t="s">
        <v>3130</v>
      </c>
      <c r="D588" s="8" t="s">
        <v>3072</v>
      </c>
      <c r="E588" s="8">
        <v>9</v>
      </c>
      <c r="F588" s="24">
        <v>0</v>
      </c>
      <c r="G588" s="8">
        <v>0</v>
      </c>
      <c r="H588" s="8">
        <v>2</v>
      </c>
      <c r="I588" s="8">
        <v>0</v>
      </c>
      <c r="J588" s="8">
        <v>0</v>
      </c>
      <c r="K588" s="8">
        <v>0</v>
      </c>
      <c r="L588" s="8">
        <v>2</v>
      </c>
      <c r="M588" s="8"/>
      <c r="O588" s="15" t="s">
        <v>3205</v>
      </c>
      <c r="P588" s="15" t="s">
        <v>3205</v>
      </c>
      <c r="R588" s="1" t="str">
        <f t="shared" si="8"/>
        <v>W5</v>
      </c>
      <c r="S588" s="50">
        <f t="shared" si="9"/>
        <v>45686</v>
      </c>
    </row>
    <row r="589" spans="2:21">
      <c r="B589" s="24" t="s">
        <v>3187</v>
      </c>
      <c r="C589" s="8" t="s">
        <v>633</v>
      </c>
      <c r="D589" s="8" t="s">
        <v>2929</v>
      </c>
      <c r="E589" s="8">
        <v>2</v>
      </c>
      <c r="F589" s="24">
        <v>0</v>
      </c>
      <c r="G589" s="24">
        <v>0</v>
      </c>
      <c r="H589" s="24">
        <v>0</v>
      </c>
      <c r="I589" s="24">
        <v>0</v>
      </c>
      <c r="J589" s="24">
        <v>0</v>
      </c>
      <c r="K589" s="24">
        <v>0</v>
      </c>
      <c r="L589" s="24">
        <v>0</v>
      </c>
      <c r="M589" s="8"/>
      <c r="R589" s="1" t="str">
        <f t="shared" si="8"/>
        <v>W5</v>
      </c>
      <c r="S589" s="50">
        <f t="shared" si="9"/>
        <v>45686</v>
      </c>
    </row>
    <row r="590" spans="2:21">
      <c r="B590" s="24" t="s">
        <v>3187</v>
      </c>
      <c r="C590" s="8" t="s">
        <v>636</v>
      </c>
      <c r="D590" s="8" t="s">
        <v>2709</v>
      </c>
      <c r="E590" s="8">
        <v>10</v>
      </c>
      <c r="F590" s="24">
        <v>0</v>
      </c>
      <c r="G590" s="24">
        <v>0</v>
      </c>
      <c r="H590" s="24">
        <v>0</v>
      </c>
      <c r="I590" s="24">
        <v>0</v>
      </c>
      <c r="J590" s="24">
        <v>0</v>
      </c>
      <c r="K590" s="24">
        <v>0</v>
      </c>
      <c r="L590" s="24">
        <v>0</v>
      </c>
      <c r="M590" s="8"/>
      <c r="R590" s="1" t="str">
        <f t="shared" si="8"/>
        <v>W5</v>
      </c>
      <c r="S590" s="50">
        <f t="shared" si="9"/>
        <v>45686</v>
      </c>
    </row>
    <row r="591" spans="2:21">
      <c r="B591" s="24" t="s">
        <v>3187</v>
      </c>
      <c r="C591" s="8" t="s">
        <v>633</v>
      </c>
      <c r="D591" s="8" t="s">
        <v>2906</v>
      </c>
      <c r="E591" s="8">
        <v>13</v>
      </c>
      <c r="F591" s="24">
        <v>0</v>
      </c>
      <c r="G591" s="24">
        <v>0</v>
      </c>
      <c r="H591" s="24">
        <v>0</v>
      </c>
      <c r="I591" s="24">
        <v>0</v>
      </c>
      <c r="J591" s="24">
        <v>0</v>
      </c>
      <c r="K591" s="24">
        <v>0</v>
      </c>
      <c r="L591" s="24">
        <v>0</v>
      </c>
      <c r="M591" s="8"/>
      <c r="R591" s="1" t="str">
        <f t="shared" si="8"/>
        <v>W5</v>
      </c>
      <c r="S591" s="50">
        <f t="shared" si="9"/>
        <v>45686</v>
      </c>
    </row>
    <row r="592" spans="2:21" ht="16.5" customHeight="1">
      <c r="B592" s="24" t="s">
        <v>3187</v>
      </c>
      <c r="C592" s="8" t="s">
        <v>3130</v>
      </c>
      <c r="D592" s="8" t="s">
        <v>3027</v>
      </c>
      <c r="E592" s="8">
        <v>1</v>
      </c>
      <c r="F592" s="24">
        <v>0</v>
      </c>
      <c r="G592" s="24">
        <v>0</v>
      </c>
      <c r="H592" s="24">
        <v>0</v>
      </c>
      <c r="I592" s="24">
        <v>0</v>
      </c>
      <c r="J592" s="24">
        <v>0</v>
      </c>
      <c r="K592" s="24">
        <v>0</v>
      </c>
      <c r="L592" s="24">
        <v>0</v>
      </c>
      <c r="M592" s="8"/>
      <c r="R592" s="1" t="str">
        <f t="shared" si="8"/>
        <v>W5</v>
      </c>
      <c r="S592" s="50">
        <f t="shared" si="9"/>
        <v>45686</v>
      </c>
    </row>
    <row r="593" spans="2:19">
      <c r="B593" s="24" t="s">
        <v>3187</v>
      </c>
      <c r="C593" s="8" t="s">
        <v>3130</v>
      </c>
      <c r="D593" s="8" t="s">
        <v>3063</v>
      </c>
      <c r="E593" s="8">
        <v>9</v>
      </c>
      <c r="F593" s="24">
        <v>2</v>
      </c>
      <c r="G593" s="8">
        <v>0</v>
      </c>
      <c r="H593" s="8">
        <v>12</v>
      </c>
      <c r="I593" s="8">
        <v>0</v>
      </c>
      <c r="J593" s="8">
        <v>0</v>
      </c>
      <c r="K593" s="8">
        <v>0</v>
      </c>
      <c r="L593" s="8">
        <v>12</v>
      </c>
      <c r="M593" s="8" t="s">
        <v>3203</v>
      </c>
      <c r="N593" s="18" t="s">
        <v>3205</v>
      </c>
      <c r="O593" s="15" t="s">
        <v>3205</v>
      </c>
      <c r="P593" s="15" t="s">
        <v>3204</v>
      </c>
      <c r="R593" s="1" t="str">
        <f t="shared" si="8"/>
        <v>W5</v>
      </c>
      <c r="S593" s="50">
        <f t="shared" si="9"/>
        <v>45686</v>
      </c>
    </row>
    <row r="594" spans="2:19">
      <c r="B594" s="25" t="s">
        <v>3188</v>
      </c>
      <c r="C594" s="8" t="s">
        <v>3130</v>
      </c>
      <c r="D594" s="8" t="s">
        <v>3080</v>
      </c>
      <c r="E594" s="8">
        <v>13</v>
      </c>
      <c r="F594" s="24">
        <v>1</v>
      </c>
      <c r="G594" s="8">
        <v>0</v>
      </c>
      <c r="H594" s="8">
        <v>8</v>
      </c>
      <c r="I594" s="8">
        <v>0</v>
      </c>
      <c r="J594" s="8">
        <v>0</v>
      </c>
      <c r="K594" s="8">
        <v>0</v>
      </c>
      <c r="L594" s="8">
        <v>8</v>
      </c>
      <c r="M594" s="8"/>
      <c r="N594" s="18"/>
      <c r="O594" s="15" t="s">
        <v>3205</v>
      </c>
      <c r="P594" s="15" t="s">
        <v>3201</v>
      </c>
      <c r="R594" s="1" t="str">
        <f t="shared" si="8"/>
        <v>W5</v>
      </c>
      <c r="S594" s="50">
        <f t="shared" si="9"/>
        <v>45687</v>
      </c>
    </row>
    <row r="595" spans="2:19">
      <c r="B595" s="25" t="s">
        <v>3188</v>
      </c>
      <c r="C595" s="8" t="s">
        <v>3131</v>
      </c>
      <c r="D595" s="8" t="s">
        <v>2775</v>
      </c>
      <c r="E595" s="8">
        <v>1</v>
      </c>
      <c r="F595" s="24">
        <v>0</v>
      </c>
      <c r="G595" s="24">
        <v>0</v>
      </c>
      <c r="H595" s="24">
        <v>0</v>
      </c>
      <c r="I595" s="24">
        <v>0</v>
      </c>
      <c r="J595" s="24">
        <v>0</v>
      </c>
      <c r="K595" s="24">
        <v>0</v>
      </c>
      <c r="L595" s="24">
        <v>0</v>
      </c>
      <c r="M595" s="8"/>
      <c r="R595" s="1" t="str">
        <f t="shared" si="8"/>
        <v>W5</v>
      </c>
      <c r="S595" s="50">
        <f t="shared" si="9"/>
        <v>45687</v>
      </c>
    </row>
    <row r="596" spans="2:19">
      <c r="B596" s="24" t="s">
        <v>3167</v>
      </c>
      <c r="C596" s="8" t="s">
        <v>3130</v>
      </c>
      <c r="D596" s="8" t="s">
        <v>3116</v>
      </c>
      <c r="E596" s="8">
        <v>3</v>
      </c>
      <c r="F596" s="24">
        <v>0</v>
      </c>
      <c r="G596" s="8">
        <v>0</v>
      </c>
      <c r="H596" s="8">
        <v>1</v>
      </c>
      <c r="I596" s="8">
        <v>0</v>
      </c>
      <c r="J596" s="8">
        <v>0</v>
      </c>
      <c r="K596" s="8">
        <v>0</v>
      </c>
      <c r="L596" s="8">
        <v>1</v>
      </c>
      <c r="M596" s="8"/>
      <c r="O596" s="15" t="s">
        <v>3204</v>
      </c>
      <c r="P596" s="15" t="s">
        <v>3201</v>
      </c>
      <c r="R596" s="1" t="str">
        <f t="shared" si="8"/>
        <v>W5</v>
      </c>
      <c r="S596" s="50">
        <f t="shared" si="9"/>
        <v>45688</v>
      </c>
    </row>
    <row r="597" spans="2:19">
      <c r="B597" s="24" t="s">
        <v>3167</v>
      </c>
      <c r="C597" s="8" t="s">
        <v>3130</v>
      </c>
      <c r="D597" s="8" t="s">
        <v>3110</v>
      </c>
      <c r="E597" s="8">
        <v>3</v>
      </c>
      <c r="F597" s="24">
        <v>0</v>
      </c>
      <c r="G597" s="24">
        <v>0</v>
      </c>
      <c r="H597" s="24">
        <v>0</v>
      </c>
      <c r="I597" s="24">
        <v>0</v>
      </c>
      <c r="J597" s="24">
        <v>0</v>
      </c>
      <c r="K597" s="24">
        <v>0</v>
      </c>
      <c r="L597" s="24">
        <v>0</v>
      </c>
      <c r="M597" s="8"/>
      <c r="R597" s="1" t="str">
        <f t="shared" si="8"/>
        <v>W5</v>
      </c>
      <c r="S597" s="50">
        <f t="shared" si="9"/>
        <v>45688</v>
      </c>
    </row>
    <row r="598" spans="2:19">
      <c r="B598" s="24" t="s">
        <v>3167</v>
      </c>
      <c r="C598" s="8" t="s">
        <v>3130</v>
      </c>
      <c r="D598" s="8" t="s">
        <v>3108</v>
      </c>
      <c r="E598" s="8">
        <v>13</v>
      </c>
      <c r="F598" s="24">
        <v>0</v>
      </c>
      <c r="G598" s="8">
        <v>0</v>
      </c>
      <c r="H598" s="8">
        <v>3</v>
      </c>
      <c r="I598" s="8">
        <v>0</v>
      </c>
      <c r="J598" s="8">
        <v>0</v>
      </c>
      <c r="K598" s="8">
        <v>0</v>
      </c>
      <c r="L598" s="8">
        <v>3</v>
      </c>
      <c r="M598" s="8"/>
      <c r="O598" s="15" t="s">
        <v>3205</v>
      </c>
      <c r="P598" s="15" t="s">
        <v>3202</v>
      </c>
      <c r="R598" s="1" t="str">
        <f t="shared" si="8"/>
        <v>W5</v>
      </c>
      <c r="S598" s="50">
        <f t="shared" si="9"/>
        <v>45688</v>
      </c>
    </row>
    <row r="599" spans="2:19">
      <c r="B599" s="24" t="s">
        <v>3167</v>
      </c>
      <c r="C599" s="8" t="s">
        <v>3131</v>
      </c>
      <c r="D599" s="8" t="s">
        <v>3126</v>
      </c>
      <c r="E599" s="8">
        <v>1</v>
      </c>
      <c r="F599" s="24">
        <v>0</v>
      </c>
      <c r="G599" s="24">
        <v>0</v>
      </c>
      <c r="H599" s="24">
        <v>0</v>
      </c>
      <c r="I599" s="24">
        <v>0</v>
      </c>
      <c r="J599" s="24">
        <v>0</v>
      </c>
      <c r="K599" s="24">
        <v>0</v>
      </c>
      <c r="L599" s="24">
        <v>0</v>
      </c>
      <c r="M599" s="8"/>
      <c r="R599" s="1" t="str">
        <f t="shared" si="8"/>
        <v>W5</v>
      </c>
      <c r="S599" s="50">
        <f t="shared" si="9"/>
        <v>45688</v>
      </c>
    </row>
    <row r="600" spans="2:19" ht="16.5" customHeight="1">
      <c r="B600" s="24" t="s">
        <v>3167</v>
      </c>
      <c r="C600" s="8" t="s">
        <v>3130</v>
      </c>
      <c r="D600" s="8" t="s">
        <v>3115</v>
      </c>
      <c r="E600" s="8">
        <v>8</v>
      </c>
      <c r="F600" s="24">
        <v>0</v>
      </c>
      <c r="G600" s="24">
        <v>0</v>
      </c>
      <c r="H600" s="24">
        <v>0</v>
      </c>
      <c r="I600" s="24">
        <v>0</v>
      </c>
      <c r="J600" s="24">
        <v>0</v>
      </c>
      <c r="K600" s="24">
        <v>0</v>
      </c>
      <c r="L600" s="24">
        <v>0</v>
      </c>
      <c r="M600" s="8"/>
      <c r="R600" s="1" t="str">
        <f t="shared" si="8"/>
        <v>W5</v>
      </c>
      <c r="S600" s="50">
        <f t="shared" si="9"/>
        <v>45688</v>
      </c>
    </row>
    <row r="601" spans="2:19" ht="16.5" customHeight="1">
      <c r="B601" s="24" t="s">
        <v>3167</v>
      </c>
      <c r="C601" s="8" t="s">
        <v>3131</v>
      </c>
      <c r="D601" s="8" t="s">
        <v>2889</v>
      </c>
      <c r="E601" s="8">
        <v>1</v>
      </c>
      <c r="F601" s="24">
        <v>0</v>
      </c>
      <c r="G601" s="24">
        <v>0</v>
      </c>
      <c r="H601" s="24">
        <v>0</v>
      </c>
      <c r="I601" s="24">
        <v>0</v>
      </c>
      <c r="J601" s="24">
        <v>0</v>
      </c>
      <c r="K601" s="24">
        <v>0</v>
      </c>
      <c r="L601" s="24">
        <v>0</v>
      </c>
      <c r="M601" s="8"/>
      <c r="R601" s="1" t="str">
        <f t="shared" si="8"/>
        <v>W5</v>
      </c>
      <c r="S601" s="50">
        <f t="shared" si="9"/>
        <v>45688</v>
      </c>
    </row>
    <row r="602" spans="2:19">
      <c r="B602" s="24" t="s">
        <v>3167</v>
      </c>
      <c r="C602" s="8" t="s">
        <v>633</v>
      </c>
      <c r="D602" s="8" t="s">
        <v>2886</v>
      </c>
      <c r="E602" s="8">
        <v>1</v>
      </c>
      <c r="F602" s="24">
        <v>0</v>
      </c>
      <c r="G602" s="24">
        <v>0</v>
      </c>
      <c r="H602" s="24">
        <v>0</v>
      </c>
      <c r="I602" s="24">
        <v>0</v>
      </c>
      <c r="J602" s="24">
        <v>0</v>
      </c>
      <c r="K602" s="24">
        <v>0</v>
      </c>
      <c r="L602" s="24">
        <v>0</v>
      </c>
      <c r="M602" s="8"/>
      <c r="R602" s="1" t="str">
        <f t="shared" si="8"/>
        <v>W5</v>
      </c>
      <c r="S602" s="50">
        <f t="shared" si="9"/>
        <v>45688</v>
      </c>
    </row>
    <row r="603" spans="2:19">
      <c r="B603" s="24" t="s">
        <v>3167</v>
      </c>
      <c r="C603" s="8" t="s">
        <v>3130</v>
      </c>
      <c r="D603" s="8" t="s">
        <v>3064</v>
      </c>
      <c r="E603" s="8">
        <v>6</v>
      </c>
      <c r="F603" s="24">
        <v>0</v>
      </c>
      <c r="G603" s="24">
        <v>0</v>
      </c>
      <c r="H603" s="24">
        <v>0</v>
      </c>
      <c r="I603" s="24">
        <v>0</v>
      </c>
      <c r="J603" s="24">
        <v>0</v>
      </c>
      <c r="K603" s="24">
        <v>0</v>
      </c>
      <c r="L603" s="24">
        <v>0</v>
      </c>
      <c r="M603" s="8"/>
      <c r="R603" s="1" t="str">
        <f t="shared" si="8"/>
        <v>W5</v>
      </c>
      <c r="S603" s="50">
        <f t="shared" si="9"/>
        <v>45688</v>
      </c>
    </row>
    <row r="604" spans="2:19">
      <c r="B604" s="24" t="s">
        <v>3167</v>
      </c>
      <c r="C604" s="8" t="s">
        <v>636</v>
      </c>
      <c r="D604" s="8" t="s">
        <v>2749</v>
      </c>
      <c r="E604" s="8">
        <v>13</v>
      </c>
      <c r="F604" s="24">
        <v>0</v>
      </c>
      <c r="G604" s="24">
        <v>0</v>
      </c>
      <c r="H604" s="24">
        <v>0</v>
      </c>
      <c r="I604" s="24">
        <v>0</v>
      </c>
      <c r="J604" s="24">
        <v>0</v>
      </c>
      <c r="K604" s="24">
        <v>0</v>
      </c>
      <c r="L604" s="24">
        <v>0</v>
      </c>
      <c r="M604" s="8"/>
      <c r="N604" s="8"/>
      <c r="R604" s="1" t="str">
        <f t="shared" si="8"/>
        <v>W5</v>
      </c>
      <c r="S604" s="50">
        <f t="shared" si="9"/>
        <v>45688</v>
      </c>
    </row>
    <row r="605" spans="2:19">
      <c r="B605" s="24" t="s">
        <v>3167</v>
      </c>
      <c r="C605" s="8" t="s">
        <v>3131</v>
      </c>
      <c r="D605" s="8" t="s">
        <v>2853</v>
      </c>
      <c r="E605" s="8">
        <v>13</v>
      </c>
      <c r="F605" s="24">
        <v>0</v>
      </c>
      <c r="G605" s="8">
        <v>0</v>
      </c>
      <c r="H605" s="8">
        <v>4</v>
      </c>
      <c r="I605" s="8">
        <v>0</v>
      </c>
      <c r="J605" s="8">
        <v>0</v>
      </c>
      <c r="K605" s="8">
        <v>0</v>
      </c>
      <c r="L605" s="8">
        <v>4</v>
      </c>
      <c r="M605" s="8"/>
      <c r="O605" s="15" t="s">
        <v>3202</v>
      </c>
      <c r="P605" s="15" t="s">
        <v>3201</v>
      </c>
      <c r="R605" s="1" t="str">
        <f t="shared" si="8"/>
        <v>W5</v>
      </c>
      <c r="S605" s="50">
        <f t="shared" si="9"/>
        <v>45688</v>
      </c>
    </row>
    <row r="606" spans="2:19">
      <c r="B606" s="24" t="s">
        <v>3167</v>
      </c>
      <c r="C606" s="8" t="s">
        <v>3131</v>
      </c>
      <c r="D606" s="8" t="s">
        <v>3125</v>
      </c>
      <c r="E606" s="8">
        <v>2</v>
      </c>
      <c r="F606" s="24">
        <v>0</v>
      </c>
      <c r="G606" s="8">
        <v>0</v>
      </c>
      <c r="H606" s="8">
        <v>1</v>
      </c>
      <c r="I606" s="8">
        <v>0</v>
      </c>
      <c r="J606" s="8">
        <v>0</v>
      </c>
      <c r="K606" s="8">
        <v>0</v>
      </c>
      <c r="L606" s="8">
        <v>1</v>
      </c>
      <c r="M606" s="8"/>
      <c r="O606" s="15" t="s">
        <v>3205</v>
      </c>
      <c r="P606" s="15" t="s">
        <v>3205</v>
      </c>
      <c r="R606" s="1" t="str">
        <f t="shared" si="8"/>
        <v>W5</v>
      </c>
      <c r="S606" s="50">
        <f t="shared" si="9"/>
        <v>45688</v>
      </c>
    </row>
    <row r="607" spans="2:19">
      <c r="B607" s="24" t="s">
        <v>3166</v>
      </c>
      <c r="C607" s="8" t="s">
        <v>3195</v>
      </c>
      <c r="D607" s="8" t="s">
        <v>3194</v>
      </c>
      <c r="E607" s="8">
        <v>10</v>
      </c>
      <c r="F607" s="24">
        <v>10</v>
      </c>
      <c r="G607" s="8">
        <v>0</v>
      </c>
      <c r="H607" s="8">
        <v>39</v>
      </c>
      <c r="I607" s="8">
        <v>0</v>
      </c>
      <c r="J607" s="8">
        <v>0</v>
      </c>
      <c r="K607" s="8">
        <v>0</v>
      </c>
      <c r="L607" s="8">
        <v>39</v>
      </c>
      <c r="M607" s="8"/>
      <c r="N607" s="18"/>
      <c r="O607" s="15" t="s">
        <v>3205</v>
      </c>
      <c r="P607" s="15" t="s">
        <v>3203</v>
      </c>
      <c r="R607" s="1" t="str">
        <f t="shared" si="8"/>
        <v>W5</v>
      </c>
      <c r="S607" s="50">
        <f t="shared" si="9"/>
        <v>45688</v>
      </c>
    </row>
    <row r="608" spans="2:19" ht="16.5" customHeight="1">
      <c r="B608" s="24" t="s">
        <v>3189</v>
      </c>
      <c r="C608" s="24" t="s">
        <v>3131</v>
      </c>
      <c r="D608" s="8" t="s">
        <v>3049</v>
      </c>
      <c r="E608" s="8">
        <v>6</v>
      </c>
      <c r="F608" s="24">
        <v>0</v>
      </c>
      <c r="G608" s="24">
        <v>0</v>
      </c>
      <c r="H608" s="24">
        <v>0</v>
      </c>
      <c r="I608" s="24">
        <v>0</v>
      </c>
      <c r="J608" s="24">
        <v>0</v>
      </c>
      <c r="K608" s="24">
        <v>0</v>
      </c>
      <c r="L608" s="24">
        <v>0</v>
      </c>
      <c r="M608" s="8"/>
      <c r="R608" s="1" t="str">
        <f t="shared" si="8"/>
        <v>W5</v>
      </c>
      <c r="S608" s="50">
        <f t="shared" si="9"/>
        <v>45689</v>
      </c>
    </row>
    <row r="609" spans="1:19" ht="16.5" customHeight="1">
      <c r="B609" s="24" t="s">
        <v>3189</v>
      </c>
      <c r="C609" s="8" t="s">
        <v>3131</v>
      </c>
      <c r="D609" s="8" t="s">
        <v>2841</v>
      </c>
      <c r="E609" s="8">
        <v>13</v>
      </c>
      <c r="F609" s="24">
        <v>0</v>
      </c>
      <c r="G609" s="24">
        <v>0</v>
      </c>
      <c r="H609" s="24">
        <v>0</v>
      </c>
      <c r="I609" s="24">
        <v>0</v>
      </c>
      <c r="J609" s="24">
        <v>0</v>
      </c>
      <c r="K609" s="24">
        <v>0</v>
      </c>
      <c r="L609" s="24">
        <v>0</v>
      </c>
      <c r="M609" s="8"/>
      <c r="R609" s="1" t="str">
        <f t="shared" si="8"/>
        <v>W5</v>
      </c>
      <c r="S609" s="50">
        <f t="shared" si="9"/>
        <v>45689</v>
      </c>
    </row>
    <row r="610" spans="1:19" ht="16.5" customHeight="1">
      <c r="B610" s="24" t="s">
        <v>3189</v>
      </c>
      <c r="C610" s="8" t="s">
        <v>636</v>
      </c>
      <c r="D610" s="8" t="s">
        <v>2748</v>
      </c>
      <c r="E610" s="8">
        <v>13</v>
      </c>
      <c r="F610" s="24">
        <v>0</v>
      </c>
      <c r="G610" s="24">
        <v>0</v>
      </c>
      <c r="H610" s="24">
        <v>0</v>
      </c>
      <c r="I610" s="24">
        <v>0</v>
      </c>
      <c r="J610" s="24">
        <v>0</v>
      </c>
      <c r="K610" s="24">
        <v>0</v>
      </c>
      <c r="L610" s="24">
        <v>0</v>
      </c>
      <c r="M610" s="8"/>
      <c r="R610" s="1" t="str">
        <f t="shared" si="8"/>
        <v>W5</v>
      </c>
      <c r="S610" s="50">
        <f t="shared" si="9"/>
        <v>45689</v>
      </c>
    </row>
    <row r="611" spans="1:19" ht="16.5" customHeight="1">
      <c r="B611" s="24" t="s">
        <v>3189</v>
      </c>
      <c r="C611" s="8" t="s">
        <v>636</v>
      </c>
      <c r="D611" s="8" t="s">
        <v>2962</v>
      </c>
      <c r="E611" s="8">
        <v>3</v>
      </c>
      <c r="F611" s="24">
        <v>0</v>
      </c>
      <c r="G611" s="24">
        <v>0</v>
      </c>
      <c r="H611" s="24">
        <v>0</v>
      </c>
      <c r="I611" s="24">
        <v>0</v>
      </c>
      <c r="J611" s="24">
        <v>0</v>
      </c>
      <c r="K611" s="24">
        <v>0</v>
      </c>
      <c r="L611" s="24">
        <v>0</v>
      </c>
      <c r="M611" s="8"/>
      <c r="R611" s="1" t="str">
        <f t="shared" si="8"/>
        <v>W5</v>
      </c>
      <c r="S611" s="50">
        <f t="shared" si="9"/>
        <v>45689</v>
      </c>
    </row>
    <row r="612" spans="1:19" ht="16.5" customHeight="1">
      <c r="B612" s="24" t="s">
        <v>3189</v>
      </c>
      <c r="C612" s="8" t="s">
        <v>636</v>
      </c>
      <c r="D612" s="8" t="s">
        <v>2724</v>
      </c>
      <c r="E612" s="8">
        <v>8</v>
      </c>
      <c r="F612" s="24">
        <v>0</v>
      </c>
      <c r="G612" s="24">
        <v>0</v>
      </c>
      <c r="H612" s="24">
        <v>0</v>
      </c>
      <c r="I612" s="24">
        <v>0</v>
      </c>
      <c r="J612" s="24">
        <v>0</v>
      </c>
      <c r="K612" s="24">
        <v>0</v>
      </c>
      <c r="L612" s="24">
        <v>0</v>
      </c>
      <c r="M612" s="8"/>
      <c r="R612" s="1" t="str">
        <f t="shared" si="8"/>
        <v>W5</v>
      </c>
      <c r="S612" s="50">
        <f t="shared" si="9"/>
        <v>45689</v>
      </c>
    </row>
    <row r="613" spans="1:19">
      <c r="B613" s="24" t="s">
        <v>3189</v>
      </c>
      <c r="C613" s="8" t="s">
        <v>3130</v>
      </c>
      <c r="D613" s="8" t="s">
        <v>3071</v>
      </c>
      <c r="E613" s="8">
        <v>13</v>
      </c>
      <c r="F613" s="24">
        <v>0</v>
      </c>
      <c r="G613" s="8">
        <v>0</v>
      </c>
      <c r="H613" s="8">
        <v>3</v>
      </c>
      <c r="I613" s="8">
        <v>0</v>
      </c>
      <c r="J613" s="8">
        <v>0</v>
      </c>
      <c r="K613" s="8">
        <v>0</v>
      </c>
      <c r="L613" s="8">
        <v>3</v>
      </c>
      <c r="M613" s="8"/>
      <c r="O613" s="15" t="s">
        <v>3206</v>
      </c>
      <c r="P613" s="15" t="s">
        <v>3203</v>
      </c>
      <c r="R613" s="1" t="str">
        <f t="shared" ref="R613:R676" si="10">"W" &amp;WEEKNUM(S613)</f>
        <v>W5</v>
      </c>
      <c r="S613" s="50">
        <f t="shared" ref="S613:S676" si="11">DATE(2025, LEFT(B613,2), RIGHT(B613,2))</f>
        <v>45689</v>
      </c>
    </row>
    <row r="614" spans="1:19">
      <c r="B614" s="24" t="s">
        <v>3189</v>
      </c>
      <c r="C614" s="24" t="s">
        <v>635</v>
      </c>
      <c r="D614" s="8" t="s">
        <v>3183</v>
      </c>
      <c r="E614" s="8">
        <v>6</v>
      </c>
      <c r="F614" s="24">
        <v>0</v>
      </c>
      <c r="G614" s="8">
        <v>0</v>
      </c>
      <c r="H614" s="8">
        <v>2</v>
      </c>
      <c r="I614" s="8">
        <v>0</v>
      </c>
      <c r="J614" s="8">
        <v>0</v>
      </c>
      <c r="K614" s="8">
        <v>0</v>
      </c>
      <c r="L614" s="8">
        <v>2</v>
      </c>
      <c r="M614" s="8"/>
      <c r="O614" s="15" t="s">
        <v>3201</v>
      </c>
      <c r="P614" s="15" t="s">
        <v>3203</v>
      </c>
      <c r="R614" s="1" t="str">
        <f t="shared" si="10"/>
        <v>W5</v>
      </c>
      <c r="S614" s="50">
        <f t="shared" si="11"/>
        <v>45689</v>
      </c>
    </row>
    <row r="615" spans="1:19">
      <c r="B615" s="24" t="s">
        <v>3189</v>
      </c>
      <c r="C615" s="24" t="s">
        <v>636</v>
      </c>
      <c r="D615" s="8" t="s">
        <v>2714</v>
      </c>
      <c r="E615" s="8">
        <v>13</v>
      </c>
      <c r="F615" s="24">
        <v>0</v>
      </c>
      <c r="G615" s="24">
        <v>0</v>
      </c>
      <c r="H615" s="24">
        <v>0</v>
      </c>
      <c r="I615" s="24">
        <v>0</v>
      </c>
      <c r="J615" s="24">
        <v>0</v>
      </c>
      <c r="K615" s="24">
        <v>0</v>
      </c>
      <c r="L615" s="24">
        <v>0</v>
      </c>
      <c r="M615" s="8"/>
      <c r="R615" s="1" t="str">
        <f t="shared" si="10"/>
        <v>W5</v>
      </c>
      <c r="S615" s="50">
        <f t="shared" si="11"/>
        <v>45689</v>
      </c>
    </row>
    <row r="616" spans="1:19">
      <c r="B616" s="24" t="s">
        <v>3189</v>
      </c>
      <c r="C616" s="24" t="s">
        <v>636</v>
      </c>
      <c r="D616" s="8" t="s">
        <v>2885</v>
      </c>
      <c r="E616" s="8">
        <v>1</v>
      </c>
      <c r="F616" s="24">
        <v>0</v>
      </c>
      <c r="G616" s="24">
        <v>0</v>
      </c>
      <c r="H616" s="24">
        <v>0</v>
      </c>
      <c r="I616" s="24">
        <v>0</v>
      </c>
      <c r="J616" s="24">
        <v>0</v>
      </c>
      <c r="K616" s="24">
        <v>0</v>
      </c>
      <c r="L616" s="24">
        <v>0</v>
      </c>
      <c r="M616" s="8"/>
      <c r="R616" s="1" t="str">
        <f t="shared" si="10"/>
        <v>W5</v>
      </c>
      <c r="S616" s="50">
        <f t="shared" si="11"/>
        <v>45689</v>
      </c>
    </row>
    <row r="617" spans="1:19">
      <c r="B617" s="24" t="s">
        <v>3191</v>
      </c>
      <c r="C617" s="24" t="s">
        <v>3210</v>
      </c>
      <c r="D617" s="8" t="s">
        <v>2946</v>
      </c>
      <c r="E617" s="8">
        <v>1</v>
      </c>
      <c r="F617" s="24">
        <v>0</v>
      </c>
      <c r="G617" s="24">
        <v>0</v>
      </c>
      <c r="H617" s="24">
        <v>0</v>
      </c>
      <c r="I617" s="24">
        <v>0</v>
      </c>
      <c r="J617" s="24">
        <v>0</v>
      </c>
      <c r="K617" s="24">
        <v>0</v>
      </c>
      <c r="L617" s="24">
        <v>0</v>
      </c>
      <c r="M617" s="8"/>
      <c r="R617" s="1" t="str">
        <f t="shared" si="10"/>
        <v>W6</v>
      </c>
      <c r="S617" s="50">
        <f t="shared" si="11"/>
        <v>45690</v>
      </c>
    </row>
    <row r="618" spans="1:19" ht="16.5" customHeight="1">
      <c r="B618" s="24" t="s">
        <v>3191</v>
      </c>
      <c r="C618" s="8" t="s">
        <v>3211</v>
      </c>
      <c r="D618" s="8" t="s">
        <v>2987</v>
      </c>
      <c r="E618" s="8">
        <v>1</v>
      </c>
      <c r="F618" s="24">
        <v>0</v>
      </c>
      <c r="G618" s="24">
        <v>0</v>
      </c>
      <c r="H618" s="24">
        <v>0</v>
      </c>
      <c r="I618" s="24">
        <v>0</v>
      </c>
      <c r="J618" s="24">
        <v>0</v>
      </c>
      <c r="K618" s="24">
        <v>0</v>
      </c>
      <c r="L618" s="24">
        <v>0</v>
      </c>
      <c r="M618" s="8"/>
      <c r="R618" s="1" t="str">
        <f t="shared" si="10"/>
        <v>W6</v>
      </c>
      <c r="S618" s="50">
        <f t="shared" si="11"/>
        <v>45690</v>
      </c>
    </row>
    <row r="619" spans="1:19">
      <c r="B619" s="24" t="s">
        <v>3191</v>
      </c>
      <c r="C619" s="8" t="s">
        <v>3211</v>
      </c>
      <c r="D619" s="8" t="s">
        <v>2864</v>
      </c>
      <c r="E619" s="8">
        <v>1</v>
      </c>
      <c r="F619" s="24">
        <v>0</v>
      </c>
      <c r="G619" s="24">
        <v>0</v>
      </c>
      <c r="H619" s="24">
        <v>0</v>
      </c>
      <c r="I619" s="24">
        <v>0</v>
      </c>
      <c r="J619" s="24">
        <v>0</v>
      </c>
      <c r="K619" s="24">
        <v>0</v>
      </c>
      <c r="L619" s="24">
        <v>0</v>
      </c>
      <c r="M619" s="8"/>
      <c r="R619" s="1" t="str">
        <f t="shared" si="10"/>
        <v>W6</v>
      </c>
      <c r="S619" s="50">
        <f t="shared" si="11"/>
        <v>45690</v>
      </c>
    </row>
    <row r="620" spans="1:19">
      <c r="B620" s="24" t="s">
        <v>3191</v>
      </c>
      <c r="C620" s="8" t="s">
        <v>3193</v>
      </c>
      <c r="D620" s="8" t="s">
        <v>3190</v>
      </c>
      <c r="E620" s="8">
        <v>7</v>
      </c>
      <c r="F620" s="24">
        <v>0</v>
      </c>
      <c r="G620" s="8">
        <v>0</v>
      </c>
      <c r="H620" s="8">
        <v>2</v>
      </c>
      <c r="I620" s="8">
        <v>0</v>
      </c>
      <c r="J620" s="8">
        <v>0</v>
      </c>
      <c r="K620" s="8">
        <v>0</v>
      </c>
      <c r="L620" s="8">
        <v>2</v>
      </c>
      <c r="M620" s="8"/>
      <c r="O620" s="15" t="s">
        <v>3205</v>
      </c>
      <c r="P620" s="15" t="s">
        <v>3203</v>
      </c>
      <c r="R620" s="1" t="str">
        <f t="shared" si="10"/>
        <v>W6</v>
      </c>
      <c r="S620" s="50">
        <f t="shared" si="11"/>
        <v>45690</v>
      </c>
    </row>
    <row r="621" spans="1:19">
      <c r="B621" s="24" t="s">
        <v>3191</v>
      </c>
      <c r="C621" s="8" t="s">
        <v>3212</v>
      </c>
      <c r="D621" s="8" t="s">
        <v>2904</v>
      </c>
      <c r="E621" s="8">
        <v>8</v>
      </c>
      <c r="F621" s="24">
        <v>0</v>
      </c>
      <c r="G621" s="8">
        <v>0</v>
      </c>
      <c r="H621" s="8">
        <v>3</v>
      </c>
      <c r="I621" s="8">
        <v>0</v>
      </c>
      <c r="J621" s="8">
        <v>0</v>
      </c>
      <c r="K621" s="8">
        <v>0</v>
      </c>
      <c r="L621" s="8">
        <v>3</v>
      </c>
      <c r="M621" s="8"/>
      <c r="O621" s="15" t="s">
        <v>3202</v>
      </c>
      <c r="P621" s="15" t="s">
        <v>3207</v>
      </c>
      <c r="R621" s="1" t="str">
        <f t="shared" si="10"/>
        <v>W6</v>
      </c>
      <c r="S621" s="50">
        <f t="shared" si="11"/>
        <v>45690</v>
      </c>
    </row>
    <row r="622" spans="1:19">
      <c r="B622" s="24" t="s">
        <v>3191</v>
      </c>
      <c r="C622" s="8" t="s">
        <v>3211</v>
      </c>
      <c r="D622" s="8" t="s">
        <v>2865</v>
      </c>
      <c r="E622" s="8">
        <v>2</v>
      </c>
      <c r="F622" s="24">
        <v>0</v>
      </c>
      <c r="G622" s="24">
        <v>0</v>
      </c>
      <c r="H622" s="24">
        <v>0</v>
      </c>
      <c r="I622" s="24">
        <v>0</v>
      </c>
      <c r="J622" s="24">
        <v>0</v>
      </c>
      <c r="K622" s="24">
        <v>0</v>
      </c>
      <c r="L622" s="24">
        <v>0</v>
      </c>
      <c r="M622" s="8"/>
      <c r="R622" s="1" t="str">
        <f t="shared" si="10"/>
        <v>W6</v>
      </c>
      <c r="S622" s="50">
        <f t="shared" si="11"/>
        <v>45690</v>
      </c>
    </row>
    <row r="623" spans="1:19">
      <c r="A623" s="32"/>
      <c r="B623" s="24" t="s">
        <v>3191</v>
      </c>
      <c r="C623" s="8" t="s">
        <v>3213</v>
      </c>
      <c r="D623" s="8" t="s">
        <v>3151</v>
      </c>
      <c r="E623" s="8">
        <v>2</v>
      </c>
      <c r="F623" s="24">
        <v>0</v>
      </c>
      <c r="G623" s="24">
        <v>0</v>
      </c>
      <c r="H623" s="24">
        <v>0</v>
      </c>
      <c r="I623" s="24">
        <v>0</v>
      </c>
      <c r="J623" s="24">
        <v>0</v>
      </c>
      <c r="K623" s="24">
        <v>0</v>
      </c>
      <c r="L623" s="24">
        <v>0</v>
      </c>
      <c r="M623" s="8"/>
      <c r="R623" s="1" t="str">
        <f t="shared" si="10"/>
        <v>W6</v>
      </c>
      <c r="S623" s="50">
        <f t="shared" si="11"/>
        <v>45690</v>
      </c>
    </row>
    <row r="624" spans="1:19">
      <c r="A624" s="32"/>
      <c r="B624" s="24" t="s">
        <v>3191</v>
      </c>
      <c r="C624" s="8" t="s">
        <v>3193</v>
      </c>
      <c r="D624" s="8" t="s">
        <v>3047</v>
      </c>
      <c r="E624" s="8">
        <v>2</v>
      </c>
      <c r="F624" s="24">
        <v>0</v>
      </c>
      <c r="G624" s="8">
        <v>0</v>
      </c>
      <c r="H624" s="8">
        <v>1</v>
      </c>
      <c r="I624" s="8">
        <v>0</v>
      </c>
      <c r="J624" s="8">
        <v>0</v>
      </c>
      <c r="K624" s="8">
        <v>0</v>
      </c>
      <c r="L624" s="8">
        <v>1</v>
      </c>
      <c r="M624" s="8"/>
      <c r="O624" s="15" t="s">
        <v>3202</v>
      </c>
      <c r="P624" s="15" t="s">
        <v>3202</v>
      </c>
      <c r="R624" s="1" t="str">
        <f t="shared" si="10"/>
        <v>W6</v>
      </c>
      <c r="S624" s="50">
        <f t="shared" si="11"/>
        <v>45690</v>
      </c>
    </row>
    <row r="625" spans="1:21">
      <c r="A625" s="32"/>
      <c r="B625" s="24" t="s">
        <v>3230</v>
      </c>
      <c r="C625" s="8" t="s">
        <v>3231</v>
      </c>
      <c r="D625" s="8" t="s">
        <v>2890</v>
      </c>
      <c r="E625" s="8">
        <v>8</v>
      </c>
      <c r="F625" s="24">
        <v>0</v>
      </c>
      <c r="G625" s="8">
        <v>0</v>
      </c>
      <c r="H625" s="8">
        <v>2</v>
      </c>
      <c r="I625" s="8">
        <v>0</v>
      </c>
      <c r="J625" s="8">
        <v>0</v>
      </c>
      <c r="K625" s="8">
        <v>0</v>
      </c>
      <c r="L625" s="8">
        <v>2</v>
      </c>
      <c r="M625" s="8"/>
      <c r="O625" s="15" t="s">
        <v>3243</v>
      </c>
      <c r="P625" s="15" t="s">
        <v>3243</v>
      </c>
      <c r="R625" s="1" t="str">
        <f t="shared" si="10"/>
        <v>W6</v>
      </c>
      <c r="S625" s="50">
        <f t="shared" si="11"/>
        <v>45691</v>
      </c>
    </row>
    <row r="626" spans="1:21" ht="16.5" customHeight="1">
      <c r="A626" s="32"/>
      <c r="B626" s="24" t="s">
        <v>3230</v>
      </c>
      <c r="C626" s="8" t="s">
        <v>3232</v>
      </c>
      <c r="D626" s="8" t="s">
        <v>3114</v>
      </c>
      <c r="E626" s="8">
        <v>11</v>
      </c>
      <c r="F626" s="24">
        <v>0</v>
      </c>
      <c r="G626" s="8">
        <v>0</v>
      </c>
      <c r="H626" s="8">
        <v>3</v>
      </c>
      <c r="I626" s="8">
        <v>0</v>
      </c>
      <c r="J626" s="8">
        <v>0</v>
      </c>
      <c r="K626" s="8">
        <v>0</v>
      </c>
      <c r="L626" s="8">
        <v>3</v>
      </c>
      <c r="M626" s="8"/>
      <c r="O626" s="15" t="s">
        <v>3245</v>
      </c>
      <c r="P626" s="15" t="s">
        <v>3243</v>
      </c>
      <c r="R626" s="1" t="str">
        <f t="shared" si="10"/>
        <v>W6</v>
      </c>
      <c r="S626" s="50">
        <f t="shared" si="11"/>
        <v>45691</v>
      </c>
    </row>
    <row r="627" spans="1:21">
      <c r="A627" s="32"/>
      <c r="B627" s="24" t="s">
        <v>3230</v>
      </c>
      <c r="C627" s="8" t="s">
        <v>3233</v>
      </c>
      <c r="D627" s="8" t="s">
        <v>3109</v>
      </c>
      <c r="E627" s="8">
        <v>13</v>
      </c>
      <c r="F627" s="24">
        <v>0</v>
      </c>
      <c r="G627" s="8">
        <v>0</v>
      </c>
      <c r="H627" s="8">
        <v>2</v>
      </c>
      <c r="I627" s="8">
        <v>0</v>
      </c>
      <c r="J627" s="8">
        <v>0</v>
      </c>
      <c r="K627" s="8">
        <v>0</v>
      </c>
      <c r="L627" s="8">
        <v>2</v>
      </c>
      <c r="M627" s="8"/>
      <c r="O627" s="15" t="s">
        <v>3243</v>
      </c>
      <c r="P627" s="15" t="s">
        <v>3244</v>
      </c>
      <c r="R627" s="1" t="str">
        <f t="shared" si="10"/>
        <v>W6</v>
      </c>
      <c r="S627" s="50">
        <f t="shared" si="11"/>
        <v>45691</v>
      </c>
    </row>
    <row r="628" spans="1:21">
      <c r="A628" s="32"/>
      <c r="B628" s="24" t="s">
        <v>3230</v>
      </c>
      <c r="C628" s="8" t="s">
        <v>3233</v>
      </c>
      <c r="D628" s="8" t="s">
        <v>3113</v>
      </c>
      <c r="E628" s="8">
        <v>13</v>
      </c>
      <c r="F628" s="24">
        <v>0</v>
      </c>
      <c r="G628" s="8">
        <v>0</v>
      </c>
      <c r="H628" s="8">
        <v>2</v>
      </c>
      <c r="I628" s="8">
        <v>0</v>
      </c>
      <c r="J628" s="8">
        <v>0</v>
      </c>
      <c r="K628" s="8">
        <v>0</v>
      </c>
      <c r="L628" s="8">
        <v>2</v>
      </c>
      <c r="M628" s="8"/>
      <c r="O628" s="15" t="s">
        <v>3245</v>
      </c>
      <c r="P628" s="15" t="s">
        <v>3245</v>
      </c>
      <c r="R628" s="1" t="str">
        <f t="shared" si="10"/>
        <v>W6</v>
      </c>
      <c r="S628" s="50">
        <f t="shared" si="11"/>
        <v>45691</v>
      </c>
    </row>
    <row r="629" spans="1:21">
      <c r="A629" s="32"/>
      <c r="B629" s="24" t="s">
        <v>3230</v>
      </c>
      <c r="C629" s="8" t="s">
        <v>3234</v>
      </c>
      <c r="D629" s="8" t="s">
        <v>3112</v>
      </c>
      <c r="E629" s="8">
        <v>13</v>
      </c>
      <c r="F629" s="24">
        <v>0</v>
      </c>
      <c r="G629" s="24">
        <v>0</v>
      </c>
      <c r="H629" s="24">
        <v>0</v>
      </c>
      <c r="I629" s="24">
        <v>0</v>
      </c>
      <c r="J629" s="24">
        <v>0</v>
      </c>
      <c r="K629" s="24">
        <v>0</v>
      </c>
      <c r="L629" s="24">
        <v>0</v>
      </c>
      <c r="M629" s="8"/>
      <c r="R629" s="1" t="str">
        <f t="shared" si="10"/>
        <v>W6</v>
      </c>
      <c r="S629" s="50">
        <f t="shared" si="11"/>
        <v>45691</v>
      </c>
    </row>
    <row r="630" spans="1:21">
      <c r="A630" s="32"/>
      <c r="B630" s="24" t="s">
        <v>3230</v>
      </c>
      <c r="C630" s="8" t="s">
        <v>3235</v>
      </c>
      <c r="D630" s="8" t="s">
        <v>2785</v>
      </c>
      <c r="E630" s="8">
        <v>2</v>
      </c>
      <c r="F630" s="24">
        <v>0</v>
      </c>
      <c r="G630" s="24">
        <v>0</v>
      </c>
      <c r="H630" s="24">
        <v>0</v>
      </c>
      <c r="I630" s="24">
        <v>0</v>
      </c>
      <c r="J630" s="24">
        <v>0</v>
      </c>
      <c r="K630" s="24">
        <v>0</v>
      </c>
      <c r="L630" s="24">
        <v>0</v>
      </c>
      <c r="M630" s="8"/>
      <c r="R630" s="1" t="str">
        <f t="shared" si="10"/>
        <v>W6</v>
      </c>
      <c r="S630" s="50">
        <f t="shared" si="11"/>
        <v>45691</v>
      </c>
    </row>
    <row r="631" spans="1:21" ht="16.5" customHeight="1">
      <c r="A631" s="32"/>
      <c r="B631" s="24" t="s">
        <v>3230</v>
      </c>
      <c r="C631" s="8" t="s">
        <v>3233</v>
      </c>
      <c r="D631" s="8" t="s">
        <v>3120</v>
      </c>
      <c r="E631" s="8">
        <v>10</v>
      </c>
      <c r="F631" s="24">
        <v>0</v>
      </c>
      <c r="G631" s="24">
        <v>0</v>
      </c>
      <c r="H631" s="24">
        <v>0</v>
      </c>
      <c r="I631" s="24">
        <v>0</v>
      </c>
      <c r="J631" s="24">
        <v>0</v>
      </c>
      <c r="K631" s="24">
        <v>0</v>
      </c>
      <c r="L631" s="24">
        <v>0</v>
      </c>
      <c r="M631" s="8"/>
      <c r="R631" s="1" t="str">
        <f t="shared" si="10"/>
        <v>W6</v>
      </c>
      <c r="S631" s="50">
        <f t="shared" si="11"/>
        <v>45691</v>
      </c>
    </row>
    <row r="632" spans="1:21" ht="16.5" customHeight="1">
      <c r="A632" s="32"/>
      <c r="B632" s="24" t="s">
        <v>3230</v>
      </c>
      <c r="C632" s="8" t="s">
        <v>3236</v>
      </c>
      <c r="D632" s="8" t="s">
        <v>3111</v>
      </c>
      <c r="E632" s="8">
        <v>13</v>
      </c>
      <c r="F632" s="24">
        <v>0</v>
      </c>
      <c r="G632" s="8">
        <v>0</v>
      </c>
      <c r="H632" s="8">
        <v>3</v>
      </c>
      <c r="I632" s="8">
        <v>0</v>
      </c>
      <c r="J632" s="8">
        <v>0</v>
      </c>
      <c r="K632" s="8">
        <v>0</v>
      </c>
      <c r="L632" s="8">
        <v>3</v>
      </c>
      <c r="M632" s="8"/>
      <c r="O632" s="15" t="s">
        <v>3243</v>
      </c>
      <c r="P632" s="15" t="s">
        <v>3243</v>
      </c>
      <c r="R632" s="1" t="str">
        <f t="shared" si="10"/>
        <v>W6</v>
      </c>
      <c r="S632" s="50">
        <f t="shared" si="11"/>
        <v>45691</v>
      </c>
    </row>
    <row r="633" spans="1:21" ht="16.5" customHeight="1">
      <c r="A633" s="32"/>
      <c r="B633" s="24" t="s">
        <v>3230</v>
      </c>
      <c r="C633" s="8" t="s">
        <v>3237</v>
      </c>
      <c r="D633" s="8" t="s">
        <v>2884</v>
      </c>
      <c r="E633" s="8">
        <v>1</v>
      </c>
      <c r="F633" s="24">
        <v>0</v>
      </c>
      <c r="G633" s="24">
        <v>0</v>
      </c>
      <c r="H633" s="24">
        <v>0</v>
      </c>
      <c r="I633" s="24">
        <v>0</v>
      </c>
      <c r="J633" s="24">
        <v>0</v>
      </c>
      <c r="K633" s="24">
        <v>0</v>
      </c>
      <c r="L633" s="24">
        <v>0</v>
      </c>
      <c r="M633" s="8"/>
      <c r="R633" s="1" t="str">
        <f t="shared" si="10"/>
        <v>W6</v>
      </c>
      <c r="S633" s="50">
        <f t="shared" si="11"/>
        <v>45691</v>
      </c>
    </row>
    <row r="634" spans="1:21" ht="16.5" customHeight="1">
      <c r="A634" s="48" t="s">
        <v>744</v>
      </c>
      <c r="B634" s="24" t="s">
        <v>3230</v>
      </c>
      <c r="C634" s="8" t="s">
        <v>3231</v>
      </c>
      <c r="D634" s="8" t="s">
        <v>2851</v>
      </c>
      <c r="E634" s="8">
        <v>13</v>
      </c>
      <c r="F634" s="24">
        <v>0</v>
      </c>
      <c r="G634" s="8">
        <v>0</v>
      </c>
      <c r="H634" s="8">
        <v>1</v>
      </c>
      <c r="I634" s="8">
        <v>0</v>
      </c>
      <c r="J634" s="8">
        <v>0</v>
      </c>
      <c r="K634" s="8">
        <v>0</v>
      </c>
      <c r="L634" s="8">
        <v>1</v>
      </c>
      <c r="M634" s="8"/>
      <c r="O634" s="15" t="s">
        <v>3243</v>
      </c>
      <c r="P634" s="15" t="s">
        <v>3243</v>
      </c>
      <c r="R634" s="1" t="str">
        <f t="shared" si="10"/>
        <v>W6</v>
      </c>
      <c r="S634" s="50">
        <f t="shared" si="11"/>
        <v>45691</v>
      </c>
    </row>
    <row r="635" spans="1:21" ht="16.5" customHeight="1">
      <c r="A635" s="32"/>
      <c r="B635" s="24" t="s">
        <v>3230</v>
      </c>
      <c r="C635" s="8" t="s">
        <v>3238</v>
      </c>
      <c r="D635" s="8" t="s">
        <v>2760</v>
      </c>
      <c r="E635" s="8">
        <v>3</v>
      </c>
      <c r="F635" s="24">
        <v>1</v>
      </c>
      <c r="G635" s="8">
        <v>0</v>
      </c>
      <c r="H635" s="8">
        <v>0</v>
      </c>
      <c r="I635" s="8">
        <v>0</v>
      </c>
      <c r="J635" s="8">
        <v>0</v>
      </c>
      <c r="K635" s="8">
        <v>0</v>
      </c>
      <c r="L635" s="8">
        <v>0</v>
      </c>
      <c r="M635" s="20"/>
      <c r="N635" s="18"/>
      <c r="R635" s="1" t="str">
        <f t="shared" si="10"/>
        <v>W6</v>
      </c>
      <c r="S635" s="50">
        <f t="shared" si="11"/>
        <v>45691</v>
      </c>
    </row>
    <row r="636" spans="1:21">
      <c r="A636" s="32"/>
      <c r="B636" s="24" t="s">
        <v>3230</v>
      </c>
      <c r="C636" s="8" t="s">
        <v>3234</v>
      </c>
      <c r="D636" s="8" t="s">
        <v>3050</v>
      </c>
      <c r="E636" s="8">
        <v>4</v>
      </c>
      <c r="F636" s="24">
        <v>2</v>
      </c>
      <c r="G636" s="8">
        <v>0</v>
      </c>
      <c r="H636" s="8">
        <v>7</v>
      </c>
      <c r="I636" s="8">
        <v>0</v>
      </c>
      <c r="J636" s="8">
        <v>0</v>
      </c>
      <c r="K636" s="8">
        <v>0</v>
      </c>
      <c r="L636" s="8">
        <v>7</v>
      </c>
      <c r="M636" s="20" t="s">
        <v>3247</v>
      </c>
      <c r="N636" s="18" t="s">
        <v>3247</v>
      </c>
      <c r="O636" s="15" t="s">
        <v>3248</v>
      </c>
      <c r="P636" s="15" t="s">
        <v>3243</v>
      </c>
      <c r="R636" s="1" t="str">
        <f t="shared" si="10"/>
        <v>W6</v>
      </c>
      <c r="S636" s="50">
        <f t="shared" si="11"/>
        <v>45691</v>
      </c>
    </row>
    <row r="637" spans="1:21" ht="16.5" customHeight="1">
      <c r="A637" s="32"/>
      <c r="B637" s="24" t="s">
        <v>3230</v>
      </c>
      <c r="C637" s="8" t="s">
        <v>3239</v>
      </c>
      <c r="D637" s="8" t="s">
        <v>3123</v>
      </c>
      <c r="E637" s="8">
        <v>13</v>
      </c>
      <c r="F637" s="24">
        <v>0</v>
      </c>
      <c r="G637" s="8">
        <v>0</v>
      </c>
      <c r="H637" s="8">
        <v>5</v>
      </c>
      <c r="I637" s="8">
        <v>0</v>
      </c>
      <c r="J637" s="8">
        <v>0</v>
      </c>
      <c r="K637" s="8">
        <v>0</v>
      </c>
      <c r="L637" s="8">
        <v>5</v>
      </c>
      <c r="M637" s="8"/>
      <c r="O637" s="15" t="s">
        <v>3245</v>
      </c>
      <c r="P637" s="15" t="s">
        <v>3243</v>
      </c>
      <c r="R637" s="1" t="str">
        <f t="shared" si="10"/>
        <v>W6</v>
      </c>
      <c r="S637" s="50">
        <f t="shared" si="11"/>
        <v>45691</v>
      </c>
    </row>
    <row r="638" spans="1:21" ht="16.5" customHeight="1">
      <c r="B638" s="24" t="s">
        <v>3230</v>
      </c>
      <c r="C638" s="8" t="s">
        <v>3240</v>
      </c>
      <c r="D638" s="8" t="s">
        <v>3226</v>
      </c>
      <c r="E638" s="8">
        <v>13</v>
      </c>
      <c r="F638" s="24">
        <v>0</v>
      </c>
      <c r="G638" s="8">
        <v>0</v>
      </c>
      <c r="H638" s="8">
        <v>6</v>
      </c>
      <c r="I638" s="8">
        <v>0</v>
      </c>
      <c r="J638" s="8">
        <v>0</v>
      </c>
      <c r="K638" s="8">
        <v>0</v>
      </c>
      <c r="L638" s="8">
        <v>6</v>
      </c>
      <c r="M638" s="8"/>
      <c r="O638" s="15" t="s">
        <v>3243</v>
      </c>
      <c r="P638" s="15" t="s">
        <v>3244</v>
      </c>
      <c r="R638" s="1" t="str">
        <f t="shared" si="10"/>
        <v>W6</v>
      </c>
      <c r="S638" s="50">
        <f t="shared" si="11"/>
        <v>45691</v>
      </c>
      <c r="U638" s="31"/>
    </row>
    <row r="639" spans="1:21" ht="16.5" customHeight="1">
      <c r="B639" s="24" t="s">
        <v>3230</v>
      </c>
      <c r="C639" s="8" t="s">
        <v>3241</v>
      </c>
      <c r="D639" s="8" t="s">
        <v>3227</v>
      </c>
      <c r="E639" s="8">
        <v>11</v>
      </c>
      <c r="F639" s="24">
        <v>0</v>
      </c>
      <c r="G639" s="8">
        <v>0</v>
      </c>
      <c r="H639" s="8">
        <v>9</v>
      </c>
      <c r="I639" s="8">
        <v>0</v>
      </c>
      <c r="J639" s="8">
        <v>0</v>
      </c>
      <c r="K639" s="8">
        <v>0</v>
      </c>
      <c r="L639" s="8">
        <v>9</v>
      </c>
      <c r="M639" s="8"/>
      <c r="O639" s="15" t="s">
        <v>3243</v>
      </c>
      <c r="P639" s="15" t="s">
        <v>3245</v>
      </c>
      <c r="R639" s="1" t="str">
        <f t="shared" si="10"/>
        <v>W6</v>
      </c>
      <c r="S639" s="50">
        <f t="shared" si="11"/>
        <v>45691</v>
      </c>
    </row>
    <row r="640" spans="1:21">
      <c r="B640" s="24" t="s">
        <v>3230</v>
      </c>
      <c r="C640" s="8" t="s">
        <v>3239</v>
      </c>
      <c r="D640" s="8" t="s">
        <v>3175</v>
      </c>
      <c r="E640" s="8">
        <v>13</v>
      </c>
      <c r="F640" s="24">
        <v>0</v>
      </c>
      <c r="G640" s="8">
        <v>0</v>
      </c>
      <c r="H640" s="8">
        <v>9</v>
      </c>
      <c r="I640" s="8">
        <v>0</v>
      </c>
      <c r="J640" s="8">
        <v>0</v>
      </c>
      <c r="K640" s="8">
        <v>0</v>
      </c>
      <c r="L640" s="8">
        <v>9</v>
      </c>
      <c r="M640" s="8"/>
      <c r="O640" s="15" t="s">
        <v>3246</v>
      </c>
      <c r="P640" s="15" t="s">
        <v>3243</v>
      </c>
      <c r="R640" s="1" t="str">
        <f t="shared" si="10"/>
        <v>W6</v>
      </c>
      <c r="S640" s="50">
        <f t="shared" si="11"/>
        <v>45691</v>
      </c>
    </row>
    <row r="641" spans="2:21" ht="16.5" customHeight="1">
      <c r="B641" s="24" t="s">
        <v>3230</v>
      </c>
      <c r="C641" s="8" t="s">
        <v>3238</v>
      </c>
      <c r="D641" s="8" t="s">
        <v>2720</v>
      </c>
      <c r="E641" s="8">
        <v>9</v>
      </c>
      <c r="F641" s="24">
        <v>0</v>
      </c>
      <c r="G641" s="8">
        <v>0</v>
      </c>
      <c r="H641" s="8">
        <v>2</v>
      </c>
      <c r="I641" s="8">
        <v>0</v>
      </c>
      <c r="J641" s="8">
        <v>0</v>
      </c>
      <c r="K641" s="8">
        <v>0</v>
      </c>
      <c r="L641" s="8">
        <v>2</v>
      </c>
      <c r="M641" s="8"/>
      <c r="R641" s="1" t="str">
        <f t="shared" si="10"/>
        <v>W6</v>
      </c>
      <c r="S641" s="50">
        <f t="shared" si="11"/>
        <v>45691</v>
      </c>
    </row>
    <row r="642" spans="2:21" ht="16.5" customHeight="1">
      <c r="B642" s="24" t="s">
        <v>3230</v>
      </c>
      <c r="C642" s="8" t="s">
        <v>3242</v>
      </c>
      <c r="D642" s="8" t="s">
        <v>3228</v>
      </c>
      <c r="E642" s="8">
        <v>13</v>
      </c>
      <c r="F642" s="24">
        <v>0</v>
      </c>
      <c r="G642" s="24">
        <v>0</v>
      </c>
      <c r="H642" s="24">
        <v>0</v>
      </c>
      <c r="I642" s="24">
        <v>0</v>
      </c>
      <c r="J642" s="24">
        <v>0</v>
      </c>
      <c r="K642" s="24">
        <v>0</v>
      </c>
      <c r="L642" s="24">
        <v>0</v>
      </c>
      <c r="M642" s="8"/>
      <c r="R642" s="1" t="str">
        <f t="shared" si="10"/>
        <v>W6</v>
      </c>
      <c r="S642" s="50">
        <f t="shared" si="11"/>
        <v>45691</v>
      </c>
      <c r="U642" s="31"/>
    </row>
    <row r="643" spans="2:21" ht="16.5" customHeight="1">
      <c r="B643" s="24" t="s">
        <v>3230</v>
      </c>
      <c r="C643" s="8" t="s">
        <v>3233</v>
      </c>
      <c r="D643" s="8" t="s">
        <v>3229</v>
      </c>
      <c r="E643" s="8">
        <v>2</v>
      </c>
      <c r="F643" s="24">
        <v>0</v>
      </c>
      <c r="G643" s="24">
        <v>0</v>
      </c>
      <c r="H643" s="24">
        <v>0</v>
      </c>
      <c r="I643" s="24">
        <v>0</v>
      </c>
      <c r="J643" s="24">
        <v>0</v>
      </c>
      <c r="K643" s="24">
        <v>0</v>
      </c>
      <c r="L643" s="24">
        <v>0</v>
      </c>
      <c r="M643" s="8"/>
      <c r="R643" s="1" t="str">
        <f t="shared" si="10"/>
        <v>W6</v>
      </c>
      <c r="S643" s="50">
        <f t="shared" si="11"/>
        <v>45691</v>
      </c>
    </row>
    <row r="644" spans="2:21">
      <c r="B644" s="24" t="s">
        <v>3253</v>
      </c>
      <c r="C644" s="8" t="s">
        <v>3257</v>
      </c>
      <c r="D644" s="8" t="s">
        <v>3122</v>
      </c>
      <c r="E644" s="8">
        <v>2</v>
      </c>
      <c r="F644" s="24">
        <v>0</v>
      </c>
      <c r="G644" s="24">
        <v>0</v>
      </c>
      <c r="H644" s="24">
        <v>0</v>
      </c>
      <c r="I644" s="24">
        <v>0</v>
      </c>
      <c r="J644" s="24">
        <v>0</v>
      </c>
      <c r="K644" s="24">
        <v>0</v>
      </c>
      <c r="L644" s="24">
        <v>0</v>
      </c>
      <c r="M644" s="8"/>
      <c r="R644" s="1" t="str">
        <f t="shared" si="10"/>
        <v>W6</v>
      </c>
      <c r="S644" s="50">
        <f t="shared" si="11"/>
        <v>45692</v>
      </c>
    </row>
    <row r="645" spans="2:21">
      <c r="B645" s="24" t="s">
        <v>3253</v>
      </c>
      <c r="C645" s="8" t="s">
        <v>3256</v>
      </c>
      <c r="D645" s="8" t="s">
        <v>3124</v>
      </c>
      <c r="E645" s="8">
        <v>13</v>
      </c>
      <c r="F645" s="24">
        <v>0</v>
      </c>
      <c r="G645" s="8">
        <v>0</v>
      </c>
      <c r="H645" s="8">
        <v>4</v>
      </c>
      <c r="I645" s="8">
        <v>0</v>
      </c>
      <c r="J645" s="8">
        <v>0</v>
      </c>
      <c r="K645" s="8">
        <v>0</v>
      </c>
      <c r="L645" s="8">
        <v>4</v>
      </c>
      <c r="M645" s="8"/>
      <c r="O645" s="15" t="s">
        <v>436</v>
      </c>
      <c r="P645" s="15" t="s">
        <v>436</v>
      </c>
      <c r="R645" s="1" t="str">
        <f t="shared" si="10"/>
        <v>W6</v>
      </c>
      <c r="S645" s="50">
        <f t="shared" si="11"/>
        <v>45692</v>
      </c>
    </row>
    <row r="646" spans="2:21">
      <c r="B646" s="24" t="s">
        <v>3254</v>
      </c>
      <c r="C646" s="8" t="s">
        <v>3258</v>
      </c>
      <c r="D646" s="8" t="s">
        <v>3119</v>
      </c>
      <c r="E646" s="8">
        <v>2</v>
      </c>
      <c r="F646" s="24">
        <v>0</v>
      </c>
      <c r="G646" s="8">
        <v>0</v>
      </c>
      <c r="H646" s="8">
        <v>1</v>
      </c>
      <c r="I646" s="8">
        <v>0</v>
      </c>
      <c r="J646" s="8">
        <v>0</v>
      </c>
      <c r="K646" s="8">
        <v>0</v>
      </c>
      <c r="L646" s="8">
        <v>1</v>
      </c>
      <c r="M646" s="8"/>
      <c r="O646" s="15" t="s">
        <v>3255</v>
      </c>
      <c r="P646" s="15" t="s">
        <v>3255</v>
      </c>
      <c r="R646" s="1" t="str">
        <f t="shared" si="10"/>
        <v>W6</v>
      </c>
      <c r="S646" s="50">
        <f t="shared" si="11"/>
        <v>45692</v>
      </c>
    </row>
    <row r="647" spans="2:21">
      <c r="B647" s="24" t="s">
        <v>3253</v>
      </c>
      <c r="C647" s="8" t="s">
        <v>3259</v>
      </c>
      <c r="D647" s="8" t="s">
        <v>2808</v>
      </c>
      <c r="E647" s="8">
        <v>7</v>
      </c>
      <c r="F647" s="24">
        <v>0</v>
      </c>
      <c r="G647" s="8">
        <v>0</v>
      </c>
      <c r="H647" s="8">
        <v>1</v>
      </c>
      <c r="I647" s="8">
        <v>0</v>
      </c>
      <c r="J647" s="8">
        <v>0</v>
      </c>
      <c r="K647" s="8">
        <v>0</v>
      </c>
      <c r="L647" s="8">
        <v>1</v>
      </c>
      <c r="M647" s="8"/>
      <c r="O647" s="15" t="s">
        <v>3255</v>
      </c>
      <c r="P647" s="15" t="s">
        <v>3255</v>
      </c>
      <c r="R647" s="1" t="str">
        <f t="shared" si="10"/>
        <v>W6</v>
      </c>
      <c r="S647" s="50">
        <f t="shared" si="11"/>
        <v>45692</v>
      </c>
    </row>
    <row r="648" spans="2:21">
      <c r="B648" s="24" t="s">
        <v>3253</v>
      </c>
      <c r="C648" s="8" t="s">
        <v>3260</v>
      </c>
      <c r="D648" s="8" t="s">
        <v>2959</v>
      </c>
      <c r="E648" s="8">
        <v>11</v>
      </c>
      <c r="F648" s="24">
        <v>1</v>
      </c>
      <c r="G648" s="8">
        <v>0</v>
      </c>
      <c r="H648" s="8">
        <v>11</v>
      </c>
      <c r="I648" s="8">
        <v>0</v>
      </c>
      <c r="J648" s="8">
        <v>0</v>
      </c>
      <c r="K648" s="8">
        <v>0</v>
      </c>
      <c r="L648" s="8">
        <v>11</v>
      </c>
      <c r="M648" s="8"/>
      <c r="N648" s="18"/>
      <c r="O648" s="15" t="s">
        <v>3255</v>
      </c>
      <c r="P648" s="15" t="s">
        <v>3255</v>
      </c>
      <c r="R648" s="1" t="str">
        <f t="shared" si="10"/>
        <v>W6</v>
      </c>
      <c r="S648" s="50">
        <f t="shared" si="11"/>
        <v>45692</v>
      </c>
    </row>
    <row r="649" spans="2:21">
      <c r="B649" s="24" t="s">
        <v>3253</v>
      </c>
      <c r="C649" s="8" t="s">
        <v>3261</v>
      </c>
      <c r="D649" s="8" t="s">
        <v>3251</v>
      </c>
      <c r="E649" s="8">
        <v>13</v>
      </c>
      <c r="F649" s="24">
        <v>0</v>
      </c>
      <c r="G649" s="8">
        <v>0</v>
      </c>
      <c r="H649" s="8">
        <v>10</v>
      </c>
      <c r="I649" s="8">
        <v>0</v>
      </c>
      <c r="J649" s="8">
        <v>0</v>
      </c>
      <c r="K649" s="8">
        <v>0</v>
      </c>
      <c r="L649" s="8">
        <v>10</v>
      </c>
      <c r="M649" s="8"/>
      <c r="O649" s="15" t="s">
        <v>3266</v>
      </c>
      <c r="P649" s="15" t="s">
        <v>3267</v>
      </c>
      <c r="R649" s="1" t="str">
        <f t="shared" si="10"/>
        <v>W6</v>
      </c>
      <c r="S649" s="50">
        <f t="shared" si="11"/>
        <v>45692</v>
      </c>
    </row>
    <row r="650" spans="2:21">
      <c r="B650" s="24" t="s">
        <v>3254</v>
      </c>
      <c r="C650" s="8" t="s">
        <v>3259</v>
      </c>
      <c r="D650" s="8" t="s">
        <v>3268</v>
      </c>
      <c r="E650" s="8">
        <v>13</v>
      </c>
      <c r="F650" s="24">
        <v>0</v>
      </c>
      <c r="G650" s="24">
        <v>0</v>
      </c>
      <c r="H650" s="24">
        <v>0</v>
      </c>
      <c r="I650" s="24">
        <v>0</v>
      </c>
      <c r="J650" s="24">
        <v>0</v>
      </c>
      <c r="K650" s="24">
        <v>0</v>
      </c>
      <c r="L650" s="24">
        <v>0</v>
      </c>
      <c r="M650" s="8"/>
      <c r="R650" s="1" t="str">
        <f t="shared" si="10"/>
        <v>W6</v>
      </c>
      <c r="S650" s="50">
        <f t="shared" si="11"/>
        <v>45692</v>
      </c>
    </row>
    <row r="651" spans="2:21">
      <c r="B651" s="24" t="s">
        <v>3254</v>
      </c>
      <c r="C651" s="8" t="s">
        <v>3262</v>
      </c>
      <c r="D651" s="8" t="s">
        <v>2722</v>
      </c>
      <c r="E651" s="8">
        <v>13</v>
      </c>
      <c r="F651" s="24">
        <v>0</v>
      </c>
      <c r="G651" s="8">
        <v>0</v>
      </c>
      <c r="H651" s="8">
        <v>2</v>
      </c>
      <c r="I651" s="8">
        <v>0</v>
      </c>
      <c r="J651" s="8">
        <v>0</v>
      </c>
      <c r="K651" s="8">
        <v>0</v>
      </c>
      <c r="L651" s="8">
        <v>2</v>
      </c>
      <c r="M651" s="8"/>
      <c r="O651" s="15" t="s">
        <v>3265</v>
      </c>
      <c r="P651" s="15" t="s">
        <v>3255</v>
      </c>
      <c r="R651" s="1" t="str">
        <f t="shared" si="10"/>
        <v>W6</v>
      </c>
      <c r="S651" s="50">
        <f t="shared" si="11"/>
        <v>45692</v>
      </c>
    </row>
    <row r="652" spans="2:21">
      <c r="B652" s="24" t="s">
        <v>3254</v>
      </c>
      <c r="C652" s="8" t="s">
        <v>3260</v>
      </c>
      <c r="D652" s="8" t="s">
        <v>3150</v>
      </c>
      <c r="E652" s="8">
        <v>1</v>
      </c>
      <c r="F652" s="24">
        <v>0</v>
      </c>
      <c r="G652" s="24">
        <v>0</v>
      </c>
      <c r="H652" s="24">
        <v>0</v>
      </c>
      <c r="I652" s="24">
        <v>0</v>
      </c>
      <c r="J652" s="24">
        <v>0</v>
      </c>
      <c r="K652" s="24">
        <v>0</v>
      </c>
      <c r="L652" s="24">
        <v>0</v>
      </c>
      <c r="M652" s="8"/>
      <c r="R652" s="1" t="str">
        <f t="shared" si="10"/>
        <v>W6</v>
      </c>
      <c r="S652" s="50">
        <f t="shared" si="11"/>
        <v>45692</v>
      </c>
    </row>
    <row r="653" spans="2:21">
      <c r="B653" s="24" t="s">
        <v>3253</v>
      </c>
      <c r="C653" s="8" t="s">
        <v>3249</v>
      </c>
      <c r="D653" s="8" t="s">
        <v>2723</v>
      </c>
      <c r="E653" s="8">
        <v>13</v>
      </c>
      <c r="F653" s="24">
        <v>0</v>
      </c>
      <c r="G653" s="8">
        <v>0</v>
      </c>
      <c r="H653" s="8">
        <v>6</v>
      </c>
      <c r="I653" s="8">
        <v>0</v>
      </c>
      <c r="J653" s="8">
        <v>0</v>
      </c>
      <c r="K653" s="8">
        <v>0</v>
      </c>
      <c r="L653" s="8">
        <v>6</v>
      </c>
      <c r="M653" s="8"/>
      <c r="O653" s="15" t="s">
        <v>3267</v>
      </c>
      <c r="P653" s="15" t="s">
        <v>3265</v>
      </c>
      <c r="R653" s="1" t="str">
        <f t="shared" si="10"/>
        <v>W6</v>
      </c>
      <c r="S653" s="50">
        <f t="shared" si="11"/>
        <v>45692</v>
      </c>
    </row>
    <row r="654" spans="2:21">
      <c r="B654" s="24" t="s">
        <v>3253</v>
      </c>
      <c r="C654" s="8" t="s">
        <v>3263</v>
      </c>
      <c r="D654" s="8" t="s">
        <v>3177</v>
      </c>
      <c r="E654" s="8">
        <v>13</v>
      </c>
      <c r="F654" s="24">
        <v>0</v>
      </c>
      <c r="G654" s="8">
        <v>0</v>
      </c>
      <c r="H654" s="8">
        <v>4</v>
      </c>
      <c r="I654" s="8">
        <v>0</v>
      </c>
      <c r="J654" s="8">
        <v>0</v>
      </c>
      <c r="K654" s="8">
        <v>0</v>
      </c>
      <c r="L654" s="8">
        <v>4</v>
      </c>
      <c r="M654" s="8"/>
      <c r="O654" s="15" t="s">
        <v>3255</v>
      </c>
      <c r="P654" s="15" t="s">
        <v>3255</v>
      </c>
      <c r="R654" s="1" t="str">
        <f t="shared" si="10"/>
        <v>W6</v>
      </c>
      <c r="S654" s="50">
        <f t="shared" si="11"/>
        <v>45692</v>
      </c>
    </row>
    <row r="655" spans="2:21">
      <c r="B655" s="24" t="s">
        <v>3253</v>
      </c>
      <c r="C655" s="8" t="s">
        <v>3258</v>
      </c>
      <c r="D655" s="8" t="s">
        <v>3174</v>
      </c>
      <c r="E655" s="8">
        <v>13</v>
      </c>
      <c r="F655" s="24">
        <v>0</v>
      </c>
      <c r="G655" s="8">
        <v>0</v>
      </c>
      <c r="H655" s="8">
        <v>2</v>
      </c>
      <c r="I655" s="8">
        <v>0</v>
      </c>
      <c r="J655" s="8">
        <v>0</v>
      </c>
      <c r="K655" s="8">
        <v>0</v>
      </c>
      <c r="L655" s="8">
        <v>2</v>
      </c>
      <c r="M655" s="8"/>
      <c r="O655" s="15" t="s">
        <v>3269</v>
      </c>
      <c r="P655" s="15" t="s">
        <v>3255</v>
      </c>
      <c r="R655" s="1" t="str">
        <f t="shared" si="10"/>
        <v>W6</v>
      </c>
      <c r="S655" s="50">
        <f t="shared" si="11"/>
        <v>45692</v>
      </c>
    </row>
    <row r="656" spans="2:21">
      <c r="B656" s="24" t="s">
        <v>3253</v>
      </c>
      <c r="C656" s="8" t="s">
        <v>3262</v>
      </c>
      <c r="D656" s="8" t="s">
        <v>2717</v>
      </c>
      <c r="E656" s="8">
        <v>11</v>
      </c>
      <c r="F656" s="24">
        <v>0</v>
      </c>
      <c r="G656" s="8">
        <v>0</v>
      </c>
      <c r="H656" s="8">
        <v>5</v>
      </c>
      <c r="I656" s="8">
        <v>0</v>
      </c>
      <c r="J656" s="8">
        <v>0</v>
      </c>
      <c r="K656" s="8">
        <v>0</v>
      </c>
      <c r="L656" s="8">
        <v>5</v>
      </c>
      <c r="M656" s="8"/>
      <c r="O656" s="15" t="s">
        <v>3269</v>
      </c>
      <c r="P656" s="15" t="s">
        <v>3267</v>
      </c>
      <c r="R656" s="1" t="str">
        <f t="shared" si="10"/>
        <v>W6</v>
      </c>
      <c r="S656" s="50">
        <f t="shared" si="11"/>
        <v>45692</v>
      </c>
    </row>
    <row r="657" spans="2:19">
      <c r="B657" s="24" t="s">
        <v>3253</v>
      </c>
      <c r="C657" s="8" t="s">
        <v>3258</v>
      </c>
      <c r="D657" s="8" t="s">
        <v>3117</v>
      </c>
      <c r="E657" s="8">
        <v>13</v>
      </c>
      <c r="F657" s="24">
        <v>0</v>
      </c>
      <c r="G657" s="8">
        <v>0</v>
      </c>
      <c r="H657" s="8">
        <v>1</v>
      </c>
      <c r="I657" s="8">
        <v>0</v>
      </c>
      <c r="J657" s="8">
        <v>0</v>
      </c>
      <c r="K657" s="8">
        <v>0</v>
      </c>
      <c r="L657" s="8">
        <v>1</v>
      </c>
      <c r="M657" s="8"/>
      <c r="O657" s="15" t="s">
        <v>3266</v>
      </c>
      <c r="P657" s="15" t="s">
        <v>3265</v>
      </c>
      <c r="R657" s="1" t="str">
        <f t="shared" si="10"/>
        <v>W6</v>
      </c>
      <c r="S657" s="50">
        <f t="shared" si="11"/>
        <v>45692</v>
      </c>
    </row>
    <row r="658" spans="2:19">
      <c r="B658" s="24" t="s">
        <v>3254</v>
      </c>
      <c r="C658" s="8" t="s">
        <v>3249</v>
      </c>
      <c r="D658" s="8" t="s">
        <v>2932</v>
      </c>
      <c r="E658" s="8">
        <v>4</v>
      </c>
      <c r="F658" s="24">
        <v>0</v>
      </c>
      <c r="G658" s="8">
        <v>0</v>
      </c>
      <c r="H658" s="8">
        <v>4</v>
      </c>
      <c r="I658" s="8">
        <v>0</v>
      </c>
      <c r="J658" s="8">
        <v>0</v>
      </c>
      <c r="K658" s="8">
        <v>0</v>
      </c>
      <c r="L658" s="8">
        <v>4</v>
      </c>
      <c r="M658" s="8"/>
      <c r="O658" s="15" t="s">
        <v>3255</v>
      </c>
      <c r="P658" s="15" t="s">
        <v>3266</v>
      </c>
      <c r="R658" s="1" t="str">
        <f t="shared" si="10"/>
        <v>W6</v>
      </c>
      <c r="S658" s="50">
        <f t="shared" si="11"/>
        <v>45692</v>
      </c>
    </row>
    <row r="659" spans="2:19">
      <c r="B659" s="24" t="s">
        <v>3253</v>
      </c>
      <c r="C659" s="8" t="s">
        <v>3264</v>
      </c>
      <c r="D659" s="8" t="s">
        <v>2838</v>
      </c>
      <c r="E659" s="8">
        <v>13</v>
      </c>
      <c r="F659" s="24">
        <v>0</v>
      </c>
      <c r="G659" s="8">
        <v>0</v>
      </c>
      <c r="H659" s="8">
        <v>11</v>
      </c>
      <c r="I659" s="8">
        <v>0</v>
      </c>
      <c r="J659" s="8">
        <v>0</v>
      </c>
      <c r="K659" s="8">
        <v>0</v>
      </c>
      <c r="L659" s="8">
        <v>11</v>
      </c>
      <c r="M659" s="8" t="s">
        <v>3265</v>
      </c>
      <c r="N659" s="15" t="s">
        <v>3265</v>
      </c>
      <c r="O659" s="15" t="s">
        <v>3255</v>
      </c>
      <c r="P659" s="15" t="s">
        <v>3255</v>
      </c>
      <c r="R659" s="1" t="str">
        <f t="shared" si="10"/>
        <v>W6</v>
      </c>
      <c r="S659" s="50">
        <f t="shared" si="11"/>
        <v>45692</v>
      </c>
    </row>
    <row r="660" spans="2:19">
      <c r="B660" s="24" t="s">
        <v>3254</v>
      </c>
      <c r="C660" s="8" t="s">
        <v>3249</v>
      </c>
      <c r="D660" s="8" t="s">
        <v>3252</v>
      </c>
      <c r="E660" s="8">
        <v>1</v>
      </c>
      <c r="F660" s="24">
        <v>0</v>
      </c>
      <c r="G660" s="24">
        <v>0</v>
      </c>
      <c r="H660" s="24">
        <v>0</v>
      </c>
      <c r="I660" s="24">
        <v>0</v>
      </c>
      <c r="J660" s="24">
        <v>0</v>
      </c>
      <c r="K660" s="24">
        <v>0</v>
      </c>
      <c r="L660" s="24">
        <v>0</v>
      </c>
      <c r="M660" s="8"/>
      <c r="R660" s="1" t="str">
        <f t="shared" si="10"/>
        <v>W6</v>
      </c>
      <c r="S660" s="50">
        <f t="shared" si="11"/>
        <v>45692</v>
      </c>
    </row>
    <row r="661" spans="2:19" ht="16.5" customHeight="1">
      <c r="B661" s="24" t="s">
        <v>3273</v>
      </c>
      <c r="C661" s="8" t="s">
        <v>3274</v>
      </c>
      <c r="D661" s="8" t="s">
        <v>3176</v>
      </c>
      <c r="E661" s="8">
        <v>13</v>
      </c>
      <c r="F661" s="24">
        <v>0</v>
      </c>
      <c r="G661" s="8">
        <v>0</v>
      </c>
      <c r="H661" s="8">
        <v>3</v>
      </c>
      <c r="I661" s="8">
        <v>0</v>
      </c>
      <c r="J661" s="8">
        <v>0</v>
      </c>
      <c r="K661" s="8">
        <v>0</v>
      </c>
      <c r="L661" s="8">
        <v>3</v>
      </c>
      <c r="M661" s="8"/>
      <c r="O661" s="15" t="s">
        <v>3281</v>
      </c>
      <c r="P661" s="15" t="s">
        <v>3282</v>
      </c>
      <c r="R661" s="1" t="str">
        <f t="shared" si="10"/>
        <v>W6</v>
      </c>
      <c r="S661" s="50">
        <f t="shared" si="11"/>
        <v>45693</v>
      </c>
    </row>
    <row r="662" spans="2:19" ht="16.5" customHeight="1">
      <c r="B662" s="24" t="s">
        <v>3273</v>
      </c>
      <c r="C662" s="8" t="s">
        <v>3274</v>
      </c>
      <c r="D662" s="8" t="s">
        <v>3179</v>
      </c>
      <c r="E662" s="8">
        <v>13</v>
      </c>
      <c r="F662" s="24">
        <v>2</v>
      </c>
      <c r="G662" s="8">
        <v>0</v>
      </c>
      <c r="H662" s="8">
        <v>18</v>
      </c>
      <c r="I662" s="8">
        <v>0</v>
      </c>
      <c r="J662" s="8">
        <v>0</v>
      </c>
      <c r="K662" s="8">
        <v>0</v>
      </c>
      <c r="L662" s="8">
        <v>18</v>
      </c>
      <c r="M662" s="8"/>
      <c r="O662" s="15" t="s">
        <v>3281</v>
      </c>
      <c r="P662" s="15" t="s">
        <v>3285</v>
      </c>
      <c r="R662" s="1" t="str">
        <f t="shared" si="10"/>
        <v>W6</v>
      </c>
      <c r="S662" s="50">
        <f t="shared" si="11"/>
        <v>45693</v>
      </c>
    </row>
    <row r="663" spans="2:19" ht="16.5" customHeight="1">
      <c r="B663" s="24" t="s">
        <v>3273</v>
      </c>
      <c r="C663" s="8" t="s">
        <v>3275</v>
      </c>
      <c r="D663" s="8" t="s">
        <v>2961</v>
      </c>
      <c r="E663" s="8">
        <v>13</v>
      </c>
      <c r="F663" s="24">
        <v>0</v>
      </c>
      <c r="G663" s="8">
        <v>0</v>
      </c>
      <c r="H663" s="8">
        <v>9</v>
      </c>
      <c r="I663" s="8">
        <v>0</v>
      </c>
      <c r="J663" s="8">
        <v>0</v>
      </c>
      <c r="K663" s="8">
        <v>0</v>
      </c>
      <c r="L663" s="8">
        <v>9</v>
      </c>
      <c r="M663" s="8"/>
      <c r="O663" s="15" t="s">
        <v>3282</v>
      </c>
      <c r="P663" s="15" t="s">
        <v>3282</v>
      </c>
      <c r="R663" s="1" t="str">
        <f t="shared" si="10"/>
        <v>W6</v>
      </c>
      <c r="S663" s="50">
        <f t="shared" si="11"/>
        <v>45693</v>
      </c>
    </row>
    <row r="664" spans="2:19" ht="16.5" customHeight="1">
      <c r="B664" s="24" t="s">
        <v>3273</v>
      </c>
      <c r="C664" s="8" t="s">
        <v>3276</v>
      </c>
      <c r="D664" s="8" t="s">
        <v>3118</v>
      </c>
      <c r="E664" s="8">
        <v>13</v>
      </c>
      <c r="F664" s="24">
        <v>0</v>
      </c>
      <c r="G664" s="8">
        <v>0</v>
      </c>
      <c r="H664" s="8">
        <v>7</v>
      </c>
      <c r="I664" s="8">
        <v>0</v>
      </c>
      <c r="J664" s="8">
        <v>0</v>
      </c>
      <c r="K664" s="8">
        <v>0</v>
      </c>
      <c r="L664" s="8">
        <v>7</v>
      </c>
      <c r="M664" s="8"/>
      <c r="O664" s="15" t="s">
        <v>3282</v>
      </c>
      <c r="P664" s="15" t="s">
        <v>3282</v>
      </c>
      <c r="R664" s="1" t="str">
        <f t="shared" si="10"/>
        <v>W6</v>
      </c>
      <c r="S664" s="50">
        <f t="shared" si="11"/>
        <v>45693</v>
      </c>
    </row>
    <row r="665" spans="2:19" ht="16.5" customHeight="1">
      <c r="B665" s="24" t="s">
        <v>3273</v>
      </c>
      <c r="C665" s="8" t="s">
        <v>3274</v>
      </c>
      <c r="D665" s="8" t="s">
        <v>3194</v>
      </c>
      <c r="E665" s="8">
        <v>10</v>
      </c>
      <c r="F665" s="24">
        <v>6</v>
      </c>
      <c r="G665" s="8">
        <v>0</v>
      </c>
      <c r="H665" s="8">
        <v>26</v>
      </c>
      <c r="I665" s="8">
        <v>0</v>
      </c>
      <c r="J665" s="8">
        <v>0</v>
      </c>
      <c r="K665" s="8">
        <v>0</v>
      </c>
      <c r="L665" s="8">
        <v>26</v>
      </c>
      <c r="O665" s="15" t="s">
        <v>3282</v>
      </c>
      <c r="P665" s="15" t="s">
        <v>3283</v>
      </c>
      <c r="R665" s="1" t="str">
        <f t="shared" si="10"/>
        <v>W6</v>
      </c>
      <c r="S665" s="50">
        <f t="shared" si="11"/>
        <v>45693</v>
      </c>
    </row>
    <row r="666" spans="2:19" ht="16.5" customHeight="1">
      <c r="B666" s="24" t="s">
        <v>3273</v>
      </c>
      <c r="C666" s="8" t="s">
        <v>3277</v>
      </c>
      <c r="D666" s="8" t="s">
        <v>2840</v>
      </c>
      <c r="E666" s="8">
        <v>1</v>
      </c>
      <c r="F666" s="24">
        <v>0</v>
      </c>
      <c r="G666" s="24">
        <v>0</v>
      </c>
      <c r="H666" s="24">
        <v>0</v>
      </c>
      <c r="I666" s="24">
        <v>0</v>
      </c>
      <c r="J666" s="24">
        <v>0</v>
      </c>
      <c r="K666" s="24">
        <v>0</v>
      </c>
      <c r="L666" s="24">
        <v>0</v>
      </c>
      <c r="R666" s="1" t="str">
        <f t="shared" si="10"/>
        <v>W6</v>
      </c>
      <c r="S666" s="50">
        <f t="shared" si="11"/>
        <v>45693</v>
      </c>
    </row>
    <row r="667" spans="2:19" ht="16.5" customHeight="1">
      <c r="B667" s="24" t="s">
        <v>3273</v>
      </c>
      <c r="C667" s="8" t="s">
        <v>3278</v>
      </c>
      <c r="D667" s="8" t="s">
        <v>3271</v>
      </c>
      <c r="E667" s="8">
        <v>2</v>
      </c>
      <c r="F667" s="24">
        <v>0</v>
      </c>
      <c r="G667" s="24">
        <v>0</v>
      </c>
      <c r="H667" s="24">
        <v>0</v>
      </c>
      <c r="I667" s="24">
        <v>0</v>
      </c>
      <c r="J667" s="24">
        <v>0</v>
      </c>
      <c r="K667" s="24">
        <v>0</v>
      </c>
      <c r="L667" s="24">
        <v>0</v>
      </c>
      <c r="R667" s="1" t="str">
        <f t="shared" si="10"/>
        <v>W6</v>
      </c>
      <c r="S667" s="50">
        <f t="shared" si="11"/>
        <v>45693</v>
      </c>
    </row>
    <row r="668" spans="2:19" ht="16.5" customHeight="1">
      <c r="B668" s="24" t="s">
        <v>3273</v>
      </c>
      <c r="C668" s="8" t="s">
        <v>3279</v>
      </c>
      <c r="D668" s="8" t="s">
        <v>3025</v>
      </c>
      <c r="E668" s="8">
        <v>3</v>
      </c>
      <c r="F668" s="24">
        <v>0</v>
      </c>
      <c r="G668" s="8">
        <v>0</v>
      </c>
      <c r="H668" s="8">
        <v>2</v>
      </c>
      <c r="I668" s="8">
        <v>0</v>
      </c>
      <c r="J668" s="8">
        <v>0</v>
      </c>
      <c r="K668" s="8">
        <v>0</v>
      </c>
      <c r="L668" s="8">
        <v>2</v>
      </c>
      <c r="M668" s="8"/>
      <c r="O668" s="15" t="s">
        <v>3282</v>
      </c>
      <c r="P668" s="15" t="s">
        <v>3283</v>
      </c>
      <c r="R668" s="1" t="str">
        <f t="shared" si="10"/>
        <v>W6</v>
      </c>
      <c r="S668" s="50">
        <f t="shared" si="11"/>
        <v>45693</v>
      </c>
    </row>
    <row r="669" spans="2:19" ht="16.5" customHeight="1">
      <c r="B669" s="24" t="s">
        <v>3273</v>
      </c>
      <c r="C669" s="8" t="s">
        <v>3280</v>
      </c>
      <c r="D669" s="8" t="s">
        <v>3272</v>
      </c>
      <c r="E669" s="8">
        <v>1</v>
      </c>
      <c r="F669" s="24">
        <v>0</v>
      </c>
      <c r="G669" s="8">
        <v>0</v>
      </c>
      <c r="H669" s="8">
        <v>1</v>
      </c>
      <c r="I669" s="8">
        <v>0</v>
      </c>
      <c r="J669" s="8">
        <v>0</v>
      </c>
      <c r="K669" s="8">
        <v>0</v>
      </c>
      <c r="L669" s="8">
        <v>1</v>
      </c>
      <c r="M669" s="8"/>
      <c r="O669" s="15" t="s">
        <v>3281</v>
      </c>
      <c r="P669" s="15" t="s">
        <v>3284</v>
      </c>
      <c r="R669" s="1" t="str">
        <f t="shared" si="10"/>
        <v>W6</v>
      </c>
      <c r="S669" s="50">
        <f t="shared" si="11"/>
        <v>45693</v>
      </c>
    </row>
    <row r="670" spans="2:19" ht="16.5" customHeight="1">
      <c r="B670" s="24" t="s">
        <v>3293</v>
      </c>
      <c r="C670" s="8" t="s">
        <v>3294</v>
      </c>
      <c r="D670" s="8" t="s">
        <v>3027</v>
      </c>
      <c r="E670" s="8">
        <v>1</v>
      </c>
      <c r="F670" s="24">
        <v>0</v>
      </c>
      <c r="G670" s="24">
        <v>0</v>
      </c>
      <c r="H670" s="24">
        <v>0</v>
      </c>
      <c r="I670" s="24">
        <v>0</v>
      </c>
      <c r="J670" s="24">
        <v>0</v>
      </c>
      <c r="K670" s="24">
        <v>0</v>
      </c>
      <c r="L670" s="24">
        <v>0</v>
      </c>
      <c r="R670" s="1" t="str">
        <f t="shared" si="10"/>
        <v>W6</v>
      </c>
      <c r="S670" s="50">
        <f t="shared" si="11"/>
        <v>45694</v>
      </c>
    </row>
    <row r="671" spans="2:19" ht="16.5" customHeight="1">
      <c r="B671" s="24" t="s">
        <v>3293</v>
      </c>
      <c r="C671" s="8" t="s">
        <v>3295</v>
      </c>
      <c r="D671" s="8" t="s">
        <v>2850</v>
      </c>
      <c r="E671" s="8">
        <v>2</v>
      </c>
      <c r="F671" s="24">
        <v>0</v>
      </c>
      <c r="G671" s="24">
        <v>0</v>
      </c>
      <c r="H671" s="24">
        <v>0</v>
      </c>
      <c r="I671" s="24">
        <v>0</v>
      </c>
      <c r="J671" s="24">
        <v>0</v>
      </c>
      <c r="K671" s="24">
        <v>0</v>
      </c>
      <c r="L671" s="24">
        <v>0</v>
      </c>
      <c r="M671" s="8"/>
      <c r="R671" s="1" t="str">
        <f t="shared" si="10"/>
        <v>W6</v>
      </c>
      <c r="S671" s="50">
        <f t="shared" si="11"/>
        <v>45694</v>
      </c>
    </row>
    <row r="672" spans="2:19" ht="16.5" customHeight="1">
      <c r="B672" s="24" t="s">
        <v>3293</v>
      </c>
      <c r="C672" s="8" t="s">
        <v>3296</v>
      </c>
      <c r="D672" s="8" t="s">
        <v>3152</v>
      </c>
      <c r="E672" s="8">
        <v>13</v>
      </c>
      <c r="F672" s="24">
        <v>2</v>
      </c>
      <c r="G672" s="8">
        <v>0</v>
      </c>
      <c r="H672" s="8">
        <v>26</v>
      </c>
      <c r="I672" s="8">
        <v>0</v>
      </c>
      <c r="J672" s="8">
        <v>0</v>
      </c>
      <c r="K672" s="8">
        <v>0</v>
      </c>
      <c r="L672" s="8">
        <v>26</v>
      </c>
      <c r="M672" s="8"/>
      <c r="O672" s="15" t="s">
        <v>3301</v>
      </c>
      <c r="P672" s="15" t="s">
        <v>3302</v>
      </c>
      <c r="R672" s="1" t="str">
        <f t="shared" si="10"/>
        <v>W6</v>
      </c>
      <c r="S672" s="50">
        <f t="shared" si="11"/>
        <v>45694</v>
      </c>
    </row>
    <row r="673" spans="2:21" ht="16.5" customHeight="1">
      <c r="B673" s="24" t="s">
        <v>3313</v>
      </c>
      <c r="C673" s="8" t="s">
        <v>3304</v>
      </c>
      <c r="D673" s="8" t="s">
        <v>2540</v>
      </c>
      <c r="E673" s="8">
        <v>2</v>
      </c>
      <c r="F673" s="24">
        <v>0</v>
      </c>
      <c r="G673" s="24">
        <v>0</v>
      </c>
      <c r="H673" s="24">
        <v>0</v>
      </c>
      <c r="I673" s="24">
        <v>0</v>
      </c>
      <c r="J673" s="24">
        <v>0</v>
      </c>
      <c r="K673" s="24">
        <v>0</v>
      </c>
      <c r="L673" s="24">
        <v>0</v>
      </c>
      <c r="M673" s="8"/>
      <c r="R673" s="1" t="str">
        <f t="shared" si="10"/>
        <v>W6</v>
      </c>
      <c r="S673" s="50">
        <f t="shared" si="11"/>
        <v>45695</v>
      </c>
    </row>
    <row r="674" spans="2:21" ht="16.5" customHeight="1">
      <c r="B674" s="24" t="s">
        <v>3313</v>
      </c>
      <c r="C674" s="8" t="s">
        <v>3305</v>
      </c>
      <c r="D674" s="8" t="s">
        <v>2906</v>
      </c>
      <c r="E674" s="8">
        <v>13</v>
      </c>
      <c r="F674" s="24">
        <v>0</v>
      </c>
      <c r="G674" s="8">
        <v>0</v>
      </c>
      <c r="H674" s="8">
        <v>2</v>
      </c>
      <c r="I674" s="8">
        <v>0</v>
      </c>
      <c r="J674" s="8">
        <v>0</v>
      </c>
      <c r="K674" s="8">
        <v>0</v>
      </c>
      <c r="L674" s="8">
        <v>2</v>
      </c>
      <c r="M674" s="8"/>
      <c r="O674" s="15" t="s">
        <v>3314</v>
      </c>
      <c r="P674" s="15" t="s">
        <v>3314</v>
      </c>
      <c r="R674" s="1" t="str">
        <f t="shared" si="10"/>
        <v>W6</v>
      </c>
      <c r="S674" s="50">
        <f t="shared" si="11"/>
        <v>45695</v>
      </c>
    </row>
    <row r="675" spans="2:21" ht="16.5" customHeight="1">
      <c r="B675" s="24" t="s">
        <v>3313</v>
      </c>
      <c r="C675" s="8" t="s">
        <v>3306</v>
      </c>
      <c r="D675" s="8" t="s">
        <v>3303</v>
      </c>
      <c r="E675" s="8">
        <v>1</v>
      </c>
      <c r="F675" s="24">
        <v>0</v>
      </c>
      <c r="G675" s="8">
        <v>0</v>
      </c>
      <c r="H675" s="8">
        <v>1</v>
      </c>
      <c r="I675" s="8">
        <v>0</v>
      </c>
      <c r="J675" s="8">
        <v>0</v>
      </c>
      <c r="K675" s="8">
        <v>0</v>
      </c>
      <c r="L675" s="8">
        <v>1</v>
      </c>
      <c r="O675" s="15" t="s">
        <v>3314</v>
      </c>
      <c r="P675" s="15" t="s">
        <v>3314</v>
      </c>
      <c r="R675" s="1" t="str">
        <f t="shared" si="10"/>
        <v>W6</v>
      </c>
      <c r="S675" s="50">
        <f t="shared" si="11"/>
        <v>45695</v>
      </c>
    </row>
    <row r="676" spans="2:21" ht="16.5" customHeight="1">
      <c r="B676" s="24" t="s">
        <v>3313</v>
      </c>
      <c r="C676" s="8" t="s">
        <v>3307</v>
      </c>
      <c r="D676" s="8" t="s">
        <v>2960</v>
      </c>
      <c r="E676" s="8">
        <v>2</v>
      </c>
      <c r="F676" s="24">
        <v>0</v>
      </c>
      <c r="G676" s="24">
        <v>0</v>
      </c>
      <c r="H676" s="24">
        <v>0</v>
      </c>
      <c r="I676" s="24">
        <v>0</v>
      </c>
      <c r="J676" s="24">
        <v>0</v>
      </c>
      <c r="K676" s="24">
        <v>0</v>
      </c>
      <c r="L676" s="24">
        <v>0</v>
      </c>
      <c r="R676" s="1" t="str">
        <f t="shared" si="10"/>
        <v>W6</v>
      </c>
      <c r="S676" s="50">
        <f t="shared" si="11"/>
        <v>45695</v>
      </c>
    </row>
    <row r="677" spans="2:21">
      <c r="B677" s="24" t="s">
        <v>3313</v>
      </c>
      <c r="C677" s="8" t="s">
        <v>3308</v>
      </c>
      <c r="D677" s="8" t="s">
        <v>3125</v>
      </c>
      <c r="E677" s="8">
        <v>3</v>
      </c>
      <c r="F677" s="24">
        <v>0</v>
      </c>
      <c r="G677" s="24">
        <v>0</v>
      </c>
      <c r="H677" s="24">
        <v>0</v>
      </c>
      <c r="I677" s="24">
        <v>0</v>
      </c>
      <c r="J677" s="24">
        <v>0</v>
      </c>
      <c r="K677" s="24">
        <v>0</v>
      </c>
      <c r="L677" s="24">
        <v>0</v>
      </c>
      <c r="R677" s="1" t="str">
        <f t="shared" ref="R677:R740" si="12">"W" &amp;WEEKNUM(S677)</f>
        <v>W6</v>
      </c>
      <c r="S677" s="50">
        <f t="shared" ref="S677:S740" si="13">DATE(2025, LEFT(B677,2), RIGHT(B677,2))</f>
        <v>45695</v>
      </c>
    </row>
    <row r="678" spans="2:21">
      <c r="B678" s="24" t="s">
        <v>3313</v>
      </c>
      <c r="C678" s="8" t="s">
        <v>3309</v>
      </c>
      <c r="D678" s="8" t="s">
        <v>3181</v>
      </c>
      <c r="E678" s="8">
        <v>5</v>
      </c>
      <c r="F678" s="24">
        <v>0</v>
      </c>
      <c r="G678" s="24">
        <v>0</v>
      </c>
      <c r="H678" s="24">
        <v>0</v>
      </c>
      <c r="I678" s="24">
        <v>0</v>
      </c>
      <c r="J678" s="24">
        <v>0</v>
      </c>
      <c r="K678" s="24">
        <v>0</v>
      </c>
      <c r="L678" s="24">
        <v>0</v>
      </c>
      <c r="M678" s="8"/>
      <c r="R678" s="1" t="str">
        <f t="shared" si="12"/>
        <v>W6</v>
      </c>
      <c r="S678" s="50">
        <f t="shared" si="13"/>
        <v>45695</v>
      </c>
    </row>
    <row r="679" spans="2:21">
      <c r="B679" s="24" t="s">
        <v>3313</v>
      </c>
      <c r="C679" s="8" t="s">
        <v>3310</v>
      </c>
      <c r="D679" s="8" t="s">
        <v>2922</v>
      </c>
      <c r="E679" s="8">
        <v>13</v>
      </c>
      <c r="F679" s="24">
        <v>0</v>
      </c>
      <c r="G679" s="8">
        <v>0</v>
      </c>
      <c r="H679" s="8">
        <v>1</v>
      </c>
      <c r="I679" s="8">
        <v>0</v>
      </c>
      <c r="J679" s="8">
        <v>0</v>
      </c>
      <c r="K679" s="8">
        <v>0</v>
      </c>
      <c r="L679" s="8">
        <v>1</v>
      </c>
      <c r="M679" s="8"/>
      <c r="O679" s="15" t="s">
        <v>3315</v>
      </c>
      <c r="P679" s="15" t="s">
        <v>3314</v>
      </c>
      <c r="R679" s="1" t="str">
        <f t="shared" si="12"/>
        <v>W6</v>
      </c>
      <c r="S679" s="50">
        <f t="shared" si="13"/>
        <v>45695</v>
      </c>
    </row>
    <row r="680" spans="2:21">
      <c r="B680" s="24" t="s">
        <v>3313</v>
      </c>
      <c r="C680" s="8" t="s">
        <v>3311</v>
      </c>
      <c r="D680" s="8" t="s">
        <v>3180</v>
      </c>
      <c r="E680" s="8">
        <v>13</v>
      </c>
      <c r="F680" s="24">
        <v>0</v>
      </c>
      <c r="G680" s="8">
        <v>0</v>
      </c>
      <c r="H680" s="8">
        <v>4</v>
      </c>
      <c r="I680" s="8">
        <v>0</v>
      </c>
      <c r="J680" s="8">
        <v>0</v>
      </c>
      <c r="K680" s="8">
        <v>0</v>
      </c>
      <c r="L680" s="8">
        <v>4</v>
      </c>
      <c r="M680" s="8"/>
      <c r="O680" s="15" t="s">
        <v>3315</v>
      </c>
      <c r="P680" s="15" t="s">
        <v>3314</v>
      </c>
      <c r="R680" s="1" t="str">
        <f t="shared" si="12"/>
        <v>W6</v>
      </c>
      <c r="S680" s="50">
        <f t="shared" si="13"/>
        <v>45695</v>
      </c>
    </row>
    <row r="681" spans="2:21">
      <c r="B681" s="24" t="s">
        <v>3313</v>
      </c>
      <c r="C681" s="8" t="s">
        <v>3312</v>
      </c>
      <c r="D681" s="8" t="s">
        <v>3063</v>
      </c>
      <c r="E681" s="8">
        <v>4</v>
      </c>
      <c r="F681" s="24">
        <v>0</v>
      </c>
      <c r="G681" s="24">
        <v>0</v>
      </c>
      <c r="H681" s="24">
        <v>0</v>
      </c>
      <c r="I681" s="24">
        <v>0</v>
      </c>
      <c r="J681" s="24">
        <v>0</v>
      </c>
      <c r="K681" s="24">
        <v>0</v>
      </c>
      <c r="L681" s="24">
        <v>0</v>
      </c>
      <c r="M681" s="8"/>
      <c r="R681" s="1" t="str">
        <f t="shared" si="12"/>
        <v>W6</v>
      </c>
      <c r="S681" s="50">
        <f t="shared" si="13"/>
        <v>45695</v>
      </c>
    </row>
    <row r="682" spans="2:21">
      <c r="B682" s="24" t="s">
        <v>3322</v>
      </c>
      <c r="C682" s="8" t="s">
        <v>3326</v>
      </c>
      <c r="D682" s="8" t="s">
        <v>3319</v>
      </c>
      <c r="E682" s="8">
        <v>2</v>
      </c>
      <c r="F682" s="24">
        <v>0</v>
      </c>
      <c r="G682" s="24">
        <v>0</v>
      </c>
      <c r="H682" s="24">
        <v>0</v>
      </c>
      <c r="I682" s="24">
        <v>0</v>
      </c>
      <c r="J682" s="24">
        <v>0</v>
      </c>
      <c r="K682" s="24">
        <v>0</v>
      </c>
      <c r="L682" s="24">
        <v>0</v>
      </c>
      <c r="M682" s="8"/>
      <c r="R682" s="1" t="str">
        <f t="shared" si="12"/>
        <v>W6</v>
      </c>
      <c r="S682" s="50">
        <f t="shared" si="13"/>
        <v>45696</v>
      </c>
    </row>
    <row r="683" spans="2:21" ht="16.5" customHeight="1">
      <c r="B683" s="24" t="s">
        <v>3322</v>
      </c>
      <c r="C683" s="8" t="s">
        <v>3338</v>
      </c>
      <c r="D683" s="8" t="s">
        <v>2933</v>
      </c>
      <c r="E683" s="8">
        <v>13</v>
      </c>
      <c r="F683" s="24">
        <v>0</v>
      </c>
      <c r="G683" s="8">
        <v>0</v>
      </c>
      <c r="H683" s="8">
        <v>1</v>
      </c>
      <c r="I683" s="8">
        <v>0</v>
      </c>
      <c r="J683" s="8">
        <v>0</v>
      </c>
      <c r="K683" s="8">
        <v>0</v>
      </c>
      <c r="L683" s="8">
        <v>1</v>
      </c>
      <c r="M683" s="8"/>
      <c r="O683" s="15" t="s">
        <v>3336</v>
      </c>
      <c r="P683" s="15" t="s">
        <v>3337</v>
      </c>
      <c r="R683" s="1" t="str">
        <f t="shared" si="12"/>
        <v>W6</v>
      </c>
      <c r="S683" s="50">
        <f t="shared" si="13"/>
        <v>45696</v>
      </c>
      <c r="U683" s="31"/>
    </row>
    <row r="684" spans="2:21" ht="16.5" customHeight="1">
      <c r="B684" s="24" t="s">
        <v>3322</v>
      </c>
      <c r="C684" s="8" t="s">
        <v>3339</v>
      </c>
      <c r="D684" s="8" t="s">
        <v>2713</v>
      </c>
      <c r="E684" s="8">
        <v>1</v>
      </c>
      <c r="F684" s="24">
        <v>0</v>
      </c>
      <c r="G684" s="24">
        <v>0</v>
      </c>
      <c r="H684" s="24">
        <v>0</v>
      </c>
      <c r="I684" s="24">
        <v>0</v>
      </c>
      <c r="J684" s="24">
        <v>0</v>
      </c>
      <c r="K684" s="24">
        <v>0</v>
      </c>
      <c r="L684" s="24">
        <v>0</v>
      </c>
      <c r="M684" s="8"/>
      <c r="R684" s="1" t="str">
        <f t="shared" si="12"/>
        <v>W6</v>
      </c>
      <c r="S684" s="50">
        <f t="shared" si="13"/>
        <v>45696</v>
      </c>
      <c r="U684" s="31"/>
    </row>
    <row r="685" spans="2:21">
      <c r="B685" s="24" t="s">
        <v>3322</v>
      </c>
      <c r="C685" s="8" t="s">
        <v>3340</v>
      </c>
      <c r="D685" s="8" t="s">
        <v>3320</v>
      </c>
      <c r="E685" s="8">
        <v>1</v>
      </c>
      <c r="F685" s="24">
        <v>0</v>
      </c>
      <c r="G685" s="24">
        <v>0</v>
      </c>
      <c r="H685" s="24">
        <v>0</v>
      </c>
      <c r="I685" s="24">
        <v>0</v>
      </c>
      <c r="J685" s="24">
        <v>0</v>
      </c>
      <c r="K685" s="24">
        <v>0</v>
      </c>
      <c r="L685" s="24">
        <v>0</v>
      </c>
      <c r="M685" s="8"/>
      <c r="R685" s="1" t="str">
        <f t="shared" si="12"/>
        <v>W6</v>
      </c>
      <c r="S685" s="50">
        <f t="shared" si="13"/>
        <v>45696</v>
      </c>
    </row>
    <row r="686" spans="2:21">
      <c r="B686" s="24" t="s">
        <v>3322</v>
      </c>
      <c r="C686" s="8" t="s">
        <v>3341</v>
      </c>
      <c r="D686" s="8" t="s">
        <v>2718</v>
      </c>
      <c r="E686" s="8">
        <v>13</v>
      </c>
      <c r="F686" s="24">
        <v>0</v>
      </c>
      <c r="G686" s="24">
        <v>0</v>
      </c>
      <c r="H686" s="24">
        <v>0</v>
      </c>
      <c r="I686" s="24">
        <v>0</v>
      </c>
      <c r="J686" s="24">
        <v>0</v>
      </c>
      <c r="K686" s="24">
        <v>0</v>
      </c>
      <c r="L686" s="24">
        <v>0</v>
      </c>
      <c r="M686" s="8"/>
      <c r="R686" s="1" t="str">
        <f t="shared" si="12"/>
        <v>W6</v>
      </c>
      <c r="S686" s="50">
        <f t="shared" si="13"/>
        <v>45696</v>
      </c>
    </row>
    <row r="687" spans="2:21">
      <c r="B687" s="24" t="s">
        <v>3322</v>
      </c>
      <c r="C687" s="8" t="s">
        <v>3342</v>
      </c>
      <c r="D687" s="8" t="s">
        <v>2929</v>
      </c>
      <c r="E687" s="8">
        <v>2</v>
      </c>
      <c r="F687" s="24">
        <v>0</v>
      </c>
      <c r="G687" s="24">
        <v>0</v>
      </c>
      <c r="H687" s="24">
        <v>0</v>
      </c>
      <c r="I687" s="24">
        <v>0</v>
      </c>
      <c r="J687" s="24">
        <v>0</v>
      </c>
      <c r="K687" s="24">
        <v>0</v>
      </c>
      <c r="L687" s="24">
        <v>0</v>
      </c>
      <c r="M687" s="8"/>
      <c r="R687" s="1" t="str">
        <f t="shared" si="12"/>
        <v>W6</v>
      </c>
      <c r="S687" s="50">
        <f t="shared" si="13"/>
        <v>45696</v>
      </c>
    </row>
    <row r="688" spans="2:21">
      <c r="B688" s="24" t="s">
        <v>3322</v>
      </c>
      <c r="C688" s="8" t="s">
        <v>3343</v>
      </c>
      <c r="D688" s="8" t="s">
        <v>3321</v>
      </c>
      <c r="E688" s="8">
        <v>3</v>
      </c>
      <c r="F688" s="24">
        <v>0</v>
      </c>
      <c r="G688" s="24">
        <v>0</v>
      </c>
      <c r="H688" s="24">
        <v>0</v>
      </c>
      <c r="I688" s="24">
        <v>0</v>
      </c>
      <c r="J688" s="24">
        <v>0</v>
      </c>
      <c r="K688" s="24">
        <v>0</v>
      </c>
      <c r="L688" s="24">
        <v>0</v>
      </c>
      <c r="M688" s="8"/>
      <c r="R688" s="1" t="str">
        <f t="shared" si="12"/>
        <v>W6</v>
      </c>
      <c r="S688" s="50">
        <f t="shared" si="13"/>
        <v>45696</v>
      </c>
    </row>
    <row r="689" spans="2:19" ht="16.5" customHeight="1">
      <c r="B689" s="24" t="s">
        <v>3322</v>
      </c>
      <c r="C689" s="8" t="s">
        <v>3344</v>
      </c>
      <c r="D689" s="8" t="s">
        <v>3047</v>
      </c>
      <c r="E689" s="8">
        <v>2</v>
      </c>
      <c r="F689" s="24">
        <v>0</v>
      </c>
      <c r="G689" s="24">
        <v>0</v>
      </c>
      <c r="H689" s="24">
        <v>0</v>
      </c>
      <c r="I689" s="24">
        <v>0</v>
      </c>
      <c r="J689" s="24">
        <v>0</v>
      </c>
      <c r="K689" s="24">
        <v>0</v>
      </c>
      <c r="L689" s="24">
        <v>0</v>
      </c>
      <c r="M689" s="8"/>
      <c r="R689" s="1" t="str">
        <f t="shared" si="12"/>
        <v>W6</v>
      </c>
      <c r="S689" s="50">
        <f t="shared" si="13"/>
        <v>45696</v>
      </c>
    </row>
    <row r="690" spans="2:19" ht="16.5" customHeight="1">
      <c r="B690" s="24" t="s">
        <v>3322</v>
      </c>
      <c r="C690" s="8" t="s">
        <v>3325</v>
      </c>
      <c r="D690" s="8" t="s">
        <v>2709</v>
      </c>
      <c r="E690" s="8">
        <v>9</v>
      </c>
      <c r="F690" s="24">
        <v>9</v>
      </c>
      <c r="G690" s="8">
        <v>0</v>
      </c>
      <c r="H690" s="8">
        <v>20</v>
      </c>
      <c r="I690" s="8">
        <v>0</v>
      </c>
      <c r="J690" s="8">
        <v>0</v>
      </c>
      <c r="K690" s="8">
        <v>0</v>
      </c>
      <c r="L690" s="8">
        <v>20</v>
      </c>
      <c r="M690" s="8"/>
      <c r="O690" s="15" t="s">
        <v>3336</v>
      </c>
      <c r="P690" s="15" t="s">
        <v>3336</v>
      </c>
      <c r="R690" s="1" t="str">
        <f t="shared" si="12"/>
        <v>W6</v>
      </c>
      <c r="S690" s="50">
        <f t="shared" si="13"/>
        <v>45696</v>
      </c>
    </row>
    <row r="691" spans="2:19">
      <c r="B691" s="24" t="s">
        <v>3322</v>
      </c>
      <c r="C691" s="8" t="s">
        <v>3326</v>
      </c>
      <c r="D691" s="8" t="s">
        <v>3349</v>
      </c>
      <c r="E691" s="8">
        <v>6</v>
      </c>
      <c r="F691" s="24">
        <v>1</v>
      </c>
      <c r="G691" s="8">
        <v>0</v>
      </c>
      <c r="H691" s="8">
        <v>2</v>
      </c>
      <c r="I691" s="8">
        <v>0</v>
      </c>
      <c r="J691" s="8">
        <v>0</v>
      </c>
      <c r="K691" s="8">
        <v>0</v>
      </c>
      <c r="L691" s="8">
        <v>2</v>
      </c>
      <c r="M691" s="8" t="s">
        <v>3336</v>
      </c>
      <c r="N691" s="15" t="s">
        <v>3351</v>
      </c>
      <c r="R691" s="1" t="str">
        <f t="shared" si="12"/>
        <v>W6</v>
      </c>
      <c r="S691" s="50">
        <f t="shared" si="13"/>
        <v>45696</v>
      </c>
    </row>
    <row r="692" spans="2:19">
      <c r="B692" s="24" t="s">
        <v>3324</v>
      </c>
      <c r="C692" s="8" t="s">
        <v>3345</v>
      </c>
      <c r="D692" s="8" t="s">
        <v>2886</v>
      </c>
      <c r="E692" s="8">
        <v>1</v>
      </c>
      <c r="F692" s="24">
        <v>0</v>
      </c>
      <c r="G692" s="24">
        <v>0</v>
      </c>
      <c r="H692" s="24">
        <v>0</v>
      </c>
      <c r="I692" s="24">
        <v>0</v>
      </c>
      <c r="J692" s="24">
        <v>0</v>
      </c>
      <c r="K692" s="24">
        <v>0</v>
      </c>
      <c r="L692" s="24">
        <v>0</v>
      </c>
      <c r="M692" s="8"/>
      <c r="N692" s="8"/>
      <c r="R692" s="1" t="str">
        <f t="shared" si="12"/>
        <v>W7</v>
      </c>
      <c r="S692" s="50">
        <f t="shared" si="13"/>
        <v>45697</v>
      </c>
    </row>
    <row r="693" spans="2:19">
      <c r="B693" s="24" t="s">
        <v>3324</v>
      </c>
      <c r="C693" s="8" t="s">
        <v>3346</v>
      </c>
      <c r="D693" s="8" t="s">
        <v>3182</v>
      </c>
      <c r="E693" s="8">
        <v>13</v>
      </c>
      <c r="F693" s="24">
        <v>0</v>
      </c>
      <c r="G693" s="8">
        <v>0</v>
      </c>
      <c r="H693" s="8">
        <v>1</v>
      </c>
      <c r="I693" s="8">
        <v>0</v>
      </c>
      <c r="J693" s="8">
        <v>0</v>
      </c>
      <c r="K693" s="8">
        <v>0</v>
      </c>
      <c r="L693" s="8">
        <v>1</v>
      </c>
      <c r="M693" s="8"/>
      <c r="N693" s="8"/>
      <c r="O693" s="15" t="s">
        <v>3352</v>
      </c>
      <c r="P693" s="15" t="s">
        <v>3336</v>
      </c>
      <c r="R693" s="1" t="str">
        <f t="shared" si="12"/>
        <v>W7</v>
      </c>
      <c r="S693" s="50">
        <f t="shared" si="13"/>
        <v>45697</v>
      </c>
    </row>
    <row r="694" spans="2:19">
      <c r="B694" s="24" t="s">
        <v>3324</v>
      </c>
      <c r="C694" s="8" t="s">
        <v>3347</v>
      </c>
      <c r="D694" s="8" t="s">
        <v>2987</v>
      </c>
      <c r="E694" s="8">
        <v>1</v>
      </c>
      <c r="F694" s="24">
        <v>0</v>
      </c>
      <c r="G694" s="24">
        <v>0</v>
      </c>
      <c r="H694" s="24">
        <v>0</v>
      </c>
      <c r="I694" s="24">
        <v>0</v>
      </c>
      <c r="J694" s="24">
        <v>0</v>
      </c>
      <c r="K694" s="24">
        <v>0</v>
      </c>
      <c r="L694" s="24">
        <v>0</v>
      </c>
      <c r="M694" s="8"/>
      <c r="N694" s="8"/>
      <c r="R694" s="1" t="str">
        <f t="shared" si="12"/>
        <v>W7</v>
      </c>
      <c r="S694" s="50">
        <f t="shared" si="13"/>
        <v>45697</v>
      </c>
    </row>
    <row r="695" spans="2:19">
      <c r="B695" s="24" t="s">
        <v>3324</v>
      </c>
      <c r="C695" s="8" t="s">
        <v>3339</v>
      </c>
      <c r="D695" s="8" t="s">
        <v>2711</v>
      </c>
      <c r="E695" s="8">
        <v>2</v>
      </c>
      <c r="F695" s="24">
        <v>0</v>
      </c>
      <c r="G695" s="24">
        <v>0</v>
      </c>
      <c r="H695" s="24">
        <v>0</v>
      </c>
      <c r="I695" s="24">
        <v>0</v>
      </c>
      <c r="J695" s="24">
        <v>0</v>
      </c>
      <c r="K695" s="24">
        <v>0</v>
      </c>
      <c r="L695" s="24">
        <v>0</v>
      </c>
      <c r="M695" s="8"/>
      <c r="N695" s="8"/>
      <c r="R695" s="1" t="str">
        <f t="shared" si="12"/>
        <v>W7</v>
      </c>
      <c r="S695" s="50">
        <f t="shared" si="13"/>
        <v>45697</v>
      </c>
    </row>
    <row r="696" spans="2:19">
      <c r="B696" s="24" t="s">
        <v>3324</v>
      </c>
      <c r="C696" s="8" t="s">
        <v>3341</v>
      </c>
      <c r="D696" s="8" t="s">
        <v>2841</v>
      </c>
      <c r="E696" s="8">
        <v>12</v>
      </c>
      <c r="F696" s="24">
        <v>0</v>
      </c>
      <c r="G696" s="8">
        <v>0</v>
      </c>
      <c r="H696" s="8">
        <v>1</v>
      </c>
      <c r="I696" s="8">
        <v>0</v>
      </c>
      <c r="J696" s="8">
        <v>0</v>
      </c>
      <c r="K696" s="8">
        <v>0</v>
      </c>
      <c r="L696" s="8">
        <v>1</v>
      </c>
      <c r="M696" s="8"/>
      <c r="N696" s="8"/>
      <c r="O696" s="15" t="s">
        <v>3352</v>
      </c>
      <c r="P696" s="15" t="s">
        <v>3336</v>
      </c>
      <c r="R696" s="1" t="str">
        <f t="shared" si="12"/>
        <v>W7</v>
      </c>
      <c r="S696" s="50">
        <f t="shared" si="13"/>
        <v>45697</v>
      </c>
    </row>
    <row r="697" spans="2:19">
      <c r="B697" s="24" t="s">
        <v>3324</v>
      </c>
      <c r="C697" s="8" t="s">
        <v>3348</v>
      </c>
      <c r="D697" s="8" t="s">
        <v>2864</v>
      </c>
      <c r="E697" s="8">
        <v>1</v>
      </c>
      <c r="F697" s="24">
        <v>0</v>
      </c>
      <c r="G697" s="24">
        <v>0</v>
      </c>
      <c r="H697" s="24">
        <v>0</v>
      </c>
      <c r="I697" s="24">
        <v>0</v>
      </c>
      <c r="J697" s="24">
        <v>0</v>
      </c>
      <c r="K697" s="24">
        <v>0</v>
      </c>
      <c r="L697" s="24">
        <v>0</v>
      </c>
      <c r="M697" s="8"/>
      <c r="N697" s="8"/>
      <c r="R697" s="1" t="str">
        <f t="shared" si="12"/>
        <v>W7</v>
      </c>
      <c r="S697" s="50">
        <f t="shared" si="13"/>
        <v>45697</v>
      </c>
    </row>
    <row r="698" spans="2:19">
      <c r="B698" s="24" t="s">
        <v>3324</v>
      </c>
      <c r="C698" s="8" t="s">
        <v>3347</v>
      </c>
      <c r="D698" s="8" t="s">
        <v>2890</v>
      </c>
      <c r="E698" s="8">
        <v>10</v>
      </c>
      <c r="F698" s="24">
        <v>0</v>
      </c>
      <c r="G698" s="24">
        <v>0</v>
      </c>
      <c r="H698" s="24">
        <v>0</v>
      </c>
      <c r="I698" s="24">
        <v>0</v>
      </c>
      <c r="J698" s="24">
        <v>0</v>
      </c>
      <c r="K698" s="24">
        <v>0</v>
      </c>
      <c r="L698" s="24">
        <v>0</v>
      </c>
      <c r="M698" s="8"/>
      <c r="N698" s="8"/>
      <c r="R698" s="1" t="str">
        <f t="shared" si="12"/>
        <v>W7</v>
      </c>
      <c r="S698" s="50">
        <f t="shared" si="13"/>
        <v>45697</v>
      </c>
    </row>
    <row r="699" spans="2:19">
      <c r="B699" s="24" t="s">
        <v>3324</v>
      </c>
      <c r="C699" s="8" t="s">
        <v>3325</v>
      </c>
      <c r="D699" s="8" t="s">
        <v>2748</v>
      </c>
      <c r="E699" s="8">
        <v>12</v>
      </c>
      <c r="F699" s="24">
        <v>0</v>
      </c>
      <c r="G699" s="8">
        <v>0</v>
      </c>
      <c r="H699" s="8">
        <v>6</v>
      </c>
      <c r="I699" s="8">
        <v>0</v>
      </c>
      <c r="J699" s="8">
        <v>0</v>
      </c>
      <c r="K699" s="8">
        <v>0</v>
      </c>
      <c r="L699" s="8">
        <v>6</v>
      </c>
      <c r="M699" s="8" t="s">
        <v>3336</v>
      </c>
      <c r="N699" s="8" t="s">
        <v>3336</v>
      </c>
      <c r="O699" s="8" t="s">
        <v>3336</v>
      </c>
      <c r="P699" s="8" t="s">
        <v>3336</v>
      </c>
      <c r="R699" s="1" t="str">
        <f t="shared" si="12"/>
        <v>W7</v>
      </c>
      <c r="S699" s="50">
        <f t="shared" si="13"/>
        <v>45697</v>
      </c>
    </row>
    <row r="700" spans="2:19">
      <c r="B700" s="24" t="s">
        <v>3324</v>
      </c>
      <c r="C700" s="8" t="s">
        <v>3339</v>
      </c>
      <c r="D700" s="8" t="s">
        <v>2715</v>
      </c>
      <c r="E700" s="8">
        <v>12</v>
      </c>
      <c r="F700" s="24">
        <v>0</v>
      </c>
      <c r="G700" s="8">
        <v>0</v>
      </c>
      <c r="H700" s="8">
        <v>6</v>
      </c>
      <c r="I700" s="8">
        <v>0</v>
      </c>
      <c r="J700" s="8">
        <v>0</v>
      </c>
      <c r="K700" s="8">
        <v>0</v>
      </c>
      <c r="L700" s="8">
        <v>6</v>
      </c>
      <c r="M700" s="8" t="s">
        <v>3350</v>
      </c>
      <c r="N700" s="8" t="s">
        <v>3336</v>
      </c>
      <c r="R700" s="1" t="str">
        <f t="shared" si="12"/>
        <v>W7</v>
      </c>
      <c r="S700" s="50">
        <f t="shared" si="13"/>
        <v>45697</v>
      </c>
    </row>
    <row r="701" spans="2:19">
      <c r="B701" s="24" t="s">
        <v>3324</v>
      </c>
      <c r="C701" s="8" t="s">
        <v>3343</v>
      </c>
      <c r="D701" s="8" t="s">
        <v>3071</v>
      </c>
      <c r="E701" s="8">
        <v>10</v>
      </c>
      <c r="F701" s="24">
        <v>0</v>
      </c>
      <c r="G701" s="24">
        <v>0</v>
      </c>
      <c r="H701" s="24">
        <v>0</v>
      </c>
      <c r="I701" s="24">
        <v>0</v>
      </c>
      <c r="J701" s="24">
        <v>0</v>
      </c>
      <c r="K701" s="24">
        <v>0</v>
      </c>
      <c r="L701" s="24">
        <v>0</v>
      </c>
      <c r="M701" s="8"/>
      <c r="R701" s="1" t="str">
        <f t="shared" si="12"/>
        <v>W7</v>
      </c>
      <c r="S701" s="50">
        <f t="shared" si="13"/>
        <v>45697</v>
      </c>
    </row>
    <row r="702" spans="2:19">
      <c r="B702" s="24" t="s">
        <v>3324</v>
      </c>
      <c r="C702" s="8" t="s">
        <v>3347</v>
      </c>
      <c r="D702" s="8" t="s">
        <v>3323</v>
      </c>
      <c r="E702" s="8">
        <v>1</v>
      </c>
      <c r="F702" s="24">
        <v>0</v>
      </c>
      <c r="G702" s="24">
        <v>0</v>
      </c>
      <c r="H702" s="24">
        <v>0</v>
      </c>
      <c r="I702" s="24">
        <v>0</v>
      </c>
      <c r="J702" s="24">
        <v>0</v>
      </c>
      <c r="K702" s="24">
        <v>0</v>
      </c>
      <c r="L702" s="24">
        <v>0</v>
      </c>
      <c r="M702" s="8"/>
      <c r="N702" s="8"/>
      <c r="R702" s="1" t="str">
        <f t="shared" si="12"/>
        <v>W7</v>
      </c>
      <c r="S702" s="50">
        <f t="shared" si="13"/>
        <v>45697</v>
      </c>
    </row>
    <row r="703" spans="2:19">
      <c r="B703" s="24" t="s">
        <v>3324</v>
      </c>
      <c r="C703" s="8" t="s">
        <v>3339</v>
      </c>
      <c r="D703" s="8" t="s">
        <v>2714</v>
      </c>
      <c r="E703" s="8">
        <v>13</v>
      </c>
      <c r="F703" s="24">
        <v>3</v>
      </c>
      <c r="G703" s="8">
        <v>0</v>
      </c>
      <c r="H703" s="8">
        <v>12</v>
      </c>
      <c r="I703" s="8">
        <v>0</v>
      </c>
      <c r="J703" s="8">
        <v>0</v>
      </c>
      <c r="K703" s="8">
        <v>0</v>
      </c>
      <c r="L703" s="8">
        <v>12</v>
      </c>
      <c r="M703" s="8" t="s">
        <v>3350</v>
      </c>
      <c r="N703" s="8" t="s">
        <v>3352</v>
      </c>
      <c r="O703" s="15" t="s">
        <v>3350</v>
      </c>
      <c r="P703" s="15" t="s">
        <v>3351</v>
      </c>
      <c r="R703" s="1" t="str">
        <f t="shared" si="12"/>
        <v>W7</v>
      </c>
      <c r="S703" s="50">
        <f t="shared" si="13"/>
        <v>45697</v>
      </c>
    </row>
    <row r="704" spans="2:19">
      <c r="B704" s="24" t="s">
        <v>3324</v>
      </c>
      <c r="C704" s="8" t="s">
        <v>3328</v>
      </c>
      <c r="D704" s="8" t="s">
        <v>2724</v>
      </c>
      <c r="E704" s="8">
        <v>11</v>
      </c>
      <c r="F704" s="24">
        <v>11</v>
      </c>
      <c r="G704" s="8">
        <v>0</v>
      </c>
      <c r="H704" s="8">
        <v>22</v>
      </c>
      <c r="I704" s="8">
        <v>0</v>
      </c>
      <c r="J704" s="8">
        <v>0</v>
      </c>
      <c r="K704" s="8">
        <v>0</v>
      </c>
      <c r="L704" s="8">
        <v>22</v>
      </c>
      <c r="M704" s="8"/>
      <c r="N704" s="8"/>
      <c r="O704" s="15" t="s">
        <v>3336</v>
      </c>
      <c r="P704" s="15" t="s">
        <v>3336</v>
      </c>
      <c r="R704" s="1" t="str">
        <f t="shared" si="12"/>
        <v>W7</v>
      </c>
      <c r="S704" s="50">
        <f t="shared" si="13"/>
        <v>45697</v>
      </c>
    </row>
    <row r="705" spans="2:19">
      <c r="B705" s="24" t="s">
        <v>3324</v>
      </c>
      <c r="C705" s="8" t="s">
        <v>3329</v>
      </c>
      <c r="D705" s="8" t="s">
        <v>3327</v>
      </c>
      <c r="E705" s="8">
        <v>2</v>
      </c>
      <c r="F705" s="24">
        <v>2</v>
      </c>
      <c r="G705" s="8">
        <v>0</v>
      </c>
      <c r="H705" s="8">
        <v>12</v>
      </c>
      <c r="I705" s="8">
        <v>0</v>
      </c>
      <c r="J705" s="8">
        <v>0</v>
      </c>
      <c r="K705" s="8">
        <v>0</v>
      </c>
      <c r="L705" s="8">
        <v>12</v>
      </c>
      <c r="M705" s="8"/>
      <c r="N705" s="8"/>
      <c r="O705" s="15" t="s">
        <v>3336</v>
      </c>
      <c r="P705" s="15" t="s">
        <v>3336</v>
      </c>
      <c r="R705" s="1" t="str">
        <f t="shared" si="12"/>
        <v>W7</v>
      </c>
      <c r="S705" s="50">
        <f t="shared" si="13"/>
        <v>45697</v>
      </c>
    </row>
    <row r="706" spans="2:19">
      <c r="B706" s="24" t="s">
        <v>3324</v>
      </c>
      <c r="C706" s="8" t="s">
        <v>3344</v>
      </c>
      <c r="D706" s="8" t="s">
        <v>3353</v>
      </c>
      <c r="E706" s="8">
        <v>3</v>
      </c>
      <c r="F706" s="24">
        <v>2</v>
      </c>
      <c r="G706" s="8">
        <v>0</v>
      </c>
      <c r="H706" s="8">
        <v>7</v>
      </c>
      <c r="I706" s="8">
        <v>0</v>
      </c>
      <c r="J706" s="8">
        <v>0</v>
      </c>
      <c r="K706" s="8">
        <v>0</v>
      </c>
      <c r="L706" s="8">
        <v>7</v>
      </c>
      <c r="M706" s="8"/>
      <c r="N706" s="8"/>
      <c r="O706" s="15" t="s">
        <v>3351</v>
      </c>
      <c r="P706" s="15" t="s">
        <v>3351</v>
      </c>
      <c r="R706" s="1" t="str">
        <f t="shared" si="12"/>
        <v>W7</v>
      </c>
      <c r="S706" s="50">
        <f t="shared" si="13"/>
        <v>45697</v>
      </c>
    </row>
    <row r="707" spans="2:19">
      <c r="B707" s="24" t="s">
        <v>3356</v>
      </c>
      <c r="C707" s="8" t="s">
        <v>3367</v>
      </c>
      <c r="D707" s="8" t="s">
        <v>2945</v>
      </c>
      <c r="E707" s="8">
        <v>13</v>
      </c>
      <c r="F707" s="24">
        <v>0</v>
      </c>
      <c r="G707" s="8">
        <v>0</v>
      </c>
      <c r="H707" s="8">
        <v>8</v>
      </c>
      <c r="I707" s="8">
        <v>0</v>
      </c>
      <c r="J707" s="8">
        <v>0</v>
      </c>
      <c r="K707" s="8">
        <v>0</v>
      </c>
      <c r="L707" s="8">
        <v>8</v>
      </c>
      <c r="M707" s="8"/>
      <c r="N707" s="8"/>
      <c r="R707" s="1" t="str">
        <f t="shared" si="12"/>
        <v>W7</v>
      </c>
      <c r="S707" s="50">
        <f t="shared" si="13"/>
        <v>45698</v>
      </c>
    </row>
    <row r="708" spans="2:19">
      <c r="B708" s="24" t="s">
        <v>3356</v>
      </c>
      <c r="C708" s="8" t="s">
        <v>3369</v>
      </c>
      <c r="D708" s="8" t="s">
        <v>3079</v>
      </c>
      <c r="E708" s="8">
        <v>13</v>
      </c>
      <c r="F708" s="24">
        <v>0</v>
      </c>
      <c r="G708" s="8">
        <v>0</v>
      </c>
      <c r="H708" s="8">
        <v>3</v>
      </c>
      <c r="I708" s="8">
        <v>0</v>
      </c>
      <c r="J708" s="8">
        <v>0</v>
      </c>
      <c r="K708" s="8">
        <v>0</v>
      </c>
      <c r="L708" s="8">
        <v>3</v>
      </c>
      <c r="M708" s="8"/>
      <c r="N708" s="8"/>
      <c r="O708" s="15" t="s">
        <v>3363</v>
      </c>
      <c r="P708" s="15" t="s">
        <v>3363</v>
      </c>
      <c r="R708" s="1" t="str">
        <f t="shared" si="12"/>
        <v>W7</v>
      </c>
      <c r="S708" s="50">
        <f t="shared" si="13"/>
        <v>45698</v>
      </c>
    </row>
    <row r="709" spans="2:19">
      <c r="B709" s="24" t="s">
        <v>3356</v>
      </c>
      <c r="C709" s="8" t="s">
        <v>3370</v>
      </c>
      <c r="D709" s="8" t="s">
        <v>3357</v>
      </c>
      <c r="E709" s="8">
        <v>13</v>
      </c>
      <c r="F709" s="24">
        <v>0</v>
      </c>
      <c r="G709" s="8">
        <v>0</v>
      </c>
      <c r="H709" s="8">
        <v>6</v>
      </c>
      <c r="I709" s="8">
        <v>0</v>
      </c>
      <c r="J709" s="8">
        <v>0</v>
      </c>
      <c r="K709" s="8">
        <v>0</v>
      </c>
      <c r="L709" s="8">
        <v>6</v>
      </c>
      <c r="M709" s="8"/>
      <c r="R709" s="1" t="str">
        <f t="shared" si="12"/>
        <v>W7</v>
      </c>
      <c r="S709" s="50">
        <f t="shared" si="13"/>
        <v>45698</v>
      </c>
    </row>
    <row r="710" spans="2:19">
      <c r="B710" s="24" t="s">
        <v>3356</v>
      </c>
      <c r="C710" s="8" t="s">
        <v>3368</v>
      </c>
      <c r="D710" s="8" t="s">
        <v>3108</v>
      </c>
      <c r="E710" s="8">
        <v>13</v>
      </c>
      <c r="F710" s="24">
        <v>0</v>
      </c>
      <c r="G710" s="8">
        <v>0</v>
      </c>
      <c r="H710" s="8">
        <v>4</v>
      </c>
      <c r="I710" s="8">
        <v>0</v>
      </c>
      <c r="J710" s="8">
        <v>0</v>
      </c>
      <c r="K710" s="8">
        <v>0</v>
      </c>
      <c r="L710" s="8">
        <v>4</v>
      </c>
      <c r="M710" s="8" t="s">
        <v>3376</v>
      </c>
      <c r="N710" s="15" t="s">
        <v>3377</v>
      </c>
      <c r="O710" s="15" t="s">
        <v>3363</v>
      </c>
      <c r="P710" s="15" t="s">
        <v>3363</v>
      </c>
      <c r="R710" s="1" t="str">
        <f t="shared" si="12"/>
        <v>W7</v>
      </c>
      <c r="S710" s="50">
        <f t="shared" si="13"/>
        <v>45698</v>
      </c>
    </row>
    <row r="711" spans="2:19">
      <c r="B711" s="24" t="s">
        <v>3356</v>
      </c>
      <c r="C711" s="8" t="s">
        <v>3371</v>
      </c>
      <c r="D711" s="8" t="s">
        <v>3026</v>
      </c>
      <c r="E711" s="8">
        <v>3</v>
      </c>
      <c r="F711" s="24">
        <v>0</v>
      </c>
      <c r="G711" s="8">
        <v>0</v>
      </c>
      <c r="H711" s="8">
        <v>1</v>
      </c>
      <c r="I711" s="8">
        <v>0</v>
      </c>
      <c r="J711" s="8">
        <v>0</v>
      </c>
      <c r="K711" s="8">
        <v>0</v>
      </c>
      <c r="L711" s="8">
        <v>1</v>
      </c>
      <c r="M711" s="8"/>
      <c r="O711" s="15" t="s">
        <v>3378</v>
      </c>
      <c r="P711" s="15" t="s">
        <v>3378</v>
      </c>
      <c r="R711" s="1" t="str">
        <f t="shared" si="12"/>
        <v>W7</v>
      </c>
      <c r="S711" s="50">
        <f t="shared" si="13"/>
        <v>45698</v>
      </c>
    </row>
    <row r="712" spans="2:19">
      <c r="B712" s="24" t="s">
        <v>3356</v>
      </c>
      <c r="C712" s="8" t="s">
        <v>3372</v>
      </c>
      <c r="D712" s="8" t="s">
        <v>3358</v>
      </c>
      <c r="E712" s="8">
        <v>13</v>
      </c>
      <c r="F712" s="24">
        <v>4</v>
      </c>
      <c r="G712" s="8">
        <v>0</v>
      </c>
      <c r="H712" s="8">
        <v>17</v>
      </c>
      <c r="I712" s="8">
        <v>0</v>
      </c>
      <c r="J712" s="8">
        <v>0</v>
      </c>
      <c r="K712" s="8">
        <v>0</v>
      </c>
      <c r="L712" s="8">
        <v>17</v>
      </c>
      <c r="M712" s="8"/>
      <c r="O712" s="15" t="s">
        <v>3376</v>
      </c>
      <c r="P712" s="15" t="s">
        <v>3376</v>
      </c>
      <c r="R712" s="1" t="str">
        <f t="shared" si="12"/>
        <v>W7</v>
      </c>
      <c r="S712" s="50">
        <f t="shared" si="13"/>
        <v>45698</v>
      </c>
    </row>
    <row r="713" spans="2:19">
      <c r="B713" s="24" t="s">
        <v>3356</v>
      </c>
      <c r="C713" s="8" t="s">
        <v>3371</v>
      </c>
      <c r="D713" s="8" t="s">
        <v>3080</v>
      </c>
      <c r="E713" s="8">
        <v>12</v>
      </c>
      <c r="F713" s="24">
        <v>0</v>
      </c>
      <c r="G713" s="8">
        <v>0</v>
      </c>
      <c r="H713" s="8">
        <v>6</v>
      </c>
      <c r="I713" s="8">
        <v>0</v>
      </c>
      <c r="J713" s="8">
        <v>0</v>
      </c>
      <c r="K713" s="8">
        <v>0</v>
      </c>
      <c r="L713" s="8">
        <v>6</v>
      </c>
      <c r="M713" s="8"/>
      <c r="O713" s="15" t="s">
        <v>3363</v>
      </c>
      <c r="P713" s="15" t="s">
        <v>3363</v>
      </c>
      <c r="R713" s="1" t="str">
        <f t="shared" si="12"/>
        <v>W7</v>
      </c>
      <c r="S713" s="50">
        <f t="shared" si="13"/>
        <v>45698</v>
      </c>
    </row>
    <row r="714" spans="2:19">
      <c r="B714" s="24" t="s">
        <v>3356</v>
      </c>
      <c r="C714" s="8" t="s">
        <v>3373</v>
      </c>
      <c r="D714" s="8" t="s">
        <v>3121</v>
      </c>
      <c r="E714" s="8">
        <v>13</v>
      </c>
      <c r="F714" s="24">
        <v>0</v>
      </c>
      <c r="G714" s="24">
        <v>0</v>
      </c>
      <c r="H714" s="24">
        <v>0</v>
      </c>
      <c r="I714" s="24">
        <v>0</v>
      </c>
      <c r="J714" s="24">
        <v>0</v>
      </c>
      <c r="K714" s="24">
        <v>0</v>
      </c>
      <c r="L714" s="24">
        <v>0</v>
      </c>
      <c r="M714" s="8"/>
      <c r="R714" s="1" t="str">
        <f t="shared" si="12"/>
        <v>W7</v>
      </c>
      <c r="S714" s="50">
        <f t="shared" si="13"/>
        <v>45698</v>
      </c>
    </row>
    <row r="715" spans="2:19">
      <c r="B715" s="24" t="s">
        <v>3356</v>
      </c>
      <c r="C715" s="8" t="s">
        <v>3374</v>
      </c>
      <c r="D715" s="8" t="s">
        <v>3359</v>
      </c>
      <c r="E715" s="8">
        <v>13</v>
      </c>
      <c r="F715" s="24">
        <v>0</v>
      </c>
      <c r="G715" s="8">
        <v>0</v>
      </c>
      <c r="H715" s="8">
        <v>2</v>
      </c>
      <c r="I715" s="8">
        <v>0</v>
      </c>
      <c r="J715" s="8">
        <v>0</v>
      </c>
      <c r="K715" s="8">
        <v>0</v>
      </c>
      <c r="L715" s="8">
        <v>2</v>
      </c>
      <c r="M715" s="8" t="s">
        <v>3379</v>
      </c>
      <c r="N715" s="15" t="s">
        <v>3363</v>
      </c>
      <c r="R715" s="1" t="str">
        <f t="shared" si="12"/>
        <v>W7</v>
      </c>
      <c r="S715" s="50">
        <f t="shared" si="13"/>
        <v>45698</v>
      </c>
    </row>
    <row r="716" spans="2:19">
      <c r="B716" s="24" t="s">
        <v>3356</v>
      </c>
      <c r="C716" s="8" t="s">
        <v>3374</v>
      </c>
      <c r="D716" s="8" t="s">
        <v>3360</v>
      </c>
      <c r="E716" s="8">
        <v>13</v>
      </c>
      <c r="F716" s="24">
        <v>0</v>
      </c>
      <c r="G716" s="8">
        <v>0</v>
      </c>
      <c r="H716" s="8">
        <v>9</v>
      </c>
      <c r="I716" s="8">
        <v>0</v>
      </c>
      <c r="J716" s="8">
        <v>0</v>
      </c>
      <c r="K716" s="8">
        <v>0</v>
      </c>
      <c r="L716" s="8">
        <v>9</v>
      </c>
      <c r="M716" s="8"/>
      <c r="N716" s="8"/>
      <c r="R716" s="1" t="str">
        <f t="shared" si="12"/>
        <v>W7</v>
      </c>
      <c r="S716" s="50">
        <f t="shared" si="13"/>
        <v>45698</v>
      </c>
    </row>
    <row r="717" spans="2:19">
      <c r="B717" s="24" t="s">
        <v>3356</v>
      </c>
      <c r="C717" s="8" t="s">
        <v>3372</v>
      </c>
      <c r="D717" s="8" t="s">
        <v>3361</v>
      </c>
      <c r="E717" s="8">
        <v>13</v>
      </c>
      <c r="F717" s="24">
        <v>0</v>
      </c>
      <c r="G717" s="24">
        <v>0</v>
      </c>
      <c r="H717" s="24">
        <v>0</v>
      </c>
      <c r="I717" s="24">
        <v>0</v>
      </c>
      <c r="J717" s="24">
        <v>0</v>
      </c>
      <c r="K717" s="24">
        <v>0</v>
      </c>
      <c r="L717" s="24">
        <v>0</v>
      </c>
      <c r="M717" s="8"/>
      <c r="N717" s="8"/>
      <c r="R717" s="1" t="str">
        <f t="shared" si="12"/>
        <v>W7</v>
      </c>
      <c r="S717" s="50">
        <f t="shared" si="13"/>
        <v>45698</v>
      </c>
    </row>
    <row r="718" spans="2:19">
      <c r="B718" s="24" t="s">
        <v>3356</v>
      </c>
      <c r="C718" s="8" t="s">
        <v>3372</v>
      </c>
      <c r="D718" s="8" t="s">
        <v>3362</v>
      </c>
      <c r="E718" s="8">
        <v>13</v>
      </c>
      <c r="F718" s="24">
        <v>0</v>
      </c>
      <c r="G718" s="8">
        <v>0</v>
      </c>
      <c r="H718" s="8">
        <v>2</v>
      </c>
      <c r="I718" s="8">
        <v>0</v>
      </c>
      <c r="J718" s="8">
        <v>0</v>
      </c>
      <c r="K718" s="8">
        <v>0</v>
      </c>
      <c r="L718" s="8">
        <v>2</v>
      </c>
      <c r="M718" s="8"/>
      <c r="N718" s="8"/>
      <c r="O718" s="18" t="s">
        <v>3378</v>
      </c>
      <c r="P718" s="18" t="s">
        <v>3366</v>
      </c>
      <c r="R718" s="1" t="str">
        <f t="shared" si="12"/>
        <v>W7</v>
      </c>
      <c r="S718" s="50">
        <f t="shared" si="13"/>
        <v>45698</v>
      </c>
    </row>
    <row r="719" spans="2:19">
      <c r="B719" s="24" t="s">
        <v>3356</v>
      </c>
      <c r="C719" s="8" t="s">
        <v>3375</v>
      </c>
      <c r="D719" s="8" t="s">
        <v>3116</v>
      </c>
      <c r="E719" s="8">
        <v>3</v>
      </c>
      <c r="F719" s="24">
        <v>0</v>
      </c>
      <c r="G719" s="24">
        <v>0</v>
      </c>
      <c r="H719" s="24">
        <v>0</v>
      </c>
      <c r="I719" s="24">
        <v>0</v>
      </c>
      <c r="J719" s="24">
        <v>0</v>
      </c>
      <c r="K719" s="24">
        <v>0</v>
      </c>
      <c r="L719" s="24">
        <v>0</v>
      </c>
      <c r="M719" s="8"/>
      <c r="N719" s="8"/>
      <c r="O719" s="18"/>
      <c r="P719" s="18"/>
      <c r="R719" s="1" t="str">
        <f t="shared" si="12"/>
        <v>W7</v>
      </c>
      <c r="S719" s="50">
        <f t="shared" si="13"/>
        <v>45698</v>
      </c>
    </row>
    <row r="720" spans="2:19">
      <c r="B720" s="24" t="s">
        <v>3384</v>
      </c>
      <c r="C720" s="8" t="s">
        <v>3385</v>
      </c>
      <c r="D720" s="8" t="s">
        <v>3381</v>
      </c>
      <c r="E720" s="8">
        <v>2</v>
      </c>
      <c r="F720" s="24">
        <v>0</v>
      </c>
      <c r="G720" s="8">
        <v>0</v>
      </c>
      <c r="H720" s="8">
        <v>4</v>
      </c>
      <c r="I720" s="8">
        <v>0</v>
      </c>
      <c r="J720" s="8">
        <v>0</v>
      </c>
      <c r="K720" s="8">
        <v>0</v>
      </c>
      <c r="L720" s="8">
        <v>4</v>
      </c>
      <c r="M720" s="8" t="s">
        <v>3392</v>
      </c>
      <c r="N720" s="18" t="s">
        <v>3392</v>
      </c>
      <c r="O720" s="18" t="s">
        <v>3391</v>
      </c>
      <c r="P720" s="18" t="s">
        <v>3392</v>
      </c>
      <c r="R720" s="1" t="str">
        <f t="shared" si="12"/>
        <v>W7</v>
      </c>
      <c r="S720" s="50">
        <f t="shared" si="13"/>
        <v>45699</v>
      </c>
    </row>
    <row r="721" spans="2:20">
      <c r="B721" s="24" t="s">
        <v>3384</v>
      </c>
      <c r="C721" s="8" t="s">
        <v>3386</v>
      </c>
      <c r="D721" s="8" t="s">
        <v>2904</v>
      </c>
      <c r="E721" s="8">
        <v>8</v>
      </c>
      <c r="F721" s="24">
        <v>0</v>
      </c>
      <c r="G721" s="8">
        <v>0</v>
      </c>
      <c r="H721" s="8">
        <v>1</v>
      </c>
      <c r="I721" s="8">
        <v>0</v>
      </c>
      <c r="J721" s="8">
        <v>0</v>
      </c>
      <c r="K721" s="8">
        <v>0</v>
      </c>
      <c r="L721" s="8">
        <v>1</v>
      </c>
      <c r="M721" s="8"/>
      <c r="N721" s="18"/>
      <c r="O721" s="18" t="s">
        <v>3392</v>
      </c>
      <c r="P721" s="18" t="s">
        <v>3393</v>
      </c>
      <c r="R721" s="1" t="str">
        <f t="shared" si="12"/>
        <v>W7</v>
      </c>
      <c r="S721" s="50">
        <f t="shared" si="13"/>
        <v>45699</v>
      </c>
    </row>
    <row r="722" spans="2:20">
      <c r="B722" s="24" t="s">
        <v>3384</v>
      </c>
      <c r="C722" s="8" t="s">
        <v>3387</v>
      </c>
      <c r="D722" s="8" t="s">
        <v>3382</v>
      </c>
      <c r="E722" s="8">
        <v>13</v>
      </c>
      <c r="F722" s="24">
        <v>0</v>
      </c>
      <c r="G722" s="8">
        <v>0</v>
      </c>
      <c r="H722" s="8">
        <v>1</v>
      </c>
      <c r="I722" s="8">
        <v>0</v>
      </c>
      <c r="J722" s="8">
        <v>0</v>
      </c>
      <c r="K722" s="8">
        <v>0</v>
      </c>
      <c r="L722" s="8">
        <v>1</v>
      </c>
      <c r="M722" s="8"/>
      <c r="N722" s="18"/>
      <c r="O722" s="18" t="s">
        <v>3392</v>
      </c>
      <c r="P722" s="18" t="s">
        <v>3393</v>
      </c>
      <c r="R722" s="1" t="str">
        <f t="shared" si="12"/>
        <v>W7</v>
      </c>
      <c r="S722" s="50">
        <f t="shared" si="13"/>
        <v>45699</v>
      </c>
    </row>
    <row r="723" spans="2:20">
      <c r="B723" s="24" t="s">
        <v>3384</v>
      </c>
      <c r="C723" s="8" t="s">
        <v>3388</v>
      </c>
      <c r="D723" s="8" t="s">
        <v>2749</v>
      </c>
      <c r="E723" s="8">
        <v>8</v>
      </c>
      <c r="F723" s="24">
        <v>0</v>
      </c>
      <c r="G723" s="8">
        <v>0</v>
      </c>
      <c r="H723" s="8">
        <v>2</v>
      </c>
      <c r="I723" s="8">
        <v>0</v>
      </c>
      <c r="J723" s="8">
        <v>0</v>
      </c>
      <c r="K723" s="8">
        <v>0</v>
      </c>
      <c r="L723" s="8">
        <v>2</v>
      </c>
      <c r="M723" s="8"/>
      <c r="N723" s="18"/>
      <c r="O723" s="18" t="s">
        <v>3391</v>
      </c>
      <c r="P723" s="18" t="s">
        <v>3391</v>
      </c>
      <c r="R723" s="1" t="str">
        <f t="shared" si="12"/>
        <v>W7</v>
      </c>
      <c r="S723" s="50">
        <f t="shared" si="13"/>
        <v>45699</v>
      </c>
    </row>
    <row r="724" spans="2:20">
      <c r="B724" s="24" t="s">
        <v>3384</v>
      </c>
      <c r="C724" s="8" t="s">
        <v>3385</v>
      </c>
      <c r="D724" s="8" t="s">
        <v>3394</v>
      </c>
      <c r="E724" s="8">
        <v>3</v>
      </c>
      <c r="F724" s="24">
        <v>2</v>
      </c>
      <c r="G724" s="8">
        <v>0</v>
      </c>
      <c r="H724" s="8">
        <v>10</v>
      </c>
      <c r="I724" s="8">
        <v>0</v>
      </c>
      <c r="J724" s="8">
        <v>0</v>
      </c>
      <c r="K724" s="8">
        <v>0</v>
      </c>
      <c r="L724" s="8">
        <v>10</v>
      </c>
      <c r="M724" s="8"/>
      <c r="O724" s="15" t="s">
        <v>3393</v>
      </c>
      <c r="P724" s="15" t="s">
        <v>3392</v>
      </c>
      <c r="R724" s="1" t="str">
        <f t="shared" si="12"/>
        <v>W7</v>
      </c>
      <c r="S724" s="50">
        <f t="shared" si="13"/>
        <v>45699</v>
      </c>
    </row>
    <row r="725" spans="2:20">
      <c r="B725" s="24" t="s">
        <v>3384</v>
      </c>
      <c r="C725" s="8" t="s">
        <v>3390</v>
      </c>
      <c r="D725" s="8" t="s">
        <v>3389</v>
      </c>
      <c r="E725" s="8">
        <v>1</v>
      </c>
      <c r="F725" s="24">
        <v>1</v>
      </c>
      <c r="G725" s="8">
        <v>0</v>
      </c>
      <c r="H725" s="8">
        <v>3</v>
      </c>
      <c r="I725" s="8">
        <v>0</v>
      </c>
      <c r="J725" s="8">
        <v>0</v>
      </c>
      <c r="K725" s="8">
        <v>0</v>
      </c>
      <c r="L725" s="8">
        <v>3</v>
      </c>
      <c r="M725" s="8"/>
      <c r="O725" s="15" t="s">
        <v>3392</v>
      </c>
      <c r="P725" s="15" t="s">
        <v>3392</v>
      </c>
      <c r="R725" s="1" t="str">
        <f t="shared" si="12"/>
        <v>W7</v>
      </c>
      <c r="S725" s="50">
        <f t="shared" si="13"/>
        <v>45699</v>
      </c>
    </row>
    <row r="726" spans="2:20">
      <c r="B726" s="24" t="s">
        <v>3400</v>
      </c>
      <c r="C726" s="8" t="s">
        <v>3402</v>
      </c>
      <c r="D726" s="8" t="s">
        <v>2851</v>
      </c>
      <c r="E726" s="8">
        <v>13</v>
      </c>
      <c r="F726" s="24">
        <v>0</v>
      </c>
      <c r="G726" s="8">
        <v>0</v>
      </c>
      <c r="H726" s="8">
        <v>2</v>
      </c>
      <c r="I726" s="8">
        <v>0</v>
      </c>
      <c r="J726" s="8">
        <v>1</v>
      </c>
      <c r="K726" s="8">
        <v>0</v>
      </c>
      <c r="L726" s="8">
        <v>3</v>
      </c>
      <c r="M726" s="8" t="s">
        <v>3417</v>
      </c>
      <c r="N726" s="15" t="s">
        <v>3418</v>
      </c>
      <c r="O726" s="15" t="s">
        <v>3419</v>
      </c>
      <c r="P726" s="15" t="s">
        <v>3418</v>
      </c>
      <c r="R726" s="1" t="str">
        <f t="shared" si="12"/>
        <v>W7</v>
      </c>
      <c r="S726" s="50">
        <f t="shared" si="13"/>
        <v>45700</v>
      </c>
    </row>
    <row r="727" spans="2:20">
      <c r="B727" s="24" t="s">
        <v>3400</v>
      </c>
      <c r="C727" s="8" t="s">
        <v>3403</v>
      </c>
      <c r="D727" s="8" t="s">
        <v>2946</v>
      </c>
      <c r="E727" s="8">
        <v>1</v>
      </c>
      <c r="F727" s="24">
        <v>0</v>
      </c>
      <c r="G727" s="24">
        <v>0</v>
      </c>
      <c r="H727" s="24">
        <v>0</v>
      </c>
      <c r="I727" s="24">
        <v>0</v>
      </c>
      <c r="J727" s="24">
        <v>0</v>
      </c>
      <c r="K727" s="24">
        <v>0</v>
      </c>
      <c r="L727" s="24">
        <v>0</v>
      </c>
      <c r="M727" s="8"/>
      <c r="N727" s="8"/>
      <c r="R727" s="1" t="str">
        <f t="shared" si="12"/>
        <v>W7</v>
      </c>
      <c r="S727" s="50">
        <f t="shared" si="13"/>
        <v>45700</v>
      </c>
    </row>
    <row r="728" spans="2:20">
      <c r="B728" s="24" t="s">
        <v>3400</v>
      </c>
      <c r="C728" s="8" t="s">
        <v>3404</v>
      </c>
      <c r="D728" s="8" t="s">
        <v>2853</v>
      </c>
      <c r="E728" s="8">
        <v>13</v>
      </c>
      <c r="F728" s="24">
        <v>0</v>
      </c>
      <c r="G728" s="24">
        <v>0</v>
      </c>
      <c r="H728" s="24">
        <v>0</v>
      </c>
      <c r="I728" s="24">
        <v>0</v>
      </c>
      <c r="J728" s="24">
        <v>0</v>
      </c>
      <c r="K728" s="24">
        <v>0</v>
      </c>
      <c r="L728" s="24">
        <v>0</v>
      </c>
      <c r="M728" s="8"/>
      <c r="R728" s="1" t="str">
        <f t="shared" si="12"/>
        <v>W7</v>
      </c>
      <c r="S728" s="50">
        <f t="shared" si="13"/>
        <v>45700</v>
      </c>
    </row>
    <row r="729" spans="2:20">
      <c r="B729" s="24" t="s">
        <v>3400</v>
      </c>
      <c r="C729" s="8" t="s">
        <v>3405</v>
      </c>
      <c r="D729" s="8" t="s">
        <v>3114</v>
      </c>
      <c r="E729" s="8">
        <v>11</v>
      </c>
      <c r="F729" s="24">
        <v>0</v>
      </c>
      <c r="G729" s="24">
        <v>0</v>
      </c>
      <c r="H729" s="24">
        <v>0</v>
      </c>
      <c r="I729" s="24">
        <v>0</v>
      </c>
      <c r="J729" s="24">
        <v>0</v>
      </c>
      <c r="K729" s="24">
        <v>0</v>
      </c>
      <c r="L729" s="24">
        <v>0</v>
      </c>
      <c r="M729" s="8"/>
      <c r="R729" s="1" t="str">
        <f t="shared" si="12"/>
        <v>W7</v>
      </c>
      <c r="S729" s="50">
        <f t="shared" si="13"/>
        <v>45700</v>
      </c>
    </row>
    <row r="730" spans="2:20">
      <c r="B730" s="24" t="s">
        <v>3400</v>
      </c>
      <c r="C730" s="8" t="s">
        <v>3401</v>
      </c>
      <c r="D730" s="8" t="s">
        <v>2785</v>
      </c>
      <c r="E730" s="8">
        <v>3</v>
      </c>
      <c r="F730" s="24">
        <v>0</v>
      </c>
      <c r="G730" s="24">
        <v>0</v>
      </c>
      <c r="H730" s="24">
        <v>0</v>
      </c>
      <c r="I730" s="24">
        <v>0</v>
      </c>
      <c r="J730" s="24">
        <v>0</v>
      </c>
      <c r="K730" s="24">
        <v>0</v>
      </c>
      <c r="L730" s="24">
        <v>0</v>
      </c>
      <c r="M730" s="8"/>
      <c r="R730" s="1" t="str">
        <f t="shared" si="12"/>
        <v>W7</v>
      </c>
      <c r="S730" s="50">
        <f t="shared" si="13"/>
        <v>45700</v>
      </c>
    </row>
    <row r="731" spans="2:20">
      <c r="B731" s="24" t="s">
        <v>3400</v>
      </c>
      <c r="C731" s="8" t="s">
        <v>3401</v>
      </c>
      <c r="D731" s="8" t="s">
        <v>3396</v>
      </c>
      <c r="E731" s="8">
        <v>3</v>
      </c>
      <c r="F731" s="24">
        <v>0</v>
      </c>
      <c r="G731" s="24">
        <v>0</v>
      </c>
      <c r="H731" s="24">
        <v>0</v>
      </c>
      <c r="I731" s="24">
        <v>0</v>
      </c>
      <c r="J731" s="24">
        <v>0</v>
      </c>
      <c r="K731" s="24">
        <v>0</v>
      </c>
      <c r="L731" s="24">
        <v>0</v>
      </c>
      <c r="M731" s="8"/>
      <c r="R731" s="1" t="str">
        <f t="shared" si="12"/>
        <v>W7</v>
      </c>
      <c r="S731" s="50">
        <f t="shared" si="13"/>
        <v>45700</v>
      </c>
    </row>
    <row r="732" spans="2:20">
      <c r="B732" s="24" t="s">
        <v>3400</v>
      </c>
      <c r="C732" s="8" t="s">
        <v>3405</v>
      </c>
      <c r="D732" s="8" t="s">
        <v>3397</v>
      </c>
      <c r="E732" s="8">
        <v>2</v>
      </c>
      <c r="F732" s="24">
        <v>0</v>
      </c>
      <c r="G732" s="8">
        <v>0</v>
      </c>
      <c r="H732" s="8">
        <v>1</v>
      </c>
      <c r="I732" s="8">
        <v>0</v>
      </c>
      <c r="J732" s="8">
        <v>0</v>
      </c>
      <c r="K732" s="8">
        <v>0</v>
      </c>
      <c r="L732" s="8">
        <v>1</v>
      </c>
      <c r="M732" s="8"/>
      <c r="O732" s="15" t="s">
        <v>3417</v>
      </c>
      <c r="P732" s="15" t="s">
        <v>3417</v>
      </c>
      <c r="R732" s="1" t="str">
        <f t="shared" si="12"/>
        <v>W7</v>
      </c>
      <c r="S732" s="50">
        <f t="shared" si="13"/>
        <v>45700</v>
      </c>
    </row>
    <row r="733" spans="2:20">
      <c r="B733" s="24" t="s">
        <v>3400</v>
      </c>
      <c r="C733" s="8" t="s">
        <v>3406</v>
      </c>
      <c r="D733" s="8" t="s">
        <v>3398</v>
      </c>
      <c r="E733" s="8">
        <v>4</v>
      </c>
      <c r="F733" s="24">
        <v>0</v>
      </c>
      <c r="G733" s="8">
        <v>0</v>
      </c>
      <c r="H733" s="8">
        <v>2</v>
      </c>
      <c r="I733" s="8">
        <v>0</v>
      </c>
      <c r="J733" s="8">
        <v>0</v>
      </c>
      <c r="K733" s="8">
        <v>0</v>
      </c>
      <c r="L733" s="8">
        <v>2</v>
      </c>
      <c r="M733" s="8"/>
      <c r="O733" s="15" t="s">
        <v>3420</v>
      </c>
      <c r="P733" s="15" t="s">
        <v>3421</v>
      </c>
      <c r="R733" s="1" t="str">
        <f t="shared" si="12"/>
        <v>W7</v>
      </c>
      <c r="S733" s="50">
        <f t="shared" si="13"/>
        <v>45700</v>
      </c>
    </row>
    <row r="734" spans="2:20">
      <c r="B734" s="24" t="s">
        <v>3400</v>
      </c>
      <c r="C734" s="8" t="s">
        <v>3401</v>
      </c>
      <c r="D734" s="8" t="s">
        <v>2710</v>
      </c>
      <c r="E734" s="8">
        <v>13</v>
      </c>
      <c r="F734" s="24">
        <v>13</v>
      </c>
      <c r="G734" s="8">
        <v>0</v>
      </c>
      <c r="H734" s="8">
        <v>0</v>
      </c>
      <c r="I734" s="8">
        <v>0</v>
      </c>
      <c r="J734" s="8">
        <v>0</v>
      </c>
      <c r="K734" s="8">
        <v>0</v>
      </c>
      <c r="L734" s="8">
        <v>0</v>
      </c>
      <c r="M734" s="8"/>
      <c r="R734" s="1" t="str">
        <f t="shared" si="12"/>
        <v>W7</v>
      </c>
      <c r="S734" s="50">
        <f t="shared" si="13"/>
        <v>45700</v>
      </c>
    </row>
    <row r="735" spans="2:20">
      <c r="B735" s="24" t="s">
        <v>3400</v>
      </c>
      <c r="C735" s="8" t="s">
        <v>3407</v>
      </c>
      <c r="D735" s="8" t="s">
        <v>2865</v>
      </c>
      <c r="E735" s="8">
        <v>1</v>
      </c>
      <c r="F735" s="24">
        <v>1</v>
      </c>
      <c r="G735" s="8">
        <v>0</v>
      </c>
      <c r="H735" s="8">
        <v>0</v>
      </c>
      <c r="I735" s="8">
        <v>0</v>
      </c>
      <c r="J735" s="8">
        <v>0</v>
      </c>
      <c r="K735" s="8">
        <v>0</v>
      </c>
      <c r="L735" s="8">
        <v>0</v>
      </c>
      <c r="M735" s="8"/>
      <c r="R735" s="1" t="str">
        <f t="shared" si="12"/>
        <v>W7</v>
      </c>
      <c r="S735" s="50">
        <f t="shared" si="13"/>
        <v>45700</v>
      </c>
      <c r="T735" s="31"/>
    </row>
    <row r="736" spans="2:20">
      <c r="B736" s="24" t="s">
        <v>3400</v>
      </c>
      <c r="C736" s="8" t="s">
        <v>3401</v>
      </c>
      <c r="D736" s="8" t="s">
        <v>2840</v>
      </c>
      <c r="E736" s="8">
        <v>1</v>
      </c>
      <c r="F736" s="24">
        <v>1</v>
      </c>
      <c r="G736" s="8">
        <v>0</v>
      </c>
      <c r="H736" s="8">
        <v>4</v>
      </c>
      <c r="I736" s="8">
        <v>0</v>
      </c>
      <c r="J736" s="8">
        <v>0</v>
      </c>
      <c r="K736" s="8">
        <v>0</v>
      </c>
      <c r="L736" s="8">
        <v>4</v>
      </c>
      <c r="M736" s="8"/>
      <c r="O736" s="15" t="s">
        <v>3420</v>
      </c>
      <c r="P736" s="15" t="s">
        <v>3421</v>
      </c>
      <c r="R736" s="1" t="str">
        <f t="shared" si="12"/>
        <v>W7</v>
      </c>
      <c r="S736" s="50">
        <f t="shared" si="13"/>
        <v>45700</v>
      </c>
      <c r="T736" s="31"/>
    </row>
    <row r="737" spans="2:19">
      <c r="B737" s="24" t="s">
        <v>3400</v>
      </c>
      <c r="C737" s="8" t="s">
        <v>3416</v>
      </c>
      <c r="D737" s="8" t="s">
        <v>3027</v>
      </c>
      <c r="E737" s="8">
        <v>1</v>
      </c>
      <c r="F737" s="24">
        <v>1</v>
      </c>
      <c r="G737" s="8">
        <v>0</v>
      </c>
      <c r="H737" s="8">
        <v>3</v>
      </c>
      <c r="I737" s="8">
        <v>0</v>
      </c>
      <c r="J737" s="8">
        <v>0</v>
      </c>
      <c r="K737" s="8">
        <v>0</v>
      </c>
      <c r="L737" s="8">
        <v>3</v>
      </c>
      <c r="M737" s="8"/>
      <c r="O737" s="15" t="s">
        <v>3418</v>
      </c>
      <c r="P737" s="15" t="s">
        <v>3420</v>
      </c>
      <c r="R737" s="1" t="str">
        <f t="shared" si="12"/>
        <v>W7</v>
      </c>
      <c r="S737" s="50">
        <f t="shared" si="13"/>
        <v>45700</v>
      </c>
    </row>
    <row r="738" spans="2:19">
      <c r="B738" s="24" t="s">
        <v>3400</v>
      </c>
      <c r="C738" s="8" t="s">
        <v>3408</v>
      </c>
      <c r="D738" s="8" t="s">
        <v>3422</v>
      </c>
      <c r="E738" s="8">
        <v>2</v>
      </c>
      <c r="F738" s="24">
        <v>1</v>
      </c>
      <c r="G738" s="8">
        <v>0</v>
      </c>
      <c r="H738" s="8">
        <v>12</v>
      </c>
      <c r="I738" s="8">
        <v>0</v>
      </c>
      <c r="J738" s="8">
        <v>0</v>
      </c>
      <c r="K738" s="8">
        <v>0</v>
      </c>
      <c r="L738" s="8">
        <v>12</v>
      </c>
      <c r="M738" s="8"/>
      <c r="O738" s="15" t="s">
        <v>3418</v>
      </c>
      <c r="P738" s="15" t="s">
        <v>3418</v>
      </c>
      <c r="R738" s="1" t="str">
        <f t="shared" si="12"/>
        <v>W7</v>
      </c>
      <c r="S738" s="50">
        <f t="shared" si="13"/>
        <v>45700</v>
      </c>
    </row>
    <row r="739" spans="2:19">
      <c r="B739" s="24" t="s">
        <v>3431</v>
      </c>
      <c r="C739" s="8" t="s">
        <v>3432</v>
      </c>
      <c r="D739" s="8" t="s">
        <v>2808</v>
      </c>
      <c r="E739" s="8">
        <v>7</v>
      </c>
      <c r="F739" s="24">
        <v>0</v>
      </c>
      <c r="G739" s="8">
        <v>0</v>
      </c>
      <c r="H739" s="8">
        <v>3</v>
      </c>
      <c r="I739" s="8">
        <v>0</v>
      </c>
      <c r="J739" s="8">
        <v>0</v>
      </c>
      <c r="K739" s="8">
        <v>0</v>
      </c>
      <c r="L739" s="8">
        <v>3</v>
      </c>
      <c r="M739" s="8"/>
      <c r="O739" s="15" t="s">
        <v>3443</v>
      </c>
      <c r="P739" s="15" t="s">
        <v>3443</v>
      </c>
      <c r="R739" s="1" t="str">
        <f t="shared" si="12"/>
        <v>W7</v>
      </c>
      <c r="S739" s="50">
        <f t="shared" si="13"/>
        <v>45701</v>
      </c>
    </row>
    <row r="740" spans="2:19">
      <c r="B740" s="24" t="s">
        <v>3431</v>
      </c>
      <c r="C740" s="8" t="s">
        <v>3433</v>
      </c>
      <c r="D740" s="8" t="s">
        <v>2717</v>
      </c>
      <c r="E740" s="8">
        <v>11</v>
      </c>
      <c r="F740" s="24">
        <v>0</v>
      </c>
      <c r="G740" s="8">
        <v>0</v>
      </c>
      <c r="H740" s="8">
        <v>5</v>
      </c>
      <c r="I740" s="8">
        <v>0</v>
      </c>
      <c r="J740" s="8">
        <v>0</v>
      </c>
      <c r="K740" s="8">
        <v>0</v>
      </c>
      <c r="L740" s="8">
        <v>5</v>
      </c>
      <c r="M740" s="8"/>
      <c r="O740" s="15" t="s">
        <v>3444</v>
      </c>
      <c r="P740" s="15" t="s">
        <v>3445</v>
      </c>
      <c r="R740" s="1" t="str">
        <f t="shared" si="12"/>
        <v>W7</v>
      </c>
      <c r="S740" s="50">
        <f t="shared" si="13"/>
        <v>45701</v>
      </c>
    </row>
    <row r="741" spans="2:19">
      <c r="B741" s="24" t="s">
        <v>3431</v>
      </c>
      <c r="C741" s="8" t="s">
        <v>3434</v>
      </c>
      <c r="D741" s="8" t="s">
        <v>2760</v>
      </c>
      <c r="E741" s="8">
        <v>3</v>
      </c>
      <c r="F741" s="24">
        <v>0</v>
      </c>
      <c r="G741" s="8">
        <v>0</v>
      </c>
      <c r="H741" s="8">
        <v>1</v>
      </c>
      <c r="I741" s="8">
        <v>0</v>
      </c>
      <c r="J741" s="8">
        <v>0</v>
      </c>
      <c r="K741" s="8">
        <v>0</v>
      </c>
      <c r="L741" s="8">
        <v>1</v>
      </c>
      <c r="M741" s="8"/>
      <c r="O741" s="15" t="s">
        <v>3444</v>
      </c>
      <c r="P741" s="15" t="s">
        <v>3445</v>
      </c>
      <c r="R741" s="1" t="str">
        <f t="shared" ref="R741:R804" si="14">"W" &amp;WEEKNUM(S741)</f>
        <v>W7</v>
      </c>
      <c r="S741" s="50">
        <f t="shared" ref="S741:S804" si="15">DATE(2025, LEFT(B741,2), RIGHT(B741,2))</f>
        <v>45701</v>
      </c>
    </row>
    <row r="742" spans="2:19">
      <c r="B742" s="24" t="s">
        <v>3431</v>
      </c>
      <c r="C742" s="8" t="s">
        <v>3435</v>
      </c>
      <c r="D742" s="8" t="s">
        <v>2887</v>
      </c>
      <c r="E742" s="8">
        <v>9</v>
      </c>
      <c r="F742" s="24">
        <v>0</v>
      </c>
      <c r="G742" s="24">
        <v>0</v>
      </c>
      <c r="H742" s="24">
        <v>0</v>
      </c>
      <c r="I742" s="24">
        <v>0</v>
      </c>
      <c r="J742" s="24">
        <v>0</v>
      </c>
      <c r="K742" s="24">
        <v>0</v>
      </c>
      <c r="L742" s="24">
        <v>0</v>
      </c>
      <c r="M742" s="8"/>
      <c r="R742" s="1" t="str">
        <f t="shared" si="14"/>
        <v>W7</v>
      </c>
      <c r="S742" s="50">
        <f t="shared" si="15"/>
        <v>45701</v>
      </c>
    </row>
    <row r="743" spans="2:19">
      <c r="B743" s="24" t="s">
        <v>3431</v>
      </c>
      <c r="C743" s="8" t="s">
        <v>3433</v>
      </c>
      <c r="D743" s="8" t="s">
        <v>2722</v>
      </c>
      <c r="E743" s="8">
        <v>13</v>
      </c>
      <c r="F743" s="24">
        <v>0</v>
      </c>
      <c r="G743" s="8">
        <v>0</v>
      </c>
      <c r="H743" s="8">
        <v>8</v>
      </c>
      <c r="I743" s="8">
        <v>0</v>
      </c>
      <c r="J743" s="8">
        <v>0</v>
      </c>
      <c r="K743" s="8">
        <v>0</v>
      </c>
      <c r="L743" s="8">
        <v>8</v>
      </c>
      <c r="M743" s="8"/>
      <c r="O743" s="15" t="s">
        <v>3443</v>
      </c>
      <c r="P743" s="15" t="s">
        <v>3446</v>
      </c>
      <c r="R743" s="1" t="str">
        <f t="shared" si="14"/>
        <v>W7</v>
      </c>
      <c r="S743" s="50">
        <f t="shared" si="15"/>
        <v>45701</v>
      </c>
    </row>
    <row r="744" spans="2:19" ht="16.5" customHeight="1">
      <c r="B744" s="24" t="s">
        <v>3431</v>
      </c>
      <c r="C744" s="8" t="s">
        <v>3436</v>
      </c>
      <c r="D744" s="8" t="s">
        <v>3190</v>
      </c>
      <c r="E744" s="8">
        <v>13</v>
      </c>
      <c r="F744" s="24">
        <v>0</v>
      </c>
      <c r="G744" s="8">
        <v>0</v>
      </c>
      <c r="H744" s="8">
        <v>3</v>
      </c>
      <c r="I744" s="8">
        <v>0</v>
      </c>
      <c r="J744" s="8">
        <v>0</v>
      </c>
      <c r="K744" s="8">
        <v>0</v>
      </c>
      <c r="L744" s="8">
        <v>3</v>
      </c>
      <c r="M744" s="8" t="s">
        <v>3447</v>
      </c>
      <c r="O744" s="15" t="s">
        <v>3445</v>
      </c>
      <c r="P744" s="15" t="s">
        <v>3444</v>
      </c>
      <c r="R744" s="1" t="str">
        <f t="shared" si="14"/>
        <v>W7</v>
      </c>
      <c r="S744" s="50">
        <f t="shared" si="15"/>
        <v>45701</v>
      </c>
    </row>
    <row r="745" spans="2:19" ht="16.5" customHeight="1">
      <c r="B745" s="24" t="s">
        <v>3431</v>
      </c>
      <c r="C745" s="8" t="s">
        <v>3437</v>
      </c>
      <c r="D745" s="8" t="s">
        <v>3072</v>
      </c>
      <c r="E745" s="8">
        <v>9</v>
      </c>
      <c r="F745" s="24">
        <v>0</v>
      </c>
      <c r="G745" s="24">
        <v>0</v>
      </c>
      <c r="H745" s="24">
        <v>0</v>
      </c>
      <c r="I745" s="24">
        <v>0</v>
      </c>
      <c r="J745" s="24">
        <v>0</v>
      </c>
      <c r="K745" s="24">
        <v>0</v>
      </c>
      <c r="L745" s="24">
        <v>0</v>
      </c>
      <c r="M745" s="8"/>
      <c r="R745" s="1" t="str">
        <f t="shared" si="14"/>
        <v>W7</v>
      </c>
      <c r="S745" s="50">
        <f t="shared" si="15"/>
        <v>45701</v>
      </c>
    </row>
    <row r="746" spans="2:19" ht="16.5" customHeight="1">
      <c r="B746" s="24" t="s">
        <v>3431</v>
      </c>
      <c r="C746" s="8" t="s">
        <v>3434</v>
      </c>
      <c r="D746" s="8" t="s">
        <v>2709</v>
      </c>
      <c r="E746" s="8">
        <v>9</v>
      </c>
      <c r="F746" s="24">
        <v>5</v>
      </c>
      <c r="G746" s="8">
        <v>0</v>
      </c>
      <c r="H746" s="8">
        <v>12</v>
      </c>
      <c r="I746" s="8">
        <v>0</v>
      </c>
      <c r="J746" s="8">
        <v>0</v>
      </c>
      <c r="K746" s="8">
        <v>0</v>
      </c>
      <c r="L746" s="8">
        <v>12</v>
      </c>
      <c r="M746" s="8"/>
      <c r="O746" s="15" t="s">
        <v>3448</v>
      </c>
      <c r="P746" s="15" t="s">
        <v>3444</v>
      </c>
      <c r="R746" s="1" t="str">
        <f t="shared" si="14"/>
        <v>W7</v>
      </c>
      <c r="S746" s="50">
        <f t="shared" si="15"/>
        <v>45701</v>
      </c>
    </row>
    <row r="747" spans="2:19" ht="16.5" customHeight="1">
      <c r="B747" s="24" t="s">
        <v>3431</v>
      </c>
      <c r="C747" s="8" t="s">
        <v>3438</v>
      </c>
      <c r="D747" s="8" t="s">
        <v>3430</v>
      </c>
      <c r="E747" s="8">
        <v>1</v>
      </c>
      <c r="F747" s="24">
        <v>0</v>
      </c>
      <c r="G747" s="24">
        <v>0</v>
      </c>
      <c r="H747" s="24">
        <v>0</v>
      </c>
      <c r="I747" s="24">
        <v>0</v>
      </c>
      <c r="J747" s="24">
        <v>0</v>
      </c>
      <c r="K747" s="24">
        <v>0</v>
      </c>
      <c r="L747" s="24">
        <v>0</v>
      </c>
      <c r="M747" s="8"/>
      <c r="R747" s="1" t="str">
        <f t="shared" si="14"/>
        <v>W7</v>
      </c>
      <c r="S747" s="50">
        <f t="shared" si="15"/>
        <v>45701</v>
      </c>
    </row>
    <row r="748" spans="2:19" ht="16.5" customHeight="1">
      <c r="B748" s="24" t="s">
        <v>3431</v>
      </c>
      <c r="C748" s="8" t="s">
        <v>3438</v>
      </c>
      <c r="D748" s="8" t="s">
        <v>3227</v>
      </c>
      <c r="E748" s="8">
        <v>10</v>
      </c>
      <c r="F748" s="24">
        <v>0</v>
      </c>
      <c r="G748" s="8">
        <v>0</v>
      </c>
      <c r="H748" s="8">
        <v>3</v>
      </c>
      <c r="I748" s="8">
        <v>0</v>
      </c>
      <c r="J748" s="8">
        <v>0</v>
      </c>
      <c r="K748" s="8">
        <v>0</v>
      </c>
      <c r="L748" s="8">
        <v>3</v>
      </c>
      <c r="M748" s="8"/>
      <c r="O748" s="15" t="s">
        <v>3443</v>
      </c>
      <c r="P748" s="15" t="s">
        <v>3444</v>
      </c>
      <c r="R748" s="1" t="str">
        <f t="shared" si="14"/>
        <v>W7</v>
      </c>
      <c r="S748" s="50">
        <f t="shared" si="15"/>
        <v>45701</v>
      </c>
    </row>
    <row r="749" spans="2:19" ht="16.5" customHeight="1">
      <c r="B749" s="24" t="s">
        <v>3431</v>
      </c>
      <c r="C749" s="8" t="s">
        <v>3439</v>
      </c>
      <c r="D749" s="8" t="s">
        <v>2724</v>
      </c>
      <c r="E749" s="8">
        <v>11</v>
      </c>
      <c r="F749" s="24">
        <v>1</v>
      </c>
      <c r="G749" s="8">
        <v>0</v>
      </c>
      <c r="H749" s="8">
        <v>13</v>
      </c>
      <c r="I749" s="8">
        <v>0</v>
      </c>
      <c r="J749" s="8">
        <v>0</v>
      </c>
      <c r="K749" s="8">
        <v>0</v>
      </c>
      <c r="L749" s="8">
        <v>13</v>
      </c>
      <c r="M749" s="8"/>
      <c r="O749" s="15" t="s">
        <v>3444</v>
      </c>
      <c r="P749" s="15" t="s">
        <v>3444</v>
      </c>
      <c r="R749" s="1" t="str">
        <f t="shared" si="14"/>
        <v>W7</v>
      </c>
      <c r="S749" s="50">
        <f t="shared" si="15"/>
        <v>45701</v>
      </c>
    </row>
    <row r="750" spans="2:19">
      <c r="B750" s="24" t="s">
        <v>3431</v>
      </c>
      <c r="C750" s="8" t="s">
        <v>3440</v>
      </c>
      <c r="D750" s="8" t="s">
        <v>2959</v>
      </c>
      <c r="E750" s="8">
        <v>10</v>
      </c>
      <c r="F750" s="24">
        <v>0</v>
      </c>
      <c r="G750" s="24">
        <v>0</v>
      </c>
      <c r="H750" s="24">
        <v>0</v>
      </c>
      <c r="I750" s="24">
        <v>0</v>
      </c>
      <c r="J750" s="24">
        <v>0</v>
      </c>
      <c r="K750" s="24">
        <v>0</v>
      </c>
      <c r="L750" s="24">
        <v>0</v>
      </c>
      <c r="M750" s="8"/>
      <c r="R750" s="1" t="str">
        <f t="shared" si="14"/>
        <v>W7</v>
      </c>
      <c r="S750" s="50">
        <f t="shared" si="15"/>
        <v>45701</v>
      </c>
    </row>
    <row r="751" spans="2:19">
      <c r="B751" s="24" t="s">
        <v>3431</v>
      </c>
      <c r="C751" s="8" t="s">
        <v>3442</v>
      </c>
      <c r="D751" s="8" t="s">
        <v>3441</v>
      </c>
      <c r="E751" s="8">
        <v>6</v>
      </c>
      <c r="F751" s="8">
        <v>6</v>
      </c>
      <c r="G751" s="8">
        <v>0</v>
      </c>
      <c r="H751" s="8">
        <v>0</v>
      </c>
      <c r="I751" s="8">
        <v>0</v>
      </c>
      <c r="J751" s="8">
        <v>0</v>
      </c>
      <c r="K751" s="8">
        <v>0</v>
      </c>
      <c r="L751" s="8">
        <v>0</v>
      </c>
      <c r="M751" s="8"/>
      <c r="R751" s="1" t="str">
        <f t="shared" si="14"/>
        <v>W7</v>
      </c>
      <c r="S751" s="50">
        <f t="shared" si="15"/>
        <v>45701</v>
      </c>
    </row>
    <row r="752" spans="2:19">
      <c r="B752" s="24" t="s">
        <v>3472</v>
      </c>
      <c r="C752" s="8" t="s">
        <v>633</v>
      </c>
      <c r="D752" s="8" t="s">
        <v>3460</v>
      </c>
      <c r="E752" s="8">
        <v>2</v>
      </c>
      <c r="F752" s="24">
        <v>0</v>
      </c>
      <c r="G752" s="24">
        <v>0</v>
      </c>
      <c r="H752" s="24">
        <v>0</v>
      </c>
      <c r="I752" s="24">
        <v>0</v>
      </c>
      <c r="J752" s="24">
        <v>0</v>
      </c>
      <c r="K752" s="24">
        <v>0</v>
      </c>
      <c r="L752" s="24">
        <v>0</v>
      </c>
      <c r="M752" s="8"/>
      <c r="R752" s="1" t="str">
        <f t="shared" si="14"/>
        <v>W7</v>
      </c>
      <c r="S752" s="50">
        <f t="shared" si="15"/>
        <v>45702</v>
      </c>
    </row>
    <row r="753" spans="2:19">
      <c r="B753" s="24" t="s">
        <v>3472</v>
      </c>
      <c r="C753" s="8" t="s">
        <v>634</v>
      </c>
      <c r="D753" s="8" t="s">
        <v>2723</v>
      </c>
      <c r="E753" s="8">
        <v>13</v>
      </c>
      <c r="F753" s="24">
        <v>0</v>
      </c>
      <c r="G753" s="24">
        <v>0</v>
      </c>
      <c r="H753" s="24">
        <v>0</v>
      </c>
      <c r="I753" s="24">
        <v>0</v>
      </c>
      <c r="J753" s="24">
        <v>0</v>
      </c>
      <c r="K753" s="24">
        <v>0</v>
      </c>
      <c r="L753" s="24">
        <v>0</v>
      </c>
      <c r="M753" s="8"/>
      <c r="R753" s="1" t="str">
        <f t="shared" si="14"/>
        <v>W7</v>
      </c>
      <c r="S753" s="50">
        <f t="shared" si="15"/>
        <v>45702</v>
      </c>
    </row>
    <row r="754" spans="2:19">
      <c r="B754" s="24" t="s">
        <v>3472</v>
      </c>
      <c r="C754" s="8" t="s">
        <v>635</v>
      </c>
      <c r="D754" s="8" t="s">
        <v>3461</v>
      </c>
      <c r="E754" s="8">
        <v>13</v>
      </c>
      <c r="F754" s="24">
        <v>0</v>
      </c>
      <c r="G754" s="8">
        <v>0</v>
      </c>
      <c r="H754" s="8">
        <v>5</v>
      </c>
      <c r="I754" s="8">
        <v>0</v>
      </c>
      <c r="J754" s="8">
        <v>0</v>
      </c>
      <c r="K754" s="8">
        <v>0</v>
      </c>
      <c r="L754" s="8">
        <v>5</v>
      </c>
      <c r="M754" s="8"/>
      <c r="O754" s="15" t="s">
        <v>3480</v>
      </c>
      <c r="P754" s="15" t="s">
        <v>3481</v>
      </c>
      <c r="R754" s="1" t="str">
        <f t="shared" si="14"/>
        <v>W7</v>
      </c>
      <c r="S754" s="50">
        <f t="shared" si="15"/>
        <v>45702</v>
      </c>
    </row>
    <row r="755" spans="2:19">
      <c r="B755" s="24" t="s">
        <v>3472</v>
      </c>
      <c r="C755" s="8" t="s">
        <v>633</v>
      </c>
      <c r="D755" s="8" t="s">
        <v>3115</v>
      </c>
      <c r="E755" s="8">
        <v>8</v>
      </c>
      <c r="F755" s="24">
        <v>2</v>
      </c>
      <c r="G755" s="8">
        <v>0</v>
      </c>
      <c r="H755" s="8">
        <v>8</v>
      </c>
      <c r="I755" s="8">
        <v>0</v>
      </c>
      <c r="J755" s="8">
        <v>0</v>
      </c>
      <c r="K755" s="8">
        <v>0</v>
      </c>
      <c r="L755" s="8">
        <v>8</v>
      </c>
      <c r="M755" s="8"/>
      <c r="O755" s="15" t="s">
        <v>3480</v>
      </c>
      <c r="P755" s="15" t="s">
        <v>3481</v>
      </c>
      <c r="R755" s="1" t="str">
        <f t="shared" si="14"/>
        <v>W7</v>
      </c>
      <c r="S755" s="50">
        <f t="shared" si="15"/>
        <v>45702</v>
      </c>
    </row>
    <row r="756" spans="2:19">
      <c r="B756" s="24" t="s">
        <v>3472</v>
      </c>
      <c r="C756" s="8" t="s">
        <v>3482</v>
      </c>
      <c r="D756" s="8" t="s">
        <v>3483</v>
      </c>
      <c r="E756" s="8">
        <v>1</v>
      </c>
      <c r="F756" s="24">
        <v>1</v>
      </c>
      <c r="G756" s="8">
        <v>0</v>
      </c>
      <c r="H756" s="8">
        <v>0</v>
      </c>
      <c r="I756" s="8">
        <v>0</v>
      </c>
      <c r="J756" s="8">
        <v>0</v>
      </c>
      <c r="K756" s="8">
        <v>0</v>
      </c>
      <c r="L756" s="8">
        <v>0</v>
      </c>
      <c r="M756" s="8"/>
      <c r="R756" s="1" t="str">
        <f t="shared" si="14"/>
        <v>W7</v>
      </c>
      <c r="S756" s="50">
        <f t="shared" si="15"/>
        <v>45702</v>
      </c>
    </row>
    <row r="757" spans="2:19" ht="16.5" customHeight="1">
      <c r="B757" s="24" t="s">
        <v>3473</v>
      </c>
      <c r="C757" s="8" t="s">
        <v>634</v>
      </c>
      <c r="D757" s="8" t="s">
        <v>2960</v>
      </c>
      <c r="E757" s="8">
        <v>2</v>
      </c>
      <c r="F757" s="24">
        <v>0</v>
      </c>
      <c r="G757" s="24">
        <v>0</v>
      </c>
      <c r="H757" s="24">
        <v>0</v>
      </c>
      <c r="I757" s="24">
        <v>0</v>
      </c>
      <c r="J757" s="24">
        <v>0</v>
      </c>
      <c r="K757" s="24">
        <v>0</v>
      </c>
      <c r="L757" s="24">
        <v>0</v>
      </c>
      <c r="M757" s="8"/>
      <c r="R757" s="1" t="str">
        <f t="shared" si="14"/>
        <v>W7</v>
      </c>
      <c r="S757" s="50">
        <f t="shared" si="15"/>
        <v>45703</v>
      </c>
    </row>
    <row r="758" spans="2:19" ht="16.5" customHeight="1">
      <c r="B758" s="24" t="s">
        <v>3473</v>
      </c>
      <c r="C758" s="8" t="s">
        <v>3132</v>
      </c>
      <c r="D758" s="8" t="s">
        <v>2713</v>
      </c>
      <c r="E758" s="8">
        <v>2</v>
      </c>
      <c r="F758" s="24">
        <v>0</v>
      </c>
      <c r="G758" s="24">
        <v>0</v>
      </c>
      <c r="H758" s="24">
        <v>0</v>
      </c>
      <c r="I758" s="24">
        <v>0</v>
      </c>
      <c r="J758" s="24">
        <v>0</v>
      </c>
      <c r="K758" s="24">
        <v>0</v>
      </c>
      <c r="L758" s="24">
        <v>0</v>
      </c>
      <c r="M758" s="8"/>
      <c r="R758" s="1" t="str">
        <f t="shared" si="14"/>
        <v>W7</v>
      </c>
      <c r="S758" s="50">
        <f t="shared" si="15"/>
        <v>45703</v>
      </c>
    </row>
    <row r="759" spans="2:19" ht="16.5" customHeight="1">
      <c r="B759" s="24" t="s">
        <v>3473</v>
      </c>
      <c r="C759" s="8" t="s">
        <v>634</v>
      </c>
      <c r="D759" s="8" t="s">
        <v>2840</v>
      </c>
      <c r="E759" s="8">
        <v>1</v>
      </c>
      <c r="F759" s="24">
        <v>0</v>
      </c>
      <c r="G759" s="24">
        <v>0</v>
      </c>
      <c r="H759" s="24">
        <v>0</v>
      </c>
      <c r="I759" s="24">
        <v>0</v>
      </c>
      <c r="J759" s="24">
        <v>0</v>
      </c>
      <c r="K759" s="24">
        <v>0</v>
      </c>
      <c r="L759" s="24">
        <v>0</v>
      </c>
      <c r="M759" s="8"/>
      <c r="R759" s="1" t="str">
        <f t="shared" si="14"/>
        <v>W7</v>
      </c>
      <c r="S759" s="50">
        <f t="shared" si="15"/>
        <v>45703</v>
      </c>
    </row>
    <row r="760" spans="2:19">
      <c r="B760" s="24" t="s">
        <v>3473</v>
      </c>
      <c r="C760" s="8" t="s">
        <v>3130</v>
      </c>
      <c r="D760" s="8" t="s">
        <v>3153</v>
      </c>
      <c r="E760" s="8">
        <v>7</v>
      </c>
      <c r="F760" s="24">
        <v>0</v>
      </c>
      <c r="G760" s="8">
        <v>0</v>
      </c>
      <c r="H760" s="8">
        <v>7</v>
      </c>
      <c r="I760" s="8">
        <v>0</v>
      </c>
      <c r="J760" s="8">
        <v>0</v>
      </c>
      <c r="K760" s="8">
        <v>0</v>
      </c>
      <c r="L760" s="8">
        <v>7</v>
      </c>
      <c r="M760" s="8"/>
      <c r="R760" s="1" t="str">
        <f t="shared" si="14"/>
        <v>W7</v>
      </c>
      <c r="S760" s="50">
        <f t="shared" si="15"/>
        <v>45703</v>
      </c>
    </row>
    <row r="761" spans="2:19">
      <c r="B761" s="24" t="s">
        <v>3473</v>
      </c>
      <c r="C761" s="8" t="s">
        <v>636</v>
      </c>
      <c r="D761" s="8" t="s">
        <v>3303</v>
      </c>
      <c r="E761" s="8">
        <v>1</v>
      </c>
      <c r="F761" s="24">
        <v>0</v>
      </c>
      <c r="G761" s="24">
        <v>0</v>
      </c>
      <c r="H761" s="24">
        <v>0</v>
      </c>
      <c r="I761" s="24">
        <v>0</v>
      </c>
      <c r="J761" s="24">
        <v>0</v>
      </c>
      <c r="K761" s="24">
        <v>0</v>
      </c>
      <c r="L761" s="24">
        <v>0</v>
      </c>
      <c r="M761" s="8"/>
      <c r="R761" s="1" t="str">
        <f t="shared" si="14"/>
        <v>W7</v>
      </c>
      <c r="S761" s="50">
        <f t="shared" si="15"/>
        <v>45703</v>
      </c>
    </row>
    <row r="762" spans="2:19">
      <c r="B762" s="24" t="s">
        <v>3473</v>
      </c>
      <c r="C762" s="8" t="s">
        <v>3130</v>
      </c>
      <c r="D762" s="8" t="s">
        <v>3462</v>
      </c>
      <c r="E762" s="8">
        <v>2</v>
      </c>
      <c r="F762" s="24">
        <v>0</v>
      </c>
      <c r="G762" s="8">
        <v>0</v>
      </c>
      <c r="H762" s="8">
        <v>1</v>
      </c>
      <c r="I762" s="8">
        <v>0</v>
      </c>
      <c r="J762" s="8">
        <v>0</v>
      </c>
      <c r="K762" s="8">
        <v>0</v>
      </c>
      <c r="L762" s="8">
        <v>1</v>
      </c>
      <c r="M762" s="8"/>
      <c r="R762" s="1" t="str">
        <f t="shared" si="14"/>
        <v>W7</v>
      </c>
      <c r="S762" s="50">
        <f t="shared" si="15"/>
        <v>45703</v>
      </c>
    </row>
    <row r="763" spans="2:19">
      <c r="B763" s="24" t="s">
        <v>3473</v>
      </c>
      <c r="C763" s="8" t="s">
        <v>3132</v>
      </c>
      <c r="D763" s="8" t="s">
        <v>2711</v>
      </c>
      <c r="E763" s="8">
        <v>2</v>
      </c>
      <c r="F763" s="24">
        <v>0</v>
      </c>
      <c r="G763" s="8">
        <v>0</v>
      </c>
      <c r="H763" s="8">
        <v>0</v>
      </c>
      <c r="I763" s="8">
        <v>1</v>
      </c>
      <c r="J763" s="8">
        <v>0</v>
      </c>
      <c r="K763" s="8">
        <v>0</v>
      </c>
      <c r="L763" s="8">
        <v>1</v>
      </c>
      <c r="M763" s="8"/>
      <c r="R763" s="1" t="str">
        <f t="shared" si="14"/>
        <v>W7</v>
      </c>
      <c r="S763" s="50">
        <f t="shared" si="15"/>
        <v>45703</v>
      </c>
    </row>
    <row r="764" spans="2:19">
      <c r="B764" s="24" t="s">
        <v>3473</v>
      </c>
      <c r="C764" s="8" t="s">
        <v>634</v>
      </c>
      <c r="D764" s="8" t="s">
        <v>2710</v>
      </c>
      <c r="E764" s="8">
        <v>12</v>
      </c>
      <c r="F764" s="24">
        <v>0</v>
      </c>
      <c r="G764" s="8">
        <v>0</v>
      </c>
      <c r="H764" s="8">
        <v>4</v>
      </c>
      <c r="I764" s="8">
        <v>0</v>
      </c>
      <c r="J764" s="8">
        <v>0</v>
      </c>
      <c r="K764" s="8">
        <v>0</v>
      </c>
      <c r="L764" s="8">
        <v>4</v>
      </c>
      <c r="M764" s="8"/>
      <c r="O764" s="15" t="s">
        <v>3480</v>
      </c>
      <c r="P764" s="15" t="s">
        <v>3480</v>
      </c>
      <c r="R764" s="1" t="str">
        <f t="shared" si="14"/>
        <v>W7</v>
      </c>
      <c r="S764" s="50">
        <f t="shared" si="15"/>
        <v>45703</v>
      </c>
    </row>
    <row r="765" spans="2:19">
      <c r="B765" s="24" t="s">
        <v>3473</v>
      </c>
      <c r="C765" s="8" t="s">
        <v>634</v>
      </c>
      <c r="D765" s="8" t="s">
        <v>2720</v>
      </c>
      <c r="E765" s="8">
        <v>13</v>
      </c>
      <c r="F765" s="24">
        <v>0</v>
      </c>
      <c r="G765" s="8">
        <v>0</v>
      </c>
      <c r="H765" s="8">
        <v>2</v>
      </c>
      <c r="I765" s="8">
        <v>0</v>
      </c>
      <c r="J765" s="8">
        <v>0</v>
      </c>
      <c r="K765" s="8">
        <v>0</v>
      </c>
      <c r="L765" s="8">
        <v>2</v>
      </c>
      <c r="M765" s="8"/>
      <c r="O765" s="15" t="s">
        <v>3480</v>
      </c>
      <c r="P765" s="15" t="s">
        <v>3480</v>
      </c>
      <c r="R765" s="1" t="str">
        <f t="shared" si="14"/>
        <v>W7</v>
      </c>
      <c r="S765" s="50">
        <f t="shared" si="15"/>
        <v>45703</v>
      </c>
    </row>
    <row r="766" spans="2:19">
      <c r="B766" s="24" t="s">
        <v>3473</v>
      </c>
      <c r="C766" s="8" t="s">
        <v>636</v>
      </c>
      <c r="D766" s="8" t="s">
        <v>3463</v>
      </c>
      <c r="E766" s="8">
        <v>1</v>
      </c>
      <c r="F766" s="24">
        <v>0</v>
      </c>
      <c r="G766" s="24">
        <v>0</v>
      </c>
      <c r="H766" s="24">
        <v>0</v>
      </c>
      <c r="I766" s="24">
        <v>0</v>
      </c>
      <c r="J766" s="24">
        <v>0</v>
      </c>
      <c r="K766" s="24">
        <v>0</v>
      </c>
      <c r="L766" s="24">
        <v>0</v>
      </c>
      <c r="M766" s="8"/>
      <c r="R766" s="1" t="str">
        <f t="shared" si="14"/>
        <v>W7</v>
      </c>
      <c r="S766" s="50">
        <f t="shared" si="15"/>
        <v>45703</v>
      </c>
    </row>
    <row r="767" spans="2:19">
      <c r="B767" s="24" t="s">
        <v>3473</v>
      </c>
      <c r="C767" s="8" t="s">
        <v>634</v>
      </c>
      <c r="D767" s="8" t="s">
        <v>3464</v>
      </c>
      <c r="E767" s="8">
        <v>1</v>
      </c>
      <c r="F767" s="24">
        <v>0</v>
      </c>
      <c r="G767" s="24">
        <v>0</v>
      </c>
      <c r="H767" s="24">
        <v>0</v>
      </c>
      <c r="I767" s="24">
        <v>0</v>
      </c>
      <c r="J767" s="24">
        <v>0</v>
      </c>
      <c r="K767" s="24">
        <v>0</v>
      </c>
      <c r="L767" s="24">
        <v>0</v>
      </c>
      <c r="M767" s="8"/>
      <c r="R767" s="1" t="str">
        <f t="shared" si="14"/>
        <v>W7</v>
      </c>
      <c r="S767" s="50">
        <f t="shared" si="15"/>
        <v>45703</v>
      </c>
    </row>
    <row r="768" spans="2:19">
      <c r="B768" s="24" t="s">
        <v>3473</v>
      </c>
      <c r="C768" s="8" t="s">
        <v>636</v>
      </c>
      <c r="D768" s="8" t="s">
        <v>3465</v>
      </c>
      <c r="E768" s="8">
        <v>7</v>
      </c>
      <c r="F768" s="24">
        <v>0</v>
      </c>
      <c r="G768" s="24">
        <v>0</v>
      </c>
      <c r="H768" s="24">
        <v>0</v>
      </c>
      <c r="I768" s="24">
        <v>0</v>
      </c>
      <c r="J768" s="24">
        <v>0</v>
      </c>
      <c r="K768" s="24">
        <v>0</v>
      </c>
      <c r="L768" s="24">
        <v>0</v>
      </c>
      <c r="M768" s="8"/>
      <c r="R768" s="1" t="str">
        <f t="shared" si="14"/>
        <v>W7</v>
      </c>
      <c r="S768" s="50">
        <f t="shared" si="15"/>
        <v>45703</v>
      </c>
    </row>
    <row r="769" spans="2:19">
      <c r="B769" s="24" t="s">
        <v>3473</v>
      </c>
      <c r="C769" s="8" t="s">
        <v>3131</v>
      </c>
      <c r="D769" s="8" t="s">
        <v>3484</v>
      </c>
      <c r="E769" s="8">
        <v>1</v>
      </c>
      <c r="F769" s="24">
        <v>1</v>
      </c>
      <c r="G769" s="24">
        <v>0</v>
      </c>
      <c r="H769" s="24">
        <v>7</v>
      </c>
      <c r="I769" s="24">
        <v>0</v>
      </c>
      <c r="J769" s="24">
        <v>0</v>
      </c>
      <c r="K769" s="24">
        <v>0</v>
      </c>
      <c r="L769" s="24">
        <v>7</v>
      </c>
      <c r="M769" s="8"/>
      <c r="O769" s="15" t="s">
        <v>3480</v>
      </c>
      <c r="P769" s="15" t="s">
        <v>3480</v>
      </c>
      <c r="R769" s="1" t="str">
        <f t="shared" si="14"/>
        <v>W7</v>
      </c>
      <c r="S769" s="50">
        <f t="shared" si="15"/>
        <v>45703</v>
      </c>
    </row>
    <row r="770" spans="2:19">
      <c r="B770" s="24" t="s">
        <v>3473</v>
      </c>
      <c r="C770" s="8" t="s">
        <v>3131</v>
      </c>
      <c r="D770" s="8" t="s">
        <v>3047</v>
      </c>
      <c r="E770" s="8">
        <v>2</v>
      </c>
      <c r="F770" s="24">
        <v>0</v>
      </c>
      <c r="G770" s="24">
        <v>0</v>
      </c>
      <c r="H770" s="24">
        <v>0</v>
      </c>
      <c r="I770" s="24">
        <v>0</v>
      </c>
      <c r="J770" s="24">
        <v>0</v>
      </c>
      <c r="K770" s="24">
        <v>0</v>
      </c>
      <c r="L770" s="24">
        <v>0</v>
      </c>
      <c r="M770" s="8"/>
      <c r="R770" s="1" t="str">
        <f t="shared" si="14"/>
        <v>W7</v>
      </c>
      <c r="S770" s="50">
        <f t="shared" si="15"/>
        <v>45703</v>
      </c>
    </row>
    <row r="771" spans="2:19">
      <c r="B771" s="24" t="s">
        <v>3473</v>
      </c>
      <c r="C771" s="8" t="s">
        <v>636</v>
      </c>
      <c r="D771" s="8" t="s">
        <v>2906</v>
      </c>
      <c r="E771" s="8">
        <v>13</v>
      </c>
      <c r="F771" s="24">
        <v>0</v>
      </c>
      <c r="G771" s="8">
        <v>0</v>
      </c>
      <c r="H771" s="8">
        <v>1</v>
      </c>
      <c r="I771" s="8">
        <v>0</v>
      </c>
      <c r="J771" s="8">
        <v>0</v>
      </c>
      <c r="K771" s="8">
        <v>0</v>
      </c>
      <c r="L771" s="8">
        <v>1</v>
      </c>
      <c r="M771" s="8"/>
      <c r="R771" s="1" t="str">
        <f t="shared" si="14"/>
        <v>W7</v>
      </c>
      <c r="S771" s="50">
        <f t="shared" si="15"/>
        <v>45703</v>
      </c>
    </row>
    <row r="772" spans="2:19" ht="16.5" customHeight="1">
      <c r="B772" s="24" t="s">
        <v>3473</v>
      </c>
      <c r="C772" s="8" t="s">
        <v>633</v>
      </c>
      <c r="D772" s="8" t="s">
        <v>3109</v>
      </c>
      <c r="E772" s="8">
        <v>12</v>
      </c>
      <c r="F772" s="24">
        <v>0</v>
      </c>
      <c r="G772" s="8">
        <v>0</v>
      </c>
      <c r="H772" s="8">
        <v>6</v>
      </c>
      <c r="I772" s="8">
        <v>0</v>
      </c>
      <c r="J772" s="8">
        <v>0</v>
      </c>
      <c r="K772" s="8">
        <v>0</v>
      </c>
      <c r="L772" s="8">
        <v>6</v>
      </c>
      <c r="M772" s="8"/>
      <c r="R772" s="1" t="str">
        <f t="shared" si="14"/>
        <v>W7</v>
      </c>
      <c r="S772" s="50">
        <f t="shared" si="15"/>
        <v>45703</v>
      </c>
    </row>
    <row r="773" spans="2:19" ht="16.5" customHeight="1">
      <c r="B773" s="24" t="s">
        <v>3473</v>
      </c>
      <c r="C773" s="8" t="s">
        <v>3132</v>
      </c>
      <c r="D773" s="8" t="s">
        <v>2540</v>
      </c>
      <c r="E773" s="8">
        <v>2</v>
      </c>
      <c r="F773" s="24">
        <v>0</v>
      </c>
      <c r="G773" s="24">
        <v>0</v>
      </c>
      <c r="H773" s="24">
        <v>0</v>
      </c>
      <c r="I773" s="24">
        <v>0</v>
      </c>
      <c r="J773" s="24">
        <v>0</v>
      </c>
      <c r="K773" s="24">
        <v>0</v>
      </c>
      <c r="L773" s="24">
        <v>0</v>
      </c>
      <c r="M773" s="8"/>
      <c r="R773" s="1" t="str">
        <f t="shared" si="14"/>
        <v>W7</v>
      </c>
      <c r="S773" s="50">
        <f t="shared" si="15"/>
        <v>45703</v>
      </c>
    </row>
    <row r="774" spans="2:19" ht="16.5" customHeight="1">
      <c r="B774" s="24" t="s">
        <v>3473</v>
      </c>
      <c r="C774" s="8" t="s">
        <v>3132</v>
      </c>
      <c r="D774" s="8" t="s">
        <v>3466</v>
      </c>
      <c r="E774" s="8">
        <v>1</v>
      </c>
      <c r="F774" s="24">
        <v>0</v>
      </c>
      <c r="G774" s="24">
        <v>0</v>
      </c>
      <c r="H774" s="24">
        <v>0</v>
      </c>
      <c r="I774" s="24">
        <v>0</v>
      </c>
      <c r="J774" s="24">
        <v>0</v>
      </c>
      <c r="K774" s="24">
        <v>0</v>
      </c>
      <c r="L774" s="24">
        <v>0</v>
      </c>
      <c r="M774" s="8"/>
      <c r="R774" s="1" t="str">
        <f t="shared" si="14"/>
        <v>W7</v>
      </c>
      <c r="S774" s="50">
        <f t="shared" si="15"/>
        <v>45703</v>
      </c>
    </row>
    <row r="775" spans="2:19" ht="16.5" customHeight="1">
      <c r="B775" s="24" t="s">
        <v>3473</v>
      </c>
      <c r="C775" s="8" t="s">
        <v>3132</v>
      </c>
      <c r="D775" s="8" t="s">
        <v>3081</v>
      </c>
      <c r="E775" s="8">
        <v>1</v>
      </c>
      <c r="F775" s="24">
        <v>0</v>
      </c>
      <c r="G775" s="24">
        <v>0</v>
      </c>
      <c r="H775" s="24">
        <v>0</v>
      </c>
      <c r="I775" s="24">
        <v>0</v>
      </c>
      <c r="J775" s="24">
        <v>0</v>
      </c>
      <c r="K775" s="24">
        <v>0</v>
      </c>
      <c r="L775" s="24">
        <v>0</v>
      </c>
      <c r="R775" s="1" t="str">
        <f t="shared" si="14"/>
        <v>W7</v>
      </c>
      <c r="S775" s="50">
        <f t="shared" si="15"/>
        <v>45703</v>
      </c>
    </row>
    <row r="776" spans="2:19" ht="16.5" customHeight="1">
      <c r="B776" s="24" t="s">
        <v>3473</v>
      </c>
      <c r="C776" s="8" t="s">
        <v>3131</v>
      </c>
      <c r="D776" s="8" t="s">
        <v>2850</v>
      </c>
      <c r="E776" s="8">
        <v>2</v>
      </c>
      <c r="F776" s="24">
        <v>0</v>
      </c>
      <c r="G776" s="24">
        <v>0</v>
      </c>
      <c r="H776" s="24">
        <v>0</v>
      </c>
      <c r="I776" s="24">
        <v>0</v>
      </c>
      <c r="J776" s="24">
        <v>0</v>
      </c>
      <c r="K776" s="24">
        <v>0</v>
      </c>
      <c r="L776" s="24">
        <v>0</v>
      </c>
      <c r="M776" s="8"/>
      <c r="R776" s="1" t="str">
        <f t="shared" si="14"/>
        <v>W7</v>
      </c>
      <c r="S776" s="50">
        <f t="shared" si="15"/>
        <v>45703</v>
      </c>
    </row>
    <row r="777" spans="2:19">
      <c r="B777" s="24" t="s">
        <v>3473</v>
      </c>
      <c r="C777" s="8" t="s">
        <v>3131</v>
      </c>
      <c r="D777" s="8" t="s">
        <v>3025</v>
      </c>
      <c r="E777" s="8">
        <v>3</v>
      </c>
      <c r="F777" s="24">
        <v>1</v>
      </c>
      <c r="G777" s="8">
        <v>0</v>
      </c>
      <c r="H777" s="8">
        <v>4</v>
      </c>
      <c r="I777" s="8">
        <v>0</v>
      </c>
      <c r="J777" s="8">
        <v>0</v>
      </c>
      <c r="K777" s="8">
        <v>0</v>
      </c>
      <c r="L777" s="8">
        <v>4</v>
      </c>
      <c r="M777" s="8"/>
      <c r="R777" s="1" t="str">
        <f t="shared" si="14"/>
        <v>W7</v>
      </c>
      <c r="S777" s="50">
        <f t="shared" si="15"/>
        <v>45703</v>
      </c>
    </row>
    <row r="778" spans="2:19" ht="16.5" customHeight="1">
      <c r="B778" s="24" t="s">
        <v>3473</v>
      </c>
      <c r="C778" s="8" t="s">
        <v>3132</v>
      </c>
      <c r="D778" s="8" t="s">
        <v>2748</v>
      </c>
      <c r="E778" s="8">
        <v>12</v>
      </c>
      <c r="F778" s="24">
        <v>0</v>
      </c>
      <c r="G778" s="8">
        <v>0</v>
      </c>
      <c r="H778" s="8">
        <v>0</v>
      </c>
      <c r="I778" s="8">
        <v>0</v>
      </c>
      <c r="J778" s="8">
        <v>2</v>
      </c>
      <c r="K778" s="8">
        <v>0</v>
      </c>
      <c r="L778" s="8">
        <v>2</v>
      </c>
      <c r="M778" s="8" t="s">
        <v>3480</v>
      </c>
      <c r="R778" s="1" t="str">
        <f t="shared" si="14"/>
        <v>W7</v>
      </c>
      <c r="S778" s="50">
        <f t="shared" si="15"/>
        <v>45703</v>
      </c>
    </row>
    <row r="779" spans="2:19" ht="16.5" customHeight="1">
      <c r="B779" s="24" t="s">
        <v>3473</v>
      </c>
      <c r="C779" s="8" t="s">
        <v>3132</v>
      </c>
      <c r="D779" s="8" t="s">
        <v>2715</v>
      </c>
      <c r="E779" s="8">
        <v>12</v>
      </c>
      <c r="F779" s="24">
        <v>0</v>
      </c>
      <c r="G779" s="8">
        <v>0</v>
      </c>
      <c r="H779" s="8">
        <v>0</v>
      </c>
      <c r="I779" s="8">
        <v>0</v>
      </c>
      <c r="J779" s="8">
        <v>1</v>
      </c>
      <c r="K779" s="8">
        <v>0</v>
      </c>
      <c r="L779" s="8">
        <v>1</v>
      </c>
      <c r="M779" s="8" t="s">
        <v>3480</v>
      </c>
      <c r="R779" s="1" t="str">
        <f t="shared" si="14"/>
        <v>W7</v>
      </c>
      <c r="S779" s="50">
        <f t="shared" si="15"/>
        <v>45703</v>
      </c>
    </row>
    <row r="780" spans="2:19" ht="16.5" customHeight="1">
      <c r="B780" s="24" t="s">
        <v>3473</v>
      </c>
      <c r="C780" s="8" t="s">
        <v>3485</v>
      </c>
      <c r="D780" s="8" t="s">
        <v>3475</v>
      </c>
      <c r="E780" s="8">
        <v>1</v>
      </c>
      <c r="F780" s="24">
        <v>1</v>
      </c>
      <c r="G780" s="8">
        <v>0</v>
      </c>
      <c r="H780" s="8">
        <v>3</v>
      </c>
      <c r="I780" s="8">
        <v>0</v>
      </c>
      <c r="J780" s="8">
        <v>0</v>
      </c>
      <c r="K780" s="8">
        <v>0</v>
      </c>
      <c r="L780" s="8">
        <v>3</v>
      </c>
      <c r="M780" s="8"/>
      <c r="O780" s="15" t="s">
        <v>3486</v>
      </c>
      <c r="P780" s="15" t="s">
        <v>3481</v>
      </c>
      <c r="R780" s="1" t="str">
        <f t="shared" si="14"/>
        <v>W7</v>
      </c>
      <c r="S780" s="50">
        <f t="shared" si="15"/>
        <v>45703</v>
      </c>
    </row>
    <row r="781" spans="2:19">
      <c r="B781" s="25" t="s">
        <v>3474</v>
      </c>
      <c r="C781" s="8" t="s">
        <v>634</v>
      </c>
      <c r="D781" s="8" t="s">
        <v>3125</v>
      </c>
      <c r="E781" s="8">
        <v>3</v>
      </c>
      <c r="F781" s="24">
        <v>0</v>
      </c>
      <c r="G781" s="8">
        <v>0</v>
      </c>
      <c r="H781" s="8">
        <v>1</v>
      </c>
      <c r="I781" s="8">
        <v>0</v>
      </c>
      <c r="J781" s="8">
        <v>0</v>
      </c>
      <c r="K781" s="8">
        <v>0</v>
      </c>
      <c r="L781" s="8">
        <v>1</v>
      </c>
      <c r="M781" s="8"/>
      <c r="O781" s="15" t="s">
        <v>3486</v>
      </c>
      <c r="P781" s="15" t="s">
        <v>3480</v>
      </c>
      <c r="R781" s="1" t="str">
        <f t="shared" si="14"/>
        <v>W8</v>
      </c>
      <c r="S781" s="50">
        <f t="shared" si="15"/>
        <v>45704</v>
      </c>
    </row>
    <row r="782" spans="2:19">
      <c r="B782" s="25" t="s">
        <v>3474</v>
      </c>
      <c r="C782" s="8" t="s">
        <v>633</v>
      </c>
      <c r="D782" s="8" t="s">
        <v>3467</v>
      </c>
      <c r="E782" s="8">
        <v>2</v>
      </c>
      <c r="F782" s="24">
        <v>0</v>
      </c>
      <c r="G782" s="24">
        <v>0</v>
      </c>
      <c r="H782" s="24">
        <v>0</v>
      </c>
      <c r="I782" s="24">
        <v>0</v>
      </c>
      <c r="J782" s="24">
        <v>0</v>
      </c>
      <c r="K782" s="24">
        <v>0</v>
      </c>
      <c r="L782" s="24">
        <v>0</v>
      </c>
      <c r="M782" s="8"/>
      <c r="R782" s="1" t="str">
        <f t="shared" si="14"/>
        <v>W8</v>
      </c>
      <c r="S782" s="50">
        <f t="shared" si="15"/>
        <v>45704</v>
      </c>
    </row>
    <row r="783" spans="2:19">
      <c r="B783" s="25" t="s">
        <v>3474</v>
      </c>
      <c r="C783" s="8" t="s">
        <v>633</v>
      </c>
      <c r="D783" s="8" t="s">
        <v>3120</v>
      </c>
      <c r="E783" s="8">
        <v>10</v>
      </c>
      <c r="F783" s="24">
        <v>0</v>
      </c>
      <c r="G783" s="24">
        <v>0</v>
      </c>
      <c r="H783" s="24">
        <v>0</v>
      </c>
      <c r="I783" s="24">
        <v>0</v>
      </c>
      <c r="J783" s="24">
        <v>0</v>
      </c>
      <c r="K783" s="24">
        <v>0</v>
      </c>
      <c r="L783" s="24">
        <v>0</v>
      </c>
      <c r="M783" s="8"/>
      <c r="R783" s="1" t="str">
        <f t="shared" si="14"/>
        <v>W8</v>
      </c>
      <c r="S783" s="50">
        <f t="shared" si="15"/>
        <v>45704</v>
      </c>
    </row>
    <row r="784" spans="2:19">
      <c r="B784" s="25" t="s">
        <v>3474</v>
      </c>
      <c r="C784" s="8" t="s">
        <v>3132</v>
      </c>
      <c r="D784" s="8" t="s">
        <v>2714</v>
      </c>
      <c r="E784" s="8">
        <v>10</v>
      </c>
      <c r="F784" s="24">
        <v>0</v>
      </c>
      <c r="G784" s="8">
        <v>0</v>
      </c>
      <c r="H784" s="8">
        <v>2</v>
      </c>
      <c r="I784" s="8">
        <v>0</v>
      </c>
      <c r="J784" s="8">
        <v>2</v>
      </c>
      <c r="K784" s="8">
        <v>0</v>
      </c>
      <c r="L784" s="8">
        <v>4</v>
      </c>
      <c r="M784" s="8" t="s">
        <v>3480</v>
      </c>
      <c r="O784" s="15" t="s">
        <v>3480</v>
      </c>
      <c r="P784" s="15" t="s">
        <v>3487</v>
      </c>
      <c r="R784" s="1" t="str">
        <f t="shared" si="14"/>
        <v>W8</v>
      </c>
      <c r="S784" s="50">
        <f t="shared" si="15"/>
        <v>45704</v>
      </c>
    </row>
    <row r="785" spans="2:19">
      <c r="B785" s="25" t="s">
        <v>3474</v>
      </c>
      <c r="C785" s="8" t="s">
        <v>633</v>
      </c>
      <c r="D785" s="8" t="s">
        <v>3113</v>
      </c>
      <c r="E785" s="8">
        <v>13</v>
      </c>
      <c r="F785" s="24">
        <v>0</v>
      </c>
      <c r="G785" s="24">
        <v>0</v>
      </c>
      <c r="H785" s="24">
        <v>0</v>
      </c>
      <c r="I785" s="24">
        <v>0</v>
      </c>
      <c r="J785" s="24">
        <v>0</v>
      </c>
      <c r="K785" s="24">
        <v>0</v>
      </c>
      <c r="L785" s="24">
        <v>0</v>
      </c>
      <c r="M785" s="8"/>
      <c r="R785" s="1" t="str">
        <f t="shared" si="14"/>
        <v>W8</v>
      </c>
      <c r="S785" s="50">
        <f t="shared" si="15"/>
        <v>45704</v>
      </c>
    </row>
    <row r="786" spans="2:19">
      <c r="B786" s="25" t="s">
        <v>3474</v>
      </c>
      <c r="C786" s="8" t="s">
        <v>635</v>
      </c>
      <c r="D786" s="8" t="s">
        <v>3468</v>
      </c>
      <c r="E786" s="8">
        <v>1</v>
      </c>
      <c r="F786" s="24">
        <v>0</v>
      </c>
      <c r="G786" s="24">
        <v>0</v>
      </c>
      <c r="H786" s="24">
        <v>0</v>
      </c>
      <c r="I786" s="24">
        <v>0</v>
      </c>
      <c r="J786" s="24">
        <v>0</v>
      </c>
      <c r="K786" s="24">
        <v>0</v>
      </c>
      <c r="L786" s="24">
        <v>0</v>
      </c>
      <c r="M786" s="8"/>
      <c r="R786" s="1" t="str">
        <f t="shared" si="14"/>
        <v>W8</v>
      </c>
      <c r="S786" s="50">
        <f t="shared" si="15"/>
        <v>45704</v>
      </c>
    </row>
    <row r="787" spans="2:19">
      <c r="B787" s="25" t="s">
        <v>3474</v>
      </c>
      <c r="C787" s="8" t="s">
        <v>636</v>
      </c>
      <c r="D787" s="8" t="s">
        <v>2961</v>
      </c>
      <c r="E787" s="8">
        <v>2</v>
      </c>
      <c r="F787" s="24">
        <v>0</v>
      </c>
      <c r="G787" s="8">
        <v>0</v>
      </c>
      <c r="H787" s="8">
        <v>1</v>
      </c>
      <c r="I787" s="8">
        <v>0</v>
      </c>
      <c r="J787" s="8">
        <v>0</v>
      </c>
      <c r="K787" s="8">
        <v>0</v>
      </c>
      <c r="L787" s="8">
        <v>1</v>
      </c>
      <c r="M787" s="8"/>
      <c r="O787" s="15" t="s">
        <v>3487</v>
      </c>
      <c r="P787" s="15" t="s">
        <v>3480</v>
      </c>
      <c r="R787" s="1" t="str">
        <f t="shared" si="14"/>
        <v>W8</v>
      </c>
      <c r="S787" s="50">
        <f t="shared" si="15"/>
        <v>45704</v>
      </c>
    </row>
    <row r="788" spans="2:19">
      <c r="B788" s="25" t="s">
        <v>3474</v>
      </c>
      <c r="C788" s="8" t="s">
        <v>634</v>
      </c>
      <c r="D788" s="8" t="s">
        <v>3469</v>
      </c>
      <c r="E788" s="8">
        <v>1</v>
      </c>
      <c r="F788" s="24">
        <v>0</v>
      </c>
      <c r="G788" s="24">
        <v>0</v>
      </c>
      <c r="H788" s="24">
        <v>0</v>
      </c>
      <c r="I788" s="24">
        <v>0</v>
      </c>
      <c r="J788" s="24">
        <v>0</v>
      </c>
      <c r="K788" s="24">
        <v>0</v>
      </c>
      <c r="L788" s="24">
        <v>0</v>
      </c>
      <c r="M788" s="8"/>
      <c r="R788" s="1" t="str">
        <f t="shared" si="14"/>
        <v>W8</v>
      </c>
      <c r="S788" s="50">
        <f t="shared" si="15"/>
        <v>45704</v>
      </c>
    </row>
    <row r="789" spans="2:19">
      <c r="B789" s="25" t="s">
        <v>3474</v>
      </c>
      <c r="C789" s="8" t="s">
        <v>634</v>
      </c>
      <c r="D789" s="8" t="s">
        <v>3470</v>
      </c>
      <c r="E789" s="8">
        <v>1</v>
      </c>
      <c r="F789" s="24">
        <v>0</v>
      </c>
      <c r="G789" s="24">
        <v>0</v>
      </c>
      <c r="H789" s="24">
        <v>0</v>
      </c>
      <c r="I789" s="24">
        <v>0</v>
      </c>
      <c r="J789" s="24">
        <v>0</v>
      </c>
      <c r="K789" s="24">
        <v>0</v>
      </c>
      <c r="L789" s="24">
        <v>0</v>
      </c>
      <c r="M789" s="8"/>
      <c r="R789" s="1" t="str">
        <f t="shared" si="14"/>
        <v>W8</v>
      </c>
      <c r="S789" s="50">
        <f t="shared" si="15"/>
        <v>45704</v>
      </c>
    </row>
    <row r="790" spans="2:19">
      <c r="B790" s="25" t="s">
        <v>3474</v>
      </c>
      <c r="C790" s="8" t="s">
        <v>634</v>
      </c>
      <c r="D790" s="8" t="s">
        <v>3471</v>
      </c>
      <c r="E790" s="8">
        <v>1</v>
      </c>
      <c r="F790" s="24">
        <v>0</v>
      </c>
      <c r="G790" s="24">
        <v>0</v>
      </c>
      <c r="H790" s="24">
        <v>0</v>
      </c>
      <c r="I790" s="24">
        <v>0</v>
      </c>
      <c r="J790" s="24">
        <v>0</v>
      </c>
      <c r="K790" s="24">
        <v>0</v>
      </c>
      <c r="L790" s="24">
        <v>0</v>
      </c>
      <c r="M790" s="8"/>
      <c r="R790" s="1" t="str">
        <f t="shared" si="14"/>
        <v>W8</v>
      </c>
      <c r="S790" s="50">
        <f t="shared" si="15"/>
        <v>45704</v>
      </c>
    </row>
    <row r="791" spans="2:19">
      <c r="B791" s="25" t="s">
        <v>3474</v>
      </c>
      <c r="C791" s="8" t="s">
        <v>634</v>
      </c>
      <c r="D791" s="8" t="s">
        <v>2775</v>
      </c>
      <c r="E791" s="8">
        <v>1</v>
      </c>
      <c r="F791" s="24">
        <v>0</v>
      </c>
      <c r="G791" s="8">
        <v>0</v>
      </c>
      <c r="H791" s="8">
        <v>1</v>
      </c>
      <c r="I791" s="8">
        <v>0</v>
      </c>
      <c r="J791" s="8">
        <v>0</v>
      </c>
      <c r="K791" s="8">
        <v>0</v>
      </c>
      <c r="L791" s="8">
        <v>1</v>
      </c>
      <c r="M791" s="8"/>
      <c r="O791" s="15" t="s">
        <v>3480</v>
      </c>
      <c r="P791" s="15" t="s">
        <v>3480</v>
      </c>
      <c r="R791" s="1" t="str">
        <f t="shared" si="14"/>
        <v>W8</v>
      </c>
      <c r="S791" s="50">
        <f t="shared" si="15"/>
        <v>45704</v>
      </c>
    </row>
    <row r="792" spans="2:19">
      <c r="B792" s="25" t="s">
        <v>3474</v>
      </c>
      <c r="C792" s="8" t="s">
        <v>634</v>
      </c>
      <c r="D792" s="8" t="s">
        <v>2889</v>
      </c>
      <c r="E792" s="8">
        <v>1</v>
      </c>
      <c r="F792" s="24">
        <v>0</v>
      </c>
      <c r="G792" s="24">
        <v>0</v>
      </c>
      <c r="H792" s="24">
        <v>0</v>
      </c>
      <c r="I792" s="24">
        <v>0</v>
      </c>
      <c r="J792" s="24">
        <v>0</v>
      </c>
      <c r="K792" s="24">
        <v>0</v>
      </c>
      <c r="L792" s="24">
        <v>0</v>
      </c>
      <c r="O792" s="8"/>
      <c r="R792" s="1" t="str">
        <f t="shared" si="14"/>
        <v>W8</v>
      </c>
      <c r="S792" s="50">
        <f t="shared" si="15"/>
        <v>45704</v>
      </c>
    </row>
    <row r="793" spans="2:19">
      <c r="B793" s="25" t="s">
        <v>3474</v>
      </c>
      <c r="C793" s="8" t="s">
        <v>3131</v>
      </c>
      <c r="D793" s="8" t="s">
        <v>3063</v>
      </c>
      <c r="E793" s="8">
        <v>4</v>
      </c>
      <c r="F793" s="24">
        <v>0</v>
      </c>
      <c r="G793" s="24">
        <v>0</v>
      </c>
      <c r="H793" s="24">
        <v>0</v>
      </c>
      <c r="I793" s="24">
        <v>0</v>
      </c>
      <c r="J793" s="24">
        <v>0</v>
      </c>
      <c r="K793" s="24">
        <v>0</v>
      </c>
      <c r="L793" s="24">
        <v>0</v>
      </c>
      <c r="O793" s="8"/>
      <c r="R793" s="1" t="str">
        <f t="shared" si="14"/>
        <v>W8</v>
      </c>
      <c r="S793" s="50">
        <f t="shared" si="15"/>
        <v>45704</v>
      </c>
    </row>
    <row r="794" spans="2:19">
      <c r="B794" s="25" t="s">
        <v>3474</v>
      </c>
      <c r="C794" s="8" t="s">
        <v>634</v>
      </c>
      <c r="D794" s="8" t="s">
        <v>2864</v>
      </c>
      <c r="E794" s="8">
        <v>1</v>
      </c>
      <c r="F794" s="24">
        <v>0</v>
      </c>
      <c r="G794" s="8">
        <v>0</v>
      </c>
      <c r="H794" s="8">
        <v>2</v>
      </c>
      <c r="I794" s="8">
        <v>0</v>
      </c>
      <c r="J794" s="8">
        <v>0</v>
      </c>
      <c r="K794" s="8">
        <v>0</v>
      </c>
      <c r="L794" s="8">
        <v>2</v>
      </c>
      <c r="M794" s="8"/>
      <c r="O794" s="15" t="s">
        <v>3480</v>
      </c>
      <c r="P794" s="15" t="s">
        <v>3480</v>
      </c>
      <c r="R794" s="1" t="str">
        <f t="shared" si="14"/>
        <v>W8</v>
      </c>
      <c r="S794" s="50">
        <f t="shared" si="15"/>
        <v>45704</v>
      </c>
    </row>
    <row r="795" spans="2:19">
      <c r="B795" s="25" t="s">
        <v>3474</v>
      </c>
      <c r="C795" s="8" t="s">
        <v>633</v>
      </c>
      <c r="D795" s="8" t="s">
        <v>3111</v>
      </c>
      <c r="E795" s="8">
        <v>13</v>
      </c>
      <c r="F795" s="24">
        <v>0</v>
      </c>
      <c r="G795" s="8">
        <v>0</v>
      </c>
      <c r="H795" s="8">
        <v>2</v>
      </c>
      <c r="I795" s="8">
        <v>0</v>
      </c>
      <c r="J795" s="8">
        <v>0</v>
      </c>
      <c r="K795" s="8">
        <v>0</v>
      </c>
      <c r="L795" s="8">
        <v>2</v>
      </c>
      <c r="M795" s="8"/>
      <c r="R795" s="1" t="str">
        <f t="shared" si="14"/>
        <v>W8</v>
      </c>
      <c r="S795" s="50">
        <f t="shared" si="15"/>
        <v>45704</v>
      </c>
    </row>
    <row r="796" spans="2:19" ht="16.5" customHeight="1">
      <c r="B796" s="25" t="s">
        <v>3474</v>
      </c>
      <c r="C796" s="8" t="s">
        <v>634</v>
      </c>
      <c r="D796" s="8" t="s">
        <v>2987</v>
      </c>
      <c r="E796" s="8">
        <v>1</v>
      </c>
      <c r="F796" s="8">
        <v>0</v>
      </c>
      <c r="G796" s="8">
        <v>0</v>
      </c>
      <c r="H796" s="8">
        <v>0</v>
      </c>
      <c r="I796" s="8">
        <v>0</v>
      </c>
      <c r="J796" s="8">
        <v>0</v>
      </c>
      <c r="K796" s="8">
        <v>0</v>
      </c>
      <c r="L796" s="8">
        <v>0</v>
      </c>
      <c r="M796" s="8"/>
      <c r="R796" s="1" t="str">
        <f t="shared" si="14"/>
        <v>W8</v>
      </c>
      <c r="S796" s="50">
        <f t="shared" si="15"/>
        <v>45704</v>
      </c>
    </row>
    <row r="797" spans="2:19" ht="16.5" customHeight="1">
      <c r="B797" s="25" t="s">
        <v>3474</v>
      </c>
      <c r="C797" s="8" t="s">
        <v>634</v>
      </c>
      <c r="D797" s="8" t="s">
        <v>3488</v>
      </c>
      <c r="E797" s="8">
        <v>1</v>
      </c>
      <c r="F797" s="24">
        <v>1</v>
      </c>
      <c r="G797" s="8">
        <v>0</v>
      </c>
      <c r="H797" s="8">
        <v>3</v>
      </c>
      <c r="I797" s="8">
        <v>0</v>
      </c>
      <c r="J797" s="8">
        <v>0</v>
      </c>
      <c r="K797" s="8">
        <v>0</v>
      </c>
      <c r="L797" s="8">
        <v>3</v>
      </c>
      <c r="M797" s="8"/>
      <c r="O797" s="15" t="s">
        <v>3481</v>
      </c>
      <c r="P797" s="15" t="s">
        <v>3480</v>
      </c>
      <c r="R797" s="1" t="str">
        <f t="shared" si="14"/>
        <v>W8</v>
      </c>
      <c r="S797" s="50">
        <f t="shared" si="15"/>
        <v>45704</v>
      </c>
    </row>
    <row r="798" spans="2:19">
      <c r="B798" s="25" t="s">
        <v>3474</v>
      </c>
      <c r="C798" s="8" t="s">
        <v>634</v>
      </c>
      <c r="D798" s="8" t="s">
        <v>3181</v>
      </c>
      <c r="E798" s="8">
        <v>6</v>
      </c>
      <c r="F798" s="24">
        <v>0</v>
      </c>
      <c r="G798" s="8">
        <v>0</v>
      </c>
      <c r="H798" s="8">
        <v>1</v>
      </c>
      <c r="I798" s="8">
        <v>0</v>
      </c>
      <c r="J798" s="8">
        <v>0</v>
      </c>
      <c r="K798" s="8">
        <v>0</v>
      </c>
      <c r="L798" s="8">
        <v>1</v>
      </c>
      <c r="M798" s="8"/>
      <c r="R798" s="1" t="str">
        <f t="shared" si="14"/>
        <v>W8</v>
      </c>
      <c r="S798" s="50">
        <f t="shared" si="15"/>
        <v>45704</v>
      </c>
    </row>
    <row r="799" spans="2:19">
      <c r="B799" s="25" t="s">
        <v>3474</v>
      </c>
      <c r="C799" s="8" t="s">
        <v>3131</v>
      </c>
      <c r="D799" s="8" t="s">
        <v>3321</v>
      </c>
      <c r="E799" s="8">
        <v>3</v>
      </c>
      <c r="F799" s="24">
        <v>0</v>
      </c>
      <c r="G799" s="24">
        <v>0</v>
      </c>
      <c r="H799" s="24">
        <v>0</v>
      </c>
      <c r="I799" s="24">
        <v>0</v>
      </c>
      <c r="J799" s="24">
        <v>0</v>
      </c>
      <c r="K799" s="24">
        <v>0</v>
      </c>
      <c r="L799" s="24">
        <v>0</v>
      </c>
      <c r="M799" s="8"/>
      <c r="R799" s="1" t="str">
        <f t="shared" si="14"/>
        <v>W8</v>
      </c>
      <c r="S799" s="50">
        <f t="shared" si="15"/>
        <v>45704</v>
      </c>
    </row>
    <row r="800" spans="2:19">
      <c r="B800" s="25" t="s">
        <v>3474</v>
      </c>
      <c r="C800" s="8" t="s">
        <v>3476</v>
      </c>
      <c r="D800" s="8" t="s">
        <v>3489</v>
      </c>
      <c r="E800" s="8">
        <v>12</v>
      </c>
      <c r="F800" s="24">
        <v>2</v>
      </c>
      <c r="G800" s="8">
        <v>0</v>
      </c>
      <c r="H800" s="8">
        <v>12</v>
      </c>
      <c r="I800" s="8">
        <v>0</v>
      </c>
      <c r="J800" s="8">
        <v>0</v>
      </c>
      <c r="K800" s="8">
        <v>0</v>
      </c>
      <c r="L800" s="8">
        <v>12</v>
      </c>
      <c r="M800" s="8"/>
      <c r="R800" s="1" t="str">
        <f t="shared" si="14"/>
        <v>W8</v>
      </c>
      <c r="S800" s="50">
        <f t="shared" si="15"/>
        <v>45704</v>
      </c>
    </row>
    <row r="801" spans="2:19">
      <c r="B801" s="25" t="s">
        <v>3501</v>
      </c>
      <c r="C801" s="8" t="s">
        <v>3502</v>
      </c>
      <c r="D801" s="8" t="s">
        <v>3491</v>
      </c>
      <c r="E801" s="8">
        <v>1</v>
      </c>
      <c r="F801" s="24">
        <v>0</v>
      </c>
      <c r="G801" s="24">
        <v>0</v>
      </c>
      <c r="H801" s="24">
        <v>0</v>
      </c>
      <c r="I801" s="24">
        <v>0</v>
      </c>
      <c r="J801" s="24">
        <v>0</v>
      </c>
      <c r="K801" s="24">
        <v>0</v>
      </c>
      <c r="L801" s="24">
        <v>0</v>
      </c>
      <c r="M801" s="8"/>
      <c r="R801" s="1" t="str">
        <f t="shared" si="14"/>
        <v>W8</v>
      </c>
      <c r="S801" s="50">
        <f t="shared" si="15"/>
        <v>45705</v>
      </c>
    </row>
    <row r="802" spans="2:19">
      <c r="B802" s="25" t="s">
        <v>3501</v>
      </c>
      <c r="C802" s="8" t="s">
        <v>3502</v>
      </c>
      <c r="D802" s="8" t="s">
        <v>2890</v>
      </c>
      <c r="E802" s="8">
        <v>10</v>
      </c>
      <c r="F802" s="24">
        <v>0</v>
      </c>
      <c r="G802" s="8">
        <v>0</v>
      </c>
      <c r="H802" s="8">
        <v>2</v>
      </c>
      <c r="I802" s="8">
        <v>0</v>
      </c>
      <c r="J802" s="8">
        <v>0</v>
      </c>
      <c r="K802" s="8">
        <v>0</v>
      </c>
      <c r="L802" s="8">
        <v>2</v>
      </c>
      <c r="M802" s="8" t="s">
        <v>3513</v>
      </c>
      <c r="R802" s="1" t="str">
        <f t="shared" si="14"/>
        <v>W8</v>
      </c>
      <c r="S802" s="50">
        <f t="shared" si="15"/>
        <v>45705</v>
      </c>
    </row>
    <row r="803" spans="2:19" ht="16.5" customHeight="1">
      <c r="B803" s="25" t="s">
        <v>3501</v>
      </c>
      <c r="C803" s="8" t="s">
        <v>3503</v>
      </c>
      <c r="D803" s="8" t="s">
        <v>2886</v>
      </c>
      <c r="E803" s="8">
        <v>1</v>
      </c>
      <c r="F803" s="24">
        <v>0</v>
      </c>
      <c r="G803" s="24">
        <v>0</v>
      </c>
      <c r="H803" s="24">
        <v>0</v>
      </c>
      <c r="I803" s="24">
        <v>0</v>
      </c>
      <c r="J803" s="24">
        <v>0</v>
      </c>
      <c r="K803" s="24">
        <v>0</v>
      </c>
      <c r="L803" s="24">
        <v>0</v>
      </c>
      <c r="M803" s="8"/>
      <c r="R803" s="1" t="str">
        <f t="shared" si="14"/>
        <v>W8</v>
      </c>
      <c r="S803" s="50">
        <f t="shared" si="15"/>
        <v>45705</v>
      </c>
    </row>
    <row r="804" spans="2:19" ht="16.5" customHeight="1">
      <c r="B804" s="25" t="s">
        <v>3501</v>
      </c>
      <c r="C804" s="8" t="s">
        <v>3503</v>
      </c>
      <c r="D804" s="8" t="s">
        <v>2865</v>
      </c>
      <c r="E804" s="8">
        <v>1</v>
      </c>
      <c r="F804" s="24">
        <v>0</v>
      </c>
      <c r="G804" s="24">
        <v>0</v>
      </c>
      <c r="H804" s="24">
        <v>0</v>
      </c>
      <c r="I804" s="24">
        <v>0</v>
      </c>
      <c r="J804" s="24">
        <v>0</v>
      </c>
      <c r="K804" s="24">
        <v>0</v>
      </c>
      <c r="L804" s="24">
        <v>0</v>
      </c>
      <c r="M804" s="8"/>
      <c r="O804" s="8"/>
      <c r="R804" s="1" t="str">
        <f t="shared" si="14"/>
        <v>W8</v>
      </c>
      <c r="S804" s="50">
        <f t="shared" si="15"/>
        <v>45705</v>
      </c>
    </row>
    <row r="805" spans="2:19" ht="16.5" customHeight="1">
      <c r="B805" s="25" t="s">
        <v>3501</v>
      </c>
      <c r="C805" s="8" t="s">
        <v>3503</v>
      </c>
      <c r="D805" s="8" t="s">
        <v>2929</v>
      </c>
      <c r="E805" s="8">
        <v>2</v>
      </c>
      <c r="F805" s="24">
        <v>0</v>
      </c>
      <c r="G805" s="24">
        <v>0</v>
      </c>
      <c r="H805" s="24">
        <v>0</v>
      </c>
      <c r="I805" s="24">
        <v>0</v>
      </c>
      <c r="J805" s="24">
        <v>0</v>
      </c>
      <c r="K805" s="24">
        <v>0</v>
      </c>
      <c r="L805" s="24">
        <v>0</v>
      </c>
      <c r="M805" s="8"/>
      <c r="O805" s="8"/>
      <c r="R805" s="1" t="str">
        <f t="shared" ref="R805:R868" si="16">"W" &amp;WEEKNUM(S805)</f>
        <v>W8</v>
      </c>
      <c r="S805" s="50">
        <f t="shared" ref="S805:S868" si="17">DATE(2025, LEFT(B805,2), RIGHT(B805,2))</f>
        <v>45705</v>
      </c>
    </row>
    <row r="806" spans="2:19" ht="16.5" customHeight="1">
      <c r="B806" s="25" t="s">
        <v>3501</v>
      </c>
      <c r="C806" s="8" t="s">
        <v>3503</v>
      </c>
      <c r="D806" s="8" t="s">
        <v>3492</v>
      </c>
      <c r="E806" s="8">
        <v>1</v>
      </c>
      <c r="F806" s="24">
        <v>0</v>
      </c>
      <c r="G806" s="24">
        <v>0</v>
      </c>
      <c r="H806" s="24">
        <v>0</v>
      </c>
      <c r="I806" s="24">
        <v>0</v>
      </c>
      <c r="J806" s="24">
        <v>0</v>
      </c>
      <c r="K806" s="24">
        <v>0</v>
      </c>
      <c r="L806" s="24">
        <v>0</v>
      </c>
      <c r="M806" s="8"/>
      <c r="O806" s="8"/>
      <c r="R806" s="1" t="str">
        <f t="shared" si="16"/>
        <v>W8</v>
      </c>
      <c r="S806" s="50">
        <f t="shared" si="17"/>
        <v>45705</v>
      </c>
    </row>
    <row r="807" spans="2:19" ht="16.5" customHeight="1">
      <c r="B807" s="25" t="s">
        <v>3501</v>
      </c>
      <c r="C807" s="8" t="s">
        <v>3502</v>
      </c>
      <c r="D807" s="8" t="s">
        <v>2838</v>
      </c>
      <c r="E807" s="8">
        <v>3</v>
      </c>
      <c r="F807" s="24">
        <v>0</v>
      </c>
      <c r="G807" s="24">
        <v>0</v>
      </c>
      <c r="H807" s="24">
        <v>0</v>
      </c>
      <c r="I807" s="24">
        <v>0</v>
      </c>
      <c r="J807" s="24">
        <v>0</v>
      </c>
      <c r="K807" s="24">
        <v>0</v>
      </c>
      <c r="L807" s="24">
        <v>0</v>
      </c>
      <c r="M807" s="8"/>
      <c r="O807" s="8"/>
      <c r="R807" s="1" t="str">
        <f t="shared" si="16"/>
        <v>W8</v>
      </c>
      <c r="S807" s="50">
        <f t="shared" si="17"/>
        <v>45705</v>
      </c>
    </row>
    <row r="808" spans="2:19" ht="16.5" customHeight="1">
      <c r="B808" s="25" t="s">
        <v>3501</v>
      </c>
      <c r="C808" s="8" t="s">
        <v>3504</v>
      </c>
      <c r="D808" s="8" t="s">
        <v>3493</v>
      </c>
      <c r="E808" s="8">
        <v>1</v>
      </c>
      <c r="F808" s="24">
        <v>0</v>
      </c>
      <c r="G808" s="24">
        <v>0</v>
      </c>
      <c r="H808" s="24">
        <v>0</v>
      </c>
      <c r="I808" s="24">
        <v>0</v>
      </c>
      <c r="J808" s="24">
        <v>0</v>
      </c>
      <c r="K808" s="24">
        <v>0</v>
      </c>
      <c r="L808" s="24">
        <v>0</v>
      </c>
      <c r="M808" s="8"/>
      <c r="O808" s="8"/>
      <c r="R808" s="1" t="str">
        <f t="shared" si="16"/>
        <v>W8</v>
      </c>
      <c r="S808" s="50">
        <f t="shared" si="17"/>
        <v>45705</v>
      </c>
    </row>
    <row r="809" spans="2:19">
      <c r="B809" s="25" t="s">
        <v>3501</v>
      </c>
      <c r="C809" s="8" t="s">
        <v>3503</v>
      </c>
      <c r="D809" s="8" t="s">
        <v>3494</v>
      </c>
      <c r="E809" s="8">
        <v>7</v>
      </c>
      <c r="F809" s="24">
        <v>0</v>
      </c>
      <c r="G809" s="8">
        <v>0</v>
      </c>
      <c r="H809" s="8">
        <v>3</v>
      </c>
      <c r="I809" s="8">
        <v>0</v>
      </c>
      <c r="J809" s="8">
        <v>0</v>
      </c>
      <c r="K809" s="8">
        <v>0</v>
      </c>
      <c r="L809" s="8">
        <v>3</v>
      </c>
      <c r="M809" s="8"/>
      <c r="O809" s="8" t="s">
        <v>3516</v>
      </c>
      <c r="P809" s="15" t="s">
        <v>3517</v>
      </c>
      <c r="R809" s="1" t="str">
        <f t="shared" si="16"/>
        <v>W8</v>
      </c>
      <c r="S809" s="50">
        <f t="shared" si="17"/>
        <v>45705</v>
      </c>
    </row>
    <row r="810" spans="2:19">
      <c r="B810" s="25" t="s">
        <v>3501</v>
      </c>
      <c r="C810" s="8" t="s">
        <v>3503</v>
      </c>
      <c r="D810" s="8" t="s">
        <v>3495</v>
      </c>
      <c r="E810" s="8">
        <v>1</v>
      </c>
      <c r="F810" s="24">
        <v>0</v>
      </c>
      <c r="G810" s="24">
        <v>0</v>
      </c>
      <c r="H810" s="24">
        <v>0</v>
      </c>
      <c r="I810" s="24">
        <v>0</v>
      </c>
      <c r="J810" s="24">
        <v>0</v>
      </c>
      <c r="K810" s="24">
        <v>0</v>
      </c>
      <c r="L810" s="24">
        <v>0</v>
      </c>
      <c r="M810" s="8"/>
      <c r="O810" s="8"/>
      <c r="R810" s="1" t="str">
        <f t="shared" si="16"/>
        <v>W8</v>
      </c>
      <c r="S810" s="50">
        <f t="shared" si="17"/>
        <v>45705</v>
      </c>
    </row>
    <row r="811" spans="2:19">
      <c r="B811" s="25" t="s">
        <v>3501</v>
      </c>
      <c r="C811" s="8" t="s">
        <v>3502</v>
      </c>
      <c r="D811" s="8" t="s">
        <v>3496</v>
      </c>
      <c r="E811" s="8">
        <v>2</v>
      </c>
      <c r="F811" s="24">
        <v>0</v>
      </c>
      <c r="G811" s="8">
        <v>0</v>
      </c>
      <c r="H811" s="8">
        <v>1</v>
      </c>
      <c r="I811" s="8">
        <v>0</v>
      </c>
      <c r="J811" s="8">
        <v>0</v>
      </c>
      <c r="K811" s="8">
        <v>0</v>
      </c>
      <c r="L811" s="8">
        <v>1</v>
      </c>
      <c r="M811" s="8"/>
      <c r="O811" s="8" t="s">
        <v>3513</v>
      </c>
      <c r="P811" s="15" t="s">
        <v>3518</v>
      </c>
      <c r="R811" s="1" t="str">
        <f t="shared" si="16"/>
        <v>W8</v>
      </c>
      <c r="S811" s="50">
        <f t="shared" si="17"/>
        <v>45705</v>
      </c>
    </row>
    <row r="812" spans="2:19" ht="16.5" customHeight="1">
      <c r="B812" s="25" t="s">
        <v>3501</v>
      </c>
      <c r="C812" s="8" t="s">
        <v>3502</v>
      </c>
      <c r="D812" s="8" t="s">
        <v>3497</v>
      </c>
      <c r="E812" s="8">
        <v>1</v>
      </c>
      <c r="F812" s="24">
        <v>0</v>
      </c>
      <c r="G812" s="24">
        <v>0</v>
      </c>
      <c r="H812" s="24">
        <v>0</v>
      </c>
      <c r="I812" s="24">
        <v>0</v>
      </c>
      <c r="J812" s="24">
        <v>0</v>
      </c>
      <c r="K812" s="24">
        <v>0</v>
      </c>
      <c r="L812" s="24">
        <v>0</v>
      </c>
      <c r="R812" s="1" t="str">
        <f t="shared" si="16"/>
        <v>W8</v>
      </c>
      <c r="S812" s="50">
        <f t="shared" si="17"/>
        <v>45705</v>
      </c>
    </row>
    <row r="813" spans="2:19" ht="16.5" customHeight="1">
      <c r="B813" s="25" t="s">
        <v>3501</v>
      </c>
      <c r="C813" s="8" t="s">
        <v>3502</v>
      </c>
      <c r="D813" s="8" t="s">
        <v>2718</v>
      </c>
      <c r="E813" s="8">
        <v>13</v>
      </c>
      <c r="F813" s="24">
        <v>0</v>
      </c>
      <c r="G813" s="8">
        <v>0</v>
      </c>
      <c r="H813" s="8">
        <v>5</v>
      </c>
      <c r="I813" s="8">
        <v>0</v>
      </c>
      <c r="J813" s="8">
        <v>0</v>
      </c>
      <c r="K813" s="8">
        <v>0</v>
      </c>
      <c r="L813" s="8">
        <v>5</v>
      </c>
      <c r="O813" s="15" t="s">
        <v>3519</v>
      </c>
      <c r="P813" s="15" t="s">
        <v>3513</v>
      </c>
      <c r="R813" s="1" t="str">
        <f t="shared" si="16"/>
        <v>W8</v>
      </c>
      <c r="S813" s="50">
        <f t="shared" si="17"/>
        <v>45705</v>
      </c>
    </row>
    <row r="814" spans="2:19">
      <c r="B814" s="25" t="s">
        <v>3501</v>
      </c>
      <c r="C814" s="8" t="s">
        <v>3502</v>
      </c>
      <c r="D814" s="8" t="s">
        <v>3498</v>
      </c>
      <c r="E814" s="8">
        <v>1</v>
      </c>
      <c r="F814" s="24">
        <v>0</v>
      </c>
      <c r="G814" s="24">
        <v>0</v>
      </c>
      <c r="H814" s="24">
        <v>0</v>
      </c>
      <c r="I814" s="24">
        <v>0</v>
      </c>
      <c r="J814" s="24">
        <v>0</v>
      </c>
      <c r="K814" s="24">
        <v>0</v>
      </c>
      <c r="L814" s="24">
        <v>0</v>
      </c>
      <c r="R814" s="1" t="str">
        <f t="shared" si="16"/>
        <v>W8</v>
      </c>
      <c r="S814" s="50">
        <f t="shared" si="17"/>
        <v>45705</v>
      </c>
    </row>
    <row r="815" spans="2:19">
      <c r="B815" s="25" t="s">
        <v>3501</v>
      </c>
      <c r="C815" s="8" t="s">
        <v>3505</v>
      </c>
      <c r="D815" s="8" t="s">
        <v>3108</v>
      </c>
      <c r="E815" s="8">
        <v>13</v>
      </c>
      <c r="F815" s="24">
        <v>0</v>
      </c>
      <c r="G815" s="24">
        <v>0</v>
      </c>
      <c r="H815" s="24">
        <v>0</v>
      </c>
      <c r="I815" s="24">
        <v>0</v>
      </c>
      <c r="J815" s="24">
        <v>0</v>
      </c>
      <c r="K815" s="24">
        <v>0</v>
      </c>
      <c r="L815" s="24">
        <v>0</v>
      </c>
      <c r="M815" s="8"/>
      <c r="R815" s="1" t="str">
        <f t="shared" si="16"/>
        <v>W8</v>
      </c>
      <c r="S815" s="50">
        <f t="shared" si="17"/>
        <v>45705</v>
      </c>
    </row>
    <row r="816" spans="2:19">
      <c r="B816" s="25" t="s">
        <v>3501</v>
      </c>
      <c r="C816" s="8" t="s">
        <v>3506</v>
      </c>
      <c r="D816" s="8" t="s">
        <v>3112</v>
      </c>
      <c r="E816" s="8">
        <v>13</v>
      </c>
      <c r="F816" s="24">
        <v>0</v>
      </c>
      <c r="G816" s="24">
        <v>0</v>
      </c>
      <c r="H816" s="24">
        <v>0</v>
      </c>
      <c r="I816" s="24">
        <v>0</v>
      </c>
      <c r="J816" s="24">
        <v>0</v>
      </c>
      <c r="K816" s="24">
        <v>0</v>
      </c>
      <c r="L816" s="24">
        <v>0</v>
      </c>
      <c r="M816" s="8"/>
      <c r="R816" s="1" t="str">
        <f t="shared" si="16"/>
        <v>W8</v>
      </c>
      <c r="S816" s="50">
        <f t="shared" si="17"/>
        <v>45705</v>
      </c>
    </row>
    <row r="817" spans="2:19" ht="16.5" customHeight="1">
      <c r="B817" s="25" t="s">
        <v>3501</v>
      </c>
      <c r="C817" s="8" t="s">
        <v>3503</v>
      </c>
      <c r="D817" s="8" t="s">
        <v>3499</v>
      </c>
      <c r="E817" s="8">
        <v>1</v>
      </c>
      <c r="F817" s="24">
        <v>0</v>
      </c>
      <c r="G817" s="24">
        <v>0</v>
      </c>
      <c r="H817" s="24">
        <v>0</v>
      </c>
      <c r="I817" s="24">
        <v>0</v>
      </c>
      <c r="J817" s="24">
        <v>0</v>
      </c>
      <c r="K817" s="24">
        <v>0</v>
      </c>
      <c r="L817" s="24">
        <v>0</v>
      </c>
      <c r="M817" s="8"/>
      <c r="R817" s="1" t="str">
        <f t="shared" si="16"/>
        <v>W8</v>
      </c>
      <c r="S817" s="50">
        <f t="shared" si="17"/>
        <v>45705</v>
      </c>
    </row>
    <row r="818" spans="2:19" ht="16.5" customHeight="1">
      <c r="B818" s="25" t="s">
        <v>3501</v>
      </c>
      <c r="C818" s="8" t="s">
        <v>3502</v>
      </c>
      <c r="D818" s="8" t="s">
        <v>3323</v>
      </c>
      <c r="E818" s="8">
        <v>1</v>
      </c>
      <c r="F818" s="24">
        <v>0</v>
      </c>
      <c r="G818" s="24">
        <v>0</v>
      </c>
      <c r="H818" s="24">
        <v>0</v>
      </c>
      <c r="I818" s="24">
        <v>0</v>
      </c>
      <c r="J818" s="24">
        <v>0</v>
      </c>
      <c r="K818" s="24">
        <v>0</v>
      </c>
      <c r="L818" s="24">
        <v>0</v>
      </c>
      <c r="M818" s="8"/>
      <c r="R818" s="1" t="str">
        <f t="shared" si="16"/>
        <v>W8</v>
      </c>
      <c r="S818" s="50">
        <f t="shared" si="17"/>
        <v>45705</v>
      </c>
    </row>
    <row r="819" spans="2:19" ht="16.5" customHeight="1">
      <c r="B819" s="25" t="s">
        <v>3501</v>
      </c>
      <c r="C819" s="8" t="s">
        <v>3507</v>
      </c>
      <c r="D819" s="8" t="s">
        <v>3500</v>
      </c>
      <c r="E819" s="8">
        <v>12</v>
      </c>
      <c r="F819" s="24">
        <v>0</v>
      </c>
      <c r="G819" s="8">
        <v>0</v>
      </c>
      <c r="H819" s="8">
        <v>10</v>
      </c>
      <c r="I819" s="8">
        <v>0</v>
      </c>
      <c r="J819" s="8">
        <v>0</v>
      </c>
      <c r="K819" s="8">
        <v>0</v>
      </c>
      <c r="L819" s="8">
        <v>10</v>
      </c>
      <c r="M819" s="8"/>
      <c r="O819" s="15" t="s">
        <v>3520</v>
      </c>
      <c r="P819" s="15" t="s">
        <v>3516</v>
      </c>
      <c r="R819" s="1" t="str">
        <f t="shared" si="16"/>
        <v>W8</v>
      </c>
      <c r="S819" s="50">
        <f t="shared" si="17"/>
        <v>45705</v>
      </c>
    </row>
    <row r="820" spans="2:19" ht="16.5" customHeight="1">
      <c r="B820" s="25" t="s">
        <v>3501</v>
      </c>
      <c r="C820" s="8" t="s">
        <v>3503</v>
      </c>
      <c r="D820" s="8" t="s">
        <v>2885</v>
      </c>
      <c r="E820" s="8">
        <v>1</v>
      </c>
      <c r="F820" s="24">
        <v>0</v>
      </c>
      <c r="G820" s="24">
        <v>0</v>
      </c>
      <c r="H820" s="24">
        <v>0</v>
      </c>
      <c r="I820" s="24">
        <v>0</v>
      </c>
      <c r="J820" s="24">
        <v>0</v>
      </c>
      <c r="K820" s="24">
        <v>0</v>
      </c>
      <c r="L820" s="24">
        <v>0</v>
      </c>
      <c r="M820" s="8"/>
      <c r="R820" s="1" t="str">
        <f t="shared" si="16"/>
        <v>W8</v>
      </c>
      <c r="S820" s="50">
        <f t="shared" si="17"/>
        <v>45705</v>
      </c>
    </row>
    <row r="821" spans="2:19">
      <c r="B821" s="25" t="s">
        <v>3501</v>
      </c>
      <c r="C821" s="8" t="s">
        <v>3515</v>
      </c>
      <c r="D821" s="8" t="s">
        <v>3514</v>
      </c>
      <c r="E821" s="8">
        <v>1</v>
      </c>
      <c r="F821" s="24">
        <v>1</v>
      </c>
      <c r="G821" s="8">
        <v>0</v>
      </c>
      <c r="H821" s="8">
        <v>7</v>
      </c>
      <c r="I821" s="8">
        <v>0</v>
      </c>
      <c r="J821" s="8">
        <v>0</v>
      </c>
      <c r="K821" s="8">
        <v>0</v>
      </c>
      <c r="L821" s="8">
        <v>7</v>
      </c>
      <c r="M821" s="8"/>
      <c r="O821" s="15" t="s">
        <v>3516</v>
      </c>
      <c r="P821" s="15" t="s">
        <v>3519</v>
      </c>
      <c r="R821" s="1" t="str">
        <f t="shared" si="16"/>
        <v>W8</v>
      </c>
      <c r="S821" s="50">
        <f t="shared" si="17"/>
        <v>45705</v>
      </c>
    </row>
    <row r="822" spans="2:19">
      <c r="B822" s="24" t="s">
        <v>3529</v>
      </c>
      <c r="C822" s="8" t="s">
        <v>3530</v>
      </c>
      <c r="D822" s="8" t="s">
        <v>3527</v>
      </c>
      <c r="E822" s="8">
        <v>1</v>
      </c>
      <c r="F822" s="24">
        <v>0</v>
      </c>
      <c r="G822" s="24">
        <v>0</v>
      </c>
      <c r="H822" s="24">
        <v>0</v>
      </c>
      <c r="I822" s="24">
        <v>0</v>
      </c>
      <c r="J822" s="24">
        <v>0</v>
      </c>
      <c r="K822" s="24">
        <v>0</v>
      </c>
      <c r="L822" s="24">
        <v>0</v>
      </c>
      <c r="M822" s="8"/>
      <c r="R822" s="1" t="str">
        <f t="shared" si="16"/>
        <v>W8</v>
      </c>
      <c r="S822" s="50">
        <f t="shared" si="17"/>
        <v>45706</v>
      </c>
    </row>
    <row r="823" spans="2:19">
      <c r="B823" s="24" t="s">
        <v>3529</v>
      </c>
      <c r="C823" s="8" t="s">
        <v>3531</v>
      </c>
      <c r="D823" s="8" t="s">
        <v>3123</v>
      </c>
      <c r="E823" s="8">
        <v>13</v>
      </c>
      <c r="F823" s="24">
        <v>0</v>
      </c>
      <c r="G823" s="8">
        <v>0</v>
      </c>
      <c r="H823" s="8">
        <v>7</v>
      </c>
      <c r="I823" s="8">
        <v>0</v>
      </c>
      <c r="J823" s="8">
        <v>0</v>
      </c>
      <c r="K823" s="8">
        <v>0</v>
      </c>
      <c r="L823" s="8">
        <v>7</v>
      </c>
      <c r="M823" s="8"/>
      <c r="R823" s="1" t="str">
        <f t="shared" si="16"/>
        <v>W8</v>
      </c>
      <c r="S823" s="50">
        <f t="shared" si="17"/>
        <v>45706</v>
      </c>
    </row>
    <row r="824" spans="2:19">
      <c r="B824" s="24" t="s">
        <v>3529</v>
      </c>
      <c r="C824" s="8" t="s">
        <v>3532</v>
      </c>
      <c r="D824" s="8" t="s">
        <v>2933</v>
      </c>
      <c r="E824" s="8">
        <v>13</v>
      </c>
      <c r="F824" s="24">
        <v>0</v>
      </c>
      <c r="G824" s="8">
        <v>0</v>
      </c>
      <c r="H824" s="8">
        <v>8</v>
      </c>
      <c r="I824" s="8">
        <v>0</v>
      </c>
      <c r="J824" s="8">
        <v>0</v>
      </c>
      <c r="K824" s="8">
        <v>0</v>
      </c>
      <c r="L824" s="8">
        <v>8</v>
      </c>
      <c r="M824" s="8"/>
      <c r="O824" s="15" t="s">
        <v>3539</v>
      </c>
      <c r="P824" s="15" t="s">
        <v>3539</v>
      </c>
      <c r="R824" s="1" t="str">
        <f t="shared" si="16"/>
        <v>W8</v>
      </c>
      <c r="S824" s="50">
        <f t="shared" si="17"/>
        <v>45706</v>
      </c>
    </row>
    <row r="825" spans="2:19">
      <c r="B825" s="24" t="s">
        <v>3529</v>
      </c>
      <c r="C825" s="8" t="s">
        <v>3532</v>
      </c>
      <c r="D825" s="8" t="s">
        <v>3150</v>
      </c>
      <c r="E825" s="8">
        <v>1</v>
      </c>
      <c r="F825" s="24">
        <v>0</v>
      </c>
      <c r="G825" s="24">
        <v>0</v>
      </c>
      <c r="H825" s="24">
        <v>0</v>
      </c>
      <c r="I825" s="24">
        <v>0</v>
      </c>
      <c r="J825" s="24">
        <v>0</v>
      </c>
      <c r="K825" s="24">
        <v>0</v>
      </c>
      <c r="L825" s="24">
        <v>0</v>
      </c>
      <c r="M825" s="8"/>
      <c r="R825" s="1" t="str">
        <f t="shared" si="16"/>
        <v>W8</v>
      </c>
      <c r="S825" s="50">
        <f t="shared" si="17"/>
        <v>45706</v>
      </c>
    </row>
    <row r="826" spans="2:19">
      <c r="B826" s="24" t="s">
        <v>3529</v>
      </c>
      <c r="C826" s="8" t="s">
        <v>3533</v>
      </c>
      <c r="D826" s="8" t="s">
        <v>3381</v>
      </c>
      <c r="E826" s="8">
        <v>2</v>
      </c>
      <c r="F826" s="24">
        <v>1</v>
      </c>
      <c r="G826" s="8">
        <v>0</v>
      </c>
      <c r="H826" s="8">
        <v>4</v>
      </c>
      <c r="I826" s="8">
        <v>0</v>
      </c>
      <c r="J826" s="8">
        <v>0</v>
      </c>
      <c r="K826" s="8">
        <v>0</v>
      </c>
      <c r="L826" s="8">
        <v>4</v>
      </c>
      <c r="M826" s="8"/>
      <c r="O826" s="15" t="s">
        <v>3540</v>
      </c>
      <c r="P826" s="15" t="s">
        <v>3541</v>
      </c>
      <c r="R826" s="1" t="str">
        <f t="shared" si="16"/>
        <v>W8</v>
      </c>
      <c r="S826" s="50">
        <f t="shared" si="17"/>
        <v>45706</v>
      </c>
    </row>
    <row r="827" spans="2:19">
      <c r="B827" s="24" t="s">
        <v>3529</v>
      </c>
      <c r="C827" s="8" t="s">
        <v>3533</v>
      </c>
      <c r="D827" s="8" t="s">
        <v>3177</v>
      </c>
      <c r="E827" s="8">
        <v>13</v>
      </c>
      <c r="F827" s="24">
        <v>4</v>
      </c>
      <c r="G827" s="8">
        <v>0</v>
      </c>
      <c r="H827" s="8">
        <v>24</v>
      </c>
      <c r="I827" s="8">
        <v>0</v>
      </c>
      <c r="J827" s="8">
        <v>0</v>
      </c>
      <c r="K827" s="8">
        <v>0</v>
      </c>
      <c r="L827" s="8">
        <v>24</v>
      </c>
      <c r="M827" s="8"/>
      <c r="O827" s="15" t="s">
        <v>3538</v>
      </c>
      <c r="P827" s="15" t="s">
        <v>3538</v>
      </c>
      <c r="R827" s="1" t="str">
        <f t="shared" si="16"/>
        <v>W8</v>
      </c>
      <c r="S827" s="50">
        <f t="shared" si="17"/>
        <v>45706</v>
      </c>
    </row>
    <row r="828" spans="2:19">
      <c r="B828" s="24" t="s">
        <v>3529</v>
      </c>
      <c r="C828" s="8" t="s">
        <v>3534</v>
      </c>
      <c r="D828" s="8" t="s">
        <v>2945</v>
      </c>
      <c r="E828" s="8">
        <v>13</v>
      </c>
      <c r="F828" s="24">
        <v>0</v>
      </c>
      <c r="G828" s="8">
        <v>0</v>
      </c>
      <c r="H828" s="8">
        <v>1</v>
      </c>
      <c r="I828" s="8">
        <v>0</v>
      </c>
      <c r="J828" s="8">
        <v>0</v>
      </c>
      <c r="K828" s="8">
        <v>0</v>
      </c>
      <c r="L828" s="8">
        <v>1</v>
      </c>
      <c r="M828" s="8" t="s">
        <v>3539</v>
      </c>
      <c r="N828" s="15" t="s">
        <v>3539</v>
      </c>
      <c r="R828" s="1" t="str">
        <f t="shared" si="16"/>
        <v>W8</v>
      </c>
      <c r="S828" s="50">
        <f t="shared" si="17"/>
        <v>45706</v>
      </c>
    </row>
    <row r="829" spans="2:19">
      <c r="B829" s="24" t="s">
        <v>3529</v>
      </c>
      <c r="C829" s="8" t="s">
        <v>3535</v>
      </c>
      <c r="D829" s="8" t="s">
        <v>3175</v>
      </c>
      <c r="E829" s="8">
        <v>13</v>
      </c>
      <c r="F829" s="24">
        <v>0</v>
      </c>
      <c r="G829" s="8">
        <v>0</v>
      </c>
      <c r="H829" s="8">
        <v>4</v>
      </c>
      <c r="I829" s="8">
        <v>0</v>
      </c>
      <c r="J829" s="8">
        <v>0</v>
      </c>
      <c r="K829" s="8">
        <v>0</v>
      </c>
      <c r="L829" s="8">
        <v>4</v>
      </c>
      <c r="M829" s="8"/>
      <c r="O829" s="15" t="s">
        <v>3539</v>
      </c>
      <c r="P829" s="15" t="s">
        <v>3539</v>
      </c>
      <c r="R829" s="1" t="str">
        <f t="shared" si="16"/>
        <v>W8</v>
      </c>
      <c r="S829" s="50">
        <f t="shared" si="17"/>
        <v>45706</v>
      </c>
    </row>
    <row r="830" spans="2:19">
      <c r="B830" s="24" t="s">
        <v>3529</v>
      </c>
      <c r="C830" s="8" t="s">
        <v>3536</v>
      </c>
      <c r="D830" s="8" t="s">
        <v>3528</v>
      </c>
      <c r="E830" s="8">
        <v>1</v>
      </c>
      <c r="F830" s="24">
        <v>0</v>
      </c>
      <c r="G830" s="24">
        <v>0</v>
      </c>
      <c r="H830" s="24">
        <v>0</v>
      </c>
      <c r="I830" s="24">
        <v>0</v>
      </c>
      <c r="J830" s="24">
        <v>0</v>
      </c>
      <c r="K830" s="24">
        <v>0</v>
      </c>
      <c r="L830" s="24">
        <v>0</v>
      </c>
      <c r="M830" s="8"/>
      <c r="R830" s="1" t="str">
        <f t="shared" si="16"/>
        <v>W8</v>
      </c>
      <c r="S830" s="50">
        <f t="shared" si="17"/>
        <v>45706</v>
      </c>
    </row>
    <row r="831" spans="2:19">
      <c r="B831" s="24" t="s">
        <v>3529</v>
      </c>
      <c r="C831" s="8" t="s">
        <v>3537</v>
      </c>
      <c r="D831" s="8" t="s">
        <v>3396</v>
      </c>
      <c r="E831" s="8">
        <v>3</v>
      </c>
      <c r="F831" s="24">
        <v>0</v>
      </c>
      <c r="G831" s="24">
        <v>0</v>
      </c>
      <c r="H831" s="24">
        <v>0</v>
      </c>
      <c r="I831" s="24">
        <v>0</v>
      </c>
      <c r="J831" s="24">
        <v>0</v>
      </c>
      <c r="K831" s="24">
        <v>0</v>
      </c>
      <c r="L831" s="24">
        <v>0</v>
      </c>
      <c r="M831" s="8"/>
      <c r="R831" s="1" t="str">
        <f t="shared" si="16"/>
        <v>W8</v>
      </c>
      <c r="S831" s="50">
        <f t="shared" si="17"/>
        <v>45706</v>
      </c>
    </row>
    <row r="832" spans="2:19">
      <c r="B832" s="24" t="s">
        <v>3549</v>
      </c>
      <c r="C832" s="8" t="s">
        <v>3550</v>
      </c>
      <c r="D832" s="8" t="s">
        <v>2785</v>
      </c>
      <c r="E832" s="8">
        <v>3</v>
      </c>
      <c r="F832" s="24">
        <v>0</v>
      </c>
      <c r="G832" s="24">
        <v>0</v>
      </c>
      <c r="H832" s="24">
        <v>0</v>
      </c>
      <c r="I832" s="24">
        <v>0</v>
      </c>
      <c r="J832" s="24">
        <v>0</v>
      </c>
      <c r="K832" s="24">
        <v>0</v>
      </c>
      <c r="L832" s="24">
        <v>0</v>
      </c>
      <c r="M832" s="8"/>
      <c r="R832" s="1" t="str">
        <f t="shared" si="16"/>
        <v>W8</v>
      </c>
      <c r="S832" s="50">
        <f t="shared" si="17"/>
        <v>45707</v>
      </c>
    </row>
    <row r="833" spans="2:19" ht="16.5" customHeight="1">
      <c r="B833" s="24" t="s">
        <v>3549</v>
      </c>
      <c r="C833" s="8" t="s">
        <v>3551</v>
      </c>
      <c r="D833" s="8" t="s">
        <v>3542</v>
      </c>
      <c r="E833" s="8">
        <v>13</v>
      </c>
      <c r="F833" s="24">
        <v>0</v>
      </c>
      <c r="G833" s="8">
        <v>0</v>
      </c>
      <c r="H833" s="8">
        <v>7</v>
      </c>
      <c r="I833" s="8">
        <v>0</v>
      </c>
      <c r="J833" s="8">
        <v>0</v>
      </c>
      <c r="K833" s="8">
        <v>0</v>
      </c>
      <c r="L833" s="8">
        <v>7</v>
      </c>
      <c r="M833" s="8"/>
      <c r="O833" s="15" t="s">
        <v>3560</v>
      </c>
      <c r="P833" s="15" t="s">
        <v>3562</v>
      </c>
      <c r="R833" s="1" t="str">
        <f t="shared" si="16"/>
        <v>W8</v>
      </c>
      <c r="S833" s="50">
        <f t="shared" si="17"/>
        <v>45707</v>
      </c>
    </row>
    <row r="834" spans="2:19" ht="16.5" customHeight="1">
      <c r="B834" s="24" t="s">
        <v>3549</v>
      </c>
      <c r="C834" s="8" t="s">
        <v>3552</v>
      </c>
      <c r="D834" s="8" t="s">
        <v>3174</v>
      </c>
      <c r="E834" s="8">
        <v>13</v>
      </c>
      <c r="F834" s="24">
        <v>0</v>
      </c>
      <c r="G834" s="8">
        <v>0</v>
      </c>
      <c r="H834" s="8">
        <v>4</v>
      </c>
      <c r="I834" s="8">
        <v>0</v>
      </c>
      <c r="J834" s="8">
        <v>0</v>
      </c>
      <c r="K834" s="8">
        <v>0</v>
      </c>
      <c r="L834" s="8">
        <v>4</v>
      </c>
      <c r="M834" s="8"/>
      <c r="O834" s="15" t="s">
        <v>3562</v>
      </c>
      <c r="P834" s="15" t="s">
        <v>3561</v>
      </c>
      <c r="R834" s="1" t="str">
        <f t="shared" si="16"/>
        <v>W8</v>
      </c>
      <c r="S834" s="50">
        <f t="shared" si="17"/>
        <v>45707</v>
      </c>
    </row>
    <row r="835" spans="2:19" ht="16.5" customHeight="1">
      <c r="B835" s="24" t="s">
        <v>3549</v>
      </c>
      <c r="C835" s="8" t="s">
        <v>3553</v>
      </c>
      <c r="D835" s="8" t="s">
        <v>2724</v>
      </c>
      <c r="E835" s="8">
        <v>10</v>
      </c>
      <c r="F835" s="24">
        <v>0</v>
      </c>
      <c r="G835" s="8">
        <v>0</v>
      </c>
      <c r="H835" s="8">
        <v>3</v>
      </c>
      <c r="I835" s="8">
        <v>0</v>
      </c>
      <c r="J835" s="8">
        <v>1</v>
      </c>
      <c r="K835" s="8">
        <v>0</v>
      </c>
      <c r="L835" s="8">
        <v>4</v>
      </c>
      <c r="M835" s="8" t="s">
        <v>3560</v>
      </c>
      <c r="O835" s="15" t="s">
        <v>3561</v>
      </c>
      <c r="P835" s="15" t="s">
        <v>3562</v>
      </c>
      <c r="R835" s="1" t="str">
        <f t="shared" si="16"/>
        <v>W8</v>
      </c>
      <c r="S835" s="50">
        <f t="shared" si="17"/>
        <v>45707</v>
      </c>
    </row>
    <row r="836" spans="2:19" ht="16.5" customHeight="1">
      <c r="B836" s="24" t="s">
        <v>3549</v>
      </c>
      <c r="C836" s="8" t="s">
        <v>3554</v>
      </c>
      <c r="D836" s="8" t="s">
        <v>3071</v>
      </c>
      <c r="E836" s="8">
        <v>10</v>
      </c>
      <c r="F836" s="24">
        <v>0</v>
      </c>
      <c r="G836" s="24">
        <v>0</v>
      </c>
      <c r="H836" s="24">
        <v>0</v>
      </c>
      <c r="I836" s="24">
        <v>0</v>
      </c>
      <c r="J836" s="24">
        <v>0</v>
      </c>
      <c r="K836" s="24">
        <v>0</v>
      </c>
      <c r="L836" s="24">
        <v>0</v>
      </c>
      <c r="M836" s="8"/>
      <c r="R836" s="1" t="str">
        <f t="shared" si="16"/>
        <v>W8</v>
      </c>
      <c r="S836" s="50">
        <f t="shared" si="17"/>
        <v>45707</v>
      </c>
    </row>
    <row r="837" spans="2:19" ht="16.5" customHeight="1">
      <c r="B837" s="24" t="s">
        <v>3549</v>
      </c>
      <c r="C837" s="8" t="s">
        <v>3550</v>
      </c>
      <c r="D837" s="8" t="s">
        <v>2749</v>
      </c>
      <c r="E837" s="8">
        <v>8</v>
      </c>
      <c r="F837" s="24">
        <v>0</v>
      </c>
      <c r="G837" s="8">
        <v>0</v>
      </c>
      <c r="H837" s="8">
        <v>0</v>
      </c>
      <c r="I837" s="8">
        <v>0</v>
      </c>
      <c r="J837" s="8">
        <v>1</v>
      </c>
      <c r="K837" s="8">
        <v>0</v>
      </c>
      <c r="L837" s="8">
        <v>1</v>
      </c>
      <c r="M837" s="8" t="s">
        <v>3562</v>
      </c>
      <c r="R837" s="1" t="str">
        <f t="shared" si="16"/>
        <v>W8</v>
      </c>
      <c r="S837" s="50">
        <f t="shared" si="17"/>
        <v>45707</v>
      </c>
    </row>
    <row r="838" spans="2:19" ht="16.5" customHeight="1">
      <c r="B838" s="24" t="s">
        <v>3549</v>
      </c>
      <c r="C838" s="8" t="s">
        <v>3550</v>
      </c>
      <c r="D838" s="8" t="s">
        <v>2717</v>
      </c>
      <c r="E838" s="8">
        <v>11</v>
      </c>
      <c r="F838" s="24">
        <v>0</v>
      </c>
      <c r="G838" s="8">
        <v>0</v>
      </c>
      <c r="H838" s="8">
        <v>0</v>
      </c>
      <c r="I838" s="8">
        <v>0</v>
      </c>
      <c r="J838" s="8">
        <v>1</v>
      </c>
      <c r="K838" s="8">
        <v>0</v>
      </c>
      <c r="L838" s="8">
        <v>1</v>
      </c>
      <c r="M838" s="8" t="s">
        <v>3562</v>
      </c>
      <c r="R838" s="1" t="str">
        <f t="shared" si="16"/>
        <v>W8</v>
      </c>
      <c r="S838" s="50">
        <f t="shared" si="17"/>
        <v>45707</v>
      </c>
    </row>
    <row r="839" spans="2:19" ht="16.5" customHeight="1">
      <c r="B839" s="24" t="s">
        <v>3549</v>
      </c>
      <c r="C839" s="8" t="s">
        <v>3555</v>
      </c>
      <c r="D839" s="8" t="s">
        <v>3543</v>
      </c>
      <c r="E839" s="8">
        <v>2</v>
      </c>
      <c r="F839" s="24">
        <v>1</v>
      </c>
      <c r="G839" s="8">
        <v>0</v>
      </c>
      <c r="H839" s="8">
        <v>0</v>
      </c>
      <c r="I839" s="8">
        <v>0</v>
      </c>
      <c r="J839" s="8">
        <v>0</v>
      </c>
      <c r="K839" s="8">
        <v>0</v>
      </c>
      <c r="L839" s="8">
        <v>0</v>
      </c>
      <c r="M839" s="8"/>
      <c r="R839" s="1" t="str">
        <f t="shared" si="16"/>
        <v>W8</v>
      </c>
      <c r="S839" s="50">
        <f t="shared" si="17"/>
        <v>45707</v>
      </c>
    </row>
    <row r="840" spans="2:19">
      <c r="B840" s="24" t="s">
        <v>3549</v>
      </c>
      <c r="C840" s="8" t="s">
        <v>3550</v>
      </c>
      <c r="D840" s="8" t="s">
        <v>2722</v>
      </c>
      <c r="E840" s="8">
        <v>13</v>
      </c>
      <c r="F840" s="24">
        <v>0</v>
      </c>
      <c r="G840" s="8">
        <v>0</v>
      </c>
      <c r="H840" s="8">
        <v>0</v>
      </c>
      <c r="I840" s="8">
        <v>0</v>
      </c>
      <c r="J840" s="8">
        <v>1</v>
      </c>
      <c r="K840" s="8">
        <v>0</v>
      </c>
      <c r="L840" s="8">
        <v>1</v>
      </c>
      <c r="M840" s="8" t="s">
        <v>3562</v>
      </c>
      <c r="R840" s="1" t="str">
        <f t="shared" si="16"/>
        <v>W8</v>
      </c>
      <c r="S840" s="50">
        <f t="shared" si="17"/>
        <v>45707</v>
      </c>
    </row>
    <row r="841" spans="2:19">
      <c r="B841" s="24" t="s">
        <v>3549</v>
      </c>
      <c r="C841" s="8" t="s">
        <v>3550</v>
      </c>
      <c r="D841" s="8" t="s">
        <v>2709</v>
      </c>
      <c r="E841" s="8">
        <v>4</v>
      </c>
      <c r="F841" s="24">
        <v>0</v>
      </c>
      <c r="G841" s="24">
        <v>0</v>
      </c>
      <c r="H841" s="24">
        <v>0</v>
      </c>
      <c r="I841" s="24">
        <v>0</v>
      </c>
      <c r="J841" s="24">
        <v>0</v>
      </c>
      <c r="K841" s="24">
        <v>0</v>
      </c>
      <c r="L841" s="24">
        <v>0</v>
      </c>
      <c r="M841" s="8"/>
      <c r="R841" s="1" t="str">
        <f t="shared" si="16"/>
        <v>W8</v>
      </c>
      <c r="S841" s="50">
        <f t="shared" si="17"/>
        <v>45707</v>
      </c>
    </row>
    <row r="842" spans="2:19">
      <c r="B842" s="24" t="s">
        <v>3549</v>
      </c>
      <c r="C842" s="8" t="s">
        <v>3556</v>
      </c>
      <c r="D842" s="8" t="s">
        <v>3124</v>
      </c>
      <c r="E842" s="8">
        <v>13</v>
      </c>
      <c r="F842" s="24">
        <v>0</v>
      </c>
      <c r="G842" s="8">
        <v>0</v>
      </c>
      <c r="H842" s="8">
        <v>3</v>
      </c>
      <c r="I842" s="8">
        <v>0</v>
      </c>
      <c r="J842" s="8">
        <v>0</v>
      </c>
      <c r="K842" s="8">
        <v>0</v>
      </c>
      <c r="L842" s="8">
        <v>3</v>
      </c>
      <c r="M842" s="8" t="s">
        <v>3560</v>
      </c>
      <c r="R842" s="1" t="str">
        <f t="shared" si="16"/>
        <v>W8</v>
      </c>
      <c r="S842" s="50">
        <f t="shared" si="17"/>
        <v>45707</v>
      </c>
    </row>
    <row r="843" spans="2:19">
      <c r="B843" s="24" t="s">
        <v>3549</v>
      </c>
      <c r="C843" s="8" t="s">
        <v>3551</v>
      </c>
      <c r="D843" s="8" t="s">
        <v>3544</v>
      </c>
      <c r="E843" s="8">
        <v>13</v>
      </c>
      <c r="F843" s="24">
        <v>0</v>
      </c>
      <c r="G843" s="24">
        <v>0</v>
      </c>
      <c r="H843" s="24">
        <v>0</v>
      </c>
      <c r="I843" s="24">
        <v>0</v>
      </c>
      <c r="J843" s="24">
        <v>0</v>
      </c>
      <c r="K843" s="24">
        <v>0</v>
      </c>
      <c r="L843" s="24">
        <v>0</v>
      </c>
      <c r="M843" s="8"/>
      <c r="R843" s="1" t="str">
        <f t="shared" si="16"/>
        <v>W8</v>
      </c>
      <c r="S843" s="50">
        <f t="shared" si="17"/>
        <v>45707</v>
      </c>
    </row>
    <row r="844" spans="2:19">
      <c r="B844" s="24" t="s">
        <v>3549</v>
      </c>
      <c r="C844" s="8" t="s">
        <v>3557</v>
      </c>
      <c r="D844" s="8" t="s">
        <v>3545</v>
      </c>
      <c r="E844" s="8">
        <v>13</v>
      </c>
      <c r="F844" s="24">
        <v>0</v>
      </c>
      <c r="G844" s="24">
        <v>0</v>
      </c>
      <c r="H844" s="24">
        <v>0</v>
      </c>
      <c r="I844" s="24">
        <v>0</v>
      </c>
      <c r="J844" s="24">
        <v>0</v>
      </c>
      <c r="K844" s="24">
        <v>0</v>
      </c>
      <c r="L844" s="24">
        <v>0</v>
      </c>
      <c r="M844" s="8"/>
      <c r="R844" s="1" t="str">
        <f t="shared" si="16"/>
        <v>W8</v>
      </c>
      <c r="S844" s="50">
        <f t="shared" si="17"/>
        <v>45707</v>
      </c>
    </row>
    <row r="845" spans="2:19">
      <c r="B845" s="24" t="s">
        <v>3549</v>
      </c>
      <c r="C845" s="8" t="s">
        <v>3558</v>
      </c>
      <c r="D845" s="8" t="s">
        <v>3546</v>
      </c>
      <c r="E845" s="8">
        <v>1</v>
      </c>
      <c r="F845" s="24">
        <v>0</v>
      </c>
      <c r="G845" s="24">
        <v>0</v>
      </c>
      <c r="H845" s="24">
        <v>0</v>
      </c>
      <c r="I845" s="24">
        <v>0</v>
      </c>
      <c r="J845" s="24">
        <v>0</v>
      </c>
      <c r="K845" s="24">
        <v>0</v>
      </c>
      <c r="L845" s="24">
        <v>0</v>
      </c>
      <c r="M845" s="8"/>
      <c r="R845" s="1" t="str">
        <f t="shared" si="16"/>
        <v>W8</v>
      </c>
      <c r="S845" s="50">
        <f t="shared" si="17"/>
        <v>45707</v>
      </c>
    </row>
    <row r="846" spans="2:19">
      <c r="B846" s="24" t="s">
        <v>3549</v>
      </c>
      <c r="C846" s="8" t="s">
        <v>3559</v>
      </c>
      <c r="D846" s="8" t="s">
        <v>3547</v>
      </c>
      <c r="E846" s="8">
        <v>1</v>
      </c>
      <c r="F846" s="24">
        <v>0</v>
      </c>
      <c r="G846" s="8">
        <v>0</v>
      </c>
      <c r="H846" s="8">
        <v>1</v>
      </c>
      <c r="I846" s="8">
        <v>0</v>
      </c>
      <c r="J846" s="8">
        <v>0</v>
      </c>
      <c r="K846" s="8">
        <v>0</v>
      </c>
      <c r="L846" s="8">
        <v>1</v>
      </c>
      <c r="M846" s="8"/>
      <c r="O846" s="15" t="s">
        <v>3563</v>
      </c>
      <c r="P846" s="15" t="s">
        <v>3562</v>
      </c>
      <c r="R846" s="1" t="str">
        <f t="shared" si="16"/>
        <v>W8</v>
      </c>
      <c r="S846" s="50">
        <f t="shared" si="17"/>
        <v>45707</v>
      </c>
    </row>
    <row r="847" spans="2:19">
      <c r="B847" s="24" t="s">
        <v>3572</v>
      </c>
      <c r="C847" s="8" t="s">
        <v>3575</v>
      </c>
      <c r="D847" s="8" t="s">
        <v>3566</v>
      </c>
      <c r="E847" s="8">
        <v>5</v>
      </c>
      <c r="F847" s="24">
        <v>0</v>
      </c>
      <c r="G847" s="24">
        <v>0</v>
      </c>
      <c r="H847" s="24">
        <v>0</v>
      </c>
      <c r="I847" s="24">
        <v>0</v>
      </c>
      <c r="J847" s="24">
        <v>0</v>
      </c>
      <c r="K847" s="24">
        <v>0</v>
      </c>
      <c r="L847" s="24">
        <v>0</v>
      </c>
      <c r="M847" s="8"/>
      <c r="R847" s="1" t="str">
        <f t="shared" si="16"/>
        <v>W8</v>
      </c>
      <c r="S847" s="50">
        <f t="shared" si="17"/>
        <v>45708</v>
      </c>
    </row>
    <row r="848" spans="2:19">
      <c r="B848" s="24" t="s">
        <v>3572</v>
      </c>
      <c r="C848" s="8" t="s">
        <v>3576</v>
      </c>
      <c r="D848" s="8" t="s">
        <v>3567</v>
      </c>
      <c r="E848" s="8">
        <v>13</v>
      </c>
      <c r="F848" s="24">
        <v>0</v>
      </c>
      <c r="G848" s="24">
        <v>0</v>
      </c>
      <c r="H848" s="24">
        <v>0</v>
      </c>
      <c r="I848" s="24">
        <v>0</v>
      </c>
      <c r="J848" s="24">
        <v>0</v>
      </c>
      <c r="K848" s="24">
        <v>0</v>
      </c>
      <c r="L848" s="24">
        <v>0</v>
      </c>
      <c r="M848" s="8"/>
      <c r="R848" s="1" t="str">
        <f t="shared" si="16"/>
        <v>W8</v>
      </c>
      <c r="S848" s="50">
        <f t="shared" si="17"/>
        <v>45708</v>
      </c>
    </row>
    <row r="849" spans="2:20">
      <c r="B849" s="24" t="s">
        <v>3572</v>
      </c>
      <c r="C849" s="8" t="s">
        <v>3574</v>
      </c>
      <c r="D849" s="8" t="s">
        <v>2808</v>
      </c>
      <c r="E849" s="8">
        <v>3</v>
      </c>
      <c r="F849" s="24">
        <v>0</v>
      </c>
      <c r="G849" s="8">
        <v>0</v>
      </c>
      <c r="H849" s="8">
        <v>2</v>
      </c>
      <c r="I849" s="8">
        <v>0</v>
      </c>
      <c r="J849" s="8">
        <v>0</v>
      </c>
      <c r="K849" s="8">
        <v>0</v>
      </c>
      <c r="L849" s="8">
        <v>2</v>
      </c>
      <c r="M849" s="8"/>
      <c r="O849" s="15" t="s">
        <v>3581</v>
      </c>
      <c r="P849" s="15" t="s">
        <v>3582</v>
      </c>
      <c r="R849" s="1" t="str">
        <f t="shared" si="16"/>
        <v>W8</v>
      </c>
      <c r="S849" s="50">
        <f t="shared" si="17"/>
        <v>45708</v>
      </c>
    </row>
    <row r="850" spans="2:20">
      <c r="B850" s="24" t="s">
        <v>3572</v>
      </c>
      <c r="C850" s="8" t="s">
        <v>3574</v>
      </c>
      <c r="D850" s="8" t="s">
        <v>2840</v>
      </c>
      <c r="E850" s="8">
        <v>1</v>
      </c>
      <c r="F850" s="24">
        <v>0</v>
      </c>
      <c r="G850" s="24">
        <v>0</v>
      </c>
      <c r="H850" s="24">
        <v>0</v>
      </c>
      <c r="I850" s="24">
        <v>0</v>
      </c>
      <c r="J850" s="24">
        <v>0</v>
      </c>
      <c r="K850" s="24">
        <v>0</v>
      </c>
      <c r="L850" s="24">
        <v>0</v>
      </c>
      <c r="M850" s="8"/>
      <c r="R850" s="1" t="str">
        <f t="shared" si="16"/>
        <v>W8</v>
      </c>
      <c r="S850" s="50">
        <f t="shared" si="17"/>
        <v>45708</v>
      </c>
    </row>
    <row r="851" spans="2:20">
      <c r="B851" s="24" t="s">
        <v>3572</v>
      </c>
      <c r="C851" s="8" t="s">
        <v>3576</v>
      </c>
      <c r="D851" s="8" t="s">
        <v>3568</v>
      </c>
      <c r="E851" s="8">
        <v>12</v>
      </c>
      <c r="F851" s="24">
        <v>0</v>
      </c>
      <c r="G851" s="24">
        <v>0</v>
      </c>
      <c r="H851" s="24">
        <v>0</v>
      </c>
      <c r="I851" s="24">
        <v>0</v>
      </c>
      <c r="J851" s="24">
        <v>0</v>
      </c>
      <c r="K851" s="24">
        <v>0</v>
      </c>
      <c r="L851" s="24">
        <v>0</v>
      </c>
      <c r="M851" s="8"/>
      <c r="R851" s="1" t="str">
        <f t="shared" si="16"/>
        <v>W8</v>
      </c>
      <c r="S851" s="50">
        <f t="shared" si="17"/>
        <v>45708</v>
      </c>
    </row>
    <row r="852" spans="2:20">
      <c r="B852" s="24" t="s">
        <v>3572</v>
      </c>
      <c r="C852" s="8" t="s">
        <v>3577</v>
      </c>
      <c r="D852" s="8" t="s">
        <v>3569</v>
      </c>
      <c r="E852" s="8">
        <v>1</v>
      </c>
      <c r="F852" s="24">
        <v>0</v>
      </c>
      <c r="G852" s="8">
        <v>0</v>
      </c>
      <c r="H852" s="8">
        <v>1</v>
      </c>
      <c r="I852" s="8">
        <v>0</v>
      </c>
      <c r="J852" s="8">
        <v>0</v>
      </c>
      <c r="K852" s="8">
        <v>0</v>
      </c>
      <c r="L852" s="8">
        <v>1</v>
      </c>
      <c r="M852" s="8"/>
      <c r="O852" s="15" t="s">
        <v>3581</v>
      </c>
      <c r="P852" s="15" t="s">
        <v>3581</v>
      </c>
      <c r="R852" s="1" t="str">
        <f t="shared" si="16"/>
        <v>W8</v>
      </c>
      <c r="S852" s="50">
        <f t="shared" si="17"/>
        <v>45708</v>
      </c>
    </row>
    <row r="853" spans="2:20">
      <c r="B853" s="24" t="s">
        <v>3572</v>
      </c>
      <c r="C853" s="8" t="s">
        <v>3576</v>
      </c>
      <c r="D853" s="8" t="s">
        <v>3570</v>
      </c>
      <c r="E853" s="8">
        <v>12</v>
      </c>
      <c r="F853" s="24">
        <v>0</v>
      </c>
      <c r="G853" s="24">
        <v>0</v>
      </c>
      <c r="H853" s="24">
        <v>0</v>
      </c>
      <c r="I853" s="24">
        <v>0</v>
      </c>
      <c r="J853" s="24">
        <v>0</v>
      </c>
      <c r="K853" s="24">
        <v>0</v>
      </c>
      <c r="L853" s="24">
        <v>0</v>
      </c>
      <c r="M853" s="8"/>
      <c r="R853" s="1" t="str">
        <f t="shared" si="16"/>
        <v>W8</v>
      </c>
      <c r="S853" s="50">
        <f t="shared" si="17"/>
        <v>45708</v>
      </c>
    </row>
    <row r="854" spans="2:20">
      <c r="B854" s="24" t="s">
        <v>3572</v>
      </c>
      <c r="C854" s="8" t="s">
        <v>3578</v>
      </c>
      <c r="D854" s="8" t="s">
        <v>3571</v>
      </c>
      <c r="E854" s="8">
        <v>1</v>
      </c>
      <c r="F854" s="24">
        <v>0</v>
      </c>
      <c r="G854" s="24">
        <v>0</v>
      </c>
      <c r="H854" s="24">
        <v>0</v>
      </c>
      <c r="I854" s="24">
        <v>0</v>
      </c>
      <c r="J854" s="24">
        <v>0</v>
      </c>
      <c r="K854" s="24">
        <v>0</v>
      </c>
      <c r="L854" s="24">
        <v>0</v>
      </c>
      <c r="M854" s="8"/>
      <c r="R854" s="1" t="str">
        <f t="shared" si="16"/>
        <v>W8</v>
      </c>
      <c r="S854" s="50">
        <f t="shared" si="17"/>
        <v>45708</v>
      </c>
    </row>
    <row r="855" spans="2:20">
      <c r="B855" s="24" t="s">
        <v>3572</v>
      </c>
      <c r="C855" s="8" t="s">
        <v>3577</v>
      </c>
      <c r="D855" s="8" t="s">
        <v>2349</v>
      </c>
      <c r="E855" s="8">
        <v>12</v>
      </c>
      <c r="F855" s="24">
        <v>0</v>
      </c>
      <c r="G855" s="24">
        <v>0</v>
      </c>
      <c r="H855" s="24">
        <v>0</v>
      </c>
      <c r="I855" s="24">
        <v>0</v>
      </c>
      <c r="J855" s="24">
        <v>0</v>
      </c>
      <c r="K855" s="24">
        <v>0</v>
      </c>
      <c r="L855" s="24">
        <v>0</v>
      </c>
      <c r="M855" s="8"/>
      <c r="R855" s="1" t="str">
        <f t="shared" si="16"/>
        <v>W8</v>
      </c>
      <c r="S855" s="50">
        <f t="shared" si="17"/>
        <v>45708</v>
      </c>
    </row>
    <row r="856" spans="2:20">
      <c r="B856" s="24" t="s">
        <v>3572</v>
      </c>
      <c r="C856" s="8" t="s">
        <v>3579</v>
      </c>
      <c r="D856" s="8" t="s">
        <v>3080</v>
      </c>
      <c r="E856" s="8">
        <v>12</v>
      </c>
      <c r="F856" s="24">
        <v>0</v>
      </c>
      <c r="G856" s="8">
        <v>0</v>
      </c>
      <c r="H856" s="8">
        <v>2</v>
      </c>
      <c r="I856" s="8">
        <v>0</v>
      </c>
      <c r="J856" s="8">
        <v>0</v>
      </c>
      <c r="K856" s="8">
        <v>0</v>
      </c>
      <c r="L856" s="8">
        <v>2</v>
      </c>
      <c r="M856" s="8"/>
      <c r="O856" s="15" t="s">
        <v>3583</v>
      </c>
      <c r="P856" s="15" t="s">
        <v>3584</v>
      </c>
      <c r="R856" s="1" t="str">
        <f t="shared" si="16"/>
        <v>W8</v>
      </c>
      <c r="S856" s="50">
        <f t="shared" si="17"/>
        <v>45708</v>
      </c>
    </row>
    <row r="857" spans="2:20">
      <c r="B857" s="24" t="s">
        <v>3572</v>
      </c>
      <c r="C857" s="8" t="s">
        <v>3580</v>
      </c>
      <c r="D857" s="8" t="s">
        <v>3079</v>
      </c>
      <c r="E857" s="8">
        <v>13</v>
      </c>
      <c r="F857" s="24">
        <v>1</v>
      </c>
      <c r="G857" s="8">
        <v>0</v>
      </c>
      <c r="H857" s="8">
        <v>5</v>
      </c>
      <c r="I857" s="8">
        <v>0</v>
      </c>
      <c r="J857" s="8">
        <v>0</v>
      </c>
      <c r="K857" s="8">
        <v>0</v>
      </c>
      <c r="L857" s="8">
        <v>5</v>
      </c>
      <c r="M857" s="8"/>
      <c r="O857" s="15" t="s">
        <v>3585</v>
      </c>
      <c r="P857" s="15" t="s">
        <v>3584</v>
      </c>
      <c r="R857" s="1" t="str">
        <f t="shared" si="16"/>
        <v>W8</v>
      </c>
      <c r="S857" s="50">
        <f t="shared" si="17"/>
        <v>45708</v>
      </c>
    </row>
    <row r="858" spans="2:20">
      <c r="B858" s="24" t="s">
        <v>3572</v>
      </c>
      <c r="C858" s="8" t="s">
        <v>3574</v>
      </c>
      <c r="D858" s="8" t="s">
        <v>2723</v>
      </c>
      <c r="E858" s="8">
        <v>13</v>
      </c>
      <c r="F858" s="24">
        <v>0</v>
      </c>
      <c r="G858" s="8">
        <v>0</v>
      </c>
      <c r="H858" s="8">
        <v>0</v>
      </c>
      <c r="I858" s="8">
        <v>0</v>
      </c>
      <c r="J858" s="8">
        <v>2</v>
      </c>
      <c r="K858" s="8">
        <v>0</v>
      </c>
      <c r="L858" s="8">
        <v>2</v>
      </c>
      <c r="M858" s="8" t="s">
        <v>3581</v>
      </c>
      <c r="R858" s="1" t="str">
        <f t="shared" si="16"/>
        <v>W8</v>
      </c>
      <c r="S858" s="50">
        <f t="shared" si="17"/>
        <v>45708</v>
      </c>
    </row>
    <row r="859" spans="2:20">
      <c r="B859" s="24" t="s">
        <v>3572</v>
      </c>
      <c r="C859" s="8" t="s">
        <v>3578</v>
      </c>
      <c r="D859" s="8" t="s">
        <v>3121</v>
      </c>
      <c r="E859" s="8">
        <v>13</v>
      </c>
      <c r="F859" s="24">
        <v>0</v>
      </c>
      <c r="G859" s="24">
        <v>0</v>
      </c>
      <c r="H859" s="24">
        <v>0</v>
      </c>
      <c r="I859" s="24">
        <v>0</v>
      </c>
      <c r="J859" s="24">
        <v>0</v>
      </c>
      <c r="K859" s="24">
        <v>0</v>
      </c>
      <c r="L859" s="24">
        <v>0</v>
      </c>
      <c r="M859" s="8"/>
      <c r="R859" s="1" t="str">
        <f t="shared" si="16"/>
        <v>W8</v>
      </c>
      <c r="S859" s="50">
        <f t="shared" si="17"/>
        <v>45708</v>
      </c>
    </row>
    <row r="860" spans="2:20" ht="16.5" customHeight="1">
      <c r="B860" s="24" t="s">
        <v>3572</v>
      </c>
      <c r="C860" s="8" t="s">
        <v>3573</v>
      </c>
      <c r="D860" s="8" t="s">
        <v>2959</v>
      </c>
      <c r="E860" s="8">
        <v>10</v>
      </c>
      <c r="F860" s="24">
        <v>0</v>
      </c>
      <c r="G860" s="24">
        <v>0</v>
      </c>
      <c r="H860" s="24">
        <v>0</v>
      </c>
      <c r="I860" s="24">
        <v>0</v>
      </c>
      <c r="J860" s="24">
        <v>0</v>
      </c>
      <c r="K860" s="24">
        <v>0</v>
      </c>
      <c r="L860" s="24">
        <v>0</v>
      </c>
      <c r="M860" s="8"/>
      <c r="R860" s="1" t="str">
        <f t="shared" si="16"/>
        <v>W8</v>
      </c>
      <c r="S860" s="50">
        <f t="shared" si="17"/>
        <v>45708</v>
      </c>
    </row>
    <row r="861" spans="2:20" ht="16.5" customHeight="1">
      <c r="B861" s="24" t="s">
        <v>3572</v>
      </c>
      <c r="C861" s="8" t="s">
        <v>3573</v>
      </c>
      <c r="D861" s="8" t="s">
        <v>2851</v>
      </c>
      <c r="E861" s="8">
        <v>13</v>
      </c>
      <c r="F861" s="24">
        <v>0</v>
      </c>
      <c r="G861" s="24">
        <v>0</v>
      </c>
      <c r="H861" s="24">
        <v>0</v>
      </c>
      <c r="I861" s="24">
        <v>0</v>
      </c>
      <c r="J861" s="24">
        <v>0</v>
      </c>
      <c r="K861" s="24">
        <v>0</v>
      </c>
      <c r="L861" s="24">
        <v>0</v>
      </c>
      <c r="M861" s="8"/>
      <c r="R861" s="1" t="str">
        <f t="shared" si="16"/>
        <v>W8</v>
      </c>
      <c r="S861" s="50">
        <f t="shared" si="17"/>
        <v>45708</v>
      </c>
    </row>
    <row r="862" spans="2:20" ht="16.5" customHeight="1">
      <c r="B862" s="24" t="s">
        <v>3606</v>
      </c>
      <c r="C862" s="8" t="s">
        <v>3130</v>
      </c>
      <c r="D862" s="8" t="s">
        <v>3183</v>
      </c>
      <c r="E862" s="8">
        <v>6</v>
      </c>
      <c r="F862" s="24">
        <v>0</v>
      </c>
      <c r="G862" s="8">
        <v>0</v>
      </c>
      <c r="H862" s="8">
        <v>4</v>
      </c>
      <c r="I862" s="8">
        <v>0</v>
      </c>
      <c r="J862" s="8">
        <v>0</v>
      </c>
      <c r="K862" s="8">
        <v>0</v>
      </c>
      <c r="L862" s="8">
        <v>4</v>
      </c>
      <c r="M862" s="8"/>
      <c r="O862" s="15" t="s">
        <v>3613</v>
      </c>
      <c r="P862" s="15" t="s">
        <v>3611</v>
      </c>
      <c r="R862" s="1" t="str">
        <f t="shared" si="16"/>
        <v>W8</v>
      </c>
      <c r="S862" s="50">
        <f t="shared" si="17"/>
        <v>45709</v>
      </c>
      <c r="T862" s="31"/>
    </row>
    <row r="863" spans="2:20" ht="16.5" customHeight="1">
      <c r="B863" s="24" t="s">
        <v>3606</v>
      </c>
      <c r="C863" s="8" t="s">
        <v>633</v>
      </c>
      <c r="D863" s="8" t="s">
        <v>3272</v>
      </c>
      <c r="E863" s="8">
        <v>1</v>
      </c>
      <c r="F863" s="24">
        <v>0</v>
      </c>
      <c r="G863" s="24">
        <v>0</v>
      </c>
      <c r="H863" s="24">
        <v>0</v>
      </c>
      <c r="I863" s="24">
        <v>0</v>
      </c>
      <c r="J863" s="24">
        <v>0</v>
      </c>
      <c r="K863" s="24">
        <v>0</v>
      </c>
      <c r="L863" s="24">
        <v>0</v>
      </c>
      <c r="M863" s="8"/>
      <c r="R863" s="1" t="str">
        <f t="shared" si="16"/>
        <v>W8</v>
      </c>
      <c r="S863" s="50">
        <f t="shared" si="17"/>
        <v>45709</v>
      </c>
      <c r="T863" s="31"/>
    </row>
    <row r="864" spans="2:20" ht="16.5" customHeight="1">
      <c r="B864" s="24" t="s">
        <v>3606</v>
      </c>
      <c r="C864" s="8" t="s">
        <v>633</v>
      </c>
      <c r="D864" s="8" t="s">
        <v>3176</v>
      </c>
      <c r="E864" s="8">
        <v>13</v>
      </c>
      <c r="F864" s="24">
        <v>0</v>
      </c>
      <c r="G864" s="8">
        <v>0</v>
      </c>
      <c r="H864" s="8">
        <v>3</v>
      </c>
      <c r="I864" s="8">
        <v>0</v>
      </c>
      <c r="J864" s="8">
        <v>0</v>
      </c>
      <c r="K864" s="8">
        <v>0</v>
      </c>
      <c r="L864" s="8">
        <v>3</v>
      </c>
      <c r="M864" s="8"/>
      <c r="O864" s="15" t="s">
        <v>3616</v>
      </c>
      <c r="P864" s="15" t="s">
        <v>3611</v>
      </c>
      <c r="R864" s="1" t="str">
        <f t="shared" si="16"/>
        <v>W8</v>
      </c>
      <c r="S864" s="50">
        <f t="shared" si="17"/>
        <v>45709</v>
      </c>
    </row>
    <row r="865" spans="2:19">
      <c r="B865" s="24" t="s">
        <v>3606</v>
      </c>
      <c r="C865" s="8" t="s">
        <v>635</v>
      </c>
      <c r="D865" s="8" t="s">
        <v>3591</v>
      </c>
      <c r="E865" s="8">
        <v>13</v>
      </c>
      <c r="F865" s="24">
        <v>0</v>
      </c>
      <c r="G865" s="8">
        <v>0</v>
      </c>
      <c r="H865" s="8">
        <v>9</v>
      </c>
      <c r="I865" s="8">
        <v>0</v>
      </c>
      <c r="J865" s="8">
        <v>0</v>
      </c>
      <c r="K865" s="8">
        <v>0</v>
      </c>
      <c r="L865" s="8">
        <v>9</v>
      </c>
      <c r="M865" s="8"/>
      <c r="O865" s="15" t="s">
        <v>3612</v>
      </c>
      <c r="P865" s="15" t="s">
        <v>3611</v>
      </c>
      <c r="R865" s="1" t="str">
        <f t="shared" si="16"/>
        <v>W8</v>
      </c>
      <c r="S865" s="50">
        <f t="shared" si="17"/>
        <v>45709</v>
      </c>
    </row>
    <row r="866" spans="2:19">
      <c r="B866" s="24" t="s">
        <v>3606</v>
      </c>
      <c r="C866" s="8" t="s">
        <v>3132</v>
      </c>
      <c r="D866" s="8" t="s">
        <v>2760</v>
      </c>
      <c r="E866" s="8">
        <v>3</v>
      </c>
      <c r="F866" s="24">
        <v>1</v>
      </c>
      <c r="G866" s="8">
        <v>0</v>
      </c>
      <c r="H866" s="8">
        <v>0</v>
      </c>
      <c r="I866" s="8">
        <v>0</v>
      </c>
      <c r="J866" s="8">
        <v>4</v>
      </c>
      <c r="K866" s="8">
        <v>0</v>
      </c>
      <c r="L866" s="8">
        <v>4</v>
      </c>
      <c r="M866" s="8" t="s">
        <v>3615</v>
      </c>
      <c r="R866" s="1" t="str">
        <f t="shared" si="16"/>
        <v>W8</v>
      </c>
      <c r="S866" s="50">
        <f t="shared" si="17"/>
        <v>45709</v>
      </c>
    </row>
    <row r="867" spans="2:19">
      <c r="B867" s="24" t="s">
        <v>3606</v>
      </c>
      <c r="C867" s="8" t="s">
        <v>3130</v>
      </c>
      <c r="D867" s="8" t="s">
        <v>3592</v>
      </c>
      <c r="E867" s="8">
        <v>1</v>
      </c>
      <c r="F867" s="24">
        <v>0</v>
      </c>
      <c r="G867" s="24">
        <v>0</v>
      </c>
      <c r="H867" s="24">
        <v>0</v>
      </c>
      <c r="I867" s="24">
        <v>0</v>
      </c>
      <c r="J867" s="24">
        <v>0</v>
      </c>
      <c r="K867" s="24">
        <v>0</v>
      </c>
      <c r="L867" s="24">
        <v>0</v>
      </c>
      <c r="M867" s="8"/>
      <c r="R867" s="1" t="str">
        <f t="shared" si="16"/>
        <v>W8</v>
      </c>
      <c r="S867" s="50">
        <f t="shared" si="17"/>
        <v>45709</v>
      </c>
    </row>
    <row r="868" spans="2:19">
      <c r="B868" s="24" t="s">
        <v>3606</v>
      </c>
      <c r="C868" s="8" t="s">
        <v>636</v>
      </c>
      <c r="D868" s="8" t="s">
        <v>2904</v>
      </c>
      <c r="E868" s="8">
        <v>8</v>
      </c>
      <c r="F868" s="24">
        <v>0</v>
      </c>
      <c r="G868" s="8">
        <v>0</v>
      </c>
      <c r="H868" s="8">
        <v>1</v>
      </c>
      <c r="I868" s="8">
        <v>0</v>
      </c>
      <c r="J868" s="8">
        <v>0</v>
      </c>
      <c r="K868" s="8">
        <v>0</v>
      </c>
      <c r="L868" s="8">
        <v>1</v>
      </c>
      <c r="M868" s="8"/>
      <c r="O868" s="15" t="s">
        <v>3611</v>
      </c>
      <c r="P868" s="15" t="s">
        <v>3611</v>
      </c>
      <c r="R868" s="1" t="str">
        <f t="shared" si="16"/>
        <v>W8</v>
      </c>
      <c r="S868" s="50">
        <f t="shared" si="17"/>
        <v>45709</v>
      </c>
    </row>
    <row r="869" spans="2:19">
      <c r="B869" s="24" t="s">
        <v>3606</v>
      </c>
      <c r="C869" s="8" t="s">
        <v>635</v>
      </c>
      <c r="D869" s="8" t="s">
        <v>3593</v>
      </c>
      <c r="E869" s="8">
        <v>13</v>
      </c>
      <c r="F869" s="24">
        <v>0</v>
      </c>
      <c r="G869" s="8">
        <v>0</v>
      </c>
      <c r="H869" s="8">
        <v>1</v>
      </c>
      <c r="I869" s="8">
        <v>0</v>
      </c>
      <c r="J869" s="8">
        <v>0</v>
      </c>
      <c r="K869" s="8">
        <v>0</v>
      </c>
      <c r="L869" s="8">
        <v>1</v>
      </c>
      <c r="M869" s="8" t="s">
        <v>3612</v>
      </c>
      <c r="N869" s="15" t="s">
        <v>3611</v>
      </c>
      <c r="R869" s="1" t="str">
        <f t="shared" ref="R869:R932" si="18">"W" &amp;WEEKNUM(S869)</f>
        <v>W8</v>
      </c>
      <c r="S869" s="50">
        <f t="shared" ref="S869:S932" si="19">DATE(2025, LEFT(B869,2), RIGHT(B869,2))</f>
        <v>45709</v>
      </c>
    </row>
    <row r="870" spans="2:19">
      <c r="B870" s="24" t="s">
        <v>3606</v>
      </c>
      <c r="C870" s="8" t="s">
        <v>635</v>
      </c>
      <c r="D870" s="8" t="s">
        <v>3594</v>
      </c>
      <c r="E870" s="8">
        <v>13</v>
      </c>
      <c r="F870" s="24">
        <v>0</v>
      </c>
      <c r="G870" s="8">
        <v>0</v>
      </c>
      <c r="H870" s="8">
        <v>4</v>
      </c>
      <c r="I870" s="8">
        <v>0</v>
      </c>
      <c r="J870" s="8">
        <v>0</v>
      </c>
      <c r="K870" s="8">
        <v>0</v>
      </c>
      <c r="L870" s="8">
        <v>4</v>
      </c>
      <c r="M870" s="8" t="s">
        <v>3611</v>
      </c>
      <c r="N870" s="15" t="s">
        <v>3610</v>
      </c>
      <c r="R870" s="1" t="str">
        <f t="shared" si="18"/>
        <v>W8</v>
      </c>
      <c r="S870" s="50">
        <f t="shared" si="19"/>
        <v>45709</v>
      </c>
    </row>
    <row r="871" spans="2:19">
      <c r="B871" s="24" t="s">
        <v>3606</v>
      </c>
      <c r="C871" s="8" t="s">
        <v>635</v>
      </c>
      <c r="D871" s="8" t="s">
        <v>3595</v>
      </c>
      <c r="E871" s="8">
        <v>13</v>
      </c>
      <c r="F871" s="24">
        <v>0</v>
      </c>
      <c r="G871" s="8">
        <v>0</v>
      </c>
      <c r="H871" s="8">
        <v>5</v>
      </c>
      <c r="I871" s="8">
        <v>0</v>
      </c>
      <c r="J871" s="8">
        <v>0</v>
      </c>
      <c r="K871" s="8">
        <v>0</v>
      </c>
      <c r="L871" s="8">
        <v>5</v>
      </c>
      <c r="M871" s="8"/>
      <c r="O871" s="15" t="s">
        <v>3613</v>
      </c>
      <c r="P871" s="15" t="s">
        <v>3612</v>
      </c>
      <c r="R871" s="1" t="str">
        <f t="shared" si="18"/>
        <v>W8</v>
      </c>
      <c r="S871" s="50">
        <f t="shared" si="19"/>
        <v>45709</v>
      </c>
    </row>
    <row r="872" spans="2:19">
      <c r="B872" s="24" t="s">
        <v>3606</v>
      </c>
      <c r="C872" s="8" t="s">
        <v>3131</v>
      </c>
      <c r="D872" s="8" t="s">
        <v>3116</v>
      </c>
      <c r="E872" s="8">
        <v>3</v>
      </c>
      <c r="F872" s="8">
        <v>0</v>
      </c>
      <c r="G872" s="8">
        <v>0</v>
      </c>
      <c r="H872" s="8">
        <v>0</v>
      </c>
      <c r="I872" s="8">
        <v>0</v>
      </c>
      <c r="J872" s="8">
        <v>0</v>
      </c>
      <c r="K872" s="8">
        <v>0</v>
      </c>
      <c r="L872" s="8">
        <v>0</v>
      </c>
      <c r="M872" s="8"/>
      <c r="R872" s="1" t="str">
        <f t="shared" si="18"/>
        <v>W8</v>
      </c>
      <c r="S872" s="50">
        <f t="shared" si="19"/>
        <v>45709</v>
      </c>
    </row>
    <row r="873" spans="2:19">
      <c r="B873" s="24" t="s">
        <v>3606</v>
      </c>
      <c r="C873" s="8" t="s">
        <v>633</v>
      </c>
      <c r="D873" s="8" t="s">
        <v>3182</v>
      </c>
      <c r="E873" s="8">
        <v>13</v>
      </c>
      <c r="F873" s="8">
        <v>0</v>
      </c>
      <c r="G873" s="8">
        <v>0</v>
      </c>
      <c r="H873" s="8">
        <v>0</v>
      </c>
      <c r="I873" s="8">
        <v>0</v>
      </c>
      <c r="J873" s="8">
        <v>0</v>
      </c>
      <c r="K873" s="8">
        <v>0</v>
      </c>
      <c r="L873" s="8">
        <v>0</v>
      </c>
      <c r="M873" s="8"/>
      <c r="R873" s="1" t="str">
        <f t="shared" si="18"/>
        <v>W8</v>
      </c>
      <c r="S873" s="50">
        <f t="shared" si="19"/>
        <v>45709</v>
      </c>
    </row>
    <row r="874" spans="2:19">
      <c r="B874" s="24" t="s">
        <v>3606</v>
      </c>
      <c r="C874" s="8" t="s">
        <v>633</v>
      </c>
      <c r="D874" s="8" t="s">
        <v>3152</v>
      </c>
      <c r="E874" s="8">
        <v>13</v>
      </c>
      <c r="F874" s="24">
        <v>0</v>
      </c>
      <c r="G874" s="8">
        <v>0</v>
      </c>
      <c r="H874" s="8">
        <v>2</v>
      </c>
      <c r="I874" s="8">
        <v>0</v>
      </c>
      <c r="J874" s="8">
        <v>0</v>
      </c>
      <c r="K874" s="8">
        <v>0</v>
      </c>
      <c r="L874" s="8">
        <v>2</v>
      </c>
      <c r="M874" s="8"/>
      <c r="O874" s="15" t="s">
        <v>3612</v>
      </c>
      <c r="P874" s="15" t="s">
        <v>3612</v>
      </c>
      <c r="R874" s="1" t="str">
        <f t="shared" si="18"/>
        <v>W8</v>
      </c>
      <c r="S874" s="50">
        <f t="shared" si="19"/>
        <v>45709</v>
      </c>
    </row>
    <row r="875" spans="2:19">
      <c r="B875" s="24" t="s">
        <v>3606</v>
      </c>
      <c r="C875" s="8" t="s">
        <v>633</v>
      </c>
      <c r="D875" s="8" t="s">
        <v>3180</v>
      </c>
      <c r="E875" s="8">
        <v>13</v>
      </c>
      <c r="F875" s="24">
        <v>0</v>
      </c>
      <c r="G875" s="8">
        <v>0</v>
      </c>
      <c r="H875" s="8">
        <v>2</v>
      </c>
      <c r="I875" s="8">
        <v>0</v>
      </c>
      <c r="J875" s="8">
        <v>0</v>
      </c>
      <c r="K875" s="8">
        <v>0</v>
      </c>
      <c r="L875" s="8">
        <v>2</v>
      </c>
      <c r="M875" s="8" t="s">
        <v>3611</v>
      </c>
      <c r="N875" s="15" t="s">
        <v>3611</v>
      </c>
      <c r="O875" s="15" t="s">
        <v>3612</v>
      </c>
      <c r="P875" s="15" t="s">
        <v>3616</v>
      </c>
      <c r="R875" s="1" t="str">
        <f t="shared" si="18"/>
        <v>W8</v>
      </c>
      <c r="S875" s="50">
        <f t="shared" si="19"/>
        <v>45709</v>
      </c>
    </row>
    <row r="876" spans="2:19">
      <c r="B876" s="24" t="s">
        <v>3606</v>
      </c>
      <c r="C876" s="8" t="s">
        <v>636</v>
      </c>
      <c r="D876" s="8" t="s">
        <v>3596</v>
      </c>
      <c r="E876" s="8">
        <v>1</v>
      </c>
      <c r="F876" s="8">
        <v>0</v>
      </c>
      <c r="G876" s="8">
        <v>0</v>
      </c>
      <c r="H876" s="8">
        <v>0</v>
      </c>
      <c r="I876" s="8">
        <v>0</v>
      </c>
      <c r="J876" s="8">
        <v>0</v>
      </c>
      <c r="K876" s="8">
        <v>0</v>
      </c>
      <c r="L876" s="8">
        <v>0</v>
      </c>
      <c r="M876" s="8"/>
      <c r="R876" s="1" t="str">
        <f t="shared" si="18"/>
        <v>W8</v>
      </c>
      <c r="S876" s="50">
        <f t="shared" si="19"/>
        <v>45709</v>
      </c>
    </row>
    <row r="877" spans="2:19">
      <c r="B877" s="24" t="s">
        <v>3606</v>
      </c>
      <c r="C877" s="8" t="s">
        <v>633</v>
      </c>
      <c r="D877" s="8" t="s">
        <v>3117</v>
      </c>
      <c r="E877" s="8">
        <v>13</v>
      </c>
      <c r="F877" s="24">
        <v>1</v>
      </c>
      <c r="G877" s="8">
        <v>0</v>
      </c>
      <c r="H877" s="8">
        <v>9</v>
      </c>
      <c r="I877" s="8">
        <v>0</v>
      </c>
      <c r="J877" s="8">
        <v>0</v>
      </c>
      <c r="K877" s="8">
        <v>0</v>
      </c>
      <c r="L877" s="8">
        <v>9</v>
      </c>
      <c r="M877" s="8"/>
      <c r="O877" s="15" t="s">
        <v>3611</v>
      </c>
      <c r="P877" s="15" t="s">
        <v>3612</v>
      </c>
      <c r="R877" s="1" t="str">
        <f t="shared" si="18"/>
        <v>W8</v>
      </c>
      <c r="S877" s="50">
        <f t="shared" si="19"/>
        <v>45709</v>
      </c>
    </row>
    <row r="878" spans="2:19">
      <c r="B878" s="24" t="s">
        <v>3606</v>
      </c>
      <c r="C878" s="8" t="s">
        <v>3131</v>
      </c>
      <c r="D878" s="8" t="s">
        <v>3601</v>
      </c>
      <c r="E878" s="8">
        <v>1</v>
      </c>
      <c r="F878" s="24">
        <v>1</v>
      </c>
      <c r="G878" s="8">
        <v>0</v>
      </c>
      <c r="H878" s="8">
        <v>3</v>
      </c>
      <c r="I878" s="8">
        <v>0</v>
      </c>
      <c r="J878" s="8">
        <v>0</v>
      </c>
      <c r="K878" s="8">
        <v>0</v>
      </c>
      <c r="L878" s="8">
        <v>3</v>
      </c>
      <c r="M878" s="8"/>
      <c r="O878" s="15" t="s">
        <v>3611</v>
      </c>
      <c r="P878" s="15" t="s">
        <v>3611</v>
      </c>
      <c r="R878" s="1" t="str">
        <f t="shared" si="18"/>
        <v>W8</v>
      </c>
      <c r="S878" s="50">
        <f t="shared" si="19"/>
        <v>45709</v>
      </c>
    </row>
    <row r="879" spans="2:19">
      <c r="B879" s="24" t="s">
        <v>3606</v>
      </c>
      <c r="C879" s="8" t="s">
        <v>3609</v>
      </c>
      <c r="D879" s="8" t="s">
        <v>3605</v>
      </c>
      <c r="E879" s="8">
        <v>6</v>
      </c>
      <c r="F879" s="24">
        <v>6</v>
      </c>
      <c r="G879" s="8">
        <v>0</v>
      </c>
      <c r="H879" s="8">
        <v>0</v>
      </c>
      <c r="I879" s="8">
        <v>0</v>
      </c>
      <c r="J879" s="8">
        <v>0</v>
      </c>
      <c r="K879" s="8">
        <v>0</v>
      </c>
      <c r="L879" s="8">
        <v>0</v>
      </c>
      <c r="M879" s="8"/>
      <c r="R879" s="1" t="str">
        <f t="shared" si="18"/>
        <v>W8</v>
      </c>
      <c r="S879" s="50">
        <f t="shared" si="19"/>
        <v>45709</v>
      </c>
    </row>
    <row r="880" spans="2:19">
      <c r="B880" s="24" t="s">
        <v>3607</v>
      </c>
      <c r="C880" s="8" t="s">
        <v>635</v>
      </c>
      <c r="D880" s="8" t="s">
        <v>3597</v>
      </c>
      <c r="E880" s="8">
        <v>13</v>
      </c>
      <c r="F880" s="24">
        <v>0</v>
      </c>
      <c r="G880" s="8">
        <v>0</v>
      </c>
      <c r="H880" s="8">
        <v>4</v>
      </c>
      <c r="I880" s="8">
        <v>0</v>
      </c>
      <c r="J880" s="8">
        <v>0</v>
      </c>
      <c r="K880" s="8">
        <v>0</v>
      </c>
      <c r="L880" s="8">
        <v>4</v>
      </c>
      <c r="M880" s="8"/>
      <c r="O880" s="15" t="s">
        <v>3611</v>
      </c>
      <c r="P880" s="15" t="s">
        <v>3611</v>
      </c>
      <c r="R880" s="1" t="str">
        <f t="shared" si="18"/>
        <v>W8</v>
      </c>
      <c r="S880" s="50">
        <f t="shared" si="19"/>
        <v>45710</v>
      </c>
    </row>
    <row r="881" spans="2:19">
      <c r="B881" s="24" t="s">
        <v>3607</v>
      </c>
      <c r="C881" s="8" t="s">
        <v>3132</v>
      </c>
      <c r="D881" s="8" t="s">
        <v>3598</v>
      </c>
      <c r="E881" s="8">
        <v>4</v>
      </c>
      <c r="F881" s="24">
        <v>0</v>
      </c>
      <c r="G881" s="8">
        <v>0</v>
      </c>
      <c r="H881" s="8">
        <v>1</v>
      </c>
      <c r="I881" s="8">
        <v>0</v>
      </c>
      <c r="J881" s="8">
        <v>0</v>
      </c>
      <c r="K881" s="8">
        <v>0</v>
      </c>
      <c r="L881" s="8">
        <v>1</v>
      </c>
      <c r="M881" s="8"/>
      <c r="O881" s="15" t="s">
        <v>3611</v>
      </c>
      <c r="P881" s="15" t="s">
        <v>3615</v>
      </c>
      <c r="R881" s="1" t="str">
        <f t="shared" si="18"/>
        <v>W8</v>
      </c>
      <c r="S881" s="50">
        <f t="shared" si="19"/>
        <v>45710</v>
      </c>
    </row>
    <row r="882" spans="2:19">
      <c r="B882" s="24" t="s">
        <v>3607</v>
      </c>
      <c r="C882" s="8" t="s">
        <v>633</v>
      </c>
      <c r="D882" s="8" t="s">
        <v>3229</v>
      </c>
      <c r="E882" s="8">
        <v>2</v>
      </c>
      <c r="F882" s="24">
        <v>0</v>
      </c>
      <c r="G882" s="8">
        <v>0</v>
      </c>
      <c r="H882" s="8">
        <v>2</v>
      </c>
      <c r="I882" s="8">
        <v>0</v>
      </c>
      <c r="J882" s="8">
        <v>0</v>
      </c>
      <c r="K882" s="8">
        <v>0</v>
      </c>
      <c r="L882" s="8">
        <v>2</v>
      </c>
      <c r="M882" s="8"/>
      <c r="O882" s="15" t="s">
        <v>3613</v>
      </c>
      <c r="P882" s="15" t="s">
        <v>3611</v>
      </c>
      <c r="R882" s="1" t="str">
        <f t="shared" si="18"/>
        <v>W8</v>
      </c>
      <c r="S882" s="50">
        <f t="shared" si="19"/>
        <v>45710</v>
      </c>
    </row>
    <row r="883" spans="2:19">
      <c r="B883" s="24" t="s">
        <v>3607</v>
      </c>
      <c r="C883" s="8" t="s">
        <v>3132</v>
      </c>
      <c r="D883" s="8" t="s">
        <v>2960</v>
      </c>
      <c r="E883" s="8">
        <v>2</v>
      </c>
      <c r="F883" s="24">
        <v>0</v>
      </c>
      <c r="G883" s="24">
        <v>0</v>
      </c>
      <c r="H883" s="24">
        <v>0</v>
      </c>
      <c r="I883" s="24">
        <v>0</v>
      </c>
      <c r="J883" s="24">
        <v>0</v>
      </c>
      <c r="K883" s="24">
        <v>0</v>
      </c>
      <c r="L883" s="24">
        <v>0</v>
      </c>
      <c r="M883" s="8"/>
      <c r="R883" s="1" t="str">
        <f t="shared" si="18"/>
        <v>W8</v>
      </c>
      <c r="S883" s="50">
        <f t="shared" si="19"/>
        <v>45710</v>
      </c>
    </row>
    <row r="884" spans="2:19">
      <c r="B884" s="24" t="s">
        <v>3607</v>
      </c>
      <c r="C884" s="8" t="s">
        <v>636</v>
      </c>
      <c r="D884" s="8" t="s">
        <v>3227</v>
      </c>
      <c r="E884" s="8">
        <v>10</v>
      </c>
      <c r="F884" s="24">
        <v>0</v>
      </c>
      <c r="G884" s="24">
        <v>0</v>
      </c>
      <c r="H884" s="24">
        <v>0</v>
      </c>
      <c r="I884" s="24">
        <v>0</v>
      </c>
      <c r="J884" s="24">
        <v>0</v>
      </c>
      <c r="K884" s="24">
        <v>0</v>
      </c>
      <c r="L884" s="24">
        <v>0</v>
      </c>
      <c r="M884" s="8"/>
      <c r="R884" s="1" t="str">
        <f t="shared" si="18"/>
        <v>W8</v>
      </c>
      <c r="S884" s="50">
        <f t="shared" si="19"/>
        <v>45710</v>
      </c>
    </row>
    <row r="885" spans="2:19">
      <c r="B885" s="24" t="s">
        <v>3607</v>
      </c>
      <c r="C885" s="8" t="s">
        <v>3132</v>
      </c>
      <c r="D885" s="8" t="s">
        <v>3599</v>
      </c>
      <c r="E885" s="8">
        <v>1</v>
      </c>
      <c r="F885" s="24">
        <v>0</v>
      </c>
      <c r="G885" s="24">
        <v>0</v>
      </c>
      <c r="H885" s="24">
        <v>0</v>
      </c>
      <c r="I885" s="24">
        <v>0</v>
      </c>
      <c r="J885" s="24">
        <v>0</v>
      </c>
      <c r="K885" s="24">
        <v>0</v>
      </c>
      <c r="L885" s="24">
        <v>0</v>
      </c>
      <c r="M885" s="8"/>
      <c r="R885" s="1" t="str">
        <f t="shared" si="18"/>
        <v>W8</v>
      </c>
      <c r="S885" s="50">
        <f t="shared" si="19"/>
        <v>45710</v>
      </c>
    </row>
    <row r="886" spans="2:19">
      <c r="B886" s="24" t="s">
        <v>3607</v>
      </c>
      <c r="C886" s="8" t="s">
        <v>3131</v>
      </c>
      <c r="D886" s="8" t="s">
        <v>3027</v>
      </c>
      <c r="E886" s="8">
        <v>1</v>
      </c>
      <c r="F886" s="24">
        <v>0</v>
      </c>
      <c r="G886" s="24">
        <v>0</v>
      </c>
      <c r="H886" s="24">
        <v>0</v>
      </c>
      <c r="I886" s="24">
        <v>0</v>
      </c>
      <c r="J886" s="24">
        <v>0</v>
      </c>
      <c r="K886" s="24">
        <v>0</v>
      </c>
      <c r="L886" s="24">
        <v>0</v>
      </c>
      <c r="M886" s="8"/>
      <c r="R886" s="1" t="str">
        <f t="shared" si="18"/>
        <v>W8</v>
      </c>
      <c r="S886" s="50">
        <f t="shared" si="19"/>
        <v>45710</v>
      </c>
    </row>
    <row r="887" spans="2:19">
      <c r="B887" s="24" t="s">
        <v>3607</v>
      </c>
      <c r="C887" s="8" t="s">
        <v>3623</v>
      </c>
      <c r="D887" s="8" t="s">
        <v>3600</v>
      </c>
      <c r="E887" s="8">
        <v>1</v>
      </c>
      <c r="F887" s="24">
        <v>0</v>
      </c>
      <c r="G887" s="24">
        <v>0</v>
      </c>
      <c r="H887" s="24">
        <v>0</v>
      </c>
      <c r="I887" s="24">
        <v>0</v>
      </c>
      <c r="J887" s="24">
        <v>0</v>
      </c>
      <c r="K887" s="24">
        <v>0</v>
      </c>
      <c r="L887" s="24">
        <v>0</v>
      </c>
      <c r="M887" s="8"/>
      <c r="R887" s="1" t="str">
        <f t="shared" si="18"/>
        <v>W8</v>
      </c>
      <c r="S887" s="50">
        <f t="shared" si="19"/>
        <v>45710</v>
      </c>
    </row>
    <row r="888" spans="2:19">
      <c r="B888" s="24" t="s">
        <v>3607</v>
      </c>
      <c r="C888" s="8" t="s">
        <v>633</v>
      </c>
      <c r="D888" s="8" t="s">
        <v>3119</v>
      </c>
      <c r="E888" s="8">
        <v>2</v>
      </c>
      <c r="F888" s="24">
        <v>0</v>
      </c>
      <c r="G888" s="24">
        <v>0</v>
      </c>
      <c r="H888" s="24">
        <v>0</v>
      </c>
      <c r="I888" s="24">
        <v>0</v>
      </c>
      <c r="J888" s="24">
        <v>0</v>
      </c>
      <c r="K888" s="24">
        <v>0</v>
      </c>
      <c r="L888" s="24">
        <v>0</v>
      </c>
      <c r="M888" s="8"/>
      <c r="R888" s="1" t="str">
        <f t="shared" si="18"/>
        <v>W8</v>
      </c>
      <c r="S888" s="50">
        <f t="shared" si="19"/>
        <v>45710</v>
      </c>
    </row>
    <row r="889" spans="2:19">
      <c r="B889" s="24" t="s">
        <v>3607</v>
      </c>
      <c r="C889" s="8" t="s">
        <v>3132</v>
      </c>
      <c r="D889" s="8" t="s">
        <v>2775</v>
      </c>
      <c r="E889" s="8">
        <v>1</v>
      </c>
      <c r="F889" s="24">
        <v>0</v>
      </c>
      <c r="G889" s="24">
        <v>0</v>
      </c>
      <c r="H889" s="24">
        <v>0</v>
      </c>
      <c r="I889" s="24">
        <v>0</v>
      </c>
      <c r="J889" s="24">
        <v>0</v>
      </c>
      <c r="K889" s="24">
        <v>0</v>
      </c>
      <c r="L889" s="24">
        <v>0</v>
      </c>
      <c r="M889" s="8"/>
      <c r="R889" s="1" t="str">
        <f t="shared" si="18"/>
        <v>W8</v>
      </c>
      <c r="S889" s="50">
        <f t="shared" si="19"/>
        <v>45710</v>
      </c>
    </row>
    <row r="890" spans="2:19">
      <c r="B890" s="24" t="s">
        <v>3607</v>
      </c>
      <c r="C890" s="8" t="s">
        <v>3131</v>
      </c>
      <c r="D890" s="8" t="s">
        <v>3601</v>
      </c>
      <c r="E890" s="8">
        <v>1</v>
      </c>
      <c r="F890" s="24">
        <v>0</v>
      </c>
      <c r="G890" s="24">
        <v>0</v>
      </c>
      <c r="H890" s="24">
        <v>0</v>
      </c>
      <c r="I890" s="24">
        <v>0</v>
      </c>
      <c r="J890" s="24">
        <v>0</v>
      </c>
      <c r="K890" s="24">
        <v>0</v>
      </c>
      <c r="L890" s="24">
        <v>0</v>
      </c>
      <c r="M890" s="8"/>
      <c r="R890" s="1" t="str">
        <f t="shared" si="18"/>
        <v>W8</v>
      </c>
      <c r="S890" s="50">
        <f t="shared" si="19"/>
        <v>45710</v>
      </c>
    </row>
    <row r="891" spans="2:19">
      <c r="B891" s="24" t="s">
        <v>3607</v>
      </c>
      <c r="C891" s="8" t="s">
        <v>3132</v>
      </c>
      <c r="D891" s="8" t="s">
        <v>2987</v>
      </c>
      <c r="E891" s="8">
        <v>1</v>
      </c>
      <c r="F891" s="24">
        <v>0</v>
      </c>
      <c r="G891" s="24">
        <v>0</v>
      </c>
      <c r="H891" s="24">
        <v>0</v>
      </c>
      <c r="I891" s="24">
        <v>0</v>
      </c>
      <c r="J891" s="24">
        <v>0</v>
      </c>
      <c r="K891" s="24">
        <v>0</v>
      </c>
      <c r="L891" s="24">
        <v>0</v>
      </c>
      <c r="M891" s="8"/>
      <c r="R891" s="1" t="str">
        <f t="shared" si="18"/>
        <v>W8</v>
      </c>
      <c r="S891" s="50">
        <f t="shared" si="19"/>
        <v>45710</v>
      </c>
    </row>
    <row r="892" spans="2:19">
      <c r="B892" s="24" t="s">
        <v>3607</v>
      </c>
      <c r="C892" s="8" t="s">
        <v>633</v>
      </c>
      <c r="D892" s="8" t="s">
        <v>3602</v>
      </c>
      <c r="E892" s="8">
        <v>4</v>
      </c>
      <c r="F892" s="24">
        <v>0</v>
      </c>
      <c r="G892" s="24">
        <v>0</v>
      </c>
      <c r="H892" s="24">
        <v>0</v>
      </c>
      <c r="I892" s="24">
        <v>0</v>
      </c>
      <c r="J892" s="24">
        <v>0</v>
      </c>
      <c r="K892" s="24">
        <v>0</v>
      </c>
      <c r="L892" s="24">
        <v>0</v>
      </c>
      <c r="M892" s="8"/>
      <c r="R892" s="1" t="str">
        <f t="shared" si="18"/>
        <v>W8</v>
      </c>
      <c r="S892" s="50">
        <f t="shared" si="19"/>
        <v>45710</v>
      </c>
    </row>
    <row r="893" spans="2:19">
      <c r="B893" s="24" t="s">
        <v>3607</v>
      </c>
      <c r="C893" s="8" t="s">
        <v>3132</v>
      </c>
      <c r="D893" s="8" t="s">
        <v>2720</v>
      </c>
      <c r="E893" s="8">
        <v>13</v>
      </c>
      <c r="F893" s="24">
        <v>0</v>
      </c>
      <c r="G893" s="8">
        <v>0</v>
      </c>
      <c r="H893" s="8">
        <v>2</v>
      </c>
      <c r="I893" s="8">
        <v>0</v>
      </c>
      <c r="J893" s="8">
        <v>0</v>
      </c>
      <c r="K893" s="8">
        <v>0</v>
      </c>
      <c r="L893" s="8">
        <v>2</v>
      </c>
      <c r="M893" s="8"/>
      <c r="O893" s="15" t="s">
        <v>3612</v>
      </c>
      <c r="P893" s="15" t="s">
        <v>3610</v>
      </c>
      <c r="R893" s="1" t="str">
        <f t="shared" si="18"/>
        <v>W8</v>
      </c>
      <c r="S893" s="50">
        <f t="shared" si="19"/>
        <v>45710</v>
      </c>
    </row>
    <row r="894" spans="2:19">
      <c r="B894" s="24" t="s">
        <v>3607</v>
      </c>
      <c r="C894" s="8" t="s">
        <v>3132</v>
      </c>
      <c r="D894" s="8" t="s">
        <v>3470</v>
      </c>
      <c r="E894" s="8">
        <v>1</v>
      </c>
      <c r="F894" s="24">
        <v>0</v>
      </c>
      <c r="G894" s="24">
        <v>0</v>
      </c>
      <c r="H894" s="24">
        <v>0</v>
      </c>
      <c r="I894" s="24">
        <v>0</v>
      </c>
      <c r="J894" s="24">
        <v>0</v>
      </c>
      <c r="K894" s="24">
        <v>0</v>
      </c>
      <c r="L894" s="24">
        <v>0</v>
      </c>
      <c r="M894" s="8"/>
      <c r="R894" s="1" t="str">
        <f t="shared" si="18"/>
        <v>W8</v>
      </c>
      <c r="S894" s="50">
        <f t="shared" si="19"/>
        <v>45710</v>
      </c>
    </row>
    <row r="895" spans="2:19">
      <c r="B895" s="24" t="s">
        <v>3607</v>
      </c>
      <c r="C895" s="8" t="s">
        <v>633</v>
      </c>
      <c r="D895" s="8" t="s">
        <v>3118</v>
      </c>
      <c r="E895" s="8">
        <v>12</v>
      </c>
      <c r="F895" s="24">
        <v>0</v>
      </c>
      <c r="G895" s="8">
        <v>0</v>
      </c>
      <c r="H895" s="8">
        <v>1</v>
      </c>
      <c r="I895" s="8">
        <v>0</v>
      </c>
      <c r="J895" s="8">
        <v>0</v>
      </c>
      <c r="K895" s="8">
        <v>0</v>
      </c>
      <c r="L895" s="8">
        <v>1</v>
      </c>
      <c r="M895" s="8"/>
      <c r="O895" s="15" t="s">
        <v>3616</v>
      </c>
      <c r="P895" s="15" t="s">
        <v>3611</v>
      </c>
      <c r="R895" s="1" t="str">
        <f t="shared" si="18"/>
        <v>W8</v>
      </c>
      <c r="S895" s="50">
        <f t="shared" si="19"/>
        <v>45710</v>
      </c>
    </row>
    <row r="896" spans="2:19" ht="16.5" customHeight="1">
      <c r="B896" s="24" t="s">
        <v>3607</v>
      </c>
      <c r="C896" s="8" t="s">
        <v>3132</v>
      </c>
      <c r="D896" s="8" t="s">
        <v>2710</v>
      </c>
      <c r="E896" s="8">
        <v>12</v>
      </c>
      <c r="F896" s="24">
        <v>0</v>
      </c>
      <c r="G896" s="24">
        <v>0</v>
      </c>
      <c r="H896" s="24">
        <v>0</v>
      </c>
      <c r="I896" s="24">
        <v>0</v>
      </c>
      <c r="J896" s="24">
        <v>0</v>
      </c>
      <c r="K896" s="24">
        <v>0</v>
      </c>
      <c r="L896" s="24">
        <v>0</v>
      </c>
      <c r="M896" s="8"/>
      <c r="R896" s="1" t="str">
        <f t="shared" si="18"/>
        <v>W8</v>
      </c>
      <c r="S896" s="50">
        <f t="shared" si="19"/>
        <v>45710</v>
      </c>
    </row>
    <row r="897" spans="2:20" ht="16.5" customHeight="1">
      <c r="B897" s="24" t="s">
        <v>3607</v>
      </c>
      <c r="C897" s="8" t="s">
        <v>636</v>
      </c>
      <c r="D897" s="8" t="s">
        <v>3603</v>
      </c>
      <c r="E897" s="8">
        <v>1</v>
      </c>
      <c r="F897" s="24">
        <v>0</v>
      </c>
      <c r="G897" s="24">
        <v>0</v>
      </c>
      <c r="H897" s="24">
        <v>0</v>
      </c>
      <c r="I897" s="24">
        <v>0</v>
      </c>
      <c r="J897" s="24">
        <v>0</v>
      </c>
      <c r="K897" s="24">
        <v>0</v>
      </c>
      <c r="L897" s="24">
        <v>0</v>
      </c>
      <c r="M897" s="8"/>
      <c r="R897" s="1" t="str">
        <f t="shared" si="18"/>
        <v>W8</v>
      </c>
      <c r="S897" s="50">
        <f t="shared" si="19"/>
        <v>45710</v>
      </c>
    </row>
    <row r="898" spans="2:20" ht="16.5" customHeight="1">
      <c r="B898" s="24" t="s">
        <v>3607</v>
      </c>
      <c r="C898" s="8" t="s">
        <v>3130</v>
      </c>
      <c r="D898" s="8" t="s">
        <v>3389</v>
      </c>
      <c r="E898" s="8">
        <v>1</v>
      </c>
      <c r="F898" s="24">
        <v>1</v>
      </c>
      <c r="G898" s="24">
        <v>0</v>
      </c>
      <c r="H898" s="24">
        <v>0</v>
      </c>
      <c r="I898" s="24">
        <v>0</v>
      </c>
      <c r="J898" s="24">
        <v>0</v>
      </c>
      <c r="K898" s="24">
        <v>0</v>
      </c>
      <c r="L898" s="24">
        <v>0</v>
      </c>
      <c r="M898" s="8"/>
      <c r="R898" s="1" t="str">
        <f t="shared" si="18"/>
        <v>W8</v>
      </c>
      <c r="S898" s="50">
        <f t="shared" si="19"/>
        <v>45710</v>
      </c>
    </row>
    <row r="899" spans="2:20" ht="16.5" customHeight="1">
      <c r="B899" s="24" t="s">
        <v>3607</v>
      </c>
      <c r="C899" s="8" t="s">
        <v>3130</v>
      </c>
      <c r="D899" s="8" t="s">
        <v>3358</v>
      </c>
      <c r="E899" s="8">
        <v>13</v>
      </c>
      <c r="F899" s="24">
        <v>13</v>
      </c>
      <c r="G899" s="24">
        <v>0</v>
      </c>
      <c r="H899" s="24">
        <v>0</v>
      </c>
      <c r="I899" s="24">
        <v>0</v>
      </c>
      <c r="J899" s="24">
        <v>0</v>
      </c>
      <c r="K899" s="24">
        <v>0</v>
      </c>
      <c r="L899" s="24">
        <v>0</v>
      </c>
      <c r="M899" s="8"/>
      <c r="R899" s="1" t="str">
        <f t="shared" si="18"/>
        <v>W8</v>
      </c>
      <c r="S899" s="50">
        <f t="shared" si="19"/>
        <v>45710</v>
      </c>
    </row>
    <row r="900" spans="2:20" ht="16.5" customHeight="1">
      <c r="B900" s="24" t="s">
        <v>3608</v>
      </c>
      <c r="C900" s="8" t="s">
        <v>3132</v>
      </c>
      <c r="D900" s="8" t="s">
        <v>2864</v>
      </c>
      <c r="E900" s="8">
        <v>1</v>
      </c>
      <c r="F900" s="24">
        <v>0</v>
      </c>
      <c r="G900" s="8">
        <v>0</v>
      </c>
      <c r="H900" s="8">
        <v>0</v>
      </c>
      <c r="I900" s="8">
        <v>0</v>
      </c>
      <c r="J900" s="8">
        <v>1</v>
      </c>
      <c r="K900" s="8">
        <v>0</v>
      </c>
      <c r="L900" s="8">
        <v>1</v>
      </c>
      <c r="M900" s="8" t="s">
        <v>3611</v>
      </c>
      <c r="R900" s="1" t="str">
        <f t="shared" si="18"/>
        <v>W9</v>
      </c>
      <c r="S900" s="50">
        <f t="shared" si="19"/>
        <v>45711</v>
      </c>
    </row>
    <row r="901" spans="2:20" ht="16.5" customHeight="1">
      <c r="B901" s="24" t="s">
        <v>3608</v>
      </c>
      <c r="C901" s="8" t="s">
        <v>3132</v>
      </c>
      <c r="D901" s="8" t="s">
        <v>3471</v>
      </c>
      <c r="E901" s="8">
        <v>1</v>
      </c>
      <c r="F901" s="8">
        <v>0</v>
      </c>
      <c r="G901" s="8">
        <v>0</v>
      </c>
      <c r="H901" s="8">
        <v>0</v>
      </c>
      <c r="I901" s="8">
        <v>0</v>
      </c>
      <c r="J901" s="8">
        <v>0</v>
      </c>
      <c r="K901" s="8">
        <v>0</v>
      </c>
      <c r="L901" s="8">
        <v>0</v>
      </c>
      <c r="M901" s="8"/>
      <c r="R901" s="1" t="str">
        <f t="shared" si="18"/>
        <v>W9</v>
      </c>
      <c r="S901" s="50">
        <f t="shared" si="19"/>
        <v>45711</v>
      </c>
    </row>
    <row r="902" spans="2:20">
      <c r="B902" s="24" t="s">
        <v>3608</v>
      </c>
      <c r="C902" s="8" t="s">
        <v>3132</v>
      </c>
      <c r="D902" s="8" t="s">
        <v>3469</v>
      </c>
      <c r="E902" s="8">
        <v>1</v>
      </c>
      <c r="F902" s="8">
        <v>0</v>
      </c>
      <c r="G902" s="8">
        <v>0</v>
      </c>
      <c r="H902" s="8">
        <v>0</v>
      </c>
      <c r="I902" s="8">
        <v>0</v>
      </c>
      <c r="J902" s="8">
        <v>0</v>
      </c>
      <c r="K902" s="8">
        <v>0</v>
      </c>
      <c r="L902" s="8">
        <v>0</v>
      </c>
      <c r="M902" s="8"/>
      <c r="R902" s="1" t="str">
        <f t="shared" si="18"/>
        <v>W9</v>
      </c>
      <c r="S902" s="50">
        <f t="shared" si="19"/>
        <v>45711</v>
      </c>
    </row>
    <row r="903" spans="2:20">
      <c r="B903" s="24" t="s">
        <v>3608</v>
      </c>
      <c r="C903" s="8" t="s">
        <v>634</v>
      </c>
      <c r="D903" s="8" t="s">
        <v>3604</v>
      </c>
      <c r="E903" s="8">
        <v>1</v>
      </c>
      <c r="F903" s="24">
        <v>0</v>
      </c>
      <c r="G903" s="8">
        <v>0</v>
      </c>
      <c r="H903" s="8">
        <v>2</v>
      </c>
      <c r="I903" s="8">
        <v>0</v>
      </c>
      <c r="J903" s="8">
        <v>0</v>
      </c>
      <c r="K903" s="8">
        <v>0</v>
      </c>
      <c r="L903" s="8">
        <v>2</v>
      </c>
      <c r="M903" s="8"/>
      <c r="O903" s="15" t="s">
        <v>3612</v>
      </c>
      <c r="P903" s="15" t="s">
        <v>3611</v>
      </c>
      <c r="R903" s="1" t="str">
        <f t="shared" si="18"/>
        <v>W9</v>
      </c>
      <c r="S903" s="50">
        <f t="shared" si="19"/>
        <v>45711</v>
      </c>
      <c r="T903" s="33"/>
    </row>
    <row r="904" spans="2:20">
      <c r="B904" s="24" t="s">
        <v>3608</v>
      </c>
      <c r="C904" s="8" t="s">
        <v>3132</v>
      </c>
      <c r="D904" s="8" t="s">
        <v>2841</v>
      </c>
      <c r="E904" s="8">
        <v>10</v>
      </c>
      <c r="F904" s="24">
        <v>0</v>
      </c>
      <c r="G904" s="24">
        <v>0</v>
      </c>
      <c r="H904" s="24">
        <v>0</v>
      </c>
      <c r="I904" s="24">
        <v>0</v>
      </c>
      <c r="J904" s="24">
        <v>0</v>
      </c>
      <c r="K904" s="24">
        <v>0</v>
      </c>
      <c r="L904" s="24">
        <v>0</v>
      </c>
      <c r="M904" s="8"/>
      <c r="R904" s="1" t="str">
        <f t="shared" si="18"/>
        <v>W9</v>
      </c>
      <c r="S904" s="50">
        <f t="shared" si="19"/>
        <v>45711</v>
      </c>
      <c r="T904" s="34"/>
    </row>
    <row r="905" spans="2:20">
      <c r="B905" s="24" t="s">
        <v>3608</v>
      </c>
      <c r="C905" s="8" t="s">
        <v>634</v>
      </c>
      <c r="D905" s="8" t="s">
        <v>3465</v>
      </c>
      <c r="E905" s="8">
        <v>7</v>
      </c>
      <c r="F905" s="24">
        <v>0</v>
      </c>
      <c r="G905" s="24">
        <v>0</v>
      </c>
      <c r="H905" s="24">
        <v>0</v>
      </c>
      <c r="I905" s="24">
        <v>0</v>
      </c>
      <c r="J905" s="24">
        <v>0</v>
      </c>
      <c r="K905" s="24">
        <v>0</v>
      </c>
      <c r="L905" s="24">
        <v>0</v>
      </c>
      <c r="M905" s="8"/>
      <c r="R905" s="1" t="str">
        <f t="shared" si="18"/>
        <v>W9</v>
      </c>
      <c r="S905" s="50">
        <f t="shared" si="19"/>
        <v>45711</v>
      </c>
      <c r="T905" s="34"/>
    </row>
    <row r="906" spans="2:20">
      <c r="B906" s="24" t="s">
        <v>3608</v>
      </c>
      <c r="C906" s="8" t="s">
        <v>633</v>
      </c>
      <c r="D906" s="8" t="s">
        <v>3179</v>
      </c>
      <c r="E906" s="8">
        <v>11</v>
      </c>
      <c r="F906" s="24">
        <v>0</v>
      </c>
      <c r="G906" s="8">
        <v>0</v>
      </c>
      <c r="H906" s="8">
        <v>2</v>
      </c>
      <c r="I906" s="8">
        <v>0</v>
      </c>
      <c r="J906" s="8">
        <v>0</v>
      </c>
      <c r="K906" s="8">
        <v>0</v>
      </c>
      <c r="L906" s="8">
        <v>2</v>
      </c>
      <c r="M906" s="8"/>
      <c r="O906" s="15" t="s">
        <v>3612</v>
      </c>
      <c r="P906" s="15" t="s">
        <v>3611</v>
      </c>
      <c r="R906" s="1" t="str">
        <f t="shared" si="18"/>
        <v>W9</v>
      </c>
      <c r="S906" s="50">
        <f t="shared" si="19"/>
        <v>45711</v>
      </c>
    </row>
    <row r="907" spans="2:20">
      <c r="B907" s="24" t="s">
        <v>3608</v>
      </c>
      <c r="C907" s="8" t="s">
        <v>3130</v>
      </c>
      <c r="D907" s="8" t="s">
        <v>3361</v>
      </c>
      <c r="E907" s="8">
        <v>13</v>
      </c>
      <c r="F907" s="24">
        <v>0</v>
      </c>
      <c r="G907" s="8">
        <v>0</v>
      </c>
      <c r="H907" s="8">
        <v>2</v>
      </c>
      <c r="I907" s="8">
        <v>0</v>
      </c>
      <c r="J907" s="8">
        <v>0</v>
      </c>
      <c r="K907" s="8">
        <v>0</v>
      </c>
      <c r="L907" s="8">
        <v>2</v>
      </c>
      <c r="M907" s="8"/>
      <c r="O907" s="15" t="s">
        <v>3612</v>
      </c>
      <c r="P907" s="15" t="s">
        <v>3611</v>
      </c>
      <c r="R907" s="1" t="str">
        <f t="shared" si="18"/>
        <v>W9</v>
      </c>
      <c r="S907" s="50">
        <f t="shared" si="19"/>
        <v>45711</v>
      </c>
    </row>
    <row r="908" spans="2:20" ht="16.5" customHeight="1">
      <c r="B908" s="24" t="s">
        <v>3608</v>
      </c>
      <c r="C908" s="8" t="s">
        <v>3131</v>
      </c>
      <c r="D908" s="8" t="s">
        <v>3114</v>
      </c>
      <c r="E908" s="8">
        <v>11</v>
      </c>
      <c r="F908" s="24">
        <v>0</v>
      </c>
      <c r="G908" s="8">
        <v>0</v>
      </c>
      <c r="H908" s="8">
        <v>5</v>
      </c>
      <c r="I908" s="8">
        <v>0</v>
      </c>
      <c r="J908" s="8">
        <v>0</v>
      </c>
      <c r="K908" s="8">
        <v>0</v>
      </c>
      <c r="L908" s="8">
        <v>5</v>
      </c>
      <c r="M908" s="8"/>
      <c r="O908" s="15" t="s">
        <v>3613</v>
      </c>
      <c r="P908" s="15" t="s">
        <v>3610</v>
      </c>
      <c r="R908" s="1" t="str">
        <f t="shared" si="18"/>
        <v>W9</v>
      </c>
      <c r="S908" s="50">
        <f t="shared" si="19"/>
        <v>45711</v>
      </c>
    </row>
    <row r="909" spans="2:20" ht="16.5" customHeight="1">
      <c r="B909" s="24" t="s">
        <v>3608</v>
      </c>
      <c r="C909" s="8" t="s">
        <v>3132</v>
      </c>
      <c r="D909" s="8" t="s">
        <v>3464</v>
      </c>
      <c r="E909" s="8">
        <v>1</v>
      </c>
      <c r="F909" s="8">
        <v>0</v>
      </c>
      <c r="G909" s="8">
        <v>0</v>
      </c>
      <c r="H909" s="8">
        <v>0</v>
      </c>
      <c r="I909" s="8">
        <v>0</v>
      </c>
      <c r="J909" s="8">
        <v>0</v>
      </c>
      <c r="K909" s="8">
        <v>0</v>
      </c>
      <c r="L909" s="8">
        <v>0</v>
      </c>
      <c r="M909" s="8"/>
      <c r="R909" s="1" t="str">
        <f t="shared" si="18"/>
        <v>W9</v>
      </c>
      <c r="S909" s="50">
        <f t="shared" si="19"/>
        <v>45711</v>
      </c>
    </row>
    <row r="910" spans="2:20">
      <c r="B910" s="24" t="s">
        <v>3608</v>
      </c>
      <c r="C910" s="8" t="s">
        <v>3130</v>
      </c>
      <c r="D910" s="8" t="s">
        <v>3251</v>
      </c>
      <c r="E910" s="8">
        <v>13</v>
      </c>
      <c r="F910" s="24">
        <v>0</v>
      </c>
      <c r="G910" s="8">
        <v>0</v>
      </c>
      <c r="H910" s="8">
        <v>1</v>
      </c>
      <c r="I910" s="8">
        <v>0</v>
      </c>
      <c r="J910" s="8">
        <v>0</v>
      </c>
      <c r="K910" s="8">
        <v>0</v>
      </c>
      <c r="L910" s="8">
        <v>1</v>
      </c>
      <c r="M910" s="8"/>
      <c r="O910" s="15" t="s">
        <v>3612</v>
      </c>
      <c r="P910" s="15" t="s">
        <v>3613</v>
      </c>
      <c r="R910" s="1" t="str">
        <f t="shared" si="18"/>
        <v>W9</v>
      </c>
      <c r="S910" s="50">
        <f t="shared" si="19"/>
        <v>45711</v>
      </c>
    </row>
    <row r="911" spans="2:20">
      <c r="B911" s="24" t="s">
        <v>3608</v>
      </c>
      <c r="C911" s="8" t="s">
        <v>3130</v>
      </c>
      <c r="D911" s="8" t="s">
        <v>3357</v>
      </c>
      <c r="E911" s="8">
        <v>13</v>
      </c>
      <c r="F911" s="24">
        <v>0</v>
      </c>
      <c r="G911" s="8">
        <v>0</v>
      </c>
      <c r="H911" s="8">
        <v>3</v>
      </c>
      <c r="I911" s="8">
        <v>0</v>
      </c>
      <c r="J911" s="8">
        <v>0</v>
      </c>
      <c r="K911" s="8">
        <v>0</v>
      </c>
      <c r="L911" s="8">
        <v>3</v>
      </c>
      <c r="M911" s="8"/>
      <c r="O911" s="15" t="s">
        <v>3612</v>
      </c>
      <c r="P911" s="15" t="s">
        <v>3612</v>
      </c>
      <c r="R911" s="1" t="str">
        <f t="shared" si="18"/>
        <v>W9</v>
      </c>
      <c r="S911" s="50">
        <f t="shared" si="19"/>
        <v>45711</v>
      </c>
    </row>
    <row r="912" spans="2:20">
      <c r="B912" s="24" t="s">
        <v>3608</v>
      </c>
      <c r="C912" s="8" t="s">
        <v>633</v>
      </c>
      <c r="D912" s="8" t="s">
        <v>3122</v>
      </c>
      <c r="E912" s="8">
        <v>2</v>
      </c>
      <c r="F912" s="24">
        <v>0</v>
      </c>
      <c r="G912" s="8">
        <v>0</v>
      </c>
      <c r="H912" s="8">
        <v>1</v>
      </c>
      <c r="I912" s="8">
        <v>0</v>
      </c>
      <c r="J912" s="8">
        <v>0</v>
      </c>
      <c r="K912" s="8">
        <v>0</v>
      </c>
      <c r="L912" s="8">
        <v>1</v>
      </c>
      <c r="M912" s="8"/>
      <c r="O912" s="15" t="s">
        <v>3612</v>
      </c>
      <c r="P912" s="15" t="s">
        <v>3613</v>
      </c>
      <c r="R912" s="1" t="str">
        <f t="shared" si="18"/>
        <v>W9</v>
      </c>
      <c r="S912" s="50">
        <f t="shared" si="19"/>
        <v>45711</v>
      </c>
    </row>
    <row r="913" spans="2:19">
      <c r="B913" s="24" t="s">
        <v>3608</v>
      </c>
      <c r="C913" s="8" t="s">
        <v>3131</v>
      </c>
      <c r="D913" s="8" t="s">
        <v>3072</v>
      </c>
      <c r="E913" s="8">
        <v>9</v>
      </c>
      <c r="F913" s="24">
        <v>0</v>
      </c>
      <c r="G913" s="8">
        <v>0</v>
      </c>
      <c r="H913" s="8">
        <v>3</v>
      </c>
      <c r="I913" s="8">
        <v>0</v>
      </c>
      <c r="J913" s="8">
        <v>0</v>
      </c>
      <c r="K913" s="8">
        <v>0</v>
      </c>
      <c r="L913" s="8">
        <v>3</v>
      </c>
      <c r="M913" s="8"/>
      <c r="O913" s="15" t="s">
        <v>3612</v>
      </c>
      <c r="P913" s="15" t="s">
        <v>3612</v>
      </c>
      <c r="R913" s="1" t="str">
        <f t="shared" si="18"/>
        <v>W9</v>
      </c>
      <c r="S913" s="50">
        <f t="shared" si="19"/>
        <v>45711</v>
      </c>
    </row>
    <row r="914" spans="2:19">
      <c r="B914" s="24" t="s">
        <v>3608</v>
      </c>
      <c r="C914" s="8" t="s">
        <v>3130</v>
      </c>
      <c r="D914" s="8" t="s">
        <v>3605</v>
      </c>
      <c r="E914" s="8">
        <v>6</v>
      </c>
      <c r="F914" s="24">
        <v>0</v>
      </c>
      <c r="G914" s="8">
        <v>0</v>
      </c>
      <c r="H914" s="8">
        <v>5</v>
      </c>
      <c r="I914" s="8">
        <v>0</v>
      </c>
      <c r="J914" s="8">
        <v>0</v>
      </c>
      <c r="K914" s="8">
        <v>0</v>
      </c>
      <c r="L914" s="8">
        <v>5</v>
      </c>
      <c r="M914" s="8" t="s">
        <v>3611</v>
      </c>
      <c r="N914" s="15" t="s">
        <v>3613</v>
      </c>
      <c r="P914" s="15" t="s">
        <v>3610</v>
      </c>
      <c r="R914" s="1" t="str">
        <f t="shared" si="18"/>
        <v>W9</v>
      </c>
      <c r="S914" s="50">
        <f t="shared" si="19"/>
        <v>45711</v>
      </c>
    </row>
    <row r="915" spans="2:19">
      <c r="B915" s="24" t="s">
        <v>3608</v>
      </c>
      <c r="C915" s="8" t="s">
        <v>3132</v>
      </c>
      <c r="D915" s="8" t="s">
        <v>3497</v>
      </c>
      <c r="E915" s="8">
        <v>1</v>
      </c>
      <c r="F915" s="24">
        <v>0</v>
      </c>
      <c r="G915" s="8">
        <v>0</v>
      </c>
      <c r="H915" s="8">
        <v>1</v>
      </c>
      <c r="I915" s="8">
        <v>0</v>
      </c>
      <c r="J915" s="8">
        <v>0</v>
      </c>
      <c r="K915" s="8">
        <v>0</v>
      </c>
      <c r="L915" s="8">
        <v>1</v>
      </c>
      <c r="M915" s="8"/>
      <c r="O915" s="15" t="s">
        <v>436</v>
      </c>
      <c r="P915" s="15" t="s">
        <v>436</v>
      </c>
      <c r="R915" s="1" t="str">
        <f t="shared" si="18"/>
        <v>W9</v>
      </c>
      <c r="S915" s="50">
        <f t="shared" si="19"/>
        <v>45711</v>
      </c>
    </row>
    <row r="916" spans="2:19">
      <c r="B916" s="24" t="s">
        <v>3608</v>
      </c>
      <c r="C916" s="8" t="s">
        <v>3132</v>
      </c>
      <c r="D916" s="8" t="s">
        <v>2889</v>
      </c>
      <c r="E916" s="8">
        <v>1</v>
      </c>
      <c r="F916" s="24">
        <v>0</v>
      </c>
      <c r="G916" s="8">
        <v>0</v>
      </c>
      <c r="H916" s="8">
        <v>1</v>
      </c>
      <c r="I916" s="8">
        <v>0</v>
      </c>
      <c r="J916" s="8">
        <v>0</v>
      </c>
      <c r="K916" s="8">
        <v>0</v>
      </c>
      <c r="L916" s="8">
        <v>1</v>
      </c>
      <c r="M916" s="8"/>
      <c r="O916" s="15" t="s">
        <v>436</v>
      </c>
      <c r="P916" s="15" t="s">
        <v>436</v>
      </c>
      <c r="R916" s="1" t="str">
        <f t="shared" si="18"/>
        <v>W9</v>
      </c>
      <c r="S916" s="50">
        <f t="shared" si="19"/>
        <v>45711</v>
      </c>
    </row>
    <row r="917" spans="2:19">
      <c r="B917" s="24" t="s">
        <v>3608</v>
      </c>
      <c r="C917" s="8" t="s">
        <v>3132</v>
      </c>
      <c r="D917" s="8" t="s">
        <v>2718</v>
      </c>
      <c r="E917" s="8">
        <v>13</v>
      </c>
      <c r="F917" s="24">
        <v>0</v>
      </c>
      <c r="G917" s="8">
        <v>0</v>
      </c>
      <c r="H917" s="8">
        <v>6</v>
      </c>
      <c r="I917" s="8">
        <v>0</v>
      </c>
      <c r="J917" s="8">
        <v>0</v>
      </c>
      <c r="K917" s="8">
        <v>0</v>
      </c>
      <c r="L917" s="8">
        <v>6</v>
      </c>
      <c r="M917" s="8"/>
      <c r="O917" s="15" t="s">
        <v>3617</v>
      </c>
      <c r="P917" s="15" t="s">
        <v>3618</v>
      </c>
      <c r="R917" s="1" t="str">
        <f t="shared" si="18"/>
        <v>W9</v>
      </c>
      <c r="S917" s="50">
        <f t="shared" si="19"/>
        <v>45711</v>
      </c>
    </row>
    <row r="918" spans="2:19">
      <c r="B918" s="3" t="s">
        <v>3625</v>
      </c>
      <c r="C918" s="8" t="s">
        <v>3634</v>
      </c>
      <c r="D918" s="8" t="s">
        <v>3628</v>
      </c>
      <c r="E918" s="8">
        <v>1</v>
      </c>
      <c r="F918" s="24">
        <v>0</v>
      </c>
      <c r="G918" s="24">
        <v>0</v>
      </c>
      <c r="H918" s="24">
        <v>0</v>
      </c>
      <c r="I918" s="24">
        <v>0</v>
      </c>
      <c r="J918" s="24">
        <v>0</v>
      </c>
      <c r="K918" s="24">
        <v>0</v>
      </c>
      <c r="L918" s="24">
        <v>0</v>
      </c>
      <c r="M918" s="8"/>
      <c r="R918" s="1" t="str">
        <f t="shared" si="18"/>
        <v>W9</v>
      </c>
      <c r="S918" s="50">
        <f t="shared" si="19"/>
        <v>45712</v>
      </c>
    </row>
    <row r="919" spans="2:19">
      <c r="B919" s="3" t="s">
        <v>3625</v>
      </c>
      <c r="C919" s="8" t="s">
        <v>3635</v>
      </c>
      <c r="D919" s="8" t="s">
        <v>2838</v>
      </c>
      <c r="E919" s="8">
        <v>3</v>
      </c>
      <c r="F919" s="24">
        <v>0</v>
      </c>
      <c r="G919" s="24">
        <v>0</v>
      </c>
      <c r="H919" s="24">
        <v>0</v>
      </c>
      <c r="I919" s="24">
        <v>0</v>
      </c>
      <c r="J919" s="24">
        <v>0</v>
      </c>
      <c r="K919" s="24">
        <v>0</v>
      </c>
      <c r="L919" s="24">
        <v>0</v>
      </c>
      <c r="M919" s="8"/>
      <c r="R919" s="1" t="str">
        <f t="shared" si="18"/>
        <v>W9</v>
      </c>
      <c r="S919" s="50">
        <f t="shared" si="19"/>
        <v>45712</v>
      </c>
    </row>
    <row r="920" spans="2:19">
      <c r="B920" s="3" t="s">
        <v>3625</v>
      </c>
      <c r="C920" s="8" t="s">
        <v>3635</v>
      </c>
      <c r="D920" s="8" t="s">
        <v>3125</v>
      </c>
      <c r="E920" s="8">
        <v>3</v>
      </c>
      <c r="F920" s="24">
        <v>0</v>
      </c>
      <c r="G920" s="24">
        <v>0</v>
      </c>
      <c r="H920" s="24">
        <v>0</v>
      </c>
      <c r="I920" s="24">
        <v>0</v>
      </c>
      <c r="J920" s="24">
        <v>0</v>
      </c>
      <c r="K920" s="24">
        <v>0</v>
      </c>
      <c r="L920" s="24">
        <v>0</v>
      </c>
      <c r="M920" s="8"/>
      <c r="R920" s="1" t="str">
        <f t="shared" si="18"/>
        <v>W9</v>
      </c>
      <c r="S920" s="50">
        <f t="shared" si="19"/>
        <v>45712</v>
      </c>
    </row>
    <row r="921" spans="2:19">
      <c r="B921" s="3" t="s">
        <v>3625</v>
      </c>
      <c r="C921" s="8" t="s">
        <v>3638</v>
      </c>
      <c r="D921" s="8" t="s">
        <v>2853</v>
      </c>
      <c r="E921" s="8">
        <v>13</v>
      </c>
      <c r="F921" s="24">
        <v>0</v>
      </c>
      <c r="G921" s="8">
        <v>0</v>
      </c>
      <c r="H921" s="8">
        <v>1</v>
      </c>
      <c r="I921" s="8">
        <v>0</v>
      </c>
      <c r="J921" s="8">
        <v>0</v>
      </c>
      <c r="K921" s="8">
        <v>0</v>
      </c>
      <c r="L921" s="8">
        <v>1</v>
      </c>
      <c r="M921" s="8"/>
      <c r="O921" s="15" t="s">
        <v>3642</v>
      </c>
      <c r="P921" s="15" t="s">
        <v>3643</v>
      </c>
      <c r="R921" s="1" t="str">
        <f t="shared" si="18"/>
        <v>W9</v>
      </c>
      <c r="S921" s="50">
        <f t="shared" si="19"/>
        <v>45712</v>
      </c>
    </row>
    <row r="922" spans="2:19">
      <c r="B922" s="3" t="s">
        <v>3625</v>
      </c>
      <c r="C922" s="8" t="s">
        <v>3635</v>
      </c>
      <c r="D922" s="8" t="s">
        <v>3181</v>
      </c>
      <c r="E922" s="8">
        <v>6</v>
      </c>
      <c r="F922" s="8">
        <v>0</v>
      </c>
      <c r="G922" s="8">
        <v>0</v>
      </c>
      <c r="H922" s="8">
        <v>0</v>
      </c>
      <c r="I922" s="8">
        <v>0</v>
      </c>
      <c r="J922" s="8">
        <v>0</v>
      </c>
      <c r="K922" s="8">
        <v>0</v>
      </c>
      <c r="L922" s="8">
        <v>0</v>
      </c>
      <c r="M922" s="8"/>
      <c r="R922" s="1" t="str">
        <f t="shared" si="18"/>
        <v>W9</v>
      </c>
      <c r="S922" s="50">
        <f t="shared" si="19"/>
        <v>45712</v>
      </c>
    </row>
    <row r="923" spans="2:19">
      <c r="B923" s="3" t="s">
        <v>3625</v>
      </c>
      <c r="C923" s="8" t="s">
        <v>3639</v>
      </c>
      <c r="D923" s="8" t="s">
        <v>3629</v>
      </c>
      <c r="E923" s="8">
        <v>13</v>
      </c>
      <c r="F923" s="24">
        <v>0</v>
      </c>
      <c r="G923" s="8">
        <v>0</v>
      </c>
      <c r="H923" s="8">
        <v>1</v>
      </c>
      <c r="I923" s="8">
        <v>0</v>
      </c>
      <c r="J923" s="8">
        <v>0</v>
      </c>
      <c r="K923" s="8">
        <v>0</v>
      </c>
      <c r="L923" s="8">
        <v>1</v>
      </c>
      <c r="M923" s="8"/>
      <c r="O923" s="15" t="s">
        <v>3642</v>
      </c>
      <c r="P923" s="15" t="s">
        <v>3644</v>
      </c>
      <c r="R923" s="1" t="str">
        <f t="shared" si="18"/>
        <v>W9</v>
      </c>
      <c r="S923" s="50">
        <f t="shared" si="19"/>
        <v>45712</v>
      </c>
    </row>
    <row r="924" spans="2:19">
      <c r="B924" s="3" t="s">
        <v>3625</v>
      </c>
      <c r="C924" s="8" t="s">
        <v>3635</v>
      </c>
      <c r="D924" s="8" t="s">
        <v>2890</v>
      </c>
      <c r="E924" s="8">
        <v>10</v>
      </c>
      <c r="F924" s="24">
        <v>0</v>
      </c>
      <c r="G924" s="8">
        <v>0</v>
      </c>
      <c r="H924" s="8">
        <v>0</v>
      </c>
      <c r="I924" s="8">
        <v>0</v>
      </c>
      <c r="J924" s="8">
        <v>2</v>
      </c>
      <c r="K924" s="8">
        <v>0</v>
      </c>
      <c r="L924" s="8">
        <v>2</v>
      </c>
      <c r="M924" s="8" t="s">
        <v>3643</v>
      </c>
      <c r="R924" s="1" t="str">
        <f t="shared" si="18"/>
        <v>W9</v>
      </c>
      <c r="S924" s="50">
        <f t="shared" si="19"/>
        <v>45712</v>
      </c>
    </row>
    <row r="925" spans="2:19">
      <c r="B925" s="3" t="s">
        <v>3625</v>
      </c>
      <c r="C925" s="8" t="s">
        <v>3635</v>
      </c>
      <c r="D925" s="8" t="s">
        <v>3498</v>
      </c>
      <c r="E925" s="8">
        <v>1</v>
      </c>
      <c r="F925" s="8">
        <v>0</v>
      </c>
      <c r="G925" s="8">
        <v>0</v>
      </c>
      <c r="H925" s="8">
        <v>0</v>
      </c>
      <c r="I925" s="8">
        <v>0</v>
      </c>
      <c r="J925" s="8">
        <v>0</v>
      </c>
      <c r="K925" s="8">
        <v>0</v>
      </c>
      <c r="L925" s="8">
        <v>0</v>
      </c>
      <c r="M925" s="8"/>
      <c r="R925" s="1" t="str">
        <f t="shared" si="18"/>
        <v>W9</v>
      </c>
      <c r="S925" s="50">
        <f t="shared" si="19"/>
        <v>45712</v>
      </c>
    </row>
    <row r="926" spans="2:19">
      <c r="B926" s="3" t="s">
        <v>3625</v>
      </c>
      <c r="C926" s="8" t="s">
        <v>3635</v>
      </c>
      <c r="D926" s="8" t="s">
        <v>3496</v>
      </c>
      <c r="E926" s="8">
        <v>2</v>
      </c>
      <c r="F926" s="24">
        <v>1</v>
      </c>
      <c r="G926" s="8">
        <v>0</v>
      </c>
      <c r="H926" s="8">
        <v>0</v>
      </c>
      <c r="I926" s="8">
        <v>0</v>
      </c>
      <c r="J926" s="8">
        <v>0</v>
      </c>
      <c r="K926" s="8">
        <v>0</v>
      </c>
      <c r="L926" s="8">
        <v>0</v>
      </c>
      <c r="M926" s="8"/>
      <c r="R926" s="1" t="str">
        <f t="shared" si="18"/>
        <v>W9</v>
      </c>
      <c r="S926" s="50">
        <f t="shared" si="19"/>
        <v>45712</v>
      </c>
    </row>
    <row r="927" spans="2:19">
      <c r="B927" s="3" t="s">
        <v>3625</v>
      </c>
      <c r="C927" s="8" t="s">
        <v>3640</v>
      </c>
      <c r="D927" s="8" t="s">
        <v>3630</v>
      </c>
      <c r="E927" s="8">
        <v>13</v>
      </c>
      <c r="F927" s="24">
        <v>0</v>
      </c>
      <c r="G927" s="8">
        <v>0</v>
      </c>
      <c r="H927" s="8">
        <v>3</v>
      </c>
      <c r="I927" s="8">
        <v>0</v>
      </c>
      <c r="J927" s="8">
        <v>0</v>
      </c>
      <c r="K927" s="8">
        <v>0</v>
      </c>
      <c r="L927" s="8">
        <v>3</v>
      </c>
      <c r="M927" s="8"/>
      <c r="O927" s="15" t="s">
        <v>3642</v>
      </c>
      <c r="P927" s="15" t="s">
        <v>3642</v>
      </c>
      <c r="R927" s="1" t="str">
        <f t="shared" si="18"/>
        <v>W9</v>
      </c>
      <c r="S927" s="50">
        <f t="shared" si="19"/>
        <v>45712</v>
      </c>
    </row>
    <row r="928" spans="2:19">
      <c r="B928" s="3" t="s">
        <v>3625</v>
      </c>
      <c r="C928" s="8" t="s">
        <v>3638</v>
      </c>
      <c r="D928" s="8" t="s">
        <v>2886</v>
      </c>
      <c r="E928" s="8">
        <v>1</v>
      </c>
      <c r="F928" s="8">
        <v>0</v>
      </c>
      <c r="G928" s="8">
        <v>0</v>
      </c>
      <c r="H928" s="8">
        <v>0</v>
      </c>
      <c r="I928" s="8">
        <v>0</v>
      </c>
      <c r="J928" s="8">
        <v>0</v>
      </c>
      <c r="K928" s="8">
        <v>0</v>
      </c>
      <c r="L928" s="8">
        <v>0</v>
      </c>
      <c r="M928" s="8"/>
      <c r="R928" s="1" t="str">
        <f t="shared" si="18"/>
        <v>W9</v>
      </c>
      <c r="S928" s="50">
        <f t="shared" si="19"/>
        <v>45712</v>
      </c>
    </row>
    <row r="929" spans="2:19" ht="16.5" customHeight="1">
      <c r="B929" s="3" t="s">
        <v>3625</v>
      </c>
      <c r="C929" s="8" t="s">
        <v>3640</v>
      </c>
      <c r="D929" s="8" t="s">
        <v>3631</v>
      </c>
      <c r="E929" s="8">
        <v>13</v>
      </c>
      <c r="F929" s="8">
        <v>0</v>
      </c>
      <c r="G929" s="8">
        <v>0</v>
      </c>
      <c r="H929" s="8">
        <v>0</v>
      </c>
      <c r="I929" s="8">
        <v>0</v>
      </c>
      <c r="J929" s="8">
        <v>0</v>
      </c>
      <c r="K929" s="8">
        <v>0</v>
      </c>
      <c r="L929" s="8">
        <v>0</v>
      </c>
      <c r="M929" s="8"/>
      <c r="R929" s="1" t="str">
        <f t="shared" si="18"/>
        <v>W9</v>
      </c>
      <c r="S929" s="50">
        <f t="shared" si="19"/>
        <v>45712</v>
      </c>
    </row>
    <row r="930" spans="2:19" ht="16.5" customHeight="1">
      <c r="B930" s="3" t="s">
        <v>3625</v>
      </c>
      <c r="C930" s="8" t="s">
        <v>3638</v>
      </c>
      <c r="D930" s="8" t="s">
        <v>3362</v>
      </c>
      <c r="E930" s="8">
        <v>13</v>
      </c>
      <c r="F930" s="24">
        <v>0</v>
      </c>
      <c r="G930" s="8">
        <v>0</v>
      </c>
      <c r="H930" s="8">
        <v>1</v>
      </c>
      <c r="I930" s="8">
        <v>0</v>
      </c>
      <c r="J930" s="8">
        <v>0</v>
      </c>
      <c r="K930" s="8">
        <v>0</v>
      </c>
      <c r="L930" s="8">
        <v>1</v>
      </c>
      <c r="M930" s="8"/>
      <c r="O930" s="15" t="s">
        <v>3642</v>
      </c>
      <c r="P930" s="15" t="s">
        <v>3642</v>
      </c>
      <c r="R930" s="1" t="str">
        <f t="shared" si="18"/>
        <v>W9</v>
      </c>
      <c r="S930" s="50">
        <f t="shared" si="19"/>
        <v>45712</v>
      </c>
    </row>
    <row r="931" spans="2:19" ht="16.5" customHeight="1">
      <c r="B931" s="3" t="s">
        <v>3625</v>
      </c>
      <c r="C931" s="8" t="s">
        <v>3640</v>
      </c>
      <c r="D931" s="8" t="s">
        <v>3632</v>
      </c>
      <c r="E931" s="8">
        <v>13</v>
      </c>
      <c r="F931" s="24">
        <v>0</v>
      </c>
      <c r="G931" s="8">
        <v>0</v>
      </c>
      <c r="H931" s="8">
        <v>1</v>
      </c>
      <c r="I931" s="8">
        <v>0</v>
      </c>
      <c r="J931" s="8">
        <v>0</v>
      </c>
      <c r="K931" s="8">
        <v>0</v>
      </c>
      <c r="L931" s="8">
        <v>1</v>
      </c>
      <c r="M931" s="8"/>
      <c r="O931" s="15" t="s">
        <v>3642</v>
      </c>
      <c r="P931" s="15" t="s">
        <v>3642</v>
      </c>
      <c r="R931" s="1" t="str">
        <f t="shared" si="18"/>
        <v>W9</v>
      </c>
      <c r="S931" s="50">
        <f t="shared" si="19"/>
        <v>45712</v>
      </c>
    </row>
    <row r="932" spans="2:19" ht="16.5" customHeight="1">
      <c r="B932" s="3" t="s">
        <v>3625</v>
      </c>
      <c r="C932" s="8" t="s">
        <v>3638</v>
      </c>
      <c r="D932" s="8" t="s">
        <v>3633</v>
      </c>
      <c r="E932" s="8">
        <v>5</v>
      </c>
      <c r="F932" s="24">
        <v>0</v>
      </c>
      <c r="G932" s="8">
        <v>0</v>
      </c>
      <c r="H932" s="8">
        <v>6</v>
      </c>
      <c r="I932" s="8">
        <v>0</v>
      </c>
      <c r="J932" s="8">
        <v>0</v>
      </c>
      <c r="K932" s="8">
        <v>0</v>
      </c>
      <c r="L932" s="8">
        <v>6</v>
      </c>
      <c r="M932" s="8"/>
      <c r="O932" s="15" t="s">
        <v>3645</v>
      </c>
      <c r="P932" s="15" t="s">
        <v>3642</v>
      </c>
      <c r="R932" s="1" t="str">
        <f t="shared" si="18"/>
        <v>W9</v>
      </c>
      <c r="S932" s="50">
        <f t="shared" si="19"/>
        <v>45712</v>
      </c>
    </row>
    <row r="933" spans="2:19">
      <c r="B933" s="3" t="s">
        <v>3625</v>
      </c>
      <c r="C933" s="8" t="s">
        <v>3638</v>
      </c>
      <c r="D933" s="8" t="s">
        <v>3463</v>
      </c>
      <c r="E933" s="8">
        <v>1</v>
      </c>
      <c r="F933" s="8">
        <v>0</v>
      </c>
      <c r="G933" s="8">
        <v>0</v>
      </c>
      <c r="H933" s="8">
        <v>0</v>
      </c>
      <c r="I933" s="8">
        <v>0</v>
      </c>
      <c r="J933" s="8">
        <v>0</v>
      </c>
      <c r="K933" s="8">
        <v>0</v>
      </c>
      <c r="L933" s="8">
        <v>0</v>
      </c>
      <c r="M933" s="8"/>
      <c r="R933" s="1" t="str">
        <f t="shared" ref="R933:R996" si="20">"W" &amp;WEEKNUM(S933)</f>
        <v>W9</v>
      </c>
      <c r="S933" s="50">
        <f t="shared" ref="S933:S996" si="21">DATE(2025, LEFT(B933,2), RIGHT(B933,2))</f>
        <v>45712</v>
      </c>
    </row>
    <row r="934" spans="2:19">
      <c r="B934" s="3" t="s">
        <v>3625</v>
      </c>
      <c r="C934" s="8" t="s">
        <v>3638</v>
      </c>
      <c r="D934" s="8" t="s">
        <v>3303</v>
      </c>
      <c r="E934" s="8">
        <v>1</v>
      </c>
      <c r="F934" s="24">
        <v>0</v>
      </c>
      <c r="G934" s="8">
        <v>0</v>
      </c>
      <c r="H934" s="8">
        <v>2</v>
      </c>
      <c r="I934" s="8">
        <v>0</v>
      </c>
      <c r="J934" s="8">
        <v>0</v>
      </c>
      <c r="K934" s="8">
        <v>0</v>
      </c>
      <c r="L934" s="8">
        <v>2</v>
      </c>
      <c r="M934" s="8"/>
      <c r="O934" s="15" t="s">
        <v>3644</v>
      </c>
      <c r="P934" s="15" t="s">
        <v>3646</v>
      </c>
      <c r="R934" s="1" t="str">
        <f t="shared" si="20"/>
        <v>W9</v>
      </c>
      <c r="S934" s="50">
        <f t="shared" si="21"/>
        <v>45712</v>
      </c>
    </row>
    <row r="935" spans="2:19">
      <c r="B935" s="3" t="s">
        <v>3625</v>
      </c>
      <c r="C935" s="8" t="s">
        <v>3638</v>
      </c>
      <c r="D935" s="8" t="s">
        <v>2865</v>
      </c>
      <c r="E935" s="8">
        <v>1</v>
      </c>
      <c r="F935" s="8">
        <v>0</v>
      </c>
      <c r="G935" s="8">
        <v>0</v>
      </c>
      <c r="H935" s="8">
        <v>0</v>
      </c>
      <c r="I935" s="8">
        <v>0</v>
      </c>
      <c r="J935" s="8">
        <v>0</v>
      </c>
      <c r="K935" s="8">
        <v>0</v>
      </c>
      <c r="L935" s="8">
        <v>0</v>
      </c>
      <c r="M935" s="8"/>
      <c r="R935" s="1" t="str">
        <f t="shared" si="20"/>
        <v>W9</v>
      </c>
      <c r="S935" s="50">
        <f t="shared" si="21"/>
        <v>45712</v>
      </c>
    </row>
    <row r="936" spans="2:19">
      <c r="B936" s="3" t="s">
        <v>3625</v>
      </c>
      <c r="C936" s="8" t="s">
        <v>3641</v>
      </c>
      <c r="D936" s="8" t="s">
        <v>3359</v>
      </c>
      <c r="E936" s="8">
        <v>13</v>
      </c>
      <c r="F936" s="8">
        <v>0</v>
      </c>
      <c r="G936" s="8">
        <v>0</v>
      </c>
      <c r="H936" s="8">
        <v>0</v>
      </c>
      <c r="I936" s="8">
        <v>0</v>
      </c>
      <c r="J936" s="8">
        <v>0</v>
      </c>
      <c r="K936" s="8">
        <v>0</v>
      </c>
      <c r="L936" s="8">
        <v>0</v>
      </c>
      <c r="M936" s="8"/>
      <c r="R936" s="1" t="str">
        <f t="shared" si="20"/>
        <v>W9</v>
      </c>
      <c r="S936" s="50">
        <f t="shared" si="21"/>
        <v>45712</v>
      </c>
    </row>
    <row r="937" spans="2:19">
      <c r="B937" s="3" t="s">
        <v>3625</v>
      </c>
      <c r="C937" s="8" t="s">
        <v>3641</v>
      </c>
      <c r="D937" s="8" t="s">
        <v>3228</v>
      </c>
      <c r="E937" s="8">
        <v>13</v>
      </c>
      <c r="F937" s="24">
        <v>0</v>
      </c>
      <c r="G937" s="8">
        <v>0</v>
      </c>
      <c r="H937" s="8">
        <v>2</v>
      </c>
      <c r="I937" s="8">
        <v>0</v>
      </c>
      <c r="J937" s="8">
        <v>0</v>
      </c>
      <c r="K937" s="8">
        <v>0</v>
      </c>
      <c r="L937" s="8">
        <v>2</v>
      </c>
      <c r="M937" s="8"/>
      <c r="O937" s="15" t="s">
        <v>3644</v>
      </c>
      <c r="P937" s="15" t="s">
        <v>3644</v>
      </c>
      <c r="R937" s="1" t="str">
        <f t="shared" si="20"/>
        <v>W9</v>
      </c>
      <c r="S937" s="50">
        <f t="shared" si="21"/>
        <v>45712</v>
      </c>
    </row>
    <row r="938" spans="2:19">
      <c r="B938" s="3" t="s">
        <v>3625</v>
      </c>
      <c r="C938" s="8" t="s">
        <v>3638</v>
      </c>
      <c r="D938" s="8" t="s">
        <v>2929</v>
      </c>
      <c r="E938" s="8">
        <v>2</v>
      </c>
      <c r="F938" s="8">
        <v>0</v>
      </c>
      <c r="G938" s="8">
        <v>0</v>
      </c>
      <c r="H938" s="8">
        <v>0</v>
      </c>
      <c r="I938" s="8">
        <v>0</v>
      </c>
      <c r="J938" s="8">
        <v>0</v>
      </c>
      <c r="K938" s="8">
        <v>0</v>
      </c>
      <c r="L938" s="8">
        <v>0</v>
      </c>
      <c r="M938" s="8"/>
      <c r="R938" s="1" t="str">
        <f t="shared" si="20"/>
        <v>W9</v>
      </c>
      <c r="S938" s="50">
        <f t="shared" si="21"/>
        <v>45712</v>
      </c>
    </row>
    <row r="939" spans="2:19" ht="16.5" customHeight="1">
      <c r="B939" s="24" t="s">
        <v>3654</v>
      </c>
      <c r="C939" s="8" t="s">
        <v>3655</v>
      </c>
      <c r="D939" s="8" t="s">
        <v>3468</v>
      </c>
      <c r="E939" s="8">
        <v>1</v>
      </c>
      <c r="F939" s="8">
        <v>0</v>
      </c>
      <c r="G939" s="8">
        <v>0</v>
      </c>
      <c r="H939" s="8">
        <v>0</v>
      </c>
      <c r="I939" s="8">
        <v>0</v>
      </c>
      <c r="J939" s="8">
        <v>0</v>
      </c>
      <c r="K939" s="8">
        <v>0</v>
      </c>
      <c r="L939" s="8">
        <v>0</v>
      </c>
      <c r="M939" s="8"/>
      <c r="R939" s="1" t="str">
        <f t="shared" si="20"/>
        <v>W9</v>
      </c>
      <c r="S939" s="50">
        <f t="shared" si="21"/>
        <v>45713</v>
      </c>
    </row>
    <row r="940" spans="2:19">
      <c r="B940" s="24" t="s">
        <v>3654</v>
      </c>
      <c r="C940" s="8" t="s">
        <v>3657</v>
      </c>
      <c r="D940" s="8" t="s">
        <v>3025</v>
      </c>
      <c r="E940" s="8">
        <v>2</v>
      </c>
      <c r="F940" s="8">
        <v>0</v>
      </c>
      <c r="G940" s="8">
        <v>0</v>
      </c>
      <c r="H940" s="8">
        <v>0</v>
      </c>
      <c r="I940" s="8">
        <v>0</v>
      </c>
      <c r="J940" s="8">
        <v>0</v>
      </c>
      <c r="K940" s="8">
        <v>0</v>
      </c>
      <c r="L940" s="8">
        <v>0</v>
      </c>
      <c r="M940" s="8"/>
      <c r="R940" s="1" t="str">
        <f t="shared" si="20"/>
        <v>W9</v>
      </c>
      <c r="S940" s="50">
        <f t="shared" si="21"/>
        <v>45713</v>
      </c>
    </row>
    <row r="941" spans="2:19">
      <c r="B941" s="24" t="s">
        <v>3654</v>
      </c>
      <c r="C941" s="8" t="s">
        <v>3658</v>
      </c>
      <c r="D941" s="8" t="s">
        <v>2933</v>
      </c>
      <c r="E941" s="8">
        <v>12</v>
      </c>
      <c r="F941" s="8">
        <v>0</v>
      </c>
      <c r="G941" s="8">
        <v>0</v>
      </c>
      <c r="H941" s="8">
        <v>0</v>
      </c>
      <c r="I941" s="8">
        <v>0</v>
      </c>
      <c r="J941" s="8">
        <v>0</v>
      </c>
      <c r="K941" s="8">
        <v>0</v>
      </c>
      <c r="L941" s="8">
        <v>0</v>
      </c>
      <c r="M941" s="8"/>
      <c r="R941" s="1" t="str">
        <f t="shared" si="20"/>
        <v>W9</v>
      </c>
      <c r="S941" s="50">
        <f t="shared" si="21"/>
        <v>45713</v>
      </c>
    </row>
    <row r="942" spans="2:19">
      <c r="B942" s="24" t="s">
        <v>3654</v>
      </c>
      <c r="C942" s="8" t="s">
        <v>3655</v>
      </c>
      <c r="D942" s="8" t="s">
        <v>3358</v>
      </c>
      <c r="E942" s="8">
        <v>13</v>
      </c>
      <c r="F942" s="24">
        <v>0</v>
      </c>
      <c r="G942" s="8">
        <v>0</v>
      </c>
      <c r="H942" s="8">
        <v>4</v>
      </c>
      <c r="I942" s="8">
        <v>0</v>
      </c>
      <c r="J942" s="8">
        <v>0</v>
      </c>
      <c r="K942" s="8">
        <v>0</v>
      </c>
      <c r="L942" s="8">
        <v>4</v>
      </c>
      <c r="M942" s="8"/>
      <c r="O942" s="15" t="s">
        <v>3666</v>
      </c>
      <c r="P942" s="15" t="s">
        <v>3667</v>
      </c>
      <c r="R942" s="1" t="str">
        <f t="shared" si="20"/>
        <v>W9</v>
      </c>
      <c r="S942" s="50">
        <f t="shared" si="21"/>
        <v>45713</v>
      </c>
    </row>
    <row r="943" spans="2:19">
      <c r="B943" s="24" t="s">
        <v>3654</v>
      </c>
      <c r="C943" s="8" t="s">
        <v>3659</v>
      </c>
      <c r="D943" s="8" t="s">
        <v>3491</v>
      </c>
      <c r="E943" s="8">
        <v>1</v>
      </c>
      <c r="F943" s="8">
        <v>0</v>
      </c>
      <c r="G943" s="8">
        <v>0</v>
      </c>
      <c r="H943" s="8">
        <v>0</v>
      </c>
      <c r="I943" s="8">
        <v>0</v>
      </c>
      <c r="J943" s="8">
        <v>0</v>
      </c>
      <c r="K943" s="8">
        <v>0</v>
      </c>
      <c r="L943" s="8">
        <v>0</v>
      </c>
      <c r="M943" s="8"/>
      <c r="R943" s="1" t="str">
        <f t="shared" si="20"/>
        <v>W9</v>
      </c>
      <c r="S943" s="50">
        <f t="shared" si="21"/>
        <v>45713</v>
      </c>
    </row>
    <row r="944" spans="2:19">
      <c r="B944" s="24" t="s">
        <v>3654</v>
      </c>
      <c r="C944" s="8" t="s">
        <v>3657</v>
      </c>
      <c r="D944" s="8" t="s">
        <v>3047</v>
      </c>
      <c r="E944" s="8">
        <v>2</v>
      </c>
      <c r="F944" s="8">
        <v>0</v>
      </c>
      <c r="G944" s="8">
        <v>0</v>
      </c>
      <c r="H944" s="8">
        <v>0</v>
      </c>
      <c r="I944" s="8">
        <v>0</v>
      </c>
      <c r="J944" s="8">
        <v>0</v>
      </c>
      <c r="K944" s="8">
        <v>0</v>
      </c>
      <c r="L944" s="8">
        <v>0</v>
      </c>
      <c r="M944" s="8"/>
      <c r="R944" s="1" t="str">
        <f t="shared" si="20"/>
        <v>W9</v>
      </c>
      <c r="S944" s="50">
        <f t="shared" si="21"/>
        <v>45713</v>
      </c>
    </row>
    <row r="945" spans="2:19">
      <c r="B945" s="24" t="s">
        <v>3654</v>
      </c>
      <c r="C945" s="8" t="s">
        <v>3660</v>
      </c>
      <c r="D945" s="8" t="s">
        <v>3323</v>
      </c>
      <c r="E945" s="8">
        <v>1</v>
      </c>
      <c r="F945" s="24">
        <v>0</v>
      </c>
      <c r="G945" s="8">
        <v>0</v>
      </c>
      <c r="H945" s="8">
        <v>1</v>
      </c>
      <c r="I945" s="8">
        <v>0</v>
      </c>
      <c r="J945" s="8">
        <v>0</v>
      </c>
      <c r="K945" s="8">
        <v>0</v>
      </c>
      <c r="L945" s="8">
        <v>1</v>
      </c>
      <c r="M945" s="8"/>
      <c r="O945" s="15" t="s">
        <v>3664</v>
      </c>
      <c r="P945" s="15" t="s">
        <v>3665</v>
      </c>
      <c r="R945" s="1" t="str">
        <f t="shared" si="20"/>
        <v>W9</v>
      </c>
      <c r="S945" s="50">
        <f t="shared" si="21"/>
        <v>45713</v>
      </c>
    </row>
    <row r="946" spans="2:19" ht="16.5" customHeight="1">
      <c r="B946" s="24" t="s">
        <v>3654</v>
      </c>
      <c r="C946" s="8" t="s">
        <v>3655</v>
      </c>
      <c r="D946" s="8" t="s">
        <v>3461</v>
      </c>
      <c r="E946" s="8">
        <v>13</v>
      </c>
      <c r="F946" s="24">
        <v>0</v>
      </c>
      <c r="G946" s="8">
        <v>0</v>
      </c>
      <c r="H946" s="8">
        <v>12</v>
      </c>
      <c r="I946" s="8">
        <v>0</v>
      </c>
      <c r="J946" s="8">
        <v>0</v>
      </c>
      <c r="K946" s="8">
        <v>0</v>
      </c>
      <c r="L946" s="8">
        <v>12</v>
      </c>
      <c r="M946" s="8" t="s">
        <v>3667</v>
      </c>
      <c r="N946" s="15" t="s">
        <v>3667</v>
      </c>
      <c r="O946" s="15" t="s">
        <v>3664</v>
      </c>
      <c r="P946" s="15" t="s">
        <v>3667</v>
      </c>
      <c r="R946" s="1" t="str">
        <f t="shared" si="20"/>
        <v>W9</v>
      </c>
      <c r="S946" s="50">
        <f t="shared" si="21"/>
        <v>45713</v>
      </c>
    </row>
    <row r="947" spans="2:19" ht="16.5" customHeight="1">
      <c r="B947" s="24" t="s">
        <v>3654</v>
      </c>
      <c r="C947" s="8" t="s">
        <v>3657</v>
      </c>
      <c r="D947" s="8" t="s">
        <v>2850</v>
      </c>
      <c r="E947" s="8">
        <v>2</v>
      </c>
      <c r="F947" s="24">
        <v>0</v>
      </c>
      <c r="G947" s="8">
        <v>0</v>
      </c>
      <c r="H947" s="8">
        <v>1</v>
      </c>
      <c r="I947" s="8">
        <v>0</v>
      </c>
      <c r="J947" s="8">
        <v>0</v>
      </c>
      <c r="K947" s="8">
        <v>0</v>
      </c>
      <c r="L947" s="8">
        <v>1</v>
      </c>
      <c r="M947" s="8" t="s">
        <v>3668</v>
      </c>
      <c r="N947" s="15" t="s">
        <v>3667</v>
      </c>
      <c r="R947" s="1" t="str">
        <f t="shared" si="20"/>
        <v>W9</v>
      </c>
      <c r="S947" s="50">
        <f t="shared" si="21"/>
        <v>45713</v>
      </c>
    </row>
    <row r="948" spans="2:19" ht="16.5" customHeight="1">
      <c r="B948" s="24" t="s">
        <v>3654</v>
      </c>
      <c r="C948" s="8" t="s">
        <v>3661</v>
      </c>
      <c r="D948" s="8" t="s">
        <v>3113</v>
      </c>
      <c r="E948" s="8">
        <v>13</v>
      </c>
      <c r="F948" s="24">
        <v>0</v>
      </c>
      <c r="G948" s="8">
        <v>0</v>
      </c>
      <c r="H948" s="8">
        <v>6</v>
      </c>
      <c r="I948" s="8">
        <v>0</v>
      </c>
      <c r="J948" s="8">
        <v>0</v>
      </c>
      <c r="K948" s="8">
        <v>0</v>
      </c>
      <c r="L948" s="8">
        <v>6</v>
      </c>
      <c r="M948" s="8" t="s">
        <v>3666</v>
      </c>
      <c r="N948" s="15" t="s">
        <v>3669</v>
      </c>
      <c r="O948" s="15" t="s">
        <v>3669</v>
      </c>
      <c r="P948" s="15" t="s">
        <v>3668</v>
      </c>
      <c r="R948" s="1" t="str">
        <f t="shared" si="20"/>
        <v>W9</v>
      </c>
      <c r="S948" s="50">
        <f t="shared" si="21"/>
        <v>45713</v>
      </c>
    </row>
    <row r="949" spans="2:19" ht="16.5" customHeight="1">
      <c r="B949" s="24" t="s">
        <v>3654</v>
      </c>
      <c r="C949" s="8" t="s">
        <v>3655</v>
      </c>
      <c r="D949" s="8" t="s">
        <v>3382</v>
      </c>
      <c r="E949" s="8">
        <v>13</v>
      </c>
      <c r="F949" s="24">
        <v>0</v>
      </c>
      <c r="G949" s="8">
        <v>0</v>
      </c>
      <c r="H949" s="8">
        <v>3</v>
      </c>
      <c r="I949" s="8">
        <v>0</v>
      </c>
      <c r="J949" s="8">
        <v>0</v>
      </c>
      <c r="K949" s="8">
        <v>0</v>
      </c>
      <c r="L949" s="8">
        <v>3</v>
      </c>
      <c r="M949" s="8"/>
      <c r="O949" s="15" t="s">
        <v>3667</v>
      </c>
      <c r="P949" s="15" t="s">
        <v>3666</v>
      </c>
      <c r="R949" s="1" t="str">
        <f t="shared" si="20"/>
        <v>W9</v>
      </c>
      <c r="S949" s="50">
        <f t="shared" si="21"/>
        <v>45713</v>
      </c>
    </row>
    <row r="950" spans="2:19">
      <c r="B950" s="24" t="s">
        <v>3654</v>
      </c>
      <c r="C950" s="8" t="s">
        <v>3662</v>
      </c>
      <c r="D950" s="8" t="s">
        <v>3652</v>
      </c>
      <c r="E950" s="8">
        <v>5</v>
      </c>
      <c r="F950" s="24">
        <v>0</v>
      </c>
      <c r="G950" s="8">
        <v>0</v>
      </c>
      <c r="H950" s="8">
        <v>2</v>
      </c>
      <c r="I950" s="8">
        <v>0</v>
      </c>
      <c r="J950" s="8">
        <v>0</v>
      </c>
      <c r="K950" s="8">
        <v>0</v>
      </c>
      <c r="L950" s="8">
        <v>2</v>
      </c>
      <c r="M950" s="8"/>
      <c r="O950" s="15" t="s">
        <v>3664</v>
      </c>
      <c r="P950" s="15" t="s">
        <v>3667</v>
      </c>
      <c r="R950" s="1" t="str">
        <f t="shared" si="20"/>
        <v>W9</v>
      </c>
      <c r="S950" s="50">
        <f t="shared" si="21"/>
        <v>45713</v>
      </c>
    </row>
    <row r="951" spans="2:19">
      <c r="B951" s="24" t="s">
        <v>3654</v>
      </c>
      <c r="C951" s="8" t="s">
        <v>3655</v>
      </c>
      <c r="D951" s="8" t="s">
        <v>3360</v>
      </c>
      <c r="E951" s="8">
        <v>13</v>
      </c>
      <c r="F951" s="24">
        <v>0</v>
      </c>
      <c r="G951" s="8">
        <v>0</v>
      </c>
      <c r="H951" s="8">
        <v>5</v>
      </c>
      <c r="I951" s="8">
        <v>0</v>
      </c>
      <c r="J951" s="8">
        <v>0</v>
      </c>
      <c r="K951" s="8">
        <v>0</v>
      </c>
      <c r="L951" s="8">
        <v>5</v>
      </c>
      <c r="M951" s="8"/>
      <c r="O951" s="15" t="s">
        <v>3667</v>
      </c>
      <c r="P951" s="15" t="s">
        <v>3667</v>
      </c>
      <c r="R951" s="1" t="str">
        <f t="shared" si="20"/>
        <v>W9</v>
      </c>
      <c r="S951" s="50">
        <f t="shared" si="21"/>
        <v>45713</v>
      </c>
    </row>
    <row r="952" spans="2:19">
      <c r="B952" s="24" t="s">
        <v>3654</v>
      </c>
      <c r="C952" s="8" t="s">
        <v>3656</v>
      </c>
      <c r="D952" s="8" t="s">
        <v>3381</v>
      </c>
      <c r="E952" s="8">
        <v>1</v>
      </c>
      <c r="F952" s="24">
        <v>0</v>
      </c>
      <c r="G952" s="8">
        <v>0</v>
      </c>
      <c r="H952" s="8">
        <v>2</v>
      </c>
      <c r="I952" s="8">
        <v>0</v>
      </c>
      <c r="J952" s="8">
        <v>0</v>
      </c>
      <c r="K952" s="8">
        <v>0</v>
      </c>
      <c r="L952" s="8">
        <v>2</v>
      </c>
      <c r="M952" s="8"/>
      <c r="O952" s="15" t="s">
        <v>3667</v>
      </c>
      <c r="P952" s="15" t="s">
        <v>3667</v>
      </c>
      <c r="R952" s="1" t="str">
        <f t="shared" si="20"/>
        <v>W9</v>
      </c>
      <c r="S952" s="50">
        <f t="shared" si="21"/>
        <v>45713</v>
      </c>
    </row>
    <row r="953" spans="2:19">
      <c r="B953" s="24" t="s">
        <v>3654</v>
      </c>
      <c r="C953" s="8" t="s">
        <v>3662</v>
      </c>
      <c r="D953" s="8" t="s">
        <v>3050</v>
      </c>
      <c r="E953" s="8">
        <v>4</v>
      </c>
      <c r="F953" s="8">
        <v>0</v>
      </c>
      <c r="G953" s="8">
        <v>0</v>
      </c>
      <c r="H953" s="8">
        <v>0</v>
      </c>
      <c r="I953" s="8">
        <v>0</v>
      </c>
      <c r="J953" s="8">
        <v>0</v>
      </c>
      <c r="K953" s="8">
        <v>0</v>
      </c>
      <c r="L953" s="8">
        <v>0</v>
      </c>
      <c r="M953" s="8"/>
      <c r="R953" s="1" t="str">
        <f t="shared" si="20"/>
        <v>W9</v>
      </c>
      <c r="S953" s="50">
        <f t="shared" si="21"/>
        <v>45713</v>
      </c>
    </row>
    <row r="954" spans="2:19">
      <c r="B954" s="24" t="s">
        <v>3654</v>
      </c>
      <c r="C954" s="8" t="s">
        <v>3655</v>
      </c>
      <c r="D954" s="8" t="s">
        <v>3568</v>
      </c>
      <c r="E954" s="8">
        <v>12</v>
      </c>
      <c r="F954" s="8">
        <v>0</v>
      </c>
      <c r="G954" s="8">
        <v>0</v>
      </c>
      <c r="H954" s="8">
        <v>0</v>
      </c>
      <c r="I954" s="8">
        <v>0</v>
      </c>
      <c r="J954" s="8">
        <v>0</v>
      </c>
      <c r="K954" s="8">
        <v>0</v>
      </c>
      <c r="L954" s="8">
        <v>0</v>
      </c>
      <c r="M954" s="8"/>
      <c r="R954" s="1" t="str">
        <f t="shared" si="20"/>
        <v>W9</v>
      </c>
      <c r="S954" s="50">
        <f t="shared" si="21"/>
        <v>45713</v>
      </c>
    </row>
    <row r="955" spans="2:19">
      <c r="B955" s="24" t="s">
        <v>3654</v>
      </c>
      <c r="C955" s="8" t="s">
        <v>3655</v>
      </c>
      <c r="D955" s="8" t="s">
        <v>3544</v>
      </c>
      <c r="E955" s="8">
        <v>13</v>
      </c>
      <c r="F955" s="8">
        <v>0</v>
      </c>
      <c r="G955" s="8">
        <v>0</v>
      </c>
      <c r="H955" s="8">
        <v>0</v>
      </c>
      <c r="I955" s="8">
        <v>0</v>
      </c>
      <c r="J955" s="8">
        <v>0</v>
      </c>
      <c r="K955" s="8">
        <v>0</v>
      </c>
      <c r="L955" s="8">
        <v>0</v>
      </c>
      <c r="M955" s="8"/>
      <c r="R955" s="1" t="str">
        <f t="shared" si="20"/>
        <v>W9</v>
      </c>
      <c r="S955" s="50">
        <f t="shared" si="21"/>
        <v>45713</v>
      </c>
    </row>
    <row r="956" spans="2:19">
      <c r="B956" s="24" t="s">
        <v>3654</v>
      </c>
      <c r="C956" s="8" t="s">
        <v>3659</v>
      </c>
      <c r="D956" s="8" t="s">
        <v>3653</v>
      </c>
      <c r="E956" s="8">
        <v>1</v>
      </c>
      <c r="F956" s="24">
        <v>0</v>
      </c>
      <c r="G956" s="8">
        <v>0</v>
      </c>
      <c r="H956" s="8">
        <v>1</v>
      </c>
      <c r="I956" s="8">
        <v>0</v>
      </c>
      <c r="J956" s="8">
        <v>0</v>
      </c>
      <c r="K956" s="8">
        <v>0</v>
      </c>
      <c r="L956" s="8">
        <v>1</v>
      </c>
      <c r="M956" s="8"/>
      <c r="O956" s="15" t="s">
        <v>3667</v>
      </c>
      <c r="P956" s="15" t="s">
        <v>3667</v>
      </c>
      <c r="R956" s="1" t="str">
        <f t="shared" si="20"/>
        <v>W9</v>
      </c>
      <c r="S956" s="50">
        <f t="shared" si="21"/>
        <v>45713</v>
      </c>
    </row>
    <row r="957" spans="2:19">
      <c r="B957" s="24" t="s">
        <v>3654</v>
      </c>
      <c r="C957" s="8" t="s">
        <v>3656</v>
      </c>
      <c r="D957" s="8" t="s">
        <v>3397</v>
      </c>
      <c r="E957" s="8">
        <v>2</v>
      </c>
      <c r="F957" s="8">
        <v>0</v>
      </c>
      <c r="G957" s="8">
        <v>0</v>
      </c>
      <c r="H957" s="8">
        <v>0</v>
      </c>
      <c r="I957" s="8">
        <v>0</v>
      </c>
      <c r="J957" s="8">
        <v>0</v>
      </c>
      <c r="K957" s="8">
        <v>0</v>
      </c>
      <c r="L957" s="8">
        <v>0</v>
      </c>
      <c r="M957" s="8"/>
      <c r="R957" s="1" t="str">
        <f t="shared" si="20"/>
        <v>W9</v>
      </c>
      <c r="S957" s="50">
        <f t="shared" si="21"/>
        <v>45713</v>
      </c>
    </row>
    <row r="958" spans="2:19">
      <c r="B958" s="24" t="s">
        <v>3654</v>
      </c>
      <c r="C958" s="8" t="s">
        <v>3658</v>
      </c>
      <c r="D958" s="8" t="s">
        <v>2906</v>
      </c>
      <c r="E958" s="8">
        <v>13</v>
      </c>
      <c r="F958" s="24">
        <v>13</v>
      </c>
      <c r="G958" s="8">
        <v>0</v>
      </c>
      <c r="H958" s="8">
        <v>0</v>
      </c>
      <c r="I958" s="8">
        <v>0</v>
      </c>
      <c r="J958" s="8">
        <v>0</v>
      </c>
      <c r="K958" s="8">
        <v>0</v>
      </c>
      <c r="L958" s="8">
        <v>0</v>
      </c>
      <c r="M958" s="8"/>
      <c r="R958" s="1" t="str">
        <f t="shared" si="20"/>
        <v>W9</v>
      </c>
      <c r="S958" s="50">
        <f t="shared" si="21"/>
        <v>45713</v>
      </c>
    </row>
    <row r="959" spans="2:19">
      <c r="B959" s="24" t="s">
        <v>3654</v>
      </c>
      <c r="C959" s="8" t="s">
        <v>3670</v>
      </c>
      <c r="D959" s="8" t="s">
        <v>2946</v>
      </c>
      <c r="E959" s="8">
        <v>1</v>
      </c>
      <c r="F959" s="24">
        <v>1</v>
      </c>
      <c r="G959" s="8">
        <v>0</v>
      </c>
      <c r="H959" s="8">
        <v>3</v>
      </c>
      <c r="I959" s="8">
        <v>0</v>
      </c>
      <c r="J959" s="8">
        <v>0</v>
      </c>
      <c r="K959" s="8">
        <v>0</v>
      </c>
      <c r="L959" s="8">
        <v>3</v>
      </c>
      <c r="M959" s="8"/>
      <c r="O959" s="15" t="s">
        <v>3665</v>
      </c>
      <c r="P959" s="15" t="s">
        <v>3666</v>
      </c>
      <c r="R959" s="1" t="str">
        <f t="shared" si="20"/>
        <v>W9</v>
      </c>
      <c r="S959" s="50">
        <f t="shared" si="21"/>
        <v>45713</v>
      </c>
    </row>
    <row r="960" spans="2:19">
      <c r="B960" s="24" t="s">
        <v>3672</v>
      </c>
      <c r="C960" s="8" t="s">
        <v>3673</v>
      </c>
      <c r="D960" s="8" t="s">
        <v>3570</v>
      </c>
      <c r="E960" s="8">
        <v>12</v>
      </c>
      <c r="F960" s="8">
        <v>0</v>
      </c>
      <c r="G960" s="8">
        <v>0</v>
      </c>
      <c r="H960" s="8">
        <v>0</v>
      </c>
      <c r="I960" s="8">
        <v>0</v>
      </c>
      <c r="J960" s="8">
        <v>0</v>
      </c>
      <c r="K960" s="8">
        <v>0</v>
      </c>
      <c r="L960" s="8">
        <v>0</v>
      </c>
      <c r="M960" s="8"/>
      <c r="R960" s="1" t="str">
        <f t="shared" si="20"/>
        <v>W9</v>
      </c>
      <c r="S960" s="50">
        <f t="shared" si="21"/>
        <v>45714</v>
      </c>
    </row>
    <row r="961" spans="1:19">
      <c r="B961" s="24" t="s">
        <v>3672</v>
      </c>
      <c r="C961" s="8" t="s">
        <v>3673</v>
      </c>
      <c r="D961" s="8" t="s">
        <v>3567</v>
      </c>
      <c r="E961" s="8">
        <v>13</v>
      </c>
      <c r="F961" s="8">
        <v>0</v>
      </c>
      <c r="G961" s="8">
        <v>0</v>
      </c>
      <c r="H961" s="8">
        <v>0</v>
      </c>
      <c r="I961" s="8">
        <v>0</v>
      </c>
      <c r="J961" s="8">
        <v>0</v>
      </c>
      <c r="K961" s="8">
        <v>0</v>
      </c>
      <c r="L961" s="8">
        <v>0</v>
      </c>
      <c r="M961" s="8"/>
      <c r="R961" s="1" t="str">
        <f t="shared" si="20"/>
        <v>W9</v>
      </c>
      <c r="S961" s="50">
        <f t="shared" si="21"/>
        <v>45714</v>
      </c>
    </row>
    <row r="962" spans="1:19">
      <c r="B962" s="24" t="s">
        <v>3672</v>
      </c>
      <c r="C962" s="8" t="s">
        <v>3674</v>
      </c>
      <c r="D962" s="8" t="s">
        <v>3112</v>
      </c>
      <c r="E962" s="8">
        <v>13</v>
      </c>
      <c r="F962" s="24">
        <v>1</v>
      </c>
      <c r="G962" s="8">
        <v>0</v>
      </c>
      <c r="H962" s="8">
        <v>12</v>
      </c>
      <c r="I962" s="8">
        <v>0</v>
      </c>
      <c r="J962" s="8">
        <v>0</v>
      </c>
      <c r="K962" s="8">
        <v>0</v>
      </c>
      <c r="L962" s="8">
        <v>12</v>
      </c>
      <c r="M962" s="8"/>
      <c r="O962" s="15" t="s">
        <v>3680</v>
      </c>
      <c r="P962" s="15" t="s">
        <v>3681</v>
      </c>
      <c r="R962" s="1" t="str">
        <f t="shared" si="20"/>
        <v>W9</v>
      </c>
      <c r="S962" s="50">
        <f t="shared" si="21"/>
        <v>45714</v>
      </c>
    </row>
    <row r="963" spans="1:19">
      <c r="B963" s="24" t="s">
        <v>3672</v>
      </c>
      <c r="C963" s="8" t="s">
        <v>3675</v>
      </c>
      <c r="D963" s="8" t="s">
        <v>3063</v>
      </c>
      <c r="E963" s="8">
        <v>4</v>
      </c>
      <c r="F963" s="24">
        <v>0</v>
      </c>
      <c r="G963" s="8">
        <v>0</v>
      </c>
      <c r="H963" s="8">
        <v>5</v>
      </c>
      <c r="I963" s="8">
        <v>0</v>
      </c>
      <c r="J963" s="8">
        <v>0</v>
      </c>
      <c r="K963" s="8">
        <v>0</v>
      </c>
      <c r="L963" s="8">
        <v>5</v>
      </c>
      <c r="M963" s="8" t="s">
        <v>3681</v>
      </c>
      <c r="N963" s="15" t="s">
        <v>3682</v>
      </c>
      <c r="O963" s="15" t="s">
        <v>3681</v>
      </c>
      <c r="P963" s="15" t="s">
        <v>3683</v>
      </c>
      <c r="R963" s="1" t="str">
        <f t="shared" si="20"/>
        <v>W9</v>
      </c>
      <c r="S963" s="50">
        <f t="shared" si="21"/>
        <v>45714</v>
      </c>
    </row>
    <row r="964" spans="1:19">
      <c r="B964" s="24" t="s">
        <v>3672</v>
      </c>
      <c r="C964" s="8" t="s">
        <v>3676</v>
      </c>
      <c r="D964" s="8" t="s">
        <v>3026</v>
      </c>
      <c r="E964" s="8">
        <v>2</v>
      </c>
      <c r="F964" s="8">
        <v>0</v>
      </c>
      <c r="G964" s="8">
        <v>0</v>
      </c>
      <c r="H964" s="8">
        <v>0</v>
      </c>
      <c r="I964" s="8">
        <v>0</v>
      </c>
      <c r="J964" s="8">
        <v>0</v>
      </c>
      <c r="K964" s="8">
        <v>0</v>
      </c>
      <c r="L964" s="8">
        <v>0</v>
      </c>
      <c r="M964" s="8"/>
      <c r="R964" s="1" t="str">
        <f t="shared" si="20"/>
        <v>W9</v>
      </c>
      <c r="S964" s="50">
        <f t="shared" si="21"/>
        <v>45714</v>
      </c>
    </row>
    <row r="965" spans="1:19">
      <c r="B965" s="24" t="s">
        <v>3672</v>
      </c>
      <c r="C965" s="8" t="s">
        <v>3677</v>
      </c>
      <c r="D965" s="8" t="s">
        <v>2945</v>
      </c>
      <c r="E965" s="8">
        <v>6</v>
      </c>
      <c r="F965" s="24">
        <v>0</v>
      </c>
      <c r="G965" s="8">
        <v>0</v>
      </c>
      <c r="H965" s="8">
        <v>1</v>
      </c>
      <c r="I965" s="8">
        <v>0</v>
      </c>
      <c r="J965" s="8">
        <v>0</v>
      </c>
      <c r="K965" s="8">
        <v>0</v>
      </c>
      <c r="L965" s="8">
        <v>1</v>
      </c>
      <c r="M965" s="8"/>
      <c r="O965" s="15" t="s">
        <v>3682</v>
      </c>
      <c r="P965" s="15" t="s">
        <v>3683</v>
      </c>
      <c r="R965" s="1" t="str">
        <f t="shared" si="20"/>
        <v>W9</v>
      </c>
      <c r="S965" s="50">
        <f t="shared" si="21"/>
        <v>45714</v>
      </c>
    </row>
    <row r="966" spans="1:19">
      <c r="B966" s="24" t="s">
        <v>3672</v>
      </c>
      <c r="C966" s="8" t="s">
        <v>3678</v>
      </c>
      <c r="D966" s="8" t="s">
        <v>3543</v>
      </c>
      <c r="E966" s="8">
        <v>1</v>
      </c>
      <c r="F966" s="8">
        <v>0</v>
      </c>
      <c r="G966" s="8">
        <v>0</v>
      </c>
      <c r="H966" s="8">
        <v>0</v>
      </c>
      <c r="I966" s="8">
        <v>0</v>
      </c>
      <c r="J966" s="8">
        <v>0</v>
      </c>
      <c r="K966" s="8">
        <v>0</v>
      </c>
      <c r="L966" s="8">
        <v>0</v>
      </c>
      <c r="M966" s="8"/>
      <c r="R966" s="1" t="str">
        <f t="shared" si="20"/>
        <v>W9</v>
      </c>
      <c r="S966" s="50">
        <f t="shared" si="21"/>
        <v>45714</v>
      </c>
    </row>
    <row r="967" spans="1:19">
      <c r="B967" s="24" t="s">
        <v>3672</v>
      </c>
      <c r="C967" s="8" t="s">
        <v>3679</v>
      </c>
      <c r="D967" s="8" t="s">
        <v>3389</v>
      </c>
      <c r="E967" s="8">
        <v>1</v>
      </c>
      <c r="F967" s="24">
        <v>1</v>
      </c>
      <c r="G967" s="8">
        <v>0</v>
      </c>
      <c r="H967" s="8">
        <v>13</v>
      </c>
      <c r="I967" s="8">
        <v>0</v>
      </c>
      <c r="J967" s="8">
        <v>0</v>
      </c>
      <c r="K967" s="8">
        <v>0</v>
      </c>
      <c r="L967" s="8">
        <v>13</v>
      </c>
      <c r="M967" s="8"/>
      <c r="O967" s="15" t="s">
        <v>3680</v>
      </c>
      <c r="P967" s="15" t="s">
        <v>3684</v>
      </c>
      <c r="R967" s="1" t="str">
        <f t="shared" si="20"/>
        <v>W9</v>
      </c>
      <c r="S967" s="50">
        <f t="shared" si="21"/>
        <v>45714</v>
      </c>
    </row>
    <row r="968" spans="1:19">
      <c r="B968" s="24" t="s">
        <v>3693</v>
      </c>
      <c r="C968" s="8" t="s">
        <v>3131</v>
      </c>
      <c r="D968" s="8" t="s">
        <v>3123</v>
      </c>
      <c r="E968" s="8">
        <v>13</v>
      </c>
      <c r="F968" s="24">
        <v>0</v>
      </c>
      <c r="G968" s="8">
        <v>0</v>
      </c>
      <c r="H968" s="8">
        <v>9</v>
      </c>
      <c r="I968" s="8">
        <v>0</v>
      </c>
      <c r="J968" s="8">
        <v>0</v>
      </c>
      <c r="K968" s="8">
        <v>0</v>
      </c>
      <c r="L968" s="8">
        <v>9</v>
      </c>
      <c r="M968" s="8"/>
      <c r="O968" s="15" t="s">
        <v>3704</v>
      </c>
      <c r="P968" s="15" t="s">
        <v>3705</v>
      </c>
      <c r="R968" s="1" t="str">
        <f t="shared" si="20"/>
        <v>W9</v>
      </c>
      <c r="S968" s="50">
        <f t="shared" si="21"/>
        <v>45715</v>
      </c>
    </row>
    <row r="969" spans="1:19">
      <c r="B969" s="24" t="s">
        <v>3693</v>
      </c>
      <c r="C969" s="8" t="s">
        <v>3132</v>
      </c>
      <c r="D969" s="8" t="s">
        <v>3686</v>
      </c>
      <c r="E969" s="8">
        <v>13</v>
      </c>
      <c r="F969" s="8">
        <v>0</v>
      </c>
      <c r="G969" s="8">
        <v>0</v>
      </c>
      <c r="H969" s="8">
        <v>0</v>
      </c>
      <c r="I969" s="8">
        <v>0</v>
      </c>
      <c r="J969" s="8">
        <v>0</v>
      </c>
      <c r="K969" s="8">
        <v>0</v>
      </c>
      <c r="L969" s="8">
        <v>0</v>
      </c>
      <c r="M969" s="8"/>
      <c r="R969" s="1" t="str">
        <f t="shared" si="20"/>
        <v>W9</v>
      </c>
      <c r="S969" s="50">
        <f t="shared" si="21"/>
        <v>45715</v>
      </c>
    </row>
    <row r="970" spans="1:19">
      <c r="B970" s="24" t="s">
        <v>3693</v>
      </c>
      <c r="C970" s="8" t="s">
        <v>3131</v>
      </c>
      <c r="D970" s="8" t="s">
        <v>3174</v>
      </c>
      <c r="E970" s="8">
        <v>13</v>
      </c>
      <c r="F970" s="24">
        <v>0</v>
      </c>
      <c r="G970" s="8">
        <v>0</v>
      </c>
      <c r="H970" s="8">
        <v>3</v>
      </c>
      <c r="I970" s="8">
        <v>0</v>
      </c>
      <c r="J970" s="8">
        <v>0</v>
      </c>
      <c r="K970" s="8">
        <v>0</v>
      </c>
      <c r="L970" s="8">
        <v>3</v>
      </c>
      <c r="M970" s="8"/>
      <c r="O970" s="15" t="s">
        <v>3706</v>
      </c>
      <c r="P970" s="15" t="s">
        <v>3704</v>
      </c>
      <c r="R970" s="1" t="str">
        <f t="shared" si="20"/>
        <v>W9</v>
      </c>
      <c r="S970" s="50">
        <f t="shared" si="21"/>
        <v>45715</v>
      </c>
    </row>
    <row r="971" spans="1:19" ht="16.5" customHeight="1">
      <c r="B971" s="24" t="s">
        <v>3693</v>
      </c>
      <c r="C971" s="8" t="s">
        <v>636</v>
      </c>
      <c r="D971" s="8" t="s">
        <v>3321</v>
      </c>
      <c r="E971" s="8">
        <v>3</v>
      </c>
      <c r="F971" s="24">
        <v>0</v>
      </c>
      <c r="G971" s="8">
        <v>0</v>
      </c>
      <c r="H971" s="8">
        <v>1</v>
      </c>
      <c r="I971" s="8">
        <v>0</v>
      </c>
      <c r="J971" s="8">
        <v>0</v>
      </c>
      <c r="K971" s="8">
        <v>0</v>
      </c>
      <c r="L971" s="8">
        <v>1</v>
      </c>
      <c r="M971" s="8"/>
      <c r="O971" s="15" t="s">
        <v>3705</v>
      </c>
      <c r="P971" s="15" t="s">
        <v>3702</v>
      </c>
      <c r="R971" s="1" t="str">
        <f t="shared" si="20"/>
        <v>W9</v>
      </c>
      <c r="S971" s="50">
        <f t="shared" si="21"/>
        <v>45715</v>
      </c>
    </row>
    <row r="972" spans="1:19" ht="16.5" customHeight="1">
      <c r="B972" s="24" t="s">
        <v>3693</v>
      </c>
      <c r="C972" s="8" t="s">
        <v>3131</v>
      </c>
      <c r="D972" s="8" t="s">
        <v>3111</v>
      </c>
      <c r="E972" s="8">
        <v>13</v>
      </c>
      <c r="F972" s="24">
        <v>1</v>
      </c>
      <c r="G972" s="8">
        <v>0</v>
      </c>
      <c r="H972" s="8">
        <v>19</v>
      </c>
      <c r="I972" s="8">
        <v>0</v>
      </c>
      <c r="J972" s="8">
        <v>0</v>
      </c>
      <c r="K972" s="8">
        <v>0</v>
      </c>
      <c r="L972" s="8">
        <v>19</v>
      </c>
      <c r="M972" s="8"/>
      <c r="O972" s="15" t="s">
        <v>3705</v>
      </c>
      <c r="P972" s="15" t="s">
        <v>3702</v>
      </c>
      <c r="R972" s="1" t="str">
        <f t="shared" si="20"/>
        <v>W9</v>
      </c>
      <c r="S972" s="50">
        <f t="shared" si="21"/>
        <v>45715</v>
      </c>
    </row>
    <row r="973" spans="1:19" ht="16.5" customHeight="1">
      <c r="B973" s="24" t="s">
        <v>3693</v>
      </c>
      <c r="C973" s="8" t="s">
        <v>3130</v>
      </c>
      <c r="D973" s="8" t="s">
        <v>3226</v>
      </c>
      <c r="E973" s="8">
        <v>7</v>
      </c>
      <c r="F973" s="24">
        <v>0</v>
      </c>
      <c r="G973" s="8">
        <v>0</v>
      </c>
      <c r="H973" s="8">
        <v>5</v>
      </c>
      <c r="I973" s="8">
        <v>0</v>
      </c>
      <c r="J973" s="8">
        <v>0</v>
      </c>
      <c r="K973" s="8">
        <v>0</v>
      </c>
      <c r="L973" s="8">
        <v>5</v>
      </c>
      <c r="M973" s="8"/>
      <c r="O973" s="15" t="s">
        <v>3702</v>
      </c>
      <c r="P973" s="15" t="s">
        <v>3706</v>
      </c>
      <c r="R973" s="1" t="str">
        <f t="shared" si="20"/>
        <v>W9</v>
      </c>
      <c r="S973" s="50">
        <f t="shared" si="21"/>
        <v>45715</v>
      </c>
    </row>
    <row r="974" spans="1:19" ht="16.5" customHeight="1">
      <c r="A974" s="7"/>
      <c r="B974" s="24" t="s">
        <v>3693</v>
      </c>
      <c r="C974" s="8" t="s">
        <v>634</v>
      </c>
      <c r="D974" s="8" t="s">
        <v>2906</v>
      </c>
      <c r="E974" s="8">
        <v>13</v>
      </c>
      <c r="F974" s="24">
        <v>2</v>
      </c>
      <c r="G974" s="8">
        <v>0</v>
      </c>
      <c r="H974" s="8">
        <v>19</v>
      </c>
      <c r="I974" s="8">
        <v>0</v>
      </c>
      <c r="J974" s="8">
        <v>0</v>
      </c>
      <c r="K974" s="8">
        <v>0</v>
      </c>
      <c r="L974" s="8">
        <v>19</v>
      </c>
      <c r="M974" s="8"/>
      <c r="O974" s="15" t="s">
        <v>3702</v>
      </c>
      <c r="P974" s="15" t="s">
        <v>3705</v>
      </c>
      <c r="R974" s="1" t="str">
        <f t="shared" si="20"/>
        <v>W9</v>
      </c>
      <c r="S974" s="50">
        <f t="shared" si="21"/>
        <v>45715</v>
      </c>
    </row>
    <row r="975" spans="1:19" ht="16.5" customHeight="1">
      <c r="B975" s="24" t="s">
        <v>3693</v>
      </c>
      <c r="C975" s="8" t="s">
        <v>3131</v>
      </c>
      <c r="D975" s="8" t="s">
        <v>3177</v>
      </c>
      <c r="E975" s="8">
        <v>9</v>
      </c>
      <c r="F975" s="24">
        <v>0</v>
      </c>
      <c r="G975" s="8">
        <v>0</v>
      </c>
      <c r="H975" s="8">
        <v>3</v>
      </c>
      <c r="I975" s="8">
        <v>0</v>
      </c>
      <c r="J975" s="8">
        <v>0</v>
      </c>
      <c r="K975" s="8">
        <v>0</v>
      </c>
      <c r="L975" s="8">
        <v>3</v>
      </c>
      <c r="M975" s="8"/>
      <c r="O975" s="15" t="s">
        <v>3701</v>
      </c>
      <c r="P975" s="15" t="s">
        <v>3702</v>
      </c>
      <c r="R975" s="1" t="str">
        <f t="shared" si="20"/>
        <v>W9</v>
      </c>
      <c r="S975" s="50">
        <f t="shared" si="21"/>
        <v>45715</v>
      </c>
    </row>
    <row r="976" spans="1:19">
      <c r="B976" s="24" t="s">
        <v>3693</v>
      </c>
      <c r="C976" s="8" t="s">
        <v>3131</v>
      </c>
      <c r="D976" s="8" t="s">
        <v>3190</v>
      </c>
      <c r="E976" s="8">
        <v>12</v>
      </c>
      <c r="F976" s="24">
        <v>0</v>
      </c>
      <c r="G976" s="8">
        <v>0</v>
      </c>
      <c r="H976" s="8">
        <v>1</v>
      </c>
      <c r="I976" s="8">
        <v>0</v>
      </c>
      <c r="J976" s="8">
        <v>0</v>
      </c>
      <c r="K976" s="8">
        <v>0</v>
      </c>
      <c r="L976" s="8">
        <v>1</v>
      </c>
      <c r="M976" s="8"/>
      <c r="O976" s="15" t="s">
        <v>3705</v>
      </c>
      <c r="P976" s="15" t="s">
        <v>3704</v>
      </c>
      <c r="R976" s="1" t="str">
        <f t="shared" si="20"/>
        <v>W9</v>
      </c>
      <c r="S976" s="50">
        <f t="shared" si="21"/>
        <v>45715</v>
      </c>
    </row>
    <row r="977" spans="2:20">
      <c r="B977" s="24" t="s">
        <v>3693</v>
      </c>
      <c r="C977" s="8" t="s">
        <v>3131</v>
      </c>
      <c r="D977" s="8" t="s">
        <v>3115</v>
      </c>
      <c r="E977" s="8">
        <v>6</v>
      </c>
      <c r="F977" s="24">
        <v>0</v>
      </c>
      <c r="G977" s="8">
        <v>0</v>
      </c>
      <c r="H977" s="8">
        <v>2</v>
      </c>
      <c r="I977" s="8">
        <v>0</v>
      </c>
      <c r="J977" s="8">
        <v>0</v>
      </c>
      <c r="K977" s="8">
        <v>0</v>
      </c>
      <c r="L977" s="8">
        <v>2</v>
      </c>
      <c r="M977" s="8"/>
      <c r="O977" s="15" t="s">
        <v>3702</v>
      </c>
      <c r="P977" s="15" t="s">
        <v>3702</v>
      </c>
      <c r="R977" s="1" t="str">
        <f t="shared" si="20"/>
        <v>W9</v>
      </c>
      <c r="S977" s="50">
        <f t="shared" si="21"/>
        <v>45715</v>
      </c>
    </row>
    <row r="978" spans="2:20">
      <c r="B978" s="24" t="s">
        <v>3693</v>
      </c>
      <c r="C978" s="8" t="s">
        <v>3131</v>
      </c>
      <c r="D978" s="8" t="s">
        <v>3571</v>
      </c>
      <c r="E978" s="8">
        <v>1</v>
      </c>
      <c r="F978" s="8">
        <v>0</v>
      </c>
      <c r="G978" s="8">
        <v>0</v>
      </c>
      <c r="H978" s="8">
        <v>0</v>
      </c>
      <c r="I978" s="8">
        <v>0</v>
      </c>
      <c r="J978" s="8">
        <v>0</v>
      </c>
      <c r="K978" s="8">
        <v>0</v>
      </c>
      <c r="L978" s="8">
        <v>0</v>
      </c>
      <c r="M978" s="8"/>
      <c r="R978" s="1" t="str">
        <f t="shared" si="20"/>
        <v>W9</v>
      </c>
      <c r="S978" s="50">
        <f t="shared" si="21"/>
        <v>45715</v>
      </c>
      <c r="T978" s="31"/>
    </row>
    <row r="979" spans="2:20">
      <c r="B979" s="24" t="s">
        <v>3693</v>
      </c>
      <c r="C979" s="8" t="s">
        <v>3130</v>
      </c>
      <c r="D979" s="8" t="s">
        <v>3542</v>
      </c>
      <c r="E979" s="8">
        <v>13</v>
      </c>
      <c r="F979" s="24">
        <v>0</v>
      </c>
      <c r="G979" s="8">
        <v>0</v>
      </c>
      <c r="H979" s="8">
        <v>8</v>
      </c>
      <c r="I979" s="8">
        <v>0</v>
      </c>
      <c r="J979" s="8">
        <v>0</v>
      </c>
      <c r="K979" s="8">
        <v>0</v>
      </c>
      <c r="L979" s="8">
        <v>8</v>
      </c>
      <c r="M979" s="8"/>
      <c r="O979" s="15" t="s">
        <v>3702</v>
      </c>
      <c r="P979" s="15" t="s">
        <v>3702</v>
      </c>
      <c r="R979" s="1" t="str">
        <f t="shared" si="20"/>
        <v>W9</v>
      </c>
      <c r="S979" s="50">
        <f t="shared" si="21"/>
        <v>45715</v>
      </c>
      <c r="T979" s="31"/>
    </row>
    <row r="980" spans="2:20" ht="16.5" customHeight="1">
      <c r="B980" s="24" t="s">
        <v>3693</v>
      </c>
      <c r="C980" s="8" t="s">
        <v>3132</v>
      </c>
      <c r="D980" s="8" t="s">
        <v>2959</v>
      </c>
      <c r="E980" s="8">
        <v>10</v>
      </c>
      <c r="F980" s="8">
        <v>0</v>
      </c>
      <c r="G980" s="8">
        <v>0</v>
      </c>
      <c r="H980" s="8">
        <v>0</v>
      </c>
      <c r="I980" s="8">
        <v>0</v>
      </c>
      <c r="J980" s="8">
        <v>0</v>
      </c>
      <c r="K980" s="8">
        <v>0</v>
      </c>
      <c r="L980" s="8">
        <v>0</v>
      </c>
      <c r="M980" s="8"/>
      <c r="R980" s="1" t="str">
        <f t="shared" si="20"/>
        <v>W9</v>
      </c>
      <c r="S980" s="50">
        <f t="shared" si="21"/>
        <v>45715</v>
      </c>
      <c r="T980" s="31"/>
    </row>
    <row r="981" spans="2:20" ht="16.5" customHeight="1">
      <c r="B981" s="24" t="s">
        <v>3694</v>
      </c>
      <c r="C981" s="8" t="s">
        <v>636</v>
      </c>
      <c r="D981" s="8" t="s">
        <v>3080</v>
      </c>
      <c r="E981" s="8">
        <v>12</v>
      </c>
      <c r="F981" s="24">
        <v>0</v>
      </c>
      <c r="G981" s="8">
        <v>0</v>
      </c>
      <c r="H981" s="8">
        <v>2</v>
      </c>
      <c r="I981" s="8">
        <v>0</v>
      </c>
      <c r="J981" s="8">
        <v>0</v>
      </c>
      <c r="K981" s="8">
        <v>0</v>
      </c>
      <c r="L981" s="8">
        <v>2</v>
      </c>
      <c r="M981" s="8"/>
      <c r="O981" s="15" t="s">
        <v>3702</v>
      </c>
      <c r="P981" s="15" t="s">
        <v>3701</v>
      </c>
      <c r="R981" s="1" t="str">
        <f t="shared" si="20"/>
        <v>W9</v>
      </c>
      <c r="S981" s="50">
        <f t="shared" si="21"/>
        <v>45716</v>
      </c>
    </row>
    <row r="982" spans="2:20" ht="16.5" customHeight="1">
      <c r="B982" s="24" t="s">
        <v>3694</v>
      </c>
      <c r="C982" s="8" t="s">
        <v>634</v>
      </c>
      <c r="D982" s="8" t="s">
        <v>3499</v>
      </c>
      <c r="E982" s="8">
        <v>1</v>
      </c>
      <c r="F982" s="8">
        <v>0</v>
      </c>
      <c r="G982" s="8">
        <v>0</v>
      </c>
      <c r="H982" s="8">
        <v>0</v>
      </c>
      <c r="I982" s="8">
        <v>0</v>
      </c>
      <c r="J982" s="8">
        <v>0</v>
      </c>
      <c r="K982" s="8">
        <v>0</v>
      </c>
      <c r="L982" s="8">
        <v>0</v>
      </c>
      <c r="M982" s="8"/>
      <c r="R982" s="1" t="str">
        <f t="shared" si="20"/>
        <v>W9</v>
      </c>
      <c r="S982" s="50">
        <f t="shared" si="21"/>
        <v>45716</v>
      </c>
    </row>
    <row r="983" spans="2:20">
      <c r="B983" s="24" t="s">
        <v>3694</v>
      </c>
      <c r="C983" s="8" t="s">
        <v>3130</v>
      </c>
      <c r="D983" s="8" t="s">
        <v>3566</v>
      </c>
      <c r="E983" s="8">
        <v>5</v>
      </c>
      <c r="F983" s="8">
        <v>0</v>
      </c>
      <c r="G983" s="8">
        <v>0</v>
      </c>
      <c r="H983" s="8">
        <v>0</v>
      </c>
      <c r="I983" s="8">
        <v>0</v>
      </c>
      <c r="J983" s="8">
        <v>0</v>
      </c>
      <c r="K983" s="8">
        <v>0</v>
      </c>
      <c r="L983" s="8">
        <v>0</v>
      </c>
      <c r="M983" s="8"/>
      <c r="N983" s="8"/>
      <c r="R983" s="1" t="str">
        <f t="shared" si="20"/>
        <v>W9</v>
      </c>
      <c r="S983" s="50">
        <f t="shared" si="21"/>
        <v>45716</v>
      </c>
    </row>
    <row r="984" spans="2:20">
      <c r="B984" s="24" t="s">
        <v>3694</v>
      </c>
      <c r="C984" s="8" t="s">
        <v>3131</v>
      </c>
      <c r="D984" s="8" t="s">
        <v>3121</v>
      </c>
      <c r="E984" s="8">
        <v>13</v>
      </c>
      <c r="F984" s="8">
        <v>0</v>
      </c>
      <c r="G984" s="8">
        <v>0</v>
      </c>
      <c r="H984" s="8">
        <v>0</v>
      </c>
      <c r="I984" s="8">
        <v>0</v>
      </c>
      <c r="J984" s="8">
        <v>0</v>
      </c>
      <c r="K984" s="8">
        <v>0</v>
      </c>
      <c r="L984" s="8">
        <v>0</v>
      </c>
      <c r="M984" s="8"/>
      <c r="N984" s="8"/>
      <c r="R984" s="1" t="str">
        <f t="shared" si="20"/>
        <v>W9</v>
      </c>
      <c r="S984" s="50">
        <f t="shared" si="21"/>
        <v>45716</v>
      </c>
    </row>
    <row r="985" spans="2:20">
      <c r="B985" s="24" t="s">
        <v>3694</v>
      </c>
      <c r="C985" s="8" t="s">
        <v>633</v>
      </c>
      <c r="D985" s="8" t="s">
        <v>3687</v>
      </c>
      <c r="E985" s="8">
        <v>1</v>
      </c>
      <c r="F985" s="8">
        <v>0</v>
      </c>
      <c r="G985" s="8">
        <v>0</v>
      </c>
      <c r="H985" s="8">
        <v>0</v>
      </c>
      <c r="I985" s="8">
        <v>0</v>
      </c>
      <c r="J985" s="8">
        <v>0</v>
      </c>
      <c r="K985" s="8">
        <v>0</v>
      </c>
      <c r="L985" s="8">
        <v>0</v>
      </c>
      <c r="M985" s="8"/>
      <c r="N985" s="8"/>
      <c r="R985" s="1" t="str">
        <f t="shared" si="20"/>
        <v>W9</v>
      </c>
      <c r="S985" s="50">
        <f t="shared" si="21"/>
        <v>45716</v>
      </c>
    </row>
    <row r="986" spans="2:20">
      <c r="B986" s="24" t="s">
        <v>3694</v>
      </c>
      <c r="C986" s="8" t="s">
        <v>633</v>
      </c>
      <c r="D986" s="8" t="s">
        <v>3327</v>
      </c>
      <c r="E986" s="8">
        <v>1</v>
      </c>
      <c r="F986" s="8">
        <v>0</v>
      </c>
      <c r="G986" s="8">
        <v>0</v>
      </c>
      <c r="H986" s="8">
        <v>0</v>
      </c>
      <c r="I986" s="8">
        <v>0</v>
      </c>
      <c r="J986" s="8">
        <v>0</v>
      </c>
      <c r="K986" s="8">
        <v>0</v>
      </c>
      <c r="L986" s="8">
        <v>0</v>
      </c>
      <c r="M986" s="8"/>
      <c r="R986" s="1" t="str">
        <f t="shared" si="20"/>
        <v>W9</v>
      </c>
      <c r="S986" s="50">
        <f t="shared" si="21"/>
        <v>45716</v>
      </c>
    </row>
    <row r="987" spans="2:20">
      <c r="B987" s="24" t="s">
        <v>3694</v>
      </c>
      <c r="C987" s="8" t="s">
        <v>3131</v>
      </c>
      <c r="D987" s="8" t="s">
        <v>3175</v>
      </c>
      <c r="E987" s="8">
        <v>13</v>
      </c>
      <c r="F987" s="24">
        <v>0</v>
      </c>
      <c r="G987" s="8">
        <v>0</v>
      </c>
      <c r="H987" s="8">
        <v>1</v>
      </c>
      <c r="I987" s="8">
        <v>0</v>
      </c>
      <c r="J987" s="8">
        <v>0</v>
      </c>
      <c r="K987" s="8">
        <v>0</v>
      </c>
      <c r="L987" s="8">
        <v>1</v>
      </c>
      <c r="M987" s="8"/>
      <c r="O987" s="15" t="s">
        <v>3704</v>
      </c>
      <c r="P987" s="15" t="s">
        <v>3705</v>
      </c>
      <c r="R987" s="1" t="str">
        <f t="shared" si="20"/>
        <v>W9</v>
      </c>
      <c r="S987" s="50">
        <f t="shared" si="21"/>
        <v>45716</v>
      </c>
    </row>
    <row r="988" spans="2:20">
      <c r="B988" s="24" t="s">
        <v>3694</v>
      </c>
      <c r="C988" s="8" t="s">
        <v>636</v>
      </c>
      <c r="D988" s="8" t="s">
        <v>2946</v>
      </c>
      <c r="E988" s="8">
        <v>1</v>
      </c>
      <c r="F988" s="24">
        <v>0</v>
      </c>
      <c r="G988" s="8">
        <v>0</v>
      </c>
      <c r="H988" s="8">
        <v>1</v>
      </c>
      <c r="I988" s="8">
        <v>0</v>
      </c>
      <c r="J988" s="8">
        <v>0</v>
      </c>
      <c r="K988" s="8">
        <v>0</v>
      </c>
      <c r="L988" s="8">
        <v>1</v>
      </c>
      <c r="M988" s="8"/>
      <c r="O988" s="15" t="s">
        <v>3704</v>
      </c>
      <c r="P988" s="15" t="s">
        <v>3705</v>
      </c>
      <c r="R988" s="1" t="str">
        <f t="shared" si="20"/>
        <v>W9</v>
      </c>
      <c r="S988" s="50">
        <f t="shared" si="21"/>
        <v>45716</v>
      </c>
    </row>
    <row r="989" spans="2:20">
      <c r="B989" s="24" t="s">
        <v>3694</v>
      </c>
      <c r="C989" s="8" t="s">
        <v>3696</v>
      </c>
      <c r="D989" s="8" t="s">
        <v>3707</v>
      </c>
      <c r="E989" s="8">
        <v>13</v>
      </c>
      <c r="F989" s="24">
        <v>13</v>
      </c>
      <c r="G989" s="8">
        <v>0</v>
      </c>
      <c r="H989" s="8">
        <v>0</v>
      </c>
      <c r="I989" s="8">
        <v>0</v>
      </c>
      <c r="J989" s="8">
        <v>0</v>
      </c>
      <c r="K989" s="8">
        <v>0</v>
      </c>
      <c r="L989" s="8">
        <v>0</v>
      </c>
      <c r="M989" s="8"/>
      <c r="R989" s="1" t="str">
        <f t="shared" si="20"/>
        <v>W9</v>
      </c>
      <c r="S989" s="50">
        <f t="shared" si="21"/>
        <v>45716</v>
      </c>
    </row>
    <row r="990" spans="2:20">
      <c r="B990" s="24" t="s">
        <v>3694</v>
      </c>
      <c r="C990" s="8" t="s">
        <v>3698</v>
      </c>
      <c r="D990" s="8" t="s">
        <v>3697</v>
      </c>
      <c r="E990" s="8">
        <v>1</v>
      </c>
      <c r="F990" s="24">
        <v>1</v>
      </c>
      <c r="G990" s="8">
        <v>0</v>
      </c>
      <c r="H990" s="8">
        <v>0</v>
      </c>
      <c r="I990" s="8">
        <v>0</v>
      </c>
      <c r="J990" s="8">
        <v>0</v>
      </c>
      <c r="K990" s="8">
        <v>0</v>
      </c>
      <c r="L990" s="8">
        <v>0</v>
      </c>
      <c r="M990" s="8"/>
      <c r="R990" s="1" t="str">
        <f t="shared" si="20"/>
        <v>W9</v>
      </c>
      <c r="S990" s="50">
        <f t="shared" si="21"/>
        <v>45716</v>
      </c>
    </row>
    <row r="991" spans="2:20">
      <c r="B991" s="24" t="s">
        <v>3694</v>
      </c>
      <c r="C991" s="8" t="s">
        <v>3710</v>
      </c>
      <c r="D991" s="24" t="s">
        <v>3703</v>
      </c>
      <c r="E991" s="8">
        <v>1</v>
      </c>
      <c r="F991" s="24">
        <v>1</v>
      </c>
      <c r="G991" s="8">
        <v>0</v>
      </c>
      <c r="H991" s="8">
        <v>15</v>
      </c>
      <c r="I991" s="8">
        <v>0</v>
      </c>
      <c r="J991" s="8">
        <v>0</v>
      </c>
      <c r="K991" s="8">
        <v>0</v>
      </c>
      <c r="L991" s="8">
        <v>15</v>
      </c>
      <c r="M991" s="8"/>
      <c r="O991" s="15" t="s">
        <v>3704</v>
      </c>
      <c r="P991" s="15" t="s">
        <v>3708</v>
      </c>
      <c r="R991" s="1" t="str">
        <f t="shared" si="20"/>
        <v>W9</v>
      </c>
      <c r="S991" s="50">
        <f t="shared" si="21"/>
        <v>45716</v>
      </c>
    </row>
    <row r="992" spans="2:20">
      <c r="B992" s="24" t="s">
        <v>3694</v>
      </c>
      <c r="C992" s="8" t="s">
        <v>3709</v>
      </c>
      <c r="D992" s="8" t="s">
        <v>3700</v>
      </c>
      <c r="E992" s="8">
        <v>3</v>
      </c>
      <c r="F992" s="24">
        <v>3</v>
      </c>
      <c r="G992" s="8">
        <v>0</v>
      </c>
      <c r="H992" s="8">
        <v>24</v>
      </c>
      <c r="I992" s="8">
        <v>0</v>
      </c>
      <c r="J992" s="8">
        <v>0</v>
      </c>
      <c r="K992" s="8">
        <v>0</v>
      </c>
      <c r="L992" s="8">
        <v>24</v>
      </c>
      <c r="M992" s="8"/>
      <c r="O992" s="15" t="s">
        <v>3702</v>
      </c>
      <c r="P992" s="15" t="s">
        <v>3702</v>
      </c>
      <c r="R992" s="1" t="str">
        <f t="shared" si="20"/>
        <v>W9</v>
      </c>
      <c r="S992" s="50">
        <f t="shared" si="21"/>
        <v>45716</v>
      </c>
    </row>
    <row r="993" spans="2:19">
      <c r="B993" s="24" t="s">
        <v>3695</v>
      </c>
      <c r="C993" s="8" t="s">
        <v>3131</v>
      </c>
      <c r="D993" s="8" t="s">
        <v>3120</v>
      </c>
      <c r="E993" s="8">
        <v>10</v>
      </c>
      <c r="F993" s="24">
        <v>0</v>
      </c>
      <c r="G993" s="8">
        <v>0</v>
      </c>
      <c r="H993" s="8">
        <v>2</v>
      </c>
      <c r="I993" s="8">
        <v>0</v>
      </c>
      <c r="J993" s="8">
        <v>0</v>
      </c>
      <c r="K993" s="8">
        <v>0</v>
      </c>
      <c r="L993" s="8">
        <v>2</v>
      </c>
      <c r="M993" s="8"/>
      <c r="O993" s="15" t="s">
        <v>3702</v>
      </c>
      <c r="P993" s="15" t="s">
        <v>3704</v>
      </c>
      <c r="R993" s="1" t="str">
        <f t="shared" si="20"/>
        <v>W9</v>
      </c>
      <c r="S993" s="50">
        <f t="shared" si="21"/>
        <v>45717</v>
      </c>
    </row>
    <row r="994" spans="2:19">
      <c r="B994" s="24" t="s">
        <v>3695</v>
      </c>
      <c r="C994" s="8" t="s">
        <v>3131</v>
      </c>
      <c r="D994" s="8" t="s">
        <v>3688</v>
      </c>
      <c r="E994" s="8">
        <v>1</v>
      </c>
      <c r="F994" s="24">
        <v>0</v>
      </c>
      <c r="G994" s="8">
        <v>0</v>
      </c>
      <c r="H994" s="8">
        <v>1</v>
      </c>
      <c r="I994" s="8">
        <v>0</v>
      </c>
      <c r="J994" s="8">
        <v>0</v>
      </c>
      <c r="K994" s="8">
        <v>0</v>
      </c>
      <c r="L994" s="8">
        <v>1</v>
      </c>
      <c r="M994" s="8"/>
      <c r="O994" s="15" t="s">
        <v>3702</v>
      </c>
      <c r="P994" s="15" t="s">
        <v>3704</v>
      </c>
      <c r="R994" s="1" t="str">
        <f t="shared" si="20"/>
        <v>W9</v>
      </c>
      <c r="S994" s="50">
        <f t="shared" si="21"/>
        <v>45717</v>
      </c>
    </row>
    <row r="995" spans="2:19">
      <c r="B995" s="24" t="s">
        <v>3695</v>
      </c>
      <c r="C995" s="8" t="s">
        <v>634</v>
      </c>
      <c r="D995" s="8" t="s">
        <v>3569</v>
      </c>
      <c r="E995" s="8">
        <v>1</v>
      </c>
      <c r="F995" s="8">
        <v>0</v>
      </c>
      <c r="G995" s="8">
        <v>0</v>
      </c>
      <c r="H995" s="8">
        <v>0</v>
      </c>
      <c r="I995" s="8">
        <v>0</v>
      </c>
      <c r="J995" s="8">
        <v>0</v>
      </c>
      <c r="K995" s="8">
        <v>0</v>
      </c>
      <c r="L995" s="8">
        <v>0</v>
      </c>
      <c r="M995" s="8"/>
      <c r="R995" s="1" t="str">
        <f t="shared" si="20"/>
        <v>W9</v>
      </c>
      <c r="S995" s="50">
        <f t="shared" si="21"/>
        <v>45717</v>
      </c>
    </row>
    <row r="996" spans="2:19">
      <c r="B996" s="24" t="s">
        <v>3695</v>
      </c>
      <c r="C996" s="8" t="s">
        <v>635</v>
      </c>
      <c r="D996" s="8" t="s">
        <v>3689</v>
      </c>
      <c r="E996" s="8">
        <v>6</v>
      </c>
      <c r="F996" s="24">
        <v>2</v>
      </c>
      <c r="G996" s="8">
        <v>0</v>
      </c>
      <c r="H996" s="8">
        <v>12</v>
      </c>
      <c r="I996" s="8">
        <v>0</v>
      </c>
      <c r="J996" s="8">
        <v>0</v>
      </c>
      <c r="K996" s="8">
        <v>0</v>
      </c>
      <c r="L996" s="8">
        <v>12</v>
      </c>
      <c r="M996" s="8"/>
      <c r="O996" s="15" t="s">
        <v>3702</v>
      </c>
      <c r="P996" s="15" t="s">
        <v>3702</v>
      </c>
      <c r="R996" s="1" t="str">
        <f t="shared" si="20"/>
        <v>W9</v>
      </c>
      <c r="S996" s="50">
        <f t="shared" si="21"/>
        <v>45717</v>
      </c>
    </row>
    <row r="997" spans="2:19">
      <c r="B997" s="24" t="s">
        <v>3695</v>
      </c>
      <c r="C997" s="8" t="s">
        <v>636</v>
      </c>
      <c r="D997" s="8" t="s">
        <v>3071</v>
      </c>
      <c r="E997" s="8">
        <v>10</v>
      </c>
      <c r="F997" s="8">
        <v>0</v>
      </c>
      <c r="G997" s="8">
        <v>0</v>
      </c>
      <c r="H997" s="8">
        <v>0</v>
      </c>
      <c r="I997" s="8">
        <v>0</v>
      </c>
      <c r="J997" s="8">
        <v>0</v>
      </c>
      <c r="K997" s="8">
        <v>0</v>
      </c>
      <c r="L997" s="8">
        <v>0</v>
      </c>
      <c r="M997" s="8"/>
      <c r="R997" s="1" t="str">
        <f t="shared" ref="R997:R1060" si="22">"W" &amp;WEEKNUM(S997)</f>
        <v>W9</v>
      </c>
      <c r="S997" s="50">
        <f t="shared" ref="S997:S1060" si="23">DATE(2025, LEFT(B997,2), RIGHT(B997,2))</f>
        <v>45717</v>
      </c>
    </row>
    <row r="998" spans="2:19">
      <c r="B998" s="24" t="s">
        <v>3695</v>
      </c>
      <c r="C998" s="8" t="s">
        <v>3131</v>
      </c>
      <c r="D998" s="8" t="s">
        <v>3109</v>
      </c>
      <c r="E998" s="8">
        <v>12</v>
      </c>
      <c r="F998" s="24">
        <v>0</v>
      </c>
      <c r="G998" s="8">
        <v>0</v>
      </c>
      <c r="H998" s="8">
        <v>7</v>
      </c>
      <c r="I998" s="8">
        <v>0</v>
      </c>
      <c r="J998" s="8">
        <v>0</v>
      </c>
      <c r="K998" s="8">
        <v>0</v>
      </c>
      <c r="L998" s="8">
        <v>7</v>
      </c>
      <c r="M998" s="8"/>
      <c r="O998" s="15" t="s">
        <v>3705</v>
      </c>
      <c r="P998" s="15" t="s">
        <v>3702</v>
      </c>
      <c r="R998" s="1" t="str">
        <f t="shared" si="22"/>
        <v>W9</v>
      </c>
      <c r="S998" s="50">
        <f t="shared" si="23"/>
        <v>45717</v>
      </c>
    </row>
    <row r="999" spans="2:19">
      <c r="B999" s="24" t="s">
        <v>3695</v>
      </c>
      <c r="C999" s="8" t="s">
        <v>3132</v>
      </c>
      <c r="D999" s="8" t="s">
        <v>2851</v>
      </c>
      <c r="E999" s="8">
        <v>13</v>
      </c>
      <c r="F999" s="24">
        <v>0</v>
      </c>
      <c r="G999" s="8">
        <v>0</v>
      </c>
      <c r="H999" s="8">
        <v>0</v>
      </c>
      <c r="I999" s="8">
        <v>0</v>
      </c>
      <c r="J999" s="8">
        <v>4</v>
      </c>
      <c r="K999" s="8">
        <v>0</v>
      </c>
      <c r="L999" s="8">
        <v>4</v>
      </c>
      <c r="M999" s="8"/>
      <c r="O999" s="15" t="s">
        <v>3704</v>
      </c>
      <c r="P999" s="15" t="s">
        <v>3704</v>
      </c>
      <c r="R999" s="1" t="str">
        <f t="shared" si="22"/>
        <v>W9</v>
      </c>
      <c r="S999" s="50">
        <f t="shared" si="23"/>
        <v>45717</v>
      </c>
    </row>
    <row r="1000" spans="2:19">
      <c r="B1000" s="24" t="s">
        <v>3695</v>
      </c>
      <c r="C1000" s="8" t="s">
        <v>636</v>
      </c>
      <c r="D1000" s="8" t="s">
        <v>3108</v>
      </c>
      <c r="E1000" s="8">
        <v>13</v>
      </c>
      <c r="F1000" s="24">
        <v>2</v>
      </c>
      <c r="G1000" s="8">
        <v>0</v>
      </c>
      <c r="H1000" s="8">
        <v>6</v>
      </c>
      <c r="I1000" s="8">
        <v>0</v>
      </c>
      <c r="J1000" s="8">
        <v>0</v>
      </c>
      <c r="K1000" s="8">
        <v>0</v>
      </c>
      <c r="L1000" s="8">
        <v>6</v>
      </c>
      <c r="M1000" s="8"/>
      <c r="O1000" s="15" t="s">
        <v>436</v>
      </c>
      <c r="P1000" s="15" t="s">
        <v>436</v>
      </c>
      <c r="R1000" s="1" t="str">
        <f t="shared" si="22"/>
        <v>W9</v>
      </c>
      <c r="S1000" s="50">
        <f t="shared" si="23"/>
        <v>45717</v>
      </c>
    </row>
    <row r="1001" spans="2:19" ht="16.5" customHeight="1">
      <c r="B1001" s="24" t="s">
        <v>3695</v>
      </c>
      <c r="C1001" s="8" t="s">
        <v>635</v>
      </c>
      <c r="D1001" s="8" t="s">
        <v>3690</v>
      </c>
      <c r="E1001" s="8">
        <v>13</v>
      </c>
      <c r="F1001" s="24">
        <v>4</v>
      </c>
      <c r="G1001" s="8">
        <v>0</v>
      </c>
      <c r="H1001" s="8">
        <v>0</v>
      </c>
      <c r="I1001" s="8">
        <v>0</v>
      </c>
      <c r="J1001" s="8">
        <v>0</v>
      </c>
      <c r="K1001" s="8">
        <v>0</v>
      </c>
      <c r="L1001" s="8">
        <v>0</v>
      </c>
      <c r="M1001" s="8"/>
      <c r="R1001" s="1" t="str">
        <f t="shared" si="22"/>
        <v>W9</v>
      </c>
      <c r="S1001" s="50">
        <f t="shared" si="23"/>
        <v>45717</v>
      </c>
    </row>
    <row r="1002" spans="2:19" ht="16.5" customHeight="1">
      <c r="B1002" s="24" t="s">
        <v>3711</v>
      </c>
      <c r="C1002" s="8" t="s">
        <v>633</v>
      </c>
      <c r="D1002" s="8" t="s">
        <v>3691</v>
      </c>
      <c r="E1002" s="8">
        <v>1</v>
      </c>
      <c r="F1002" s="24">
        <v>0</v>
      </c>
      <c r="G1002" s="8">
        <v>0</v>
      </c>
      <c r="H1002" s="8">
        <v>1</v>
      </c>
      <c r="I1002" s="8">
        <v>0</v>
      </c>
      <c r="J1002" s="8">
        <v>0</v>
      </c>
      <c r="K1002" s="8">
        <v>0</v>
      </c>
      <c r="L1002" s="8">
        <v>1</v>
      </c>
      <c r="M1002" s="8"/>
      <c r="O1002" s="15" t="s">
        <v>3724</v>
      </c>
      <c r="P1002" s="15" t="s">
        <v>3725</v>
      </c>
      <c r="R1002" s="1" t="str">
        <f t="shared" si="22"/>
        <v>W10</v>
      </c>
      <c r="S1002" s="50">
        <f t="shared" si="23"/>
        <v>45718</v>
      </c>
    </row>
    <row r="1003" spans="2:19" ht="16.5" customHeight="1">
      <c r="B1003" s="24" t="s">
        <v>3711</v>
      </c>
      <c r="C1003" s="8" t="s">
        <v>3131</v>
      </c>
      <c r="D1003" s="8" t="s">
        <v>3124</v>
      </c>
      <c r="E1003" s="8">
        <v>13</v>
      </c>
      <c r="F1003" s="24">
        <v>3</v>
      </c>
      <c r="G1003" s="8">
        <v>0</v>
      </c>
      <c r="H1003" s="8">
        <v>15</v>
      </c>
      <c r="I1003" s="8">
        <v>0</v>
      </c>
      <c r="J1003" s="8">
        <v>0</v>
      </c>
      <c r="K1003" s="8">
        <v>0</v>
      </c>
      <c r="L1003" s="8">
        <v>15</v>
      </c>
      <c r="M1003" s="8"/>
      <c r="O1003" s="15" t="s">
        <v>3726</v>
      </c>
      <c r="P1003" s="15" t="s">
        <v>3727</v>
      </c>
      <c r="R1003" s="1" t="str">
        <f t="shared" si="22"/>
        <v>W10</v>
      </c>
      <c r="S1003" s="50">
        <f t="shared" si="23"/>
        <v>45718</v>
      </c>
    </row>
    <row r="1004" spans="2:19">
      <c r="B1004" s="24" t="s">
        <v>3711</v>
      </c>
      <c r="C1004" s="8" t="s">
        <v>3131</v>
      </c>
      <c r="D1004" s="8" t="s">
        <v>3179</v>
      </c>
      <c r="E1004" s="8">
        <v>11</v>
      </c>
      <c r="F1004" s="24">
        <v>1</v>
      </c>
      <c r="G1004" s="8">
        <v>0</v>
      </c>
      <c r="H1004" s="8">
        <v>12</v>
      </c>
      <c r="I1004" s="8">
        <v>0</v>
      </c>
      <c r="J1004" s="8">
        <v>0</v>
      </c>
      <c r="K1004" s="8">
        <v>0</v>
      </c>
      <c r="L1004" s="8">
        <v>12</v>
      </c>
      <c r="M1004" s="8"/>
      <c r="O1004" s="15" t="s">
        <v>3728</v>
      </c>
      <c r="P1004" s="15" t="s">
        <v>3724</v>
      </c>
      <c r="R1004" s="1" t="str">
        <f t="shared" si="22"/>
        <v>W10</v>
      </c>
      <c r="S1004" s="50">
        <f t="shared" si="23"/>
        <v>45718</v>
      </c>
    </row>
    <row r="1005" spans="2:19">
      <c r="B1005" s="24" t="s">
        <v>3711</v>
      </c>
      <c r="C1005" s="8" t="s">
        <v>3130</v>
      </c>
      <c r="D1005" s="8" t="s">
        <v>3545</v>
      </c>
      <c r="E1005" s="8">
        <v>12</v>
      </c>
      <c r="F1005" s="24">
        <v>0</v>
      </c>
      <c r="G1005" s="8">
        <v>0</v>
      </c>
      <c r="H1005" s="8">
        <v>5</v>
      </c>
      <c r="I1005" s="8">
        <v>0</v>
      </c>
      <c r="J1005" s="8">
        <v>0</v>
      </c>
      <c r="K1005" s="8">
        <v>0</v>
      </c>
      <c r="L1005" s="8">
        <v>5</v>
      </c>
      <c r="M1005" s="8"/>
      <c r="O1005" s="15" t="s">
        <v>3728</v>
      </c>
      <c r="P1005" s="15" t="s">
        <v>3724</v>
      </c>
      <c r="R1005" s="1" t="str">
        <f t="shared" si="22"/>
        <v>W10</v>
      </c>
      <c r="S1005" s="50">
        <f t="shared" si="23"/>
        <v>45718</v>
      </c>
    </row>
    <row r="1006" spans="2:19">
      <c r="B1006" s="24" t="s">
        <v>3711</v>
      </c>
      <c r="C1006" s="8" t="s">
        <v>3130</v>
      </c>
      <c r="D1006" s="8" t="s">
        <v>3594</v>
      </c>
      <c r="E1006" s="8">
        <v>13</v>
      </c>
      <c r="F1006" s="24">
        <v>0</v>
      </c>
      <c r="G1006" s="8">
        <v>0</v>
      </c>
      <c r="H1006" s="8">
        <v>7</v>
      </c>
      <c r="I1006" s="8">
        <v>0</v>
      </c>
      <c r="J1006" s="8">
        <v>0</v>
      </c>
      <c r="K1006" s="8">
        <v>0</v>
      </c>
      <c r="L1006" s="8">
        <v>7</v>
      </c>
      <c r="M1006" s="8"/>
      <c r="O1006" s="15" t="s">
        <v>3724</v>
      </c>
      <c r="P1006" s="15" t="s">
        <v>3724</v>
      </c>
      <c r="R1006" s="1" t="str">
        <f t="shared" si="22"/>
        <v>W10</v>
      </c>
      <c r="S1006" s="50">
        <f t="shared" si="23"/>
        <v>45718</v>
      </c>
    </row>
    <row r="1007" spans="2:19">
      <c r="B1007" s="24" t="s">
        <v>3711</v>
      </c>
      <c r="C1007" s="8" t="s">
        <v>635</v>
      </c>
      <c r="D1007" s="8" t="s">
        <v>3692</v>
      </c>
      <c r="E1007" s="8">
        <v>2</v>
      </c>
      <c r="F1007" s="24">
        <v>0</v>
      </c>
      <c r="G1007" s="8">
        <v>0</v>
      </c>
      <c r="H1007" s="8">
        <v>3</v>
      </c>
      <c r="I1007" s="8">
        <v>0</v>
      </c>
      <c r="J1007" s="8">
        <v>0</v>
      </c>
      <c r="K1007" s="8">
        <v>0</v>
      </c>
      <c r="L1007" s="8">
        <v>3</v>
      </c>
      <c r="M1007" s="8"/>
      <c r="O1007" s="15" t="s">
        <v>3727</v>
      </c>
      <c r="P1007" s="15" t="s">
        <v>3724</v>
      </c>
      <c r="R1007" s="1" t="str">
        <f t="shared" si="22"/>
        <v>W10</v>
      </c>
      <c r="S1007" s="50">
        <f t="shared" si="23"/>
        <v>45718</v>
      </c>
    </row>
    <row r="1008" spans="2:19">
      <c r="B1008" s="24" t="s">
        <v>3711</v>
      </c>
      <c r="C1008" s="8" t="s">
        <v>3716</v>
      </c>
      <c r="D1008" s="24" t="s">
        <v>3500</v>
      </c>
      <c r="E1008" s="8">
        <v>12</v>
      </c>
      <c r="F1008" s="24">
        <v>0</v>
      </c>
      <c r="G1008" s="8">
        <v>0</v>
      </c>
      <c r="H1008" s="8">
        <v>6</v>
      </c>
      <c r="I1008" s="8">
        <v>0</v>
      </c>
      <c r="J1008" s="8">
        <v>0</v>
      </c>
      <c r="K1008" s="8">
        <v>0</v>
      </c>
      <c r="L1008" s="8">
        <v>6</v>
      </c>
      <c r="M1008" s="8"/>
      <c r="O1008" s="15" t="s">
        <v>3724</v>
      </c>
      <c r="P1008" s="15" t="s">
        <v>3728</v>
      </c>
      <c r="R1008" s="1" t="str">
        <f t="shared" si="22"/>
        <v>W10</v>
      </c>
      <c r="S1008" s="50">
        <f t="shared" si="23"/>
        <v>45718</v>
      </c>
    </row>
    <row r="1009" spans="2:19">
      <c r="B1009" s="24" t="s">
        <v>3711</v>
      </c>
      <c r="C1009" s="8" t="s">
        <v>3717</v>
      </c>
      <c r="D1009" s="8" t="s">
        <v>3712</v>
      </c>
      <c r="E1009" s="8">
        <v>2</v>
      </c>
      <c r="F1009" s="24">
        <v>0</v>
      </c>
      <c r="G1009" s="8">
        <v>0</v>
      </c>
      <c r="H1009" s="8">
        <v>1</v>
      </c>
      <c r="I1009" s="8">
        <v>0</v>
      </c>
      <c r="J1009" s="8">
        <v>0</v>
      </c>
      <c r="K1009" s="8">
        <v>0</v>
      </c>
      <c r="L1009" s="8">
        <v>1</v>
      </c>
      <c r="M1009" s="8"/>
      <c r="O1009" s="15" t="s">
        <v>3729</v>
      </c>
      <c r="P1009" s="15" t="s">
        <v>3727</v>
      </c>
      <c r="R1009" s="1" t="str">
        <f t="shared" si="22"/>
        <v>W10</v>
      </c>
      <c r="S1009" s="50">
        <f t="shared" si="23"/>
        <v>45718</v>
      </c>
    </row>
    <row r="1010" spans="2:19">
      <c r="B1010" s="24" t="s">
        <v>3711</v>
      </c>
      <c r="C1010" s="8" t="s">
        <v>3718</v>
      </c>
      <c r="D1010" s="8" t="s">
        <v>3463</v>
      </c>
      <c r="E1010" s="8">
        <v>1</v>
      </c>
      <c r="F1010" s="8">
        <v>0</v>
      </c>
      <c r="G1010" s="8">
        <v>0</v>
      </c>
      <c r="H1010" s="8">
        <v>0</v>
      </c>
      <c r="I1010" s="8">
        <v>0</v>
      </c>
      <c r="J1010" s="8">
        <v>0</v>
      </c>
      <c r="K1010" s="8">
        <v>0</v>
      </c>
      <c r="L1010" s="8">
        <v>0</v>
      </c>
      <c r="M1010" s="8"/>
      <c r="R1010" s="1" t="str">
        <f t="shared" si="22"/>
        <v>W10</v>
      </c>
      <c r="S1010" s="50">
        <f t="shared" si="23"/>
        <v>45718</v>
      </c>
    </row>
    <row r="1011" spans="2:19">
      <c r="B1011" s="24" t="s">
        <v>3711</v>
      </c>
      <c r="C1011" s="8" t="s">
        <v>3718</v>
      </c>
      <c r="D1011" s="8" t="s">
        <v>2886</v>
      </c>
      <c r="E1011" s="8">
        <v>1</v>
      </c>
      <c r="F1011" s="8">
        <v>0</v>
      </c>
      <c r="G1011" s="8">
        <v>0</v>
      </c>
      <c r="H1011" s="8">
        <v>0</v>
      </c>
      <c r="I1011" s="8">
        <v>0</v>
      </c>
      <c r="J1011" s="8">
        <v>0</v>
      </c>
      <c r="K1011" s="8">
        <v>0</v>
      </c>
      <c r="L1011" s="8">
        <v>0</v>
      </c>
      <c r="M1011" s="8"/>
      <c r="R1011" s="1" t="str">
        <f t="shared" si="22"/>
        <v>W10</v>
      </c>
      <c r="S1011" s="50">
        <f t="shared" si="23"/>
        <v>45718</v>
      </c>
    </row>
    <row r="1012" spans="2:19">
      <c r="B1012" s="24" t="s">
        <v>3711</v>
      </c>
      <c r="C1012" s="8" t="s">
        <v>3719</v>
      </c>
      <c r="D1012" s="8" t="s">
        <v>3465</v>
      </c>
      <c r="E1012" s="8">
        <v>7</v>
      </c>
      <c r="F1012" s="8">
        <v>0</v>
      </c>
      <c r="G1012" s="8">
        <v>0</v>
      </c>
      <c r="H1012" s="8">
        <v>0</v>
      </c>
      <c r="I1012" s="8">
        <v>0</v>
      </c>
      <c r="J1012" s="8">
        <v>0</v>
      </c>
      <c r="K1012" s="8">
        <v>0</v>
      </c>
      <c r="L1012" s="8">
        <v>0</v>
      </c>
      <c r="M1012" s="8"/>
      <c r="R1012" s="1" t="str">
        <f t="shared" si="22"/>
        <v>W10</v>
      </c>
      <c r="S1012" s="50">
        <f t="shared" si="23"/>
        <v>45718</v>
      </c>
    </row>
    <row r="1013" spans="2:19">
      <c r="B1013" s="24" t="s">
        <v>3711</v>
      </c>
      <c r="C1013" s="8" t="s">
        <v>3718</v>
      </c>
      <c r="D1013" s="8" t="s">
        <v>3604</v>
      </c>
      <c r="E1013" s="8">
        <v>1</v>
      </c>
      <c r="F1013" s="8">
        <v>0</v>
      </c>
      <c r="G1013" s="8">
        <v>0</v>
      </c>
      <c r="H1013" s="8">
        <v>0</v>
      </c>
      <c r="I1013" s="8">
        <v>0</v>
      </c>
      <c r="J1013" s="8">
        <v>0</v>
      </c>
      <c r="K1013" s="8">
        <v>0</v>
      </c>
      <c r="L1013" s="8">
        <v>0</v>
      </c>
      <c r="M1013" s="8"/>
      <c r="R1013" s="1" t="str">
        <f t="shared" si="22"/>
        <v>W10</v>
      </c>
      <c r="S1013" s="50">
        <f t="shared" si="23"/>
        <v>45718</v>
      </c>
    </row>
    <row r="1014" spans="2:19">
      <c r="B1014" s="24" t="s">
        <v>3711</v>
      </c>
      <c r="C1014" s="8" t="s">
        <v>3718</v>
      </c>
      <c r="D1014" s="8" t="s">
        <v>2865</v>
      </c>
      <c r="E1014" s="8">
        <v>1</v>
      </c>
      <c r="F1014" s="8">
        <v>0</v>
      </c>
      <c r="G1014" s="8">
        <v>0</v>
      </c>
      <c r="H1014" s="8">
        <v>0</v>
      </c>
      <c r="I1014" s="8">
        <v>0</v>
      </c>
      <c r="J1014" s="8">
        <v>0</v>
      </c>
      <c r="K1014" s="8">
        <v>0</v>
      </c>
      <c r="L1014" s="8">
        <v>0</v>
      </c>
      <c r="M1014" s="8"/>
      <c r="R1014" s="1" t="str">
        <f t="shared" si="22"/>
        <v>W10</v>
      </c>
      <c r="S1014" s="50">
        <f t="shared" si="23"/>
        <v>45718</v>
      </c>
    </row>
    <row r="1015" spans="2:19">
      <c r="B1015" s="24" t="s">
        <v>3711</v>
      </c>
      <c r="C1015" s="8" t="s">
        <v>3720</v>
      </c>
      <c r="D1015" s="8" t="s">
        <v>3713</v>
      </c>
      <c r="E1015" s="8">
        <v>13</v>
      </c>
      <c r="F1015" s="8">
        <v>0</v>
      </c>
      <c r="G1015" s="8">
        <v>0</v>
      </c>
      <c r="H1015" s="8">
        <v>0</v>
      </c>
      <c r="I1015" s="8">
        <v>0</v>
      </c>
      <c r="J1015" s="8">
        <v>0</v>
      </c>
      <c r="K1015" s="8">
        <v>0</v>
      </c>
      <c r="L1015" s="8">
        <v>0</v>
      </c>
      <c r="M1015" s="8"/>
      <c r="R1015" s="1" t="str">
        <f t="shared" si="22"/>
        <v>W10</v>
      </c>
      <c r="S1015" s="50">
        <f t="shared" si="23"/>
        <v>45718</v>
      </c>
    </row>
    <row r="1016" spans="2:19" ht="16.5" customHeight="1">
      <c r="B1016" s="24" t="s">
        <v>3711</v>
      </c>
      <c r="C1016" s="8" t="s">
        <v>3721</v>
      </c>
      <c r="D1016" s="8" t="s">
        <v>6749</v>
      </c>
      <c r="E1016" s="8">
        <v>13</v>
      </c>
      <c r="F1016" s="8">
        <v>0</v>
      </c>
      <c r="G1016" s="8">
        <v>0</v>
      </c>
      <c r="H1016" s="8">
        <v>0</v>
      </c>
      <c r="I1016" s="8">
        <v>0</v>
      </c>
      <c r="J1016" s="8">
        <v>0</v>
      </c>
      <c r="K1016" s="8">
        <v>0</v>
      </c>
      <c r="L1016" s="8">
        <v>0</v>
      </c>
      <c r="M1016" s="8"/>
      <c r="R1016" s="1" t="str">
        <f t="shared" si="22"/>
        <v>W10</v>
      </c>
      <c r="S1016" s="50">
        <f t="shared" si="23"/>
        <v>45718</v>
      </c>
    </row>
    <row r="1017" spans="2:19" ht="16.5" customHeight="1">
      <c r="B1017" s="24" t="s">
        <v>3711</v>
      </c>
      <c r="C1017" s="8" t="s">
        <v>3720</v>
      </c>
      <c r="D1017" s="8" t="s">
        <v>3714</v>
      </c>
      <c r="E1017" s="8">
        <v>13</v>
      </c>
      <c r="F1017" s="8">
        <v>0</v>
      </c>
      <c r="G1017" s="8">
        <v>0</v>
      </c>
      <c r="H1017" s="8">
        <v>0</v>
      </c>
      <c r="I1017" s="8">
        <v>0</v>
      </c>
      <c r="J1017" s="8">
        <v>0</v>
      </c>
      <c r="K1017" s="8">
        <v>0</v>
      </c>
      <c r="L1017" s="8">
        <v>0</v>
      </c>
      <c r="M1017" s="8"/>
      <c r="R1017" s="1" t="str">
        <f t="shared" si="22"/>
        <v>W10</v>
      </c>
      <c r="S1017" s="50">
        <f t="shared" si="23"/>
        <v>45718</v>
      </c>
    </row>
    <row r="1018" spans="2:19">
      <c r="B1018" s="24" t="s">
        <v>3711</v>
      </c>
      <c r="C1018" s="8" t="s">
        <v>3722</v>
      </c>
      <c r="D1018" s="8" t="s">
        <v>3153</v>
      </c>
      <c r="E1018" s="8">
        <v>7</v>
      </c>
      <c r="F1018" s="24">
        <v>0</v>
      </c>
      <c r="G1018" s="8">
        <v>0</v>
      </c>
      <c r="H1018" s="8">
        <v>3</v>
      </c>
      <c r="I1018" s="8">
        <v>0</v>
      </c>
      <c r="J1018" s="8">
        <v>0</v>
      </c>
      <c r="K1018" s="8">
        <v>0</v>
      </c>
      <c r="L1018" s="8">
        <v>3</v>
      </c>
      <c r="M1018" s="8"/>
      <c r="O1018" s="15" t="s">
        <v>3724</v>
      </c>
      <c r="P1018" s="15" t="s">
        <v>3730</v>
      </c>
      <c r="R1018" s="1" t="str">
        <f t="shared" si="22"/>
        <v>W10</v>
      </c>
      <c r="S1018" s="50">
        <f t="shared" si="23"/>
        <v>45718</v>
      </c>
    </row>
    <row r="1019" spans="2:19">
      <c r="B1019" s="24" t="s">
        <v>3711</v>
      </c>
      <c r="C1019" s="8" t="s">
        <v>3723</v>
      </c>
      <c r="D1019" s="8" t="s">
        <v>3715</v>
      </c>
      <c r="E1019" s="8">
        <v>1</v>
      </c>
      <c r="F1019" s="8">
        <v>0</v>
      </c>
      <c r="G1019" s="8">
        <v>0</v>
      </c>
      <c r="H1019" s="8">
        <v>0</v>
      </c>
      <c r="I1019" s="8">
        <v>0</v>
      </c>
      <c r="J1019" s="8">
        <v>0</v>
      </c>
      <c r="K1019" s="8">
        <v>0</v>
      </c>
      <c r="L1019" s="8">
        <v>0</v>
      </c>
      <c r="M1019" s="8"/>
      <c r="N1019" s="8"/>
      <c r="R1019" s="1" t="str">
        <f t="shared" si="22"/>
        <v>W10</v>
      </c>
      <c r="S1019" s="50">
        <f t="shared" si="23"/>
        <v>45718</v>
      </c>
    </row>
    <row r="1020" spans="2:19">
      <c r="B1020" s="24" t="s">
        <v>3711</v>
      </c>
      <c r="C1020" s="8" t="s">
        <v>3731</v>
      </c>
      <c r="D1020" s="24" t="s">
        <v>3699</v>
      </c>
      <c r="E1020" s="8">
        <v>1</v>
      </c>
      <c r="F1020" s="24">
        <v>1</v>
      </c>
      <c r="G1020" s="8">
        <v>0</v>
      </c>
      <c r="H1020" s="8">
        <v>12</v>
      </c>
      <c r="I1020" s="8">
        <v>0</v>
      </c>
      <c r="J1020" s="8">
        <v>0</v>
      </c>
      <c r="K1020" s="8">
        <v>0</v>
      </c>
      <c r="L1020" s="8">
        <v>12</v>
      </c>
      <c r="M1020" s="8"/>
      <c r="N1020" s="8"/>
      <c r="O1020" s="15" t="s">
        <v>3727</v>
      </c>
      <c r="P1020" s="15" t="s">
        <v>3725</v>
      </c>
      <c r="R1020" s="1" t="str">
        <f t="shared" si="22"/>
        <v>W10</v>
      </c>
      <c r="S1020" s="50">
        <f t="shared" si="23"/>
        <v>45718</v>
      </c>
    </row>
    <row r="1021" spans="2:19" ht="16.5" customHeight="1">
      <c r="B1021" s="27" t="s">
        <v>3740</v>
      </c>
      <c r="C1021" s="26" t="s">
        <v>3741</v>
      </c>
      <c r="D1021" s="26" t="s">
        <v>2933</v>
      </c>
      <c r="E1021" s="26">
        <v>12</v>
      </c>
      <c r="F1021" s="8">
        <v>0</v>
      </c>
      <c r="G1021" s="8">
        <v>0</v>
      </c>
      <c r="H1021" s="8">
        <v>0</v>
      </c>
      <c r="I1021" s="8">
        <v>0</v>
      </c>
      <c r="J1021" s="8">
        <v>0</v>
      </c>
      <c r="K1021" s="8">
        <v>0</v>
      </c>
      <c r="L1021" s="8">
        <v>0</v>
      </c>
      <c r="M1021" s="8"/>
      <c r="R1021" s="1" t="str">
        <f t="shared" si="22"/>
        <v>W10</v>
      </c>
      <c r="S1021" s="50">
        <f t="shared" si="23"/>
        <v>45719</v>
      </c>
    </row>
    <row r="1022" spans="2:19" ht="16.5" customHeight="1">
      <c r="B1022" s="27" t="s">
        <v>3740</v>
      </c>
      <c r="C1022" s="26" t="s">
        <v>3742</v>
      </c>
      <c r="D1022" s="26" t="s">
        <v>3736</v>
      </c>
      <c r="E1022" s="26">
        <v>3</v>
      </c>
      <c r="F1022" s="8">
        <v>0</v>
      </c>
      <c r="G1022" s="8">
        <v>0</v>
      </c>
      <c r="H1022" s="8">
        <v>0</v>
      </c>
      <c r="I1022" s="8">
        <v>0</v>
      </c>
      <c r="J1022" s="8">
        <v>0</v>
      </c>
      <c r="K1022" s="8">
        <v>0</v>
      </c>
      <c r="L1022" s="8">
        <v>0</v>
      </c>
      <c r="M1022" s="8"/>
      <c r="R1022" s="1" t="str">
        <f t="shared" si="22"/>
        <v>W10</v>
      </c>
      <c r="S1022" s="50">
        <f t="shared" si="23"/>
        <v>45719</v>
      </c>
    </row>
    <row r="1023" spans="2:19" ht="16.5" customHeight="1">
      <c r="B1023" s="27" t="s">
        <v>3740</v>
      </c>
      <c r="C1023" s="26" t="s">
        <v>3743</v>
      </c>
      <c r="D1023" s="26" t="s">
        <v>3737</v>
      </c>
      <c r="E1023" s="26">
        <v>13</v>
      </c>
      <c r="F1023" s="24">
        <v>0</v>
      </c>
      <c r="G1023" s="26">
        <v>0</v>
      </c>
      <c r="H1023" s="26">
        <v>7</v>
      </c>
      <c r="I1023" s="26">
        <v>0</v>
      </c>
      <c r="J1023" s="26">
        <v>0</v>
      </c>
      <c r="K1023" s="26">
        <v>0</v>
      </c>
      <c r="L1023" s="8">
        <v>7</v>
      </c>
      <c r="M1023" s="8"/>
      <c r="O1023" s="15" t="s">
        <v>3748</v>
      </c>
      <c r="P1023" s="15" t="s">
        <v>3748</v>
      </c>
      <c r="R1023" s="1" t="str">
        <f t="shared" si="22"/>
        <v>W10</v>
      </c>
      <c r="S1023" s="50">
        <f t="shared" si="23"/>
        <v>45719</v>
      </c>
    </row>
    <row r="1024" spans="2:19" ht="16.5" customHeight="1">
      <c r="B1024" s="27" t="s">
        <v>3740</v>
      </c>
      <c r="C1024" s="26" t="s">
        <v>3744</v>
      </c>
      <c r="D1024" s="26" t="s">
        <v>3119</v>
      </c>
      <c r="E1024" s="26">
        <v>2</v>
      </c>
      <c r="F1024" s="26">
        <v>0</v>
      </c>
      <c r="G1024" s="26">
        <v>0</v>
      </c>
      <c r="H1024" s="26">
        <v>0</v>
      </c>
      <c r="I1024" s="26">
        <v>0</v>
      </c>
      <c r="J1024" s="26">
        <v>0</v>
      </c>
      <c r="K1024" s="26">
        <v>0</v>
      </c>
      <c r="L1024" s="26">
        <v>0</v>
      </c>
      <c r="M1024" s="8"/>
      <c r="N1024" s="8"/>
      <c r="R1024" s="1" t="str">
        <f t="shared" si="22"/>
        <v>W10</v>
      </c>
      <c r="S1024" s="50">
        <f t="shared" si="23"/>
        <v>45719</v>
      </c>
    </row>
    <row r="1025" spans="2:19">
      <c r="B1025" s="27" t="s">
        <v>3740</v>
      </c>
      <c r="C1025" s="26" t="s">
        <v>3745</v>
      </c>
      <c r="D1025" s="26" t="s">
        <v>2853</v>
      </c>
      <c r="E1025" s="26">
        <v>13</v>
      </c>
      <c r="F1025" s="24">
        <v>0</v>
      </c>
      <c r="G1025" s="26">
        <v>0</v>
      </c>
      <c r="H1025" s="26">
        <v>0</v>
      </c>
      <c r="I1025" s="26">
        <v>0</v>
      </c>
      <c r="J1025" s="26">
        <v>3</v>
      </c>
      <c r="K1025" s="26">
        <v>0</v>
      </c>
      <c r="L1025" s="8">
        <v>3</v>
      </c>
      <c r="M1025" s="8" t="s">
        <v>3748</v>
      </c>
      <c r="N1025" s="8"/>
      <c r="R1025" s="1" t="str">
        <f t="shared" si="22"/>
        <v>W10</v>
      </c>
      <c r="S1025" s="50">
        <f t="shared" si="23"/>
        <v>45719</v>
      </c>
    </row>
    <row r="1026" spans="2:19">
      <c r="B1026" s="27" t="s">
        <v>3740</v>
      </c>
      <c r="C1026" s="8" t="s">
        <v>3746</v>
      </c>
      <c r="D1026" s="8" t="s">
        <v>3738</v>
      </c>
      <c r="E1026" s="8">
        <v>4</v>
      </c>
      <c r="F1026" s="26">
        <v>0</v>
      </c>
      <c r="G1026" s="26">
        <v>0</v>
      </c>
      <c r="H1026" s="26">
        <v>0</v>
      </c>
      <c r="I1026" s="26">
        <v>0</v>
      </c>
      <c r="J1026" s="26">
        <v>0</v>
      </c>
      <c r="K1026" s="26">
        <v>0</v>
      </c>
      <c r="L1026" s="26">
        <v>0</v>
      </c>
      <c r="M1026" s="8"/>
      <c r="N1026" s="8"/>
      <c r="R1026" s="1" t="str">
        <f t="shared" si="22"/>
        <v>W10</v>
      </c>
      <c r="S1026" s="50">
        <f t="shared" si="23"/>
        <v>45719</v>
      </c>
    </row>
    <row r="1027" spans="2:19">
      <c r="B1027" s="27" t="s">
        <v>3740</v>
      </c>
      <c r="C1027" s="8" t="s">
        <v>3744</v>
      </c>
      <c r="D1027" s="8" t="s">
        <v>3152</v>
      </c>
      <c r="E1027" s="8">
        <v>13</v>
      </c>
      <c r="F1027" s="26">
        <v>0</v>
      </c>
      <c r="G1027" s="26">
        <v>0</v>
      </c>
      <c r="H1027" s="26">
        <v>0</v>
      </c>
      <c r="I1027" s="26">
        <v>0</v>
      </c>
      <c r="J1027" s="26">
        <v>0</v>
      </c>
      <c r="K1027" s="26">
        <v>0</v>
      </c>
      <c r="L1027" s="26">
        <v>0</v>
      </c>
      <c r="M1027" s="8"/>
      <c r="N1027" s="8"/>
      <c r="R1027" s="1" t="str">
        <f t="shared" si="22"/>
        <v>W10</v>
      </c>
      <c r="S1027" s="50">
        <f t="shared" si="23"/>
        <v>45719</v>
      </c>
    </row>
    <row r="1028" spans="2:19">
      <c r="B1028" s="27" t="s">
        <v>3740</v>
      </c>
      <c r="C1028" s="8" t="s">
        <v>3747</v>
      </c>
      <c r="D1028" s="8" t="s">
        <v>3303</v>
      </c>
      <c r="E1028" s="8">
        <v>1</v>
      </c>
      <c r="F1028" s="26">
        <v>0</v>
      </c>
      <c r="G1028" s="26">
        <v>0</v>
      </c>
      <c r="H1028" s="26">
        <v>0</v>
      </c>
      <c r="I1028" s="26">
        <v>0</v>
      </c>
      <c r="J1028" s="26">
        <v>0</v>
      </c>
      <c r="K1028" s="26">
        <v>0</v>
      </c>
      <c r="L1028" s="26">
        <v>0</v>
      </c>
      <c r="M1028" s="8"/>
      <c r="R1028" s="1" t="str">
        <f t="shared" si="22"/>
        <v>W10</v>
      </c>
      <c r="S1028" s="50">
        <f t="shared" si="23"/>
        <v>45719</v>
      </c>
    </row>
    <row r="1029" spans="2:19">
      <c r="B1029" s="24" t="s">
        <v>3751</v>
      </c>
      <c r="C1029" s="8" t="s">
        <v>3747</v>
      </c>
      <c r="D1029" s="8" t="s">
        <v>2945</v>
      </c>
      <c r="E1029" s="8">
        <v>6</v>
      </c>
      <c r="F1029" s="24">
        <v>0</v>
      </c>
      <c r="G1029" s="26">
        <v>0</v>
      </c>
      <c r="H1029" s="26">
        <v>0</v>
      </c>
      <c r="I1029" s="26">
        <v>0</v>
      </c>
      <c r="J1029" s="26">
        <v>2</v>
      </c>
      <c r="K1029" s="26">
        <v>0</v>
      </c>
      <c r="L1029" s="26">
        <v>2</v>
      </c>
      <c r="M1029" s="8" t="s">
        <v>3755</v>
      </c>
      <c r="R1029" s="1" t="str">
        <f t="shared" si="22"/>
        <v>W10</v>
      </c>
      <c r="S1029" s="50">
        <f t="shared" si="23"/>
        <v>45720</v>
      </c>
    </row>
    <row r="1030" spans="2:19">
      <c r="B1030" s="24" t="s">
        <v>3751</v>
      </c>
      <c r="C1030" s="8" t="s">
        <v>3749</v>
      </c>
      <c r="D1030" s="8" t="s">
        <v>3227</v>
      </c>
      <c r="E1030" s="8">
        <v>10</v>
      </c>
      <c r="F1030" s="26">
        <v>0</v>
      </c>
      <c r="G1030" s="26">
        <v>0</v>
      </c>
      <c r="H1030" s="26">
        <v>0</v>
      </c>
      <c r="I1030" s="26">
        <v>0</v>
      </c>
      <c r="J1030" s="26">
        <v>0</v>
      </c>
      <c r="K1030" s="26">
        <v>0</v>
      </c>
      <c r="L1030" s="26">
        <v>0</v>
      </c>
      <c r="M1030" s="8"/>
      <c r="R1030" s="1" t="str">
        <f t="shared" si="22"/>
        <v>W10</v>
      </c>
      <c r="S1030" s="50">
        <f t="shared" si="23"/>
        <v>45720</v>
      </c>
    </row>
    <row r="1031" spans="2:19">
      <c r="B1031" s="24" t="s">
        <v>3751</v>
      </c>
      <c r="C1031" s="8" t="s">
        <v>3749</v>
      </c>
      <c r="D1031" s="8" t="s">
        <v>3495</v>
      </c>
      <c r="E1031" s="8">
        <v>1</v>
      </c>
      <c r="F1031" s="26">
        <v>0</v>
      </c>
      <c r="G1031" s="26">
        <v>0</v>
      </c>
      <c r="H1031" s="26">
        <v>0</v>
      </c>
      <c r="I1031" s="26">
        <v>0</v>
      </c>
      <c r="J1031" s="26">
        <v>0</v>
      </c>
      <c r="K1031" s="26">
        <v>0</v>
      </c>
      <c r="L1031" s="26">
        <v>0</v>
      </c>
      <c r="M1031" s="8"/>
      <c r="R1031" s="1" t="str">
        <f t="shared" si="22"/>
        <v>W10</v>
      </c>
      <c r="S1031" s="50">
        <f t="shared" si="23"/>
        <v>45720</v>
      </c>
    </row>
    <row r="1032" spans="2:19" ht="16.5" customHeight="1">
      <c r="B1032" s="24" t="s">
        <v>3751</v>
      </c>
      <c r="C1032" s="8" t="s">
        <v>3749</v>
      </c>
      <c r="D1032" s="8" t="s">
        <v>3492</v>
      </c>
      <c r="E1032" s="8">
        <v>1</v>
      </c>
      <c r="F1032" s="26">
        <v>0</v>
      </c>
      <c r="G1032" s="26">
        <v>0</v>
      </c>
      <c r="H1032" s="26">
        <v>0</v>
      </c>
      <c r="I1032" s="26">
        <v>0</v>
      </c>
      <c r="J1032" s="26">
        <v>0</v>
      </c>
      <c r="K1032" s="26">
        <v>0</v>
      </c>
      <c r="L1032" s="26">
        <v>0</v>
      </c>
      <c r="M1032" s="8"/>
      <c r="R1032" s="1" t="str">
        <f t="shared" si="22"/>
        <v>W10</v>
      </c>
      <c r="S1032" s="50">
        <f t="shared" si="23"/>
        <v>45720</v>
      </c>
    </row>
    <row r="1033" spans="2:19" ht="16.5" customHeight="1">
      <c r="B1033" s="24" t="s">
        <v>3751</v>
      </c>
      <c r="C1033" s="8" t="s">
        <v>3749</v>
      </c>
      <c r="D1033" s="8" t="s">
        <v>3547</v>
      </c>
      <c r="E1033" s="8">
        <v>1</v>
      </c>
      <c r="F1033" s="26">
        <v>0</v>
      </c>
      <c r="G1033" s="26">
        <v>0</v>
      </c>
      <c r="H1033" s="26">
        <v>0</v>
      </c>
      <c r="I1033" s="26">
        <v>0</v>
      </c>
      <c r="J1033" s="26">
        <v>0</v>
      </c>
      <c r="K1033" s="26">
        <v>0</v>
      </c>
      <c r="L1033" s="26">
        <v>0</v>
      </c>
      <c r="M1033" s="8"/>
      <c r="R1033" s="1" t="str">
        <f t="shared" si="22"/>
        <v>W10</v>
      </c>
      <c r="S1033" s="50">
        <f t="shared" si="23"/>
        <v>45720</v>
      </c>
    </row>
    <row r="1034" spans="2:19" ht="16.5" customHeight="1">
      <c r="B1034" s="24" t="s">
        <v>3751</v>
      </c>
      <c r="C1034" s="8" t="s">
        <v>3753</v>
      </c>
      <c r="D1034" s="8" t="s">
        <v>3752</v>
      </c>
      <c r="E1034" s="8">
        <v>2</v>
      </c>
      <c r="F1034" s="24">
        <v>2</v>
      </c>
      <c r="G1034" s="26">
        <v>0</v>
      </c>
      <c r="H1034" s="26">
        <v>0</v>
      </c>
      <c r="I1034" s="26">
        <v>0</v>
      </c>
      <c r="J1034" s="26">
        <v>0</v>
      </c>
      <c r="K1034" s="26">
        <v>0</v>
      </c>
      <c r="L1034" s="26">
        <v>0</v>
      </c>
      <c r="M1034" s="8"/>
      <c r="R1034" s="1" t="str">
        <f t="shared" si="22"/>
        <v>W10</v>
      </c>
      <c r="S1034" s="50">
        <f t="shared" si="23"/>
        <v>45720</v>
      </c>
    </row>
    <row r="1035" spans="2:19">
      <c r="B1035" s="24" t="s">
        <v>3751</v>
      </c>
      <c r="C1035" s="8" t="s">
        <v>3754</v>
      </c>
      <c r="D1035" s="8" t="s">
        <v>3494</v>
      </c>
      <c r="E1035" s="8">
        <v>7</v>
      </c>
      <c r="F1035" s="24">
        <v>7</v>
      </c>
      <c r="G1035" s="26">
        <v>0</v>
      </c>
      <c r="H1035" s="26">
        <v>0</v>
      </c>
      <c r="I1035" s="26">
        <v>0</v>
      </c>
      <c r="J1035" s="26">
        <v>0</v>
      </c>
      <c r="K1035" s="26">
        <v>0</v>
      </c>
      <c r="L1035" s="26">
        <v>0</v>
      </c>
      <c r="M1035" s="8"/>
      <c r="N1035" s="8"/>
      <c r="R1035" s="1" t="str">
        <f t="shared" si="22"/>
        <v>W10</v>
      </c>
      <c r="S1035" s="50">
        <f t="shared" si="23"/>
        <v>45720</v>
      </c>
    </row>
    <row r="1036" spans="2:19">
      <c r="B1036" s="24" t="s">
        <v>3758</v>
      </c>
      <c r="C1036" s="8" t="s">
        <v>3760</v>
      </c>
      <c r="D1036" s="8" t="s">
        <v>3228</v>
      </c>
      <c r="E1036" s="8">
        <v>13</v>
      </c>
      <c r="F1036" s="24">
        <v>0</v>
      </c>
      <c r="G1036" s="8">
        <v>0</v>
      </c>
      <c r="H1036" s="8">
        <v>11</v>
      </c>
      <c r="I1036" s="8">
        <v>0</v>
      </c>
      <c r="J1036" s="8">
        <v>0</v>
      </c>
      <c r="K1036" s="8">
        <v>0</v>
      </c>
      <c r="L1036" s="26">
        <v>11</v>
      </c>
      <c r="M1036" s="8"/>
      <c r="O1036" s="15" t="s">
        <v>3766</v>
      </c>
      <c r="P1036" s="15" t="s">
        <v>3767</v>
      </c>
      <c r="R1036" s="1" t="str">
        <f t="shared" si="22"/>
        <v>W10</v>
      </c>
      <c r="S1036" s="50">
        <f t="shared" si="23"/>
        <v>45721</v>
      </c>
    </row>
    <row r="1037" spans="2:19">
      <c r="B1037" s="24" t="s">
        <v>3758</v>
      </c>
      <c r="C1037" s="8" t="s">
        <v>83</v>
      </c>
      <c r="D1037" s="8" t="s">
        <v>3761</v>
      </c>
      <c r="E1037" s="8">
        <v>3</v>
      </c>
      <c r="F1037" s="24">
        <v>3</v>
      </c>
      <c r="G1037" s="8">
        <v>0</v>
      </c>
      <c r="H1037" s="8">
        <v>0</v>
      </c>
      <c r="I1037" s="8">
        <v>0</v>
      </c>
      <c r="J1037" s="8">
        <v>0</v>
      </c>
      <c r="K1037" s="8">
        <v>0</v>
      </c>
      <c r="L1037" s="8">
        <v>0</v>
      </c>
      <c r="M1037" s="8"/>
      <c r="R1037" s="1" t="str">
        <f t="shared" si="22"/>
        <v>W10</v>
      </c>
      <c r="S1037" s="50">
        <f t="shared" si="23"/>
        <v>45721</v>
      </c>
    </row>
    <row r="1038" spans="2:19">
      <c r="B1038" s="24" t="s">
        <v>3758</v>
      </c>
      <c r="C1038" s="8" t="s">
        <v>83</v>
      </c>
      <c r="D1038" s="8" t="s">
        <v>3762</v>
      </c>
      <c r="E1038" s="8">
        <v>4</v>
      </c>
      <c r="F1038" s="24">
        <v>4</v>
      </c>
      <c r="G1038" s="26">
        <v>0</v>
      </c>
      <c r="H1038" s="26">
        <v>68</v>
      </c>
      <c r="I1038" s="26">
        <v>0</v>
      </c>
      <c r="J1038" s="26">
        <v>0</v>
      </c>
      <c r="K1038" s="26">
        <v>0</v>
      </c>
      <c r="L1038" s="26">
        <v>68</v>
      </c>
      <c r="M1038" s="8"/>
      <c r="O1038" s="15" t="s">
        <v>3766</v>
      </c>
      <c r="P1038" s="15" t="s">
        <v>3766</v>
      </c>
      <c r="R1038" s="1" t="str">
        <f t="shared" si="22"/>
        <v>W10</v>
      </c>
      <c r="S1038" s="50">
        <f t="shared" si="23"/>
        <v>45721</v>
      </c>
    </row>
    <row r="1039" spans="2:19">
      <c r="B1039" s="24" t="s">
        <v>3772</v>
      </c>
      <c r="C1039" s="8" t="s">
        <v>3775</v>
      </c>
      <c r="D1039" s="8" t="s">
        <v>3769</v>
      </c>
      <c r="E1039" s="8">
        <v>13</v>
      </c>
      <c r="F1039" s="24">
        <v>0</v>
      </c>
      <c r="G1039" s="26">
        <v>0</v>
      </c>
      <c r="H1039" s="26">
        <v>6</v>
      </c>
      <c r="I1039" s="26">
        <v>0</v>
      </c>
      <c r="J1039" s="26">
        <v>0</v>
      </c>
      <c r="K1039" s="26">
        <v>0</v>
      </c>
      <c r="L1039" s="8">
        <v>6</v>
      </c>
      <c r="M1039" s="8"/>
      <c r="O1039" s="15" t="s">
        <v>3789</v>
      </c>
      <c r="P1039" s="15" t="s">
        <v>3790</v>
      </c>
      <c r="R1039" s="1" t="str">
        <f t="shared" si="22"/>
        <v>W10</v>
      </c>
      <c r="S1039" s="50">
        <f t="shared" si="23"/>
        <v>45722</v>
      </c>
    </row>
    <row r="1040" spans="2:19">
      <c r="B1040" s="24" t="s">
        <v>3772</v>
      </c>
      <c r="C1040" s="8" t="s">
        <v>3776</v>
      </c>
      <c r="D1040" s="8" t="s">
        <v>3358</v>
      </c>
      <c r="E1040" s="8">
        <v>13</v>
      </c>
      <c r="F1040" s="24">
        <v>0</v>
      </c>
      <c r="G1040" s="26">
        <v>0</v>
      </c>
      <c r="H1040" s="26">
        <v>4</v>
      </c>
      <c r="I1040" s="26">
        <v>0</v>
      </c>
      <c r="J1040" s="26">
        <v>0</v>
      </c>
      <c r="K1040" s="26">
        <v>0</v>
      </c>
      <c r="L1040" s="8">
        <v>4</v>
      </c>
      <c r="M1040" s="8"/>
      <c r="O1040" s="15" t="s">
        <v>3790</v>
      </c>
      <c r="P1040" s="15" t="s">
        <v>3790</v>
      </c>
      <c r="R1040" s="1" t="str">
        <f t="shared" si="22"/>
        <v>W10</v>
      </c>
      <c r="S1040" s="50">
        <f t="shared" si="23"/>
        <v>45722</v>
      </c>
    </row>
    <row r="1041" spans="2:21">
      <c r="B1041" s="24" t="s">
        <v>3772</v>
      </c>
      <c r="C1041" s="8" t="s">
        <v>3777</v>
      </c>
      <c r="D1041" s="8" t="s">
        <v>3360</v>
      </c>
      <c r="E1041" s="8">
        <v>13</v>
      </c>
      <c r="F1041" s="24">
        <v>0</v>
      </c>
      <c r="G1041" s="26">
        <v>0</v>
      </c>
      <c r="H1041" s="26">
        <v>1</v>
      </c>
      <c r="I1041" s="26">
        <v>0</v>
      </c>
      <c r="J1041" s="26">
        <v>0</v>
      </c>
      <c r="K1041" s="26">
        <v>0</v>
      </c>
      <c r="L1041" s="26">
        <v>1</v>
      </c>
      <c r="M1041" s="8"/>
      <c r="O1041" s="15" t="s">
        <v>3790</v>
      </c>
      <c r="P1041" s="15" t="s">
        <v>3790</v>
      </c>
      <c r="R1041" s="1" t="str">
        <f t="shared" si="22"/>
        <v>W10</v>
      </c>
      <c r="S1041" s="50">
        <f t="shared" si="23"/>
        <v>45722</v>
      </c>
      <c r="U1041" s="31"/>
    </row>
    <row r="1042" spans="2:21">
      <c r="B1042" s="24" t="s">
        <v>3772</v>
      </c>
      <c r="C1042" s="8" t="s">
        <v>3777</v>
      </c>
      <c r="D1042" s="8" t="s">
        <v>3359</v>
      </c>
      <c r="E1042" s="8">
        <v>13</v>
      </c>
      <c r="F1042" s="24">
        <v>0</v>
      </c>
      <c r="G1042" s="26">
        <v>0</v>
      </c>
      <c r="H1042" s="26">
        <v>1</v>
      </c>
      <c r="I1042" s="26">
        <v>0</v>
      </c>
      <c r="J1042" s="26">
        <v>0</v>
      </c>
      <c r="K1042" s="26">
        <v>0</v>
      </c>
      <c r="L1042" s="26">
        <v>1</v>
      </c>
      <c r="M1042" s="8"/>
      <c r="O1042" s="15" t="s">
        <v>3790</v>
      </c>
      <c r="P1042" s="15" t="s">
        <v>3790</v>
      </c>
      <c r="R1042" s="1" t="str">
        <f t="shared" si="22"/>
        <v>W10</v>
      </c>
      <c r="S1042" s="50">
        <f t="shared" si="23"/>
        <v>45722</v>
      </c>
    </row>
    <row r="1043" spans="2:21">
      <c r="B1043" s="24" t="s">
        <v>3772</v>
      </c>
      <c r="C1043" s="8" t="s">
        <v>3777</v>
      </c>
      <c r="D1043" s="8" t="s">
        <v>3568</v>
      </c>
      <c r="E1043" s="8">
        <v>12</v>
      </c>
      <c r="F1043" s="26">
        <v>0</v>
      </c>
      <c r="G1043" s="26">
        <v>0</v>
      </c>
      <c r="H1043" s="26">
        <v>0</v>
      </c>
      <c r="I1043" s="26">
        <v>0</v>
      </c>
      <c r="J1043" s="26">
        <v>0</v>
      </c>
      <c r="K1043" s="26">
        <v>0</v>
      </c>
      <c r="L1043" s="26">
        <v>0</v>
      </c>
      <c r="M1043" s="8"/>
      <c r="R1043" s="1" t="str">
        <f t="shared" si="22"/>
        <v>W10</v>
      </c>
      <c r="S1043" s="50">
        <f t="shared" si="23"/>
        <v>45722</v>
      </c>
    </row>
    <row r="1044" spans="2:21" ht="16.5" customHeight="1">
      <c r="B1044" s="24" t="s">
        <v>3772</v>
      </c>
      <c r="C1044" s="8" t="s">
        <v>3777</v>
      </c>
      <c r="D1044" s="8" t="s">
        <v>3544</v>
      </c>
      <c r="E1044" s="8">
        <v>13</v>
      </c>
      <c r="F1044" s="26">
        <v>0</v>
      </c>
      <c r="G1044" s="26">
        <v>0</v>
      </c>
      <c r="H1044" s="26">
        <v>0</v>
      </c>
      <c r="I1044" s="26">
        <v>0</v>
      </c>
      <c r="J1044" s="26">
        <v>0</v>
      </c>
      <c r="K1044" s="26">
        <v>0</v>
      </c>
      <c r="L1044" s="26">
        <v>0</v>
      </c>
      <c r="M1044" s="8"/>
      <c r="R1044" s="1" t="str">
        <f t="shared" si="22"/>
        <v>W10</v>
      </c>
      <c r="S1044" s="50">
        <f t="shared" si="23"/>
        <v>45722</v>
      </c>
    </row>
    <row r="1045" spans="2:21">
      <c r="B1045" s="24" t="s">
        <v>3772</v>
      </c>
      <c r="C1045" s="8" t="s">
        <v>3778</v>
      </c>
      <c r="D1045" s="8" t="s">
        <v>3180</v>
      </c>
      <c r="E1045" s="8">
        <v>13</v>
      </c>
      <c r="F1045" s="24">
        <v>0</v>
      </c>
      <c r="G1045" s="26">
        <v>0</v>
      </c>
      <c r="H1045" s="26">
        <v>1</v>
      </c>
      <c r="I1045" s="26">
        <v>0</v>
      </c>
      <c r="J1045" s="26">
        <v>0</v>
      </c>
      <c r="K1045" s="26">
        <v>0</v>
      </c>
      <c r="L1045" s="26">
        <v>1</v>
      </c>
      <c r="M1045" s="8"/>
      <c r="O1045" s="15" t="s">
        <v>3790</v>
      </c>
      <c r="P1045" s="15" t="s">
        <v>3790</v>
      </c>
      <c r="R1045" s="1" t="str">
        <f t="shared" si="22"/>
        <v>W10</v>
      </c>
      <c r="S1045" s="50">
        <f t="shared" si="23"/>
        <v>45722</v>
      </c>
    </row>
    <row r="1046" spans="2:21">
      <c r="B1046" s="24" t="s">
        <v>3772</v>
      </c>
      <c r="C1046" s="8" t="s">
        <v>3779</v>
      </c>
      <c r="D1046" s="8" t="s">
        <v>3628</v>
      </c>
      <c r="E1046" s="8">
        <v>1</v>
      </c>
      <c r="F1046" s="26">
        <v>0</v>
      </c>
      <c r="G1046" s="26">
        <v>0</v>
      </c>
      <c r="H1046" s="26">
        <v>0</v>
      </c>
      <c r="I1046" s="26">
        <v>0</v>
      </c>
      <c r="J1046" s="26">
        <v>0</v>
      </c>
      <c r="K1046" s="26">
        <v>0</v>
      </c>
      <c r="L1046" s="26">
        <v>0</v>
      </c>
      <c r="M1046" s="8"/>
      <c r="R1046" s="1" t="str">
        <f t="shared" si="22"/>
        <v>W10</v>
      </c>
      <c r="S1046" s="50">
        <f t="shared" si="23"/>
        <v>45722</v>
      </c>
    </row>
    <row r="1047" spans="2:21">
      <c r="B1047" s="24" t="s">
        <v>3772</v>
      </c>
      <c r="C1047" s="8" t="s">
        <v>3780</v>
      </c>
      <c r="D1047" s="8" t="s">
        <v>3114</v>
      </c>
      <c r="E1047" s="8">
        <v>11</v>
      </c>
      <c r="F1047" s="26">
        <v>0</v>
      </c>
      <c r="G1047" s="26">
        <v>0</v>
      </c>
      <c r="H1047" s="26">
        <v>0</v>
      </c>
      <c r="I1047" s="26">
        <v>0</v>
      </c>
      <c r="J1047" s="26">
        <v>0</v>
      </c>
      <c r="K1047" s="26">
        <v>0</v>
      </c>
      <c r="L1047" s="26">
        <v>0</v>
      </c>
      <c r="M1047" s="8"/>
      <c r="R1047" s="1" t="str">
        <f t="shared" si="22"/>
        <v>W10</v>
      </c>
      <c r="S1047" s="50">
        <f t="shared" si="23"/>
        <v>45722</v>
      </c>
    </row>
    <row r="1048" spans="2:21">
      <c r="B1048" s="24" t="s">
        <v>3772</v>
      </c>
      <c r="C1048" s="8" t="s">
        <v>3781</v>
      </c>
      <c r="D1048" s="8" t="s">
        <v>3113</v>
      </c>
      <c r="E1048" s="8">
        <v>13</v>
      </c>
      <c r="F1048" s="24">
        <v>0</v>
      </c>
      <c r="G1048" s="8">
        <v>0</v>
      </c>
      <c r="H1048" s="8">
        <v>8</v>
      </c>
      <c r="I1048" s="8">
        <v>0</v>
      </c>
      <c r="J1048" s="8">
        <v>0</v>
      </c>
      <c r="K1048" s="8">
        <v>0</v>
      </c>
      <c r="L1048" s="8">
        <v>8</v>
      </c>
      <c r="M1048" s="8"/>
      <c r="O1048" s="15" t="s">
        <v>3791</v>
      </c>
      <c r="P1048" s="15" t="s">
        <v>3791</v>
      </c>
      <c r="R1048" s="1" t="str">
        <f t="shared" si="22"/>
        <v>W10</v>
      </c>
      <c r="S1048" s="50">
        <f t="shared" si="23"/>
        <v>45722</v>
      </c>
    </row>
    <row r="1049" spans="2:21">
      <c r="B1049" s="24" t="s">
        <v>3772</v>
      </c>
      <c r="C1049" s="8" t="s">
        <v>3782</v>
      </c>
      <c r="D1049" s="8" t="s">
        <v>3770</v>
      </c>
      <c r="E1049" s="8">
        <v>1</v>
      </c>
      <c r="F1049" s="8">
        <v>0</v>
      </c>
      <c r="G1049" s="8">
        <v>0</v>
      </c>
      <c r="H1049" s="8">
        <v>0</v>
      </c>
      <c r="I1049" s="8">
        <v>0</v>
      </c>
      <c r="J1049" s="8">
        <v>0</v>
      </c>
      <c r="K1049" s="8">
        <v>0</v>
      </c>
      <c r="L1049" s="8">
        <v>0</v>
      </c>
      <c r="M1049" s="8"/>
      <c r="R1049" s="1" t="str">
        <f t="shared" si="22"/>
        <v>W10</v>
      </c>
      <c r="S1049" s="50">
        <f t="shared" si="23"/>
        <v>45722</v>
      </c>
    </row>
    <row r="1050" spans="2:21">
      <c r="B1050" s="24" t="s">
        <v>3772</v>
      </c>
      <c r="C1050" s="8" t="s">
        <v>3783</v>
      </c>
      <c r="D1050" s="8" t="s">
        <v>2904</v>
      </c>
      <c r="E1050" s="8">
        <v>6</v>
      </c>
      <c r="F1050" s="24">
        <v>0</v>
      </c>
      <c r="G1050" s="8">
        <v>0</v>
      </c>
      <c r="H1050" s="8">
        <v>2</v>
      </c>
      <c r="I1050" s="8">
        <v>0</v>
      </c>
      <c r="J1050" s="8">
        <v>0</v>
      </c>
      <c r="K1050" s="8">
        <v>0</v>
      </c>
      <c r="L1050" s="8">
        <v>2</v>
      </c>
      <c r="M1050" s="8"/>
      <c r="O1050" s="15" t="s">
        <v>3790</v>
      </c>
      <c r="P1050" s="15" t="s">
        <v>3792</v>
      </c>
      <c r="R1050" s="1" t="str">
        <f t="shared" si="22"/>
        <v>W10</v>
      </c>
      <c r="S1050" s="50">
        <f t="shared" si="23"/>
        <v>45722</v>
      </c>
    </row>
    <row r="1051" spans="2:21">
      <c r="B1051" s="24" t="s">
        <v>3772</v>
      </c>
      <c r="C1051" s="8" t="s">
        <v>3784</v>
      </c>
      <c r="D1051" s="8" t="s">
        <v>3150</v>
      </c>
      <c r="E1051" s="8">
        <v>1</v>
      </c>
      <c r="F1051" s="8">
        <v>0</v>
      </c>
      <c r="G1051" s="8">
        <v>0</v>
      </c>
      <c r="H1051" s="8">
        <v>0</v>
      </c>
      <c r="I1051" s="8">
        <v>0</v>
      </c>
      <c r="J1051" s="8">
        <v>0</v>
      </c>
      <c r="K1051" s="8">
        <v>0</v>
      </c>
      <c r="L1051" s="8">
        <v>0</v>
      </c>
      <c r="M1051" s="8"/>
      <c r="R1051" s="1" t="str">
        <f t="shared" si="22"/>
        <v>W10</v>
      </c>
      <c r="S1051" s="50">
        <f t="shared" si="23"/>
        <v>45722</v>
      </c>
    </row>
    <row r="1052" spans="2:21">
      <c r="B1052" s="24" t="s">
        <v>3772</v>
      </c>
      <c r="C1052" s="8" t="s">
        <v>3785</v>
      </c>
      <c r="D1052" s="8" t="s">
        <v>3761</v>
      </c>
      <c r="E1052" s="8">
        <v>3</v>
      </c>
      <c r="F1052" s="24">
        <v>0</v>
      </c>
      <c r="G1052" s="8">
        <v>0</v>
      </c>
      <c r="H1052" s="8">
        <v>2</v>
      </c>
      <c r="I1052" s="8">
        <v>0</v>
      </c>
      <c r="J1052" s="8">
        <v>0</v>
      </c>
      <c r="K1052" s="8">
        <v>0</v>
      </c>
      <c r="L1052" s="8">
        <v>2</v>
      </c>
      <c r="M1052" s="8"/>
      <c r="O1052" s="15" t="s">
        <v>3790</v>
      </c>
      <c r="P1052" s="15" t="s">
        <v>3792</v>
      </c>
      <c r="R1052" s="1" t="str">
        <f t="shared" si="22"/>
        <v>W10</v>
      </c>
      <c r="S1052" s="50">
        <f t="shared" si="23"/>
        <v>45722</v>
      </c>
    </row>
    <row r="1053" spans="2:21" ht="16.5" customHeight="1">
      <c r="B1053" s="24" t="s">
        <v>3772</v>
      </c>
      <c r="C1053" s="8" t="s">
        <v>3786</v>
      </c>
      <c r="D1053" s="8" t="s">
        <v>2929</v>
      </c>
      <c r="E1053" s="8">
        <v>2</v>
      </c>
      <c r="F1053" s="8">
        <v>0</v>
      </c>
      <c r="G1053" s="8">
        <v>0</v>
      </c>
      <c r="H1053" s="8">
        <v>0</v>
      </c>
      <c r="I1053" s="8">
        <v>0</v>
      </c>
      <c r="J1053" s="8">
        <v>0</v>
      </c>
      <c r="K1053" s="8">
        <v>0</v>
      </c>
      <c r="L1053" s="8">
        <v>0</v>
      </c>
      <c r="M1053" s="8"/>
      <c r="R1053" s="1" t="str">
        <f t="shared" si="22"/>
        <v>W10</v>
      </c>
      <c r="S1053" s="50">
        <f t="shared" si="23"/>
        <v>45722</v>
      </c>
    </row>
    <row r="1054" spans="2:21">
      <c r="B1054" s="24" t="s">
        <v>3772</v>
      </c>
      <c r="C1054" s="8" t="s">
        <v>3774</v>
      </c>
      <c r="D1054" s="8" t="s">
        <v>3773</v>
      </c>
      <c r="E1054" s="8">
        <v>11</v>
      </c>
      <c r="F1054" s="24">
        <v>11</v>
      </c>
      <c r="G1054" s="8">
        <v>0</v>
      </c>
      <c r="H1054" s="8">
        <v>0</v>
      </c>
      <c r="I1054" s="8">
        <v>0</v>
      </c>
      <c r="J1054" s="8">
        <v>0</v>
      </c>
      <c r="K1054" s="8">
        <v>0</v>
      </c>
      <c r="L1054" s="8">
        <v>0</v>
      </c>
      <c r="M1054" s="8"/>
      <c r="R1054" s="1" t="str">
        <f t="shared" si="22"/>
        <v>W10</v>
      </c>
      <c r="S1054" s="50">
        <f t="shared" si="23"/>
        <v>45722</v>
      </c>
    </row>
    <row r="1055" spans="2:21">
      <c r="B1055" s="24" t="s">
        <v>3772</v>
      </c>
      <c r="C1055" s="8" t="s">
        <v>3787</v>
      </c>
      <c r="D1055" s="8" t="s">
        <v>3788</v>
      </c>
      <c r="E1055" s="8">
        <v>13</v>
      </c>
      <c r="F1055" s="24">
        <v>1</v>
      </c>
      <c r="G1055" s="8">
        <v>0</v>
      </c>
      <c r="H1055" s="8">
        <v>14</v>
      </c>
      <c r="I1055" s="8">
        <v>0</v>
      </c>
      <c r="J1055" s="8">
        <v>0</v>
      </c>
      <c r="K1055" s="8">
        <v>0</v>
      </c>
      <c r="L1055" s="8">
        <v>14</v>
      </c>
      <c r="M1055" s="8"/>
      <c r="O1055" s="15" t="s">
        <v>3790</v>
      </c>
      <c r="P1055" s="15" t="s">
        <v>3789</v>
      </c>
      <c r="R1055" s="1" t="str">
        <f t="shared" si="22"/>
        <v>W10</v>
      </c>
      <c r="S1055" s="50">
        <f t="shared" si="23"/>
        <v>45722</v>
      </c>
    </row>
    <row r="1056" spans="2:21">
      <c r="B1056" s="24" t="s">
        <v>3797</v>
      </c>
      <c r="C1056" s="8" t="s">
        <v>3809</v>
      </c>
      <c r="D1056" s="8" t="s">
        <v>3389</v>
      </c>
      <c r="E1056" s="8">
        <v>1</v>
      </c>
      <c r="F1056" s="24">
        <v>0</v>
      </c>
      <c r="G1056" s="8">
        <v>0</v>
      </c>
      <c r="H1056" s="8">
        <v>0</v>
      </c>
      <c r="I1056" s="8">
        <v>0</v>
      </c>
      <c r="J1056" s="8">
        <v>0</v>
      </c>
      <c r="K1056" s="8">
        <v>0</v>
      </c>
      <c r="L1056" s="8">
        <v>0</v>
      </c>
      <c r="M1056" s="8"/>
      <c r="R1056" s="1" t="str">
        <f t="shared" si="22"/>
        <v>W10</v>
      </c>
      <c r="S1056" s="50">
        <f t="shared" si="23"/>
        <v>45723</v>
      </c>
    </row>
    <row r="1057" spans="2:19">
      <c r="B1057" s="24" t="s">
        <v>3797</v>
      </c>
      <c r="C1057" s="8" t="s">
        <v>3810</v>
      </c>
      <c r="D1057" s="8" t="s">
        <v>3117</v>
      </c>
      <c r="E1057" s="8">
        <v>12</v>
      </c>
      <c r="F1057" s="24">
        <v>0</v>
      </c>
      <c r="G1057" s="8">
        <v>0</v>
      </c>
      <c r="H1057" s="8">
        <v>0</v>
      </c>
      <c r="I1057" s="8">
        <v>0</v>
      </c>
      <c r="J1057" s="8">
        <v>0</v>
      </c>
      <c r="K1057" s="8">
        <v>0</v>
      </c>
      <c r="L1057" s="8">
        <v>0</v>
      </c>
      <c r="M1057" s="8"/>
      <c r="R1057" s="1" t="str">
        <f t="shared" si="22"/>
        <v>W10</v>
      </c>
      <c r="S1057" s="50">
        <f t="shared" si="23"/>
        <v>45723</v>
      </c>
    </row>
    <row r="1058" spans="2:19">
      <c r="B1058" s="24" t="s">
        <v>3797</v>
      </c>
      <c r="C1058" s="8" t="s">
        <v>3811</v>
      </c>
      <c r="D1058" s="8" t="s">
        <v>3805</v>
      </c>
      <c r="E1058" s="8">
        <v>13</v>
      </c>
      <c r="F1058" s="24">
        <v>0</v>
      </c>
      <c r="G1058" s="8">
        <v>0</v>
      </c>
      <c r="H1058" s="8">
        <v>1</v>
      </c>
      <c r="I1058" s="8">
        <v>0</v>
      </c>
      <c r="J1058" s="8">
        <v>0</v>
      </c>
      <c r="K1058" s="8">
        <v>0</v>
      </c>
      <c r="L1058" s="8">
        <v>1</v>
      </c>
      <c r="M1058" s="8"/>
      <c r="O1058" s="15" t="s">
        <v>436</v>
      </c>
      <c r="P1058" s="15" t="s">
        <v>436</v>
      </c>
      <c r="R1058" s="1" t="str">
        <f t="shared" si="22"/>
        <v>W10</v>
      </c>
      <c r="S1058" s="50">
        <f t="shared" si="23"/>
        <v>45723</v>
      </c>
    </row>
    <row r="1059" spans="2:19">
      <c r="B1059" s="24" t="s">
        <v>3797</v>
      </c>
      <c r="C1059" s="8" t="s">
        <v>3810</v>
      </c>
      <c r="D1059" s="8" t="s">
        <v>3118</v>
      </c>
      <c r="E1059" s="8">
        <v>12</v>
      </c>
      <c r="F1059" s="24">
        <v>0</v>
      </c>
      <c r="G1059" s="8">
        <v>0</v>
      </c>
      <c r="H1059" s="8">
        <v>5</v>
      </c>
      <c r="I1059" s="8">
        <v>0</v>
      </c>
      <c r="J1059" s="8">
        <v>0</v>
      </c>
      <c r="K1059" s="8">
        <v>0</v>
      </c>
      <c r="L1059" s="8">
        <v>5</v>
      </c>
      <c r="M1059" s="8"/>
      <c r="O1059" s="15" t="s">
        <v>436</v>
      </c>
      <c r="P1059" s="15" t="s">
        <v>436</v>
      </c>
      <c r="R1059" s="1" t="str">
        <f t="shared" si="22"/>
        <v>W10</v>
      </c>
      <c r="S1059" s="50">
        <f t="shared" si="23"/>
        <v>45723</v>
      </c>
    </row>
    <row r="1060" spans="2:19">
      <c r="B1060" s="24" t="s">
        <v>3797</v>
      </c>
      <c r="C1060" s="8" t="s">
        <v>3811</v>
      </c>
      <c r="D1060" s="8" t="s">
        <v>3806</v>
      </c>
      <c r="E1060" s="8">
        <v>13</v>
      </c>
      <c r="F1060" s="24">
        <v>0</v>
      </c>
      <c r="G1060" s="8">
        <v>0</v>
      </c>
      <c r="H1060" s="8">
        <v>6</v>
      </c>
      <c r="I1060" s="8">
        <v>0</v>
      </c>
      <c r="J1060" s="8">
        <v>0</v>
      </c>
      <c r="K1060" s="8">
        <v>0</v>
      </c>
      <c r="L1060" s="8">
        <v>6</v>
      </c>
      <c r="M1060" s="8"/>
      <c r="O1060" s="15" t="s">
        <v>436</v>
      </c>
      <c r="P1060" s="15" t="s">
        <v>436</v>
      </c>
      <c r="R1060" s="1" t="str">
        <f t="shared" si="22"/>
        <v>W10</v>
      </c>
      <c r="S1060" s="50">
        <f t="shared" si="23"/>
        <v>45723</v>
      </c>
    </row>
    <row r="1061" spans="2:19">
      <c r="B1061" s="24" t="s">
        <v>3797</v>
      </c>
      <c r="C1061" s="8" t="s">
        <v>3811</v>
      </c>
      <c r="D1061" s="8" t="s">
        <v>3807</v>
      </c>
      <c r="E1061" s="8">
        <v>13</v>
      </c>
      <c r="F1061" s="24">
        <v>0</v>
      </c>
      <c r="G1061" s="8">
        <v>0</v>
      </c>
      <c r="H1061" s="8">
        <v>0</v>
      </c>
      <c r="I1061" s="8">
        <v>0</v>
      </c>
      <c r="J1061" s="8">
        <v>0</v>
      </c>
      <c r="K1061" s="8">
        <v>0</v>
      </c>
      <c r="L1061" s="8">
        <v>0</v>
      </c>
      <c r="M1061" s="8"/>
      <c r="O1061" s="15" t="s">
        <v>436</v>
      </c>
      <c r="P1061" s="15" t="s">
        <v>436</v>
      </c>
      <c r="R1061" s="1" t="str">
        <f t="shared" ref="R1061:R1124" si="24">"W" &amp;WEEKNUM(S1061)</f>
        <v>W10</v>
      </c>
      <c r="S1061" s="50">
        <f t="shared" ref="S1061:S1124" si="25">DATE(2025, LEFT(B1061,2), RIGHT(B1061,2))</f>
        <v>45723</v>
      </c>
    </row>
    <row r="1062" spans="2:19">
      <c r="B1062" s="24" t="s">
        <v>3797</v>
      </c>
      <c r="C1062" s="8" t="s">
        <v>3812</v>
      </c>
      <c r="D1062" s="8" t="s">
        <v>3808</v>
      </c>
      <c r="E1062" s="8">
        <v>1</v>
      </c>
      <c r="F1062" s="24">
        <v>0</v>
      </c>
      <c r="G1062" s="8">
        <v>0</v>
      </c>
      <c r="H1062" s="8">
        <v>2</v>
      </c>
      <c r="I1062" s="8">
        <v>0</v>
      </c>
      <c r="J1062" s="8">
        <v>0</v>
      </c>
      <c r="K1062" s="8">
        <v>0</v>
      </c>
      <c r="L1062" s="8">
        <v>2</v>
      </c>
      <c r="M1062" s="8"/>
      <c r="O1062" s="15" t="s">
        <v>436</v>
      </c>
      <c r="P1062" s="15" t="s">
        <v>436</v>
      </c>
      <c r="R1062" s="1" t="str">
        <f t="shared" si="24"/>
        <v>W10</v>
      </c>
      <c r="S1062" s="50">
        <f t="shared" si="25"/>
        <v>45723</v>
      </c>
    </row>
    <row r="1063" spans="2:19">
      <c r="B1063" s="24" t="s">
        <v>3797</v>
      </c>
      <c r="C1063" s="8" t="s">
        <v>3813</v>
      </c>
      <c r="D1063" s="8" t="s">
        <v>3362</v>
      </c>
      <c r="E1063" s="8">
        <v>13</v>
      </c>
      <c r="F1063" s="24">
        <v>0</v>
      </c>
      <c r="G1063" s="8">
        <v>0</v>
      </c>
      <c r="H1063" s="8">
        <v>4</v>
      </c>
      <c r="I1063" s="8">
        <v>0</v>
      </c>
      <c r="J1063" s="8">
        <v>0</v>
      </c>
      <c r="K1063" s="8">
        <v>0</v>
      </c>
      <c r="L1063" s="8">
        <v>4</v>
      </c>
      <c r="M1063" s="8"/>
      <c r="O1063" s="15" t="s">
        <v>436</v>
      </c>
      <c r="P1063" s="15" t="s">
        <v>436</v>
      </c>
      <c r="R1063" s="1" t="str">
        <f t="shared" si="24"/>
        <v>W10</v>
      </c>
      <c r="S1063" s="50">
        <f t="shared" si="25"/>
        <v>45723</v>
      </c>
    </row>
    <row r="1064" spans="2:19">
      <c r="B1064" s="24" t="s">
        <v>3797</v>
      </c>
      <c r="C1064" s="8" t="s">
        <v>3810</v>
      </c>
      <c r="D1064" s="8" t="s">
        <v>3602</v>
      </c>
      <c r="E1064" s="8">
        <v>4</v>
      </c>
      <c r="F1064" s="24">
        <v>0</v>
      </c>
      <c r="G1064" s="8">
        <v>0</v>
      </c>
      <c r="H1064" s="8">
        <v>0</v>
      </c>
      <c r="I1064" s="8">
        <v>0</v>
      </c>
      <c r="J1064" s="8">
        <v>0</v>
      </c>
      <c r="K1064" s="8">
        <v>0</v>
      </c>
      <c r="L1064" s="8">
        <v>0</v>
      </c>
      <c r="M1064" s="8"/>
      <c r="R1064" s="1" t="str">
        <f t="shared" si="24"/>
        <v>W10</v>
      </c>
      <c r="S1064" s="50">
        <f t="shared" si="25"/>
        <v>45723</v>
      </c>
    </row>
    <row r="1065" spans="2:19">
      <c r="B1065" s="24" t="s">
        <v>3797</v>
      </c>
      <c r="C1065" s="8" t="s">
        <v>3814</v>
      </c>
      <c r="D1065" s="8" t="s">
        <v>3079</v>
      </c>
      <c r="E1065" s="8">
        <v>12</v>
      </c>
      <c r="F1065" s="24">
        <v>0</v>
      </c>
      <c r="G1065" s="8">
        <v>0</v>
      </c>
      <c r="H1065" s="8">
        <v>1</v>
      </c>
      <c r="I1065" s="8">
        <v>0</v>
      </c>
      <c r="J1065" s="8">
        <v>0</v>
      </c>
      <c r="K1065" s="8">
        <v>0</v>
      </c>
      <c r="L1065" s="8">
        <v>1</v>
      </c>
      <c r="M1065" s="8"/>
      <c r="O1065" s="15" t="s">
        <v>436</v>
      </c>
      <c r="P1065" s="15" t="s">
        <v>436</v>
      </c>
      <c r="R1065" s="1" t="str">
        <f t="shared" si="24"/>
        <v>W10</v>
      </c>
      <c r="S1065" s="50">
        <f t="shared" si="25"/>
        <v>45723</v>
      </c>
    </row>
    <row r="1066" spans="2:19">
      <c r="B1066" s="24" t="s">
        <v>3797</v>
      </c>
      <c r="C1066" s="8" t="s">
        <v>2305</v>
      </c>
      <c r="D1066" s="8" t="s">
        <v>3633</v>
      </c>
      <c r="E1066" s="8">
        <v>5</v>
      </c>
      <c r="F1066" s="24">
        <v>0</v>
      </c>
      <c r="G1066" s="8">
        <v>0</v>
      </c>
      <c r="H1066" s="8">
        <v>0</v>
      </c>
      <c r="I1066" s="8">
        <v>1</v>
      </c>
      <c r="J1066" s="8">
        <v>0</v>
      </c>
      <c r="K1066" s="8">
        <v>0</v>
      </c>
      <c r="L1066" s="8">
        <v>1</v>
      </c>
      <c r="M1066" s="15" t="s">
        <v>436</v>
      </c>
      <c r="R1066" s="1" t="str">
        <f t="shared" si="24"/>
        <v>W10</v>
      </c>
      <c r="S1066" s="50">
        <f t="shared" si="25"/>
        <v>45723</v>
      </c>
    </row>
    <row r="1067" spans="2:19">
      <c r="B1067" s="24" t="s">
        <v>3797</v>
      </c>
      <c r="C1067" s="8" t="s">
        <v>3813</v>
      </c>
      <c r="D1067" s="8" t="s">
        <v>3361</v>
      </c>
      <c r="E1067" s="8">
        <v>13</v>
      </c>
      <c r="F1067" s="24">
        <v>0</v>
      </c>
      <c r="G1067" s="8">
        <v>0</v>
      </c>
      <c r="H1067" s="8">
        <v>1</v>
      </c>
      <c r="I1067" s="8">
        <v>0</v>
      </c>
      <c r="J1067" s="8">
        <v>0</v>
      </c>
      <c r="K1067" s="8">
        <v>0</v>
      </c>
      <c r="L1067" s="8">
        <v>1</v>
      </c>
      <c r="M1067" s="8"/>
      <c r="O1067" s="15" t="s">
        <v>436</v>
      </c>
      <c r="P1067" s="15" t="s">
        <v>436</v>
      </c>
      <c r="R1067" s="1" t="str">
        <f t="shared" si="24"/>
        <v>W10</v>
      </c>
      <c r="S1067" s="50">
        <f t="shared" si="25"/>
        <v>45723</v>
      </c>
    </row>
    <row r="1068" spans="2:19">
      <c r="B1068" s="24" t="s">
        <v>3797</v>
      </c>
      <c r="C1068" s="8" t="s">
        <v>32</v>
      </c>
      <c r="D1068" s="8" t="s">
        <v>3597</v>
      </c>
      <c r="E1068" s="8">
        <v>12</v>
      </c>
      <c r="F1068" s="24">
        <v>0</v>
      </c>
      <c r="G1068" s="8">
        <v>0</v>
      </c>
      <c r="H1068" s="8">
        <v>8</v>
      </c>
      <c r="I1068" s="8">
        <v>0</v>
      </c>
      <c r="J1068" s="8">
        <v>0</v>
      </c>
      <c r="K1068" s="8">
        <v>0</v>
      </c>
      <c r="L1068" s="8">
        <v>8</v>
      </c>
      <c r="M1068" s="8"/>
      <c r="O1068" s="15" t="s">
        <v>436</v>
      </c>
      <c r="P1068" s="15" t="s">
        <v>436</v>
      </c>
      <c r="R1068" s="1" t="str">
        <f t="shared" si="24"/>
        <v>W10</v>
      </c>
      <c r="S1068" s="50">
        <f t="shared" si="25"/>
        <v>45723</v>
      </c>
    </row>
    <row r="1069" spans="2:19">
      <c r="B1069" s="24" t="s">
        <v>3797</v>
      </c>
      <c r="C1069" s="8" t="s">
        <v>32</v>
      </c>
      <c r="D1069" s="8" t="s">
        <v>3631</v>
      </c>
      <c r="E1069" s="8">
        <v>13</v>
      </c>
      <c r="F1069" s="24">
        <v>0</v>
      </c>
      <c r="G1069" s="8">
        <v>0</v>
      </c>
      <c r="H1069" s="8">
        <v>4</v>
      </c>
      <c r="I1069" s="8">
        <v>0</v>
      </c>
      <c r="J1069" s="8">
        <v>0</v>
      </c>
      <c r="K1069" s="8">
        <v>0</v>
      </c>
      <c r="L1069" s="8">
        <v>4</v>
      </c>
      <c r="M1069" s="8"/>
      <c r="O1069" s="15" t="s">
        <v>436</v>
      </c>
      <c r="P1069" s="15" t="s">
        <v>436</v>
      </c>
      <c r="R1069" s="1" t="str">
        <f t="shared" si="24"/>
        <v>W10</v>
      </c>
      <c r="S1069" s="50">
        <f t="shared" si="25"/>
        <v>45723</v>
      </c>
    </row>
    <row r="1070" spans="2:19">
      <c r="B1070" s="24" t="s">
        <v>3797</v>
      </c>
      <c r="C1070" s="8" t="s">
        <v>41</v>
      </c>
      <c r="D1070" s="8" t="s">
        <v>3567</v>
      </c>
      <c r="E1070" s="8">
        <v>13</v>
      </c>
      <c r="F1070" s="24">
        <v>0</v>
      </c>
      <c r="G1070" s="8">
        <v>0</v>
      </c>
      <c r="H1070" s="8">
        <v>0</v>
      </c>
      <c r="I1070" s="8">
        <v>0</v>
      </c>
      <c r="J1070" s="8">
        <v>0</v>
      </c>
      <c r="K1070" s="8">
        <v>0</v>
      </c>
      <c r="L1070" s="8">
        <v>0</v>
      </c>
      <c r="M1070" s="8"/>
      <c r="R1070" s="1" t="str">
        <f t="shared" si="24"/>
        <v>W10</v>
      </c>
      <c r="S1070" s="50">
        <f t="shared" si="25"/>
        <v>45723</v>
      </c>
    </row>
    <row r="1071" spans="2:19">
      <c r="B1071" s="24" t="s">
        <v>3797</v>
      </c>
      <c r="C1071" s="8" t="s">
        <v>3813</v>
      </c>
      <c r="D1071" s="8" t="s">
        <v>3570</v>
      </c>
      <c r="E1071" s="8">
        <v>12</v>
      </c>
      <c r="F1071" s="24">
        <v>0</v>
      </c>
      <c r="G1071" s="8">
        <v>0</v>
      </c>
      <c r="H1071" s="8">
        <v>0</v>
      </c>
      <c r="I1071" s="8">
        <v>0</v>
      </c>
      <c r="J1071" s="8">
        <v>0</v>
      </c>
      <c r="K1071" s="8">
        <v>0</v>
      </c>
      <c r="L1071" s="8">
        <v>0</v>
      </c>
      <c r="M1071" s="8"/>
      <c r="R1071" s="1" t="str">
        <f t="shared" si="24"/>
        <v>W10</v>
      </c>
      <c r="S1071" s="50">
        <f t="shared" si="25"/>
        <v>45723</v>
      </c>
    </row>
    <row r="1072" spans="2:19">
      <c r="B1072" s="24" t="s">
        <v>3797</v>
      </c>
      <c r="C1072" s="8" t="s">
        <v>3818</v>
      </c>
      <c r="D1072" s="8" t="s">
        <v>3194</v>
      </c>
      <c r="E1072" s="8">
        <v>3</v>
      </c>
      <c r="F1072" s="24">
        <v>3</v>
      </c>
      <c r="G1072" s="8">
        <v>0</v>
      </c>
      <c r="H1072" s="8">
        <v>12</v>
      </c>
      <c r="I1072" s="8">
        <v>0</v>
      </c>
      <c r="J1072" s="8">
        <v>0</v>
      </c>
      <c r="K1072" s="8">
        <v>0</v>
      </c>
      <c r="L1072" s="8">
        <v>0</v>
      </c>
      <c r="M1072" s="8"/>
      <c r="O1072" s="15" t="s">
        <v>436</v>
      </c>
      <c r="P1072" s="15" t="s">
        <v>436</v>
      </c>
      <c r="R1072" s="1" t="str">
        <f t="shared" si="24"/>
        <v>W10</v>
      </c>
      <c r="S1072" s="50">
        <f t="shared" si="25"/>
        <v>45723</v>
      </c>
    </row>
    <row r="1073" spans="2:19">
      <c r="B1073" s="24" t="s">
        <v>3797</v>
      </c>
      <c r="C1073" s="8" t="s">
        <v>3819</v>
      </c>
      <c r="D1073" s="8" t="s">
        <v>3815</v>
      </c>
      <c r="E1073" s="8">
        <v>13</v>
      </c>
      <c r="F1073" s="24">
        <v>13</v>
      </c>
      <c r="G1073" s="8">
        <v>0</v>
      </c>
      <c r="H1073" s="8">
        <v>31</v>
      </c>
      <c r="I1073" s="8">
        <v>0</v>
      </c>
      <c r="J1073" s="8">
        <v>0</v>
      </c>
      <c r="K1073" s="8">
        <v>0</v>
      </c>
      <c r="L1073" s="8">
        <v>0</v>
      </c>
      <c r="M1073" s="8"/>
      <c r="N1073" s="15" t="s">
        <v>436</v>
      </c>
      <c r="O1073" s="15" t="s">
        <v>436</v>
      </c>
      <c r="P1073" s="15" t="s">
        <v>436</v>
      </c>
      <c r="R1073" s="1" t="str">
        <f t="shared" si="24"/>
        <v>W10</v>
      </c>
      <c r="S1073" s="50">
        <f t="shared" si="25"/>
        <v>45723</v>
      </c>
    </row>
    <row r="1074" spans="2:19">
      <c r="B1074" s="24" t="s">
        <v>3797</v>
      </c>
      <c r="C1074" s="8" t="s">
        <v>19</v>
      </c>
      <c r="D1074" s="8" t="s">
        <v>3816</v>
      </c>
      <c r="E1074" s="8">
        <v>13</v>
      </c>
      <c r="F1074" s="24">
        <v>13</v>
      </c>
      <c r="G1074" s="8">
        <v>0</v>
      </c>
      <c r="H1074" s="8">
        <v>64</v>
      </c>
      <c r="I1074" s="8">
        <v>0</v>
      </c>
      <c r="J1074" s="8">
        <v>0</v>
      </c>
      <c r="K1074" s="8">
        <v>0</v>
      </c>
      <c r="L1074" s="8">
        <v>0</v>
      </c>
      <c r="M1074" s="8"/>
      <c r="N1074" s="15" t="s">
        <v>436</v>
      </c>
      <c r="O1074" s="15" t="s">
        <v>436</v>
      </c>
      <c r="P1074" s="15" t="s">
        <v>436</v>
      </c>
      <c r="R1074" s="1" t="str">
        <f t="shared" si="24"/>
        <v>W10</v>
      </c>
      <c r="S1074" s="50">
        <f t="shared" si="25"/>
        <v>45723</v>
      </c>
    </row>
    <row r="1075" spans="2:19">
      <c r="B1075" s="24" t="s">
        <v>3797</v>
      </c>
      <c r="C1075" s="8" t="s">
        <v>3811</v>
      </c>
      <c r="D1075" s="8" t="s">
        <v>3752</v>
      </c>
      <c r="E1075" s="8">
        <v>2</v>
      </c>
      <c r="F1075" s="24">
        <v>2</v>
      </c>
      <c r="G1075" s="8">
        <v>0</v>
      </c>
      <c r="H1075" s="8">
        <v>0</v>
      </c>
      <c r="I1075" s="8">
        <v>0</v>
      </c>
      <c r="J1075" s="8">
        <v>0</v>
      </c>
      <c r="K1075" s="8">
        <v>0</v>
      </c>
      <c r="L1075" s="8">
        <v>0</v>
      </c>
      <c r="M1075" s="8"/>
      <c r="R1075" s="1" t="str">
        <f t="shared" si="24"/>
        <v>W10</v>
      </c>
      <c r="S1075" s="50">
        <f t="shared" si="25"/>
        <v>45723</v>
      </c>
    </row>
    <row r="1076" spans="2:19">
      <c r="B1076" s="24" t="s">
        <v>3797</v>
      </c>
      <c r="C1076" s="8" t="s">
        <v>3811</v>
      </c>
      <c r="D1076" s="8" t="s">
        <v>3820</v>
      </c>
      <c r="E1076" s="8">
        <v>13</v>
      </c>
      <c r="F1076" s="24">
        <v>11</v>
      </c>
      <c r="G1076" s="8">
        <v>0</v>
      </c>
      <c r="H1076" s="8">
        <v>55</v>
      </c>
      <c r="I1076" s="8">
        <v>0</v>
      </c>
      <c r="J1076" s="8">
        <v>0</v>
      </c>
      <c r="K1076" s="8">
        <v>2</v>
      </c>
      <c r="L1076" s="8">
        <v>57</v>
      </c>
      <c r="M1076" s="8"/>
      <c r="N1076" s="15" t="s">
        <v>436</v>
      </c>
      <c r="O1076" s="15" t="s">
        <v>436</v>
      </c>
      <c r="P1076" s="15" t="s">
        <v>436</v>
      </c>
      <c r="R1076" s="1" t="str">
        <f t="shared" si="24"/>
        <v>W10</v>
      </c>
      <c r="S1076" s="50">
        <f t="shared" si="25"/>
        <v>45723</v>
      </c>
    </row>
    <row r="1077" spans="2:19">
      <c r="B1077" s="24" t="s">
        <v>3797</v>
      </c>
      <c r="C1077" s="8" t="s">
        <v>3811</v>
      </c>
      <c r="D1077" s="8" t="s">
        <v>3817</v>
      </c>
      <c r="E1077" s="8">
        <v>13</v>
      </c>
      <c r="F1077" s="24">
        <v>13</v>
      </c>
      <c r="G1077" s="8">
        <v>0</v>
      </c>
      <c r="H1077" s="8">
        <v>0</v>
      </c>
      <c r="I1077" s="8">
        <v>0</v>
      </c>
      <c r="J1077" s="8">
        <v>0</v>
      </c>
      <c r="K1077" s="8">
        <v>0</v>
      </c>
      <c r="L1077" s="8">
        <v>0</v>
      </c>
      <c r="M1077" s="8"/>
      <c r="R1077" s="1" t="str">
        <f t="shared" si="24"/>
        <v>W10</v>
      </c>
      <c r="S1077" s="50">
        <f t="shared" si="25"/>
        <v>45723</v>
      </c>
    </row>
    <row r="1078" spans="2:19" ht="17.25" customHeight="1">
      <c r="B1078" s="24" t="s">
        <v>3800</v>
      </c>
      <c r="C1078" s="8" t="s">
        <v>634</v>
      </c>
      <c r="D1078" s="8" t="s">
        <v>2946</v>
      </c>
      <c r="E1078" s="8">
        <v>1</v>
      </c>
      <c r="F1078" s="8">
        <v>0</v>
      </c>
      <c r="G1078" s="8">
        <v>0</v>
      </c>
      <c r="H1078" s="8">
        <v>0</v>
      </c>
      <c r="I1078" s="8">
        <v>0</v>
      </c>
      <c r="J1078" s="8">
        <v>0</v>
      </c>
      <c r="K1078" s="8">
        <v>0</v>
      </c>
      <c r="L1078" s="8">
        <v>0</v>
      </c>
      <c r="M1078" s="8"/>
      <c r="R1078" s="1" t="str">
        <f t="shared" si="24"/>
        <v>W10</v>
      </c>
      <c r="S1078" s="50">
        <f t="shared" si="25"/>
        <v>45724</v>
      </c>
    </row>
    <row r="1079" spans="2:19">
      <c r="B1079" s="24" t="s">
        <v>3800</v>
      </c>
      <c r="C1079" s="8" t="s">
        <v>635</v>
      </c>
      <c r="D1079" s="8" t="s">
        <v>3793</v>
      </c>
      <c r="E1079" s="8">
        <v>13</v>
      </c>
      <c r="F1079" s="8">
        <v>0</v>
      </c>
      <c r="G1079" s="8">
        <v>0</v>
      </c>
      <c r="H1079" s="8">
        <v>0</v>
      </c>
      <c r="I1079" s="8">
        <v>0</v>
      </c>
      <c r="J1079" s="8">
        <v>0</v>
      </c>
      <c r="K1079" s="8">
        <v>0</v>
      </c>
      <c r="L1079" s="8">
        <v>0</v>
      </c>
      <c r="M1079" s="8"/>
      <c r="R1079" s="1" t="str">
        <f t="shared" si="24"/>
        <v>W10</v>
      </c>
      <c r="S1079" s="50">
        <f t="shared" si="25"/>
        <v>45724</v>
      </c>
    </row>
    <row r="1080" spans="2:19">
      <c r="B1080" s="24" t="s">
        <v>3800</v>
      </c>
      <c r="C1080" s="8" t="s">
        <v>3131</v>
      </c>
      <c r="D1080" s="8" t="s">
        <v>3182</v>
      </c>
      <c r="E1080" s="8">
        <v>13</v>
      </c>
      <c r="F1080" s="8">
        <v>0</v>
      </c>
      <c r="G1080" s="8">
        <v>0</v>
      </c>
      <c r="H1080" s="8">
        <v>0</v>
      </c>
      <c r="I1080" s="8">
        <v>0</v>
      </c>
      <c r="J1080" s="8">
        <v>0</v>
      </c>
      <c r="K1080" s="8">
        <v>0</v>
      </c>
      <c r="L1080" s="8">
        <v>0</v>
      </c>
      <c r="M1080" s="8"/>
      <c r="R1080" s="1" t="str">
        <f t="shared" si="24"/>
        <v>W10</v>
      </c>
      <c r="S1080" s="50">
        <f t="shared" si="25"/>
        <v>45724</v>
      </c>
    </row>
    <row r="1081" spans="2:19">
      <c r="B1081" s="24" t="s">
        <v>3800</v>
      </c>
      <c r="C1081" s="8" t="s">
        <v>635</v>
      </c>
      <c r="D1081" s="8" t="s">
        <v>3794</v>
      </c>
      <c r="E1081" s="8">
        <v>13</v>
      </c>
      <c r="F1081" s="8">
        <v>0</v>
      </c>
      <c r="G1081" s="8">
        <v>0</v>
      </c>
      <c r="H1081" s="8">
        <v>0</v>
      </c>
      <c r="I1081" s="8">
        <v>0</v>
      </c>
      <c r="J1081" s="8">
        <v>0</v>
      </c>
      <c r="K1081" s="8">
        <v>0</v>
      </c>
      <c r="L1081" s="8">
        <v>0</v>
      </c>
      <c r="M1081" s="8"/>
      <c r="R1081" s="1" t="str">
        <f t="shared" si="24"/>
        <v>W10</v>
      </c>
      <c r="S1081" s="50">
        <f t="shared" si="25"/>
        <v>45724</v>
      </c>
    </row>
    <row r="1082" spans="2:19">
      <c r="B1082" s="24" t="s">
        <v>3800</v>
      </c>
      <c r="C1082" s="8" t="s">
        <v>636</v>
      </c>
      <c r="D1082" s="8" t="s">
        <v>3175</v>
      </c>
      <c r="E1082" s="8">
        <v>13</v>
      </c>
      <c r="F1082" s="8">
        <v>0</v>
      </c>
      <c r="G1082" s="8">
        <v>0</v>
      </c>
      <c r="H1082" s="8">
        <v>0</v>
      </c>
      <c r="I1082" s="8">
        <v>0</v>
      </c>
      <c r="J1082" s="8">
        <v>0</v>
      </c>
      <c r="K1082" s="8">
        <v>0</v>
      </c>
      <c r="L1082" s="8">
        <v>0</v>
      </c>
      <c r="M1082" s="8"/>
      <c r="R1082" s="1" t="str">
        <f t="shared" si="24"/>
        <v>W10</v>
      </c>
      <c r="S1082" s="50">
        <f t="shared" si="25"/>
        <v>45724</v>
      </c>
    </row>
    <row r="1083" spans="2:19">
      <c r="B1083" s="24" t="s">
        <v>3800</v>
      </c>
      <c r="C1083" s="8" t="s">
        <v>636</v>
      </c>
      <c r="D1083" s="8" t="s">
        <v>3027</v>
      </c>
      <c r="E1083" s="8">
        <v>1</v>
      </c>
      <c r="F1083" s="8">
        <v>0</v>
      </c>
      <c r="G1083" s="8">
        <v>0</v>
      </c>
      <c r="H1083" s="8">
        <v>0</v>
      </c>
      <c r="I1083" s="8">
        <v>0</v>
      </c>
      <c r="J1083" s="8">
        <v>0</v>
      </c>
      <c r="K1083" s="8">
        <v>0</v>
      </c>
      <c r="L1083" s="8">
        <v>0</v>
      </c>
      <c r="M1083" s="8"/>
      <c r="O1083" s="15" t="s">
        <v>436</v>
      </c>
      <c r="P1083" s="15" t="s">
        <v>436</v>
      </c>
      <c r="R1083" s="1" t="str">
        <f t="shared" si="24"/>
        <v>W10</v>
      </c>
      <c r="S1083" s="50">
        <f t="shared" si="25"/>
        <v>45724</v>
      </c>
    </row>
    <row r="1084" spans="2:19">
      <c r="B1084" s="24" t="s">
        <v>3800</v>
      </c>
      <c r="C1084" s="8" t="s">
        <v>634</v>
      </c>
      <c r="D1084" s="8" t="s">
        <v>3494</v>
      </c>
      <c r="E1084" s="8">
        <v>8</v>
      </c>
      <c r="F1084" s="8">
        <v>0</v>
      </c>
      <c r="G1084" s="8">
        <v>0</v>
      </c>
      <c r="H1084" s="8">
        <v>0</v>
      </c>
      <c r="I1084" s="8">
        <v>0</v>
      </c>
      <c r="J1084" s="8">
        <v>0</v>
      </c>
      <c r="K1084" s="8">
        <v>0</v>
      </c>
      <c r="L1084" s="8">
        <v>0</v>
      </c>
      <c r="M1084" s="8"/>
      <c r="R1084" s="1" t="str">
        <f t="shared" si="24"/>
        <v>W10</v>
      </c>
      <c r="S1084" s="50">
        <f t="shared" si="25"/>
        <v>45724</v>
      </c>
    </row>
    <row r="1085" spans="2:19">
      <c r="B1085" s="24" t="s">
        <v>3800</v>
      </c>
      <c r="C1085" s="8" t="s">
        <v>634</v>
      </c>
      <c r="D1085" s="8" t="s">
        <v>3762</v>
      </c>
      <c r="E1085" s="8">
        <v>4</v>
      </c>
      <c r="F1085" s="8">
        <v>0</v>
      </c>
      <c r="G1085" s="8">
        <v>0</v>
      </c>
      <c r="H1085" s="8">
        <v>0</v>
      </c>
      <c r="I1085" s="8">
        <v>0</v>
      </c>
      <c r="J1085" s="8">
        <v>0</v>
      </c>
      <c r="K1085" s="8">
        <v>0</v>
      </c>
      <c r="L1085" s="8">
        <v>0</v>
      </c>
      <c r="M1085" s="8"/>
      <c r="R1085" s="1" t="str">
        <f t="shared" si="24"/>
        <v>W10</v>
      </c>
      <c r="S1085" s="50">
        <f t="shared" si="25"/>
        <v>45724</v>
      </c>
    </row>
    <row r="1086" spans="2:19">
      <c r="B1086" s="24" t="s">
        <v>3800</v>
      </c>
      <c r="C1086" s="8" t="s">
        <v>635</v>
      </c>
      <c r="D1086" s="8" t="s">
        <v>3795</v>
      </c>
      <c r="E1086" s="8">
        <v>13</v>
      </c>
      <c r="F1086" s="8">
        <v>0</v>
      </c>
      <c r="G1086" s="8">
        <v>0</v>
      </c>
      <c r="H1086" s="8">
        <v>0</v>
      </c>
      <c r="I1086" s="8">
        <v>0</v>
      </c>
      <c r="J1086" s="8">
        <v>0</v>
      </c>
      <c r="K1086" s="8">
        <v>0</v>
      </c>
      <c r="L1086" s="8">
        <v>0</v>
      </c>
      <c r="M1086" s="8"/>
      <c r="R1086" s="1" t="str">
        <f t="shared" si="24"/>
        <v>W10</v>
      </c>
      <c r="S1086" s="50">
        <f t="shared" si="25"/>
        <v>45724</v>
      </c>
    </row>
    <row r="1087" spans="2:19">
      <c r="B1087" s="24" t="s">
        <v>3800</v>
      </c>
      <c r="C1087" s="8" t="s">
        <v>3131</v>
      </c>
      <c r="D1087" s="8" t="s">
        <v>3176</v>
      </c>
      <c r="E1087" s="8">
        <v>13</v>
      </c>
      <c r="F1087" s="8">
        <v>0</v>
      </c>
      <c r="G1087" s="8">
        <v>0</v>
      </c>
      <c r="H1087" s="8">
        <v>0</v>
      </c>
      <c r="I1087" s="8">
        <v>0</v>
      </c>
      <c r="J1087" s="8">
        <v>0</v>
      </c>
      <c r="K1087" s="8">
        <v>0</v>
      </c>
      <c r="L1087" s="8">
        <v>0</v>
      </c>
      <c r="M1087" s="8"/>
      <c r="R1087" s="1" t="str">
        <f t="shared" si="24"/>
        <v>W10</v>
      </c>
      <c r="S1087" s="50">
        <f t="shared" si="25"/>
        <v>45724</v>
      </c>
    </row>
    <row r="1088" spans="2:19">
      <c r="B1088" s="24" t="s">
        <v>3800</v>
      </c>
      <c r="C1088" s="8" t="s">
        <v>636</v>
      </c>
      <c r="D1088" s="8" t="s">
        <v>3121</v>
      </c>
      <c r="E1088" s="8">
        <v>13</v>
      </c>
      <c r="F1088" s="8">
        <v>0</v>
      </c>
      <c r="G1088" s="8">
        <v>0</v>
      </c>
      <c r="H1088" s="8">
        <v>0</v>
      </c>
      <c r="I1088" s="8">
        <v>0</v>
      </c>
      <c r="J1088" s="8">
        <v>0</v>
      </c>
      <c r="K1088" s="8">
        <v>0</v>
      </c>
      <c r="L1088" s="8">
        <v>0</v>
      </c>
      <c r="M1088" s="8"/>
      <c r="R1088" s="1" t="str">
        <f t="shared" si="24"/>
        <v>W10</v>
      </c>
      <c r="S1088" s="50">
        <f t="shared" si="25"/>
        <v>45724</v>
      </c>
    </row>
    <row r="1089" spans="2:20">
      <c r="B1089" s="24" t="s">
        <v>3800</v>
      </c>
      <c r="C1089" s="8" t="s">
        <v>3130</v>
      </c>
      <c r="D1089" s="8" t="s">
        <v>3591</v>
      </c>
      <c r="E1089" s="8">
        <v>13</v>
      </c>
      <c r="F1089" s="8">
        <v>0</v>
      </c>
      <c r="G1089" s="8">
        <v>0</v>
      </c>
      <c r="H1089" s="8">
        <v>0</v>
      </c>
      <c r="I1089" s="8">
        <v>0</v>
      </c>
      <c r="J1089" s="8">
        <v>0</v>
      </c>
      <c r="K1089" s="8">
        <v>0</v>
      </c>
      <c r="L1089" s="8">
        <v>0</v>
      </c>
      <c r="M1089" s="8"/>
      <c r="R1089" s="1" t="str">
        <f t="shared" si="24"/>
        <v>W10</v>
      </c>
      <c r="S1089" s="50">
        <f t="shared" si="25"/>
        <v>45724</v>
      </c>
    </row>
    <row r="1090" spans="2:20">
      <c r="B1090" s="24" t="s">
        <v>3800</v>
      </c>
      <c r="C1090" s="8" t="s">
        <v>3132</v>
      </c>
      <c r="D1090" s="8" t="s">
        <v>2906</v>
      </c>
      <c r="E1090" s="8">
        <v>2</v>
      </c>
      <c r="F1090" s="8">
        <v>0</v>
      </c>
      <c r="G1090" s="8">
        <v>0</v>
      </c>
      <c r="H1090" s="8">
        <v>0</v>
      </c>
      <c r="I1090" s="8">
        <v>0</v>
      </c>
      <c r="J1090" s="8">
        <v>0</v>
      </c>
      <c r="K1090" s="8">
        <v>0</v>
      </c>
      <c r="L1090" s="8">
        <v>0</v>
      </c>
      <c r="M1090" s="8"/>
      <c r="R1090" s="1" t="str">
        <f t="shared" si="24"/>
        <v>W10</v>
      </c>
      <c r="S1090" s="50">
        <f t="shared" si="25"/>
        <v>45724</v>
      </c>
    </row>
    <row r="1091" spans="2:20">
      <c r="B1091" s="24" t="s">
        <v>3800</v>
      </c>
      <c r="C1091" s="8" t="s">
        <v>636</v>
      </c>
      <c r="D1091" s="8" t="s">
        <v>3493</v>
      </c>
      <c r="E1091" s="8">
        <v>1</v>
      </c>
      <c r="F1091" s="8">
        <v>0</v>
      </c>
      <c r="G1091" s="8">
        <v>0</v>
      </c>
      <c r="H1091" s="8">
        <v>0</v>
      </c>
      <c r="I1091" s="8">
        <v>0</v>
      </c>
      <c r="J1091" s="8">
        <v>0</v>
      </c>
      <c r="K1091" s="8">
        <v>0</v>
      </c>
      <c r="L1091" s="8">
        <v>0</v>
      </c>
      <c r="M1091" s="8"/>
      <c r="R1091" s="1" t="str">
        <f t="shared" si="24"/>
        <v>W10</v>
      </c>
      <c r="S1091" s="50">
        <f t="shared" si="25"/>
        <v>45724</v>
      </c>
    </row>
    <row r="1092" spans="2:20">
      <c r="B1092" s="24" t="s">
        <v>3800</v>
      </c>
      <c r="C1092" s="8" t="s">
        <v>635</v>
      </c>
      <c r="D1092" s="8" t="s">
        <v>3796</v>
      </c>
      <c r="E1092" s="8">
        <v>13</v>
      </c>
      <c r="F1092" s="8">
        <v>0</v>
      </c>
      <c r="G1092" s="8">
        <v>0</v>
      </c>
      <c r="H1092" s="8">
        <v>0</v>
      </c>
      <c r="I1092" s="8">
        <v>0</v>
      </c>
      <c r="J1092" s="8">
        <v>0</v>
      </c>
      <c r="K1092" s="8">
        <v>0</v>
      </c>
      <c r="L1092" s="8">
        <v>0</v>
      </c>
      <c r="M1092" s="8"/>
      <c r="R1092" s="1" t="str">
        <f t="shared" si="24"/>
        <v>W10</v>
      </c>
      <c r="S1092" s="50">
        <f t="shared" si="25"/>
        <v>45724</v>
      </c>
    </row>
    <row r="1093" spans="2:20">
      <c r="B1093" s="24" t="s">
        <v>3800</v>
      </c>
      <c r="C1093" s="8" t="s">
        <v>3130</v>
      </c>
      <c r="D1093" s="8" t="s">
        <v>3630</v>
      </c>
      <c r="E1093" s="8">
        <v>13</v>
      </c>
      <c r="F1093" s="8">
        <v>0</v>
      </c>
      <c r="G1093" s="8">
        <v>0</v>
      </c>
      <c r="H1093" s="8">
        <v>6</v>
      </c>
      <c r="I1093" s="8">
        <v>0</v>
      </c>
      <c r="J1093" s="8">
        <v>0</v>
      </c>
      <c r="K1093" s="8">
        <v>0</v>
      </c>
      <c r="L1093" s="8">
        <v>6</v>
      </c>
      <c r="M1093" s="8"/>
      <c r="O1093" s="15" t="s">
        <v>3801</v>
      </c>
      <c r="P1093" s="15" t="s">
        <v>3801</v>
      </c>
      <c r="R1093" s="1" t="str">
        <f t="shared" si="24"/>
        <v>W10</v>
      </c>
      <c r="S1093" s="50">
        <f t="shared" si="25"/>
        <v>45724</v>
      </c>
    </row>
    <row r="1094" spans="2:20">
      <c r="B1094" s="24" t="s">
        <v>3800</v>
      </c>
      <c r="C1094" s="8" t="s">
        <v>636</v>
      </c>
      <c r="D1094" s="8" t="s">
        <v>3112</v>
      </c>
      <c r="E1094" s="8">
        <v>12</v>
      </c>
      <c r="F1094" s="8">
        <v>0</v>
      </c>
      <c r="G1094" s="8">
        <v>0</v>
      </c>
      <c r="H1094" s="8">
        <v>0</v>
      </c>
      <c r="I1094" s="8">
        <v>0</v>
      </c>
      <c r="J1094" s="8">
        <v>0</v>
      </c>
      <c r="K1094" s="8">
        <v>0</v>
      </c>
      <c r="L1094" s="8">
        <v>0</v>
      </c>
      <c r="M1094" s="8"/>
      <c r="R1094" s="1" t="str">
        <f t="shared" si="24"/>
        <v>W10</v>
      </c>
      <c r="S1094" s="50">
        <f t="shared" si="25"/>
        <v>45724</v>
      </c>
    </row>
    <row r="1095" spans="2:20">
      <c r="B1095" s="24" t="s">
        <v>3800</v>
      </c>
      <c r="C1095" s="8" t="s">
        <v>633</v>
      </c>
      <c r="D1095" s="8" t="s">
        <v>3357</v>
      </c>
      <c r="E1095" s="8">
        <v>13</v>
      </c>
      <c r="F1095" s="8">
        <v>0</v>
      </c>
      <c r="G1095" s="8">
        <v>0</v>
      </c>
      <c r="H1095" s="8">
        <v>10</v>
      </c>
      <c r="I1095" s="8">
        <v>0</v>
      </c>
      <c r="J1095" s="8">
        <v>0</v>
      </c>
      <c r="K1095" s="8">
        <v>0</v>
      </c>
      <c r="L1095" s="8">
        <v>0</v>
      </c>
      <c r="M1095" s="8"/>
      <c r="O1095" s="15" t="s">
        <v>3801</v>
      </c>
      <c r="P1095" s="15" t="s">
        <v>3801</v>
      </c>
      <c r="R1095" s="1" t="str">
        <f t="shared" si="24"/>
        <v>W10</v>
      </c>
      <c r="S1095" s="50">
        <f t="shared" si="25"/>
        <v>45724</v>
      </c>
    </row>
    <row r="1096" spans="2:20">
      <c r="B1096" s="24" t="s">
        <v>3800</v>
      </c>
      <c r="C1096" s="8" t="s">
        <v>636</v>
      </c>
      <c r="D1096" s="8" t="s">
        <v>3123</v>
      </c>
      <c r="E1096" s="8">
        <v>13</v>
      </c>
      <c r="F1096" s="24">
        <v>13</v>
      </c>
      <c r="G1096" s="8">
        <v>0</v>
      </c>
      <c r="H1096" s="8">
        <v>0</v>
      </c>
      <c r="I1096" s="8">
        <v>0</v>
      </c>
      <c r="J1096" s="8">
        <v>0</v>
      </c>
      <c r="K1096" s="8">
        <v>0</v>
      </c>
      <c r="L1096" s="8">
        <v>0</v>
      </c>
      <c r="M1096" s="8"/>
      <c r="R1096" s="1" t="str">
        <f t="shared" si="24"/>
        <v>W10</v>
      </c>
      <c r="S1096" s="50">
        <f t="shared" si="25"/>
        <v>45724</v>
      </c>
    </row>
    <row r="1097" spans="2:20" ht="16.5" customHeight="1">
      <c r="B1097" s="24" t="s">
        <v>3800</v>
      </c>
      <c r="C1097" s="8" t="s">
        <v>3803</v>
      </c>
      <c r="D1097" s="8" t="s">
        <v>3802</v>
      </c>
      <c r="E1097" s="8">
        <v>13</v>
      </c>
      <c r="F1097" s="8">
        <v>13</v>
      </c>
      <c r="G1097" s="8">
        <v>0</v>
      </c>
      <c r="H1097" s="8">
        <v>0</v>
      </c>
      <c r="I1097" s="8">
        <v>0</v>
      </c>
      <c r="J1097" s="8">
        <v>0</v>
      </c>
      <c r="K1097" s="8">
        <v>0</v>
      </c>
      <c r="L1097" s="8">
        <v>0</v>
      </c>
      <c r="M1097" s="8"/>
      <c r="N1097" s="15" t="s">
        <v>3801</v>
      </c>
      <c r="O1097" s="15" t="s">
        <v>3801</v>
      </c>
      <c r="P1097" s="15" t="s">
        <v>3801</v>
      </c>
      <c r="R1097" s="1" t="str">
        <f t="shared" si="24"/>
        <v>W10</v>
      </c>
      <c r="S1097" s="50">
        <f t="shared" si="25"/>
        <v>45724</v>
      </c>
    </row>
    <row r="1098" spans="2:20" ht="16.5" customHeight="1">
      <c r="B1098" s="24" t="s">
        <v>3804</v>
      </c>
      <c r="C1098" s="8" t="s">
        <v>635</v>
      </c>
      <c r="D1098" s="8" t="s">
        <v>3798</v>
      </c>
      <c r="E1098" s="8">
        <v>13</v>
      </c>
      <c r="F1098" s="8">
        <v>0</v>
      </c>
      <c r="G1098" s="8">
        <v>0</v>
      </c>
      <c r="H1098" s="8">
        <v>0</v>
      </c>
      <c r="I1098" s="8">
        <v>0</v>
      </c>
      <c r="J1098" s="8">
        <v>0</v>
      </c>
      <c r="K1098" s="8">
        <v>0</v>
      </c>
      <c r="L1098" s="8">
        <v>0</v>
      </c>
      <c r="M1098" s="8"/>
      <c r="R1098" s="1" t="str">
        <f t="shared" si="24"/>
        <v>W11</v>
      </c>
      <c r="S1098" s="50">
        <f t="shared" si="25"/>
        <v>45725</v>
      </c>
      <c r="T1098" s="33"/>
    </row>
    <row r="1099" spans="2:20" ht="16.5" customHeight="1">
      <c r="B1099" s="24" t="s">
        <v>3804</v>
      </c>
      <c r="C1099" s="8" t="s">
        <v>634</v>
      </c>
      <c r="D1099" s="8" t="s">
        <v>3108</v>
      </c>
      <c r="E1099" s="8">
        <v>11</v>
      </c>
      <c r="F1099" s="8">
        <v>0</v>
      </c>
      <c r="G1099" s="8">
        <v>0</v>
      </c>
      <c r="H1099" s="8">
        <v>0</v>
      </c>
      <c r="I1099" s="8">
        <v>0</v>
      </c>
      <c r="J1099" s="8">
        <v>0</v>
      </c>
      <c r="K1099" s="8">
        <v>0</v>
      </c>
      <c r="L1099" s="8">
        <v>0</v>
      </c>
      <c r="M1099" s="8"/>
      <c r="R1099" s="1" t="str">
        <f t="shared" si="24"/>
        <v>W11</v>
      </c>
      <c r="S1099" s="50">
        <f t="shared" si="25"/>
        <v>45725</v>
      </c>
      <c r="T1099" s="34"/>
    </row>
    <row r="1100" spans="2:20" ht="16.5" customHeight="1">
      <c r="B1100" s="24" t="s">
        <v>3804</v>
      </c>
      <c r="C1100" s="8" t="s">
        <v>633</v>
      </c>
      <c r="D1100" s="8" t="s">
        <v>3382</v>
      </c>
      <c r="E1100" s="8">
        <v>13</v>
      </c>
      <c r="F1100" s="8">
        <v>0</v>
      </c>
      <c r="G1100" s="8">
        <v>0</v>
      </c>
      <c r="H1100" s="8">
        <v>0</v>
      </c>
      <c r="I1100" s="8">
        <v>0</v>
      </c>
      <c r="J1100" s="8">
        <v>0</v>
      </c>
      <c r="K1100" s="8">
        <v>0</v>
      </c>
      <c r="L1100" s="8">
        <v>0</v>
      </c>
      <c r="M1100" s="8"/>
      <c r="R1100" s="1" t="str">
        <f t="shared" si="24"/>
        <v>W11</v>
      </c>
      <c r="S1100" s="50">
        <f t="shared" si="25"/>
        <v>45725</v>
      </c>
      <c r="T1100" s="34"/>
    </row>
    <row r="1101" spans="2:20">
      <c r="B1101" s="24" t="s">
        <v>3804</v>
      </c>
      <c r="C1101" s="8" t="s">
        <v>634</v>
      </c>
      <c r="D1101" s="8" t="s">
        <v>3080</v>
      </c>
      <c r="E1101" s="8">
        <v>12</v>
      </c>
      <c r="F1101" s="8">
        <v>0</v>
      </c>
      <c r="G1101" s="8">
        <v>0</v>
      </c>
      <c r="H1101" s="8">
        <v>0</v>
      </c>
      <c r="I1101" s="8">
        <v>0</v>
      </c>
      <c r="J1101" s="8">
        <v>0</v>
      </c>
      <c r="K1101" s="8">
        <v>0</v>
      </c>
      <c r="L1101" s="8">
        <v>0</v>
      </c>
      <c r="M1101" s="8"/>
      <c r="R1101" s="1" t="str">
        <f t="shared" si="24"/>
        <v>W11</v>
      </c>
      <c r="S1101" s="50">
        <f t="shared" si="25"/>
        <v>45725</v>
      </c>
    </row>
    <row r="1102" spans="2:20">
      <c r="B1102" s="24" t="s">
        <v>3804</v>
      </c>
      <c r="C1102" s="8" t="s">
        <v>633</v>
      </c>
      <c r="D1102" s="8" t="s">
        <v>3799</v>
      </c>
      <c r="E1102" s="8">
        <v>3</v>
      </c>
      <c r="F1102" s="8">
        <v>0</v>
      </c>
      <c r="G1102" s="8">
        <v>0</v>
      </c>
      <c r="H1102" s="8">
        <v>0</v>
      </c>
      <c r="I1102" s="8">
        <v>0</v>
      </c>
      <c r="J1102" s="8">
        <v>0</v>
      </c>
      <c r="K1102" s="8">
        <v>0</v>
      </c>
      <c r="L1102" s="8">
        <v>0</v>
      </c>
      <c r="M1102" s="8"/>
      <c r="R1102" s="1" t="str">
        <f t="shared" si="24"/>
        <v>W11</v>
      </c>
      <c r="S1102" s="50">
        <f t="shared" si="25"/>
        <v>45725</v>
      </c>
    </row>
    <row r="1103" spans="2:20" ht="16.5" customHeight="1">
      <c r="B1103" s="24" t="s">
        <v>3804</v>
      </c>
      <c r="C1103" s="8" t="s">
        <v>3811</v>
      </c>
      <c r="D1103" s="8" t="s">
        <v>3821</v>
      </c>
      <c r="E1103" s="8">
        <v>13</v>
      </c>
      <c r="F1103" s="8">
        <v>13</v>
      </c>
      <c r="G1103" s="8">
        <v>0</v>
      </c>
      <c r="H1103" s="8">
        <v>24</v>
      </c>
      <c r="I1103" s="8">
        <v>0</v>
      </c>
      <c r="J1103" s="8">
        <v>0</v>
      </c>
      <c r="K1103" s="8">
        <v>6</v>
      </c>
      <c r="L1103" s="8">
        <v>30</v>
      </c>
      <c r="M1103" s="8"/>
      <c r="R1103" s="1" t="str">
        <f t="shared" si="24"/>
        <v>W11</v>
      </c>
      <c r="S1103" s="50">
        <f t="shared" si="25"/>
        <v>45725</v>
      </c>
    </row>
    <row r="1104" spans="2:20" ht="16.5" customHeight="1">
      <c r="B1104" s="24" t="s">
        <v>3842</v>
      </c>
      <c r="C1104" s="8" t="s">
        <v>3839</v>
      </c>
      <c r="D1104" s="8" t="s">
        <v>3838</v>
      </c>
      <c r="E1104" s="8">
        <v>8</v>
      </c>
      <c r="F1104" s="8">
        <v>0</v>
      </c>
      <c r="G1104" s="8">
        <v>0</v>
      </c>
      <c r="H1104" s="8">
        <v>3</v>
      </c>
      <c r="I1104" s="8">
        <v>0</v>
      </c>
      <c r="J1104" s="8">
        <v>0</v>
      </c>
      <c r="K1104" s="8">
        <v>0</v>
      </c>
      <c r="L1104" s="8">
        <v>3</v>
      </c>
      <c r="M1104" s="8"/>
      <c r="O1104" s="15" t="s">
        <v>436</v>
      </c>
      <c r="P1104" s="15" t="s">
        <v>436</v>
      </c>
      <c r="R1104" s="1" t="str">
        <f t="shared" si="24"/>
        <v>W11</v>
      </c>
      <c r="S1104" s="50">
        <f t="shared" si="25"/>
        <v>45726</v>
      </c>
    </row>
    <row r="1105" spans="2:20">
      <c r="B1105" s="24" t="s">
        <v>3842</v>
      </c>
      <c r="C1105" s="8" t="s">
        <v>3840</v>
      </c>
      <c r="D1105" s="8" t="s">
        <v>3116</v>
      </c>
      <c r="E1105" s="8">
        <v>13</v>
      </c>
      <c r="F1105" s="8">
        <v>0</v>
      </c>
      <c r="G1105" s="8">
        <v>0</v>
      </c>
      <c r="H1105" s="8">
        <v>1</v>
      </c>
      <c r="I1105" s="8">
        <v>0</v>
      </c>
      <c r="J1105" s="8">
        <v>0</v>
      </c>
      <c r="K1105" s="8">
        <v>0</v>
      </c>
      <c r="L1105" s="8">
        <v>1</v>
      </c>
      <c r="M1105" s="8"/>
      <c r="O1105" s="15" t="s">
        <v>436</v>
      </c>
      <c r="P1105" s="15" t="s">
        <v>436</v>
      </c>
      <c r="R1105" s="1" t="str">
        <f t="shared" si="24"/>
        <v>W11</v>
      </c>
      <c r="S1105" s="50">
        <f t="shared" si="25"/>
        <v>45726</v>
      </c>
    </row>
    <row r="1106" spans="2:20">
      <c r="B1106" s="24" t="s">
        <v>3842</v>
      </c>
      <c r="C1106" s="8" t="s">
        <v>3841</v>
      </c>
      <c r="D1106" s="8" t="s">
        <v>3272</v>
      </c>
      <c r="E1106" s="8">
        <v>1</v>
      </c>
      <c r="F1106" s="8">
        <v>0</v>
      </c>
      <c r="G1106" s="8">
        <v>0</v>
      </c>
      <c r="H1106" s="8">
        <v>0</v>
      </c>
      <c r="I1106" s="8">
        <v>0</v>
      </c>
      <c r="J1106" s="8">
        <v>0</v>
      </c>
      <c r="K1106" s="8">
        <v>0</v>
      </c>
      <c r="L1106" s="8">
        <v>0</v>
      </c>
      <c r="M1106" s="8"/>
      <c r="N1106" s="8"/>
      <c r="R1106" s="1" t="str">
        <f t="shared" si="24"/>
        <v>W11</v>
      </c>
      <c r="S1106" s="50">
        <f t="shared" si="25"/>
        <v>45726</v>
      </c>
    </row>
    <row r="1107" spans="2:20" ht="16.5" customHeight="1">
      <c r="B1107" s="24" t="s">
        <v>3842</v>
      </c>
      <c r="C1107" s="8" t="s">
        <v>3840</v>
      </c>
      <c r="D1107" s="8" t="s">
        <v>3546</v>
      </c>
      <c r="E1107" s="8">
        <v>1</v>
      </c>
      <c r="F1107" s="8">
        <v>0</v>
      </c>
      <c r="G1107" s="8">
        <v>0</v>
      </c>
      <c r="H1107" s="8">
        <v>0</v>
      </c>
      <c r="I1107" s="8">
        <v>0</v>
      </c>
      <c r="J1107" s="8">
        <v>0</v>
      </c>
      <c r="K1107" s="8">
        <v>0</v>
      </c>
      <c r="L1107" s="8">
        <v>0</v>
      </c>
      <c r="M1107" s="8"/>
      <c r="R1107" s="1" t="str">
        <f t="shared" si="24"/>
        <v>W11</v>
      </c>
      <c r="S1107" s="50">
        <f t="shared" si="25"/>
        <v>45726</v>
      </c>
    </row>
    <row r="1108" spans="2:20">
      <c r="B1108" s="24" t="s">
        <v>3842</v>
      </c>
      <c r="C1108" s="8" t="s">
        <v>3847</v>
      </c>
      <c r="D1108" s="8" t="s">
        <v>3843</v>
      </c>
      <c r="E1108" s="8">
        <v>6</v>
      </c>
      <c r="F1108" s="8">
        <v>6</v>
      </c>
      <c r="G1108" s="8">
        <v>0</v>
      </c>
      <c r="H1108" s="8">
        <v>0</v>
      </c>
      <c r="I1108" s="8">
        <v>0</v>
      </c>
      <c r="J1108" s="8">
        <v>0</v>
      </c>
      <c r="K1108" s="8">
        <v>0</v>
      </c>
      <c r="L1108" s="8">
        <v>0</v>
      </c>
      <c r="M1108" s="8"/>
      <c r="R1108" s="1" t="str">
        <f t="shared" si="24"/>
        <v>W11</v>
      </c>
      <c r="S1108" s="50">
        <f t="shared" si="25"/>
        <v>45726</v>
      </c>
    </row>
    <row r="1109" spans="2:20">
      <c r="B1109" s="24" t="s">
        <v>3842</v>
      </c>
      <c r="C1109" s="8" t="s">
        <v>3846</v>
      </c>
      <c r="D1109" s="8" t="s">
        <v>3815</v>
      </c>
      <c r="E1109" s="8">
        <v>13</v>
      </c>
      <c r="F1109" s="24">
        <v>13</v>
      </c>
      <c r="G1109" s="8">
        <v>0</v>
      </c>
      <c r="H1109" s="8">
        <v>0</v>
      </c>
      <c r="I1109" s="8">
        <v>0</v>
      </c>
      <c r="J1109" s="8">
        <v>0</v>
      </c>
      <c r="K1109" s="8">
        <v>0</v>
      </c>
      <c r="L1109" s="8">
        <v>0</v>
      </c>
      <c r="M1109" s="8"/>
      <c r="R1109" s="1" t="str">
        <f t="shared" si="24"/>
        <v>W11</v>
      </c>
      <c r="S1109" s="50">
        <f t="shared" si="25"/>
        <v>45726</v>
      </c>
    </row>
    <row r="1110" spans="2:20">
      <c r="B1110" s="24" t="s">
        <v>3842</v>
      </c>
      <c r="C1110" s="8" t="s">
        <v>3846</v>
      </c>
      <c r="D1110" s="8" t="s">
        <v>3844</v>
      </c>
      <c r="E1110" s="8">
        <v>13</v>
      </c>
      <c r="F1110" s="24">
        <v>13</v>
      </c>
      <c r="G1110" s="8">
        <v>0</v>
      </c>
      <c r="H1110" s="8">
        <v>0</v>
      </c>
      <c r="I1110" s="8">
        <v>0</v>
      </c>
      <c r="J1110" s="8">
        <v>0</v>
      </c>
      <c r="K1110" s="8">
        <v>0</v>
      </c>
      <c r="L1110" s="8">
        <v>0</v>
      </c>
      <c r="M1110" s="8"/>
      <c r="R1110" s="1" t="str">
        <f t="shared" si="24"/>
        <v>W11</v>
      </c>
      <c r="S1110" s="50">
        <f t="shared" si="25"/>
        <v>45726</v>
      </c>
    </row>
    <row r="1111" spans="2:20">
      <c r="B1111" s="24" t="s">
        <v>3842</v>
      </c>
      <c r="C1111" s="8" t="s">
        <v>3846</v>
      </c>
      <c r="D1111" s="8" t="s">
        <v>3845</v>
      </c>
      <c r="E1111" s="8">
        <v>11</v>
      </c>
      <c r="F1111" s="24">
        <v>11</v>
      </c>
      <c r="G1111" s="8">
        <v>0</v>
      </c>
      <c r="H1111" s="8">
        <v>0</v>
      </c>
      <c r="I1111" s="8">
        <v>0</v>
      </c>
      <c r="J1111" s="8">
        <v>0</v>
      </c>
      <c r="K1111" s="8">
        <v>0</v>
      </c>
      <c r="L1111" s="8">
        <v>0</v>
      </c>
      <c r="M1111" s="8"/>
      <c r="R1111" s="1" t="str">
        <f t="shared" si="24"/>
        <v>W11</v>
      </c>
      <c r="S1111" s="50">
        <f t="shared" si="25"/>
        <v>45726</v>
      </c>
    </row>
    <row r="1112" spans="2:20">
      <c r="B1112" s="24" t="s">
        <v>3842</v>
      </c>
      <c r="C1112" s="8" t="s">
        <v>3846</v>
      </c>
      <c r="D1112" s="8" t="s">
        <v>3821</v>
      </c>
      <c r="E1112" s="8">
        <v>13</v>
      </c>
      <c r="F1112" s="24">
        <v>13</v>
      </c>
      <c r="G1112" s="8">
        <v>0</v>
      </c>
      <c r="H1112" s="8">
        <v>0</v>
      </c>
      <c r="I1112" s="8">
        <v>0</v>
      </c>
      <c r="J1112" s="8">
        <v>0</v>
      </c>
      <c r="K1112" s="8">
        <v>0</v>
      </c>
      <c r="L1112" s="8">
        <v>0</v>
      </c>
      <c r="M1112" s="8"/>
      <c r="R1112" s="1" t="str">
        <f t="shared" si="24"/>
        <v>W11</v>
      </c>
      <c r="S1112" s="50">
        <f t="shared" si="25"/>
        <v>45726</v>
      </c>
    </row>
    <row r="1113" spans="2:20">
      <c r="B1113" s="24" t="s">
        <v>3842</v>
      </c>
      <c r="C1113" s="8" t="s">
        <v>3840</v>
      </c>
      <c r="D1113" s="8" t="s">
        <v>3381</v>
      </c>
      <c r="E1113" s="8">
        <v>2</v>
      </c>
      <c r="F1113" s="24">
        <v>2</v>
      </c>
      <c r="G1113" s="8">
        <v>0</v>
      </c>
      <c r="H1113" s="8">
        <v>0</v>
      </c>
      <c r="I1113" s="8">
        <v>0</v>
      </c>
      <c r="J1113" s="8">
        <v>0</v>
      </c>
      <c r="K1113" s="8">
        <v>0</v>
      </c>
      <c r="L1113" s="8">
        <v>0</v>
      </c>
      <c r="M1113" s="8"/>
      <c r="R1113" s="1" t="str">
        <f t="shared" si="24"/>
        <v>W11</v>
      </c>
      <c r="S1113" s="50">
        <f t="shared" si="25"/>
        <v>45726</v>
      </c>
      <c r="T1113" s="31"/>
    </row>
    <row r="1114" spans="2:20">
      <c r="B1114" s="24" t="s">
        <v>3852</v>
      </c>
      <c r="C1114" s="8" t="s">
        <v>636</v>
      </c>
      <c r="D1114" s="8" t="s">
        <v>3600</v>
      </c>
      <c r="E1114" s="8">
        <v>1</v>
      </c>
      <c r="F1114" s="8">
        <v>0</v>
      </c>
      <c r="G1114" s="8">
        <v>0</v>
      </c>
      <c r="H1114" s="8">
        <v>0</v>
      </c>
      <c r="I1114" s="8">
        <v>0</v>
      </c>
      <c r="J1114" s="8">
        <v>0</v>
      </c>
      <c r="K1114" s="8">
        <v>0</v>
      </c>
      <c r="L1114" s="8">
        <v>0</v>
      </c>
      <c r="M1114" s="8"/>
      <c r="R1114" s="1" t="str">
        <f t="shared" si="24"/>
        <v>W11</v>
      </c>
      <c r="S1114" s="50">
        <f t="shared" si="25"/>
        <v>45727</v>
      </c>
    </row>
    <row r="1115" spans="2:20">
      <c r="B1115" s="24" t="s">
        <v>3852</v>
      </c>
      <c r="C1115" s="8" t="s">
        <v>3130</v>
      </c>
      <c r="D1115" s="8" t="s">
        <v>6749</v>
      </c>
      <c r="E1115" s="8">
        <v>13</v>
      </c>
      <c r="F1115" s="8">
        <v>0</v>
      </c>
      <c r="G1115" s="8">
        <v>0</v>
      </c>
      <c r="H1115" s="8">
        <v>0</v>
      </c>
      <c r="I1115" s="8">
        <v>0</v>
      </c>
      <c r="J1115" s="8">
        <v>0</v>
      </c>
      <c r="K1115" s="8">
        <v>0</v>
      </c>
      <c r="L1115" s="8">
        <v>0</v>
      </c>
      <c r="M1115" s="8"/>
      <c r="R1115" s="1" t="str">
        <f t="shared" si="24"/>
        <v>W11</v>
      </c>
      <c r="S1115" s="50">
        <f t="shared" si="25"/>
        <v>45727</v>
      </c>
    </row>
    <row r="1116" spans="2:20">
      <c r="B1116" s="24" t="s">
        <v>3852</v>
      </c>
      <c r="C1116" s="8" t="s">
        <v>3132</v>
      </c>
      <c r="D1116" s="8" t="s">
        <v>3499</v>
      </c>
      <c r="E1116" s="8">
        <v>1</v>
      </c>
      <c r="F1116" s="8">
        <v>0</v>
      </c>
      <c r="G1116" s="8">
        <v>0</v>
      </c>
      <c r="H1116" s="8">
        <v>0</v>
      </c>
      <c r="I1116" s="8">
        <v>0</v>
      </c>
      <c r="J1116" s="8">
        <v>0</v>
      </c>
      <c r="K1116" s="8">
        <v>0</v>
      </c>
      <c r="L1116" s="8">
        <v>0</v>
      </c>
      <c r="M1116" s="8"/>
      <c r="R1116" s="1" t="str">
        <f t="shared" si="24"/>
        <v>W11</v>
      </c>
      <c r="S1116" s="50">
        <f t="shared" si="25"/>
        <v>45727</v>
      </c>
    </row>
    <row r="1117" spans="2:20">
      <c r="B1117" s="24" t="s">
        <v>3852</v>
      </c>
      <c r="C1117" s="8" t="s">
        <v>3132</v>
      </c>
      <c r="D1117" s="8" t="s">
        <v>3569</v>
      </c>
      <c r="E1117" s="8">
        <v>1</v>
      </c>
      <c r="F1117" s="8">
        <v>0</v>
      </c>
      <c r="G1117" s="8">
        <v>0</v>
      </c>
      <c r="H1117" s="8">
        <v>0</v>
      </c>
      <c r="I1117" s="8">
        <v>0</v>
      </c>
      <c r="J1117" s="8">
        <v>0</v>
      </c>
      <c r="K1117" s="8">
        <v>0</v>
      </c>
      <c r="L1117" s="8">
        <v>0</v>
      </c>
      <c r="M1117" s="8"/>
      <c r="R1117" s="1" t="str">
        <f t="shared" si="24"/>
        <v>W11</v>
      </c>
      <c r="S1117" s="50">
        <f t="shared" si="25"/>
        <v>45727</v>
      </c>
    </row>
    <row r="1118" spans="2:20">
      <c r="B1118" s="24" t="s">
        <v>3852</v>
      </c>
      <c r="C1118" s="8" t="s">
        <v>636</v>
      </c>
      <c r="D1118" s="8" t="s">
        <v>3115</v>
      </c>
      <c r="E1118" s="8">
        <v>6</v>
      </c>
      <c r="F1118" s="8">
        <v>0</v>
      </c>
      <c r="G1118" s="8">
        <v>0</v>
      </c>
      <c r="H1118" s="8">
        <v>0</v>
      </c>
      <c r="I1118" s="8">
        <v>0</v>
      </c>
      <c r="J1118" s="8">
        <v>0</v>
      </c>
      <c r="K1118" s="8">
        <v>0</v>
      </c>
      <c r="L1118" s="8">
        <v>0</v>
      </c>
      <c r="M1118" s="8"/>
      <c r="R1118" s="1" t="str">
        <f t="shared" si="24"/>
        <v>W11</v>
      </c>
      <c r="S1118" s="50">
        <f t="shared" si="25"/>
        <v>45727</v>
      </c>
    </row>
    <row r="1119" spans="2:20">
      <c r="B1119" s="24" t="s">
        <v>3852</v>
      </c>
      <c r="C1119" s="8" t="s">
        <v>3855</v>
      </c>
      <c r="D1119" s="8" t="s">
        <v>3542</v>
      </c>
      <c r="E1119" s="8">
        <v>7</v>
      </c>
      <c r="F1119" s="8">
        <v>7</v>
      </c>
      <c r="G1119" s="8">
        <v>0</v>
      </c>
      <c r="H1119" s="8">
        <v>0</v>
      </c>
      <c r="I1119" s="8">
        <v>0</v>
      </c>
      <c r="J1119" s="8">
        <v>0</v>
      </c>
      <c r="K1119" s="8">
        <v>0</v>
      </c>
      <c r="L1119" s="8">
        <v>0</v>
      </c>
      <c r="M1119" s="8"/>
      <c r="R1119" s="1" t="str">
        <f t="shared" si="24"/>
        <v>W11</v>
      </c>
      <c r="S1119" s="50">
        <f t="shared" si="25"/>
        <v>45727</v>
      </c>
    </row>
    <row r="1120" spans="2:20">
      <c r="B1120" s="24" t="s">
        <v>3852</v>
      </c>
      <c r="C1120" s="8" t="s">
        <v>3856</v>
      </c>
      <c r="D1120" s="8" t="s">
        <v>3752</v>
      </c>
      <c r="E1120" s="8">
        <v>2</v>
      </c>
      <c r="F1120" s="8">
        <v>2</v>
      </c>
      <c r="G1120" s="8">
        <v>0</v>
      </c>
      <c r="H1120" s="8">
        <v>0</v>
      </c>
      <c r="I1120" s="8">
        <v>0</v>
      </c>
      <c r="J1120" s="8">
        <v>0</v>
      </c>
      <c r="K1120" s="8">
        <v>0</v>
      </c>
      <c r="L1120" s="8">
        <v>0</v>
      </c>
      <c r="M1120" s="8"/>
      <c r="R1120" s="1" t="str">
        <f t="shared" si="24"/>
        <v>W11</v>
      </c>
      <c r="S1120" s="50">
        <f t="shared" si="25"/>
        <v>45727</v>
      </c>
    </row>
    <row r="1121" spans="2:19">
      <c r="B1121" s="24" t="s">
        <v>3852</v>
      </c>
      <c r="C1121" s="8" t="s">
        <v>3856</v>
      </c>
      <c r="D1121" s="8" t="s">
        <v>3854</v>
      </c>
      <c r="E1121" s="8">
        <v>13</v>
      </c>
      <c r="F1121" s="8">
        <v>13</v>
      </c>
      <c r="G1121" s="8">
        <v>0</v>
      </c>
      <c r="H1121" s="8">
        <v>0</v>
      </c>
      <c r="I1121" s="8">
        <v>0</v>
      </c>
      <c r="J1121" s="8">
        <v>0</v>
      </c>
      <c r="K1121" s="8">
        <v>0</v>
      </c>
      <c r="L1121" s="8">
        <v>0</v>
      </c>
      <c r="M1121" s="8"/>
      <c r="R1121" s="1" t="str">
        <f t="shared" si="24"/>
        <v>W11</v>
      </c>
      <c r="S1121" s="50">
        <f t="shared" si="25"/>
        <v>45727</v>
      </c>
    </row>
    <row r="1122" spans="2:19">
      <c r="B1122" s="24" t="s">
        <v>3852</v>
      </c>
      <c r="C1122" s="8" t="s">
        <v>3856</v>
      </c>
      <c r="D1122" s="8" t="s">
        <v>3859</v>
      </c>
      <c r="E1122" s="8">
        <v>13</v>
      </c>
      <c r="F1122" s="8">
        <v>13</v>
      </c>
      <c r="G1122" s="8">
        <v>0</v>
      </c>
      <c r="H1122" s="8">
        <v>0</v>
      </c>
      <c r="I1122" s="8">
        <v>0</v>
      </c>
      <c r="J1122" s="8">
        <v>0</v>
      </c>
      <c r="K1122" s="8">
        <v>0</v>
      </c>
      <c r="L1122" s="8">
        <v>0</v>
      </c>
      <c r="M1122" s="8"/>
      <c r="R1122" s="1" t="str">
        <f t="shared" si="24"/>
        <v>W11</v>
      </c>
      <c r="S1122" s="50">
        <f t="shared" si="25"/>
        <v>45727</v>
      </c>
    </row>
    <row r="1123" spans="2:19">
      <c r="B1123" s="24" t="s">
        <v>3852</v>
      </c>
      <c r="C1123" s="8" t="s">
        <v>3856</v>
      </c>
      <c r="D1123" s="8" t="s">
        <v>3860</v>
      </c>
      <c r="E1123" s="8">
        <v>13</v>
      </c>
      <c r="F1123" s="8">
        <v>13</v>
      </c>
      <c r="G1123" s="8">
        <v>0</v>
      </c>
      <c r="H1123" s="8">
        <v>0</v>
      </c>
      <c r="I1123" s="8">
        <v>0</v>
      </c>
      <c r="J1123" s="8">
        <v>0</v>
      </c>
      <c r="K1123" s="8">
        <v>0</v>
      </c>
      <c r="L1123" s="8">
        <v>0</v>
      </c>
      <c r="M1123" s="8"/>
      <c r="R1123" s="1" t="str">
        <f t="shared" si="24"/>
        <v>W11</v>
      </c>
      <c r="S1123" s="50">
        <f t="shared" si="25"/>
        <v>45727</v>
      </c>
    </row>
    <row r="1124" spans="2:19">
      <c r="B1124" s="24" t="s">
        <v>3852</v>
      </c>
      <c r="C1124" s="8" t="s">
        <v>3856</v>
      </c>
      <c r="D1124" s="8" t="s">
        <v>3845</v>
      </c>
      <c r="E1124" s="8">
        <v>11</v>
      </c>
      <c r="F1124" s="8">
        <v>11</v>
      </c>
      <c r="G1124" s="8">
        <v>0</v>
      </c>
      <c r="H1124" s="8">
        <v>0</v>
      </c>
      <c r="I1124" s="8">
        <v>0</v>
      </c>
      <c r="J1124" s="8">
        <v>0</v>
      </c>
      <c r="K1124" s="8">
        <v>0</v>
      </c>
      <c r="L1124" s="8">
        <v>0</v>
      </c>
      <c r="M1124" s="8"/>
      <c r="R1124" s="1" t="str">
        <f t="shared" si="24"/>
        <v>W11</v>
      </c>
      <c r="S1124" s="50">
        <f t="shared" si="25"/>
        <v>45727</v>
      </c>
    </row>
    <row r="1125" spans="2:19">
      <c r="B1125" s="24" t="s">
        <v>3852</v>
      </c>
      <c r="C1125" s="8" t="s">
        <v>3855</v>
      </c>
      <c r="D1125" s="8" t="s">
        <v>3861</v>
      </c>
      <c r="E1125" s="8">
        <v>13</v>
      </c>
      <c r="F1125" s="8">
        <v>13</v>
      </c>
      <c r="G1125" s="8">
        <v>0</v>
      </c>
      <c r="H1125" s="8">
        <v>0</v>
      </c>
      <c r="I1125" s="8">
        <v>0</v>
      </c>
      <c r="J1125" s="8">
        <v>0</v>
      </c>
      <c r="K1125" s="8">
        <v>0</v>
      </c>
      <c r="L1125" s="8">
        <v>0</v>
      </c>
      <c r="M1125" s="8"/>
      <c r="R1125" s="1" t="str">
        <f t="shared" ref="R1125:R1188" si="26">"W" &amp;WEEKNUM(S1125)</f>
        <v>W11</v>
      </c>
      <c r="S1125" s="50">
        <f t="shared" ref="S1125:S1188" si="27">DATE(2025, LEFT(B1125,2), RIGHT(B1125,2))</f>
        <v>45727</v>
      </c>
    </row>
    <row r="1126" spans="2:19">
      <c r="B1126" s="24" t="s">
        <v>3852</v>
      </c>
      <c r="C1126" s="8" t="s">
        <v>3857</v>
      </c>
      <c r="D1126" s="8" t="s">
        <v>3862</v>
      </c>
      <c r="E1126" s="8">
        <v>2</v>
      </c>
      <c r="F1126" s="8">
        <v>2</v>
      </c>
      <c r="G1126" s="8">
        <v>0</v>
      </c>
      <c r="H1126" s="8">
        <v>0</v>
      </c>
      <c r="I1126" s="8">
        <v>0</v>
      </c>
      <c r="J1126" s="8">
        <v>0</v>
      </c>
      <c r="K1126" s="8">
        <v>0</v>
      </c>
      <c r="L1126" s="8">
        <v>0</v>
      </c>
      <c r="M1126" s="8"/>
      <c r="R1126" s="1" t="str">
        <f t="shared" si="26"/>
        <v>W11</v>
      </c>
      <c r="S1126" s="50">
        <f t="shared" si="27"/>
        <v>45727</v>
      </c>
    </row>
    <row r="1127" spans="2:19">
      <c r="B1127" s="24" t="s">
        <v>3852</v>
      </c>
      <c r="C1127" s="8" t="s">
        <v>3855</v>
      </c>
      <c r="D1127" s="8" t="s">
        <v>3863</v>
      </c>
      <c r="E1127" s="8">
        <v>6</v>
      </c>
      <c r="F1127" s="8">
        <v>6</v>
      </c>
      <c r="G1127" s="8">
        <v>0</v>
      </c>
      <c r="H1127" s="8">
        <v>0</v>
      </c>
      <c r="I1127" s="8">
        <v>0</v>
      </c>
      <c r="J1127" s="8">
        <v>0</v>
      </c>
      <c r="K1127" s="8">
        <v>0</v>
      </c>
      <c r="L1127" s="8">
        <v>0</v>
      </c>
      <c r="M1127" s="8"/>
      <c r="R1127" s="1" t="str">
        <f t="shared" si="26"/>
        <v>W11</v>
      </c>
      <c r="S1127" s="50">
        <f t="shared" si="27"/>
        <v>45727</v>
      </c>
    </row>
    <row r="1128" spans="2:19">
      <c r="B1128" s="24" t="s">
        <v>3852</v>
      </c>
      <c r="C1128" s="8" t="s">
        <v>3858</v>
      </c>
      <c r="D1128" s="8" t="s">
        <v>3864</v>
      </c>
      <c r="E1128" s="8">
        <v>13</v>
      </c>
      <c r="F1128" s="8">
        <v>13</v>
      </c>
      <c r="G1128" s="8">
        <v>0</v>
      </c>
      <c r="H1128" s="8">
        <v>0</v>
      </c>
      <c r="I1128" s="8">
        <v>0</v>
      </c>
      <c r="J1128" s="8">
        <v>0</v>
      </c>
      <c r="K1128" s="8">
        <v>0</v>
      </c>
      <c r="L1128" s="8">
        <v>0</v>
      </c>
      <c r="M1128" s="8"/>
      <c r="R1128" s="1" t="str">
        <f t="shared" si="26"/>
        <v>W11</v>
      </c>
      <c r="S1128" s="50">
        <f t="shared" si="27"/>
        <v>45727</v>
      </c>
    </row>
    <row r="1129" spans="2:19">
      <c r="B1129" s="24" t="s">
        <v>3852</v>
      </c>
      <c r="C1129" s="8" t="s">
        <v>3857</v>
      </c>
      <c r="D1129" s="8" t="s">
        <v>3865</v>
      </c>
      <c r="E1129" s="8">
        <v>2</v>
      </c>
      <c r="F1129" s="8">
        <v>2</v>
      </c>
      <c r="G1129" s="8">
        <v>0</v>
      </c>
      <c r="H1129" s="8">
        <v>0</v>
      </c>
      <c r="I1129" s="8">
        <v>0</v>
      </c>
      <c r="J1129" s="8">
        <v>0</v>
      </c>
      <c r="K1129" s="8">
        <v>0</v>
      </c>
      <c r="L1129" s="8">
        <v>0</v>
      </c>
      <c r="M1129" s="8"/>
      <c r="R1129" s="1" t="str">
        <f t="shared" si="26"/>
        <v>W11</v>
      </c>
      <c r="S1129" s="50">
        <f t="shared" si="27"/>
        <v>45727</v>
      </c>
    </row>
    <row r="1130" spans="2:19">
      <c r="B1130" s="24" t="s">
        <v>3852</v>
      </c>
      <c r="C1130" s="8" t="s">
        <v>3856</v>
      </c>
      <c r="D1130" s="8" t="s">
        <v>3866</v>
      </c>
      <c r="E1130" s="8">
        <v>13</v>
      </c>
      <c r="F1130" s="8">
        <v>13</v>
      </c>
      <c r="G1130" s="8">
        <v>0</v>
      </c>
      <c r="H1130" s="8">
        <v>0</v>
      </c>
      <c r="I1130" s="8">
        <v>0</v>
      </c>
      <c r="J1130" s="8">
        <v>0</v>
      </c>
      <c r="K1130" s="8">
        <v>0</v>
      </c>
      <c r="L1130" s="8">
        <v>0</v>
      </c>
      <c r="M1130" s="8"/>
      <c r="R1130" s="1" t="str">
        <f t="shared" si="26"/>
        <v>W11</v>
      </c>
      <c r="S1130" s="50">
        <f t="shared" si="27"/>
        <v>45727</v>
      </c>
    </row>
    <row r="1131" spans="2:19">
      <c r="B1131" s="24" t="s">
        <v>3852</v>
      </c>
      <c r="C1131" s="8" t="s">
        <v>3856</v>
      </c>
      <c r="D1131" s="8" t="s">
        <v>3867</v>
      </c>
      <c r="E1131" s="8">
        <v>13</v>
      </c>
      <c r="F1131" s="8">
        <v>13</v>
      </c>
      <c r="G1131" s="8">
        <v>0</v>
      </c>
      <c r="H1131" s="8">
        <v>0</v>
      </c>
      <c r="I1131" s="8">
        <v>0</v>
      </c>
      <c r="J1131" s="8">
        <v>0</v>
      </c>
      <c r="K1131" s="8">
        <v>0</v>
      </c>
      <c r="L1131" s="8">
        <v>0</v>
      </c>
      <c r="M1131" s="8"/>
      <c r="R1131" s="1" t="str">
        <f t="shared" si="26"/>
        <v>W11</v>
      </c>
      <c r="S1131" s="50">
        <f t="shared" si="27"/>
        <v>45727</v>
      </c>
    </row>
    <row r="1132" spans="2:19">
      <c r="B1132" s="24" t="s">
        <v>3852</v>
      </c>
      <c r="C1132" s="8" t="s">
        <v>3856</v>
      </c>
      <c r="D1132" s="8" t="s">
        <v>3868</v>
      </c>
      <c r="E1132" s="8">
        <v>13</v>
      </c>
      <c r="F1132" s="8">
        <v>13</v>
      </c>
      <c r="G1132" s="8">
        <v>0</v>
      </c>
      <c r="H1132" s="8">
        <v>0</v>
      </c>
      <c r="I1132" s="8">
        <v>0</v>
      </c>
      <c r="J1132" s="8">
        <v>0</v>
      </c>
      <c r="K1132" s="8">
        <v>0</v>
      </c>
      <c r="L1132" s="8">
        <v>0</v>
      </c>
      <c r="M1132" s="8"/>
      <c r="R1132" s="1" t="str">
        <f t="shared" si="26"/>
        <v>W11</v>
      </c>
      <c r="S1132" s="50">
        <f t="shared" si="27"/>
        <v>45727</v>
      </c>
    </row>
    <row r="1133" spans="2:19">
      <c r="B1133" s="24" t="s">
        <v>3852</v>
      </c>
      <c r="C1133" s="8" t="s">
        <v>3856</v>
      </c>
      <c r="D1133" s="8" t="s">
        <v>3869</v>
      </c>
      <c r="E1133" s="8">
        <v>13</v>
      </c>
      <c r="F1133" s="8">
        <v>13</v>
      </c>
      <c r="G1133" s="8">
        <v>0</v>
      </c>
      <c r="H1133" s="8">
        <v>0</v>
      </c>
      <c r="I1133" s="8">
        <v>0</v>
      </c>
      <c r="J1133" s="8">
        <v>0</v>
      </c>
      <c r="K1133" s="8">
        <v>0</v>
      </c>
      <c r="L1133" s="8">
        <v>0</v>
      </c>
      <c r="M1133" s="8"/>
      <c r="R1133" s="1" t="str">
        <f t="shared" si="26"/>
        <v>W11</v>
      </c>
      <c r="S1133" s="50">
        <f t="shared" si="27"/>
        <v>45727</v>
      </c>
    </row>
    <row r="1134" spans="2:19">
      <c r="B1134" s="24" t="s">
        <v>3870</v>
      </c>
      <c r="C1134" s="8" t="s">
        <v>3876</v>
      </c>
      <c r="D1134" s="8" t="s">
        <v>3884</v>
      </c>
      <c r="E1134" s="8">
        <v>13</v>
      </c>
      <c r="F1134" s="8">
        <v>0</v>
      </c>
      <c r="G1134" s="8">
        <v>0</v>
      </c>
      <c r="H1134" s="8">
        <v>8</v>
      </c>
      <c r="I1134" s="8">
        <v>0</v>
      </c>
      <c r="J1134" s="8">
        <v>0</v>
      </c>
      <c r="K1134" s="8">
        <v>0</v>
      </c>
      <c r="L1134" s="8">
        <v>8</v>
      </c>
      <c r="M1134" s="8" t="s">
        <v>3883</v>
      </c>
      <c r="O1134" s="15" t="s">
        <v>3883</v>
      </c>
      <c r="P1134" s="15" t="s">
        <v>3883</v>
      </c>
      <c r="R1134" s="1" t="str">
        <f t="shared" si="26"/>
        <v>W11</v>
      </c>
      <c r="S1134" s="50">
        <f t="shared" si="27"/>
        <v>45728</v>
      </c>
    </row>
    <row r="1135" spans="2:19">
      <c r="B1135" s="24" t="s">
        <v>3870</v>
      </c>
      <c r="C1135" s="8" t="s">
        <v>3877</v>
      </c>
      <c r="D1135" s="8" t="s">
        <v>3713</v>
      </c>
      <c r="E1135" s="8">
        <v>13</v>
      </c>
      <c r="F1135" s="8">
        <v>0</v>
      </c>
      <c r="G1135" s="8">
        <v>0</v>
      </c>
      <c r="H1135" s="8">
        <v>5</v>
      </c>
      <c r="I1135" s="8">
        <v>0</v>
      </c>
      <c r="J1135" s="8">
        <v>0</v>
      </c>
      <c r="K1135" s="8">
        <v>0</v>
      </c>
      <c r="L1135" s="8">
        <v>5</v>
      </c>
      <c r="M1135" s="8"/>
      <c r="O1135" s="15" t="s">
        <v>3883</v>
      </c>
      <c r="P1135" s="15" t="s">
        <v>3883</v>
      </c>
      <c r="R1135" s="1" t="str">
        <f t="shared" si="26"/>
        <v>W11</v>
      </c>
      <c r="S1135" s="50">
        <f t="shared" si="27"/>
        <v>45728</v>
      </c>
    </row>
    <row r="1136" spans="2:19" ht="16.5" customHeight="1">
      <c r="B1136" s="24" t="s">
        <v>3870</v>
      </c>
      <c r="C1136" s="8" t="s">
        <v>3877</v>
      </c>
      <c r="D1136" s="8" t="s">
        <v>3885</v>
      </c>
      <c r="E1136" s="8">
        <v>12</v>
      </c>
      <c r="F1136" s="8">
        <v>0</v>
      </c>
      <c r="G1136" s="8">
        <v>0</v>
      </c>
      <c r="H1136" s="8">
        <v>6</v>
      </c>
      <c r="I1136" s="8">
        <v>0</v>
      </c>
      <c r="J1136" s="8">
        <v>0</v>
      </c>
      <c r="K1136" s="8">
        <v>0</v>
      </c>
      <c r="L1136" s="8">
        <v>6</v>
      </c>
      <c r="M1136" s="8"/>
      <c r="O1136" s="15" t="s">
        <v>3883</v>
      </c>
      <c r="P1136" s="15" t="s">
        <v>3883</v>
      </c>
      <c r="R1136" s="1" t="str">
        <f t="shared" si="26"/>
        <v>W11</v>
      </c>
      <c r="S1136" s="50">
        <f t="shared" si="27"/>
        <v>45728</v>
      </c>
    </row>
    <row r="1137" spans="2:19" ht="16.5" customHeight="1">
      <c r="B1137" s="24" t="s">
        <v>3870</v>
      </c>
      <c r="C1137" s="8" t="s">
        <v>3877</v>
      </c>
      <c r="D1137" s="8" t="s">
        <v>3886</v>
      </c>
      <c r="E1137" s="8">
        <v>13</v>
      </c>
      <c r="F1137" s="8">
        <v>0</v>
      </c>
      <c r="G1137" s="8">
        <v>0</v>
      </c>
      <c r="H1137" s="8">
        <v>1</v>
      </c>
      <c r="I1137" s="8">
        <v>0</v>
      </c>
      <c r="J1137" s="8">
        <v>0</v>
      </c>
      <c r="K1137" s="8">
        <v>0</v>
      </c>
      <c r="L1137" s="8">
        <v>1</v>
      </c>
      <c r="M1137" s="8"/>
      <c r="O1137" s="15" t="s">
        <v>3883</v>
      </c>
      <c r="P1137" s="15" t="s">
        <v>3883</v>
      </c>
      <c r="R1137" s="1" t="str">
        <f t="shared" si="26"/>
        <v>W11</v>
      </c>
      <c r="S1137" s="50">
        <f t="shared" si="27"/>
        <v>45728</v>
      </c>
    </row>
    <row r="1138" spans="2:19">
      <c r="B1138" s="24" t="s">
        <v>3870</v>
      </c>
      <c r="C1138" s="8" t="s">
        <v>3878</v>
      </c>
      <c r="D1138" s="8" t="s">
        <v>3122</v>
      </c>
      <c r="E1138" s="8">
        <v>5</v>
      </c>
      <c r="F1138" s="8">
        <v>0</v>
      </c>
      <c r="G1138" s="8">
        <v>0</v>
      </c>
      <c r="H1138" s="8">
        <v>2</v>
      </c>
      <c r="I1138" s="8">
        <v>0</v>
      </c>
      <c r="J1138" s="8">
        <v>0</v>
      </c>
      <c r="K1138" s="8">
        <v>0</v>
      </c>
      <c r="L1138" s="8">
        <v>2</v>
      </c>
      <c r="M1138" s="8"/>
      <c r="O1138" s="15" t="s">
        <v>3883</v>
      </c>
      <c r="P1138" s="15" t="s">
        <v>3883</v>
      </c>
      <c r="R1138" s="1" t="str">
        <f t="shared" si="26"/>
        <v>W11</v>
      </c>
      <c r="S1138" s="50">
        <f t="shared" si="27"/>
        <v>45728</v>
      </c>
    </row>
    <row r="1139" spans="2:19">
      <c r="B1139" s="24" t="s">
        <v>3870</v>
      </c>
      <c r="C1139" s="8" t="s">
        <v>3878</v>
      </c>
      <c r="D1139" s="8" t="s">
        <v>3327</v>
      </c>
      <c r="E1139" s="8">
        <v>1</v>
      </c>
      <c r="F1139" s="8">
        <v>0</v>
      </c>
      <c r="G1139" s="8">
        <v>0</v>
      </c>
      <c r="H1139" s="8">
        <v>1</v>
      </c>
      <c r="I1139" s="8">
        <v>0</v>
      </c>
      <c r="J1139" s="8">
        <v>0</v>
      </c>
      <c r="K1139" s="8">
        <v>0</v>
      </c>
      <c r="L1139" s="8">
        <v>1</v>
      </c>
      <c r="M1139" s="8"/>
      <c r="O1139" s="15" t="s">
        <v>3883</v>
      </c>
      <c r="P1139" s="15" t="s">
        <v>3883</v>
      </c>
      <c r="R1139" s="1" t="str">
        <f t="shared" si="26"/>
        <v>W11</v>
      </c>
      <c r="S1139" s="50">
        <f t="shared" si="27"/>
        <v>45728</v>
      </c>
    </row>
    <row r="1140" spans="2:19">
      <c r="B1140" s="24" t="s">
        <v>3870</v>
      </c>
      <c r="C1140" s="8" t="s">
        <v>3879</v>
      </c>
      <c r="D1140" s="8" t="s">
        <v>3026</v>
      </c>
      <c r="E1140" s="8">
        <v>1</v>
      </c>
      <c r="F1140" s="8">
        <v>0</v>
      </c>
      <c r="G1140" s="8">
        <v>0</v>
      </c>
      <c r="H1140" s="8">
        <v>0</v>
      </c>
      <c r="I1140" s="8">
        <v>0</v>
      </c>
      <c r="J1140" s="8">
        <v>0</v>
      </c>
      <c r="K1140" s="8">
        <v>0</v>
      </c>
      <c r="L1140" s="8">
        <v>0</v>
      </c>
      <c r="M1140" s="8"/>
      <c r="R1140" s="1" t="str">
        <f t="shared" si="26"/>
        <v>W11</v>
      </c>
      <c r="S1140" s="50">
        <f t="shared" si="27"/>
        <v>45728</v>
      </c>
    </row>
    <row r="1141" spans="2:19">
      <c r="B1141" s="24" t="s">
        <v>3870</v>
      </c>
      <c r="C1141" s="8" t="s">
        <v>3879</v>
      </c>
      <c r="D1141" s="8" t="s">
        <v>3601</v>
      </c>
      <c r="E1141" s="8">
        <v>3</v>
      </c>
      <c r="F1141" s="8">
        <v>0</v>
      </c>
      <c r="G1141" s="8">
        <v>0</v>
      </c>
      <c r="H1141" s="8">
        <v>0</v>
      </c>
      <c r="I1141" s="8">
        <v>0</v>
      </c>
      <c r="J1141" s="8">
        <v>0</v>
      </c>
      <c r="K1141" s="8">
        <v>0</v>
      </c>
      <c r="L1141" s="8">
        <v>0</v>
      </c>
      <c r="M1141" s="8"/>
      <c r="R1141" s="1" t="str">
        <f t="shared" si="26"/>
        <v>W11</v>
      </c>
      <c r="S1141" s="50">
        <f t="shared" si="27"/>
        <v>45728</v>
      </c>
    </row>
    <row r="1142" spans="2:19" ht="16.5" customHeight="1">
      <c r="B1142" s="24" t="s">
        <v>3870</v>
      </c>
      <c r="C1142" s="8" t="s">
        <v>3879</v>
      </c>
      <c r="D1142" s="8" t="s">
        <v>3887</v>
      </c>
      <c r="E1142" s="8">
        <v>12</v>
      </c>
      <c r="F1142" s="8">
        <v>0</v>
      </c>
      <c r="G1142" s="8">
        <v>0</v>
      </c>
      <c r="H1142" s="8">
        <v>6</v>
      </c>
      <c r="I1142" s="8">
        <v>0</v>
      </c>
      <c r="J1142" s="8">
        <v>0</v>
      </c>
      <c r="K1142" s="8">
        <v>0</v>
      </c>
      <c r="L1142" s="8">
        <v>6</v>
      </c>
      <c r="M1142" s="8"/>
      <c r="O1142" s="15" t="s">
        <v>3883</v>
      </c>
      <c r="P1142" s="15" t="s">
        <v>3883</v>
      </c>
      <c r="R1142" s="1" t="str">
        <f t="shared" si="26"/>
        <v>W11</v>
      </c>
      <c r="S1142" s="50">
        <f t="shared" si="27"/>
        <v>45728</v>
      </c>
    </row>
    <row r="1143" spans="2:19">
      <c r="B1143" s="24" t="s">
        <v>3870</v>
      </c>
      <c r="C1143" s="8" t="s">
        <v>3879</v>
      </c>
      <c r="D1143" s="8" t="s">
        <v>3111</v>
      </c>
      <c r="E1143" s="8">
        <v>13</v>
      </c>
      <c r="F1143" s="8">
        <v>0</v>
      </c>
      <c r="G1143" s="8">
        <v>0</v>
      </c>
      <c r="H1143" s="8">
        <v>0</v>
      </c>
      <c r="I1143" s="8">
        <v>0</v>
      </c>
      <c r="J1143" s="8">
        <v>0</v>
      </c>
      <c r="K1143" s="8">
        <v>0</v>
      </c>
      <c r="L1143" s="8">
        <v>0</v>
      </c>
      <c r="M1143" s="8"/>
      <c r="R1143" s="1" t="str">
        <f t="shared" si="26"/>
        <v>W11</v>
      </c>
      <c r="S1143" s="50">
        <f t="shared" si="27"/>
        <v>45728</v>
      </c>
    </row>
    <row r="1144" spans="2:19">
      <c r="B1144" s="24" t="s">
        <v>3870</v>
      </c>
      <c r="C1144" s="8" t="s">
        <v>3879</v>
      </c>
      <c r="D1144" s="8" t="s">
        <v>3152</v>
      </c>
      <c r="E1144" s="8">
        <v>13</v>
      </c>
      <c r="F1144" s="8">
        <v>0</v>
      </c>
      <c r="G1144" s="8">
        <v>0</v>
      </c>
      <c r="H1144" s="8">
        <v>7</v>
      </c>
      <c r="I1144" s="8">
        <v>0</v>
      </c>
      <c r="J1144" s="8">
        <v>0</v>
      </c>
      <c r="K1144" s="8">
        <v>0</v>
      </c>
      <c r="L1144" s="8">
        <v>7</v>
      </c>
      <c r="M1144" s="8"/>
      <c r="O1144" s="15" t="s">
        <v>3883</v>
      </c>
      <c r="P1144" s="15" t="s">
        <v>3883</v>
      </c>
      <c r="R1144" s="1" t="str">
        <f t="shared" si="26"/>
        <v>W11</v>
      </c>
      <c r="S1144" s="50">
        <f t="shared" si="27"/>
        <v>45728</v>
      </c>
    </row>
    <row r="1145" spans="2:19">
      <c r="B1145" s="24" t="s">
        <v>3870</v>
      </c>
      <c r="C1145" s="8" t="s">
        <v>634</v>
      </c>
      <c r="D1145" s="8" t="s">
        <v>3528</v>
      </c>
      <c r="E1145" s="8">
        <v>1</v>
      </c>
      <c r="F1145" s="8">
        <v>0</v>
      </c>
      <c r="G1145" s="8">
        <v>0</v>
      </c>
      <c r="H1145" s="8">
        <v>1</v>
      </c>
      <c r="I1145" s="8">
        <v>0</v>
      </c>
      <c r="J1145" s="8">
        <v>0</v>
      </c>
      <c r="K1145" s="8">
        <v>0</v>
      </c>
      <c r="L1145" s="8">
        <v>1</v>
      </c>
      <c r="M1145" s="8"/>
      <c r="O1145" s="15" t="s">
        <v>3883</v>
      </c>
      <c r="P1145" s="15" t="s">
        <v>3883</v>
      </c>
      <c r="R1145" s="1" t="str">
        <f t="shared" si="26"/>
        <v>W11</v>
      </c>
      <c r="S1145" s="50">
        <f t="shared" si="27"/>
        <v>45728</v>
      </c>
    </row>
    <row r="1146" spans="2:19">
      <c r="B1146" s="24" t="s">
        <v>3870</v>
      </c>
      <c r="C1146" s="8" t="s">
        <v>634</v>
      </c>
      <c r="D1146" s="8" t="s">
        <v>2885</v>
      </c>
      <c r="E1146" s="8">
        <v>1</v>
      </c>
      <c r="F1146" s="8">
        <v>0</v>
      </c>
      <c r="G1146" s="8">
        <v>0</v>
      </c>
      <c r="H1146" s="8">
        <v>0</v>
      </c>
      <c r="I1146" s="8">
        <v>0</v>
      </c>
      <c r="J1146" s="8">
        <v>0</v>
      </c>
      <c r="K1146" s="8">
        <v>0</v>
      </c>
      <c r="L1146" s="8">
        <v>0</v>
      </c>
      <c r="M1146" s="8"/>
      <c r="R1146" s="1" t="str">
        <f t="shared" si="26"/>
        <v>W11</v>
      </c>
      <c r="S1146" s="50">
        <f t="shared" si="27"/>
        <v>45728</v>
      </c>
    </row>
    <row r="1147" spans="2:19">
      <c r="B1147" s="24" t="s">
        <v>3870</v>
      </c>
      <c r="C1147" s="8" t="s">
        <v>634</v>
      </c>
      <c r="D1147" s="8" t="s">
        <v>3025</v>
      </c>
      <c r="E1147" s="8">
        <v>2</v>
      </c>
      <c r="F1147" s="8">
        <v>0</v>
      </c>
      <c r="G1147" s="8">
        <v>0</v>
      </c>
      <c r="H1147" s="8">
        <v>0</v>
      </c>
      <c r="I1147" s="8">
        <v>0</v>
      </c>
      <c r="J1147" s="8">
        <v>0</v>
      </c>
      <c r="K1147" s="8">
        <v>0</v>
      </c>
      <c r="L1147" s="8">
        <v>0</v>
      </c>
      <c r="M1147" s="8"/>
      <c r="R1147" s="1" t="str">
        <f t="shared" si="26"/>
        <v>W11</v>
      </c>
      <c r="S1147" s="50">
        <f t="shared" si="27"/>
        <v>45728</v>
      </c>
    </row>
    <row r="1148" spans="2:19">
      <c r="B1148" s="24" t="s">
        <v>3870</v>
      </c>
      <c r="C1148" s="8" t="s">
        <v>634</v>
      </c>
      <c r="D1148" s="8" t="s">
        <v>2850</v>
      </c>
      <c r="E1148" s="8">
        <v>3</v>
      </c>
      <c r="F1148" s="8">
        <v>0</v>
      </c>
      <c r="G1148" s="8">
        <v>0</v>
      </c>
      <c r="H1148" s="8">
        <v>0</v>
      </c>
      <c r="I1148" s="8">
        <v>0</v>
      </c>
      <c r="J1148" s="8">
        <v>0</v>
      </c>
      <c r="K1148" s="8">
        <v>0</v>
      </c>
      <c r="L1148" s="8">
        <v>0</v>
      </c>
      <c r="M1148" s="8"/>
      <c r="R1148" s="1" t="str">
        <f t="shared" si="26"/>
        <v>W11</v>
      </c>
      <c r="S1148" s="50">
        <f t="shared" si="27"/>
        <v>45728</v>
      </c>
    </row>
    <row r="1149" spans="2:19">
      <c r="B1149" s="24" t="s">
        <v>3870</v>
      </c>
      <c r="C1149" s="8" t="s">
        <v>634</v>
      </c>
      <c r="D1149" s="8" t="s">
        <v>3113</v>
      </c>
      <c r="E1149" s="8">
        <v>13</v>
      </c>
      <c r="F1149" s="8">
        <v>0</v>
      </c>
      <c r="G1149" s="8">
        <v>0</v>
      </c>
      <c r="H1149" s="8">
        <v>0</v>
      </c>
      <c r="I1149" s="8">
        <v>0</v>
      </c>
      <c r="J1149" s="8">
        <v>0</v>
      </c>
      <c r="K1149" s="8">
        <v>0</v>
      </c>
      <c r="L1149" s="8">
        <v>0</v>
      </c>
      <c r="M1149" s="8"/>
      <c r="R1149" s="1" t="str">
        <f t="shared" si="26"/>
        <v>W11</v>
      </c>
      <c r="S1149" s="50">
        <f t="shared" si="27"/>
        <v>45728</v>
      </c>
    </row>
    <row r="1150" spans="2:19">
      <c r="B1150" s="24" t="s">
        <v>3870</v>
      </c>
      <c r="C1150" s="8" t="s">
        <v>3880</v>
      </c>
      <c r="D1150" s="8" t="s">
        <v>3495</v>
      </c>
      <c r="E1150" s="8">
        <v>1</v>
      </c>
      <c r="F1150" s="8">
        <v>0</v>
      </c>
      <c r="G1150" s="8">
        <v>0</v>
      </c>
      <c r="H1150" s="8">
        <v>0</v>
      </c>
      <c r="I1150" s="8">
        <v>0</v>
      </c>
      <c r="J1150" s="8">
        <v>0</v>
      </c>
      <c r="K1150" s="8">
        <v>0</v>
      </c>
      <c r="L1150" s="8">
        <v>0</v>
      </c>
      <c r="M1150" s="8"/>
      <c r="R1150" s="1" t="str">
        <f t="shared" si="26"/>
        <v>W11</v>
      </c>
      <c r="S1150" s="50">
        <f t="shared" si="27"/>
        <v>45728</v>
      </c>
    </row>
    <row r="1151" spans="2:19">
      <c r="B1151" s="24" t="s">
        <v>3870</v>
      </c>
      <c r="C1151" s="8" t="s">
        <v>3880</v>
      </c>
      <c r="D1151" s="8" t="s">
        <v>3150</v>
      </c>
      <c r="E1151" s="8">
        <v>1</v>
      </c>
      <c r="F1151" s="8">
        <v>0</v>
      </c>
      <c r="G1151" s="8">
        <v>0</v>
      </c>
      <c r="H1151" s="8">
        <v>0</v>
      </c>
      <c r="I1151" s="8">
        <v>0</v>
      </c>
      <c r="J1151" s="8">
        <v>0</v>
      </c>
      <c r="K1151" s="8">
        <v>0</v>
      </c>
      <c r="L1151" s="8">
        <v>0</v>
      </c>
      <c r="M1151" s="8"/>
      <c r="R1151" s="1" t="str">
        <f t="shared" si="26"/>
        <v>W11</v>
      </c>
      <c r="S1151" s="50">
        <f t="shared" si="27"/>
        <v>45728</v>
      </c>
    </row>
    <row r="1152" spans="2:19">
      <c r="B1152" s="24" t="s">
        <v>3870</v>
      </c>
      <c r="C1152" s="8" t="s">
        <v>3880</v>
      </c>
      <c r="D1152" s="8" t="s">
        <v>3492</v>
      </c>
      <c r="E1152" s="8">
        <v>1</v>
      </c>
      <c r="F1152" s="8">
        <v>1</v>
      </c>
      <c r="G1152" s="8">
        <v>0</v>
      </c>
      <c r="H1152" s="8">
        <v>0</v>
      </c>
      <c r="I1152" s="8">
        <v>1</v>
      </c>
      <c r="J1152" s="8">
        <v>0</v>
      </c>
      <c r="K1152" s="8">
        <v>0</v>
      </c>
      <c r="L1152" s="8">
        <v>1</v>
      </c>
      <c r="M1152" s="8"/>
      <c r="R1152" s="1" t="str">
        <f t="shared" si="26"/>
        <v>W11</v>
      </c>
      <c r="S1152" s="50">
        <f t="shared" si="27"/>
        <v>45728</v>
      </c>
    </row>
    <row r="1153" spans="2:20">
      <c r="B1153" s="24" t="s">
        <v>3870</v>
      </c>
      <c r="C1153" s="8" t="s">
        <v>3882</v>
      </c>
      <c r="D1153" s="8" t="s">
        <v>3881</v>
      </c>
      <c r="E1153" s="8">
        <v>2</v>
      </c>
      <c r="F1153" s="8">
        <v>2</v>
      </c>
      <c r="G1153" s="8">
        <v>0</v>
      </c>
      <c r="H1153" s="8">
        <v>0</v>
      </c>
      <c r="I1153" s="8">
        <v>0</v>
      </c>
      <c r="J1153" s="8">
        <v>2</v>
      </c>
      <c r="K1153" s="8">
        <v>0</v>
      </c>
      <c r="L1153" s="8">
        <v>2</v>
      </c>
      <c r="M1153" s="8"/>
      <c r="R1153" s="1" t="str">
        <f t="shared" si="26"/>
        <v>W11</v>
      </c>
      <c r="S1153" s="50">
        <f t="shared" si="27"/>
        <v>45728</v>
      </c>
    </row>
    <row r="1154" spans="2:20">
      <c r="B1154" s="24" t="s">
        <v>3870</v>
      </c>
      <c r="C1154" s="8" t="s">
        <v>3879</v>
      </c>
      <c r="D1154" s="8" t="s">
        <v>3888</v>
      </c>
      <c r="E1154" s="8">
        <v>13</v>
      </c>
      <c r="F1154" s="8">
        <v>13</v>
      </c>
      <c r="G1154" s="8">
        <v>0</v>
      </c>
      <c r="H1154" s="8">
        <v>0</v>
      </c>
      <c r="I1154" s="8">
        <v>0</v>
      </c>
      <c r="J1154" s="8">
        <v>0</v>
      </c>
      <c r="K1154" s="8">
        <v>0</v>
      </c>
      <c r="L1154" s="8">
        <v>0</v>
      </c>
      <c r="M1154" s="8"/>
      <c r="R1154" s="1" t="str">
        <f t="shared" si="26"/>
        <v>W11</v>
      </c>
      <c r="S1154" s="50">
        <f t="shared" si="27"/>
        <v>45728</v>
      </c>
    </row>
    <row r="1155" spans="2:20">
      <c r="B1155" s="24" t="s">
        <v>3870</v>
      </c>
      <c r="C1155" s="8" t="s">
        <v>3879</v>
      </c>
      <c r="D1155" s="8" t="s">
        <v>3889</v>
      </c>
      <c r="E1155" s="8">
        <v>13</v>
      </c>
      <c r="F1155" s="8">
        <v>13</v>
      </c>
      <c r="G1155" s="8">
        <v>0</v>
      </c>
      <c r="H1155" s="8">
        <v>0</v>
      </c>
      <c r="I1155" s="8">
        <v>0</v>
      </c>
      <c r="J1155" s="8">
        <v>0</v>
      </c>
      <c r="K1155" s="8">
        <v>0</v>
      </c>
      <c r="L1155" s="8">
        <v>19</v>
      </c>
      <c r="M1155" s="8"/>
      <c r="R1155" s="1" t="str">
        <f t="shared" si="26"/>
        <v>W11</v>
      </c>
      <c r="S1155" s="50">
        <f t="shared" si="27"/>
        <v>45728</v>
      </c>
    </row>
    <row r="1156" spans="2:20" ht="16.5" customHeight="1">
      <c r="B1156" s="24" t="s">
        <v>3870</v>
      </c>
      <c r="C1156" s="8" t="s">
        <v>3877</v>
      </c>
      <c r="D1156" s="8" t="s">
        <v>3890</v>
      </c>
      <c r="E1156" s="8">
        <v>13</v>
      </c>
      <c r="F1156" s="8">
        <v>13</v>
      </c>
      <c r="G1156" s="8">
        <v>0</v>
      </c>
      <c r="H1156" s="8">
        <v>0</v>
      </c>
      <c r="I1156" s="8">
        <v>0</v>
      </c>
      <c r="J1156" s="8">
        <v>0</v>
      </c>
      <c r="K1156" s="8">
        <v>0</v>
      </c>
      <c r="L1156" s="8">
        <v>20</v>
      </c>
      <c r="M1156" s="8"/>
      <c r="O1156" s="15" t="s">
        <v>3883</v>
      </c>
      <c r="P1156" s="15" t="s">
        <v>3883</v>
      </c>
      <c r="R1156" s="1" t="str">
        <f t="shared" si="26"/>
        <v>W11</v>
      </c>
      <c r="S1156" s="50">
        <f t="shared" si="27"/>
        <v>45728</v>
      </c>
    </row>
    <row r="1157" spans="2:20" ht="16.5" customHeight="1">
      <c r="B1157" s="24" t="s">
        <v>3892</v>
      </c>
      <c r="C1157" s="8" t="s">
        <v>635</v>
      </c>
      <c r="D1157" s="8" t="s">
        <v>3815</v>
      </c>
      <c r="E1157" s="8">
        <v>13</v>
      </c>
      <c r="F1157" s="8">
        <v>0</v>
      </c>
      <c r="G1157" s="8">
        <v>0</v>
      </c>
      <c r="H1157" s="8">
        <v>0</v>
      </c>
      <c r="I1157" s="8">
        <v>0</v>
      </c>
      <c r="J1157" s="8">
        <v>0</v>
      </c>
      <c r="K1157" s="8">
        <v>0</v>
      </c>
      <c r="L1157" s="8">
        <v>0</v>
      </c>
      <c r="M1157" s="8"/>
      <c r="R1157" s="1" t="str">
        <f t="shared" si="26"/>
        <v>W11</v>
      </c>
      <c r="S1157" s="50">
        <f t="shared" si="27"/>
        <v>45729</v>
      </c>
    </row>
    <row r="1158" spans="2:20">
      <c r="B1158" s="24" t="s">
        <v>3892</v>
      </c>
      <c r="C1158" s="8" t="s">
        <v>635</v>
      </c>
      <c r="D1158" s="8" t="s">
        <v>3817</v>
      </c>
      <c r="E1158" s="8">
        <v>13</v>
      </c>
      <c r="F1158" s="8">
        <v>0</v>
      </c>
      <c r="G1158" s="8">
        <v>0</v>
      </c>
      <c r="H1158" s="8">
        <v>0</v>
      </c>
      <c r="I1158" s="8">
        <v>0</v>
      </c>
      <c r="J1158" s="8">
        <v>0</v>
      </c>
      <c r="K1158" s="8">
        <v>0</v>
      </c>
      <c r="L1158" s="8">
        <v>0</v>
      </c>
      <c r="M1158" s="8"/>
      <c r="R1158" s="1" t="str">
        <f t="shared" si="26"/>
        <v>W11</v>
      </c>
      <c r="S1158" s="50">
        <f t="shared" si="27"/>
        <v>45729</v>
      </c>
    </row>
    <row r="1159" spans="2:20">
      <c r="B1159" s="24" t="s">
        <v>3892</v>
      </c>
      <c r="C1159" s="8" t="s">
        <v>3130</v>
      </c>
      <c r="D1159" s="8" t="s">
        <v>3689</v>
      </c>
      <c r="E1159" s="8">
        <v>4</v>
      </c>
      <c r="F1159" s="8">
        <v>0</v>
      </c>
      <c r="G1159" s="8">
        <v>0</v>
      </c>
      <c r="H1159" s="8">
        <v>0</v>
      </c>
      <c r="I1159" s="8">
        <v>0</v>
      </c>
      <c r="J1159" s="8">
        <v>0</v>
      </c>
      <c r="K1159" s="8">
        <v>0</v>
      </c>
      <c r="L1159" s="8">
        <v>0</v>
      </c>
      <c r="M1159" s="8"/>
      <c r="N1159" s="8"/>
      <c r="R1159" s="1" t="str">
        <f t="shared" si="26"/>
        <v>W11</v>
      </c>
      <c r="S1159" s="50">
        <f t="shared" si="27"/>
        <v>45729</v>
      </c>
    </row>
    <row r="1160" spans="2:20">
      <c r="B1160" s="24" t="s">
        <v>3892</v>
      </c>
      <c r="C1160" s="8" t="s">
        <v>633</v>
      </c>
      <c r="D1160" s="8" t="s">
        <v>3908</v>
      </c>
      <c r="E1160" s="8">
        <v>5</v>
      </c>
      <c r="F1160" s="8">
        <v>0</v>
      </c>
      <c r="G1160" s="8">
        <v>0</v>
      </c>
      <c r="H1160" s="8">
        <v>3</v>
      </c>
      <c r="I1160" s="8">
        <v>0</v>
      </c>
      <c r="J1160" s="8">
        <v>0</v>
      </c>
      <c r="K1160" s="8">
        <v>0</v>
      </c>
      <c r="L1160" s="8">
        <v>3</v>
      </c>
      <c r="M1160" s="8"/>
      <c r="N1160" s="8"/>
      <c r="O1160" s="15" t="s">
        <v>3907</v>
      </c>
      <c r="P1160" s="15" t="s">
        <v>3907</v>
      </c>
      <c r="R1160" s="1" t="str">
        <f t="shared" si="26"/>
        <v>W11</v>
      </c>
      <c r="S1160" s="50">
        <f t="shared" si="27"/>
        <v>45729</v>
      </c>
    </row>
    <row r="1161" spans="2:20">
      <c r="B1161" s="24" t="s">
        <v>3892</v>
      </c>
      <c r="C1161" s="8" t="s">
        <v>633</v>
      </c>
      <c r="D1161" s="8" t="s">
        <v>3605</v>
      </c>
      <c r="E1161" s="8">
        <v>6</v>
      </c>
      <c r="F1161" s="8">
        <v>0</v>
      </c>
      <c r="G1161" s="8">
        <v>0</v>
      </c>
      <c r="H1161" s="8">
        <v>0</v>
      </c>
      <c r="I1161" s="8">
        <v>0</v>
      </c>
      <c r="J1161" s="8">
        <v>0</v>
      </c>
      <c r="K1161" s="8">
        <v>0</v>
      </c>
      <c r="L1161" s="8">
        <v>0</v>
      </c>
      <c r="M1161" s="8"/>
      <c r="R1161" s="1" t="str">
        <f t="shared" si="26"/>
        <v>W11</v>
      </c>
      <c r="S1161" s="50">
        <f t="shared" si="27"/>
        <v>45729</v>
      </c>
    </row>
    <row r="1162" spans="2:20">
      <c r="B1162" s="24" t="s">
        <v>3892</v>
      </c>
      <c r="C1162" s="8" t="s">
        <v>3131</v>
      </c>
      <c r="D1162" s="8" t="s">
        <v>3229</v>
      </c>
      <c r="E1162" s="8">
        <v>2</v>
      </c>
      <c r="F1162" s="8">
        <v>0</v>
      </c>
      <c r="G1162" s="8">
        <v>0</v>
      </c>
      <c r="H1162" s="8">
        <v>1</v>
      </c>
      <c r="I1162" s="8">
        <v>0</v>
      </c>
      <c r="J1162" s="8">
        <v>0</v>
      </c>
      <c r="K1162" s="8">
        <v>0</v>
      </c>
      <c r="L1162" s="8">
        <v>1</v>
      </c>
      <c r="M1162" s="8"/>
      <c r="O1162" s="15" t="s">
        <v>3907</v>
      </c>
      <c r="P1162" s="15" t="s">
        <v>3907</v>
      </c>
      <c r="R1162" s="1" t="str">
        <f t="shared" si="26"/>
        <v>W11</v>
      </c>
      <c r="S1162" s="50">
        <f t="shared" si="27"/>
        <v>45729</v>
      </c>
    </row>
    <row r="1163" spans="2:20">
      <c r="B1163" s="24" t="s">
        <v>3892</v>
      </c>
      <c r="C1163" s="8" t="s">
        <v>636</v>
      </c>
      <c r="D1163" s="8" t="s">
        <v>3381</v>
      </c>
      <c r="E1163" s="8">
        <v>2</v>
      </c>
      <c r="F1163" s="8">
        <v>0</v>
      </c>
      <c r="G1163" s="8">
        <v>0</v>
      </c>
      <c r="H1163" s="8">
        <v>1</v>
      </c>
      <c r="I1163" s="8">
        <v>0</v>
      </c>
      <c r="J1163" s="8">
        <v>0</v>
      </c>
      <c r="K1163" s="8">
        <v>0</v>
      </c>
      <c r="L1163" s="8">
        <v>1</v>
      </c>
      <c r="M1163" s="8"/>
      <c r="O1163" s="15" t="s">
        <v>3907</v>
      </c>
      <c r="P1163" s="15" t="s">
        <v>3907</v>
      </c>
      <c r="R1163" s="1" t="str">
        <f t="shared" si="26"/>
        <v>W11</v>
      </c>
      <c r="S1163" s="50">
        <f t="shared" si="27"/>
        <v>45729</v>
      </c>
    </row>
    <row r="1164" spans="2:20">
      <c r="B1164" s="24" t="s">
        <v>3892</v>
      </c>
      <c r="C1164" s="8" t="s">
        <v>636</v>
      </c>
      <c r="D1164" s="8" t="s">
        <v>3628</v>
      </c>
      <c r="E1164" s="8">
        <v>1</v>
      </c>
      <c r="F1164" s="8">
        <v>0</v>
      </c>
      <c r="G1164" s="8">
        <v>0</v>
      </c>
      <c r="H1164" s="8">
        <v>0</v>
      </c>
      <c r="I1164" s="8">
        <v>0</v>
      </c>
      <c r="J1164" s="8">
        <v>0</v>
      </c>
      <c r="K1164" s="8">
        <v>0</v>
      </c>
      <c r="L1164" s="8">
        <v>0</v>
      </c>
      <c r="M1164" s="8"/>
      <c r="R1164" s="1" t="str">
        <f t="shared" si="26"/>
        <v>W11</v>
      </c>
      <c r="S1164" s="50">
        <f t="shared" si="27"/>
        <v>45729</v>
      </c>
      <c r="T1164" s="31"/>
    </row>
    <row r="1165" spans="2:20">
      <c r="B1165" s="24" t="s">
        <v>3892</v>
      </c>
      <c r="C1165" s="8" t="s">
        <v>634</v>
      </c>
      <c r="D1165" s="8" t="s">
        <v>3063</v>
      </c>
      <c r="E1165" s="8">
        <v>2</v>
      </c>
      <c r="F1165" s="8">
        <v>0</v>
      </c>
      <c r="G1165" s="8">
        <v>0</v>
      </c>
      <c r="H1165" s="8">
        <v>0</v>
      </c>
      <c r="I1165" s="8">
        <v>0</v>
      </c>
      <c r="J1165" s="8">
        <v>0</v>
      </c>
      <c r="K1165" s="8">
        <v>0</v>
      </c>
      <c r="L1165" s="8">
        <v>0</v>
      </c>
      <c r="M1165" s="8"/>
      <c r="R1165" s="1" t="str">
        <f t="shared" si="26"/>
        <v>W11</v>
      </c>
      <c r="S1165" s="50">
        <f t="shared" si="27"/>
        <v>45729</v>
      </c>
    </row>
    <row r="1166" spans="2:20">
      <c r="B1166" s="24" t="s">
        <v>3892</v>
      </c>
      <c r="C1166" s="8" t="s">
        <v>634</v>
      </c>
      <c r="D1166" s="8" t="s">
        <v>3071</v>
      </c>
      <c r="E1166" s="8">
        <v>10</v>
      </c>
      <c r="F1166" s="8">
        <v>0</v>
      </c>
      <c r="G1166" s="8">
        <v>0</v>
      </c>
      <c r="H1166" s="8">
        <v>5</v>
      </c>
      <c r="I1166" s="8">
        <v>0</v>
      </c>
      <c r="J1166" s="8">
        <v>0</v>
      </c>
      <c r="K1166" s="8">
        <v>0</v>
      </c>
      <c r="L1166" s="8">
        <v>5</v>
      </c>
      <c r="M1166" s="8"/>
      <c r="O1166" s="15" t="s">
        <v>3907</v>
      </c>
      <c r="P1166" s="15" t="s">
        <v>3907</v>
      </c>
      <c r="R1166" s="1" t="str">
        <f t="shared" si="26"/>
        <v>W11</v>
      </c>
      <c r="S1166" s="50">
        <f t="shared" si="27"/>
        <v>45729</v>
      </c>
    </row>
    <row r="1167" spans="2:20">
      <c r="B1167" s="24" t="s">
        <v>3892</v>
      </c>
      <c r="C1167" s="8" t="s">
        <v>3132</v>
      </c>
      <c r="D1167" s="8" t="s">
        <v>3912</v>
      </c>
      <c r="E1167" s="8">
        <v>10</v>
      </c>
      <c r="F1167" s="8">
        <v>0</v>
      </c>
      <c r="G1167" s="8">
        <v>0</v>
      </c>
      <c r="H1167" s="8">
        <v>0</v>
      </c>
      <c r="I1167" s="8">
        <v>1</v>
      </c>
      <c r="J1167" s="8">
        <v>0</v>
      </c>
      <c r="K1167" s="8">
        <v>0</v>
      </c>
      <c r="L1167" s="8">
        <v>1</v>
      </c>
      <c r="M1167" s="8" t="s">
        <v>3907</v>
      </c>
      <c r="R1167" s="1" t="str">
        <f t="shared" si="26"/>
        <v>W11</v>
      </c>
      <c r="S1167" s="50">
        <f t="shared" si="27"/>
        <v>45729</v>
      </c>
    </row>
    <row r="1168" spans="2:20">
      <c r="B1168" s="24" t="s">
        <v>3892</v>
      </c>
      <c r="C1168" s="8" t="s">
        <v>3132</v>
      </c>
      <c r="D1168" s="8" t="s">
        <v>3547</v>
      </c>
      <c r="E1168" s="8">
        <v>1</v>
      </c>
      <c r="F1168" s="8">
        <v>0</v>
      </c>
      <c r="G1168" s="8">
        <v>0</v>
      </c>
      <c r="H1168" s="8">
        <v>0</v>
      </c>
      <c r="I1168" s="8">
        <v>0</v>
      </c>
      <c r="J1168" s="8">
        <v>0</v>
      </c>
      <c r="K1168" s="8">
        <v>0</v>
      </c>
      <c r="L1168" s="8">
        <v>0</v>
      </c>
      <c r="M1168" s="8"/>
      <c r="R1168" s="1" t="str">
        <f t="shared" si="26"/>
        <v>W11</v>
      </c>
      <c r="S1168" s="50">
        <f t="shared" si="27"/>
        <v>45729</v>
      </c>
    </row>
    <row r="1169" spans="2:19">
      <c r="B1169" s="24" t="s">
        <v>3892</v>
      </c>
      <c r="C1169" s="8" t="s">
        <v>3132</v>
      </c>
      <c r="D1169" s="8" t="s">
        <v>3909</v>
      </c>
      <c r="E1169" s="8">
        <v>1</v>
      </c>
      <c r="F1169" s="8">
        <v>0</v>
      </c>
      <c r="G1169" s="8">
        <v>0</v>
      </c>
      <c r="H1169" s="8">
        <v>1</v>
      </c>
      <c r="I1169" s="8">
        <v>0</v>
      </c>
      <c r="J1169" s="8">
        <v>0</v>
      </c>
      <c r="K1169" s="8">
        <v>0</v>
      </c>
      <c r="L1169" s="8">
        <v>1</v>
      </c>
      <c r="M1169" s="8"/>
      <c r="O1169" s="15" t="s">
        <v>3907</v>
      </c>
      <c r="P1169" s="15" t="s">
        <v>3907</v>
      </c>
      <c r="R1169" s="1" t="str">
        <f t="shared" si="26"/>
        <v>W11</v>
      </c>
      <c r="S1169" s="50">
        <f t="shared" si="27"/>
        <v>45729</v>
      </c>
    </row>
    <row r="1170" spans="2:19">
      <c r="B1170" s="24" t="s">
        <v>3892</v>
      </c>
      <c r="C1170" s="8" t="s">
        <v>3132</v>
      </c>
      <c r="D1170" s="8" t="s">
        <v>3910</v>
      </c>
      <c r="E1170" s="8">
        <v>6</v>
      </c>
      <c r="F1170" s="8">
        <v>0</v>
      </c>
      <c r="G1170" s="8">
        <v>0</v>
      </c>
      <c r="H1170" s="8">
        <v>0</v>
      </c>
      <c r="I1170" s="8">
        <v>2</v>
      </c>
      <c r="J1170" s="8">
        <v>0</v>
      </c>
      <c r="K1170" s="8">
        <v>0</v>
      </c>
      <c r="L1170" s="8">
        <v>2</v>
      </c>
      <c r="M1170" s="26" t="s">
        <v>3907</v>
      </c>
      <c r="N1170" s="36"/>
      <c r="O1170" s="36"/>
      <c r="P1170" s="36"/>
      <c r="R1170" s="1" t="str">
        <f t="shared" si="26"/>
        <v>W11</v>
      </c>
      <c r="S1170" s="50">
        <f t="shared" si="27"/>
        <v>45729</v>
      </c>
    </row>
    <row r="1171" spans="2:19">
      <c r="B1171" s="24" t="s">
        <v>3892</v>
      </c>
      <c r="C1171" s="8" t="s">
        <v>3132</v>
      </c>
      <c r="D1171" s="8" t="s">
        <v>3911</v>
      </c>
      <c r="E1171" s="8">
        <v>1</v>
      </c>
      <c r="F1171" s="8">
        <v>0</v>
      </c>
      <c r="G1171" s="8">
        <v>0</v>
      </c>
      <c r="H1171" s="8">
        <v>2</v>
      </c>
      <c r="I1171" s="8">
        <v>0</v>
      </c>
      <c r="J1171" s="8">
        <v>0</v>
      </c>
      <c r="K1171" s="8">
        <v>0</v>
      </c>
      <c r="L1171" s="8">
        <v>2</v>
      </c>
      <c r="M1171" s="8"/>
      <c r="O1171" s="15" t="s">
        <v>3907</v>
      </c>
      <c r="P1171" s="15" t="s">
        <v>3907</v>
      </c>
      <c r="R1171" s="1" t="str">
        <f t="shared" si="26"/>
        <v>W11</v>
      </c>
      <c r="S1171" s="50">
        <f t="shared" si="27"/>
        <v>45729</v>
      </c>
    </row>
    <row r="1172" spans="2:19">
      <c r="B1172" s="24" t="s">
        <v>3892</v>
      </c>
      <c r="C1172" s="8" t="s">
        <v>3906</v>
      </c>
      <c r="D1172" s="8" t="s">
        <v>3905</v>
      </c>
      <c r="E1172" s="8">
        <v>1</v>
      </c>
      <c r="F1172" s="8">
        <v>1</v>
      </c>
      <c r="G1172" s="8">
        <v>0</v>
      </c>
      <c r="H1172" s="8">
        <v>3</v>
      </c>
      <c r="I1172" s="8">
        <v>0</v>
      </c>
      <c r="J1172" s="8">
        <v>0</v>
      </c>
      <c r="K1172" s="8">
        <v>0</v>
      </c>
      <c r="L1172" s="8">
        <v>3</v>
      </c>
      <c r="M1172" s="8"/>
      <c r="O1172" s="15" t="s">
        <v>3907</v>
      </c>
      <c r="P1172" s="15" t="s">
        <v>3907</v>
      </c>
      <c r="R1172" s="1" t="str">
        <f t="shared" si="26"/>
        <v>W11</v>
      </c>
      <c r="S1172" s="50">
        <f t="shared" si="27"/>
        <v>45729</v>
      </c>
    </row>
    <row r="1173" spans="2:19">
      <c r="B1173" s="24" t="s">
        <v>3922</v>
      </c>
      <c r="C1173" s="8" t="s">
        <v>3915</v>
      </c>
      <c r="D1173" s="8" t="s">
        <v>3821</v>
      </c>
      <c r="E1173" s="8">
        <v>13</v>
      </c>
      <c r="F1173" s="8">
        <v>0</v>
      </c>
      <c r="G1173" s="8">
        <v>0</v>
      </c>
      <c r="H1173" s="8">
        <v>1</v>
      </c>
      <c r="I1173" s="8">
        <v>0</v>
      </c>
      <c r="J1173" s="8">
        <v>0</v>
      </c>
      <c r="K1173" s="8">
        <v>0</v>
      </c>
      <c r="L1173" s="8">
        <v>1</v>
      </c>
      <c r="M1173" s="8"/>
      <c r="O1173" s="15" t="s">
        <v>952</v>
      </c>
      <c r="P1173" s="15" t="s">
        <v>952</v>
      </c>
      <c r="R1173" s="1" t="str">
        <f t="shared" si="26"/>
        <v>W11</v>
      </c>
      <c r="S1173" s="50">
        <f t="shared" si="27"/>
        <v>45730</v>
      </c>
    </row>
    <row r="1174" spans="2:19">
      <c r="B1174" s="24" t="s">
        <v>3922</v>
      </c>
      <c r="C1174" s="8" t="s">
        <v>3916</v>
      </c>
      <c r="D1174" s="8" t="s">
        <v>3802</v>
      </c>
      <c r="E1174" s="8">
        <v>13</v>
      </c>
      <c r="F1174" s="8">
        <v>0</v>
      </c>
      <c r="G1174" s="8">
        <v>0</v>
      </c>
      <c r="H1174" s="8">
        <v>10</v>
      </c>
      <c r="I1174" s="8">
        <v>0</v>
      </c>
      <c r="J1174" s="8">
        <v>0</v>
      </c>
      <c r="K1174" s="8">
        <v>0</v>
      </c>
      <c r="L1174" s="8">
        <v>10</v>
      </c>
      <c r="M1174" s="8"/>
      <c r="N1174" s="15" t="s">
        <v>3927</v>
      </c>
      <c r="O1174" s="15" t="s">
        <v>3928</v>
      </c>
      <c r="P1174" s="15" t="s">
        <v>3929</v>
      </c>
      <c r="R1174" s="1" t="str">
        <f t="shared" si="26"/>
        <v>W11</v>
      </c>
      <c r="S1174" s="50">
        <f t="shared" si="27"/>
        <v>45730</v>
      </c>
    </row>
    <row r="1175" spans="2:19" ht="16.5" customHeight="1">
      <c r="B1175" s="24" t="s">
        <v>3922</v>
      </c>
      <c r="C1175" s="8" t="s">
        <v>3917</v>
      </c>
      <c r="D1175" s="8" t="s">
        <v>3690</v>
      </c>
      <c r="E1175" s="8">
        <v>13</v>
      </c>
      <c r="F1175" s="8">
        <v>0</v>
      </c>
      <c r="G1175" s="8">
        <v>0</v>
      </c>
      <c r="H1175" s="8">
        <v>2</v>
      </c>
      <c r="I1175" s="8">
        <v>0</v>
      </c>
      <c r="J1175" s="8">
        <v>0</v>
      </c>
      <c r="K1175" s="8">
        <v>0</v>
      </c>
      <c r="L1175" s="8">
        <v>2</v>
      </c>
      <c r="M1175" s="8"/>
      <c r="O1175" s="15" t="s">
        <v>3930</v>
      </c>
      <c r="P1175" s="15" t="s">
        <v>3927</v>
      </c>
      <c r="R1175" s="1" t="str">
        <f t="shared" si="26"/>
        <v>W11</v>
      </c>
      <c r="S1175" s="50">
        <f t="shared" si="27"/>
        <v>45730</v>
      </c>
    </row>
    <row r="1176" spans="2:19" ht="16.5" customHeight="1">
      <c r="B1176" s="24" t="s">
        <v>3922</v>
      </c>
      <c r="C1176" s="8" t="s">
        <v>3917</v>
      </c>
      <c r="D1176" s="8" t="s">
        <v>3692</v>
      </c>
      <c r="E1176" s="8">
        <v>2</v>
      </c>
      <c r="F1176" s="8">
        <v>0</v>
      </c>
      <c r="G1176" s="8">
        <v>0</v>
      </c>
      <c r="H1176" s="8">
        <v>0</v>
      </c>
      <c r="I1176" s="8">
        <v>0</v>
      </c>
      <c r="J1176" s="8">
        <v>0</v>
      </c>
      <c r="K1176" s="8">
        <v>0</v>
      </c>
      <c r="L1176" s="8">
        <v>0</v>
      </c>
      <c r="M1176" s="8"/>
      <c r="R1176" s="1" t="str">
        <f t="shared" si="26"/>
        <v>W11</v>
      </c>
      <c r="S1176" s="50">
        <f t="shared" si="27"/>
        <v>45730</v>
      </c>
    </row>
    <row r="1177" spans="2:19" ht="16.5" customHeight="1">
      <c r="B1177" s="24" t="s">
        <v>3922</v>
      </c>
      <c r="C1177" s="8" t="s">
        <v>3918</v>
      </c>
      <c r="D1177" s="8" t="s">
        <v>3592</v>
      </c>
      <c r="E1177" s="8">
        <v>1</v>
      </c>
      <c r="F1177" s="8">
        <v>0</v>
      </c>
      <c r="G1177" s="8">
        <v>0</v>
      </c>
      <c r="H1177" s="8">
        <v>0</v>
      </c>
      <c r="I1177" s="8">
        <v>0</v>
      </c>
      <c r="J1177" s="8">
        <v>0</v>
      </c>
      <c r="K1177" s="8">
        <v>0</v>
      </c>
      <c r="L1177" s="8">
        <v>0</v>
      </c>
      <c r="M1177" s="8"/>
      <c r="R1177" s="1" t="str">
        <f t="shared" si="26"/>
        <v>W11</v>
      </c>
      <c r="S1177" s="50">
        <f t="shared" si="27"/>
        <v>45730</v>
      </c>
    </row>
    <row r="1178" spans="2:19" ht="16.5" customHeight="1">
      <c r="B1178" s="24" t="s">
        <v>3922</v>
      </c>
      <c r="C1178" s="8" t="s">
        <v>3918</v>
      </c>
      <c r="D1178" s="8" t="s">
        <v>3462</v>
      </c>
      <c r="E1178" s="8">
        <v>2</v>
      </c>
      <c r="F1178" s="8">
        <v>0</v>
      </c>
      <c r="G1178" s="8">
        <v>0</v>
      </c>
      <c r="H1178" s="8">
        <v>0</v>
      </c>
      <c r="I1178" s="8">
        <v>0</v>
      </c>
      <c r="J1178" s="8">
        <v>0</v>
      </c>
      <c r="K1178" s="8">
        <v>0</v>
      </c>
      <c r="L1178" s="8">
        <v>0</v>
      </c>
      <c r="M1178" s="8"/>
      <c r="R1178" s="1" t="str">
        <f t="shared" si="26"/>
        <v>W11</v>
      </c>
      <c r="S1178" s="50">
        <f t="shared" si="27"/>
        <v>45730</v>
      </c>
    </row>
    <row r="1179" spans="2:19" ht="16.5" customHeight="1">
      <c r="B1179" s="24" t="s">
        <v>3922</v>
      </c>
      <c r="C1179" s="8" t="s">
        <v>3919</v>
      </c>
      <c r="D1179" s="8" t="s">
        <v>3691</v>
      </c>
      <c r="E1179" s="8">
        <v>1</v>
      </c>
      <c r="F1179" s="8">
        <v>0</v>
      </c>
      <c r="G1179" s="8">
        <v>0</v>
      </c>
      <c r="H1179" s="8">
        <v>0</v>
      </c>
      <c r="I1179" s="8">
        <v>0</v>
      </c>
      <c r="J1179" s="8">
        <v>0</v>
      </c>
      <c r="K1179" s="8">
        <v>0</v>
      </c>
      <c r="L1179" s="8">
        <v>0</v>
      </c>
      <c r="M1179" s="8"/>
      <c r="R1179" s="1" t="str">
        <f t="shared" si="26"/>
        <v>W11</v>
      </c>
      <c r="S1179" s="50">
        <f t="shared" si="27"/>
        <v>45730</v>
      </c>
    </row>
    <row r="1180" spans="2:19">
      <c r="B1180" s="24" t="s">
        <v>3922</v>
      </c>
      <c r="C1180" s="8" t="s">
        <v>3920</v>
      </c>
      <c r="D1180" s="8" t="s">
        <v>3362</v>
      </c>
      <c r="E1180" s="8">
        <v>13</v>
      </c>
      <c r="F1180" s="8">
        <v>0</v>
      </c>
      <c r="G1180" s="8">
        <v>0</v>
      </c>
      <c r="H1180" s="8">
        <v>0</v>
      </c>
      <c r="I1180" s="8">
        <v>0</v>
      </c>
      <c r="J1180" s="8">
        <v>0</v>
      </c>
      <c r="K1180" s="8">
        <v>0</v>
      </c>
      <c r="L1180" s="8">
        <v>0</v>
      </c>
      <c r="M1180" s="8"/>
      <c r="R1180" s="1" t="str">
        <f t="shared" si="26"/>
        <v>W11</v>
      </c>
      <c r="S1180" s="50">
        <f t="shared" si="27"/>
        <v>45730</v>
      </c>
    </row>
    <row r="1181" spans="2:19">
      <c r="B1181" s="24" t="s">
        <v>3922</v>
      </c>
      <c r="C1181" s="8" t="s">
        <v>3921</v>
      </c>
      <c r="D1181" s="8" t="s">
        <v>3079</v>
      </c>
      <c r="E1181" s="8">
        <v>12</v>
      </c>
      <c r="F1181" s="8">
        <v>0</v>
      </c>
      <c r="G1181" s="8">
        <v>0</v>
      </c>
      <c r="H1181" s="8">
        <v>0</v>
      </c>
      <c r="I1181" s="8">
        <v>0</v>
      </c>
      <c r="J1181" s="8">
        <v>0</v>
      </c>
      <c r="K1181" s="8">
        <v>0</v>
      </c>
      <c r="L1181" s="8">
        <v>0</v>
      </c>
      <c r="M1181" s="8"/>
      <c r="R1181" s="1" t="str">
        <f t="shared" si="26"/>
        <v>W11</v>
      </c>
      <c r="S1181" s="50">
        <f t="shared" si="27"/>
        <v>45730</v>
      </c>
    </row>
    <row r="1182" spans="2:19">
      <c r="B1182" s="24" t="s">
        <v>3922</v>
      </c>
      <c r="C1182" s="8" t="s">
        <v>3925</v>
      </c>
      <c r="D1182" s="8" t="s">
        <v>3923</v>
      </c>
      <c r="E1182" s="8">
        <v>1</v>
      </c>
      <c r="F1182" s="8">
        <v>1</v>
      </c>
      <c r="G1182" s="8">
        <v>0</v>
      </c>
      <c r="H1182" s="8">
        <v>9</v>
      </c>
      <c r="I1182" s="8">
        <v>0</v>
      </c>
      <c r="J1182" s="8">
        <v>0</v>
      </c>
      <c r="K1182" s="8">
        <v>0</v>
      </c>
      <c r="L1182" s="8">
        <v>9</v>
      </c>
      <c r="M1182" s="8"/>
      <c r="O1182" s="15" t="s">
        <v>3928</v>
      </c>
      <c r="P1182" s="15" t="s">
        <v>3927</v>
      </c>
      <c r="R1182" s="1" t="str">
        <f t="shared" si="26"/>
        <v>W11</v>
      </c>
      <c r="S1182" s="50">
        <f t="shared" si="27"/>
        <v>45730</v>
      </c>
    </row>
    <row r="1183" spans="2:19">
      <c r="B1183" s="24" t="s">
        <v>3922</v>
      </c>
      <c r="C1183" s="8" t="s">
        <v>3926</v>
      </c>
      <c r="D1183" s="8" t="s">
        <v>3123</v>
      </c>
      <c r="E1183" s="8">
        <v>13</v>
      </c>
      <c r="F1183" s="8">
        <v>13</v>
      </c>
      <c r="G1183" s="8">
        <v>0</v>
      </c>
      <c r="H1183" s="8">
        <v>0</v>
      </c>
      <c r="I1183" s="8">
        <v>0</v>
      </c>
      <c r="J1183" s="8">
        <v>0</v>
      </c>
      <c r="K1183" s="8">
        <v>0</v>
      </c>
      <c r="L1183" s="8">
        <v>0</v>
      </c>
      <c r="M1183" s="8"/>
      <c r="R1183" s="1" t="str">
        <f t="shared" si="26"/>
        <v>W11</v>
      </c>
      <c r="S1183" s="50">
        <f t="shared" si="27"/>
        <v>45730</v>
      </c>
    </row>
    <row r="1184" spans="2:19">
      <c r="B1184" s="24" t="s">
        <v>3922</v>
      </c>
      <c r="C1184" s="8" t="s">
        <v>3926</v>
      </c>
      <c r="D1184" s="8" t="s">
        <v>3124</v>
      </c>
      <c r="E1184" s="8">
        <v>10</v>
      </c>
      <c r="F1184" s="8">
        <v>10</v>
      </c>
      <c r="G1184" s="8">
        <v>0</v>
      </c>
      <c r="H1184" s="8">
        <v>0</v>
      </c>
      <c r="I1184" s="8">
        <v>0</v>
      </c>
      <c r="J1184" s="8">
        <v>0</v>
      </c>
      <c r="K1184" s="8">
        <v>0</v>
      </c>
      <c r="L1184" s="8">
        <v>0</v>
      </c>
      <c r="M1184" s="8"/>
      <c r="R1184" s="1" t="str">
        <f t="shared" si="26"/>
        <v>W11</v>
      </c>
      <c r="S1184" s="50">
        <f t="shared" si="27"/>
        <v>45730</v>
      </c>
    </row>
    <row r="1185" spans="2:19" ht="16.5" customHeight="1">
      <c r="B1185" s="24" t="s">
        <v>3922</v>
      </c>
      <c r="C1185" s="8" t="s">
        <v>3926</v>
      </c>
      <c r="D1185" s="8" t="s">
        <v>3117</v>
      </c>
      <c r="E1185" s="8">
        <v>12</v>
      </c>
      <c r="F1185" s="8">
        <v>12</v>
      </c>
      <c r="G1185" s="8">
        <v>0</v>
      </c>
      <c r="H1185" s="8">
        <v>0</v>
      </c>
      <c r="I1185" s="8">
        <v>0</v>
      </c>
      <c r="J1185" s="8">
        <v>0</v>
      </c>
      <c r="K1185" s="8">
        <v>0</v>
      </c>
      <c r="L1185" s="8">
        <v>0</v>
      </c>
      <c r="M1185" s="8"/>
      <c r="R1185" s="1" t="str">
        <f t="shared" si="26"/>
        <v>W11</v>
      </c>
      <c r="S1185" s="50">
        <f t="shared" si="27"/>
        <v>45730</v>
      </c>
    </row>
    <row r="1186" spans="2:19" ht="16.5" customHeight="1">
      <c r="B1186" s="24" t="s">
        <v>3922</v>
      </c>
      <c r="C1186" s="8" t="s">
        <v>3926</v>
      </c>
      <c r="D1186" s="8" t="s">
        <v>3072</v>
      </c>
      <c r="E1186" s="8">
        <v>8</v>
      </c>
      <c r="F1186" s="8">
        <v>8</v>
      </c>
      <c r="G1186" s="8">
        <v>0</v>
      </c>
      <c r="H1186" s="8">
        <v>0</v>
      </c>
      <c r="I1186" s="8">
        <v>0</v>
      </c>
      <c r="J1186" s="8">
        <v>0</v>
      </c>
      <c r="K1186" s="8">
        <v>0</v>
      </c>
      <c r="L1186" s="8">
        <v>0</v>
      </c>
      <c r="M1186" s="8"/>
      <c r="R1186" s="1" t="str">
        <f t="shared" si="26"/>
        <v>W11</v>
      </c>
      <c r="S1186" s="50">
        <f t="shared" si="27"/>
        <v>45730</v>
      </c>
    </row>
    <row r="1187" spans="2:19" ht="16.5" customHeight="1">
      <c r="B1187" s="24" t="s">
        <v>3922</v>
      </c>
      <c r="C1187" s="8" t="s">
        <v>3926</v>
      </c>
      <c r="D1187" s="8" t="s">
        <v>3174</v>
      </c>
      <c r="E1187" s="8">
        <v>13</v>
      </c>
      <c r="F1187" s="8">
        <v>13</v>
      </c>
      <c r="G1187" s="8">
        <v>0</v>
      </c>
      <c r="H1187" s="8">
        <v>0</v>
      </c>
      <c r="I1187" s="8">
        <v>0</v>
      </c>
      <c r="J1187" s="8">
        <v>0</v>
      </c>
      <c r="K1187" s="8">
        <v>0</v>
      </c>
      <c r="L1187" s="8">
        <v>0</v>
      </c>
      <c r="M1187" s="8"/>
      <c r="R1187" s="1" t="str">
        <f t="shared" si="26"/>
        <v>W11</v>
      </c>
      <c r="S1187" s="50">
        <f t="shared" si="27"/>
        <v>45730</v>
      </c>
    </row>
    <row r="1188" spans="2:19">
      <c r="B1188" s="24" t="s">
        <v>3922</v>
      </c>
      <c r="C1188" s="8" t="s">
        <v>3926</v>
      </c>
      <c r="D1188" s="8" t="s">
        <v>3179</v>
      </c>
      <c r="E1188" s="8">
        <v>10</v>
      </c>
      <c r="F1188" s="8">
        <v>10</v>
      </c>
      <c r="G1188" s="8">
        <v>0</v>
      </c>
      <c r="H1188" s="8">
        <v>0</v>
      </c>
      <c r="I1188" s="8">
        <v>0</v>
      </c>
      <c r="J1188" s="8">
        <v>0</v>
      </c>
      <c r="K1188" s="8">
        <v>0</v>
      </c>
      <c r="L1188" s="8">
        <v>0</v>
      </c>
      <c r="M1188" s="8"/>
      <c r="R1188" s="1" t="str">
        <f t="shared" si="26"/>
        <v>W11</v>
      </c>
      <c r="S1188" s="50">
        <f t="shared" si="27"/>
        <v>45730</v>
      </c>
    </row>
    <row r="1189" spans="2:19">
      <c r="B1189" s="24" t="s">
        <v>3922</v>
      </c>
      <c r="C1189" s="8" t="s">
        <v>3918</v>
      </c>
      <c r="D1189" s="8" t="s">
        <v>3924</v>
      </c>
      <c r="E1189" s="8">
        <v>1</v>
      </c>
      <c r="F1189" s="8">
        <v>1</v>
      </c>
      <c r="G1189" s="8">
        <v>0</v>
      </c>
      <c r="H1189" s="8">
        <v>0</v>
      </c>
      <c r="I1189" s="8">
        <v>0</v>
      </c>
      <c r="J1189" s="8">
        <v>0</v>
      </c>
      <c r="K1189" s="8">
        <v>1</v>
      </c>
      <c r="L1189" s="8">
        <v>0</v>
      </c>
      <c r="M1189" s="8"/>
      <c r="R1189" s="1" t="str">
        <f t="shared" ref="R1189:R1252" si="28">"W" &amp;WEEKNUM(S1189)</f>
        <v>W11</v>
      </c>
      <c r="S1189" s="50">
        <f t="shared" ref="S1189:S1252" si="29">DATE(2025, LEFT(B1189,2), RIGHT(B1189,2))</f>
        <v>45730</v>
      </c>
    </row>
    <row r="1190" spans="2:19">
      <c r="B1190" s="24" t="s">
        <v>3934</v>
      </c>
      <c r="C1190" s="3" t="s">
        <v>634</v>
      </c>
      <c r="D1190" s="3" t="s">
        <v>3112</v>
      </c>
      <c r="E1190" s="3">
        <v>12</v>
      </c>
      <c r="F1190" s="8">
        <v>0</v>
      </c>
      <c r="G1190" s="8">
        <v>0</v>
      </c>
      <c r="H1190" s="8">
        <v>3</v>
      </c>
      <c r="I1190" s="8">
        <v>0</v>
      </c>
      <c r="J1190" s="8">
        <v>0</v>
      </c>
      <c r="K1190" s="8">
        <v>0</v>
      </c>
      <c r="L1190" s="8">
        <v>3</v>
      </c>
      <c r="M1190" s="8"/>
      <c r="O1190" s="15" t="s">
        <v>436</v>
      </c>
      <c r="P1190" s="15" t="s">
        <v>436</v>
      </c>
      <c r="R1190" s="1" t="str">
        <f t="shared" si="28"/>
        <v>W11</v>
      </c>
      <c r="S1190" s="50">
        <f t="shared" si="29"/>
        <v>45731</v>
      </c>
    </row>
    <row r="1191" spans="2:19">
      <c r="B1191" s="24" t="s">
        <v>3934</v>
      </c>
      <c r="C1191" s="3" t="s">
        <v>633</v>
      </c>
      <c r="D1191" s="3" t="s">
        <v>3468</v>
      </c>
      <c r="E1191" s="3">
        <v>13</v>
      </c>
      <c r="F1191" s="8">
        <v>0</v>
      </c>
      <c r="G1191" s="8">
        <v>0</v>
      </c>
      <c r="H1191" s="8">
        <v>1</v>
      </c>
      <c r="I1191" s="8">
        <v>0</v>
      </c>
      <c r="J1191" s="8">
        <v>0</v>
      </c>
      <c r="K1191" s="8">
        <v>0</v>
      </c>
      <c r="L1191" s="8">
        <v>1</v>
      </c>
      <c r="M1191" s="8"/>
      <c r="O1191" s="15" t="s">
        <v>436</v>
      </c>
      <c r="P1191" s="15" t="s">
        <v>436</v>
      </c>
      <c r="R1191" s="1" t="str">
        <f t="shared" si="28"/>
        <v>W11</v>
      </c>
      <c r="S1191" s="50">
        <f t="shared" si="29"/>
        <v>45731</v>
      </c>
    </row>
    <row r="1192" spans="2:19">
      <c r="B1192" s="24" t="s">
        <v>3934</v>
      </c>
      <c r="C1192" s="3" t="s">
        <v>3132</v>
      </c>
      <c r="D1192" s="3" t="s">
        <v>3494</v>
      </c>
      <c r="E1192" s="3">
        <v>8</v>
      </c>
      <c r="F1192" s="8">
        <v>0</v>
      </c>
      <c r="G1192" s="8">
        <v>0</v>
      </c>
      <c r="H1192" s="8">
        <v>0</v>
      </c>
      <c r="I1192" s="8">
        <v>0</v>
      </c>
      <c r="J1192" s="8">
        <v>0</v>
      </c>
      <c r="K1192" s="8">
        <v>0</v>
      </c>
      <c r="L1192" s="8">
        <v>0</v>
      </c>
      <c r="M1192" s="8"/>
      <c r="R1192" s="1" t="str">
        <f t="shared" si="28"/>
        <v>W11</v>
      </c>
      <c r="S1192" s="50">
        <f t="shared" si="29"/>
        <v>45731</v>
      </c>
    </row>
    <row r="1193" spans="2:19">
      <c r="B1193" s="24" t="s">
        <v>3934</v>
      </c>
      <c r="C1193" s="3" t="s">
        <v>636</v>
      </c>
      <c r="D1193" s="3" t="s">
        <v>3272</v>
      </c>
      <c r="E1193" s="3">
        <v>1</v>
      </c>
      <c r="F1193" s="8">
        <v>0</v>
      </c>
      <c r="G1193" s="8">
        <v>0</v>
      </c>
      <c r="H1193" s="8">
        <v>0</v>
      </c>
      <c r="I1193" s="8">
        <v>0</v>
      </c>
      <c r="J1193" s="8">
        <v>0</v>
      </c>
      <c r="K1193" s="8">
        <v>0</v>
      </c>
      <c r="L1193" s="8">
        <v>0</v>
      </c>
      <c r="M1193" s="8"/>
      <c r="R1193" s="1" t="str">
        <f t="shared" si="28"/>
        <v>W11</v>
      </c>
      <c r="S1193" s="50">
        <f t="shared" si="29"/>
        <v>45731</v>
      </c>
    </row>
    <row r="1194" spans="2:19" ht="16.5" customHeight="1">
      <c r="B1194" s="24" t="s">
        <v>3934</v>
      </c>
      <c r="C1194" s="3" t="s">
        <v>3131</v>
      </c>
      <c r="D1194" s="3" t="s">
        <v>3460</v>
      </c>
      <c r="E1194" s="3">
        <v>2</v>
      </c>
      <c r="F1194" s="8">
        <v>0</v>
      </c>
      <c r="G1194" s="8">
        <v>0</v>
      </c>
      <c r="H1194" s="8">
        <v>0</v>
      </c>
      <c r="I1194" s="8">
        <v>0</v>
      </c>
      <c r="J1194" s="8">
        <v>0</v>
      </c>
      <c r="K1194" s="8">
        <v>0</v>
      </c>
      <c r="L1194" s="8">
        <v>0</v>
      </c>
      <c r="M1194" s="8"/>
      <c r="R1194" s="1" t="str">
        <f t="shared" si="28"/>
        <v>W11</v>
      </c>
      <c r="S1194" s="50">
        <f t="shared" si="29"/>
        <v>45731</v>
      </c>
    </row>
    <row r="1195" spans="2:19" ht="16.5" customHeight="1">
      <c r="B1195" s="24" t="s">
        <v>3934</v>
      </c>
      <c r="C1195" s="3" t="s">
        <v>3131</v>
      </c>
      <c r="D1195" s="3" t="s">
        <v>3359</v>
      </c>
      <c r="E1195" s="3">
        <v>13</v>
      </c>
      <c r="F1195" s="8">
        <v>0</v>
      </c>
      <c r="G1195" s="8">
        <v>0</v>
      </c>
      <c r="H1195" s="8">
        <v>0</v>
      </c>
      <c r="I1195" s="8">
        <v>0</v>
      </c>
      <c r="J1195" s="8">
        <v>0</v>
      </c>
      <c r="K1195" s="8">
        <v>0</v>
      </c>
      <c r="L1195" s="8">
        <v>0</v>
      </c>
      <c r="M1195" s="8"/>
      <c r="R1195" s="1" t="str">
        <f t="shared" si="28"/>
        <v>W11</v>
      </c>
      <c r="S1195" s="50">
        <f t="shared" si="29"/>
        <v>45731</v>
      </c>
    </row>
    <row r="1196" spans="2:19">
      <c r="B1196" s="24" t="s">
        <v>3934</v>
      </c>
      <c r="C1196" s="3" t="s">
        <v>634</v>
      </c>
      <c r="D1196" s="3" t="s">
        <v>3027</v>
      </c>
      <c r="E1196" s="3">
        <v>1</v>
      </c>
      <c r="F1196" s="8">
        <v>0</v>
      </c>
      <c r="G1196" s="8">
        <v>0</v>
      </c>
      <c r="H1196" s="8">
        <v>0</v>
      </c>
      <c r="I1196" s="8">
        <v>0</v>
      </c>
      <c r="J1196" s="8">
        <v>0</v>
      </c>
      <c r="K1196" s="8">
        <v>0</v>
      </c>
      <c r="L1196" s="8">
        <v>0</v>
      </c>
      <c r="M1196" s="8"/>
      <c r="R1196" s="1" t="str">
        <f t="shared" si="28"/>
        <v>W11</v>
      </c>
      <c r="S1196" s="50">
        <f t="shared" si="29"/>
        <v>45731</v>
      </c>
    </row>
    <row r="1197" spans="2:19">
      <c r="B1197" s="24" t="s">
        <v>3934</v>
      </c>
      <c r="C1197" s="3" t="s">
        <v>633</v>
      </c>
      <c r="D1197" s="3" t="s">
        <v>3194</v>
      </c>
      <c r="E1197" s="3">
        <v>3</v>
      </c>
      <c r="F1197" s="8">
        <v>0</v>
      </c>
      <c r="G1197" s="8">
        <v>0</v>
      </c>
      <c r="H1197" s="8">
        <v>0</v>
      </c>
      <c r="I1197" s="8">
        <v>0</v>
      </c>
      <c r="J1197" s="8">
        <v>0</v>
      </c>
      <c r="K1197" s="8">
        <v>0</v>
      </c>
      <c r="L1197" s="8">
        <v>0</v>
      </c>
      <c r="M1197" s="8"/>
      <c r="R1197" s="1" t="str">
        <f t="shared" si="28"/>
        <v>W11</v>
      </c>
      <c r="S1197" s="50">
        <f t="shared" si="29"/>
        <v>45731</v>
      </c>
    </row>
    <row r="1198" spans="2:19">
      <c r="B1198" s="24" t="s">
        <v>3934</v>
      </c>
      <c r="C1198" s="3" t="s">
        <v>634</v>
      </c>
      <c r="D1198" s="3" t="s">
        <v>3936</v>
      </c>
      <c r="E1198" s="3">
        <v>7</v>
      </c>
      <c r="F1198" s="8">
        <v>0</v>
      </c>
      <c r="G1198" s="8">
        <v>0</v>
      </c>
      <c r="H1198" s="8">
        <v>0</v>
      </c>
      <c r="I1198" s="8">
        <v>0</v>
      </c>
      <c r="J1198" s="8">
        <v>0</v>
      </c>
      <c r="K1198" s="8">
        <v>0</v>
      </c>
      <c r="L1198" s="8">
        <v>0</v>
      </c>
      <c r="M1198" s="8"/>
      <c r="R1198" s="1" t="str">
        <f t="shared" si="28"/>
        <v>W11</v>
      </c>
      <c r="S1198" s="50">
        <f t="shared" si="29"/>
        <v>45731</v>
      </c>
    </row>
    <row r="1199" spans="2:19">
      <c r="B1199" s="24" t="s">
        <v>3934</v>
      </c>
      <c r="C1199" s="3" t="s">
        <v>634</v>
      </c>
      <c r="D1199" s="3" t="s">
        <v>3114</v>
      </c>
      <c r="E1199" s="3">
        <v>11</v>
      </c>
      <c r="F1199" s="8">
        <v>0</v>
      </c>
      <c r="G1199" s="8">
        <v>0</v>
      </c>
      <c r="H1199" s="8">
        <v>0</v>
      </c>
      <c r="I1199" s="8">
        <v>0</v>
      </c>
      <c r="J1199" s="8">
        <v>0</v>
      </c>
      <c r="K1199" s="8">
        <v>0</v>
      </c>
      <c r="L1199" s="8">
        <v>0</v>
      </c>
      <c r="M1199" s="8"/>
      <c r="R1199" s="1" t="str">
        <f t="shared" si="28"/>
        <v>W11</v>
      </c>
      <c r="S1199" s="50">
        <f t="shared" si="29"/>
        <v>45731</v>
      </c>
    </row>
    <row r="1200" spans="2:19">
      <c r="B1200" s="24" t="s">
        <v>3934</v>
      </c>
      <c r="C1200" s="3" t="s">
        <v>633</v>
      </c>
      <c r="D1200" s="3" t="s">
        <v>3594</v>
      </c>
      <c r="E1200" s="3">
        <v>12</v>
      </c>
      <c r="F1200" s="8">
        <v>0</v>
      </c>
      <c r="G1200" s="8">
        <v>0</v>
      </c>
      <c r="H1200" s="8">
        <v>0</v>
      </c>
      <c r="I1200" s="8">
        <v>0</v>
      </c>
      <c r="J1200" s="8">
        <v>0</v>
      </c>
      <c r="K1200" s="8">
        <v>0</v>
      </c>
      <c r="L1200" s="8">
        <v>0</v>
      </c>
      <c r="M1200" s="8"/>
      <c r="R1200" s="1" t="str">
        <f t="shared" si="28"/>
        <v>W11</v>
      </c>
      <c r="S1200" s="50">
        <f t="shared" si="29"/>
        <v>45731</v>
      </c>
    </row>
    <row r="1201" spans="2:19">
      <c r="B1201" s="24" t="s">
        <v>3934</v>
      </c>
      <c r="C1201" s="3" t="s">
        <v>3131</v>
      </c>
      <c r="D1201" s="3" t="s">
        <v>3937</v>
      </c>
      <c r="E1201" s="3">
        <v>1</v>
      </c>
      <c r="F1201" s="8">
        <v>0</v>
      </c>
      <c r="G1201" s="8">
        <v>0</v>
      </c>
      <c r="H1201" s="8">
        <v>0</v>
      </c>
      <c r="I1201" s="8">
        <v>0</v>
      </c>
      <c r="J1201" s="8">
        <v>0</v>
      </c>
      <c r="K1201" s="8">
        <v>0</v>
      </c>
      <c r="L1201" s="8">
        <v>0</v>
      </c>
      <c r="M1201" s="8"/>
      <c r="R1201" s="1" t="str">
        <f t="shared" si="28"/>
        <v>W11</v>
      </c>
      <c r="S1201" s="50">
        <f t="shared" si="29"/>
        <v>45731</v>
      </c>
    </row>
    <row r="1202" spans="2:19">
      <c r="B1202" s="24" t="s">
        <v>3934</v>
      </c>
      <c r="C1202" s="3" t="s">
        <v>633</v>
      </c>
      <c r="D1202" s="3" t="s">
        <v>3843</v>
      </c>
      <c r="E1202" s="3">
        <v>5</v>
      </c>
      <c r="F1202" s="8">
        <v>0</v>
      </c>
      <c r="G1202" s="8">
        <v>0</v>
      </c>
      <c r="H1202" s="8">
        <v>0</v>
      </c>
      <c r="I1202" s="8">
        <v>0</v>
      </c>
      <c r="J1202" s="8">
        <v>0</v>
      </c>
      <c r="K1202" s="8">
        <v>0</v>
      </c>
      <c r="L1202" s="8">
        <v>0</v>
      </c>
      <c r="M1202" s="8"/>
      <c r="R1202" s="1" t="str">
        <f t="shared" si="28"/>
        <v>W11</v>
      </c>
      <c r="S1202" s="50">
        <f t="shared" si="29"/>
        <v>45731</v>
      </c>
    </row>
    <row r="1203" spans="2:19">
      <c r="B1203" s="24" t="s">
        <v>3934</v>
      </c>
      <c r="C1203" s="3" t="s">
        <v>633</v>
      </c>
      <c r="D1203" s="3" t="s">
        <v>3251</v>
      </c>
      <c r="E1203" s="3">
        <v>13</v>
      </c>
      <c r="F1203" s="8">
        <v>0</v>
      </c>
      <c r="G1203" s="8">
        <v>0</v>
      </c>
      <c r="H1203" s="8">
        <v>0</v>
      </c>
      <c r="I1203" s="8">
        <v>0</v>
      </c>
      <c r="J1203" s="8">
        <v>0</v>
      </c>
      <c r="K1203" s="8">
        <v>0</v>
      </c>
      <c r="L1203" s="8">
        <v>0</v>
      </c>
      <c r="M1203" s="8"/>
      <c r="R1203" s="1" t="str">
        <f t="shared" si="28"/>
        <v>W11</v>
      </c>
      <c r="S1203" s="50">
        <f t="shared" si="29"/>
        <v>45731</v>
      </c>
    </row>
    <row r="1204" spans="2:19">
      <c r="B1204" s="24" t="s">
        <v>3934</v>
      </c>
      <c r="C1204" s="3" t="s">
        <v>636</v>
      </c>
      <c r="D1204" s="3" t="s">
        <v>3119</v>
      </c>
      <c r="E1204" s="3">
        <v>2</v>
      </c>
      <c r="F1204" s="8">
        <v>0</v>
      </c>
      <c r="G1204" s="8">
        <v>0</v>
      </c>
      <c r="H1204" s="8">
        <v>0</v>
      </c>
      <c r="I1204" s="8">
        <v>0</v>
      </c>
      <c r="J1204" s="8">
        <v>0</v>
      </c>
      <c r="K1204" s="8">
        <v>0</v>
      </c>
      <c r="L1204" s="8">
        <v>0</v>
      </c>
      <c r="M1204" s="8"/>
      <c r="R1204" s="1" t="str">
        <f t="shared" si="28"/>
        <v>W11</v>
      </c>
      <c r="S1204" s="50">
        <f t="shared" si="29"/>
        <v>45731</v>
      </c>
    </row>
    <row r="1205" spans="2:19">
      <c r="B1205" s="24" t="s">
        <v>3934</v>
      </c>
      <c r="C1205" s="3" t="s">
        <v>3132</v>
      </c>
      <c r="D1205" s="3" t="s">
        <v>2946</v>
      </c>
      <c r="E1205" s="3">
        <v>1</v>
      </c>
      <c r="F1205" s="8">
        <v>0</v>
      </c>
      <c r="G1205" s="8">
        <v>0</v>
      </c>
      <c r="H1205" s="8">
        <v>0</v>
      </c>
      <c r="I1205" s="8">
        <v>0</v>
      </c>
      <c r="J1205" s="8">
        <v>0</v>
      </c>
      <c r="K1205" s="8">
        <v>0</v>
      </c>
      <c r="L1205" s="8">
        <v>0</v>
      </c>
      <c r="M1205" s="8"/>
      <c r="R1205" s="1" t="str">
        <f t="shared" si="28"/>
        <v>W11</v>
      </c>
      <c r="S1205" s="50">
        <f t="shared" si="29"/>
        <v>45731</v>
      </c>
    </row>
    <row r="1206" spans="2:19" ht="16.5" customHeight="1">
      <c r="B1206" s="24" t="s">
        <v>3934</v>
      </c>
      <c r="C1206" s="3" t="s">
        <v>633</v>
      </c>
      <c r="D1206" s="3" t="s">
        <v>3542</v>
      </c>
      <c r="E1206" s="3">
        <v>7</v>
      </c>
      <c r="F1206" s="8">
        <v>0</v>
      </c>
      <c r="G1206" s="8">
        <v>0</v>
      </c>
      <c r="H1206" s="8">
        <v>0</v>
      </c>
      <c r="I1206" s="8">
        <v>0</v>
      </c>
      <c r="J1206" s="8">
        <v>0</v>
      </c>
      <c r="K1206" s="8">
        <v>0</v>
      </c>
      <c r="L1206" s="8">
        <v>0</v>
      </c>
      <c r="M1206" s="8"/>
      <c r="R1206" s="1" t="str">
        <f t="shared" si="28"/>
        <v>W11</v>
      </c>
      <c r="S1206" s="50">
        <f t="shared" si="29"/>
        <v>45731</v>
      </c>
    </row>
    <row r="1207" spans="2:19" ht="16.5" customHeight="1">
      <c r="B1207" s="24" t="s">
        <v>3934</v>
      </c>
      <c r="C1207" s="3" t="s">
        <v>634</v>
      </c>
      <c r="D1207" s="3" t="s">
        <v>3175</v>
      </c>
      <c r="E1207" s="3">
        <v>13</v>
      </c>
      <c r="F1207" s="8">
        <v>0</v>
      </c>
      <c r="G1207" s="8">
        <v>0</v>
      </c>
      <c r="H1207" s="8">
        <v>1</v>
      </c>
      <c r="I1207" s="8">
        <v>0</v>
      </c>
      <c r="J1207" s="8">
        <v>0</v>
      </c>
      <c r="K1207" s="8">
        <v>0</v>
      </c>
      <c r="L1207" s="8">
        <v>1</v>
      </c>
      <c r="M1207" s="8"/>
      <c r="O1207" s="15" t="s">
        <v>436</v>
      </c>
      <c r="P1207" s="15" t="s">
        <v>436</v>
      </c>
      <c r="R1207" s="1" t="str">
        <f t="shared" si="28"/>
        <v>W11</v>
      </c>
      <c r="S1207" s="50">
        <f t="shared" si="29"/>
        <v>45731</v>
      </c>
    </row>
    <row r="1208" spans="2:19" ht="16.5" customHeight="1">
      <c r="B1208" s="24" t="s">
        <v>3934</v>
      </c>
      <c r="C1208" s="3" t="s">
        <v>636</v>
      </c>
      <c r="D1208" s="3" t="s">
        <v>3109</v>
      </c>
      <c r="E1208" s="3">
        <v>12</v>
      </c>
      <c r="F1208" s="30">
        <v>0</v>
      </c>
      <c r="G1208" s="8">
        <v>0</v>
      </c>
      <c r="H1208" s="8">
        <v>0</v>
      </c>
      <c r="I1208" s="8">
        <v>0</v>
      </c>
      <c r="J1208" s="8">
        <v>0</v>
      </c>
      <c r="K1208" s="8">
        <v>0</v>
      </c>
      <c r="L1208" s="8">
        <v>0</v>
      </c>
      <c r="M1208" s="8"/>
      <c r="R1208" s="1" t="str">
        <f t="shared" si="28"/>
        <v>W11</v>
      </c>
      <c r="S1208" s="50">
        <f t="shared" si="29"/>
        <v>45731</v>
      </c>
    </row>
    <row r="1209" spans="2:19" ht="16.5" customHeight="1">
      <c r="B1209" s="24" t="s">
        <v>3934</v>
      </c>
      <c r="C1209" s="3" t="s">
        <v>636</v>
      </c>
      <c r="D1209" s="3" t="s">
        <v>3176</v>
      </c>
      <c r="E1209" s="3">
        <v>13</v>
      </c>
      <c r="F1209" s="8">
        <v>0</v>
      </c>
      <c r="G1209" s="8">
        <v>0</v>
      </c>
      <c r="H1209" s="8">
        <v>2</v>
      </c>
      <c r="I1209" s="8">
        <v>0</v>
      </c>
      <c r="J1209" s="8">
        <v>0</v>
      </c>
      <c r="K1209" s="8">
        <v>0</v>
      </c>
      <c r="L1209" s="8">
        <v>2</v>
      </c>
      <c r="M1209" s="8"/>
      <c r="O1209" s="15" t="s">
        <v>436</v>
      </c>
      <c r="P1209" s="15" t="s">
        <v>436</v>
      </c>
      <c r="R1209" s="1" t="str">
        <f t="shared" si="28"/>
        <v>W11</v>
      </c>
      <c r="S1209" s="50">
        <f t="shared" si="29"/>
        <v>45731</v>
      </c>
    </row>
    <row r="1210" spans="2:19" ht="16.5" customHeight="1">
      <c r="B1210" s="24" t="s">
        <v>3934</v>
      </c>
      <c r="C1210" s="3" t="s">
        <v>636</v>
      </c>
      <c r="D1210" s="3" t="s">
        <v>3180</v>
      </c>
      <c r="E1210" s="3">
        <v>12</v>
      </c>
      <c r="F1210" s="8">
        <v>0</v>
      </c>
      <c r="G1210" s="8">
        <v>0</v>
      </c>
      <c r="H1210" s="8">
        <v>0</v>
      </c>
      <c r="I1210" s="8">
        <v>0</v>
      </c>
      <c r="J1210" s="8">
        <v>0</v>
      </c>
      <c r="K1210" s="8">
        <v>0</v>
      </c>
      <c r="L1210" s="8">
        <v>0</v>
      </c>
      <c r="M1210" s="8"/>
      <c r="R1210" s="1" t="str">
        <f t="shared" si="28"/>
        <v>W11</v>
      </c>
      <c r="S1210" s="50">
        <f t="shared" si="29"/>
        <v>45731</v>
      </c>
    </row>
    <row r="1211" spans="2:19" ht="16.5" customHeight="1">
      <c r="B1211" s="24" t="s">
        <v>3934</v>
      </c>
      <c r="C1211" s="3" t="s">
        <v>3131</v>
      </c>
      <c r="D1211" s="3" t="s">
        <v>3938</v>
      </c>
      <c r="E1211" s="3">
        <v>1</v>
      </c>
      <c r="F1211" s="8">
        <v>0</v>
      </c>
      <c r="G1211" s="8">
        <v>0</v>
      </c>
      <c r="H1211" s="8">
        <v>0</v>
      </c>
      <c r="I1211" s="8">
        <v>0</v>
      </c>
      <c r="J1211" s="8">
        <v>0</v>
      </c>
      <c r="K1211" s="8">
        <v>0</v>
      </c>
      <c r="L1211" s="8">
        <v>0</v>
      </c>
      <c r="M1211" s="8"/>
      <c r="R1211" s="1" t="str">
        <f t="shared" si="28"/>
        <v>W11</v>
      </c>
      <c r="S1211" s="50">
        <f t="shared" si="29"/>
        <v>45731</v>
      </c>
    </row>
    <row r="1212" spans="2:19" ht="16.5" customHeight="1">
      <c r="B1212" s="24" t="s">
        <v>3934</v>
      </c>
      <c r="C1212" s="3" t="s">
        <v>633</v>
      </c>
      <c r="D1212" s="3" t="s">
        <v>3881</v>
      </c>
      <c r="E1212" s="3">
        <v>2</v>
      </c>
      <c r="F1212" s="8">
        <v>0</v>
      </c>
      <c r="G1212" s="8">
        <v>0</v>
      </c>
      <c r="H1212" s="8">
        <v>0</v>
      </c>
      <c r="I1212" s="8">
        <v>0</v>
      </c>
      <c r="J1212" s="8">
        <v>0</v>
      </c>
      <c r="K1212" s="8">
        <v>0</v>
      </c>
      <c r="L1212" s="8">
        <v>0</v>
      </c>
      <c r="M1212" s="8"/>
      <c r="R1212" s="1" t="str">
        <f t="shared" si="28"/>
        <v>W11</v>
      </c>
      <c r="S1212" s="50">
        <f t="shared" si="29"/>
        <v>45731</v>
      </c>
    </row>
    <row r="1213" spans="2:19" ht="16.5" customHeight="1">
      <c r="B1213" s="24" t="s">
        <v>3934</v>
      </c>
      <c r="C1213" s="3" t="s">
        <v>3942</v>
      </c>
      <c r="D1213" s="3" t="s">
        <v>3941</v>
      </c>
      <c r="E1213" s="3">
        <v>2</v>
      </c>
      <c r="F1213" s="8">
        <v>2</v>
      </c>
      <c r="G1213" s="8">
        <v>0</v>
      </c>
      <c r="H1213" s="8">
        <v>0</v>
      </c>
      <c r="I1213" s="8">
        <v>0</v>
      </c>
      <c r="J1213" s="8">
        <v>0</v>
      </c>
      <c r="K1213" s="8">
        <v>0</v>
      </c>
      <c r="L1213" s="8">
        <v>0</v>
      </c>
      <c r="M1213" s="8"/>
      <c r="R1213" s="1" t="str">
        <f t="shared" si="28"/>
        <v>W11</v>
      </c>
      <c r="S1213" s="50">
        <f t="shared" si="29"/>
        <v>45731</v>
      </c>
    </row>
    <row r="1214" spans="2:19" ht="16.5" customHeight="1">
      <c r="B1214" s="24" t="s">
        <v>3934</v>
      </c>
      <c r="C1214" s="3" t="s">
        <v>3942</v>
      </c>
      <c r="D1214" s="3" t="s">
        <v>3905</v>
      </c>
      <c r="E1214" s="3">
        <v>1</v>
      </c>
      <c r="F1214" s="8">
        <v>1</v>
      </c>
      <c r="G1214" s="8">
        <v>0</v>
      </c>
      <c r="H1214" s="8">
        <v>0</v>
      </c>
      <c r="I1214" s="8">
        <v>0</v>
      </c>
      <c r="J1214" s="8">
        <v>0</v>
      </c>
      <c r="K1214" s="8">
        <v>0</v>
      </c>
      <c r="L1214" s="8">
        <v>0</v>
      </c>
      <c r="M1214" s="8"/>
      <c r="R1214" s="1" t="str">
        <f t="shared" si="28"/>
        <v>W11</v>
      </c>
      <c r="S1214" s="50">
        <f t="shared" si="29"/>
        <v>45731</v>
      </c>
    </row>
    <row r="1215" spans="2:19">
      <c r="B1215" s="24" t="s">
        <v>3940</v>
      </c>
      <c r="C1215" s="3" t="s">
        <v>3131</v>
      </c>
      <c r="D1215" s="3" t="s">
        <v>3357</v>
      </c>
      <c r="E1215" s="3">
        <v>13</v>
      </c>
      <c r="F1215" s="8">
        <v>0</v>
      </c>
      <c r="G1215" s="8">
        <v>0</v>
      </c>
      <c r="H1215" s="8">
        <v>2</v>
      </c>
      <c r="I1215" s="8">
        <v>0</v>
      </c>
      <c r="J1215" s="8">
        <v>0</v>
      </c>
      <c r="K1215" s="8">
        <v>0</v>
      </c>
      <c r="L1215" s="8">
        <v>2</v>
      </c>
      <c r="M1215" s="15"/>
      <c r="O1215" s="15" t="s">
        <v>436</v>
      </c>
      <c r="P1215" s="15" t="s">
        <v>436</v>
      </c>
      <c r="R1215" s="1" t="str">
        <f t="shared" si="28"/>
        <v>W12</v>
      </c>
      <c r="S1215" s="50">
        <f t="shared" si="29"/>
        <v>45732</v>
      </c>
    </row>
    <row r="1216" spans="2:19">
      <c r="B1216" s="24" t="s">
        <v>3940</v>
      </c>
      <c r="C1216" s="3" t="s">
        <v>635</v>
      </c>
      <c r="D1216" s="3" t="s">
        <v>3773</v>
      </c>
      <c r="E1216" s="3">
        <v>13</v>
      </c>
      <c r="F1216" s="8">
        <v>9</v>
      </c>
      <c r="G1216" s="8">
        <v>0</v>
      </c>
      <c r="H1216" s="8">
        <v>23</v>
      </c>
      <c r="I1216" s="8">
        <v>0</v>
      </c>
      <c r="J1216" s="8">
        <v>0</v>
      </c>
      <c r="K1216" s="8">
        <v>0</v>
      </c>
      <c r="L1216" s="8">
        <v>23</v>
      </c>
      <c r="M1216" s="8"/>
      <c r="O1216" s="15" t="s">
        <v>436</v>
      </c>
      <c r="P1216" s="15" t="s">
        <v>436</v>
      </c>
      <c r="R1216" s="1" t="str">
        <f t="shared" si="28"/>
        <v>W12</v>
      </c>
      <c r="S1216" s="50">
        <f t="shared" si="29"/>
        <v>45732</v>
      </c>
    </row>
    <row r="1217" spans="2:19">
      <c r="B1217" s="24" t="s">
        <v>3940</v>
      </c>
      <c r="C1217" s="3" t="s">
        <v>636</v>
      </c>
      <c r="D1217" s="3" t="s">
        <v>3182</v>
      </c>
      <c r="E1217" s="3">
        <v>13</v>
      </c>
      <c r="F1217" s="8">
        <v>0</v>
      </c>
      <c r="G1217" s="8">
        <v>0</v>
      </c>
      <c r="H1217" s="8">
        <v>10</v>
      </c>
      <c r="I1217" s="8">
        <v>0</v>
      </c>
      <c r="J1217" s="8">
        <v>1</v>
      </c>
      <c r="K1217" s="8">
        <v>0</v>
      </c>
      <c r="L1217" s="8">
        <v>11</v>
      </c>
      <c r="M1217" s="15" t="s">
        <v>436</v>
      </c>
      <c r="O1217" s="15" t="s">
        <v>436</v>
      </c>
      <c r="P1217" s="15" t="s">
        <v>436</v>
      </c>
      <c r="R1217" s="1" t="str">
        <f t="shared" si="28"/>
        <v>W12</v>
      </c>
      <c r="S1217" s="50">
        <f t="shared" si="29"/>
        <v>45732</v>
      </c>
    </row>
    <row r="1218" spans="2:19" ht="16.5" customHeight="1">
      <c r="B1218" s="24" t="s">
        <v>3940</v>
      </c>
      <c r="C1218" s="3" t="s">
        <v>634</v>
      </c>
      <c r="D1218" s="3" t="s">
        <v>3939</v>
      </c>
      <c r="E1218" s="3">
        <v>1</v>
      </c>
      <c r="F1218" s="8">
        <v>0</v>
      </c>
      <c r="G1218" s="8">
        <v>0</v>
      </c>
      <c r="H1218" s="8">
        <v>1</v>
      </c>
      <c r="I1218" s="8">
        <v>0</v>
      </c>
      <c r="J1218" s="8">
        <v>0</v>
      </c>
      <c r="K1218" s="8">
        <v>0</v>
      </c>
      <c r="L1218" s="8">
        <v>1</v>
      </c>
      <c r="M1218" s="8"/>
      <c r="O1218" s="15" t="s">
        <v>3944</v>
      </c>
      <c r="P1218" s="15" t="s">
        <v>3944</v>
      </c>
      <c r="R1218" s="1" t="str">
        <f t="shared" si="28"/>
        <v>W12</v>
      </c>
      <c r="S1218" s="50">
        <f t="shared" si="29"/>
        <v>45732</v>
      </c>
    </row>
    <row r="1219" spans="2:19" ht="16.5" customHeight="1">
      <c r="B1219" s="24" t="s">
        <v>3940</v>
      </c>
      <c r="C1219" s="3" t="s">
        <v>3132</v>
      </c>
      <c r="D1219" s="3" t="s">
        <v>3108</v>
      </c>
      <c r="E1219" s="3">
        <v>11</v>
      </c>
      <c r="F1219" s="8">
        <v>1</v>
      </c>
      <c r="G1219" s="8">
        <v>0</v>
      </c>
      <c r="H1219" s="8">
        <v>0</v>
      </c>
      <c r="I1219" s="8">
        <v>3</v>
      </c>
      <c r="J1219" s="8">
        <v>0</v>
      </c>
      <c r="K1219" s="8">
        <v>0</v>
      </c>
      <c r="L1219" s="8">
        <v>3</v>
      </c>
      <c r="M1219" s="15" t="s">
        <v>436</v>
      </c>
      <c r="R1219" s="1" t="str">
        <f t="shared" si="28"/>
        <v>W12</v>
      </c>
      <c r="S1219" s="50">
        <f t="shared" si="29"/>
        <v>45732</v>
      </c>
    </row>
    <row r="1220" spans="2:19">
      <c r="B1220" s="24" t="s">
        <v>3940</v>
      </c>
      <c r="C1220" s="3" t="s">
        <v>3131</v>
      </c>
      <c r="D1220" s="3" t="s">
        <v>3461</v>
      </c>
      <c r="E1220" s="3">
        <v>13</v>
      </c>
      <c r="F1220" s="8">
        <v>0</v>
      </c>
      <c r="G1220" s="8">
        <v>0</v>
      </c>
      <c r="H1220" s="8">
        <v>2</v>
      </c>
      <c r="I1220" s="8">
        <v>0</v>
      </c>
      <c r="J1220" s="8">
        <v>0</v>
      </c>
      <c r="K1220" s="8">
        <v>0</v>
      </c>
      <c r="L1220" s="8">
        <v>2</v>
      </c>
      <c r="M1220" s="8"/>
      <c r="O1220" s="15" t="s">
        <v>3944</v>
      </c>
      <c r="P1220" s="15" t="s">
        <v>3944</v>
      </c>
      <c r="R1220" s="1" t="str">
        <f t="shared" si="28"/>
        <v>W12</v>
      </c>
      <c r="S1220" s="50">
        <f t="shared" si="29"/>
        <v>45732</v>
      </c>
    </row>
    <row r="1221" spans="2:19">
      <c r="B1221" s="24" t="s">
        <v>3940</v>
      </c>
      <c r="C1221" s="3" t="s">
        <v>634</v>
      </c>
      <c r="D1221" s="3" t="s">
        <v>3493</v>
      </c>
      <c r="E1221" s="3">
        <v>1</v>
      </c>
      <c r="F1221" s="8">
        <v>0</v>
      </c>
      <c r="G1221" s="8">
        <v>0</v>
      </c>
      <c r="H1221" s="8">
        <v>1</v>
      </c>
      <c r="I1221" s="8">
        <v>0</v>
      </c>
      <c r="J1221" s="8">
        <v>0</v>
      </c>
      <c r="K1221" s="8">
        <v>0</v>
      </c>
      <c r="L1221" s="8">
        <v>1</v>
      </c>
      <c r="M1221" s="8"/>
      <c r="O1221" s="15" t="s">
        <v>3944</v>
      </c>
      <c r="P1221" s="15" t="s">
        <v>3944</v>
      </c>
      <c r="R1221" s="1" t="str">
        <f t="shared" si="28"/>
        <v>W12</v>
      </c>
      <c r="S1221" s="50">
        <f t="shared" si="29"/>
        <v>45732</v>
      </c>
    </row>
    <row r="1222" spans="2:19">
      <c r="B1222" s="24" t="s">
        <v>3940</v>
      </c>
      <c r="C1222" s="3" t="s">
        <v>3132</v>
      </c>
      <c r="D1222" s="3" t="s">
        <v>3080</v>
      </c>
      <c r="E1222" s="3">
        <v>12</v>
      </c>
      <c r="F1222" s="8">
        <v>0</v>
      </c>
      <c r="G1222" s="8">
        <v>0</v>
      </c>
      <c r="H1222" s="8">
        <v>1</v>
      </c>
      <c r="I1222" s="8">
        <v>0</v>
      </c>
      <c r="J1222" s="8">
        <v>0</v>
      </c>
      <c r="K1222" s="8">
        <v>0</v>
      </c>
      <c r="L1222" s="8">
        <v>1</v>
      </c>
      <c r="M1222" s="8"/>
      <c r="O1222" s="15" t="s">
        <v>3944</v>
      </c>
      <c r="P1222" s="15" t="s">
        <v>3944</v>
      </c>
      <c r="R1222" s="1" t="str">
        <f t="shared" si="28"/>
        <v>W12</v>
      </c>
      <c r="S1222" s="50">
        <f t="shared" si="29"/>
        <v>45732</v>
      </c>
    </row>
    <row r="1223" spans="2:19" ht="16.5" customHeight="1">
      <c r="B1223" s="24" t="s">
        <v>3940</v>
      </c>
      <c r="C1223" s="3" t="s">
        <v>3132</v>
      </c>
      <c r="D1223" s="3" t="s">
        <v>3762</v>
      </c>
      <c r="E1223" s="3">
        <v>4</v>
      </c>
      <c r="F1223" s="8">
        <v>1</v>
      </c>
      <c r="G1223" s="8">
        <v>0</v>
      </c>
      <c r="H1223" s="8">
        <v>5</v>
      </c>
      <c r="I1223" s="8">
        <v>0</v>
      </c>
      <c r="J1223" s="8">
        <v>0</v>
      </c>
      <c r="K1223" s="8">
        <v>0</v>
      </c>
      <c r="L1223" s="8">
        <v>5</v>
      </c>
      <c r="M1223" s="8"/>
      <c r="O1223" s="15" t="s">
        <v>3944</v>
      </c>
      <c r="P1223" s="15" t="s">
        <v>3944</v>
      </c>
      <c r="R1223" s="1" t="str">
        <f t="shared" si="28"/>
        <v>W12</v>
      </c>
      <c r="S1223" s="50">
        <f t="shared" si="29"/>
        <v>45732</v>
      </c>
    </row>
    <row r="1224" spans="2:19" ht="16.5" customHeight="1">
      <c r="B1224" s="24" t="s">
        <v>3940</v>
      </c>
      <c r="C1224" s="3" t="s">
        <v>634</v>
      </c>
      <c r="D1224" s="3" t="s">
        <v>3121</v>
      </c>
      <c r="E1224" s="3">
        <v>13</v>
      </c>
      <c r="F1224" s="8">
        <v>0</v>
      </c>
      <c r="G1224" s="8">
        <v>0</v>
      </c>
      <c r="H1224" s="8">
        <v>3</v>
      </c>
      <c r="I1224" s="8">
        <v>0</v>
      </c>
      <c r="J1224" s="8">
        <v>0</v>
      </c>
      <c r="K1224" s="8">
        <v>0</v>
      </c>
      <c r="L1224" s="8">
        <v>3</v>
      </c>
      <c r="M1224" s="8"/>
      <c r="O1224" s="15" t="s">
        <v>3944</v>
      </c>
      <c r="P1224" s="15" t="s">
        <v>3944</v>
      </c>
      <c r="R1224" s="1" t="str">
        <f t="shared" si="28"/>
        <v>W12</v>
      </c>
      <c r="S1224" s="50">
        <f t="shared" si="29"/>
        <v>45732</v>
      </c>
    </row>
    <row r="1225" spans="2:19" ht="16.5" customHeight="1">
      <c r="B1225" s="24" t="s">
        <v>3940</v>
      </c>
      <c r="C1225" s="3" t="s">
        <v>3131</v>
      </c>
      <c r="D1225" s="3" t="s">
        <v>2853</v>
      </c>
      <c r="E1225" s="3">
        <v>12</v>
      </c>
      <c r="F1225" s="8">
        <v>0</v>
      </c>
      <c r="G1225" s="8">
        <v>0</v>
      </c>
      <c r="H1225" s="8">
        <v>2</v>
      </c>
      <c r="I1225" s="8">
        <v>0</v>
      </c>
      <c r="J1225" s="8">
        <v>0</v>
      </c>
      <c r="K1225" s="8">
        <v>0</v>
      </c>
      <c r="L1225" s="8">
        <v>2</v>
      </c>
      <c r="M1225" s="15"/>
      <c r="O1225" s="15" t="s">
        <v>3944</v>
      </c>
      <c r="P1225" s="15" t="s">
        <v>3944</v>
      </c>
      <c r="R1225" s="1" t="str">
        <f t="shared" si="28"/>
        <v>W12</v>
      </c>
      <c r="S1225" s="50">
        <f t="shared" si="29"/>
        <v>45732</v>
      </c>
    </row>
    <row r="1226" spans="2:19">
      <c r="B1226" s="24" t="s">
        <v>3940</v>
      </c>
      <c r="C1226" s="8" t="s">
        <v>3943</v>
      </c>
      <c r="D1226" s="8" t="s">
        <v>3603</v>
      </c>
      <c r="E1226" s="8">
        <v>1</v>
      </c>
      <c r="F1226" s="8">
        <v>1</v>
      </c>
      <c r="G1226" s="8">
        <v>0</v>
      </c>
      <c r="H1226" s="8">
        <v>0</v>
      </c>
      <c r="I1226" s="8">
        <v>0</v>
      </c>
      <c r="J1226" s="8">
        <v>0</v>
      </c>
      <c r="K1226" s="8">
        <v>0</v>
      </c>
      <c r="L1226" s="8">
        <v>0</v>
      </c>
      <c r="M1226" s="8"/>
      <c r="R1226" s="1" t="str">
        <f t="shared" si="28"/>
        <v>W12</v>
      </c>
      <c r="S1226" s="50">
        <f t="shared" si="29"/>
        <v>45732</v>
      </c>
    </row>
    <row r="1227" spans="2:19">
      <c r="B1227" s="24" t="s">
        <v>3956</v>
      </c>
      <c r="C1227" s="3" t="s">
        <v>3957</v>
      </c>
      <c r="D1227" s="8" t="s">
        <v>3177</v>
      </c>
      <c r="E1227" s="8">
        <v>13</v>
      </c>
      <c r="F1227" s="24">
        <v>0</v>
      </c>
      <c r="G1227" s="8">
        <v>0</v>
      </c>
      <c r="H1227" s="8">
        <v>0</v>
      </c>
      <c r="I1227" s="8">
        <v>0</v>
      </c>
      <c r="J1227" s="8">
        <v>1</v>
      </c>
      <c r="K1227" s="8">
        <v>0</v>
      </c>
      <c r="L1227" s="8">
        <v>1</v>
      </c>
      <c r="M1227" s="8" t="s">
        <v>3971</v>
      </c>
      <c r="R1227" s="1" t="str">
        <f t="shared" si="28"/>
        <v>W12</v>
      </c>
      <c r="S1227" s="50">
        <f t="shared" si="29"/>
        <v>45733</v>
      </c>
    </row>
    <row r="1228" spans="2:19">
      <c r="B1228" s="24" t="s">
        <v>3956</v>
      </c>
      <c r="C1228" s="8" t="s">
        <v>3958</v>
      </c>
      <c r="D1228" s="8" t="s">
        <v>3600</v>
      </c>
      <c r="E1228" s="8">
        <v>1</v>
      </c>
      <c r="F1228" s="24">
        <v>0</v>
      </c>
      <c r="G1228" s="8">
        <v>0</v>
      </c>
      <c r="H1228" s="8">
        <v>1</v>
      </c>
      <c r="I1228" s="8">
        <v>0</v>
      </c>
      <c r="J1228" s="8">
        <v>0</v>
      </c>
      <c r="K1228" s="8">
        <v>0</v>
      </c>
      <c r="L1228" s="8">
        <v>1</v>
      </c>
      <c r="M1228" s="8"/>
      <c r="O1228" s="15" t="s">
        <v>3972</v>
      </c>
      <c r="P1228" s="15" t="s">
        <v>3971</v>
      </c>
      <c r="R1228" s="1" t="str">
        <f t="shared" si="28"/>
        <v>W12</v>
      </c>
      <c r="S1228" s="50">
        <f t="shared" si="29"/>
        <v>45733</v>
      </c>
    </row>
    <row r="1229" spans="2:19" ht="16.5" customHeight="1">
      <c r="B1229" s="24" t="s">
        <v>3956</v>
      </c>
      <c r="C1229" s="8" t="s">
        <v>3959</v>
      </c>
      <c r="D1229" s="8" t="s">
        <v>3546</v>
      </c>
      <c r="E1229" s="8">
        <v>1</v>
      </c>
      <c r="F1229" s="8">
        <v>0</v>
      </c>
      <c r="G1229" s="8">
        <v>0</v>
      </c>
      <c r="H1229" s="8">
        <v>0</v>
      </c>
      <c r="I1229" s="8">
        <v>0</v>
      </c>
      <c r="J1229" s="8">
        <v>0</v>
      </c>
      <c r="K1229" s="8">
        <v>0</v>
      </c>
      <c r="L1229" s="8">
        <v>0</v>
      </c>
      <c r="M1229" s="8"/>
      <c r="R1229" s="1" t="str">
        <f t="shared" si="28"/>
        <v>W12</v>
      </c>
      <c r="S1229" s="50">
        <f t="shared" si="29"/>
        <v>45733</v>
      </c>
    </row>
    <row r="1230" spans="2:19" ht="16.5" customHeight="1">
      <c r="B1230" s="24" t="s">
        <v>3956</v>
      </c>
      <c r="C1230" s="8" t="s">
        <v>3960</v>
      </c>
      <c r="D1230" s="8" t="s">
        <v>3806</v>
      </c>
      <c r="E1230" s="8">
        <v>13</v>
      </c>
      <c r="F1230" s="24">
        <v>0</v>
      </c>
      <c r="G1230" s="8">
        <v>0</v>
      </c>
      <c r="H1230" s="8">
        <v>6</v>
      </c>
      <c r="I1230" s="8">
        <v>0</v>
      </c>
      <c r="J1230" s="8">
        <v>0</v>
      </c>
      <c r="K1230" s="8">
        <v>0</v>
      </c>
      <c r="L1230" s="8">
        <v>6</v>
      </c>
      <c r="M1230" s="8"/>
      <c r="O1230" s="15" t="s">
        <v>3973</v>
      </c>
      <c r="P1230" s="15" t="s">
        <v>3974</v>
      </c>
      <c r="R1230" s="1" t="str">
        <f t="shared" si="28"/>
        <v>W12</v>
      </c>
      <c r="S1230" s="50">
        <f t="shared" si="29"/>
        <v>45733</v>
      </c>
    </row>
    <row r="1231" spans="2:19" ht="16.5" customHeight="1">
      <c r="B1231" s="24" t="s">
        <v>3956</v>
      </c>
      <c r="C1231" s="8" t="s">
        <v>3961</v>
      </c>
      <c r="D1231" s="8" t="s">
        <v>3603</v>
      </c>
      <c r="E1231" s="8">
        <v>1</v>
      </c>
      <c r="F1231" s="8">
        <v>0</v>
      </c>
      <c r="G1231" s="8">
        <v>0</v>
      </c>
      <c r="H1231" s="8">
        <v>0</v>
      </c>
      <c r="I1231" s="8">
        <v>0</v>
      </c>
      <c r="J1231" s="8">
        <v>0</v>
      </c>
      <c r="K1231" s="8">
        <v>0</v>
      </c>
      <c r="L1231" s="8">
        <v>0</v>
      </c>
      <c r="M1231" s="8"/>
      <c r="R1231" s="1" t="str">
        <f t="shared" si="28"/>
        <v>W12</v>
      </c>
      <c r="S1231" s="50">
        <f t="shared" si="29"/>
        <v>45733</v>
      </c>
    </row>
    <row r="1232" spans="2:19">
      <c r="B1232" s="24" t="s">
        <v>3956</v>
      </c>
      <c r="C1232" s="8" t="s">
        <v>3962</v>
      </c>
      <c r="D1232" s="8" t="s">
        <v>3924</v>
      </c>
      <c r="E1232" s="8">
        <v>1</v>
      </c>
      <c r="F1232" s="24">
        <v>0</v>
      </c>
      <c r="G1232" s="8">
        <v>0</v>
      </c>
      <c r="H1232" s="8">
        <v>1</v>
      </c>
      <c r="I1232" s="8">
        <v>0</v>
      </c>
      <c r="J1232" s="8">
        <v>0</v>
      </c>
      <c r="K1232" s="8">
        <v>0</v>
      </c>
      <c r="L1232" s="8">
        <v>1</v>
      </c>
      <c r="M1232" s="8"/>
      <c r="O1232" s="15" t="s">
        <v>3972</v>
      </c>
      <c r="P1232" s="15" t="s">
        <v>3971</v>
      </c>
      <c r="R1232" s="1" t="str">
        <f t="shared" si="28"/>
        <v>W12</v>
      </c>
      <c r="S1232" s="50">
        <f t="shared" si="29"/>
        <v>45733</v>
      </c>
    </row>
    <row r="1233" spans="2:19">
      <c r="B1233" s="24" t="s">
        <v>3956</v>
      </c>
      <c r="C1233" s="8" t="s">
        <v>3963</v>
      </c>
      <c r="D1233" s="8" t="s">
        <v>3358</v>
      </c>
      <c r="E1233" s="8">
        <v>13</v>
      </c>
      <c r="F1233" s="24">
        <v>0</v>
      </c>
      <c r="G1233" s="8">
        <v>0</v>
      </c>
      <c r="H1233" s="8">
        <v>4</v>
      </c>
      <c r="I1233" s="8">
        <v>0</v>
      </c>
      <c r="J1233" s="8">
        <v>0</v>
      </c>
      <c r="K1233" s="8">
        <v>0</v>
      </c>
      <c r="L1233" s="8">
        <v>4</v>
      </c>
      <c r="M1233" s="8"/>
      <c r="O1233" s="15" t="s">
        <v>3975</v>
      </c>
      <c r="P1233" s="15" t="s">
        <v>3973</v>
      </c>
      <c r="R1233" s="1" t="str">
        <f t="shared" si="28"/>
        <v>W12</v>
      </c>
      <c r="S1233" s="50">
        <f t="shared" si="29"/>
        <v>45733</v>
      </c>
    </row>
    <row r="1234" spans="2:19">
      <c r="B1234" s="24" t="s">
        <v>3956</v>
      </c>
      <c r="C1234" s="8" t="s">
        <v>3964</v>
      </c>
      <c r="D1234" s="8" t="s">
        <v>3174</v>
      </c>
      <c r="E1234" s="8">
        <v>13</v>
      </c>
      <c r="F1234" s="24">
        <v>0</v>
      </c>
      <c r="G1234" s="8">
        <v>0</v>
      </c>
      <c r="H1234" s="8">
        <v>10</v>
      </c>
      <c r="I1234" s="8">
        <v>0</v>
      </c>
      <c r="J1234" s="8">
        <v>0</v>
      </c>
      <c r="K1234" s="8">
        <v>0</v>
      </c>
      <c r="L1234" s="8">
        <v>10</v>
      </c>
      <c r="M1234" s="8"/>
      <c r="O1234" s="15" t="s">
        <v>3971</v>
      </c>
      <c r="P1234" s="15" t="s">
        <v>3974</v>
      </c>
      <c r="R1234" s="1" t="str">
        <f t="shared" si="28"/>
        <v>W12</v>
      </c>
      <c r="S1234" s="50">
        <f t="shared" si="29"/>
        <v>45733</v>
      </c>
    </row>
    <row r="1235" spans="2:19">
      <c r="B1235" s="24" t="s">
        <v>3956</v>
      </c>
      <c r="C1235" s="8" t="s">
        <v>3958</v>
      </c>
      <c r="D1235" s="8" t="s">
        <v>3116</v>
      </c>
      <c r="E1235" s="8">
        <v>13</v>
      </c>
      <c r="F1235" s="24">
        <v>0</v>
      </c>
      <c r="G1235" s="8">
        <v>0</v>
      </c>
      <c r="H1235" s="8">
        <v>4</v>
      </c>
      <c r="I1235" s="8">
        <v>0</v>
      </c>
      <c r="J1235" s="8">
        <v>0</v>
      </c>
      <c r="K1235" s="8">
        <v>0</v>
      </c>
      <c r="L1235" s="8">
        <v>4</v>
      </c>
      <c r="M1235" s="8"/>
      <c r="O1235" s="15" t="s">
        <v>3971</v>
      </c>
      <c r="P1235" s="15" t="s">
        <v>3973</v>
      </c>
      <c r="R1235" s="1" t="str">
        <f t="shared" si="28"/>
        <v>W12</v>
      </c>
      <c r="S1235" s="50">
        <f t="shared" si="29"/>
        <v>45733</v>
      </c>
    </row>
    <row r="1236" spans="2:19">
      <c r="B1236" s="24" t="s">
        <v>3956</v>
      </c>
      <c r="C1236" s="8" t="s">
        <v>3965</v>
      </c>
      <c r="D1236" s="8" t="s">
        <v>3025</v>
      </c>
      <c r="E1236" s="8">
        <v>2</v>
      </c>
      <c r="F1236" s="8">
        <v>0</v>
      </c>
      <c r="G1236" s="8">
        <v>0</v>
      </c>
      <c r="H1236" s="8">
        <v>0</v>
      </c>
      <c r="I1236" s="8">
        <v>0</v>
      </c>
      <c r="J1236" s="8">
        <v>0</v>
      </c>
      <c r="K1236" s="8">
        <v>0</v>
      </c>
      <c r="L1236" s="8">
        <v>0</v>
      </c>
      <c r="M1236" s="8"/>
      <c r="R1236" s="1" t="str">
        <f t="shared" si="28"/>
        <v>W12</v>
      </c>
      <c r="S1236" s="50">
        <f t="shared" si="29"/>
        <v>45733</v>
      </c>
    </row>
    <row r="1237" spans="2:19">
      <c r="B1237" s="24" t="s">
        <v>3956</v>
      </c>
      <c r="C1237" s="8" t="s">
        <v>3966</v>
      </c>
      <c r="D1237" s="8" t="s">
        <v>3769</v>
      </c>
      <c r="E1237" s="8">
        <v>13</v>
      </c>
      <c r="F1237" s="24">
        <v>0</v>
      </c>
      <c r="G1237" s="8">
        <v>0</v>
      </c>
      <c r="H1237" s="8">
        <v>4</v>
      </c>
      <c r="I1237" s="8">
        <v>0</v>
      </c>
      <c r="J1237" s="8">
        <v>0</v>
      </c>
      <c r="K1237" s="8">
        <v>0</v>
      </c>
      <c r="L1237" s="8">
        <v>4</v>
      </c>
      <c r="M1237" s="8"/>
      <c r="O1237" s="15" t="s">
        <v>3971</v>
      </c>
      <c r="P1237" s="15" t="s">
        <v>3973</v>
      </c>
      <c r="R1237" s="1" t="str">
        <f t="shared" si="28"/>
        <v>W12</v>
      </c>
      <c r="S1237" s="50">
        <f t="shared" si="29"/>
        <v>45733</v>
      </c>
    </row>
    <row r="1238" spans="2:19">
      <c r="B1238" s="24" t="s">
        <v>3956</v>
      </c>
      <c r="C1238" s="8" t="s">
        <v>3967</v>
      </c>
      <c r="D1238" s="8" t="s">
        <v>3528</v>
      </c>
      <c r="E1238" s="8">
        <v>1</v>
      </c>
      <c r="F1238" s="8">
        <v>0</v>
      </c>
      <c r="G1238" s="8">
        <v>0</v>
      </c>
      <c r="H1238" s="8">
        <v>0</v>
      </c>
      <c r="I1238" s="8">
        <v>0</v>
      </c>
      <c r="J1238" s="8">
        <v>0</v>
      </c>
      <c r="K1238" s="8">
        <v>0</v>
      </c>
      <c r="L1238" s="8">
        <v>0</v>
      </c>
      <c r="M1238" s="8"/>
      <c r="R1238" s="1" t="str">
        <f t="shared" si="28"/>
        <v>W12</v>
      </c>
      <c r="S1238" s="50">
        <f t="shared" si="29"/>
        <v>45733</v>
      </c>
    </row>
    <row r="1239" spans="2:19">
      <c r="B1239" s="24" t="s">
        <v>3956</v>
      </c>
      <c r="C1239" s="8" t="s">
        <v>3968</v>
      </c>
      <c r="D1239" s="8" t="s">
        <v>3955</v>
      </c>
      <c r="E1239" s="8">
        <v>13</v>
      </c>
      <c r="F1239" s="24">
        <v>0</v>
      </c>
      <c r="G1239" s="8">
        <v>0</v>
      </c>
      <c r="H1239" s="8">
        <v>1</v>
      </c>
      <c r="I1239" s="8">
        <v>0</v>
      </c>
      <c r="J1239" s="8">
        <v>0</v>
      </c>
      <c r="K1239" s="8">
        <v>0</v>
      </c>
      <c r="L1239" s="8">
        <v>1</v>
      </c>
      <c r="M1239" s="8"/>
      <c r="O1239" s="15" t="s">
        <v>3972</v>
      </c>
      <c r="P1239" s="15" t="s">
        <v>3971</v>
      </c>
      <c r="R1239" s="1" t="str">
        <f t="shared" si="28"/>
        <v>W12</v>
      </c>
      <c r="S1239" s="50">
        <f t="shared" si="29"/>
        <v>45733</v>
      </c>
    </row>
    <row r="1240" spans="2:19">
      <c r="B1240" s="24" t="s">
        <v>3956</v>
      </c>
      <c r="C1240" s="8" t="s">
        <v>3969</v>
      </c>
      <c r="D1240" s="8" t="s">
        <v>3361</v>
      </c>
      <c r="E1240" s="8">
        <v>13</v>
      </c>
      <c r="F1240" s="8">
        <v>0</v>
      </c>
      <c r="G1240" s="8">
        <v>0</v>
      </c>
      <c r="H1240" s="8">
        <v>0</v>
      </c>
      <c r="I1240" s="8">
        <v>0</v>
      </c>
      <c r="J1240" s="8">
        <v>0</v>
      </c>
      <c r="K1240" s="8">
        <v>0</v>
      </c>
      <c r="L1240" s="8">
        <v>0</v>
      </c>
      <c r="M1240" s="8"/>
      <c r="R1240" s="1" t="str">
        <f t="shared" si="28"/>
        <v>W12</v>
      </c>
      <c r="S1240" s="50">
        <f t="shared" si="29"/>
        <v>45733</v>
      </c>
    </row>
    <row r="1241" spans="2:19">
      <c r="B1241" s="24" t="s">
        <v>3956</v>
      </c>
      <c r="C1241" s="8" t="s">
        <v>3970</v>
      </c>
      <c r="D1241" s="8" t="s">
        <v>3805</v>
      </c>
      <c r="E1241" s="8">
        <v>13</v>
      </c>
      <c r="F1241" s="24">
        <v>0</v>
      </c>
      <c r="G1241" s="8">
        <v>0</v>
      </c>
      <c r="H1241" s="8">
        <v>2</v>
      </c>
      <c r="I1241" s="8">
        <v>0</v>
      </c>
      <c r="J1241" s="8">
        <v>0</v>
      </c>
      <c r="K1241" s="8">
        <v>0</v>
      </c>
      <c r="L1241" s="8">
        <v>2</v>
      </c>
      <c r="M1241" s="8"/>
      <c r="O1241" s="15" t="s">
        <v>3971</v>
      </c>
      <c r="P1241" s="15" t="s">
        <v>3971</v>
      </c>
      <c r="R1241" s="1" t="str">
        <f t="shared" si="28"/>
        <v>W12</v>
      </c>
      <c r="S1241" s="50">
        <f t="shared" si="29"/>
        <v>45733</v>
      </c>
    </row>
    <row r="1242" spans="2:19">
      <c r="B1242" s="24" t="s">
        <v>3956</v>
      </c>
      <c r="C1242" s="8" t="s">
        <v>3970</v>
      </c>
      <c r="D1242" s="8" t="s">
        <v>3807</v>
      </c>
      <c r="E1242" s="8">
        <v>13</v>
      </c>
      <c r="F1242" s="24">
        <v>0</v>
      </c>
      <c r="G1242" s="8">
        <v>0</v>
      </c>
      <c r="H1242" s="8">
        <v>2</v>
      </c>
      <c r="I1242" s="8">
        <v>0</v>
      </c>
      <c r="J1242" s="8">
        <v>0</v>
      </c>
      <c r="K1242" s="8">
        <v>0</v>
      </c>
      <c r="L1242" s="8">
        <v>2</v>
      </c>
      <c r="M1242" s="8"/>
      <c r="O1242" s="15" t="s">
        <v>3971</v>
      </c>
      <c r="P1242" s="15" t="s">
        <v>3971</v>
      </c>
      <c r="R1242" s="1" t="str">
        <f t="shared" si="28"/>
        <v>W12</v>
      </c>
      <c r="S1242" s="50">
        <f t="shared" si="29"/>
        <v>45733</v>
      </c>
    </row>
    <row r="1243" spans="2:19">
      <c r="B1243" s="24" t="s">
        <v>3956</v>
      </c>
      <c r="C1243" s="8" t="s">
        <v>3964</v>
      </c>
      <c r="D1243" s="8" t="s">
        <v>3117</v>
      </c>
      <c r="E1243" s="8">
        <v>12</v>
      </c>
      <c r="F1243" s="8">
        <v>0</v>
      </c>
      <c r="G1243" s="8">
        <v>0</v>
      </c>
      <c r="H1243" s="8">
        <v>0</v>
      </c>
      <c r="I1243" s="8">
        <v>0</v>
      </c>
      <c r="J1243" s="8">
        <v>0</v>
      </c>
      <c r="K1243" s="8">
        <v>0</v>
      </c>
      <c r="L1243" s="8">
        <v>0</v>
      </c>
      <c r="M1243" s="15"/>
      <c r="R1243" s="1" t="str">
        <f t="shared" si="28"/>
        <v>W12</v>
      </c>
      <c r="S1243" s="50">
        <f t="shared" si="29"/>
        <v>45733</v>
      </c>
    </row>
    <row r="1244" spans="2:19">
      <c r="B1244" s="24" t="s">
        <v>3956</v>
      </c>
      <c r="C1244" s="8" t="s">
        <v>3964</v>
      </c>
      <c r="D1244" s="8" t="s">
        <v>3179</v>
      </c>
      <c r="E1244" s="8">
        <v>10</v>
      </c>
      <c r="F1244" s="8">
        <v>10</v>
      </c>
      <c r="G1244" s="8">
        <v>0</v>
      </c>
      <c r="H1244" s="8">
        <v>0</v>
      </c>
      <c r="I1244" s="8">
        <v>0</v>
      </c>
      <c r="J1244" s="8">
        <v>0</v>
      </c>
      <c r="K1244" s="8">
        <v>0</v>
      </c>
      <c r="L1244" s="8">
        <v>0</v>
      </c>
      <c r="M1244" s="15"/>
      <c r="R1244" s="1" t="str">
        <f t="shared" si="28"/>
        <v>W12</v>
      </c>
      <c r="S1244" s="50">
        <f t="shared" si="29"/>
        <v>45733</v>
      </c>
    </row>
    <row r="1245" spans="2:19">
      <c r="B1245" s="24" t="s">
        <v>3956</v>
      </c>
      <c r="C1245" s="8" t="s">
        <v>3970</v>
      </c>
      <c r="D1245" s="8" t="s">
        <v>3714</v>
      </c>
      <c r="E1245" s="8">
        <v>13</v>
      </c>
      <c r="F1245" s="8">
        <v>13</v>
      </c>
      <c r="G1245" s="8">
        <v>0</v>
      </c>
      <c r="H1245" s="8">
        <v>0</v>
      </c>
      <c r="I1245" s="8">
        <v>0</v>
      </c>
      <c r="J1245" s="8">
        <v>0</v>
      </c>
      <c r="K1245" s="8">
        <v>0</v>
      </c>
      <c r="L1245" s="8">
        <v>0</v>
      </c>
      <c r="M1245" s="15"/>
      <c r="R1245" s="1" t="str">
        <f t="shared" si="28"/>
        <v>W12</v>
      </c>
      <c r="S1245" s="50">
        <f t="shared" si="29"/>
        <v>45733</v>
      </c>
    </row>
    <row r="1246" spans="2:19">
      <c r="B1246" s="28" t="s">
        <v>3982</v>
      </c>
      <c r="C1246" s="8" t="s">
        <v>3983</v>
      </c>
      <c r="D1246" s="8" t="s">
        <v>3980</v>
      </c>
      <c r="E1246" s="8">
        <v>13</v>
      </c>
      <c r="F1246" s="24">
        <v>0</v>
      </c>
      <c r="G1246" s="8">
        <v>0</v>
      </c>
      <c r="H1246" s="8">
        <v>7</v>
      </c>
      <c r="I1246" s="8">
        <v>0</v>
      </c>
      <c r="J1246" s="8">
        <v>0</v>
      </c>
      <c r="K1246" s="8">
        <v>0</v>
      </c>
      <c r="L1246" s="8">
        <v>7</v>
      </c>
      <c r="M1246" s="8" t="s">
        <v>3993</v>
      </c>
      <c r="N1246" s="15" t="s">
        <v>3994</v>
      </c>
      <c r="O1246" s="15" t="s">
        <v>3993</v>
      </c>
      <c r="P1246" s="15" t="s">
        <v>3995</v>
      </c>
      <c r="R1246" s="1" t="str">
        <f t="shared" si="28"/>
        <v>W12</v>
      </c>
      <c r="S1246" s="50">
        <f t="shared" si="29"/>
        <v>45734</v>
      </c>
    </row>
    <row r="1247" spans="2:19">
      <c r="B1247" s="28" t="s">
        <v>3982</v>
      </c>
      <c r="C1247" s="8" t="s">
        <v>3984</v>
      </c>
      <c r="D1247" s="8" t="s">
        <v>3905</v>
      </c>
      <c r="E1247" s="8">
        <v>1</v>
      </c>
      <c r="F1247" s="8">
        <v>0</v>
      </c>
      <c r="G1247" s="8">
        <v>0</v>
      </c>
      <c r="H1247" s="8">
        <v>0</v>
      </c>
      <c r="I1247" s="8">
        <v>0</v>
      </c>
      <c r="J1247" s="8">
        <v>0</v>
      </c>
      <c r="K1247" s="8">
        <v>0</v>
      </c>
      <c r="L1247" s="8">
        <v>0</v>
      </c>
      <c r="M1247" s="8"/>
      <c r="R1247" s="1" t="str">
        <f t="shared" si="28"/>
        <v>W12</v>
      </c>
      <c r="S1247" s="50">
        <f t="shared" si="29"/>
        <v>45734</v>
      </c>
    </row>
    <row r="1248" spans="2:19">
      <c r="B1248" s="28" t="s">
        <v>3982</v>
      </c>
      <c r="C1248" s="8" t="s">
        <v>3985</v>
      </c>
      <c r="D1248" s="8" t="s">
        <v>3793</v>
      </c>
      <c r="E1248" s="8">
        <v>13</v>
      </c>
      <c r="F1248" s="8">
        <v>0</v>
      </c>
      <c r="G1248" s="8">
        <v>0</v>
      </c>
      <c r="H1248" s="8">
        <v>0</v>
      </c>
      <c r="I1248" s="8">
        <v>0</v>
      </c>
      <c r="J1248" s="8">
        <v>0</v>
      </c>
      <c r="K1248" s="8">
        <v>0</v>
      </c>
      <c r="L1248" s="8">
        <v>0</v>
      </c>
      <c r="M1248" s="8"/>
      <c r="R1248" s="1" t="str">
        <f t="shared" si="28"/>
        <v>W12</v>
      </c>
      <c r="S1248" s="50">
        <f t="shared" si="29"/>
        <v>45734</v>
      </c>
    </row>
    <row r="1249" spans="2:19">
      <c r="B1249" s="28" t="s">
        <v>3982</v>
      </c>
      <c r="C1249" s="8" t="s">
        <v>3986</v>
      </c>
      <c r="D1249" s="8" t="s">
        <v>3981</v>
      </c>
      <c r="E1249" s="8">
        <v>1</v>
      </c>
      <c r="F1249" s="24">
        <v>0</v>
      </c>
      <c r="G1249" s="8">
        <v>0</v>
      </c>
      <c r="H1249" s="8">
        <v>0</v>
      </c>
      <c r="I1249" s="8">
        <v>2</v>
      </c>
      <c r="J1249" s="8">
        <v>0</v>
      </c>
      <c r="K1249" s="8">
        <v>0</v>
      </c>
      <c r="L1249" s="8">
        <v>2</v>
      </c>
      <c r="M1249" s="8" t="s">
        <v>3996</v>
      </c>
      <c r="R1249" s="1" t="str">
        <f t="shared" si="28"/>
        <v>W12</v>
      </c>
      <c r="S1249" s="50">
        <f t="shared" si="29"/>
        <v>45734</v>
      </c>
    </row>
    <row r="1250" spans="2:19">
      <c r="B1250" s="28" t="s">
        <v>3982</v>
      </c>
      <c r="C1250" s="8" t="s">
        <v>3987</v>
      </c>
      <c r="D1250" s="8" t="s">
        <v>3360</v>
      </c>
      <c r="E1250" s="8">
        <v>13</v>
      </c>
      <c r="F1250" s="8">
        <v>0</v>
      </c>
      <c r="G1250" s="8">
        <v>0</v>
      </c>
      <c r="H1250" s="8">
        <v>0</v>
      </c>
      <c r="I1250" s="8">
        <v>0</v>
      </c>
      <c r="J1250" s="8">
        <v>0</v>
      </c>
      <c r="K1250" s="8">
        <v>0</v>
      </c>
      <c r="L1250" s="8">
        <v>0</v>
      </c>
      <c r="M1250" s="8"/>
      <c r="R1250" s="1" t="str">
        <f t="shared" si="28"/>
        <v>W12</v>
      </c>
      <c r="S1250" s="50">
        <f t="shared" si="29"/>
        <v>45734</v>
      </c>
    </row>
    <row r="1251" spans="2:19">
      <c r="B1251" s="28" t="s">
        <v>3982</v>
      </c>
      <c r="C1251" s="8" t="s">
        <v>3988</v>
      </c>
      <c r="D1251" s="8" t="s">
        <v>3798</v>
      </c>
      <c r="E1251" s="8">
        <v>13</v>
      </c>
      <c r="F1251" s="24">
        <v>0</v>
      </c>
      <c r="G1251" s="8">
        <v>0</v>
      </c>
      <c r="H1251" s="8">
        <v>1</v>
      </c>
      <c r="I1251" s="8">
        <v>0</v>
      </c>
      <c r="J1251" s="8">
        <v>0</v>
      </c>
      <c r="K1251" s="8">
        <v>0</v>
      </c>
      <c r="L1251" s="8">
        <v>1</v>
      </c>
      <c r="M1251" s="8"/>
      <c r="O1251" s="15" t="s">
        <v>3995</v>
      </c>
      <c r="P1251" s="15" t="s">
        <v>3996</v>
      </c>
      <c r="R1251" s="1" t="str">
        <f t="shared" si="28"/>
        <v>W12</v>
      </c>
      <c r="S1251" s="50">
        <f t="shared" si="29"/>
        <v>45734</v>
      </c>
    </row>
    <row r="1252" spans="2:19">
      <c r="B1252" s="28" t="s">
        <v>3982</v>
      </c>
      <c r="C1252" s="8" t="s">
        <v>3989</v>
      </c>
      <c r="D1252" s="8" t="s">
        <v>3794</v>
      </c>
      <c r="E1252" s="8">
        <v>13</v>
      </c>
      <c r="F1252" s="24">
        <v>0</v>
      </c>
      <c r="G1252" s="8">
        <v>0</v>
      </c>
      <c r="H1252" s="8">
        <v>1</v>
      </c>
      <c r="I1252" s="8">
        <v>0</v>
      </c>
      <c r="J1252" s="8">
        <v>0</v>
      </c>
      <c r="K1252" s="8">
        <v>0</v>
      </c>
      <c r="L1252" s="8">
        <v>1</v>
      </c>
      <c r="M1252" s="8"/>
      <c r="O1252" s="15" t="s">
        <v>3995</v>
      </c>
      <c r="P1252" s="15" t="s">
        <v>3996</v>
      </c>
      <c r="R1252" s="1" t="str">
        <f t="shared" si="28"/>
        <v>W12</v>
      </c>
      <c r="S1252" s="50">
        <f t="shared" si="29"/>
        <v>45734</v>
      </c>
    </row>
    <row r="1253" spans="2:19">
      <c r="B1253" s="28" t="s">
        <v>3982</v>
      </c>
      <c r="C1253" s="8" t="s">
        <v>3984</v>
      </c>
      <c r="D1253" s="8" t="s">
        <v>3122</v>
      </c>
      <c r="E1253" s="8">
        <v>5</v>
      </c>
      <c r="F1253" s="24">
        <v>0</v>
      </c>
      <c r="G1253" s="8">
        <v>0</v>
      </c>
      <c r="H1253" s="8">
        <v>1</v>
      </c>
      <c r="I1253" s="8">
        <v>0</v>
      </c>
      <c r="J1253" s="8">
        <v>0</v>
      </c>
      <c r="K1253" s="8">
        <v>0</v>
      </c>
      <c r="L1253" s="8">
        <v>1</v>
      </c>
      <c r="M1253" s="8"/>
      <c r="O1253" s="15" t="s">
        <v>3995</v>
      </c>
      <c r="P1253" s="15" t="s">
        <v>3996</v>
      </c>
      <c r="R1253" s="1" t="str">
        <f t="shared" ref="R1253:R1316" si="30">"W" &amp;WEEKNUM(S1253)</f>
        <v>W12</v>
      </c>
      <c r="S1253" s="50">
        <f t="shared" ref="S1253:S1316" si="31">DATE(2025, LEFT(B1253,2), RIGHT(B1253,2))</f>
        <v>45734</v>
      </c>
    </row>
    <row r="1254" spans="2:19">
      <c r="B1254" s="28" t="s">
        <v>3982</v>
      </c>
      <c r="C1254" s="8" t="s">
        <v>3990</v>
      </c>
      <c r="D1254" s="8" t="s">
        <v>3124</v>
      </c>
      <c r="E1254" s="8">
        <v>13</v>
      </c>
      <c r="F1254" s="24">
        <v>2</v>
      </c>
      <c r="G1254" s="8">
        <v>0</v>
      </c>
      <c r="H1254" s="8">
        <v>19</v>
      </c>
      <c r="I1254" s="8">
        <v>0</v>
      </c>
      <c r="J1254" s="8">
        <v>0</v>
      </c>
      <c r="K1254" s="8">
        <v>0</v>
      </c>
      <c r="L1254" s="8">
        <v>19</v>
      </c>
      <c r="M1254" s="8"/>
      <c r="O1254" s="15" t="s">
        <v>3993</v>
      </c>
      <c r="P1254" s="15" t="s">
        <v>3994</v>
      </c>
      <c r="R1254" s="1" t="str">
        <f t="shared" si="30"/>
        <v>W12</v>
      </c>
      <c r="S1254" s="50">
        <f t="shared" si="31"/>
        <v>45734</v>
      </c>
    </row>
    <row r="1255" spans="2:19">
      <c r="B1255" s="28" t="s">
        <v>3982</v>
      </c>
      <c r="C1255" s="8" t="s">
        <v>3991</v>
      </c>
      <c r="D1255" s="8" t="s">
        <v>2945</v>
      </c>
      <c r="E1255" s="8">
        <v>6</v>
      </c>
      <c r="F1255" s="24">
        <v>6</v>
      </c>
      <c r="G1255" s="8">
        <v>0</v>
      </c>
      <c r="H1255" s="8">
        <v>0</v>
      </c>
      <c r="I1255" s="8">
        <v>0</v>
      </c>
      <c r="J1255" s="8">
        <v>0</v>
      </c>
      <c r="K1255" s="8">
        <v>0</v>
      </c>
      <c r="L1255" s="8">
        <v>0</v>
      </c>
      <c r="M1255" s="8"/>
      <c r="R1255" s="1" t="str">
        <f t="shared" si="30"/>
        <v>W12</v>
      </c>
      <c r="S1255" s="50">
        <f t="shared" si="31"/>
        <v>45734</v>
      </c>
    </row>
    <row r="1256" spans="2:19">
      <c r="B1256" s="28" t="s">
        <v>3982</v>
      </c>
      <c r="C1256" s="8" t="s">
        <v>4001</v>
      </c>
      <c r="D1256" s="8" t="s">
        <v>3153</v>
      </c>
      <c r="E1256" s="8">
        <v>7</v>
      </c>
      <c r="F1256" s="24">
        <v>7</v>
      </c>
      <c r="G1256" s="8">
        <v>0</v>
      </c>
      <c r="H1256" s="8">
        <v>0</v>
      </c>
      <c r="I1256" s="8">
        <v>0</v>
      </c>
      <c r="J1256" s="8">
        <v>0</v>
      </c>
      <c r="K1256" s="8">
        <v>0</v>
      </c>
      <c r="L1256" s="8">
        <v>0</v>
      </c>
      <c r="M1256" s="8"/>
      <c r="R1256" s="1" t="str">
        <f t="shared" si="30"/>
        <v>W12</v>
      </c>
      <c r="S1256" s="50">
        <f t="shared" si="31"/>
        <v>45734</v>
      </c>
    </row>
    <row r="1257" spans="2:19">
      <c r="B1257" s="28" t="s">
        <v>4011</v>
      </c>
      <c r="C1257" s="8" t="s">
        <v>4016</v>
      </c>
      <c r="D1257" s="8" t="s">
        <v>3796</v>
      </c>
      <c r="E1257" s="8">
        <v>13</v>
      </c>
      <c r="F1257" s="24">
        <v>0</v>
      </c>
      <c r="G1257" s="8">
        <v>0</v>
      </c>
      <c r="H1257" s="8">
        <v>4</v>
      </c>
      <c r="I1257" s="8">
        <v>0</v>
      </c>
      <c r="J1257" s="8">
        <v>0</v>
      </c>
      <c r="K1257" s="8">
        <v>0</v>
      </c>
      <c r="L1257" s="8">
        <v>4</v>
      </c>
      <c r="M1257" s="8"/>
      <c r="O1257" s="15" t="s">
        <v>4015</v>
      </c>
      <c r="P1257" s="15" t="s">
        <v>4013</v>
      </c>
      <c r="R1257" s="1" t="str">
        <f t="shared" si="30"/>
        <v>W12</v>
      </c>
      <c r="S1257" s="50">
        <f t="shared" si="31"/>
        <v>45735</v>
      </c>
    </row>
    <row r="1258" spans="2:19">
      <c r="B1258" s="28" t="s">
        <v>4011</v>
      </c>
      <c r="C1258" s="8" t="s">
        <v>4017</v>
      </c>
      <c r="D1258" s="8" t="s">
        <v>4006</v>
      </c>
      <c r="E1258" s="8">
        <v>13</v>
      </c>
      <c r="F1258" s="24">
        <v>0</v>
      </c>
      <c r="G1258" s="8">
        <v>0</v>
      </c>
      <c r="H1258" s="8">
        <v>8</v>
      </c>
      <c r="I1258" s="8">
        <v>0</v>
      </c>
      <c r="J1258" s="8">
        <v>0</v>
      </c>
      <c r="K1258" s="8">
        <v>0</v>
      </c>
      <c r="L1258" s="8">
        <v>8</v>
      </c>
      <c r="M1258" s="8"/>
      <c r="O1258" s="15" t="s">
        <v>4013</v>
      </c>
      <c r="P1258" s="15" t="s">
        <v>4013</v>
      </c>
      <c r="R1258" s="1" t="str">
        <f t="shared" si="30"/>
        <v>W12</v>
      </c>
      <c r="S1258" s="50">
        <f t="shared" si="31"/>
        <v>45735</v>
      </c>
    </row>
    <row r="1259" spans="2:19">
      <c r="B1259" s="28" t="s">
        <v>4011</v>
      </c>
      <c r="C1259" s="8" t="s">
        <v>4018</v>
      </c>
      <c r="D1259" s="8" t="s">
        <v>2885</v>
      </c>
      <c r="E1259" s="8">
        <v>1</v>
      </c>
      <c r="F1259" s="8">
        <v>0</v>
      </c>
      <c r="G1259" s="8">
        <v>0</v>
      </c>
      <c r="H1259" s="8">
        <v>0</v>
      </c>
      <c r="I1259" s="8">
        <v>0</v>
      </c>
      <c r="J1259" s="8">
        <v>0</v>
      </c>
      <c r="K1259" s="8">
        <v>0</v>
      </c>
      <c r="L1259" s="8">
        <v>0</v>
      </c>
      <c r="M1259" s="8"/>
      <c r="R1259" s="1" t="str">
        <f t="shared" si="30"/>
        <v>W12</v>
      </c>
      <c r="S1259" s="50">
        <f t="shared" si="31"/>
        <v>45735</v>
      </c>
    </row>
    <row r="1260" spans="2:19">
      <c r="B1260" s="28" t="s">
        <v>4011</v>
      </c>
      <c r="C1260" s="8" t="s">
        <v>4019</v>
      </c>
      <c r="D1260" s="8" t="s">
        <v>3795</v>
      </c>
      <c r="E1260" s="8">
        <v>13</v>
      </c>
      <c r="F1260" s="24">
        <v>0</v>
      </c>
      <c r="G1260" s="8">
        <v>0</v>
      </c>
      <c r="H1260" s="8">
        <v>3</v>
      </c>
      <c r="I1260" s="8">
        <v>0</v>
      </c>
      <c r="J1260" s="8">
        <v>0</v>
      </c>
      <c r="K1260" s="8">
        <v>0</v>
      </c>
      <c r="L1260" s="8">
        <v>3</v>
      </c>
      <c r="M1260" s="8"/>
      <c r="O1260" s="15" t="s">
        <v>4013</v>
      </c>
      <c r="P1260" s="15" t="s">
        <v>4013</v>
      </c>
      <c r="R1260" s="1" t="str">
        <f t="shared" si="30"/>
        <v>W12</v>
      </c>
      <c r="S1260" s="50">
        <f t="shared" si="31"/>
        <v>45735</v>
      </c>
    </row>
    <row r="1261" spans="2:19">
      <c r="B1261" s="28" t="s">
        <v>4011</v>
      </c>
      <c r="C1261" s="8" t="s">
        <v>4020</v>
      </c>
      <c r="D1261" s="8" t="s">
        <v>4007</v>
      </c>
      <c r="E1261" s="8">
        <v>13</v>
      </c>
      <c r="F1261" s="8">
        <v>0</v>
      </c>
      <c r="G1261" s="8">
        <v>0</v>
      </c>
      <c r="H1261" s="8">
        <v>0</v>
      </c>
      <c r="I1261" s="8">
        <v>0</v>
      </c>
      <c r="J1261" s="8">
        <v>0</v>
      </c>
      <c r="K1261" s="8">
        <v>0</v>
      </c>
      <c r="L1261" s="8">
        <v>0</v>
      </c>
      <c r="M1261" s="8"/>
      <c r="R1261" s="1" t="str">
        <f t="shared" si="30"/>
        <v>W12</v>
      </c>
      <c r="S1261" s="50">
        <f t="shared" si="31"/>
        <v>45735</v>
      </c>
    </row>
    <row r="1262" spans="2:19">
      <c r="B1262" s="28" t="s">
        <v>4011</v>
      </c>
      <c r="C1262" s="8" t="s">
        <v>4020</v>
      </c>
      <c r="D1262" s="8" t="s">
        <v>4008</v>
      </c>
      <c r="E1262" s="8">
        <v>13</v>
      </c>
      <c r="F1262" s="24">
        <v>0</v>
      </c>
      <c r="G1262" s="8">
        <v>0</v>
      </c>
      <c r="H1262" s="8">
        <v>3</v>
      </c>
      <c r="I1262" s="8">
        <v>0</v>
      </c>
      <c r="J1262" s="8">
        <v>0</v>
      </c>
      <c r="K1262" s="8">
        <v>0</v>
      </c>
      <c r="L1262" s="8">
        <v>3</v>
      </c>
      <c r="M1262" s="8" t="s">
        <v>4013</v>
      </c>
      <c r="N1262" s="15" t="s">
        <v>4026</v>
      </c>
      <c r="O1262" s="15" t="s">
        <v>4027</v>
      </c>
      <c r="P1262" s="15" t="s">
        <v>4013</v>
      </c>
      <c r="R1262" s="1" t="str">
        <f t="shared" si="30"/>
        <v>W12</v>
      </c>
      <c r="S1262" s="50">
        <f t="shared" si="31"/>
        <v>45735</v>
      </c>
    </row>
    <row r="1263" spans="2:19">
      <c r="B1263" s="28" t="s">
        <v>4011</v>
      </c>
      <c r="C1263" s="8" t="s">
        <v>4021</v>
      </c>
      <c r="D1263" s="8" t="s">
        <v>3844</v>
      </c>
      <c r="E1263" s="8">
        <v>13</v>
      </c>
      <c r="F1263" s="24">
        <v>0</v>
      </c>
      <c r="G1263" s="8">
        <v>0</v>
      </c>
      <c r="H1263" s="8">
        <v>2</v>
      </c>
      <c r="I1263" s="8">
        <v>0</v>
      </c>
      <c r="J1263" s="8">
        <v>0</v>
      </c>
      <c r="K1263" s="8">
        <v>0</v>
      </c>
      <c r="L1263" s="8">
        <v>2</v>
      </c>
      <c r="M1263" s="8"/>
      <c r="O1263" s="15" t="s">
        <v>4027</v>
      </c>
      <c r="P1263" s="15" t="s">
        <v>4013</v>
      </c>
      <c r="R1263" s="1" t="str">
        <f t="shared" si="30"/>
        <v>W12</v>
      </c>
      <c r="S1263" s="50">
        <f t="shared" si="31"/>
        <v>45735</v>
      </c>
    </row>
    <row r="1264" spans="2:19" ht="16.5" customHeight="1">
      <c r="B1264" s="28" t="s">
        <v>4011</v>
      </c>
      <c r="C1264" s="8" t="s">
        <v>4022</v>
      </c>
      <c r="D1264" s="8" t="s">
        <v>3072</v>
      </c>
      <c r="E1264" s="8">
        <v>8</v>
      </c>
      <c r="F1264" s="8">
        <v>0</v>
      </c>
      <c r="G1264" s="8">
        <v>0</v>
      </c>
      <c r="H1264" s="8">
        <v>0</v>
      </c>
      <c r="I1264" s="8">
        <v>0</v>
      </c>
      <c r="J1264" s="8">
        <v>0</v>
      </c>
      <c r="K1264" s="8">
        <v>0</v>
      </c>
      <c r="L1264" s="8">
        <v>0</v>
      </c>
      <c r="M1264" s="8"/>
      <c r="R1264" s="1" t="str">
        <f t="shared" si="30"/>
        <v>W12</v>
      </c>
      <c r="S1264" s="50">
        <f t="shared" si="31"/>
        <v>45735</v>
      </c>
    </row>
    <row r="1265" spans="2:19">
      <c r="B1265" s="28" t="s">
        <v>4011</v>
      </c>
      <c r="C1265" s="8" t="s">
        <v>4023</v>
      </c>
      <c r="D1265" s="8" t="s">
        <v>3816</v>
      </c>
      <c r="E1265" s="8">
        <v>13</v>
      </c>
      <c r="F1265" s="8">
        <v>0</v>
      </c>
      <c r="G1265" s="8">
        <v>0</v>
      </c>
      <c r="H1265" s="8">
        <v>0</v>
      </c>
      <c r="I1265" s="8">
        <v>0</v>
      </c>
      <c r="J1265" s="8">
        <v>0</v>
      </c>
      <c r="K1265" s="8">
        <v>0</v>
      </c>
      <c r="L1265" s="8">
        <v>0</v>
      </c>
      <c r="M1265" s="8"/>
      <c r="R1265" s="1" t="str">
        <f t="shared" si="30"/>
        <v>W12</v>
      </c>
      <c r="S1265" s="50">
        <f t="shared" si="31"/>
        <v>45735</v>
      </c>
    </row>
    <row r="1266" spans="2:19">
      <c r="B1266" s="28" t="s">
        <v>4011</v>
      </c>
      <c r="C1266" s="8" t="s">
        <v>4016</v>
      </c>
      <c r="D1266" s="8" t="s">
        <v>3593</v>
      </c>
      <c r="E1266" s="8">
        <v>13</v>
      </c>
      <c r="F1266" s="8">
        <v>0</v>
      </c>
      <c r="G1266" s="8">
        <v>0</v>
      </c>
      <c r="H1266" s="8">
        <v>0</v>
      </c>
      <c r="I1266" s="8">
        <v>0</v>
      </c>
      <c r="J1266" s="8">
        <v>0</v>
      </c>
      <c r="K1266" s="8">
        <v>0</v>
      </c>
      <c r="L1266" s="8">
        <v>0</v>
      </c>
      <c r="M1266" s="8"/>
      <c r="R1266" s="1" t="str">
        <f t="shared" si="30"/>
        <v>W12</v>
      </c>
      <c r="S1266" s="50">
        <f t="shared" si="31"/>
        <v>45735</v>
      </c>
    </row>
    <row r="1267" spans="2:19">
      <c r="B1267" s="28" t="s">
        <v>4011</v>
      </c>
      <c r="C1267" s="8" t="s">
        <v>4024</v>
      </c>
      <c r="D1267" s="8" t="s">
        <v>3113</v>
      </c>
      <c r="E1267" s="8">
        <v>13</v>
      </c>
      <c r="F1267" s="8">
        <v>0</v>
      </c>
      <c r="G1267" s="8">
        <v>0</v>
      </c>
      <c r="H1267" s="8">
        <v>0</v>
      </c>
      <c r="I1267" s="8">
        <v>0</v>
      </c>
      <c r="J1267" s="8">
        <v>0</v>
      </c>
      <c r="K1267" s="8">
        <v>0</v>
      </c>
      <c r="L1267" s="8">
        <v>0</v>
      </c>
      <c r="M1267" s="8"/>
      <c r="R1267" s="1" t="str">
        <f t="shared" si="30"/>
        <v>W12</v>
      </c>
      <c r="S1267" s="50">
        <f t="shared" si="31"/>
        <v>45735</v>
      </c>
    </row>
    <row r="1268" spans="2:19">
      <c r="B1268" s="28" t="s">
        <v>4011</v>
      </c>
      <c r="C1268" s="8" t="s">
        <v>4025</v>
      </c>
      <c r="D1268" s="8" t="s">
        <v>3808</v>
      </c>
      <c r="E1268" s="8">
        <v>1</v>
      </c>
      <c r="F1268" s="8">
        <v>0</v>
      </c>
      <c r="G1268" s="8">
        <v>0</v>
      </c>
      <c r="H1268" s="8">
        <v>0</v>
      </c>
      <c r="I1268" s="8">
        <v>0</v>
      </c>
      <c r="J1268" s="8">
        <v>0</v>
      </c>
      <c r="K1268" s="8">
        <v>0</v>
      </c>
      <c r="L1268" s="8">
        <v>0</v>
      </c>
      <c r="M1268" s="15"/>
      <c r="R1268" s="1" t="str">
        <f t="shared" si="30"/>
        <v>W12</v>
      </c>
      <c r="S1268" s="50">
        <f t="shared" si="31"/>
        <v>45735</v>
      </c>
    </row>
    <row r="1269" spans="2:19">
      <c r="B1269" s="28" t="s">
        <v>4031</v>
      </c>
      <c r="C1269" s="8" t="s">
        <v>3132</v>
      </c>
      <c r="D1269" s="8" t="s">
        <v>2850</v>
      </c>
      <c r="E1269" s="8">
        <v>3</v>
      </c>
      <c r="F1269" s="8">
        <v>0</v>
      </c>
      <c r="G1269" s="8">
        <v>0</v>
      </c>
      <c r="H1269" s="8">
        <v>0</v>
      </c>
      <c r="I1269" s="8">
        <v>1</v>
      </c>
      <c r="J1269" s="8">
        <v>0</v>
      </c>
      <c r="K1269" s="8">
        <v>0</v>
      </c>
      <c r="L1269" s="8">
        <v>1</v>
      </c>
      <c r="M1269" s="8" t="s">
        <v>4033</v>
      </c>
      <c r="R1269" s="1" t="str">
        <f t="shared" si="30"/>
        <v>W12</v>
      </c>
      <c r="S1269" s="50">
        <f t="shared" si="31"/>
        <v>45736</v>
      </c>
    </row>
    <row r="1270" spans="2:19">
      <c r="B1270" s="28" t="s">
        <v>4031</v>
      </c>
      <c r="C1270" s="8" t="s">
        <v>3132</v>
      </c>
      <c r="D1270" s="8" t="s">
        <v>3936</v>
      </c>
      <c r="E1270" s="8">
        <v>7</v>
      </c>
      <c r="F1270" s="8">
        <v>0</v>
      </c>
      <c r="G1270" s="8">
        <v>0</v>
      </c>
      <c r="H1270" s="8">
        <v>3</v>
      </c>
      <c r="I1270" s="8">
        <v>0</v>
      </c>
      <c r="J1270" s="8">
        <v>0</v>
      </c>
      <c r="K1270" s="8">
        <v>0</v>
      </c>
      <c r="L1270" s="8">
        <v>3</v>
      </c>
      <c r="M1270" s="15"/>
      <c r="O1270" s="15" t="s">
        <v>436</v>
      </c>
      <c r="P1270" s="15" t="s">
        <v>436</v>
      </c>
      <c r="R1270" s="1" t="str">
        <f t="shared" si="30"/>
        <v>W12</v>
      </c>
      <c r="S1270" s="50">
        <f t="shared" si="31"/>
        <v>45736</v>
      </c>
    </row>
    <row r="1271" spans="2:19">
      <c r="B1271" s="28" t="s">
        <v>4031</v>
      </c>
      <c r="C1271" s="8" t="s">
        <v>3132</v>
      </c>
      <c r="D1271" s="8" t="s">
        <v>3112</v>
      </c>
      <c r="E1271" s="8">
        <v>12</v>
      </c>
      <c r="F1271" s="8">
        <v>0</v>
      </c>
      <c r="G1271" s="8">
        <v>0</v>
      </c>
      <c r="H1271" s="8">
        <v>4</v>
      </c>
      <c r="I1271" s="8">
        <v>0</v>
      </c>
      <c r="J1271" s="8">
        <v>0</v>
      </c>
      <c r="K1271" s="8">
        <v>0</v>
      </c>
      <c r="L1271" s="8">
        <v>4</v>
      </c>
      <c r="M1271" s="8"/>
      <c r="O1271" s="15" t="s">
        <v>436</v>
      </c>
      <c r="P1271" s="15" t="s">
        <v>436</v>
      </c>
      <c r="R1271" s="1" t="str">
        <f t="shared" si="30"/>
        <v>W12</v>
      </c>
      <c r="S1271" s="50">
        <f t="shared" si="31"/>
        <v>45736</v>
      </c>
    </row>
    <row r="1272" spans="2:19">
      <c r="B1272" s="28" t="s">
        <v>4031</v>
      </c>
      <c r="C1272" s="8" t="s">
        <v>633</v>
      </c>
      <c r="D1272" s="8" t="s">
        <v>3389</v>
      </c>
      <c r="E1272" s="8">
        <v>1</v>
      </c>
      <c r="F1272" s="8">
        <v>0</v>
      </c>
      <c r="G1272" s="8">
        <v>0</v>
      </c>
      <c r="H1272" s="8">
        <v>0</v>
      </c>
      <c r="I1272" s="8">
        <v>0</v>
      </c>
      <c r="J1272" s="8">
        <v>0</v>
      </c>
      <c r="K1272" s="8">
        <v>0</v>
      </c>
      <c r="L1272" s="8">
        <v>0</v>
      </c>
      <c r="M1272" s="8"/>
      <c r="R1272" s="1" t="str">
        <f t="shared" si="30"/>
        <v>W12</v>
      </c>
      <c r="S1272" s="50">
        <f t="shared" si="31"/>
        <v>45736</v>
      </c>
    </row>
    <row r="1273" spans="2:19">
      <c r="B1273" s="28" t="s">
        <v>4031</v>
      </c>
      <c r="C1273" s="8" t="s">
        <v>633</v>
      </c>
      <c r="D1273" s="8" t="s">
        <v>6749</v>
      </c>
      <c r="E1273" s="8">
        <v>13</v>
      </c>
      <c r="F1273" s="8">
        <v>0</v>
      </c>
      <c r="G1273" s="8">
        <v>0</v>
      </c>
      <c r="H1273" s="8">
        <v>1</v>
      </c>
      <c r="I1273" s="8">
        <v>0</v>
      </c>
      <c r="J1273" s="8">
        <v>0</v>
      </c>
      <c r="K1273" s="8">
        <v>0</v>
      </c>
      <c r="L1273" s="8">
        <v>1</v>
      </c>
      <c r="M1273" s="8"/>
      <c r="O1273" s="15" t="s">
        <v>436</v>
      </c>
      <c r="P1273" s="15" t="s">
        <v>436</v>
      </c>
      <c r="R1273" s="1" t="str">
        <f t="shared" si="30"/>
        <v>W12</v>
      </c>
      <c r="S1273" s="50">
        <f t="shared" si="31"/>
        <v>45736</v>
      </c>
    </row>
    <row r="1274" spans="2:19" ht="16.5" customHeight="1">
      <c r="B1274" s="28" t="s">
        <v>4031</v>
      </c>
      <c r="C1274" s="8" t="s">
        <v>3132</v>
      </c>
      <c r="D1274" s="8" t="s">
        <v>3027</v>
      </c>
      <c r="E1274" s="8">
        <v>1</v>
      </c>
      <c r="F1274" s="8">
        <v>0</v>
      </c>
      <c r="G1274" s="8">
        <v>0</v>
      </c>
      <c r="H1274" s="8">
        <v>0</v>
      </c>
      <c r="I1274" s="8">
        <v>0</v>
      </c>
      <c r="J1274" s="8">
        <v>0</v>
      </c>
      <c r="K1274" s="8">
        <v>0</v>
      </c>
      <c r="L1274" s="8">
        <v>0</v>
      </c>
      <c r="M1274" s="8"/>
      <c r="R1274" s="1" t="str">
        <f t="shared" si="30"/>
        <v>W12</v>
      </c>
      <c r="S1274" s="50">
        <f t="shared" si="31"/>
        <v>45736</v>
      </c>
    </row>
    <row r="1275" spans="2:19" ht="16.5" customHeight="1">
      <c r="B1275" s="28" t="s">
        <v>4031</v>
      </c>
      <c r="C1275" s="8" t="s">
        <v>3132</v>
      </c>
      <c r="D1275" s="8" t="s">
        <v>3063</v>
      </c>
      <c r="E1275" s="8">
        <v>2</v>
      </c>
      <c r="F1275" s="8">
        <v>0</v>
      </c>
      <c r="G1275" s="8">
        <v>0</v>
      </c>
      <c r="H1275" s="8">
        <v>1</v>
      </c>
      <c r="I1275" s="8">
        <v>0</v>
      </c>
      <c r="J1275" s="8">
        <v>0</v>
      </c>
      <c r="K1275" s="8">
        <v>0</v>
      </c>
      <c r="L1275" s="8">
        <v>1</v>
      </c>
      <c r="M1275" s="8"/>
      <c r="O1275" s="15" t="s">
        <v>436</v>
      </c>
      <c r="P1275" s="15" t="s">
        <v>436</v>
      </c>
      <c r="R1275" s="1" t="str">
        <f t="shared" si="30"/>
        <v>W12</v>
      </c>
      <c r="S1275" s="50">
        <f t="shared" si="31"/>
        <v>45736</v>
      </c>
    </row>
    <row r="1276" spans="2:19" ht="16.5" customHeight="1">
      <c r="B1276" s="28" t="s">
        <v>4031</v>
      </c>
      <c r="C1276" s="8" t="s">
        <v>634</v>
      </c>
      <c r="D1276" s="8" t="s">
        <v>3111</v>
      </c>
      <c r="E1276" s="8">
        <v>13</v>
      </c>
      <c r="F1276" s="8">
        <v>0</v>
      </c>
      <c r="G1276" s="8">
        <v>0</v>
      </c>
      <c r="H1276" s="8">
        <v>8</v>
      </c>
      <c r="I1276" s="8">
        <v>0</v>
      </c>
      <c r="J1276" s="8">
        <v>0</v>
      </c>
      <c r="K1276" s="8">
        <v>0</v>
      </c>
      <c r="L1276" s="8">
        <v>8</v>
      </c>
      <c r="M1276" s="8"/>
      <c r="O1276" s="15" t="s">
        <v>436</v>
      </c>
      <c r="P1276" s="15" t="s">
        <v>436</v>
      </c>
      <c r="R1276" s="1" t="str">
        <f t="shared" si="30"/>
        <v>W12</v>
      </c>
      <c r="S1276" s="50">
        <f t="shared" si="31"/>
        <v>45736</v>
      </c>
    </row>
    <row r="1277" spans="2:19" ht="16.5" customHeight="1">
      <c r="B1277" s="28" t="s">
        <v>4031</v>
      </c>
      <c r="C1277" s="8" t="s">
        <v>3131</v>
      </c>
      <c r="D1277" s="8" t="s">
        <v>3153</v>
      </c>
      <c r="E1277" s="8">
        <v>7</v>
      </c>
      <c r="F1277" s="8">
        <v>0</v>
      </c>
      <c r="G1277" s="8">
        <v>0</v>
      </c>
      <c r="H1277" s="8">
        <v>6</v>
      </c>
      <c r="I1277" s="8">
        <v>0</v>
      </c>
      <c r="J1277" s="8">
        <v>0</v>
      </c>
      <c r="K1277" s="8">
        <v>0</v>
      </c>
      <c r="L1277" s="8">
        <v>6</v>
      </c>
      <c r="M1277" s="8"/>
      <c r="O1277" s="15" t="s">
        <v>436</v>
      </c>
      <c r="P1277" s="15" t="s">
        <v>436</v>
      </c>
      <c r="R1277" s="1" t="str">
        <f t="shared" si="30"/>
        <v>W12</v>
      </c>
      <c r="S1277" s="50">
        <f t="shared" si="31"/>
        <v>45736</v>
      </c>
    </row>
    <row r="1278" spans="2:19" ht="16.5" customHeight="1">
      <c r="B1278" s="28" t="s">
        <v>4031</v>
      </c>
      <c r="C1278" s="8" t="s">
        <v>3132</v>
      </c>
      <c r="D1278" s="8" t="s">
        <v>3114</v>
      </c>
      <c r="E1278" s="8">
        <v>11</v>
      </c>
      <c r="F1278" s="8">
        <v>0</v>
      </c>
      <c r="G1278" s="8">
        <v>0</v>
      </c>
      <c r="H1278" s="8">
        <v>0</v>
      </c>
      <c r="I1278" s="8">
        <v>0</v>
      </c>
      <c r="J1278" s="8">
        <v>0</v>
      </c>
      <c r="K1278" s="8">
        <v>0</v>
      </c>
      <c r="L1278" s="8">
        <v>0</v>
      </c>
      <c r="M1278" s="8"/>
      <c r="R1278" s="1" t="str">
        <f t="shared" si="30"/>
        <v>W12</v>
      </c>
      <c r="S1278" s="50">
        <f t="shared" si="31"/>
        <v>45736</v>
      </c>
    </row>
    <row r="1279" spans="2:19" ht="16.5" customHeight="1">
      <c r="B1279" s="28" t="s">
        <v>4031</v>
      </c>
      <c r="C1279" s="8" t="s">
        <v>635</v>
      </c>
      <c r="D1279" s="8" t="s">
        <v>4032</v>
      </c>
      <c r="E1279" s="8">
        <v>9</v>
      </c>
      <c r="F1279" s="8">
        <v>0</v>
      </c>
      <c r="G1279" s="8">
        <v>0</v>
      </c>
      <c r="H1279" s="8">
        <v>0</v>
      </c>
      <c r="I1279" s="8">
        <v>0</v>
      </c>
      <c r="J1279" s="8">
        <v>0</v>
      </c>
      <c r="K1279" s="8">
        <v>6</v>
      </c>
      <c r="L1279" s="8">
        <v>6</v>
      </c>
      <c r="M1279" s="8"/>
      <c r="R1279" s="1" t="str">
        <f t="shared" si="30"/>
        <v>W12</v>
      </c>
      <c r="S1279" s="50">
        <f t="shared" si="31"/>
        <v>45736</v>
      </c>
    </row>
    <row r="1280" spans="2:19" ht="16.5" customHeight="1">
      <c r="B1280" s="28" t="s">
        <v>4031</v>
      </c>
      <c r="C1280" s="8" t="s">
        <v>634</v>
      </c>
      <c r="D1280" s="8" t="s">
        <v>3601</v>
      </c>
      <c r="E1280" s="8">
        <v>3</v>
      </c>
      <c r="F1280" s="8">
        <v>0</v>
      </c>
      <c r="G1280" s="8">
        <v>0</v>
      </c>
      <c r="H1280" s="8">
        <v>0</v>
      </c>
      <c r="I1280" s="8">
        <v>0</v>
      </c>
      <c r="J1280" s="8">
        <v>0</v>
      </c>
      <c r="K1280" s="8">
        <v>0</v>
      </c>
      <c r="L1280" s="8">
        <v>0</v>
      </c>
      <c r="M1280" s="8"/>
      <c r="N1280" s="8"/>
      <c r="O1280" s="8"/>
      <c r="P1280" s="8"/>
      <c r="Q1280" s="8"/>
      <c r="R1280" s="1" t="str">
        <f t="shared" si="30"/>
        <v>W12</v>
      </c>
      <c r="S1280" s="50">
        <f t="shared" si="31"/>
        <v>45736</v>
      </c>
    </row>
    <row r="1281" spans="2:19" ht="16.5" customHeight="1">
      <c r="B1281" s="28" t="s">
        <v>4031</v>
      </c>
      <c r="C1281" s="8" t="s">
        <v>3132</v>
      </c>
      <c r="D1281" s="8" t="s">
        <v>4034</v>
      </c>
      <c r="E1281" s="8">
        <v>12</v>
      </c>
      <c r="F1281" s="8">
        <v>1</v>
      </c>
      <c r="G1281" s="8">
        <v>0</v>
      </c>
      <c r="H1281" s="8">
        <v>0</v>
      </c>
      <c r="I1281" s="8">
        <v>6</v>
      </c>
      <c r="J1281" s="8">
        <v>0</v>
      </c>
      <c r="K1281" s="8">
        <v>0</v>
      </c>
      <c r="L1281" s="8">
        <v>6</v>
      </c>
      <c r="M1281" s="8" t="s">
        <v>4033</v>
      </c>
      <c r="N1281" s="8"/>
      <c r="O1281" s="8"/>
      <c r="P1281" s="8"/>
      <c r="Q1281" s="8"/>
      <c r="R1281" s="1" t="str">
        <f t="shared" si="30"/>
        <v>W12</v>
      </c>
      <c r="S1281" s="50">
        <f t="shared" si="31"/>
        <v>45736</v>
      </c>
    </row>
    <row r="1282" spans="2:19" ht="16.5" customHeight="1">
      <c r="B1282" s="24" t="s">
        <v>4062</v>
      </c>
      <c r="C1282" s="8" t="s">
        <v>4053</v>
      </c>
      <c r="D1282" s="8" t="s">
        <v>4050</v>
      </c>
      <c r="E1282" s="8">
        <v>13</v>
      </c>
      <c r="F1282" s="8">
        <v>0</v>
      </c>
      <c r="G1282" s="8">
        <v>0</v>
      </c>
      <c r="H1282" s="8">
        <v>0</v>
      </c>
      <c r="I1282" s="8">
        <v>0</v>
      </c>
      <c r="J1282" s="8">
        <v>0</v>
      </c>
      <c r="K1282" s="8">
        <v>0</v>
      </c>
      <c r="L1282" s="8">
        <v>0</v>
      </c>
      <c r="M1282" s="8"/>
      <c r="N1282" s="8"/>
      <c r="O1282" s="8"/>
      <c r="P1282" s="8"/>
      <c r="Q1282" s="8"/>
      <c r="R1282" s="1" t="str">
        <f t="shared" si="30"/>
        <v>W12</v>
      </c>
      <c r="S1282" s="50">
        <f t="shared" si="31"/>
        <v>45737</v>
      </c>
    </row>
    <row r="1283" spans="2:19" ht="16.5" customHeight="1">
      <c r="B1283" s="24" t="s">
        <v>4062</v>
      </c>
      <c r="C1283" s="8" t="s">
        <v>4054</v>
      </c>
      <c r="D1283" s="8" t="s">
        <v>3115</v>
      </c>
      <c r="E1283" s="8">
        <v>6</v>
      </c>
      <c r="F1283" s="24">
        <v>0</v>
      </c>
      <c r="G1283" s="8">
        <v>0</v>
      </c>
      <c r="H1283" s="8">
        <v>4</v>
      </c>
      <c r="I1283" s="8">
        <v>0</v>
      </c>
      <c r="J1283" s="8">
        <v>0</v>
      </c>
      <c r="K1283" s="8">
        <v>0</v>
      </c>
      <c r="L1283" s="8">
        <v>4</v>
      </c>
      <c r="M1283" s="8"/>
      <c r="N1283" s="8"/>
      <c r="O1283" s="8" t="s">
        <v>4077</v>
      </c>
      <c r="P1283" s="8" t="s">
        <v>4078</v>
      </c>
      <c r="Q1283" s="8"/>
      <c r="R1283" s="1" t="str">
        <f t="shared" si="30"/>
        <v>W12</v>
      </c>
      <c r="S1283" s="50">
        <f t="shared" si="31"/>
        <v>45737</v>
      </c>
    </row>
    <row r="1284" spans="2:19">
      <c r="B1284" s="24" t="s">
        <v>4062</v>
      </c>
      <c r="C1284" s="8" t="s">
        <v>4055</v>
      </c>
      <c r="D1284" s="8" t="s">
        <v>3079</v>
      </c>
      <c r="E1284" s="8">
        <v>12</v>
      </c>
      <c r="F1284" s="24">
        <v>1</v>
      </c>
      <c r="G1284" s="8">
        <v>0</v>
      </c>
      <c r="H1284" s="8">
        <v>0</v>
      </c>
      <c r="I1284" s="8">
        <v>6</v>
      </c>
      <c r="J1284" s="8">
        <v>0</v>
      </c>
      <c r="K1284" s="8">
        <v>0</v>
      </c>
      <c r="L1284" s="8">
        <v>6</v>
      </c>
      <c r="M1284" s="8" t="s">
        <v>4080</v>
      </c>
      <c r="N1284" s="8"/>
      <c r="O1284" s="8"/>
      <c r="P1284" s="8"/>
      <c r="Q1284" s="8"/>
      <c r="R1284" s="1" t="str">
        <f t="shared" si="30"/>
        <v>W12</v>
      </c>
      <c r="S1284" s="50">
        <f t="shared" si="31"/>
        <v>45737</v>
      </c>
    </row>
    <row r="1285" spans="2:19">
      <c r="B1285" s="24" t="s">
        <v>4062</v>
      </c>
      <c r="C1285" s="8" t="s">
        <v>4056</v>
      </c>
      <c r="D1285" s="8" t="s">
        <v>4051</v>
      </c>
      <c r="E1285" s="8">
        <v>13</v>
      </c>
      <c r="F1285" s="24">
        <v>0</v>
      </c>
      <c r="G1285" s="8">
        <v>0</v>
      </c>
      <c r="H1285" s="8">
        <v>5</v>
      </c>
      <c r="I1285" s="8">
        <v>0</v>
      </c>
      <c r="J1285" s="8">
        <v>0</v>
      </c>
      <c r="K1285" s="8">
        <v>0</v>
      </c>
      <c r="L1285" s="8">
        <v>5</v>
      </c>
      <c r="M1285" s="8" t="s">
        <v>4077</v>
      </c>
      <c r="N1285" s="8" t="s">
        <v>4078</v>
      </c>
      <c r="O1285" s="8" t="s">
        <v>4079</v>
      </c>
      <c r="P1285" s="8" t="s">
        <v>4077</v>
      </c>
      <c r="Q1285" s="8"/>
      <c r="R1285" s="1" t="str">
        <f t="shared" si="30"/>
        <v>W12</v>
      </c>
      <c r="S1285" s="50">
        <f t="shared" si="31"/>
        <v>45737</v>
      </c>
    </row>
    <row r="1286" spans="2:19" ht="16.5" customHeight="1">
      <c r="B1286" s="24" t="s">
        <v>4063</v>
      </c>
      <c r="C1286" s="8" t="s">
        <v>4055</v>
      </c>
      <c r="D1286" s="8" t="s">
        <v>4038</v>
      </c>
      <c r="E1286" s="8">
        <v>1</v>
      </c>
      <c r="F1286" s="8">
        <v>0</v>
      </c>
      <c r="G1286" s="8">
        <v>0</v>
      </c>
      <c r="H1286" s="8">
        <v>0</v>
      </c>
      <c r="I1286" s="8">
        <v>0</v>
      </c>
      <c r="J1286" s="8">
        <v>0</v>
      </c>
      <c r="K1286" s="8">
        <v>0</v>
      </c>
      <c r="L1286" s="8">
        <v>0</v>
      </c>
      <c r="M1286" s="8"/>
      <c r="N1286" s="8"/>
      <c r="O1286" s="8"/>
      <c r="P1286" s="8"/>
      <c r="Q1286" s="8"/>
      <c r="R1286" s="1" t="str">
        <f t="shared" si="30"/>
        <v>W12</v>
      </c>
      <c r="S1286" s="50">
        <f t="shared" si="31"/>
        <v>45738</v>
      </c>
    </row>
    <row r="1287" spans="2:19">
      <c r="B1287" s="24" t="s">
        <v>4063</v>
      </c>
      <c r="C1287" s="8" t="s">
        <v>4055</v>
      </c>
      <c r="D1287" s="8" t="s">
        <v>3071</v>
      </c>
      <c r="E1287" s="8">
        <v>10</v>
      </c>
      <c r="F1287" s="24">
        <v>0</v>
      </c>
      <c r="G1287" s="8">
        <v>0</v>
      </c>
      <c r="H1287" s="8">
        <v>0</v>
      </c>
      <c r="I1287" s="8">
        <v>1</v>
      </c>
      <c r="J1287" s="8">
        <v>0</v>
      </c>
      <c r="K1287" s="8">
        <v>0</v>
      </c>
      <c r="L1287" s="8">
        <v>1</v>
      </c>
      <c r="M1287" s="8" t="s">
        <v>4077</v>
      </c>
      <c r="N1287" s="8"/>
      <c r="O1287" s="8"/>
      <c r="P1287" s="8"/>
      <c r="Q1287" s="8"/>
      <c r="R1287" s="1" t="str">
        <f t="shared" si="30"/>
        <v>W12</v>
      </c>
      <c r="S1287" s="50">
        <f t="shared" si="31"/>
        <v>45738</v>
      </c>
    </row>
    <row r="1288" spans="2:19">
      <c r="B1288" s="24" t="s">
        <v>4063</v>
      </c>
      <c r="C1288" s="8" t="s">
        <v>4055</v>
      </c>
      <c r="D1288" s="8" t="s">
        <v>3600</v>
      </c>
      <c r="E1288" s="8">
        <v>1</v>
      </c>
      <c r="F1288" s="24">
        <v>0</v>
      </c>
      <c r="G1288" s="8">
        <v>0</v>
      </c>
      <c r="H1288" s="8">
        <v>1</v>
      </c>
      <c r="I1288" s="8">
        <v>0</v>
      </c>
      <c r="J1288" s="8">
        <v>0</v>
      </c>
      <c r="K1288" s="8">
        <v>0</v>
      </c>
      <c r="L1288" s="8">
        <v>1</v>
      </c>
      <c r="M1288" s="8"/>
      <c r="N1288" s="8"/>
      <c r="O1288" s="8" t="s">
        <v>4080</v>
      </c>
      <c r="P1288" s="8" t="s">
        <v>4077</v>
      </c>
      <c r="Q1288" s="8"/>
      <c r="R1288" s="1" t="str">
        <f t="shared" si="30"/>
        <v>W12</v>
      </c>
      <c r="S1288" s="50">
        <f t="shared" si="31"/>
        <v>45738</v>
      </c>
    </row>
    <row r="1289" spans="2:19">
      <c r="B1289" s="24" t="s">
        <v>4063</v>
      </c>
      <c r="C1289" s="8" t="s">
        <v>4057</v>
      </c>
      <c r="D1289" s="8" t="s">
        <v>3382</v>
      </c>
      <c r="E1289" s="8">
        <v>13</v>
      </c>
      <c r="F1289" s="8">
        <v>0</v>
      </c>
      <c r="G1289" s="8">
        <v>0</v>
      </c>
      <c r="H1289" s="8">
        <v>0</v>
      </c>
      <c r="I1289" s="8">
        <v>0</v>
      </c>
      <c r="J1289" s="8">
        <v>0</v>
      </c>
      <c r="K1289" s="8">
        <v>0</v>
      </c>
      <c r="L1289" s="8">
        <v>0</v>
      </c>
      <c r="M1289" s="8"/>
      <c r="N1289" s="8"/>
      <c r="O1289" s="8"/>
      <c r="P1289" s="8"/>
      <c r="Q1289" s="8"/>
      <c r="R1289" s="1" t="str">
        <f t="shared" si="30"/>
        <v>W12</v>
      </c>
      <c r="S1289" s="50">
        <f t="shared" si="31"/>
        <v>45738</v>
      </c>
    </row>
    <row r="1290" spans="2:19">
      <c r="B1290" s="24" t="s">
        <v>4063</v>
      </c>
      <c r="C1290" s="8" t="s">
        <v>4058</v>
      </c>
      <c r="D1290" s="8" t="s">
        <v>3628</v>
      </c>
      <c r="E1290" s="8">
        <v>1</v>
      </c>
      <c r="F1290" s="8">
        <v>0</v>
      </c>
      <c r="G1290" s="8">
        <v>0</v>
      </c>
      <c r="H1290" s="8">
        <v>0</v>
      </c>
      <c r="I1290" s="8">
        <v>0</v>
      </c>
      <c r="J1290" s="8">
        <v>0</v>
      </c>
      <c r="K1290" s="8">
        <v>0</v>
      </c>
      <c r="L1290" s="8">
        <v>0</v>
      </c>
      <c r="M1290" s="8"/>
      <c r="R1290" s="1" t="str">
        <f t="shared" si="30"/>
        <v>W12</v>
      </c>
      <c r="S1290" s="50">
        <f t="shared" si="31"/>
        <v>45738</v>
      </c>
    </row>
    <row r="1291" spans="2:19">
      <c r="B1291" s="24" t="s">
        <v>4063</v>
      </c>
      <c r="C1291" s="8" t="s">
        <v>4054</v>
      </c>
      <c r="D1291" s="8" t="s">
        <v>3272</v>
      </c>
      <c r="E1291" s="8">
        <v>1</v>
      </c>
      <c r="F1291" s="8">
        <v>0</v>
      </c>
      <c r="G1291" s="8">
        <v>0</v>
      </c>
      <c r="H1291" s="8">
        <v>0</v>
      </c>
      <c r="I1291" s="8">
        <v>0</v>
      </c>
      <c r="J1291" s="8">
        <v>0</v>
      </c>
      <c r="K1291" s="8">
        <v>0</v>
      </c>
      <c r="L1291" s="8">
        <v>0</v>
      </c>
      <c r="M1291" s="8"/>
      <c r="R1291" s="1" t="str">
        <f t="shared" si="30"/>
        <v>W12</v>
      </c>
      <c r="S1291" s="50">
        <f t="shared" si="31"/>
        <v>45738</v>
      </c>
    </row>
    <row r="1292" spans="2:19">
      <c r="B1292" s="24" t="s">
        <v>4063</v>
      </c>
      <c r="C1292" s="8" t="s">
        <v>4054</v>
      </c>
      <c r="D1292" s="8" t="s">
        <v>3152</v>
      </c>
      <c r="E1292" s="8">
        <v>13</v>
      </c>
      <c r="F1292" s="24">
        <v>0</v>
      </c>
      <c r="G1292" s="8">
        <v>0</v>
      </c>
      <c r="H1292" s="8">
        <v>6</v>
      </c>
      <c r="I1292" s="8">
        <v>0</v>
      </c>
      <c r="J1292" s="8">
        <v>0</v>
      </c>
      <c r="K1292" s="8">
        <v>0</v>
      </c>
      <c r="L1292" s="8">
        <v>6</v>
      </c>
      <c r="M1292" s="8" t="s">
        <v>4078</v>
      </c>
      <c r="N1292" s="15" t="s">
        <v>4077</v>
      </c>
      <c r="R1292" s="1" t="str">
        <f t="shared" si="30"/>
        <v>W12</v>
      </c>
      <c r="S1292" s="50">
        <f t="shared" si="31"/>
        <v>45738</v>
      </c>
    </row>
    <row r="1293" spans="2:19">
      <c r="B1293" s="24" t="s">
        <v>4064</v>
      </c>
      <c r="C1293" s="8" t="s">
        <v>4059</v>
      </c>
      <c r="D1293" s="8" t="s">
        <v>4052</v>
      </c>
      <c r="E1293" s="8">
        <v>2</v>
      </c>
      <c r="F1293" s="24">
        <v>0</v>
      </c>
      <c r="G1293" s="8">
        <v>0</v>
      </c>
      <c r="H1293" s="8">
        <v>1</v>
      </c>
      <c r="I1293" s="8">
        <v>0</v>
      </c>
      <c r="J1293" s="8">
        <v>0</v>
      </c>
      <c r="K1293" s="8">
        <v>0</v>
      </c>
      <c r="L1293" s="8">
        <v>1</v>
      </c>
      <c r="M1293" s="8"/>
      <c r="O1293" s="15" t="s">
        <v>4081</v>
      </c>
      <c r="P1293" s="15" t="s">
        <v>4077</v>
      </c>
      <c r="R1293" s="1" t="str">
        <f t="shared" si="30"/>
        <v>W13</v>
      </c>
      <c r="S1293" s="50">
        <f t="shared" si="31"/>
        <v>45739</v>
      </c>
    </row>
    <row r="1294" spans="2:19">
      <c r="B1294" s="24" t="s">
        <v>4064</v>
      </c>
      <c r="C1294" s="8" t="s">
        <v>4060</v>
      </c>
      <c r="D1294" s="8" t="s">
        <v>3175</v>
      </c>
      <c r="E1294" s="8">
        <v>4</v>
      </c>
      <c r="F1294" s="24">
        <v>0</v>
      </c>
      <c r="G1294" s="8">
        <v>0</v>
      </c>
      <c r="H1294" s="8">
        <v>0</v>
      </c>
      <c r="I1294" s="8">
        <v>1</v>
      </c>
      <c r="J1294" s="8">
        <v>0</v>
      </c>
      <c r="K1294" s="8">
        <v>0</v>
      </c>
      <c r="L1294" s="8">
        <v>1</v>
      </c>
      <c r="M1294" s="8" t="s">
        <v>4077</v>
      </c>
      <c r="R1294" s="1" t="str">
        <f t="shared" si="30"/>
        <v>W13</v>
      </c>
      <c r="S1294" s="50">
        <f t="shared" si="31"/>
        <v>45739</v>
      </c>
    </row>
    <row r="1295" spans="2:19" ht="16.5" customHeight="1">
      <c r="B1295" s="24" t="s">
        <v>4064</v>
      </c>
      <c r="C1295" s="8" t="s">
        <v>4061</v>
      </c>
      <c r="D1295" s="8" t="s">
        <v>2945</v>
      </c>
      <c r="E1295" s="8">
        <v>6</v>
      </c>
      <c r="F1295" s="8">
        <v>0</v>
      </c>
      <c r="G1295" s="8">
        <v>0</v>
      </c>
      <c r="H1295" s="8">
        <v>0</v>
      </c>
      <c r="I1295" s="8">
        <v>0</v>
      </c>
      <c r="J1295" s="8">
        <v>0</v>
      </c>
      <c r="K1295" s="8">
        <v>0</v>
      </c>
      <c r="L1295" s="8">
        <v>0</v>
      </c>
      <c r="M1295" s="8"/>
      <c r="R1295" s="1" t="str">
        <f t="shared" si="30"/>
        <v>W13</v>
      </c>
      <c r="S1295" s="50">
        <f t="shared" si="31"/>
        <v>45739</v>
      </c>
    </row>
    <row r="1296" spans="2:19">
      <c r="B1296" s="24" t="s">
        <v>4064</v>
      </c>
      <c r="C1296" s="8" t="s">
        <v>4054</v>
      </c>
      <c r="D1296" s="8" t="s">
        <v>3381</v>
      </c>
      <c r="E1296" s="8">
        <v>2</v>
      </c>
      <c r="F1296" s="24">
        <v>1</v>
      </c>
      <c r="G1296" s="8">
        <v>0</v>
      </c>
      <c r="H1296" s="8">
        <v>5</v>
      </c>
      <c r="I1296" s="8">
        <v>0</v>
      </c>
      <c r="J1296" s="8">
        <v>0</v>
      </c>
      <c r="K1296" s="8">
        <v>0</v>
      </c>
      <c r="L1296" s="8">
        <v>5</v>
      </c>
      <c r="M1296" s="8" t="s">
        <v>4082</v>
      </c>
      <c r="N1296" s="15" t="s">
        <v>4080</v>
      </c>
      <c r="R1296" s="1" t="str">
        <f t="shared" si="30"/>
        <v>W13</v>
      </c>
      <c r="S1296" s="50">
        <f t="shared" si="31"/>
        <v>45739</v>
      </c>
    </row>
    <row r="1297" spans="2:19">
      <c r="B1297" s="24" t="s">
        <v>4064</v>
      </c>
      <c r="C1297" s="8" t="s">
        <v>4083</v>
      </c>
      <c r="D1297" s="8" t="s">
        <v>3817</v>
      </c>
      <c r="E1297" s="8">
        <v>13</v>
      </c>
      <c r="F1297" s="24">
        <v>13</v>
      </c>
      <c r="G1297" s="8">
        <v>0</v>
      </c>
      <c r="H1297" s="8">
        <v>0</v>
      </c>
      <c r="I1297" s="8">
        <v>0</v>
      </c>
      <c r="J1297" s="8">
        <v>0</v>
      </c>
      <c r="K1297" s="8">
        <v>0</v>
      </c>
      <c r="L1297" s="8">
        <v>0</v>
      </c>
      <c r="M1297" s="8"/>
      <c r="R1297" s="1" t="str">
        <f t="shared" si="30"/>
        <v>W13</v>
      </c>
      <c r="S1297" s="50">
        <f t="shared" si="31"/>
        <v>45739</v>
      </c>
    </row>
    <row r="1298" spans="2:19">
      <c r="B1298" s="24" t="s">
        <v>4064</v>
      </c>
      <c r="C1298" s="8" t="s">
        <v>4083</v>
      </c>
      <c r="D1298" s="8" t="s">
        <v>3821</v>
      </c>
      <c r="E1298" s="8">
        <v>13</v>
      </c>
      <c r="F1298" s="24">
        <v>13</v>
      </c>
      <c r="G1298" s="8">
        <v>0</v>
      </c>
      <c r="H1298" s="8">
        <v>0</v>
      </c>
      <c r="I1298" s="8">
        <v>0</v>
      </c>
      <c r="J1298" s="8">
        <v>0</v>
      </c>
      <c r="K1298" s="8">
        <v>0</v>
      </c>
      <c r="L1298" s="8">
        <v>0</v>
      </c>
      <c r="M1298" s="8"/>
      <c r="R1298" s="1" t="str">
        <f t="shared" si="30"/>
        <v>W13</v>
      </c>
      <c r="S1298" s="50">
        <f t="shared" si="31"/>
        <v>45739</v>
      </c>
    </row>
    <row r="1299" spans="2:19">
      <c r="B1299" s="24" t="s">
        <v>4064</v>
      </c>
      <c r="C1299" s="8" t="s">
        <v>4084</v>
      </c>
      <c r="D1299" s="8" t="s">
        <v>3362</v>
      </c>
      <c r="E1299" s="8">
        <v>13</v>
      </c>
      <c r="F1299" s="24">
        <v>13</v>
      </c>
      <c r="G1299" s="8">
        <v>0</v>
      </c>
      <c r="H1299" s="8">
        <v>0</v>
      </c>
      <c r="I1299" s="8">
        <v>0</v>
      </c>
      <c r="J1299" s="8">
        <v>0</v>
      </c>
      <c r="K1299" s="8">
        <v>0</v>
      </c>
      <c r="L1299" s="8">
        <v>0</v>
      </c>
      <c r="M1299" s="8"/>
      <c r="R1299" s="1" t="str">
        <f t="shared" si="30"/>
        <v>W13</v>
      </c>
      <c r="S1299" s="50">
        <f t="shared" si="31"/>
        <v>45739</v>
      </c>
    </row>
    <row r="1300" spans="2:19">
      <c r="B1300" s="24" t="s">
        <v>4064</v>
      </c>
      <c r="C1300" s="8" t="s">
        <v>4059</v>
      </c>
      <c r="D1300" s="8" t="s">
        <v>4085</v>
      </c>
      <c r="E1300" s="8">
        <v>12</v>
      </c>
      <c r="F1300" s="24">
        <v>2</v>
      </c>
      <c r="G1300" s="8">
        <v>0</v>
      </c>
      <c r="H1300" s="8">
        <v>19</v>
      </c>
      <c r="I1300" s="8">
        <v>0</v>
      </c>
      <c r="J1300" s="8">
        <v>0</v>
      </c>
      <c r="K1300" s="8">
        <v>0</v>
      </c>
      <c r="L1300" s="8">
        <v>19</v>
      </c>
      <c r="M1300" s="8" t="s">
        <v>4081</v>
      </c>
      <c r="N1300" s="15" t="s">
        <v>4081</v>
      </c>
      <c r="O1300" s="15" t="s">
        <v>4079</v>
      </c>
      <c r="P1300" s="15" t="s">
        <v>4077</v>
      </c>
      <c r="R1300" s="1" t="str">
        <f t="shared" si="30"/>
        <v>W13</v>
      </c>
      <c r="S1300" s="50">
        <f t="shared" si="31"/>
        <v>45739</v>
      </c>
    </row>
    <row r="1301" spans="2:19">
      <c r="B1301" s="24" t="s">
        <v>4088</v>
      </c>
      <c r="C1301" s="8" t="s">
        <v>4089</v>
      </c>
      <c r="D1301" s="8" t="s">
        <v>3692</v>
      </c>
      <c r="E1301" s="8">
        <v>2</v>
      </c>
      <c r="F1301" s="8">
        <v>0</v>
      </c>
      <c r="G1301" s="8">
        <v>0</v>
      </c>
      <c r="H1301" s="8">
        <v>0</v>
      </c>
      <c r="I1301" s="8">
        <v>0</v>
      </c>
      <c r="J1301" s="8">
        <v>0</v>
      </c>
      <c r="K1301" s="8">
        <v>0</v>
      </c>
      <c r="L1301" s="8">
        <v>0</v>
      </c>
      <c r="M1301" s="8"/>
      <c r="R1301" s="1" t="str">
        <f t="shared" si="30"/>
        <v>W13</v>
      </c>
      <c r="S1301" s="50">
        <f t="shared" si="31"/>
        <v>45740</v>
      </c>
    </row>
    <row r="1302" spans="2:19">
      <c r="B1302" s="24" t="s">
        <v>4088</v>
      </c>
      <c r="C1302" s="8" t="s">
        <v>4090</v>
      </c>
      <c r="D1302" s="8" t="s">
        <v>4086</v>
      </c>
      <c r="E1302" s="8">
        <v>1</v>
      </c>
      <c r="F1302" s="8">
        <v>0</v>
      </c>
      <c r="G1302" s="8">
        <v>0</v>
      </c>
      <c r="H1302" s="8">
        <v>0</v>
      </c>
      <c r="I1302" s="8">
        <v>0</v>
      </c>
      <c r="J1302" s="8">
        <v>0</v>
      </c>
      <c r="K1302" s="8">
        <v>0</v>
      </c>
      <c r="L1302" s="8">
        <v>0</v>
      </c>
      <c r="M1302" s="8"/>
      <c r="R1302" s="1" t="str">
        <f t="shared" si="30"/>
        <v>W13</v>
      </c>
      <c r="S1302" s="50">
        <f t="shared" si="31"/>
        <v>45740</v>
      </c>
    </row>
    <row r="1303" spans="2:19">
      <c r="B1303" s="24" t="s">
        <v>4088</v>
      </c>
      <c r="C1303" s="8" t="s">
        <v>4091</v>
      </c>
      <c r="D1303" s="8" t="s">
        <v>3182</v>
      </c>
      <c r="E1303" s="8">
        <v>13</v>
      </c>
      <c r="F1303" s="8">
        <v>0</v>
      </c>
      <c r="G1303" s="8">
        <v>0</v>
      </c>
      <c r="H1303" s="8">
        <v>0</v>
      </c>
      <c r="I1303" s="8">
        <v>0</v>
      </c>
      <c r="J1303" s="8">
        <v>0</v>
      </c>
      <c r="K1303" s="8">
        <v>0</v>
      </c>
      <c r="L1303" s="8">
        <v>0</v>
      </c>
      <c r="M1303" s="8"/>
      <c r="R1303" s="1" t="str">
        <f t="shared" si="30"/>
        <v>W13</v>
      </c>
      <c r="S1303" s="50">
        <f t="shared" si="31"/>
        <v>45740</v>
      </c>
    </row>
    <row r="1304" spans="2:19">
      <c r="B1304" s="24" t="s">
        <v>4088</v>
      </c>
      <c r="C1304" s="8" t="s">
        <v>4092</v>
      </c>
      <c r="D1304" s="8" t="s">
        <v>3546</v>
      </c>
      <c r="E1304" s="8">
        <v>1</v>
      </c>
      <c r="F1304" s="8">
        <v>0</v>
      </c>
      <c r="G1304" s="8">
        <v>0</v>
      </c>
      <c r="H1304" s="8">
        <v>0</v>
      </c>
      <c r="I1304" s="8">
        <v>0</v>
      </c>
      <c r="J1304" s="8">
        <v>0</v>
      </c>
      <c r="K1304" s="8">
        <v>0</v>
      </c>
      <c r="L1304" s="8">
        <v>0</v>
      </c>
      <c r="M1304" s="8"/>
      <c r="R1304" s="1" t="str">
        <f t="shared" si="30"/>
        <v>W13</v>
      </c>
      <c r="S1304" s="50">
        <f t="shared" si="31"/>
        <v>45740</v>
      </c>
    </row>
    <row r="1305" spans="2:19">
      <c r="B1305" s="24" t="s">
        <v>4088</v>
      </c>
      <c r="C1305" s="8" t="s">
        <v>4092</v>
      </c>
      <c r="D1305" s="8" t="s">
        <v>3603</v>
      </c>
      <c r="E1305" s="8">
        <v>1</v>
      </c>
      <c r="F1305" s="8">
        <v>0</v>
      </c>
      <c r="G1305" s="8">
        <v>0</v>
      </c>
      <c r="H1305" s="8">
        <v>0</v>
      </c>
      <c r="I1305" s="8">
        <v>0</v>
      </c>
      <c r="J1305" s="8">
        <v>0</v>
      </c>
      <c r="K1305" s="8">
        <v>0</v>
      </c>
      <c r="L1305" s="8">
        <v>0</v>
      </c>
      <c r="M1305" s="8"/>
      <c r="R1305" s="1" t="str">
        <f t="shared" si="30"/>
        <v>W13</v>
      </c>
      <c r="S1305" s="50">
        <f t="shared" si="31"/>
        <v>45740</v>
      </c>
    </row>
    <row r="1306" spans="2:19">
      <c r="B1306" s="24" t="s">
        <v>4088</v>
      </c>
      <c r="C1306" s="8" t="s">
        <v>4092</v>
      </c>
      <c r="D1306" s="8" t="s">
        <v>3939</v>
      </c>
      <c r="E1306" s="8">
        <v>1</v>
      </c>
      <c r="F1306" s="8">
        <v>0</v>
      </c>
      <c r="G1306" s="8">
        <v>0</v>
      </c>
      <c r="H1306" s="8">
        <v>0</v>
      </c>
      <c r="I1306" s="8">
        <v>0</v>
      </c>
      <c r="J1306" s="8">
        <v>0</v>
      </c>
      <c r="K1306" s="8">
        <v>0</v>
      </c>
      <c r="L1306" s="8">
        <v>0</v>
      </c>
      <c r="M1306" s="8"/>
      <c r="R1306" s="1" t="str">
        <f t="shared" si="30"/>
        <v>W13</v>
      </c>
      <c r="S1306" s="50">
        <f t="shared" si="31"/>
        <v>45740</v>
      </c>
    </row>
    <row r="1307" spans="2:19">
      <c r="B1307" s="24" t="s">
        <v>4088</v>
      </c>
      <c r="C1307" s="8" t="s">
        <v>4093</v>
      </c>
      <c r="D1307" s="8" t="s">
        <v>3597</v>
      </c>
      <c r="E1307" s="8">
        <v>12</v>
      </c>
      <c r="F1307" s="8">
        <v>0</v>
      </c>
      <c r="G1307" s="8">
        <v>0</v>
      </c>
      <c r="H1307" s="8">
        <v>0</v>
      </c>
      <c r="I1307" s="8">
        <v>0</v>
      </c>
      <c r="J1307" s="8">
        <v>0</v>
      </c>
      <c r="K1307" s="8">
        <v>0</v>
      </c>
      <c r="L1307" s="8">
        <v>0</v>
      </c>
      <c r="M1307" s="8"/>
      <c r="R1307" s="1" t="str">
        <f t="shared" si="30"/>
        <v>W13</v>
      </c>
      <c r="S1307" s="50">
        <f t="shared" si="31"/>
        <v>45740</v>
      </c>
    </row>
    <row r="1308" spans="2:19" ht="16.5" customHeight="1">
      <c r="B1308" s="24" t="s">
        <v>4088</v>
      </c>
      <c r="C1308" s="8" t="s">
        <v>4094</v>
      </c>
      <c r="D1308" s="8" t="s">
        <v>3119</v>
      </c>
      <c r="E1308" s="8">
        <v>2</v>
      </c>
      <c r="F1308" s="8">
        <v>0</v>
      </c>
      <c r="G1308" s="8">
        <v>0</v>
      </c>
      <c r="H1308" s="8">
        <v>0</v>
      </c>
      <c r="I1308" s="8">
        <v>0</v>
      </c>
      <c r="J1308" s="8">
        <v>0</v>
      </c>
      <c r="K1308" s="8">
        <v>0</v>
      </c>
      <c r="L1308" s="8">
        <v>0</v>
      </c>
      <c r="M1308" s="8"/>
      <c r="R1308" s="1" t="str">
        <f t="shared" si="30"/>
        <v>W13</v>
      </c>
      <c r="S1308" s="50">
        <f t="shared" si="31"/>
        <v>45740</v>
      </c>
    </row>
    <row r="1309" spans="2:19" ht="16.5" customHeight="1">
      <c r="B1309" s="24" t="s">
        <v>4088</v>
      </c>
      <c r="C1309" s="8" t="s">
        <v>4095</v>
      </c>
      <c r="D1309" s="8" t="s">
        <v>3116</v>
      </c>
      <c r="E1309" s="8">
        <v>13</v>
      </c>
      <c r="F1309" s="24">
        <v>0</v>
      </c>
      <c r="G1309" s="8">
        <v>0</v>
      </c>
      <c r="H1309" s="8">
        <v>2</v>
      </c>
      <c r="I1309" s="8">
        <v>1</v>
      </c>
      <c r="J1309" s="8">
        <v>2</v>
      </c>
      <c r="K1309" s="8">
        <v>0</v>
      </c>
      <c r="L1309" s="8">
        <v>5</v>
      </c>
      <c r="M1309" s="8" t="s">
        <v>4099</v>
      </c>
      <c r="O1309" s="15" t="s">
        <v>4100</v>
      </c>
      <c r="P1309" s="15" t="s">
        <v>4100</v>
      </c>
      <c r="R1309" s="1" t="str">
        <f t="shared" si="30"/>
        <v>W13</v>
      </c>
      <c r="S1309" s="50">
        <f t="shared" si="31"/>
        <v>45740</v>
      </c>
    </row>
    <row r="1310" spans="2:19" ht="16.5" customHeight="1">
      <c r="B1310" s="24" t="s">
        <v>4088</v>
      </c>
      <c r="C1310" s="8" t="s">
        <v>4103</v>
      </c>
      <c r="D1310" s="8" t="s">
        <v>4101</v>
      </c>
      <c r="E1310" s="8">
        <v>1</v>
      </c>
      <c r="F1310" s="24">
        <v>1</v>
      </c>
      <c r="G1310" s="8">
        <v>0</v>
      </c>
      <c r="H1310" s="8">
        <v>0</v>
      </c>
      <c r="I1310" s="8">
        <v>0</v>
      </c>
      <c r="J1310" s="8">
        <v>0</v>
      </c>
      <c r="K1310" s="8">
        <v>0</v>
      </c>
      <c r="L1310" s="8">
        <v>0</v>
      </c>
      <c r="M1310" s="8"/>
      <c r="R1310" s="1" t="str">
        <f t="shared" si="30"/>
        <v>W13</v>
      </c>
      <c r="S1310" s="50">
        <f t="shared" si="31"/>
        <v>45740</v>
      </c>
    </row>
    <row r="1311" spans="2:19">
      <c r="B1311" s="24" t="s">
        <v>4088</v>
      </c>
      <c r="C1311" s="8" t="s">
        <v>4103</v>
      </c>
      <c r="D1311" s="8" t="s">
        <v>4102</v>
      </c>
      <c r="E1311" s="8">
        <v>13</v>
      </c>
      <c r="F1311" s="24">
        <v>13</v>
      </c>
      <c r="G1311" s="8">
        <v>0</v>
      </c>
      <c r="H1311" s="8">
        <v>0</v>
      </c>
      <c r="I1311" s="8">
        <v>0</v>
      </c>
      <c r="J1311" s="8">
        <v>0</v>
      </c>
      <c r="K1311" s="8">
        <v>0</v>
      </c>
      <c r="L1311" s="8">
        <v>0</v>
      </c>
      <c r="M1311" s="8"/>
      <c r="R1311" s="1" t="str">
        <f t="shared" si="30"/>
        <v>W13</v>
      </c>
      <c r="S1311" s="50">
        <f t="shared" si="31"/>
        <v>45740</v>
      </c>
    </row>
    <row r="1312" spans="2:19" ht="16.5" customHeight="1">
      <c r="B1312" s="24" t="s">
        <v>4088</v>
      </c>
      <c r="C1312" s="8" t="s">
        <v>4091</v>
      </c>
      <c r="D1312" s="8" t="s">
        <v>3109</v>
      </c>
      <c r="E1312" s="8">
        <v>12</v>
      </c>
      <c r="F1312" s="24">
        <v>12</v>
      </c>
      <c r="G1312" s="8">
        <v>0</v>
      </c>
      <c r="H1312" s="8">
        <v>0</v>
      </c>
      <c r="I1312" s="8">
        <v>0</v>
      </c>
      <c r="J1312" s="8">
        <v>0</v>
      </c>
      <c r="K1312" s="8">
        <v>0</v>
      </c>
      <c r="L1312" s="8">
        <v>0</v>
      </c>
      <c r="M1312" s="8"/>
      <c r="R1312" s="1" t="str">
        <f t="shared" si="30"/>
        <v>W13</v>
      </c>
      <c r="S1312" s="50">
        <f t="shared" si="31"/>
        <v>45740</v>
      </c>
    </row>
    <row r="1313" spans="2:19" ht="16.5" customHeight="1">
      <c r="B1313" s="24" t="s">
        <v>4107</v>
      </c>
      <c r="C1313" s="8" t="s">
        <v>4112</v>
      </c>
      <c r="D1313" s="8" t="s">
        <v>4110</v>
      </c>
      <c r="E1313" s="8">
        <v>9</v>
      </c>
      <c r="F1313" s="24">
        <v>0</v>
      </c>
      <c r="G1313" s="8">
        <v>0</v>
      </c>
      <c r="H1313" s="8">
        <v>4</v>
      </c>
      <c r="I1313" s="8">
        <v>0</v>
      </c>
      <c r="J1313" s="8">
        <v>0</v>
      </c>
      <c r="K1313" s="8">
        <v>0</v>
      </c>
      <c r="L1313" s="8">
        <v>4</v>
      </c>
      <c r="M1313" s="8"/>
      <c r="R1313" s="1" t="str">
        <f t="shared" si="30"/>
        <v>W13</v>
      </c>
      <c r="S1313" s="50">
        <f t="shared" si="31"/>
        <v>45741</v>
      </c>
    </row>
    <row r="1314" spans="2:19" ht="16.5" customHeight="1">
      <c r="B1314" s="24" t="s">
        <v>4107</v>
      </c>
      <c r="C1314" s="8" t="s">
        <v>4113</v>
      </c>
      <c r="D1314" s="8" t="s">
        <v>4111</v>
      </c>
      <c r="E1314" s="8">
        <v>1</v>
      </c>
      <c r="F1314" s="24">
        <v>0</v>
      </c>
      <c r="G1314" s="8">
        <v>0</v>
      </c>
      <c r="H1314" s="8">
        <v>0</v>
      </c>
      <c r="I1314" s="8">
        <v>0</v>
      </c>
      <c r="J1314" s="8">
        <v>0</v>
      </c>
      <c r="K1314" s="8">
        <v>0</v>
      </c>
      <c r="L1314" s="8">
        <v>0</v>
      </c>
      <c r="M1314" s="8"/>
      <c r="R1314" s="1" t="str">
        <f t="shared" si="30"/>
        <v>W13</v>
      </c>
      <c r="S1314" s="50">
        <f t="shared" si="31"/>
        <v>45741</v>
      </c>
    </row>
    <row r="1315" spans="2:19" ht="16.5" customHeight="1">
      <c r="B1315" s="24" t="s">
        <v>4107</v>
      </c>
      <c r="C1315" s="8" t="s">
        <v>4106</v>
      </c>
      <c r="D1315" s="8" t="s">
        <v>3358</v>
      </c>
      <c r="E1315" s="8">
        <v>13</v>
      </c>
      <c r="F1315" s="24">
        <v>0</v>
      </c>
      <c r="G1315" s="8">
        <v>0</v>
      </c>
      <c r="H1315" s="8">
        <v>0</v>
      </c>
      <c r="I1315" s="8">
        <v>0</v>
      </c>
      <c r="J1315" s="8">
        <v>0</v>
      </c>
      <c r="K1315" s="8">
        <v>0</v>
      </c>
      <c r="L1315" s="8">
        <v>0</v>
      </c>
      <c r="M1315" s="8"/>
      <c r="R1315" s="1" t="str">
        <f t="shared" si="30"/>
        <v>W13</v>
      </c>
      <c r="S1315" s="50">
        <f t="shared" si="31"/>
        <v>45741</v>
      </c>
    </row>
    <row r="1316" spans="2:19">
      <c r="B1316" s="24" t="s">
        <v>4107</v>
      </c>
      <c r="C1316" s="8" t="s">
        <v>4114</v>
      </c>
      <c r="D1316" s="8" t="s">
        <v>3493</v>
      </c>
      <c r="E1316" s="8">
        <v>1</v>
      </c>
      <c r="F1316" s="24">
        <v>0</v>
      </c>
      <c r="G1316" s="8">
        <v>0</v>
      </c>
      <c r="H1316" s="8">
        <v>1</v>
      </c>
      <c r="I1316" s="8">
        <v>0</v>
      </c>
      <c r="J1316" s="8">
        <v>0</v>
      </c>
      <c r="K1316" s="8">
        <v>0</v>
      </c>
      <c r="L1316" s="8">
        <v>0</v>
      </c>
      <c r="M1316" s="8"/>
      <c r="O1316" s="15" t="s">
        <v>4129</v>
      </c>
      <c r="P1316" s="15" t="s">
        <v>4130</v>
      </c>
      <c r="R1316" s="1" t="str">
        <f t="shared" si="30"/>
        <v>W13</v>
      </c>
      <c r="S1316" s="50">
        <f t="shared" si="31"/>
        <v>45741</v>
      </c>
    </row>
    <row r="1317" spans="2:19">
      <c r="B1317" s="24" t="s">
        <v>4107</v>
      </c>
      <c r="C1317" s="8" t="s">
        <v>4115</v>
      </c>
      <c r="D1317" s="8" t="s">
        <v>3122</v>
      </c>
      <c r="E1317" s="8">
        <v>5</v>
      </c>
      <c r="F1317" s="24">
        <v>0</v>
      </c>
      <c r="G1317" s="8">
        <v>0</v>
      </c>
      <c r="H1317" s="8">
        <v>0</v>
      </c>
      <c r="I1317" s="8">
        <v>0</v>
      </c>
      <c r="J1317" s="8">
        <v>0</v>
      </c>
      <c r="K1317" s="8">
        <v>0</v>
      </c>
      <c r="L1317" s="8">
        <v>0</v>
      </c>
      <c r="M1317" s="8"/>
      <c r="R1317" s="1" t="str">
        <f t="shared" ref="R1317:R1380" si="32">"W" &amp;WEEKNUM(S1317)</f>
        <v>W13</v>
      </c>
      <c r="S1317" s="50">
        <f t="shared" ref="S1317:S1380" si="33">DATE(2025, LEFT(B1317,2), RIGHT(B1317,2))</f>
        <v>45741</v>
      </c>
    </row>
    <row r="1318" spans="2:19">
      <c r="B1318" s="24" t="s">
        <v>4107</v>
      </c>
      <c r="C1318" s="8" t="s">
        <v>4116</v>
      </c>
      <c r="D1318" s="8" t="s">
        <v>3124</v>
      </c>
      <c r="E1318" s="8">
        <v>11</v>
      </c>
      <c r="F1318" s="24">
        <v>0</v>
      </c>
      <c r="G1318" s="8">
        <v>0</v>
      </c>
      <c r="H1318" s="8">
        <v>0</v>
      </c>
      <c r="I1318" s="8">
        <v>0</v>
      </c>
      <c r="J1318" s="8">
        <v>0</v>
      </c>
      <c r="K1318" s="8">
        <v>0</v>
      </c>
      <c r="L1318" s="8">
        <v>0</v>
      </c>
      <c r="M1318" s="8"/>
      <c r="R1318" s="1" t="str">
        <f t="shared" si="32"/>
        <v>W13</v>
      </c>
      <c r="S1318" s="50">
        <f t="shared" si="33"/>
        <v>45741</v>
      </c>
    </row>
    <row r="1319" spans="2:19" ht="16.5" customHeight="1">
      <c r="B1319" s="24" t="s">
        <v>4107</v>
      </c>
      <c r="C1319" s="8" t="s">
        <v>4115</v>
      </c>
      <c r="D1319" s="8" t="s">
        <v>3176</v>
      </c>
      <c r="E1319" s="8">
        <v>13</v>
      </c>
      <c r="F1319" s="24">
        <v>0</v>
      </c>
      <c r="G1319" s="8">
        <v>0</v>
      </c>
      <c r="H1319" s="8">
        <v>0</v>
      </c>
      <c r="I1319" s="8">
        <v>0</v>
      </c>
      <c r="J1319" s="8">
        <v>0</v>
      </c>
      <c r="K1319" s="8">
        <v>0</v>
      </c>
      <c r="L1319" s="8">
        <v>0</v>
      </c>
      <c r="M1319" s="8"/>
      <c r="R1319" s="1" t="str">
        <f t="shared" si="32"/>
        <v>W13</v>
      </c>
      <c r="S1319" s="50">
        <f t="shared" si="33"/>
        <v>45741</v>
      </c>
    </row>
    <row r="1320" spans="2:19" ht="16.5" customHeight="1">
      <c r="B1320" s="24" t="s">
        <v>4107</v>
      </c>
      <c r="C1320" s="8" t="s">
        <v>4115</v>
      </c>
      <c r="D1320" s="8" t="s">
        <v>3180</v>
      </c>
      <c r="E1320" s="8">
        <v>4</v>
      </c>
      <c r="F1320" s="24">
        <v>0</v>
      </c>
      <c r="G1320" s="8">
        <v>0</v>
      </c>
      <c r="H1320" s="8">
        <v>0</v>
      </c>
      <c r="I1320" s="8">
        <v>0</v>
      </c>
      <c r="J1320" s="8">
        <v>0</v>
      </c>
      <c r="K1320" s="8">
        <v>0</v>
      </c>
      <c r="L1320" s="8">
        <v>0</v>
      </c>
      <c r="M1320" s="8"/>
      <c r="R1320" s="1" t="str">
        <f t="shared" si="32"/>
        <v>W13</v>
      </c>
      <c r="S1320" s="50">
        <f t="shared" si="33"/>
        <v>45741</v>
      </c>
    </row>
    <row r="1321" spans="2:19" ht="16.5" customHeight="1">
      <c r="B1321" s="24" t="s">
        <v>4107</v>
      </c>
      <c r="C1321" s="8" t="s">
        <v>4117</v>
      </c>
      <c r="D1321" s="8" t="s">
        <v>3592</v>
      </c>
      <c r="E1321" s="8">
        <v>1</v>
      </c>
      <c r="F1321" s="24">
        <v>0</v>
      </c>
      <c r="G1321" s="8">
        <v>0</v>
      </c>
      <c r="H1321" s="8">
        <v>1</v>
      </c>
      <c r="I1321" s="8">
        <v>0</v>
      </c>
      <c r="J1321" s="8">
        <v>0</v>
      </c>
      <c r="K1321" s="8">
        <v>0</v>
      </c>
      <c r="L1321" s="8">
        <v>0</v>
      </c>
      <c r="M1321" s="8"/>
      <c r="O1321" s="15" t="s">
        <v>4131</v>
      </c>
      <c r="P1321" s="15" t="s">
        <v>4131</v>
      </c>
      <c r="R1321" s="1" t="str">
        <f t="shared" si="32"/>
        <v>W13</v>
      </c>
      <c r="S1321" s="50">
        <f t="shared" si="33"/>
        <v>45741</v>
      </c>
    </row>
    <row r="1322" spans="2:19">
      <c r="B1322" s="24" t="s">
        <v>4107</v>
      </c>
      <c r="C1322" s="8" t="s">
        <v>4118</v>
      </c>
      <c r="D1322" s="8" t="s">
        <v>3843</v>
      </c>
      <c r="E1322" s="8">
        <v>5</v>
      </c>
      <c r="F1322" s="24">
        <v>0</v>
      </c>
      <c r="G1322" s="8">
        <v>0</v>
      </c>
      <c r="H1322" s="8">
        <v>0</v>
      </c>
      <c r="I1322" s="8">
        <v>0</v>
      </c>
      <c r="J1322" s="8">
        <v>0</v>
      </c>
      <c r="K1322" s="8">
        <v>0</v>
      </c>
      <c r="L1322" s="8">
        <v>0</v>
      </c>
      <c r="M1322" s="8"/>
      <c r="R1322" s="1" t="str">
        <f t="shared" si="32"/>
        <v>W13</v>
      </c>
      <c r="S1322" s="50">
        <f t="shared" si="33"/>
        <v>45741</v>
      </c>
    </row>
    <row r="1323" spans="2:19">
      <c r="B1323" s="24" t="s">
        <v>4107</v>
      </c>
      <c r="C1323" s="8" t="s">
        <v>4119</v>
      </c>
      <c r="D1323" s="8" t="s">
        <v>3817</v>
      </c>
      <c r="E1323" s="8">
        <v>13</v>
      </c>
      <c r="F1323" s="24">
        <v>0</v>
      </c>
      <c r="G1323" s="8">
        <v>0</v>
      </c>
      <c r="H1323" s="8">
        <v>0</v>
      </c>
      <c r="I1323" s="8">
        <v>0</v>
      </c>
      <c r="J1323" s="8">
        <v>3</v>
      </c>
      <c r="K1323" s="8">
        <v>0</v>
      </c>
      <c r="L1323" s="8">
        <v>0</v>
      </c>
      <c r="M1323" s="8"/>
      <c r="O1323" s="15" t="s">
        <v>4130</v>
      </c>
      <c r="P1323" s="15" t="s">
        <v>4131</v>
      </c>
      <c r="R1323" s="1" t="str">
        <f t="shared" si="32"/>
        <v>W13</v>
      </c>
      <c r="S1323" s="50">
        <f t="shared" si="33"/>
        <v>45741</v>
      </c>
    </row>
    <row r="1324" spans="2:19">
      <c r="B1324" s="24" t="s">
        <v>4107</v>
      </c>
      <c r="C1324" s="8" t="s">
        <v>4132</v>
      </c>
      <c r="D1324" s="8" t="s">
        <v>4128</v>
      </c>
      <c r="E1324" s="8">
        <v>13</v>
      </c>
      <c r="F1324" s="24">
        <v>13</v>
      </c>
      <c r="G1324" s="8">
        <v>0</v>
      </c>
      <c r="H1324" s="8">
        <v>0</v>
      </c>
      <c r="I1324" s="8">
        <v>0</v>
      </c>
      <c r="J1324" s="8">
        <v>0</v>
      </c>
      <c r="K1324" s="8">
        <v>0</v>
      </c>
      <c r="L1324" s="8">
        <v>0</v>
      </c>
      <c r="M1324" s="8"/>
      <c r="R1324" s="1" t="str">
        <f t="shared" si="32"/>
        <v>W13</v>
      </c>
      <c r="S1324" s="50">
        <f t="shared" si="33"/>
        <v>45741</v>
      </c>
    </row>
    <row r="1325" spans="2:19">
      <c r="B1325" s="24" t="s">
        <v>4107</v>
      </c>
      <c r="C1325" s="8" t="s">
        <v>4133</v>
      </c>
      <c r="D1325" s="8" t="s">
        <v>3226</v>
      </c>
      <c r="E1325" s="8">
        <v>11</v>
      </c>
      <c r="F1325" s="24">
        <v>11</v>
      </c>
      <c r="G1325" s="8">
        <v>0</v>
      </c>
      <c r="H1325" s="8">
        <v>0</v>
      </c>
      <c r="I1325" s="8">
        <v>0</v>
      </c>
      <c r="J1325" s="8">
        <v>0</v>
      </c>
      <c r="K1325" s="8">
        <v>0</v>
      </c>
      <c r="L1325" s="8">
        <v>0</v>
      </c>
      <c r="M1325" s="8"/>
      <c r="R1325" s="1" t="str">
        <f t="shared" si="32"/>
        <v>W13</v>
      </c>
      <c r="S1325" s="50">
        <f t="shared" si="33"/>
        <v>45741</v>
      </c>
    </row>
    <row r="1326" spans="2:19">
      <c r="B1326" s="24" t="s">
        <v>4143</v>
      </c>
      <c r="C1326" s="8" t="s">
        <v>4144</v>
      </c>
      <c r="D1326" s="8" t="s">
        <v>4142</v>
      </c>
      <c r="E1326" s="8">
        <v>13</v>
      </c>
      <c r="F1326" s="8">
        <v>0</v>
      </c>
      <c r="G1326" s="8">
        <v>0</v>
      </c>
      <c r="H1326" s="8">
        <v>0</v>
      </c>
      <c r="I1326" s="8">
        <v>0</v>
      </c>
      <c r="J1326" s="8">
        <v>0</v>
      </c>
      <c r="K1326" s="8">
        <v>0</v>
      </c>
      <c r="L1326" s="8">
        <v>0</v>
      </c>
      <c r="M1326" s="8"/>
      <c r="R1326" s="1" t="str">
        <f t="shared" si="32"/>
        <v>W13</v>
      </c>
      <c r="S1326" s="50">
        <f t="shared" si="33"/>
        <v>45742</v>
      </c>
    </row>
    <row r="1327" spans="2:19">
      <c r="B1327" s="24" t="s">
        <v>4143</v>
      </c>
      <c r="C1327" s="8" t="s">
        <v>4145</v>
      </c>
      <c r="D1327" s="8" t="s">
        <v>3773</v>
      </c>
      <c r="E1327" s="8">
        <v>4</v>
      </c>
      <c r="F1327" s="8">
        <v>0</v>
      </c>
      <c r="G1327" s="8">
        <v>0</v>
      </c>
      <c r="H1327" s="8">
        <v>0</v>
      </c>
      <c r="I1327" s="8">
        <v>0</v>
      </c>
      <c r="J1327" s="8">
        <v>0</v>
      </c>
      <c r="K1327" s="8">
        <v>0</v>
      </c>
      <c r="L1327" s="8">
        <v>0</v>
      </c>
      <c r="M1327" s="8"/>
      <c r="R1327" s="1" t="str">
        <f t="shared" si="32"/>
        <v>W13</v>
      </c>
      <c r="S1327" s="50">
        <f t="shared" si="33"/>
        <v>45742</v>
      </c>
    </row>
    <row r="1328" spans="2:19" ht="16.5" customHeight="1">
      <c r="B1328" s="24" t="s">
        <v>4143</v>
      </c>
      <c r="C1328" s="8" t="s">
        <v>4146</v>
      </c>
      <c r="D1328" s="8" t="s">
        <v>3821</v>
      </c>
      <c r="E1328" s="8">
        <v>13</v>
      </c>
      <c r="F1328" s="8">
        <v>0</v>
      </c>
      <c r="G1328" s="8">
        <v>0</v>
      </c>
      <c r="H1328" s="8">
        <v>0</v>
      </c>
      <c r="I1328" s="8">
        <v>0</v>
      </c>
      <c r="J1328" s="8">
        <v>0</v>
      </c>
      <c r="K1328" s="8">
        <v>0</v>
      </c>
      <c r="L1328" s="8">
        <v>0</v>
      </c>
      <c r="M1328" s="8"/>
      <c r="R1328" s="1" t="str">
        <f t="shared" si="32"/>
        <v>W13</v>
      </c>
      <c r="S1328" s="50">
        <f t="shared" si="33"/>
        <v>45742</v>
      </c>
    </row>
    <row r="1329" spans="2:20" ht="16.5" customHeight="1">
      <c r="B1329" s="24" t="s">
        <v>4143</v>
      </c>
      <c r="C1329" s="8" t="s">
        <v>4147</v>
      </c>
      <c r="D1329" s="8" t="s">
        <v>3807</v>
      </c>
      <c r="E1329" s="8">
        <v>13</v>
      </c>
      <c r="F1329" s="24">
        <v>0</v>
      </c>
      <c r="G1329" s="8">
        <v>0</v>
      </c>
      <c r="H1329" s="8">
        <v>5</v>
      </c>
      <c r="I1329" s="8">
        <v>0</v>
      </c>
      <c r="J1329" s="8">
        <v>0</v>
      </c>
      <c r="K1329" s="8">
        <v>0</v>
      </c>
      <c r="L1329" s="8">
        <v>5</v>
      </c>
      <c r="M1329" s="8"/>
      <c r="O1329" s="15" t="s">
        <v>4163</v>
      </c>
      <c r="P1329" s="15" t="s">
        <v>4164</v>
      </c>
      <c r="R1329" s="1" t="str">
        <f t="shared" si="32"/>
        <v>W13</v>
      </c>
      <c r="S1329" s="50">
        <f t="shared" si="33"/>
        <v>45742</v>
      </c>
    </row>
    <row r="1330" spans="2:20" ht="16.5" customHeight="1">
      <c r="B1330" s="24" t="s">
        <v>4143</v>
      </c>
      <c r="C1330" s="8" t="s">
        <v>4148</v>
      </c>
      <c r="D1330" s="8" t="s">
        <v>3601</v>
      </c>
      <c r="E1330" s="8">
        <v>3</v>
      </c>
      <c r="F1330" s="8">
        <v>0</v>
      </c>
      <c r="G1330" s="8">
        <v>0</v>
      </c>
      <c r="H1330" s="8">
        <v>0</v>
      </c>
      <c r="I1330" s="8">
        <v>0</v>
      </c>
      <c r="J1330" s="8">
        <v>0</v>
      </c>
      <c r="K1330" s="8">
        <v>0</v>
      </c>
      <c r="L1330" s="8">
        <v>0</v>
      </c>
      <c r="M1330" s="8"/>
      <c r="R1330" s="1" t="str">
        <f t="shared" si="32"/>
        <v>W13</v>
      </c>
      <c r="S1330" s="50">
        <f t="shared" si="33"/>
        <v>45742</v>
      </c>
    </row>
    <row r="1331" spans="2:20" ht="16.5" customHeight="1">
      <c r="B1331" s="24" t="s">
        <v>4143</v>
      </c>
      <c r="C1331" s="8" t="s">
        <v>4149</v>
      </c>
      <c r="D1331" s="8" t="s">
        <v>3174</v>
      </c>
      <c r="E1331" s="8">
        <v>13</v>
      </c>
      <c r="F1331" s="24">
        <v>0</v>
      </c>
      <c r="G1331" s="8">
        <v>0</v>
      </c>
      <c r="H1331" s="8">
        <v>2</v>
      </c>
      <c r="I1331" s="8">
        <v>0</v>
      </c>
      <c r="J1331" s="8">
        <v>0</v>
      </c>
      <c r="K1331" s="8">
        <v>0</v>
      </c>
      <c r="L1331" s="8">
        <v>2</v>
      </c>
      <c r="M1331" s="8"/>
      <c r="O1331" s="15" t="s">
        <v>4163</v>
      </c>
      <c r="P1331" s="15" t="s">
        <v>4165</v>
      </c>
      <c r="R1331" s="1" t="str">
        <f t="shared" si="32"/>
        <v>W13</v>
      </c>
      <c r="S1331" s="50">
        <f t="shared" si="33"/>
        <v>45742</v>
      </c>
    </row>
    <row r="1332" spans="2:20" ht="16.5" customHeight="1">
      <c r="B1332" s="24" t="s">
        <v>4143</v>
      </c>
      <c r="C1332" s="8" t="s">
        <v>4149</v>
      </c>
      <c r="D1332" s="8" t="s">
        <v>3905</v>
      </c>
      <c r="E1332" s="8">
        <v>9</v>
      </c>
      <c r="F1332" s="24">
        <v>0</v>
      </c>
      <c r="G1332" s="8">
        <v>0</v>
      </c>
      <c r="H1332" s="8">
        <v>1</v>
      </c>
      <c r="I1332" s="8">
        <v>0</v>
      </c>
      <c r="J1332" s="8">
        <v>0</v>
      </c>
      <c r="K1332" s="8">
        <v>0</v>
      </c>
      <c r="L1332" s="8">
        <v>1</v>
      </c>
      <c r="M1332" s="8"/>
      <c r="O1332" s="15" t="s">
        <v>4165</v>
      </c>
      <c r="P1332" s="15" t="s">
        <v>4163</v>
      </c>
      <c r="R1332" s="1" t="str">
        <f t="shared" si="32"/>
        <v>W13</v>
      </c>
      <c r="S1332" s="50">
        <f t="shared" si="33"/>
        <v>45742</v>
      </c>
    </row>
    <row r="1333" spans="2:20">
      <c r="B1333" s="24" t="s">
        <v>4143</v>
      </c>
      <c r="C1333" s="8" t="s">
        <v>4150</v>
      </c>
      <c r="D1333" s="8" t="s">
        <v>3632</v>
      </c>
      <c r="E1333" s="8">
        <v>13</v>
      </c>
      <c r="F1333" s="24">
        <v>1</v>
      </c>
      <c r="G1333" s="8">
        <v>0</v>
      </c>
      <c r="H1333" s="8">
        <v>10</v>
      </c>
      <c r="I1333" s="8">
        <v>0</v>
      </c>
      <c r="J1333" s="8">
        <v>0</v>
      </c>
      <c r="K1333" s="8">
        <v>0</v>
      </c>
      <c r="L1333" s="8">
        <v>10</v>
      </c>
      <c r="M1333" s="8" t="s">
        <v>4166</v>
      </c>
      <c r="O1333" s="15" t="s">
        <v>4167</v>
      </c>
      <c r="P1333" s="15" t="s">
        <v>4166</v>
      </c>
      <c r="R1333" s="1" t="str">
        <f t="shared" si="32"/>
        <v>W13</v>
      </c>
      <c r="S1333" s="50">
        <f t="shared" si="33"/>
        <v>45742</v>
      </c>
    </row>
    <row r="1334" spans="2:20">
      <c r="B1334" s="24" t="s">
        <v>4143</v>
      </c>
      <c r="C1334" s="8" t="s">
        <v>4151</v>
      </c>
      <c r="D1334" s="8" t="s">
        <v>3109</v>
      </c>
      <c r="E1334" s="8">
        <v>12</v>
      </c>
      <c r="F1334" s="24">
        <v>0</v>
      </c>
      <c r="G1334" s="8">
        <v>0</v>
      </c>
      <c r="H1334" s="8">
        <v>1</v>
      </c>
      <c r="I1334" s="8">
        <v>0</v>
      </c>
      <c r="J1334" s="8">
        <v>0</v>
      </c>
      <c r="K1334" s="8">
        <v>0</v>
      </c>
      <c r="L1334" s="8">
        <v>1</v>
      </c>
      <c r="M1334" s="8"/>
      <c r="O1334" s="15" t="s">
        <v>4167</v>
      </c>
      <c r="P1334" s="15" t="s">
        <v>4167</v>
      </c>
      <c r="R1334" s="1" t="str">
        <f t="shared" si="32"/>
        <v>W13</v>
      </c>
      <c r="S1334" s="50">
        <f t="shared" si="33"/>
        <v>45742</v>
      </c>
      <c r="T1334" s="31"/>
    </row>
    <row r="1335" spans="2:20" ht="16.5" customHeight="1">
      <c r="B1335" s="24" t="s">
        <v>4143</v>
      </c>
      <c r="C1335" s="8" t="s">
        <v>4152</v>
      </c>
      <c r="D1335" s="8" t="s">
        <v>4102</v>
      </c>
      <c r="E1335" s="8">
        <v>13</v>
      </c>
      <c r="F1335" s="24">
        <v>0</v>
      </c>
      <c r="G1335" s="8">
        <v>0</v>
      </c>
      <c r="H1335" s="8">
        <v>8</v>
      </c>
      <c r="I1335" s="8">
        <v>0</v>
      </c>
      <c r="J1335" s="8">
        <v>0</v>
      </c>
      <c r="K1335" s="8">
        <v>0</v>
      </c>
      <c r="L1335" s="8">
        <v>8</v>
      </c>
      <c r="M1335" s="8"/>
      <c r="O1335" s="15" t="s">
        <v>4167</v>
      </c>
      <c r="P1335" s="15" t="s">
        <v>4167</v>
      </c>
      <c r="R1335" s="1" t="str">
        <f t="shared" si="32"/>
        <v>W13</v>
      </c>
      <c r="S1335" s="50">
        <f t="shared" si="33"/>
        <v>45742</v>
      </c>
    </row>
    <row r="1336" spans="2:20">
      <c r="B1336" s="24" t="s">
        <v>4143</v>
      </c>
      <c r="C1336" s="8" t="s">
        <v>4147</v>
      </c>
      <c r="D1336" s="8" t="s">
        <v>3689</v>
      </c>
      <c r="E1336" s="8">
        <v>4</v>
      </c>
      <c r="F1336" s="24">
        <v>1</v>
      </c>
      <c r="G1336" s="8">
        <v>0</v>
      </c>
      <c r="H1336" s="8">
        <v>7</v>
      </c>
      <c r="I1336" s="8">
        <v>0</v>
      </c>
      <c r="J1336" s="8">
        <v>0</v>
      </c>
      <c r="K1336" s="8">
        <v>0</v>
      </c>
      <c r="L1336" s="8">
        <v>7</v>
      </c>
      <c r="M1336" s="8"/>
      <c r="O1336" s="15" t="s">
        <v>4167</v>
      </c>
      <c r="P1336" s="15" t="s">
        <v>4167</v>
      </c>
      <c r="R1336" s="1" t="str">
        <f t="shared" si="32"/>
        <v>W13</v>
      </c>
      <c r="S1336" s="50">
        <f t="shared" si="33"/>
        <v>45742</v>
      </c>
    </row>
    <row r="1337" spans="2:20">
      <c r="B1337" s="24" t="s">
        <v>4143</v>
      </c>
      <c r="C1337" s="8" t="s">
        <v>4152</v>
      </c>
      <c r="D1337" s="8" t="s">
        <v>4101</v>
      </c>
      <c r="E1337" s="8">
        <v>1</v>
      </c>
      <c r="F1337" s="8">
        <v>0</v>
      </c>
      <c r="G1337" s="8">
        <v>0</v>
      </c>
      <c r="H1337" s="8">
        <v>0</v>
      </c>
      <c r="I1337" s="8">
        <v>0</v>
      </c>
      <c r="J1337" s="8">
        <v>0</v>
      </c>
      <c r="K1337" s="8">
        <v>0</v>
      </c>
      <c r="L1337" s="8">
        <v>0</v>
      </c>
      <c r="M1337" s="8"/>
      <c r="R1337" s="1" t="str">
        <f t="shared" si="32"/>
        <v>W13</v>
      </c>
      <c r="S1337" s="50">
        <f t="shared" si="33"/>
        <v>45742</v>
      </c>
    </row>
    <row r="1338" spans="2:20">
      <c r="B1338" s="24" t="s">
        <v>4143</v>
      </c>
      <c r="C1338" s="8" t="s">
        <v>4168</v>
      </c>
      <c r="D1338" s="8" t="s">
        <v>3591</v>
      </c>
      <c r="E1338" s="8">
        <v>13</v>
      </c>
      <c r="F1338" s="24">
        <v>13</v>
      </c>
      <c r="G1338" s="8">
        <v>0</v>
      </c>
      <c r="H1338" s="8">
        <v>0</v>
      </c>
      <c r="I1338" s="8">
        <v>0</v>
      </c>
      <c r="J1338" s="8">
        <v>0</v>
      </c>
      <c r="K1338" s="8">
        <v>0</v>
      </c>
      <c r="L1338" s="8">
        <v>0</v>
      </c>
      <c r="M1338" s="8"/>
      <c r="R1338" s="1" t="str">
        <f t="shared" si="32"/>
        <v>W13</v>
      </c>
      <c r="S1338" s="50">
        <f t="shared" si="33"/>
        <v>45742</v>
      </c>
    </row>
    <row r="1339" spans="2:20">
      <c r="B1339" s="24" t="s">
        <v>4143</v>
      </c>
      <c r="C1339" s="8" t="s">
        <v>4169</v>
      </c>
      <c r="D1339" s="8" t="s">
        <v>3630</v>
      </c>
      <c r="E1339" s="8">
        <v>13</v>
      </c>
      <c r="F1339" s="24">
        <v>13</v>
      </c>
      <c r="G1339" s="8">
        <v>0</v>
      </c>
      <c r="H1339" s="8">
        <v>0</v>
      </c>
      <c r="I1339" s="8">
        <v>0</v>
      </c>
      <c r="J1339" s="8">
        <v>0</v>
      </c>
      <c r="K1339" s="8">
        <v>0</v>
      </c>
      <c r="L1339" s="8">
        <v>0</v>
      </c>
      <c r="M1339" s="8"/>
      <c r="R1339" s="1" t="str">
        <f t="shared" si="32"/>
        <v>W13</v>
      </c>
      <c r="S1339" s="50">
        <f t="shared" si="33"/>
        <v>45742</v>
      </c>
    </row>
    <row r="1340" spans="2:20" ht="16.5" customHeight="1">
      <c r="B1340" s="24" t="s">
        <v>4143</v>
      </c>
      <c r="C1340" s="8" t="s">
        <v>4170</v>
      </c>
      <c r="D1340" s="8" t="s">
        <v>4158</v>
      </c>
      <c r="E1340" s="8">
        <v>13</v>
      </c>
      <c r="F1340" s="24">
        <v>13</v>
      </c>
      <c r="G1340" s="8">
        <v>0</v>
      </c>
      <c r="H1340" s="8">
        <v>0</v>
      </c>
      <c r="I1340" s="8">
        <v>0</v>
      </c>
      <c r="J1340" s="8">
        <v>0</v>
      </c>
      <c r="K1340" s="8">
        <v>0</v>
      </c>
      <c r="L1340" s="8">
        <v>0</v>
      </c>
      <c r="M1340" s="8"/>
      <c r="R1340" s="1" t="str">
        <f t="shared" si="32"/>
        <v>W13</v>
      </c>
      <c r="S1340" s="50">
        <f t="shared" si="33"/>
        <v>45742</v>
      </c>
    </row>
    <row r="1341" spans="2:20" ht="16.5" customHeight="1">
      <c r="B1341" s="24" t="s">
        <v>4175</v>
      </c>
      <c r="C1341" s="8" t="s">
        <v>4182</v>
      </c>
      <c r="D1341" s="8" t="s">
        <v>3111</v>
      </c>
      <c r="E1341" s="8">
        <v>13</v>
      </c>
      <c r="F1341" s="24">
        <v>1</v>
      </c>
      <c r="G1341" s="8">
        <v>0</v>
      </c>
      <c r="H1341" s="8">
        <v>0</v>
      </c>
      <c r="I1341" s="8">
        <v>0</v>
      </c>
      <c r="J1341" s="8">
        <v>9</v>
      </c>
      <c r="K1341" s="8">
        <v>0</v>
      </c>
      <c r="L1341" s="8">
        <v>9</v>
      </c>
      <c r="M1341" s="8" t="s">
        <v>4196</v>
      </c>
      <c r="R1341" s="1" t="str">
        <f t="shared" si="32"/>
        <v>W13</v>
      </c>
      <c r="S1341" s="50">
        <f t="shared" si="33"/>
        <v>45743</v>
      </c>
    </row>
    <row r="1342" spans="2:20">
      <c r="B1342" s="24" t="s">
        <v>4175</v>
      </c>
      <c r="C1342" s="8" t="s">
        <v>4183</v>
      </c>
      <c r="D1342" s="8" t="s">
        <v>3177</v>
      </c>
      <c r="E1342" s="8">
        <v>13</v>
      </c>
      <c r="F1342" s="8">
        <v>0</v>
      </c>
      <c r="G1342" s="8">
        <v>0</v>
      </c>
      <c r="H1342" s="8">
        <v>0</v>
      </c>
      <c r="I1342" s="8">
        <v>0</v>
      </c>
      <c r="J1342" s="8">
        <v>0</v>
      </c>
      <c r="K1342" s="8">
        <v>0</v>
      </c>
      <c r="L1342" s="8">
        <v>0</v>
      </c>
      <c r="M1342" s="8"/>
      <c r="R1342" s="1" t="str">
        <f t="shared" si="32"/>
        <v>W13</v>
      </c>
      <c r="S1342" s="50">
        <f t="shared" si="33"/>
        <v>45743</v>
      </c>
    </row>
    <row r="1343" spans="2:20">
      <c r="B1343" s="24" t="s">
        <v>4175</v>
      </c>
      <c r="C1343" s="8" t="s">
        <v>4183</v>
      </c>
      <c r="D1343" s="8" t="s">
        <v>3026</v>
      </c>
      <c r="E1343" s="8">
        <v>1</v>
      </c>
      <c r="F1343" s="8">
        <v>0</v>
      </c>
      <c r="G1343" s="8">
        <v>0</v>
      </c>
      <c r="H1343" s="8">
        <v>0</v>
      </c>
      <c r="I1343" s="8">
        <v>0</v>
      </c>
      <c r="J1343" s="8">
        <v>0</v>
      </c>
      <c r="K1343" s="8">
        <v>0</v>
      </c>
      <c r="L1343" s="8">
        <v>0</v>
      </c>
      <c r="M1343" s="8"/>
      <c r="R1343" s="1" t="str">
        <f t="shared" si="32"/>
        <v>W13</v>
      </c>
      <c r="S1343" s="50">
        <f t="shared" si="33"/>
        <v>45743</v>
      </c>
    </row>
    <row r="1344" spans="2:20">
      <c r="B1344" s="24" t="s">
        <v>4175</v>
      </c>
      <c r="C1344" s="8" t="s">
        <v>4184</v>
      </c>
      <c r="D1344" s="8" t="s">
        <v>3251</v>
      </c>
      <c r="E1344" s="8">
        <v>13</v>
      </c>
      <c r="F1344" s="8">
        <v>0</v>
      </c>
      <c r="G1344" s="8">
        <v>0</v>
      </c>
      <c r="H1344" s="8">
        <v>0</v>
      </c>
      <c r="I1344" s="8">
        <v>0</v>
      </c>
      <c r="J1344" s="8">
        <v>0</v>
      </c>
      <c r="K1344" s="8">
        <v>0</v>
      </c>
      <c r="L1344" s="8">
        <v>0</v>
      </c>
      <c r="M1344" s="8"/>
      <c r="R1344" s="1" t="str">
        <f t="shared" si="32"/>
        <v>W13</v>
      </c>
      <c r="S1344" s="50">
        <f t="shared" si="33"/>
        <v>45743</v>
      </c>
    </row>
    <row r="1345" spans="2:19">
      <c r="B1345" s="24" t="s">
        <v>4175</v>
      </c>
      <c r="C1345" s="8" t="s">
        <v>4185</v>
      </c>
      <c r="D1345" s="8" t="s">
        <v>3629</v>
      </c>
      <c r="E1345" s="8">
        <v>13</v>
      </c>
      <c r="F1345" s="8">
        <v>0</v>
      </c>
      <c r="G1345" s="8">
        <v>0</v>
      </c>
      <c r="H1345" s="8">
        <v>0</v>
      </c>
      <c r="I1345" s="8">
        <v>0</v>
      </c>
      <c r="J1345" s="8">
        <v>0</v>
      </c>
      <c r="K1345" s="8">
        <v>0</v>
      </c>
      <c r="L1345" s="8">
        <v>0</v>
      </c>
      <c r="M1345" s="8"/>
      <c r="R1345" s="1" t="str">
        <f t="shared" si="32"/>
        <v>W13</v>
      </c>
      <c r="S1345" s="50">
        <f t="shared" si="33"/>
        <v>45743</v>
      </c>
    </row>
    <row r="1346" spans="2:19">
      <c r="B1346" s="24" t="s">
        <v>4175</v>
      </c>
      <c r="C1346" s="8" t="s">
        <v>4186</v>
      </c>
      <c r="D1346" s="8" t="s">
        <v>3713</v>
      </c>
      <c r="E1346" s="8">
        <v>13</v>
      </c>
      <c r="F1346" s="24">
        <v>0</v>
      </c>
      <c r="G1346" s="8">
        <v>0</v>
      </c>
      <c r="H1346" s="8">
        <v>7</v>
      </c>
      <c r="I1346" s="8">
        <v>0</v>
      </c>
      <c r="J1346" s="8">
        <v>0</v>
      </c>
      <c r="K1346" s="8">
        <v>0</v>
      </c>
      <c r="L1346" s="8">
        <v>7</v>
      </c>
      <c r="M1346" s="8"/>
      <c r="O1346" s="15" t="s">
        <v>4197</v>
      </c>
      <c r="P1346" s="15" t="s">
        <v>4198</v>
      </c>
      <c r="R1346" s="1" t="str">
        <f t="shared" si="32"/>
        <v>W13</v>
      </c>
      <c r="S1346" s="50">
        <f t="shared" si="33"/>
        <v>45743</v>
      </c>
    </row>
    <row r="1347" spans="2:19">
      <c r="B1347" s="24" t="s">
        <v>4175</v>
      </c>
      <c r="C1347" s="8" t="s">
        <v>4187</v>
      </c>
      <c r="D1347" s="8" t="s">
        <v>3152</v>
      </c>
      <c r="E1347" s="8">
        <v>13</v>
      </c>
      <c r="F1347" s="8">
        <v>0</v>
      </c>
      <c r="G1347" s="8">
        <v>0</v>
      </c>
      <c r="H1347" s="8">
        <v>0</v>
      </c>
      <c r="I1347" s="8">
        <v>0</v>
      </c>
      <c r="J1347" s="8">
        <v>0</v>
      </c>
      <c r="K1347" s="8">
        <v>0</v>
      </c>
      <c r="L1347" s="8">
        <v>0</v>
      </c>
      <c r="M1347" s="8"/>
      <c r="R1347" s="1" t="str">
        <f t="shared" si="32"/>
        <v>W13</v>
      </c>
      <c r="S1347" s="50">
        <f t="shared" si="33"/>
        <v>45743</v>
      </c>
    </row>
    <row r="1348" spans="2:19">
      <c r="B1348" s="24" t="s">
        <v>4175</v>
      </c>
      <c r="C1348" s="8" t="s">
        <v>4188</v>
      </c>
      <c r="D1348" s="8" t="s">
        <v>4173</v>
      </c>
      <c r="E1348" s="8">
        <v>2</v>
      </c>
      <c r="F1348" s="8">
        <v>0</v>
      </c>
      <c r="G1348" s="8">
        <v>0</v>
      </c>
      <c r="H1348" s="8">
        <v>0</v>
      </c>
      <c r="I1348" s="8">
        <v>0</v>
      </c>
      <c r="J1348" s="8">
        <v>0</v>
      </c>
      <c r="K1348" s="8">
        <v>0</v>
      </c>
      <c r="L1348" s="8">
        <v>0</v>
      </c>
      <c r="M1348" s="8"/>
      <c r="R1348" s="1" t="str">
        <f t="shared" si="32"/>
        <v>W13</v>
      </c>
      <c r="S1348" s="50">
        <f t="shared" si="33"/>
        <v>45743</v>
      </c>
    </row>
    <row r="1349" spans="2:19">
      <c r="B1349" s="24" t="s">
        <v>4175</v>
      </c>
      <c r="C1349" s="8" t="s">
        <v>4189</v>
      </c>
      <c r="D1349" s="8" t="s">
        <v>3938</v>
      </c>
      <c r="E1349" s="8">
        <v>1</v>
      </c>
      <c r="F1349" s="8">
        <v>0</v>
      </c>
      <c r="G1349" s="8">
        <v>0</v>
      </c>
      <c r="H1349" s="8">
        <v>0</v>
      </c>
      <c r="I1349" s="8">
        <v>0</v>
      </c>
      <c r="J1349" s="8">
        <v>0</v>
      </c>
      <c r="K1349" s="8">
        <v>0</v>
      </c>
      <c r="L1349" s="8">
        <v>0</v>
      </c>
      <c r="M1349" s="8"/>
      <c r="R1349" s="1" t="str">
        <f t="shared" si="32"/>
        <v>W13</v>
      </c>
      <c r="S1349" s="50">
        <f t="shared" si="33"/>
        <v>45743</v>
      </c>
    </row>
    <row r="1350" spans="2:19">
      <c r="B1350" s="24" t="s">
        <v>4175</v>
      </c>
      <c r="C1350" s="8" t="s">
        <v>4187</v>
      </c>
      <c r="D1350" s="8" t="s">
        <v>3115</v>
      </c>
      <c r="E1350" s="8">
        <v>6</v>
      </c>
      <c r="F1350" s="8">
        <v>0</v>
      </c>
      <c r="G1350" s="8">
        <v>0</v>
      </c>
      <c r="H1350" s="8">
        <v>0</v>
      </c>
      <c r="I1350" s="8">
        <v>0</v>
      </c>
      <c r="J1350" s="8">
        <v>0</v>
      </c>
      <c r="K1350" s="8">
        <v>0</v>
      </c>
      <c r="L1350" s="8">
        <v>0</v>
      </c>
      <c r="M1350" s="8"/>
      <c r="R1350" s="1" t="str">
        <f t="shared" si="32"/>
        <v>W13</v>
      </c>
      <c r="S1350" s="50">
        <f t="shared" si="33"/>
        <v>45743</v>
      </c>
    </row>
    <row r="1351" spans="2:19">
      <c r="B1351" s="24" t="s">
        <v>4175</v>
      </c>
      <c r="C1351" s="8" t="s">
        <v>4190</v>
      </c>
      <c r="D1351" s="8" t="s">
        <v>4174</v>
      </c>
      <c r="E1351" s="8">
        <v>13</v>
      </c>
      <c r="F1351" s="8">
        <v>0</v>
      </c>
      <c r="G1351" s="8">
        <v>0</v>
      </c>
      <c r="H1351" s="8">
        <v>0</v>
      </c>
      <c r="I1351" s="8">
        <v>0</v>
      </c>
      <c r="J1351" s="8">
        <v>0</v>
      </c>
      <c r="K1351" s="8">
        <v>0</v>
      </c>
      <c r="L1351" s="8">
        <v>0</v>
      </c>
      <c r="M1351" s="8"/>
      <c r="R1351" s="1" t="str">
        <f t="shared" si="32"/>
        <v>W13</v>
      </c>
      <c r="S1351" s="50">
        <f t="shared" si="33"/>
        <v>45743</v>
      </c>
    </row>
    <row r="1352" spans="2:19">
      <c r="B1352" s="24" t="s">
        <v>4175</v>
      </c>
      <c r="C1352" s="8" t="s">
        <v>4191</v>
      </c>
      <c r="D1352" s="8" t="s">
        <v>3117</v>
      </c>
      <c r="E1352" s="8">
        <v>12</v>
      </c>
      <c r="F1352" s="24">
        <v>11</v>
      </c>
      <c r="G1352" s="8">
        <v>0</v>
      </c>
      <c r="H1352" s="8">
        <v>26</v>
      </c>
      <c r="I1352" s="8">
        <v>0</v>
      </c>
      <c r="J1352" s="8">
        <v>0</v>
      </c>
      <c r="K1352" s="8">
        <v>0</v>
      </c>
      <c r="L1352" s="8">
        <v>26</v>
      </c>
      <c r="M1352" s="8"/>
      <c r="O1352" s="15" t="s">
        <v>4197</v>
      </c>
      <c r="P1352" s="15" t="s">
        <v>4199</v>
      </c>
      <c r="R1352" s="1" t="str">
        <f t="shared" si="32"/>
        <v>W13</v>
      </c>
      <c r="S1352" s="50">
        <f t="shared" si="33"/>
        <v>45743</v>
      </c>
    </row>
    <row r="1353" spans="2:19">
      <c r="B1353" s="24" t="s">
        <v>4228</v>
      </c>
      <c r="C1353" s="8" t="s">
        <v>3131</v>
      </c>
      <c r="D1353" s="8" t="s">
        <v>3050</v>
      </c>
      <c r="E1353" s="8">
        <v>4</v>
      </c>
      <c r="F1353" s="24">
        <v>0</v>
      </c>
      <c r="G1353" s="8">
        <v>0</v>
      </c>
      <c r="H1353" s="8">
        <v>1</v>
      </c>
      <c r="I1353" s="8">
        <v>0</v>
      </c>
      <c r="J1353" s="8">
        <v>0</v>
      </c>
      <c r="K1353" s="8">
        <v>0</v>
      </c>
      <c r="L1353" s="8">
        <v>1</v>
      </c>
      <c r="M1353" s="8"/>
      <c r="O1353" s="15" t="s">
        <v>4235</v>
      </c>
      <c r="P1353" s="15" t="s">
        <v>4235</v>
      </c>
      <c r="R1353" s="1" t="str">
        <f t="shared" si="32"/>
        <v>W13</v>
      </c>
      <c r="S1353" s="50">
        <f t="shared" si="33"/>
        <v>45744</v>
      </c>
    </row>
    <row r="1354" spans="2:19">
      <c r="B1354" s="24" t="s">
        <v>4228</v>
      </c>
      <c r="C1354" s="8" t="s">
        <v>3131</v>
      </c>
      <c r="D1354" s="8" t="s">
        <v>3652</v>
      </c>
      <c r="E1354" s="8">
        <v>4</v>
      </c>
      <c r="F1354" s="8">
        <v>0</v>
      </c>
      <c r="G1354" s="8">
        <v>0</v>
      </c>
      <c r="H1354" s="8">
        <v>0</v>
      </c>
      <c r="I1354" s="8">
        <v>0</v>
      </c>
      <c r="J1354" s="8">
        <v>0</v>
      </c>
      <c r="K1354" s="8">
        <v>0</v>
      </c>
      <c r="L1354" s="8">
        <v>0</v>
      </c>
      <c r="M1354" s="8"/>
      <c r="R1354" s="1" t="str">
        <f t="shared" si="32"/>
        <v>W13</v>
      </c>
      <c r="S1354" s="50">
        <f t="shared" si="33"/>
        <v>45744</v>
      </c>
    </row>
    <row r="1355" spans="2:19">
      <c r="B1355" s="24" t="s">
        <v>4228</v>
      </c>
      <c r="C1355" s="8" t="s">
        <v>3131</v>
      </c>
      <c r="D1355" s="8" t="s">
        <v>3226</v>
      </c>
      <c r="E1355" s="8">
        <v>11</v>
      </c>
      <c r="F1355" s="24">
        <v>0</v>
      </c>
      <c r="G1355" s="8">
        <v>0</v>
      </c>
      <c r="H1355" s="8">
        <v>6</v>
      </c>
      <c r="I1355" s="8">
        <v>0</v>
      </c>
      <c r="J1355" s="8">
        <v>0</v>
      </c>
      <c r="K1355" s="8">
        <v>0</v>
      </c>
      <c r="L1355" s="8">
        <v>6</v>
      </c>
      <c r="M1355" s="8"/>
      <c r="O1355" s="15" t="s">
        <v>4235</v>
      </c>
      <c r="P1355" s="15" t="s">
        <v>4235</v>
      </c>
      <c r="R1355" s="1" t="str">
        <f t="shared" si="32"/>
        <v>W13</v>
      </c>
      <c r="S1355" s="50">
        <f t="shared" si="33"/>
        <v>45744</v>
      </c>
    </row>
    <row r="1356" spans="2:19" ht="16.5" customHeight="1">
      <c r="B1356" s="24" t="s">
        <v>4228</v>
      </c>
      <c r="C1356" s="8" t="s">
        <v>3130</v>
      </c>
      <c r="D1356" s="8" t="s">
        <v>3955</v>
      </c>
      <c r="E1356" s="8">
        <v>11</v>
      </c>
      <c r="F1356" s="24">
        <v>0</v>
      </c>
      <c r="G1356" s="8">
        <v>0</v>
      </c>
      <c r="H1356" s="8">
        <v>5</v>
      </c>
      <c r="I1356" s="8">
        <v>0</v>
      </c>
      <c r="J1356" s="8">
        <v>0</v>
      </c>
      <c r="K1356" s="8">
        <v>0</v>
      </c>
      <c r="L1356" s="8">
        <v>5</v>
      </c>
      <c r="M1356" s="8"/>
      <c r="O1356" s="15" t="s">
        <v>4235</v>
      </c>
      <c r="P1356" s="15" t="s">
        <v>4236</v>
      </c>
      <c r="R1356" s="1" t="str">
        <f t="shared" si="32"/>
        <v>W13</v>
      </c>
      <c r="S1356" s="50">
        <f t="shared" si="33"/>
        <v>45744</v>
      </c>
    </row>
    <row r="1357" spans="2:19" ht="16.5" customHeight="1">
      <c r="B1357" s="24" t="s">
        <v>4228</v>
      </c>
      <c r="C1357" s="8" t="s">
        <v>3130</v>
      </c>
      <c r="D1357" s="8" t="s">
        <v>4032</v>
      </c>
      <c r="E1357" s="8">
        <v>9</v>
      </c>
      <c r="F1357" s="24">
        <v>0</v>
      </c>
      <c r="G1357" s="8">
        <v>0</v>
      </c>
      <c r="H1357" s="8">
        <v>4</v>
      </c>
      <c r="I1357" s="8">
        <v>0</v>
      </c>
      <c r="J1357" s="8">
        <v>0</v>
      </c>
      <c r="K1357" s="8">
        <v>0</v>
      </c>
      <c r="L1357" s="8">
        <v>4</v>
      </c>
      <c r="M1357" s="8"/>
      <c r="O1357" s="15" t="s">
        <v>4235</v>
      </c>
      <c r="P1357" s="15" t="s">
        <v>4236</v>
      </c>
      <c r="R1357" s="1" t="str">
        <f t="shared" si="32"/>
        <v>W13</v>
      </c>
      <c r="S1357" s="50">
        <f t="shared" si="33"/>
        <v>45744</v>
      </c>
    </row>
    <row r="1358" spans="2:19">
      <c r="B1358" s="24" t="s">
        <v>4228</v>
      </c>
      <c r="C1358" s="8" t="s">
        <v>3132</v>
      </c>
      <c r="D1358" s="8" t="s">
        <v>3119</v>
      </c>
      <c r="E1358" s="8">
        <v>2</v>
      </c>
      <c r="F1358" s="24">
        <v>0</v>
      </c>
      <c r="G1358" s="8">
        <v>0</v>
      </c>
      <c r="H1358" s="8">
        <v>1</v>
      </c>
      <c r="I1358" s="8">
        <v>0</v>
      </c>
      <c r="J1358" s="8">
        <v>0</v>
      </c>
      <c r="K1358" s="8">
        <v>0</v>
      </c>
      <c r="L1358" s="8">
        <v>1</v>
      </c>
      <c r="M1358" s="8"/>
      <c r="O1358" s="15" t="s">
        <v>4237</v>
      </c>
      <c r="P1358" s="15" t="s">
        <v>4235</v>
      </c>
      <c r="R1358" s="1" t="str">
        <f t="shared" si="32"/>
        <v>W13</v>
      </c>
      <c r="S1358" s="50">
        <f t="shared" si="33"/>
        <v>45744</v>
      </c>
    </row>
    <row r="1359" spans="2:19">
      <c r="B1359" s="24" t="s">
        <v>4228</v>
      </c>
      <c r="C1359" s="8" t="s">
        <v>3132</v>
      </c>
      <c r="D1359" s="8" t="s">
        <v>4214</v>
      </c>
      <c r="E1359" s="8">
        <v>1</v>
      </c>
      <c r="F1359" s="8">
        <v>0</v>
      </c>
      <c r="G1359" s="8">
        <v>0</v>
      </c>
      <c r="H1359" s="8">
        <v>0</v>
      </c>
      <c r="I1359" s="8">
        <v>0</v>
      </c>
      <c r="J1359" s="8">
        <v>0</v>
      </c>
      <c r="K1359" s="8">
        <v>0</v>
      </c>
      <c r="L1359" s="8">
        <v>0</v>
      </c>
      <c r="M1359" s="8"/>
      <c r="R1359" s="1" t="str">
        <f t="shared" si="32"/>
        <v>W13</v>
      </c>
      <c r="S1359" s="50">
        <f t="shared" si="33"/>
        <v>45744</v>
      </c>
    </row>
    <row r="1360" spans="2:19">
      <c r="B1360" s="24" t="s">
        <v>4228</v>
      </c>
      <c r="C1360" s="8" t="s">
        <v>3130</v>
      </c>
      <c r="D1360" s="8" t="s">
        <v>3815</v>
      </c>
      <c r="E1360" s="8">
        <v>12</v>
      </c>
      <c r="F1360" s="8">
        <v>0</v>
      </c>
      <c r="G1360" s="8">
        <v>0</v>
      </c>
      <c r="H1360" s="8">
        <v>0</v>
      </c>
      <c r="I1360" s="8">
        <v>0</v>
      </c>
      <c r="J1360" s="8">
        <v>0</v>
      </c>
      <c r="K1360" s="8">
        <v>0</v>
      </c>
      <c r="L1360" s="8">
        <v>0</v>
      </c>
      <c r="M1360" s="8"/>
      <c r="R1360" s="1" t="str">
        <f t="shared" si="32"/>
        <v>W13</v>
      </c>
      <c r="S1360" s="50">
        <f t="shared" si="33"/>
        <v>45744</v>
      </c>
    </row>
    <row r="1361" spans="2:19">
      <c r="B1361" s="24" t="s">
        <v>4228</v>
      </c>
      <c r="C1361" s="8" t="s">
        <v>633</v>
      </c>
      <c r="D1361" s="8" t="s">
        <v>3794</v>
      </c>
      <c r="E1361" s="8">
        <v>13</v>
      </c>
      <c r="F1361" s="8">
        <v>0</v>
      </c>
      <c r="G1361" s="8">
        <v>0</v>
      </c>
      <c r="H1361" s="8">
        <v>0</v>
      </c>
      <c r="I1361" s="8">
        <v>0</v>
      </c>
      <c r="J1361" s="8">
        <v>0</v>
      </c>
      <c r="K1361" s="8">
        <v>0</v>
      </c>
      <c r="L1361" s="8">
        <v>0</v>
      </c>
      <c r="M1361" s="8"/>
      <c r="R1361" s="1" t="str">
        <f t="shared" si="32"/>
        <v>W13</v>
      </c>
      <c r="S1361" s="50">
        <f t="shared" si="33"/>
        <v>45744</v>
      </c>
    </row>
    <row r="1362" spans="2:19">
      <c r="B1362" s="24" t="s">
        <v>4228</v>
      </c>
      <c r="C1362" s="8" t="s">
        <v>3131</v>
      </c>
      <c r="D1362" s="8" t="s">
        <v>3542</v>
      </c>
      <c r="E1362" s="8">
        <v>8</v>
      </c>
      <c r="F1362" s="24">
        <v>0</v>
      </c>
      <c r="G1362" s="8">
        <v>0</v>
      </c>
      <c r="H1362" s="8">
        <v>1</v>
      </c>
      <c r="I1362" s="8">
        <v>0</v>
      </c>
      <c r="J1362" s="8">
        <v>0</v>
      </c>
      <c r="K1362" s="8">
        <v>0</v>
      </c>
      <c r="L1362" s="8">
        <v>1</v>
      </c>
      <c r="M1362" s="8"/>
      <c r="O1362" s="15" t="s">
        <v>4237</v>
      </c>
      <c r="P1362" s="15" t="s">
        <v>4235</v>
      </c>
      <c r="R1362" s="1" t="str">
        <f t="shared" si="32"/>
        <v>W13</v>
      </c>
      <c r="S1362" s="50">
        <f t="shared" si="33"/>
        <v>45744</v>
      </c>
    </row>
    <row r="1363" spans="2:19">
      <c r="B1363" s="24" t="s">
        <v>4228</v>
      </c>
      <c r="C1363" s="8" t="s">
        <v>3130</v>
      </c>
      <c r="D1363" s="8" t="s">
        <v>4006</v>
      </c>
      <c r="E1363" s="8">
        <v>13</v>
      </c>
      <c r="F1363" s="8">
        <v>0</v>
      </c>
      <c r="G1363" s="8">
        <v>0</v>
      </c>
      <c r="H1363" s="8">
        <v>0</v>
      </c>
      <c r="I1363" s="8">
        <v>0</v>
      </c>
      <c r="J1363" s="8">
        <v>0</v>
      </c>
      <c r="K1363" s="8">
        <v>0</v>
      </c>
      <c r="L1363" s="8">
        <v>0</v>
      </c>
      <c r="M1363" s="8"/>
      <c r="R1363" s="1" t="str">
        <f t="shared" si="32"/>
        <v>W13</v>
      </c>
      <c r="S1363" s="50">
        <f t="shared" si="33"/>
        <v>45744</v>
      </c>
    </row>
    <row r="1364" spans="2:19">
      <c r="B1364" s="24" t="s">
        <v>4228</v>
      </c>
      <c r="C1364" s="8" t="s">
        <v>633</v>
      </c>
      <c r="D1364" s="8" t="s">
        <v>3737</v>
      </c>
      <c r="E1364" s="8">
        <v>12</v>
      </c>
      <c r="F1364" s="8">
        <v>0</v>
      </c>
      <c r="G1364" s="8">
        <v>0</v>
      </c>
      <c r="H1364" s="8">
        <v>0</v>
      </c>
      <c r="I1364" s="8">
        <v>0</v>
      </c>
      <c r="J1364" s="8">
        <v>0</v>
      </c>
      <c r="K1364" s="8">
        <v>0</v>
      </c>
      <c r="L1364" s="8">
        <v>0</v>
      </c>
      <c r="M1364" s="8"/>
      <c r="R1364" s="1" t="str">
        <f t="shared" si="32"/>
        <v>W13</v>
      </c>
      <c r="S1364" s="50">
        <f t="shared" si="33"/>
        <v>45744</v>
      </c>
    </row>
    <row r="1365" spans="2:19">
      <c r="B1365" s="24" t="s">
        <v>4228</v>
      </c>
      <c r="C1365" s="8" t="s">
        <v>3132</v>
      </c>
      <c r="D1365" s="8" t="s">
        <v>3381</v>
      </c>
      <c r="E1365" s="8">
        <v>1</v>
      </c>
      <c r="F1365" s="8">
        <v>0</v>
      </c>
      <c r="G1365" s="8">
        <v>0</v>
      </c>
      <c r="H1365" s="8">
        <v>0</v>
      </c>
      <c r="I1365" s="8">
        <v>0</v>
      </c>
      <c r="J1365" s="8">
        <v>0</v>
      </c>
      <c r="K1365" s="8">
        <v>0</v>
      </c>
      <c r="L1365" s="8">
        <v>0</v>
      </c>
      <c r="M1365" s="8"/>
      <c r="R1365" s="1" t="str">
        <f t="shared" si="32"/>
        <v>W13</v>
      </c>
      <c r="S1365" s="50">
        <f t="shared" si="33"/>
        <v>45744</v>
      </c>
    </row>
    <row r="1366" spans="2:19">
      <c r="B1366" s="24" t="s">
        <v>4228</v>
      </c>
      <c r="C1366" s="8" t="s">
        <v>3131</v>
      </c>
      <c r="D1366" s="8" t="s">
        <v>3468</v>
      </c>
      <c r="E1366" s="8">
        <v>13</v>
      </c>
      <c r="F1366" s="8">
        <v>0</v>
      </c>
      <c r="G1366" s="8">
        <v>0</v>
      </c>
      <c r="H1366" s="8">
        <v>0</v>
      </c>
      <c r="I1366" s="8">
        <v>0</v>
      </c>
      <c r="J1366" s="8">
        <v>0</v>
      </c>
      <c r="K1366" s="8">
        <v>0</v>
      </c>
      <c r="L1366" s="8">
        <v>0</v>
      </c>
      <c r="M1366" s="8"/>
      <c r="R1366" s="1" t="str">
        <f t="shared" si="32"/>
        <v>W13</v>
      </c>
      <c r="S1366" s="50">
        <f t="shared" si="33"/>
        <v>45744</v>
      </c>
    </row>
    <row r="1367" spans="2:19">
      <c r="B1367" s="24" t="s">
        <v>4228</v>
      </c>
      <c r="C1367" s="8" t="s">
        <v>3131</v>
      </c>
      <c r="D1367" s="8" t="s">
        <v>3567</v>
      </c>
      <c r="E1367" s="8">
        <v>13</v>
      </c>
      <c r="F1367" s="8">
        <v>0</v>
      </c>
      <c r="G1367" s="8">
        <v>0</v>
      </c>
      <c r="H1367" s="8">
        <v>0</v>
      </c>
      <c r="I1367" s="8">
        <v>0</v>
      </c>
      <c r="J1367" s="8">
        <v>0</v>
      </c>
      <c r="K1367" s="8">
        <v>0</v>
      </c>
      <c r="L1367" s="8">
        <v>0</v>
      </c>
      <c r="M1367" s="8"/>
      <c r="R1367" s="1" t="str">
        <f t="shared" si="32"/>
        <v>W13</v>
      </c>
      <c r="S1367" s="50">
        <f t="shared" si="33"/>
        <v>45744</v>
      </c>
    </row>
    <row r="1368" spans="2:19">
      <c r="B1368" s="24" t="s">
        <v>4228</v>
      </c>
      <c r="C1368" s="8" t="s">
        <v>633</v>
      </c>
      <c r="D1368" s="8" t="s">
        <v>3630</v>
      </c>
      <c r="E1368" s="8">
        <v>13</v>
      </c>
      <c r="F1368" s="8">
        <v>0</v>
      </c>
      <c r="G1368" s="8">
        <v>0</v>
      </c>
      <c r="H1368" s="8">
        <v>0</v>
      </c>
      <c r="I1368" s="8">
        <v>0</v>
      </c>
      <c r="J1368" s="8">
        <v>0</v>
      </c>
      <c r="K1368" s="8">
        <v>0</v>
      </c>
      <c r="L1368" s="8">
        <v>0</v>
      </c>
      <c r="M1368" s="8"/>
      <c r="R1368" s="1" t="str">
        <f t="shared" si="32"/>
        <v>W13</v>
      </c>
      <c r="S1368" s="50">
        <f t="shared" si="33"/>
        <v>45744</v>
      </c>
    </row>
    <row r="1369" spans="2:19" ht="16.5" customHeight="1">
      <c r="B1369" s="24" t="s">
        <v>4228</v>
      </c>
      <c r="C1369" s="8" t="s">
        <v>3130</v>
      </c>
      <c r="D1369" s="8" t="s">
        <v>3816</v>
      </c>
      <c r="E1369" s="8">
        <v>13</v>
      </c>
      <c r="F1369" s="8">
        <v>0</v>
      </c>
      <c r="G1369" s="8">
        <v>0</v>
      </c>
      <c r="H1369" s="8">
        <v>0</v>
      </c>
      <c r="I1369" s="8">
        <v>0</v>
      </c>
      <c r="J1369" s="8">
        <v>0</v>
      </c>
      <c r="K1369" s="8">
        <v>0</v>
      </c>
      <c r="L1369" s="8">
        <v>0</v>
      </c>
      <c r="M1369" s="8"/>
      <c r="R1369" s="1" t="str">
        <f t="shared" si="32"/>
        <v>W13</v>
      </c>
      <c r="S1369" s="50">
        <f t="shared" si="33"/>
        <v>45744</v>
      </c>
    </row>
    <row r="1370" spans="2:19" ht="16.5" customHeight="1">
      <c r="B1370" s="24" t="s">
        <v>4228</v>
      </c>
      <c r="C1370" s="8" t="s">
        <v>3132</v>
      </c>
      <c r="D1370" s="8" t="s">
        <v>4215</v>
      </c>
      <c r="E1370" s="8">
        <v>1</v>
      </c>
      <c r="F1370" s="8">
        <v>0</v>
      </c>
      <c r="G1370" s="8">
        <v>0</v>
      </c>
      <c r="H1370" s="8">
        <v>0</v>
      </c>
      <c r="I1370" s="8">
        <v>0</v>
      </c>
      <c r="J1370" s="8">
        <v>0</v>
      </c>
      <c r="K1370" s="8">
        <v>0</v>
      </c>
      <c r="L1370" s="8">
        <v>0</v>
      </c>
      <c r="M1370" s="8"/>
      <c r="R1370" s="1" t="str">
        <f t="shared" si="32"/>
        <v>W13</v>
      </c>
      <c r="S1370" s="50">
        <f t="shared" si="33"/>
        <v>45744</v>
      </c>
    </row>
    <row r="1371" spans="2:19" ht="16.5" customHeight="1">
      <c r="B1371" s="24" t="s">
        <v>4228</v>
      </c>
      <c r="C1371" s="8" t="s">
        <v>633</v>
      </c>
      <c r="D1371" s="8" t="s">
        <v>3844</v>
      </c>
      <c r="E1371" s="8">
        <v>13</v>
      </c>
      <c r="F1371" s="8">
        <v>0</v>
      </c>
      <c r="G1371" s="8">
        <v>0</v>
      </c>
      <c r="H1371" s="8">
        <v>0</v>
      </c>
      <c r="I1371" s="8">
        <v>0</v>
      </c>
      <c r="J1371" s="8">
        <v>0</v>
      </c>
      <c r="K1371" s="8">
        <v>0</v>
      </c>
      <c r="L1371" s="8">
        <v>0</v>
      </c>
      <c r="M1371" s="8"/>
      <c r="R1371" s="1" t="str">
        <f t="shared" si="32"/>
        <v>W13</v>
      </c>
      <c r="S1371" s="50">
        <f t="shared" si="33"/>
        <v>45744</v>
      </c>
    </row>
    <row r="1372" spans="2:19" ht="16.5" customHeight="1">
      <c r="B1372" s="24" t="s">
        <v>4228</v>
      </c>
      <c r="C1372" s="8" t="s">
        <v>4238</v>
      </c>
      <c r="D1372" s="8" t="s">
        <v>3362</v>
      </c>
      <c r="E1372" s="8">
        <v>13</v>
      </c>
      <c r="F1372" s="24">
        <v>13</v>
      </c>
      <c r="G1372" s="8">
        <v>0</v>
      </c>
      <c r="H1372" s="8">
        <v>0</v>
      </c>
      <c r="I1372" s="8">
        <v>0</v>
      </c>
      <c r="J1372" s="8">
        <v>0</v>
      </c>
      <c r="K1372" s="8">
        <v>0</v>
      </c>
      <c r="L1372" s="8">
        <v>0</v>
      </c>
      <c r="M1372" s="8"/>
      <c r="R1372" s="1" t="str">
        <f t="shared" si="32"/>
        <v>W13</v>
      </c>
      <c r="S1372" s="50">
        <f t="shared" si="33"/>
        <v>45744</v>
      </c>
    </row>
    <row r="1373" spans="2:19" ht="16.5" customHeight="1">
      <c r="B1373" s="24" t="s">
        <v>4228</v>
      </c>
      <c r="C1373" s="8" t="s">
        <v>4238</v>
      </c>
      <c r="D1373" s="8" t="s">
        <v>3461</v>
      </c>
      <c r="E1373" s="8">
        <v>13</v>
      </c>
      <c r="F1373" s="24">
        <v>13</v>
      </c>
      <c r="G1373" s="8">
        <v>0</v>
      </c>
      <c r="H1373" s="8">
        <v>0</v>
      </c>
      <c r="I1373" s="8">
        <v>0</v>
      </c>
      <c r="J1373" s="8">
        <v>0</v>
      </c>
      <c r="K1373" s="8">
        <v>0</v>
      </c>
      <c r="L1373" s="8">
        <v>0</v>
      </c>
      <c r="M1373" s="8"/>
      <c r="R1373" s="1" t="str">
        <f t="shared" si="32"/>
        <v>W13</v>
      </c>
      <c r="S1373" s="50">
        <f t="shared" si="33"/>
        <v>45744</v>
      </c>
    </row>
    <row r="1374" spans="2:19" ht="16.5" customHeight="1">
      <c r="B1374" s="24" t="s">
        <v>4228</v>
      </c>
      <c r="C1374" s="8" t="s">
        <v>4239</v>
      </c>
      <c r="D1374" s="8" t="s">
        <v>3690</v>
      </c>
      <c r="E1374" s="8">
        <v>13</v>
      </c>
      <c r="F1374" s="24">
        <v>13</v>
      </c>
      <c r="G1374" s="8">
        <v>0</v>
      </c>
      <c r="H1374" s="8">
        <v>0</v>
      </c>
      <c r="I1374" s="8">
        <v>0</v>
      </c>
      <c r="J1374" s="8">
        <v>0</v>
      </c>
      <c r="K1374" s="8">
        <v>0</v>
      </c>
      <c r="L1374" s="8">
        <v>0</v>
      </c>
      <c r="M1374" s="8"/>
      <c r="R1374" s="1" t="str">
        <f t="shared" si="32"/>
        <v>W13</v>
      </c>
      <c r="S1374" s="50">
        <f t="shared" si="33"/>
        <v>45744</v>
      </c>
    </row>
    <row r="1375" spans="2:19">
      <c r="B1375" s="24" t="s">
        <v>4229</v>
      </c>
      <c r="C1375" s="8" t="s">
        <v>3132</v>
      </c>
      <c r="D1375" s="8" t="s">
        <v>3272</v>
      </c>
      <c r="E1375" s="8">
        <v>1</v>
      </c>
      <c r="F1375" s="8">
        <v>0</v>
      </c>
      <c r="G1375" s="8">
        <v>0</v>
      </c>
      <c r="H1375" s="8">
        <v>0</v>
      </c>
      <c r="I1375" s="8">
        <v>0</v>
      </c>
      <c r="J1375" s="8">
        <v>0</v>
      </c>
      <c r="K1375" s="8">
        <v>0</v>
      </c>
      <c r="L1375" s="8">
        <v>0</v>
      </c>
      <c r="M1375" s="8"/>
      <c r="R1375" s="1" t="str">
        <f t="shared" si="32"/>
        <v>W13</v>
      </c>
      <c r="S1375" s="50">
        <f t="shared" si="33"/>
        <v>45745</v>
      </c>
    </row>
    <row r="1376" spans="2:19">
      <c r="B1376" s="24" t="s">
        <v>4229</v>
      </c>
      <c r="C1376" s="8" t="s">
        <v>633</v>
      </c>
      <c r="D1376" s="8" t="s">
        <v>3769</v>
      </c>
      <c r="E1376" s="8">
        <v>13</v>
      </c>
      <c r="F1376" s="24">
        <v>0</v>
      </c>
      <c r="G1376" s="8">
        <v>0</v>
      </c>
      <c r="H1376" s="8">
        <v>6</v>
      </c>
      <c r="I1376" s="8">
        <v>0</v>
      </c>
      <c r="J1376" s="8">
        <v>0</v>
      </c>
      <c r="K1376" s="8">
        <v>0</v>
      </c>
      <c r="L1376" s="8">
        <v>6</v>
      </c>
      <c r="M1376" s="8" t="s">
        <v>4235</v>
      </c>
      <c r="N1376" s="15" t="s">
        <v>4237</v>
      </c>
      <c r="O1376" s="15" t="s">
        <v>4236</v>
      </c>
      <c r="P1376" s="15" t="s">
        <v>4240</v>
      </c>
      <c r="R1376" s="1" t="str">
        <f t="shared" si="32"/>
        <v>W13</v>
      </c>
      <c r="S1376" s="50">
        <f t="shared" si="33"/>
        <v>45745</v>
      </c>
    </row>
    <row r="1377" spans="2:19">
      <c r="B1377" s="24" t="s">
        <v>4229</v>
      </c>
      <c r="C1377" s="8" t="s">
        <v>633</v>
      </c>
      <c r="D1377" s="8" t="s">
        <v>3591</v>
      </c>
      <c r="E1377" s="8">
        <v>13</v>
      </c>
      <c r="F1377" s="8">
        <v>0</v>
      </c>
      <c r="G1377" s="8">
        <v>0</v>
      </c>
      <c r="H1377" s="8">
        <v>0</v>
      </c>
      <c r="I1377" s="8">
        <v>0</v>
      </c>
      <c r="J1377" s="8">
        <v>0</v>
      </c>
      <c r="K1377" s="8">
        <v>0</v>
      </c>
      <c r="L1377" s="8">
        <v>0</v>
      </c>
      <c r="M1377" s="8"/>
      <c r="R1377" s="1" t="str">
        <f t="shared" si="32"/>
        <v>W13</v>
      </c>
      <c r="S1377" s="50">
        <f t="shared" si="33"/>
        <v>45745</v>
      </c>
    </row>
    <row r="1378" spans="2:19">
      <c r="B1378" s="24" t="s">
        <v>4229</v>
      </c>
      <c r="C1378" s="8" t="s">
        <v>3130</v>
      </c>
      <c r="D1378" s="8" t="s">
        <v>4007</v>
      </c>
      <c r="E1378" s="8">
        <v>13</v>
      </c>
      <c r="F1378" s="24">
        <v>0</v>
      </c>
      <c r="G1378" s="8">
        <v>0</v>
      </c>
      <c r="H1378" s="8">
        <v>7</v>
      </c>
      <c r="I1378" s="8">
        <v>0</v>
      </c>
      <c r="J1378" s="8">
        <v>0</v>
      </c>
      <c r="K1378" s="8">
        <v>0</v>
      </c>
      <c r="L1378" s="8">
        <v>7</v>
      </c>
      <c r="M1378" s="8"/>
      <c r="O1378" s="15" t="s">
        <v>4240</v>
      </c>
      <c r="P1378" s="15" t="s">
        <v>4235</v>
      </c>
      <c r="R1378" s="1" t="str">
        <f t="shared" si="32"/>
        <v>W13</v>
      </c>
      <c r="S1378" s="50">
        <f t="shared" si="33"/>
        <v>45745</v>
      </c>
    </row>
    <row r="1379" spans="2:19">
      <c r="B1379" s="24" t="s">
        <v>4229</v>
      </c>
      <c r="C1379" s="8" t="s">
        <v>633</v>
      </c>
      <c r="D1379" s="8" t="s">
        <v>3795</v>
      </c>
      <c r="E1379" s="8">
        <v>13</v>
      </c>
      <c r="F1379" s="8">
        <v>0</v>
      </c>
      <c r="G1379" s="8">
        <v>0</v>
      </c>
      <c r="H1379" s="8">
        <v>0</v>
      </c>
      <c r="I1379" s="8">
        <v>0</v>
      </c>
      <c r="J1379" s="8">
        <v>0</v>
      </c>
      <c r="K1379" s="8">
        <v>0</v>
      </c>
      <c r="L1379" s="8">
        <v>0</v>
      </c>
      <c r="M1379" s="8"/>
      <c r="R1379" s="1" t="str">
        <f t="shared" si="32"/>
        <v>W13</v>
      </c>
      <c r="S1379" s="50">
        <f t="shared" si="33"/>
        <v>45745</v>
      </c>
    </row>
    <row r="1380" spans="2:19">
      <c r="B1380" s="24" t="s">
        <v>4229</v>
      </c>
      <c r="C1380" s="8" t="s">
        <v>635</v>
      </c>
      <c r="D1380" s="8" t="s">
        <v>4216</v>
      </c>
      <c r="E1380" s="8">
        <v>13</v>
      </c>
      <c r="F1380" s="24">
        <v>0</v>
      </c>
      <c r="G1380" s="8">
        <v>0</v>
      </c>
      <c r="H1380" s="8">
        <v>10</v>
      </c>
      <c r="I1380" s="8">
        <v>0</v>
      </c>
      <c r="J1380" s="8">
        <v>0</v>
      </c>
      <c r="K1380" s="8">
        <v>0</v>
      </c>
      <c r="L1380" s="8">
        <v>10</v>
      </c>
      <c r="M1380" s="8" t="s">
        <v>4241</v>
      </c>
      <c r="N1380" s="15" t="s">
        <v>4237</v>
      </c>
      <c r="O1380" s="15" t="s">
        <v>4235</v>
      </c>
      <c r="P1380" s="15" t="s">
        <v>4242</v>
      </c>
      <c r="R1380" s="1" t="str">
        <f t="shared" si="32"/>
        <v>W13</v>
      </c>
      <c r="S1380" s="50">
        <f t="shared" si="33"/>
        <v>45745</v>
      </c>
    </row>
    <row r="1381" spans="2:19">
      <c r="B1381" s="24" t="s">
        <v>4229</v>
      </c>
      <c r="C1381" s="8" t="s">
        <v>636</v>
      </c>
      <c r="D1381" s="8" t="s">
        <v>3327</v>
      </c>
      <c r="E1381" s="8">
        <v>1</v>
      </c>
      <c r="F1381" s="8">
        <v>0</v>
      </c>
      <c r="G1381" s="8">
        <v>0</v>
      </c>
      <c r="H1381" s="8">
        <v>0</v>
      </c>
      <c r="I1381" s="8">
        <v>0</v>
      </c>
      <c r="J1381" s="8">
        <v>0</v>
      </c>
      <c r="K1381" s="8">
        <v>0</v>
      </c>
      <c r="L1381" s="8">
        <v>0</v>
      </c>
      <c r="M1381" s="8"/>
      <c r="R1381" s="1" t="str">
        <f t="shared" ref="R1381:R1444" si="34">"W" &amp;WEEKNUM(S1381)</f>
        <v>W13</v>
      </c>
      <c r="S1381" s="50">
        <f t="shared" ref="S1381:S1444" si="35">DATE(2025, LEFT(B1381,2), RIGHT(B1381,2))</f>
        <v>45745</v>
      </c>
    </row>
    <row r="1382" spans="2:19">
      <c r="B1382" s="24" t="s">
        <v>4229</v>
      </c>
      <c r="C1382" s="8" t="s">
        <v>636</v>
      </c>
      <c r="D1382" s="8" t="s">
        <v>3359</v>
      </c>
      <c r="E1382" s="8">
        <v>13</v>
      </c>
      <c r="F1382" s="24">
        <v>0</v>
      </c>
      <c r="G1382" s="8">
        <v>0</v>
      </c>
      <c r="H1382" s="8">
        <v>6</v>
      </c>
      <c r="I1382" s="8">
        <v>0</v>
      </c>
      <c r="J1382" s="8">
        <v>0</v>
      </c>
      <c r="K1382" s="8">
        <v>0</v>
      </c>
      <c r="L1382" s="8">
        <v>6</v>
      </c>
      <c r="M1382" s="8"/>
      <c r="O1382" s="15" t="s">
        <v>4241</v>
      </c>
      <c r="P1382" s="15" t="s">
        <v>4235</v>
      </c>
      <c r="R1382" s="1" t="str">
        <f t="shared" si="34"/>
        <v>W13</v>
      </c>
      <c r="S1382" s="50">
        <f t="shared" si="35"/>
        <v>45745</v>
      </c>
    </row>
    <row r="1383" spans="2:19">
      <c r="B1383" s="24" t="s">
        <v>4229</v>
      </c>
      <c r="C1383" s="8" t="s">
        <v>636</v>
      </c>
      <c r="D1383" s="8" t="s">
        <v>3361</v>
      </c>
      <c r="E1383" s="8">
        <v>13</v>
      </c>
      <c r="F1383" s="24">
        <v>6</v>
      </c>
      <c r="G1383" s="8">
        <v>0</v>
      </c>
      <c r="H1383" s="8">
        <v>38</v>
      </c>
      <c r="I1383" s="8">
        <v>0</v>
      </c>
      <c r="J1383" s="8">
        <v>0</v>
      </c>
      <c r="K1383" s="8">
        <v>0</v>
      </c>
      <c r="L1383" s="8">
        <v>38</v>
      </c>
      <c r="M1383" s="8"/>
      <c r="O1383" s="15" t="s">
        <v>4235</v>
      </c>
      <c r="P1383" s="15" t="s">
        <v>4237</v>
      </c>
      <c r="R1383" s="1" t="str">
        <f t="shared" si="34"/>
        <v>W13</v>
      </c>
      <c r="S1383" s="50">
        <f t="shared" si="35"/>
        <v>45745</v>
      </c>
    </row>
    <row r="1384" spans="2:19">
      <c r="B1384" s="24" t="s">
        <v>4229</v>
      </c>
      <c r="C1384" s="8" t="s">
        <v>3131</v>
      </c>
      <c r="D1384" s="8" t="s">
        <v>3544</v>
      </c>
      <c r="E1384" s="8">
        <v>13</v>
      </c>
      <c r="F1384" s="8">
        <v>0</v>
      </c>
      <c r="G1384" s="8">
        <v>0</v>
      </c>
      <c r="H1384" s="8">
        <v>0</v>
      </c>
      <c r="I1384" s="8">
        <v>0</v>
      </c>
      <c r="J1384" s="8">
        <v>0</v>
      </c>
      <c r="K1384" s="8">
        <v>0</v>
      </c>
      <c r="L1384" s="8">
        <v>0</v>
      </c>
      <c r="M1384" s="8"/>
      <c r="R1384" s="1" t="str">
        <f t="shared" si="34"/>
        <v>W13</v>
      </c>
      <c r="S1384" s="50">
        <f t="shared" si="35"/>
        <v>45745</v>
      </c>
    </row>
    <row r="1385" spans="2:19" ht="16.5" customHeight="1">
      <c r="B1385" s="24" t="s">
        <v>4229</v>
      </c>
      <c r="C1385" s="8" t="s">
        <v>3131</v>
      </c>
      <c r="D1385" s="24" t="s">
        <v>3570</v>
      </c>
      <c r="E1385" s="24">
        <v>12</v>
      </c>
      <c r="F1385" s="8">
        <v>0</v>
      </c>
      <c r="G1385" s="8">
        <v>0</v>
      </c>
      <c r="H1385" s="8">
        <v>0</v>
      </c>
      <c r="I1385" s="8">
        <v>0</v>
      </c>
      <c r="J1385" s="8">
        <v>0</v>
      </c>
      <c r="K1385" s="8">
        <v>0</v>
      </c>
      <c r="L1385" s="8">
        <v>0</v>
      </c>
      <c r="M1385" s="8"/>
      <c r="R1385" s="1" t="str">
        <f t="shared" si="34"/>
        <v>W13</v>
      </c>
      <c r="S1385" s="50">
        <f t="shared" si="35"/>
        <v>45745</v>
      </c>
    </row>
    <row r="1386" spans="2:19" ht="16.5" customHeight="1">
      <c r="B1386" s="24" t="s">
        <v>4229</v>
      </c>
      <c r="C1386" s="8" t="s">
        <v>634</v>
      </c>
      <c r="D1386" s="24" t="s">
        <v>3117</v>
      </c>
      <c r="E1386" s="24">
        <v>11</v>
      </c>
      <c r="F1386" s="24">
        <v>0</v>
      </c>
      <c r="G1386" s="24">
        <v>0</v>
      </c>
      <c r="H1386" s="8">
        <v>3</v>
      </c>
      <c r="I1386" s="8">
        <v>0</v>
      </c>
      <c r="J1386" s="8">
        <v>0</v>
      </c>
      <c r="K1386" s="8">
        <v>0</v>
      </c>
      <c r="L1386" s="8">
        <v>3</v>
      </c>
      <c r="M1386" s="8"/>
      <c r="O1386" s="15" t="s">
        <v>4235</v>
      </c>
      <c r="P1386" s="15" t="s">
        <v>4235</v>
      </c>
      <c r="R1386" s="1" t="str">
        <f t="shared" si="34"/>
        <v>W13</v>
      </c>
      <c r="S1386" s="50">
        <f t="shared" si="35"/>
        <v>45745</v>
      </c>
    </row>
    <row r="1387" spans="2:19" ht="16.5" customHeight="1">
      <c r="B1387" s="24" t="s">
        <v>4229</v>
      </c>
      <c r="C1387" s="8" t="s">
        <v>3132</v>
      </c>
      <c r="D1387" s="24" t="s">
        <v>3182</v>
      </c>
      <c r="E1387" s="24">
        <v>13</v>
      </c>
      <c r="F1387" s="24">
        <v>0</v>
      </c>
      <c r="G1387" s="24">
        <v>0</v>
      </c>
      <c r="H1387" s="24">
        <v>0</v>
      </c>
      <c r="I1387" s="24">
        <v>0</v>
      </c>
      <c r="J1387" s="24">
        <v>0</v>
      </c>
      <c r="K1387" s="24">
        <v>0</v>
      </c>
      <c r="L1387" s="24">
        <v>0</v>
      </c>
      <c r="M1387" s="24"/>
      <c r="R1387" s="1" t="str">
        <f t="shared" si="34"/>
        <v>W13</v>
      </c>
      <c r="S1387" s="50">
        <f t="shared" si="35"/>
        <v>45745</v>
      </c>
    </row>
    <row r="1388" spans="2:19" ht="16.5" customHeight="1">
      <c r="B1388" s="24" t="s">
        <v>4229</v>
      </c>
      <c r="C1388" s="8" t="s">
        <v>636</v>
      </c>
      <c r="D1388" s="24" t="s">
        <v>3357</v>
      </c>
      <c r="E1388" s="24">
        <v>13</v>
      </c>
      <c r="F1388" s="24">
        <v>0</v>
      </c>
      <c r="G1388" s="24">
        <v>0</v>
      </c>
      <c r="H1388" s="24">
        <v>9</v>
      </c>
      <c r="I1388" s="24">
        <v>0</v>
      </c>
      <c r="J1388" s="24">
        <v>0</v>
      </c>
      <c r="K1388" s="24">
        <v>0</v>
      </c>
      <c r="L1388" s="8">
        <v>9</v>
      </c>
      <c r="M1388" s="24"/>
      <c r="O1388" s="15" t="s">
        <v>4235</v>
      </c>
      <c r="P1388" s="15" t="s">
        <v>4237</v>
      </c>
      <c r="R1388" s="1" t="str">
        <f t="shared" si="34"/>
        <v>W13</v>
      </c>
      <c r="S1388" s="50">
        <f t="shared" si="35"/>
        <v>45745</v>
      </c>
    </row>
    <row r="1389" spans="2:19">
      <c r="B1389" s="24" t="s">
        <v>4230</v>
      </c>
      <c r="C1389" s="8" t="s">
        <v>635</v>
      </c>
      <c r="D1389" s="24" t="s">
        <v>4217</v>
      </c>
      <c r="E1389" s="24">
        <v>13</v>
      </c>
      <c r="F1389" s="24">
        <v>0</v>
      </c>
      <c r="G1389" s="24">
        <v>0</v>
      </c>
      <c r="H1389" s="24">
        <v>14</v>
      </c>
      <c r="I1389" s="24">
        <v>0</v>
      </c>
      <c r="J1389" s="24">
        <v>0</v>
      </c>
      <c r="K1389" s="24">
        <v>0</v>
      </c>
      <c r="L1389" s="8">
        <v>14</v>
      </c>
      <c r="M1389" s="24" t="s">
        <v>4235</v>
      </c>
      <c r="N1389" s="15" t="s">
        <v>4240</v>
      </c>
      <c r="R1389" s="1" t="str">
        <f t="shared" si="34"/>
        <v>W14</v>
      </c>
      <c r="S1389" s="50">
        <f t="shared" si="35"/>
        <v>45746</v>
      </c>
    </row>
    <row r="1390" spans="2:19">
      <c r="B1390" s="24" t="s">
        <v>4230</v>
      </c>
      <c r="C1390" s="8" t="s">
        <v>634</v>
      </c>
      <c r="D1390" s="24" t="s">
        <v>4052</v>
      </c>
      <c r="E1390" s="24">
        <v>2</v>
      </c>
      <c r="F1390" s="24">
        <v>0</v>
      </c>
      <c r="G1390" s="24">
        <v>0</v>
      </c>
      <c r="H1390" s="24">
        <v>0</v>
      </c>
      <c r="I1390" s="24">
        <v>0</v>
      </c>
      <c r="J1390" s="24">
        <v>0</v>
      </c>
      <c r="K1390" s="24">
        <v>0</v>
      </c>
      <c r="L1390" s="24">
        <v>0</v>
      </c>
      <c r="M1390" s="24"/>
      <c r="R1390" s="1" t="str">
        <f t="shared" si="34"/>
        <v>W14</v>
      </c>
      <c r="S1390" s="50">
        <f t="shared" si="35"/>
        <v>45746</v>
      </c>
    </row>
    <row r="1391" spans="2:19">
      <c r="B1391" s="24" t="s">
        <v>4230</v>
      </c>
      <c r="C1391" s="8" t="s">
        <v>3132</v>
      </c>
      <c r="D1391" s="24" t="s">
        <v>3121</v>
      </c>
      <c r="E1391" s="24">
        <v>13</v>
      </c>
      <c r="F1391" s="24">
        <v>0</v>
      </c>
      <c r="G1391" s="24">
        <v>0</v>
      </c>
      <c r="H1391" s="24">
        <v>0</v>
      </c>
      <c r="I1391" s="24">
        <v>0</v>
      </c>
      <c r="J1391" s="24">
        <v>0</v>
      </c>
      <c r="K1391" s="24">
        <v>0</v>
      </c>
      <c r="L1391" s="24">
        <v>0</v>
      </c>
      <c r="M1391" s="24"/>
      <c r="R1391" s="1" t="str">
        <f t="shared" si="34"/>
        <v>W14</v>
      </c>
      <c r="S1391" s="50">
        <f t="shared" si="35"/>
        <v>45746</v>
      </c>
    </row>
    <row r="1392" spans="2:19">
      <c r="B1392" s="24" t="s">
        <v>4230</v>
      </c>
      <c r="C1392" s="8" t="s">
        <v>635</v>
      </c>
      <c r="D1392" s="24" t="s">
        <v>4218</v>
      </c>
      <c r="E1392" s="24">
        <v>3</v>
      </c>
      <c r="F1392" s="24">
        <v>0</v>
      </c>
      <c r="G1392" s="24">
        <v>0</v>
      </c>
      <c r="H1392" s="24">
        <v>3</v>
      </c>
      <c r="I1392" s="24">
        <v>0</v>
      </c>
      <c r="J1392" s="24">
        <v>0</v>
      </c>
      <c r="K1392" s="24">
        <v>0</v>
      </c>
      <c r="L1392" s="24">
        <v>3</v>
      </c>
      <c r="M1392" s="24" t="s">
        <v>4240</v>
      </c>
      <c r="N1392" s="15" t="s">
        <v>4237</v>
      </c>
      <c r="O1392" s="15" t="s">
        <v>4235</v>
      </c>
      <c r="P1392" s="15" t="s">
        <v>4242</v>
      </c>
      <c r="R1392" s="1" t="str">
        <f t="shared" si="34"/>
        <v>W14</v>
      </c>
      <c r="S1392" s="50">
        <f t="shared" si="35"/>
        <v>45746</v>
      </c>
    </row>
    <row r="1393" spans="2:21" ht="16.5" customHeight="1">
      <c r="B1393" s="24" t="s">
        <v>4230</v>
      </c>
      <c r="C1393" s="8" t="s">
        <v>636</v>
      </c>
      <c r="D1393" s="24" t="s">
        <v>3362</v>
      </c>
      <c r="E1393" s="24">
        <v>13</v>
      </c>
      <c r="F1393" s="24">
        <v>0</v>
      </c>
      <c r="G1393" s="24">
        <v>0</v>
      </c>
      <c r="H1393" s="24">
        <v>5</v>
      </c>
      <c r="I1393" s="24">
        <v>0</v>
      </c>
      <c r="J1393" s="24">
        <v>0</v>
      </c>
      <c r="K1393" s="24">
        <v>0</v>
      </c>
      <c r="L1393" s="24">
        <v>5</v>
      </c>
      <c r="M1393" s="24"/>
      <c r="O1393" s="15" t="s">
        <v>4235</v>
      </c>
      <c r="P1393" s="15" t="s">
        <v>4235</v>
      </c>
      <c r="R1393" s="1" t="str">
        <f t="shared" si="34"/>
        <v>W14</v>
      </c>
      <c r="S1393" s="50">
        <f t="shared" si="35"/>
        <v>45746</v>
      </c>
    </row>
    <row r="1394" spans="2:21" ht="16.5" customHeight="1">
      <c r="B1394" s="24" t="s">
        <v>4230</v>
      </c>
      <c r="C1394" s="8" t="s">
        <v>636</v>
      </c>
      <c r="D1394" s="24" t="s">
        <v>3937</v>
      </c>
      <c r="E1394" s="24">
        <v>1</v>
      </c>
      <c r="F1394" s="24">
        <v>0</v>
      </c>
      <c r="G1394" s="24">
        <v>0</v>
      </c>
      <c r="H1394" s="24">
        <v>2</v>
      </c>
      <c r="I1394" s="24">
        <v>0</v>
      </c>
      <c r="J1394" s="24">
        <v>0</v>
      </c>
      <c r="K1394" s="24">
        <v>0</v>
      </c>
      <c r="L1394" s="24">
        <v>2</v>
      </c>
      <c r="M1394" s="24"/>
      <c r="O1394" s="15" t="s">
        <v>4241</v>
      </c>
      <c r="P1394" s="15" t="s">
        <v>4237</v>
      </c>
      <c r="R1394" s="1" t="str">
        <f t="shared" si="34"/>
        <v>W14</v>
      </c>
      <c r="S1394" s="50">
        <f t="shared" si="35"/>
        <v>45746</v>
      </c>
    </row>
    <row r="1395" spans="2:21">
      <c r="B1395" s="24" t="s">
        <v>4230</v>
      </c>
      <c r="C1395" s="8" t="s">
        <v>633</v>
      </c>
      <c r="D1395" s="24" t="s">
        <v>3690</v>
      </c>
      <c r="E1395" s="24">
        <v>13</v>
      </c>
      <c r="F1395" s="24">
        <v>0</v>
      </c>
      <c r="G1395" s="24">
        <v>0</v>
      </c>
      <c r="H1395" s="24">
        <v>7</v>
      </c>
      <c r="I1395" s="24">
        <v>0</v>
      </c>
      <c r="J1395" s="24">
        <v>0</v>
      </c>
      <c r="K1395" s="24">
        <v>0</v>
      </c>
      <c r="L1395" s="24">
        <v>7</v>
      </c>
      <c r="M1395" s="24"/>
      <c r="N1395" s="24"/>
      <c r="O1395" s="24" t="s">
        <v>4241</v>
      </c>
      <c r="P1395" s="24" t="s">
        <v>4235</v>
      </c>
      <c r="R1395" s="1" t="str">
        <f t="shared" si="34"/>
        <v>W14</v>
      </c>
      <c r="S1395" s="50">
        <f t="shared" si="35"/>
        <v>45746</v>
      </c>
    </row>
    <row r="1396" spans="2:21">
      <c r="B1396" s="24" t="s">
        <v>4230</v>
      </c>
      <c r="C1396" s="8" t="s">
        <v>3131</v>
      </c>
      <c r="D1396" s="24" t="s">
        <v>3808</v>
      </c>
      <c r="E1396" s="24">
        <v>1</v>
      </c>
      <c r="F1396" s="24">
        <v>0</v>
      </c>
      <c r="G1396" s="24">
        <v>0</v>
      </c>
      <c r="H1396" s="24">
        <v>0</v>
      </c>
      <c r="I1396" s="24">
        <v>0</v>
      </c>
      <c r="J1396" s="24">
        <v>0</v>
      </c>
      <c r="K1396" s="24">
        <v>0</v>
      </c>
      <c r="L1396" s="24">
        <v>0</v>
      </c>
      <c r="M1396" s="24"/>
      <c r="R1396" s="1" t="str">
        <f t="shared" si="34"/>
        <v>W14</v>
      </c>
      <c r="S1396" s="50">
        <f t="shared" si="35"/>
        <v>45746</v>
      </c>
    </row>
    <row r="1397" spans="2:21">
      <c r="B1397" s="24" t="s">
        <v>4250</v>
      </c>
      <c r="C1397" s="24" t="s">
        <v>3131</v>
      </c>
      <c r="D1397" s="24" t="s">
        <v>6749</v>
      </c>
      <c r="E1397" s="24">
        <v>13</v>
      </c>
      <c r="F1397" s="24">
        <v>0</v>
      </c>
      <c r="G1397" s="24">
        <v>0</v>
      </c>
      <c r="H1397" s="24">
        <v>7</v>
      </c>
      <c r="I1397" s="24">
        <v>0</v>
      </c>
      <c r="J1397" s="24">
        <v>0</v>
      </c>
      <c r="K1397" s="24">
        <v>0</v>
      </c>
      <c r="L1397" s="24">
        <v>7</v>
      </c>
      <c r="M1397" s="24"/>
      <c r="O1397" s="15" t="s">
        <v>4252</v>
      </c>
      <c r="P1397" s="15" t="s">
        <v>4252</v>
      </c>
      <c r="R1397" s="1" t="str">
        <f t="shared" si="34"/>
        <v>W14</v>
      </c>
      <c r="S1397" s="50">
        <f t="shared" si="35"/>
        <v>45747</v>
      </c>
    </row>
    <row r="1398" spans="2:21">
      <c r="B1398" s="24" t="s">
        <v>4250</v>
      </c>
      <c r="C1398" s="24" t="s">
        <v>3132</v>
      </c>
      <c r="D1398" s="24" t="s">
        <v>3174</v>
      </c>
      <c r="E1398" s="24">
        <v>6</v>
      </c>
      <c r="F1398" s="24">
        <v>0</v>
      </c>
      <c r="G1398" s="24">
        <v>0</v>
      </c>
      <c r="H1398" s="24">
        <v>1</v>
      </c>
      <c r="I1398" s="24">
        <v>1</v>
      </c>
      <c r="J1398" s="24">
        <v>0</v>
      </c>
      <c r="K1398" s="24">
        <v>0</v>
      </c>
      <c r="L1398" s="24">
        <v>2</v>
      </c>
      <c r="M1398" s="24" t="s">
        <v>4253</v>
      </c>
      <c r="O1398" s="15" t="s">
        <v>4254</v>
      </c>
      <c r="P1398" s="15" t="s">
        <v>4252</v>
      </c>
      <c r="R1398" s="1" t="str">
        <f t="shared" si="34"/>
        <v>W14</v>
      </c>
      <c r="S1398" s="50">
        <f t="shared" si="35"/>
        <v>45747</v>
      </c>
      <c r="U1398" s="31"/>
    </row>
    <row r="1399" spans="2:21">
      <c r="B1399" s="24" t="s">
        <v>4250</v>
      </c>
      <c r="C1399" s="24" t="s">
        <v>635</v>
      </c>
      <c r="D1399" s="24" t="s">
        <v>4246</v>
      </c>
      <c r="E1399" s="24">
        <v>13</v>
      </c>
      <c r="F1399" s="24">
        <v>0</v>
      </c>
      <c r="G1399" s="24">
        <v>0</v>
      </c>
      <c r="H1399" s="24">
        <v>0</v>
      </c>
      <c r="I1399" s="24">
        <v>0</v>
      </c>
      <c r="J1399" s="24">
        <v>0</v>
      </c>
      <c r="K1399" s="24">
        <v>0</v>
      </c>
      <c r="L1399" s="24">
        <v>0</v>
      </c>
      <c r="M1399" s="24"/>
      <c r="R1399" s="1" t="str">
        <f t="shared" si="34"/>
        <v>W14</v>
      </c>
      <c r="S1399" s="50">
        <f t="shared" si="35"/>
        <v>45747</v>
      </c>
    </row>
    <row r="1400" spans="2:21">
      <c r="B1400" s="24" t="s">
        <v>4250</v>
      </c>
      <c r="C1400" s="24" t="s">
        <v>3131</v>
      </c>
      <c r="D1400" s="24" t="s">
        <v>3462</v>
      </c>
      <c r="E1400" s="24">
        <v>2</v>
      </c>
      <c r="F1400" s="24">
        <v>0</v>
      </c>
      <c r="G1400" s="24">
        <v>0</v>
      </c>
      <c r="H1400" s="24">
        <v>0</v>
      </c>
      <c r="I1400" s="24">
        <v>0</v>
      </c>
      <c r="J1400" s="24">
        <v>0</v>
      </c>
      <c r="K1400" s="24">
        <v>0</v>
      </c>
      <c r="L1400" s="24">
        <v>0</v>
      </c>
      <c r="M1400" s="24"/>
      <c r="R1400" s="1" t="str">
        <f t="shared" si="34"/>
        <v>W14</v>
      </c>
      <c r="S1400" s="50">
        <f t="shared" si="35"/>
        <v>45747</v>
      </c>
    </row>
    <row r="1401" spans="2:21" ht="16.5" customHeight="1">
      <c r="B1401" s="24" t="s">
        <v>4250</v>
      </c>
      <c r="C1401" s="24" t="s">
        <v>3132</v>
      </c>
      <c r="D1401" s="24" t="s">
        <v>3122</v>
      </c>
      <c r="E1401" s="24">
        <v>5</v>
      </c>
      <c r="F1401" s="24">
        <v>0</v>
      </c>
      <c r="G1401" s="24">
        <v>0</v>
      </c>
      <c r="H1401" s="24">
        <v>0</v>
      </c>
      <c r="I1401" s="24">
        <v>0</v>
      </c>
      <c r="J1401" s="24">
        <v>0</v>
      </c>
      <c r="K1401" s="24">
        <v>0</v>
      </c>
      <c r="L1401" s="24">
        <v>0</v>
      </c>
      <c r="M1401" s="24"/>
      <c r="R1401" s="1" t="str">
        <f t="shared" si="34"/>
        <v>W14</v>
      </c>
      <c r="S1401" s="50">
        <f t="shared" si="35"/>
        <v>45747</v>
      </c>
    </row>
    <row r="1402" spans="2:21" ht="16.5" customHeight="1">
      <c r="B1402" s="24" t="s">
        <v>4250</v>
      </c>
      <c r="C1402" s="8" t="s">
        <v>3132</v>
      </c>
      <c r="D1402" s="24" t="s">
        <v>3124</v>
      </c>
      <c r="E1402" s="24">
        <v>11</v>
      </c>
      <c r="F1402" s="24">
        <v>0</v>
      </c>
      <c r="G1402" s="24">
        <v>0</v>
      </c>
      <c r="H1402" s="24">
        <v>0</v>
      </c>
      <c r="I1402" s="24">
        <v>1</v>
      </c>
      <c r="J1402" s="24">
        <v>1</v>
      </c>
      <c r="K1402" s="24">
        <v>0</v>
      </c>
      <c r="L1402" s="24">
        <v>2</v>
      </c>
      <c r="M1402" s="24" t="s">
        <v>4252</v>
      </c>
      <c r="R1402" s="1" t="str">
        <f t="shared" si="34"/>
        <v>W14</v>
      </c>
      <c r="S1402" s="50">
        <f t="shared" si="35"/>
        <v>45747</v>
      </c>
    </row>
    <row r="1403" spans="2:21">
      <c r="B1403" s="24" t="s">
        <v>4250</v>
      </c>
      <c r="C1403" s="8" t="s">
        <v>3130</v>
      </c>
      <c r="D1403" s="24" t="s">
        <v>3802</v>
      </c>
      <c r="E1403" s="24">
        <v>13</v>
      </c>
      <c r="F1403" s="24">
        <v>0</v>
      </c>
      <c r="G1403" s="24">
        <v>0</v>
      </c>
      <c r="H1403" s="24">
        <v>1</v>
      </c>
      <c r="I1403" s="24">
        <v>0</v>
      </c>
      <c r="J1403" s="24">
        <v>0</v>
      </c>
      <c r="K1403" s="24">
        <v>0</v>
      </c>
      <c r="L1403" s="24">
        <v>1</v>
      </c>
      <c r="M1403" s="24"/>
      <c r="O1403" s="15" t="s">
        <v>4253</v>
      </c>
      <c r="P1403" s="15" t="s">
        <v>4252</v>
      </c>
      <c r="R1403" s="1" t="str">
        <f t="shared" si="34"/>
        <v>W14</v>
      </c>
      <c r="S1403" s="50">
        <f t="shared" si="35"/>
        <v>45747</v>
      </c>
    </row>
    <row r="1404" spans="2:21">
      <c r="B1404" s="24" t="s">
        <v>4250</v>
      </c>
      <c r="C1404" s="8" t="s">
        <v>3132</v>
      </c>
      <c r="D1404" s="24" t="s">
        <v>3176</v>
      </c>
      <c r="E1404" s="24">
        <v>13</v>
      </c>
      <c r="F1404" s="24">
        <v>0</v>
      </c>
      <c r="G1404" s="24">
        <v>0</v>
      </c>
      <c r="H1404" s="24">
        <v>0</v>
      </c>
      <c r="I1404" s="24">
        <v>0</v>
      </c>
      <c r="J1404" s="24">
        <v>3</v>
      </c>
      <c r="K1404" s="24">
        <v>0</v>
      </c>
      <c r="L1404" s="24">
        <v>3</v>
      </c>
      <c r="M1404" s="24" t="s">
        <v>4255</v>
      </c>
      <c r="R1404" s="1" t="str">
        <f t="shared" si="34"/>
        <v>W14</v>
      </c>
      <c r="S1404" s="50">
        <f t="shared" si="35"/>
        <v>45747</v>
      </c>
    </row>
    <row r="1405" spans="2:21">
      <c r="B1405" s="24" t="s">
        <v>4250</v>
      </c>
      <c r="C1405" s="8" t="s">
        <v>636</v>
      </c>
      <c r="D1405" s="24" t="s">
        <v>3360</v>
      </c>
      <c r="E1405" s="24">
        <v>13</v>
      </c>
      <c r="F1405" s="24">
        <v>0</v>
      </c>
      <c r="G1405" s="24">
        <v>0</v>
      </c>
      <c r="H1405" s="24">
        <v>0</v>
      </c>
      <c r="I1405" s="24">
        <v>0</v>
      </c>
      <c r="J1405" s="24">
        <v>0</v>
      </c>
      <c r="K1405" s="24">
        <v>0</v>
      </c>
      <c r="L1405" s="24">
        <v>0</v>
      </c>
      <c r="M1405" s="24"/>
      <c r="R1405" s="1" t="str">
        <f t="shared" si="34"/>
        <v>W14</v>
      </c>
      <c r="S1405" s="50">
        <f t="shared" si="35"/>
        <v>45747</v>
      </c>
    </row>
    <row r="1406" spans="2:21">
      <c r="B1406" s="24" t="s">
        <v>4250</v>
      </c>
      <c r="C1406" s="8" t="s">
        <v>3132</v>
      </c>
      <c r="D1406" s="24" t="s">
        <v>4111</v>
      </c>
      <c r="E1406" s="24">
        <v>1</v>
      </c>
      <c r="F1406" s="24">
        <v>0</v>
      </c>
      <c r="G1406" s="24">
        <v>0</v>
      </c>
      <c r="H1406" s="24">
        <v>0</v>
      </c>
      <c r="I1406" s="24">
        <v>1</v>
      </c>
      <c r="J1406" s="24">
        <v>0</v>
      </c>
      <c r="K1406" s="24">
        <v>0</v>
      </c>
      <c r="L1406" s="24">
        <v>1</v>
      </c>
      <c r="M1406" s="24" t="s">
        <v>4254</v>
      </c>
      <c r="R1406" s="1" t="str">
        <f t="shared" si="34"/>
        <v>W14</v>
      </c>
      <c r="S1406" s="50">
        <f t="shared" si="35"/>
        <v>45747</v>
      </c>
    </row>
    <row r="1407" spans="2:21">
      <c r="B1407" s="24" t="s">
        <v>4250</v>
      </c>
      <c r="C1407" s="8" t="s">
        <v>3132</v>
      </c>
      <c r="D1407" s="24" t="s">
        <v>3109</v>
      </c>
      <c r="E1407" s="24">
        <v>12</v>
      </c>
      <c r="F1407" s="24">
        <v>0</v>
      </c>
      <c r="G1407" s="24">
        <v>0</v>
      </c>
      <c r="H1407" s="24">
        <v>0</v>
      </c>
      <c r="I1407" s="24">
        <v>3</v>
      </c>
      <c r="J1407" s="24">
        <v>0</v>
      </c>
      <c r="K1407" s="24">
        <v>0</v>
      </c>
      <c r="L1407" s="24">
        <v>3</v>
      </c>
      <c r="M1407" s="24" t="s">
        <v>4252</v>
      </c>
      <c r="R1407" s="1" t="str">
        <f t="shared" si="34"/>
        <v>W14</v>
      </c>
      <c r="S1407" s="50">
        <f t="shared" si="35"/>
        <v>45747</v>
      </c>
    </row>
    <row r="1408" spans="2:21">
      <c r="B1408" s="24" t="s">
        <v>4250</v>
      </c>
      <c r="C1408" s="24" t="s">
        <v>3131</v>
      </c>
      <c r="D1408" s="24" t="s">
        <v>3692</v>
      </c>
      <c r="E1408" s="24">
        <v>2</v>
      </c>
      <c r="F1408" s="24">
        <v>0</v>
      </c>
      <c r="G1408" s="24">
        <v>0</v>
      </c>
      <c r="H1408" s="24">
        <v>0</v>
      </c>
      <c r="I1408" s="24">
        <v>0</v>
      </c>
      <c r="J1408" s="24">
        <v>0</v>
      </c>
      <c r="K1408" s="24">
        <v>0</v>
      </c>
      <c r="L1408" s="24">
        <v>0</v>
      </c>
      <c r="M1408" s="24"/>
      <c r="R1408" s="1" t="str">
        <f t="shared" si="34"/>
        <v>W14</v>
      </c>
      <c r="S1408" s="50">
        <f t="shared" si="35"/>
        <v>45747</v>
      </c>
    </row>
    <row r="1409" spans="2:19" ht="16.5" customHeight="1">
      <c r="B1409" s="24" t="s">
        <v>4250</v>
      </c>
      <c r="C1409" s="24" t="s">
        <v>633</v>
      </c>
      <c r="D1409" s="24" t="s">
        <v>3798</v>
      </c>
      <c r="E1409" s="24">
        <v>13</v>
      </c>
      <c r="F1409" s="24">
        <v>0</v>
      </c>
      <c r="G1409" s="24">
        <v>0</v>
      </c>
      <c r="H1409" s="24">
        <v>1</v>
      </c>
      <c r="I1409" s="24">
        <v>0</v>
      </c>
      <c r="J1409" s="24">
        <v>0</v>
      </c>
      <c r="K1409" s="24">
        <v>0</v>
      </c>
      <c r="L1409" s="24">
        <v>1</v>
      </c>
      <c r="M1409" s="24"/>
      <c r="O1409" s="15" t="s">
        <v>4255</v>
      </c>
      <c r="P1409" s="15" t="s">
        <v>4252</v>
      </c>
      <c r="R1409" s="1" t="str">
        <f t="shared" si="34"/>
        <v>W14</v>
      </c>
      <c r="S1409" s="50">
        <f t="shared" si="35"/>
        <v>45747</v>
      </c>
    </row>
    <row r="1410" spans="2:19" ht="16.5" customHeight="1">
      <c r="B1410" s="24" t="s">
        <v>4250</v>
      </c>
      <c r="C1410" s="8" t="s">
        <v>3131</v>
      </c>
      <c r="D1410" s="24" t="s">
        <v>3568</v>
      </c>
      <c r="E1410" s="24">
        <v>12</v>
      </c>
      <c r="F1410" s="24">
        <v>0</v>
      </c>
      <c r="G1410" s="24">
        <v>0</v>
      </c>
      <c r="H1410" s="24">
        <v>0</v>
      </c>
      <c r="I1410" s="24">
        <v>0</v>
      </c>
      <c r="J1410" s="24">
        <v>0</v>
      </c>
      <c r="K1410" s="24">
        <v>0</v>
      </c>
      <c r="L1410" s="24">
        <v>0</v>
      </c>
      <c r="M1410" s="24"/>
      <c r="R1410" s="1" t="str">
        <f t="shared" si="34"/>
        <v>W14</v>
      </c>
      <c r="S1410" s="50">
        <f t="shared" si="35"/>
        <v>45747</v>
      </c>
    </row>
    <row r="1411" spans="2:19">
      <c r="B1411" s="24" t="s">
        <v>4250</v>
      </c>
      <c r="C1411" s="8" t="s">
        <v>633</v>
      </c>
      <c r="D1411" s="24" t="s">
        <v>3806</v>
      </c>
      <c r="E1411" s="24">
        <v>13</v>
      </c>
      <c r="F1411" s="24">
        <v>10</v>
      </c>
      <c r="G1411" s="24">
        <v>0</v>
      </c>
      <c r="H1411" s="24">
        <v>31</v>
      </c>
      <c r="I1411" s="24">
        <v>0</v>
      </c>
      <c r="J1411" s="24">
        <v>0</v>
      </c>
      <c r="K1411" s="24">
        <v>0</v>
      </c>
      <c r="L1411" s="24">
        <v>31</v>
      </c>
      <c r="M1411" s="24"/>
      <c r="O1411" s="15" t="s">
        <v>4256</v>
      </c>
      <c r="P1411" s="15" t="s">
        <v>4255</v>
      </c>
      <c r="R1411" s="1" t="str">
        <f t="shared" si="34"/>
        <v>W14</v>
      </c>
      <c r="S1411" s="50">
        <f t="shared" si="35"/>
        <v>45747</v>
      </c>
    </row>
    <row r="1412" spans="2:19">
      <c r="B1412" s="24" t="s">
        <v>4250</v>
      </c>
      <c r="C1412" s="8" t="s">
        <v>635</v>
      </c>
      <c r="D1412" s="24" t="s">
        <v>4247</v>
      </c>
      <c r="E1412" s="24">
        <v>13</v>
      </c>
      <c r="F1412" s="24">
        <v>0</v>
      </c>
      <c r="G1412" s="24">
        <v>0</v>
      </c>
      <c r="H1412" s="24">
        <v>9</v>
      </c>
      <c r="I1412" s="24">
        <v>0</v>
      </c>
      <c r="J1412" s="24">
        <v>0</v>
      </c>
      <c r="K1412" s="24">
        <v>0</v>
      </c>
      <c r="L1412" s="24">
        <v>9</v>
      </c>
      <c r="M1412" s="24"/>
      <c r="O1412" s="15" t="s">
        <v>4252</v>
      </c>
      <c r="P1412" s="15" t="s">
        <v>4252</v>
      </c>
      <c r="R1412" s="1" t="str">
        <f t="shared" si="34"/>
        <v>W14</v>
      </c>
      <c r="S1412" s="50">
        <f t="shared" si="35"/>
        <v>45747</v>
      </c>
    </row>
    <row r="1413" spans="2:19">
      <c r="B1413" s="24" t="s">
        <v>4250</v>
      </c>
      <c r="C1413" s="8" t="s">
        <v>635</v>
      </c>
      <c r="D1413" s="24" t="s">
        <v>4248</v>
      </c>
      <c r="E1413" s="24">
        <v>13</v>
      </c>
      <c r="F1413" s="24">
        <v>0</v>
      </c>
      <c r="G1413" s="24">
        <v>0</v>
      </c>
      <c r="H1413" s="24">
        <v>9</v>
      </c>
      <c r="I1413" s="24">
        <v>0</v>
      </c>
      <c r="J1413" s="24">
        <v>0</v>
      </c>
      <c r="K1413" s="24">
        <v>0</v>
      </c>
      <c r="L1413" s="24">
        <v>9</v>
      </c>
      <c r="M1413" s="24" t="s">
        <v>4252</v>
      </c>
      <c r="O1413" s="15" t="s">
        <v>4255</v>
      </c>
      <c r="P1413" s="15" t="s">
        <v>4254</v>
      </c>
      <c r="R1413" s="1" t="str">
        <f t="shared" si="34"/>
        <v>W14</v>
      </c>
      <c r="S1413" s="50">
        <f t="shared" si="35"/>
        <v>45747</v>
      </c>
    </row>
    <row r="1414" spans="2:19">
      <c r="B1414" s="24" t="s">
        <v>4250</v>
      </c>
      <c r="C1414" s="8" t="s">
        <v>635</v>
      </c>
      <c r="D1414" s="24" t="s">
        <v>4249</v>
      </c>
      <c r="E1414" s="24">
        <v>13</v>
      </c>
      <c r="F1414" s="24">
        <v>0</v>
      </c>
      <c r="G1414" s="24">
        <v>0</v>
      </c>
      <c r="H1414" s="24">
        <v>3</v>
      </c>
      <c r="I1414" s="24">
        <v>0</v>
      </c>
      <c r="J1414" s="24">
        <v>0</v>
      </c>
      <c r="K1414" s="24">
        <v>0</v>
      </c>
      <c r="L1414" s="24">
        <v>3</v>
      </c>
      <c r="M1414" s="24"/>
      <c r="R1414" s="1" t="str">
        <f t="shared" si="34"/>
        <v>W14</v>
      </c>
      <c r="S1414" s="50">
        <f t="shared" si="35"/>
        <v>45747</v>
      </c>
    </row>
    <row r="1415" spans="2:19">
      <c r="B1415" s="24" t="s">
        <v>4250</v>
      </c>
      <c r="C1415" s="8" t="s">
        <v>4257</v>
      </c>
      <c r="D1415" s="37" t="s">
        <v>3153</v>
      </c>
      <c r="E1415" s="24">
        <v>7</v>
      </c>
      <c r="F1415" s="24">
        <v>7</v>
      </c>
      <c r="G1415" s="24">
        <v>0</v>
      </c>
      <c r="H1415" s="24">
        <v>0</v>
      </c>
      <c r="I1415" s="24">
        <v>0</v>
      </c>
      <c r="J1415" s="24">
        <v>0</v>
      </c>
      <c r="K1415" s="24">
        <v>0</v>
      </c>
      <c r="L1415" s="24">
        <v>0</v>
      </c>
      <c r="M1415" s="24"/>
      <c r="R1415" s="1" t="str">
        <f t="shared" si="34"/>
        <v>W14</v>
      </c>
      <c r="S1415" s="50">
        <f t="shared" si="35"/>
        <v>45747</v>
      </c>
    </row>
    <row r="1416" spans="2:19">
      <c r="B1416" s="24" t="s">
        <v>4250</v>
      </c>
      <c r="C1416" s="8" t="s">
        <v>4258</v>
      </c>
      <c r="D1416" s="37" t="s">
        <v>3461</v>
      </c>
      <c r="E1416" s="24">
        <v>13</v>
      </c>
      <c r="F1416" s="24">
        <v>13</v>
      </c>
      <c r="G1416" s="24">
        <v>0</v>
      </c>
      <c r="H1416" s="24">
        <v>0</v>
      </c>
      <c r="I1416" s="24">
        <v>0</v>
      </c>
      <c r="J1416" s="24">
        <v>0</v>
      </c>
      <c r="K1416" s="24">
        <v>0</v>
      </c>
      <c r="L1416" s="24">
        <v>0</v>
      </c>
      <c r="M1416" s="24"/>
      <c r="R1416" s="1" t="str">
        <f t="shared" si="34"/>
        <v>W14</v>
      </c>
      <c r="S1416" s="50">
        <f t="shared" si="35"/>
        <v>45747</v>
      </c>
    </row>
    <row r="1417" spans="2:19">
      <c r="B1417" s="24" t="s">
        <v>4271</v>
      </c>
      <c r="C1417" s="8" t="s">
        <v>633</v>
      </c>
      <c r="D1417" s="37" t="s">
        <v>3796</v>
      </c>
      <c r="E1417" s="24">
        <v>13</v>
      </c>
      <c r="F1417" s="24">
        <v>0</v>
      </c>
      <c r="G1417" s="24">
        <v>0</v>
      </c>
      <c r="H1417" s="24">
        <v>0</v>
      </c>
      <c r="I1417" s="24">
        <v>0</v>
      </c>
      <c r="J1417" s="24">
        <v>0</v>
      </c>
      <c r="K1417" s="24">
        <v>0</v>
      </c>
      <c r="L1417" s="24">
        <v>0</v>
      </c>
      <c r="M1417" s="24"/>
      <c r="R1417" s="1" t="str">
        <f t="shared" si="34"/>
        <v>W14</v>
      </c>
      <c r="S1417" s="50">
        <f t="shared" si="35"/>
        <v>45748</v>
      </c>
    </row>
    <row r="1418" spans="2:19">
      <c r="B1418" s="24" t="s">
        <v>4271</v>
      </c>
      <c r="C1418" s="8" t="s">
        <v>634</v>
      </c>
      <c r="D1418" s="37" t="s">
        <v>4263</v>
      </c>
      <c r="E1418" s="24">
        <v>1</v>
      </c>
      <c r="F1418" s="24">
        <v>0</v>
      </c>
      <c r="G1418" s="24">
        <v>0</v>
      </c>
      <c r="H1418" s="24">
        <v>0</v>
      </c>
      <c r="I1418" s="24">
        <v>0</v>
      </c>
      <c r="J1418" s="24">
        <v>0</v>
      </c>
      <c r="K1418" s="24">
        <v>0</v>
      </c>
      <c r="L1418" s="24">
        <v>0</v>
      </c>
      <c r="M1418" s="24"/>
      <c r="R1418" s="1" t="str">
        <f t="shared" si="34"/>
        <v>W14</v>
      </c>
      <c r="S1418" s="50">
        <f t="shared" si="35"/>
        <v>45748</v>
      </c>
    </row>
    <row r="1419" spans="2:19">
      <c r="B1419" s="24" t="s">
        <v>4271</v>
      </c>
      <c r="C1419" s="8" t="s">
        <v>633</v>
      </c>
      <c r="D1419" s="37" t="s">
        <v>4264</v>
      </c>
      <c r="E1419" s="24">
        <v>1</v>
      </c>
      <c r="F1419" s="24">
        <v>0</v>
      </c>
      <c r="G1419" s="24">
        <v>0</v>
      </c>
      <c r="H1419" s="24">
        <v>0</v>
      </c>
      <c r="I1419" s="24">
        <v>0</v>
      </c>
      <c r="J1419" s="24">
        <v>0</v>
      </c>
      <c r="K1419" s="24">
        <v>0</v>
      </c>
      <c r="L1419" s="24">
        <v>0</v>
      </c>
      <c r="M1419" s="24"/>
      <c r="R1419" s="1" t="str">
        <f t="shared" si="34"/>
        <v>W14</v>
      </c>
      <c r="S1419" s="50">
        <f t="shared" si="35"/>
        <v>45748</v>
      </c>
    </row>
    <row r="1420" spans="2:19">
      <c r="B1420" s="24" t="s">
        <v>4271</v>
      </c>
      <c r="C1420" s="8" t="s">
        <v>634</v>
      </c>
      <c r="D1420" s="37" t="s">
        <v>3072</v>
      </c>
      <c r="E1420" s="24">
        <v>8</v>
      </c>
      <c r="F1420" s="24">
        <v>0</v>
      </c>
      <c r="G1420" s="24">
        <v>0</v>
      </c>
      <c r="H1420" s="24">
        <v>0</v>
      </c>
      <c r="I1420" s="24">
        <v>0</v>
      </c>
      <c r="J1420" s="24">
        <v>4</v>
      </c>
      <c r="K1420" s="24">
        <v>0</v>
      </c>
      <c r="L1420" s="24">
        <v>4</v>
      </c>
      <c r="M1420" s="24" t="s">
        <v>4252</v>
      </c>
      <c r="R1420" s="1" t="str">
        <f t="shared" si="34"/>
        <v>W14</v>
      </c>
      <c r="S1420" s="50">
        <f t="shared" si="35"/>
        <v>45748</v>
      </c>
    </row>
    <row r="1421" spans="2:19">
      <c r="B1421" s="24" t="s">
        <v>4271</v>
      </c>
      <c r="C1421" s="8" t="s">
        <v>3132</v>
      </c>
      <c r="D1421" s="24" t="s">
        <v>4267</v>
      </c>
      <c r="E1421" s="24">
        <v>7</v>
      </c>
      <c r="F1421" s="24">
        <v>0</v>
      </c>
      <c r="G1421" s="24">
        <v>0</v>
      </c>
      <c r="H1421" s="24">
        <v>0</v>
      </c>
      <c r="I1421" s="24">
        <v>0</v>
      </c>
      <c r="J1421" s="24">
        <v>0</v>
      </c>
      <c r="K1421" s="24">
        <v>0</v>
      </c>
      <c r="L1421" s="24">
        <v>0</v>
      </c>
      <c r="M1421" s="24"/>
      <c r="R1421" s="1" t="str">
        <f t="shared" si="34"/>
        <v>W14</v>
      </c>
      <c r="S1421" s="50">
        <f t="shared" si="35"/>
        <v>45748</v>
      </c>
    </row>
    <row r="1422" spans="2:19">
      <c r="B1422" s="24" t="s">
        <v>4271</v>
      </c>
      <c r="C1422" s="8" t="s">
        <v>3132</v>
      </c>
      <c r="D1422" s="24" t="s">
        <v>3177</v>
      </c>
      <c r="E1422" s="24">
        <v>13</v>
      </c>
      <c r="F1422" s="24">
        <v>0</v>
      </c>
      <c r="G1422" s="24">
        <v>0</v>
      </c>
      <c r="H1422" s="24">
        <v>0</v>
      </c>
      <c r="I1422" s="24">
        <v>0</v>
      </c>
      <c r="J1422" s="24">
        <v>0</v>
      </c>
      <c r="K1422" s="24">
        <v>0</v>
      </c>
      <c r="L1422" s="24">
        <v>0</v>
      </c>
      <c r="M1422" s="24"/>
      <c r="R1422" s="1" t="str">
        <f t="shared" si="34"/>
        <v>W14</v>
      </c>
      <c r="S1422" s="50">
        <f t="shared" si="35"/>
        <v>45748</v>
      </c>
    </row>
    <row r="1423" spans="2:19">
      <c r="B1423" s="24" t="s">
        <v>4271</v>
      </c>
      <c r="C1423" s="8" t="s">
        <v>636</v>
      </c>
      <c r="D1423" s="24" t="s">
        <v>3382</v>
      </c>
      <c r="E1423" s="24">
        <v>13</v>
      </c>
      <c r="F1423" s="24">
        <v>0</v>
      </c>
      <c r="G1423" s="8">
        <v>0</v>
      </c>
      <c r="H1423" s="24">
        <v>6</v>
      </c>
      <c r="I1423" s="24">
        <v>0</v>
      </c>
      <c r="J1423" s="24">
        <v>0</v>
      </c>
      <c r="K1423" s="24">
        <v>0</v>
      </c>
      <c r="L1423" s="24">
        <v>6</v>
      </c>
      <c r="M1423" s="24"/>
      <c r="O1423" s="15" t="s">
        <v>4255</v>
      </c>
      <c r="P1423" s="15" t="s">
        <v>4254</v>
      </c>
      <c r="R1423" s="1" t="str">
        <f t="shared" si="34"/>
        <v>W14</v>
      </c>
      <c r="S1423" s="50">
        <f t="shared" si="35"/>
        <v>45748</v>
      </c>
    </row>
    <row r="1424" spans="2:19">
      <c r="B1424" s="24" t="s">
        <v>4271</v>
      </c>
      <c r="C1424" s="8" t="s">
        <v>634</v>
      </c>
      <c r="D1424" s="24" t="s">
        <v>3026</v>
      </c>
      <c r="E1424" s="24">
        <v>1</v>
      </c>
      <c r="F1424" s="24">
        <v>0</v>
      </c>
      <c r="G1424" s="24">
        <v>0</v>
      </c>
      <c r="H1424" s="24">
        <v>0</v>
      </c>
      <c r="I1424" s="24">
        <v>0</v>
      </c>
      <c r="J1424" s="24">
        <v>0</v>
      </c>
      <c r="K1424" s="24">
        <v>0</v>
      </c>
      <c r="L1424" s="24">
        <v>0</v>
      </c>
      <c r="M1424" s="24"/>
      <c r="R1424" s="1" t="str">
        <f t="shared" si="34"/>
        <v>W14</v>
      </c>
      <c r="S1424" s="50">
        <f t="shared" si="35"/>
        <v>45748</v>
      </c>
    </row>
    <row r="1425" spans="2:19">
      <c r="B1425" s="24" t="s">
        <v>4271</v>
      </c>
      <c r="C1425" s="8" t="s">
        <v>635</v>
      </c>
      <c r="D1425" s="24" t="s">
        <v>4268</v>
      </c>
      <c r="E1425" s="24">
        <v>13</v>
      </c>
      <c r="F1425" s="24">
        <v>0</v>
      </c>
      <c r="G1425" s="8">
        <v>0</v>
      </c>
      <c r="H1425" s="8">
        <v>8</v>
      </c>
      <c r="I1425" s="8">
        <v>0</v>
      </c>
      <c r="J1425" s="8">
        <v>0</v>
      </c>
      <c r="K1425" s="24">
        <v>0</v>
      </c>
      <c r="L1425" s="24">
        <v>8</v>
      </c>
      <c r="M1425" s="24"/>
      <c r="O1425" s="15" t="s">
        <v>4255</v>
      </c>
      <c r="P1425" s="15" t="s">
        <v>4254</v>
      </c>
      <c r="R1425" s="1" t="str">
        <f t="shared" si="34"/>
        <v>W14</v>
      </c>
      <c r="S1425" s="50">
        <f t="shared" si="35"/>
        <v>45748</v>
      </c>
    </row>
    <row r="1426" spans="2:19">
      <c r="B1426" s="24" t="s">
        <v>4271</v>
      </c>
      <c r="C1426" s="8" t="s">
        <v>3130</v>
      </c>
      <c r="D1426" s="24" t="s">
        <v>4008</v>
      </c>
      <c r="E1426" s="24">
        <v>13</v>
      </c>
      <c r="F1426" s="24">
        <v>2</v>
      </c>
      <c r="G1426" s="8">
        <v>0</v>
      </c>
      <c r="H1426" s="8">
        <v>16</v>
      </c>
      <c r="I1426" s="8">
        <v>0</v>
      </c>
      <c r="J1426" s="8">
        <v>0</v>
      </c>
      <c r="K1426" s="24">
        <v>0</v>
      </c>
      <c r="L1426" s="24">
        <v>16</v>
      </c>
      <c r="M1426" s="24"/>
      <c r="O1426" s="15" t="s">
        <v>4255</v>
      </c>
      <c r="P1426" s="15" t="s">
        <v>4254</v>
      </c>
      <c r="R1426" s="1" t="str">
        <f t="shared" si="34"/>
        <v>W14</v>
      </c>
      <c r="S1426" s="50">
        <f t="shared" si="35"/>
        <v>45748</v>
      </c>
    </row>
    <row r="1427" spans="2:19">
      <c r="B1427" s="24" t="s">
        <v>4271</v>
      </c>
      <c r="C1427" s="8" t="s">
        <v>3132</v>
      </c>
      <c r="D1427" s="24" t="s">
        <v>3180</v>
      </c>
      <c r="E1427" s="24">
        <v>13</v>
      </c>
      <c r="F1427" s="24">
        <v>2</v>
      </c>
      <c r="G1427" s="8">
        <v>0</v>
      </c>
      <c r="H1427" s="8">
        <v>20</v>
      </c>
      <c r="I1427" s="8">
        <v>0</v>
      </c>
      <c r="J1427" s="8">
        <v>0</v>
      </c>
      <c r="K1427" s="24">
        <v>0</v>
      </c>
      <c r="L1427" s="24">
        <v>20</v>
      </c>
      <c r="M1427" s="24" t="s">
        <v>4252</v>
      </c>
      <c r="O1427" s="15" t="s">
        <v>4255</v>
      </c>
      <c r="P1427" s="15" t="s">
        <v>4254</v>
      </c>
      <c r="R1427" s="1" t="str">
        <f t="shared" si="34"/>
        <v>W14</v>
      </c>
      <c r="S1427" s="50">
        <f t="shared" si="35"/>
        <v>45748</v>
      </c>
    </row>
    <row r="1428" spans="2:19">
      <c r="B1428" s="24" t="s">
        <v>4271</v>
      </c>
      <c r="C1428" s="8" t="s">
        <v>635</v>
      </c>
      <c r="D1428" s="24" t="s">
        <v>4269</v>
      </c>
      <c r="E1428" s="24">
        <v>13</v>
      </c>
      <c r="F1428" s="24">
        <v>0</v>
      </c>
      <c r="G1428" s="8">
        <v>0</v>
      </c>
      <c r="H1428" s="8">
        <v>9</v>
      </c>
      <c r="I1428" s="8">
        <v>0</v>
      </c>
      <c r="J1428" s="8">
        <v>0</v>
      </c>
      <c r="K1428" s="24">
        <v>0</v>
      </c>
      <c r="L1428" s="8">
        <v>9</v>
      </c>
      <c r="M1428" s="24"/>
      <c r="N1428" s="24" t="s">
        <v>4252</v>
      </c>
      <c r="O1428" s="15" t="s">
        <v>4273</v>
      </c>
      <c r="P1428" s="15" t="s">
        <v>4273</v>
      </c>
      <c r="R1428" s="1" t="str">
        <f t="shared" si="34"/>
        <v>W14</v>
      </c>
      <c r="S1428" s="50">
        <f t="shared" si="35"/>
        <v>45748</v>
      </c>
    </row>
    <row r="1429" spans="2:19">
      <c r="B1429" s="24" t="s">
        <v>4271</v>
      </c>
      <c r="C1429" s="8" t="s">
        <v>633</v>
      </c>
      <c r="D1429" s="24" t="s">
        <v>3817</v>
      </c>
      <c r="E1429" s="24">
        <v>13</v>
      </c>
      <c r="F1429" s="24">
        <v>0</v>
      </c>
      <c r="G1429" s="8">
        <v>0</v>
      </c>
      <c r="H1429" s="8">
        <v>14</v>
      </c>
      <c r="I1429" s="8">
        <v>0</v>
      </c>
      <c r="J1429" s="8">
        <v>1</v>
      </c>
      <c r="K1429" s="24">
        <v>0</v>
      </c>
      <c r="L1429" s="8">
        <v>15</v>
      </c>
      <c r="M1429" s="24" t="s">
        <v>4252</v>
      </c>
      <c r="N1429" s="24"/>
      <c r="O1429" s="15" t="s">
        <v>4273</v>
      </c>
      <c r="P1429" s="15" t="s">
        <v>4273</v>
      </c>
      <c r="R1429" s="1" t="str">
        <f t="shared" si="34"/>
        <v>W14</v>
      </c>
      <c r="S1429" s="50">
        <f t="shared" si="35"/>
        <v>45748</v>
      </c>
    </row>
    <row r="1430" spans="2:19">
      <c r="B1430" s="24" t="s">
        <v>4271</v>
      </c>
      <c r="C1430" s="8" t="s">
        <v>635</v>
      </c>
      <c r="D1430" s="24" t="s">
        <v>4270</v>
      </c>
      <c r="E1430" s="24">
        <v>13</v>
      </c>
      <c r="F1430" s="24">
        <v>0</v>
      </c>
      <c r="G1430" s="8">
        <v>0</v>
      </c>
      <c r="H1430" s="8">
        <v>14</v>
      </c>
      <c r="I1430" s="8">
        <v>0</v>
      </c>
      <c r="J1430" s="8">
        <v>0</v>
      </c>
      <c r="K1430" s="24">
        <v>0</v>
      </c>
      <c r="L1430" s="8">
        <v>14</v>
      </c>
      <c r="M1430" s="24"/>
      <c r="O1430" s="15" t="s">
        <v>4273</v>
      </c>
      <c r="P1430" s="15" t="s">
        <v>4273</v>
      </c>
      <c r="R1430" s="1" t="str">
        <f t="shared" si="34"/>
        <v>W14</v>
      </c>
      <c r="S1430" s="50">
        <f t="shared" si="35"/>
        <v>45748</v>
      </c>
    </row>
    <row r="1431" spans="2:19">
      <c r="B1431" s="24" t="s">
        <v>4271</v>
      </c>
      <c r="C1431" s="8">
        <v>6572</v>
      </c>
      <c r="D1431" s="24" t="s">
        <v>3881</v>
      </c>
      <c r="E1431" s="24">
        <v>2</v>
      </c>
      <c r="F1431" s="24">
        <v>2</v>
      </c>
      <c r="G1431" s="8">
        <v>0</v>
      </c>
      <c r="H1431" s="8">
        <v>0</v>
      </c>
      <c r="I1431" s="8">
        <v>0</v>
      </c>
      <c r="J1431" s="8">
        <v>0</v>
      </c>
      <c r="K1431" s="24">
        <v>0</v>
      </c>
      <c r="L1431" s="8">
        <v>0</v>
      </c>
      <c r="M1431" s="24"/>
      <c r="R1431" s="1" t="str">
        <f t="shared" si="34"/>
        <v>W14</v>
      </c>
      <c r="S1431" s="50">
        <f t="shared" si="35"/>
        <v>45748</v>
      </c>
    </row>
    <row r="1432" spans="2:19">
      <c r="B1432" s="24" t="s">
        <v>4317</v>
      </c>
      <c r="C1432" s="8" t="s">
        <v>635</v>
      </c>
      <c r="D1432" s="24" t="s">
        <v>4332</v>
      </c>
      <c r="E1432" s="24">
        <v>13</v>
      </c>
      <c r="F1432" s="24">
        <v>0</v>
      </c>
      <c r="G1432" s="24">
        <v>0</v>
      </c>
      <c r="H1432" s="24">
        <v>5</v>
      </c>
      <c r="I1432" s="24">
        <v>0</v>
      </c>
      <c r="J1432" s="24">
        <v>0</v>
      </c>
      <c r="K1432" s="24">
        <v>0</v>
      </c>
      <c r="L1432" s="8">
        <v>5</v>
      </c>
      <c r="M1432" s="24" t="s">
        <v>4333</v>
      </c>
      <c r="N1432" s="15" t="s">
        <v>4334</v>
      </c>
      <c r="R1432" s="1" t="str">
        <f t="shared" si="34"/>
        <v>W14</v>
      </c>
      <c r="S1432" s="50">
        <f t="shared" si="35"/>
        <v>45749</v>
      </c>
    </row>
    <row r="1433" spans="2:19">
      <c r="B1433" s="24" t="s">
        <v>4317</v>
      </c>
      <c r="C1433" s="8" t="s">
        <v>633</v>
      </c>
      <c r="D1433" s="24" t="s">
        <v>3631</v>
      </c>
      <c r="E1433" s="24">
        <v>13</v>
      </c>
      <c r="F1433" s="24">
        <v>0</v>
      </c>
      <c r="G1433" s="24">
        <v>0</v>
      </c>
      <c r="H1433" s="24">
        <v>2</v>
      </c>
      <c r="I1433" s="24">
        <v>0</v>
      </c>
      <c r="J1433" s="24">
        <v>0</v>
      </c>
      <c r="K1433" s="24">
        <v>0</v>
      </c>
      <c r="L1433" s="8">
        <v>2</v>
      </c>
      <c r="M1433" s="24"/>
      <c r="O1433" s="15" t="s">
        <v>4335</v>
      </c>
      <c r="P1433" s="15" t="s">
        <v>4335</v>
      </c>
      <c r="R1433" s="1" t="str">
        <f t="shared" si="34"/>
        <v>W14</v>
      </c>
      <c r="S1433" s="50">
        <f t="shared" si="35"/>
        <v>45749</v>
      </c>
    </row>
    <row r="1434" spans="2:19">
      <c r="B1434" s="24" t="s">
        <v>4317</v>
      </c>
      <c r="C1434" s="8" t="s">
        <v>635</v>
      </c>
      <c r="D1434" s="24" t="s">
        <v>4283</v>
      </c>
      <c r="E1434" s="24">
        <v>13</v>
      </c>
      <c r="F1434" s="24">
        <v>0</v>
      </c>
      <c r="G1434" s="24">
        <v>0</v>
      </c>
      <c r="H1434" s="24">
        <v>7</v>
      </c>
      <c r="I1434" s="24">
        <v>0</v>
      </c>
      <c r="J1434" s="24">
        <v>0</v>
      </c>
      <c r="K1434" s="24">
        <v>0</v>
      </c>
      <c r="L1434" s="8">
        <v>7</v>
      </c>
      <c r="M1434" s="24" t="s">
        <v>4336</v>
      </c>
      <c r="N1434" s="15" t="s">
        <v>4336</v>
      </c>
      <c r="R1434" s="1" t="str">
        <f t="shared" si="34"/>
        <v>W14</v>
      </c>
      <c r="S1434" s="50">
        <f t="shared" si="35"/>
        <v>45749</v>
      </c>
    </row>
    <row r="1435" spans="2:19">
      <c r="B1435" s="24" t="s">
        <v>4317</v>
      </c>
      <c r="C1435" s="8" t="s">
        <v>3131</v>
      </c>
      <c r="D1435" s="24" t="s">
        <v>3389</v>
      </c>
      <c r="E1435" s="24">
        <v>1</v>
      </c>
      <c r="F1435" s="24">
        <v>0</v>
      </c>
      <c r="G1435" s="24">
        <v>0</v>
      </c>
      <c r="H1435" s="24">
        <v>0</v>
      </c>
      <c r="I1435" s="24">
        <v>0</v>
      </c>
      <c r="J1435" s="24">
        <v>0</v>
      </c>
      <c r="K1435" s="24">
        <v>0</v>
      </c>
      <c r="L1435" s="24">
        <v>0</v>
      </c>
      <c r="M1435" s="24"/>
      <c r="R1435" s="1" t="str">
        <f t="shared" si="34"/>
        <v>W14</v>
      </c>
      <c r="S1435" s="50">
        <f t="shared" si="35"/>
        <v>45749</v>
      </c>
    </row>
    <row r="1436" spans="2:19">
      <c r="B1436" s="24" t="s">
        <v>4317</v>
      </c>
      <c r="C1436" s="8" t="s">
        <v>633</v>
      </c>
      <c r="D1436" s="24" t="s">
        <v>3593</v>
      </c>
      <c r="E1436" s="24">
        <v>13</v>
      </c>
      <c r="F1436" s="24">
        <v>0</v>
      </c>
      <c r="G1436" s="24">
        <v>0</v>
      </c>
      <c r="H1436" s="24">
        <v>2</v>
      </c>
      <c r="I1436" s="24">
        <v>0</v>
      </c>
      <c r="J1436" s="24">
        <v>0</v>
      </c>
      <c r="K1436" s="24">
        <v>0</v>
      </c>
      <c r="L1436" s="24">
        <v>2</v>
      </c>
      <c r="M1436" s="24" t="s">
        <v>4336</v>
      </c>
      <c r="N1436" s="15" t="s">
        <v>4334</v>
      </c>
      <c r="R1436" s="1" t="str">
        <f t="shared" si="34"/>
        <v>W14</v>
      </c>
      <c r="S1436" s="50">
        <f t="shared" si="35"/>
        <v>45749</v>
      </c>
    </row>
    <row r="1437" spans="2:19">
      <c r="B1437" s="24" t="s">
        <v>4317</v>
      </c>
      <c r="C1437" s="8" t="s">
        <v>633</v>
      </c>
      <c r="D1437" s="24" t="s">
        <v>3805</v>
      </c>
      <c r="E1437" s="24">
        <v>13</v>
      </c>
      <c r="F1437" s="24">
        <v>0</v>
      </c>
      <c r="G1437" s="24">
        <v>0</v>
      </c>
      <c r="H1437" s="24">
        <v>4</v>
      </c>
      <c r="I1437" s="24">
        <v>0</v>
      </c>
      <c r="J1437" s="24">
        <v>0</v>
      </c>
      <c r="K1437" s="24">
        <v>0</v>
      </c>
      <c r="L1437" s="24">
        <v>4</v>
      </c>
      <c r="M1437" s="24"/>
      <c r="O1437" s="15" t="s">
        <v>4333</v>
      </c>
      <c r="P1437" s="15" t="s">
        <v>4337</v>
      </c>
      <c r="R1437" s="1" t="str">
        <f t="shared" si="34"/>
        <v>W14</v>
      </c>
      <c r="S1437" s="50">
        <f t="shared" si="35"/>
        <v>45749</v>
      </c>
    </row>
    <row r="1438" spans="2:19">
      <c r="B1438" s="24" t="s">
        <v>4317</v>
      </c>
      <c r="C1438" s="8" t="s">
        <v>635</v>
      </c>
      <c r="D1438" s="24" t="s">
        <v>4284</v>
      </c>
      <c r="E1438" s="24">
        <v>12</v>
      </c>
      <c r="F1438" s="24">
        <v>0</v>
      </c>
      <c r="G1438" s="24">
        <v>0</v>
      </c>
      <c r="H1438" s="24">
        <v>11</v>
      </c>
      <c r="I1438" s="24">
        <v>0</v>
      </c>
      <c r="J1438" s="24">
        <v>0</v>
      </c>
      <c r="K1438" s="24">
        <v>0</v>
      </c>
      <c r="L1438" s="24">
        <v>11</v>
      </c>
      <c r="M1438" s="24" t="s">
        <v>4334</v>
      </c>
      <c r="N1438" s="15" t="s">
        <v>4334</v>
      </c>
      <c r="R1438" s="1" t="str">
        <f t="shared" si="34"/>
        <v>W14</v>
      </c>
      <c r="S1438" s="50">
        <f t="shared" si="35"/>
        <v>45749</v>
      </c>
    </row>
    <row r="1439" spans="2:19">
      <c r="B1439" s="24" t="s">
        <v>4317</v>
      </c>
      <c r="C1439" s="8" t="s">
        <v>635</v>
      </c>
      <c r="D1439" s="24" t="s">
        <v>4285</v>
      </c>
      <c r="E1439" s="24">
        <v>13</v>
      </c>
      <c r="F1439" s="24">
        <v>0</v>
      </c>
      <c r="G1439" s="24">
        <v>0</v>
      </c>
      <c r="H1439" s="24">
        <v>6</v>
      </c>
      <c r="I1439" s="24">
        <v>0</v>
      </c>
      <c r="J1439" s="24">
        <v>0</v>
      </c>
      <c r="K1439" s="24">
        <v>0</v>
      </c>
      <c r="L1439" s="24">
        <v>6</v>
      </c>
      <c r="M1439" s="24" t="s">
        <v>4334</v>
      </c>
      <c r="N1439" s="15" t="s">
        <v>4334</v>
      </c>
      <c r="R1439" s="1" t="str">
        <f t="shared" si="34"/>
        <v>W14</v>
      </c>
      <c r="S1439" s="50">
        <f t="shared" si="35"/>
        <v>45749</v>
      </c>
    </row>
    <row r="1440" spans="2:19">
      <c r="B1440" s="24" t="s">
        <v>4317</v>
      </c>
      <c r="C1440" s="8" t="s">
        <v>636</v>
      </c>
      <c r="D1440" s="24" t="s">
        <v>4286</v>
      </c>
      <c r="E1440" s="24">
        <v>6</v>
      </c>
      <c r="F1440" s="24">
        <v>0</v>
      </c>
      <c r="G1440" s="24">
        <v>0</v>
      </c>
      <c r="H1440" s="24">
        <v>0</v>
      </c>
      <c r="I1440" s="24">
        <v>0</v>
      </c>
      <c r="J1440" s="24">
        <v>0</v>
      </c>
      <c r="K1440" s="24">
        <v>0</v>
      </c>
      <c r="L1440" s="24">
        <v>0</v>
      </c>
      <c r="M1440" s="24"/>
      <c r="R1440" s="1" t="str">
        <f t="shared" si="34"/>
        <v>W14</v>
      </c>
      <c r="S1440" s="50">
        <f t="shared" si="35"/>
        <v>45749</v>
      </c>
    </row>
    <row r="1441" spans="2:19">
      <c r="B1441" s="24" t="s">
        <v>4317</v>
      </c>
      <c r="C1441" s="8" t="s">
        <v>633</v>
      </c>
      <c r="D1441" s="24" t="s">
        <v>3793</v>
      </c>
      <c r="E1441" s="24">
        <v>1</v>
      </c>
      <c r="F1441" s="24">
        <v>0</v>
      </c>
      <c r="G1441" s="24">
        <v>0</v>
      </c>
      <c r="H1441" s="24">
        <v>0</v>
      </c>
      <c r="I1441" s="24">
        <v>0</v>
      </c>
      <c r="J1441" s="24">
        <v>0</v>
      </c>
      <c r="K1441" s="24">
        <v>0</v>
      </c>
      <c r="L1441" s="24">
        <v>0</v>
      </c>
      <c r="M1441" s="24"/>
      <c r="R1441" s="1" t="str">
        <f t="shared" si="34"/>
        <v>W14</v>
      </c>
      <c r="S1441" s="50">
        <f t="shared" si="35"/>
        <v>45749</v>
      </c>
    </row>
    <row r="1442" spans="2:19">
      <c r="B1442" s="24" t="s">
        <v>4317</v>
      </c>
      <c r="C1442" s="8" t="s">
        <v>636</v>
      </c>
      <c r="D1442" s="24" t="s">
        <v>3691</v>
      </c>
      <c r="E1442" s="24">
        <v>1</v>
      </c>
      <c r="F1442" s="24">
        <v>0</v>
      </c>
      <c r="G1442" s="24">
        <v>0</v>
      </c>
      <c r="H1442" s="24">
        <v>0</v>
      </c>
      <c r="I1442" s="24">
        <v>0</v>
      </c>
      <c r="J1442" s="24">
        <v>0</v>
      </c>
      <c r="K1442" s="24">
        <v>0</v>
      </c>
      <c r="L1442" s="24">
        <v>0</v>
      </c>
      <c r="M1442" s="24"/>
      <c r="R1442" s="1" t="str">
        <f t="shared" si="34"/>
        <v>W14</v>
      </c>
      <c r="S1442" s="50">
        <f t="shared" si="35"/>
        <v>45749</v>
      </c>
    </row>
    <row r="1443" spans="2:19">
      <c r="B1443" s="24" t="s">
        <v>4317</v>
      </c>
      <c r="C1443" s="8" t="s">
        <v>3131</v>
      </c>
      <c r="D1443" s="24" t="s">
        <v>3881</v>
      </c>
      <c r="E1443" s="24">
        <v>2</v>
      </c>
      <c r="F1443" s="24">
        <v>0</v>
      </c>
      <c r="G1443" s="24">
        <v>0</v>
      </c>
      <c r="H1443" s="24">
        <v>0</v>
      </c>
      <c r="I1443" s="24">
        <v>0</v>
      </c>
      <c r="J1443" s="24">
        <v>0</v>
      </c>
      <c r="K1443" s="24">
        <v>0</v>
      </c>
      <c r="L1443" s="24">
        <v>0</v>
      </c>
      <c r="M1443" s="24"/>
      <c r="R1443" s="1" t="str">
        <f t="shared" si="34"/>
        <v>W14</v>
      </c>
      <c r="S1443" s="50">
        <f t="shared" si="35"/>
        <v>45749</v>
      </c>
    </row>
    <row r="1444" spans="2:19">
      <c r="B1444" s="24" t="s">
        <v>4317</v>
      </c>
      <c r="C1444" s="8" t="s">
        <v>636</v>
      </c>
      <c r="D1444" s="24" t="s">
        <v>3251</v>
      </c>
      <c r="E1444" s="24">
        <v>13</v>
      </c>
      <c r="F1444" s="24">
        <v>0</v>
      </c>
      <c r="G1444" s="24">
        <v>0</v>
      </c>
      <c r="H1444" s="24">
        <v>1</v>
      </c>
      <c r="I1444" s="24">
        <v>0</v>
      </c>
      <c r="J1444" s="24">
        <v>0</v>
      </c>
      <c r="K1444" s="24">
        <v>0</v>
      </c>
      <c r="L1444" s="24">
        <v>1</v>
      </c>
      <c r="M1444" s="24"/>
      <c r="O1444" s="15" t="s">
        <v>4334</v>
      </c>
      <c r="P1444" s="15" t="s">
        <v>4334</v>
      </c>
      <c r="R1444" s="1" t="str">
        <f t="shared" si="34"/>
        <v>W14</v>
      </c>
      <c r="S1444" s="50">
        <f t="shared" si="35"/>
        <v>45749</v>
      </c>
    </row>
    <row r="1445" spans="2:19">
      <c r="B1445" s="24" t="s">
        <v>4317</v>
      </c>
      <c r="C1445" s="8" t="s">
        <v>3130</v>
      </c>
      <c r="D1445" s="24" t="s">
        <v>4142</v>
      </c>
      <c r="E1445" s="24">
        <v>13</v>
      </c>
      <c r="F1445" s="24">
        <v>0</v>
      </c>
      <c r="G1445" s="24">
        <v>0</v>
      </c>
      <c r="H1445" s="24">
        <v>5</v>
      </c>
      <c r="I1445" s="24">
        <v>0</v>
      </c>
      <c r="J1445" s="24">
        <v>0</v>
      </c>
      <c r="K1445" s="24">
        <v>0</v>
      </c>
      <c r="L1445" s="24">
        <v>5</v>
      </c>
      <c r="M1445" s="24"/>
      <c r="O1445" s="15" t="s">
        <v>4334</v>
      </c>
      <c r="P1445" s="15" t="s">
        <v>4338</v>
      </c>
      <c r="R1445" s="1" t="str">
        <f t="shared" ref="R1445:R1508" si="36">"W" &amp;WEEKNUM(S1445)</f>
        <v>W14</v>
      </c>
      <c r="S1445" s="50">
        <f t="shared" ref="S1445:S1508" si="37">DATE(2025, LEFT(B1445,2), RIGHT(B1445,2))</f>
        <v>45749</v>
      </c>
    </row>
    <row r="1446" spans="2:19">
      <c r="B1446" s="24" t="s">
        <v>4317</v>
      </c>
      <c r="C1446" s="8" t="s">
        <v>636</v>
      </c>
      <c r="D1446" s="24" t="s">
        <v>3226</v>
      </c>
      <c r="E1446" s="24">
        <v>11</v>
      </c>
      <c r="F1446" s="24">
        <v>0</v>
      </c>
      <c r="G1446" s="24">
        <v>0</v>
      </c>
      <c r="H1446" s="24">
        <v>5</v>
      </c>
      <c r="I1446" s="24">
        <v>0</v>
      </c>
      <c r="J1446" s="24">
        <v>0</v>
      </c>
      <c r="K1446" s="24">
        <v>0</v>
      </c>
      <c r="L1446" s="24">
        <v>5</v>
      </c>
      <c r="M1446" s="24"/>
      <c r="O1446" s="15" t="s">
        <v>4333</v>
      </c>
      <c r="P1446" s="15" t="s">
        <v>4334</v>
      </c>
      <c r="R1446" s="1" t="str">
        <f t="shared" si="36"/>
        <v>W14</v>
      </c>
      <c r="S1446" s="50">
        <f t="shared" si="37"/>
        <v>45749</v>
      </c>
    </row>
    <row r="1447" spans="2:19">
      <c r="B1447" s="24" t="s">
        <v>4317</v>
      </c>
      <c r="C1447" s="8" t="s">
        <v>635</v>
      </c>
      <c r="D1447" s="24" t="s">
        <v>4316</v>
      </c>
      <c r="E1447" s="24">
        <v>13</v>
      </c>
      <c r="F1447" s="24">
        <v>13</v>
      </c>
      <c r="G1447" s="24">
        <v>0</v>
      </c>
      <c r="H1447" s="24">
        <v>25</v>
      </c>
      <c r="I1447" s="24">
        <v>0</v>
      </c>
      <c r="J1447" s="24">
        <v>0</v>
      </c>
      <c r="K1447" s="24">
        <v>0</v>
      </c>
      <c r="L1447" s="24">
        <v>25</v>
      </c>
      <c r="M1447" s="24" t="s">
        <v>4334</v>
      </c>
      <c r="N1447" s="15" t="s">
        <v>4336</v>
      </c>
      <c r="O1447" s="15" t="s">
        <v>4334</v>
      </c>
      <c r="P1447" s="15" t="s">
        <v>4333</v>
      </c>
      <c r="R1447" s="1" t="str">
        <f t="shared" si="36"/>
        <v>W14</v>
      </c>
      <c r="S1447" s="50">
        <f t="shared" si="37"/>
        <v>45749</v>
      </c>
    </row>
    <row r="1448" spans="2:19">
      <c r="B1448" s="24" t="s">
        <v>4317</v>
      </c>
      <c r="C1448" s="8" t="s">
        <v>635</v>
      </c>
      <c r="D1448" s="24" t="s">
        <v>4315</v>
      </c>
      <c r="E1448" s="24">
        <v>13</v>
      </c>
      <c r="F1448" s="24">
        <v>13</v>
      </c>
      <c r="G1448" s="24">
        <v>0</v>
      </c>
      <c r="H1448" s="24">
        <v>0</v>
      </c>
      <c r="I1448" s="24">
        <v>0</v>
      </c>
      <c r="J1448" s="24">
        <v>0</v>
      </c>
      <c r="K1448" s="24">
        <v>0</v>
      </c>
      <c r="L1448" s="24">
        <v>0</v>
      </c>
      <c r="M1448" s="24"/>
      <c r="R1448" s="1" t="str">
        <f t="shared" si="36"/>
        <v>W14</v>
      </c>
      <c r="S1448" s="50">
        <f t="shared" si="37"/>
        <v>45749</v>
      </c>
    </row>
    <row r="1449" spans="2:19">
      <c r="B1449" s="24" t="s">
        <v>4318</v>
      </c>
      <c r="C1449" s="8" t="s">
        <v>636</v>
      </c>
      <c r="D1449" s="24" t="s">
        <v>3468</v>
      </c>
      <c r="E1449" s="24">
        <v>13</v>
      </c>
      <c r="F1449" s="24">
        <v>0</v>
      </c>
      <c r="G1449" s="24">
        <v>0</v>
      </c>
      <c r="H1449" s="24">
        <v>4</v>
      </c>
      <c r="I1449" s="24">
        <v>0</v>
      </c>
      <c r="J1449" s="24">
        <v>0</v>
      </c>
      <c r="K1449" s="24">
        <v>0</v>
      </c>
      <c r="L1449" s="24">
        <v>4</v>
      </c>
      <c r="M1449" s="24"/>
      <c r="O1449" s="15" t="s">
        <v>4334</v>
      </c>
      <c r="P1449" s="15" t="s">
        <v>4333</v>
      </c>
      <c r="R1449" s="1" t="str">
        <f t="shared" si="36"/>
        <v>W14</v>
      </c>
      <c r="S1449" s="50">
        <f t="shared" si="37"/>
        <v>45750</v>
      </c>
    </row>
    <row r="1450" spans="2:19">
      <c r="B1450" s="24" t="s">
        <v>4318</v>
      </c>
      <c r="C1450" s="8" t="s">
        <v>633</v>
      </c>
      <c r="D1450" s="24" t="s">
        <v>4173</v>
      </c>
      <c r="E1450" s="24">
        <v>2</v>
      </c>
      <c r="F1450" s="24">
        <v>0</v>
      </c>
      <c r="G1450" s="24">
        <v>0</v>
      </c>
      <c r="H1450" s="24">
        <v>0</v>
      </c>
      <c r="I1450" s="24">
        <v>0</v>
      </c>
      <c r="J1450" s="24">
        <v>0</v>
      </c>
      <c r="K1450" s="24">
        <v>0</v>
      </c>
      <c r="L1450" s="24">
        <v>0</v>
      </c>
      <c r="M1450" s="24"/>
      <c r="R1450" s="1" t="str">
        <f t="shared" si="36"/>
        <v>W14</v>
      </c>
      <c r="S1450" s="50">
        <f t="shared" si="37"/>
        <v>45750</v>
      </c>
    </row>
    <row r="1451" spans="2:19">
      <c r="B1451" s="24" t="s">
        <v>4318</v>
      </c>
      <c r="C1451" s="8" t="s">
        <v>636</v>
      </c>
      <c r="D1451" s="24" t="s">
        <v>3542</v>
      </c>
      <c r="E1451" s="24">
        <v>8</v>
      </c>
      <c r="F1451" s="24">
        <v>0</v>
      </c>
      <c r="G1451" s="24">
        <v>0</v>
      </c>
      <c r="H1451" s="24">
        <v>0</v>
      </c>
      <c r="I1451" s="24">
        <v>0</v>
      </c>
      <c r="J1451" s="24">
        <v>0</v>
      </c>
      <c r="K1451" s="24">
        <v>0</v>
      </c>
      <c r="L1451" s="24">
        <v>0</v>
      </c>
      <c r="M1451" s="24"/>
      <c r="R1451" s="1" t="str">
        <f t="shared" si="36"/>
        <v>W14</v>
      </c>
      <c r="S1451" s="50">
        <f t="shared" si="37"/>
        <v>45750</v>
      </c>
    </row>
    <row r="1452" spans="2:19">
      <c r="B1452" s="24" t="s">
        <v>4318</v>
      </c>
      <c r="C1452" s="8" t="s">
        <v>633</v>
      </c>
      <c r="D1452" s="24" t="s">
        <v>3773</v>
      </c>
      <c r="E1452" s="24">
        <v>4</v>
      </c>
      <c r="F1452" s="24">
        <v>0</v>
      </c>
      <c r="G1452" s="24">
        <v>0</v>
      </c>
      <c r="H1452" s="24">
        <v>0</v>
      </c>
      <c r="I1452" s="24">
        <v>0</v>
      </c>
      <c r="J1452" s="24">
        <v>0</v>
      </c>
      <c r="K1452" s="24">
        <v>0</v>
      </c>
      <c r="L1452" s="24">
        <v>0</v>
      </c>
      <c r="M1452" s="24"/>
      <c r="R1452" s="1" t="str">
        <f t="shared" si="36"/>
        <v>W14</v>
      </c>
      <c r="S1452" s="50">
        <f t="shared" si="37"/>
        <v>45750</v>
      </c>
    </row>
    <row r="1453" spans="2:19">
      <c r="B1453" s="24" t="s">
        <v>4318</v>
      </c>
      <c r="C1453" s="8" t="s">
        <v>3130</v>
      </c>
      <c r="D1453" s="24" t="s">
        <v>3980</v>
      </c>
      <c r="E1453" s="24">
        <v>13</v>
      </c>
      <c r="F1453" s="24">
        <v>0</v>
      </c>
      <c r="G1453" s="24">
        <v>0</v>
      </c>
      <c r="H1453" s="24">
        <v>8</v>
      </c>
      <c r="I1453" s="24">
        <v>0</v>
      </c>
      <c r="J1453" s="24">
        <v>0</v>
      </c>
      <c r="K1453" s="24">
        <v>0</v>
      </c>
      <c r="L1453" s="24">
        <v>8</v>
      </c>
      <c r="M1453" s="24" t="s">
        <v>4336</v>
      </c>
      <c r="N1453" s="15" t="s">
        <v>4338</v>
      </c>
      <c r="O1453" s="15" t="s">
        <v>4334</v>
      </c>
      <c r="R1453" s="1" t="str">
        <f t="shared" si="36"/>
        <v>W14</v>
      </c>
      <c r="S1453" s="50">
        <f t="shared" si="37"/>
        <v>45750</v>
      </c>
    </row>
    <row r="1454" spans="2:19">
      <c r="B1454" s="24" t="s">
        <v>4318</v>
      </c>
      <c r="C1454" s="8" t="s">
        <v>633</v>
      </c>
      <c r="D1454" s="24" t="s">
        <v>4296</v>
      </c>
      <c r="E1454" s="24">
        <v>10</v>
      </c>
      <c r="F1454" s="24">
        <v>0</v>
      </c>
      <c r="G1454" s="24">
        <v>0</v>
      </c>
      <c r="H1454" s="24">
        <v>3</v>
      </c>
      <c r="I1454" s="24">
        <v>0</v>
      </c>
      <c r="J1454" s="24">
        <v>0</v>
      </c>
      <c r="K1454" s="24">
        <v>0</v>
      </c>
      <c r="L1454" s="24">
        <v>3</v>
      </c>
      <c r="M1454" s="24"/>
      <c r="O1454" s="15" t="s">
        <v>4337</v>
      </c>
      <c r="P1454" s="15" t="s">
        <v>4338</v>
      </c>
      <c r="R1454" s="1" t="str">
        <f t="shared" si="36"/>
        <v>W14</v>
      </c>
      <c r="S1454" s="50">
        <f t="shared" si="37"/>
        <v>45750</v>
      </c>
    </row>
    <row r="1455" spans="2:19">
      <c r="B1455" s="24" t="s">
        <v>4318</v>
      </c>
      <c r="C1455" s="8" t="s">
        <v>3130</v>
      </c>
      <c r="D1455" s="24" t="s">
        <v>4301</v>
      </c>
      <c r="E1455" s="24">
        <v>2</v>
      </c>
      <c r="F1455" s="24">
        <v>0</v>
      </c>
      <c r="G1455" s="24">
        <v>0</v>
      </c>
      <c r="H1455" s="24">
        <v>0</v>
      </c>
      <c r="I1455" s="24">
        <v>0</v>
      </c>
      <c r="J1455" s="24">
        <v>0</v>
      </c>
      <c r="K1455" s="24">
        <v>0</v>
      </c>
      <c r="L1455" s="24">
        <v>0</v>
      </c>
      <c r="M1455" s="24"/>
      <c r="R1455" s="1" t="str">
        <f t="shared" si="36"/>
        <v>W14</v>
      </c>
      <c r="S1455" s="50">
        <f t="shared" si="37"/>
        <v>45750</v>
      </c>
    </row>
    <row r="1456" spans="2:19">
      <c r="B1456" s="24" t="s">
        <v>4319</v>
      </c>
      <c r="C1456" s="8" t="s">
        <v>3132</v>
      </c>
      <c r="D1456" s="24" t="s">
        <v>4052</v>
      </c>
      <c r="E1456" s="24">
        <v>2</v>
      </c>
      <c r="F1456" s="24">
        <v>0</v>
      </c>
      <c r="G1456" s="24">
        <v>0</v>
      </c>
      <c r="H1456" s="24">
        <v>1</v>
      </c>
      <c r="I1456" s="24">
        <v>0</v>
      </c>
      <c r="J1456" s="24">
        <v>0</v>
      </c>
      <c r="K1456" s="24">
        <v>0</v>
      </c>
      <c r="L1456" s="24">
        <v>1</v>
      </c>
      <c r="M1456" s="24"/>
      <c r="O1456" s="15" t="s">
        <v>4338</v>
      </c>
      <c r="P1456" s="15" t="s">
        <v>4334</v>
      </c>
      <c r="R1456" s="1" t="str">
        <f t="shared" si="36"/>
        <v>W14</v>
      </c>
      <c r="S1456" s="50">
        <f t="shared" si="37"/>
        <v>45751</v>
      </c>
    </row>
    <row r="1457" spans="2:19">
      <c r="B1457" s="24" t="s">
        <v>4319</v>
      </c>
      <c r="C1457" s="8" t="s">
        <v>636</v>
      </c>
      <c r="D1457" s="24" t="s">
        <v>3153</v>
      </c>
      <c r="E1457" s="24">
        <v>7</v>
      </c>
      <c r="F1457" s="24">
        <v>6</v>
      </c>
      <c r="G1457" s="24">
        <v>0</v>
      </c>
      <c r="H1457" s="24">
        <v>21</v>
      </c>
      <c r="I1457" s="24">
        <v>0</v>
      </c>
      <c r="J1457" s="24">
        <v>0</v>
      </c>
      <c r="K1457" s="24">
        <v>0</v>
      </c>
      <c r="L1457" s="24">
        <v>21</v>
      </c>
      <c r="M1457" s="24"/>
      <c r="O1457" s="15" t="s">
        <v>4334</v>
      </c>
      <c r="P1457" s="15" t="s">
        <v>4335</v>
      </c>
      <c r="R1457" s="1" t="str">
        <f t="shared" si="36"/>
        <v>W14</v>
      </c>
      <c r="S1457" s="50">
        <f t="shared" si="37"/>
        <v>45751</v>
      </c>
    </row>
    <row r="1458" spans="2:19">
      <c r="B1458" s="24" t="s">
        <v>4319</v>
      </c>
      <c r="C1458" s="8" t="s">
        <v>634</v>
      </c>
      <c r="D1458" s="24" t="s">
        <v>3938</v>
      </c>
      <c r="E1458" s="24">
        <v>1</v>
      </c>
      <c r="F1458" s="24">
        <v>0</v>
      </c>
      <c r="G1458" s="24">
        <v>0</v>
      </c>
      <c r="H1458" s="24">
        <v>0</v>
      </c>
      <c r="I1458" s="24">
        <v>0</v>
      </c>
      <c r="J1458" s="24">
        <v>0</v>
      </c>
      <c r="K1458" s="24">
        <v>0</v>
      </c>
      <c r="L1458" s="24">
        <v>0</v>
      </c>
      <c r="M1458" s="24"/>
      <c r="R1458" s="1" t="str">
        <f t="shared" si="36"/>
        <v>W14</v>
      </c>
      <c r="S1458" s="50">
        <f t="shared" si="37"/>
        <v>45751</v>
      </c>
    </row>
    <row r="1459" spans="2:19">
      <c r="B1459" s="24" t="s">
        <v>4319</v>
      </c>
      <c r="C1459" s="8" t="s">
        <v>3130</v>
      </c>
      <c r="D1459" s="24" t="s">
        <v>4050</v>
      </c>
      <c r="E1459" s="24">
        <v>13</v>
      </c>
      <c r="F1459" s="24">
        <v>0</v>
      </c>
      <c r="G1459" s="24">
        <v>0</v>
      </c>
      <c r="H1459" s="24">
        <v>2</v>
      </c>
      <c r="I1459" s="24">
        <v>0</v>
      </c>
      <c r="J1459" s="24">
        <v>0</v>
      </c>
      <c r="K1459" s="24">
        <v>0</v>
      </c>
      <c r="L1459" s="24">
        <v>2</v>
      </c>
      <c r="M1459" s="24"/>
      <c r="O1459" s="15" t="s">
        <v>4335</v>
      </c>
      <c r="P1459" s="15" t="s">
        <v>4334</v>
      </c>
      <c r="R1459" s="1" t="str">
        <f t="shared" si="36"/>
        <v>W14</v>
      </c>
      <c r="S1459" s="50">
        <f t="shared" si="37"/>
        <v>45751</v>
      </c>
    </row>
    <row r="1460" spans="2:19">
      <c r="B1460" s="24" t="s">
        <v>4319</v>
      </c>
      <c r="C1460" s="8" t="s">
        <v>634</v>
      </c>
      <c r="D1460" s="24" t="s">
        <v>3357</v>
      </c>
      <c r="E1460" s="24">
        <v>13</v>
      </c>
      <c r="F1460" s="24">
        <v>0</v>
      </c>
      <c r="G1460" s="24">
        <v>0</v>
      </c>
      <c r="H1460" s="24">
        <v>0</v>
      </c>
      <c r="I1460" s="24">
        <v>0</v>
      </c>
      <c r="J1460" s="24">
        <v>0</v>
      </c>
      <c r="K1460" s="24">
        <v>0</v>
      </c>
      <c r="L1460" s="24">
        <v>0</v>
      </c>
      <c r="M1460" s="24"/>
      <c r="R1460" s="1" t="str">
        <f t="shared" si="36"/>
        <v>W14</v>
      </c>
      <c r="S1460" s="50">
        <f t="shared" si="37"/>
        <v>45751</v>
      </c>
    </row>
    <row r="1461" spans="2:19">
      <c r="B1461" s="24" t="s">
        <v>4319</v>
      </c>
      <c r="C1461" s="8" t="s">
        <v>3132</v>
      </c>
      <c r="D1461" s="24" t="s">
        <v>4303</v>
      </c>
      <c r="E1461" s="24">
        <v>2</v>
      </c>
      <c r="F1461" s="24">
        <v>1</v>
      </c>
      <c r="G1461" s="24">
        <v>0</v>
      </c>
      <c r="H1461" s="24">
        <v>5</v>
      </c>
      <c r="I1461" s="24">
        <v>0</v>
      </c>
      <c r="J1461" s="24">
        <v>0</v>
      </c>
      <c r="K1461" s="24">
        <v>0</v>
      </c>
      <c r="L1461" s="24">
        <v>5</v>
      </c>
      <c r="M1461" s="24"/>
      <c r="O1461" s="15" t="s">
        <v>4334</v>
      </c>
      <c r="P1461" s="15" t="s">
        <v>4334</v>
      </c>
      <c r="R1461" s="1" t="str">
        <f t="shared" si="36"/>
        <v>W14</v>
      </c>
      <c r="S1461" s="50">
        <f t="shared" si="37"/>
        <v>45751</v>
      </c>
    </row>
    <row r="1462" spans="2:19">
      <c r="B1462" s="24" t="s">
        <v>4319</v>
      </c>
      <c r="C1462" s="8" t="s">
        <v>634</v>
      </c>
      <c r="D1462" s="24" t="s">
        <v>3327</v>
      </c>
      <c r="E1462" s="24">
        <v>1</v>
      </c>
      <c r="F1462" s="24">
        <v>0</v>
      </c>
      <c r="G1462" s="24">
        <v>0</v>
      </c>
      <c r="H1462" s="24">
        <v>0</v>
      </c>
      <c r="I1462" s="24">
        <v>0</v>
      </c>
      <c r="J1462" s="24">
        <v>0</v>
      </c>
      <c r="K1462" s="24">
        <v>0</v>
      </c>
      <c r="L1462" s="24">
        <v>0</v>
      </c>
      <c r="M1462" s="24"/>
      <c r="R1462" s="1" t="str">
        <f t="shared" si="36"/>
        <v>W14</v>
      </c>
      <c r="S1462" s="50">
        <f t="shared" si="37"/>
        <v>45751</v>
      </c>
    </row>
    <row r="1463" spans="2:19">
      <c r="B1463" s="24" t="s">
        <v>4319</v>
      </c>
      <c r="C1463" s="8" t="s">
        <v>636</v>
      </c>
      <c r="D1463" s="24" t="s">
        <v>3592</v>
      </c>
      <c r="E1463" s="24">
        <v>1</v>
      </c>
      <c r="F1463" s="24">
        <v>0</v>
      </c>
      <c r="G1463" s="24">
        <v>0</v>
      </c>
      <c r="H1463" s="24">
        <v>0</v>
      </c>
      <c r="I1463" s="24">
        <v>0</v>
      </c>
      <c r="J1463" s="24">
        <v>0</v>
      </c>
      <c r="K1463" s="24">
        <v>0</v>
      </c>
      <c r="L1463" s="24">
        <v>0</v>
      </c>
      <c r="M1463" s="24"/>
      <c r="R1463" s="1" t="str">
        <f t="shared" si="36"/>
        <v>W14</v>
      </c>
      <c r="S1463" s="50">
        <f t="shared" si="37"/>
        <v>45751</v>
      </c>
    </row>
    <row r="1464" spans="2:19">
      <c r="B1464" s="24" t="s">
        <v>4319</v>
      </c>
      <c r="C1464" s="8" t="s">
        <v>3131</v>
      </c>
      <c r="D1464" s="24" t="s">
        <v>3689</v>
      </c>
      <c r="E1464" s="24">
        <v>3</v>
      </c>
      <c r="F1464" s="24">
        <v>0</v>
      </c>
      <c r="G1464" s="24">
        <v>0</v>
      </c>
      <c r="H1464" s="24">
        <v>0</v>
      </c>
      <c r="I1464" s="24">
        <v>0</v>
      </c>
      <c r="J1464" s="24">
        <v>0</v>
      </c>
      <c r="K1464" s="24">
        <v>0</v>
      </c>
      <c r="L1464" s="24">
        <v>0</v>
      </c>
      <c r="M1464" s="24"/>
      <c r="R1464" s="1" t="str">
        <f t="shared" si="36"/>
        <v>W14</v>
      </c>
      <c r="S1464" s="50">
        <f t="shared" si="37"/>
        <v>45751</v>
      </c>
    </row>
    <row r="1465" spans="2:19">
      <c r="B1465" s="24" t="s">
        <v>4319</v>
      </c>
      <c r="C1465" s="8" t="s">
        <v>3131</v>
      </c>
      <c r="D1465" s="24" t="s">
        <v>3807</v>
      </c>
      <c r="E1465" s="24">
        <v>13</v>
      </c>
      <c r="F1465" s="24">
        <v>0</v>
      </c>
      <c r="G1465" s="24">
        <v>0</v>
      </c>
      <c r="H1465" s="24">
        <v>3</v>
      </c>
      <c r="I1465" s="24">
        <v>0</v>
      </c>
      <c r="J1465" s="24">
        <v>0</v>
      </c>
      <c r="K1465" s="24">
        <v>0</v>
      </c>
      <c r="L1465" s="24">
        <v>3</v>
      </c>
      <c r="M1465" s="24"/>
      <c r="O1465" s="15" t="s">
        <v>4334</v>
      </c>
      <c r="P1465" s="15" t="s">
        <v>4335</v>
      </c>
      <c r="R1465" s="1" t="str">
        <f t="shared" si="36"/>
        <v>W14</v>
      </c>
      <c r="S1465" s="50">
        <f t="shared" si="37"/>
        <v>45751</v>
      </c>
    </row>
    <row r="1466" spans="2:19">
      <c r="B1466" s="24" t="s">
        <v>4319</v>
      </c>
      <c r="C1466" s="8" t="s">
        <v>634</v>
      </c>
      <c r="D1466" s="24" t="s">
        <v>3358</v>
      </c>
      <c r="E1466" s="24">
        <v>13</v>
      </c>
      <c r="F1466" s="24">
        <v>0</v>
      </c>
      <c r="G1466" s="24">
        <v>0</v>
      </c>
      <c r="H1466" s="24">
        <v>2</v>
      </c>
      <c r="I1466" s="24">
        <v>0</v>
      </c>
      <c r="J1466" s="24">
        <v>0</v>
      </c>
      <c r="K1466" s="24">
        <v>0</v>
      </c>
      <c r="L1466" s="24">
        <v>2</v>
      </c>
      <c r="M1466" s="24"/>
      <c r="O1466" s="15" t="s">
        <v>4334</v>
      </c>
      <c r="P1466" s="15" t="s">
        <v>4336</v>
      </c>
      <c r="R1466" s="1" t="str">
        <f t="shared" si="36"/>
        <v>W14</v>
      </c>
      <c r="S1466" s="50">
        <f t="shared" si="37"/>
        <v>45751</v>
      </c>
    </row>
    <row r="1467" spans="2:19">
      <c r="B1467" s="24" t="s">
        <v>4319</v>
      </c>
      <c r="C1467" s="8" t="s">
        <v>636</v>
      </c>
      <c r="D1467" s="24" t="s">
        <v>4308</v>
      </c>
      <c r="E1467" s="24">
        <v>1</v>
      </c>
      <c r="F1467" s="24">
        <v>0</v>
      </c>
      <c r="G1467" s="24">
        <v>0</v>
      </c>
      <c r="H1467" s="24">
        <v>0</v>
      </c>
      <c r="I1467" s="24">
        <v>0</v>
      </c>
      <c r="J1467" s="24">
        <v>0</v>
      </c>
      <c r="K1467" s="24">
        <v>0</v>
      </c>
      <c r="L1467" s="24">
        <v>0</v>
      </c>
      <c r="M1467" s="24"/>
      <c r="R1467" s="1" t="str">
        <f t="shared" si="36"/>
        <v>W14</v>
      </c>
      <c r="S1467" s="50">
        <f t="shared" si="37"/>
        <v>45751</v>
      </c>
    </row>
    <row r="1468" spans="2:19">
      <c r="B1468" s="24" t="s">
        <v>4319</v>
      </c>
      <c r="C1468" s="8" t="s">
        <v>635</v>
      </c>
      <c r="D1468" s="24" t="s">
        <v>4310</v>
      </c>
      <c r="E1468" s="24">
        <v>13</v>
      </c>
      <c r="F1468" s="24">
        <v>0</v>
      </c>
      <c r="G1468" s="24">
        <v>0</v>
      </c>
      <c r="H1468" s="24">
        <v>3</v>
      </c>
      <c r="I1468" s="24">
        <v>0</v>
      </c>
      <c r="J1468" s="24">
        <v>0</v>
      </c>
      <c r="K1468" s="24">
        <v>0</v>
      </c>
      <c r="L1468" s="24">
        <v>3</v>
      </c>
      <c r="M1468" s="24" t="s">
        <v>4334</v>
      </c>
      <c r="N1468" s="15" t="s">
        <v>4334</v>
      </c>
      <c r="O1468" s="15" t="s">
        <v>4334</v>
      </c>
      <c r="P1468" s="15" t="s">
        <v>4336</v>
      </c>
      <c r="R1468" s="1" t="str">
        <f t="shared" si="36"/>
        <v>W14</v>
      </c>
      <c r="S1468" s="50">
        <f t="shared" si="37"/>
        <v>45751</v>
      </c>
    </row>
    <row r="1469" spans="2:19">
      <c r="B1469" s="24" t="s">
        <v>4319</v>
      </c>
      <c r="C1469" s="8" t="s">
        <v>3130</v>
      </c>
      <c r="D1469" s="24" t="s">
        <v>4174</v>
      </c>
      <c r="E1469" s="24">
        <v>13</v>
      </c>
      <c r="F1469" s="24">
        <v>0</v>
      </c>
      <c r="G1469" s="24">
        <v>0</v>
      </c>
      <c r="H1469" s="24">
        <v>4</v>
      </c>
      <c r="I1469" s="24">
        <v>0</v>
      </c>
      <c r="J1469" s="24">
        <v>0</v>
      </c>
      <c r="K1469" s="24">
        <v>0</v>
      </c>
      <c r="L1469" s="24">
        <v>4</v>
      </c>
      <c r="M1469" s="24"/>
      <c r="O1469" s="15" t="s">
        <v>4334</v>
      </c>
      <c r="P1469" s="15" t="s">
        <v>4334</v>
      </c>
      <c r="R1469" s="1" t="str">
        <f t="shared" si="36"/>
        <v>W14</v>
      </c>
      <c r="S1469" s="50">
        <f t="shared" si="37"/>
        <v>45751</v>
      </c>
    </row>
    <row r="1470" spans="2:19">
      <c r="B1470" s="24" t="s">
        <v>4320</v>
      </c>
      <c r="C1470" s="8" t="s">
        <v>3132</v>
      </c>
      <c r="D1470" s="24" t="s">
        <v>3117</v>
      </c>
      <c r="E1470" s="24">
        <v>10</v>
      </c>
      <c r="F1470" s="24">
        <v>0</v>
      </c>
      <c r="G1470" s="24">
        <v>0</v>
      </c>
      <c r="H1470" s="24">
        <v>0</v>
      </c>
      <c r="I1470" s="24">
        <v>0</v>
      </c>
      <c r="J1470" s="24">
        <v>0</v>
      </c>
      <c r="K1470" s="24">
        <v>0</v>
      </c>
      <c r="L1470" s="24">
        <v>0</v>
      </c>
      <c r="M1470" s="24"/>
      <c r="R1470" s="1" t="str">
        <f t="shared" si="36"/>
        <v>W14</v>
      </c>
      <c r="S1470" s="50">
        <f t="shared" si="37"/>
        <v>45752</v>
      </c>
    </row>
    <row r="1471" spans="2:19">
      <c r="B1471" s="24" t="s">
        <v>4320</v>
      </c>
      <c r="C1471" s="8" t="s">
        <v>634</v>
      </c>
      <c r="D1471" s="24" t="s">
        <v>3359</v>
      </c>
      <c r="E1471" s="24">
        <v>13</v>
      </c>
      <c r="F1471" s="24">
        <v>0</v>
      </c>
      <c r="G1471" s="24">
        <v>0</v>
      </c>
      <c r="H1471" s="24">
        <v>2</v>
      </c>
      <c r="I1471" s="24">
        <v>0</v>
      </c>
      <c r="J1471" s="24">
        <v>0</v>
      </c>
      <c r="K1471" s="24">
        <v>0</v>
      </c>
      <c r="L1471" s="24">
        <v>2</v>
      </c>
      <c r="M1471" s="24"/>
      <c r="O1471" s="15" t="s">
        <v>4334</v>
      </c>
      <c r="P1471" s="15" t="s">
        <v>4334</v>
      </c>
      <c r="R1471" s="1" t="str">
        <f t="shared" si="36"/>
        <v>W14</v>
      </c>
      <c r="S1471" s="50">
        <f t="shared" si="37"/>
        <v>45752</v>
      </c>
    </row>
    <row r="1472" spans="2:19">
      <c r="B1472" s="24" t="s">
        <v>4320</v>
      </c>
      <c r="C1472" s="8" t="s">
        <v>635</v>
      </c>
      <c r="D1472" s="24" t="s">
        <v>4315</v>
      </c>
      <c r="E1472" s="24">
        <v>13</v>
      </c>
      <c r="F1472" s="24">
        <v>0</v>
      </c>
      <c r="G1472" s="24">
        <v>0</v>
      </c>
      <c r="H1472" s="24">
        <v>3</v>
      </c>
      <c r="I1472" s="24">
        <v>0</v>
      </c>
      <c r="J1472" s="24">
        <v>0</v>
      </c>
      <c r="K1472" s="24">
        <v>0</v>
      </c>
      <c r="L1472" s="24">
        <v>3</v>
      </c>
      <c r="M1472" s="24" t="s">
        <v>4335</v>
      </c>
      <c r="N1472" s="15" t="s">
        <v>4336</v>
      </c>
      <c r="O1472" s="15" t="s">
        <v>4334</v>
      </c>
      <c r="P1472" s="15" t="s">
        <v>4337</v>
      </c>
      <c r="R1472" s="1" t="str">
        <f t="shared" si="36"/>
        <v>W14</v>
      </c>
      <c r="S1472" s="50">
        <f t="shared" si="37"/>
        <v>45752</v>
      </c>
    </row>
    <row r="1473" spans="2:21">
      <c r="B1473" s="24" t="s">
        <v>4320</v>
      </c>
      <c r="C1473" s="8" t="s">
        <v>3130</v>
      </c>
      <c r="D1473" s="24" t="s">
        <v>4101</v>
      </c>
      <c r="E1473" s="24">
        <v>1</v>
      </c>
      <c r="F1473" s="24">
        <v>0</v>
      </c>
      <c r="G1473" s="24">
        <v>0</v>
      </c>
      <c r="H1473" s="24">
        <v>0</v>
      </c>
      <c r="I1473" s="24">
        <v>0</v>
      </c>
      <c r="J1473" s="24">
        <v>0</v>
      </c>
      <c r="K1473" s="24">
        <v>0</v>
      </c>
      <c r="L1473" s="24">
        <v>0</v>
      </c>
      <c r="M1473" s="24"/>
      <c r="R1473" s="1" t="str">
        <f t="shared" si="36"/>
        <v>W14</v>
      </c>
      <c r="S1473" s="50">
        <f t="shared" si="37"/>
        <v>45752</v>
      </c>
    </row>
    <row r="1474" spans="2:21">
      <c r="B1474" s="24" t="s">
        <v>4320</v>
      </c>
      <c r="C1474" s="8" t="s">
        <v>636</v>
      </c>
      <c r="D1474" s="24" t="s">
        <v>3229</v>
      </c>
      <c r="E1474" s="24">
        <v>2</v>
      </c>
      <c r="F1474" s="24">
        <v>0</v>
      </c>
      <c r="G1474" s="24">
        <v>0</v>
      </c>
      <c r="H1474" s="24">
        <v>0</v>
      </c>
      <c r="I1474" s="24">
        <v>0</v>
      </c>
      <c r="J1474" s="24">
        <v>0</v>
      </c>
      <c r="K1474" s="24">
        <v>0</v>
      </c>
      <c r="L1474" s="24">
        <v>0</v>
      </c>
      <c r="M1474" s="24"/>
      <c r="R1474" s="1" t="str">
        <f t="shared" si="36"/>
        <v>W14</v>
      </c>
      <c r="S1474" s="50">
        <f t="shared" si="37"/>
        <v>45752</v>
      </c>
    </row>
    <row r="1475" spans="2:21">
      <c r="B1475" s="24" t="s">
        <v>4320</v>
      </c>
      <c r="C1475" s="8" t="s">
        <v>3131</v>
      </c>
      <c r="D1475" s="24" t="s">
        <v>3844</v>
      </c>
      <c r="E1475" s="24">
        <v>13</v>
      </c>
      <c r="F1475" s="24">
        <v>0</v>
      </c>
      <c r="G1475" s="24">
        <v>0</v>
      </c>
      <c r="H1475" s="24">
        <v>2</v>
      </c>
      <c r="I1475" s="24">
        <v>0</v>
      </c>
      <c r="J1475" s="24">
        <v>0</v>
      </c>
      <c r="K1475" s="24">
        <v>0</v>
      </c>
      <c r="L1475" s="24">
        <v>2</v>
      </c>
      <c r="M1475" s="24"/>
      <c r="O1475" s="15" t="s">
        <v>4334</v>
      </c>
      <c r="P1475" s="15" t="s">
        <v>4334</v>
      </c>
      <c r="R1475" s="1" t="str">
        <f t="shared" si="36"/>
        <v>W14</v>
      </c>
      <c r="S1475" s="50">
        <f t="shared" si="37"/>
        <v>45752</v>
      </c>
    </row>
    <row r="1476" spans="2:21">
      <c r="B1476" s="24" t="s">
        <v>4320</v>
      </c>
      <c r="C1476" s="8" t="s">
        <v>3131</v>
      </c>
      <c r="D1476" s="24" t="s">
        <v>3737</v>
      </c>
      <c r="E1476" s="24">
        <v>12</v>
      </c>
      <c r="F1476" s="24">
        <v>0</v>
      </c>
      <c r="G1476" s="24">
        <v>0</v>
      </c>
      <c r="H1476" s="24">
        <v>1</v>
      </c>
      <c r="I1476" s="24">
        <v>0</v>
      </c>
      <c r="J1476" s="24">
        <v>0</v>
      </c>
      <c r="K1476" s="24">
        <v>0</v>
      </c>
      <c r="L1476" s="24">
        <v>1</v>
      </c>
      <c r="M1476" s="24"/>
      <c r="O1476" s="15" t="s">
        <v>4337</v>
      </c>
      <c r="P1476" s="15" t="s">
        <v>4334</v>
      </c>
      <c r="R1476" s="1" t="str">
        <f t="shared" si="36"/>
        <v>W14</v>
      </c>
      <c r="S1476" s="50">
        <f t="shared" si="37"/>
        <v>45752</v>
      </c>
    </row>
    <row r="1477" spans="2:21">
      <c r="B1477" s="24" t="s">
        <v>4320</v>
      </c>
      <c r="C1477" s="8" t="s">
        <v>633</v>
      </c>
      <c r="D1477" s="24" t="s">
        <v>3821</v>
      </c>
      <c r="E1477" s="24">
        <v>7</v>
      </c>
      <c r="F1477" s="24">
        <v>0</v>
      </c>
      <c r="G1477" s="24">
        <v>0</v>
      </c>
      <c r="H1477" s="24">
        <v>0</v>
      </c>
      <c r="I1477" s="24">
        <v>0</v>
      </c>
      <c r="J1477" s="24">
        <v>0</v>
      </c>
      <c r="K1477" s="24">
        <v>0</v>
      </c>
      <c r="L1477" s="24">
        <v>0</v>
      </c>
      <c r="M1477" s="24"/>
      <c r="R1477" s="1" t="str">
        <f t="shared" si="36"/>
        <v>W14</v>
      </c>
      <c r="S1477" s="50">
        <f t="shared" si="37"/>
        <v>45752</v>
      </c>
    </row>
    <row r="1478" spans="2:21">
      <c r="B1478" s="24" t="s">
        <v>4320</v>
      </c>
      <c r="C1478" s="8" t="s">
        <v>3131</v>
      </c>
      <c r="D1478" s="24" t="s">
        <v>3629</v>
      </c>
      <c r="E1478" s="24">
        <v>13</v>
      </c>
      <c r="F1478" s="24">
        <v>0</v>
      </c>
      <c r="G1478" s="24">
        <v>0</v>
      </c>
      <c r="H1478" s="24">
        <v>0</v>
      </c>
      <c r="I1478" s="24">
        <v>0</v>
      </c>
      <c r="J1478" s="24">
        <v>0</v>
      </c>
      <c r="K1478" s="24">
        <v>0</v>
      </c>
      <c r="L1478" s="24">
        <v>0</v>
      </c>
      <c r="M1478" s="24"/>
      <c r="R1478" s="1" t="str">
        <f t="shared" si="36"/>
        <v>W14</v>
      </c>
      <c r="S1478" s="50">
        <f t="shared" si="37"/>
        <v>45752</v>
      </c>
      <c r="U1478" s="31"/>
    </row>
    <row r="1479" spans="2:21">
      <c r="B1479" s="24" t="s">
        <v>4320</v>
      </c>
      <c r="C1479" s="8" t="s">
        <v>635</v>
      </c>
      <c r="D1479" s="24" t="s">
        <v>4316</v>
      </c>
      <c r="E1479" s="24">
        <v>13</v>
      </c>
      <c r="F1479" s="24">
        <v>0</v>
      </c>
      <c r="G1479" s="24">
        <v>0</v>
      </c>
      <c r="H1479" s="24">
        <v>0</v>
      </c>
      <c r="I1479" s="24">
        <v>0</v>
      </c>
      <c r="J1479" s="24">
        <v>0</v>
      </c>
      <c r="K1479" s="24">
        <v>0</v>
      </c>
      <c r="L1479" s="24">
        <v>0</v>
      </c>
      <c r="M1479" s="24"/>
      <c r="R1479" s="1" t="str">
        <f t="shared" si="36"/>
        <v>W14</v>
      </c>
      <c r="S1479" s="50">
        <f t="shared" si="37"/>
        <v>45752</v>
      </c>
    </row>
    <row r="1480" spans="2:21">
      <c r="B1480" s="24" t="s">
        <v>4320</v>
      </c>
      <c r="C1480" s="8" t="s">
        <v>633</v>
      </c>
      <c r="D1480" s="24" t="s">
        <v>4006</v>
      </c>
      <c r="E1480" s="24">
        <v>13</v>
      </c>
      <c r="F1480" s="24">
        <v>0</v>
      </c>
      <c r="G1480" s="24">
        <v>0</v>
      </c>
      <c r="H1480" s="24">
        <v>8</v>
      </c>
      <c r="I1480" s="24">
        <v>0</v>
      </c>
      <c r="J1480" s="24">
        <v>0</v>
      </c>
      <c r="K1480" s="24">
        <v>0</v>
      </c>
      <c r="L1480" s="24">
        <v>8</v>
      </c>
      <c r="M1480" s="24"/>
      <c r="O1480" s="15" t="s">
        <v>4336</v>
      </c>
      <c r="P1480" s="15" t="s">
        <v>4336</v>
      </c>
      <c r="R1480" s="1" t="str">
        <f t="shared" si="36"/>
        <v>W14</v>
      </c>
      <c r="S1480" s="50">
        <f t="shared" si="37"/>
        <v>45752</v>
      </c>
    </row>
    <row r="1481" spans="2:21">
      <c r="B1481" s="24" t="s">
        <v>4322</v>
      </c>
      <c r="C1481" s="8" t="s">
        <v>636</v>
      </c>
      <c r="D1481" s="24" t="s">
        <v>3808</v>
      </c>
      <c r="E1481" s="24">
        <v>1</v>
      </c>
      <c r="F1481" s="24">
        <v>0</v>
      </c>
      <c r="G1481" s="24">
        <v>0</v>
      </c>
      <c r="H1481" s="24">
        <v>0</v>
      </c>
      <c r="I1481" s="24">
        <v>0</v>
      </c>
      <c r="J1481" s="24">
        <v>0</v>
      </c>
      <c r="K1481" s="24">
        <v>0</v>
      </c>
      <c r="L1481" s="24">
        <v>0</v>
      </c>
      <c r="M1481" s="24"/>
      <c r="R1481" s="1" t="str">
        <f t="shared" si="36"/>
        <v>W15</v>
      </c>
      <c r="S1481" s="50">
        <f t="shared" si="37"/>
        <v>45753</v>
      </c>
    </row>
    <row r="1482" spans="2:21">
      <c r="B1482" s="24" t="s">
        <v>4322</v>
      </c>
      <c r="C1482" s="8" t="s">
        <v>636</v>
      </c>
      <c r="D1482" s="24" t="s">
        <v>3462</v>
      </c>
      <c r="E1482" s="24">
        <v>2</v>
      </c>
      <c r="F1482" s="24">
        <v>0</v>
      </c>
      <c r="G1482" s="24">
        <v>0</v>
      </c>
      <c r="H1482" s="24">
        <v>0</v>
      </c>
      <c r="I1482" s="24">
        <v>0</v>
      </c>
      <c r="J1482" s="24">
        <v>0</v>
      </c>
      <c r="K1482" s="24">
        <v>0</v>
      </c>
      <c r="L1482" s="24">
        <v>0</v>
      </c>
      <c r="M1482" s="24"/>
      <c r="R1482" s="1" t="str">
        <f t="shared" si="36"/>
        <v>W15</v>
      </c>
      <c r="S1482" s="50">
        <f t="shared" si="37"/>
        <v>45753</v>
      </c>
    </row>
    <row r="1483" spans="2:21">
      <c r="B1483" s="24" t="s">
        <v>4322</v>
      </c>
      <c r="C1483" s="8" t="s">
        <v>4339</v>
      </c>
      <c r="D1483" s="24" t="s">
        <v>3815</v>
      </c>
      <c r="E1483" s="24">
        <v>12</v>
      </c>
      <c r="F1483" s="24">
        <v>0</v>
      </c>
      <c r="G1483" s="24">
        <v>0</v>
      </c>
      <c r="H1483" s="24">
        <v>3</v>
      </c>
      <c r="I1483" s="24">
        <v>0</v>
      </c>
      <c r="J1483" s="24">
        <v>0</v>
      </c>
      <c r="K1483" s="24">
        <v>0</v>
      </c>
      <c r="L1483" s="24">
        <v>3</v>
      </c>
      <c r="M1483" s="24"/>
      <c r="O1483" s="15" t="s">
        <v>4335</v>
      </c>
      <c r="P1483" s="15" t="s">
        <v>4333</v>
      </c>
      <c r="R1483" s="1" t="str">
        <f t="shared" si="36"/>
        <v>W15</v>
      </c>
      <c r="S1483" s="50">
        <f t="shared" si="37"/>
        <v>45753</v>
      </c>
    </row>
    <row r="1484" spans="2:21">
      <c r="B1484" s="24" t="s">
        <v>4322</v>
      </c>
      <c r="C1484" s="8" t="s">
        <v>4339</v>
      </c>
      <c r="D1484" s="24" t="s">
        <v>4032</v>
      </c>
      <c r="E1484" s="24">
        <v>9</v>
      </c>
      <c r="F1484" s="24">
        <v>0</v>
      </c>
      <c r="G1484" s="24">
        <v>0</v>
      </c>
      <c r="H1484" s="24">
        <v>0</v>
      </c>
      <c r="I1484" s="24">
        <v>0</v>
      </c>
      <c r="J1484" s="24">
        <v>0</v>
      </c>
      <c r="K1484" s="24">
        <v>0</v>
      </c>
      <c r="L1484" s="24">
        <v>0</v>
      </c>
      <c r="M1484" s="24"/>
      <c r="R1484" s="1" t="str">
        <f t="shared" si="36"/>
        <v>W15</v>
      </c>
      <c r="S1484" s="50">
        <f t="shared" si="37"/>
        <v>45753</v>
      </c>
    </row>
    <row r="1485" spans="2:21">
      <c r="B1485" s="24" t="s">
        <v>4322</v>
      </c>
      <c r="C1485" s="8" t="s">
        <v>4339</v>
      </c>
      <c r="D1485" s="24" t="s">
        <v>4324</v>
      </c>
      <c r="E1485" s="24">
        <v>6</v>
      </c>
      <c r="F1485" s="24">
        <v>0</v>
      </c>
      <c r="G1485" s="24">
        <v>0</v>
      </c>
      <c r="H1485" s="24">
        <v>1</v>
      </c>
      <c r="I1485" s="24">
        <v>0</v>
      </c>
      <c r="J1485" s="24">
        <v>0</v>
      </c>
      <c r="K1485" s="24">
        <v>0</v>
      </c>
      <c r="L1485" s="24">
        <v>1</v>
      </c>
      <c r="M1485" s="24"/>
      <c r="O1485" s="15" t="s">
        <v>4334</v>
      </c>
      <c r="P1485" s="15" t="s">
        <v>4334</v>
      </c>
      <c r="R1485" s="1" t="str">
        <f t="shared" si="36"/>
        <v>W15</v>
      </c>
      <c r="S1485" s="50">
        <f t="shared" si="37"/>
        <v>45753</v>
      </c>
    </row>
    <row r="1486" spans="2:21">
      <c r="B1486" s="24" t="s">
        <v>4322</v>
      </c>
      <c r="C1486" s="8" t="s">
        <v>4339</v>
      </c>
      <c r="D1486" s="24" t="s">
        <v>3955</v>
      </c>
      <c r="E1486" s="24">
        <v>11</v>
      </c>
      <c r="F1486" s="24">
        <v>0</v>
      </c>
      <c r="G1486" s="24">
        <v>0</v>
      </c>
      <c r="H1486" s="24">
        <v>3</v>
      </c>
      <c r="I1486" s="24">
        <v>0</v>
      </c>
      <c r="J1486" s="24">
        <v>0</v>
      </c>
      <c r="K1486" s="24">
        <v>0</v>
      </c>
      <c r="L1486" s="24">
        <v>3</v>
      </c>
      <c r="M1486" s="24"/>
      <c r="O1486" s="15" t="s">
        <v>4338</v>
      </c>
      <c r="P1486" s="15" t="s">
        <v>4336</v>
      </c>
      <c r="R1486" s="1" t="str">
        <f t="shared" si="36"/>
        <v>W15</v>
      </c>
      <c r="S1486" s="50">
        <f t="shared" si="37"/>
        <v>45753</v>
      </c>
    </row>
    <row r="1487" spans="2:21">
      <c r="B1487" s="24" t="s">
        <v>4322</v>
      </c>
      <c r="C1487" s="8" t="s">
        <v>4340</v>
      </c>
      <c r="D1487" s="24" t="s">
        <v>4325</v>
      </c>
      <c r="E1487" s="24">
        <v>5</v>
      </c>
      <c r="F1487" s="24">
        <v>0</v>
      </c>
      <c r="G1487" s="24">
        <v>0</v>
      </c>
      <c r="H1487" s="24">
        <v>0</v>
      </c>
      <c r="I1487" s="24">
        <v>0</v>
      </c>
      <c r="J1487" s="24">
        <v>0</v>
      </c>
      <c r="K1487" s="24">
        <v>0</v>
      </c>
      <c r="L1487" s="24">
        <v>0</v>
      </c>
      <c r="M1487" s="24"/>
      <c r="R1487" s="1" t="str">
        <f t="shared" si="36"/>
        <v>W15</v>
      </c>
      <c r="S1487" s="50">
        <f t="shared" si="37"/>
        <v>45753</v>
      </c>
    </row>
    <row r="1488" spans="2:21">
      <c r="B1488" s="24" t="s">
        <v>4322</v>
      </c>
      <c r="C1488" s="8" t="s">
        <v>4341</v>
      </c>
      <c r="D1488" s="24" t="s">
        <v>4263</v>
      </c>
      <c r="E1488" s="24">
        <v>1</v>
      </c>
      <c r="F1488" s="24">
        <v>0</v>
      </c>
      <c r="G1488" s="24">
        <v>0</v>
      </c>
      <c r="H1488" s="24">
        <v>0</v>
      </c>
      <c r="I1488" s="24">
        <v>0</v>
      </c>
      <c r="J1488" s="24">
        <v>0</v>
      </c>
      <c r="K1488" s="24">
        <v>0</v>
      </c>
      <c r="L1488" s="24">
        <v>0</v>
      </c>
      <c r="M1488" s="24"/>
      <c r="R1488" s="1" t="str">
        <f t="shared" si="36"/>
        <v>W15</v>
      </c>
      <c r="S1488" s="50">
        <f t="shared" si="37"/>
        <v>45753</v>
      </c>
    </row>
    <row r="1489" spans="2:19">
      <c r="B1489" s="24" t="s">
        <v>4322</v>
      </c>
      <c r="C1489" s="8" t="s">
        <v>4342</v>
      </c>
      <c r="D1489" s="24" t="s">
        <v>3594</v>
      </c>
      <c r="E1489" s="24">
        <v>12</v>
      </c>
      <c r="F1489" s="24">
        <v>0</v>
      </c>
      <c r="G1489" s="24">
        <v>0</v>
      </c>
      <c r="H1489" s="24">
        <v>0</v>
      </c>
      <c r="I1489" s="24">
        <v>0</v>
      </c>
      <c r="J1489" s="24">
        <v>0</v>
      </c>
      <c r="K1489" s="24">
        <v>0</v>
      </c>
      <c r="L1489" s="24">
        <v>0</v>
      </c>
      <c r="M1489" s="24"/>
      <c r="R1489" s="1" t="str">
        <f t="shared" si="36"/>
        <v>W15</v>
      </c>
      <c r="S1489" s="50">
        <f t="shared" si="37"/>
        <v>45753</v>
      </c>
    </row>
    <row r="1490" spans="2:19">
      <c r="B1490" s="24" t="s">
        <v>4352</v>
      </c>
      <c r="C1490" s="8" t="s">
        <v>57</v>
      </c>
      <c r="D1490" s="24" t="s">
        <v>3806</v>
      </c>
      <c r="E1490" s="24">
        <v>3</v>
      </c>
      <c r="F1490" s="24">
        <v>0</v>
      </c>
      <c r="G1490" s="24">
        <v>0</v>
      </c>
      <c r="H1490" s="24">
        <v>0</v>
      </c>
      <c r="I1490" s="24">
        <v>0</v>
      </c>
      <c r="J1490" s="24">
        <v>0</v>
      </c>
      <c r="K1490" s="24">
        <v>0</v>
      </c>
      <c r="L1490" s="24">
        <v>0</v>
      </c>
      <c r="M1490" s="24"/>
      <c r="R1490" s="1" t="str">
        <f t="shared" si="36"/>
        <v>W15</v>
      </c>
      <c r="S1490" s="50">
        <f t="shared" si="37"/>
        <v>45754</v>
      </c>
    </row>
    <row r="1491" spans="2:19">
      <c r="B1491" s="24" t="s">
        <v>4352</v>
      </c>
      <c r="C1491" s="8" t="s">
        <v>4353</v>
      </c>
      <c r="D1491" s="24" t="s">
        <v>4218</v>
      </c>
      <c r="E1491" s="24">
        <v>3</v>
      </c>
      <c r="F1491" s="24">
        <v>0</v>
      </c>
      <c r="G1491" s="24">
        <v>0</v>
      </c>
      <c r="H1491" s="24">
        <v>0</v>
      </c>
      <c r="I1491" s="24">
        <v>0</v>
      </c>
      <c r="J1491" s="24">
        <v>0</v>
      </c>
      <c r="K1491" s="24">
        <v>0</v>
      </c>
      <c r="L1491" s="24">
        <v>0</v>
      </c>
      <c r="M1491" s="24"/>
      <c r="R1491" s="1" t="str">
        <f t="shared" si="36"/>
        <v>W15</v>
      </c>
      <c r="S1491" s="50">
        <f t="shared" si="37"/>
        <v>45754</v>
      </c>
    </row>
    <row r="1492" spans="2:19">
      <c r="B1492" s="24" t="s">
        <v>4352</v>
      </c>
      <c r="C1492" s="8" t="s">
        <v>4354</v>
      </c>
      <c r="D1492" s="24" t="s">
        <v>3843</v>
      </c>
      <c r="E1492" s="24">
        <v>5</v>
      </c>
      <c r="F1492" s="24">
        <v>0</v>
      </c>
      <c r="G1492" s="24">
        <v>0</v>
      </c>
      <c r="H1492" s="24">
        <v>0</v>
      </c>
      <c r="I1492" s="24">
        <v>0</v>
      </c>
      <c r="J1492" s="24">
        <v>0</v>
      </c>
      <c r="K1492" s="24">
        <v>0</v>
      </c>
      <c r="L1492" s="24">
        <v>0</v>
      </c>
      <c r="M1492" s="24"/>
      <c r="R1492" s="1" t="str">
        <f t="shared" si="36"/>
        <v>W15</v>
      </c>
      <c r="S1492" s="50">
        <f t="shared" si="37"/>
        <v>45754</v>
      </c>
    </row>
    <row r="1493" spans="2:19">
      <c r="B1493" s="24" t="s">
        <v>4352</v>
      </c>
      <c r="C1493" s="8" t="s">
        <v>4355</v>
      </c>
      <c r="D1493" s="24" t="s">
        <v>3361</v>
      </c>
      <c r="E1493" s="24">
        <v>7</v>
      </c>
      <c r="F1493" s="24">
        <v>2</v>
      </c>
      <c r="G1493" s="24">
        <v>0</v>
      </c>
      <c r="H1493" s="24">
        <v>11</v>
      </c>
      <c r="I1493" s="24">
        <v>0</v>
      </c>
      <c r="J1493" s="24">
        <v>0</v>
      </c>
      <c r="K1493" s="24">
        <v>0</v>
      </c>
      <c r="L1493" s="24">
        <v>11</v>
      </c>
      <c r="M1493" s="24"/>
      <c r="O1493" s="24" t="s">
        <v>4358</v>
      </c>
      <c r="P1493" s="24" t="s">
        <v>4359</v>
      </c>
      <c r="R1493" s="1" t="str">
        <f t="shared" si="36"/>
        <v>W15</v>
      </c>
      <c r="S1493" s="50">
        <f t="shared" si="37"/>
        <v>45754</v>
      </c>
    </row>
    <row r="1494" spans="2:19">
      <c r="B1494" s="24" t="s">
        <v>4352</v>
      </c>
      <c r="C1494" s="8" t="s">
        <v>4356</v>
      </c>
      <c r="D1494" s="24" t="s">
        <v>4351</v>
      </c>
      <c r="E1494" s="24">
        <v>13</v>
      </c>
      <c r="F1494" s="24">
        <v>1</v>
      </c>
      <c r="G1494" s="24">
        <v>0</v>
      </c>
      <c r="H1494" s="24">
        <v>11</v>
      </c>
      <c r="I1494" s="24">
        <v>0</v>
      </c>
      <c r="J1494" s="24">
        <v>0</v>
      </c>
      <c r="K1494" s="24">
        <v>0</v>
      </c>
      <c r="L1494" s="24">
        <v>11</v>
      </c>
      <c r="M1494" s="24" t="s">
        <v>4360</v>
      </c>
      <c r="N1494" s="15" t="s">
        <v>4359</v>
      </c>
      <c r="O1494" s="24" t="s">
        <v>4358</v>
      </c>
      <c r="P1494" s="24" t="s">
        <v>4359</v>
      </c>
      <c r="R1494" s="1" t="str">
        <f t="shared" si="36"/>
        <v>W15</v>
      </c>
      <c r="S1494" s="50">
        <f t="shared" si="37"/>
        <v>45754</v>
      </c>
    </row>
    <row r="1495" spans="2:19">
      <c r="B1495" s="24" t="s">
        <v>4352</v>
      </c>
      <c r="C1495" s="8" t="s">
        <v>4357</v>
      </c>
      <c r="D1495" s="24" t="s">
        <v>3628</v>
      </c>
      <c r="E1495" s="24">
        <v>1</v>
      </c>
      <c r="F1495" s="24">
        <v>0</v>
      </c>
      <c r="G1495" s="24">
        <v>0</v>
      </c>
      <c r="H1495" s="24">
        <v>0</v>
      </c>
      <c r="I1495" s="24">
        <v>0</v>
      </c>
      <c r="J1495" s="24">
        <v>0</v>
      </c>
      <c r="K1495" s="24">
        <v>0</v>
      </c>
      <c r="L1495" s="24">
        <v>0</v>
      </c>
      <c r="M1495" s="24"/>
      <c r="R1495" s="1" t="str">
        <f t="shared" si="36"/>
        <v>W15</v>
      </c>
      <c r="S1495" s="50">
        <f t="shared" si="37"/>
        <v>45754</v>
      </c>
    </row>
    <row r="1496" spans="2:19">
      <c r="B1496" s="24" t="s">
        <v>4352</v>
      </c>
      <c r="C1496" s="8" t="s">
        <v>57</v>
      </c>
      <c r="D1496" s="24" t="s">
        <v>3690</v>
      </c>
      <c r="E1496" s="24">
        <v>13</v>
      </c>
      <c r="F1496" s="24">
        <v>0</v>
      </c>
      <c r="G1496" s="24">
        <v>0</v>
      </c>
      <c r="H1496" s="24">
        <v>4</v>
      </c>
      <c r="I1496" s="24">
        <v>0</v>
      </c>
      <c r="J1496" s="24">
        <v>0</v>
      </c>
      <c r="K1496" s="24">
        <v>0</v>
      </c>
      <c r="L1496" s="24">
        <v>4</v>
      </c>
      <c r="M1496" s="24"/>
      <c r="O1496" s="15" t="s">
        <v>4361</v>
      </c>
      <c r="P1496" s="15" t="s">
        <v>4360</v>
      </c>
      <c r="R1496" s="1" t="str">
        <f t="shared" si="36"/>
        <v>W15</v>
      </c>
      <c r="S1496" s="50">
        <f t="shared" si="37"/>
        <v>45754</v>
      </c>
    </row>
    <row r="1497" spans="2:19">
      <c r="B1497" s="24" t="s">
        <v>4352</v>
      </c>
      <c r="C1497" s="8" t="s">
        <v>4353</v>
      </c>
      <c r="D1497" s="24" t="s">
        <v>4248</v>
      </c>
      <c r="E1497" s="24">
        <v>13</v>
      </c>
      <c r="F1497" s="24">
        <v>0</v>
      </c>
      <c r="G1497" s="24">
        <v>0</v>
      </c>
      <c r="H1497" s="24">
        <v>0</v>
      </c>
      <c r="I1497" s="24">
        <v>0</v>
      </c>
      <c r="J1497" s="24">
        <v>0</v>
      </c>
      <c r="K1497" s="24">
        <v>0</v>
      </c>
      <c r="L1497" s="24">
        <v>0</v>
      </c>
      <c r="M1497" s="24"/>
      <c r="R1497" s="1" t="str">
        <f t="shared" si="36"/>
        <v>W15</v>
      </c>
      <c r="S1497" s="50">
        <f t="shared" si="37"/>
        <v>45754</v>
      </c>
    </row>
    <row r="1498" spans="2:19">
      <c r="B1498" s="24" t="s">
        <v>4367</v>
      </c>
      <c r="C1498" s="8" t="s">
        <v>4368</v>
      </c>
      <c r="D1498" s="24" t="s">
        <v>4364</v>
      </c>
      <c r="E1498" s="24">
        <v>1</v>
      </c>
      <c r="F1498" s="24">
        <v>0</v>
      </c>
      <c r="G1498" s="24">
        <v>0</v>
      </c>
      <c r="H1498" s="24">
        <v>0</v>
      </c>
      <c r="I1498" s="24">
        <v>0</v>
      </c>
      <c r="J1498" s="24">
        <v>0</v>
      </c>
      <c r="K1498" s="24">
        <v>0</v>
      </c>
      <c r="L1498" s="24">
        <v>0</v>
      </c>
      <c r="M1498" s="24"/>
      <c r="R1498" s="1" t="str">
        <f t="shared" si="36"/>
        <v>W15</v>
      </c>
      <c r="S1498" s="50">
        <f t="shared" si="37"/>
        <v>45755</v>
      </c>
    </row>
    <row r="1499" spans="2:19">
      <c r="B1499" s="24" t="s">
        <v>4367</v>
      </c>
      <c r="C1499" s="8" t="s">
        <v>4368</v>
      </c>
      <c r="D1499" s="24" t="s">
        <v>3938</v>
      </c>
      <c r="E1499" s="24">
        <v>1</v>
      </c>
      <c r="F1499" s="24">
        <v>0</v>
      </c>
      <c r="G1499" s="24">
        <v>0</v>
      </c>
      <c r="H1499" s="24">
        <v>0</v>
      </c>
      <c r="I1499" s="24">
        <v>0</v>
      </c>
      <c r="J1499" s="24">
        <v>0</v>
      </c>
      <c r="K1499" s="24">
        <v>0</v>
      </c>
      <c r="L1499" s="24">
        <v>0</v>
      </c>
      <c r="M1499" s="24"/>
      <c r="R1499" s="1" t="str">
        <f t="shared" si="36"/>
        <v>W15</v>
      </c>
      <c r="S1499" s="50">
        <f t="shared" si="37"/>
        <v>45755</v>
      </c>
    </row>
    <row r="1500" spans="2:19">
      <c r="B1500" s="24" t="s">
        <v>4367</v>
      </c>
      <c r="C1500" s="8" t="s">
        <v>4369</v>
      </c>
      <c r="D1500" s="24" t="s">
        <v>4249</v>
      </c>
      <c r="E1500" s="24">
        <v>13</v>
      </c>
      <c r="F1500" s="24">
        <v>0</v>
      </c>
      <c r="G1500" s="24">
        <v>0</v>
      </c>
      <c r="H1500" s="24">
        <v>4</v>
      </c>
      <c r="I1500" s="24">
        <v>0</v>
      </c>
      <c r="J1500" s="24">
        <v>0</v>
      </c>
      <c r="K1500" s="24">
        <v>0</v>
      </c>
      <c r="L1500" s="24">
        <v>4</v>
      </c>
      <c r="M1500" s="24"/>
      <c r="O1500" s="15" t="s">
        <v>4378</v>
      </c>
      <c r="P1500" s="15" t="s">
        <v>4378</v>
      </c>
      <c r="R1500" s="1" t="str">
        <f t="shared" si="36"/>
        <v>W15</v>
      </c>
      <c r="S1500" s="50">
        <f t="shared" si="37"/>
        <v>45755</v>
      </c>
    </row>
    <row r="1501" spans="2:19">
      <c r="B1501" s="24" t="s">
        <v>4367</v>
      </c>
      <c r="C1501" s="8" t="s">
        <v>4370</v>
      </c>
      <c r="D1501" s="24" t="s">
        <v>3691</v>
      </c>
      <c r="E1501" s="24">
        <v>1</v>
      </c>
      <c r="F1501" s="24">
        <v>0</v>
      </c>
      <c r="G1501" s="24">
        <v>0</v>
      </c>
      <c r="H1501" s="24">
        <v>0</v>
      </c>
      <c r="I1501" s="24">
        <v>0</v>
      </c>
      <c r="J1501" s="24">
        <v>0</v>
      </c>
      <c r="K1501" s="24">
        <v>0</v>
      </c>
      <c r="L1501" s="24">
        <v>0</v>
      </c>
      <c r="M1501" s="24"/>
      <c r="R1501" s="1" t="str">
        <f t="shared" si="36"/>
        <v>W15</v>
      </c>
      <c r="S1501" s="50">
        <f t="shared" si="37"/>
        <v>45755</v>
      </c>
    </row>
    <row r="1502" spans="2:19">
      <c r="B1502" s="24" t="s">
        <v>4367</v>
      </c>
      <c r="C1502" s="8" t="s">
        <v>4368</v>
      </c>
      <c r="D1502" s="24" t="s">
        <v>3357</v>
      </c>
      <c r="E1502" s="24">
        <v>13</v>
      </c>
      <c r="F1502" s="24">
        <v>0</v>
      </c>
      <c r="G1502" s="24">
        <v>0</v>
      </c>
      <c r="H1502" s="24">
        <v>0</v>
      </c>
      <c r="I1502" s="24">
        <v>0</v>
      </c>
      <c r="J1502" s="24">
        <v>0</v>
      </c>
      <c r="K1502" s="24">
        <v>0</v>
      </c>
      <c r="L1502" s="24">
        <v>0</v>
      </c>
      <c r="M1502" s="24"/>
      <c r="R1502" s="1" t="str">
        <f t="shared" si="36"/>
        <v>W15</v>
      </c>
      <c r="S1502" s="50">
        <f t="shared" si="37"/>
        <v>45755</v>
      </c>
    </row>
    <row r="1503" spans="2:19">
      <c r="B1503" s="24" t="s">
        <v>4367</v>
      </c>
      <c r="C1503" s="8" t="s">
        <v>4371</v>
      </c>
      <c r="D1503" s="24" t="s">
        <v>3817</v>
      </c>
      <c r="E1503" s="24">
        <v>13</v>
      </c>
      <c r="F1503" s="24">
        <v>0</v>
      </c>
      <c r="G1503" s="24">
        <v>0</v>
      </c>
      <c r="H1503" s="24">
        <v>5</v>
      </c>
      <c r="I1503" s="24">
        <v>0</v>
      </c>
      <c r="J1503" s="24">
        <v>0</v>
      </c>
      <c r="K1503" s="24">
        <v>0</v>
      </c>
      <c r="L1503" s="24">
        <v>5</v>
      </c>
      <c r="M1503" s="24"/>
      <c r="O1503" s="15" t="s">
        <v>4377</v>
      </c>
      <c r="P1503" s="15" t="s">
        <v>4376</v>
      </c>
      <c r="R1503" s="1" t="str">
        <f t="shared" si="36"/>
        <v>W15</v>
      </c>
      <c r="S1503" s="50">
        <f t="shared" si="37"/>
        <v>45755</v>
      </c>
    </row>
    <row r="1504" spans="2:19">
      <c r="B1504" s="24" t="s">
        <v>4367</v>
      </c>
      <c r="C1504" s="8" t="s">
        <v>4371</v>
      </c>
      <c r="D1504" s="24" t="s">
        <v>3796</v>
      </c>
      <c r="E1504" s="24">
        <v>13</v>
      </c>
      <c r="F1504" s="24">
        <v>0</v>
      </c>
      <c r="G1504" s="24">
        <v>0</v>
      </c>
      <c r="H1504" s="24">
        <v>8</v>
      </c>
      <c r="I1504" s="24">
        <v>0</v>
      </c>
      <c r="J1504" s="24">
        <v>0</v>
      </c>
      <c r="K1504" s="24">
        <v>0</v>
      </c>
      <c r="L1504" s="24">
        <v>8</v>
      </c>
      <c r="M1504" s="24"/>
      <c r="O1504" s="15" t="s">
        <v>4376</v>
      </c>
      <c r="P1504" s="15" t="s">
        <v>4376</v>
      </c>
      <c r="R1504" s="1" t="str">
        <f t="shared" si="36"/>
        <v>W15</v>
      </c>
      <c r="S1504" s="50">
        <f t="shared" si="37"/>
        <v>45755</v>
      </c>
    </row>
    <row r="1505" spans="2:19">
      <c r="B1505" s="24" t="s">
        <v>4367</v>
      </c>
      <c r="C1505" s="8" t="s">
        <v>4372</v>
      </c>
      <c r="D1505" s="24" t="s">
        <v>4365</v>
      </c>
      <c r="E1505" s="24">
        <v>13</v>
      </c>
      <c r="F1505" s="24">
        <v>0</v>
      </c>
      <c r="G1505" s="24">
        <v>0</v>
      </c>
      <c r="H1505" s="24">
        <v>5</v>
      </c>
      <c r="I1505" s="24">
        <v>0</v>
      </c>
      <c r="J1505" s="24">
        <v>0</v>
      </c>
      <c r="K1505" s="24">
        <v>0</v>
      </c>
      <c r="L1505" s="24">
        <v>5</v>
      </c>
      <c r="M1505" s="24"/>
      <c r="O1505" s="15" t="s">
        <v>4376</v>
      </c>
      <c r="P1505" s="15" t="s">
        <v>4376</v>
      </c>
      <c r="R1505" s="1" t="str">
        <f t="shared" si="36"/>
        <v>W15</v>
      </c>
      <c r="S1505" s="50">
        <f t="shared" si="37"/>
        <v>45755</v>
      </c>
    </row>
    <row r="1506" spans="2:19">
      <c r="B1506" s="24" t="s">
        <v>4367</v>
      </c>
      <c r="C1506" s="8" t="s">
        <v>4373</v>
      </c>
      <c r="D1506" s="24" t="s">
        <v>4366</v>
      </c>
      <c r="E1506" s="24">
        <v>13</v>
      </c>
      <c r="F1506" s="24">
        <v>0</v>
      </c>
      <c r="G1506" s="24">
        <v>0</v>
      </c>
      <c r="H1506" s="24">
        <v>5</v>
      </c>
      <c r="I1506" s="24">
        <v>0</v>
      </c>
      <c r="J1506" s="24">
        <v>0</v>
      </c>
      <c r="K1506" s="24">
        <v>0</v>
      </c>
      <c r="L1506" s="24">
        <v>5</v>
      </c>
      <c r="M1506" s="24"/>
      <c r="O1506" s="15" t="s">
        <v>4376</v>
      </c>
      <c r="P1506" s="15" t="s">
        <v>4376</v>
      </c>
      <c r="R1506" s="1" t="str">
        <f t="shared" si="36"/>
        <v>W15</v>
      </c>
      <c r="S1506" s="50">
        <f t="shared" si="37"/>
        <v>45755</v>
      </c>
    </row>
    <row r="1507" spans="2:19">
      <c r="B1507" s="24" t="s">
        <v>4367</v>
      </c>
      <c r="C1507" s="8" t="s">
        <v>4371</v>
      </c>
      <c r="D1507" s="24" t="s">
        <v>4264</v>
      </c>
      <c r="E1507" s="24">
        <v>1</v>
      </c>
      <c r="F1507" s="24">
        <v>0</v>
      </c>
      <c r="G1507" s="24">
        <v>0</v>
      </c>
      <c r="H1507" s="24">
        <v>1</v>
      </c>
      <c r="I1507" s="24">
        <v>0</v>
      </c>
      <c r="J1507" s="24">
        <v>0</v>
      </c>
      <c r="K1507" s="24">
        <v>0</v>
      </c>
      <c r="L1507" s="24">
        <v>1</v>
      </c>
      <c r="M1507" s="24"/>
      <c r="O1507" s="15" t="s">
        <v>4376</v>
      </c>
      <c r="P1507" s="15" t="s">
        <v>4379</v>
      </c>
      <c r="R1507" s="1" t="str">
        <f t="shared" si="36"/>
        <v>W15</v>
      </c>
      <c r="S1507" s="50">
        <f t="shared" si="37"/>
        <v>45755</v>
      </c>
    </row>
    <row r="1508" spans="2:19">
      <c r="B1508" s="24" t="s">
        <v>4363</v>
      </c>
      <c r="C1508" s="8" t="s">
        <v>4388</v>
      </c>
      <c r="D1508" s="24" t="s">
        <v>3937</v>
      </c>
      <c r="E1508" s="24">
        <v>1</v>
      </c>
      <c r="F1508" s="24">
        <v>1</v>
      </c>
      <c r="G1508" s="24">
        <v>0</v>
      </c>
      <c r="H1508" s="24">
        <v>1</v>
      </c>
      <c r="I1508" s="24">
        <v>0</v>
      </c>
      <c r="J1508" s="24">
        <v>0</v>
      </c>
      <c r="K1508" s="24">
        <v>0</v>
      </c>
      <c r="L1508" s="24">
        <v>1</v>
      </c>
      <c r="M1508" s="24"/>
      <c r="O1508" s="15" t="s">
        <v>4376</v>
      </c>
      <c r="P1508" s="15" t="s">
        <v>4379</v>
      </c>
      <c r="R1508" s="1" t="str">
        <f t="shared" si="36"/>
        <v>W15</v>
      </c>
      <c r="S1508" s="50">
        <f t="shared" si="37"/>
        <v>45755</v>
      </c>
    </row>
    <row r="1509" spans="2:19">
      <c r="B1509" s="24" t="s">
        <v>4363</v>
      </c>
      <c r="C1509" s="8" t="s">
        <v>4389</v>
      </c>
      <c r="D1509" s="24" t="s">
        <v>4381</v>
      </c>
      <c r="E1509" s="24">
        <v>1</v>
      </c>
      <c r="F1509" s="24">
        <v>1</v>
      </c>
      <c r="G1509" s="24">
        <v>0</v>
      </c>
      <c r="H1509" s="24">
        <v>5</v>
      </c>
      <c r="I1509" s="24">
        <v>0</v>
      </c>
      <c r="J1509" s="24">
        <v>0</v>
      </c>
      <c r="K1509" s="24">
        <v>0</v>
      </c>
      <c r="L1509" s="24">
        <v>5</v>
      </c>
      <c r="M1509" s="24"/>
      <c r="O1509" s="15" t="s">
        <v>4387</v>
      </c>
      <c r="P1509" s="15" t="s">
        <v>4376</v>
      </c>
      <c r="R1509" s="1" t="str">
        <f t="shared" ref="R1509:R1572" si="38">"W" &amp;WEEKNUM(S1509)</f>
        <v>W15</v>
      </c>
      <c r="S1509" s="50">
        <f t="shared" ref="S1509:S1572" si="39">DATE(2025, LEFT(B1509,2), RIGHT(B1509,2))</f>
        <v>45755</v>
      </c>
    </row>
    <row r="1510" spans="2:19">
      <c r="B1510" s="24" t="s">
        <v>4363</v>
      </c>
      <c r="C1510" s="8" t="s">
        <v>4390</v>
      </c>
      <c r="D1510" s="24" t="s">
        <v>4382</v>
      </c>
      <c r="E1510" s="24">
        <v>1</v>
      </c>
      <c r="F1510" s="24">
        <v>1</v>
      </c>
      <c r="G1510" s="24">
        <v>0</v>
      </c>
      <c r="H1510" s="24">
        <v>11</v>
      </c>
      <c r="I1510" s="24">
        <v>0</v>
      </c>
      <c r="J1510" s="24">
        <v>0</v>
      </c>
      <c r="K1510" s="24">
        <v>0</v>
      </c>
      <c r="L1510" s="24">
        <v>11</v>
      </c>
      <c r="M1510" s="24"/>
      <c r="O1510" s="15" t="s">
        <v>4379</v>
      </c>
      <c r="P1510" s="15" t="s">
        <v>4379</v>
      </c>
      <c r="R1510" s="1" t="str">
        <f t="shared" si="38"/>
        <v>W15</v>
      </c>
      <c r="S1510" s="50">
        <f t="shared" si="39"/>
        <v>45755</v>
      </c>
    </row>
    <row r="1511" spans="2:19">
      <c r="B1511" s="24" t="s">
        <v>4363</v>
      </c>
      <c r="C1511" s="8" t="s">
        <v>4391</v>
      </c>
      <c r="D1511" s="24" t="s">
        <v>4383</v>
      </c>
      <c r="E1511" s="24">
        <v>1</v>
      </c>
      <c r="F1511" s="24">
        <v>1</v>
      </c>
      <c r="G1511" s="24">
        <v>0</v>
      </c>
      <c r="H1511" s="24">
        <v>10</v>
      </c>
      <c r="I1511" s="24">
        <v>0</v>
      </c>
      <c r="J1511" s="24">
        <v>0</v>
      </c>
      <c r="K1511" s="24">
        <v>0</v>
      </c>
      <c r="L1511" s="24">
        <v>10</v>
      </c>
      <c r="M1511" s="24"/>
      <c r="O1511" s="15" t="s">
        <v>4376</v>
      </c>
      <c r="P1511" s="15" t="s">
        <v>4376</v>
      </c>
      <c r="R1511" s="1" t="str">
        <f t="shared" si="38"/>
        <v>W15</v>
      </c>
      <c r="S1511" s="50">
        <f t="shared" si="39"/>
        <v>45755</v>
      </c>
    </row>
    <row r="1512" spans="2:19">
      <c r="B1512" s="24" t="s">
        <v>4363</v>
      </c>
      <c r="C1512" s="8" t="s">
        <v>4392</v>
      </c>
      <c r="D1512" s="24" t="s">
        <v>4384</v>
      </c>
      <c r="E1512" s="24">
        <v>1</v>
      </c>
      <c r="F1512" s="24">
        <v>1</v>
      </c>
      <c r="G1512" s="24">
        <v>0</v>
      </c>
      <c r="H1512" s="24">
        <v>4</v>
      </c>
      <c r="I1512" s="24">
        <v>0</v>
      </c>
      <c r="J1512" s="24">
        <v>0</v>
      </c>
      <c r="K1512" s="24">
        <v>0</v>
      </c>
      <c r="L1512" s="24">
        <v>4</v>
      </c>
      <c r="M1512" s="24"/>
      <c r="O1512" s="15" t="s">
        <v>4379</v>
      </c>
      <c r="P1512" s="15" t="s">
        <v>4376</v>
      </c>
      <c r="R1512" s="1" t="str">
        <f t="shared" si="38"/>
        <v>W15</v>
      </c>
      <c r="S1512" s="50">
        <f t="shared" si="39"/>
        <v>45755</v>
      </c>
    </row>
    <row r="1513" spans="2:19">
      <c r="B1513" s="24" t="s">
        <v>4363</v>
      </c>
      <c r="C1513" s="8" t="s">
        <v>4388</v>
      </c>
      <c r="D1513" s="24" t="s">
        <v>3226</v>
      </c>
      <c r="E1513" s="24">
        <v>11</v>
      </c>
      <c r="F1513" s="24">
        <v>11</v>
      </c>
      <c r="G1513" s="24">
        <v>0</v>
      </c>
      <c r="H1513" s="24">
        <v>0</v>
      </c>
      <c r="I1513" s="24">
        <v>0</v>
      </c>
      <c r="J1513" s="24">
        <v>0</v>
      </c>
      <c r="K1513" s="24">
        <v>0</v>
      </c>
      <c r="L1513" s="24">
        <v>0</v>
      </c>
      <c r="M1513" s="24"/>
      <c r="R1513" s="1" t="str">
        <f t="shared" si="38"/>
        <v>W15</v>
      </c>
      <c r="S1513" s="50">
        <f t="shared" si="39"/>
        <v>45755</v>
      </c>
    </row>
    <row r="1514" spans="2:19">
      <c r="B1514" s="24" t="s">
        <v>4406</v>
      </c>
      <c r="C1514" s="8" t="s">
        <v>635</v>
      </c>
      <c r="D1514" s="24" t="s">
        <v>4396</v>
      </c>
      <c r="E1514" s="24">
        <v>13</v>
      </c>
      <c r="F1514" s="24">
        <v>0</v>
      </c>
      <c r="G1514" s="24">
        <v>0</v>
      </c>
      <c r="H1514" s="24">
        <v>9</v>
      </c>
      <c r="I1514" s="24">
        <v>0</v>
      </c>
      <c r="J1514" s="24">
        <v>0</v>
      </c>
      <c r="K1514" s="24">
        <v>0</v>
      </c>
      <c r="L1514" s="24">
        <v>9</v>
      </c>
      <c r="M1514" s="24"/>
      <c r="O1514" s="15" t="s">
        <v>4411</v>
      </c>
      <c r="P1514" s="15" t="s">
        <v>4412</v>
      </c>
      <c r="R1514" s="1" t="str">
        <f t="shared" si="38"/>
        <v>W15</v>
      </c>
      <c r="S1514" s="50">
        <f t="shared" si="39"/>
        <v>45756</v>
      </c>
    </row>
    <row r="1515" spans="2:19">
      <c r="B1515" s="24" t="s">
        <v>4406</v>
      </c>
      <c r="C1515" s="8" t="s">
        <v>3131</v>
      </c>
      <c r="D1515" s="24" t="s">
        <v>3794</v>
      </c>
      <c r="E1515" s="24">
        <v>12</v>
      </c>
      <c r="F1515" s="24">
        <v>0</v>
      </c>
      <c r="G1515" s="24">
        <v>0</v>
      </c>
      <c r="H1515" s="24">
        <v>5</v>
      </c>
      <c r="I1515" s="24">
        <v>0</v>
      </c>
      <c r="J1515" s="24">
        <v>0</v>
      </c>
      <c r="K1515" s="24">
        <v>0</v>
      </c>
      <c r="L1515" s="24">
        <v>5</v>
      </c>
      <c r="M1515" s="24"/>
      <c r="O1515" s="15" t="s">
        <v>4413</v>
      </c>
      <c r="P1515" s="15" t="s">
        <v>4411</v>
      </c>
      <c r="R1515" s="1" t="str">
        <f t="shared" si="38"/>
        <v>W15</v>
      </c>
      <c r="S1515" s="50">
        <f t="shared" si="39"/>
        <v>45756</v>
      </c>
    </row>
    <row r="1516" spans="2:19">
      <c r="B1516" s="24" t="s">
        <v>4406</v>
      </c>
      <c r="C1516" s="8" t="s">
        <v>634</v>
      </c>
      <c r="D1516" s="24" t="s">
        <v>4286</v>
      </c>
      <c r="E1516" s="24">
        <v>6</v>
      </c>
      <c r="F1516" s="24">
        <v>0</v>
      </c>
      <c r="G1516" s="24">
        <v>0</v>
      </c>
      <c r="H1516" s="24">
        <v>1</v>
      </c>
      <c r="I1516" s="24">
        <v>0</v>
      </c>
      <c r="J1516" s="24">
        <v>0</v>
      </c>
      <c r="K1516" s="24">
        <v>0</v>
      </c>
      <c r="L1516" s="24">
        <v>1</v>
      </c>
      <c r="M1516" s="24"/>
      <c r="O1516" s="15" t="s">
        <v>4411</v>
      </c>
      <c r="P1516" s="15" t="s">
        <v>4414</v>
      </c>
      <c r="R1516" s="1" t="str">
        <f t="shared" si="38"/>
        <v>W15</v>
      </c>
      <c r="S1516" s="50">
        <f t="shared" si="39"/>
        <v>45756</v>
      </c>
    </row>
    <row r="1517" spans="2:19">
      <c r="B1517" s="24" t="s">
        <v>4406</v>
      </c>
      <c r="C1517" s="8" t="s">
        <v>3132</v>
      </c>
      <c r="D1517" s="24" t="s">
        <v>3358</v>
      </c>
      <c r="E1517" s="24">
        <v>13</v>
      </c>
      <c r="F1517" s="24">
        <v>0</v>
      </c>
      <c r="G1517" s="24">
        <v>0</v>
      </c>
      <c r="H1517" s="24">
        <v>5</v>
      </c>
      <c r="I1517" s="24">
        <v>1</v>
      </c>
      <c r="J1517" s="24">
        <v>5</v>
      </c>
      <c r="K1517" s="24">
        <v>0</v>
      </c>
      <c r="L1517" s="24">
        <v>11</v>
      </c>
      <c r="M1517" s="24" t="s">
        <v>4411</v>
      </c>
      <c r="O1517" s="15" t="s">
        <v>4413</v>
      </c>
      <c r="P1517" s="15" t="s">
        <v>4414</v>
      </c>
      <c r="R1517" s="1" t="str">
        <f t="shared" si="38"/>
        <v>W15</v>
      </c>
      <c r="S1517" s="50">
        <f t="shared" si="39"/>
        <v>45756</v>
      </c>
    </row>
    <row r="1518" spans="2:19">
      <c r="B1518" s="24" t="s">
        <v>4406</v>
      </c>
      <c r="C1518" s="8" t="s">
        <v>3132</v>
      </c>
      <c r="D1518" s="24" t="s">
        <v>4397</v>
      </c>
      <c r="E1518" s="24">
        <v>1</v>
      </c>
      <c r="F1518" s="24">
        <v>0</v>
      </c>
      <c r="G1518" s="24">
        <v>0</v>
      </c>
      <c r="H1518" s="24">
        <v>0</v>
      </c>
      <c r="I1518" s="24">
        <v>0</v>
      </c>
      <c r="J1518" s="24">
        <v>0</v>
      </c>
      <c r="K1518" s="24">
        <v>0</v>
      </c>
      <c r="L1518" s="24">
        <v>0</v>
      </c>
      <c r="M1518" s="24"/>
      <c r="R1518" s="1" t="str">
        <f t="shared" si="38"/>
        <v>W15</v>
      </c>
      <c r="S1518" s="50">
        <f t="shared" si="39"/>
        <v>45756</v>
      </c>
    </row>
    <row r="1519" spans="2:19">
      <c r="B1519" s="24" t="s">
        <v>4406</v>
      </c>
      <c r="C1519" s="8" t="s">
        <v>634</v>
      </c>
      <c r="D1519" s="24" t="s">
        <v>3362</v>
      </c>
      <c r="E1519" s="24">
        <v>12</v>
      </c>
      <c r="F1519" s="24">
        <v>0</v>
      </c>
      <c r="G1519" s="24">
        <v>0</v>
      </c>
      <c r="H1519" s="24">
        <v>0</v>
      </c>
      <c r="I1519" s="24">
        <v>0</v>
      </c>
      <c r="J1519" s="24">
        <v>0</v>
      </c>
      <c r="K1519" s="24">
        <v>0</v>
      </c>
      <c r="L1519" s="24">
        <v>0</v>
      </c>
      <c r="M1519" s="24"/>
      <c r="R1519" s="1" t="str">
        <f t="shared" si="38"/>
        <v>W15</v>
      </c>
      <c r="S1519" s="50">
        <f t="shared" si="39"/>
        <v>45756</v>
      </c>
    </row>
    <row r="1520" spans="2:19">
      <c r="B1520" s="24" t="s">
        <v>4406</v>
      </c>
      <c r="C1520" s="8" t="s">
        <v>636</v>
      </c>
      <c r="D1520" s="24" t="s">
        <v>3692</v>
      </c>
      <c r="E1520" s="24">
        <v>2</v>
      </c>
      <c r="F1520" s="24">
        <v>0</v>
      </c>
      <c r="G1520" s="24">
        <v>0</v>
      </c>
      <c r="H1520" s="24">
        <v>2</v>
      </c>
      <c r="I1520" s="24">
        <v>0</v>
      </c>
      <c r="J1520" s="24">
        <v>0</v>
      </c>
      <c r="K1520" s="24">
        <v>0</v>
      </c>
      <c r="L1520" s="24">
        <v>2</v>
      </c>
      <c r="M1520" s="24"/>
      <c r="O1520" s="15" t="s">
        <v>4411</v>
      </c>
      <c r="P1520" s="15" t="s">
        <v>4413</v>
      </c>
      <c r="R1520" s="1" t="str">
        <f t="shared" si="38"/>
        <v>W15</v>
      </c>
      <c r="S1520" s="50">
        <f t="shared" si="39"/>
        <v>45756</v>
      </c>
    </row>
    <row r="1521" spans="2:19">
      <c r="B1521" s="24" t="s">
        <v>4406</v>
      </c>
      <c r="C1521" s="8" t="s">
        <v>635</v>
      </c>
      <c r="D1521" s="24" t="s">
        <v>4398</v>
      </c>
      <c r="E1521" s="24">
        <v>13</v>
      </c>
      <c r="F1521" s="24">
        <v>0</v>
      </c>
      <c r="G1521" s="24">
        <v>0</v>
      </c>
      <c r="H1521" s="24">
        <v>3</v>
      </c>
      <c r="I1521" s="24">
        <v>0</v>
      </c>
      <c r="J1521" s="24">
        <v>0</v>
      </c>
      <c r="K1521" s="24">
        <v>0</v>
      </c>
      <c r="L1521" s="24">
        <v>3</v>
      </c>
      <c r="M1521" s="24"/>
      <c r="O1521" s="15" t="s">
        <v>4411</v>
      </c>
      <c r="P1521" s="15" t="s">
        <v>4411</v>
      </c>
      <c r="R1521" s="1" t="str">
        <f t="shared" si="38"/>
        <v>W15</v>
      </c>
      <c r="S1521" s="50">
        <f t="shared" si="39"/>
        <v>45756</v>
      </c>
    </row>
    <row r="1522" spans="2:19">
      <c r="B1522" s="24" t="s">
        <v>4406</v>
      </c>
      <c r="C1522" s="8" t="s">
        <v>635</v>
      </c>
      <c r="D1522" s="24" t="s">
        <v>4399</v>
      </c>
      <c r="E1522" s="24">
        <v>1</v>
      </c>
      <c r="F1522" s="24">
        <v>0</v>
      </c>
      <c r="G1522" s="24">
        <v>0</v>
      </c>
      <c r="H1522" s="24">
        <v>1</v>
      </c>
      <c r="I1522" s="24">
        <v>0</v>
      </c>
      <c r="J1522" s="24">
        <v>0</v>
      </c>
      <c r="K1522" s="24">
        <v>0</v>
      </c>
      <c r="L1522" s="24">
        <v>1</v>
      </c>
      <c r="M1522" s="24"/>
      <c r="O1522" s="15" t="s">
        <v>4411</v>
      </c>
      <c r="P1522" s="15" t="s">
        <v>4415</v>
      </c>
      <c r="R1522" s="1" t="str">
        <f t="shared" si="38"/>
        <v>W15</v>
      </c>
      <c r="S1522" s="50">
        <f t="shared" si="39"/>
        <v>45756</v>
      </c>
    </row>
    <row r="1523" spans="2:19">
      <c r="B1523" s="24" t="s">
        <v>4406</v>
      </c>
      <c r="C1523" s="8" t="s">
        <v>635</v>
      </c>
      <c r="D1523" s="24" t="s">
        <v>4400</v>
      </c>
      <c r="E1523" s="24">
        <v>13</v>
      </c>
      <c r="F1523" s="24">
        <v>0</v>
      </c>
      <c r="G1523" s="24">
        <v>0</v>
      </c>
      <c r="H1523" s="24">
        <v>5</v>
      </c>
      <c r="I1523" s="24">
        <v>0</v>
      </c>
      <c r="J1523" s="24">
        <v>0</v>
      </c>
      <c r="K1523" s="24">
        <v>0</v>
      </c>
      <c r="L1523" s="24">
        <v>5</v>
      </c>
      <c r="M1523" s="24"/>
      <c r="O1523" s="15" t="s">
        <v>4414</v>
      </c>
      <c r="P1523" s="15" t="s">
        <v>4411</v>
      </c>
      <c r="R1523" s="1" t="str">
        <f t="shared" si="38"/>
        <v>W15</v>
      </c>
      <c r="S1523" s="50">
        <f t="shared" si="39"/>
        <v>45756</v>
      </c>
    </row>
    <row r="1524" spans="2:19">
      <c r="B1524" s="24" t="s">
        <v>4406</v>
      </c>
      <c r="C1524" s="8" t="s">
        <v>3132</v>
      </c>
      <c r="D1524" s="24" t="s">
        <v>3327</v>
      </c>
      <c r="E1524" s="24">
        <v>1</v>
      </c>
      <c r="F1524" s="24">
        <v>0</v>
      </c>
      <c r="G1524" s="24">
        <v>0</v>
      </c>
      <c r="H1524" s="24">
        <v>0</v>
      </c>
      <c r="I1524" s="24">
        <v>0</v>
      </c>
      <c r="J1524" s="24">
        <v>0</v>
      </c>
      <c r="K1524" s="24">
        <v>0</v>
      </c>
      <c r="L1524" s="24">
        <v>0</v>
      </c>
      <c r="M1524" s="24"/>
      <c r="R1524" s="1" t="str">
        <f t="shared" si="38"/>
        <v>W15</v>
      </c>
      <c r="S1524" s="50">
        <f t="shared" si="39"/>
        <v>45756</v>
      </c>
    </row>
    <row r="1525" spans="2:19">
      <c r="B1525" s="24" t="s">
        <v>4406</v>
      </c>
      <c r="C1525" s="8" t="s">
        <v>634</v>
      </c>
      <c r="D1525" s="24" t="s">
        <v>3360</v>
      </c>
      <c r="E1525" s="24">
        <v>13</v>
      </c>
      <c r="F1525" s="24">
        <v>0</v>
      </c>
      <c r="G1525" s="24">
        <v>0</v>
      </c>
      <c r="H1525" s="24">
        <v>3</v>
      </c>
      <c r="I1525" s="24">
        <v>0</v>
      </c>
      <c r="J1525" s="24">
        <v>0</v>
      </c>
      <c r="K1525" s="24">
        <v>0</v>
      </c>
      <c r="L1525" s="24">
        <v>3</v>
      </c>
      <c r="M1525" s="24"/>
      <c r="O1525" s="15" t="s">
        <v>4411</v>
      </c>
      <c r="P1525" s="15" t="s">
        <v>4411</v>
      </c>
      <c r="R1525" s="1" t="str">
        <f t="shared" si="38"/>
        <v>W15</v>
      </c>
      <c r="S1525" s="50">
        <f t="shared" si="39"/>
        <v>45756</v>
      </c>
    </row>
    <row r="1526" spans="2:19">
      <c r="B1526" s="24" t="s">
        <v>4406</v>
      </c>
      <c r="C1526" s="8" t="s">
        <v>3131</v>
      </c>
      <c r="D1526" s="24" t="s">
        <v>3795</v>
      </c>
      <c r="E1526" s="24">
        <v>13</v>
      </c>
      <c r="F1526" s="24">
        <v>0</v>
      </c>
      <c r="G1526" s="24">
        <v>0</v>
      </c>
      <c r="H1526" s="24">
        <v>3</v>
      </c>
      <c r="I1526" s="24">
        <v>0</v>
      </c>
      <c r="J1526" s="24">
        <v>0</v>
      </c>
      <c r="K1526" s="24">
        <v>0</v>
      </c>
      <c r="L1526" s="24">
        <v>3</v>
      </c>
      <c r="M1526" s="24"/>
      <c r="O1526" s="15" t="s">
        <v>4411</v>
      </c>
      <c r="P1526" s="15" t="s">
        <v>4411</v>
      </c>
      <c r="R1526" s="1" t="str">
        <f t="shared" si="38"/>
        <v>W15</v>
      </c>
      <c r="S1526" s="50">
        <f t="shared" si="39"/>
        <v>45756</v>
      </c>
    </row>
    <row r="1527" spans="2:19">
      <c r="B1527" s="24" t="s">
        <v>4406</v>
      </c>
      <c r="C1527" s="8" t="s">
        <v>634</v>
      </c>
      <c r="D1527" s="24" t="s">
        <v>4401</v>
      </c>
      <c r="E1527" s="24">
        <v>2</v>
      </c>
      <c r="F1527" s="24">
        <v>0</v>
      </c>
      <c r="G1527" s="24">
        <v>0</v>
      </c>
      <c r="H1527" s="24">
        <v>2</v>
      </c>
      <c r="I1527" s="24">
        <v>0</v>
      </c>
      <c r="J1527" s="24">
        <v>0</v>
      </c>
      <c r="K1527" s="24">
        <v>0</v>
      </c>
      <c r="L1527" s="24">
        <v>2</v>
      </c>
      <c r="M1527" s="24"/>
      <c r="O1527" s="15" t="s">
        <v>4411</v>
      </c>
      <c r="P1527" s="15" t="s">
        <v>4411</v>
      </c>
      <c r="R1527" s="1" t="str">
        <f t="shared" si="38"/>
        <v>W15</v>
      </c>
      <c r="S1527" s="50">
        <f t="shared" si="39"/>
        <v>45756</v>
      </c>
    </row>
    <row r="1528" spans="2:19">
      <c r="B1528" s="24" t="s">
        <v>4406</v>
      </c>
      <c r="C1528" s="8" t="s">
        <v>635</v>
      </c>
      <c r="D1528" s="24" t="s">
        <v>4402</v>
      </c>
      <c r="E1528" s="24">
        <v>10</v>
      </c>
      <c r="F1528" s="24">
        <v>1</v>
      </c>
      <c r="G1528" s="24">
        <v>0</v>
      </c>
      <c r="H1528" s="24">
        <v>4</v>
      </c>
      <c r="I1528" s="24">
        <v>0</v>
      </c>
      <c r="J1528" s="24">
        <v>0</v>
      </c>
      <c r="K1528" s="24">
        <v>0</v>
      </c>
      <c r="L1528" s="24">
        <v>4</v>
      </c>
      <c r="M1528" s="24"/>
      <c r="O1528" s="15" t="s">
        <v>4411</v>
      </c>
      <c r="P1528" s="15" t="s">
        <v>4416</v>
      </c>
      <c r="R1528" s="1" t="str">
        <f t="shared" si="38"/>
        <v>W15</v>
      </c>
      <c r="S1528" s="50">
        <f t="shared" si="39"/>
        <v>45756</v>
      </c>
    </row>
    <row r="1529" spans="2:19">
      <c r="B1529" s="24" t="s">
        <v>4406</v>
      </c>
      <c r="C1529" s="8" t="s">
        <v>635</v>
      </c>
      <c r="D1529" s="24" t="s">
        <v>4403</v>
      </c>
      <c r="E1529" s="24">
        <v>13</v>
      </c>
      <c r="F1529" s="24">
        <v>5</v>
      </c>
      <c r="G1529" s="24">
        <v>0</v>
      </c>
      <c r="H1529" s="24">
        <v>15</v>
      </c>
      <c r="I1529" s="24">
        <v>0</v>
      </c>
      <c r="J1529" s="24">
        <v>0</v>
      </c>
      <c r="K1529" s="24">
        <v>0</v>
      </c>
      <c r="L1529" s="24">
        <v>15</v>
      </c>
      <c r="M1529" s="24" t="s">
        <v>4411</v>
      </c>
      <c r="N1529" s="15" t="s">
        <v>4412</v>
      </c>
      <c r="O1529" s="15" t="s">
        <v>4412</v>
      </c>
      <c r="P1529" s="15" t="s">
        <v>4416</v>
      </c>
      <c r="R1529" s="1" t="str">
        <f t="shared" si="38"/>
        <v>W15</v>
      </c>
      <c r="S1529" s="50">
        <f t="shared" si="39"/>
        <v>45756</v>
      </c>
    </row>
    <row r="1530" spans="2:19">
      <c r="B1530" s="24" t="s">
        <v>4406</v>
      </c>
      <c r="C1530" s="8" t="s">
        <v>636</v>
      </c>
      <c r="D1530" s="24" t="s">
        <v>6749</v>
      </c>
      <c r="E1530" s="24">
        <v>13</v>
      </c>
      <c r="F1530" s="24">
        <v>0</v>
      </c>
      <c r="G1530" s="24">
        <v>0</v>
      </c>
      <c r="H1530" s="24">
        <v>8</v>
      </c>
      <c r="I1530" s="24">
        <v>0</v>
      </c>
      <c r="J1530" s="24">
        <v>0</v>
      </c>
      <c r="K1530" s="24">
        <v>0</v>
      </c>
      <c r="L1530" s="24">
        <v>8</v>
      </c>
      <c r="M1530" s="24"/>
      <c r="O1530" s="15" t="s">
        <v>4415</v>
      </c>
      <c r="P1530" s="15" t="s">
        <v>4415</v>
      </c>
      <c r="R1530" s="1" t="str">
        <f t="shared" si="38"/>
        <v>W15</v>
      </c>
      <c r="S1530" s="50">
        <f t="shared" si="39"/>
        <v>45756</v>
      </c>
    </row>
    <row r="1531" spans="2:19">
      <c r="B1531" s="24" t="s">
        <v>4406</v>
      </c>
      <c r="C1531" s="8" t="s">
        <v>633</v>
      </c>
      <c r="D1531" s="24" t="s">
        <v>4086</v>
      </c>
      <c r="E1531" s="24">
        <v>1</v>
      </c>
      <c r="F1531" s="24">
        <v>0</v>
      </c>
      <c r="G1531" s="24">
        <v>0</v>
      </c>
      <c r="H1531" s="24">
        <v>0</v>
      </c>
      <c r="I1531" s="24">
        <v>0</v>
      </c>
      <c r="J1531" s="24">
        <v>0</v>
      </c>
      <c r="K1531" s="24">
        <v>0</v>
      </c>
      <c r="L1531" s="24">
        <v>0</v>
      </c>
      <c r="M1531" s="24"/>
      <c r="O1531" s="24"/>
      <c r="R1531" s="1" t="str">
        <f t="shared" si="38"/>
        <v>W15</v>
      </c>
      <c r="S1531" s="50">
        <f t="shared" si="39"/>
        <v>45756</v>
      </c>
    </row>
    <row r="1532" spans="2:19">
      <c r="B1532" s="24" t="s">
        <v>4406</v>
      </c>
      <c r="C1532" s="8" t="s">
        <v>636</v>
      </c>
      <c r="D1532" s="24" t="s">
        <v>4404</v>
      </c>
      <c r="E1532" s="24">
        <v>1</v>
      </c>
      <c r="F1532" s="24">
        <v>0</v>
      </c>
      <c r="G1532" s="24">
        <v>0</v>
      </c>
      <c r="H1532" s="24">
        <v>0</v>
      </c>
      <c r="I1532" s="24">
        <v>0</v>
      </c>
      <c r="J1532" s="24">
        <v>0</v>
      </c>
      <c r="K1532" s="24">
        <v>0</v>
      </c>
      <c r="L1532" s="24">
        <v>0</v>
      </c>
      <c r="M1532" s="24"/>
      <c r="O1532" s="24"/>
      <c r="R1532" s="1" t="str">
        <f t="shared" si="38"/>
        <v>W15</v>
      </c>
      <c r="S1532" s="50">
        <f t="shared" si="39"/>
        <v>45756</v>
      </c>
    </row>
    <row r="1533" spans="2:19">
      <c r="B1533" s="24" t="s">
        <v>4406</v>
      </c>
      <c r="C1533" s="8" t="s">
        <v>633</v>
      </c>
      <c r="D1533" s="24" t="s">
        <v>4007</v>
      </c>
      <c r="E1533" s="24">
        <v>13</v>
      </c>
      <c r="F1533" s="24">
        <v>0</v>
      </c>
      <c r="G1533" s="24">
        <v>0</v>
      </c>
      <c r="H1533" s="24">
        <v>0</v>
      </c>
      <c r="I1533" s="24">
        <v>0</v>
      </c>
      <c r="J1533" s="24">
        <v>0</v>
      </c>
      <c r="K1533" s="24">
        <v>0</v>
      </c>
      <c r="L1533" s="24">
        <v>0</v>
      </c>
      <c r="M1533" s="24"/>
      <c r="R1533" s="1" t="str">
        <f t="shared" si="38"/>
        <v>W15</v>
      </c>
      <c r="S1533" s="50">
        <f t="shared" si="39"/>
        <v>45756</v>
      </c>
    </row>
    <row r="1534" spans="2:19">
      <c r="B1534" s="24" t="s">
        <v>4406</v>
      </c>
      <c r="C1534" s="8" t="s">
        <v>3132</v>
      </c>
      <c r="D1534" s="24" t="s">
        <v>3359</v>
      </c>
      <c r="E1534" s="24">
        <v>13</v>
      </c>
      <c r="F1534" s="24">
        <v>0</v>
      </c>
      <c r="G1534" s="24">
        <v>0</v>
      </c>
      <c r="H1534" s="24">
        <v>0</v>
      </c>
      <c r="I1534" s="24">
        <v>0</v>
      </c>
      <c r="J1534" s="24">
        <v>0</v>
      </c>
      <c r="K1534" s="24">
        <v>0</v>
      </c>
      <c r="L1534" s="24">
        <v>0</v>
      </c>
      <c r="M1534" s="24"/>
      <c r="R1534" s="1" t="str">
        <f t="shared" si="38"/>
        <v>W15</v>
      </c>
      <c r="S1534" s="50">
        <f t="shared" si="39"/>
        <v>45756</v>
      </c>
    </row>
    <row r="1535" spans="2:19">
      <c r="B1535" s="24" t="s">
        <v>4406</v>
      </c>
      <c r="C1535" s="8" t="s">
        <v>636</v>
      </c>
      <c r="D1535" s="24" t="s">
        <v>3460</v>
      </c>
      <c r="E1535" s="24">
        <v>2</v>
      </c>
      <c r="F1535" s="24">
        <v>0</v>
      </c>
      <c r="G1535" s="24">
        <v>0</v>
      </c>
      <c r="H1535" s="24">
        <v>2</v>
      </c>
      <c r="I1535" s="24">
        <v>0</v>
      </c>
      <c r="J1535" s="24">
        <v>0</v>
      </c>
      <c r="K1535" s="24">
        <v>0</v>
      </c>
      <c r="L1535" s="24">
        <v>2</v>
      </c>
      <c r="M1535" s="24"/>
      <c r="O1535" s="15" t="s">
        <v>4414</v>
      </c>
      <c r="P1535" s="15" t="s">
        <v>4416</v>
      </c>
      <c r="R1535" s="1" t="str">
        <f t="shared" si="38"/>
        <v>W15</v>
      </c>
      <c r="S1535" s="50">
        <f t="shared" si="39"/>
        <v>45756</v>
      </c>
    </row>
    <row r="1536" spans="2:19">
      <c r="B1536" s="24" t="s">
        <v>4406</v>
      </c>
      <c r="C1536" s="8" t="s">
        <v>633</v>
      </c>
      <c r="D1536" s="24" t="s">
        <v>4405</v>
      </c>
      <c r="E1536" s="24">
        <v>12</v>
      </c>
      <c r="F1536" s="24">
        <v>0</v>
      </c>
      <c r="G1536" s="24">
        <v>0</v>
      </c>
      <c r="H1536" s="24">
        <v>1</v>
      </c>
      <c r="I1536" s="24">
        <v>0</v>
      </c>
      <c r="J1536" s="24">
        <v>0</v>
      </c>
      <c r="K1536" s="24">
        <v>0</v>
      </c>
      <c r="L1536" s="24">
        <v>1</v>
      </c>
      <c r="M1536" s="24"/>
      <c r="O1536" s="15" t="s">
        <v>4412</v>
      </c>
      <c r="P1536" s="15" t="s">
        <v>4411</v>
      </c>
      <c r="R1536" s="1" t="str">
        <f t="shared" si="38"/>
        <v>W15</v>
      </c>
      <c r="S1536" s="50">
        <f t="shared" si="39"/>
        <v>45756</v>
      </c>
    </row>
    <row r="1537" spans="2:19">
      <c r="B1537" s="24" t="s">
        <v>4406</v>
      </c>
      <c r="C1537" s="8" t="s">
        <v>633</v>
      </c>
      <c r="D1537" s="24" t="s">
        <v>4008</v>
      </c>
      <c r="E1537" s="24">
        <v>11</v>
      </c>
      <c r="F1537" s="24">
        <v>0</v>
      </c>
      <c r="G1537" s="24">
        <v>0</v>
      </c>
      <c r="H1537" s="24">
        <v>1</v>
      </c>
      <c r="I1537" s="24">
        <v>0</v>
      </c>
      <c r="J1537" s="24">
        <v>0</v>
      </c>
      <c r="K1537" s="24">
        <v>0</v>
      </c>
      <c r="L1537" s="24">
        <v>1</v>
      </c>
      <c r="M1537" s="24"/>
      <c r="O1537" s="24" t="s">
        <v>4411</v>
      </c>
      <c r="P1537" s="24" t="s">
        <v>4416</v>
      </c>
      <c r="R1537" s="1" t="str">
        <f t="shared" si="38"/>
        <v>W15</v>
      </c>
      <c r="S1537" s="50">
        <f t="shared" si="39"/>
        <v>45756</v>
      </c>
    </row>
    <row r="1538" spans="2:19">
      <c r="B1538" s="24" t="s">
        <v>4406</v>
      </c>
      <c r="C1538" s="8" t="s">
        <v>4409</v>
      </c>
      <c r="D1538" s="24" t="s">
        <v>3226</v>
      </c>
      <c r="E1538" s="24">
        <v>11</v>
      </c>
      <c r="F1538" s="24">
        <v>11</v>
      </c>
      <c r="G1538" s="24">
        <v>0</v>
      </c>
      <c r="H1538" s="24">
        <v>0</v>
      </c>
      <c r="I1538" s="24">
        <v>0</v>
      </c>
      <c r="J1538" s="24">
        <v>0</v>
      </c>
      <c r="K1538" s="24">
        <v>0</v>
      </c>
      <c r="L1538" s="24">
        <v>0</v>
      </c>
      <c r="M1538" s="24"/>
      <c r="O1538" s="24"/>
      <c r="P1538" s="24"/>
      <c r="R1538" s="1" t="str">
        <f t="shared" si="38"/>
        <v>W15</v>
      </c>
      <c r="S1538" s="50">
        <f t="shared" si="39"/>
        <v>45756</v>
      </c>
    </row>
    <row r="1539" spans="2:19">
      <c r="B1539" s="24" t="s">
        <v>4406</v>
      </c>
      <c r="C1539" s="8" t="s">
        <v>4417</v>
      </c>
      <c r="D1539" s="24" t="s">
        <v>3798</v>
      </c>
      <c r="E1539" s="24">
        <v>13</v>
      </c>
      <c r="F1539" s="24">
        <v>13</v>
      </c>
      <c r="G1539" s="24">
        <v>0</v>
      </c>
      <c r="H1539" s="24">
        <v>0</v>
      </c>
      <c r="I1539" s="24">
        <v>0</v>
      </c>
      <c r="J1539" s="24">
        <v>0</v>
      </c>
      <c r="K1539" s="24">
        <v>0</v>
      </c>
      <c r="L1539" s="24">
        <v>0</v>
      </c>
      <c r="M1539" s="24"/>
      <c r="R1539" s="1" t="str">
        <f t="shared" si="38"/>
        <v>W15</v>
      </c>
      <c r="S1539" s="50">
        <f t="shared" si="39"/>
        <v>45756</v>
      </c>
    </row>
    <row r="1540" spans="2:19">
      <c r="B1540" s="24" t="s">
        <v>4406</v>
      </c>
      <c r="C1540" s="8" t="s">
        <v>4418</v>
      </c>
      <c r="D1540" s="24" t="s">
        <v>3769</v>
      </c>
      <c r="E1540" s="24">
        <v>13</v>
      </c>
      <c r="F1540" s="24">
        <v>13</v>
      </c>
      <c r="G1540" s="24">
        <v>0</v>
      </c>
      <c r="H1540" s="24">
        <v>0</v>
      </c>
      <c r="I1540" s="24">
        <v>0</v>
      </c>
      <c r="J1540" s="24">
        <v>0</v>
      </c>
      <c r="K1540" s="24">
        <v>0</v>
      </c>
      <c r="L1540" s="24">
        <v>0</v>
      </c>
      <c r="M1540" s="24"/>
      <c r="R1540" s="1" t="str">
        <f t="shared" si="38"/>
        <v>W15</v>
      </c>
      <c r="S1540" s="50">
        <f t="shared" si="39"/>
        <v>45756</v>
      </c>
    </row>
    <row r="1541" spans="2:19">
      <c r="B1541" s="24" t="s">
        <v>4426</v>
      </c>
      <c r="C1541" s="8" t="s">
        <v>4427</v>
      </c>
      <c r="D1541" s="24" t="s">
        <v>4422</v>
      </c>
      <c r="E1541" s="24">
        <v>13</v>
      </c>
      <c r="F1541" s="24">
        <v>0</v>
      </c>
      <c r="G1541" s="24">
        <v>0</v>
      </c>
      <c r="H1541" s="24">
        <v>1</v>
      </c>
      <c r="I1541" s="24">
        <v>0</v>
      </c>
      <c r="J1541" s="24">
        <v>0</v>
      </c>
      <c r="K1541" s="24">
        <v>0</v>
      </c>
      <c r="L1541" s="24">
        <v>1</v>
      </c>
      <c r="M1541" s="24"/>
      <c r="O1541" s="15" t="s">
        <v>4434</v>
      </c>
      <c r="P1541" s="15" t="s">
        <v>4435</v>
      </c>
      <c r="R1541" s="1" t="str">
        <f t="shared" si="38"/>
        <v>W15</v>
      </c>
      <c r="S1541" s="50">
        <f t="shared" si="39"/>
        <v>45757</v>
      </c>
    </row>
    <row r="1542" spans="2:19">
      <c r="B1542" s="24" t="s">
        <v>4426</v>
      </c>
      <c r="C1542" s="8" t="s">
        <v>4428</v>
      </c>
      <c r="D1542" s="24" t="s">
        <v>3123</v>
      </c>
      <c r="E1542" s="24">
        <v>13</v>
      </c>
      <c r="F1542" s="24">
        <v>0</v>
      </c>
      <c r="G1542" s="24">
        <v>0</v>
      </c>
      <c r="H1542" s="24">
        <v>12</v>
      </c>
      <c r="I1542" s="24">
        <v>0</v>
      </c>
      <c r="J1542" s="24">
        <v>0</v>
      </c>
      <c r="K1542" s="24">
        <v>0</v>
      </c>
      <c r="L1542" s="24">
        <v>12</v>
      </c>
      <c r="M1542" s="24"/>
      <c r="O1542" s="15" t="s">
        <v>4436</v>
      </c>
      <c r="P1542" s="15" t="s">
        <v>4435</v>
      </c>
      <c r="R1542" s="1" t="str">
        <f t="shared" si="38"/>
        <v>W15</v>
      </c>
      <c r="S1542" s="50">
        <f t="shared" si="39"/>
        <v>45757</v>
      </c>
    </row>
    <row r="1543" spans="2:19">
      <c r="B1543" s="24" t="s">
        <v>4426</v>
      </c>
      <c r="C1543" s="8" t="s">
        <v>4427</v>
      </c>
      <c r="D1543" s="24" t="s">
        <v>4269</v>
      </c>
      <c r="E1543" s="24">
        <v>13</v>
      </c>
      <c r="F1543" s="24">
        <v>0</v>
      </c>
      <c r="G1543" s="24">
        <v>0</v>
      </c>
      <c r="H1543" s="24">
        <v>3</v>
      </c>
      <c r="I1543" s="24">
        <v>0</v>
      </c>
      <c r="J1543" s="24">
        <v>0</v>
      </c>
      <c r="K1543" s="24">
        <v>0</v>
      </c>
      <c r="L1543" s="24">
        <v>3</v>
      </c>
      <c r="M1543" s="24"/>
      <c r="O1543" s="15" t="s">
        <v>4435</v>
      </c>
      <c r="P1543" s="15" t="s">
        <v>4436</v>
      </c>
      <c r="R1543" s="1" t="str">
        <f t="shared" si="38"/>
        <v>W15</v>
      </c>
      <c r="S1543" s="50">
        <f t="shared" si="39"/>
        <v>45757</v>
      </c>
    </row>
    <row r="1544" spans="2:19">
      <c r="B1544" s="24" t="s">
        <v>4426</v>
      </c>
      <c r="C1544" s="8" t="s">
        <v>4431</v>
      </c>
      <c r="D1544" s="24" t="s">
        <v>3382</v>
      </c>
      <c r="E1544" s="24">
        <v>13</v>
      </c>
      <c r="F1544" s="24">
        <v>0</v>
      </c>
      <c r="G1544" s="24">
        <v>0</v>
      </c>
      <c r="H1544" s="24">
        <v>1</v>
      </c>
      <c r="I1544" s="24">
        <v>0</v>
      </c>
      <c r="J1544" s="24">
        <v>0</v>
      </c>
      <c r="K1544" s="24">
        <v>0</v>
      </c>
      <c r="L1544" s="24">
        <v>1</v>
      </c>
      <c r="M1544" s="24"/>
      <c r="O1544" s="15" t="s">
        <v>4435</v>
      </c>
      <c r="P1544" s="15" t="s">
        <v>4437</v>
      </c>
      <c r="R1544" s="1" t="str">
        <f t="shared" si="38"/>
        <v>W15</v>
      </c>
      <c r="S1544" s="50">
        <f t="shared" si="39"/>
        <v>45757</v>
      </c>
    </row>
    <row r="1545" spans="2:19">
      <c r="B1545" s="24" t="s">
        <v>4426</v>
      </c>
      <c r="C1545" s="8" t="s">
        <v>4429</v>
      </c>
      <c r="D1545" s="24" t="s">
        <v>3597</v>
      </c>
      <c r="E1545" s="24">
        <v>12</v>
      </c>
      <c r="F1545" s="24">
        <v>0</v>
      </c>
      <c r="G1545" s="24">
        <v>0</v>
      </c>
      <c r="H1545" s="24">
        <v>3</v>
      </c>
      <c r="I1545" s="24">
        <v>0</v>
      </c>
      <c r="J1545" s="24">
        <v>0</v>
      </c>
      <c r="K1545" s="24">
        <v>0</v>
      </c>
      <c r="L1545" s="24">
        <v>3</v>
      </c>
      <c r="M1545" s="24"/>
      <c r="O1545" s="15" t="s">
        <v>4435</v>
      </c>
      <c r="P1545" s="15" t="s">
        <v>4437</v>
      </c>
      <c r="R1545" s="1" t="str">
        <f t="shared" si="38"/>
        <v>W15</v>
      </c>
      <c r="S1545" s="50">
        <f t="shared" si="39"/>
        <v>45757</v>
      </c>
    </row>
    <row r="1546" spans="2:19">
      <c r="B1546" s="24" t="s">
        <v>4426</v>
      </c>
      <c r="C1546" s="8" t="s">
        <v>4429</v>
      </c>
      <c r="D1546" s="24" t="s">
        <v>3821</v>
      </c>
      <c r="E1546" s="24">
        <v>7</v>
      </c>
      <c r="F1546" s="24">
        <v>0</v>
      </c>
      <c r="G1546" s="24">
        <v>0</v>
      </c>
      <c r="H1546" s="24">
        <v>1</v>
      </c>
      <c r="I1546" s="24">
        <v>0</v>
      </c>
      <c r="J1546" s="24">
        <v>0</v>
      </c>
      <c r="K1546" s="24">
        <v>0</v>
      </c>
      <c r="L1546" s="24">
        <v>1</v>
      </c>
      <c r="M1546" s="24"/>
      <c r="O1546" s="15" t="s">
        <v>4435</v>
      </c>
      <c r="P1546" s="15" t="s">
        <v>4438</v>
      </c>
      <c r="R1546" s="1" t="str">
        <f t="shared" si="38"/>
        <v>W15</v>
      </c>
      <c r="S1546" s="50">
        <f t="shared" si="39"/>
        <v>45757</v>
      </c>
    </row>
    <row r="1547" spans="2:19">
      <c r="B1547" s="24" t="s">
        <v>4426</v>
      </c>
      <c r="C1547" s="8" t="s">
        <v>4429</v>
      </c>
      <c r="D1547" s="24" t="s">
        <v>3805</v>
      </c>
      <c r="E1547" s="24">
        <v>13</v>
      </c>
      <c r="F1547" s="24">
        <v>1</v>
      </c>
      <c r="G1547" s="24">
        <v>0</v>
      </c>
      <c r="H1547" s="24">
        <v>11</v>
      </c>
      <c r="I1547" s="24">
        <v>0</v>
      </c>
      <c r="J1547" s="24">
        <v>0</v>
      </c>
      <c r="K1547" s="24">
        <v>0</v>
      </c>
      <c r="L1547" s="24">
        <v>11</v>
      </c>
      <c r="M1547" s="24"/>
      <c r="O1547" s="15" t="s">
        <v>4438</v>
      </c>
      <c r="P1547" s="15" t="s">
        <v>4435</v>
      </c>
      <c r="R1547" s="1" t="str">
        <f t="shared" si="38"/>
        <v>W15</v>
      </c>
      <c r="S1547" s="50">
        <f t="shared" si="39"/>
        <v>45757</v>
      </c>
    </row>
    <row r="1548" spans="2:19">
      <c r="B1548" s="24" t="s">
        <v>4426</v>
      </c>
      <c r="C1548" s="8" t="s">
        <v>4432</v>
      </c>
      <c r="D1548" s="24" t="s">
        <v>3881</v>
      </c>
      <c r="E1548" s="24">
        <v>2</v>
      </c>
      <c r="F1548" s="24">
        <v>0</v>
      </c>
      <c r="G1548" s="24">
        <v>0</v>
      </c>
      <c r="H1548" s="24">
        <v>1</v>
      </c>
      <c r="I1548" s="24">
        <v>0</v>
      </c>
      <c r="J1548" s="24">
        <v>0</v>
      </c>
      <c r="K1548" s="24">
        <v>0</v>
      </c>
      <c r="L1548" s="24">
        <v>1</v>
      </c>
      <c r="M1548" s="24"/>
      <c r="O1548" s="15" t="s">
        <v>4435</v>
      </c>
      <c r="P1548" s="15" t="s">
        <v>4437</v>
      </c>
      <c r="R1548" s="1" t="str">
        <f t="shared" si="38"/>
        <v>W15</v>
      </c>
      <c r="S1548" s="50">
        <f t="shared" si="39"/>
        <v>45757</v>
      </c>
    </row>
    <row r="1549" spans="2:19">
      <c r="B1549" s="24" t="s">
        <v>4426</v>
      </c>
      <c r="C1549" s="8" t="s">
        <v>4432</v>
      </c>
      <c r="D1549" s="24" t="s">
        <v>3179</v>
      </c>
      <c r="E1549" s="24">
        <v>10</v>
      </c>
      <c r="F1549" s="24">
        <v>0</v>
      </c>
      <c r="G1549" s="24">
        <v>0</v>
      </c>
      <c r="H1549" s="24">
        <v>3</v>
      </c>
      <c r="I1549" s="24">
        <v>0</v>
      </c>
      <c r="J1549" s="24">
        <v>0</v>
      </c>
      <c r="K1549" s="24">
        <v>0</v>
      </c>
      <c r="L1549" s="24">
        <v>3</v>
      </c>
      <c r="M1549" s="24"/>
      <c r="O1549" s="15" t="s">
        <v>4437</v>
      </c>
      <c r="P1549" s="15" t="s">
        <v>4437</v>
      </c>
      <c r="R1549" s="1" t="str">
        <f t="shared" si="38"/>
        <v>W15</v>
      </c>
      <c r="S1549" s="50">
        <f t="shared" si="39"/>
        <v>45757</v>
      </c>
    </row>
    <row r="1550" spans="2:19">
      <c r="B1550" s="24" t="s">
        <v>4426</v>
      </c>
      <c r="C1550" s="8" t="s">
        <v>4427</v>
      </c>
      <c r="D1550" s="24" t="s">
        <v>4310</v>
      </c>
      <c r="E1550" s="24">
        <v>13</v>
      </c>
      <c r="F1550" s="24">
        <v>0</v>
      </c>
      <c r="G1550" s="24">
        <v>0</v>
      </c>
      <c r="H1550" s="24">
        <v>2</v>
      </c>
      <c r="I1550" s="24">
        <v>0</v>
      </c>
      <c r="J1550" s="24">
        <v>0</v>
      </c>
      <c r="K1550" s="24">
        <v>0</v>
      </c>
      <c r="L1550" s="24">
        <v>2</v>
      </c>
      <c r="M1550" s="24"/>
      <c r="O1550" s="15" t="s">
        <v>4435</v>
      </c>
      <c r="P1550" s="15" t="s">
        <v>4435</v>
      </c>
      <c r="R1550" s="1" t="str">
        <f t="shared" si="38"/>
        <v>W15</v>
      </c>
      <c r="S1550" s="50">
        <f t="shared" si="39"/>
        <v>45757</v>
      </c>
    </row>
    <row r="1551" spans="2:19">
      <c r="B1551" s="24" t="s">
        <v>4426</v>
      </c>
      <c r="C1551" s="8" t="s">
        <v>4427</v>
      </c>
      <c r="D1551" s="24" t="s">
        <v>4284</v>
      </c>
      <c r="E1551" s="24">
        <v>12</v>
      </c>
      <c r="F1551" s="24">
        <v>0</v>
      </c>
      <c r="G1551" s="24">
        <v>0</v>
      </c>
      <c r="H1551" s="24">
        <v>0</v>
      </c>
      <c r="I1551" s="24">
        <v>0</v>
      </c>
      <c r="J1551" s="24">
        <v>0</v>
      </c>
      <c r="K1551" s="24">
        <v>0</v>
      </c>
      <c r="L1551" s="24">
        <v>0</v>
      </c>
      <c r="M1551" s="24"/>
      <c r="R1551" s="1" t="str">
        <f t="shared" si="38"/>
        <v>W15</v>
      </c>
      <c r="S1551" s="50">
        <f t="shared" si="39"/>
        <v>45757</v>
      </c>
    </row>
    <row r="1552" spans="2:19">
      <c r="B1552" s="24" t="s">
        <v>4426</v>
      </c>
      <c r="C1552" s="8" t="s">
        <v>4432</v>
      </c>
      <c r="D1552" s="24" t="s">
        <v>3941</v>
      </c>
      <c r="E1552" s="24">
        <v>2</v>
      </c>
      <c r="F1552" s="24">
        <v>0</v>
      </c>
      <c r="G1552" s="24">
        <v>0</v>
      </c>
      <c r="H1552" s="24">
        <v>0</v>
      </c>
      <c r="I1552" s="24">
        <v>0</v>
      </c>
      <c r="J1552" s="24">
        <v>0</v>
      </c>
      <c r="K1552" s="24">
        <v>0</v>
      </c>
      <c r="L1552" s="24">
        <v>0</v>
      </c>
      <c r="M1552" s="24"/>
      <c r="R1552" s="1" t="str">
        <f t="shared" si="38"/>
        <v>W15</v>
      </c>
      <c r="S1552" s="50">
        <f t="shared" si="39"/>
        <v>45757</v>
      </c>
    </row>
    <row r="1553" spans="2:19">
      <c r="B1553" s="24" t="s">
        <v>4426</v>
      </c>
      <c r="C1553" s="8" t="s">
        <v>4429</v>
      </c>
      <c r="D1553" s="24" t="s">
        <v>4296</v>
      </c>
      <c r="E1553" s="24">
        <v>10</v>
      </c>
      <c r="F1553" s="24">
        <v>0</v>
      </c>
      <c r="G1553" s="24">
        <v>0</v>
      </c>
      <c r="H1553" s="24">
        <v>0</v>
      </c>
      <c r="I1553" s="24">
        <v>0</v>
      </c>
      <c r="J1553" s="24">
        <v>0</v>
      </c>
      <c r="K1553" s="24">
        <v>0</v>
      </c>
      <c r="L1553" s="24">
        <v>0</v>
      </c>
      <c r="M1553" s="24"/>
      <c r="R1553" s="1" t="str">
        <f t="shared" si="38"/>
        <v>W15</v>
      </c>
      <c r="S1553" s="50">
        <f t="shared" si="39"/>
        <v>45757</v>
      </c>
    </row>
    <row r="1554" spans="2:19">
      <c r="B1554" s="24" t="s">
        <v>4426</v>
      </c>
      <c r="C1554" s="8" t="s">
        <v>4427</v>
      </c>
      <c r="D1554" s="24" t="s">
        <v>4158</v>
      </c>
      <c r="E1554" s="24">
        <v>13</v>
      </c>
      <c r="F1554" s="24">
        <v>0</v>
      </c>
      <c r="G1554" s="24">
        <v>0</v>
      </c>
      <c r="H1554" s="24">
        <v>1</v>
      </c>
      <c r="I1554" s="24">
        <v>0</v>
      </c>
      <c r="J1554" s="24">
        <v>0</v>
      </c>
      <c r="K1554" s="24">
        <v>0</v>
      </c>
      <c r="L1554" s="24">
        <v>1</v>
      </c>
      <c r="M1554" s="24"/>
      <c r="O1554" s="15" t="s">
        <v>4435</v>
      </c>
      <c r="P1554" s="15" t="s">
        <v>4434</v>
      </c>
      <c r="R1554" s="1" t="str">
        <f t="shared" si="38"/>
        <v>W15</v>
      </c>
      <c r="S1554" s="50">
        <f t="shared" si="39"/>
        <v>45757</v>
      </c>
    </row>
    <row r="1555" spans="2:19">
      <c r="B1555" s="24" t="s">
        <v>4426</v>
      </c>
      <c r="C1555" s="8" t="s">
        <v>4429</v>
      </c>
      <c r="D1555" s="24" t="s">
        <v>3769</v>
      </c>
      <c r="E1555" s="24">
        <v>13</v>
      </c>
      <c r="F1555" s="24">
        <v>0</v>
      </c>
      <c r="G1555" s="24">
        <v>0</v>
      </c>
      <c r="H1555" s="24">
        <v>2</v>
      </c>
      <c r="I1555" s="24">
        <v>0</v>
      </c>
      <c r="J1555" s="24">
        <v>0</v>
      </c>
      <c r="K1555" s="24">
        <v>0</v>
      </c>
      <c r="L1555" s="24">
        <v>2</v>
      </c>
      <c r="M1555" s="24"/>
      <c r="O1555" s="15" t="s">
        <v>4435</v>
      </c>
      <c r="P1555" s="15" t="s">
        <v>4437</v>
      </c>
      <c r="R1555" s="1" t="str">
        <f t="shared" si="38"/>
        <v>W15</v>
      </c>
      <c r="S1555" s="50">
        <f t="shared" si="39"/>
        <v>45757</v>
      </c>
    </row>
    <row r="1556" spans="2:19">
      <c r="B1556" s="24" t="s">
        <v>4426</v>
      </c>
      <c r="C1556" s="8" t="s">
        <v>4430</v>
      </c>
      <c r="D1556" s="24" t="s">
        <v>4424</v>
      </c>
      <c r="E1556" s="24">
        <v>5</v>
      </c>
      <c r="F1556" s="24">
        <v>0</v>
      </c>
      <c r="G1556" s="24">
        <v>0</v>
      </c>
      <c r="H1556" s="24">
        <v>3</v>
      </c>
      <c r="I1556" s="24">
        <v>0</v>
      </c>
      <c r="J1556" s="24">
        <v>0</v>
      </c>
      <c r="K1556" s="24">
        <v>0</v>
      </c>
      <c r="L1556" s="24">
        <v>3</v>
      </c>
      <c r="M1556" s="24"/>
      <c r="O1556" s="15" t="s">
        <v>4434</v>
      </c>
      <c r="P1556" s="15" t="s">
        <v>4434</v>
      </c>
      <c r="R1556" s="1" t="str">
        <f t="shared" si="38"/>
        <v>W15</v>
      </c>
      <c r="S1556" s="50">
        <f t="shared" si="39"/>
        <v>45757</v>
      </c>
    </row>
    <row r="1557" spans="2:19">
      <c r="B1557" s="24" t="s">
        <v>4426</v>
      </c>
      <c r="C1557" s="8" t="s">
        <v>4430</v>
      </c>
      <c r="D1557" s="24" t="s">
        <v>4381</v>
      </c>
      <c r="E1557" s="24">
        <v>1</v>
      </c>
      <c r="F1557" s="24">
        <v>0</v>
      </c>
      <c r="G1557" s="24">
        <v>0</v>
      </c>
      <c r="H1557" s="24">
        <v>0</v>
      </c>
      <c r="I1557" s="24">
        <v>0</v>
      </c>
      <c r="J1557" s="24">
        <v>0</v>
      </c>
      <c r="K1557" s="24">
        <v>0</v>
      </c>
      <c r="L1557" s="24">
        <v>0</v>
      </c>
      <c r="M1557" s="24"/>
      <c r="R1557" s="1" t="str">
        <f t="shared" si="38"/>
        <v>W15</v>
      </c>
      <c r="S1557" s="50">
        <f t="shared" si="39"/>
        <v>45757</v>
      </c>
    </row>
    <row r="1558" spans="2:19">
      <c r="B1558" s="24" t="s">
        <v>4426</v>
      </c>
      <c r="C1558" s="8" t="s">
        <v>4430</v>
      </c>
      <c r="D1558" s="24" t="s">
        <v>4384</v>
      </c>
      <c r="E1558" s="24">
        <v>1</v>
      </c>
      <c r="F1558" s="24">
        <v>0</v>
      </c>
      <c r="G1558" s="24">
        <v>0</v>
      </c>
      <c r="H1558" s="24">
        <v>2</v>
      </c>
      <c r="I1558" s="24">
        <v>0</v>
      </c>
      <c r="J1558" s="24">
        <v>0</v>
      </c>
      <c r="K1558" s="24">
        <v>0</v>
      </c>
      <c r="L1558" s="24">
        <v>2</v>
      </c>
      <c r="M1558" s="24"/>
      <c r="O1558" s="15" t="s">
        <v>4435</v>
      </c>
      <c r="P1558" s="15" t="s">
        <v>4438</v>
      </c>
      <c r="R1558" s="1" t="str">
        <f t="shared" si="38"/>
        <v>W15</v>
      </c>
      <c r="S1558" s="50">
        <f t="shared" si="39"/>
        <v>45757</v>
      </c>
    </row>
    <row r="1559" spans="2:19">
      <c r="B1559" s="24" t="s">
        <v>4426</v>
      </c>
      <c r="C1559" s="8" t="s">
        <v>4433</v>
      </c>
      <c r="D1559" s="24" t="s">
        <v>3937</v>
      </c>
      <c r="E1559" s="24">
        <v>1</v>
      </c>
      <c r="F1559" s="24">
        <v>1</v>
      </c>
      <c r="G1559" s="24">
        <v>0</v>
      </c>
      <c r="H1559" s="24">
        <v>24</v>
      </c>
      <c r="I1559" s="24">
        <v>0</v>
      </c>
      <c r="J1559" s="24">
        <v>0</v>
      </c>
      <c r="K1559" s="24">
        <v>0</v>
      </c>
      <c r="L1559" s="24">
        <v>24</v>
      </c>
      <c r="M1559" s="24"/>
      <c r="O1559" s="15" t="s">
        <v>4437</v>
      </c>
      <c r="P1559" s="15" t="s">
        <v>4434</v>
      </c>
      <c r="R1559" s="1" t="str">
        <f t="shared" si="38"/>
        <v>W15</v>
      </c>
      <c r="S1559" s="50">
        <f t="shared" si="39"/>
        <v>45757</v>
      </c>
    </row>
    <row r="1560" spans="2:19">
      <c r="B1560" s="24" t="s">
        <v>4426</v>
      </c>
      <c r="C1560" s="8" t="s">
        <v>4439</v>
      </c>
      <c r="D1560" s="24" t="s">
        <v>4440</v>
      </c>
      <c r="E1560" s="24">
        <v>13</v>
      </c>
      <c r="F1560" s="24">
        <v>1</v>
      </c>
      <c r="G1560" s="24">
        <v>0</v>
      </c>
      <c r="H1560" s="24">
        <v>3</v>
      </c>
      <c r="I1560" s="24">
        <v>0</v>
      </c>
      <c r="J1560" s="24">
        <v>0</v>
      </c>
      <c r="K1560" s="24">
        <v>0</v>
      </c>
      <c r="L1560" s="24">
        <v>3</v>
      </c>
      <c r="M1560" s="24"/>
      <c r="O1560" s="15" t="s">
        <v>4435</v>
      </c>
      <c r="P1560" s="15" t="s">
        <v>4438</v>
      </c>
      <c r="R1560" s="1" t="str">
        <f t="shared" si="38"/>
        <v>W15</v>
      </c>
      <c r="S1560" s="50">
        <f t="shared" si="39"/>
        <v>45757</v>
      </c>
    </row>
    <row r="1561" spans="2:19">
      <c r="B1561" s="24" t="s">
        <v>4462</v>
      </c>
      <c r="C1561" s="24" t="s">
        <v>3132</v>
      </c>
      <c r="D1561" s="24" t="s">
        <v>3026</v>
      </c>
      <c r="E1561" s="24">
        <v>1</v>
      </c>
      <c r="F1561" s="24">
        <v>0</v>
      </c>
      <c r="G1561" s="24">
        <v>0</v>
      </c>
      <c r="H1561" s="24">
        <v>0</v>
      </c>
      <c r="I1561" s="24">
        <v>0</v>
      </c>
      <c r="J1561" s="24">
        <v>0</v>
      </c>
      <c r="K1561" s="24">
        <v>0</v>
      </c>
      <c r="L1561" s="24">
        <v>0</v>
      </c>
      <c r="M1561" s="24"/>
      <c r="R1561" s="1" t="str">
        <f t="shared" si="38"/>
        <v>W15</v>
      </c>
      <c r="S1561" s="50">
        <f t="shared" si="39"/>
        <v>45758</v>
      </c>
    </row>
    <row r="1562" spans="2:19">
      <c r="B1562" s="24" t="s">
        <v>4462</v>
      </c>
      <c r="C1562" s="24" t="s">
        <v>634</v>
      </c>
      <c r="D1562" s="24" t="s">
        <v>3592</v>
      </c>
      <c r="E1562" s="24">
        <v>2</v>
      </c>
      <c r="F1562" s="24">
        <v>0</v>
      </c>
      <c r="G1562" s="24">
        <v>0</v>
      </c>
      <c r="H1562" s="24">
        <v>1</v>
      </c>
      <c r="I1562" s="24">
        <v>0</v>
      </c>
      <c r="J1562" s="24">
        <v>0</v>
      </c>
      <c r="K1562" s="24">
        <v>0</v>
      </c>
      <c r="L1562" s="24">
        <v>1</v>
      </c>
      <c r="M1562" s="24"/>
      <c r="O1562" s="15" t="s">
        <v>4469</v>
      </c>
      <c r="P1562" s="15" t="s">
        <v>4470</v>
      </c>
      <c r="R1562" s="1" t="str">
        <f t="shared" si="38"/>
        <v>W15</v>
      </c>
      <c r="S1562" s="50">
        <f t="shared" si="39"/>
        <v>45758</v>
      </c>
    </row>
    <row r="1563" spans="2:19">
      <c r="B1563" s="24" t="s">
        <v>4462</v>
      </c>
      <c r="C1563" s="24" t="s">
        <v>3131</v>
      </c>
      <c r="D1563" s="24" t="s">
        <v>4451</v>
      </c>
      <c r="E1563" s="24">
        <v>1</v>
      </c>
      <c r="F1563" s="24">
        <v>0</v>
      </c>
      <c r="G1563" s="24">
        <v>0</v>
      </c>
      <c r="H1563" s="24">
        <v>0</v>
      </c>
      <c r="I1563" s="24">
        <v>0</v>
      </c>
      <c r="J1563" s="24">
        <v>0</v>
      </c>
      <c r="K1563" s="24">
        <v>0</v>
      </c>
      <c r="L1563" s="24">
        <v>0</v>
      </c>
      <c r="M1563" s="24"/>
      <c r="R1563" s="1" t="str">
        <f t="shared" si="38"/>
        <v>W15</v>
      </c>
      <c r="S1563" s="50">
        <f t="shared" si="39"/>
        <v>45758</v>
      </c>
    </row>
    <row r="1564" spans="2:19">
      <c r="B1564" s="24" t="s">
        <v>4462</v>
      </c>
      <c r="C1564" s="24" t="s">
        <v>3131</v>
      </c>
      <c r="D1564" s="24" t="s">
        <v>3798</v>
      </c>
      <c r="E1564" s="24">
        <v>13</v>
      </c>
      <c r="F1564" s="24">
        <v>0</v>
      </c>
      <c r="G1564" s="24">
        <v>0</v>
      </c>
      <c r="H1564" s="24">
        <v>0</v>
      </c>
      <c r="I1564" s="24">
        <v>0</v>
      </c>
      <c r="J1564" s="24">
        <v>0</v>
      </c>
      <c r="K1564" s="24">
        <v>0</v>
      </c>
      <c r="L1564" s="24">
        <v>0</v>
      </c>
      <c r="M1564" s="24"/>
      <c r="R1564" s="1" t="str">
        <f t="shared" si="38"/>
        <v>W15</v>
      </c>
      <c r="S1564" s="50">
        <f t="shared" si="39"/>
        <v>45758</v>
      </c>
    </row>
    <row r="1565" spans="2:19">
      <c r="B1565" s="24" t="s">
        <v>4462</v>
      </c>
      <c r="C1565" s="24" t="s">
        <v>3131</v>
      </c>
      <c r="D1565" s="24" t="s">
        <v>3591</v>
      </c>
      <c r="E1565" s="24">
        <v>13</v>
      </c>
      <c r="F1565" s="24">
        <v>0</v>
      </c>
      <c r="G1565" s="24">
        <v>0</v>
      </c>
      <c r="H1565" s="24">
        <v>1</v>
      </c>
      <c r="I1565" s="24">
        <v>0</v>
      </c>
      <c r="J1565" s="24">
        <v>0</v>
      </c>
      <c r="K1565" s="24">
        <v>0</v>
      </c>
      <c r="L1565" s="24">
        <v>1</v>
      </c>
      <c r="M1565" s="24"/>
      <c r="O1565" s="15" t="s">
        <v>4471</v>
      </c>
      <c r="P1565" s="15" t="s">
        <v>4472</v>
      </c>
      <c r="R1565" s="1" t="str">
        <f t="shared" si="38"/>
        <v>W15</v>
      </c>
      <c r="S1565" s="50">
        <f t="shared" si="39"/>
        <v>45758</v>
      </c>
    </row>
    <row r="1566" spans="2:19">
      <c r="B1566" s="24" t="s">
        <v>4462</v>
      </c>
      <c r="C1566" s="24" t="s">
        <v>636</v>
      </c>
      <c r="D1566" s="24" t="s">
        <v>3050</v>
      </c>
      <c r="E1566" s="24">
        <v>4</v>
      </c>
      <c r="F1566" s="24">
        <v>0</v>
      </c>
      <c r="G1566" s="24">
        <v>0</v>
      </c>
      <c r="H1566" s="24">
        <v>1</v>
      </c>
      <c r="I1566" s="24">
        <v>0</v>
      </c>
      <c r="J1566" s="24">
        <v>0</v>
      </c>
      <c r="K1566" s="24">
        <v>0</v>
      </c>
      <c r="L1566" s="24">
        <v>1</v>
      </c>
      <c r="M1566" s="24"/>
      <c r="R1566" s="1" t="str">
        <f t="shared" si="38"/>
        <v>W15</v>
      </c>
      <c r="S1566" s="50">
        <f t="shared" si="39"/>
        <v>45758</v>
      </c>
    </row>
    <row r="1567" spans="2:19">
      <c r="B1567" s="24" t="s">
        <v>4462</v>
      </c>
      <c r="C1567" s="8" t="s">
        <v>4443</v>
      </c>
      <c r="D1567" s="24" t="s">
        <v>4270</v>
      </c>
      <c r="E1567" s="24">
        <v>13</v>
      </c>
      <c r="F1567" s="24">
        <v>13</v>
      </c>
      <c r="G1567" s="24">
        <v>0</v>
      </c>
      <c r="H1567" s="24">
        <v>0</v>
      </c>
      <c r="I1567" s="24">
        <v>0</v>
      </c>
      <c r="J1567" s="24">
        <v>0</v>
      </c>
      <c r="K1567" s="24">
        <v>0</v>
      </c>
      <c r="L1567" s="24">
        <v>0</v>
      </c>
      <c r="M1567" s="24"/>
      <c r="R1567" s="1" t="str">
        <f t="shared" si="38"/>
        <v>W15</v>
      </c>
      <c r="S1567" s="50">
        <f t="shared" si="39"/>
        <v>45758</v>
      </c>
    </row>
    <row r="1568" spans="2:19">
      <c r="B1568" s="24" t="s">
        <v>4462</v>
      </c>
      <c r="C1568" s="8" t="s">
        <v>4465</v>
      </c>
      <c r="D1568" s="24" t="s">
        <v>4383</v>
      </c>
      <c r="E1568" s="24">
        <v>1</v>
      </c>
      <c r="F1568" s="24">
        <v>1</v>
      </c>
      <c r="G1568" s="24"/>
      <c r="H1568" s="24"/>
      <c r="I1568" s="24"/>
      <c r="J1568" s="24"/>
      <c r="K1568" s="24"/>
      <c r="L1568" s="24"/>
      <c r="M1568" s="24"/>
      <c r="R1568" s="1" t="str">
        <f t="shared" si="38"/>
        <v>W15</v>
      </c>
      <c r="S1568" s="50">
        <f t="shared" si="39"/>
        <v>45758</v>
      </c>
    </row>
    <row r="1569" spans="2:19">
      <c r="B1569" s="24" t="s">
        <v>4462</v>
      </c>
      <c r="C1569" s="8" t="s">
        <v>4465</v>
      </c>
      <c r="D1569" s="24" t="s">
        <v>3226</v>
      </c>
      <c r="E1569" s="24">
        <v>11</v>
      </c>
      <c r="F1569" s="24">
        <v>13</v>
      </c>
      <c r="G1569" s="24">
        <v>0</v>
      </c>
      <c r="H1569" s="24">
        <v>0</v>
      </c>
      <c r="I1569" s="24">
        <v>0</v>
      </c>
      <c r="J1569" s="24">
        <v>0</v>
      </c>
      <c r="K1569" s="24">
        <v>0</v>
      </c>
      <c r="L1569" s="24">
        <v>0</v>
      </c>
      <c r="M1569" s="24"/>
      <c r="R1569" s="1" t="str">
        <f t="shared" si="38"/>
        <v>W15</v>
      </c>
      <c r="S1569" s="50">
        <f t="shared" si="39"/>
        <v>45758</v>
      </c>
    </row>
    <row r="1570" spans="2:19">
      <c r="B1570" s="24" t="s">
        <v>4463</v>
      </c>
      <c r="C1570" s="24" t="s">
        <v>3131</v>
      </c>
      <c r="D1570" s="24" t="s">
        <v>4452</v>
      </c>
      <c r="E1570" s="24">
        <v>1</v>
      </c>
      <c r="F1570" s="24">
        <v>0</v>
      </c>
      <c r="G1570" s="24">
        <v>0</v>
      </c>
      <c r="H1570" s="24">
        <v>0</v>
      </c>
      <c r="I1570" s="24">
        <v>0</v>
      </c>
      <c r="J1570" s="24">
        <v>0</v>
      </c>
      <c r="K1570" s="24">
        <v>0</v>
      </c>
      <c r="L1570" s="24">
        <v>0</v>
      </c>
      <c r="M1570" s="24"/>
      <c r="R1570" s="1" t="str">
        <f t="shared" si="38"/>
        <v>W15</v>
      </c>
      <c r="S1570" s="50">
        <f t="shared" si="39"/>
        <v>45759</v>
      </c>
    </row>
    <row r="1571" spans="2:19">
      <c r="B1571" s="24" t="s">
        <v>4463</v>
      </c>
      <c r="C1571" s="24" t="s">
        <v>634</v>
      </c>
      <c r="D1571" s="24" t="s">
        <v>3251</v>
      </c>
      <c r="E1571" s="24">
        <v>13</v>
      </c>
      <c r="F1571" s="24">
        <v>0</v>
      </c>
      <c r="G1571" s="24">
        <v>0</v>
      </c>
      <c r="H1571" s="24">
        <v>6</v>
      </c>
      <c r="I1571" s="24">
        <v>0</v>
      </c>
      <c r="J1571" s="24">
        <v>0</v>
      </c>
      <c r="K1571" s="24">
        <v>0</v>
      </c>
      <c r="L1571" s="24">
        <v>6</v>
      </c>
      <c r="M1571" s="24"/>
      <c r="R1571" s="1" t="str">
        <f t="shared" si="38"/>
        <v>W15</v>
      </c>
      <c r="S1571" s="50">
        <f t="shared" si="39"/>
        <v>45759</v>
      </c>
    </row>
    <row r="1572" spans="2:19">
      <c r="B1572" s="24" t="s">
        <v>4463</v>
      </c>
      <c r="C1572" s="24" t="s">
        <v>636</v>
      </c>
      <c r="D1572" s="24" t="s">
        <v>3806</v>
      </c>
      <c r="E1572" s="24">
        <v>3</v>
      </c>
      <c r="F1572" s="24">
        <v>0</v>
      </c>
      <c r="G1572" s="24">
        <v>0</v>
      </c>
      <c r="H1572" s="24">
        <v>0</v>
      </c>
      <c r="I1572" s="24">
        <v>0</v>
      </c>
      <c r="J1572" s="24">
        <v>0</v>
      </c>
      <c r="K1572" s="24">
        <v>0</v>
      </c>
      <c r="L1572" s="24">
        <v>0</v>
      </c>
      <c r="M1572" s="24"/>
      <c r="R1572" s="1" t="str">
        <f t="shared" si="38"/>
        <v>W15</v>
      </c>
      <c r="S1572" s="50">
        <f t="shared" si="39"/>
        <v>45759</v>
      </c>
    </row>
    <row r="1573" spans="2:19">
      <c r="B1573" s="24" t="s">
        <v>4463</v>
      </c>
      <c r="C1573" s="24" t="s">
        <v>634</v>
      </c>
      <c r="D1573" s="24" t="s">
        <v>3190</v>
      </c>
      <c r="E1573" s="24">
        <v>11</v>
      </c>
      <c r="F1573" s="24">
        <v>0</v>
      </c>
      <c r="G1573" s="24">
        <v>0</v>
      </c>
      <c r="H1573" s="24">
        <v>0</v>
      </c>
      <c r="I1573" s="24">
        <v>0</v>
      </c>
      <c r="J1573" s="24">
        <v>0</v>
      </c>
      <c r="K1573" s="24">
        <v>0</v>
      </c>
      <c r="L1573" s="24">
        <v>0</v>
      </c>
      <c r="M1573" s="24"/>
      <c r="R1573" s="1" t="str">
        <f t="shared" ref="R1573:R1636" si="40">"W" &amp;WEEKNUM(S1573)</f>
        <v>W15</v>
      </c>
      <c r="S1573" s="50">
        <f t="shared" ref="S1573:S1636" si="41">DATE(2025, LEFT(B1573,2), RIGHT(B1573,2))</f>
        <v>45759</v>
      </c>
    </row>
    <row r="1574" spans="2:19">
      <c r="B1574" s="24" t="s">
        <v>4463</v>
      </c>
      <c r="C1574" s="8" t="s">
        <v>634</v>
      </c>
      <c r="D1574" s="24" t="s">
        <v>3118</v>
      </c>
      <c r="E1574" s="24">
        <v>10</v>
      </c>
      <c r="F1574" s="24">
        <v>0</v>
      </c>
      <c r="G1574" s="24">
        <v>0</v>
      </c>
      <c r="H1574" s="24">
        <v>0</v>
      </c>
      <c r="I1574" s="24">
        <v>0</v>
      </c>
      <c r="J1574" s="24">
        <v>0</v>
      </c>
      <c r="K1574" s="24">
        <v>0</v>
      </c>
      <c r="L1574" s="24">
        <v>0</v>
      </c>
      <c r="M1574" s="24"/>
      <c r="R1574" s="1" t="str">
        <f t="shared" si="40"/>
        <v>W15</v>
      </c>
      <c r="S1574" s="50">
        <f t="shared" si="41"/>
        <v>45759</v>
      </c>
    </row>
    <row r="1575" spans="2:19">
      <c r="B1575" s="24" t="s">
        <v>4463</v>
      </c>
      <c r="C1575" s="8" t="s">
        <v>635</v>
      </c>
      <c r="D1575" s="24" t="s">
        <v>4453</v>
      </c>
      <c r="E1575" s="24">
        <v>13</v>
      </c>
      <c r="F1575" s="24">
        <v>11</v>
      </c>
      <c r="G1575" s="24">
        <v>0</v>
      </c>
      <c r="H1575" s="24">
        <v>24</v>
      </c>
      <c r="I1575" s="24">
        <v>0</v>
      </c>
      <c r="J1575" s="24">
        <v>0</v>
      </c>
      <c r="K1575" s="24">
        <v>0</v>
      </c>
      <c r="L1575" s="24">
        <v>24</v>
      </c>
      <c r="M1575" s="24"/>
      <c r="O1575" s="15" t="s">
        <v>4473</v>
      </c>
      <c r="P1575" s="15" t="s">
        <v>4474</v>
      </c>
      <c r="R1575" s="1" t="str">
        <f t="shared" si="40"/>
        <v>W15</v>
      </c>
      <c r="S1575" s="50">
        <f t="shared" si="41"/>
        <v>45759</v>
      </c>
    </row>
    <row r="1576" spans="2:19">
      <c r="B1576" s="24" t="s">
        <v>4463</v>
      </c>
      <c r="C1576" s="8" t="s">
        <v>635</v>
      </c>
      <c r="D1576" s="24" t="s">
        <v>4454</v>
      </c>
      <c r="E1576" s="24">
        <v>13</v>
      </c>
      <c r="F1576" s="24">
        <v>8</v>
      </c>
      <c r="G1576" s="24">
        <v>0</v>
      </c>
      <c r="H1576" s="24">
        <v>20</v>
      </c>
      <c r="I1576" s="24">
        <v>0</v>
      </c>
      <c r="J1576" s="24">
        <v>0</v>
      </c>
      <c r="K1576" s="24">
        <v>0</v>
      </c>
      <c r="L1576" s="24">
        <v>20</v>
      </c>
      <c r="M1576" s="24"/>
      <c r="O1576" s="15" t="s">
        <v>4470</v>
      </c>
      <c r="P1576" s="15" t="s">
        <v>4472</v>
      </c>
      <c r="R1576" s="1" t="str">
        <f t="shared" si="40"/>
        <v>W15</v>
      </c>
      <c r="S1576" s="50">
        <f t="shared" si="41"/>
        <v>45759</v>
      </c>
    </row>
    <row r="1577" spans="2:19">
      <c r="B1577" s="24" t="s">
        <v>4463</v>
      </c>
      <c r="C1577" s="8" t="s">
        <v>633</v>
      </c>
      <c r="D1577" s="24" t="s">
        <v>4455</v>
      </c>
      <c r="E1577" s="24">
        <v>1</v>
      </c>
      <c r="F1577" s="24">
        <v>0</v>
      </c>
      <c r="G1577" s="24">
        <v>0</v>
      </c>
      <c r="H1577" s="24">
        <v>1</v>
      </c>
      <c r="I1577" s="24">
        <v>0</v>
      </c>
      <c r="J1577" s="24">
        <v>0</v>
      </c>
      <c r="K1577" s="24">
        <v>0</v>
      </c>
      <c r="L1577" s="24">
        <v>1</v>
      </c>
      <c r="M1577" s="24"/>
      <c r="O1577" s="15" t="s">
        <v>4470</v>
      </c>
      <c r="P1577" s="15" t="s">
        <v>4472</v>
      </c>
      <c r="R1577" s="1" t="str">
        <f t="shared" si="40"/>
        <v>W15</v>
      </c>
      <c r="S1577" s="50">
        <f t="shared" si="41"/>
        <v>45759</v>
      </c>
    </row>
    <row r="1578" spans="2:19">
      <c r="B1578" s="24" t="s">
        <v>4463</v>
      </c>
      <c r="C1578" s="8" t="s">
        <v>3130</v>
      </c>
      <c r="D1578" s="24" t="s">
        <v>4247</v>
      </c>
      <c r="E1578" s="24">
        <v>13</v>
      </c>
      <c r="F1578" s="24">
        <v>0</v>
      </c>
      <c r="G1578" s="24">
        <v>0</v>
      </c>
      <c r="H1578" s="24">
        <v>3</v>
      </c>
      <c r="I1578" s="24">
        <v>0</v>
      </c>
      <c r="J1578" s="24">
        <v>0</v>
      </c>
      <c r="K1578" s="24">
        <v>0</v>
      </c>
      <c r="L1578" s="24">
        <v>3</v>
      </c>
      <c r="M1578" s="24"/>
      <c r="O1578" s="15" t="s">
        <v>4472</v>
      </c>
      <c r="P1578" s="15" t="s">
        <v>4472</v>
      </c>
      <c r="R1578" s="1" t="str">
        <f t="shared" si="40"/>
        <v>W15</v>
      </c>
      <c r="S1578" s="50">
        <f t="shared" si="41"/>
        <v>45759</v>
      </c>
    </row>
    <row r="1579" spans="2:19">
      <c r="B1579" s="24" t="s">
        <v>4463</v>
      </c>
      <c r="C1579" s="8" t="s">
        <v>3132</v>
      </c>
      <c r="D1579" s="24" t="s">
        <v>3072</v>
      </c>
      <c r="E1579" s="24">
        <v>8</v>
      </c>
      <c r="F1579" s="24">
        <v>0</v>
      </c>
      <c r="G1579" s="24">
        <v>0</v>
      </c>
      <c r="H1579" s="24">
        <v>0</v>
      </c>
      <c r="I1579" s="24">
        <v>0</v>
      </c>
      <c r="J1579" s="24">
        <v>0</v>
      </c>
      <c r="K1579" s="24">
        <v>0</v>
      </c>
      <c r="L1579" s="24">
        <v>0</v>
      </c>
      <c r="M1579" s="24"/>
      <c r="R1579" s="1" t="str">
        <f t="shared" si="40"/>
        <v>W15</v>
      </c>
      <c r="S1579" s="50">
        <f t="shared" si="41"/>
        <v>45759</v>
      </c>
    </row>
    <row r="1580" spans="2:19">
      <c r="B1580" s="24" t="s">
        <v>4463</v>
      </c>
      <c r="C1580" s="8" t="s">
        <v>3132</v>
      </c>
      <c r="D1580" s="24" t="s">
        <v>3361</v>
      </c>
      <c r="E1580" s="24">
        <v>5</v>
      </c>
      <c r="F1580" s="24">
        <v>0</v>
      </c>
      <c r="G1580" s="24">
        <v>0</v>
      </c>
      <c r="H1580" s="24">
        <v>0</v>
      </c>
      <c r="I1580" s="24">
        <v>0</v>
      </c>
      <c r="J1580" s="24">
        <v>0</v>
      </c>
      <c r="K1580" s="24">
        <v>0</v>
      </c>
      <c r="L1580" s="24">
        <v>0</v>
      </c>
      <c r="M1580" s="24"/>
      <c r="R1580" s="1" t="str">
        <f t="shared" si="40"/>
        <v>W15</v>
      </c>
      <c r="S1580" s="50">
        <f t="shared" si="41"/>
        <v>45759</v>
      </c>
    </row>
    <row r="1581" spans="2:19">
      <c r="B1581" s="24" t="s">
        <v>4463</v>
      </c>
      <c r="C1581" s="8" t="s">
        <v>3131</v>
      </c>
      <c r="D1581" s="24" t="s">
        <v>3793</v>
      </c>
      <c r="E1581" s="24">
        <v>1</v>
      </c>
      <c r="F1581" s="24">
        <v>0</v>
      </c>
      <c r="G1581" s="24">
        <v>0</v>
      </c>
      <c r="H1581" s="24">
        <v>1</v>
      </c>
      <c r="I1581" s="24">
        <v>0</v>
      </c>
      <c r="J1581" s="24">
        <v>0</v>
      </c>
      <c r="K1581" s="24">
        <v>0</v>
      </c>
      <c r="L1581" s="24">
        <v>1</v>
      </c>
      <c r="M1581" s="24"/>
      <c r="O1581" s="15" t="s">
        <v>4470</v>
      </c>
      <c r="P1581" s="15" t="s">
        <v>4470</v>
      </c>
      <c r="R1581" s="1" t="str">
        <f t="shared" si="40"/>
        <v>W15</v>
      </c>
      <c r="S1581" s="50">
        <f t="shared" si="41"/>
        <v>45759</v>
      </c>
    </row>
    <row r="1582" spans="2:19">
      <c r="B1582" s="24" t="s">
        <v>4463</v>
      </c>
      <c r="C1582" s="8" t="s">
        <v>634</v>
      </c>
      <c r="D1582" s="24" t="s">
        <v>3153</v>
      </c>
      <c r="E1582" s="24">
        <v>7</v>
      </c>
      <c r="F1582" s="24">
        <v>0</v>
      </c>
      <c r="G1582" s="24">
        <v>0</v>
      </c>
      <c r="H1582" s="24">
        <v>0</v>
      </c>
      <c r="I1582" s="24">
        <v>0</v>
      </c>
      <c r="J1582" s="24">
        <v>0</v>
      </c>
      <c r="K1582" s="24">
        <v>0</v>
      </c>
      <c r="L1582" s="24">
        <v>0</v>
      </c>
      <c r="M1582" s="24"/>
      <c r="R1582" s="1" t="str">
        <f t="shared" si="40"/>
        <v>W15</v>
      </c>
      <c r="S1582" s="50">
        <f t="shared" si="41"/>
        <v>45759</v>
      </c>
    </row>
    <row r="1583" spans="2:19">
      <c r="B1583" s="24" t="s">
        <v>4463</v>
      </c>
      <c r="C1583" s="8" t="s">
        <v>634</v>
      </c>
      <c r="D1583" s="24" t="s">
        <v>3468</v>
      </c>
      <c r="E1583" s="24">
        <v>13</v>
      </c>
      <c r="F1583" s="24">
        <v>0</v>
      </c>
      <c r="G1583" s="24">
        <v>0</v>
      </c>
      <c r="H1583" s="24">
        <v>0</v>
      </c>
      <c r="I1583" s="24">
        <v>0</v>
      </c>
      <c r="J1583" s="24">
        <v>0</v>
      </c>
      <c r="K1583" s="24">
        <v>0</v>
      </c>
      <c r="L1583" s="24">
        <v>0</v>
      </c>
      <c r="M1583" s="24"/>
      <c r="R1583" s="1" t="str">
        <f t="shared" si="40"/>
        <v>W15</v>
      </c>
      <c r="S1583" s="50">
        <f t="shared" si="41"/>
        <v>45759</v>
      </c>
    </row>
    <row r="1584" spans="2:19">
      <c r="B1584" s="24" t="s">
        <v>4463</v>
      </c>
      <c r="C1584" s="8" t="s">
        <v>4476</v>
      </c>
      <c r="D1584" s="24" t="s">
        <v>3844</v>
      </c>
      <c r="E1584" s="24">
        <v>13</v>
      </c>
      <c r="F1584" s="24">
        <v>13</v>
      </c>
      <c r="G1584" s="24">
        <v>0</v>
      </c>
      <c r="H1584" s="24">
        <v>0</v>
      </c>
      <c r="I1584" s="24">
        <v>0</v>
      </c>
      <c r="J1584" s="24">
        <v>0</v>
      </c>
      <c r="K1584" s="24">
        <v>0</v>
      </c>
      <c r="L1584" s="24">
        <v>0</v>
      </c>
      <c r="M1584" s="24"/>
      <c r="R1584" s="1" t="str">
        <f t="shared" si="40"/>
        <v>W15</v>
      </c>
      <c r="S1584" s="50">
        <f t="shared" si="41"/>
        <v>45759</v>
      </c>
    </row>
    <row r="1585" spans="2:20">
      <c r="B1585" s="24" t="s">
        <v>4463</v>
      </c>
      <c r="C1585" s="8" t="s">
        <v>4475</v>
      </c>
      <c r="D1585" s="24" t="s">
        <v>3542</v>
      </c>
      <c r="E1585" s="24">
        <v>8</v>
      </c>
      <c r="F1585" s="24">
        <v>8</v>
      </c>
      <c r="G1585" s="24">
        <v>0</v>
      </c>
      <c r="H1585" s="24">
        <v>0</v>
      </c>
      <c r="I1585" s="24">
        <v>0</v>
      </c>
      <c r="J1585" s="24">
        <v>0</v>
      </c>
      <c r="K1585" s="24">
        <v>0</v>
      </c>
      <c r="L1585" s="24">
        <v>0</v>
      </c>
      <c r="M1585" s="24"/>
      <c r="R1585" s="1" t="str">
        <f t="shared" si="40"/>
        <v>W15</v>
      </c>
      <c r="S1585" s="50">
        <f t="shared" si="41"/>
        <v>45759</v>
      </c>
    </row>
    <row r="1586" spans="2:20">
      <c r="B1586" s="24" t="s">
        <v>4464</v>
      </c>
      <c r="C1586" s="8" t="s">
        <v>636</v>
      </c>
      <c r="D1586" s="24" t="s">
        <v>3544</v>
      </c>
      <c r="E1586" s="24">
        <v>13</v>
      </c>
      <c r="F1586" s="24">
        <v>0</v>
      </c>
      <c r="G1586" s="24">
        <v>0</v>
      </c>
      <c r="H1586" s="24">
        <v>7</v>
      </c>
      <c r="I1586" s="24">
        <v>0</v>
      </c>
      <c r="J1586" s="24">
        <v>0</v>
      </c>
      <c r="K1586" s="24">
        <v>0</v>
      </c>
      <c r="L1586" s="24">
        <v>7</v>
      </c>
      <c r="M1586" s="24"/>
      <c r="O1586" s="15" t="s">
        <v>4474</v>
      </c>
      <c r="P1586" s="15" t="s">
        <v>4472</v>
      </c>
      <c r="R1586" s="1" t="str">
        <f t="shared" si="40"/>
        <v>W16</v>
      </c>
      <c r="S1586" s="50">
        <f t="shared" si="41"/>
        <v>45760</v>
      </c>
    </row>
    <row r="1587" spans="2:20">
      <c r="B1587" s="24" t="s">
        <v>4464</v>
      </c>
      <c r="C1587" s="8" t="s">
        <v>636</v>
      </c>
      <c r="D1587" s="24" t="s">
        <v>4264</v>
      </c>
      <c r="E1587" s="24">
        <v>1</v>
      </c>
      <c r="F1587" s="24">
        <v>0</v>
      </c>
      <c r="G1587" s="24">
        <v>0</v>
      </c>
      <c r="H1587" s="24">
        <v>0</v>
      </c>
      <c r="I1587" s="24">
        <v>0</v>
      </c>
      <c r="J1587" s="24">
        <v>0</v>
      </c>
      <c r="K1587" s="24">
        <v>0</v>
      </c>
      <c r="L1587" s="24">
        <v>0</v>
      </c>
      <c r="M1587" s="24"/>
      <c r="R1587" s="1" t="str">
        <f t="shared" si="40"/>
        <v>W16</v>
      </c>
      <c r="S1587" s="50">
        <f t="shared" si="41"/>
        <v>45760</v>
      </c>
    </row>
    <row r="1588" spans="2:20">
      <c r="B1588" s="24" t="s">
        <v>4464</v>
      </c>
      <c r="C1588" s="8" t="s">
        <v>634</v>
      </c>
      <c r="D1588" s="24" t="s">
        <v>3226</v>
      </c>
      <c r="E1588" s="24">
        <v>11</v>
      </c>
      <c r="F1588" s="24">
        <v>0</v>
      </c>
      <c r="G1588" s="24">
        <v>0</v>
      </c>
      <c r="H1588" s="24">
        <v>9</v>
      </c>
      <c r="I1588" s="24">
        <v>0</v>
      </c>
      <c r="J1588" s="24">
        <v>0</v>
      </c>
      <c r="K1588" s="24">
        <v>0</v>
      </c>
      <c r="L1588" s="24">
        <v>9</v>
      </c>
      <c r="M1588" s="24"/>
      <c r="O1588" s="15" t="s">
        <v>4472</v>
      </c>
      <c r="P1588" s="15" t="s">
        <v>4470</v>
      </c>
      <c r="R1588" s="1" t="str">
        <f t="shared" si="40"/>
        <v>W16</v>
      </c>
      <c r="S1588" s="50">
        <f t="shared" si="41"/>
        <v>45760</v>
      </c>
    </row>
    <row r="1589" spans="2:20">
      <c r="B1589" s="24" t="s">
        <v>4464</v>
      </c>
      <c r="C1589" s="8" t="s">
        <v>634</v>
      </c>
      <c r="D1589" s="24" t="s">
        <v>4383</v>
      </c>
      <c r="E1589" s="24">
        <v>1</v>
      </c>
      <c r="F1589" s="24">
        <v>0</v>
      </c>
      <c r="G1589" s="24">
        <v>0</v>
      </c>
      <c r="H1589" s="24">
        <v>0</v>
      </c>
      <c r="I1589" s="24">
        <v>0</v>
      </c>
      <c r="J1589" s="24">
        <v>0</v>
      </c>
      <c r="K1589" s="24">
        <v>0</v>
      </c>
      <c r="L1589" s="24">
        <v>0</v>
      </c>
      <c r="M1589" s="24"/>
      <c r="R1589" s="1" t="str">
        <f t="shared" si="40"/>
        <v>W16</v>
      </c>
      <c r="S1589" s="50">
        <f t="shared" si="41"/>
        <v>45760</v>
      </c>
      <c r="T1589" s="31"/>
    </row>
    <row r="1590" spans="2:20">
      <c r="B1590" s="24" t="s">
        <v>4464</v>
      </c>
      <c r="C1590" s="8" t="s">
        <v>3131</v>
      </c>
      <c r="D1590" s="24" t="s">
        <v>3773</v>
      </c>
      <c r="E1590" s="24">
        <v>4</v>
      </c>
      <c r="F1590" s="24">
        <v>0</v>
      </c>
      <c r="G1590" s="24">
        <v>0</v>
      </c>
      <c r="H1590" s="24">
        <v>0</v>
      </c>
      <c r="I1590" s="24">
        <v>0</v>
      </c>
      <c r="J1590" s="24">
        <v>0</v>
      </c>
      <c r="K1590" s="24">
        <v>0</v>
      </c>
      <c r="L1590" s="24">
        <v>0</v>
      </c>
      <c r="M1590" s="24"/>
      <c r="R1590" s="1" t="str">
        <f t="shared" si="40"/>
        <v>W16</v>
      </c>
      <c r="S1590" s="50">
        <f t="shared" si="41"/>
        <v>45760</v>
      </c>
    </row>
    <row r="1591" spans="2:20">
      <c r="B1591" s="24" t="s">
        <v>4464</v>
      </c>
      <c r="C1591" s="8" t="s">
        <v>4467</v>
      </c>
      <c r="D1591" s="24" t="s">
        <v>4466</v>
      </c>
      <c r="E1591" s="24">
        <v>13</v>
      </c>
      <c r="F1591" s="24">
        <v>13</v>
      </c>
      <c r="G1591" s="24">
        <v>0</v>
      </c>
      <c r="H1591" s="24">
        <v>0</v>
      </c>
      <c r="I1591" s="24">
        <v>0</v>
      </c>
      <c r="J1591" s="24">
        <v>0</v>
      </c>
      <c r="K1591" s="24">
        <v>0</v>
      </c>
      <c r="L1591" s="24">
        <v>0</v>
      </c>
      <c r="M1591" s="24"/>
      <c r="R1591" s="1" t="str">
        <f t="shared" si="40"/>
        <v>W16</v>
      </c>
      <c r="S1591" s="50">
        <f t="shared" si="41"/>
        <v>45760</v>
      </c>
    </row>
    <row r="1592" spans="2:20">
      <c r="B1592" s="24" t="s">
        <v>4464</v>
      </c>
      <c r="C1592" s="8" t="s">
        <v>4468</v>
      </c>
      <c r="D1592" s="24" t="s">
        <v>4477</v>
      </c>
      <c r="E1592" s="24">
        <v>13</v>
      </c>
      <c r="F1592" s="24">
        <v>1</v>
      </c>
      <c r="G1592" s="24">
        <v>0</v>
      </c>
      <c r="H1592" s="24">
        <v>9</v>
      </c>
      <c r="I1592" s="24">
        <v>0</v>
      </c>
      <c r="J1592" s="24">
        <v>0</v>
      </c>
      <c r="K1592" s="24">
        <v>0</v>
      </c>
      <c r="L1592" s="24">
        <v>9</v>
      </c>
      <c r="M1592" s="24"/>
      <c r="O1592" s="15" t="s">
        <v>4472</v>
      </c>
      <c r="P1592" s="15" t="s">
        <v>4474</v>
      </c>
      <c r="R1592" s="1" t="str">
        <f t="shared" si="40"/>
        <v>W16</v>
      </c>
      <c r="S1592" s="50">
        <f t="shared" si="41"/>
        <v>45760</v>
      </c>
    </row>
    <row r="1593" spans="2:20">
      <c r="B1593" s="24" t="s">
        <v>4464</v>
      </c>
      <c r="C1593" s="8" t="s">
        <v>633</v>
      </c>
      <c r="D1593" s="24" t="s">
        <v>3816</v>
      </c>
      <c r="E1593" s="24">
        <v>12</v>
      </c>
      <c r="F1593" s="24">
        <v>0</v>
      </c>
      <c r="G1593" s="24">
        <v>0</v>
      </c>
      <c r="H1593" s="24">
        <v>1</v>
      </c>
      <c r="I1593" s="24">
        <v>0</v>
      </c>
      <c r="J1593" s="24">
        <v>0</v>
      </c>
      <c r="K1593" s="24">
        <v>0</v>
      </c>
      <c r="L1593" s="24">
        <v>1</v>
      </c>
      <c r="M1593" s="24"/>
      <c r="O1593" s="15" t="s">
        <v>4470</v>
      </c>
      <c r="P1593" s="15" t="s">
        <v>4472</v>
      </c>
      <c r="R1593" s="1" t="str">
        <f t="shared" si="40"/>
        <v>W16</v>
      </c>
      <c r="S1593" s="50">
        <f t="shared" si="41"/>
        <v>45760</v>
      </c>
    </row>
    <row r="1594" spans="2:20">
      <c r="B1594" s="24" t="s">
        <v>4464</v>
      </c>
      <c r="C1594" s="8" t="s">
        <v>633</v>
      </c>
      <c r="D1594" s="24" t="s">
        <v>4101</v>
      </c>
      <c r="E1594" s="24">
        <v>1</v>
      </c>
      <c r="F1594" s="24">
        <v>0</v>
      </c>
      <c r="G1594" s="24">
        <v>0</v>
      </c>
      <c r="H1594" s="24">
        <v>0</v>
      </c>
      <c r="I1594" s="24">
        <v>0</v>
      </c>
      <c r="J1594" s="24">
        <v>0</v>
      </c>
      <c r="K1594" s="24">
        <v>0</v>
      </c>
      <c r="L1594" s="24">
        <v>0</v>
      </c>
      <c r="M1594" s="24"/>
      <c r="R1594" s="1" t="str">
        <f t="shared" si="40"/>
        <v>W16</v>
      </c>
      <c r="S1594" s="50">
        <f t="shared" si="41"/>
        <v>45760</v>
      </c>
    </row>
    <row r="1595" spans="2:20">
      <c r="B1595" s="24" t="s">
        <v>4464</v>
      </c>
      <c r="C1595" s="8" t="s">
        <v>3131</v>
      </c>
      <c r="D1595" s="24" t="s">
        <v>3815</v>
      </c>
      <c r="E1595" s="24">
        <v>12</v>
      </c>
      <c r="F1595" s="24">
        <v>0</v>
      </c>
      <c r="G1595" s="24">
        <v>0</v>
      </c>
      <c r="H1595" s="24">
        <v>0</v>
      </c>
      <c r="I1595" s="24">
        <v>0</v>
      </c>
      <c r="J1595" s="24">
        <v>0</v>
      </c>
      <c r="K1595" s="24">
        <v>0</v>
      </c>
      <c r="L1595" s="24">
        <v>0</v>
      </c>
      <c r="M1595" s="24"/>
      <c r="O1595" s="24"/>
      <c r="P1595" s="24"/>
      <c r="R1595" s="1" t="str">
        <f t="shared" si="40"/>
        <v>W16</v>
      </c>
      <c r="S1595" s="50">
        <f t="shared" si="41"/>
        <v>45760</v>
      </c>
    </row>
    <row r="1596" spans="2:20">
      <c r="B1596" s="24" t="s">
        <v>4464</v>
      </c>
      <c r="C1596" s="8" t="s">
        <v>3130</v>
      </c>
      <c r="D1596" s="24" t="s">
        <v>4325</v>
      </c>
      <c r="E1596" s="24">
        <v>5</v>
      </c>
      <c r="F1596" s="24">
        <v>0</v>
      </c>
      <c r="G1596" s="24">
        <v>0</v>
      </c>
      <c r="H1596" s="24">
        <v>3</v>
      </c>
      <c r="I1596" s="24">
        <v>0</v>
      </c>
      <c r="J1596" s="24">
        <v>0</v>
      </c>
      <c r="K1596" s="24">
        <v>0</v>
      </c>
      <c r="L1596" s="24">
        <v>3</v>
      </c>
      <c r="M1596" s="24"/>
      <c r="O1596" s="15" t="s">
        <v>4474</v>
      </c>
      <c r="P1596" s="15" t="s">
        <v>4474</v>
      </c>
      <c r="R1596" s="1" t="str">
        <f t="shared" si="40"/>
        <v>W16</v>
      </c>
      <c r="S1596" s="50">
        <f t="shared" si="41"/>
        <v>45760</v>
      </c>
    </row>
    <row r="1597" spans="2:20">
      <c r="B1597" s="24" t="s">
        <v>4464</v>
      </c>
      <c r="C1597" s="8" t="s">
        <v>633</v>
      </c>
      <c r="D1597" s="24" t="s">
        <v>3980</v>
      </c>
      <c r="E1597" s="24">
        <v>13</v>
      </c>
      <c r="F1597" s="24">
        <v>0</v>
      </c>
      <c r="G1597" s="24">
        <v>0</v>
      </c>
      <c r="H1597" s="24">
        <v>3</v>
      </c>
      <c r="I1597" s="24">
        <v>0</v>
      </c>
      <c r="J1597" s="24">
        <v>0</v>
      </c>
      <c r="K1597" s="24">
        <v>0</v>
      </c>
      <c r="L1597" s="24">
        <v>3</v>
      </c>
      <c r="M1597" s="24"/>
      <c r="O1597" s="24" t="s">
        <v>4470</v>
      </c>
      <c r="P1597" s="24" t="s">
        <v>4470</v>
      </c>
      <c r="R1597" s="1" t="str">
        <f t="shared" si="40"/>
        <v>W16</v>
      </c>
      <c r="S1597" s="50">
        <f t="shared" si="41"/>
        <v>45760</v>
      </c>
    </row>
    <row r="1598" spans="2:20">
      <c r="B1598" s="24" t="s">
        <v>4464</v>
      </c>
      <c r="C1598" s="8" t="s">
        <v>636</v>
      </c>
      <c r="D1598" s="24" t="s">
        <v>3807</v>
      </c>
      <c r="E1598" s="24">
        <v>13</v>
      </c>
      <c r="F1598" s="24">
        <v>0</v>
      </c>
      <c r="G1598" s="24">
        <v>0</v>
      </c>
      <c r="H1598" s="24">
        <v>5</v>
      </c>
      <c r="I1598" s="24">
        <v>0</v>
      </c>
      <c r="J1598" s="24">
        <v>0</v>
      </c>
      <c r="K1598" s="24">
        <v>0</v>
      </c>
      <c r="L1598" s="24">
        <v>5</v>
      </c>
      <c r="M1598" s="24"/>
      <c r="O1598" s="15" t="s">
        <v>4472</v>
      </c>
      <c r="P1598" s="15" t="s">
        <v>4471</v>
      </c>
      <c r="R1598" s="1" t="str">
        <f t="shared" si="40"/>
        <v>W16</v>
      </c>
      <c r="S1598" s="50">
        <f t="shared" si="41"/>
        <v>45760</v>
      </c>
    </row>
    <row r="1599" spans="2:20">
      <c r="B1599" s="24" t="s">
        <v>4464</v>
      </c>
      <c r="C1599" s="8" t="s">
        <v>636</v>
      </c>
      <c r="D1599" s="24" t="s">
        <v>3689</v>
      </c>
      <c r="E1599" s="24">
        <v>3</v>
      </c>
      <c r="F1599" s="24">
        <v>0</v>
      </c>
      <c r="G1599" s="24">
        <v>0</v>
      </c>
      <c r="H1599" s="24">
        <v>1</v>
      </c>
      <c r="I1599" s="24">
        <v>0</v>
      </c>
      <c r="J1599" s="24">
        <v>0</v>
      </c>
      <c r="K1599" s="24">
        <v>0</v>
      </c>
      <c r="L1599" s="24">
        <v>1</v>
      </c>
      <c r="M1599" s="24"/>
      <c r="O1599" s="24" t="s">
        <v>4472</v>
      </c>
      <c r="P1599" s="24" t="s">
        <v>4472</v>
      </c>
      <c r="R1599" s="1" t="str">
        <f t="shared" si="40"/>
        <v>W16</v>
      </c>
      <c r="S1599" s="50">
        <f t="shared" si="41"/>
        <v>45760</v>
      </c>
    </row>
    <row r="1600" spans="2:20">
      <c r="B1600" s="24" t="s">
        <v>4464</v>
      </c>
      <c r="C1600" s="8" t="s">
        <v>3130</v>
      </c>
      <c r="D1600" s="24" t="s">
        <v>4456</v>
      </c>
      <c r="E1600" s="24">
        <v>1</v>
      </c>
      <c r="F1600" s="24">
        <v>0</v>
      </c>
      <c r="G1600" s="24">
        <v>0</v>
      </c>
      <c r="H1600" s="24">
        <v>0</v>
      </c>
      <c r="I1600" s="24">
        <v>0</v>
      </c>
      <c r="J1600" s="24">
        <v>0</v>
      </c>
      <c r="K1600" s="24">
        <v>0</v>
      </c>
      <c r="L1600" s="24">
        <v>0</v>
      </c>
      <c r="M1600" s="24"/>
      <c r="R1600" s="1" t="str">
        <f t="shared" si="40"/>
        <v>W16</v>
      </c>
      <c r="S1600" s="50">
        <f t="shared" si="41"/>
        <v>45760</v>
      </c>
    </row>
    <row r="1601" spans="2:19">
      <c r="B1601" s="24" t="s">
        <v>4464</v>
      </c>
      <c r="C1601" s="8" t="s">
        <v>3131</v>
      </c>
      <c r="D1601" s="24" t="s">
        <v>4006</v>
      </c>
      <c r="E1601" s="24">
        <v>13</v>
      </c>
      <c r="F1601" s="24">
        <v>0</v>
      </c>
      <c r="G1601" s="24">
        <v>0</v>
      </c>
      <c r="H1601" s="24">
        <v>8</v>
      </c>
      <c r="I1601" s="24">
        <v>0</v>
      </c>
      <c r="J1601" s="24">
        <v>0</v>
      </c>
      <c r="K1601" s="24">
        <v>0</v>
      </c>
      <c r="L1601" s="24">
        <v>8</v>
      </c>
      <c r="M1601" s="24"/>
      <c r="O1601" s="15" t="s">
        <v>4472</v>
      </c>
      <c r="P1601" s="15" t="s">
        <v>4472</v>
      </c>
      <c r="R1601" s="1" t="str">
        <f t="shared" si="40"/>
        <v>W16</v>
      </c>
      <c r="S1601" s="50">
        <f t="shared" si="41"/>
        <v>45760</v>
      </c>
    </row>
    <row r="1602" spans="2:19">
      <c r="B1602" s="24" t="s">
        <v>4464</v>
      </c>
      <c r="C1602" s="8" t="s">
        <v>636</v>
      </c>
      <c r="D1602" s="24" t="s">
        <v>3690</v>
      </c>
      <c r="E1602" s="24">
        <v>13</v>
      </c>
      <c r="F1602" s="24">
        <v>0</v>
      </c>
      <c r="G1602" s="24">
        <v>0</v>
      </c>
      <c r="H1602" s="24">
        <v>10</v>
      </c>
      <c r="I1602" s="24">
        <v>0</v>
      </c>
      <c r="J1602" s="24">
        <v>0</v>
      </c>
      <c r="K1602" s="24">
        <v>0</v>
      </c>
      <c r="L1602" s="24">
        <v>10</v>
      </c>
      <c r="M1602" s="24"/>
      <c r="O1602" s="15" t="s">
        <v>4471</v>
      </c>
      <c r="P1602" s="15" t="s">
        <v>4472</v>
      </c>
      <c r="R1602" s="1" t="str">
        <f t="shared" si="40"/>
        <v>W16</v>
      </c>
      <c r="S1602" s="50">
        <f t="shared" si="41"/>
        <v>45760</v>
      </c>
    </row>
    <row r="1603" spans="2:19">
      <c r="B1603" s="24" t="s">
        <v>4464</v>
      </c>
      <c r="C1603" s="8" t="s">
        <v>3130</v>
      </c>
      <c r="D1603" s="24" t="s">
        <v>4270</v>
      </c>
      <c r="E1603" s="24">
        <v>13</v>
      </c>
      <c r="F1603" s="24">
        <v>0</v>
      </c>
      <c r="G1603" s="24">
        <v>0</v>
      </c>
      <c r="H1603" s="24">
        <v>6</v>
      </c>
      <c r="I1603" s="24">
        <v>0</v>
      </c>
      <c r="J1603" s="24">
        <v>0</v>
      </c>
      <c r="K1603" s="24">
        <v>0</v>
      </c>
      <c r="L1603" s="24">
        <v>6</v>
      </c>
      <c r="M1603" s="24"/>
      <c r="O1603" s="15" t="s">
        <v>4469</v>
      </c>
      <c r="P1603" s="15" t="s">
        <v>4469</v>
      </c>
      <c r="R1603" s="1" t="str">
        <f t="shared" si="40"/>
        <v>W16</v>
      </c>
      <c r="S1603" s="50">
        <f t="shared" si="41"/>
        <v>45760</v>
      </c>
    </row>
    <row r="1604" spans="2:19">
      <c r="B1604" s="24" t="s">
        <v>4464</v>
      </c>
      <c r="C1604" s="8" t="s">
        <v>3130</v>
      </c>
      <c r="D1604" s="24" t="s">
        <v>4246</v>
      </c>
      <c r="E1604" s="24">
        <v>13</v>
      </c>
      <c r="F1604" s="24">
        <v>0</v>
      </c>
      <c r="G1604" s="24">
        <v>0</v>
      </c>
      <c r="H1604" s="24">
        <v>0</v>
      </c>
      <c r="I1604" s="24">
        <v>0</v>
      </c>
      <c r="J1604" s="24">
        <v>0</v>
      </c>
      <c r="K1604" s="24">
        <v>0</v>
      </c>
      <c r="L1604" s="24">
        <v>0</v>
      </c>
      <c r="M1604" s="24"/>
      <c r="R1604" s="1" t="str">
        <f t="shared" si="40"/>
        <v>W16</v>
      </c>
      <c r="S1604" s="50">
        <f t="shared" si="41"/>
        <v>45760</v>
      </c>
    </row>
    <row r="1605" spans="2:19">
      <c r="B1605" s="24" t="s">
        <v>4464</v>
      </c>
      <c r="C1605" s="8" t="s">
        <v>3131</v>
      </c>
      <c r="D1605" s="24" t="s">
        <v>4173</v>
      </c>
      <c r="E1605" s="24">
        <v>2</v>
      </c>
      <c r="F1605" s="24">
        <v>0</v>
      </c>
      <c r="G1605" s="24">
        <v>0</v>
      </c>
      <c r="H1605" s="24">
        <v>0</v>
      </c>
      <c r="I1605" s="24">
        <v>0</v>
      </c>
      <c r="J1605" s="24">
        <v>0</v>
      </c>
      <c r="K1605" s="24">
        <v>0</v>
      </c>
      <c r="L1605" s="24">
        <v>0</v>
      </c>
      <c r="M1605" s="24"/>
      <c r="R1605" s="1" t="str">
        <f t="shared" si="40"/>
        <v>W16</v>
      </c>
      <c r="S1605" s="50">
        <f t="shared" si="41"/>
        <v>45760</v>
      </c>
    </row>
    <row r="1606" spans="2:19">
      <c r="B1606" s="24" t="s">
        <v>4464</v>
      </c>
      <c r="C1606" s="8" t="s">
        <v>635</v>
      </c>
      <c r="D1606" s="24" t="s">
        <v>4457</v>
      </c>
      <c r="E1606" s="24">
        <v>13</v>
      </c>
      <c r="F1606" s="24">
        <v>0</v>
      </c>
      <c r="G1606" s="24">
        <v>0</v>
      </c>
      <c r="H1606" s="24">
        <v>5</v>
      </c>
      <c r="I1606" s="24">
        <v>0</v>
      </c>
      <c r="J1606" s="24">
        <v>0</v>
      </c>
      <c r="K1606" s="24">
        <v>0</v>
      </c>
      <c r="L1606" s="24">
        <v>5</v>
      </c>
      <c r="M1606" s="24"/>
      <c r="O1606" s="15" t="s">
        <v>4472</v>
      </c>
      <c r="P1606" s="15" t="s">
        <v>4473</v>
      </c>
      <c r="R1606" s="1" t="str">
        <f t="shared" si="40"/>
        <v>W16</v>
      </c>
      <c r="S1606" s="50">
        <f t="shared" si="41"/>
        <v>45760</v>
      </c>
    </row>
    <row r="1607" spans="2:19">
      <c r="B1607" s="24" t="s">
        <v>4464</v>
      </c>
      <c r="C1607" s="8" t="s">
        <v>635</v>
      </c>
      <c r="D1607" s="24" t="s">
        <v>4458</v>
      </c>
      <c r="E1607" s="24">
        <v>13</v>
      </c>
      <c r="F1607" s="24">
        <v>0</v>
      </c>
      <c r="G1607" s="24">
        <v>0</v>
      </c>
      <c r="H1607" s="24">
        <v>9</v>
      </c>
      <c r="I1607" s="24">
        <v>0</v>
      </c>
      <c r="J1607" s="24">
        <v>0</v>
      </c>
      <c r="K1607" s="24">
        <v>0</v>
      </c>
      <c r="L1607" s="24">
        <v>9</v>
      </c>
      <c r="M1607" s="24"/>
      <c r="O1607" s="15" t="s">
        <v>4470</v>
      </c>
      <c r="P1607" s="15" t="s">
        <v>4472</v>
      </c>
      <c r="R1607" s="1" t="str">
        <f t="shared" si="40"/>
        <v>W16</v>
      </c>
      <c r="S1607" s="50">
        <f t="shared" si="41"/>
        <v>45760</v>
      </c>
    </row>
    <row r="1608" spans="2:19">
      <c r="B1608" s="24" t="s">
        <v>4464</v>
      </c>
      <c r="C1608" s="8" t="s">
        <v>635</v>
      </c>
      <c r="D1608" s="24" t="s">
        <v>4459</v>
      </c>
      <c r="E1608" s="24">
        <v>8</v>
      </c>
      <c r="F1608" s="24">
        <v>0</v>
      </c>
      <c r="G1608" s="24">
        <v>0</v>
      </c>
      <c r="H1608" s="24">
        <v>0</v>
      </c>
      <c r="I1608" s="24">
        <v>0</v>
      </c>
      <c r="J1608" s="24">
        <v>0</v>
      </c>
      <c r="K1608" s="24">
        <v>0</v>
      </c>
      <c r="L1608" s="24">
        <v>0</v>
      </c>
      <c r="M1608" s="24"/>
      <c r="R1608" s="1" t="str">
        <f t="shared" si="40"/>
        <v>W16</v>
      </c>
      <c r="S1608" s="50">
        <f t="shared" si="41"/>
        <v>45760</v>
      </c>
    </row>
    <row r="1609" spans="2:19">
      <c r="B1609" s="24" t="s">
        <v>4464</v>
      </c>
      <c r="C1609" s="8" t="s">
        <v>635</v>
      </c>
      <c r="D1609" s="24" t="s">
        <v>4460</v>
      </c>
      <c r="E1609" s="24">
        <v>13</v>
      </c>
      <c r="F1609" s="24">
        <v>0</v>
      </c>
      <c r="G1609" s="24">
        <v>0</v>
      </c>
      <c r="H1609" s="24">
        <v>1</v>
      </c>
      <c r="I1609" s="24">
        <v>0</v>
      </c>
      <c r="J1609" s="24">
        <v>0</v>
      </c>
      <c r="K1609" s="24">
        <v>0</v>
      </c>
      <c r="L1609" s="24">
        <v>1</v>
      </c>
      <c r="M1609" s="24"/>
      <c r="O1609" s="15" t="s">
        <v>4472</v>
      </c>
      <c r="P1609" s="15" t="s">
        <v>4472</v>
      </c>
      <c r="R1609" s="1" t="str">
        <f t="shared" si="40"/>
        <v>W16</v>
      </c>
      <c r="S1609" s="50">
        <f t="shared" si="41"/>
        <v>45760</v>
      </c>
    </row>
    <row r="1610" spans="2:19">
      <c r="B1610" s="24" t="s">
        <v>4464</v>
      </c>
      <c r="C1610" s="8" t="s">
        <v>635</v>
      </c>
      <c r="D1610" s="24" t="s">
        <v>4461</v>
      </c>
      <c r="E1610" s="24">
        <v>13</v>
      </c>
      <c r="F1610" s="24">
        <v>0</v>
      </c>
      <c r="G1610" s="24">
        <v>0</v>
      </c>
      <c r="H1610" s="24">
        <v>0</v>
      </c>
      <c r="I1610" s="24">
        <v>0</v>
      </c>
      <c r="J1610" s="24">
        <v>0</v>
      </c>
      <c r="K1610" s="24">
        <v>0</v>
      </c>
      <c r="L1610" s="24">
        <v>0</v>
      </c>
      <c r="M1610" s="24"/>
      <c r="R1610" s="1" t="str">
        <f t="shared" si="40"/>
        <v>W16</v>
      </c>
      <c r="S1610" s="50">
        <f t="shared" si="41"/>
        <v>45760</v>
      </c>
    </row>
    <row r="1611" spans="2:19">
      <c r="B1611" s="24" t="s">
        <v>4486</v>
      </c>
      <c r="C1611" s="8" t="s">
        <v>4491</v>
      </c>
      <c r="D1611" s="24" t="s">
        <v>4482</v>
      </c>
      <c r="E1611" s="24">
        <v>13</v>
      </c>
      <c r="F1611" s="24">
        <v>0</v>
      </c>
      <c r="G1611" s="24">
        <v>0</v>
      </c>
      <c r="H1611" s="24">
        <v>3</v>
      </c>
      <c r="I1611" s="24">
        <v>0</v>
      </c>
      <c r="J1611" s="24">
        <v>0</v>
      </c>
      <c r="K1611" s="24">
        <v>0</v>
      </c>
      <c r="L1611" s="24">
        <v>3</v>
      </c>
      <c r="M1611" s="24"/>
      <c r="O1611" s="15" t="s">
        <v>4498</v>
      </c>
      <c r="P1611" s="15" t="s">
        <v>4489</v>
      </c>
      <c r="R1611" s="1" t="str">
        <f t="shared" si="40"/>
        <v>W16</v>
      </c>
      <c r="S1611" s="50">
        <f t="shared" si="41"/>
        <v>45761</v>
      </c>
    </row>
    <row r="1612" spans="2:19">
      <c r="B1612" s="24" t="s">
        <v>4486</v>
      </c>
      <c r="C1612" s="8" t="s">
        <v>4491</v>
      </c>
      <c r="D1612" s="24" t="s">
        <v>4483</v>
      </c>
      <c r="E1612" s="24">
        <v>13</v>
      </c>
      <c r="F1612" s="24">
        <v>0</v>
      </c>
      <c r="G1612" s="24">
        <v>0</v>
      </c>
      <c r="H1612" s="24">
        <v>2</v>
      </c>
      <c r="I1612" s="24">
        <v>0</v>
      </c>
      <c r="J1612" s="24">
        <v>0</v>
      </c>
      <c r="K1612" s="24">
        <v>0</v>
      </c>
      <c r="L1612" s="24">
        <v>2</v>
      </c>
      <c r="M1612" s="24"/>
      <c r="O1612" s="15" t="s">
        <v>4489</v>
      </c>
      <c r="P1612" s="15" t="s">
        <v>4499</v>
      </c>
      <c r="R1612" s="1" t="str">
        <f t="shared" si="40"/>
        <v>W16</v>
      </c>
      <c r="S1612" s="50">
        <f t="shared" si="41"/>
        <v>45761</v>
      </c>
    </row>
    <row r="1613" spans="2:19">
      <c r="B1613" s="24" t="s">
        <v>4486</v>
      </c>
      <c r="C1613" s="8" t="s">
        <v>4492</v>
      </c>
      <c r="D1613" s="24" t="s">
        <v>4008</v>
      </c>
      <c r="E1613" s="24">
        <v>11</v>
      </c>
      <c r="F1613" s="24">
        <v>0</v>
      </c>
      <c r="G1613" s="24">
        <v>0</v>
      </c>
      <c r="H1613" s="24">
        <v>4</v>
      </c>
      <c r="I1613" s="24">
        <v>0</v>
      </c>
      <c r="J1613" s="24">
        <v>0</v>
      </c>
      <c r="K1613" s="24">
        <v>0</v>
      </c>
      <c r="L1613" s="24">
        <v>4</v>
      </c>
      <c r="M1613" s="24"/>
      <c r="O1613" s="15" t="s">
        <v>4489</v>
      </c>
      <c r="P1613" s="15" t="s">
        <v>4500</v>
      </c>
      <c r="R1613" s="1" t="str">
        <f t="shared" si="40"/>
        <v>W16</v>
      </c>
      <c r="S1613" s="50">
        <f t="shared" si="41"/>
        <v>45761</v>
      </c>
    </row>
    <row r="1614" spans="2:19">
      <c r="B1614" s="24" t="s">
        <v>4486</v>
      </c>
      <c r="C1614" s="8" t="s">
        <v>4492</v>
      </c>
      <c r="D1614" s="24" t="s">
        <v>4405</v>
      </c>
      <c r="E1614" s="24">
        <v>12</v>
      </c>
      <c r="F1614" s="24">
        <v>0</v>
      </c>
      <c r="G1614" s="24">
        <v>0</v>
      </c>
      <c r="H1614" s="24">
        <v>1</v>
      </c>
      <c r="I1614" s="24">
        <v>0</v>
      </c>
      <c r="J1614" s="24">
        <v>0</v>
      </c>
      <c r="K1614" s="24">
        <v>0</v>
      </c>
      <c r="L1614" s="24">
        <v>1</v>
      </c>
      <c r="M1614" s="24"/>
      <c r="O1614" s="15" t="s">
        <v>4489</v>
      </c>
      <c r="P1614" s="15" t="s">
        <v>4489</v>
      </c>
      <c r="R1614" s="1" t="str">
        <f t="shared" si="40"/>
        <v>W16</v>
      </c>
      <c r="S1614" s="50">
        <f t="shared" si="41"/>
        <v>45761</v>
      </c>
    </row>
    <row r="1615" spans="2:19">
      <c r="B1615" s="24" t="s">
        <v>4486</v>
      </c>
      <c r="C1615" s="8" t="s">
        <v>4493</v>
      </c>
      <c r="D1615" s="24" t="s">
        <v>4216</v>
      </c>
      <c r="E1615" s="24">
        <v>13</v>
      </c>
      <c r="F1615" s="24">
        <v>0</v>
      </c>
      <c r="G1615" s="24">
        <v>0</v>
      </c>
      <c r="H1615" s="24">
        <v>4</v>
      </c>
      <c r="I1615" s="24">
        <v>0</v>
      </c>
      <c r="J1615" s="24">
        <v>0</v>
      </c>
      <c r="K1615" s="24">
        <v>0</v>
      </c>
      <c r="L1615" s="24">
        <v>4</v>
      </c>
      <c r="M1615" s="24"/>
      <c r="O1615" s="15" t="s">
        <v>4490</v>
      </c>
      <c r="P1615" s="15" t="s">
        <v>4489</v>
      </c>
      <c r="R1615" s="1" t="str">
        <f t="shared" si="40"/>
        <v>W16</v>
      </c>
      <c r="S1615" s="50">
        <f t="shared" si="41"/>
        <v>45761</v>
      </c>
    </row>
    <row r="1616" spans="2:19">
      <c r="B1616" s="24" t="s">
        <v>4486</v>
      </c>
      <c r="C1616" s="8" t="s">
        <v>4494</v>
      </c>
      <c r="D1616" s="24" t="s">
        <v>3713</v>
      </c>
      <c r="E1616" s="24">
        <v>12</v>
      </c>
      <c r="F1616" s="24">
        <v>0</v>
      </c>
      <c r="G1616" s="24">
        <v>0</v>
      </c>
      <c r="H1616" s="24">
        <v>5</v>
      </c>
      <c r="I1616" s="24">
        <v>0</v>
      </c>
      <c r="J1616" s="24">
        <v>0</v>
      </c>
      <c r="K1616" s="24">
        <v>0</v>
      </c>
      <c r="L1616" s="24">
        <v>5</v>
      </c>
      <c r="M1616" s="24"/>
      <c r="O1616" s="15" t="s">
        <v>4490</v>
      </c>
      <c r="P1616" s="15" t="s">
        <v>4501</v>
      </c>
      <c r="R1616" s="1" t="str">
        <f t="shared" si="40"/>
        <v>W16</v>
      </c>
      <c r="S1616" s="50">
        <f t="shared" si="41"/>
        <v>45761</v>
      </c>
    </row>
    <row r="1617" spans="2:19">
      <c r="B1617" s="24" t="s">
        <v>4486</v>
      </c>
      <c r="C1617" s="8" t="s">
        <v>4495</v>
      </c>
      <c r="D1617" s="24" t="s">
        <v>3796</v>
      </c>
      <c r="E1617" s="24">
        <v>13</v>
      </c>
      <c r="F1617" s="24">
        <v>0</v>
      </c>
      <c r="G1617" s="24">
        <v>0</v>
      </c>
      <c r="H1617" s="24">
        <v>2</v>
      </c>
      <c r="I1617" s="24">
        <v>0</v>
      </c>
      <c r="J1617" s="24">
        <v>0</v>
      </c>
      <c r="K1617" s="24">
        <v>0</v>
      </c>
      <c r="L1617" s="24">
        <v>2</v>
      </c>
      <c r="M1617" s="24" t="s">
        <v>4488</v>
      </c>
      <c r="N1617" s="15" t="s">
        <v>4489</v>
      </c>
      <c r="O1617" s="15" t="s">
        <v>4489</v>
      </c>
      <c r="P1617" s="15" t="s">
        <v>4489</v>
      </c>
      <c r="R1617" s="1" t="str">
        <f t="shared" si="40"/>
        <v>W16</v>
      </c>
      <c r="S1617" s="50">
        <f t="shared" si="41"/>
        <v>45761</v>
      </c>
    </row>
    <row r="1618" spans="2:19">
      <c r="B1618" s="24" t="s">
        <v>4486</v>
      </c>
      <c r="C1618" s="8" t="s">
        <v>4495</v>
      </c>
      <c r="D1618" s="24" t="s">
        <v>3817</v>
      </c>
      <c r="E1618" s="24">
        <v>13</v>
      </c>
      <c r="F1618" s="24">
        <v>0</v>
      </c>
      <c r="G1618" s="24">
        <v>0</v>
      </c>
      <c r="H1618" s="24">
        <v>3</v>
      </c>
      <c r="I1618" s="24">
        <v>0</v>
      </c>
      <c r="J1618" s="24">
        <v>0</v>
      </c>
      <c r="K1618" s="24">
        <v>0</v>
      </c>
      <c r="L1618" s="24">
        <v>3</v>
      </c>
      <c r="M1618" s="24"/>
      <c r="O1618" s="15" t="s">
        <v>4489</v>
      </c>
      <c r="P1618" s="15" t="s">
        <v>4488</v>
      </c>
      <c r="R1618" s="1" t="str">
        <f t="shared" si="40"/>
        <v>W16</v>
      </c>
      <c r="S1618" s="50">
        <f t="shared" si="41"/>
        <v>45761</v>
      </c>
    </row>
    <row r="1619" spans="2:19">
      <c r="B1619" s="24" t="s">
        <v>4486</v>
      </c>
      <c r="C1619" s="8" t="s">
        <v>4491</v>
      </c>
      <c r="D1619" s="24" t="s">
        <v>4484</v>
      </c>
      <c r="E1619" s="24">
        <v>11</v>
      </c>
      <c r="F1619" s="24">
        <v>0</v>
      </c>
      <c r="G1619" s="24">
        <v>0</v>
      </c>
      <c r="H1619" s="24">
        <v>7</v>
      </c>
      <c r="I1619" s="24">
        <v>0</v>
      </c>
      <c r="J1619" s="24">
        <v>0</v>
      </c>
      <c r="K1619" s="24">
        <v>0</v>
      </c>
      <c r="L1619" s="24">
        <v>7</v>
      </c>
      <c r="M1619" s="24"/>
      <c r="O1619" s="15" t="s">
        <v>4488</v>
      </c>
      <c r="P1619" s="15" t="s">
        <v>4489</v>
      </c>
      <c r="R1619" s="1" t="str">
        <f t="shared" si="40"/>
        <v>W16</v>
      </c>
      <c r="S1619" s="50">
        <f t="shared" si="41"/>
        <v>45761</v>
      </c>
    </row>
    <row r="1620" spans="2:19">
      <c r="B1620" s="24" t="s">
        <v>4486</v>
      </c>
      <c r="C1620" s="8" t="s">
        <v>4496</v>
      </c>
      <c r="D1620" s="24" t="s">
        <v>3362</v>
      </c>
      <c r="E1620" s="24">
        <v>6</v>
      </c>
      <c r="F1620" s="24">
        <v>0</v>
      </c>
      <c r="G1620" s="24">
        <v>0</v>
      </c>
      <c r="H1620" s="24">
        <v>0</v>
      </c>
      <c r="I1620" s="24">
        <v>0</v>
      </c>
      <c r="J1620" s="24">
        <v>0</v>
      </c>
      <c r="K1620" s="24">
        <v>0</v>
      </c>
      <c r="L1620" s="24">
        <v>0</v>
      </c>
      <c r="M1620" s="24"/>
      <c r="R1620" s="1" t="str">
        <f t="shared" si="40"/>
        <v>W16</v>
      </c>
      <c r="S1620" s="50">
        <f t="shared" si="41"/>
        <v>45761</v>
      </c>
    </row>
    <row r="1621" spans="2:19">
      <c r="B1621" s="24" t="s">
        <v>4486</v>
      </c>
      <c r="C1621" s="8" t="s">
        <v>4496</v>
      </c>
      <c r="D1621" s="24" t="s">
        <v>3691</v>
      </c>
      <c r="E1621" s="24">
        <v>1</v>
      </c>
      <c r="F1621" s="24">
        <v>0</v>
      </c>
      <c r="G1621" s="24">
        <v>0</v>
      </c>
      <c r="H1621" s="24">
        <v>0</v>
      </c>
      <c r="I1621" s="24">
        <v>0</v>
      </c>
      <c r="J1621" s="24">
        <v>0</v>
      </c>
      <c r="K1621" s="24">
        <v>0</v>
      </c>
      <c r="L1621" s="24">
        <v>0</v>
      </c>
      <c r="M1621" s="24"/>
      <c r="R1621" s="1" t="str">
        <f t="shared" si="40"/>
        <v>W16</v>
      </c>
      <c r="S1621" s="50">
        <f t="shared" si="41"/>
        <v>45761</v>
      </c>
    </row>
    <row r="1622" spans="2:19">
      <c r="B1622" s="24" t="s">
        <v>4486</v>
      </c>
      <c r="C1622" s="8" t="s">
        <v>4492</v>
      </c>
      <c r="D1622" s="24" t="s">
        <v>4485</v>
      </c>
      <c r="E1622" s="24">
        <v>1</v>
      </c>
      <c r="F1622" s="24">
        <v>0</v>
      </c>
      <c r="G1622" s="24">
        <v>0</v>
      </c>
      <c r="H1622" s="24">
        <v>0</v>
      </c>
      <c r="I1622" s="24">
        <v>0</v>
      </c>
      <c r="J1622" s="24">
        <v>0</v>
      </c>
      <c r="K1622" s="24">
        <v>0</v>
      </c>
      <c r="L1622" s="24">
        <v>0</v>
      </c>
      <c r="M1622" s="24"/>
      <c r="R1622" s="1" t="str">
        <f t="shared" si="40"/>
        <v>W16</v>
      </c>
      <c r="S1622" s="50">
        <f t="shared" si="41"/>
        <v>45761</v>
      </c>
    </row>
    <row r="1623" spans="2:19">
      <c r="B1623" s="24" t="s">
        <v>4486</v>
      </c>
      <c r="C1623" s="8" t="s">
        <v>4497</v>
      </c>
      <c r="D1623" s="24" t="s">
        <v>3462</v>
      </c>
      <c r="E1623" s="24">
        <v>2</v>
      </c>
      <c r="F1623" s="24">
        <v>0</v>
      </c>
      <c r="G1623" s="24">
        <v>0</v>
      </c>
      <c r="H1623" s="24">
        <v>0</v>
      </c>
      <c r="I1623" s="24">
        <v>0</v>
      </c>
      <c r="J1623" s="24">
        <v>0</v>
      </c>
      <c r="K1623" s="24">
        <v>0</v>
      </c>
      <c r="L1623" s="24">
        <v>0</v>
      </c>
      <c r="M1623" s="24"/>
      <c r="R1623" s="1" t="str">
        <f t="shared" si="40"/>
        <v>W16</v>
      </c>
      <c r="S1623" s="50">
        <f t="shared" si="41"/>
        <v>45761</v>
      </c>
    </row>
    <row r="1624" spans="2:19">
      <c r="B1624" s="24" t="s">
        <v>4486</v>
      </c>
      <c r="C1624" s="8" t="s">
        <v>4502</v>
      </c>
      <c r="D1624" s="24" t="s">
        <v>4382</v>
      </c>
      <c r="E1624" s="24">
        <v>1</v>
      </c>
      <c r="F1624" s="24">
        <v>1</v>
      </c>
      <c r="G1624" s="24">
        <v>0</v>
      </c>
      <c r="H1624" s="24">
        <v>0</v>
      </c>
      <c r="I1624" s="24">
        <v>0</v>
      </c>
      <c r="J1624" s="24">
        <v>0</v>
      </c>
      <c r="K1624" s="24">
        <v>0</v>
      </c>
      <c r="L1624" s="24">
        <v>0</v>
      </c>
      <c r="M1624" s="24"/>
      <c r="R1624" s="1" t="str">
        <f t="shared" si="40"/>
        <v>W16</v>
      </c>
      <c r="S1624" s="50">
        <f t="shared" si="41"/>
        <v>45761</v>
      </c>
    </row>
    <row r="1625" spans="2:19">
      <c r="B1625" s="24" t="s">
        <v>4508</v>
      </c>
      <c r="C1625" s="8" t="s">
        <v>4509</v>
      </c>
      <c r="D1625" s="24" t="s">
        <v>4422</v>
      </c>
      <c r="E1625" s="24">
        <v>13</v>
      </c>
      <c r="F1625" s="24">
        <v>0</v>
      </c>
      <c r="G1625" s="24">
        <v>0</v>
      </c>
      <c r="H1625" s="24">
        <v>1</v>
      </c>
      <c r="I1625" s="24">
        <v>0</v>
      </c>
      <c r="J1625" s="24">
        <v>0</v>
      </c>
      <c r="K1625" s="24">
        <v>0</v>
      </c>
      <c r="L1625" s="24">
        <v>1</v>
      </c>
      <c r="M1625" s="24"/>
      <c r="O1625" s="15" t="s">
        <v>4515</v>
      </c>
      <c r="P1625" s="15" t="s">
        <v>4515</v>
      </c>
      <c r="R1625" s="1" t="str">
        <f t="shared" si="40"/>
        <v>W16</v>
      </c>
      <c r="S1625" s="50">
        <f t="shared" si="41"/>
        <v>45762</v>
      </c>
    </row>
    <row r="1626" spans="2:19">
      <c r="B1626" s="24" t="s">
        <v>4508</v>
      </c>
      <c r="C1626" s="8" t="s">
        <v>4510</v>
      </c>
      <c r="D1626" s="24" t="s">
        <v>3692</v>
      </c>
      <c r="E1626" s="24">
        <v>2</v>
      </c>
      <c r="F1626" s="24">
        <v>0</v>
      </c>
      <c r="G1626" s="24">
        <v>0</v>
      </c>
      <c r="H1626" s="24">
        <v>0</v>
      </c>
      <c r="I1626" s="24">
        <v>0</v>
      </c>
      <c r="J1626" s="24">
        <v>0</v>
      </c>
      <c r="K1626" s="24">
        <v>0</v>
      </c>
      <c r="L1626" s="24">
        <v>0</v>
      </c>
      <c r="M1626" s="24"/>
      <c r="R1626" s="1" t="str">
        <f t="shared" si="40"/>
        <v>W16</v>
      </c>
      <c r="S1626" s="50">
        <f t="shared" si="41"/>
        <v>45762</v>
      </c>
    </row>
    <row r="1627" spans="2:19">
      <c r="B1627" s="24" t="s">
        <v>4508</v>
      </c>
      <c r="C1627" s="8" t="s">
        <v>4511</v>
      </c>
      <c r="D1627" s="24" t="s">
        <v>4286</v>
      </c>
      <c r="E1627" s="24">
        <v>6</v>
      </c>
      <c r="F1627" s="24">
        <v>0</v>
      </c>
      <c r="G1627" s="24">
        <v>0</v>
      </c>
      <c r="H1627" s="24">
        <v>1</v>
      </c>
      <c r="I1627" s="24">
        <v>0</v>
      </c>
      <c r="J1627" s="24">
        <v>1</v>
      </c>
      <c r="K1627" s="24">
        <v>0</v>
      </c>
      <c r="L1627" s="24">
        <v>2</v>
      </c>
      <c r="M1627" s="24" t="s">
        <v>4515</v>
      </c>
      <c r="O1627" s="15" t="s">
        <v>4516</v>
      </c>
      <c r="P1627" s="15" t="s">
        <v>4515</v>
      </c>
      <c r="R1627" s="1" t="str">
        <f t="shared" si="40"/>
        <v>W16</v>
      </c>
      <c r="S1627" s="50">
        <f t="shared" si="41"/>
        <v>45762</v>
      </c>
    </row>
    <row r="1628" spans="2:19">
      <c r="B1628" s="24" t="s">
        <v>4508</v>
      </c>
      <c r="C1628" s="8" t="s">
        <v>4510</v>
      </c>
      <c r="D1628" s="24" t="s">
        <v>3843</v>
      </c>
      <c r="E1628" s="24">
        <v>5</v>
      </c>
      <c r="F1628" s="24">
        <v>0</v>
      </c>
      <c r="G1628" s="24">
        <v>0</v>
      </c>
      <c r="H1628" s="24">
        <v>4</v>
      </c>
      <c r="I1628" s="24">
        <v>0</v>
      </c>
      <c r="J1628" s="24">
        <v>0</v>
      </c>
      <c r="K1628" s="24">
        <v>0</v>
      </c>
      <c r="L1628" s="24">
        <v>4</v>
      </c>
      <c r="M1628" s="24"/>
      <c r="O1628" s="15" t="s">
        <v>4516</v>
      </c>
      <c r="P1628" s="15" t="s">
        <v>4517</v>
      </c>
      <c r="R1628" s="1" t="str">
        <f t="shared" si="40"/>
        <v>W16</v>
      </c>
      <c r="S1628" s="50">
        <f t="shared" si="41"/>
        <v>45762</v>
      </c>
    </row>
    <row r="1629" spans="2:19">
      <c r="B1629" s="24" t="s">
        <v>4508</v>
      </c>
      <c r="C1629" s="8" t="s">
        <v>4512</v>
      </c>
      <c r="D1629" s="24" t="s">
        <v>4404</v>
      </c>
      <c r="E1629" s="24">
        <v>1</v>
      </c>
      <c r="F1629" s="24">
        <v>0</v>
      </c>
      <c r="G1629" s="24">
        <v>0</v>
      </c>
      <c r="H1629" s="24">
        <v>2</v>
      </c>
      <c r="I1629" s="24">
        <v>0</v>
      </c>
      <c r="J1629" s="24">
        <v>0</v>
      </c>
      <c r="K1629" s="24">
        <v>0</v>
      </c>
      <c r="L1629" s="24">
        <v>2</v>
      </c>
      <c r="M1629" s="24"/>
      <c r="O1629" s="15" t="s">
        <v>4518</v>
      </c>
      <c r="P1629" s="15" t="s">
        <v>4516</v>
      </c>
      <c r="R1629" s="1" t="str">
        <f t="shared" si="40"/>
        <v>W16</v>
      </c>
      <c r="S1629" s="50">
        <f t="shared" si="41"/>
        <v>45762</v>
      </c>
    </row>
    <row r="1630" spans="2:19">
      <c r="B1630" s="24" t="s">
        <v>4508</v>
      </c>
      <c r="C1630" s="8" t="s">
        <v>4509</v>
      </c>
      <c r="D1630" s="24" t="s">
        <v>4051</v>
      </c>
      <c r="E1630" s="24">
        <v>13</v>
      </c>
      <c r="F1630" s="24">
        <v>0</v>
      </c>
      <c r="G1630" s="24">
        <v>0</v>
      </c>
      <c r="H1630" s="24">
        <v>9</v>
      </c>
      <c r="I1630" s="24">
        <v>0</v>
      </c>
      <c r="J1630" s="24">
        <v>0</v>
      </c>
      <c r="K1630" s="24">
        <v>0</v>
      </c>
      <c r="L1630" s="24">
        <v>9</v>
      </c>
      <c r="M1630" s="24"/>
      <c r="O1630" s="15" t="s">
        <v>4515</v>
      </c>
      <c r="P1630" s="15" t="s">
        <v>4517</v>
      </c>
      <c r="R1630" s="1" t="str">
        <f t="shared" si="40"/>
        <v>W16</v>
      </c>
      <c r="S1630" s="50">
        <f t="shared" si="41"/>
        <v>45762</v>
      </c>
    </row>
    <row r="1631" spans="2:19">
      <c r="B1631" s="24" t="s">
        <v>4508</v>
      </c>
      <c r="C1631" s="8" t="s">
        <v>4512</v>
      </c>
      <c r="D1631" s="24" t="s">
        <v>3794</v>
      </c>
      <c r="E1631" s="24">
        <v>12</v>
      </c>
      <c r="F1631" s="24">
        <v>0</v>
      </c>
      <c r="G1631" s="24">
        <v>0</v>
      </c>
      <c r="H1631" s="24">
        <v>6</v>
      </c>
      <c r="I1631" s="24">
        <v>0</v>
      </c>
      <c r="J1631" s="24">
        <v>0</v>
      </c>
      <c r="K1631" s="24">
        <v>0</v>
      </c>
      <c r="L1631" s="24">
        <v>6</v>
      </c>
      <c r="M1631" s="24"/>
      <c r="O1631" s="15" t="s">
        <v>4517</v>
      </c>
      <c r="P1631" s="15" t="s">
        <v>4516</v>
      </c>
      <c r="R1631" s="1" t="str">
        <f t="shared" si="40"/>
        <v>W16</v>
      </c>
      <c r="S1631" s="50">
        <f t="shared" si="41"/>
        <v>45762</v>
      </c>
    </row>
    <row r="1632" spans="2:19">
      <c r="B1632" s="24" t="s">
        <v>4508</v>
      </c>
      <c r="C1632" s="8" t="s">
        <v>4513</v>
      </c>
      <c r="D1632" s="24" t="s">
        <v>4382</v>
      </c>
      <c r="E1632" s="24">
        <v>1</v>
      </c>
      <c r="F1632" s="24">
        <v>0</v>
      </c>
      <c r="G1632" s="24">
        <v>0</v>
      </c>
      <c r="H1632" s="24">
        <v>2</v>
      </c>
      <c r="I1632" s="24">
        <v>0</v>
      </c>
      <c r="J1632" s="24">
        <v>0</v>
      </c>
      <c r="K1632" s="24">
        <v>0</v>
      </c>
      <c r="L1632" s="24">
        <v>2</v>
      </c>
      <c r="M1632" s="24"/>
      <c r="O1632" s="15" t="s">
        <v>4516</v>
      </c>
      <c r="P1632" s="15" t="s">
        <v>4517</v>
      </c>
      <c r="R1632" s="1" t="str">
        <f t="shared" si="40"/>
        <v>W16</v>
      </c>
      <c r="S1632" s="50">
        <f t="shared" si="41"/>
        <v>45762</v>
      </c>
    </row>
    <row r="1633" spans="2:19">
      <c r="B1633" s="24" t="s">
        <v>4508</v>
      </c>
      <c r="C1633" s="8" t="s">
        <v>4511</v>
      </c>
      <c r="D1633" s="24" t="s">
        <v>3360</v>
      </c>
      <c r="E1633" s="24">
        <v>13</v>
      </c>
      <c r="F1633" s="24">
        <v>0</v>
      </c>
      <c r="G1633" s="24">
        <v>0</v>
      </c>
      <c r="H1633" s="24">
        <v>0</v>
      </c>
      <c r="I1633" s="24">
        <v>0</v>
      </c>
      <c r="J1633" s="24">
        <v>0</v>
      </c>
      <c r="K1633" s="24">
        <v>0</v>
      </c>
      <c r="L1633" s="24">
        <v>0</v>
      </c>
      <c r="M1633" s="24"/>
      <c r="R1633" s="1" t="str">
        <f t="shared" si="40"/>
        <v>W16</v>
      </c>
      <c r="S1633" s="50">
        <f t="shared" si="41"/>
        <v>45762</v>
      </c>
    </row>
    <row r="1634" spans="2:19">
      <c r="B1634" s="24" t="s">
        <v>4508</v>
      </c>
      <c r="C1634" s="8" t="s">
        <v>4512</v>
      </c>
      <c r="D1634" s="24" t="s">
        <v>3461</v>
      </c>
      <c r="E1634" s="24">
        <v>13</v>
      </c>
      <c r="F1634" s="24">
        <v>0</v>
      </c>
      <c r="G1634" s="24">
        <v>0</v>
      </c>
      <c r="H1634" s="24">
        <v>2</v>
      </c>
      <c r="I1634" s="24">
        <v>0</v>
      </c>
      <c r="J1634" s="24">
        <v>0</v>
      </c>
      <c r="K1634" s="24">
        <v>0</v>
      </c>
      <c r="L1634" s="24">
        <v>2</v>
      </c>
      <c r="M1634" s="24"/>
      <c r="O1634" s="15" t="s">
        <v>4515</v>
      </c>
      <c r="P1634" s="15" t="s">
        <v>4515</v>
      </c>
      <c r="R1634" s="1" t="str">
        <f t="shared" si="40"/>
        <v>W16</v>
      </c>
      <c r="S1634" s="50">
        <f t="shared" si="41"/>
        <v>45762</v>
      </c>
    </row>
    <row r="1635" spans="2:19">
      <c r="B1635" s="24" t="s">
        <v>4508</v>
      </c>
      <c r="C1635" s="8" t="s">
        <v>4511</v>
      </c>
      <c r="D1635" s="24" t="s">
        <v>4401</v>
      </c>
      <c r="E1635" s="24">
        <v>2</v>
      </c>
      <c r="F1635" s="24">
        <v>0</v>
      </c>
      <c r="G1635" s="24">
        <v>0</v>
      </c>
      <c r="H1635" s="24">
        <v>0</v>
      </c>
      <c r="I1635" s="24">
        <v>0</v>
      </c>
      <c r="J1635" s="24">
        <v>1</v>
      </c>
      <c r="K1635" s="24">
        <v>0</v>
      </c>
      <c r="L1635" s="24">
        <v>1</v>
      </c>
      <c r="M1635" s="24" t="s">
        <v>4519</v>
      </c>
      <c r="R1635" s="1" t="str">
        <f t="shared" si="40"/>
        <v>W16</v>
      </c>
      <c r="S1635" s="50">
        <f t="shared" si="41"/>
        <v>45762</v>
      </c>
    </row>
    <row r="1636" spans="2:19">
      <c r="B1636" s="24" t="s">
        <v>4508</v>
      </c>
      <c r="C1636" s="8" t="s">
        <v>4513</v>
      </c>
      <c r="D1636" s="24" t="s">
        <v>4032</v>
      </c>
      <c r="E1636" s="24">
        <v>9</v>
      </c>
      <c r="F1636" s="24">
        <v>0</v>
      </c>
      <c r="G1636" s="24">
        <v>0</v>
      </c>
      <c r="H1636" s="24">
        <v>0</v>
      </c>
      <c r="I1636" s="24">
        <v>0</v>
      </c>
      <c r="J1636" s="24">
        <v>0</v>
      </c>
      <c r="K1636" s="24">
        <v>0</v>
      </c>
      <c r="L1636" s="24">
        <v>0</v>
      </c>
      <c r="M1636" s="24"/>
      <c r="R1636" s="1" t="str">
        <f t="shared" si="40"/>
        <v>W16</v>
      </c>
      <c r="S1636" s="50">
        <f t="shared" si="41"/>
        <v>45762</v>
      </c>
    </row>
    <row r="1637" spans="2:19">
      <c r="B1637" s="24" t="s">
        <v>4508</v>
      </c>
      <c r="C1637" s="8" t="s">
        <v>4520</v>
      </c>
      <c r="D1637" s="24" t="s">
        <v>3632</v>
      </c>
      <c r="E1637" s="24">
        <v>11</v>
      </c>
      <c r="F1637" s="24">
        <v>11</v>
      </c>
      <c r="G1637" s="24">
        <v>0</v>
      </c>
      <c r="H1637" s="24">
        <v>0</v>
      </c>
      <c r="I1637" s="24">
        <v>0</v>
      </c>
      <c r="J1637" s="24">
        <v>0</v>
      </c>
      <c r="K1637" s="24">
        <v>0</v>
      </c>
      <c r="L1637" s="24">
        <v>0</v>
      </c>
      <c r="M1637" s="24"/>
      <c r="R1637" s="1" t="str">
        <f t="shared" ref="R1637:R1700" si="42">"W" &amp;WEEKNUM(S1637)</f>
        <v>W16</v>
      </c>
      <c r="S1637" s="50">
        <f t="shared" ref="S1637:S1700" si="43">DATE(2025, LEFT(B1637,2), RIGHT(B1637,2))</f>
        <v>45762</v>
      </c>
    </row>
    <row r="1638" spans="2:19">
      <c r="B1638" s="24" t="s">
        <v>4508</v>
      </c>
      <c r="C1638" s="8" t="s">
        <v>4521</v>
      </c>
      <c r="D1638" s="24" t="s">
        <v>6749</v>
      </c>
      <c r="E1638" s="24">
        <v>13</v>
      </c>
      <c r="F1638" s="24">
        <v>13</v>
      </c>
      <c r="G1638" s="24">
        <v>0</v>
      </c>
      <c r="H1638" s="24">
        <v>0</v>
      </c>
      <c r="I1638" s="24">
        <v>0</v>
      </c>
      <c r="J1638" s="24">
        <v>0</v>
      </c>
      <c r="K1638" s="24">
        <v>0</v>
      </c>
      <c r="L1638" s="24">
        <v>0</v>
      </c>
      <c r="M1638" s="24"/>
      <c r="R1638" s="1" t="str">
        <f t="shared" si="42"/>
        <v>W16</v>
      </c>
      <c r="S1638" s="50">
        <f t="shared" si="43"/>
        <v>45762</v>
      </c>
    </row>
    <row r="1639" spans="2:19">
      <c r="B1639" s="24" t="s">
        <v>4527</v>
      </c>
      <c r="C1639" s="8" t="s">
        <v>4534</v>
      </c>
      <c r="D1639" s="24" t="s">
        <v>3854</v>
      </c>
      <c r="E1639" s="24">
        <v>13</v>
      </c>
      <c r="F1639" s="24">
        <v>0</v>
      </c>
      <c r="G1639" s="24">
        <v>0</v>
      </c>
      <c r="H1639" s="24">
        <v>0</v>
      </c>
      <c r="I1639" s="24">
        <v>0</v>
      </c>
      <c r="J1639" s="24">
        <v>0</v>
      </c>
      <c r="K1639" s="24">
        <v>0</v>
      </c>
      <c r="L1639" s="24">
        <v>0</v>
      </c>
      <c r="M1639" s="24"/>
      <c r="R1639" s="1" t="str">
        <f t="shared" si="42"/>
        <v>W16</v>
      </c>
      <c r="S1639" s="50">
        <f t="shared" si="43"/>
        <v>45763</v>
      </c>
    </row>
    <row r="1640" spans="2:19">
      <c r="B1640" s="24" t="s">
        <v>4527</v>
      </c>
      <c r="C1640" s="8" t="s">
        <v>4535</v>
      </c>
      <c r="D1640" s="24" t="s">
        <v>4050</v>
      </c>
      <c r="E1640" s="24">
        <v>13</v>
      </c>
      <c r="F1640" s="24">
        <v>0</v>
      </c>
      <c r="G1640" s="24">
        <v>0</v>
      </c>
      <c r="H1640" s="24">
        <v>4</v>
      </c>
      <c r="I1640" s="24">
        <v>0</v>
      </c>
      <c r="J1640" s="24">
        <v>0</v>
      </c>
      <c r="K1640" s="24">
        <v>0</v>
      </c>
      <c r="L1640" s="24">
        <v>4</v>
      </c>
      <c r="M1640" s="24"/>
      <c r="O1640" s="15" t="s">
        <v>4540</v>
      </c>
      <c r="P1640" s="15" t="s">
        <v>4541</v>
      </c>
      <c r="R1640" s="1" t="str">
        <f t="shared" si="42"/>
        <v>W16</v>
      </c>
      <c r="S1640" s="50">
        <f t="shared" si="43"/>
        <v>45763</v>
      </c>
    </row>
    <row r="1641" spans="2:19">
      <c r="B1641" s="24" t="s">
        <v>4527</v>
      </c>
      <c r="C1641" s="8" t="s">
        <v>4535</v>
      </c>
      <c r="D1641" s="24" t="s">
        <v>4218</v>
      </c>
      <c r="E1641" s="24">
        <v>3</v>
      </c>
      <c r="F1641" s="24">
        <v>0</v>
      </c>
      <c r="G1641" s="24">
        <v>0</v>
      </c>
      <c r="H1641" s="24">
        <v>2</v>
      </c>
      <c r="I1641" s="24">
        <v>0</v>
      </c>
      <c r="J1641" s="24">
        <v>0</v>
      </c>
      <c r="K1641" s="24">
        <v>0</v>
      </c>
      <c r="L1641" s="24">
        <v>2</v>
      </c>
      <c r="M1641" s="24"/>
      <c r="O1641" s="15" t="s">
        <v>4542</v>
      </c>
      <c r="P1641" s="15" t="s">
        <v>4543</v>
      </c>
      <c r="R1641" s="1" t="str">
        <f t="shared" si="42"/>
        <v>W16</v>
      </c>
      <c r="S1641" s="50">
        <f t="shared" si="43"/>
        <v>45763</v>
      </c>
    </row>
    <row r="1642" spans="2:19">
      <c r="B1642" s="24" t="s">
        <v>4527</v>
      </c>
      <c r="C1642" s="8" t="s">
        <v>4536</v>
      </c>
      <c r="D1642" s="24" t="s">
        <v>3955</v>
      </c>
      <c r="E1642" s="24">
        <v>11</v>
      </c>
      <c r="F1642" s="24">
        <v>0</v>
      </c>
      <c r="G1642" s="24">
        <v>0</v>
      </c>
      <c r="H1642" s="24">
        <v>1</v>
      </c>
      <c r="I1642" s="24">
        <v>0</v>
      </c>
      <c r="J1642" s="24">
        <v>0</v>
      </c>
      <c r="K1642" s="24">
        <v>0</v>
      </c>
      <c r="L1642" s="24">
        <v>1</v>
      </c>
      <c r="M1642" s="24"/>
      <c r="O1642" s="15" t="s">
        <v>4543</v>
      </c>
      <c r="P1642" s="15" t="s">
        <v>4544</v>
      </c>
      <c r="R1642" s="1" t="str">
        <f t="shared" si="42"/>
        <v>W16</v>
      </c>
      <c r="S1642" s="50">
        <f t="shared" si="43"/>
        <v>45763</v>
      </c>
    </row>
    <row r="1643" spans="2:19">
      <c r="B1643" s="24" t="s">
        <v>4527</v>
      </c>
      <c r="C1643" s="8" t="s">
        <v>4536</v>
      </c>
      <c r="D1643" s="24" t="s">
        <v>4007</v>
      </c>
      <c r="E1643" s="24">
        <v>13</v>
      </c>
      <c r="F1643" s="24">
        <v>0</v>
      </c>
      <c r="G1643" s="24">
        <v>0</v>
      </c>
      <c r="H1643" s="24">
        <v>2</v>
      </c>
      <c r="I1643" s="24">
        <v>0</v>
      </c>
      <c r="J1643" s="24">
        <v>0</v>
      </c>
      <c r="K1643" s="24">
        <v>0</v>
      </c>
      <c r="L1643" s="24">
        <v>2</v>
      </c>
      <c r="M1643" s="24"/>
      <c r="O1643" s="15" t="s">
        <v>4540</v>
      </c>
      <c r="P1643" s="15" t="s">
        <v>4540</v>
      </c>
      <c r="R1643" s="1" t="str">
        <f t="shared" si="42"/>
        <v>W16</v>
      </c>
      <c r="S1643" s="50">
        <f t="shared" si="43"/>
        <v>45763</v>
      </c>
    </row>
    <row r="1644" spans="2:19">
      <c r="B1644" s="24" t="s">
        <v>4527</v>
      </c>
      <c r="C1644" s="8" t="s">
        <v>4536</v>
      </c>
      <c r="D1644" s="24" t="s">
        <v>4324</v>
      </c>
      <c r="E1644" s="24">
        <v>6</v>
      </c>
      <c r="F1644" s="24">
        <v>0</v>
      </c>
      <c r="G1644" s="24">
        <v>0</v>
      </c>
      <c r="H1644" s="24">
        <v>0</v>
      </c>
      <c r="I1644" s="24">
        <v>0</v>
      </c>
      <c r="J1644" s="24">
        <v>0</v>
      </c>
      <c r="K1644" s="24">
        <v>0</v>
      </c>
      <c r="L1644" s="24">
        <v>0</v>
      </c>
      <c r="M1644" s="24"/>
      <c r="R1644" s="1" t="str">
        <f t="shared" si="42"/>
        <v>W16</v>
      </c>
      <c r="S1644" s="50">
        <f t="shared" si="43"/>
        <v>45763</v>
      </c>
    </row>
    <row r="1645" spans="2:19">
      <c r="B1645" s="24" t="s">
        <v>4527</v>
      </c>
      <c r="C1645" s="8" t="s">
        <v>4536</v>
      </c>
      <c r="D1645" s="24" t="s">
        <v>4086</v>
      </c>
      <c r="E1645" s="24">
        <v>1</v>
      </c>
      <c r="F1645" s="24">
        <v>0</v>
      </c>
      <c r="G1645" s="24">
        <v>0</v>
      </c>
      <c r="H1645" s="24">
        <v>0</v>
      </c>
      <c r="I1645" s="24">
        <v>0</v>
      </c>
      <c r="J1645" s="24">
        <v>0</v>
      </c>
      <c r="K1645" s="24">
        <v>0</v>
      </c>
      <c r="L1645" s="24">
        <v>0</v>
      </c>
      <c r="M1645" s="24"/>
      <c r="R1645" s="1" t="str">
        <f t="shared" si="42"/>
        <v>W16</v>
      </c>
      <c r="S1645" s="50">
        <f t="shared" si="43"/>
        <v>45763</v>
      </c>
    </row>
    <row r="1646" spans="2:19">
      <c r="B1646" s="24" t="s">
        <v>4527</v>
      </c>
      <c r="C1646" s="8" t="s">
        <v>4537</v>
      </c>
      <c r="D1646" s="24" t="s">
        <v>3844</v>
      </c>
      <c r="E1646" s="24">
        <v>13</v>
      </c>
      <c r="F1646" s="24">
        <v>1</v>
      </c>
      <c r="G1646" s="24">
        <v>0</v>
      </c>
      <c r="H1646" s="24">
        <v>7</v>
      </c>
      <c r="I1646" s="24">
        <v>0</v>
      </c>
      <c r="J1646" s="24">
        <v>0</v>
      </c>
      <c r="K1646" s="24">
        <v>0</v>
      </c>
      <c r="L1646" s="24">
        <v>7</v>
      </c>
      <c r="M1646" s="24" t="s">
        <v>4548</v>
      </c>
      <c r="N1646" s="15" t="s">
        <v>4541</v>
      </c>
      <c r="O1646" s="15" t="s">
        <v>4543</v>
      </c>
      <c r="P1646" s="15" t="s">
        <v>4544</v>
      </c>
      <c r="R1646" s="1" t="str">
        <f t="shared" si="42"/>
        <v>W16</v>
      </c>
      <c r="S1646" s="50">
        <f t="shared" si="43"/>
        <v>45763</v>
      </c>
    </row>
    <row r="1647" spans="2:19">
      <c r="B1647" s="24" t="s">
        <v>4527</v>
      </c>
      <c r="C1647" s="8" t="s">
        <v>4537</v>
      </c>
      <c r="D1647" s="24" t="s">
        <v>3123</v>
      </c>
      <c r="E1647" s="24">
        <v>13</v>
      </c>
      <c r="F1647" s="24">
        <v>6</v>
      </c>
      <c r="G1647" s="24">
        <v>0</v>
      </c>
      <c r="H1647" s="24">
        <v>21</v>
      </c>
      <c r="I1647" s="24">
        <v>0</v>
      </c>
      <c r="J1647" s="24">
        <v>0</v>
      </c>
      <c r="K1647" s="24">
        <v>0</v>
      </c>
      <c r="L1647" s="24">
        <v>21</v>
      </c>
      <c r="M1647" s="24"/>
      <c r="O1647" s="15" t="s">
        <v>4543</v>
      </c>
      <c r="P1647" s="15" t="s">
        <v>4543</v>
      </c>
      <c r="R1647" s="1" t="str">
        <f t="shared" si="42"/>
        <v>W16</v>
      </c>
      <c r="S1647" s="50">
        <f t="shared" si="43"/>
        <v>45763</v>
      </c>
    </row>
    <row r="1648" spans="2:19">
      <c r="B1648" s="24" t="s">
        <v>4527</v>
      </c>
      <c r="C1648" s="8" t="s">
        <v>4537</v>
      </c>
      <c r="D1648" s="24" t="s">
        <v>3795</v>
      </c>
      <c r="E1648" s="24">
        <v>13</v>
      </c>
      <c r="F1648" s="24">
        <v>1</v>
      </c>
      <c r="G1648" s="24">
        <v>0</v>
      </c>
      <c r="H1648" s="24">
        <v>7</v>
      </c>
      <c r="I1648" s="24">
        <v>0</v>
      </c>
      <c r="J1648" s="24">
        <v>0</v>
      </c>
      <c r="K1648" s="24">
        <v>0</v>
      </c>
      <c r="L1648" s="24">
        <v>7</v>
      </c>
      <c r="M1648" s="24"/>
      <c r="O1648" s="15" t="s">
        <v>4543</v>
      </c>
      <c r="P1648" s="15" t="s">
        <v>4543</v>
      </c>
      <c r="R1648" s="1" t="str">
        <f t="shared" si="42"/>
        <v>W16</v>
      </c>
      <c r="S1648" s="50">
        <f t="shared" si="43"/>
        <v>45763</v>
      </c>
    </row>
    <row r="1649" spans="2:21">
      <c r="B1649" s="24" t="s">
        <v>4527</v>
      </c>
      <c r="C1649" s="8" t="s">
        <v>4538</v>
      </c>
      <c r="D1649" s="24" t="s">
        <v>3542</v>
      </c>
      <c r="E1649" s="24">
        <v>8</v>
      </c>
      <c r="F1649" s="24">
        <v>1</v>
      </c>
      <c r="G1649" s="24">
        <v>0</v>
      </c>
      <c r="H1649" s="24">
        <v>4</v>
      </c>
      <c r="I1649" s="24">
        <v>0</v>
      </c>
      <c r="J1649" s="24">
        <v>0</v>
      </c>
      <c r="K1649" s="24">
        <v>0</v>
      </c>
      <c r="L1649" s="24">
        <v>4</v>
      </c>
      <c r="M1649" s="24"/>
      <c r="O1649" s="15" t="s">
        <v>4543</v>
      </c>
      <c r="P1649" s="15" t="s">
        <v>4543</v>
      </c>
      <c r="R1649" s="1" t="str">
        <f t="shared" si="42"/>
        <v>W16</v>
      </c>
      <c r="S1649" s="50">
        <f t="shared" si="43"/>
        <v>45763</v>
      </c>
      <c r="U1649" s="31"/>
    </row>
    <row r="1650" spans="2:21">
      <c r="B1650" s="24" t="s">
        <v>4527</v>
      </c>
      <c r="C1650" s="8" t="s">
        <v>4539</v>
      </c>
      <c r="D1650" s="24" t="s">
        <v>3382</v>
      </c>
      <c r="E1650" s="24">
        <v>13</v>
      </c>
      <c r="F1650" s="24">
        <v>0</v>
      </c>
      <c r="G1650" s="24">
        <v>0</v>
      </c>
      <c r="H1650" s="24">
        <v>0</v>
      </c>
      <c r="I1650" s="24">
        <v>0</v>
      </c>
      <c r="J1650" s="24">
        <v>0</v>
      </c>
      <c r="K1650" s="24">
        <v>0</v>
      </c>
      <c r="L1650" s="24">
        <v>0</v>
      </c>
      <c r="M1650" s="24"/>
      <c r="R1650" s="1" t="str">
        <f t="shared" si="42"/>
        <v>W16</v>
      </c>
      <c r="S1650" s="50">
        <f t="shared" si="43"/>
        <v>45763</v>
      </c>
    </row>
    <row r="1651" spans="2:21">
      <c r="B1651" s="24" t="s">
        <v>4527</v>
      </c>
      <c r="C1651" s="8" t="s">
        <v>4539</v>
      </c>
      <c r="D1651" s="24" t="s">
        <v>4526</v>
      </c>
      <c r="E1651" s="24">
        <v>6</v>
      </c>
      <c r="F1651" s="24">
        <v>0</v>
      </c>
      <c r="G1651" s="24">
        <v>0</v>
      </c>
      <c r="H1651" s="24">
        <v>0</v>
      </c>
      <c r="I1651" s="24">
        <v>0</v>
      </c>
      <c r="J1651" s="24">
        <v>1</v>
      </c>
      <c r="K1651" s="24">
        <v>0</v>
      </c>
      <c r="L1651" s="24">
        <v>1</v>
      </c>
      <c r="M1651" s="24" t="s">
        <v>4544</v>
      </c>
      <c r="R1651" s="1" t="str">
        <f t="shared" si="42"/>
        <v>W16</v>
      </c>
      <c r="S1651" s="50">
        <f t="shared" si="43"/>
        <v>45763</v>
      </c>
    </row>
    <row r="1652" spans="2:21">
      <c r="B1652" s="24" t="s">
        <v>4551</v>
      </c>
      <c r="C1652" s="8" t="s">
        <v>4552</v>
      </c>
      <c r="D1652" s="24" t="s">
        <v>4365</v>
      </c>
      <c r="E1652" s="24">
        <v>13</v>
      </c>
      <c r="F1652" s="24">
        <v>0</v>
      </c>
      <c r="G1652" s="24">
        <v>0</v>
      </c>
      <c r="H1652" s="24">
        <v>3</v>
      </c>
      <c r="I1652" s="24">
        <v>0</v>
      </c>
      <c r="J1652" s="24">
        <v>0</v>
      </c>
      <c r="K1652" s="24">
        <v>0</v>
      </c>
      <c r="L1652" s="24">
        <v>3</v>
      </c>
      <c r="M1652" s="24"/>
      <c r="O1652" s="15" t="s">
        <v>4563</v>
      </c>
      <c r="P1652" s="15" t="s">
        <v>4563</v>
      </c>
      <c r="R1652" s="1" t="str">
        <f t="shared" si="42"/>
        <v>W16</v>
      </c>
      <c r="S1652" s="50">
        <f t="shared" si="43"/>
        <v>45764</v>
      </c>
    </row>
    <row r="1653" spans="2:21">
      <c r="B1653" s="24" t="s">
        <v>4551</v>
      </c>
      <c r="C1653" s="8" t="s">
        <v>4553</v>
      </c>
      <c r="D1653" s="24" t="s">
        <v>3592</v>
      </c>
      <c r="E1653" s="24">
        <v>2</v>
      </c>
      <c r="F1653" s="24">
        <v>0</v>
      </c>
      <c r="G1653" s="24">
        <v>0</v>
      </c>
      <c r="H1653" s="24">
        <v>1</v>
      </c>
      <c r="I1653" s="24">
        <v>0</v>
      </c>
      <c r="J1653" s="24">
        <v>0</v>
      </c>
      <c r="K1653" s="24">
        <v>0</v>
      </c>
      <c r="L1653" s="24">
        <v>1</v>
      </c>
      <c r="M1653" s="24"/>
      <c r="O1653" s="15" t="s">
        <v>4564</v>
      </c>
      <c r="P1653" s="15" t="s">
        <v>4563</v>
      </c>
      <c r="R1653" s="1" t="str">
        <f t="shared" si="42"/>
        <v>W16</v>
      </c>
      <c r="S1653" s="50">
        <f t="shared" si="43"/>
        <v>45764</v>
      </c>
    </row>
    <row r="1654" spans="2:21">
      <c r="B1654" s="24" t="s">
        <v>4551</v>
      </c>
      <c r="C1654" s="8" t="s">
        <v>4554</v>
      </c>
      <c r="D1654" s="24" t="s">
        <v>3805</v>
      </c>
      <c r="E1654" s="24">
        <v>12</v>
      </c>
      <c r="F1654" s="24">
        <v>1</v>
      </c>
      <c r="G1654" s="24">
        <v>0</v>
      </c>
      <c r="H1654" s="24">
        <v>9</v>
      </c>
      <c r="I1654" s="24">
        <v>0</v>
      </c>
      <c r="J1654" s="24">
        <v>0</v>
      </c>
      <c r="K1654" s="24">
        <v>0</v>
      </c>
      <c r="L1654" s="24">
        <v>9</v>
      </c>
      <c r="M1654" s="24"/>
      <c r="O1654" s="15" t="s">
        <v>4563</v>
      </c>
      <c r="P1654" s="15" t="s">
        <v>4565</v>
      </c>
      <c r="R1654" s="1" t="str">
        <f t="shared" si="42"/>
        <v>W16</v>
      </c>
      <c r="S1654" s="50">
        <f t="shared" si="43"/>
        <v>45764</v>
      </c>
    </row>
    <row r="1655" spans="2:21">
      <c r="B1655" s="24" t="s">
        <v>4571</v>
      </c>
      <c r="C1655" s="8" t="s">
        <v>3132</v>
      </c>
      <c r="D1655" s="24" t="s">
        <v>3251</v>
      </c>
      <c r="E1655" s="24">
        <v>13</v>
      </c>
      <c r="F1655" s="24">
        <v>0</v>
      </c>
      <c r="G1655" s="24">
        <v>0</v>
      </c>
      <c r="H1655" s="24">
        <v>1</v>
      </c>
      <c r="I1655" s="24">
        <v>0</v>
      </c>
      <c r="J1655" s="24">
        <v>0</v>
      </c>
      <c r="K1655" s="24">
        <v>0</v>
      </c>
      <c r="L1655" s="24">
        <v>1</v>
      </c>
      <c r="M1655" s="24"/>
      <c r="O1655" s="15" t="s">
        <v>4591</v>
      </c>
      <c r="P1655" s="15" t="s">
        <v>4593</v>
      </c>
      <c r="R1655" s="1" t="str">
        <f t="shared" si="42"/>
        <v>W16</v>
      </c>
      <c r="S1655" s="50">
        <f t="shared" si="43"/>
        <v>45765</v>
      </c>
    </row>
    <row r="1656" spans="2:21">
      <c r="B1656" s="24" t="s">
        <v>4571</v>
      </c>
      <c r="C1656" s="8" t="s">
        <v>634</v>
      </c>
      <c r="D1656" s="24" t="s">
        <v>4573</v>
      </c>
      <c r="E1656" s="24">
        <v>1</v>
      </c>
      <c r="F1656" s="24">
        <v>0</v>
      </c>
      <c r="G1656" s="24">
        <v>0</v>
      </c>
      <c r="H1656" s="24">
        <v>0</v>
      </c>
      <c r="I1656" s="24">
        <v>0</v>
      </c>
      <c r="J1656" s="24">
        <v>0</v>
      </c>
      <c r="K1656" s="24">
        <v>0</v>
      </c>
      <c r="L1656" s="24">
        <v>0</v>
      </c>
      <c r="M1656" s="24"/>
      <c r="R1656" s="1" t="str">
        <f t="shared" si="42"/>
        <v>W16</v>
      </c>
      <c r="S1656" s="50">
        <f t="shared" si="43"/>
        <v>45765</v>
      </c>
    </row>
    <row r="1657" spans="2:21">
      <c r="B1657" s="24" t="s">
        <v>4571</v>
      </c>
      <c r="C1657" s="8" t="s">
        <v>634</v>
      </c>
      <c r="D1657" s="24" t="s">
        <v>3941</v>
      </c>
      <c r="E1657" s="24">
        <v>2</v>
      </c>
      <c r="F1657" s="24">
        <v>0</v>
      </c>
      <c r="G1657" s="24">
        <v>0</v>
      </c>
      <c r="H1657" s="24">
        <v>0</v>
      </c>
      <c r="I1657" s="24">
        <v>0</v>
      </c>
      <c r="J1657" s="24">
        <v>0</v>
      </c>
      <c r="K1657" s="24">
        <v>0</v>
      </c>
      <c r="L1657" s="24">
        <v>0</v>
      </c>
      <c r="M1657" s="24"/>
      <c r="R1657" s="1" t="str">
        <f t="shared" si="42"/>
        <v>W16</v>
      </c>
      <c r="S1657" s="50">
        <f t="shared" si="43"/>
        <v>45765</v>
      </c>
    </row>
    <row r="1658" spans="2:21">
      <c r="B1658" s="24" t="s">
        <v>4571</v>
      </c>
      <c r="C1658" s="8" t="s">
        <v>634</v>
      </c>
      <c r="D1658" s="24" t="s">
        <v>6749</v>
      </c>
      <c r="E1658" s="24">
        <v>13</v>
      </c>
      <c r="F1658" s="24">
        <v>0</v>
      </c>
      <c r="G1658" s="24">
        <v>0</v>
      </c>
      <c r="H1658" s="24">
        <v>2</v>
      </c>
      <c r="I1658" s="24">
        <v>0</v>
      </c>
      <c r="J1658" s="24">
        <v>0</v>
      </c>
      <c r="K1658" s="24">
        <v>0</v>
      </c>
      <c r="L1658" s="24">
        <v>2</v>
      </c>
      <c r="M1658" s="24"/>
      <c r="O1658" s="15" t="s">
        <v>4594</v>
      </c>
      <c r="P1658" s="15" t="s">
        <v>4595</v>
      </c>
      <c r="R1658" s="1" t="str">
        <f t="shared" si="42"/>
        <v>W16</v>
      </c>
      <c r="S1658" s="50">
        <f t="shared" si="43"/>
        <v>45765</v>
      </c>
    </row>
    <row r="1659" spans="2:21">
      <c r="B1659" s="24" t="s">
        <v>4571</v>
      </c>
      <c r="C1659" s="8" t="s">
        <v>634</v>
      </c>
      <c r="D1659" s="24" t="s">
        <v>4264</v>
      </c>
      <c r="E1659" s="24">
        <v>1</v>
      </c>
      <c r="F1659" s="24">
        <v>0</v>
      </c>
      <c r="G1659" s="24">
        <v>0</v>
      </c>
      <c r="H1659" s="24">
        <v>0</v>
      </c>
      <c r="I1659" s="24">
        <v>0</v>
      </c>
      <c r="J1659" s="24">
        <v>0</v>
      </c>
      <c r="K1659" s="24">
        <v>0</v>
      </c>
      <c r="L1659" s="24">
        <v>0</v>
      </c>
      <c r="M1659" s="24"/>
      <c r="R1659" s="1" t="str">
        <f t="shared" si="42"/>
        <v>W16</v>
      </c>
      <c r="S1659" s="50">
        <f t="shared" si="43"/>
        <v>45765</v>
      </c>
    </row>
    <row r="1660" spans="2:21">
      <c r="B1660" s="24" t="s">
        <v>4571</v>
      </c>
      <c r="C1660" s="8" t="s">
        <v>3132</v>
      </c>
      <c r="D1660" s="24" t="s">
        <v>3468</v>
      </c>
      <c r="E1660" s="24">
        <v>13</v>
      </c>
      <c r="F1660" s="24">
        <v>0</v>
      </c>
      <c r="G1660" s="24">
        <v>0</v>
      </c>
      <c r="H1660" s="24">
        <v>1</v>
      </c>
      <c r="I1660" s="24">
        <v>2</v>
      </c>
      <c r="J1660" s="24">
        <v>0</v>
      </c>
      <c r="K1660" s="24">
        <v>0</v>
      </c>
      <c r="L1660" s="24">
        <v>3</v>
      </c>
      <c r="M1660" s="24" t="s">
        <v>4596</v>
      </c>
      <c r="O1660" s="15" t="s">
        <v>4596</v>
      </c>
      <c r="P1660" s="15" t="s">
        <v>4591</v>
      </c>
      <c r="R1660" s="1" t="str">
        <f t="shared" si="42"/>
        <v>W16</v>
      </c>
      <c r="S1660" s="50">
        <f t="shared" si="43"/>
        <v>45765</v>
      </c>
    </row>
    <row r="1661" spans="2:21">
      <c r="B1661" s="24" t="s">
        <v>4574</v>
      </c>
      <c r="C1661" s="8" t="s">
        <v>634</v>
      </c>
      <c r="D1661" s="24" t="s">
        <v>3881</v>
      </c>
      <c r="E1661" s="24">
        <v>2</v>
      </c>
      <c r="F1661" s="24">
        <v>0</v>
      </c>
      <c r="G1661" s="24">
        <v>0</v>
      </c>
      <c r="H1661" s="24">
        <v>0</v>
      </c>
      <c r="I1661" s="24">
        <v>0</v>
      </c>
      <c r="J1661" s="24">
        <v>0</v>
      </c>
      <c r="K1661" s="24">
        <v>0</v>
      </c>
      <c r="L1661" s="24">
        <v>0</v>
      </c>
      <c r="M1661" s="24"/>
      <c r="R1661" s="1" t="str">
        <f t="shared" si="42"/>
        <v>W16</v>
      </c>
      <c r="S1661" s="50">
        <f t="shared" si="43"/>
        <v>45766</v>
      </c>
    </row>
    <row r="1662" spans="2:21">
      <c r="B1662" s="24" t="s">
        <v>4574</v>
      </c>
      <c r="C1662" s="8" t="s">
        <v>3132</v>
      </c>
      <c r="D1662" s="24" t="s">
        <v>4383</v>
      </c>
      <c r="E1662" s="24">
        <v>1</v>
      </c>
      <c r="F1662" s="24">
        <v>0</v>
      </c>
      <c r="G1662" s="24">
        <v>0</v>
      </c>
      <c r="H1662" s="24">
        <v>0</v>
      </c>
      <c r="I1662" s="24">
        <v>0</v>
      </c>
      <c r="J1662" s="24">
        <v>0</v>
      </c>
      <c r="K1662" s="24">
        <v>0</v>
      </c>
      <c r="L1662" s="24">
        <v>0</v>
      </c>
      <c r="M1662" s="24"/>
      <c r="R1662" s="1" t="str">
        <f t="shared" si="42"/>
        <v>W16</v>
      </c>
      <c r="S1662" s="50">
        <f t="shared" si="43"/>
        <v>45766</v>
      </c>
    </row>
    <row r="1663" spans="2:21">
      <c r="B1663" s="24" t="s">
        <v>4574</v>
      </c>
      <c r="C1663" s="8" t="s">
        <v>3130</v>
      </c>
      <c r="D1663" s="24" t="s">
        <v>3595</v>
      </c>
      <c r="E1663" s="24">
        <v>12</v>
      </c>
      <c r="F1663" s="24">
        <v>0</v>
      </c>
      <c r="G1663" s="24">
        <v>0</v>
      </c>
      <c r="H1663" s="24">
        <v>3</v>
      </c>
      <c r="I1663" s="24">
        <v>0</v>
      </c>
      <c r="J1663" s="24">
        <v>0</v>
      </c>
      <c r="K1663" s="24">
        <v>0</v>
      </c>
      <c r="L1663" s="24">
        <v>3</v>
      </c>
      <c r="M1663" s="24"/>
      <c r="O1663" s="15" t="s">
        <v>4594</v>
      </c>
      <c r="P1663" s="15" t="s">
        <v>4596</v>
      </c>
      <c r="R1663" s="1" t="str">
        <f t="shared" si="42"/>
        <v>W16</v>
      </c>
      <c r="S1663" s="50">
        <f t="shared" si="43"/>
        <v>45766</v>
      </c>
    </row>
    <row r="1664" spans="2:21">
      <c r="B1664" s="24" t="s">
        <v>4574</v>
      </c>
      <c r="C1664" s="8" t="s">
        <v>3132</v>
      </c>
      <c r="D1664" s="24" t="s">
        <v>3226</v>
      </c>
      <c r="E1664" s="24">
        <v>11</v>
      </c>
      <c r="F1664" s="24">
        <v>0</v>
      </c>
      <c r="G1664" s="24">
        <v>0</v>
      </c>
      <c r="H1664" s="24">
        <v>0</v>
      </c>
      <c r="I1664" s="24">
        <v>0</v>
      </c>
      <c r="J1664" s="24">
        <v>0</v>
      </c>
      <c r="K1664" s="24">
        <v>0</v>
      </c>
      <c r="L1664" s="24">
        <v>0</v>
      </c>
      <c r="M1664" s="24"/>
      <c r="R1664" s="1" t="str">
        <f t="shared" si="42"/>
        <v>W16</v>
      </c>
      <c r="S1664" s="50">
        <f t="shared" si="43"/>
        <v>45766</v>
      </c>
    </row>
    <row r="1665" spans="2:19">
      <c r="B1665" s="24" t="s">
        <v>4574</v>
      </c>
      <c r="C1665" s="8" t="s">
        <v>4577</v>
      </c>
      <c r="D1665" s="24" t="s">
        <v>3808</v>
      </c>
      <c r="E1665" s="24">
        <v>1</v>
      </c>
      <c r="F1665" s="24">
        <v>1</v>
      </c>
      <c r="G1665" s="24">
        <v>0</v>
      </c>
      <c r="H1665" s="24">
        <v>4</v>
      </c>
      <c r="I1665" s="24">
        <v>0</v>
      </c>
      <c r="J1665" s="24">
        <v>0</v>
      </c>
      <c r="K1665" s="24">
        <v>0</v>
      </c>
      <c r="L1665" s="24">
        <v>4</v>
      </c>
      <c r="M1665" s="24"/>
      <c r="O1665" s="15" t="s">
        <v>4595</v>
      </c>
      <c r="P1665" s="15" t="s">
        <v>4594</v>
      </c>
      <c r="R1665" s="1" t="str">
        <f t="shared" si="42"/>
        <v>W16</v>
      </c>
      <c r="S1665" s="50">
        <f t="shared" si="43"/>
        <v>45766</v>
      </c>
    </row>
    <row r="1666" spans="2:19">
      <c r="B1666" s="24" t="s">
        <v>4574</v>
      </c>
      <c r="C1666" s="8" t="s">
        <v>3132</v>
      </c>
      <c r="D1666" s="24" t="s">
        <v>3118</v>
      </c>
      <c r="E1666" s="24">
        <v>10</v>
      </c>
      <c r="F1666" s="24">
        <v>0</v>
      </c>
      <c r="G1666" s="24">
        <v>0</v>
      </c>
      <c r="H1666" s="24">
        <v>0</v>
      </c>
      <c r="I1666" s="24">
        <v>0</v>
      </c>
      <c r="J1666" s="24">
        <v>0</v>
      </c>
      <c r="K1666" s="24">
        <v>0</v>
      </c>
      <c r="L1666" s="24">
        <v>0</v>
      </c>
      <c r="M1666" s="24"/>
      <c r="R1666" s="1" t="str">
        <f t="shared" si="42"/>
        <v>W16</v>
      </c>
      <c r="S1666" s="50">
        <f t="shared" si="43"/>
        <v>45766</v>
      </c>
    </row>
    <row r="1667" spans="2:19">
      <c r="B1667" s="24" t="s">
        <v>4576</v>
      </c>
      <c r="C1667" s="8" t="s">
        <v>3132</v>
      </c>
      <c r="D1667" s="24" t="s">
        <v>3692</v>
      </c>
      <c r="E1667" s="24">
        <v>2</v>
      </c>
      <c r="F1667" s="24">
        <v>0</v>
      </c>
      <c r="G1667" s="24">
        <v>0</v>
      </c>
      <c r="H1667" s="24">
        <v>0</v>
      </c>
      <c r="I1667" s="24">
        <v>0</v>
      </c>
      <c r="J1667" s="24">
        <v>0</v>
      </c>
      <c r="K1667" s="24">
        <v>0</v>
      </c>
      <c r="L1667" s="24">
        <v>0</v>
      </c>
      <c r="M1667" s="24"/>
      <c r="R1667" s="1" t="str">
        <f t="shared" si="42"/>
        <v>W17</v>
      </c>
      <c r="S1667" s="50">
        <f t="shared" si="43"/>
        <v>45767</v>
      </c>
    </row>
    <row r="1668" spans="2:19">
      <c r="B1668" s="24" t="s">
        <v>4576</v>
      </c>
      <c r="C1668" s="8" t="s">
        <v>636</v>
      </c>
      <c r="D1668" s="24" t="s">
        <v>3737</v>
      </c>
      <c r="E1668" s="24">
        <v>12</v>
      </c>
      <c r="F1668" s="24">
        <v>0</v>
      </c>
      <c r="G1668" s="24">
        <v>0</v>
      </c>
      <c r="H1668" s="24">
        <v>0</v>
      </c>
      <c r="I1668" s="24">
        <v>0</v>
      </c>
      <c r="J1668" s="24">
        <v>0</v>
      </c>
      <c r="K1668" s="24">
        <v>0</v>
      </c>
      <c r="L1668" s="24">
        <v>0</v>
      </c>
      <c r="M1668" s="24"/>
      <c r="R1668" s="1" t="str">
        <f t="shared" si="42"/>
        <v>W17</v>
      </c>
      <c r="S1668" s="50">
        <f t="shared" si="43"/>
        <v>45767</v>
      </c>
    </row>
    <row r="1669" spans="2:19">
      <c r="B1669" s="24" t="s">
        <v>4576</v>
      </c>
      <c r="C1669" s="8" t="s">
        <v>634</v>
      </c>
      <c r="D1669" s="24" t="s">
        <v>3690</v>
      </c>
      <c r="E1669" s="24">
        <v>13</v>
      </c>
      <c r="F1669" s="24">
        <v>0</v>
      </c>
      <c r="G1669" s="24">
        <v>0</v>
      </c>
      <c r="H1669" s="24">
        <v>1</v>
      </c>
      <c r="I1669" s="24">
        <v>0</v>
      </c>
      <c r="J1669" s="24">
        <v>0</v>
      </c>
      <c r="K1669" s="24">
        <v>0</v>
      </c>
      <c r="L1669" s="24">
        <v>1</v>
      </c>
      <c r="M1669" s="24" t="s">
        <v>4597</v>
      </c>
      <c r="N1669" s="15" t="s">
        <v>4594</v>
      </c>
      <c r="O1669" s="24"/>
      <c r="P1669" s="24"/>
      <c r="R1669" s="1" t="str">
        <f t="shared" si="42"/>
        <v>W17</v>
      </c>
      <c r="S1669" s="50">
        <f t="shared" si="43"/>
        <v>45767</v>
      </c>
    </row>
    <row r="1670" spans="2:19">
      <c r="B1670" s="24" t="s">
        <v>4576</v>
      </c>
      <c r="C1670" s="8" t="s">
        <v>634</v>
      </c>
      <c r="D1670" s="24" t="s">
        <v>3689</v>
      </c>
      <c r="E1670" s="24">
        <v>3</v>
      </c>
      <c r="F1670" s="24">
        <v>0</v>
      </c>
      <c r="G1670" s="24">
        <v>0</v>
      </c>
      <c r="H1670" s="24">
        <v>1</v>
      </c>
      <c r="I1670" s="24">
        <v>0</v>
      </c>
      <c r="J1670" s="24">
        <v>0</v>
      </c>
      <c r="K1670" s="24">
        <v>0</v>
      </c>
      <c r="L1670" s="24">
        <v>1</v>
      </c>
      <c r="M1670" s="24" t="s">
        <v>4597</v>
      </c>
      <c r="N1670" s="15" t="s">
        <v>4594</v>
      </c>
      <c r="R1670" s="1" t="str">
        <f t="shared" si="42"/>
        <v>W17</v>
      </c>
      <c r="S1670" s="50">
        <f t="shared" si="43"/>
        <v>45767</v>
      </c>
    </row>
    <row r="1671" spans="2:19">
      <c r="B1671" s="24" t="s">
        <v>4576</v>
      </c>
      <c r="C1671" s="8" t="s">
        <v>634</v>
      </c>
      <c r="D1671" s="24" t="s">
        <v>3817</v>
      </c>
      <c r="E1671" s="24">
        <v>13</v>
      </c>
      <c r="F1671" s="24">
        <v>0</v>
      </c>
      <c r="G1671" s="24">
        <v>0</v>
      </c>
      <c r="H1671" s="24">
        <v>0</v>
      </c>
      <c r="I1671" s="24">
        <v>0</v>
      </c>
      <c r="J1671" s="24">
        <v>0</v>
      </c>
      <c r="K1671" s="24">
        <v>0</v>
      </c>
      <c r="L1671" s="24">
        <v>0</v>
      </c>
      <c r="M1671" s="24"/>
      <c r="R1671" s="1" t="str">
        <f t="shared" si="42"/>
        <v>W17</v>
      </c>
      <c r="S1671" s="50">
        <f t="shared" si="43"/>
        <v>45767</v>
      </c>
    </row>
    <row r="1672" spans="2:19">
      <c r="B1672" s="24" t="s">
        <v>4576</v>
      </c>
      <c r="C1672" s="8" t="s">
        <v>3132</v>
      </c>
      <c r="D1672" s="24" t="s">
        <v>3843</v>
      </c>
      <c r="E1672" s="24">
        <v>5</v>
      </c>
      <c r="F1672" s="24">
        <v>0</v>
      </c>
      <c r="G1672" s="24">
        <v>0</v>
      </c>
      <c r="H1672" s="24">
        <v>0</v>
      </c>
      <c r="I1672" s="24">
        <v>1</v>
      </c>
      <c r="J1672" s="24">
        <v>0</v>
      </c>
      <c r="K1672" s="24">
        <v>0</v>
      </c>
      <c r="L1672" s="24">
        <v>1</v>
      </c>
      <c r="M1672" s="24" t="s">
        <v>4596</v>
      </c>
      <c r="R1672" s="1" t="str">
        <f t="shared" si="42"/>
        <v>W17</v>
      </c>
      <c r="S1672" s="50">
        <f t="shared" si="43"/>
        <v>45767</v>
      </c>
    </row>
    <row r="1673" spans="2:19">
      <c r="B1673" s="24" t="s">
        <v>4576</v>
      </c>
      <c r="C1673" s="8" t="s">
        <v>633</v>
      </c>
      <c r="D1673" s="24" t="s">
        <v>4142</v>
      </c>
      <c r="E1673" s="24">
        <v>13</v>
      </c>
      <c r="F1673" s="24">
        <v>0</v>
      </c>
      <c r="G1673" s="24">
        <v>0</v>
      </c>
      <c r="H1673" s="24">
        <v>0</v>
      </c>
      <c r="I1673" s="24">
        <v>0</v>
      </c>
      <c r="J1673" s="24">
        <v>0</v>
      </c>
      <c r="K1673" s="24">
        <v>0</v>
      </c>
      <c r="L1673" s="24">
        <v>0</v>
      </c>
      <c r="M1673" s="24"/>
      <c r="R1673" s="1" t="str">
        <f t="shared" si="42"/>
        <v>W17</v>
      </c>
      <c r="S1673" s="50">
        <f t="shared" si="43"/>
        <v>45767</v>
      </c>
    </row>
    <row r="1674" spans="2:19">
      <c r="B1674" s="24" t="s">
        <v>4576</v>
      </c>
      <c r="C1674" s="8" t="s">
        <v>633</v>
      </c>
      <c r="D1674" s="24" t="s">
        <v>4301</v>
      </c>
      <c r="E1674" s="24">
        <v>2</v>
      </c>
      <c r="F1674" s="24">
        <v>0</v>
      </c>
      <c r="G1674" s="24">
        <v>0</v>
      </c>
      <c r="H1674" s="24">
        <v>0</v>
      </c>
      <c r="I1674" s="24">
        <v>0</v>
      </c>
      <c r="J1674" s="24">
        <v>0</v>
      </c>
      <c r="K1674" s="24">
        <v>0</v>
      </c>
      <c r="L1674" s="24">
        <v>0</v>
      </c>
      <c r="M1674" s="24"/>
      <c r="R1674" s="1" t="str">
        <f t="shared" si="42"/>
        <v>W17</v>
      </c>
      <c r="S1674" s="50">
        <f t="shared" si="43"/>
        <v>45767</v>
      </c>
    </row>
    <row r="1675" spans="2:19">
      <c r="B1675" s="24" t="s">
        <v>4576</v>
      </c>
      <c r="C1675" s="8" t="s">
        <v>633</v>
      </c>
      <c r="D1675" s="24" t="s">
        <v>4249</v>
      </c>
      <c r="E1675" s="24">
        <v>13</v>
      </c>
      <c r="F1675" s="24">
        <v>0</v>
      </c>
      <c r="G1675" s="24">
        <v>0</v>
      </c>
      <c r="H1675" s="24">
        <v>3</v>
      </c>
      <c r="I1675" s="24">
        <v>0</v>
      </c>
      <c r="J1675" s="24">
        <v>0</v>
      </c>
      <c r="K1675" s="24">
        <v>0</v>
      </c>
      <c r="L1675" s="24">
        <v>3</v>
      </c>
      <c r="M1675" s="24"/>
      <c r="O1675" s="15" t="s">
        <v>4593</v>
      </c>
      <c r="P1675" s="15" t="s">
        <v>4591</v>
      </c>
      <c r="R1675" s="1" t="str">
        <f t="shared" si="42"/>
        <v>W17</v>
      </c>
      <c r="S1675" s="50">
        <f t="shared" si="43"/>
        <v>45767</v>
      </c>
    </row>
    <row r="1676" spans="2:19">
      <c r="B1676" s="24" t="s">
        <v>4576</v>
      </c>
      <c r="C1676" s="8" t="s">
        <v>634</v>
      </c>
      <c r="D1676" s="24" t="s">
        <v>3806</v>
      </c>
      <c r="E1676" s="24">
        <v>3</v>
      </c>
      <c r="F1676" s="24">
        <v>0</v>
      </c>
      <c r="G1676" s="24">
        <v>0</v>
      </c>
      <c r="H1676" s="24">
        <v>0</v>
      </c>
      <c r="I1676" s="24">
        <v>0</v>
      </c>
      <c r="J1676" s="24">
        <v>0</v>
      </c>
      <c r="K1676" s="24">
        <v>0</v>
      </c>
      <c r="L1676" s="24">
        <v>0</v>
      </c>
      <c r="M1676" s="24"/>
      <c r="R1676" s="1" t="str">
        <f t="shared" si="42"/>
        <v>W17</v>
      </c>
      <c r="S1676" s="50">
        <f t="shared" si="43"/>
        <v>45767</v>
      </c>
    </row>
    <row r="1677" spans="2:19">
      <c r="B1677" s="24" t="s">
        <v>4576</v>
      </c>
      <c r="C1677" s="8" t="s">
        <v>634</v>
      </c>
      <c r="D1677" s="24" t="s">
        <v>3544</v>
      </c>
      <c r="E1677" s="24">
        <v>13</v>
      </c>
      <c r="F1677" s="24">
        <v>0</v>
      </c>
      <c r="G1677" s="24">
        <v>0</v>
      </c>
      <c r="H1677" s="24">
        <v>0</v>
      </c>
      <c r="I1677" s="24">
        <v>0</v>
      </c>
      <c r="J1677" s="24">
        <v>0</v>
      </c>
      <c r="K1677" s="24">
        <v>0</v>
      </c>
      <c r="L1677" s="24">
        <v>0</v>
      </c>
      <c r="M1677" s="24"/>
      <c r="R1677" s="1" t="str">
        <f t="shared" si="42"/>
        <v>W17</v>
      </c>
      <c r="S1677" s="50">
        <f t="shared" si="43"/>
        <v>45767</v>
      </c>
    </row>
    <row r="1678" spans="2:19">
      <c r="B1678" s="24" t="s">
        <v>4576</v>
      </c>
      <c r="C1678" s="8" t="s">
        <v>4604</v>
      </c>
      <c r="D1678" s="24" t="s">
        <v>3153</v>
      </c>
      <c r="E1678" s="24">
        <v>6</v>
      </c>
      <c r="F1678" s="24">
        <v>0</v>
      </c>
      <c r="G1678" s="24">
        <v>0</v>
      </c>
      <c r="H1678" s="24">
        <v>0</v>
      </c>
      <c r="I1678" s="24">
        <v>0</v>
      </c>
      <c r="J1678" s="24">
        <v>4</v>
      </c>
      <c r="K1678" s="24">
        <v>0</v>
      </c>
      <c r="L1678" s="24">
        <v>4</v>
      </c>
      <c r="M1678" s="24" t="s">
        <v>4596</v>
      </c>
      <c r="R1678" s="1" t="str">
        <f t="shared" si="42"/>
        <v>W17</v>
      </c>
      <c r="S1678" s="50">
        <f t="shared" si="43"/>
        <v>45767</v>
      </c>
    </row>
    <row r="1679" spans="2:19">
      <c r="B1679" s="24" t="s">
        <v>4576</v>
      </c>
      <c r="C1679" s="8" t="s">
        <v>4578</v>
      </c>
      <c r="D1679" s="24" t="s">
        <v>3229</v>
      </c>
      <c r="E1679" s="24">
        <v>2</v>
      </c>
      <c r="F1679" s="24">
        <v>2</v>
      </c>
      <c r="G1679" s="24">
        <v>0</v>
      </c>
      <c r="H1679" s="24">
        <v>0</v>
      </c>
      <c r="I1679" s="24">
        <v>0</v>
      </c>
      <c r="J1679" s="24">
        <v>0</v>
      </c>
      <c r="K1679" s="24">
        <v>0</v>
      </c>
      <c r="L1679" s="24">
        <v>0</v>
      </c>
      <c r="M1679" s="24"/>
      <c r="R1679" s="1" t="str">
        <f t="shared" si="42"/>
        <v>W17</v>
      </c>
      <c r="S1679" s="50">
        <f t="shared" si="43"/>
        <v>45767</v>
      </c>
    </row>
    <row r="1680" spans="2:19">
      <c r="B1680" s="24" t="s">
        <v>4576</v>
      </c>
      <c r="C1680" s="8" t="s">
        <v>4579</v>
      </c>
      <c r="D1680" s="24" t="s">
        <v>3597</v>
      </c>
      <c r="E1680" s="24">
        <v>12</v>
      </c>
      <c r="F1680" s="24">
        <v>12</v>
      </c>
      <c r="G1680" s="24">
        <v>0</v>
      </c>
      <c r="H1680" s="24">
        <v>0</v>
      </c>
      <c r="I1680" s="24">
        <v>0</v>
      </c>
      <c r="J1680" s="24">
        <v>0</v>
      </c>
      <c r="K1680" s="24">
        <v>0</v>
      </c>
      <c r="L1680" s="24">
        <v>0</v>
      </c>
      <c r="M1680" s="24"/>
      <c r="R1680" s="1" t="str">
        <f t="shared" si="42"/>
        <v>W17</v>
      </c>
      <c r="S1680" s="50">
        <f t="shared" si="43"/>
        <v>45767</v>
      </c>
    </row>
    <row r="1681" spans="2:19">
      <c r="B1681" s="24" t="s">
        <v>4576</v>
      </c>
      <c r="C1681" s="8" t="s">
        <v>4579</v>
      </c>
      <c r="D1681" s="24" t="s">
        <v>3631</v>
      </c>
      <c r="E1681" s="24">
        <v>13</v>
      </c>
      <c r="F1681" s="24">
        <v>13</v>
      </c>
      <c r="G1681" s="24">
        <v>0</v>
      </c>
      <c r="H1681" s="24">
        <v>0</v>
      </c>
      <c r="I1681" s="24">
        <v>0</v>
      </c>
      <c r="J1681" s="24">
        <v>0</v>
      </c>
      <c r="K1681" s="24">
        <v>0</v>
      </c>
      <c r="L1681" s="24">
        <v>0</v>
      </c>
      <c r="M1681" s="24"/>
      <c r="R1681" s="1" t="str">
        <f t="shared" si="42"/>
        <v>W17</v>
      </c>
      <c r="S1681" s="50">
        <f t="shared" si="43"/>
        <v>45767</v>
      </c>
    </row>
    <row r="1682" spans="2:19">
      <c r="B1682" s="24" t="s">
        <v>4607</v>
      </c>
      <c r="C1682" s="8" t="s">
        <v>636</v>
      </c>
      <c r="D1682" s="24" t="s">
        <v>4451</v>
      </c>
      <c r="E1682" s="24">
        <v>1</v>
      </c>
      <c r="F1682" s="24">
        <v>0</v>
      </c>
      <c r="G1682" s="24">
        <v>0</v>
      </c>
      <c r="H1682" s="24">
        <v>0</v>
      </c>
      <c r="I1682" s="24">
        <v>0</v>
      </c>
      <c r="J1682" s="24">
        <v>0</v>
      </c>
      <c r="K1682" s="24">
        <v>0</v>
      </c>
      <c r="L1682" s="24">
        <v>0</v>
      </c>
      <c r="M1682" s="24"/>
      <c r="R1682" s="1" t="str">
        <f t="shared" si="42"/>
        <v>W17</v>
      </c>
      <c r="S1682" s="50">
        <f t="shared" si="43"/>
        <v>45768</v>
      </c>
    </row>
    <row r="1683" spans="2:19">
      <c r="B1683" s="24" t="s">
        <v>4607</v>
      </c>
      <c r="C1683" s="8" t="s">
        <v>3132</v>
      </c>
      <c r="D1683" s="24" t="s">
        <v>3190</v>
      </c>
      <c r="E1683" s="24">
        <v>11</v>
      </c>
      <c r="F1683" s="24">
        <v>0</v>
      </c>
      <c r="G1683" s="24">
        <v>0</v>
      </c>
      <c r="H1683" s="24">
        <v>0</v>
      </c>
      <c r="I1683" s="24">
        <v>0</v>
      </c>
      <c r="J1683" s="24">
        <v>0</v>
      </c>
      <c r="K1683" s="24">
        <v>0</v>
      </c>
      <c r="L1683" s="24">
        <v>0</v>
      </c>
      <c r="M1683" s="24"/>
      <c r="R1683" s="1" t="str">
        <f t="shared" si="42"/>
        <v>W17</v>
      </c>
      <c r="S1683" s="50">
        <f t="shared" si="43"/>
        <v>45768</v>
      </c>
    </row>
    <row r="1684" spans="2:19">
      <c r="B1684" s="24" t="s">
        <v>4607</v>
      </c>
      <c r="C1684" s="8" t="s">
        <v>636</v>
      </c>
      <c r="D1684" s="24" t="s">
        <v>3773</v>
      </c>
      <c r="E1684" s="24">
        <v>4</v>
      </c>
      <c r="F1684" s="24">
        <v>0</v>
      </c>
      <c r="G1684" s="24">
        <v>0</v>
      </c>
      <c r="H1684" s="24">
        <v>0</v>
      </c>
      <c r="I1684" s="24">
        <v>0</v>
      </c>
      <c r="J1684" s="24">
        <v>0</v>
      </c>
      <c r="K1684" s="24">
        <v>0</v>
      </c>
      <c r="L1684" s="24">
        <v>0</v>
      </c>
      <c r="M1684" s="24"/>
      <c r="R1684" s="1" t="str">
        <f t="shared" si="42"/>
        <v>W17</v>
      </c>
      <c r="S1684" s="50">
        <f t="shared" si="43"/>
        <v>45768</v>
      </c>
    </row>
    <row r="1685" spans="2:19">
      <c r="B1685" s="24" t="s">
        <v>4607</v>
      </c>
      <c r="C1685" s="8" t="s">
        <v>634</v>
      </c>
      <c r="D1685" s="24" t="s">
        <v>4404</v>
      </c>
      <c r="E1685" s="24">
        <v>1</v>
      </c>
      <c r="F1685" s="24">
        <v>0</v>
      </c>
      <c r="G1685" s="24">
        <v>0</v>
      </c>
      <c r="H1685" s="24">
        <v>0</v>
      </c>
      <c r="I1685" s="24">
        <v>0</v>
      </c>
      <c r="J1685" s="24">
        <v>0</v>
      </c>
      <c r="K1685" s="24">
        <v>0</v>
      </c>
      <c r="L1685" s="24">
        <v>0</v>
      </c>
      <c r="M1685" s="24"/>
      <c r="R1685" s="1" t="str">
        <f t="shared" si="42"/>
        <v>W17</v>
      </c>
      <c r="S1685" s="50">
        <f t="shared" si="43"/>
        <v>45768</v>
      </c>
    </row>
    <row r="1686" spans="2:19">
      <c r="B1686" s="24" t="s">
        <v>4607</v>
      </c>
      <c r="C1686" s="8" t="s">
        <v>634</v>
      </c>
      <c r="D1686" s="24" t="s">
        <v>3807</v>
      </c>
      <c r="E1686" s="24">
        <v>13</v>
      </c>
      <c r="F1686" s="24">
        <v>0</v>
      </c>
      <c r="G1686" s="24">
        <v>0</v>
      </c>
      <c r="H1686" s="24">
        <v>1</v>
      </c>
      <c r="I1686" s="24">
        <v>0</v>
      </c>
      <c r="J1686" s="24">
        <v>0</v>
      </c>
      <c r="K1686" s="24">
        <v>0</v>
      </c>
      <c r="L1686" s="24">
        <v>1</v>
      </c>
      <c r="M1686" s="24"/>
      <c r="O1686" s="15" t="s">
        <v>4624</v>
      </c>
      <c r="P1686" s="15" t="s">
        <v>4625</v>
      </c>
      <c r="R1686" s="1" t="str">
        <f t="shared" si="42"/>
        <v>W17</v>
      </c>
      <c r="S1686" s="50">
        <f t="shared" si="43"/>
        <v>45768</v>
      </c>
    </row>
    <row r="1687" spans="2:19">
      <c r="B1687" s="24" t="s">
        <v>4607</v>
      </c>
      <c r="C1687" s="8" t="s">
        <v>633</v>
      </c>
      <c r="D1687" s="24" t="s">
        <v>4248</v>
      </c>
      <c r="E1687" s="24">
        <v>13</v>
      </c>
      <c r="F1687" s="24">
        <v>0</v>
      </c>
      <c r="G1687" s="24">
        <v>0</v>
      </c>
      <c r="H1687" s="24">
        <v>1</v>
      </c>
      <c r="I1687" s="24">
        <v>0</v>
      </c>
      <c r="J1687" s="24">
        <v>0</v>
      </c>
      <c r="K1687" s="24">
        <v>0</v>
      </c>
      <c r="L1687" s="24">
        <v>1</v>
      </c>
      <c r="M1687" s="24"/>
      <c r="O1687" s="15" t="s">
        <v>4626</v>
      </c>
      <c r="P1687" s="15" t="s">
        <v>4627</v>
      </c>
      <c r="R1687" s="1" t="str">
        <f t="shared" si="42"/>
        <v>W17</v>
      </c>
      <c r="S1687" s="50">
        <f t="shared" si="43"/>
        <v>45768</v>
      </c>
    </row>
    <row r="1688" spans="2:19">
      <c r="B1688" s="24" t="s">
        <v>4607</v>
      </c>
      <c r="C1688" s="8" t="s">
        <v>636</v>
      </c>
      <c r="D1688" s="24" t="s">
        <v>3793</v>
      </c>
      <c r="E1688" s="24">
        <v>1</v>
      </c>
      <c r="F1688" s="24">
        <v>0</v>
      </c>
      <c r="G1688" s="24">
        <v>0</v>
      </c>
      <c r="H1688" s="24">
        <v>0</v>
      </c>
      <c r="I1688" s="24">
        <v>0</v>
      </c>
      <c r="J1688" s="24">
        <v>0</v>
      </c>
      <c r="K1688" s="24">
        <v>0</v>
      </c>
      <c r="L1688" s="24">
        <v>0</v>
      </c>
      <c r="M1688" s="24"/>
      <c r="R1688" s="1" t="str">
        <f t="shared" si="42"/>
        <v>W17</v>
      </c>
      <c r="S1688" s="50">
        <f t="shared" si="43"/>
        <v>45768</v>
      </c>
    </row>
    <row r="1689" spans="2:19">
      <c r="B1689" s="24" t="s">
        <v>4607</v>
      </c>
      <c r="C1689" s="8" t="s">
        <v>634</v>
      </c>
      <c r="D1689" s="24" t="s">
        <v>3179</v>
      </c>
      <c r="E1689" s="24">
        <v>10</v>
      </c>
      <c r="F1689" s="24">
        <v>0</v>
      </c>
      <c r="G1689" s="24">
        <v>0</v>
      </c>
      <c r="H1689" s="24">
        <v>1</v>
      </c>
      <c r="I1689" s="24">
        <v>0</v>
      </c>
      <c r="J1689" s="24">
        <v>0</v>
      </c>
      <c r="K1689" s="24">
        <v>0</v>
      </c>
      <c r="L1689" s="24">
        <v>1</v>
      </c>
      <c r="M1689" s="24"/>
      <c r="O1689" s="15" t="s">
        <v>4625</v>
      </c>
      <c r="P1689" s="15" t="s">
        <v>4627</v>
      </c>
      <c r="R1689" s="1" t="str">
        <f t="shared" si="42"/>
        <v>W17</v>
      </c>
      <c r="S1689" s="50">
        <f t="shared" si="43"/>
        <v>45768</v>
      </c>
    </row>
    <row r="1690" spans="2:19">
      <c r="B1690" s="24" t="s">
        <v>4607</v>
      </c>
      <c r="C1690" s="8" t="s">
        <v>636</v>
      </c>
      <c r="D1690" s="24" t="s">
        <v>3629</v>
      </c>
      <c r="E1690" s="24">
        <v>13</v>
      </c>
      <c r="F1690" s="24">
        <v>0</v>
      </c>
      <c r="G1690" s="24">
        <v>0</v>
      </c>
      <c r="H1690" s="24">
        <v>1</v>
      </c>
      <c r="I1690" s="24">
        <v>0</v>
      </c>
      <c r="J1690" s="24">
        <v>0</v>
      </c>
      <c r="K1690" s="24">
        <v>0</v>
      </c>
      <c r="L1690" s="24">
        <v>1</v>
      </c>
      <c r="M1690" s="24"/>
      <c r="O1690" s="15" t="s">
        <v>4625</v>
      </c>
      <c r="P1690" s="15" t="s">
        <v>4625</v>
      </c>
      <c r="R1690" s="1" t="str">
        <f t="shared" si="42"/>
        <v>W17</v>
      </c>
      <c r="S1690" s="50">
        <f t="shared" si="43"/>
        <v>45768</v>
      </c>
    </row>
    <row r="1691" spans="2:19">
      <c r="B1691" s="24" t="s">
        <v>4607</v>
      </c>
      <c r="C1691" s="8" t="s">
        <v>636</v>
      </c>
      <c r="D1691" s="24" t="s">
        <v>4173</v>
      </c>
      <c r="E1691" s="24">
        <v>2</v>
      </c>
      <c r="F1691" s="24">
        <v>0</v>
      </c>
      <c r="G1691" s="24">
        <v>0</v>
      </c>
      <c r="H1691" s="24">
        <v>1</v>
      </c>
      <c r="I1691" s="24">
        <v>0</v>
      </c>
      <c r="J1691" s="24">
        <v>0</v>
      </c>
      <c r="K1691" s="24">
        <v>0</v>
      </c>
      <c r="L1691" s="24">
        <v>1</v>
      </c>
      <c r="M1691" s="24"/>
      <c r="O1691" s="15" t="s">
        <v>4625</v>
      </c>
      <c r="P1691" s="15" t="s">
        <v>4628</v>
      </c>
      <c r="R1691" s="1" t="str">
        <f t="shared" si="42"/>
        <v>W17</v>
      </c>
      <c r="S1691" s="50">
        <f t="shared" si="43"/>
        <v>45768</v>
      </c>
    </row>
    <row r="1692" spans="2:19">
      <c r="B1692" s="24" t="s">
        <v>4607</v>
      </c>
      <c r="C1692" s="8" t="s">
        <v>3130</v>
      </c>
      <c r="D1692" s="24" t="s">
        <v>4268</v>
      </c>
      <c r="E1692" s="24">
        <v>13</v>
      </c>
      <c r="F1692" s="24">
        <v>0</v>
      </c>
      <c r="G1692" s="24">
        <v>0</v>
      </c>
      <c r="H1692" s="24">
        <v>8</v>
      </c>
      <c r="I1692" s="24">
        <v>0</v>
      </c>
      <c r="J1692" s="24">
        <v>0</v>
      </c>
      <c r="K1692" s="24">
        <v>0</v>
      </c>
      <c r="L1692" s="24">
        <v>8</v>
      </c>
      <c r="M1692" s="24"/>
      <c r="O1692" s="15" t="s">
        <v>4628</v>
      </c>
      <c r="P1692" s="15" t="s">
        <v>4624</v>
      </c>
      <c r="R1692" s="1" t="str">
        <f t="shared" si="42"/>
        <v>W17</v>
      </c>
      <c r="S1692" s="50">
        <f t="shared" si="43"/>
        <v>45768</v>
      </c>
    </row>
    <row r="1693" spans="2:19">
      <c r="B1693" s="24" t="s">
        <v>4607</v>
      </c>
      <c r="C1693" s="8" t="s">
        <v>634</v>
      </c>
      <c r="D1693" s="24" t="s">
        <v>4629</v>
      </c>
      <c r="E1693" s="24">
        <v>12</v>
      </c>
      <c r="F1693" s="24">
        <v>0</v>
      </c>
      <c r="G1693" s="24">
        <v>0</v>
      </c>
      <c r="H1693" s="24">
        <v>4</v>
      </c>
      <c r="I1693" s="24">
        <v>0</v>
      </c>
      <c r="J1693" s="24">
        <v>0</v>
      </c>
      <c r="K1693" s="24">
        <v>0</v>
      </c>
      <c r="L1693" s="24">
        <v>4</v>
      </c>
      <c r="M1693" s="24"/>
      <c r="O1693" s="15" t="s">
        <v>4628</v>
      </c>
      <c r="P1693" s="15" t="s">
        <v>4630</v>
      </c>
      <c r="R1693" s="1" t="str">
        <f t="shared" si="42"/>
        <v>W17</v>
      </c>
      <c r="S1693" s="50">
        <f t="shared" si="43"/>
        <v>45768</v>
      </c>
    </row>
    <row r="1694" spans="2:19">
      <c r="B1694" s="24" t="s">
        <v>4607</v>
      </c>
      <c r="C1694" s="8" t="s">
        <v>634</v>
      </c>
      <c r="D1694" s="24" t="s">
        <v>3796</v>
      </c>
      <c r="E1694" s="24">
        <v>13</v>
      </c>
      <c r="F1694" s="24">
        <v>0</v>
      </c>
      <c r="G1694" s="24">
        <v>0</v>
      </c>
      <c r="H1694" s="24">
        <v>4</v>
      </c>
      <c r="I1694" s="24">
        <v>0</v>
      </c>
      <c r="J1694" s="24">
        <v>0</v>
      </c>
      <c r="K1694" s="24">
        <v>0</v>
      </c>
      <c r="L1694" s="24">
        <v>4</v>
      </c>
      <c r="M1694" s="24"/>
      <c r="O1694" s="15" t="s">
        <v>4626</v>
      </c>
      <c r="P1694" s="15" t="s">
        <v>4630</v>
      </c>
      <c r="R1694" s="1" t="str">
        <f t="shared" si="42"/>
        <v>W17</v>
      </c>
      <c r="S1694" s="50">
        <f t="shared" si="43"/>
        <v>45768</v>
      </c>
    </row>
    <row r="1695" spans="2:19">
      <c r="B1695" s="24" t="s">
        <v>4607</v>
      </c>
      <c r="C1695" s="8" t="s">
        <v>636</v>
      </c>
      <c r="D1695" s="24" t="s">
        <v>4296</v>
      </c>
      <c r="E1695" s="24">
        <v>10</v>
      </c>
      <c r="F1695" s="24">
        <v>0</v>
      </c>
      <c r="G1695" s="24">
        <v>0</v>
      </c>
      <c r="H1695" s="24">
        <v>4</v>
      </c>
      <c r="I1695" s="24">
        <v>0</v>
      </c>
      <c r="J1695" s="24">
        <v>0</v>
      </c>
      <c r="K1695" s="24">
        <v>0</v>
      </c>
      <c r="L1695" s="24">
        <v>4</v>
      </c>
      <c r="M1695" s="24"/>
      <c r="O1695" s="15" t="s">
        <v>4627</v>
      </c>
      <c r="P1695" s="15" t="s">
        <v>4626</v>
      </c>
      <c r="R1695" s="1" t="str">
        <f t="shared" si="42"/>
        <v>W17</v>
      </c>
      <c r="S1695" s="50">
        <f t="shared" si="43"/>
        <v>45768</v>
      </c>
    </row>
    <row r="1696" spans="2:19">
      <c r="B1696" s="24" t="s">
        <v>4607</v>
      </c>
      <c r="C1696" s="8" t="s">
        <v>3130</v>
      </c>
      <c r="D1696" s="24" t="s">
        <v>4316</v>
      </c>
      <c r="E1696" s="24">
        <v>13</v>
      </c>
      <c r="F1696" s="24">
        <v>0</v>
      </c>
      <c r="G1696" s="24">
        <v>0</v>
      </c>
      <c r="H1696" s="24">
        <v>2</v>
      </c>
      <c r="I1696" s="24">
        <v>0</v>
      </c>
      <c r="J1696" s="24">
        <v>0</v>
      </c>
      <c r="K1696" s="24">
        <v>0</v>
      </c>
      <c r="L1696" s="24">
        <v>2</v>
      </c>
      <c r="M1696" s="24"/>
      <c r="O1696" s="24" t="s">
        <v>4628</v>
      </c>
      <c r="P1696" s="24" t="s">
        <v>4627</v>
      </c>
      <c r="R1696" s="1" t="str">
        <f t="shared" si="42"/>
        <v>W17</v>
      </c>
      <c r="S1696" s="50">
        <f t="shared" si="43"/>
        <v>45768</v>
      </c>
    </row>
    <row r="1697" spans="2:19">
      <c r="B1697" s="24" t="s">
        <v>4607</v>
      </c>
      <c r="C1697" s="8" t="s">
        <v>636</v>
      </c>
      <c r="D1697" s="24" t="s">
        <v>3570</v>
      </c>
      <c r="E1697" s="24">
        <v>12</v>
      </c>
      <c r="F1697" s="24">
        <v>0</v>
      </c>
      <c r="G1697" s="24">
        <v>0</v>
      </c>
      <c r="H1697" s="24">
        <v>0</v>
      </c>
      <c r="I1697" s="24">
        <v>0</v>
      </c>
      <c r="J1697" s="24">
        <v>0</v>
      </c>
      <c r="K1697" s="24">
        <v>0</v>
      </c>
      <c r="L1697" s="24">
        <v>0</v>
      </c>
      <c r="M1697" s="24"/>
      <c r="N1697" s="24"/>
      <c r="O1697" s="24" t="s">
        <v>4625</v>
      </c>
      <c r="P1697" s="24" t="s">
        <v>4630</v>
      </c>
      <c r="R1697" s="1" t="str">
        <f t="shared" si="42"/>
        <v>W17</v>
      </c>
      <c r="S1697" s="50">
        <f t="shared" si="43"/>
        <v>45768</v>
      </c>
    </row>
    <row r="1698" spans="2:19">
      <c r="B1698" s="24" t="s">
        <v>4607</v>
      </c>
      <c r="C1698" s="8" t="s">
        <v>636</v>
      </c>
      <c r="D1698" s="24" t="s">
        <v>3821</v>
      </c>
      <c r="E1698" s="24">
        <v>7</v>
      </c>
      <c r="F1698" s="24">
        <v>0</v>
      </c>
      <c r="G1698" s="24">
        <v>0</v>
      </c>
      <c r="H1698" s="24">
        <v>1</v>
      </c>
      <c r="I1698" s="24">
        <v>0</v>
      </c>
      <c r="J1698" s="24">
        <v>0</v>
      </c>
      <c r="K1698" s="24">
        <v>0</v>
      </c>
      <c r="L1698" s="24">
        <v>1</v>
      </c>
      <c r="M1698" s="24"/>
      <c r="N1698" s="24"/>
      <c r="O1698" s="15" t="s">
        <v>4630</v>
      </c>
      <c r="P1698" s="15" t="s">
        <v>4626</v>
      </c>
      <c r="R1698" s="1" t="str">
        <f t="shared" si="42"/>
        <v>W17</v>
      </c>
      <c r="S1698" s="50">
        <f t="shared" si="43"/>
        <v>45768</v>
      </c>
    </row>
    <row r="1699" spans="2:19">
      <c r="B1699" s="24" t="s">
        <v>4607</v>
      </c>
      <c r="C1699" s="8" t="s">
        <v>3130</v>
      </c>
      <c r="D1699" s="24" t="s">
        <v>4351</v>
      </c>
      <c r="E1699" s="24">
        <v>12</v>
      </c>
      <c r="F1699" s="24">
        <v>0</v>
      </c>
      <c r="G1699" s="24">
        <v>0</v>
      </c>
      <c r="H1699" s="24">
        <v>4</v>
      </c>
      <c r="I1699" s="24">
        <v>0</v>
      </c>
      <c r="J1699" s="24">
        <v>0</v>
      </c>
      <c r="K1699" s="24">
        <v>0</v>
      </c>
      <c r="L1699" s="24">
        <v>4</v>
      </c>
      <c r="M1699" s="24"/>
      <c r="O1699" s="15" t="s">
        <v>4624</v>
      </c>
      <c r="P1699" s="15" t="s">
        <v>4630</v>
      </c>
      <c r="R1699" s="1" t="str">
        <f t="shared" si="42"/>
        <v>W17</v>
      </c>
      <c r="S1699" s="50">
        <f t="shared" si="43"/>
        <v>45768</v>
      </c>
    </row>
    <row r="1700" spans="2:19">
      <c r="B1700" s="24" t="s">
        <v>4607</v>
      </c>
      <c r="C1700" s="8" t="s">
        <v>636</v>
      </c>
      <c r="D1700" s="24" t="s">
        <v>4617</v>
      </c>
      <c r="E1700" s="24">
        <v>1</v>
      </c>
      <c r="F1700" s="24">
        <v>1</v>
      </c>
      <c r="G1700" s="24">
        <v>0</v>
      </c>
      <c r="H1700" s="24">
        <v>0</v>
      </c>
      <c r="I1700" s="24">
        <v>0</v>
      </c>
      <c r="J1700" s="24">
        <v>0</v>
      </c>
      <c r="K1700" s="24">
        <v>0</v>
      </c>
      <c r="L1700" s="24">
        <v>0</v>
      </c>
      <c r="M1700" s="24"/>
      <c r="R1700" s="1" t="str">
        <f t="shared" si="42"/>
        <v>W17</v>
      </c>
      <c r="S1700" s="50">
        <f t="shared" si="43"/>
        <v>45768</v>
      </c>
    </row>
    <row r="1701" spans="2:19">
      <c r="B1701" s="24" t="s">
        <v>4607</v>
      </c>
      <c r="C1701" s="8" t="s">
        <v>636</v>
      </c>
      <c r="D1701" s="24" t="s">
        <v>4618</v>
      </c>
      <c r="E1701" s="24">
        <v>1</v>
      </c>
      <c r="F1701" s="24">
        <v>1</v>
      </c>
      <c r="G1701" s="24">
        <v>0</v>
      </c>
      <c r="H1701" s="24">
        <v>0</v>
      </c>
      <c r="I1701" s="24">
        <v>0</v>
      </c>
      <c r="J1701" s="24">
        <v>0</v>
      </c>
      <c r="K1701" s="24">
        <v>0</v>
      </c>
      <c r="L1701" s="24">
        <v>0</v>
      </c>
      <c r="M1701" s="24"/>
      <c r="R1701" s="1" t="str">
        <f t="shared" ref="R1701:R1764" si="44">"W" &amp;WEEKNUM(S1701)</f>
        <v>W17</v>
      </c>
      <c r="S1701" s="50">
        <f t="shared" ref="S1701:S1764" si="45">DATE(2025, LEFT(B1701,2), RIGHT(B1701,2))</f>
        <v>45768</v>
      </c>
    </row>
    <row r="1702" spans="2:19">
      <c r="B1702" s="24" t="s">
        <v>4639</v>
      </c>
      <c r="C1702" s="8" t="s">
        <v>4641</v>
      </c>
      <c r="D1702" s="24" t="s">
        <v>4457</v>
      </c>
      <c r="E1702" s="24">
        <v>13</v>
      </c>
      <c r="F1702" s="24">
        <v>0</v>
      </c>
      <c r="G1702" s="24">
        <v>0</v>
      </c>
      <c r="H1702" s="24">
        <v>2</v>
      </c>
      <c r="I1702" s="24">
        <v>0</v>
      </c>
      <c r="J1702" s="24">
        <v>0</v>
      </c>
      <c r="K1702" s="24">
        <v>0</v>
      </c>
      <c r="L1702" s="24">
        <v>2</v>
      </c>
      <c r="M1702" s="24"/>
      <c r="O1702" s="15" t="s">
        <v>4646</v>
      </c>
      <c r="P1702" s="15" t="s">
        <v>4646</v>
      </c>
      <c r="R1702" s="1" t="str">
        <f t="shared" si="44"/>
        <v>W17</v>
      </c>
      <c r="S1702" s="50">
        <f t="shared" si="45"/>
        <v>45769</v>
      </c>
    </row>
    <row r="1703" spans="2:19">
      <c r="B1703" s="24" t="s">
        <v>4639</v>
      </c>
      <c r="C1703" s="8" t="s">
        <v>4641</v>
      </c>
      <c r="D1703" s="24" t="s">
        <v>4366</v>
      </c>
      <c r="E1703" s="24">
        <v>13</v>
      </c>
      <c r="F1703" s="24">
        <v>0</v>
      </c>
      <c r="G1703" s="24">
        <v>0</v>
      </c>
      <c r="H1703" s="24">
        <v>2</v>
      </c>
      <c r="I1703" s="24">
        <v>0</v>
      </c>
      <c r="J1703" s="24">
        <v>0</v>
      </c>
      <c r="K1703" s="24">
        <v>0</v>
      </c>
      <c r="L1703" s="24">
        <v>2</v>
      </c>
      <c r="M1703" s="24"/>
      <c r="O1703" s="15" t="s">
        <v>4647</v>
      </c>
      <c r="P1703" s="15" t="s">
        <v>4648</v>
      </c>
      <c r="R1703" s="1" t="str">
        <f t="shared" si="44"/>
        <v>W17</v>
      </c>
      <c r="S1703" s="50">
        <f t="shared" si="45"/>
        <v>45769</v>
      </c>
    </row>
    <row r="1704" spans="2:19">
      <c r="B1704" s="24" t="s">
        <v>4639</v>
      </c>
      <c r="C1704" s="8" t="s">
        <v>4641</v>
      </c>
      <c r="D1704" s="24" t="s">
        <v>4403</v>
      </c>
      <c r="E1704" s="24">
        <v>8</v>
      </c>
      <c r="F1704" s="24">
        <v>0</v>
      </c>
      <c r="G1704" s="24">
        <v>0</v>
      </c>
      <c r="H1704" s="24">
        <v>1</v>
      </c>
      <c r="I1704" s="24">
        <v>0</v>
      </c>
      <c r="J1704" s="24">
        <v>0</v>
      </c>
      <c r="K1704" s="24">
        <v>0</v>
      </c>
      <c r="L1704" s="24">
        <v>1</v>
      </c>
      <c r="M1704" s="24"/>
      <c r="O1704" s="15" t="s">
        <v>4649</v>
      </c>
      <c r="P1704" s="15" t="s">
        <v>4649</v>
      </c>
      <c r="R1704" s="1" t="str">
        <f t="shared" si="44"/>
        <v>W17</v>
      </c>
      <c r="S1704" s="50">
        <f t="shared" si="45"/>
        <v>45769</v>
      </c>
    </row>
    <row r="1705" spans="2:19">
      <c r="B1705" s="24" t="s">
        <v>4639</v>
      </c>
      <c r="C1705" s="8" t="s">
        <v>4642</v>
      </c>
      <c r="D1705" s="24" t="s">
        <v>3389</v>
      </c>
      <c r="E1705" s="24">
        <v>1</v>
      </c>
      <c r="F1705" s="24">
        <v>0</v>
      </c>
      <c r="G1705" s="24">
        <v>0</v>
      </c>
      <c r="H1705" s="24">
        <v>0</v>
      </c>
      <c r="I1705" s="24">
        <v>0</v>
      </c>
      <c r="J1705" s="24">
        <v>1</v>
      </c>
      <c r="K1705" s="24">
        <v>0</v>
      </c>
      <c r="L1705" s="24">
        <v>1</v>
      </c>
      <c r="M1705" s="24" t="s">
        <v>4650</v>
      </c>
      <c r="R1705" s="1" t="str">
        <f t="shared" si="44"/>
        <v>W17</v>
      </c>
      <c r="S1705" s="50">
        <f t="shared" si="45"/>
        <v>45769</v>
      </c>
    </row>
    <row r="1706" spans="2:19">
      <c r="B1706" s="24" t="s">
        <v>4639</v>
      </c>
      <c r="C1706" s="8" t="s">
        <v>4641</v>
      </c>
      <c r="D1706" s="24" t="s">
        <v>4399</v>
      </c>
      <c r="E1706" s="24">
        <v>1</v>
      </c>
      <c r="F1706" s="24">
        <v>0</v>
      </c>
      <c r="G1706" s="24">
        <v>0</v>
      </c>
      <c r="H1706" s="24">
        <v>0</v>
      </c>
      <c r="I1706" s="24">
        <v>0</v>
      </c>
      <c r="J1706" s="24">
        <v>0</v>
      </c>
      <c r="K1706" s="24">
        <v>0</v>
      </c>
      <c r="L1706" s="24">
        <v>0</v>
      </c>
      <c r="M1706" s="24"/>
      <c r="R1706" s="1" t="str">
        <f t="shared" si="44"/>
        <v>W17</v>
      </c>
      <c r="S1706" s="50">
        <f t="shared" si="45"/>
        <v>45769</v>
      </c>
    </row>
    <row r="1707" spans="2:19">
      <c r="B1707" s="24" t="s">
        <v>4639</v>
      </c>
      <c r="C1707" s="8" t="s">
        <v>4641</v>
      </c>
      <c r="D1707" s="24" t="s">
        <v>4454</v>
      </c>
      <c r="E1707" s="24">
        <v>5</v>
      </c>
      <c r="F1707" s="24">
        <v>0</v>
      </c>
      <c r="G1707" s="24">
        <v>0</v>
      </c>
      <c r="H1707" s="24">
        <v>2</v>
      </c>
      <c r="I1707" s="24">
        <v>0</v>
      </c>
      <c r="J1707" s="24">
        <v>0</v>
      </c>
      <c r="K1707" s="24">
        <v>0</v>
      </c>
      <c r="L1707" s="24">
        <v>2</v>
      </c>
      <c r="M1707" s="24"/>
      <c r="O1707" s="15" t="s">
        <v>4646</v>
      </c>
      <c r="P1707" s="15" t="s">
        <v>4651</v>
      </c>
      <c r="R1707" s="1" t="str">
        <f t="shared" si="44"/>
        <v>W17</v>
      </c>
      <c r="S1707" s="50">
        <f t="shared" si="45"/>
        <v>45769</v>
      </c>
    </row>
    <row r="1708" spans="2:19">
      <c r="B1708" s="24" t="s">
        <v>4639</v>
      </c>
      <c r="C1708" s="8" t="s">
        <v>4641</v>
      </c>
      <c r="D1708" s="24" t="s">
        <v>4461</v>
      </c>
      <c r="E1708" s="24">
        <v>13</v>
      </c>
      <c r="F1708" s="24">
        <v>0</v>
      </c>
      <c r="G1708" s="24">
        <v>0</v>
      </c>
      <c r="H1708" s="24">
        <v>3</v>
      </c>
      <c r="I1708" s="24">
        <v>0</v>
      </c>
      <c r="J1708" s="24">
        <v>0</v>
      </c>
      <c r="K1708" s="24">
        <v>0</v>
      </c>
      <c r="L1708" s="24">
        <v>3</v>
      </c>
      <c r="M1708" s="24"/>
      <c r="O1708" s="15" t="s">
        <v>4649</v>
      </c>
      <c r="P1708" s="15" t="s">
        <v>4646</v>
      </c>
      <c r="R1708" s="1" t="str">
        <f t="shared" si="44"/>
        <v>W17</v>
      </c>
      <c r="S1708" s="50">
        <f t="shared" si="45"/>
        <v>45769</v>
      </c>
    </row>
    <row r="1709" spans="2:19">
      <c r="B1709" s="24" t="s">
        <v>4639</v>
      </c>
      <c r="C1709" s="8" t="s">
        <v>4641</v>
      </c>
      <c r="D1709" s="24" t="s">
        <v>4102</v>
      </c>
      <c r="E1709" s="24">
        <v>12</v>
      </c>
      <c r="F1709" s="24">
        <v>0</v>
      </c>
      <c r="G1709" s="24">
        <v>0</v>
      </c>
      <c r="H1709" s="24">
        <v>3</v>
      </c>
      <c r="I1709" s="24">
        <v>0</v>
      </c>
      <c r="J1709" s="24">
        <v>0</v>
      </c>
      <c r="K1709" s="24">
        <v>0</v>
      </c>
      <c r="L1709" s="24">
        <v>3</v>
      </c>
      <c r="M1709" s="24"/>
      <c r="O1709" s="15" t="s">
        <v>4646</v>
      </c>
      <c r="P1709" s="15" t="s">
        <v>4647</v>
      </c>
      <c r="R1709" s="1" t="str">
        <f t="shared" si="44"/>
        <v>W17</v>
      </c>
      <c r="S1709" s="50">
        <f t="shared" si="45"/>
        <v>45769</v>
      </c>
    </row>
    <row r="1710" spans="2:19">
      <c r="B1710" s="24" t="s">
        <v>4639</v>
      </c>
      <c r="C1710" s="8" t="s">
        <v>4642</v>
      </c>
      <c r="D1710" s="24" t="s">
        <v>4006</v>
      </c>
      <c r="E1710" s="24">
        <v>13</v>
      </c>
      <c r="F1710" s="24">
        <v>0</v>
      </c>
      <c r="G1710" s="24">
        <v>0</v>
      </c>
      <c r="H1710" s="24">
        <v>3</v>
      </c>
      <c r="I1710" s="24">
        <v>0</v>
      </c>
      <c r="J1710" s="24">
        <v>0</v>
      </c>
      <c r="K1710" s="24">
        <v>0</v>
      </c>
      <c r="L1710" s="24">
        <v>3</v>
      </c>
      <c r="M1710" s="24" t="s">
        <v>4648</v>
      </c>
      <c r="N1710" s="15" t="s">
        <v>4646</v>
      </c>
      <c r="O1710" s="15" t="s">
        <v>4646</v>
      </c>
      <c r="P1710" s="15" t="s">
        <v>4647</v>
      </c>
      <c r="R1710" s="1" t="str">
        <f t="shared" si="44"/>
        <v>W17</v>
      </c>
      <c r="S1710" s="50">
        <f t="shared" si="45"/>
        <v>45769</v>
      </c>
    </row>
    <row r="1711" spans="2:19">
      <c r="B1711" s="24" t="s">
        <v>4639</v>
      </c>
      <c r="C1711" s="8" t="s">
        <v>4643</v>
      </c>
      <c r="D1711" s="24" t="s">
        <v>3816</v>
      </c>
      <c r="E1711" s="24">
        <v>12</v>
      </c>
      <c r="F1711" s="24">
        <v>0</v>
      </c>
      <c r="G1711" s="24">
        <v>0</v>
      </c>
      <c r="H1711" s="24">
        <v>2</v>
      </c>
      <c r="I1711" s="24">
        <v>0</v>
      </c>
      <c r="J1711" s="24">
        <v>0</v>
      </c>
      <c r="K1711" s="24">
        <v>0</v>
      </c>
      <c r="L1711" s="24">
        <v>2</v>
      </c>
      <c r="M1711" s="24"/>
      <c r="O1711" s="15" t="s">
        <v>4646</v>
      </c>
      <c r="P1711" s="15" t="s">
        <v>4651</v>
      </c>
      <c r="R1711" s="1" t="str">
        <f t="shared" si="44"/>
        <v>W17</v>
      </c>
      <c r="S1711" s="50">
        <f t="shared" si="45"/>
        <v>45769</v>
      </c>
    </row>
    <row r="1712" spans="2:19">
      <c r="B1712" s="24" t="s">
        <v>4639</v>
      </c>
      <c r="C1712" s="8" t="s">
        <v>4641</v>
      </c>
      <c r="D1712" s="24" t="s">
        <v>4285</v>
      </c>
      <c r="E1712" s="24">
        <v>5</v>
      </c>
      <c r="F1712" s="24">
        <v>0</v>
      </c>
      <c r="G1712" s="24">
        <v>0</v>
      </c>
      <c r="H1712" s="24">
        <v>0</v>
      </c>
      <c r="I1712" s="24">
        <v>0</v>
      </c>
      <c r="J1712" s="24">
        <v>0</v>
      </c>
      <c r="K1712" s="24">
        <v>0</v>
      </c>
      <c r="L1712" s="24">
        <v>0</v>
      </c>
      <c r="M1712" s="24"/>
      <c r="R1712" s="1" t="str">
        <f t="shared" si="44"/>
        <v>W17</v>
      </c>
      <c r="S1712" s="50">
        <f t="shared" si="45"/>
        <v>45769</v>
      </c>
    </row>
    <row r="1713" spans="1:19">
      <c r="B1713" s="24" t="s">
        <v>4639</v>
      </c>
      <c r="C1713" s="8" t="s">
        <v>4644</v>
      </c>
      <c r="D1713" s="24" t="s">
        <v>3844</v>
      </c>
      <c r="E1713" s="24">
        <v>12</v>
      </c>
      <c r="F1713" s="24">
        <v>0</v>
      </c>
      <c r="G1713" s="24">
        <v>0</v>
      </c>
      <c r="H1713" s="24">
        <v>2</v>
      </c>
      <c r="I1713" s="24">
        <v>0</v>
      </c>
      <c r="J1713" s="24">
        <v>0</v>
      </c>
      <c r="K1713" s="24">
        <v>0</v>
      </c>
      <c r="L1713" s="24">
        <v>2</v>
      </c>
      <c r="M1713" s="24" t="s">
        <v>4651</v>
      </c>
      <c r="N1713" s="15" t="s">
        <v>4646</v>
      </c>
      <c r="O1713" s="15" t="s">
        <v>4646</v>
      </c>
      <c r="P1713" s="15" t="s">
        <v>4651</v>
      </c>
      <c r="R1713" s="1" t="str">
        <f t="shared" si="44"/>
        <v>W17</v>
      </c>
      <c r="S1713" s="50">
        <f t="shared" si="45"/>
        <v>45769</v>
      </c>
    </row>
    <row r="1714" spans="1:19">
      <c r="B1714" s="24" t="s">
        <v>4639</v>
      </c>
      <c r="C1714" s="8" t="s">
        <v>4641</v>
      </c>
      <c r="D1714" s="24" t="s">
        <v>4400</v>
      </c>
      <c r="E1714" s="24">
        <v>13</v>
      </c>
      <c r="F1714" s="24">
        <v>0</v>
      </c>
      <c r="G1714" s="24">
        <v>0</v>
      </c>
      <c r="H1714" s="24">
        <v>1</v>
      </c>
      <c r="I1714" s="24">
        <v>0</v>
      </c>
      <c r="J1714" s="24">
        <v>0</v>
      </c>
      <c r="K1714" s="24">
        <v>0</v>
      </c>
      <c r="L1714" s="24">
        <v>1</v>
      </c>
      <c r="M1714" s="24"/>
      <c r="O1714" s="15" t="s">
        <v>4646</v>
      </c>
      <c r="P1714" s="15" t="s">
        <v>4646</v>
      </c>
      <c r="R1714" s="1" t="str">
        <f t="shared" si="44"/>
        <v>W17</v>
      </c>
      <c r="S1714" s="50">
        <f t="shared" si="45"/>
        <v>45769</v>
      </c>
    </row>
    <row r="1715" spans="1:19">
      <c r="B1715" s="24" t="s">
        <v>4639</v>
      </c>
      <c r="C1715" s="8" t="s">
        <v>4645</v>
      </c>
      <c r="D1715" s="24" t="s">
        <v>3542</v>
      </c>
      <c r="E1715" s="24">
        <v>7</v>
      </c>
      <c r="F1715" s="24">
        <v>1</v>
      </c>
      <c r="G1715" s="24">
        <v>0</v>
      </c>
      <c r="H1715" s="24">
        <v>9</v>
      </c>
      <c r="I1715" s="24">
        <v>0</v>
      </c>
      <c r="J1715" s="24">
        <v>0</v>
      </c>
      <c r="K1715" s="24">
        <v>0</v>
      </c>
      <c r="L1715" s="24">
        <v>9</v>
      </c>
      <c r="M1715" s="24"/>
      <c r="O1715" s="15" t="s">
        <v>4646</v>
      </c>
      <c r="P1715" s="15" t="s">
        <v>4646</v>
      </c>
      <c r="R1715" s="1" t="str">
        <f t="shared" si="44"/>
        <v>W17</v>
      </c>
      <c r="S1715" s="50">
        <f t="shared" si="45"/>
        <v>45769</v>
      </c>
    </row>
    <row r="1716" spans="1:19">
      <c r="B1716" s="24" t="s">
        <v>4639</v>
      </c>
      <c r="C1716" s="8" t="s">
        <v>4640</v>
      </c>
      <c r="D1716" s="24" t="s">
        <v>4652</v>
      </c>
      <c r="E1716" s="24">
        <v>1</v>
      </c>
      <c r="F1716" s="24">
        <v>1</v>
      </c>
      <c r="G1716" s="24">
        <v>0</v>
      </c>
      <c r="H1716" s="24">
        <v>1</v>
      </c>
      <c r="I1716" s="24">
        <v>0</v>
      </c>
      <c r="J1716" s="24">
        <v>0</v>
      </c>
      <c r="K1716" s="24">
        <v>0</v>
      </c>
      <c r="L1716" s="24">
        <v>1</v>
      </c>
      <c r="M1716" s="24"/>
      <c r="O1716" s="15" t="s">
        <v>4646</v>
      </c>
      <c r="P1716" s="15" t="s">
        <v>4646</v>
      </c>
      <c r="R1716" s="1" t="str">
        <f t="shared" si="44"/>
        <v>W17</v>
      </c>
      <c r="S1716" s="50">
        <f t="shared" si="45"/>
        <v>45769</v>
      </c>
    </row>
    <row r="1717" spans="1:19">
      <c r="B1717" s="24" t="s">
        <v>4656</v>
      </c>
      <c r="C1717" s="8" t="s">
        <v>3130</v>
      </c>
      <c r="D1717" s="24" t="s">
        <v>4396</v>
      </c>
      <c r="E1717" s="24">
        <v>13</v>
      </c>
      <c r="F1717" s="24">
        <v>0</v>
      </c>
      <c r="G1717" s="24">
        <v>0</v>
      </c>
      <c r="H1717" s="24">
        <v>3</v>
      </c>
      <c r="I1717" s="24">
        <v>0</v>
      </c>
      <c r="J1717" s="24">
        <v>0</v>
      </c>
      <c r="K1717" s="24">
        <v>0</v>
      </c>
      <c r="L1717" s="24">
        <v>3</v>
      </c>
      <c r="M1717" s="24"/>
      <c r="O1717" s="15" t="s">
        <v>4663</v>
      </c>
      <c r="P1717" s="15" t="s">
        <v>4664</v>
      </c>
      <c r="R1717" s="1" t="str">
        <f t="shared" si="44"/>
        <v>W17</v>
      </c>
      <c r="S1717" s="50">
        <f t="shared" si="45"/>
        <v>45770</v>
      </c>
    </row>
    <row r="1718" spans="1:19">
      <c r="B1718" s="24" t="s">
        <v>4656</v>
      </c>
      <c r="C1718" s="8" t="s">
        <v>3130</v>
      </c>
      <c r="D1718" s="24" t="s">
        <v>4424</v>
      </c>
      <c r="E1718" s="24">
        <v>5</v>
      </c>
      <c r="F1718" s="24">
        <v>0</v>
      </c>
      <c r="G1718" s="24">
        <v>0</v>
      </c>
      <c r="H1718" s="24">
        <v>2</v>
      </c>
      <c r="I1718" s="24">
        <v>0</v>
      </c>
      <c r="J1718" s="24">
        <v>0</v>
      </c>
      <c r="K1718" s="24">
        <v>0</v>
      </c>
      <c r="L1718" s="24">
        <v>2</v>
      </c>
      <c r="M1718" s="24"/>
      <c r="O1718" s="15" t="s">
        <v>4665</v>
      </c>
      <c r="P1718" s="15" t="s">
        <v>4666</v>
      </c>
      <c r="R1718" s="1" t="str">
        <f t="shared" si="44"/>
        <v>W17</v>
      </c>
      <c r="S1718" s="50">
        <f t="shared" si="45"/>
        <v>45770</v>
      </c>
    </row>
    <row r="1719" spans="1:19">
      <c r="B1719" s="24" t="s">
        <v>4656</v>
      </c>
      <c r="C1719" s="8" t="s">
        <v>636</v>
      </c>
      <c r="D1719" s="24" t="s">
        <v>3652</v>
      </c>
      <c r="E1719" s="24">
        <v>4</v>
      </c>
      <c r="F1719" s="24">
        <v>0</v>
      </c>
      <c r="G1719" s="24">
        <v>0</v>
      </c>
      <c r="H1719" s="24">
        <v>3</v>
      </c>
      <c r="I1719" s="24">
        <v>0</v>
      </c>
      <c r="J1719" s="24">
        <v>0</v>
      </c>
      <c r="K1719" s="24">
        <v>0</v>
      </c>
      <c r="L1719" s="24">
        <v>3</v>
      </c>
      <c r="M1719" s="24"/>
      <c r="O1719" s="15" t="s">
        <v>4663</v>
      </c>
      <c r="P1719" s="15" t="s">
        <v>4664</v>
      </c>
      <c r="R1719" s="1" t="str">
        <f t="shared" si="44"/>
        <v>W17</v>
      </c>
      <c r="S1719" s="50">
        <f t="shared" si="45"/>
        <v>45770</v>
      </c>
    </row>
    <row r="1720" spans="1:19">
      <c r="B1720" s="24" t="s">
        <v>4656</v>
      </c>
      <c r="C1720" s="8" t="s">
        <v>635</v>
      </c>
      <c r="D1720" s="24" t="s">
        <v>4657</v>
      </c>
      <c r="E1720" s="24">
        <v>13</v>
      </c>
      <c r="F1720" s="24">
        <v>0</v>
      </c>
      <c r="G1720" s="24">
        <v>0</v>
      </c>
      <c r="H1720" s="24">
        <v>0</v>
      </c>
      <c r="I1720" s="24">
        <v>0</v>
      </c>
      <c r="J1720" s="24">
        <v>0</v>
      </c>
      <c r="K1720" s="24">
        <v>0</v>
      </c>
      <c r="L1720" s="24">
        <v>0</v>
      </c>
      <c r="M1720" s="24"/>
      <c r="R1720" s="1" t="str">
        <f t="shared" si="44"/>
        <v>W17</v>
      </c>
      <c r="S1720" s="50">
        <f t="shared" si="45"/>
        <v>45770</v>
      </c>
    </row>
    <row r="1721" spans="1:19">
      <c r="B1721" s="24" t="s">
        <v>4656</v>
      </c>
      <c r="C1721" s="8" t="s">
        <v>636</v>
      </c>
      <c r="D1721" s="24" t="s">
        <v>3594</v>
      </c>
      <c r="E1721" s="24">
        <v>12</v>
      </c>
      <c r="F1721" s="24">
        <v>0</v>
      </c>
      <c r="G1721" s="24">
        <v>0</v>
      </c>
      <c r="H1721" s="24">
        <v>5</v>
      </c>
      <c r="I1721" s="24">
        <v>0</v>
      </c>
      <c r="J1721" s="24">
        <v>0</v>
      </c>
      <c r="K1721" s="24">
        <v>0</v>
      </c>
      <c r="L1721" s="24">
        <v>5</v>
      </c>
      <c r="M1721" s="24"/>
      <c r="O1721" s="15" t="s">
        <v>4667</v>
      </c>
      <c r="P1721" s="15" t="s">
        <v>4668</v>
      </c>
      <c r="R1721" s="1" t="str">
        <f t="shared" si="44"/>
        <v>W17</v>
      </c>
      <c r="S1721" s="50">
        <f t="shared" si="45"/>
        <v>45770</v>
      </c>
    </row>
    <row r="1722" spans="1:19">
      <c r="B1722" s="24" t="s">
        <v>4656</v>
      </c>
      <c r="C1722" s="8" t="s">
        <v>634</v>
      </c>
      <c r="D1722" s="24" t="s">
        <v>3808</v>
      </c>
      <c r="E1722" s="24">
        <v>1</v>
      </c>
      <c r="F1722" s="24">
        <v>0</v>
      </c>
      <c r="G1722" s="24">
        <v>0</v>
      </c>
      <c r="H1722" s="24">
        <v>0</v>
      </c>
      <c r="I1722" s="24">
        <v>0</v>
      </c>
      <c r="J1722" s="24">
        <v>0</v>
      </c>
      <c r="K1722" s="24">
        <v>0</v>
      </c>
      <c r="L1722" s="24">
        <v>0</v>
      </c>
      <c r="M1722" s="24"/>
      <c r="N1722" s="24"/>
      <c r="O1722" s="24"/>
      <c r="P1722" s="24"/>
      <c r="Q1722" s="24"/>
      <c r="R1722" s="1" t="str">
        <f t="shared" si="44"/>
        <v>W17</v>
      </c>
      <c r="S1722" s="50">
        <f t="shared" si="45"/>
        <v>45770</v>
      </c>
    </row>
    <row r="1723" spans="1:19">
      <c r="B1723" s="24" t="s">
        <v>4656</v>
      </c>
      <c r="C1723" s="24" t="s">
        <v>634</v>
      </c>
      <c r="D1723" s="24" t="s">
        <v>3123</v>
      </c>
      <c r="E1723" s="24">
        <v>7</v>
      </c>
      <c r="F1723" s="24">
        <v>0</v>
      </c>
      <c r="G1723" s="24">
        <v>0</v>
      </c>
      <c r="H1723" s="24">
        <v>0</v>
      </c>
      <c r="I1723" s="24">
        <v>0</v>
      </c>
      <c r="J1723" s="24">
        <v>0</v>
      </c>
      <c r="K1723" s="24">
        <v>0</v>
      </c>
      <c r="L1723" s="24">
        <v>0</v>
      </c>
      <c r="M1723" s="24"/>
      <c r="N1723" s="24"/>
      <c r="O1723" s="24"/>
      <c r="P1723" s="24"/>
      <c r="Q1723" s="24"/>
      <c r="R1723" s="1" t="str">
        <f t="shared" si="44"/>
        <v>W17</v>
      </c>
      <c r="S1723" s="50">
        <f t="shared" si="45"/>
        <v>45770</v>
      </c>
    </row>
    <row r="1724" spans="1:19">
      <c r="B1724" s="24" t="s">
        <v>4656</v>
      </c>
      <c r="C1724" s="24" t="s">
        <v>3130</v>
      </c>
      <c r="D1724" s="24" t="s">
        <v>4482</v>
      </c>
      <c r="E1724" s="24">
        <v>13</v>
      </c>
      <c r="F1724" s="24">
        <v>0</v>
      </c>
      <c r="G1724" s="24">
        <v>0</v>
      </c>
      <c r="H1724" s="24">
        <v>4</v>
      </c>
      <c r="I1724" s="24">
        <v>0</v>
      </c>
      <c r="J1724" s="24">
        <v>0</v>
      </c>
      <c r="K1724" s="24">
        <v>0</v>
      </c>
      <c r="L1724" s="24">
        <v>4</v>
      </c>
      <c r="M1724" s="24"/>
      <c r="O1724" s="15" t="s">
        <v>4666</v>
      </c>
      <c r="P1724" s="15" t="s">
        <v>4665</v>
      </c>
      <c r="R1724" s="1" t="str">
        <f t="shared" si="44"/>
        <v>W17</v>
      </c>
      <c r="S1724" s="50">
        <f t="shared" si="45"/>
        <v>45770</v>
      </c>
    </row>
    <row r="1725" spans="1:19">
      <c r="A1725" s="48"/>
      <c r="B1725" s="24" t="s">
        <v>4656</v>
      </c>
      <c r="C1725" s="24" t="s">
        <v>3130</v>
      </c>
      <c r="D1725" s="24" t="s">
        <v>4459</v>
      </c>
      <c r="E1725" s="24">
        <v>8</v>
      </c>
      <c r="F1725" s="24">
        <v>0</v>
      </c>
      <c r="G1725" s="24">
        <v>0</v>
      </c>
      <c r="H1725" s="24">
        <v>1</v>
      </c>
      <c r="I1725" s="24">
        <v>0</v>
      </c>
      <c r="J1725" s="24">
        <v>0</v>
      </c>
      <c r="K1725" s="24">
        <v>0</v>
      </c>
      <c r="L1725" s="24">
        <v>1</v>
      </c>
      <c r="M1725" s="24"/>
      <c r="O1725" s="24" t="s">
        <v>4666</v>
      </c>
      <c r="P1725" s="24" t="s">
        <v>4663</v>
      </c>
      <c r="R1725" s="1" t="str">
        <f t="shared" si="44"/>
        <v>W17</v>
      </c>
      <c r="S1725" s="50">
        <f t="shared" si="45"/>
        <v>45770</v>
      </c>
    </row>
    <row r="1726" spans="1:19">
      <c r="A1726" s="48"/>
      <c r="B1726" s="24" t="s">
        <v>4656</v>
      </c>
      <c r="C1726" s="24" t="s">
        <v>633</v>
      </c>
      <c r="D1726" s="24" t="s">
        <v>4050</v>
      </c>
      <c r="E1726" s="24">
        <v>13</v>
      </c>
      <c r="F1726" s="24">
        <v>1</v>
      </c>
      <c r="G1726" s="24">
        <v>0</v>
      </c>
      <c r="H1726" s="24">
        <v>4</v>
      </c>
      <c r="I1726" s="24">
        <v>0</v>
      </c>
      <c r="J1726" s="24">
        <v>0</v>
      </c>
      <c r="K1726" s="24">
        <v>0</v>
      </c>
      <c r="L1726" s="24">
        <v>4</v>
      </c>
      <c r="M1726" s="24" t="s">
        <v>4665</v>
      </c>
      <c r="N1726" s="15" t="s">
        <v>4665</v>
      </c>
      <c r="O1726" s="15" t="s">
        <v>4665</v>
      </c>
      <c r="P1726" s="15" t="s">
        <v>4665</v>
      </c>
      <c r="R1726" s="1" t="str">
        <f t="shared" si="44"/>
        <v>W17</v>
      </c>
      <c r="S1726" s="50">
        <f t="shared" si="45"/>
        <v>45770</v>
      </c>
    </row>
    <row r="1727" spans="1:19">
      <c r="A1727" s="48"/>
      <c r="B1727" s="24" t="s">
        <v>4656</v>
      </c>
      <c r="C1727" s="24" t="s">
        <v>3132</v>
      </c>
      <c r="D1727" s="24" t="s">
        <v>3881</v>
      </c>
      <c r="E1727" s="24">
        <v>2</v>
      </c>
      <c r="F1727" s="24">
        <v>0</v>
      </c>
      <c r="G1727" s="24">
        <v>0</v>
      </c>
      <c r="H1727" s="24">
        <v>0</v>
      </c>
      <c r="I1727" s="24">
        <v>0</v>
      </c>
      <c r="J1727" s="24">
        <v>0</v>
      </c>
      <c r="K1727" s="24">
        <v>0</v>
      </c>
      <c r="L1727" s="24">
        <v>0</v>
      </c>
      <c r="M1727" s="24"/>
      <c r="R1727" s="1" t="str">
        <f t="shared" si="44"/>
        <v>W17</v>
      </c>
      <c r="S1727" s="50">
        <f t="shared" si="45"/>
        <v>45770</v>
      </c>
    </row>
    <row r="1728" spans="1:19">
      <c r="A1728" s="48"/>
      <c r="B1728" s="24" t="s">
        <v>4656</v>
      </c>
      <c r="C1728" s="24" t="s">
        <v>3132</v>
      </c>
      <c r="D1728" s="24" t="s">
        <v>3941</v>
      </c>
      <c r="E1728" s="24">
        <v>2</v>
      </c>
      <c r="F1728" s="24">
        <v>0</v>
      </c>
      <c r="G1728" s="24">
        <v>0</v>
      </c>
      <c r="H1728" s="24">
        <v>0</v>
      </c>
      <c r="I1728" s="24">
        <v>0</v>
      </c>
      <c r="J1728" s="24">
        <v>0</v>
      </c>
      <c r="K1728" s="24">
        <v>0</v>
      </c>
      <c r="L1728" s="24">
        <v>0</v>
      </c>
      <c r="M1728" s="24"/>
      <c r="R1728" s="1" t="str">
        <f t="shared" si="44"/>
        <v>W17</v>
      </c>
      <c r="S1728" s="50">
        <f t="shared" si="45"/>
        <v>45770</v>
      </c>
    </row>
    <row r="1729" spans="1:20">
      <c r="A1729" s="48"/>
      <c r="B1729" s="24" t="s">
        <v>4656</v>
      </c>
      <c r="C1729" s="24" t="s">
        <v>634</v>
      </c>
      <c r="D1729" s="24" t="s">
        <v>3229</v>
      </c>
      <c r="E1729" s="24">
        <v>2</v>
      </c>
      <c r="F1729" s="24">
        <v>0</v>
      </c>
      <c r="G1729" s="24">
        <v>0</v>
      </c>
      <c r="H1729" s="24">
        <v>0</v>
      </c>
      <c r="I1729" s="24">
        <v>0</v>
      </c>
      <c r="J1729" s="24">
        <v>0</v>
      </c>
      <c r="K1729" s="24">
        <v>0</v>
      </c>
      <c r="L1729" s="24">
        <v>0</v>
      </c>
      <c r="M1729" s="24"/>
      <c r="R1729" s="1" t="str">
        <f t="shared" si="44"/>
        <v>W17</v>
      </c>
      <c r="S1729" s="50">
        <f t="shared" si="45"/>
        <v>45770</v>
      </c>
    </row>
    <row r="1730" spans="1:20">
      <c r="A1730" s="48"/>
      <c r="B1730" s="24" t="s">
        <v>4656</v>
      </c>
      <c r="C1730" s="24" t="s">
        <v>3130</v>
      </c>
      <c r="D1730" s="24" t="s">
        <v>4315</v>
      </c>
      <c r="E1730" s="24">
        <v>13</v>
      </c>
      <c r="F1730" s="24">
        <v>0</v>
      </c>
      <c r="G1730" s="24">
        <v>0</v>
      </c>
      <c r="H1730" s="24">
        <v>4</v>
      </c>
      <c r="I1730" s="24">
        <v>0</v>
      </c>
      <c r="J1730" s="24">
        <v>0</v>
      </c>
      <c r="K1730" s="24">
        <v>0</v>
      </c>
      <c r="L1730" s="24">
        <v>4</v>
      </c>
      <c r="M1730" s="24"/>
      <c r="O1730" s="15" t="s">
        <v>4665</v>
      </c>
      <c r="P1730" s="15" t="s">
        <v>4665</v>
      </c>
      <c r="R1730" s="1" t="str">
        <f t="shared" si="44"/>
        <v>W17</v>
      </c>
      <c r="S1730" s="50">
        <f t="shared" si="45"/>
        <v>45770</v>
      </c>
    </row>
    <row r="1731" spans="1:20">
      <c r="A1731" s="48"/>
      <c r="B1731" s="24" t="s">
        <v>4656</v>
      </c>
      <c r="C1731" s="24" t="s">
        <v>3132</v>
      </c>
      <c r="D1731" s="24" t="s">
        <v>4264</v>
      </c>
      <c r="E1731" s="24">
        <v>1</v>
      </c>
      <c r="F1731" s="24">
        <v>0</v>
      </c>
      <c r="G1731" s="24">
        <v>0</v>
      </c>
      <c r="H1731" s="24">
        <v>0</v>
      </c>
      <c r="I1731" s="24">
        <v>0</v>
      </c>
      <c r="J1731" s="24">
        <v>0</v>
      </c>
      <c r="K1731" s="24">
        <v>0</v>
      </c>
      <c r="L1731" s="24">
        <v>0</v>
      </c>
      <c r="M1731" s="24"/>
      <c r="R1731" s="1" t="str">
        <f t="shared" si="44"/>
        <v>W17</v>
      </c>
      <c r="S1731" s="50">
        <f t="shared" si="45"/>
        <v>45770</v>
      </c>
    </row>
    <row r="1732" spans="1:20">
      <c r="A1732" s="48"/>
      <c r="B1732" s="24" t="s">
        <v>4656</v>
      </c>
      <c r="C1732" s="24" t="s">
        <v>634</v>
      </c>
      <c r="D1732" s="24" t="s">
        <v>3461</v>
      </c>
      <c r="E1732" s="24">
        <v>13</v>
      </c>
      <c r="F1732" s="24">
        <v>0</v>
      </c>
      <c r="G1732" s="24">
        <v>0</v>
      </c>
      <c r="H1732" s="24">
        <v>9</v>
      </c>
      <c r="I1732" s="24">
        <v>0</v>
      </c>
      <c r="J1732" s="24">
        <v>0</v>
      </c>
      <c r="K1732" s="24">
        <v>0</v>
      </c>
      <c r="L1732" s="24">
        <v>9</v>
      </c>
      <c r="M1732" s="24"/>
      <c r="O1732" s="15" t="s">
        <v>4665</v>
      </c>
      <c r="P1732" s="15" t="s">
        <v>4664</v>
      </c>
      <c r="R1732" s="1" t="str">
        <f t="shared" si="44"/>
        <v>W17</v>
      </c>
      <c r="S1732" s="50">
        <f t="shared" si="45"/>
        <v>45770</v>
      </c>
    </row>
    <row r="1733" spans="1:20">
      <c r="B1733" s="24" t="s">
        <v>4672</v>
      </c>
      <c r="C1733" s="24" t="s">
        <v>4674</v>
      </c>
      <c r="D1733" s="24" t="s">
        <v>3689</v>
      </c>
      <c r="E1733" s="24">
        <v>3</v>
      </c>
      <c r="F1733" s="24">
        <v>0</v>
      </c>
      <c r="G1733" s="24">
        <v>0</v>
      </c>
      <c r="H1733" s="24">
        <v>0</v>
      </c>
      <c r="I1733" s="24">
        <v>0</v>
      </c>
      <c r="J1733" s="24">
        <v>0</v>
      </c>
      <c r="K1733" s="24">
        <v>0</v>
      </c>
      <c r="L1733" s="24">
        <v>0</v>
      </c>
      <c r="M1733" s="24"/>
      <c r="R1733" s="1" t="str">
        <f t="shared" si="44"/>
        <v>W17</v>
      </c>
      <c r="S1733" s="50">
        <f t="shared" si="45"/>
        <v>45771</v>
      </c>
    </row>
    <row r="1734" spans="1:20">
      <c r="B1734" s="24" t="s">
        <v>4672</v>
      </c>
      <c r="C1734" s="24" t="s">
        <v>4675</v>
      </c>
      <c r="D1734" s="24" t="s">
        <v>4324</v>
      </c>
      <c r="E1734" s="24">
        <v>6</v>
      </c>
      <c r="F1734" s="24">
        <v>0</v>
      </c>
      <c r="G1734" s="24">
        <v>0</v>
      </c>
      <c r="H1734" s="24">
        <v>2</v>
      </c>
      <c r="I1734" s="24">
        <v>0</v>
      </c>
      <c r="J1734" s="24">
        <v>0</v>
      </c>
      <c r="K1734" s="24">
        <v>0</v>
      </c>
      <c r="L1734" s="24">
        <v>2</v>
      </c>
      <c r="M1734" s="24"/>
      <c r="O1734" s="15" t="s">
        <v>4684</v>
      </c>
      <c r="P1734" s="15" t="s">
        <v>4684</v>
      </c>
      <c r="R1734" s="1" t="str">
        <f t="shared" si="44"/>
        <v>W17</v>
      </c>
      <c r="S1734" s="50">
        <f t="shared" si="45"/>
        <v>45771</v>
      </c>
    </row>
    <row r="1735" spans="1:20">
      <c r="B1735" s="24" t="s">
        <v>4672</v>
      </c>
      <c r="C1735" s="24" t="s">
        <v>4676</v>
      </c>
      <c r="D1735" s="24" t="s">
        <v>3795</v>
      </c>
      <c r="E1735" s="24">
        <v>12</v>
      </c>
      <c r="F1735" s="24">
        <v>5</v>
      </c>
      <c r="G1735" s="24">
        <v>0</v>
      </c>
      <c r="H1735" s="24">
        <v>25</v>
      </c>
      <c r="I1735" s="24">
        <v>0</v>
      </c>
      <c r="J1735" s="24">
        <v>0</v>
      </c>
      <c r="K1735" s="24">
        <v>0</v>
      </c>
      <c r="L1735" s="24">
        <v>25</v>
      </c>
      <c r="M1735" s="24"/>
      <c r="O1735" s="15" t="s">
        <v>4684</v>
      </c>
      <c r="P1735" s="15" t="s">
        <v>4685</v>
      </c>
      <c r="R1735" s="1" t="str">
        <f t="shared" si="44"/>
        <v>W17</v>
      </c>
      <c r="S1735" s="50">
        <f t="shared" si="45"/>
        <v>45771</v>
      </c>
    </row>
    <row r="1736" spans="1:20">
      <c r="B1736" s="24" t="s">
        <v>4672</v>
      </c>
      <c r="C1736" s="24" t="s">
        <v>4675</v>
      </c>
      <c r="D1736" s="24" t="s">
        <v>4086</v>
      </c>
      <c r="E1736" s="24">
        <v>1</v>
      </c>
      <c r="F1736" s="24">
        <v>0</v>
      </c>
      <c r="G1736" s="24">
        <v>0</v>
      </c>
      <c r="H1736" s="24">
        <v>0</v>
      </c>
      <c r="I1736" s="24">
        <v>0</v>
      </c>
      <c r="J1736" s="24">
        <v>0</v>
      </c>
      <c r="K1736" s="24">
        <v>0</v>
      </c>
      <c r="L1736" s="24">
        <v>0</v>
      </c>
      <c r="M1736" s="24"/>
      <c r="R1736" s="1" t="str">
        <f t="shared" si="44"/>
        <v>W17</v>
      </c>
      <c r="S1736" s="50">
        <f t="shared" si="45"/>
        <v>45771</v>
      </c>
      <c r="T1736" s="31"/>
    </row>
    <row r="1737" spans="1:20">
      <c r="B1737" s="24" t="s">
        <v>4672</v>
      </c>
      <c r="C1737" s="24" t="s">
        <v>4677</v>
      </c>
      <c r="D1737" s="24" t="s">
        <v>3593</v>
      </c>
      <c r="E1737" s="24">
        <v>13</v>
      </c>
      <c r="F1737" s="24">
        <v>0</v>
      </c>
      <c r="G1737" s="24">
        <v>0</v>
      </c>
      <c r="H1737" s="24">
        <v>6</v>
      </c>
      <c r="I1737" s="24">
        <v>0</v>
      </c>
      <c r="J1737" s="24">
        <v>0</v>
      </c>
      <c r="K1737" s="24">
        <v>0</v>
      </c>
      <c r="L1737" s="24">
        <v>6</v>
      </c>
      <c r="M1737" s="24"/>
      <c r="R1737" s="1" t="str">
        <f t="shared" si="44"/>
        <v>W17</v>
      </c>
      <c r="S1737" s="50">
        <f t="shared" si="45"/>
        <v>45771</v>
      </c>
    </row>
    <row r="1738" spans="1:20">
      <c r="B1738" s="24" t="s">
        <v>4672</v>
      </c>
      <c r="C1738" s="24" t="s">
        <v>4674</v>
      </c>
      <c r="D1738" s="24" t="s">
        <v>4573</v>
      </c>
      <c r="E1738" s="24">
        <v>1</v>
      </c>
      <c r="F1738" s="24">
        <v>0</v>
      </c>
      <c r="G1738" s="24">
        <v>0</v>
      </c>
      <c r="H1738" s="24">
        <v>0</v>
      </c>
      <c r="I1738" s="24">
        <v>0</v>
      </c>
      <c r="J1738" s="24">
        <v>0</v>
      </c>
      <c r="K1738" s="24">
        <v>0</v>
      </c>
      <c r="L1738" s="24">
        <v>0</v>
      </c>
      <c r="M1738" s="24"/>
      <c r="R1738" s="1" t="str">
        <f t="shared" si="44"/>
        <v>W17</v>
      </c>
      <c r="S1738" s="50">
        <f t="shared" si="45"/>
        <v>45771</v>
      </c>
    </row>
    <row r="1739" spans="1:20">
      <c r="B1739" s="24" t="s">
        <v>4672</v>
      </c>
      <c r="C1739" s="24" t="s">
        <v>4678</v>
      </c>
      <c r="D1739" s="24" t="s">
        <v>3805</v>
      </c>
      <c r="E1739" s="24">
        <v>11</v>
      </c>
      <c r="F1739" s="24">
        <v>2</v>
      </c>
      <c r="G1739" s="24">
        <v>0</v>
      </c>
      <c r="H1739" s="24">
        <v>18</v>
      </c>
      <c r="I1739" s="24">
        <v>0</v>
      </c>
      <c r="J1739" s="24">
        <v>0</v>
      </c>
      <c r="K1739" s="24">
        <v>0</v>
      </c>
      <c r="L1739" s="24">
        <v>18</v>
      </c>
      <c r="M1739" s="24"/>
      <c r="O1739" s="15" t="s">
        <v>4684</v>
      </c>
      <c r="P1739" s="15" t="s">
        <v>4684</v>
      </c>
      <c r="R1739" s="1" t="str">
        <f t="shared" si="44"/>
        <v>W17</v>
      </c>
      <c r="S1739" s="50">
        <f t="shared" si="45"/>
        <v>45771</v>
      </c>
    </row>
    <row r="1740" spans="1:20">
      <c r="B1740" s="24" t="s">
        <v>4672</v>
      </c>
      <c r="C1740" s="24" t="s">
        <v>4679</v>
      </c>
      <c r="D1740" s="24" t="s">
        <v>4673</v>
      </c>
      <c r="E1740" s="24">
        <v>13</v>
      </c>
      <c r="F1740" s="24">
        <v>0</v>
      </c>
      <c r="G1740" s="24">
        <v>0</v>
      </c>
      <c r="H1740" s="24">
        <v>5</v>
      </c>
      <c r="I1740" s="24">
        <v>0</v>
      </c>
      <c r="J1740" s="24">
        <v>0</v>
      </c>
      <c r="K1740" s="24">
        <v>0</v>
      </c>
      <c r="L1740" s="24">
        <v>5</v>
      </c>
      <c r="M1740" s="24"/>
      <c r="O1740" s="15" t="s">
        <v>4684</v>
      </c>
      <c r="P1740" s="15" t="s">
        <v>4684</v>
      </c>
      <c r="R1740" s="1" t="str">
        <f t="shared" si="44"/>
        <v>W17</v>
      </c>
      <c r="S1740" s="50">
        <f t="shared" si="45"/>
        <v>45771</v>
      </c>
    </row>
    <row r="1741" spans="1:20">
      <c r="B1741" s="24" t="s">
        <v>4672</v>
      </c>
      <c r="C1741" s="24" t="s">
        <v>4674</v>
      </c>
      <c r="D1741" s="24" t="s">
        <v>3806</v>
      </c>
      <c r="E1741" s="24">
        <v>3</v>
      </c>
      <c r="F1741" s="24">
        <v>0</v>
      </c>
      <c r="G1741" s="24">
        <v>0</v>
      </c>
      <c r="H1741" s="24">
        <v>0</v>
      </c>
      <c r="I1741" s="24">
        <v>0</v>
      </c>
      <c r="J1741" s="24">
        <v>0</v>
      </c>
      <c r="K1741" s="24">
        <v>0</v>
      </c>
      <c r="L1741" s="24">
        <v>0</v>
      </c>
      <c r="M1741" s="24"/>
      <c r="R1741" s="1" t="str">
        <f t="shared" si="44"/>
        <v>W17</v>
      </c>
      <c r="S1741" s="50">
        <f t="shared" si="45"/>
        <v>45771</v>
      </c>
    </row>
    <row r="1742" spans="1:20">
      <c r="B1742" s="24" t="s">
        <v>4672</v>
      </c>
      <c r="C1742" s="24" t="s">
        <v>4674</v>
      </c>
      <c r="D1742" s="24" t="s">
        <v>3690</v>
      </c>
      <c r="E1742" s="24">
        <v>13</v>
      </c>
      <c r="F1742" s="24">
        <v>0</v>
      </c>
      <c r="G1742" s="24">
        <v>0</v>
      </c>
      <c r="H1742" s="24">
        <v>0</v>
      </c>
      <c r="I1742" s="24">
        <v>0</v>
      </c>
      <c r="J1742" s="24">
        <v>0</v>
      </c>
      <c r="K1742" s="24">
        <v>0</v>
      </c>
      <c r="L1742" s="24">
        <v>0</v>
      </c>
      <c r="M1742" s="24"/>
      <c r="R1742" s="1" t="str">
        <f t="shared" si="44"/>
        <v>W17</v>
      </c>
      <c r="S1742" s="50">
        <f t="shared" si="45"/>
        <v>45771</v>
      </c>
    </row>
    <row r="1743" spans="1:20">
      <c r="B1743" s="24" t="s">
        <v>4712</v>
      </c>
      <c r="C1743" s="24" t="s">
        <v>634</v>
      </c>
      <c r="D1743" s="24" t="s">
        <v>3050</v>
      </c>
      <c r="E1743" s="24">
        <v>2</v>
      </c>
      <c r="F1743" s="24">
        <v>0</v>
      </c>
      <c r="G1743" s="24">
        <v>0</v>
      </c>
      <c r="H1743" s="24">
        <v>0</v>
      </c>
      <c r="I1743" s="24">
        <v>0</v>
      </c>
      <c r="J1743" s="24">
        <v>0</v>
      </c>
      <c r="K1743" s="24">
        <v>0</v>
      </c>
      <c r="L1743" s="24">
        <v>0</v>
      </c>
      <c r="M1743" s="24"/>
      <c r="R1743" s="1" t="str">
        <f t="shared" si="44"/>
        <v>W17</v>
      </c>
      <c r="S1743" s="50">
        <f t="shared" si="45"/>
        <v>45772</v>
      </c>
    </row>
    <row r="1744" spans="1:20">
      <c r="B1744" s="24" t="s">
        <v>4712</v>
      </c>
      <c r="C1744" s="24" t="s">
        <v>3131</v>
      </c>
      <c r="D1744" s="24" t="s">
        <v>3631</v>
      </c>
      <c r="E1744" s="24">
        <v>13</v>
      </c>
      <c r="F1744" s="24">
        <v>0</v>
      </c>
      <c r="G1744" s="24">
        <v>0</v>
      </c>
      <c r="H1744" s="24">
        <v>8</v>
      </c>
      <c r="I1744" s="24">
        <v>0</v>
      </c>
      <c r="J1744" s="24">
        <v>0</v>
      </c>
      <c r="K1744" s="24">
        <v>0</v>
      </c>
      <c r="L1744" s="24">
        <v>8</v>
      </c>
      <c r="M1744" s="24"/>
      <c r="O1744" s="15" t="s">
        <v>4731</v>
      </c>
      <c r="P1744" s="15" t="s">
        <v>4732</v>
      </c>
      <c r="R1744" s="1" t="str">
        <f t="shared" si="44"/>
        <v>W17</v>
      </c>
      <c r="S1744" s="50">
        <f t="shared" si="45"/>
        <v>45772</v>
      </c>
    </row>
    <row r="1745" spans="2:19">
      <c r="B1745" s="24" t="s">
        <v>4712</v>
      </c>
      <c r="C1745" s="24" t="s">
        <v>634</v>
      </c>
      <c r="D1745" s="24" t="s">
        <v>4698</v>
      </c>
      <c r="E1745" s="24">
        <v>2</v>
      </c>
      <c r="F1745" s="24">
        <v>0</v>
      </c>
      <c r="G1745" s="24">
        <v>0</v>
      </c>
      <c r="H1745" s="24">
        <v>1</v>
      </c>
      <c r="I1745" s="24">
        <v>0</v>
      </c>
      <c r="J1745" s="24">
        <v>0</v>
      </c>
      <c r="K1745" s="24">
        <v>0</v>
      </c>
      <c r="L1745" s="24">
        <v>1</v>
      </c>
      <c r="M1745" s="24"/>
      <c r="O1745" s="15" t="s">
        <v>4733</v>
      </c>
      <c r="P1745" s="15" t="s">
        <v>4734</v>
      </c>
      <c r="R1745" s="1" t="str">
        <f t="shared" si="44"/>
        <v>W17</v>
      </c>
      <c r="S1745" s="50">
        <f t="shared" si="45"/>
        <v>45772</v>
      </c>
    </row>
    <row r="1746" spans="2:19">
      <c r="B1746" s="24" t="s">
        <v>4712</v>
      </c>
      <c r="C1746" s="24" t="s">
        <v>633</v>
      </c>
      <c r="D1746" s="24" t="s">
        <v>4404</v>
      </c>
      <c r="E1746" s="24">
        <v>1</v>
      </c>
      <c r="F1746" s="24">
        <v>0</v>
      </c>
      <c r="G1746" s="24">
        <v>0</v>
      </c>
      <c r="H1746" s="24">
        <v>0</v>
      </c>
      <c r="I1746" s="24">
        <v>0</v>
      </c>
      <c r="J1746" s="24">
        <v>0</v>
      </c>
      <c r="K1746" s="24">
        <v>0</v>
      </c>
      <c r="L1746" s="24">
        <v>0</v>
      </c>
      <c r="M1746" s="24"/>
      <c r="R1746" s="1" t="str">
        <f t="shared" si="44"/>
        <v>W17</v>
      </c>
      <c r="S1746" s="50">
        <f t="shared" si="45"/>
        <v>45772</v>
      </c>
    </row>
    <row r="1747" spans="2:19">
      <c r="B1747" s="24" t="s">
        <v>4712</v>
      </c>
      <c r="C1747" s="24" t="s">
        <v>633</v>
      </c>
      <c r="D1747" s="24" t="s">
        <v>6749</v>
      </c>
      <c r="E1747" s="24">
        <v>13</v>
      </c>
      <c r="F1747" s="24">
        <v>1</v>
      </c>
      <c r="G1747" s="24">
        <v>0</v>
      </c>
      <c r="H1747" s="24">
        <v>0</v>
      </c>
      <c r="I1747" s="24">
        <v>0</v>
      </c>
      <c r="J1747" s="24">
        <v>13</v>
      </c>
      <c r="K1747" s="24">
        <v>0</v>
      </c>
      <c r="L1747" s="24">
        <v>13</v>
      </c>
      <c r="M1747" s="24" t="s">
        <v>4735</v>
      </c>
      <c r="R1747" s="1" t="str">
        <f t="shared" si="44"/>
        <v>W17</v>
      </c>
      <c r="S1747" s="50">
        <f t="shared" si="45"/>
        <v>45772</v>
      </c>
    </row>
    <row r="1748" spans="2:19">
      <c r="B1748" s="24" t="s">
        <v>4712</v>
      </c>
      <c r="C1748" s="24" t="s">
        <v>634</v>
      </c>
      <c r="D1748" s="24" t="s">
        <v>4699</v>
      </c>
      <c r="E1748" s="24">
        <v>5</v>
      </c>
      <c r="F1748" s="24">
        <v>0</v>
      </c>
      <c r="G1748" s="24">
        <v>0</v>
      </c>
      <c r="H1748" s="24">
        <v>4</v>
      </c>
      <c r="I1748" s="24">
        <v>0</v>
      </c>
      <c r="J1748" s="24">
        <v>0</v>
      </c>
      <c r="K1748" s="24">
        <v>0</v>
      </c>
      <c r="L1748" s="24">
        <v>4</v>
      </c>
      <c r="M1748" s="24"/>
      <c r="O1748" s="15" t="s">
        <v>4734</v>
      </c>
      <c r="P1748" s="15" t="s">
        <v>4732</v>
      </c>
      <c r="R1748" s="1" t="str">
        <f t="shared" si="44"/>
        <v>W17</v>
      </c>
      <c r="S1748" s="50">
        <f t="shared" si="45"/>
        <v>45772</v>
      </c>
    </row>
    <row r="1749" spans="2:19">
      <c r="B1749" s="24" t="s">
        <v>4714</v>
      </c>
      <c r="C1749" s="24" t="s">
        <v>635</v>
      </c>
      <c r="D1749" s="24" t="s">
        <v>4700</v>
      </c>
      <c r="E1749" s="24">
        <v>13</v>
      </c>
      <c r="F1749" s="24">
        <v>0</v>
      </c>
      <c r="G1749" s="24">
        <v>0</v>
      </c>
      <c r="H1749" s="24">
        <v>8</v>
      </c>
      <c r="I1749" s="24">
        <v>0</v>
      </c>
      <c r="J1749" s="24">
        <v>0</v>
      </c>
      <c r="K1749" s="24">
        <v>0</v>
      </c>
      <c r="L1749" s="24">
        <v>8</v>
      </c>
      <c r="M1749" s="24"/>
      <c r="O1749" s="15" t="s">
        <v>4731</v>
      </c>
      <c r="P1749" s="15" t="s">
        <v>4736</v>
      </c>
      <c r="R1749" s="1" t="str">
        <f t="shared" si="44"/>
        <v>W17</v>
      </c>
      <c r="S1749" s="50">
        <f t="shared" si="45"/>
        <v>45773</v>
      </c>
    </row>
    <row r="1750" spans="2:19">
      <c r="B1750" s="24" t="s">
        <v>4714</v>
      </c>
      <c r="C1750" s="24" t="s">
        <v>635</v>
      </c>
      <c r="D1750" s="24" t="s">
        <v>4701</v>
      </c>
      <c r="E1750" s="24">
        <v>13</v>
      </c>
      <c r="F1750" s="24">
        <v>0</v>
      </c>
      <c r="G1750" s="24">
        <v>0</v>
      </c>
      <c r="H1750" s="24">
        <v>1</v>
      </c>
      <c r="I1750" s="24">
        <v>0</v>
      </c>
      <c r="J1750" s="24">
        <v>0</v>
      </c>
      <c r="K1750" s="24">
        <v>0</v>
      </c>
      <c r="L1750" s="24">
        <v>1</v>
      </c>
      <c r="M1750" s="24"/>
      <c r="O1750" s="15" t="s">
        <v>4735</v>
      </c>
      <c r="P1750" s="15" t="s">
        <v>4736</v>
      </c>
      <c r="R1750" s="1" t="str">
        <f t="shared" si="44"/>
        <v>W17</v>
      </c>
      <c r="S1750" s="50">
        <f t="shared" si="45"/>
        <v>45773</v>
      </c>
    </row>
    <row r="1751" spans="2:19">
      <c r="B1751" s="24" t="s">
        <v>4714</v>
      </c>
      <c r="C1751" s="24" t="s">
        <v>4737</v>
      </c>
      <c r="D1751" s="24" t="s">
        <v>3817</v>
      </c>
      <c r="E1751" s="24">
        <v>13</v>
      </c>
      <c r="F1751" s="24">
        <v>5</v>
      </c>
      <c r="G1751" s="24">
        <v>0</v>
      </c>
      <c r="H1751" s="24">
        <v>18</v>
      </c>
      <c r="I1751" s="24">
        <v>0</v>
      </c>
      <c r="J1751" s="24">
        <v>0</v>
      </c>
      <c r="K1751" s="24">
        <v>0</v>
      </c>
      <c r="L1751" s="24">
        <v>18</v>
      </c>
      <c r="M1751" s="24"/>
      <c r="O1751" s="15" t="s">
        <v>4732</v>
      </c>
      <c r="P1751" s="15" t="s">
        <v>4731</v>
      </c>
      <c r="R1751" s="1" t="str">
        <f t="shared" si="44"/>
        <v>W17</v>
      </c>
      <c r="S1751" s="50">
        <f t="shared" si="45"/>
        <v>45773</v>
      </c>
    </row>
    <row r="1752" spans="2:19">
      <c r="B1752" s="24" t="s">
        <v>4714</v>
      </c>
      <c r="C1752" s="24" t="s">
        <v>636</v>
      </c>
      <c r="D1752" s="24" t="s">
        <v>3798</v>
      </c>
      <c r="E1752" s="24">
        <v>13</v>
      </c>
      <c r="F1752" s="24">
        <v>0</v>
      </c>
      <c r="G1752" s="24">
        <v>0</v>
      </c>
      <c r="H1752" s="24">
        <v>5</v>
      </c>
      <c r="I1752" s="24">
        <v>0</v>
      </c>
      <c r="J1752" s="24">
        <v>0</v>
      </c>
      <c r="K1752" s="24">
        <v>0</v>
      </c>
      <c r="L1752" s="24">
        <v>5</v>
      </c>
      <c r="M1752" s="24"/>
      <c r="O1752" s="15" t="s">
        <v>4732</v>
      </c>
      <c r="P1752" s="15" t="s">
        <v>4734</v>
      </c>
      <c r="R1752" s="1" t="str">
        <f t="shared" si="44"/>
        <v>W17</v>
      </c>
      <c r="S1752" s="50">
        <f t="shared" si="45"/>
        <v>45773</v>
      </c>
    </row>
    <row r="1753" spans="2:19">
      <c r="B1753" s="24" t="s">
        <v>4714</v>
      </c>
      <c r="C1753" s="24" t="s">
        <v>635</v>
      </c>
      <c r="D1753" s="24" t="s">
        <v>4702</v>
      </c>
      <c r="E1753" s="24">
        <v>13</v>
      </c>
      <c r="F1753" s="24">
        <v>0</v>
      </c>
      <c r="G1753" s="24">
        <v>0</v>
      </c>
      <c r="H1753" s="24">
        <v>5</v>
      </c>
      <c r="I1753" s="24">
        <v>0</v>
      </c>
      <c r="J1753" s="24">
        <v>0</v>
      </c>
      <c r="K1753" s="24">
        <v>0</v>
      </c>
      <c r="L1753" s="24">
        <v>5</v>
      </c>
      <c r="M1753" s="24"/>
      <c r="O1753" s="15" t="s">
        <v>4732</v>
      </c>
      <c r="P1753" s="15" t="s">
        <v>4734</v>
      </c>
      <c r="R1753" s="1" t="str">
        <f t="shared" si="44"/>
        <v>W17</v>
      </c>
      <c r="S1753" s="50">
        <f t="shared" si="45"/>
        <v>45773</v>
      </c>
    </row>
    <row r="1754" spans="2:19">
      <c r="B1754" s="24" t="s">
        <v>4714</v>
      </c>
      <c r="C1754" s="24" t="s">
        <v>4739</v>
      </c>
      <c r="D1754" s="24" t="s">
        <v>4703</v>
      </c>
      <c r="E1754" s="24">
        <v>1</v>
      </c>
      <c r="F1754" s="24">
        <v>0</v>
      </c>
      <c r="G1754" s="24">
        <v>0</v>
      </c>
      <c r="H1754" s="24">
        <v>0</v>
      </c>
      <c r="I1754" s="24">
        <v>0</v>
      </c>
      <c r="J1754" s="24">
        <v>0</v>
      </c>
      <c r="K1754" s="24">
        <v>0</v>
      </c>
      <c r="L1754" s="24">
        <v>0</v>
      </c>
      <c r="M1754" s="24"/>
      <c r="R1754" s="1" t="str">
        <f t="shared" si="44"/>
        <v>W17</v>
      </c>
      <c r="S1754" s="50">
        <f t="shared" si="45"/>
        <v>45773</v>
      </c>
    </row>
    <row r="1755" spans="2:19">
      <c r="B1755" s="24" t="s">
        <v>4714</v>
      </c>
      <c r="C1755" s="24" t="s">
        <v>4739</v>
      </c>
      <c r="D1755" s="24" t="s">
        <v>3807</v>
      </c>
      <c r="E1755" s="24">
        <v>13</v>
      </c>
      <c r="F1755" s="24">
        <v>0</v>
      </c>
      <c r="G1755" s="24">
        <v>0</v>
      </c>
      <c r="H1755" s="24">
        <v>0</v>
      </c>
      <c r="I1755" s="24">
        <v>0</v>
      </c>
      <c r="J1755" s="24">
        <v>0</v>
      </c>
      <c r="K1755" s="24">
        <v>0</v>
      </c>
      <c r="L1755" s="24">
        <v>0</v>
      </c>
      <c r="M1755" s="24"/>
      <c r="R1755" s="1" t="str">
        <f t="shared" si="44"/>
        <v>W17</v>
      </c>
      <c r="S1755" s="50">
        <f t="shared" si="45"/>
        <v>45773</v>
      </c>
    </row>
    <row r="1756" spans="2:19">
      <c r="B1756" s="24" t="s">
        <v>4714</v>
      </c>
      <c r="C1756" s="24" t="s">
        <v>636</v>
      </c>
      <c r="D1756" s="24" t="s">
        <v>4007</v>
      </c>
      <c r="E1756" s="24">
        <v>13</v>
      </c>
      <c r="F1756" s="24">
        <v>0</v>
      </c>
      <c r="G1756" s="24">
        <v>0</v>
      </c>
      <c r="H1756" s="24">
        <v>6</v>
      </c>
      <c r="I1756" s="24">
        <v>0</v>
      </c>
      <c r="J1756" s="24">
        <v>0</v>
      </c>
      <c r="K1756" s="24">
        <v>0</v>
      </c>
      <c r="L1756" s="24">
        <v>6</v>
      </c>
      <c r="M1756" s="24"/>
      <c r="O1756" s="15" t="s">
        <v>4732</v>
      </c>
      <c r="P1756" s="15" t="s">
        <v>4732</v>
      </c>
      <c r="R1756" s="1" t="str">
        <f t="shared" si="44"/>
        <v>W17</v>
      </c>
      <c r="S1756" s="50">
        <f t="shared" si="45"/>
        <v>45773</v>
      </c>
    </row>
    <row r="1757" spans="2:19">
      <c r="B1757" s="24" t="s">
        <v>4714</v>
      </c>
      <c r="C1757" s="24" t="s">
        <v>635</v>
      </c>
      <c r="D1757" s="24" t="s">
        <v>4704</v>
      </c>
      <c r="E1757" s="24">
        <v>6</v>
      </c>
      <c r="F1757" s="24">
        <v>0</v>
      </c>
      <c r="G1757" s="24">
        <v>0</v>
      </c>
      <c r="H1757" s="24">
        <v>0</v>
      </c>
      <c r="I1757" s="24">
        <v>0</v>
      </c>
      <c r="J1757" s="24">
        <v>0</v>
      </c>
      <c r="K1757" s="24">
        <v>0</v>
      </c>
      <c r="L1757" s="24">
        <v>0</v>
      </c>
      <c r="M1757" s="24"/>
      <c r="R1757" s="1" t="str">
        <f t="shared" si="44"/>
        <v>W17</v>
      </c>
      <c r="S1757" s="50">
        <f t="shared" si="45"/>
        <v>45773</v>
      </c>
    </row>
    <row r="1758" spans="2:19">
      <c r="B1758" s="24" t="s">
        <v>4714</v>
      </c>
      <c r="C1758" s="24" t="s">
        <v>633</v>
      </c>
      <c r="D1758" s="24" t="s">
        <v>4310</v>
      </c>
      <c r="E1758" s="24">
        <v>13</v>
      </c>
      <c r="F1758" s="24">
        <v>0</v>
      </c>
      <c r="G1758" s="24">
        <v>0</v>
      </c>
      <c r="H1758" s="24">
        <v>2</v>
      </c>
      <c r="I1758" s="24">
        <v>0</v>
      </c>
      <c r="J1758" s="24">
        <v>0</v>
      </c>
      <c r="K1758" s="24">
        <v>0</v>
      </c>
      <c r="L1758" s="24">
        <v>2</v>
      </c>
      <c r="M1758" s="24"/>
      <c r="O1758" s="15" t="s">
        <v>4733</v>
      </c>
      <c r="P1758" s="15" t="s">
        <v>4732</v>
      </c>
      <c r="R1758" s="1" t="str">
        <f t="shared" si="44"/>
        <v>W17</v>
      </c>
      <c r="S1758" s="50">
        <f t="shared" si="45"/>
        <v>45773</v>
      </c>
    </row>
    <row r="1759" spans="2:19">
      <c r="B1759" s="24" t="s">
        <v>4714</v>
      </c>
      <c r="C1759" s="24" t="s">
        <v>4718</v>
      </c>
      <c r="D1759" s="24" t="s">
        <v>4716</v>
      </c>
      <c r="E1759" s="24">
        <v>13</v>
      </c>
      <c r="F1759" s="24">
        <v>13</v>
      </c>
      <c r="G1759" s="24">
        <v>0</v>
      </c>
      <c r="H1759" s="24">
        <v>0</v>
      </c>
      <c r="I1759" s="24">
        <v>0</v>
      </c>
      <c r="J1759" s="24">
        <v>0</v>
      </c>
      <c r="K1759" s="24">
        <v>0</v>
      </c>
      <c r="L1759" s="24">
        <v>0</v>
      </c>
      <c r="M1759" s="24"/>
      <c r="R1759" s="1" t="str">
        <f t="shared" si="44"/>
        <v>W17</v>
      </c>
      <c r="S1759" s="50">
        <f t="shared" si="45"/>
        <v>45773</v>
      </c>
    </row>
    <row r="1760" spans="2:19">
      <c r="B1760" s="24" t="s">
        <v>4714</v>
      </c>
      <c r="C1760" s="24" t="s">
        <v>4719</v>
      </c>
      <c r="D1760" s="24" t="s">
        <v>4717</v>
      </c>
      <c r="E1760" s="24">
        <v>13</v>
      </c>
      <c r="F1760" s="24">
        <v>13</v>
      </c>
      <c r="G1760" s="24">
        <v>0</v>
      </c>
      <c r="H1760" s="24">
        <v>0</v>
      </c>
      <c r="I1760" s="24">
        <v>0</v>
      </c>
      <c r="J1760" s="24">
        <v>0</v>
      </c>
      <c r="K1760" s="24">
        <v>0</v>
      </c>
      <c r="L1760" s="24">
        <v>0</v>
      </c>
      <c r="M1760" s="24"/>
      <c r="R1760" s="1" t="str">
        <f t="shared" si="44"/>
        <v>W17</v>
      </c>
      <c r="S1760" s="50">
        <f t="shared" si="45"/>
        <v>45773</v>
      </c>
    </row>
    <row r="1761" spans="2:19">
      <c r="B1761" s="24" t="s">
        <v>4714</v>
      </c>
      <c r="C1761" s="24" t="s">
        <v>635</v>
      </c>
      <c r="D1761" s="24" t="s">
        <v>4705</v>
      </c>
      <c r="E1761" s="24">
        <v>13</v>
      </c>
      <c r="F1761" s="24">
        <v>0</v>
      </c>
      <c r="G1761" s="24">
        <v>0</v>
      </c>
      <c r="H1761" s="24">
        <v>0</v>
      </c>
      <c r="I1761" s="24">
        <v>0</v>
      </c>
      <c r="J1761" s="24">
        <v>0</v>
      </c>
      <c r="K1761" s="24">
        <v>0</v>
      </c>
      <c r="L1761" s="24">
        <v>0</v>
      </c>
      <c r="M1761" s="24"/>
      <c r="R1761" s="1" t="str">
        <f t="shared" si="44"/>
        <v>W17</v>
      </c>
      <c r="S1761" s="50">
        <f t="shared" si="45"/>
        <v>45773</v>
      </c>
    </row>
    <row r="1762" spans="2:19">
      <c r="B1762" s="24" t="s">
        <v>4714</v>
      </c>
      <c r="C1762" s="24" t="s">
        <v>633</v>
      </c>
      <c r="D1762" s="24" t="s">
        <v>4365</v>
      </c>
      <c r="E1762" s="24">
        <v>13</v>
      </c>
      <c r="F1762" s="24">
        <v>0</v>
      </c>
      <c r="G1762" s="24">
        <v>0</v>
      </c>
      <c r="H1762" s="24">
        <v>4</v>
      </c>
      <c r="I1762" s="24">
        <v>0</v>
      </c>
      <c r="J1762" s="24">
        <v>0</v>
      </c>
      <c r="K1762" s="24">
        <v>0</v>
      </c>
      <c r="L1762" s="24">
        <v>4</v>
      </c>
      <c r="M1762" s="24"/>
      <c r="O1762" s="15" t="s">
        <v>4732</v>
      </c>
      <c r="P1762" s="15" t="s">
        <v>4732</v>
      </c>
      <c r="R1762" s="1" t="str">
        <f t="shared" si="44"/>
        <v>W17</v>
      </c>
      <c r="S1762" s="50">
        <f t="shared" si="45"/>
        <v>45773</v>
      </c>
    </row>
    <row r="1763" spans="2:19">
      <c r="B1763" s="24" t="s">
        <v>4714</v>
      </c>
      <c r="C1763" s="24" t="s">
        <v>4738</v>
      </c>
      <c r="D1763" s="24" t="s">
        <v>4706</v>
      </c>
      <c r="E1763" s="24">
        <v>6</v>
      </c>
      <c r="F1763" s="24">
        <v>0</v>
      </c>
      <c r="G1763" s="24">
        <v>0</v>
      </c>
      <c r="H1763" s="24">
        <v>0</v>
      </c>
      <c r="I1763" s="24">
        <v>4</v>
      </c>
      <c r="J1763" s="24">
        <v>0</v>
      </c>
      <c r="K1763" s="24">
        <v>0</v>
      </c>
      <c r="L1763" s="24">
        <v>4</v>
      </c>
      <c r="M1763" s="24" t="s">
        <v>4732</v>
      </c>
      <c r="R1763" s="1" t="str">
        <f t="shared" si="44"/>
        <v>W17</v>
      </c>
      <c r="S1763" s="50">
        <f t="shared" si="45"/>
        <v>45773</v>
      </c>
    </row>
    <row r="1764" spans="2:19">
      <c r="B1764" s="24" t="s">
        <v>4714</v>
      </c>
      <c r="C1764" s="24" t="s">
        <v>635</v>
      </c>
      <c r="D1764" s="24" t="s">
        <v>4707</v>
      </c>
      <c r="E1764" s="24">
        <v>13</v>
      </c>
      <c r="F1764" s="24">
        <v>0</v>
      </c>
      <c r="G1764" s="24">
        <v>0</v>
      </c>
      <c r="H1764" s="24">
        <v>9</v>
      </c>
      <c r="I1764" s="24">
        <v>0</v>
      </c>
      <c r="J1764" s="24">
        <v>0</v>
      </c>
      <c r="K1764" s="24">
        <v>0</v>
      </c>
      <c r="L1764" s="24">
        <v>9</v>
      </c>
      <c r="M1764" s="24" t="s">
        <v>4732</v>
      </c>
      <c r="N1764" s="15" t="s">
        <v>4736</v>
      </c>
      <c r="O1764" s="15" t="s">
        <v>4733</v>
      </c>
      <c r="P1764" s="15" t="s">
        <v>4732</v>
      </c>
      <c r="R1764" s="1" t="str">
        <f t="shared" si="44"/>
        <v>W17</v>
      </c>
      <c r="S1764" s="50">
        <f t="shared" si="45"/>
        <v>45773</v>
      </c>
    </row>
    <row r="1765" spans="2:19">
      <c r="B1765" s="24" t="s">
        <v>4715</v>
      </c>
      <c r="C1765" s="24" t="s">
        <v>4740</v>
      </c>
      <c r="D1765" s="24" t="s">
        <v>3794</v>
      </c>
      <c r="E1765" s="24">
        <v>12</v>
      </c>
      <c r="F1765" s="24">
        <v>0</v>
      </c>
      <c r="G1765" s="24">
        <v>0</v>
      </c>
      <c r="H1765" s="24">
        <v>0</v>
      </c>
      <c r="I1765" s="24">
        <v>0</v>
      </c>
      <c r="J1765" s="24">
        <v>0</v>
      </c>
      <c r="K1765" s="24">
        <v>0</v>
      </c>
      <c r="L1765" s="24">
        <v>0</v>
      </c>
      <c r="M1765" s="24"/>
      <c r="R1765" s="1" t="str">
        <f t="shared" ref="R1765:R1821" si="46">"W" &amp;WEEKNUM(S1765)</f>
        <v>W18</v>
      </c>
      <c r="S1765" s="50">
        <f t="shared" ref="S1765:S1821" si="47">DATE(2025, LEFT(B1765,2), RIGHT(B1765,2))</f>
        <v>45774</v>
      </c>
    </row>
    <row r="1766" spans="2:19">
      <c r="B1766" s="24" t="s">
        <v>4715</v>
      </c>
      <c r="C1766" s="24" t="s">
        <v>4738</v>
      </c>
      <c r="D1766" s="24" t="s">
        <v>4422</v>
      </c>
      <c r="E1766" s="24">
        <v>13</v>
      </c>
      <c r="F1766" s="24">
        <v>0</v>
      </c>
      <c r="G1766" s="24">
        <v>0</v>
      </c>
      <c r="H1766" s="24">
        <v>3</v>
      </c>
      <c r="I1766" s="24">
        <v>0</v>
      </c>
      <c r="J1766" s="24">
        <v>0</v>
      </c>
      <c r="K1766" s="24">
        <v>0</v>
      </c>
      <c r="L1766" s="24">
        <v>3</v>
      </c>
      <c r="M1766" s="24"/>
      <c r="O1766" s="15" t="s">
        <v>4736</v>
      </c>
      <c r="P1766" s="15" t="s">
        <v>4732</v>
      </c>
      <c r="R1766" s="1" t="str">
        <f t="shared" si="46"/>
        <v>W18</v>
      </c>
      <c r="S1766" s="50">
        <f t="shared" si="47"/>
        <v>45774</v>
      </c>
    </row>
    <row r="1767" spans="2:19">
      <c r="B1767" s="24" t="s">
        <v>4715</v>
      </c>
      <c r="C1767" s="24" t="s">
        <v>635</v>
      </c>
      <c r="D1767" s="24" t="s">
        <v>4708</v>
      </c>
      <c r="E1767" s="24">
        <v>13</v>
      </c>
      <c r="F1767" s="24">
        <v>0</v>
      </c>
      <c r="G1767" s="24">
        <v>0</v>
      </c>
      <c r="H1767" s="24">
        <v>0</v>
      </c>
      <c r="I1767" s="24">
        <v>0</v>
      </c>
      <c r="J1767" s="24">
        <v>0</v>
      </c>
      <c r="K1767" s="24">
        <v>0</v>
      </c>
      <c r="L1767" s="24">
        <v>0</v>
      </c>
      <c r="M1767" s="24"/>
      <c r="R1767" s="1" t="str">
        <f t="shared" si="46"/>
        <v>W18</v>
      </c>
      <c r="S1767" s="50">
        <f t="shared" si="47"/>
        <v>45774</v>
      </c>
    </row>
    <row r="1768" spans="2:19">
      <c r="B1768" s="24" t="s">
        <v>4715</v>
      </c>
      <c r="C1768" s="24" t="s">
        <v>636</v>
      </c>
      <c r="D1768" s="24" t="s">
        <v>4382</v>
      </c>
      <c r="E1768" s="24">
        <v>1</v>
      </c>
      <c r="F1768" s="24">
        <v>0</v>
      </c>
      <c r="G1768" s="24">
        <v>0</v>
      </c>
      <c r="H1768" s="24">
        <v>0</v>
      </c>
      <c r="I1768" s="24">
        <v>0</v>
      </c>
      <c r="J1768" s="24">
        <v>0</v>
      </c>
      <c r="K1768" s="24">
        <v>0</v>
      </c>
      <c r="L1768" s="24">
        <v>0</v>
      </c>
      <c r="M1768" s="24"/>
      <c r="R1768" s="1" t="str">
        <f t="shared" si="46"/>
        <v>W18</v>
      </c>
      <c r="S1768" s="50">
        <f t="shared" si="47"/>
        <v>45774</v>
      </c>
    </row>
    <row r="1769" spans="2:19">
      <c r="B1769" s="24" t="s">
        <v>4715</v>
      </c>
      <c r="C1769" s="24" t="s">
        <v>633</v>
      </c>
      <c r="D1769" s="24" t="s">
        <v>4270</v>
      </c>
      <c r="E1769" s="24">
        <v>13</v>
      </c>
      <c r="F1769" s="24">
        <v>0</v>
      </c>
      <c r="G1769" s="24">
        <v>0</v>
      </c>
      <c r="H1769" s="24">
        <v>5</v>
      </c>
      <c r="I1769" s="24">
        <v>0</v>
      </c>
      <c r="J1769" s="24">
        <v>0</v>
      </c>
      <c r="K1769" s="24">
        <v>0</v>
      </c>
      <c r="L1769" s="24">
        <v>5</v>
      </c>
      <c r="M1769" s="24"/>
      <c r="O1769" s="15" t="s">
        <v>4734</v>
      </c>
      <c r="P1769" s="15" t="s">
        <v>4734</v>
      </c>
      <c r="R1769" s="1" t="str">
        <f t="shared" si="46"/>
        <v>W18</v>
      </c>
      <c r="S1769" s="50">
        <f t="shared" si="47"/>
        <v>45774</v>
      </c>
    </row>
    <row r="1770" spans="2:19">
      <c r="B1770" s="24" t="s">
        <v>4715</v>
      </c>
      <c r="C1770" s="24" t="s">
        <v>636</v>
      </c>
      <c r="D1770" s="24" t="s">
        <v>3769</v>
      </c>
      <c r="E1770" s="24">
        <v>13</v>
      </c>
      <c r="F1770" s="24">
        <v>0</v>
      </c>
      <c r="G1770" s="24">
        <v>0</v>
      </c>
      <c r="H1770" s="24">
        <v>5</v>
      </c>
      <c r="I1770" s="24">
        <v>0</v>
      </c>
      <c r="J1770" s="24">
        <v>0</v>
      </c>
      <c r="K1770" s="24">
        <v>0</v>
      </c>
      <c r="L1770" s="24">
        <v>5</v>
      </c>
      <c r="M1770" s="24"/>
      <c r="O1770" s="15" t="s">
        <v>4734</v>
      </c>
      <c r="P1770" s="15" t="s">
        <v>4735</v>
      </c>
      <c r="R1770" s="1" t="str">
        <f t="shared" si="46"/>
        <v>W18</v>
      </c>
      <c r="S1770" s="50">
        <f t="shared" si="47"/>
        <v>45774</v>
      </c>
    </row>
    <row r="1771" spans="2:19">
      <c r="B1771" s="24" t="s">
        <v>4715</v>
      </c>
      <c r="C1771" s="24" t="s">
        <v>635</v>
      </c>
      <c r="D1771" s="24" t="s">
        <v>4709</v>
      </c>
      <c r="E1771" s="24">
        <v>13</v>
      </c>
      <c r="F1771" s="24">
        <v>0</v>
      </c>
      <c r="G1771" s="24">
        <v>0</v>
      </c>
      <c r="H1771" s="24">
        <v>3</v>
      </c>
      <c r="I1771" s="24">
        <v>0</v>
      </c>
      <c r="J1771" s="24">
        <v>0</v>
      </c>
      <c r="K1771" s="24">
        <v>0</v>
      </c>
      <c r="L1771" s="24">
        <v>3</v>
      </c>
      <c r="M1771" s="24"/>
      <c r="O1771" s="15" t="s">
        <v>4731</v>
      </c>
      <c r="P1771" s="15" t="s">
        <v>4732</v>
      </c>
      <c r="R1771" s="1" t="str">
        <f t="shared" si="46"/>
        <v>W18</v>
      </c>
      <c r="S1771" s="50">
        <f t="shared" si="47"/>
        <v>45774</v>
      </c>
    </row>
    <row r="1772" spans="2:19">
      <c r="B1772" s="24" t="s">
        <v>4715</v>
      </c>
      <c r="C1772" s="24" t="s">
        <v>633</v>
      </c>
      <c r="D1772" s="24" t="s">
        <v>4269</v>
      </c>
      <c r="E1772" s="24">
        <v>13</v>
      </c>
      <c r="F1772" s="24">
        <v>0</v>
      </c>
      <c r="G1772" s="24">
        <v>0</v>
      </c>
      <c r="H1772" s="24">
        <v>6</v>
      </c>
      <c r="I1772" s="24">
        <v>0</v>
      </c>
      <c r="J1772" s="24">
        <v>0</v>
      </c>
      <c r="K1772" s="24">
        <v>0</v>
      </c>
      <c r="L1772" s="24">
        <v>6</v>
      </c>
      <c r="M1772" s="24"/>
      <c r="O1772" s="15" t="s">
        <v>4732</v>
      </c>
      <c r="P1772" s="15" t="s">
        <v>4735</v>
      </c>
      <c r="R1772" s="1" t="str">
        <f t="shared" si="46"/>
        <v>W18</v>
      </c>
      <c r="S1772" s="50">
        <f t="shared" si="47"/>
        <v>45774</v>
      </c>
    </row>
    <row r="1773" spans="2:19">
      <c r="B1773" s="24" t="s">
        <v>4715</v>
      </c>
      <c r="C1773" s="24" t="s">
        <v>4738</v>
      </c>
      <c r="D1773" s="24" t="s">
        <v>4710</v>
      </c>
      <c r="E1773" s="24">
        <v>5</v>
      </c>
      <c r="F1773" s="24">
        <v>0</v>
      </c>
      <c r="G1773" s="24">
        <v>0</v>
      </c>
      <c r="H1773" s="24">
        <v>0</v>
      </c>
      <c r="I1773" s="24">
        <v>0</v>
      </c>
      <c r="J1773" s="24">
        <v>0</v>
      </c>
      <c r="K1773" s="24">
        <v>0</v>
      </c>
      <c r="L1773" s="24">
        <v>0</v>
      </c>
      <c r="M1773" s="24"/>
      <c r="R1773" s="1" t="str">
        <f t="shared" si="46"/>
        <v>W18</v>
      </c>
      <c r="S1773" s="50">
        <f t="shared" si="47"/>
        <v>45774</v>
      </c>
    </row>
    <row r="1774" spans="2:19">
      <c r="B1774" s="24" t="s">
        <v>4715</v>
      </c>
      <c r="C1774" s="24" t="s">
        <v>3131</v>
      </c>
      <c r="D1774" s="24" t="s">
        <v>3980</v>
      </c>
      <c r="E1774" s="24">
        <v>13</v>
      </c>
      <c r="F1774" s="24">
        <v>0</v>
      </c>
      <c r="G1774" s="24">
        <v>0</v>
      </c>
      <c r="H1774" s="24">
        <v>4</v>
      </c>
      <c r="I1774" s="24">
        <v>0</v>
      </c>
      <c r="J1774" s="24">
        <v>0</v>
      </c>
      <c r="K1774" s="24">
        <v>0</v>
      </c>
      <c r="L1774" s="24">
        <v>4</v>
      </c>
      <c r="M1774" s="24"/>
      <c r="O1774" s="15" t="s">
        <v>4732</v>
      </c>
      <c r="P1774" s="15" t="s">
        <v>4732</v>
      </c>
      <c r="R1774" s="1" t="str">
        <f t="shared" si="46"/>
        <v>W18</v>
      </c>
      <c r="S1774" s="50">
        <f t="shared" si="47"/>
        <v>45774</v>
      </c>
    </row>
    <row r="1775" spans="2:19">
      <c r="B1775" s="24" t="s">
        <v>4715</v>
      </c>
      <c r="C1775" s="24" t="s">
        <v>636</v>
      </c>
      <c r="D1775" s="24" t="s">
        <v>4617</v>
      </c>
      <c r="E1775" s="24">
        <v>1</v>
      </c>
      <c r="F1775" s="24">
        <v>0</v>
      </c>
      <c r="G1775" s="24">
        <v>0</v>
      </c>
      <c r="H1775" s="24">
        <v>2</v>
      </c>
      <c r="I1775" s="24">
        <v>0</v>
      </c>
      <c r="J1775" s="24">
        <v>0</v>
      </c>
      <c r="K1775" s="24">
        <v>0</v>
      </c>
      <c r="L1775" s="24">
        <v>2</v>
      </c>
      <c r="M1775" s="24"/>
      <c r="O1775" s="15" t="s">
        <v>4732</v>
      </c>
      <c r="P1775" s="15" t="s">
        <v>4735</v>
      </c>
      <c r="R1775" s="1" t="str">
        <f t="shared" si="46"/>
        <v>W18</v>
      </c>
      <c r="S1775" s="50">
        <f t="shared" si="47"/>
        <v>45774</v>
      </c>
    </row>
    <row r="1776" spans="2:19">
      <c r="B1776" s="24" t="s">
        <v>4715</v>
      </c>
      <c r="C1776" s="24" t="s">
        <v>3130</v>
      </c>
      <c r="D1776" s="24" t="s">
        <v>4711</v>
      </c>
      <c r="E1776" s="24">
        <v>1</v>
      </c>
      <c r="F1776" s="24">
        <v>0</v>
      </c>
      <c r="G1776" s="24">
        <v>0</v>
      </c>
      <c r="H1776" s="24">
        <v>0</v>
      </c>
      <c r="I1776" s="24">
        <v>0</v>
      </c>
      <c r="J1776" s="24">
        <v>0</v>
      </c>
      <c r="K1776" s="24">
        <v>0</v>
      </c>
      <c r="L1776" s="24">
        <v>0</v>
      </c>
      <c r="M1776" s="24"/>
      <c r="R1776" s="1" t="str">
        <f t="shared" si="46"/>
        <v>W18</v>
      </c>
      <c r="S1776" s="50">
        <f t="shared" si="47"/>
        <v>45774</v>
      </c>
    </row>
    <row r="1777" spans="2:19">
      <c r="B1777" s="24" t="s">
        <v>4715</v>
      </c>
      <c r="C1777" s="24" t="s">
        <v>636</v>
      </c>
      <c r="D1777" s="24" t="s">
        <v>4032</v>
      </c>
      <c r="E1777" s="24">
        <v>9</v>
      </c>
      <c r="F1777" s="24">
        <v>0</v>
      </c>
      <c r="G1777" s="24">
        <v>0</v>
      </c>
      <c r="H1777" s="24">
        <v>1</v>
      </c>
      <c r="I1777" s="24">
        <v>0</v>
      </c>
      <c r="J1777" s="24">
        <v>0</v>
      </c>
      <c r="K1777" s="24">
        <v>0</v>
      </c>
      <c r="L1777" s="24">
        <v>1</v>
      </c>
      <c r="M1777" s="24"/>
      <c r="O1777" s="15" t="s">
        <v>4736</v>
      </c>
      <c r="P1777" s="15" t="s">
        <v>4732</v>
      </c>
      <c r="R1777" s="1" t="str">
        <f t="shared" si="46"/>
        <v>W18</v>
      </c>
      <c r="S1777" s="50">
        <f t="shared" si="47"/>
        <v>45774</v>
      </c>
    </row>
    <row r="1778" spans="2:19">
      <c r="B1778" s="24" t="s">
        <v>4715</v>
      </c>
      <c r="C1778" s="24" t="s">
        <v>3130</v>
      </c>
      <c r="D1778" s="24" t="s">
        <v>4398</v>
      </c>
      <c r="E1778" s="24">
        <v>13</v>
      </c>
      <c r="F1778" s="24">
        <v>0</v>
      </c>
      <c r="G1778" s="24">
        <v>0</v>
      </c>
      <c r="H1778" s="24">
        <v>0</v>
      </c>
      <c r="I1778" s="24">
        <v>0</v>
      </c>
      <c r="J1778" s="24">
        <v>0</v>
      </c>
      <c r="K1778" s="24">
        <v>0</v>
      </c>
      <c r="L1778" s="24">
        <v>0</v>
      </c>
      <c r="M1778" s="24"/>
      <c r="R1778" s="1" t="str">
        <f t="shared" si="46"/>
        <v>W18</v>
      </c>
      <c r="S1778" s="50">
        <f t="shared" si="47"/>
        <v>45774</v>
      </c>
    </row>
    <row r="1779" spans="2:19">
      <c r="B1779" s="24" t="s">
        <v>4715</v>
      </c>
      <c r="C1779" s="24" t="s">
        <v>3131</v>
      </c>
      <c r="D1779" s="24" t="s">
        <v>4218</v>
      </c>
      <c r="E1779" s="24">
        <v>3</v>
      </c>
      <c r="F1779" s="24">
        <v>0</v>
      </c>
      <c r="G1779" s="24">
        <v>0</v>
      </c>
      <c r="H1779" s="24">
        <v>0</v>
      </c>
      <c r="I1779" s="24">
        <v>0</v>
      </c>
      <c r="J1779" s="24">
        <v>0</v>
      </c>
      <c r="K1779" s="24">
        <v>0</v>
      </c>
      <c r="L1779" s="24">
        <v>0</v>
      </c>
      <c r="M1779" s="24"/>
      <c r="R1779" s="1" t="str">
        <f t="shared" si="46"/>
        <v>W18</v>
      </c>
      <c r="S1779" s="50">
        <f t="shared" si="47"/>
        <v>45774</v>
      </c>
    </row>
    <row r="1780" spans="2:19">
      <c r="B1780" s="24" t="s">
        <v>4715</v>
      </c>
      <c r="C1780" s="24" t="s">
        <v>3130</v>
      </c>
      <c r="D1780" s="24" t="s">
        <v>3854</v>
      </c>
      <c r="E1780" s="24">
        <v>13</v>
      </c>
      <c r="F1780" s="24">
        <v>0</v>
      </c>
      <c r="G1780" s="24">
        <v>0</v>
      </c>
      <c r="H1780" s="24">
        <v>0</v>
      </c>
      <c r="I1780" s="24">
        <v>0</v>
      </c>
      <c r="J1780" s="24">
        <v>0</v>
      </c>
      <c r="K1780" s="24">
        <v>0</v>
      </c>
      <c r="L1780" s="24">
        <v>0</v>
      </c>
      <c r="M1780" s="24"/>
      <c r="R1780" s="1" t="str">
        <f t="shared" si="46"/>
        <v>W18</v>
      </c>
      <c r="S1780" s="50">
        <f t="shared" si="47"/>
        <v>45774</v>
      </c>
    </row>
    <row r="1781" spans="2:19">
      <c r="B1781" s="24" t="s">
        <v>4715</v>
      </c>
      <c r="C1781" s="24" t="s">
        <v>4748</v>
      </c>
      <c r="D1781" s="24" t="s">
        <v>3955</v>
      </c>
      <c r="E1781" s="24">
        <v>11</v>
      </c>
      <c r="F1781" s="24">
        <v>11</v>
      </c>
      <c r="G1781" s="24">
        <v>0</v>
      </c>
      <c r="H1781" s="24">
        <v>0</v>
      </c>
      <c r="I1781" s="24">
        <v>0</v>
      </c>
      <c r="J1781" s="24">
        <v>0</v>
      </c>
      <c r="K1781" s="24">
        <v>0</v>
      </c>
      <c r="L1781" s="24">
        <v>0</v>
      </c>
      <c r="M1781" s="24"/>
      <c r="R1781" s="1" t="str">
        <f t="shared" si="46"/>
        <v>W18</v>
      </c>
      <c r="S1781" s="50">
        <f t="shared" si="47"/>
        <v>45774</v>
      </c>
    </row>
    <row r="1782" spans="2:19">
      <c r="B1782" s="24" t="s">
        <v>4715</v>
      </c>
      <c r="C1782" s="24" t="s">
        <v>4720</v>
      </c>
      <c r="D1782" s="24" t="s">
        <v>4484</v>
      </c>
      <c r="E1782" s="24">
        <v>11</v>
      </c>
      <c r="F1782" s="24">
        <v>11</v>
      </c>
      <c r="G1782" s="24">
        <v>0</v>
      </c>
      <c r="H1782" s="24">
        <v>0</v>
      </c>
      <c r="I1782" s="24">
        <v>0</v>
      </c>
      <c r="J1782" s="24">
        <v>0</v>
      </c>
      <c r="K1782" s="24">
        <v>0</v>
      </c>
      <c r="L1782" s="24">
        <v>0</v>
      </c>
      <c r="M1782" s="24"/>
      <c r="R1782" s="1" t="str">
        <f t="shared" si="46"/>
        <v>W18</v>
      </c>
      <c r="S1782" s="50">
        <f t="shared" si="47"/>
        <v>45774</v>
      </c>
    </row>
    <row r="1783" spans="2:19">
      <c r="B1783" s="24" t="s">
        <v>4749</v>
      </c>
      <c r="C1783" s="24" t="s">
        <v>32</v>
      </c>
      <c r="D1783" s="24" t="s">
        <v>4460</v>
      </c>
      <c r="E1783" s="24">
        <v>12</v>
      </c>
      <c r="F1783" s="24">
        <v>0</v>
      </c>
      <c r="G1783" s="24">
        <v>0</v>
      </c>
      <c r="H1783" s="24">
        <v>0</v>
      </c>
      <c r="I1783" s="24">
        <v>0</v>
      </c>
      <c r="J1783" s="24">
        <v>0</v>
      </c>
      <c r="K1783" s="24">
        <v>0</v>
      </c>
      <c r="L1783" s="24">
        <v>0</v>
      </c>
      <c r="M1783" s="24"/>
      <c r="R1783" s="1" t="str">
        <f t="shared" si="46"/>
        <v>W18</v>
      </c>
      <c r="S1783" s="50">
        <f t="shared" si="47"/>
        <v>45775</v>
      </c>
    </row>
    <row r="1784" spans="2:19">
      <c r="B1784" s="24" t="s">
        <v>4749</v>
      </c>
      <c r="C1784" s="24" t="s">
        <v>4750</v>
      </c>
      <c r="D1784" s="24" t="s">
        <v>6750</v>
      </c>
      <c r="E1784" s="24">
        <v>1</v>
      </c>
      <c r="F1784" s="24">
        <v>0</v>
      </c>
      <c r="G1784" s="24">
        <v>0</v>
      </c>
      <c r="H1784" s="24">
        <v>0</v>
      </c>
      <c r="I1784" s="24">
        <v>0</v>
      </c>
      <c r="J1784" s="24">
        <v>0</v>
      </c>
      <c r="K1784" s="24">
        <v>0</v>
      </c>
      <c r="L1784" s="24">
        <v>0</v>
      </c>
      <c r="M1784" s="24"/>
      <c r="R1784" s="1" t="str">
        <f t="shared" si="46"/>
        <v>W18</v>
      </c>
      <c r="S1784" s="50">
        <f t="shared" si="47"/>
        <v>45775</v>
      </c>
    </row>
    <row r="1785" spans="2:19">
      <c r="B1785" s="24" t="s">
        <v>4749</v>
      </c>
      <c r="C1785" s="24" t="s">
        <v>4751</v>
      </c>
      <c r="D1785" s="24" t="s">
        <v>4101</v>
      </c>
      <c r="E1785" s="24">
        <v>1</v>
      </c>
      <c r="F1785" s="24">
        <v>0</v>
      </c>
      <c r="G1785" s="24">
        <v>0</v>
      </c>
      <c r="H1785" s="24">
        <v>1</v>
      </c>
      <c r="I1785" s="24">
        <v>0</v>
      </c>
      <c r="J1785" s="24">
        <v>0</v>
      </c>
      <c r="K1785" s="24">
        <v>0</v>
      </c>
      <c r="L1785" s="24">
        <v>1</v>
      </c>
      <c r="M1785" s="24"/>
      <c r="O1785" s="15" t="s">
        <v>4762</v>
      </c>
      <c r="P1785" s="15" t="s">
        <v>4763</v>
      </c>
      <c r="R1785" s="1" t="str">
        <f t="shared" si="46"/>
        <v>W18</v>
      </c>
      <c r="S1785" s="50">
        <f t="shared" si="47"/>
        <v>45775</v>
      </c>
    </row>
    <row r="1786" spans="2:19">
      <c r="B1786" s="24" t="s">
        <v>4749</v>
      </c>
      <c r="C1786" s="24" t="s">
        <v>4750</v>
      </c>
      <c r="D1786" s="24" t="s">
        <v>3796</v>
      </c>
      <c r="E1786" s="24">
        <v>13</v>
      </c>
      <c r="F1786" s="24">
        <v>0</v>
      </c>
      <c r="G1786" s="24">
        <v>0</v>
      </c>
      <c r="H1786" s="24">
        <v>1</v>
      </c>
      <c r="I1786" s="24">
        <v>0</v>
      </c>
      <c r="J1786" s="24">
        <v>0</v>
      </c>
      <c r="K1786" s="24">
        <v>0</v>
      </c>
      <c r="L1786" s="24">
        <v>1</v>
      </c>
      <c r="M1786" s="24"/>
      <c r="O1786" s="15" t="s">
        <v>4762</v>
      </c>
      <c r="P1786" s="15" t="s">
        <v>4763</v>
      </c>
      <c r="R1786" s="1" t="str">
        <f t="shared" si="46"/>
        <v>W18</v>
      </c>
      <c r="S1786" s="50">
        <f t="shared" si="47"/>
        <v>45775</v>
      </c>
    </row>
    <row r="1787" spans="2:19">
      <c r="B1787" s="24" t="s">
        <v>4749</v>
      </c>
      <c r="C1787" s="24" t="s">
        <v>4751</v>
      </c>
      <c r="D1787" s="24" t="s">
        <v>4142</v>
      </c>
      <c r="E1787" s="24">
        <v>13</v>
      </c>
      <c r="F1787" s="24">
        <v>0</v>
      </c>
      <c r="G1787" s="24">
        <v>0</v>
      </c>
      <c r="H1787" s="24">
        <v>0</v>
      </c>
      <c r="I1787" s="24">
        <v>0</v>
      </c>
      <c r="J1787" s="24">
        <v>0</v>
      </c>
      <c r="K1787" s="24">
        <v>0</v>
      </c>
      <c r="L1787" s="24">
        <v>0</v>
      </c>
      <c r="M1787" s="24"/>
      <c r="R1787" s="1" t="str">
        <f t="shared" si="46"/>
        <v>W18</v>
      </c>
      <c r="S1787" s="50">
        <f t="shared" si="47"/>
        <v>45775</v>
      </c>
    </row>
    <row r="1788" spans="2:19">
      <c r="B1788" s="24" t="s">
        <v>4749</v>
      </c>
      <c r="C1788" s="24" t="s">
        <v>4750</v>
      </c>
      <c r="D1788" s="24" t="s">
        <v>4764</v>
      </c>
      <c r="E1788" s="24">
        <v>1</v>
      </c>
      <c r="F1788" s="24">
        <v>0</v>
      </c>
      <c r="G1788" s="24">
        <v>0</v>
      </c>
      <c r="H1788" s="24">
        <v>0</v>
      </c>
      <c r="I1788" s="24">
        <v>0</v>
      </c>
      <c r="J1788" s="24">
        <v>0</v>
      </c>
      <c r="K1788" s="24">
        <v>0</v>
      </c>
      <c r="L1788" s="24">
        <v>0</v>
      </c>
      <c r="M1788" s="24"/>
      <c r="R1788" s="1" t="str">
        <f t="shared" si="46"/>
        <v>W18</v>
      </c>
      <c r="S1788" s="50">
        <f t="shared" si="47"/>
        <v>45775</v>
      </c>
    </row>
    <row r="1789" spans="2:19">
      <c r="B1789" s="24" t="s">
        <v>4749</v>
      </c>
      <c r="C1789" s="24" t="s">
        <v>4752</v>
      </c>
      <c r="D1789" s="24" t="s">
        <v>4745</v>
      </c>
      <c r="E1789" s="24">
        <v>11</v>
      </c>
      <c r="F1789" s="24">
        <v>0</v>
      </c>
      <c r="G1789" s="24">
        <v>0</v>
      </c>
      <c r="H1789" s="24">
        <v>7</v>
      </c>
      <c r="I1789" s="24">
        <v>0</v>
      </c>
      <c r="J1789" s="24">
        <v>0</v>
      </c>
      <c r="K1789" s="24">
        <v>0</v>
      </c>
      <c r="L1789" s="24">
        <v>7</v>
      </c>
      <c r="M1789" s="24"/>
      <c r="O1789" s="15" t="s">
        <v>4763</v>
      </c>
      <c r="P1789" s="15" t="s">
        <v>4765</v>
      </c>
      <c r="R1789" s="1" t="str">
        <f t="shared" si="46"/>
        <v>W18</v>
      </c>
      <c r="S1789" s="50">
        <f t="shared" si="47"/>
        <v>45775</v>
      </c>
    </row>
    <row r="1790" spans="2:19">
      <c r="B1790" s="24" t="s">
        <v>4749</v>
      </c>
      <c r="C1790" s="24" t="s">
        <v>4753</v>
      </c>
      <c r="D1790" s="24" t="s">
        <v>3632</v>
      </c>
      <c r="E1790" s="24">
        <v>11</v>
      </c>
      <c r="F1790" s="24">
        <v>0</v>
      </c>
      <c r="G1790" s="24">
        <v>0</v>
      </c>
      <c r="H1790" s="24">
        <v>1</v>
      </c>
      <c r="I1790" s="24">
        <v>0</v>
      </c>
      <c r="J1790" s="24">
        <v>0</v>
      </c>
      <c r="K1790" s="24">
        <v>0</v>
      </c>
      <c r="L1790" s="24">
        <v>1</v>
      </c>
      <c r="M1790" s="24"/>
      <c r="O1790" s="15" t="s">
        <v>4762</v>
      </c>
      <c r="P1790" s="15" t="s">
        <v>4763</v>
      </c>
      <c r="R1790" s="1" t="str">
        <f t="shared" si="46"/>
        <v>W18</v>
      </c>
      <c r="S1790" s="50">
        <f t="shared" si="47"/>
        <v>45775</v>
      </c>
    </row>
    <row r="1791" spans="2:19">
      <c r="B1791" s="24" t="s">
        <v>4749</v>
      </c>
      <c r="C1791" s="24" t="s">
        <v>4750</v>
      </c>
      <c r="D1791" s="24" t="s">
        <v>3844</v>
      </c>
      <c r="E1791" s="24">
        <v>4</v>
      </c>
      <c r="F1791" s="24">
        <v>0</v>
      </c>
      <c r="G1791" s="24">
        <v>0</v>
      </c>
      <c r="H1791" s="24">
        <v>0</v>
      </c>
      <c r="I1791" s="24">
        <v>0</v>
      </c>
      <c r="J1791" s="24">
        <v>0</v>
      </c>
      <c r="K1791" s="24">
        <v>0</v>
      </c>
      <c r="L1791" s="24">
        <v>0</v>
      </c>
      <c r="M1791" s="24"/>
      <c r="R1791" s="1" t="str">
        <f t="shared" si="46"/>
        <v>W18</v>
      </c>
      <c r="S1791" s="50">
        <f t="shared" si="47"/>
        <v>45775</v>
      </c>
    </row>
    <row r="1792" spans="2:19">
      <c r="B1792" s="24" t="s">
        <v>4749</v>
      </c>
      <c r="C1792" s="24" t="s">
        <v>4750</v>
      </c>
      <c r="D1792" s="24" t="s">
        <v>3179</v>
      </c>
      <c r="E1792" s="24">
        <v>4</v>
      </c>
      <c r="F1792" s="24">
        <v>1</v>
      </c>
      <c r="G1792" s="24">
        <v>0</v>
      </c>
      <c r="H1792" s="24">
        <v>0</v>
      </c>
      <c r="I1792" s="24">
        <v>5</v>
      </c>
      <c r="J1792" s="24">
        <v>0</v>
      </c>
      <c r="K1792" s="24">
        <v>0</v>
      </c>
      <c r="L1792" s="24">
        <v>5</v>
      </c>
      <c r="M1792" s="24" t="s">
        <v>4765</v>
      </c>
      <c r="R1792" s="1" t="str">
        <f t="shared" si="46"/>
        <v>W18</v>
      </c>
      <c r="S1792" s="50">
        <f t="shared" si="47"/>
        <v>45775</v>
      </c>
    </row>
    <row r="1793" spans="2:19">
      <c r="B1793" s="24" t="s">
        <v>4749</v>
      </c>
      <c r="C1793" s="24" t="s">
        <v>4751</v>
      </c>
      <c r="D1793" s="24" t="s">
        <v>4405</v>
      </c>
      <c r="E1793" s="24">
        <v>12</v>
      </c>
      <c r="F1793" s="24">
        <v>0</v>
      </c>
      <c r="G1793" s="24">
        <v>0</v>
      </c>
      <c r="H1793" s="24">
        <v>1</v>
      </c>
      <c r="I1793" s="24">
        <v>0</v>
      </c>
      <c r="J1793" s="24">
        <v>0</v>
      </c>
      <c r="K1793" s="24">
        <v>0</v>
      </c>
      <c r="L1793" s="24">
        <v>1</v>
      </c>
      <c r="M1793" s="24"/>
      <c r="O1793" s="15" t="s">
        <v>4766</v>
      </c>
      <c r="P1793" s="15" t="s">
        <v>4766</v>
      </c>
      <c r="R1793" s="1" t="str">
        <f t="shared" si="46"/>
        <v>W18</v>
      </c>
      <c r="S1793" s="50">
        <f t="shared" si="47"/>
        <v>45775</v>
      </c>
    </row>
    <row r="1794" spans="2:19">
      <c r="B1794" s="24" t="s">
        <v>4749</v>
      </c>
      <c r="C1794" s="24" t="s">
        <v>4750</v>
      </c>
      <c r="D1794" s="24" t="s">
        <v>3123</v>
      </c>
      <c r="E1794" s="24">
        <v>7</v>
      </c>
      <c r="F1794" s="24">
        <v>0</v>
      </c>
      <c r="G1794" s="24">
        <v>0</v>
      </c>
      <c r="H1794" s="24">
        <v>0</v>
      </c>
      <c r="I1794" s="24">
        <v>0</v>
      </c>
      <c r="J1794" s="24">
        <v>3</v>
      </c>
      <c r="K1794" s="24">
        <v>0</v>
      </c>
      <c r="L1794" s="24">
        <v>3</v>
      </c>
      <c r="M1794" s="24" t="s">
        <v>4772</v>
      </c>
      <c r="R1794" s="1" t="str">
        <f t="shared" si="46"/>
        <v>W18</v>
      </c>
      <c r="S1794" s="50">
        <f t="shared" si="47"/>
        <v>45775</v>
      </c>
    </row>
    <row r="1795" spans="2:19">
      <c r="B1795" s="24" t="s">
        <v>4749</v>
      </c>
      <c r="C1795" s="24" t="s">
        <v>4754</v>
      </c>
      <c r="D1795" s="24" t="s">
        <v>4746</v>
      </c>
      <c r="E1795" s="24">
        <v>13</v>
      </c>
      <c r="F1795" s="24">
        <v>0</v>
      </c>
      <c r="G1795" s="24">
        <v>0</v>
      </c>
      <c r="H1795" s="24">
        <v>7</v>
      </c>
      <c r="I1795" s="24">
        <v>0</v>
      </c>
      <c r="J1795" s="24">
        <v>0</v>
      </c>
      <c r="K1795" s="24">
        <v>0</v>
      </c>
      <c r="L1795" s="24">
        <v>7</v>
      </c>
      <c r="M1795" s="24"/>
      <c r="O1795" s="15" t="s">
        <v>4773</v>
      </c>
      <c r="P1795" s="15" t="s">
        <v>4763</v>
      </c>
      <c r="R1795" s="1" t="str">
        <f t="shared" si="46"/>
        <v>W18</v>
      </c>
      <c r="S1795" s="50">
        <f t="shared" si="47"/>
        <v>45775</v>
      </c>
    </row>
    <row r="1796" spans="2:19">
      <c r="B1796" s="24" t="s">
        <v>4749</v>
      </c>
      <c r="C1796" s="24" t="s">
        <v>4751</v>
      </c>
      <c r="D1796" s="24" t="s">
        <v>4249</v>
      </c>
      <c r="E1796" s="24">
        <v>13</v>
      </c>
      <c r="F1796" s="24">
        <v>1</v>
      </c>
      <c r="G1796" s="24">
        <v>0</v>
      </c>
      <c r="H1796" s="24">
        <v>8</v>
      </c>
      <c r="I1796" s="24">
        <v>0</v>
      </c>
      <c r="J1796" s="24">
        <v>0</v>
      </c>
      <c r="K1796" s="24">
        <v>0</v>
      </c>
      <c r="L1796" s="24">
        <v>8</v>
      </c>
      <c r="M1796" s="24"/>
      <c r="O1796" s="15" t="s">
        <v>4763</v>
      </c>
      <c r="P1796" s="15" t="s">
        <v>4765</v>
      </c>
      <c r="R1796" s="1" t="str">
        <f t="shared" si="46"/>
        <v>W18</v>
      </c>
      <c r="S1796" s="50">
        <f t="shared" si="47"/>
        <v>45775</v>
      </c>
    </row>
    <row r="1797" spans="2:19">
      <c r="B1797" s="24" t="s">
        <v>4749</v>
      </c>
      <c r="C1797" s="24" t="s">
        <v>4753</v>
      </c>
      <c r="D1797" s="24" t="s">
        <v>4747</v>
      </c>
      <c r="E1797" s="24">
        <v>1</v>
      </c>
      <c r="F1797" s="24">
        <v>0</v>
      </c>
      <c r="G1797" s="24">
        <v>0</v>
      </c>
      <c r="H1797" s="24">
        <v>0</v>
      </c>
      <c r="I1797" s="24">
        <v>0</v>
      </c>
      <c r="J1797" s="24">
        <v>0</v>
      </c>
      <c r="K1797" s="24">
        <v>0</v>
      </c>
      <c r="L1797" s="24">
        <v>0</v>
      </c>
      <c r="M1797" s="24"/>
      <c r="R1797" s="1" t="str">
        <f t="shared" si="46"/>
        <v>W18</v>
      </c>
      <c r="S1797" s="50">
        <f t="shared" si="47"/>
        <v>45775</v>
      </c>
    </row>
    <row r="1798" spans="2:19">
      <c r="B1798" s="24" t="s">
        <v>4749</v>
      </c>
      <c r="C1798" s="24" t="s">
        <v>4751</v>
      </c>
      <c r="D1798" s="24" t="s">
        <v>3597</v>
      </c>
      <c r="E1798" s="24">
        <v>12</v>
      </c>
      <c r="F1798" s="24">
        <v>2</v>
      </c>
      <c r="G1798" s="24">
        <v>0</v>
      </c>
      <c r="H1798" s="24">
        <v>13</v>
      </c>
      <c r="I1798" s="24">
        <v>0</v>
      </c>
      <c r="J1798" s="24">
        <v>0</v>
      </c>
      <c r="K1798" s="24">
        <v>0</v>
      </c>
      <c r="L1798" s="24">
        <v>13</v>
      </c>
      <c r="M1798" s="24"/>
      <c r="O1798" s="15" t="s">
        <v>4765</v>
      </c>
      <c r="P1798" s="15" t="s">
        <v>4763</v>
      </c>
      <c r="R1798" s="1" t="str">
        <f t="shared" si="46"/>
        <v>W18</v>
      </c>
      <c r="S1798" s="50">
        <f t="shared" si="47"/>
        <v>45775</v>
      </c>
    </row>
    <row r="1799" spans="2:19">
      <c r="B1799" s="24" t="s">
        <v>4749</v>
      </c>
      <c r="C1799" s="24" t="s">
        <v>4751</v>
      </c>
      <c r="D1799" s="24" t="s">
        <v>3630</v>
      </c>
      <c r="E1799" s="24">
        <v>11</v>
      </c>
      <c r="F1799" s="24">
        <v>0</v>
      </c>
      <c r="G1799" s="24">
        <v>0</v>
      </c>
      <c r="H1799" s="24">
        <v>5</v>
      </c>
      <c r="I1799" s="24">
        <v>0</v>
      </c>
      <c r="J1799" s="24">
        <v>0</v>
      </c>
      <c r="K1799" s="24">
        <v>0</v>
      </c>
      <c r="L1799" s="24">
        <v>5</v>
      </c>
      <c r="M1799" s="24"/>
      <c r="O1799" s="15" t="s">
        <v>4773</v>
      </c>
      <c r="P1799" s="15" t="s">
        <v>4773</v>
      </c>
      <c r="R1799" s="1" t="str">
        <f t="shared" si="46"/>
        <v>W18</v>
      </c>
      <c r="S1799" s="50">
        <f t="shared" si="47"/>
        <v>45775</v>
      </c>
    </row>
    <row r="1800" spans="2:19">
      <c r="B1800" s="24" t="s">
        <v>4749</v>
      </c>
      <c r="C1800" s="24" t="s">
        <v>4750</v>
      </c>
      <c r="D1800" s="24" t="s">
        <v>3795</v>
      </c>
      <c r="E1800" s="24">
        <v>7</v>
      </c>
      <c r="F1800" s="24">
        <v>0</v>
      </c>
      <c r="G1800" s="24">
        <v>0</v>
      </c>
      <c r="H1800" s="24">
        <v>0</v>
      </c>
      <c r="I1800" s="24">
        <v>0</v>
      </c>
      <c r="J1800" s="24">
        <v>0</v>
      </c>
      <c r="K1800" s="24">
        <v>0</v>
      </c>
      <c r="L1800" s="24">
        <v>0</v>
      </c>
      <c r="M1800" s="24"/>
      <c r="R1800" s="1" t="str">
        <f t="shared" si="46"/>
        <v>W18</v>
      </c>
      <c r="S1800" s="50">
        <f t="shared" si="47"/>
        <v>45775</v>
      </c>
    </row>
    <row r="1801" spans="2:19">
      <c r="B1801" s="24" t="s">
        <v>4744</v>
      </c>
      <c r="C1801" s="24" t="s">
        <v>4768</v>
      </c>
      <c r="D1801" s="24" t="s">
        <v>4767</v>
      </c>
      <c r="E1801" s="24">
        <v>6</v>
      </c>
      <c r="F1801" s="24">
        <v>6</v>
      </c>
      <c r="G1801" s="24">
        <v>0</v>
      </c>
      <c r="H1801" s="24">
        <v>0</v>
      </c>
      <c r="I1801" s="24">
        <v>0</v>
      </c>
      <c r="J1801" s="24">
        <v>0</v>
      </c>
      <c r="K1801" s="24">
        <v>0</v>
      </c>
      <c r="L1801" s="24">
        <v>0</v>
      </c>
      <c r="M1801" s="24"/>
      <c r="R1801" s="1" t="str">
        <f t="shared" si="46"/>
        <v>W18</v>
      </c>
      <c r="S1801" s="50">
        <f t="shared" si="47"/>
        <v>45775</v>
      </c>
    </row>
    <row r="1802" spans="2:19">
      <c r="B1802" s="24" t="s">
        <v>4744</v>
      </c>
      <c r="C1802" s="24" t="s">
        <v>4774</v>
      </c>
      <c r="D1802" s="24" t="s">
        <v>4455</v>
      </c>
      <c r="E1802" s="24">
        <v>1</v>
      </c>
      <c r="F1802" s="24">
        <v>1</v>
      </c>
      <c r="G1802" s="24">
        <v>0</v>
      </c>
      <c r="H1802" s="24">
        <v>7</v>
      </c>
      <c r="I1802" s="24">
        <v>0</v>
      </c>
      <c r="J1802" s="24">
        <v>0</v>
      </c>
      <c r="K1802" s="24">
        <v>0</v>
      </c>
      <c r="L1802" s="24">
        <v>7</v>
      </c>
      <c r="M1802" s="24"/>
      <c r="O1802" s="15" t="s">
        <v>4765</v>
      </c>
      <c r="P1802" s="15" t="s">
        <v>4763</v>
      </c>
      <c r="R1802" s="1" t="str">
        <f t="shared" si="46"/>
        <v>W18</v>
      </c>
      <c r="S1802" s="50">
        <f t="shared" si="47"/>
        <v>45775</v>
      </c>
    </row>
    <row r="1803" spans="2:19">
      <c r="B1803" s="24" t="s">
        <v>4744</v>
      </c>
      <c r="C1803" s="24" t="s">
        <v>4771</v>
      </c>
      <c r="D1803" s="24" t="s">
        <v>3937</v>
      </c>
      <c r="E1803" s="24">
        <v>1</v>
      </c>
      <c r="F1803" s="24">
        <v>1</v>
      </c>
      <c r="G1803" s="24">
        <v>0</v>
      </c>
      <c r="H1803" s="24">
        <v>5</v>
      </c>
      <c r="I1803" s="24">
        <v>0</v>
      </c>
      <c r="J1803" s="24">
        <v>0</v>
      </c>
      <c r="K1803" s="24">
        <v>0</v>
      </c>
      <c r="L1803" s="24">
        <v>5</v>
      </c>
      <c r="M1803" s="24"/>
      <c r="O1803" s="15" t="s">
        <v>4763</v>
      </c>
      <c r="P1803" s="15" t="s">
        <v>4763</v>
      </c>
      <c r="R1803" s="1" t="str">
        <f t="shared" si="46"/>
        <v>W18</v>
      </c>
      <c r="S1803" s="50">
        <f t="shared" si="47"/>
        <v>45775</v>
      </c>
    </row>
    <row r="1804" spans="2:19">
      <c r="B1804" s="24" t="s">
        <v>4744</v>
      </c>
      <c r="C1804" s="24" t="s">
        <v>4769</v>
      </c>
      <c r="D1804" s="24" t="s">
        <v>4453</v>
      </c>
      <c r="E1804" s="24">
        <v>2</v>
      </c>
      <c r="F1804" s="24">
        <v>2</v>
      </c>
      <c r="G1804" s="24">
        <v>0</v>
      </c>
      <c r="H1804" s="24">
        <v>0</v>
      </c>
      <c r="I1804" s="24">
        <v>0</v>
      </c>
      <c r="J1804" s="24">
        <v>0</v>
      </c>
      <c r="K1804" s="24">
        <v>0</v>
      </c>
      <c r="L1804" s="24">
        <v>0</v>
      </c>
      <c r="M1804" s="24"/>
      <c r="R1804" s="1" t="str">
        <f t="shared" si="46"/>
        <v>W18</v>
      </c>
      <c r="S1804" s="50">
        <f t="shared" si="47"/>
        <v>45775</v>
      </c>
    </row>
    <row r="1805" spans="2:19">
      <c r="B1805" s="24" t="s">
        <v>4744</v>
      </c>
      <c r="C1805" s="24" t="s">
        <v>4770</v>
      </c>
      <c r="D1805" s="24" t="s">
        <v>4402</v>
      </c>
      <c r="E1805" s="24">
        <v>9</v>
      </c>
      <c r="F1805" s="24">
        <v>9</v>
      </c>
      <c r="G1805" s="24">
        <v>0</v>
      </c>
      <c r="H1805" s="24">
        <v>0</v>
      </c>
      <c r="I1805" s="24">
        <v>0</v>
      </c>
      <c r="J1805" s="24">
        <v>0</v>
      </c>
      <c r="K1805" s="24">
        <v>0</v>
      </c>
      <c r="L1805" s="24">
        <v>0</v>
      </c>
      <c r="M1805" s="24"/>
      <c r="R1805" s="1" t="str">
        <f t="shared" si="46"/>
        <v>W18</v>
      </c>
      <c r="S1805" s="50">
        <f t="shared" si="47"/>
        <v>45775</v>
      </c>
    </row>
    <row r="1806" spans="2:19">
      <c r="B1806" s="24" t="s">
        <v>4786</v>
      </c>
      <c r="C1806" s="24" t="s">
        <v>4792</v>
      </c>
      <c r="D1806" s="24" t="s">
        <v>4717</v>
      </c>
      <c r="E1806" s="24">
        <v>13</v>
      </c>
      <c r="F1806" s="24">
        <v>0</v>
      </c>
      <c r="G1806" s="24">
        <v>0</v>
      </c>
      <c r="H1806" s="24">
        <v>7</v>
      </c>
      <c r="I1806" s="24">
        <v>0</v>
      </c>
      <c r="J1806" s="24">
        <v>0</v>
      </c>
      <c r="K1806" s="24">
        <v>0</v>
      </c>
      <c r="L1806" s="24">
        <v>7</v>
      </c>
      <c r="M1806" s="24"/>
      <c r="O1806" s="15" t="s">
        <v>4803</v>
      </c>
      <c r="P1806" s="15" t="s">
        <v>4804</v>
      </c>
      <c r="R1806" s="1" t="str">
        <f t="shared" si="46"/>
        <v>W18</v>
      </c>
      <c r="S1806" s="50">
        <f t="shared" si="47"/>
        <v>45776</v>
      </c>
    </row>
    <row r="1807" spans="2:19">
      <c r="B1807" s="24" t="s">
        <v>4786</v>
      </c>
      <c r="C1807" s="24" t="s">
        <v>4792</v>
      </c>
      <c r="D1807" s="24" t="s">
        <v>4779</v>
      </c>
      <c r="E1807" s="24">
        <v>3</v>
      </c>
      <c r="F1807" s="24">
        <v>0</v>
      </c>
      <c r="G1807" s="24">
        <v>0</v>
      </c>
      <c r="H1807" s="24">
        <v>1</v>
      </c>
      <c r="I1807" s="24">
        <v>0</v>
      </c>
      <c r="J1807" s="24">
        <v>0</v>
      </c>
      <c r="K1807" s="24">
        <v>0</v>
      </c>
      <c r="L1807" s="24">
        <v>1</v>
      </c>
      <c r="M1807" s="24"/>
      <c r="O1807" s="15" t="s">
        <v>4803</v>
      </c>
      <c r="P1807" s="15" t="s">
        <v>4803</v>
      </c>
      <c r="R1807" s="1" t="str">
        <f t="shared" si="46"/>
        <v>W18</v>
      </c>
      <c r="S1807" s="50">
        <f t="shared" si="47"/>
        <v>45776</v>
      </c>
    </row>
    <row r="1808" spans="2:19">
      <c r="B1808" s="24" t="s">
        <v>4786</v>
      </c>
      <c r="C1808" s="24" t="s">
        <v>4792</v>
      </c>
      <c r="D1808" s="24" t="s">
        <v>4780</v>
      </c>
      <c r="E1808" s="24">
        <v>2</v>
      </c>
      <c r="F1808" s="24">
        <v>0</v>
      </c>
      <c r="G1808" s="24">
        <v>0</v>
      </c>
      <c r="H1808" s="24">
        <v>0</v>
      </c>
      <c r="I1808" s="24">
        <v>0</v>
      </c>
      <c r="J1808" s="24">
        <v>0</v>
      </c>
      <c r="K1808" s="24">
        <v>0</v>
      </c>
      <c r="L1808" s="24">
        <v>0</v>
      </c>
      <c r="M1808" s="24"/>
      <c r="R1808" s="1" t="str">
        <f t="shared" si="46"/>
        <v>W18</v>
      </c>
      <c r="S1808" s="50">
        <f t="shared" si="47"/>
        <v>45776</v>
      </c>
    </row>
    <row r="1809" spans="2:19">
      <c r="B1809" s="24" t="s">
        <v>4786</v>
      </c>
      <c r="C1809" s="24" t="s">
        <v>4792</v>
      </c>
      <c r="D1809" s="24" t="s">
        <v>4781</v>
      </c>
      <c r="E1809" s="24">
        <v>13</v>
      </c>
      <c r="F1809" s="24">
        <v>0</v>
      </c>
      <c r="G1809" s="24">
        <v>0</v>
      </c>
      <c r="H1809" s="24">
        <v>4</v>
      </c>
      <c r="I1809" s="24">
        <v>0</v>
      </c>
      <c r="J1809" s="24">
        <v>0</v>
      </c>
      <c r="K1809" s="24">
        <v>0</v>
      </c>
      <c r="L1809" s="24">
        <v>4</v>
      </c>
      <c r="M1809" s="24" t="s">
        <v>4803</v>
      </c>
      <c r="N1809" s="15" t="s">
        <v>4804</v>
      </c>
      <c r="O1809" s="15" t="s">
        <v>4803</v>
      </c>
      <c r="P1809" s="15" t="s">
        <v>4805</v>
      </c>
      <c r="R1809" s="1" t="str">
        <f t="shared" si="46"/>
        <v>W18</v>
      </c>
      <c r="S1809" s="50">
        <f t="shared" si="47"/>
        <v>45776</v>
      </c>
    </row>
    <row r="1810" spans="2:19">
      <c r="B1810" s="24" t="s">
        <v>4786</v>
      </c>
      <c r="C1810" s="24" t="s">
        <v>4792</v>
      </c>
      <c r="D1810" s="24" t="s">
        <v>4782</v>
      </c>
      <c r="E1810" s="24">
        <v>13</v>
      </c>
      <c r="F1810" s="24">
        <v>0</v>
      </c>
      <c r="G1810" s="24">
        <v>0</v>
      </c>
      <c r="H1810" s="24">
        <v>3</v>
      </c>
      <c r="I1810" s="24">
        <v>0</v>
      </c>
      <c r="J1810" s="24">
        <v>0</v>
      </c>
      <c r="K1810" s="24">
        <v>0</v>
      </c>
      <c r="L1810" s="24">
        <v>3</v>
      </c>
      <c r="M1810" s="24"/>
      <c r="O1810" s="15" t="s">
        <v>4803</v>
      </c>
      <c r="P1810" s="15" t="s">
        <v>4804</v>
      </c>
      <c r="R1810" s="1" t="str">
        <f t="shared" si="46"/>
        <v>W18</v>
      </c>
      <c r="S1810" s="50">
        <f t="shared" si="47"/>
        <v>45776</v>
      </c>
    </row>
    <row r="1811" spans="2:19">
      <c r="B1811" s="24" t="s">
        <v>4786</v>
      </c>
      <c r="C1811" s="24" t="s">
        <v>4792</v>
      </c>
      <c r="D1811" s="24" t="s">
        <v>4783</v>
      </c>
      <c r="E1811" s="24">
        <v>13</v>
      </c>
      <c r="F1811" s="24">
        <v>0</v>
      </c>
      <c r="G1811" s="24">
        <v>0</v>
      </c>
      <c r="H1811" s="24">
        <v>1</v>
      </c>
      <c r="I1811" s="24">
        <v>0</v>
      </c>
      <c r="J1811" s="24">
        <v>0</v>
      </c>
      <c r="K1811" s="24">
        <v>0</v>
      </c>
      <c r="L1811" s="24">
        <v>1</v>
      </c>
      <c r="M1811" s="24"/>
      <c r="O1811" s="15" t="s">
        <v>4806</v>
      </c>
      <c r="P1811" s="15" t="s">
        <v>4803</v>
      </c>
      <c r="R1811" s="1" t="str">
        <f t="shared" si="46"/>
        <v>W18</v>
      </c>
      <c r="S1811" s="50">
        <f t="shared" si="47"/>
        <v>45776</v>
      </c>
    </row>
    <row r="1812" spans="2:19">
      <c r="B1812" s="24" t="s">
        <v>4786</v>
      </c>
      <c r="C1812" s="24" t="s">
        <v>4793</v>
      </c>
      <c r="D1812" s="24" t="s">
        <v>4283</v>
      </c>
      <c r="E1812" s="24">
        <v>13</v>
      </c>
      <c r="F1812" s="24">
        <v>0</v>
      </c>
      <c r="G1812" s="24">
        <v>0</v>
      </c>
      <c r="H1812" s="24">
        <v>3</v>
      </c>
      <c r="I1812" s="24">
        <v>0</v>
      </c>
      <c r="J1812" s="24">
        <v>0</v>
      </c>
      <c r="K1812" s="24">
        <v>0</v>
      </c>
      <c r="L1812" s="24">
        <v>3</v>
      </c>
      <c r="M1812" s="24"/>
      <c r="O1812" s="15" t="s">
        <v>4803</v>
      </c>
      <c r="P1812" s="15" t="s">
        <v>4804</v>
      </c>
      <c r="R1812" s="1" t="str">
        <f t="shared" si="46"/>
        <v>W18</v>
      </c>
      <c r="S1812" s="50">
        <f t="shared" si="47"/>
        <v>45776</v>
      </c>
    </row>
    <row r="1813" spans="2:19">
      <c r="B1813" s="24" t="s">
        <v>4786</v>
      </c>
      <c r="C1813" s="24" t="s">
        <v>4794</v>
      </c>
      <c r="D1813" s="24" t="s">
        <v>4246</v>
      </c>
      <c r="E1813" s="24">
        <v>13</v>
      </c>
      <c r="F1813" s="24">
        <v>0</v>
      </c>
      <c r="G1813" s="24">
        <v>0</v>
      </c>
      <c r="H1813" s="24">
        <v>4</v>
      </c>
      <c r="I1813" s="24">
        <v>0</v>
      </c>
      <c r="J1813" s="24">
        <v>0</v>
      </c>
      <c r="K1813" s="24">
        <v>0</v>
      </c>
      <c r="L1813" s="24">
        <v>4</v>
      </c>
      <c r="M1813" s="24"/>
      <c r="O1813" s="15" t="s">
        <v>4803</v>
      </c>
      <c r="P1813" s="15" t="s">
        <v>4805</v>
      </c>
      <c r="R1813" s="1" t="str">
        <f t="shared" si="46"/>
        <v>W18</v>
      </c>
      <c r="S1813" s="50">
        <f t="shared" si="47"/>
        <v>45776</v>
      </c>
    </row>
    <row r="1814" spans="2:19">
      <c r="B1814" s="24" t="s">
        <v>4786</v>
      </c>
      <c r="C1814" s="24" t="s">
        <v>4795</v>
      </c>
      <c r="D1814" s="24" t="s">
        <v>4451</v>
      </c>
      <c r="E1814" s="24">
        <v>1</v>
      </c>
      <c r="F1814" s="24">
        <v>0</v>
      </c>
      <c r="G1814" s="24">
        <v>0</v>
      </c>
      <c r="H1814" s="24">
        <v>0</v>
      </c>
      <c r="I1814" s="24">
        <v>0</v>
      </c>
      <c r="J1814" s="24">
        <v>0</v>
      </c>
      <c r="K1814" s="24">
        <v>0</v>
      </c>
      <c r="L1814" s="24">
        <v>0</v>
      </c>
      <c r="M1814" s="24"/>
      <c r="R1814" s="1" t="str">
        <f t="shared" si="46"/>
        <v>W18</v>
      </c>
      <c r="S1814" s="50">
        <f t="shared" si="47"/>
        <v>45776</v>
      </c>
    </row>
    <row r="1815" spans="2:19">
      <c r="B1815" s="24" t="s">
        <v>4786</v>
      </c>
      <c r="C1815" s="24" t="s">
        <v>4796</v>
      </c>
      <c r="D1815" s="24" t="s">
        <v>3805</v>
      </c>
      <c r="E1815" s="24">
        <v>9</v>
      </c>
      <c r="F1815" s="24">
        <v>0</v>
      </c>
      <c r="G1815" s="24">
        <v>0</v>
      </c>
      <c r="H1815" s="24">
        <v>0</v>
      </c>
      <c r="I1815" s="24">
        <v>1</v>
      </c>
      <c r="J1815" s="24">
        <v>0</v>
      </c>
      <c r="K1815" s="24">
        <v>0</v>
      </c>
      <c r="L1815" s="24">
        <v>1</v>
      </c>
      <c r="M1815" s="24" t="s">
        <v>4803</v>
      </c>
      <c r="R1815" s="1" t="str">
        <f t="shared" si="46"/>
        <v>W18</v>
      </c>
      <c r="S1815" s="50">
        <f t="shared" si="47"/>
        <v>45776</v>
      </c>
    </row>
    <row r="1816" spans="2:19">
      <c r="B1816" s="24" t="s">
        <v>4786</v>
      </c>
      <c r="C1816" s="24" t="s">
        <v>4796</v>
      </c>
      <c r="D1816" s="24" t="s">
        <v>4784</v>
      </c>
      <c r="E1816" s="24">
        <v>8</v>
      </c>
      <c r="F1816" s="24">
        <v>0</v>
      </c>
      <c r="G1816" s="24">
        <v>0</v>
      </c>
      <c r="H1816" s="24">
        <v>0</v>
      </c>
      <c r="I1816" s="24">
        <v>0</v>
      </c>
      <c r="J1816" s="24">
        <v>0</v>
      </c>
      <c r="K1816" s="24">
        <v>0</v>
      </c>
      <c r="L1816" s="24">
        <v>0</v>
      </c>
      <c r="M1816" s="24"/>
      <c r="R1816" s="1" t="str">
        <f t="shared" si="46"/>
        <v>W18</v>
      </c>
      <c r="S1816" s="50">
        <f t="shared" si="47"/>
        <v>45776</v>
      </c>
    </row>
    <row r="1817" spans="2:19">
      <c r="B1817" s="24" t="s">
        <v>4786</v>
      </c>
      <c r="C1817" s="24" t="s">
        <v>4796</v>
      </c>
      <c r="D1817" s="24" t="s">
        <v>4698</v>
      </c>
      <c r="E1817" s="24">
        <v>2</v>
      </c>
      <c r="F1817" s="24">
        <v>0</v>
      </c>
      <c r="G1817" s="24">
        <v>0</v>
      </c>
      <c r="H1817" s="24">
        <v>0</v>
      </c>
      <c r="I1817" s="24">
        <v>0</v>
      </c>
      <c r="J1817" s="24">
        <v>0</v>
      </c>
      <c r="K1817" s="24">
        <v>0</v>
      </c>
      <c r="L1817" s="24">
        <v>0</v>
      </c>
      <c r="M1817" s="24"/>
      <c r="R1817" s="1" t="str">
        <f t="shared" si="46"/>
        <v>W18</v>
      </c>
      <c r="S1817" s="50">
        <f t="shared" si="47"/>
        <v>45776</v>
      </c>
    </row>
    <row r="1818" spans="2:19">
      <c r="B1818" s="24" t="s">
        <v>4786</v>
      </c>
      <c r="C1818" s="24" t="s">
        <v>4796</v>
      </c>
      <c r="D1818" s="24" t="s">
        <v>4785</v>
      </c>
      <c r="E1818" s="24">
        <v>7</v>
      </c>
      <c r="F1818" s="24">
        <v>0</v>
      </c>
      <c r="G1818" s="24">
        <v>0</v>
      </c>
      <c r="H1818" s="24">
        <v>0</v>
      </c>
      <c r="I1818" s="24">
        <v>0</v>
      </c>
      <c r="J1818" s="24">
        <v>0</v>
      </c>
      <c r="K1818" s="24">
        <v>0</v>
      </c>
      <c r="L1818" s="24">
        <v>0</v>
      </c>
      <c r="M1818" s="24"/>
      <c r="R1818" s="1" t="str">
        <f t="shared" si="46"/>
        <v>W18</v>
      </c>
      <c r="S1818" s="50">
        <f t="shared" si="47"/>
        <v>45776</v>
      </c>
    </row>
    <row r="1819" spans="2:19">
      <c r="B1819" s="24" t="s">
        <v>4786</v>
      </c>
      <c r="C1819" s="24" t="s">
        <v>4809</v>
      </c>
      <c r="D1819" s="24" t="s">
        <v>4384</v>
      </c>
      <c r="E1819" s="24">
        <v>1</v>
      </c>
      <c r="F1819" s="24">
        <v>1</v>
      </c>
      <c r="G1819" s="24">
        <v>0</v>
      </c>
      <c r="H1819" s="24">
        <v>6</v>
      </c>
      <c r="I1819" s="24">
        <v>0</v>
      </c>
      <c r="J1819" s="24">
        <v>0</v>
      </c>
      <c r="K1819" s="24">
        <v>0</v>
      </c>
      <c r="L1819" s="24">
        <v>6</v>
      </c>
      <c r="M1819" s="24"/>
      <c r="O1819" s="15" t="s">
        <v>4803</v>
      </c>
      <c r="P1819" s="15" t="s">
        <v>4806</v>
      </c>
      <c r="R1819" s="1" t="str">
        <f t="shared" si="46"/>
        <v>W18</v>
      </c>
      <c r="S1819" s="50">
        <f t="shared" si="47"/>
        <v>45776</v>
      </c>
    </row>
    <row r="1820" spans="2:19">
      <c r="B1820" s="24" t="s">
        <v>4786</v>
      </c>
      <c r="C1820" s="24" t="s">
        <v>4810</v>
      </c>
      <c r="D1820" s="24" t="s">
        <v>4808</v>
      </c>
      <c r="E1820" s="24">
        <v>13</v>
      </c>
      <c r="F1820" s="24">
        <v>13</v>
      </c>
      <c r="G1820" s="24">
        <v>0</v>
      </c>
      <c r="H1820" s="24">
        <v>0</v>
      </c>
      <c r="I1820" s="24">
        <v>0</v>
      </c>
      <c r="J1820" s="24">
        <v>0</v>
      </c>
      <c r="K1820" s="24">
        <v>0</v>
      </c>
      <c r="L1820" s="24">
        <v>0</v>
      </c>
      <c r="M1820" s="24"/>
      <c r="R1820" s="1" t="str">
        <f t="shared" si="46"/>
        <v>W18</v>
      </c>
      <c r="S1820" s="50">
        <f t="shared" si="47"/>
        <v>45776</v>
      </c>
    </row>
    <row r="1821" spans="2:19">
      <c r="B1821" s="24" t="s">
        <v>4786</v>
      </c>
      <c r="C1821" s="24" t="s">
        <v>4811</v>
      </c>
      <c r="D1821" s="24" t="s">
        <v>4284</v>
      </c>
      <c r="E1821" s="24">
        <v>12</v>
      </c>
      <c r="F1821" s="24">
        <v>12</v>
      </c>
      <c r="G1821" s="24">
        <v>0</v>
      </c>
      <c r="H1821" s="24">
        <v>0</v>
      </c>
      <c r="I1821" s="24">
        <v>0</v>
      </c>
      <c r="J1821" s="24">
        <v>0</v>
      </c>
      <c r="K1821" s="24">
        <v>0</v>
      </c>
      <c r="L1821" s="24">
        <v>0</v>
      </c>
      <c r="M1821" s="24"/>
      <c r="R1821" s="1" t="str">
        <f t="shared" si="46"/>
        <v>W18</v>
      </c>
      <c r="S1821" s="50">
        <f t="shared" si="47"/>
        <v>45776</v>
      </c>
    </row>
    <row r="1822" spans="2:19">
      <c r="B1822" s="24" t="s">
        <v>4816</v>
      </c>
      <c r="C1822" s="24" t="s">
        <v>3131</v>
      </c>
      <c r="D1822" s="24" t="s">
        <v>4008</v>
      </c>
      <c r="E1822" s="24">
        <v>11</v>
      </c>
      <c r="F1822" s="24">
        <v>0</v>
      </c>
      <c r="G1822" s="24">
        <v>0</v>
      </c>
      <c r="H1822" s="24">
        <v>4</v>
      </c>
      <c r="I1822" s="24">
        <v>0</v>
      </c>
      <c r="J1822" s="24">
        <v>0</v>
      </c>
      <c r="K1822" s="24">
        <v>0</v>
      </c>
      <c r="L1822" s="24">
        <v>4</v>
      </c>
      <c r="M1822" s="24"/>
      <c r="O1822" s="15" t="s">
        <v>4840</v>
      </c>
      <c r="P1822" s="15" t="s">
        <v>4840</v>
      </c>
      <c r="R1822" s="1"/>
      <c r="S1822" s="50"/>
    </row>
    <row r="1823" spans="2:19">
      <c r="B1823" s="24" t="s">
        <v>4816</v>
      </c>
      <c r="C1823" s="24" t="s">
        <v>635</v>
      </c>
      <c r="D1823" s="24" t="s">
        <v>4819</v>
      </c>
      <c r="E1823" s="24">
        <v>7</v>
      </c>
      <c r="F1823" s="24">
        <v>0</v>
      </c>
      <c r="G1823" s="24">
        <v>0</v>
      </c>
      <c r="H1823" s="24">
        <v>2</v>
      </c>
      <c r="I1823" s="24">
        <v>0</v>
      </c>
      <c r="J1823" s="24">
        <v>0</v>
      </c>
      <c r="K1823" s="24">
        <v>0</v>
      </c>
      <c r="L1823" s="24">
        <v>2</v>
      </c>
      <c r="M1823" s="24"/>
      <c r="O1823" s="15" t="s">
        <v>4840</v>
      </c>
      <c r="P1823" s="15" t="s">
        <v>4841</v>
      </c>
      <c r="R1823" s="1"/>
      <c r="S1823" s="50"/>
    </row>
    <row r="1824" spans="2:19">
      <c r="B1824" s="24" t="s">
        <v>4816</v>
      </c>
      <c r="C1824" s="24" t="s">
        <v>635</v>
      </c>
      <c r="D1824" s="24" t="s">
        <v>4820</v>
      </c>
      <c r="E1824" s="24">
        <v>13</v>
      </c>
      <c r="F1824" s="24">
        <v>0</v>
      </c>
      <c r="G1824" s="24">
        <v>0</v>
      </c>
      <c r="H1824" s="24">
        <v>8</v>
      </c>
      <c r="I1824" s="24">
        <v>0</v>
      </c>
      <c r="J1824" s="24">
        <v>0</v>
      </c>
      <c r="K1824" s="24">
        <v>0</v>
      </c>
      <c r="L1824" s="24">
        <v>8</v>
      </c>
      <c r="M1824" s="24"/>
      <c r="O1824" s="15" t="s">
        <v>4842</v>
      </c>
      <c r="P1824" s="15" t="s">
        <v>4843</v>
      </c>
      <c r="R1824" s="1"/>
      <c r="S1824" s="50"/>
    </row>
    <row r="1825" spans="2:19">
      <c r="B1825" s="24" t="s">
        <v>4816</v>
      </c>
      <c r="C1825" s="24" t="s">
        <v>635</v>
      </c>
      <c r="D1825" s="24" t="s">
        <v>4821</v>
      </c>
      <c r="E1825" s="24">
        <v>13</v>
      </c>
      <c r="F1825" s="24">
        <v>0</v>
      </c>
      <c r="G1825" s="24">
        <v>0</v>
      </c>
      <c r="H1825" s="24">
        <v>2</v>
      </c>
      <c r="I1825" s="24">
        <v>0</v>
      </c>
      <c r="J1825" s="24">
        <v>0</v>
      </c>
      <c r="K1825" s="24">
        <v>0</v>
      </c>
      <c r="L1825" s="24">
        <v>2</v>
      </c>
      <c r="M1825" s="24"/>
      <c r="O1825" s="15" t="s">
        <v>4840</v>
      </c>
      <c r="P1825" s="15" t="s">
        <v>4843</v>
      </c>
      <c r="R1825" s="1"/>
      <c r="S1825" s="50"/>
    </row>
    <row r="1826" spans="2:19">
      <c r="B1826" s="24" t="s">
        <v>4816</v>
      </c>
      <c r="C1826" s="24" t="s">
        <v>3132</v>
      </c>
      <c r="D1826" s="24" t="s">
        <v>4699</v>
      </c>
      <c r="E1826" s="24">
        <v>5</v>
      </c>
      <c r="F1826" s="24">
        <v>0</v>
      </c>
      <c r="G1826" s="24">
        <v>0</v>
      </c>
      <c r="H1826" s="24">
        <v>0</v>
      </c>
      <c r="I1826" s="24">
        <v>0</v>
      </c>
      <c r="J1826" s="24">
        <v>0</v>
      </c>
      <c r="K1826" s="24">
        <v>0</v>
      </c>
      <c r="L1826" s="24">
        <v>0</v>
      </c>
      <c r="M1826" s="24"/>
      <c r="R1826" s="1"/>
      <c r="S1826" s="50"/>
    </row>
    <row r="1827" spans="2:19">
      <c r="B1827" s="24" t="s">
        <v>4816</v>
      </c>
      <c r="C1827" s="24" t="s">
        <v>3132</v>
      </c>
      <c r="D1827" s="24" t="s">
        <v>3461</v>
      </c>
      <c r="E1827" s="24">
        <v>2</v>
      </c>
      <c r="F1827" s="24">
        <v>0</v>
      </c>
      <c r="G1827" s="24">
        <v>0</v>
      </c>
      <c r="H1827" s="24">
        <v>0</v>
      </c>
      <c r="I1827" s="24">
        <v>0</v>
      </c>
      <c r="J1827" s="24">
        <v>2</v>
      </c>
      <c r="K1827" s="24">
        <v>0</v>
      </c>
      <c r="L1827" s="24">
        <v>2</v>
      </c>
      <c r="M1827" s="24" t="s">
        <v>4842</v>
      </c>
      <c r="R1827" s="1"/>
      <c r="S1827" s="50"/>
    </row>
    <row r="1828" spans="2:19">
      <c r="B1828" s="24" t="s">
        <v>4816</v>
      </c>
      <c r="C1828" s="24" t="s">
        <v>635</v>
      </c>
      <c r="D1828" s="24" t="s">
        <v>4822</v>
      </c>
      <c r="E1828" s="24">
        <v>13</v>
      </c>
      <c r="F1828" s="24">
        <v>0</v>
      </c>
      <c r="G1828" s="24">
        <v>0</v>
      </c>
      <c r="H1828" s="24">
        <v>0</v>
      </c>
      <c r="I1828" s="24">
        <v>0</v>
      </c>
      <c r="J1828" s="24">
        <v>0</v>
      </c>
      <c r="K1828" s="24">
        <v>0</v>
      </c>
      <c r="L1828" s="24">
        <v>0</v>
      </c>
      <c r="M1828" s="24"/>
      <c r="R1828" s="1"/>
      <c r="S1828" s="50"/>
    </row>
    <row r="1829" spans="2:19">
      <c r="B1829" s="24" t="s">
        <v>4816</v>
      </c>
      <c r="C1829" s="24" t="s">
        <v>3132</v>
      </c>
      <c r="D1829" s="24" t="s">
        <v>4823</v>
      </c>
      <c r="E1829" s="24">
        <v>1</v>
      </c>
      <c r="F1829" s="24">
        <v>0</v>
      </c>
      <c r="G1829" s="24">
        <v>0</v>
      </c>
      <c r="H1829" s="24">
        <v>0</v>
      </c>
      <c r="I1829" s="24">
        <v>1</v>
      </c>
      <c r="J1829" s="24">
        <v>0</v>
      </c>
      <c r="K1829" s="24">
        <v>0</v>
      </c>
      <c r="L1829" s="24">
        <v>1</v>
      </c>
      <c r="M1829" s="24" t="s">
        <v>4840</v>
      </c>
      <c r="R1829" s="1"/>
      <c r="S1829" s="50"/>
    </row>
    <row r="1830" spans="2:19">
      <c r="B1830" s="24" t="s">
        <v>4816</v>
      </c>
      <c r="C1830" s="24" t="s">
        <v>3131</v>
      </c>
      <c r="D1830" s="24" t="s">
        <v>4824</v>
      </c>
      <c r="E1830" s="24">
        <v>1</v>
      </c>
      <c r="F1830" s="24">
        <v>0</v>
      </c>
      <c r="G1830" s="24">
        <v>0</v>
      </c>
      <c r="H1830" s="24">
        <v>0</v>
      </c>
      <c r="I1830" s="24">
        <v>0</v>
      </c>
      <c r="J1830" s="24">
        <v>0</v>
      </c>
      <c r="K1830" s="24">
        <v>0</v>
      </c>
      <c r="L1830" s="24">
        <v>0</v>
      </c>
      <c r="M1830" s="24"/>
      <c r="R1830" s="1"/>
      <c r="S1830" s="50"/>
    </row>
    <row r="1831" spans="2:19">
      <c r="B1831" s="24" t="s">
        <v>4816</v>
      </c>
      <c r="C1831" s="24" t="s">
        <v>635</v>
      </c>
      <c r="D1831" s="24" t="s">
        <v>4825</v>
      </c>
      <c r="E1831" s="24">
        <v>13</v>
      </c>
      <c r="F1831" s="24">
        <v>0</v>
      </c>
      <c r="G1831" s="24">
        <v>0</v>
      </c>
      <c r="H1831" s="24">
        <v>2</v>
      </c>
      <c r="I1831" s="24">
        <v>0</v>
      </c>
      <c r="J1831" s="24">
        <v>0</v>
      </c>
      <c r="K1831" s="24">
        <v>0</v>
      </c>
      <c r="L1831" s="24">
        <v>2</v>
      </c>
      <c r="M1831" s="24"/>
      <c r="O1831" s="15" t="s">
        <v>4840</v>
      </c>
      <c r="P1831" s="15" t="s">
        <v>4844</v>
      </c>
      <c r="R1831" s="1"/>
      <c r="S1831" s="50"/>
    </row>
    <row r="1832" spans="2:19">
      <c r="B1832" s="24" t="s">
        <v>4816</v>
      </c>
      <c r="C1832" s="24" t="s">
        <v>636</v>
      </c>
      <c r="D1832" s="24" t="s">
        <v>3955</v>
      </c>
      <c r="E1832" s="24">
        <v>11</v>
      </c>
      <c r="F1832" s="24">
        <v>0</v>
      </c>
      <c r="G1832" s="24">
        <v>0</v>
      </c>
      <c r="H1832" s="24">
        <v>2</v>
      </c>
      <c r="I1832" s="24">
        <v>0</v>
      </c>
      <c r="J1832" s="24">
        <v>0</v>
      </c>
      <c r="K1832" s="24">
        <v>0</v>
      </c>
      <c r="L1832" s="24">
        <v>2</v>
      </c>
      <c r="M1832" s="24"/>
      <c r="O1832" s="15" t="s">
        <v>4840</v>
      </c>
      <c r="P1832" s="15" t="s">
        <v>4844</v>
      </c>
      <c r="R1832" s="1"/>
      <c r="S1832" s="50"/>
    </row>
    <row r="1833" spans="2:19">
      <c r="B1833" s="24" t="s">
        <v>4816</v>
      </c>
      <c r="C1833" s="24" t="s">
        <v>635</v>
      </c>
      <c r="D1833" s="24" t="s">
        <v>4826</v>
      </c>
      <c r="E1833" s="24">
        <v>13</v>
      </c>
      <c r="F1833" s="24">
        <v>0</v>
      </c>
      <c r="G1833" s="24">
        <v>0</v>
      </c>
      <c r="H1833" s="24">
        <v>0</v>
      </c>
      <c r="I1833" s="24">
        <v>0</v>
      </c>
      <c r="J1833" s="24">
        <v>0</v>
      </c>
      <c r="K1833" s="24">
        <v>0</v>
      </c>
      <c r="L1833" s="24">
        <v>0</v>
      </c>
      <c r="M1833" s="24"/>
      <c r="R1833" s="1"/>
      <c r="S1833" s="50"/>
    </row>
    <row r="1834" spans="2:19">
      <c r="B1834" s="24" t="s">
        <v>4816</v>
      </c>
      <c r="C1834" s="24" t="s">
        <v>634</v>
      </c>
      <c r="D1834" s="24" t="s">
        <v>3793</v>
      </c>
      <c r="E1834" s="24">
        <v>1</v>
      </c>
      <c r="F1834" s="24">
        <v>0</v>
      </c>
      <c r="G1834" s="24">
        <v>0</v>
      </c>
      <c r="H1834" s="24">
        <v>0</v>
      </c>
      <c r="I1834" s="24">
        <v>0</v>
      </c>
      <c r="J1834" s="24">
        <v>0</v>
      </c>
      <c r="K1834" s="24">
        <v>0</v>
      </c>
      <c r="L1834" s="24">
        <v>0</v>
      </c>
      <c r="M1834" s="24"/>
      <c r="R1834" s="1"/>
      <c r="S1834" s="50"/>
    </row>
    <row r="1835" spans="2:19">
      <c r="B1835" s="24" t="s">
        <v>4816</v>
      </c>
      <c r="C1835" s="24" t="s">
        <v>3131</v>
      </c>
      <c r="D1835" s="24" t="s">
        <v>4455</v>
      </c>
      <c r="E1835" s="24">
        <v>1</v>
      </c>
      <c r="F1835" s="24">
        <v>0</v>
      </c>
      <c r="G1835" s="24">
        <v>0</v>
      </c>
      <c r="H1835" s="24">
        <v>0</v>
      </c>
      <c r="I1835" s="24">
        <v>0</v>
      </c>
      <c r="J1835" s="24">
        <v>0</v>
      </c>
      <c r="K1835" s="24">
        <v>0</v>
      </c>
      <c r="L1835" s="24">
        <v>0</v>
      </c>
      <c r="M1835" s="24"/>
      <c r="R1835" s="1"/>
      <c r="S1835" s="50"/>
    </row>
    <row r="1836" spans="2:19">
      <c r="B1836" s="24" t="s">
        <v>4816</v>
      </c>
      <c r="C1836" s="24" t="s">
        <v>634</v>
      </c>
      <c r="D1836" s="24" t="s">
        <v>3773</v>
      </c>
      <c r="E1836" s="24">
        <v>4</v>
      </c>
      <c r="F1836" s="24">
        <v>0</v>
      </c>
      <c r="G1836" s="24">
        <v>0</v>
      </c>
      <c r="H1836" s="24">
        <v>2</v>
      </c>
      <c r="I1836" s="24">
        <v>0</v>
      </c>
      <c r="J1836" s="24">
        <v>0</v>
      </c>
      <c r="K1836" s="24">
        <v>0</v>
      </c>
      <c r="L1836" s="24">
        <v>2</v>
      </c>
      <c r="M1836" s="24"/>
      <c r="O1836" s="15" t="s">
        <v>4840</v>
      </c>
      <c r="P1836" s="15" t="s">
        <v>4844</v>
      </c>
      <c r="R1836" s="1"/>
      <c r="S1836" s="50"/>
    </row>
    <row r="1837" spans="2:19">
      <c r="B1837" s="24" t="s">
        <v>4816</v>
      </c>
      <c r="C1837" s="24">
        <v>6573</v>
      </c>
      <c r="D1837" s="24" t="s">
        <v>4247</v>
      </c>
      <c r="E1837" s="24">
        <v>13</v>
      </c>
      <c r="F1837" s="24">
        <v>13</v>
      </c>
      <c r="G1837" s="24">
        <v>0</v>
      </c>
      <c r="H1837" s="24">
        <v>0</v>
      </c>
      <c r="I1837" s="24">
        <v>0</v>
      </c>
      <c r="J1837" s="24">
        <v>0</v>
      </c>
      <c r="K1837" s="24">
        <v>0</v>
      </c>
      <c r="L1837" s="24">
        <v>0</v>
      </c>
      <c r="M1837" s="24"/>
      <c r="R1837" s="1"/>
      <c r="S1837" s="50"/>
    </row>
    <row r="1838" spans="2:19">
      <c r="B1838" s="24" t="s">
        <v>4816</v>
      </c>
      <c r="C1838" s="24" t="s">
        <v>636</v>
      </c>
      <c r="D1838" s="24" t="s">
        <v>3713</v>
      </c>
      <c r="E1838" s="24">
        <v>12</v>
      </c>
      <c r="F1838" s="24">
        <v>0</v>
      </c>
      <c r="G1838" s="24">
        <v>0</v>
      </c>
      <c r="H1838" s="24">
        <v>3</v>
      </c>
      <c r="I1838" s="24">
        <v>0</v>
      </c>
      <c r="J1838" s="24">
        <v>0</v>
      </c>
      <c r="K1838" s="24">
        <v>0</v>
      </c>
      <c r="L1838" s="24">
        <v>3</v>
      </c>
      <c r="M1838" s="24"/>
      <c r="O1838" s="15" t="s">
        <v>4840</v>
      </c>
      <c r="P1838" s="15" t="s">
        <v>4841</v>
      </c>
      <c r="R1838" s="1"/>
      <c r="S1838" s="50"/>
    </row>
    <row r="1839" spans="2:19">
      <c r="B1839" s="24" t="s">
        <v>4816</v>
      </c>
      <c r="C1839" s="24" t="s">
        <v>634</v>
      </c>
      <c r="D1839" s="24" t="s">
        <v>3821</v>
      </c>
      <c r="E1839" s="24">
        <v>7</v>
      </c>
      <c r="F1839" s="24">
        <v>0</v>
      </c>
      <c r="G1839" s="24">
        <v>0</v>
      </c>
      <c r="H1839" s="24">
        <v>3</v>
      </c>
      <c r="I1839" s="24">
        <v>0</v>
      </c>
      <c r="J1839" s="24">
        <v>0</v>
      </c>
      <c r="K1839" s="24">
        <v>0</v>
      </c>
      <c r="L1839" s="24">
        <v>3</v>
      </c>
      <c r="M1839" s="24"/>
      <c r="O1839" s="15" t="s">
        <v>4840</v>
      </c>
      <c r="P1839" s="15" t="s">
        <v>4841</v>
      </c>
      <c r="R1839" s="1"/>
      <c r="S1839" s="50"/>
    </row>
    <row r="1840" spans="2:19">
      <c r="B1840" s="24" t="s">
        <v>4816</v>
      </c>
      <c r="C1840" s="24" t="s">
        <v>633</v>
      </c>
      <c r="D1840" s="24" t="s">
        <v>4325</v>
      </c>
      <c r="E1840" s="24">
        <v>3</v>
      </c>
      <c r="F1840" s="24">
        <v>0</v>
      </c>
      <c r="G1840" s="24">
        <v>0</v>
      </c>
      <c r="H1840" s="24">
        <v>0</v>
      </c>
      <c r="I1840" s="24">
        <v>0</v>
      </c>
      <c r="J1840" s="24">
        <v>0</v>
      </c>
      <c r="K1840" s="24">
        <v>0</v>
      </c>
      <c r="L1840" s="24">
        <v>0</v>
      </c>
      <c r="M1840" s="24"/>
      <c r="R1840" s="1"/>
      <c r="S1840" s="50"/>
    </row>
    <row r="1841" spans="2:19">
      <c r="B1841" s="24" t="s">
        <v>4816</v>
      </c>
      <c r="C1841" s="24" t="s">
        <v>634</v>
      </c>
      <c r="D1841" s="24" t="s">
        <v>4296</v>
      </c>
      <c r="E1841" s="24">
        <v>10</v>
      </c>
      <c r="F1841" s="24">
        <v>0</v>
      </c>
      <c r="G1841" s="24">
        <v>0</v>
      </c>
      <c r="H1841" s="24">
        <v>1</v>
      </c>
      <c r="I1841" s="24">
        <v>0</v>
      </c>
      <c r="J1841" s="24">
        <v>0</v>
      </c>
      <c r="K1841" s="24">
        <v>0</v>
      </c>
      <c r="L1841" s="24">
        <v>1</v>
      </c>
      <c r="M1841" s="24"/>
      <c r="O1841" s="15" t="s">
        <v>4844</v>
      </c>
      <c r="P1841" s="15" t="s">
        <v>4840</v>
      </c>
      <c r="R1841" s="1"/>
      <c r="S1841" s="50"/>
    </row>
    <row r="1842" spans="2:19">
      <c r="B1842" s="24" t="s">
        <v>4816</v>
      </c>
      <c r="C1842" s="24" t="s">
        <v>635</v>
      </c>
      <c r="D1842" s="24" t="s">
        <v>4767</v>
      </c>
      <c r="E1842" s="24">
        <v>6</v>
      </c>
      <c r="F1842" s="24">
        <v>0</v>
      </c>
      <c r="G1842" s="24">
        <v>0</v>
      </c>
      <c r="H1842" s="24">
        <v>1</v>
      </c>
      <c r="I1842" s="24">
        <v>0</v>
      </c>
      <c r="J1842" s="24">
        <v>0</v>
      </c>
      <c r="K1842" s="24">
        <v>0</v>
      </c>
      <c r="L1842" s="24">
        <v>1</v>
      </c>
      <c r="M1842" s="24"/>
      <c r="O1842" s="15" t="s">
        <v>4842</v>
      </c>
      <c r="P1842" s="15" t="s">
        <v>4844</v>
      </c>
      <c r="R1842" s="1"/>
      <c r="S1842" s="50"/>
    </row>
    <row r="1843" spans="2:19">
      <c r="B1843" s="24" t="s">
        <v>4831</v>
      </c>
      <c r="C1843" s="24" t="s">
        <v>633</v>
      </c>
      <c r="D1843" s="24" t="s">
        <v>4174</v>
      </c>
      <c r="E1843" s="24">
        <v>13</v>
      </c>
      <c r="F1843" s="24">
        <v>1</v>
      </c>
      <c r="G1843" s="24">
        <v>0</v>
      </c>
      <c r="H1843" s="24">
        <v>13</v>
      </c>
      <c r="I1843" s="24">
        <v>0</v>
      </c>
      <c r="J1843" s="24">
        <v>0</v>
      </c>
      <c r="K1843" s="24">
        <v>0</v>
      </c>
      <c r="L1843" s="24">
        <v>13</v>
      </c>
      <c r="M1843" s="24"/>
      <c r="O1843" s="15" t="s">
        <v>4846</v>
      </c>
      <c r="P1843" s="15" t="s">
        <v>4841</v>
      </c>
      <c r="R1843" s="1"/>
      <c r="S1843" s="50"/>
    </row>
    <row r="1844" spans="2:19">
      <c r="B1844" s="24" t="s">
        <v>4831</v>
      </c>
      <c r="C1844" s="24" t="s">
        <v>3130</v>
      </c>
      <c r="D1844" s="24" t="s">
        <v>4453</v>
      </c>
      <c r="E1844" s="24">
        <v>2</v>
      </c>
      <c r="F1844" s="24">
        <v>0</v>
      </c>
      <c r="G1844" s="24">
        <v>0</v>
      </c>
      <c r="H1844" s="24">
        <v>0</v>
      </c>
      <c r="I1844" s="24">
        <v>0</v>
      </c>
      <c r="J1844" s="24">
        <v>0</v>
      </c>
      <c r="K1844" s="24">
        <v>0</v>
      </c>
      <c r="L1844" s="24">
        <v>0</v>
      </c>
      <c r="M1844" s="24"/>
      <c r="R1844" s="1"/>
      <c r="S1844" s="50"/>
    </row>
    <row r="1845" spans="2:19">
      <c r="B1845" s="24" t="s">
        <v>4831</v>
      </c>
      <c r="C1845" s="24" t="s">
        <v>633</v>
      </c>
      <c r="D1845" s="24" t="s">
        <v>4285</v>
      </c>
      <c r="E1845" s="24">
        <v>5</v>
      </c>
      <c r="F1845" s="24">
        <v>0</v>
      </c>
      <c r="G1845" s="24">
        <v>0</v>
      </c>
      <c r="H1845" s="24">
        <v>2</v>
      </c>
      <c r="I1845" s="24">
        <v>0</v>
      </c>
      <c r="J1845" s="24">
        <v>0</v>
      </c>
      <c r="K1845" s="24">
        <v>0</v>
      </c>
      <c r="L1845" s="24">
        <v>2</v>
      </c>
      <c r="M1845" s="24"/>
      <c r="O1845" s="15" t="s">
        <v>4846</v>
      </c>
      <c r="P1845" s="15" t="s">
        <v>4840</v>
      </c>
      <c r="R1845" s="1"/>
      <c r="S1845" s="50"/>
    </row>
    <row r="1846" spans="2:19">
      <c r="B1846" s="24" t="s">
        <v>4831</v>
      </c>
      <c r="C1846" s="24" t="s">
        <v>635</v>
      </c>
      <c r="D1846" s="24" t="s">
        <v>4827</v>
      </c>
      <c r="E1846" s="24">
        <v>13</v>
      </c>
      <c r="F1846" s="24">
        <v>8</v>
      </c>
      <c r="G1846" s="24">
        <v>0</v>
      </c>
      <c r="H1846" s="24">
        <v>23</v>
      </c>
      <c r="I1846" s="24">
        <v>0</v>
      </c>
      <c r="J1846" s="24">
        <v>0</v>
      </c>
      <c r="K1846" s="24">
        <v>0</v>
      </c>
      <c r="L1846" s="24">
        <v>23</v>
      </c>
      <c r="M1846" s="24" t="s">
        <v>4840</v>
      </c>
      <c r="N1846" s="15" t="s">
        <v>4842</v>
      </c>
      <c r="O1846" s="15" t="s">
        <v>4840</v>
      </c>
      <c r="P1846" s="15" t="s">
        <v>4840</v>
      </c>
      <c r="R1846" s="1"/>
      <c r="S1846" s="50"/>
    </row>
    <row r="1847" spans="2:19">
      <c r="B1847" s="24" t="s">
        <v>4831</v>
      </c>
      <c r="C1847" s="24" t="s">
        <v>635</v>
      </c>
      <c r="D1847" s="24" t="s">
        <v>4828</v>
      </c>
      <c r="E1847" s="24">
        <v>13</v>
      </c>
      <c r="F1847" s="24">
        <v>10</v>
      </c>
      <c r="G1847" s="24">
        <v>0</v>
      </c>
      <c r="H1847" s="24">
        <v>33</v>
      </c>
      <c r="I1847" s="24">
        <v>0</v>
      </c>
      <c r="J1847" s="24">
        <v>0</v>
      </c>
      <c r="K1847" s="24">
        <v>0</v>
      </c>
      <c r="L1847" s="24">
        <v>33</v>
      </c>
      <c r="M1847" s="24" t="s">
        <v>4844</v>
      </c>
      <c r="N1847" s="15" t="s">
        <v>4843</v>
      </c>
      <c r="O1847" s="15" t="s">
        <v>4843</v>
      </c>
      <c r="P1847" s="15" t="s">
        <v>4840</v>
      </c>
      <c r="R1847" s="1"/>
      <c r="S1847" s="50"/>
    </row>
    <row r="1848" spans="2:19">
      <c r="B1848" s="24" t="s">
        <v>4831</v>
      </c>
      <c r="C1848" s="24" t="s">
        <v>634</v>
      </c>
      <c r="D1848" s="24" t="s">
        <v>4845</v>
      </c>
      <c r="E1848" s="24">
        <v>13</v>
      </c>
      <c r="F1848" s="24">
        <v>0</v>
      </c>
      <c r="G1848" s="24">
        <v>0</v>
      </c>
      <c r="H1848" s="24">
        <v>0</v>
      </c>
      <c r="I1848" s="24">
        <v>0</v>
      </c>
      <c r="J1848" s="24">
        <v>0</v>
      </c>
      <c r="K1848" s="24">
        <v>0</v>
      </c>
      <c r="L1848" s="24">
        <v>0</v>
      </c>
      <c r="M1848" s="24"/>
      <c r="R1848" s="1"/>
      <c r="S1848" s="50"/>
    </row>
    <row r="1849" spans="2:19">
      <c r="B1849" s="24" t="s">
        <v>4831</v>
      </c>
      <c r="C1849" s="24" t="s">
        <v>635</v>
      </c>
      <c r="D1849" s="24" t="s">
        <v>4829</v>
      </c>
      <c r="E1849" s="24">
        <v>13</v>
      </c>
      <c r="F1849" s="24">
        <v>0</v>
      </c>
      <c r="G1849" s="24">
        <v>0</v>
      </c>
      <c r="H1849" s="24">
        <v>6</v>
      </c>
      <c r="I1849" s="24">
        <v>0</v>
      </c>
      <c r="J1849" s="24">
        <v>0</v>
      </c>
      <c r="K1849" s="24">
        <v>0</v>
      </c>
      <c r="L1849" s="24">
        <v>6</v>
      </c>
      <c r="M1849" s="24"/>
      <c r="O1849" s="15" t="s">
        <v>4844</v>
      </c>
      <c r="P1849" s="15" t="s">
        <v>4843</v>
      </c>
      <c r="R1849" s="1"/>
      <c r="S1849" s="50"/>
    </row>
    <row r="1850" spans="2:19">
      <c r="B1850" s="24" t="s">
        <v>4831</v>
      </c>
      <c r="C1850" s="24" t="s">
        <v>633</v>
      </c>
      <c r="D1850" s="24" t="s">
        <v>4284</v>
      </c>
      <c r="E1850" s="24">
        <v>12</v>
      </c>
      <c r="F1850" s="24">
        <v>0</v>
      </c>
      <c r="G1850" s="24">
        <v>0</v>
      </c>
      <c r="H1850" s="24">
        <v>0</v>
      </c>
      <c r="I1850" s="24">
        <v>0</v>
      </c>
      <c r="J1850" s="24">
        <v>0</v>
      </c>
      <c r="K1850" s="24">
        <v>0</v>
      </c>
      <c r="L1850" s="24">
        <v>0</v>
      </c>
      <c r="M1850" s="24"/>
      <c r="R1850" s="1"/>
      <c r="S1850" s="50"/>
    </row>
    <row r="1851" spans="2:19">
      <c r="B1851" s="24" t="s">
        <v>4831</v>
      </c>
      <c r="C1851" s="24" t="s">
        <v>635</v>
      </c>
      <c r="D1851" s="24" t="s">
        <v>4830</v>
      </c>
      <c r="E1851" s="24">
        <v>13</v>
      </c>
      <c r="F1851" s="24">
        <v>0</v>
      </c>
      <c r="G1851" s="24">
        <v>0</v>
      </c>
      <c r="H1851" s="24">
        <v>1</v>
      </c>
      <c r="I1851" s="24">
        <v>0</v>
      </c>
      <c r="J1851" s="24">
        <v>0</v>
      </c>
      <c r="K1851" s="24">
        <v>0</v>
      </c>
      <c r="L1851" s="24">
        <v>1</v>
      </c>
      <c r="M1851" s="24"/>
      <c r="O1851" s="15" t="s">
        <v>4844</v>
      </c>
      <c r="P1851" s="15" t="s">
        <v>4846</v>
      </c>
      <c r="R1851" s="1"/>
      <c r="S1851" s="50"/>
    </row>
    <row r="1852" spans="2:19">
      <c r="B1852" s="24" t="s">
        <v>4831</v>
      </c>
      <c r="C1852" s="24" t="s">
        <v>636</v>
      </c>
      <c r="D1852" s="24" t="s">
        <v>4618</v>
      </c>
      <c r="E1852" s="24">
        <v>1</v>
      </c>
      <c r="F1852" s="24">
        <v>0</v>
      </c>
      <c r="G1852" s="24">
        <v>0</v>
      </c>
      <c r="H1852" s="24">
        <v>0</v>
      </c>
      <c r="I1852" s="24">
        <v>0</v>
      </c>
      <c r="J1852" s="24">
        <v>0</v>
      </c>
      <c r="K1852" s="24">
        <v>0</v>
      </c>
      <c r="L1852" s="24">
        <v>0</v>
      </c>
      <c r="M1852" s="24"/>
      <c r="R1852" s="1"/>
      <c r="S1852" s="50"/>
    </row>
    <row r="1853" spans="2:19">
      <c r="B1853" s="24" t="s">
        <v>4831</v>
      </c>
      <c r="C1853" s="24" t="s">
        <v>4838</v>
      </c>
      <c r="D1853" s="24" t="s">
        <v>4836</v>
      </c>
      <c r="E1853" s="24">
        <v>13</v>
      </c>
      <c r="F1853" s="24">
        <v>13</v>
      </c>
      <c r="G1853" s="24">
        <v>0</v>
      </c>
      <c r="H1853" s="24">
        <v>0</v>
      </c>
      <c r="I1853" s="24">
        <v>0</v>
      </c>
      <c r="J1853" s="24">
        <v>0</v>
      </c>
      <c r="K1853" s="24">
        <v>0</v>
      </c>
      <c r="L1853" s="24">
        <v>0</v>
      </c>
      <c r="M1853" s="24"/>
      <c r="R1853" s="1"/>
      <c r="S1853" s="50"/>
    </row>
    <row r="1854" spans="2:19">
      <c r="B1854" s="24" t="s">
        <v>4831</v>
      </c>
      <c r="C1854" s="24" t="s">
        <v>4839</v>
      </c>
      <c r="D1854" s="24" t="s">
        <v>4384</v>
      </c>
      <c r="E1854" s="24">
        <v>1</v>
      </c>
      <c r="F1854" s="24">
        <v>1</v>
      </c>
      <c r="G1854" s="24">
        <v>0</v>
      </c>
      <c r="H1854" s="24">
        <v>3</v>
      </c>
      <c r="I1854" s="24">
        <v>0</v>
      </c>
      <c r="J1854" s="24">
        <v>0</v>
      </c>
      <c r="K1854" s="24">
        <v>0</v>
      </c>
      <c r="L1854" s="24">
        <v>3</v>
      </c>
      <c r="M1854" s="24"/>
      <c r="O1854" s="15" t="s">
        <v>4843</v>
      </c>
      <c r="P1854" s="15" t="s">
        <v>4841</v>
      </c>
      <c r="R1854" s="1"/>
      <c r="S1854" s="50"/>
    </row>
    <row r="1855" spans="2:19">
      <c r="B1855" s="24" t="s">
        <v>4831</v>
      </c>
      <c r="C1855" s="24" t="s">
        <v>4818</v>
      </c>
      <c r="D1855" s="24" t="s">
        <v>4837</v>
      </c>
      <c r="E1855" s="24">
        <v>10</v>
      </c>
      <c r="F1855" s="24">
        <v>10</v>
      </c>
      <c r="G1855" s="24">
        <v>0</v>
      </c>
      <c r="H1855" s="24">
        <v>0</v>
      </c>
      <c r="I1855" s="24">
        <v>0</v>
      </c>
      <c r="J1855" s="24">
        <v>0</v>
      </c>
      <c r="K1855" s="24">
        <v>0</v>
      </c>
      <c r="L1855" s="24">
        <v>0</v>
      </c>
      <c r="M1855" s="24"/>
      <c r="R1855" s="1"/>
      <c r="S1855" s="50"/>
    </row>
    <row r="1856" spans="2:19">
      <c r="B1856" s="24" t="s">
        <v>4856</v>
      </c>
      <c r="C1856" s="24" t="s">
        <v>4858</v>
      </c>
      <c r="D1856" s="24" t="s">
        <v>4851</v>
      </c>
      <c r="E1856" s="24">
        <v>1</v>
      </c>
      <c r="F1856" s="24">
        <v>0</v>
      </c>
      <c r="G1856" s="24">
        <v>0</v>
      </c>
      <c r="H1856" s="24">
        <v>0</v>
      </c>
      <c r="I1856" s="24">
        <v>0</v>
      </c>
      <c r="J1856" s="24">
        <v>0</v>
      </c>
      <c r="K1856" s="24">
        <v>0</v>
      </c>
      <c r="L1856" s="24">
        <v>0</v>
      </c>
      <c r="M1856" s="24"/>
      <c r="R1856" s="1" t="str">
        <f t="shared" ref="R1856:R1892" si="48">"W" &amp;WEEKNUM(S1856)</f>
        <v>W18</v>
      </c>
      <c r="S1856" s="50">
        <f t="shared" ref="S1856:S1892" si="49">DATE(2025, LEFT(B1856,2), RIGHT(B1856,2))</f>
        <v>45779</v>
      </c>
    </row>
    <row r="1857" spans="2:19">
      <c r="B1857" s="24" t="s">
        <v>4856</v>
      </c>
      <c r="C1857" s="24" t="s">
        <v>4859</v>
      </c>
      <c r="D1857" s="24" t="s">
        <v>4086</v>
      </c>
      <c r="E1857" s="24">
        <v>1</v>
      </c>
      <c r="F1857" s="24">
        <v>0</v>
      </c>
      <c r="G1857" s="24">
        <v>0</v>
      </c>
      <c r="H1857" s="24">
        <v>0</v>
      </c>
      <c r="I1857" s="24">
        <v>0</v>
      </c>
      <c r="J1857" s="24">
        <v>0</v>
      </c>
      <c r="K1857" s="24">
        <v>0</v>
      </c>
      <c r="L1857" s="24">
        <v>0</v>
      </c>
      <c r="M1857" s="24"/>
      <c r="R1857" s="1" t="str">
        <f t="shared" si="48"/>
        <v>W18</v>
      </c>
      <c r="S1857" s="50">
        <f t="shared" si="49"/>
        <v>45779</v>
      </c>
    </row>
    <row r="1858" spans="2:19">
      <c r="B1858" s="24" t="s">
        <v>4856</v>
      </c>
      <c r="C1858" s="24" t="s">
        <v>4860</v>
      </c>
      <c r="D1858" s="24" t="s">
        <v>4852</v>
      </c>
      <c r="E1858" s="24">
        <v>4</v>
      </c>
      <c r="F1858" s="24">
        <v>0</v>
      </c>
      <c r="G1858" s="24">
        <v>0</v>
      </c>
      <c r="H1858" s="24">
        <v>0</v>
      </c>
      <c r="I1858" s="24">
        <v>0</v>
      </c>
      <c r="J1858" s="24">
        <v>0</v>
      </c>
      <c r="K1858" s="24">
        <v>0</v>
      </c>
      <c r="L1858" s="24">
        <v>0</v>
      </c>
      <c r="M1858" s="24"/>
      <c r="R1858" s="1" t="str">
        <f t="shared" si="48"/>
        <v>W18</v>
      </c>
      <c r="S1858" s="50">
        <f t="shared" si="49"/>
        <v>45779</v>
      </c>
    </row>
    <row r="1859" spans="2:19">
      <c r="B1859" s="24" t="s">
        <v>4856</v>
      </c>
      <c r="C1859" s="24" t="s">
        <v>4861</v>
      </c>
      <c r="D1859" s="24" t="s">
        <v>4051</v>
      </c>
      <c r="E1859" s="24">
        <v>13</v>
      </c>
      <c r="F1859" s="24">
        <v>0</v>
      </c>
      <c r="G1859" s="24">
        <v>0</v>
      </c>
      <c r="H1859" s="24">
        <v>4</v>
      </c>
      <c r="I1859" s="24">
        <v>0</v>
      </c>
      <c r="J1859" s="24">
        <v>0</v>
      </c>
      <c r="K1859" s="24">
        <v>0</v>
      </c>
      <c r="L1859" s="24">
        <v>4</v>
      </c>
      <c r="M1859" s="24" t="s">
        <v>4871</v>
      </c>
      <c r="N1859" s="15" t="s">
        <v>4870</v>
      </c>
      <c r="O1859" s="15" t="s">
        <v>4875</v>
      </c>
      <c r="P1859" s="15" t="s">
        <v>4870</v>
      </c>
      <c r="R1859" s="1" t="str">
        <f t="shared" si="48"/>
        <v>W18</v>
      </c>
      <c r="S1859" s="50">
        <f t="shared" si="49"/>
        <v>45779</v>
      </c>
    </row>
    <row r="1860" spans="2:19">
      <c r="B1860" s="24" t="s">
        <v>4856</v>
      </c>
      <c r="C1860" s="24" t="s">
        <v>4861</v>
      </c>
      <c r="D1860" s="24" t="s">
        <v>3802</v>
      </c>
      <c r="E1860" s="24">
        <v>13</v>
      </c>
      <c r="F1860" s="24">
        <v>0</v>
      </c>
      <c r="G1860" s="24">
        <v>0</v>
      </c>
      <c r="H1860" s="24">
        <v>5</v>
      </c>
      <c r="I1860" s="24">
        <v>0</v>
      </c>
      <c r="J1860" s="24">
        <v>0</v>
      </c>
      <c r="K1860" s="24">
        <v>0</v>
      </c>
      <c r="L1860" s="24">
        <v>5</v>
      </c>
      <c r="M1860" s="24"/>
      <c r="O1860" s="15" t="s">
        <v>4876</v>
      </c>
      <c r="P1860" s="15" t="s">
        <v>4870</v>
      </c>
      <c r="R1860" s="1" t="str">
        <f t="shared" si="48"/>
        <v>W18</v>
      </c>
      <c r="S1860" s="50">
        <f t="shared" si="49"/>
        <v>45779</v>
      </c>
    </row>
    <row r="1861" spans="2:19">
      <c r="B1861" s="24" t="s">
        <v>4856</v>
      </c>
      <c r="C1861" s="24" t="s">
        <v>4862</v>
      </c>
      <c r="D1861" s="24" t="s">
        <v>4248</v>
      </c>
      <c r="E1861" s="24">
        <v>13</v>
      </c>
      <c r="F1861" s="24">
        <v>0</v>
      </c>
      <c r="G1861" s="24">
        <v>0</v>
      </c>
      <c r="H1861" s="24">
        <v>3</v>
      </c>
      <c r="I1861" s="24">
        <v>0</v>
      </c>
      <c r="J1861" s="24">
        <v>0</v>
      </c>
      <c r="K1861" s="24">
        <v>0</v>
      </c>
      <c r="L1861" s="24">
        <v>3</v>
      </c>
      <c r="M1861" s="24"/>
      <c r="O1861" s="15" t="s">
        <v>4871</v>
      </c>
      <c r="P1861" s="15" t="s">
        <v>4870</v>
      </c>
      <c r="R1861" s="1" t="str">
        <f t="shared" si="48"/>
        <v>W18</v>
      </c>
      <c r="S1861" s="50">
        <f t="shared" si="49"/>
        <v>45779</v>
      </c>
    </row>
    <row r="1862" spans="2:19">
      <c r="B1862" s="24" t="s">
        <v>4856</v>
      </c>
      <c r="C1862" s="24" t="s">
        <v>4858</v>
      </c>
      <c r="D1862" s="24" t="s">
        <v>4853</v>
      </c>
      <c r="E1862" s="24">
        <v>8</v>
      </c>
      <c r="F1862" s="24">
        <v>0</v>
      </c>
      <c r="G1862" s="24">
        <v>0</v>
      </c>
      <c r="H1862" s="24">
        <v>0</v>
      </c>
      <c r="I1862" s="24">
        <v>0</v>
      </c>
      <c r="J1862" s="24">
        <v>0</v>
      </c>
      <c r="K1862" s="24">
        <v>0</v>
      </c>
      <c r="L1862" s="24">
        <v>0</v>
      </c>
      <c r="M1862" s="24"/>
      <c r="R1862" s="1" t="str">
        <f t="shared" si="48"/>
        <v>W18</v>
      </c>
      <c r="S1862" s="50">
        <f t="shared" si="49"/>
        <v>45779</v>
      </c>
    </row>
    <row r="1863" spans="2:19">
      <c r="B1863" s="24" t="s">
        <v>4856</v>
      </c>
      <c r="C1863" s="24" t="s">
        <v>4863</v>
      </c>
      <c r="D1863" s="24" t="s">
        <v>4716</v>
      </c>
      <c r="E1863" s="24">
        <v>13</v>
      </c>
      <c r="F1863" s="24">
        <v>0</v>
      </c>
      <c r="G1863" s="24">
        <v>0</v>
      </c>
      <c r="H1863" s="24">
        <v>0</v>
      </c>
      <c r="I1863" s="24">
        <v>0</v>
      </c>
      <c r="J1863" s="24">
        <v>0</v>
      </c>
      <c r="K1863" s="24">
        <v>0</v>
      </c>
      <c r="L1863" s="24">
        <v>0</v>
      </c>
      <c r="M1863" s="24"/>
      <c r="R1863" s="1" t="str">
        <f t="shared" si="48"/>
        <v>W18</v>
      </c>
      <c r="S1863" s="50">
        <f t="shared" si="49"/>
        <v>45779</v>
      </c>
    </row>
    <row r="1864" spans="2:19">
      <c r="B1864" s="24" t="s">
        <v>4856</v>
      </c>
      <c r="C1864" s="24" t="s">
        <v>4864</v>
      </c>
      <c r="D1864" s="24" t="s">
        <v>4050</v>
      </c>
      <c r="E1864" s="24">
        <v>12</v>
      </c>
      <c r="F1864" s="24">
        <v>0</v>
      </c>
      <c r="G1864" s="24">
        <v>0</v>
      </c>
      <c r="H1864" s="24">
        <v>0</v>
      </c>
      <c r="I1864" s="24">
        <v>0</v>
      </c>
      <c r="J1864" s="24">
        <v>1</v>
      </c>
      <c r="K1864" s="24">
        <v>0</v>
      </c>
      <c r="L1864" s="24">
        <v>1</v>
      </c>
      <c r="M1864" s="24" t="s">
        <v>4869</v>
      </c>
      <c r="R1864" s="1" t="str">
        <f t="shared" si="48"/>
        <v>W18</v>
      </c>
      <c r="S1864" s="50">
        <f t="shared" si="49"/>
        <v>45779</v>
      </c>
    </row>
    <row r="1865" spans="2:19">
      <c r="B1865" s="24" t="s">
        <v>4856</v>
      </c>
      <c r="C1865" s="24" t="s">
        <v>4865</v>
      </c>
      <c r="D1865" s="24" t="s">
        <v>3816</v>
      </c>
      <c r="E1865" s="24">
        <v>11</v>
      </c>
      <c r="F1865" s="24">
        <v>0</v>
      </c>
      <c r="G1865" s="24">
        <v>0</v>
      </c>
      <c r="H1865" s="24">
        <v>6</v>
      </c>
      <c r="I1865" s="24">
        <v>0</v>
      </c>
      <c r="J1865" s="24">
        <v>0</v>
      </c>
      <c r="K1865" s="24">
        <v>0</v>
      </c>
      <c r="L1865" s="24">
        <v>6</v>
      </c>
      <c r="M1865" s="24" t="s">
        <v>4870</v>
      </c>
      <c r="N1865" s="15" t="s">
        <v>4870</v>
      </c>
      <c r="O1865" s="15" t="s">
        <v>4871</v>
      </c>
      <c r="P1865" s="15" t="s">
        <v>4870</v>
      </c>
      <c r="R1865" s="1" t="str">
        <f t="shared" si="48"/>
        <v>W18</v>
      </c>
      <c r="S1865" s="50">
        <f t="shared" si="49"/>
        <v>45779</v>
      </c>
    </row>
    <row r="1866" spans="2:19">
      <c r="B1866" s="24" t="s">
        <v>4856</v>
      </c>
      <c r="C1866" s="24" t="s">
        <v>4865</v>
      </c>
      <c r="D1866" s="24" t="s">
        <v>4854</v>
      </c>
      <c r="E1866" s="24">
        <v>6</v>
      </c>
      <c r="F1866" s="24">
        <v>0</v>
      </c>
      <c r="G1866" s="24">
        <v>0</v>
      </c>
      <c r="H1866" s="24">
        <v>0</v>
      </c>
      <c r="I1866" s="24">
        <v>0</v>
      </c>
      <c r="J1866" s="24">
        <v>2</v>
      </c>
      <c r="K1866" s="24">
        <v>0</v>
      </c>
      <c r="L1866" s="24">
        <v>2</v>
      </c>
      <c r="M1866" s="24" t="s">
        <v>4870</v>
      </c>
      <c r="R1866" s="1" t="str">
        <f t="shared" si="48"/>
        <v>W18</v>
      </c>
      <c r="S1866" s="50">
        <f t="shared" si="49"/>
        <v>45779</v>
      </c>
    </row>
    <row r="1867" spans="2:19">
      <c r="B1867" s="24" t="s">
        <v>4856</v>
      </c>
      <c r="C1867" s="24" t="s">
        <v>4866</v>
      </c>
      <c r="D1867" s="24" t="s">
        <v>2933</v>
      </c>
      <c r="E1867" s="24">
        <v>12</v>
      </c>
      <c r="F1867" s="24">
        <v>0</v>
      </c>
      <c r="G1867" s="24">
        <v>0</v>
      </c>
      <c r="H1867" s="24">
        <v>0</v>
      </c>
      <c r="I1867" s="24">
        <v>0</v>
      </c>
      <c r="J1867" s="24">
        <v>0</v>
      </c>
      <c r="K1867" s="24">
        <v>0</v>
      </c>
      <c r="L1867" s="24">
        <v>0</v>
      </c>
      <c r="M1867" s="24"/>
      <c r="R1867" s="1" t="str">
        <f t="shared" si="48"/>
        <v>W18</v>
      </c>
      <c r="S1867" s="50">
        <f t="shared" si="49"/>
        <v>45779</v>
      </c>
    </row>
    <row r="1868" spans="2:19">
      <c r="B1868" s="24" t="s">
        <v>4856</v>
      </c>
      <c r="C1868" s="24" t="s">
        <v>4867</v>
      </c>
      <c r="D1868" s="24" t="s">
        <v>3937</v>
      </c>
      <c r="E1868" s="24">
        <v>1</v>
      </c>
      <c r="F1868" s="24">
        <v>0</v>
      </c>
      <c r="G1868" s="24">
        <v>0</v>
      </c>
      <c r="H1868" s="24">
        <v>0</v>
      </c>
      <c r="I1868" s="24">
        <v>0</v>
      </c>
      <c r="J1868" s="24">
        <v>0</v>
      </c>
      <c r="K1868" s="24">
        <v>0</v>
      </c>
      <c r="L1868" s="24">
        <v>0</v>
      </c>
      <c r="M1868" s="24"/>
      <c r="R1868" s="1" t="str">
        <f t="shared" si="48"/>
        <v>W18</v>
      </c>
      <c r="S1868" s="50">
        <f t="shared" si="49"/>
        <v>45779</v>
      </c>
    </row>
    <row r="1869" spans="2:19">
      <c r="B1869" s="24" t="s">
        <v>4856</v>
      </c>
      <c r="C1869" s="24" t="s">
        <v>4874</v>
      </c>
      <c r="D1869" s="24" t="s">
        <v>4402</v>
      </c>
      <c r="E1869" s="24">
        <v>9</v>
      </c>
      <c r="F1869" s="24">
        <v>9</v>
      </c>
      <c r="G1869" s="24">
        <v>0</v>
      </c>
      <c r="H1869" s="24">
        <v>20</v>
      </c>
      <c r="I1869" s="24">
        <v>0</v>
      </c>
      <c r="J1869" s="24">
        <v>0</v>
      </c>
      <c r="K1869" s="24">
        <v>0</v>
      </c>
      <c r="L1869" s="24">
        <v>20</v>
      </c>
      <c r="M1869" s="24"/>
      <c r="O1869" s="15" t="s">
        <v>4870</v>
      </c>
      <c r="P1869" s="15" t="s">
        <v>4869</v>
      </c>
      <c r="R1869" s="1" t="str">
        <f t="shared" si="48"/>
        <v>W18</v>
      </c>
      <c r="S1869" s="50">
        <f t="shared" si="49"/>
        <v>45779</v>
      </c>
    </row>
    <row r="1870" spans="2:19">
      <c r="B1870" s="24" t="s">
        <v>4856</v>
      </c>
      <c r="C1870" s="24" t="s">
        <v>4867</v>
      </c>
      <c r="D1870" s="24" t="s">
        <v>3050</v>
      </c>
      <c r="E1870" s="24">
        <v>2</v>
      </c>
      <c r="F1870" s="24">
        <v>2</v>
      </c>
      <c r="G1870" s="24">
        <v>0</v>
      </c>
      <c r="H1870" s="24">
        <v>0</v>
      </c>
      <c r="I1870" s="24">
        <v>0</v>
      </c>
      <c r="J1870" s="24">
        <v>0</v>
      </c>
      <c r="K1870" s="24">
        <v>0</v>
      </c>
      <c r="L1870" s="24">
        <v>0</v>
      </c>
      <c r="M1870" s="24"/>
      <c r="R1870" s="1" t="str">
        <f t="shared" si="48"/>
        <v>W18</v>
      </c>
      <c r="S1870" s="50">
        <f t="shared" si="49"/>
        <v>45779</v>
      </c>
    </row>
    <row r="1871" spans="2:19">
      <c r="B1871" s="24" t="s">
        <v>4856</v>
      </c>
      <c r="C1871" s="24" t="s">
        <v>4860</v>
      </c>
      <c r="D1871" s="24" t="s">
        <v>4872</v>
      </c>
      <c r="E1871" s="24">
        <v>9</v>
      </c>
      <c r="F1871" s="24">
        <v>9</v>
      </c>
      <c r="G1871" s="24">
        <v>0</v>
      </c>
      <c r="H1871" s="24">
        <v>0</v>
      </c>
      <c r="I1871" s="24">
        <v>0</v>
      </c>
      <c r="J1871" s="24">
        <v>0</v>
      </c>
      <c r="K1871" s="24">
        <v>0</v>
      </c>
      <c r="L1871" s="24">
        <v>0</v>
      </c>
      <c r="M1871" s="24"/>
      <c r="R1871" s="1" t="str">
        <f t="shared" si="48"/>
        <v>W18</v>
      </c>
      <c r="S1871" s="50">
        <f t="shared" si="49"/>
        <v>45779</v>
      </c>
    </row>
    <row r="1872" spans="2:19">
      <c r="B1872" s="24" t="s">
        <v>4856</v>
      </c>
      <c r="C1872" s="24" t="s">
        <v>4865</v>
      </c>
      <c r="D1872" s="24" t="s">
        <v>4873</v>
      </c>
      <c r="E1872" s="24">
        <v>5</v>
      </c>
      <c r="F1872" s="24">
        <v>5</v>
      </c>
      <c r="G1872" s="24">
        <v>0</v>
      </c>
      <c r="H1872" s="24">
        <v>0</v>
      </c>
      <c r="I1872" s="24">
        <v>0</v>
      </c>
      <c r="J1872" s="24">
        <v>0</v>
      </c>
      <c r="K1872" s="24">
        <v>0</v>
      </c>
      <c r="L1872" s="24">
        <v>0</v>
      </c>
      <c r="M1872" s="24"/>
      <c r="R1872" s="1" t="str">
        <f t="shared" si="48"/>
        <v>W18</v>
      </c>
      <c r="S1872" s="50">
        <f t="shared" si="49"/>
        <v>45779</v>
      </c>
    </row>
    <row r="1873" spans="2:19">
      <c r="B1873" s="24" t="s">
        <v>4857</v>
      </c>
      <c r="C1873" s="24" t="s">
        <v>4865</v>
      </c>
      <c r="D1873" s="24" t="s">
        <v>3591</v>
      </c>
      <c r="E1873" s="24">
        <v>8</v>
      </c>
      <c r="F1873" s="24">
        <v>0</v>
      </c>
      <c r="G1873" s="24">
        <v>0</v>
      </c>
      <c r="H1873" s="24">
        <v>2</v>
      </c>
      <c r="I1873" s="24">
        <v>0</v>
      </c>
      <c r="J1873" s="24">
        <v>0</v>
      </c>
      <c r="K1873" s="24">
        <v>0</v>
      </c>
      <c r="L1873" s="24">
        <v>2</v>
      </c>
      <c r="M1873" s="24"/>
      <c r="O1873" s="15" t="s">
        <v>4870</v>
      </c>
      <c r="P1873" s="15" t="s">
        <v>4871</v>
      </c>
      <c r="R1873" s="1" t="str">
        <f t="shared" si="48"/>
        <v>W18</v>
      </c>
      <c r="S1873" s="50">
        <f t="shared" si="49"/>
        <v>45780</v>
      </c>
    </row>
    <row r="1874" spans="2:19">
      <c r="B1874" s="24" t="s">
        <v>4857</v>
      </c>
      <c r="C1874" s="24" t="s">
        <v>4868</v>
      </c>
      <c r="D1874" s="24" t="s">
        <v>4855</v>
      </c>
      <c r="E1874" s="24">
        <v>4</v>
      </c>
      <c r="F1874" s="24">
        <v>0</v>
      </c>
      <c r="G1874" s="24">
        <v>0</v>
      </c>
      <c r="H1874" s="24">
        <v>2</v>
      </c>
      <c r="I1874" s="24">
        <v>0</v>
      </c>
      <c r="J1874" s="24">
        <v>0</v>
      </c>
      <c r="K1874" s="24">
        <v>0</v>
      </c>
      <c r="L1874" s="24">
        <v>2</v>
      </c>
      <c r="M1874" s="24"/>
      <c r="O1874" s="15" t="s">
        <v>4869</v>
      </c>
      <c r="P1874" s="15" t="s">
        <v>4870</v>
      </c>
      <c r="R1874" s="1" t="str">
        <f t="shared" si="48"/>
        <v>W18</v>
      </c>
      <c r="S1874" s="50">
        <f t="shared" si="49"/>
        <v>45780</v>
      </c>
    </row>
    <row r="1875" spans="2:19">
      <c r="B1875" s="24" t="s">
        <v>4857</v>
      </c>
      <c r="C1875" s="24" t="s">
        <v>4858</v>
      </c>
      <c r="D1875" s="24" t="s">
        <v>3714</v>
      </c>
      <c r="E1875" s="24">
        <v>13</v>
      </c>
      <c r="F1875" s="24">
        <v>0</v>
      </c>
      <c r="G1875" s="24">
        <v>0</v>
      </c>
      <c r="H1875" s="24">
        <v>0</v>
      </c>
      <c r="I1875" s="24">
        <v>0</v>
      </c>
      <c r="J1875" s="24">
        <v>0</v>
      </c>
      <c r="K1875" s="24">
        <v>0</v>
      </c>
      <c r="L1875" s="24">
        <v>0</v>
      </c>
      <c r="M1875" s="24"/>
      <c r="R1875" s="1" t="str">
        <f t="shared" si="48"/>
        <v>W18</v>
      </c>
      <c r="S1875" s="50">
        <f t="shared" si="49"/>
        <v>45780</v>
      </c>
    </row>
    <row r="1876" spans="2:19">
      <c r="B1876" s="24" t="s">
        <v>4886</v>
      </c>
      <c r="C1876" s="24" t="s">
        <v>4888</v>
      </c>
      <c r="D1876" s="24" t="s">
        <v>4617</v>
      </c>
      <c r="E1876" s="24">
        <v>1</v>
      </c>
      <c r="F1876" s="24">
        <v>0</v>
      </c>
      <c r="G1876" s="24">
        <v>0</v>
      </c>
      <c r="H1876" s="24">
        <v>0</v>
      </c>
      <c r="I1876" s="24">
        <v>0</v>
      </c>
      <c r="J1876" s="24">
        <v>0</v>
      </c>
      <c r="K1876" s="24">
        <v>0</v>
      </c>
      <c r="L1876" s="24">
        <v>0</v>
      </c>
      <c r="M1876" s="24"/>
      <c r="R1876" s="1" t="str">
        <f t="shared" si="48"/>
        <v>W18</v>
      </c>
      <c r="S1876" s="50">
        <f t="shared" si="49"/>
        <v>45780</v>
      </c>
    </row>
    <row r="1877" spans="2:19">
      <c r="B1877" s="24" t="s">
        <v>4886</v>
      </c>
      <c r="C1877" s="24" t="s">
        <v>635</v>
      </c>
      <c r="D1877" s="24" t="s">
        <v>4466</v>
      </c>
      <c r="E1877" s="24">
        <v>13</v>
      </c>
      <c r="F1877" s="24">
        <v>0</v>
      </c>
      <c r="G1877" s="24">
        <v>0</v>
      </c>
      <c r="H1877" s="24">
        <v>1</v>
      </c>
      <c r="I1877" s="24">
        <v>0</v>
      </c>
      <c r="J1877" s="24">
        <v>0</v>
      </c>
      <c r="K1877" s="24">
        <v>0</v>
      </c>
      <c r="L1877" s="24">
        <v>1</v>
      </c>
      <c r="M1877" s="24"/>
      <c r="O1877" s="15" t="s">
        <v>4889</v>
      </c>
      <c r="P1877" s="15" t="s">
        <v>4889</v>
      </c>
      <c r="R1877" s="1" t="str">
        <f t="shared" si="48"/>
        <v>W18</v>
      </c>
      <c r="S1877" s="50">
        <f t="shared" si="49"/>
        <v>45780</v>
      </c>
    </row>
    <row r="1878" spans="2:19">
      <c r="B1878" s="24" t="s">
        <v>4887</v>
      </c>
      <c r="C1878" s="24" t="s">
        <v>636</v>
      </c>
      <c r="D1878" s="24" t="s">
        <v>4881</v>
      </c>
      <c r="E1878" s="24">
        <v>2</v>
      </c>
      <c r="F1878" s="24">
        <v>0</v>
      </c>
      <c r="G1878" s="24">
        <v>0</v>
      </c>
      <c r="H1878" s="24">
        <v>0</v>
      </c>
      <c r="I1878" s="24">
        <v>0</v>
      </c>
      <c r="J1878" s="24">
        <v>1</v>
      </c>
      <c r="K1878" s="24">
        <v>0</v>
      </c>
      <c r="L1878" s="24">
        <v>1</v>
      </c>
      <c r="M1878" s="24" t="s">
        <v>4890</v>
      </c>
      <c r="R1878" s="1" t="str">
        <f t="shared" si="48"/>
        <v>W19</v>
      </c>
      <c r="S1878" s="50">
        <f t="shared" si="49"/>
        <v>45781</v>
      </c>
    </row>
    <row r="1879" spans="2:19">
      <c r="B1879" s="24" t="s">
        <v>4887</v>
      </c>
      <c r="C1879" s="24" t="s">
        <v>636</v>
      </c>
      <c r="D1879" s="24" t="s">
        <v>4882</v>
      </c>
      <c r="E1879" s="24">
        <v>8</v>
      </c>
      <c r="F1879" s="24">
        <v>0</v>
      </c>
      <c r="G1879" s="24">
        <v>0</v>
      </c>
      <c r="H1879" s="24">
        <v>1</v>
      </c>
      <c r="I1879" s="24">
        <v>0</v>
      </c>
      <c r="J1879" s="24">
        <v>0</v>
      </c>
      <c r="K1879" s="24">
        <v>0</v>
      </c>
      <c r="L1879" s="24">
        <v>1</v>
      </c>
      <c r="M1879" s="24"/>
      <c r="O1879" s="15" t="s">
        <v>4889</v>
      </c>
      <c r="P1879" s="15" t="s">
        <v>4890</v>
      </c>
      <c r="R1879" s="1" t="str">
        <f t="shared" si="48"/>
        <v>W19</v>
      </c>
      <c r="S1879" s="50">
        <f t="shared" si="49"/>
        <v>45781</v>
      </c>
    </row>
    <row r="1880" spans="2:19">
      <c r="B1880" s="24" t="s">
        <v>4887</v>
      </c>
      <c r="C1880" s="24" t="s">
        <v>634</v>
      </c>
      <c r="D1880" s="24" t="s">
        <v>4382</v>
      </c>
      <c r="E1880" s="24">
        <v>1</v>
      </c>
      <c r="F1880" s="24">
        <v>0</v>
      </c>
      <c r="G1880" s="24">
        <v>0</v>
      </c>
      <c r="H1880" s="24">
        <v>0</v>
      </c>
      <c r="I1880" s="24">
        <v>0</v>
      </c>
      <c r="J1880" s="24">
        <v>0</v>
      </c>
      <c r="K1880" s="24">
        <v>0</v>
      </c>
      <c r="L1880" s="24">
        <v>0</v>
      </c>
      <c r="M1880" s="24"/>
      <c r="R1880" s="1" t="str">
        <f t="shared" si="48"/>
        <v>W19</v>
      </c>
      <c r="S1880" s="50">
        <f t="shared" si="49"/>
        <v>45781</v>
      </c>
    </row>
    <row r="1881" spans="2:19">
      <c r="B1881" s="24" t="s">
        <v>4887</v>
      </c>
      <c r="C1881" s="24" t="s">
        <v>633</v>
      </c>
      <c r="D1881" s="24" t="s">
        <v>4366</v>
      </c>
      <c r="E1881" s="24">
        <v>13</v>
      </c>
      <c r="F1881" s="24">
        <v>0</v>
      </c>
      <c r="G1881" s="24">
        <v>0</v>
      </c>
      <c r="H1881" s="24">
        <v>5</v>
      </c>
      <c r="I1881" s="24">
        <v>0</v>
      </c>
      <c r="J1881" s="24">
        <v>0</v>
      </c>
      <c r="K1881" s="24">
        <v>0</v>
      </c>
      <c r="L1881" s="24">
        <v>5</v>
      </c>
      <c r="M1881" s="24"/>
      <c r="O1881" s="15" t="s">
        <v>4889</v>
      </c>
      <c r="P1881" s="15" t="s">
        <v>4889</v>
      </c>
      <c r="R1881" s="1" t="str">
        <f t="shared" si="48"/>
        <v>W19</v>
      </c>
      <c r="S1881" s="50">
        <f t="shared" si="49"/>
        <v>45781</v>
      </c>
    </row>
    <row r="1882" spans="2:19">
      <c r="B1882" s="24" t="s">
        <v>4887</v>
      </c>
      <c r="C1882" s="24" t="s">
        <v>633</v>
      </c>
      <c r="D1882" s="24" t="s">
        <v>4247</v>
      </c>
      <c r="E1882" s="24">
        <v>13</v>
      </c>
      <c r="F1882" s="24">
        <v>0</v>
      </c>
      <c r="G1882" s="24">
        <v>0</v>
      </c>
      <c r="H1882" s="24">
        <v>3</v>
      </c>
      <c r="I1882" s="24">
        <v>0</v>
      </c>
      <c r="J1882" s="24">
        <v>0</v>
      </c>
      <c r="K1882" s="24">
        <v>0</v>
      </c>
      <c r="L1882" s="24">
        <v>3</v>
      </c>
      <c r="M1882" s="24" t="s">
        <v>4891</v>
      </c>
      <c r="N1882" s="15" t="s">
        <v>4892</v>
      </c>
      <c r="O1882" s="15" t="s">
        <v>4889</v>
      </c>
      <c r="P1882" s="15" t="s">
        <v>4889</v>
      </c>
      <c r="R1882" s="1" t="str">
        <f t="shared" si="48"/>
        <v>W19</v>
      </c>
      <c r="S1882" s="50">
        <f t="shared" si="49"/>
        <v>45781</v>
      </c>
    </row>
    <row r="1883" spans="2:19">
      <c r="B1883" s="24" t="s">
        <v>4887</v>
      </c>
      <c r="C1883" s="24" t="s">
        <v>636</v>
      </c>
      <c r="D1883" s="24" t="s">
        <v>4883</v>
      </c>
      <c r="E1883" s="24">
        <v>1</v>
      </c>
      <c r="F1883" s="24">
        <v>0</v>
      </c>
      <c r="G1883" s="24">
        <v>0</v>
      </c>
      <c r="H1883" s="24">
        <v>1</v>
      </c>
      <c r="I1883" s="24">
        <v>0</v>
      </c>
      <c r="J1883" s="24">
        <v>0</v>
      </c>
      <c r="K1883" s="24">
        <v>0</v>
      </c>
      <c r="L1883" s="24">
        <v>1</v>
      </c>
      <c r="M1883" s="24"/>
      <c r="O1883" s="15" t="s">
        <v>4889</v>
      </c>
      <c r="P1883" s="15" t="s">
        <v>4891</v>
      </c>
      <c r="R1883" s="1" t="str">
        <f t="shared" si="48"/>
        <v>W19</v>
      </c>
      <c r="S1883" s="50">
        <f t="shared" si="49"/>
        <v>45781</v>
      </c>
    </row>
    <row r="1884" spans="2:19">
      <c r="B1884" s="24" t="s">
        <v>4887</v>
      </c>
      <c r="C1884" s="24" t="s">
        <v>634</v>
      </c>
      <c r="D1884" s="24" t="s">
        <v>4451</v>
      </c>
      <c r="E1884" s="24">
        <v>1</v>
      </c>
      <c r="F1884" s="24">
        <v>0</v>
      </c>
      <c r="G1884" s="24">
        <v>0</v>
      </c>
      <c r="H1884" s="24">
        <v>0</v>
      </c>
      <c r="I1884" s="24">
        <v>0</v>
      </c>
      <c r="J1884" s="24">
        <v>1</v>
      </c>
      <c r="K1884" s="24">
        <v>0</v>
      </c>
      <c r="L1884" s="24">
        <v>1</v>
      </c>
      <c r="M1884" s="24" t="s">
        <v>4892</v>
      </c>
      <c r="R1884" s="1" t="str">
        <f t="shared" si="48"/>
        <v>W19</v>
      </c>
      <c r="S1884" s="50">
        <f t="shared" si="49"/>
        <v>45781</v>
      </c>
    </row>
    <row r="1885" spans="2:19">
      <c r="B1885" s="24" t="s">
        <v>4887</v>
      </c>
      <c r="C1885" s="24" t="s">
        <v>634</v>
      </c>
      <c r="D1885" s="24" t="s">
        <v>4007</v>
      </c>
      <c r="E1885" s="24">
        <v>13</v>
      </c>
      <c r="F1885" s="24">
        <v>0</v>
      </c>
      <c r="G1885" s="24">
        <v>0</v>
      </c>
      <c r="H1885" s="24">
        <v>3</v>
      </c>
      <c r="I1885" s="24">
        <v>0</v>
      </c>
      <c r="J1885" s="24">
        <v>0</v>
      </c>
      <c r="K1885" s="24">
        <v>0</v>
      </c>
      <c r="L1885" s="24">
        <v>3</v>
      </c>
      <c r="M1885" s="24"/>
      <c r="O1885" s="15" t="s">
        <v>4889</v>
      </c>
      <c r="P1885" s="15" t="s">
        <v>4889</v>
      </c>
      <c r="R1885" s="1" t="str">
        <f t="shared" si="48"/>
        <v>W19</v>
      </c>
      <c r="S1885" s="50">
        <f t="shared" si="49"/>
        <v>45781</v>
      </c>
    </row>
    <row r="1886" spans="2:19">
      <c r="B1886" s="24" t="s">
        <v>4887</v>
      </c>
      <c r="C1886" s="24" t="s">
        <v>3131</v>
      </c>
      <c r="D1886" s="24" t="s">
        <v>4310</v>
      </c>
      <c r="E1886" s="24">
        <v>13</v>
      </c>
      <c r="F1886" s="24">
        <v>0</v>
      </c>
      <c r="G1886" s="24">
        <v>0</v>
      </c>
      <c r="H1886" s="24">
        <v>2</v>
      </c>
      <c r="I1886" s="24">
        <v>0</v>
      </c>
      <c r="J1886" s="24">
        <v>0</v>
      </c>
      <c r="K1886" s="24">
        <v>0</v>
      </c>
      <c r="L1886" s="24">
        <v>2</v>
      </c>
      <c r="M1886" s="24"/>
      <c r="O1886" s="15" t="s">
        <v>4889</v>
      </c>
      <c r="P1886" s="15" t="s">
        <v>4889</v>
      </c>
      <c r="R1886" s="1" t="str">
        <f t="shared" si="48"/>
        <v>W19</v>
      </c>
      <c r="S1886" s="50">
        <f t="shared" si="49"/>
        <v>45781</v>
      </c>
    </row>
    <row r="1887" spans="2:19">
      <c r="B1887" s="24" t="s">
        <v>4887</v>
      </c>
      <c r="C1887" s="24" t="s">
        <v>633</v>
      </c>
      <c r="D1887" s="24" t="s">
        <v>4457</v>
      </c>
      <c r="E1887" s="24">
        <v>13</v>
      </c>
      <c r="F1887" s="24">
        <v>0</v>
      </c>
      <c r="G1887" s="24">
        <v>0</v>
      </c>
      <c r="H1887" s="24">
        <v>7</v>
      </c>
      <c r="I1887" s="24">
        <v>0</v>
      </c>
      <c r="J1887" s="24">
        <v>0</v>
      </c>
      <c r="K1887" s="24">
        <v>0</v>
      </c>
      <c r="L1887" s="24">
        <v>7</v>
      </c>
      <c r="M1887" s="24"/>
      <c r="O1887" s="15" t="s">
        <v>4891</v>
      </c>
      <c r="P1887" s="15" t="s">
        <v>4889</v>
      </c>
      <c r="R1887" s="1" t="str">
        <f t="shared" si="48"/>
        <v>W19</v>
      </c>
      <c r="S1887" s="50">
        <f t="shared" si="49"/>
        <v>45781</v>
      </c>
    </row>
    <row r="1888" spans="2:19">
      <c r="B1888" s="24" t="s">
        <v>4887</v>
      </c>
      <c r="C1888" s="24" t="s">
        <v>634</v>
      </c>
      <c r="D1888" s="24" t="s">
        <v>3798</v>
      </c>
      <c r="E1888" s="24">
        <v>13</v>
      </c>
      <c r="F1888" s="24">
        <v>0</v>
      </c>
      <c r="G1888" s="24">
        <v>0</v>
      </c>
      <c r="H1888" s="24">
        <v>0</v>
      </c>
      <c r="I1888" s="24">
        <v>0</v>
      </c>
      <c r="J1888" s="24">
        <v>0</v>
      </c>
      <c r="K1888" s="24">
        <v>0</v>
      </c>
      <c r="L1888" s="24">
        <v>0</v>
      </c>
      <c r="M1888" s="24"/>
      <c r="R1888" s="1" t="str">
        <f t="shared" si="48"/>
        <v>W19</v>
      </c>
      <c r="S1888" s="50">
        <f t="shared" si="49"/>
        <v>45781</v>
      </c>
    </row>
    <row r="1889" spans="2:19">
      <c r="B1889" s="24" t="s">
        <v>4887</v>
      </c>
      <c r="C1889" s="24" t="s">
        <v>634</v>
      </c>
      <c r="D1889" s="24" t="s">
        <v>3769</v>
      </c>
      <c r="E1889" s="24">
        <v>13</v>
      </c>
      <c r="F1889" s="24">
        <v>0</v>
      </c>
      <c r="G1889" s="24">
        <v>0</v>
      </c>
      <c r="H1889" s="24">
        <v>5</v>
      </c>
      <c r="I1889" s="24">
        <v>0</v>
      </c>
      <c r="J1889" s="24">
        <v>0</v>
      </c>
      <c r="K1889" s="24">
        <v>0</v>
      </c>
      <c r="L1889" s="24">
        <v>5</v>
      </c>
      <c r="M1889" s="24"/>
      <c r="O1889" s="15" t="s">
        <v>4890</v>
      </c>
      <c r="P1889" s="15" t="s">
        <v>4890</v>
      </c>
      <c r="R1889" s="1" t="str">
        <f t="shared" si="48"/>
        <v>W19</v>
      </c>
      <c r="S1889" s="50">
        <f t="shared" si="49"/>
        <v>45781</v>
      </c>
    </row>
    <row r="1890" spans="2:19">
      <c r="B1890" s="24" t="s">
        <v>4887</v>
      </c>
      <c r="C1890" s="24" t="s">
        <v>633</v>
      </c>
      <c r="D1890" s="24" t="s">
        <v>4884</v>
      </c>
      <c r="E1890" s="24">
        <v>1</v>
      </c>
      <c r="F1890" s="24">
        <v>0</v>
      </c>
      <c r="G1890" s="24">
        <v>0</v>
      </c>
      <c r="H1890" s="24">
        <v>0</v>
      </c>
      <c r="I1890" s="24">
        <v>0</v>
      </c>
      <c r="J1890" s="24">
        <v>0</v>
      </c>
      <c r="K1890" s="24">
        <v>0</v>
      </c>
      <c r="L1890" s="24">
        <v>0</v>
      </c>
      <c r="M1890" s="24"/>
      <c r="R1890" s="1" t="str">
        <f t="shared" si="48"/>
        <v>W19</v>
      </c>
      <c r="S1890" s="50">
        <f t="shared" si="49"/>
        <v>45781</v>
      </c>
    </row>
    <row r="1891" spans="2:19">
      <c r="B1891" s="24" t="s">
        <v>4887</v>
      </c>
      <c r="C1891" s="24" t="s">
        <v>633</v>
      </c>
      <c r="D1891" s="24" t="s">
        <v>4315</v>
      </c>
      <c r="E1891" s="24">
        <v>13</v>
      </c>
      <c r="F1891" s="24">
        <v>0</v>
      </c>
      <c r="G1891" s="24">
        <v>0</v>
      </c>
      <c r="H1891" s="24">
        <v>8</v>
      </c>
      <c r="I1891" s="24">
        <v>0</v>
      </c>
      <c r="J1891" s="24">
        <v>0</v>
      </c>
      <c r="K1891" s="24">
        <v>0</v>
      </c>
      <c r="L1891" s="24">
        <v>8</v>
      </c>
      <c r="M1891" s="24"/>
      <c r="O1891" s="15" t="s">
        <v>4892</v>
      </c>
      <c r="P1891" s="15" t="s">
        <v>4889</v>
      </c>
      <c r="R1891" s="1" t="str">
        <f t="shared" si="48"/>
        <v>W19</v>
      </c>
      <c r="S1891" s="50">
        <f t="shared" si="49"/>
        <v>45781</v>
      </c>
    </row>
    <row r="1892" spans="2:19">
      <c r="B1892" s="24" t="s">
        <v>4887</v>
      </c>
      <c r="C1892" s="24" t="s">
        <v>633</v>
      </c>
      <c r="D1892" s="24" t="s">
        <v>4403</v>
      </c>
      <c r="E1892" s="24">
        <v>8</v>
      </c>
      <c r="F1892" s="24">
        <v>0</v>
      </c>
      <c r="G1892" s="24">
        <v>0</v>
      </c>
      <c r="H1892" s="24">
        <v>3</v>
      </c>
      <c r="I1892" s="24">
        <v>0</v>
      </c>
      <c r="J1892" s="24">
        <v>0</v>
      </c>
      <c r="K1892" s="24">
        <v>0</v>
      </c>
      <c r="L1892" s="24">
        <v>3</v>
      </c>
      <c r="M1892" s="24"/>
      <c r="O1892" s="15" t="s">
        <v>4893</v>
      </c>
      <c r="P1892" s="15" t="s">
        <v>4894</v>
      </c>
      <c r="R1892" s="1" t="str">
        <f t="shared" si="48"/>
        <v>W19</v>
      </c>
      <c r="S1892" s="50">
        <f t="shared" si="49"/>
        <v>45781</v>
      </c>
    </row>
    <row r="1893" spans="2:19">
      <c r="B1893" s="24" t="s">
        <v>4887</v>
      </c>
      <c r="C1893" s="24" t="s">
        <v>633</v>
      </c>
      <c r="D1893" s="24" t="s">
        <v>4400</v>
      </c>
      <c r="E1893" s="24">
        <v>13</v>
      </c>
      <c r="F1893" s="24">
        <v>0</v>
      </c>
      <c r="G1893" s="24">
        <v>0</v>
      </c>
      <c r="H1893" s="24">
        <v>2</v>
      </c>
      <c r="I1893" s="24">
        <v>0</v>
      </c>
      <c r="J1893" s="24">
        <v>0</v>
      </c>
      <c r="K1893" s="24">
        <v>0</v>
      </c>
      <c r="L1893" s="24">
        <v>2</v>
      </c>
      <c r="M1893" s="24"/>
      <c r="O1893" s="15" t="s">
        <v>4889</v>
      </c>
      <c r="P1893" s="15" t="s">
        <v>4890</v>
      </c>
      <c r="R1893" s="1" t="str">
        <f t="shared" ref="R1893:R1956" si="50">"W" &amp;WEEKNUM(S1893)</f>
        <v>W19</v>
      </c>
      <c r="S1893" s="50">
        <f t="shared" ref="S1893:S1956" si="51">DATE(2025, LEFT(B1893,2), RIGHT(B1893,2))</f>
        <v>45781</v>
      </c>
    </row>
    <row r="1894" spans="2:19">
      <c r="B1894" s="24" t="s">
        <v>4887</v>
      </c>
      <c r="C1894" s="24" t="s">
        <v>633</v>
      </c>
      <c r="D1894" s="24" t="s">
        <v>4424</v>
      </c>
      <c r="E1894" s="24">
        <v>5</v>
      </c>
      <c r="F1894" s="24">
        <v>0</v>
      </c>
      <c r="G1894" s="24">
        <v>0</v>
      </c>
      <c r="H1894" s="24">
        <v>0</v>
      </c>
      <c r="I1894" s="24">
        <v>0</v>
      </c>
      <c r="J1894" s="24">
        <v>0</v>
      </c>
      <c r="K1894" s="24">
        <v>0</v>
      </c>
      <c r="L1894" s="24">
        <v>0</v>
      </c>
      <c r="M1894" s="24"/>
      <c r="R1894" s="1" t="str">
        <f t="shared" si="50"/>
        <v>W19</v>
      </c>
      <c r="S1894" s="50">
        <f t="shared" si="51"/>
        <v>45781</v>
      </c>
    </row>
    <row r="1895" spans="2:19">
      <c r="B1895" s="24" t="s">
        <v>4887</v>
      </c>
      <c r="C1895" s="24" t="s">
        <v>633</v>
      </c>
      <c r="D1895" s="24" t="s">
        <v>4482</v>
      </c>
      <c r="E1895" s="24">
        <v>13</v>
      </c>
      <c r="F1895" s="24">
        <v>0</v>
      </c>
      <c r="G1895" s="24">
        <v>0</v>
      </c>
      <c r="H1895" s="24">
        <v>0</v>
      </c>
      <c r="I1895" s="24">
        <v>0</v>
      </c>
      <c r="J1895" s="24">
        <v>0</v>
      </c>
      <c r="K1895" s="24">
        <v>0</v>
      </c>
      <c r="L1895" s="24">
        <v>0</v>
      </c>
      <c r="M1895" s="24"/>
      <c r="R1895" s="1" t="str">
        <f t="shared" si="50"/>
        <v>W19</v>
      </c>
      <c r="S1895" s="50">
        <f t="shared" si="51"/>
        <v>45781</v>
      </c>
    </row>
    <row r="1896" spans="2:19">
      <c r="B1896" s="24" t="s">
        <v>4887</v>
      </c>
      <c r="C1896" s="24" t="s">
        <v>633</v>
      </c>
      <c r="D1896" s="24" t="s">
        <v>4885</v>
      </c>
      <c r="E1896" s="24">
        <v>4</v>
      </c>
      <c r="F1896" s="24">
        <v>0</v>
      </c>
      <c r="G1896" s="24">
        <v>0</v>
      </c>
      <c r="H1896" s="24">
        <v>5</v>
      </c>
      <c r="I1896" s="24">
        <v>0</v>
      </c>
      <c r="J1896" s="24">
        <v>0</v>
      </c>
      <c r="K1896" s="24">
        <v>0</v>
      </c>
      <c r="L1896" s="24">
        <v>5</v>
      </c>
      <c r="M1896" s="24"/>
      <c r="O1896" s="15" t="s">
        <v>4889</v>
      </c>
      <c r="P1896" s="15" t="s">
        <v>4889</v>
      </c>
      <c r="R1896" s="1" t="str">
        <f t="shared" si="50"/>
        <v>W19</v>
      </c>
      <c r="S1896" s="50">
        <f t="shared" si="51"/>
        <v>45781</v>
      </c>
    </row>
    <row r="1897" spans="2:19">
      <c r="B1897" s="24" t="s">
        <v>4887</v>
      </c>
      <c r="C1897" s="24" t="s">
        <v>636</v>
      </c>
      <c r="D1897" s="24" t="s">
        <v>4218</v>
      </c>
      <c r="E1897" s="24">
        <v>3</v>
      </c>
      <c r="F1897" s="24">
        <v>0</v>
      </c>
      <c r="G1897" s="24">
        <v>0</v>
      </c>
      <c r="H1897" s="24">
        <v>2</v>
      </c>
      <c r="I1897" s="24">
        <v>0</v>
      </c>
      <c r="J1897" s="24">
        <v>0</v>
      </c>
      <c r="K1897" s="24">
        <v>0</v>
      </c>
      <c r="L1897" s="24">
        <v>2</v>
      </c>
      <c r="M1897" s="24"/>
      <c r="O1897" s="15" t="s">
        <v>4889</v>
      </c>
      <c r="P1897" s="15" t="s">
        <v>4889</v>
      </c>
      <c r="R1897" s="1" t="str">
        <f t="shared" si="50"/>
        <v>W19</v>
      </c>
      <c r="S1897" s="50">
        <f t="shared" si="51"/>
        <v>45781</v>
      </c>
    </row>
    <row r="1898" spans="2:19">
      <c r="B1898" s="24" t="s">
        <v>4887</v>
      </c>
      <c r="C1898" s="24" t="s">
        <v>633</v>
      </c>
      <c r="D1898" s="24" t="s">
        <v>4459</v>
      </c>
      <c r="E1898" s="24">
        <v>4</v>
      </c>
      <c r="F1898" s="24">
        <v>0</v>
      </c>
      <c r="G1898" s="24">
        <v>0</v>
      </c>
      <c r="H1898" s="24">
        <v>0</v>
      </c>
      <c r="I1898" s="24">
        <v>0</v>
      </c>
      <c r="J1898" s="24">
        <v>0</v>
      </c>
      <c r="K1898" s="24">
        <v>0</v>
      </c>
      <c r="L1898" s="24">
        <v>0</v>
      </c>
      <c r="M1898" s="24"/>
      <c r="R1898" s="1" t="str">
        <f t="shared" si="50"/>
        <v>W19</v>
      </c>
      <c r="S1898" s="50">
        <f t="shared" si="51"/>
        <v>45781</v>
      </c>
    </row>
    <row r="1899" spans="2:19">
      <c r="B1899" s="24" t="s">
        <v>4887</v>
      </c>
      <c r="C1899" s="24" t="s">
        <v>3130</v>
      </c>
      <c r="D1899" s="24" t="s">
        <v>4704</v>
      </c>
      <c r="E1899" s="24">
        <v>6</v>
      </c>
      <c r="F1899" s="24">
        <v>0</v>
      </c>
      <c r="G1899" s="24">
        <v>0</v>
      </c>
      <c r="H1899" s="24">
        <v>0</v>
      </c>
      <c r="I1899" s="24">
        <v>0</v>
      </c>
      <c r="J1899" s="24">
        <v>0</v>
      </c>
      <c r="K1899" s="24">
        <v>0</v>
      </c>
      <c r="L1899" s="24">
        <v>0</v>
      </c>
      <c r="M1899" s="15"/>
      <c r="R1899" s="1" t="str">
        <f t="shared" si="50"/>
        <v>W19</v>
      </c>
      <c r="S1899" s="50">
        <f t="shared" si="51"/>
        <v>45781</v>
      </c>
    </row>
    <row r="1900" spans="2:19">
      <c r="B1900" s="24" t="s">
        <v>4887</v>
      </c>
      <c r="C1900" s="24" t="s">
        <v>633</v>
      </c>
      <c r="D1900" s="24" t="s">
        <v>4158</v>
      </c>
      <c r="E1900" s="24">
        <v>13</v>
      </c>
      <c r="F1900" s="24">
        <v>0</v>
      </c>
      <c r="G1900" s="24">
        <v>0</v>
      </c>
      <c r="H1900" s="24">
        <v>3</v>
      </c>
      <c r="I1900" s="24">
        <v>0</v>
      </c>
      <c r="J1900" s="24">
        <v>0</v>
      </c>
      <c r="K1900" s="24">
        <v>0</v>
      </c>
      <c r="L1900" s="24">
        <v>3</v>
      </c>
      <c r="M1900" s="24"/>
      <c r="O1900" s="15" t="s">
        <v>4890</v>
      </c>
      <c r="P1900" s="15" t="s">
        <v>4893</v>
      </c>
      <c r="R1900" s="1" t="str">
        <f t="shared" si="50"/>
        <v>W19</v>
      </c>
      <c r="S1900" s="50">
        <f t="shared" si="51"/>
        <v>45781</v>
      </c>
    </row>
    <row r="1901" spans="2:19">
      <c r="B1901" s="24" t="s">
        <v>4887</v>
      </c>
      <c r="C1901" s="24" t="s">
        <v>3131</v>
      </c>
      <c r="D1901" s="24" t="s">
        <v>4301</v>
      </c>
      <c r="E1901" s="24">
        <v>2</v>
      </c>
      <c r="F1901" s="24">
        <v>0</v>
      </c>
      <c r="G1901" s="24">
        <v>0</v>
      </c>
      <c r="H1901" s="24">
        <v>0</v>
      </c>
      <c r="I1901" s="24">
        <v>0</v>
      </c>
      <c r="J1901" s="24">
        <v>1</v>
      </c>
      <c r="K1901" s="24">
        <v>0</v>
      </c>
      <c r="L1901" s="24">
        <v>1</v>
      </c>
      <c r="M1901" s="24" t="s">
        <v>4889</v>
      </c>
      <c r="R1901" s="1" t="str">
        <f t="shared" si="50"/>
        <v>W19</v>
      </c>
      <c r="S1901" s="50">
        <f t="shared" si="51"/>
        <v>45781</v>
      </c>
    </row>
    <row r="1902" spans="2:19">
      <c r="B1902" s="24" t="s">
        <v>4887</v>
      </c>
      <c r="C1902" s="24" t="s">
        <v>3131</v>
      </c>
      <c r="D1902" s="24" t="s">
        <v>4270</v>
      </c>
      <c r="E1902" s="24">
        <v>13</v>
      </c>
      <c r="F1902" s="24">
        <v>0</v>
      </c>
      <c r="G1902" s="24">
        <v>0</v>
      </c>
      <c r="H1902" s="24">
        <v>0</v>
      </c>
      <c r="I1902" s="24">
        <v>0</v>
      </c>
      <c r="J1902" s="24">
        <v>1</v>
      </c>
      <c r="K1902" s="24">
        <v>0</v>
      </c>
      <c r="L1902" s="24">
        <v>1</v>
      </c>
      <c r="M1902" s="24" t="s">
        <v>4890</v>
      </c>
      <c r="R1902" s="1" t="str">
        <f t="shared" si="50"/>
        <v>W19</v>
      </c>
      <c r="S1902" s="50">
        <f t="shared" si="51"/>
        <v>45781</v>
      </c>
    </row>
    <row r="1903" spans="2:19">
      <c r="B1903" s="24" t="s">
        <v>4887</v>
      </c>
      <c r="C1903" s="24" t="s">
        <v>633</v>
      </c>
      <c r="D1903" s="24" t="s">
        <v>4316</v>
      </c>
      <c r="E1903" s="24">
        <v>13</v>
      </c>
      <c r="F1903" s="24">
        <v>0</v>
      </c>
      <c r="G1903" s="24">
        <v>0</v>
      </c>
      <c r="H1903" s="24">
        <v>0</v>
      </c>
      <c r="I1903" s="24">
        <v>0</v>
      </c>
      <c r="J1903" s="24">
        <v>0</v>
      </c>
      <c r="K1903" s="24">
        <v>0</v>
      </c>
      <c r="L1903" s="24">
        <v>0</v>
      </c>
      <c r="M1903" s="24"/>
      <c r="R1903" s="1" t="str">
        <f t="shared" si="50"/>
        <v>W19</v>
      </c>
      <c r="S1903" s="50">
        <f t="shared" si="51"/>
        <v>45781</v>
      </c>
    </row>
    <row r="1904" spans="2:19">
      <c r="B1904" s="24" t="s">
        <v>4898</v>
      </c>
      <c r="C1904" s="24" t="s">
        <v>4899</v>
      </c>
      <c r="D1904" s="24" t="s">
        <v>3773</v>
      </c>
      <c r="E1904" s="24">
        <v>4</v>
      </c>
      <c r="F1904" s="24">
        <v>0</v>
      </c>
      <c r="G1904" s="24">
        <v>0</v>
      </c>
      <c r="H1904" s="24">
        <v>2</v>
      </c>
      <c r="I1904" s="24">
        <v>0</v>
      </c>
      <c r="J1904" s="24">
        <v>0</v>
      </c>
      <c r="K1904" s="24">
        <v>0</v>
      </c>
      <c r="L1904" s="24">
        <v>2</v>
      </c>
      <c r="M1904" s="24"/>
      <c r="O1904" s="15" t="s">
        <v>4910</v>
      </c>
      <c r="P1904" s="15" t="s">
        <v>4911</v>
      </c>
      <c r="R1904" s="1" t="str">
        <f t="shared" si="50"/>
        <v>W19</v>
      </c>
      <c r="S1904" s="50">
        <f t="shared" si="51"/>
        <v>45782</v>
      </c>
    </row>
    <row r="1905" spans="1:19">
      <c r="B1905" s="24" t="s">
        <v>4898</v>
      </c>
      <c r="C1905" s="24" t="s">
        <v>4899</v>
      </c>
      <c r="D1905" s="24" t="s">
        <v>4296</v>
      </c>
      <c r="E1905" s="24">
        <v>10</v>
      </c>
      <c r="F1905" s="24">
        <v>0</v>
      </c>
      <c r="G1905" s="24">
        <v>0</v>
      </c>
      <c r="H1905" s="24">
        <v>1</v>
      </c>
      <c r="I1905" s="24">
        <v>0</v>
      </c>
      <c r="J1905" s="24">
        <v>0</v>
      </c>
      <c r="K1905" s="24">
        <v>0</v>
      </c>
      <c r="L1905" s="24">
        <v>1</v>
      </c>
      <c r="M1905" s="24"/>
      <c r="O1905" s="15" t="s">
        <v>4912</v>
      </c>
      <c r="P1905" s="15" t="s">
        <v>4913</v>
      </c>
      <c r="R1905" s="1" t="str">
        <f t="shared" si="50"/>
        <v>W19</v>
      </c>
      <c r="S1905" s="50">
        <f t="shared" si="51"/>
        <v>45782</v>
      </c>
    </row>
    <row r="1906" spans="1:19">
      <c r="B1906" s="24" t="s">
        <v>4898</v>
      </c>
      <c r="C1906" s="24" t="s">
        <v>4900</v>
      </c>
      <c r="D1906" s="24" t="s">
        <v>4396</v>
      </c>
      <c r="E1906" s="24">
        <v>13</v>
      </c>
      <c r="F1906" s="24">
        <v>0</v>
      </c>
      <c r="G1906" s="24">
        <v>0</v>
      </c>
      <c r="H1906" s="24">
        <v>5</v>
      </c>
      <c r="I1906" s="24">
        <v>0</v>
      </c>
      <c r="J1906" s="24">
        <v>1</v>
      </c>
      <c r="K1906" s="24">
        <v>0</v>
      </c>
      <c r="L1906" s="24">
        <v>6</v>
      </c>
      <c r="M1906" s="24" t="s">
        <v>4912</v>
      </c>
      <c r="O1906" s="15" t="s">
        <v>4912</v>
      </c>
      <c r="P1906" s="15" t="s">
        <v>4910</v>
      </c>
      <c r="R1906" s="1" t="str">
        <f t="shared" si="50"/>
        <v>W19</v>
      </c>
      <c r="S1906" s="50">
        <f t="shared" si="51"/>
        <v>45782</v>
      </c>
    </row>
    <row r="1907" spans="1:19">
      <c r="B1907" s="24" t="s">
        <v>4898</v>
      </c>
      <c r="C1907" s="24" t="s">
        <v>4901</v>
      </c>
      <c r="D1907" s="24" t="s">
        <v>4701</v>
      </c>
      <c r="E1907" s="24">
        <v>13</v>
      </c>
      <c r="F1907" s="24">
        <v>0</v>
      </c>
      <c r="G1907" s="24">
        <v>0</v>
      </c>
      <c r="H1907" s="24">
        <v>0</v>
      </c>
      <c r="I1907" s="24">
        <v>0</v>
      </c>
      <c r="J1907" s="24">
        <v>0</v>
      </c>
      <c r="K1907" s="24">
        <v>0</v>
      </c>
      <c r="L1907" s="24">
        <v>0</v>
      </c>
      <c r="M1907" s="15"/>
      <c r="R1907" s="1" t="str">
        <f t="shared" si="50"/>
        <v>W19</v>
      </c>
      <c r="S1907" s="50">
        <f t="shared" si="51"/>
        <v>45782</v>
      </c>
    </row>
    <row r="1908" spans="1:19">
      <c r="A1908" s="49"/>
      <c r="B1908" s="24" t="s">
        <v>4898</v>
      </c>
      <c r="C1908" s="24" t="s">
        <v>4899</v>
      </c>
      <c r="D1908" s="24" t="s">
        <v>3821</v>
      </c>
      <c r="E1908" s="24">
        <v>7</v>
      </c>
      <c r="F1908" s="24">
        <v>0</v>
      </c>
      <c r="G1908" s="24">
        <v>0</v>
      </c>
      <c r="H1908" s="24">
        <v>0</v>
      </c>
      <c r="I1908" s="24">
        <v>0</v>
      </c>
      <c r="J1908" s="24">
        <v>2</v>
      </c>
      <c r="K1908" s="24">
        <v>0</v>
      </c>
      <c r="L1908" s="24">
        <v>2</v>
      </c>
      <c r="M1908" s="24" t="s">
        <v>4912</v>
      </c>
      <c r="R1908" s="1" t="str">
        <f t="shared" si="50"/>
        <v>W19</v>
      </c>
      <c r="S1908" s="50">
        <f t="shared" si="51"/>
        <v>45782</v>
      </c>
    </row>
    <row r="1909" spans="1:19">
      <c r="A1909" s="49"/>
      <c r="B1909" s="24" t="s">
        <v>4898</v>
      </c>
      <c r="C1909" s="24" t="s">
        <v>4902</v>
      </c>
      <c r="D1909" s="24" t="s">
        <v>4142</v>
      </c>
      <c r="E1909" s="24">
        <v>13</v>
      </c>
      <c r="F1909" s="24">
        <v>0</v>
      </c>
      <c r="G1909" s="24">
        <v>0</v>
      </c>
      <c r="H1909" s="24">
        <v>0</v>
      </c>
      <c r="I1909" s="24">
        <v>0</v>
      </c>
      <c r="J1909" s="24">
        <v>0</v>
      </c>
      <c r="K1909" s="24">
        <v>0</v>
      </c>
      <c r="L1909" s="24">
        <v>0</v>
      </c>
      <c r="M1909" s="24"/>
      <c r="R1909" s="1" t="str">
        <f t="shared" si="50"/>
        <v>W19</v>
      </c>
      <c r="S1909" s="50">
        <f t="shared" si="51"/>
        <v>45782</v>
      </c>
    </row>
    <row r="1910" spans="1:19">
      <c r="A1910" s="49"/>
      <c r="B1910" s="24" t="s">
        <v>4898</v>
      </c>
      <c r="C1910" s="24" t="s">
        <v>4901</v>
      </c>
      <c r="D1910" s="24" t="s">
        <v>4458</v>
      </c>
      <c r="E1910" s="24">
        <v>11</v>
      </c>
      <c r="F1910" s="24">
        <v>0</v>
      </c>
      <c r="G1910" s="24">
        <v>0</v>
      </c>
      <c r="H1910" s="24">
        <v>2</v>
      </c>
      <c r="I1910" s="24">
        <v>0</v>
      </c>
      <c r="J1910" s="24">
        <v>0</v>
      </c>
      <c r="K1910" s="24">
        <v>0</v>
      </c>
      <c r="L1910" s="24">
        <v>2</v>
      </c>
      <c r="M1910" s="24"/>
      <c r="O1910" s="15" t="s">
        <v>4913</v>
      </c>
      <c r="P1910" s="15" t="s">
        <v>4912</v>
      </c>
      <c r="R1910" s="1" t="str">
        <f t="shared" si="50"/>
        <v>W19</v>
      </c>
      <c r="S1910" s="50">
        <f t="shared" si="51"/>
        <v>45782</v>
      </c>
    </row>
    <row r="1911" spans="1:19">
      <c r="A1911" s="49"/>
      <c r="B1911" s="24" t="s">
        <v>4898</v>
      </c>
      <c r="C1911" s="24" t="s">
        <v>4903</v>
      </c>
      <c r="D1911" s="24" t="s">
        <v>4422</v>
      </c>
      <c r="E1911" s="24">
        <v>13</v>
      </c>
      <c r="F1911" s="24">
        <v>0</v>
      </c>
      <c r="G1911" s="24">
        <v>0</v>
      </c>
      <c r="H1911" s="24">
        <v>1</v>
      </c>
      <c r="I1911" s="24">
        <v>0</v>
      </c>
      <c r="J1911" s="24">
        <v>1</v>
      </c>
      <c r="K1911" s="24">
        <v>0</v>
      </c>
      <c r="L1911" s="24">
        <v>2</v>
      </c>
      <c r="M1911" s="24" t="s">
        <v>4911</v>
      </c>
      <c r="O1911" s="15" t="s">
        <v>4912</v>
      </c>
      <c r="P1911" s="15" t="s">
        <v>4912</v>
      </c>
      <c r="R1911" s="1" t="str">
        <f t="shared" si="50"/>
        <v>W19</v>
      </c>
      <c r="S1911" s="50">
        <f t="shared" si="51"/>
        <v>45782</v>
      </c>
    </row>
    <row r="1912" spans="1:19">
      <c r="A1912" s="49"/>
      <c r="B1912" s="24" t="s">
        <v>4898</v>
      </c>
      <c r="C1912" s="24" t="s">
        <v>4904</v>
      </c>
      <c r="D1912" s="24" t="s">
        <v>3594</v>
      </c>
      <c r="E1912" s="24">
        <v>12</v>
      </c>
      <c r="F1912" s="24">
        <v>0</v>
      </c>
      <c r="G1912" s="24">
        <v>0</v>
      </c>
      <c r="H1912" s="24">
        <v>3</v>
      </c>
      <c r="I1912" s="24">
        <v>0</v>
      </c>
      <c r="J1912" s="24">
        <v>0</v>
      </c>
      <c r="K1912" s="24">
        <v>0</v>
      </c>
      <c r="L1912" s="24">
        <v>3</v>
      </c>
      <c r="M1912" s="24"/>
      <c r="O1912" s="15" t="s">
        <v>4913</v>
      </c>
      <c r="P1912" s="15" t="s">
        <v>4911</v>
      </c>
      <c r="R1912" s="1" t="str">
        <f t="shared" si="50"/>
        <v>W19</v>
      </c>
      <c r="S1912" s="50">
        <f t="shared" si="51"/>
        <v>45782</v>
      </c>
    </row>
    <row r="1913" spans="1:19">
      <c r="A1913" s="49"/>
      <c r="B1913" s="24" t="s">
        <v>4898</v>
      </c>
      <c r="C1913" s="24" t="s">
        <v>4904</v>
      </c>
      <c r="D1913" s="24" t="s">
        <v>3570</v>
      </c>
      <c r="E1913" s="24">
        <v>12</v>
      </c>
      <c r="F1913" s="24">
        <v>0</v>
      </c>
      <c r="G1913" s="24">
        <v>0</v>
      </c>
      <c r="H1913" s="24">
        <v>0</v>
      </c>
      <c r="I1913" s="24">
        <v>0</v>
      </c>
      <c r="J1913" s="24">
        <v>0</v>
      </c>
      <c r="K1913" s="24">
        <v>0</v>
      </c>
      <c r="L1913" s="24">
        <v>0</v>
      </c>
      <c r="M1913" s="24"/>
      <c r="R1913" s="1" t="str">
        <f t="shared" si="50"/>
        <v>W19</v>
      </c>
      <c r="S1913" s="50">
        <f t="shared" si="51"/>
        <v>45782</v>
      </c>
    </row>
    <row r="1914" spans="1:19">
      <c r="A1914" s="49"/>
      <c r="B1914" s="24" t="s">
        <v>4898</v>
      </c>
      <c r="C1914" s="24" t="s">
        <v>4905</v>
      </c>
      <c r="D1914" s="24" t="s">
        <v>4399</v>
      </c>
      <c r="E1914" s="24">
        <v>1</v>
      </c>
      <c r="F1914" s="24">
        <v>0</v>
      </c>
      <c r="G1914" s="24">
        <v>0</v>
      </c>
      <c r="H1914" s="24">
        <v>1</v>
      </c>
      <c r="I1914" s="24">
        <v>0</v>
      </c>
      <c r="J1914" s="24">
        <v>0</v>
      </c>
      <c r="K1914" s="24">
        <v>0</v>
      </c>
      <c r="L1914" s="24">
        <v>1</v>
      </c>
      <c r="M1914" s="24"/>
      <c r="O1914" s="15" t="s">
        <v>4911</v>
      </c>
      <c r="P1914" s="15" t="s">
        <v>4911</v>
      </c>
      <c r="R1914" s="1" t="str">
        <f t="shared" si="50"/>
        <v>W19</v>
      </c>
      <c r="S1914" s="50">
        <f t="shared" si="51"/>
        <v>45782</v>
      </c>
    </row>
    <row r="1915" spans="1:19">
      <c r="A1915" s="49"/>
      <c r="B1915" s="24" t="s">
        <v>4898</v>
      </c>
      <c r="C1915" s="24" t="s">
        <v>4901</v>
      </c>
      <c r="D1915" s="24" t="s">
        <v>4483</v>
      </c>
      <c r="E1915" s="24">
        <v>3</v>
      </c>
      <c r="F1915" s="24">
        <v>0</v>
      </c>
      <c r="G1915" s="24">
        <v>0</v>
      </c>
      <c r="H1915" s="24">
        <v>0</v>
      </c>
      <c r="I1915" s="24">
        <v>0</v>
      </c>
      <c r="J1915" s="24">
        <v>1</v>
      </c>
      <c r="K1915" s="24">
        <v>0</v>
      </c>
      <c r="L1915" s="24">
        <v>1</v>
      </c>
      <c r="M1915" s="24" t="s">
        <v>4910</v>
      </c>
      <c r="R1915" s="1" t="str">
        <f t="shared" si="50"/>
        <v>W19</v>
      </c>
      <c r="S1915" s="50">
        <f t="shared" si="51"/>
        <v>45782</v>
      </c>
    </row>
    <row r="1916" spans="1:19">
      <c r="A1916" s="49"/>
      <c r="B1916" s="24" t="s">
        <v>4898</v>
      </c>
      <c r="C1916" s="24" t="s">
        <v>4914</v>
      </c>
      <c r="D1916" s="24" t="s">
        <v>4906</v>
      </c>
      <c r="E1916" s="24">
        <v>12</v>
      </c>
      <c r="F1916" s="24">
        <v>1</v>
      </c>
      <c r="G1916" s="24">
        <v>0</v>
      </c>
      <c r="H1916" s="24">
        <v>8</v>
      </c>
      <c r="I1916" s="24">
        <v>0</v>
      </c>
      <c r="J1916" s="24">
        <v>0</v>
      </c>
      <c r="K1916" s="24">
        <v>0</v>
      </c>
      <c r="L1916" s="24">
        <v>8</v>
      </c>
      <c r="M1916" s="24"/>
      <c r="O1916" s="15" t="s">
        <v>4912</v>
      </c>
      <c r="P1916" s="15" t="s">
        <v>4911</v>
      </c>
      <c r="R1916" s="1" t="str">
        <f t="shared" si="50"/>
        <v>W19</v>
      </c>
      <c r="S1916" s="50">
        <f t="shared" si="51"/>
        <v>45782</v>
      </c>
    </row>
    <row r="1917" spans="1:19">
      <c r="A1917" s="49"/>
      <c r="B1917" s="24" t="s">
        <v>4898</v>
      </c>
      <c r="C1917" s="24" t="s">
        <v>4904</v>
      </c>
      <c r="D1917" s="24" t="s">
        <v>4917</v>
      </c>
      <c r="E1917" s="24">
        <v>13</v>
      </c>
      <c r="F1917" s="24">
        <v>1</v>
      </c>
      <c r="G1917" s="24">
        <v>0</v>
      </c>
      <c r="H1917" s="24">
        <v>5</v>
      </c>
      <c r="I1917" s="24">
        <v>0</v>
      </c>
      <c r="J1917" s="24">
        <v>1</v>
      </c>
      <c r="K1917" s="24">
        <v>0</v>
      </c>
      <c r="L1917" s="24">
        <v>6</v>
      </c>
      <c r="M1917" s="24" t="s">
        <v>4911</v>
      </c>
      <c r="O1917" s="15" t="s">
        <v>4911</v>
      </c>
      <c r="P1917" s="15" t="s">
        <v>4911</v>
      </c>
      <c r="R1917" s="1" t="str">
        <f t="shared" si="50"/>
        <v>W19</v>
      </c>
      <c r="S1917" s="50">
        <f t="shared" si="51"/>
        <v>45782</v>
      </c>
    </row>
    <row r="1918" spans="1:19">
      <c r="A1918" s="49"/>
      <c r="B1918" s="24" t="s">
        <v>4898</v>
      </c>
      <c r="C1918" s="24" t="s">
        <v>4924</v>
      </c>
      <c r="D1918" s="24" t="s">
        <v>4461</v>
      </c>
      <c r="E1918" s="24">
        <v>6</v>
      </c>
      <c r="F1918" s="24">
        <v>6</v>
      </c>
      <c r="G1918" s="24">
        <v>0</v>
      </c>
      <c r="H1918" s="24">
        <v>0</v>
      </c>
      <c r="I1918" s="24">
        <v>0</v>
      </c>
      <c r="J1918" s="24">
        <v>0</v>
      </c>
      <c r="K1918" s="24">
        <v>0</v>
      </c>
      <c r="L1918" s="24">
        <v>0</v>
      </c>
      <c r="M1918" s="24"/>
      <c r="R1918" s="1" t="str">
        <f t="shared" si="50"/>
        <v>W19</v>
      </c>
      <c r="S1918" s="50">
        <f t="shared" si="51"/>
        <v>45782</v>
      </c>
    </row>
    <row r="1919" spans="1:19">
      <c r="A1919" s="49"/>
      <c r="B1919" s="24" t="s">
        <v>4923</v>
      </c>
      <c r="C1919" s="24" t="s">
        <v>636</v>
      </c>
      <c r="D1919" s="24" t="s">
        <v>3460</v>
      </c>
      <c r="E1919" s="24">
        <v>2</v>
      </c>
      <c r="F1919" s="24">
        <v>0</v>
      </c>
      <c r="G1919" s="24">
        <v>0</v>
      </c>
      <c r="H1919" s="24">
        <v>0</v>
      </c>
      <c r="I1919" s="24">
        <v>0</v>
      </c>
      <c r="J1919" s="24">
        <v>0</v>
      </c>
      <c r="K1919" s="24">
        <v>0</v>
      </c>
      <c r="L1919" s="24">
        <v>0</v>
      </c>
      <c r="M1919" s="24"/>
      <c r="R1919" s="1" t="str">
        <f t="shared" si="50"/>
        <v>W19</v>
      </c>
      <c r="S1919" s="50">
        <f t="shared" si="51"/>
        <v>45783</v>
      </c>
    </row>
    <row r="1920" spans="1:19">
      <c r="A1920" s="49"/>
      <c r="B1920" s="24" t="s">
        <v>4923</v>
      </c>
      <c r="C1920" s="24" t="s">
        <v>3131</v>
      </c>
      <c r="D1920" s="24" t="s">
        <v>4365</v>
      </c>
      <c r="E1920" s="24">
        <v>13</v>
      </c>
      <c r="F1920" s="24">
        <v>0</v>
      </c>
      <c r="G1920" s="24">
        <v>0</v>
      </c>
      <c r="H1920" s="24">
        <v>6</v>
      </c>
      <c r="I1920" s="24">
        <v>0</v>
      </c>
      <c r="J1920" s="24">
        <v>0</v>
      </c>
      <c r="K1920" s="24">
        <v>0</v>
      </c>
      <c r="L1920" s="24">
        <v>6</v>
      </c>
      <c r="M1920" s="24"/>
      <c r="O1920" s="15" t="s">
        <v>4928</v>
      </c>
      <c r="P1920" s="15" t="s">
        <v>4929</v>
      </c>
      <c r="R1920" s="1" t="str">
        <f t="shared" si="50"/>
        <v>W19</v>
      </c>
      <c r="S1920" s="50">
        <f t="shared" si="51"/>
        <v>45783</v>
      </c>
    </row>
    <row r="1921" spans="1:19">
      <c r="A1921" s="49"/>
      <c r="B1921" s="24" t="s">
        <v>4923</v>
      </c>
      <c r="C1921" s="24" t="s">
        <v>636</v>
      </c>
      <c r="D1921" s="24" t="s">
        <v>3980</v>
      </c>
      <c r="E1921" s="24">
        <v>13</v>
      </c>
      <c r="F1921" s="24">
        <v>0</v>
      </c>
      <c r="G1921" s="24">
        <v>0</v>
      </c>
      <c r="H1921" s="24">
        <v>5</v>
      </c>
      <c r="I1921" s="24">
        <v>0</v>
      </c>
      <c r="J1921" s="24">
        <v>0</v>
      </c>
      <c r="K1921" s="24">
        <v>0</v>
      </c>
      <c r="L1921" s="24">
        <v>5</v>
      </c>
      <c r="M1921" s="24"/>
      <c r="O1921" s="15" t="s">
        <v>4930</v>
      </c>
      <c r="P1921" s="15" t="s">
        <v>4931</v>
      </c>
      <c r="R1921" s="1" t="str">
        <f t="shared" si="50"/>
        <v>W19</v>
      </c>
      <c r="S1921" s="50">
        <f t="shared" si="51"/>
        <v>45783</v>
      </c>
    </row>
    <row r="1922" spans="1:19">
      <c r="A1922" s="49"/>
      <c r="B1922" s="24" t="s">
        <v>4923</v>
      </c>
      <c r="C1922" s="24" t="s">
        <v>3130</v>
      </c>
      <c r="D1922" s="24" t="s">
        <v>4673</v>
      </c>
      <c r="E1922" s="24">
        <v>13</v>
      </c>
      <c r="F1922" s="24">
        <v>0</v>
      </c>
      <c r="G1922" s="24">
        <v>0</v>
      </c>
      <c r="H1922" s="24">
        <v>0</v>
      </c>
      <c r="I1922" s="24">
        <v>0</v>
      </c>
      <c r="J1922" s="24">
        <v>0</v>
      </c>
      <c r="K1922" s="24">
        <v>0</v>
      </c>
      <c r="L1922" s="24">
        <v>0</v>
      </c>
      <c r="M1922" s="24"/>
      <c r="R1922" s="1" t="str">
        <f t="shared" si="50"/>
        <v>W19</v>
      </c>
      <c r="S1922" s="50">
        <f t="shared" si="51"/>
        <v>45783</v>
      </c>
    </row>
    <row r="1923" spans="1:19">
      <c r="A1923" s="49"/>
      <c r="B1923" s="24" t="s">
        <v>4923</v>
      </c>
      <c r="C1923" s="24" t="s">
        <v>3132</v>
      </c>
      <c r="D1923" s="24" t="s">
        <v>3793</v>
      </c>
      <c r="E1923" s="24">
        <v>1</v>
      </c>
      <c r="F1923" s="24">
        <v>0</v>
      </c>
      <c r="G1923" s="24">
        <v>0</v>
      </c>
      <c r="H1923" s="24">
        <v>0</v>
      </c>
      <c r="I1923" s="24">
        <v>0</v>
      </c>
      <c r="J1923" s="24">
        <v>0</v>
      </c>
      <c r="K1923" s="24">
        <v>0</v>
      </c>
      <c r="L1923" s="24">
        <v>0</v>
      </c>
      <c r="M1923" s="24"/>
      <c r="R1923" s="1" t="str">
        <f t="shared" si="50"/>
        <v>W19</v>
      </c>
      <c r="S1923" s="50">
        <f t="shared" si="51"/>
        <v>45783</v>
      </c>
    </row>
    <row r="1924" spans="1:19">
      <c r="A1924" s="49"/>
      <c r="B1924" s="24" t="s">
        <v>4923</v>
      </c>
      <c r="C1924" s="24" t="s">
        <v>633</v>
      </c>
      <c r="D1924" s="24" t="s">
        <v>4268</v>
      </c>
      <c r="E1924" s="24">
        <v>6</v>
      </c>
      <c r="F1924" s="24">
        <v>0</v>
      </c>
      <c r="G1924" s="24">
        <v>0</v>
      </c>
      <c r="H1924" s="24">
        <v>0</v>
      </c>
      <c r="I1924" s="24">
        <v>0</v>
      </c>
      <c r="J1924" s="24">
        <v>0</v>
      </c>
      <c r="K1924" s="24">
        <v>0</v>
      </c>
      <c r="L1924" s="24">
        <v>0</v>
      </c>
      <c r="M1924" s="24"/>
      <c r="R1924" s="1" t="str">
        <f t="shared" si="50"/>
        <v>W19</v>
      </c>
      <c r="S1924" s="50">
        <f t="shared" si="51"/>
        <v>45783</v>
      </c>
    </row>
    <row r="1925" spans="1:19">
      <c r="A1925" s="49"/>
      <c r="B1925" s="24" t="s">
        <v>4923</v>
      </c>
      <c r="C1925" s="24" t="s">
        <v>633</v>
      </c>
      <c r="D1925" s="24" t="s">
        <v>4711</v>
      </c>
      <c r="E1925" s="24">
        <v>1</v>
      </c>
      <c r="F1925" s="24">
        <v>0</v>
      </c>
      <c r="G1925" s="24">
        <v>0</v>
      </c>
      <c r="H1925" s="24">
        <v>1</v>
      </c>
      <c r="I1925" s="24">
        <v>0</v>
      </c>
      <c r="J1925" s="24">
        <v>0</v>
      </c>
      <c r="K1925" s="24">
        <v>0</v>
      </c>
      <c r="L1925" s="24">
        <v>1</v>
      </c>
      <c r="M1925" s="24"/>
      <c r="O1925" s="15" t="s">
        <v>4930</v>
      </c>
      <c r="P1925" s="15" t="s">
        <v>4931</v>
      </c>
      <c r="R1925" s="1" t="str">
        <f t="shared" si="50"/>
        <v>W19</v>
      </c>
      <c r="S1925" s="50">
        <f t="shared" si="51"/>
        <v>45783</v>
      </c>
    </row>
    <row r="1926" spans="1:19">
      <c r="A1926" s="49"/>
      <c r="B1926" s="24" t="s">
        <v>4923</v>
      </c>
      <c r="C1926" s="24" t="s">
        <v>3130</v>
      </c>
      <c r="D1926" s="24" t="s">
        <v>4707</v>
      </c>
      <c r="E1926" s="24">
        <v>13</v>
      </c>
      <c r="F1926" s="24">
        <v>0</v>
      </c>
      <c r="G1926" s="24">
        <v>0</v>
      </c>
      <c r="H1926" s="24">
        <v>4</v>
      </c>
      <c r="I1926" s="24">
        <v>0</v>
      </c>
      <c r="J1926" s="24">
        <v>0</v>
      </c>
      <c r="K1926" s="24">
        <v>0</v>
      </c>
      <c r="L1926" s="24">
        <v>4</v>
      </c>
      <c r="M1926" s="24"/>
      <c r="O1926" s="15" t="s">
        <v>4928</v>
      </c>
      <c r="P1926" s="15" t="s">
        <v>4931</v>
      </c>
      <c r="R1926" s="1" t="str">
        <f t="shared" si="50"/>
        <v>W19</v>
      </c>
      <c r="S1926" s="50">
        <f t="shared" si="51"/>
        <v>45783</v>
      </c>
    </row>
    <row r="1927" spans="1:19">
      <c r="A1927" s="49"/>
      <c r="B1927" s="24" t="s">
        <v>4923</v>
      </c>
      <c r="C1927" s="24" t="s">
        <v>3130</v>
      </c>
      <c r="D1927" s="24" t="s">
        <v>4918</v>
      </c>
      <c r="E1927" s="24">
        <v>10</v>
      </c>
      <c r="F1927" s="24">
        <v>3</v>
      </c>
      <c r="G1927" s="24">
        <v>0</v>
      </c>
      <c r="H1927" s="24">
        <v>17</v>
      </c>
      <c r="I1927" s="24">
        <v>0</v>
      </c>
      <c r="J1927" s="24">
        <v>0</v>
      </c>
      <c r="K1927" s="24">
        <v>0</v>
      </c>
      <c r="L1927" s="24">
        <v>17</v>
      </c>
      <c r="M1927" s="24"/>
      <c r="O1927" s="15" t="s">
        <v>4932</v>
      </c>
      <c r="P1927" s="15" t="s">
        <v>4929</v>
      </c>
      <c r="R1927" s="1" t="str">
        <f t="shared" si="50"/>
        <v>W19</v>
      </c>
      <c r="S1927" s="50">
        <f t="shared" si="51"/>
        <v>45783</v>
      </c>
    </row>
    <row r="1928" spans="1:19">
      <c r="A1928" s="49"/>
      <c r="B1928" s="24" t="s">
        <v>4923</v>
      </c>
      <c r="C1928" s="24" t="s">
        <v>3132</v>
      </c>
      <c r="D1928" s="24" t="s">
        <v>4086</v>
      </c>
      <c r="E1928" s="24">
        <v>1</v>
      </c>
      <c r="F1928" s="24">
        <v>0</v>
      </c>
      <c r="G1928" s="24">
        <v>0</v>
      </c>
      <c r="H1928" s="24">
        <v>0</v>
      </c>
      <c r="I1928" s="24">
        <v>0</v>
      </c>
      <c r="J1928" s="24">
        <v>0</v>
      </c>
      <c r="K1928" s="24">
        <v>0</v>
      </c>
      <c r="L1928" s="24">
        <v>0</v>
      </c>
      <c r="M1928" s="24"/>
      <c r="R1928" s="1" t="str">
        <f t="shared" si="50"/>
        <v>W19</v>
      </c>
      <c r="S1928" s="50">
        <f t="shared" si="51"/>
        <v>45783</v>
      </c>
    </row>
    <row r="1929" spans="1:19">
      <c r="A1929" s="49"/>
      <c r="B1929" s="24" t="s">
        <v>4923</v>
      </c>
      <c r="C1929" s="24" t="s">
        <v>636</v>
      </c>
      <c r="D1929" s="24" t="s">
        <v>4101</v>
      </c>
      <c r="E1929" s="24">
        <v>1</v>
      </c>
      <c r="F1929" s="24">
        <v>0</v>
      </c>
      <c r="G1929" s="24">
        <v>0</v>
      </c>
      <c r="H1929" s="24">
        <v>0</v>
      </c>
      <c r="I1929" s="24">
        <v>0</v>
      </c>
      <c r="J1929" s="24">
        <v>0</v>
      </c>
      <c r="K1929" s="24">
        <v>0</v>
      </c>
      <c r="L1929" s="24">
        <v>0</v>
      </c>
      <c r="M1929" s="24"/>
      <c r="R1929" s="1" t="str">
        <f t="shared" si="50"/>
        <v>W19</v>
      </c>
      <c r="S1929" s="50">
        <f t="shared" si="51"/>
        <v>45783</v>
      </c>
    </row>
    <row r="1930" spans="1:19">
      <c r="A1930" s="49"/>
      <c r="B1930" s="24" t="s">
        <v>4923</v>
      </c>
      <c r="C1930" s="24" t="s">
        <v>634</v>
      </c>
      <c r="D1930" s="24" t="s">
        <v>4032</v>
      </c>
      <c r="E1930" s="24">
        <v>9</v>
      </c>
      <c r="F1930" s="24">
        <v>0</v>
      </c>
      <c r="G1930" s="24">
        <v>0</v>
      </c>
      <c r="H1930" s="24">
        <v>1</v>
      </c>
      <c r="I1930" s="24">
        <v>0</v>
      </c>
      <c r="J1930" s="24">
        <v>0</v>
      </c>
      <c r="K1930" s="24">
        <v>0</v>
      </c>
      <c r="L1930" s="24">
        <v>1</v>
      </c>
      <c r="M1930" s="24"/>
      <c r="O1930" s="15" t="s">
        <v>4933</v>
      </c>
      <c r="P1930" s="15" t="s">
        <v>4931</v>
      </c>
      <c r="R1930" s="1" t="str">
        <f t="shared" si="50"/>
        <v>W19</v>
      </c>
      <c r="S1930" s="50">
        <f t="shared" si="51"/>
        <v>45783</v>
      </c>
    </row>
    <row r="1931" spans="1:19">
      <c r="A1931" s="49"/>
      <c r="B1931" s="24" t="s">
        <v>4923</v>
      </c>
      <c r="C1931" s="24" t="s">
        <v>636</v>
      </c>
      <c r="D1931" s="24" t="s">
        <v>4249</v>
      </c>
      <c r="E1931" s="24">
        <v>12</v>
      </c>
      <c r="F1931" s="24">
        <v>0</v>
      </c>
      <c r="G1931" s="24">
        <v>0</v>
      </c>
      <c r="H1931" s="24">
        <v>1</v>
      </c>
      <c r="I1931" s="24">
        <v>0</v>
      </c>
      <c r="J1931" s="24">
        <v>0</v>
      </c>
      <c r="K1931" s="24">
        <v>0</v>
      </c>
      <c r="L1931" s="24">
        <v>1</v>
      </c>
      <c r="M1931" s="24"/>
      <c r="O1931" s="15" t="s">
        <v>4933</v>
      </c>
      <c r="P1931" s="15" t="s">
        <v>4933</v>
      </c>
      <c r="R1931" s="1" t="str">
        <f t="shared" si="50"/>
        <v>W19</v>
      </c>
      <c r="S1931" s="50">
        <f t="shared" si="51"/>
        <v>45783</v>
      </c>
    </row>
    <row r="1932" spans="1:19">
      <c r="A1932" s="49"/>
      <c r="B1932" s="24" t="s">
        <v>4923</v>
      </c>
      <c r="C1932" s="24" t="s">
        <v>3131</v>
      </c>
      <c r="D1932" s="24" t="s">
        <v>4747</v>
      </c>
      <c r="E1932" s="24">
        <v>1</v>
      </c>
      <c r="F1932" s="24">
        <v>0</v>
      </c>
      <c r="G1932" s="24">
        <v>0</v>
      </c>
      <c r="H1932" s="24">
        <v>1</v>
      </c>
      <c r="I1932" s="24">
        <v>0</v>
      </c>
      <c r="J1932" s="24">
        <v>0</v>
      </c>
      <c r="K1932" s="24">
        <v>0</v>
      </c>
      <c r="L1932" s="24">
        <v>1</v>
      </c>
      <c r="M1932" s="24"/>
      <c r="O1932" s="15" t="s">
        <v>4933</v>
      </c>
      <c r="P1932" s="15" t="s">
        <v>4933</v>
      </c>
      <c r="R1932" s="1" t="str">
        <f t="shared" si="50"/>
        <v>W19</v>
      </c>
      <c r="S1932" s="50">
        <f t="shared" si="51"/>
        <v>45783</v>
      </c>
    </row>
    <row r="1933" spans="1:19">
      <c r="A1933" s="49"/>
      <c r="B1933" s="24" t="s">
        <v>4923</v>
      </c>
      <c r="C1933" s="24" t="s">
        <v>3130</v>
      </c>
      <c r="D1933" s="24" t="s">
        <v>4657</v>
      </c>
      <c r="E1933" s="24">
        <v>13</v>
      </c>
      <c r="F1933" s="24">
        <v>0</v>
      </c>
      <c r="G1933" s="24">
        <v>0</v>
      </c>
      <c r="H1933" s="24">
        <v>2</v>
      </c>
      <c r="I1933" s="24">
        <v>0</v>
      </c>
      <c r="J1933" s="24">
        <v>1</v>
      </c>
      <c r="K1933" s="24">
        <v>0</v>
      </c>
      <c r="L1933" s="24">
        <v>3</v>
      </c>
      <c r="M1933" s="24" t="s">
        <v>4929</v>
      </c>
      <c r="O1933" s="15" t="s">
        <v>4933</v>
      </c>
      <c r="P1933" s="15" t="s">
        <v>4929</v>
      </c>
      <c r="R1933" s="1" t="str">
        <f t="shared" si="50"/>
        <v>W19</v>
      </c>
      <c r="S1933" s="50">
        <f t="shared" si="51"/>
        <v>45783</v>
      </c>
    </row>
    <row r="1934" spans="1:19">
      <c r="A1934" s="49"/>
      <c r="B1934" s="24" t="s">
        <v>4923</v>
      </c>
      <c r="C1934" s="24" t="s">
        <v>3130</v>
      </c>
      <c r="D1934" s="24" t="s">
        <v>4484</v>
      </c>
      <c r="E1934" s="24">
        <v>11</v>
      </c>
      <c r="F1934" s="24">
        <v>7</v>
      </c>
      <c r="G1934" s="24">
        <v>0</v>
      </c>
      <c r="H1934" s="24">
        <v>36</v>
      </c>
      <c r="I1934" s="24">
        <v>0</v>
      </c>
      <c r="J1934" s="24">
        <v>0</v>
      </c>
      <c r="K1934" s="24">
        <v>0</v>
      </c>
      <c r="L1934" s="24">
        <v>36</v>
      </c>
      <c r="M1934" s="24"/>
      <c r="O1934" s="15" t="s">
        <v>4932</v>
      </c>
      <c r="P1934" s="15" t="s">
        <v>4929</v>
      </c>
      <c r="R1934" s="1" t="str">
        <f t="shared" si="50"/>
        <v>W19</v>
      </c>
      <c r="S1934" s="50">
        <f t="shared" si="51"/>
        <v>45783</v>
      </c>
    </row>
    <row r="1935" spans="1:19">
      <c r="A1935" s="49"/>
      <c r="B1935" s="24" t="s">
        <v>4923</v>
      </c>
      <c r="C1935" s="24" t="s">
        <v>634</v>
      </c>
      <c r="D1935" s="24" t="s">
        <v>3955</v>
      </c>
      <c r="E1935" s="24">
        <v>11</v>
      </c>
      <c r="F1935" s="24">
        <v>0</v>
      </c>
      <c r="G1935" s="24">
        <v>0</v>
      </c>
      <c r="H1935" s="24">
        <v>8</v>
      </c>
      <c r="I1935" s="24">
        <v>0</v>
      </c>
      <c r="J1935" s="24">
        <v>0</v>
      </c>
      <c r="K1935" s="24">
        <v>0</v>
      </c>
      <c r="L1935" s="24">
        <v>8</v>
      </c>
      <c r="M1935" s="24"/>
      <c r="O1935" s="15" t="s">
        <v>4934</v>
      </c>
      <c r="P1935" s="15" t="s">
        <v>4934</v>
      </c>
      <c r="R1935" s="1" t="str">
        <f t="shared" si="50"/>
        <v>W19</v>
      </c>
      <c r="S1935" s="50">
        <f t="shared" si="51"/>
        <v>45783</v>
      </c>
    </row>
    <row r="1936" spans="1:19">
      <c r="A1936" s="49"/>
      <c r="B1936" s="24" t="s">
        <v>4923</v>
      </c>
      <c r="C1936" s="24" t="s">
        <v>3132</v>
      </c>
      <c r="D1936" s="24" t="s">
        <v>4006</v>
      </c>
      <c r="E1936" s="24">
        <v>13</v>
      </c>
      <c r="F1936" s="24">
        <v>0</v>
      </c>
      <c r="G1936" s="24">
        <v>0</v>
      </c>
      <c r="H1936" s="24">
        <v>1</v>
      </c>
      <c r="I1936" s="24">
        <v>0</v>
      </c>
      <c r="J1936" s="24">
        <v>0</v>
      </c>
      <c r="K1936" s="24">
        <v>0</v>
      </c>
      <c r="L1936" s="24">
        <v>1</v>
      </c>
      <c r="M1936" s="24"/>
      <c r="O1936" s="15" t="s">
        <v>4934</v>
      </c>
      <c r="P1936" s="15" t="s">
        <v>4935</v>
      </c>
      <c r="R1936" s="1" t="str">
        <f t="shared" si="50"/>
        <v>W19</v>
      </c>
      <c r="S1936" s="50">
        <f t="shared" si="51"/>
        <v>45783</v>
      </c>
    </row>
    <row r="1937" spans="1:20">
      <c r="A1937" s="49"/>
      <c r="B1937" s="24" t="s">
        <v>4923</v>
      </c>
      <c r="C1937" s="24" t="s">
        <v>635</v>
      </c>
      <c r="D1937" s="24" t="s">
        <v>4836</v>
      </c>
      <c r="E1937" s="24">
        <v>13</v>
      </c>
      <c r="F1937" s="24">
        <v>0</v>
      </c>
      <c r="G1937" s="24">
        <v>0</v>
      </c>
      <c r="H1937" s="24">
        <v>0</v>
      </c>
      <c r="I1937" s="24">
        <v>0</v>
      </c>
      <c r="J1937" s="24">
        <v>0</v>
      </c>
      <c r="K1937" s="24">
        <v>0</v>
      </c>
      <c r="L1937" s="24">
        <v>0</v>
      </c>
      <c r="M1937" s="24"/>
      <c r="O1937" s="24"/>
      <c r="P1937" s="24"/>
      <c r="R1937" s="1" t="str">
        <f t="shared" si="50"/>
        <v>W19</v>
      </c>
      <c r="S1937" s="50">
        <f t="shared" si="51"/>
        <v>45783</v>
      </c>
    </row>
    <row r="1938" spans="1:20">
      <c r="A1938" s="49"/>
      <c r="B1938" s="24" t="s">
        <v>4923</v>
      </c>
      <c r="C1938" s="24" t="s">
        <v>635</v>
      </c>
      <c r="D1938" s="24" t="s">
        <v>4919</v>
      </c>
      <c r="E1938" s="24">
        <v>13</v>
      </c>
      <c r="F1938" s="24">
        <v>0</v>
      </c>
      <c r="G1938" s="24">
        <v>0</v>
      </c>
      <c r="H1938" s="24">
        <v>0</v>
      </c>
      <c r="I1938" s="24">
        <v>0</v>
      </c>
      <c r="J1938" s="24">
        <v>0</v>
      </c>
      <c r="K1938" s="24">
        <v>0</v>
      </c>
      <c r="L1938" s="24">
        <v>0</v>
      </c>
      <c r="M1938" s="24"/>
      <c r="R1938" s="1" t="str">
        <f t="shared" si="50"/>
        <v>W19</v>
      </c>
      <c r="S1938" s="50">
        <f t="shared" si="51"/>
        <v>45783</v>
      </c>
    </row>
    <row r="1939" spans="1:20">
      <c r="A1939" s="49"/>
      <c r="B1939" s="24" t="s">
        <v>4923</v>
      </c>
      <c r="C1939" s="24" t="s">
        <v>636</v>
      </c>
      <c r="D1939" s="24" t="s">
        <v>4405</v>
      </c>
      <c r="E1939" s="24">
        <v>12</v>
      </c>
      <c r="F1939" s="24">
        <v>0</v>
      </c>
      <c r="G1939" s="24">
        <v>0</v>
      </c>
      <c r="H1939" s="24">
        <v>2</v>
      </c>
      <c r="I1939" s="24">
        <v>0</v>
      </c>
      <c r="J1939" s="24">
        <v>0</v>
      </c>
      <c r="K1939" s="24">
        <v>0</v>
      </c>
      <c r="L1939" s="24">
        <v>2</v>
      </c>
      <c r="M1939" s="24"/>
      <c r="O1939" s="15" t="s">
        <v>4934</v>
      </c>
      <c r="P1939" s="15" t="s">
        <v>4936</v>
      </c>
      <c r="R1939" s="1" t="str">
        <f t="shared" si="50"/>
        <v>W19</v>
      </c>
      <c r="S1939" s="50">
        <f t="shared" si="51"/>
        <v>45783</v>
      </c>
    </row>
    <row r="1940" spans="1:20">
      <c r="A1940" s="49"/>
      <c r="B1940" s="24" t="s">
        <v>4923</v>
      </c>
      <c r="C1940" s="24" t="s">
        <v>633</v>
      </c>
      <c r="D1940" s="24" t="s">
        <v>4920</v>
      </c>
      <c r="E1940" s="24">
        <v>7</v>
      </c>
      <c r="F1940" s="24">
        <v>0</v>
      </c>
      <c r="G1940" s="24">
        <v>0</v>
      </c>
      <c r="H1940" s="24">
        <v>0</v>
      </c>
      <c r="I1940" s="24">
        <v>0</v>
      </c>
      <c r="J1940" s="24">
        <v>0</v>
      </c>
      <c r="K1940" s="24">
        <v>0</v>
      </c>
      <c r="L1940" s="24">
        <v>0</v>
      </c>
      <c r="M1940" s="24"/>
      <c r="O1940" s="24"/>
      <c r="P1940" s="24"/>
      <c r="R1940" s="1" t="str">
        <f t="shared" si="50"/>
        <v>W19</v>
      </c>
      <c r="S1940" s="50">
        <f t="shared" si="51"/>
        <v>45783</v>
      </c>
    </row>
    <row r="1941" spans="1:20">
      <c r="A1941" s="49"/>
      <c r="B1941" s="24" t="s">
        <v>4923</v>
      </c>
      <c r="C1941" s="24" t="s">
        <v>633</v>
      </c>
      <c r="D1941" s="24" t="s">
        <v>4921</v>
      </c>
      <c r="E1941" s="24">
        <v>7</v>
      </c>
      <c r="F1941" s="24">
        <v>0</v>
      </c>
      <c r="G1941" s="24">
        <v>0</v>
      </c>
      <c r="H1941" s="24">
        <v>5</v>
      </c>
      <c r="I1941" s="24">
        <v>0</v>
      </c>
      <c r="J1941" s="24">
        <v>0</v>
      </c>
      <c r="K1941" s="24">
        <v>0</v>
      </c>
      <c r="L1941" s="24">
        <v>5</v>
      </c>
      <c r="M1941" s="24"/>
      <c r="O1941" s="15" t="s">
        <v>4937</v>
      </c>
      <c r="P1941" s="15" t="s">
        <v>4935</v>
      </c>
      <c r="R1941" s="1" t="str">
        <f t="shared" si="50"/>
        <v>W19</v>
      </c>
      <c r="S1941" s="50">
        <f t="shared" si="51"/>
        <v>45783</v>
      </c>
    </row>
    <row r="1942" spans="1:20">
      <c r="A1942" s="49"/>
      <c r="B1942" s="24" t="s">
        <v>4923</v>
      </c>
      <c r="C1942" s="24" t="s">
        <v>635</v>
      </c>
      <c r="D1942" s="24" t="s">
        <v>4837</v>
      </c>
      <c r="E1942" s="24">
        <v>10</v>
      </c>
      <c r="F1942" s="24">
        <v>0</v>
      </c>
      <c r="G1942" s="24">
        <v>0</v>
      </c>
      <c r="H1942" s="24">
        <v>3</v>
      </c>
      <c r="I1942" s="24">
        <v>0</v>
      </c>
      <c r="J1942" s="24">
        <v>0</v>
      </c>
      <c r="K1942" s="24">
        <v>0</v>
      </c>
      <c r="L1942" s="24">
        <v>3</v>
      </c>
      <c r="M1942" s="24"/>
      <c r="O1942" s="15" t="s">
        <v>4936</v>
      </c>
      <c r="P1942" s="15" t="s">
        <v>4936</v>
      </c>
      <c r="R1942" s="1" t="str">
        <f t="shared" si="50"/>
        <v>W19</v>
      </c>
      <c r="S1942" s="50">
        <f t="shared" si="51"/>
        <v>45783</v>
      </c>
    </row>
    <row r="1943" spans="1:20">
      <c r="A1943" s="49"/>
      <c r="B1943" s="24" t="s">
        <v>4923</v>
      </c>
      <c r="C1943" s="24" t="s">
        <v>635</v>
      </c>
      <c r="D1943" s="24" t="s">
        <v>4922</v>
      </c>
      <c r="E1943" s="24">
        <v>13</v>
      </c>
      <c r="F1943" s="24">
        <v>0</v>
      </c>
      <c r="G1943" s="24">
        <v>0</v>
      </c>
      <c r="H1943" s="24">
        <v>1</v>
      </c>
      <c r="I1943" s="24">
        <v>0</v>
      </c>
      <c r="J1943" s="24">
        <v>0</v>
      </c>
      <c r="K1943" s="24">
        <v>0</v>
      </c>
      <c r="L1943" s="24">
        <v>1</v>
      </c>
      <c r="M1943" s="24"/>
      <c r="O1943" s="15" t="s">
        <v>4936</v>
      </c>
      <c r="P1943" s="15" t="s">
        <v>4938</v>
      </c>
      <c r="R1943" s="1" t="str">
        <f t="shared" si="50"/>
        <v>W19</v>
      </c>
      <c r="S1943" s="50">
        <f t="shared" si="51"/>
        <v>45783</v>
      </c>
    </row>
    <row r="1944" spans="1:20">
      <c r="A1944" s="49"/>
      <c r="B1944" s="24" t="s">
        <v>4923</v>
      </c>
      <c r="C1944" s="24" t="s">
        <v>3130</v>
      </c>
      <c r="D1944" s="24" t="s">
        <v>4381</v>
      </c>
      <c r="E1944" s="24">
        <v>1</v>
      </c>
      <c r="F1944" s="24">
        <v>0</v>
      </c>
      <c r="G1944" s="24">
        <v>0</v>
      </c>
      <c r="H1944" s="24">
        <v>0</v>
      </c>
      <c r="I1944" s="24">
        <v>0</v>
      </c>
      <c r="J1944" s="24">
        <v>0</v>
      </c>
      <c r="K1944" s="24">
        <v>0</v>
      </c>
      <c r="L1944" s="24">
        <v>0</v>
      </c>
      <c r="M1944" s="24"/>
      <c r="R1944" s="1" t="str">
        <f t="shared" si="50"/>
        <v>W19</v>
      </c>
      <c r="S1944" s="50">
        <f t="shared" si="51"/>
        <v>45783</v>
      </c>
    </row>
    <row r="1945" spans="1:20">
      <c r="A1945" s="49"/>
      <c r="B1945" s="24" t="s">
        <v>4923</v>
      </c>
      <c r="C1945" s="24" t="s">
        <v>636</v>
      </c>
      <c r="D1945" s="24" t="s">
        <v>4906</v>
      </c>
      <c r="E1945" s="24">
        <v>1</v>
      </c>
      <c r="F1945" s="24">
        <v>0</v>
      </c>
      <c r="G1945" s="24">
        <v>0</v>
      </c>
      <c r="H1945" s="24">
        <v>1</v>
      </c>
      <c r="I1945" s="24">
        <v>0</v>
      </c>
      <c r="J1945" s="24">
        <v>0</v>
      </c>
      <c r="K1945" s="24">
        <v>0</v>
      </c>
      <c r="L1945" s="24">
        <v>1</v>
      </c>
      <c r="M1945" s="24"/>
      <c r="O1945" s="15" t="s">
        <v>4939</v>
      </c>
      <c r="P1945" s="15" t="s">
        <v>4936</v>
      </c>
      <c r="R1945" s="1" t="str">
        <f t="shared" si="50"/>
        <v>W19</v>
      </c>
      <c r="S1945" s="50">
        <f t="shared" si="51"/>
        <v>45783</v>
      </c>
    </row>
    <row r="1946" spans="1:20">
      <c r="A1946" s="49"/>
      <c r="B1946" s="24" t="s">
        <v>4923</v>
      </c>
      <c r="C1946" s="24" t="s">
        <v>636</v>
      </c>
      <c r="D1946" s="24" t="s">
        <v>3593</v>
      </c>
      <c r="E1946" s="24">
        <v>13</v>
      </c>
      <c r="F1946" s="24">
        <v>0</v>
      </c>
      <c r="G1946" s="24">
        <v>0</v>
      </c>
      <c r="H1946" s="24">
        <v>10</v>
      </c>
      <c r="I1946" s="24">
        <v>0</v>
      </c>
      <c r="J1946" s="24">
        <v>0</v>
      </c>
      <c r="K1946" s="24">
        <v>0</v>
      </c>
      <c r="L1946" s="24">
        <v>10</v>
      </c>
      <c r="M1946" s="24" t="s">
        <v>4937</v>
      </c>
      <c r="N1946" s="15" t="s">
        <v>4938</v>
      </c>
      <c r="O1946" s="15" t="s">
        <v>4939</v>
      </c>
      <c r="P1946" s="15" t="s">
        <v>4939</v>
      </c>
      <c r="R1946" s="1" t="str">
        <f t="shared" si="50"/>
        <v>W19</v>
      </c>
      <c r="S1946" s="50">
        <f t="shared" si="51"/>
        <v>45783</v>
      </c>
      <c r="T1946" s="31"/>
    </row>
    <row r="1947" spans="1:20">
      <c r="A1947" s="49"/>
      <c r="B1947" s="24" t="s">
        <v>4923</v>
      </c>
      <c r="C1947" s="24" t="s">
        <v>4925</v>
      </c>
      <c r="D1947" s="24" t="s">
        <v>4384</v>
      </c>
      <c r="E1947" s="24">
        <v>1</v>
      </c>
      <c r="F1947" s="24">
        <v>1</v>
      </c>
      <c r="G1947" s="24">
        <v>0</v>
      </c>
      <c r="H1947" s="24">
        <v>9</v>
      </c>
      <c r="I1947" s="24">
        <v>0</v>
      </c>
      <c r="J1947" s="24">
        <v>0</v>
      </c>
      <c r="K1947" s="24">
        <v>0</v>
      </c>
      <c r="L1947" s="24">
        <v>9</v>
      </c>
      <c r="M1947" s="24"/>
      <c r="O1947" s="15" t="s">
        <v>4939</v>
      </c>
      <c r="P1947" s="15" t="s">
        <v>4934</v>
      </c>
      <c r="R1947" s="1" t="str">
        <f t="shared" si="50"/>
        <v>W19</v>
      </c>
      <c r="S1947" s="50">
        <f t="shared" si="51"/>
        <v>45783</v>
      </c>
    </row>
    <row r="1948" spans="1:20">
      <c r="A1948" s="49"/>
      <c r="B1948" s="24" t="s">
        <v>4923</v>
      </c>
      <c r="C1948" s="24" t="s">
        <v>4927</v>
      </c>
      <c r="D1948" s="24" t="s">
        <v>4926</v>
      </c>
      <c r="E1948" s="24">
        <v>13</v>
      </c>
      <c r="F1948" s="24">
        <v>13</v>
      </c>
      <c r="G1948" s="24">
        <v>0</v>
      </c>
      <c r="H1948" s="24">
        <v>0</v>
      </c>
      <c r="I1948" s="24">
        <v>0</v>
      </c>
      <c r="J1948" s="24">
        <v>0</v>
      </c>
      <c r="K1948" s="24">
        <v>0</v>
      </c>
      <c r="L1948" s="24">
        <v>0</v>
      </c>
      <c r="M1948" s="24"/>
      <c r="R1948" s="1" t="str">
        <f t="shared" si="50"/>
        <v>W19</v>
      </c>
      <c r="S1948" s="50">
        <f t="shared" si="51"/>
        <v>45783</v>
      </c>
    </row>
    <row r="1949" spans="1:20">
      <c r="A1949" s="49"/>
      <c r="B1949" s="24" t="s">
        <v>4949</v>
      </c>
      <c r="C1949" s="24" t="s">
        <v>4950</v>
      </c>
      <c r="D1949" s="24" t="s">
        <v>4246</v>
      </c>
      <c r="E1949" s="24">
        <v>13</v>
      </c>
      <c r="F1949" s="24">
        <v>0</v>
      </c>
      <c r="G1949" s="24">
        <v>0</v>
      </c>
      <c r="H1949" s="24">
        <v>6</v>
      </c>
      <c r="I1949" s="24">
        <v>0</v>
      </c>
      <c r="J1949" s="24">
        <v>0</v>
      </c>
      <c r="K1949" s="24">
        <v>0</v>
      </c>
      <c r="L1949" s="24">
        <v>6</v>
      </c>
      <c r="M1949" s="24"/>
      <c r="O1949" s="15" t="s">
        <v>4964</v>
      </c>
      <c r="P1949" s="15" t="s">
        <v>4965</v>
      </c>
      <c r="R1949" s="1" t="str">
        <f t="shared" si="50"/>
        <v>W19</v>
      </c>
      <c r="S1949" s="50">
        <f t="shared" si="51"/>
        <v>45784</v>
      </c>
    </row>
    <row r="1950" spans="1:20">
      <c r="A1950" s="49"/>
      <c r="B1950" s="24" t="s">
        <v>4949</v>
      </c>
      <c r="C1950" s="24" t="s">
        <v>4951</v>
      </c>
      <c r="D1950" s="24" t="s">
        <v>3631</v>
      </c>
      <c r="E1950" s="24">
        <v>13</v>
      </c>
      <c r="F1950" s="24">
        <v>0</v>
      </c>
      <c r="G1950" s="24">
        <v>0</v>
      </c>
      <c r="H1950" s="24">
        <v>4</v>
      </c>
      <c r="I1950" s="24">
        <v>0</v>
      </c>
      <c r="J1950" s="24">
        <v>0</v>
      </c>
      <c r="K1950" s="24">
        <v>0</v>
      </c>
      <c r="L1950" s="24">
        <v>4</v>
      </c>
      <c r="M1950" s="24"/>
      <c r="O1950" s="15" t="s">
        <v>4965</v>
      </c>
      <c r="P1950" s="15" t="s">
        <v>4965</v>
      </c>
      <c r="R1950" s="1" t="str">
        <f t="shared" si="50"/>
        <v>W19</v>
      </c>
      <c r="S1950" s="50">
        <f t="shared" si="51"/>
        <v>45784</v>
      </c>
    </row>
    <row r="1951" spans="1:20">
      <c r="A1951" s="49"/>
      <c r="B1951" s="24" t="s">
        <v>4949</v>
      </c>
      <c r="C1951" s="24" t="s">
        <v>4952</v>
      </c>
      <c r="D1951" s="24" t="s">
        <v>4461</v>
      </c>
      <c r="E1951" s="24">
        <v>6</v>
      </c>
      <c r="F1951" s="24">
        <v>0</v>
      </c>
      <c r="G1951" s="24">
        <v>0</v>
      </c>
      <c r="H1951" s="24">
        <v>0</v>
      </c>
      <c r="I1951" s="24">
        <v>0</v>
      </c>
      <c r="J1951" s="24">
        <v>0</v>
      </c>
      <c r="K1951" s="24">
        <v>0</v>
      </c>
      <c r="L1951" s="24">
        <v>0</v>
      </c>
      <c r="M1951" s="24"/>
      <c r="R1951" s="1" t="str">
        <f t="shared" si="50"/>
        <v>W19</v>
      </c>
      <c r="S1951" s="50">
        <f t="shared" si="51"/>
        <v>45784</v>
      </c>
    </row>
    <row r="1952" spans="1:20">
      <c r="A1952" s="49"/>
      <c r="B1952" s="24" t="s">
        <v>4949</v>
      </c>
      <c r="C1952" s="24" t="s">
        <v>4953</v>
      </c>
      <c r="D1952" s="24" t="s">
        <v>4460</v>
      </c>
      <c r="E1952" s="24">
        <v>12</v>
      </c>
      <c r="F1952" s="24">
        <v>0</v>
      </c>
      <c r="G1952" s="24">
        <v>0</v>
      </c>
      <c r="H1952" s="24">
        <v>0</v>
      </c>
      <c r="I1952" s="24">
        <v>0</v>
      </c>
      <c r="J1952" s="24">
        <v>0</v>
      </c>
      <c r="K1952" s="24">
        <v>0</v>
      </c>
      <c r="L1952" s="24">
        <v>0</v>
      </c>
      <c r="M1952" s="24"/>
      <c r="R1952" s="1" t="str">
        <f t="shared" si="50"/>
        <v>W19</v>
      </c>
      <c r="S1952" s="50">
        <f t="shared" si="51"/>
        <v>45784</v>
      </c>
    </row>
    <row r="1953" spans="1:19">
      <c r="A1953" s="49"/>
      <c r="B1953" s="24" t="s">
        <v>4949</v>
      </c>
      <c r="C1953" s="24" t="s">
        <v>4954</v>
      </c>
      <c r="D1953" s="24" t="s">
        <v>3937</v>
      </c>
      <c r="E1953" s="24">
        <v>1</v>
      </c>
      <c r="F1953" s="24">
        <v>0</v>
      </c>
      <c r="G1953" s="24">
        <v>0</v>
      </c>
      <c r="H1953" s="24">
        <v>0</v>
      </c>
      <c r="I1953" s="24">
        <v>0</v>
      </c>
      <c r="J1953" s="24">
        <v>0</v>
      </c>
      <c r="K1953" s="24">
        <v>0</v>
      </c>
      <c r="L1953" s="24">
        <v>0</v>
      </c>
      <c r="M1953" s="24"/>
      <c r="R1953" s="1" t="str">
        <f t="shared" si="50"/>
        <v>W19</v>
      </c>
      <c r="S1953" s="50">
        <f t="shared" si="51"/>
        <v>45784</v>
      </c>
    </row>
    <row r="1954" spans="1:19">
      <c r="A1954" s="49"/>
      <c r="B1954" s="24" t="s">
        <v>4949</v>
      </c>
      <c r="C1954" s="24" t="s">
        <v>4955</v>
      </c>
      <c r="D1954" s="24" t="s">
        <v>4942</v>
      </c>
      <c r="E1954" s="24">
        <v>13</v>
      </c>
      <c r="F1954" s="24">
        <v>0</v>
      </c>
      <c r="G1954" s="24">
        <v>0</v>
      </c>
      <c r="H1954" s="24">
        <v>5</v>
      </c>
      <c r="I1954" s="24">
        <v>0</v>
      </c>
      <c r="J1954" s="24">
        <v>0</v>
      </c>
      <c r="K1954" s="24">
        <v>0</v>
      </c>
      <c r="L1954" s="24">
        <v>5</v>
      </c>
      <c r="M1954" s="24"/>
      <c r="O1954" s="15" t="s">
        <v>4964</v>
      </c>
      <c r="P1954" s="15" t="s">
        <v>4966</v>
      </c>
      <c r="R1954" s="1" t="str">
        <f t="shared" si="50"/>
        <v>W19</v>
      </c>
      <c r="S1954" s="50">
        <f t="shared" si="51"/>
        <v>45784</v>
      </c>
    </row>
    <row r="1955" spans="1:19">
      <c r="A1955" s="49"/>
      <c r="B1955" s="24" t="s">
        <v>4949</v>
      </c>
      <c r="C1955" s="24" t="s">
        <v>4956</v>
      </c>
      <c r="D1955" s="24" t="s">
        <v>4943</v>
      </c>
      <c r="E1955" s="24">
        <v>3</v>
      </c>
      <c r="F1955" s="24">
        <v>0</v>
      </c>
      <c r="G1955" s="24">
        <v>0</v>
      </c>
      <c r="H1955" s="24">
        <v>3</v>
      </c>
      <c r="I1955" s="24">
        <v>0</v>
      </c>
      <c r="J1955" s="24">
        <v>0</v>
      </c>
      <c r="K1955" s="24">
        <v>0</v>
      </c>
      <c r="L1955" s="24">
        <v>3</v>
      </c>
      <c r="M1955" s="24"/>
      <c r="O1955" s="15" t="s">
        <v>4965</v>
      </c>
      <c r="P1955" s="15" t="s">
        <v>4965</v>
      </c>
      <c r="R1955" s="1" t="str">
        <f t="shared" si="50"/>
        <v>W19</v>
      </c>
      <c r="S1955" s="50">
        <f t="shared" si="51"/>
        <v>45784</v>
      </c>
    </row>
    <row r="1956" spans="1:19">
      <c r="A1956" s="49"/>
      <c r="B1956" s="24" t="s">
        <v>4949</v>
      </c>
      <c r="C1956" s="24" t="s">
        <v>4957</v>
      </c>
      <c r="D1956" s="24" t="s">
        <v>4944</v>
      </c>
      <c r="E1956" s="24">
        <v>4</v>
      </c>
      <c r="F1956" s="24">
        <v>1</v>
      </c>
      <c r="G1956" s="24">
        <v>0</v>
      </c>
      <c r="H1956" s="24">
        <v>9</v>
      </c>
      <c r="I1956" s="24">
        <v>0</v>
      </c>
      <c r="J1956" s="24">
        <v>0</v>
      </c>
      <c r="K1956" s="24">
        <v>0</v>
      </c>
      <c r="L1956" s="24">
        <v>9</v>
      </c>
      <c r="M1956" s="24" t="s">
        <v>4967</v>
      </c>
      <c r="N1956" s="15" t="s">
        <v>4965</v>
      </c>
      <c r="O1956" s="15" t="s">
        <v>4965</v>
      </c>
      <c r="P1956" s="15" t="s">
        <v>4968</v>
      </c>
      <c r="R1956" s="1" t="str">
        <f t="shared" si="50"/>
        <v>W19</v>
      </c>
      <c r="S1956" s="50">
        <f t="shared" si="51"/>
        <v>45784</v>
      </c>
    </row>
    <row r="1957" spans="1:19">
      <c r="A1957" s="49"/>
      <c r="B1957" s="24" t="s">
        <v>4949</v>
      </c>
      <c r="C1957" s="24" t="s">
        <v>4958</v>
      </c>
      <c r="D1957" s="24" t="s">
        <v>4945</v>
      </c>
      <c r="E1957" s="24">
        <v>13</v>
      </c>
      <c r="F1957" s="24">
        <v>0</v>
      </c>
      <c r="G1957" s="24">
        <v>0</v>
      </c>
      <c r="H1957" s="24">
        <v>0</v>
      </c>
      <c r="I1957" s="24">
        <v>0</v>
      </c>
      <c r="J1957" s="24">
        <v>0</v>
      </c>
      <c r="K1957" s="24">
        <v>0</v>
      </c>
      <c r="L1957" s="24">
        <v>0</v>
      </c>
      <c r="M1957" s="24"/>
      <c r="R1957" s="1" t="str">
        <f t="shared" ref="R1957:R2020" si="52">"W" &amp;WEEKNUM(S1957)</f>
        <v>W19</v>
      </c>
      <c r="S1957" s="50">
        <f t="shared" ref="S1957:S2020" si="53">DATE(2025, LEFT(B1957,2), RIGHT(B1957,2))</f>
        <v>45784</v>
      </c>
    </row>
    <row r="1958" spans="1:19">
      <c r="A1958" s="49"/>
      <c r="B1958" s="24" t="s">
        <v>4949</v>
      </c>
      <c r="C1958" s="24" t="s">
        <v>4959</v>
      </c>
      <c r="D1958" s="24" t="s">
        <v>4050</v>
      </c>
      <c r="E1958" s="24">
        <v>12</v>
      </c>
      <c r="F1958" s="24">
        <v>1</v>
      </c>
      <c r="G1958" s="24">
        <v>0</v>
      </c>
      <c r="H1958" s="24">
        <v>7</v>
      </c>
      <c r="I1958" s="24">
        <v>0</v>
      </c>
      <c r="J1958" s="24">
        <v>0</v>
      </c>
      <c r="K1958" s="24">
        <v>0</v>
      </c>
      <c r="L1958" s="24">
        <v>7</v>
      </c>
      <c r="M1958" s="24"/>
      <c r="O1958" s="15" t="s">
        <v>4965</v>
      </c>
      <c r="P1958" s="15" t="s">
        <v>4967</v>
      </c>
      <c r="R1958" s="1" t="str">
        <f t="shared" si="52"/>
        <v>W19</v>
      </c>
      <c r="S1958" s="50">
        <f t="shared" si="53"/>
        <v>45784</v>
      </c>
    </row>
    <row r="1959" spans="1:19">
      <c r="A1959" s="49"/>
      <c r="B1959" s="24" t="s">
        <v>4949</v>
      </c>
      <c r="C1959" s="24" t="s">
        <v>4960</v>
      </c>
      <c r="D1959" s="24" t="s">
        <v>4248</v>
      </c>
      <c r="E1959" s="24">
        <v>13</v>
      </c>
      <c r="F1959" s="24">
        <v>1</v>
      </c>
      <c r="G1959" s="24">
        <v>0</v>
      </c>
      <c r="H1959" s="24">
        <v>15</v>
      </c>
      <c r="I1959" s="24">
        <v>0</v>
      </c>
      <c r="J1959" s="24">
        <v>0</v>
      </c>
      <c r="K1959" s="24">
        <v>0</v>
      </c>
      <c r="L1959" s="24">
        <v>15</v>
      </c>
      <c r="M1959" s="24"/>
      <c r="O1959" s="15" t="s">
        <v>4964</v>
      </c>
      <c r="P1959" s="15" t="s">
        <v>4964</v>
      </c>
      <c r="R1959" s="1" t="str">
        <f t="shared" si="52"/>
        <v>W19</v>
      </c>
      <c r="S1959" s="50">
        <f t="shared" si="53"/>
        <v>45784</v>
      </c>
    </row>
    <row r="1960" spans="1:19">
      <c r="A1960" s="49"/>
      <c r="B1960" s="24" t="s">
        <v>4949</v>
      </c>
      <c r="C1960" s="24" t="s">
        <v>4955</v>
      </c>
      <c r="D1960" s="24" t="s">
        <v>4946</v>
      </c>
      <c r="E1960" s="24">
        <v>3</v>
      </c>
      <c r="F1960" s="24">
        <v>0</v>
      </c>
      <c r="G1960" s="24">
        <v>0</v>
      </c>
      <c r="H1960" s="24">
        <v>0</v>
      </c>
      <c r="I1960" s="24">
        <v>0</v>
      </c>
      <c r="J1960" s="24">
        <v>0</v>
      </c>
      <c r="K1960" s="24">
        <v>0</v>
      </c>
      <c r="L1960" s="24">
        <v>0</v>
      </c>
      <c r="M1960" s="24"/>
      <c r="R1960" s="1" t="str">
        <f t="shared" si="52"/>
        <v>W19</v>
      </c>
      <c r="S1960" s="50">
        <f t="shared" si="53"/>
        <v>45784</v>
      </c>
    </row>
    <row r="1961" spans="1:19">
      <c r="A1961" s="49"/>
      <c r="B1961" s="24" t="s">
        <v>4949</v>
      </c>
      <c r="C1961" s="24" t="s">
        <v>4961</v>
      </c>
      <c r="D1961" s="24" t="s">
        <v>4947</v>
      </c>
      <c r="E1961" s="24">
        <v>1</v>
      </c>
      <c r="F1961" s="24">
        <v>0</v>
      </c>
      <c r="G1961" s="24">
        <v>0</v>
      </c>
      <c r="H1961" s="24">
        <v>0</v>
      </c>
      <c r="I1961" s="24">
        <v>0</v>
      </c>
      <c r="J1961" s="24">
        <v>0</v>
      </c>
      <c r="K1961" s="24">
        <v>0</v>
      </c>
      <c r="L1961" s="24">
        <v>0</v>
      </c>
      <c r="M1961" s="24"/>
      <c r="R1961" s="1" t="str">
        <f t="shared" si="52"/>
        <v>W19</v>
      </c>
      <c r="S1961" s="50">
        <f t="shared" si="53"/>
        <v>45784</v>
      </c>
    </row>
    <row r="1962" spans="1:19">
      <c r="A1962" s="49"/>
      <c r="B1962" s="3" t="s">
        <v>4976</v>
      </c>
      <c r="C1962" s="24" t="s">
        <v>4977</v>
      </c>
      <c r="D1962" s="24" t="s">
        <v>4451</v>
      </c>
      <c r="E1962" s="24">
        <v>2</v>
      </c>
      <c r="F1962" s="24">
        <v>0</v>
      </c>
      <c r="G1962" s="24">
        <v>0</v>
      </c>
      <c r="H1962" s="24">
        <v>1</v>
      </c>
      <c r="I1962" s="24">
        <v>0</v>
      </c>
      <c r="J1962" s="24">
        <v>0</v>
      </c>
      <c r="K1962" s="24">
        <v>0</v>
      </c>
      <c r="L1962" s="24">
        <v>1</v>
      </c>
      <c r="M1962" s="24"/>
      <c r="O1962" s="15" t="s">
        <v>4988</v>
      </c>
      <c r="P1962" s="15" t="s">
        <v>4989</v>
      </c>
      <c r="R1962" s="1" t="str">
        <f t="shared" si="52"/>
        <v>W19</v>
      </c>
      <c r="S1962" s="50">
        <f t="shared" si="53"/>
        <v>45785</v>
      </c>
    </row>
    <row r="1963" spans="1:19">
      <c r="A1963" s="49"/>
      <c r="B1963" s="3" t="s">
        <v>4976</v>
      </c>
      <c r="C1963" s="24" t="s">
        <v>4978</v>
      </c>
      <c r="D1963" s="24" t="s">
        <v>3072</v>
      </c>
      <c r="E1963" s="24">
        <v>8</v>
      </c>
      <c r="F1963" s="24">
        <v>0</v>
      </c>
      <c r="G1963" s="24">
        <v>0</v>
      </c>
      <c r="H1963" s="24">
        <v>0</v>
      </c>
      <c r="I1963" s="24">
        <v>0</v>
      </c>
      <c r="J1963" s="24">
        <v>0</v>
      </c>
      <c r="K1963" s="24">
        <v>0</v>
      </c>
      <c r="L1963" s="24">
        <v>0</v>
      </c>
      <c r="M1963" s="24"/>
      <c r="R1963" s="1" t="str">
        <f t="shared" si="52"/>
        <v>W19</v>
      </c>
      <c r="S1963" s="50">
        <f t="shared" si="53"/>
        <v>45785</v>
      </c>
    </row>
    <row r="1964" spans="1:19">
      <c r="A1964" s="49"/>
      <c r="B1964" s="3" t="s">
        <v>4976</v>
      </c>
      <c r="C1964" s="24" t="s">
        <v>4979</v>
      </c>
      <c r="D1964" s="24" t="s">
        <v>4008</v>
      </c>
      <c r="E1964" s="24">
        <v>11</v>
      </c>
      <c r="F1964" s="24">
        <v>0</v>
      </c>
      <c r="G1964" s="24">
        <v>0</v>
      </c>
      <c r="H1964" s="24">
        <v>0</v>
      </c>
      <c r="I1964" s="24">
        <v>0</v>
      </c>
      <c r="J1964" s="24">
        <v>0</v>
      </c>
      <c r="K1964" s="24">
        <v>0</v>
      </c>
      <c r="L1964" s="24">
        <v>0</v>
      </c>
      <c r="M1964" s="24"/>
      <c r="R1964" s="1" t="str">
        <f t="shared" si="52"/>
        <v>W19</v>
      </c>
      <c r="S1964" s="50">
        <f t="shared" si="53"/>
        <v>45785</v>
      </c>
    </row>
    <row r="1965" spans="1:19">
      <c r="A1965" s="49"/>
      <c r="B1965" s="3" t="s">
        <v>4976</v>
      </c>
      <c r="C1965" s="24" t="s">
        <v>4977</v>
      </c>
      <c r="D1965" s="24" t="s">
        <v>4382</v>
      </c>
      <c r="E1965" s="24">
        <v>1</v>
      </c>
      <c r="F1965" s="24">
        <v>0</v>
      </c>
      <c r="G1965" s="24">
        <v>0</v>
      </c>
      <c r="H1965" s="24">
        <v>0</v>
      </c>
      <c r="I1965" s="24">
        <v>0</v>
      </c>
      <c r="J1965" s="24">
        <v>0</v>
      </c>
      <c r="K1965" s="24">
        <v>0</v>
      </c>
      <c r="L1965" s="24">
        <v>0</v>
      </c>
      <c r="M1965" s="24"/>
      <c r="R1965" s="1" t="str">
        <f t="shared" si="52"/>
        <v>W19</v>
      </c>
      <c r="S1965" s="50">
        <f t="shared" si="53"/>
        <v>45785</v>
      </c>
    </row>
    <row r="1966" spans="1:19">
      <c r="A1966" s="49"/>
      <c r="B1966" s="3" t="s">
        <v>4976</v>
      </c>
      <c r="C1966" s="24" t="s">
        <v>4980</v>
      </c>
      <c r="D1966" s="24" t="s">
        <v>4269</v>
      </c>
      <c r="E1966" s="24">
        <v>13</v>
      </c>
      <c r="F1966" s="24">
        <v>0</v>
      </c>
      <c r="G1966" s="24">
        <v>0</v>
      </c>
      <c r="H1966" s="24">
        <v>2</v>
      </c>
      <c r="I1966" s="24">
        <v>0</v>
      </c>
      <c r="J1966" s="24">
        <v>0</v>
      </c>
      <c r="K1966" s="24">
        <v>0</v>
      </c>
      <c r="L1966" s="24">
        <v>2</v>
      </c>
      <c r="M1966" s="24"/>
      <c r="O1966" s="15" t="s">
        <v>4988</v>
      </c>
      <c r="P1966" s="15" t="s">
        <v>4990</v>
      </c>
      <c r="R1966" s="1" t="str">
        <f t="shared" si="52"/>
        <v>W19</v>
      </c>
      <c r="S1966" s="50">
        <f t="shared" si="53"/>
        <v>45785</v>
      </c>
    </row>
    <row r="1967" spans="1:19">
      <c r="A1967" s="49"/>
      <c r="B1967" s="3" t="s">
        <v>4976</v>
      </c>
      <c r="C1967" s="24" t="s">
        <v>4981</v>
      </c>
      <c r="D1967" s="24" t="s">
        <v>4454</v>
      </c>
      <c r="E1967" s="24">
        <v>5</v>
      </c>
      <c r="F1967" s="24">
        <v>0</v>
      </c>
      <c r="G1967" s="24">
        <v>0</v>
      </c>
      <c r="H1967" s="24">
        <v>0</v>
      </c>
      <c r="I1967" s="24">
        <v>0</v>
      </c>
      <c r="J1967" s="24">
        <v>0</v>
      </c>
      <c r="K1967" s="24">
        <v>0</v>
      </c>
      <c r="L1967" s="24">
        <v>0</v>
      </c>
      <c r="M1967" s="24"/>
      <c r="R1967" s="1" t="str">
        <f t="shared" si="52"/>
        <v>W19</v>
      </c>
      <c r="S1967" s="50">
        <f t="shared" si="53"/>
        <v>45785</v>
      </c>
    </row>
    <row r="1968" spans="1:19">
      <c r="A1968" s="49"/>
      <c r="B1968" s="3" t="s">
        <v>4976</v>
      </c>
      <c r="C1968" s="24" t="s">
        <v>4979</v>
      </c>
      <c r="D1968" s="24" t="s">
        <v>4455</v>
      </c>
      <c r="E1968" s="24">
        <v>1</v>
      </c>
      <c r="F1968" s="24">
        <v>0</v>
      </c>
      <c r="G1968" s="24">
        <v>0</v>
      </c>
      <c r="H1968" s="24">
        <v>0</v>
      </c>
      <c r="I1968" s="24">
        <v>0</v>
      </c>
      <c r="J1968" s="24">
        <v>0</v>
      </c>
      <c r="K1968" s="24">
        <v>0</v>
      </c>
      <c r="L1968" s="24">
        <v>0</v>
      </c>
      <c r="M1968" s="24"/>
      <c r="R1968" s="1" t="str">
        <f t="shared" si="52"/>
        <v>W19</v>
      </c>
      <c r="S1968" s="50">
        <f t="shared" si="53"/>
        <v>45785</v>
      </c>
    </row>
    <row r="1969" spans="1:19">
      <c r="A1969" s="49"/>
      <c r="B1969" s="3" t="s">
        <v>4976</v>
      </c>
      <c r="C1969" s="24" t="s">
        <v>4980</v>
      </c>
      <c r="D1969" s="24" t="s">
        <v>4284</v>
      </c>
      <c r="E1969" s="24">
        <v>12</v>
      </c>
      <c r="F1969" s="24">
        <v>0</v>
      </c>
      <c r="G1969" s="24">
        <v>0</v>
      </c>
      <c r="H1969" s="24">
        <v>0</v>
      </c>
      <c r="I1969" s="24">
        <v>0</v>
      </c>
      <c r="J1969" s="24">
        <v>0</v>
      </c>
      <c r="K1969" s="24">
        <v>0</v>
      </c>
      <c r="L1969" s="24">
        <v>0</v>
      </c>
      <c r="M1969" s="24"/>
      <c r="R1969" s="1" t="str">
        <f t="shared" si="52"/>
        <v>W19</v>
      </c>
      <c r="S1969" s="50">
        <f t="shared" si="53"/>
        <v>45785</v>
      </c>
    </row>
    <row r="1970" spans="1:19">
      <c r="A1970" s="49"/>
      <c r="B1970" s="3" t="s">
        <v>4976</v>
      </c>
      <c r="C1970" s="24" t="s">
        <v>4982</v>
      </c>
      <c r="D1970" s="24" t="s">
        <v>4975</v>
      </c>
      <c r="E1970" s="24">
        <v>7</v>
      </c>
      <c r="F1970" s="24">
        <v>0</v>
      </c>
      <c r="G1970" s="24">
        <v>0</v>
      </c>
      <c r="H1970" s="24">
        <v>4</v>
      </c>
      <c r="I1970" s="24">
        <v>0</v>
      </c>
      <c r="J1970" s="24">
        <v>0</v>
      </c>
      <c r="K1970" s="24">
        <v>0</v>
      </c>
      <c r="L1970" s="24">
        <v>4</v>
      </c>
      <c r="M1970" s="24"/>
      <c r="R1970" s="1" t="str">
        <f t="shared" si="52"/>
        <v>W19</v>
      </c>
      <c r="S1970" s="50">
        <f t="shared" si="53"/>
        <v>45785</v>
      </c>
    </row>
    <row r="1971" spans="1:19">
      <c r="A1971" s="49"/>
      <c r="B1971" s="3" t="s">
        <v>4976</v>
      </c>
      <c r="C1971" s="24" t="s">
        <v>4984</v>
      </c>
      <c r="D1971" s="24" t="s">
        <v>4618</v>
      </c>
      <c r="E1971" s="24">
        <v>1</v>
      </c>
      <c r="F1971" s="24">
        <v>1</v>
      </c>
      <c r="G1971" s="24">
        <v>0</v>
      </c>
      <c r="H1971" s="24">
        <v>3</v>
      </c>
      <c r="I1971" s="24">
        <v>0</v>
      </c>
      <c r="J1971" s="24">
        <v>0</v>
      </c>
      <c r="K1971" s="24">
        <v>0</v>
      </c>
      <c r="L1971" s="24">
        <v>3</v>
      </c>
      <c r="M1971" s="24"/>
      <c r="R1971" s="1" t="str">
        <f t="shared" si="52"/>
        <v>W19</v>
      </c>
      <c r="S1971" s="50">
        <f t="shared" si="53"/>
        <v>45785</v>
      </c>
    </row>
    <row r="1972" spans="1:19">
      <c r="A1972" s="49"/>
      <c r="B1972" s="3" t="s">
        <v>4976</v>
      </c>
      <c r="C1972" s="24" t="s">
        <v>4985</v>
      </c>
      <c r="D1972" s="24" t="s">
        <v>4983</v>
      </c>
      <c r="E1972" s="24">
        <v>1</v>
      </c>
      <c r="F1972" s="24">
        <v>1</v>
      </c>
      <c r="G1972" s="24">
        <v>0</v>
      </c>
      <c r="H1972" s="24">
        <v>0</v>
      </c>
      <c r="I1972" s="24">
        <v>0</v>
      </c>
      <c r="J1972" s="24">
        <v>0</v>
      </c>
      <c r="K1972" s="24">
        <v>0</v>
      </c>
      <c r="L1972" s="24">
        <v>0</v>
      </c>
      <c r="M1972" s="24"/>
      <c r="R1972" s="1" t="str">
        <f t="shared" si="52"/>
        <v>W19</v>
      </c>
      <c r="S1972" s="50">
        <f t="shared" si="53"/>
        <v>45785</v>
      </c>
    </row>
    <row r="1973" spans="1:19">
      <c r="A1973" s="49"/>
      <c r="B1973" s="24" t="s">
        <v>4995</v>
      </c>
      <c r="C1973" s="24" t="s">
        <v>4997</v>
      </c>
      <c r="D1973" s="24" t="s">
        <v>4854</v>
      </c>
      <c r="E1973" s="24">
        <v>6</v>
      </c>
      <c r="F1973" s="24">
        <v>0</v>
      </c>
      <c r="G1973" s="24">
        <v>0</v>
      </c>
      <c r="H1973" s="24">
        <v>0</v>
      </c>
      <c r="I1973" s="24">
        <v>0</v>
      </c>
      <c r="J1973" s="24">
        <v>0</v>
      </c>
      <c r="K1973" s="24">
        <v>0</v>
      </c>
      <c r="L1973" s="24">
        <v>0</v>
      </c>
      <c r="M1973" s="24"/>
      <c r="R1973" s="1" t="str">
        <f t="shared" si="52"/>
        <v>W19</v>
      </c>
      <c r="S1973" s="50">
        <f t="shared" si="53"/>
        <v>45786</v>
      </c>
    </row>
    <row r="1974" spans="1:19">
      <c r="A1974" s="49"/>
      <c r="B1974" s="24" t="s">
        <v>4995</v>
      </c>
      <c r="C1974" s="24" t="s">
        <v>4998</v>
      </c>
      <c r="D1974" s="24" t="s">
        <v>4325</v>
      </c>
      <c r="E1974" s="24">
        <v>3</v>
      </c>
      <c r="F1974" s="24">
        <v>0</v>
      </c>
      <c r="G1974" s="24">
        <v>0</v>
      </c>
      <c r="H1974" s="24">
        <v>0</v>
      </c>
      <c r="I1974" s="24">
        <v>0</v>
      </c>
      <c r="J1974" s="24">
        <v>0</v>
      </c>
      <c r="K1974" s="24">
        <v>0</v>
      </c>
      <c r="L1974" s="24">
        <v>0</v>
      </c>
      <c r="M1974" s="24"/>
      <c r="R1974" s="1" t="str">
        <f t="shared" si="52"/>
        <v>W19</v>
      </c>
      <c r="S1974" s="50">
        <f t="shared" si="53"/>
        <v>45786</v>
      </c>
    </row>
    <row r="1975" spans="1:19">
      <c r="A1975" s="49"/>
      <c r="B1975" s="24" t="s">
        <v>4995</v>
      </c>
      <c r="C1975" s="24" t="s">
        <v>4997</v>
      </c>
      <c r="D1975" s="24" t="s">
        <v>4883</v>
      </c>
      <c r="E1975" s="24">
        <v>1</v>
      </c>
      <c r="F1975" s="24">
        <v>0</v>
      </c>
      <c r="G1975" s="24">
        <v>0</v>
      </c>
      <c r="H1975" s="24">
        <v>2</v>
      </c>
      <c r="I1975" s="24">
        <v>0</v>
      </c>
      <c r="J1975" s="24">
        <v>0</v>
      </c>
      <c r="K1975" s="24">
        <v>0</v>
      </c>
      <c r="L1975" s="24">
        <v>2</v>
      </c>
      <c r="M1975" s="24"/>
      <c r="O1975" s="15" t="s">
        <v>5001</v>
      </c>
      <c r="P1975" s="15" t="s">
        <v>5002</v>
      </c>
      <c r="R1975" s="1" t="str">
        <f t="shared" si="52"/>
        <v>W19</v>
      </c>
      <c r="S1975" s="50">
        <f t="shared" si="53"/>
        <v>45786</v>
      </c>
    </row>
    <row r="1976" spans="1:19">
      <c r="A1976" s="49"/>
      <c r="B1976" s="24" t="s">
        <v>4995</v>
      </c>
      <c r="C1976" s="24" t="s">
        <v>3131</v>
      </c>
      <c r="D1976" s="24" t="s">
        <v>4174</v>
      </c>
      <c r="E1976" s="24">
        <v>12</v>
      </c>
      <c r="F1976" s="24">
        <v>0</v>
      </c>
      <c r="G1976" s="24">
        <v>0</v>
      </c>
      <c r="H1976" s="24">
        <v>0</v>
      </c>
      <c r="I1976" s="24">
        <v>0</v>
      </c>
      <c r="J1976" s="24">
        <v>0</v>
      </c>
      <c r="K1976" s="24">
        <v>0</v>
      </c>
      <c r="L1976" s="24">
        <v>0</v>
      </c>
      <c r="M1976" s="24"/>
      <c r="R1976" s="1" t="str">
        <f t="shared" si="52"/>
        <v>W19</v>
      </c>
      <c r="S1976" s="50">
        <f t="shared" si="53"/>
        <v>45786</v>
      </c>
    </row>
    <row r="1977" spans="1:19">
      <c r="A1977" s="49"/>
      <c r="B1977" s="24" t="s">
        <v>4995</v>
      </c>
      <c r="C1977" s="24" t="s">
        <v>636</v>
      </c>
      <c r="D1977" s="24" t="s">
        <v>4824</v>
      </c>
      <c r="E1977" s="24">
        <v>1</v>
      </c>
      <c r="F1977" s="24">
        <v>0</v>
      </c>
      <c r="G1977" s="24">
        <v>0</v>
      </c>
      <c r="H1977" s="24">
        <v>0</v>
      </c>
      <c r="I1977" s="24">
        <v>0</v>
      </c>
      <c r="J1977" s="24">
        <v>0</v>
      </c>
      <c r="K1977" s="24">
        <v>0</v>
      </c>
      <c r="L1977" s="24">
        <v>0</v>
      </c>
      <c r="M1977" s="24"/>
      <c r="R1977" s="1" t="str">
        <f t="shared" si="52"/>
        <v>W19</v>
      </c>
      <c r="S1977" s="50">
        <f t="shared" si="53"/>
        <v>45786</v>
      </c>
    </row>
    <row r="1978" spans="1:19">
      <c r="A1978" s="49"/>
      <c r="B1978" s="24" t="s">
        <v>4995</v>
      </c>
      <c r="C1978" s="24" t="s">
        <v>635</v>
      </c>
      <c r="D1978" s="24" t="s">
        <v>4926</v>
      </c>
      <c r="E1978" s="24">
        <v>13</v>
      </c>
      <c r="F1978" s="24">
        <v>0</v>
      </c>
      <c r="G1978" s="24">
        <v>0</v>
      </c>
      <c r="H1978" s="24">
        <v>5</v>
      </c>
      <c r="I1978" s="24">
        <v>0</v>
      </c>
      <c r="J1978" s="24">
        <v>0</v>
      </c>
      <c r="K1978" s="24">
        <v>0</v>
      </c>
      <c r="L1978" s="24">
        <v>5</v>
      </c>
      <c r="M1978" s="24" t="s">
        <v>5003</v>
      </c>
      <c r="N1978" s="15" t="s">
        <v>5004</v>
      </c>
      <c r="O1978" s="15" t="s">
        <v>5005</v>
      </c>
      <c r="P1978" s="15" t="s">
        <v>5006</v>
      </c>
      <c r="R1978" s="1" t="str">
        <f t="shared" si="52"/>
        <v>W19</v>
      </c>
      <c r="S1978" s="50">
        <f t="shared" si="53"/>
        <v>45786</v>
      </c>
    </row>
    <row r="1979" spans="1:19">
      <c r="A1979" s="49"/>
      <c r="B1979" s="24" t="s">
        <v>4995</v>
      </c>
      <c r="C1979" s="24" t="s">
        <v>3131</v>
      </c>
      <c r="D1979" s="24" t="s">
        <v>4285</v>
      </c>
      <c r="E1979" s="24">
        <v>5</v>
      </c>
      <c r="F1979" s="24">
        <v>0</v>
      </c>
      <c r="G1979" s="24">
        <v>0</v>
      </c>
      <c r="H1979" s="24">
        <v>0</v>
      </c>
      <c r="I1979" s="24">
        <v>0</v>
      </c>
      <c r="J1979" s="24">
        <v>0</v>
      </c>
      <c r="K1979" s="24">
        <v>0</v>
      </c>
      <c r="L1979" s="24">
        <v>0</v>
      </c>
      <c r="M1979" s="24"/>
      <c r="R1979" s="1" t="str">
        <f t="shared" si="52"/>
        <v>W19</v>
      </c>
      <c r="S1979" s="50">
        <f t="shared" si="53"/>
        <v>45786</v>
      </c>
    </row>
    <row r="1980" spans="1:19">
      <c r="A1980" s="49"/>
      <c r="B1980" s="24" t="s">
        <v>4995</v>
      </c>
      <c r="C1980" s="24" t="s">
        <v>4997</v>
      </c>
      <c r="D1980" s="24" t="s">
        <v>4882</v>
      </c>
      <c r="E1980" s="24">
        <v>8</v>
      </c>
      <c r="F1980" s="24">
        <v>0</v>
      </c>
      <c r="G1980" s="24">
        <v>0</v>
      </c>
      <c r="H1980" s="24">
        <v>0</v>
      </c>
      <c r="I1980" s="24">
        <v>0</v>
      </c>
      <c r="J1980" s="24">
        <v>0</v>
      </c>
      <c r="K1980" s="24">
        <v>0</v>
      </c>
      <c r="L1980" s="24">
        <v>0</v>
      </c>
      <c r="M1980" s="24"/>
      <c r="R1980" s="1" t="str">
        <f t="shared" si="52"/>
        <v>W19</v>
      </c>
      <c r="S1980" s="50">
        <f t="shared" si="53"/>
        <v>45786</v>
      </c>
    </row>
    <row r="1981" spans="1:19">
      <c r="A1981" s="49"/>
      <c r="B1981" s="24" t="s">
        <v>4995</v>
      </c>
      <c r="C1981" s="24" t="s">
        <v>3132</v>
      </c>
      <c r="D1981" s="24" t="s">
        <v>4007</v>
      </c>
      <c r="E1981" s="24">
        <v>13</v>
      </c>
      <c r="F1981" s="24">
        <v>0</v>
      </c>
      <c r="G1981" s="24">
        <v>0</v>
      </c>
      <c r="H1981" s="24">
        <v>0</v>
      </c>
      <c r="I1981" s="24">
        <v>0</v>
      </c>
      <c r="J1981" s="24">
        <v>0</v>
      </c>
      <c r="K1981" s="24">
        <v>0</v>
      </c>
      <c r="L1981" s="24">
        <v>0</v>
      </c>
      <c r="M1981" s="24"/>
      <c r="R1981" s="1" t="str">
        <f t="shared" si="52"/>
        <v>W19</v>
      </c>
      <c r="S1981" s="50">
        <f t="shared" si="53"/>
        <v>45786</v>
      </c>
    </row>
    <row r="1982" spans="1:19">
      <c r="A1982" s="49"/>
      <c r="B1982" s="24" t="s">
        <v>4995</v>
      </c>
      <c r="C1982" s="24" t="s">
        <v>3132</v>
      </c>
      <c r="D1982" s="24" t="s">
        <v>3798</v>
      </c>
      <c r="E1982" s="24">
        <v>13</v>
      </c>
      <c r="F1982" s="24">
        <v>9</v>
      </c>
      <c r="G1982" s="24">
        <v>0</v>
      </c>
      <c r="H1982" s="24">
        <v>0</v>
      </c>
      <c r="I1982" s="24">
        <v>0</v>
      </c>
      <c r="J1982" s="24">
        <v>20</v>
      </c>
      <c r="K1982" s="24">
        <v>0</v>
      </c>
      <c r="L1982" s="24">
        <v>20</v>
      </c>
      <c r="M1982" s="24" t="s">
        <v>5002</v>
      </c>
      <c r="R1982" s="1" t="str">
        <f t="shared" si="52"/>
        <v>W19</v>
      </c>
      <c r="S1982" s="50">
        <f t="shared" si="53"/>
        <v>45786</v>
      </c>
    </row>
    <row r="1983" spans="1:19">
      <c r="A1983" s="49"/>
      <c r="B1983" s="24" t="s">
        <v>4995</v>
      </c>
      <c r="C1983" s="24" t="s">
        <v>634</v>
      </c>
      <c r="D1983" s="24" t="s">
        <v>3816</v>
      </c>
      <c r="E1983" s="24">
        <v>11</v>
      </c>
      <c r="F1983" s="24">
        <v>0</v>
      </c>
      <c r="G1983" s="24">
        <v>0</v>
      </c>
      <c r="H1983" s="24">
        <v>1</v>
      </c>
      <c r="I1983" s="24">
        <v>0</v>
      </c>
      <c r="J1983" s="24">
        <v>0</v>
      </c>
      <c r="K1983" s="24">
        <v>0</v>
      </c>
      <c r="L1983" s="24">
        <v>1</v>
      </c>
      <c r="M1983" s="24"/>
      <c r="O1983" s="15" t="s">
        <v>5002</v>
      </c>
      <c r="P1983" s="15" t="s">
        <v>5005</v>
      </c>
      <c r="R1983" s="1" t="str">
        <f t="shared" si="52"/>
        <v>W19</v>
      </c>
      <c r="S1983" s="50">
        <f t="shared" si="53"/>
        <v>45786</v>
      </c>
    </row>
    <row r="1984" spans="1:19">
      <c r="A1984" s="49"/>
      <c r="B1984" s="24" t="s">
        <v>4995</v>
      </c>
      <c r="C1984" s="24" t="s">
        <v>3132</v>
      </c>
      <c r="D1984" s="24" t="s">
        <v>3769</v>
      </c>
      <c r="E1984" s="24">
        <v>13</v>
      </c>
      <c r="F1984" s="24">
        <v>0</v>
      </c>
      <c r="G1984" s="24">
        <v>0</v>
      </c>
      <c r="H1984" s="24">
        <v>0</v>
      </c>
      <c r="I1984" s="24">
        <v>0</v>
      </c>
      <c r="J1984" s="24">
        <v>6</v>
      </c>
      <c r="K1984" s="24">
        <v>0</v>
      </c>
      <c r="L1984" s="24">
        <v>6</v>
      </c>
      <c r="M1984" s="24" t="s">
        <v>5002</v>
      </c>
      <c r="R1984" s="1" t="str">
        <f t="shared" si="52"/>
        <v>W19</v>
      </c>
      <c r="S1984" s="50">
        <f t="shared" si="53"/>
        <v>45786</v>
      </c>
    </row>
    <row r="1985" spans="1:19">
      <c r="A1985" s="49"/>
      <c r="B1985" s="24" t="s">
        <v>4995</v>
      </c>
      <c r="C1985" s="24" t="s">
        <v>636</v>
      </c>
      <c r="D1985" s="24" t="s">
        <v>4873</v>
      </c>
      <c r="E1985" s="24">
        <v>5</v>
      </c>
      <c r="F1985" s="24">
        <v>0</v>
      </c>
      <c r="G1985" s="24">
        <v>0</v>
      </c>
      <c r="H1985" s="24">
        <v>2</v>
      </c>
      <c r="I1985" s="24">
        <v>0</v>
      </c>
      <c r="J1985" s="24">
        <v>0</v>
      </c>
      <c r="K1985" s="24">
        <v>0</v>
      </c>
      <c r="L1985" s="24">
        <v>2</v>
      </c>
      <c r="M1985" s="24"/>
      <c r="O1985" s="15" t="s">
        <v>5002</v>
      </c>
      <c r="P1985" s="15" t="s">
        <v>5004</v>
      </c>
      <c r="R1985" s="1" t="str">
        <f t="shared" si="52"/>
        <v>W19</v>
      </c>
      <c r="S1985" s="50">
        <f t="shared" si="53"/>
        <v>45786</v>
      </c>
    </row>
    <row r="1986" spans="1:19">
      <c r="A1986" s="49"/>
      <c r="B1986" s="24" t="s">
        <v>4995</v>
      </c>
      <c r="C1986" s="24" t="s">
        <v>633</v>
      </c>
      <c r="D1986" s="24" t="s">
        <v>4351</v>
      </c>
      <c r="E1986" s="24">
        <v>12</v>
      </c>
      <c r="F1986" s="24">
        <v>0</v>
      </c>
      <c r="G1986" s="24">
        <v>0</v>
      </c>
      <c r="H1986" s="24">
        <v>0</v>
      </c>
      <c r="I1986" s="24">
        <v>0</v>
      </c>
      <c r="J1986" s="24">
        <v>0</v>
      </c>
      <c r="K1986" s="24">
        <v>0</v>
      </c>
      <c r="L1986" s="24">
        <v>0</v>
      </c>
      <c r="M1986" s="24"/>
      <c r="R1986" s="1" t="str">
        <f t="shared" si="52"/>
        <v>W19</v>
      </c>
      <c r="S1986" s="50">
        <f t="shared" si="53"/>
        <v>45786</v>
      </c>
    </row>
    <row r="1987" spans="1:19">
      <c r="A1987" s="49"/>
      <c r="B1987" s="24" t="s">
        <v>4995</v>
      </c>
      <c r="C1987" s="24" t="s">
        <v>636</v>
      </c>
      <c r="D1987" s="24" t="s">
        <v>4996</v>
      </c>
      <c r="E1987" s="24">
        <v>1</v>
      </c>
      <c r="F1987" s="24">
        <v>0</v>
      </c>
      <c r="G1987" s="24">
        <v>0</v>
      </c>
      <c r="H1987" s="24">
        <v>2</v>
      </c>
      <c r="I1987" s="24">
        <v>0</v>
      </c>
      <c r="J1987" s="24">
        <v>0</v>
      </c>
      <c r="K1987" s="24">
        <v>0</v>
      </c>
      <c r="L1987" s="24">
        <v>2</v>
      </c>
      <c r="M1987" s="24"/>
      <c r="O1987" s="15" t="s">
        <v>5002</v>
      </c>
      <c r="P1987" s="15" t="s">
        <v>5003</v>
      </c>
      <c r="R1987" s="1" t="str">
        <f t="shared" si="52"/>
        <v>W19</v>
      </c>
      <c r="S1987" s="50">
        <f t="shared" si="53"/>
        <v>45786</v>
      </c>
    </row>
    <row r="1988" spans="1:19">
      <c r="A1988" s="49"/>
      <c r="B1988" s="24" t="s">
        <v>4995</v>
      </c>
      <c r="C1988" s="24" t="s">
        <v>634</v>
      </c>
      <c r="D1988" s="24" t="s">
        <v>4218</v>
      </c>
      <c r="E1988" s="24">
        <v>3</v>
      </c>
      <c r="F1988" s="24">
        <v>0</v>
      </c>
      <c r="G1988" s="24">
        <v>0</v>
      </c>
      <c r="H1988" s="24">
        <v>2</v>
      </c>
      <c r="I1988" s="24">
        <v>0</v>
      </c>
      <c r="J1988" s="24">
        <v>0</v>
      </c>
      <c r="K1988" s="24">
        <v>0</v>
      </c>
      <c r="L1988" s="24">
        <v>2</v>
      </c>
      <c r="M1988" s="24"/>
      <c r="O1988" s="15" t="s">
        <v>5002</v>
      </c>
      <c r="P1988" s="15" t="s">
        <v>5003</v>
      </c>
      <c r="R1988" s="1" t="str">
        <f t="shared" si="52"/>
        <v>W19</v>
      </c>
      <c r="S1988" s="50">
        <f t="shared" si="53"/>
        <v>45786</v>
      </c>
    </row>
    <row r="1989" spans="1:19">
      <c r="A1989" s="49"/>
      <c r="B1989" s="24" t="s">
        <v>4995</v>
      </c>
      <c r="C1989" s="24" t="s">
        <v>3131</v>
      </c>
      <c r="D1989" s="24" t="s">
        <v>4051</v>
      </c>
      <c r="E1989" s="24">
        <v>13</v>
      </c>
      <c r="F1989" s="24">
        <v>0</v>
      </c>
      <c r="G1989" s="24">
        <v>0</v>
      </c>
      <c r="H1989" s="24">
        <v>0</v>
      </c>
      <c r="I1989" s="24">
        <v>0</v>
      </c>
      <c r="J1989" s="24">
        <v>0</v>
      </c>
      <c r="K1989" s="24">
        <v>0</v>
      </c>
      <c r="L1989" s="24">
        <v>0</v>
      </c>
      <c r="M1989" s="24"/>
      <c r="R1989" s="1" t="str">
        <f t="shared" si="52"/>
        <v>W19</v>
      </c>
      <c r="S1989" s="50">
        <f t="shared" si="53"/>
        <v>45786</v>
      </c>
    </row>
    <row r="1990" spans="1:19">
      <c r="A1990" s="49"/>
      <c r="B1990" s="24" t="s">
        <v>4995</v>
      </c>
      <c r="C1990" s="24" t="s">
        <v>3131</v>
      </c>
      <c r="D1990" s="24" t="s">
        <v>4247</v>
      </c>
      <c r="E1990" s="24">
        <v>13</v>
      </c>
      <c r="F1990" s="24">
        <v>0</v>
      </c>
      <c r="G1990" s="24">
        <v>0</v>
      </c>
      <c r="H1990" s="24">
        <v>5</v>
      </c>
      <c r="I1990" s="24">
        <v>0</v>
      </c>
      <c r="J1990" s="24">
        <v>0</v>
      </c>
      <c r="K1990" s="24">
        <v>0</v>
      </c>
      <c r="L1990" s="24">
        <v>5</v>
      </c>
      <c r="M1990" s="24"/>
      <c r="O1990" s="15" t="s">
        <v>5002</v>
      </c>
      <c r="P1990" s="15" t="s">
        <v>5001</v>
      </c>
      <c r="R1990" s="1" t="str">
        <f t="shared" si="52"/>
        <v>W19</v>
      </c>
      <c r="S1990" s="50">
        <f t="shared" si="53"/>
        <v>45786</v>
      </c>
    </row>
    <row r="1991" spans="1:19">
      <c r="A1991" s="49"/>
      <c r="B1991" s="24" t="s">
        <v>4995</v>
      </c>
      <c r="C1991" s="24" t="s">
        <v>5000</v>
      </c>
      <c r="D1991" s="24" t="s">
        <v>4999</v>
      </c>
      <c r="E1991" s="24">
        <v>1</v>
      </c>
      <c r="F1991" s="24">
        <v>1</v>
      </c>
      <c r="G1991" s="24">
        <v>0</v>
      </c>
      <c r="H1991" s="24">
        <v>4</v>
      </c>
      <c r="I1991" s="24">
        <v>0</v>
      </c>
      <c r="J1991" s="24">
        <v>0</v>
      </c>
      <c r="K1991" s="24">
        <v>0</v>
      </c>
      <c r="L1991" s="24">
        <v>4</v>
      </c>
      <c r="M1991" s="24"/>
      <c r="O1991" s="15" t="s">
        <v>5003</v>
      </c>
      <c r="P1991" s="15" t="s">
        <v>5002</v>
      </c>
      <c r="R1991" s="1" t="str">
        <f t="shared" si="52"/>
        <v>W19</v>
      </c>
      <c r="S1991" s="50">
        <f t="shared" si="53"/>
        <v>45786</v>
      </c>
    </row>
    <row r="1992" spans="1:19">
      <c r="A1992" s="49"/>
      <c r="B1992" s="24" t="s">
        <v>5017</v>
      </c>
      <c r="C1992" s="24" t="s">
        <v>633</v>
      </c>
      <c r="D1992" s="24" t="s">
        <v>4398</v>
      </c>
      <c r="E1992" s="24">
        <v>13</v>
      </c>
      <c r="F1992" s="24">
        <v>0</v>
      </c>
      <c r="G1992" s="24">
        <v>0</v>
      </c>
      <c r="H1992" s="24">
        <v>0</v>
      </c>
      <c r="I1992" s="24">
        <v>0</v>
      </c>
      <c r="J1992" s="24">
        <v>0</v>
      </c>
      <c r="K1992" s="24">
        <v>0</v>
      </c>
      <c r="L1992" s="24">
        <v>0</v>
      </c>
      <c r="M1992" s="24"/>
      <c r="R1992" s="1" t="str">
        <f t="shared" si="52"/>
        <v>W19</v>
      </c>
      <c r="S1992" s="50">
        <f t="shared" si="53"/>
        <v>45787</v>
      </c>
    </row>
    <row r="1993" spans="1:19">
      <c r="A1993" s="49"/>
      <c r="B1993" s="24" t="s">
        <v>5017</v>
      </c>
      <c r="C1993" s="24" t="s">
        <v>3131</v>
      </c>
      <c r="D1993" s="24" t="s">
        <v>4884</v>
      </c>
      <c r="E1993" s="24">
        <v>1</v>
      </c>
      <c r="F1993" s="24">
        <v>0</v>
      </c>
      <c r="G1993" s="24">
        <v>0</v>
      </c>
      <c r="H1993" s="24">
        <v>0</v>
      </c>
      <c r="I1993" s="24">
        <v>0</v>
      </c>
      <c r="J1993" s="24">
        <v>0</v>
      </c>
      <c r="K1993" s="24">
        <v>0</v>
      </c>
      <c r="L1993" s="24">
        <v>0</v>
      </c>
      <c r="M1993" s="24"/>
      <c r="R1993" s="1" t="str">
        <f t="shared" si="52"/>
        <v>W19</v>
      </c>
      <c r="S1993" s="50">
        <f t="shared" si="53"/>
        <v>45787</v>
      </c>
    </row>
    <row r="1994" spans="1:19">
      <c r="A1994" s="49"/>
      <c r="B1994" s="24" t="s">
        <v>5017</v>
      </c>
      <c r="C1994" s="24" t="s">
        <v>633</v>
      </c>
      <c r="D1994" s="24" t="s">
        <v>4853</v>
      </c>
      <c r="E1994" s="24">
        <v>8</v>
      </c>
      <c r="F1994" s="24">
        <v>0</v>
      </c>
      <c r="G1994" s="24">
        <v>0</v>
      </c>
      <c r="H1994" s="24">
        <v>0</v>
      </c>
      <c r="I1994" s="24">
        <v>0</v>
      </c>
      <c r="J1994" s="24">
        <v>0</v>
      </c>
      <c r="K1994" s="24">
        <v>0</v>
      </c>
      <c r="L1994" s="24">
        <v>0</v>
      </c>
      <c r="M1994" s="24"/>
      <c r="R1994" s="1" t="str">
        <f t="shared" si="52"/>
        <v>W19</v>
      </c>
      <c r="S1994" s="50">
        <f t="shared" si="53"/>
        <v>45787</v>
      </c>
    </row>
    <row r="1995" spans="1:19">
      <c r="A1995" s="49"/>
      <c r="B1995" s="24" t="s">
        <v>5017</v>
      </c>
      <c r="C1995" s="24" t="s">
        <v>633</v>
      </c>
      <c r="D1995" s="24" t="s">
        <v>3854</v>
      </c>
      <c r="E1995" s="24">
        <v>13</v>
      </c>
      <c r="F1995" s="24">
        <v>0</v>
      </c>
      <c r="G1995" s="24">
        <v>0</v>
      </c>
      <c r="H1995" s="24">
        <v>1</v>
      </c>
      <c r="I1995" s="24">
        <v>0</v>
      </c>
      <c r="J1995" s="24">
        <v>0</v>
      </c>
      <c r="K1995" s="24">
        <v>0</v>
      </c>
      <c r="L1995" s="24">
        <v>1</v>
      </c>
      <c r="M1995" s="24"/>
      <c r="O1995" s="15" t="s">
        <v>5025</v>
      </c>
      <c r="P1995" s="15" t="s">
        <v>5025</v>
      </c>
      <c r="R1995" s="1" t="str">
        <f t="shared" si="52"/>
        <v>W19</v>
      </c>
      <c r="S1995" s="50">
        <f t="shared" si="53"/>
        <v>45787</v>
      </c>
    </row>
    <row r="1996" spans="1:19">
      <c r="A1996" s="49"/>
      <c r="B1996" s="24" t="s">
        <v>5017</v>
      </c>
      <c r="C1996" s="24" t="s">
        <v>3131</v>
      </c>
      <c r="D1996" s="24" t="s">
        <v>3632</v>
      </c>
      <c r="E1996" s="24">
        <v>11</v>
      </c>
      <c r="F1996" s="24">
        <v>0</v>
      </c>
      <c r="G1996" s="24">
        <v>0</v>
      </c>
      <c r="H1996" s="24">
        <v>3</v>
      </c>
      <c r="I1996" s="24">
        <v>0</v>
      </c>
      <c r="J1996" s="24">
        <v>0</v>
      </c>
      <c r="K1996" s="24">
        <v>0</v>
      </c>
      <c r="L1996" s="24">
        <v>3</v>
      </c>
      <c r="M1996" s="24"/>
      <c r="O1996" s="15" t="s">
        <v>5026</v>
      </c>
      <c r="P1996" s="15" t="s">
        <v>5027</v>
      </c>
      <c r="R1996" s="1" t="str">
        <f t="shared" si="52"/>
        <v>W19</v>
      </c>
      <c r="S1996" s="50">
        <f t="shared" si="53"/>
        <v>45787</v>
      </c>
    </row>
    <row r="1997" spans="1:19">
      <c r="A1997" s="49"/>
      <c r="B1997" s="24" t="s">
        <v>5017</v>
      </c>
      <c r="C1997" s="24" t="s">
        <v>635</v>
      </c>
      <c r="D1997" s="24" t="s">
        <v>5012</v>
      </c>
      <c r="E1997" s="24">
        <v>13</v>
      </c>
      <c r="F1997" s="24">
        <v>0</v>
      </c>
      <c r="G1997" s="24">
        <v>0</v>
      </c>
      <c r="H1997" s="24">
        <v>7</v>
      </c>
      <c r="I1997" s="24">
        <v>0</v>
      </c>
      <c r="J1997" s="24">
        <v>0</v>
      </c>
      <c r="K1997" s="24">
        <v>0</v>
      </c>
      <c r="L1997" s="24">
        <v>7</v>
      </c>
      <c r="M1997" s="24"/>
      <c r="O1997" s="15" t="s">
        <v>5025</v>
      </c>
      <c r="P1997" s="15" t="s">
        <v>5025</v>
      </c>
      <c r="R1997" s="1" t="str">
        <f t="shared" si="52"/>
        <v>W19</v>
      </c>
      <c r="S1997" s="50">
        <f t="shared" si="53"/>
        <v>45787</v>
      </c>
    </row>
    <row r="1998" spans="1:19">
      <c r="A1998" s="49"/>
      <c r="B1998" s="24" t="s">
        <v>5017</v>
      </c>
      <c r="C1998" s="24" t="s">
        <v>635</v>
      </c>
      <c r="D1998" s="24" t="s">
        <v>4808</v>
      </c>
      <c r="E1998" s="24">
        <v>13</v>
      </c>
      <c r="F1998" s="24">
        <v>0</v>
      </c>
      <c r="G1998" s="24">
        <v>0</v>
      </c>
      <c r="H1998" s="24">
        <v>0</v>
      </c>
      <c r="I1998" s="24">
        <v>0</v>
      </c>
      <c r="J1998" s="24">
        <v>0</v>
      </c>
      <c r="K1998" s="24">
        <v>0</v>
      </c>
      <c r="L1998" s="24">
        <v>0</v>
      </c>
      <c r="M1998" s="24"/>
      <c r="R1998" s="1" t="str">
        <f t="shared" si="52"/>
        <v>W19</v>
      </c>
      <c r="S1998" s="50">
        <f t="shared" si="53"/>
        <v>45787</v>
      </c>
    </row>
    <row r="1999" spans="1:19">
      <c r="A1999" s="49"/>
      <c r="B1999" s="24" t="s">
        <v>5017</v>
      </c>
      <c r="C1999" s="24" t="s">
        <v>635</v>
      </c>
      <c r="D1999" s="24" t="s">
        <v>5013</v>
      </c>
      <c r="E1999" s="24">
        <v>10</v>
      </c>
      <c r="F1999" s="24">
        <v>0</v>
      </c>
      <c r="G1999" s="24">
        <v>0</v>
      </c>
      <c r="H1999" s="24">
        <v>0</v>
      </c>
      <c r="I1999" s="24">
        <v>0</v>
      </c>
      <c r="J1999" s="24">
        <v>0</v>
      </c>
      <c r="K1999" s="24">
        <v>0</v>
      </c>
      <c r="L1999" s="24">
        <v>0</v>
      </c>
      <c r="M1999" s="24"/>
      <c r="R1999" s="1" t="str">
        <f t="shared" si="52"/>
        <v>W19</v>
      </c>
      <c r="S1999" s="50">
        <f t="shared" si="53"/>
        <v>45787</v>
      </c>
    </row>
    <row r="2000" spans="1:19">
      <c r="A2000" s="49"/>
      <c r="B2000" s="24" t="s">
        <v>5017</v>
      </c>
      <c r="C2000" s="24" t="s">
        <v>633</v>
      </c>
      <c r="D2000" s="24" t="s">
        <v>5014</v>
      </c>
      <c r="E2000" s="24">
        <v>3</v>
      </c>
      <c r="F2000" s="24">
        <v>0</v>
      </c>
      <c r="G2000" s="24">
        <v>0</v>
      </c>
      <c r="H2000" s="24">
        <v>0</v>
      </c>
      <c r="I2000" s="24">
        <v>0</v>
      </c>
      <c r="J2000" s="24">
        <v>0</v>
      </c>
      <c r="K2000" s="24">
        <v>0</v>
      </c>
      <c r="L2000" s="24">
        <v>0</v>
      </c>
      <c r="M2000" s="24"/>
      <c r="R2000" s="1" t="str">
        <f t="shared" si="52"/>
        <v>W19</v>
      </c>
      <c r="S2000" s="50">
        <f t="shared" si="53"/>
        <v>45787</v>
      </c>
    </row>
    <row r="2001" spans="1:20">
      <c r="A2001" s="49"/>
      <c r="B2001" s="24" t="s">
        <v>5017</v>
      </c>
      <c r="C2001" s="24" t="s">
        <v>633</v>
      </c>
      <c r="D2001" s="24" t="s">
        <v>4102</v>
      </c>
      <c r="E2001" s="24">
        <v>9</v>
      </c>
      <c r="F2001" s="24">
        <v>0</v>
      </c>
      <c r="G2001" s="24">
        <v>0</v>
      </c>
      <c r="H2001" s="24">
        <v>1</v>
      </c>
      <c r="I2001" s="24">
        <v>0</v>
      </c>
      <c r="J2001" s="24">
        <v>0</v>
      </c>
      <c r="K2001" s="24">
        <v>0</v>
      </c>
      <c r="L2001" s="24">
        <v>1</v>
      </c>
      <c r="M2001" s="24"/>
      <c r="O2001" s="15" t="s">
        <v>5028</v>
      </c>
      <c r="P2001" s="15" t="s">
        <v>5026</v>
      </c>
      <c r="R2001" s="1" t="str">
        <f t="shared" si="52"/>
        <v>W19</v>
      </c>
      <c r="S2001" s="50">
        <f t="shared" si="53"/>
        <v>45787</v>
      </c>
    </row>
    <row r="2002" spans="1:20">
      <c r="A2002" s="49"/>
      <c r="B2002" s="24" t="s">
        <v>5017</v>
      </c>
      <c r="C2002" s="24" t="s">
        <v>3131</v>
      </c>
      <c r="D2002" s="24" t="s">
        <v>4403</v>
      </c>
      <c r="E2002" s="24">
        <v>8</v>
      </c>
      <c r="F2002" s="24">
        <v>0</v>
      </c>
      <c r="G2002" s="24">
        <v>0</v>
      </c>
      <c r="H2002" s="24">
        <v>0</v>
      </c>
      <c r="I2002" s="24">
        <v>0</v>
      </c>
      <c r="J2002" s="24">
        <v>0</v>
      </c>
      <c r="K2002" s="24">
        <v>0</v>
      </c>
      <c r="L2002" s="24">
        <v>0</v>
      </c>
      <c r="M2002" s="24"/>
      <c r="R2002" s="1" t="str">
        <f t="shared" si="52"/>
        <v>W19</v>
      </c>
      <c r="S2002" s="50">
        <f t="shared" si="53"/>
        <v>45787</v>
      </c>
    </row>
    <row r="2003" spans="1:20">
      <c r="A2003" s="49"/>
      <c r="B2003" s="24" t="s">
        <v>5017</v>
      </c>
      <c r="C2003" s="24" t="s">
        <v>636</v>
      </c>
      <c r="D2003" s="24" t="s">
        <v>3815</v>
      </c>
      <c r="E2003" s="24">
        <v>4</v>
      </c>
      <c r="F2003" s="24">
        <v>0</v>
      </c>
      <c r="G2003" s="24">
        <v>0</v>
      </c>
      <c r="H2003" s="24">
        <v>0</v>
      </c>
      <c r="I2003" s="24">
        <v>0</v>
      </c>
      <c r="J2003" s="24">
        <v>0</v>
      </c>
      <c r="K2003" s="24">
        <v>0</v>
      </c>
      <c r="L2003" s="24">
        <v>0</v>
      </c>
      <c r="M2003" s="24"/>
      <c r="R2003" s="1" t="str">
        <f t="shared" si="52"/>
        <v>W19</v>
      </c>
      <c r="S2003" s="50">
        <f t="shared" si="53"/>
        <v>45787</v>
      </c>
    </row>
    <row r="2004" spans="1:20">
      <c r="A2004" s="49"/>
      <c r="B2004" s="24" t="s">
        <v>5017</v>
      </c>
      <c r="C2004" s="24" t="s">
        <v>634</v>
      </c>
      <c r="D2004" s="24" t="s">
        <v>3591</v>
      </c>
      <c r="E2004" s="24">
        <v>8</v>
      </c>
      <c r="F2004" s="24">
        <v>0</v>
      </c>
      <c r="G2004" s="24">
        <v>0</v>
      </c>
      <c r="H2004" s="24">
        <v>0</v>
      </c>
      <c r="I2004" s="24">
        <v>0</v>
      </c>
      <c r="J2004" s="24">
        <v>0</v>
      </c>
      <c r="K2004" s="24">
        <v>0</v>
      </c>
      <c r="L2004" s="24">
        <v>0</v>
      </c>
      <c r="M2004" s="24"/>
      <c r="R2004" s="1" t="str">
        <f t="shared" si="52"/>
        <v>W19</v>
      </c>
      <c r="S2004" s="50">
        <f t="shared" si="53"/>
        <v>45787</v>
      </c>
    </row>
    <row r="2005" spans="1:20">
      <c r="A2005" s="49"/>
      <c r="B2005" s="24" t="s">
        <v>5017</v>
      </c>
      <c r="C2005" s="24" t="s">
        <v>636</v>
      </c>
      <c r="D2005" s="24" t="s">
        <v>3630</v>
      </c>
      <c r="E2005" s="24">
        <v>11</v>
      </c>
      <c r="F2005" s="24">
        <v>0</v>
      </c>
      <c r="G2005" s="24">
        <v>0</v>
      </c>
      <c r="H2005" s="24">
        <v>2</v>
      </c>
      <c r="I2005" s="24">
        <v>0</v>
      </c>
      <c r="J2005" s="24">
        <v>0</v>
      </c>
      <c r="K2005" s="24">
        <v>0</v>
      </c>
      <c r="L2005" s="24">
        <v>2</v>
      </c>
      <c r="M2005" s="24"/>
      <c r="O2005" s="15" t="s">
        <v>5028</v>
      </c>
      <c r="P2005" s="15" t="s">
        <v>5029</v>
      </c>
      <c r="R2005" s="1" t="str">
        <f t="shared" si="52"/>
        <v>W19</v>
      </c>
      <c r="S2005" s="50">
        <f t="shared" si="53"/>
        <v>45787</v>
      </c>
    </row>
    <row r="2006" spans="1:20">
      <c r="A2006" s="49"/>
      <c r="B2006" s="24" t="s">
        <v>5017</v>
      </c>
      <c r="C2006" s="24" t="s">
        <v>5030</v>
      </c>
      <c r="D2006" s="24" t="s">
        <v>4348</v>
      </c>
      <c r="E2006" s="24">
        <v>13</v>
      </c>
      <c r="F2006" s="24">
        <v>13</v>
      </c>
      <c r="G2006" s="24">
        <v>0</v>
      </c>
      <c r="H2006" s="24">
        <v>0</v>
      </c>
      <c r="I2006" s="24">
        <v>0</v>
      </c>
      <c r="J2006" s="24">
        <v>0</v>
      </c>
      <c r="K2006" s="24">
        <v>0</v>
      </c>
      <c r="L2006" s="24">
        <v>0</v>
      </c>
      <c r="M2006" s="24"/>
      <c r="R2006" s="1" t="str">
        <f t="shared" si="52"/>
        <v>W19</v>
      </c>
      <c r="S2006" s="50">
        <f t="shared" si="53"/>
        <v>45787</v>
      </c>
    </row>
    <row r="2007" spans="1:20">
      <c r="A2007" s="49"/>
      <c r="B2007" s="24" t="s">
        <v>5017</v>
      </c>
      <c r="C2007" s="24">
        <v>6577</v>
      </c>
      <c r="D2007" s="24" t="s">
        <v>5020</v>
      </c>
      <c r="E2007" s="24">
        <v>1</v>
      </c>
      <c r="F2007" s="24">
        <v>1</v>
      </c>
      <c r="G2007" s="24">
        <v>0</v>
      </c>
      <c r="H2007" s="24">
        <v>0</v>
      </c>
      <c r="I2007" s="24">
        <v>0</v>
      </c>
      <c r="J2007" s="24">
        <v>0</v>
      </c>
      <c r="K2007" s="24">
        <v>0</v>
      </c>
      <c r="L2007" s="24">
        <v>0</v>
      </c>
      <c r="M2007" s="24"/>
      <c r="R2007" s="1" t="str">
        <f t="shared" si="52"/>
        <v>W19</v>
      </c>
      <c r="S2007" s="50">
        <f t="shared" si="53"/>
        <v>45787</v>
      </c>
    </row>
    <row r="2008" spans="1:20">
      <c r="A2008" s="49"/>
      <c r="B2008" s="24" t="s">
        <v>5019</v>
      </c>
      <c r="C2008" s="24" t="s">
        <v>634</v>
      </c>
      <c r="D2008" s="24" t="s">
        <v>4618</v>
      </c>
      <c r="E2008" s="24">
        <v>1</v>
      </c>
      <c r="F2008" s="24">
        <v>0</v>
      </c>
      <c r="G2008" s="24">
        <v>0</v>
      </c>
      <c r="H2008" s="24">
        <v>0</v>
      </c>
      <c r="I2008" s="24">
        <v>0</v>
      </c>
      <c r="J2008" s="24">
        <v>0</v>
      </c>
      <c r="K2008" s="24">
        <v>0</v>
      </c>
      <c r="L2008" s="24">
        <v>0</v>
      </c>
      <c r="M2008" s="24"/>
      <c r="R2008" s="1" t="str">
        <f t="shared" si="52"/>
        <v>W20</v>
      </c>
      <c r="S2008" s="50">
        <f t="shared" si="53"/>
        <v>45788</v>
      </c>
    </row>
    <row r="2009" spans="1:20">
      <c r="A2009" s="49"/>
      <c r="B2009" s="24" t="s">
        <v>5019</v>
      </c>
      <c r="C2009" s="24" t="s">
        <v>3132</v>
      </c>
      <c r="D2009" s="24" t="s">
        <v>5015</v>
      </c>
      <c r="E2009" s="24">
        <v>9</v>
      </c>
      <c r="F2009" s="24">
        <v>0</v>
      </c>
      <c r="G2009" s="24">
        <v>0</v>
      </c>
      <c r="H2009" s="24">
        <v>0</v>
      </c>
      <c r="I2009" s="24">
        <v>1</v>
      </c>
      <c r="J2009" s="24">
        <v>0</v>
      </c>
      <c r="K2009" s="24">
        <v>0</v>
      </c>
      <c r="L2009" s="24">
        <v>1</v>
      </c>
      <c r="M2009" s="24" t="s">
        <v>5031</v>
      </c>
      <c r="R2009" s="1" t="str">
        <f t="shared" si="52"/>
        <v>W20</v>
      </c>
      <c r="S2009" s="50">
        <f t="shared" si="53"/>
        <v>45788</v>
      </c>
    </row>
    <row r="2010" spans="1:20">
      <c r="A2010" s="49"/>
      <c r="B2010" s="24" t="s">
        <v>5019</v>
      </c>
      <c r="C2010" s="24" t="s">
        <v>3131</v>
      </c>
      <c r="D2010" s="24" t="s">
        <v>4457</v>
      </c>
      <c r="E2010" s="24">
        <v>13</v>
      </c>
      <c r="F2010" s="24">
        <v>0</v>
      </c>
      <c r="G2010" s="24">
        <v>0</v>
      </c>
      <c r="H2010" s="24">
        <v>8</v>
      </c>
      <c r="I2010" s="24">
        <v>0</v>
      </c>
      <c r="J2010" s="24">
        <v>0</v>
      </c>
      <c r="K2010" s="24">
        <v>0</v>
      </c>
      <c r="L2010" s="24">
        <v>8</v>
      </c>
      <c r="M2010" s="24"/>
      <c r="O2010" s="15" t="s">
        <v>5025</v>
      </c>
      <c r="P2010" s="15" t="s">
        <v>5025</v>
      </c>
      <c r="R2010" s="1" t="str">
        <f t="shared" si="52"/>
        <v>W20</v>
      </c>
      <c r="S2010" s="50">
        <f t="shared" si="53"/>
        <v>45788</v>
      </c>
    </row>
    <row r="2011" spans="1:20">
      <c r="A2011" s="49"/>
      <c r="B2011" s="24" t="s">
        <v>5019</v>
      </c>
      <c r="C2011" s="24" t="s">
        <v>3131</v>
      </c>
      <c r="D2011" s="24" t="s">
        <v>4316</v>
      </c>
      <c r="E2011" s="24">
        <v>13</v>
      </c>
      <c r="F2011" s="24">
        <v>0</v>
      </c>
      <c r="G2011" s="24">
        <v>0</v>
      </c>
      <c r="H2011" s="24">
        <v>3</v>
      </c>
      <c r="I2011" s="24">
        <v>0</v>
      </c>
      <c r="J2011" s="24">
        <v>0</v>
      </c>
      <c r="K2011" s="24">
        <v>0</v>
      </c>
      <c r="L2011" s="24">
        <v>3</v>
      </c>
      <c r="M2011" s="24"/>
      <c r="O2011" s="15" t="s">
        <v>5025</v>
      </c>
      <c r="P2011" s="15" t="s">
        <v>5025</v>
      </c>
      <c r="R2011" s="1" t="str">
        <f t="shared" si="52"/>
        <v>W20</v>
      </c>
      <c r="S2011" s="50">
        <f t="shared" si="53"/>
        <v>45788</v>
      </c>
    </row>
    <row r="2012" spans="1:20">
      <c r="A2012" s="49"/>
      <c r="B2012" s="24" t="s">
        <v>5019</v>
      </c>
      <c r="C2012" s="24" t="s">
        <v>3132</v>
      </c>
      <c r="D2012" s="24" t="s">
        <v>4032</v>
      </c>
      <c r="E2012" s="24">
        <v>9</v>
      </c>
      <c r="F2012" s="24">
        <v>0</v>
      </c>
      <c r="G2012" s="24">
        <v>0</v>
      </c>
      <c r="H2012" s="24">
        <v>0</v>
      </c>
      <c r="I2012" s="24">
        <v>0</v>
      </c>
      <c r="J2012" s="24">
        <v>0</v>
      </c>
      <c r="K2012" s="24">
        <v>0</v>
      </c>
      <c r="L2012" s="24">
        <v>0</v>
      </c>
      <c r="M2012" s="24"/>
      <c r="R2012" s="1" t="str">
        <f t="shared" si="52"/>
        <v>W20</v>
      </c>
      <c r="S2012" s="50">
        <f t="shared" si="53"/>
        <v>45788</v>
      </c>
    </row>
    <row r="2013" spans="1:20">
      <c r="A2013" s="49"/>
      <c r="B2013" s="24" t="s">
        <v>5019</v>
      </c>
      <c r="C2013" s="24" t="s">
        <v>3132</v>
      </c>
      <c r="D2013" s="24" t="s">
        <v>3955</v>
      </c>
      <c r="E2013" s="24">
        <v>11</v>
      </c>
      <c r="F2013" s="24">
        <v>0</v>
      </c>
      <c r="G2013" s="24">
        <v>0</v>
      </c>
      <c r="H2013" s="24">
        <v>0</v>
      </c>
      <c r="I2013" s="24">
        <v>0</v>
      </c>
      <c r="J2013" s="24">
        <v>0</v>
      </c>
      <c r="K2013" s="24">
        <v>0</v>
      </c>
      <c r="L2013" s="24">
        <v>0</v>
      </c>
      <c r="M2013" s="24"/>
      <c r="R2013" s="1" t="str">
        <f t="shared" si="52"/>
        <v>W20</v>
      </c>
      <c r="S2013" s="50">
        <f t="shared" si="53"/>
        <v>45788</v>
      </c>
    </row>
    <row r="2014" spans="1:20">
      <c r="A2014" s="49"/>
      <c r="B2014" s="24" t="s">
        <v>5019</v>
      </c>
      <c r="C2014" s="24" t="s">
        <v>636</v>
      </c>
      <c r="D2014" s="24" t="s">
        <v>4365</v>
      </c>
      <c r="E2014" s="24">
        <v>13</v>
      </c>
      <c r="F2014" s="24">
        <v>0</v>
      </c>
      <c r="G2014" s="24">
        <v>0</v>
      </c>
      <c r="H2014" s="24">
        <v>6</v>
      </c>
      <c r="I2014" s="24">
        <v>0</v>
      </c>
      <c r="J2014" s="24">
        <v>0</v>
      </c>
      <c r="K2014" s="24">
        <v>0</v>
      </c>
      <c r="L2014" s="24">
        <v>6</v>
      </c>
      <c r="M2014" s="24"/>
      <c r="O2014" s="15" t="s">
        <v>5025</v>
      </c>
      <c r="P2014" s="15" t="s">
        <v>5027</v>
      </c>
      <c r="R2014" s="1" t="str">
        <f t="shared" si="52"/>
        <v>W20</v>
      </c>
      <c r="S2014" s="50">
        <f t="shared" si="53"/>
        <v>45788</v>
      </c>
    </row>
    <row r="2015" spans="1:20">
      <c r="A2015" s="49"/>
      <c r="B2015" s="24" t="s">
        <v>5019</v>
      </c>
      <c r="C2015" s="24" t="s">
        <v>636</v>
      </c>
      <c r="D2015" s="24" t="s">
        <v>4301</v>
      </c>
      <c r="E2015" s="24">
        <v>2</v>
      </c>
      <c r="F2015" s="24">
        <v>0</v>
      </c>
      <c r="G2015" s="24">
        <v>0</v>
      </c>
      <c r="H2015" s="24">
        <v>0</v>
      </c>
      <c r="I2015" s="24">
        <v>0</v>
      </c>
      <c r="J2015" s="24">
        <v>0</v>
      </c>
      <c r="K2015" s="24">
        <v>0</v>
      </c>
      <c r="L2015" s="24">
        <v>0</v>
      </c>
      <c r="M2015" s="24"/>
      <c r="R2015" s="1" t="str">
        <f t="shared" si="52"/>
        <v>W20</v>
      </c>
      <c r="S2015" s="50">
        <f t="shared" si="53"/>
        <v>45788</v>
      </c>
    </row>
    <row r="2016" spans="1:20">
      <c r="A2016" s="49"/>
      <c r="B2016" s="24" t="s">
        <v>5019</v>
      </c>
      <c r="C2016" s="24" t="s">
        <v>636</v>
      </c>
      <c r="D2016" s="24" t="s">
        <v>4270</v>
      </c>
      <c r="E2016" s="24">
        <v>13</v>
      </c>
      <c r="F2016" s="24">
        <v>0</v>
      </c>
      <c r="G2016" s="24">
        <v>0</v>
      </c>
      <c r="H2016" s="24">
        <v>3</v>
      </c>
      <c r="I2016" s="24">
        <v>0</v>
      </c>
      <c r="J2016" s="24">
        <v>0</v>
      </c>
      <c r="K2016" s="24">
        <v>0</v>
      </c>
      <c r="L2016" s="24">
        <v>3</v>
      </c>
      <c r="M2016" s="24"/>
      <c r="O2016" s="15" t="s">
        <v>5027</v>
      </c>
      <c r="P2016" s="15" t="s">
        <v>5025</v>
      </c>
      <c r="R2016" s="1" t="str">
        <f t="shared" si="52"/>
        <v>W20</v>
      </c>
      <c r="S2016" s="50">
        <f t="shared" si="53"/>
        <v>45788</v>
      </c>
      <c r="T2016" s="31"/>
    </row>
    <row r="2017" spans="1:19">
      <c r="A2017" s="49"/>
      <c r="B2017" s="24" t="s">
        <v>5019</v>
      </c>
      <c r="C2017" s="24" t="s">
        <v>636</v>
      </c>
      <c r="D2017" s="24" t="s">
        <v>4310</v>
      </c>
      <c r="E2017" s="24">
        <v>13</v>
      </c>
      <c r="F2017" s="24">
        <v>0</v>
      </c>
      <c r="G2017" s="24">
        <v>0</v>
      </c>
      <c r="H2017" s="24">
        <v>0</v>
      </c>
      <c r="I2017" s="24">
        <v>0</v>
      </c>
      <c r="J2017" s="24">
        <v>0</v>
      </c>
      <c r="K2017" s="24">
        <v>0</v>
      </c>
      <c r="L2017" s="24">
        <v>0</v>
      </c>
      <c r="M2017" s="24"/>
      <c r="R2017" s="1" t="str">
        <f t="shared" si="52"/>
        <v>W20</v>
      </c>
      <c r="S2017" s="50">
        <f t="shared" si="53"/>
        <v>45788</v>
      </c>
    </row>
    <row r="2018" spans="1:19">
      <c r="A2018" s="49"/>
      <c r="B2018" s="24" t="s">
        <v>5019</v>
      </c>
      <c r="C2018" s="24" t="s">
        <v>634</v>
      </c>
      <c r="D2018" s="24" t="s">
        <v>4142</v>
      </c>
      <c r="E2018" s="24">
        <v>13</v>
      </c>
      <c r="F2018" s="24">
        <v>0</v>
      </c>
      <c r="G2018" s="24">
        <v>0</v>
      </c>
      <c r="H2018" s="24">
        <v>0</v>
      </c>
      <c r="I2018" s="24">
        <v>0</v>
      </c>
      <c r="J2018" s="24">
        <v>0</v>
      </c>
      <c r="K2018" s="24">
        <v>0</v>
      </c>
      <c r="L2018" s="24">
        <v>0</v>
      </c>
      <c r="M2018" s="24"/>
      <c r="R2018" s="1" t="str">
        <f t="shared" si="52"/>
        <v>W20</v>
      </c>
      <c r="S2018" s="50">
        <f t="shared" si="53"/>
        <v>45788</v>
      </c>
    </row>
    <row r="2019" spans="1:19">
      <c r="A2019" s="49"/>
      <c r="B2019" s="24" t="s">
        <v>5019</v>
      </c>
      <c r="C2019" s="24" t="s">
        <v>633</v>
      </c>
      <c r="D2019" s="24" t="s">
        <v>4283</v>
      </c>
      <c r="E2019" s="24">
        <v>13</v>
      </c>
      <c r="F2019" s="24">
        <v>0</v>
      </c>
      <c r="G2019" s="24">
        <v>0</v>
      </c>
      <c r="H2019" s="24">
        <v>0</v>
      </c>
      <c r="I2019" s="24">
        <v>0</v>
      </c>
      <c r="J2019" s="24">
        <v>1</v>
      </c>
      <c r="K2019" s="24">
        <v>0</v>
      </c>
      <c r="L2019" s="24">
        <v>1</v>
      </c>
      <c r="M2019" s="24" t="s">
        <v>5028</v>
      </c>
      <c r="R2019" s="1" t="str">
        <f t="shared" si="52"/>
        <v>W20</v>
      </c>
      <c r="S2019" s="50">
        <f t="shared" si="53"/>
        <v>45788</v>
      </c>
    </row>
    <row r="2020" spans="1:19">
      <c r="A2020" s="49"/>
      <c r="B2020" s="24" t="s">
        <v>5019</v>
      </c>
      <c r="C2020" s="24" t="s">
        <v>3131</v>
      </c>
      <c r="D2020" s="24" t="s">
        <v>4366</v>
      </c>
      <c r="E2020" s="24">
        <v>1</v>
      </c>
      <c r="F2020" s="24">
        <v>0</v>
      </c>
      <c r="G2020" s="24">
        <v>0</v>
      </c>
      <c r="H2020" s="24">
        <v>0</v>
      </c>
      <c r="I2020" s="24">
        <v>0</v>
      </c>
      <c r="J2020" s="24">
        <v>0</v>
      </c>
      <c r="K2020" s="24">
        <v>0</v>
      </c>
      <c r="L2020" s="24">
        <v>0</v>
      </c>
      <c r="M2020" s="24"/>
      <c r="R2020" s="1" t="str">
        <f t="shared" si="52"/>
        <v>W20</v>
      </c>
      <c r="S2020" s="50">
        <f t="shared" si="53"/>
        <v>45788</v>
      </c>
    </row>
    <row r="2021" spans="1:19">
      <c r="A2021" s="49"/>
      <c r="B2021" s="24" t="s">
        <v>5019</v>
      </c>
      <c r="C2021" s="24" t="s">
        <v>3131</v>
      </c>
      <c r="D2021" s="24" t="s">
        <v>5016</v>
      </c>
      <c r="E2021" s="24">
        <v>12</v>
      </c>
      <c r="F2021" s="24">
        <v>0</v>
      </c>
      <c r="G2021" s="24">
        <v>0</v>
      </c>
      <c r="H2021" s="24">
        <v>2</v>
      </c>
      <c r="I2021" s="24">
        <v>0</v>
      </c>
      <c r="J2021" s="24">
        <v>0</v>
      </c>
      <c r="K2021" s="24">
        <v>0</v>
      </c>
      <c r="L2021" s="24">
        <v>2</v>
      </c>
      <c r="M2021" s="24"/>
      <c r="O2021" s="15" t="s">
        <v>5025</v>
      </c>
      <c r="P2021" s="15" t="s">
        <v>5025</v>
      </c>
      <c r="R2021" s="1" t="str">
        <f t="shared" ref="R2021:R2084" si="54">"W" &amp;WEEKNUM(S2021)</f>
        <v>W20</v>
      </c>
      <c r="S2021" s="50">
        <f t="shared" ref="S2021:S2084" si="55">DATE(2025, LEFT(B2021,2), RIGHT(B2021,2))</f>
        <v>45788</v>
      </c>
    </row>
    <row r="2022" spans="1:19">
      <c r="A2022" s="49"/>
      <c r="B2022" s="24" t="s">
        <v>5019</v>
      </c>
      <c r="C2022" s="24" t="s">
        <v>3131</v>
      </c>
      <c r="D2022" s="24" t="s">
        <v>4400</v>
      </c>
      <c r="E2022" s="24">
        <v>13</v>
      </c>
      <c r="F2022" s="24">
        <v>0</v>
      </c>
      <c r="G2022" s="24">
        <v>0</v>
      </c>
      <c r="H2022" s="24">
        <v>0</v>
      </c>
      <c r="I2022" s="24">
        <v>0</v>
      </c>
      <c r="J2022" s="24">
        <v>0</v>
      </c>
      <c r="K2022" s="24">
        <v>0</v>
      </c>
      <c r="L2022" s="24">
        <v>0</v>
      </c>
      <c r="M2022" s="24"/>
      <c r="R2022" s="1" t="str">
        <f t="shared" si="54"/>
        <v>W20</v>
      </c>
      <c r="S2022" s="50">
        <f t="shared" si="55"/>
        <v>45788</v>
      </c>
    </row>
    <row r="2023" spans="1:19">
      <c r="A2023" s="49"/>
      <c r="B2023" s="24" t="s">
        <v>5019</v>
      </c>
      <c r="C2023" s="24" t="s">
        <v>3131</v>
      </c>
      <c r="D2023" s="24" t="s">
        <v>4396</v>
      </c>
      <c r="E2023" s="24">
        <v>13</v>
      </c>
      <c r="F2023" s="24">
        <v>0</v>
      </c>
      <c r="G2023" s="24">
        <v>0</v>
      </c>
      <c r="H2023" s="24">
        <v>4</v>
      </c>
      <c r="I2023" s="24">
        <v>0</v>
      </c>
      <c r="J2023" s="24">
        <v>0</v>
      </c>
      <c r="K2023" s="24">
        <v>0</v>
      </c>
      <c r="L2023" s="24">
        <v>4</v>
      </c>
      <c r="M2023" s="24" t="s">
        <v>5031</v>
      </c>
      <c r="N2023" s="15" t="s">
        <v>5032</v>
      </c>
      <c r="O2023" s="15" t="s">
        <v>5029</v>
      </c>
      <c r="P2023" s="15" t="s">
        <v>5025</v>
      </c>
      <c r="R2023" s="1" t="str">
        <f t="shared" si="54"/>
        <v>W20</v>
      </c>
      <c r="S2023" s="50">
        <f t="shared" si="55"/>
        <v>45788</v>
      </c>
    </row>
    <row r="2024" spans="1:19">
      <c r="A2024" s="49"/>
      <c r="B2024" s="24" t="s">
        <v>5019</v>
      </c>
      <c r="C2024" s="24" t="s">
        <v>3131</v>
      </c>
      <c r="D2024" s="24" t="s">
        <v>4482</v>
      </c>
      <c r="E2024" s="24">
        <v>13</v>
      </c>
      <c r="F2024" s="24">
        <v>0</v>
      </c>
      <c r="G2024" s="24">
        <v>0</v>
      </c>
      <c r="H2024" s="24">
        <v>4</v>
      </c>
      <c r="I2024" s="24">
        <v>0</v>
      </c>
      <c r="J2024" s="24">
        <v>0</v>
      </c>
      <c r="K2024" s="24">
        <v>0</v>
      </c>
      <c r="L2024" s="24">
        <v>4</v>
      </c>
      <c r="M2024" s="24"/>
      <c r="O2024" s="15" t="s">
        <v>5029</v>
      </c>
      <c r="P2024" s="15" t="s">
        <v>5025</v>
      </c>
      <c r="R2024" s="1" t="str">
        <f t="shared" si="54"/>
        <v>W20</v>
      </c>
      <c r="S2024" s="50">
        <f t="shared" si="55"/>
        <v>45788</v>
      </c>
    </row>
    <row r="2025" spans="1:19">
      <c r="A2025" s="49"/>
      <c r="B2025" s="24" t="s">
        <v>5019</v>
      </c>
      <c r="C2025" s="24" t="s">
        <v>633</v>
      </c>
      <c r="D2025" s="24" t="s">
        <v>3714</v>
      </c>
      <c r="E2025" s="24">
        <v>13</v>
      </c>
      <c r="F2025" s="24">
        <v>0</v>
      </c>
      <c r="G2025" s="24">
        <v>0</v>
      </c>
      <c r="H2025" s="24">
        <v>5</v>
      </c>
      <c r="I2025" s="24">
        <v>0</v>
      </c>
      <c r="J2025" s="24">
        <v>0</v>
      </c>
      <c r="K2025" s="24">
        <v>0</v>
      </c>
      <c r="L2025" s="24">
        <v>5</v>
      </c>
      <c r="M2025" s="24"/>
      <c r="O2025" s="15" t="s">
        <v>5026</v>
      </c>
      <c r="P2025" s="15" t="s">
        <v>5025</v>
      </c>
      <c r="R2025" s="1" t="str">
        <f t="shared" si="54"/>
        <v>W20</v>
      </c>
      <c r="S2025" s="50">
        <f t="shared" si="55"/>
        <v>45788</v>
      </c>
    </row>
    <row r="2026" spans="1:19">
      <c r="A2026" s="49"/>
      <c r="B2026" s="24" t="s">
        <v>5019</v>
      </c>
      <c r="C2026" s="24" t="s">
        <v>634</v>
      </c>
      <c r="D2026" s="24" t="s">
        <v>3980</v>
      </c>
      <c r="E2026" s="24">
        <v>13</v>
      </c>
      <c r="F2026" s="24">
        <v>0</v>
      </c>
      <c r="G2026" s="24">
        <v>0</v>
      </c>
      <c r="H2026" s="24">
        <v>1</v>
      </c>
      <c r="I2026" s="24">
        <v>0</v>
      </c>
      <c r="J2026" s="24">
        <v>0</v>
      </c>
      <c r="K2026" s="24">
        <v>0</v>
      </c>
      <c r="L2026" s="24">
        <v>1</v>
      </c>
      <c r="M2026" s="24"/>
      <c r="O2026" s="15" t="s">
        <v>5027</v>
      </c>
      <c r="P2026" s="15" t="s">
        <v>5025</v>
      </c>
      <c r="R2026" s="1" t="str">
        <f t="shared" si="54"/>
        <v>W20</v>
      </c>
      <c r="S2026" s="50">
        <f t="shared" si="55"/>
        <v>45788</v>
      </c>
    </row>
    <row r="2027" spans="1:19">
      <c r="A2027" s="49"/>
      <c r="B2027" s="24" t="s">
        <v>5019</v>
      </c>
      <c r="C2027" s="24" t="s">
        <v>5033</v>
      </c>
      <c r="D2027" s="24" t="s">
        <v>4348</v>
      </c>
      <c r="E2027" s="24">
        <v>13</v>
      </c>
      <c r="F2027" s="24">
        <v>13</v>
      </c>
      <c r="G2027" s="24">
        <v>0</v>
      </c>
      <c r="H2027" s="24">
        <v>0</v>
      </c>
      <c r="I2027" s="24">
        <v>0</v>
      </c>
      <c r="J2027" s="24">
        <v>0</v>
      </c>
      <c r="K2027" s="24">
        <v>0</v>
      </c>
      <c r="L2027" s="24">
        <v>0</v>
      </c>
      <c r="M2027" s="24"/>
      <c r="R2027" s="1" t="str">
        <f t="shared" si="54"/>
        <v>W20</v>
      </c>
      <c r="S2027" s="50">
        <f t="shared" si="55"/>
        <v>45788</v>
      </c>
    </row>
    <row r="2028" spans="1:19">
      <c r="A2028" s="49"/>
      <c r="B2028" s="24" t="s">
        <v>5037</v>
      </c>
      <c r="C2028" s="24" t="s">
        <v>3131</v>
      </c>
      <c r="D2028" s="24" t="s">
        <v>4885</v>
      </c>
      <c r="E2028" s="24">
        <v>4</v>
      </c>
      <c r="F2028" s="24">
        <v>0</v>
      </c>
      <c r="G2028" s="24">
        <v>0</v>
      </c>
      <c r="H2028" s="24">
        <v>0</v>
      </c>
      <c r="I2028" s="24">
        <v>0</v>
      </c>
      <c r="J2028" s="24">
        <v>0</v>
      </c>
      <c r="K2028" s="24">
        <v>0</v>
      </c>
      <c r="L2028" s="24">
        <v>0</v>
      </c>
      <c r="M2028" s="24"/>
      <c r="R2028" s="1" t="str">
        <f t="shared" si="54"/>
        <v>W20</v>
      </c>
      <c r="S2028" s="50">
        <f t="shared" si="55"/>
        <v>45789</v>
      </c>
    </row>
    <row r="2029" spans="1:19">
      <c r="A2029" s="49"/>
      <c r="B2029" s="24" t="s">
        <v>5037</v>
      </c>
      <c r="C2029" s="24" t="s">
        <v>636</v>
      </c>
      <c r="D2029" s="24" t="s">
        <v>3597</v>
      </c>
      <c r="E2029" s="24">
        <v>10</v>
      </c>
      <c r="F2029" s="24">
        <v>0</v>
      </c>
      <c r="G2029" s="24">
        <v>0</v>
      </c>
      <c r="H2029" s="24">
        <v>6</v>
      </c>
      <c r="I2029" s="24">
        <v>0</v>
      </c>
      <c r="J2029" s="24">
        <v>0</v>
      </c>
      <c r="K2029" s="24">
        <v>0</v>
      </c>
      <c r="L2029" s="24">
        <v>6</v>
      </c>
      <c r="M2029" s="24"/>
      <c r="O2029" s="15" t="s">
        <v>5040</v>
      </c>
      <c r="P2029" s="15" t="s">
        <v>5041</v>
      </c>
      <c r="R2029" s="1" t="str">
        <f t="shared" si="54"/>
        <v>W20</v>
      </c>
      <c r="S2029" s="50">
        <f t="shared" si="55"/>
        <v>45789</v>
      </c>
    </row>
    <row r="2030" spans="1:19">
      <c r="A2030" s="49"/>
      <c r="B2030" s="24" t="s">
        <v>5037</v>
      </c>
      <c r="C2030" s="24" t="s">
        <v>635</v>
      </c>
      <c r="D2030" s="24" t="s">
        <v>4999</v>
      </c>
      <c r="E2030" s="24">
        <v>1</v>
      </c>
      <c r="F2030" s="24">
        <v>0</v>
      </c>
      <c r="G2030" s="24">
        <v>0</v>
      </c>
      <c r="H2030" s="24">
        <v>2</v>
      </c>
      <c r="I2030" s="24">
        <v>0</v>
      </c>
      <c r="J2030" s="24">
        <v>0</v>
      </c>
      <c r="K2030" s="24">
        <v>0</v>
      </c>
      <c r="L2030" s="24">
        <v>2</v>
      </c>
      <c r="M2030" s="24"/>
      <c r="O2030" s="15" t="s">
        <v>5042</v>
      </c>
      <c r="P2030" s="15" t="s">
        <v>5041</v>
      </c>
      <c r="R2030" s="1" t="str">
        <f t="shared" si="54"/>
        <v>W20</v>
      </c>
      <c r="S2030" s="50">
        <f t="shared" si="55"/>
        <v>45789</v>
      </c>
    </row>
    <row r="2031" spans="1:19">
      <c r="A2031" s="49"/>
      <c r="B2031" s="24" t="s">
        <v>5037</v>
      </c>
      <c r="C2031" s="24" t="s">
        <v>636</v>
      </c>
      <c r="D2031" s="24" t="s">
        <v>4246</v>
      </c>
      <c r="E2031" s="24">
        <v>13</v>
      </c>
      <c r="F2031" s="24">
        <v>0</v>
      </c>
      <c r="G2031" s="24">
        <v>0</v>
      </c>
      <c r="H2031" s="24">
        <v>1</v>
      </c>
      <c r="I2031" s="24">
        <v>0</v>
      </c>
      <c r="J2031" s="24">
        <v>0</v>
      </c>
      <c r="K2031" s="24">
        <v>0</v>
      </c>
      <c r="L2031" s="24">
        <v>1</v>
      </c>
      <c r="M2031" s="24"/>
      <c r="O2031" s="15" t="s">
        <v>5043</v>
      </c>
      <c r="P2031" s="15" t="s">
        <v>5041</v>
      </c>
      <c r="R2031" s="1" t="str">
        <f t="shared" si="54"/>
        <v>W20</v>
      </c>
      <c r="S2031" s="50">
        <f t="shared" si="55"/>
        <v>45789</v>
      </c>
    </row>
    <row r="2032" spans="1:19">
      <c r="A2032" s="49"/>
      <c r="B2032" s="24" t="s">
        <v>5037</v>
      </c>
      <c r="C2032" s="24" t="s">
        <v>3131</v>
      </c>
      <c r="D2032" s="24" t="s">
        <v>4459</v>
      </c>
      <c r="E2032" s="24">
        <v>4</v>
      </c>
      <c r="F2032" s="24">
        <v>0</v>
      </c>
      <c r="G2032" s="24">
        <v>0</v>
      </c>
      <c r="H2032" s="24">
        <v>0</v>
      </c>
      <c r="I2032" s="24">
        <v>0</v>
      </c>
      <c r="J2032" s="24">
        <v>0</v>
      </c>
      <c r="K2032" s="24">
        <v>0</v>
      </c>
      <c r="L2032" s="24">
        <v>0</v>
      </c>
      <c r="M2032" s="24"/>
      <c r="R2032" s="1" t="str">
        <f t="shared" si="54"/>
        <v>W20</v>
      </c>
      <c r="S2032" s="50">
        <f t="shared" si="55"/>
        <v>45789</v>
      </c>
    </row>
    <row r="2033" spans="1:19">
      <c r="A2033" s="49"/>
      <c r="B2033" s="24" t="s">
        <v>5037</v>
      </c>
      <c r="C2033" s="24" t="s">
        <v>634</v>
      </c>
      <c r="D2033" s="24" t="s">
        <v>4906</v>
      </c>
      <c r="E2033" s="24">
        <v>1</v>
      </c>
      <c r="F2033" s="24">
        <v>0</v>
      </c>
      <c r="G2033" s="24">
        <v>0</v>
      </c>
      <c r="H2033" s="24">
        <v>0</v>
      </c>
      <c r="I2033" s="24">
        <v>0</v>
      </c>
      <c r="J2033" s="24">
        <v>0</v>
      </c>
      <c r="K2033" s="24">
        <v>0</v>
      </c>
      <c r="L2033" s="24">
        <v>0</v>
      </c>
      <c r="M2033" s="24"/>
      <c r="R2033" s="1" t="str">
        <f t="shared" si="54"/>
        <v>W20</v>
      </c>
      <c r="S2033" s="50">
        <f t="shared" si="55"/>
        <v>45789</v>
      </c>
    </row>
    <row r="2034" spans="1:19">
      <c r="A2034" s="49"/>
      <c r="B2034" s="24" t="s">
        <v>5037</v>
      </c>
      <c r="C2034" s="24" t="s">
        <v>635</v>
      </c>
      <c r="D2034" s="24" t="s">
        <v>5036</v>
      </c>
      <c r="E2034" s="24">
        <v>7</v>
      </c>
      <c r="F2034" s="24">
        <v>0</v>
      </c>
      <c r="G2034" s="24">
        <v>0</v>
      </c>
      <c r="H2034" s="24">
        <v>6</v>
      </c>
      <c r="I2034" s="24">
        <v>0</v>
      </c>
      <c r="J2034" s="24">
        <v>0</v>
      </c>
      <c r="K2034" s="24">
        <v>0</v>
      </c>
      <c r="L2034" s="24">
        <v>6</v>
      </c>
      <c r="M2034" s="24"/>
      <c r="O2034" s="15" t="s">
        <v>5044</v>
      </c>
      <c r="P2034" s="15" t="s">
        <v>5041</v>
      </c>
      <c r="R2034" s="1" t="str">
        <f t="shared" si="54"/>
        <v>W20</v>
      </c>
      <c r="S2034" s="50">
        <f t="shared" si="55"/>
        <v>45789</v>
      </c>
    </row>
    <row r="2035" spans="1:19">
      <c r="A2035" s="49"/>
      <c r="B2035" s="24" t="s">
        <v>5037</v>
      </c>
      <c r="C2035" s="24" t="s">
        <v>635</v>
      </c>
      <c r="D2035" s="24" t="s">
        <v>4983</v>
      </c>
      <c r="E2035" s="24">
        <v>1</v>
      </c>
      <c r="F2035" s="24">
        <v>0</v>
      </c>
      <c r="G2035" s="24">
        <v>0</v>
      </c>
      <c r="H2035" s="24">
        <v>0</v>
      </c>
      <c r="I2035" s="24">
        <v>0</v>
      </c>
      <c r="J2035" s="24">
        <v>0</v>
      </c>
      <c r="K2035" s="24">
        <v>0</v>
      </c>
      <c r="L2035" s="24">
        <v>0</v>
      </c>
      <c r="M2035" s="24"/>
      <c r="R2035" s="1" t="str">
        <f t="shared" si="54"/>
        <v>W20</v>
      </c>
      <c r="S2035" s="50">
        <f t="shared" si="55"/>
        <v>45789</v>
      </c>
    </row>
    <row r="2036" spans="1:19">
      <c r="A2036" s="49"/>
      <c r="B2036" s="24" t="s">
        <v>5037</v>
      </c>
      <c r="C2036" s="24" t="s">
        <v>3130</v>
      </c>
      <c r="D2036" s="24" t="s">
        <v>4705</v>
      </c>
      <c r="E2036" s="24">
        <v>13</v>
      </c>
      <c r="F2036" s="24">
        <v>0</v>
      </c>
      <c r="G2036" s="24">
        <v>0</v>
      </c>
      <c r="H2036" s="24">
        <v>0</v>
      </c>
      <c r="I2036" s="24">
        <v>0</v>
      </c>
      <c r="J2036" s="24">
        <v>0</v>
      </c>
      <c r="K2036" s="24">
        <v>0</v>
      </c>
      <c r="L2036" s="24">
        <v>0</v>
      </c>
      <c r="M2036" s="24"/>
      <c r="R2036" s="1" t="str">
        <f t="shared" si="54"/>
        <v>W20</v>
      </c>
      <c r="S2036" s="50">
        <f t="shared" si="55"/>
        <v>45789</v>
      </c>
    </row>
    <row r="2037" spans="1:19">
      <c r="A2037" s="49"/>
      <c r="B2037" s="24" t="s">
        <v>5037</v>
      </c>
      <c r="C2037" s="24" t="s">
        <v>634</v>
      </c>
      <c r="D2037" s="24" t="s">
        <v>4405</v>
      </c>
      <c r="E2037" s="24">
        <v>11</v>
      </c>
      <c r="F2037" s="24">
        <v>0</v>
      </c>
      <c r="G2037" s="24">
        <v>0</v>
      </c>
      <c r="H2037" s="24">
        <v>0</v>
      </c>
      <c r="I2037" s="24">
        <v>0</v>
      </c>
      <c r="J2037" s="24">
        <v>0</v>
      </c>
      <c r="K2037" s="24">
        <v>0</v>
      </c>
      <c r="L2037" s="24">
        <v>0</v>
      </c>
      <c r="M2037" s="24"/>
      <c r="R2037" s="1" t="str">
        <f t="shared" si="54"/>
        <v>W20</v>
      </c>
      <c r="S2037" s="50">
        <f t="shared" si="55"/>
        <v>45789</v>
      </c>
    </row>
    <row r="2038" spans="1:19">
      <c r="A2038" s="49"/>
      <c r="B2038" s="24" t="s">
        <v>5037</v>
      </c>
      <c r="C2038" s="24" t="s">
        <v>3131</v>
      </c>
      <c r="D2038" s="24" t="s">
        <v>3802</v>
      </c>
      <c r="E2038" s="24">
        <v>13</v>
      </c>
      <c r="F2038" s="24">
        <v>0</v>
      </c>
      <c r="G2038" s="24">
        <v>0</v>
      </c>
      <c r="H2038" s="24">
        <v>3</v>
      </c>
      <c r="I2038" s="24">
        <v>0</v>
      </c>
      <c r="J2038" s="24">
        <v>0</v>
      </c>
      <c r="K2038" s="24">
        <v>0</v>
      </c>
      <c r="L2038" s="24">
        <v>3</v>
      </c>
      <c r="M2038" s="24"/>
      <c r="O2038" s="15" t="s">
        <v>5041</v>
      </c>
      <c r="P2038" s="15" t="s">
        <v>5044</v>
      </c>
      <c r="R2038" s="1" t="str">
        <f t="shared" si="54"/>
        <v>W20</v>
      </c>
      <c r="S2038" s="50">
        <f t="shared" si="55"/>
        <v>45789</v>
      </c>
    </row>
    <row r="2039" spans="1:19">
      <c r="A2039" s="49"/>
      <c r="B2039" s="24" t="s">
        <v>5037</v>
      </c>
      <c r="C2039" s="24" t="s">
        <v>634</v>
      </c>
      <c r="D2039" s="24" t="s">
        <v>4249</v>
      </c>
      <c r="E2039" s="24">
        <v>12</v>
      </c>
      <c r="F2039" s="24">
        <v>0</v>
      </c>
      <c r="G2039" s="24">
        <v>0</v>
      </c>
      <c r="H2039" s="24">
        <v>0</v>
      </c>
      <c r="I2039" s="24">
        <v>0</v>
      </c>
      <c r="J2039" s="24">
        <v>0</v>
      </c>
      <c r="K2039" s="24">
        <v>0</v>
      </c>
      <c r="L2039" s="24">
        <v>0</v>
      </c>
      <c r="M2039" s="24"/>
      <c r="R2039" s="1" t="str">
        <f t="shared" si="54"/>
        <v>W20</v>
      </c>
      <c r="S2039" s="50">
        <f t="shared" si="55"/>
        <v>45789</v>
      </c>
    </row>
    <row r="2040" spans="1:19">
      <c r="A2040" s="49"/>
      <c r="B2040" s="24" t="s">
        <v>5037</v>
      </c>
      <c r="C2040" s="24" t="s">
        <v>3131</v>
      </c>
      <c r="D2040" s="24" t="s">
        <v>4158</v>
      </c>
      <c r="E2040" s="24">
        <v>13</v>
      </c>
      <c r="F2040" s="24">
        <v>1</v>
      </c>
      <c r="G2040" s="24">
        <v>0</v>
      </c>
      <c r="H2040" s="24">
        <v>10</v>
      </c>
      <c r="I2040" s="24">
        <v>0</v>
      </c>
      <c r="J2040" s="24">
        <v>0</v>
      </c>
      <c r="K2040" s="24">
        <v>0</v>
      </c>
      <c r="L2040" s="24">
        <v>10</v>
      </c>
      <c r="M2040" s="24"/>
      <c r="O2040" s="15" t="s">
        <v>5040</v>
      </c>
      <c r="P2040" s="15" t="s">
        <v>5041</v>
      </c>
      <c r="R2040" s="1" t="str">
        <f t="shared" si="54"/>
        <v>W20</v>
      </c>
      <c r="S2040" s="50">
        <f t="shared" si="55"/>
        <v>45789</v>
      </c>
    </row>
    <row r="2041" spans="1:19">
      <c r="A2041" s="49"/>
      <c r="B2041" s="24" t="s">
        <v>5037</v>
      </c>
      <c r="C2041" s="24" t="s">
        <v>3131</v>
      </c>
      <c r="D2041" s="24" t="s">
        <v>4268</v>
      </c>
      <c r="E2041" s="24">
        <v>6</v>
      </c>
      <c r="F2041" s="24">
        <v>0</v>
      </c>
      <c r="G2041" s="24">
        <v>0</v>
      </c>
      <c r="H2041" s="24">
        <v>0</v>
      </c>
      <c r="I2041" s="24">
        <v>0</v>
      </c>
      <c r="J2041" s="24">
        <v>0</v>
      </c>
      <c r="K2041" s="24">
        <v>0</v>
      </c>
      <c r="L2041" s="24">
        <v>0</v>
      </c>
      <c r="M2041" s="24"/>
      <c r="R2041" s="1" t="str">
        <f t="shared" si="54"/>
        <v>W20</v>
      </c>
      <c r="S2041" s="50">
        <f t="shared" si="55"/>
        <v>45789</v>
      </c>
    </row>
    <row r="2042" spans="1:19">
      <c r="A2042" s="49"/>
      <c r="B2042" s="24" t="s">
        <v>5037</v>
      </c>
      <c r="C2042" s="24" t="s">
        <v>3131</v>
      </c>
      <c r="D2042" s="24" t="s">
        <v>4399</v>
      </c>
      <c r="E2042" s="24">
        <v>1</v>
      </c>
      <c r="F2042" s="24">
        <v>0</v>
      </c>
      <c r="G2042" s="24">
        <v>0</v>
      </c>
      <c r="H2042" s="24">
        <v>2</v>
      </c>
      <c r="I2042" s="24">
        <v>0</v>
      </c>
      <c r="J2042" s="24">
        <v>0</v>
      </c>
      <c r="K2042" s="24">
        <v>0</v>
      </c>
      <c r="L2042" s="24">
        <v>2</v>
      </c>
      <c r="M2042" s="24"/>
      <c r="O2042" s="15" t="s">
        <v>5042</v>
      </c>
      <c r="P2042" s="15" t="s">
        <v>5040</v>
      </c>
      <c r="R2042" s="1" t="str">
        <f t="shared" si="54"/>
        <v>W20</v>
      </c>
      <c r="S2042" s="50">
        <f t="shared" si="55"/>
        <v>45789</v>
      </c>
    </row>
    <row r="2043" spans="1:19">
      <c r="A2043" s="49"/>
      <c r="B2043" s="24" t="s">
        <v>5037</v>
      </c>
      <c r="C2043" s="24" t="s">
        <v>3131</v>
      </c>
      <c r="D2043" s="24" t="s">
        <v>4424</v>
      </c>
      <c r="E2043" s="24">
        <v>5</v>
      </c>
      <c r="F2043" s="24">
        <v>0</v>
      </c>
      <c r="G2043" s="24">
        <v>0</v>
      </c>
      <c r="H2043" s="24">
        <v>0</v>
      </c>
      <c r="I2043" s="24">
        <v>0</v>
      </c>
      <c r="J2043" s="24">
        <v>0</v>
      </c>
      <c r="K2043" s="24">
        <v>0</v>
      </c>
      <c r="L2043" s="24">
        <v>0</v>
      </c>
      <c r="M2043" s="24"/>
      <c r="R2043" s="1" t="str">
        <f t="shared" si="54"/>
        <v>W20</v>
      </c>
      <c r="S2043" s="50">
        <f t="shared" si="55"/>
        <v>45789</v>
      </c>
    </row>
    <row r="2044" spans="1:19">
      <c r="A2044" s="49"/>
      <c r="B2044" s="24" t="s">
        <v>5037</v>
      </c>
      <c r="C2044" s="24" t="s">
        <v>634</v>
      </c>
      <c r="D2044" s="24" t="s">
        <v>4101</v>
      </c>
      <c r="E2044" s="24">
        <v>1</v>
      </c>
      <c r="F2044" s="24">
        <v>0</v>
      </c>
      <c r="G2044" s="24">
        <v>0</v>
      </c>
      <c r="H2044" s="24">
        <v>0</v>
      </c>
      <c r="I2044" s="24">
        <v>0</v>
      </c>
      <c r="J2044" s="24">
        <v>0</v>
      </c>
      <c r="K2044" s="24">
        <v>0</v>
      </c>
      <c r="L2044" s="24">
        <v>0</v>
      </c>
      <c r="M2044" s="24"/>
      <c r="R2044" s="1" t="str">
        <f t="shared" si="54"/>
        <v>W20</v>
      </c>
      <c r="S2044" s="50">
        <f t="shared" si="55"/>
        <v>45789</v>
      </c>
    </row>
    <row r="2045" spans="1:19">
      <c r="A2045" s="49"/>
      <c r="B2045" s="24" t="s">
        <v>5037</v>
      </c>
      <c r="C2045" s="24" t="s">
        <v>3131</v>
      </c>
      <c r="D2045" s="24" t="s">
        <v>4461</v>
      </c>
      <c r="E2045" s="24">
        <v>6</v>
      </c>
      <c r="F2045" s="24">
        <v>0</v>
      </c>
      <c r="G2045" s="24">
        <v>0</v>
      </c>
      <c r="H2045" s="24">
        <v>5</v>
      </c>
      <c r="I2045" s="24">
        <v>0</v>
      </c>
      <c r="J2045" s="24">
        <v>0</v>
      </c>
      <c r="K2045" s="24">
        <v>0</v>
      </c>
      <c r="L2045" s="24">
        <v>5</v>
      </c>
      <c r="M2045" s="24"/>
      <c r="O2045" s="15" t="s">
        <v>5043</v>
      </c>
      <c r="P2045" s="15" t="s">
        <v>5041</v>
      </c>
      <c r="R2045" s="1" t="str">
        <f t="shared" si="54"/>
        <v>W20</v>
      </c>
      <c r="S2045" s="50">
        <f t="shared" si="55"/>
        <v>45789</v>
      </c>
    </row>
    <row r="2046" spans="1:19">
      <c r="A2046" s="49"/>
      <c r="B2046" s="24" t="s">
        <v>5037</v>
      </c>
      <c r="C2046" s="24" t="s">
        <v>635</v>
      </c>
      <c r="D2046" s="24" t="s">
        <v>4821</v>
      </c>
      <c r="E2046" s="24">
        <v>13</v>
      </c>
      <c r="F2046" s="24">
        <v>1</v>
      </c>
      <c r="G2046" s="24">
        <v>0</v>
      </c>
      <c r="H2046" s="24">
        <v>14</v>
      </c>
      <c r="I2046" s="24">
        <v>0</v>
      </c>
      <c r="J2046" s="24">
        <v>0</v>
      </c>
      <c r="K2046" s="24">
        <v>0</v>
      </c>
      <c r="L2046" s="24">
        <v>14</v>
      </c>
      <c r="M2046" s="24"/>
      <c r="O2046" s="15" t="s">
        <v>5041</v>
      </c>
      <c r="P2046" s="15" t="s">
        <v>5041</v>
      </c>
      <c r="R2046" s="1" t="str">
        <f t="shared" si="54"/>
        <v>W20</v>
      </c>
      <c r="S2046" s="50">
        <f t="shared" si="55"/>
        <v>45789</v>
      </c>
    </row>
    <row r="2047" spans="1:19">
      <c r="A2047" s="49"/>
      <c r="B2047" s="24" t="s">
        <v>5037</v>
      </c>
      <c r="C2047" s="24" t="s">
        <v>634</v>
      </c>
      <c r="D2047" s="24" t="s">
        <v>4050</v>
      </c>
      <c r="E2047" s="24">
        <v>11</v>
      </c>
      <c r="F2047" s="24">
        <v>0</v>
      </c>
      <c r="G2047" s="24">
        <v>0</v>
      </c>
      <c r="H2047" s="24">
        <v>5</v>
      </c>
      <c r="I2047" s="24">
        <v>0</v>
      </c>
      <c r="J2047" s="24">
        <v>0</v>
      </c>
      <c r="K2047" s="24">
        <v>0</v>
      </c>
      <c r="L2047" s="24">
        <v>5</v>
      </c>
      <c r="M2047" s="24"/>
      <c r="O2047" s="15" t="s">
        <v>5041</v>
      </c>
      <c r="P2047" s="15" t="s">
        <v>5042</v>
      </c>
      <c r="R2047" s="1" t="str">
        <f t="shared" si="54"/>
        <v>W20</v>
      </c>
      <c r="S2047" s="50">
        <f t="shared" si="55"/>
        <v>45789</v>
      </c>
    </row>
    <row r="2048" spans="1:19">
      <c r="A2048" s="49"/>
      <c r="B2048" s="24" t="s">
        <v>5037</v>
      </c>
      <c r="C2048" s="24" t="s">
        <v>3132</v>
      </c>
      <c r="D2048" s="24" t="s">
        <v>4883</v>
      </c>
      <c r="E2048" s="24">
        <v>1</v>
      </c>
      <c r="F2048" s="24">
        <v>0</v>
      </c>
      <c r="G2048" s="24">
        <v>0</v>
      </c>
      <c r="H2048" s="24">
        <v>0</v>
      </c>
      <c r="I2048" s="24">
        <v>0</v>
      </c>
      <c r="J2048" s="24">
        <v>0</v>
      </c>
      <c r="K2048" s="24">
        <v>0</v>
      </c>
      <c r="L2048" s="24">
        <v>0</v>
      </c>
      <c r="M2048" s="24"/>
      <c r="R2048" s="1" t="str">
        <f t="shared" si="54"/>
        <v>W20</v>
      </c>
      <c r="S2048" s="50">
        <f t="shared" si="55"/>
        <v>45789</v>
      </c>
    </row>
    <row r="2049" spans="1:19">
      <c r="A2049" s="49"/>
      <c r="B2049" s="24" t="s">
        <v>5037</v>
      </c>
      <c r="C2049" s="24" t="s">
        <v>636</v>
      </c>
      <c r="D2049" s="24" t="s">
        <v>5020</v>
      </c>
      <c r="E2049" s="24">
        <v>1</v>
      </c>
      <c r="F2049" s="24">
        <v>0</v>
      </c>
      <c r="G2049" s="24">
        <v>0</v>
      </c>
      <c r="H2049" s="24">
        <v>0</v>
      </c>
      <c r="I2049" s="24">
        <v>0</v>
      </c>
      <c r="J2049" s="24">
        <v>0</v>
      </c>
      <c r="K2049" s="24">
        <v>0</v>
      </c>
      <c r="L2049" s="24">
        <v>0</v>
      </c>
      <c r="M2049" s="24"/>
      <c r="R2049" s="1" t="str">
        <f t="shared" si="54"/>
        <v>W20</v>
      </c>
      <c r="S2049" s="50">
        <f t="shared" si="55"/>
        <v>45789</v>
      </c>
    </row>
    <row r="2050" spans="1:19">
      <c r="A2050" s="49"/>
      <c r="B2050" s="24" t="s">
        <v>5037</v>
      </c>
      <c r="C2050" s="24" t="s">
        <v>636</v>
      </c>
      <c r="D2050" s="24" t="s">
        <v>4747</v>
      </c>
      <c r="E2050" s="24">
        <v>1</v>
      </c>
      <c r="F2050" s="24">
        <v>0</v>
      </c>
      <c r="G2050" s="24">
        <v>0</v>
      </c>
      <c r="H2050" s="24">
        <v>0</v>
      </c>
      <c r="I2050" s="24">
        <v>0</v>
      </c>
      <c r="J2050" s="24">
        <v>0</v>
      </c>
      <c r="K2050" s="24">
        <v>0</v>
      </c>
      <c r="L2050" s="24">
        <v>0</v>
      </c>
      <c r="M2050" s="24"/>
      <c r="R2050" s="1" t="str">
        <f t="shared" si="54"/>
        <v>W20</v>
      </c>
      <c r="S2050" s="50">
        <f t="shared" si="55"/>
        <v>45789</v>
      </c>
    </row>
    <row r="2051" spans="1:19">
      <c r="A2051" s="49"/>
      <c r="B2051" s="24" t="s">
        <v>5037</v>
      </c>
      <c r="C2051" s="24" t="s">
        <v>5045</v>
      </c>
      <c r="D2051" s="24" t="s">
        <v>4458</v>
      </c>
      <c r="E2051" s="24">
        <v>11</v>
      </c>
      <c r="F2051" s="24">
        <v>11</v>
      </c>
      <c r="G2051" s="24">
        <v>0</v>
      </c>
      <c r="H2051" s="24">
        <v>36</v>
      </c>
      <c r="I2051" s="24">
        <v>0</v>
      </c>
      <c r="J2051" s="24">
        <v>0</v>
      </c>
      <c r="K2051" s="24">
        <v>0</v>
      </c>
      <c r="L2051" s="24">
        <v>36</v>
      </c>
      <c r="M2051" s="24"/>
      <c r="O2051" s="15" t="s">
        <v>5041</v>
      </c>
      <c r="P2051" s="15" t="s">
        <v>5043</v>
      </c>
      <c r="R2051" s="1" t="str">
        <f t="shared" si="54"/>
        <v>W20</v>
      </c>
      <c r="S2051" s="50">
        <f t="shared" si="55"/>
        <v>45789</v>
      </c>
    </row>
    <row r="2052" spans="1:19">
      <c r="A2052" s="49"/>
      <c r="B2052" s="24" t="s">
        <v>5037</v>
      </c>
      <c r="C2052" s="24" t="s">
        <v>5046</v>
      </c>
      <c r="D2052" s="24" t="s">
        <v>5038</v>
      </c>
      <c r="E2052" s="24">
        <v>13</v>
      </c>
      <c r="F2052" s="24">
        <v>1</v>
      </c>
      <c r="G2052" s="24">
        <v>0</v>
      </c>
      <c r="H2052" s="24">
        <v>14</v>
      </c>
      <c r="I2052" s="24">
        <v>0</v>
      </c>
      <c r="J2052" s="24">
        <v>0</v>
      </c>
      <c r="K2052" s="24">
        <v>0</v>
      </c>
      <c r="L2052" s="24">
        <v>14</v>
      </c>
      <c r="M2052" s="24"/>
      <c r="O2052" s="15" t="s">
        <v>5041</v>
      </c>
      <c r="P2052" s="15" t="s">
        <v>5041</v>
      </c>
      <c r="R2052" s="1" t="str">
        <f t="shared" si="54"/>
        <v>W20</v>
      </c>
      <c r="S2052" s="50">
        <f t="shared" si="55"/>
        <v>45789</v>
      </c>
    </row>
    <row r="2053" spans="1:19">
      <c r="A2053" s="49"/>
      <c r="B2053" s="24" t="s">
        <v>5051</v>
      </c>
      <c r="C2053" s="24" t="s">
        <v>5052</v>
      </c>
      <c r="D2053" s="24" t="s">
        <v>4704</v>
      </c>
      <c r="E2053" s="24">
        <v>6</v>
      </c>
      <c r="F2053" s="24">
        <v>0</v>
      </c>
      <c r="G2053" s="24">
        <v>0</v>
      </c>
      <c r="H2053" s="24">
        <v>0</v>
      </c>
      <c r="I2053" s="24">
        <v>0</v>
      </c>
      <c r="J2053" s="24">
        <v>0</v>
      </c>
      <c r="K2053" s="24">
        <v>0</v>
      </c>
      <c r="L2053" s="24">
        <v>0</v>
      </c>
      <c r="M2053" s="24"/>
      <c r="R2053" s="1" t="str">
        <f t="shared" si="54"/>
        <v>W20</v>
      </c>
      <c r="S2053" s="50">
        <f t="shared" si="55"/>
        <v>45790</v>
      </c>
    </row>
    <row r="2054" spans="1:19">
      <c r="A2054" s="49"/>
      <c r="B2054" s="24" t="s">
        <v>5051</v>
      </c>
      <c r="C2054" s="24" t="s">
        <v>5053</v>
      </c>
      <c r="D2054" s="24" t="s">
        <v>4717</v>
      </c>
      <c r="E2054" s="24">
        <v>13</v>
      </c>
      <c r="F2054" s="24">
        <v>0</v>
      </c>
      <c r="G2054" s="24">
        <v>0</v>
      </c>
      <c r="H2054" s="24">
        <v>2</v>
      </c>
      <c r="I2054" s="24">
        <v>0</v>
      </c>
      <c r="J2054" s="24">
        <v>0</v>
      </c>
      <c r="K2054" s="24">
        <v>0</v>
      </c>
      <c r="L2054" s="24">
        <v>2</v>
      </c>
      <c r="M2054" s="24"/>
      <c r="O2054" s="15" t="s">
        <v>5063</v>
      </c>
      <c r="P2054" s="15" t="s">
        <v>5064</v>
      </c>
      <c r="R2054" s="1" t="str">
        <f t="shared" si="54"/>
        <v>W20</v>
      </c>
      <c r="S2054" s="50">
        <f t="shared" si="55"/>
        <v>45790</v>
      </c>
    </row>
    <row r="2055" spans="1:19">
      <c r="A2055" s="49"/>
      <c r="B2055" s="24" t="s">
        <v>5051</v>
      </c>
      <c r="C2055" s="24" t="s">
        <v>5054</v>
      </c>
      <c r="D2055" s="24" t="s">
        <v>3713</v>
      </c>
      <c r="E2055" s="24">
        <v>12</v>
      </c>
      <c r="F2055" s="24">
        <v>0</v>
      </c>
      <c r="G2055" s="24">
        <v>0</v>
      </c>
      <c r="H2055" s="24">
        <v>2</v>
      </c>
      <c r="I2055" s="24">
        <v>0</v>
      </c>
      <c r="J2055" s="24">
        <v>0</v>
      </c>
      <c r="K2055" s="24">
        <v>0</v>
      </c>
      <c r="L2055" s="24">
        <v>2</v>
      </c>
      <c r="M2055" s="24"/>
      <c r="O2055" s="15" t="s">
        <v>5063</v>
      </c>
      <c r="P2055" s="15" t="s">
        <v>5064</v>
      </c>
      <c r="R2055" s="1" t="str">
        <f t="shared" si="54"/>
        <v>W20</v>
      </c>
      <c r="S2055" s="50">
        <f t="shared" si="55"/>
        <v>45790</v>
      </c>
    </row>
    <row r="2056" spans="1:19">
      <c r="A2056" s="49"/>
      <c r="B2056" s="24" t="s">
        <v>5051</v>
      </c>
      <c r="C2056" s="24" t="s">
        <v>5055</v>
      </c>
      <c r="D2056" s="24" t="s">
        <v>4708</v>
      </c>
      <c r="E2056" s="24">
        <v>13</v>
      </c>
      <c r="F2056" s="24">
        <v>0</v>
      </c>
      <c r="G2056" s="24">
        <v>0</v>
      </c>
      <c r="H2056" s="24">
        <v>0</v>
      </c>
      <c r="I2056" s="24">
        <v>0</v>
      </c>
      <c r="J2056" s="24">
        <v>0</v>
      </c>
      <c r="K2056" s="24">
        <v>0</v>
      </c>
      <c r="L2056" s="24">
        <v>0</v>
      </c>
      <c r="M2056" s="24"/>
      <c r="R2056" s="1" t="str">
        <f t="shared" si="54"/>
        <v>W20</v>
      </c>
      <c r="S2056" s="50">
        <f t="shared" si="55"/>
        <v>45790</v>
      </c>
    </row>
    <row r="2057" spans="1:19">
      <c r="A2057" s="49"/>
      <c r="B2057" s="24" t="s">
        <v>5051</v>
      </c>
      <c r="C2057" s="24" t="s">
        <v>5056</v>
      </c>
      <c r="D2057" s="24" t="s">
        <v>4921</v>
      </c>
      <c r="E2057" s="24">
        <v>7</v>
      </c>
      <c r="F2057" s="24">
        <v>0</v>
      </c>
      <c r="G2057" s="24">
        <v>0</v>
      </c>
      <c r="H2057" s="24">
        <v>1</v>
      </c>
      <c r="I2057" s="24">
        <v>0</v>
      </c>
      <c r="J2057" s="24">
        <v>0</v>
      </c>
      <c r="K2057" s="24">
        <v>0</v>
      </c>
      <c r="L2057" s="24">
        <v>1</v>
      </c>
      <c r="M2057" s="24"/>
      <c r="O2057" s="15" t="s">
        <v>5064</v>
      </c>
      <c r="P2057" s="15" t="s">
        <v>5063</v>
      </c>
      <c r="R2057" s="1" t="str">
        <f t="shared" si="54"/>
        <v>W20</v>
      </c>
      <c r="S2057" s="50">
        <f t="shared" si="55"/>
        <v>45790</v>
      </c>
    </row>
    <row r="2058" spans="1:19">
      <c r="A2058" s="49"/>
      <c r="B2058" s="24" t="s">
        <v>5051</v>
      </c>
      <c r="C2058" s="24" t="s">
        <v>5057</v>
      </c>
      <c r="D2058" s="24" t="s">
        <v>4709</v>
      </c>
      <c r="E2058" s="24">
        <v>13</v>
      </c>
      <c r="F2058" s="24">
        <v>1</v>
      </c>
      <c r="G2058" s="24">
        <v>0</v>
      </c>
      <c r="H2058" s="24">
        <v>19</v>
      </c>
      <c r="I2058" s="24">
        <v>0</v>
      </c>
      <c r="J2058" s="24">
        <v>0</v>
      </c>
      <c r="K2058" s="24">
        <v>0</v>
      </c>
      <c r="L2058" s="24">
        <v>19</v>
      </c>
      <c r="M2058" s="24"/>
      <c r="O2058" s="15" t="s">
        <v>5063</v>
      </c>
      <c r="P2058" s="15" t="s">
        <v>5065</v>
      </c>
      <c r="R2058" s="1" t="str">
        <f t="shared" si="54"/>
        <v>W20</v>
      </c>
      <c r="S2058" s="50">
        <f t="shared" si="55"/>
        <v>45790</v>
      </c>
    </row>
    <row r="2059" spans="1:19">
      <c r="A2059" s="49"/>
      <c r="B2059" s="24" t="s">
        <v>5051</v>
      </c>
      <c r="C2059" s="24" t="s">
        <v>5058</v>
      </c>
      <c r="D2059" s="24" t="s">
        <v>3816</v>
      </c>
      <c r="E2059" s="24">
        <v>11</v>
      </c>
      <c r="F2059" s="24">
        <v>0</v>
      </c>
      <c r="G2059" s="24">
        <v>0</v>
      </c>
      <c r="H2059" s="24">
        <v>2</v>
      </c>
      <c r="I2059" s="24">
        <v>1</v>
      </c>
      <c r="J2059" s="24">
        <v>0</v>
      </c>
      <c r="K2059" s="24">
        <v>0</v>
      </c>
      <c r="L2059" s="24">
        <v>3</v>
      </c>
      <c r="M2059" s="24" t="s">
        <v>5063</v>
      </c>
      <c r="O2059" s="15" t="s">
        <v>5065</v>
      </c>
      <c r="P2059" s="15" t="s">
        <v>5065</v>
      </c>
      <c r="R2059" s="1" t="str">
        <f t="shared" si="54"/>
        <v>W20</v>
      </c>
      <c r="S2059" s="50">
        <f t="shared" si="55"/>
        <v>45790</v>
      </c>
    </row>
    <row r="2060" spans="1:19">
      <c r="A2060" s="49"/>
      <c r="B2060" s="24" t="s">
        <v>5051</v>
      </c>
      <c r="C2060" s="24" t="s">
        <v>5059</v>
      </c>
      <c r="D2060" s="24" t="s">
        <v>5049</v>
      </c>
      <c r="E2060" s="24">
        <v>1</v>
      </c>
      <c r="F2060" s="24">
        <v>0</v>
      </c>
      <c r="G2060" s="24">
        <v>0</v>
      </c>
      <c r="H2060" s="24">
        <v>0</v>
      </c>
      <c r="I2060" s="24">
        <v>0</v>
      </c>
      <c r="J2060" s="24">
        <v>0</v>
      </c>
      <c r="K2060" s="24">
        <v>0</v>
      </c>
      <c r="L2060" s="24">
        <v>0</v>
      </c>
      <c r="M2060" s="24"/>
      <c r="R2060" s="1" t="str">
        <f t="shared" si="54"/>
        <v>W20</v>
      </c>
      <c r="S2060" s="50">
        <f t="shared" si="55"/>
        <v>45790</v>
      </c>
    </row>
    <row r="2061" spans="1:19">
      <c r="A2061" s="49"/>
      <c r="B2061" s="24" t="s">
        <v>5051</v>
      </c>
      <c r="C2061" s="24" t="s">
        <v>5056</v>
      </c>
      <c r="D2061" s="24" t="s">
        <v>4460</v>
      </c>
      <c r="E2061" s="24">
        <v>12</v>
      </c>
      <c r="F2061" s="24">
        <v>0</v>
      </c>
      <c r="G2061" s="24">
        <v>0</v>
      </c>
      <c r="H2061" s="24">
        <v>0</v>
      </c>
      <c r="I2061" s="24">
        <v>0</v>
      </c>
      <c r="J2061" s="24">
        <v>0</v>
      </c>
      <c r="K2061" s="24">
        <v>0</v>
      </c>
      <c r="L2061" s="24">
        <v>0</v>
      </c>
      <c r="M2061" s="24"/>
      <c r="R2061" s="1" t="str">
        <f t="shared" si="54"/>
        <v>W20</v>
      </c>
      <c r="S2061" s="50">
        <f t="shared" si="55"/>
        <v>45790</v>
      </c>
    </row>
    <row r="2062" spans="1:19">
      <c r="A2062" s="49"/>
      <c r="B2062" s="24" t="s">
        <v>5051</v>
      </c>
      <c r="C2062" s="24" t="s">
        <v>5060</v>
      </c>
      <c r="D2062" s="24" t="s">
        <v>4325</v>
      </c>
      <c r="E2062" s="24">
        <v>3</v>
      </c>
      <c r="F2062" s="24">
        <v>2</v>
      </c>
      <c r="G2062" s="24">
        <v>0</v>
      </c>
      <c r="H2062" s="24">
        <v>18</v>
      </c>
      <c r="I2062" s="24">
        <v>0</v>
      </c>
      <c r="J2062" s="24">
        <v>0</v>
      </c>
      <c r="K2062" s="24">
        <v>0</v>
      </c>
      <c r="L2062" s="24">
        <v>18</v>
      </c>
      <c r="M2062" s="24"/>
      <c r="O2062" s="15" t="s">
        <v>5064</v>
      </c>
      <c r="P2062" s="15" t="s">
        <v>5066</v>
      </c>
      <c r="R2062" s="1" t="str">
        <f t="shared" si="54"/>
        <v>W20</v>
      </c>
      <c r="S2062" s="50">
        <f t="shared" si="55"/>
        <v>45790</v>
      </c>
    </row>
    <row r="2063" spans="1:19">
      <c r="A2063" s="49"/>
      <c r="B2063" s="24" t="s">
        <v>5051</v>
      </c>
      <c r="C2063" s="24" t="s">
        <v>5060</v>
      </c>
      <c r="D2063" s="24" t="s">
        <v>4284</v>
      </c>
      <c r="E2063" s="24">
        <v>12</v>
      </c>
      <c r="F2063" s="24">
        <v>4</v>
      </c>
      <c r="G2063" s="24">
        <v>0</v>
      </c>
      <c r="H2063" s="24">
        <v>21</v>
      </c>
      <c r="I2063" s="24">
        <v>0</v>
      </c>
      <c r="J2063" s="24">
        <v>0</v>
      </c>
      <c r="K2063" s="24">
        <v>0</v>
      </c>
      <c r="L2063" s="24">
        <v>21</v>
      </c>
      <c r="M2063" s="24"/>
      <c r="O2063" s="15" t="s">
        <v>5065</v>
      </c>
      <c r="P2063" s="15" t="s">
        <v>5066</v>
      </c>
      <c r="R2063" s="1" t="str">
        <f t="shared" si="54"/>
        <v>W20</v>
      </c>
      <c r="S2063" s="50">
        <f t="shared" si="55"/>
        <v>45790</v>
      </c>
    </row>
    <row r="2064" spans="1:19">
      <c r="A2064" s="49"/>
      <c r="B2064" s="24" t="s">
        <v>5051</v>
      </c>
      <c r="C2064" s="24" t="s">
        <v>5061</v>
      </c>
      <c r="D2064" s="24" t="s">
        <v>5050</v>
      </c>
      <c r="E2064" s="24">
        <v>1</v>
      </c>
      <c r="F2064" s="24">
        <v>0</v>
      </c>
      <c r="G2064" s="24">
        <v>0</v>
      </c>
      <c r="H2064" s="24">
        <v>1</v>
      </c>
      <c r="I2064" s="24">
        <v>0</v>
      </c>
      <c r="J2064" s="24">
        <v>0</v>
      </c>
      <c r="K2064" s="24">
        <v>0</v>
      </c>
      <c r="L2064" s="24">
        <v>1</v>
      </c>
      <c r="M2064" s="24"/>
      <c r="O2064" s="15" t="s">
        <v>5064</v>
      </c>
      <c r="P2064" s="15" t="s">
        <v>5063</v>
      </c>
      <c r="R2064" s="1" t="str">
        <f t="shared" si="54"/>
        <v>W20</v>
      </c>
      <c r="S2064" s="50">
        <f t="shared" si="55"/>
        <v>45790</v>
      </c>
    </row>
    <row r="2065" spans="1:19">
      <c r="A2065" s="49"/>
      <c r="B2065" s="24" t="s">
        <v>5069</v>
      </c>
      <c r="C2065" s="24" t="s">
        <v>5071</v>
      </c>
      <c r="D2065" s="24" t="s">
        <v>4008</v>
      </c>
      <c r="E2065" s="24">
        <v>11</v>
      </c>
      <c r="F2065" s="24">
        <v>0</v>
      </c>
      <c r="G2065" s="24">
        <v>0</v>
      </c>
      <c r="H2065" s="24">
        <v>7</v>
      </c>
      <c r="I2065" s="24">
        <v>0</v>
      </c>
      <c r="J2065" s="24">
        <v>0</v>
      </c>
      <c r="K2065" s="24">
        <v>0</v>
      </c>
      <c r="L2065" s="24">
        <v>7</v>
      </c>
      <c r="M2065" s="24"/>
      <c r="O2065" s="15" t="s">
        <v>5081</v>
      </c>
      <c r="P2065" s="15" t="s">
        <v>5082</v>
      </c>
      <c r="R2065" s="1" t="str">
        <f t="shared" si="54"/>
        <v>W20</v>
      </c>
      <c r="S2065" s="50">
        <f t="shared" si="55"/>
        <v>45791</v>
      </c>
    </row>
    <row r="2066" spans="1:19">
      <c r="A2066" s="49"/>
      <c r="B2066" s="24" t="s">
        <v>5069</v>
      </c>
      <c r="C2066" s="24" t="s">
        <v>5072</v>
      </c>
      <c r="D2066" s="24" t="s">
        <v>4453</v>
      </c>
      <c r="E2066" s="24">
        <v>2</v>
      </c>
      <c r="F2066" s="24">
        <v>0</v>
      </c>
      <c r="G2066" s="24">
        <v>0</v>
      </c>
      <c r="H2066" s="24">
        <v>0</v>
      </c>
      <c r="I2066" s="24">
        <v>0</v>
      </c>
      <c r="J2066" s="24">
        <v>0</v>
      </c>
      <c r="K2066" s="24">
        <v>0</v>
      </c>
      <c r="L2066" s="24">
        <v>0</v>
      </c>
      <c r="M2066" s="24"/>
      <c r="R2066" s="1" t="str">
        <f t="shared" si="54"/>
        <v>W20</v>
      </c>
      <c r="S2066" s="50">
        <f t="shared" si="55"/>
        <v>45791</v>
      </c>
    </row>
    <row r="2067" spans="1:19">
      <c r="A2067" s="49"/>
      <c r="B2067" s="24" t="s">
        <v>5069</v>
      </c>
      <c r="C2067" s="24" t="s">
        <v>5073</v>
      </c>
      <c r="D2067" s="24" t="s">
        <v>4745</v>
      </c>
      <c r="E2067" s="24">
        <v>11</v>
      </c>
      <c r="F2067" s="24">
        <v>0</v>
      </c>
      <c r="G2067" s="24">
        <v>0</v>
      </c>
      <c r="H2067" s="24">
        <v>0</v>
      </c>
      <c r="I2067" s="24">
        <v>0</v>
      </c>
      <c r="J2067" s="24">
        <v>0</v>
      </c>
      <c r="K2067" s="24">
        <v>0</v>
      </c>
      <c r="L2067" s="24">
        <v>0</v>
      </c>
      <c r="M2067" s="24"/>
      <c r="R2067" s="1" t="str">
        <f t="shared" si="54"/>
        <v>W20</v>
      </c>
      <c r="S2067" s="50">
        <f t="shared" si="55"/>
        <v>45791</v>
      </c>
    </row>
    <row r="2068" spans="1:19">
      <c r="A2068" s="49"/>
      <c r="B2068" s="24" t="s">
        <v>5069</v>
      </c>
      <c r="C2068" s="24" t="s">
        <v>5074</v>
      </c>
      <c r="D2068" s="24" t="s">
        <v>5067</v>
      </c>
      <c r="E2068" s="24">
        <v>1</v>
      </c>
      <c r="F2068" s="24">
        <v>0</v>
      </c>
      <c r="G2068" s="24">
        <v>0</v>
      </c>
      <c r="H2068" s="24">
        <v>0</v>
      </c>
      <c r="I2068" s="24">
        <v>0</v>
      </c>
      <c r="J2068" s="24">
        <v>0</v>
      </c>
      <c r="K2068" s="24">
        <v>0</v>
      </c>
      <c r="L2068" s="24">
        <v>0</v>
      </c>
      <c r="M2068" s="24"/>
      <c r="R2068" s="1" t="str">
        <f t="shared" si="54"/>
        <v>W20</v>
      </c>
      <c r="S2068" s="50">
        <f t="shared" si="55"/>
        <v>45791</v>
      </c>
    </row>
    <row r="2069" spans="1:19">
      <c r="A2069" s="49"/>
      <c r="B2069" s="24" t="s">
        <v>5069</v>
      </c>
      <c r="C2069" s="24" t="s">
        <v>5075</v>
      </c>
      <c r="D2069" s="24" t="s">
        <v>5038</v>
      </c>
      <c r="E2069" s="24">
        <v>1</v>
      </c>
      <c r="F2069" s="24">
        <v>0</v>
      </c>
      <c r="G2069" s="24">
        <v>0</v>
      </c>
      <c r="H2069" s="24">
        <v>0</v>
      </c>
      <c r="I2069" s="24">
        <v>0</v>
      </c>
      <c r="J2069" s="24">
        <v>0</v>
      </c>
      <c r="K2069" s="24">
        <v>0</v>
      </c>
      <c r="L2069" s="24">
        <v>0</v>
      </c>
      <c r="M2069" s="24"/>
      <c r="R2069" s="1" t="str">
        <f t="shared" si="54"/>
        <v>W20</v>
      </c>
      <c r="S2069" s="50">
        <f t="shared" si="55"/>
        <v>45791</v>
      </c>
    </row>
    <row r="2070" spans="1:19">
      <c r="A2070" s="49"/>
      <c r="B2070" s="24" t="s">
        <v>5069</v>
      </c>
      <c r="C2070" s="24" t="s">
        <v>5073</v>
      </c>
      <c r="D2070" s="24" t="s">
        <v>4702</v>
      </c>
      <c r="E2070" s="24">
        <v>13</v>
      </c>
      <c r="F2070" s="24">
        <v>1</v>
      </c>
      <c r="G2070" s="24">
        <v>0</v>
      </c>
      <c r="H2070" s="24">
        <v>14</v>
      </c>
      <c r="I2070" s="24">
        <v>0</v>
      </c>
      <c r="J2070" s="24">
        <v>0</v>
      </c>
      <c r="K2070" s="24">
        <v>0</v>
      </c>
      <c r="L2070" s="24">
        <v>14</v>
      </c>
      <c r="M2070" s="24"/>
      <c r="O2070" s="15" t="s">
        <v>5082</v>
      </c>
      <c r="P2070" s="15" t="s">
        <v>5083</v>
      </c>
      <c r="R2070" s="1" t="str">
        <f t="shared" si="54"/>
        <v>W20</v>
      </c>
      <c r="S2070" s="50">
        <f t="shared" si="55"/>
        <v>45791</v>
      </c>
    </row>
    <row r="2071" spans="1:19">
      <c r="A2071" s="49"/>
      <c r="B2071" s="24" t="s">
        <v>5069</v>
      </c>
      <c r="C2071" s="24" t="s">
        <v>5076</v>
      </c>
      <c r="D2071" s="24" t="s">
        <v>4700</v>
      </c>
      <c r="E2071" s="24">
        <v>13</v>
      </c>
      <c r="F2071" s="24">
        <v>0</v>
      </c>
      <c r="G2071" s="24">
        <v>0</v>
      </c>
      <c r="H2071" s="24">
        <v>0</v>
      </c>
      <c r="I2071" s="24">
        <v>0</v>
      </c>
      <c r="J2071" s="24">
        <v>0</v>
      </c>
      <c r="K2071" s="24">
        <v>0</v>
      </c>
      <c r="L2071" s="24">
        <v>0</v>
      </c>
      <c r="M2071" s="24"/>
      <c r="R2071" s="1" t="str">
        <f t="shared" si="54"/>
        <v>W20</v>
      </c>
      <c r="S2071" s="50">
        <f t="shared" si="55"/>
        <v>45791</v>
      </c>
    </row>
    <row r="2072" spans="1:19">
      <c r="A2072" s="49"/>
      <c r="B2072" s="24" t="s">
        <v>5069</v>
      </c>
      <c r="C2072" s="24" t="s">
        <v>5077</v>
      </c>
      <c r="D2072" s="24" t="s">
        <v>4422</v>
      </c>
      <c r="E2072" s="24">
        <v>12</v>
      </c>
      <c r="F2072" s="24">
        <v>1</v>
      </c>
      <c r="G2072" s="24">
        <v>0</v>
      </c>
      <c r="H2072" s="24">
        <v>13</v>
      </c>
      <c r="I2072" s="24">
        <v>0</v>
      </c>
      <c r="J2072" s="24">
        <v>0</v>
      </c>
      <c r="K2072" s="24">
        <v>0</v>
      </c>
      <c r="L2072" s="24">
        <v>13</v>
      </c>
      <c r="M2072" s="24"/>
      <c r="O2072" s="15" t="s">
        <v>5084</v>
      </c>
      <c r="P2072" s="15" t="s">
        <v>5082</v>
      </c>
      <c r="R2072" s="1" t="str">
        <f t="shared" si="54"/>
        <v>W20</v>
      </c>
      <c r="S2072" s="50">
        <f t="shared" si="55"/>
        <v>45791</v>
      </c>
    </row>
    <row r="2073" spans="1:19">
      <c r="A2073" s="49"/>
      <c r="B2073" s="24" t="s">
        <v>5069</v>
      </c>
      <c r="C2073" s="24" t="s">
        <v>5078</v>
      </c>
      <c r="D2073" s="24" t="s">
        <v>4285</v>
      </c>
      <c r="E2073" s="24">
        <v>5</v>
      </c>
      <c r="F2073" s="24">
        <v>0</v>
      </c>
      <c r="G2073" s="24">
        <v>0</v>
      </c>
      <c r="H2073" s="24">
        <v>3</v>
      </c>
      <c r="I2073" s="24">
        <v>0</v>
      </c>
      <c r="J2073" s="24">
        <v>0</v>
      </c>
      <c r="K2073" s="24">
        <v>0</v>
      </c>
      <c r="L2073" s="24">
        <v>3</v>
      </c>
      <c r="M2073" s="24"/>
      <c r="O2073" s="15" t="s">
        <v>5082</v>
      </c>
      <c r="P2073" s="15" t="s">
        <v>5084</v>
      </c>
      <c r="R2073" s="1" t="str">
        <f t="shared" si="54"/>
        <v>W20</v>
      </c>
      <c r="S2073" s="50">
        <f t="shared" si="55"/>
        <v>45791</v>
      </c>
    </row>
    <row r="2074" spans="1:19">
      <c r="A2074" s="49"/>
      <c r="B2074" s="24" t="s">
        <v>5069</v>
      </c>
      <c r="C2074" s="24" t="s">
        <v>5071</v>
      </c>
      <c r="D2074" s="24" t="s">
        <v>3050</v>
      </c>
      <c r="E2074" s="24">
        <v>2</v>
      </c>
      <c r="F2074" s="24">
        <v>1</v>
      </c>
      <c r="G2074" s="24">
        <v>0</v>
      </c>
      <c r="H2074" s="24">
        <v>8</v>
      </c>
      <c r="I2074" s="24">
        <v>0</v>
      </c>
      <c r="J2074" s="24">
        <v>0</v>
      </c>
      <c r="K2074" s="24">
        <v>0</v>
      </c>
      <c r="L2074" s="24">
        <v>8</v>
      </c>
      <c r="M2074" s="24"/>
      <c r="O2074" s="15" t="s">
        <v>5085</v>
      </c>
      <c r="P2074" s="15" t="s">
        <v>5081</v>
      </c>
      <c r="R2074" s="1" t="str">
        <f t="shared" si="54"/>
        <v>W20</v>
      </c>
      <c r="S2074" s="50">
        <f t="shared" si="55"/>
        <v>45791</v>
      </c>
    </row>
    <row r="2075" spans="1:19">
      <c r="A2075" s="49"/>
      <c r="B2075" s="24" t="s">
        <v>5069</v>
      </c>
      <c r="C2075" s="24" t="s">
        <v>5079</v>
      </c>
      <c r="D2075" s="24" t="s">
        <v>4920</v>
      </c>
      <c r="E2075" s="24">
        <v>7</v>
      </c>
      <c r="F2075" s="24">
        <v>0</v>
      </c>
      <c r="G2075" s="24">
        <v>0</v>
      </c>
      <c r="H2075" s="24">
        <v>0</v>
      </c>
      <c r="I2075" s="24">
        <v>0</v>
      </c>
      <c r="J2075" s="24">
        <v>0</v>
      </c>
      <c r="K2075" s="24">
        <v>0</v>
      </c>
      <c r="L2075" s="24">
        <v>0</v>
      </c>
      <c r="M2075" s="24"/>
      <c r="R2075" s="1" t="str">
        <f t="shared" si="54"/>
        <v>W20</v>
      </c>
      <c r="S2075" s="50">
        <f t="shared" si="55"/>
        <v>45791</v>
      </c>
    </row>
    <row r="2076" spans="1:19">
      <c r="A2076" s="49"/>
      <c r="B2076" s="24" t="s">
        <v>5069</v>
      </c>
      <c r="C2076" s="24" t="s">
        <v>5080</v>
      </c>
      <c r="D2076" s="24" t="s">
        <v>4455</v>
      </c>
      <c r="E2076" s="24">
        <v>1</v>
      </c>
      <c r="F2076" s="24">
        <v>0</v>
      </c>
      <c r="G2076" s="24">
        <v>0</v>
      </c>
      <c r="H2076" s="24">
        <v>0</v>
      </c>
      <c r="I2076" s="24">
        <v>0</v>
      </c>
      <c r="J2076" s="24">
        <v>0</v>
      </c>
      <c r="K2076" s="24">
        <v>0</v>
      </c>
      <c r="L2076" s="24">
        <v>0</v>
      </c>
      <c r="M2076" s="24"/>
      <c r="R2076" s="1" t="str">
        <f t="shared" si="54"/>
        <v>W20</v>
      </c>
      <c r="S2076" s="50">
        <f t="shared" si="55"/>
        <v>45791</v>
      </c>
    </row>
    <row r="2077" spans="1:19">
      <c r="A2077" s="49"/>
      <c r="B2077" s="24" t="s">
        <v>5069</v>
      </c>
      <c r="C2077" s="24" t="s">
        <v>5074</v>
      </c>
      <c r="D2077" s="24" t="s">
        <v>4247</v>
      </c>
      <c r="E2077" s="24">
        <v>13</v>
      </c>
      <c r="F2077" s="24">
        <v>0</v>
      </c>
      <c r="G2077" s="24">
        <v>0</v>
      </c>
      <c r="H2077" s="24">
        <v>6</v>
      </c>
      <c r="I2077" s="24">
        <v>0</v>
      </c>
      <c r="J2077" s="24">
        <v>0</v>
      </c>
      <c r="K2077" s="24">
        <v>0</v>
      </c>
      <c r="L2077" s="24">
        <v>6</v>
      </c>
      <c r="M2077" s="24"/>
      <c r="O2077" s="15" t="s">
        <v>5081</v>
      </c>
      <c r="P2077" s="15" t="s">
        <v>5086</v>
      </c>
      <c r="R2077" s="1" t="str">
        <f t="shared" si="54"/>
        <v>W20</v>
      </c>
      <c r="S2077" s="50">
        <f t="shared" si="55"/>
        <v>45791</v>
      </c>
    </row>
    <row r="2078" spans="1:19">
      <c r="A2078" s="49"/>
      <c r="B2078" s="24" t="s">
        <v>5069</v>
      </c>
      <c r="C2078" s="24" t="s">
        <v>5080</v>
      </c>
      <c r="D2078" s="24" t="s">
        <v>4248</v>
      </c>
      <c r="E2078" s="24">
        <v>12</v>
      </c>
      <c r="F2078" s="24">
        <v>0</v>
      </c>
      <c r="G2078" s="24">
        <v>0</v>
      </c>
      <c r="H2078" s="24">
        <v>4</v>
      </c>
      <c r="I2078" s="24">
        <v>0</v>
      </c>
      <c r="J2078" s="24">
        <v>0</v>
      </c>
      <c r="K2078" s="24">
        <v>0</v>
      </c>
      <c r="L2078" s="24">
        <v>4</v>
      </c>
      <c r="M2078" s="24"/>
      <c r="O2078" s="15" t="s">
        <v>5082</v>
      </c>
      <c r="P2078" s="15" t="s">
        <v>5081</v>
      </c>
      <c r="R2078" s="1" t="str">
        <f t="shared" si="54"/>
        <v>W20</v>
      </c>
      <c r="S2078" s="50">
        <f t="shared" si="55"/>
        <v>45791</v>
      </c>
    </row>
    <row r="2079" spans="1:19">
      <c r="A2079" s="49"/>
      <c r="B2079" s="24" t="s">
        <v>5069</v>
      </c>
      <c r="C2079" s="24" t="s">
        <v>5073</v>
      </c>
      <c r="D2079" s="24" t="s">
        <v>4780</v>
      </c>
      <c r="E2079" s="24">
        <v>2</v>
      </c>
      <c r="F2079" s="24">
        <v>0</v>
      </c>
      <c r="G2079" s="24">
        <v>0</v>
      </c>
      <c r="H2079" s="24">
        <v>0</v>
      </c>
      <c r="I2079" s="24">
        <v>0</v>
      </c>
      <c r="J2079" s="24">
        <v>0</v>
      </c>
      <c r="K2079" s="24">
        <v>0</v>
      </c>
      <c r="L2079" s="24">
        <v>0</v>
      </c>
      <c r="M2079" s="24"/>
      <c r="R2079" s="1" t="str">
        <f t="shared" si="54"/>
        <v>W20</v>
      </c>
      <c r="S2079" s="50">
        <f t="shared" si="55"/>
        <v>45791</v>
      </c>
    </row>
    <row r="2080" spans="1:19">
      <c r="A2080" s="49"/>
      <c r="B2080" s="24" t="s">
        <v>5069</v>
      </c>
      <c r="C2080" s="24" t="s">
        <v>5070</v>
      </c>
      <c r="D2080" s="24" t="s">
        <v>4458</v>
      </c>
      <c r="E2080" s="24">
        <v>11</v>
      </c>
      <c r="F2080" s="24">
        <v>11</v>
      </c>
      <c r="G2080" s="24">
        <v>0</v>
      </c>
      <c r="H2080" s="24">
        <v>73</v>
      </c>
      <c r="I2080" s="24">
        <v>0</v>
      </c>
      <c r="J2080" s="24">
        <v>0</v>
      </c>
      <c r="K2080" s="24">
        <v>0</v>
      </c>
      <c r="L2080" s="24">
        <v>73</v>
      </c>
      <c r="M2080" s="24"/>
      <c r="O2080" s="15" t="s">
        <v>5084</v>
      </c>
      <c r="P2080" s="15" t="s">
        <v>5082</v>
      </c>
      <c r="R2080" s="1" t="str">
        <f t="shared" si="54"/>
        <v>W20</v>
      </c>
      <c r="S2080" s="50">
        <f t="shared" si="55"/>
        <v>45791</v>
      </c>
    </row>
    <row r="2081" spans="1:19">
      <c r="A2081" s="49"/>
      <c r="B2081" s="24" t="s">
        <v>5090</v>
      </c>
      <c r="C2081" s="24" t="s">
        <v>636</v>
      </c>
      <c r="D2081" s="24" t="s">
        <v>4051</v>
      </c>
      <c r="E2081" s="24">
        <v>13</v>
      </c>
      <c r="F2081" s="24">
        <v>0</v>
      </c>
      <c r="G2081" s="24">
        <v>0</v>
      </c>
      <c r="H2081" s="24">
        <v>10</v>
      </c>
      <c r="I2081" s="24">
        <v>0</v>
      </c>
      <c r="J2081" s="24">
        <v>0</v>
      </c>
      <c r="K2081" s="24">
        <v>0</v>
      </c>
      <c r="L2081" s="24">
        <v>10</v>
      </c>
      <c r="M2081" s="24"/>
      <c r="O2081" s="15" t="s">
        <v>5093</v>
      </c>
      <c r="P2081" s="15" t="s">
        <v>5094</v>
      </c>
      <c r="R2081" s="1" t="str">
        <f t="shared" si="54"/>
        <v>W20</v>
      </c>
      <c r="S2081" s="50">
        <f t="shared" si="55"/>
        <v>45792</v>
      </c>
    </row>
    <row r="2082" spans="1:19">
      <c r="A2082" s="49"/>
      <c r="B2082" s="24" t="s">
        <v>5090</v>
      </c>
      <c r="C2082" s="24" t="s">
        <v>636</v>
      </c>
      <c r="D2082" s="24" t="s">
        <v>4403</v>
      </c>
      <c r="E2082" s="24">
        <v>8</v>
      </c>
      <c r="F2082" s="24">
        <v>0</v>
      </c>
      <c r="G2082" s="24">
        <v>0</v>
      </c>
      <c r="H2082" s="24">
        <v>2</v>
      </c>
      <c r="I2082" s="24">
        <v>0</v>
      </c>
      <c r="J2082" s="24">
        <v>0</v>
      </c>
      <c r="K2082" s="24">
        <v>0</v>
      </c>
      <c r="L2082" s="24">
        <v>2</v>
      </c>
      <c r="M2082" s="24"/>
      <c r="O2082" s="15" t="s">
        <v>5092</v>
      </c>
      <c r="P2082" s="15" t="s">
        <v>5093</v>
      </c>
      <c r="R2082" s="1" t="str">
        <f t="shared" si="54"/>
        <v>W20</v>
      </c>
      <c r="S2082" s="50">
        <f t="shared" si="55"/>
        <v>45792</v>
      </c>
    </row>
    <row r="2083" spans="1:19">
      <c r="A2083" s="49"/>
      <c r="B2083" s="24" t="s">
        <v>5090</v>
      </c>
      <c r="C2083" s="24" t="s">
        <v>636</v>
      </c>
      <c r="D2083" s="24" t="s">
        <v>4269</v>
      </c>
      <c r="E2083" s="24">
        <v>13</v>
      </c>
      <c r="F2083" s="24">
        <v>0</v>
      </c>
      <c r="G2083" s="24">
        <v>0</v>
      </c>
      <c r="H2083" s="24">
        <v>1</v>
      </c>
      <c r="I2083" s="24">
        <v>0</v>
      </c>
      <c r="J2083" s="24">
        <v>0</v>
      </c>
      <c r="K2083" s="24">
        <v>0</v>
      </c>
      <c r="L2083" s="24">
        <v>1</v>
      </c>
      <c r="M2083" s="24"/>
      <c r="O2083" s="15" t="s">
        <v>5092</v>
      </c>
      <c r="P2083" s="15" t="s">
        <v>5094</v>
      </c>
      <c r="R2083" s="1" t="str">
        <f t="shared" si="54"/>
        <v>W20</v>
      </c>
      <c r="S2083" s="50">
        <f t="shared" si="55"/>
        <v>45792</v>
      </c>
    </row>
    <row r="2084" spans="1:19">
      <c r="A2084" s="49"/>
      <c r="B2084" s="24" t="s">
        <v>5090</v>
      </c>
      <c r="C2084" s="24" t="s">
        <v>634</v>
      </c>
      <c r="D2084" s="24" t="s">
        <v>4996</v>
      </c>
      <c r="E2084" s="24">
        <v>1</v>
      </c>
      <c r="F2084" s="24">
        <v>0</v>
      </c>
      <c r="G2084" s="24">
        <v>0</v>
      </c>
      <c r="H2084" s="24">
        <v>0</v>
      </c>
      <c r="I2084" s="24">
        <v>0</v>
      </c>
      <c r="J2084" s="24">
        <v>0</v>
      </c>
      <c r="K2084" s="24">
        <v>0</v>
      </c>
      <c r="L2084" s="24">
        <v>0</v>
      </c>
      <c r="M2084" s="24"/>
      <c r="R2084" s="1" t="str">
        <f t="shared" si="54"/>
        <v>W20</v>
      </c>
      <c r="S2084" s="50">
        <f t="shared" si="55"/>
        <v>45792</v>
      </c>
    </row>
    <row r="2085" spans="1:19">
      <c r="A2085" s="49"/>
      <c r="B2085" s="24" t="s">
        <v>5090</v>
      </c>
      <c r="C2085" s="24" t="s">
        <v>3130</v>
      </c>
      <c r="D2085" s="24" t="s">
        <v>4779</v>
      </c>
      <c r="E2085" s="24">
        <v>3</v>
      </c>
      <c r="F2085" s="24">
        <v>0</v>
      </c>
      <c r="G2085" s="24">
        <v>0</v>
      </c>
      <c r="H2085" s="24">
        <v>0</v>
      </c>
      <c r="I2085" s="24">
        <v>0</v>
      </c>
      <c r="J2085" s="24">
        <v>0</v>
      </c>
      <c r="K2085" s="24">
        <v>0</v>
      </c>
      <c r="L2085" s="24">
        <v>0</v>
      </c>
      <c r="M2085" s="24"/>
      <c r="R2085" s="1" t="str">
        <f t="shared" ref="R2085:R2148" si="56">"W" &amp;WEEKNUM(S2085)</f>
        <v>W20</v>
      </c>
      <c r="S2085" s="50">
        <f t="shared" ref="S2085:S2148" si="57">DATE(2025, LEFT(B2085,2), RIGHT(B2085,2))</f>
        <v>45792</v>
      </c>
    </row>
    <row r="2086" spans="1:19">
      <c r="A2086" s="49"/>
      <c r="B2086" s="24" t="s">
        <v>5090</v>
      </c>
      <c r="C2086" s="24" t="s">
        <v>636</v>
      </c>
      <c r="D2086" s="24" t="s">
        <v>4174</v>
      </c>
      <c r="E2086" s="24">
        <v>13</v>
      </c>
      <c r="F2086" s="24">
        <v>1</v>
      </c>
      <c r="G2086" s="24">
        <v>0</v>
      </c>
      <c r="H2086" s="24">
        <v>3</v>
      </c>
      <c r="I2086" s="24">
        <v>0</v>
      </c>
      <c r="J2086" s="24">
        <v>0</v>
      </c>
      <c r="K2086" s="24">
        <v>0</v>
      </c>
      <c r="L2086" s="24">
        <v>3</v>
      </c>
      <c r="M2086" s="24"/>
      <c r="O2086" s="15" t="s">
        <v>5092</v>
      </c>
      <c r="P2086" s="15" t="s">
        <v>5092</v>
      </c>
      <c r="R2086" s="1" t="str">
        <f t="shared" si="56"/>
        <v>W20</v>
      </c>
      <c r="S2086" s="50">
        <f t="shared" si="57"/>
        <v>45792</v>
      </c>
    </row>
    <row r="2087" spans="1:19">
      <c r="A2087" s="49"/>
      <c r="B2087" s="24" t="s">
        <v>5090</v>
      </c>
      <c r="C2087" s="24" t="s">
        <v>3130</v>
      </c>
      <c r="D2087" s="24" t="s">
        <v>4828</v>
      </c>
      <c r="E2087" s="24">
        <v>3</v>
      </c>
      <c r="F2087" s="24">
        <v>0</v>
      </c>
      <c r="G2087" s="24">
        <v>0</v>
      </c>
      <c r="H2087" s="24">
        <v>0</v>
      </c>
      <c r="I2087" s="24">
        <v>0</v>
      </c>
      <c r="J2087" s="24">
        <v>0</v>
      </c>
      <c r="K2087" s="24">
        <v>0</v>
      </c>
      <c r="L2087" s="24">
        <v>0</v>
      </c>
      <c r="M2087" s="24"/>
      <c r="R2087" s="1" t="str">
        <f t="shared" si="56"/>
        <v>W20</v>
      </c>
      <c r="S2087" s="50">
        <f t="shared" si="57"/>
        <v>45792</v>
      </c>
    </row>
    <row r="2088" spans="1:19">
      <c r="A2088" s="49"/>
      <c r="B2088" s="24" t="s">
        <v>5090</v>
      </c>
      <c r="C2088" s="24" t="s">
        <v>3130</v>
      </c>
      <c r="D2088" s="24" t="s">
        <v>4466</v>
      </c>
      <c r="E2088" s="24">
        <v>13</v>
      </c>
      <c r="F2088" s="24">
        <v>0</v>
      </c>
      <c r="G2088" s="24">
        <v>0</v>
      </c>
      <c r="H2088" s="24">
        <v>3</v>
      </c>
      <c r="I2088" s="24">
        <v>0</v>
      </c>
      <c r="J2088" s="24">
        <v>0</v>
      </c>
      <c r="K2088" s="24">
        <v>0</v>
      </c>
      <c r="L2088" s="24">
        <v>3</v>
      </c>
      <c r="M2088" s="24"/>
      <c r="O2088" s="15" t="s">
        <v>5094</v>
      </c>
      <c r="P2088" s="15" t="s">
        <v>5095</v>
      </c>
      <c r="R2088" s="1" t="str">
        <f t="shared" si="56"/>
        <v>W20</v>
      </c>
      <c r="S2088" s="50">
        <f t="shared" si="57"/>
        <v>45792</v>
      </c>
    </row>
    <row r="2089" spans="1:19">
      <c r="A2089" s="49"/>
      <c r="B2089" s="24" t="s">
        <v>5090</v>
      </c>
      <c r="C2089" s="24" t="s">
        <v>3130</v>
      </c>
      <c r="D2089" s="24" t="s">
        <v>4781</v>
      </c>
      <c r="E2089" s="24">
        <v>13</v>
      </c>
      <c r="F2089" s="24">
        <v>0</v>
      </c>
      <c r="G2089" s="24">
        <v>0</v>
      </c>
      <c r="H2089" s="24">
        <v>11</v>
      </c>
      <c r="I2089" s="24">
        <v>0</v>
      </c>
      <c r="J2089" s="24">
        <v>0</v>
      </c>
      <c r="K2089" s="24">
        <v>0</v>
      </c>
      <c r="L2089" s="24">
        <v>11</v>
      </c>
      <c r="M2089" s="24"/>
      <c r="O2089" s="15" t="s">
        <v>5092</v>
      </c>
      <c r="P2089" s="15" t="s">
        <v>5095</v>
      </c>
      <c r="R2089" s="1" t="str">
        <f t="shared" si="56"/>
        <v>W20</v>
      </c>
      <c r="S2089" s="50">
        <f t="shared" si="57"/>
        <v>45792</v>
      </c>
    </row>
    <row r="2090" spans="1:19">
      <c r="A2090" s="49"/>
      <c r="B2090" s="24" t="s">
        <v>5090</v>
      </c>
      <c r="C2090" s="24" t="s">
        <v>3130</v>
      </c>
      <c r="D2090" s="24" t="s">
        <v>4783</v>
      </c>
      <c r="E2090" s="24">
        <v>13</v>
      </c>
      <c r="F2090" s="24">
        <v>0</v>
      </c>
      <c r="G2090" s="24">
        <v>0</v>
      </c>
      <c r="H2090" s="24">
        <v>4</v>
      </c>
      <c r="I2090" s="24">
        <v>0</v>
      </c>
      <c r="J2090" s="24">
        <v>0</v>
      </c>
      <c r="K2090" s="24">
        <v>0</v>
      </c>
      <c r="L2090" s="24">
        <v>4</v>
      </c>
      <c r="M2090" s="24"/>
      <c r="O2090" s="15" t="s">
        <v>5094</v>
      </c>
      <c r="P2090" s="15" t="s">
        <v>5093</v>
      </c>
      <c r="R2090" s="1" t="str">
        <f t="shared" si="56"/>
        <v>W20</v>
      </c>
      <c r="S2090" s="50">
        <f t="shared" si="57"/>
        <v>45792</v>
      </c>
    </row>
    <row r="2091" spans="1:19">
      <c r="A2091" s="49"/>
      <c r="B2091" s="24" t="s">
        <v>5090</v>
      </c>
      <c r="C2091" s="24" t="s">
        <v>636</v>
      </c>
      <c r="D2091" s="24" t="s">
        <v>5087</v>
      </c>
      <c r="E2091" s="24">
        <v>4</v>
      </c>
      <c r="F2091" s="24">
        <v>0</v>
      </c>
      <c r="G2091" s="24">
        <v>0</v>
      </c>
      <c r="H2091" s="24">
        <v>2</v>
      </c>
      <c r="I2091" s="24">
        <v>0</v>
      </c>
      <c r="J2091" s="24">
        <v>0</v>
      </c>
      <c r="K2091" s="24">
        <v>0</v>
      </c>
      <c r="L2091" s="24">
        <v>2</v>
      </c>
      <c r="M2091" s="24"/>
      <c r="O2091" s="15" t="s">
        <v>5093</v>
      </c>
      <c r="P2091" s="15" t="s">
        <v>5096</v>
      </c>
      <c r="R2091" s="1" t="str">
        <f t="shared" si="56"/>
        <v>W20</v>
      </c>
      <c r="S2091" s="50">
        <f t="shared" si="57"/>
        <v>45792</v>
      </c>
    </row>
    <row r="2092" spans="1:19">
      <c r="A2092" s="49"/>
      <c r="B2092" s="24" t="s">
        <v>5090</v>
      </c>
      <c r="C2092" s="24" t="s">
        <v>3132</v>
      </c>
      <c r="D2092" s="24" t="s">
        <v>4854</v>
      </c>
      <c r="E2092" s="24">
        <v>6</v>
      </c>
      <c r="F2092" s="24">
        <v>0</v>
      </c>
      <c r="G2092" s="24">
        <v>0</v>
      </c>
      <c r="H2092" s="24">
        <v>0</v>
      </c>
      <c r="I2092" s="24">
        <v>0</v>
      </c>
      <c r="J2092" s="24">
        <v>0</v>
      </c>
      <c r="K2092" s="24">
        <v>0</v>
      </c>
      <c r="L2092" s="24">
        <v>0</v>
      </c>
      <c r="M2092" s="24"/>
      <c r="R2092" s="1" t="str">
        <f t="shared" si="56"/>
        <v>W20</v>
      </c>
      <c r="S2092" s="50">
        <f t="shared" si="57"/>
        <v>45792</v>
      </c>
    </row>
    <row r="2093" spans="1:19">
      <c r="A2093" s="49"/>
      <c r="B2093" s="24" t="s">
        <v>5090</v>
      </c>
      <c r="C2093" s="24" t="s">
        <v>3130</v>
      </c>
      <c r="D2093" s="24" t="s">
        <v>4767</v>
      </c>
      <c r="E2093" s="24">
        <v>13</v>
      </c>
      <c r="F2093" s="24">
        <v>0</v>
      </c>
      <c r="G2093" s="24">
        <v>0</v>
      </c>
      <c r="H2093" s="24">
        <v>2</v>
      </c>
      <c r="I2093" s="24">
        <v>0</v>
      </c>
      <c r="J2093" s="24">
        <v>0</v>
      </c>
      <c r="K2093" s="24">
        <v>0</v>
      </c>
      <c r="L2093" s="24">
        <v>2</v>
      </c>
      <c r="M2093" s="24"/>
      <c r="O2093" s="15" t="s">
        <v>5093</v>
      </c>
      <c r="P2093" s="15" t="s">
        <v>5097</v>
      </c>
      <c r="R2093" s="1" t="str">
        <f t="shared" si="56"/>
        <v>W20</v>
      </c>
      <c r="S2093" s="50">
        <f t="shared" si="57"/>
        <v>45792</v>
      </c>
    </row>
    <row r="2094" spans="1:19">
      <c r="A2094" s="49"/>
      <c r="B2094" s="24" t="s">
        <v>5090</v>
      </c>
      <c r="C2094" s="24" t="s">
        <v>634</v>
      </c>
      <c r="D2094" s="24" t="s">
        <v>3815</v>
      </c>
      <c r="E2094" s="24">
        <v>4</v>
      </c>
      <c r="F2094" s="24">
        <v>0</v>
      </c>
      <c r="G2094" s="24">
        <v>0</v>
      </c>
      <c r="H2094" s="24">
        <v>0</v>
      </c>
      <c r="I2094" s="24">
        <v>0</v>
      </c>
      <c r="J2094" s="24">
        <v>0</v>
      </c>
      <c r="K2094" s="24">
        <v>0</v>
      </c>
      <c r="L2094" s="24">
        <v>0</v>
      </c>
      <c r="M2094" s="24"/>
      <c r="R2094" s="1" t="str">
        <f t="shared" si="56"/>
        <v>W20</v>
      </c>
      <c r="S2094" s="50">
        <f t="shared" si="57"/>
        <v>45792</v>
      </c>
    </row>
    <row r="2095" spans="1:19">
      <c r="A2095" s="49"/>
      <c r="B2095" s="24" t="s">
        <v>5090</v>
      </c>
      <c r="C2095" s="24" t="s">
        <v>635</v>
      </c>
      <c r="D2095" s="24" t="s">
        <v>5088</v>
      </c>
      <c r="E2095" s="24">
        <v>1</v>
      </c>
      <c r="F2095" s="24">
        <v>0</v>
      </c>
      <c r="G2095" s="24">
        <v>0</v>
      </c>
      <c r="H2095" s="24">
        <v>0</v>
      </c>
      <c r="I2095" s="24">
        <v>0</v>
      </c>
      <c r="J2095" s="24">
        <v>0</v>
      </c>
      <c r="K2095" s="24">
        <v>0</v>
      </c>
      <c r="L2095" s="24">
        <v>0</v>
      </c>
      <c r="M2095" s="24"/>
      <c r="R2095" s="1" t="str">
        <f t="shared" si="56"/>
        <v>W20</v>
      </c>
      <c r="S2095" s="50">
        <f t="shared" si="57"/>
        <v>45792</v>
      </c>
    </row>
    <row r="2096" spans="1:19">
      <c r="A2096" s="49"/>
      <c r="B2096" s="24" t="s">
        <v>5090</v>
      </c>
      <c r="C2096" s="24" t="s">
        <v>3130</v>
      </c>
      <c r="D2096" s="24" t="s">
        <v>4827</v>
      </c>
      <c r="E2096" s="24">
        <v>5</v>
      </c>
      <c r="F2096" s="24">
        <v>0</v>
      </c>
      <c r="G2096" s="24">
        <v>0</v>
      </c>
      <c r="H2096" s="24">
        <v>0</v>
      </c>
      <c r="I2096" s="24">
        <v>0</v>
      </c>
      <c r="J2096" s="24">
        <v>0</v>
      </c>
      <c r="K2096" s="24">
        <v>0</v>
      </c>
      <c r="L2096" s="24">
        <v>0</v>
      </c>
      <c r="M2096" s="24"/>
      <c r="R2096" s="1" t="str">
        <f t="shared" si="56"/>
        <v>W20</v>
      </c>
      <c r="S2096" s="50">
        <f t="shared" si="57"/>
        <v>45792</v>
      </c>
    </row>
    <row r="2097" spans="1:19">
      <c r="A2097" s="49"/>
      <c r="B2097" s="24" t="s">
        <v>5090</v>
      </c>
      <c r="C2097" s="24" t="s">
        <v>3132</v>
      </c>
      <c r="D2097" s="24" t="s">
        <v>4882</v>
      </c>
      <c r="E2097" s="24">
        <v>8</v>
      </c>
      <c r="F2097" s="24">
        <v>0</v>
      </c>
      <c r="G2097" s="24">
        <v>0</v>
      </c>
      <c r="H2097" s="24">
        <v>3</v>
      </c>
      <c r="I2097" s="24">
        <v>0</v>
      </c>
      <c r="J2097" s="24">
        <v>1</v>
      </c>
      <c r="K2097" s="24">
        <v>0</v>
      </c>
      <c r="L2097" s="24">
        <v>4</v>
      </c>
      <c r="M2097" s="24" t="s">
        <v>5093</v>
      </c>
      <c r="O2097" s="15" t="s">
        <v>5097</v>
      </c>
      <c r="P2097" s="15" t="s">
        <v>5093</v>
      </c>
      <c r="R2097" s="1" t="str">
        <f t="shared" si="56"/>
        <v>W20</v>
      </c>
      <c r="S2097" s="50">
        <f t="shared" si="57"/>
        <v>45792</v>
      </c>
    </row>
    <row r="2098" spans="1:19">
      <c r="A2098" s="49"/>
      <c r="B2098" s="24" t="s">
        <v>5090</v>
      </c>
      <c r="C2098" s="24" t="s">
        <v>3132</v>
      </c>
      <c r="D2098" s="24" t="s">
        <v>4218</v>
      </c>
      <c r="E2098" s="24">
        <v>3</v>
      </c>
      <c r="F2098" s="24">
        <v>0</v>
      </c>
      <c r="G2098" s="24">
        <v>0</v>
      </c>
      <c r="H2098" s="24">
        <v>0</v>
      </c>
      <c r="I2098" s="24">
        <v>0</v>
      </c>
      <c r="J2098" s="24">
        <v>0</v>
      </c>
      <c r="K2098" s="24">
        <v>0</v>
      </c>
      <c r="L2098" s="24">
        <v>0</v>
      </c>
      <c r="M2098" s="24"/>
      <c r="R2098" s="1" t="str">
        <f t="shared" si="56"/>
        <v>W20</v>
      </c>
      <c r="S2098" s="50">
        <f t="shared" si="57"/>
        <v>45792</v>
      </c>
    </row>
    <row r="2099" spans="1:19">
      <c r="A2099" s="49"/>
      <c r="B2099" s="24" t="s">
        <v>5090</v>
      </c>
      <c r="C2099" s="24" t="s">
        <v>3132</v>
      </c>
      <c r="D2099" s="24" t="s">
        <v>4618</v>
      </c>
      <c r="E2099" s="24">
        <v>1</v>
      </c>
      <c r="F2099" s="24">
        <v>0</v>
      </c>
      <c r="G2099" s="24">
        <v>0</v>
      </c>
      <c r="H2099" s="24">
        <v>0</v>
      </c>
      <c r="I2099" s="24">
        <v>0</v>
      </c>
      <c r="J2099" s="24">
        <v>1</v>
      </c>
      <c r="K2099" s="24">
        <v>0</v>
      </c>
      <c r="L2099" s="24">
        <v>1</v>
      </c>
      <c r="M2099" s="24" t="s">
        <v>5096</v>
      </c>
      <c r="R2099" s="1" t="str">
        <f t="shared" si="56"/>
        <v>W20</v>
      </c>
      <c r="S2099" s="50">
        <f t="shared" si="57"/>
        <v>45792</v>
      </c>
    </row>
    <row r="2100" spans="1:19">
      <c r="A2100" s="49"/>
      <c r="B2100" s="24" t="s">
        <v>5090</v>
      </c>
      <c r="C2100" s="24" t="s">
        <v>5091</v>
      </c>
      <c r="D2100" s="24" t="s">
        <v>4829</v>
      </c>
      <c r="E2100" s="24">
        <v>13</v>
      </c>
      <c r="F2100" s="24">
        <v>13</v>
      </c>
      <c r="G2100" s="24">
        <v>0</v>
      </c>
      <c r="H2100" s="24">
        <v>0</v>
      </c>
      <c r="I2100" s="24">
        <v>0</v>
      </c>
      <c r="J2100" s="24">
        <v>0</v>
      </c>
      <c r="K2100" s="24">
        <v>0</v>
      </c>
      <c r="L2100" s="24">
        <v>0</v>
      </c>
      <c r="M2100" s="24"/>
      <c r="R2100" s="1" t="str">
        <f t="shared" si="56"/>
        <v>W20</v>
      </c>
      <c r="S2100" s="50">
        <f t="shared" si="57"/>
        <v>45792</v>
      </c>
    </row>
    <row r="2101" spans="1:19">
      <c r="A2101" s="49"/>
      <c r="B2101" s="24" t="s">
        <v>5090</v>
      </c>
      <c r="C2101" s="24" t="s">
        <v>5091</v>
      </c>
      <c r="D2101" s="24" t="s">
        <v>5108</v>
      </c>
      <c r="E2101" s="24">
        <v>13</v>
      </c>
      <c r="F2101" s="24">
        <v>2</v>
      </c>
      <c r="G2101" s="24">
        <v>0</v>
      </c>
      <c r="H2101" s="24">
        <v>21</v>
      </c>
      <c r="I2101" s="24">
        <v>0</v>
      </c>
      <c r="J2101" s="24">
        <v>0</v>
      </c>
      <c r="K2101" s="24">
        <v>0</v>
      </c>
      <c r="L2101" s="24">
        <v>21</v>
      </c>
      <c r="M2101" s="24"/>
      <c r="O2101" s="15" t="s">
        <v>5095</v>
      </c>
      <c r="P2101" s="15" t="s">
        <v>5097</v>
      </c>
      <c r="R2101" s="1" t="str">
        <f t="shared" si="56"/>
        <v>W20</v>
      </c>
      <c r="S2101" s="50">
        <f t="shared" si="57"/>
        <v>45792</v>
      </c>
    </row>
    <row r="2102" spans="1:19">
      <c r="A2102" s="49"/>
      <c r="B2102" s="24" t="s">
        <v>5102</v>
      </c>
      <c r="C2102" s="24" t="s">
        <v>3131</v>
      </c>
      <c r="D2102" s="24" t="s">
        <v>4398</v>
      </c>
      <c r="E2102" s="24">
        <v>13</v>
      </c>
      <c r="F2102" s="24">
        <v>0</v>
      </c>
      <c r="G2102" s="24">
        <v>0</v>
      </c>
      <c r="H2102" s="24">
        <v>4</v>
      </c>
      <c r="I2102" s="24">
        <v>0</v>
      </c>
      <c r="J2102" s="24">
        <v>0</v>
      </c>
      <c r="K2102" s="24">
        <v>0</v>
      </c>
      <c r="L2102" s="24">
        <v>4</v>
      </c>
      <c r="M2102" s="24"/>
      <c r="R2102" s="1" t="str">
        <f t="shared" si="56"/>
        <v>W20</v>
      </c>
      <c r="S2102" s="50">
        <f t="shared" si="57"/>
        <v>45793</v>
      </c>
    </row>
    <row r="2103" spans="1:19">
      <c r="A2103" s="49"/>
      <c r="B2103" s="24" t="s">
        <v>5102</v>
      </c>
      <c r="C2103" s="24" t="s">
        <v>3130</v>
      </c>
      <c r="D2103" s="24" t="s">
        <v>4852</v>
      </c>
      <c r="E2103" s="24">
        <v>4</v>
      </c>
      <c r="F2103" s="24">
        <v>0</v>
      </c>
      <c r="G2103" s="24">
        <v>0</v>
      </c>
      <c r="H2103" s="24">
        <v>0</v>
      </c>
      <c r="I2103" s="24">
        <v>0</v>
      </c>
      <c r="J2103" s="24">
        <v>0</v>
      </c>
      <c r="K2103" s="24">
        <v>0</v>
      </c>
      <c r="L2103" s="24">
        <v>0</v>
      </c>
      <c r="M2103" s="24"/>
      <c r="R2103" s="1" t="str">
        <f t="shared" si="56"/>
        <v>W20</v>
      </c>
      <c r="S2103" s="50">
        <f t="shared" si="57"/>
        <v>45793</v>
      </c>
    </row>
    <row r="2104" spans="1:19">
      <c r="A2104" s="49"/>
      <c r="B2104" s="24" t="s">
        <v>5102</v>
      </c>
      <c r="C2104" s="24" t="s">
        <v>636</v>
      </c>
      <c r="D2104" s="24" t="s">
        <v>5098</v>
      </c>
      <c r="E2104" s="24">
        <v>2</v>
      </c>
      <c r="F2104" s="24">
        <v>0</v>
      </c>
      <c r="G2104" s="24">
        <v>0</v>
      </c>
      <c r="H2104" s="24">
        <v>2</v>
      </c>
      <c r="I2104" s="24">
        <v>0</v>
      </c>
      <c r="J2104" s="24">
        <v>0</v>
      </c>
      <c r="K2104" s="24">
        <v>0</v>
      </c>
      <c r="L2104" s="24">
        <v>2</v>
      </c>
      <c r="M2104" s="24"/>
      <c r="O2104" s="15" t="s">
        <v>5107</v>
      </c>
      <c r="P2104" s="15" t="s">
        <v>5107</v>
      </c>
      <c r="R2104" s="1" t="str">
        <f t="shared" si="56"/>
        <v>W20</v>
      </c>
      <c r="S2104" s="50">
        <f t="shared" si="57"/>
        <v>45793</v>
      </c>
    </row>
    <row r="2105" spans="1:19">
      <c r="A2105" s="49"/>
      <c r="B2105" s="24" t="s">
        <v>5102</v>
      </c>
      <c r="C2105" s="24" t="s">
        <v>635</v>
      </c>
      <c r="D2105" s="24" t="s">
        <v>5099</v>
      </c>
      <c r="E2105" s="24">
        <v>13</v>
      </c>
      <c r="F2105" s="24">
        <v>0</v>
      </c>
      <c r="G2105" s="24">
        <v>0</v>
      </c>
      <c r="H2105" s="24">
        <v>0</v>
      </c>
      <c r="I2105" s="24">
        <v>0</v>
      </c>
      <c r="J2105" s="24">
        <v>0</v>
      </c>
      <c r="K2105" s="24">
        <v>0</v>
      </c>
      <c r="L2105" s="24">
        <v>0</v>
      </c>
      <c r="M2105" s="24"/>
      <c r="R2105" s="1" t="str">
        <f t="shared" si="56"/>
        <v>W20</v>
      </c>
      <c r="S2105" s="50">
        <f t="shared" si="57"/>
        <v>45793</v>
      </c>
    </row>
    <row r="2106" spans="1:19">
      <c r="A2106" s="49"/>
      <c r="B2106" s="24" t="s">
        <v>5102</v>
      </c>
      <c r="C2106" s="24" t="s">
        <v>3132</v>
      </c>
      <c r="D2106" s="24" t="s">
        <v>3544</v>
      </c>
      <c r="E2106" s="24">
        <v>13</v>
      </c>
      <c r="F2106" s="24">
        <v>0</v>
      </c>
      <c r="G2106" s="24">
        <v>0</v>
      </c>
      <c r="H2106" s="24">
        <v>0</v>
      </c>
      <c r="I2106" s="24">
        <v>1</v>
      </c>
      <c r="J2106" s="24">
        <v>2</v>
      </c>
      <c r="K2106" s="24">
        <v>0</v>
      </c>
      <c r="L2106" s="24">
        <v>3</v>
      </c>
      <c r="M2106" s="24" t="s">
        <v>5107</v>
      </c>
      <c r="R2106" s="1" t="str">
        <f t="shared" si="56"/>
        <v>W20</v>
      </c>
      <c r="S2106" s="50">
        <f t="shared" si="57"/>
        <v>45793</v>
      </c>
    </row>
    <row r="2107" spans="1:19">
      <c r="A2107" s="49"/>
      <c r="B2107" s="24" t="s">
        <v>5102</v>
      </c>
      <c r="C2107" s="24" t="s">
        <v>635</v>
      </c>
      <c r="D2107" s="24" t="s">
        <v>5100</v>
      </c>
      <c r="E2107" s="24">
        <v>13</v>
      </c>
      <c r="F2107" s="24">
        <v>0</v>
      </c>
      <c r="G2107" s="24">
        <v>0</v>
      </c>
      <c r="H2107" s="24">
        <v>2</v>
      </c>
      <c r="I2107" s="24">
        <v>0</v>
      </c>
      <c r="J2107" s="24">
        <v>0</v>
      </c>
      <c r="K2107" s="24">
        <v>0</v>
      </c>
      <c r="L2107" s="24">
        <v>2</v>
      </c>
      <c r="M2107" s="24"/>
      <c r="O2107" s="15" t="s">
        <v>5109</v>
      </c>
      <c r="P2107" s="15" t="s">
        <v>5107</v>
      </c>
      <c r="R2107" s="1" t="str">
        <f t="shared" si="56"/>
        <v>W20</v>
      </c>
      <c r="S2107" s="50">
        <f t="shared" si="57"/>
        <v>45793</v>
      </c>
    </row>
    <row r="2108" spans="1:19">
      <c r="A2108" s="49"/>
      <c r="B2108" s="24" t="s">
        <v>5102</v>
      </c>
      <c r="C2108" s="24" t="s">
        <v>636</v>
      </c>
      <c r="D2108" s="24" t="s">
        <v>4316</v>
      </c>
      <c r="E2108" s="24">
        <v>13</v>
      </c>
      <c r="F2108" s="24">
        <v>0</v>
      </c>
      <c r="G2108" s="24">
        <v>0</v>
      </c>
      <c r="H2108" s="24">
        <v>7</v>
      </c>
      <c r="I2108" s="24">
        <v>0</v>
      </c>
      <c r="J2108" s="24">
        <v>0</v>
      </c>
      <c r="K2108" s="24">
        <v>0</v>
      </c>
      <c r="L2108" s="24">
        <v>7</v>
      </c>
      <c r="M2108" s="24"/>
      <c r="O2108" s="15" t="s">
        <v>5110</v>
      </c>
      <c r="P2108" s="15" t="s">
        <v>5109</v>
      </c>
      <c r="R2108" s="1" t="str">
        <f t="shared" si="56"/>
        <v>W20</v>
      </c>
      <c r="S2108" s="50">
        <f t="shared" si="57"/>
        <v>45793</v>
      </c>
    </row>
    <row r="2109" spans="1:19">
      <c r="A2109" s="49"/>
      <c r="B2109" s="24" t="s">
        <v>5102</v>
      </c>
      <c r="C2109" s="24" t="s">
        <v>636</v>
      </c>
      <c r="D2109" s="24" t="s">
        <v>5101</v>
      </c>
      <c r="E2109" s="24">
        <v>1</v>
      </c>
      <c r="F2109" s="24">
        <v>0</v>
      </c>
      <c r="G2109" s="24">
        <v>0</v>
      </c>
      <c r="H2109" s="24">
        <v>1</v>
      </c>
      <c r="I2109" s="24">
        <v>0</v>
      </c>
      <c r="J2109" s="24">
        <v>0</v>
      </c>
      <c r="K2109" s="24">
        <v>0</v>
      </c>
      <c r="L2109" s="24">
        <v>1</v>
      </c>
      <c r="M2109" s="24"/>
      <c r="O2109" s="15" t="s">
        <v>5107</v>
      </c>
      <c r="P2109" s="15" t="s">
        <v>5107</v>
      </c>
      <c r="R2109" s="1" t="str">
        <f t="shared" si="56"/>
        <v>W20</v>
      </c>
      <c r="S2109" s="50">
        <f t="shared" si="57"/>
        <v>45793</v>
      </c>
    </row>
    <row r="2110" spans="1:19">
      <c r="A2110" s="49"/>
      <c r="B2110" s="24" t="s">
        <v>5102</v>
      </c>
      <c r="C2110" s="24" t="s">
        <v>3132</v>
      </c>
      <c r="D2110" s="24" t="s">
        <v>4142</v>
      </c>
      <c r="E2110" s="24">
        <v>13</v>
      </c>
      <c r="F2110" s="24">
        <v>0</v>
      </c>
      <c r="G2110" s="24">
        <v>0</v>
      </c>
      <c r="H2110" s="24">
        <v>7</v>
      </c>
      <c r="I2110" s="24">
        <v>1</v>
      </c>
      <c r="J2110" s="24">
        <v>1</v>
      </c>
      <c r="K2110" s="24">
        <v>0</v>
      </c>
      <c r="L2110" s="24">
        <v>9</v>
      </c>
      <c r="M2110" s="24" t="s">
        <v>5107</v>
      </c>
      <c r="O2110" s="15" t="s">
        <v>5111</v>
      </c>
      <c r="P2110" s="15" t="s">
        <v>5107</v>
      </c>
      <c r="R2110" s="1" t="str">
        <f t="shared" si="56"/>
        <v>W20</v>
      </c>
      <c r="S2110" s="50">
        <f t="shared" si="57"/>
        <v>45793</v>
      </c>
    </row>
    <row r="2111" spans="1:19">
      <c r="A2111" s="49"/>
      <c r="B2111" s="24" t="s">
        <v>5102</v>
      </c>
      <c r="C2111" s="24" t="s">
        <v>3130</v>
      </c>
      <c r="D2111" s="24" t="s">
        <v>4782</v>
      </c>
      <c r="E2111" s="24">
        <v>13</v>
      </c>
      <c r="F2111" s="24">
        <v>0</v>
      </c>
      <c r="G2111" s="24">
        <v>0</v>
      </c>
      <c r="H2111" s="24">
        <v>4</v>
      </c>
      <c r="I2111" s="24">
        <v>0</v>
      </c>
      <c r="J2111" s="24">
        <v>0</v>
      </c>
      <c r="K2111" s="24">
        <v>0</v>
      </c>
      <c r="L2111" s="24">
        <v>4</v>
      </c>
      <c r="M2111" s="24"/>
      <c r="O2111" s="15" t="s">
        <v>5111</v>
      </c>
      <c r="P2111" s="15" t="s">
        <v>5111</v>
      </c>
      <c r="R2111" s="1" t="str">
        <f t="shared" si="56"/>
        <v>W20</v>
      </c>
      <c r="S2111" s="50">
        <f t="shared" si="57"/>
        <v>45793</v>
      </c>
    </row>
    <row r="2112" spans="1:19">
      <c r="A2112" s="49"/>
      <c r="B2112" s="24" t="s">
        <v>5102</v>
      </c>
      <c r="C2112" s="24" t="s">
        <v>3130</v>
      </c>
      <c r="D2112" s="24" t="s">
        <v>4716</v>
      </c>
      <c r="E2112" s="24">
        <v>13</v>
      </c>
      <c r="F2112" s="24">
        <v>0</v>
      </c>
      <c r="G2112" s="24">
        <v>0</v>
      </c>
      <c r="H2112" s="24">
        <v>2</v>
      </c>
      <c r="I2112" s="24">
        <v>0</v>
      </c>
      <c r="J2112" s="24">
        <v>0</v>
      </c>
      <c r="K2112" s="24">
        <v>0</v>
      </c>
      <c r="L2112" s="24">
        <v>2</v>
      </c>
      <c r="M2112" s="24"/>
      <c r="O2112" s="15" t="s">
        <v>5112</v>
      </c>
      <c r="P2112" s="15" t="s">
        <v>5107</v>
      </c>
      <c r="R2112" s="1" t="str">
        <f t="shared" si="56"/>
        <v>W20</v>
      </c>
      <c r="S2112" s="50">
        <f t="shared" si="57"/>
        <v>45793</v>
      </c>
    </row>
    <row r="2113" spans="1:19">
      <c r="A2113" s="49"/>
      <c r="B2113" s="24" t="s">
        <v>5102</v>
      </c>
      <c r="C2113" s="24" t="s">
        <v>3132</v>
      </c>
      <c r="D2113" s="24" t="s">
        <v>3629</v>
      </c>
      <c r="E2113" s="24">
        <v>12</v>
      </c>
      <c r="F2113" s="24">
        <v>0</v>
      </c>
      <c r="G2113" s="24">
        <v>0</v>
      </c>
      <c r="H2113" s="24">
        <v>0</v>
      </c>
      <c r="I2113" s="24">
        <v>0</v>
      </c>
      <c r="J2113" s="24">
        <v>4</v>
      </c>
      <c r="K2113" s="24">
        <v>0</v>
      </c>
      <c r="L2113" s="24">
        <v>4</v>
      </c>
      <c r="M2113" s="24" t="s">
        <v>5113</v>
      </c>
      <c r="R2113" s="1" t="str">
        <f t="shared" si="56"/>
        <v>W20</v>
      </c>
      <c r="S2113" s="50">
        <f t="shared" si="57"/>
        <v>45793</v>
      </c>
    </row>
    <row r="2114" spans="1:19">
      <c r="A2114" s="49"/>
      <c r="B2114" s="24" t="s">
        <v>5102</v>
      </c>
      <c r="C2114" s="24" t="s">
        <v>3130</v>
      </c>
      <c r="D2114" s="24" t="s">
        <v>4822</v>
      </c>
      <c r="E2114" s="24">
        <v>13</v>
      </c>
      <c r="F2114" s="24">
        <v>0</v>
      </c>
      <c r="G2114" s="24">
        <v>0</v>
      </c>
      <c r="H2114" s="24">
        <v>7</v>
      </c>
      <c r="I2114" s="24">
        <v>0</v>
      </c>
      <c r="J2114" s="24">
        <v>0</v>
      </c>
      <c r="K2114" s="24">
        <v>0</v>
      </c>
      <c r="L2114" s="24">
        <v>7</v>
      </c>
      <c r="M2114" s="24"/>
      <c r="O2114" s="15" t="s">
        <v>5109</v>
      </c>
      <c r="P2114" s="15" t="s">
        <v>5111</v>
      </c>
      <c r="R2114" s="1" t="str">
        <f t="shared" si="56"/>
        <v>W20</v>
      </c>
      <c r="S2114" s="50">
        <f t="shared" si="57"/>
        <v>45793</v>
      </c>
    </row>
    <row r="2115" spans="1:19">
      <c r="A2115" s="49"/>
      <c r="B2115" s="24" t="s">
        <v>5102</v>
      </c>
      <c r="C2115" s="24" t="s">
        <v>633</v>
      </c>
      <c r="D2115" s="24" t="s">
        <v>4851</v>
      </c>
      <c r="E2115" s="24">
        <v>1</v>
      </c>
      <c r="F2115" s="24">
        <v>0</v>
      </c>
      <c r="G2115" s="24">
        <v>0</v>
      </c>
      <c r="H2115" s="24">
        <v>0</v>
      </c>
      <c r="I2115" s="24">
        <v>0</v>
      </c>
      <c r="J2115" s="24">
        <v>0</v>
      </c>
      <c r="K2115" s="24">
        <v>0</v>
      </c>
      <c r="L2115" s="24">
        <v>0</v>
      </c>
      <c r="M2115" s="24"/>
      <c r="R2115" s="1" t="str">
        <f t="shared" si="56"/>
        <v>W20</v>
      </c>
      <c r="S2115" s="50">
        <f t="shared" si="57"/>
        <v>45793</v>
      </c>
    </row>
    <row r="2116" spans="1:19">
      <c r="A2116" s="49"/>
      <c r="B2116" s="24" t="s">
        <v>5102</v>
      </c>
      <c r="C2116" s="24" t="s">
        <v>636</v>
      </c>
      <c r="D2116" s="24" t="s">
        <v>4884</v>
      </c>
      <c r="E2116" s="24">
        <v>1</v>
      </c>
      <c r="F2116" s="24">
        <v>0</v>
      </c>
      <c r="G2116" s="24">
        <v>0</v>
      </c>
      <c r="H2116" s="24">
        <v>0</v>
      </c>
      <c r="I2116" s="24">
        <v>0</v>
      </c>
      <c r="J2116" s="24">
        <v>0</v>
      </c>
      <c r="K2116" s="24">
        <v>0</v>
      </c>
      <c r="L2116" s="24">
        <v>0</v>
      </c>
      <c r="M2116" s="24"/>
      <c r="R2116" s="1" t="str">
        <f t="shared" si="56"/>
        <v>W20</v>
      </c>
      <c r="S2116" s="50">
        <f t="shared" si="57"/>
        <v>45793</v>
      </c>
    </row>
    <row r="2117" spans="1:19">
      <c r="A2117" s="49"/>
      <c r="B2117" s="24" t="s">
        <v>5102</v>
      </c>
      <c r="C2117" s="24" t="s">
        <v>636</v>
      </c>
      <c r="D2117" s="24" t="s">
        <v>4457</v>
      </c>
      <c r="E2117" s="24">
        <v>13</v>
      </c>
      <c r="F2117" s="24">
        <v>0</v>
      </c>
      <c r="G2117" s="24">
        <v>0</v>
      </c>
      <c r="H2117" s="24">
        <v>0</v>
      </c>
      <c r="I2117" s="24">
        <v>0</v>
      </c>
      <c r="J2117" s="24">
        <v>0</v>
      </c>
      <c r="K2117" s="24">
        <v>0</v>
      </c>
      <c r="L2117" s="24">
        <v>0</v>
      </c>
      <c r="M2117" s="24"/>
      <c r="R2117" s="1" t="str">
        <f t="shared" si="56"/>
        <v>W20</v>
      </c>
      <c r="S2117" s="50">
        <f t="shared" si="57"/>
        <v>45793</v>
      </c>
    </row>
    <row r="2118" spans="1:19">
      <c r="A2118" s="49"/>
      <c r="B2118" s="24" t="s">
        <v>5102</v>
      </c>
      <c r="C2118" s="24" t="s">
        <v>5103</v>
      </c>
      <c r="D2118" s="24" t="s">
        <v>4384</v>
      </c>
      <c r="E2118" s="24">
        <v>1</v>
      </c>
      <c r="F2118" s="24">
        <v>1</v>
      </c>
      <c r="G2118" s="24">
        <v>0</v>
      </c>
      <c r="H2118" s="24">
        <v>6</v>
      </c>
      <c r="I2118" s="24">
        <v>0</v>
      </c>
      <c r="J2118" s="24">
        <v>0</v>
      </c>
      <c r="K2118" s="24">
        <v>0</v>
      </c>
      <c r="L2118" s="24">
        <v>6</v>
      </c>
      <c r="M2118" s="24"/>
      <c r="O2118" s="15" t="s">
        <v>5126</v>
      </c>
      <c r="P2118" s="15" t="s">
        <v>5126</v>
      </c>
      <c r="R2118" s="1" t="str">
        <f t="shared" si="56"/>
        <v>W20</v>
      </c>
      <c r="S2118" s="50">
        <f t="shared" si="57"/>
        <v>45793</v>
      </c>
    </row>
    <row r="2119" spans="1:19">
      <c r="A2119" s="49"/>
      <c r="B2119" s="24" t="s">
        <v>5102</v>
      </c>
      <c r="C2119" s="24" t="s">
        <v>5104</v>
      </c>
      <c r="D2119" s="24" t="s">
        <v>5127</v>
      </c>
      <c r="E2119" s="24">
        <v>13</v>
      </c>
      <c r="F2119" s="24">
        <v>1</v>
      </c>
      <c r="G2119" s="24">
        <v>0</v>
      </c>
      <c r="H2119" s="24">
        <v>14</v>
      </c>
      <c r="I2119" s="24">
        <v>0</v>
      </c>
      <c r="J2119" s="24">
        <v>0</v>
      </c>
      <c r="K2119" s="24">
        <v>0</v>
      </c>
      <c r="L2119" s="24">
        <v>14</v>
      </c>
      <c r="M2119" s="24"/>
      <c r="O2119" s="15" t="s">
        <v>5128</v>
      </c>
      <c r="P2119" s="15" t="s">
        <v>5129</v>
      </c>
      <c r="R2119" s="1" t="str">
        <f t="shared" si="56"/>
        <v>W20</v>
      </c>
      <c r="S2119" s="50">
        <f t="shared" si="57"/>
        <v>45793</v>
      </c>
    </row>
    <row r="2120" spans="1:19">
      <c r="A2120" s="49"/>
      <c r="B2120" s="24" t="s">
        <v>5102</v>
      </c>
      <c r="C2120" s="24" t="s">
        <v>5103</v>
      </c>
      <c r="D2120" s="24" t="s">
        <v>4820</v>
      </c>
      <c r="E2120" s="24">
        <v>6</v>
      </c>
      <c r="F2120" s="24">
        <v>6</v>
      </c>
      <c r="G2120" s="24">
        <v>0</v>
      </c>
      <c r="H2120" s="24">
        <v>0</v>
      </c>
      <c r="I2120" s="24">
        <v>0</v>
      </c>
      <c r="J2120" s="24">
        <v>0</v>
      </c>
      <c r="K2120" s="24">
        <v>0</v>
      </c>
      <c r="L2120" s="24">
        <v>0</v>
      </c>
      <c r="M2120" s="24"/>
      <c r="R2120" s="1" t="str">
        <f t="shared" si="56"/>
        <v>W20</v>
      </c>
      <c r="S2120" s="50">
        <f t="shared" si="57"/>
        <v>45793</v>
      </c>
    </row>
    <row r="2121" spans="1:19">
      <c r="A2121" s="49"/>
      <c r="B2121" s="24" t="s">
        <v>5102</v>
      </c>
      <c r="C2121" s="24" t="s">
        <v>5105</v>
      </c>
      <c r="D2121" s="24" t="s">
        <v>5130</v>
      </c>
      <c r="E2121" s="24">
        <v>13</v>
      </c>
      <c r="F2121" s="24">
        <v>1</v>
      </c>
      <c r="G2121" s="24">
        <v>0</v>
      </c>
      <c r="H2121" s="24">
        <v>19</v>
      </c>
      <c r="I2121" s="24">
        <v>0</v>
      </c>
      <c r="J2121" s="24">
        <v>0</v>
      </c>
      <c r="K2121" s="24">
        <v>0</v>
      </c>
      <c r="L2121" s="24">
        <v>19</v>
      </c>
      <c r="M2121" s="24"/>
      <c r="O2121" s="15" t="s">
        <v>5126</v>
      </c>
      <c r="P2121" s="15" t="s">
        <v>5126</v>
      </c>
      <c r="R2121" s="1" t="str">
        <f t="shared" si="56"/>
        <v>W20</v>
      </c>
      <c r="S2121" s="50">
        <f t="shared" si="57"/>
        <v>45793</v>
      </c>
    </row>
    <row r="2122" spans="1:19">
      <c r="A2122" s="49"/>
      <c r="B2122" s="24" t="s">
        <v>5102</v>
      </c>
      <c r="C2122" s="24" t="s">
        <v>5106</v>
      </c>
      <c r="D2122" s="24" t="s">
        <v>3652</v>
      </c>
      <c r="E2122" s="24">
        <v>4</v>
      </c>
      <c r="F2122" s="24">
        <v>4</v>
      </c>
      <c r="G2122" s="24">
        <v>0</v>
      </c>
      <c r="H2122" s="24">
        <v>0</v>
      </c>
      <c r="I2122" s="24">
        <v>0</v>
      </c>
      <c r="J2122" s="24">
        <v>0</v>
      </c>
      <c r="K2122" s="24">
        <v>0</v>
      </c>
      <c r="L2122" s="24">
        <v>0</v>
      </c>
      <c r="M2122" s="24"/>
      <c r="R2122" s="1" t="str">
        <f t="shared" si="56"/>
        <v>W20</v>
      </c>
      <c r="S2122" s="50">
        <f t="shared" si="57"/>
        <v>45793</v>
      </c>
    </row>
    <row r="2123" spans="1:19">
      <c r="A2123" s="49"/>
      <c r="B2123" s="24" t="s">
        <v>5122</v>
      </c>
      <c r="C2123" s="24" t="s">
        <v>3132</v>
      </c>
      <c r="D2123" s="24" t="s">
        <v>4249</v>
      </c>
      <c r="E2123" s="24">
        <v>13</v>
      </c>
      <c r="F2123" s="24">
        <v>1</v>
      </c>
      <c r="G2123" s="24">
        <v>0</v>
      </c>
      <c r="H2123" s="24">
        <v>6</v>
      </c>
      <c r="I2123" s="24">
        <v>0</v>
      </c>
      <c r="J2123" s="24">
        <v>0</v>
      </c>
      <c r="K2123" s="24">
        <v>0</v>
      </c>
      <c r="L2123" s="24">
        <v>6</v>
      </c>
      <c r="M2123" s="24"/>
      <c r="O2123" s="15" t="s">
        <v>5131</v>
      </c>
      <c r="P2123" s="15" t="s">
        <v>5132</v>
      </c>
      <c r="R2123" s="1" t="str">
        <f t="shared" si="56"/>
        <v>W20</v>
      </c>
      <c r="S2123" s="50">
        <f t="shared" si="57"/>
        <v>45794</v>
      </c>
    </row>
    <row r="2124" spans="1:19">
      <c r="A2124" s="49"/>
      <c r="B2124" s="24" t="s">
        <v>5122</v>
      </c>
      <c r="C2124" s="24" t="s">
        <v>636</v>
      </c>
      <c r="D2124" s="24" t="s">
        <v>4399</v>
      </c>
      <c r="E2124" s="24">
        <v>1</v>
      </c>
      <c r="F2124" s="24">
        <v>0</v>
      </c>
      <c r="G2124" s="24">
        <v>0</v>
      </c>
      <c r="H2124" s="24">
        <v>0</v>
      </c>
      <c r="I2124" s="24">
        <v>0</v>
      </c>
      <c r="J2124" s="24">
        <v>0</v>
      </c>
      <c r="K2124" s="24">
        <v>0</v>
      </c>
      <c r="L2124" s="24">
        <v>0</v>
      </c>
      <c r="M2124" s="24"/>
      <c r="R2124" s="1" t="str">
        <f t="shared" si="56"/>
        <v>W20</v>
      </c>
      <c r="S2124" s="50">
        <f t="shared" si="57"/>
        <v>45794</v>
      </c>
    </row>
    <row r="2125" spans="1:19">
      <c r="A2125" s="49"/>
      <c r="B2125" s="24" t="s">
        <v>5122</v>
      </c>
      <c r="C2125" s="24" t="s">
        <v>635</v>
      </c>
      <c r="D2125" s="24" t="s">
        <v>5119</v>
      </c>
      <c r="E2125" s="24">
        <v>13</v>
      </c>
      <c r="F2125" s="24">
        <v>0</v>
      </c>
      <c r="G2125" s="24">
        <v>0</v>
      </c>
      <c r="H2125" s="24">
        <v>2</v>
      </c>
      <c r="I2125" s="24">
        <v>0</v>
      </c>
      <c r="J2125" s="24">
        <v>0</v>
      </c>
      <c r="K2125" s="24">
        <v>0</v>
      </c>
      <c r="L2125" s="24">
        <v>2</v>
      </c>
      <c r="M2125" s="24"/>
      <c r="O2125" s="15" t="s">
        <v>5126</v>
      </c>
      <c r="P2125" s="15" t="s">
        <v>5132</v>
      </c>
      <c r="R2125" s="1" t="str">
        <f t="shared" si="56"/>
        <v>W20</v>
      </c>
      <c r="S2125" s="50">
        <f t="shared" si="57"/>
        <v>45794</v>
      </c>
    </row>
    <row r="2126" spans="1:19">
      <c r="A2126" s="49"/>
      <c r="B2126" s="24" t="s">
        <v>5122</v>
      </c>
      <c r="C2126" s="24" t="s">
        <v>634</v>
      </c>
      <c r="D2126" s="24" t="s">
        <v>4947</v>
      </c>
      <c r="E2126" s="24">
        <v>1</v>
      </c>
      <c r="F2126" s="24">
        <v>0</v>
      </c>
      <c r="G2126" s="24">
        <v>0</v>
      </c>
      <c r="H2126" s="24">
        <v>1</v>
      </c>
      <c r="I2126" s="24">
        <v>0</v>
      </c>
      <c r="J2126" s="24">
        <v>0</v>
      </c>
      <c r="K2126" s="24">
        <v>0</v>
      </c>
      <c r="L2126" s="24">
        <v>1</v>
      </c>
      <c r="M2126" s="24"/>
      <c r="O2126" s="15" t="s">
        <v>5131</v>
      </c>
      <c r="P2126" s="15" t="s">
        <v>5126</v>
      </c>
      <c r="R2126" s="1" t="str">
        <f t="shared" si="56"/>
        <v>W20</v>
      </c>
      <c r="S2126" s="50">
        <f t="shared" si="57"/>
        <v>45794</v>
      </c>
    </row>
    <row r="2127" spans="1:19">
      <c r="A2127" s="49"/>
      <c r="B2127" s="24" t="s">
        <v>5122</v>
      </c>
      <c r="C2127" s="24" t="s">
        <v>636</v>
      </c>
      <c r="D2127" s="24" t="s">
        <v>4459</v>
      </c>
      <c r="E2127" s="24">
        <v>4</v>
      </c>
      <c r="F2127" s="24">
        <v>0</v>
      </c>
      <c r="G2127" s="24">
        <v>0</v>
      </c>
      <c r="H2127" s="24">
        <v>0</v>
      </c>
      <c r="I2127" s="24">
        <v>0</v>
      </c>
      <c r="J2127" s="24">
        <v>0</v>
      </c>
      <c r="K2127" s="24">
        <v>0</v>
      </c>
      <c r="L2127" s="24">
        <v>0</v>
      </c>
      <c r="M2127" s="24"/>
      <c r="R2127" s="1" t="str">
        <f t="shared" si="56"/>
        <v>W20</v>
      </c>
      <c r="S2127" s="50">
        <f t="shared" si="57"/>
        <v>45794</v>
      </c>
    </row>
    <row r="2128" spans="1:19">
      <c r="A2128" s="49"/>
      <c r="B2128" s="24" t="s">
        <v>5122</v>
      </c>
      <c r="C2128" s="24" t="s">
        <v>3132</v>
      </c>
      <c r="D2128" s="24" t="s">
        <v>3594</v>
      </c>
      <c r="E2128" s="24">
        <v>12</v>
      </c>
      <c r="F2128" s="24">
        <v>0</v>
      </c>
      <c r="G2128" s="24">
        <v>0</v>
      </c>
      <c r="H2128" s="24">
        <v>0</v>
      </c>
      <c r="I2128" s="24">
        <v>0</v>
      </c>
      <c r="J2128" s="24">
        <v>0</v>
      </c>
      <c r="K2128" s="24">
        <v>0</v>
      </c>
      <c r="L2128" s="24">
        <v>0</v>
      </c>
      <c r="M2128" s="24"/>
      <c r="R2128" s="1" t="str">
        <f t="shared" si="56"/>
        <v>W20</v>
      </c>
      <c r="S2128" s="50">
        <f t="shared" si="57"/>
        <v>45794</v>
      </c>
    </row>
    <row r="2129" spans="1:19">
      <c r="A2129" s="49"/>
      <c r="B2129" s="24" t="s">
        <v>5122</v>
      </c>
      <c r="C2129" s="24" t="s">
        <v>636</v>
      </c>
      <c r="D2129" s="24" t="s">
        <v>4482</v>
      </c>
      <c r="E2129" s="24">
        <v>13</v>
      </c>
      <c r="F2129" s="24">
        <v>2</v>
      </c>
      <c r="G2129" s="24">
        <v>0</v>
      </c>
      <c r="H2129" s="24">
        <v>19</v>
      </c>
      <c r="I2129" s="24">
        <v>0</v>
      </c>
      <c r="J2129" s="24">
        <v>0</v>
      </c>
      <c r="K2129" s="24">
        <v>0</v>
      </c>
      <c r="L2129" s="24">
        <v>19</v>
      </c>
      <c r="M2129" s="24"/>
      <c r="O2129" s="15" t="s">
        <v>5132</v>
      </c>
      <c r="P2129" s="15" t="s">
        <v>5131</v>
      </c>
      <c r="R2129" s="1" t="str">
        <f t="shared" si="56"/>
        <v>W20</v>
      </c>
      <c r="S2129" s="50">
        <f t="shared" si="57"/>
        <v>45794</v>
      </c>
    </row>
    <row r="2130" spans="1:19">
      <c r="A2130" s="49"/>
      <c r="B2130" s="24" t="s">
        <v>5122</v>
      </c>
      <c r="C2130" s="24" t="s">
        <v>636</v>
      </c>
      <c r="D2130" s="24" t="s">
        <v>4400</v>
      </c>
      <c r="E2130" s="24">
        <v>13</v>
      </c>
      <c r="F2130" s="24">
        <v>0</v>
      </c>
      <c r="G2130" s="24">
        <v>0</v>
      </c>
      <c r="H2130" s="24">
        <v>3</v>
      </c>
      <c r="I2130" s="24">
        <v>0</v>
      </c>
      <c r="J2130" s="24">
        <v>0</v>
      </c>
      <c r="K2130" s="24">
        <v>0</v>
      </c>
      <c r="L2130" s="24">
        <v>3</v>
      </c>
      <c r="M2130" s="24"/>
      <c r="O2130" s="15" t="s">
        <v>5126</v>
      </c>
      <c r="P2130" s="15" t="s">
        <v>5126</v>
      </c>
      <c r="R2130" s="1" t="str">
        <f t="shared" si="56"/>
        <v>W20</v>
      </c>
      <c r="S2130" s="50">
        <f t="shared" si="57"/>
        <v>45794</v>
      </c>
    </row>
    <row r="2131" spans="1:19">
      <c r="A2131" s="49"/>
      <c r="B2131" s="24" t="s">
        <v>5122</v>
      </c>
      <c r="C2131" s="24" t="s">
        <v>634</v>
      </c>
      <c r="D2131" s="24" t="s">
        <v>4365</v>
      </c>
      <c r="E2131" s="24">
        <v>13</v>
      </c>
      <c r="F2131" s="24">
        <v>0</v>
      </c>
      <c r="G2131" s="24">
        <v>0</v>
      </c>
      <c r="H2131" s="24">
        <v>2</v>
      </c>
      <c r="I2131" s="24">
        <v>0</v>
      </c>
      <c r="J2131" s="24">
        <v>0</v>
      </c>
      <c r="K2131" s="24">
        <v>0</v>
      </c>
      <c r="L2131" s="24">
        <v>2</v>
      </c>
      <c r="M2131" s="24"/>
      <c r="O2131" s="15" t="s">
        <v>5131</v>
      </c>
      <c r="P2131" s="15" t="s">
        <v>5129</v>
      </c>
      <c r="R2131" s="1" t="str">
        <f t="shared" si="56"/>
        <v>W20</v>
      </c>
      <c r="S2131" s="50">
        <f t="shared" si="57"/>
        <v>45794</v>
      </c>
    </row>
    <row r="2132" spans="1:19">
      <c r="A2132" s="49"/>
      <c r="B2132" s="24" t="s">
        <v>5122</v>
      </c>
      <c r="C2132" s="24" t="s">
        <v>3132</v>
      </c>
      <c r="D2132" s="24" t="s">
        <v>4405</v>
      </c>
      <c r="E2132" s="24">
        <v>11</v>
      </c>
      <c r="F2132" s="24">
        <v>0</v>
      </c>
      <c r="G2132" s="24">
        <v>0</v>
      </c>
      <c r="H2132" s="24">
        <v>0</v>
      </c>
      <c r="I2132" s="24">
        <v>0</v>
      </c>
      <c r="J2132" s="24">
        <v>0</v>
      </c>
      <c r="K2132" s="24">
        <v>0</v>
      </c>
      <c r="L2132" s="24">
        <v>0</v>
      </c>
      <c r="M2132" s="24"/>
      <c r="R2132" s="1" t="str">
        <f t="shared" si="56"/>
        <v>W20</v>
      </c>
      <c r="S2132" s="50">
        <f t="shared" si="57"/>
        <v>45794</v>
      </c>
    </row>
    <row r="2133" spans="1:19">
      <c r="A2133" s="49"/>
      <c r="B2133" s="24" t="s">
        <v>5122</v>
      </c>
      <c r="C2133" s="24" t="s">
        <v>633</v>
      </c>
      <c r="D2133" s="24" t="s">
        <v>3595</v>
      </c>
      <c r="E2133" s="24">
        <v>12</v>
      </c>
      <c r="F2133" s="24">
        <v>0</v>
      </c>
      <c r="G2133" s="24">
        <v>0</v>
      </c>
      <c r="H2133" s="24">
        <v>0</v>
      </c>
      <c r="I2133" s="24">
        <v>0</v>
      </c>
      <c r="J2133" s="24">
        <v>0</v>
      </c>
      <c r="K2133" s="24">
        <v>0</v>
      </c>
      <c r="L2133" s="24">
        <v>0</v>
      </c>
      <c r="M2133" s="24"/>
      <c r="R2133" s="1" t="str">
        <f t="shared" si="56"/>
        <v>W20</v>
      </c>
      <c r="S2133" s="50">
        <f t="shared" si="57"/>
        <v>45794</v>
      </c>
    </row>
    <row r="2134" spans="1:19">
      <c r="A2134" s="49"/>
      <c r="B2134" s="24" t="s">
        <v>5122</v>
      </c>
      <c r="C2134" s="24" t="s">
        <v>634</v>
      </c>
      <c r="D2134" s="24" t="s">
        <v>4301</v>
      </c>
      <c r="E2134" s="24">
        <v>2</v>
      </c>
      <c r="F2134" s="24">
        <v>0</v>
      </c>
      <c r="G2134" s="24">
        <v>0</v>
      </c>
      <c r="H2134" s="24">
        <v>2</v>
      </c>
      <c r="I2134" s="24">
        <v>0</v>
      </c>
      <c r="J2134" s="24">
        <v>0</v>
      </c>
      <c r="K2134" s="24">
        <v>0</v>
      </c>
      <c r="L2134" s="24">
        <v>2</v>
      </c>
      <c r="M2134" s="24"/>
      <c r="O2134" s="15" t="s">
        <v>5131</v>
      </c>
      <c r="P2134" s="15" t="s">
        <v>5129</v>
      </c>
      <c r="R2134" s="1" t="str">
        <f t="shared" si="56"/>
        <v>W20</v>
      </c>
      <c r="S2134" s="50">
        <f t="shared" si="57"/>
        <v>45794</v>
      </c>
    </row>
    <row r="2135" spans="1:19">
      <c r="A2135" s="49"/>
      <c r="B2135" s="24" t="s">
        <v>5122</v>
      </c>
      <c r="C2135" s="24" t="s">
        <v>3132</v>
      </c>
      <c r="D2135" s="24" t="s">
        <v>4906</v>
      </c>
      <c r="E2135" s="24">
        <v>1</v>
      </c>
      <c r="F2135" s="24">
        <v>0</v>
      </c>
      <c r="G2135" s="24">
        <v>0</v>
      </c>
      <c r="H2135" s="24">
        <v>0</v>
      </c>
      <c r="I2135" s="24">
        <v>0</v>
      </c>
      <c r="J2135" s="24">
        <v>0</v>
      </c>
      <c r="K2135" s="24">
        <v>0</v>
      </c>
      <c r="L2135" s="24">
        <v>0</v>
      </c>
      <c r="M2135" s="24"/>
      <c r="R2135" s="1" t="str">
        <f t="shared" si="56"/>
        <v>W20</v>
      </c>
      <c r="S2135" s="50">
        <f t="shared" si="57"/>
        <v>45794</v>
      </c>
    </row>
    <row r="2136" spans="1:19">
      <c r="A2136" s="49"/>
      <c r="B2136" s="24" t="s">
        <v>5122</v>
      </c>
      <c r="C2136" s="24" t="s">
        <v>3131</v>
      </c>
      <c r="D2136" s="24" t="s">
        <v>5120</v>
      </c>
      <c r="E2136" s="24">
        <v>2</v>
      </c>
      <c r="F2136" s="24">
        <v>0</v>
      </c>
      <c r="G2136" s="24">
        <v>0</v>
      </c>
      <c r="H2136" s="24">
        <v>0</v>
      </c>
      <c r="I2136" s="24">
        <v>0</v>
      </c>
      <c r="J2136" s="24">
        <v>0</v>
      </c>
      <c r="K2136" s="24">
        <v>0</v>
      </c>
      <c r="L2136" s="24">
        <v>0</v>
      </c>
      <c r="M2136" s="24"/>
      <c r="R2136" s="1" t="str">
        <f t="shared" si="56"/>
        <v>W20</v>
      </c>
      <c r="S2136" s="50">
        <f t="shared" si="57"/>
        <v>45794</v>
      </c>
    </row>
    <row r="2137" spans="1:19">
      <c r="A2137" s="49"/>
      <c r="B2137" s="24" t="s">
        <v>5122</v>
      </c>
      <c r="C2137" s="24" t="s">
        <v>634</v>
      </c>
      <c r="D2137" s="24" t="s">
        <v>5121</v>
      </c>
      <c r="E2137" s="24">
        <v>1</v>
      </c>
      <c r="F2137" s="24">
        <v>0</v>
      </c>
      <c r="G2137" s="24">
        <v>0</v>
      </c>
      <c r="H2137" s="24">
        <v>1</v>
      </c>
      <c r="I2137" s="24">
        <v>0</v>
      </c>
      <c r="J2137" s="24">
        <v>0</v>
      </c>
      <c r="K2137" s="24">
        <v>0</v>
      </c>
      <c r="L2137" s="24">
        <v>1</v>
      </c>
      <c r="M2137" s="24"/>
      <c r="O2137" s="15" t="s">
        <v>5132</v>
      </c>
      <c r="P2137" s="15" t="s">
        <v>5128</v>
      </c>
      <c r="R2137" s="1" t="str">
        <f t="shared" si="56"/>
        <v>W20</v>
      </c>
      <c r="S2137" s="50">
        <f t="shared" si="57"/>
        <v>45794</v>
      </c>
    </row>
    <row r="2138" spans="1:19">
      <c r="A2138" s="49"/>
      <c r="B2138" s="24" t="s">
        <v>5122</v>
      </c>
      <c r="C2138" s="24" t="s">
        <v>3132</v>
      </c>
      <c r="D2138" s="24" t="s">
        <v>4101</v>
      </c>
      <c r="E2138" s="24">
        <v>1</v>
      </c>
      <c r="F2138" s="24">
        <v>0</v>
      </c>
      <c r="G2138" s="24">
        <v>0</v>
      </c>
      <c r="H2138" s="24">
        <v>0</v>
      </c>
      <c r="I2138" s="24">
        <v>0</v>
      </c>
      <c r="J2138" s="24">
        <v>0</v>
      </c>
      <c r="K2138" s="24">
        <v>0</v>
      </c>
      <c r="L2138" s="24">
        <v>0</v>
      </c>
      <c r="M2138" s="24"/>
      <c r="R2138" s="1" t="str">
        <f t="shared" si="56"/>
        <v>W20</v>
      </c>
      <c r="S2138" s="50">
        <f t="shared" si="57"/>
        <v>45794</v>
      </c>
    </row>
    <row r="2139" spans="1:19">
      <c r="A2139" s="49"/>
      <c r="B2139" s="24" t="s">
        <v>5122</v>
      </c>
      <c r="C2139" s="24" t="s">
        <v>3132</v>
      </c>
      <c r="D2139" s="24" t="s">
        <v>4050</v>
      </c>
      <c r="E2139" s="24">
        <v>11</v>
      </c>
      <c r="F2139" s="24">
        <v>0</v>
      </c>
      <c r="G2139" s="24">
        <v>0</v>
      </c>
      <c r="H2139" s="24">
        <v>1</v>
      </c>
      <c r="I2139" s="24">
        <v>0</v>
      </c>
      <c r="J2139" s="24">
        <v>0</v>
      </c>
      <c r="K2139" s="24">
        <v>0</v>
      </c>
      <c r="L2139" s="24">
        <v>1</v>
      </c>
      <c r="M2139" s="24"/>
      <c r="O2139" s="15" t="s">
        <v>5126</v>
      </c>
      <c r="P2139" s="15" t="s">
        <v>5126</v>
      </c>
      <c r="R2139" s="1" t="str">
        <f t="shared" si="56"/>
        <v>W20</v>
      </c>
      <c r="S2139" s="50">
        <f t="shared" si="57"/>
        <v>45794</v>
      </c>
    </row>
    <row r="2140" spans="1:19">
      <c r="A2140" s="49"/>
      <c r="B2140" s="24" t="s">
        <v>5122</v>
      </c>
      <c r="C2140" s="24" t="s">
        <v>636</v>
      </c>
      <c r="D2140" s="24" t="s">
        <v>4461</v>
      </c>
      <c r="E2140" s="24">
        <v>6</v>
      </c>
      <c r="F2140" s="24">
        <v>0</v>
      </c>
      <c r="G2140" s="24">
        <v>0</v>
      </c>
      <c r="H2140" s="24">
        <v>0</v>
      </c>
      <c r="I2140" s="24">
        <v>0</v>
      </c>
      <c r="J2140" s="24">
        <v>0</v>
      </c>
      <c r="K2140" s="24">
        <v>0</v>
      </c>
      <c r="L2140" s="24">
        <v>0</v>
      </c>
      <c r="M2140" s="24"/>
      <c r="R2140" s="1" t="str">
        <f t="shared" si="56"/>
        <v>W20</v>
      </c>
      <c r="S2140" s="50">
        <f t="shared" si="57"/>
        <v>45794</v>
      </c>
    </row>
    <row r="2141" spans="1:19">
      <c r="A2141" s="49"/>
      <c r="B2141" s="24" t="s">
        <v>5122</v>
      </c>
      <c r="C2141" s="24" t="s">
        <v>634</v>
      </c>
      <c r="D2141" s="24" t="s">
        <v>4310</v>
      </c>
      <c r="E2141" s="24">
        <v>13</v>
      </c>
      <c r="F2141" s="24">
        <v>0</v>
      </c>
      <c r="G2141" s="24">
        <v>0</v>
      </c>
      <c r="H2141" s="24">
        <v>0</v>
      </c>
      <c r="I2141" s="24">
        <v>0</v>
      </c>
      <c r="J2141" s="24">
        <v>0</v>
      </c>
      <c r="K2141" s="24">
        <v>0</v>
      </c>
      <c r="L2141" s="24">
        <v>0</v>
      </c>
      <c r="M2141" s="24"/>
      <c r="R2141" s="1" t="str">
        <f t="shared" si="56"/>
        <v>W20</v>
      </c>
      <c r="S2141" s="50">
        <f t="shared" si="57"/>
        <v>45794</v>
      </c>
    </row>
    <row r="2142" spans="1:19">
      <c r="A2142" s="49"/>
      <c r="B2142" s="24" t="s">
        <v>5122</v>
      </c>
      <c r="C2142" s="24">
        <v>6572</v>
      </c>
      <c r="D2142" s="24" t="s">
        <v>4351</v>
      </c>
      <c r="E2142" s="24">
        <v>12</v>
      </c>
      <c r="F2142" s="24">
        <v>12</v>
      </c>
      <c r="G2142" s="24">
        <v>0</v>
      </c>
      <c r="H2142" s="24">
        <v>0</v>
      </c>
      <c r="I2142" s="24">
        <v>0</v>
      </c>
      <c r="J2142" s="24">
        <v>0</v>
      </c>
      <c r="K2142" s="24">
        <v>0</v>
      </c>
      <c r="L2142" s="24">
        <v>0</v>
      </c>
      <c r="M2142" s="24"/>
      <c r="R2142" s="1" t="str">
        <f t="shared" si="56"/>
        <v>W20</v>
      </c>
      <c r="S2142" s="50">
        <f t="shared" si="57"/>
        <v>45794</v>
      </c>
    </row>
    <row r="2143" spans="1:19">
      <c r="A2143" s="49"/>
      <c r="B2143" s="24" t="s">
        <v>5123</v>
      </c>
      <c r="C2143" s="24" t="s">
        <v>636</v>
      </c>
      <c r="D2143" s="24" t="s">
        <v>4396</v>
      </c>
      <c r="E2143" s="24">
        <v>13</v>
      </c>
      <c r="F2143" s="24">
        <v>0</v>
      </c>
      <c r="G2143" s="24">
        <v>0</v>
      </c>
      <c r="H2143" s="24">
        <v>1</v>
      </c>
      <c r="I2143" s="24">
        <v>0</v>
      </c>
      <c r="J2143" s="24">
        <v>0</v>
      </c>
      <c r="K2143" s="24">
        <v>0</v>
      </c>
      <c r="L2143" s="24">
        <v>1</v>
      </c>
      <c r="M2143" s="24"/>
      <c r="O2143" s="15" t="s">
        <v>5131</v>
      </c>
      <c r="P2143" s="15" t="s">
        <v>5126</v>
      </c>
      <c r="R2143" s="1" t="str">
        <f t="shared" si="56"/>
        <v>W21</v>
      </c>
      <c r="S2143" s="50">
        <f t="shared" si="57"/>
        <v>45795</v>
      </c>
    </row>
    <row r="2144" spans="1:19">
      <c r="A2144" s="49"/>
      <c r="B2144" s="24" t="s">
        <v>5123</v>
      </c>
      <c r="C2144" s="24" t="s">
        <v>636</v>
      </c>
      <c r="D2144" s="24" t="s">
        <v>4885</v>
      </c>
      <c r="E2144" s="24">
        <v>4</v>
      </c>
      <c r="F2144" s="24">
        <v>1</v>
      </c>
      <c r="G2144" s="24">
        <v>0</v>
      </c>
      <c r="H2144" s="24">
        <v>8</v>
      </c>
      <c r="I2144" s="24">
        <v>0</v>
      </c>
      <c r="J2144" s="24">
        <v>0</v>
      </c>
      <c r="K2144" s="24">
        <v>0</v>
      </c>
      <c r="L2144" s="24">
        <v>8</v>
      </c>
      <c r="M2144" s="24"/>
      <c r="O2144" s="15" t="s">
        <v>5131</v>
      </c>
      <c r="P2144" s="15" t="s">
        <v>5126</v>
      </c>
      <c r="R2144" s="1" t="str">
        <f t="shared" si="56"/>
        <v>W21</v>
      </c>
      <c r="S2144" s="50">
        <f t="shared" si="57"/>
        <v>45795</v>
      </c>
    </row>
    <row r="2145" spans="1:19">
      <c r="A2145" s="49"/>
      <c r="B2145" s="24" t="s">
        <v>5123</v>
      </c>
      <c r="C2145" s="24" t="s">
        <v>3132</v>
      </c>
      <c r="D2145" s="24" t="s">
        <v>3980</v>
      </c>
      <c r="E2145" s="24">
        <v>13</v>
      </c>
      <c r="F2145" s="24">
        <v>0</v>
      </c>
      <c r="G2145" s="24">
        <v>0</v>
      </c>
      <c r="H2145" s="24">
        <v>0</v>
      </c>
      <c r="I2145" s="24">
        <v>0</v>
      </c>
      <c r="J2145" s="24">
        <v>1</v>
      </c>
      <c r="K2145" s="24">
        <v>0</v>
      </c>
      <c r="L2145" s="24">
        <v>1</v>
      </c>
      <c r="M2145" s="24" t="s">
        <v>5126</v>
      </c>
      <c r="R2145" s="1" t="str">
        <f t="shared" si="56"/>
        <v>W21</v>
      </c>
      <c r="S2145" s="50">
        <f t="shared" si="57"/>
        <v>45795</v>
      </c>
    </row>
    <row r="2146" spans="1:19">
      <c r="A2146" s="49"/>
      <c r="B2146" s="24" t="s">
        <v>5123</v>
      </c>
      <c r="C2146" s="24" t="s">
        <v>636</v>
      </c>
      <c r="D2146" s="24" t="s">
        <v>4268</v>
      </c>
      <c r="E2146" s="24">
        <v>6</v>
      </c>
      <c r="F2146" s="24">
        <v>0</v>
      </c>
      <c r="G2146" s="24">
        <v>0</v>
      </c>
      <c r="H2146" s="24">
        <v>4</v>
      </c>
      <c r="I2146" s="24">
        <v>0</v>
      </c>
      <c r="J2146" s="24">
        <v>0</v>
      </c>
      <c r="K2146" s="24">
        <v>0</v>
      </c>
      <c r="L2146" s="24">
        <v>4</v>
      </c>
      <c r="M2146" s="24"/>
      <c r="O2146" s="15" t="s">
        <v>5128</v>
      </c>
      <c r="P2146" s="15" t="s">
        <v>5131</v>
      </c>
      <c r="R2146" s="1" t="str">
        <f t="shared" si="56"/>
        <v>W21</v>
      </c>
      <c r="S2146" s="50">
        <f t="shared" si="57"/>
        <v>45795</v>
      </c>
    </row>
    <row r="2147" spans="1:19">
      <c r="A2147" s="49"/>
      <c r="B2147" s="24" t="s">
        <v>5123</v>
      </c>
      <c r="C2147" s="24" t="s">
        <v>636</v>
      </c>
      <c r="D2147" s="24" t="s">
        <v>4460</v>
      </c>
      <c r="E2147" s="24">
        <v>12</v>
      </c>
      <c r="F2147" s="24">
        <v>0</v>
      </c>
      <c r="G2147" s="24">
        <v>0</v>
      </c>
      <c r="H2147" s="24">
        <v>1</v>
      </c>
      <c r="I2147" s="24">
        <v>0</v>
      </c>
      <c r="J2147" s="24">
        <v>0</v>
      </c>
      <c r="K2147" s="24">
        <v>0</v>
      </c>
      <c r="L2147" s="24">
        <v>1</v>
      </c>
      <c r="M2147" s="24"/>
      <c r="O2147" s="15" t="s">
        <v>5126</v>
      </c>
      <c r="P2147" s="15" t="s">
        <v>5126</v>
      </c>
      <c r="R2147" s="1" t="str">
        <f t="shared" si="56"/>
        <v>W21</v>
      </c>
      <c r="S2147" s="50">
        <f t="shared" si="57"/>
        <v>45795</v>
      </c>
    </row>
    <row r="2148" spans="1:19">
      <c r="A2148" s="49"/>
      <c r="B2148" s="24" t="s">
        <v>5123</v>
      </c>
      <c r="C2148" s="24" t="s">
        <v>3131</v>
      </c>
      <c r="D2148" s="24" t="s">
        <v>4454</v>
      </c>
      <c r="E2148" s="24">
        <v>5</v>
      </c>
      <c r="F2148" s="24">
        <v>0</v>
      </c>
      <c r="G2148" s="24">
        <v>0</v>
      </c>
      <c r="H2148" s="24">
        <v>4</v>
      </c>
      <c r="I2148" s="24">
        <v>0</v>
      </c>
      <c r="J2148" s="24">
        <v>0</v>
      </c>
      <c r="K2148" s="24">
        <v>0</v>
      </c>
      <c r="L2148" s="24">
        <v>4</v>
      </c>
      <c r="M2148" s="24"/>
      <c r="O2148" s="15" t="s">
        <v>5126</v>
      </c>
      <c r="P2148" s="15" t="s">
        <v>5132</v>
      </c>
      <c r="R2148" s="1" t="str">
        <f t="shared" si="56"/>
        <v>W21</v>
      </c>
      <c r="S2148" s="50">
        <f t="shared" si="57"/>
        <v>45795</v>
      </c>
    </row>
    <row r="2149" spans="1:19">
      <c r="A2149" s="49"/>
      <c r="B2149" s="24" t="s">
        <v>5123</v>
      </c>
      <c r="C2149" s="24" t="s">
        <v>636</v>
      </c>
      <c r="D2149" s="24" t="s">
        <v>4424</v>
      </c>
      <c r="E2149" s="24">
        <v>5</v>
      </c>
      <c r="F2149" s="24">
        <v>0</v>
      </c>
      <c r="G2149" s="24">
        <v>0</v>
      </c>
      <c r="H2149" s="24">
        <v>0</v>
      </c>
      <c r="I2149" s="24">
        <v>0</v>
      </c>
      <c r="J2149" s="24">
        <v>0</v>
      </c>
      <c r="K2149" s="24">
        <v>0</v>
      </c>
      <c r="L2149" s="24">
        <v>0</v>
      </c>
      <c r="M2149" s="24"/>
      <c r="R2149" s="1" t="str">
        <f t="shared" ref="R2149:R2212" si="58">"W" &amp;WEEKNUM(S2149)</f>
        <v>W21</v>
      </c>
      <c r="S2149" s="50">
        <f t="shared" ref="S2149:S2212" si="59">DATE(2025, LEFT(B2149,2), RIGHT(B2149,2))</f>
        <v>45795</v>
      </c>
    </row>
    <row r="2150" spans="1:19">
      <c r="A2150" s="49"/>
      <c r="B2150" s="24" t="s">
        <v>5123</v>
      </c>
      <c r="C2150" s="24" t="s">
        <v>634</v>
      </c>
      <c r="D2150" s="24" t="s">
        <v>3593</v>
      </c>
      <c r="E2150" s="24">
        <v>13</v>
      </c>
      <c r="F2150" s="24">
        <v>0</v>
      </c>
      <c r="G2150" s="24">
        <v>0</v>
      </c>
      <c r="H2150" s="24">
        <v>1</v>
      </c>
      <c r="I2150" s="24">
        <v>0</v>
      </c>
      <c r="J2150" s="24">
        <v>0</v>
      </c>
      <c r="K2150" s="24">
        <v>0</v>
      </c>
      <c r="L2150" s="24">
        <v>1</v>
      </c>
      <c r="M2150" s="24"/>
      <c r="O2150" s="15" t="s">
        <v>5128</v>
      </c>
      <c r="P2150" s="15" t="s">
        <v>5126</v>
      </c>
      <c r="R2150" s="1" t="str">
        <f t="shared" si="58"/>
        <v>W21</v>
      </c>
      <c r="S2150" s="50">
        <f t="shared" si="59"/>
        <v>45795</v>
      </c>
    </row>
    <row r="2151" spans="1:19">
      <c r="A2151" s="49"/>
      <c r="B2151" s="24" t="s">
        <v>5123</v>
      </c>
      <c r="C2151" s="24" t="s">
        <v>634</v>
      </c>
      <c r="D2151" s="24" t="s">
        <v>4747</v>
      </c>
      <c r="E2151" s="24">
        <v>1</v>
      </c>
      <c r="F2151" s="24">
        <v>0</v>
      </c>
      <c r="G2151" s="24">
        <v>0</v>
      </c>
      <c r="H2151" s="24">
        <v>0</v>
      </c>
      <c r="I2151" s="24">
        <v>0</v>
      </c>
      <c r="J2151" s="24">
        <v>0</v>
      </c>
      <c r="K2151" s="24">
        <v>0</v>
      </c>
      <c r="L2151" s="24">
        <v>0</v>
      </c>
      <c r="M2151" s="24"/>
      <c r="R2151" s="1" t="str">
        <f t="shared" si="58"/>
        <v>W21</v>
      </c>
      <c r="S2151" s="50">
        <f t="shared" si="59"/>
        <v>45795</v>
      </c>
    </row>
    <row r="2152" spans="1:19">
      <c r="A2152" s="49"/>
      <c r="B2152" s="24" t="s">
        <v>5123</v>
      </c>
      <c r="C2152" s="24" t="s">
        <v>634</v>
      </c>
      <c r="D2152" s="24" t="s">
        <v>5020</v>
      </c>
      <c r="E2152" s="24">
        <v>1</v>
      </c>
      <c r="F2152" s="24">
        <v>0</v>
      </c>
      <c r="G2152" s="24">
        <v>0</v>
      </c>
      <c r="H2152" s="24">
        <v>0</v>
      </c>
      <c r="I2152" s="24">
        <v>0</v>
      </c>
      <c r="J2152" s="24">
        <v>0</v>
      </c>
      <c r="K2152" s="24">
        <v>0</v>
      </c>
      <c r="L2152" s="24">
        <v>0</v>
      </c>
      <c r="M2152" s="24"/>
      <c r="R2152" s="1" t="str">
        <f t="shared" si="58"/>
        <v>W21</v>
      </c>
      <c r="S2152" s="50">
        <f t="shared" si="59"/>
        <v>45795</v>
      </c>
    </row>
    <row r="2153" spans="1:19">
      <c r="A2153" s="49"/>
      <c r="B2153" s="24" t="s">
        <v>5123</v>
      </c>
      <c r="C2153" s="24" t="s">
        <v>636</v>
      </c>
      <c r="D2153" s="24" t="s">
        <v>4366</v>
      </c>
      <c r="E2153" s="24">
        <v>13</v>
      </c>
      <c r="F2153" s="24">
        <v>5</v>
      </c>
      <c r="G2153" s="24">
        <v>0</v>
      </c>
      <c r="H2153" s="24">
        <v>28</v>
      </c>
      <c r="I2153" s="24">
        <v>0</v>
      </c>
      <c r="J2153" s="24">
        <v>0</v>
      </c>
      <c r="K2153" s="24">
        <v>0</v>
      </c>
      <c r="L2153" s="24">
        <v>28</v>
      </c>
      <c r="M2153" s="24"/>
      <c r="O2153" s="15" t="s">
        <v>5126</v>
      </c>
      <c r="P2153" s="15" t="s">
        <v>5126</v>
      </c>
      <c r="R2153" s="1" t="str">
        <f t="shared" si="58"/>
        <v>W21</v>
      </c>
      <c r="S2153" s="50">
        <f t="shared" si="59"/>
        <v>45795</v>
      </c>
    </row>
    <row r="2154" spans="1:19">
      <c r="B2154" s="24" t="s">
        <v>5123</v>
      </c>
      <c r="C2154" s="24" t="s">
        <v>634</v>
      </c>
      <c r="D2154" s="24" t="s">
        <v>3631</v>
      </c>
      <c r="E2154" s="24">
        <v>13</v>
      </c>
      <c r="F2154" s="24">
        <v>0</v>
      </c>
      <c r="G2154" s="24">
        <v>0</v>
      </c>
      <c r="H2154" s="24">
        <v>5</v>
      </c>
      <c r="I2154" s="24">
        <v>0</v>
      </c>
      <c r="J2154" s="24">
        <v>0</v>
      </c>
      <c r="K2154" s="24">
        <v>0</v>
      </c>
      <c r="L2154" s="24">
        <v>5</v>
      </c>
      <c r="M2154" s="24"/>
      <c r="O2154" s="15" t="s">
        <v>5133</v>
      </c>
      <c r="P2154" s="15" t="s">
        <v>5126</v>
      </c>
      <c r="R2154" s="1" t="str">
        <f t="shared" si="58"/>
        <v>W21</v>
      </c>
      <c r="S2154" s="50">
        <f t="shared" si="59"/>
        <v>45795</v>
      </c>
    </row>
    <row r="2155" spans="1:19">
      <c r="B2155" s="24" t="s">
        <v>5123</v>
      </c>
      <c r="C2155" s="24" t="s">
        <v>634</v>
      </c>
      <c r="D2155" s="24" t="s">
        <v>3652</v>
      </c>
      <c r="E2155" s="24">
        <v>4</v>
      </c>
      <c r="F2155" s="24">
        <v>0</v>
      </c>
      <c r="G2155" s="24">
        <v>0</v>
      </c>
      <c r="H2155" s="24">
        <v>1</v>
      </c>
      <c r="I2155" s="24">
        <v>0</v>
      </c>
      <c r="J2155" s="24">
        <v>0</v>
      </c>
      <c r="K2155" s="24">
        <v>0</v>
      </c>
      <c r="L2155" s="24">
        <v>1</v>
      </c>
      <c r="M2155" s="24"/>
      <c r="O2155" s="15" t="s">
        <v>5126</v>
      </c>
      <c r="P2155" s="15" t="s">
        <v>5128</v>
      </c>
      <c r="R2155" s="1" t="str">
        <f t="shared" si="58"/>
        <v>W21</v>
      </c>
      <c r="S2155" s="50">
        <f t="shared" si="59"/>
        <v>45795</v>
      </c>
    </row>
    <row r="2156" spans="1:19">
      <c r="B2156" s="24" t="s">
        <v>5123</v>
      </c>
      <c r="C2156" s="24" t="s">
        <v>634</v>
      </c>
      <c r="D2156" s="24" t="s">
        <v>4325</v>
      </c>
      <c r="E2156" s="24">
        <v>1</v>
      </c>
      <c r="F2156" s="24">
        <v>0</v>
      </c>
      <c r="G2156" s="24">
        <v>0</v>
      </c>
      <c r="H2156" s="24">
        <v>0</v>
      </c>
      <c r="I2156" s="24">
        <v>0</v>
      </c>
      <c r="J2156" s="24">
        <v>0</v>
      </c>
      <c r="K2156" s="24">
        <v>0</v>
      </c>
      <c r="L2156" s="24">
        <v>0</v>
      </c>
      <c r="M2156" s="24"/>
      <c r="R2156" s="1" t="str">
        <f t="shared" si="58"/>
        <v>W21</v>
      </c>
      <c r="S2156" s="50">
        <f t="shared" si="59"/>
        <v>45795</v>
      </c>
    </row>
    <row r="2157" spans="1:19">
      <c r="B2157" s="24" t="s">
        <v>5123</v>
      </c>
      <c r="C2157" s="24" t="s">
        <v>633</v>
      </c>
      <c r="D2157" s="24" t="s">
        <v>4707</v>
      </c>
      <c r="E2157" s="24">
        <v>13</v>
      </c>
      <c r="F2157" s="24">
        <v>0</v>
      </c>
      <c r="G2157" s="24">
        <v>0</v>
      </c>
      <c r="H2157" s="24">
        <v>1</v>
      </c>
      <c r="I2157" s="24">
        <v>0</v>
      </c>
      <c r="J2157" s="24">
        <v>0</v>
      </c>
      <c r="K2157" s="24">
        <v>0</v>
      </c>
      <c r="L2157" s="24">
        <v>1</v>
      </c>
      <c r="M2157" s="24"/>
      <c r="O2157" s="15" t="s">
        <v>5126</v>
      </c>
      <c r="P2157" s="15" t="s">
        <v>5131</v>
      </c>
      <c r="R2157" s="1" t="str">
        <f t="shared" si="58"/>
        <v>W21</v>
      </c>
      <c r="S2157" s="50">
        <f t="shared" si="59"/>
        <v>45795</v>
      </c>
    </row>
    <row r="2158" spans="1:19">
      <c r="B2158" s="24" t="s">
        <v>5123</v>
      </c>
      <c r="C2158" s="24" t="s">
        <v>5134</v>
      </c>
      <c r="D2158" s="24" t="s">
        <v>4158</v>
      </c>
      <c r="E2158" s="24">
        <v>12</v>
      </c>
      <c r="F2158" s="24">
        <v>12</v>
      </c>
      <c r="G2158" s="24">
        <v>0</v>
      </c>
      <c r="H2158" s="24">
        <v>191</v>
      </c>
      <c r="I2158" s="24">
        <v>0</v>
      </c>
      <c r="J2158" s="24">
        <v>0</v>
      </c>
      <c r="K2158" s="24">
        <v>0</v>
      </c>
      <c r="L2158" s="24">
        <v>191</v>
      </c>
      <c r="M2158" s="24"/>
      <c r="O2158" s="15" t="s">
        <v>5126</v>
      </c>
      <c r="P2158" s="15" t="s">
        <v>5133</v>
      </c>
      <c r="R2158" s="1" t="str">
        <f t="shared" si="58"/>
        <v>W21</v>
      </c>
      <c r="S2158" s="50">
        <f t="shared" si="59"/>
        <v>45795</v>
      </c>
    </row>
    <row r="2159" spans="1:19">
      <c r="B2159" s="24" t="s">
        <v>5123</v>
      </c>
      <c r="C2159" s="24" t="s">
        <v>5135</v>
      </c>
      <c r="D2159" s="24" t="s">
        <v>4284</v>
      </c>
      <c r="E2159" s="24">
        <v>8</v>
      </c>
      <c r="F2159" s="24">
        <v>0</v>
      </c>
      <c r="G2159" s="24">
        <v>0</v>
      </c>
      <c r="H2159" s="24">
        <v>1</v>
      </c>
      <c r="I2159" s="24">
        <v>0</v>
      </c>
      <c r="J2159" s="24">
        <v>0</v>
      </c>
      <c r="K2159" s="24">
        <v>0</v>
      </c>
      <c r="L2159" s="24">
        <v>1</v>
      </c>
      <c r="M2159" s="24"/>
      <c r="R2159" s="1" t="str">
        <f t="shared" si="58"/>
        <v>W21</v>
      </c>
      <c r="S2159" s="50">
        <f t="shared" si="59"/>
        <v>45795</v>
      </c>
    </row>
    <row r="2160" spans="1:19">
      <c r="B2160" s="24" t="s">
        <v>5123</v>
      </c>
      <c r="C2160" s="24" t="s">
        <v>5136</v>
      </c>
      <c r="D2160" s="24" t="s">
        <v>4008</v>
      </c>
      <c r="E2160" s="24">
        <v>11</v>
      </c>
      <c r="F2160" s="24">
        <v>0</v>
      </c>
      <c r="G2160" s="24">
        <v>0</v>
      </c>
      <c r="H2160" s="24">
        <v>1</v>
      </c>
      <c r="I2160" s="24">
        <v>1</v>
      </c>
      <c r="J2160" s="24">
        <v>0</v>
      </c>
      <c r="K2160" s="24">
        <v>0</v>
      </c>
      <c r="L2160" s="24">
        <v>2</v>
      </c>
      <c r="M2160" s="24" t="s">
        <v>5128</v>
      </c>
      <c r="O2160" s="15" t="s">
        <v>5132</v>
      </c>
      <c r="P2160" s="15" t="s">
        <v>5128</v>
      </c>
      <c r="R2160" s="1" t="str">
        <f t="shared" si="58"/>
        <v>W21</v>
      </c>
      <c r="S2160" s="50">
        <f t="shared" si="59"/>
        <v>45795</v>
      </c>
    </row>
    <row r="2161" spans="2:19">
      <c r="B2161" s="24" t="s">
        <v>5147</v>
      </c>
      <c r="C2161" s="24" t="s">
        <v>3130</v>
      </c>
      <c r="D2161" s="24" t="s">
        <v>4836</v>
      </c>
      <c r="E2161" s="24">
        <v>13</v>
      </c>
      <c r="F2161" s="24">
        <v>0</v>
      </c>
      <c r="G2161" s="24">
        <v>0</v>
      </c>
      <c r="H2161" s="24">
        <v>2</v>
      </c>
      <c r="I2161" s="24">
        <v>0</v>
      </c>
      <c r="J2161" s="24">
        <v>0</v>
      </c>
      <c r="K2161" s="24">
        <v>0</v>
      </c>
      <c r="L2161" s="24">
        <v>2</v>
      </c>
      <c r="M2161" s="24"/>
      <c r="O2161" s="15" t="s">
        <v>5151</v>
      </c>
      <c r="P2161" s="15" t="s">
        <v>5152</v>
      </c>
      <c r="R2161" s="1" t="str">
        <f t="shared" si="58"/>
        <v>W21</v>
      </c>
      <c r="S2161" s="50">
        <f t="shared" si="59"/>
        <v>45796</v>
      </c>
    </row>
    <row r="2162" spans="2:19">
      <c r="B2162" s="24" t="s">
        <v>5147</v>
      </c>
      <c r="C2162" s="24" t="s">
        <v>3130</v>
      </c>
      <c r="D2162" s="24" t="s">
        <v>4922</v>
      </c>
      <c r="E2162" s="24">
        <v>13</v>
      </c>
      <c r="F2162" s="24">
        <v>0</v>
      </c>
      <c r="G2162" s="24">
        <v>0</v>
      </c>
      <c r="H2162" s="24">
        <v>3</v>
      </c>
      <c r="I2162" s="24">
        <v>0</v>
      </c>
      <c r="J2162" s="24">
        <v>0</v>
      </c>
      <c r="K2162" s="24">
        <v>0</v>
      </c>
      <c r="L2162" s="24">
        <v>3</v>
      </c>
      <c r="M2162" s="24"/>
      <c r="O2162" s="15" t="s">
        <v>5153</v>
      </c>
      <c r="P2162" s="15" t="s">
        <v>5154</v>
      </c>
      <c r="R2162" s="1" t="str">
        <f t="shared" si="58"/>
        <v>W21</v>
      </c>
      <c r="S2162" s="50">
        <f t="shared" si="59"/>
        <v>45796</v>
      </c>
    </row>
    <row r="2163" spans="2:19">
      <c r="B2163" s="24" t="s">
        <v>5147</v>
      </c>
      <c r="C2163" s="24" t="s">
        <v>634</v>
      </c>
      <c r="D2163" s="24" t="s">
        <v>3460</v>
      </c>
      <c r="E2163" s="24">
        <v>2</v>
      </c>
      <c r="F2163" s="24">
        <v>0</v>
      </c>
      <c r="G2163" s="24">
        <v>0</v>
      </c>
      <c r="H2163" s="24">
        <v>0</v>
      </c>
      <c r="I2163" s="24">
        <v>0</v>
      </c>
      <c r="J2163" s="24">
        <v>0</v>
      </c>
      <c r="K2163" s="24">
        <v>0</v>
      </c>
      <c r="L2163" s="24">
        <v>0</v>
      </c>
      <c r="M2163" s="24"/>
      <c r="R2163" s="1" t="str">
        <f t="shared" si="58"/>
        <v>W21</v>
      </c>
      <c r="S2163" s="50">
        <f t="shared" si="59"/>
        <v>45796</v>
      </c>
    </row>
    <row r="2164" spans="2:19">
      <c r="B2164" s="24" t="s">
        <v>5147</v>
      </c>
      <c r="C2164" s="24" t="s">
        <v>636</v>
      </c>
      <c r="D2164" s="24" t="s">
        <v>5140</v>
      </c>
      <c r="E2164" s="24">
        <v>2</v>
      </c>
      <c r="F2164" s="24">
        <v>0</v>
      </c>
      <c r="G2164" s="24">
        <v>0</v>
      </c>
      <c r="H2164" s="24">
        <v>1</v>
      </c>
      <c r="I2164" s="24">
        <v>0</v>
      </c>
      <c r="J2164" s="24">
        <v>0</v>
      </c>
      <c r="K2164" s="24">
        <v>0</v>
      </c>
      <c r="L2164" s="24">
        <v>1</v>
      </c>
      <c r="M2164" s="24"/>
      <c r="O2164" s="15" t="s">
        <v>5153</v>
      </c>
      <c r="P2164" s="15" t="s">
        <v>5151</v>
      </c>
      <c r="R2164" s="1" t="str">
        <f t="shared" si="58"/>
        <v>W21</v>
      </c>
      <c r="S2164" s="50">
        <f t="shared" si="59"/>
        <v>45796</v>
      </c>
    </row>
    <row r="2165" spans="2:19">
      <c r="B2165" s="24" t="s">
        <v>5147</v>
      </c>
      <c r="C2165" s="24" t="s">
        <v>634</v>
      </c>
      <c r="D2165" s="24" t="s">
        <v>4246</v>
      </c>
      <c r="E2165" s="24">
        <v>5</v>
      </c>
      <c r="F2165" s="24">
        <v>0</v>
      </c>
      <c r="G2165" s="24">
        <v>0</v>
      </c>
      <c r="H2165" s="24">
        <v>2</v>
      </c>
      <c r="I2165" s="24">
        <v>0</v>
      </c>
      <c r="J2165" s="24">
        <v>0</v>
      </c>
      <c r="K2165" s="24">
        <v>0</v>
      </c>
      <c r="L2165" s="24">
        <v>2</v>
      </c>
      <c r="M2165" s="24"/>
      <c r="O2165" s="15" t="s">
        <v>5153</v>
      </c>
      <c r="P2165" s="15" t="s">
        <v>5154</v>
      </c>
      <c r="R2165" s="1" t="str">
        <f t="shared" si="58"/>
        <v>W21</v>
      </c>
      <c r="S2165" s="50">
        <f t="shared" si="59"/>
        <v>45796</v>
      </c>
    </row>
    <row r="2166" spans="2:19">
      <c r="B2166" s="24" t="s">
        <v>5147</v>
      </c>
      <c r="C2166" s="24" t="s">
        <v>634</v>
      </c>
      <c r="D2166" s="24" t="s">
        <v>4824</v>
      </c>
      <c r="E2166" s="24">
        <v>1</v>
      </c>
      <c r="F2166" s="24">
        <v>0</v>
      </c>
      <c r="G2166" s="24">
        <v>0</v>
      </c>
      <c r="H2166" s="24">
        <v>0</v>
      </c>
      <c r="I2166" s="24">
        <v>0</v>
      </c>
      <c r="J2166" s="24">
        <v>0</v>
      </c>
      <c r="K2166" s="24">
        <v>0</v>
      </c>
      <c r="L2166" s="24">
        <v>0</v>
      </c>
      <c r="M2166" s="24"/>
      <c r="R2166" s="1" t="str">
        <f t="shared" si="58"/>
        <v>W21</v>
      </c>
      <c r="S2166" s="50">
        <f t="shared" si="59"/>
        <v>45796</v>
      </c>
    </row>
    <row r="2167" spans="2:19">
      <c r="B2167" s="24" t="s">
        <v>5147</v>
      </c>
      <c r="C2167" s="24" t="s">
        <v>3132</v>
      </c>
      <c r="D2167" s="24" t="s">
        <v>5050</v>
      </c>
      <c r="E2167" s="24">
        <v>1</v>
      </c>
      <c r="F2167" s="24">
        <v>0</v>
      </c>
      <c r="G2167" s="24">
        <v>0</v>
      </c>
      <c r="H2167" s="24">
        <v>0</v>
      </c>
      <c r="I2167" s="24">
        <v>0</v>
      </c>
      <c r="J2167" s="24">
        <v>0</v>
      </c>
      <c r="K2167" s="24">
        <v>0</v>
      </c>
      <c r="L2167" s="24">
        <v>0</v>
      </c>
      <c r="M2167" s="24"/>
      <c r="R2167" s="1" t="str">
        <f t="shared" si="58"/>
        <v>W21</v>
      </c>
      <c r="S2167" s="50">
        <f t="shared" si="59"/>
        <v>45796</v>
      </c>
    </row>
    <row r="2168" spans="2:19">
      <c r="B2168" s="24" t="s">
        <v>5147</v>
      </c>
      <c r="C2168" s="24" t="s">
        <v>636</v>
      </c>
      <c r="D2168" s="24" t="s">
        <v>5141</v>
      </c>
      <c r="E2168" s="24">
        <v>1</v>
      </c>
      <c r="F2168" s="24">
        <v>0</v>
      </c>
      <c r="G2168" s="24">
        <v>0</v>
      </c>
      <c r="H2168" s="24">
        <v>0</v>
      </c>
      <c r="I2168" s="24">
        <v>0</v>
      </c>
      <c r="J2168" s="24">
        <v>0</v>
      </c>
      <c r="K2168" s="24">
        <v>0</v>
      </c>
      <c r="L2168" s="24">
        <v>0</v>
      </c>
      <c r="M2168" s="24"/>
      <c r="R2168" s="1" t="str">
        <f t="shared" si="58"/>
        <v>W21</v>
      </c>
      <c r="S2168" s="50">
        <f t="shared" si="59"/>
        <v>45796</v>
      </c>
    </row>
    <row r="2169" spans="2:19">
      <c r="B2169" s="24" t="s">
        <v>5147</v>
      </c>
      <c r="C2169" s="24" t="s">
        <v>3132</v>
      </c>
      <c r="D2169" s="24" t="s">
        <v>4455</v>
      </c>
      <c r="E2169" s="24">
        <v>1</v>
      </c>
      <c r="F2169" s="24">
        <v>0</v>
      </c>
      <c r="G2169" s="24">
        <v>0</v>
      </c>
      <c r="H2169" s="24">
        <v>1</v>
      </c>
      <c r="I2169" s="24">
        <v>0</v>
      </c>
      <c r="J2169" s="24">
        <v>0</v>
      </c>
      <c r="K2169" s="24">
        <v>0</v>
      </c>
      <c r="L2169" s="24">
        <v>1</v>
      </c>
      <c r="M2169" s="24"/>
      <c r="O2169" s="15" t="s">
        <v>5154</v>
      </c>
      <c r="P2169" s="15" t="s">
        <v>5155</v>
      </c>
      <c r="R2169" s="1" t="str">
        <f t="shared" si="58"/>
        <v>W21</v>
      </c>
      <c r="S2169" s="50">
        <f t="shared" si="59"/>
        <v>45796</v>
      </c>
    </row>
    <row r="2170" spans="2:19">
      <c r="B2170" s="24" t="s">
        <v>5147</v>
      </c>
      <c r="C2170" s="24" t="s">
        <v>3131</v>
      </c>
      <c r="D2170" s="24" t="s">
        <v>4283</v>
      </c>
      <c r="E2170" s="24">
        <v>13</v>
      </c>
      <c r="F2170" s="24">
        <v>0</v>
      </c>
      <c r="G2170" s="24">
        <v>0</v>
      </c>
      <c r="H2170" s="24">
        <v>6</v>
      </c>
      <c r="I2170" s="24">
        <v>0</v>
      </c>
      <c r="J2170" s="24">
        <v>0</v>
      </c>
      <c r="K2170" s="24">
        <v>0</v>
      </c>
      <c r="L2170" s="24">
        <v>6</v>
      </c>
      <c r="M2170" s="24"/>
      <c r="O2170" s="15" t="s">
        <v>5154</v>
      </c>
      <c r="P2170" s="15" t="s">
        <v>5153</v>
      </c>
      <c r="R2170" s="1" t="str">
        <f t="shared" si="58"/>
        <v>W21</v>
      </c>
      <c r="S2170" s="50">
        <f t="shared" si="59"/>
        <v>45796</v>
      </c>
    </row>
    <row r="2171" spans="2:19">
      <c r="B2171" s="24" t="s">
        <v>5147</v>
      </c>
      <c r="C2171" s="24" t="s">
        <v>3130</v>
      </c>
      <c r="D2171" s="24" t="s">
        <v>4829</v>
      </c>
      <c r="E2171" s="24">
        <v>13</v>
      </c>
      <c r="F2171" s="24">
        <v>0</v>
      </c>
      <c r="G2171" s="24">
        <v>0</v>
      </c>
      <c r="H2171" s="24">
        <v>7</v>
      </c>
      <c r="I2171" s="24">
        <v>0</v>
      </c>
      <c r="J2171" s="24">
        <v>0</v>
      </c>
      <c r="K2171" s="24">
        <v>0</v>
      </c>
      <c r="L2171" s="24">
        <v>7</v>
      </c>
      <c r="M2171" s="24"/>
      <c r="O2171" s="15" t="s">
        <v>5153</v>
      </c>
      <c r="P2171" s="15" t="s">
        <v>5156</v>
      </c>
      <c r="R2171" s="1" t="str">
        <f t="shared" si="58"/>
        <v>W21</v>
      </c>
      <c r="S2171" s="50">
        <f t="shared" si="59"/>
        <v>45796</v>
      </c>
    </row>
    <row r="2172" spans="2:19">
      <c r="B2172" s="24" t="s">
        <v>5147</v>
      </c>
      <c r="C2172" s="24" t="s">
        <v>635</v>
      </c>
      <c r="D2172" s="24" t="s">
        <v>5142</v>
      </c>
      <c r="E2172" s="24">
        <v>13</v>
      </c>
      <c r="F2172" s="24">
        <v>0</v>
      </c>
      <c r="G2172" s="24">
        <v>0</v>
      </c>
      <c r="H2172" s="24">
        <v>0</v>
      </c>
      <c r="I2172" s="24">
        <v>0</v>
      </c>
      <c r="J2172" s="24">
        <v>0</v>
      </c>
      <c r="K2172" s="24">
        <v>0</v>
      </c>
      <c r="L2172" s="24">
        <v>0</v>
      </c>
      <c r="M2172" s="24"/>
      <c r="R2172" s="1" t="str">
        <f t="shared" si="58"/>
        <v>W21</v>
      </c>
      <c r="S2172" s="50">
        <f t="shared" si="59"/>
        <v>45796</v>
      </c>
    </row>
    <row r="2173" spans="2:19">
      <c r="B2173" s="24" t="s">
        <v>5147</v>
      </c>
      <c r="C2173" s="24" t="s">
        <v>3130</v>
      </c>
      <c r="D2173" s="24" t="s">
        <v>4837</v>
      </c>
      <c r="E2173" s="24">
        <v>10</v>
      </c>
      <c r="F2173" s="24">
        <v>1</v>
      </c>
      <c r="G2173" s="24">
        <v>0</v>
      </c>
      <c r="H2173" s="24">
        <v>10</v>
      </c>
      <c r="I2173" s="24">
        <v>0</v>
      </c>
      <c r="J2173" s="24">
        <v>0</v>
      </c>
      <c r="K2173" s="24">
        <v>0</v>
      </c>
      <c r="L2173" s="24">
        <v>10</v>
      </c>
      <c r="M2173" s="24"/>
      <c r="O2173" s="15" t="s">
        <v>5155</v>
      </c>
      <c r="P2173" s="15" t="s">
        <v>5151</v>
      </c>
      <c r="R2173" s="1" t="str">
        <f t="shared" si="58"/>
        <v>W21</v>
      </c>
      <c r="S2173" s="50">
        <f t="shared" si="59"/>
        <v>45796</v>
      </c>
    </row>
    <row r="2174" spans="2:19">
      <c r="B2174" s="24" t="s">
        <v>5147</v>
      </c>
      <c r="C2174" s="24" t="s">
        <v>3132</v>
      </c>
      <c r="D2174" s="24" t="s">
        <v>5143</v>
      </c>
      <c r="E2174" s="24">
        <v>1</v>
      </c>
      <c r="F2174" s="24">
        <v>0</v>
      </c>
      <c r="G2174" s="24">
        <v>0</v>
      </c>
      <c r="H2174" s="24">
        <v>0</v>
      </c>
      <c r="I2174" s="24">
        <v>0</v>
      </c>
      <c r="J2174" s="24">
        <v>0</v>
      </c>
      <c r="K2174" s="24">
        <v>0</v>
      </c>
      <c r="L2174" s="24">
        <v>0</v>
      </c>
      <c r="M2174" s="24"/>
      <c r="R2174" s="1" t="str">
        <f t="shared" si="58"/>
        <v>W21</v>
      </c>
      <c r="S2174" s="50">
        <f t="shared" si="59"/>
        <v>45796</v>
      </c>
    </row>
    <row r="2175" spans="2:19">
      <c r="B2175" s="24" t="s">
        <v>5147</v>
      </c>
      <c r="C2175" s="24" t="s">
        <v>3130</v>
      </c>
      <c r="D2175" s="24" t="s">
        <v>4942</v>
      </c>
      <c r="E2175" s="24">
        <v>13</v>
      </c>
      <c r="F2175" s="24">
        <v>0</v>
      </c>
      <c r="G2175" s="24">
        <v>0</v>
      </c>
      <c r="H2175" s="24">
        <v>0</v>
      </c>
      <c r="I2175" s="24">
        <v>0</v>
      </c>
      <c r="J2175" s="24">
        <v>0</v>
      </c>
      <c r="K2175" s="24">
        <v>0</v>
      </c>
      <c r="L2175" s="24">
        <v>0</v>
      </c>
      <c r="M2175" s="24"/>
      <c r="R2175" s="1" t="str">
        <f t="shared" si="58"/>
        <v>W21</v>
      </c>
      <c r="S2175" s="50">
        <f t="shared" si="59"/>
        <v>45796</v>
      </c>
    </row>
    <row r="2176" spans="2:19">
      <c r="B2176" s="24" t="s">
        <v>5147</v>
      </c>
      <c r="C2176" s="24" t="s">
        <v>3130</v>
      </c>
      <c r="D2176" s="24" t="s">
        <v>4830</v>
      </c>
      <c r="E2176" s="24">
        <v>13</v>
      </c>
      <c r="F2176" s="24">
        <v>0</v>
      </c>
      <c r="G2176" s="24">
        <v>0</v>
      </c>
      <c r="H2176" s="24">
        <v>3</v>
      </c>
      <c r="I2176" s="24">
        <v>0</v>
      </c>
      <c r="J2176" s="24">
        <v>0</v>
      </c>
      <c r="K2176" s="24">
        <v>0</v>
      </c>
      <c r="L2176" s="24">
        <v>3</v>
      </c>
      <c r="M2176" s="24"/>
      <c r="O2176" s="15" t="s">
        <v>5154</v>
      </c>
      <c r="P2176" s="15" t="s">
        <v>5154</v>
      </c>
      <c r="R2176" s="1" t="str">
        <f t="shared" si="58"/>
        <v>W21</v>
      </c>
      <c r="S2176" s="50">
        <f t="shared" si="59"/>
        <v>45796</v>
      </c>
    </row>
    <row r="2177" spans="2:19">
      <c r="B2177" s="24" t="s">
        <v>5147</v>
      </c>
      <c r="C2177" s="24" t="s">
        <v>3131</v>
      </c>
      <c r="D2177" s="24" t="s">
        <v>4853</v>
      </c>
      <c r="E2177" s="24">
        <v>8</v>
      </c>
      <c r="F2177" s="24">
        <v>0</v>
      </c>
      <c r="G2177" s="24">
        <v>0</v>
      </c>
      <c r="H2177" s="24">
        <v>0</v>
      </c>
      <c r="I2177" s="24">
        <v>0</v>
      </c>
      <c r="J2177" s="24">
        <v>0</v>
      </c>
      <c r="K2177" s="24">
        <v>0</v>
      </c>
      <c r="L2177" s="24">
        <v>0</v>
      </c>
      <c r="M2177" s="24"/>
      <c r="R2177" s="1" t="str">
        <f t="shared" si="58"/>
        <v>W21</v>
      </c>
      <c r="S2177" s="50">
        <f t="shared" si="59"/>
        <v>45796</v>
      </c>
    </row>
    <row r="2178" spans="2:19">
      <c r="B2178" s="24" t="s">
        <v>5147</v>
      </c>
      <c r="C2178" s="24" t="s">
        <v>634</v>
      </c>
      <c r="D2178" s="24" t="s">
        <v>4422</v>
      </c>
      <c r="E2178" s="24">
        <v>11</v>
      </c>
      <c r="F2178" s="24">
        <v>0</v>
      </c>
      <c r="G2178" s="24">
        <v>0</v>
      </c>
      <c r="H2178" s="24">
        <v>5</v>
      </c>
      <c r="I2178" s="24">
        <v>0</v>
      </c>
      <c r="J2178" s="24">
        <v>0</v>
      </c>
      <c r="K2178" s="24">
        <v>0</v>
      </c>
      <c r="L2178" s="24">
        <v>5</v>
      </c>
      <c r="M2178" s="24"/>
      <c r="O2178" s="15" t="s">
        <v>5155</v>
      </c>
      <c r="P2178" s="15" t="s">
        <v>5153</v>
      </c>
      <c r="R2178" s="1" t="str">
        <f t="shared" si="58"/>
        <v>W21</v>
      </c>
      <c r="S2178" s="50">
        <f t="shared" si="59"/>
        <v>45796</v>
      </c>
    </row>
    <row r="2179" spans="2:19">
      <c r="B2179" s="24" t="s">
        <v>5147</v>
      </c>
      <c r="C2179" s="24" t="s">
        <v>636</v>
      </c>
      <c r="D2179" s="24" t="s">
        <v>5144</v>
      </c>
      <c r="E2179" s="24">
        <v>5</v>
      </c>
      <c r="F2179" s="24">
        <v>0</v>
      </c>
      <c r="G2179" s="24">
        <v>0</v>
      </c>
      <c r="H2179" s="24">
        <v>3</v>
      </c>
      <c r="I2179" s="24">
        <v>0</v>
      </c>
      <c r="J2179" s="24">
        <v>0</v>
      </c>
      <c r="K2179" s="24">
        <v>0</v>
      </c>
      <c r="L2179" s="24">
        <v>3</v>
      </c>
      <c r="M2179" s="24"/>
      <c r="O2179" s="15" t="s">
        <v>5154</v>
      </c>
      <c r="P2179" s="15" t="s">
        <v>5153</v>
      </c>
      <c r="R2179" s="1" t="str">
        <f t="shared" si="58"/>
        <v>W21</v>
      </c>
      <c r="S2179" s="50">
        <f t="shared" si="59"/>
        <v>45796</v>
      </c>
    </row>
    <row r="2180" spans="2:19">
      <c r="B2180" s="24" t="s">
        <v>5147</v>
      </c>
      <c r="C2180" s="24" t="s">
        <v>3131</v>
      </c>
      <c r="D2180" s="24" t="s">
        <v>4351</v>
      </c>
      <c r="E2180" s="24">
        <v>12</v>
      </c>
      <c r="F2180" s="24">
        <v>0</v>
      </c>
      <c r="G2180" s="24">
        <v>0</v>
      </c>
      <c r="H2180" s="24">
        <v>1</v>
      </c>
      <c r="I2180" s="24">
        <v>0</v>
      </c>
      <c r="J2180" s="24">
        <v>0</v>
      </c>
      <c r="K2180" s="24">
        <v>0</v>
      </c>
      <c r="L2180" s="24">
        <v>1</v>
      </c>
      <c r="M2180" s="24"/>
      <c r="O2180" s="15" t="s">
        <v>5154</v>
      </c>
      <c r="P2180" s="15" t="s">
        <v>5153</v>
      </c>
      <c r="R2180" s="1" t="str">
        <f t="shared" si="58"/>
        <v>W21</v>
      </c>
      <c r="S2180" s="50">
        <f t="shared" si="59"/>
        <v>45796</v>
      </c>
    </row>
    <row r="2181" spans="2:19">
      <c r="B2181" s="24" t="s">
        <v>5147</v>
      </c>
      <c r="C2181" s="24" t="s">
        <v>634</v>
      </c>
      <c r="D2181" s="24" t="s">
        <v>4051</v>
      </c>
      <c r="E2181" s="24">
        <v>13</v>
      </c>
      <c r="F2181" s="24">
        <v>0</v>
      </c>
      <c r="G2181" s="24">
        <v>0</v>
      </c>
      <c r="H2181" s="24">
        <v>6</v>
      </c>
      <c r="I2181" s="24">
        <v>0</v>
      </c>
      <c r="J2181" s="24">
        <v>0</v>
      </c>
      <c r="K2181" s="24">
        <v>0</v>
      </c>
      <c r="L2181" s="24">
        <v>6</v>
      </c>
      <c r="M2181" s="24"/>
      <c r="O2181" s="15" t="s">
        <v>5151</v>
      </c>
      <c r="P2181" s="15" t="s">
        <v>5153</v>
      </c>
      <c r="R2181" s="1" t="str">
        <f t="shared" si="58"/>
        <v>W21</v>
      </c>
      <c r="S2181" s="50">
        <f t="shared" si="59"/>
        <v>45796</v>
      </c>
    </row>
    <row r="2182" spans="2:19">
      <c r="B2182" s="24" t="s">
        <v>5147</v>
      </c>
      <c r="C2182" s="24" t="s">
        <v>633</v>
      </c>
      <c r="D2182" s="24" t="s">
        <v>4673</v>
      </c>
      <c r="E2182" s="24">
        <v>13</v>
      </c>
      <c r="F2182" s="24">
        <v>0</v>
      </c>
      <c r="G2182" s="24">
        <v>0</v>
      </c>
      <c r="H2182" s="24">
        <v>2</v>
      </c>
      <c r="I2182" s="24">
        <v>0</v>
      </c>
      <c r="J2182" s="24">
        <v>0</v>
      </c>
      <c r="K2182" s="24">
        <v>0</v>
      </c>
      <c r="L2182" s="24">
        <v>2</v>
      </c>
      <c r="M2182" s="24"/>
      <c r="O2182" s="15" t="s">
        <v>5153</v>
      </c>
      <c r="P2182" s="15" t="s">
        <v>5152</v>
      </c>
      <c r="R2182" s="1" t="str">
        <f t="shared" si="58"/>
        <v>W21</v>
      </c>
      <c r="S2182" s="50">
        <f t="shared" si="59"/>
        <v>45796</v>
      </c>
    </row>
    <row r="2183" spans="2:19">
      <c r="B2183" s="24" t="s">
        <v>5147</v>
      </c>
      <c r="C2183" s="24" t="s">
        <v>3130</v>
      </c>
      <c r="D2183" s="24" t="s">
        <v>4825</v>
      </c>
      <c r="E2183" s="24">
        <v>13</v>
      </c>
      <c r="F2183" s="24">
        <v>0</v>
      </c>
      <c r="G2183" s="24">
        <v>0</v>
      </c>
      <c r="H2183" s="24">
        <v>8</v>
      </c>
      <c r="I2183" s="24">
        <v>0</v>
      </c>
      <c r="J2183" s="24">
        <v>0</v>
      </c>
      <c r="K2183" s="24">
        <v>0</v>
      </c>
      <c r="L2183" s="24">
        <v>8</v>
      </c>
      <c r="M2183" s="24"/>
      <c r="O2183" s="15" t="s">
        <v>5153</v>
      </c>
      <c r="P2183" s="15" t="s">
        <v>5154</v>
      </c>
      <c r="R2183" s="1" t="str">
        <f t="shared" si="58"/>
        <v>W21</v>
      </c>
      <c r="S2183" s="50">
        <f t="shared" si="59"/>
        <v>45796</v>
      </c>
    </row>
    <row r="2184" spans="2:19">
      <c r="B2184" s="24" t="s">
        <v>5147</v>
      </c>
      <c r="C2184" s="24" t="s">
        <v>3131</v>
      </c>
      <c r="D2184" s="24" t="s">
        <v>3714</v>
      </c>
      <c r="E2184" s="24">
        <v>13</v>
      </c>
      <c r="F2184" s="24">
        <v>0</v>
      </c>
      <c r="G2184" s="24">
        <v>0</v>
      </c>
      <c r="H2184" s="24">
        <v>1</v>
      </c>
      <c r="I2184" s="24">
        <v>0</v>
      </c>
      <c r="J2184" s="24">
        <v>0</v>
      </c>
      <c r="K2184" s="24">
        <v>0</v>
      </c>
      <c r="L2184" s="24">
        <v>1</v>
      </c>
      <c r="M2184" s="24" t="s">
        <v>5155</v>
      </c>
      <c r="R2184" s="1" t="str">
        <f t="shared" si="58"/>
        <v>W21</v>
      </c>
      <c r="S2184" s="50">
        <f t="shared" si="59"/>
        <v>45796</v>
      </c>
    </row>
    <row r="2185" spans="2:19">
      <c r="B2185" s="24" t="s">
        <v>5147</v>
      </c>
      <c r="C2185" s="24" t="s">
        <v>634</v>
      </c>
      <c r="D2185" s="24" t="s">
        <v>4270</v>
      </c>
      <c r="E2185" s="24">
        <v>13</v>
      </c>
      <c r="F2185" s="24">
        <v>0</v>
      </c>
      <c r="G2185" s="24">
        <v>0</v>
      </c>
      <c r="H2185" s="24">
        <v>4</v>
      </c>
      <c r="I2185" s="24">
        <v>0</v>
      </c>
      <c r="J2185" s="24">
        <v>0</v>
      </c>
      <c r="K2185" s="24">
        <v>0</v>
      </c>
      <c r="L2185" s="24">
        <v>4</v>
      </c>
      <c r="M2185" s="24"/>
      <c r="O2185" s="15" t="s">
        <v>5155</v>
      </c>
      <c r="P2185" s="15" t="s">
        <v>5152</v>
      </c>
      <c r="R2185" s="1" t="str">
        <f t="shared" si="58"/>
        <v>W21</v>
      </c>
      <c r="S2185" s="50">
        <f t="shared" si="59"/>
        <v>45796</v>
      </c>
    </row>
    <row r="2186" spans="2:19">
      <c r="B2186" s="24" t="s">
        <v>5147</v>
      </c>
      <c r="C2186" s="24" t="s">
        <v>3130</v>
      </c>
      <c r="D2186" s="24" t="s">
        <v>5145</v>
      </c>
      <c r="E2186" s="24">
        <v>2</v>
      </c>
      <c r="F2186" s="24">
        <v>0</v>
      </c>
      <c r="G2186" s="24">
        <v>0</v>
      </c>
      <c r="H2186" s="24">
        <v>2</v>
      </c>
      <c r="I2186" s="24">
        <v>0</v>
      </c>
      <c r="J2186" s="24">
        <v>0</v>
      </c>
      <c r="K2186" s="24">
        <v>0</v>
      </c>
      <c r="L2186" s="24">
        <v>2</v>
      </c>
      <c r="M2186" s="24"/>
      <c r="O2186" s="15" t="s">
        <v>5153</v>
      </c>
      <c r="P2186" s="15" t="s">
        <v>5153</v>
      </c>
      <c r="R2186" s="1" t="str">
        <f t="shared" si="58"/>
        <v>W21</v>
      </c>
      <c r="S2186" s="50">
        <f t="shared" si="59"/>
        <v>45796</v>
      </c>
    </row>
    <row r="2187" spans="2:19">
      <c r="B2187" s="24" t="s">
        <v>5147</v>
      </c>
      <c r="C2187" s="24" t="s">
        <v>634</v>
      </c>
      <c r="D2187" s="24" t="s">
        <v>4174</v>
      </c>
      <c r="E2187" s="24">
        <v>12</v>
      </c>
      <c r="F2187" s="24">
        <v>0</v>
      </c>
      <c r="G2187" s="24">
        <v>0</v>
      </c>
      <c r="H2187" s="24">
        <v>1</v>
      </c>
      <c r="I2187" s="24">
        <v>0</v>
      </c>
      <c r="J2187" s="24">
        <v>0</v>
      </c>
      <c r="K2187" s="24">
        <v>0</v>
      </c>
      <c r="L2187" s="24">
        <v>1</v>
      </c>
      <c r="M2187" s="24"/>
      <c r="O2187" s="15" t="s">
        <v>5153</v>
      </c>
      <c r="P2187" s="15" t="s">
        <v>5154</v>
      </c>
      <c r="R2187" s="1" t="str">
        <f t="shared" si="58"/>
        <v>W21</v>
      </c>
      <c r="S2187" s="50">
        <f t="shared" si="59"/>
        <v>45796</v>
      </c>
    </row>
    <row r="2188" spans="2:19">
      <c r="B2188" s="24" t="s">
        <v>5147</v>
      </c>
      <c r="C2188" s="24" t="s">
        <v>3130</v>
      </c>
      <c r="D2188" s="24" t="s">
        <v>4944</v>
      </c>
      <c r="E2188" s="24">
        <v>3</v>
      </c>
      <c r="F2188" s="24">
        <v>0</v>
      </c>
      <c r="G2188" s="24">
        <v>0</v>
      </c>
      <c r="H2188" s="24">
        <v>0</v>
      </c>
      <c r="I2188" s="24">
        <v>0</v>
      </c>
      <c r="J2188" s="24">
        <v>0</v>
      </c>
      <c r="K2188" s="24">
        <v>0</v>
      </c>
      <c r="L2188" s="24">
        <v>0</v>
      </c>
      <c r="M2188" s="24"/>
      <c r="R2188" s="1" t="str">
        <f t="shared" si="58"/>
        <v>W21</v>
      </c>
      <c r="S2188" s="50">
        <f t="shared" si="59"/>
        <v>45796</v>
      </c>
    </row>
    <row r="2189" spans="2:19">
      <c r="B2189" s="24" t="s">
        <v>5147</v>
      </c>
      <c r="C2189" s="24" t="s">
        <v>5150</v>
      </c>
      <c r="D2189" s="24" t="s">
        <v>5148</v>
      </c>
      <c r="E2189" s="24">
        <v>5</v>
      </c>
      <c r="F2189" s="24">
        <v>1</v>
      </c>
      <c r="G2189" s="24">
        <v>0</v>
      </c>
      <c r="H2189" s="24">
        <v>5</v>
      </c>
      <c r="I2189" s="24">
        <v>0</v>
      </c>
      <c r="J2189" s="24">
        <v>0</v>
      </c>
      <c r="K2189" s="24">
        <v>0</v>
      </c>
      <c r="L2189" s="24">
        <v>5</v>
      </c>
      <c r="M2189" s="24"/>
      <c r="O2189" s="15" t="s">
        <v>5153</v>
      </c>
      <c r="P2189" s="15" t="s">
        <v>5157</v>
      </c>
      <c r="R2189" s="1" t="str">
        <f t="shared" si="58"/>
        <v>W21</v>
      </c>
      <c r="S2189" s="50">
        <f t="shared" si="59"/>
        <v>45796</v>
      </c>
    </row>
    <row r="2190" spans="2:19">
      <c r="B2190" s="24" t="s">
        <v>5167</v>
      </c>
      <c r="C2190" s="24" t="s">
        <v>3130</v>
      </c>
      <c r="D2190" s="24" t="s">
        <v>4926</v>
      </c>
      <c r="E2190" s="24">
        <v>11</v>
      </c>
      <c r="F2190" s="24">
        <v>0</v>
      </c>
      <c r="G2190" s="24">
        <v>0</v>
      </c>
      <c r="H2190" s="24">
        <v>2</v>
      </c>
      <c r="I2190" s="24">
        <v>0</v>
      </c>
      <c r="J2190" s="24">
        <v>0</v>
      </c>
      <c r="K2190" s="24">
        <v>0</v>
      </c>
      <c r="L2190" s="24">
        <v>2</v>
      </c>
      <c r="M2190" s="24"/>
      <c r="O2190" s="15" t="s">
        <v>5169</v>
      </c>
      <c r="P2190" s="15" t="s">
        <v>5168</v>
      </c>
      <c r="R2190" s="1" t="str">
        <f t="shared" si="58"/>
        <v>W21</v>
      </c>
      <c r="S2190" s="50">
        <f t="shared" si="59"/>
        <v>45797</v>
      </c>
    </row>
    <row r="2191" spans="2:19">
      <c r="B2191" s="24" t="s">
        <v>5167</v>
      </c>
      <c r="C2191" s="24" t="s">
        <v>635</v>
      </c>
      <c r="D2191" s="24" t="s">
        <v>5160</v>
      </c>
      <c r="E2191" s="24">
        <v>13</v>
      </c>
      <c r="F2191" s="24">
        <v>0</v>
      </c>
      <c r="G2191" s="24">
        <v>0</v>
      </c>
      <c r="H2191" s="24">
        <v>0</v>
      </c>
      <c r="I2191" s="24">
        <v>0</v>
      </c>
      <c r="J2191" s="24">
        <v>0</v>
      </c>
      <c r="K2191" s="24">
        <v>0</v>
      </c>
      <c r="L2191" s="24">
        <v>0</v>
      </c>
      <c r="M2191" s="24"/>
      <c r="R2191" s="1" t="str">
        <f t="shared" si="58"/>
        <v>W21</v>
      </c>
      <c r="S2191" s="50">
        <f t="shared" si="59"/>
        <v>45797</v>
      </c>
    </row>
    <row r="2192" spans="2:19">
      <c r="B2192" s="24" t="s">
        <v>5167</v>
      </c>
      <c r="C2192" s="24" t="s">
        <v>634</v>
      </c>
      <c r="D2192" s="24" t="s">
        <v>4269</v>
      </c>
      <c r="E2192" s="24">
        <v>13</v>
      </c>
      <c r="F2192" s="24">
        <v>0</v>
      </c>
      <c r="G2192" s="24">
        <v>0</v>
      </c>
      <c r="H2192" s="24">
        <v>0</v>
      </c>
      <c r="I2192" s="24">
        <v>0</v>
      </c>
      <c r="J2192" s="24">
        <v>0</v>
      </c>
      <c r="K2192" s="24">
        <v>0</v>
      </c>
      <c r="L2192" s="24">
        <v>0</v>
      </c>
      <c r="M2192" s="24"/>
      <c r="R2192" s="1" t="str">
        <f t="shared" si="58"/>
        <v>W21</v>
      </c>
      <c r="S2192" s="50">
        <f t="shared" si="59"/>
        <v>45797</v>
      </c>
    </row>
    <row r="2193" spans="2:19">
      <c r="B2193" s="24" t="s">
        <v>5167</v>
      </c>
      <c r="C2193" s="24" t="s">
        <v>3132</v>
      </c>
      <c r="D2193" s="24" t="s">
        <v>3815</v>
      </c>
      <c r="E2193" s="24">
        <v>4</v>
      </c>
      <c r="F2193" s="24">
        <v>0</v>
      </c>
      <c r="G2193" s="24">
        <v>0</v>
      </c>
      <c r="H2193" s="24">
        <v>0</v>
      </c>
      <c r="I2193" s="24">
        <v>0</v>
      </c>
      <c r="J2193" s="24">
        <v>0</v>
      </c>
      <c r="K2193" s="24">
        <v>0</v>
      </c>
      <c r="L2193" s="24">
        <v>0</v>
      </c>
      <c r="M2193" s="24"/>
      <c r="R2193" s="1" t="str">
        <f t="shared" si="58"/>
        <v>W21</v>
      </c>
      <c r="S2193" s="50">
        <f t="shared" si="59"/>
        <v>45797</v>
      </c>
    </row>
    <row r="2194" spans="2:19">
      <c r="B2194" s="24" t="s">
        <v>5167</v>
      </c>
      <c r="C2194" s="24" t="s">
        <v>634</v>
      </c>
      <c r="D2194" s="24" t="s">
        <v>5161</v>
      </c>
      <c r="E2194" s="24">
        <v>1</v>
      </c>
      <c r="F2194" s="24">
        <v>0</v>
      </c>
      <c r="G2194" s="24">
        <v>0</v>
      </c>
      <c r="H2194" s="24">
        <v>0</v>
      </c>
      <c r="I2194" s="24">
        <v>0</v>
      </c>
      <c r="J2194" s="24">
        <v>0</v>
      </c>
      <c r="K2194" s="24">
        <v>0</v>
      </c>
      <c r="L2194" s="24">
        <v>0</v>
      </c>
      <c r="M2194" s="24"/>
      <c r="R2194" s="1" t="str">
        <f t="shared" si="58"/>
        <v>W21</v>
      </c>
      <c r="S2194" s="50">
        <f t="shared" si="59"/>
        <v>45797</v>
      </c>
    </row>
    <row r="2195" spans="2:19">
      <c r="B2195" s="24" t="s">
        <v>5167</v>
      </c>
      <c r="C2195" s="24" t="s">
        <v>3132</v>
      </c>
      <c r="D2195" s="24" t="s">
        <v>4996</v>
      </c>
      <c r="E2195" s="24">
        <v>1</v>
      </c>
      <c r="F2195" s="24">
        <v>0</v>
      </c>
      <c r="G2195" s="24">
        <v>0</v>
      </c>
      <c r="H2195" s="24">
        <v>0</v>
      </c>
      <c r="I2195" s="24">
        <v>0</v>
      </c>
      <c r="J2195" s="24">
        <v>0</v>
      </c>
      <c r="K2195" s="24">
        <v>0</v>
      </c>
      <c r="L2195" s="24">
        <v>0</v>
      </c>
      <c r="M2195" s="24"/>
      <c r="R2195" s="1" t="str">
        <f t="shared" si="58"/>
        <v>W21</v>
      </c>
      <c r="S2195" s="50">
        <f t="shared" si="59"/>
        <v>45797</v>
      </c>
    </row>
    <row r="2196" spans="2:19">
      <c r="B2196" s="24" t="s">
        <v>5167</v>
      </c>
      <c r="C2196" s="24" t="s">
        <v>3130</v>
      </c>
      <c r="D2196" s="24" t="s">
        <v>5162</v>
      </c>
      <c r="E2196" s="24">
        <v>1</v>
      </c>
      <c r="F2196" s="24">
        <v>0</v>
      </c>
      <c r="G2196" s="24">
        <v>0</v>
      </c>
      <c r="H2196" s="24">
        <v>0</v>
      </c>
      <c r="I2196" s="24">
        <v>0</v>
      </c>
      <c r="J2196" s="24">
        <v>0</v>
      </c>
      <c r="K2196" s="24">
        <v>0</v>
      </c>
      <c r="L2196" s="24">
        <v>0</v>
      </c>
      <c r="M2196" s="24"/>
      <c r="R2196" s="1" t="str">
        <f t="shared" si="58"/>
        <v>W21</v>
      </c>
      <c r="S2196" s="50">
        <f t="shared" si="59"/>
        <v>45797</v>
      </c>
    </row>
    <row r="2197" spans="2:19">
      <c r="B2197" s="24" t="s">
        <v>5167</v>
      </c>
      <c r="C2197" s="24" t="s">
        <v>3132</v>
      </c>
      <c r="D2197" s="24" t="s">
        <v>3591</v>
      </c>
      <c r="E2197" s="24">
        <v>7</v>
      </c>
      <c r="F2197" s="24">
        <v>0</v>
      </c>
      <c r="G2197" s="24">
        <v>0</v>
      </c>
      <c r="H2197" s="24">
        <v>0</v>
      </c>
      <c r="I2197" s="24">
        <v>0</v>
      </c>
      <c r="J2197" s="24">
        <v>0</v>
      </c>
      <c r="K2197" s="24">
        <v>0</v>
      </c>
      <c r="L2197" s="24">
        <v>0</v>
      </c>
      <c r="M2197" s="24"/>
      <c r="R2197" s="1" t="str">
        <f t="shared" si="58"/>
        <v>W21</v>
      </c>
      <c r="S2197" s="50">
        <f t="shared" si="59"/>
        <v>45797</v>
      </c>
    </row>
    <row r="2198" spans="2:19">
      <c r="B2198" s="24" t="s">
        <v>5167</v>
      </c>
      <c r="C2198" s="24" t="s">
        <v>3132</v>
      </c>
      <c r="D2198" s="24" t="s">
        <v>3713</v>
      </c>
      <c r="E2198" s="24">
        <v>12</v>
      </c>
      <c r="F2198" s="24">
        <v>0</v>
      </c>
      <c r="G2198" s="24">
        <v>0</v>
      </c>
      <c r="H2198" s="24">
        <v>0</v>
      </c>
      <c r="I2198" s="24">
        <v>0</v>
      </c>
      <c r="J2198" s="24">
        <v>1</v>
      </c>
      <c r="K2198" s="24">
        <v>0</v>
      </c>
      <c r="L2198" s="24">
        <v>1</v>
      </c>
      <c r="M2198" s="24" t="s">
        <v>5168</v>
      </c>
      <c r="R2198" s="1" t="str">
        <f t="shared" si="58"/>
        <v>W21</v>
      </c>
      <c r="S2198" s="50">
        <f t="shared" si="59"/>
        <v>45797</v>
      </c>
    </row>
    <row r="2199" spans="2:19">
      <c r="B2199" s="24" t="s">
        <v>5167</v>
      </c>
      <c r="C2199" s="24" t="s">
        <v>3132</v>
      </c>
      <c r="D2199" s="24" t="s">
        <v>4248</v>
      </c>
      <c r="E2199" s="24">
        <v>12</v>
      </c>
      <c r="F2199" s="24">
        <v>0</v>
      </c>
      <c r="G2199" s="24">
        <v>0</v>
      </c>
      <c r="H2199" s="24">
        <v>0</v>
      </c>
      <c r="I2199" s="24">
        <v>1</v>
      </c>
      <c r="J2199" s="24">
        <v>0</v>
      </c>
      <c r="K2199" s="24">
        <v>0</v>
      </c>
      <c r="L2199" s="24">
        <v>1</v>
      </c>
      <c r="M2199" s="24" t="s">
        <v>5169</v>
      </c>
      <c r="R2199" s="1" t="str">
        <f t="shared" si="58"/>
        <v>W21</v>
      </c>
      <c r="S2199" s="50">
        <f t="shared" si="59"/>
        <v>45797</v>
      </c>
    </row>
    <row r="2200" spans="2:19">
      <c r="B2200" s="24" t="s">
        <v>5167</v>
      </c>
      <c r="C2200" s="24" t="s">
        <v>3130</v>
      </c>
      <c r="D2200" s="24" t="s">
        <v>5036</v>
      </c>
      <c r="E2200" s="24">
        <v>7</v>
      </c>
      <c r="F2200" s="24">
        <v>0</v>
      </c>
      <c r="G2200" s="24">
        <v>0</v>
      </c>
      <c r="H2200" s="24">
        <v>5</v>
      </c>
      <c r="I2200" s="24">
        <v>0</v>
      </c>
      <c r="J2200" s="24">
        <v>0</v>
      </c>
      <c r="K2200" s="24">
        <v>0</v>
      </c>
      <c r="L2200" s="24">
        <v>5</v>
      </c>
      <c r="M2200" s="24"/>
      <c r="O2200" s="15" t="s">
        <v>5171</v>
      </c>
      <c r="P2200" s="15" t="s">
        <v>5170</v>
      </c>
      <c r="R2200" s="1" t="str">
        <f t="shared" si="58"/>
        <v>W21</v>
      </c>
      <c r="S2200" s="50">
        <f t="shared" si="59"/>
        <v>45797</v>
      </c>
    </row>
    <row r="2201" spans="2:19">
      <c r="B2201" s="24" t="s">
        <v>5167</v>
      </c>
      <c r="C2201" s="24" t="s">
        <v>3130</v>
      </c>
      <c r="D2201" s="24" t="s">
        <v>5012</v>
      </c>
      <c r="E2201" s="24">
        <v>13</v>
      </c>
      <c r="F2201" s="24">
        <v>0</v>
      </c>
      <c r="G2201" s="24">
        <v>0</v>
      </c>
      <c r="H2201" s="24">
        <v>0</v>
      </c>
      <c r="I2201" s="24">
        <v>0</v>
      </c>
      <c r="J2201" s="24">
        <v>0</v>
      </c>
      <c r="K2201" s="24">
        <v>0</v>
      </c>
      <c r="L2201" s="24">
        <v>0</v>
      </c>
      <c r="M2201" s="24"/>
      <c r="R2201" s="1" t="str">
        <f t="shared" si="58"/>
        <v>W21</v>
      </c>
      <c r="S2201" s="50">
        <f t="shared" si="59"/>
        <v>45797</v>
      </c>
    </row>
    <row r="2202" spans="2:19">
      <c r="B2202" s="24" t="s">
        <v>5167</v>
      </c>
      <c r="C2202" s="24" t="s">
        <v>3130</v>
      </c>
      <c r="D2202" s="24" t="s">
        <v>5163</v>
      </c>
      <c r="E2202" s="24">
        <v>1</v>
      </c>
      <c r="F2202" s="24">
        <v>0</v>
      </c>
      <c r="G2202" s="24">
        <v>0</v>
      </c>
      <c r="H2202" s="24">
        <v>0</v>
      </c>
      <c r="I2202" s="24">
        <v>0</v>
      </c>
      <c r="J2202" s="24">
        <v>0</v>
      </c>
      <c r="K2202" s="24">
        <v>0</v>
      </c>
      <c r="L2202" s="24">
        <v>0</v>
      </c>
      <c r="M2202" s="24"/>
      <c r="R2202" s="1" t="str">
        <f t="shared" si="58"/>
        <v>W21</v>
      </c>
      <c r="S2202" s="50">
        <f t="shared" si="59"/>
        <v>45797</v>
      </c>
    </row>
    <row r="2203" spans="2:19">
      <c r="B2203" s="24" t="s">
        <v>5167</v>
      </c>
      <c r="C2203" s="24" t="s">
        <v>634</v>
      </c>
      <c r="D2203" s="24" t="s">
        <v>5164</v>
      </c>
      <c r="E2203" s="24">
        <v>8</v>
      </c>
      <c r="F2203" s="24">
        <v>0</v>
      </c>
      <c r="G2203" s="24">
        <v>0</v>
      </c>
      <c r="H2203" s="24">
        <v>3</v>
      </c>
      <c r="I2203" s="24">
        <v>0</v>
      </c>
      <c r="J2203" s="24">
        <v>0</v>
      </c>
      <c r="K2203" s="24">
        <v>0</v>
      </c>
      <c r="L2203" s="24">
        <v>3</v>
      </c>
      <c r="M2203" s="24"/>
      <c r="O2203" s="15" t="s">
        <v>5172</v>
      </c>
      <c r="P2203" s="15" t="s">
        <v>5169</v>
      </c>
      <c r="R2203" s="1" t="str">
        <f t="shared" si="58"/>
        <v>W21</v>
      </c>
      <c r="S2203" s="50">
        <f t="shared" si="59"/>
        <v>45797</v>
      </c>
    </row>
    <row r="2204" spans="2:19">
      <c r="B2204" s="24" t="s">
        <v>5167</v>
      </c>
      <c r="C2204" s="24" t="s">
        <v>3130</v>
      </c>
      <c r="D2204" s="24" t="s">
        <v>5165</v>
      </c>
      <c r="E2204" s="24">
        <v>2</v>
      </c>
      <c r="F2204" s="24">
        <v>0</v>
      </c>
      <c r="G2204" s="24">
        <v>0</v>
      </c>
      <c r="H2204" s="24">
        <v>1</v>
      </c>
      <c r="I2204" s="24">
        <v>0</v>
      </c>
      <c r="J2204" s="24">
        <v>0</v>
      </c>
      <c r="K2204" s="24">
        <v>0</v>
      </c>
      <c r="L2204" s="24">
        <v>1</v>
      </c>
      <c r="M2204" s="24"/>
      <c r="O2204" s="15" t="s">
        <v>5172</v>
      </c>
      <c r="P2204" s="15" t="s">
        <v>5172</v>
      </c>
      <c r="R2204" s="1" t="str">
        <f t="shared" si="58"/>
        <v>W21</v>
      </c>
      <c r="S2204" s="50">
        <f t="shared" si="59"/>
        <v>45797</v>
      </c>
    </row>
    <row r="2205" spans="2:19">
      <c r="B2205" s="24" t="s">
        <v>5167</v>
      </c>
      <c r="C2205" s="24" t="s">
        <v>634</v>
      </c>
      <c r="D2205" s="24" t="s">
        <v>4247</v>
      </c>
      <c r="E2205" s="24">
        <v>13</v>
      </c>
      <c r="F2205" s="24">
        <v>1</v>
      </c>
      <c r="G2205" s="24">
        <v>0</v>
      </c>
      <c r="H2205" s="24">
        <v>20</v>
      </c>
      <c r="I2205" s="24">
        <v>0</v>
      </c>
      <c r="J2205" s="24">
        <v>0</v>
      </c>
      <c r="K2205" s="24">
        <v>0</v>
      </c>
      <c r="L2205" s="24">
        <v>20</v>
      </c>
      <c r="M2205" s="24"/>
      <c r="O2205" s="15" t="s">
        <v>5169</v>
      </c>
      <c r="P2205" s="15" t="s">
        <v>5172</v>
      </c>
      <c r="R2205" s="1" t="str">
        <f t="shared" si="58"/>
        <v>W21</v>
      </c>
      <c r="S2205" s="50">
        <f t="shared" si="59"/>
        <v>45797</v>
      </c>
    </row>
    <row r="2206" spans="2:19">
      <c r="B2206" s="24" t="s">
        <v>5167</v>
      </c>
      <c r="C2206" s="24" t="s">
        <v>634</v>
      </c>
      <c r="D2206" s="24" t="s">
        <v>4403</v>
      </c>
      <c r="E2206" s="24">
        <v>8</v>
      </c>
      <c r="F2206" s="24">
        <v>1</v>
      </c>
      <c r="G2206" s="24">
        <v>0</v>
      </c>
      <c r="H2206" s="24">
        <v>12</v>
      </c>
      <c r="I2206" s="24">
        <v>0</v>
      </c>
      <c r="J2206" s="24">
        <v>0</v>
      </c>
      <c r="K2206" s="24">
        <v>0</v>
      </c>
      <c r="L2206" s="24">
        <v>12</v>
      </c>
      <c r="M2206" s="24"/>
      <c r="O2206" s="15" t="s">
        <v>5173</v>
      </c>
      <c r="P2206" s="15" t="s">
        <v>5168</v>
      </c>
      <c r="R2206" s="1" t="str">
        <f t="shared" si="58"/>
        <v>W21</v>
      </c>
      <c r="S2206" s="50">
        <f t="shared" si="59"/>
        <v>45797</v>
      </c>
    </row>
    <row r="2207" spans="2:19">
      <c r="B2207" s="24" t="s">
        <v>5167</v>
      </c>
      <c r="C2207" s="24" t="s">
        <v>634</v>
      </c>
      <c r="D2207" s="24" t="s">
        <v>4884</v>
      </c>
      <c r="E2207" s="24">
        <v>1</v>
      </c>
      <c r="F2207" s="24">
        <v>0</v>
      </c>
      <c r="G2207" s="24">
        <v>0</v>
      </c>
      <c r="H2207" s="24">
        <v>0</v>
      </c>
      <c r="I2207" s="24">
        <v>0</v>
      </c>
      <c r="J2207" s="24">
        <v>0</v>
      </c>
      <c r="K2207" s="24">
        <v>0</v>
      </c>
      <c r="L2207" s="24">
        <v>0</v>
      </c>
      <c r="M2207" s="24"/>
      <c r="R2207" s="1" t="str">
        <f t="shared" si="58"/>
        <v>W21</v>
      </c>
      <c r="S2207" s="50">
        <f t="shared" si="59"/>
        <v>45797</v>
      </c>
    </row>
    <row r="2208" spans="2:19">
      <c r="B2208" s="24" t="s">
        <v>5167</v>
      </c>
      <c r="C2208" s="24" t="s">
        <v>634</v>
      </c>
      <c r="D2208" s="24" t="s">
        <v>5087</v>
      </c>
      <c r="E2208" s="24">
        <v>4</v>
      </c>
      <c r="F2208" s="24">
        <v>0</v>
      </c>
      <c r="G2208" s="24">
        <v>0</v>
      </c>
      <c r="H2208" s="24">
        <v>0</v>
      </c>
      <c r="I2208" s="24">
        <v>0</v>
      </c>
      <c r="J2208" s="24">
        <v>0</v>
      </c>
      <c r="K2208" s="24">
        <v>0</v>
      </c>
      <c r="L2208" s="24">
        <v>0</v>
      </c>
      <c r="M2208" s="24"/>
      <c r="R2208" s="1" t="str">
        <f t="shared" si="58"/>
        <v>W21</v>
      </c>
      <c r="S2208" s="50">
        <f t="shared" si="59"/>
        <v>45797</v>
      </c>
    </row>
    <row r="2209" spans="2:19">
      <c r="B2209" s="24" t="s">
        <v>5167</v>
      </c>
      <c r="C2209" s="24" t="s">
        <v>633</v>
      </c>
      <c r="D2209" s="24" t="s">
        <v>4484</v>
      </c>
      <c r="E2209" s="24">
        <v>4</v>
      </c>
      <c r="F2209" s="24">
        <v>0</v>
      </c>
      <c r="G2209" s="24">
        <v>0</v>
      </c>
      <c r="H2209" s="24">
        <v>1</v>
      </c>
      <c r="I2209" s="24">
        <v>0</v>
      </c>
      <c r="J2209" s="24">
        <v>0</v>
      </c>
      <c r="K2209" s="24">
        <v>0</v>
      </c>
      <c r="L2209" s="24">
        <v>1</v>
      </c>
      <c r="M2209" s="24"/>
      <c r="O2209" s="15" t="s">
        <v>5168</v>
      </c>
      <c r="P2209" s="15" t="s">
        <v>5172</v>
      </c>
      <c r="R2209" s="1" t="str">
        <f t="shared" si="58"/>
        <v>W21</v>
      </c>
      <c r="S2209" s="50">
        <f t="shared" si="59"/>
        <v>45797</v>
      </c>
    </row>
    <row r="2210" spans="2:19">
      <c r="B2210" s="24" t="s">
        <v>5167</v>
      </c>
      <c r="C2210" s="24" t="s">
        <v>634</v>
      </c>
      <c r="D2210" s="24" t="s">
        <v>5098</v>
      </c>
      <c r="E2210" s="24">
        <v>2</v>
      </c>
      <c r="F2210" s="24">
        <v>0</v>
      </c>
      <c r="G2210" s="24">
        <v>0</v>
      </c>
      <c r="H2210" s="24">
        <v>0</v>
      </c>
      <c r="I2210" s="24">
        <v>0</v>
      </c>
      <c r="J2210" s="24">
        <v>0</v>
      </c>
      <c r="K2210" s="24">
        <v>0</v>
      </c>
      <c r="L2210" s="24">
        <v>0</v>
      </c>
      <c r="M2210" s="24"/>
      <c r="R2210" s="1" t="str">
        <f t="shared" si="58"/>
        <v>W21</v>
      </c>
      <c r="S2210" s="50">
        <f t="shared" si="59"/>
        <v>45797</v>
      </c>
    </row>
    <row r="2211" spans="2:19">
      <c r="B2211" s="24" t="s">
        <v>5167</v>
      </c>
      <c r="C2211" s="24" t="s">
        <v>634</v>
      </c>
      <c r="D2211" s="24" t="s">
        <v>4316</v>
      </c>
      <c r="E2211" s="24">
        <v>13</v>
      </c>
      <c r="F2211" s="24">
        <v>0</v>
      </c>
      <c r="G2211" s="24">
        <v>0</v>
      </c>
      <c r="H2211" s="24">
        <v>0</v>
      </c>
      <c r="I2211" s="24">
        <v>0</v>
      </c>
      <c r="J2211" s="24">
        <v>0</v>
      </c>
      <c r="K2211" s="24">
        <v>0</v>
      </c>
      <c r="L2211" s="24">
        <v>0</v>
      </c>
      <c r="M2211" s="24"/>
      <c r="R2211" s="1" t="str">
        <f t="shared" si="58"/>
        <v>W21</v>
      </c>
      <c r="S2211" s="50">
        <f t="shared" si="59"/>
        <v>45797</v>
      </c>
    </row>
    <row r="2212" spans="2:19">
      <c r="B2212" s="24" t="s">
        <v>5167</v>
      </c>
      <c r="C2212" s="24" t="s">
        <v>3130</v>
      </c>
      <c r="D2212" s="24" t="s">
        <v>4384</v>
      </c>
      <c r="E2212" s="24">
        <v>1</v>
      </c>
      <c r="F2212" s="24">
        <v>0</v>
      </c>
      <c r="G2212" s="24">
        <v>0</v>
      </c>
      <c r="H2212" s="24">
        <v>2</v>
      </c>
      <c r="I2212" s="24">
        <v>0</v>
      </c>
      <c r="J2212" s="24">
        <v>0</v>
      </c>
      <c r="K2212" s="24">
        <v>0</v>
      </c>
      <c r="L2212" s="24">
        <v>2</v>
      </c>
      <c r="M2212" s="24"/>
      <c r="O2212" s="15" t="s">
        <v>5170</v>
      </c>
      <c r="P2212" s="15" t="s">
        <v>5172</v>
      </c>
      <c r="R2212" s="1" t="str">
        <f t="shared" si="58"/>
        <v>W21</v>
      </c>
      <c r="S2212" s="50">
        <f t="shared" si="59"/>
        <v>45797</v>
      </c>
    </row>
    <row r="2213" spans="2:19">
      <c r="B2213" s="24" t="s">
        <v>5167</v>
      </c>
      <c r="C2213" s="24" t="s">
        <v>634</v>
      </c>
      <c r="D2213" s="24" t="s">
        <v>4881</v>
      </c>
      <c r="E2213" s="24">
        <v>2</v>
      </c>
      <c r="F2213" s="24">
        <v>0</v>
      </c>
      <c r="G2213" s="24">
        <v>0</v>
      </c>
      <c r="H2213" s="24">
        <v>0</v>
      </c>
      <c r="I2213" s="24">
        <v>0</v>
      </c>
      <c r="J2213" s="24">
        <v>0</v>
      </c>
      <c r="K2213" s="24">
        <v>0</v>
      </c>
      <c r="L2213" s="24">
        <v>0</v>
      </c>
      <c r="M2213" s="24"/>
      <c r="R2213" s="1" t="str">
        <f t="shared" ref="R2213:R2276" si="60">"W" &amp;WEEKNUM(S2213)</f>
        <v>W21</v>
      </c>
      <c r="S2213" s="50">
        <f t="shared" ref="S2213:S2276" si="61">DATE(2025, LEFT(B2213,2), RIGHT(B2213,2))</f>
        <v>45797</v>
      </c>
    </row>
    <row r="2214" spans="2:19">
      <c r="B2214" s="24" t="s">
        <v>5167</v>
      </c>
      <c r="C2214" s="24" t="s">
        <v>3130</v>
      </c>
      <c r="D2214" s="24" t="s">
        <v>4945</v>
      </c>
      <c r="E2214" s="24">
        <v>13</v>
      </c>
      <c r="F2214" s="24">
        <v>0</v>
      </c>
      <c r="G2214" s="24">
        <v>0</v>
      </c>
      <c r="H2214" s="24">
        <v>1</v>
      </c>
      <c r="I2214" s="24">
        <v>0</v>
      </c>
      <c r="J2214" s="24">
        <v>0</v>
      </c>
      <c r="K2214" s="24">
        <v>0</v>
      </c>
      <c r="L2214" s="24">
        <v>1</v>
      </c>
      <c r="M2214" s="24"/>
      <c r="O2214" s="15" t="s">
        <v>5168</v>
      </c>
      <c r="P2214" s="15" t="s">
        <v>5172</v>
      </c>
      <c r="R2214" s="1" t="str">
        <f t="shared" si="60"/>
        <v>W21</v>
      </c>
      <c r="S2214" s="50">
        <f t="shared" si="61"/>
        <v>45797</v>
      </c>
    </row>
    <row r="2215" spans="2:19">
      <c r="B2215" s="24" t="s">
        <v>5167</v>
      </c>
      <c r="C2215" s="24" t="s">
        <v>3130</v>
      </c>
      <c r="D2215" s="24" t="s">
        <v>4820</v>
      </c>
      <c r="E2215" s="24">
        <v>6</v>
      </c>
      <c r="F2215" s="24">
        <v>4</v>
      </c>
      <c r="G2215" s="24">
        <v>0</v>
      </c>
      <c r="H2215" s="24">
        <v>14</v>
      </c>
      <c r="I2215" s="24">
        <v>0</v>
      </c>
      <c r="J2215" s="24">
        <v>0</v>
      </c>
      <c r="K2215" s="24">
        <v>0</v>
      </c>
      <c r="L2215" s="24">
        <v>14</v>
      </c>
      <c r="M2215" s="24"/>
      <c r="O2215" s="15" t="s">
        <v>5171</v>
      </c>
      <c r="P2215" s="15" t="s">
        <v>5170</v>
      </c>
      <c r="R2215" s="1" t="str">
        <f t="shared" si="60"/>
        <v>W21</v>
      </c>
      <c r="S2215" s="50">
        <f t="shared" si="61"/>
        <v>45797</v>
      </c>
    </row>
    <row r="2216" spans="2:19">
      <c r="B2216" s="24" t="s">
        <v>5167</v>
      </c>
      <c r="C2216" s="24" t="s">
        <v>3130</v>
      </c>
      <c r="D2216" s="24" t="s">
        <v>5166</v>
      </c>
      <c r="E2216" s="24">
        <v>1</v>
      </c>
      <c r="F2216" s="24">
        <v>0</v>
      </c>
      <c r="G2216" s="24">
        <v>0</v>
      </c>
      <c r="H2216" s="24">
        <v>2</v>
      </c>
      <c r="I2216" s="24">
        <v>0</v>
      </c>
      <c r="J2216" s="24">
        <v>0</v>
      </c>
      <c r="K2216" s="24">
        <v>0</v>
      </c>
      <c r="L2216" s="24">
        <v>2</v>
      </c>
      <c r="M2216" s="24"/>
      <c r="O2216" s="15" t="s">
        <v>5172</v>
      </c>
      <c r="P2216" s="15" t="s">
        <v>5173</v>
      </c>
      <c r="R2216" s="1" t="str">
        <f t="shared" si="60"/>
        <v>W21</v>
      </c>
      <c r="S2216" s="50">
        <f t="shared" si="61"/>
        <v>45797</v>
      </c>
    </row>
    <row r="2217" spans="2:19">
      <c r="B2217" s="24" t="s">
        <v>5167</v>
      </c>
      <c r="C2217" s="24" t="s">
        <v>5183</v>
      </c>
      <c r="D2217" s="24" t="s">
        <v>4711</v>
      </c>
      <c r="E2217" s="24">
        <v>1</v>
      </c>
      <c r="F2217" s="24">
        <v>1</v>
      </c>
      <c r="G2217" s="24">
        <v>0</v>
      </c>
      <c r="H2217" s="24">
        <v>0</v>
      </c>
      <c r="I2217" s="24">
        <v>0</v>
      </c>
      <c r="J2217" s="24">
        <v>0</v>
      </c>
      <c r="K2217" s="24">
        <v>0</v>
      </c>
      <c r="L2217" s="24">
        <v>0</v>
      </c>
      <c r="M2217" s="24"/>
      <c r="R2217" s="1" t="str">
        <f t="shared" si="60"/>
        <v>W21</v>
      </c>
      <c r="S2217" s="50">
        <f t="shared" si="61"/>
        <v>45797</v>
      </c>
    </row>
    <row r="2218" spans="2:19">
      <c r="B2218" s="24" t="s">
        <v>5182</v>
      </c>
      <c r="C2218" s="24" t="s">
        <v>5184</v>
      </c>
      <c r="D2218" s="24" t="s">
        <v>4821</v>
      </c>
      <c r="E2218" s="24">
        <v>12</v>
      </c>
      <c r="F2218" s="24">
        <v>0</v>
      </c>
      <c r="G2218" s="24">
        <v>0</v>
      </c>
      <c r="H2218" s="24">
        <v>10</v>
      </c>
      <c r="I2218" s="24">
        <v>0</v>
      </c>
      <c r="J2218" s="24">
        <v>0</v>
      </c>
      <c r="K2218" s="24">
        <v>0</v>
      </c>
      <c r="L2218" s="24">
        <v>10</v>
      </c>
      <c r="M2218" s="24"/>
      <c r="O2218" s="15" t="s">
        <v>5191</v>
      </c>
      <c r="P2218" s="15" t="s">
        <v>5192</v>
      </c>
      <c r="R2218" s="1" t="str">
        <f t="shared" si="60"/>
        <v>W21</v>
      </c>
      <c r="S2218" s="50">
        <f t="shared" si="61"/>
        <v>45798</v>
      </c>
    </row>
    <row r="2219" spans="2:19">
      <c r="B2219" s="24" t="s">
        <v>5182</v>
      </c>
      <c r="C2219" s="24" t="s">
        <v>5185</v>
      </c>
      <c r="D2219" s="24" t="s">
        <v>5148</v>
      </c>
      <c r="E2219" s="24">
        <v>1</v>
      </c>
      <c r="F2219" s="24">
        <v>0</v>
      </c>
      <c r="G2219" s="24">
        <v>0</v>
      </c>
      <c r="H2219" s="24">
        <v>1</v>
      </c>
      <c r="I2219" s="24">
        <v>0</v>
      </c>
      <c r="J2219" s="24">
        <v>0</v>
      </c>
      <c r="K2219" s="24">
        <v>0</v>
      </c>
      <c r="L2219" s="24">
        <v>1</v>
      </c>
      <c r="M2219" s="24"/>
      <c r="O2219" s="15" t="s">
        <v>5191</v>
      </c>
      <c r="P2219" s="15" t="s">
        <v>5193</v>
      </c>
      <c r="R2219" s="1" t="str">
        <f t="shared" si="60"/>
        <v>W21</v>
      </c>
      <c r="S2219" s="50">
        <f t="shared" si="61"/>
        <v>45798</v>
      </c>
    </row>
    <row r="2220" spans="2:19">
      <c r="B2220" s="24" t="s">
        <v>5182</v>
      </c>
      <c r="C2220" s="24" t="s">
        <v>5185</v>
      </c>
      <c r="D2220" s="24" t="s">
        <v>4457</v>
      </c>
      <c r="E2220" s="24">
        <v>13</v>
      </c>
      <c r="F2220" s="24">
        <v>0</v>
      </c>
      <c r="G2220" s="24">
        <v>0</v>
      </c>
      <c r="H2220" s="24">
        <v>0</v>
      </c>
      <c r="I2220" s="24">
        <v>0</v>
      </c>
      <c r="J2220" s="24">
        <v>0</v>
      </c>
      <c r="K2220" s="24">
        <v>0</v>
      </c>
      <c r="L2220" s="24">
        <v>0</v>
      </c>
      <c r="M2220" s="24"/>
      <c r="R2220" s="1" t="str">
        <f t="shared" si="60"/>
        <v>W21</v>
      </c>
      <c r="S2220" s="50">
        <f t="shared" si="61"/>
        <v>45798</v>
      </c>
    </row>
    <row r="2221" spans="2:19">
      <c r="B2221" s="24" t="s">
        <v>5182</v>
      </c>
      <c r="C2221" s="24" t="s">
        <v>5186</v>
      </c>
      <c r="D2221" s="24" t="s">
        <v>4301</v>
      </c>
      <c r="E2221" s="24">
        <v>2</v>
      </c>
      <c r="F2221" s="24">
        <v>1</v>
      </c>
      <c r="G2221" s="24">
        <v>0</v>
      </c>
      <c r="H2221" s="24">
        <v>7</v>
      </c>
      <c r="I2221" s="24">
        <v>0</v>
      </c>
      <c r="J2221" s="24">
        <v>0</v>
      </c>
      <c r="K2221" s="24">
        <v>0</v>
      </c>
      <c r="L2221" s="24">
        <v>7</v>
      </c>
      <c r="M2221" s="24"/>
      <c r="O2221" s="15" t="s">
        <v>5192</v>
      </c>
      <c r="P2221" s="15" t="s">
        <v>5191</v>
      </c>
      <c r="R2221" s="1" t="str">
        <f t="shared" si="60"/>
        <v>W21</v>
      </c>
      <c r="S2221" s="50">
        <f t="shared" si="61"/>
        <v>45798</v>
      </c>
    </row>
    <row r="2222" spans="2:19">
      <c r="B2222" s="24" t="s">
        <v>5182</v>
      </c>
      <c r="C2222" s="24" t="s">
        <v>5186</v>
      </c>
      <c r="D2222" s="24" t="s">
        <v>4365</v>
      </c>
      <c r="E2222" s="24">
        <v>13</v>
      </c>
      <c r="F2222" s="24">
        <v>0</v>
      </c>
      <c r="G2222" s="24">
        <v>0</v>
      </c>
      <c r="H2222" s="24">
        <v>0</v>
      </c>
      <c r="I2222" s="24">
        <v>0</v>
      </c>
      <c r="J2222" s="24">
        <v>0</v>
      </c>
      <c r="K2222" s="24">
        <v>0</v>
      </c>
      <c r="L2222" s="24">
        <v>0</v>
      </c>
      <c r="M2222" s="24"/>
      <c r="R2222" s="1" t="str">
        <f t="shared" si="60"/>
        <v>W21</v>
      </c>
      <c r="S2222" s="50">
        <f t="shared" si="61"/>
        <v>45798</v>
      </c>
    </row>
    <row r="2223" spans="2:19">
      <c r="B2223" s="24" t="s">
        <v>5182</v>
      </c>
      <c r="C2223" s="24" t="s">
        <v>5185</v>
      </c>
      <c r="D2223" s="24" t="s">
        <v>5180</v>
      </c>
      <c r="E2223" s="24">
        <v>1</v>
      </c>
      <c r="F2223" s="24">
        <v>0</v>
      </c>
      <c r="G2223" s="24">
        <v>0</v>
      </c>
      <c r="H2223" s="24">
        <v>0</v>
      </c>
      <c r="I2223" s="24">
        <v>0</v>
      </c>
      <c r="J2223" s="24">
        <v>0</v>
      </c>
      <c r="K2223" s="24">
        <v>0</v>
      </c>
      <c r="L2223" s="24">
        <v>0</v>
      </c>
      <c r="M2223" s="24"/>
      <c r="R2223" s="1" t="str">
        <f t="shared" si="60"/>
        <v>W21</v>
      </c>
      <c r="S2223" s="50">
        <f t="shared" si="61"/>
        <v>45798</v>
      </c>
    </row>
    <row r="2224" spans="2:19">
      <c r="B2224" s="24" t="s">
        <v>5182</v>
      </c>
      <c r="C2224" s="24" t="s">
        <v>5187</v>
      </c>
      <c r="D2224" s="24" t="s">
        <v>5181</v>
      </c>
      <c r="E2224" s="24">
        <v>8</v>
      </c>
      <c r="F2224" s="24">
        <v>0</v>
      </c>
      <c r="G2224" s="24">
        <v>0</v>
      </c>
      <c r="H2224" s="24">
        <v>6</v>
      </c>
      <c r="I2224" s="24">
        <v>0</v>
      </c>
      <c r="J2224" s="24">
        <v>0</v>
      </c>
      <c r="K2224" s="24">
        <v>0</v>
      </c>
      <c r="L2224" s="24">
        <v>6</v>
      </c>
      <c r="M2224" s="24"/>
      <c r="O2224" s="15" t="s">
        <v>5194</v>
      </c>
      <c r="P2224" s="15" t="s">
        <v>5193</v>
      </c>
      <c r="R2224" s="1" t="str">
        <f t="shared" si="60"/>
        <v>W21</v>
      </c>
      <c r="S2224" s="50">
        <f t="shared" si="61"/>
        <v>45798</v>
      </c>
    </row>
    <row r="2225" spans="2:19">
      <c r="B2225" s="24" t="s">
        <v>5182</v>
      </c>
      <c r="C2225" s="24" t="s">
        <v>5206</v>
      </c>
      <c r="D2225" s="24" t="s">
        <v>3229</v>
      </c>
      <c r="E2225" s="24">
        <v>1</v>
      </c>
      <c r="F2225" s="24">
        <v>1</v>
      </c>
      <c r="G2225" s="24">
        <v>0</v>
      </c>
      <c r="H2225" s="24">
        <v>3</v>
      </c>
      <c r="I2225" s="24">
        <v>0</v>
      </c>
      <c r="J2225" s="24">
        <v>0</v>
      </c>
      <c r="K2225" s="24">
        <v>0</v>
      </c>
      <c r="L2225" s="24">
        <v>3</v>
      </c>
      <c r="M2225" s="24"/>
      <c r="O2225" s="15" t="s">
        <v>5194</v>
      </c>
      <c r="P2225" s="15" t="s">
        <v>5191</v>
      </c>
      <c r="R2225" s="1" t="str">
        <f t="shared" si="60"/>
        <v>W21</v>
      </c>
      <c r="S2225" s="50">
        <f t="shared" si="61"/>
        <v>45798</v>
      </c>
    </row>
    <row r="2226" spans="2:19">
      <c r="B2226" s="24" t="s">
        <v>5182</v>
      </c>
      <c r="C2226" s="24" t="s">
        <v>5205</v>
      </c>
      <c r="D2226" s="24" t="s">
        <v>5195</v>
      </c>
      <c r="E2226" s="24">
        <v>7</v>
      </c>
      <c r="F2226" s="24">
        <v>1</v>
      </c>
      <c r="G2226" s="24">
        <v>0</v>
      </c>
      <c r="H2226" s="24">
        <v>16</v>
      </c>
      <c r="I2226" s="24">
        <v>0</v>
      </c>
      <c r="J2226" s="24">
        <v>0</v>
      </c>
      <c r="K2226" s="24">
        <v>0</v>
      </c>
      <c r="L2226" s="24">
        <v>16</v>
      </c>
      <c r="M2226" s="24"/>
      <c r="O2226" s="15" t="s">
        <v>5192</v>
      </c>
      <c r="P2226" s="15" t="s">
        <v>5196</v>
      </c>
      <c r="R2226" s="1" t="str">
        <f t="shared" si="60"/>
        <v>W21</v>
      </c>
      <c r="S2226" s="50">
        <f t="shared" si="61"/>
        <v>45798</v>
      </c>
    </row>
    <row r="2227" spans="2:19">
      <c r="B2227" s="24" t="s">
        <v>5201</v>
      </c>
      <c r="C2227" s="24" t="s">
        <v>3132</v>
      </c>
      <c r="D2227" s="24" t="s">
        <v>4310</v>
      </c>
      <c r="E2227" s="24">
        <v>13</v>
      </c>
      <c r="F2227" s="24">
        <v>0</v>
      </c>
      <c r="G2227" s="24">
        <v>0</v>
      </c>
      <c r="H2227" s="24">
        <v>0</v>
      </c>
      <c r="I2227" s="24">
        <v>0</v>
      </c>
      <c r="J2227" s="24">
        <v>0</v>
      </c>
      <c r="K2227" s="24">
        <v>0</v>
      </c>
      <c r="L2227" s="24">
        <v>0</v>
      </c>
      <c r="M2227" s="24"/>
      <c r="R2227" s="1" t="str">
        <f t="shared" si="60"/>
        <v>W21</v>
      </c>
      <c r="S2227" s="50">
        <f t="shared" si="61"/>
        <v>45799</v>
      </c>
    </row>
    <row r="2228" spans="2:19">
      <c r="B2228" s="24" t="s">
        <v>5201</v>
      </c>
      <c r="C2228" s="24" t="s">
        <v>3131</v>
      </c>
      <c r="D2228" s="24" t="s">
        <v>4711</v>
      </c>
      <c r="E2228" s="24">
        <v>1</v>
      </c>
      <c r="F2228" s="24">
        <v>0</v>
      </c>
      <c r="G2228" s="24">
        <v>0</v>
      </c>
      <c r="H2228" s="24">
        <v>1</v>
      </c>
      <c r="I2228" s="24">
        <v>0</v>
      </c>
      <c r="J2228" s="24">
        <v>0</v>
      </c>
      <c r="K2228" s="24">
        <v>0</v>
      </c>
      <c r="L2228" s="24">
        <v>1</v>
      </c>
      <c r="M2228" s="24"/>
      <c r="O2228" s="15" t="s">
        <v>5209</v>
      </c>
      <c r="P2228" s="15" t="s">
        <v>5210</v>
      </c>
      <c r="R2228" s="1" t="str">
        <f t="shared" si="60"/>
        <v>W21</v>
      </c>
      <c r="S2228" s="50">
        <f t="shared" si="61"/>
        <v>45799</v>
      </c>
    </row>
    <row r="2229" spans="2:19">
      <c r="B2229" s="24" t="s">
        <v>5201</v>
      </c>
      <c r="C2229" s="24" t="s">
        <v>634</v>
      </c>
      <c r="D2229" s="24" t="s">
        <v>5198</v>
      </c>
      <c r="E2229" s="24">
        <v>1</v>
      </c>
      <c r="F2229" s="24">
        <v>0</v>
      </c>
      <c r="G2229" s="24">
        <v>0</v>
      </c>
      <c r="H2229" s="24">
        <v>0</v>
      </c>
      <c r="I2229" s="24">
        <v>0</v>
      </c>
      <c r="J2229" s="24">
        <v>0</v>
      </c>
      <c r="K2229" s="24">
        <v>0</v>
      </c>
      <c r="L2229" s="24">
        <v>0</v>
      </c>
      <c r="M2229" s="24"/>
      <c r="R2229" s="1" t="str">
        <f t="shared" si="60"/>
        <v>W21</v>
      </c>
      <c r="S2229" s="50">
        <f t="shared" si="61"/>
        <v>45799</v>
      </c>
    </row>
    <row r="2230" spans="2:19">
      <c r="B2230" s="24" t="s">
        <v>5201</v>
      </c>
      <c r="C2230" s="24" t="s">
        <v>636</v>
      </c>
      <c r="D2230" s="24" t="s">
        <v>5038</v>
      </c>
      <c r="E2230" s="24">
        <v>1</v>
      </c>
      <c r="F2230" s="24">
        <v>0</v>
      </c>
      <c r="G2230" s="24">
        <v>0</v>
      </c>
      <c r="H2230" s="24">
        <v>0</v>
      </c>
      <c r="I2230" s="24">
        <v>0</v>
      </c>
      <c r="J2230" s="24">
        <v>0</v>
      </c>
      <c r="K2230" s="24">
        <v>0</v>
      </c>
      <c r="L2230" s="24">
        <v>0</v>
      </c>
      <c r="M2230" s="24"/>
      <c r="R2230" s="1" t="str">
        <f t="shared" si="60"/>
        <v>W21</v>
      </c>
      <c r="S2230" s="50">
        <f t="shared" si="61"/>
        <v>45799</v>
      </c>
    </row>
    <row r="2231" spans="2:19">
      <c r="B2231" s="24" t="s">
        <v>5201</v>
      </c>
      <c r="C2231" s="24" t="s">
        <v>3132</v>
      </c>
      <c r="D2231" s="24" t="s">
        <v>4747</v>
      </c>
      <c r="E2231" s="24">
        <v>1</v>
      </c>
      <c r="F2231" s="24">
        <v>0</v>
      </c>
      <c r="G2231" s="24">
        <v>0</v>
      </c>
      <c r="H2231" s="24">
        <v>0</v>
      </c>
      <c r="I2231" s="24">
        <v>0</v>
      </c>
      <c r="J2231" s="24">
        <v>0</v>
      </c>
      <c r="K2231" s="24">
        <v>0</v>
      </c>
      <c r="L2231" s="24">
        <v>0</v>
      </c>
      <c r="M2231" s="24"/>
      <c r="R2231" s="1" t="str">
        <f t="shared" si="60"/>
        <v>W21</v>
      </c>
      <c r="S2231" s="50">
        <f t="shared" si="61"/>
        <v>45799</v>
      </c>
    </row>
    <row r="2232" spans="2:19">
      <c r="B2232" s="24" t="s">
        <v>5201</v>
      </c>
      <c r="C2232" s="24" t="s">
        <v>634</v>
      </c>
      <c r="D2232" s="24" t="s">
        <v>4461</v>
      </c>
      <c r="E2232" s="24">
        <v>6</v>
      </c>
      <c r="F2232" s="24">
        <v>0</v>
      </c>
      <c r="G2232" s="24">
        <v>0</v>
      </c>
      <c r="H2232" s="24">
        <v>1</v>
      </c>
      <c r="I2232" s="24">
        <v>0</v>
      </c>
      <c r="J2232" s="24">
        <v>0</v>
      </c>
      <c r="K2232" s="24">
        <v>0</v>
      </c>
      <c r="L2232" s="24">
        <v>1</v>
      </c>
      <c r="M2232" s="24"/>
      <c r="O2232" s="15" t="s">
        <v>5207</v>
      </c>
      <c r="P2232" s="15" t="s">
        <v>5208</v>
      </c>
      <c r="R2232" s="1" t="str">
        <f t="shared" si="60"/>
        <v>W21</v>
      </c>
      <c r="S2232" s="50">
        <f t="shared" si="61"/>
        <v>45799</v>
      </c>
    </row>
    <row r="2233" spans="2:19">
      <c r="B2233" s="24" t="s">
        <v>5201</v>
      </c>
      <c r="C2233" s="24" t="s">
        <v>3132</v>
      </c>
      <c r="D2233" s="24" t="s">
        <v>5020</v>
      </c>
      <c r="E2233" s="24">
        <v>1</v>
      </c>
      <c r="F2233" s="24">
        <v>0</v>
      </c>
      <c r="G2233" s="24">
        <v>0</v>
      </c>
      <c r="H2233" s="24">
        <v>0</v>
      </c>
      <c r="I2233" s="24">
        <v>0</v>
      </c>
      <c r="J2233" s="24">
        <v>0</v>
      </c>
      <c r="K2233" s="24">
        <v>0</v>
      </c>
      <c r="L2233" s="24">
        <v>0</v>
      </c>
      <c r="M2233" s="24"/>
      <c r="R2233" s="1" t="str">
        <f t="shared" si="60"/>
        <v>W21</v>
      </c>
      <c r="S2233" s="50">
        <f t="shared" si="61"/>
        <v>45799</v>
      </c>
    </row>
    <row r="2234" spans="2:19">
      <c r="B2234" s="24" t="s">
        <v>5201</v>
      </c>
      <c r="C2234" s="24" t="s">
        <v>634</v>
      </c>
      <c r="D2234" s="24" t="s">
        <v>4366</v>
      </c>
      <c r="E2234" s="24">
        <v>8</v>
      </c>
      <c r="F2234" s="24">
        <v>0</v>
      </c>
      <c r="G2234" s="24">
        <v>0</v>
      </c>
      <c r="H2234" s="24">
        <v>0</v>
      </c>
      <c r="I2234" s="24">
        <v>0</v>
      </c>
      <c r="J2234" s="24">
        <v>0</v>
      </c>
      <c r="K2234" s="24">
        <v>0</v>
      </c>
      <c r="L2234" s="24">
        <v>0</v>
      </c>
      <c r="M2234" s="24"/>
      <c r="R2234" s="1" t="str">
        <f t="shared" si="60"/>
        <v>W21</v>
      </c>
      <c r="S2234" s="50">
        <f t="shared" si="61"/>
        <v>45799</v>
      </c>
    </row>
    <row r="2235" spans="2:19">
      <c r="B2235" s="24" t="s">
        <v>5201</v>
      </c>
      <c r="C2235" s="24" t="s">
        <v>3132</v>
      </c>
      <c r="D2235" s="24" t="s">
        <v>3050</v>
      </c>
      <c r="E2235" s="24">
        <v>1</v>
      </c>
      <c r="F2235" s="24">
        <v>0</v>
      </c>
      <c r="G2235" s="24">
        <v>0</v>
      </c>
      <c r="H2235" s="24">
        <v>0</v>
      </c>
      <c r="I2235" s="24">
        <v>0</v>
      </c>
      <c r="J2235" s="24">
        <v>0</v>
      </c>
      <c r="K2235" s="24">
        <v>0</v>
      </c>
      <c r="L2235" s="24">
        <v>0</v>
      </c>
      <c r="M2235" s="24"/>
      <c r="R2235" s="1" t="str">
        <f t="shared" si="60"/>
        <v>W21</v>
      </c>
      <c r="S2235" s="50">
        <f t="shared" si="61"/>
        <v>45799</v>
      </c>
    </row>
    <row r="2236" spans="2:19">
      <c r="B2236" s="24" t="s">
        <v>5201</v>
      </c>
      <c r="C2236" s="24" t="s">
        <v>634</v>
      </c>
      <c r="D2236" s="24" t="s">
        <v>4459</v>
      </c>
      <c r="E2236" s="24">
        <v>4</v>
      </c>
      <c r="F2236" s="24">
        <v>0</v>
      </c>
      <c r="G2236" s="24">
        <v>0</v>
      </c>
      <c r="H2236" s="24">
        <v>0</v>
      </c>
      <c r="I2236" s="24">
        <v>0</v>
      </c>
      <c r="J2236" s="24">
        <v>0</v>
      </c>
      <c r="K2236" s="24">
        <v>0</v>
      </c>
      <c r="L2236" s="24">
        <v>0</v>
      </c>
      <c r="M2236" s="24"/>
      <c r="R2236" s="1" t="str">
        <f t="shared" si="60"/>
        <v>W21</v>
      </c>
      <c r="S2236" s="50">
        <f t="shared" si="61"/>
        <v>45799</v>
      </c>
    </row>
    <row r="2237" spans="2:19">
      <c r="B2237" s="24" t="s">
        <v>5201</v>
      </c>
      <c r="C2237" s="24" t="s">
        <v>3132</v>
      </c>
      <c r="D2237" s="24" t="s">
        <v>5199</v>
      </c>
      <c r="E2237" s="24">
        <v>1</v>
      </c>
      <c r="F2237" s="24">
        <v>0</v>
      </c>
      <c r="G2237" s="24">
        <v>0</v>
      </c>
      <c r="H2237" s="24">
        <v>0</v>
      </c>
      <c r="I2237" s="24">
        <v>0</v>
      </c>
      <c r="J2237" s="24">
        <v>0</v>
      </c>
      <c r="K2237" s="24">
        <v>0</v>
      </c>
      <c r="L2237" s="24">
        <v>0</v>
      </c>
      <c r="M2237" s="24"/>
      <c r="R2237" s="1" t="str">
        <f t="shared" si="60"/>
        <v>W21</v>
      </c>
      <c r="S2237" s="50">
        <f t="shared" si="61"/>
        <v>45799</v>
      </c>
    </row>
    <row r="2238" spans="2:19">
      <c r="B2238" s="24" t="s">
        <v>5201</v>
      </c>
      <c r="C2238" s="24" t="s">
        <v>3132</v>
      </c>
      <c r="D2238" s="24" t="s">
        <v>3072</v>
      </c>
      <c r="E2238" s="24">
        <v>8</v>
      </c>
      <c r="F2238" s="24">
        <v>0</v>
      </c>
      <c r="G2238" s="24">
        <v>0</v>
      </c>
      <c r="H2238" s="24">
        <v>0</v>
      </c>
      <c r="I2238" s="24">
        <v>1</v>
      </c>
      <c r="J2238" s="24">
        <v>1</v>
      </c>
      <c r="K2238" s="24">
        <v>0</v>
      </c>
      <c r="L2238" s="24">
        <v>2</v>
      </c>
      <c r="M2238" s="24" t="s">
        <v>5208</v>
      </c>
      <c r="R2238" s="1" t="str">
        <f t="shared" si="60"/>
        <v>W21</v>
      </c>
      <c r="S2238" s="50">
        <f t="shared" si="61"/>
        <v>45799</v>
      </c>
    </row>
    <row r="2239" spans="2:19">
      <c r="B2239" s="24" t="s">
        <v>5201</v>
      </c>
      <c r="C2239" s="24" t="s">
        <v>3132</v>
      </c>
      <c r="D2239" s="24" t="s">
        <v>4325</v>
      </c>
      <c r="E2239" s="24">
        <v>1</v>
      </c>
      <c r="F2239" s="24">
        <v>0</v>
      </c>
      <c r="G2239" s="24">
        <v>0</v>
      </c>
      <c r="H2239" s="24">
        <v>0</v>
      </c>
      <c r="I2239" s="24">
        <v>1</v>
      </c>
      <c r="J2239" s="24">
        <v>0</v>
      </c>
      <c r="K2239" s="24">
        <v>0</v>
      </c>
      <c r="L2239" s="24">
        <v>1</v>
      </c>
      <c r="M2239" s="24" t="s">
        <v>5207</v>
      </c>
      <c r="R2239" s="1" t="str">
        <f t="shared" si="60"/>
        <v>W21</v>
      </c>
      <c r="S2239" s="50">
        <f t="shared" si="61"/>
        <v>45799</v>
      </c>
    </row>
    <row r="2240" spans="2:19">
      <c r="B2240" s="24" t="s">
        <v>5201</v>
      </c>
      <c r="C2240" s="24" t="s">
        <v>3132</v>
      </c>
      <c r="D2240" s="24" t="s">
        <v>4284</v>
      </c>
      <c r="E2240" s="24">
        <v>8</v>
      </c>
      <c r="F2240" s="24">
        <v>0</v>
      </c>
      <c r="G2240" s="24">
        <v>0</v>
      </c>
      <c r="H2240" s="24">
        <v>0</v>
      </c>
      <c r="I2240" s="24">
        <v>0</v>
      </c>
      <c r="J2240" s="24">
        <v>0</v>
      </c>
      <c r="K2240" s="24">
        <v>0</v>
      </c>
      <c r="L2240" s="24">
        <v>0</v>
      </c>
      <c r="M2240" s="24"/>
      <c r="R2240" s="1" t="str">
        <f t="shared" si="60"/>
        <v>W21</v>
      </c>
      <c r="S2240" s="50">
        <f t="shared" si="61"/>
        <v>45799</v>
      </c>
    </row>
    <row r="2241" spans="2:19">
      <c r="B2241" s="24" t="s">
        <v>5201</v>
      </c>
      <c r="C2241" s="24" t="s">
        <v>634</v>
      </c>
      <c r="D2241" s="24" t="s">
        <v>4482</v>
      </c>
      <c r="E2241" s="24">
        <v>11</v>
      </c>
      <c r="F2241" s="24">
        <v>0</v>
      </c>
      <c r="G2241" s="24">
        <v>0</v>
      </c>
      <c r="H2241" s="24">
        <v>0</v>
      </c>
      <c r="I2241" s="24">
        <v>0</v>
      </c>
      <c r="J2241" s="24">
        <v>0</v>
      </c>
      <c r="K2241" s="24">
        <v>0</v>
      </c>
      <c r="L2241" s="24">
        <v>0</v>
      </c>
      <c r="M2241" s="24"/>
      <c r="R2241" s="1" t="str">
        <f t="shared" si="60"/>
        <v>W21</v>
      </c>
      <c r="S2241" s="50">
        <f t="shared" si="61"/>
        <v>45799</v>
      </c>
    </row>
    <row r="2242" spans="2:19">
      <c r="B2242" s="24" t="s">
        <v>5201</v>
      </c>
      <c r="C2242" s="24" t="s">
        <v>3131</v>
      </c>
      <c r="D2242" s="24" t="s">
        <v>5200</v>
      </c>
      <c r="E2242" s="24">
        <v>7</v>
      </c>
      <c r="F2242" s="24">
        <v>0</v>
      </c>
      <c r="G2242" s="24">
        <v>0</v>
      </c>
      <c r="H2242" s="24">
        <v>2</v>
      </c>
      <c r="I2242" s="24">
        <v>0</v>
      </c>
      <c r="J2242" s="24">
        <v>0</v>
      </c>
      <c r="K2242" s="24">
        <v>0</v>
      </c>
      <c r="L2242" s="24">
        <v>2</v>
      </c>
      <c r="M2242" s="24"/>
      <c r="O2242" s="15" t="s">
        <v>5207</v>
      </c>
      <c r="P2242" s="15" t="s">
        <v>5210</v>
      </c>
      <c r="R2242" s="1" t="str">
        <f t="shared" si="60"/>
        <v>W21</v>
      </c>
      <c r="S2242" s="50">
        <f t="shared" si="61"/>
        <v>45799</v>
      </c>
    </row>
    <row r="2243" spans="2:19">
      <c r="B2243" s="24" t="s">
        <v>5215</v>
      </c>
      <c r="C2243" s="24" t="s">
        <v>634</v>
      </c>
      <c r="D2243" s="24" t="s">
        <v>4268</v>
      </c>
      <c r="E2243" s="24">
        <v>6</v>
      </c>
      <c r="F2243" s="24">
        <v>0</v>
      </c>
      <c r="G2243" s="24">
        <v>0</v>
      </c>
      <c r="H2243" s="24">
        <v>0</v>
      </c>
      <c r="I2243" s="24">
        <v>1</v>
      </c>
      <c r="J2243" s="24">
        <v>0</v>
      </c>
      <c r="K2243" s="24">
        <v>0</v>
      </c>
      <c r="L2243" s="24">
        <v>1</v>
      </c>
      <c r="M2243" s="24" t="s">
        <v>5229</v>
      </c>
      <c r="R2243" s="1" t="str">
        <f t="shared" si="60"/>
        <v>W21</v>
      </c>
      <c r="S2243" s="50">
        <f t="shared" si="61"/>
        <v>45800</v>
      </c>
    </row>
    <row r="2244" spans="2:19">
      <c r="B2244" s="24" t="s">
        <v>5215</v>
      </c>
      <c r="C2244" s="24" t="s">
        <v>634</v>
      </c>
      <c r="D2244" s="24" t="s">
        <v>4400</v>
      </c>
      <c r="E2244" s="24">
        <v>13</v>
      </c>
      <c r="F2244" s="24">
        <v>0</v>
      </c>
      <c r="G2244" s="24">
        <v>0</v>
      </c>
      <c r="H2244" s="24">
        <v>2</v>
      </c>
      <c r="I2244" s="24">
        <v>0</v>
      </c>
      <c r="J2244" s="24">
        <v>0</v>
      </c>
      <c r="K2244" s="24">
        <v>0</v>
      </c>
      <c r="L2244" s="24">
        <v>2</v>
      </c>
      <c r="M2244" s="24"/>
      <c r="O2244" s="15" t="s">
        <v>5230</v>
      </c>
      <c r="P2244" s="15" t="s">
        <v>5231</v>
      </c>
      <c r="R2244" s="1" t="str">
        <f t="shared" si="60"/>
        <v>W21</v>
      </c>
      <c r="S2244" s="50">
        <f t="shared" si="61"/>
        <v>45800</v>
      </c>
    </row>
    <row r="2245" spans="2:19">
      <c r="B2245" s="24" t="s">
        <v>5215</v>
      </c>
      <c r="C2245" s="24" t="s">
        <v>636</v>
      </c>
      <c r="D2245" s="24" t="s">
        <v>4398</v>
      </c>
      <c r="E2245" s="24">
        <v>13</v>
      </c>
      <c r="F2245" s="24">
        <v>0</v>
      </c>
      <c r="G2245" s="24">
        <v>0</v>
      </c>
      <c r="H2245" s="24">
        <v>2</v>
      </c>
      <c r="I2245" s="24">
        <v>0</v>
      </c>
      <c r="J2245" s="24">
        <v>0</v>
      </c>
      <c r="K2245" s="24">
        <v>0</v>
      </c>
      <c r="L2245" s="24">
        <v>2</v>
      </c>
      <c r="M2245" s="24"/>
      <c r="O2245" s="15" t="s">
        <v>5229</v>
      </c>
      <c r="P2245" s="15" t="s">
        <v>5230</v>
      </c>
      <c r="R2245" s="1" t="str">
        <f t="shared" si="60"/>
        <v>W21</v>
      </c>
      <c r="S2245" s="50">
        <f t="shared" si="61"/>
        <v>45800</v>
      </c>
    </row>
    <row r="2246" spans="2:19">
      <c r="B2246" s="24" t="s">
        <v>5215</v>
      </c>
      <c r="C2246" s="24" t="s">
        <v>634</v>
      </c>
      <c r="D2246" s="24" t="s">
        <v>4424</v>
      </c>
      <c r="E2246" s="24">
        <v>5</v>
      </c>
      <c r="F2246" s="24">
        <v>0</v>
      </c>
      <c r="G2246" s="24">
        <v>0</v>
      </c>
      <c r="H2246" s="24">
        <v>0</v>
      </c>
      <c r="I2246" s="24">
        <v>0</v>
      </c>
      <c r="J2246" s="24">
        <v>0</v>
      </c>
      <c r="K2246" s="24">
        <v>0</v>
      </c>
      <c r="L2246" s="24">
        <v>0</v>
      </c>
      <c r="M2246" s="24"/>
      <c r="R2246" s="1" t="str">
        <f t="shared" si="60"/>
        <v>W21</v>
      </c>
      <c r="S2246" s="50">
        <f t="shared" si="61"/>
        <v>45800</v>
      </c>
    </row>
    <row r="2247" spans="2:19">
      <c r="B2247" s="24" t="s">
        <v>5215</v>
      </c>
      <c r="C2247" s="24" t="s">
        <v>634</v>
      </c>
      <c r="D2247" s="24" t="s">
        <v>5101</v>
      </c>
      <c r="E2247" s="24">
        <v>1</v>
      </c>
      <c r="F2247" s="24">
        <v>0</v>
      </c>
      <c r="G2247" s="24">
        <v>0</v>
      </c>
      <c r="H2247" s="24">
        <v>0</v>
      </c>
      <c r="I2247" s="24">
        <v>0</v>
      </c>
      <c r="J2247" s="24">
        <v>0</v>
      </c>
      <c r="K2247" s="24">
        <v>0</v>
      </c>
      <c r="L2247" s="24">
        <v>0</v>
      </c>
      <c r="M2247" s="24"/>
      <c r="R2247" s="1" t="str">
        <f t="shared" si="60"/>
        <v>W21</v>
      </c>
      <c r="S2247" s="50">
        <f t="shared" si="61"/>
        <v>45800</v>
      </c>
    </row>
    <row r="2248" spans="2:19">
      <c r="B2248" s="24" t="s">
        <v>5215</v>
      </c>
      <c r="C2248" s="24" t="s">
        <v>3132</v>
      </c>
      <c r="D2248" s="24" t="s">
        <v>3229</v>
      </c>
      <c r="E2248" s="24">
        <v>1</v>
      </c>
      <c r="F2248" s="24">
        <v>0</v>
      </c>
      <c r="G2248" s="24">
        <v>0</v>
      </c>
      <c r="H2248" s="24">
        <v>1</v>
      </c>
      <c r="I2248" s="24">
        <v>0</v>
      </c>
      <c r="J2248" s="24">
        <v>0</v>
      </c>
      <c r="K2248" s="24">
        <v>0</v>
      </c>
      <c r="L2248" s="24">
        <v>1</v>
      </c>
      <c r="M2248" s="24"/>
      <c r="O2248" s="15" t="s">
        <v>5231</v>
      </c>
      <c r="P2248" s="15" t="s">
        <v>5232</v>
      </c>
      <c r="R2248" s="1" t="str">
        <f t="shared" si="60"/>
        <v>W21</v>
      </c>
      <c r="S2248" s="50">
        <f t="shared" si="61"/>
        <v>45800</v>
      </c>
    </row>
    <row r="2249" spans="2:19">
      <c r="B2249" s="24" t="s">
        <v>5215</v>
      </c>
      <c r="C2249" s="24" t="s">
        <v>634</v>
      </c>
      <c r="D2249" s="24" t="s">
        <v>4885</v>
      </c>
      <c r="E2249" s="24">
        <v>3</v>
      </c>
      <c r="F2249" s="24">
        <v>0</v>
      </c>
      <c r="G2249" s="24">
        <v>0</v>
      </c>
      <c r="H2249" s="24">
        <v>0</v>
      </c>
      <c r="I2249" s="24">
        <v>0</v>
      </c>
      <c r="J2249" s="24">
        <v>0</v>
      </c>
      <c r="K2249" s="24">
        <v>0</v>
      </c>
      <c r="L2249" s="24">
        <v>0</v>
      </c>
      <c r="M2249" s="24"/>
      <c r="R2249" s="1" t="str">
        <f t="shared" si="60"/>
        <v>W21</v>
      </c>
      <c r="S2249" s="50">
        <f t="shared" si="61"/>
        <v>45800</v>
      </c>
    </row>
    <row r="2250" spans="2:19">
      <c r="B2250" s="24" t="s">
        <v>5215</v>
      </c>
      <c r="C2250" s="24" t="s">
        <v>634</v>
      </c>
      <c r="D2250" s="24" t="s">
        <v>4460</v>
      </c>
      <c r="E2250" s="24">
        <v>12</v>
      </c>
      <c r="F2250" s="24">
        <v>0</v>
      </c>
      <c r="G2250" s="24">
        <v>0</v>
      </c>
      <c r="H2250" s="24">
        <v>7</v>
      </c>
      <c r="I2250" s="24">
        <v>0</v>
      </c>
      <c r="J2250" s="24">
        <v>0</v>
      </c>
      <c r="K2250" s="24">
        <v>0</v>
      </c>
      <c r="L2250" s="24">
        <v>7</v>
      </c>
      <c r="M2250" s="24"/>
      <c r="O2250" s="15" t="s">
        <v>5231</v>
      </c>
      <c r="P2250" s="15" t="s">
        <v>5229</v>
      </c>
      <c r="R2250" s="1" t="str">
        <f t="shared" si="60"/>
        <v>W21</v>
      </c>
      <c r="S2250" s="50">
        <f t="shared" si="61"/>
        <v>45800</v>
      </c>
    </row>
    <row r="2251" spans="2:19">
      <c r="B2251" s="24" t="s">
        <v>5215</v>
      </c>
      <c r="C2251" s="24" t="s">
        <v>636</v>
      </c>
      <c r="D2251" s="24" t="s">
        <v>5213</v>
      </c>
      <c r="E2251" s="24">
        <v>1</v>
      </c>
      <c r="F2251" s="24">
        <v>0</v>
      </c>
      <c r="G2251" s="24">
        <v>0</v>
      </c>
      <c r="H2251" s="24">
        <v>0</v>
      </c>
      <c r="I2251" s="24">
        <v>0</v>
      </c>
      <c r="J2251" s="24">
        <v>0</v>
      </c>
      <c r="K2251" s="24">
        <v>0</v>
      </c>
      <c r="L2251" s="24">
        <v>0</v>
      </c>
      <c r="M2251" s="24"/>
      <c r="R2251" s="1" t="str">
        <f t="shared" si="60"/>
        <v>W21</v>
      </c>
      <c r="S2251" s="50">
        <f t="shared" si="61"/>
        <v>45800</v>
      </c>
    </row>
    <row r="2252" spans="2:19">
      <c r="B2252" s="24" t="s">
        <v>5215</v>
      </c>
      <c r="C2252" s="24" t="s">
        <v>633</v>
      </c>
      <c r="D2252" s="24" t="s">
        <v>4702</v>
      </c>
      <c r="E2252" s="24">
        <v>12</v>
      </c>
      <c r="F2252" s="24">
        <v>0</v>
      </c>
      <c r="G2252" s="24">
        <v>0</v>
      </c>
      <c r="H2252" s="24">
        <v>3</v>
      </c>
      <c r="I2252" s="24">
        <v>0</v>
      </c>
      <c r="J2252" s="24">
        <v>0</v>
      </c>
      <c r="K2252" s="24">
        <v>0</v>
      </c>
      <c r="L2252" s="24">
        <v>3</v>
      </c>
      <c r="M2252" s="24"/>
      <c r="O2252" s="15" t="s">
        <v>5229</v>
      </c>
      <c r="P2252" s="15" t="s">
        <v>5230</v>
      </c>
      <c r="R2252" s="1" t="str">
        <f t="shared" si="60"/>
        <v>W21</v>
      </c>
      <c r="S2252" s="50">
        <f t="shared" si="61"/>
        <v>45800</v>
      </c>
    </row>
    <row r="2253" spans="2:19">
      <c r="B2253" s="24" t="s">
        <v>5215</v>
      </c>
      <c r="C2253" s="24" t="s">
        <v>634</v>
      </c>
      <c r="D2253" s="24" t="s">
        <v>4396</v>
      </c>
      <c r="E2253" s="24">
        <v>13</v>
      </c>
      <c r="F2253" s="24">
        <v>0</v>
      </c>
      <c r="G2253" s="24">
        <v>0</v>
      </c>
      <c r="H2253" s="24">
        <v>8</v>
      </c>
      <c r="I2253" s="24">
        <v>0</v>
      </c>
      <c r="J2253" s="24">
        <v>0</v>
      </c>
      <c r="K2253" s="24">
        <v>0</v>
      </c>
      <c r="L2253" s="24">
        <v>8</v>
      </c>
      <c r="M2253" s="24"/>
      <c r="O2253" s="15" t="s">
        <v>5230</v>
      </c>
      <c r="P2253" s="15" t="s">
        <v>5231</v>
      </c>
      <c r="R2253" s="1" t="str">
        <f t="shared" si="60"/>
        <v>W21</v>
      </c>
      <c r="S2253" s="50">
        <f t="shared" si="61"/>
        <v>45800</v>
      </c>
    </row>
    <row r="2254" spans="2:19">
      <c r="B2254" s="24" t="s">
        <v>5215</v>
      </c>
      <c r="C2254" s="24" t="s">
        <v>3132</v>
      </c>
      <c r="D2254" s="24" t="s">
        <v>4051</v>
      </c>
      <c r="E2254" s="24">
        <v>13</v>
      </c>
      <c r="F2254" s="24">
        <v>0</v>
      </c>
      <c r="G2254" s="24">
        <v>0</v>
      </c>
      <c r="H2254" s="24">
        <v>0</v>
      </c>
      <c r="I2254" s="24">
        <v>0</v>
      </c>
      <c r="J2254" s="24">
        <v>4</v>
      </c>
      <c r="K2254" s="24">
        <v>0</v>
      </c>
      <c r="L2254" s="24">
        <v>4</v>
      </c>
      <c r="M2254" s="24" t="s">
        <v>5229</v>
      </c>
      <c r="R2254" s="1" t="str">
        <f t="shared" si="60"/>
        <v>W21</v>
      </c>
      <c r="S2254" s="50">
        <f t="shared" si="61"/>
        <v>45800</v>
      </c>
    </row>
    <row r="2255" spans="2:19">
      <c r="B2255" s="24" t="s">
        <v>5215</v>
      </c>
      <c r="C2255" s="24" t="s">
        <v>3131</v>
      </c>
      <c r="D2255" s="24" t="s">
        <v>3854</v>
      </c>
      <c r="E2255" s="24">
        <v>6</v>
      </c>
      <c r="F2255" s="24">
        <v>0</v>
      </c>
      <c r="G2255" s="24">
        <v>0</v>
      </c>
      <c r="H2255" s="24">
        <v>0</v>
      </c>
      <c r="I2255" s="24">
        <v>0</v>
      </c>
      <c r="J2255" s="24">
        <v>0</v>
      </c>
      <c r="K2255" s="24">
        <v>0</v>
      </c>
      <c r="L2255" s="24">
        <v>0</v>
      </c>
      <c r="M2255" s="24"/>
      <c r="R2255" s="1" t="str">
        <f t="shared" si="60"/>
        <v>W21</v>
      </c>
      <c r="S2255" s="50">
        <f t="shared" si="61"/>
        <v>45800</v>
      </c>
    </row>
    <row r="2256" spans="2:19">
      <c r="B2256" s="24" t="s">
        <v>5215</v>
      </c>
      <c r="C2256" s="24" t="s">
        <v>633</v>
      </c>
      <c r="D2256" s="24" t="s">
        <v>4701</v>
      </c>
      <c r="E2256" s="24">
        <v>13</v>
      </c>
      <c r="F2256" s="24">
        <v>0</v>
      </c>
      <c r="G2256" s="24">
        <v>0</v>
      </c>
      <c r="H2256" s="24">
        <v>1</v>
      </c>
      <c r="I2256" s="24">
        <v>0</v>
      </c>
      <c r="J2256" s="24">
        <v>0</v>
      </c>
      <c r="K2256" s="24">
        <v>0</v>
      </c>
      <c r="L2256" s="24">
        <v>1</v>
      </c>
      <c r="M2256" s="24"/>
      <c r="O2256" s="15" t="s">
        <v>5230</v>
      </c>
      <c r="P2256" s="15" t="s">
        <v>5229</v>
      </c>
      <c r="R2256" s="1" t="str">
        <f t="shared" si="60"/>
        <v>W21</v>
      </c>
      <c r="S2256" s="50">
        <f t="shared" si="61"/>
        <v>45800</v>
      </c>
    </row>
    <row r="2257" spans="2:19">
      <c r="B2257" s="24" t="s">
        <v>5215</v>
      </c>
      <c r="C2257" s="24" t="s">
        <v>5233</v>
      </c>
      <c r="D2257" s="24" t="s">
        <v>4453</v>
      </c>
      <c r="E2257" s="24">
        <v>2</v>
      </c>
      <c r="F2257" s="24">
        <v>2</v>
      </c>
      <c r="G2257" s="24">
        <v>0</v>
      </c>
      <c r="H2257" s="24">
        <v>15</v>
      </c>
      <c r="I2257" s="24">
        <v>0</v>
      </c>
      <c r="J2257" s="24">
        <v>0</v>
      </c>
      <c r="K2257" s="24">
        <v>0</v>
      </c>
      <c r="L2257" s="24">
        <v>15</v>
      </c>
      <c r="M2257" s="24"/>
      <c r="O2257" s="15" t="s">
        <v>5229</v>
      </c>
      <c r="P2257" s="15" t="s">
        <v>5229</v>
      </c>
      <c r="R2257" s="1" t="str">
        <f t="shared" si="60"/>
        <v>W21</v>
      </c>
      <c r="S2257" s="50">
        <f t="shared" si="61"/>
        <v>45800</v>
      </c>
    </row>
    <row r="2258" spans="2:19">
      <c r="B2258" s="24" t="s">
        <v>5216</v>
      </c>
      <c r="C2258" s="24" t="s">
        <v>3132</v>
      </c>
      <c r="D2258" s="24" t="s">
        <v>5164</v>
      </c>
      <c r="E2258" s="24">
        <v>8</v>
      </c>
      <c r="F2258" s="24">
        <v>0</v>
      </c>
      <c r="G2258" s="24">
        <v>0</v>
      </c>
      <c r="H2258" s="24">
        <v>0</v>
      </c>
      <c r="I2258" s="24">
        <v>0</v>
      </c>
      <c r="J2258" s="24">
        <v>1</v>
      </c>
      <c r="K2258" s="24">
        <v>0</v>
      </c>
      <c r="L2258" s="24">
        <v>1</v>
      </c>
      <c r="M2258" s="24" t="s">
        <v>5229</v>
      </c>
      <c r="R2258" s="1" t="str">
        <f t="shared" si="60"/>
        <v>W21</v>
      </c>
      <c r="S2258" s="50">
        <f t="shared" si="61"/>
        <v>45801</v>
      </c>
    </row>
    <row r="2259" spans="2:19">
      <c r="B2259" s="24" t="s">
        <v>5216</v>
      </c>
      <c r="C2259" s="24" t="s">
        <v>3132</v>
      </c>
      <c r="D2259" s="24" t="s">
        <v>4285</v>
      </c>
      <c r="E2259" s="24">
        <v>4</v>
      </c>
      <c r="F2259" s="24">
        <v>0</v>
      </c>
      <c r="G2259" s="24">
        <v>0</v>
      </c>
      <c r="H2259" s="24">
        <v>0</v>
      </c>
      <c r="I2259" s="24">
        <v>0</v>
      </c>
      <c r="J2259" s="24">
        <v>0</v>
      </c>
      <c r="K2259" s="24">
        <v>0</v>
      </c>
      <c r="L2259" s="24">
        <v>0</v>
      </c>
      <c r="M2259" s="24"/>
      <c r="R2259" s="1" t="str">
        <f t="shared" si="60"/>
        <v>W21</v>
      </c>
      <c r="S2259" s="50">
        <f t="shared" si="61"/>
        <v>45801</v>
      </c>
    </row>
    <row r="2260" spans="2:19">
      <c r="B2260" s="24" t="s">
        <v>5216</v>
      </c>
      <c r="C2260" s="24" t="s">
        <v>3132</v>
      </c>
      <c r="D2260" s="24" t="s">
        <v>5161</v>
      </c>
      <c r="E2260" s="24">
        <v>1</v>
      </c>
      <c r="F2260" s="24">
        <v>0</v>
      </c>
      <c r="G2260" s="24">
        <v>0</v>
      </c>
      <c r="H2260" s="24">
        <v>0</v>
      </c>
      <c r="I2260" s="24">
        <v>0</v>
      </c>
      <c r="J2260" s="24">
        <v>0</v>
      </c>
      <c r="K2260" s="24">
        <v>0</v>
      </c>
      <c r="L2260" s="24">
        <v>0</v>
      </c>
      <c r="M2260" s="24"/>
      <c r="R2260" s="1" t="str">
        <f t="shared" si="60"/>
        <v>W21</v>
      </c>
      <c r="S2260" s="50">
        <f t="shared" si="61"/>
        <v>45801</v>
      </c>
    </row>
    <row r="2261" spans="2:19">
      <c r="B2261" s="24" t="s">
        <v>5216</v>
      </c>
      <c r="C2261" s="24" t="s">
        <v>3132</v>
      </c>
      <c r="D2261" s="24" t="s">
        <v>5087</v>
      </c>
      <c r="E2261" s="24">
        <v>4</v>
      </c>
      <c r="F2261" s="24">
        <v>0</v>
      </c>
      <c r="G2261" s="24">
        <v>0</v>
      </c>
      <c r="H2261" s="24">
        <v>0</v>
      </c>
      <c r="I2261" s="24">
        <v>1</v>
      </c>
      <c r="J2261" s="24">
        <v>2</v>
      </c>
      <c r="K2261" s="24">
        <v>0</v>
      </c>
      <c r="L2261" s="24">
        <v>3</v>
      </c>
      <c r="M2261" s="24" t="s">
        <v>5229</v>
      </c>
      <c r="R2261" s="1" t="str">
        <f t="shared" si="60"/>
        <v>W21</v>
      </c>
      <c r="S2261" s="50">
        <f t="shared" si="61"/>
        <v>45801</v>
      </c>
    </row>
    <row r="2262" spans="2:19">
      <c r="B2262" s="24" t="s">
        <v>5216</v>
      </c>
      <c r="C2262" s="24" t="s">
        <v>3132</v>
      </c>
      <c r="D2262" s="24" t="s">
        <v>5098</v>
      </c>
      <c r="E2262" s="24">
        <v>2</v>
      </c>
      <c r="F2262" s="24">
        <v>0</v>
      </c>
      <c r="G2262" s="24">
        <v>0</v>
      </c>
      <c r="H2262" s="24">
        <v>0</v>
      </c>
      <c r="I2262" s="24">
        <v>0</v>
      </c>
      <c r="J2262" s="24">
        <v>0</v>
      </c>
      <c r="K2262" s="24">
        <v>0</v>
      </c>
      <c r="L2262" s="24">
        <v>0</v>
      </c>
      <c r="M2262" s="24"/>
      <c r="R2262" s="1" t="str">
        <f t="shared" si="60"/>
        <v>W21</v>
      </c>
      <c r="S2262" s="50">
        <f t="shared" si="61"/>
        <v>45801</v>
      </c>
    </row>
    <row r="2263" spans="2:19">
      <c r="B2263" s="24" t="s">
        <v>5216</v>
      </c>
      <c r="C2263" s="24" t="s">
        <v>3132</v>
      </c>
      <c r="D2263" s="24" t="s">
        <v>3593</v>
      </c>
      <c r="E2263" s="24">
        <v>13</v>
      </c>
      <c r="F2263" s="24">
        <v>0</v>
      </c>
      <c r="G2263" s="24">
        <v>0</v>
      </c>
      <c r="H2263" s="24">
        <v>0</v>
      </c>
      <c r="I2263" s="24">
        <v>1</v>
      </c>
      <c r="J2263" s="24">
        <v>0</v>
      </c>
      <c r="K2263" s="24">
        <v>0</v>
      </c>
      <c r="L2263" s="24">
        <v>1</v>
      </c>
      <c r="M2263" s="24" t="s">
        <v>5229</v>
      </c>
      <c r="R2263" s="1" t="str">
        <f t="shared" si="60"/>
        <v>W21</v>
      </c>
      <c r="S2263" s="50">
        <f t="shared" si="61"/>
        <v>45801</v>
      </c>
    </row>
    <row r="2264" spans="2:19">
      <c r="B2264" s="24" t="s">
        <v>5216</v>
      </c>
      <c r="C2264" s="24" t="s">
        <v>634</v>
      </c>
      <c r="D2264" s="24" t="s">
        <v>5140</v>
      </c>
      <c r="E2264" s="24">
        <v>2</v>
      </c>
      <c r="F2264" s="24">
        <v>0</v>
      </c>
      <c r="G2264" s="24">
        <v>0</v>
      </c>
      <c r="H2264" s="24">
        <v>0</v>
      </c>
      <c r="I2264" s="24">
        <v>0</v>
      </c>
      <c r="J2264" s="24">
        <v>0</v>
      </c>
      <c r="K2264" s="24">
        <v>0</v>
      </c>
      <c r="L2264" s="24">
        <v>0</v>
      </c>
      <c r="M2264" s="24"/>
      <c r="R2264" s="1" t="str">
        <f t="shared" si="60"/>
        <v>W21</v>
      </c>
      <c r="S2264" s="50">
        <f t="shared" si="61"/>
        <v>45801</v>
      </c>
    </row>
    <row r="2265" spans="2:19">
      <c r="B2265" s="24" t="s">
        <v>5216</v>
      </c>
      <c r="C2265" s="24" t="s">
        <v>3132</v>
      </c>
      <c r="D2265" s="24" t="s">
        <v>4174</v>
      </c>
      <c r="E2265" s="24">
        <v>13</v>
      </c>
      <c r="F2265" s="24">
        <v>0</v>
      </c>
      <c r="G2265" s="24">
        <v>0</v>
      </c>
      <c r="H2265" s="24">
        <v>0</v>
      </c>
      <c r="I2265" s="24">
        <v>0</v>
      </c>
      <c r="J2265" s="24">
        <v>0</v>
      </c>
      <c r="K2265" s="24">
        <v>0</v>
      </c>
      <c r="L2265" s="24">
        <v>0</v>
      </c>
      <c r="M2265" s="24"/>
      <c r="R2265" s="1" t="str">
        <f t="shared" si="60"/>
        <v>W21</v>
      </c>
      <c r="S2265" s="50">
        <f t="shared" si="61"/>
        <v>45801</v>
      </c>
    </row>
    <row r="2266" spans="2:19">
      <c r="B2266" s="24" t="s">
        <v>5216</v>
      </c>
      <c r="C2266" s="24" t="s">
        <v>3132</v>
      </c>
      <c r="D2266" s="24" t="s">
        <v>4269</v>
      </c>
      <c r="E2266" s="24">
        <v>13</v>
      </c>
      <c r="F2266" s="24">
        <v>0</v>
      </c>
      <c r="G2266" s="24">
        <v>0</v>
      </c>
      <c r="H2266" s="24">
        <v>0</v>
      </c>
      <c r="I2266" s="24">
        <v>1</v>
      </c>
      <c r="J2266" s="24">
        <v>0</v>
      </c>
      <c r="K2266" s="24">
        <v>0</v>
      </c>
      <c r="L2266" s="24">
        <v>1</v>
      </c>
      <c r="M2266" s="24" t="s">
        <v>5229</v>
      </c>
      <c r="R2266" s="1" t="str">
        <f t="shared" si="60"/>
        <v>W21</v>
      </c>
      <c r="S2266" s="50">
        <f t="shared" si="61"/>
        <v>45801</v>
      </c>
    </row>
    <row r="2267" spans="2:19">
      <c r="B2267" s="24" t="s">
        <v>5216</v>
      </c>
      <c r="C2267" s="24" t="s">
        <v>634</v>
      </c>
      <c r="D2267" s="24" t="s">
        <v>5141</v>
      </c>
      <c r="E2267" s="24">
        <v>1</v>
      </c>
      <c r="F2267" s="24">
        <v>0</v>
      </c>
      <c r="G2267" s="24">
        <v>0</v>
      </c>
      <c r="H2267" s="24">
        <v>0</v>
      </c>
      <c r="I2267" s="24">
        <v>0</v>
      </c>
      <c r="J2267" s="24">
        <v>0</v>
      </c>
      <c r="K2267" s="24">
        <v>0</v>
      </c>
      <c r="L2267" s="24">
        <v>0</v>
      </c>
      <c r="M2267" s="24"/>
      <c r="R2267" s="1" t="str">
        <f t="shared" si="60"/>
        <v>W21</v>
      </c>
      <c r="S2267" s="50">
        <f t="shared" si="61"/>
        <v>45801</v>
      </c>
    </row>
    <row r="2268" spans="2:19">
      <c r="B2268" s="24" t="s">
        <v>5216</v>
      </c>
      <c r="C2268" s="24" t="s">
        <v>634</v>
      </c>
      <c r="D2268" s="24" t="s">
        <v>5144</v>
      </c>
      <c r="E2268" s="24">
        <v>5</v>
      </c>
      <c r="F2268" s="24">
        <v>0</v>
      </c>
      <c r="G2268" s="24">
        <v>0</v>
      </c>
      <c r="H2268" s="24">
        <v>1</v>
      </c>
      <c r="I2268" s="24">
        <v>0</v>
      </c>
      <c r="J2268" s="24">
        <v>0</v>
      </c>
      <c r="K2268" s="24">
        <v>0</v>
      </c>
      <c r="L2268" s="24">
        <v>1</v>
      </c>
      <c r="M2268" s="24"/>
      <c r="O2268" s="15" t="s">
        <v>5229</v>
      </c>
      <c r="P2268" s="15" t="s">
        <v>5234</v>
      </c>
      <c r="R2268" s="1" t="str">
        <f t="shared" si="60"/>
        <v>W21</v>
      </c>
      <c r="S2268" s="50">
        <f t="shared" si="61"/>
        <v>45801</v>
      </c>
    </row>
    <row r="2269" spans="2:19">
      <c r="B2269" s="24" t="s">
        <v>5216</v>
      </c>
      <c r="C2269" s="24" t="s">
        <v>3132</v>
      </c>
      <c r="D2269" s="24" t="s">
        <v>4422</v>
      </c>
      <c r="E2269" s="24">
        <v>9</v>
      </c>
      <c r="F2269" s="24">
        <v>0</v>
      </c>
      <c r="G2269" s="24">
        <v>0</v>
      </c>
      <c r="H2269" s="24">
        <v>0</v>
      </c>
      <c r="I2269" s="24">
        <v>0</v>
      </c>
      <c r="J2269" s="24">
        <v>0</v>
      </c>
      <c r="K2269" s="24">
        <v>0</v>
      </c>
      <c r="L2269" s="24">
        <v>0</v>
      </c>
      <c r="M2269" s="24"/>
      <c r="R2269" s="1" t="str">
        <f t="shared" si="60"/>
        <v>W21</v>
      </c>
      <c r="S2269" s="50">
        <f t="shared" si="61"/>
        <v>45801</v>
      </c>
    </row>
    <row r="2270" spans="2:19">
      <c r="B2270" s="24" t="s">
        <v>5216</v>
      </c>
      <c r="C2270" s="24" t="s">
        <v>3132</v>
      </c>
      <c r="D2270" s="24" t="s">
        <v>4270</v>
      </c>
      <c r="E2270" s="24">
        <v>13</v>
      </c>
      <c r="F2270" s="24">
        <v>0</v>
      </c>
      <c r="G2270" s="24">
        <v>0</v>
      </c>
      <c r="H2270" s="24">
        <v>0</v>
      </c>
      <c r="I2270" s="24">
        <v>1</v>
      </c>
      <c r="J2270" s="24">
        <v>0</v>
      </c>
      <c r="K2270" s="24">
        <v>0</v>
      </c>
      <c r="L2270" s="24">
        <v>1</v>
      </c>
      <c r="M2270" s="24" t="s">
        <v>5229</v>
      </c>
      <c r="R2270" s="1" t="str">
        <f t="shared" si="60"/>
        <v>W21</v>
      </c>
      <c r="S2270" s="50">
        <f t="shared" si="61"/>
        <v>45801</v>
      </c>
    </row>
    <row r="2271" spans="2:19">
      <c r="B2271" s="24" t="s">
        <v>5216</v>
      </c>
      <c r="C2271" s="24" t="s">
        <v>3132</v>
      </c>
      <c r="D2271" s="24" t="s">
        <v>4403</v>
      </c>
      <c r="E2271" s="24">
        <v>7</v>
      </c>
      <c r="F2271" s="24">
        <v>0</v>
      </c>
      <c r="G2271" s="24">
        <v>0</v>
      </c>
      <c r="H2271" s="24">
        <v>2</v>
      </c>
      <c r="I2271" s="24">
        <v>0</v>
      </c>
      <c r="J2271" s="24">
        <v>0</v>
      </c>
      <c r="K2271" s="24">
        <v>0</v>
      </c>
      <c r="L2271" s="24">
        <v>2</v>
      </c>
      <c r="M2271" s="24"/>
      <c r="O2271" s="15" t="s">
        <v>5229</v>
      </c>
      <c r="P2271" s="15" t="s">
        <v>5229</v>
      </c>
      <c r="R2271" s="1" t="str">
        <f t="shared" si="60"/>
        <v>W21</v>
      </c>
      <c r="S2271" s="50">
        <f t="shared" si="61"/>
        <v>45801</v>
      </c>
    </row>
    <row r="2272" spans="2:19">
      <c r="B2272" s="24" t="s">
        <v>5217</v>
      </c>
      <c r="C2272" s="24" t="s">
        <v>3132</v>
      </c>
      <c r="D2272" s="24" t="s">
        <v>4247</v>
      </c>
      <c r="E2272" s="24">
        <v>12</v>
      </c>
      <c r="F2272" s="24">
        <v>0</v>
      </c>
      <c r="G2272" s="24">
        <v>0</v>
      </c>
      <c r="H2272" s="24">
        <v>0</v>
      </c>
      <c r="I2272" s="24">
        <v>0</v>
      </c>
      <c r="J2272" s="24">
        <v>0</v>
      </c>
      <c r="K2272" s="24">
        <v>0</v>
      </c>
      <c r="L2272" s="24">
        <v>0</v>
      </c>
      <c r="M2272" s="24"/>
      <c r="R2272" s="1" t="str">
        <f t="shared" si="60"/>
        <v>W22</v>
      </c>
      <c r="S2272" s="50">
        <f t="shared" si="61"/>
        <v>45802</v>
      </c>
    </row>
    <row r="2273" spans="2:19">
      <c r="B2273" s="24" t="s">
        <v>5217</v>
      </c>
      <c r="C2273" s="24" t="s">
        <v>3132</v>
      </c>
      <c r="D2273" s="24" t="s">
        <v>5148</v>
      </c>
      <c r="E2273" s="24">
        <v>1</v>
      </c>
      <c r="F2273" s="24">
        <v>0</v>
      </c>
      <c r="G2273" s="24">
        <v>0</v>
      </c>
      <c r="H2273" s="24">
        <v>0</v>
      </c>
      <c r="I2273" s="24">
        <v>0</v>
      </c>
      <c r="J2273" s="24">
        <v>0</v>
      </c>
      <c r="K2273" s="24">
        <v>0</v>
      </c>
      <c r="L2273" s="24">
        <v>0</v>
      </c>
      <c r="M2273" s="24"/>
      <c r="R2273" s="1" t="str">
        <f t="shared" si="60"/>
        <v>W22</v>
      </c>
      <c r="S2273" s="50">
        <f t="shared" si="61"/>
        <v>45802</v>
      </c>
    </row>
    <row r="2274" spans="2:19">
      <c r="B2274" s="24" t="s">
        <v>5217</v>
      </c>
      <c r="C2274" s="24" t="s">
        <v>636</v>
      </c>
      <c r="D2274" s="24" t="s">
        <v>4454</v>
      </c>
      <c r="E2274" s="24">
        <v>5</v>
      </c>
      <c r="F2274" s="24">
        <v>0</v>
      </c>
      <c r="G2274" s="24">
        <v>0</v>
      </c>
      <c r="H2274" s="24">
        <v>3</v>
      </c>
      <c r="I2274" s="24">
        <v>0</v>
      </c>
      <c r="J2274" s="24">
        <v>0</v>
      </c>
      <c r="K2274" s="24">
        <v>0</v>
      </c>
      <c r="L2274" s="24">
        <v>3</v>
      </c>
      <c r="M2274" s="24"/>
      <c r="O2274" s="15" t="s">
        <v>5230</v>
      </c>
      <c r="P2274" s="15" t="s">
        <v>5229</v>
      </c>
      <c r="R2274" s="1" t="str">
        <f t="shared" si="60"/>
        <v>W22</v>
      </c>
      <c r="S2274" s="50">
        <f t="shared" si="61"/>
        <v>45802</v>
      </c>
    </row>
    <row r="2275" spans="2:19">
      <c r="B2275" s="24" t="s">
        <v>5217</v>
      </c>
      <c r="C2275" s="24" t="s">
        <v>3132</v>
      </c>
      <c r="D2275" s="24" t="s">
        <v>4246</v>
      </c>
      <c r="E2275" s="24">
        <v>5</v>
      </c>
      <c r="F2275" s="24">
        <v>0</v>
      </c>
      <c r="G2275" s="24">
        <v>0</v>
      </c>
      <c r="H2275" s="24">
        <v>0</v>
      </c>
      <c r="I2275" s="24">
        <v>0</v>
      </c>
      <c r="J2275" s="24">
        <v>0</v>
      </c>
      <c r="K2275" s="24">
        <v>0</v>
      </c>
      <c r="L2275" s="24">
        <v>0</v>
      </c>
      <c r="M2275" s="24"/>
      <c r="R2275" s="1" t="str">
        <f t="shared" si="60"/>
        <v>W22</v>
      </c>
      <c r="S2275" s="50">
        <f t="shared" si="61"/>
        <v>45802</v>
      </c>
    </row>
    <row r="2276" spans="2:19">
      <c r="B2276" s="24" t="s">
        <v>5217</v>
      </c>
      <c r="C2276" s="24" t="s">
        <v>3132</v>
      </c>
      <c r="D2276" s="24" t="s">
        <v>4824</v>
      </c>
      <c r="E2276" s="24">
        <v>1</v>
      </c>
      <c r="F2276" s="24">
        <v>0</v>
      </c>
      <c r="G2276" s="24">
        <v>0</v>
      </c>
      <c r="H2276" s="24">
        <v>0</v>
      </c>
      <c r="I2276" s="24">
        <v>0</v>
      </c>
      <c r="J2276" s="24">
        <v>0</v>
      </c>
      <c r="K2276" s="24">
        <v>0</v>
      </c>
      <c r="L2276" s="24">
        <v>0</v>
      </c>
      <c r="M2276" s="24"/>
      <c r="R2276" s="1" t="str">
        <f t="shared" si="60"/>
        <v>W22</v>
      </c>
      <c r="S2276" s="50">
        <f t="shared" si="61"/>
        <v>45802</v>
      </c>
    </row>
    <row r="2277" spans="2:19">
      <c r="B2277" s="24" t="s">
        <v>5217</v>
      </c>
      <c r="C2277" s="24" t="s">
        <v>3132</v>
      </c>
      <c r="D2277" s="24" t="s">
        <v>4316</v>
      </c>
      <c r="E2277" s="24">
        <v>13</v>
      </c>
      <c r="F2277" s="24">
        <v>0</v>
      </c>
      <c r="G2277" s="24">
        <v>0</v>
      </c>
      <c r="H2277" s="24">
        <v>0</v>
      </c>
      <c r="I2277" s="24">
        <v>0</v>
      </c>
      <c r="J2277" s="24">
        <v>0</v>
      </c>
      <c r="K2277" s="24">
        <v>0</v>
      </c>
      <c r="L2277" s="24">
        <v>0</v>
      </c>
      <c r="M2277" s="24"/>
      <c r="R2277" s="1" t="str">
        <f t="shared" ref="R2277:R2340" si="62">"W" &amp;WEEKNUM(S2277)</f>
        <v>W22</v>
      </c>
      <c r="S2277" s="50">
        <f t="shared" ref="S2277:S2340" si="63">DATE(2025, LEFT(B2277,2), RIGHT(B2277,2))</f>
        <v>45802</v>
      </c>
    </row>
    <row r="2278" spans="2:19">
      <c r="B2278" s="24" t="s">
        <v>5217</v>
      </c>
      <c r="C2278" s="24" t="s">
        <v>634</v>
      </c>
      <c r="D2278" s="24" t="s">
        <v>4399</v>
      </c>
      <c r="E2278" s="24">
        <v>1</v>
      </c>
      <c r="F2278" s="24">
        <v>0</v>
      </c>
      <c r="G2278" s="24">
        <v>0</v>
      </c>
      <c r="H2278" s="24">
        <v>1</v>
      </c>
      <c r="I2278" s="24">
        <v>0</v>
      </c>
      <c r="J2278" s="24">
        <v>0</v>
      </c>
      <c r="K2278" s="24">
        <v>0</v>
      </c>
      <c r="L2278" s="24">
        <v>1</v>
      </c>
      <c r="M2278" s="24"/>
      <c r="O2278" s="15" t="s">
        <v>5229</v>
      </c>
      <c r="P2278" s="15" t="s">
        <v>5231</v>
      </c>
      <c r="R2278" s="1" t="str">
        <f t="shared" si="62"/>
        <v>W22</v>
      </c>
      <c r="S2278" s="50">
        <f t="shared" si="63"/>
        <v>45802</v>
      </c>
    </row>
    <row r="2279" spans="2:19">
      <c r="B2279" s="24" t="s">
        <v>5217</v>
      </c>
      <c r="C2279" s="24" t="s">
        <v>3132</v>
      </c>
      <c r="D2279" s="24" t="s">
        <v>4457</v>
      </c>
      <c r="E2279" s="24">
        <v>13</v>
      </c>
      <c r="F2279" s="24">
        <v>0</v>
      </c>
      <c r="G2279" s="24">
        <v>0</v>
      </c>
      <c r="H2279" s="24">
        <v>0</v>
      </c>
      <c r="I2279" s="24">
        <v>0</v>
      </c>
      <c r="J2279" s="24">
        <v>2</v>
      </c>
      <c r="K2279" s="24">
        <v>0</v>
      </c>
      <c r="L2279" s="24">
        <v>2</v>
      </c>
      <c r="M2279" s="24" t="s">
        <v>5235</v>
      </c>
      <c r="R2279" s="1" t="str">
        <f t="shared" si="62"/>
        <v>W22</v>
      </c>
      <c r="S2279" s="50">
        <f t="shared" si="63"/>
        <v>45802</v>
      </c>
    </row>
    <row r="2280" spans="2:19">
      <c r="B2280" s="24" t="s">
        <v>5217</v>
      </c>
      <c r="C2280" s="24" t="s">
        <v>3132</v>
      </c>
      <c r="D2280" s="24" t="s">
        <v>5180</v>
      </c>
      <c r="E2280" s="24">
        <v>1</v>
      </c>
      <c r="F2280" s="24">
        <v>0</v>
      </c>
      <c r="G2280" s="24">
        <v>0</v>
      </c>
      <c r="H2280" s="24">
        <v>0</v>
      </c>
      <c r="I2280" s="24">
        <v>0</v>
      </c>
      <c r="J2280" s="24">
        <v>0</v>
      </c>
      <c r="K2280" s="24">
        <v>0</v>
      </c>
      <c r="L2280" s="24">
        <v>0</v>
      </c>
      <c r="M2280" s="24"/>
      <c r="R2280" s="1" t="str">
        <f t="shared" si="62"/>
        <v>W22</v>
      </c>
      <c r="S2280" s="50">
        <f t="shared" si="63"/>
        <v>45802</v>
      </c>
    </row>
    <row r="2281" spans="2:19">
      <c r="B2281" s="24" t="s">
        <v>5217</v>
      </c>
      <c r="C2281" s="24" t="s">
        <v>3132</v>
      </c>
      <c r="D2281" s="24" t="s">
        <v>3460</v>
      </c>
      <c r="E2281" s="24">
        <v>2</v>
      </c>
      <c r="F2281" s="24">
        <v>0</v>
      </c>
      <c r="G2281" s="24">
        <v>0</v>
      </c>
      <c r="H2281" s="24">
        <v>0</v>
      </c>
      <c r="I2281" s="24">
        <v>0</v>
      </c>
      <c r="J2281" s="24">
        <v>0</v>
      </c>
      <c r="K2281" s="24">
        <v>0</v>
      </c>
      <c r="L2281" s="24">
        <v>0</v>
      </c>
      <c r="M2281" s="24"/>
      <c r="R2281" s="1" t="str">
        <f t="shared" si="62"/>
        <v>W22</v>
      </c>
      <c r="S2281" s="50">
        <f t="shared" si="63"/>
        <v>45802</v>
      </c>
    </row>
    <row r="2282" spans="2:19">
      <c r="B2282" s="24" t="s">
        <v>5217</v>
      </c>
      <c r="C2282" s="24" t="s">
        <v>3132</v>
      </c>
      <c r="D2282" s="24" t="s">
        <v>4459</v>
      </c>
      <c r="E2282" s="24">
        <v>4</v>
      </c>
      <c r="F2282" s="24">
        <v>0</v>
      </c>
      <c r="G2282" s="24">
        <v>0</v>
      </c>
      <c r="H2282" s="24">
        <v>0</v>
      </c>
      <c r="I2282" s="24">
        <v>0</v>
      </c>
      <c r="J2282" s="24">
        <v>0</v>
      </c>
      <c r="K2282" s="24">
        <v>0</v>
      </c>
      <c r="L2282" s="24">
        <v>0</v>
      </c>
      <c r="M2282" s="24"/>
      <c r="R2282" s="1" t="str">
        <f t="shared" si="62"/>
        <v>W22</v>
      </c>
      <c r="S2282" s="50">
        <f t="shared" si="63"/>
        <v>45802</v>
      </c>
    </row>
    <row r="2283" spans="2:19">
      <c r="B2283" s="24" t="s">
        <v>5217</v>
      </c>
      <c r="C2283" s="24" t="s">
        <v>5239</v>
      </c>
      <c r="D2283" s="24" t="s">
        <v>4767</v>
      </c>
      <c r="E2283" s="24">
        <v>13</v>
      </c>
      <c r="F2283" s="24">
        <v>13</v>
      </c>
      <c r="G2283" s="24">
        <v>0</v>
      </c>
      <c r="H2283" s="24">
        <v>0</v>
      </c>
      <c r="I2283" s="24">
        <v>0</v>
      </c>
      <c r="J2283" s="24">
        <v>0</v>
      </c>
      <c r="K2283" s="24">
        <v>0</v>
      </c>
      <c r="L2283" s="24">
        <v>0</v>
      </c>
      <c r="M2283" s="24"/>
      <c r="R2283" s="1" t="str">
        <f t="shared" si="62"/>
        <v>W22</v>
      </c>
      <c r="S2283" s="50">
        <f t="shared" si="63"/>
        <v>45802</v>
      </c>
    </row>
    <row r="2284" spans="2:19">
      <c r="B2284" s="24" t="s">
        <v>5240</v>
      </c>
      <c r="C2284" s="24" t="s">
        <v>5239</v>
      </c>
      <c r="D2284" s="24" t="s">
        <v>4779</v>
      </c>
      <c r="E2284" s="24">
        <v>3</v>
      </c>
      <c r="F2284" s="24">
        <v>0</v>
      </c>
      <c r="G2284" s="24">
        <v>0</v>
      </c>
      <c r="H2284" s="24">
        <v>0</v>
      </c>
      <c r="I2284" s="24">
        <v>0</v>
      </c>
      <c r="J2284" s="24">
        <v>0</v>
      </c>
      <c r="K2284" s="24">
        <v>0</v>
      </c>
      <c r="L2284" s="24">
        <v>0</v>
      </c>
      <c r="M2284" s="24"/>
      <c r="R2284" s="1" t="str">
        <f t="shared" si="62"/>
        <v>W22</v>
      </c>
      <c r="S2284" s="50">
        <f t="shared" si="63"/>
        <v>45803</v>
      </c>
    </row>
    <row r="2285" spans="2:19">
      <c r="B2285" s="24" t="s">
        <v>5240</v>
      </c>
      <c r="C2285" s="24" t="s">
        <v>5239</v>
      </c>
      <c r="D2285" s="24" t="s">
        <v>4700</v>
      </c>
      <c r="E2285" s="24">
        <v>13</v>
      </c>
      <c r="F2285" s="24">
        <v>0</v>
      </c>
      <c r="G2285" s="24">
        <v>0</v>
      </c>
      <c r="H2285" s="24">
        <v>2</v>
      </c>
      <c r="I2285" s="24">
        <v>0</v>
      </c>
      <c r="J2285" s="24">
        <v>0</v>
      </c>
      <c r="K2285" s="24">
        <v>0</v>
      </c>
      <c r="L2285" s="24">
        <v>2</v>
      </c>
      <c r="M2285" s="24"/>
      <c r="O2285" s="15" t="s">
        <v>5245</v>
      </c>
      <c r="P2285" s="15" t="s">
        <v>5246</v>
      </c>
      <c r="R2285" s="1" t="str">
        <f t="shared" si="62"/>
        <v>W22</v>
      </c>
      <c r="S2285" s="50">
        <f t="shared" si="63"/>
        <v>45803</v>
      </c>
    </row>
    <row r="2286" spans="2:19">
      <c r="B2286" s="24" t="s">
        <v>5240</v>
      </c>
      <c r="C2286" s="24" t="s">
        <v>5242</v>
      </c>
      <c r="D2286" s="24" t="s">
        <v>4947</v>
      </c>
      <c r="E2286" s="24">
        <v>1</v>
      </c>
      <c r="F2286" s="24">
        <v>0</v>
      </c>
      <c r="G2286" s="24">
        <v>0</v>
      </c>
      <c r="H2286" s="24">
        <v>1</v>
      </c>
      <c r="I2286" s="24">
        <v>0</v>
      </c>
      <c r="J2286" s="24">
        <v>0</v>
      </c>
      <c r="K2286" s="24">
        <v>0</v>
      </c>
      <c r="L2286" s="24">
        <v>1</v>
      </c>
      <c r="M2286" s="24"/>
      <c r="O2286" s="15" t="s">
        <v>5247</v>
      </c>
      <c r="P2286" s="15" t="s">
        <v>5246</v>
      </c>
      <c r="R2286" s="1" t="str">
        <f t="shared" si="62"/>
        <v>W22</v>
      </c>
      <c r="S2286" s="50">
        <f t="shared" si="63"/>
        <v>45803</v>
      </c>
    </row>
    <row r="2287" spans="2:19">
      <c r="B2287" s="24" t="s">
        <v>5240</v>
      </c>
      <c r="C2287" s="24" t="s">
        <v>5239</v>
      </c>
      <c r="D2287" s="24" t="s">
        <v>4829</v>
      </c>
      <c r="E2287" s="24">
        <v>13</v>
      </c>
      <c r="F2287" s="24">
        <v>0</v>
      </c>
      <c r="G2287" s="24">
        <v>0</v>
      </c>
      <c r="H2287" s="24">
        <v>4</v>
      </c>
      <c r="I2287" s="24">
        <v>0</v>
      </c>
      <c r="J2287" s="24">
        <v>0</v>
      </c>
      <c r="K2287" s="24">
        <v>0</v>
      </c>
      <c r="L2287" s="24">
        <v>4</v>
      </c>
      <c r="M2287" s="24"/>
      <c r="O2287" s="15" t="s">
        <v>5248</v>
      </c>
      <c r="P2287" s="15" t="s">
        <v>5246</v>
      </c>
      <c r="R2287" s="1" t="str">
        <f t="shared" si="62"/>
        <v>W22</v>
      </c>
      <c r="S2287" s="50">
        <f t="shared" si="63"/>
        <v>45803</v>
      </c>
    </row>
    <row r="2288" spans="2:19">
      <c r="B2288" s="24" t="s">
        <v>5240</v>
      </c>
      <c r="C2288" s="24" t="s">
        <v>5239</v>
      </c>
      <c r="D2288" s="24" t="s">
        <v>4716</v>
      </c>
      <c r="E2288" s="24">
        <v>13</v>
      </c>
      <c r="F2288" s="24">
        <v>0</v>
      </c>
      <c r="G2288" s="24">
        <v>0</v>
      </c>
      <c r="H2288" s="24">
        <v>0</v>
      </c>
      <c r="I2288" s="24">
        <v>0</v>
      </c>
      <c r="J2288" s="24">
        <v>0</v>
      </c>
      <c r="K2288" s="24">
        <v>0</v>
      </c>
      <c r="L2288" s="24">
        <v>0</v>
      </c>
      <c r="M2288" s="24"/>
      <c r="R2288" s="1" t="str">
        <f t="shared" si="62"/>
        <v>W22</v>
      </c>
      <c r="S2288" s="50">
        <f t="shared" si="63"/>
        <v>45803</v>
      </c>
    </row>
    <row r="2289" spans="2:19">
      <c r="B2289" s="24" t="s">
        <v>5240</v>
      </c>
      <c r="C2289" s="24" t="s">
        <v>5242</v>
      </c>
      <c r="D2289" s="24" t="s">
        <v>5198</v>
      </c>
      <c r="E2289" s="24">
        <v>1</v>
      </c>
      <c r="F2289" s="24">
        <v>0</v>
      </c>
      <c r="G2289" s="24">
        <v>0</v>
      </c>
      <c r="H2289" s="24">
        <v>0</v>
      </c>
      <c r="I2289" s="24">
        <v>0</v>
      </c>
      <c r="J2289" s="24">
        <v>0</v>
      </c>
      <c r="K2289" s="24">
        <v>0</v>
      </c>
      <c r="L2289" s="24">
        <v>0</v>
      </c>
      <c r="M2289" s="24"/>
      <c r="R2289" s="1" t="str">
        <f t="shared" si="62"/>
        <v>W22</v>
      </c>
      <c r="S2289" s="50">
        <f t="shared" si="63"/>
        <v>45803</v>
      </c>
    </row>
    <row r="2290" spans="2:19">
      <c r="B2290" s="24" t="s">
        <v>5240</v>
      </c>
      <c r="C2290" s="24" t="s">
        <v>5239</v>
      </c>
      <c r="D2290" s="24" t="s">
        <v>4708</v>
      </c>
      <c r="E2290" s="24">
        <v>13</v>
      </c>
      <c r="F2290" s="24">
        <v>0</v>
      </c>
      <c r="G2290" s="24">
        <v>0</v>
      </c>
      <c r="H2290" s="24">
        <v>3</v>
      </c>
      <c r="I2290" s="24">
        <v>0</v>
      </c>
      <c r="J2290" s="24">
        <v>0</v>
      </c>
      <c r="K2290" s="24">
        <v>0</v>
      </c>
      <c r="L2290" s="24">
        <v>3</v>
      </c>
      <c r="M2290" s="24"/>
      <c r="O2290" s="15" t="s">
        <v>5246</v>
      </c>
      <c r="P2290" s="15" t="s">
        <v>5246</v>
      </c>
      <c r="R2290" s="1" t="str">
        <f t="shared" si="62"/>
        <v>W22</v>
      </c>
      <c r="S2290" s="50">
        <f t="shared" si="63"/>
        <v>45803</v>
      </c>
    </row>
    <row r="2291" spans="2:19">
      <c r="B2291" s="24" t="s">
        <v>5240</v>
      </c>
      <c r="C2291" s="24" t="s">
        <v>5239</v>
      </c>
      <c r="D2291" s="24" t="s">
        <v>4827</v>
      </c>
      <c r="E2291" s="24">
        <v>5</v>
      </c>
      <c r="F2291" s="24">
        <v>0</v>
      </c>
      <c r="G2291" s="24">
        <v>0</v>
      </c>
      <c r="H2291" s="24">
        <v>0</v>
      </c>
      <c r="I2291" s="24">
        <v>0</v>
      </c>
      <c r="J2291" s="24">
        <v>0</v>
      </c>
      <c r="K2291" s="24">
        <v>0</v>
      </c>
      <c r="L2291" s="24">
        <v>0</v>
      </c>
      <c r="M2291" s="24"/>
      <c r="R2291" s="1" t="str">
        <f t="shared" si="62"/>
        <v>W22</v>
      </c>
      <c r="S2291" s="50">
        <f t="shared" si="63"/>
        <v>45803</v>
      </c>
    </row>
    <row r="2292" spans="2:19">
      <c r="B2292" s="24" t="s">
        <v>5240</v>
      </c>
      <c r="C2292" s="24" t="s">
        <v>5242</v>
      </c>
      <c r="D2292" s="24" t="s">
        <v>3652</v>
      </c>
      <c r="E2292" s="24">
        <v>4</v>
      </c>
      <c r="F2292" s="24">
        <v>0</v>
      </c>
      <c r="G2292" s="24">
        <v>0</v>
      </c>
      <c r="H2292" s="24">
        <v>0</v>
      </c>
      <c r="I2292" s="24">
        <v>0</v>
      </c>
      <c r="J2292" s="24">
        <v>0</v>
      </c>
      <c r="K2292" s="24">
        <v>0</v>
      </c>
      <c r="L2292" s="24">
        <v>0</v>
      </c>
      <c r="M2292" s="24"/>
      <c r="R2292" s="1" t="str">
        <f t="shared" si="62"/>
        <v>W22</v>
      </c>
      <c r="S2292" s="50">
        <f t="shared" si="63"/>
        <v>45803</v>
      </c>
    </row>
    <row r="2293" spans="2:19">
      <c r="B2293" s="24" t="s">
        <v>5240</v>
      </c>
      <c r="C2293" s="24" t="s">
        <v>5239</v>
      </c>
      <c r="D2293" s="24" t="s">
        <v>4767</v>
      </c>
      <c r="E2293" s="24">
        <v>13</v>
      </c>
      <c r="F2293" s="24">
        <v>6</v>
      </c>
      <c r="G2293" s="24">
        <v>0</v>
      </c>
      <c r="H2293" s="24">
        <v>29</v>
      </c>
      <c r="I2293" s="24">
        <v>0</v>
      </c>
      <c r="J2293" s="24">
        <v>0</v>
      </c>
      <c r="K2293" s="24">
        <v>0</v>
      </c>
      <c r="L2293" s="24">
        <v>29</v>
      </c>
      <c r="M2293" s="24"/>
      <c r="O2293" s="15" t="s">
        <v>5249</v>
      </c>
      <c r="P2293" s="15" t="s">
        <v>5246</v>
      </c>
      <c r="R2293" s="1" t="str">
        <f t="shared" si="62"/>
        <v>W22</v>
      </c>
      <c r="S2293" s="50">
        <f t="shared" si="63"/>
        <v>45803</v>
      </c>
    </row>
    <row r="2294" spans="2:19">
      <c r="B2294" s="24" t="s">
        <v>5240</v>
      </c>
      <c r="C2294" s="24" t="s">
        <v>5239</v>
      </c>
      <c r="D2294" s="24" t="s">
        <v>4466</v>
      </c>
      <c r="E2294" s="24">
        <v>13</v>
      </c>
      <c r="F2294" s="24">
        <v>0</v>
      </c>
      <c r="G2294" s="24">
        <v>0</v>
      </c>
      <c r="H2294" s="24">
        <v>1</v>
      </c>
      <c r="I2294" s="24">
        <v>0</v>
      </c>
      <c r="J2294" s="24">
        <v>0</v>
      </c>
      <c r="K2294" s="24">
        <v>0</v>
      </c>
      <c r="L2294" s="24">
        <v>1</v>
      </c>
      <c r="M2294" s="24"/>
      <c r="O2294" s="15" t="s">
        <v>5246</v>
      </c>
      <c r="P2294" s="15" t="s">
        <v>5246</v>
      </c>
      <c r="R2294" s="1" t="str">
        <f t="shared" si="62"/>
        <v>W22</v>
      </c>
      <c r="S2294" s="50">
        <f t="shared" si="63"/>
        <v>45803</v>
      </c>
    </row>
    <row r="2295" spans="2:19">
      <c r="B2295" s="24" t="s">
        <v>5240</v>
      </c>
      <c r="C2295" s="24" t="s">
        <v>5239</v>
      </c>
      <c r="D2295" s="24" t="s">
        <v>4780</v>
      </c>
      <c r="E2295" s="24">
        <v>2</v>
      </c>
      <c r="F2295" s="24">
        <v>0</v>
      </c>
      <c r="G2295" s="24">
        <v>0</v>
      </c>
      <c r="H2295" s="24">
        <v>0</v>
      </c>
      <c r="I2295" s="24">
        <v>0</v>
      </c>
      <c r="J2295" s="24">
        <v>0</v>
      </c>
      <c r="K2295" s="24">
        <v>0</v>
      </c>
      <c r="L2295" s="24">
        <v>0</v>
      </c>
      <c r="M2295" s="24"/>
      <c r="R2295" s="1" t="str">
        <f t="shared" si="62"/>
        <v>W22</v>
      </c>
      <c r="S2295" s="50">
        <f t="shared" si="63"/>
        <v>45803</v>
      </c>
    </row>
    <row r="2296" spans="2:19">
      <c r="B2296" s="24" t="s">
        <v>5240</v>
      </c>
      <c r="C2296" s="24" t="s">
        <v>5241</v>
      </c>
      <c r="D2296" s="24" t="s">
        <v>4808</v>
      </c>
      <c r="E2296" s="24">
        <v>13</v>
      </c>
      <c r="F2296" s="24">
        <v>0</v>
      </c>
      <c r="G2296" s="24">
        <v>0</v>
      </c>
      <c r="H2296" s="24">
        <v>3</v>
      </c>
      <c r="I2296" s="24">
        <v>0</v>
      </c>
      <c r="J2296" s="24">
        <v>0</v>
      </c>
      <c r="K2296" s="24">
        <v>0</v>
      </c>
      <c r="L2296" s="24">
        <v>3</v>
      </c>
      <c r="M2296" s="24"/>
      <c r="O2296" s="15" t="s">
        <v>5250</v>
      </c>
      <c r="P2296" s="15" t="s">
        <v>5246</v>
      </c>
      <c r="R2296" s="1" t="str">
        <f t="shared" si="62"/>
        <v>W22</v>
      </c>
      <c r="S2296" s="50">
        <f t="shared" si="63"/>
        <v>45803</v>
      </c>
    </row>
    <row r="2297" spans="2:19">
      <c r="B2297" s="24" t="s">
        <v>5240</v>
      </c>
      <c r="C2297" s="24" t="s">
        <v>5241</v>
      </c>
      <c r="D2297" s="24" t="s">
        <v>5119</v>
      </c>
      <c r="E2297" s="24">
        <v>13</v>
      </c>
      <c r="F2297" s="24">
        <v>0</v>
      </c>
      <c r="G2297" s="24">
        <v>0</v>
      </c>
      <c r="H2297" s="24">
        <v>3</v>
      </c>
      <c r="I2297" s="24">
        <v>0</v>
      </c>
      <c r="J2297" s="24">
        <v>0</v>
      </c>
      <c r="K2297" s="24">
        <v>0</v>
      </c>
      <c r="L2297" s="24">
        <v>3</v>
      </c>
      <c r="M2297" s="24"/>
      <c r="O2297" s="15" t="s">
        <v>5245</v>
      </c>
      <c r="P2297" s="15" t="s">
        <v>5246</v>
      </c>
      <c r="R2297" s="1" t="str">
        <f t="shared" si="62"/>
        <v>W22</v>
      </c>
      <c r="S2297" s="50">
        <f t="shared" si="63"/>
        <v>45803</v>
      </c>
    </row>
    <row r="2298" spans="2:19">
      <c r="B2298" s="24" t="s">
        <v>5240</v>
      </c>
      <c r="C2298" s="24" t="s">
        <v>5252</v>
      </c>
      <c r="D2298" s="24" t="s">
        <v>5251</v>
      </c>
      <c r="E2298" s="24">
        <v>2</v>
      </c>
      <c r="F2298" s="24">
        <v>2</v>
      </c>
      <c r="G2298" s="24">
        <v>0</v>
      </c>
      <c r="H2298" s="24">
        <v>15</v>
      </c>
      <c r="I2298" s="24">
        <v>0</v>
      </c>
      <c r="J2298" s="24">
        <v>0</v>
      </c>
      <c r="K2298" s="24">
        <v>0</v>
      </c>
      <c r="L2298" s="24">
        <v>15</v>
      </c>
      <c r="M2298" s="24"/>
      <c r="O2298" s="15" t="s">
        <v>5246</v>
      </c>
      <c r="P2298" s="15" t="s">
        <v>5247</v>
      </c>
      <c r="R2298" s="1" t="str">
        <f t="shared" si="62"/>
        <v>W22</v>
      </c>
      <c r="S2298" s="50">
        <f t="shared" si="63"/>
        <v>45803</v>
      </c>
    </row>
    <row r="2299" spans="2:19">
      <c r="B2299" s="24" t="s">
        <v>5258</v>
      </c>
      <c r="C2299" s="24" t="s">
        <v>633</v>
      </c>
      <c r="D2299" s="24" t="s">
        <v>4828</v>
      </c>
      <c r="E2299" s="24">
        <v>3</v>
      </c>
      <c r="F2299" s="24">
        <v>0</v>
      </c>
      <c r="G2299" s="24">
        <v>0</v>
      </c>
      <c r="H2299" s="24">
        <v>0</v>
      </c>
      <c r="I2299" s="24">
        <v>0</v>
      </c>
      <c r="J2299" s="24">
        <v>0</v>
      </c>
      <c r="K2299" s="24">
        <v>0</v>
      </c>
      <c r="L2299" s="24">
        <v>0</v>
      </c>
      <c r="M2299" s="24"/>
      <c r="R2299" s="1" t="str">
        <f t="shared" si="62"/>
        <v>W22</v>
      </c>
      <c r="S2299" s="50">
        <f t="shared" si="63"/>
        <v>45804</v>
      </c>
    </row>
    <row r="2300" spans="2:19">
      <c r="B2300" s="24" t="s">
        <v>5258</v>
      </c>
      <c r="C2300" s="24" t="s">
        <v>633</v>
      </c>
      <c r="D2300" s="24" t="s">
        <v>5265</v>
      </c>
      <c r="E2300" s="24">
        <v>11</v>
      </c>
      <c r="F2300" s="24">
        <v>0</v>
      </c>
      <c r="G2300" s="24">
        <v>0</v>
      </c>
      <c r="H2300" s="24">
        <v>1</v>
      </c>
      <c r="I2300" s="24">
        <v>0</v>
      </c>
      <c r="J2300" s="24">
        <v>0</v>
      </c>
      <c r="K2300" s="24">
        <v>0</v>
      </c>
      <c r="L2300" s="24">
        <v>1</v>
      </c>
      <c r="M2300" s="24"/>
      <c r="O2300" s="15" t="s">
        <v>5261</v>
      </c>
      <c r="P2300" s="15" t="s">
        <v>5266</v>
      </c>
      <c r="R2300" s="1" t="str">
        <f t="shared" si="62"/>
        <v>W22</v>
      </c>
      <c r="S2300" s="50">
        <f t="shared" si="63"/>
        <v>45804</v>
      </c>
    </row>
    <row r="2301" spans="2:19">
      <c r="B2301" s="24" t="s">
        <v>5258</v>
      </c>
      <c r="C2301" s="24" t="s">
        <v>3132</v>
      </c>
      <c r="D2301" s="24" t="s">
        <v>4482</v>
      </c>
      <c r="E2301" s="24">
        <v>11</v>
      </c>
      <c r="F2301" s="24">
        <v>0</v>
      </c>
      <c r="G2301" s="24">
        <v>0</v>
      </c>
      <c r="H2301" s="24">
        <v>0</v>
      </c>
      <c r="I2301" s="24">
        <v>0</v>
      </c>
      <c r="J2301" s="24">
        <v>0</v>
      </c>
      <c r="K2301" s="24">
        <v>0</v>
      </c>
      <c r="L2301" s="24">
        <v>0</v>
      </c>
      <c r="M2301" s="24"/>
      <c r="R2301" s="1" t="str">
        <f t="shared" si="62"/>
        <v>W22</v>
      </c>
      <c r="S2301" s="50">
        <f t="shared" si="63"/>
        <v>45804</v>
      </c>
    </row>
    <row r="2302" spans="2:19">
      <c r="B2302" s="24" t="s">
        <v>5258</v>
      </c>
      <c r="C2302" s="24" t="s">
        <v>3132</v>
      </c>
      <c r="D2302" s="24" t="s">
        <v>5101</v>
      </c>
      <c r="E2302" s="24">
        <v>1</v>
      </c>
      <c r="F2302" s="24">
        <v>0</v>
      </c>
      <c r="G2302" s="24">
        <v>0</v>
      </c>
      <c r="H2302" s="24">
        <v>0</v>
      </c>
      <c r="I2302" s="24">
        <v>0</v>
      </c>
      <c r="J2302" s="24">
        <v>0</v>
      </c>
      <c r="K2302" s="24">
        <v>0</v>
      </c>
      <c r="L2302" s="24">
        <v>0</v>
      </c>
      <c r="M2302" s="24"/>
      <c r="R2302" s="1" t="str">
        <f t="shared" si="62"/>
        <v>W22</v>
      </c>
      <c r="S2302" s="50">
        <f t="shared" si="63"/>
        <v>45804</v>
      </c>
    </row>
    <row r="2303" spans="2:19">
      <c r="B2303" s="24" t="s">
        <v>5258</v>
      </c>
      <c r="C2303" s="24" t="s">
        <v>3132</v>
      </c>
      <c r="D2303" s="24" t="s">
        <v>4461</v>
      </c>
      <c r="E2303" s="24">
        <v>6</v>
      </c>
      <c r="F2303" s="24">
        <v>0</v>
      </c>
      <c r="G2303" s="24">
        <v>0</v>
      </c>
      <c r="H2303" s="24">
        <v>0</v>
      </c>
      <c r="I2303" s="24">
        <v>0</v>
      </c>
      <c r="J2303" s="24">
        <v>0</v>
      </c>
      <c r="K2303" s="24">
        <v>0</v>
      </c>
      <c r="L2303" s="24">
        <v>0</v>
      </c>
      <c r="M2303" s="24"/>
      <c r="R2303" s="1" t="str">
        <f t="shared" si="62"/>
        <v>W22</v>
      </c>
      <c r="S2303" s="50">
        <f t="shared" si="63"/>
        <v>45804</v>
      </c>
    </row>
    <row r="2304" spans="2:19">
      <c r="B2304" s="24" t="s">
        <v>5258</v>
      </c>
      <c r="C2304" s="24" t="s">
        <v>3131</v>
      </c>
      <c r="D2304" s="24" t="s">
        <v>4707</v>
      </c>
      <c r="E2304" s="24">
        <v>13</v>
      </c>
      <c r="F2304" s="24">
        <v>0</v>
      </c>
      <c r="G2304" s="24">
        <v>0</v>
      </c>
      <c r="H2304" s="24">
        <v>8</v>
      </c>
      <c r="I2304" s="24">
        <v>0</v>
      </c>
      <c r="J2304" s="24">
        <v>0</v>
      </c>
      <c r="K2304" s="24">
        <v>0</v>
      </c>
      <c r="L2304" s="24">
        <v>8</v>
      </c>
      <c r="M2304" s="24"/>
      <c r="O2304" s="15" t="s">
        <v>5263</v>
      </c>
      <c r="P2304" s="15" t="s">
        <v>5264</v>
      </c>
      <c r="R2304" s="1" t="str">
        <f t="shared" si="62"/>
        <v>W22</v>
      </c>
      <c r="S2304" s="50">
        <f t="shared" si="63"/>
        <v>45804</v>
      </c>
    </row>
    <row r="2305" spans="2:19">
      <c r="B2305" s="24" t="s">
        <v>5258</v>
      </c>
      <c r="C2305" s="24" t="s">
        <v>3132</v>
      </c>
      <c r="D2305" s="24" t="s">
        <v>4366</v>
      </c>
      <c r="E2305" s="24">
        <v>8</v>
      </c>
      <c r="F2305" s="24">
        <v>0</v>
      </c>
      <c r="G2305" s="24">
        <v>0</v>
      </c>
      <c r="H2305" s="24">
        <v>0</v>
      </c>
      <c r="I2305" s="24">
        <v>0</v>
      </c>
      <c r="J2305" s="24">
        <v>0</v>
      </c>
      <c r="K2305" s="24">
        <v>0</v>
      </c>
      <c r="L2305" s="24">
        <v>0</v>
      </c>
      <c r="M2305" s="24"/>
      <c r="R2305" s="1" t="str">
        <f t="shared" si="62"/>
        <v>W22</v>
      </c>
      <c r="S2305" s="50">
        <f t="shared" si="63"/>
        <v>45804</v>
      </c>
    </row>
    <row r="2306" spans="2:19">
      <c r="B2306" s="24" t="s">
        <v>5258</v>
      </c>
      <c r="C2306" s="24" t="s">
        <v>3132</v>
      </c>
      <c r="D2306" s="24" t="s">
        <v>4885</v>
      </c>
      <c r="E2306" s="24">
        <v>3</v>
      </c>
      <c r="F2306" s="24">
        <v>0</v>
      </c>
      <c r="G2306" s="24">
        <v>0</v>
      </c>
      <c r="H2306" s="24">
        <v>0</v>
      </c>
      <c r="I2306" s="24">
        <v>1</v>
      </c>
      <c r="J2306" s="24">
        <v>1</v>
      </c>
      <c r="K2306" s="24">
        <v>0</v>
      </c>
      <c r="L2306" s="24">
        <v>2</v>
      </c>
      <c r="M2306" s="24" t="s">
        <v>5263</v>
      </c>
      <c r="R2306" s="1" t="str">
        <f t="shared" si="62"/>
        <v>W22</v>
      </c>
      <c r="S2306" s="50">
        <f t="shared" si="63"/>
        <v>45804</v>
      </c>
    </row>
    <row r="2307" spans="2:19">
      <c r="B2307" s="24" t="s">
        <v>5258</v>
      </c>
      <c r="C2307" s="24" t="s">
        <v>3132</v>
      </c>
      <c r="D2307" s="24" t="s">
        <v>5254</v>
      </c>
      <c r="E2307" s="24">
        <v>9</v>
      </c>
      <c r="F2307" s="24">
        <v>0</v>
      </c>
      <c r="G2307" s="24">
        <v>0</v>
      </c>
      <c r="H2307" s="24">
        <v>1</v>
      </c>
      <c r="I2307" s="24">
        <v>0</v>
      </c>
      <c r="J2307" s="24">
        <v>0</v>
      </c>
      <c r="K2307" s="24">
        <v>0</v>
      </c>
      <c r="L2307" s="24">
        <v>1</v>
      </c>
      <c r="M2307" s="24"/>
      <c r="O2307" s="15" t="s">
        <v>5262</v>
      </c>
      <c r="P2307" s="15" t="s">
        <v>5263</v>
      </c>
      <c r="R2307" s="1" t="str">
        <f t="shared" si="62"/>
        <v>W22</v>
      </c>
      <c r="S2307" s="50">
        <f t="shared" si="63"/>
        <v>45804</v>
      </c>
    </row>
    <row r="2308" spans="2:19">
      <c r="B2308" s="24" t="s">
        <v>5258</v>
      </c>
      <c r="C2308" s="24" t="s">
        <v>633</v>
      </c>
      <c r="D2308" s="24" t="s">
        <v>4836</v>
      </c>
      <c r="E2308" s="24">
        <v>13</v>
      </c>
      <c r="F2308" s="24">
        <v>0</v>
      </c>
      <c r="G2308" s="24">
        <v>0</v>
      </c>
      <c r="H2308" s="24">
        <v>0</v>
      </c>
      <c r="I2308" s="24">
        <v>0</v>
      </c>
      <c r="J2308" s="24">
        <v>0</v>
      </c>
      <c r="K2308" s="24">
        <v>0</v>
      </c>
      <c r="L2308" s="24">
        <v>0</v>
      </c>
      <c r="M2308" s="24"/>
      <c r="R2308" s="1" t="str">
        <f t="shared" si="62"/>
        <v>W22</v>
      </c>
      <c r="S2308" s="50">
        <f t="shared" si="63"/>
        <v>45804</v>
      </c>
    </row>
    <row r="2309" spans="2:19">
      <c r="B2309" s="24" t="s">
        <v>5258</v>
      </c>
      <c r="C2309" s="24" t="s">
        <v>3132</v>
      </c>
      <c r="D2309" s="24" t="s">
        <v>4400</v>
      </c>
      <c r="E2309" s="24">
        <v>13</v>
      </c>
      <c r="F2309" s="24">
        <v>0</v>
      </c>
      <c r="G2309" s="24">
        <v>0</v>
      </c>
      <c r="H2309" s="24">
        <v>0</v>
      </c>
      <c r="I2309" s="24">
        <v>1</v>
      </c>
      <c r="J2309" s="24">
        <v>0</v>
      </c>
      <c r="K2309" s="24">
        <v>0</v>
      </c>
      <c r="L2309" s="24">
        <v>1</v>
      </c>
      <c r="M2309" s="24" t="s">
        <v>5263</v>
      </c>
      <c r="R2309" s="1" t="str">
        <f t="shared" si="62"/>
        <v>W22</v>
      </c>
      <c r="S2309" s="50">
        <f t="shared" si="63"/>
        <v>45804</v>
      </c>
    </row>
    <row r="2310" spans="2:19">
      <c r="B2310" s="24" t="s">
        <v>5258</v>
      </c>
      <c r="C2310" s="24" t="s">
        <v>3130</v>
      </c>
      <c r="D2310" s="24" t="s">
        <v>4919</v>
      </c>
      <c r="E2310" s="24">
        <v>13</v>
      </c>
      <c r="F2310" s="24">
        <v>1</v>
      </c>
      <c r="G2310" s="24">
        <v>0</v>
      </c>
      <c r="H2310" s="24">
        <v>14</v>
      </c>
      <c r="I2310" s="24">
        <v>0</v>
      </c>
      <c r="J2310" s="24">
        <v>0</v>
      </c>
      <c r="K2310" s="24">
        <v>0</v>
      </c>
      <c r="L2310" s="24">
        <v>14</v>
      </c>
      <c r="M2310" s="24"/>
      <c r="O2310" s="15" t="s">
        <v>5261</v>
      </c>
      <c r="P2310" s="15" t="s">
        <v>5264</v>
      </c>
      <c r="R2310" s="1" t="str">
        <f t="shared" si="62"/>
        <v>W22</v>
      </c>
      <c r="S2310" s="50">
        <f t="shared" si="63"/>
        <v>45804</v>
      </c>
    </row>
    <row r="2311" spans="2:19">
      <c r="B2311" s="24" t="s">
        <v>5258</v>
      </c>
      <c r="C2311" s="24" t="s">
        <v>3132</v>
      </c>
      <c r="D2311" s="24" t="s">
        <v>4424</v>
      </c>
      <c r="E2311" s="24">
        <v>5</v>
      </c>
      <c r="F2311" s="24">
        <v>0</v>
      </c>
      <c r="G2311" s="24">
        <v>0</v>
      </c>
      <c r="H2311" s="24">
        <v>2</v>
      </c>
      <c r="I2311" s="24">
        <v>1</v>
      </c>
      <c r="J2311" s="24">
        <v>0</v>
      </c>
      <c r="K2311" s="24">
        <v>0</v>
      </c>
      <c r="L2311" s="24">
        <v>3</v>
      </c>
      <c r="M2311" s="24" t="s">
        <v>5266</v>
      </c>
      <c r="O2311" s="15" t="s">
        <v>5263</v>
      </c>
      <c r="P2311" s="15" t="s">
        <v>5261</v>
      </c>
      <c r="R2311" s="1" t="str">
        <f t="shared" si="62"/>
        <v>W22</v>
      </c>
      <c r="S2311" s="50">
        <f t="shared" si="63"/>
        <v>45804</v>
      </c>
    </row>
    <row r="2312" spans="2:19">
      <c r="B2312" s="24" t="s">
        <v>5258</v>
      </c>
      <c r="C2312" s="24" t="s">
        <v>636</v>
      </c>
      <c r="D2312" s="24" t="s">
        <v>4283</v>
      </c>
      <c r="E2312" s="24">
        <v>13</v>
      </c>
      <c r="F2312" s="24">
        <v>0</v>
      </c>
      <c r="G2312" s="24">
        <v>0</v>
      </c>
      <c r="H2312" s="24">
        <v>1</v>
      </c>
      <c r="I2312" s="24">
        <v>0</v>
      </c>
      <c r="J2312" s="24">
        <v>0</v>
      </c>
      <c r="K2312" s="24">
        <v>0</v>
      </c>
      <c r="L2312" s="24">
        <v>1</v>
      </c>
      <c r="M2312" s="24"/>
      <c r="O2312" s="15" t="s">
        <v>5261</v>
      </c>
      <c r="P2312" s="15" t="s">
        <v>5261</v>
      </c>
      <c r="R2312" s="1" t="str">
        <f t="shared" si="62"/>
        <v>W22</v>
      </c>
      <c r="S2312" s="50">
        <f t="shared" si="63"/>
        <v>45804</v>
      </c>
    </row>
    <row r="2313" spans="2:19">
      <c r="B2313" s="24" t="s">
        <v>5258</v>
      </c>
      <c r="C2313" s="24" t="s">
        <v>633</v>
      </c>
      <c r="D2313" s="24" t="s">
        <v>4782</v>
      </c>
      <c r="E2313" s="24">
        <v>13</v>
      </c>
      <c r="F2313" s="24">
        <v>0</v>
      </c>
      <c r="G2313" s="24">
        <v>0</v>
      </c>
      <c r="H2313" s="24">
        <v>0</v>
      </c>
      <c r="I2313" s="24">
        <v>0</v>
      </c>
      <c r="J2313" s="24">
        <v>0</v>
      </c>
      <c r="K2313" s="24">
        <v>0</v>
      </c>
      <c r="L2313" s="24">
        <v>0</v>
      </c>
      <c r="M2313" s="24"/>
      <c r="R2313" s="1" t="str">
        <f t="shared" si="62"/>
        <v>W22</v>
      </c>
      <c r="S2313" s="50">
        <f t="shared" si="63"/>
        <v>45804</v>
      </c>
    </row>
    <row r="2314" spans="2:19">
      <c r="B2314" s="24" t="s">
        <v>5258</v>
      </c>
      <c r="C2314" s="24" t="s">
        <v>3132</v>
      </c>
      <c r="D2314" s="24" t="s">
        <v>4268</v>
      </c>
      <c r="E2314" s="24">
        <v>6</v>
      </c>
      <c r="F2314" s="24">
        <v>0</v>
      </c>
      <c r="G2314" s="24">
        <v>0</v>
      </c>
      <c r="H2314" s="24">
        <v>0</v>
      </c>
      <c r="I2314" s="24">
        <v>0</v>
      </c>
      <c r="J2314" s="24">
        <v>0</v>
      </c>
      <c r="K2314" s="24">
        <v>0</v>
      </c>
      <c r="L2314" s="24">
        <v>0</v>
      </c>
      <c r="M2314" s="24"/>
      <c r="R2314" s="1" t="str">
        <f t="shared" si="62"/>
        <v>W22</v>
      </c>
      <c r="S2314" s="50">
        <f t="shared" si="63"/>
        <v>45804</v>
      </c>
    </row>
    <row r="2315" spans="2:19">
      <c r="B2315" s="24" t="s">
        <v>5258</v>
      </c>
      <c r="C2315" s="24" t="s">
        <v>3132</v>
      </c>
      <c r="D2315" s="24" t="s">
        <v>3631</v>
      </c>
      <c r="E2315" s="24">
        <v>4</v>
      </c>
      <c r="F2315" s="24">
        <v>1</v>
      </c>
      <c r="G2315" s="24">
        <v>0</v>
      </c>
      <c r="H2315" s="24">
        <v>0</v>
      </c>
      <c r="I2315" s="24">
        <v>8</v>
      </c>
      <c r="J2315" s="24">
        <v>0</v>
      </c>
      <c r="K2315" s="24">
        <v>0</v>
      </c>
      <c r="L2315" s="24">
        <v>8</v>
      </c>
      <c r="M2315" s="24" t="s">
        <v>5266</v>
      </c>
      <c r="R2315" s="1" t="str">
        <f t="shared" si="62"/>
        <v>W22</v>
      </c>
      <c r="S2315" s="50">
        <f t="shared" si="63"/>
        <v>45804</v>
      </c>
    </row>
    <row r="2316" spans="2:19">
      <c r="B2316" s="24" t="s">
        <v>5258</v>
      </c>
      <c r="C2316" s="24" t="s">
        <v>3132</v>
      </c>
      <c r="D2316" s="24" t="s">
        <v>5255</v>
      </c>
      <c r="E2316" s="24">
        <v>2</v>
      </c>
      <c r="F2316" s="24">
        <v>0</v>
      </c>
      <c r="G2316" s="24">
        <v>0</v>
      </c>
      <c r="H2316" s="24">
        <v>2</v>
      </c>
      <c r="I2316" s="24">
        <v>0</v>
      </c>
      <c r="J2316" s="24">
        <v>0</v>
      </c>
      <c r="K2316" s="24">
        <v>0</v>
      </c>
      <c r="L2316" s="24">
        <v>2</v>
      </c>
      <c r="M2316" s="24"/>
      <c r="O2316" s="15" t="s">
        <v>5263</v>
      </c>
      <c r="P2316" s="15" t="s">
        <v>5261</v>
      </c>
      <c r="R2316" s="1" t="str">
        <f t="shared" si="62"/>
        <v>W22</v>
      </c>
      <c r="S2316" s="50">
        <f t="shared" si="63"/>
        <v>45804</v>
      </c>
    </row>
    <row r="2317" spans="2:19">
      <c r="B2317" s="24" t="s">
        <v>5258</v>
      </c>
      <c r="C2317" s="24" t="s">
        <v>3132</v>
      </c>
      <c r="D2317" s="24" t="s">
        <v>5140</v>
      </c>
      <c r="E2317" s="24">
        <v>2</v>
      </c>
      <c r="F2317" s="24">
        <v>0</v>
      </c>
      <c r="G2317" s="24">
        <v>0</v>
      </c>
      <c r="H2317" s="24">
        <v>1</v>
      </c>
      <c r="I2317" s="24">
        <v>0</v>
      </c>
      <c r="J2317" s="24">
        <v>0</v>
      </c>
      <c r="K2317" s="24">
        <v>0</v>
      </c>
      <c r="L2317" s="24">
        <v>1</v>
      </c>
      <c r="M2317" s="24"/>
      <c r="O2317" s="15" t="s">
        <v>5267</v>
      </c>
      <c r="P2317" s="15" t="s">
        <v>5263</v>
      </c>
      <c r="R2317" s="1" t="str">
        <f t="shared" si="62"/>
        <v>W22</v>
      </c>
      <c r="S2317" s="50">
        <f t="shared" si="63"/>
        <v>45804</v>
      </c>
    </row>
    <row r="2318" spans="2:19">
      <c r="B2318" s="24" t="s">
        <v>5258</v>
      </c>
      <c r="C2318" s="24" t="s">
        <v>636</v>
      </c>
      <c r="D2318" s="24" t="s">
        <v>4711</v>
      </c>
      <c r="E2318" s="24">
        <v>1</v>
      </c>
      <c r="F2318" s="24">
        <v>0</v>
      </c>
      <c r="G2318" s="24">
        <v>0</v>
      </c>
      <c r="H2318" s="24">
        <v>0</v>
      </c>
      <c r="I2318" s="24">
        <v>0</v>
      </c>
      <c r="J2318" s="24">
        <v>0</v>
      </c>
      <c r="K2318" s="24">
        <v>0</v>
      </c>
      <c r="L2318" s="24">
        <v>0</v>
      </c>
      <c r="M2318" s="24"/>
      <c r="R2318" s="1" t="str">
        <f t="shared" si="62"/>
        <v>W22</v>
      </c>
      <c r="S2318" s="50">
        <f t="shared" si="63"/>
        <v>45804</v>
      </c>
    </row>
    <row r="2319" spans="2:19">
      <c r="B2319" s="24" t="s">
        <v>5258</v>
      </c>
      <c r="C2319" s="24" t="s">
        <v>633</v>
      </c>
      <c r="D2319" s="24" t="s">
        <v>4781</v>
      </c>
      <c r="E2319" s="24">
        <v>13</v>
      </c>
      <c r="F2319" s="24">
        <v>0</v>
      </c>
      <c r="G2319" s="24">
        <v>0</v>
      </c>
      <c r="H2319" s="24">
        <v>3</v>
      </c>
      <c r="I2319" s="24">
        <v>0</v>
      </c>
      <c r="J2319" s="24">
        <v>0</v>
      </c>
      <c r="K2319" s="24">
        <v>0</v>
      </c>
      <c r="L2319" s="24">
        <v>3</v>
      </c>
      <c r="M2319" s="24"/>
      <c r="O2319" s="15" t="s">
        <v>5263</v>
      </c>
      <c r="P2319" s="15" t="s">
        <v>5264</v>
      </c>
      <c r="R2319" s="1" t="str">
        <f t="shared" si="62"/>
        <v>W22</v>
      </c>
      <c r="S2319" s="50">
        <f t="shared" si="63"/>
        <v>45804</v>
      </c>
    </row>
    <row r="2320" spans="2:19">
      <c r="B2320" s="24" t="s">
        <v>5258</v>
      </c>
      <c r="C2320" s="24" t="s">
        <v>635</v>
      </c>
      <c r="D2320" s="24" t="s">
        <v>5256</v>
      </c>
      <c r="E2320" s="24">
        <v>13</v>
      </c>
      <c r="F2320" s="24">
        <v>0</v>
      </c>
      <c r="G2320" s="24">
        <v>0</v>
      </c>
      <c r="H2320" s="24">
        <v>6</v>
      </c>
      <c r="I2320" s="24">
        <v>0</v>
      </c>
      <c r="J2320" s="24">
        <v>0</v>
      </c>
      <c r="K2320" s="24">
        <v>0</v>
      </c>
      <c r="L2320" s="24">
        <v>6</v>
      </c>
      <c r="M2320" s="24"/>
      <c r="O2320" s="15" t="s">
        <v>5261</v>
      </c>
      <c r="P2320" s="15" t="s">
        <v>5267</v>
      </c>
      <c r="R2320" s="1" t="str">
        <f t="shared" si="62"/>
        <v>W22</v>
      </c>
      <c r="S2320" s="50">
        <f t="shared" si="63"/>
        <v>45804</v>
      </c>
    </row>
    <row r="2321" spans="2:19">
      <c r="B2321" s="24" t="s">
        <v>5258</v>
      </c>
      <c r="C2321" s="24" t="s">
        <v>3131</v>
      </c>
      <c r="D2321" s="24" t="s">
        <v>4453</v>
      </c>
      <c r="E2321" s="24">
        <v>2</v>
      </c>
      <c r="F2321" s="24">
        <v>0</v>
      </c>
      <c r="G2321" s="24">
        <v>0</v>
      </c>
      <c r="H2321" s="24">
        <v>3</v>
      </c>
      <c r="I2321" s="24">
        <v>0</v>
      </c>
      <c r="J2321" s="24">
        <v>0</v>
      </c>
      <c r="K2321" s="24">
        <v>0</v>
      </c>
      <c r="L2321" s="24">
        <v>3</v>
      </c>
      <c r="M2321" s="24"/>
      <c r="O2321" s="15" t="s">
        <v>5261</v>
      </c>
      <c r="P2321" s="15" t="s">
        <v>5261</v>
      </c>
      <c r="R2321" s="1" t="str">
        <f t="shared" si="62"/>
        <v>W22</v>
      </c>
      <c r="S2321" s="50">
        <f t="shared" si="63"/>
        <v>45804</v>
      </c>
    </row>
    <row r="2322" spans="2:19">
      <c r="B2322" s="24" t="s">
        <v>5258</v>
      </c>
      <c r="C2322" s="24" t="s">
        <v>633</v>
      </c>
      <c r="D2322" s="24" t="s">
        <v>4975</v>
      </c>
      <c r="E2322" s="24">
        <v>7</v>
      </c>
      <c r="F2322" s="24">
        <v>0</v>
      </c>
      <c r="G2322" s="24">
        <v>0</v>
      </c>
      <c r="H2322" s="24">
        <v>0</v>
      </c>
      <c r="I2322" s="24">
        <v>0</v>
      </c>
      <c r="J2322" s="24">
        <v>0</v>
      </c>
      <c r="K2322" s="24">
        <v>0</v>
      </c>
      <c r="L2322" s="24">
        <v>0</v>
      </c>
      <c r="M2322" s="24"/>
      <c r="R2322" s="1" t="str">
        <f t="shared" si="62"/>
        <v>W22</v>
      </c>
      <c r="S2322" s="50">
        <f t="shared" si="63"/>
        <v>45804</v>
      </c>
    </row>
    <row r="2323" spans="2:19">
      <c r="B2323" s="24" t="s">
        <v>5258</v>
      </c>
      <c r="C2323" s="24" t="s">
        <v>3132</v>
      </c>
      <c r="D2323" s="24" t="s">
        <v>4396</v>
      </c>
      <c r="E2323" s="24">
        <v>13</v>
      </c>
      <c r="F2323" s="24">
        <v>0</v>
      </c>
      <c r="G2323" s="24">
        <v>0</v>
      </c>
      <c r="H2323" s="24">
        <v>0</v>
      </c>
      <c r="I2323" s="24">
        <v>0</v>
      </c>
      <c r="J2323" s="24">
        <v>0</v>
      </c>
      <c r="K2323" s="24">
        <v>0</v>
      </c>
      <c r="L2323" s="24">
        <v>0</v>
      </c>
      <c r="M2323" s="24"/>
      <c r="R2323" s="1" t="str">
        <f t="shared" si="62"/>
        <v>W22</v>
      </c>
      <c r="S2323" s="50">
        <f t="shared" si="63"/>
        <v>45804</v>
      </c>
    </row>
    <row r="2324" spans="2:19">
      <c r="B2324" s="24" t="s">
        <v>5258</v>
      </c>
      <c r="C2324" s="24" t="s">
        <v>633</v>
      </c>
      <c r="D2324" s="24" t="s">
        <v>5257</v>
      </c>
      <c r="E2324" s="24">
        <v>6</v>
      </c>
      <c r="F2324" s="24">
        <v>1</v>
      </c>
      <c r="G2324" s="24">
        <v>0</v>
      </c>
      <c r="H2324" s="24">
        <v>14</v>
      </c>
      <c r="I2324" s="24">
        <v>0</v>
      </c>
      <c r="J2324" s="24">
        <v>0</v>
      </c>
      <c r="K2324" s="24">
        <v>0</v>
      </c>
      <c r="L2324" s="24">
        <v>14</v>
      </c>
      <c r="M2324" s="24"/>
      <c r="O2324" s="15" t="s">
        <v>5266</v>
      </c>
      <c r="P2324" s="15" t="s">
        <v>5261</v>
      </c>
      <c r="R2324" s="1" t="str">
        <f t="shared" si="62"/>
        <v>W22</v>
      </c>
      <c r="S2324" s="50">
        <f t="shared" si="63"/>
        <v>45804</v>
      </c>
    </row>
    <row r="2325" spans="2:19">
      <c r="B2325" s="24" t="s">
        <v>5258</v>
      </c>
      <c r="C2325" s="24" t="s">
        <v>5259</v>
      </c>
      <c r="D2325" s="24" t="s">
        <v>4746</v>
      </c>
      <c r="E2325" s="24">
        <v>13</v>
      </c>
      <c r="F2325" s="24">
        <v>13</v>
      </c>
      <c r="G2325" s="24">
        <v>0</v>
      </c>
      <c r="H2325" s="24">
        <v>0</v>
      </c>
      <c r="I2325" s="24">
        <v>0</v>
      </c>
      <c r="J2325" s="24">
        <v>0</v>
      </c>
      <c r="K2325" s="24">
        <v>0</v>
      </c>
      <c r="L2325" s="24">
        <v>0</v>
      </c>
      <c r="M2325" s="24"/>
      <c r="R2325" s="1" t="str">
        <f t="shared" si="62"/>
        <v>W22</v>
      </c>
      <c r="S2325" s="50">
        <f t="shared" si="63"/>
        <v>45804</v>
      </c>
    </row>
    <row r="2326" spans="2:19">
      <c r="B2326" s="24" t="s">
        <v>5258</v>
      </c>
      <c r="C2326" s="24" t="s">
        <v>5260</v>
      </c>
      <c r="D2326" s="24" t="s">
        <v>5121</v>
      </c>
      <c r="E2326" s="24">
        <v>1</v>
      </c>
      <c r="F2326" s="24">
        <v>1</v>
      </c>
      <c r="G2326" s="24">
        <v>0</v>
      </c>
      <c r="H2326" s="24">
        <v>8</v>
      </c>
      <c r="I2326" s="24">
        <v>0</v>
      </c>
      <c r="J2326" s="24">
        <v>0</v>
      </c>
      <c r="K2326" s="24">
        <v>0</v>
      </c>
      <c r="L2326" s="24">
        <v>8</v>
      </c>
      <c r="M2326" s="24"/>
      <c r="O2326" s="15" t="s">
        <v>5267</v>
      </c>
      <c r="P2326" s="15" t="s">
        <v>5261</v>
      </c>
      <c r="R2326" s="1" t="str">
        <f t="shared" si="62"/>
        <v>W22</v>
      </c>
      <c r="S2326" s="50">
        <f t="shared" si="63"/>
        <v>45804</v>
      </c>
    </row>
    <row r="2327" spans="2:19">
      <c r="B2327" s="24" t="s">
        <v>5272</v>
      </c>
      <c r="C2327" s="24" t="s">
        <v>5276</v>
      </c>
      <c r="D2327" s="24" t="s">
        <v>4837</v>
      </c>
      <c r="E2327" s="24">
        <v>9</v>
      </c>
      <c r="F2327" s="24">
        <v>0</v>
      </c>
      <c r="G2327" s="24">
        <v>0</v>
      </c>
      <c r="H2327" s="24">
        <v>0</v>
      </c>
      <c r="I2327" s="24">
        <v>0</v>
      </c>
      <c r="J2327" s="24">
        <v>0</v>
      </c>
      <c r="K2327" s="24">
        <v>0</v>
      </c>
      <c r="L2327" s="24">
        <v>0</v>
      </c>
      <c r="M2327" s="24"/>
      <c r="R2327" s="1" t="str">
        <f t="shared" si="62"/>
        <v>W22</v>
      </c>
      <c r="S2327" s="50">
        <f t="shared" si="63"/>
        <v>45805</v>
      </c>
    </row>
    <row r="2328" spans="2:19">
      <c r="B2328" s="24" t="s">
        <v>5272</v>
      </c>
      <c r="C2328" s="24" t="s">
        <v>5276</v>
      </c>
      <c r="D2328" s="24" t="s">
        <v>4709</v>
      </c>
      <c r="E2328" s="24">
        <v>12</v>
      </c>
      <c r="F2328" s="24">
        <v>0</v>
      </c>
      <c r="G2328" s="24">
        <v>0</v>
      </c>
      <c r="H2328" s="24">
        <v>0</v>
      </c>
      <c r="I2328" s="24">
        <v>0</v>
      </c>
      <c r="J2328" s="24">
        <v>0</v>
      </c>
      <c r="K2328" s="24">
        <v>0</v>
      </c>
      <c r="L2328" s="24">
        <v>0</v>
      </c>
      <c r="M2328" s="24"/>
      <c r="R2328" s="1" t="str">
        <f t="shared" si="62"/>
        <v>W22</v>
      </c>
      <c r="S2328" s="50">
        <f t="shared" si="63"/>
        <v>45805</v>
      </c>
    </row>
    <row r="2329" spans="2:19">
      <c r="B2329" s="24" t="s">
        <v>5272</v>
      </c>
      <c r="C2329" s="24" t="s">
        <v>5277</v>
      </c>
      <c r="D2329" s="24" t="s">
        <v>5270</v>
      </c>
      <c r="E2329" s="24">
        <v>1</v>
      </c>
      <c r="F2329" s="24">
        <v>0</v>
      </c>
      <c r="G2329" s="24">
        <v>0</v>
      </c>
      <c r="H2329" s="24">
        <v>2</v>
      </c>
      <c r="I2329" s="24">
        <v>0</v>
      </c>
      <c r="J2329" s="24">
        <v>0</v>
      </c>
      <c r="K2329" s="24">
        <v>0</v>
      </c>
      <c r="L2329" s="24">
        <v>2</v>
      </c>
      <c r="M2329" s="24"/>
      <c r="O2329" s="15" t="s">
        <v>5281</v>
      </c>
      <c r="P2329" s="15" t="s">
        <v>5282</v>
      </c>
      <c r="R2329" s="1" t="str">
        <f t="shared" si="62"/>
        <v>W22</v>
      </c>
      <c r="S2329" s="50">
        <f t="shared" si="63"/>
        <v>45805</v>
      </c>
    </row>
    <row r="2330" spans="2:19">
      <c r="B2330" s="24" t="s">
        <v>5272</v>
      </c>
      <c r="C2330" s="24" t="s">
        <v>5278</v>
      </c>
      <c r="D2330" s="24" t="s">
        <v>5141</v>
      </c>
      <c r="E2330" s="24">
        <v>1</v>
      </c>
      <c r="F2330" s="24">
        <v>0</v>
      </c>
      <c r="G2330" s="24">
        <v>0</v>
      </c>
      <c r="H2330" s="24">
        <v>0</v>
      </c>
      <c r="I2330" s="24">
        <v>0</v>
      </c>
      <c r="J2330" s="24">
        <v>0</v>
      </c>
      <c r="K2330" s="24">
        <v>0</v>
      </c>
      <c r="L2330" s="24">
        <v>0</v>
      </c>
      <c r="M2330" s="24"/>
      <c r="R2330" s="1" t="str">
        <f t="shared" si="62"/>
        <v>W22</v>
      </c>
      <c r="S2330" s="50">
        <f t="shared" si="63"/>
        <v>45805</v>
      </c>
    </row>
    <row r="2331" spans="2:19">
      <c r="B2331" s="24" t="s">
        <v>5272</v>
      </c>
      <c r="C2331" s="24" t="s">
        <v>5279</v>
      </c>
      <c r="D2331" s="24" t="s">
        <v>4926</v>
      </c>
      <c r="E2331" s="24">
        <v>11</v>
      </c>
      <c r="F2331" s="24">
        <v>0</v>
      </c>
      <c r="G2331" s="24">
        <v>0</v>
      </c>
      <c r="H2331" s="24">
        <v>0</v>
      </c>
      <c r="I2331" s="24">
        <v>0</v>
      </c>
      <c r="J2331" s="24">
        <v>0</v>
      </c>
      <c r="K2331" s="24">
        <v>0</v>
      </c>
      <c r="L2331" s="24">
        <v>0</v>
      </c>
      <c r="M2331" s="24"/>
      <c r="R2331" s="1" t="str">
        <f t="shared" si="62"/>
        <v>W22</v>
      </c>
      <c r="S2331" s="50">
        <f t="shared" si="63"/>
        <v>45805</v>
      </c>
    </row>
    <row r="2332" spans="2:19">
      <c r="B2332" s="24" t="s">
        <v>5272</v>
      </c>
      <c r="C2332" s="24" t="s">
        <v>5280</v>
      </c>
      <c r="D2332" s="24" t="s">
        <v>4460</v>
      </c>
      <c r="E2332" s="24">
        <v>11</v>
      </c>
      <c r="F2332" s="24">
        <v>0</v>
      </c>
      <c r="G2332" s="24">
        <v>0</v>
      </c>
      <c r="H2332" s="24">
        <v>2</v>
      </c>
      <c r="I2332" s="24">
        <v>0</v>
      </c>
      <c r="J2332" s="24">
        <v>0</v>
      </c>
      <c r="K2332" s="24">
        <v>0</v>
      </c>
      <c r="L2332" s="24">
        <v>2</v>
      </c>
      <c r="M2332" s="24"/>
      <c r="O2332" s="15" t="s">
        <v>5281</v>
      </c>
      <c r="P2332" s="15" t="s">
        <v>5283</v>
      </c>
      <c r="R2332" s="1" t="str">
        <f t="shared" si="62"/>
        <v>W22</v>
      </c>
      <c r="S2332" s="50">
        <f t="shared" si="63"/>
        <v>45805</v>
      </c>
    </row>
    <row r="2333" spans="2:19">
      <c r="B2333" s="24" t="s">
        <v>5272</v>
      </c>
      <c r="C2333" s="24" t="s">
        <v>5276</v>
      </c>
      <c r="D2333" s="24" t="s">
        <v>4822</v>
      </c>
      <c r="E2333" s="24">
        <v>13</v>
      </c>
      <c r="F2333" s="24">
        <v>1</v>
      </c>
      <c r="G2333" s="24">
        <v>0</v>
      </c>
      <c r="H2333" s="24">
        <v>10</v>
      </c>
      <c r="I2333" s="24">
        <v>0</v>
      </c>
      <c r="J2333" s="24">
        <v>0</v>
      </c>
      <c r="K2333" s="24">
        <v>0</v>
      </c>
      <c r="L2333" s="24">
        <v>10</v>
      </c>
      <c r="M2333" s="24"/>
      <c r="O2333" s="15" t="s">
        <v>5281</v>
      </c>
      <c r="P2333" s="15" t="s">
        <v>5284</v>
      </c>
      <c r="R2333" s="1" t="str">
        <f t="shared" si="62"/>
        <v>W22</v>
      </c>
      <c r="S2333" s="50">
        <f t="shared" si="63"/>
        <v>45805</v>
      </c>
    </row>
    <row r="2334" spans="2:19">
      <c r="B2334" s="24" t="s">
        <v>5272</v>
      </c>
      <c r="C2334" s="24" t="s">
        <v>5280</v>
      </c>
      <c r="D2334" s="24" t="s">
        <v>5144</v>
      </c>
      <c r="E2334" s="24">
        <v>5</v>
      </c>
      <c r="F2334" s="24">
        <v>0</v>
      </c>
      <c r="G2334" s="24">
        <v>0</v>
      </c>
      <c r="H2334" s="24">
        <v>0</v>
      </c>
      <c r="I2334" s="24">
        <v>0</v>
      </c>
      <c r="J2334" s="24">
        <v>0</v>
      </c>
      <c r="K2334" s="24">
        <v>0</v>
      </c>
      <c r="L2334" s="24">
        <v>0</v>
      </c>
      <c r="M2334" s="24"/>
      <c r="R2334" s="1" t="str">
        <f t="shared" si="62"/>
        <v>W22</v>
      </c>
      <c r="S2334" s="50">
        <f t="shared" si="63"/>
        <v>45805</v>
      </c>
    </row>
    <row r="2335" spans="2:19">
      <c r="B2335" s="24" t="s">
        <v>5272</v>
      </c>
      <c r="C2335" s="24" t="s">
        <v>5280</v>
      </c>
      <c r="D2335" s="24" t="s">
        <v>5121</v>
      </c>
      <c r="E2335" s="24">
        <v>1</v>
      </c>
      <c r="F2335" s="24">
        <v>0</v>
      </c>
      <c r="G2335" s="24">
        <v>0</v>
      </c>
      <c r="H2335" s="24">
        <v>0</v>
      </c>
      <c r="I2335" s="24">
        <v>0</v>
      </c>
      <c r="J2335" s="24">
        <v>0</v>
      </c>
      <c r="K2335" s="24">
        <v>0</v>
      </c>
      <c r="L2335" s="24">
        <v>0</v>
      </c>
      <c r="M2335" s="24"/>
      <c r="R2335" s="1" t="str">
        <f t="shared" si="62"/>
        <v>W22</v>
      </c>
      <c r="S2335" s="50">
        <f t="shared" si="63"/>
        <v>45805</v>
      </c>
    </row>
    <row r="2336" spans="2:19">
      <c r="B2336" s="24" t="s">
        <v>5272</v>
      </c>
      <c r="C2336" s="24" t="s">
        <v>5280</v>
      </c>
      <c r="D2336" s="24" t="s">
        <v>5271</v>
      </c>
      <c r="E2336" s="24">
        <v>1</v>
      </c>
      <c r="F2336" s="24">
        <v>0</v>
      </c>
      <c r="G2336" s="24">
        <v>0</v>
      </c>
      <c r="H2336" s="24">
        <v>0</v>
      </c>
      <c r="I2336" s="24">
        <v>0</v>
      </c>
      <c r="J2336" s="24">
        <v>0</v>
      </c>
      <c r="K2336" s="24">
        <v>0</v>
      </c>
      <c r="L2336" s="24">
        <v>0</v>
      </c>
      <c r="M2336" s="24"/>
      <c r="R2336" s="1" t="str">
        <f t="shared" si="62"/>
        <v>W22</v>
      </c>
      <c r="S2336" s="50">
        <f t="shared" si="63"/>
        <v>45805</v>
      </c>
    </row>
    <row r="2337" spans="2:19">
      <c r="B2337" s="24" t="s">
        <v>5292</v>
      </c>
      <c r="C2337" s="24" t="s">
        <v>5293</v>
      </c>
      <c r="D2337" s="24" t="s">
        <v>4746</v>
      </c>
      <c r="E2337" s="24">
        <v>13</v>
      </c>
      <c r="F2337" s="24">
        <v>0</v>
      </c>
      <c r="G2337" s="24">
        <v>0</v>
      </c>
      <c r="H2337" s="24">
        <v>8</v>
      </c>
      <c r="I2337" s="24">
        <v>0</v>
      </c>
      <c r="J2337" s="24">
        <v>0</v>
      </c>
      <c r="K2337" s="24">
        <v>0</v>
      </c>
      <c r="L2337" s="24">
        <v>8</v>
      </c>
      <c r="M2337" s="24"/>
      <c r="O2337" s="15" t="s">
        <v>5300</v>
      </c>
      <c r="P2337" s="15" t="s">
        <v>5302</v>
      </c>
      <c r="R2337" s="1" t="str">
        <f t="shared" si="62"/>
        <v>W22</v>
      </c>
      <c r="S2337" s="50">
        <f t="shared" si="63"/>
        <v>45806</v>
      </c>
    </row>
    <row r="2338" spans="2:19">
      <c r="B2338" s="24" t="s">
        <v>5292</v>
      </c>
      <c r="C2338" s="24" t="s">
        <v>5294</v>
      </c>
      <c r="D2338" s="24" t="s">
        <v>5291</v>
      </c>
      <c r="E2338" s="24">
        <v>1</v>
      </c>
      <c r="F2338" s="24">
        <v>0</v>
      </c>
      <c r="G2338" s="24">
        <v>0</v>
      </c>
      <c r="H2338" s="24">
        <v>1</v>
      </c>
      <c r="I2338" s="24">
        <v>0</v>
      </c>
      <c r="J2338" s="24">
        <v>0</v>
      </c>
      <c r="K2338" s="24">
        <v>0</v>
      </c>
      <c r="L2338" s="24">
        <v>1</v>
      </c>
      <c r="M2338" s="24"/>
      <c r="O2338" s="15" t="s">
        <v>5300</v>
      </c>
      <c r="P2338" s="15" t="s">
        <v>5301</v>
      </c>
      <c r="R2338" s="1" t="str">
        <f t="shared" si="62"/>
        <v>W22</v>
      </c>
      <c r="S2338" s="50">
        <f t="shared" si="63"/>
        <v>45806</v>
      </c>
    </row>
    <row r="2339" spans="2:19">
      <c r="B2339" s="24" t="s">
        <v>5292</v>
      </c>
      <c r="C2339" s="24" t="s">
        <v>5295</v>
      </c>
      <c r="D2339" s="24" t="s">
        <v>4853</v>
      </c>
      <c r="E2339" s="24">
        <v>8</v>
      </c>
      <c r="F2339" s="24">
        <v>0</v>
      </c>
      <c r="G2339" s="24">
        <v>0</v>
      </c>
      <c r="H2339" s="24">
        <v>0</v>
      </c>
      <c r="I2339" s="24">
        <v>0</v>
      </c>
      <c r="J2339" s="24">
        <v>0</v>
      </c>
      <c r="K2339" s="24">
        <v>0</v>
      </c>
      <c r="L2339" s="24">
        <v>0</v>
      </c>
      <c r="M2339" s="24"/>
      <c r="R2339" s="1" t="str">
        <f t="shared" si="62"/>
        <v>W22</v>
      </c>
      <c r="S2339" s="50">
        <f t="shared" si="63"/>
        <v>45806</v>
      </c>
    </row>
    <row r="2340" spans="2:19">
      <c r="B2340" s="24" t="s">
        <v>5292</v>
      </c>
      <c r="C2340" s="24" t="s">
        <v>5296</v>
      </c>
      <c r="D2340" s="24" t="s">
        <v>5303</v>
      </c>
      <c r="E2340" s="24">
        <v>13</v>
      </c>
      <c r="F2340" s="24">
        <v>0</v>
      </c>
      <c r="G2340" s="24">
        <v>0</v>
      </c>
      <c r="H2340" s="24">
        <v>0</v>
      </c>
      <c r="I2340" s="24">
        <v>0</v>
      </c>
      <c r="J2340" s="24">
        <v>0</v>
      </c>
      <c r="K2340" s="24">
        <v>0</v>
      </c>
      <c r="L2340" s="24">
        <v>0</v>
      </c>
      <c r="M2340" s="24"/>
      <c r="R2340" s="1" t="str">
        <f t="shared" si="62"/>
        <v>W22</v>
      </c>
      <c r="S2340" s="50">
        <f t="shared" si="63"/>
        <v>45806</v>
      </c>
    </row>
    <row r="2341" spans="2:19">
      <c r="B2341" s="24" t="s">
        <v>5317</v>
      </c>
      <c r="C2341" s="24" t="s">
        <v>3132</v>
      </c>
      <c r="D2341" s="24" t="s">
        <v>4399</v>
      </c>
      <c r="E2341" s="24">
        <v>1</v>
      </c>
      <c r="F2341" s="24">
        <v>0</v>
      </c>
      <c r="G2341" s="24">
        <v>0</v>
      </c>
      <c r="H2341" s="24">
        <v>0</v>
      </c>
      <c r="I2341" s="24">
        <v>0</v>
      </c>
      <c r="J2341" s="24">
        <v>0</v>
      </c>
      <c r="K2341" s="24">
        <v>0</v>
      </c>
      <c r="L2341" s="24">
        <v>0</v>
      </c>
      <c r="M2341" s="24"/>
      <c r="R2341" s="1" t="str">
        <f t="shared" ref="R2341:R2404" si="64">"W" &amp;WEEKNUM(S2341)</f>
        <v>W22</v>
      </c>
      <c r="S2341" s="50">
        <f t="shared" ref="S2341:S2404" si="65">DATE(2025, LEFT(B2341,2), RIGHT(B2341,2))</f>
        <v>45807</v>
      </c>
    </row>
    <row r="2342" spans="2:19">
      <c r="B2342" s="24" t="s">
        <v>5317</v>
      </c>
      <c r="C2342" s="24" t="s">
        <v>636</v>
      </c>
      <c r="D2342" s="24" t="s">
        <v>4351</v>
      </c>
      <c r="E2342" s="24">
        <v>12</v>
      </c>
      <c r="F2342" s="24">
        <v>0</v>
      </c>
      <c r="G2342" s="24">
        <v>0</v>
      </c>
      <c r="H2342" s="24">
        <v>1</v>
      </c>
      <c r="I2342" s="24">
        <v>0</v>
      </c>
      <c r="J2342" s="24">
        <v>0</v>
      </c>
      <c r="K2342" s="24">
        <v>0</v>
      </c>
      <c r="L2342" s="24">
        <v>1</v>
      </c>
      <c r="M2342" s="24"/>
      <c r="O2342" s="15" t="s">
        <v>5328</v>
      </c>
      <c r="P2342" s="15" t="s">
        <v>5327</v>
      </c>
      <c r="R2342" s="1" t="str">
        <f t="shared" si="64"/>
        <v>W22</v>
      </c>
      <c r="S2342" s="50">
        <f t="shared" si="65"/>
        <v>45807</v>
      </c>
    </row>
    <row r="2343" spans="2:19">
      <c r="B2343" s="24" t="s">
        <v>5317</v>
      </c>
      <c r="C2343" s="24" t="s">
        <v>633</v>
      </c>
      <c r="D2343" s="24" t="s">
        <v>4384</v>
      </c>
      <c r="E2343" s="24">
        <v>1</v>
      </c>
      <c r="F2343" s="24">
        <v>0</v>
      </c>
      <c r="G2343" s="24">
        <v>0</v>
      </c>
      <c r="H2343" s="24">
        <v>0</v>
      </c>
      <c r="I2343" s="24">
        <v>0</v>
      </c>
      <c r="J2343" s="24">
        <v>0</v>
      </c>
      <c r="K2343" s="24">
        <v>0</v>
      </c>
      <c r="L2343" s="24">
        <v>0</v>
      </c>
      <c r="M2343" s="24"/>
      <c r="R2343" s="1" t="str">
        <f t="shared" si="64"/>
        <v>W22</v>
      </c>
      <c r="S2343" s="50">
        <f t="shared" si="65"/>
        <v>45807</v>
      </c>
    </row>
    <row r="2344" spans="2:19">
      <c r="B2344" s="24" t="s">
        <v>5317</v>
      </c>
      <c r="C2344" s="24" t="s">
        <v>635</v>
      </c>
      <c r="D2344" s="24" t="s">
        <v>5307</v>
      </c>
      <c r="E2344" s="24">
        <v>13</v>
      </c>
      <c r="F2344" s="24">
        <v>0</v>
      </c>
      <c r="G2344" s="24">
        <v>0</v>
      </c>
      <c r="H2344" s="24">
        <v>3</v>
      </c>
      <c r="I2344" s="24">
        <v>0</v>
      </c>
      <c r="J2344" s="24">
        <v>0</v>
      </c>
      <c r="K2344" s="24">
        <v>0</v>
      </c>
      <c r="L2344" s="24">
        <v>3</v>
      </c>
      <c r="M2344" s="24" t="s">
        <v>5328</v>
      </c>
      <c r="N2344" s="15" t="s">
        <v>5328</v>
      </c>
      <c r="O2344" s="15" t="s">
        <v>5329</v>
      </c>
      <c r="P2344" s="15" t="s">
        <v>5327</v>
      </c>
      <c r="R2344" s="1" t="str">
        <f t="shared" si="64"/>
        <v>W22</v>
      </c>
      <c r="S2344" s="50">
        <f t="shared" si="65"/>
        <v>45807</v>
      </c>
    </row>
    <row r="2345" spans="2:19">
      <c r="B2345" s="24" t="s">
        <v>5317</v>
      </c>
      <c r="C2345" s="24" t="s">
        <v>635</v>
      </c>
      <c r="D2345" s="24" t="s">
        <v>5308</v>
      </c>
      <c r="E2345" s="24">
        <v>13</v>
      </c>
      <c r="F2345" s="24">
        <v>1</v>
      </c>
      <c r="G2345" s="24">
        <v>0</v>
      </c>
      <c r="H2345" s="24">
        <v>17</v>
      </c>
      <c r="I2345" s="24">
        <v>0</v>
      </c>
      <c r="J2345" s="24">
        <v>0</v>
      </c>
      <c r="K2345" s="24">
        <v>0</v>
      </c>
      <c r="L2345" s="24">
        <v>17</v>
      </c>
      <c r="M2345" s="24"/>
      <c r="O2345" s="15" t="s">
        <v>5330</v>
      </c>
      <c r="P2345" s="15" t="s">
        <v>5328</v>
      </c>
      <c r="R2345" s="1" t="str">
        <f t="shared" si="64"/>
        <v>W22</v>
      </c>
      <c r="S2345" s="50">
        <f t="shared" si="65"/>
        <v>45807</v>
      </c>
    </row>
    <row r="2346" spans="2:19">
      <c r="B2346" s="24" t="s">
        <v>5317</v>
      </c>
      <c r="C2346" s="24" t="s">
        <v>635</v>
      </c>
      <c r="D2346" s="24" t="s">
        <v>5309</v>
      </c>
      <c r="E2346" s="24">
        <v>13</v>
      </c>
      <c r="F2346" s="24">
        <v>0</v>
      </c>
      <c r="G2346" s="24">
        <v>0</v>
      </c>
      <c r="H2346" s="24">
        <v>10</v>
      </c>
      <c r="I2346" s="24">
        <v>0</v>
      </c>
      <c r="J2346" s="24">
        <v>0</v>
      </c>
      <c r="K2346" s="24">
        <v>0</v>
      </c>
      <c r="L2346" s="24">
        <v>10</v>
      </c>
      <c r="M2346" s="24"/>
      <c r="O2346" s="15" t="s">
        <v>5328</v>
      </c>
      <c r="P2346" s="15" t="s">
        <v>5328</v>
      </c>
      <c r="R2346" s="1" t="str">
        <f t="shared" si="64"/>
        <v>W22</v>
      </c>
      <c r="S2346" s="50">
        <f t="shared" si="65"/>
        <v>45807</v>
      </c>
    </row>
    <row r="2347" spans="2:19">
      <c r="B2347" s="24" t="s">
        <v>5317</v>
      </c>
      <c r="C2347" s="24" t="s">
        <v>633</v>
      </c>
      <c r="D2347" s="24" t="s">
        <v>5310</v>
      </c>
      <c r="E2347" s="24">
        <v>7</v>
      </c>
      <c r="F2347" s="24">
        <v>0</v>
      </c>
      <c r="G2347" s="24">
        <v>0</v>
      </c>
      <c r="H2347" s="24">
        <v>1</v>
      </c>
      <c r="I2347" s="24">
        <v>0</v>
      </c>
      <c r="J2347" s="24">
        <v>0</v>
      </c>
      <c r="K2347" s="24">
        <v>0</v>
      </c>
      <c r="L2347" s="24">
        <v>1</v>
      </c>
      <c r="M2347" s="24"/>
      <c r="O2347" s="15" t="s">
        <v>5330</v>
      </c>
      <c r="P2347" s="15" t="s">
        <v>5331</v>
      </c>
      <c r="R2347" s="1" t="str">
        <f t="shared" si="64"/>
        <v>W22</v>
      </c>
      <c r="S2347" s="50">
        <f t="shared" si="65"/>
        <v>45807</v>
      </c>
    </row>
    <row r="2348" spans="2:19">
      <c r="B2348" s="24" t="s">
        <v>5317</v>
      </c>
      <c r="C2348" s="24" t="s">
        <v>635</v>
      </c>
      <c r="D2348" s="24" t="s">
        <v>5311</v>
      </c>
      <c r="E2348" s="24">
        <v>13</v>
      </c>
      <c r="F2348" s="24">
        <v>0</v>
      </c>
      <c r="G2348" s="24">
        <v>0</v>
      </c>
      <c r="H2348" s="24">
        <v>3</v>
      </c>
      <c r="I2348" s="24">
        <v>0</v>
      </c>
      <c r="J2348" s="24">
        <v>0</v>
      </c>
      <c r="K2348" s="24">
        <v>0</v>
      </c>
      <c r="L2348" s="24">
        <v>3</v>
      </c>
      <c r="M2348" s="24" t="s">
        <v>5330</v>
      </c>
      <c r="N2348" s="15" t="s">
        <v>5328</v>
      </c>
      <c r="O2348" s="15" t="s">
        <v>5328</v>
      </c>
      <c r="P2348" s="15" t="s">
        <v>5328</v>
      </c>
      <c r="R2348" s="1" t="str">
        <f t="shared" si="64"/>
        <v>W22</v>
      </c>
      <c r="S2348" s="50">
        <f t="shared" si="65"/>
        <v>45807</v>
      </c>
    </row>
    <row r="2349" spans="2:19">
      <c r="B2349" s="24" t="s">
        <v>5317</v>
      </c>
      <c r="C2349" s="24" t="s">
        <v>5321</v>
      </c>
      <c r="D2349" s="24" t="s">
        <v>5213</v>
      </c>
      <c r="E2349" s="24">
        <v>1</v>
      </c>
      <c r="F2349" s="24">
        <v>1</v>
      </c>
      <c r="G2349" s="24">
        <v>0</v>
      </c>
      <c r="H2349" s="24">
        <v>3</v>
      </c>
      <c r="I2349" s="24">
        <v>0</v>
      </c>
      <c r="J2349" s="24">
        <v>0</v>
      </c>
      <c r="K2349" s="24">
        <v>0</v>
      </c>
      <c r="L2349" s="24">
        <v>3</v>
      </c>
      <c r="M2349" s="24"/>
      <c r="O2349" s="15" t="s">
        <v>5331</v>
      </c>
      <c r="P2349" s="15" t="s">
        <v>5330</v>
      </c>
      <c r="R2349" s="1" t="str">
        <f t="shared" si="64"/>
        <v>W22</v>
      </c>
      <c r="S2349" s="50">
        <f t="shared" si="65"/>
        <v>45807</v>
      </c>
    </row>
    <row r="2350" spans="2:19">
      <c r="B2350" s="24" t="s">
        <v>5319</v>
      </c>
      <c r="C2350" s="24" t="s">
        <v>633</v>
      </c>
      <c r="D2350" s="24" t="s">
        <v>4705</v>
      </c>
      <c r="E2350" s="24">
        <v>13</v>
      </c>
      <c r="F2350" s="24">
        <v>0</v>
      </c>
      <c r="G2350" s="24">
        <v>0</v>
      </c>
      <c r="H2350" s="24">
        <v>0</v>
      </c>
      <c r="I2350" s="24">
        <v>0</v>
      </c>
      <c r="J2350" s="24">
        <v>0</v>
      </c>
      <c r="K2350" s="24">
        <v>0</v>
      </c>
      <c r="L2350" s="24">
        <v>0</v>
      </c>
      <c r="M2350" s="24"/>
      <c r="R2350" s="1" t="str">
        <f t="shared" si="64"/>
        <v>W22</v>
      </c>
      <c r="S2350" s="50">
        <f t="shared" si="65"/>
        <v>45808</v>
      </c>
    </row>
    <row r="2351" spans="2:19">
      <c r="B2351" s="24" t="s">
        <v>5319</v>
      </c>
      <c r="C2351" s="24" t="s">
        <v>633</v>
      </c>
      <c r="D2351" s="24" t="s">
        <v>4483</v>
      </c>
      <c r="E2351" s="24">
        <v>3</v>
      </c>
      <c r="F2351" s="24">
        <v>0</v>
      </c>
      <c r="G2351" s="24">
        <v>0</v>
      </c>
      <c r="H2351" s="24">
        <v>0</v>
      </c>
      <c r="I2351" s="24">
        <v>0</v>
      </c>
      <c r="J2351" s="24">
        <v>0</v>
      </c>
      <c r="K2351" s="24">
        <v>0</v>
      </c>
      <c r="L2351" s="24">
        <v>0</v>
      </c>
      <c r="M2351" s="24"/>
      <c r="R2351" s="1" t="str">
        <f t="shared" si="64"/>
        <v>W22</v>
      </c>
      <c r="S2351" s="50">
        <f t="shared" si="65"/>
        <v>45808</v>
      </c>
    </row>
    <row r="2352" spans="2:19">
      <c r="B2352" s="24" t="s">
        <v>5319</v>
      </c>
      <c r="C2352" s="24" t="s">
        <v>3130</v>
      </c>
      <c r="D2352" s="24" t="s">
        <v>5160</v>
      </c>
      <c r="E2352" s="24">
        <v>13</v>
      </c>
      <c r="F2352" s="24">
        <v>0</v>
      </c>
      <c r="G2352" s="24">
        <v>0</v>
      </c>
      <c r="H2352" s="24">
        <v>0</v>
      </c>
      <c r="I2352" s="24">
        <v>0</v>
      </c>
      <c r="J2352" s="24">
        <v>1</v>
      </c>
      <c r="K2352" s="24">
        <v>0</v>
      </c>
      <c r="L2352" s="24">
        <v>1</v>
      </c>
      <c r="M2352" s="24" t="s">
        <v>5328</v>
      </c>
      <c r="R2352" s="1" t="str">
        <f t="shared" si="64"/>
        <v>W22</v>
      </c>
      <c r="S2352" s="50">
        <f t="shared" si="65"/>
        <v>45808</v>
      </c>
    </row>
    <row r="2353" spans="2:19">
      <c r="B2353" s="24" t="s">
        <v>5319</v>
      </c>
      <c r="C2353" s="24" t="s">
        <v>633</v>
      </c>
      <c r="D2353" s="24" t="s">
        <v>4717</v>
      </c>
      <c r="E2353" s="24">
        <v>13</v>
      </c>
      <c r="F2353" s="24">
        <v>0</v>
      </c>
      <c r="G2353" s="24">
        <v>0</v>
      </c>
      <c r="H2353" s="24">
        <v>3</v>
      </c>
      <c r="I2353" s="24">
        <v>0</v>
      </c>
      <c r="J2353" s="24">
        <v>0</v>
      </c>
      <c r="K2353" s="24">
        <v>0</v>
      </c>
      <c r="L2353" s="24">
        <v>3</v>
      </c>
      <c r="M2353" s="24"/>
      <c r="O2353" s="15" t="s">
        <v>5327</v>
      </c>
      <c r="P2353" s="15" t="s">
        <v>5331</v>
      </c>
      <c r="R2353" s="1" t="str">
        <f t="shared" si="64"/>
        <v>W22</v>
      </c>
      <c r="S2353" s="50">
        <f t="shared" si="65"/>
        <v>45808</v>
      </c>
    </row>
    <row r="2354" spans="2:19">
      <c r="B2354" s="24" t="s">
        <v>5319</v>
      </c>
      <c r="C2354" s="24" t="s">
        <v>3130</v>
      </c>
      <c r="D2354" s="24" t="s">
        <v>5013</v>
      </c>
      <c r="E2354" s="24">
        <v>10</v>
      </c>
      <c r="F2354" s="24">
        <v>0</v>
      </c>
      <c r="G2354" s="24">
        <v>0</v>
      </c>
      <c r="H2354" s="24">
        <v>2</v>
      </c>
      <c r="I2354" s="24">
        <v>0</v>
      </c>
      <c r="J2354" s="24">
        <v>0</v>
      </c>
      <c r="K2354" s="24">
        <v>0</v>
      </c>
      <c r="L2354" s="24">
        <v>2</v>
      </c>
      <c r="M2354" s="24"/>
      <c r="O2354" s="15" t="s">
        <v>5330</v>
      </c>
      <c r="P2354" s="15" t="s">
        <v>5328</v>
      </c>
      <c r="R2354" s="1" t="str">
        <f t="shared" si="64"/>
        <v>W22</v>
      </c>
      <c r="S2354" s="50">
        <f t="shared" si="65"/>
        <v>45808</v>
      </c>
    </row>
    <row r="2355" spans="2:19">
      <c r="B2355" s="24" t="s">
        <v>5319</v>
      </c>
      <c r="C2355" s="24" t="s">
        <v>633</v>
      </c>
      <c r="D2355" s="24" t="s">
        <v>4852</v>
      </c>
      <c r="E2355" s="24">
        <v>4</v>
      </c>
      <c r="F2355" s="24">
        <v>0</v>
      </c>
      <c r="G2355" s="24">
        <v>0</v>
      </c>
      <c r="H2355" s="24">
        <v>1</v>
      </c>
      <c r="I2355" s="24">
        <v>0</v>
      </c>
      <c r="J2355" s="24">
        <v>0</v>
      </c>
      <c r="K2355" s="24">
        <v>0</v>
      </c>
      <c r="L2355" s="24">
        <v>1</v>
      </c>
      <c r="M2355" s="24"/>
      <c r="O2355" s="15" t="s">
        <v>5328</v>
      </c>
      <c r="P2355" s="15" t="s">
        <v>5328</v>
      </c>
      <c r="R2355" s="1" t="str">
        <f t="shared" si="64"/>
        <v>W22</v>
      </c>
      <c r="S2355" s="50">
        <f t="shared" si="65"/>
        <v>45808</v>
      </c>
    </row>
    <row r="2356" spans="2:19">
      <c r="B2356" s="24" t="s">
        <v>5319</v>
      </c>
      <c r="C2356" s="24" t="s">
        <v>633</v>
      </c>
      <c r="D2356" s="24" t="s">
        <v>4825</v>
      </c>
      <c r="E2356" s="24">
        <v>13</v>
      </c>
      <c r="F2356" s="24">
        <v>0</v>
      </c>
      <c r="G2356" s="24">
        <v>0</v>
      </c>
      <c r="H2356" s="24">
        <v>0</v>
      </c>
      <c r="I2356" s="24">
        <v>0</v>
      </c>
      <c r="J2356" s="24">
        <v>0</v>
      </c>
      <c r="K2356" s="24">
        <v>0</v>
      </c>
      <c r="L2356" s="24">
        <v>0</v>
      </c>
      <c r="M2356" s="24"/>
      <c r="R2356" s="1" t="str">
        <f t="shared" si="64"/>
        <v>W22</v>
      </c>
      <c r="S2356" s="50">
        <f t="shared" si="65"/>
        <v>45808</v>
      </c>
    </row>
    <row r="2357" spans="2:19">
      <c r="B2357" s="24" t="s">
        <v>5319</v>
      </c>
      <c r="C2357" s="24" t="s">
        <v>633</v>
      </c>
      <c r="D2357" s="24" t="s">
        <v>4783</v>
      </c>
      <c r="E2357" s="24">
        <v>13</v>
      </c>
      <c r="F2357" s="24">
        <v>0</v>
      </c>
      <c r="G2357" s="24">
        <v>0</v>
      </c>
      <c r="H2357" s="24">
        <v>10</v>
      </c>
      <c r="I2357" s="24">
        <v>0</v>
      </c>
      <c r="J2357" s="24">
        <v>0</v>
      </c>
      <c r="K2357" s="24">
        <v>0</v>
      </c>
      <c r="L2357" s="24">
        <v>10</v>
      </c>
      <c r="M2357" s="24"/>
      <c r="O2357" s="15" t="s">
        <v>5328</v>
      </c>
      <c r="P2357" s="15" t="s">
        <v>5330</v>
      </c>
      <c r="R2357" s="1" t="str">
        <f t="shared" si="64"/>
        <v>W22</v>
      </c>
      <c r="S2357" s="50">
        <f t="shared" si="65"/>
        <v>45808</v>
      </c>
    </row>
    <row r="2358" spans="2:19">
      <c r="B2358" s="24" t="s">
        <v>5319</v>
      </c>
      <c r="C2358" s="24" t="s">
        <v>635</v>
      </c>
      <c r="D2358" s="24" t="s">
        <v>5312</v>
      </c>
      <c r="E2358" s="24">
        <v>13</v>
      </c>
      <c r="F2358" s="24">
        <v>0</v>
      </c>
      <c r="G2358" s="24">
        <v>0</v>
      </c>
      <c r="H2358" s="24">
        <v>6</v>
      </c>
      <c r="I2358" s="24">
        <v>0</v>
      </c>
      <c r="J2358" s="24">
        <v>0</v>
      </c>
      <c r="K2358" s="24">
        <v>0</v>
      </c>
      <c r="L2358" s="24">
        <v>6</v>
      </c>
      <c r="M2358" s="24"/>
      <c r="O2358" s="15" t="s">
        <v>5331</v>
      </c>
      <c r="P2358" s="15" t="s">
        <v>5332</v>
      </c>
      <c r="R2358" s="1" t="str">
        <f t="shared" si="64"/>
        <v>W22</v>
      </c>
      <c r="S2358" s="50">
        <f t="shared" si="65"/>
        <v>45808</v>
      </c>
    </row>
    <row r="2359" spans="2:19">
      <c r="B2359" s="24" t="s">
        <v>5319</v>
      </c>
      <c r="C2359" s="24" t="s">
        <v>635</v>
      </c>
      <c r="D2359" s="24" t="s">
        <v>5313</v>
      </c>
      <c r="E2359" s="24">
        <v>1</v>
      </c>
      <c r="F2359" s="24">
        <v>0</v>
      </c>
      <c r="G2359" s="24">
        <v>0</v>
      </c>
      <c r="H2359" s="24">
        <v>0</v>
      </c>
      <c r="I2359" s="24">
        <v>0</v>
      </c>
      <c r="J2359" s="24">
        <v>0</v>
      </c>
      <c r="K2359" s="24">
        <v>0</v>
      </c>
      <c r="L2359" s="24">
        <v>0</v>
      </c>
      <c r="M2359" s="24"/>
      <c r="R2359" s="1" t="str">
        <f t="shared" si="64"/>
        <v>W22</v>
      </c>
      <c r="S2359" s="50">
        <f t="shared" si="65"/>
        <v>45808</v>
      </c>
    </row>
    <row r="2360" spans="2:19">
      <c r="B2360" s="24" t="s">
        <v>5319</v>
      </c>
      <c r="C2360" s="24" t="s">
        <v>3130</v>
      </c>
      <c r="D2360" s="24" t="s">
        <v>5099</v>
      </c>
      <c r="E2360" s="24">
        <v>13</v>
      </c>
      <c r="F2360" s="24">
        <v>0</v>
      </c>
      <c r="G2360" s="24">
        <v>0</v>
      </c>
      <c r="H2360" s="24">
        <v>0</v>
      </c>
      <c r="I2360" s="24">
        <v>0</v>
      </c>
      <c r="J2360" s="24">
        <v>0</v>
      </c>
      <c r="K2360" s="24">
        <v>0</v>
      </c>
      <c r="L2360" s="24">
        <v>0</v>
      </c>
      <c r="M2360" s="24"/>
      <c r="R2360" s="1" t="str">
        <f t="shared" si="64"/>
        <v>W22</v>
      </c>
      <c r="S2360" s="50">
        <f t="shared" si="65"/>
        <v>45808</v>
      </c>
    </row>
    <row r="2361" spans="2:19">
      <c r="B2361" s="24" t="s">
        <v>5319</v>
      </c>
      <c r="C2361" s="24" t="s">
        <v>635</v>
      </c>
      <c r="D2361" s="24" t="s">
        <v>5314</v>
      </c>
      <c r="E2361" s="24">
        <v>9</v>
      </c>
      <c r="F2361" s="24">
        <v>0</v>
      </c>
      <c r="G2361" s="24">
        <v>0</v>
      </c>
      <c r="H2361" s="24">
        <v>0</v>
      </c>
      <c r="I2361" s="24">
        <v>0</v>
      </c>
      <c r="J2361" s="24">
        <v>0</v>
      </c>
      <c r="K2361" s="24">
        <v>0</v>
      </c>
      <c r="L2361" s="24">
        <v>0</v>
      </c>
      <c r="M2361" s="24"/>
      <c r="R2361" s="1" t="str">
        <f t="shared" si="64"/>
        <v>W22</v>
      </c>
      <c r="S2361" s="50">
        <f t="shared" si="65"/>
        <v>45808</v>
      </c>
    </row>
    <row r="2362" spans="2:19">
      <c r="B2362" s="24" t="s">
        <v>5319</v>
      </c>
      <c r="C2362" s="24" t="s">
        <v>634</v>
      </c>
      <c r="D2362" s="24" t="s">
        <v>5213</v>
      </c>
      <c r="E2362" s="24">
        <v>1</v>
      </c>
      <c r="F2362" s="24">
        <v>0</v>
      </c>
      <c r="G2362" s="24">
        <v>0</v>
      </c>
      <c r="H2362" s="24">
        <v>0</v>
      </c>
      <c r="I2362" s="24">
        <v>0</v>
      </c>
      <c r="J2362" s="24">
        <v>0</v>
      </c>
      <c r="K2362" s="24">
        <v>0</v>
      </c>
      <c r="L2362" s="24">
        <v>0</v>
      </c>
      <c r="M2362" s="24"/>
      <c r="R2362" s="1" t="str">
        <f t="shared" si="64"/>
        <v>W22</v>
      </c>
      <c r="S2362" s="50">
        <f t="shared" si="65"/>
        <v>45808</v>
      </c>
    </row>
    <row r="2363" spans="2:19">
      <c r="B2363" s="24" t="s">
        <v>5319</v>
      </c>
      <c r="C2363" s="24" t="s">
        <v>633</v>
      </c>
      <c r="D2363" s="24" t="s">
        <v>5012</v>
      </c>
      <c r="E2363" s="24">
        <v>13</v>
      </c>
      <c r="F2363" s="24">
        <v>0</v>
      </c>
      <c r="G2363" s="24">
        <v>0</v>
      </c>
      <c r="H2363" s="24">
        <v>3</v>
      </c>
      <c r="I2363" s="24">
        <v>0</v>
      </c>
      <c r="J2363" s="24">
        <v>0</v>
      </c>
      <c r="K2363" s="24">
        <v>0</v>
      </c>
      <c r="L2363" s="24">
        <v>3</v>
      </c>
      <c r="M2363" s="24"/>
      <c r="O2363" s="15" t="s">
        <v>5331</v>
      </c>
      <c r="P2363" s="15" t="s">
        <v>5328</v>
      </c>
      <c r="R2363" s="1" t="str">
        <f t="shared" si="64"/>
        <v>W22</v>
      </c>
      <c r="S2363" s="50">
        <f t="shared" si="65"/>
        <v>45808</v>
      </c>
    </row>
    <row r="2364" spans="2:19">
      <c r="B2364" s="24" t="s">
        <v>5319</v>
      </c>
      <c r="C2364" s="24" t="s">
        <v>636</v>
      </c>
      <c r="D2364" s="24" t="s">
        <v>3714</v>
      </c>
      <c r="E2364" s="24">
        <v>13</v>
      </c>
      <c r="F2364" s="24">
        <v>0</v>
      </c>
      <c r="G2364" s="24">
        <v>0</v>
      </c>
      <c r="H2364" s="24">
        <v>3</v>
      </c>
      <c r="I2364" s="24">
        <v>0</v>
      </c>
      <c r="J2364" s="24">
        <v>0</v>
      </c>
      <c r="K2364" s="24">
        <v>0</v>
      </c>
      <c r="L2364" s="24">
        <v>3</v>
      </c>
      <c r="M2364" s="24"/>
      <c r="O2364" s="15" t="s">
        <v>5331</v>
      </c>
      <c r="P2364" s="15" t="s">
        <v>5328</v>
      </c>
      <c r="R2364" s="1" t="str">
        <f t="shared" si="64"/>
        <v>W22</v>
      </c>
      <c r="S2364" s="50">
        <f t="shared" si="65"/>
        <v>45808</v>
      </c>
    </row>
    <row r="2365" spans="2:19">
      <c r="B2365" s="24" t="s">
        <v>5319</v>
      </c>
      <c r="C2365" s="24" t="s">
        <v>633</v>
      </c>
      <c r="D2365" s="24" t="s">
        <v>4942</v>
      </c>
      <c r="E2365" s="24">
        <v>13</v>
      </c>
      <c r="F2365" s="24">
        <v>0</v>
      </c>
      <c r="G2365" s="24">
        <v>0</v>
      </c>
      <c r="H2365" s="24">
        <v>5</v>
      </c>
      <c r="I2365" s="24">
        <v>0</v>
      </c>
      <c r="J2365" s="24">
        <v>1</v>
      </c>
      <c r="K2365" s="24">
        <v>0</v>
      </c>
      <c r="L2365" s="24">
        <v>6</v>
      </c>
      <c r="M2365" s="24" t="s">
        <v>5327</v>
      </c>
      <c r="O2365" s="15" t="s">
        <v>5330</v>
      </c>
      <c r="P2365" s="15" t="s">
        <v>5330</v>
      </c>
      <c r="R2365" s="1" t="str">
        <f t="shared" si="64"/>
        <v>W22</v>
      </c>
      <c r="S2365" s="50">
        <f t="shared" si="65"/>
        <v>45808</v>
      </c>
    </row>
    <row r="2366" spans="2:19">
      <c r="B2366" s="24" t="s">
        <v>5319</v>
      </c>
      <c r="C2366" s="24" t="s">
        <v>635</v>
      </c>
      <c r="D2366" s="24" t="s">
        <v>5315</v>
      </c>
      <c r="E2366" s="24">
        <v>13</v>
      </c>
      <c r="F2366" s="24">
        <v>0</v>
      </c>
      <c r="G2366" s="24">
        <v>0</v>
      </c>
      <c r="H2366" s="24">
        <v>3</v>
      </c>
      <c r="I2366" s="24">
        <v>0</v>
      </c>
      <c r="J2366" s="24">
        <v>0</v>
      </c>
      <c r="K2366" s="24">
        <v>0</v>
      </c>
      <c r="L2366" s="24">
        <v>3</v>
      </c>
      <c r="M2366" s="24"/>
      <c r="O2366" s="15" t="s">
        <v>5330</v>
      </c>
      <c r="P2366" s="15" t="s">
        <v>5328</v>
      </c>
      <c r="R2366" s="1" t="str">
        <f t="shared" si="64"/>
        <v>W22</v>
      </c>
      <c r="S2366" s="50">
        <f t="shared" si="65"/>
        <v>45808</v>
      </c>
    </row>
    <row r="2367" spans="2:19">
      <c r="B2367" s="24" t="s">
        <v>5319</v>
      </c>
      <c r="C2367" s="24" t="s">
        <v>634</v>
      </c>
      <c r="D2367" s="24" t="s">
        <v>4454</v>
      </c>
      <c r="E2367" s="24">
        <v>5</v>
      </c>
      <c r="F2367" s="24">
        <v>0</v>
      </c>
      <c r="G2367" s="24">
        <v>0</v>
      </c>
      <c r="H2367" s="24">
        <v>1</v>
      </c>
      <c r="I2367" s="24">
        <v>0</v>
      </c>
      <c r="J2367" s="24">
        <v>0</v>
      </c>
      <c r="K2367" s="24">
        <v>0</v>
      </c>
      <c r="L2367" s="24">
        <v>1</v>
      </c>
      <c r="M2367" s="24"/>
      <c r="O2367" s="15" t="s">
        <v>5328</v>
      </c>
      <c r="P2367" s="15" t="s">
        <v>5330</v>
      </c>
      <c r="R2367" s="1" t="str">
        <f t="shared" si="64"/>
        <v>W22</v>
      </c>
      <c r="S2367" s="50">
        <f t="shared" si="65"/>
        <v>45808</v>
      </c>
    </row>
    <row r="2368" spans="2:19">
      <c r="B2368" s="24" t="s">
        <v>5319</v>
      </c>
      <c r="C2368" s="24" t="s">
        <v>5339</v>
      </c>
      <c r="D2368" s="24" t="s">
        <v>5338</v>
      </c>
      <c r="E2368" s="24">
        <v>2</v>
      </c>
      <c r="F2368" s="24">
        <v>2</v>
      </c>
      <c r="G2368" s="24">
        <v>0</v>
      </c>
      <c r="H2368" s="24">
        <v>7</v>
      </c>
      <c r="I2368" s="24">
        <v>0</v>
      </c>
      <c r="J2368" s="24">
        <v>0</v>
      </c>
      <c r="K2368" s="24">
        <v>0</v>
      </c>
      <c r="L2368" s="24">
        <v>7</v>
      </c>
      <c r="M2368" s="24"/>
      <c r="O2368" s="15" t="s">
        <v>5329</v>
      </c>
      <c r="P2368" s="15" t="s">
        <v>5328</v>
      </c>
      <c r="R2368" s="1" t="str">
        <f t="shared" si="64"/>
        <v>W22</v>
      </c>
      <c r="S2368" s="50">
        <f t="shared" si="65"/>
        <v>45808</v>
      </c>
    </row>
    <row r="2369" spans="2:19">
      <c r="B2369" s="24" t="s">
        <v>5320</v>
      </c>
      <c r="C2369" s="24" t="s">
        <v>635</v>
      </c>
      <c r="D2369" s="24" t="s">
        <v>5340</v>
      </c>
      <c r="E2369" s="24">
        <v>13</v>
      </c>
      <c r="F2369" s="24">
        <v>0</v>
      </c>
      <c r="G2369" s="24">
        <v>0</v>
      </c>
      <c r="H2369" s="24">
        <v>14</v>
      </c>
      <c r="I2369" s="24">
        <v>0</v>
      </c>
      <c r="J2369" s="24">
        <v>0</v>
      </c>
      <c r="K2369" s="24">
        <v>0</v>
      </c>
      <c r="L2369" s="24">
        <v>14</v>
      </c>
      <c r="M2369" s="24" t="s">
        <v>5330</v>
      </c>
      <c r="N2369" s="15" t="s">
        <v>5328</v>
      </c>
      <c r="O2369" s="15" t="s">
        <v>5327</v>
      </c>
      <c r="P2369" s="15" t="s">
        <v>5328</v>
      </c>
      <c r="R2369" s="1" t="str">
        <f t="shared" si="64"/>
        <v>W23</v>
      </c>
      <c r="S2369" s="50">
        <f t="shared" si="65"/>
        <v>45809</v>
      </c>
    </row>
    <row r="2370" spans="2:19">
      <c r="B2370" s="24" t="s">
        <v>5320</v>
      </c>
      <c r="C2370" s="24" t="s">
        <v>3131</v>
      </c>
      <c r="D2370" s="24" t="s">
        <v>4829</v>
      </c>
      <c r="E2370" s="24">
        <v>13</v>
      </c>
      <c r="F2370" s="24">
        <v>0</v>
      </c>
      <c r="G2370" s="24">
        <v>0</v>
      </c>
      <c r="H2370" s="24">
        <v>0</v>
      </c>
      <c r="I2370" s="24">
        <v>0</v>
      </c>
      <c r="J2370" s="24">
        <v>0</v>
      </c>
      <c r="K2370" s="24">
        <v>0</v>
      </c>
      <c r="L2370" s="24">
        <v>0</v>
      </c>
      <c r="M2370" s="24"/>
      <c r="R2370" s="1" t="str">
        <f t="shared" si="64"/>
        <v>W23</v>
      </c>
      <c r="S2370" s="50">
        <f t="shared" si="65"/>
        <v>45809</v>
      </c>
    </row>
    <row r="2371" spans="2:19">
      <c r="B2371" s="24" t="s">
        <v>5320</v>
      </c>
      <c r="C2371" s="24" t="s">
        <v>636</v>
      </c>
      <c r="D2371" s="24" t="s">
        <v>3632</v>
      </c>
      <c r="E2371" s="24">
        <v>11</v>
      </c>
      <c r="F2371" s="24">
        <v>0</v>
      </c>
      <c r="G2371" s="24">
        <v>0</v>
      </c>
      <c r="H2371" s="24">
        <v>1</v>
      </c>
      <c r="I2371" s="24">
        <v>0</v>
      </c>
      <c r="J2371" s="24">
        <v>0</v>
      </c>
      <c r="K2371" s="24">
        <v>0</v>
      </c>
      <c r="L2371" s="24">
        <v>1</v>
      </c>
      <c r="M2371" s="24"/>
      <c r="O2371" s="15" t="s">
        <v>5331</v>
      </c>
      <c r="P2371" s="15" t="s">
        <v>5328</v>
      </c>
      <c r="R2371" s="1" t="str">
        <f t="shared" si="64"/>
        <v>W23</v>
      </c>
      <c r="S2371" s="50">
        <f t="shared" si="65"/>
        <v>45809</v>
      </c>
    </row>
    <row r="2372" spans="2:19">
      <c r="B2372" s="24" t="s">
        <v>5320</v>
      </c>
      <c r="C2372" s="24" t="s">
        <v>633</v>
      </c>
      <c r="D2372" s="24" t="s">
        <v>4922</v>
      </c>
      <c r="E2372" s="24">
        <v>13</v>
      </c>
      <c r="F2372" s="24">
        <v>0</v>
      </c>
      <c r="G2372" s="24">
        <v>0</v>
      </c>
      <c r="H2372" s="24">
        <v>0</v>
      </c>
      <c r="I2372" s="24">
        <v>0</v>
      </c>
      <c r="J2372" s="24">
        <v>0</v>
      </c>
      <c r="K2372" s="24">
        <v>0</v>
      </c>
      <c r="L2372" s="24">
        <v>0</v>
      </c>
      <c r="M2372" s="24"/>
      <c r="R2372" s="1" t="str">
        <f t="shared" si="64"/>
        <v>W23</v>
      </c>
      <c r="S2372" s="50">
        <f t="shared" si="65"/>
        <v>45809</v>
      </c>
    </row>
    <row r="2373" spans="2:19">
      <c r="B2373" s="24" t="s">
        <v>5320</v>
      </c>
      <c r="C2373" s="24" t="s">
        <v>3131</v>
      </c>
      <c r="D2373" s="24" t="s">
        <v>4484</v>
      </c>
      <c r="E2373" s="24">
        <v>4</v>
      </c>
      <c r="F2373" s="24">
        <v>0</v>
      </c>
      <c r="G2373" s="24">
        <v>0</v>
      </c>
      <c r="H2373" s="24">
        <v>0</v>
      </c>
      <c r="I2373" s="24">
        <v>0</v>
      </c>
      <c r="J2373" s="24">
        <v>0</v>
      </c>
      <c r="K2373" s="24">
        <v>0</v>
      </c>
      <c r="L2373" s="24">
        <v>0</v>
      </c>
      <c r="M2373" s="24"/>
      <c r="R2373" s="1" t="str">
        <f t="shared" si="64"/>
        <v>W23</v>
      </c>
      <c r="S2373" s="50">
        <f t="shared" si="65"/>
        <v>45809</v>
      </c>
    </row>
    <row r="2374" spans="2:19">
      <c r="B2374" s="24" t="s">
        <v>5320</v>
      </c>
      <c r="C2374" s="24" t="s">
        <v>635</v>
      </c>
      <c r="D2374" s="24" t="s">
        <v>5316</v>
      </c>
      <c r="E2374" s="24">
        <v>13</v>
      </c>
      <c r="F2374" s="24">
        <v>0</v>
      </c>
      <c r="G2374" s="24">
        <v>0</v>
      </c>
      <c r="H2374" s="24">
        <v>5</v>
      </c>
      <c r="I2374" s="24">
        <v>0</v>
      </c>
      <c r="J2374" s="24">
        <v>0</v>
      </c>
      <c r="K2374" s="24">
        <v>0</v>
      </c>
      <c r="L2374" s="24">
        <v>5</v>
      </c>
      <c r="M2374" s="24"/>
      <c r="O2374" s="15" t="s">
        <v>5332</v>
      </c>
      <c r="P2374" s="15" t="s">
        <v>5328</v>
      </c>
      <c r="R2374" s="1" t="str">
        <f t="shared" si="64"/>
        <v>W23</v>
      </c>
      <c r="S2374" s="50">
        <f t="shared" si="65"/>
        <v>45809</v>
      </c>
    </row>
    <row r="2375" spans="2:19">
      <c r="B2375" s="24" t="s">
        <v>5320</v>
      </c>
      <c r="C2375" s="24" t="s">
        <v>3131</v>
      </c>
      <c r="D2375" s="24" t="s">
        <v>4700</v>
      </c>
      <c r="E2375" s="24">
        <v>13</v>
      </c>
      <c r="F2375" s="24">
        <v>0</v>
      </c>
      <c r="G2375" s="24">
        <v>0</v>
      </c>
      <c r="H2375" s="24">
        <v>7</v>
      </c>
      <c r="I2375" s="24">
        <v>0</v>
      </c>
      <c r="J2375" s="24">
        <v>0</v>
      </c>
      <c r="K2375" s="24">
        <v>0</v>
      </c>
      <c r="L2375" s="24">
        <v>7</v>
      </c>
      <c r="M2375" s="24"/>
      <c r="O2375" s="15" t="s">
        <v>5330</v>
      </c>
      <c r="P2375" s="15" t="s">
        <v>5328</v>
      </c>
      <c r="R2375" s="1" t="str">
        <f t="shared" si="64"/>
        <v>W23</v>
      </c>
      <c r="S2375" s="50">
        <f t="shared" si="65"/>
        <v>45809</v>
      </c>
    </row>
    <row r="2376" spans="2:19">
      <c r="B2376" s="24" t="s">
        <v>5320</v>
      </c>
      <c r="C2376" s="24" t="s">
        <v>3131</v>
      </c>
      <c r="D2376" s="24" t="s">
        <v>4716</v>
      </c>
      <c r="E2376" s="24">
        <v>13</v>
      </c>
      <c r="F2376" s="24">
        <v>0</v>
      </c>
      <c r="G2376" s="24">
        <v>0</v>
      </c>
      <c r="H2376" s="24">
        <v>3</v>
      </c>
      <c r="I2376" s="24">
        <v>0</v>
      </c>
      <c r="J2376" s="24">
        <v>0</v>
      </c>
      <c r="K2376" s="24">
        <v>0</v>
      </c>
      <c r="L2376" s="24">
        <v>3</v>
      </c>
      <c r="M2376" s="24"/>
      <c r="O2376" s="15" t="s">
        <v>5329</v>
      </c>
      <c r="P2376" s="15" t="s">
        <v>5330</v>
      </c>
      <c r="R2376" s="1" t="str">
        <f t="shared" si="64"/>
        <v>W23</v>
      </c>
      <c r="S2376" s="50">
        <f t="shared" si="65"/>
        <v>45809</v>
      </c>
    </row>
    <row r="2377" spans="2:19">
      <c r="B2377" s="24" t="s">
        <v>5320</v>
      </c>
      <c r="C2377" s="24" t="s">
        <v>636</v>
      </c>
      <c r="D2377" s="24" t="s">
        <v>3854</v>
      </c>
      <c r="E2377" s="24">
        <v>13</v>
      </c>
      <c r="F2377" s="24">
        <v>0</v>
      </c>
      <c r="G2377" s="24">
        <v>0</v>
      </c>
      <c r="H2377" s="24">
        <v>3</v>
      </c>
      <c r="I2377" s="24">
        <v>0</v>
      </c>
      <c r="J2377" s="24">
        <v>0</v>
      </c>
      <c r="K2377" s="24">
        <v>0</v>
      </c>
      <c r="L2377" s="24">
        <v>3</v>
      </c>
      <c r="M2377" s="24"/>
      <c r="O2377" s="15" t="s">
        <v>5330</v>
      </c>
      <c r="P2377" s="15" t="s">
        <v>5329</v>
      </c>
      <c r="R2377" s="1" t="str">
        <f t="shared" si="64"/>
        <v>W23</v>
      </c>
      <c r="S2377" s="50">
        <f t="shared" si="65"/>
        <v>45809</v>
      </c>
    </row>
    <row r="2378" spans="2:19">
      <c r="B2378" s="24" t="s">
        <v>5320</v>
      </c>
      <c r="C2378" s="24" t="s">
        <v>3131</v>
      </c>
      <c r="D2378" s="24" t="s">
        <v>4673</v>
      </c>
      <c r="E2378" s="24">
        <v>13</v>
      </c>
      <c r="F2378" s="24">
        <v>0</v>
      </c>
      <c r="G2378" s="24">
        <v>0</v>
      </c>
      <c r="H2378" s="24">
        <v>5</v>
      </c>
      <c r="I2378" s="24">
        <v>0</v>
      </c>
      <c r="J2378" s="24">
        <v>0</v>
      </c>
      <c r="K2378" s="24">
        <v>0</v>
      </c>
      <c r="L2378" s="24">
        <v>5</v>
      </c>
      <c r="M2378" s="24"/>
      <c r="O2378" s="15" t="s">
        <v>5328</v>
      </c>
      <c r="P2378" s="15" t="s">
        <v>5327</v>
      </c>
      <c r="R2378" s="1" t="str">
        <f t="shared" si="64"/>
        <v>W23</v>
      </c>
      <c r="S2378" s="50">
        <f t="shared" si="65"/>
        <v>45809</v>
      </c>
    </row>
    <row r="2379" spans="2:19">
      <c r="B2379" s="24" t="s">
        <v>5320</v>
      </c>
      <c r="C2379" s="24" t="s">
        <v>5333</v>
      </c>
      <c r="D2379" s="24" t="s">
        <v>5088</v>
      </c>
      <c r="E2379" s="24">
        <v>1</v>
      </c>
      <c r="F2379" s="24">
        <v>0</v>
      </c>
      <c r="G2379" s="24">
        <v>0</v>
      </c>
      <c r="H2379" s="24">
        <v>1</v>
      </c>
      <c r="I2379" s="24">
        <v>0</v>
      </c>
      <c r="J2379" s="24">
        <v>0</v>
      </c>
      <c r="K2379" s="24">
        <v>0</v>
      </c>
      <c r="L2379" s="24">
        <v>1</v>
      </c>
      <c r="M2379" s="24" t="s">
        <v>5328</v>
      </c>
      <c r="N2379" s="15" t="s">
        <v>5331</v>
      </c>
      <c r="R2379" s="1" t="str">
        <f t="shared" si="64"/>
        <v>W23</v>
      </c>
      <c r="S2379" s="50">
        <f t="shared" si="65"/>
        <v>45809</v>
      </c>
    </row>
    <row r="2380" spans="2:19">
      <c r="B2380" s="24" t="s">
        <v>5320</v>
      </c>
      <c r="C2380" s="24" t="s">
        <v>5334</v>
      </c>
      <c r="D2380" s="24" t="s">
        <v>4830</v>
      </c>
      <c r="E2380" s="24">
        <v>13</v>
      </c>
      <c r="F2380" s="24">
        <v>0</v>
      </c>
      <c r="G2380" s="24">
        <v>0</v>
      </c>
      <c r="H2380" s="24">
        <v>8</v>
      </c>
      <c r="I2380" s="24">
        <v>0</v>
      </c>
      <c r="J2380" s="24">
        <v>0</v>
      </c>
      <c r="K2380" s="24">
        <v>0</v>
      </c>
      <c r="L2380" s="24">
        <v>8</v>
      </c>
      <c r="M2380" s="24"/>
      <c r="O2380" s="15" t="s">
        <v>5330</v>
      </c>
      <c r="P2380" s="15" t="s">
        <v>5327</v>
      </c>
      <c r="R2380" s="1" t="str">
        <f t="shared" si="64"/>
        <v>W23</v>
      </c>
      <c r="S2380" s="50">
        <f t="shared" si="65"/>
        <v>45809</v>
      </c>
    </row>
    <row r="2381" spans="2:19">
      <c r="B2381" s="24" t="s">
        <v>5320</v>
      </c>
      <c r="C2381" s="24" t="s">
        <v>5335</v>
      </c>
      <c r="D2381" s="24" t="s">
        <v>4711</v>
      </c>
      <c r="E2381" s="24">
        <v>1</v>
      </c>
      <c r="F2381" s="24">
        <v>0</v>
      </c>
      <c r="G2381" s="24">
        <v>0</v>
      </c>
      <c r="H2381" s="24">
        <v>0</v>
      </c>
      <c r="I2381" s="24">
        <v>0</v>
      </c>
      <c r="J2381" s="24">
        <v>0</v>
      </c>
      <c r="K2381" s="24">
        <v>0</v>
      </c>
      <c r="L2381" s="24">
        <v>0</v>
      </c>
      <c r="M2381" s="24"/>
      <c r="R2381" s="1" t="str">
        <f t="shared" si="64"/>
        <v>W23</v>
      </c>
      <c r="S2381" s="50">
        <f t="shared" si="65"/>
        <v>45809</v>
      </c>
    </row>
    <row r="2382" spans="2:19">
      <c r="B2382" s="24" t="s">
        <v>5320</v>
      </c>
      <c r="C2382" s="24" t="s">
        <v>5336</v>
      </c>
      <c r="D2382" s="24" t="s">
        <v>5100</v>
      </c>
      <c r="E2382" s="24">
        <v>13</v>
      </c>
      <c r="F2382" s="24">
        <v>0</v>
      </c>
      <c r="G2382" s="24">
        <v>0</v>
      </c>
      <c r="H2382" s="24">
        <v>8</v>
      </c>
      <c r="I2382" s="24">
        <v>0</v>
      </c>
      <c r="J2382" s="24">
        <v>0</v>
      </c>
      <c r="K2382" s="24">
        <v>0</v>
      </c>
      <c r="L2382" s="24">
        <v>8</v>
      </c>
      <c r="M2382" s="24"/>
      <c r="O2382" s="15" t="s">
        <v>5328</v>
      </c>
      <c r="P2382" s="15" t="s">
        <v>5328</v>
      </c>
      <c r="R2382" s="1" t="str">
        <f t="shared" si="64"/>
        <v>W23</v>
      </c>
      <c r="S2382" s="50">
        <f t="shared" si="65"/>
        <v>45809</v>
      </c>
    </row>
    <row r="2383" spans="2:19">
      <c r="B2383" s="24" t="s">
        <v>5320</v>
      </c>
      <c r="C2383" s="24" t="s">
        <v>5337</v>
      </c>
      <c r="D2383" s="24" t="s">
        <v>5038</v>
      </c>
      <c r="E2383" s="24">
        <v>1</v>
      </c>
      <c r="F2383" s="24">
        <v>0</v>
      </c>
      <c r="G2383" s="24">
        <v>0</v>
      </c>
      <c r="H2383" s="24">
        <v>0</v>
      </c>
      <c r="I2383" s="24">
        <v>0</v>
      </c>
      <c r="J2383" s="24">
        <v>0</v>
      </c>
      <c r="K2383" s="24">
        <v>0</v>
      </c>
      <c r="L2383" s="24">
        <v>0</v>
      </c>
      <c r="M2383" s="24"/>
      <c r="R2383" s="1" t="str">
        <f t="shared" si="64"/>
        <v>W23</v>
      </c>
      <c r="S2383" s="50">
        <f t="shared" si="65"/>
        <v>45809</v>
      </c>
    </row>
    <row r="2384" spans="2:19">
      <c r="B2384" s="24" t="s">
        <v>5320</v>
      </c>
      <c r="C2384" s="24" t="s">
        <v>5333</v>
      </c>
      <c r="D2384" s="24" t="s">
        <v>5142</v>
      </c>
      <c r="E2384" s="24">
        <v>12</v>
      </c>
      <c r="F2384" s="24">
        <v>0</v>
      </c>
      <c r="G2384" s="24">
        <v>0</v>
      </c>
      <c r="H2384" s="24">
        <v>0</v>
      </c>
      <c r="I2384" s="24">
        <v>0</v>
      </c>
      <c r="J2384" s="24">
        <v>0</v>
      </c>
      <c r="K2384" s="24">
        <v>0</v>
      </c>
      <c r="L2384" s="24">
        <v>0</v>
      </c>
      <c r="M2384" s="24"/>
      <c r="R2384" s="1" t="str">
        <f t="shared" si="64"/>
        <v>W23</v>
      </c>
      <c r="S2384" s="50">
        <f t="shared" si="65"/>
        <v>45809</v>
      </c>
    </row>
    <row r="2385" spans="2:19">
      <c r="B2385" s="24" t="s">
        <v>5343</v>
      </c>
      <c r="C2385" s="24" t="s">
        <v>83</v>
      </c>
      <c r="D2385" s="24" t="s">
        <v>4920</v>
      </c>
      <c r="E2385" s="24">
        <v>6</v>
      </c>
      <c r="F2385" s="24">
        <v>0</v>
      </c>
      <c r="G2385" s="24">
        <v>0</v>
      </c>
      <c r="H2385" s="24">
        <v>1</v>
      </c>
      <c r="I2385" s="24">
        <v>0</v>
      </c>
      <c r="J2385" s="24">
        <v>0</v>
      </c>
      <c r="K2385" s="24">
        <v>0</v>
      </c>
      <c r="L2385" s="24">
        <v>1</v>
      </c>
      <c r="M2385" s="24"/>
      <c r="O2385" s="15" t="s">
        <v>5350</v>
      </c>
      <c r="P2385" s="15" t="s">
        <v>5351</v>
      </c>
      <c r="R2385" s="1" t="str">
        <f t="shared" si="64"/>
        <v>W23</v>
      </c>
      <c r="S2385" s="50">
        <f t="shared" si="65"/>
        <v>45810</v>
      </c>
    </row>
    <row r="2386" spans="2:19">
      <c r="B2386" s="24" t="s">
        <v>5343</v>
      </c>
      <c r="C2386" s="24" t="s">
        <v>83</v>
      </c>
      <c r="D2386" s="24" t="s">
        <v>3737</v>
      </c>
      <c r="E2386" s="24">
        <v>12</v>
      </c>
      <c r="F2386" s="24">
        <v>0</v>
      </c>
      <c r="G2386" s="24">
        <v>0</v>
      </c>
      <c r="H2386" s="24">
        <v>0</v>
      </c>
      <c r="I2386" s="24">
        <v>0</v>
      </c>
      <c r="J2386" s="24">
        <v>0</v>
      </c>
      <c r="K2386" s="24">
        <v>0</v>
      </c>
      <c r="L2386" s="24">
        <v>0</v>
      </c>
      <c r="M2386" s="24"/>
      <c r="R2386" s="1" t="str">
        <f t="shared" si="64"/>
        <v>W23</v>
      </c>
      <c r="S2386" s="50">
        <f t="shared" si="65"/>
        <v>45810</v>
      </c>
    </row>
    <row r="2387" spans="2:19">
      <c r="B2387" s="24" t="s">
        <v>5355</v>
      </c>
      <c r="C2387" s="24" t="s">
        <v>83</v>
      </c>
      <c r="D2387" s="24" t="s">
        <v>4283</v>
      </c>
      <c r="E2387" s="24">
        <v>13</v>
      </c>
      <c r="F2387" s="24">
        <v>0</v>
      </c>
      <c r="G2387" s="24">
        <v>0</v>
      </c>
      <c r="H2387" s="24">
        <v>0</v>
      </c>
      <c r="I2387" s="24">
        <v>0</v>
      </c>
      <c r="J2387" s="24">
        <v>0</v>
      </c>
      <c r="K2387" s="24">
        <v>0</v>
      </c>
      <c r="L2387" s="24">
        <v>0</v>
      </c>
      <c r="M2387" s="24"/>
      <c r="R2387" s="1" t="str">
        <f t="shared" si="64"/>
        <v>W23</v>
      </c>
      <c r="S2387" s="50">
        <f t="shared" si="65"/>
        <v>45811</v>
      </c>
    </row>
    <row r="2388" spans="2:19">
      <c r="B2388" s="24" t="s">
        <v>5356</v>
      </c>
      <c r="C2388" s="24" t="s">
        <v>5357</v>
      </c>
      <c r="D2388" s="24" t="s">
        <v>4945</v>
      </c>
      <c r="E2388" s="24">
        <v>13</v>
      </c>
      <c r="F2388" s="24">
        <v>13</v>
      </c>
      <c r="G2388" s="24">
        <v>0</v>
      </c>
      <c r="H2388" s="24">
        <v>0</v>
      </c>
      <c r="I2388" s="24">
        <v>0</v>
      </c>
      <c r="J2388" s="24">
        <v>0</v>
      </c>
      <c r="K2388" s="24">
        <v>0</v>
      </c>
      <c r="L2388" s="24">
        <v>0</v>
      </c>
      <c r="M2388" s="24"/>
      <c r="R2388" s="1" t="str">
        <f t="shared" si="64"/>
        <v>W23</v>
      </c>
      <c r="S2388" s="50">
        <f t="shared" si="65"/>
        <v>45811</v>
      </c>
    </row>
    <row r="2389" spans="2:19">
      <c r="B2389" s="24" t="s">
        <v>5363</v>
      </c>
      <c r="C2389" s="24" t="s">
        <v>5361</v>
      </c>
      <c r="D2389" s="24" t="s">
        <v>4466</v>
      </c>
      <c r="E2389" s="24">
        <v>13</v>
      </c>
      <c r="F2389" s="24">
        <v>0</v>
      </c>
      <c r="G2389" s="24">
        <v>0</v>
      </c>
      <c r="H2389" s="24">
        <v>3</v>
      </c>
      <c r="I2389" s="24">
        <v>0</v>
      </c>
      <c r="J2389" s="24">
        <v>0</v>
      </c>
      <c r="K2389" s="24">
        <v>0</v>
      </c>
      <c r="L2389" s="24">
        <v>3</v>
      </c>
      <c r="M2389" s="24"/>
      <c r="O2389" s="15" t="s">
        <v>5365</v>
      </c>
      <c r="P2389" s="15" t="s">
        <v>5366</v>
      </c>
      <c r="R2389" s="1" t="str">
        <f t="shared" si="64"/>
        <v>W23</v>
      </c>
      <c r="S2389" s="50">
        <f t="shared" si="65"/>
        <v>45812</v>
      </c>
    </row>
    <row r="2390" spans="2:19">
      <c r="B2390" s="24" t="s">
        <v>5363</v>
      </c>
      <c r="C2390" s="24" t="s">
        <v>5362</v>
      </c>
      <c r="D2390" s="24" t="s">
        <v>3597</v>
      </c>
      <c r="E2390" s="24">
        <v>10</v>
      </c>
      <c r="F2390" s="24">
        <v>0</v>
      </c>
      <c r="G2390" s="24">
        <v>0</v>
      </c>
      <c r="H2390" s="24">
        <v>1</v>
      </c>
      <c r="I2390" s="24">
        <v>0</v>
      </c>
      <c r="J2390" s="24">
        <v>0</v>
      </c>
      <c r="K2390" s="24">
        <v>0</v>
      </c>
      <c r="L2390" s="24">
        <v>1</v>
      </c>
      <c r="M2390" s="24"/>
      <c r="O2390" s="15" t="s">
        <v>5365</v>
      </c>
      <c r="R2390" s="1" t="str">
        <f t="shared" si="64"/>
        <v>W23</v>
      </c>
      <c r="S2390" s="50">
        <f t="shared" si="65"/>
        <v>45812</v>
      </c>
    </row>
    <row r="2391" spans="2:19">
      <c r="B2391" s="24" t="s">
        <v>5367</v>
      </c>
      <c r="C2391" s="24" t="s">
        <v>83</v>
      </c>
      <c r="D2391" s="24" t="s">
        <v>3630</v>
      </c>
      <c r="E2391" s="24">
        <v>11</v>
      </c>
      <c r="F2391" s="24">
        <v>0</v>
      </c>
      <c r="G2391" s="24">
        <v>0</v>
      </c>
      <c r="H2391" s="24">
        <v>6</v>
      </c>
      <c r="I2391" s="24">
        <v>0</v>
      </c>
      <c r="J2391" s="24">
        <v>0</v>
      </c>
      <c r="K2391" s="24">
        <v>0</v>
      </c>
      <c r="L2391" s="24">
        <v>6</v>
      </c>
      <c r="M2391" s="24"/>
      <c r="O2391" s="15" t="s">
        <v>5369</v>
      </c>
      <c r="P2391" s="15" t="s">
        <v>5369</v>
      </c>
      <c r="R2391" s="1" t="str">
        <f t="shared" si="64"/>
        <v>W23</v>
      </c>
      <c r="S2391" s="50">
        <f t="shared" si="65"/>
        <v>45813</v>
      </c>
    </row>
    <row r="2392" spans="2:19">
      <c r="B2392" s="24" t="s">
        <v>5376</v>
      </c>
      <c r="C2392" s="24" t="s">
        <v>633</v>
      </c>
      <c r="D2392" s="24" t="s">
        <v>4945</v>
      </c>
      <c r="E2392" s="24">
        <v>13</v>
      </c>
      <c r="F2392" s="24">
        <v>0</v>
      </c>
      <c r="G2392" s="24">
        <v>0</v>
      </c>
      <c r="H2392" s="24">
        <v>9</v>
      </c>
      <c r="I2392" s="24">
        <v>0</v>
      </c>
      <c r="J2392" s="24">
        <v>0</v>
      </c>
      <c r="K2392" s="24">
        <v>0</v>
      </c>
      <c r="L2392" s="24">
        <v>9</v>
      </c>
      <c r="M2392" s="24" t="s">
        <v>5352</v>
      </c>
      <c r="O2392" s="15" t="s">
        <v>5379</v>
      </c>
      <c r="P2392" s="15" t="s">
        <v>5380</v>
      </c>
      <c r="R2392" s="1" t="str">
        <f t="shared" si="64"/>
        <v>W23</v>
      </c>
      <c r="S2392" s="50">
        <f t="shared" si="65"/>
        <v>45814</v>
      </c>
    </row>
    <row r="2393" spans="2:19">
      <c r="B2393" s="24" t="s">
        <v>5376</v>
      </c>
      <c r="C2393" s="24" t="s">
        <v>633</v>
      </c>
      <c r="D2393" s="24" t="s">
        <v>5163</v>
      </c>
      <c r="E2393" s="24">
        <v>1</v>
      </c>
      <c r="F2393" s="24">
        <v>0</v>
      </c>
      <c r="G2393" s="24">
        <v>0</v>
      </c>
      <c r="H2393" s="24">
        <v>1</v>
      </c>
      <c r="I2393" s="24">
        <v>0</v>
      </c>
      <c r="J2393" s="24">
        <v>0</v>
      </c>
      <c r="K2393" s="24">
        <v>0</v>
      </c>
      <c r="L2393" s="24">
        <v>1</v>
      </c>
      <c r="M2393" s="24"/>
      <c r="O2393" s="15" t="s">
        <v>5380</v>
      </c>
      <c r="P2393" s="15" t="s">
        <v>5381</v>
      </c>
      <c r="R2393" s="1" t="str">
        <f t="shared" si="64"/>
        <v>W23</v>
      </c>
      <c r="S2393" s="50">
        <f t="shared" si="65"/>
        <v>45814</v>
      </c>
    </row>
    <row r="2394" spans="2:19">
      <c r="B2394" s="24" t="s">
        <v>5377</v>
      </c>
      <c r="C2394" s="24" t="s">
        <v>3130</v>
      </c>
      <c r="D2394" s="24" t="s">
        <v>3591</v>
      </c>
      <c r="E2394" s="24">
        <v>8</v>
      </c>
      <c r="F2394" s="24">
        <v>0</v>
      </c>
      <c r="G2394" s="24">
        <v>0</v>
      </c>
      <c r="H2394" s="24">
        <v>0</v>
      </c>
      <c r="I2394" s="24">
        <v>0</v>
      </c>
      <c r="J2394" s="24">
        <v>0</v>
      </c>
      <c r="K2394" s="24">
        <v>0</v>
      </c>
      <c r="L2394" s="24">
        <v>0</v>
      </c>
      <c r="M2394" s="24"/>
      <c r="R2394" s="1" t="str">
        <f t="shared" si="64"/>
        <v>W23</v>
      </c>
      <c r="S2394" s="50">
        <f t="shared" si="65"/>
        <v>45815</v>
      </c>
    </row>
    <row r="2395" spans="2:19">
      <c r="B2395" s="24" t="s">
        <v>5377</v>
      </c>
      <c r="C2395" s="24" t="s">
        <v>633</v>
      </c>
      <c r="D2395" s="24" t="s">
        <v>4381</v>
      </c>
      <c r="E2395" s="24">
        <v>1</v>
      </c>
      <c r="F2395" s="24">
        <v>0</v>
      </c>
      <c r="G2395" s="24">
        <v>0</v>
      </c>
      <c r="H2395" s="24">
        <v>0</v>
      </c>
      <c r="I2395" s="24">
        <v>0</v>
      </c>
      <c r="J2395" s="24">
        <v>0</v>
      </c>
      <c r="K2395" s="24">
        <v>0</v>
      </c>
      <c r="L2395" s="24">
        <v>0</v>
      </c>
      <c r="M2395" s="24"/>
      <c r="R2395" s="1" t="str">
        <f t="shared" si="64"/>
        <v>W23</v>
      </c>
      <c r="S2395" s="50">
        <f t="shared" si="65"/>
        <v>45815</v>
      </c>
    </row>
    <row r="2396" spans="2:19">
      <c r="B2396" s="24" t="s">
        <v>5377</v>
      </c>
      <c r="C2396" s="24" t="s">
        <v>3132</v>
      </c>
      <c r="D2396" s="24" t="s">
        <v>4398</v>
      </c>
      <c r="E2396" s="24">
        <v>13</v>
      </c>
      <c r="F2396" s="24">
        <v>0</v>
      </c>
      <c r="G2396" s="24">
        <v>0</v>
      </c>
      <c r="H2396" s="24">
        <v>0</v>
      </c>
      <c r="I2396" s="24">
        <v>0</v>
      </c>
      <c r="J2396" s="24">
        <v>0</v>
      </c>
      <c r="K2396" s="24">
        <v>0</v>
      </c>
      <c r="L2396" s="24">
        <v>0</v>
      </c>
      <c r="M2396" s="24"/>
      <c r="R2396" s="1" t="str">
        <f t="shared" si="64"/>
        <v>W23</v>
      </c>
      <c r="S2396" s="50">
        <f t="shared" si="65"/>
        <v>45815</v>
      </c>
    </row>
    <row r="2397" spans="2:19">
      <c r="B2397" s="24" t="s">
        <v>5377</v>
      </c>
      <c r="C2397" s="24" t="s">
        <v>633</v>
      </c>
      <c r="D2397" s="24" t="s">
        <v>5162</v>
      </c>
      <c r="E2397" s="24">
        <v>1</v>
      </c>
      <c r="F2397" s="24">
        <v>0</v>
      </c>
      <c r="G2397" s="24">
        <v>0</v>
      </c>
      <c r="H2397" s="24">
        <v>0</v>
      </c>
      <c r="I2397" s="24">
        <v>0</v>
      </c>
      <c r="J2397" s="24">
        <v>0</v>
      </c>
      <c r="K2397" s="24">
        <v>0</v>
      </c>
      <c r="L2397" s="24">
        <v>0</v>
      </c>
      <c r="M2397" s="24"/>
      <c r="R2397" s="1" t="str">
        <f t="shared" si="64"/>
        <v>W23</v>
      </c>
      <c r="S2397" s="50">
        <f t="shared" si="65"/>
        <v>45815</v>
      </c>
    </row>
    <row r="2398" spans="2:19">
      <c r="B2398" s="24" t="s">
        <v>5377</v>
      </c>
      <c r="C2398" s="24" t="s">
        <v>3131</v>
      </c>
      <c r="D2398" s="24" t="s">
        <v>4780</v>
      </c>
      <c r="E2398" s="24">
        <v>2</v>
      </c>
      <c r="F2398" s="24">
        <v>0</v>
      </c>
      <c r="G2398" s="24">
        <v>0</v>
      </c>
      <c r="H2398" s="24">
        <v>0</v>
      </c>
      <c r="I2398" s="24">
        <v>0</v>
      </c>
      <c r="J2398" s="24">
        <v>0</v>
      </c>
      <c r="K2398" s="24">
        <v>0</v>
      </c>
      <c r="L2398" s="24">
        <v>0</v>
      </c>
      <c r="M2398" s="24"/>
      <c r="R2398" s="1" t="str">
        <f t="shared" si="64"/>
        <v>W23</v>
      </c>
      <c r="S2398" s="50">
        <f t="shared" si="65"/>
        <v>45815</v>
      </c>
    </row>
    <row r="2399" spans="2:19">
      <c r="B2399" s="24" t="s">
        <v>5377</v>
      </c>
      <c r="C2399" s="24" t="s">
        <v>3131</v>
      </c>
      <c r="D2399" s="24" t="s">
        <v>4767</v>
      </c>
      <c r="E2399" s="24">
        <v>7</v>
      </c>
      <c r="F2399" s="24">
        <v>0</v>
      </c>
      <c r="G2399" s="24">
        <v>0</v>
      </c>
      <c r="H2399" s="24">
        <v>3</v>
      </c>
      <c r="I2399" s="24">
        <v>0</v>
      </c>
      <c r="J2399" s="24">
        <v>0</v>
      </c>
      <c r="K2399" s="24">
        <v>0</v>
      </c>
      <c r="L2399" s="24">
        <v>3</v>
      </c>
      <c r="M2399" s="24" t="s">
        <v>5382</v>
      </c>
      <c r="N2399" s="15" t="s">
        <v>5382</v>
      </c>
      <c r="R2399" s="1" t="str">
        <f t="shared" si="64"/>
        <v>W23</v>
      </c>
      <c r="S2399" s="50">
        <f t="shared" si="65"/>
        <v>45815</v>
      </c>
    </row>
    <row r="2400" spans="2:19">
      <c r="B2400" s="24" t="s">
        <v>5377</v>
      </c>
      <c r="C2400" s="24" t="s">
        <v>5383</v>
      </c>
      <c r="D2400" s="24" t="s">
        <v>4999</v>
      </c>
      <c r="E2400" s="24">
        <v>1</v>
      </c>
      <c r="F2400" s="24">
        <v>1</v>
      </c>
      <c r="G2400" s="24">
        <v>0</v>
      </c>
      <c r="H2400" s="24">
        <v>0</v>
      </c>
      <c r="I2400" s="24">
        <v>0</v>
      </c>
      <c r="J2400" s="24">
        <v>0</v>
      </c>
      <c r="K2400" s="24">
        <v>0</v>
      </c>
      <c r="L2400" s="24">
        <v>0</v>
      </c>
      <c r="M2400" s="24"/>
      <c r="R2400" s="1" t="str">
        <f t="shared" si="64"/>
        <v>W23</v>
      </c>
      <c r="S2400" s="50">
        <f t="shared" si="65"/>
        <v>45815</v>
      </c>
    </row>
    <row r="2401" spans="2:19">
      <c r="B2401" s="24" t="s">
        <v>5377</v>
      </c>
      <c r="C2401" s="24" t="s">
        <v>3131</v>
      </c>
      <c r="D2401" s="24" t="s">
        <v>4926</v>
      </c>
      <c r="E2401" s="24">
        <v>11</v>
      </c>
      <c r="F2401" s="24">
        <v>11</v>
      </c>
      <c r="G2401" s="24">
        <v>0</v>
      </c>
      <c r="H2401" s="24">
        <v>0</v>
      </c>
      <c r="I2401" s="24">
        <v>0</v>
      </c>
      <c r="J2401" s="24">
        <v>0</v>
      </c>
      <c r="K2401" s="24">
        <v>0</v>
      </c>
      <c r="L2401" s="24">
        <v>0</v>
      </c>
      <c r="M2401" s="24"/>
      <c r="R2401" s="1" t="str">
        <f t="shared" si="64"/>
        <v>W23</v>
      </c>
      <c r="S2401" s="50">
        <f t="shared" si="65"/>
        <v>45815</v>
      </c>
    </row>
    <row r="2402" spans="2:19">
      <c r="B2402" s="24" t="s">
        <v>5378</v>
      </c>
      <c r="C2402" s="24" t="s">
        <v>633</v>
      </c>
      <c r="D2402" s="24" t="s">
        <v>5013</v>
      </c>
      <c r="E2402" s="24">
        <v>10</v>
      </c>
      <c r="F2402" s="24">
        <v>0</v>
      </c>
      <c r="G2402" s="24">
        <v>0</v>
      </c>
      <c r="H2402" s="24">
        <v>2</v>
      </c>
      <c r="I2402" s="24">
        <v>0</v>
      </c>
      <c r="J2402" s="24">
        <v>0</v>
      </c>
      <c r="K2402" s="24">
        <v>0</v>
      </c>
      <c r="L2402" s="24">
        <v>2</v>
      </c>
      <c r="M2402" s="24"/>
      <c r="O2402" s="15" t="s">
        <v>5379</v>
      </c>
      <c r="P2402" s="15" t="s">
        <v>5379</v>
      </c>
      <c r="R2402" s="1" t="str">
        <f t="shared" si="64"/>
        <v>W24</v>
      </c>
      <c r="S2402" s="50">
        <f t="shared" si="65"/>
        <v>45816</v>
      </c>
    </row>
    <row r="2403" spans="2:19">
      <c r="B2403" s="24" t="s">
        <v>5378</v>
      </c>
      <c r="C2403" s="24" t="s">
        <v>636</v>
      </c>
      <c r="D2403" s="24" t="s">
        <v>3118</v>
      </c>
      <c r="E2403" s="24">
        <v>10</v>
      </c>
      <c r="F2403" s="24">
        <v>3</v>
      </c>
      <c r="G2403" s="24">
        <v>0</v>
      </c>
      <c r="H2403" s="24">
        <v>18</v>
      </c>
      <c r="I2403" s="24">
        <v>0</v>
      </c>
      <c r="J2403" s="24">
        <v>0</v>
      </c>
      <c r="K2403" s="24">
        <v>0</v>
      </c>
      <c r="L2403" s="24">
        <v>18</v>
      </c>
      <c r="M2403" s="24"/>
      <c r="O2403" s="15" t="s">
        <v>5384</v>
      </c>
      <c r="P2403" s="15" t="s">
        <v>5380</v>
      </c>
      <c r="R2403" s="1" t="str">
        <f t="shared" si="64"/>
        <v>W24</v>
      </c>
      <c r="S2403" s="50">
        <f t="shared" si="65"/>
        <v>45816</v>
      </c>
    </row>
    <row r="2404" spans="2:19">
      <c r="B2404" s="24" t="s">
        <v>5378</v>
      </c>
      <c r="C2404" s="24" t="s">
        <v>3131</v>
      </c>
      <c r="D2404" s="24" t="s">
        <v>4384</v>
      </c>
      <c r="E2404" s="24">
        <v>1</v>
      </c>
      <c r="F2404" s="24">
        <v>0</v>
      </c>
      <c r="G2404" s="24">
        <v>0</v>
      </c>
      <c r="H2404" s="24">
        <v>0</v>
      </c>
      <c r="I2404" s="24">
        <v>0</v>
      </c>
      <c r="J2404" s="24">
        <v>0</v>
      </c>
      <c r="K2404" s="24">
        <v>0</v>
      </c>
      <c r="L2404" s="24">
        <v>0</v>
      </c>
      <c r="M2404" s="24"/>
      <c r="R2404" s="1" t="str">
        <f t="shared" si="64"/>
        <v>W24</v>
      </c>
      <c r="S2404" s="50">
        <f t="shared" si="65"/>
        <v>45816</v>
      </c>
    </row>
    <row r="2405" spans="2:19">
      <c r="B2405" s="24" t="s">
        <v>5378</v>
      </c>
      <c r="C2405" s="24" t="s">
        <v>3132</v>
      </c>
      <c r="D2405" s="24" t="s">
        <v>4454</v>
      </c>
      <c r="E2405" s="24">
        <v>5</v>
      </c>
      <c r="F2405" s="24">
        <v>0</v>
      </c>
      <c r="G2405" s="24">
        <v>0</v>
      </c>
      <c r="H2405" s="24">
        <v>2</v>
      </c>
      <c r="I2405" s="24">
        <v>0</v>
      </c>
      <c r="J2405" s="24">
        <v>0</v>
      </c>
      <c r="K2405" s="24">
        <v>0</v>
      </c>
      <c r="L2405" s="24">
        <v>2</v>
      </c>
      <c r="M2405" s="24"/>
      <c r="O2405" s="15" t="s">
        <v>5380</v>
      </c>
      <c r="P2405" s="15" t="s">
        <v>5381</v>
      </c>
      <c r="R2405" s="1" t="str">
        <f t="shared" ref="R2405:R2468" si="66">"W" &amp;WEEKNUM(S2405)</f>
        <v>W24</v>
      </c>
      <c r="S2405" s="50">
        <f t="shared" ref="S2405:S2468" si="67">DATE(2025, LEFT(B2405,2), RIGHT(B2405,2))</f>
        <v>45816</v>
      </c>
    </row>
    <row r="2406" spans="2:19">
      <c r="B2406" s="24" t="s">
        <v>5378</v>
      </c>
      <c r="C2406" s="24" t="s">
        <v>636</v>
      </c>
      <c r="D2406" s="24" t="s">
        <v>4829</v>
      </c>
      <c r="E2406" s="24">
        <v>13</v>
      </c>
      <c r="F2406" s="24">
        <v>0</v>
      </c>
      <c r="G2406" s="24">
        <v>0</v>
      </c>
      <c r="H2406" s="24">
        <v>7</v>
      </c>
      <c r="I2406" s="24">
        <v>0</v>
      </c>
      <c r="J2406" s="24">
        <v>0</v>
      </c>
      <c r="K2406" s="24">
        <v>0</v>
      </c>
      <c r="L2406" s="24">
        <v>7</v>
      </c>
      <c r="M2406" s="24" t="s">
        <v>5381</v>
      </c>
      <c r="N2406" s="15" t="s">
        <v>5380</v>
      </c>
      <c r="O2406" s="15" t="s">
        <v>5379</v>
      </c>
      <c r="P2406" s="15" t="s">
        <v>5379</v>
      </c>
      <c r="R2406" s="1" t="str">
        <f t="shared" si="66"/>
        <v>W24</v>
      </c>
      <c r="S2406" s="50">
        <f t="shared" si="67"/>
        <v>45816</v>
      </c>
    </row>
    <row r="2407" spans="2:19">
      <c r="B2407" s="24" t="s">
        <v>5378</v>
      </c>
      <c r="C2407" s="24" t="s">
        <v>3131</v>
      </c>
      <c r="D2407" s="24" t="s">
        <v>4827</v>
      </c>
      <c r="E2407" s="24">
        <v>5</v>
      </c>
      <c r="F2407" s="24">
        <v>0</v>
      </c>
      <c r="G2407" s="24">
        <v>0</v>
      </c>
      <c r="H2407" s="24">
        <v>0</v>
      </c>
      <c r="I2407" s="24">
        <v>0</v>
      </c>
      <c r="J2407" s="24">
        <v>0</v>
      </c>
      <c r="K2407" s="24">
        <v>0</v>
      </c>
      <c r="L2407" s="24">
        <v>0</v>
      </c>
      <c r="M2407" s="24"/>
      <c r="R2407" s="1" t="str">
        <f t="shared" si="66"/>
        <v>W24</v>
      </c>
      <c r="S2407" s="50">
        <f t="shared" si="67"/>
        <v>45816</v>
      </c>
    </row>
    <row r="2408" spans="2:19">
      <c r="B2408" s="24" t="s">
        <v>5378</v>
      </c>
      <c r="C2408" s="24" t="s">
        <v>3131</v>
      </c>
      <c r="D2408" s="24" t="s">
        <v>4926</v>
      </c>
      <c r="E2408" s="24">
        <v>11</v>
      </c>
      <c r="F2408" s="24">
        <v>0</v>
      </c>
      <c r="G2408" s="24">
        <v>0</v>
      </c>
      <c r="H2408" s="24">
        <v>5</v>
      </c>
      <c r="I2408" s="24">
        <v>0</v>
      </c>
      <c r="J2408" s="24">
        <v>0</v>
      </c>
      <c r="K2408" s="24">
        <v>0</v>
      </c>
      <c r="L2408" s="24">
        <v>5</v>
      </c>
      <c r="M2408" s="24"/>
      <c r="O2408" s="15" t="s">
        <v>5380</v>
      </c>
      <c r="P2408" s="15" t="s">
        <v>5384</v>
      </c>
      <c r="R2408" s="1" t="str">
        <f t="shared" si="66"/>
        <v>W24</v>
      </c>
      <c r="S2408" s="50">
        <f t="shared" si="67"/>
        <v>45816</v>
      </c>
    </row>
    <row r="2409" spans="2:19">
      <c r="B2409" s="24" t="s">
        <v>5378</v>
      </c>
      <c r="C2409" s="24" t="s">
        <v>633</v>
      </c>
      <c r="D2409" s="24" t="s">
        <v>5099</v>
      </c>
      <c r="E2409" s="24">
        <v>13</v>
      </c>
      <c r="F2409" s="24">
        <v>0</v>
      </c>
      <c r="G2409" s="24">
        <v>0</v>
      </c>
      <c r="H2409" s="24">
        <v>1</v>
      </c>
      <c r="I2409" s="24">
        <v>0</v>
      </c>
      <c r="J2409" s="24">
        <v>0</v>
      </c>
      <c r="K2409" s="24">
        <v>0</v>
      </c>
      <c r="L2409" s="24">
        <v>1</v>
      </c>
      <c r="M2409" s="24"/>
      <c r="O2409" s="15" t="s">
        <v>5380</v>
      </c>
      <c r="P2409" s="15" t="s">
        <v>5381</v>
      </c>
      <c r="R2409" s="1" t="str">
        <f t="shared" si="66"/>
        <v>W24</v>
      </c>
      <c r="S2409" s="50">
        <f t="shared" si="67"/>
        <v>45816</v>
      </c>
    </row>
    <row r="2410" spans="2:19">
      <c r="B2410" s="24" t="s">
        <v>5378</v>
      </c>
      <c r="C2410" s="24" t="s">
        <v>3131</v>
      </c>
      <c r="D2410" s="24" t="s">
        <v>4836</v>
      </c>
      <c r="E2410" s="24">
        <v>13</v>
      </c>
      <c r="F2410" s="24">
        <v>0</v>
      </c>
      <c r="G2410" s="24">
        <v>0</v>
      </c>
      <c r="H2410" s="24">
        <v>7</v>
      </c>
      <c r="I2410" s="24">
        <v>0</v>
      </c>
      <c r="J2410" s="24">
        <v>0</v>
      </c>
      <c r="K2410" s="24">
        <v>0</v>
      </c>
      <c r="L2410" s="24">
        <v>7</v>
      </c>
      <c r="M2410" s="24"/>
      <c r="O2410" s="15" t="s">
        <v>5380</v>
      </c>
      <c r="P2410" s="15" t="s">
        <v>5380</v>
      </c>
      <c r="R2410" s="1" t="str">
        <f t="shared" si="66"/>
        <v>W24</v>
      </c>
      <c r="S2410" s="50">
        <f t="shared" si="67"/>
        <v>45816</v>
      </c>
    </row>
    <row r="2411" spans="2:19">
      <c r="B2411" s="24" t="s">
        <v>5378</v>
      </c>
      <c r="C2411" s="24" t="s">
        <v>636</v>
      </c>
      <c r="D2411" s="24" t="s">
        <v>2853</v>
      </c>
      <c r="E2411" s="24">
        <v>10</v>
      </c>
      <c r="F2411" s="24">
        <v>0</v>
      </c>
      <c r="G2411" s="24">
        <v>0</v>
      </c>
      <c r="H2411" s="24">
        <v>5</v>
      </c>
      <c r="I2411" s="24">
        <v>0</v>
      </c>
      <c r="J2411" s="24">
        <v>0</v>
      </c>
      <c r="K2411" s="24">
        <v>0</v>
      </c>
      <c r="L2411" s="24">
        <v>5</v>
      </c>
      <c r="M2411" s="24"/>
      <c r="O2411" s="15" t="s">
        <v>5384</v>
      </c>
      <c r="P2411" s="15" t="s">
        <v>5385</v>
      </c>
      <c r="R2411" s="1" t="str">
        <f t="shared" si="66"/>
        <v>W24</v>
      </c>
      <c r="S2411" s="50">
        <f t="shared" si="67"/>
        <v>45816</v>
      </c>
    </row>
    <row r="2412" spans="2:19">
      <c r="B2412" s="24" t="s">
        <v>5378</v>
      </c>
      <c r="C2412" s="24" t="s">
        <v>633</v>
      </c>
      <c r="D2412" s="24" t="s">
        <v>5160</v>
      </c>
      <c r="E2412" s="24">
        <v>13</v>
      </c>
      <c r="F2412" s="24">
        <v>1</v>
      </c>
      <c r="G2412" s="24">
        <v>0</v>
      </c>
      <c r="H2412" s="24">
        <v>6</v>
      </c>
      <c r="I2412" s="24">
        <v>0</v>
      </c>
      <c r="J2412" s="24">
        <v>0</v>
      </c>
      <c r="K2412" s="24">
        <v>0</v>
      </c>
      <c r="L2412" s="24">
        <v>6</v>
      </c>
      <c r="M2412" s="24"/>
      <c r="O2412" s="15" t="s">
        <v>5380</v>
      </c>
      <c r="P2412" s="15" t="s">
        <v>5382</v>
      </c>
      <c r="R2412" s="1" t="str">
        <f t="shared" si="66"/>
        <v>W24</v>
      </c>
      <c r="S2412" s="50">
        <f t="shared" si="67"/>
        <v>45816</v>
      </c>
    </row>
    <row r="2413" spans="2:19">
      <c r="B2413" s="24" t="s">
        <v>5378</v>
      </c>
      <c r="C2413" s="24" t="s">
        <v>636</v>
      </c>
      <c r="D2413" s="24" t="s">
        <v>4700</v>
      </c>
      <c r="E2413" s="24">
        <v>13</v>
      </c>
      <c r="F2413" s="24">
        <v>0</v>
      </c>
      <c r="G2413" s="24">
        <v>0</v>
      </c>
      <c r="H2413" s="24">
        <v>4</v>
      </c>
      <c r="I2413" s="24">
        <v>0</v>
      </c>
      <c r="J2413" s="24">
        <v>0</v>
      </c>
      <c r="K2413" s="24">
        <v>0</v>
      </c>
      <c r="L2413" s="24">
        <v>4</v>
      </c>
      <c r="M2413" s="24"/>
      <c r="O2413" s="15" t="s">
        <v>5380</v>
      </c>
      <c r="P2413" s="15" t="s">
        <v>5380</v>
      </c>
      <c r="R2413" s="1" t="str">
        <f t="shared" si="66"/>
        <v>W24</v>
      </c>
      <c r="S2413" s="50">
        <f t="shared" si="67"/>
        <v>45816</v>
      </c>
    </row>
    <row r="2414" spans="2:19">
      <c r="B2414" s="24" t="s">
        <v>5378</v>
      </c>
      <c r="C2414" s="24" t="s">
        <v>3131</v>
      </c>
      <c r="D2414" s="24" t="s">
        <v>4705</v>
      </c>
      <c r="E2414" s="24">
        <v>13</v>
      </c>
      <c r="F2414" s="24">
        <v>0</v>
      </c>
      <c r="G2414" s="24">
        <v>0</v>
      </c>
      <c r="H2414" s="24">
        <v>0</v>
      </c>
      <c r="I2414" s="24">
        <v>0</v>
      </c>
      <c r="J2414" s="24">
        <v>0</v>
      </c>
      <c r="K2414" s="24">
        <v>0</v>
      </c>
      <c r="L2414" s="24">
        <v>0</v>
      </c>
      <c r="M2414" s="24"/>
      <c r="R2414" s="1" t="str">
        <f t="shared" si="66"/>
        <v>W24</v>
      </c>
      <c r="S2414" s="50">
        <f t="shared" si="67"/>
        <v>45816</v>
      </c>
    </row>
    <row r="2415" spans="2:19">
      <c r="B2415" s="24" t="s">
        <v>5378</v>
      </c>
      <c r="C2415" s="24" t="s">
        <v>3131</v>
      </c>
      <c r="D2415" s="24" t="s">
        <v>4828</v>
      </c>
      <c r="E2415" s="24">
        <v>3</v>
      </c>
      <c r="F2415" s="24">
        <v>0</v>
      </c>
      <c r="G2415" s="24">
        <v>0</v>
      </c>
      <c r="H2415" s="24">
        <v>0</v>
      </c>
      <c r="I2415" s="24">
        <v>0</v>
      </c>
      <c r="J2415" s="24">
        <v>0</v>
      </c>
      <c r="K2415" s="24">
        <v>0</v>
      </c>
      <c r="L2415" s="24">
        <v>0</v>
      </c>
      <c r="M2415" s="24"/>
      <c r="R2415" s="1" t="str">
        <f t="shared" si="66"/>
        <v>W24</v>
      </c>
      <c r="S2415" s="50">
        <f t="shared" si="67"/>
        <v>45816</v>
      </c>
    </row>
    <row r="2416" spans="2:19">
      <c r="B2416" s="24" t="s">
        <v>5388</v>
      </c>
      <c r="C2416" s="24" t="s">
        <v>5389</v>
      </c>
      <c r="D2416" s="24" t="s">
        <v>4825</v>
      </c>
      <c r="E2416" s="24">
        <v>13</v>
      </c>
      <c r="F2416" s="24">
        <v>0</v>
      </c>
      <c r="G2416" s="24">
        <v>0</v>
      </c>
      <c r="H2416" s="24">
        <v>0</v>
      </c>
      <c r="I2416" s="24">
        <v>0</v>
      </c>
      <c r="J2416" s="24">
        <v>0</v>
      </c>
      <c r="K2416" s="24">
        <v>0</v>
      </c>
      <c r="L2416" s="24">
        <v>0</v>
      </c>
      <c r="M2416" s="24"/>
      <c r="R2416" s="1" t="str">
        <f t="shared" si="66"/>
        <v>W24</v>
      </c>
      <c r="S2416" s="50">
        <f t="shared" si="67"/>
        <v>45817</v>
      </c>
    </row>
    <row r="2417" spans="2:19">
      <c r="B2417" s="24" t="s">
        <v>5388</v>
      </c>
      <c r="C2417" s="24" t="s">
        <v>5390</v>
      </c>
      <c r="D2417" s="24" t="s">
        <v>4351</v>
      </c>
      <c r="E2417" s="24">
        <v>12</v>
      </c>
      <c r="F2417" s="24">
        <v>0</v>
      </c>
      <c r="G2417" s="24">
        <v>0</v>
      </c>
      <c r="H2417" s="24">
        <v>0</v>
      </c>
      <c r="I2417" s="24">
        <v>0</v>
      </c>
      <c r="J2417" s="24">
        <v>0</v>
      </c>
      <c r="K2417" s="24">
        <v>0</v>
      </c>
      <c r="L2417" s="24">
        <v>0</v>
      </c>
      <c r="M2417" s="24"/>
      <c r="R2417" s="1" t="str">
        <f t="shared" si="66"/>
        <v>W24</v>
      </c>
      <c r="S2417" s="50">
        <f t="shared" si="67"/>
        <v>45817</v>
      </c>
    </row>
    <row r="2418" spans="2:19">
      <c r="B2418" s="24" t="s">
        <v>5388</v>
      </c>
      <c r="C2418" s="24" t="s">
        <v>5391</v>
      </c>
      <c r="D2418" s="24" t="s">
        <v>5213</v>
      </c>
      <c r="E2418" s="24">
        <v>1</v>
      </c>
      <c r="F2418" s="24">
        <v>0</v>
      </c>
      <c r="G2418" s="24">
        <v>0</v>
      </c>
      <c r="H2418" s="24">
        <v>0</v>
      </c>
      <c r="I2418" s="24">
        <v>0</v>
      </c>
      <c r="J2418" s="24">
        <v>0</v>
      </c>
      <c r="K2418" s="24">
        <v>0</v>
      </c>
      <c r="L2418" s="24">
        <v>0</v>
      </c>
      <c r="M2418" s="24"/>
      <c r="R2418" s="1" t="str">
        <f t="shared" si="66"/>
        <v>W24</v>
      </c>
      <c r="S2418" s="50">
        <f t="shared" si="67"/>
        <v>45817</v>
      </c>
    </row>
    <row r="2419" spans="2:19">
      <c r="B2419" s="24" t="s">
        <v>5388</v>
      </c>
      <c r="C2419" s="24" t="s">
        <v>5392</v>
      </c>
      <c r="D2419" s="24" t="s">
        <v>5100</v>
      </c>
      <c r="E2419" s="24">
        <v>12</v>
      </c>
      <c r="F2419" s="24">
        <v>0</v>
      </c>
      <c r="G2419" s="24">
        <v>0</v>
      </c>
      <c r="H2419" s="24">
        <v>0</v>
      </c>
      <c r="I2419" s="24">
        <v>0</v>
      </c>
      <c r="J2419" s="24">
        <v>0</v>
      </c>
      <c r="K2419" s="24">
        <v>0</v>
      </c>
      <c r="L2419" s="24">
        <v>0</v>
      </c>
      <c r="M2419" s="24"/>
      <c r="R2419" s="1" t="str">
        <f t="shared" si="66"/>
        <v>W24</v>
      </c>
      <c r="S2419" s="50">
        <f t="shared" si="67"/>
        <v>45817</v>
      </c>
    </row>
    <row r="2420" spans="2:19">
      <c r="B2420" s="24" t="s">
        <v>5388</v>
      </c>
      <c r="C2420" s="24" t="s">
        <v>5389</v>
      </c>
      <c r="D2420" s="24" t="s">
        <v>4783</v>
      </c>
      <c r="E2420" s="24">
        <v>13</v>
      </c>
      <c r="F2420" s="24">
        <v>0</v>
      </c>
      <c r="G2420" s="24">
        <v>0</v>
      </c>
      <c r="H2420" s="24">
        <v>1</v>
      </c>
      <c r="I2420" s="24">
        <v>0</v>
      </c>
      <c r="J2420" s="24">
        <v>0</v>
      </c>
      <c r="K2420" s="24">
        <v>0</v>
      </c>
      <c r="L2420" s="24">
        <v>1</v>
      </c>
      <c r="M2420" s="24"/>
      <c r="O2420" s="15" t="s">
        <v>5396</v>
      </c>
      <c r="P2420" s="15" t="s">
        <v>5396</v>
      </c>
      <c r="R2420" s="1" t="str">
        <f t="shared" si="66"/>
        <v>W24</v>
      </c>
      <c r="S2420" s="50">
        <f t="shared" si="67"/>
        <v>45817</v>
      </c>
    </row>
    <row r="2421" spans="2:19">
      <c r="B2421" s="24" t="s">
        <v>5388</v>
      </c>
      <c r="C2421" s="24" t="s">
        <v>5389</v>
      </c>
      <c r="D2421" s="24" t="s">
        <v>4922</v>
      </c>
      <c r="E2421" s="24">
        <v>13</v>
      </c>
      <c r="F2421" s="24">
        <v>0</v>
      </c>
      <c r="G2421" s="24">
        <v>0</v>
      </c>
      <c r="H2421" s="24">
        <v>3</v>
      </c>
      <c r="I2421" s="24">
        <v>0</v>
      </c>
      <c r="J2421" s="24">
        <v>0</v>
      </c>
      <c r="K2421" s="24">
        <v>0</v>
      </c>
      <c r="L2421" s="24">
        <v>3</v>
      </c>
      <c r="M2421" s="24"/>
      <c r="O2421" s="15" t="s">
        <v>5397</v>
      </c>
      <c r="P2421" s="15" t="s">
        <v>5398</v>
      </c>
      <c r="R2421" s="1" t="str">
        <f t="shared" si="66"/>
        <v>W24</v>
      </c>
      <c r="S2421" s="50">
        <f t="shared" si="67"/>
        <v>45817</v>
      </c>
    </row>
    <row r="2422" spans="2:19">
      <c r="B2422" s="24" t="s">
        <v>5388</v>
      </c>
      <c r="C2422" s="24" t="s">
        <v>5389</v>
      </c>
      <c r="D2422" s="24" t="s">
        <v>4830</v>
      </c>
      <c r="E2422" s="24">
        <v>13</v>
      </c>
      <c r="F2422" s="24">
        <v>0</v>
      </c>
      <c r="G2422" s="24">
        <v>0</v>
      </c>
      <c r="H2422" s="24">
        <v>1</v>
      </c>
      <c r="I2422" s="24">
        <v>0</v>
      </c>
      <c r="J2422" s="24">
        <v>0</v>
      </c>
      <c r="K2422" s="24">
        <v>0</v>
      </c>
      <c r="L2422" s="24">
        <v>1</v>
      </c>
      <c r="M2422" s="24"/>
      <c r="O2422" s="15" t="s">
        <v>5396</v>
      </c>
      <c r="P2422" s="15" t="s">
        <v>5399</v>
      </c>
      <c r="R2422" s="1" t="str">
        <f t="shared" si="66"/>
        <v>W24</v>
      </c>
      <c r="S2422" s="50">
        <f t="shared" si="67"/>
        <v>45817</v>
      </c>
    </row>
    <row r="2423" spans="2:19">
      <c r="B2423" s="24" t="s">
        <v>5388</v>
      </c>
      <c r="C2423" s="24" t="s">
        <v>5389</v>
      </c>
      <c r="D2423" s="24" t="s">
        <v>4942</v>
      </c>
      <c r="E2423" s="24">
        <v>13</v>
      </c>
      <c r="F2423" s="24">
        <v>0</v>
      </c>
      <c r="G2423" s="24">
        <v>0</v>
      </c>
      <c r="H2423" s="24">
        <v>0</v>
      </c>
      <c r="I2423" s="24">
        <v>0</v>
      </c>
      <c r="J2423" s="24">
        <v>0</v>
      </c>
      <c r="K2423" s="24">
        <v>0</v>
      </c>
      <c r="L2423" s="24">
        <v>0</v>
      </c>
      <c r="M2423" s="24"/>
      <c r="R2423" s="1" t="str">
        <f t="shared" si="66"/>
        <v>W24</v>
      </c>
      <c r="S2423" s="50">
        <f t="shared" si="67"/>
        <v>45817</v>
      </c>
    </row>
    <row r="2424" spans="2:19">
      <c r="B2424" s="24" t="s">
        <v>5388</v>
      </c>
      <c r="C2424" s="24" t="s">
        <v>5393</v>
      </c>
      <c r="D2424" s="24" t="s">
        <v>3714</v>
      </c>
      <c r="E2424" s="24">
        <v>13</v>
      </c>
      <c r="F2424" s="24">
        <v>0</v>
      </c>
      <c r="G2424" s="24">
        <v>0</v>
      </c>
      <c r="H2424" s="24">
        <v>0</v>
      </c>
      <c r="I2424" s="24">
        <v>0</v>
      </c>
      <c r="J2424" s="24">
        <v>0</v>
      </c>
      <c r="K2424" s="24">
        <v>0</v>
      </c>
      <c r="L2424" s="24">
        <v>0</v>
      </c>
      <c r="M2424" s="24"/>
      <c r="R2424" s="1" t="str">
        <f t="shared" si="66"/>
        <v>W24</v>
      </c>
      <c r="S2424" s="50">
        <f t="shared" si="67"/>
        <v>45817</v>
      </c>
    </row>
    <row r="2425" spans="2:19">
      <c r="B2425" s="24" t="s">
        <v>5388</v>
      </c>
      <c r="C2425" s="24" t="s">
        <v>5394</v>
      </c>
      <c r="D2425" s="24" t="s">
        <v>4716</v>
      </c>
      <c r="E2425" s="24">
        <v>13</v>
      </c>
      <c r="F2425" s="24">
        <v>0</v>
      </c>
      <c r="G2425" s="24">
        <v>0</v>
      </c>
      <c r="H2425" s="24">
        <v>2</v>
      </c>
      <c r="I2425" s="24">
        <v>0</v>
      </c>
      <c r="J2425" s="24">
        <v>0</v>
      </c>
      <c r="K2425" s="24">
        <v>0</v>
      </c>
      <c r="L2425" s="24">
        <v>2</v>
      </c>
      <c r="M2425" s="24"/>
      <c r="O2425" s="15" t="s">
        <v>5396</v>
      </c>
      <c r="P2425" s="15" t="s">
        <v>5396</v>
      </c>
      <c r="R2425" s="1" t="str">
        <f t="shared" si="66"/>
        <v>W24</v>
      </c>
      <c r="S2425" s="50">
        <f t="shared" si="67"/>
        <v>45817</v>
      </c>
    </row>
    <row r="2426" spans="2:19">
      <c r="B2426" s="24" t="s">
        <v>5388</v>
      </c>
      <c r="C2426" s="24" t="s">
        <v>5390</v>
      </c>
      <c r="D2426" s="24" t="s">
        <v>4853</v>
      </c>
      <c r="E2426" s="24">
        <v>7</v>
      </c>
      <c r="F2426" s="24">
        <v>1</v>
      </c>
      <c r="G2426" s="24">
        <v>0</v>
      </c>
      <c r="H2426" s="24">
        <v>10</v>
      </c>
      <c r="I2426" s="24">
        <v>0</v>
      </c>
      <c r="J2426" s="24">
        <v>0</v>
      </c>
      <c r="K2426" s="24">
        <v>0</v>
      </c>
      <c r="L2426" s="24">
        <v>10</v>
      </c>
      <c r="M2426" s="24"/>
      <c r="O2426" s="15" t="s">
        <v>5400</v>
      </c>
      <c r="P2426" s="15" t="s">
        <v>5401</v>
      </c>
      <c r="R2426" s="1" t="str">
        <f t="shared" si="66"/>
        <v>W24</v>
      </c>
      <c r="S2426" s="50">
        <f t="shared" si="67"/>
        <v>45817</v>
      </c>
    </row>
    <row r="2427" spans="2:19">
      <c r="B2427" s="24" t="s">
        <v>5388</v>
      </c>
      <c r="C2427" s="24" t="s">
        <v>5395</v>
      </c>
      <c r="D2427" s="24" t="s">
        <v>5387</v>
      </c>
      <c r="E2427" s="24">
        <v>1</v>
      </c>
      <c r="F2427" s="24">
        <v>0</v>
      </c>
      <c r="G2427" s="24">
        <v>0</v>
      </c>
      <c r="H2427" s="24">
        <v>0</v>
      </c>
      <c r="I2427" s="24">
        <v>0</v>
      </c>
      <c r="J2427" s="24">
        <v>0</v>
      </c>
      <c r="K2427" s="24">
        <v>0</v>
      </c>
      <c r="L2427" s="24">
        <v>0</v>
      </c>
      <c r="M2427" s="24"/>
      <c r="R2427" s="1" t="str">
        <f t="shared" si="66"/>
        <v>W24</v>
      </c>
      <c r="S2427" s="50">
        <f t="shared" si="67"/>
        <v>45817</v>
      </c>
    </row>
    <row r="2428" spans="2:19">
      <c r="B2428" s="24" t="s">
        <v>5388</v>
      </c>
      <c r="C2428" s="24" t="s">
        <v>5395</v>
      </c>
      <c r="D2428" s="24" t="s">
        <v>3072</v>
      </c>
      <c r="E2428" s="24">
        <v>7</v>
      </c>
      <c r="F2428" s="24">
        <v>0</v>
      </c>
      <c r="G2428" s="24">
        <v>0</v>
      </c>
      <c r="H2428" s="24">
        <v>1</v>
      </c>
      <c r="I2428" s="24">
        <v>0</v>
      </c>
      <c r="J2428" s="24">
        <v>0</v>
      </c>
      <c r="K2428" s="24">
        <v>0</v>
      </c>
      <c r="L2428" s="24">
        <v>1</v>
      </c>
      <c r="M2428" s="24"/>
      <c r="O2428" s="15" t="s">
        <v>5400</v>
      </c>
      <c r="P2428" s="15" t="s">
        <v>5398</v>
      </c>
      <c r="R2428" s="1" t="str">
        <f t="shared" si="66"/>
        <v>W24</v>
      </c>
      <c r="S2428" s="50">
        <f t="shared" si="67"/>
        <v>45817</v>
      </c>
    </row>
    <row r="2429" spans="2:19">
      <c r="B2429" s="24" t="s">
        <v>5388</v>
      </c>
      <c r="C2429" s="24" t="s">
        <v>5389</v>
      </c>
      <c r="D2429" s="24" t="s">
        <v>2945</v>
      </c>
      <c r="E2429" s="24">
        <v>4</v>
      </c>
      <c r="F2429" s="24">
        <v>0</v>
      </c>
      <c r="G2429" s="24">
        <v>0</v>
      </c>
      <c r="H2429" s="24">
        <v>0</v>
      </c>
      <c r="I2429" s="24">
        <v>0</v>
      </c>
      <c r="J2429" s="24">
        <v>0</v>
      </c>
      <c r="K2429" s="24">
        <v>0</v>
      </c>
      <c r="L2429" s="24">
        <v>0</v>
      </c>
      <c r="M2429" s="24"/>
      <c r="R2429" s="1" t="str">
        <f t="shared" si="66"/>
        <v>W24</v>
      </c>
      <c r="S2429" s="50">
        <f t="shared" si="67"/>
        <v>45817</v>
      </c>
    </row>
    <row r="2430" spans="2:19">
      <c r="B2430" s="24" t="s">
        <v>5405</v>
      </c>
      <c r="C2430" s="24" t="s">
        <v>5406</v>
      </c>
      <c r="D2430" s="24" t="s">
        <v>5257</v>
      </c>
      <c r="E2430" s="24">
        <v>5</v>
      </c>
      <c r="F2430" s="24">
        <v>0</v>
      </c>
      <c r="G2430" s="24">
        <v>0</v>
      </c>
      <c r="H2430" s="24">
        <v>3</v>
      </c>
      <c r="I2430" s="24">
        <v>0</v>
      </c>
      <c r="J2430" s="24">
        <v>0</v>
      </c>
      <c r="K2430" s="24">
        <v>0</v>
      </c>
      <c r="L2430" s="24">
        <v>3</v>
      </c>
      <c r="M2430" s="24"/>
      <c r="O2430" s="15" t="s">
        <v>5409</v>
      </c>
      <c r="P2430" s="15" t="s">
        <v>5410</v>
      </c>
      <c r="R2430" s="1" t="str">
        <f t="shared" si="66"/>
        <v>W24</v>
      </c>
      <c r="S2430" s="50">
        <f t="shared" si="67"/>
        <v>45818</v>
      </c>
    </row>
    <row r="2431" spans="2:19">
      <c r="B2431" s="24" t="s">
        <v>5405</v>
      </c>
      <c r="C2431" s="24" t="s">
        <v>5406</v>
      </c>
      <c r="D2431" s="24" t="s">
        <v>4826</v>
      </c>
      <c r="E2431" s="24">
        <v>11</v>
      </c>
      <c r="F2431" s="24">
        <v>0</v>
      </c>
      <c r="G2431" s="24">
        <v>0</v>
      </c>
      <c r="H2431" s="24">
        <v>0</v>
      </c>
      <c r="I2431" s="24">
        <v>0</v>
      </c>
      <c r="J2431" s="24">
        <v>0</v>
      </c>
      <c r="K2431" s="24">
        <v>0</v>
      </c>
      <c r="L2431" s="24">
        <v>0</v>
      </c>
      <c r="M2431" s="24"/>
      <c r="R2431" s="1" t="str">
        <f t="shared" si="66"/>
        <v>W24</v>
      </c>
      <c r="S2431" s="50">
        <f t="shared" si="67"/>
        <v>45818</v>
      </c>
    </row>
    <row r="2432" spans="2:19">
      <c r="B2432" s="24" t="s">
        <v>5405</v>
      </c>
      <c r="C2432" s="24" t="s">
        <v>5406</v>
      </c>
      <c r="D2432" s="24" t="s">
        <v>5012</v>
      </c>
      <c r="E2432" s="24">
        <v>13</v>
      </c>
      <c r="F2432" s="24">
        <v>0</v>
      </c>
      <c r="G2432" s="24">
        <v>0</v>
      </c>
      <c r="H2432" s="24">
        <v>1</v>
      </c>
      <c r="I2432" s="24">
        <v>0</v>
      </c>
      <c r="J2432" s="24">
        <v>0</v>
      </c>
      <c r="K2432" s="24">
        <v>0</v>
      </c>
      <c r="L2432" s="24">
        <v>1</v>
      </c>
      <c r="M2432" s="24"/>
      <c r="O2432" s="15" t="s">
        <v>5411</v>
      </c>
      <c r="P2432" s="15" t="s">
        <v>5411</v>
      </c>
      <c r="R2432" s="1" t="str">
        <f t="shared" si="66"/>
        <v>W24</v>
      </c>
      <c r="S2432" s="50">
        <f t="shared" si="67"/>
        <v>45818</v>
      </c>
    </row>
    <row r="2433" spans="2:19">
      <c r="B2433" s="24" t="s">
        <v>5405</v>
      </c>
      <c r="C2433" s="24" t="s">
        <v>5406</v>
      </c>
      <c r="D2433" s="24" t="s">
        <v>4779</v>
      </c>
      <c r="E2433" s="24">
        <v>12</v>
      </c>
      <c r="F2433" s="24">
        <v>0</v>
      </c>
      <c r="G2433" s="24">
        <v>0</v>
      </c>
      <c r="H2433" s="24">
        <v>4</v>
      </c>
      <c r="I2433" s="24">
        <v>0</v>
      </c>
      <c r="J2433" s="24">
        <v>0</v>
      </c>
      <c r="K2433" s="24">
        <v>0</v>
      </c>
      <c r="L2433" s="24">
        <v>4</v>
      </c>
      <c r="M2433" s="24"/>
      <c r="O2433" s="15" t="s">
        <v>5412</v>
      </c>
      <c r="P2433" s="15" t="s">
        <v>5412</v>
      </c>
      <c r="R2433" s="1" t="str">
        <f t="shared" si="66"/>
        <v>W24</v>
      </c>
      <c r="S2433" s="50">
        <f t="shared" si="67"/>
        <v>45818</v>
      </c>
    </row>
    <row r="2434" spans="2:19">
      <c r="B2434" s="24" t="s">
        <v>5405</v>
      </c>
      <c r="C2434" s="24" t="s">
        <v>5407</v>
      </c>
      <c r="D2434" s="24" t="s">
        <v>5403</v>
      </c>
      <c r="E2434" s="24">
        <v>1</v>
      </c>
      <c r="F2434" s="24">
        <v>0</v>
      </c>
      <c r="G2434" s="24">
        <v>0</v>
      </c>
      <c r="H2434" s="24">
        <v>0</v>
      </c>
      <c r="I2434" s="24">
        <v>0</v>
      </c>
      <c r="J2434" s="24">
        <v>0</v>
      </c>
      <c r="K2434" s="24">
        <v>0</v>
      </c>
      <c r="L2434" s="24">
        <v>0</v>
      </c>
      <c r="M2434" s="24"/>
      <c r="R2434" s="1" t="str">
        <f t="shared" si="66"/>
        <v>W24</v>
      </c>
      <c r="S2434" s="50">
        <f t="shared" si="67"/>
        <v>45818</v>
      </c>
    </row>
    <row r="2435" spans="2:19">
      <c r="B2435" s="24" t="s">
        <v>5405</v>
      </c>
      <c r="C2435" s="24" t="s">
        <v>5408</v>
      </c>
      <c r="D2435" s="24" t="s">
        <v>3854</v>
      </c>
      <c r="E2435" s="24">
        <v>13</v>
      </c>
      <c r="F2435" s="24">
        <v>4</v>
      </c>
      <c r="G2435" s="24">
        <v>0</v>
      </c>
      <c r="H2435" s="24">
        <v>33</v>
      </c>
      <c r="I2435" s="24">
        <v>0</v>
      </c>
      <c r="J2435" s="24">
        <v>0</v>
      </c>
      <c r="K2435" s="24">
        <v>0</v>
      </c>
      <c r="L2435" s="24">
        <v>33</v>
      </c>
      <c r="M2435" s="24"/>
      <c r="O2435" s="15" t="s">
        <v>5412</v>
      </c>
      <c r="P2435" s="15" t="s">
        <v>5409</v>
      </c>
      <c r="R2435" s="1" t="str">
        <f t="shared" si="66"/>
        <v>W24</v>
      </c>
      <c r="S2435" s="50">
        <f t="shared" si="67"/>
        <v>45818</v>
      </c>
    </row>
    <row r="2436" spans="2:19">
      <c r="B2436" s="24" t="s">
        <v>5405</v>
      </c>
      <c r="C2436" s="24" t="s">
        <v>5407</v>
      </c>
      <c r="D2436" s="24" t="s">
        <v>5036</v>
      </c>
      <c r="E2436" s="24">
        <v>7</v>
      </c>
      <c r="F2436" s="24">
        <v>0</v>
      </c>
      <c r="G2436" s="24">
        <v>0</v>
      </c>
      <c r="H2436" s="24">
        <v>1</v>
      </c>
      <c r="I2436" s="24">
        <v>0</v>
      </c>
      <c r="J2436" s="24">
        <v>0</v>
      </c>
      <c r="K2436" s="24">
        <v>0</v>
      </c>
      <c r="L2436" s="24">
        <v>1</v>
      </c>
      <c r="M2436" s="24"/>
      <c r="O2436" s="15" t="s">
        <v>5411</v>
      </c>
      <c r="P2436" s="15" t="s">
        <v>5409</v>
      </c>
      <c r="R2436" s="1" t="str">
        <f t="shared" si="66"/>
        <v>W24</v>
      </c>
      <c r="S2436" s="50">
        <f t="shared" si="67"/>
        <v>45818</v>
      </c>
    </row>
    <row r="2437" spans="2:19">
      <c r="B2437" s="24" t="s">
        <v>5415</v>
      </c>
      <c r="C2437" s="24" t="s">
        <v>5418</v>
      </c>
      <c r="D2437" s="24" t="s">
        <v>5145</v>
      </c>
      <c r="E2437" s="24">
        <v>2</v>
      </c>
      <c r="F2437" s="24">
        <v>2</v>
      </c>
      <c r="G2437" s="24">
        <v>0</v>
      </c>
      <c r="H2437" s="24">
        <v>14</v>
      </c>
      <c r="I2437" s="24">
        <v>0</v>
      </c>
      <c r="J2437" s="24">
        <v>0</v>
      </c>
      <c r="K2437" s="24">
        <v>0</v>
      </c>
      <c r="L2437" s="24">
        <v>14</v>
      </c>
      <c r="M2437" s="24"/>
      <c r="O2437" s="15" t="s">
        <v>5419</v>
      </c>
      <c r="P2437" s="15" t="s">
        <v>5420</v>
      </c>
      <c r="R2437" s="1" t="str">
        <f t="shared" si="66"/>
        <v>W24</v>
      </c>
      <c r="S2437" s="50">
        <f t="shared" si="67"/>
        <v>45819</v>
      </c>
    </row>
    <row r="2438" spans="2:19">
      <c r="B2438" s="24" t="s">
        <v>5415</v>
      </c>
      <c r="C2438" s="24" t="s">
        <v>5416</v>
      </c>
      <c r="D2438" s="24" t="s">
        <v>4782</v>
      </c>
      <c r="E2438" s="24">
        <v>13</v>
      </c>
      <c r="F2438" s="24">
        <v>0</v>
      </c>
      <c r="G2438" s="24">
        <v>0</v>
      </c>
      <c r="H2438" s="24">
        <v>4</v>
      </c>
      <c r="I2438" s="24">
        <v>0</v>
      </c>
      <c r="J2438" s="24">
        <v>0</v>
      </c>
      <c r="K2438" s="24">
        <v>0</v>
      </c>
      <c r="L2438" s="24">
        <v>4</v>
      </c>
      <c r="M2438" s="24"/>
      <c r="O2438" s="15" t="s">
        <v>5420</v>
      </c>
      <c r="P2438" s="15" t="s">
        <v>5421</v>
      </c>
      <c r="R2438" s="1" t="str">
        <f t="shared" si="66"/>
        <v>W24</v>
      </c>
      <c r="S2438" s="50">
        <f t="shared" si="67"/>
        <v>45819</v>
      </c>
    </row>
    <row r="2439" spans="2:19">
      <c r="B2439" s="24" t="s">
        <v>5415</v>
      </c>
      <c r="C2439" s="24" t="s">
        <v>5416</v>
      </c>
      <c r="D2439" s="24" t="s">
        <v>4702</v>
      </c>
      <c r="E2439" s="24">
        <v>12</v>
      </c>
      <c r="F2439" s="24">
        <v>0</v>
      </c>
      <c r="G2439" s="24">
        <v>0</v>
      </c>
      <c r="H2439" s="24">
        <v>2</v>
      </c>
      <c r="I2439" s="24">
        <v>0</v>
      </c>
      <c r="J2439" s="24">
        <v>0</v>
      </c>
      <c r="K2439" s="24">
        <v>0</v>
      </c>
      <c r="L2439" s="24">
        <v>2</v>
      </c>
      <c r="M2439" s="24"/>
      <c r="O2439" s="15" t="s">
        <v>5421</v>
      </c>
      <c r="P2439" s="15" t="s">
        <v>5420</v>
      </c>
      <c r="R2439" s="1" t="str">
        <f t="shared" si="66"/>
        <v>W24</v>
      </c>
      <c r="S2439" s="50">
        <f t="shared" si="67"/>
        <v>45819</v>
      </c>
    </row>
    <row r="2440" spans="2:19">
      <c r="B2440" s="24" t="s">
        <v>5415</v>
      </c>
      <c r="C2440" s="24" t="s">
        <v>5417</v>
      </c>
      <c r="D2440" s="24" t="s">
        <v>4745</v>
      </c>
      <c r="E2440" s="24">
        <v>11</v>
      </c>
      <c r="F2440" s="24">
        <v>0</v>
      </c>
      <c r="G2440" s="24">
        <v>0</v>
      </c>
      <c r="H2440" s="24">
        <v>0</v>
      </c>
      <c r="I2440" s="24">
        <v>0</v>
      </c>
      <c r="J2440" s="24">
        <v>0</v>
      </c>
      <c r="K2440" s="24">
        <v>0</v>
      </c>
      <c r="L2440" s="24">
        <v>0</v>
      </c>
      <c r="M2440" s="24"/>
      <c r="R2440" s="1" t="str">
        <f t="shared" si="66"/>
        <v>W24</v>
      </c>
      <c r="S2440" s="50">
        <f t="shared" si="67"/>
        <v>45819</v>
      </c>
    </row>
    <row r="2441" spans="2:19">
      <c r="B2441" s="24" t="s">
        <v>5415</v>
      </c>
      <c r="C2441" s="24" t="s">
        <v>5417</v>
      </c>
      <c r="D2441" s="24" t="s">
        <v>5142</v>
      </c>
      <c r="E2441" s="24">
        <v>12</v>
      </c>
      <c r="F2441" s="24">
        <v>0</v>
      </c>
      <c r="G2441" s="24">
        <v>0</v>
      </c>
      <c r="H2441" s="24">
        <v>1</v>
      </c>
      <c r="I2441" s="24">
        <v>0</v>
      </c>
      <c r="J2441" s="24">
        <v>0</v>
      </c>
      <c r="K2441" s="24">
        <v>0</v>
      </c>
      <c r="L2441" s="24">
        <v>1</v>
      </c>
      <c r="M2441" s="24"/>
      <c r="O2441" s="15" t="s">
        <v>5422</v>
      </c>
      <c r="P2441" s="15" t="s">
        <v>5420</v>
      </c>
      <c r="R2441" s="1" t="str">
        <f t="shared" si="66"/>
        <v>W24</v>
      </c>
      <c r="S2441" s="50">
        <f t="shared" si="67"/>
        <v>45819</v>
      </c>
    </row>
    <row r="2442" spans="2:19">
      <c r="B2442" s="24" t="s">
        <v>5415</v>
      </c>
      <c r="C2442" s="24" t="s">
        <v>5417</v>
      </c>
      <c r="D2442" s="24" t="s">
        <v>5145</v>
      </c>
      <c r="E2442" s="24">
        <v>2</v>
      </c>
      <c r="F2442" s="24">
        <v>0</v>
      </c>
      <c r="G2442" s="24">
        <v>0</v>
      </c>
      <c r="H2442" s="24">
        <v>2</v>
      </c>
      <c r="I2442" s="24">
        <v>0</v>
      </c>
      <c r="J2442" s="24">
        <v>0</v>
      </c>
      <c r="K2442" s="24">
        <v>0</v>
      </c>
      <c r="L2442" s="24">
        <v>2</v>
      </c>
      <c r="M2442" s="24"/>
      <c r="O2442" s="15" t="s">
        <v>5423</v>
      </c>
      <c r="P2442" s="15" t="s">
        <v>5424</v>
      </c>
      <c r="R2442" s="1" t="str">
        <f t="shared" si="66"/>
        <v>W24</v>
      </c>
      <c r="S2442" s="50">
        <f t="shared" si="67"/>
        <v>45819</v>
      </c>
    </row>
    <row r="2443" spans="2:19">
      <c r="B2443" s="24" t="s">
        <v>5415</v>
      </c>
      <c r="C2443" s="24" t="s">
        <v>5418</v>
      </c>
      <c r="D2443" s="24" t="s">
        <v>5413</v>
      </c>
      <c r="E2443" s="24">
        <v>1</v>
      </c>
      <c r="F2443" s="24">
        <v>0</v>
      </c>
      <c r="G2443" s="24">
        <v>0</v>
      </c>
      <c r="H2443" s="24">
        <v>1</v>
      </c>
      <c r="I2443" s="24">
        <v>0</v>
      </c>
      <c r="J2443" s="24">
        <v>0</v>
      </c>
      <c r="K2443" s="24">
        <v>0</v>
      </c>
      <c r="L2443" s="24">
        <v>1</v>
      </c>
      <c r="M2443" s="24" t="s">
        <v>5420</v>
      </c>
      <c r="R2443" s="1" t="str">
        <f t="shared" si="66"/>
        <v>W24</v>
      </c>
      <c r="S2443" s="50">
        <f t="shared" si="67"/>
        <v>45819</v>
      </c>
    </row>
    <row r="2444" spans="2:19">
      <c r="B2444" s="24" t="s">
        <v>5429</v>
      </c>
      <c r="C2444" s="24" t="s">
        <v>5430</v>
      </c>
      <c r="D2444" s="24" t="s">
        <v>4717</v>
      </c>
      <c r="E2444" s="24">
        <v>13</v>
      </c>
      <c r="F2444" s="24">
        <v>0</v>
      </c>
      <c r="G2444" s="24">
        <v>0</v>
      </c>
      <c r="H2444" s="24">
        <v>2</v>
      </c>
      <c r="I2444" s="24">
        <v>0</v>
      </c>
      <c r="J2444" s="24">
        <v>0</v>
      </c>
      <c r="K2444" s="24">
        <v>0</v>
      </c>
      <c r="L2444" s="24">
        <v>2</v>
      </c>
      <c r="M2444" s="24"/>
      <c r="R2444" s="1" t="str">
        <f t="shared" si="66"/>
        <v>W24</v>
      </c>
      <c r="S2444" s="50">
        <f t="shared" si="67"/>
        <v>45820</v>
      </c>
    </row>
    <row r="2445" spans="2:19">
      <c r="B2445" s="24" t="s">
        <v>5429</v>
      </c>
      <c r="C2445" s="24" t="s">
        <v>5431</v>
      </c>
      <c r="D2445" s="24" t="s">
        <v>4920</v>
      </c>
      <c r="E2445" s="24">
        <v>6</v>
      </c>
      <c r="F2445" s="24">
        <v>0</v>
      </c>
      <c r="G2445" s="24">
        <v>0</v>
      </c>
      <c r="H2445" s="24">
        <v>2</v>
      </c>
      <c r="I2445" s="24">
        <v>0</v>
      </c>
      <c r="J2445" s="24">
        <v>0</v>
      </c>
      <c r="K2445" s="24">
        <v>0</v>
      </c>
      <c r="L2445" s="24">
        <v>2</v>
      </c>
      <c r="M2445" s="24"/>
      <c r="O2445" s="15" t="s">
        <v>5436</v>
      </c>
      <c r="P2445" s="15" t="s">
        <v>5436</v>
      </c>
      <c r="R2445" s="1" t="str">
        <f t="shared" si="66"/>
        <v>W24</v>
      </c>
      <c r="S2445" s="50">
        <f t="shared" si="67"/>
        <v>45820</v>
      </c>
    </row>
    <row r="2446" spans="2:19">
      <c r="B2446" s="24" t="s">
        <v>5429</v>
      </c>
      <c r="C2446" s="24" t="s">
        <v>5432</v>
      </c>
      <c r="D2446" s="24" t="s">
        <v>5426</v>
      </c>
      <c r="E2446" s="24">
        <v>4</v>
      </c>
      <c r="F2446" s="24">
        <v>0</v>
      </c>
      <c r="G2446" s="24">
        <v>0</v>
      </c>
      <c r="H2446" s="24">
        <v>2</v>
      </c>
      <c r="I2446" s="24">
        <v>0</v>
      </c>
      <c r="J2446" s="24">
        <v>0</v>
      </c>
      <c r="K2446" s="24">
        <v>0</v>
      </c>
      <c r="L2446" s="24">
        <v>2</v>
      </c>
      <c r="M2446" s="24" t="s">
        <v>5436</v>
      </c>
      <c r="R2446" s="1" t="str">
        <f t="shared" si="66"/>
        <v>W24</v>
      </c>
      <c r="S2446" s="50">
        <f t="shared" si="67"/>
        <v>45820</v>
      </c>
    </row>
    <row r="2447" spans="2:19">
      <c r="B2447" s="24" t="s">
        <v>5429</v>
      </c>
      <c r="C2447" s="24" t="s">
        <v>5433</v>
      </c>
      <c r="D2447" s="24" t="s">
        <v>4945</v>
      </c>
      <c r="E2447" s="24">
        <v>13</v>
      </c>
      <c r="F2447" s="24">
        <v>0</v>
      </c>
      <c r="G2447" s="24">
        <v>0</v>
      </c>
      <c r="H2447" s="24">
        <v>17</v>
      </c>
      <c r="I2447" s="24">
        <v>0</v>
      </c>
      <c r="J2447" s="24">
        <v>0</v>
      </c>
      <c r="K2447" s="24">
        <v>0</v>
      </c>
      <c r="L2447" s="24">
        <v>17</v>
      </c>
      <c r="M2447" s="24"/>
      <c r="O2447" s="15" t="s">
        <v>5437</v>
      </c>
      <c r="P2447" s="15" t="s">
        <v>5436</v>
      </c>
      <c r="R2447" s="1" t="str">
        <f t="shared" si="66"/>
        <v>W24</v>
      </c>
      <c r="S2447" s="50">
        <f t="shared" si="67"/>
        <v>45820</v>
      </c>
    </row>
    <row r="2448" spans="2:19">
      <c r="B2448" s="24" t="s">
        <v>5429</v>
      </c>
      <c r="C2448" s="24" t="s">
        <v>5434</v>
      </c>
      <c r="D2448" s="24" t="s">
        <v>3597</v>
      </c>
      <c r="E2448" s="24">
        <v>10</v>
      </c>
      <c r="F2448" s="24">
        <v>0</v>
      </c>
      <c r="G2448" s="24">
        <v>0</v>
      </c>
      <c r="H2448" s="24">
        <v>5</v>
      </c>
      <c r="I2448" s="24">
        <v>0</v>
      </c>
      <c r="J2448" s="24">
        <v>0</v>
      </c>
      <c r="K2448" s="24">
        <v>0</v>
      </c>
      <c r="L2448" s="24">
        <v>5</v>
      </c>
      <c r="M2448" s="24" t="s">
        <v>5436</v>
      </c>
      <c r="O2448" s="15" t="s">
        <v>5436</v>
      </c>
      <c r="P2448" s="15" t="s">
        <v>5438</v>
      </c>
      <c r="R2448" s="1" t="str">
        <f t="shared" si="66"/>
        <v>W24</v>
      </c>
      <c r="S2448" s="50">
        <f t="shared" si="67"/>
        <v>45820</v>
      </c>
    </row>
    <row r="2449" spans="2:19">
      <c r="B2449" s="24" t="s">
        <v>5429</v>
      </c>
      <c r="C2449" s="24" t="s">
        <v>5435</v>
      </c>
      <c r="D2449" s="24" t="s">
        <v>5427</v>
      </c>
      <c r="E2449" s="24">
        <v>3</v>
      </c>
      <c r="F2449" s="24">
        <v>0</v>
      </c>
      <c r="G2449" s="24">
        <v>0</v>
      </c>
      <c r="H2449" s="24">
        <v>1</v>
      </c>
      <c r="I2449" s="24">
        <v>0</v>
      </c>
      <c r="J2449" s="24">
        <v>0</v>
      </c>
      <c r="K2449" s="24">
        <v>0</v>
      </c>
      <c r="L2449" s="24">
        <v>1</v>
      </c>
      <c r="M2449" s="24"/>
      <c r="O2449" s="15" t="s">
        <v>5436</v>
      </c>
      <c r="P2449" s="15" t="s">
        <v>5439</v>
      </c>
      <c r="R2449" s="1" t="str">
        <f t="shared" si="66"/>
        <v>W24</v>
      </c>
      <c r="S2449" s="50">
        <f t="shared" si="67"/>
        <v>45820</v>
      </c>
    </row>
    <row r="2450" spans="2:19">
      <c r="B2450" s="24" t="s">
        <v>5429</v>
      </c>
      <c r="C2450" s="24" t="s">
        <v>5440</v>
      </c>
      <c r="D2450" s="24" t="s">
        <v>4158</v>
      </c>
      <c r="E2450" s="24">
        <v>12</v>
      </c>
      <c r="F2450" s="24">
        <v>12</v>
      </c>
      <c r="G2450" s="24">
        <v>0</v>
      </c>
      <c r="H2450" s="24">
        <v>0</v>
      </c>
      <c r="I2450" s="24">
        <v>0</v>
      </c>
      <c r="J2450" s="24">
        <v>0</v>
      </c>
      <c r="K2450" s="24">
        <v>0</v>
      </c>
      <c r="L2450" s="24">
        <v>0</v>
      </c>
      <c r="M2450" s="24"/>
      <c r="R2450" s="1" t="str">
        <f t="shared" si="66"/>
        <v>W24</v>
      </c>
      <c r="S2450" s="50">
        <f t="shared" si="67"/>
        <v>45820</v>
      </c>
    </row>
    <row r="2451" spans="2:19">
      <c r="B2451" s="24" t="s">
        <v>5457</v>
      </c>
      <c r="C2451" s="24" t="s">
        <v>633</v>
      </c>
      <c r="D2451" s="24" t="s">
        <v>5447</v>
      </c>
      <c r="E2451" s="24">
        <v>1</v>
      </c>
      <c r="F2451" s="24">
        <v>0</v>
      </c>
      <c r="G2451" s="24">
        <v>0</v>
      </c>
      <c r="H2451" s="24">
        <v>0</v>
      </c>
      <c r="I2451" s="24">
        <v>0</v>
      </c>
      <c r="J2451" s="24">
        <v>0</v>
      </c>
      <c r="K2451" s="24">
        <v>0</v>
      </c>
      <c r="L2451" s="24">
        <v>0</v>
      </c>
      <c r="M2451" s="24"/>
      <c r="R2451" s="1" t="str">
        <f t="shared" si="66"/>
        <v>W24</v>
      </c>
      <c r="S2451" s="50">
        <f t="shared" si="67"/>
        <v>45821</v>
      </c>
    </row>
    <row r="2452" spans="2:19">
      <c r="B2452" s="24" t="s">
        <v>5457</v>
      </c>
      <c r="C2452" s="24" t="s">
        <v>636</v>
      </c>
      <c r="D2452" s="24" t="s">
        <v>4673</v>
      </c>
      <c r="E2452" s="24">
        <v>13</v>
      </c>
      <c r="F2452" s="24">
        <v>0</v>
      </c>
      <c r="G2452" s="24">
        <v>0</v>
      </c>
      <c r="H2452" s="24">
        <v>2</v>
      </c>
      <c r="I2452" s="24">
        <v>0</v>
      </c>
      <c r="J2452" s="24">
        <v>0</v>
      </c>
      <c r="K2452" s="24">
        <v>0</v>
      </c>
      <c r="L2452" s="24">
        <v>2</v>
      </c>
      <c r="M2452" s="24"/>
      <c r="O2452" s="15" t="s">
        <v>5475</v>
      </c>
      <c r="P2452" s="15" t="s">
        <v>5476</v>
      </c>
      <c r="R2452" s="1" t="str">
        <f t="shared" si="66"/>
        <v>W24</v>
      </c>
      <c r="S2452" s="50">
        <f t="shared" si="67"/>
        <v>45821</v>
      </c>
    </row>
    <row r="2453" spans="2:19">
      <c r="B2453" s="24" t="s">
        <v>5457</v>
      </c>
      <c r="C2453" s="24" t="s">
        <v>3130</v>
      </c>
      <c r="D2453" s="24" t="s">
        <v>5448</v>
      </c>
      <c r="E2453" s="24">
        <v>13</v>
      </c>
      <c r="F2453" s="24">
        <v>0</v>
      </c>
      <c r="G2453" s="24">
        <v>0</v>
      </c>
      <c r="H2453" s="24">
        <v>3</v>
      </c>
      <c r="I2453" s="24">
        <v>0</v>
      </c>
      <c r="J2453" s="24">
        <v>0</v>
      </c>
      <c r="K2453" s="24">
        <v>0</v>
      </c>
      <c r="L2453" s="24">
        <v>3</v>
      </c>
      <c r="M2453" s="24"/>
      <c r="O2453" s="15" t="s">
        <v>5477</v>
      </c>
      <c r="P2453" s="15" t="s">
        <v>5475</v>
      </c>
      <c r="R2453" s="1" t="str">
        <f t="shared" si="66"/>
        <v>W24</v>
      </c>
      <c r="S2453" s="50">
        <f t="shared" si="67"/>
        <v>45821</v>
      </c>
    </row>
    <row r="2454" spans="2:19">
      <c r="B2454" s="24" t="s">
        <v>5457</v>
      </c>
      <c r="C2454" s="24" t="s">
        <v>3132</v>
      </c>
      <c r="D2454" s="24" t="s">
        <v>4711</v>
      </c>
      <c r="E2454" s="24">
        <v>1</v>
      </c>
      <c r="F2454" s="24">
        <v>0</v>
      </c>
      <c r="G2454" s="24">
        <v>0</v>
      </c>
      <c r="H2454" s="24">
        <v>0</v>
      </c>
      <c r="I2454" s="24">
        <v>0</v>
      </c>
      <c r="J2454" s="24">
        <v>0</v>
      </c>
      <c r="K2454" s="24">
        <v>0</v>
      </c>
      <c r="L2454" s="24">
        <v>0</v>
      </c>
      <c r="M2454" s="24"/>
      <c r="R2454" s="1" t="str">
        <f t="shared" si="66"/>
        <v>W24</v>
      </c>
      <c r="S2454" s="50">
        <f t="shared" si="67"/>
        <v>45821</v>
      </c>
    </row>
    <row r="2455" spans="2:19">
      <c r="B2455" s="24" t="s">
        <v>5457</v>
      </c>
      <c r="C2455" s="24" t="s">
        <v>634</v>
      </c>
      <c r="D2455" s="24" t="s">
        <v>3632</v>
      </c>
      <c r="E2455" s="24">
        <v>11</v>
      </c>
      <c r="F2455" s="24">
        <v>0</v>
      </c>
      <c r="G2455" s="24">
        <v>0</v>
      </c>
      <c r="H2455" s="24">
        <v>4</v>
      </c>
      <c r="I2455" s="24">
        <v>0</v>
      </c>
      <c r="J2455" s="24">
        <v>0</v>
      </c>
      <c r="K2455" s="24">
        <v>0</v>
      </c>
      <c r="L2455" s="24">
        <v>4</v>
      </c>
      <c r="M2455" s="24"/>
      <c r="O2455" s="15" t="s">
        <v>5475</v>
      </c>
      <c r="P2455" s="15" t="s">
        <v>5476</v>
      </c>
      <c r="R2455" s="1" t="str">
        <f t="shared" si="66"/>
        <v>W24</v>
      </c>
      <c r="S2455" s="50">
        <f t="shared" si="67"/>
        <v>45821</v>
      </c>
    </row>
    <row r="2456" spans="2:19">
      <c r="B2456" s="24" t="s">
        <v>5457</v>
      </c>
      <c r="C2456" s="24" t="s">
        <v>633</v>
      </c>
      <c r="D2456" s="24" t="s">
        <v>5449</v>
      </c>
      <c r="E2456" s="24">
        <v>1</v>
      </c>
      <c r="F2456" s="24">
        <v>0</v>
      </c>
      <c r="G2456" s="24">
        <v>0</v>
      </c>
      <c r="H2456" s="24">
        <v>0</v>
      </c>
      <c r="I2456" s="24">
        <v>0</v>
      </c>
      <c r="J2456" s="24">
        <v>0</v>
      </c>
      <c r="K2456" s="24">
        <v>0</v>
      </c>
      <c r="L2456" s="24">
        <v>0</v>
      </c>
      <c r="M2456" s="24"/>
      <c r="R2456" s="1" t="str">
        <f t="shared" si="66"/>
        <v>W24</v>
      </c>
      <c r="S2456" s="50">
        <f t="shared" si="67"/>
        <v>45821</v>
      </c>
    </row>
    <row r="2457" spans="2:19">
      <c r="B2457" s="24" t="s">
        <v>5457</v>
      </c>
      <c r="C2457" s="24" t="s">
        <v>3130</v>
      </c>
      <c r="D2457" s="24" t="s">
        <v>5315</v>
      </c>
      <c r="E2457" s="24">
        <v>13</v>
      </c>
      <c r="F2457" s="24">
        <v>0</v>
      </c>
      <c r="G2457" s="24">
        <v>0</v>
      </c>
      <c r="H2457" s="24">
        <v>7</v>
      </c>
      <c r="I2457" s="24">
        <v>0</v>
      </c>
      <c r="J2457" s="24">
        <v>0</v>
      </c>
      <c r="K2457" s="24">
        <v>0</v>
      </c>
      <c r="L2457" s="24">
        <v>7</v>
      </c>
      <c r="M2457" s="24"/>
      <c r="O2457" s="15" t="s">
        <v>5475</v>
      </c>
      <c r="P2457" s="15" t="s">
        <v>5475</v>
      </c>
      <c r="R2457" s="1" t="str">
        <f t="shared" si="66"/>
        <v>W24</v>
      </c>
      <c r="S2457" s="50">
        <f t="shared" si="67"/>
        <v>45821</v>
      </c>
    </row>
    <row r="2458" spans="2:19">
      <c r="B2458" s="24" t="s">
        <v>5457</v>
      </c>
      <c r="C2458" s="24" t="s">
        <v>636</v>
      </c>
      <c r="D2458" s="24" t="s">
        <v>4484</v>
      </c>
      <c r="E2458" s="24">
        <v>4</v>
      </c>
      <c r="F2458" s="24">
        <v>0</v>
      </c>
      <c r="G2458" s="24">
        <v>0</v>
      </c>
      <c r="H2458" s="24">
        <v>0</v>
      </c>
      <c r="I2458" s="24">
        <v>0</v>
      </c>
      <c r="J2458" s="24">
        <v>0</v>
      </c>
      <c r="K2458" s="24">
        <v>0</v>
      </c>
      <c r="L2458" s="24">
        <v>0</v>
      </c>
      <c r="M2458" s="24"/>
      <c r="R2458" s="1" t="str">
        <f t="shared" si="66"/>
        <v>W24</v>
      </c>
      <c r="S2458" s="50">
        <f t="shared" si="67"/>
        <v>45821</v>
      </c>
    </row>
    <row r="2459" spans="2:19">
      <c r="B2459" s="24" t="s">
        <v>5457</v>
      </c>
      <c r="C2459" s="24" t="s">
        <v>3132</v>
      </c>
      <c r="D2459" s="24" t="s">
        <v>3737</v>
      </c>
      <c r="E2459" s="24">
        <v>11</v>
      </c>
      <c r="F2459" s="24">
        <v>0</v>
      </c>
      <c r="G2459" s="24">
        <v>0</v>
      </c>
      <c r="H2459" s="24">
        <v>2</v>
      </c>
      <c r="I2459" s="24">
        <v>0</v>
      </c>
      <c r="J2459" s="24">
        <v>0</v>
      </c>
      <c r="K2459" s="24">
        <v>0</v>
      </c>
      <c r="L2459" s="24">
        <v>2</v>
      </c>
      <c r="M2459" s="24"/>
      <c r="O2459" s="15" t="s">
        <v>5475</v>
      </c>
      <c r="P2459" s="15" t="s">
        <v>5478</v>
      </c>
      <c r="R2459" s="1" t="str">
        <f t="shared" si="66"/>
        <v>W24</v>
      </c>
      <c r="S2459" s="50">
        <f t="shared" si="67"/>
        <v>45821</v>
      </c>
    </row>
    <row r="2460" spans="2:19">
      <c r="B2460" s="24" t="s">
        <v>5457</v>
      </c>
      <c r="C2460" s="24" t="s">
        <v>3131</v>
      </c>
      <c r="D2460" s="24" t="s">
        <v>5310</v>
      </c>
      <c r="E2460" s="24">
        <v>7</v>
      </c>
      <c r="F2460" s="24">
        <v>0</v>
      </c>
      <c r="G2460" s="24">
        <v>0</v>
      </c>
      <c r="H2460" s="24">
        <v>1</v>
      </c>
      <c r="I2460" s="24">
        <v>0</v>
      </c>
      <c r="J2460" s="24">
        <v>0</v>
      </c>
      <c r="K2460" s="24">
        <v>0</v>
      </c>
      <c r="L2460" s="24">
        <v>1</v>
      </c>
      <c r="M2460" s="24"/>
      <c r="O2460" s="15" t="s">
        <v>5478</v>
      </c>
      <c r="P2460" s="15" t="s">
        <v>5475</v>
      </c>
      <c r="R2460" s="1" t="str">
        <f t="shared" si="66"/>
        <v>W24</v>
      </c>
      <c r="S2460" s="50">
        <f t="shared" si="67"/>
        <v>45821</v>
      </c>
    </row>
    <row r="2461" spans="2:19">
      <c r="B2461" s="24" t="s">
        <v>5458</v>
      </c>
      <c r="C2461" s="24" t="s">
        <v>633</v>
      </c>
      <c r="D2461" s="24" t="s">
        <v>5450</v>
      </c>
      <c r="E2461" s="24">
        <v>1</v>
      </c>
      <c r="F2461" s="24">
        <v>0</v>
      </c>
      <c r="G2461" s="24">
        <v>0</v>
      </c>
      <c r="H2461" s="24">
        <v>0</v>
      </c>
      <c r="I2461" s="24">
        <v>0</v>
      </c>
      <c r="J2461" s="24">
        <v>0</v>
      </c>
      <c r="K2461" s="24">
        <v>0</v>
      </c>
      <c r="L2461" s="24">
        <v>0</v>
      </c>
      <c r="M2461" s="24"/>
      <c r="R2461" s="1" t="str">
        <f t="shared" si="66"/>
        <v>W24</v>
      </c>
      <c r="S2461" s="50">
        <f t="shared" si="67"/>
        <v>45822</v>
      </c>
    </row>
    <row r="2462" spans="2:19">
      <c r="B2462" s="24" t="s">
        <v>5458</v>
      </c>
      <c r="C2462" s="24" t="s">
        <v>636</v>
      </c>
      <c r="D2462" s="24" t="s">
        <v>4827</v>
      </c>
      <c r="E2462" s="24">
        <v>5</v>
      </c>
      <c r="F2462" s="24">
        <v>0</v>
      </c>
      <c r="G2462" s="24">
        <v>0</v>
      </c>
      <c r="H2462" s="24">
        <v>2</v>
      </c>
      <c r="I2462" s="24">
        <v>0</v>
      </c>
      <c r="J2462" s="24">
        <v>0</v>
      </c>
      <c r="K2462" s="24">
        <v>0</v>
      </c>
      <c r="L2462" s="24">
        <v>2</v>
      </c>
      <c r="M2462" s="24"/>
      <c r="O2462" s="15" t="s">
        <v>5475</v>
      </c>
      <c r="P2462" s="15" t="s">
        <v>5476</v>
      </c>
      <c r="R2462" s="1" t="str">
        <f t="shared" si="66"/>
        <v>W24</v>
      </c>
      <c r="S2462" s="50">
        <f t="shared" si="67"/>
        <v>45822</v>
      </c>
    </row>
    <row r="2463" spans="2:19">
      <c r="B2463" s="24" t="s">
        <v>5458</v>
      </c>
      <c r="C2463" s="24" t="s">
        <v>636</v>
      </c>
      <c r="D2463" s="24" t="s">
        <v>4707</v>
      </c>
      <c r="E2463" s="24">
        <v>13</v>
      </c>
      <c r="F2463" s="24">
        <v>0</v>
      </c>
      <c r="G2463" s="24">
        <v>0</v>
      </c>
      <c r="H2463" s="24">
        <v>4</v>
      </c>
      <c r="I2463" s="24">
        <v>0</v>
      </c>
      <c r="J2463" s="24">
        <v>0</v>
      </c>
      <c r="K2463" s="24">
        <v>0</v>
      </c>
      <c r="L2463" s="24">
        <v>4</v>
      </c>
      <c r="M2463" s="24"/>
      <c r="O2463" s="15" t="s">
        <v>5475</v>
      </c>
      <c r="P2463" s="15" t="s">
        <v>5479</v>
      </c>
      <c r="R2463" s="1" t="str">
        <f t="shared" si="66"/>
        <v>W24</v>
      </c>
      <c r="S2463" s="50">
        <f t="shared" si="67"/>
        <v>45822</v>
      </c>
    </row>
    <row r="2464" spans="2:19">
      <c r="B2464" s="24" t="s">
        <v>5458</v>
      </c>
      <c r="C2464" s="24" t="s">
        <v>634</v>
      </c>
      <c r="D2464" s="24" t="s">
        <v>4829</v>
      </c>
      <c r="E2464" s="24">
        <v>13</v>
      </c>
      <c r="F2464" s="24">
        <v>0</v>
      </c>
      <c r="G2464" s="24">
        <v>0</v>
      </c>
      <c r="H2464" s="24">
        <v>4</v>
      </c>
      <c r="I2464" s="24">
        <v>0</v>
      </c>
      <c r="J2464" s="24">
        <v>0</v>
      </c>
      <c r="K2464" s="24">
        <v>0</v>
      </c>
      <c r="L2464" s="24">
        <v>4</v>
      </c>
      <c r="M2464" s="24"/>
      <c r="R2464" s="1" t="str">
        <f t="shared" si="66"/>
        <v>W24</v>
      </c>
      <c r="S2464" s="50">
        <f t="shared" si="67"/>
        <v>45822</v>
      </c>
    </row>
    <row r="2465" spans="2:19">
      <c r="B2465" s="24" t="s">
        <v>5458</v>
      </c>
      <c r="C2465" s="24" t="s">
        <v>3132</v>
      </c>
      <c r="D2465" s="24" t="s">
        <v>4283</v>
      </c>
      <c r="E2465" s="24">
        <v>12</v>
      </c>
      <c r="F2465" s="24">
        <v>0</v>
      </c>
      <c r="G2465" s="24">
        <v>0</v>
      </c>
      <c r="H2465" s="24">
        <v>0</v>
      </c>
      <c r="I2465" s="24">
        <v>0</v>
      </c>
      <c r="J2465" s="24">
        <v>0</v>
      </c>
      <c r="K2465" s="24">
        <v>0</v>
      </c>
      <c r="L2465" s="24">
        <v>0</v>
      </c>
      <c r="M2465" s="24"/>
      <c r="R2465" s="1" t="str">
        <f t="shared" si="66"/>
        <v>W24</v>
      </c>
      <c r="S2465" s="50">
        <f t="shared" si="67"/>
        <v>45822</v>
      </c>
    </row>
    <row r="2466" spans="2:19">
      <c r="B2466" s="24" t="s">
        <v>5462</v>
      </c>
      <c r="C2466" s="24" t="s">
        <v>5463</v>
      </c>
      <c r="D2466" s="24" t="s">
        <v>5460</v>
      </c>
      <c r="E2466" s="24">
        <v>13</v>
      </c>
      <c r="F2466" s="24">
        <v>13</v>
      </c>
      <c r="G2466" s="24">
        <v>0</v>
      </c>
      <c r="H2466" s="24">
        <v>0</v>
      </c>
      <c r="I2466" s="24">
        <v>0</v>
      </c>
      <c r="J2466" s="24">
        <v>0</v>
      </c>
      <c r="K2466" s="24">
        <v>0</v>
      </c>
      <c r="L2466" s="24">
        <v>0</v>
      </c>
      <c r="M2466" s="24"/>
      <c r="R2466" s="1" t="str">
        <f t="shared" si="66"/>
        <v>W24</v>
      </c>
      <c r="S2466" s="50">
        <f t="shared" si="67"/>
        <v>45822</v>
      </c>
    </row>
    <row r="2467" spans="2:19">
      <c r="B2467" s="24" t="s">
        <v>5462</v>
      </c>
      <c r="C2467" s="24" t="s">
        <v>5463</v>
      </c>
      <c r="D2467" s="24" t="s">
        <v>5461</v>
      </c>
      <c r="E2467" s="24">
        <v>13</v>
      </c>
      <c r="F2467" s="24">
        <v>13</v>
      </c>
      <c r="G2467" s="24">
        <v>0</v>
      </c>
      <c r="H2467" s="24">
        <v>0</v>
      </c>
      <c r="I2467" s="24">
        <v>0</v>
      </c>
      <c r="J2467" s="24">
        <v>0</v>
      </c>
      <c r="K2467" s="24">
        <v>0</v>
      </c>
      <c r="L2467" s="24">
        <v>0</v>
      </c>
      <c r="M2467" s="24"/>
      <c r="R2467" s="1" t="str">
        <f t="shared" si="66"/>
        <v>W24</v>
      </c>
      <c r="S2467" s="50">
        <f t="shared" si="67"/>
        <v>45822</v>
      </c>
    </row>
    <row r="2468" spans="2:19">
      <c r="B2468" s="24" t="s">
        <v>5459</v>
      </c>
      <c r="C2468" s="24" t="s">
        <v>3130</v>
      </c>
      <c r="D2468" s="24" t="s">
        <v>5316</v>
      </c>
      <c r="E2468" s="24">
        <v>13</v>
      </c>
      <c r="F2468" s="24">
        <v>0</v>
      </c>
      <c r="G2468" s="24">
        <v>0</v>
      </c>
      <c r="H2468" s="24">
        <v>6</v>
      </c>
      <c r="I2468" s="24">
        <v>0</v>
      </c>
      <c r="J2468" s="24">
        <v>0</v>
      </c>
      <c r="K2468" s="24">
        <v>0</v>
      </c>
      <c r="L2468" s="24">
        <v>6</v>
      </c>
      <c r="M2468" s="24"/>
      <c r="O2468" s="15" t="s">
        <v>5479</v>
      </c>
      <c r="P2468" s="15" t="s">
        <v>5475</v>
      </c>
      <c r="R2468" s="1" t="str">
        <f t="shared" si="66"/>
        <v>W25</v>
      </c>
      <c r="S2468" s="50">
        <f t="shared" si="67"/>
        <v>45823</v>
      </c>
    </row>
    <row r="2469" spans="2:19">
      <c r="B2469" s="24" t="s">
        <v>5459</v>
      </c>
      <c r="C2469" s="24" t="s">
        <v>634</v>
      </c>
      <c r="D2469" s="24" t="s">
        <v>4700</v>
      </c>
      <c r="E2469" s="24">
        <v>13</v>
      </c>
      <c r="F2469" s="24">
        <v>0</v>
      </c>
      <c r="G2469" s="24">
        <v>0</v>
      </c>
      <c r="H2469" s="24">
        <v>3</v>
      </c>
      <c r="I2469" s="24">
        <v>0</v>
      </c>
      <c r="J2469" s="24">
        <v>0</v>
      </c>
      <c r="K2469" s="24">
        <v>0</v>
      </c>
      <c r="L2469" s="24">
        <v>3</v>
      </c>
      <c r="M2469" s="24"/>
      <c r="R2469" s="1" t="str">
        <f t="shared" ref="R2469:R2532" si="68">"W" &amp;WEEKNUM(S2469)</f>
        <v>W25</v>
      </c>
      <c r="S2469" s="50">
        <f t="shared" ref="S2469:S2532" si="69">DATE(2025, LEFT(B2469,2), RIGHT(B2469,2))</f>
        <v>45823</v>
      </c>
    </row>
    <row r="2470" spans="2:19">
      <c r="B2470" s="24" t="s">
        <v>5459</v>
      </c>
      <c r="C2470" s="24" t="s">
        <v>633</v>
      </c>
      <c r="D2470" s="24" t="s">
        <v>4943</v>
      </c>
      <c r="E2470" s="24">
        <v>1</v>
      </c>
      <c r="F2470" s="24">
        <v>0</v>
      </c>
      <c r="G2470" s="24">
        <v>0</v>
      </c>
      <c r="H2470" s="24">
        <v>1</v>
      </c>
      <c r="I2470" s="24">
        <v>0</v>
      </c>
      <c r="J2470" s="24">
        <v>0</v>
      </c>
      <c r="K2470" s="24">
        <v>0</v>
      </c>
      <c r="L2470" s="24">
        <v>1</v>
      </c>
      <c r="M2470" s="24"/>
      <c r="O2470" s="15" t="s">
        <v>5475</v>
      </c>
      <c r="P2470" s="15" t="s">
        <v>5475</v>
      </c>
      <c r="R2470" s="1" t="str">
        <f t="shared" si="68"/>
        <v>W25</v>
      </c>
      <c r="S2470" s="50">
        <f t="shared" si="69"/>
        <v>45823</v>
      </c>
    </row>
    <row r="2471" spans="2:19">
      <c r="B2471" s="24" t="s">
        <v>5459</v>
      </c>
      <c r="C2471" s="24" t="s">
        <v>636</v>
      </c>
      <c r="D2471" s="24" t="s">
        <v>4158</v>
      </c>
      <c r="E2471" s="24">
        <v>12</v>
      </c>
      <c r="F2471" s="24">
        <v>8</v>
      </c>
      <c r="G2471" s="24">
        <v>0</v>
      </c>
      <c r="H2471" s="24">
        <v>18</v>
      </c>
      <c r="I2471" s="24">
        <v>0</v>
      </c>
      <c r="J2471" s="24">
        <v>0</v>
      </c>
      <c r="K2471" s="24">
        <v>0</v>
      </c>
      <c r="L2471" s="24">
        <v>18</v>
      </c>
      <c r="M2471" s="24" t="s">
        <v>5477</v>
      </c>
      <c r="N2471" s="15" t="s">
        <v>5475</v>
      </c>
      <c r="O2471" s="15" t="s">
        <v>5478</v>
      </c>
      <c r="P2471" s="15" t="s">
        <v>5475</v>
      </c>
      <c r="R2471" s="1" t="str">
        <f t="shared" si="68"/>
        <v>W25</v>
      </c>
      <c r="S2471" s="50">
        <f t="shared" si="69"/>
        <v>45823</v>
      </c>
    </row>
    <row r="2472" spans="2:19">
      <c r="B2472" s="24" t="s">
        <v>5459</v>
      </c>
      <c r="C2472" s="24" t="s">
        <v>3132</v>
      </c>
      <c r="D2472" s="24" t="s">
        <v>4853</v>
      </c>
      <c r="E2472" s="24">
        <v>6</v>
      </c>
      <c r="F2472" s="24">
        <v>0</v>
      </c>
      <c r="G2472" s="24">
        <v>0</v>
      </c>
      <c r="H2472" s="24">
        <v>1</v>
      </c>
      <c r="I2472" s="24">
        <v>0</v>
      </c>
      <c r="J2472" s="24">
        <v>3</v>
      </c>
      <c r="K2472" s="24">
        <v>0</v>
      </c>
      <c r="L2472" s="24">
        <v>4</v>
      </c>
      <c r="M2472" s="24" t="s">
        <v>5479</v>
      </c>
      <c r="O2472" s="15" t="s">
        <v>5478</v>
      </c>
      <c r="P2472" s="15" t="s">
        <v>5475</v>
      </c>
      <c r="R2472" s="1" t="str">
        <f t="shared" si="68"/>
        <v>W25</v>
      </c>
      <c r="S2472" s="50">
        <f t="shared" si="69"/>
        <v>45823</v>
      </c>
    </row>
    <row r="2473" spans="2:19">
      <c r="B2473" s="24" t="s">
        <v>5459</v>
      </c>
      <c r="C2473" s="24" t="s">
        <v>3131</v>
      </c>
      <c r="D2473" s="24" t="s">
        <v>5013</v>
      </c>
      <c r="E2473" s="24">
        <v>10</v>
      </c>
      <c r="F2473" s="24">
        <v>0</v>
      </c>
      <c r="G2473" s="24">
        <v>0</v>
      </c>
      <c r="H2473" s="24">
        <v>2</v>
      </c>
      <c r="I2473" s="24">
        <v>0</v>
      </c>
      <c r="J2473" s="24">
        <v>0</v>
      </c>
      <c r="K2473" s="24">
        <v>0</v>
      </c>
      <c r="L2473" s="24">
        <v>2</v>
      </c>
      <c r="M2473" s="24"/>
      <c r="O2473" s="15" t="s">
        <v>5479</v>
      </c>
      <c r="P2473" s="15" t="s">
        <v>5478</v>
      </c>
      <c r="R2473" s="1" t="str">
        <f t="shared" si="68"/>
        <v>W25</v>
      </c>
      <c r="S2473" s="50">
        <f t="shared" si="69"/>
        <v>45823</v>
      </c>
    </row>
    <row r="2474" spans="2:19">
      <c r="B2474" s="24" t="s">
        <v>5459</v>
      </c>
      <c r="C2474" s="24" t="s">
        <v>3132</v>
      </c>
      <c r="D2474" s="24" t="s">
        <v>3714</v>
      </c>
      <c r="E2474" s="24">
        <v>13</v>
      </c>
      <c r="F2474" s="24">
        <v>0</v>
      </c>
      <c r="G2474" s="24">
        <v>0</v>
      </c>
      <c r="H2474" s="24">
        <v>0</v>
      </c>
      <c r="I2474" s="24">
        <v>0</v>
      </c>
      <c r="J2474" s="24">
        <v>1</v>
      </c>
      <c r="K2474" s="24">
        <v>0</v>
      </c>
      <c r="L2474" s="24">
        <v>1</v>
      </c>
      <c r="M2474" s="24" t="s">
        <v>5475</v>
      </c>
      <c r="R2474" s="1" t="str">
        <f t="shared" si="68"/>
        <v>W25</v>
      </c>
      <c r="S2474" s="50">
        <f t="shared" si="69"/>
        <v>45823</v>
      </c>
    </row>
    <row r="2475" spans="2:19">
      <c r="B2475" s="24" t="s">
        <v>5459</v>
      </c>
      <c r="C2475" s="24" t="s">
        <v>3132</v>
      </c>
      <c r="D2475" s="24" t="s">
        <v>4351</v>
      </c>
      <c r="E2475" s="24">
        <v>12</v>
      </c>
      <c r="F2475" s="24">
        <v>0</v>
      </c>
      <c r="G2475" s="24">
        <v>0</v>
      </c>
      <c r="H2475" s="24">
        <v>0</v>
      </c>
      <c r="I2475" s="24">
        <v>0</v>
      </c>
      <c r="J2475" s="24">
        <v>0</v>
      </c>
      <c r="K2475" s="24">
        <v>0</v>
      </c>
      <c r="L2475" s="24">
        <v>0</v>
      </c>
      <c r="M2475" s="24"/>
      <c r="R2475" s="1" t="str">
        <f t="shared" si="68"/>
        <v>W25</v>
      </c>
      <c r="S2475" s="50">
        <f t="shared" si="69"/>
        <v>45823</v>
      </c>
    </row>
    <row r="2476" spans="2:19">
      <c r="B2476" s="24" t="s">
        <v>5459</v>
      </c>
      <c r="C2476" s="24" t="s">
        <v>3131</v>
      </c>
      <c r="D2476" s="24" t="s">
        <v>4701</v>
      </c>
      <c r="E2476" s="24">
        <v>13</v>
      </c>
      <c r="F2476" s="24">
        <v>0</v>
      </c>
      <c r="G2476" s="24">
        <v>0</v>
      </c>
      <c r="H2476" s="24">
        <v>4</v>
      </c>
      <c r="I2476" s="24">
        <v>0</v>
      </c>
      <c r="J2476" s="24">
        <v>0</v>
      </c>
      <c r="K2476" s="24">
        <v>0</v>
      </c>
      <c r="L2476" s="24">
        <v>4</v>
      </c>
      <c r="M2476" s="24"/>
      <c r="O2476" s="15" t="s">
        <v>5479</v>
      </c>
      <c r="P2476" s="15" t="s">
        <v>5475</v>
      </c>
      <c r="R2476" s="1" t="str">
        <f t="shared" si="68"/>
        <v>W25</v>
      </c>
      <c r="S2476" s="50">
        <f t="shared" si="69"/>
        <v>45823</v>
      </c>
    </row>
    <row r="2477" spans="2:19">
      <c r="B2477" s="24" t="s">
        <v>5459</v>
      </c>
      <c r="C2477" s="24" t="s">
        <v>636</v>
      </c>
      <c r="D2477" s="24" t="s">
        <v>4828</v>
      </c>
      <c r="E2477" s="24">
        <v>3</v>
      </c>
      <c r="F2477" s="24">
        <v>0</v>
      </c>
      <c r="G2477" s="24">
        <v>0</v>
      </c>
      <c r="H2477" s="24">
        <v>0</v>
      </c>
      <c r="I2477" s="24">
        <v>0</v>
      </c>
      <c r="J2477" s="24">
        <v>0</v>
      </c>
      <c r="K2477" s="24">
        <v>0</v>
      </c>
      <c r="L2477" s="24">
        <v>0</v>
      </c>
      <c r="M2477" s="24"/>
      <c r="R2477" s="1" t="str">
        <f t="shared" si="68"/>
        <v>W25</v>
      </c>
      <c r="S2477" s="50">
        <f t="shared" si="69"/>
        <v>45823</v>
      </c>
    </row>
    <row r="2478" spans="2:19">
      <c r="B2478" s="24" t="s">
        <v>5459</v>
      </c>
      <c r="C2478" s="24" t="s">
        <v>636</v>
      </c>
      <c r="D2478" s="24" t="s">
        <v>4825</v>
      </c>
      <c r="E2478" s="24">
        <v>13</v>
      </c>
      <c r="F2478" s="24">
        <v>0</v>
      </c>
      <c r="G2478" s="24">
        <v>0</v>
      </c>
      <c r="H2478" s="24">
        <v>6</v>
      </c>
      <c r="I2478" s="24">
        <v>0</v>
      </c>
      <c r="J2478" s="24">
        <v>0</v>
      </c>
      <c r="K2478" s="24">
        <v>0</v>
      </c>
      <c r="L2478" s="24">
        <v>6</v>
      </c>
      <c r="M2478" s="24"/>
      <c r="O2478" s="15" t="s">
        <v>5479</v>
      </c>
      <c r="P2478" s="15" t="s">
        <v>5475</v>
      </c>
      <c r="R2478" s="1" t="str">
        <f t="shared" si="68"/>
        <v>W25</v>
      </c>
      <c r="S2478" s="50">
        <f t="shared" si="69"/>
        <v>45823</v>
      </c>
    </row>
    <row r="2479" spans="2:19">
      <c r="B2479" s="24" t="s">
        <v>5459</v>
      </c>
      <c r="C2479" s="24" t="s">
        <v>636</v>
      </c>
      <c r="D2479" s="24" t="s">
        <v>4783</v>
      </c>
      <c r="E2479" s="24">
        <v>13</v>
      </c>
      <c r="F2479" s="24">
        <v>0</v>
      </c>
      <c r="G2479" s="24">
        <v>0</v>
      </c>
      <c r="H2479" s="24">
        <v>1</v>
      </c>
      <c r="I2479" s="24">
        <v>0</v>
      </c>
      <c r="J2479" s="24">
        <v>0</v>
      </c>
      <c r="K2479" s="24">
        <v>0</v>
      </c>
      <c r="L2479" s="24">
        <v>1</v>
      </c>
      <c r="M2479" s="24"/>
      <c r="O2479" s="15" t="s">
        <v>5475</v>
      </c>
      <c r="P2479" s="15" t="s">
        <v>5476</v>
      </c>
      <c r="R2479" s="1" t="str">
        <f t="shared" si="68"/>
        <v>W25</v>
      </c>
      <c r="S2479" s="50">
        <f t="shared" si="69"/>
        <v>45823</v>
      </c>
    </row>
    <row r="2480" spans="2:19">
      <c r="B2480" s="24" t="s">
        <v>5459</v>
      </c>
      <c r="C2480" s="24" t="s">
        <v>636</v>
      </c>
      <c r="D2480" s="24" t="s">
        <v>4836</v>
      </c>
      <c r="E2480" s="24">
        <v>13</v>
      </c>
      <c r="F2480" s="24">
        <v>0</v>
      </c>
      <c r="G2480" s="24">
        <v>0</v>
      </c>
      <c r="H2480" s="24">
        <v>6</v>
      </c>
      <c r="I2480" s="24">
        <v>0</v>
      </c>
      <c r="J2480" s="24">
        <v>0</v>
      </c>
      <c r="K2480" s="24">
        <v>0</v>
      </c>
      <c r="L2480" s="24">
        <v>6</v>
      </c>
      <c r="M2480" s="24"/>
      <c r="O2480" s="15" t="s">
        <v>5479</v>
      </c>
      <c r="P2480" s="15" t="s">
        <v>5475</v>
      </c>
      <c r="R2480" s="1" t="str">
        <f t="shared" si="68"/>
        <v>W25</v>
      </c>
      <c r="S2480" s="50">
        <f t="shared" si="69"/>
        <v>45823</v>
      </c>
    </row>
    <row r="2481" spans="2:19">
      <c r="B2481" s="24" t="s">
        <v>5464</v>
      </c>
      <c r="C2481" s="24" t="s">
        <v>5486</v>
      </c>
      <c r="D2481" s="24" t="s">
        <v>4384</v>
      </c>
      <c r="E2481" s="24">
        <v>1</v>
      </c>
      <c r="F2481" s="24">
        <v>1</v>
      </c>
      <c r="G2481" s="24">
        <v>0</v>
      </c>
      <c r="H2481" s="24">
        <v>0</v>
      </c>
      <c r="I2481" s="24">
        <v>0</v>
      </c>
      <c r="J2481" s="24">
        <v>0</v>
      </c>
      <c r="K2481" s="24">
        <v>0</v>
      </c>
      <c r="L2481" s="24">
        <v>0</v>
      </c>
      <c r="M2481" s="24"/>
      <c r="R2481" s="1" t="str">
        <f t="shared" si="68"/>
        <v>W25</v>
      </c>
      <c r="S2481" s="50">
        <f t="shared" si="69"/>
        <v>45823</v>
      </c>
    </row>
    <row r="2482" spans="2:19">
      <c r="B2482" s="24" t="s">
        <v>5487</v>
      </c>
      <c r="C2482" s="24" t="s">
        <v>633</v>
      </c>
      <c r="D2482" s="24" t="s">
        <v>4746</v>
      </c>
      <c r="E2482" s="24">
        <v>13</v>
      </c>
      <c r="F2482" s="24">
        <v>0</v>
      </c>
      <c r="G2482" s="24">
        <v>0</v>
      </c>
      <c r="H2482" s="24">
        <v>6</v>
      </c>
      <c r="I2482" s="24">
        <v>0</v>
      </c>
      <c r="J2482" s="24">
        <v>0</v>
      </c>
      <c r="K2482" s="24">
        <v>0</v>
      </c>
      <c r="L2482" s="24">
        <v>6</v>
      </c>
      <c r="M2482" s="24"/>
      <c r="O2482" s="15" t="s">
        <v>5492</v>
      </c>
      <c r="P2482" s="15" t="s">
        <v>5493</v>
      </c>
      <c r="R2482" s="1" t="str">
        <f t="shared" si="68"/>
        <v>W25</v>
      </c>
      <c r="S2482" s="50">
        <f t="shared" si="69"/>
        <v>45824</v>
      </c>
    </row>
    <row r="2483" spans="2:19">
      <c r="B2483" s="24" t="s">
        <v>5487</v>
      </c>
      <c r="C2483" s="24" t="s">
        <v>3130</v>
      </c>
      <c r="D2483" s="24" t="s">
        <v>5256</v>
      </c>
      <c r="E2483" s="24">
        <v>13</v>
      </c>
      <c r="F2483" s="24">
        <v>0</v>
      </c>
      <c r="G2483" s="24">
        <v>0</v>
      </c>
      <c r="H2483" s="24">
        <v>4</v>
      </c>
      <c r="I2483" s="24">
        <v>0</v>
      </c>
      <c r="J2483" s="24">
        <v>0</v>
      </c>
      <c r="K2483" s="24">
        <v>0</v>
      </c>
      <c r="L2483" s="24">
        <v>4</v>
      </c>
      <c r="M2483" s="24"/>
      <c r="O2483" s="15" t="s">
        <v>5492</v>
      </c>
      <c r="P2483" s="15" t="s">
        <v>5494</v>
      </c>
      <c r="R2483" s="1" t="str">
        <f t="shared" si="68"/>
        <v>W25</v>
      </c>
      <c r="S2483" s="50">
        <f t="shared" si="69"/>
        <v>45824</v>
      </c>
    </row>
    <row r="2484" spans="2:19">
      <c r="B2484" s="24" t="s">
        <v>5487</v>
      </c>
      <c r="C2484" s="24" t="s">
        <v>3132</v>
      </c>
      <c r="D2484" s="24" t="s">
        <v>3854</v>
      </c>
      <c r="E2484" s="24">
        <v>9</v>
      </c>
      <c r="F2484" s="24">
        <v>0</v>
      </c>
      <c r="G2484" s="24">
        <v>0</v>
      </c>
      <c r="H2484" s="24">
        <v>0</v>
      </c>
      <c r="I2484" s="24">
        <v>0</v>
      </c>
      <c r="J2484" s="24">
        <v>5</v>
      </c>
      <c r="K2484" s="24">
        <v>0</v>
      </c>
      <c r="L2484" s="24">
        <v>5</v>
      </c>
      <c r="M2484" s="24" t="s">
        <v>5496</v>
      </c>
      <c r="R2484" s="1" t="str">
        <f t="shared" si="68"/>
        <v>W25</v>
      </c>
      <c r="S2484" s="50">
        <f t="shared" si="69"/>
        <v>45824</v>
      </c>
    </row>
    <row r="2485" spans="2:19">
      <c r="B2485" s="24" t="s">
        <v>5487</v>
      </c>
      <c r="C2485" s="24" t="s">
        <v>636</v>
      </c>
      <c r="D2485" s="24" t="s">
        <v>4922</v>
      </c>
      <c r="E2485" s="24">
        <v>13</v>
      </c>
      <c r="F2485" s="24">
        <v>0</v>
      </c>
      <c r="G2485" s="24">
        <v>0</v>
      </c>
      <c r="H2485" s="24">
        <v>4</v>
      </c>
      <c r="I2485" s="24">
        <v>0</v>
      </c>
      <c r="J2485" s="24">
        <v>0</v>
      </c>
      <c r="K2485" s="24">
        <v>0</v>
      </c>
      <c r="L2485" s="24">
        <v>4</v>
      </c>
      <c r="M2485" s="24"/>
      <c r="O2485" s="15" t="s">
        <v>5496</v>
      </c>
      <c r="P2485" s="15" t="s">
        <v>5493</v>
      </c>
      <c r="R2485" s="1" t="str">
        <f t="shared" si="68"/>
        <v>W25</v>
      </c>
      <c r="S2485" s="50">
        <f t="shared" si="69"/>
        <v>45824</v>
      </c>
    </row>
    <row r="2486" spans="2:19">
      <c r="B2486" s="24" t="s">
        <v>5487</v>
      </c>
      <c r="C2486" s="24" t="s">
        <v>3132</v>
      </c>
      <c r="D2486" s="24" t="s">
        <v>3630</v>
      </c>
      <c r="E2486" s="24">
        <v>11</v>
      </c>
      <c r="F2486" s="24">
        <v>0</v>
      </c>
      <c r="G2486" s="24">
        <v>0</v>
      </c>
      <c r="H2486" s="24">
        <v>1</v>
      </c>
      <c r="I2486" s="24">
        <v>0</v>
      </c>
      <c r="J2486" s="24">
        <v>1</v>
      </c>
      <c r="K2486" s="24">
        <v>0</v>
      </c>
      <c r="L2486" s="24">
        <v>2</v>
      </c>
      <c r="M2486" s="24" t="s">
        <v>5493</v>
      </c>
      <c r="O2486" s="15" t="s">
        <v>5492</v>
      </c>
      <c r="P2486" s="15" t="s">
        <v>5493</v>
      </c>
      <c r="R2486" s="1" t="str">
        <f t="shared" si="68"/>
        <v>W25</v>
      </c>
      <c r="S2486" s="50">
        <f t="shared" si="69"/>
        <v>45824</v>
      </c>
    </row>
    <row r="2487" spans="2:19">
      <c r="B2487" s="24" t="s">
        <v>5487</v>
      </c>
      <c r="C2487" s="24" t="s">
        <v>3131</v>
      </c>
      <c r="D2487" s="24" t="s">
        <v>4709</v>
      </c>
      <c r="E2487" s="24">
        <v>12</v>
      </c>
      <c r="F2487" s="24">
        <v>0</v>
      </c>
      <c r="G2487" s="24">
        <v>0</v>
      </c>
      <c r="H2487" s="24">
        <v>0</v>
      </c>
      <c r="I2487" s="24">
        <v>0</v>
      </c>
      <c r="J2487" s="24">
        <v>0</v>
      </c>
      <c r="K2487" s="24">
        <v>0</v>
      </c>
      <c r="L2487" s="24">
        <v>0</v>
      </c>
      <c r="M2487" s="24"/>
      <c r="R2487" s="1" t="str">
        <f t="shared" si="68"/>
        <v>W25</v>
      </c>
      <c r="S2487" s="50">
        <f t="shared" si="69"/>
        <v>45824</v>
      </c>
    </row>
    <row r="2488" spans="2:19">
      <c r="B2488" s="24" t="s">
        <v>5487</v>
      </c>
      <c r="C2488" s="24" t="s">
        <v>636</v>
      </c>
      <c r="D2488" s="24" t="s">
        <v>4830</v>
      </c>
      <c r="E2488" s="24">
        <v>13</v>
      </c>
      <c r="F2488" s="24">
        <v>0</v>
      </c>
      <c r="G2488" s="24">
        <v>0</v>
      </c>
      <c r="H2488" s="24">
        <v>2</v>
      </c>
      <c r="I2488" s="24">
        <v>0</v>
      </c>
      <c r="J2488" s="24">
        <v>0</v>
      </c>
      <c r="K2488" s="24">
        <v>0</v>
      </c>
      <c r="L2488" s="24">
        <v>2</v>
      </c>
      <c r="M2488" s="24"/>
      <c r="O2488" s="15" t="s">
        <v>5493</v>
      </c>
      <c r="P2488" s="15" t="s">
        <v>5493</v>
      </c>
      <c r="R2488" s="1" t="str">
        <f t="shared" si="68"/>
        <v>W25</v>
      </c>
      <c r="S2488" s="50">
        <f t="shared" si="69"/>
        <v>45824</v>
      </c>
    </row>
    <row r="2489" spans="2:19">
      <c r="B2489" s="24" t="s">
        <v>5487</v>
      </c>
      <c r="C2489" s="24" t="s">
        <v>3131</v>
      </c>
      <c r="D2489" s="24" t="s">
        <v>4483</v>
      </c>
      <c r="E2489" s="24">
        <v>3</v>
      </c>
      <c r="F2489" s="24">
        <v>1</v>
      </c>
      <c r="G2489" s="24">
        <v>0</v>
      </c>
      <c r="H2489" s="24">
        <v>3</v>
      </c>
      <c r="I2489" s="24">
        <v>0</v>
      </c>
      <c r="J2489" s="24">
        <v>0</v>
      </c>
      <c r="K2489" s="24">
        <v>0</v>
      </c>
      <c r="L2489" s="24">
        <v>3</v>
      </c>
      <c r="M2489" s="24"/>
      <c r="O2489" s="15" t="s">
        <v>5497</v>
      </c>
      <c r="P2489" s="15" t="s">
        <v>5496</v>
      </c>
      <c r="R2489" s="1" t="str">
        <f t="shared" si="68"/>
        <v>W25</v>
      </c>
      <c r="S2489" s="50">
        <f t="shared" si="69"/>
        <v>45824</v>
      </c>
    </row>
    <row r="2490" spans="2:19">
      <c r="B2490" s="24" t="s">
        <v>5487</v>
      </c>
      <c r="C2490" s="24" t="s">
        <v>636</v>
      </c>
      <c r="D2490" s="24" t="s">
        <v>3802</v>
      </c>
      <c r="E2490" s="24">
        <v>13</v>
      </c>
      <c r="F2490" s="24">
        <v>0</v>
      </c>
      <c r="G2490" s="24">
        <v>0</v>
      </c>
      <c r="H2490" s="24">
        <v>1</v>
      </c>
      <c r="I2490" s="24">
        <v>0</v>
      </c>
      <c r="J2490" s="24">
        <v>0</v>
      </c>
      <c r="K2490" s="24">
        <v>0</v>
      </c>
      <c r="L2490" s="24">
        <v>1</v>
      </c>
      <c r="M2490" s="24"/>
      <c r="O2490" s="15" t="s">
        <v>5493</v>
      </c>
      <c r="P2490" s="15" t="s">
        <v>5494</v>
      </c>
      <c r="R2490" s="1" t="str">
        <f t="shared" si="68"/>
        <v>W25</v>
      </c>
      <c r="S2490" s="50">
        <f t="shared" si="69"/>
        <v>45824</v>
      </c>
    </row>
    <row r="2491" spans="2:19">
      <c r="B2491" s="24" t="s">
        <v>5487</v>
      </c>
      <c r="C2491" s="24" t="s">
        <v>633</v>
      </c>
      <c r="D2491" s="24" t="s">
        <v>5119</v>
      </c>
      <c r="E2491" s="24">
        <v>13</v>
      </c>
      <c r="F2491" s="24">
        <v>0</v>
      </c>
      <c r="G2491" s="24">
        <v>0</v>
      </c>
      <c r="H2491" s="24">
        <v>10</v>
      </c>
      <c r="I2491" s="24">
        <v>0</v>
      </c>
      <c r="J2491" s="24">
        <v>0</v>
      </c>
      <c r="K2491" s="24">
        <v>0</v>
      </c>
      <c r="L2491" s="24">
        <v>10</v>
      </c>
      <c r="M2491" s="24"/>
      <c r="O2491" s="15" t="s">
        <v>5495</v>
      </c>
      <c r="P2491" s="15" t="s">
        <v>5497</v>
      </c>
      <c r="R2491" s="1" t="str">
        <f t="shared" si="68"/>
        <v>W25</v>
      </c>
      <c r="S2491" s="50">
        <f t="shared" si="69"/>
        <v>45824</v>
      </c>
    </row>
    <row r="2492" spans="2:19">
      <c r="B2492" s="24" t="s">
        <v>5487</v>
      </c>
      <c r="C2492" s="24" t="s">
        <v>3130</v>
      </c>
      <c r="D2492" s="24" t="s">
        <v>4999</v>
      </c>
      <c r="E2492" s="24">
        <v>1</v>
      </c>
      <c r="F2492" s="24">
        <v>0</v>
      </c>
      <c r="G2492" s="24">
        <v>0</v>
      </c>
      <c r="H2492" s="24">
        <v>0</v>
      </c>
      <c r="I2492" s="24">
        <v>0</v>
      </c>
      <c r="J2492" s="24">
        <v>1</v>
      </c>
      <c r="K2492" s="24">
        <v>0</v>
      </c>
      <c r="L2492" s="24">
        <v>1</v>
      </c>
      <c r="M2492" s="24" t="s">
        <v>5493</v>
      </c>
      <c r="R2492" s="1" t="str">
        <f t="shared" si="68"/>
        <v>W25</v>
      </c>
      <c r="S2492" s="50">
        <f t="shared" si="69"/>
        <v>45824</v>
      </c>
    </row>
    <row r="2493" spans="2:19">
      <c r="B2493" s="24" t="s">
        <v>5487</v>
      </c>
      <c r="C2493" s="24" t="s">
        <v>3130</v>
      </c>
      <c r="D2493" s="24" t="s">
        <v>5484</v>
      </c>
      <c r="E2493" s="24">
        <v>4</v>
      </c>
      <c r="F2493" s="24">
        <v>0</v>
      </c>
      <c r="G2493" s="24">
        <v>0</v>
      </c>
      <c r="H2493" s="24">
        <v>0</v>
      </c>
      <c r="I2493" s="24">
        <v>0</v>
      </c>
      <c r="J2493" s="24">
        <v>0</v>
      </c>
      <c r="K2493" s="24">
        <v>0</v>
      </c>
      <c r="L2493" s="24">
        <v>0</v>
      </c>
      <c r="M2493" s="24"/>
      <c r="R2493" s="1" t="str">
        <f t="shared" si="68"/>
        <v>W25</v>
      </c>
      <c r="S2493" s="50">
        <f t="shared" si="69"/>
        <v>45824</v>
      </c>
    </row>
    <row r="2494" spans="2:19">
      <c r="B2494" s="24" t="s">
        <v>5487</v>
      </c>
      <c r="C2494" s="24" t="s">
        <v>3131</v>
      </c>
      <c r="D2494" s="24" t="s">
        <v>5160</v>
      </c>
      <c r="E2494" s="24">
        <v>12</v>
      </c>
      <c r="F2494" s="24">
        <v>0</v>
      </c>
      <c r="G2494" s="24">
        <v>0</v>
      </c>
      <c r="H2494" s="24">
        <v>10</v>
      </c>
      <c r="I2494" s="24">
        <v>0</v>
      </c>
      <c r="J2494" s="24">
        <v>0</v>
      </c>
      <c r="K2494" s="24">
        <v>0</v>
      </c>
      <c r="L2494" s="24">
        <v>10</v>
      </c>
      <c r="M2494" s="24"/>
      <c r="O2494" s="15" t="s">
        <v>5496</v>
      </c>
      <c r="P2494" s="15" t="s">
        <v>5493</v>
      </c>
      <c r="R2494" s="1" t="str">
        <f t="shared" si="68"/>
        <v>W25</v>
      </c>
      <c r="S2494" s="50">
        <f t="shared" si="69"/>
        <v>45824</v>
      </c>
    </row>
    <row r="2495" spans="2:19">
      <c r="B2495" s="24" t="s">
        <v>5487</v>
      </c>
      <c r="C2495" s="24" t="s">
        <v>636</v>
      </c>
      <c r="D2495" s="24" t="s">
        <v>5485</v>
      </c>
      <c r="E2495" s="24">
        <v>3</v>
      </c>
      <c r="F2495" s="24">
        <v>0</v>
      </c>
      <c r="G2495" s="24">
        <v>0</v>
      </c>
      <c r="H2495" s="24">
        <v>4</v>
      </c>
      <c r="I2495" s="24">
        <v>0</v>
      </c>
      <c r="J2495" s="24">
        <v>0</v>
      </c>
      <c r="K2495" s="24">
        <v>0</v>
      </c>
      <c r="L2495" s="24">
        <v>4</v>
      </c>
      <c r="M2495" s="24"/>
      <c r="O2495" s="15" t="s">
        <v>5494</v>
      </c>
      <c r="P2495" s="15" t="s">
        <v>5493</v>
      </c>
      <c r="R2495" s="1" t="str">
        <f t="shared" si="68"/>
        <v>W25</v>
      </c>
      <c r="S2495" s="50">
        <f t="shared" si="69"/>
        <v>45824</v>
      </c>
    </row>
    <row r="2496" spans="2:19">
      <c r="B2496" s="24" t="s">
        <v>5487</v>
      </c>
      <c r="C2496" s="24" t="s">
        <v>634</v>
      </c>
      <c r="D2496" s="24" t="s">
        <v>4716</v>
      </c>
      <c r="E2496" s="24">
        <v>13</v>
      </c>
      <c r="F2496" s="24">
        <v>0</v>
      </c>
      <c r="G2496" s="24">
        <v>0</v>
      </c>
      <c r="H2496" s="24">
        <v>3</v>
      </c>
      <c r="I2496" s="24">
        <v>0</v>
      </c>
      <c r="J2496" s="24">
        <v>0</v>
      </c>
      <c r="K2496" s="24">
        <v>0</v>
      </c>
      <c r="L2496" s="24">
        <v>3</v>
      </c>
      <c r="M2496" s="24"/>
      <c r="O2496" s="15" t="s">
        <v>5493</v>
      </c>
      <c r="P2496" s="15" t="s">
        <v>5496</v>
      </c>
      <c r="R2496" s="1" t="str">
        <f t="shared" si="68"/>
        <v>W25</v>
      </c>
      <c r="S2496" s="50">
        <f t="shared" si="69"/>
        <v>45824</v>
      </c>
    </row>
    <row r="2497" spans="2:19">
      <c r="B2497" s="24" t="s">
        <v>5487</v>
      </c>
      <c r="C2497" s="24" t="s">
        <v>636</v>
      </c>
      <c r="D2497" s="24" t="s">
        <v>4779</v>
      </c>
      <c r="E2497" s="24">
        <v>13</v>
      </c>
      <c r="F2497" s="24">
        <v>3</v>
      </c>
      <c r="G2497" s="24">
        <v>0</v>
      </c>
      <c r="H2497" s="24">
        <v>15</v>
      </c>
      <c r="I2497" s="24">
        <v>0</v>
      </c>
      <c r="J2497" s="24">
        <v>0</v>
      </c>
      <c r="K2497" s="24">
        <v>0</v>
      </c>
      <c r="L2497" s="24">
        <v>15</v>
      </c>
      <c r="M2497" s="24"/>
      <c r="O2497" s="15" t="s">
        <v>5493</v>
      </c>
      <c r="P2497" s="15" t="s">
        <v>5493</v>
      </c>
      <c r="R2497" s="1" t="str">
        <f t="shared" si="68"/>
        <v>W25</v>
      </c>
      <c r="S2497" s="50">
        <f t="shared" si="69"/>
        <v>45824</v>
      </c>
    </row>
    <row r="2498" spans="2:19">
      <c r="B2498" s="24" t="s">
        <v>5487</v>
      </c>
      <c r="C2498" s="24" t="s">
        <v>3131</v>
      </c>
      <c r="D2498" s="24" t="s">
        <v>5036</v>
      </c>
      <c r="E2498" s="24">
        <v>7</v>
      </c>
      <c r="F2498" s="24">
        <v>0</v>
      </c>
      <c r="G2498" s="24">
        <v>0</v>
      </c>
      <c r="H2498" s="24">
        <v>0</v>
      </c>
      <c r="I2498" s="24">
        <v>0</v>
      </c>
      <c r="J2498" s="24">
        <v>0</v>
      </c>
      <c r="K2498" s="24">
        <v>0</v>
      </c>
      <c r="L2498" s="24">
        <v>0</v>
      </c>
      <c r="M2498" s="24"/>
      <c r="R2498" s="1" t="str">
        <f t="shared" si="68"/>
        <v>W25</v>
      </c>
      <c r="S2498" s="50">
        <f t="shared" si="69"/>
        <v>45824</v>
      </c>
    </row>
    <row r="2499" spans="2:19">
      <c r="B2499" s="24" t="s">
        <v>5487</v>
      </c>
      <c r="C2499" s="24" t="s">
        <v>636</v>
      </c>
      <c r="D2499" s="24" t="s">
        <v>4826</v>
      </c>
      <c r="E2499" s="24">
        <v>11</v>
      </c>
      <c r="F2499" s="24">
        <v>0</v>
      </c>
      <c r="G2499" s="24">
        <v>0</v>
      </c>
      <c r="H2499" s="24">
        <v>4</v>
      </c>
      <c r="I2499" s="24">
        <v>0</v>
      </c>
      <c r="J2499" s="24">
        <v>0</v>
      </c>
      <c r="K2499" s="24">
        <v>0</v>
      </c>
      <c r="L2499" s="24">
        <v>4</v>
      </c>
      <c r="M2499" s="24"/>
      <c r="O2499" s="15" t="s">
        <v>5493</v>
      </c>
      <c r="P2499" s="15" t="s">
        <v>5493</v>
      </c>
      <c r="R2499" s="1" t="str">
        <f t="shared" si="68"/>
        <v>W25</v>
      </c>
      <c r="S2499" s="50">
        <f t="shared" si="69"/>
        <v>45824</v>
      </c>
    </row>
    <row r="2500" spans="2:19">
      <c r="B2500" s="24" t="s">
        <v>5487</v>
      </c>
      <c r="C2500" s="24" t="s">
        <v>636</v>
      </c>
      <c r="D2500" s="24" t="s">
        <v>4384</v>
      </c>
      <c r="E2500" s="24">
        <v>1</v>
      </c>
      <c r="F2500" s="24">
        <v>0</v>
      </c>
      <c r="G2500" s="24">
        <v>0</v>
      </c>
      <c r="H2500" s="24">
        <v>0</v>
      </c>
      <c r="I2500" s="24">
        <v>0</v>
      </c>
      <c r="J2500" s="24">
        <v>0</v>
      </c>
      <c r="K2500" s="24">
        <v>0</v>
      </c>
      <c r="L2500" s="24">
        <v>0</v>
      </c>
      <c r="M2500" s="24"/>
      <c r="R2500" s="1" t="str">
        <f t="shared" si="68"/>
        <v>W25</v>
      </c>
      <c r="S2500" s="50">
        <f t="shared" si="69"/>
        <v>45824</v>
      </c>
    </row>
    <row r="2501" spans="2:19">
      <c r="B2501" s="24" t="s">
        <v>5487</v>
      </c>
      <c r="C2501" s="24" t="s">
        <v>636</v>
      </c>
      <c r="D2501" s="24" t="s">
        <v>4705</v>
      </c>
      <c r="E2501" s="24">
        <v>13</v>
      </c>
      <c r="F2501" s="24">
        <v>0</v>
      </c>
      <c r="G2501" s="24">
        <v>0</v>
      </c>
      <c r="H2501" s="24">
        <v>13</v>
      </c>
      <c r="I2501" s="24">
        <v>0</v>
      </c>
      <c r="J2501" s="24">
        <v>0</v>
      </c>
      <c r="K2501" s="24">
        <v>0</v>
      </c>
      <c r="L2501" s="24">
        <v>13</v>
      </c>
      <c r="M2501" s="24"/>
      <c r="O2501" s="15" t="s">
        <v>5493</v>
      </c>
      <c r="P2501" s="15" t="s">
        <v>5493</v>
      </c>
      <c r="R2501" s="1" t="str">
        <f t="shared" si="68"/>
        <v>W25</v>
      </c>
      <c r="S2501" s="50">
        <f t="shared" si="69"/>
        <v>45824</v>
      </c>
    </row>
    <row r="2502" spans="2:19">
      <c r="B2502" s="24" t="s">
        <v>5487</v>
      </c>
      <c r="C2502" s="24" t="s">
        <v>636</v>
      </c>
      <c r="D2502" s="24" t="s">
        <v>4942</v>
      </c>
      <c r="E2502" s="24">
        <v>13</v>
      </c>
      <c r="F2502" s="24">
        <v>0</v>
      </c>
      <c r="G2502" s="24">
        <v>0</v>
      </c>
      <c r="H2502" s="24">
        <v>3</v>
      </c>
      <c r="I2502" s="24">
        <v>0</v>
      </c>
      <c r="J2502" s="24">
        <v>0</v>
      </c>
      <c r="K2502" s="24">
        <v>0</v>
      </c>
      <c r="L2502" s="24">
        <v>3</v>
      </c>
      <c r="M2502" s="24"/>
      <c r="O2502" s="15" t="s">
        <v>5493</v>
      </c>
      <c r="P2502" s="15" t="s">
        <v>5495</v>
      </c>
      <c r="R2502" s="1" t="str">
        <f t="shared" si="68"/>
        <v>W25</v>
      </c>
      <c r="S2502" s="50">
        <f t="shared" si="69"/>
        <v>45824</v>
      </c>
    </row>
    <row r="2503" spans="2:19">
      <c r="B2503" s="24" t="s">
        <v>5500</v>
      </c>
      <c r="C2503" s="24" t="s">
        <v>5502</v>
      </c>
      <c r="D2503" s="24" t="s">
        <v>5099</v>
      </c>
      <c r="E2503" s="24">
        <v>13</v>
      </c>
      <c r="F2503" s="24">
        <v>0</v>
      </c>
      <c r="G2503" s="24">
        <v>0</v>
      </c>
      <c r="H2503" s="24">
        <v>2</v>
      </c>
      <c r="I2503" s="24">
        <v>0</v>
      </c>
      <c r="J2503" s="24">
        <v>0</v>
      </c>
      <c r="K2503" s="24">
        <v>0</v>
      </c>
      <c r="L2503" s="24">
        <v>2</v>
      </c>
      <c r="M2503" s="24"/>
      <c r="O2503" s="15" t="s">
        <v>5506</v>
      </c>
      <c r="P2503" s="15" t="s">
        <v>5507</v>
      </c>
      <c r="R2503" s="1" t="str">
        <f t="shared" si="68"/>
        <v>W25</v>
      </c>
      <c r="S2503" s="50">
        <f t="shared" si="69"/>
        <v>45825</v>
      </c>
    </row>
    <row r="2504" spans="2:19">
      <c r="B2504" s="24" t="s">
        <v>5500</v>
      </c>
      <c r="C2504" s="24" t="s">
        <v>5502</v>
      </c>
      <c r="D2504" s="24" t="s">
        <v>5100</v>
      </c>
      <c r="E2504" s="24">
        <v>12</v>
      </c>
      <c r="F2504" s="24">
        <v>0</v>
      </c>
      <c r="G2504" s="24">
        <v>0</v>
      </c>
      <c r="H2504" s="24">
        <v>2</v>
      </c>
      <c r="I2504" s="24">
        <v>0</v>
      </c>
      <c r="J2504" s="24">
        <v>0</v>
      </c>
      <c r="K2504" s="24">
        <v>0</v>
      </c>
      <c r="L2504" s="24">
        <v>2</v>
      </c>
      <c r="M2504" s="24"/>
      <c r="O2504" s="15" t="s">
        <v>5506</v>
      </c>
      <c r="P2504" s="15" t="s">
        <v>5507</v>
      </c>
      <c r="R2504" s="1" t="str">
        <f t="shared" si="68"/>
        <v>W25</v>
      </c>
      <c r="S2504" s="50">
        <f t="shared" si="69"/>
        <v>45825</v>
      </c>
    </row>
    <row r="2505" spans="2:19">
      <c r="B2505" s="24" t="s">
        <v>5500</v>
      </c>
      <c r="C2505" s="24" t="s">
        <v>5503</v>
      </c>
      <c r="D2505" s="24" t="s">
        <v>5257</v>
      </c>
      <c r="E2505" s="24">
        <v>5</v>
      </c>
      <c r="F2505" s="24">
        <v>0</v>
      </c>
      <c r="G2505" s="24">
        <v>0</v>
      </c>
      <c r="H2505" s="24">
        <v>1</v>
      </c>
      <c r="I2505" s="24">
        <v>0</v>
      </c>
      <c r="J2505" s="24">
        <v>0</v>
      </c>
      <c r="K2505" s="24">
        <v>0</v>
      </c>
      <c r="L2505" s="24">
        <v>1</v>
      </c>
      <c r="M2505" s="24"/>
      <c r="O2505" s="15" t="s">
        <v>5507</v>
      </c>
      <c r="P2505" s="15" t="s">
        <v>5508</v>
      </c>
      <c r="R2505" s="1" t="str">
        <f t="shared" si="68"/>
        <v>W25</v>
      </c>
      <c r="S2505" s="50">
        <f t="shared" si="69"/>
        <v>45825</v>
      </c>
    </row>
    <row r="2506" spans="2:19">
      <c r="B2506" s="24" t="s">
        <v>5500</v>
      </c>
      <c r="C2506" s="24" t="s">
        <v>5504</v>
      </c>
      <c r="D2506" s="24" t="s">
        <v>5426</v>
      </c>
      <c r="E2506" s="24">
        <v>4</v>
      </c>
      <c r="F2506" s="24">
        <v>0</v>
      </c>
      <c r="G2506" s="24">
        <v>0</v>
      </c>
      <c r="H2506" s="24">
        <v>0</v>
      </c>
      <c r="I2506" s="24">
        <v>0</v>
      </c>
      <c r="J2506" s="24">
        <v>0</v>
      </c>
      <c r="K2506" s="24">
        <v>0</v>
      </c>
      <c r="L2506" s="24">
        <v>0</v>
      </c>
      <c r="M2506" s="24"/>
      <c r="R2506" s="1" t="str">
        <f t="shared" si="68"/>
        <v>W25</v>
      </c>
      <c r="S2506" s="50">
        <f t="shared" si="69"/>
        <v>45825</v>
      </c>
    </row>
    <row r="2507" spans="2:19">
      <c r="B2507" s="24" t="s">
        <v>5500</v>
      </c>
      <c r="C2507" s="24" t="s">
        <v>5503</v>
      </c>
      <c r="D2507" s="24" t="s">
        <v>5012</v>
      </c>
      <c r="E2507" s="24">
        <v>13</v>
      </c>
      <c r="F2507" s="24">
        <v>0</v>
      </c>
      <c r="G2507" s="24">
        <v>0</v>
      </c>
      <c r="H2507" s="24">
        <v>2</v>
      </c>
      <c r="I2507" s="24">
        <v>0</v>
      </c>
      <c r="J2507" s="24">
        <v>0</v>
      </c>
      <c r="K2507" s="24">
        <v>0</v>
      </c>
      <c r="L2507" s="24">
        <v>2</v>
      </c>
      <c r="M2507" s="24"/>
      <c r="O2507" s="15" t="s">
        <v>5506</v>
      </c>
      <c r="P2507" s="15" t="s">
        <v>5507</v>
      </c>
      <c r="R2507" s="1" t="str">
        <f t="shared" si="68"/>
        <v>W25</v>
      </c>
      <c r="S2507" s="50">
        <f t="shared" si="69"/>
        <v>45825</v>
      </c>
    </row>
    <row r="2508" spans="2:19">
      <c r="B2508" s="24" t="s">
        <v>5500</v>
      </c>
      <c r="C2508" s="24" t="s">
        <v>5505</v>
      </c>
      <c r="D2508" s="24" t="s">
        <v>4919</v>
      </c>
      <c r="E2508" s="24">
        <v>13</v>
      </c>
      <c r="F2508" s="24">
        <v>0</v>
      </c>
      <c r="G2508" s="24">
        <v>0</v>
      </c>
      <c r="H2508" s="24">
        <v>2</v>
      </c>
      <c r="I2508" s="24">
        <v>0</v>
      </c>
      <c r="J2508" s="24">
        <v>0</v>
      </c>
      <c r="K2508" s="24">
        <v>0</v>
      </c>
      <c r="L2508" s="24">
        <v>2</v>
      </c>
      <c r="M2508" s="24"/>
      <c r="O2508" s="15" t="s">
        <v>5506</v>
      </c>
      <c r="P2508" s="15" t="s">
        <v>5507</v>
      </c>
      <c r="R2508" s="1" t="str">
        <f t="shared" si="68"/>
        <v>W25</v>
      </c>
      <c r="S2508" s="50">
        <f t="shared" si="69"/>
        <v>45825</v>
      </c>
    </row>
    <row r="2509" spans="2:19">
      <c r="B2509" s="24" t="s">
        <v>5500</v>
      </c>
      <c r="C2509" s="24" t="s">
        <v>5503</v>
      </c>
      <c r="D2509" s="24" t="s">
        <v>4945</v>
      </c>
      <c r="E2509" s="24">
        <v>13</v>
      </c>
      <c r="F2509" s="24">
        <v>0</v>
      </c>
      <c r="G2509" s="24">
        <v>0</v>
      </c>
      <c r="H2509" s="24">
        <v>1</v>
      </c>
      <c r="I2509" s="24">
        <v>0</v>
      </c>
      <c r="J2509" s="24">
        <v>0</v>
      </c>
      <c r="K2509" s="24">
        <v>0</v>
      </c>
      <c r="L2509" s="24">
        <v>1</v>
      </c>
      <c r="M2509" s="24"/>
      <c r="O2509" s="15" t="s">
        <v>5509</v>
      </c>
      <c r="P2509" s="15" t="s">
        <v>5506</v>
      </c>
      <c r="R2509" s="1" t="str">
        <f t="shared" si="68"/>
        <v>W25</v>
      </c>
      <c r="S2509" s="50">
        <f t="shared" si="69"/>
        <v>45825</v>
      </c>
    </row>
    <row r="2510" spans="2:19">
      <c r="B2510" s="24" t="s">
        <v>5500</v>
      </c>
      <c r="C2510" s="24" t="s">
        <v>5503</v>
      </c>
      <c r="D2510" s="24" t="s">
        <v>5498</v>
      </c>
      <c r="E2510" s="24">
        <v>8</v>
      </c>
      <c r="F2510" s="24">
        <v>0</v>
      </c>
      <c r="G2510" s="24">
        <v>0</v>
      </c>
      <c r="H2510" s="24">
        <v>1</v>
      </c>
      <c r="I2510" s="24">
        <v>0</v>
      </c>
      <c r="J2510" s="24">
        <v>0</v>
      </c>
      <c r="K2510" s="24">
        <v>0</v>
      </c>
      <c r="L2510" s="24">
        <v>1</v>
      </c>
      <c r="M2510" s="24"/>
      <c r="O2510" s="15" t="s">
        <v>5509</v>
      </c>
      <c r="P2510" s="15" t="s">
        <v>5506</v>
      </c>
      <c r="R2510" s="1" t="str">
        <f t="shared" si="68"/>
        <v>W25</v>
      </c>
      <c r="S2510" s="50">
        <f t="shared" si="69"/>
        <v>45825</v>
      </c>
    </row>
    <row r="2511" spans="2:19">
      <c r="B2511" s="24" t="s">
        <v>5500</v>
      </c>
      <c r="C2511" s="24" t="s">
        <v>5502</v>
      </c>
      <c r="D2511" s="24" t="s">
        <v>4852</v>
      </c>
      <c r="E2511" s="24">
        <v>4</v>
      </c>
      <c r="F2511" s="24">
        <v>0</v>
      </c>
      <c r="G2511" s="24">
        <v>0</v>
      </c>
      <c r="H2511" s="24">
        <v>0</v>
      </c>
      <c r="I2511" s="24">
        <v>0</v>
      </c>
      <c r="J2511" s="24">
        <v>0</v>
      </c>
      <c r="K2511" s="24">
        <v>0</v>
      </c>
      <c r="L2511" s="24">
        <v>0</v>
      </c>
      <c r="M2511" s="24"/>
      <c r="R2511" s="1" t="str">
        <f t="shared" si="68"/>
        <v>W25</v>
      </c>
      <c r="S2511" s="50">
        <f t="shared" si="69"/>
        <v>45825</v>
      </c>
    </row>
    <row r="2512" spans="2:19">
      <c r="B2512" s="24" t="s">
        <v>5511</v>
      </c>
      <c r="C2512" s="24" t="s">
        <v>5519</v>
      </c>
      <c r="D2512" s="24" t="s">
        <v>5120</v>
      </c>
      <c r="E2512" s="24">
        <v>2</v>
      </c>
      <c r="F2512" s="24">
        <v>0</v>
      </c>
      <c r="G2512" s="24">
        <v>0</v>
      </c>
      <c r="H2512" s="24">
        <v>0</v>
      </c>
      <c r="I2512" s="24">
        <v>0</v>
      </c>
      <c r="J2512" s="24">
        <v>0</v>
      </c>
      <c r="K2512" s="24">
        <v>0</v>
      </c>
      <c r="L2512" s="24">
        <v>0</v>
      </c>
      <c r="M2512" s="24"/>
      <c r="R2512" s="1" t="str">
        <f t="shared" si="68"/>
        <v>W25</v>
      </c>
      <c r="S2512" s="50">
        <f t="shared" si="69"/>
        <v>45826</v>
      </c>
    </row>
    <row r="2513" spans="2:19">
      <c r="B2513" s="24" t="s">
        <v>5511</v>
      </c>
      <c r="C2513" s="24" t="s">
        <v>5521</v>
      </c>
      <c r="D2513" s="24" t="s">
        <v>5513</v>
      </c>
      <c r="E2513" s="24">
        <v>13</v>
      </c>
      <c r="F2513" s="24">
        <v>0</v>
      </c>
      <c r="G2513" s="24">
        <v>0</v>
      </c>
      <c r="H2513" s="24">
        <v>0</v>
      </c>
      <c r="I2513" s="24">
        <v>0</v>
      </c>
      <c r="J2513" s="24">
        <v>0</v>
      </c>
      <c r="K2513" s="24">
        <v>0</v>
      </c>
      <c r="L2513" s="24">
        <v>0</v>
      </c>
      <c r="M2513" s="24"/>
      <c r="R2513" s="1" t="str">
        <f t="shared" si="68"/>
        <v>W25</v>
      </c>
      <c r="S2513" s="50">
        <f t="shared" si="69"/>
        <v>45826</v>
      </c>
    </row>
    <row r="2514" spans="2:19">
      <c r="B2514" s="24" t="s">
        <v>5511</v>
      </c>
      <c r="C2514" s="24" t="s">
        <v>5521</v>
      </c>
      <c r="D2514" s="24" t="s">
        <v>5514</v>
      </c>
      <c r="E2514" s="24">
        <v>13</v>
      </c>
      <c r="F2514" s="24">
        <v>0</v>
      </c>
      <c r="G2514" s="24">
        <v>0</v>
      </c>
      <c r="H2514" s="24">
        <v>6</v>
      </c>
      <c r="I2514" s="24">
        <v>0</v>
      </c>
      <c r="J2514" s="24">
        <v>0</v>
      </c>
      <c r="K2514" s="24">
        <v>0</v>
      </c>
      <c r="L2514" s="24">
        <v>6</v>
      </c>
      <c r="M2514" s="24"/>
      <c r="O2514" s="15" t="s">
        <v>5518</v>
      </c>
      <c r="P2514" s="15" t="s">
        <v>5516</v>
      </c>
      <c r="R2514" s="1" t="str">
        <f t="shared" si="68"/>
        <v>W25</v>
      </c>
      <c r="S2514" s="50">
        <f t="shared" si="69"/>
        <v>45826</v>
      </c>
    </row>
    <row r="2515" spans="2:19">
      <c r="B2515" s="24" t="s">
        <v>5511</v>
      </c>
      <c r="C2515" s="24" t="s">
        <v>5522</v>
      </c>
      <c r="D2515" s="24" t="s">
        <v>5515</v>
      </c>
      <c r="E2515" s="24">
        <v>6</v>
      </c>
      <c r="F2515" s="24">
        <v>0</v>
      </c>
      <c r="G2515" s="24">
        <v>0</v>
      </c>
      <c r="H2515" s="24">
        <v>0</v>
      </c>
      <c r="I2515" s="24">
        <v>0</v>
      </c>
      <c r="J2515" s="24">
        <v>0</v>
      </c>
      <c r="K2515" s="24">
        <v>0</v>
      </c>
      <c r="L2515" s="24">
        <v>0</v>
      </c>
      <c r="M2515" s="24"/>
      <c r="R2515" s="1" t="str">
        <f t="shared" si="68"/>
        <v>W25</v>
      </c>
      <c r="S2515" s="50">
        <f t="shared" si="69"/>
        <v>45826</v>
      </c>
    </row>
    <row r="2516" spans="2:19">
      <c r="B2516" s="24" t="s">
        <v>5511</v>
      </c>
      <c r="C2516" s="24" t="s">
        <v>5521</v>
      </c>
      <c r="D2516" s="24" t="s">
        <v>5461</v>
      </c>
      <c r="E2516" s="24">
        <v>13</v>
      </c>
      <c r="F2516" s="24">
        <v>0</v>
      </c>
      <c r="G2516" s="24">
        <v>0</v>
      </c>
      <c r="H2516" s="24">
        <v>3</v>
      </c>
      <c r="I2516" s="24">
        <v>0</v>
      </c>
      <c r="J2516" s="24">
        <v>0</v>
      </c>
      <c r="K2516" s="24">
        <v>0</v>
      </c>
      <c r="L2516" s="24">
        <v>3</v>
      </c>
      <c r="M2516" s="24"/>
      <c r="O2516" s="15" t="s">
        <v>5524</v>
      </c>
      <c r="P2516" s="15" t="s">
        <v>5525</v>
      </c>
      <c r="R2516" s="1" t="str">
        <f t="shared" si="68"/>
        <v>W25</v>
      </c>
      <c r="S2516" s="50">
        <f t="shared" si="69"/>
        <v>45826</v>
      </c>
    </row>
    <row r="2517" spans="2:19">
      <c r="B2517" s="24" t="s">
        <v>5511</v>
      </c>
      <c r="C2517" s="24" t="s">
        <v>5520</v>
      </c>
      <c r="D2517" s="24" t="s">
        <v>5460</v>
      </c>
      <c r="E2517" s="24">
        <v>13</v>
      </c>
      <c r="F2517" s="24">
        <v>0</v>
      </c>
      <c r="G2517" s="24">
        <v>0</v>
      </c>
      <c r="H2517" s="24">
        <v>7</v>
      </c>
      <c r="I2517" s="24">
        <v>0</v>
      </c>
      <c r="J2517" s="24">
        <v>0</v>
      </c>
      <c r="K2517" s="24">
        <v>0</v>
      </c>
      <c r="L2517" s="24">
        <v>7</v>
      </c>
      <c r="M2517" s="24"/>
      <c r="O2517" s="15" t="s">
        <v>5516</v>
      </c>
      <c r="P2517" s="15" t="s">
        <v>5516</v>
      </c>
      <c r="R2517" s="1" t="str">
        <f t="shared" si="68"/>
        <v>W25</v>
      </c>
      <c r="S2517" s="50">
        <f t="shared" si="69"/>
        <v>45826</v>
      </c>
    </row>
    <row r="2518" spans="2:19">
      <c r="B2518" s="24" t="s">
        <v>5511</v>
      </c>
      <c r="C2518" s="24" t="s">
        <v>5523</v>
      </c>
      <c r="D2518" s="24" t="s">
        <v>4673</v>
      </c>
      <c r="E2518" s="24">
        <v>13</v>
      </c>
      <c r="F2518" s="24">
        <v>0</v>
      </c>
      <c r="G2518" s="24">
        <v>0</v>
      </c>
      <c r="H2518" s="24">
        <v>0</v>
      </c>
      <c r="I2518" s="24">
        <v>0</v>
      </c>
      <c r="J2518" s="24">
        <v>0</v>
      </c>
      <c r="K2518" s="24">
        <v>0</v>
      </c>
      <c r="L2518" s="24">
        <v>0</v>
      </c>
      <c r="M2518" s="24"/>
      <c r="R2518" s="1" t="str">
        <f t="shared" si="68"/>
        <v>W25</v>
      </c>
      <c r="S2518" s="50">
        <f t="shared" si="69"/>
        <v>45826</v>
      </c>
    </row>
    <row r="2519" spans="2:19">
      <c r="B2519" s="24" t="s">
        <v>5527</v>
      </c>
      <c r="C2519" s="24" t="s">
        <v>5528</v>
      </c>
      <c r="D2519" s="24" t="s">
        <v>5526</v>
      </c>
      <c r="E2519" s="24">
        <v>2</v>
      </c>
      <c r="F2519" s="24">
        <v>0</v>
      </c>
      <c r="G2519" s="24">
        <v>0</v>
      </c>
      <c r="H2519" s="24">
        <v>0</v>
      </c>
      <c r="I2519" s="24">
        <v>0</v>
      </c>
      <c r="J2519" s="24">
        <v>0</v>
      </c>
      <c r="K2519" s="24">
        <v>0</v>
      </c>
      <c r="L2519" s="24">
        <v>0</v>
      </c>
      <c r="M2519" s="24"/>
      <c r="R2519" s="1" t="str">
        <f t="shared" si="68"/>
        <v>W25</v>
      </c>
      <c r="S2519" s="50">
        <f t="shared" si="69"/>
        <v>45827</v>
      </c>
    </row>
    <row r="2520" spans="2:19">
      <c r="B2520" s="24" t="s">
        <v>5527</v>
      </c>
      <c r="C2520" s="24" t="s">
        <v>5528</v>
      </c>
      <c r="D2520" s="24" t="s">
        <v>4702</v>
      </c>
      <c r="E2520" s="24">
        <v>12</v>
      </c>
      <c r="F2520" s="24">
        <v>0</v>
      </c>
      <c r="G2520" s="24">
        <v>0</v>
      </c>
      <c r="H2520" s="24">
        <v>2</v>
      </c>
      <c r="I2520" s="24">
        <v>0</v>
      </c>
      <c r="J2520" s="24">
        <v>0</v>
      </c>
      <c r="K2520" s="24">
        <v>0</v>
      </c>
      <c r="L2520" s="24">
        <v>2</v>
      </c>
      <c r="M2520" s="24"/>
      <c r="O2520" s="15" t="s">
        <v>5534</v>
      </c>
      <c r="P2520" s="15" t="s">
        <v>5535</v>
      </c>
      <c r="R2520" s="1" t="str">
        <f t="shared" si="68"/>
        <v>W25</v>
      </c>
      <c r="S2520" s="50">
        <f t="shared" si="69"/>
        <v>45827</v>
      </c>
    </row>
    <row r="2521" spans="2:19">
      <c r="B2521" s="24" t="s">
        <v>5527</v>
      </c>
      <c r="C2521" s="24" t="s">
        <v>5528</v>
      </c>
      <c r="D2521" s="24" t="s">
        <v>4782</v>
      </c>
      <c r="E2521" s="24">
        <v>13</v>
      </c>
      <c r="F2521" s="24">
        <v>0</v>
      </c>
      <c r="G2521" s="24">
        <v>0</v>
      </c>
      <c r="H2521" s="24">
        <v>3</v>
      </c>
      <c r="I2521" s="24">
        <v>0</v>
      </c>
      <c r="J2521" s="24">
        <v>0</v>
      </c>
      <c r="K2521" s="24">
        <v>0</v>
      </c>
      <c r="L2521" s="24">
        <v>3</v>
      </c>
      <c r="M2521" s="24"/>
      <c r="O2521" s="15" t="s">
        <v>5536</v>
      </c>
      <c r="P2521" s="15" t="s">
        <v>5535</v>
      </c>
      <c r="R2521" s="1" t="str">
        <f t="shared" si="68"/>
        <v>W25</v>
      </c>
      <c r="S2521" s="50">
        <f t="shared" si="69"/>
        <v>45827</v>
      </c>
    </row>
    <row r="2522" spans="2:19">
      <c r="B2522" s="24" t="s">
        <v>5527</v>
      </c>
      <c r="C2522" s="24" t="s">
        <v>5529</v>
      </c>
      <c r="D2522" s="24" t="s">
        <v>4829</v>
      </c>
      <c r="E2522" s="24">
        <v>13</v>
      </c>
      <c r="F2522" s="24">
        <v>0</v>
      </c>
      <c r="G2522" s="24">
        <v>0</v>
      </c>
      <c r="H2522" s="24">
        <v>3</v>
      </c>
      <c r="I2522" s="24">
        <v>0</v>
      </c>
      <c r="J2522" s="24">
        <v>1</v>
      </c>
      <c r="K2522" s="24">
        <v>0</v>
      </c>
      <c r="L2522" s="24">
        <v>4</v>
      </c>
      <c r="M2522" s="24" t="s">
        <v>5535</v>
      </c>
      <c r="O2522" s="15" t="s">
        <v>5534</v>
      </c>
      <c r="P2522" s="15" t="s">
        <v>5537</v>
      </c>
      <c r="R2522" s="1" t="str">
        <f t="shared" si="68"/>
        <v>W25</v>
      </c>
      <c r="S2522" s="50">
        <f t="shared" si="69"/>
        <v>45827</v>
      </c>
    </row>
    <row r="2523" spans="2:19">
      <c r="B2523" s="24" t="s">
        <v>5527</v>
      </c>
      <c r="C2523" s="24" t="s">
        <v>5529</v>
      </c>
      <c r="D2523" s="24" t="s">
        <v>5413</v>
      </c>
      <c r="E2523" s="24">
        <v>1</v>
      </c>
      <c r="F2523" s="24">
        <v>0</v>
      </c>
      <c r="G2523" s="24">
        <v>0</v>
      </c>
      <c r="H2523" s="24">
        <v>0</v>
      </c>
      <c r="I2523" s="24">
        <v>0</v>
      </c>
      <c r="J2523" s="24">
        <v>0</v>
      </c>
      <c r="K2523" s="24">
        <v>0</v>
      </c>
      <c r="L2523" s="24">
        <v>0</v>
      </c>
      <c r="M2523" s="24"/>
      <c r="R2523" s="1" t="str">
        <f t="shared" si="68"/>
        <v>W25</v>
      </c>
      <c r="S2523" s="50">
        <f t="shared" si="69"/>
        <v>45827</v>
      </c>
    </row>
    <row r="2524" spans="2:19">
      <c r="B2524" s="24" t="s">
        <v>5527</v>
      </c>
      <c r="C2524" s="24" t="s">
        <v>5533</v>
      </c>
      <c r="D2524" s="24" t="s">
        <v>5532</v>
      </c>
      <c r="E2524" s="24">
        <v>5</v>
      </c>
      <c r="F2524" s="24">
        <v>5</v>
      </c>
      <c r="G2524" s="24">
        <v>0</v>
      </c>
      <c r="H2524" s="24">
        <v>0</v>
      </c>
      <c r="I2524" s="24">
        <v>0</v>
      </c>
      <c r="J2524" s="24">
        <v>0</v>
      </c>
      <c r="K2524" s="24">
        <v>0</v>
      </c>
      <c r="L2524" s="24">
        <v>0</v>
      </c>
      <c r="M2524" s="24"/>
      <c r="R2524" s="1" t="str">
        <f t="shared" si="68"/>
        <v>W25</v>
      </c>
      <c r="S2524" s="50">
        <f t="shared" si="69"/>
        <v>45827</v>
      </c>
    </row>
    <row r="2525" spans="2:19">
      <c r="B2525" s="24" t="s">
        <v>5547</v>
      </c>
      <c r="C2525" s="24" t="s">
        <v>634</v>
      </c>
      <c r="D2525" s="24" t="s">
        <v>4158</v>
      </c>
      <c r="E2525" s="24">
        <v>4</v>
      </c>
      <c r="F2525" s="24">
        <v>0</v>
      </c>
      <c r="G2525" s="24">
        <v>0</v>
      </c>
      <c r="H2525" s="24">
        <v>0</v>
      </c>
      <c r="I2525" s="24">
        <v>0</v>
      </c>
      <c r="J2525" s="24">
        <v>0</v>
      </c>
      <c r="K2525" s="24">
        <v>0</v>
      </c>
      <c r="L2525" s="24">
        <v>0</v>
      </c>
      <c r="M2525" s="24"/>
      <c r="R2525" s="1" t="str">
        <f t="shared" si="68"/>
        <v>W25</v>
      </c>
      <c r="S2525" s="50">
        <f t="shared" si="69"/>
        <v>45828</v>
      </c>
    </row>
    <row r="2526" spans="2:19">
      <c r="B2526" s="24" t="s">
        <v>5547</v>
      </c>
      <c r="C2526" s="24" t="s">
        <v>636</v>
      </c>
      <c r="D2526" s="24" t="s">
        <v>4717</v>
      </c>
      <c r="E2526" s="24">
        <v>13</v>
      </c>
      <c r="F2526" s="24">
        <v>0</v>
      </c>
      <c r="G2526" s="24">
        <v>0</v>
      </c>
      <c r="H2526" s="24">
        <v>5</v>
      </c>
      <c r="I2526" s="24">
        <v>0</v>
      </c>
      <c r="J2526" s="24">
        <v>0</v>
      </c>
      <c r="K2526" s="24">
        <v>0</v>
      </c>
      <c r="L2526" s="24">
        <v>5</v>
      </c>
      <c r="M2526" s="24"/>
      <c r="O2526" s="15" t="s">
        <v>5560</v>
      </c>
      <c r="P2526" s="15" t="s">
        <v>5560</v>
      </c>
      <c r="R2526" s="1" t="str">
        <f t="shared" si="68"/>
        <v>W25</v>
      </c>
      <c r="S2526" s="50">
        <f t="shared" si="69"/>
        <v>45828</v>
      </c>
    </row>
    <row r="2527" spans="2:19">
      <c r="B2527" s="24" t="s">
        <v>5547</v>
      </c>
      <c r="C2527" s="24" t="s">
        <v>3132</v>
      </c>
      <c r="D2527" s="24" t="s">
        <v>4700</v>
      </c>
      <c r="E2527" s="24">
        <v>13</v>
      </c>
      <c r="F2527" s="24">
        <v>0</v>
      </c>
      <c r="G2527" s="24">
        <v>0</v>
      </c>
      <c r="H2527" s="24">
        <v>0</v>
      </c>
      <c r="I2527" s="24">
        <v>0</v>
      </c>
      <c r="J2527" s="24">
        <v>0</v>
      </c>
      <c r="K2527" s="24">
        <v>0</v>
      </c>
      <c r="L2527" s="24">
        <v>0</v>
      </c>
      <c r="M2527" s="24"/>
      <c r="R2527" s="1" t="str">
        <f t="shared" si="68"/>
        <v>W25</v>
      </c>
      <c r="S2527" s="50">
        <f t="shared" si="69"/>
        <v>45828</v>
      </c>
    </row>
    <row r="2528" spans="2:19">
      <c r="B2528" s="24" t="s">
        <v>5547</v>
      </c>
      <c r="C2528" s="24" t="s">
        <v>634</v>
      </c>
      <c r="D2528" s="24" t="s">
        <v>4827</v>
      </c>
      <c r="E2528" s="24">
        <v>5</v>
      </c>
      <c r="F2528" s="24">
        <v>0</v>
      </c>
      <c r="G2528" s="24">
        <v>0</v>
      </c>
      <c r="H2528" s="24">
        <v>0</v>
      </c>
      <c r="I2528" s="24">
        <v>0</v>
      </c>
      <c r="J2528" s="24">
        <v>0</v>
      </c>
      <c r="K2528" s="24">
        <v>0</v>
      </c>
      <c r="L2528" s="24">
        <v>0</v>
      </c>
      <c r="M2528" s="24"/>
      <c r="R2528" s="1" t="str">
        <f t="shared" si="68"/>
        <v>W25</v>
      </c>
      <c r="S2528" s="50">
        <f t="shared" si="69"/>
        <v>45828</v>
      </c>
    </row>
    <row r="2529" spans="2:19">
      <c r="B2529" s="24" t="s">
        <v>5547</v>
      </c>
      <c r="C2529" s="24" t="s">
        <v>3131</v>
      </c>
      <c r="D2529" s="24" t="s">
        <v>5543</v>
      </c>
      <c r="E2529" s="24">
        <v>1</v>
      </c>
      <c r="F2529" s="24">
        <v>0</v>
      </c>
      <c r="G2529" s="24">
        <v>0</v>
      </c>
      <c r="H2529" s="24">
        <v>0</v>
      </c>
      <c r="I2529" s="24">
        <v>0</v>
      </c>
      <c r="J2529" s="24">
        <v>0</v>
      </c>
      <c r="K2529" s="24">
        <v>0</v>
      </c>
      <c r="L2529" s="24">
        <v>0</v>
      </c>
      <c r="M2529" s="24"/>
      <c r="R2529" s="1" t="str">
        <f t="shared" si="68"/>
        <v>W25</v>
      </c>
      <c r="S2529" s="50">
        <f t="shared" si="69"/>
        <v>45828</v>
      </c>
    </row>
    <row r="2530" spans="2:19">
      <c r="B2530" s="24" t="s">
        <v>5547</v>
      </c>
      <c r="C2530" s="24" t="s">
        <v>3130</v>
      </c>
      <c r="D2530" s="24" t="s">
        <v>5544</v>
      </c>
      <c r="E2530" s="24">
        <v>1</v>
      </c>
      <c r="F2530" s="24">
        <v>0</v>
      </c>
      <c r="G2530" s="24">
        <v>0</v>
      </c>
      <c r="H2530" s="24">
        <v>0</v>
      </c>
      <c r="I2530" s="24">
        <v>0</v>
      </c>
      <c r="J2530" s="24">
        <v>0</v>
      </c>
      <c r="K2530" s="24">
        <v>0</v>
      </c>
      <c r="L2530" s="24">
        <v>0</v>
      </c>
      <c r="M2530" s="24"/>
      <c r="R2530" s="1" t="str">
        <f t="shared" si="68"/>
        <v>W25</v>
      </c>
      <c r="S2530" s="50">
        <f t="shared" si="69"/>
        <v>45828</v>
      </c>
    </row>
    <row r="2531" spans="2:19">
      <c r="B2531" s="24" t="s">
        <v>5547</v>
      </c>
      <c r="C2531" s="24" t="s">
        <v>633</v>
      </c>
      <c r="D2531" s="24" t="s">
        <v>4944</v>
      </c>
      <c r="E2531" s="24">
        <v>3</v>
      </c>
      <c r="F2531" s="24">
        <v>0</v>
      </c>
      <c r="G2531" s="24">
        <v>0</v>
      </c>
      <c r="H2531" s="24">
        <v>0</v>
      </c>
      <c r="I2531" s="24">
        <v>0</v>
      </c>
      <c r="J2531" s="24">
        <v>0</v>
      </c>
      <c r="K2531" s="24">
        <v>0</v>
      </c>
      <c r="L2531" s="24">
        <v>0</v>
      </c>
      <c r="M2531" s="24"/>
      <c r="R2531" s="1" t="str">
        <f t="shared" si="68"/>
        <v>W25</v>
      </c>
      <c r="S2531" s="50">
        <f t="shared" si="69"/>
        <v>45828</v>
      </c>
    </row>
    <row r="2532" spans="2:19">
      <c r="B2532" s="24" t="s">
        <v>5547</v>
      </c>
      <c r="C2532" s="24" t="s">
        <v>3130</v>
      </c>
      <c r="D2532" s="24" t="s">
        <v>5312</v>
      </c>
      <c r="E2532" s="24">
        <v>13</v>
      </c>
      <c r="F2532" s="24">
        <v>0</v>
      </c>
      <c r="G2532" s="24">
        <v>0</v>
      </c>
      <c r="H2532" s="24">
        <v>10</v>
      </c>
      <c r="I2532" s="24">
        <v>0</v>
      </c>
      <c r="J2532" s="24">
        <v>0</v>
      </c>
      <c r="K2532" s="24">
        <v>0</v>
      </c>
      <c r="L2532" s="24">
        <v>10</v>
      </c>
      <c r="M2532" s="24"/>
      <c r="O2532" s="15" t="s">
        <v>5563</v>
      </c>
      <c r="P2532" s="15" t="s">
        <v>5564</v>
      </c>
      <c r="R2532" s="1" t="str">
        <f t="shared" si="68"/>
        <v>W25</v>
      </c>
      <c r="S2532" s="50">
        <f t="shared" si="69"/>
        <v>45828</v>
      </c>
    </row>
    <row r="2533" spans="2:19">
      <c r="B2533" s="24" t="s">
        <v>5547</v>
      </c>
      <c r="C2533" s="24" t="s">
        <v>3132</v>
      </c>
      <c r="D2533" s="24" t="s">
        <v>4716</v>
      </c>
      <c r="E2533" s="24">
        <v>13</v>
      </c>
      <c r="F2533" s="24">
        <v>0</v>
      </c>
      <c r="G2533" s="24">
        <v>0</v>
      </c>
      <c r="H2533" s="24">
        <v>0</v>
      </c>
      <c r="I2533" s="24">
        <v>1</v>
      </c>
      <c r="J2533" s="24">
        <v>1</v>
      </c>
      <c r="K2533" s="24">
        <v>0</v>
      </c>
      <c r="L2533" s="24">
        <v>2</v>
      </c>
      <c r="M2533" s="24" t="s">
        <v>5560</v>
      </c>
      <c r="R2533" s="1" t="str">
        <f t="shared" ref="R2533:R2596" si="70">"W" &amp;WEEKNUM(S2533)</f>
        <v>W25</v>
      </c>
      <c r="S2533" s="50">
        <f t="shared" ref="S2533:S2596" si="71">DATE(2025, LEFT(B2533,2), RIGHT(B2533,2))</f>
        <v>45828</v>
      </c>
    </row>
    <row r="2534" spans="2:19">
      <c r="B2534" s="24" t="s">
        <v>5547</v>
      </c>
      <c r="C2534" s="24" t="s">
        <v>634</v>
      </c>
      <c r="D2534" s="24" t="s">
        <v>4707</v>
      </c>
      <c r="E2534" s="24">
        <v>13</v>
      </c>
      <c r="F2534" s="24">
        <v>2</v>
      </c>
      <c r="G2534" s="24">
        <v>0</v>
      </c>
      <c r="H2534" s="24">
        <v>13</v>
      </c>
      <c r="I2534" s="24">
        <v>0</v>
      </c>
      <c r="J2534" s="24">
        <v>0</v>
      </c>
      <c r="K2534" s="24">
        <v>0</v>
      </c>
      <c r="L2534" s="24">
        <v>13</v>
      </c>
      <c r="M2534" s="24"/>
      <c r="O2534" s="15" t="s">
        <v>5563</v>
      </c>
      <c r="P2534" s="15" t="s">
        <v>5560</v>
      </c>
      <c r="R2534" s="1" t="str">
        <f t="shared" si="70"/>
        <v>W25</v>
      </c>
      <c r="S2534" s="50">
        <f t="shared" si="71"/>
        <v>45828</v>
      </c>
    </row>
    <row r="2535" spans="2:19">
      <c r="B2535" s="24" t="s">
        <v>5548</v>
      </c>
      <c r="C2535" s="24" t="s">
        <v>634</v>
      </c>
      <c r="D2535" s="24" t="s">
        <v>4484</v>
      </c>
      <c r="E2535" s="24">
        <v>4</v>
      </c>
      <c r="F2535" s="24">
        <v>0</v>
      </c>
      <c r="G2535" s="24">
        <v>0</v>
      </c>
      <c r="H2535" s="24">
        <v>1</v>
      </c>
      <c r="I2535" s="24">
        <v>0</v>
      </c>
      <c r="J2535" s="24">
        <v>0</v>
      </c>
      <c r="K2535" s="24">
        <v>0</v>
      </c>
      <c r="L2535" s="24">
        <v>1</v>
      </c>
      <c r="M2535" s="24" t="s">
        <v>5565</v>
      </c>
      <c r="N2535" s="15" t="s">
        <v>5563</v>
      </c>
      <c r="R2535" s="1" t="str">
        <f t="shared" si="70"/>
        <v>W25</v>
      </c>
      <c r="S2535" s="50">
        <f t="shared" si="71"/>
        <v>45829</v>
      </c>
    </row>
    <row r="2536" spans="2:19">
      <c r="B2536" s="24" t="s">
        <v>5548</v>
      </c>
      <c r="C2536" s="24" t="s">
        <v>633</v>
      </c>
      <c r="D2536" s="24" t="s">
        <v>5088</v>
      </c>
      <c r="E2536" s="24">
        <v>1</v>
      </c>
      <c r="F2536" s="24">
        <v>0</v>
      </c>
      <c r="G2536" s="24">
        <v>0</v>
      </c>
      <c r="H2536" s="24">
        <v>1</v>
      </c>
      <c r="I2536" s="24">
        <v>0</v>
      </c>
      <c r="J2536" s="24">
        <v>0</v>
      </c>
      <c r="K2536" s="24">
        <v>0</v>
      </c>
      <c r="L2536" s="24">
        <v>1</v>
      </c>
      <c r="M2536" s="24"/>
      <c r="O2536" s="15" t="s">
        <v>5560</v>
      </c>
      <c r="P2536" s="15" t="s">
        <v>5563</v>
      </c>
      <c r="R2536" s="1" t="str">
        <f t="shared" si="70"/>
        <v>W25</v>
      </c>
      <c r="S2536" s="50">
        <f t="shared" si="71"/>
        <v>45829</v>
      </c>
    </row>
    <row r="2537" spans="2:19">
      <c r="B2537" s="24" t="s">
        <v>5548</v>
      </c>
      <c r="C2537" s="24" t="s">
        <v>636</v>
      </c>
      <c r="D2537" s="24" t="s">
        <v>5013</v>
      </c>
      <c r="E2537" s="24">
        <v>10</v>
      </c>
      <c r="F2537" s="24">
        <v>0</v>
      </c>
      <c r="G2537" s="24">
        <v>0</v>
      </c>
      <c r="H2537" s="24">
        <v>2</v>
      </c>
      <c r="I2537" s="24">
        <v>0</v>
      </c>
      <c r="J2537" s="24">
        <v>0</v>
      </c>
      <c r="K2537" s="24">
        <v>0</v>
      </c>
      <c r="L2537" s="24">
        <v>2</v>
      </c>
      <c r="M2537" s="24"/>
      <c r="O2537" s="15" t="s">
        <v>5565</v>
      </c>
      <c r="P2537" s="15" t="s">
        <v>5564</v>
      </c>
      <c r="R2537" s="1" t="str">
        <f t="shared" si="70"/>
        <v>W25</v>
      </c>
      <c r="S2537" s="50">
        <f t="shared" si="71"/>
        <v>45829</v>
      </c>
    </row>
    <row r="2538" spans="2:19">
      <c r="B2538" s="24" t="s">
        <v>5548</v>
      </c>
      <c r="C2538" s="24" t="s">
        <v>3132</v>
      </c>
      <c r="D2538" s="24" t="s">
        <v>5545</v>
      </c>
      <c r="E2538" s="24">
        <v>1</v>
      </c>
      <c r="F2538" s="24">
        <v>0</v>
      </c>
      <c r="G2538" s="24">
        <v>0</v>
      </c>
      <c r="H2538" s="24">
        <v>0</v>
      </c>
      <c r="I2538" s="24">
        <v>0</v>
      </c>
      <c r="J2538" s="24">
        <v>0</v>
      </c>
      <c r="K2538" s="24">
        <v>0</v>
      </c>
      <c r="L2538" s="24">
        <v>0</v>
      </c>
      <c r="M2538" s="24"/>
      <c r="R2538" s="1" t="str">
        <f t="shared" si="70"/>
        <v>W25</v>
      </c>
      <c r="S2538" s="50">
        <f t="shared" si="71"/>
        <v>45829</v>
      </c>
    </row>
    <row r="2539" spans="2:19">
      <c r="B2539" s="24" t="s">
        <v>5548</v>
      </c>
      <c r="C2539" s="24" t="s">
        <v>3130</v>
      </c>
      <c r="D2539" s="24" t="s">
        <v>5307</v>
      </c>
      <c r="E2539" s="24">
        <v>13</v>
      </c>
      <c r="F2539" s="24">
        <v>0</v>
      </c>
      <c r="G2539" s="24">
        <v>0</v>
      </c>
      <c r="H2539" s="24">
        <v>2</v>
      </c>
      <c r="I2539" s="24">
        <v>0</v>
      </c>
      <c r="J2539" s="24">
        <v>0</v>
      </c>
      <c r="K2539" s="24">
        <v>0</v>
      </c>
      <c r="L2539" s="24">
        <v>2</v>
      </c>
      <c r="M2539" s="24"/>
      <c r="O2539" s="15" t="s">
        <v>5565</v>
      </c>
      <c r="P2539" s="15" t="s">
        <v>5560</v>
      </c>
      <c r="R2539" s="1" t="str">
        <f t="shared" si="70"/>
        <v>W25</v>
      </c>
      <c r="S2539" s="50">
        <f t="shared" si="71"/>
        <v>45829</v>
      </c>
    </row>
    <row r="2540" spans="2:19">
      <c r="B2540" s="24" t="s">
        <v>5548</v>
      </c>
      <c r="C2540" s="24" t="s">
        <v>634</v>
      </c>
      <c r="D2540" s="24" t="s">
        <v>4705</v>
      </c>
      <c r="E2540" s="24">
        <v>13</v>
      </c>
      <c r="F2540" s="24">
        <v>0</v>
      </c>
      <c r="G2540" s="24">
        <v>0</v>
      </c>
      <c r="H2540" s="24">
        <v>0</v>
      </c>
      <c r="I2540" s="24">
        <v>0</v>
      </c>
      <c r="J2540" s="24">
        <v>0</v>
      </c>
      <c r="K2540" s="24">
        <v>0</v>
      </c>
      <c r="L2540" s="24">
        <v>0</v>
      </c>
      <c r="M2540" s="24"/>
      <c r="R2540" s="1" t="str">
        <f t="shared" si="70"/>
        <v>W25</v>
      </c>
      <c r="S2540" s="50">
        <f t="shared" si="71"/>
        <v>45829</v>
      </c>
    </row>
    <row r="2541" spans="2:19">
      <c r="B2541" s="24" t="s">
        <v>5548</v>
      </c>
      <c r="C2541" s="24" t="s">
        <v>634</v>
      </c>
      <c r="D2541" s="24" t="s">
        <v>4828</v>
      </c>
      <c r="E2541" s="24">
        <v>3</v>
      </c>
      <c r="F2541" s="24">
        <v>0</v>
      </c>
      <c r="G2541" s="24">
        <v>0</v>
      </c>
      <c r="H2541" s="24">
        <v>0</v>
      </c>
      <c r="I2541" s="24">
        <v>0</v>
      </c>
      <c r="J2541" s="24">
        <v>0</v>
      </c>
      <c r="K2541" s="24">
        <v>0</v>
      </c>
      <c r="L2541" s="24">
        <v>0</v>
      </c>
      <c r="M2541" s="24"/>
      <c r="R2541" s="1" t="str">
        <f t="shared" si="70"/>
        <v>W25</v>
      </c>
      <c r="S2541" s="50">
        <f t="shared" si="71"/>
        <v>45829</v>
      </c>
    </row>
    <row r="2542" spans="2:19">
      <c r="B2542" s="24" t="s">
        <v>5548</v>
      </c>
      <c r="C2542" s="24" t="s">
        <v>3131</v>
      </c>
      <c r="D2542" s="24" t="s">
        <v>5403</v>
      </c>
      <c r="E2542" s="24">
        <v>1</v>
      </c>
      <c r="F2542" s="24">
        <v>0</v>
      </c>
      <c r="G2542" s="24">
        <v>0</v>
      </c>
      <c r="H2542" s="24">
        <v>0</v>
      </c>
      <c r="I2542" s="24">
        <v>0</v>
      </c>
      <c r="J2542" s="24">
        <v>0</v>
      </c>
      <c r="K2542" s="24">
        <v>0</v>
      </c>
      <c r="L2542" s="24">
        <v>0</v>
      </c>
      <c r="M2542" s="24"/>
      <c r="R2542" s="1" t="str">
        <f t="shared" si="70"/>
        <v>W25</v>
      </c>
      <c r="S2542" s="50">
        <f t="shared" si="71"/>
        <v>45829</v>
      </c>
    </row>
    <row r="2543" spans="2:19">
      <c r="B2543" s="24" t="s">
        <v>5548</v>
      </c>
      <c r="C2543" s="24" t="s">
        <v>3132</v>
      </c>
      <c r="D2543" s="24" t="s">
        <v>3632</v>
      </c>
      <c r="E2543" s="24">
        <v>11</v>
      </c>
      <c r="F2543" s="24">
        <v>0</v>
      </c>
      <c r="G2543" s="24">
        <v>0</v>
      </c>
      <c r="H2543" s="24">
        <v>1</v>
      </c>
      <c r="I2543" s="24">
        <v>0</v>
      </c>
      <c r="J2543" s="24">
        <v>0</v>
      </c>
      <c r="K2543" s="24">
        <v>0</v>
      </c>
      <c r="L2543" s="24">
        <v>1</v>
      </c>
      <c r="M2543" s="24" t="s">
        <v>5563</v>
      </c>
      <c r="R2543" s="1" t="str">
        <f t="shared" si="70"/>
        <v>W25</v>
      </c>
      <c r="S2543" s="50">
        <f t="shared" si="71"/>
        <v>45829</v>
      </c>
    </row>
    <row r="2544" spans="2:19">
      <c r="B2544" s="24" t="s">
        <v>5548</v>
      </c>
      <c r="C2544" s="24" t="s">
        <v>636</v>
      </c>
      <c r="D2544" s="24" t="s">
        <v>5310</v>
      </c>
      <c r="E2544" s="24">
        <v>7</v>
      </c>
      <c r="F2544" s="24">
        <v>0</v>
      </c>
      <c r="G2544" s="24">
        <v>0</v>
      </c>
      <c r="H2544" s="24">
        <v>5</v>
      </c>
      <c r="I2544" s="24">
        <v>0</v>
      </c>
      <c r="J2544" s="24">
        <v>0</v>
      </c>
      <c r="K2544" s="24">
        <v>0</v>
      </c>
      <c r="L2544" s="24">
        <v>5</v>
      </c>
      <c r="M2544" s="24"/>
      <c r="O2544" s="15" t="s">
        <v>5560</v>
      </c>
      <c r="P2544" s="15" t="s">
        <v>5563</v>
      </c>
      <c r="R2544" s="1" t="str">
        <f t="shared" si="70"/>
        <v>W25</v>
      </c>
      <c r="S2544" s="50">
        <f t="shared" si="71"/>
        <v>45829</v>
      </c>
    </row>
    <row r="2545" spans="2:19">
      <c r="B2545" s="24" t="s">
        <v>5548</v>
      </c>
      <c r="C2545" s="24" t="s">
        <v>636</v>
      </c>
      <c r="D2545" s="24" t="s">
        <v>5160</v>
      </c>
      <c r="E2545" s="24">
        <v>12</v>
      </c>
      <c r="F2545" s="24">
        <v>1</v>
      </c>
      <c r="G2545" s="24">
        <v>0</v>
      </c>
      <c r="H2545" s="24">
        <v>9</v>
      </c>
      <c r="I2545" s="24">
        <v>0</v>
      </c>
      <c r="J2545" s="24">
        <v>0</v>
      </c>
      <c r="K2545" s="24">
        <v>0</v>
      </c>
      <c r="L2545" s="24">
        <v>9</v>
      </c>
      <c r="M2545" s="24"/>
      <c r="O2545" s="15" t="s">
        <v>5563</v>
      </c>
      <c r="P2545" s="15" t="s">
        <v>5563</v>
      </c>
      <c r="R2545" s="1" t="str">
        <f t="shared" si="70"/>
        <v>W25</v>
      </c>
      <c r="S2545" s="50">
        <f t="shared" si="71"/>
        <v>45829</v>
      </c>
    </row>
    <row r="2546" spans="2:19">
      <c r="B2546" s="24" t="s">
        <v>5549</v>
      </c>
      <c r="C2546" s="24" t="s">
        <v>634</v>
      </c>
      <c r="D2546" s="24" t="s">
        <v>4830</v>
      </c>
      <c r="E2546" s="24">
        <v>13</v>
      </c>
      <c r="F2546" s="24">
        <v>0</v>
      </c>
      <c r="G2546" s="24">
        <v>0</v>
      </c>
      <c r="H2546" s="24">
        <v>1</v>
      </c>
      <c r="I2546" s="24">
        <v>0</v>
      </c>
      <c r="J2546" s="24">
        <v>0</v>
      </c>
      <c r="K2546" s="24">
        <v>0</v>
      </c>
      <c r="L2546" s="24">
        <v>1</v>
      </c>
      <c r="M2546" s="24"/>
      <c r="O2546" s="15" t="s">
        <v>5566</v>
      </c>
      <c r="P2546" s="15" t="s">
        <v>5567</v>
      </c>
      <c r="R2546" s="1" t="str">
        <f t="shared" si="70"/>
        <v>W26</v>
      </c>
      <c r="S2546" s="50">
        <f t="shared" si="71"/>
        <v>45830</v>
      </c>
    </row>
    <row r="2547" spans="2:19">
      <c r="B2547" s="24" t="s">
        <v>5549</v>
      </c>
      <c r="C2547" s="24" t="s">
        <v>634</v>
      </c>
      <c r="D2547" s="24" t="s">
        <v>4783</v>
      </c>
      <c r="E2547" s="24">
        <v>13</v>
      </c>
      <c r="F2547" s="24">
        <v>0</v>
      </c>
      <c r="G2547" s="24">
        <v>0</v>
      </c>
      <c r="H2547" s="24">
        <v>0</v>
      </c>
      <c r="I2547" s="24">
        <v>0</v>
      </c>
      <c r="J2547" s="24">
        <v>0</v>
      </c>
      <c r="K2547" s="24">
        <v>0</v>
      </c>
      <c r="L2547" s="24">
        <v>0</v>
      </c>
      <c r="M2547" s="24"/>
      <c r="R2547" s="1" t="str">
        <f t="shared" si="70"/>
        <v>W26</v>
      </c>
      <c r="S2547" s="50">
        <f t="shared" si="71"/>
        <v>45830</v>
      </c>
    </row>
    <row r="2548" spans="2:19">
      <c r="B2548" s="24" t="s">
        <v>5549</v>
      </c>
      <c r="C2548" s="24" t="s">
        <v>634</v>
      </c>
      <c r="D2548" s="24" t="s">
        <v>5257</v>
      </c>
      <c r="E2548" s="24">
        <v>5</v>
      </c>
      <c r="F2548" s="24">
        <v>0</v>
      </c>
      <c r="G2548" s="24">
        <v>0</v>
      </c>
      <c r="H2548" s="24">
        <v>0</v>
      </c>
      <c r="I2548" s="24">
        <v>0</v>
      </c>
      <c r="J2548" s="24">
        <v>0</v>
      </c>
      <c r="K2548" s="24">
        <v>0</v>
      </c>
      <c r="L2548" s="24">
        <v>0</v>
      </c>
      <c r="M2548" s="24"/>
      <c r="R2548" s="1" t="str">
        <f t="shared" si="70"/>
        <v>W26</v>
      </c>
      <c r="S2548" s="50">
        <f t="shared" si="71"/>
        <v>45830</v>
      </c>
    </row>
    <row r="2549" spans="2:19">
      <c r="B2549" s="24" t="s">
        <v>5549</v>
      </c>
      <c r="C2549" s="24" t="s">
        <v>634</v>
      </c>
      <c r="D2549" s="24" t="s">
        <v>5546</v>
      </c>
      <c r="E2549" s="24">
        <v>2</v>
      </c>
      <c r="F2549" s="24">
        <v>0</v>
      </c>
      <c r="G2549" s="24">
        <v>0</v>
      </c>
      <c r="H2549" s="24">
        <v>0</v>
      </c>
      <c r="I2549" s="24">
        <v>0</v>
      </c>
      <c r="J2549" s="24">
        <v>0</v>
      </c>
      <c r="K2549" s="24">
        <v>0</v>
      </c>
      <c r="L2549" s="24">
        <v>0</v>
      </c>
      <c r="M2549" s="24"/>
      <c r="R2549" s="1" t="str">
        <f t="shared" si="70"/>
        <v>W26</v>
      </c>
      <c r="S2549" s="50">
        <f t="shared" si="71"/>
        <v>45830</v>
      </c>
    </row>
    <row r="2550" spans="2:19">
      <c r="B2550" s="24" t="s">
        <v>5549</v>
      </c>
      <c r="C2550" s="24" t="s">
        <v>634</v>
      </c>
      <c r="D2550" s="24" t="s">
        <v>4922</v>
      </c>
      <c r="E2550" s="24">
        <v>13</v>
      </c>
      <c r="F2550" s="24">
        <v>0</v>
      </c>
      <c r="G2550" s="24">
        <v>0</v>
      </c>
      <c r="H2550" s="24">
        <v>2</v>
      </c>
      <c r="I2550" s="24">
        <v>0</v>
      </c>
      <c r="J2550" s="24">
        <v>0</v>
      </c>
      <c r="K2550" s="24">
        <v>0</v>
      </c>
      <c r="L2550" s="24">
        <v>2</v>
      </c>
      <c r="M2550" s="24"/>
      <c r="O2550" s="15" t="s">
        <v>5564</v>
      </c>
      <c r="P2550" s="15" t="s">
        <v>5563</v>
      </c>
      <c r="R2550" s="1" t="str">
        <f t="shared" si="70"/>
        <v>W26</v>
      </c>
      <c r="S2550" s="50">
        <f t="shared" si="71"/>
        <v>45830</v>
      </c>
    </row>
    <row r="2551" spans="2:19">
      <c r="B2551" s="24" t="s">
        <v>5549</v>
      </c>
      <c r="C2551" s="24" t="s">
        <v>634</v>
      </c>
      <c r="D2551" s="24" t="s">
        <v>4836</v>
      </c>
      <c r="E2551" s="24">
        <v>13</v>
      </c>
      <c r="F2551" s="24">
        <v>0</v>
      </c>
      <c r="G2551" s="24">
        <v>0</v>
      </c>
      <c r="H2551" s="24">
        <v>4</v>
      </c>
      <c r="I2551" s="24">
        <v>0</v>
      </c>
      <c r="J2551" s="24">
        <v>0</v>
      </c>
      <c r="K2551" s="24">
        <v>0</v>
      </c>
      <c r="L2551" s="24">
        <v>4</v>
      </c>
      <c r="M2551" s="24"/>
      <c r="O2551" s="15" t="s">
        <v>5565</v>
      </c>
      <c r="P2551" s="15" t="s">
        <v>5560</v>
      </c>
      <c r="R2551" s="1" t="str">
        <f t="shared" si="70"/>
        <v>W26</v>
      </c>
      <c r="S2551" s="50">
        <f t="shared" si="71"/>
        <v>45830</v>
      </c>
    </row>
    <row r="2552" spans="2:19">
      <c r="B2552" s="24" t="s">
        <v>5549</v>
      </c>
      <c r="C2552" s="24" t="s">
        <v>3132</v>
      </c>
      <c r="D2552" s="24" t="s">
        <v>4673</v>
      </c>
      <c r="E2552" s="24">
        <v>13</v>
      </c>
      <c r="F2552" s="24">
        <v>0</v>
      </c>
      <c r="G2552" s="24">
        <v>0</v>
      </c>
      <c r="H2552" s="24">
        <v>0</v>
      </c>
      <c r="I2552" s="24">
        <v>0</v>
      </c>
      <c r="J2552" s="24">
        <v>0</v>
      </c>
      <c r="K2552" s="24">
        <v>0</v>
      </c>
      <c r="L2552" s="24">
        <v>0</v>
      </c>
      <c r="M2552" s="24"/>
      <c r="R2552" s="1" t="str">
        <f t="shared" si="70"/>
        <v>W26</v>
      </c>
      <c r="S2552" s="50">
        <f t="shared" si="71"/>
        <v>45830</v>
      </c>
    </row>
    <row r="2553" spans="2:19">
      <c r="B2553" s="24" t="s">
        <v>5549</v>
      </c>
      <c r="C2553" s="24" t="s">
        <v>634</v>
      </c>
      <c r="D2553" s="24" t="s">
        <v>4779</v>
      </c>
      <c r="E2553" s="24">
        <v>10</v>
      </c>
      <c r="F2553" s="24">
        <v>10</v>
      </c>
      <c r="G2553" s="24">
        <v>0</v>
      </c>
      <c r="H2553" s="24">
        <v>0</v>
      </c>
      <c r="I2553" s="24">
        <v>0</v>
      </c>
      <c r="J2553" s="24">
        <v>0</v>
      </c>
      <c r="K2553" s="24">
        <v>0</v>
      </c>
      <c r="L2553" s="24">
        <v>0</v>
      </c>
      <c r="M2553" s="24"/>
      <c r="R2553" s="1" t="str">
        <f t="shared" si="70"/>
        <v>W26</v>
      </c>
      <c r="S2553" s="50">
        <f t="shared" si="71"/>
        <v>45830</v>
      </c>
    </row>
    <row r="2554" spans="2:19">
      <c r="B2554" s="24" t="s">
        <v>5549</v>
      </c>
      <c r="C2554" s="24" t="s">
        <v>5573</v>
      </c>
      <c r="D2554" s="24" t="s">
        <v>5447</v>
      </c>
      <c r="E2554" s="24">
        <v>1</v>
      </c>
      <c r="F2554" s="24">
        <v>1</v>
      </c>
      <c r="G2554" s="24">
        <v>0</v>
      </c>
      <c r="H2554" s="24">
        <v>4</v>
      </c>
      <c r="I2554" s="24">
        <v>0</v>
      </c>
      <c r="J2554" s="24">
        <v>0</v>
      </c>
      <c r="K2554" s="24">
        <v>0</v>
      </c>
      <c r="L2554" s="24">
        <v>4</v>
      </c>
      <c r="M2554" s="24"/>
      <c r="O2554" s="15" t="s">
        <v>5567</v>
      </c>
      <c r="P2554" s="15" t="s">
        <v>5567</v>
      </c>
      <c r="R2554" s="1" t="str">
        <f t="shared" si="70"/>
        <v>W26</v>
      </c>
      <c r="S2554" s="50">
        <f t="shared" si="71"/>
        <v>45830</v>
      </c>
    </row>
    <row r="2555" spans="2:19">
      <c r="B2555" s="24" t="s">
        <v>5549</v>
      </c>
      <c r="C2555" s="24" t="s">
        <v>5562</v>
      </c>
      <c r="D2555" s="24" t="s">
        <v>5308</v>
      </c>
      <c r="E2555" s="24">
        <v>13</v>
      </c>
      <c r="F2555" s="24">
        <v>0</v>
      </c>
      <c r="G2555" s="24">
        <v>0</v>
      </c>
      <c r="H2555" s="24">
        <v>0</v>
      </c>
      <c r="I2555" s="24">
        <v>0</v>
      </c>
      <c r="J2555" s="24">
        <v>0</v>
      </c>
      <c r="K2555" s="24">
        <v>0</v>
      </c>
      <c r="L2555" s="24">
        <v>0</v>
      </c>
      <c r="M2555" s="24"/>
      <c r="R2555" s="1" t="str">
        <f t="shared" si="70"/>
        <v>W26</v>
      </c>
      <c r="S2555" s="50">
        <f t="shared" si="71"/>
        <v>45830</v>
      </c>
    </row>
    <row r="2556" spans="2:19">
      <c r="B2556" s="24" t="s">
        <v>5575</v>
      </c>
      <c r="C2556" s="24" t="s">
        <v>5576</v>
      </c>
      <c r="D2556" s="24" t="s">
        <v>5012</v>
      </c>
      <c r="E2556" s="24">
        <v>13</v>
      </c>
      <c r="F2556" s="24">
        <v>0</v>
      </c>
      <c r="G2556" s="24">
        <v>0</v>
      </c>
      <c r="H2556" s="24">
        <v>3</v>
      </c>
      <c r="I2556" s="24">
        <v>0</v>
      </c>
      <c r="J2556" s="24">
        <v>0</v>
      </c>
      <c r="K2556" s="24">
        <v>0</v>
      </c>
      <c r="L2556" s="24">
        <v>3</v>
      </c>
      <c r="M2556" s="24"/>
      <c r="O2556" s="15" t="s">
        <v>5582</v>
      </c>
      <c r="P2556" s="15" t="s">
        <v>5582</v>
      </c>
      <c r="R2556" s="1" t="str">
        <f t="shared" si="70"/>
        <v>W26</v>
      </c>
      <c r="S2556" s="50">
        <f t="shared" si="71"/>
        <v>45831</v>
      </c>
    </row>
    <row r="2557" spans="2:19">
      <c r="B2557" s="24" t="s">
        <v>5575</v>
      </c>
      <c r="C2557" s="24" t="s">
        <v>5576</v>
      </c>
      <c r="D2557" s="24" t="s">
        <v>4826</v>
      </c>
      <c r="E2557" s="24">
        <v>11</v>
      </c>
      <c r="F2557" s="24">
        <v>0</v>
      </c>
      <c r="G2557" s="24">
        <v>0</v>
      </c>
      <c r="H2557" s="24">
        <v>4</v>
      </c>
      <c r="I2557" s="24">
        <v>0</v>
      </c>
      <c r="J2557" s="24">
        <v>0</v>
      </c>
      <c r="K2557" s="24">
        <v>0</v>
      </c>
      <c r="L2557" s="24">
        <v>4</v>
      </c>
      <c r="M2557" s="24"/>
      <c r="O2557" s="15" t="s">
        <v>5582</v>
      </c>
      <c r="P2557" s="15" t="s">
        <v>5583</v>
      </c>
      <c r="R2557" s="1" t="str">
        <f t="shared" si="70"/>
        <v>W26</v>
      </c>
      <c r="S2557" s="50">
        <f t="shared" si="71"/>
        <v>45831</v>
      </c>
    </row>
    <row r="2558" spans="2:19">
      <c r="B2558" s="24" t="s">
        <v>5575</v>
      </c>
      <c r="C2558" s="24" t="s">
        <v>5577</v>
      </c>
      <c r="D2558" s="24" t="s">
        <v>4402</v>
      </c>
      <c r="E2558" s="24">
        <v>9</v>
      </c>
      <c r="F2558" s="24">
        <v>0</v>
      </c>
      <c r="G2558" s="24">
        <v>0</v>
      </c>
      <c r="H2558" s="24">
        <v>2</v>
      </c>
      <c r="I2558" s="24">
        <v>0</v>
      </c>
      <c r="J2558" s="24">
        <v>0</v>
      </c>
      <c r="K2558" s="24">
        <v>0</v>
      </c>
      <c r="L2558" s="24">
        <v>2</v>
      </c>
      <c r="M2558" s="24"/>
      <c r="R2558" s="1" t="str">
        <f t="shared" si="70"/>
        <v>W26</v>
      </c>
      <c r="S2558" s="50">
        <f t="shared" si="71"/>
        <v>45831</v>
      </c>
    </row>
    <row r="2559" spans="2:19">
      <c r="B2559" s="24" t="s">
        <v>5575</v>
      </c>
      <c r="C2559" s="24" t="s">
        <v>5576</v>
      </c>
      <c r="D2559" s="24" t="s">
        <v>4384</v>
      </c>
      <c r="E2559" s="24">
        <v>1</v>
      </c>
      <c r="F2559" s="24">
        <v>0</v>
      </c>
      <c r="G2559" s="24">
        <v>0</v>
      </c>
      <c r="H2559" s="24">
        <v>0</v>
      </c>
      <c r="I2559" s="24">
        <v>0</v>
      </c>
      <c r="J2559" s="24">
        <v>0</v>
      </c>
      <c r="K2559" s="24">
        <v>0</v>
      </c>
      <c r="L2559" s="24">
        <v>0</v>
      </c>
      <c r="M2559" s="24"/>
      <c r="R2559" s="1" t="str">
        <f t="shared" si="70"/>
        <v>W26</v>
      </c>
      <c r="S2559" s="50">
        <f t="shared" si="71"/>
        <v>45831</v>
      </c>
    </row>
    <row r="2560" spans="2:19">
      <c r="B2560" s="24" t="s">
        <v>5575</v>
      </c>
      <c r="C2560" s="24" t="s">
        <v>5576</v>
      </c>
      <c r="D2560" s="24" t="s">
        <v>4825</v>
      </c>
      <c r="E2560" s="24">
        <v>13</v>
      </c>
      <c r="F2560" s="24">
        <v>0</v>
      </c>
      <c r="G2560" s="24">
        <v>0</v>
      </c>
      <c r="H2560" s="24">
        <v>0</v>
      </c>
      <c r="I2560" s="24">
        <v>0</v>
      </c>
      <c r="J2560" s="24">
        <v>0</v>
      </c>
      <c r="K2560" s="24">
        <v>0</v>
      </c>
      <c r="L2560" s="24">
        <v>0</v>
      </c>
      <c r="M2560" s="24"/>
      <c r="R2560" s="1" t="str">
        <f t="shared" si="70"/>
        <v>W26</v>
      </c>
      <c r="S2560" s="50">
        <f t="shared" si="71"/>
        <v>45831</v>
      </c>
    </row>
    <row r="2561" spans="2:19">
      <c r="B2561" s="24" t="s">
        <v>5575</v>
      </c>
      <c r="C2561" s="24" t="s">
        <v>5578</v>
      </c>
      <c r="D2561" s="24" t="s">
        <v>4701</v>
      </c>
      <c r="E2561" s="24">
        <v>13</v>
      </c>
      <c r="F2561" s="24">
        <v>0</v>
      </c>
      <c r="G2561" s="24">
        <v>0</v>
      </c>
      <c r="H2561" s="24">
        <v>2</v>
      </c>
      <c r="I2561" s="24">
        <v>0</v>
      </c>
      <c r="J2561" s="24">
        <v>0</v>
      </c>
      <c r="K2561" s="24">
        <v>0</v>
      </c>
      <c r="L2561" s="24">
        <v>2</v>
      </c>
      <c r="M2561" s="24"/>
      <c r="O2561" s="15" t="s">
        <v>5583</v>
      </c>
      <c r="P2561" s="15" t="s">
        <v>5584</v>
      </c>
      <c r="R2561" s="1" t="str">
        <f t="shared" si="70"/>
        <v>W26</v>
      </c>
      <c r="S2561" s="50">
        <f t="shared" si="71"/>
        <v>45831</v>
      </c>
    </row>
    <row r="2562" spans="2:19">
      <c r="B2562" s="24" t="s">
        <v>5575</v>
      </c>
      <c r="C2562" s="24" t="s">
        <v>5576</v>
      </c>
      <c r="D2562" s="24" t="s">
        <v>4945</v>
      </c>
      <c r="E2562" s="24">
        <v>13</v>
      </c>
      <c r="F2562" s="24">
        <v>7</v>
      </c>
      <c r="G2562" s="24">
        <v>0</v>
      </c>
      <c r="H2562" s="24">
        <v>22</v>
      </c>
      <c r="I2562" s="24">
        <v>0</v>
      </c>
      <c r="J2562" s="24">
        <v>0</v>
      </c>
      <c r="K2562" s="24">
        <v>0</v>
      </c>
      <c r="L2562" s="24">
        <v>22</v>
      </c>
      <c r="M2562" s="24"/>
      <c r="O2562" s="15" t="s">
        <v>5585</v>
      </c>
      <c r="P2562" s="15" t="s">
        <v>5586</v>
      </c>
      <c r="R2562" s="1" t="str">
        <f t="shared" si="70"/>
        <v>W26</v>
      </c>
      <c r="S2562" s="50">
        <f t="shared" si="71"/>
        <v>45831</v>
      </c>
    </row>
    <row r="2563" spans="2:19">
      <c r="B2563" s="24" t="s">
        <v>5575</v>
      </c>
      <c r="C2563" s="24" t="s">
        <v>5579</v>
      </c>
      <c r="D2563" s="24" t="s">
        <v>5145</v>
      </c>
      <c r="E2563" s="24">
        <v>2</v>
      </c>
      <c r="F2563" s="24">
        <v>0</v>
      </c>
      <c r="G2563" s="24">
        <v>0</v>
      </c>
      <c r="H2563" s="24">
        <v>2</v>
      </c>
      <c r="I2563" s="24">
        <v>0</v>
      </c>
      <c r="J2563" s="24">
        <v>0</v>
      </c>
      <c r="K2563" s="24">
        <v>0</v>
      </c>
      <c r="L2563" s="24">
        <v>2</v>
      </c>
      <c r="M2563" s="24"/>
      <c r="O2563" s="15" t="s">
        <v>5582</v>
      </c>
      <c r="P2563" s="15" t="s">
        <v>5584</v>
      </c>
      <c r="R2563" s="1" t="str">
        <f t="shared" si="70"/>
        <v>W26</v>
      </c>
      <c r="S2563" s="50">
        <f t="shared" si="71"/>
        <v>45831</v>
      </c>
    </row>
    <row r="2564" spans="2:19">
      <c r="B2564" s="24" t="s">
        <v>5575</v>
      </c>
      <c r="C2564" s="24" t="s">
        <v>5576</v>
      </c>
      <c r="D2564" s="24" t="s">
        <v>5498</v>
      </c>
      <c r="E2564" s="24">
        <v>8</v>
      </c>
      <c r="F2564" s="24">
        <v>1</v>
      </c>
      <c r="G2564" s="24">
        <v>0</v>
      </c>
      <c r="H2564" s="24">
        <v>3</v>
      </c>
      <c r="I2564" s="24">
        <v>0</v>
      </c>
      <c r="J2564" s="24">
        <v>0</v>
      </c>
      <c r="K2564" s="24">
        <v>0</v>
      </c>
      <c r="L2564" s="24">
        <v>3</v>
      </c>
      <c r="M2564" s="24"/>
      <c r="O2564" s="15" t="s">
        <v>5582</v>
      </c>
      <c r="P2564" s="15" t="s">
        <v>5582</v>
      </c>
      <c r="R2564" s="1" t="str">
        <f t="shared" si="70"/>
        <v>W26</v>
      </c>
      <c r="S2564" s="50">
        <f t="shared" si="71"/>
        <v>45831</v>
      </c>
    </row>
    <row r="2565" spans="2:19">
      <c r="B2565" s="24" t="s">
        <v>5575</v>
      </c>
      <c r="C2565" s="24" t="s">
        <v>5576</v>
      </c>
      <c r="D2565" s="24" t="s">
        <v>5587</v>
      </c>
      <c r="E2565" s="24">
        <v>3</v>
      </c>
      <c r="F2565" s="24">
        <v>3</v>
      </c>
      <c r="G2565" s="24">
        <v>0</v>
      </c>
      <c r="H2565" s="24">
        <v>0</v>
      </c>
      <c r="I2565" s="24">
        <v>0</v>
      </c>
      <c r="J2565" s="24">
        <v>0</v>
      </c>
      <c r="K2565" s="24">
        <v>0</v>
      </c>
      <c r="L2565" s="24">
        <v>0</v>
      </c>
      <c r="M2565" s="24"/>
      <c r="R2565" s="1" t="str">
        <f t="shared" si="70"/>
        <v>W26</v>
      </c>
      <c r="S2565" s="50">
        <f t="shared" si="71"/>
        <v>45831</v>
      </c>
    </row>
    <row r="2566" spans="2:19">
      <c r="B2566" s="24" t="s">
        <v>5589</v>
      </c>
      <c r="C2566" s="24" t="s">
        <v>83</v>
      </c>
      <c r="D2566" s="24" t="s">
        <v>4942</v>
      </c>
      <c r="E2566" s="24">
        <v>13</v>
      </c>
      <c r="F2566" s="24">
        <v>0</v>
      </c>
      <c r="G2566" s="24">
        <v>0</v>
      </c>
      <c r="H2566" s="24">
        <v>4</v>
      </c>
      <c r="I2566" s="24">
        <v>0</v>
      </c>
      <c r="J2566" s="24">
        <v>0</v>
      </c>
      <c r="K2566" s="24">
        <v>0</v>
      </c>
      <c r="L2566" s="24">
        <v>4</v>
      </c>
      <c r="M2566" s="24"/>
      <c r="O2566" s="15" t="s">
        <v>5598</v>
      </c>
      <c r="P2566" s="15" t="s">
        <v>5598</v>
      </c>
      <c r="R2566" s="1" t="str">
        <f t="shared" si="70"/>
        <v>W26</v>
      </c>
      <c r="S2566" s="50">
        <f t="shared" si="71"/>
        <v>45832</v>
      </c>
    </row>
    <row r="2567" spans="2:19">
      <c r="B2567" s="24" t="s">
        <v>5589</v>
      </c>
      <c r="C2567" s="24" t="s">
        <v>83</v>
      </c>
      <c r="D2567" s="24" t="s">
        <v>5526</v>
      </c>
      <c r="E2567" s="24">
        <v>2</v>
      </c>
      <c r="F2567" s="24">
        <v>0</v>
      </c>
      <c r="G2567" s="24">
        <v>0</v>
      </c>
      <c r="H2567" s="24">
        <v>1</v>
      </c>
      <c r="I2567" s="24">
        <v>0</v>
      </c>
      <c r="J2567" s="24">
        <v>0</v>
      </c>
      <c r="K2567" s="24">
        <v>0</v>
      </c>
      <c r="L2567" s="24">
        <v>1</v>
      </c>
      <c r="M2567" s="24"/>
      <c r="O2567" s="15" t="s">
        <v>5596</v>
      </c>
      <c r="P2567" s="15" t="s">
        <v>5598</v>
      </c>
      <c r="R2567" s="1" t="str">
        <f t="shared" si="70"/>
        <v>W26</v>
      </c>
      <c r="S2567" s="50">
        <f t="shared" si="71"/>
        <v>45832</v>
      </c>
    </row>
    <row r="2568" spans="2:19">
      <c r="B2568" s="24" t="s">
        <v>5589</v>
      </c>
      <c r="C2568" s="24" t="s">
        <v>83</v>
      </c>
      <c r="D2568" s="24" t="s">
        <v>4779</v>
      </c>
      <c r="E2568" s="24">
        <v>7</v>
      </c>
      <c r="F2568" s="24">
        <v>0</v>
      </c>
      <c r="G2568" s="24">
        <v>0</v>
      </c>
      <c r="H2568" s="24">
        <v>4</v>
      </c>
      <c r="I2568" s="24">
        <v>0</v>
      </c>
      <c r="J2568" s="24">
        <v>0</v>
      </c>
      <c r="K2568" s="24">
        <v>0</v>
      </c>
      <c r="L2568" s="24">
        <v>4</v>
      </c>
      <c r="M2568" s="24"/>
      <c r="O2568" s="15" t="s">
        <v>5599</v>
      </c>
      <c r="P2568" s="15" t="s">
        <v>5598</v>
      </c>
      <c r="R2568" s="1" t="str">
        <f t="shared" si="70"/>
        <v>W26</v>
      </c>
      <c r="S2568" s="50">
        <f t="shared" si="71"/>
        <v>45832</v>
      </c>
    </row>
    <row r="2569" spans="2:19">
      <c r="B2569" s="24" t="s">
        <v>5589</v>
      </c>
      <c r="C2569" s="24" t="s">
        <v>83</v>
      </c>
      <c r="D2569" s="24" t="s">
        <v>4782</v>
      </c>
      <c r="E2569" s="24">
        <v>13</v>
      </c>
      <c r="F2569" s="24">
        <v>1</v>
      </c>
      <c r="G2569" s="24">
        <v>0</v>
      </c>
      <c r="H2569" s="24">
        <v>6</v>
      </c>
      <c r="I2569" s="24">
        <v>0</v>
      </c>
      <c r="J2569" s="24">
        <v>0</v>
      </c>
      <c r="K2569" s="24">
        <v>0</v>
      </c>
      <c r="L2569" s="24">
        <v>6</v>
      </c>
      <c r="M2569" s="24"/>
      <c r="O2569" s="15" t="s">
        <v>5598</v>
      </c>
      <c r="P2569" s="15" t="s">
        <v>5597</v>
      </c>
      <c r="R2569" s="1" t="str">
        <f t="shared" si="70"/>
        <v>W26</v>
      </c>
      <c r="S2569" s="50">
        <f t="shared" si="71"/>
        <v>45832</v>
      </c>
    </row>
    <row r="2570" spans="2:19">
      <c r="B2570" s="24" t="s">
        <v>5589</v>
      </c>
      <c r="C2570" s="24" t="s">
        <v>83</v>
      </c>
      <c r="D2570" s="24" t="s">
        <v>4702</v>
      </c>
      <c r="E2570" s="24">
        <v>12</v>
      </c>
      <c r="F2570" s="24">
        <v>0</v>
      </c>
      <c r="G2570" s="24">
        <v>0</v>
      </c>
      <c r="H2570" s="24">
        <v>8</v>
      </c>
      <c r="I2570" s="24">
        <v>0</v>
      </c>
      <c r="J2570" s="24">
        <v>0</v>
      </c>
      <c r="K2570" s="24">
        <v>0</v>
      </c>
      <c r="L2570" s="24">
        <v>8</v>
      </c>
      <c r="M2570" s="24"/>
      <c r="O2570" s="15" t="s">
        <v>5599</v>
      </c>
      <c r="P2570" s="15" t="s">
        <v>5598</v>
      </c>
      <c r="R2570" s="1" t="str">
        <f t="shared" si="70"/>
        <v>W26</v>
      </c>
      <c r="S2570" s="50">
        <f t="shared" si="71"/>
        <v>45832</v>
      </c>
    </row>
    <row r="2571" spans="2:19">
      <c r="B2571" s="24" t="s">
        <v>5589</v>
      </c>
      <c r="C2571" s="24" t="s">
        <v>5591</v>
      </c>
      <c r="D2571" s="24" t="s">
        <v>4158</v>
      </c>
      <c r="E2571" s="24">
        <v>4</v>
      </c>
      <c r="F2571" s="24">
        <v>0</v>
      </c>
      <c r="G2571" s="24">
        <v>0</v>
      </c>
      <c r="H2571" s="24">
        <v>0</v>
      </c>
      <c r="I2571" s="24">
        <v>0</v>
      </c>
      <c r="J2571" s="24">
        <v>0</v>
      </c>
      <c r="K2571" s="24">
        <v>0</v>
      </c>
      <c r="L2571" s="24">
        <v>0</v>
      </c>
      <c r="M2571" s="24"/>
      <c r="R2571" s="1" t="str">
        <f t="shared" si="70"/>
        <v>W26</v>
      </c>
      <c r="S2571" s="50">
        <f t="shared" si="71"/>
        <v>45832</v>
      </c>
    </row>
    <row r="2572" spans="2:19">
      <c r="B2572" s="24" t="s">
        <v>5589</v>
      </c>
      <c r="C2572" s="24" t="s">
        <v>83</v>
      </c>
      <c r="D2572" s="24" t="s">
        <v>5590</v>
      </c>
      <c r="E2572" s="24">
        <v>7</v>
      </c>
      <c r="F2572" s="24">
        <v>1</v>
      </c>
      <c r="G2572" s="24">
        <v>0</v>
      </c>
      <c r="H2572" s="24">
        <v>10</v>
      </c>
      <c r="I2572" s="24">
        <v>0</v>
      </c>
      <c r="J2572" s="24">
        <v>0</v>
      </c>
      <c r="K2572" s="24">
        <v>0</v>
      </c>
      <c r="L2572" s="24">
        <v>10</v>
      </c>
      <c r="M2572" s="24"/>
      <c r="O2572" s="15" t="s">
        <v>5598</v>
      </c>
      <c r="P2572" s="15" t="s">
        <v>5600</v>
      </c>
      <c r="R2572" s="1" t="str">
        <f t="shared" si="70"/>
        <v>W26</v>
      </c>
      <c r="S2572" s="50">
        <f t="shared" si="71"/>
        <v>45832</v>
      </c>
    </row>
    <row r="2573" spans="2:19">
      <c r="B2573" s="24" t="s">
        <v>5589</v>
      </c>
      <c r="C2573" s="24" t="s">
        <v>5592</v>
      </c>
      <c r="D2573" s="24" t="s">
        <v>5099</v>
      </c>
      <c r="E2573" s="24">
        <v>13</v>
      </c>
      <c r="F2573" s="24">
        <v>0</v>
      </c>
      <c r="G2573" s="24">
        <v>0</v>
      </c>
      <c r="H2573" s="24">
        <v>11</v>
      </c>
      <c r="I2573" s="24">
        <v>0</v>
      </c>
      <c r="J2573" s="24">
        <v>0</v>
      </c>
      <c r="K2573" s="24">
        <v>0</v>
      </c>
      <c r="L2573" s="24">
        <v>11</v>
      </c>
      <c r="M2573" s="24"/>
      <c r="O2573" s="15" t="s">
        <v>5598</v>
      </c>
      <c r="P2573" s="15" t="s">
        <v>5597</v>
      </c>
      <c r="R2573" s="1" t="str">
        <f t="shared" si="70"/>
        <v>W26</v>
      </c>
      <c r="S2573" s="50">
        <f t="shared" si="71"/>
        <v>45832</v>
      </c>
    </row>
    <row r="2574" spans="2:19">
      <c r="B2574" s="24" t="s">
        <v>5604</v>
      </c>
      <c r="C2574" s="24" t="s">
        <v>5605</v>
      </c>
      <c r="D2574" s="24" t="s">
        <v>5142</v>
      </c>
      <c r="E2574" s="24">
        <v>12</v>
      </c>
      <c r="F2574" s="24">
        <v>0</v>
      </c>
      <c r="G2574" s="24">
        <v>0</v>
      </c>
      <c r="H2574" s="24">
        <v>5</v>
      </c>
      <c r="I2574" s="24">
        <v>0</v>
      </c>
      <c r="J2574" s="24">
        <v>0</v>
      </c>
      <c r="K2574" s="24">
        <v>0</v>
      </c>
      <c r="L2574" s="24">
        <v>5</v>
      </c>
      <c r="M2574" s="24"/>
      <c r="O2574" s="15" t="s">
        <v>5612</v>
      </c>
      <c r="P2574" s="15" t="s">
        <v>5612</v>
      </c>
      <c r="R2574" s="1" t="str">
        <f t="shared" si="70"/>
        <v>W26</v>
      </c>
      <c r="S2574" s="50">
        <f t="shared" si="71"/>
        <v>45833</v>
      </c>
    </row>
    <row r="2575" spans="2:19">
      <c r="B2575" s="24" t="s">
        <v>5604</v>
      </c>
      <c r="C2575" s="24" t="s">
        <v>5606</v>
      </c>
      <c r="D2575" s="24" t="s">
        <v>4484</v>
      </c>
      <c r="E2575" s="24">
        <v>4</v>
      </c>
      <c r="F2575" s="24">
        <v>1</v>
      </c>
      <c r="G2575" s="24">
        <v>0</v>
      </c>
      <c r="H2575" s="24">
        <v>0</v>
      </c>
      <c r="I2575" s="24">
        <v>6</v>
      </c>
      <c r="J2575" s="24">
        <v>0</v>
      </c>
      <c r="K2575" s="24">
        <v>0</v>
      </c>
      <c r="L2575" s="24">
        <v>6</v>
      </c>
      <c r="M2575" s="24" t="s">
        <v>5613</v>
      </c>
      <c r="R2575" s="1" t="str">
        <f t="shared" si="70"/>
        <v>W26</v>
      </c>
      <c r="S2575" s="50">
        <f t="shared" si="71"/>
        <v>45833</v>
      </c>
    </row>
    <row r="2576" spans="2:19">
      <c r="B2576" s="24" t="s">
        <v>5604</v>
      </c>
      <c r="C2576" s="24" t="s">
        <v>5607</v>
      </c>
      <c r="D2576" s="24" t="s">
        <v>5603</v>
      </c>
      <c r="E2576" s="24">
        <v>1</v>
      </c>
      <c r="F2576" s="24">
        <v>0</v>
      </c>
      <c r="G2576" s="24">
        <v>0</v>
      </c>
      <c r="H2576" s="24">
        <v>0</v>
      </c>
      <c r="I2576" s="24">
        <v>0</v>
      </c>
      <c r="J2576" s="24">
        <v>0</v>
      </c>
      <c r="K2576" s="24">
        <v>0</v>
      </c>
      <c r="L2576" s="24">
        <v>0</v>
      </c>
      <c r="M2576" s="24"/>
      <c r="R2576" s="1" t="str">
        <f t="shared" si="70"/>
        <v>W26</v>
      </c>
      <c r="S2576" s="50">
        <f t="shared" si="71"/>
        <v>45833</v>
      </c>
    </row>
    <row r="2577" spans="2:19">
      <c r="B2577" s="24" t="s">
        <v>5604</v>
      </c>
      <c r="C2577" s="24" t="s">
        <v>5608</v>
      </c>
      <c r="D2577" s="24" t="s">
        <v>4827</v>
      </c>
      <c r="E2577" s="24">
        <v>5</v>
      </c>
      <c r="F2577" s="24">
        <v>0</v>
      </c>
      <c r="G2577" s="24">
        <v>0</v>
      </c>
      <c r="H2577" s="24">
        <v>0</v>
      </c>
      <c r="I2577" s="24">
        <v>0</v>
      </c>
      <c r="J2577" s="24">
        <v>0</v>
      </c>
      <c r="K2577" s="24">
        <v>0</v>
      </c>
      <c r="L2577" s="24">
        <v>0</v>
      </c>
      <c r="M2577" s="24"/>
      <c r="R2577" s="1" t="str">
        <f t="shared" si="70"/>
        <v>W26</v>
      </c>
      <c r="S2577" s="50">
        <f t="shared" si="71"/>
        <v>45833</v>
      </c>
    </row>
    <row r="2578" spans="2:19">
      <c r="B2578" s="24" t="s">
        <v>5604</v>
      </c>
      <c r="C2578" s="24" t="s">
        <v>5608</v>
      </c>
      <c r="D2578" s="24" t="s">
        <v>4707</v>
      </c>
      <c r="E2578" s="24">
        <v>11</v>
      </c>
      <c r="F2578" s="24">
        <v>0</v>
      </c>
      <c r="G2578" s="24">
        <v>0</v>
      </c>
      <c r="H2578" s="24">
        <v>0</v>
      </c>
      <c r="I2578" s="24">
        <v>1</v>
      </c>
      <c r="J2578" s="24">
        <v>6</v>
      </c>
      <c r="K2578" s="24">
        <v>0</v>
      </c>
      <c r="L2578" s="24">
        <v>7</v>
      </c>
      <c r="M2578" s="24"/>
      <c r="O2578" s="15" t="s">
        <v>5614</v>
      </c>
      <c r="P2578" s="15" t="s">
        <v>5612</v>
      </c>
      <c r="R2578" s="1" t="str">
        <f t="shared" si="70"/>
        <v>W26</v>
      </c>
      <c r="S2578" s="50">
        <f t="shared" si="71"/>
        <v>45833</v>
      </c>
    </row>
    <row r="2579" spans="2:19">
      <c r="B2579" s="24" t="s">
        <v>5618</v>
      </c>
      <c r="C2579" s="24" t="s">
        <v>2245</v>
      </c>
      <c r="D2579" s="24" t="s">
        <v>4828</v>
      </c>
      <c r="E2579" s="24">
        <v>3</v>
      </c>
      <c r="F2579" s="24">
        <v>0</v>
      </c>
      <c r="G2579" s="24">
        <v>0</v>
      </c>
      <c r="H2579" s="24">
        <v>0</v>
      </c>
      <c r="I2579" s="24">
        <v>0</v>
      </c>
      <c r="J2579" s="24">
        <v>0</v>
      </c>
      <c r="K2579" s="24">
        <v>0</v>
      </c>
      <c r="L2579" s="24">
        <v>0</v>
      </c>
      <c r="M2579" s="24"/>
      <c r="R2579" s="1" t="str">
        <f t="shared" si="70"/>
        <v>W26</v>
      </c>
      <c r="S2579" s="50">
        <f t="shared" si="71"/>
        <v>45834</v>
      </c>
    </row>
    <row r="2580" spans="2:19">
      <c r="B2580" s="24" t="s">
        <v>5618</v>
      </c>
      <c r="C2580" s="24" t="s">
        <v>2245</v>
      </c>
      <c r="D2580" s="24" t="s">
        <v>4705</v>
      </c>
      <c r="E2580" s="24">
        <v>13</v>
      </c>
      <c r="F2580" s="24">
        <v>0</v>
      </c>
      <c r="G2580" s="24">
        <v>0</v>
      </c>
      <c r="H2580" s="24">
        <v>1</v>
      </c>
      <c r="I2580" s="24">
        <v>0</v>
      </c>
      <c r="J2580" s="24">
        <v>2</v>
      </c>
      <c r="K2580" s="24">
        <v>0</v>
      </c>
      <c r="L2580" s="24">
        <v>3</v>
      </c>
      <c r="M2580" s="24" t="s">
        <v>5622</v>
      </c>
      <c r="O2580" s="15" t="s">
        <v>5623</v>
      </c>
      <c r="P2580" s="15" t="s">
        <v>5624</v>
      </c>
      <c r="R2580" s="1" t="str">
        <f t="shared" si="70"/>
        <v>W26</v>
      </c>
      <c r="S2580" s="50">
        <f t="shared" si="71"/>
        <v>45834</v>
      </c>
    </row>
    <row r="2581" spans="2:19">
      <c r="B2581" s="24" t="s">
        <v>5618</v>
      </c>
      <c r="C2581" s="24" t="s">
        <v>57</v>
      </c>
      <c r="D2581" s="24" t="s">
        <v>5617</v>
      </c>
      <c r="E2581" s="24">
        <v>1</v>
      </c>
      <c r="F2581" s="24">
        <v>0</v>
      </c>
      <c r="G2581" s="24">
        <v>0</v>
      </c>
      <c r="H2581" s="24">
        <v>1</v>
      </c>
      <c r="I2581" s="24">
        <v>0</v>
      </c>
      <c r="J2581" s="24">
        <v>0</v>
      </c>
      <c r="K2581" s="24">
        <v>0</v>
      </c>
      <c r="L2581" s="24">
        <v>1</v>
      </c>
      <c r="M2581" s="24"/>
      <c r="O2581" s="15" t="s">
        <v>5622</v>
      </c>
      <c r="P2581" s="15" t="s">
        <v>5623</v>
      </c>
      <c r="R2581" s="1" t="str">
        <f t="shared" si="70"/>
        <v>W26</v>
      </c>
      <c r="S2581" s="50">
        <f t="shared" si="71"/>
        <v>45834</v>
      </c>
    </row>
    <row r="2582" spans="2:19">
      <c r="B2582" s="24" t="s">
        <v>5618</v>
      </c>
      <c r="C2582" s="24" t="s">
        <v>2245</v>
      </c>
      <c r="D2582" s="24" t="s">
        <v>5257</v>
      </c>
      <c r="E2582" s="24">
        <v>5</v>
      </c>
      <c r="F2582" s="24">
        <v>0</v>
      </c>
      <c r="G2582" s="24">
        <v>0</v>
      </c>
      <c r="H2582" s="24">
        <v>0</v>
      </c>
      <c r="I2582" s="24">
        <v>0</v>
      </c>
      <c r="J2582" s="24">
        <v>1</v>
      </c>
      <c r="K2582" s="24">
        <v>0</v>
      </c>
      <c r="L2582" s="24">
        <v>1</v>
      </c>
      <c r="M2582" s="24" t="s">
        <v>5625</v>
      </c>
      <c r="R2582" s="1" t="str">
        <f t="shared" si="70"/>
        <v>W26</v>
      </c>
      <c r="S2582" s="50">
        <f t="shared" si="71"/>
        <v>45834</v>
      </c>
    </row>
    <row r="2583" spans="2:19">
      <c r="B2583" s="24" t="s">
        <v>5618</v>
      </c>
      <c r="C2583" s="24" t="s">
        <v>83</v>
      </c>
      <c r="D2583" s="24" t="s">
        <v>4717</v>
      </c>
      <c r="E2583" s="24">
        <v>13</v>
      </c>
      <c r="F2583" s="24">
        <v>13</v>
      </c>
      <c r="G2583" s="24">
        <v>0</v>
      </c>
      <c r="H2583" s="24">
        <v>0</v>
      </c>
      <c r="I2583" s="24">
        <v>0</v>
      </c>
      <c r="J2583" s="24">
        <v>0</v>
      </c>
      <c r="K2583" s="24">
        <v>0</v>
      </c>
      <c r="L2583" s="24">
        <v>0</v>
      </c>
      <c r="M2583" s="24"/>
      <c r="R2583" s="1" t="str">
        <f t="shared" si="70"/>
        <v>W26</v>
      </c>
      <c r="S2583" s="50">
        <f t="shared" si="71"/>
        <v>45834</v>
      </c>
    </row>
    <row r="2584" spans="2:19">
      <c r="B2584" s="24" t="s">
        <v>5618</v>
      </c>
      <c r="C2584" s="24" t="s">
        <v>83</v>
      </c>
      <c r="D2584" s="24" t="s">
        <v>5619</v>
      </c>
      <c r="E2584" s="24">
        <v>3</v>
      </c>
      <c r="F2584" s="24">
        <v>3</v>
      </c>
      <c r="G2584" s="24">
        <v>0</v>
      </c>
      <c r="H2584" s="24">
        <v>0</v>
      </c>
      <c r="I2584" s="24">
        <v>0</v>
      </c>
      <c r="J2584" s="24">
        <v>0</v>
      </c>
      <c r="K2584" s="24">
        <v>0</v>
      </c>
      <c r="L2584" s="24">
        <v>0</v>
      </c>
      <c r="M2584" s="24"/>
      <c r="R2584" s="1" t="str">
        <f t="shared" si="70"/>
        <v>W26</v>
      </c>
      <c r="S2584" s="50">
        <f t="shared" si="71"/>
        <v>45834</v>
      </c>
    </row>
    <row r="2585" spans="2:19">
      <c r="B2585" s="24" t="s">
        <v>5618</v>
      </c>
      <c r="C2585" s="24" t="s">
        <v>5621</v>
      </c>
      <c r="D2585" s="24" t="s">
        <v>5620</v>
      </c>
      <c r="E2585" s="24">
        <v>6</v>
      </c>
      <c r="F2585" s="24">
        <v>6</v>
      </c>
      <c r="G2585" s="24">
        <v>0</v>
      </c>
      <c r="H2585" s="24">
        <v>0</v>
      </c>
      <c r="I2585" s="24">
        <v>0</v>
      </c>
      <c r="J2585" s="24">
        <v>0</v>
      </c>
      <c r="K2585" s="24">
        <v>0</v>
      </c>
      <c r="L2585" s="24">
        <v>0</v>
      </c>
      <c r="M2585" s="24"/>
      <c r="R2585" s="1" t="str">
        <f t="shared" si="70"/>
        <v>W26</v>
      </c>
      <c r="S2585" s="50">
        <f t="shared" si="71"/>
        <v>45834</v>
      </c>
    </row>
    <row r="2586" spans="2:19">
      <c r="B2586" s="24" t="s">
        <v>5632</v>
      </c>
      <c r="C2586" s="24" t="s">
        <v>5641</v>
      </c>
      <c r="D2586" s="24" t="s">
        <v>5630</v>
      </c>
      <c r="E2586" s="24">
        <v>1</v>
      </c>
      <c r="F2586" s="24">
        <v>0</v>
      </c>
      <c r="G2586" s="24">
        <v>0</v>
      </c>
      <c r="H2586" s="24">
        <v>0</v>
      </c>
      <c r="I2586" s="24">
        <v>0</v>
      </c>
      <c r="J2586" s="24">
        <v>0</v>
      </c>
      <c r="K2586" s="24">
        <v>0</v>
      </c>
      <c r="L2586" s="24">
        <v>0</v>
      </c>
      <c r="M2586" s="24"/>
      <c r="R2586" s="1" t="str">
        <f t="shared" si="70"/>
        <v>W26</v>
      </c>
      <c r="S2586" s="50">
        <f t="shared" si="71"/>
        <v>45835</v>
      </c>
    </row>
    <row r="2587" spans="2:19">
      <c r="B2587" s="24" t="s">
        <v>5632</v>
      </c>
      <c r="C2587" s="24" t="s">
        <v>5641</v>
      </c>
      <c r="D2587" s="24" t="s">
        <v>4830</v>
      </c>
      <c r="E2587" s="24">
        <v>13</v>
      </c>
      <c r="F2587" s="24">
        <v>1</v>
      </c>
      <c r="G2587" s="24">
        <v>0</v>
      </c>
      <c r="H2587" s="24">
        <v>1</v>
      </c>
      <c r="I2587" s="24">
        <v>0</v>
      </c>
      <c r="J2587" s="24">
        <v>0</v>
      </c>
      <c r="K2587" s="24">
        <v>0</v>
      </c>
      <c r="L2587" s="24">
        <v>1</v>
      </c>
      <c r="M2587" s="24"/>
      <c r="N2587" s="15" t="s">
        <v>5643</v>
      </c>
      <c r="O2587" s="15" t="s">
        <v>5643</v>
      </c>
      <c r="P2587" s="15" t="s">
        <v>5644</v>
      </c>
      <c r="R2587" s="1" t="str">
        <f t="shared" si="70"/>
        <v>W26</v>
      </c>
      <c r="S2587" s="50">
        <f t="shared" si="71"/>
        <v>45835</v>
      </c>
    </row>
    <row r="2588" spans="2:19">
      <c r="B2588" s="24" t="s">
        <v>5632</v>
      </c>
      <c r="C2588" s="24" t="s">
        <v>5641</v>
      </c>
      <c r="D2588" s="24" t="s">
        <v>5546</v>
      </c>
      <c r="E2588" s="24">
        <v>2</v>
      </c>
      <c r="F2588" s="24">
        <v>0</v>
      </c>
      <c r="G2588" s="24">
        <v>0</v>
      </c>
      <c r="H2588" s="24">
        <v>1</v>
      </c>
      <c r="I2588" s="24">
        <v>0</v>
      </c>
      <c r="J2588" s="24">
        <v>0</v>
      </c>
      <c r="K2588" s="24">
        <v>0</v>
      </c>
      <c r="L2588" s="24">
        <v>1</v>
      </c>
      <c r="M2588" s="24"/>
      <c r="O2588" s="15" t="s">
        <v>5646</v>
      </c>
      <c r="P2588" s="15" t="s">
        <v>5645</v>
      </c>
      <c r="R2588" s="1" t="str">
        <f t="shared" si="70"/>
        <v>W26</v>
      </c>
      <c r="S2588" s="50">
        <f t="shared" si="71"/>
        <v>45835</v>
      </c>
    </row>
    <row r="2589" spans="2:19">
      <c r="B2589" s="24" t="s">
        <v>5632</v>
      </c>
      <c r="C2589" s="24" t="s">
        <v>5641</v>
      </c>
      <c r="D2589" s="24" t="s">
        <v>4922</v>
      </c>
      <c r="E2589" s="24">
        <v>13</v>
      </c>
      <c r="F2589" s="24">
        <v>0</v>
      </c>
      <c r="G2589" s="24">
        <v>0</v>
      </c>
      <c r="H2589" s="24">
        <v>1</v>
      </c>
      <c r="I2589" s="24">
        <v>0</v>
      </c>
      <c r="J2589" s="24">
        <v>0</v>
      </c>
      <c r="K2589" s="24">
        <v>0</v>
      </c>
      <c r="L2589" s="24">
        <v>1</v>
      </c>
      <c r="M2589" s="24"/>
      <c r="O2589" s="15" t="s">
        <v>5647</v>
      </c>
      <c r="P2589" s="15" t="s">
        <v>5643</v>
      </c>
      <c r="R2589" s="1" t="str">
        <f t="shared" si="70"/>
        <v>W26</v>
      </c>
      <c r="S2589" s="50">
        <f t="shared" si="71"/>
        <v>45835</v>
      </c>
    </row>
    <row r="2590" spans="2:19">
      <c r="B2590" s="24" t="s">
        <v>5632</v>
      </c>
      <c r="C2590" s="24" t="s">
        <v>5641</v>
      </c>
      <c r="D2590" s="24" t="s">
        <v>4836</v>
      </c>
      <c r="E2590" s="24">
        <v>13</v>
      </c>
      <c r="F2590" s="24">
        <v>0</v>
      </c>
      <c r="G2590" s="24">
        <v>0</v>
      </c>
      <c r="H2590" s="24">
        <v>4</v>
      </c>
      <c r="I2590" s="24">
        <v>1</v>
      </c>
      <c r="J2590" s="24">
        <v>0</v>
      </c>
      <c r="K2590" s="24">
        <v>0</v>
      </c>
      <c r="L2590" s="24">
        <v>5</v>
      </c>
      <c r="M2590" s="24" t="s">
        <v>5645</v>
      </c>
      <c r="O2590" s="15" t="s">
        <v>5645</v>
      </c>
      <c r="P2590" s="15" t="s">
        <v>5645</v>
      </c>
      <c r="R2590" s="1" t="str">
        <f t="shared" si="70"/>
        <v>W26</v>
      </c>
      <c r="S2590" s="50">
        <f t="shared" si="71"/>
        <v>45835</v>
      </c>
    </row>
    <row r="2591" spans="2:19">
      <c r="B2591" s="24" t="s">
        <v>5632</v>
      </c>
      <c r="C2591" s="24" t="s">
        <v>5641</v>
      </c>
      <c r="D2591" s="24" t="s">
        <v>4384</v>
      </c>
      <c r="E2591" s="24">
        <v>1</v>
      </c>
      <c r="F2591" s="24">
        <v>0</v>
      </c>
      <c r="G2591" s="24">
        <v>0</v>
      </c>
      <c r="H2591" s="24">
        <v>0</v>
      </c>
      <c r="I2591" s="24">
        <v>0</v>
      </c>
      <c r="J2591" s="24">
        <v>0</v>
      </c>
      <c r="K2591" s="24">
        <v>0</v>
      </c>
      <c r="L2591" s="24">
        <v>0</v>
      </c>
      <c r="M2591" s="24"/>
      <c r="R2591" s="1" t="str">
        <f t="shared" si="70"/>
        <v>W26</v>
      </c>
      <c r="S2591" s="50">
        <f t="shared" si="71"/>
        <v>45835</v>
      </c>
    </row>
    <row r="2592" spans="2:19">
      <c r="B2592" s="24" t="s">
        <v>5632</v>
      </c>
      <c r="C2592" s="24" t="s">
        <v>5641</v>
      </c>
      <c r="D2592" s="24" t="s">
        <v>4783</v>
      </c>
      <c r="E2592" s="24">
        <v>12</v>
      </c>
      <c r="F2592" s="24">
        <v>0</v>
      </c>
      <c r="G2592" s="24">
        <v>0</v>
      </c>
      <c r="H2592" s="24">
        <v>1</v>
      </c>
      <c r="I2592" s="24">
        <v>0</v>
      </c>
      <c r="J2592" s="24">
        <v>0</v>
      </c>
      <c r="K2592" s="24">
        <v>0</v>
      </c>
      <c r="L2592" s="24">
        <v>1</v>
      </c>
      <c r="M2592" s="24"/>
      <c r="O2592" s="15" t="s">
        <v>5643</v>
      </c>
      <c r="P2592" s="15" t="s">
        <v>5643</v>
      </c>
      <c r="R2592" s="1" t="str">
        <f t="shared" si="70"/>
        <v>W26</v>
      </c>
      <c r="S2592" s="50">
        <f t="shared" si="71"/>
        <v>45835</v>
      </c>
    </row>
    <row r="2593" spans="2:19">
      <c r="B2593" s="24" t="s">
        <v>5632</v>
      </c>
      <c r="C2593" s="24" t="s">
        <v>5642</v>
      </c>
      <c r="D2593" s="24" t="s">
        <v>5639</v>
      </c>
      <c r="E2593" s="24">
        <v>1</v>
      </c>
      <c r="F2593" s="24">
        <v>1</v>
      </c>
      <c r="G2593" s="24">
        <v>0</v>
      </c>
      <c r="H2593" s="24">
        <v>0</v>
      </c>
      <c r="I2593" s="24">
        <v>0</v>
      </c>
      <c r="J2593" s="24">
        <v>0</v>
      </c>
      <c r="K2593" s="24">
        <v>0</v>
      </c>
      <c r="L2593" s="24">
        <v>0</v>
      </c>
      <c r="M2593" s="24"/>
      <c r="R2593" s="1" t="str">
        <f t="shared" si="70"/>
        <v>W26</v>
      </c>
      <c r="S2593" s="50">
        <f t="shared" si="71"/>
        <v>45835</v>
      </c>
    </row>
    <row r="2594" spans="2:19">
      <c r="B2594" s="24" t="s">
        <v>5633</v>
      </c>
      <c r="C2594" s="24" t="s">
        <v>5640</v>
      </c>
      <c r="D2594" s="24" t="s">
        <v>5309</v>
      </c>
      <c r="E2594" s="24">
        <v>13</v>
      </c>
      <c r="F2594" s="24">
        <v>0</v>
      </c>
      <c r="G2594" s="24">
        <v>0</v>
      </c>
      <c r="H2594" s="24">
        <v>7</v>
      </c>
      <c r="I2594" s="24">
        <v>0</v>
      </c>
      <c r="J2594" s="24">
        <v>0</v>
      </c>
      <c r="K2594" s="24">
        <v>0</v>
      </c>
      <c r="L2594" s="24">
        <v>7</v>
      </c>
      <c r="M2594" s="24"/>
      <c r="O2594" s="15" t="s">
        <v>5648</v>
      </c>
      <c r="P2594" s="15" t="s">
        <v>5648</v>
      </c>
      <c r="R2594" s="1" t="str">
        <f t="shared" si="70"/>
        <v>W26</v>
      </c>
      <c r="S2594" s="50">
        <f t="shared" si="71"/>
        <v>45836</v>
      </c>
    </row>
    <row r="2595" spans="2:19">
      <c r="B2595" s="24" t="s">
        <v>5633</v>
      </c>
      <c r="C2595" s="24" t="s">
        <v>5642</v>
      </c>
      <c r="D2595" s="24" t="s">
        <v>5631</v>
      </c>
      <c r="E2595" s="24">
        <v>1</v>
      </c>
      <c r="F2595" s="24">
        <v>0</v>
      </c>
      <c r="G2595" s="24">
        <v>0</v>
      </c>
      <c r="H2595" s="24">
        <v>1</v>
      </c>
      <c r="I2595" s="24">
        <v>0</v>
      </c>
      <c r="J2595" s="24">
        <v>0</v>
      </c>
      <c r="K2595" s="24">
        <v>0</v>
      </c>
      <c r="L2595" s="24">
        <v>1</v>
      </c>
      <c r="M2595" s="24"/>
      <c r="O2595" s="15" t="s">
        <v>5644</v>
      </c>
      <c r="P2595" s="15" t="s">
        <v>5648</v>
      </c>
      <c r="R2595" s="1" t="str">
        <f t="shared" si="70"/>
        <v>W26</v>
      </c>
      <c r="S2595" s="50">
        <f t="shared" si="71"/>
        <v>45836</v>
      </c>
    </row>
    <row r="2596" spans="2:19">
      <c r="B2596" s="24" t="s">
        <v>5633</v>
      </c>
      <c r="C2596" s="24" t="s">
        <v>5641</v>
      </c>
      <c r="D2596" s="24" t="s">
        <v>4825</v>
      </c>
      <c r="E2596" s="24">
        <v>13</v>
      </c>
      <c r="F2596" s="24">
        <v>0</v>
      </c>
      <c r="G2596" s="24">
        <v>0</v>
      </c>
      <c r="H2596" s="24">
        <v>0</v>
      </c>
      <c r="I2596" s="24">
        <v>0</v>
      </c>
      <c r="J2596" s="24">
        <v>0</v>
      </c>
      <c r="K2596" s="24">
        <v>0</v>
      </c>
      <c r="L2596" s="24">
        <v>0</v>
      </c>
      <c r="M2596" s="24"/>
      <c r="R2596" s="1" t="str">
        <f t="shared" si="70"/>
        <v>W26</v>
      </c>
      <c r="S2596" s="50">
        <f t="shared" si="71"/>
        <v>45836</v>
      </c>
    </row>
    <row r="2597" spans="2:19">
      <c r="B2597" s="24" t="s">
        <v>5633</v>
      </c>
      <c r="C2597" s="24" t="s">
        <v>5641</v>
      </c>
      <c r="D2597" s="24" t="s">
        <v>4942</v>
      </c>
      <c r="E2597" s="24">
        <v>13</v>
      </c>
      <c r="F2597" s="24">
        <v>0</v>
      </c>
      <c r="G2597" s="24">
        <v>0</v>
      </c>
      <c r="H2597" s="24">
        <v>0</v>
      </c>
      <c r="I2597" s="24">
        <v>1</v>
      </c>
      <c r="J2597" s="24">
        <v>0</v>
      </c>
      <c r="K2597" s="24">
        <v>0</v>
      </c>
      <c r="L2597" s="24">
        <v>1</v>
      </c>
      <c r="M2597" s="24" t="s">
        <v>5643</v>
      </c>
      <c r="R2597" s="1" t="str">
        <f t="shared" ref="R2597:R2660" si="72">"W" &amp;WEEKNUM(S2597)</f>
        <v>W26</v>
      </c>
      <c r="S2597" s="50">
        <f t="shared" ref="S2597:S2660" si="73">DATE(2025, LEFT(B2597,2), RIGHT(B2597,2))</f>
        <v>45836</v>
      </c>
    </row>
    <row r="2598" spans="2:19">
      <c r="B2598" s="24" t="s">
        <v>5633</v>
      </c>
      <c r="C2598" s="24" t="s">
        <v>5641</v>
      </c>
      <c r="D2598" s="24" t="s">
        <v>5498</v>
      </c>
      <c r="E2598" s="24">
        <v>7</v>
      </c>
      <c r="F2598" s="24">
        <v>0</v>
      </c>
      <c r="G2598" s="24">
        <v>0</v>
      </c>
      <c r="H2598" s="24">
        <v>0</v>
      </c>
      <c r="I2598" s="24">
        <v>0</v>
      </c>
      <c r="J2598" s="24">
        <v>1</v>
      </c>
      <c r="K2598" s="24">
        <v>0</v>
      </c>
      <c r="L2598" s="24">
        <v>1</v>
      </c>
      <c r="M2598" s="24" t="s">
        <v>5646</v>
      </c>
      <c r="R2598" s="1" t="str">
        <f t="shared" si="72"/>
        <v>W26</v>
      </c>
      <c r="S2598" s="50">
        <f t="shared" si="73"/>
        <v>45836</v>
      </c>
    </row>
    <row r="2599" spans="2:19">
      <c r="B2599" s="24" t="s">
        <v>5634</v>
      </c>
      <c r="C2599" s="24" t="s">
        <v>5641</v>
      </c>
      <c r="D2599" s="24" t="s">
        <v>5012</v>
      </c>
      <c r="E2599" s="24">
        <v>10</v>
      </c>
      <c r="F2599" s="24">
        <v>0</v>
      </c>
      <c r="G2599" s="24">
        <v>0</v>
      </c>
      <c r="H2599" s="24">
        <v>0</v>
      </c>
      <c r="I2599" s="24">
        <v>0</v>
      </c>
      <c r="J2599" s="24">
        <v>1</v>
      </c>
      <c r="K2599" s="24">
        <v>0</v>
      </c>
      <c r="L2599" s="24">
        <v>1</v>
      </c>
      <c r="M2599" s="24" t="s">
        <v>5648</v>
      </c>
      <c r="R2599" s="1" t="str">
        <f t="shared" si="72"/>
        <v>W27</v>
      </c>
      <c r="S2599" s="50">
        <f t="shared" si="73"/>
        <v>45837</v>
      </c>
    </row>
    <row r="2600" spans="2:19">
      <c r="B2600" s="24" t="s">
        <v>5634</v>
      </c>
      <c r="C2600" s="24" t="s">
        <v>5641</v>
      </c>
      <c r="D2600" s="24" t="s">
        <v>4826</v>
      </c>
      <c r="E2600" s="24">
        <v>9</v>
      </c>
      <c r="F2600" s="24">
        <v>0</v>
      </c>
      <c r="G2600" s="24">
        <v>0</v>
      </c>
      <c r="H2600" s="24">
        <v>1</v>
      </c>
      <c r="I2600" s="24">
        <v>0</v>
      </c>
      <c r="J2600" s="24">
        <v>0</v>
      </c>
      <c r="K2600" s="24">
        <v>0</v>
      </c>
      <c r="L2600" s="24">
        <v>1</v>
      </c>
      <c r="M2600" s="24"/>
      <c r="O2600" s="15" t="s">
        <v>5643</v>
      </c>
      <c r="P2600" s="15" t="s">
        <v>5643</v>
      </c>
      <c r="R2600" s="1" t="str">
        <f t="shared" si="72"/>
        <v>W27</v>
      </c>
      <c r="S2600" s="50">
        <f t="shared" si="73"/>
        <v>45837</v>
      </c>
    </row>
    <row r="2601" spans="2:19">
      <c r="B2601" s="24" t="s">
        <v>5634</v>
      </c>
      <c r="C2601" s="24" t="s">
        <v>2245</v>
      </c>
      <c r="D2601" s="24" t="s">
        <v>4779</v>
      </c>
      <c r="E2601" s="24">
        <v>8</v>
      </c>
      <c r="F2601" s="24">
        <v>0</v>
      </c>
      <c r="G2601" s="24">
        <v>0</v>
      </c>
      <c r="H2601" s="24">
        <v>1</v>
      </c>
      <c r="I2601" s="24">
        <v>1</v>
      </c>
      <c r="J2601" s="24">
        <v>0</v>
      </c>
      <c r="K2601" s="24">
        <v>0</v>
      </c>
      <c r="L2601" s="24">
        <v>2</v>
      </c>
      <c r="M2601" s="24" t="s">
        <v>5654</v>
      </c>
      <c r="O2601" s="15" t="s">
        <v>5654</v>
      </c>
      <c r="P2601" s="15" t="s">
        <v>5655</v>
      </c>
      <c r="R2601" s="1" t="str">
        <f t="shared" si="72"/>
        <v>W27</v>
      </c>
      <c r="S2601" s="50">
        <f t="shared" si="73"/>
        <v>45837</v>
      </c>
    </row>
    <row r="2602" spans="2:19">
      <c r="B2602" s="24" t="s">
        <v>5634</v>
      </c>
      <c r="C2602" s="24" t="s">
        <v>2245</v>
      </c>
      <c r="D2602" s="24" t="s">
        <v>4782</v>
      </c>
      <c r="E2602" s="24">
        <v>12</v>
      </c>
      <c r="F2602" s="24">
        <v>0</v>
      </c>
      <c r="G2602" s="24">
        <v>0</v>
      </c>
      <c r="H2602" s="24">
        <v>1</v>
      </c>
      <c r="I2602" s="24">
        <v>0</v>
      </c>
      <c r="J2602" s="24">
        <v>0</v>
      </c>
      <c r="K2602" s="24">
        <v>0</v>
      </c>
      <c r="L2602" s="24">
        <v>1</v>
      </c>
      <c r="M2602" s="24"/>
      <c r="O2602" s="15" t="s">
        <v>5660</v>
      </c>
      <c r="P2602" s="15" t="s">
        <v>5659</v>
      </c>
      <c r="R2602" s="1" t="str">
        <f t="shared" si="72"/>
        <v>W27</v>
      </c>
      <c r="S2602" s="50">
        <f t="shared" si="73"/>
        <v>45837</v>
      </c>
    </row>
    <row r="2603" spans="2:19">
      <c r="B2603" s="24" t="s">
        <v>5634</v>
      </c>
      <c r="C2603" s="24" t="s">
        <v>2245</v>
      </c>
      <c r="D2603" s="24" t="s">
        <v>4702</v>
      </c>
      <c r="E2603" s="24">
        <v>11</v>
      </c>
      <c r="F2603" s="24">
        <v>0</v>
      </c>
      <c r="G2603" s="24">
        <v>0</v>
      </c>
      <c r="H2603" s="24">
        <v>1</v>
      </c>
      <c r="I2603" s="24">
        <v>0</v>
      </c>
      <c r="J2603" s="24">
        <v>0</v>
      </c>
      <c r="K2603" s="24">
        <v>0</v>
      </c>
      <c r="L2603" s="24">
        <v>1</v>
      </c>
      <c r="M2603" s="24"/>
      <c r="O2603" s="15" t="s">
        <v>5659</v>
      </c>
      <c r="P2603" s="15" t="s">
        <v>5654</v>
      </c>
      <c r="R2603" s="1" t="str">
        <f t="shared" si="72"/>
        <v>W27</v>
      </c>
      <c r="S2603" s="50">
        <f t="shared" si="73"/>
        <v>45837</v>
      </c>
    </row>
    <row r="2604" spans="2:19">
      <c r="B2604" s="24" t="s">
        <v>5634</v>
      </c>
      <c r="C2604" s="24" t="s">
        <v>5656</v>
      </c>
      <c r="D2604" s="24" t="s">
        <v>5513</v>
      </c>
      <c r="E2604" s="24">
        <v>13</v>
      </c>
      <c r="F2604" s="24">
        <v>0</v>
      </c>
      <c r="G2604" s="24">
        <v>0</v>
      </c>
      <c r="H2604" s="24">
        <v>1</v>
      </c>
      <c r="I2604" s="24">
        <v>0</v>
      </c>
      <c r="J2604" s="24">
        <v>0</v>
      </c>
      <c r="K2604" s="24">
        <v>0</v>
      </c>
      <c r="L2604" s="24">
        <v>1</v>
      </c>
      <c r="M2604" s="24"/>
      <c r="O2604" s="15" t="s">
        <v>5661</v>
      </c>
      <c r="P2604" s="15" t="s">
        <v>5654</v>
      </c>
      <c r="R2604" s="1" t="str">
        <f t="shared" si="72"/>
        <v>W27</v>
      </c>
      <c r="S2604" s="50">
        <f t="shared" si="73"/>
        <v>45837</v>
      </c>
    </row>
    <row r="2605" spans="2:19">
      <c r="B2605" s="24" t="s">
        <v>5634</v>
      </c>
      <c r="C2605" s="24" t="s">
        <v>5657</v>
      </c>
      <c r="D2605" s="24" t="s">
        <v>4483</v>
      </c>
      <c r="E2605" s="24">
        <v>2</v>
      </c>
      <c r="F2605" s="24">
        <v>0</v>
      </c>
      <c r="G2605" s="24">
        <v>0</v>
      </c>
      <c r="H2605" s="24">
        <v>1</v>
      </c>
      <c r="I2605" s="24">
        <v>0</v>
      </c>
      <c r="J2605" s="24">
        <v>0</v>
      </c>
      <c r="K2605" s="24">
        <v>0</v>
      </c>
      <c r="L2605" s="24">
        <v>1</v>
      </c>
      <c r="M2605" s="24"/>
      <c r="O2605" s="15" t="s">
        <v>5661</v>
      </c>
      <c r="P2605" s="15" t="s">
        <v>5654</v>
      </c>
      <c r="R2605" s="1" t="str">
        <f t="shared" si="72"/>
        <v>W27</v>
      </c>
      <c r="S2605" s="50">
        <f t="shared" si="73"/>
        <v>45837</v>
      </c>
    </row>
    <row r="2606" spans="2:19">
      <c r="B2606" s="24" t="s">
        <v>5634</v>
      </c>
      <c r="C2606" s="24" t="s">
        <v>5658</v>
      </c>
      <c r="D2606" s="24" t="s">
        <v>4945</v>
      </c>
      <c r="E2606" s="24">
        <v>10</v>
      </c>
      <c r="F2606" s="24">
        <v>0</v>
      </c>
      <c r="G2606" s="24">
        <v>0</v>
      </c>
      <c r="H2606" s="24">
        <v>2</v>
      </c>
      <c r="I2606" s="24">
        <v>0</v>
      </c>
      <c r="J2606" s="24">
        <v>0</v>
      </c>
      <c r="K2606" s="24">
        <v>0</v>
      </c>
      <c r="L2606" s="24">
        <v>2</v>
      </c>
      <c r="M2606" s="24"/>
      <c r="O2606" s="15" t="s">
        <v>5654</v>
      </c>
      <c r="P2606" s="15" t="s">
        <v>5662</v>
      </c>
      <c r="R2606" s="1" t="str">
        <f t="shared" si="72"/>
        <v>W27</v>
      </c>
      <c r="S2606" s="50">
        <f t="shared" si="73"/>
        <v>45837</v>
      </c>
    </row>
    <row r="2607" spans="2:19">
      <c r="B2607" s="24" t="s">
        <v>5634</v>
      </c>
      <c r="C2607" s="24" t="s">
        <v>5640</v>
      </c>
      <c r="D2607" s="24" t="s">
        <v>5515</v>
      </c>
      <c r="E2607" s="24">
        <v>6</v>
      </c>
      <c r="F2607" s="24">
        <v>6</v>
      </c>
      <c r="G2607" s="24">
        <v>0</v>
      </c>
      <c r="H2607" s="24">
        <v>0</v>
      </c>
      <c r="I2607" s="24">
        <v>0</v>
      </c>
      <c r="J2607" s="24">
        <v>0</v>
      </c>
      <c r="K2607" s="24">
        <v>0</v>
      </c>
      <c r="L2607" s="24">
        <v>0</v>
      </c>
      <c r="M2607" s="24"/>
      <c r="R2607" s="1" t="str">
        <f t="shared" si="72"/>
        <v>W27</v>
      </c>
      <c r="S2607" s="50">
        <f t="shared" si="73"/>
        <v>45837</v>
      </c>
    </row>
    <row r="2608" spans="2:19">
      <c r="B2608" s="24" t="s">
        <v>5634</v>
      </c>
      <c r="C2608" s="24" t="s">
        <v>5657</v>
      </c>
      <c r="D2608" s="24" t="s">
        <v>5036</v>
      </c>
      <c r="E2608" s="24">
        <v>7</v>
      </c>
      <c r="F2608" s="24">
        <v>7</v>
      </c>
      <c r="G2608" s="24">
        <v>0</v>
      </c>
      <c r="H2608" s="24">
        <v>8</v>
      </c>
      <c r="I2608" s="24">
        <v>0</v>
      </c>
      <c r="J2608" s="24">
        <v>0</v>
      </c>
      <c r="K2608" s="24">
        <v>0</v>
      </c>
      <c r="L2608" s="24">
        <v>8</v>
      </c>
      <c r="M2608" s="24"/>
      <c r="O2608" s="15" t="s">
        <v>5662</v>
      </c>
      <c r="P2608" s="15" t="s">
        <v>5662</v>
      </c>
      <c r="R2608" s="1" t="str">
        <f t="shared" si="72"/>
        <v>W27</v>
      </c>
      <c r="S2608" s="50">
        <f t="shared" si="73"/>
        <v>45837</v>
      </c>
    </row>
    <row r="2609" spans="2:19">
      <c r="B2609" s="24" t="s">
        <v>5667</v>
      </c>
      <c r="C2609" s="24" t="s">
        <v>5675</v>
      </c>
      <c r="D2609" s="24" t="s">
        <v>5460</v>
      </c>
      <c r="E2609" s="24">
        <v>13</v>
      </c>
      <c r="F2609" s="24">
        <v>0</v>
      </c>
      <c r="G2609" s="24">
        <v>0</v>
      </c>
      <c r="H2609" s="24">
        <v>8</v>
      </c>
      <c r="I2609" s="24">
        <v>0</v>
      </c>
      <c r="J2609" s="24">
        <v>0</v>
      </c>
      <c r="K2609" s="24">
        <v>0</v>
      </c>
      <c r="L2609" s="24">
        <v>8</v>
      </c>
      <c r="M2609" s="24"/>
      <c r="O2609" s="15" t="s">
        <v>5673</v>
      </c>
      <c r="P2609" s="15" t="s">
        <v>5674</v>
      </c>
      <c r="R2609" s="1" t="str">
        <f t="shared" si="72"/>
        <v>W27</v>
      </c>
      <c r="S2609" s="50">
        <f t="shared" si="73"/>
        <v>45838</v>
      </c>
    </row>
    <row r="2610" spans="2:19">
      <c r="B2610" s="24" t="s">
        <v>5667</v>
      </c>
      <c r="C2610" s="24" t="s">
        <v>5676</v>
      </c>
      <c r="D2610" s="24" t="s">
        <v>4717</v>
      </c>
      <c r="E2610" s="24">
        <v>13</v>
      </c>
      <c r="F2610" s="24">
        <v>0</v>
      </c>
      <c r="G2610" s="24">
        <v>0</v>
      </c>
      <c r="H2610" s="24">
        <v>9</v>
      </c>
      <c r="I2610" s="24">
        <v>0</v>
      </c>
      <c r="J2610" s="24">
        <v>0</v>
      </c>
      <c r="K2610" s="24">
        <v>0</v>
      </c>
      <c r="L2610" s="24">
        <v>9</v>
      </c>
      <c r="M2610" s="24"/>
      <c r="O2610" s="15" t="s">
        <v>5673</v>
      </c>
      <c r="P2610" s="15" t="s">
        <v>5674</v>
      </c>
      <c r="R2610" s="1" t="str">
        <f t="shared" si="72"/>
        <v>W27</v>
      </c>
      <c r="S2610" s="50">
        <f t="shared" si="73"/>
        <v>45838</v>
      </c>
    </row>
    <row r="2611" spans="2:19">
      <c r="B2611" s="24" t="s">
        <v>5667</v>
      </c>
      <c r="C2611" s="24" t="s">
        <v>5676</v>
      </c>
      <c r="D2611" s="24" t="s">
        <v>5619</v>
      </c>
      <c r="E2611" s="24">
        <v>3</v>
      </c>
      <c r="F2611" s="24">
        <v>0</v>
      </c>
      <c r="G2611" s="24">
        <v>0</v>
      </c>
      <c r="H2611" s="24">
        <v>1</v>
      </c>
      <c r="I2611" s="24">
        <v>0</v>
      </c>
      <c r="J2611" s="24">
        <v>0</v>
      </c>
      <c r="K2611" s="24">
        <v>0</v>
      </c>
      <c r="L2611" s="24">
        <v>1</v>
      </c>
      <c r="M2611" s="24" t="s">
        <v>5674</v>
      </c>
      <c r="N2611" s="15" t="s">
        <v>5678</v>
      </c>
      <c r="R2611" s="1" t="str">
        <f t="shared" si="72"/>
        <v>W27</v>
      </c>
      <c r="S2611" s="50">
        <f t="shared" si="73"/>
        <v>45838</v>
      </c>
    </row>
    <row r="2612" spans="2:19">
      <c r="B2612" s="24" t="s">
        <v>5667</v>
      </c>
      <c r="C2612" s="24" t="s">
        <v>5677</v>
      </c>
      <c r="D2612" s="24" t="s">
        <v>5666</v>
      </c>
      <c r="E2612" s="24">
        <v>1</v>
      </c>
      <c r="F2612" s="24">
        <v>0</v>
      </c>
      <c r="G2612" s="24">
        <v>0</v>
      </c>
      <c r="H2612" s="24">
        <v>1</v>
      </c>
      <c r="I2612" s="24">
        <v>0</v>
      </c>
      <c r="J2612" s="24">
        <v>0</v>
      </c>
      <c r="K2612" s="24">
        <v>0</v>
      </c>
      <c r="L2612" s="24">
        <v>1</v>
      </c>
      <c r="M2612" s="24" t="s">
        <v>5674</v>
      </c>
      <c r="R2612" s="1" t="str">
        <f t="shared" si="72"/>
        <v>W27</v>
      </c>
      <c r="S2612" s="50">
        <f t="shared" si="73"/>
        <v>45838</v>
      </c>
    </row>
    <row r="2613" spans="2:19">
      <c r="B2613" s="24" t="s">
        <v>5667</v>
      </c>
      <c r="C2613" s="24" t="s">
        <v>5669</v>
      </c>
      <c r="D2613" s="24" t="s">
        <v>5639</v>
      </c>
      <c r="E2613" s="24">
        <v>1</v>
      </c>
      <c r="F2613" s="24">
        <v>1</v>
      </c>
      <c r="G2613" s="24">
        <v>0</v>
      </c>
      <c r="H2613" s="24">
        <v>0</v>
      </c>
      <c r="I2613" s="24">
        <v>0</v>
      </c>
      <c r="J2613" s="24">
        <v>0</v>
      </c>
      <c r="K2613" s="24">
        <v>0</v>
      </c>
      <c r="L2613" s="24">
        <v>0</v>
      </c>
      <c r="M2613" s="24"/>
      <c r="R2613" s="1" t="str">
        <f t="shared" si="72"/>
        <v>W27</v>
      </c>
      <c r="S2613" s="50">
        <f t="shared" si="73"/>
        <v>45838</v>
      </c>
    </row>
    <row r="2614" spans="2:19">
      <c r="B2614" s="24" t="s">
        <v>5683</v>
      </c>
      <c r="C2614" s="24" t="s">
        <v>5682</v>
      </c>
      <c r="D2614" s="24" t="s">
        <v>5514</v>
      </c>
      <c r="E2614" s="24">
        <v>13</v>
      </c>
      <c r="F2614" s="24">
        <v>0</v>
      </c>
      <c r="G2614" s="24">
        <v>0</v>
      </c>
      <c r="H2614" s="24">
        <v>4</v>
      </c>
      <c r="I2614" s="24">
        <v>0</v>
      </c>
      <c r="J2614" s="24">
        <v>0</v>
      </c>
      <c r="K2614" s="24">
        <v>0</v>
      </c>
      <c r="L2614" s="24">
        <v>4</v>
      </c>
      <c r="M2614" s="24"/>
      <c r="O2614" s="15" t="s">
        <v>5695</v>
      </c>
      <c r="P2614" s="15" t="s">
        <v>5696</v>
      </c>
      <c r="R2614" s="1" t="str">
        <f t="shared" si="72"/>
        <v>W27</v>
      </c>
      <c r="S2614" s="50">
        <f t="shared" si="73"/>
        <v>45839</v>
      </c>
    </row>
    <row r="2615" spans="2:19">
      <c r="B2615" s="24" t="s">
        <v>5683</v>
      </c>
      <c r="C2615" s="24" t="s">
        <v>5697</v>
      </c>
      <c r="D2615" s="24" t="s">
        <v>5698</v>
      </c>
      <c r="E2615" s="24">
        <v>1</v>
      </c>
      <c r="F2615" s="24">
        <v>1</v>
      </c>
      <c r="G2615" s="24">
        <v>0</v>
      </c>
      <c r="H2615" s="24">
        <v>0</v>
      </c>
      <c r="I2615" s="24">
        <v>0</v>
      </c>
      <c r="J2615" s="24">
        <v>0</v>
      </c>
      <c r="K2615" s="24">
        <v>0</v>
      </c>
      <c r="L2615" s="24">
        <v>0</v>
      </c>
      <c r="M2615" s="24"/>
      <c r="R2615" s="1" t="str">
        <f t="shared" si="72"/>
        <v>W27</v>
      </c>
      <c r="S2615" s="50">
        <f t="shared" si="73"/>
        <v>45839</v>
      </c>
    </row>
    <row r="2616" spans="2:19">
      <c r="B2616" s="24" t="s">
        <v>5705</v>
      </c>
      <c r="C2616" s="24" t="s">
        <v>5706</v>
      </c>
      <c r="D2616" s="24" t="s">
        <v>5308</v>
      </c>
      <c r="E2616" s="24">
        <v>13</v>
      </c>
      <c r="F2616" s="24">
        <v>0</v>
      </c>
      <c r="G2616" s="24">
        <v>0</v>
      </c>
      <c r="H2616" s="24">
        <v>5</v>
      </c>
      <c r="I2616" s="24">
        <v>0</v>
      </c>
      <c r="J2616" s="24">
        <v>0</v>
      </c>
      <c r="K2616" s="24">
        <v>0</v>
      </c>
      <c r="L2616" s="24">
        <v>5</v>
      </c>
      <c r="M2616" s="24"/>
      <c r="O2616" s="15" t="s">
        <v>5708</v>
      </c>
      <c r="P2616" s="15" t="s">
        <v>5709</v>
      </c>
      <c r="R2616" s="1" t="str">
        <f t="shared" si="72"/>
        <v>W27</v>
      </c>
      <c r="S2616" s="50">
        <f t="shared" si="73"/>
        <v>45840</v>
      </c>
    </row>
    <row r="2617" spans="2:19">
      <c r="B2617" s="24" t="s">
        <v>5705</v>
      </c>
      <c r="C2617" s="24" t="s">
        <v>5707</v>
      </c>
      <c r="D2617" s="24" t="s">
        <v>4852</v>
      </c>
      <c r="E2617" s="24">
        <v>4</v>
      </c>
      <c r="F2617" s="24">
        <v>1</v>
      </c>
      <c r="G2617" s="24">
        <v>0</v>
      </c>
      <c r="H2617" s="24">
        <v>4</v>
      </c>
      <c r="I2617" s="24">
        <v>0</v>
      </c>
      <c r="J2617" s="24">
        <v>0</v>
      </c>
      <c r="K2617" s="24">
        <v>0</v>
      </c>
      <c r="L2617" s="24">
        <v>4</v>
      </c>
      <c r="M2617" s="24"/>
      <c r="O2617" s="15" t="s">
        <v>5710</v>
      </c>
      <c r="P2617" s="15" t="s">
        <v>5711</v>
      </c>
      <c r="R2617" s="1" t="str">
        <f t="shared" si="72"/>
        <v>W27</v>
      </c>
      <c r="S2617" s="50">
        <f t="shared" si="73"/>
        <v>45840</v>
      </c>
    </row>
    <row r="2618" spans="2:19">
      <c r="B2618" s="24" t="s">
        <v>5705</v>
      </c>
      <c r="C2618" s="24" t="s">
        <v>5707</v>
      </c>
      <c r="D2618" s="24" t="s">
        <v>5617</v>
      </c>
      <c r="E2618" s="24">
        <v>1</v>
      </c>
      <c r="F2618" s="24">
        <v>0</v>
      </c>
      <c r="G2618" s="24">
        <v>0</v>
      </c>
      <c r="H2618" s="24">
        <v>1</v>
      </c>
      <c r="I2618" s="24">
        <v>0</v>
      </c>
      <c r="J2618" s="24">
        <v>0</v>
      </c>
      <c r="K2618" s="24">
        <v>0</v>
      </c>
      <c r="L2618" s="24">
        <v>1</v>
      </c>
      <c r="M2618" s="24"/>
      <c r="O2618" s="15" t="s">
        <v>5712</v>
      </c>
      <c r="P2618" s="15" t="s">
        <v>5713</v>
      </c>
      <c r="R2618" s="1" t="str">
        <f t="shared" si="72"/>
        <v>W27</v>
      </c>
      <c r="S2618" s="50">
        <f t="shared" si="73"/>
        <v>45840</v>
      </c>
    </row>
    <row r="2619" spans="2:19">
      <c r="B2619" s="24" t="s">
        <v>5705</v>
      </c>
      <c r="C2619" s="24" t="s">
        <v>5714</v>
      </c>
      <c r="D2619" s="24" t="s">
        <v>5315</v>
      </c>
      <c r="E2619" s="24">
        <v>13</v>
      </c>
      <c r="F2619" s="24">
        <v>13</v>
      </c>
      <c r="G2619" s="24">
        <v>0</v>
      </c>
      <c r="H2619" s="24">
        <v>29</v>
      </c>
      <c r="I2619" s="24">
        <v>0</v>
      </c>
      <c r="J2619" s="24">
        <v>0</v>
      </c>
      <c r="K2619" s="24">
        <v>0</v>
      </c>
      <c r="L2619" s="24">
        <v>29</v>
      </c>
      <c r="M2619" s="24"/>
      <c r="O2619" s="15" t="s">
        <v>5711</v>
      </c>
      <c r="P2619" s="15" t="s">
        <v>5711</v>
      </c>
      <c r="R2619" s="1" t="str">
        <f t="shared" si="72"/>
        <v>W27</v>
      </c>
      <c r="S2619" s="50">
        <f t="shared" si="73"/>
        <v>45840</v>
      </c>
    </row>
    <row r="2620" spans="2:19">
      <c r="B2620" s="24" t="s">
        <v>5705</v>
      </c>
      <c r="C2620" s="24" t="s">
        <v>5715</v>
      </c>
      <c r="D2620" s="24" t="s">
        <v>5461</v>
      </c>
      <c r="E2620" s="24">
        <v>13</v>
      </c>
      <c r="F2620" s="24">
        <v>13</v>
      </c>
      <c r="G2620" s="24">
        <v>0</v>
      </c>
      <c r="H2620" s="24">
        <v>35</v>
      </c>
      <c r="I2620" s="24">
        <v>0</v>
      </c>
      <c r="J2620" s="24">
        <v>0</v>
      </c>
      <c r="K2620" s="24">
        <v>0</v>
      </c>
      <c r="L2620" s="24">
        <v>35</v>
      </c>
      <c r="M2620" s="24"/>
      <c r="O2620" s="15" t="s">
        <v>5711</v>
      </c>
      <c r="P2620" s="15" t="s">
        <v>5712</v>
      </c>
      <c r="R2620" s="1" t="str">
        <f t="shared" si="72"/>
        <v>W27</v>
      </c>
      <c r="S2620" s="50">
        <f t="shared" si="73"/>
        <v>45840</v>
      </c>
    </row>
    <row r="2621" spans="2:19">
      <c r="B2621" s="24" t="s">
        <v>5705</v>
      </c>
      <c r="C2621" s="24" t="s">
        <v>5715</v>
      </c>
      <c r="D2621" s="24" t="s">
        <v>5515</v>
      </c>
      <c r="E2621" s="24">
        <v>6</v>
      </c>
      <c r="F2621" s="24">
        <v>6</v>
      </c>
      <c r="G2621" s="24">
        <v>0</v>
      </c>
      <c r="H2621" s="24">
        <v>4</v>
      </c>
      <c r="I2621" s="24">
        <v>0</v>
      </c>
      <c r="J2621" s="24">
        <v>0</v>
      </c>
      <c r="K2621" s="24">
        <v>0</v>
      </c>
      <c r="L2621" s="24">
        <v>4</v>
      </c>
      <c r="M2621" s="24"/>
      <c r="O2621" s="15" t="s">
        <v>5716</v>
      </c>
      <c r="P2621" s="15" t="s">
        <v>5716</v>
      </c>
      <c r="R2621" s="1" t="str">
        <f t="shared" si="72"/>
        <v>W27</v>
      </c>
      <c r="S2621" s="50">
        <f t="shared" si="73"/>
        <v>45840</v>
      </c>
    </row>
    <row r="2622" spans="2:19">
      <c r="B2622" s="24" t="s">
        <v>5721</v>
      </c>
      <c r="C2622" s="24" t="s">
        <v>5724</v>
      </c>
      <c r="D2622" s="24" t="s">
        <v>5013</v>
      </c>
      <c r="E2622" s="24">
        <v>10</v>
      </c>
      <c r="F2622" s="24">
        <v>0</v>
      </c>
      <c r="G2622" s="24">
        <v>0</v>
      </c>
      <c r="H2622" s="24">
        <v>1</v>
      </c>
      <c r="I2622" s="24">
        <v>0</v>
      </c>
      <c r="J2622" s="24">
        <v>0</v>
      </c>
      <c r="K2622" s="24">
        <v>0</v>
      </c>
      <c r="L2622" s="24">
        <v>1</v>
      </c>
      <c r="M2622" s="24"/>
      <c r="O2622" s="15" t="s">
        <v>5730</v>
      </c>
      <c r="P2622" s="15" t="s">
        <v>5730</v>
      </c>
      <c r="R2622" s="1" t="str">
        <f t="shared" si="72"/>
        <v>W27</v>
      </c>
      <c r="S2622" s="50">
        <f t="shared" si="73"/>
        <v>45841</v>
      </c>
    </row>
    <row r="2623" spans="2:19">
      <c r="B2623" s="24" t="s">
        <v>5721</v>
      </c>
      <c r="C2623" s="24" t="s">
        <v>5725</v>
      </c>
      <c r="D2623" s="24" t="s">
        <v>4458</v>
      </c>
      <c r="E2623" s="24">
        <v>11</v>
      </c>
      <c r="F2623" s="24">
        <v>0</v>
      </c>
      <c r="G2623" s="24">
        <v>0</v>
      </c>
      <c r="H2623" s="24">
        <v>1</v>
      </c>
      <c r="I2623" s="24">
        <v>0</v>
      </c>
      <c r="J2623" s="24">
        <v>2</v>
      </c>
      <c r="K2623" s="24">
        <v>0</v>
      </c>
      <c r="L2623" s="24">
        <v>3</v>
      </c>
      <c r="M2623" s="24" t="s">
        <v>5732</v>
      </c>
      <c r="O2623" s="15" t="s">
        <v>5731</v>
      </c>
      <c r="P2623" s="15" t="s">
        <v>5730</v>
      </c>
      <c r="R2623" s="1" t="str">
        <f t="shared" si="72"/>
        <v>W27</v>
      </c>
      <c r="S2623" s="50">
        <f t="shared" si="73"/>
        <v>45841</v>
      </c>
    </row>
    <row r="2624" spans="2:19">
      <c r="B2624" s="24" t="s">
        <v>5721</v>
      </c>
      <c r="C2624" s="24" t="s">
        <v>5726</v>
      </c>
      <c r="D2624" s="24" t="s">
        <v>4402</v>
      </c>
      <c r="E2624" s="24">
        <v>9</v>
      </c>
      <c r="F2624" s="24">
        <v>0</v>
      </c>
      <c r="G2624" s="24">
        <v>0</v>
      </c>
      <c r="H2624" s="24">
        <v>0</v>
      </c>
      <c r="I2624" s="24">
        <v>0</v>
      </c>
      <c r="J2624" s="24">
        <v>0</v>
      </c>
      <c r="K2624" s="24">
        <v>0</v>
      </c>
      <c r="L2624" s="24">
        <v>0</v>
      </c>
      <c r="M2624" s="24"/>
      <c r="R2624" s="1" t="str">
        <f t="shared" si="72"/>
        <v>W27</v>
      </c>
      <c r="S2624" s="50">
        <f t="shared" si="73"/>
        <v>45841</v>
      </c>
    </row>
    <row r="2625" spans="2:19">
      <c r="B2625" s="24" t="s">
        <v>5721</v>
      </c>
      <c r="C2625" s="24" t="s">
        <v>5727</v>
      </c>
      <c r="D2625" s="24" t="s">
        <v>5720</v>
      </c>
      <c r="E2625" s="24">
        <v>12</v>
      </c>
      <c r="F2625" s="24">
        <v>0</v>
      </c>
      <c r="G2625" s="24">
        <v>0</v>
      </c>
      <c r="H2625" s="24">
        <v>0</v>
      </c>
      <c r="I2625" s="24">
        <v>0</v>
      </c>
      <c r="J2625" s="24">
        <v>0</v>
      </c>
      <c r="K2625" s="24">
        <v>0</v>
      </c>
      <c r="L2625" s="24">
        <v>0</v>
      </c>
      <c r="M2625" s="24"/>
      <c r="R2625" s="1" t="str">
        <f t="shared" si="72"/>
        <v>W27</v>
      </c>
      <c r="S2625" s="50">
        <f t="shared" si="73"/>
        <v>45841</v>
      </c>
    </row>
    <row r="2626" spans="2:19">
      <c r="B2626" s="24" t="s">
        <v>5721</v>
      </c>
      <c r="C2626" s="24" t="s">
        <v>5728</v>
      </c>
      <c r="D2626" s="24" t="s">
        <v>5088</v>
      </c>
      <c r="E2626" s="24">
        <v>1</v>
      </c>
      <c r="F2626" s="24">
        <v>0</v>
      </c>
      <c r="G2626" s="24">
        <v>0</v>
      </c>
      <c r="H2626" s="24">
        <v>0</v>
      </c>
      <c r="I2626" s="24">
        <v>0</v>
      </c>
      <c r="J2626" s="24">
        <v>0</v>
      </c>
      <c r="K2626" s="24">
        <v>0</v>
      </c>
      <c r="L2626" s="24">
        <v>0</v>
      </c>
      <c r="M2626" s="24"/>
      <c r="R2626" s="1" t="str">
        <f t="shared" si="72"/>
        <v>W27</v>
      </c>
      <c r="S2626" s="50">
        <f t="shared" si="73"/>
        <v>45841</v>
      </c>
    </row>
    <row r="2627" spans="2:19">
      <c r="B2627" s="24" t="s">
        <v>5721</v>
      </c>
      <c r="C2627" s="24" t="s">
        <v>5729</v>
      </c>
      <c r="D2627" s="24" t="s">
        <v>5698</v>
      </c>
      <c r="E2627" s="24">
        <v>1</v>
      </c>
      <c r="F2627" s="24">
        <v>0</v>
      </c>
      <c r="G2627" s="24">
        <v>0</v>
      </c>
      <c r="H2627" s="24">
        <v>1</v>
      </c>
      <c r="I2627" s="24">
        <v>0</v>
      </c>
      <c r="J2627" s="24">
        <v>0</v>
      </c>
      <c r="K2627" s="24">
        <v>0</v>
      </c>
      <c r="L2627" s="24">
        <v>1</v>
      </c>
      <c r="M2627" s="24" t="s">
        <v>5731</v>
      </c>
      <c r="N2627" s="15" t="s">
        <v>5733</v>
      </c>
      <c r="R2627" s="1" t="str">
        <f t="shared" si="72"/>
        <v>W27</v>
      </c>
      <c r="S2627" s="50">
        <f t="shared" si="73"/>
        <v>45841</v>
      </c>
    </row>
    <row r="2628" spans="2:19">
      <c r="B2628" s="24" t="s">
        <v>5751</v>
      </c>
      <c r="C2628" s="24" t="s">
        <v>634</v>
      </c>
      <c r="D2628" s="24" t="s">
        <v>3118</v>
      </c>
      <c r="E2628" s="24">
        <v>7</v>
      </c>
      <c r="F2628" s="24">
        <v>0</v>
      </c>
      <c r="G2628" s="24">
        <v>0</v>
      </c>
      <c r="H2628" s="24">
        <v>1</v>
      </c>
      <c r="I2628" s="24">
        <v>0</v>
      </c>
      <c r="J2628" s="24">
        <v>0</v>
      </c>
      <c r="K2628" s="24">
        <v>0</v>
      </c>
      <c r="L2628" s="24">
        <v>1</v>
      </c>
      <c r="M2628" s="24" t="s">
        <v>5757</v>
      </c>
      <c r="N2628" s="15" t="s">
        <v>5758</v>
      </c>
      <c r="R2628" s="1" t="str">
        <f t="shared" si="72"/>
        <v>W27</v>
      </c>
      <c r="S2628" s="50">
        <f t="shared" si="73"/>
        <v>45842</v>
      </c>
    </row>
    <row r="2629" spans="2:19">
      <c r="B2629" s="24" t="s">
        <v>5751</v>
      </c>
      <c r="C2629" s="24" t="s">
        <v>635</v>
      </c>
      <c r="D2629" s="24" t="s">
        <v>5740</v>
      </c>
      <c r="E2629" s="24">
        <v>13</v>
      </c>
      <c r="F2629" s="24">
        <v>0</v>
      </c>
      <c r="G2629" s="24">
        <v>0</v>
      </c>
      <c r="H2629" s="24">
        <v>4</v>
      </c>
      <c r="I2629" s="24">
        <v>0</v>
      </c>
      <c r="J2629" s="24">
        <v>0</v>
      </c>
      <c r="K2629" s="24">
        <v>0</v>
      </c>
      <c r="L2629" s="24">
        <v>4</v>
      </c>
      <c r="M2629" s="24"/>
      <c r="O2629" s="15" t="s">
        <v>5758</v>
      </c>
      <c r="P2629" s="15" t="s">
        <v>5759</v>
      </c>
      <c r="R2629" s="1" t="str">
        <f t="shared" si="72"/>
        <v>W27</v>
      </c>
      <c r="S2629" s="50">
        <f t="shared" si="73"/>
        <v>45842</v>
      </c>
    </row>
    <row r="2630" spans="2:19">
      <c r="B2630" s="24" t="s">
        <v>5751</v>
      </c>
      <c r="C2630" s="24" t="s">
        <v>635</v>
      </c>
      <c r="D2630" s="24" t="s">
        <v>5741</v>
      </c>
      <c r="E2630" s="24">
        <v>13</v>
      </c>
      <c r="F2630" s="24">
        <v>0</v>
      </c>
      <c r="G2630" s="24">
        <v>0</v>
      </c>
      <c r="H2630" s="24">
        <v>1</v>
      </c>
      <c r="I2630" s="24">
        <v>0</v>
      </c>
      <c r="J2630" s="24">
        <v>0</v>
      </c>
      <c r="K2630" s="24">
        <v>0</v>
      </c>
      <c r="L2630" s="24">
        <v>1</v>
      </c>
      <c r="M2630" s="24"/>
      <c r="O2630" s="15" t="s">
        <v>5760</v>
      </c>
      <c r="P2630" s="15" t="s">
        <v>5758</v>
      </c>
      <c r="R2630" s="1" t="str">
        <f t="shared" si="72"/>
        <v>W27</v>
      </c>
      <c r="S2630" s="50">
        <f t="shared" si="73"/>
        <v>45842</v>
      </c>
    </row>
    <row r="2631" spans="2:19">
      <c r="B2631" s="24" t="s">
        <v>5751</v>
      </c>
      <c r="C2631" s="24" t="s">
        <v>635</v>
      </c>
      <c r="D2631" s="24" t="s">
        <v>5742</v>
      </c>
      <c r="E2631" s="24">
        <v>13</v>
      </c>
      <c r="F2631" s="24">
        <v>0</v>
      </c>
      <c r="G2631" s="24">
        <v>0</v>
      </c>
      <c r="H2631" s="24">
        <v>0</v>
      </c>
      <c r="I2631" s="24">
        <v>0</v>
      </c>
      <c r="J2631" s="24">
        <v>0</v>
      </c>
      <c r="K2631" s="24">
        <v>0</v>
      </c>
      <c r="L2631" s="24">
        <v>0</v>
      </c>
      <c r="M2631" s="24"/>
      <c r="R2631" s="1" t="str">
        <f t="shared" si="72"/>
        <v>W27</v>
      </c>
      <c r="S2631" s="50">
        <f t="shared" si="73"/>
        <v>45842</v>
      </c>
    </row>
    <row r="2632" spans="2:19">
      <c r="B2632" s="24" t="s">
        <v>5751</v>
      </c>
      <c r="C2632" s="24" t="s">
        <v>634</v>
      </c>
      <c r="D2632" s="24" t="s">
        <v>5639</v>
      </c>
      <c r="E2632" s="24">
        <v>1</v>
      </c>
      <c r="F2632" s="24">
        <v>0</v>
      </c>
      <c r="G2632" s="24">
        <v>0</v>
      </c>
      <c r="H2632" s="24">
        <v>0</v>
      </c>
      <c r="I2632" s="24">
        <v>0</v>
      </c>
      <c r="J2632" s="24">
        <v>0</v>
      </c>
      <c r="K2632" s="24">
        <v>0</v>
      </c>
      <c r="L2632" s="24">
        <v>0</v>
      </c>
      <c r="M2632" s="24"/>
      <c r="R2632" s="1" t="str">
        <f t="shared" si="72"/>
        <v>W27</v>
      </c>
      <c r="S2632" s="50">
        <f t="shared" si="73"/>
        <v>45842</v>
      </c>
    </row>
    <row r="2633" spans="2:19">
      <c r="B2633" s="24" t="s">
        <v>5751</v>
      </c>
      <c r="C2633" s="24" t="s">
        <v>635</v>
      </c>
      <c r="D2633" s="24" t="s">
        <v>5743</v>
      </c>
      <c r="E2633" s="24">
        <v>13</v>
      </c>
      <c r="F2633" s="24">
        <v>0</v>
      </c>
      <c r="G2633" s="24">
        <v>0</v>
      </c>
      <c r="H2633" s="24">
        <v>8</v>
      </c>
      <c r="I2633" s="24">
        <v>0</v>
      </c>
      <c r="J2633" s="24">
        <v>0</v>
      </c>
      <c r="K2633" s="24">
        <v>0</v>
      </c>
      <c r="L2633" s="24">
        <v>8</v>
      </c>
      <c r="M2633" s="24"/>
      <c r="O2633" s="15" t="s">
        <v>5761</v>
      </c>
      <c r="P2633" s="15" t="s">
        <v>5761</v>
      </c>
      <c r="R2633" s="1" t="str">
        <f t="shared" si="72"/>
        <v>W27</v>
      </c>
      <c r="S2633" s="50">
        <f t="shared" si="73"/>
        <v>45842</v>
      </c>
    </row>
    <row r="2634" spans="2:19">
      <c r="B2634" s="24" t="s">
        <v>5751</v>
      </c>
      <c r="C2634" s="24" t="s">
        <v>633</v>
      </c>
      <c r="D2634" s="24" t="s">
        <v>5315</v>
      </c>
      <c r="E2634" s="24">
        <v>13</v>
      </c>
      <c r="F2634" s="24">
        <v>7</v>
      </c>
      <c r="G2634" s="24">
        <v>0</v>
      </c>
      <c r="H2634" s="24">
        <v>12</v>
      </c>
      <c r="I2634" s="24">
        <v>0</v>
      </c>
      <c r="J2634" s="24">
        <v>0</v>
      </c>
      <c r="K2634" s="24">
        <v>0</v>
      </c>
      <c r="L2634" s="24">
        <v>12</v>
      </c>
      <c r="M2634" s="24"/>
      <c r="O2634" s="15" t="s">
        <v>5761</v>
      </c>
      <c r="P2634" s="15" t="s">
        <v>5760</v>
      </c>
      <c r="R2634" s="1" t="str">
        <f t="shared" si="72"/>
        <v>W27</v>
      </c>
      <c r="S2634" s="50">
        <f t="shared" si="73"/>
        <v>45842</v>
      </c>
    </row>
    <row r="2635" spans="2:19">
      <c r="B2635" s="24" t="s">
        <v>5751</v>
      </c>
      <c r="C2635" s="24" t="s">
        <v>633</v>
      </c>
      <c r="D2635" s="24" t="s">
        <v>5316</v>
      </c>
      <c r="E2635" s="24">
        <v>13</v>
      </c>
      <c r="F2635" s="24">
        <v>0</v>
      </c>
      <c r="G2635" s="24">
        <v>0</v>
      </c>
      <c r="H2635" s="24">
        <v>7</v>
      </c>
      <c r="I2635" s="24">
        <v>0</v>
      </c>
      <c r="J2635" s="24">
        <v>0</v>
      </c>
      <c r="K2635" s="24">
        <v>0</v>
      </c>
      <c r="L2635" s="24">
        <v>7</v>
      </c>
      <c r="M2635" s="24"/>
      <c r="O2635" s="15" t="s">
        <v>5761</v>
      </c>
      <c r="P2635" s="15" t="s">
        <v>5762</v>
      </c>
      <c r="R2635" s="1" t="str">
        <f t="shared" si="72"/>
        <v>W27</v>
      </c>
      <c r="S2635" s="50">
        <f t="shared" si="73"/>
        <v>45842</v>
      </c>
    </row>
    <row r="2636" spans="2:19">
      <c r="B2636" s="24" t="s">
        <v>5751</v>
      </c>
      <c r="C2636" s="24" t="s">
        <v>3130</v>
      </c>
      <c r="D2636" s="24" t="s">
        <v>5461</v>
      </c>
      <c r="E2636" s="24">
        <v>13</v>
      </c>
      <c r="F2636" s="24">
        <v>9</v>
      </c>
      <c r="G2636" s="24">
        <v>0</v>
      </c>
      <c r="H2636" s="24">
        <v>22</v>
      </c>
      <c r="I2636" s="24">
        <v>0</v>
      </c>
      <c r="J2636" s="24">
        <v>0</v>
      </c>
      <c r="K2636" s="24">
        <v>0</v>
      </c>
      <c r="L2636" s="24">
        <v>22</v>
      </c>
      <c r="M2636" s="24"/>
      <c r="O2636" s="15" t="s">
        <v>5758</v>
      </c>
      <c r="P2636" s="15" t="s">
        <v>5759</v>
      </c>
      <c r="R2636" s="1" t="str">
        <f t="shared" si="72"/>
        <v>W27</v>
      </c>
      <c r="S2636" s="50">
        <f t="shared" si="73"/>
        <v>45842</v>
      </c>
    </row>
    <row r="2637" spans="2:19">
      <c r="B2637" s="24" t="s">
        <v>5751</v>
      </c>
      <c r="C2637" s="24" t="s">
        <v>5754</v>
      </c>
      <c r="D2637" s="24" t="s">
        <v>5755</v>
      </c>
      <c r="E2637" s="24">
        <v>1</v>
      </c>
      <c r="F2637" s="24">
        <v>1</v>
      </c>
      <c r="G2637" s="24">
        <v>0</v>
      </c>
      <c r="H2637" s="24">
        <v>4</v>
      </c>
      <c r="I2637" s="24">
        <v>0</v>
      </c>
      <c r="J2637" s="24">
        <v>0</v>
      </c>
      <c r="K2637" s="24">
        <v>0</v>
      </c>
      <c r="L2637" s="24">
        <v>4</v>
      </c>
      <c r="M2637" s="24"/>
      <c r="O2637" s="15" t="s">
        <v>5758</v>
      </c>
      <c r="P2637" s="15" t="s">
        <v>5762</v>
      </c>
      <c r="R2637" s="1" t="str">
        <f t="shared" si="72"/>
        <v>W27</v>
      </c>
      <c r="S2637" s="50">
        <f t="shared" si="73"/>
        <v>45842</v>
      </c>
    </row>
    <row r="2638" spans="2:19">
      <c r="B2638" s="24" t="s">
        <v>5752</v>
      </c>
      <c r="C2638" s="24" t="s">
        <v>635</v>
      </c>
      <c r="D2638" s="24" t="s">
        <v>5744</v>
      </c>
      <c r="E2638" s="24">
        <v>13</v>
      </c>
      <c r="F2638" s="24">
        <v>0</v>
      </c>
      <c r="G2638" s="24">
        <v>0</v>
      </c>
      <c r="H2638" s="24">
        <v>3</v>
      </c>
      <c r="I2638" s="24">
        <v>0</v>
      </c>
      <c r="J2638" s="24">
        <v>0</v>
      </c>
      <c r="K2638" s="24">
        <v>0</v>
      </c>
      <c r="L2638" s="24">
        <v>3</v>
      </c>
      <c r="M2638" s="24"/>
      <c r="O2638" s="15" t="s">
        <v>5762</v>
      </c>
      <c r="P2638" s="15" t="s">
        <v>5758</v>
      </c>
      <c r="R2638" s="1" t="str">
        <f t="shared" si="72"/>
        <v>W27</v>
      </c>
      <c r="S2638" s="50">
        <f t="shared" si="73"/>
        <v>45843</v>
      </c>
    </row>
    <row r="2639" spans="2:19">
      <c r="B2639" s="24" t="s">
        <v>5752</v>
      </c>
      <c r="C2639" s="24" t="s">
        <v>635</v>
      </c>
      <c r="D2639" s="24" t="s">
        <v>5745</v>
      </c>
      <c r="E2639" s="24">
        <v>13</v>
      </c>
      <c r="F2639" s="24">
        <v>0</v>
      </c>
      <c r="G2639" s="24">
        <v>0</v>
      </c>
      <c r="H2639" s="24">
        <v>0</v>
      </c>
      <c r="I2639" s="24">
        <v>0</v>
      </c>
      <c r="J2639" s="24">
        <v>0</v>
      </c>
      <c r="K2639" s="24">
        <v>0</v>
      </c>
      <c r="L2639" s="24">
        <v>0</v>
      </c>
      <c r="M2639" s="24"/>
      <c r="R2639" s="1" t="str">
        <f t="shared" si="72"/>
        <v>W27</v>
      </c>
      <c r="S2639" s="50">
        <f t="shared" si="73"/>
        <v>45843</v>
      </c>
    </row>
    <row r="2640" spans="2:19">
      <c r="B2640" s="24" t="s">
        <v>5752</v>
      </c>
      <c r="C2640" s="24" t="s">
        <v>635</v>
      </c>
      <c r="D2640" s="24" t="s">
        <v>5746</v>
      </c>
      <c r="E2640" s="24">
        <v>13</v>
      </c>
      <c r="F2640" s="24">
        <v>0</v>
      </c>
      <c r="G2640" s="24">
        <v>0</v>
      </c>
      <c r="H2640" s="24">
        <v>3</v>
      </c>
      <c r="I2640" s="24">
        <v>0</v>
      </c>
      <c r="J2640" s="24">
        <v>0</v>
      </c>
      <c r="K2640" s="24">
        <v>0</v>
      </c>
      <c r="L2640" s="24">
        <v>3</v>
      </c>
      <c r="M2640" s="24"/>
      <c r="O2640" s="15" t="s">
        <v>5763</v>
      </c>
      <c r="P2640" s="15" t="s">
        <v>5762</v>
      </c>
      <c r="R2640" s="1" t="str">
        <f t="shared" si="72"/>
        <v>W27</v>
      </c>
      <c r="S2640" s="50">
        <f t="shared" si="73"/>
        <v>45843</v>
      </c>
    </row>
    <row r="2641" spans="2:19">
      <c r="B2641" s="24" t="s">
        <v>5752</v>
      </c>
      <c r="C2641" s="24" t="s">
        <v>5754</v>
      </c>
      <c r="D2641" s="24" t="s">
        <v>5310</v>
      </c>
      <c r="E2641" s="24">
        <v>7</v>
      </c>
      <c r="F2641" s="24">
        <v>7</v>
      </c>
      <c r="G2641" s="24">
        <v>0</v>
      </c>
      <c r="H2641" s="24">
        <v>0</v>
      </c>
      <c r="I2641" s="24">
        <v>0</v>
      </c>
      <c r="J2641" s="24">
        <v>0</v>
      </c>
      <c r="K2641" s="24">
        <v>0</v>
      </c>
      <c r="L2641" s="24">
        <v>0</v>
      </c>
      <c r="M2641" s="24"/>
      <c r="R2641" s="1" t="str">
        <f t="shared" si="72"/>
        <v>W27</v>
      </c>
      <c r="S2641" s="50">
        <f t="shared" si="73"/>
        <v>45843</v>
      </c>
    </row>
    <row r="2642" spans="2:19">
      <c r="B2642" s="24" t="s">
        <v>5753</v>
      </c>
      <c r="C2642" s="24" t="s">
        <v>636</v>
      </c>
      <c r="D2642" s="24" t="s">
        <v>5142</v>
      </c>
      <c r="E2642" s="24">
        <v>12</v>
      </c>
      <c r="F2642" s="24">
        <v>0</v>
      </c>
      <c r="G2642" s="24">
        <v>0</v>
      </c>
      <c r="H2642" s="24">
        <v>10</v>
      </c>
      <c r="I2642" s="24">
        <v>0</v>
      </c>
      <c r="J2642" s="24">
        <v>0</v>
      </c>
      <c r="K2642" s="24">
        <v>0</v>
      </c>
      <c r="L2642" s="24">
        <v>10</v>
      </c>
      <c r="M2642" s="24"/>
      <c r="O2642" s="15" t="s">
        <v>5758</v>
      </c>
      <c r="P2642" s="15" t="s">
        <v>5758</v>
      </c>
      <c r="R2642" s="1" t="str">
        <f t="shared" si="72"/>
        <v>W28</v>
      </c>
      <c r="S2642" s="50">
        <f t="shared" si="73"/>
        <v>45844</v>
      </c>
    </row>
    <row r="2643" spans="2:19">
      <c r="B2643" s="24" t="s">
        <v>5753</v>
      </c>
      <c r="C2643" s="24" t="s">
        <v>633</v>
      </c>
      <c r="D2643" s="24" t="s">
        <v>5513</v>
      </c>
      <c r="E2643" s="24">
        <v>13</v>
      </c>
      <c r="F2643" s="24">
        <v>0</v>
      </c>
      <c r="G2643" s="24">
        <v>0</v>
      </c>
      <c r="H2643" s="24">
        <v>1</v>
      </c>
      <c r="I2643" s="24">
        <v>0</v>
      </c>
      <c r="J2643" s="24">
        <v>0</v>
      </c>
      <c r="K2643" s="24">
        <v>0</v>
      </c>
      <c r="L2643" s="24">
        <v>1</v>
      </c>
      <c r="M2643" s="24"/>
      <c r="O2643" s="15" t="s">
        <v>5762</v>
      </c>
      <c r="P2643" s="15" t="s">
        <v>5758</v>
      </c>
      <c r="R2643" s="1" t="str">
        <f t="shared" si="72"/>
        <v>W28</v>
      </c>
      <c r="S2643" s="50">
        <f t="shared" si="73"/>
        <v>45844</v>
      </c>
    </row>
    <row r="2644" spans="2:19">
      <c r="B2644" s="24" t="s">
        <v>5753</v>
      </c>
      <c r="C2644" s="24" t="s">
        <v>3131</v>
      </c>
      <c r="D2644" s="24" t="s">
        <v>5449</v>
      </c>
      <c r="E2644" s="24">
        <v>1</v>
      </c>
      <c r="F2644" s="24">
        <v>0</v>
      </c>
      <c r="G2644" s="24">
        <v>0</v>
      </c>
      <c r="H2644" s="24">
        <v>0</v>
      </c>
      <c r="I2644" s="24">
        <v>0</v>
      </c>
      <c r="J2644" s="24">
        <v>0</v>
      </c>
      <c r="K2644" s="24">
        <v>0</v>
      </c>
      <c r="L2644" s="24">
        <v>0</v>
      </c>
      <c r="M2644" s="24"/>
      <c r="R2644" s="1" t="str">
        <f t="shared" si="72"/>
        <v>W28</v>
      </c>
      <c r="S2644" s="50">
        <f t="shared" si="73"/>
        <v>45844</v>
      </c>
    </row>
    <row r="2645" spans="2:19">
      <c r="B2645" s="24" t="s">
        <v>5753</v>
      </c>
      <c r="C2645" s="24" t="s">
        <v>633</v>
      </c>
      <c r="D2645" s="24" t="s">
        <v>5309</v>
      </c>
      <c r="E2645" s="24">
        <v>13</v>
      </c>
      <c r="F2645" s="24">
        <v>0</v>
      </c>
      <c r="G2645" s="24">
        <v>0</v>
      </c>
      <c r="H2645" s="24">
        <v>0</v>
      </c>
      <c r="I2645" s="24">
        <v>0</v>
      </c>
      <c r="J2645" s="24">
        <v>0</v>
      </c>
      <c r="K2645" s="24">
        <v>0</v>
      </c>
      <c r="L2645" s="24">
        <v>0</v>
      </c>
      <c r="M2645" s="24"/>
      <c r="R2645" s="1" t="str">
        <f t="shared" si="72"/>
        <v>W28</v>
      </c>
      <c r="S2645" s="50">
        <f t="shared" si="73"/>
        <v>45844</v>
      </c>
    </row>
    <row r="2646" spans="2:19">
      <c r="B2646" s="24" t="s">
        <v>5766</v>
      </c>
      <c r="C2646" s="24" t="s">
        <v>5767</v>
      </c>
      <c r="D2646" s="24" t="s">
        <v>5307</v>
      </c>
      <c r="E2646" s="24">
        <v>6</v>
      </c>
      <c r="F2646" s="24">
        <v>0</v>
      </c>
      <c r="G2646" s="24">
        <v>0</v>
      </c>
      <c r="H2646" s="24">
        <v>0</v>
      </c>
      <c r="I2646" s="24">
        <v>0</v>
      </c>
      <c r="J2646" s="24">
        <v>0</v>
      </c>
      <c r="K2646" s="24">
        <v>0</v>
      </c>
      <c r="L2646" s="24">
        <v>0</v>
      </c>
      <c r="M2646" s="24"/>
      <c r="R2646" s="1" t="str">
        <f t="shared" si="72"/>
        <v>W28</v>
      </c>
      <c r="S2646" s="50">
        <f t="shared" si="73"/>
        <v>45845</v>
      </c>
    </row>
    <row r="2647" spans="2:19">
      <c r="B2647" s="24" t="s">
        <v>5766</v>
      </c>
      <c r="C2647" s="24" t="s">
        <v>5768</v>
      </c>
      <c r="D2647" s="24" t="s">
        <v>5765</v>
      </c>
      <c r="E2647" s="24">
        <v>9</v>
      </c>
      <c r="F2647" s="24">
        <v>0</v>
      </c>
      <c r="G2647" s="24">
        <v>0</v>
      </c>
      <c r="H2647" s="24">
        <v>0</v>
      </c>
      <c r="I2647" s="24">
        <v>0</v>
      </c>
      <c r="J2647" s="24">
        <v>0</v>
      </c>
      <c r="K2647" s="24">
        <v>0</v>
      </c>
      <c r="L2647" s="24">
        <v>0</v>
      </c>
      <c r="M2647" s="24"/>
      <c r="R2647" s="1" t="str">
        <f t="shared" si="72"/>
        <v>W28</v>
      </c>
      <c r="S2647" s="50">
        <f t="shared" si="73"/>
        <v>45845</v>
      </c>
    </row>
    <row r="2648" spans="2:19">
      <c r="B2648" s="24" t="s">
        <v>5766</v>
      </c>
      <c r="C2648" s="24" t="s">
        <v>5767</v>
      </c>
      <c r="D2648" s="24" t="s">
        <v>5514</v>
      </c>
      <c r="E2648" s="24">
        <v>13</v>
      </c>
      <c r="F2648" s="24">
        <v>0</v>
      </c>
      <c r="G2648" s="24">
        <v>0</v>
      </c>
      <c r="H2648" s="24">
        <v>0</v>
      </c>
      <c r="I2648" s="24">
        <v>0</v>
      </c>
      <c r="J2648" s="24">
        <v>0</v>
      </c>
      <c r="K2648" s="24">
        <v>0</v>
      </c>
      <c r="L2648" s="24">
        <v>0</v>
      </c>
      <c r="M2648" s="24"/>
      <c r="R2648" s="1" t="str">
        <f t="shared" si="72"/>
        <v>W28</v>
      </c>
      <c r="S2648" s="50">
        <f t="shared" si="73"/>
        <v>45845</v>
      </c>
    </row>
    <row r="2649" spans="2:19">
      <c r="B2649" s="24" t="s">
        <v>5766</v>
      </c>
      <c r="C2649" s="24" t="s">
        <v>5769</v>
      </c>
      <c r="D2649" s="24" t="s">
        <v>4402</v>
      </c>
      <c r="E2649" s="24">
        <v>9</v>
      </c>
      <c r="F2649" s="24">
        <v>0</v>
      </c>
      <c r="G2649" s="24">
        <v>0</v>
      </c>
      <c r="H2649" s="24">
        <v>0</v>
      </c>
      <c r="I2649" s="24">
        <v>0</v>
      </c>
      <c r="J2649" s="24">
        <v>0</v>
      </c>
      <c r="K2649" s="24">
        <v>0</v>
      </c>
      <c r="L2649" s="24">
        <v>0</v>
      </c>
      <c r="M2649" s="24"/>
      <c r="R2649" s="1" t="str">
        <f t="shared" si="72"/>
        <v>W28</v>
      </c>
      <c r="S2649" s="50">
        <f t="shared" si="73"/>
        <v>45845</v>
      </c>
    </row>
    <row r="2650" spans="2:19">
      <c r="B2650" s="24" t="s">
        <v>5766</v>
      </c>
      <c r="C2650" s="24" t="s">
        <v>5767</v>
      </c>
      <c r="D2650" s="24" t="s">
        <v>5484</v>
      </c>
      <c r="E2650" s="24">
        <v>4</v>
      </c>
      <c r="F2650" s="24">
        <v>0</v>
      </c>
      <c r="G2650" s="24">
        <v>0</v>
      </c>
      <c r="H2650" s="24">
        <v>0</v>
      </c>
      <c r="I2650" s="24">
        <v>0</v>
      </c>
      <c r="J2650" s="24">
        <v>0</v>
      </c>
      <c r="K2650" s="24">
        <v>0</v>
      </c>
      <c r="L2650" s="24">
        <v>0</v>
      </c>
      <c r="M2650" s="24"/>
      <c r="R2650" s="1" t="str">
        <f t="shared" si="72"/>
        <v>W28</v>
      </c>
      <c r="S2650" s="50">
        <f t="shared" si="73"/>
        <v>45845</v>
      </c>
    </row>
    <row r="2651" spans="2:19">
      <c r="B2651" s="24" t="s">
        <v>5774</v>
      </c>
      <c r="C2651" s="24" t="s">
        <v>5775</v>
      </c>
      <c r="D2651" s="24" t="s">
        <v>5312</v>
      </c>
      <c r="E2651" s="24">
        <v>13</v>
      </c>
      <c r="F2651" s="24">
        <v>0</v>
      </c>
      <c r="G2651" s="24">
        <v>0</v>
      </c>
      <c r="H2651" s="24">
        <v>5</v>
      </c>
      <c r="I2651" s="24">
        <v>0</v>
      </c>
      <c r="J2651" s="24">
        <v>0</v>
      </c>
      <c r="K2651" s="24">
        <v>0</v>
      </c>
      <c r="L2651" s="24">
        <v>5</v>
      </c>
      <c r="M2651" s="24"/>
      <c r="O2651" s="15" t="s">
        <v>5778</v>
      </c>
      <c r="P2651" s="15" t="s">
        <v>5779</v>
      </c>
      <c r="R2651" s="1" t="str">
        <f t="shared" si="72"/>
        <v>W28</v>
      </c>
      <c r="S2651" s="50">
        <f t="shared" si="73"/>
        <v>45846</v>
      </c>
    </row>
    <row r="2652" spans="2:19">
      <c r="B2652" s="24" t="s">
        <v>5774</v>
      </c>
      <c r="C2652" s="24" t="s">
        <v>5775</v>
      </c>
      <c r="D2652" s="24" t="s">
        <v>4458</v>
      </c>
      <c r="E2652" s="24">
        <v>11</v>
      </c>
      <c r="F2652" s="24">
        <v>0</v>
      </c>
      <c r="G2652" s="24">
        <v>0</v>
      </c>
      <c r="H2652" s="24">
        <v>0</v>
      </c>
      <c r="I2652" s="24">
        <v>0</v>
      </c>
      <c r="J2652" s="24">
        <v>0</v>
      </c>
      <c r="K2652" s="24">
        <v>0</v>
      </c>
      <c r="L2652" s="24">
        <v>0</v>
      </c>
      <c r="M2652" s="24"/>
      <c r="R2652" s="1" t="str">
        <f t="shared" si="72"/>
        <v>W28</v>
      </c>
      <c r="S2652" s="50">
        <f t="shared" si="73"/>
        <v>45846</v>
      </c>
    </row>
    <row r="2653" spans="2:19">
      <c r="B2653" s="24" t="s">
        <v>5774</v>
      </c>
      <c r="C2653" s="24" t="s">
        <v>5775</v>
      </c>
      <c r="D2653" s="24" t="s">
        <v>5773</v>
      </c>
      <c r="E2653" s="24">
        <v>7</v>
      </c>
      <c r="F2653" s="24">
        <v>5</v>
      </c>
      <c r="G2653" s="24">
        <v>0</v>
      </c>
      <c r="H2653" s="24">
        <v>15</v>
      </c>
      <c r="I2653" s="24">
        <v>0</v>
      </c>
      <c r="J2653" s="24">
        <v>0</v>
      </c>
      <c r="K2653" s="24">
        <v>0</v>
      </c>
      <c r="L2653" s="24">
        <v>15</v>
      </c>
      <c r="M2653" s="24"/>
      <c r="O2653" s="15" t="s">
        <v>5779</v>
      </c>
      <c r="P2653" s="15" t="s">
        <v>5780</v>
      </c>
      <c r="R2653" s="1" t="str">
        <f t="shared" si="72"/>
        <v>W28</v>
      </c>
      <c r="S2653" s="50">
        <f t="shared" si="73"/>
        <v>45846</v>
      </c>
    </row>
    <row r="2654" spans="2:19">
      <c r="B2654" s="24" t="s">
        <v>5774</v>
      </c>
      <c r="C2654" s="24" t="s">
        <v>5781</v>
      </c>
      <c r="D2654" s="24" t="s">
        <v>4852</v>
      </c>
      <c r="E2654" s="24">
        <v>3</v>
      </c>
      <c r="F2654" s="24">
        <v>3</v>
      </c>
      <c r="G2654" s="24">
        <v>0</v>
      </c>
      <c r="H2654" s="24">
        <v>0</v>
      </c>
      <c r="I2654" s="24">
        <v>0</v>
      </c>
      <c r="J2654" s="24">
        <v>0</v>
      </c>
      <c r="K2654" s="24">
        <v>0</v>
      </c>
      <c r="L2654" s="24">
        <v>0</v>
      </c>
      <c r="M2654" s="24"/>
      <c r="R2654" s="1" t="str">
        <f t="shared" si="72"/>
        <v>W28</v>
      </c>
      <c r="S2654" s="50">
        <f t="shared" si="73"/>
        <v>45846</v>
      </c>
    </row>
    <row r="2655" spans="2:19">
      <c r="B2655" s="24" t="s">
        <v>5774</v>
      </c>
      <c r="C2655" s="24" t="s">
        <v>5782</v>
      </c>
      <c r="D2655" s="24" t="s">
        <v>5036</v>
      </c>
      <c r="E2655" s="24">
        <v>7</v>
      </c>
      <c r="F2655" s="24">
        <v>7</v>
      </c>
      <c r="G2655" s="24">
        <v>0</v>
      </c>
      <c r="H2655" s="24">
        <v>0</v>
      </c>
      <c r="I2655" s="24">
        <v>0</v>
      </c>
      <c r="J2655" s="24">
        <v>0</v>
      </c>
      <c r="K2655" s="24">
        <v>0</v>
      </c>
      <c r="L2655" s="24">
        <v>0</v>
      </c>
      <c r="M2655" s="24"/>
      <c r="R2655" s="1" t="str">
        <f t="shared" si="72"/>
        <v>W28</v>
      </c>
      <c r="S2655" s="50">
        <f t="shared" si="73"/>
        <v>45846</v>
      </c>
    </row>
    <row r="2656" spans="2:19">
      <c r="B2656" s="24" t="s">
        <v>5774</v>
      </c>
      <c r="C2656" s="24" t="s">
        <v>5783</v>
      </c>
      <c r="D2656" s="24" t="s">
        <v>4701</v>
      </c>
      <c r="E2656" s="24">
        <v>13</v>
      </c>
      <c r="F2656" s="24">
        <v>13</v>
      </c>
      <c r="G2656" s="24">
        <v>0</v>
      </c>
      <c r="H2656" s="24">
        <v>0</v>
      </c>
      <c r="I2656" s="24">
        <v>0</v>
      </c>
      <c r="J2656" s="24">
        <v>0</v>
      </c>
      <c r="K2656" s="24">
        <v>26</v>
      </c>
      <c r="L2656" s="24">
        <v>26</v>
      </c>
      <c r="M2656" s="24"/>
      <c r="N2656" s="15" t="s">
        <v>5778</v>
      </c>
      <c r="R2656" s="1" t="str">
        <f t="shared" si="72"/>
        <v>W28</v>
      </c>
      <c r="S2656" s="50">
        <f t="shared" si="73"/>
        <v>45846</v>
      </c>
    </row>
    <row r="2657" spans="2:19">
      <c r="B2657" s="24" t="s">
        <v>5790</v>
      </c>
      <c r="C2657" s="24" t="s">
        <v>5792</v>
      </c>
      <c r="D2657" s="24" t="s">
        <v>5448</v>
      </c>
      <c r="E2657" s="24">
        <v>6</v>
      </c>
      <c r="F2657" s="24">
        <v>0</v>
      </c>
      <c r="G2657" s="24">
        <v>0</v>
      </c>
      <c r="H2657" s="24">
        <v>3</v>
      </c>
      <c r="I2657" s="24">
        <v>0</v>
      </c>
      <c r="J2657" s="24">
        <v>0</v>
      </c>
      <c r="K2657" s="24">
        <v>0</v>
      </c>
      <c r="L2657" s="24">
        <v>3</v>
      </c>
      <c r="M2657" s="24"/>
      <c r="O2657" s="15" t="s">
        <v>5799</v>
      </c>
      <c r="P2657" s="15" t="s">
        <v>5800</v>
      </c>
      <c r="R2657" s="1" t="str">
        <f t="shared" si="72"/>
        <v>W28</v>
      </c>
      <c r="S2657" s="50">
        <f t="shared" si="73"/>
        <v>45847</v>
      </c>
    </row>
    <row r="2658" spans="2:19">
      <c r="B2658" s="24" t="s">
        <v>5790</v>
      </c>
      <c r="C2658" s="24" t="s">
        <v>5792</v>
      </c>
      <c r="D2658" s="24" t="s">
        <v>5308</v>
      </c>
      <c r="E2658" s="24">
        <v>12</v>
      </c>
      <c r="F2658" s="24">
        <v>0</v>
      </c>
      <c r="G2658" s="24">
        <v>0</v>
      </c>
      <c r="H2658" s="24">
        <v>4</v>
      </c>
      <c r="I2658" s="24">
        <v>0</v>
      </c>
      <c r="J2658" s="24">
        <v>0</v>
      </c>
      <c r="K2658" s="24">
        <v>0</v>
      </c>
      <c r="L2658" s="24">
        <v>4</v>
      </c>
      <c r="M2658" s="24"/>
      <c r="O2658" s="15" t="s">
        <v>5801</v>
      </c>
      <c r="P2658" s="15" t="s">
        <v>5799</v>
      </c>
      <c r="R2658" s="1" t="str">
        <f t="shared" si="72"/>
        <v>W28</v>
      </c>
      <c r="S2658" s="50">
        <f t="shared" si="73"/>
        <v>45847</v>
      </c>
    </row>
    <row r="2659" spans="2:19">
      <c r="B2659" s="24" t="s">
        <v>5790</v>
      </c>
      <c r="C2659" s="24" t="s">
        <v>5793</v>
      </c>
      <c r="D2659" s="24" t="s">
        <v>5786</v>
      </c>
      <c r="E2659" s="24">
        <v>3</v>
      </c>
      <c r="F2659" s="24">
        <v>0</v>
      </c>
      <c r="G2659" s="24">
        <v>0</v>
      </c>
      <c r="H2659" s="24">
        <v>0</v>
      </c>
      <c r="I2659" s="24">
        <v>0</v>
      </c>
      <c r="J2659" s="24">
        <v>0</v>
      </c>
      <c r="K2659" s="24">
        <v>0</v>
      </c>
      <c r="L2659" s="24">
        <v>0</v>
      </c>
      <c r="M2659" s="24"/>
      <c r="R2659" s="1" t="str">
        <f t="shared" si="72"/>
        <v>W28</v>
      </c>
      <c r="S2659" s="50">
        <f t="shared" si="73"/>
        <v>45847</v>
      </c>
    </row>
    <row r="2660" spans="2:19">
      <c r="B2660" s="24" t="s">
        <v>5790</v>
      </c>
      <c r="C2660" s="24" t="s">
        <v>5793</v>
      </c>
      <c r="D2660" s="24" t="s">
        <v>5787</v>
      </c>
      <c r="E2660" s="24">
        <v>13</v>
      </c>
      <c r="F2660" s="24">
        <v>0</v>
      </c>
      <c r="G2660" s="24">
        <v>0</v>
      </c>
      <c r="H2660" s="24">
        <v>0</v>
      </c>
      <c r="I2660" s="24">
        <v>0</v>
      </c>
      <c r="J2660" s="24">
        <v>0</v>
      </c>
      <c r="K2660" s="24">
        <v>0</v>
      </c>
      <c r="L2660" s="24">
        <v>0</v>
      </c>
      <c r="M2660" s="24"/>
      <c r="R2660" s="1" t="str">
        <f t="shared" si="72"/>
        <v>W28</v>
      </c>
      <c r="S2660" s="50">
        <f t="shared" si="73"/>
        <v>45847</v>
      </c>
    </row>
    <row r="2661" spans="2:19">
      <c r="B2661" s="24" t="s">
        <v>5790</v>
      </c>
      <c r="C2661" s="24" t="s">
        <v>5794</v>
      </c>
      <c r="D2661" s="24" t="s">
        <v>5160</v>
      </c>
      <c r="E2661" s="24">
        <v>6</v>
      </c>
      <c r="F2661" s="24">
        <v>0</v>
      </c>
      <c r="G2661" s="24">
        <v>0</v>
      </c>
      <c r="H2661" s="24">
        <v>0</v>
      </c>
      <c r="I2661" s="24">
        <v>0</v>
      </c>
      <c r="J2661" s="24">
        <v>0</v>
      </c>
      <c r="K2661" s="24">
        <v>0</v>
      </c>
      <c r="L2661" s="24">
        <v>0</v>
      </c>
      <c r="M2661" s="24"/>
      <c r="R2661" s="1" t="str">
        <f t="shared" ref="R2661:R2724" si="74">"W" &amp;WEEKNUM(S2661)</f>
        <v>W28</v>
      </c>
      <c r="S2661" s="50">
        <f t="shared" ref="S2661:S2724" si="75">DATE(2025, LEFT(B2661,2), RIGHT(B2661,2))</f>
        <v>45847</v>
      </c>
    </row>
    <row r="2662" spans="2:19">
      <c r="B2662" s="24" t="s">
        <v>5790</v>
      </c>
      <c r="C2662" s="24" t="s">
        <v>5792</v>
      </c>
      <c r="D2662" s="24" t="s">
        <v>5460</v>
      </c>
      <c r="E2662" s="24">
        <v>12</v>
      </c>
      <c r="F2662" s="24">
        <v>0</v>
      </c>
      <c r="G2662" s="24">
        <v>0</v>
      </c>
      <c r="H2662" s="24">
        <v>6</v>
      </c>
      <c r="I2662" s="24">
        <v>0</v>
      </c>
      <c r="J2662" s="24">
        <v>0</v>
      </c>
      <c r="K2662" s="24">
        <v>0</v>
      </c>
      <c r="L2662" s="24">
        <v>6</v>
      </c>
      <c r="M2662" s="24"/>
      <c r="O2662" s="15" t="s">
        <v>5799</v>
      </c>
      <c r="P2662" s="15" t="s">
        <v>5801</v>
      </c>
      <c r="R2662" s="1" t="str">
        <f t="shared" si="74"/>
        <v>W28</v>
      </c>
      <c r="S2662" s="50">
        <f t="shared" si="75"/>
        <v>45847</v>
      </c>
    </row>
    <row r="2663" spans="2:19">
      <c r="B2663" s="24" t="s">
        <v>5790</v>
      </c>
      <c r="C2663" s="24" t="s">
        <v>5793</v>
      </c>
      <c r="D2663" s="24" t="s">
        <v>5788</v>
      </c>
      <c r="E2663" s="24">
        <v>13</v>
      </c>
      <c r="F2663" s="24">
        <v>0</v>
      </c>
      <c r="G2663" s="24">
        <v>0</v>
      </c>
      <c r="H2663" s="24">
        <v>0</v>
      </c>
      <c r="I2663" s="24">
        <v>0</v>
      </c>
      <c r="J2663" s="24">
        <v>0</v>
      </c>
      <c r="K2663" s="24">
        <v>0</v>
      </c>
      <c r="L2663" s="24">
        <v>0</v>
      </c>
      <c r="M2663" s="24"/>
      <c r="R2663" s="1" t="str">
        <f t="shared" si="74"/>
        <v>W28</v>
      </c>
      <c r="S2663" s="50">
        <f t="shared" si="75"/>
        <v>45847</v>
      </c>
    </row>
    <row r="2664" spans="2:19">
      <c r="B2664" s="24" t="s">
        <v>5790</v>
      </c>
      <c r="C2664" s="24" t="s">
        <v>5795</v>
      </c>
      <c r="D2664" s="24" t="s">
        <v>5789</v>
      </c>
      <c r="E2664" s="24">
        <v>1</v>
      </c>
      <c r="F2664" s="24">
        <v>0</v>
      </c>
      <c r="G2664" s="24">
        <v>0</v>
      </c>
      <c r="H2664" s="24">
        <v>0</v>
      </c>
      <c r="I2664" s="24">
        <v>0</v>
      </c>
      <c r="J2664" s="24">
        <v>0</v>
      </c>
      <c r="K2664" s="24">
        <v>0</v>
      </c>
      <c r="L2664" s="24">
        <v>0</v>
      </c>
      <c r="M2664" s="24"/>
      <c r="R2664" s="1" t="str">
        <f t="shared" si="74"/>
        <v>W28</v>
      </c>
      <c r="S2664" s="50">
        <f t="shared" si="75"/>
        <v>45847</v>
      </c>
    </row>
    <row r="2665" spans="2:19">
      <c r="B2665" s="24" t="s">
        <v>5790</v>
      </c>
      <c r="C2665" s="24" t="s">
        <v>5797</v>
      </c>
      <c r="D2665" s="24" t="s">
        <v>5099</v>
      </c>
      <c r="E2665" s="24">
        <v>13</v>
      </c>
      <c r="F2665" s="24">
        <v>1</v>
      </c>
      <c r="G2665" s="24">
        <v>0</v>
      </c>
      <c r="H2665" s="24">
        <v>0</v>
      </c>
      <c r="I2665" s="24">
        <v>0</v>
      </c>
      <c r="J2665" s="24">
        <v>0</v>
      </c>
      <c r="K2665" s="24">
        <v>2</v>
      </c>
      <c r="L2665" s="24">
        <v>2</v>
      </c>
      <c r="M2665" s="24"/>
      <c r="N2665" s="15" t="s">
        <v>5801</v>
      </c>
      <c r="R2665" s="1" t="str">
        <f t="shared" si="74"/>
        <v>W28</v>
      </c>
      <c r="S2665" s="50">
        <f t="shared" si="75"/>
        <v>45847</v>
      </c>
    </row>
    <row r="2666" spans="2:19">
      <c r="B2666" s="24" t="s">
        <v>5790</v>
      </c>
      <c r="C2666" s="24" t="s">
        <v>5796</v>
      </c>
      <c r="D2666" s="24" t="s">
        <v>5603</v>
      </c>
      <c r="E2666" s="24">
        <v>1</v>
      </c>
      <c r="F2666" s="24">
        <v>0</v>
      </c>
      <c r="G2666" s="24">
        <v>0</v>
      </c>
      <c r="H2666" s="24">
        <v>0</v>
      </c>
      <c r="I2666" s="24">
        <v>0</v>
      </c>
      <c r="J2666" s="24">
        <v>0</v>
      </c>
      <c r="K2666" s="24">
        <v>0</v>
      </c>
      <c r="L2666" s="24">
        <v>0</v>
      </c>
      <c r="M2666" s="24"/>
      <c r="R2666" s="1" t="str">
        <f t="shared" si="74"/>
        <v>W28</v>
      </c>
      <c r="S2666" s="50">
        <f t="shared" si="75"/>
        <v>45847</v>
      </c>
    </row>
    <row r="2667" spans="2:19">
      <c r="B2667" s="24" t="s">
        <v>5790</v>
      </c>
      <c r="C2667" s="24" t="s">
        <v>5797</v>
      </c>
      <c r="D2667" s="24" t="s">
        <v>4483</v>
      </c>
      <c r="E2667" s="24">
        <v>2</v>
      </c>
      <c r="F2667" s="24">
        <v>2</v>
      </c>
      <c r="G2667" s="24">
        <v>0</v>
      </c>
      <c r="H2667" s="24">
        <v>0</v>
      </c>
      <c r="I2667" s="24">
        <v>0</v>
      </c>
      <c r="J2667" s="24">
        <v>0</v>
      </c>
      <c r="K2667" s="24">
        <v>0</v>
      </c>
      <c r="L2667" s="24">
        <v>0</v>
      </c>
      <c r="M2667" s="24"/>
      <c r="R2667" s="1" t="str">
        <f t="shared" si="74"/>
        <v>W28</v>
      </c>
      <c r="S2667" s="50">
        <f t="shared" si="75"/>
        <v>45847</v>
      </c>
    </row>
    <row r="2668" spans="2:19">
      <c r="B2668" s="24" t="s">
        <v>5790</v>
      </c>
      <c r="C2668" s="24" t="s">
        <v>5798</v>
      </c>
      <c r="D2668" s="24" t="s">
        <v>5720</v>
      </c>
      <c r="E2668" s="24">
        <v>12</v>
      </c>
      <c r="F2668" s="24">
        <v>12</v>
      </c>
      <c r="G2668" s="24">
        <v>0</v>
      </c>
      <c r="H2668" s="24">
        <v>0</v>
      </c>
      <c r="I2668" s="24">
        <v>0</v>
      </c>
      <c r="J2668" s="24">
        <v>0</v>
      </c>
      <c r="K2668" s="24">
        <v>0</v>
      </c>
      <c r="L2668" s="24">
        <v>0</v>
      </c>
      <c r="M2668" s="24"/>
      <c r="R2668" s="1" t="str">
        <f t="shared" si="74"/>
        <v>W28</v>
      </c>
      <c r="S2668" s="50">
        <f t="shared" si="75"/>
        <v>45847</v>
      </c>
    </row>
    <row r="2669" spans="2:19">
      <c r="B2669" s="24" t="s">
        <v>5805</v>
      </c>
      <c r="C2669" s="24" t="s">
        <v>5808</v>
      </c>
      <c r="D2669" s="24" t="s">
        <v>4999</v>
      </c>
      <c r="E2669" s="24">
        <v>1</v>
      </c>
      <c r="F2669" s="24">
        <v>0</v>
      </c>
      <c r="G2669" s="24">
        <v>0</v>
      </c>
      <c r="H2669" s="24">
        <v>0</v>
      </c>
      <c r="I2669" s="24">
        <v>0</v>
      </c>
      <c r="J2669" s="24">
        <v>0</v>
      </c>
      <c r="K2669" s="24">
        <v>0</v>
      </c>
      <c r="L2669" s="24">
        <v>0</v>
      </c>
      <c r="M2669" s="24"/>
      <c r="R2669" s="1" t="str">
        <f t="shared" si="74"/>
        <v>W28</v>
      </c>
      <c r="S2669" s="50">
        <f t="shared" si="75"/>
        <v>45848</v>
      </c>
    </row>
    <row r="2670" spans="2:19">
      <c r="B2670" s="24" t="s">
        <v>5805</v>
      </c>
      <c r="C2670" s="24" t="s">
        <v>5809</v>
      </c>
      <c r="D2670" s="24" t="s">
        <v>5806</v>
      </c>
      <c r="E2670" s="24">
        <v>13</v>
      </c>
      <c r="F2670" s="24">
        <v>0</v>
      </c>
      <c r="G2670" s="24">
        <v>0</v>
      </c>
      <c r="H2670" s="24">
        <v>0</v>
      </c>
      <c r="I2670" s="24">
        <v>0</v>
      </c>
      <c r="J2670" s="24">
        <v>0</v>
      </c>
      <c r="K2670" s="24">
        <v>0</v>
      </c>
      <c r="L2670" s="24">
        <v>0</v>
      </c>
      <c r="M2670" s="24"/>
      <c r="R2670" s="1" t="str">
        <f t="shared" si="74"/>
        <v>W28</v>
      </c>
      <c r="S2670" s="50">
        <f t="shared" si="75"/>
        <v>45848</v>
      </c>
    </row>
    <row r="2671" spans="2:19">
      <c r="B2671" s="24" t="s">
        <v>5805</v>
      </c>
      <c r="C2671" s="24" t="s">
        <v>5810</v>
      </c>
      <c r="D2671" s="24" t="s">
        <v>5619</v>
      </c>
      <c r="E2671" s="24">
        <v>3</v>
      </c>
      <c r="F2671" s="24">
        <v>0</v>
      </c>
      <c r="G2671" s="24">
        <v>0</v>
      </c>
      <c r="H2671" s="24">
        <v>0</v>
      </c>
      <c r="I2671" s="24">
        <v>0</v>
      </c>
      <c r="J2671" s="24">
        <v>0</v>
      </c>
      <c r="K2671" s="24">
        <v>0</v>
      </c>
      <c r="L2671" s="24">
        <v>0</v>
      </c>
      <c r="M2671" s="24"/>
      <c r="R2671" s="1" t="str">
        <f t="shared" si="74"/>
        <v>W28</v>
      </c>
      <c r="S2671" s="50">
        <f t="shared" si="75"/>
        <v>45848</v>
      </c>
    </row>
    <row r="2672" spans="2:19">
      <c r="B2672" s="24" t="s">
        <v>5805</v>
      </c>
      <c r="C2672" s="24" t="s">
        <v>5811</v>
      </c>
      <c r="D2672" s="24" t="s">
        <v>5403</v>
      </c>
      <c r="E2672" s="24">
        <v>1</v>
      </c>
      <c r="F2672" s="24">
        <v>0</v>
      </c>
      <c r="G2672" s="24">
        <v>0</v>
      </c>
      <c r="H2672" s="24">
        <v>0</v>
      </c>
      <c r="I2672" s="24">
        <v>0</v>
      </c>
      <c r="J2672" s="24">
        <v>0</v>
      </c>
      <c r="K2672" s="24">
        <v>0</v>
      </c>
      <c r="L2672" s="24">
        <v>0</v>
      </c>
      <c r="M2672" s="24"/>
      <c r="R2672" s="1" t="str">
        <f t="shared" si="74"/>
        <v>W28</v>
      </c>
      <c r="S2672" s="50">
        <f t="shared" si="75"/>
        <v>45848</v>
      </c>
    </row>
    <row r="2673" spans="2:19">
      <c r="B2673" s="24" t="s">
        <v>5805</v>
      </c>
      <c r="C2673" s="24" t="s">
        <v>5810</v>
      </c>
      <c r="D2673" s="24" t="s">
        <v>4717</v>
      </c>
      <c r="E2673" s="24">
        <v>13</v>
      </c>
      <c r="F2673" s="24">
        <v>1</v>
      </c>
      <c r="G2673" s="24">
        <v>0</v>
      </c>
      <c r="H2673" s="24">
        <v>11</v>
      </c>
      <c r="I2673" s="24">
        <v>0</v>
      </c>
      <c r="J2673" s="24">
        <v>1</v>
      </c>
      <c r="K2673" s="24">
        <v>0</v>
      </c>
      <c r="L2673" s="24">
        <v>12</v>
      </c>
      <c r="M2673" s="24" t="s">
        <v>5819</v>
      </c>
      <c r="O2673" s="15" t="s">
        <v>5820</v>
      </c>
      <c r="P2673" s="15" t="s">
        <v>5821</v>
      </c>
      <c r="R2673" s="1" t="str">
        <f t="shared" si="74"/>
        <v>W28</v>
      </c>
      <c r="S2673" s="50">
        <f t="shared" si="75"/>
        <v>45848</v>
      </c>
    </row>
    <row r="2674" spans="2:19">
      <c r="B2674" s="24" t="s">
        <v>5805</v>
      </c>
      <c r="C2674" s="24" t="s">
        <v>5810</v>
      </c>
      <c r="D2674" s="24" t="s">
        <v>5013</v>
      </c>
      <c r="E2674" s="24">
        <v>10</v>
      </c>
      <c r="F2674" s="24">
        <v>4</v>
      </c>
      <c r="G2674" s="24">
        <v>0</v>
      </c>
      <c r="H2674" s="24">
        <v>0</v>
      </c>
      <c r="I2674" s="24">
        <v>0</v>
      </c>
      <c r="J2674" s="24">
        <v>13</v>
      </c>
      <c r="K2674" s="24">
        <v>0</v>
      </c>
      <c r="L2674" s="24">
        <v>13</v>
      </c>
      <c r="M2674" s="24" t="s">
        <v>5821</v>
      </c>
      <c r="R2674" s="1" t="str">
        <f t="shared" si="74"/>
        <v>W28</v>
      </c>
      <c r="S2674" s="50">
        <f t="shared" si="75"/>
        <v>45848</v>
      </c>
    </row>
    <row r="2675" spans="2:19">
      <c r="B2675" s="24" t="s">
        <v>5805</v>
      </c>
      <c r="C2675" s="24" t="s">
        <v>5812</v>
      </c>
      <c r="D2675" s="24" t="s">
        <v>5807</v>
      </c>
      <c r="E2675" s="24">
        <v>5</v>
      </c>
      <c r="F2675" s="24">
        <v>0</v>
      </c>
      <c r="G2675" s="24">
        <v>0</v>
      </c>
      <c r="H2675" s="24">
        <v>0</v>
      </c>
      <c r="I2675" s="24">
        <v>0</v>
      </c>
      <c r="J2675" s="24">
        <v>0</v>
      </c>
      <c r="K2675" s="24">
        <v>0</v>
      </c>
      <c r="L2675" s="24">
        <v>0</v>
      </c>
      <c r="M2675" s="24"/>
      <c r="R2675" s="1" t="str">
        <f t="shared" si="74"/>
        <v>W28</v>
      </c>
      <c r="S2675" s="50">
        <f t="shared" si="75"/>
        <v>45848</v>
      </c>
    </row>
    <row r="2676" spans="2:19">
      <c r="B2676" s="24" t="s">
        <v>5805</v>
      </c>
      <c r="C2676" s="24" t="s">
        <v>5813</v>
      </c>
      <c r="D2676" s="24" t="s">
        <v>4852</v>
      </c>
      <c r="E2676" s="24">
        <v>3</v>
      </c>
      <c r="F2676" s="24">
        <v>0</v>
      </c>
      <c r="G2676" s="24">
        <v>0</v>
      </c>
      <c r="H2676" s="24">
        <v>0</v>
      </c>
      <c r="I2676" s="24">
        <v>0</v>
      </c>
      <c r="J2676" s="24">
        <v>0</v>
      </c>
      <c r="K2676" s="24">
        <v>0</v>
      </c>
      <c r="L2676" s="24">
        <v>0</v>
      </c>
      <c r="M2676" s="24"/>
      <c r="R2676" s="1" t="str">
        <f t="shared" si="74"/>
        <v>W28</v>
      </c>
      <c r="S2676" s="50">
        <f t="shared" si="75"/>
        <v>45848</v>
      </c>
    </row>
    <row r="2677" spans="2:19">
      <c r="B2677" s="24" t="s">
        <v>5805</v>
      </c>
      <c r="C2677" s="24" t="s">
        <v>5814</v>
      </c>
      <c r="D2677" s="24" t="s">
        <v>5315</v>
      </c>
      <c r="E2677" s="24">
        <v>6</v>
      </c>
      <c r="F2677" s="24">
        <v>0</v>
      </c>
      <c r="G2677" s="24">
        <v>0</v>
      </c>
      <c r="H2677" s="24">
        <v>0</v>
      </c>
      <c r="I2677" s="24">
        <v>0</v>
      </c>
      <c r="J2677" s="24">
        <v>0</v>
      </c>
      <c r="K2677" s="24">
        <v>0</v>
      </c>
      <c r="L2677" s="24">
        <v>0</v>
      </c>
      <c r="M2677" s="24"/>
      <c r="R2677" s="1" t="str">
        <f t="shared" si="74"/>
        <v>W28</v>
      </c>
      <c r="S2677" s="50">
        <f t="shared" si="75"/>
        <v>45848</v>
      </c>
    </row>
    <row r="2678" spans="2:19">
      <c r="B2678" s="24" t="s">
        <v>5805</v>
      </c>
      <c r="C2678" s="24" t="s">
        <v>5813</v>
      </c>
      <c r="D2678" s="24" t="s">
        <v>4701</v>
      </c>
      <c r="E2678" s="24">
        <v>13</v>
      </c>
      <c r="F2678" s="24">
        <v>13</v>
      </c>
      <c r="G2678" s="24">
        <v>0</v>
      </c>
      <c r="H2678" s="24">
        <v>0</v>
      </c>
      <c r="I2678" s="24">
        <v>0</v>
      </c>
      <c r="J2678" s="24">
        <v>0</v>
      </c>
      <c r="K2678" s="24">
        <v>13</v>
      </c>
      <c r="L2678" s="24">
        <v>0</v>
      </c>
      <c r="M2678" s="24"/>
      <c r="N2678" s="15" t="s">
        <v>5819</v>
      </c>
      <c r="R2678" s="1" t="str">
        <f t="shared" si="74"/>
        <v>W28</v>
      </c>
      <c r="S2678" s="50">
        <f t="shared" si="75"/>
        <v>45848</v>
      </c>
    </row>
    <row r="2679" spans="2:19">
      <c r="B2679" s="24" t="s">
        <v>5848</v>
      </c>
      <c r="C2679" s="24" t="s">
        <v>634</v>
      </c>
      <c r="D2679" s="24" t="s">
        <v>5617</v>
      </c>
      <c r="E2679" s="24">
        <v>1</v>
      </c>
      <c r="F2679" s="24">
        <v>0</v>
      </c>
      <c r="G2679" s="24">
        <v>0</v>
      </c>
      <c r="H2679" s="24">
        <v>0</v>
      </c>
      <c r="I2679" s="24">
        <v>0</v>
      </c>
      <c r="J2679" s="24">
        <v>0</v>
      </c>
      <c r="K2679" s="24">
        <v>0</v>
      </c>
      <c r="L2679" s="24">
        <v>0</v>
      </c>
      <c r="M2679" s="24"/>
      <c r="R2679" s="1" t="str">
        <f t="shared" si="74"/>
        <v>W28</v>
      </c>
      <c r="S2679" s="50">
        <f t="shared" si="75"/>
        <v>45849</v>
      </c>
    </row>
    <row r="2680" spans="2:19">
      <c r="B2680" s="24" t="s">
        <v>5848</v>
      </c>
      <c r="C2680" s="24" t="s">
        <v>3132</v>
      </c>
      <c r="D2680" s="24" t="s">
        <v>5827</v>
      </c>
      <c r="E2680" s="24">
        <v>2</v>
      </c>
      <c r="F2680" s="24">
        <v>0</v>
      </c>
      <c r="G2680" s="24">
        <v>0</v>
      </c>
      <c r="H2680" s="24">
        <v>0</v>
      </c>
      <c r="I2680" s="24">
        <v>0</v>
      </c>
      <c r="J2680" s="24">
        <v>0</v>
      </c>
      <c r="K2680" s="24">
        <v>0</v>
      </c>
      <c r="L2680" s="24">
        <v>0</v>
      </c>
      <c r="M2680" s="24"/>
      <c r="R2680" s="1" t="str">
        <f t="shared" si="74"/>
        <v>W28</v>
      </c>
      <c r="S2680" s="50">
        <f t="shared" si="75"/>
        <v>45849</v>
      </c>
    </row>
    <row r="2681" spans="2:19">
      <c r="B2681" s="24" t="s">
        <v>5848</v>
      </c>
      <c r="C2681" s="24" t="s">
        <v>3132</v>
      </c>
      <c r="D2681" s="24" t="s">
        <v>5639</v>
      </c>
      <c r="E2681" s="24">
        <v>1</v>
      </c>
      <c r="F2681" s="24">
        <v>0</v>
      </c>
      <c r="G2681" s="24">
        <v>0</v>
      </c>
      <c r="H2681" s="24">
        <v>0</v>
      </c>
      <c r="I2681" s="24">
        <v>0</v>
      </c>
      <c r="J2681" s="24">
        <v>1</v>
      </c>
      <c r="K2681" s="24">
        <v>0</v>
      </c>
      <c r="L2681" s="24">
        <v>1</v>
      </c>
      <c r="M2681" s="24" t="s">
        <v>5851</v>
      </c>
      <c r="R2681" s="1" t="str">
        <f t="shared" si="74"/>
        <v>W28</v>
      </c>
      <c r="S2681" s="50">
        <f t="shared" si="75"/>
        <v>45849</v>
      </c>
    </row>
    <row r="2682" spans="2:19">
      <c r="B2682" s="24" t="s">
        <v>5848</v>
      </c>
      <c r="C2682" s="24" t="s">
        <v>3132</v>
      </c>
      <c r="D2682" s="24" t="s">
        <v>5828</v>
      </c>
      <c r="E2682" s="24">
        <v>1</v>
      </c>
      <c r="F2682" s="24">
        <v>0</v>
      </c>
      <c r="G2682" s="24">
        <v>0</v>
      </c>
      <c r="H2682" s="24">
        <v>1</v>
      </c>
      <c r="I2682" s="24">
        <v>0</v>
      </c>
      <c r="J2682" s="24">
        <v>0</v>
      </c>
      <c r="K2682" s="24">
        <v>0</v>
      </c>
      <c r="L2682" s="24">
        <v>1</v>
      </c>
      <c r="M2682" s="24"/>
      <c r="O2682" s="15" t="s">
        <v>5851</v>
      </c>
      <c r="P2682" s="15" t="s">
        <v>5851</v>
      </c>
      <c r="R2682" s="1" t="str">
        <f t="shared" si="74"/>
        <v>W28</v>
      </c>
      <c r="S2682" s="50">
        <f t="shared" si="75"/>
        <v>45849</v>
      </c>
    </row>
    <row r="2683" spans="2:19">
      <c r="B2683" s="24" t="s">
        <v>5848</v>
      </c>
      <c r="C2683" s="24" t="s">
        <v>3132</v>
      </c>
      <c r="D2683" s="24" t="s">
        <v>5829</v>
      </c>
      <c r="E2683" s="24">
        <v>1</v>
      </c>
      <c r="F2683" s="24">
        <v>0</v>
      </c>
      <c r="G2683" s="24">
        <v>0</v>
      </c>
      <c r="H2683" s="24">
        <v>0</v>
      </c>
      <c r="I2683" s="24">
        <v>0</v>
      </c>
      <c r="J2683" s="24">
        <v>0</v>
      </c>
      <c r="K2683" s="24">
        <v>0</v>
      </c>
      <c r="L2683" s="24">
        <v>0</v>
      </c>
      <c r="M2683" s="24"/>
      <c r="R2683" s="1" t="str">
        <f t="shared" si="74"/>
        <v>W28</v>
      </c>
      <c r="S2683" s="50">
        <f t="shared" si="75"/>
        <v>45849</v>
      </c>
    </row>
    <row r="2684" spans="2:19">
      <c r="B2684" s="24" t="s">
        <v>5848</v>
      </c>
      <c r="C2684" s="24" t="s">
        <v>634</v>
      </c>
      <c r="D2684" s="24" t="s">
        <v>4483</v>
      </c>
      <c r="E2684" s="24">
        <v>2</v>
      </c>
      <c r="F2684" s="24">
        <v>0</v>
      </c>
      <c r="G2684" s="24">
        <v>0</v>
      </c>
      <c r="H2684" s="24">
        <v>0</v>
      </c>
      <c r="I2684" s="24">
        <v>0</v>
      </c>
      <c r="J2684" s="24">
        <v>0</v>
      </c>
      <c r="K2684" s="24">
        <v>0</v>
      </c>
      <c r="L2684" s="24">
        <v>0</v>
      </c>
      <c r="M2684" s="24"/>
      <c r="R2684" s="1" t="str">
        <f t="shared" si="74"/>
        <v>W28</v>
      </c>
      <c r="S2684" s="50">
        <f t="shared" si="75"/>
        <v>45849</v>
      </c>
    </row>
    <row r="2685" spans="2:19">
      <c r="B2685" s="24" t="s">
        <v>5848</v>
      </c>
      <c r="C2685" s="24" t="s">
        <v>634</v>
      </c>
      <c r="D2685" s="24" t="s">
        <v>5830</v>
      </c>
      <c r="E2685" s="24">
        <v>5</v>
      </c>
      <c r="F2685" s="24">
        <v>0</v>
      </c>
      <c r="G2685" s="24">
        <v>0</v>
      </c>
      <c r="H2685" s="24">
        <v>4</v>
      </c>
      <c r="I2685" s="24">
        <v>0</v>
      </c>
      <c r="J2685" s="24">
        <v>0</v>
      </c>
      <c r="K2685" s="24">
        <v>0</v>
      </c>
      <c r="L2685" s="24">
        <v>4</v>
      </c>
      <c r="M2685" s="24"/>
      <c r="O2685" s="15" t="s">
        <v>5853</v>
      </c>
      <c r="P2685" s="15" t="s">
        <v>5853</v>
      </c>
      <c r="R2685" s="1" t="str">
        <f t="shared" si="74"/>
        <v>W28</v>
      </c>
      <c r="S2685" s="50">
        <f t="shared" si="75"/>
        <v>45849</v>
      </c>
    </row>
    <row r="2686" spans="2:19">
      <c r="B2686" s="24" t="s">
        <v>5848</v>
      </c>
      <c r="C2686" s="24" t="s">
        <v>636</v>
      </c>
      <c r="D2686" s="24" t="s">
        <v>5755</v>
      </c>
      <c r="E2686" s="24">
        <v>1</v>
      </c>
      <c r="F2686" s="24">
        <v>0</v>
      </c>
      <c r="G2686" s="24">
        <v>0</v>
      </c>
      <c r="H2686" s="24">
        <v>0</v>
      </c>
      <c r="I2686" s="24">
        <v>0</v>
      </c>
      <c r="J2686" s="24">
        <v>0</v>
      </c>
      <c r="K2686" s="24">
        <v>0</v>
      </c>
      <c r="L2686" s="24">
        <v>0</v>
      </c>
      <c r="M2686" s="24"/>
      <c r="R2686" s="1" t="str">
        <f t="shared" si="74"/>
        <v>W28</v>
      </c>
      <c r="S2686" s="50">
        <f t="shared" si="75"/>
        <v>45849</v>
      </c>
    </row>
    <row r="2687" spans="2:19">
      <c r="B2687" s="24" t="s">
        <v>5848</v>
      </c>
      <c r="C2687" s="24" t="s">
        <v>636</v>
      </c>
      <c r="D2687" s="24" t="s">
        <v>5088</v>
      </c>
      <c r="E2687" s="24">
        <v>1</v>
      </c>
      <c r="F2687" s="24">
        <v>0</v>
      </c>
      <c r="G2687" s="24">
        <v>0</v>
      </c>
      <c r="H2687" s="24">
        <v>0</v>
      </c>
      <c r="I2687" s="24">
        <v>0</v>
      </c>
      <c r="J2687" s="24">
        <v>0</v>
      </c>
      <c r="K2687" s="24">
        <v>0</v>
      </c>
      <c r="L2687" s="24">
        <v>0</v>
      </c>
      <c r="M2687" s="24"/>
      <c r="R2687" s="1" t="str">
        <f t="shared" si="74"/>
        <v>W28</v>
      </c>
      <c r="S2687" s="50">
        <f t="shared" si="75"/>
        <v>45849</v>
      </c>
    </row>
    <row r="2688" spans="2:19">
      <c r="B2688" s="24" t="s">
        <v>5848</v>
      </c>
      <c r="C2688" s="24" t="s">
        <v>3131</v>
      </c>
      <c r="D2688" s="24" t="s">
        <v>3072</v>
      </c>
      <c r="E2688" s="24">
        <v>7</v>
      </c>
      <c r="F2688" s="24">
        <v>0</v>
      </c>
      <c r="G2688" s="24">
        <v>0</v>
      </c>
      <c r="H2688" s="24">
        <v>0</v>
      </c>
      <c r="I2688" s="24">
        <v>0</v>
      </c>
      <c r="J2688" s="24">
        <v>0</v>
      </c>
      <c r="K2688" s="24">
        <v>0</v>
      </c>
      <c r="L2688" s="24">
        <v>0</v>
      </c>
      <c r="M2688" s="24"/>
      <c r="R2688" s="1" t="str">
        <f t="shared" si="74"/>
        <v>W28</v>
      </c>
      <c r="S2688" s="50">
        <f t="shared" si="75"/>
        <v>45849</v>
      </c>
    </row>
    <row r="2689" spans="2:19">
      <c r="B2689" s="24" t="s">
        <v>5848</v>
      </c>
      <c r="C2689" s="24" t="s">
        <v>634</v>
      </c>
      <c r="D2689" s="24" t="s">
        <v>5310</v>
      </c>
      <c r="E2689" s="24">
        <v>7</v>
      </c>
      <c r="F2689" s="24">
        <v>6</v>
      </c>
      <c r="G2689" s="24">
        <v>0</v>
      </c>
      <c r="H2689" s="24">
        <v>15</v>
      </c>
      <c r="I2689" s="24">
        <v>0</v>
      </c>
      <c r="J2689" s="24">
        <v>0</v>
      </c>
      <c r="K2689" s="24">
        <v>0</v>
      </c>
      <c r="L2689" s="24">
        <v>15</v>
      </c>
      <c r="M2689" s="24"/>
      <c r="O2689" s="15" t="s">
        <v>5851</v>
      </c>
      <c r="P2689" s="15" t="s">
        <v>5854</v>
      </c>
      <c r="R2689" s="1" t="str">
        <f t="shared" si="74"/>
        <v>W28</v>
      </c>
      <c r="S2689" s="50">
        <f t="shared" si="75"/>
        <v>45849</v>
      </c>
    </row>
    <row r="2690" spans="2:19">
      <c r="B2690" s="24" t="s">
        <v>5848</v>
      </c>
      <c r="C2690" s="24" t="s">
        <v>3130</v>
      </c>
      <c r="D2690" s="24" t="s">
        <v>5831</v>
      </c>
      <c r="E2690" s="24">
        <v>11</v>
      </c>
      <c r="F2690" s="24">
        <v>0</v>
      </c>
      <c r="G2690" s="24">
        <v>0</v>
      </c>
      <c r="H2690" s="24">
        <v>4</v>
      </c>
      <c r="I2690" s="24">
        <v>0</v>
      </c>
      <c r="J2690" s="24">
        <v>0</v>
      </c>
      <c r="K2690" s="24">
        <v>0</v>
      </c>
      <c r="L2690" s="24">
        <v>4</v>
      </c>
      <c r="M2690" s="24"/>
      <c r="O2690" s="15" t="s">
        <v>5851</v>
      </c>
      <c r="P2690" s="15" t="s">
        <v>5854</v>
      </c>
      <c r="R2690" s="1" t="str">
        <f t="shared" si="74"/>
        <v>W28</v>
      </c>
      <c r="S2690" s="50">
        <f t="shared" si="75"/>
        <v>45849</v>
      </c>
    </row>
    <row r="2691" spans="2:19">
      <c r="B2691" s="24" t="s">
        <v>5848</v>
      </c>
      <c r="C2691" s="24" t="s">
        <v>5855</v>
      </c>
      <c r="D2691" s="24" t="s">
        <v>5836</v>
      </c>
      <c r="E2691" s="24">
        <v>3</v>
      </c>
      <c r="F2691" s="24">
        <v>3</v>
      </c>
      <c r="G2691" s="24">
        <v>0</v>
      </c>
      <c r="H2691" s="24">
        <v>11</v>
      </c>
      <c r="I2691" s="24">
        <v>0</v>
      </c>
      <c r="J2691" s="24">
        <v>0</v>
      </c>
      <c r="K2691" s="24">
        <v>0</v>
      </c>
      <c r="L2691" s="24">
        <v>11</v>
      </c>
      <c r="M2691" s="24"/>
      <c r="O2691" s="15" t="s">
        <v>5856</v>
      </c>
      <c r="P2691" s="15" t="s">
        <v>5856</v>
      </c>
      <c r="R2691" s="1" t="str">
        <f t="shared" si="74"/>
        <v>W28</v>
      </c>
      <c r="S2691" s="50">
        <f t="shared" si="75"/>
        <v>45849</v>
      </c>
    </row>
    <row r="2692" spans="2:19">
      <c r="B2692" s="24" t="s">
        <v>5849</v>
      </c>
      <c r="C2692" s="24" t="s">
        <v>636</v>
      </c>
      <c r="D2692" s="24" t="s">
        <v>5036</v>
      </c>
      <c r="E2692" s="24">
        <v>7</v>
      </c>
      <c r="F2692" s="24">
        <v>5</v>
      </c>
      <c r="G2692" s="24">
        <v>0</v>
      </c>
      <c r="H2692" s="24">
        <v>38</v>
      </c>
      <c r="I2692" s="24">
        <v>0</v>
      </c>
      <c r="J2692" s="24">
        <v>0</v>
      </c>
      <c r="K2692" s="24">
        <v>0</v>
      </c>
      <c r="L2692" s="24">
        <v>38</v>
      </c>
      <c r="M2692" s="24"/>
      <c r="O2692" s="15" t="s">
        <v>5851</v>
      </c>
      <c r="P2692" s="15" t="s">
        <v>5851</v>
      </c>
      <c r="R2692" s="1" t="str">
        <f t="shared" si="74"/>
        <v>W28</v>
      </c>
      <c r="S2692" s="50">
        <f t="shared" si="75"/>
        <v>45850</v>
      </c>
    </row>
    <row r="2693" spans="2:19">
      <c r="B2693" s="24" t="s">
        <v>5849</v>
      </c>
      <c r="C2693" s="24" t="s">
        <v>636</v>
      </c>
      <c r="D2693" s="24" t="s">
        <v>5145</v>
      </c>
      <c r="E2693" s="24">
        <v>2</v>
      </c>
      <c r="F2693" s="24">
        <v>1</v>
      </c>
      <c r="G2693" s="24">
        <v>0</v>
      </c>
      <c r="H2693" s="24">
        <v>6</v>
      </c>
      <c r="I2693" s="24">
        <v>0</v>
      </c>
      <c r="J2693" s="24">
        <v>0</v>
      </c>
      <c r="K2693" s="24">
        <v>0</v>
      </c>
      <c r="L2693" s="24">
        <v>6</v>
      </c>
      <c r="M2693" s="24"/>
      <c r="O2693" s="15" t="s">
        <v>5869</v>
      </c>
      <c r="P2693" s="15" t="s">
        <v>5870</v>
      </c>
      <c r="R2693" s="1" t="str">
        <f t="shared" si="74"/>
        <v>W28</v>
      </c>
      <c r="S2693" s="50">
        <f t="shared" si="75"/>
        <v>45850</v>
      </c>
    </row>
    <row r="2694" spans="2:19">
      <c r="B2694" s="24" t="s">
        <v>5849</v>
      </c>
      <c r="C2694" s="24" t="s">
        <v>3130</v>
      </c>
      <c r="D2694" s="24" t="s">
        <v>5314</v>
      </c>
      <c r="E2694" s="24">
        <v>9</v>
      </c>
      <c r="F2694" s="24">
        <v>2</v>
      </c>
      <c r="G2694" s="24">
        <v>0</v>
      </c>
      <c r="H2694" s="24">
        <v>9</v>
      </c>
      <c r="I2694" s="24">
        <v>0</v>
      </c>
      <c r="J2694" s="24">
        <v>0</v>
      </c>
      <c r="K2694" s="24">
        <v>0</v>
      </c>
      <c r="L2694" s="24">
        <v>9</v>
      </c>
      <c r="M2694" s="24"/>
      <c r="O2694" s="15" t="s">
        <v>5853</v>
      </c>
      <c r="P2694" s="15" t="s">
        <v>5853</v>
      </c>
      <c r="R2694" s="1" t="str">
        <f t="shared" si="74"/>
        <v>W28</v>
      </c>
      <c r="S2694" s="50">
        <f t="shared" si="75"/>
        <v>45850</v>
      </c>
    </row>
    <row r="2695" spans="2:19">
      <c r="B2695" s="24" t="s">
        <v>5849</v>
      </c>
      <c r="C2695" s="24" t="s">
        <v>635</v>
      </c>
      <c r="D2695" s="24" t="s">
        <v>5832</v>
      </c>
      <c r="E2695" s="24">
        <v>13</v>
      </c>
      <c r="F2695" s="24">
        <v>1</v>
      </c>
      <c r="G2695" s="24">
        <v>0</v>
      </c>
      <c r="H2695" s="24">
        <v>15</v>
      </c>
      <c r="I2695" s="24">
        <v>0</v>
      </c>
      <c r="J2695" s="24">
        <v>0</v>
      </c>
      <c r="K2695" s="24">
        <v>0</v>
      </c>
      <c r="L2695" s="24">
        <v>15</v>
      </c>
      <c r="M2695" s="24"/>
      <c r="O2695" s="15" t="s">
        <v>5869</v>
      </c>
      <c r="P2695" s="15" t="s">
        <v>5871</v>
      </c>
      <c r="R2695" s="1" t="str">
        <f t="shared" si="74"/>
        <v>W28</v>
      </c>
      <c r="S2695" s="50">
        <f t="shared" si="75"/>
        <v>45850</v>
      </c>
    </row>
    <row r="2696" spans="2:19">
      <c r="B2696" s="24" t="s">
        <v>5849</v>
      </c>
      <c r="C2696" s="24" t="s">
        <v>3130</v>
      </c>
      <c r="D2696" s="24" t="s">
        <v>5741</v>
      </c>
      <c r="E2696" s="24">
        <v>13</v>
      </c>
      <c r="F2696" s="24">
        <v>0</v>
      </c>
      <c r="G2696" s="24">
        <v>0</v>
      </c>
      <c r="H2696" s="24">
        <v>0</v>
      </c>
      <c r="I2696" s="24">
        <v>0</v>
      </c>
      <c r="J2696" s="24">
        <v>0</v>
      </c>
      <c r="K2696" s="24">
        <v>0</v>
      </c>
      <c r="L2696" s="24">
        <v>0</v>
      </c>
      <c r="M2696" s="24"/>
      <c r="R2696" s="1" t="str">
        <f t="shared" si="74"/>
        <v>W28</v>
      </c>
      <c r="S2696" s="50">
        <f t="shared" si="75"/>
        <v>45850</v>
      </c>
    </row>
    <row r="2697" spans="2:19">
      <c r="B2697" s="24" t="s">
        <v>5849</v>
      </c>
      <c r="C2697" s="24" t="s">
        <v>3132</v>
      </c>
      <c r="D2697" s="24" t="s">
        <v>5833</v>
      </c>
      <c r="E2697" s="24">
        <v>4</v>
      </c>
      <c r="F2697" s="24">
        <v>1</v>
      </c>
      <c r="G2697" s="24">
        <v>0</v>
      </c>
      <c r="H2697" s="24">
        <v>0</v>
      </c>
      <c r="I2697" s="24">
        <v>0</v>
      </c>
      <c r="J2697" s="24">
        <v>2</v>
      </c>
      <c r="K2697" s="24">
        <v>0</v>
      </c>
      <c r="L2697" s="24">
        <v>2</v>
      </c>
      <c r="M2697" s="24"/>
      <c r="O2697" s="15" t="s">
        <v>5851</v>
      </c>
      <c r="P2697" s="15" t="s">
        <v>5852</v>
      </c>
      <c r="R2697" s="1" t="str">
        <f t="shared" si="74"/>
        <v>W28</v>
      </c>
      <c r="S2697" s="50">
        <f t="shared" si="75"/>
        <v>45850</v>
      </c>
    </row>
    <row r="2698" spans="2:19">
      <c r="B2698" s="24" t="s">
        <v>5849</v>
      </c>
      <c r="C2698" s="24" t="s">
        <v>634</v>
      </c>
      <c r="D2698" s="24" t="s">
        <v>5698</v>
      </c>
      <c r="E2698" s="24">
        <v>1</v>
      </c>
      <c r="F2698" s="24">
        <v>0</v>
      </c>
      <c r="G2698" s="24">
        <v>0</v>
      </c>
      <c r="H2698" s="24">
        <v>1</v>
      </c>
      <c r="I2698" s="24">
        <v>0</v>
      </c>
      <c r="J2698" s="24">
        <v>0</v>
      </c>
      <c r="K2698" s="24">
        <v>0</v>
      </c>
      <c r="L2698" s="24">
        <v>1</v>
      </c>
      <c r="M2698" s="24"/>
      <c r="O2698" s="15" t="s">
        <v>5851</v>
      </c>
      <c r="P2698" s="15" t="s">
        <v>5856</v>
      </c>
      <c r="R2698" s="1" t="str">
        <f t="shared" si="74"/>
        <v>W28</v>
      </c>
      <c r="S2698" s="50">
        <f t="shared" si="75"/>
        <v>45850</v>
      </c>
    </row>
    <row r="2699" spans="2:19">
      <c r="B2699" s="24" t="s">
        <v>5849</v>
      </c>
      <c r="C2699" s="24" t="s">
        <v>635</v>
      </c>
      <c r="D2699" s="24" t="s">
        <v>5834</v>
      </c>
      <c r="E2699" s="24">
        <v>13</v>
      </c>
      <c r="F2699" s="24">
        <v>0</v>
      </c>
      <c r="G2699" s="24">
        <v>0</v>
      </c>
      <c r="H2699" s="24">
        <v>5</v>
      </c>
      <c r="I2699" s="24">
        <v>0</v>
      </c>
      <c r="J2699" s="24">
        <v>0</v>
      </c>
      <c r="K2699" s="24">
        <v>0</v>
      </c>
      <c r="L2699" s="24">
        <v>5</v>
      </c>
      <c r="M2699" s="24" t="s">
        <v>5856</v>
      </c>
      <c r="N2699" s="15" t="s">
        <v>5851</v>
      </c>
      <c r="O2699" s="15" t="s">
        <v>5854</v>
      </c>
      <c r="P2699" s="15" t="s">
        <v>5853</v>
      </c>
      <c r="R2699" s="1" t="str">
        <f t="shared" si="74"/>
        <v>W28</v>
      </c>
      <c r="S2699" s="50">
        <f t="shared" si="75"/>
        <v>45850</v>
      </c>
    </row>
    <row r="2700" spans="2:19">
      <c r="B2700" s="24" t="s">
        <v>5849</v>
      </c>
      <c r="C2700" s="24" t="s">
        <v>3131</v>
      </c>
      <c r="D2700" s="24" t="s">
        <v>5316</v>
      </c>
      <c r="E2700" s="24">
        <v>13</v>
      </c>
      <c r="F2700" s="24">
        <v>0</v>
      </c>
      <c r="G2700" s="24">
        <v>0</v>
      </c>
      <c r="H2700" s="24">
        <v>6</v>
      </c>
      <c r="I2700" s="24">
        <v>0</v>
      </c>
      <c r="J2700" s="24">
        <v>0</v>
      </c>
      <c r="K2700" s="24">
        <v>0</v>
      </c>
      <c r="L2700" s="24">
        <v>6</v>
      </c>
      <c r="M2700" s="24"/>
      <c r="O2700" s="15" t="s">
        <v>5851</v>
      </c>
      <c r="P2700" s="15" t="s">
        <v>5851</v>
      </c>
      <c r="R2700" s="1" t="str">
        <f t="shared" si="74"/>
        <v>W28</v>
      </c>
      <c r="S2700" s="50">
        <f t="shared" si="75"/>
        <v>45850</v>
      </c>
    </row>
    <row r="2701" spans="2:19">
      <c r="B2701" s="24" t="s">
        <v>5849</v>
      </c>
      <c r="C2701" s="24" t="s">
        <v>5846</v>
      </c>
      <c r="D2701" s="24" t="s">
        <v>5837</v>
      </c>
      <c r="E2701" s="24">
        <v>1</v>
      </c>
      <c r="F2701" s="24">
        <v>1</v>
      </c>
      <c r="G2701" s="24">
        <v>0</v>
      </c>
      <c r="H2701" s="24">
        <v>0</v>
      </c>
      <c r="I2701" s="24">
        <v>0</v>
      </c>
      <c r="J2701" s="24">
        <v>0</v>
      </c>
      <c r="K2701" s="24">
        <v>0</v>
      </c>
      <c r="L2701" s="24">
        <v>0</v>
      </c>
      <c r="M2701" s="24"/>
      <c r="R2701" s="1" t="str">
        <f t="shared" si="74"/>
        <v>W28</v>
      </c>
      <c r="S2701" s="50">
        <f t="shared" si="75"/>
        <v>45850</v>
      </c>
    </row>
    <row r="2702" spans="2:19">
      <c r="B2702" s="24" t="s">
        <v>5849</v>
      </c>
      <c r="C2702" s="24" t="s">
        <v>5846</v>
      </c>
      <c r="D2702" s="24" t="s">
        <v>4701</v>
      </c>
      <c r="E2702" s="24">
        <v>13</v>
      </c>
      <c r="F2702" s="24">
        <v>13</v>
      </c>
      <c r="G2702" s="24">
        <v>0</v>
      </c>
      <c r="H2702" s="24">
        <v>0</v>
      </c>
      <c r="I2702" s="24">
        <v>0</v>
      </c>
      <c r="J2702" s="24">
        <v>0</v>
      </c>
      <c r="K2702" s="24">
        <v>0</v>
      </c>
      <c r="L2702" s="24">
        <v>0</v>
      </c>
      <c r="M2702" s="24"/>
      <c r="R2702" s="1" t="str">
        <f t="shared" si="74"/>
        <v>W28</v>
      </c>
      <c r="S2702" s="50">
        <f t="shared" si="75"/>
        <v>45850</v>
      </c>
    </row>
    <row r="2703" spans="2:19">
      <c r="B2703" s="24" t="s">
        <v>5849</v>
      </c>
      <c r="C2703" s="24" t="s">
        <v>5847</v>
      </c>
      <c r="D2703" s="24" t="s">
        <v>5838</v>
      </c>
      <c r="E2703" s="24">
        <v>13</v>
      </c>
      <c r="F2703" s="24">
        <v>13</v>
      </c>
      <c r="G2703" s="24">
        <v>0</v>
      </c>
      <c r="H2703" s="24">
        <v>0</v>
      </c>
      <c r="I2703" s="24">
        <v>0</v>
      </c>
      <c r="J2703" s="24">
        <v>0</v>
      </c>
      <c r="K2703" s="24">
        <v>0</v>
      </c>
      <c r="L2703" s="24">
        <v>0</v>
      </c>
      <c r="M2703" s="24"/>
      <c r="R2703" s="1" t="str">
        <f t="shared" si="74"/>
        <v>W28</v>
      </c>
      <c r="S2703" s="50">
        <f t="shared" si="75"/>
        <v>45850</v>
      </c>
    </row>
    <row r="2704" spans="2:19">
      <c r="B2704" s="24" t="s">
        <v>5849</v>
      </c>
      <c r="C2704" s="24" t="s">
        <v>5847</v>
      </c>
      <c r="D2704" s="24" t="s">
        <v>5839</v>
      </c>
      <c r="E2704" s="24">
        <v>13</v>
      </c>
      <c r="F2704" s="24">
        <v>13</v>
      </c>
      <c r="G2704" s="24">
        <v>0</v>
      </c>
      <c r="H2704" s="24">
        <v>0</v>
      </c>
      <c r="I2704" s="24">
        <v>0</v>
      </c>
      <c r="J2704" s="24">
        <v>0</v>
      </c>
      <c r="K2704" s="24">
        <v>0</v>
      </c>
      <c r="L2704" s="24">
        <v>0</v>
      </c>
      <c r="M2704" s="24"/>
      <c r="R2704" s="1" t="str">
        <f t="shared" si="74"/>
        <v>W28</v>
      </c>
      <c r="S2704" s="50">
        <f t="shared" si="75"/>
        <v>45850</v>
      </c>
    </row>
    <row r="2705" spans="2:19">
      <c r="B2705" s="24" t="s">
        <v>5850</v>
      </c>
      <c r="C2705" s="24" t="s">
        <v>3131</v>
      </c>
      <c r="D2705" s="24" t="s">
        <v>5514</v>
      </c>
      <c r="E2705" s="24">
        <v>13</v>
      </c>
      <c r="F2705" s="24">
        <v>1</v>
      </c>
      <c r="G2705" s="24">
        <v>0</v>
      </c>
      <c r="H2705" s="24">
        <v>10</v>
      </c>
      <c r="I2705" s="24">
        <v>0</v>
      </c>
      <c r="J2705" s="24">
        <v>0</v>
      </c>
      <c r="K2705" s="24">
        <v>0</v>
      </c>
      <c r="L2705" s="24">
        <v>10</v>
      </c>
      <c r="M2705" s="24"/>
      <c r="O2705" s="15" t="s">
        <v>5851</v>
      </c>
      <c r="P2705" s="15" t="s">
        <v>5854</v>
      </c>
      <c r="R2705" s="1" t="str">
        <f t="shared" si="74"/>
        <v>W29</v>
      </c>
      <c r="S2705" s="50">
        <f t="shared" si="75"/>
        <v>45851</v>
      </c>
    </row>
    <row r="2706" spans="2:19">
      <c r="B2706" s="24" t="s">
        <v>5850</v>
      </c>
      <c r="C2706" s="24" t="s">
        <v>3131</v>
      </c>
      <c r="D2706" s="24" t="s">
        <v>5309</v>
      </c>
      <c r="E2706" s="24">
        <v>13</v>
      </c>
      <c r="F2706" s="24">
        <v>0</v>
      </c>
      <c r="G2706" s="24">
        <v>0</v>
      </c>
      <c r="H2706" s="24">
        <v>6</v>
      </c>
      <c r="I2706" s="24">
        <v>0</v>
      </c>
      <c r="J2706" s="24">
        <v>0</v>
      </c>
      <c r="K2706" s="24">
        <v>0</v>
      </c>
      <c r="L2706" s="24">
        <v>6</v>
      </c>
      <c r="M2706" s="24"/>
      <c r="O2706" s="15" t="s">
        <v>5869</v>
      </c>
      <c r="P2706" s="15" t="s">
        <v>5870</v>
      </c>
      <c r="R2706" s="1" t="str">
        <f t="shared" si="74"/>
        <v>W29</v>
      </c>
      <c r="S2706" s="50">
        <f t="shared" si="75"/>
        <v>45851</v>
      </c>
    </row>
    <row r="2707" spans="2:19">
      <c r="B2707" s="24" t="s">
        <v>5850</v>
      </c>
      <c r="C2707" s="24" t="s">
        <v>5864</v>
      </c>
      <c r="D2707" s="24" t="s">
        <v>5857</v>
      </c>
      <c r="E2707" s="24">
        <v>13</v>
      </c>
      <c r="F2707" s="24">
        <v>0</v>
      </c>
      <c r="G2707" s="24">
        <v>0</v>
      </c>
      <c r="H2707" s="24">
        <v>7</v>
      </c>
      <c r="I2707" s="24">
        <v>0</v>
      </c>
      <c r="J2707" s="24">
        <v>0</v>
      </c>
      <c r="K2707" s="24">
        <v>0</v>
      </c>
      <c r="L2707" s="24">
        <v>7</v>
      </c>
      <c r="M2707" s="24"/>
      <c r="O2707" s="15" t="s">
        <v>5869</v>
      </c>
      <c r="P2707" s="15" t="s">
        <v>5871</v>
      </c>
      <c r="R2707" s="1" t="str">
        <f t="shared" si="74"/>
        <v>W29</v>
      </c>
      <c r="S2707" s="50">
        <f t="shared" si="75"/>
        <v>45851</v>
      </c>
    </row>
    <row r="2708" spans="2:19">
      <c r="B2708" s="24" t="s">
        <v>5850</v>
      </c>
      <c r="C2708" s="24" t="s">
        <v>3131</v>
      </c>
      <c r="D2708" s="24" t="s">
        <v>5307</v>
      </c>
      <c r="E2708" s="24">
        <v>6</v>
      </c>
      <c r="F2708" s="24">
        <v>0</v>
      </c>
      <c r="G2708" s="24">
        <v>0</v>
      </c>
      <c r="H2708" s="24">
        <v>1</v>
      </c>
      <c r="I2708" s="24">
        <v>0</v>
      </c>
      <c r="J2708" s="24">
        <v>0</v>
      </c>
      <c r="K2708" s="24">
        <v>0</v>
      </c>
      <c r="L2708" s="24">
        <v>1</v>
      </c>
      <c r="M2708" s="24"/>
      <c r="O2708" s="15" t="s">
        <v>5872</v>
      </c>
      <c r="P2708" s="15" t="s">
        <v>5871</v>
      </c>
      <c r="R2708" s="1" t="str">
        <f t="shared" si="74"/>
        <v>W29</v>
      </c>
      <c r="S2708" s="50">
        <f t="shared" si="75"/>
        <v>45851</v>
      </c>
    </row>
    <row r="2709" spans="2:19">
      <c r="B2709" s="24" t="s">
        <v>5850</v>
      </c>
      <c r="C2709" s="24" t="s">
        <v>5866</v>
      </c>
      <c r="D2709" s="24" t="s">
        <v>5142</v>
      </c>
      <c r="E2709" s="24">
        <v>12</v>
      </c>
      <c r="F2709" s="24">
        <v>0</v>
      </c>
      <c r="G2709" s="24">
        <v>0</v>
      </c>
      <c r="H2709" s="24">
        <v>6</v>
      </c>
      <c r="I2709" s="24">
        <v>0</v>
      </c>
      <c r="J2709" s="24">
        <v>0</v>
      </c>
      <c r="K2709" s="24">
        <v>0</v>
      </c>
      <c r="L2709" s="24">
        <v>6</v>
      </c>
      <c r="M2709" s="24"/>
      <c r="O2709" s="15" t="s">
        <v>5871</v>
      </c>
      <c r="P2709" s="15" t="s">
        <v>5873</v>
      </c>
      <c r="R2709" s="1" t="str">
        <f t="shared" si="74"/>
        <v>W29</v>
      </c>
      <c r="S2709" s="50">
        <f t="shared" si="75"/>
        <v>45851</v>
      </c>
    </row>
    <row r="2710" spans="2:19">
      <c r="B2710" s="24" t="s">
        <v>5850</v>
      </c>
      <c r="C2710" s="24" t="s">
        <v>5865</v>
      </c>
      <c r="D2710" s="24" t="s">
        <v>5858</v>
      </c>
      <c r="E2710" s="24">
        <v>13</v>
      </c>
      <c r="F2710" s="24">
        <v>0</v>
      </c>
      <c r="G2710" s="24">
        <v>0</v>
      </c>
      <c r="H2710" s="24">
        <v>0</v>
      </c>
      <c r="I2710" s="24">
        <v>0</v>
      </c>
      <c r="J2710" s="24">
        <v>0</v>
      </c>
      <c r="K2710" s="24">
        <v>0</v>
      </c>
      <c r="L2710" s="24">
        <v>0</v>
      </c>
      <c r="M2710" s="24"/>
      <c r="R2710" s="1" t="str">
        <f t="shared" si="74"/>
        <v>W29</v>
      </c>
      <c r="S2710" s="50">
        <f t="shared" si="75"/>
        <v>45851</v>
      </c>
    </row>
    <row r="2711" spans="2:19">
      <c r="B2711" s="24" t="s">
        <v>5850</v>
      </c>
      <c r="C2711" s="24" t="s">
        <v>5867</v>
      </c>
      <c r="D2711" s="24" t="s">
        <v>5461</v>
      </c>
      <c r="E2711" s="24">
        <v>4</v>
      </c>
      <c r="F2711" s="24">
        <v>1</v>
      </c>
      <c r="G2711" s="24">
        <v>0</v>
      </c>
      <c r="H2711" s="24">
        <v>4</v>
      </c>
      <c r="I2711" s="24">
        <v>0</v>
      </c>
      <c r="J2711" s="24">
        <v>0</v>
      </c>
      <c r="K2711" s="24">
        <v>0</v>
      </c>
      <c r="L2711" s="24">
        <v>4</v>
      </c>
      <c r="M2711" s="24"/>
      <c r="O2711" s="15" t="s">
        <v>5871</v>
      </c>
      <c r="P2711" s="15" t="s">
        <v>5871</v>
      </c>
      <c r="R2711" s="1" t="str">
        <f t="shared" si="74"/>
        <v>W29</v>
      </c>
      <c r="S2711" s="50">
        <f t="shared" si="75"/>
        <v>45851</v>
      </c>
    </row>
    <row r="2712" spans="2:19">
      <c r="B2712" s="24" t="s">
        <v>5850</v>
      </c>
      <c r="C2712" s="24" t="s">
        <v>5874</v>
      </c>
      <c r="D2712" s="24" t="s">
        <v>3190</v>
      </c>
      <c r="E2712" s="24">
        <v>7</v>
      </c>
      <c r="F2712" s="24">
        <v>7</v>
      </c>
      <c r="G2712" s="24">
        <v>0</v>
      </c>
      <c r="H2712" s="24">
        <v>0</v>
      </c>
      <c r="I2712" s="24">
        <v>0</v>
      </c>
      <c r="J2712" s="24">
        <v>0</v>
      </c>
      <c r="K2712" s="24">
        <v>0</v>
      </c>
      <c r="L2712" s="24">
        <v>0</v>
      </c>
      <c r="M2712" s="24"/>
      <c r="R2712" s="1" t="str">
        <f t="shared" si="74"/>
        <v>W29</v>
      </c>
      <c r="S2712" s="50">
        <f t="shared" si="75"/>
        <v>45851</v>
      </c>
    </row>
    <row r="2713" spans="2:19">
      <c r="B2713" s="24" t="s">
        <v>5850</v>
      </c>
      <c r="C2713" s="24" t="s">
        <v>5865</v>
      </c>
      <c r="D2713" s="24" t="s">
        <v>5839</v>
      </c>
      <c r="E2713" s="24">
        <v>13</v>
      </c>
      <c r="F2713" s="24">
        <v>13</v>
      </c>
      <c r="G2713" s="24">
        <v>0</v>
      </c>
      <c r="H2713" s="24">
        <v>0</v>
      </c>
      <c r="I2713" s="24">
        <v>0</v>
      </c>
      <c r="J2713" s="24">
        <v>0</v>
      </c>
      <c r="K2713" s="24">
        <v>0</v>
      </c>
      <c r="L2713" s="24">
        <v>0</v>
      </c>
      <c r="M2713" s="24"/>
      <c r="R2713" s="1" t="str">
        <f t="shared" si="74"/>
        <v>W29</v>
      </c>
      <c r="S2713" s="50">
        <f t="shared" si="75"/>
        <v>45851</v>
      </c>
    </row>
    <row r="2714" spans="2:19">
      <c r="B2714" s="24" t="s">
        <v>5850</v>
      </c>
      <c r="C2714" s="24" t="s">
        <v>5868</v>
      </c>
      <c r="D2714" s="24" t="s">
        <v>3229</v>
      </c>
      <c r="E2714" s="24">
        <v>1</v>
      </c>
      <c r="F2714" s="24">
        <v>1</v>
      </c>
      <c r="G2714" s="24">
        <v>0</v>
      </c>
      <c r="H2714" s="24">
        <v>0</v>
      </c>
      <c r="I2714" s="24">
        <v>0</v>
      </c>
      <c r="J2714" s="24">
        <v>0</v>
      </c>
      <c r="K2714" s="24">
        <v>0</v>
      </c>
      <c r="L2714" s="24">
        <v>0</v>
      </c>
      <c r="M2714" s="24"/>
      <c r="R2714" s="1" t="str">
        <f t="shared" si="74"/>
        <v>W29</v>
      </c>
      <c r="S2714" s="50">
        <f t="shared" si="75"/>
        <v>45851</v>
      </c>
    </row>
    <row r="2715" spans="2:19">
      <c r="B2715" s="24" t="s">
        <v>5884</v>
      </c>
      <c r="C2715" s="24" t="s">
        <v>5893</v>
      </c>
      <c r="D2715" s="24" t="s">
        <v>5877</v>
      </c>
      <c r="E2715" s="24">
        <v>13</v>
      </c>
      <c r="F2715" s="24">
        <v>0</v>
      </c>
      <c r="G2715" s="24">
        <v>0</v>
      </c>
      <c r="H2715" s="24">
        <v>2</v>
      </c>
      <c r="I2715" s="24">
        <v>0</v>
      </c>
      <c r="J2715" s="24">
        <v>0</v>
      </c>
      <c r="K2715" s="24">
        <v>0</v>
      </c>
      <c r="L2715" s="24">
        <v>2</v>
      </c>
      <c r="M2715" s="24"/>
      <c r="O2715" s="15" t="s">
        <v>5899</v>
      </c>
      <c r="P2715" s="15" t="s">
        <v>5900</v>
      </c>
      <c r="R2715" s="1" t="str">
        <f t="shared" si="74"/>
        <v>W29</v>
      </c>
      <c r="S2715" s="50">
        <f t="shared" si="75"/>
        <v>45852</v>
      </c>
    </row>
    <row r="2716" spans="2:19">
      <c r="B2716" s="24" t="s">
        <v>5884</v>
      </c>
      <c r="C2716" s="24" t="s">
        <v>5893</v>
      </c>
      <c r="D2716" s="24" t="s">
        <v>5878</v>
      </c>
      <c r="E2716" s="24">
        <v>13</v>
      </c>
      <c r="F2716" s="24">
        <v>0</v>
      </c>
      <c r="G2716" s="24">
        <v>0</v>
      </c>
      <c r="H2716" s="24">
        <v>3</v>
      </c>
      <c r="I2716" s="24">
        <v>0</v>
      </c>
      <c r="J2716" s="24">
        <v>0</v>
      </c>
      <c r="K2716" s="24">
        <v>0</v>
      </c>
      <c r="L2716" s="24">
        <v>3</v>
      </c>
      <c r="M2716" s="24"/>
      <c r="O2716" s="15" t="s">
        <v>5901</v>
      </c>
      <c r="P2716" s="15" t="s">
        <v>5900</v>
      </c>
      <c r="R2716" s="1" t="str">
        <f t="shared" si="74"/>
        <v>W29</v>
      </c>
      <c r="S2716" s="50">
        <f t="shared" si="75"/>
        <v>45852</v>
      </c>
    </row>
    <row r="2717" spans="2:19">
      <c r="B2717" s="24" t="s">
        <v>5884</v>
      </c>
      <c r="C2717" s="24" t="s">
        <v>5894</v>
      </c>
      <c r="D2717" s="24" t="s">
        <v>5742</v>
      </c>
      <c r="E2717" s="24">
        <v>13</v>
      </c>
      <c r="F2717" s="24">
        <v>0</v>
      </c>
      <c r="G2717" s="24">
        <v>0</v>
      </c>
      <c r="H2717" s="24">
        <v>1</v>
      </c>
      <c r="I2717" s="24">
        <v>0</v>
      </c>
      <c r="J2717" s="24">
        <v>0</v>
      </c>
      <c r="K2717" s="24">
        <v>0</v>
      </c>
      <c r="L2717" s="24">
        <v>1</v>
      </c>
      <c r="M2717" s="24"/>
      <c r="O2717" s="15" t="s">
        <v>5900</v>
      </c>
      <c r="P2717" s="15" t="s">
        <v>5900</v>
      </c>
      <c r="R2717" s="1" t="str">
        <f t="shared" si="74"/>
        <v>W29</v>
      </c>
      <c r="S2717" s="50">
        <f t="shared" si="75"/>
        <v>45852</v>
      </c>
    </row>
    <row r="2718" spans="2:19">
      <c r="B2718" s="24" t="s">
        <v>5884</v>
      </c>
      <c r="C2718" s="24" t="s">
        <v>5895</v>
      </c>
      <c r="D2718" s="24" t="s">
        <v>5879</v>
      </c>
      <c r="E2718" s="24">
        <v>1</v>
      </c>
      <c r="F2718" s="24">
        <v>0</v>
      </c>
      <c r="G2718" s="24">
        <v>0</v>
      </c>
      <c r="H2718" s="24">
        <v>0</v>
      </c>
      <c r="I2718" s="24">
        <v>0</v>
      </c>
      <c r="J2718" s="24">
        <v>0</v>
      </c>
      <c r="K2718" s="24">
        <v>0</v>
      </c>
      <c r="L2718" s="24">
        <v>0</v>
      </c>
      <c r="M2718" s="24"/>
      <c r="R2718" s="1" t="str">
        <f t="shared" si="74"/>
        <v>W29</v>
      </c>
      <c r="S2718" s="50">
        <f t="shared" si="75"/>
        <v>45852</v>
      </c>
    </row>
    <row r="2719" spans="2:19">
      <c r="B2719" s="24" t="s">
        <v>5884</v>
      </c>
      <c r="C2719" s="24" t="s">
        <v>5895</v>
      </c>
      <c r="D2719" s="24" t="s">
        <v>5836</v>
      </c>
      <c r="E2719" s="24">
        <v>3</v>
      </c>
      <c r="F2719" s="24">
        <v>0</v>
      </c>
      <c r="G2719" s="24">
        <v>0</v>
      </c>
      <c r="H2719" s="24">
        <v>0</v>
      </c>
      <c r="I2719" s="24">
        <v>0</v>
      </c>
      <c r="J2719" s="24">
        <v>0</v>
      </c>
      <c r="K2719" s="24">
        <v>0</v>
      </c>
      <c r="L2719" s="24">
        <v>0</v>
      </c>
      <c r="M2719" s="24"/>
      <c r="R2719" s="1" t="str">
        <f t="shared" si="74"/>
        <v>W29</v>
      </c>
      <c r="S2719" s="50">
        <f t="shared" si="75"/>
        <v>45852</v>
      </c>
    </row>
    <row r="2720" spans="2:19">
      <c r="B2720" s="24" t="s">
        <v>5884</v>
      </c>
      <c r="C2720" s="24" t="s">
        <v>5896</v>
      </c>
      <c r="D2720" s="24" t="s">
        <v>5880</v>
      </c>
      <c r="E2720" s="24">
        <v>1</v>
      </c>
      <c r="F2720" s="24">
        <v>0</v>
      </c>
      <c r="G2720" s="24">
        <v>0</v>
      </c>
      <c r="H2720" s="24">
        <v>0</v>
      </c>
      <c r="I2720" s="24">
        <v>0</v>
      </c>
      <c r="J2720" s="24">
        <v>0</v>
      </c>
      <c r="K2720" s="24">
        <v>0</v>
      </c>
      <c r="L2720" s="24">
        <v>0</v>
      </c>
      <c r="M2720" s="24"/>
      <c r="R2720" s="1" t="str">
        <f t="shared" si="74"/>
        <v>W29</v>
      </c>
      <c r="S2720" s="50">
        <f t="shared" si="75"/>
        <v>45852</v>
      </c>
    </row>
    <row r="2721" spans="2:19">
      <c r="B2721" s="24" t="s">
        <v>5884</v>
      </c>
      <c r="C2721" s="24" t="s">
        <v>5897</v>
      </c>
      <c r="D2721" s="24" t="s">
        <v>5881</v>
      </c>
      <c r="E2721" s="24">
        <v>5</v>
      </c>
      <c r="F2721" s="24">
        <v>0</v>
      </c>
      <c r="G2721" s="24">
        <v>0</v>
      </c>
      <c r="H2721" s="24">
        <v>2</v>
      </c>
      <c r="I2721" s="24">
        <v>0</v>
      </c>
      <c r="J2721" s="24">
        <v>0</v>
      </c>
      <c r="K2721" s="24">
        <v>0</v>
      </c>
      <c r="L2721" s="24">
        <v>2</v>
      </c>
      <c r="M2721" s="24"/>
      <c r="O2721" s="15" t="s">
        <v>5900</v>
      </c>
      <c r="P2721" s="15" t="s">
        <v>5902</v>
      </c>
      <c r="R2721" s="1" t="str">
        <f t="shared" si="74"/>
        <v>W29</v>
      </c>
      <c r="S2721" s="50">
        <f t="shared" si="75"/>
        <v>45852</v>
      </c>
    </row>
    <row r="2722" spans="2:19">
      <c r="B2722" s="24" t="s">
        <v>5884</v>
      </c>
      <c r="C2722" s="24" t="s">
        <v>5897</v>
      </c>
      <c r="D2722" s="24" t="s">
        <v>5882</v>
      </c>
      <c r="E2722" s="24">
        <v>1</v>
      </c>
      <c r="F2722" s="24">
        <v>0</v>
      </c>
      <c r="G2722" s="24">
        <v>0</v>
      </c>
      <c r="H2722" s="24">
        <v>0</v>
      </c>
      <c r="I2722" s="24">
        <v>0</v>
      </c>
      <c r="J2722" s="24">
        <v>0</v>
      </c>
      <c r="K2722" s="24">
        <v>0</v>
      </c>
      <c r="L2722" s="24">
        <v>0</v>
      </c>
      <c r="M2722" s="24"/>
      <c r="R2722" s="1" t="str">
        <f t="shared" si="74"/>
        <v>W29</v>
      </c>
      <c r="S2722" s="50">
        <f t="shared" si="75"/>
        <v>45852</v>
      </c>
    </row>
    <row r="2723" spans="2:19">
      <c r="B2723" s="24" t="s">
        <v>5892</v>
      </c>
      <c r="C2723" s="24" t="s">
        <v>5891</v>
      </c>
      <c r="D2723" s="24" t="s">
        <v>5837</v>
      </c>
      <c r="E2723" s="24">
        <v>1</v>
      </c>
      <c r="F2723" s="24">
        <v>1</v>
      </c>
      <c r="G2723" s="24">
        <v>0</v>
      </c>
      <c r="H2723" s="24">
        <v>0</v>
      </c>
      <c r="I2723" s="24">
        <v>0</v>
      </c>
      <c r="J2723" s="24">
        <v>0</v>
      </c>
      <c r="K2723" s="24">
        <v>0</v>
      </c>
      <c r="L2723" s="24">
        <v>0</v>
      </c>
      <c r="M2723" s="24"/>
      <c r="R2723" s="1" t="str">
        <f t="shared" si="74"/>
        <v>W29</v>
      </c>
      <c r="S2723" s="50">
        <f t="shared" si="75"/>
        <v>45852</v>
      </c>
    </row>
    <row r="2724" spans="2:19">
      <c r="B2724" s="24" t="s">
        <v>5907</v>
      </c>
      <c r="C2724" s="24" t="s">
        <v>5908</v>
      </c>
      <c r="D2724" s="24" t="s">
        <v>5460</v>
      </c>
      <c r="E2724" s="24">
        <v>12</v>
      </c>
      <c r="F2724" s="24">
        <v>0</v>
      </c>
      <c r="G2724" s="24">
        <v>0</v>
      </c>
      <c r="H2724" s="24">
        <v>4</v>
      </c>
      <c r="I2724" s="24">
        <v>0</v>
      </c>
      <c r="J2724" s="24">
        <v>0</v>
      </c>
      <c r="K2724" s="24">
        <v>0</v>
      </c>
      <c r="L2724" s="24">
        <v>4</v>
      </c>
      <c r="M2724" s="24"/>
      <c r="O2724" s="15" t="s">
        <v>5911</v>
      </c>
      <c r="P2724" s="15" t="s">
        <v>5911</v>
      </c>
      <c r="R2724" s="1" t="str">
        <f t="shared" si="74"/>
        <v>W29</v>
      </c>
      <c r="S2724" s="50">
        <f t="shared" si="75"/>
        <v>45853</v>
      </c>
    </row>
    <row r="2725" spans="2:19">
      <c r="B2725" s="24" t="s">
        <v>5907</v>
      </c>
      <c r="C2725" s="24" t="s">
        <v>5904</v>
      </c>
      <c r="D2725" s="24" t="s">
        <v>5906</v>
      </c>
      <c r="E2725" s="24">
        <v>6</v>
      </c>
      <c r="F2725" s="24">
        <v>5</v>
      </c>
      <c r="G2725" s="24">
        <v>0</v>
      </c>
      <c r="H2725" s="24">
        <v>11</v>
      </c>
      <c r="I2725" s="24">
        <v>0</v>
      </c>
      <c r="J2725" s="24">
        <v>0</v>
      </c>
      <c r="K2725" s="24">
        <v>0</v>
      </c>
      <c r="L2725" s="24">
        <v>11</v>
      </c>
      <c r="M2725" s="24"/>
      <c r="O2725" s="15" t="s">
        <v>5912</v>
      </c>
      <c r="P2725" s="15" t="s">
        <v>5910</v>
      </c>
      <c r="R2725" s="1" t="str">
        <f t="shared" ref="R2725:R2745" si="76">"W" &amp;WEEKNUM(S2725)</f>
        <v>W29</v>
      </c>
      <c r="S2725" s="50">
        <f t="shared" ref="S2725:S2745" si="77">DATE(2025, LEFT(B2725,2), RIGHT(B2725,2))</f>
        <v>45853</v>
      </c>
    </row>
    <row r="2726" spans="2:19">
      <c r="B2726" s="24" t="s">
        <v>5915</v>
      </c>
      <c r="C2726" s="24" t="s">
        <v>5917</v>
      </c>
      <c r="D2726" s="24" t="s">
        <v>5919</v>
      </c>
      <c r="E2726" s="24">
        <v>2</v>
      </c>
      <c r="F2726" s="24">
        <v>0</v>
      </c>
      <c r="G2726" s="24">
        <v>1</v>
      </c>
      <c r="H2726" s="24">
        <v>0</v>
      </c>
      <c r="I2726" s="24">
        <v>0</v>
      </c>
      <c r="J2726" s="24">
        <v>0</v>
      </c>
      <c r="K2726" s="24">
        <v>0</v>
      </c>
      <c r="L2726" s="24">
        <v>1</v>
      </c>
      <c r="M2726" s="24"/>
      <c r="O2726" s="15" t="s">
        <v>436</v>
      </c>
      <c r="P2726" s="15" t="s">
        <v>436</v>
      </c>
      <c r="R2726" s="1" t="str">
        <f t="shared" si="76"/>
        <v>W29</v>
      </c>
      <c r="S2726" s="50">
        <f t="shared" si="77"/>
        <v>45854</v>
      </c>
    </row>
    <row r="2727" spans="2:19">
      <c r="B2727" s="24" t="s">
        <v>5915</v>
      </c>
      <c r="C2727" s="24" t="s">
        <v>5916</v>
      </c>
      <c r="D2727" s="24" t="s">
        <v>5920</v>
      </c>
      <c r="E2727" s="24">
        <v>3</v>
      </c>
      <c r="F2727" s="24">
        <v>0</v>
      </c>
      <c r="G2727" s="24">
        <v>0</v>
      </c>
      <c r="H2727" s="24">
        <v>0</v>
      </c>
      <c r="I2727" s="24">
        <v>0</v>
      </c>
      <c r="J2727" s="24">
        <v>0</v>
      </c>
      <c r="K2727" s="24">
        <v>0</v>
      </c>
      <c r="L2727" s="24">
        <v>0</v>
      </c>
      <c r="M2727" s="24"/>
      <c r="R2727" s="1" t="str">
        <f t="shared" si="76"/>
        <v>W29</v>
      </c>
      <c r="S2727" s="50">
        <f t="shared" si="77"/>
        <v>45854</v>
      </c>
    </row>
    <row r="2728" spans="2:19">
      <c r="B2728" s="24" t="s">
        <v>5914</v>
      </c>
      <c r="C2728" s="24" t="s">
        <v>3132</v>
      </c>
      <c r="D2728" s="24" t="s">
        <v>5921</v>
      </c>
      <c r="E2728" s="24">
        <v>5</v>
      </c>
      <c r="F2728" s="24">
        <v>0</v>
      </c>
      <c r="G2728" s="24">
        <v>0</v>
      </c>
      <c r="H2728" s="24">
        <v>0</v>
      </c>
      <c r="I2728" s="24">
        <v>3</v>
      </c>
      <c r="J2728" s="24">
        <v>0</v>
      </c>
      <c r="K2728" s="24">
        <v>0</v>
      </c>
      <c r="L2728" s="24">
        <v>3</v>
      </c>
      <c r="M2728" s="24"/>
      <c r="O2728" s="15" t="s">
        <v>436</v>
      </c>
      <c r="P2728" s="15" t="s">
        <v>436</v>
      </c>
      <c r="R2728" s="1" t="str">
        <f t="shared" si="76"/>
        <v>W29</v>
      </c>
      <c r="S2728" s="50">
        <f t="shared" si="77"/>
        <v>45854</v>
      </c>
    </row>
    <row r="2729" spans="2:19">
      <c r="B2729" s="24" t="s">
        <v>5914</v>
      </c>
      <c r="C2729" s="24" t="s">
        <v>3132</v>
      </c>
      <c r="D2729" s="24" t="s">
        <v>5922</v>
      </c>
      <c r="E2729" s="24">
        <v>1</v>
      </c>
      <c r="F2729" s="24">
        <v>0</v>
      </c>
      <c r="G2729" s="24">
        <v>0</v>
      </c>
      <c r="H2729" s="24">
        <v>0</v>
      </c>
      <c r="I2729" s="24">
        <v>0</v>
      </c>
      <c r="J2729" s="24">
        <v>0</v>
      </c>
      <c r="K2729" s="24">
        <v>0</v>
      </c>
      <c r="L2729" s="24">
        <v>0</v>
      </c>
      <c r="M2729" s="24"/>
      <c r="R2729" s="1" t="str">
        <f t="shared" si="76"/>
        <v>W29</v>
      </c>
      <c r="S2729" s="50">
        <f t="shared" si="77"/>
        <v>45854</v>
      </c>
    </row>
    <row r="2730" spans="2:19">
      <c r="B2730" s="24" t="s">
        <v>5914</v>
      </c>
      <c r="C2730" s="24" t="s">
        <v>3132</v>
      </c>
      <c r="D2730" s="24" t="s">
        <v>5923</v>
      </c>
      <c r="E2730" s="24">
        <v>1</v>
      </c>
      <c r="F2730" s="24">
        <v>0</v>
      </c>
      <c r="G2730" s="24">
        <v>1</v>
      </c>
      <c r="H2730" s="24">
        <v>0</v>
      </c>
      <c r="I2730" s="24">
        <v>0</v>
      </c>
      <c r="J2730" s="24">
        <v>0</v>
      </c>
      <c r="K2730" s="24">
        <v>0</v>
      </c>
      <c r="L2730" s="24">
        <v>1</v>
      </c>
      <c r="M2730" s="24"/>
      <c r="O2730" s="15" t="s">
        <v>436</v>
      </c>
      <c r="P2730" s="15" t="s">
        <v>436</v>
      </c>
      <c r="R2730" s="1" t="str">
        <f t="shared" si="76"/>
        <v>W29</v>
      </c>
      <c r="S2730" s="50">
        <f t="shared" si="77"/>
        <v>45854</v>
      </c>
    </row>
    <row r="2731" spans="2:19">
      <c r="B2731" s="24" t="s">
        <v>5914</v>
      </c>
      <c r="C2731" s="24" t="s">
        <v>5918</v>
      </c>
      <c r="D2731" s="24" t="s">
        <v>5924</v>
      </c>
      <c r="E2731" s="24">
        <v>7</v>
      </c>
      <c r="F2731" s="24">
        <v>7</v>
      </c>
      <c r="G2731" s="24">
        <v>0</v>
      </c>
      <c r="H2731" s="24">
        <v>0</v>
      </c>
      <c r="I2731" s="24">
        <v>0</v>
      </c>
      <c r="J2731" s="24">
        <v>0</v>
      </c>
      <c r="K2731" s="24">
        <v>0</v>
      </c>
      <c r="L2731" s="24">
        <v>0</v>
      </c>
      <c r="M2731" s="24"/>
      <c r="R2731" s="1" t="str">
        <f t="shared" si="76"/>
        <v>W29</v>
      </c>
      <c r="S2731" s="50">
        <f t="shared" si="77"/>
        <v>45854</v>
      </c>
    </row>
    <row r="2732" spans="2:19">
      <c r="B2732" s="24" t="s">
        <v>5914</v>
      </c>
      <c r="C2732" s="24" t="s">
        <v>3132</v>
      </c>
      <c r="D2732" s="24" t="s">
        <v>5925</v>
      </c>
      <c r="E2732" s="24">
        <v>6</v>
      </c>
      <c r="F2732" s="24">
        <v>6</v>
      </c>
      <c r="G2732" s="24">
        <v>0</v>
      </c>
      <c r="H2732" s="24">
        <v>0</v>
      </c>
      <c r="I2732" s="24">
        <v>0</v>
      </c>
      <c r="J2732" s="24">
        <v>0</v>
      </c>
      <c r="K2732" s="24">
        <v>0</v>
      </c>
      <c r="L2732" s="24">
        <v>0</v>
      </c>
      <c r="M2732" s="24"/>
      <c r="R2732" s="1" t="str">
        <f t="shared" si="76"/>
        <v>W29</v>
      </c>
      <c r="S2732" s="50">
        <f t="shared" si="77"/>
        <v>45854</v>
      </c>
    </row>
    <row r="2733" spans="2:19">
      <c r="B2733" s="24" t="s">
        <v>5914</v>
      </c>
      <c r="C2733" s="24" t="s">
        <v>3132</v>
      </c>
      <c r="D2733" s="24" t="s">
        <v>5926</v>
      </c>
      <c r="E2733" s="24">
        <v>1</v>
      </c>
      <c r="F2733" s="24">
        <v>6</v>
      </c>
      <c r="G2733" s="24">
        <v>0</v>
      </c>
      <c r="H2733" s="24">
        <v>0</v>
      </c>
      <c r="I2733" s="24">
        <v>0</v>
      </c>
      <c r="J2733" s="24">
        <v>0</v>
      </c>
      <c r="K2733" s="24">
        <v>0</v>
      </c>
      <c r="L2733" s="24">
        <v>0</v>
      </c>
      <c r="M2733" s="24"/>
      <c r="R2733" s="1" t="str">
        <f t="shared" si="76"/>
        <v>W29</v>
      </c>
      <c r="S2733" s="50">
        <f t="shared" si="77"/>
        <v>45854</v>
      </c>
    </row>
    <row r="2734" spans="2:19">
      <c r="B2734" s="24" t="s">
        <v>5962</v>
      </c>
      <c r="C2734" s="24" t="s">
        <v>3132</v>
      </c>
      <c r="D2734" s="24" t="s">
        <v>5967</v>
      </c>
      <c r="E2734" s="24">
        <v>12</v>
      </c>
      <c r="F2734" s="24">
        <v>0</v>
      </c>
      <c r="G2734" s="24">
        <v>0</v>
      </c>
      <c r="H2734" s="24">
        <v>0</v>
      </c>
      <c r="I2734" s="24">
        <v>1</v>
      </c>
      <c r="J2734" s="24">
        <v>2</v>
      </c>
      <c r="K2734" s="24">
        <v>0</v>
      </c>
      <c r="L2734" s="24">
        <v>3</v>
      </c>
      <c r="M2734" s="24" t="s">
        <v>5963</v>
      </c>
      <c r="R2734" s="1" t="str">
        <f t="shared" si="76"/>
        <v>W29</v>
      </c>
      <c r="S2734" s="50">
        <f t="shared" si="77"/>
        <v>45855</v>
      </c>
    </row>
    <row r="2735" spans="2:19">
      <c r="B2735" s="24" t="s">
        <v>5974</v>
      </c>
      <c r="C2735" s="24" t="s">
        <v>3132</v>
      </c>
      <c r="D2735" s="24" t="s">
        <v>5979</v>
      </c>
      <c r="E2735" s="24">
        <v>2</v>
      </c>
      <c r="F2735" s="24">
        <v>2</v>
      </c>
      <c r="G2735" s="24">
        <v>0</v>
      </c>
      <c r="H2735" s="24">
        <v>0</v>
      </c>
      <c r="I2735" s="24">
        <v>0</v>
      </c>
      <c r="J2735" s="24">
        <v>0</v>
      </c>
      <c r="K2735" s="24">
        <v>0</v>
      </c>
      <c r="L2735" s="24">
        <v>0</v>
      </c>
      <c r="M2735" s="24" t="s">
        <v>436</v>
      </c>
      <c r="O2735" s="24" t="s">
        <v>436</v>
      </c>
      <c r="P2735" s="24" t="s">
        <v>436</v>
      </c>
      <c r="R2735" s="1" t="str">
        <f t="shared" si="76"/>
        <v>W29</v>
      </c>
      <c r="S2735" s="50">
        <f t="shared" si="77"/>
        <v>45856</v>
      </c>
    </row>
    <row r="2736" spans="2:19">
      <c r="B2736" s="24" t="s">
        <v>5974</v>
      </c>
      <c r="C2736" s="24" t="s">
        <v>3132</v>
      </c>
      <c r="D2736" s="24" t="s">
        <v>5978</v>
      </c>
      <c r="E2736" s="24">
        <v>1</v>
      </c>
      <c r="F2736" s="24">
        <v>0</v>
      </c>
      <c r="G2736" s="24">
        <v>0</v>
      </c>
      <c r="H2736" s="24">
        <v>0</v>
      </c>
      <c r="I2736" s="24">
        <v>0</v>
      </c>
      <c r="J2736" s="24">
        <v>0</v>
      </c>
      <c r="K2736" s="24">
        <v>0</v>
      </c>
      <c r="L2736" s="24">
        <v>0</v>
      </c>
      <c r="M2736" s="24"/>
      <c r="R2736" s="1" t="str">
        <f t="shared" si="76"/>
        <v>W29</v>
      </c>
      <c r="S2736" s="50">
        <f t="shared" si="77"/>
        <v>45856</v>
      </c>
    </row>
    <row r="2737" spans="2:19">
      <c r="B2737" s="24" t="s">
        <v>5987</v>
      </c>
      <c r="C2737" s="24" t="s">
        <v>5988</v>
      </c>
      <c r="D2737" s="24" t="s">
        <v>5160</v>
      </c>
      <c r="E2737" s="24">
        <v>6</v>
      </c>
      <c r="F2737" s="24">
        <v>0</v>
      </c>
      <c r="G2737" s="24">
        <v>0</v>
      </c>
      <c r="H2737" s="24">
        <v>0</v>
      </c>
      <c r="I2737" s="24">
        <v>0</v>
      </c>
      <c r="J2737" s="24">
        <v>4</v>
      </c>
      <c r="K2737" s="24">
        <v>0</v>
      </c>
      <c r="L2737" s="24">
        <v>4</v>
      </c>
      <c r="M2737" s="24"/>
      <c r="N2737" s="24"/>
      <c r="O2737" s="24" t="s">
        <v>5989</v>
      </c>
      <c r="Q2737" s="15"/>
      <c r="R2737" s="1" t="str">
        <f>"W" &amp;WEEKNUM(S2737)</f>
        <v>W29</v>
      </c>
      <c r="S2737" s="50">
        <f>DATE(2025, LEFT(B2737,2), RIGHT(B2737,2))</f>
        <v>45857</v>
      </c>
    </row>
    <row r="2738" spans="2:19">
      <c r="B2738" s="24" t="s">
        <v>5990</v>
      </c>
      <c r="C2738" s="24" t="s">
        <v>5988</v>
      </c>
      <c r="D2738" s="24" t="s">
        <v>5142</v>
      </c>
      <c r="E2738" s="24">
        <v>12</v>
      </c>
      <c r="F2738" s="24">
        <v>0</v>
      </c>
      <c r="G2738" s="24">
        <v>0</v>
      </c>
      <c r="H2738" s="24">
        <v>0</v>
      </c>
      <c r="I2738" s="24">
        <v>0</v>
      </c>
      <c r="J2738" s="24">
        <v>3</v>
      </c>
      <c r="K2738" s="24">
        <v>0</v>
      </c>
      <c r="L2738" s="24">
        <v>3</v>
      </c>
      <c r="M2738" s="24"/>
      <c r="N2738" s="24"/>
      <c r="O2738" s="24" t="s">
        <v>5989</v>
      </c>
      <c r="Q2738" s="15"/>
      <c r="R2738" s="1" t="str">
        <f>"W" &amp;WEEKNUM(S2738)</f>
        <v>W30</v>
      </c>
      <c r="S2738" s="50">
        <f>DATE(2025, LEFT(B2738,2), RIGHT(B2738,2))</f>
        <v>45858</v>
      </c>
    </row>
    <row r="2739" spans="2:19">
      <c r="B2739" s="24" t="s">
        <v>6002</v>
      </c>
      <c r="C2739" s="24" t="s">
        <v>3132</v>
      </c>
      <c r="D2739" s="24" t="s">
        <v>5698</v>
      </c>
      <c r="E2739" s="24">
        <v>1</v>
      </c>
      <c r="F2739" s="24">
        <v>0</v>
      </c>
      <c r="G2739" s="24">
        <v>0</v>
      </c>
      <c r="H2739" s="24">
        <v>0</v>
      </c>
      <c r="I2739" s="24">
        <v>1</v>
      </c>
      <c r="J2739" s="24">
        <v>0</v>
      </c>
      <c r="K2739" s="24">
        <v>0</v>
      </c>
      <c r="L2739" s="24">
        <v>1</v>
      </c>
      <c r="M2739" s="24"/>
      <c r="N2739" s="30"/>
      <c r="O2739" s="30"/>
      <c r="P2739" s="30"/>
      <c r="R2739" s="1" t="str">
        <f t="shared" si="76"/>
        <v>W30</v>
      </c>
      <c r="S2739" s="50">
        <f t="shared" si="77"/>
        <v>45859</v>
      </c>
    </row>
    <row r="2740" spans="2:19">
      <c r="B2740" s="3" t="s">
        <v>6019</v>
      </c>
      <c r="C2740" s="24" t="s">
        <v>634</v>
      </c>
      <c r="D2740" s="24" t="s">
        <v>5631</v>
      </c>
      <c r="E2740" s="24">
        <v>1</v>
      </c>
      <c r="F2740" s="24">
        <v>1</v>
      </c>
      <c r="G2740" s="24">
        <v>0</v>
      </c>
      <c r="H2740" s="24">
        <v>0</v>
      </c>
      <c r="I2740" s="24">
        <v>0</v>
      </c>
      <c r="J2740" s="24">
        <v>0</v>
      </c>
      <c r="K2740" s="24">
        <v>0</v>
      </c>
      <c r="L2740" s="24">
        <v>0</v>
      </c>
      <c r="M2740" s="24"/>
      <c r="N2740" s="30"/>
      <c r="O2740" s="30"/>
      <c r="P2740" s="30"/>
      <c r="R2740" s="1" t="str">
        <f t="shared" si="76"/>
        <v>W30</v>
      </c>
      <c r="S2740" s="50">
        <f t="shared" si="77"/>
        <v>45862</v>
      </c>
    </row>
    <row r="2741" spans="2:19">
      <c r="B2741" s="24" t="s">
        <v>6025</v>
      </c>
      <c r="C2741" s="24" t="s">
        <v>634</v>
      </c>
      <c r="D2741" s="24" t="s">
        <v>6024</v>
      </c>
      <c r="E2741" s="24">
        <v>5</v>
      </c>
      <c r="F2741" s="24">
        <v>0</v>
      </c>
      <c r="G2741" s="24">
        <v>0</v>
      </c>
      <c r="H2741" s="24">
        <v>2</v>
      </c>
      <c r="I2741" s="24">
        <v>0</v>
      </c>
      <c r="J2741" s="24">
        <v>0</v>
      </c>
      <c r="K2741" s="24">
        <v>0</v>
      </c>
      <c r="L2741" s="24">
        <v>2</v>
      </c>
      <c r="M2741" s="24"/>
      <c r="N2741" s="30"/>
      <c r="O2741" s="24" t="s">
        <v>436</v>
      </c>
      <c r="P2741" s="24" t="s">
        <v>436</v>
      </c>
      <c r="R2741" s="1" t="str">
        <f t="shared" si="76"/>
        <v>W30</v>
      </c>
      <c r="S2741" s="50">
        <f t="shared" si="77"/>
        <v>45863</v>
      </c>
    </row>
    <row r="2742" spans="2:19">
      <c r="B2742" s="24" t="s">
        <v>6025</v>
      </c>
      <c r="C2742" s="24" t="s">
        <v>3132</v>
      </c>
      <c r="D2742" s="24" t="s">
        <v>5972</v>
      </c>
      <c r="E2742" s="24">
        <v>1</v>
      </c>
      <c r="F2742" s="24">
        <v>0</v>
      </c>
      <c r="G2742" s="24">
        <v>0</v>
      </c>
      <c r="H2742" s="24">
        <v>0</v>
      </c>
      <c r="I2742" s="24">
        <v>0</v>
      </c>
      <c r="J2742" s="24">
        <v>0</v>
      </c>
      <c r="K2742" s="24">
        <v>0</v>
      </c>
      <c r="L2742" s="24">
        <v>0</v>
      </c>
      <c r="M2742" s="24"/>
      <c r="N2742" s="30"/>
      <c r="O2742" s="30"/>
      <c r="P2742" s="30"/>
      <c r="R2742" s="1" t="str">
        <f t="shared" si="76"/>
        <v>W30</v>
      </c>
      <c r="S2742" s="50">
        <f t="shared" si="77"/>
        <v>45863</v>
      </c>
    </row>
    <row r="2743" spans="2:19">
      <c r="B2743" s="24" t="s">
        <v>6030</v>
      </c>
      <c r="C2743" s="24" t="s">
        <v>3132</v>
      </c>
      <c r="D2743" s="24" t="s">
        <v>6032</v>
      </c>
      <c r="E2743" s="24">
        <v>1</v>
      </c>
      <c r="F2743" s="24">
        <v>1</v>
      </c>
      <c r="G2743" s="24">
        <v>0</v>
      </c>
      <c r="H2743" s="24">
        <v>0</v>
      </c>
      <c r="I2743" s="24">
        <v>0</v>
      </c>
      <c r="J2743" s="24">
        <v>0</v>
      </c>
      <c r="K2743" s="24">
        <v>0</v>
      </c>
      <c r="L2743" s="24">
        <v>0</v>
      </c>
      <c r="M2743" s="24"/>
      <c r="N2743" s="30"/>
      <c r="O2743" s="30"/>
      <c r="P2743" s="30"/>
      <c r="R2743" s="1" t="str">
        <f t="shared" si="76"/>
        <v>W31</v>
      </c>
      <c r="S2743" s="50">
        <f t="shared" si="77"/>
        <v>45865</v>
      </c>
    </row>
    <row r="2744" spans="2:19">
      <c r="B2744" s="24" t="s">
        <v>6041</v>
      </c>
      <c r="C2744" s="24" t="s">
        <v>634</v>
      </c>
      <c r="D2744" s="24" t="s">
        <v>5631</v>
      </c>
      <c r="E2744" s="24">
        <v>1</v>
      </c>
      <c r="F2744" s="24">
        <v>0</v>
      </c>
      <c r="G2744" s="24">
        <v>0</v>
      </c>
      <c r="H2744" s="24">
        <v>0</v>
      </c>
      <c r="I2744" s="24">
        <v>0</v>
      </c>
      <c r="J2744" s="24">
        <v>0</v>
      </c>
      <c r="K2744" s="24">
        <v>0</v>
      </c>
      <c r="L2744" s="24">
        <v>0</v>
      </c>
      <c r="M2744" s="24"/>
      <c r="N2744" s="30"/>
      <c r="O2744" s="24"/>
      <c r="P2744" s="24"/>
      <c r="R2744" s="1" t="str">
        <f t="shared" si="76"/>
        <v>W31</v>
      </c>
      <c r="S2744" s="50">
        <f t="shared" si="77"/>
        <v>45870</v>
      </c>
    </row>
    <row r="2745" spans="2:19">
      <c r="B2745" s="24"/>
      <c r="C2745" s="24"/>
      <c r="D2745" s="24"/>
      <c r="E2745" s="24"/>
      <c r="F2745" s="24"/>
      <c r="G2745" s="24"/>
      <c r="H2745" s="24"/>
      <c r="I2745" s="24"/>
      <c r="J2745" s="24"/>
      <c r="K2745" s="24"/>
      <c r="L2745" s="24"/>
      <c r="M2745" s="24"/>
      <c r="N2745" s="30"/>
      <c r="O2745" s="30"/>
      <c r="P2745" s="30"/>
      <c r="R2745" s="1" t="e">
        <f t="shared" si="76"/>
        <v>#VALUE!</v>
      </c>
      <c r="S2745" s="50" t="e">
        <f t="shared" si="77"/>
        <v>#VALUE!</v>
      </c>
    </row>
    <row r="2746" spans="2:19">
      <c r="B2746" s="24"/>
      <c r="C2746" s="24"/>
      <c r="D2746" s="24"/>
      <c r="E2746" s="24"/>
      <c r="F2746" s="24"/>
      <c r="G2746" s="24"/>
      <c r="H2746" s="24"/>
      <c r="I2746" s="24"/>
      <c r="J2746" s="24"/>
      <c r="K2746" s="24"/>
      <c r="L2746" s="24"/>
      <c r="M2746" s="24"/>
      <c r="N2746" s="30"/>
      <c r="O2746" s="30"/>
      <c r="P2746" s="30"/>
      <c r="R2746" s="1"/>
      <c r="S2746" s="50"/>
    </row>
    <row r="2747" spans="2:19">
      <c r="B2747" s="24"/>
      <c r="C2747" s="24"/>
      <c r="D2747" s="24"/>
      <c r="E2747" s="24"/>
      <c r="F2747" s="24"/>
      <c r="G2747" s="24"/>
      <c r="H2747" s="24"/>
      <c r="I2747" s="24"/>
      <c r="J2747" s="24"/>
      <c r="K2747" s="24"/>
      <c r="L2747" s="24"/>
      <c r="M2747" s="24"/>
      <c r="N2747" s="30"/>
      <c r="O2747" s="30"/>
      <c r="P2747" s="30"/>
      <c r="R2747" s="1"/>
      <c r="S2747" s="50"/>
    </row>
    <row r="2748" spans="2:19">
      <c r="B2748" s="24"/>
      <c r="C2748" s="24"/>
      <c r="D2748" s="24"/>
      <c r="E2748" s="24"/>
      <c r="F2748" s="24"/>
      <c r="G2748" s="24"/>
      <c r="H2748" s="24"/>
      <c r="I2748" s="24"/>
      <c r="J2748" s="24"/>
      <c r="K2748" s="24"/>
      <c r="L2748" s="24"/>
      <c r="M2748" s="24"/>
      <c r="N2748" s="30"/>
      <c r="O2748" s="30"/>
      <c r="P2748" s="30"/>
      <c r="R2748" s="1"/>
      <c r="S2748" s="50"/>
    </row>
    <row r="2749" spans="2:19">
      <c r="B2749" s="24"/>
      <c r="C2749" s="24"/>
      <c r="D2749" s="24"/>
      <c r="E2749" s="24"/>
      <c r="F2749" s="24"/>
      <c r="G2749" s="24"/>
      <c r="H2749" s="24"/>
      <c r="I2749" s="24"/>
      <c r="J2749" s="24"/>
      <c r="K2749" s="24"/>
      <c r="L2749" s="24"/>
      <c r="M2749" s="24"/>
      <c r="N2749" s="30"/>
      <c r="O2749" s="30"/>
      <c r="P2749" s="30"/>
      <c r="R2749" s="1"/>
      <c r="S2749" s="50"/>
    </row>
    <row r="2750" spans="2:19">
      <c r="B2750" s="24"/>
      <c r="C2750" s="24"/>
      <c r="D2750" s="24"/>
      <c r="E2750" s="24"/>
      <c r="F2750" s="24"/>
      <c r="G2750" s="24"/>
      <c r="H2750" s="24"/>
      <c r="I2750" s="24"/>
      <c r="J2750" s="24"/>
      <c r="K2750" s="24"/>
      <c r="L2750" s="24"/>
      <c r="M2750" s="24"/>
      <c r="N2750" s="30"/>
      <c r="O2750" s="30"/>
      <c r="P2750" s="30"/>
      <c r="R2750" s="1"/>
      <c r="S2750" s="50"/>
    </row>
    <row r="2751" spans="2:19">
      <c r="B2751" s="24"/>
      <c r="C2751" s="24"/>
      <c r="D2751" s="24"/>
      <c r="E2751" s="24"/>
      <c r="F2751" s="24"/>
      <c r="G2751" s="24"/>
      <c r="H2751" s="24"/>
      <c r="I2751" s="24"/>
      <c r="J2751" s="24"/>
      <c r="K2751" s="24"/>
      <c r="L2751" s="24"/>
      <c r="M2751" s="24"/>
      <c r="N2751" s="30"/>
      <c r="O2751" s="30"/>
      <c r="P2751" s="30"/>
      <c r="R2751" s="1"/>
      <c r="S2751" s="50"/>
    </row>
    <row r="2752" spans="2:19">
      <c r="B2752" s="24"/>
      <c r="C2752" s="24"/>
      <c r="D2752" s="24"/>
      <c r="E2752" s="24"/>
      <c r="F2752" s="24"/>
      <c r="G2752" s="24"/>
      <c r="H2752" s="24"/>
      <c r="I2752" s="24"/>
      <c r="J2752" s="24"/>
      <c r="K2752" s="24"/>
      <c r="L2752" s="24"/>
      <c r="M2752" s="24"/>
      <c r="N2752" s="30"/>
      <c r="O2752" s="30"/>
      <c r="P2752" s="30"/>
      <c r="R2752" s="1"/>
      <c r="S2752" s="50"/>
    </row>
    <row r="2753" spans="2:19">
      <c r="B2753" s="24"/>
      <c r="C2753" s="24"/>
      <c r="D2753" s="24"/>
      <c r="E2753" s="24"/>
      <c r="F2753" s="24"/>
      <c r="G2753" s="24"/>
      <c r="H2753" s="24"/>
      <c r="I2753" s="24"/>
      <c r="J2753" s="24"/>
      <c r="K2753" s="24"/>
      <c r="L2753" s="24"/>
      <c r="M2753" s="24"/>
      <c r="N2753" s="30"/>
      <c r="O2753" s="30"/>
      <c r="P2753" s="30"/>
      <c r="R2753" s="1"/>
      <c r="S2753" s="50"/>
    </row>
    <row r="2754" spans="2:19">
      <c r="B2754" s="24"/>
      <c r="C2754" s="24"/>
      <c r="D2754" s="24"/>
      <c r="E2754" s="24"/>
      <c r="F2754" s="24"/>
      <c r="G2754" s="24"/>
      <c r="H2754" s="24"/>
      <c r="I2754" s="24"/>
      <c r="J2754" s="24"/>
      <c r="K2754" s="24"/>
      <c r="L2754" s="24"/>
      <c r="M2754" s="24"/>
      <c r="N2754" s="30"/>
      <c r="O2754" s="30"/>
      <c r="P2754" s="30"/>
      <c r="R2754" s="1"/>
      <c r="S2754" s="50"/>
    </row>
    <row r="2755" spans="2:19">
      <c r="B2755" s="24"/>
      <c r="C2755" s="24"/>
      <c r="D2755" s="24"/>
      <c r="E2755" s="24"/>
      <c r="F2755" s="24"/>
      <c r="G2755" s="24"/>
      <c r="H2755" s="24"/>
      <c r="I2755" s="24"/>
      <c r="J2755" s="24"/>
      <c r="K2755" s="24"/>
      <c r="L2755" s="24"/>
      <c r="M2755" s="24"/>
      <c r="N2755" s="30"/>
      <c r="O2755" s="30"/>
      <c r="P2755" s="30"/>
      <c r="R2755" s="1"/>
      <c r="S2755" s="50"/>
    </row>
    <row r="2756" spans="2:19">
      <c r="B2756" s="24"/>
      <c r="C2756" s="24"/>
      <c r="D2756" s="24"/>
      <c r="E2756" s="24"/>
      <c r="F2756" s="24"/>
      <c r="G2756" s="24"/>
      <c r="H2756" s="24"/>
      <c r="I2756" s="24"/>
      <c r="J2756" s="24"/>
      <c r="K2756" s="24"/>
      <c r="L2756" s="24"/>
      <c r="M2756" s="24"/>
      <c r="N2756" s="30"/>
      <c r="O2756" s="30"/>
      <c r="P2756" s="30"/>
      <c r="R2756" s="1"/>
      <c r="S2756" s="50"/>
    </row>
    <row r="2757" spans="2:19">
      <c r="B2757" s="24"/>
      <c r="C2757" s="24"/>
      <c r="D2757" s="24"/>
      <c r="E2757" s="24"/>
      <c r="F2757" s="24"/>
      <c r="G2757" s="24"/>
      <c r="H2757" s="24"/>
      <c r="I2757" s="24"/>
      <c r="J2757" s="24"/>
      <c r="K2757" s="24"/>
      <c r="L2757" s="24"/>
      <c r="M2757" s="24"/>
      <c r="N2757" s="30"/>
      <c r="O2757" s="30"/>
      <c r="P2757" s="30"/>
      <c r="R2757" s="1"/>
      <c r="S2757" s="50"/>
    </row>
    <row r="2758" spans="2:19">
      <c r="B2758" s="24"/>
      <c r="C2758" s="24"/>
      <c r="D2758" s="24"/>
      <c r="E2758" s="24"/>
      <c r="F2758" s="24"/>
      <c r="G2758" s="24"/>
      <c r="H2758" s="24"/>
      <c r="I2758" s="24"/>
      <c r="J2758" s="24"/>
      <c r="K2758" s="24"/>
      <c r="L2758" s="24"/>
      <c r="M2758" s="24"/>
      <c r="N2758" s="30"/>
      <c r="O2758" s="30"/>
      <c r="P2758" s="30"/>
      <c r="R2758" s="1"/>
      <c r="S2758" s="50"/>
    </row>
    <row r="2759" spans="2:19">
      <c r="B2759" s="24"/>
      <c r="C2759" s="24"/>
      <c r="D2759" s="24"/>
      <c r="E2759" s="24"/>
      <c r="F2759" s="24"/>
      <c r="G2759" s="24"/>
      <c r="H2759" s="24"/>
      <c r="I2759" s="24"/>
      <c r="J2759" s="24"/>
      <c r="K2759" s="24"/>
      <c r="L2759" s="24"/>
      <c r="M2759" s="24"/>
      <c r="N2759" s="30"/>
      <c r="O2759" s="30"/>
      <c r="P2759" s="30"/>
      <c r="R2759" s="1"/>
      <c r="S2759" s="50"/>
    </row>
    <row r="2760" spans="2:19">
      <c r="B2760" s="24"/>
      <c r="C2760" s="24"/>
      <c r="D2760" s="24"/>
      <c r="E2760" s="24"/>
      <c r="F2760" s="24"/>
      <c r="G2760" s="24"/>
      <c r="H2760" s="24"/>
      <c r="I2760" s="24"/>
      <c r="J2760" s="24"/>
      <c r="K2760" s="24"/>
      <c r="L2760" s="24"/>
      <c r="M2760" s="24"/>
      <c r="N2760" s="30"/>
      <c r="O2760" s="30"/>
      <c r="P2760" s="30"/>
      <c r="R2760" s="1"/>
      <c r="S2760" s="50"/>
    </row>
    <row r="2761" spans="2:19">
      <c r="B2761" s="24"/>
      <c r="C2761" s="24"/>
      <c r="D2761" s="24"/>
      <c r="E2761" s="24"/>
      <c r="F2761" s="24"/>
      <c r="G2761" s="24"/>
      <c r="H2761" s="24"/>
      <c r="I2761" s="24"/>
      <c r="J2761" s="24"/>
      <c r="K2761" s="24"/>
      <c r="L2761" s="24"/>
      <c r="M2761" s="24"/>
      <c r="N2761" s="30"/>
      <c r="O2761" s="30"/>
      <c r="P2761" s="30"/>
      <c r="R2761" s="1"/>
      <c r="S2761" s="50"/>
    </row>
    <row r="2762" spans="2:19">
      <c r="B2762" s="24"/>
      <c r="C2762" s="24"/>
      <c r="D2762" s="24"/>
      <c r="E2762" s="24"/>
      <c r="F2762" s="24"/>
      <c r="G2762" s="24"/>
      <c r="H2762" s="24"/>
      <c r="I2762" s="24"/>
      <c r="J2762" s="24"/>
      <c r="K2762" s="24"/>
      <c r="L2762" s="24"/>
      <c r="M2762" s="24"/>
      <c r="N2762" s="30"/>
      <c r="O2762" s="30"/>
      <c r="P2762" s="30"/>
      <c r="R2762" s="1"/>
      <c r="S2762" s="50"/>
    </row>
    <row r="2763" spans="2:19">
      <c r="B2763" s="24"/>
      <c r="C2763" s="24"/>
      <c r="D2763" s="24"/>
      <c r="E2763" s="24"/>
      <c r="F2763" s="24"/>
      <c r="G2763" s="24"/>
      <c r="H2763" s="24"/>
      <c r="I2763" s="24"/>
      <c r="J2763" s="24"/>
      <c r="K2763" s="24"/>
      <c r="L2763" s="24"/>
      <c r="M2763" s="24"/>
      <c r="N2763" s="30"/>
      <c r="O2763" s="30"/>
      <c r="P2763" s="30"/>
      <c r="R2763" s="1"/>
      <c r="S2763" s="50"/>
    </row>
    <row r="2764" spans="2:19">
      <c r="B2764" s="24"/>
      <c r="C2764" s="24"/>
      <c r="D2764" s="24"/>
      <c r="E2764" s="24"/>
      <c r="F2764" s="24"/>
      <c r="G2764" s="24"/>
      <c r="H2764" s="24"/>
      <c r="I2764" s="24"/>
      <c r="J2764" s="24"/>
      <c r="K2764" s="24"/>
      <c r="L2764" s="24"/>
      <c r="M2764" s="24"/>
      <c r="N2764" s="30"/>
      <c r="O2764" s="30"/>
      <c r="P2764" s="30"/>
      <c r="R2764" s="1"/>
      <c r="S2764" s="50"/>
    </row>
    <row r="2765" spans="2:19">
      <c r="B2765" s="24"/>
      <c r="C2765" s="24"/>
      <c r="D2765" s="24"/>
      <c r="E2765" s="24"/>
      <c r="F2765" s="24"/>
      <c r="G2765" s="24"/>
      <c r="H2765" s="24"/>
      <c r="I2765" s="24"/>
      <c r="J2765" s="24"/>
      <c r="K2765" s="24"/>
      <c r="L2765" s="24"/>
      <c r="M2765" s="24"/>
      <c r="N2765" s="30"/>
      <c r="O2765" s="30"/>
      <c r="P2765" s="30"/>
      <c r="R2765" s="1"/>
      <c r="S2765" s="50"/>
    </row>
    <row r="2766" spans="2:19">
      <c r="B2766" s="24"/>
      <c r="C2766" s="24"/>
      <c r="D2766" s="24"/>
      <c r="E2766" s="24"/>
      <c r="F2766" s="24"/>
      <c r="G2766" s="24"/>
      <c r="H2766" s="24"/>
      <c r="I2766" s="24"/>
      <c r="J2766" s="24"/>
      <c r="K2766" s="24"/>
      <c r="L2766" s="24"/>
      <c r="M2766" s="24"/>
      <c r="N2766" s="30"/>
      <c r="O2766" s="30"/>
      <c r="P2766" s="30"/>
      <c r="R2766" s="1"/>
      <c r="S2766" s="50"/>
    </row>
    <row r="2767" spans="2:19">
      <c r="B2767" s="24"/>
      <c r="C2767" s="24"/>
      <c r="D2767" s="24"/>
      <c r="E2767" s="24"/>
      <c r="F2767" s="24"/>
      <c r="G2767" s="24"/>
      <c r="H2767" s="24"/>
      <c r="I2767" s="24"/>
      <c r="J2767" s="24"/>
      <c r="K2767" s="24"/>
      <c r="L2767" s="24"/>
      <c r="M2767" s="24"/>
      <c r="N2767" s="30"/>
      <c r="O2767" s="30"/>
      <c r="P2767" s="30"/>
      <c r="R2767" s="1"/>
      <c r="S2767" s="50"/>
    </row>
    <row r="2768" spans="2:19">
      <c r="B2768" s="24"/>
      <c r="C2768" s="24"/>
      <c r="D2768" s="24"/>
      <c r="E2768" s="24"/>
      <c r="F2768" s="24"/>
      <c r="G2768" s="24"/>
      <c r="H2768" s="24"/>
      <c r="I2768" s="24"/>
      <c r="J2768" s="24"/>
      <c r="K2768" s="24"/>
      <c r="L2768" s="24"/>
      <c r="M2768" s="24"/>
      <c r="N2768" s="30"/>
      <c r="O2768" s="30"/>
      <c r="P2768" s="30"/>
      <c r="R2768" s="1"/>
      <c r="S2768" s="50"/>
    </row>
    <row r="2769" spans="2:19">
      <c r="B2769" s="24"/>
      <c r="C2769" s="24"/>
      <c r="D2769" s="24"/>
      <c r="E2769" s="24"/>
      <c r="F2769" s="24"/>
      <c r="G2769" s="24"/>
      <c r="H2769" s="24"/>
      <c r="I2769" s="24"/>
      <c r="J2769" s="24"/>
      <c r="K2769" s="24"/>
      <c r="L2769" s="24"/>
      <c r="M2769" s="24"/>
      <c r="N2769" s="30"/>
      <c r="O2769" s="30"/>
      <c r="P2769" s="30"/>
      <c r="R2769" s="1"/>
      <c r="S2769" s="50"/>
    </row>
    <row r="2770" spans="2:19">
      <c r="B2770" s="24"/>
      <c r="C2770" s="24"/>
      <c r="D2770" s="24"/>
      <c r="E2770" s="24"/>
      <c r="F2770" s="24"/>
      <c r="G2770" s="24"/>
      <c r="H2770" s="24"/>
      <c r="I2770" s="24"/>
      <c r="J2770" s="24"/>
      <c r="K2770" s="24"/>
      <c r="L2770" s="24"/>
      <c r="M2770" s="24"/>
      <c r="N2770" s="30"/>
      <c r="O2770" s="30"/>
      <c r="P2770" s="30"/>
      <c r="R2770" s="1"/>
      <c r="S2770" s="50"/>
    </row>
    <row r="2771" spans="2:19">
      <c r="B2771" s="24"/>
      <c r="C2771" s="24"/>
      <c r="D2771" s="24"/>
      <c r="E2771" s="24"/>
      <c r="F2771" s="24"/>
      <c r="G2771" s="24"/>
      <c r="H2771" s="24"/>
      <c r="I2771" s="24"/>
      <c r="J2771" s="24"/>
      <c r="K2771" s="24"/>
      <c r="L2771" s="24"/>
      <c r="M2771" s="24"/>
      <c r="N2771" s="30"/>
      <c r="O2771" s="30"/>
      <c r="P2771" s="30"/>
      <c r="R2771" s="1"/>
      <c r="S2771" s="50"/>
    </row>
    <row r="2772" spans="2:19">
      <c r="B2772" s="24"/>
      <c r="C2772" s="24"/>
      <c r="D2772" s="24"/>
      <c r="E2772" s="24"/>
      <c r="F2772" s="24"/>
      <c r="G2772" s="24"/>
      <c r="H2772" s="24"/>
      <c r="I2772" s="24"/>
      <c r="J2772" s="24"/>
      <c r="K2772" s="24"/>
      <c r="L2772" s="24"/>
      <c r="M2772" s="24"/>
      <c r="N2772" s="30"/>
      <c r="O2772" s="30"/>
      <c r="P2772" s="30"/>
      <c r="R2772" s="1"/>
      <c r="S2772" s="50"/>
    </row>
    <row r="2773" spans="2:19">
      <c r="B2773" s="24"/>
      <c r="C2773" s="24"/>
      <c r="D2773" s="24"/>
      <c r="E2773" s="24"/>
      <c r="F2773" s="24"/>
      <c r="G2773" s="24"/>
      <c r="H2773" s="24"/>
      <c r="I2773" s="24"/>
      <c r="J2773" s="24"/>
      <c r="K2773" s="24"/>
      <c r="L2773" s="24"/>
      <c r="M2773" s="24"/>
      <c r="N2773" s="30"/>
      <c r="O2773" s="30"/>
      <c r="P2773" s="30"/>
      <c r="R2773" s="1"/>
      <c r="S2773" s="50"/>
    </row>
    <row r="2774" spans="2:19">
      <c r="B2774" s="24"/>
      <c r="C2774" s="24"/>
      <c r="D2774" s="24"/>
      <c r="E2774" s="24"/>
      <c r="F2774" s="24"/>
      <c r="G2774" s="24"/>
      <c r="H2774" s="24"/>
      <c r="I2774" s="24"/>
      <c r="J2774" s="24"/>
      <c r="K2774" s="24"/>
      <c r="L2774" s="24"/>
      <c r="M2774" s="24"/>
      <c r="N2774" s="30"/>
      <c r="O2774" s="30"/>
      <c r="P2774" s="30"/>
      <c r="R2774" s="1"/>
      <c r="S2774" s="50"/>
    </row>
    <row r="2775" spans="2:19">
      <c r="B2775" s="24"/>
      <c r="C2775" s="24"/>
      <c r="D2775" s="24"/>
      <c r="E2775" s="24"/>
      <c r="F2775" s="24"/>
      <c r="G2775" s="24"/>
      <c r="H2775" s="24"/>
      <c r="I2775" s="24"/>
      <c r="J2775" s="24"/>
      <c r="K2775" s="24"/>
      <c r="L2775" s="24"/>
      <c r="M2775" s="24"/>
      <c r="N2775" s="30"/>
      <c r="O2775" s="30"/>
      <c r="P2775" s="30"/>
      <c r="R2775" s="1"/>
      <c r="S2775" s="50"/>
    </row>
    <row r="2776" spans="2:19">
      <c r="B2776" s="24"/>
      <c r="C2776" s="24"/>
      <c r="D2776" s="24"/>
      <c r="E2776" s="24"/>
      <c r="F2776" s="24"/>
      <c r="G2776" s="24"/>
      <c r="H2776" s="24"/>
      <c r="I2776" s="24"/>
      <c r="J2776" s="24"/>
      <c r="K2776" s="24"/>
      <c r="L2776" s="24"/>
      <c r="M2776" s="24"/>
      <c r="N2776" s="30"/>
      <c r="O2776" s="30"/>
      <c r="P2776" s="30"/>
      <c r="R2776" s="1"/>
      <c r="S2776" s="50"/>
    </row>
    <row r="2777" spans="2:19">
      <c r="B2777" s="24"/>
      <c r="C2777" s="24"/>
      <c r="D2777" s="24"/>
      <c r="E2777" s="24"/>
      <c r="F2777" s="24"/>
      <c r="G2777" s="24"/>
      <c r="H2777" s="24"/>
      <c r="I2777" s="24"/>
      <c r="J2777" s="24"/>
      <c r="K2777" s="24"/>
      <c r="L2777" s="24"/>
      <c r="M2777" s="24"/>
      <c r="N2777" s="30"/>
      <c r="O2777" s="30"/>
      <c r="P2777" s="30"/>
      <c r="R2777" s="1"/>
      <c r="S2777" s="50"/>
    </row>
    <row r="2778" spans="2:19">
      <c r="B2778" s="24"/>
      <c r="C2778" s="24"/>
      <c r="D2778" s="24"/>
      <c r="E2778" s="24"/>
      <c r="F2778" s="24"/>
      <c r="G2778" s="24"/>
      <c r="H2778" s="24"/>
      <c r="I2778" s="24"/>
      <c r="J2778" s="24"/>
      <c r="K2778" s="24"/>
      <c r="L2778" s="24"/>
      <c r="M2778" s="24"/>
      <c r="N2778" s="30"/>
      <c r="O2778" s="30"/>
      <c r="P2778" s="30"/>
      <c r="R2778" s="1"/>
      <c r="S2778" s="50"/>
    </row>
    <row r="2779" spans="2:19">
      <c r="B2779" s="24"/>
      <c r="C2779" s="24"/>
      <c r="D2779" s="24"/>
      <c r="E2779" s="24"/>
      <c r="F2779" s="24"/>
      <c r="G2779" s="24"/>
      <c r="H2779" s="24"/>
      <c r="I2779" s="24"/>
      <c r="J2779" s="24"/>
      <c r="K2779" s="24"/>
      <c r="L2779" s="24"/>
      <c r="M2779" s="24"/>
      <c r="N2779" s="30"/>
      <c r="O2779" s="30"/>
      <c r="P2779" s="30"/>
      <c r="R2779" s="1"/>
      <c r="S2779" s="50"/>
    </row>
    <row r="2780" spans="2:19">
      <c r="B2780" s="24"/>
      <c r="C2780" s="24"/>
      <c r="D2780" s="24"/>
      <c r="E2780" s="24"/>
      <c r="F2780" s="24"/>
      <c r="G2780" s="24"/>
      <c r="H2780" s="24"/>
      <c r="I2780" s="24"/>
      <c r="J2780" s="24"/>
      <c r="K2780" s="24"/>
      <c r="L2780" s="24"/>
      <c r="M2780" s="24"/>
      <c r="N2780" s="30"/>
      <c r="O2780" s="30"/>
      <c r="P2780" s="30"/>
      <c r="R2780" s="1"/>
      <c r="S2780" s="50"/>
    </row>
    <row r="2781" spans="2:19">
      <c r="B2781" s="24"/>
      <c r="C2781" s="24"/>
      <c r="D2781" s="24"/>
      <c r="E2781" s="24"/>
      <c r="F2781" s="24"/>
      <c r="G2781" s="24"/>
      <c r="H2781" s="24"/>
      <c r="I2781" s="24"/>
      <c r="J2781" s="24"/>
      <c r="K2781" s="24"/>
      <c r="L2781" s="24"/>
      <c r="M2781" s="24"/>
      <c r="N2781" s="30"/>
      <c r="O2781" s="30"/>
      <c r="P2781" s="30"/>
      <c r="R2781" s="1"/>
      <c r="S2781" s="50"/>
    </row>
    <row r="2782" spans="2:19">
      <c r="B2782" s="24"/>
      <c r="C2782" s="24"/>
      <c r="D2782" s="24"/>
      <c r="E2782" s="24"/>
      <c r="F2782" s="24"/>
      <c r="G2782" s="24"/>
      <c r="H2782" s="24"/>
      <c r="I2782" s="24"/>
      <c r="J2782" s="24"/>
      <c r="K2782" s="24"/>
      <c r="L2782" s="24"/>
      <c r="M2782" s="24"/>
      <c r="N2782" s="30"/>
      <c r="O2782" s="30"/>
      <c r="P2782" s="30"/>
      <c r="R2782" s="1"/>
      <c r="S2782" s="50"/>
    </row>
    <row r="2783" spans="2:19">
      <c r="B2783" s="24"/>
      <c r="C2783" s="24"/>
      <c r="D2783" s="24"/>
      <c r="E2783" s="24"/>
      <c r="F2783" s="24"/>
      <c r="G2783" s="24"/>
      <c r="H2783" s="24"/>
      <c r="I2783" s="24"/>
      <c r="J2783" s="24"/>
      <c r="K2783" s="24"/>
      <c r="L2783" s="24"/>
      <c r="M2783" s="24"/>
      <c r="N2783" s="30"/>
      <c r="O2783" s="30"/>
      <c r="P2783" s="30"/>
      <c r="R2783" s="1"/>
      <c r="S2783" s="50"/>
    </row>
    <row r="2784" spans="2:19">
      <c r="B2784" s="24"/>
      <c r="C2784" s="24"/>
      <c r="D2784" s="24"/>
      <c r="E2784" s="24"/>
      <c r="F2784" s="24"/>
      <c r="G2784" s="24"/>
      <c r="H2784" s="24"/>
      <c r="I2784" s="24"/>
      <c r="J2784" s="24"/>
      <c r="K2784" s="24"/>
      <c r="L2784" s="24"/>
      <c r="M2784" s="24"/>
      <c r="N2784" s="30"/>
      <c r="O2784" s="30"/>
      <c r="P2784" s="30"/>
      <c r="R2784" s="1"/>
      <c r="S2784" s="50"/>
    </row>
    <row r="2785" spans="2:19">
      <c r="B2785" s="24"/>
      <c r="C2785" s="24"/>
      <c r="D2785" s="24"/>
      <c r="E2785" s="24"/>
      <c r="F2785" s="24"/>
      <c r="G2785" s="24"/>
      <c r="H2785" s="24"/>
      <c r="I2785" s="24"/>
      <c r="J2785" s="24"/>
      <c r="K2785" s="24"/>
      <c r="L2785" s="24"/>
      <c r="M2785" s="24"/>
      <c r="N2785" s="30"/>
      <c r="O2785" s="30"/>
      <c r="P2785" s="30"/>
      <c r="R2785" s="1"/>
      <c r="S2785" s="50"/>
    </row>
    <row r="2786" spans="2:19">
      <c r="B2786" s="24"/>
      <c r="C2786" s="24"/>
      <c r="D2786" s="24"/>
      <c r="E2786" s="24"/>
      <c r="F2786" s="24"/>
      <c r="G2786" s="24"/>
      <c r="H2786" s="24"/>
      <c r="I2786" s="24"/>
      <c r="J2786" s="24"/>
      <c r="K2786" s="24"/>
      <c r="L2786" s="24"/>
      <c r="M2786" s="24"/>
      <c r="N2786" s="30"/>
      <c r="O2786" s="30"/>
      <c r="P2786" s="30"/>
      <c r="R2786" s="1"/>
      <c r="S2786" s="50"/>
    </row>
    <row r="2787" spans="2:19">
      <c r="B2787" s="24"/>
      <c r="C2787" s="24"/>
      <c r="D2787" s="24"/>
      <c r="E2787" s="24"/>
      <c r="F2787" s="24"/>
      <c r="G2787" s="24"/>
      <c r="H2787" s="24"/>
      <c r="I2787" s="24"/>
      <c r="J2787" s="24"/>
      <c r="K2787" s="24"/>
      <c r="L2787" s="24"/>
      <c r="M2787" s="24"/>
      <c r="N2787" s="30"/>
      <c r="O2787" s="30"/>
      <c r="P2787" s="30"/>
      <c r="R2787" s="1"/>
      <c r="S2787" s="50"/>
    </row>
    <row r="2788" spans="2:19">
      <c r="B2788" s="24"/>
      <c r="C2788" s="24"/>
      <c r="D2788" s="24"/>
      <c r="E2788" s="24"/>
      <c r="F2788" s="24"/>
      <c r="G2788" s="24"/>
      <c r="H2788" s="24"/>
      <c r="I2788" s="24"/>
      <c r="J2788" s="24"/>
      <c r="K2788" s="24"/>
      <c r="L2788" s="24"/>
      <c r="M2788" s="24"/>
      <c r="N2788" s="30"/>
      <c r="O2788" s="30"/>
      <c r="P2788" s="30"/>
      <c r="R2788" s="1"/>
      <c r="S2788" s="50"/>
    </row>
    <row r="2789" spans="2:19">
      <c r="B2789" s="24"/>
      <c r="C2789" s="24"/>
      <c r="D2789" s="24"/>
      <c r="E2789" s="24"/>
      <c r="F2789" s="24"/>
      <c r="G2789" s="24"/>
      <c r="H2789" s="24"/>
      <c r="I2789" s="24"/>
      <c r="J2789" s="24"/>
      <c r="K2789" s="24"/>
      <c r="L2789" s="24"/>
      <c r="M2789" s="24"/>
      <c r="N2789" s="30"/>
      <c r="O2789" s="30"/>
      <c r="P2789" s="30"/>
      <c r="R2789" s="1"/>
      <c r="S2789" s="50"/>
    </row>
    <row r="2790" spans="2:19">
      <c r="B2790" s="24"/>
      <c r="C2790" s="24"/>
      <c r="D2790" s="24"/>
      <c r="E2790" s="24"/>
      <c r="F2790" s="24"/>
      <c r="G2790" s="24"/>
      <c r="H2790" s="24"/>
      <c r="I2790" s="24"/>
      <c r="J2790" s="24"/>
      <c r="K2790" s="24"/>
      <c r="L2790" s="24"/>
      <c r="M2790" s="24"/>
      <c r="N2790" s="30"/>
      <c r="O2790" s="30"/>
      <c r="P2790" s="30"/>
      <c r="R2790" s="1"/>
      <c r="S2790" s="50"/>
    </row>
    <row r="2791" spans="2:19">
      <c r="B2791" s="24"/>
      <c r="C2791" s="24"/>
      <c r="D2791" s="24"/>
      <c r="E2791" s="24"/>
      <c r="F2791" s="24"/>
      <c r="G2791" s="24"/>
      <c r="H2791" s="24"/>
      <c r="I2791" s="24"/>
      <c r="J2791" s="24"/>
      <c r="K2791" s="24"/>
      <c r="L2791" s="24"/>
      <c r="M2791" s="24"/>
      <c r="N2791" s="30"/>
      <c r="O2791" s="30"/>
      <c r="P2791" s="30"/>
      <c r="R2791" s="1"/>
      <c r="S2791" s="50"/>
    </row>
    <row r="2792" spans="2:19">
      <c r="B2792" s="24"/>
      <c r="C2792" s="24"/>
      <c r="D2792" s="24"/>
      <c r="E2792" s="24"/>
      <c r="F2792" s="24"/>
      <c r="G2792" s="24"/>
      <c r="H2792" s="24"/>
      <c r="I2792" s="24"/>
      <c r="J2792" s="24"/>
      <c r="K2792" s="24"/>
      <c r="L2792" s="24"/>
      <c r="M2792" s="24"/>
      <c r="N2792" s="30"/>
      <c r="O2792" s="30"/>
      <c r="P2792" s="30"/>
      <c r="R2792" s="1"/>
      <c r="S2792" s="50"/>
    </row>
    <row r="2793" spans="2:19">
      <c r="B2793" s="24"/>
      <c r="C2793" s="24"/>
      <c r="D2793" s="24"/>
      <c r="E2793" s="24"/>
      <c r="F2793" s="24"/>
      <c r="G2793" s="24"/>
      <c r="H2793" s="24"/>
      <c r="I2793" s="24"/>
      <c r="J2793" s="24"/>
      <c r="K2793" s="24"/>
      <c r="L2793" s="24"/>
      <c r="M2793" s="24"/>
      <c r="N2793" s="30"/>
      <c r="O2793" s="30"/>
      <c r="P2793" s="30"/>
      <c r="R2793" s="1"/>
      <c r="S2793" s="50"/>
    </row>
    <row r="2794" spans="2:19">
      <c r="B2794" s="24"/>
      <c r="C2794" s="24"/>
      <c r="D2794" s="24"/>
      <c r="E2794" s="24"/>
      <c r="F2794" s="24"/>
      <c r="G2794" s="24"/>
      <c r="H2794" s="24"/>
      <c r="I2794" s="24"/>
      <c r="J2794" s="24"/>
      <c r="K2794" s="24"/>
      <c r="L2794" s="24"/>
      <c r="M2794" s="24"/>
      <c r="N2794" s="30"/>
      <c r="O2794" s="30"/>
      <c r="P2794" s="30"/>
      <c r="R2794" s="1"/>
      <c r="S2794" s="50"/>
    </row>
    <row r="2795" spans="2:19">
      <c r="B2795" s="24"/>
      <c r="C2795" s="24"/>
      <c r="D2795" s="24"/>
      <c r="E2795" s="24"/>
      <c r="F2795" s="24"/>
      <c r="G2795" s="24"/>
      <c r="H2795" s="24"/>
      <c r="I2795" s="24"/>
      <c r="J2795" s="24"/>
      <c r="K2795" s="24"/>
      <c r="L2795" s="24"/>
      <c r="M2795" s="24"/>
      <c r="N2795" s="30"/>
      <c r="O2795" s="30"/>
      <c r="P2795" s="30"/>
      <c r="R2795" s="1"/>
      <c r="S2795" s="50"/>
    </row>
    <row r="2796" spans="2:19">
      <c r="B2796" s="24"/>
      <c r="C2796" s="24"/>
      <c r="D2796" s="24"/>
      <c r="E2796" s="24"/>
      <c r="F2796" s="24"/>
      <c r="G2796" s="24"/>
      <c r="H2796" s="24"/>
      <c r="I2796" s="24"/>
      <c r="J2796" s="24"/>
      <c r="K2796" s="24"/>
      <c r="L2796" s="24"/>
      <c r="M2796" s="24"/>
      <c r="N2796" s="30"/>
      <c r="O2796" s="30"/>
      <c r="P2796" s="30"/>
      <c r="R2796" s="1"/>
      <c r="S2796" s="50"/>
    </row>
    <row r="2797" spans="2:19">
      <c r="B2797" s="24"/>
      <c r="C2797" s="24"/>
      <c r="D2797" s="24"/>
      <c r="E2797" s="24"/>
      <c r="F2797" s="24"/>
      <c r="G2797" s="24"/>
      <c r="H2797" s="24"/>
      <c r="I2797" s="24"/>
      <c r="J2797" s="24"/>
      <c r="K2797" s="24"/>
      <c r="L2797" s="24"/>
      <c r="M2797" s="24"/>
      <c r="N2797" s="30"/>
      <c r="O2797" s="30"/>
      <c r="P2797" s="30"/>
      <c r="R2797" s="1"/>
      <c r="S2797" s="50"/>
    </row>
    <row r="2798" spans="2:19">
      <c r="B2798" s="24"/>
      <c r="C2798" s="24"/>
      <c r="D2798" s="24"/>
      <c r="E2798" s="24"/>
      <c r="F2798" s="24"/>
      <c r="G2798" s="24"/>
      <c r="H2798" s="24"/>
      <c r="I2798" s="24"/>
      <c r="J2798" s="24"/>
      <c r="K2798" s="24"/>
      <c r="L2798" s="24"/>
      <c r="M2798" s="24"/>
      <c r="N2798" s="30"/>
      <c r="O2798" s="30"/>
      <c r="P2798" s="30"/>
      <c r="R2798" s="1"/>
      <c r="S2798" s="50"/>
    </row>
    <row r="2799" spans="2:19">
      <c r="B2799" s="24"/>
      <c r="C2799" s="24"/>
      <c r="D2799" s="24"/>
      <c r="E2799" s="24"/>
      <c r="F2799" s="24"/>
      <c r="G2799" s="24"/>
      <c r="H2799" s="24"/>
      <c r="I2799" s="24"/>
      <c r="J2799" s="24"/>
      <c r="K2799" s="24"/>
      <c r="L2799" s="24"/>
      <c r="M2799" s="24"/>
      <c r="N2799" s="30"/>
      <c r="O2799" s="30"/>
      <c r="P2799" s="30"/>
      <c r="R2799" s="1"/>
      <c r="S2799" s="50"/>
    </row>
    <row r="2800" spans="2:19">
      <c r="B2800" s="24"/>
      <c r="C2800" s="24"/>
      <c r="D2800" s="24"/>
      <c r="E2800" s="24"/>
      <c r="F2800" s="24"/>
      <c r="G2800" s="24"/>
      <c r="H2800" s="24"/>
      <c r="I2800" s="24"/>
      <c r="J2800" s="24"/>
      <c r="K2800" s="24"/>
      <c r="L2800" s="24"/>
      <c r="M2800" s="24"/>
      <c r="N2800" s="30"/>
      <c r="O2800" s="30"/>
      <c r="P2800" s="30"/>
      <c r="R2800" s="1"/>
      <c r="S2800" s="50"/>
    </row>
    <row r="2801" spans="2:19">
      <c r="B2801" s="24"/>
      <c r="C2801" s="24"/>
      <c r="D2801" s="24"/>
      <c r="E2801" s="24"/>
      <c r="F2801" s="24"/>
      <c r="G2801" s="24"/>
      <c r="H2801" s="24"/>
      <c r="I2801" s="24"/>
      <c r="J2801" s="24"/>
      <c r="K2801" s="24"/>
      <c r="L2801" s="24"/>
      <c r="M2801" s="24"/>
      <c r="N2801" s="30"/>
      <c r="O2801" s="30"/>
      <c r="P2801" s="30"/>
      <c r="R2801" s="1"/>
      <c r="S2801" s="50"/>
    </row>
    <row r="2802" spans="2:19">
      <c r="B2802" s="24"/>
      <c r="C2802" s="24"/>
      <c r="D2802" s="24"/>
      <c r="E2802" s="24"/>
      <c r="F2802" s="24"/>
      <c r="G2802" s="24"/>
      <c r="H2802" s="24"/>
      <c r="I2802" s="24"/>
      <c r="J2802" s="24"/>
      <c r="K2802" s="24"/>
      <c r="L2802" s="24"/>
      <c r="M2802" s="24"/>
      <c r="N2802" s="30"/>
      <c r="O2802" s="30"/>
      <c r="P2802" s="30"/>
      <c r="R2802" s="1"/>
      <c r="S2802" s="50"/>
    </row>
    <row r="2803" spans="2:19">
      <c r="B2803" s="24"/>
      <c r="C2803" s="24"/>
      <c r="D2803" s="24"/>
      <c r="E2803" s="24"/>
      <c r="F2803" s="24"/>
      <c r="G2803" s="24"/>
      <c r="H2803" s="24"/>
      <c r="I2803" s="24"/>
      <c r="J2803" s="24"/>
      <c r="K2803" s="24"/>
      <c r="L2803" s="24"/>
      <c r="M2803" s="24"/>
      <c r="N2803" s="30"/>
      <c r="O2803" s="30"/>
      <c r="P2803" s="30"/>
      <c r="R2803" s="1"/>
      <c r="S2803" s="50"/>
    </row>
    <row r="2804" spans="2:19">
      <c r="B2804" s="24"/>
      <c r="C2804" s="24"/>
      <c r="D2804" s="24"/>
      <c r="E2804" s="24"/>
      <c r="F2804" s="24"/>
      <c r="G2804" s="24"/>
      <c r="H2804" s="24"/>
      <c r="I2804" s="24"/>
      <c r="J2804" s="24"/>
      <c r="K2804" s="24"/>
      <c r="L2804" s="24"/>
      <c r="M2804" s="24"/>
      <c r="N2804" s="30"/>
      <c r="O2804" s="30"/>
      <c r="P2804" s="30"/>
      <c r="R2804" s="1"/>
      <c r="S2804" s="50"/>
    </row>
    <row r="2805" spans="2:19">
      <c r="B2805" s="24"/>
      <c r="C2805" s="24"/>
      <c r="D2805" s="24"/>
      <c r="E2805" s="24"/>
      <c r="F2805" s="24"/>
      <c r="G2805" s="24"/>
      <c r="H2805" s="24"/>
      <c r="I2805" s="24"/>
      <c r="J2805" s="24"/>
      <c r="K2805" s="24"/>
      <c r="L2805" s="24"/>
      <c r="M2805" s="24"/>
      <c r="N2805" s="30"/>
      <c r="O2805" s="30"/>
      <c r="P2805" s="30"/>
      <c r="R2805" s="1"/>
      <c r="S2805" s="50"/>
    </row>
    <row r="2806" spans="2:19">
      <c r="B2806" s="24"/>
      <c r="C2806" s="24"/>
      <c r="D2806" s="24"/>
      <c r="E2806" s="24"/>
      <c r="F2806" s="24"/>
      <c r="G2806" s="24"/>
      <c r="H2806" s="24"/>
      <c r="I2806" s="24"/>
      <c r="J2806" s="24"/>
      <c r="K2806" s="24"/>
      <c r="L2806" s="24"/>
      <c r="M2806" s="24"/>
      <c r="N2806" s="30"/>
      <c r="O2806" s="30"/>
      <c r="P2806" s="30"/>
      <c r="R2806" s="1"/>
      <c r="S2806" s="50"/>
    </row>
    <row r="2807" spans="2:19">
      <c r="B2807" s="24"/>
      <c r="C2807" s="24"/>
      <c r="D2807" s="24"/>
      <c r="E2807" s="24"/>
      <c r="F2807" s="24"/>
      <c r="G2807" s="24"/>
      <c r="H2807" s="24"/>
      <c r="I2807" s="24"/>
      <c r="J2807" s="24"/>
      <c r="K2807" s="24"/>
      <c r="L2807" s="24"/>
      <c r="M2807" s="24"/>
      <c r="N2807" s="30"/>
      <c r="O2807" s="30"/>
      <c r="P2807" s="30"/>
      <c r="R2807" s="1"/>
      <c r="S2807" s="50"/>
    </row>
    <row r="2808" spans="2:19">
      <c r="B2808" s="24"/>
      <c r="C2808" s="24"/>
      <c r="D2808" s="24"/>
      <c r="E2808" s="24"/>
      <c r="F2808" s="24"/>
      <c r="G2808" s="24"/>
      <c r="H2808" s="24"/>
      <c r="I2808" s="24"/>
      <c r="J2808" s="24"/>
      <c r="K2808" s="24"/>
      <c r="L2808" s="24"/>
      <c r="M2808" s="24"/>
      <c r="N2808" s="30"/>
      <c r="O2808" s="30"/>
      <c r="P2808" s="30"/>
      <c r="R2808" s="1"/>
      <c r="S2808" s="50"/>
    </row>
    <row r="2809" spans="2:19">
      <c r="B2809" s="24"/>
      <c r="C2809" s="24"/>
      <c r="D2809" s="24"/>
      <c r="E2809" s="24"/>
      <c r="F2809" s="24"/>
      <c r="G2809" s="24"/>
      <c r="H2809" s="24"/>
      <c r="I2809" s="24"/>
      <c r="J2809" s="24"/>
      <c r="K2809" s="24"/>
      <c r="L2809" s="24"/>
      <c r="M2809" s="24"/>
      <c r="N2809" s="30"/>
      <c r="O2809" s="30"/>
      <c r="P2809" s="30"/>
      <c r="R2809" s="1"/>
      <c r="S2809" s="50"/>
    </row>
    <row r="2810" spans="2:19">
      <c r="B2810" s="24"/>
      <c r="C2810" s="24"/>
      <c r="D2810" s="24"/>
      <c r="E2810" s="24"/>
      <c r="F2810" s="24"/>
      <c r="G2810" s="24"/>
      <c r="H2810" s="24"/>
      <c r="I2810" s="24"/>
      <c r="J2810" s="24"/>
      <c r="K2810" s="24"/>
      <c r="L2810" s="24"/>
      <c r="M2810" s="24"/>
      <c r="N2810" s="30"/>
      <c r="O2810" s="30"/>
      <c r="P2810" s="30"/>
      <c r="R2810" s="1"/>
      <c r="S2810" s="50"/>
    </row>
    <row r="2811" spans="2:19">
      <c r="B2811" s="24"/>
      <c r="C2811" s="24"/>
      <c r="D2811" s="24"/>
      <c r="E2811" s="24"/>
      <c r="F2811" s="24"/>
      <c r="G2811" s="24"/>
      <c r="H2811" s="24"/>
      <c r="I2811" s="24"/>
      <c r="J2811" s="24"/>
      <c r="K2811" s="24"/>
      <c r="L2811" s="24"/>
      <c r="M2811" s="24"/>
      <c r="N2811" s="30"/>
      <c r="O2811" s="30"/>
      <c r="P2811" s="30"/>
      <c r="R2811" s="1"/>
      <c r="S2811" s="50"/>
    </row>
    <row r="2812" spans="2:19">
      <c r="B2812" s="24"/>
      <c r="C2812" s="24"/>
      <c r="D2812" s="24"/>
      <c r="E2812" s="24"/>
      <c r="F2812" s="24"/>
      <c r="G2812" s="24"/>
      <c r="H2812" s="24"/>
      <c r="I2812" s="24"/>
      <c r="J2812" s="24"/>
      <c r="K2812" s="24"/>
      <c r="L2812" s="24"/>
      <c r="M2812" s="24"/>
      <c r="N2812" s="30"/>
      <c r="O2812" s="30"/>
      <c r="P2812" s="30"/>
      <c r="R2812" s="1"/>
      <c r="S2812" s="50"/>
    </row>
    <row r="2813" spans="2:19">
      <c r="B2813" s="24"/>
      <c r="C2813" s="24"/>
      <c r="D2813" s="24"/>
      <c r="E2813" s="24"/>
      <c r="F2813" s="24"/>
      <c r="G2813" s="24"/>
      <c r="H2813" s="24"/>
      <c r="I2813" s="24"/>
      <c r="J2813" s="24"/>
      <c r="K2813" s="24"/>
      <c r="L2813" s="24"/>
      <c r="M2813" s="24"/>
      <c r="N2813" s="30"/>
      <c r="O2813" s="30"/>
      <c r="P2813" s="30"/>
      <c r="R2813" s="1"/>
      <c r="S2813" s="50"/>
    </row>
    <row r="2814" spans="2:19">
      <c r="B2814" s="24"/>
      <c r="C2814" s="24"/>
      <c r="D2814" s="24"/>
      <c r="E2814" s="24"/>
      <c r="F2814" s="24"/>
      <c r="G2814" s="24"/>
      <c r="H2814" s="24"/>
      <c r="I2814" s="24"/>
      <c r="J2814" s="24"/>
      <c r="K2814" s="24"/>
      <c r="L2814" s="24"/>
      <c r="M2814" s="24"/>
      <c r="N2814" s="30"/>
      <c r="O2814" s="30"/>
      <c r="P2814" s="30"/>
      <c r="R2814" s="1"/>
      <c r="S2814" s="50"/>
    </row>
    <row r="2815" spans="2:19">
      <c r="B2815" s="24"/>
      <c r="C2815" s="24"/>
      <c r="D2815" s="24"/>
      <c r="E2815" s="24"/>
      <c r="F2815" s="24"/>
      <c r="G2815" s="24"/>
      <c r="H2815" s="24"/>
      <c r="I2815" s="24"/>
      <c r="J2815" s="24"/>
      <c r="K2815" s="24"/>
      <c r="L2815" s="24"/>
      <c r="M2815" s="24"/>
      <c r="N2815" s="30"/>
      <c r="O2815" s="30"/>
      <c r="P2815" s="30"/>
      <c r="R2815" s="1"/>
      <c r="S2815" s="50"/>
    </row>
    <row r="2816" spans="2:19">
      <c r="B2816" s="24"/>
      <c r="C2816" s="24"/>
      <c r="D2816" s="24"/>
      <c r="E2816" s="24"/>
      <c r="F2816" s="24"/>
      <c r="G2816" s="24"/>
      <c r="H2816" s="24"/>
      <c r="I2816" s="24"/>
      <c r="J2816" s="24"/>
      <c r="K2816" s="24"/>
      <c r="L2816" s="24"/>
      <c r="M2816" s="24"/>
      <c r="N2816" s="30"/>
      <c r="O2816" s="30"/>
      <c r="P2816" s="30"/>
      <c r="R2816" s="1"/>
      <c r="S2816" s="50"/>
    </row>
    <row r="2817" spans="2:19">
      <c r="B2817" s="24"/>
      <c r="C2817" s="24"/>
      <c r="D2817" s="24"/>
      <c r="E2817" s="24"/>
      <c r="F2817" s="24"/>
      <c r="G2817" s="24"/>
      <c r="H2817" s="24"/>
      <c r="I2817" s="24"/>
      <c r="J2817" s="24"/>
      <c r="K2817" s="24"/>
      <c r="L2817" s="24"/>
      <c r="M2817" s="24"/>
      <c r="N2817" s="30"/>
      <c r="O2817" s="30"/>
      <c r="P2817" s="30"/>
      <c r="R2817" s="1"/>
      <c r="S2817" s="50"/>
    </row>
    <row r="2818" spans="2:19">
      <c r="B2818" s="24"/>
      <c r="C2818" s="24"/>
      <c r="D2818" s="24"/>
      <c r="E2818" s="24"/>
      <c r="F2818" s="24"/>
      <c r="G2818" s="24"/>
      <c r="H2818" s="24"/>
      <c r="I2818" s="24"/>
      <c r="J2818" s="24"/>
      <c r="K2818" s="24"/>
      <c r="L2818" s="24"/>
      <c r="M2818" s="24"/>
      <c r="N2818" s="30"/>
      <c r="O2818" s="30"/>
      <c r="P2818" s="30"/>
      <c r="R2818" s="1"/>
      <c r="S2818" s="50"/>
    </row>
    <row r="2819" spans="2:19">
      <c r="B2819" s="24"/>
      <c r="C2819" s="24"/>
      <c r="D2819" s="24"/>
      <c r="E2819" s="24"/>
      <c r="F2819" s="24"/>
      <c r="G2819" s="24"/>
      <c r="H2819" s="24"/>
      <c r="I2819" s="24"/>
      <c r="J2819" s="24"/>
      <c r="K2819" s="24"/>
      <c r="L2819" s="24"/>
      <c r="M2819" s="24"/>
      <c r="N2819" s="30"/>
      <c r="O2819" s="30"/>
      <c r="P2819" s="30"/>
      <c r="R2819" s="1"/>
      <c r="S2819" s="50"/>
    </row>
    <row r="2820" spans="2:19">
      <c r="B2820" s="24"/>
      <c r="C2820" s="24"/>
      <c r="D2820" s="24"/>
      <c r="E2820" s="24"/>
      <c r="F2820" s="24"/>
      <c r="G2820" s="24"/>
      <c r="H2820" s="24"/>
      <c r="I2820" s="24"/>
      <c r="J2820" s="24"/>
      <c r="K2820" s="24"/>
      <c r="L2820" s="24"/>
      <c r="M2820" s="24"/>
      <c r="N2820" s="30"/>
      <c r="O2820" s="30"/>
      <c r="P2820" s="30"/>
      <c r="R2820" s="1"/>
      <c r="S2820" s="50"/>
    </row>
    <row r="2821" spans="2:19">
      <c r="B2821" s="24"/>
      <c r="C2821" s="24"/>
      <c r="D2821" s="24"/>
      <c r="E2821" s="24"/>
      <c r="F2821" s="24"/>
      <c r="G2821" s="24"/>
      <c r="H2821" s="24"/>
      <c r="I2821" s="24"/>
      <c r="J2821" s="24"/>
      <c r="K2821" s="24"/>
      <c r="L2821" s="24"/>
      <c r="M2821" s="24"/>
      <c r="N2821" s="30"/>
      <c r="O2821" s="30"/>
      <c r="P2821" s="30"/>
      <c r="R2821" s="1"/>
      <c r="S2821" s="50"/>
    </row>
    <row r="2822" spans="2:19">
      <c r="B2822" s="24"/>
      <c r="C2822" s="24"/>
      <c r="D2822" s="24"/>
      <c r="E2822" s="24"/>
      <c r="F2822" s="24"/>
      <c r="G2822" s="24"/>
      <c r="H2822" s="24"/>
      <c r="I2822" s="24"/>
      <c r="J2822" s="24"/>
      <c r="K2822" s="24"/>
      <c r="L2822" s="24"/>
      <c r="M2822" s="24"/>
      <c r="N2822" s="30"/>
      <c r="O2822" s="30"/>
      <c r="P2822" s="30"/>
      <c r="R2822" s="1"/>
      <c r="S2822" s="50"/>
    </row>
    <row r="2823" spans="2:19">
      <c r="B2823" s="24"/>
      <c r="C2823" s="24"/>
      <c r="D2823" s="24"/>
      <c r="E2823" s="24"/>
      <c r="F2823" s="24"/>
      <c r="G2823" s="24"/>
      <c r="H2823" s="24"/>
      <c r="I2823" s="24"/>
      <c r="J2823" s="24"/>
      <c r="K2823" s="24"/>
      <c r="L2823" s="24"/>
      <c r="M2823" s="24"/>
      <c r="N2823" s="30"/>
      <c r="O2823" s="30"/>
      <c r="P2823" s="30"/>
      <c r="R2823" s="1"/>
      <c r="S2823" s="50"/>
    </row>
    <row r="2824" spans="2:19">
      <c r="B2824" s="24"/>
      <c r="C2824" s="24"/>
      <c r="D2824" s="24"/>
      <c r="E2824" s="24"/>
      <c r="F2824" s="24"/>
      <c r="G2824" s="24"/>
      <c r="H2824" s="24"/>
      <c r="I2824" s="24"/>
      <c r="J2824" s="24"/>
      <c r="K2824" s="24"/>
      <c r="L2824" s="24"/>
      <c r="M2824" s="24"/>
      <c r="N2824" s="30"/>
      <c r="O2824" s="30"/>
      <c r="P2824" s="30"/>
      <c r="R2824" s="1"/>
      <c r="S2824" s="50"/>
    </row>
    <row r="2825" spans="2:19">
      <c r="B2825" s="24"/>
      <c r="C2825" s="24"/>
      <c r="D2825" s="24"/>
      <c r="E2825" s="24"/>
      <c r="F2825" s="24"/>
      <c r="G2825" s="24"/>
      <c r="H2825" s="24"/>
      <c r="I2825" s="24"/>
      <c r="J2825" s="24"/>
      <c r="K2825" s="24"/>
      <c r="L2825" s="24"/>
      <c r="M2825" s="24"/>
      <c r="N2825" s="30"/>
      <c r="O2825" s="30"/>
      <c r="P2825" s="30"/>
      <c r="R2825" s="1"/>
      <c r="S2825" s="50"/>
    </row>
    <row r="2826" spans="2:19">
      <c r="B2826" s="24"/>
      <c r="C2826" s="24"/>
      <c r="D2826" s="24"/>
      <c r="E2826" s="24"/>
      <c r="F2826" s="24"/>
      <c r="G2826" s="24"/>
      <c r="H2826" s="24"/>
      <c r="I2826" s="24"/>
      <c r="J2826" s="24"/>
      <c r="K2826" s="24"/>
      <c r="L2826" s="24"/>
      <c r="M2826" s="24"/>
      <c r="N2826" s="30"/>
      <c r="O2826" s="30"/>
      <c r="P2826" s="30"/>
      <c r="R2826" s="1"/>
      <c r="S2826" s="50"/>
    </row>
    <row r="2827" spans="2:19">
      <c r="B2827" s="24"/>
      <c r="C2827" s="24"/>
      <c r="D2827" s="24"/>
      <c r="E2827" s="24"/>
      <c r="F2827" s="24"/>
      <c r="G2827" s="24"/>
      <c r="H2827" s="24"/>
      <c r="I2827" s="24"/>
      <c r="J2827" s="24"/>
      <c r="K2827" s="24"/>
      <c r="L2827" s="24"/>
      <c r="M2827" s="24"/>
      <c r="N2827" s="30"/>
      <c r="O2827" s="30"/>
      <c r="P2827" s="30"/>
      <c r="R2827" s="1"/>
      <c r="S2827" s="50"/>
    </row>
    <row r="2828" spans="2:19">
      <c r="B2828" s="24"/>
      <c r="C2828" s="24"/>
      <c r="D2828" s="24"/>
      <c r="E2828" s="24"/>
      <c r="F2828" s="24"/>
      <c r="G2828" s="24"/>
      <c r="H2828" s="24"/>
      <c r="I2828" s="24"/>
      <c r="J2828" s="24"/>
      <c r="K2828" s="24"/>
      <c r="L2828" s="24"/>
      <c r="M2828" s="24"/>
      <c r="N2828" s="30"/>
      <c r="O2828" s="30"/>
      <c r="P2828" s="30"/>
      <c r="R2828" s="1"/>
      <c r="S2828" s="50"/>
    </row>
    <row r="2829" spans="2:19">
      <c r="B2829" s="24"/>
      <c r="C2829" s="24"/>
      <c r="D2829" s="24"/>
      <c r="E2829" s="24"/>
      <c r="F2829" s="24"/>
      <c r="G2829" s="24"/>
      <c r="H2829" s="24"/>
      <c r="I2829" s="24"/>
      <c r="J2829" s="24"/>
      <c r="K2829" s="24"/>
      <c r="L2829" s="24"/>
      <c r="M2829" s="24"/>
      <c r="N2829" s="30"/>
      <c r="O2829" s="30"/>
      <c r="P2829" s="30"/>
      <c r="R2829" s="1"/>
      <c r="S2829" s="50"/>
    </row>
    <row r="2830" spans="2:19">
      <c r="B2830" s="24"/>
      <c r="C2830" s="24"/>
      <c r="D2830" s="24"/>
      <c r="E2830" s="24"/>
      <c r="F2830" s="24"/>
      <c r="G2830" s="24"/>
      <c r="H2830" s="24"/>
      <c r="I2830" s="24"/>
      <c r="J2830" s="24"/>
      <c r="K2830" s="24"/>
      <c r="L2830" s="24"/>
      <c r="M2830" s="24"/>
      <c r="N2830" s="30"/>
      <c r="O2830" s="30"/>
      <c r="P2830" s="30"/>
      <c r="R2830" s="1"/>
      <c r="S2830" s="50"/>
    </row>
    <row r="2831" spans="2:19">
      <c r="B2831" s="24"/>
      <c r="C2831" s="24"/>
      <c r="D2831" s="24"/>
      <c r="E2831" s="24"/>
      <c r="F2831" s="24"/>
      <c r="G2831" s="24"/>
      <c r="H2831" s="24"/>
      <c r="I2831" s="24"/>
      <c r="J2831" s="24"/>
      <c r="K2831" s="24"/>
      <c r="L2831" s="24"/>
      <c r="M2831" s="24"/>
      <c r="N2831" s="30"/>
      <c r="O2831" s="30"/>
      <c r="P2831" s="30"/>
      <c r="R2831" s="1"/>
      <c r="S2831" s="50"/>
    </row>
    <row r="2832" spans="2:19">
      <c r="B2832" s="24"/>
      <c r="C2832" s="24"/>
      <c r="D2832" s="24"/>
      <c r="E2832" s="24"/>
      <c r="F2832" s="24"/>
      <c r="G2832" s="24"/>
      <c r="H2832" s="24"/>
      <c r="I2832" s="24"/>
      <c r="J2832" s="24"/>
      <c r="K2832" s="24"/>
      <c r="L2832" s="24"/>
      <c r="M2832" s="24"/>
      <c r="N2832" s="30"/>
      <c r="O2832" s="30"/>
      <c r="P2832" s="30"/>
      <c r="R2832" s="1"/>
      <c r="S2832" s="50"/>
    </row>
    <row r="2833" spans="2:19">
      <c r="B2833" s="24"/>
      <c r="C2833" s="24"/>
      <c r="D2833" s="24"/>
      <c r="E2833" s="24"/>
      <c r="F2833" s="24"/>
      <c r="G2833" s="24"/>
      <c r="H2833" s="24"/>
      <c r="I2833" s="24"/>
      <c r="J2833" s="24"/>
      <c r="K2833" s="24"/>
      <c r="L2833" s="24"/>
      <c r="M2833" s="24"/>
      <c r="N2833" s="30"/>
      <c r="O2833" s="30"/>
      <c r="P2833" s="30"/>
      <c r="R2833" s="1"/>
      <c r="S2833" s="50"/>
    </row>
    <row r="2834" spans="2:19">
      <c r="B2834" s="24"/>
      <c r="C2834" s="24"/>
      <c r="D2834" s="24"/>
      <c r="E2834" s="24"/>
      <c r="F2834" s="24"/>
      <c r="G2834" s="24"/>
      <c r="H2834" s="24"/>
      <c r="I2834" s="24"/>
      <c r="J2834" s="24"/>
      <c r="K2834" s="24"/>
      <c r="L2834" s="24"/>
      <c r="M2834" s="24"/>
      <c r="N2834" s="30"/>
      <c r="O2834" s="30"/>
      <c r="P2834" s="30"/>
      <c r="R2834" s="1"/>
      <c r="S2834" s="50"/>
    </row>
    <row r="2835" spans="2:19">
      <c r="B2835" s="24"/>
      <c r="C2835" s="24"/>
      <c r="D2835" s="24"/>
      <c r="E2835" s="24"/>
      <c r="F2835" s="24"/>
      <c r="G2835" s="24"/>
      <c r="H2835" s="24"/>
      <c r="I2835" s="24"/>
      <c r="J2835" s="24"/>
      <c r="K2835" s="24"/>
      <c r="L2835" s="24"/>
      <c r="M2835" s="24"/>
      <c r="N2835" s="30"/>
      <c r="O2835" s="30"/>
      <c r="P2835" s="30"/>
      <c r="R2835" s="1"/>
      <c r="S2835" s="50"/>
    </row>
    <row r="2836" spans="2:19">
      <c r="B2836" s="24"/>
      <c r="C2836" s="24"/>
      <c r="D2836" s="24"/>
      <c r="E2836" s="24"/>
      <c r="F2836" s="24"/>
      <c r="G2836" s="24"/>
      <c r="H2836" s="24"/>
      <c r="I2836" s="24"/>
      <c r="J2836" s="24"/>
      <c r="K2836" s="24"/>
      <c r="L2836" s="24"/>
      <c r="M2836" s="24"/>
      <c r="N2836" s="30"/>
      <c r="O2836" s="30"/>
      <c r="P2836" s="30"/>
      <c r="R2836" s="1"/>
      <c r="S2836" s="50"/>
    </row>
    <row r="2837" spans="2:19">
      <c r="B2837" s="24"/>
      <c r="C2837" s="24"/>
      <c r="D2837" s="24"/>
      <c r="E2837" s="24"/>
      <c r="F2837" s="24"/>
      <c r="G2837" s="24"/>
      <c r="H2837" s="24"/>
      <c r="I2837" s="24"/>
      <c r="J2837" s="24"/>
      <c r="K2837" s="24"/>
      <c r="L2837" s="24"/>
      <c r="M2837" s="24"/>
      <c r="N2837" s="30"/>
      <c r="O2837" s="30"/>
      <c r="P2837" s="30"/>
      <c r="R2837" s="1"/>
      <c r="S2837" s="50"/>
    </row>
    <row r="2838" spans="2:19">
      <c r="B2838" s="24"/>
      <c r="C2838" s="24"/>
      <c r="D2838" s="24"/>
      <c r="E2838" s="24"/>
      <c r="F2838" s="24"/>
      <c r="G2838" s="24"/>
      <c r="H2838" s="24"/>
      <c r="I2838" s="24"/>
      <c r="J2838" s="24"/>
      <c r="K2838" s="24"/>
      <c r="L2838" s="24"/>
      <c r="M2838" s="24"/>
      <c r="N2838" s="30"/>
      <c r="O2838" s="30"/>
      <c r="P2838" s="30"/>
      <c r="R2838" s="1"/>
      <c r="S2838" s="50"/>
    </row>
    <row r="2839" spans="2:19">
      <c r="B2839" s="24"/>
      <c r="C2839" s="24"/>
      <c r="D2839" s="24"/>
      <c r="E2839" s="24"/>
      <c r="F2839" s="24"/>
      <c r="G2839" s="24"/>
      <c r="H2839" s="24"/>
      <c r="I2839" s="24"/>
      <c r="J2839" s="24"/>
      <c r="K2839" s="24"/>
      <c r="L2839" s="24"/>
      <c r="M2839" s="24"/>
      <c r="N2839" s="30"/>
      <c r="O2839" s="30"/>
      <c r="P2839" s="30"/>
      <c r="R2839" s="1"/>
      <c r="S2839" s="50"/>
    </row>
    <row r="2840" spans="2:19">
      <c r="B2840" s="24"/>
      <c r="C2840" s="24"/>
      <c r="D2840" s="24"/>
      <c r="E2840" s="24"/>
      <c r="F2840" s="24"/>
      <c r="G2840" s="24"/>
      <c r="H2840" s="24"/>
      <c r="I2840" s="24"/>
      <c r="J2840" s="24"/>
      <c r="K2840" s="24"/>
      <c r="L2840" s="24"/>
      <c r="M2840" s="24"/>
      <c r="N2840" s="30"/>
      <c r="O2840" s="30"/>
      <c r="P2840" s="30"/>
      <c r="R2840" s="1"/>
      <c r="S2840" s="50"/>
    </row>
    <row r="2841" spans="2:19">
      <c r="B2841" s="24"/>
      <c r="C2841" s="24"/>
      <c r="D2841" s="24"/>
      <c r="E2841" s="24"/>
      <c r="F2841" s="24"/>
      <c r="G2841" s="24"/>
      <c r="H2841" s="24"/>
      <c r="I2841" s="24"/>
      <c r="J2841" s="24"/>
      <c r="K2841" s="24"/>
      <c r="L2841" s="24"/>
      <c r="M2841" s="24"/>
      <c r="N2841" s="30"/>
      <c r="O2841" s="30"/>
      <c r="P2841" s="30"/>
      <c r="R2841" s="1"/>
      <c r="S2841" s="50"/>
    </row>
    <row r="2842" spans="2:19">
      <c r="B2842" s="24"/>
      <c r="C2842" s="24"/>
      <c r="D2842" s="24"/>
      <c r="E2842" s="24"/>
      <c r="F2842" s="24"/>
      <c r="G2842" s="24"/>
      <c r="H2842" s="24"/>
      <c r="I2842" s="24"/>
      <c r="J2842" s="24"/>
      <c r="K2842" s="24"/>
      <c r="L2842" s="24"/>
      <c r="M2842" s="24"/>
      <c r="N2842" s="30"/>
      <c r="O2842" s="30"/>
      <c r="P2842" s="30"/>
      <c r="R2842" s="1"/>
      <c r="S2842" s="50"/>
    </row>
    <row r="2843" spans="2:19">
      <c r="B2843" s="24"/>
      <c r="C2843" s="24"/>
      <c r="D2843" s="24"/>
      <c r="E2843" s="24"/>
      <c r="F2843" s="24"/>
      <c r="G2843" s="24"/>
      <c r="H2843" s="24"/>
      <c r="I2843" s="24"/>
      <c r="J2843" s="24"/>
      <c r="K2843" s="24"/>
      <c r="L2843" s="24"/>
      <c r="M2843" s="24"/>
      <c r="N2843" s="30"/>
      <c r="O2843" s="30"/>
      <c r="P2843" s="30"/>
      <c r="R2843" s="1"/>
      <c r="S2843" s="50"/>
    </row>
    <row r="2844" spans="2:19">
      <c r="B2844" s="24"/>
      <c r="C2844" s="24"/>
      <c r="D2844" s="24"/>
      <c r="E2844" s="24"/>
      <c r="F2844" s="24"/>
      <c r="G2844" s="24"/>
      <c r="H2844" s="24"/>
      <c r="I2844" s="24"/>
      <c r="J2844" s="24"/>
      <c r="K2844" s="24"/>
      <c r="L2844" s="24"/>
      <c r="M2844" s="24"/>
      <c r="N2844" s="30"/>
      <c r="O2844" s="30"/>
      <c r="P2844" s="30"/>
      <c r="R2844" s="1"/>
      <c r="S2844" s="50"/>
    </row>
    <row r="2845" spans="2:19">
      <c r="B2845" s="24"/>
      <c r="C2845" s="24"/>
      <c r="D2845" s="24"/>
      <c r="E2845" s="24"/>
      <c r="F2845" s="24"/>
      <c r="G2845" s="24"/>
      <c r="H2845" s="24"/>
      <c r="I2845" s="24"/>
      <c r="J2845" s="24"/>
      <c r="K2845" s="24"/>
      <c r="L2845" s="24"/>
      <c r="M2845" s="24"/>
      <c r="N2845" s="30"/>
      <c r="O2845" s="30"/>
      <c r="P2845" s="30"/>
      <c r="R2845" s="1"/>
      <c r="S2845" s="50"/>
    </row>
    <row r="2846" spans="2:19">
      <c r="B2846" s="24"/>
      <c r="C2846" s="24"/>
      <c r="D2846" s="24"/>
      <c r="E2846" s="24"/>
      <c r="F2846" s="24"/>
      <c r="G2846" s="24"/>
      <c r="H2846" s="24"/>
      <c r="I2846" s="24"/>
      <c r="J2846" s="24"/>
      <c r="K2846" s="24"/>
      <c r="L2846" s="24"/>
      <c r="M2846" s="24"/>
      <c r="N2846" s="30"/>
      <c r="O2846" s="30"/>
      <c r="P2846" s="30"/>
      <c r="R2846" s="1"/>
      <c r="S2846" s="50"/>
    </row>
    <row r="2847" spans="2:19">
      <c r="B2847" s="24"/>
      <c r="C2847" s="24"/>
      <c r="D2847" s="24"/>
      <c r="E2847" s="24"/>
      <c r="F2847" s="24"/>
      <c r="G2847" s="24"/>
      <c r="H2847" s="24"/>
      <c r="I2847" s="24"/>
      <c r="J2847" s="24"/>
      <c r="K2847" s="24"/>
      <c r="L2847" s="24"/>
      <c r="M2847" s="24"/>
      <c r="N2847" s="30"/>
      <c r="O2847" s="30"/>
      <c r="P2847" s="30"/>
      <c r="R2847" s="1"/>
      <c r="S2847" s="50"/>
    </row>
    <row r="2848" spans="2:19">
      <c r="B2848" s="24"/>
      <c r="C2848" s="24"/>
      <c r="D2848" s="24"/>
      <c r="E2848" s="24"/>
      <c r="F2848" s="24"/>
      <c r="G2848" s="24"/>
      <c r="H2848" s="24"/>
      <c r="I2848" s="24"/>
      <c r="J2848" s="24"/>
      <c r="K2848" s="24"/>
      <c r="L2848" s="24"/>
      <c r="M2848" s="24"/>
      <c r="N2848" s="30"/>
      <c r="O2848" s="30"/>
      <c r="P2848" s="30"/>
      <c r="R2848" s="1"/>
      <c r="S2848" s="50"/>
    </row>
    <row r="2849" spans="2:19">
      <c r="B2849" s="24"/>
      <c r="C2849" s="24"/>
      <c r="D2849" s="24"/>
      <c r="E2849" s="24"/>
      <c r="F2849" s="24"/>
      <c r="G2849" s="24"/>
      <c r="H2849" s="24"/>
      <c r="I2849" s="24"/>
      <c r="J2849" s="24"/>
      <c r="K2849" s="24"/>
      <c r="L2849" s="24"/>
      <c r="M2849" s="24"/>
      <c r="N2849" s="30"/>
      <c r="O2849" s="30"/>
      <c r="P2849" s="30"/>
      <c r="R2849" s="1"/>
      <c r="S2849" s="50"/>
    </row>
    <row r="2850" spans="2:19">
      <c r="B2850" s="24"/>
      <c r="C2850" s="24"/>
      <c r="D2850" s="24"/>
      <c r="E2850" s="24"/>
      <c r="F2850" s="24"/>
      <c r="G2850" s="24"/>
      <c r="H2850" s="24"/>
      <c r="I2850" s="24"/>
      <c r="J2850" s="24"/>
      <c r="K2850" s="24"/>
      <c r="L2850" s="24"/>
      <c r="M2850" s="24"/>
      <c r="N2850" s="30"/>
      <c r="O2850" s="30"/>
      <c r="P2850" s="30"/>
      <c r="R2850" s="1"/>
      <c r="S2850" s="50"/>
    </row>
    <row r="2851" spans="2:19">
      <c r="B2851" s="24"/>
      <c r="C2851" s="24"/>
      <c r="D2851" s="24"/>
      <c r="E2851" s="24"/>
      <c r="F2851" s="24"/>
      <c r="G2851" s="24"/>
      <c r="H2851" s="24"/>
      <c r="I2851" s="24"/>
      <c r="J2851" s="24"/>
      <c r="K2851" s="24"/>
      <c r="L2851" s="24"/>
      <c r="M2851" s="24"/>
      <c r="N2851" s="30"/>
      <c r="O2851" s="30"/>
      <c r="P2851" s="30"/>
      <c r="R2851" s="1"/>
      <c r="S2851" s="50"/>
    </row>
    <row r="2852" spans="2:19">
      <c r="B2852" s="24"/>
      <c r="C2852" s="24"/>
      <c r="D2852" s="24"/>
      <c r="E2852" s="24"/>
      <c r="F2852" s="24"/>
      <c r="G2852" s="24"/>
      <c r="H2852" s="24"/>
      <c r="I2852" s="24"/>
      <c r="J2852" s="24"/>
      <c r="K2852" s="24"/>
      <c r="L2852" s="24"/>
      <c r="M2852" s="24"/>
      <c r="N2852" s="30"/>
      <c r="O2852" s="30"/>
      <c r="P2852" s="30"/>
      <c r="R2852" s="1"/>
      <c r="S2852" s="50"/>
    </row>
    <row r="2853" spans="2:19">
      <c r="B2853" s="24"/>
      <c r="C2853" s="24"/>
      <c r="D2853" s="24"/>
      <c r="E2853" s="24"/>
      <c r="F2853" s="24"/>
      <c r="G2853" s="24"/>
      <c r="H2853" s="24"/>
      <c r="I2853" s="24"/>
      <c r="J2853" s="24"/>
      <c r="K2853" s="24"/>
      <c r="L2853" s="24"/>
      <c r="M2853" s="24"/>
      <c r="N2853" s="30"/>
      <c r="O2853" s="30"/>
      <c r="P2853" s="30"/>
      <c r="R2853" s="1"/>
      <c r="S2853" s="50"/>
    </row>
    <row r="2854" spans="2:19">
      <c r="B2854" s="24"/>
      <c r="C2854" s="24"/>
      <c r="D2854" s="24"/>
      <c r="E2854" s="24"/>
      <c r="F2854" s="24"/>
      <c r="G2854" s="24"/>
      <c r="H2854" s="24"/>
      <c r="I2854" s="24"/>
      <c r="J2854" s="24"/>
      <c r="K2854" s="24"/>
      <c r="L2854" s="24"/>
      <c r="M2854" s="24"/>
      <c r="N2854" s="30"/>
      <c r="O2854" s="30"/>
      <c r="P2854" s="30"/>
      <c r="R2854" s="1"/>
      <c r="S2854" s="50"/>
    </row>
    <row r="2855" spans="2:19">
      <c r="B2855" s="24"/>
      <c r="C2855" s="24"/>
      <c r="D2855" s="24"/>
      <c r="E2855" s="24"/>
      <c r="F2855" s="24"/>
      <c r="G2855" s="24"/>
      <c r="H2855" s="24"/>
      <c r="I2855" s="24"/>
      <c r="J2855" s="24"/>
      <c r="K2855" s="24"/>
      <c r="L2855" s="24"/>
      <c r="M2855" s="24"/>
      <c r="N2855" s="30"/>
      <c r="O2855" s="30"/>
      <c r="P2855" s="30"/>
      <c r="R2855" s="1"/>
      <c r="S2855" s="50"/>
    </row>
    <row r="2856" spans="2:19">
      <c r="B2856" s="24"/>
      <c r="C2856" s="24"/>
      <c r="D2856" s="24"/>
      <c r="E2856" s="24"/>
      <c r="F2856" s="24"/>
      <c r="G2856" s="24"/>
      <c r="H2856" s="24"/>
      <c r="I2856" s="24"/>
      <c r="J2856" s="24"/>
      <c r="K2856" s="24"/>
      <c r="L2856" s="24"/>
      <c r="M2856" s="24"/>
      <c r="N2856" s="30"/>
      <c r="O2856" s="30"/>
      <c r="P2856" s="30"/>
      <c r="R2856" s="1"/>
      <c r="S2856" s="50"/>
    </row>
    <row r="2857" spans="2:19">
      <c r="B2857" s="24"/>
      <c r="C2857" s="24"/>
      <c r="D2857" s="24"/>
      <c r="E2857" s="24"/>
      <c r="F2857" s="24"/>
      <c r="G2857" s="24"/>
      <c r="H2857" s="24"/>
      <c r="I2857" s="24"/>
      <c r="J2857" s="24"/>
      <c r="K2857" s="24"/>
      <c r="L2857" s="24"/>
      <c r="M2857" s="24"/>
      <c r="N2857" s="30"/>
      <c r="O2857" s="30"/>
      <c r="P2857" s="30"/>
      <c r="R2857" s="1"/>
      <c r="S2857" s="50"/>
    </row>
    <row r="2858" spans="2:19">
      <c r="B2858" s="24"/>
      <c r="C2858" s="24"/>
      <c r="D2858" s="24"/>
      <c r="E2858" s="24"/>
      <c r="F2858" s="24"/>
      <c r="G2858" s="24"/>
      <c r="H2858" s="24"/>
      <c r="I2858" s="24"/>
      <c r="J2858" s="24"/>
      <c r="K2858" s="24"/>
      <c r="L2858" s="24"/>
      <c r="M2858" s="24"/>
      <c r="N2858" s="30"/>
      <c r="O2858" s="30"/>
      <c r="P2858" s="30"/>
      <c r="R2858" s="1"/>
      <c r="S2858" s="50"/>
    </row>
    <row r="2859" spans="2:19">
      <c r="B2859" s="24"/>
      <c r="C2859" s="24"/>
      <c r="D2859" s="24"/>
      <c r="E2859" s="24"/>
      <c r="F2859" s="24"/>
      <c r="G2859" s="24"/>
      <c r="H2859" s="24"/>
      <c r="I2859" s="24"/>
      <c r="J2859" s="24"/>
      <c r="K2859" s="24"/>
      <c r="L2859" s="24"/>
      <c r="M2859" s="24"/>
      <c r="N2859" s="30"/>
      <c r="O2859" s="30"/>
      <c r="P2859" s="30"/>
      <c r="R2859" s="1"/>
      <c r="S2859" s="50"/>
    </row>
    <row r="2860" spans="2:19">
      <c r="B2860" s="24"/>
      <c r="C2860" s="24"/>
      <c r="D2860" s="24"/>
      <c r="E2860" s="24"/>
      <c r="F2860" s="24"/>
      <c r="G2860" s="24"/>
      <c r="H2860" s="24"/>
      <c r="I2860" s="24"/>
      <c r="J2860" s="24"/>
      <c r="K2860" s="24"/>
      <c r="L2860" s="24"/>
      <c r="M2860" s="24"/>
      <c r="N2860" s="30"/>
      <c r="O2860" s="30"/>
      <c r="P2860" s="30"/>
      <c r="R2860" s="1"/>
      <c r="S2860" s="50"/>
    </row>
    <row r="2861" spans="2:19">
      <c r="B2861" s="24"/>
      <c r="C2861" s="24"/>
      <c r="D2861" s="24"/>
      <c r="E2861" s="24"/>
      <c r="F2861" s="24"/>
      <c r="G2861" s="24"/>
      <c r="H2861" s="24"/>
      <c r="I2861" s="24"/>
      <c r="J2861" s="24"/>
      <c r="K2861" s="24"/>
      <c r="L2861" s="24"/>
      <c r="M2861" s="24"/>
      <c r="N2861" s="30"/>
      <c r="O2861" s="30"/>
      <c r="P2861" s="30"/>
      <c r="R2861" s="1"/>
      <c r="S2861" s="50"/>
    </row>
    <row r="2862" spans="2:19">
      <c r="B2862" s="24"/>
      <c r="C2862" s="24"/>
      <c r="D2862" s="24"/>
      <c r="E2862" s="24"/>
      <c r="F2862" s="24"/>
      <c r="G2862" s="24"/>
      <c r="H2862" s="24"/>
      <c r="I2862" s="24"/>
      <c r="J2862" s="24"/>
      <c r="K2862" s="24"/>
      <c r="L2862" s="24"/>
      <c r="M2862" s="24"/>
      <c r="N2862" s="30"/>
      <c r="O2862" s="30"/>
      <c r="P2862" s="30"/>
      <c r="R2862" s="1"/>
      <c r="S2862" s="50"/>
    </row>
    <row r="2863" spans="2:19">
      <c r="B2863" s="24"/>
      <c r="C2863" s="24"/>
      <c r="D2863" s="24"/>
      <c r="E2863" s="24"/>
      <c r="F2863" s="24"/>
      <c r="G2863" s="24"/>
      <c r="H2863" s="24"/>
      <c r="I2863" s="24"/>
      <c r="J2863" s="24"/>
      <c r="K2863" s="24"/>
      <c r="L2863" s="24"/>
      <c r="M2863" s="24"/>
      <c r="N2863" s="30"/>
      <c r="O2863" s="30"/>
      <c r="P2863" s="30"/>
      <c r="R2863" s="1"/>
      <c r="S2863" s="50"/>
    </row>
    <row r="2864" spans="2:19">
      <c r="B2864" s="24"/>
      <c r="C2864" s="24"/>
      <c r="D2864" s="24"/>
      <c r="E2864" s="24"/>
      <c r="F2864" s="24"/>
      <c r="G2864" s="24"/>
      <c r="H2864" s="24"/>
      <c r="I2864" s="24"/>
      <c r="J2864" s="24"/>
      <c r="K2864" s="24"/>
      <c r="L2864" s="24"/>
      <c r="M2864" s="24"/>
      <c r="N2864" s="30"/>
      <c r="O2864" s="30"/>
      <c r="P2864" s="30"/>
      <c r="R2864" s="1"/>
      <c r="S2864" s="50"/>
    </row>
    <row r="2865" spans="2:19">
      <c r="B2865" s="24"/>
      <c r="C2865" s="24"/>
      <c r="D2865" s="24"/>
      <c r="E2865" s="24"/>
      <c r="F2865" s="24"/>
      <c r="G2865" s="24"/>
      <c r="H2865" s="24"/>
      <c r="I2865" s="24"/>
      <c r="J2865" s="24"/>
      <c r="K2865" s="24"/>
      <c r="L2865" s="24"/>
      <c r="M2865" s="24"/>
      <c r="N2865" s="30"/>
      <c r="O2865" s="30"/>
      <c r="P2865" s="30"/>
      <c r="R2865" s="1"/>
      <c r="S2865" s="50"/>
    </row>
    <row r="2866" spans="2:19">
      <c r="B2866" s="24"/>
      <c r="C2866" s="24"/>
      <c r="D2866" s="24"/>
      <c r="E2866" s="24"/>
      <c r="F2866" s="24"/>
      <c r="G2866" s="24"/>
      <c r="H2866" s="24"/>
      <c r="I2866" s="24"/>
      <c r="J2866" s="24"/>
      <c r="K2866" s="24"/>
      <c r="L2866" s="24"/>
      <c r="M2866" s="24"/>
      <c r="N2866" s="30"/>
      <c r="O2866" s="30"/>
      <c r="P2866" s="30"/>
      <c r="R2866" s="1"/>
      <c r="S2866" s="50"/>
    </row>
    <row r="2867" spans="2:19">
      <c r="B2867" s="24"/>
      <c r="C2867" s="24"/>
      <c r="D2867" s="24"/>
      <c r="E2867" s="24"/>
      <c r="F2867" s="24"/>
      <c r="G2867" s="24"/>
      <c r="H2867" s="24"/>
      <c r="I2867" s="24"/>
      <c r="J2867" s="24"/>
      <c r="K2867" s="24"/>
      <c r="L2867" s="24"/>
      <c r="M2867" s="24"/>
      <c r="N2867" s="30"/>
      <c r="O2867" s="30"/>
      <c r="P2867" s="30"/>
      <c r="R2867" s="1"/>
      <c r="S2867" s="50"/>
    </row>
    <row r="2868" spans="2:19">
      <c r="B2868" s="24"/>
      <c r="C2868" s="24"/>
      <c r="D2868" s="24"/>
      <c r="E2868" s="24"/>
      <c r="F2868" s="24"/>
      <c r="G2868" s="24"/>
      <c r="H2868" s="24"/>
      <c r="I2868" s="24"/>
      <c r="J2868" s="24"/>
      <c r="K2868" s="24"/>
      <c r="L2868" s="24"/>
      <c r="M2868" s="24"/>
      <c r="N2868" s="30"/>
      <c r="O2868" s="30"/>
      <c r="P2868" s="30"/>
      <c r="R2868" s="1"/>
      <c r="S2868" s="50"/>
    </row>
    <row r="2869" spans="2:19">
      <c r="B2869" s="24"/>
      <c r="C2869" s="24"/>
      <c r="D2869" s="24"/>
      <c r="E2869" s="24"/>
      <c r="F2869" s="24"/>
      <c r="G2869" s="24"/>
      <c r="H2869" s="24"/>
      <c r="I2869" s="24"/>
      <c r="J2869" s="24"/>
      <c r="K2869" s="24"/>
      <c r="L2869" s="24"/>
      <c r="M2869" s="24"/>
      <c r="N2869" s="30"/>
      <c r="O2869" s="30"/>
      <c r="P2869" s="30"/>
      <c r="R2869" s="1"/>
      <c r="S2869" s="50"/>
    </row>
    <row r="2870" spans="2:19">
      <c r="B2870" s="24"/>
      <c r="C2870" s="24"/>
      <c r="D2870" s="24"/>
      <c r="E2870" s="24"/>
      <c r="F2870" s="24"/>
      <c r="G2870" s="24"/>
      <c r="H2870" s="24"/>
      <c r="I2870" s="24"/>
      <c r="J2870" s="24"/>
      <c r="K2870" s="24"/>
      <c r="L2870" s="24"/>
      <c r="M2870" s="24"/>
      <c r="N2870" s="30"/>
      <c r="O2870" s="30"/>
      <c r="P2870" s="30"/>
      <c r="R2870" s="1"/>
      <c r="S2870" s="50"/>
    </row>
    <row r="2871" spans="2:19">
      <c r="B2871" s="24"/>
      <c r="C2871" s="24"/>
      <c r="D2871" s="24"/>
      <c r="E2871" s="24"/>
      <c r="F2871" s="24"/>
      <c r="G2871" s="24"/>
      <c r="H2871" s="24"/>
      <c r="I2871" s="24"/>
      <c r="J2871" s="24"/>
      <c r="K2871" s="24"/>
      <c r="L2871" s="24"/>
      <c r="M2871" s="24"/>
      <c r="N2871" s="30"/>
      <c r="O2871" s="30"/>
      <c r="P2871" s="30"/>
      <c r="R2871" s="1"/>
      <c r="S2871" s="50"/>
    </row>
    <row r="2872" spans="2:19">
      <c r="B2872" s="24"/>
      <c r="C2872" s="24"/>
      <c r="D2872" s="24"/>
      <c r="E2872" s="24"/>
      <c r="F2872" s="24"/>
      <c r="G2872" s="24"/>
      <c r="H2872" s="24"/>
      <c r="I2872" s="24"/>
      <c r="J2872" s="24"/>
      <c r="K2872" s="24"/>
      <c r="L2872" s="24"/>
      <c r="M2872" s="24"/>
      <c r="N2872" s="30"/>
      <c r="O2872" s="30"/>
      <c r="P2872" s="30"/>
      <c r="R2872" s="1"/>
      <c r="S2872" s="50"/>
    </row>
    <row r="2873" spans="2:19">
      <c r="B2873" s="24"/>
      <c r="C2873" s="24"/>
      <c r="D2873" s="24"/>
      <c r="E2873" s="24"/>
      <c r="F2873" s="24"/>
      <c r="G2873" s="24"/>
      <c r="H2873" s="24"/>
      <c r="I2873" s="24"/>
      <c r="J2873" s="24"/>
      <c r="K2873" s="24"/>
      <c r="L2873" s="24"/>
      <c r="M2873" s="24"/>
      <c r="N2873" s="30"/>
      <c r="O2873" s="30"/>
      <c r="P2873" s="30"/>
      <c r="R2873" s="1"/>
      <c r="S2873" s="50"/>
    </row>
    <row r="2874" spans="2:19">
      <c r="B2874" s="24"/>
      <c r="C2874" s="24"/>
      <c r="D2874" s="24"/>
      <c r="E2874" s="24"/>
      <c r="F2874" s="24"/>
      <c r="G2874" s="24"/>
      <c r="H2874" s="24"/>
      <c r="I2874" s="24"/>
      <c r="J2874" s="24"/>
      <c r="K2874" s="24"/>
      <c r="L2874" s="24"/>
      <c r="M2874" s="24"/>
      <c r="N2874" s="30"/>
      <c r="O2874" s="30"/>
      <c r="P2874" s="30"/>
      <c r="R2874" s="1"/>
      <c r="S2874" s="50"/>
    </row>
    <row r="2875" spans="2:19">
      <c r="B2875" s="24"/>
      <c r="C2875" s="24"/>
      <c r="D2875" s="24"/>
      <c r="E2875" s="24"/>
      <c r="F2875" s="24"/>
      <c r="G2875" s="24"/>
      <c r="H2875" s="24"/>
      <c r="I2875" s="24"/>
      <c r="J2875" s="24"/>
      <c r="K2875" s="24"/>
      <c r="L2875" s="24"/>
      <c r="M2875" s="24"/>
      <c r="N2875" s="30"/>
      <c r="O2875" s="30"/>
      <c r="P2875" s="30"/>
      <c r="R2875" s="1"/>
      <c r="S2875" s="50"/>
    </row>
    <row r="2876" spans="2:19">
      <c r="B2876" s="24"/>
      <c r="C2876" s="24"/>
      <c r="D2876" s="24"/>
      <c r="E2876" s="24"/>
      <c r="F2876" s="24"/>
      <c r="G2876" s="24"/>
      <c r="H2876" s="24"/>
      <c r="I2876" s="24"/>
      <c r="J2876" s="24"/>
      <c r="K2876" s="24"/>
      <c r="L2876" s="24"/>
      <c r="M2876" s="24"/>
      <c r="N2876" s="30"/>
      <c r="O2876" s="30"/>
      <c r="P2876" s="30"/>
      <c r="R2876" s="1"/>
      <c r="S2876" s="50"/>
    </row>
    <row r="2877" spans="2:19">
      <c r="B2877" s="24"/>
      <c r="C2877" s="24"/>
      <c r="D2877" s="24"/>
      <c r="E2877" s="24"/>
      <c r="F2877" s="24"/>
      <c r="G2877" s="24"/>
      <c r="H2877" s="24"/>
      <c r="I2877" s="24"/>
      <c r="J2877" s="24"/>
      <c r="K2877" s="24"/>
      <c r="L2877" s="24"/>
      <c r="M2877" s="24"/>
      <c r="N2877" s="30"/>
      <c r="O2877" s="30"/>
      <c r="P2877" s="30"/>
      <c r="R2877" s="1"/>
      <c r="S2877" s="50"/>
    </row>
    <row r="2878" spans="2:19">
      <c r="B2878" s="24"/>
      <c r="C2878" s="24"/>
      <c r="D2878" s="24"/>
      <c r="E2878" s="24"/>
      <c r="F2878" s="24"/>
      <c r="G2878" s="24"/>
      <c r="H2878" s="24"/>
      <c r="I2878" s="24"/>
      <c r="J2878" s="24"/>
      <c r="K2878" s="24"/>
      <c r="L2878" s="24"/>
      <c r="M2878" s="24"/>
      <c r="N2878" s="30"/>
      <c r="O2878" s="30"/>
      <c r="P2878" s="30"/>
      <c r="R2878" s="1"/>
      <c r="S2878" s="50"/>
    </row>
    <row r="2879" spans="2:19">
      <c r="B2879" s="24"/>
      <c r="C2879" s="24"/>
      <c r="D2879" s="24"/>
      <c r="E2879" s="24"/>
      <c r="F2879" s="24"/>
      <c r="G2879" s="24"/>
      <c r="H2879" s="24"/>
      <c r="I2879" s="24"/>
      <c r="J2879" s="24"/>
      <c r="K2879" s="24"/>
      <c r="L2879" s="24"/>
      <c r="M2879" s="24"/>
      <c r="N2879" s="30"/>
      <c r="O2879" s="30"/>
      <c r="P2879" s="30"/>
      <c r="R2879" s="1"/>
      <c r="S2879" s="50"/>
    </row>
    <row r="2880" spans="2:19">
      <c r="B2880" s="24"/>
      <c r="C2880" s="24"/>
      <c r="D2880" s="24"/>
      <c r="E2880" s="24"/>
      <c r="F2880" s="24"/>
      <c r="G2880" s="24"/>
      <c r="H2880" s="24"/>
      <c r="I2880" s="24"/>
      <c r="J2880" s="24"/>
      <c r="K2880" s="24"/>
      <c r="L2880" s="24"/>
      <c r="M2880" s="24"/>
      <c r="N2880" s="30"/>
      <c r="O2880" s="30"/>
      <c r="P2880" s="30"/>
      <c r="R2880" s="1"/>
      <c r="S2880" s="50"/>
    </row>
    <row r="2881" spans="2:19">
      <c r="B2881" s="24"/>
      <c r="C2881" s="24"/>
      <c r="D2881" s="24"/>
      <c r="E2881" s="24"/>
      <c r="F2881" s="24"/>
      <c r="G2881" s="24"/>
      <c r="H2881" s="24"/>
      <c r="I2881" s="24"/>
      <c r="J2881" s="24"/>
      <c r="K2881" s="24"/>
      <c r="L2881" s="24"/>
      <c r="M2881" s="24"/>
      <c r="N2881" s="30"/>
      <c r="O2881" s="30"/>
      <c r="P2881" s="30"/>
      <c r="R2881" s="1"/>
      <c r="S2881" s="50"/>
    </row>
    <row r="2882" spans="2:19">
      <c r="B2882" s="24"/>
      <c r="C2882" s="24"/>
      <c r="D2882" s="24"/>
      <c r="E2882" s="24"/>
      <c r="F2882" s="24"/>
      <c r="G2882" s="24"/>
      <c r="H2882" s="24"/>
      <c r="I2882" s="24"/>
      <c r="J2882" s="24"/>
      <c r="K2882" s="24"/>
      <c r="L2882" s="24"/>
      <c r="M2882" s="24"/>
      <c r="N2882" s="30"/>
      <c r="O2882" s="30"/>
      <c r="P2882" s="30"/>
      <c r="R2882" s="1"/>
      <c r="S2882" s="50"/>
    </row>
    <row r="2883" spans="2:19">
      <c r="B2883" s="24"/>
      <c r="C2883" s="24"/>
      <c r="D2883" s="24"/>
      <c r="E2883" s="24"/>
      <c r="F2883" s="24"/>
      <c r="G2883" s="24"/>
      <c r="H2883" s="24"/>
      <c r="I2883" s="24"/>
      <c r="J2883" s="24"/>
      <c r="K2883" s="24"/>
      <c r="L2883" s="24"/>
      <c r="M2883" s="24"/>
      <c r="N2883" s="30"/>
      <c r="O2883" s="30"/>
      <c r="P2883" s="30"/>
      <c r="R2883" s="1"/>
      <c r="S2883" s="50"/>
    </row>
    <row r="2884" spans="2:19">
      <c r="B2884" s="24"/>
      <c r="C2884" s="24"/>
      <c r="D2884" s="24"/>
      <c r="E2884" s="24"/>
      <c r="F2884" s="24"/>
      <c r="G2884" s="24"/>
      <c r="H2884" s="24"/>
      <c r="I2884" s="24"/>
      <c r="J2884" s="24"/>
      <c r="K2884" s="24"/>
      <c r="L2884" s="24"/>
      <c r="M2884" s="24"/>
      <c r="N2884" s="30"/>
      <c r="O2884" s="30"/>
      <c r="P2884" s="30"/>
      <c r="R2884" s="1"/>
      <c r="S2884" s="50"/>
    </row>
    <row r="2885" spans="2:19">
      <c r="B2885" s="24"/>
      <c r="C2885" s="24"/>
      <c r="D2885" s="24"/>
      <c r="E2885" s="24"/>
      <c r="F2885" s="24"/>
      <c r="G2885" s="24"/>
      <c r="H2885" s="24"/>
      <c r="I2885" s="24"/>
      <c r="J2885" s="24"/>
      <c r="K2885" s="24"/>
      <c r="L2885" s="24"/>
      <c r="M2885" s="24"/>
      <c r="N2885" s="30"/>
      <c r="O2885" s="30"/>
      <c r="P2885" s="30"/>
      <c r="R2885" s="1"/>
      <c r="S2885" s="50"/>
    </row>
    <row r="2886" spans="2:19">
      <c r="B2886" s="24"/>
      <c r="C2886" s="24"/>
      <c r="D2886" s="24"/>
      <c r="E2886" s="24"/>
      <c r="F2886" s="24"/>
      <c r="G2886" s="24"/>
      <c r="H2886" s="24"/>
      <c r="I2886" s="24"/>
      <c r="J2886" s="24"/>
      <c r="K2886" s="24"/>
      <c r="L2886" s="24"/>
      <c r="M2886" s="24"/>
      <c r="N2886" s="30"/>
      <c r="O2886" s="30"/>
      <c r="P2886" s="30"/>
      <c r="R2886" s="1"/>
      <c r="S2886" s="50"/>
    </row>
    <row r="2887" spans="2:19">
      <c r="B2887" s="24"/>
      <c r="C2887" s="24"/>
      <c r="D2887" s="24"/>
      <c r="E2887" s="24"/>
      <c r="F2887" s="24"/>
      <c r="G2887" s="24"/>
      <c r="H2887" s="24"/>
      <c r="I2887" s="24"/>
      <c r="J2887" s="24"/>
      <c r="K2887" s="24"/>
      <c r="L2887" s="24"/>
      <c r="M2887" s="24"/>
      <c r="N2887" s="30"/>
      <c r="O2887" s="30"/>
      <c r="P2887" s="30"/>
      <c r="R2887" s="1"/>
      <c r="S2887" s="50"/>
    </row>
    <row r="2888" spans="2:19">
      <c r="B2888" s="24"/>
      <c r="C2888" s="24"/>
      <c r="D2888" s="24"/>
      <c r="E2888" s="24"/>
      <c r="F2888" s="24"/>
      <c r="G2888" s="24"/>
      <c r="H2888" s="24"/>
      <c r="I2888" s="24"/>
      <c r="J2888" s="24"/>
      <c r="K2888" s="24"/>
      <c r="L2888" s="24"/>
      <c r="M2888" s="24"/>
      <c r="N2888" s="30"/>
      <c r="O2888" s="30"/>
      <c r="P2888" s="30"/>
      <c r="R2888" s="1"/>
      <c r="S2888" s="50"/>
    </row>
    <row r="2889" spans="2:19">
      <c r="B2889" s="24"/>
      <c r="C2889" s="24"/>
      <c r="D2889" s="24"/>
      <c r="E2889" s="24"/>
      <c r="F2889" s="24"/>
      <c r="G2889" s="24"/>
      <c r="H2889" s="24"/>
      <c r="I2889" s="24"/>
      <c r="J2889" s="24"/>
      <c r="K2889" s="24"/>
      <c r="L2889" s="24"/>
      <c r="M2889" s="24"/>
      <c r="N2889" s="30"/>
      <c r="O2889" s="30"/>
      <c r="P2889" s="30"/>
      <c r="R2889" s="1"/>
      <c r="S2889" s="50"/>
    </row>
    <row r="2890" spans="2:19">
      <c r="B2890" s="24"/>
      <c r="C2890" s="24"/>
      <c r="D2890" s="24"/>
      <c r="E2890" s="24"/>
      <c r="F2890" s="24"/>
      <c r="G2890" s="24"/>
      <c r="H2890" s="24"/>
      <c r="I2890" s="24"/>
      <c r="J2890" s="24"/>
      <c r="K2890" s="24"/>
      <c r="L2890" s="24"/>
      <c r="M2890" s="24"/>
      <c r="N2890" s="30"/>
      <c r="O2890" s="30"/>
      <c r="P2890" s="30"/>
      <c r="R2890" s="1"/>
      <c r="S2890" s="50"/>
    </row>
    <row r="2891" spans="2:19">
      <c r="B2891" s="24"/>
      <c r="C2891" s="24"/>
      <c r="D2891" s="24"/>
      <c r="E2891" s="24"/>
      <c r="F2891" s="24"/>
      <c r="G2891" s="24"/>
      <c r="H2891" s="24"/>
      <c r="I2891" s="24"/>
      <c r="J2891" s="24"/>
      <c r="K2891" s="24"/>
      <c r="L2891" s="24"/>
      <c r="M2891" s="24"/>
      <c r="N2891" s="30"/>
      <c r="O2891" s="30"/>
      <c r="P2891" s="30"/>
      <c r="R2891" s="1"/>
      <c r="S2891" s="50"/>
    </row>
    <row r="2892" spans="2:19">
      <c r="B2892" s="24"/>
      <c r="C2892" s="24"/>
      <c r="D2892" s="24"/>
      <c r="E2892" s="24"/>
      <c r="F2892" s="24"/>
      <c r="G2892" s="24"/>
      <c r="H2892" s="24"/>
      <c r="I2892" s="24"/>
      <c r="J2892" s="24"/>
      <c r="K2892" s="24"/>
      <c r="L2892" s="24"/>
      <c r="M2892" s="24"/>
      <c r="N2892" s="30"/>
      <c r="O2892" s="30"/>
      <c r="P2892" s="30"/>
      <c r="R2892" s="1"/>
      <c r="S2892" s="50"/>
    </row>
    <row r="2893" spans="2:19">
      <c r="B2893" s="24"/>
      <c r="C2893" s="24"/>
      <c r="D2893" s="24"/>
      <c r="E2893" s="24"/>
      <c r="F2893" s="24"/>
      <c r="G2893" s="24"/>
      <c r="H2893" s="24"/>
      <c r="I2893" s="24"/>
      <c r="J2893" s="24"/>
      <c r="K2893" s="24"/>
      <c r="L2893" s="24"/>
      <c r="M2893" s="24"/>
      <c r="N2893" s="30"/>
      <c r="O2893" s="30"/>
      <c r="P2893" s="30"/>
      <c r="R2893" s="1"/>
      <c r="S2893" s="50"/>
    </row>
    <row r="2894" spans="2:19">
      <c r="B2894" s="24"/>
      <c r="C2894" s="24"/>
      <c r="D2894" s="24"/>
      <c r="E2894" s="24"/>
      <c r="F2894" s="24"/>
      <c r="G2894" s="24"/>
      <c r="H2894" s="24"/>
      <c r="I2894" s="24"/>
      <c r="J2894" s="24"/>
      <c r="K2894" s="24"/>
      <c r="L2894" s="24"/>
      <c r="M2894" s="24"/>
      <c r="N2894" s="30"/>
      <c r="O2894" s="30"/>
      <c r="P2894" s="30"/>
      <c r="R2894" s="1"/>
      <c r="S2894" s="50"/>
    </row>
    <row r="2895" spans="2:19">
      <c r="B2895" s="24"/>
      <c r="C2895" s="24"/>
      <c r="D2895" s="24"/>
      <c r="E2895" s="24"/>
      <c r="F2895" s="24"/>
      <c r="G2895" s="24"/>
      <c r="H2895" s="24"/>
      <c r="I2895" s="24"/>
      <c r="J2895" s="24"/>
      <c r="K2895" s="24"/>
      <c r="L2895" s="24"/>
      <c r="M2895" s="24"/>
      <c r="N2895" s="30"/>
      <c r="O2895" s="30"/>
      <c r="P2895" s="30"/>
      <c r="R2895" s="1"/>
      <c r="S2895" s="50"/>
    </row>
    <row r="2896" spans="2:19">
      <c r="B2896" s="24"/>
      <c r="C2896" s="24"/>
      <c r="D2896" s="24"/>
      <c r="E2896" s="24"/>
      <c r="F2896" s="24"/>
      <c r="G2896" s="24"/>
      <c r="H2896" s="24"/>
      <c r="I2896" s="24"/>
      <c r="J2896" s="24"/>
      <c r="K2896" s="24"/>
      <c r="L2896" s="24"/>
      <c r="M2896" s="24"/>
      <c r="N2896" s="30"/>
      <c r="O2896" s="30"/>
      <c r="P2896" s="30"/>
      <c r="R2896" s="1"/>
      <c r="S2896" s="50"/>
    </row>
    <row r="2897" spans="2:19">
      <c r="B2897" s="24"/>
      <c r="C2897" s="24"/>
      <c r="D2897" s="24"/>
      <c r="E2897" s="24"/>
      <c r="F2897" s="24"/>
      <c r="G2897" s="24"/>
      <c r="H2897" s="24"/>
      <c r="I2897" s="24"/>
      <c r="J2897" s="24"/>
      <c r="K2897" s="24"/>
      <c r="L2897" s="24"/>
      <c r="M2897" s="24"/>
      <c r="N2897" s="30"/>
      <c r="O2897" s="30"/>
      <c r="P2897" s="30"/>
      <c r="R2897" s="1"/>
      <c r="S2897" s="50"/>
    </row>
    <row r="2898" spans="2:19">
      <c r="B2898" s="24"/>
      <c r="C2898" s="24"/>
      <c r="D2898" s="24"/>
      <c r="E2898" s="24"/>
      <c r="F2898" s="24"/>
      <c r="G2898" s="24"/>
      <c r="H2898" s="24"/>
      <c r="I2898" s="24"/>
      <c r="J2898" s="24"/>
      <c r="K2898" s="24"/>
      <c r="L2898" s="24"/>
      <c r="M2898" s="24"/>
      <c r="N2898" s="30"/>
      <c r="O2898" s="30"/>
      <c r="P2898" s="30"/>
      <c r="R2898" s="1"/>
      <c r="S2898" s="50"/>
    </row>
    <row r="2899" spans="2:19">
      <c r="B2899" s="24"/>
      <c r="C2899" s="24"/>
      <c r="D2899" s="24"/>
      <c r="E2899" s="24"/>
      <c r="F2899" s="24"/>
      <c r="G2899" s="24"/>
      <c r="H2899" s="24"/>
      <c r="I2899" s="24"/>
      <c r="J2899" s="24"/>
      <c r="K2899" s="24"/>
      <c r="L2899" s="24"/>
      <c r="M2899" s="24"/>
      <c r="N2899" s="30"/>
      <c r="O2899" s="30"/>
      <c r="P2899" s="30"/>
      <c r="R2899" s="1"/>
      <c r="S2899" s="50"/>
    </row>
    <row r="2900" spans="2:19">
      <c r="B2900" s="24"/>
      <c r="C2900" s="24"/>
      <c r="D2900" s="24"/>
      <c r="E2900" s="24"/>
      <c r="F2900" s="24"/>
      <c r="G2900" s="24"/>
      <c r="H2900" s="24"/>
      <c r="I2900" s="24"/>
      <c r="J2900" s="24"/>
      <c r="K2900" s="24"/>
      <c r="L2900" s="24"/>
      <c r="M2900" s="24"/>
      <c r="N2900" s="30"/>
      <c r="O2900" s="30"/>
      <c r="P2900" s="30"/>
      <c r="R2900" s="1"/>
      <c r="S2900" s="50"/>
    </row>
    <row r="2901" spans="2:19">
      <c r="B2901" s="24"/>
      <c r="C2901" s="24"/>
      <c r="D2901" s="24"/>
      <c r="E2901" s="24"/>
      <c r="F2901" s="24"/>
      <c r="G2901" s="24"/>
      <c r="H2901" s="24"/>
      <c r="I2901" s="24"/>
      <c r="J2901" s="24"/>
      <c r="K2901" s="24"/>
      <c r="L2901" s="24"/>
      <c r="M2901" s="24"/>
      <c r="N2901" s="30"/>
      <c r="O2901" s="30"/>
      <c r="P2901" s="30"/>
      <c r="R2901" s="1"/>
      <c r="S2901" s="50"/>
    </row>
    <row r="2902" spans="2:19">
      <c r="B2902" s="24"/>
      <c r="C2902" s="24"/>
      <c r="D2902" s="24"/>
      <c r="E2902" s="24"/>
      <c r="F2902" s="24"/>
      <c r="G2902" s="24"/>
      <c r="H2902" s="24"/>
      <c r="I2902" s="24"/>
      <c r="J2902" s="24"/>
      <c r="K2902" s="24"/>
      <c r="L2902" s="24"/>
      <c r="M2902" s="24"/>
      <c r="N2902" s="30"/>
      <c r="O2902" s="30"/>
      <c r="P2902" s="30"/>
      <c r="R2902" s="1"/>
      <c r="S2902" s="50"/>
    </row>
    <row r="2903" spans="2:19">
      <c r="B2903" s="24"/>
      <c r="C2903" s="24"/>
      <c r="D2903" s="24"/>
      <c r="E2903" s="24"/>
      <c r="F2903" s="24"/>
      <c r="G2903" s="24"/>
      <c r="H2903" s="24"/>
      <c r="I2903" s="24"/>
      <c r="J2903" s="24"/>
      <c r="K2903" s="24"/>
      <c r="L2903" s="24"/>
      <c r="M2903" s="24"/>
      <c r="N2903" s="30"/>
      <c r="O2903" s="30"/>
      <c r="P2903" s="30"/>
      <c r="R2903" s="1"/>
      <c r="S2903" s="50"/>
    </row>
    <row r="2904" spans="2:19">
      <c r="B2904" s="24"/>
      <c r="C2904" s="24"/>
      <c r="D2904" s="24"/>
      <c r="E2904" s="24"/>
      <c r="F2904" s="24"/>
      <c r="G2904" s="24"/>
      <c r="H2904" s="24"/>
      <c r="I2904" s="24"/>
      <c r="J2904" s="24"/>
      <c r="K2904" s="24"/>
      <c r="L2904" s="24"/>
      <c r="M2904" s="24"/>
      <c r="N2904" s="30"/>
      <c r="O2904" s="30"/>
      <c r="P2904" s="30"/>
      <c r="R2904" s="1"/>
      <c r="S2904" s="50"/>
    </row>
    <row r="2905" spans="2:19">
      <c r="B2905" s="24"/>
      <c r="C2905" s="24"/>
      <c r="D2905" s="24"/>
      <c r="E2905" s="24"/>
      <c r="F2905" s="24"/>
      <c r="G2905" s="24"/>
      <c r="H2905" s="24"/>
      <c r="I2905" s="24"/>
      <c r="J2905" s="24"/>
      <c r="K2905" s="24"/>
      <c r="L2905" s="24"/>
      <c r="M2905" s="24"/>
      <c r="N2905" s="30"/>
      <c r="O2905" s="30"/>
      <c r="P2905" s="30"/>
      <c r="R2905" s="1"/>
      <c r="S2905" s="50"/>
    </row>
    <row r="2906" spans="2:19">
      <c r="B2906" s="24"/>
      <c r="C2906" s="24"/>
      <c r="D2906" s="24"/>
      <c r="E2906" s="24"/>
      <c r="F2906" s="24"/>
      <c r="G2906" s="24"/>
      <c r="H2906" s="24"/>
      <c r="I2906" s="24"/>
      <c r="J2906" s="24"/>
      <c r="K2906" s="24"/>
      <c r="L2906" s="24"/>
      <c r="M2906" s="24"/>
      <c r="N2906" s="30"/>
      <c r="O2906" s="30"/>
      <c r="P2906" s="30"/>
      <c r="R2906" s="1"/>
      <c r="S2906" s="50"/>
    </row>
    <row r="2907" spans="2:19">
      <c r="B2907" s="24"/>
      <c r="C2907" s="24"/>
      <c r="D2907" s="24"/>
      <c r="E2907" s="24"/>
      <c r="F2907" s="24"/>
      <c r="G2907" s="24"/>
      <c r="H2907" s="24"/>
      <c r="I2907" s="24"/>
      <c r="J2907" s="24"/>
      <c r="K2907" s="24"/>
      <c r="L2907" s="24"/>
      <c r="M2907" s="24"/>
      <c r="N2907" s="30"/>
      <c r="O2907" s="30"/>
      <c r="P2907" s="30"/>
      <c r="R2907" s="1"/>
      <c r="S2907" s="50"/>
    </row>
    <row r="2908" spans="2:19">
      <c r="B2908" s="24"/>
      <c r="C2908" s="24"/>
      <c r="D2908" s="24"/>
      <c r="E2908" s="24"/>
      <c r="F2908" s="24"/>
      <c r="G2908" s="24"/>
      <c r="H2908" s="24"/>
      <c r="I2908" s="24"/>
      <c r="J2908" s="24"/>
      <c r="K2908" s="24"/>
      <c r="L2908" s="24"/>
      <c r="M2908" s="24"/>
      <c r="N2908" s="30"/>
      <c r="O2908" s="30"/>
      <c r="P2908" s="30"/>
      <c r="R2908" s="1"/>
      <c r="S2908" s="50"/>
    </row>
    <row r="2909" spans="2:19">
      <c r="B2909" s="24"/>
      <c r="C2909" s="24"/>
      <c r="D2909" s="24"/>
      <c r="E2909" s="24"/>
      <c r="F2909" s="24"/>
      <c r="G2909" s="24"/>
      <c r="H2909" s="24"/>
      <c r="I2909" s="24"/>
      <c r="J2909" s="24"/>
      <c r="K2909" s="24"/>
      <c r="L2909" s="24"/>
      <c r="M2909" s="24"/>
      <c r="N2909" s="30"/>
      <c r="O2909" s="30"/>
      <c r="P2909" s="30"/>
      <c r="R2909" s="1"/>
      <c r="S2909" s="50"/>
    </row>
    <row r="2910" spans="2:19">
      <c r="B2910" s="24"/>
      <c r="C2910" s="24"/>
      <c r="D2910" s="24"/>
      <c r="E2910" s="24"/>
      <c r="F2910" s="24"/>
      <c r="G2910" s="24"/>
      <c r="H2910" s="24"/>
      <c r="I2910" s="24"/>
      <c r="J2910" s="24"/>
      <c r="K2910" s="24"/>
      <c r="L2910" s="24"/>
      <c r="M2910" s="24"/>
      <c r="N2910" s="30"/>
      <c r="O2910" s="30"/>
      <c r="P2910" s="30"/>
      <c r="R2910" s="1"/>
      <c r="S2910" s="50"/>
    </row>
    <row r="2911" spans="2:19">
      <c r="B2911" s="24"/>
      <c r="C2911" s="24"/>
      <c r="D2911" s="24"/>
      <c r="E2911" s="24"/>
      <c r="F2911" s="24"/>
      <c r="G2911" s="24"/>
      <c r="H2911" s="24"/>
      <c r="I2911" s="24"/>
      <c r="J2911" s="24"/>
      <c r="K2911" s="24"/>
      <c r="L2911" s="24"/>
      <c r="M2911" s="24"/>
      <c r="N2911" s="30"/>
      <c r="O2911" s="30"/>
      <c r="P2911" s="30"/>
      <c r="R2911" s="1"/>
      <c r="S2911" s="50"/>
    </row>
    <row r="2912" spans="2:19">
      <c r="B2912" s="24"/>
      <c r="C2912" s="24"/>
      <c r="D2912" s="24"/>
      <c r="E2912" s="24"/>
      <c r="F2912" s="24"/>
      <c r="G2912" s="24"/>
      <c r="H2912" s="24"/>
      <c r="I2912" s="24"/>
      <c r="J2912" s="24"/>
      <c r="K2912" s="24"/>
      <c r="L2912" s="24"/>
      <c r="M2912" s="24"/>
      <c r="N2912" s="30"/>
      <c r="O2912" s="30"/>
      <c r="P2912" s="30"/>
      <c r="R2912" s="1"/>
      <c r="S2912" s="50"/>
    </row>
    <row r="2913" spans="2:19">
      <c r="B2913" s="24"/>
      <c r="C2913" s="24"/>
      <c r="D2913" s="24"/>
      <c r="E2913" s="24"/>
      <c r="F2913" s="24"/>
      <c r="G2913" s="24"/>
      <c r="H2913" s="24"/>
      <c r="I2913" s="24"/>
      <c r="J2913" s="24"/>
      <c r="K2913" s="24"/>
      <c r="L2913" s="24"/>
      <c r="M2913" s="24"/>
      <c r="N2913" s="30"/>
      <c r="O2913" s="30"/>
      <c r="P2913" s="30"/>
      <c r="R2913" s="1"/>
      <c r="S2913" s="50"/>
    </row>
    <row r="2914" spans="2:19">
      <c r="B2914" s="24"/>
      <c r="C2914" s="24"/>
      <c r="D2914" s="24"/>
      <c r="E2914" s="24"/>
      <c r="F2914" s="24"/>
      <c r="G2914" s="24"/>
      <c r="H2914" s="24"/>
      <c r="I2914" s="24"/>
      <c r="J2914" s="24"/>
      <c r="K2914" s="24"/>
      <c r="L2914" s="24"/>
      <c r="M2914" s="24"/>
      <c r="N2914" s="30"/>
      <c r="O2914" s="30"/>
      <c r="P2914" s="30"/>
      <c r="R2914" s="1"/>
      <c r="S2914" s="50"/>
    </row>
    <row r="2915" spans="2:19">
      <c r="B2915" s="24"/>
      <c r="C2915" s="24"/>
      <c r="D2915" s="24"/>
      <c r="E2915" s="24"/>
      <c r="F2915" s="24"/>
      <c r="G2915" s="24"/>
      <c r="H2915" s="24"/>
      <c r="I2915" s="24"/>
      <c r="J2915" s="24"/>
      <c r="K2915" s="24"/>
      <c r="L2915" s="24"/>
      <c r="M2915" s="24"/>
      <c r="N2915" s="30"/>
      <c r="O2915" s="30"/>
      <c r="P2915" s="30"/>
      <c r="R2915" s="1"/>
      <c r="S2915" s="50"/>
    </row>
    <row r="2916" spans="2:19">
      <c r="B2916" s="24"/>
      <c r="C2916" s="24"/>
      <c r="D2916" s="24"/>
      <c r="E2916" s="24"/>
      <c r="F2916" s="24"/>
      <c r="G2916" s="24"/>
      <c r="H2916" s="24"/>
      <c r="I2916" s="24"/>
      <c r="J2916" s="24"/>
      <c r="K2916" s="24"/>
      <c r="L2916" s="24"/>
      <c r="M2916" s="24"/>
      <c r="N2916" s="30"/>
      <c r="O2916" s="30"/>
      <c r="P2916" s="30"/>
      <c r="R2916" s="1"/>
      <c r="S2916" s="50"/>
    </row>
    <row r="2917" spans="2:19">
      <c r="B2917" s="24"/>
      <c r="C2917" s="24"/>
      <c r="D2917" s="24"/>
      <c r="E2917" s="24"/>
      <c r="F2917" s="24"/>
      <c r="G2917" s="24"/>
      <c r="H2917" s="24"/>
      <c r="I2917" s="24"/>
      <c r="J2917" s="24"/>
      <c r="K2917" s="24"/>
      <c r="L2917" s="24"/>
      <c r="M2917" s="24"/>
      <c r="N2917" s="30"/>
      <c r="O2917" s="30"/>
      <c r="P2917" s="30"/>
      <c r="R2917" s="1"/>
      <c r="S2917" s="50"/>
    </row>
    <row r="2918" spans="2:19">
      <c r="B2918" s="24"/>
      <c r="C2918" s="24"/>
      <c r="D2918" s="24"/>
      <c r="E2918" s="24"/>
      <c r="F2918" s="24"/>
      <c r="G2918" s="24"/>
      <c r="H2918" s="24"/>
      <c r="I2918" s="24"/>
      <c r="J2918" s="24"/>
      <c r="K2918" s="24"/>
      <c r="L2918" s="24"/>
      <c r="M2918" s="24"/>
      <c r="N2918" s="30"/>
      <c r="O2918" s="30"/>
      <c r="P2918" s="30"/>
      <c r="R2918" s="1"/>
      <c r="S2918" s="50"/>
    </row>
    <row r="2919" spans="2:19">
      <c r="B2919" s="24"/>
      <c r="C2919" s="24"/>
      <c r="D2919" s="24"/>
      <c r="E2919" s="24"/>
      <c r="F2919" s="24"/>
      <c r="G2919" s="24"/>
      <c r="H2919" s="24"/>
      <c r="I2919" s="24"/>
      <c r="J2919" s="24"/>
      <c r="K2919" s="24"/>
      <c r="L2919" s="24"/>
      <c r="M2919" s="24"/>
      <c r="N2919" s="30"/>
      <c r="O2919" s="30"/>
      <c r="P2919" s="30"/>
      <c r="R2919" s="1"/>
      <c r="S2919" s="50"/>
    </row>
    <row r="2920" spans="2:19">
      <c r="B2920" s="24"/>
      <c r="C2920" s="24"/>
      <c r="D2920" s="24"/>
      <c r="E2920" s="24"/>
      <c r="F2920" s="24"/>
      <c r="G2920" s="24"/>
      <c r="H2920" s="24"/>
      <c r="I2920" s="24"/>
      <c r="J2920" s="24"/>
      <c r="K2920" s="24"/>
      <c r="L2920" s="24"/>
      <c r="M2920" s="24"/>
      <c r="N2920" s="30"/>
      <c r="O2920" s="30"/>
      <c r="P2920" s="30"/>
      <c r="R2920" s="1"/>
      <c r="S2920" s="50"/>
    </row>
    <row r="2921" spans="2:19">
      <c r="B2921" s="24"/>
      <c r="C2921" s="24"/>
      <c r="D2921" s="24"/>
      <c r="E2921" s="24"/>
      <c r="F2921" s="24"/>
      <c r="G2921" s="24"/>
      <c r="H2921" s="24"/>
      <c r="I2921" s="24"/>
      <c r="J2921" s="24"/>
      <c r="K2921" s="24"/>
      <c r="L2921" s="24"/>
      <c r="M2921" s="24"/>
      <c r="N2921" s="30"/>
      <c r="O2921" s="30"/>
      <c r="P2921" s="30"/>
      <c r="R2921" s="1"/>
      <c r="S2921" s="50"/>
    </row>
    <row r="2922" spans="2:19">
      <c r="B2922" s="24"/>
      <c r="C2922" s="24"/>
      <c r="D2922" s="24"/>
      <c r="E2922" s="24"/>
      <c r="F2922" s="24"/>
      <c r="G2922" s="24"/>
      <c r="H2922" s="24"/>
      <c r="I2922" s="24"/>
      <c r="J2922" s="24"/>
      <c r="K2922" s="24"/>
      <c r="L2922" s="24"/>
      <c r="M2922" s="24"/>
      <c r="N2922" s="30"/>
      <c r="O2922" s="30"/>
      <c r="P2922" s="30"/>
      <c r="R2922" s="1"/>
      <c r="S2922" s="50"/>
    </row>
    <row r="2923" spans="2:19">
      <c r="B2923" s="24"/>
      <c r="C2923" s="24"/>
      <c r="D2923" s="24"/>
      <c r="E2923" s="24"/>
      <c r="F2923" s="24"/>
      <c r="G2923" s="24"/>
      <c r="H2923" s="24"/>
      <c r="I2923" s="24"/>
      <c r="J2923" s="24"/>
      <c r="K2923" s="24"/>
      <c r="L2923" s="24"/>
      <c r="M2923" s="24"/>
      <c r="N2923" s="30"/>
      <c r="O2923" s="30"/>
      <c r="P2923" s="30"/>
      <c r="R2923" s="1"/>
      <c r="S2923" s="50"/>
    </row>
    <row r="2924" spans="2:19">
      <c r="B2924" s="24"/>
      <c r="C2924" s="24"/>
      <c r="D2924" s="24"/>
      <c r="E2924" s="24"/>
      <c r="F2924" s="24"/>
      <c r="G2924" s="24"/>
      <c r="H2924" s="24"/>
      <c r="I2924" s="24"/>
      <c r="J2924" s="24"/>
      <c r="K2924" s="24"/>
      <c r="L2924" s="24"/>
      <c r="M2924" s="24"/>
      <c r="N2924" s="30"/>
      <c r="O2924" s="30"/>
      <c r="P2924" s="30"/>
      <c r="R2924" s="1"/>
      <c r="S2924" s="50"/>
    </row>
    <row r="2925" spans="2:19">
      <c r="B2925" s="24"/>
      <c r="C2925" s="24"/>
      <c r="D2925" s="24"/>
      <c r="E2925" s="24"/>
      <c r="F2925" s="24"/>
      <c r="G2925" s="24"/>
      <c r="H2925" s="24"/>
      <c r="I2925" s="24"/>
      <c r="J2925" s="24"/>
      <c r="K2925" s="24"/>
      <c r="L2925" s="24"/>
      <c r="M2925" s="24"/>
      <c r="N2925" s="30"/>
      <c r="O2925" s="30"/>
      <c r="P2925" s="30"/>
      <c r="R2925" s="1"/>
      <c r="S2925" s="50"/>
    </row>
    <row r="2926" spans="2:19">
      <c r="B2926" s="24"/>
      <c r="C2926" s="24"/>
      <c r="D2926" s="24"/>
      <c r="E2926" s="24"/>
      <c r="F2926" s="24"/>
      <c r="G2926" s="24"/>
      <c r="H2926" s="24"/>
      <c r="I2926" s="24"/>
      <c r="J2926" s="24"/>
      <c r="K2926" s="24"/>
      <c r="L2926" s="24"/>
      <c r="M2926" s="24"/>
      <c r="N2926" s="30"/>
      <c r="O2926" s="30"/>
      <c r="P2926" s="30"/>
      <c r="R2926" s="1"/>
      <c r="S2926" s="50"/>
    </row>
    <row r="2927" spans="2:19">
      <c r="B2927" s="24"/>
      <c r="C2927" s="24"/>
      <c r="D2927" s="24"/>
      <c r="E2927" s="24"/>
      <c r="F2927" s="24"/>
      <c r="G2927" s="24"/>
      <c r="H2927" s="24"/>
      <c r="I2927" s="24"/>
      <c r="J2927" s="24"/>
      <c r="K2927" s="24"/>
      <c r="L2927" s="24"/>
      <c r="M2927" s="24"/>
      <c r="N2927" s="30"/>
      <c r="O2927" s="30"/>
      <c r="P2927" s="30"/>
      <c r="R2927" s="1"/>
      <c r="S2927" s="50"/>
    </row>
    <row r="2928" spans="2:19">
      <c r="B2928" s="24"/>
      <c r="C2928" s="24"/>
      <c r="D2928" s="24"/>
      <c r="E2928" s="24"/>
      <c r="F2928" s="24"/>
      <c r="G2928" s="24"/>
      <c r="H2928" s="24"/>
      <c r="I2928" s="24"/>
      <c r="J2928" s="24"/>
      <c r="K2928" s="24"/>
      <c r="L2928" s="24"/>
      <c r="M2928" s="24"/>
      <c r="N2928" s="30"/>
      <c r="O2928" s="30"/>
      <c r="P2928" s="30"/>
      <c r="R2928" s="1"/>
      <c r="S2928" s="50"/>
    </row>
    <row r="2929" spans="2:19">
      <c r="B2929" s="24"/>
      <c r="C2929" s="24"/>
      <c r="D2929" s="24"/>
      <c r="E2929" s="24"/>
      <c r="F2929" s="24"/>
      <c r="G2929" s="24"/>
      <c r="H2929" s="24"/>
      <c r="I2929" s="24"/>
      <c r="J2929" s="24"/>
      <c r="K2929" s="24"/>
      <c r="L2929" s="24"/>
      <c r="M2929" s="24"/>
      <c r="N2929" s="30"/>
      <c r="O2929" s="30"/>
      <c r="P2929" s="30"/>
      <c r="R2929" s="1"/>
      <c r="S2929" s="50"/>
    </row>
    <row r="2930" spans="2:19">
      <c r="B2930" s="24"/>
      <c r="C2930" s="24"/>
      <c r="D2930" s="24"/>
      <c r="E2930" s="24"/>
      <c r="F2930" s="24"/>
      <c r="G2930" s="24"/>
      <c r="H2930" s="24"/>
      <c r="I2930" s="24"/>
      <c r="J2930" s="24"/>
      <c r="K2930" s="24"/>
      <c r="L2930" s="24"/>
      <c r="M2930" s="24"/>
      <c r="N2930" s="30"/>
      <c r="O2930" s="30"/>
      <c r="P2930" s="30"/>
      <c r="R2930" s="1"/>
      <c r="S2930" s="50"/>
    </row>
    <row r="2931" spans="2:19">
      <c r="B2931" s="24"/>
      <c r="C2931" s="24"/>
      <c r="D2931" s="24"/>
      <c r="E2931" s="24"/>
      <c r="F2931" s="24"/>
      <c r="G2931" s="24"/>
      <c r="H2931" s="24"/>
      <c r="I2931" s="24"/>
      <c r="J2931" s="24"/>
      <c r="K2931" s="24"/>
      <c r="L2931" s="24"/>
      <c r="M2931" s="24"/>
      <c r="N2931" s="30"/>
      <c r="O2931" s="30"/>
      <c r="P2931" s="30"/>
      <c r="R2931" s="1"/>
      <c r="S2931" s="50"/>
    </row>
    <row r="2932" spans="2:19">
      <c r="B2932" s="24"/>
      <c r="C2932" s="24"/>
      <c r="D2932" s="24"/>
      <c r="E2932" s="24"/>
      <c r="F2932" s="24"/>
      <c r="G2932" s="24"/>
      <c r="H2932" s="24"/>
      <c r="I2932" s="24"/>
      <c r="J2932" s="24"/>
      <c r="K2932" s="24"/>
      <c r="L2932" s="24"/>
      <c r="M2932" s="24"/>
      <c r="N2932" s="30"/>
      <c r="O2932" s="30"/>
      <c r="P2932" s="30"/>
      <c r="R2932" s="1"/>
      <c r="S2932" s="50"/>
    </row>
    <row r="2933" spans="2:19">
      <c r="B2933" s="24"/>
      <c r="C2933" s="24"/>
      <c r="D2933" s="24"/>
      <c r="E2933" s="24"/>
      <c r="F2933" s="24"/>
      <c r="G2933" s="24"/>
      <c r="H2933" s="24"/>
      <c r="I2933" s="24"/>
      <c r="J2933" s="24"/>
      <c r="K2933" s="24"/>
      <c r="L2933" s="24"/>
      <c r="M2933" s="24"/>
      <c r="N2933" s="30"/>
      <c r="O2933" s="30"/>
      <c r="P2933" s="30"/>
      <c r="R2933" s="1"/>
      <c r="S2933" s="50"/>
    </row>
    <row r="2934" spans="2:19">
      <c r="B2934" s="24"/>
      <c r="C2934" s="24"/>
      <c r="D2934" s="24"/>
      <c r="E2934" s="24"/>
      <c r="F2934" s="24"/>
      <c r="G2934" s="24"/>
      <c r="H2934" s="24"/>
      <c r="I2934" s="24"/>
      <c r="J2934" s="24"/>
      <c r="K2934" s="24"/>
      <c r="L2934" s="24"/>
      <c r="M2934" s="24"/>
      <c r="N2934" s="30"/>
      <c r="O2934" s="30"/>
      <c r="P2934" s="30"/>
      <c r="R2934" s="1"/>
      <c r="S2934" s="50"/>
    </row>
    <row r="2935" spans="2:19">
      <c r="B2935" s="24"/>
      <c r="C2935" s="24"/>
      <c r="D2935" s="24"/>
      <c r="E2935" s="24"/>
      <c r="F2935" s="24"/>
      <c r="G2935" s="24"/>
      <c r="H2935" s="24"/>
      <c r="I2935" s="24"/>
      <c r="J2935" s="24"/>
      <c r="K2935" s="24"/>
      <c r="L2935" s="24"/>
      <c r="M2935" s="24"/>
      <c r="N2935" s="30"/>
      <c r="O2935" s="30"/>
      <c r="P2935" s="30"/>
      <c r="R2935" s="1"/>
      <c r="S2935" s="50"/>
    </row>
    <row r="2936" spans="2:19">
      <c r="B2936" s="24"/>
      <c r="C2936" s="24"/>
      <c r="D2936" s="24"/>
      <c r="E2936" s="24"/>
      <c r="F2936" s="24"/>
      <c r="G2936" s="24"/>
      <c r="H2936" s="24"/>
      <c r="I2936" s="24"/>
      <c r="J2936" s="24"/>
      <c r="K2936" s="24"/>
      <c r="L2936" s="24"/>
      <c r="M2936" s="24"/>
      <c r="N2936" s="30"/>
      <c r="O2936" s="30"/>
      <c r="P2936" s="30"/>
      <c r="R2936" s="1"/>
      <c r="S2936" s="50"/>
    </row>
    <row r="2937" spans="2:19">
      <c r="B2937" s="24"/>
      <c r="C2937" s="24"/>
      <c r="D2937" s="24"/>
      <c r="E2937" s="24"/>
      <c r="F2937" s="24"/>
      <c r="G2937" s="24"/>
      <c r="H2937" s="24"/>
      <c r="I2937" s="24"/>
      <c r="J2937" s="24"/>
      <c r="K2937" s="24"/>
      <c r="L2937" s="24"/>
      <c r="M2937" s="24"/>
      <c r="N2937" s="30"/>
      <c r="O2937" s="30"/>
      <c r="P2937" s="30"/>
      <c r="R2937" s="1"/>
      <c r="S2937" s="50"/>
    </row>
    <row r="2938" spans="2:19">
      <c r="B2938" s="24"/>
      <c r="C2938" s="24"/>
      <c r="D2938" s="24"/>
      <c r="E2938" s="24"/>
      <c r="F2938" s="24"/>
      <c r="G2938" s="24"/>
      <c r="H2938" s="24"/>
      <c r="I2938" s="24"/>
      <c r="J2938" s="24"/>
      <c r="K2938" s="24"/>
      <c r="L2938" s="24"/>
      <c r="M2938" s="24"/>
      <c r="N2938" s="30"/>
      <c r="O2938" s="30"/>
      <c r="P2938" s="30"/>
      <c r="R2938" s="1"/>
      <c r="S2938" s="50"/>
    </row>
    <row r="2939" spans="2:19">
      <c r="B2939" s="24"/>
      <c r="C2939" s="24"/>
      <c r="D2939" s="24"/>
      <c r="E2939" s="24"/>
      <c r="F2939" s="24"/>
      <c r="G2939" s="24"/>
      <c r="H2939" s="24"/>
      <c r="I2939" s="24"/>
      <c r="J2939" s="24"/>
      <c r="K2939" s="24"/>
      <c r="L2939" s="24"/>
      <c r="M2939" s="24"/>
      <c r="N2939" s="30"/>
      <c r="O2939" s="30"/>
      <c r="P2939" s="30"/>
      <c r="R2939" s="1"/>
      <c r="S2939" s="50"/>
    </row>
    <row r="2940" spans="2:19">
      <c r="B2940" s="24"/>
      <c r="C2940" s="24"/>
      <c r="D2940" s="24"/>
      <c r="E2940" s="24"/>
      <c r="F2940" s="24"/>
      <c r="G2940" s="24"/>
      <c r="H2940" s="24"/>
      <c r="I2940" s="24"/>
      <c r="J2940" s="24"/>
      <c r="K2940" s="24"/>
      <c r="L2940" s="24"/>
      <c r="M2940" s="24"/>
      <c r="N2940" s="30"/>
      <c r="O2940" s="30"/>
      <c r="P2940" s="30"/>
      <c r="R2940" s="1"/>
      <c r="S2940" s="50"/>
    </row>
    <row r="2941" spans="2:19">
      <c r="B2941" s="24"/>
      <c r="C2941" s="24"/>
      <c r="D2941" s="24"/>
      <c r="E2941" s="24"/>
      <c r="F2941" s="24"/>
      <c r="G2941" s="24"/>
      <c r="H2941" s="24"/>
      <c r="I2941" s="24"/>
      <c r="J2941" s="24"/>
      <c r="K2941" s="24"/>
      <c r="L2941" s="24"/>
      <c r="M2941" s="24"/>
      <c r="N2941" s="30"/>
      <c r="O2941" s="30"/>
      <c r="P2941" s="30"/>
      <c r="R2941" s="1"/>
      <c r="S2941" s="50"/>
    </row>
    <row r="2942" spans="2:19">
      <c r="B2942" s="24"/>
      <c r="C2942" s="24"/>
      <c r="D2942" s="24"/>
      <c r="E2942" s="24"/>
      <c r="F2942" s="24"/>
      <c r="G2942" s="24"/>
      <c r="H2942" s="24"/>
      <c r="I2942" s="24"/>
      <c r="J2942" s="24"/>
      <c r="K2942" s="24"/>
      <c r="L2942" s="24"/>
      <c r="M2942" s="24"/>
      <c r="N2942" s="30"/>
      <c r="O2942" s="30"/>
      <c r="P2942" s="30"/>
      <c r="R2942" s="1"/>
      <c r="S2942" s="50"/>
    </row>
    <row r="2943" spans="2:19">
      <c r="B2943" s="24"/>
      <c r="C2943" s="24"/>
      <c r="D2943" s="24"/>
      <c r="E2943" s="24"/>
      <c r="F2943" s="24"/>
      <c r="G2943" s="24"/>
      <c r="H2943" s="24"/>
      <c r="I2943" s="24"/>
      <c r="J2943" s="24"/>
      <c r="K2943" s="24"/>
      <c r="L2943" s="24"/>
      <c r="M2943" s="24"/>
      <c r="N2943" s="30"/>
      <c r="O2943" s="30"/>
      <c r="P2943" s="30"/>
      <c r="R2943" s="1"/>
      <c r="S2943" s="50"/>
    </row>
    <row r="2944" spans="2:19">
      <c r="B2944" s="24"/>
      <c r="C2944" s="24"/>
      <c r="D2944" s="24"/>
      <c r="E2944" s="24"/>
      <c r="F2944" s="24"/>
      <c r="G2944" s="24"/>
      <c r="H2944" s="24"/>
      <c r="I2944" s="24"/>
      <c r="J2944" s="24"/>
      <c r="K2944" s="24"/>
      <c r="L2944" s="24"/>
      <c r="M2944" s="24"/>
      <c r="N2944" s="30"/>
      <c r="O2944" s="30"/>
      <c r="P2944" s="30"/>
      <c r="R2944" s="1"/>
      <c r="S2944" s="50"/>
    </row>
    <row r="2945" spans="2:19">
      <c r="B2945" s="24"/>
      <c r="C2945" s="24"/>
      <c r="D2945" s="24"/>
      <c r="E2945" s="24"/>
      <c r="F2945" s="24"/>
      <c r="G2945" s="24"/>
      <c r="H2945" s="24"/>
      <c r="I2945" s="24"/>
      <c r="J2945" s="24"/>
      <c r="K2945" s="24"/>
      <c r="L2945" s="24"/>
      <c r="M2945" s="24"/>
      <c r="N2945" s="30"/>
      <c r="O2945" s="30"/>
      <c r="P2945" s="30"/>
      <c r="R2945" s="1"/>
      <c r="S2945" s="50"/>
    </row>
    <row r="2946" spans="2:19">
      <c r="B2946" s="24"/>
      <c r="C2946" s="24"/>
      <c r="D2946" s="24"/>
      <c r="E2946" s="24"/>
      <c r="F2946" s="24"/>
      <c r="G2946" s="24"/>
      <c r="H2946" s="24"/>
      <c r="I2946" s="24"/>
      <c r="J2946" s="24"/>
      <c r="K2946" s="24"/>
      <c r="L2946" s="24"/>
      <c r="M2946" s="24"/>
      <c r="N2946" s="30"/>
      <c r="O2946" s="30"/>
      <c r="P2946" s="30"/>
      <c r="R2946" s="1"/>
      <c r="S2946" s="50"/>
    </row>
    <row r="2947" spans="2:19">
      <c r="B2947" s="24"/>
      <c r="C2947" s="24"/>
      <c r="D2947" s="24"/>
      <c r="E2947" s="24"/>
      <c r="F2947" s="24"/>
      <c r="G2947" s="24"/>
      <c r="H2947" s="24"/>
      <c r="I2947" s="24"/>
      <c r="J2947" s="24"/>
      <c r="K2947" s="24"/>
      <c r="L2947" s="24"/>
      <c r="M2947" s="24"/>
      <c r="N2947" s="30"/>
      <c r="O2947" s="30"/>
      <c r="P2947" s="30"/>
      <c r="R2947" s="1"/>
      <c r="S2947" s="50"/>
    </row>
    <row r="2948" spans="2:19">
      <c r="B2948" s="24"/>
      <c r="C2948" s="24"/>
      <c r="D2948" s="24"/>
      <c r="E2948" s="24"/>
      <c r="F2948" s="24"/>
      <c r="G2948" s="24"/>
      <c r="H2948" s="24"/>
      <c r="I2948" s="24"/>
      <c r="J2948" s="24"/>
      <c r="K2948" s="24"/>
      <c r="L2948" s="24"/>
      <c r="M2948" s="24"/>
      <c r="N2948" s="30"/>
      <c r="O2948" s="30"/>
      <c r="P2948" s="30"/>
      <c r="R2948" s="1"/>
      <c r="S2948" s="50"/>
    </row>
    <row r="2949" spans="2:19">
      <c r="B2949" s="24"/>
      <c r="C2949" s="24"/>
      <c r="D2949" s="24"/>
      <c r="E2949" s="24"/>
      <c r="F2949" s="24"/>
      <c r="G2949" s="24"/>
      <c r="H2949" s="24"/>
      <c r="I2949" s="24"/>
      <c r="J2949" s="24"/>
      <c r="K2949" s="24"/>
      <c r="L2949" s="24"/>
      <c r="M2949" s="24"/>
      <c r="N2949" s="30"/>
      <c r="O2949" s="30"/>
      <c r="P2949" s="30"/>
      <c r="R2949" s="1"/>
      <c r="S2949" s="50"/>
    </row>
    <row r="2950" spans="2:19">
      <c r="B2950" s="24"/>
      <c r="C2950" s="24"/>
      <c r="D2950" s="24"/>
      <c r="E2950" s="24"/>
      <c r="F2950" s="24"/>
      <c r="G2950" s="24"/>
      <c r="H2950" s="24"/>
      <c r="I2950" s="24"/>
      <c r="J2950" s="24"/>
      <c r="K2950" s="24"/>
      <c r="L2950" s="24"/>
      <c r="M2950" s="24"/>
      <c r="N2950" s="30"/>
      <c r="O2950" s="30"/>
      <c r="P2950" s="30"/>
      <c r="R2950" s="1"/>
      <c r="S2950" s="50"/>
    </row>
    <row r="2951" spans="2:19">
      <c r="B2951" s="24"/>
      <c r="C2951" s="24"/>
      <c r="D2951" s="24"/>
      <c r="E2951" s="24"/>
      <c r="F2951" s="24"/>
      <c r="G2951" s="24"/>
      <c r="H2951" s="24"/>
      <c r="I2951" s="24"/>
      <c r="J2951" s="24"/>
      <c r="K2951" s="24"/>
      <c r="L2951" s="24"/>
      <c r="M2951" s="24"/>
      <c r="N2951" s="30"/>
      <c r="O2951" s="30"/>
      <c r="P2951" s="30"/>
      <c r="R2951" s="1"/>
      <c r="S2951" s="50"/>
    </row>
    <row r="2952" spans="2:19">
      <c r="B2952" s="24"/>
      <c r="C2952" s="24"/>
      <c r="D2952" s="24"/>
      <c r="E2952" s="24"/>
      <c r="F2952" s="24"/>
      <c r="G2952" s="24"/>
      <c r="H2952" s="24"/>
      <c r="I2952" s="24"/>
      <c r="J2952" s="24"/>
      <c r="K2952" s="24"/>
      <c r="L2952" s="24"/>
      <c r="M2952" s="24"/>
      <c r="N2952" s="30"/>
      <c r="O2952" s="30"/>
      <c r="P2952" s="30"/>
      <c r="R2952" s="1"/>
      <c r="S2952" s="50"/>
    </row>
    <row r="2953" spans="2:19">
      <c r="B2953" s="24"/>
      <c r="C2953" s="24"/>
      <c r="D2953" s="24"/>
      <c r="E2953" s="24"/>
      <c r="F2953" s="24"/>
      <c r="G2953" s="24"/>
      <c r="H2953" s="24"/>
      <c r="I2953" s="24"/>
      <c r="J2953" s="24"/>
      <c r="K2953" s="24"/>
      <c r="L2953" s="24"/>
      <c r="M2953" s="24"/>
      <c r="N2953" s="30"/>
      <c r="O2953" s="30"/>
      <c r="P2953" s="30"/>
      <c r="R2953" s="1"/>
      <c r="S2953" s="50"/>
    </row>
    <row r="2954" spans="2:19">
      <c r="B2954" s="24"/>
      <c r="C2954" s="24"/>
      <c r="D2954" s="24"/>
      <c r="E2954" s="24"/>
      <c r="F2954" s="24"/>
      <c r="G2954" s="24"/>
      <c r="H2954" s="24"/>
      <c r="I2954" s="24"/>
      <c r="J2954" s="24"/>
      <c r="K2954" s="24"/>
      <c r="L2954" s="24"/>
      <c r="M2954" s="24"/>
      <c r="N2954" s="30"/>
      <c r="O2954" s="30"/>
      <c r="P2954" s="30"/>
      <c r="R2954" s="1"/>
      <c r="S2954" s="50"/>
    </row>
    <row r="2955" spans="2:19">
      <c r="B2955" s="24"/>
      <c r="C2955" s="24"/>
      <c r="D2955" s="24"/>
      <c r="E2955" s="24"/>
      <c r="F2955" s="24"/>
      <c r="G2955" s="24"/>
      <c r="H2955" s="24"/>
      <c r="I2955" s="24"/>
      <c r="J2955" s="24"/>
      <c r="K2955" s="24"/>
      <c r="L2955" s="24"/>
      <c r="M2955" s="24"/>
      <c r="N2955" s="30"/>
      <c r="O2955" s="30"/>
      <c r="P2955" s="30"/>
      <c r="R2955" s="1"/>
      <c r="S2955" s="50"/>
    </row>
    <row r="2956" spans="2:19">
      <c r="B2956" s="24"/>
      <c r="C2956" s="24"/>
      <c r="D2956" s="24"/>
      <c r="E2956" s="24"/>
      <c r="F2956" s="24"/>
      <c r="G2956" s="24"/>
      <c r="H2956" s="24"/>
      <c r="I2956" s="24"/>
      <c r="J2956" s="24"/>
      <c r="K2956" s="24"/>
      <c r="L2956" s="24"/>
      <c r="M2956" s="24"/>
      <c r="N2956" s="30"/>
      <c r="O2956" s="30"/>
      <c r="P2956" s="30"/>
      <c r="R2956" s="1"/>
      <c r="S2956" s="50"/>
    </row>
    <row r="2957" spans="2:19">
      <c r="B2957" s="24"/>
      <c r="C2957" s="24"/>
      <c r="D2957" s="24"/>
      <c r="E2957" s="24"/>
      <c r="F2957" s="24"/>
      <c r="G2957" s="24"/>
      <c r="H2957" s="24"/>
      <c r="I2957" s="24"/>
      <c r="J2957" s="24"/>
      <c r="K2957" s="24"/>
      <c r="L2957" s="24"/>
      <c r="M2957" s="24"/>
      <c r="N2957" s="30"/>
      <c r="O2957" s="30"/>
      <c r="P2957" s="30"/>
      <c r="R2957" s="1"/>
      <c r="S2957" s="50"/>
    </row>
    <row r="2958" spans="2:19">
      <c r="B2958" s="24"/>
      <c r="C2958" s="24"/>
      <c r="D2958" s="24"/>
      <c r="E2958" s="24"/>
      <c r="F2958" s="24"/>
      <c r="G2958" s="24"/>
      <c r="H2958" s="24"/>
      <c r="I2958" s="24"/>
      <c r="J2958" s="24"/>
      <c r="K2958" s="24"/>
      <c r="L2958" s="24"/>
      <c r="M2958" s="24"/>
      <c r="N2958" s="30"/>
      <c r="O2958" s="30"/>
      <c r="P2958" s="30"/>
      <c r="R2958" s="1"/>
      <c r="S2958" s="50"/>
    </row>
    <row r="2959" spans="2:19">
      <c r="B2959" s="24"/>
      <c r="C2959" s="24"/>
      <c r="D2959" s="24"/>
      <c r="E2959" s="24"/>
      <c r="F2959" s="24"/>
      <c r="G2959" s="24"/>
      <c r="H2959" s="24"/>
      <c r="I2959" s="24"/>
      <c r="J2959" s="24"/>
      <c r="K2959" s="24"/>
      <c r="L2959" s="24"/>
      <c r="M2959" s="24"/>
      <c r="N2959" s="30"/>
      <c r="O2959" s="30"/>
      <c r="P2959" s="30"/>
      <c r="R2959" s="1"/>
      <c r="S2959" s="50"/>
    </row>
    <row r="2960" spans="2:19">
      <c r="B2960" s="24"/>
      <c r="C2960" s="24"/>
      <c r="D2960" s="24"/>
      <c r="E2960" s="24"/>
      <c r="F2960" s="24"/>
      <c r="G2960" s="24"/>
      <c r="H2960" s="24"/>
      <c r="I2960" s="24"/>
      <c r="J2960" s="24"/>
      <c r="K2960" s="24"/>
      <c r="L2960" s="24"/>
      <c r="M2960" s="24"/>
      <c r="N2960" s="30"/>
      <c r="O2960" s="30"/>
      <c r="P2960" s="30"/>
      <c r="R2960" s="1"/>
      <c r="S2960" s="50"/>
    </row>
    <row r="2961" spans="2:19">
      <c r="B2961" s="24"/>
      <c r="C2961" s="24"/>
      <c r="D2961" s="24"/>
      <c r="E2961" s="24"/>
      <c r="F2961" s="24"/>
      <c r="G2961" s="24"/>
      <c r="H2961" s="24"/>
      <c r="I2961" s="24"/>
      <c r="J2961" s="24"/>
      <c r="K2961" s="24"/>
      <c r="L2961" s="24"/>
      <c r="M2961" s="24"/>
      <c r="N2961" s="30"/>
      <c r="O2961" s="30"/>
      <c r="P2961" s="30"/>
      <c r="R2961" s="1"/>
      <c r="S2961" s="50"/>
    </row>
    <row r="2962" spans="2:19">
      <c r="B2962" s="24"/>
      <c r="C2962" s="24"/>
      <c r="D2962" s="24"/>
      <c r="E2962" s="24"/>
      <c r="F2962" s="24"/>
      <c r="G2962" s="24"/>
      <c r="H2962" s="24"/>
      <c r="I2962" s="24"/>
      <c r="J2962" s="24"/>
      <c r="K2962" s="24"/>
      <c r="L2962" s="24"/>
      <c r="M2962" s="24"/>
      <c r="N2962" s="30"/>
      <c r="O2962" s="30"/>
      <c r="P2962" s="30"/>
      <c r="R2962" s="1"/>
      <c r="S2962" s="50"/>
    </row>
    <row r="2963" spans="2:19">
      <c r="B2963" s="24"/>
      <c r="C2963" s="24"/>
      <c r="D2963" s="24"/>
      <c r="E2963" s="24"/>
      <c r="F2963" s="24"/>
      <c r="G2963" s="24"/>
      <c r="H2963" s="24"/>
      <c r="I2963" s="24"/>
      <c r="J2963" s="24"/>
      <c r="K2963" s="24"/>
      <c r="L2963" s="24"/>
      <c r="M2963" s="24"/>
      <c r="N2963" s="30"/>
      <c r="O2963" s="30"/>
      <c r="P2963" s="30"/>
      <c r="R2963" s="1"/>
      <c r="S2963" s="50"/>
    </row>
    <row r="2964" spans="2:19">
      <c r="B2964" s="24"/>
      <c r="C2964" s="24"/>
      <c r="D2964" s="24"/>
      <c r="E2964" s="24"/>
      <c r="F2964" s="24"/>
      <c r="G2964" s="24"/>
      <c r="H2964" s="24"/>
      <c r="I2964" s="24"/>
      <c r="J2964" s="24"/>
      <c r="K2964" s="24"/>
      <c r="L2964" s="24"/>
      <c r="M2964" s="24"/>
      <c r="N2964" s="30"/>
      <c r="O2964" s="30"/>
      <c r="P2964" s="30"/>
      <c r="R2964" s="1"/>
      <c r="S2964" s="50"/>
    </row>
    <row r="2965" spans="2:19">
      <c r="B2965" s="24"/>
      <c r="C2965" s="24"/>
      <c r="D2965" s="24"/>
      <c r="E2965" s="24"/>
      <c r="F2965" s="24"/>
      <c r="G2965" s="24"/>
      <c r="H2965" s="24"/>
      <c r="I2965" s="24"/>
      <c r="J2965" s="24"/>
      <c r="K2965" s="24"/>
      <c r="L2965" s="24"/>
      <c r="M2965" s="24"/>
      <c r="N2965" s="30"/>
      <c r="O2965" s="30"/>
      <c r="P2965" s="30"/>
      <c r="R2965" s="1"/>
      <c r="S2965" s="50"/>
    </row>
    <row r="2966" spans="2:19">
      <c r="B2966" s="24"/>
      <c r="C2966" s="24"/>
      <c r="D2966" s="24"/>
      <c r="E2966" s="24"/>
      <c r="F2966" s="24"/>
      <c r="G2966" s="24"/>
      <c r="H2966" s="24"/>
      <c r="I2966" s="24"/>
      <c r="J2966" s="24"/>
      <c r="K2966" s="24"/>
      <c r="L2966" s="24"/>
      <c r="M2966" s="24"/>
      <c r="N2966" s="30"/>
      <c r="O2966" s="30"/>
      <c r="P2966" s="30"/>
      <c r="R2966" s="1"/>
      <c r="S2966" s="50"/>
    </row>
    <row r="2967" spans="2:19">
      <c r="B2967" s="24"/>
      <c r="C2967" s="24"/>
      <c r="D2967" s="24"/>
      <c r="E2967" s="24"/>
      <c r="F2967" s="24"/>
      <c r="G2967" s="24"/>
      <c r="H2967" s="24"/>
      <c r="I2967" s="24"/>
      <c r="J2967" s="24"/>
      <c r="K2967" s="24"/>
      <c r="L2967" s="24"/>
      <c r="M2967" s="24"/>
      <c r="N2967" s="30"/>
      <c r="O2967" s="30"/>
      <c r="P2967" s="30"/>
      <c r="R2967" s="1"/>
      <c r="S2967" s="50"/>
    </row>
    <row r="2968" spans="2:19">
      <c r="B2968" s="24"/>
      <c r="C2968" s="24"/>
      <c r="D2968" s="24"/>
      <c r="E2968" s="24"/>
      <c r="F2968" s="24"/>
      <c r="G2968" s="24"/>
      <c r="H2968" s="24"/>
      <c r="I2968" s="24"/>
      <c r="J2968" s="24"/>
      <c r="K2968" s="24"/>
      <c r="L2968" s="24"/>
      <c r="M2968" s="24"/>
      <c r="N2968" s="30"/>
      <c r="O2968" s="30"/>
      <c r="P2968" s="30"/>
      <c r="R2968" s="1"/>
      <c r="S2968" s="50"/>
    </row>
    <row r="2969" spans="2:19">
      <c r="B2969" s="24"/>
      <c r="C2969" s="24"/>
      <c r="D2969" s="24"/>
      <c r="E2969" s="24"/>
      <c r="F2969" s="24"/>
      <c r="G2969" s="24"/>
      <c r="H2969" s="24"/>
      <c r="I2969" s="24"/>
      <c r="J2969" s="24"/>
      <c r="K2969" s="24"/>
      <c r="L2969" s="24"/>
      <c r="M2969" s="24"/>
      <c r="N2969" s="30"/>
      <c r="O2969" s="30"/>
      <c r="P2969" s="30"/>
      <c r="R2969" s="1"/>
      <c r="S2969" s="50"/>
    </row>
    <row r="2970" spans="2:19">
      <c r="B2970" s="24"/>
      <c r="C2970" s="24"/>
      <c r="D2970" s="24"/>
      <c r="E2970" s="24"/>
      <c r="F2970" s="24"/>
      <c r="G2970" s="24"/>
      <c r="H2970" s="24"/>
      <c r="I2970" s="24"/>
      <c r="J2970" s="24"/>
      <c r="K2970" s="24"/>
      <c r="L2970" s="24"/>
      <c r="M2970" s="24"/>
      <c r="N2970" s="30"/>
      <c r="O2970" s="30"/>
      <c r="P2970" s="30"/>
      <c r="R2970" s="1"/>
      <c r="S2970" s="50"/>
    </row>
    <row r="2971" spans="2:19">
      <c r="B2971" s="24"/>
      <c r="C2971" s="24"/>
      <c r="D2971" s="24"/>
      <c r="E2971" s="24"/>
      <c r="F2971" s="24"/>
      <c r="G2971" s="24"/>
      <c r="H2971" s="24"/>
      <c r="I2971" s="24"/>
      <c r="J2971" s="24"/>
      <c r="K2971" s="24"/>
      <c r="L2971" s="24"/>
      <c r="M2971" s="24"/>
      <c r="N2971" s="30"/>
      <c r="O2971" s="30"/>
      <c r="P2971" s="30"/>
      <c r="R2971" s="1"/>
      <c r="S2971" s="50"/>
    </row>
    <row r="2972" spans="2:19">
      <c r="B2972" s="24"/>
      <c r="C2972" s="24"/>
      <c r="D2972" s="24"/>
      <c r="E2972" s="24"/>
      <c r="F2972" s="24"/>
      <c r="G2972" s="24"/>
      <c r="H2972" s="24"/>
      <c r="I2972" s="24"/>
      <c r="J2972" s="24"/>
      <c r="K2972" s="24"/>
      <c r="L2972" s="24"/>
      <c r="M2972" s="24"/>
      <c r="N2972" s="30"/>
      <c r="O2972" s="30"/>
      <c r="P2972" s="30"/>
      <c r="R2972" s="1"/>
      <c r="S2972" s="50"/>
    </row>
    <row r="2973" spans="2:19">
      <c r="B2973" s="24"/>
      <c r="C2973" s="24"/>
      <c r="D2973" s="24"/>
      <c r="E2973" s="24"/>
      <c r="F2973" s="24"/>
      <c r="G2973" s="24"/>
      <c r="H2973" s="24"/>
      <c r="I2973" s="24"/>
      <c r="J2973" s="24"/>
      <c r="K2973" s="24"/>
      <c r="L2973" s="24"/>
      <c r="M2973" s="24"/>
      <c r="N2973" s="30"/>
      <c r="O2973" s="30"/>
      <c r="P2973" s="30"/>
      <c r="R2973" s="1"/>
      <c r="S2973" s="50"/>
    </row>
    <row r="2974" spans="2:19">
      <c r="B2974" s="24"/>
      <c r="C2974" s="24"/>
      <c r="D2974" s="24"/>
      <c r="E2974" s="24"/>
      <c r="F2974" s="24"/>
      <c r="G2974" s="24"/>
      <c r="H2974" s="24"/>
      <c r="I2974" s="24"/>
      <c r="J2974" s="24"/>
      <c r="K2974" s="24"/>
      <c r="L2974" s="24"/>
      <c r="M2974" s="24"/>
      <c r="N2974" s="30"/>
      <c r="O2974" s="30"/>
      <c r="P2974" s="30"/>
      <c r="R2974" s="1"/>
      <c r="S2974" s="50"/>
    </row>
    <row r="2975" spans="2:19">
      <c r="B2975" s="24"/>
      <c r="C2975" s="24"/>
      <c r="D2975" s="24"/>
      <c r="E2975" s="24"/>
      <c r="F2975" s="24"/>
      <c r="G2975" s="24"/>
      <c r="H2975" s="24"/>
      <c r="I2975" s="24"/>
      <c r="J2975" s="24"/>
      <c r="K2975" s="24"/>
      <c r="L2975" s="24"/>
      <c r="M2975" s="24"/>
      <c r="N2975" s="30"/>
      <c r="O2975" s="30"/>
      <c r="P2975" s="30"/>
      <c r="R2975" s="1"/>
      <c r="S2975" s="50"/>
    </row>
    <row r="2976" spans="2:19">
      <c r="B2976" s="24"/>
      <c r="C2976" s="24"/>
      <c r="D2976" s="24"/>
      <c r="E2976" s="24"/>
      <c r="F2976" s="24"/>
      <c r="G2976" s="24"/>
      <c r="H2976" s="24"/>
      <c r="I2976" s="24"/>
      <c r="J2976" s="24"/>
      <c r="K2976" s="24"/>
      <c r="L2976" s="24"/>
      <c r="M2976" s="24"/>
      <c r="N2976" s="30"/>
      <c r="O2976" s="30"/>
      <c r="P2976" s="30"/>
      <c r="R2976" s="1"/>
      <c r="S2976" s="50"/>
    </row>
    <row r="2977" spans="2:19">
      <c r="B2977" s="24"/>
      <c r="C2977" s="24"/>
      <c r="D2977" s="24"/>
      <c r="E2977" s="24"/>
      <c r="F2977" s="24"/>
      <c r="G2977" s="24"/>
      <c r="H2977" s="24"/>
      <c r="I2977" s="24"/>
      <c r="J2977" s="24"/>
      <c r="K2977" s="24"/>
      <c r="L2977" s="24"/>
      <c r="M2977" s="24"/>
      <c r="N2977" s="30"/>
      <c r="O2977" s="30"/>
      <c r="P2977" s="30"/>
      <c r="R2977" s="1"/>
      <c r="S2977" s="50"/>
    </row>
    <row r="2978" spans="2:19">
      <c r="B2978" s="24"/>
      <c r="C2978" s="24"/>
      <c r="D2978" s="24"/>
      <c r="E2978" s="24"/>
      <c r="F2978" s="24"/>
      <c r="G2978" s="24"/>
      <c r="H2978" s="24"/>
      <c r="I2978" s="24"/>
      <c r="J2978" s="24"/>
      <c r="K2978" s="24"/>
      <c r="L2978" s="24"/>
      <c r="M2978" s="24"/>
      <c r="N2978" s="30"/>
      <c r="O2978" s="30"/>
      <c r="P2978" s="30"/>
      <c r="R2978" s="1"/>
      <c r="S2978" s="50"/>
    </row>
    <row r="2979" spans="2:19">
      <c r="B2979" s="24"/>
      <c r="C2979" s="24"/>
      <c r="D2979" s="24"/>
      <c r="E2979" s="24"/>
      <c r="F2979" s="24"/>
      <c r="G2979" s="24"/>
      <c r="H2979" s="24"/>
      <c r="I2979" s="24"/>
      <c r="J2979" s="24"/>
      <c r="K2979" s="24"/>
      <c r="L2979" s="24"/>
      <c r="M2979" s="24"/>
      <c r="N2979" s="30"/>
      <c r="O2979" s="30"/>
      <c r="P2979" s="30"/>
      <c r="R2979" s="1"/>
      <c r="S2979" s="50"/>
    </row>
    <row r="2980" spans="2:19">
      <c r="B2980" s="24"/>
      <c r="C2980" s="24"/>
      <c r="D2980" s="24"/>
      <c r="E2980" s="24"/>
      <c r="F2980" s="24"/>
      <c r="G2980" s="24"/>
      <c r="H2980" s="24"/>
      <c r="I2980" s="24"/>
      <c r="J2980" s="24"/>
      <c r="K2980" s="24"/>
      <c r="L2980" s="24"/>
      <c r="M2980" s="24"/>
      <c r="N2980" s="30"/>
      <c r="O2980" s="30"/>
      <c r="P2980" s="30"/>
      <c r="R2980" s="1"/>
      <c r="S2980" s="50"/>
    </row>
    <row r="2981" spans="2:19">
      <c r="B2981" s="24"/>
      <c r="C2981" s="24"/>
      <c r="D2981" s="24"/>
      <c r="E2981" s="24"/>
      <c r="F2981" s="24"/>
      <c r="G2981" s="24"/>
      <c r="H2981" s="24"/>
      <c r="I2981" s="24"/>
      <c r="J2981" s="24"/>
      <c r="K2981" s="24"/>
      <c r="L2981" s="24"/>
      <c r="M2981" s="24"/>
      <c r="N2981" s="30"/>
      <c r="O2981" s="30"/>
      <c r="P2981" s="30"/>
      <c r="R2981" s="1"/>
      <c r="S2981" s="50"/>
    </row>
    <row r="2982" spans="2:19">
      <c r="B2982" s="24"/>
      <c r="C2982" s="24"/>
      <c r="D2982" s="24"/>
      <c r="E2982" s="24"/>
      <c r="F2982" s="24"/>
      <c r="G2982" s="24"/>
      <c r="H2982" s="24"/>
      <c r="I2982" s="24"/>
      <c r="J2982" s="24"/>
      <c r="K2982" s="24"/>
      <c r="L2982" s="24"/>
      <c r="M2982" s="24"/>
      <c r="N2982" s="30"/>
      <c r="O2982" s="30"/>
      <c r="P2982" s="30"/>
      <c r="R2982" s="1"/>
      <c r="S2982" s="50"/>
    </row>
    <row r="2983" spans="2:19">
      <c r="B2983" s="24"/>
      <c r="C2983" s="24"/>
      <c r="D2983" s="24"/>
      <c r="E2983" s="24"/>
      <c r="F2983" s="24"/>
      <c r="G2983" s="24"/>
      <c r="H2983" s="24"/>
      <c r="I2983" s="24"/>
      <c r="J2983" s="24"/>
      <c r="K2983" s="24"/>
      <c r="L2983" s="24"/>
      <c r="M2983" s="24"/>
      <c r="N2983" s="30"/>
      <c r="O2983" s="30"/>
      <c r="P2983" s="30"/>
      <c r="R2983" s="1"/>
      <c r="S2983" s="50"/>
    </row>
    <row r="2984" spans="2:19">
      <c r="B2984" s="24"/>
      <c r="C2984" s="24"/>
      <c r="D2984" s="24"/>
      <c r="E2984" s="24"/>
      <c r="F2984" s="24"/>
      <c r="G2984" s="24"/>
      <c r="H2984" s="24"/>
      <c r="I2984" s="24"/>
      <c r="J2984" s="24"/>
      <c r="K2984" s="24"/>
      <c r="L2984" s="24"/>
      <c r="M2984" s="24"/>
      <c r="N2984" s="30"/>
      <c r="O2984" s="30"/>
      <c r="P2984" s="30"/>
      <c r="R2984" s="1"/>
      <c r="S2984" s="50"/>
    </row>
    <row r="2985" spans="2:19">
      <c r="B2985" s="24"/>
      <c r="C2985" s="24"/>
      <c r="D2985" s="24"/>
      <c r="E2985" s="24"/>
      <c r="F2985" s="24"/>
      <c r="G2985" s="24"/>
      <c r="H2985" s="24"/>
      <c r="I2985" s="24"/>
      <c r="J2985" s="24"/>
      <c r="K2985" s="24"/>
      <c r="L2985" s="24"/>
      <c r="M2985" s="24"/>
      <c r="N2985" s="30"/>
      <c r="O2985" s="30"/>
      <c r="P2985" s="30"/>
      <c r="R2985" s="1"/>
      <c r="S2985" s="50"/>
    </row>
    <row r="2986" spans="2:19">
      <c r="B2986" s="24"/>
      <c r="C2986" s="24"/>
      <c r="D2986" s="24"/>
      <c r="E2986" s="24"/>
      <c r="F2986" s="24"/>
      <c r="G2986" s="24"/>
      <c r="H2986" s="24"/>
      <c r="I2986" s="24"/>
      <c r="J2986" s="24"/>
      <c r="K2986" s="24"/>
      <c r="L2986" s="24"/>
      <c r="M2986" s="24"/>
      <c r="N2986" s="30"/>
      <c r="O2986" s="30"/>
      <c r="P2986" s="30"/>
      <c r="R2986" s="1"/>
      <c r="S2986" s="50"/>
    </row>
    <row r="2987" spans="2:19">
      <c r="B2987" s="24"/>
      <c r="C2987" s="24"/>
      <c r="D2987" s="24"/>
      <c r="E2987" s="24"/>
      <c r="F2987" s="24"/>
      <c r="G2987" s="24"/>
      <c r="H2987" s="24"/>
      <c r="I2987" s="24"/>
      <c r="J2987" s="24"/>
      <c r="K2987" s="24"/>
      <c r="L2987" s="24"/>
      <c r="M2987" s="24"/>
      <c r="N2987" s="30"/>
      <c r="O2987" s="30"/>
      <c r="P2987" s="30"/>
      <c r="R2987" s="1"/>
      <c r="S2987" s="50"/>
    </row>
    <row r="2988" spans="2:19">
      <c r="B2988" s="24"/>
      <c r="C2988" s="24"/>
      <c r="D2988" s="24"/>
      <c r="E2988" s="24"/>
      <c r="F2988" s="24"/>
      <c r="G2988" s="24"/>
      <c r="H2988" s="24"/>
      <c r="I2988" s="24"/>
      <c r="J2988" s="24"/>
      <c r="K2988" s="24"/>
      <c r="L2988" s="24"/>
      <c r="M2988" s="24"/>
      <c r="N2988" s="30"/>
      <c r="O2988" s="30"/>
      <c r="P2988" s="30"/>
      <c r="R2988" s="1"/>
      <c r="S2988" s="50"/>
    </row>
    <row r="2989" spans="2:19">
      <c r="B2989" s="24"/>
      <c r="C2989" s="24"/>
      <c r="D2989" s="24"/>
      <c r="E2989" s="24"/>
      <c r="F2989" s="24"/>
      <c r="G2989" s="24"/>
      <c r="H2989" s="24"/>
      <c r="I2989" s="24"/>
      <c r="J2989" s="24"/>
      <c r="K2989" s="24"/>
      <c r="L2989" s="24"/>
      <c r="M2989" s="24"/>
      <c r="N2989" s="30"/>
      <c r="O2989" s="30"/>
      <c r="P2989" s="30"/>
      <c r="R2989" s="1"/>
      <c r="S2989" s="50"/>
    </row>
    <row r="2990" spans="2:19">
      <c r="B2990" s="24"/>
      <c r="C2990" s="24"/>
      <c r="D2990" s="24"/>
      <c r="E2990" s="24"/>
      <c r="F2990" s="24"/>
      <c r="G2990" s="24"/>
      <c r="H2990" s="24"/>
      <c r="I2990" s="24"/>
      <c r="J2990" s="24"/>
      <c r="K2990" s="24"/>
      <c r="L2990" s="24"/>
      <c r="M2990" s="24"/>
      <c r="N2990" s="30"/>
      <c r="O2990" s="30"/>
      <c r="P2990" s="30"/>
      <c r="R2990" s="1"/>
      <c r="S2990" s="50"/>
    </row>
    <row r="2991" spans="2:19">
      <c r="B2991" s="24"/>
      <c r="C2991" s="24"/>
      <c r="D2991" s="24"/>
      <c r="E2991" s="24"/>
      <c r="F2991" s="24"/>
      <c r="G2991" s="24"/>
      <c r="H2991" s="24"/>
      <c r="I2991" s="24"/>
      <c r="J2991" s="24"/>
      <c r="K2991" s="24"/>
      <c r="L2991" s="24"/>
      <c r="M2991" s="24"/>
      <c r="N2991" s="30"/>
      <c r="O2991" s="30"/>
      <c r="P2991" s="30"/>
      <c r="R2991" s="1"/>
      <c r="S2991" s="50"/>
    </row>
    <row r="2992" spans="2:19">
      <c r="B2992" s="24"/>
      <c r="C2992" s="24"/>
      <c r="D2992" s="24"/>
      <c r="E2992" s="24"/>
      <c r="F2992" s="24"/>
      <c r="G2992" s="24"/>
      <c r="H2992" s="24"/>
      <c r="I2992" s="24"/>
      <c r="J2992" s="24"/>
      <c r="K2992" s="24"/>
      <c r="L2992" s="24"/>
      <c r="M2992" s="24"/>
      <c r="N2992" s="30"/>
      <c r="O2992" s="30"/>
      <c r="P2992" s="30"/>
      <c r="R2992" s="1"/>
      <c r="S2992" s="50"/>
    </row>
    <row r="2993" spans="2:19">
      <c r="B2993" s="24"/>
      <c r="C2993" s="24"/>
      <c r="D2993" s="24"/>
      <c r="E2993" s="24"/>
      <c r="F2993" s="24"/>
      <c r="G2993" s="24"/>
      <c r="H2993" s="24"/>
      <c r="I2993" s="24"/>
      <c r="J2993" s="24"/>
      <c r="K2993" s="24"/>
      <c r="L2993" s="24"/>
      <c r="M2993" s="24"/>
      <c r="N2993" s="30"/>
      <c r="O2993" s="30"/>
      <c r="P2993" s="30"/>
      <c r="R2993" s="1"/>
      <c r="S2993" s="50"/>
    </row>
    <row r="2994" spans="2:19">
      <c r="B2994" s="24"/>
      <c r="C2994" s="24"/>
      <c r="D2994" s="24"/>
      <c r="E2994" s="24"/>
      <c r="F2994" s="24"/>
      <c r="G2994" s="24"/>
      <c r="H2994" s="24"/>
      <c r="I2994" s="24"/>
      <c r="J2994" s="24"/>
      <c r="K2994" s="24"/>
      <c r="L2994" s="24"/>
      <c r="M2994" s="24"/>
      <c r="N2994" s="30"/>
      <c r="O2994" s="30"/>
      <c r="P2994" s="30"/>
      <c r="R2994" s="1"/>
      <c r="S2994" s="50"/>
    </row>
    <row r="2995" spans="2:19">
      <c r="B2995" s="24"/>
      <c r="C2995" s="24"/>
      <c r="D2995" s="24"/>
      <c r="E2995" s="24"/>
      <c r="F2995" s="24"/>
      <c r="G2995" s="24"/>
      <c r="H2995" s="24"/>
      <c r="I2995" s="24"/>
      <c r="J2995" s="24"/>
      <c r="K2995" s="24"/>
      <c r="L2995" s="24"/>
      <c r="M2995" s="24"/>
      <c r="N2995" s="30"/>
      <c r="O2995" s="30"/>
      <c r="P2995" s="30"/>
      <c r="R2995" s="1"/>
      <c r="S2995" s="50"/>
    </row>
    <row r="2996" spans="2:19">
      <c r="B2996" s="24"/>
      <c r="C2996" s="24"/>
      <c r="D2996" s="24"/>
      <c r="E2996" s="24"/>
      <c r="F2996" s="24"/>
      <c r="G2996" s="24"/>
      <c r="H2996" s="24"/>
      <c r="I2996" s="24"/>
      <c r="J2996" s="24"/>
      <c r="K2996" s="24"/>
      <c r="L2996" s="24"/>
      <c r="M2996" s="24"/>
      <c r="N2996" s="30"/>
      <c r="O2996" s="30"/>
      <c r="P2996" s="30"/>
      <c r="R2996" s="1"/>
      <c r="S2996" s="50"/>
    </row>
    <row r="2997" spans="2:19">
      <c r="B2997" s="24"/>
      <c r="C2997" s="24"/>
      <c r="D2997" s="24"/>
      <c r="E2997" s="24"/>
      <c r="F2997" s="24"/>
      <c r="G2997" s="24"/>
      <c r="H2997" s="24"/>
      <c r="I2997" s="24"/>
      <c r="J2997" s="24"/>
      <c r="K2997" s="24"/>
      <c r="L2997" s="24"/>
      <c r="M2997" s="24"/>
      <c r="N2997" s="30"/>
      <c r="O2997" s="30"/>
      <c r="P2997" s="30"/>
      <c r="R2997" s="1"/>
      <c r="S2997" s="50"/>
    </row>
    <row r="2998" spans="2:19">
      <c r="B2998" s="24"/>
      <c r="C2998" s="24"/>
      <c r="D2998" s="24"/>
      <c r="E2998" s="24"/>
      <c r="F2998" s="24"/>
      <c r="G2998" s="24"/>
      <c r="H2998" s="24"/>
      <c r="I2998" s="24"/>
      <c r="J2998" s="24"/>
      <c r="K2998" s="24"/>
      <c r="L2998" s="24"/>
      <c r="M2998" s="24"/>
      <c r="N2998" s="30"/>
      <c r="O2998" s="30"/>
      <c r="P2998" s="30"/>
      <c r="R2998" s="1"/>
      <c r="S2998" s="50"/>
    </row>
    <row r="2999" spans="2:19">
      <c r="B2999" s="24"/>
      <c r="C2999" s="24"/>
      <c r="D2999" s="24"/>
      <c r="E2999" s="24"/>
      <c r="F2999" s="24"/>
      <c r="G2999" s="24"/>
      <c r="H2999" s="24"/>
      <c r="I2999" s="24"/>
      <c r="J2999" s="24"/>
      <c r="K2999" s="24"/>
      <c r="L2999" s="24"/>
      <c r="M2999" s="24"/>
      <c r="N2999" s="30"/>
      <c r="O2999" s="30"/>
      <c r="P2999" s="30"/>
      <c r="R2999" s="1"/>
      <c r="S2999" s="50"/>
    </row>
    <row r="3000" spans="2:19">
      <c r="B3000" s="24"/>
      <c r="C3000" s="24"/>
      <c r="D3000" s="24"/>
      <c r="E3000" s="24"/>
      <c r="F3000" s="24"/>
      <c r="G3000" s="24"/>
      <c r="H3000" s="24"/>
      <c r="I3000" s="24"/>
      <c r="J3000" s="24"/>
      <c r="K3000" s="24"/>
      <c r="L3000" s="24"/>
      <c r="M3000" s="24"/>
      <c r="N3000" s="30"/>
      <c r="O3000" s="30"/>
      <c r="P3000" s="30"/>
      <c r="R3000" s="1"/>
      <c r="S3000" s="50"/>
    </row>
    <row r="3001" spans="2:19">
      <c r="B3001" s="24"/>
      <c r="C3001" s="24"/>
      <c r="D3001" s="24"/>
      <c r="E3001" s="24"/>
      <c r="F3001" s="24"/>
      <c r="G3001" s="24"/>
      <c r="H3001" s="24"/>
      <c r="I3001" s="24"/>
      <c r="J3001" s="24"/>
      <c r="K3001" s="24"/>
      <c r="L3001" s="24"/>
      <c r="M3001" s="24"/>
      <c r="N3001" s="30"/>
      <c r="O3001" s="30"/>
      <c r="P3001" s="30"/>
      <c r="R3001" s="1"/>
      <c r="S3001" s="50"/>
    </row>
    <row r="3002" spans="2:19">
      <c r="B3002" s="24"/>
      <c r="C3002" s="24"/>
      <c r="D3002" s="24"/>
      <c r="E3002" s="24"/>
      <c r="F3002" s="24"/>
      <c r="G3002" s="24"/>
      <c r="H3002" s="24"/>
      <c r="I3002" s="24"/>
      <c r="J3002" s="24"/>
      <c r="K3002" s="24"/>
      <c r="L3002" s="24"/>
      <c r="M3002" s="24"/>
      <c r="N3002" s="30"/>
      <c r="O3002" s="30"/>
      <c r="P3002" s="30"/>
      <c r="R3002" s="1"/>
      <c r="S3002" s="50"/>
    </row>
    <row r="3003" spans="2:19">
      <c r="B3003" s="24"/>
      <c r="C3003" s="24"/>
      <c r="D3003" s="24"/>
      <c r="E3003" s="24"/>
      <c r="F3003" s="24"/>
      <c r="G3003" s="24"/>
      <c r="H3003" s="24"/>
      <c r="I3003" s="24"/>
      <c r="J3003" s="24"/>
      <c r="K3003" s="24"/>
      <c r="L3003" s="24"/>
      <c r="M3003" s="24"/>
      <c r="N3003" s="30"/>
      <c r="O3003" s="30"/>
      <c r="P3003" s="30"/>
      <c r="R3003" s="1"/>
      <c r="S3003" s="50"/>
    </row>
    <row r="3004" spans="2:19">
      <c r="B3004" s="24"/>
      <c r="C3004" s="24"/>
      <c r="D3004" s="24"/>
      <c r="E3004" s="24"/>
      <c r="F3004" s="24"/>
      <c r="G3004" s="24"/>
      <c r="H3004" s="24"/>
      <c r="I3004" s="24"/>
      <c r="J3004" s="24"/>
      <c r="K3004" s="24"/>
      <c r="L3004" s="24"/>
      <c r="M3004" s="24"/>
      <c r="N3004" s="30"/>
      <c r="O3004" s="30"/>
      <c r="P3004" s="30"/>
      <c r="R3004" s="1"/>
      <c r="S3004" s="50"/>
    </row>
    <row r="3005" spans="2:19">
      <c r="B3005" s="24"/>
      <c r="C3005" s="24"/>
      <c r="D3005" s="24"/>
      <c r="E3005" s="24"/>
      <c r="F3005" s="24"/>
      <c r="G3005" s="24"/>
      <c r="H3005" s="24"/>
      <c r="I3005" s="24"/>
      <c r="J3005" s="24"/>
      <c r="K3005" s="24"/>
      <c r="L3005" s="24"/>
      <c r="M3005" s="24"/>
      <c r="N3005" s="30"/>
      <c r="O3005" s="30"/>
      <c r="P3005" s="30"/>
      <c r="R3005" s="1"/>
      <c r="S3005" s="50"/>
    </row>
    <row r="3006" spans="2:19">
      <c r="B3006" s="24"/>
      <c r="C3006" s="24"/>
      <c r="D3006" s="24"/>
      <c r="E3006" s="24"/>
      <c r="F3006" s="24"/>
      <c r="G3006" s="24"/>
      <c r="H3006" s="24"/>
      <c r="I3006" s="24"/>
      <c r="J3006" s="24"/>
      <c r="K3006" s="24"/>
      <c r="L3006" s="24"/>
      <c r="M3006" s="24"/>
      <c r="N3006" s="30"/>
      <c r="O3006" s="30"/>
      <c r="P3006" s="30"/>
      <c r="R3006" s="1"/>
      <c r="S3006" s="50"/>
    </row>
    <row r="3007" spans="2:19">
      <c r="B3007" s="24"/>
      <c r="C3007" s="24"/>
      <c r="D3007" s="24"/>
      <c r="E3007" s="24"/>
      <c r="F3007" s="24"/>
      <c r="G3007" s="24"/>
      <c r="H3007" s="24"/>
      <c r="I3007" s="24"/>
      <c r="J3007" s="24"/>
      <c r="K3007" s="24"/>
      <c r="L3007" s="24"/>
      <c r="M3007" s="24"/>
      <c r="N3007" s="30"/>
      <c r="O3007" s="30"/>
      <c r="P3007" s="30"/>
      <c r="R3007" s="1"/>
      <c r="S3007" s="50"/>
    </row>
    <row r="3008" spans="2:19">
      <c r="B3008" s="24"/>
      <c r="C3008" s="24"/>
      <c r="D3008" s="24"/>
      <c r="E3008" s="24"/>
      <c r="F3008" s="24"/>
      <c r="G3008" s="24"/>
      <c r="H3008" s="24"/>
      <c r="I3008" s="24"/>
      <c r="J3008" s="24"/>
      <c r="K3008" s="24"/>
      <c r="L3008" s="24"/>
      <c r="M3008" s="24"/>
      <c r="N3008" s="30"/>
      <c r="O3008" s="30"/>
      <c r="P3008" s="30"/>
      <c r="R3008" s="1"/>
      <c r="S3008" s="50"/>
    </row>
    <row r="3009" spans="2:19">
      <c r="B3009" s="24"/>
      <c r="C3009" s="24"/>
      <c r="D3009" s="24"/>
      <c r="E3009" s="24"/>
      <c r="F3009" s="24"/>
      <c r="G3009" s="24"/>
      <c r="H3009" s="24"/>
      <c r="I3009" s="24"/>
      <c r="J3009" s="24"/>
      <c r="K3009" s="24"/>
      <c r="L3009" s="24"/>
      <c r="M3009" s="24"/>
      <c r="N3009" s="30"/>
      <c r="O3009" s="30"/>
      <c r="P3009" s="30"/>
      <c r="R3009" s="1"/>
      <c r="S3009" s="50"/>
    </row>
    <row r="3010" spans="2:19">
      <c r="B3010" s="24"/>
      <c r="C3010" s="24"/>
      <c r="D3010" s="24"/>
      <c r="E3010" s="24"/>
      <c r="F3010" s="24"/>
      <c r="G3010" s="24"/>
      <c r="H3010" s="24"/>
      <c r="I3010" s="24"/>
      <c r="J3010" s="24"/>
      <c r="K3010" s="24"/>
      <c r="L3010" s="24"/>
      <c r="M3010" s="24"/>
      <c r="N3010" s="30"/>
      <c r="O3010" s="30"/>
      <c r="P3010" s="30"/>
      <c r="R3010" s="1"/>
      <c r="S3010" s="50"/>
    </row>
    <row r="3011" spans="2:19">
      <c r="B3011" s="24"/>
      <c r="C3011" s="24"/>
      <c r="D3011" s="24"/>
      <c r="E3011" s="24"/>
      <c r="F3011" s="24"/>
      <c r="G3011" s="24"/>
      <c r="H3011" s="24"/>
      <c r="I3011" s="24"/>
      <c r="J3011" s="24"/>
      <c r="K3011" s="24"/>
      <c r="L3011" s="24"/>
      <c r="M3011" s="24"/>
      <c r="N3011" s="30"/>
      <c r="O3011" s="30"/>
      <c r="P3011" s="30"/>
      <c r="R3011" s="1"/>
      <c r="S3011" s="50"/>
    </row>
    <row r="3012" spans="2:19">
      <c r="B3012" s="24"/>
      <c r="C3012" s="24"/>
      <c r="D3012" s="24"/>
      <c r="E3012" s="24"/>
      <c r="F3012" s="24"/>
      <c r="G3012" s="24"/>
      <c r="H3012" s="24"/>
      <c r="I3012" s="24"/>
      <c r="J3012" s="24"/>
      <c r="K3012" s="24"/>
      <c r="L3012" s="24"/>
      <c r="M3012" s="24"/>
      <c r="N3012" s="30"/>
      <c r="O3012" s="30"/>
      <c r="P3012" s="30"/>
      <c r="R3012" s="1"/>
      <c r="S3012" s="50"/>
    </row>
    <row r="3013" spans="2:19">
      <c r="B3013" s="24"/>
      <c r="C3013" s="24"/>
      <c r="D3013" s="24"/>
      <c r="E3013" s="24"/>
      <c r="F3013" s="24"/>
      <c r="G3013" s="24"/>
      <c r="H3013" s="24"/>
      <c r="I3013" s="24"/>
      <c r="J3013" s="24"/>
      <c r="K3013" s="24"/>
      <c r="L3013" s="24"/>
      <c r="M3013" s="24"/>
      <c r="N3013" s="30"/>
      <c r="O3013" s="30"/>
      <c r="P3013" s="30"/>
      <c r="R3013" s="1"/>
      <c r="S3013" s="50"/>
    </row>
    <row r="3014" spans="2:19">
      <c r="B3014" s="24"/>
      <c r="C3014" s="24"/>
      <c r="D3014" s="24"/>
      <c r="E3014" s="24"/>
      <c r="F3014" s="24"/>
      <c r="G3014" s="24"/>
      <c r="H3014" s="24"/>
      <c r="I3014" s="24"/>
      <c r="J3014" s="24"/>
      <c r="K3014" s="24"/>
      <c r="L3014" s="24"/>
      <c r="M3014" s="24"/>
      <c r="N3014" s="30"/>
      <c r="O3014" s="30"/>
      <c r="P3014" s="30"/>
      <c r="R3014" s="1"/>
      <c r="S3014" s="50"/>
    </row>
    <row r="3015" spans="2:19">
      <c r="B3015" s="24"/>
      <c r="C3015" s="24"/>
      <c r="D3015" s="24"/>
      <c r="E3015" s="24"/>
      <c r="F3015" s="24"/>
      <c r="G3015" s="24"/>
      <c r="H3015" s="24"/>
      <c r="I3015" s="24"/>
      <c r="J3015" s="24"/>
      <c r="K3015" s="24"/>
      <c r="L3015" s="24"/>
      <c r="M3015" s="24"/>
      <c r="N3015" s="30"/>
      <c r="O3015" s="30"/>
      <c r="P3015" s="30"/>
      <c r="R3015" s="1"/>
      <c r="S3015" s="50"/>
    </row>
    <row r="3016" spans="2:19">
      <c r="B3016" s="24"/>
      <c r="C3016" s="24"/>
      <c r="D3016" s="24"/>
      <c r="E3016" s="24"/>
      <c r="F3016" s="24"/>
      <c r="G3016" s="24"/>
      <c r="H3016" s="24"/>
      <c r="I3016" s="24"/>
      <c r="J3016" s="24"/>
      <c r="K3016" s="24"/>
      <c r="L3016" s="24"/>
      <c r="M3016" s="24"/>
      <c r="N3016" s="30"/>
      <c r="O3016" s="30"/>
      <c r="P3016" s="30"/>
      <c r="R3016" s="1"/>
      <c r="S3016" s="50"/>
    </row>
    <row r="3017" spans="2:19">
      <c r="B3017" s="24"/>
      <c r="C3017" s="24"/>
      <c r="D3017" s="24"/>
      <c r="E3017" s="24"/>
      <c r="F3017" s="24"/>
      <c r="G3017" s="24"/>
      <c r="H3017" s="24"/>
      <c r="I3017" s="24"/>
      <c r="J3017" s="24"/>
      <c r="K3017" s="24"/>
      <c r="L3017" s="24"/>
      <c r="M3017" s="24"/>
      <c r="N3017" s="30"/>
      <c r="O3017" s="30"/>
      <c r="P3017" s="30"/>
      <c r="R3017" s="1"/>
      <c r="S3017" s="50"/>
    </row>
    <row r="3018" spans="2:19">
      <c r="B3018" s="24"/>
      <c r="C3018" s="24"/>
      <c r="D3018" s="24"/>
      <c r="E3018" s="24"/>
      <c r="F3018" s="24"/>
      <c r="G3018" s="24"/>
      <c r="H3018" s="24"/>
      <c r="I3018" s="24"/>
      <c r="J3018" s="24"/>
      <c r="K3018" s="24"/>
      <c r="L3018" s="24"/>
      <c r="M3018" s="24"/>
      <c r="N3018" s="30"/>
      <c r="O3018" s="30"/>
      <c r="P3018" s="30"/>
      <c r="R3018" s="1"/>
      <c r="S3018" s="50"/>
    </row>
    <row r="3019" spans="2:19">
      <c r="B3019" s="24"/>
      <c r="C3019" s="24"/>
      <c r="D3019" s="24"/>
      <c r="E3019" s="24"/>
      <c r="F3019" s="24"/>
      <c r="G3019" s="24"/>
      <c r="H3019" s="24"/>
      <c r="I3019" s="24"/>
      <c r="J3019" s="24"/>
      <c r="K3019" s="24"/>
      <c r="L3019" s="24"/>
      <c r="M3019" s="24"/>
      <c r="N3019" s="30"/>
      <c r="O3019" s="30"/>
      <c r="P3019" s="30"/>
      <c r="R3019" s="1"/>
      <c r="S3019" s="50"/>
    </row>
    <row r="3020" spans="2:19">
      <c r="B3020" s="24"/>
      <c r="C3020" s="24"/>
      <c r="D3020" s="24"/>
      <c r="E3020" s="24"/>
      <c r="F3020" s="24"/>
      <c r="G3020" s="24"/>
      <c r="H3020" s="24"/>
      <c r="I3020" s="24"/>
      <c r="J3020" s="24"/>
      <c r="K3020" s="24"/>
      <c r="L3020" s="24"/>
      <c r="M3020" s="24"/>
      <c r="N3020" s="30"/>
      <c r="O3020" s="30"/>
      <c r="P3020" s="30"/>
      <c r="R3020" s="1"/>
      <c r="S3020" s="50"/>
    </row>
    <row r="3021" spans="2:19">
      <c r="B3021" s="24"/>
      <c r="C3021" s="24"/>
      <c r="D3021" s="24"/>
      <c r="E3021" s="24"/>
      <c r="F3021" s="24"/>
      <c r="G3021" s="24"/>
      <c r="H3021" s="24"/>
      <c r="I3021" s="24"/>
      <c r="J3021" s="24"/>
      <c r="K3021" s="24"/>
      <c r="L3021" s="24"/>
      <c r="M3021" s="24"/>
      <c r="N3021" s="30"/>
      <c r="O3021" s="30"/>
      <c r="P3021" s="30"/>
      <c r="R3021" s="1"/>
      <c r="S3021" s="50"/>
    </row>
    <row r="3022" spans="2:19">
      <c r="B3022" s="24"/>
      <c r="C3022" s="24"/>
      <c r="D3022" s="24"/>
      <c r="E3022" s="24"/>
      <c r="F3022" s="24"/>
      <c r="G3022" s="24"/>
      <c r="H3022" s="24"/>
      <c r="I3022" s="24"/>
      <c r="J3022" s="24"/>
      <c r="K3022" s="24"/>
      <c r="L3022" s="24"/>
      <c r="M3022" s="24"/>
      <c r="N3022" s="30"/>
      <c r="O3022" s="30"/>
      <c r="P3022" s="30"/>
      <c r="R3022" s="1"/>
      <c r="S3022" s="50"/>
    </row>
    <row r="3023" spans="2:19">
      <c r="B3023" s="24"/>
      <c r="C3023" s="24"/>
      <c r="D3023" s="24"/>
      <c r="E3023" s="24"/>
      <c r="F3023" s="24"/>
      <c r="G3023" s="24"/>
      <c r="H3023" s="24"/>
      <c r="I3023" s="24"/>
      <c r="J3023" s="24"/>
      <c r="K3023" s="24"/>
      <c r="L3023" s="24"/>
      <c r="M3023" s="24"/>
      <c r="N3023" s="30"/>
      <c r="O3023" s="30"/>
      <c r="P3023" s="30"/>
      <c r="R3023" s="1"/>
      <c r="S3023" s="50"/>
    </row>
    <row r="3024" spans="2:19">
      <c r="B3024" s="24"/>
      <c r="C3024" s="24"/>
      <c r="D3024" s="24"/>
      <c r="E3024" s="24"/>
      <c r="F3024" s="24"/>
      <c r="G3024" s="24"/>
      <c r="H3024" s="24"/>
      <c r="I3024" s="24"/>
      <c r="J3024" s="24"/>
      <c r="K3024" s="24"/>
      <c r="L3024" s="24"/>
      <c r="M3024" s="24"/>
      <c r="N3024" s="30"/>
      <c r="O3024" s="30"/>
      <c r="P3024" s="30"/>
      <c r="R3024" s="1"/>
      <c r="S3024" s="50"/>
    </row>
    <row r="3025" spans="2:19">
      <c r="B3025" s="24"/>
      <c r="C3025" s="24"/>
      <c r="D3025" s="24"/>
      <c r="E3025" s="24"/>
      <c r="F3025" s="24"/>
      <c r="G3025" s="24"/>
      <c r="H3025" s="24"/>
      <c r="I3025" s="24"/>
      <c r="J3025" s="24"/>
      <c r="K3025" s="24"/>
      <c r="L3025" s="24"/>
      <c r="M3025" s="24"/>
      <c r="N3025" s="30"/>
      <c r="O3025" s="30"/>
      <c r="P3025" s="30"/>
      <c r="R3025" s="1"/>
      <c r="S3025" s="50"/>
    </row>
    <row r="3026" spans="2:19">
      <c r="B3026" s="24"/>
      <c r="C3026" s="24"/>
      <c r="D3026" s="24"/>
      <c r="E3026" s="24"/>
      <c r="F3026" s="24"/>
      <c r="G3026" s="24"/>
      <c r="H3026" s="24"/>
      <c r="I3026" s="24"/>
      <c r="J3026" s="24"/>
      <c r="K3026" s="24"/>
      <c r="L3026" s="24"/>
      <c r="M3026" s="24"/>
      <c r="N3026" s="30"/>
      <c r="O3026" s="30"/>
      <c r="P3026" s="30"/>
      <c r="R3026" s="1"/>
      <c r="S3026" s="50"/>
    </row>
    <row r="3027" spans="2:19">
      <c r="B3027" s="24"/>
      <c r="C3027" s="24"/>
      <c r="D3027" s="24"/>
      <c r="E3027" s="24"/>
      <c r="F3027" s="24"/>
      <c r="G3027" s="24"/>
      <c r="H3027" s="24"/>
      <c r="I3027" s="24"/>
      <c r="J3027" s="24"/>
      <c r="K3027" s="24"/>
      <c r="L3027" s="24"/>
      <c r="M3027" s="24"/>
      <c r="N3027" s="30"/>
      <c r="O3027" s="30"/>
      <c r="P3027" s="30"/>
      <c r="R3027" s="1"/>
      <c r="S3027" s="50"/>
    </row>
    <row r="3028" spans="2:19">
      <c r="B3028" s="24"/>
      <c r="C3028" s="24"/>
      <c r="D3028" s="24"/>
      <c r="E3028" s="24"/>
      <c r="F3028" s="24"/>
      <c r="G3028" s="24"/>
      <c r="H3028" s="24"/>
      <c r="I3028" s="24"/>
      <c r="J3028" s="24"/>
      <c r="K3028" s="24"/>
      <c r="L3028" s="24"/>
      <c r="M3028" s="24"/>
      <c r="N3028" s="30"/>
      <c r="O3028" s="30"/>
      <c r="P3028" s="30"/>
      <c r="R3028" s="1"/>
      <c r="S3028" s="50"/>
    </row>
    <row r="3029" spans="2:19">
      <c r="B3029" s="24"/>
      <c r="C3029" s="24"/>
      <c r="D3029" s="24"/>
      <c r="E3029" s="24"/>
      <c r="F3029" s="24"/>
      <c r="G3029" s="24"/>
      <c r="H3029" s="24"/>
      <c r="I3029" s="24"/>
      <c r="J3029" s="24"/>
      <c r="K3029" s="24"/>
      <c r="L3029" s="24"/>
      <c r="M3029" s="24"/>
      <c r="N3029" s="30"/>
      <c r="O3029" s="30"/>
      <c r="P3029" s="30"/>
      <c r="R3029" s="1"/>
      <c r="S3029" s="50"/>
    </row>
    <row r="3030" spans="2:19">
      <c r="B3030" s="24"/>
      <c r="C3030" s="24"/>
      <c r="D3030" s="24"/>
      <c r="E3030" s="24"/>
      <c r="F3030" s="24"/>
      <c r="G3030" s="24"/>
      <c r="H3030" s="24"/>
      <c r="I3030" s="24"/>
      <c r="J3030" s="24"/>
      <c r="K3030" s="24"/>
      <c r="L3030" s="24"/>
      <c r="M3030" s="24"/>
      <c r="N3030" s="30"/>
      <c r="O3030" s="30"/>
      <c r="P3030" s="30"/>
      <c r="R3030" s="1"/>
      <c r="S3030" s="50"/>
    </row>
    <row r="3031" spans="2:19">
      <c r="B3031" s="24"/>
      <c r="C3031" s="24"/>
      <c r="D3031" s="24"/>
      <c r="E3031" s="24"/>
      <c r="F3031" s="24"/>
      <c r="G3031" s="24"/>
      <c r="H3031" s="24"/>
      <c r="I3031" s="24"/>
      <c r="J3031" s="24"/>
      <c r="K3031" s="24"/>
      <c r="L3031" s="24"/>
      <c r="M3031" s="24"/>
      <c r="N3031" s="30"/>
      <c r="O3031" s="30"/>
      <c r="P3031" s="30"/>
      <c r="R3031" s="1"/>
      <c r="S3031" s="50"/>
    </row>
    <row r="3032" spans="2:19">
      <c r="B3032" s="24"/>
      <c r="C3032" s="24"/>
      <c r="D3032" s="24"/>
      <c r="E3032" s="24"/>
      <c r="F3032" s="24"/>
      <c r="G3032" s="24"/>
      <c r="H3032" s="24"/>
      <c r="I3032" s="24"/>
      <c r="J3032" s="24"/>
      <c r="K3032" s="24"/>
      <c r="L3032" s="24"/>
      <c r="M3032" s="24"/>
      <c r="N3032" s="30"/>
      <c r="O3032" s="30"/>
      <c r="P3032" s="30"/>
      <c r="R3032" s="1"/>
      <c r="S3032" s="50"/>
    </row>
    <row r="3033" spans="2:19">
      <c r="B3033" s="24"/>
      <c r="C3033" s="24"/>
      <c r="D3033" s="24"/>
      <c r="E3033" s="24"/>
      <c r="F3033" s="24"/>
      <c r="G3033" s="24"/>
      <c r="H3033" s="24"/>
      <c r="I3033" s="24"/>
      <c r="J3033" s="24"/>
      <c r="K3033" s="24"/>
      <c r="L3033" s="24"/>
      <c r="M3033" s="24"/>
      <c r="N3033" s="30"/>
      <c r="O3033" s="30"/>
      <c r="P3033" s="30"/>
      <c r="R3033" s="1"/>
      <c r="S3033" s="50"/>
    </row>
    <row r="3034" spans="2:19">
      <c r="B3034" s="24"/>
      <c r="C3034" s="24"/>
      <c r="D3034" s="24"/>
      <c r="E3034" s="24"/>
      <c r="F3034" s="24"/>
      <c r="G3034" s="24"/>
      <c r="H3034" s="24"/>
      <c r="I3034" s="24"/>
      <c r="J3034" s="24"/>
      <c r="K3034" s="24"/>
      <c r="L3034" s="24"/>
      <c r="M3034" s="24"/>
      <c r="N3034" s="30"/>
      <c r="O3034" s="30"/>
      <c r="P3034" s="30"/>
      <c r="R3034" s="1"/>
      <c r="S3034" s="50"/>
    </row>
    <row r="3035" spans="2:19">
      <c r="B3035" s="24"/>
      <c r="C3035" s="24"/>
      <c r="D3035" s="24"/>
      <c r="E3035" s="24"/>
      <c r="F3035" s="24"/>
      <c r="G3035" s="24"/>
      <c r="H3035" s="24"/>
      <c r="I3035" s="24"/>
      <c r="J3035" s="24"/>
      <c r="K3035" s="24"/>
      <c r="L3035" s="24"/>
      <c r="M3035" s="24"/>
      <c r="N3035" s="30"/>
      <c r="O3035" s="30"/>
      <c r="P3035" s="30"/>
      <c r="R3035" s="1"/>
      <c r="S3035" s="50"/>
    </row>
    <row r="3036" spans="2:19">
      <c r="B3036" s="24"/>
      <c r="C3036" s="24"/>
      <c r="D3036" s="24"/>
      <c r="E3036" s="24"/>
      <c r="F3036" s="24"/>
      <c r="G3036" s="24"/>
      <c r="H3036" s="24"/>
      <c r="I3036" s="24"/>
      <c r="J3036" s="24"/>
      <c r="K3036" s="24"/>
      <c r="L3036" s="24"/>
      <c r="M3036" s="24"/>
      <c r="N3036" s="30"/>
      <c r="O3036" s="30"/>
      <c r="P3036" s="30"/>
      <c r="R3036" s="1"/>
      <c r="S3036" s="50"/>
    </row>
    <row r="3037" spans="2:19">
      <c r="B3037" s="24"/>
      <c r="C3037" s="24"/>
      <c r="D3037" s="24"/>
      <c r="E3037" s="24"/>
      <c r="F3037" s="24"/>
      <c r="G3037" s="24"/>
      <c r="H3037" s="24"/>
      <c r="I3037" s="24"/>
      <c r="J3037" s="24"/>
      <c r="K3037" s="24"/>
      <c r="L3037" s="24"/>
      <c r="M3037" s="24"/>
      <c r="N3037" s="30"/>
      <c r="O3037" s="30"/>
      <c r="P3037" s="30"/>
      <c r="R3037" s="1"/>
      <c r="S3037" s="50"/>
    </row>
    <row r="3038" spans="2:19">
      <c r="B3038" s="24"/>
      <c r="C3038" s="24"/>
      <c r="D3038" s="24"/>
      <c r="E3038" s="24"/>
      <c r="F3038" s="24"/>
      <c r="G3038" s="24"/>
      <c r="H3038" s="24"/>
      <c r="I3038" s="24"/>
      <c r="J3038" s="24"/>
      <c r="K3038" s="24"/>
      <c r="L3038" s="24"/>
      <c r="M3038" s="24"/>
      <c r="N3038" s="30"/>
      <c r="O3038" s="30"/>
      <c r="P3038" s="30"/>
      <c r="R3038" s="1"/>
      <c r="S3038" s="50"/>
    </row>
    <row r="3039" spans="2:19">
      <c r="B3039" s="24"/>
      <c r="C3039" s="24"/>
      <c r="D3039" s="24"/>
      <c r="E3039" s="24"/>
      <c r="F3039" s="24"/>
      <c r="G3039" s="24"/>
      <c r="H3039" s="24"/>
      <c r="I3039" s="24"/>
      <c r="J3039" s="24"/>
      <c r="K3039" s="24"/>
      <c r="L3039" s="24"/>
      <c r="M3039" s="24"/>
      <c r="N3039" s="30"/>
      <c r="O3039" s="30"/>
      <c r="P3039" s="30"/>
      <c r="R3039" s="1"/>
      <c r="S3039" s="50"/>
    </row>
    <row r="3040" spans="2:19">
      <c r="B3040" s="24"/>
      <c r="C3040" s="24"/>
      <c r="D3040" s="24"/>
      <c r="E3040" s="24"/>
      <c r="F3040" s="24"/>
      <c r="G3040" s="24"/>
      <c r="H3040" s="24"/>
      <c r="I3040" s="24"/>
      <c r="J3040" s="24"/>
      <c r="K3040" s="24"/>
      <c r="L3040" s="24"/>
      <c r="M3040" s="24"/>
      <c r="N3040" s="30"/>
      <c r="O3040" s="30"/>
      <c r="P3040" s="30"/>
      <c r="R3040" s="1"/>
      <c r="S3040" s="50"/>
    </row>
    <row r="3041" spans="2:19">
      <c r="B3041" s="24"/>
      <c r="C3041" s="24"/>
      <c r="D3041" s="24"/>
      <c r="E3041" s="24"/>
      <c r="F3041" s="24"/>
      <c r="G3041" s="24"/>
      <c r="H3041" s="24"/>
      <c r="I3041" s="24"/>
      <c r="J3041" s="24"/>
      <c r="K3041" s="24"/>
      <c r="L3041" s="24"/>
      <c r="M3041" s="24"/>
      <c r="N3041" s="30"/>
      <c r="O3041" s="30"/>
      <c r="P3041" s="30"/>
      <c r="R3041" s="1"/>
      <c r="S3041" s="50"/>
    </row>
    <row r="3042" spans="2:19">
      <c r="B3042" s="24"/>
      <c r="C3042" s="24"/>
      <c r="D3042" s="24"/>
      <c r="E3042" s="24"/>
      <c r="F3042" s="24"/>
      <c r="G3042" s="24"/>
      <c r="H3042" s="24"/>
      <c r="I3042" s="24"/>
      <c r="J3042" s="24"/>
      <c r="K3042" s="24"/>
      <c r="L3042" s="24"/>
      <c r="M3042" s="24"/>
      <c r="N3042" s="30"/>
      <c r="O3042" s="30"/>
      <c r="P3042" s="30"/>
      <c r="R3042" s="1"/>
      <c r="S3042" s="50"/>
    </row>
    <row r="3043" spans="2:19">
      <c r="B3043" s="24"/>
      <c r="C3043" s="24"/>
      <c r="D3043" s="24"/>
      <c r="E3043" s="24"/>
      <c r="F3043" s="24"/>
      <c r="G3043" s="24"/>
      <c r="H3043" s="24"/>
      <c r="I3043" s="24"/>
      <c r="J3043" s="24"/>
      <c r="K3043" s="24"/>
      <c r="L3043" s="24"/>
      <c r="M3043" s="24"/>
      <c r="N3043" s="30"/>
      <c r="O3043" s="30"/>
      <c r="P3043" s="30"/>
      <c r="R3043" s="1"/>
      <c r="S3043" s="50"/>
    </row>
    <row r="3044" spans="2:19">
      <c r="B3044" s="24"/>
      <c r="C3044" s="24"/>
      <c r="D3044" s="24"/>
      <c r="E3044" s="24"/>
      <c r="F3044" s="24"/>
      <c r="G3044" s="24"/>
      <c r="H3044" s="24"/>
      <c r="I3044" s="24"/>
      <c r="J3044" s="24"/>
      <c r="K3044" s="24"/>
      <c r="L3044" s="24"/>
      <c r="M3044" s="24"/>
      <c r="N3044" s="30"/>
      <c r="O3044" s="30"/>
      <c r="P3044" s="30"/>
      <c r="R3044" s="1"/>
      <c r="S3044" s="50"/>
    </row>
    <row r="3045" spans="2:19">
      <c r="B3045" s="24"/>
      <c r="C3045" s="24"/>
      <c r="D3045" s="24"/>
      <c r="E3045" s="24"/>
      <c r="F3045" s="24"/>
      <c r="G3045" s="24"/>
      <c r="H3045" s="24"/>
      <c r="I3045" s="24"/>
      <c r="J3045" s="24"/>
      <c r="K3045" s="24"/>
      <c r="L3045" s="24"/>
      <c r="M3045" s="24"/>
      <c r="N3045" s="30"/>
      <c r="O3045" s="30"/>
      <c r="P3045" s="30"/>
      <c r="R3045" s="1"/>
      <c r="S3045" s="50"/>
    </row>
    <row r="3046" spans="2:19">
      <c r="B3046" s="24"/>
      <c r="C3046" s="24"/>
      <c r="D3046" s="24"/>
      <c r="E3046" s="24"/>
      <c r="F3046" s="24"/>
      <c r="G3046" s="24"/>
      <c r="H3046" s="24"/>
      <c r="I3046" s="24"/>
      <c r="J3046" s="24"/>
      <c r="K3046" s="24"/>
      <c r="L3046" s="24"/>
      <c r="M3046" s="24"/>
      <c r="N3046" s="30"/>
      <c r="O3046" s="30"/>
      <c r="P3046" s="30"/>
      <c r="R3046" s="1"/>
      <c r="S3046" s="50"/>
    </row>
    <row r="3047" spans="2:19">
      <c r="B3047" s="24"/>
      <c r="C3047" s="24"/>
      <c r="D3047" s="24"/>
      <c r="E3047" s="24"/>
      <c r="F3047" s="24"/>
      <c r="G3047" s="24"/>
      <c r="H3047" s="24"/>
      <c r="I3047" s="24"/>
      <c r="J3047" s="24"/>
      <c r="K3047" s="24"/>
      <c r="L3047" s="24"/>
      <c r="M3047" s="24"/>
      <c r="N3047" s="30"/>
      <c r="O3047" s="30"/>
      <c r="P3047" s="30"/>
      <c r="R3047" s="1"/>
      <c r="S3047" s="50"/>
    </row>
    <row r="3048" spans="2:19">
      <c r="B3048" s="24"/>
      <c r="C3048" s="24"/>
      <c r="D3048" s="24"/>
      <c r="E3048" s="24"/>
      <c r="F3048" s="24"/>
      <c r="G3048" s="24"/>
      <c r="H3048" s="24"/>
      <c r="I3048" s="24"/>
      <c r="J3048" s="24"/>
      <c r="K3048" s="24"/>
      <c r="L3048" s="24"/>
      <c r="M3048" s="24"/>
      <c r="N3048" s="30"/>
      <c r="O3048" s="30"/>
      <c r="P3048" s="30"/>
      <c r="R3048" s="1"/>
      <c r="S3048" s="50"/>
    </row>
    <row r="3049" spans="2:19">
      <c r="B3049" s="24"/>
      <c r="C3049" s="24"/>
      <c r="D3049" s="24"/>
      <c r="E3049" s="24"/>
      <c r="F3049" s="24"/>
      <c r="G3049" s="24"/>
      <c r="H3049" s="24"/>
      <c r="I3049" s="24"/>
      <c r="J3049" s="24"/>
      <c r="K3049" s="24"/>
      <c r="L3049" s="24"/>
      <c r="M3049" s="24"/>
      <c r="N3049" s="30"/>
      <c r="O3049" s="30"/>
      <c r="P3049" s="30"/>
      <c r="R3049" s="1"/>
      <c r="S3049" s="50"/>
    </row>
    <row r="3050" spans="2:19">
      <c r="B3050" s="24"/>
      <c r="C3050" s="24"/>
      <c r="D3050" s="24"/>
      <c r="E3050" s="24"/>
      <c r="F3050" s="24"/>
      <c r="G3050" s="24"/>
      <c r="H3050" s="24"/>
      <c r="I3050" s="24"/>
      <c r="J3050" s="24"/>
      <c r="K3050" s="24"/>
      <c r="L3050" s="24"/>
      <c r="M3050" s="24"/>
      <c r="N3050" s="30"/>
      <c r="O3050" s="30"/>
      <c r="P3050" s="30"/>
      <c r="R3050" s="1"/>
      <c r="S3050" s="50"/>
    </row>
    <row r="3051" spans="2:19">
      <c r="B3051" s="24"/>
      <c r="C3051" s="24"/>
      <c r="D3051" s="24"/>
      <c r="E3051" s="24"/>
      <c r="F3051" s="24"/>
      <c r="G3051" s="24"/>
      <c r="H3051" s="24"/>
      <c r="I3051" s="24"/>
      <c r="J3051" s="24"/>
      <c r="K3051" s="24"/>
      <c r="L3051" s="24"/>
      <c r="M3051" s="24"/>
      <c r="N3051" s="30"/>
      <c r="O3051" s="30"/>
      <c r="P3051" s="30"/>
      <c r="R3051" s="1"/>
      <c r="S3051" s="50"/>
    </row>
    <row r="3052" spans="2:19">
      <c r="B3052" s="24"/>
      <c r="C3052" s="24"/>
      <c r="D3052" s="24"/>
      <c r="E3052" s="24"/>
      <c r="F3052" s="24"/>
      <c r="G3052" s="24"/>
      <c r="H3052" s="24"/>
      <c r="I3052" s="24"/>
      <c r="J3052" s="24"/>
      <c r="K3052" s="24"/>
      <c r="L3052" s="24"/>
      <c r="M3052" s="24"/>
      <c r="N3052" s="30"/>
      <c r="O3052" s="30"/>
      <c r="P3052" s="30"/>
      <c r="R3052" s="1"/>
      <c r="S3052" s="50"/>
    </row>
    <row r="3053" spans="2:19">
      <c r="B3053" s="24"/>
      <c r="C3053" s="24"/>
      <c r="D3053" s="24"/>
      <c r="E3053" s="24"/>
      <c r="F3053" s="24"/>
      <c r="G3053" s="24"/>
      <c r="H3053" s="24"/>
      <c r="I3053" s="24"/>
      <c r="J3053" s="24"/>
      <c r="K3053" s="24"/>
      <c r="L3053" s="24"/>
      <c r="M3053" s="24"/>
      <c r="N3053" s="30"/>
      <c r="O3053" s="30"/>
      <c r="P3053" s="30"/>
      <c r="R3053" s="1"/>
      <c r="S3053" s="50"/>
    </row>
    <row r="3054" spans="2:19">
      <c r="B3054" s="24"/>
      <c r="C3054" s="24"/>
      <c r="D3054" s="24"/>
      <c r="E3054" s="24"/>
      <c r="F3054" s="24"/>
      <c r="G3054" s="24"/>
      <c r="H3054" s="24"/>
      <c r="I3054" s="24"/>
      <c r="J3054" s="24"/>
      <c r="K3054" s="24"/>
      <c r="L3054" s="24"/>
      <c r="M3054" s="24"/>
      <c r="N3054" s="30"/>
      <c r="O3054" s="30"/>
      <c r="P3054" s="30"/>
      <c r="R3054" s="1"/>
      <c r="S3054" s="50"/>
    </row>
    <row r="3055" spans="2:19">
      <c r="B3055" s="24"/>
      <c r="C3055" s="24"/>
      <c r="D3055" s="24"/>
      <c r="E3055" s="24"/>
      <c r="F3055" s="24"/>
      <c r="G3055" s="24"/>
      <c r="H3055" s="24"/>
      <c r="I3055" s="24"/>
      <c r="J3055" s="24"/>
      <c r="K3055" s="24"/>
      <c r="L3055" s="24"/>
      <c r="M3055" s="24"/>
      <c r="N3055" s="30"/>
      <c r="O3055" s="30"/>
      <c r="P3055" s="30"/>
      <c r="R3055" s="1"/>
      <c r="S3055" s="50"/>
    </row>
    <row r="3056" spans="2:19">
      <c r="B3056" s="24"/>
      <c r="C3056" s="24"/>
      <c r="D3056" s="24"/>
      <c r="E3056" s="24"/>
      <c r="F3056" s="24"/>
      <c r="G3056" s="24"/>
      <c r="H3056" s="24"/>
      <c r="I3056" s="24"/>
      <c r="J3056" s="24"/>
      <c r="K3056" s="24"/>
      <c r="L3056" s="24"/>
      <c r="M3056" s="24"/>
      <c r="N3056" s="30"/>
      <c r="O3056" s="30"/>
      <c r="P3056" s="30"/>
      <c r="R3056" s="1"/>
      <c r="S3056" s="50"/>
    </row>
    <row r="3057" spans="2:19">
      <c r="B3057" s="24"/>
      <c r="C3057" s="24"/>
      <c r="D3057" s="24"/>
      <c r="E3057" s="24"/>
      <c r="F3057" s="24"/>
      <c r="G3057" s="24"/>
      <c r="H3057" s="24"/>
      <c r="I3057" s="24"/>
      <c r="J3057" s="24"/>
      <c r="K3057" s="24"/>
      <c r="L3057" s="24"/>
      <c r="M3057" s="24"/>
      <c r="N3057" s="30"/>
      <c r="O3057" s="30"/>
      <c r="P3057" s="30"/>
      <c r="R3057" s="1"/>
      <c r="S3057" s="50"/>
    </row>
    <row r="3058" spans="2:19">
      <c r="B3058" s="24"/>
      <c r="C3058" s="24"/>
      <c r="D3058" s="24"/>
      <c r="E3058" s="24"/>
      <c r="F3058" s="24"/>
      <c r="G3058" s="24"/>
      <c r="H3058" s="24"/>
      <c r="I3058" s="24"/>
      <c r="J3058" s="24"/>
      <c r="K3058" s="24"/>
      <c r="L3058" s="24"/>
      <c r="M3058" s="24"/>
      <c r="N3058" s="30"/>
      <c r="O3058" s="30"/>
      <c r="P3058" s="30"/>
      <c r="R3058" s="1"/>
      <c r="S3058" s="50"/>
    </row>
    <row r="3059" spans="2:19">
      <c r="B3059" s="24"/>
      <c r="C3059" s="24"/>
      <c r="D3059" s="24"/>
      <c r="E3059" s="24"/>
      <c r="F3059" s="24"/>
      <c r="G3059" s="24"/>
      <c r="H3059" s="24"/>
      <c r="I3059" s="24"/>
      <c r="J3059" s="24"/>
      <c r="K3059" s="24"/>
      <c r="L3059" s="24"/>
      <c r="M3059" s="24"/>
      <c r="N3059" s="30"/>
      <c r="O3059" s="30"/>
      <c r="P3059" s="30"/>
      <c r="R3059" s="1"/>
      <c r="S3059" s="50"/>
    </row>
    <row r="3060" spans="2:19">
      <c r="B3060" s="24"/>
      <c r="C3060" s="24"/>
      <c r="D3060" s="24"/>
      <c r="E3060" s="24"/>
      <c r="F3060" s="24"/>
      <c r="G3060" s="24"/>
      <c r="H3060" s="24"/>
      <c r="I3060" s="24"/>
      <c r="J3060" s="24"/>
      <c r="K3060" s="24"/>
      <c r="L3060" s="24"/>
      <c r="M3060" s="24"/>
      <c r="N3060" s="30"/>
      <c r="O3060" s="30"/>
      <c r="P3060" s="30"/>
      <c r="R3060" s="1"/>
      <c r="S3060" s="50"/>
    </row>
    <row r="3061" spans="2:19">
      <c r="B3061" s="24"/>
      <c r="C3061" s="24"/>
      <c r="D3061" s="24"/>
      <c r="E3061" s="24"/>
      <c r="F3061" s="24"/>
      <c r="G3061" s="24"/>
      <c r="H3061" s="24"/>
      <c r="I3061" s="24"/>
      <c r="J3061" s="24"/>
      <c r="K3061" s="24"/>
      <c r="L3061" s="24"/>
      <c r="M3061" s="24"/>
      <c r="N3061" s="30"/>
      <c r="O3061" s="30"/>
      <c r="P3061" s="30"/>
      <c r="R3061" s="1"/>
      <c r="S3061" s="50"/>
    </row>
    <row r="3062" spans="2:19">
      <c r="B3062" s="24"/>
      <c r="C3062" s="24"/>
      <c r="D3062" s="24"/>
      <c r="E3062" s="24"/>
      <c r="F3062" s="24"/>
      <c r="G3062" s="24"/>
      <c r="H3062" s="24"/>
      <c r="I3062" s="24"/>
      <c r="J3062" s="24"/>
      <c r="K3062" s="24"/>
      <c r="L3062" s="24"/>
      <c r="M3062" s="24"/>
      <c r="N3062" s="30"/>
      <c r="O3062" s="30"/>
      <c r="P3062" s="30"/>
      <c r="R3062" s="1"/>
      <c r="S3062" s="50"/>
    </row>
    <row r="3063" spans="2:19">
      <c r="B3063" s="24"/>
      <c r="C3063" s="24"/>
      <c r="D3063" s="24"/>
      <c r="E3063" s="24"/>
      <c r="F3063" s="24"/>
      <c r="G3063" s="24"/>
      <c r="H3063" s="24"/>
      <c r="I3063" s="24"/>
      <c r="J3063" s="24"/>
      <c r="K3063" s="24"/>
      <c r="L3063" s="24"/>
      <c r="M3063" s="24"/>
      <c r="N3063" s="30"/>
      <c r="O3063" s="30"/>
      <c r="P3063" s="30"/>
      <c r="R3063" s="1"/>
      <c r="S3063" s="50"/>
    </row>
    <row r="3064" spans="2:19">
      <c r="B3064" s="24"/>
      <c r="C3064" s="24"/>
      <c r="D3064" s="24"/>
      <c r="E3064" s="24"/>
      <c r="F3064" s="24"/>
      <c r="G3064" s="24"/>
      <c r="H3064" s="24"/>
      <c r="I3064" s="24"/>
      <c r="J3064" s="24"/>
      <c r="K3064" s="24"/>
      <c r="L3064" s="24"/>
      <c r="M3064" s="24"/>
      <c r="N3064" s="30"/>
      <c r="O3064" s="30"/>
      <c r="P3064" s="30"/>
      <c r="R3064" s="1"/>
      <c r="S3064" s="50"/>
    </row>
    <row r="3065" spans="2:19">
      <c r="B3065" s="24"/>
      <c r="C3065" s="24"/>
      <c r="D3065" s="24"/>
      <c r="E3065" s="24"/>
      <c r="F3065" s="24"/>
      <c r="G3065" s="24"/>
      <c r="H3065" s="24"/>
      <c r="I3065" s="24"/>
      <c r="J3065" s="24"/>
      <c r="K3065" s="24"/>
      <c r="L3065" s="24"/>
      <c r="M3065" s="24"/>
      <c r="N3065" s="30"/>
      <c r="O3065" s="30"/>
      <c r="P3065" s="30"/>
      <c r="R3065" s="1"/>
      <c r="S3065" s="50"/>
    </row>
    <row r="3066" spans="2:19">
      <c r="B3066" s="24"/>
      <c r="C3066" s="24"/>
      <c r="D3066" s="24"/>
      <c r="E3066" s="24"/>
      <c r="F3066" s="24"/>
      <c r="G3066" s="24"/>
      <c r="H3066" s="24"/>
      <c r="I3066" s="24"/>
      <c r="J3066" s="24"/>
      <c r="K3066" s="24"/>
      <c r="L3066" s="24"/>
      <c r="M3066" s="24"/>
      <c r="N3066" s="30"/>
      <c r="O3066" s="30"/>
      <c r="P3066" s="30"/>
      <c r="R3066" s="1"/>
      <c r="S3066" s="50"/>
    </row>
    <row r="3067" spans="2:19">
      <c r="B3067" s="24"/>
      <c r="C3067" s="24"/>
      <c r="D3067" s="24"/>
      <c r="E3067" s="24"/>
      <c r="F3067" s="24"/>
      <c r="G3067" s="24"/>
      <c r="H3067" s="24"/>
      <c r="I3067" s="24"/>
      <c r="J3067" s="24"/>
      <c r="K3067" s="24"/>
      <c r="L3067" s="24"/>
      <c r="M3067" s="24"/>
      <c r="N3067" s="30"/>
      <c r="O3067" s="30"/>
      <c r="P3067" s="30"/>
      <c r="R3067" s="1"/>
      <c r="S3067" s="50"/>
    </row>
    <row r="3068" spans="2:19">
      <c r="B3068" s="24"/>
      <c r="C3068" s="24"/>
      <c r="D3068" s="24"/>
      <c r="E3068" s="24"/>
      <c r="F3068" s="24"/>
      <c r="G3068" s="24"/>
      <c r="H3068" s="24"/>
      <c r="I3068" s="24"/>
      <c r="J3068" s="24"/>
      <c r="K3068" s="24"/>
      <c r="L3068" s="24"/>
      <c r="M3068" s="24"/>
      <c r="N3068" s="30"/>
      <c r="O3068" s="30"/>
      <c r="P3068" s="30"/>
      <c r="R3068" s="1"/>
      <c r="S3068" s="50"/>
    </row>
    <row r="3069" spans="2:19">
      <c r="B3069" s="24"/>
      <c r="C3069" s="24"/>
      <c r="D3069" s="24"/>
      <c r="E3069" s="24"/>
      <c r="F3069" s="24"/>
      <c r="G3069" s="24"/>
      <c r="H3069" s="24"/>
      <c r="I3069" s="24"/>
      <c r="J3069" s="24"/>
      <c r="K3069" s="24"/>
      <c r="L3069" s="24"/>
      <c r="M3069" s="24"/>
      <c r="N3069" s="30"/>
      <c r="O3069" s="30"/>
      <c r="P3069" s="30"/>
      <c r="R3069" s="1"/>
      <c r="S3069" s="50"/>
    </row>
    <row r="3070" spans="2:19">
      <c r="B3070" s="24"/>
      <c r="C3070" s="24"/>
      <c r="D3070" s="24"/>
      <c r="E3070" s="24"/>
      <c r="F3070" s="24"/>
      <c r="G3070" s="24"/>
      <c r="H3070" s="24"/>
      <c r="I3070" s="24"/>
      <c r="J3070" s="24"/>
      <c r="K3070" s="24"/>
      <c r="L3070" s="24"/>
      <c r="M3070" s="24"/>
      <c r="N3070" s="30"/>
      <c r="O3070" s="30"/>
      <c r="P3070" s="30"/>
      <c r="R3070" s="1"/>
      <c r="S3070" s="50"/>
    </row>
    <row r="3071" spans="2:19">
      <c r="B3071" s="24"/>
      <c r="C3071" s="24"/>
      <c r="D3071" s="24"/>
      <c r="E3071" s="24"/>
      <c r="F3071" s="24"/>
      <c r="G3071" s="24"/>
      <c r="H3071" s="24"/>
      <c r="I3071" s="24"/>
      <c r="J3071" s="24"/>
      <c r="K3071" s="24"/>
      <c r="L3071" s="24"/>
      <c r="M3071" s="24"/>
      <c r="N3071" s="30"/>
      <c r="O3071" s="30"/>
      <c r="P3071" s="30"/>
      <c r="R3071" s="1"/>
      <c r="S3071" s="50"/>
    </row>
    <row r="3072" spans="2:19">
      <c r="B3072" s="24"/>
      <c r="C3072" s="24"/>
      <c r="D3072" s="24"/>
      <c r="E3072" s="24"/>
      <c r="F3072" s="24"/>
      <c r="G3072" s="24"/>
      <c r="H3072" s="24"/>
      <c r="I3072" s="24"/>
      <c r="J3072" s="24"/>
      <c r="K3072" s="24"/>
      <c r="L3072" s="24"/>
      <c r="M3072" s="24"/>
      <c r="N3072" s="30"/>
      <c r="O3072" s="30"/>
      <c r="P3072" s="30"/>
      <c r="R3072" s="1"/>
      <c r="S3072" s="50"/>
    </row>
    <row r="3073" spans="2:19">
      <c r="B3073" s="24"/>
      <c r="C3073" s="24"/>
      <c r="D3073" s="24"/>
      <c r="E3073" s="24"/>
      <c r="F3073" s="24"/>
      <c r="G3073" s="24"/>
      <c r="H3073" s="24"/>
      <c r="I3073" s="24"/>
      <c r="J3073" s="24"/>
      <c r="K3073" s="24"/>
      <c r="L3073" s="24"/>
      <c r="M3073" s="24"/>
      <c r="N3073" s="30"/>
      <c r="O3073" s="30"/>
      <c r="P3073" s="30"/>
      <c r="R3073" s="1"/>
      <c r="S3073" s="50"/>
    </row>
    <row r="3074" spans="2:19">
      <c r="B3074" s="24"/>
      <c r="C3074" s="24"/>
      <c r="D3074" s="24"/>
      <c r="E3074" s="24"/>
      <c r="F3074" s="24"/>
      <c r="G3074" s="24"/>
      <c r="H3074" s="24"/>
      <c r="I3074" s="24"/>
      <c r="J3074" s="24"/>
      <c r="K3074" s="24"/>
      <c r="L3074" s="24"/>
      <c r="M3074" s="24"/>
      <c r="N3074" s="30"/>
      <c r="O3074" s="30"/>
      <c r="P3074" s="30"/>
      <c r="R3074" s="1"/>
      <c r="S3074" s="50"/>
    </row>
    <row r="3075" spans="2:19">
      <c r="B3075" s="24"/>
      <c r="C3075" s="24"/>
      <c r="D3075" s="24"/>
      <c r="E3075" s="24"/>
      <c r="F3075" s="24"/>
      <c r="G3075" s="24"/>
      <c r="H3075" s="24"/>
      <c r="I3075" s="24"/>
      <c r="J3075" s="24"/>
      <c r="K3075" s="24"/>
      <c r="L3075" s="24"/>
      <c r="M3075" s="24"/>
      <c r="N3075" s="30"/>
      <c r="O3075" s="30"/>
      <c r="P3075" s="30"/>
      <c r="R3075" s="1"/>
      <c r="S3075" s="50"/>
    </row>
    <row r="3076" spans="2:19">
      <c r="B3076" s="24"/>
      <c r="C3076" s="24"/>
      <c r="D3076" s="24"/>
      <c r="E3076" s="24"/>
      <c r="F3076" s="24"/>
      <c r="G3076" s="24"/>
      <c r="H3076" s="24"/>
      <c r="I3076" s="24"/>
      <c r="J3076" s="24"/>
      <c r="K3076" s="24"/>
      <c r="L3076" s="24"/>
      <c r="M3076" s="24"/>
      <c r="N3076" s="30"/>
      <c r="O3076" s="30"/>
      <c r="P3076" s="30"/>
      <c r="R3076" s="1"/>
      <c r="S3076" s="50"/>
    </row>
    <row r="3077" spans="2:19">
      <c r="B3077" s="24"/>
      <c r="C3077" s="24"/>
      <c r="D3077" s="24"/>
      <c r="E3077" s="24"/>
      <c r="F3077" s="24"/>
      <c r="G3077" s="24"/>
      <c r="H3077" s="24"/>
      <c r="I3077" s="24"/>
      <c r="J3077" s="24"/>
      <c r="K3077" s="24"/>
      <c r="L3077" s="24"/>
      <c r="M3077" s="24"/>
      <c r="N3077" s="30"/>
      <c r="O3077" s="30"/>
      <c r="P3077" s="30"/>
      <c r="R3077" s="1"/>
      <c r="S3077" s="50"/>
    </row>
    <row r="3078" spans="2:19">
      <c r="B3078" s="24"/>
      <c r="C3078" s="24"/>
      <c r="D3078" s="24"/>
      <c r="E3078" s="24"/>
      <c r="F3078" s="24"/>
      <c r="G3078" s="24"/>
      <c r="H3078" s="24"/>
      <c r="I3078" s="24"/>
      <c r="J3078" s="24"/>
      <c r="K3078" s="24"/>
      <c r="L3078" s="24"/>
      <c r="M3078" s="24"/>
      <c r="N3078" s="30"/>
      <c r="O3078" s="30"/>
      <c r="P3078" s="30"/>
      <c r="R3078" s="1"/>
      <c r="S3078" s="50"/>
    </row>
    <row r="3079" spans="2:19">
      <c r="B3079" s="24"/>
      <c r="C3079" s="24"/>
      <c r="D3079" s="24"/>
      <c r="E3079" s="24"/>
      <c r="F3079" s="24"/>
      <c r="G3079" s="24"/>
      <c r="H3079" s="24"/>
      <c r="I3079" s="24"/>
      <c r="J3079" s="24"/>
      <c r="K3079" s="24"/>
      <c r="L3079" s="24"/>
      <c r="M3079" s="24"/>
      <c r="N3079" s="30"/>
      <c r="O3079" s="30"/>
      <c r="P3079" s="30"/>
      <c r="R3079" s="1"/>
      <c r="S3079" s="50"/>
    </row>
    <row r="3080" spans="2:19">
      <c r="B3080" s="24"/>
      <c r="C3080" s="24"/>
      <c r="D3080" s="24"/>
      <c r="E3080" s="24"/>
      <c r="F3080" s="24"/>
      <c r="G3080" s="24"/>
      <c r="H3080" s="24"/>
      <c r="I3080" s="24"/>
      <c r="J3080" s="24"/>
      <c r="K3080" s="24"/>
      <c r="L3080" s="24"/>
      <c r="M3080" s="24"/>
      <c r="N3080" s="30"/>
      <c r="O3080" s="30"/>
      <c r="P3080" s="30"/>
      <c r="R3080" s="1"/>
      <c r="S3080" s="50"/>
    </row>
    <row r="3081" spans="2:19">
      <c r="B3081" s="24"/>
      <c r="C3081" s="24"/>
      <c r="D3081" s="24"/>
      <c r="E3081" s="24"/>
      <c r="F3081" s="24"/>
      <c r="G3081" s="24"/>
      <c r="H3081" s="24"/>
      <c r="I3081" s="24"/>
      <c r="J3081" s="24"/>
      <c r="K3081" s="24"/>
      <c r="L3081" s="24"/>
      <c r="M3081" s="24"/>
      <c r="N3081" s="30"/>
      <c r="O3081" s="30"/>
      <c r="P3081" s="30"/>
      <c r="R3081" s="1"/>
      <c r="S3081" s="50"/>
    </row>
    <row r="3082" spans="2:19">
      <c r="B3082" s="24"/>
      <c r="C3082" s="24"/>
      <c r="D3082" s="24"/>
      <c r="E3082" s="24"/>
      <c r="F3082" s="24"/>
      <c r="G3082" s="24"/>
      <c r="H3082" s="24"/>
      <c r="I3082" s="24"/>
      <c r="J3082" s="24"/>
      <c r="K3082" s="24"/>
      <c r="L3082" s="24"/>
      <c r="M3082" s="24"/>
      <c r="N3082" s="30"/>
      <c r="O3082" s="30"/>
      <c r="P3082" s="30"/>
      <c r="R3082" s="1"/>
      <c r="S3082" s="50"/>
    </row>
    <row r="3083" spans="2:19">
      <c r="B3083" s="24"/>
      <c r="C3083" s="24"/>
      <c r="D3083" s="24"/>
      <c r="E3083" s="24"/>
      <c r="F3083" s="24"/>
      <c r="G3083" s="24"/>
      <c r="H3083" s="24"/>
      <c r="I3083" s="24"/>
      <c r="J3083" s="24"/>
      <c r="K3083" s="24"/>
      <c r="L3083" s="24"/>
      <c r="M3083" s="24"/>
      <c r="N3083" s="30"/>
      <c r="O3083" s="30"/>
      <c r="P3083" s="30"/>
      <c r="R3083" s="1"/>
      <c r="S3083" s="50"/>
    </row>
    <row r="3084" spans="2:19">
      <c r="B3084" s="24"/>
      <c r="C3084" s="24"/>
      <c r="D3084" s="24"/>
      <c r="E3084" s="24"/>
      <c r="F3084" s="24"/>
      <c r="G3084" s="24"/>
      <c r="H3084" s="24"/>
      <c r="I3084" s="24"/>
      <c r="J3084" s="24"/>
      <c r="K3084" s="24"/>
      <c r="L3084" s="24"/>
      <c r="M3084" s="24"/>
      <c r="N3084" s="30"/>
      <c r="O3084" s="30"/>
      <c r="P3084" s="30"/>
      <c r="R3084" s="1"/>
      <c r="S3084" s="50"/>
    </row>
    <row r="3085" spans="2:19">
      <c r="B3085" s="24"/>
      <c r="C3085" s="24"/>
      <c r="D3085" s="24"/>
      <c r="E3085" s="24"/>
      <c r="F3085" s="24"/>
      <c r="G3085" s="24"/>
      <c r="H3085" s="24"/>
      <c r="I3085" s="24"/>
      <c r="J3085" s="24"/>
      <c r="K3085" s="24"/>
      <c r="L3085" s="24"/>
      <c r="M3085" s="24"/>
      <c r="N3085" s="30"/>
      <c r="O3085" s="30"/>
      <c r="P3085" s="30"/>
      <c r="R3085" s="1"/>
      <c r="S3085" s="50"/>
    </row>
    <row r="3086" spans="2:19">
      <c r="B3086" s="24"/>
      <c r="C3086" s="24"/>
      <c r="D3086" s="24"/>
      <c r="E3086" s="24"/>
      <c r="F3086" s="24"/>
      <c r="G3086" s="24"/>
      <c r="H3086" s="24"/>
      <c r="I3086" s="24"/>
      <c r="J3086" s="24"/>
      <c r="K3086" s="24"/>
      <c r="L3086" s="24"/>
      <c r="M3086" s="24"/>
      <c r="N3086" s="30"/>
      <c r="O3086" s="30"/>
      <c r="P3086" s="30"/>
      <c r="R3086" s="1"/>
      <c r="S3086" s="50"/>
    </row>
    <row r="3087" spans="2:19">
      <c r="B3087" s="24"/>
      <c r="C3087" s="24"/>
      <c r="D3087" s="24"/>
      <c r="E3087" s="24"/>
      <c r="F3087" s="24"/>
      <c r="G3087" s="24"/>
      <c r="H3087" s="24"/>
      <c r="I3087" s="24"/>
      <c r="J3087" s="24"/>
      <c r="K3087" s="24"/>
      <c r="L3087" s="24"/>
      <c r="M3087" s="24"/>
      <c r="N3087" s="30"/>
      <c r="O3087" s="30"/>
      <c r="P3087" s="30"/>
      <c r="R3087" s="1"/>
      <c r="S3087" s="50"/>
    </row>
    <row r="3088" spans="2:19">
      <c r="B3088" s="24"/>
      <c r="C3088" s="24"/>
      <c r="D3088" s="24"/>
      <c r="E3088" s="24"/>
      <c r="F3088" s="24"/>
      <c r="G3088" s="24"/>
      <c r="H3088" s="24"/>
      <c r="I3088" s="24"/>
      <c r="J3088" s="24"/>
      <c r="K3088" s="24"/>
      <c r="L3088" s="24"/>
      <c r="M3088" s="24"/>
      <c r="N3088" s="30"/>
      <c r="O3088" s="30"/>
      <c r="P3088" s="30"/>
      <c r="R3088" s="1"/>
      <c r="S3088" s="50"/>
    </row>
    <row r="3089" spans="2:19">
      <c r="B3089" s="24"/>
      <c r="C3089" s="24"/>
      <c r="D3089" s="24"/>
      <c r="E3089" s="24"/>
      <c r="F3089" s="24"/>
      <c r="G3089" s="24"/>
      <c r="H3089" s="24"/>
      <c r="I3089" s="24"/>
      <c r="J3089" s="24"/>
      <c r="K3089" s="24"/>
      <c r="L3089" s="24"/>
      <c r="M3089" s="24"/>
      <c r="N3089" s="30"/>
      <c r="O3089" s="30"/>
      <c r="P3089" s="30"/>
      <c r="R3089" s="1"/>
      <c r="S3089" s="50"/>
    </row>
    <row r="3090" spans="2:19">
      <c r="B3090" s="24"/>
      <c r="C3090" s="24"/>
      <c r="D3090" s="24"/>
      <c r="E3090" s="24"/>
      <c r="F3090" s="24"/>
      <c r="G3090" s="24"/>
      <c r="H3090" s="24"/>
      <c r="I3090" s="24"/>
      <c r="J3090" s="24"/>
      <c r="K3090" s="24"/>
      <c r="L3090" s="24"/>
      <c r="M3090" s="24"/>
      <c r="N3090" s="30"/>
      <c r="O3090" s="30"/>
      <c r="P3090" s="30"/>
      <c r="R3090" s="1"/>
      <c r="S3090" s="50"/>
    </row>
    <row r="3091" spans="2:19">
      <c r="B3091" s="24"/>
      <c r="C3091" s="24"/>
      <c r="D3091" s="24"/>
      <c r="E3091" s="24"/>
      <c r="F3091" s="24"/>
      <c r="G3091" s="24"/>
      <c r="H3091" s="24"/>
      <c r="I3091" s="24"/>
      <c r="J3091" s="24"/>
      <c r="K3091" s="24"/>
      <c r="L3091" s="24"/>
      <c r="M3091" s="24"/>
      <c r="N3091" s="30"/>
      <c r="O3091" s="30"/>
      <c r="P3091" s="30"/>
      <c r="R3091" s="1"/>
      <c r="S3091" s="50"/>
    </row>
    <row r="3092" spans="2:19">
      <c r="B3092" s="24"/>
      <c r="C3092" s="24"/>
      <c r="D3092" s="24"/>
      <c r="E3092" s="24"/>
      <c r="F3092" s="24"/>
      <c r="G3092" s="24"/>
      <c r="H3092" s="24"/>
      <c r="I3092" s="24"/>
      <c r="J3092" s="24"/>
      <c r="K3092" s="24"/>
      <c r="L3092" s="24"/>
      <c r="M3092" s="24"/>
      <c r="N3092" s="30"/>
      <c r="O3092" s="30"/>
      <c r="P3092" s="30"/>
      <c r="R3092" s="1"/>
      <c r="S3092" s="50"/>
    </row>
    <row r="3093" spans="2:19">
      <c r="B3093" s="24"/>
      <c r="C3093" s="24"/>
      <c r="D3093" s="24"/>
      <c r="E3093" s="24"/>
      <c r="F3093" s="24"/>
      <c r="G3093" s="24"/>
      <c r="H3093" s="24"/>
      <c r="I3093" s="24"/>
      <c r="J3093" s="24"/>
      <c r="K3093" s="24"/>
      <c r="L3093" s="24"/>
      <c r="M3093" s="24"/>
      <c r="N3093" s="30"/>
      <c r="O3093" s="30"/>
      <c r="P3093" s="30"/>
      <c r="R3093" s="1"/>
      <c r="S3093" s="50"/>
    </row>
    <row r="3094" spans="2:19">
      <c r="B3094" s="24"/>
      <c r="C3094" s="24"/>
      <c r="D3094" s="24"/>
      <c r="E3094" s="24"/>
      <c r="F3094" s="24"/>
      <c r="G3094" s="24"/>
      <c r="H3094" s="24"/>
      <c r="I3094" s="24"/>
      <c r="J3094" s="24"/>
      <c r="K3094" s="24"/>
      <c r="L3094" s="24"/>
      <c r="M3094" s="24"/>
      <c r="N3094" s="30"/>
      <c r="O3094" s="30"/>
      <c r="P3094" s="30"/>
      <c r="R3094" s="1"/>
      <c r="S3094" s="50"/>
    </row>
    <row r="3095" spans="2:19">
      <c r="B3095" s="24"/>
      <c r="C3095" s="24"/>
      <c r="D3095" s="24"/>
      <c r="E3095" s="24"/>
      <c r="F3095" s="24"/>
      <c r="G3095" s="24"/>
      <c r="H3095" s="24"/>
      <c r="I3095" s="24"/>
      <c r="J3095" s="24"/>
      <c r="K3095" s="24"/>
      <c r="L3095" s="24"/>
      <c r="M3095" s="24"/>
      <c r="N3095" s="30"/>
      <c r="O3095" s="30"/>
      <c r="P3095" s="30"/>
      <c r="R3095" s="1"/>
      <c r="S3095" s="50"/>
    </row>
    <row r="3096" spans="2:19">
      <c r="B3096" s="24"/>
      <c r="C3096" s="24"/>
      <c r="D3096" s="24"/>
      <c r="E3096" s="24"/>
      <c r="F3096" s="24"/>
      <c r="G3096" s="24"/>
      <c r="H3096" s="24"/>
      <c r="I3096" s="24"/>
      <c r="J3096" s="24"/>
      <c r="K3096" s="24"/>
      <c r="L3096" s="24"/>
      <c r="M3096" s="24"/>
      <c r="N3096" s="30"/>
      <c r="O3096" s="30"/>
      <c r="P3096" s="30"/>
      <c r="R3096" s="1"/>
      <c r="S3096" s="50"/>
    </row>
    <row r="3097" spans="2:19">
      <c r="B3097" s="24"/>
      <c r="C3097" s="24"/>
      <c r="D3097" s="24"/>
      <c r="E3097" s="24"/>
      <c r="F3097" s="24"/>
      <c r="G3097" s="24"/>
      <c r="H3097" s="24"/>
      <c r="I3097" s="24"/>
      <c r="J3097" s="24"/>
      <c r="K3097" s="24"/>
      <c r="L3097" s="24"/>
      <c r="M3097" s="24"/>
      <c r="N3097" s="30"/>
      <c r="O3097" s="30"/>
      <c r="P3097" s="30"/>
      <c r="R3097" s="1"/>
      <c r="S3097" s="50"/>
    </row>
    <row r="3098" spans="2:19">
      <c r="B3098" s="24"/>
      <c r="C3098" s="24"/>
      <c r="D3098" s="24"/>
      <c r="E3098" s="24"/>
      <c r="F3098" s="24"/>
      <c r="G3098" s="24"/>
      <c r="H3098" s="24"/>
      <c r="I3098" s="24"/>
      <c r="J3098" s="24"/>
      <c r="K3098" s="24"/>
      <c r="L3098" s="24"/>
      <c r="M3098" s="24"/>
      <c r="N3098" s="30"/>
      <c r="O3098" s="30"/>
      <c r="P3098" s="30"/>
      <c r="R3098" s="1"/>
      <c r="S3098" s="50"/>
    </row>
    <row r="3099" spans="2:19">
      <c r="B3099" s="24"/>
      <c r="C3099" s="24"/>
      <c r="D3099" s="24"/>
      <c r="E3099" s="24"/>
      <c r="F3099" s="24"/>
      <c r="G3099" s="24"/>
      <c r="H3099" s="24"/>
      <c r="I3099" s="24"/>
      <c r="J3099" s="24"/>
      <c r="K3099" s="24"/>
      <c r="L3099" s="24"/>
      <c r="M3099" s="24"/>
      <c r="N3099" s="30"/>
      <c r="O3099" s="30"/>
      <c r="P3099" s="30"/>
      <c r="R3099" s="1"/>
      <c r="S3099" s="50"/>
    </row>
    <row r="3100" spans="2:19">
      <c r="B3100" s="24"/>
      <c r="C3100" s="24"/>
      <c r="D3100" s="24"/>
      <c r="E3100" s="24"/>
      <c r="F3100" s="24"/>
      <c r="G3100" s="24"/>
      <c r="H3100" s="24"/>
      <c r="I3100" s="24"/>
      <c r="J3100" s="24"/>
      <c r="K3100" s="24"/>
      <c r="L3100" s="24"/>
      <c r="M3100" s="24"/>
      <c r="N3100" s="30"/>
      <c r="O3100" s="30"/>
      <c r="P3100" s="30"/>
      <c r="R3100" s="1"/>
      <c r="S3100" s="50"/>
    </row>
    <row r="3101" spans="2:19">
      <c r="B3101" s="24"/>
      <c r="C3101" s="24"/>
      <c r="D3101" s="24"/>
      <c r="E3101" s="24"/>
      <c r="F3101" s="24"/>
      <c r="G3101" s="24"/>
      <c r="H3101" s="24"/>
      <c r="I3101" s="24"/>
      <c r="J3101" s="24"/>
      <c r="K3101" s="24"/>
      <c r="L3101" s="24"/>
      <c r="M3101" s="24"/>
      <c r="N3101" s="30"/>
      <c r="O3101" s="30"/>
      <c r="P3101" s="30"/>
      <c r="R3101" s="1"/>
      <c r="S3101" s="50"/>
    </row>
    <row r="3102" spans="2:19">
      <c r="B3102" s="24"/>
      <c r="C3102" s="24"/>
      <c r="D3102" s="24"/>
      <c r="E3102" s="24"/>
      <c r="F3102" s="24"/>
      <c r="G3102" s="24"/>
      <c r="H3102" s="24"/>
      <c r="I3102" s="24"/>
      <c r="J3102" s="24"/>
      <c r="K3102" s="24"/>
      <c r="L3102" s="24"/>
      <c r="M3102" s="24"/>
      <c r="N3102" s="30"/>
      <c r="O3102" s="30"/>
      <c r="P3102" s="30"/>
      <c r="R3102" s="1"/>
      <c r="S3102" s="50"/>
    </row>
    <row r="3103" spans="2:19">
      <c r="B3103" s="24"/>
      <c r="C3103" s="24"/>
      <c r="D3103" s="24"/>
      <c r="E3103" s="24"/>
      <c r="F3103" s="24"/>
      <c r="G3103" s="24"/>
      <c r="H3103" s="24"/>
      <c r="I3103" s="24"/>
      <c r="J3103" s="24"/>
      <c r="K3103" s="24"/>
      <c r="L3103" s="24"/>
      <c r="M3103" s="24"/>
      <c r="N3103" s="30"/>
      <c r="O3103" s="30"/>
      <c r="P3103" s="30"/>
      <c r="R3103" s="1"/>
      <c r="S3103" s="50"/>
    </row>
    <row r="3104" spans="2:19">
      <c r="B3104" s="24"/>
      <c r="C3104" s="24"/>
      <c r="D3104" s="24"/>
      <c r="E3104" s="24"/>
      <c r="F3104" s="24"/>
      <c r="G3104" s="24"/>
      <c r="H3104" s="24"/>
      <c r="I3104" s="24"/>
      <c r="J3104" s="24"/>
      <c r="K3104" s="24"/>
      <c r="L3104" s="24"/>
      <c r="M3104" s="24"/>
      <c r="N3104" s="30"/>
      <c r="O3104" s="30"/>
      <c r="P3104" s="30"/>
      <c r="R3104" s="1"/>
      <c r="S3104" s="50"/>
    </row>
    <row r="3105" spans="2:19">
      <c r="B3105" s="24"/>
      <c r="C3105" s="24"/>
      <c r="D3105" s="24"/>
      <c r="E3105" s="24"/>
      <c r="F3105" s="24"/>
      <c r="G3105" s="24"/>
      <c r="H3105" s="24"/>
      <c r="I3105" s="24"/>
      <c r="J3105" s="24"/>
      <c r="K3105" s="24"/>
      <c r="L3105" s="24"/>
      <c r="M3105" s="24"/>
      <c r="N3105" s="30"/>
      <c r="O3105" s="30"/>
      <c r="P3105" s="30"/>
      <c r="R3105" s="1"/>
      <c r="S3105" s="50"/>
    </row>
    <row r="3106" spans="2:19">
      <c r="B3106" s="24"/>
      <c r="C3106" s="24"/>
      <c r="D3106" s="24"/>
      <c r="E3106" s="24"/>
      <c r="F3106" s="24"/>
      <c r="G3106" s="24"/>
      <c r="H3106" s="24"/>
      <c r="I3106" s="24"/>
      <c r="J3106" s="24"/>
      <c r="K3106" s="24"/>
      <c r="L3106" s="24"/>
      <c r="M3106" s="24"/>
      <c r="N3106" s="30"/>
      <c r="O3106" s="30"/>
      <c r="P3106" s="30"/>
      <c r="R3106" s="1"/>
      <c r="S3106" s="50"/>
    </row>
    <row r="3107" spans="2:19">
      <c r="B3107" s="24"/>
      <c r="C3107" s="24"/>
      <c r="D3107" s="24"/>
      <c r="E3107" s="24"/>
      <c r="F3107" s="24"/>
      <c r="G3107" s="24"/>
      <c r="H3107" s="24"/>
      <c r="I3107" s="24"/>
      <c r="J3107" s="24"/>
      <c r="K3107" s="24"/>
      <c r="L3107" s="24"/>
      <c r="M3107" s="24"/>
      <c r="N3107" s="30"/>
      <c r="O3107" s="30"/>
      <c r="P3107" s="30"/>
      <c r="R3107" s="1"/>
      <c r="S3107" s="50"/>
    </row>
    <row r="3108" spans="2:19">
      <c r="B3108" s="24"/>
      <c r="C3108" s="24"/>
      <c r="D3108" s="24"/>
      <c r="E3108" s="24"/>
      <c r="F3108" s="24"/>
      <c r="G3108" s="24"/>
      <c r="H3108" s="24"/>
      <c r="I3108" s="24"/>
      <c r="J3108" s="24"/>
      <c r="K3108" s="24"/>
      <c r="L3108" s="24"/>
      <c r="M3108" s="24"/>
      <c r="N3108" s="30"/>
      <c r="O3108" s="30"/>
      <c r="P3108" s="30"/>
      <c r="R3108" s="1"/>
      <c r="S3108" s="50"/>
    </row>
    <row r="3109" spans="2:19">
      <c r="B3109" s="24"/>
      <c r="C3109" s="24"/>
      <c r="D3109" s="24"/>
      <c r="E3109" s="24"/>
      <c r="F3109" s="24"/>
      <c r="G3109" s="24"/>
      <c r="H3109" s="24"/>
      <c r="I3109" s="24"/>
      <c r="J3109" s="24"/>
      <c r="K3109" s="24"/>
      <c r="L3109" s="24"/>
      <c r="M3109" s="24"/>
      <c r="N3109" s="30"/>
      <c r="O3109" s="30"/>
      <c r="P3109" s="30"/>
      <c r="R3109" s="1"/>
      <c r="S3109" s="50"/>
    </row>
    <row r="3110" spans="2:19">
      <c r="B3110" s="24"/>
      <c r="C3110" s="24"/>
      <c r="D3110" s="24"/>
      <c r="E3110" s="24"/>
      <c r="F3110" s="24"/>
      <c r="G3110" s="24"/>
      <c r="H3110" s="24"/>
      <c r="I3110" s="24"/>
      <c r="J3110" s="24"/>
      <c r="K3110" s="24"/>
      <c r="L3110" s="24"/>
      <c r="M3110" s="24"/>
      <c r="N3110" s="30"/>
      <c r="O3110" s="30"/>
      <c r="P3110" s="30"/>
      <c r="R3110" s="1"/>
      <c r="S3110" s="50"/>
    </row>
    <row r="3111" spans="2:19">
      <c r="B3111" s="24"/>
      <c r="C3111" s="24"/>
      <c r="D3111" s="24"/>
      <c r="E3111" s="24"/>
      <c r="F3111" s="24"/>
      <c r="G3111" s="24"/>
      <c r="H3111" s="24"/>
      <c r="I3111" s="24"/>
      <c r="J3111" s="24"/>
      <c r="K3111" s="24"/>
      <c r="L3111" s="24"/>
      <c r="M3111" s="24"/>
      <c r="N3111" s="30"/>
      <c r="O3111" s="30"/>
      <c r="P3111" s="30"/>
      <c r="R3111" s="1"/>
      <c r="S3111" s="50"/>
    </row>
    <row r="3112" spans="2:19">
      <c r="B3112" s="24"/>
      <c r="C3112" s="24"/>
      <c r="D3112" s="24"/>
      <c r="E3112" s="24"/>
      <c r="F3112" s="24"/>
      <c r="G3112" s="24"/>
      <c r="H3112" s="24"/>
      <c r="I3112" s="24"/>
      <c r="J3112" s="24"/>
      <c r="K3112" s="24"/>
      <c r="L3112" s="24"/>
      <c r="M3112" s="24"/>
      <c r="N3112" s="30"/>
      <c r="O3112" s="30"/>
      <c r="P3112" s="30"/>
      <c r="R3112" s="1"/>
      <c r="S3112" s="50"/>
    </row>
    <row r="3113" spans="2:19">
      <c r="B3113" s="24"/>
      <c r="C3113" s="24"/>
      <c r="D3113" s="24"/>
      <c r="E3113" s="24"/>
      <c r="F3113" s="24"/>
      <c r="G3113" s="24"/>
      <c r="H3113" s="24"/>
      <c r="I3113" s="24"/>
      <c r="J3113" s="24"/>
      <c r="K3113" s="24"/>
      <c r="L3113" s="24"/>
      <c r="M3113" s="24"/>
      <c r="N3113" s="30"/>
      <c r="O3113" s="30"/>
      <c r="P3113" s="30"/>
      <c r="R3113" s="1"/>
      <c r="S3113" s="50"/>
    </row>
    <row r="3114" spans="2:19">
      <c r="B3114" s="24"/>
      <c r="C3114" s="24"/>
      <c r="D3114" s="24"/>
      <c r="E3114" s="24"/>
      <c r="F3114" s="24"/>
      <c r="G3114" s="24"/>
      <c r="H3114" s="24"/>
      <c r="I3114" s="24"/>
      <c r="J3114" s="24"/>
      <c r="K3114" s="24"/>
      <c r="L3114" s="24"/>
      <c r="M3114" s="24"/>
      <c r="N3114" s="30"/>
      <c r="O3114" s="30"/>
      <c r="P3114" s="30"/>
      <c r="R3114" s="1"/>
      <c r="S3114" s="50"/>
    </row>
    <row r="3115" spans="2:19">
      <c r="B3115" s="24"/>
      <c r="C3115" s="24"/>
      <c r="D3115" s="24"/>
      <c r="E3115" s="24"/>
      <c r="F3115" s="24"/>
      <c r="G3115" s="24"/>
      <c r="H3115" s="24"/>
      <c r="I3115" s="24"/>
      <c r="J3115" s="24"/>
      <c r="K3115" s="24"/>
      <c r="L3115" s="24"/>
      <c r="M3115" s="24"/>
      <c r="N3115" s="30"/>
      <c r="O3115" s="30"/>
      <c r="P3115" s="30"/>
      <c r="R3115" s="1"/>
      <c r="S3115" s="50"/>
    </row>
    <row r="3116" spans="2:19">
      <c r="B3116" s="24"/>
      <c r="C3116" s="24"/>
      <c r="D3116" s="24"/>
      <c r="E3116" s="24"/>
      <c r="F3116" s="24"/>
      <c r="G3116" s="24"/>
      <c r="H3116" s="24"/>
      <c r="I3116" s="24"/>
      <c r="J3116" s="24"/>
      <c r="K3116" s="24"/>
      <c r="L3116" s="24"/>
      <c r="M3116" s="24"/>
      <c r="N3116" s="30"/>
      <c r="O3116" s="30"/>
      <c r="P3116" s="30"/>
      <c r="R3116" s="1"/>
      <c r="S3116" s="50"/>
    </row>
    <row r="3117" spans="2:19">
      <c r="B3117" s="24"/>
      <c r="C3117" s="24"/>
      <c r="D3117" s="24"/>
      <c r="E3117" s="24"/>
      <c r="F3117" s="24"/>
      <c r="G3117" s="24"/>
      <c r="H3117" s="24"/>
      <c r="I3117" s="24"/>
      <c r="J3117" s="24"/>
      <c r="K3117" s="24"/>
      <c r="L3117" s="24"/>
      <c r="M3117" s="24"/>
      <c r="N3117" s="30"/>
      <c r="O3117" s="30"/>
      <c r="P3117" s="30"/>
      <c r="R3117" s="1"/>
      <c r="S3117" s="50"/>
    </row>
    <row r="3118" spans="2:19">
      <c r="B3118" s="24"/>
      <c r="C3118" s="24"/>
      <c r="D3118" s="24"/>
      <c r="E3118" s="24"/>
      <c r="F3118" s="24"/>
      <c r="G3118" s="24"/>
      <c r="H3118" s="24"/>
      <c r="I3118" s="24"/>
      <c r="J3118" s="24"/>
      <c r="K3118" s="24"/>
      <c r="L3118" s="24"/>
      <c r="M3118" s="24"/>
      <c r="N3118" s="30"/>
      <c r="O3118" s="30"/>
      <c r="P3118" s="30"/>
      <c r="R3118" s="1"/>
      <c r="S3118" s="50"/>
    </row>
    <row r="3119" spans="2:19">
      <c r="B3119" s="24"/>
      <c r="C3119" s="24"/>
      <c r="D3119" s="24"/>
      <c r="E3119" s="24"/>
      <c r="F3119" s="24"/>
      <c r="G3119" s="24"/>
      <c r="H3119" s="24"/>
      <c r="I3119" s="24"/>
      <c r="J3119" s="24"/>
      <c r="K3119" s="24"/>
      <c r="L3119" s="24"/>
      <c r="M3119" s="24"/>
      <c r="N3119" s="30"/>
      <c r="O3119" s="30"/>
      <c r="P3119" s="30"/>
      <c r="R3119" s="1"/>
      <c r="S3119" s="50"/>
    </row>
    <row r="3120" spans="2:19">
      <c r="B3120" s="24"/>
      <c r="C3120" s="24"/>
      <c r="D3120" s="24"/>
      <c r="E3120" s="24"/>
      <c r="F3120" s="24"/>
      <c r="G3120" s="24"/>
      <c r="H3120" s="24"/>
      <c r="I3120" s="24"/>
      <c r="J3120" s="24"/>
      <c r="K3120" s="24"/>
      <c r="L3120" s="24"/>
      <c r="M3120" s="24"/>
      <c r="N3120" s="30"/>
      <c r="O3120" s="30"/>
      <c r="P3120" s="30"/>
      <c r="R3120" s="1"/>
      <c r="S3120" s="50"/>
    </row>
    <row r="3121" spans="2:19">
      <c r="B3121" s="24"/>
      <c r="C3121" s="24"/>
      <c r="D3121" s="24"/>
      <c r="E3121" s="24"/>
      <c r="F3121" s="24"/>
      <c r="G3121" s="24"/>
      <c r="H3121" s="24"/>
      <c r="I3121" s="24"/>
      <c r="J3121" s="24"/>
      <c r="K3121" s="24"/>
      <c r="L3121" s="24"/>
      <c r="M3121" s="24"/>
      <c r="N3121" s="30"/>
      <c r="O3121" s="30"/>
      <c r="P3121" s="30"/>
      <c r="R3121" s="1"/>
      <c r="S3121" s="50"/>
    </row>
    <row r="3122" spans="2:19">
      <c r="B3122" s="24"/>
      <c r="C3122" s="24"/>
      <c r="D3122" s="24"/>
      <c r="E3122" s="24"/>
      <c r="F3122" s="24"/>
      <c r="G3122" s="24"/>
      <c r="H3122" s="24"/>
      <c r="I3122" s="24"/>
      <c r="J3122" s="24"/>
      <c r="K3122" s="24"/>
      <c r="L3122" s="24"/>
      <c r="M3122" s="24"/>
      <c r="N3122" s="30"/>
      <c r="O3122" s="30"/>
      <c r="P3122" s="30"/>
      <c r="R3122" s="1"/>
      <c r="S3122" s="50"/>
    </row>
    <row r="3123" spans="2:19">
      <c r="B3123" s="24"/>
      <c r="C3123" s="24"/>
      <c r="D3123" s="24"/>
      <c r="E3123" s="24"/>
      <c r="F3123" s="24"/>
      <c r="G3123" s="24"/>
      <c r="H3123" s="24"/>
      <c r="I3123" s="24"/>
      <c r="J3123" s="24"/>
      <c r="K3123" s="24"/>
      <c r="L3123" s="24"/>
      <c r="M3123" s="24"/>
      <c r="N3123" s="30"/>
      <c r="O3123" s="30"/>
      <c r="P3123" s="30"/>
      <c r="R3123" s="1"/>
      <c r="S3123" s="50"/>
    </row>
    <row r="3124" spans="2:19">
      <c r="B3124" s="24"/>
      <c r="C3124" s="24"/>
      <c r="D3124" s="24"/>
      <c r="E3124" s="24"/>
      <c r="F3124" s="24"/>
      <c r="G3124" s="24"/>
      <c r="H3124" s="24"/>
      <c r="I3124" s="24"/>
      <c r="J3124" s="24"/>
      <c r="K3124" s="24"/>
      <c r="L3124" s="24"/>
      <c r="M3124" s="24"/>
      <c r="N3124" s="30"/>
      <c r="O3124" s="30"/>
      <c r="P3124" s="30"/>
      <c r="R3124" s="1"/>
      <c r="S3124" s="50"/>
    </row>
    <row r="3125" spans="2:19">
      <c r="B3125" s="24"/>
      <c r="C3125" s="24"/>
      <c r="D3125" s="24"/>
      <c r="E3125" s="24"/>
      <c r="F3125" s="24"/>
      <c r="G3125" s="24"/>
      <c r="H3125" s="24"/>
      <c r="I3125" s="24"/>
      <c r="J3125" s="24"/>
      <c r="K3125" s="24"/>
      <c r="L3125" s="24"/>
      <c r="M3125" s="24"/>
      <c r="N3125" s="30"/>
      <c r="O3125" s="30"/>
      <c r="P3125" s="30"/>
      <c r="R3125" s="1"/>
      <c r="S3125" s="50"/>
    </row>
    <row r="3126" spans="2:19">
      <c r="B3126" s="24"/>
      <c r="C3126" s="24"/>
      <c r="D3126" s="24"/>
      <c r="E3126" s="24"/>
      <c r="F3126" s="24"/>
      <c r="G3126" s="24"/>
      <c r="H3126" s="24"/>
      <c r="I3126" s="24"/>
      <c r="J3126" s="24"/>
      <c r="K3126" s="24"/>
      <c r="L3126" s="24"/>
      <c r="M3126" s="24"/>
      <c r="N3126" s="30"/>
      <c r="O3126" s="30"/>
      <c r="P3126" s="30"/>
      <c r="R3126" s="1"/>
      <c r="S3126" s="50"/>
    </row>
    <row r="3127" spans="2:19">
      <c r="B3127" s="24"/>
      <c r="C3127" s="24"/>
      <c r="D3127" s="24"/>
      <c r="E3127" s="24"/>
      <c r="F3127" s="24"/>
      <c r="G3127" s="24"/>
      <c r="H3127" s="24"/>
      <c r="I3127" s="24"/>
      <c r="J3127" s="24"/>
      <c r="K3127" s="24"/>
      <c r="L3127" s="24"/>
      <c r="M3127" s="24"/>
      <c r="N3127" s="30"/>
      <c r="O3127" s="30"/>
      <c r="P3127" s="30"/>
    </row>
    <row r="3128" spans="2:19">
      <c r="B3128" s="24"/>
      <c r="C3128" s="24"/>
      <c r="D3128" s="24"/>
      <c r="E3128" s="24"/>
      <c r="F3128" s="24"/>
      <c r="G3128" s="24"/>
      <c r="H3128" s="24"/>
      <c r="I3128" s="24"/>
      <c r="J3128" s="24"/>
      <c r="K3128" s="24"/>
      <c r="L3128" s="24"/>
      <c r="M3128" s="24"/>
      <c r="N3128" s="30"/>
      <c r="O3128" s="30"/>
      <c r="P3128" s="30"/>
    </row>
    <row r="3129" spans="2:19">
      <c r="B3129" s="24"/>
      <c r="C3129" s="24"/>
      <c r="D3129" s="24"/>
      <c r="E3129" s="24"/>
      <c r="F3129" s="24"/>
      <c r="G3129" s="24"/>
      <c r="H3129" s="24"/>
      <c r="I3129" s="24"/>
      <c r="J3129" s="24"/>
      <c r="K3129" s="24"/>
      <c r="L3129" s="24"/>
      <c r="M3129" s="24"/>
      <c r="N3129" s="30"/>
      <c r="O3129" s="30"/>
      <c r="P3129" s="30"/>
    </row>
    <row r="3130" spans="2:19">
      <c r="B3130" s="24"/>
      <c r="C3130" s="24"/>
      <c r="D3130" s="24"/>
      <c r="E3130" s="24"/>
      <c r="F3130" s="24"/>
      <c r="G3130" s="24"/>
      <c r="H3130" s="24"/>
      <c r="I3130" s="24"/>
      <c r="J3130" s="24"/>
      <c r="K3130" s="24"/>
      <c r="L3130" s="24"/>
      <c r="M3130" s="24"/>
      <c r="N3130" s="30"/>
      <c r="O3130" s="30"/>
      <c r="P3130" s="30"/>
    </row>
    <row r="3131" spans="2:19">
      <c r="B3131" s="24"/>
      <c r="C3131" s="24"/>
      <c r="D3131" s="24"/>
      <c r="E3131" s="24"/>
      <c r="F3131" s="24"/>
      <c r="G3131" s="24"/>
      <c r="H3131" s="24"/>
      <c r="I3131" s="24"/>
      <c r="J3131" s="24"/>
      <c r="K3131" s="24"/>
      <c r="L3131" s="24"/>
      <c r="M3131" s="24"/>
      <c r="N3131" s="30"/>
      <c r="O3131" s="30"/>
      <c r="P3131" s="30"/>
    </row>
    <row r="3132" spans="2:19">
      <c r="B3132" s="24"/>
      <c r="C3132" s="24"/>
      <c r="D3132" s="24"/>
      <c r="E3132" s="24"/>
      <c r="F3132" s="24"/>
      <c r="G3132" s="24"/>
      <c r="H3132" s="24"/>
      <c r="I3132" s="24"/>
      <c r="J3132" s="24"/>
      <c r="K3132" s="24"/>
      <c r="L3132" s="24"/>
      <c r="M3132" s="24"/>
      <c r="N3132" s="30"/>
      <c r="O3132" s="30"/>
      <c r="P3132" s="30"/>
    </row>
    <row r="3133" spans="2:19">
      <c r="B3133" s="24"/>
      <c r="C3133" s="24"/>
      <c r="D3133" s="24"/>
      <c r="E3133" s="24"/>
      <c r="F3133" s="24"/>
      <c r="G3133" s="24"/>
      <c r="H3133" s="24"/>
      <c r="I3133" s="24"/>
      <c r="J3133" s="24"/>
      <c r="K3133" s="24"/>
      <c r="L3133" s="24"/>
      <c r="M3133" s="24"/>
      <c r="N3133" s="30"/>
      <c r="O3133" s="30"/>
      <c r="P3133" s="30"/>
    </row>
    <row r="3134" spans="2:19">
      <c r="B3134" s="24"/>
      <c r="C3134" s="24"/>
      <c r="D3134" s="24"/>
      <c r="E3134" s="24"/>
      <c r="F3134" s="24"/>
      <c r="G3134" s="24"/>
      <c r="H3134" s="24"/>
      <c r="I3134" s="24"/>
      <c r="J3134" s="24"/>
      <c r="K3134" s="24"/>
      <c r="L3134" s="24"/>
      <c r="M3134" s="24"/>
      <c r="N3134" s="30"/>
      <c r="O3134" s="30"/>
      <c r="P3134" s="30"/>
    </row>
    <row r="3135" spans="2:19">
      <c r="B3135" s="24"/>
      <c r="C3135" s="24"/>
      <c r="D3135" s="24"/>
      <c r="E3135" s="24"/>
      <c r="F3135" s="24"/>
      <c r="G3135" s="24"/>
      <c r="H3135" s="24"/>
      <c r="I3135" s="24"/>
      <c r="J3135" s="24"/>
      <c r="K3135" s="24"/>
      <c r="L3135" s="24"/>
      <c r="M3135" s="24"/>
      <c r="N3135" s="30"/>
      <c r="O3135" s="30"/>
      <c r="P3135" s="30"/>
    </row>
    <row r="3136" spans="2:19">
      <c r="B3136" s="24"/>
      <c r="C3136" s="24"/>
      <c r="D3136" s="24"/>
      <c r="E3136" s="24"/>
      <c r="F3136" s="24"/>
      <c r="G3136" s="24"/>
      <c r="H3136" s="24"/>
      <c r="I3136" s="24"/>
      <c r="J3136" s="24"/>
      <c r="K3136" s="24"/>
      <c r="L3136" s="24"/>
      <c r="M3136" s="24"/>
      <c r="N3136" s="30"/>
      <c r="O3136" s="30"/>
      <c r="P3136" s="30"/>
    </row>
    <row r="3137" spans="2:16">
      <c r="B3137" s="24"/>
      <c r="C3137" s="24"/>
      <c r="D3137" s="24"/>
      <c r="E3137" s="24"/>
      <c r="F3137" s="24"/>
      <c r="G3137" s="24"/>
      <c r="H3137" s="24"/>
      <c r="I3137" s="24"/>
      <c r="J3137" s="24"/>
      <c r="K3137" s="24"/>
      <c r="L3137" s="24"/>
      <c r="M3137" s="24"/>
      <c r="N3137" s="30"/>
      <c r="O3137" s="30"/>
      <c r="P3137" s="30"/>
    </row>
    <row r="3138" spans="2:16">
      <c r="B3138" s="24"/>
      <c r="C3138" s="24"/>
      <c r="D3138" s="24"/>
      <c r="E3138" s="24"/>
      <c r="F3138" s="24"/>
      <c r="G3138" s="24"/>
      <c r="H3138" s="24"/>
      <c r="I3138" s="24"/>
      <c r="J3138" s="24"/>
      <c r="K3138" s="24"/>
      <c r="L3138" s="24"/>
      <c r="M3138" s="24"/>
      <c r="N3138" s="30"/>
      <c r="O3138" s="30"/>
      <c r="P3138" s="30"/>
    </row>
    <row r="3139" spans="2:16">
      <c r="B3139" s="24"/>
      <c r="C3139" s="24"/>
      <c r="D3139" s="24"/>
      <c r="E3139" s="24"/>
      <c r="F3139" s="24"/>
      <c r="G3139" s="24"/>
      <c r="H3139" s="24"/>
      <c r="I3139" s="24"/>
      <c r="J3139" s="24"/>
      <c r="K3139" s="24"/>
      <c r="L3139" s="24"/>
      <c r="M3139" s="24"/>
      <c r="N3139" s="30"/>
      <c r="O3139" s="30"/>
      <c r="P3139" s="30"/>
    </row>
    <row r="3140" spans="2:16">
      <c r="B3140" s="24"/>
      <c r="C3140" s="24"/>
      <c r="D3140" s="24"/>
      <c r="E3140" s="24"/>
      <c r="F3140" s="24"/>
      <c r="G3140" s="24"/>
      <c r="H3140" s="24"/>
      <c r="I3140" s="24"/>
      <c r="J3140" s="24"/>
      <c r="K3140" s="24"/>
      <c r="L3140" s="24"/>
      <c r="M3140" s="24"/>
      <c r="N3140" s="30"/>
      <c r="O3140" s="30"/>
      <c r="P3140" s="30"/>
    </row>
    <row r="3141" spans="2:16">
      <c r="B3141" s="24"/>
      <c r="C3141" s="24"/>
      <c r="D3141" s="24"/>
      <c r="E3141" s="24"/>
      <c r="F3141" s="24"/>
      <c r="G3141" s="24"/>
      <c r="H3141" s="24"/>
      <c r="I3141" s="24"/>
      <c r="J3141" s="24"/>
      <c r="K3141" s="24"/>
      <c r="L3141" s="24"/>
      <c r="M3141" s="24"/>
      <c r="N3141" s="30"/>
      <c r="O3141" s="30"/>
      <c r="P3141" s="30"/>
    </row>
    <row r="3142" spans="2:16">
      <c r="B3142" s="24"/>
      <c r="C3142" s="24"/>
      <c r="D3142" s="24"/>
      <c r="E3142" s="24"/>
      <c r="F3142" s="24"/>
      <c r="G3142" s="24"/>
      <c r="H3142" s="24"/>
      <c r="I3142" s="24"/>
      <c r="J3142" s="24"/>
      <c r="K3142" s="24"/>
      <c r="L3142" s="24"/>
      <c r="M3142" s="24"/>
      <c r="N3142" s="30"/>
      <c r="O3142" s="30"/>
      <c r="P3142" s="30"/>
    </row>
    <row r="3143" spans="2:16">
      <c r="B3143" s="24"/>
      <c r="C3143" s="24"/>
      <c r="D3143" s="24"/>
      <c r="E3143" s="24"/>
      <c r="F3143" s="24"/>
      <c r="G3143" s="24"/>
      <c r="H3143" s="24"/>
      <c r="I3143" s="24"/>
      <c r="J3143" s="24"/>
      <c r="K3143" s="24"/>
      <c r="L3143" s="24"/>
      <c r="M3143" s="24"/>
      <c r="N3143" s="30"/>
      <c r="O3143" s="30"/>
      <c r="P3143" s="30"/>
    </row>
    <row r="3144" spans="2:16">
      <c r="B3144" s="24"/>
      <c r="C3144" s="24"/>
      <c r="D3144" s="24"/>
      <c r="E3144" s="24"/>
      <c r="F3144" s="24"/>
      <c r="G3144" s="24"/>
      <c r="H3144" s="24"/>
      <c r="I3144" s="24"/>
      <c r="J3144" s="24"/>
      <c r="K3144" s="24"/>
      <c r="L3144" s="24"/>
      <c r="M3144" s="24"/>
      <c r="N3144" s="30"/>
      <c r="O3144" s="30"/>
      <c r="P3144" s="30"/>
    </row>
    <row r="3145" spans="2:16">
      <c r="B3145" s="24"/>
      <c r="C3145" s="24"/>
      <c r="D3145" s="24"/>
      <c r="E3145" s="24"/>
      <c r="F3145" s="24"/>
      <c r="G3145" s="24"/>
      <c r="H3145" s="24"/>
      <c r="I3145" s="24"/>
      <c r="J3145" s="24"/>
      <c r="K3145" s="24"/>
      <c r="L3145" s="24"/>
      <c r="M3145" s="24"/>
      <c r="N3145" s="30"/>
      <c r="O3145" s="30"/>
      <c r="P3145" s="30"/>
    </row>
    <row r="3146" spans="2:16">
      <c r="B3146" s="24"/>
      <c r="C3146" s="24"/>
      <c r="D3146" s="24"/>
      <c r="E3146" s="24"/>
      <c r="F3146" s="24"/>
      <c r="G3146" s="24"/>
      <c r="H3146" s="24"/>
      <c r="I3146" s="24"/>
      <c r="J3146" s="24"/>
      <c r="K3146" s="24"/>
      <c r="L3146" s="24"/>
      <c r="M3146" s="24"/>
      <c r="N3146" s="30"/>
      <c r="O3146" s="30"/>
      <c r="P3146" s="30"/>
    </row>
    <row r="3147" spans="2:16">
      <c r="B3147" s="24"/>
      <c r="C3147" s="24"/>
      <c r="D3147" s="24"/>
      <c r="E3147" s="24"/>
      <c r="F3147" s="24"/>
      <c r="G3147" s="24"/>
      <c r="H3147" s="24"/>
      <c r="I3147" s="24"/>
      <c r="J3147" s="24"/>
      <c r="K3147" s="24"/>
      <c r="L3147" s="24"/>
      <c r="M3147" s="24"/>
      <c r="N3147" s="30"/>
      <c r="O3147" s="30"/>
      <c r="P3147" s="30"/>
    </row>
    <row r="3148" spans="2:16">
      <c r="B3148" s="24"/>
      <c r="C3148" s="24"/>
      <c r="D3148" s="24"/>
      <c r="E3148" s="24"/>
      <c r="F3148" s="24"/>
      <c r="G3148" s="24"/>
      <c r="H3148" s="24"/>
      <c r="I3148" s="24"/>
      <c r="J3148" s="24"/>
      <c r="K3148" s="24"/>
      <c r="L3148" s="24"/>
      <c r="M3148" s="24"/>
      <c r="N3148" s="30"/>
      <c r="O3148" s="30"/>
      <c r="P3148" s="30"/>
    </row>
    <row r="3149" spans="2:16">
      <c r="B3149" s="24"/>
      <c r="C3149" s="24"/>
      <c r="D3149" s="24"/>
      <c r="E3149" s="24"/>
      <c r="F3149" s="24"/>
      <c r="G3149" s="24"/>
      <c r="H3149" s="24"/>
      <c r="I3149" s="24"/>
      <c r="J3149" s="24"/>
      <c r="K3149" s="24"/>
      <c r="L3149" s="24"/>
      <c r="M3149" s="24"/>
      <c r="N3149" s="30"/>
      <c r="O3149" s="30"/>
      <c r="P3149" s="30"/>
    </row>
    <row r="3150" spans="2:16">
      <c r="B3150" s="24"/>
      <c r="C3150" s="24"/>
      <c r="D3150" s="24"/>
      <c r="E3150" s="24"/>
      <c r="F3150" s="24"/>
      <c r="G3150" s="24"/>
      <c r="H3150" s="24"/>
      <c r="I3150" s="24"/>
      <c r="J3150" s="24"/>
      <c r="K3150" s="24"/>
      <c r="L3150" s="24"/>
      <c r="M3150" s="24"/>
      <c r="N3150" s="30"/>
      <c r="O3150" s="30"/>
      <c r="P3150" s="30"/>
    </row>
    <row r="3151" spans="2:16">
      <c r="B3151" s="24"/>
      <c r="C3151" s="24"/>
      <c r="D3151" s="24"/>
      <c r="E3151" s="24"/>
      <c r="F3151" s="24"/>
      <c r="G3151" s="24"/>
      <c r="H3151" s="24"/>
      <c r="I3151" s="24"/>
      <c r="J3151" s="24"/>
      <c r="K3151" s="24"/>
      <c r="L3151" s="24"/>
      <c r="M3151" s="24"/>
      <c r="N3151" s="30"/>
      <c r="O3151" s="30"/>
      <c r="P3151" s="30"/>
    </row>
    <row r="3152" spans="2:16">
      <c r="B3152" s="24"/>
      <c r="C3152" s="24"/>
      <c r="D3152" s="24"/>
      <c r="E3152" s="24"/>
      <c r="F3152" s="24"/>
      <c r="G3152" s="24"/>
      <c r="H3152" s="24"/>
      <c r="I3152" s="24"/>
      <c r="J3152" s="24"/>
      <c r="K3152" s="24"/>
      <c r="L3152" s="24"/>
      <c r="M3152" s="24"/>
      <c r="N3152" s="30"/>
      <c r="O3152" s="30"/>
      <c r="P3152" s="30"/>
    </row>
    <row r="3153" spans="2:16">
      <c r="B3153" s="24"/>
      <c r="C3153" s="24"/>
      <c r="D3153" s="24"/>
      <c r="E3153" s="24"/>
      <c r="F3153" s="24"/>
      <c r="G3153" s="24"/>
      <c r="H3153" s="24"/>
      <c r="I3153" s="24"/>
      <c r="J3153" s="24"/>
      <c r="K3153" s="24"/>
      <c r="L3153" s="24"/>
      <c r="M3153" s="24"/>
      <c r="N3153" s="30"/>
      <c r="O3153" s="30"/>
      <c r="P3153" s="30"/>
    </row>
    <row r="3154" spans="2:16">
      <c r="B3154" s="24"/>
      <c r="C3154" s="24"/>
      <c r="D3154" s="24"/>
      <c r="E3154" s="24"/>
      <c r="F3154" s="24"/>
      <c r="G3154" s="24"/>
      <c r="H3154" s="24"/>
      <c r="I3154" s="24"/>
      <c r="J3154" s="24"/>
      <c r="K3154" s="24"/>
      <c r="L3154" s="24"/>
      <c r="M3154" s="24"/>
      <c r="N3154" s="30"/>
      <c r="O3154" s="30"/>
      <c r="P3154" s="30"/>
    </row>
    <row r="3155" spans="2:16">
      <c r="B3155" s="24"/>
      <c r="C3155" s="24"/>
      <c r="D3155" s="24"/>
      <c r="E3155" s="24"/>
      <c r="F3155" s="24"/>
      <c r="G3155" s="24"/>
      <c r="H3155" s="24"/>
      <c r="I3155" s="24"/>
      <c r="J3155" s="24"/>
      <c r="K3155" s="24"/>
      <c r="L3155" s="24"/>
      <c r="M3155" s="24"/>
      <c r="N3155" s="30"/>
      <c r="O3155" s="30"/>
      <c r="P3155" s="30"/>
    </row>
    <row r="3156" spans="2:16">
      <c r="B3156" s="24"/>
      <c r="C3156" s="24"/>
      <c r="D3156" s="24"/>
      <c r="E3156" s="24"/>
      <c r="F3156" s="24"/>
      <c r="G3156" s="24"/>
      <c r="H3156" s="24"/>
      <c r="I3156" s="24"/>
      <c r="J3156" s="24"/>
      <c r="K3156" s="24"/>
      <c r="L3156" s="24"/>
      <c r="M3156" s="24"/>
      <c r="N3156" s="30"/>
      <c r="O3156" s="30"/>
      <c r="P3156" s="30"/>
    </row>
    <row r="3157" spans="2:16">
      <c r="B3157" s="24"/>
      <c r="C3157" s="24"/>
      <c r="D3157" s="24"/>
      <c r="E3157" s="24"/>
      <c r="F3157" s="24"/>
      <c r="G3157" s="24"/>
      <c r="H3157" s="24"/>
      <c r="I3157" s="24"/>
      <c r="J3157" s="24"/>
      <c r="K3157" s="24"/>
      <c r="L3157" s="24"/>
      <c r="M3157" s="24"/>
      <c r="N3157" s="30"/>
      <c r="O3157" s="30"/>
      <c r="P3157" s="30"/>
    </row>
    <row r="3158" spans="2:16">
      <c r="B3158" s="24"/>
      <c r="C3158" s="24"/>
      <c r="D3158" s="24"/>
      <c r="E3158" s="24"/>
      <c r="F3158" s="24"/>
      <c r="G3158" s="24"/>
      <c r="H3158" s="24"/>
      <c r="I3158" s="24"/>
      <c r="J3158" s="24"/>
      <c r="K3158" s="24"/>
      <c r="L3158" s="24"/>
      <c r="M3158" s="24"/>
      <c r="N3158" s="30"/>
      <c r="O3158" s="30"/>
      <c r="P3158" s="30"/>
    </row>
    <row r="3159" spans="2:16">
      <c r="B3159" s="24"/>
      <c r="C3159" s="24"/>
      <c r="D3159" s="24"/>
      <c r="E3159" s="24"/>
      <c r="F3159" s="24"/>
      <c r="G3159" s="24"/>
      <c r="H3159" s="24"/>
      <c r="I3159" s="24"/>
      <c r="J3159" s="24"/>
      <c r="K3159" s="24"/>
      <c r="L3159" s="24"/>
      <c r="M3159" s="24"/>
      <c r="N3159" s="30"/>
      <c r="O3159" s="30"/>
      <c r="P3159" s="30"/>
    </row>
    <row r="3160" spans="2:16">
      <c r="B3160" s="24"/>
      <c r="C3160" s="24"/>
      <c r="D3160" s="24"/>
      <c r="E3160" s="24"/>
      <c r="F3160" s="24"/>
      <c r="G3160" s="24"/>
      <c r="H3160" s="24"/>
      <c r="I3160" s="24"/>
      <c r="J3160" s="24"/>
      <c r="K3160" s="24"/>
      <c r="L3160" s="24"/>
      <c r="M3160" s="24"/>
      <c r="N3160" s="30"/>
      <c r="O3160" s="30"/>
      <c r="P3160" s="30"/>
    </row>
    <row r="3161" spans="2:16">
      <c r="B3161" s="24"/>
      <c r="C3161" s="24"/>
      <c r="D3161" s="24"/>
      <c r="E3161" s="24"/>
      <c r="F3161" s="24"/>
      <c r="G3161" s="24"/>
      <c r="H3161" s="24"/>
      <c r="I3161" s="24"/>
      <c r="J3161" s="24"/>
      <c r="K3161" s="24"/>
      <c r="L3161" s="24"/>
      <c r="M3161" s="24"/>
      <c r="N3161" s="30"/>
      <c r="O3161" s="30"/>
      <c r="P3161" s="30"/>
    </row>
    <row r="3162" spans="2:16">
      <c r="B3162" s="24"/>
      <c r="C3162" s="24"/>
      <c r="D3162" s="24"/>
      <c r="E3162" s="24"/>
      <c r="F3162" s="24"/>
      <c r="G3162" s="24"/>
      <c r="H3162" s="24"/>
      <c r="I3162" s="24"/>
      <c r="J3162" s="24"/>
      <c r="K3162" s="24"/>
      <c r="L3162" s="24"/>
      <c r="M3162" s="24"/>
      <c r="N3162" s="30"/>
      <c r="O3162" s="30"/>
      <c r="P3162" s="30"/>
    </row>
    <row r="3163" spans="2:16">
      <c r="B3163" s="24"/>
      <c r="C3163" s="24"/>
      <c r="D3163" s="24"/>
      <c r="E3163" s="24"/>
      <c r="F3163" s="24"/>
      <c r="G3163" s="24"/>
      <c r="H3163" s="24"/>
      <c r="I3163" s="24"/>
      <c r="J3163" s="24"/>
      <c r="K3163" s="24"/>
      <c r="L3163" s="24"/>
      <c r="M3163" s="24"/>
      <c r="N3163" s="30"/>
      <c r="O3163" s="30"/>
      <c r="P3163" s="30"/>
    </row>
    <row r="3164" spans="2:16">
      <c r="B3164" s="24"/>
      <c r="C3164" s="24"/>
      <c r="D3164" s="24"/>
      <c r="E3164" s="24"/>
      <c r="F3164" s="24"/>
      <c r="G3164" s="24"/>
      <c r="H3164" s="24"/>
      <c r="I3164" s="24"/>
      <c r="J3164" s="24"/>
      <c r="K3164" s="24"/>
      <c r="L3164" s="24"/>
      <c r="M3164" s="24"/>
      <c r="N3164" s="30"/>
      <c r="O3164" s="30"/>
      <c r="P3164" s="30"/>
    </row>
    <row r="3165" spans="2:16">
      <c r="B3165" s="24"/>
      <c r="C3165" s="24"/>
      <c r="D3165" s="24"/>
      <c r="E3165" s="24"/>
      <c r="F3165" s="24"/>
      <c r="G3165" s="24"/>
      <c r="H3165" s="24"/>
      <c r="I3165" s="24"/>
      <c r="J3165" s="24"/>
      <c r="K3165" s="24"/>
      <c r="L3165" s="24"/>
      <c r="M3165" s="24"/>
      <c r="N3165" s="30"/>
      <c r="O3165" s="30"/>
      <c r="P3165" s="30"/>
    </row>
    <row r="3166" spans="2:16">
      <c r="B3166" s="24"/>
      <c r="C3166" s="24"/>
      <c r="D3166" s="24"/>
      <c r="E3166" s="24"/>
      <c r="F3166" s="24"/>
      <c r="G3166" s="24"/>
      <c r="H3166" s="24"/>
      <c r="I3166" s="24"/>
      <c r="J3166" s="24"/>
      <c r="K3166" s="24"/>
      <c r="L3166" s="24"/>
      <c r="M3166" s="24"/>
      <c r="N3166" s="30"/>
      <c r="O3166" s="30"/>
      <c r="P3166" s="30"/>
    </row>
    <row r="3167" spans="2:16">
      <c r="B3167" s="24"/>
      <c r="C3167" s="24"/>
      <c r="D3167" s="24"/>
      <c r="E3167" s="24"/>
      <c r="F3167" s="24"/>
      <c r="G3167" s="24"/>
      <c r="H3167" s="24"/>
      <c r="I3167" s="24"/>
      <c r="J3167" s="24"/>
      <c r="K3167" s="24"/>
      <c r="L3167" s="24"/>
      <c r="M3167" s="24"/>
      <c r="N3167" s="30"/>
      <c r="O3167" s="30"/>
      <c r="P3167" s="30"/>
    </row>
    <row r="3168" spans="2:16">
      <c r="B3168" s="24"/>
      <c r="C3168" s="24"/>
      <c r="D3168" s="24"/>
      <c r="E3168" s="24"/>
      <c r="F3168" s="24"/>
      <c r="G3168" s="24"/>
      <c r="H3168" s="24"/>
      <c r="I3168" s="24"/>
      <c r="J3168" s="24"/>
      <c r="K3168" s="24"/>
      <c r="L3168" s="24"/>
      <c r="M3168" s="24"/>
      <c r="N3168" s="30"/>
      <c r="O3168" s="30"/>
      <c r="P3168" s="30"/>
    </row>
    <row r="3169" spans="2:16">
      <c r="B3169" s="24"/>
      <c r="C3169" s="24"/>
      <c r="D3169" s="24"/>
      <c r="E3169" s="24"/>
      <c r="F3169" s="24"/>
      <c r="G3169" s="24"/>
      <c r="H3169" s="24"/>
      <c r="I3169" s="24"/>
      <c r="J3169" s="24"/>
      <c r="K3169" s="24"/>
      <c r="L3169" s="24"/>
      <c r="M3169" s="24"/>
      <c r="N3169" s="30"/>
      <c r="O3169" s="30"/>
      <c r="P3169" s="30"/>
    </row>
    <row r="3170" spans="2:16">
      <c r="B3170" s="24"/>
      <c r="C3170" s="24"/>
      <c r="D3170" s="24"/>
      <c r="E3170" s="24"/>
      <c r="F3170" s="24"/>
      <c r="G3170" s="24"/>
      <c r="H3170" s="24"/>
      <c r="I3170" s="24"/>
      <c r="J3170" s="24"/>
      <c r="K3170" s="24"/>
      <c r="L3170" s="24"/>
      <c r="M3170" s="24"/>
      <c r="N3170" s="30"/>
      <c r="O3170" s="30"/>
      <c r="P3170" s="30"/>
    </row>
    <row r="3171" spans="2:16">
      <c r="B3171" s="24"/>
      <c r="C3171" s="24"/>
      <c r="D3171" s="24"/>
      <c r="E3171" s="24"/>
      <c r="F3171" s="24"/>
      <c r="G3171" s="24"/>
      <c r="H3171" s="24"/>
      <c r="I3171" s="24"/>
      <c r="J3171" s="24"/>
      <c r="K3171" s="24"/>
      <c r="L3171" s="24"/>
      <c r="M3171" s="24"/>
      <c r="N3171" s="30"/>
      <c r="O3171" s="30"/>
      <c r="P3171" s="30"/>
    </row>
    <row r="3172" spans="2:16">
      <c r="B3172" s="24"/>
      <c r="C3172" s="24"/>
      <c r="D3172" s="24"/>
      <c r="E3172" s="24"/>
      <c r="F3172" s="24"/>
      <c r="G3172" s="24"/>
      <c r="H3172" s="24"/>
      <c r="I3172" s="24"/>
      <c r="J3172" s="24"/>
      <c r="K3172" s="24"/>
      <c r="L3172" s="24"/>
      <c r="M3172" s="24"/>
      <c r="N3172" s="30"/>
      <c r="O3172" s="30"/>
      <c r="P3172" s="30"/>
    </row>
    <row r="3173" spans="2:16">
      <c r="B3173" s="24"/>
      <c r="C3173" s="24"/>
      <c r="D3173" s="24"/>
      <c r="E3173" s="24"/>
      <c r="F3173" s="24"/>
      <c r="G3173" s="24"/>
      <c r="H3173" s="24"/>
      <c r="I3173" s="24"/>
      <c r="J3173" s="24"/>
      <c r="K3173" s="24"/>
      <c r="L3173" s="24"/>
      <c r="M3173" s="24"/>
      <c r="N3173" s="30"/>
      <c r="O3173" s="30"/>
      <c r="P3173" s="30"/>
    </row>
    <row r="3174" spans="2:16">
      <c r="B3174" s="24"/>
      <c r="C3174" s="24"/>
      <c r="D3174" s="24"/>
      <c r="E3174" s="24"/>
      <c r="F3174" s="24"/>
      <c r="G3174" s="24"/>
      <c r="H3174" s="24"/>
      <c r="I3174" s="24"/>
      <c r="J3174" s="24"/>
      <c r="K3174" s="24"/>
      <c r="L3174" s="24"/>
      <c r="M3174" s="24"/>
      <c r="N3174" s="30"/>
      <c r="O3174" s="30"/>
      <c r="P3174" s="30"/>
    </row>
    <row r="3175" spans="2:16">
      <c r="B3175" s="24"/>
      <c r="C3175" s="24"/>
      <c r="D3175" s="24"/>
      <c r="E3175" s="24"/>
      <c r="F3175" s="24"/>
      <c r="G3175" s="24"/>
      <c r="H3175" s="24"/>
      <c r="I3175" s="24"/>
      <c r="J3175" s="24"/>
      <c r="K3175" s="24"/>
      <c r="L3175" s="24"/>
      <c r="M3175" s="24"/>
      <c r="N3175" s="30"/>
      <c r="O3175" s="30"/>
      <c r="P3175" s="30"/>
    </row>
    <row r="3176" spans="2:16">
      <c r="B3176" s="24"/>
      <c r="C3176" s="24"/>
      <c r="D3176" s="24"/>
      <c r="E3176" s="24"/>
      <c r="F3176" s="24"/>
      <c r="G3176" s="24"/>
      <c r="H3176" s="24"/>
      <c r="I3176" s="24"/>
      <c r="J3176" s="24"/>
      <c r="K3176" s="24"/>
      <c r="L3176" s="24"/>
      <c r="M3176" s="24"/>
      <c r="N3176" s="30"/>
      <c r="O3176" s="30"/>
      <c r="P3176" s="30"/>
    </row>
    <row r="3177" spans="2:16">
      <c r="B3177" s="24"/>
      <c r="C3177" s="24"/>
      <c r="D3177" s="24"/>
      <c r="E3177" s="24"/>
      <c r="F3177" s="24"/>
      <c r="G3177" s="24"/>
      <c r="H3177" s="24"/>
      <c r="I3177" s="24"/>
      <c r="J3177" s="24"/>
      <c r="K3177" s="24"/>
      <c r="L3177" s="24"/>
      <c r="M3177" s="24"/>
      <c r="N3177" s="30"/>
      <c r="O3177" s="30"/>
      <c r="P3177" s="30"/>
    </row>
    <row r="3178" spans="2:16">
      <c r="B3178" s="24"/>
      <c r="C3178" s="24"/>
      <c r="D3178" s="24"/>
      <c r="E3178" s="24"/>
      <c r="F3178" s="24"/>
      <c r="G3178" s="24"/>
      <c r="H3178" s="24"/>
      <c r="I3178" s="24"/>
      <c r="J3178" s="24"/>
      <c r="K3178" s="24"/>
      <c r="L3178" s="24"/>
      <c r="M3178" s="24"/>
      <c r="N3178" s="30"/>
      <c r="O3178" s="30"/>
      <c r="P3178" s="30"/>
    </row>
    <row r="3179" spans="2:16">
      <c r="B3179" s="24"/>
      <c r="C3179" s="24"/>
      <c r="D3179" s="24"/>
      <c r="E3179" s="24"/>
      <c r="F3179" s="24"/>
      <c r="G3179" s="24"/>
      <c r="H3179" s="24"/>
      <c r="I3179" s="24"/>
      <c r="J3179" s="24"/>
      <c r="K3179" s="24"/>
      <c r="L3179" s="24"/>
      <c r="M3179" s="24"/>
      <c r="N3179" s="30"/>
      <c r="O3179" s="30"/>
      <c r="P3179" s="30"/>
    </row>
    <row r="3180" spans="2:16">
      <c r="B3180" s="24"/>
      <c r="C3180" s="24"/>
      <c r="D3180" s="24"/>
      <c r="E3180" s="24"/>
      <c r="F3180" s="24"/>
      <c r="G3180" s="24"/>
      <c r="H3180" s="24"/>
      <c r="I3180" s="24"/>
      <c r="J3180" s="24"/>
      <c r="K3180" s="24"/>
      <c r="L3180" s="24"/>
      <c r="M3180" s="24"/>
      <c r="N3180" s="30"/>
      <c r="O3180" s="30"/>
      <c r="P3180" s="30"/>
    </row>
    <row r="3181" spans="2:16">
      <c r="B3181" s="24"/>
      <c r="C3181" s="24"/>
      <c r="D3181" s="24"/>
      <c r="E3181" s="24"/>
      <c r="F3181" s="24"/>
      <c r="G3181" s="24"/>
      <c r="H3181" s="24"/>
      <c r="I3181" s="24"/>
      <c r="J3181" s="24"/>
      <c r="K3181" s="24"/>
      <c r="L3181" s="24"/>
      <c r="M3181" s="24"/>
      <c r="N3181" s="30"/>
      <c r="O3181" s="30"/>
      <c r="P3181" s="30"/>
    </row>
    <row r="3182" spans="2:16">
      <c r="B3182" s="24"/>
      <c r="C3182" s="24"/>
      <c r="D3182" s="24"/>
      <c r="E3182" s="24"/>
      <c r="F3182" s="24"/>
      <c r="G3182" s="24"/>
      <c r="H3182" s="24"/>
      <c r="I3182" s="24"/>
      <c r="J3182" s="24"/>
      <c r="K3182" s="24"/>
      <c r="L3182" s="24"/>
      <c r="M3182" s="24"/>
      <c r="N3182" s="30"/>
      <c r="O3182" s="30"/>
      <c r="P3182" s="30"/>
    </row>
    <row r="3183" spans="2:16">
      <c r="B3183" s="24"/>
      <c r="C3183" s="24"/>
      <c r="D3183" s="24"/>
      <c r="E3183" s="24"/>
      <c r="F3183" s="24"/>
      <c r="G3183" s="24"/>
      <c r="H3183" s="24"/>
      <c r="I3183" s="24"/>
      <c r="J3183" s="24"/>
      <c r="K3183" s="24"/>
      <c r="L3183" s="24"/>
      <c r="M3183" s="24"/>
      <c r="N3183" s="30"/>
      <c r="O3183" s="30"/>
      <c r="P3183" s="30"/>
    </row>
    <row r="3184" spans="2:16">
      <c r="B3184" s="24"/>
      <c r="C3184" s="24"/>
      <c r="D3184" s="24"/>
      <c r="E3184" s="24"/>
      <c r="F3184" s="24"/>
      <c r="G3184" s="24"/>
      <c r="H3184" s="24"/>
      <c r="I3184" s="24"/>
      <c r="J3184" s="24"/>
      <c r="K3184" s="24"/>
      <c r="L3184" s="24"/>
      <c r="M3184" s="24"/>
      <c r="N3184" s="30"/>
      <c r="O3184" s="30"/>
      <c r="P3184" s="30"/>
    </row>
    <row r="3185" spans="2:16">
      <c r="B3185" s="24"/>
      <c r="C3185" s="24"/>
      <c r="D3185" s="24"/>
      <c r="E3185" s="24"/>
      <c r="F3185" s="24"/>
      <c r="G3185" s="24"/>
      <c r="H3185" s="24"/>
      <c r="I3185" s="24"/>
      <c r="J3185" s="24"/>
      <c r="K3185" s="24"/>
      <c r="L3185" s="24"/>
      <c r="M3185" s="24"/>
      <c r="N3185" s="30"/>
      <c r="O3185" s="30"/>
      <c r="P3185" s="30"/>
    </row>
    <row r="3186" spans="2:16">
      <c r="B3186" s="24"/>
      <c r="C3186" s="24"/>
      <c r="D3186" s="24"/>
      <c r="E3186" s="24"/>
      <c r="F3186" s="24"/>
      <c r="G3186" s="24"/>
      <c r="H3186" s="24"/>
      <c r="I3186" s="24"/>
      <c r="J3186" s="24"/>
      <c r="K3186" s="24"/>
      <c r="L3186" s="24"/>
      <c r="M3186" s="24"/>
      <c r="N3186" s="30"/>
      <c r="O3186" s="30"/>
      <c r="P3186" s="30"/>
    </row>
    <row r="3187" spans="2:16">
      <c r="B3187" s="24"/>
      <c r="C3187" s="24"/>
      <c r="D3187" s="24"/>
      <c r="E3187" s="24"/>
      <c r="F3187" s="24"/>
      <c r="G3187" s="24"/>
      <c r="H3187" s="24"/>
      <c r="I3187" s="24"/>
      <c r="J3187" s="24"/>
      <c r="K3187" s="24"/>
      <c r="L3187" s="24"/>
      <c r="M3187" s="24"/>
      <c r="N3187" s="30"/>
      <c r="O3187" s="30"/>
      <c r="P3187" s="30"/>
    </row>
    <row r="3188" spans="2:16">
      <c r="B3188" s="24"/>
      <c r="C3188" s="24"/>
      <c r="D3188" s="24"/>
      <c r="E3188" s="24"/>
      <c r="F3188" s="24"/>
      <c r="G3188" s="24"/>
      <c r="H3188" s="24"/>
      <c r="I3188" s="24"/>
      <c r="J3188" s="24"/>
      <c r="K3188" s="24"/>
      <c r="L3188" s="24"/>
      <c r="M3188" s="24"/>
      <c r="N3188" s="30"/>
      <c r="O3188" s="30"/>
      <c r="P3188" s="30"/>
    </row>
    <row r="3189" spans="2:16">
      <c r="B3189" s="24"/>
      <c r="C3189" s="24"/>
      <c r="D3189" s="24"/>
      <c r="E3189" s="24"/>
      <c r="F3189" s="24"/>
      <c r="G3189" s="24"/>
      <c r="H3189" s="24"/>
      <c r="I3189" s="24"/>
      <c r="J3189" s="24"/>
      <c r="K3189" s="24"/>
      <c r="L3189" s="24"/>
      <c r="M3189" s="24"/>
      <c r="N3189" s="30"/>
      <c r="O3189" s="30"/>
      <c r="P3189" s="30"/>
    </row>
    <row r="3190" spans="2:16">
      <c r="B3190" s="24"/>
      <c r="C3190" s="24"/>
      <c r="D3190" s="24"/>
      <c r="E3190" s="24"/>
      <c r="F3190" s="24"/>
      <c r="G3190" s="24"/>
      <c r="H3190" s="24"/>
      <c r="I3190" s="24"/>
      <c r="J3190" s="24"/>
      <c r="K3190" s="24"/>
      <c r="L3190" s="24"/>
      <c r="M3190" s="24"/>
      <c r="N3190" s="30"/>
      <c r="O3190" s="30"/>
      <c r="P3190" s="30"/>
    </row>
    <row r="3191" spans="2:16">
      <c r="B3191" s="24"/>
      <c r="C3191" s="24"/>
      <c r="D3191" s="24"/>
      <c r="E3191" s="24"/>
      <c r="F3191" s="24"/>
      <c r="G3191" s="24"/>
      <c r="H3191" s="24"/>
      <c r="I3191" s="24"/>
      <c r="J3191" s="24"/>
      <c r="K3191" s="24"/>
      <c r="L3191" s="24"/>
      <c r="M3191" s="24"/>
      <c r="N3191" s="30"/>
      <c r="O3191" s="30"/>
      <c r="P3191" s="30"/>
    </row>
    <row r="3192" spans="2:16">
      <c r="B3192" s="24"/>
      <c r="C3192" s="24"/>
      <c r="D3192" s="24"/>
      <c r="E3192" s="24"/>
      <c r="F3192" s="24"/>
      <c r="G3192" s="24"/>
      <c r="H3192" s="24"/>
      <c r="I3192" s="24"/>
      <c r="J3192" s="24"/>
      <c r="K3192" s="24"/>
      <c r="L3192" s="24"/>
      <c r="M3192" s="24"/>
      <c r="N3192" s="30"/>
      <c r="O3192" s="30"/>
      <c r="P3192" s="30"/>
    </row>
    <row r="3193" spans="2:16">
      <c r="B3193" s="24"/>
      <c r="C3193" s="24"/>
      <c r="D3193" s="24"/>
      <c r="E3193" s="24"/>
      <c r="F3193" s="24"/>
      <c r="G3193" s="24"/>
      <c r="H3193" s="24"/>
      <c r="I3193" s="24"/>
      <c r="J3193" s="24"/>
      <c r="K3193" s="24"/>
      <c r="L3193" s="24"/>
      <c r="M3193" s="24"/>
      <c r="N3193" s="30"/>
      <c r="O3193" s="30"/>
      <c r="P3193" s="30"/>
    </row>
    <row r="3194" spans="2:16">
      <c r="B3194" s="24"/>
      <c r="C3194" s="24"/>
      <c r="D3194" s="24"/>
      <c r="E3194" s="24"/>
      <c r="F3194" s="24"/>
      <c r="G3194" s="24"/>
      <c r="H3194" s="24"/>
      <c r="I3194" s="24"/>
      <c r="J3194" s="24"/>
      <c r="K3194" s="24"/>
      <c r="L3194" s="24"/>
      <c r="M3194" s="24"/>
      <c r="N3194" s="30"/>
      <c r="O3194" s="30"/>
      <c r="P3194" s="30"/>
    </row>
    <row r="3195" spans="2:16">
      <c r="B3195" s="24"/>
      <c r="C3195" s="24"/>
      <c r="D3195" s="24"/>
      <c r="E3195" s="24"/>
      <c r="F3195" s="24"/>
      <c r="G3195" s="24"/>
      <c r="H3195" s="24"/>
      <c r="I3195" s="24"/>
      <c r="J3195" s="24"/>
      <c r="K3195" s="24"/>
      <c r="L3195" s="24"/>
      <c r="M3195" s="24"/>
      <c r="N3195" s="30"/>
      <c r="O3195" s="30"/>
      <c r="P3195" s="30"/>
    </row>
    <row r="3196" spans="2:16">
      <c r="B3196" s="24"/>
      <c r="C3196" s="24"/>
      <c r="D3196" s="24"/>
      <c r="E3196" s="24"/>
      <c r="F3196" s="24"/>
      <c r="G3196" s="24"/>
      <c r="H3196" s="24"/>
      <c r="I3196" s="24"/>
      <c r="J3196" s="24"/>
      <c r="K3196" s="24"/>
      <c r="L3196" s="24"/>
      <c r="M3196" s="24"/>
      <c r="N3196" s="30"/>
      <c r="O3196" s="30"/>
      <c r="P3196" s="30"/>
    </row>
    <row r="3197" spans="2:16">
      <c r="B3197" s="24"/>
      <c r="C3197" s="24"/>
      <c r="D3197" s="24"/>
      <c r="E3197" s="24"/>
      <c r="F3197" s="24"/>
      <c r="G3197" s="24"/>
      <c r="H3197" s="24"/>
      <c r="I3197" s="24"/>
      <c r="J3197" s="24"/>
      <c r="K3197" s="24"/>
      <c r="L3197" s="24"/>
      <c r="M3197" s="24"/>
      <c r="N3197" s="30"/>
      <c r="O3197" s="30"/>
      <c r="P3197" s="30"/>
    </row>
    <row r="3198" spans="2:16">
      <c r="B3198" s="24"/>
      <c r="C3198" s="24"/>
      <c r="D3198" s="24"/>
      <c r="E3198" s="24"/>
      <c r="F3198" s="24"/>
      <c r="G3198" s="24"/>
      <c r="H3198" s="24"/>
      <c r="I3198" s="24"/>
      <c r="J3198" s="24"/>
      <c r="K3198" s="24"/>
      <c r="L3198" s="24"/>
      <c r="M3198" s="24"/>
      <c r="N3198" s="30"/>
      <c r="O3198" s="30"/>
      <c r="P3198" s="30"/>
    </row>
    <row r="3199" spans="2:16">
      <c r="B3199" s="24"/>
      <c r="C3199" s="24"/>
      <c r="D3199" s="24"/>
      <c r="E3199" s="24"/>
      <c r="F3199" s="24"/>
      <c r="G3199" s="24"/>
      <c r="H3199" s="24"/>
      <c r="I3199" s="24"/>
      <c r="J3199" s="24"/>
      <c r="K3199" s="24"/>
      <c r="L3199" s="24"/>
      <c r="M3199" s="24"/>
      <c r="N3199" s="30"/>
      <c r="O3199" s="30"/>
      <c r="P3199" s="30"/>
    </row>
    <row r="3200" spans="2:16">
      <c r="B3200" s="24"/>
      <c r="C3200" s="24"/>
      <c r="D3200" s="24"/>
      <c r="E3200" s="24"/>
      <c r="F3200" s="24"/>
      <c r="G3200" s="24"/>
      <c r="H3200" s="24"/>
      <c r="I3200" s="24"/>
      <c r="J3200" s="24"/>
      <c r="K3200" s="24"/>
      <c r="L3200" s="24"/>
      <c r="M3200" s="24"/>
      <c r="N3200" s="30"/>
      <c r="O3200" s="30"/>
      <c r="P3200" s="30"/>
    </row>
    <row r="3201" spans="2:16">
      <c r="B3201" s="24"/>
      <c r="C3201" s="24"/>
      <c r="D3201" s="24"/>
      <c r="E3201" s="24"/>
      <c r="F3201" s="24"/>
      <c r="G3201" s="24"/>
      <c r="H3201" s="24"/>
      <c r="I3201" s="24"/>
      <c r="J3201" s="24"/>
      <c r="K3201" s="24"/>
      <c r="L3201" s="24"/>
      <c r="M3201" s="24"/>
      <c r="N3201" s="30"/>
      <c r="O3201" s="30"/>
      <c r="P3201" s="30"/>
    </row>
    <row r="3202" spans="2:16">
      <c r="B3202" s="24"/>
      <c r="C3202" s="24"/>
      <c r="D3202" s="24"/>
      <c r="E3202" s="24"/>
      <c r="F3202" s="24"/>
      <c r="G3202" s="24"/>
      <c r="H3202" s="24"/>
      <c r="I3202" s="24"/>
      <c r="J3202" s="24"/>
      <c r="K3202" s="24"/>
      <c r="L3202" s="24"/>
      <c r="M3202" s="24"/>
      <c r="N3202" s="30"/>
      <c r="O3202" s="30"/>
      <c r="P3202" s="30"/>
    </row>
    <row r="3203" spans="2:16">
      <c r="B3203" s="24"/>
      <c r="C3203" s="24"/>
      <c r="D3203" s="24"/>
      <c r="E3203" s="24"/>
      <c r="F3203" s="24"/>
      <c r="G3203" s="24"/>
      <c r="H3203" s="24"/>
      <c r="I3203" s="24"/>
      <c r="J3203" s="24"/>
      <c r="K3203" s="24"/>
      <c r="L3203" s="24"/>
      <c r="M3203" s="24"/>
      <c r="N3203" s="30"/>
      <c r="O3203" s="30"/>
      <c r="P3203" s="30"/>
    </row>
    <row r="3204" spans="2:16">
      <c r="B3204" s="24"/>
      <c r="C3204" s="24"/>
      <c r="D3204" s="24"/>
      <c r="E3204" s="24"/>
      <c r="F3204" s="24"/>
      <c r="G3204" s="24"/>
      <c r="H3204" s="24"/>
      <c r="I3204" s="24"/>
      <c r="J3204" s="24"/>
      <c r="K3204" s="24"/>
      <c r="L3204" s="24"/>
      <c r="M3204" s="24"/>
      <c r="N3204" s="30"/>
      <c r="O3204" s="30"/>
      <c r="P3204" s="30"/>
    </row>
    <row r="3205" spans="2:16">
      <c r="B3205" s="24"/>
      <c r="C3205" s="24"/>
      <c r="D3205" s="24"/>
      <c r="E3205" s="24"/>
      <c r="F3205" s="24"/>
      <c r="G3205" s="24"/>
      <c r="H3205" s="24"/>
      <c r="I3205" s="24"/>
      <c r="J3205" s="24"/>
      <c r="K3205" s="24"/>
      <c r="L3205" s="24"/>
      <c r="M3205" s="24"/>
      <c r="N3205" s="30"/>
      <c r="O3205" s="30"/>
      <c r="P3205" s="30"/>
    </row>
    <row r="3206" spans="2:16">
      <c r="B3206" s="24"/>
      <c r="C3206" s="24"/>
      <c r="D3206" s="24"/>
      <c r="E3206" s="24"/>
      <c r="F3206" s="24"/>
      <c r="G3206" s="24"/>
      <c r="H3206" s="24"/>
      <c r="I3206" s="24"/>
      <c r="J3206" s="24"/>
      <c r="K3206" s="24"/>
      <c r="L3206" s="24"/>
      <c r="M3206" s="24"/>
      <c r="N3206" s="30"/>
      <c r="O3206" s="30"/>
      <c r="P3206" s="30"/>
    </row>
    <row r="3207" spans="2:16">
      <c r="B3207" s="24"/>
      <c r="C3207" s="24"/>
      <c r="D3207" s="24"/>
      <c r="E3207" s="24"/>
      <c r="F3207" s="24"/>
      <c r="G3207" s="24"/>
      <c r="H3207" s="24"/>
      <c r="I3207" s="24"/>
      <c r="J3207" s="24"/>
      <c r="K3207" s="24"/>
      <c r="L3207" s="24"/>
      <c r="M3207" s="24"/>
      <c r="N3207" s="30"/>
      <c r="O3207" s="30"/>
      <c r="P3207" s="30"/>
    </row>
    <row r="3208" spans="2:16">
      <c r="B3208" s="24"/>
      <c r="C3208" s="24"/>
      <c r="D3208" s="24"/>
      <c r="E3208" s="24"/>
      <c r="F3208" s="24"/>
      <c r="G3208" s="24"/>
      <c r="H3208" s="24"/>
      <c r="I3208" s="24"/>
      <c r="J3208" s="24"/>
      <c r="K3208" s="24"/>
      <c r="L3208" s="24"/>
      <c r="M3208" s="24"/>
      <c r="N3208" s="30"/>
      <c r="O3208" s="30"/>
      <c r="P3208" s="30"/>
    </row>
    <row r="3209" spans="2:16">
      <c r="B3209" s="24"/>
      <c r="C3209" s="24"/>
      <c r="D3209" s="24"/>
      <c r="E3209" s="24"/>
      <c r="F3209" s="24"/>
      <c r="G3209" s="24"/>
      <c r="H3209" s="24"/>
      <c r="I3209" s="24"/>
      <c r="J3209" s="24"/>
      <c r="K3209" s="24"/>
      <c r="L3209" s="24"/>
      <c r="M3209" s="24"/>
      <c r="N3209" s="30"/>
      <c r="O3209" s="30"/>
      <c r="P3209" s="30"/>
    </row>
    <row r="3210" spans="2:16">
      <c r="B3210" s="24"/>
      <c r="C3210" s="24"/>
      <c r="D3210" s="24"/>
      <c r="E3210" s="24"/>
      <c r="F3210" s="24"/>
      <c r="G3210" s="24"/>
      <c r="H3210" s="24"/>
      <c r="I3210" s="24"/>
      <c r="J3210" s="24"/>
      <c r="K3210" s="24"/>
      <c r="L3210" s="24"/>
      <c r="M3210" s="24"/>
      <c r="N3210" s="30"/>
      <c r="O3210" s="30"/>
      <c r="P3210" s="30"/>
    </row>
    <row r="3211" spans="2:16">
      <c r="B3211" s="24"/>
      <c r="C3211" s="24"/>
      <c r="D3211" s="24"/>
      <c r="E3211" s="24"/>
      <c r="F3211" s="24"/>
      <c r="G3211" s="24"/>
      <c r="H3211" s="24"/>
      <c r="I3211" s="24"/>
      <c r="J3211" s="24"/>
      <c r="K3211" s="24"/>
      <c r="L3211" s="24"/>
      <c r="M3211" s="24"/>
      <c r="N3211" s="30"/>
      <c r="O3211" s="30"/>
      <c r="P3211" s="30"/>
    </row>
    <row r="3212" spans="2:16">
      <c r="B3212" s="24"/>
      <c r="C3212" s="24"/>
      <c r="D3212" s="24"/>
      <c r="E3212" s="24"/>
      <c r="F3212" s="24"/>
      <c r="G3212" s="24"/>
      <c r="H3212" s="24"/>
      <c r="I3212" s="24"/>
      <c r="J3212" s="24"/>
      <c r="K3212" s="24"/>
      <c r="L3212" s="24"/>
      <c r="M3212" s="24"/>
      <c r="N3212" s="30"/>
      <c r="O3212" s="30"/>
      <c r="P3212" s="30"/>
    </row>
    <row r="3213" spans="2:16">
      <c r="B3213" s="24"/>
      <c r="C3213" s="24"/>
      <c r="D3213" s="24"/>
      <c r="E3213" s="24"/>
      <c r="F3213" s="24"/>
      <c r="G3213" s="24"/>
      <c r="H3213" s="24"/>
      <c r="I3213" s="24"/>
      <c r="J3213" s="24"/>
      <c r="K3213" s="24"/>
      <c r="L3213" s="24"/>
      <c r="M3213" s="24"/>
      <c r="N3213" s="30"/>
      <c r="O3213" s="30"/>
      <c r="P3213" s="30"/>
    </row>
    <row r="3214" spans="2:16">
      <c r="B3214" s="24"/>
      <c r="C3214" s="24"/>
      <c r="D3214" s="24"/>
      <c r="E3214" s="24"/>
      <c r="F3214" s="24"/>
      <c r="G3214" s="24"/>
      <c r="H3214" s="24"/>
      <c r="I3214" s="24"/>
      <c r="J3214" s="24"/>
      <c r="K3214" s="24"/>
      <c r="L3214" s="24"/>
      <c r="M3214" s="24"/>
      <c r="N3214" s="30"/>
      <c r="O3214" s="30"/>
      <c r="P3214" s="30"/>
    </row>
    <row r="3215" spans="2:16">
      <c r="B3215" s="24"/>
      <c r="C3215" s="24"/>
      <c r="D3215" s="24"/>
      <c r="E3215" s="24"/>
      <c r="F3215" s="24"/>
      <c r="G3215" s="24"/>
      <c r="H3215" s="24"/>
      <c r="I3215" s="24"/>
      <c r="J3215" s="24"/>
      <c r="K3215" s="24"/>
      <c r="L3215" s="24"/>
      <c r="M3215" s="24"/>
      <c r="N3215" s="30"/>
      <c r="O3215" s="30"/>
      <c r="P3215" s="30"/>
    </row>
    <row r="3216" spans="2:16">
      <c r="B3216" s="24"/>
      <c r="C3216" s="24"/>
      <c r="D3216" s="24"/>
      <c r="E3216" s="24"/>
      <c r="F3216" s="24"/>
      <c r="G3216" s="24"/>
      <c r="H3216" s="24"/>
      <c r="I3216" s="24"/>
      <c r="J3216" s="24"/>
      <c r="K3216" s="24"/>
      <c r="L3216" s="24"/>
      <c r="M3216" s="24"/>
      <c r="N3216" s="30"/>
      <c r="O3216" s="30"/>
      <c r="P3216" s="30"/>
    </row>
    <row r="3217" spans="2:16">
      <c r="B3217" s="24"/>
      <c r="C3217" s="24"/>
      <c r="D3217" s="24"/>
      <c r="E3217" s="24"/>
      <c r="F3217" s="24"/>
      <c r="G3217" s="24"/>
      <c r="H3217" s="24"/>
      <c r="I3217" s="24"/>
      <c r="J3217" s="24"/>
      <c r="K3217" s="24"/>
      <c r="L3217" s="24"/>
      <c r="M3217" s="24"/>
      <c r="N3217" s="30"/>
      <c r="O3217" s="30"/>
      <c r="P3217" s="30"/>
    </row>
    <row r="3218" spans="2:16">
      <c r="B3218" s="24"/>
      <c r="C3218" s="24"/>
      <c r="D3218" s="24"/>
      <c r="E3218" s="24"/>
      <c r="F3218" s="24"/>
      <c r="G3218" s="24"/>
      <c r="H3218" s="24"/>
      <c r="I3218" s="24"/>
      <c r="J3218" s="24"/>
      <c r="K3218" s="24"/>
      <c r="L3218" s="24"/>
      <c r="M3218" s="24"/>
      <c r="N3218" s="30"/>
      <c r="O3218" s="30"/>
      <c r="P3218" s="30"/>
    </row>
    <row r="3219" spans="2:16">
      <c r="B3219" s="24"/>
      <c r="C3219" s="24"/>
      <c r="D3219" s="24"/>
      <c r="E3219" s="24"/>
      <c r="F3219" s="24"/>
      <c r="G3219" s="24"/>
      <c r="H3219" s="24"/>
      <c r="I3219" s="24"/>
      <c r="J3219" s="24"/>
      <c r="K3219" s="24"/>
      <c r="L3219" s="24"/>
      <c r="M3219" s="24"/>
      <c r="N3219" s="30"/>
      <c r="O3219" s="30"/>
      <c r="P3219" s="30"/>
    </row>
    <row r="3220" spans="2:16">
      <c r="B3220" s="24"/>
      <c r="C3220" s="24"/>
      <c r="D3220" s="24"/>
      <c r="E3220" s="24"/>
      <c r="F3220" s="24"/>
      <c r="G3220" s="24"/>
      <c r="H3220" s="24"/>
      <c r="I3220" s="24"/>
      <c r="J3220" s="24"/>
      <c r="K3220" s="24"/>
      <c r="L3220" s="24"/>
      <c r="M3220" s="24"/>
      <c r="N3220" s="30"/>
      <c r="O3220" s="30"/>
      <c r="P3220" s="30"/>
    </row>
    <row r="3221" spans="2:16">
      <c r="B3221" s="24"/>
      <c r="C3221" s="24"/>
      <c r="D3221" s="24"/>
      <c r="E3221" s="24"/>
      <c r="F3221" s="24"/>
      <c r="G3221" s="24"/>
      <c r="H3221" s="24"/>
      <c r="I3221" s="24"/>
      <c r="J3221" s="24"/>
      <c r="K3221" s="24"/>
      <c r="L3221" s="24"/>
      <c r="M3221" s="24"/>
      <c r="N3221" s="30"/>
      <c r="O3221" s="30"/>
      <c r="P3221" s="30"/>
    </row>
    <row r="3222" spans="2:16">
      <c r="B3222" s="24"/>
      <c r="C3222" s="24"/>
      <c r="D3222" s="24"/>
      <c r="E3222" s="24"/>
      <c r="F3222" s="24"/>
      <c r="G3222" s="24"/>
      <c r="H3222" s="24"/>
      <c r="I3222" s="24"/>
      <c r="J3222" s="24"/>
      <c r="K3222" s="24"/>
      <c r="L3222" s="24"/>
      <c r="M3222" s="24"/>
      <c r="N3222" s="30"/>
      <c r="O3222" s="30"/>
      <c r="P3222" s="30"/>
    </row>
    <row r="3223" spans="2:16">
      <c r="B3223" s="24"/>
      <c r="C3223" s="24"/>
      <c r="D3223" s="24"/>
      <c r="E3223" s="24"/>
      <c r="F3223" s="24"/>
      <c r="G3223" s="24"/>
      <c r="H3223" s="24"/>
      <c r="I3223" s="24"/>
      <c r="J3223" s="24"/>
      <c r="K3223" s="24"/>
      <c r="L3223" s="24"/>
      <c r="M3223" s="24"/>
      <c r="N3223" s="30"/>
      <c r="O3223" s="30"/>
      <c r="P3223" s="30"/>
    </row>
    <row r="3224" spans="2:16">
      <c r="B3224" s="24"/>
      <c r="C3224" s="24"/>
      <c r="D3224" s="24"/>
      <c r="E3224" s="24"/>
      <c r="F3224" s="24"/>
      <c r="G3224" s="24"/>
      <c r="H3224" s="24"/>
      <c r="I3224" s="24"/>
      <c r="J3224" s="24"/>
      <c r="K3224" s="24"/>
      <c r="L3224" s="24"/>
      <c r="M3224" s="24"/>
      <c r="N3224" s="30"/>
      <c r="O3224" s="30"/>
      <c r="P3224" s="30"/>
    </row>
    <row r="3225" spans="2:16">
      <c r="B3225" s="24"/>
      <c r="C3225" s="24"/>
      <c r="D3225" s="24"/>
      <c r="E3225" s="24"/>
      <c r="F3225" s="24"/>
      <c r="G3225" s="24"/>
      <c r="H3225" s="24"/>
      <c r="I3225" s="24"/>
      <c r="J3225" s="24"/>
      <c r="K3225" s="24"/>
      <c r="L3225" s="24"/>
      <c r="M3225" s="24"/>
      <c r="N3225" s="30"/>
      <c r="O3225" s="30"/>
      <c r="P3225" s="30"/>
    </row>
    <row r="3226" spans="2:16">
      <c r="B3226" s="24"/>
      <c r="C3226" s="24"/>
      <c r="D3226" s="24"/>
      <c r="E3226" s="24"/>
      <c r="F3226" s="24"/>
      <c r="G3226" s="24"/>
      <c r="H3226" s="24"/>
      <c r="I3226" s="24"/>
      <c r="J3226" s="24"/>
      <c r="K3226" s="24"/>
      <c r="L3226" s="24"/>
      <c r="M3226" s="24"/>
      <c r="N3226" s="30"/>
      <c r="O3226" s="30"/>
      <c r="P3226" s="30"/>
    </row>
    <row r="3227" spans="2:16">
      <c r="B3227" s="24"/>
      <c r="C3227" s="24"/>
      <c r="D3227" s="24"/>
      <c r="E3227" s="24"/>
      <c r="F3227" s="24"/>
      <c r="G3227" s="24"/>
      <c r="H3227" s="24"/>
      <c r="I3227" s="24"/>
      <c r="J3227" s="24"/>
      <c r="K3227" s="24"/>
      <c r="L3227" s="24"/>
      <c r="M3227" s="24"/>
      <c r="N3227" s="30"/>
      <c r="O3227" s="30"/>
      <c r="P3227" s="30"/>
    </row>
    <row r="3228" spans="2:16">
      <c r="B3228" s="24"/>
      <c r="C3228" s="24"/>
      <c r="D3228" s="24"/>
      <c r="E3228" s="24"/>
      <c r="F3228" s="24"/>
      <c r="G3228" s="24"/>
      <c r="H3228" s="24"/>
      <c r="I3228" s="24"/>
      <c r="J3228" s="24"/>
      <c r="K3228" s="24"/>
      <c r="L3228" s="24"/>
      <c r="M3228" s="24"/>
      <c r="N3228" s="30"/>
      <c r="O3228" s="30"/>
      <c r="P3228" s="30"/>
    </row>
    <row r="3229" spans="2:16">
      <c r="B3229" s="24"/>
      <c r="C3229" s="24"/>
      <c r="D3229" s="24"/>
      <c r="E3229" s="24"/>
      <c r="F3229" s="24"/>
      <c r="G3229" s="24"/>
      <c r="H3229" s="24"/>
      <c r="I3229" s="24"/>
      <c r="J3229" s="24"/>
      <c r="K3229" s="24"/>
      <c r="L3229" s="24"/>
      <c r="M3229" s="24"/>
      <c r="N3229" s="30"/>
      <c r="O3229" s="30"/>
      <c r="P3229" s="30"/>
    </row>
    <row r="3230" spans="2:16">
      <c r="B3230" s="24"/>
      <c r="C3230" s="24"/>
      <c r="D3230" s="24"/>
      <c r="E3230" s="24"/>
      <c r="F3230" s="24"/>
      <c r="G3230" s="24"/>
      <c r="H3230" s="24"/>
      <c r="I3230" s="24"/>
      <c r="J3230" s="24"/>
      <c r="K3230" s="24"/>
      <c r="L3230" s="24"/>
      <c r="M3230" s="24"/>
      <c r="N3230" s="30"/>
      <c r="O3230" s="30"/>
      <c r="P3230" s="30"/>
    </row>
    <row r="3231" spans="2:16">
      <c r="B3231" s="24"/>
      <c r="C3231" s="24"/>
      <c r="D3231" s="24"/>
      <c r="E3231" s="24"/>
      <c r="F3231" s="24"/>
      <c r="G3231" s="24"/>
      <c r="H3231" s="24"/>
      <c r="I3231" s="24"/>
      <c r="J3231" s="24"/>
      <c r="K3231" s="24"/>
      <c r="L3231" s="24"/>
      <c r="M3231" s="24"/>
      <c r="N3231" s="30"/>
      <c r="O3231" s="30"/>
      <c r="P3231" s="30"/>
    </row>
    <row r="3232" spans="2:16">
      <c r="B3232" s="24"/>
      <c r="C3232" s="24"/>
      <c r="D3232" s="24"/>
      <c r="E3232" s="24"/>
      <c r="F3232" s="24"/>
      <c r="G3232" s="24"/>
      <c r="H3232" s="24"/>
      <c r="I3232" s="24"/>
      <c r="J3232" s="24"/>
      <c r="K3232" s="24"/>
      <c r="L3232" s="24"/>
      <c r="M3232" s="24"/>
      <c r="N3232" s="30"/>
      <c r="O3232" s="30"/>
      <c r="P3232" s="30"/>
    </row>
    <row r="3233" spans="2:16">
      <c r="B3233" s="24"/>
      <c r="C3233" s="24"/>
      <c r="D3233" s="24"/>
      <c r="E3233" s="24"/>
      <c r="F3233" s="24"/>
      <c r="G3233" s="24"/>
      <c r="H3233" s="24"/>
      <c r="I3233" s="24"/>
      <c r="J3233" s="24"/>
      <c r="K3233" s="24"/>
      <c r="L3233" s="24"/>
      <c r="M3233" s="24"/>
      <c r="N3233" s="30"/>
      <c r="O3233" s="30"/>
      <c r="P3233" s="30"/>
    </row>
    <row r="3234" spans="2:16">
      <c r="B3234" s="24"/>
      <c r="C3234" s="24"/>
      <c r="D3234" s="24"/>
      <c r="E3234" s="24"/>
      <c r="F3234" s="24"/>
      <c r="G3234" s="24"/>
      <c r="H3234" s="24"/>
      <c r="I3234" s="24"/>
      <c r="J3234" s="24"/>
      <c r="K3234" s="24"/>
      <c r="L3234" s="24"/>
      <c r="M3234" s="24"/>
      <c r="N3234" s="30"/>
      <c r="O3234" s="30"/>
      <c r="P3234" s="30"/>
    </row>
    <row r="3235" spans="2:16">
      <c r="B3235" s="24"/>
      <c r="C3235" s="24"/>
      <c r="D3235" s="24"/>
      <c r="E3235" s="24"/>
      <c r="F3235" s="24"/>
      <c r="G3235" s="24"/>
      <c r="H3235" s="24"/>
      <c r="I3235" s="24"/>
      <c r="J3235" s="24"/>
      <c r="K3235" s="24"/>
      <c r="L3235" s="24"/>
      <c r="M3235" s="24"/>
      <c r="N3235" s="30"/>
      <c r="O3235" s="30"/>
      <c r="P3235" s="30"/>
    </row>
    <row r="3236" spans="2:16">
      <c r="B3236" s="24"/>
      <c r="C3236" s="24"/>
      <c r="D3236" s="24"/>
      <c r="E3236" s="24"/>
      <c r="F3236" s="24"/>
      <c r="G3236" s="24"/>
      <c r="H3236" s="24"/>
      <c r="I3236" s="24"/>
      <c r="J3236" s="24"/>
      <c r="K3236" s="24"/>
      <c r="L3236" s="24"/>
      <c r="M3236" s="24"/>
      <c r="N3236" s="30"/>
      <c r="O3236" s="30"/>
      <c r="P3236" s="30"/>
    </row>
    <row r="3237" spans="2:16">
      <c r="B3237" s="24"/>
      <c r="C3237" s="24"/>
      <c r="D3237" s="24"/>
      <c r="E3237" s="24"/>
      <c r="F3237" s="24"/>
      <c r="G3237" s="24"/>
      <c r="H3237" s="24"/>
      <c r="I3237" s="24"/>
      <c r="J3237" s="24"/>
      <c r="K3237" s="24"/>
      <c r="L3237" s="24"/>
      <c r="M3237" s="24"/>
      <c r="N3237" s="30"/>
      <c r="O3237" s="30"/>
      <c r="P3237" s="30"/>
    </row>
    <row r="3238" spans="2:16">
      <c r="B3238" s="24"/>
      <c r="C3238" s="24"/>
      <c r="D3238" s="24"/>
      <c r="E3238" s="24"/>
      <c r="F3238" s="24"/>
      <c r="G3238" s="24"/>
      <c r="H3238" s="24"/>
      <c r="I3238" s="24"/>
      <c r="J3238" s="24"/>
      <c r="K3238" s="24"/>
      <c r="L3238" s="24"/>
      <c r="M3238" s="24"/>
      <c r="N3238" s="30"/>
      <c r="O3238" s="30"/>
      <c r="P3238" s="30"/>
    </row>
    <row r="3239" spans="2:16">
      <c r="B3239" s="24"/>
      <c r="C3239" s="24"/>
      <c r="D3239" s="24"/>
      <c r="E3239" s="24"/>
      <c r="F3239" s="24"/>
      <c r="G3239" s="24"/>
      <c r="H3239" s="24"/>
      <c r="I3239" s="24"/>
      <c r="J3239" s="24"/>
      <c r="K3239" s="24"/>
      <c r="L3239" s="24"/>
      <c r="M3239" s="24"/>
      <c r="N3239" s="30"/>
      <c r="O3239" s="30"/>
      <c r="P3239" s="30"/>
    </row>
    <row r="3240" spans="2:16">
      <c r="B3240" s="24"/>
      <c r="C3240" s="24"/>
      <c r="D3240" s="24"/>
      <c r="E3240" s="24"/>
      <c r="F3240" s="24"/>
      <c r="G3240" s="24"/>
      <c r="H3240" s="24"/>
      <c r="I3240" s="24"/>
      <c r="J3240" s="24"/>
      <c r="K3240" s="24"/>
      <c r="L3240" s="24"/>
      <c r="M3240" s="24"/>
      <c r="N3240" s="30"/>
      <c r="O3240" s="30"/>
      <c r="P3240" s="30"/>
    </row>
    <row r="3241" spans="2:16">
      <c r="B3241" s="24"/>
      <c r="C3241" s="24"/>
      <c r="D3241" s="24"/>
      <c r="E3241" s="24"/>
      <c r="F3241" s="24"/>
      <c r="G3241" s="24"/>
      <c r="H3241" s="24"/>
      <c r="I3241" s="24"/>
      <c r="J3241" s="24"/>
      <c r="K3241" s="24"/>
      <c r="L3241" s="24"/>
      <c r="M3241" s="24"/>
      <c r="N3241" s="30"/>
      <c r="O3241" s="30"/>
      <c r="P3241" s="30"/>
    </row>
    <row r="3242" spans="2:16">
      <c r="B3242" s="24"/>
      <c r="C3242" s="24"/>
      <c r="D3242" s="24"/>
      <c r="E3242" s="24"/>
      <c r="F3242" s="24"/>
      <c r="G3242" s="24"/>
      <c r="H3242" s="24"/>
      <c r="I3242" s="24"/>
      <c r="J3242" s="24"/>
      <c r="K3242" s="24"/>
      <c r="L3242" s="24"/>
      <c r="M3242" s="24"/>
      <c r="N3242" s="30"/>
      <c r="O3242" s="30"/>
      <c r="P3242" s="30"/>
    </row>
    <row r="3243" spans="2:16">
      <c r="B3243" s="24"/>
      <c r="C3243" s="24"/>
      <c r="D3243" s="24"/>
      <c r="E3243" s="24"/>
      <c r="F3243" s="24"/>
      <c r="G3243" s="24"/>
      <c r="H3243" s="24"/>
      <c r="I3243" s="24"/>
      <c r="J3243" s="24"/>
      <c r="K3243" s="24"/>
      <c r="L3243" s="24"/>
      <c r="M3243" s="24"/>
      <c r="N3243" s="30"/>
      <c r="O3243" s="30"/>
      <c r="P3243" s="30"/>
    </row>
    <row r="3244" spans="2:16">
      <c r="B3244" s="24"/>
      <c r="C3244" s="24"/>
      <c r="D3244" s="24"/>
      <c r="E3244" s="24"/>
      <c r="F3244" s="24"/>
      <c r="G3244" s="24"/>
      <c r="H3244" s="24"/>
      <c r="I3244" s="24"/>
      <c r="J3244" s="24"/>
      <c r="K3244" s="24"/>
      <c r="L3244" s="24"/>
      <c r="M3244" s="24"/>
      <c r="N3244" s="30"/>
      <c r="O3244" s="30"/>
      <c r="P3244" s="30"/>
    </row>
    <row r="3245" spans="2:16">
      <c r="B3245" s="24"/>
      <c r="C3245" s="24"/>
      <c r="D3245" s="24"/>
      <c r="E3245" s="24"/>
      <c r="F3245" s="24"/>
      <c r="G3245" s="24"/>
      <c r="H3245" s="24"/>
      <c r="I3245" s="24"/>
      <c r="J3245" s="24"/>
      <c r="K3245" s="24"/>
      <c r="L3245" s="24"/>
      <c r="M3245" s="24"/>
      <c r="N3245" s="30"/>
      <c r="O3245" s="30"/>
      <c r="P3245" s="30"/>
    </row>
    <row r="3246" spans="2:16">
      <c r="B3246" s="24"/>
      <c r="C3246" s="24"/>
      <c r="D3246" s="24"/>
      <c r="E3246" s="24"/>
      <c r="F3246" s="24"/>
      <c r="G3246" s="24"/>
      <c r="H3246" s="24"/>
      <c r="I3246" s="24"/>
      <c r="J3246" s="24"/>
      <c r="K3246" s="24"/>
      <c r="L3246" s="24"/>
      <c r="M3246" s="24"/>
      <c r="N3246" s="30"/>
      <c r="O3246" s="30"/>
      <c r="P3246" s="30"/>
    </row>
    <row r="3247" spans="2:16">
      <c r="B3247" s="24"/>
      <c r="C3247" s="24"/>
      <c r="D3247" s="24"/>
      <c r="E3247" s="24"/>
      <c r="F3247" s="24"/>
      <c r="G3247" s="24"/>
      <c r="H3247" s="24"/>
      <c r="I3247" s="24"/>
      <c r="J3247" s="24"/>
      <c r="K3247" s="24"/>
      <c r="L3247" s="24"/>
      <c r="M3247" s="24"/>
      <c r="N3247" s="30"/>
      <c r="O3247" s="30"/>
      <c r="P3247" s="30"/>
    </row>
    <row r="3248" spans="2:16">
      <c r="B3248" s="24"/>
      <c r="C3248" s="24"/>
      <c r="D3248" s="24"/>
      <c r="E3248" s="24"/>
      <c r="F3248" s="24"/>
      <c r="G3248" s="24"/>
      <c r="H3248" s="24"/>
      <c r="I3248" s="24"/>
      <c r="J3248" s="24"/>
      <c r="K3248" s="24"/>
      <c r="L3248" s="24"/>
      <c r="M3248" s="24"/>
      <c r="N3248" s="30"/>
      <c r="O3248" s="30"/>
      <c r="P3248" s="30"/>
    </row>
    <row r="3249" spans="2:16">
      <c r="B3249" s="24"/>
      <c r="C3249" s="24"/>
      <c r="D3249" s="24"/>
      <c r="E3249" s="24"/>
      <c r="F3249" s="24"/>
      <c r="G3249" s="24"/>
      <c r="H3249" s="24"/>
      <c r="I3249" s="24"/>
      <c r="J3249" s="24"/>
      <c r="K3249" s="24"/>
      <c r="L3249" s="24"/>
      <c r="M3249" s="24"/>
      <c r="N3249" s="30"/>
      <c r="O3249" s="30"/>
      <c r="P3249" s="30"/>
    </row>
    <row r="3250" spans="2:16">
      <c r="B3250" s="24"/>
      <c r="C3250" s="24"/>
      <c r="D3250" s="24"/>
      <c r="E3250" s="24"/>
      <c r="F3250" s="24"/>
      <c r="G3250" s="24"/>
      <c r="H3250" s="24"/>
      <c r="I3250" s="24"/>
      <c r="J3250" s="24"/>
      <c r="K3250" s="24"/>
      <c r="L3250" s="24"/>
      <c r="M3250" s="24"/>
      <c r="N3250" s="30"/>
      <c r="O3250" s="30"/>
      <c r="P3250" s="30"/>
    </row>
    <row r="3251" spans="2:16">
      <c r="B3251" s="24"/>
      <c r="C3251" s="24"/>
      <c r="D3251" s="24"/>
      <c r="E3251" s="24"/>
      <c r="F3251" s="24"/>
      <c r="G3251" s="24"/>
      <c r="H3251" s="24"/>
      <c r="I3251" s="24"/>
      <c r="J3251" s="24"/>
      <c r="K3251" s="24"/>
      <c r="L3251" s="24"/>
      <c r="M3251" s="24"/>
      <c r="N3251" s="30"/>
      <c r="O3251" s="30"/>
      <c r="P3251" s="30"/>
    </row>
    <row r="3252" spans="2:16">
      <c r="B3252" s="24"/>
      <c r="C3252" s="24"/>
      <c r="D3252" s="24"/>
      <c r="E3252" s="24"/>
      <c r="F3252" s="24"/>
      <c r="G3252" s="24"/>
      <c r="H3252" s="24"/>
      <c r="I3252" s="24"/>
      <c r="J3252" s="24"/>
      <c r="K3252" s="24"/>
      <c r="L3252" s="24"/>
      <c r="M3252" s="24"/>
      <c r="N3252" s="30"/>
      <c r="O3252" s="30"/>
      <c r="P3252" s="30"/>
    </row>
    <row r="3253" spans="2:16">
      <c r="B3253" s="24"/>
      <c r="C3253" s="24"/>
      <c r="D3253" s="24"/>
      <c r="E3253" s="24"/>
      <c r="F3253" s="24"/>
      <c r="G3253" s="24"/>
      <c r="H3253" s="24"/>
      <c r="I3253" s="24"/>
      <c r="J3253" s="24"/>
      <c r="K3253" s="24"/>
      <c r="L3253" s="24"/>
      <c r="M3253" s="24"/>
      <c r="N3253" s="30"/>
      <c r="O3253" s="30"/>
      <c r="P3253" s="30"/>
    </row>
    <row r="3254" spans="2:16">
      <c r="B3254" s="24"/>
      <c r="C3254" s="24"/>
      <c r="D3254" s="24"/>
      <c r="E3254" s="24"/>
      <c r="F3254" s="24"/>
      <c r="G3254" s="24"/>
      <c r="H3254" s="24"/>
      <c r="I3254" s="24"/>
      <c r="J3254" s="24"/>
      <c r="K3254" s="24"/>
      <c r="L3254" s="24"/>
      <c r="M3254" s="24"/>
      <c r="N3254" s="30"/>
      <c r="O3254" s="30"/>
      <c r="P3254" s="30"/>
    </row>
    <row r="3255" spans="2:16">
      <c r="B3255" s="24"/>
      <c r="C3255" s="24"/>
      <c r="D3255" s="24"/>
      <c r="E3255" s="24"/>
      <c r="F3255" s="24"/>
      <c r="G3255" s="24"/>
      <c r="H3255" s="24"/>
      <c r="I3255" s="24"/>
      <c r="J3255" s="24"/>
      <c r="K3255" s="24"/>
      <c r="L3255" s="24"/>
      <c r="M3255" s="24"/>
      <c r="N3255" s="30"/>
      <c r="O3255" s="30"/>
      <c r="P3255" s="30"/>
    </row>
    <row r="3256" spans="2:16">
      <c r="B3256" s="24"/>
      <c r="C3256" s="24"/>
      <c r="D3256" s="24"/>
      <c r="E3256" s="24"/>
      <c r="F3256" s="24"/>
      <c r="G3256" s="24"/>
      <c r="H3256" s="24"/>
      <c r="I3256" s="24"/>
      <c r="J3256" s="24"/>
      <c r="K3256" s="24"/>
      <c r="L3256" s="24"/>
      <c r="M3256" s="24"/>
      <c r="N3256" s="30"/>
      <c r="O3256" s="30"/>
      <c r="P3256" s="30"/>
    </row>
    <row r="3257" spans="2:16">
      <c r="B3257" s="24"/>
      <c r="C3257" s="24"/>
      <c r="D3257" s="24"/>
      <c r="E3257" s="24"/>
      <c r="F3257" s="24"/>
      <c r="G3257" s="24"/>
      <c r="H3257" s="24"/>
      <c r="I3257" s="24"/>
      <c r="J3257" s="24"/>
      <c r="K3257" s="24"/>
      <c r="L3257" s="24"/>
      <c r="M3257" s="24"/>
      <c r="N3257" s="30"/>
      <c r="O3257" s="30"/>
      <c r="P3257" s="30"/>
    </row>
    <row r="3258" spans="2:16">
      <c r="B3258" s="24"/>
      <c r="C3258" s="24"/>
      <c r="D3258" s="24"/>
      <c r="E3258" s="24"/>
      <c r="F3258" s="24"/>
      <c r="G3258" s="24"/>
      <c r="H3258" s="24"/>
      <c r="I3258" s="24"/>
      <c r="J3258" s="24"/>
      <c r="K3258" s="24"/>
      <c r="L3258" s="24"/>
      <c r="M3258" s="24"/>
      <c r="N3258" s="30"/>
      <c r="O3258" s="30"/>
      <c r="P3258" s="30"/>
    </row>
    <row r="3259" spans="2:16">
      <c r="B3259" s="24"/>
      <c r="C3259" s="24"/>
      <c r="D3259" s="24"/>
      <c r="E3259" s="24"/>
      <c r="F3259" s="24"/>
      <c r="G3259" s="24"/>
      <c r="H3259" s="24"/>
      <c r="I3259" s="24"/>
      <c r="J3259" s="24"/>
      <c r="K3259" s="24"/>
      <c r="L3259" s="24"/>
      <c r="M3259" s="24"/>
      <c r="N3259" s="30"/>
      <c r="O3259" s="30"/>
      <c r="P3259" s="30"/>
    </row>
    <row r="3260" spans="2:16">
      <c r="B3260" s="24"/>
      <c r="C3260" s="24"/>
      <c r="D3260" s="24"/>
      <c r="E3260" s="24"/>
      <c r="F3260" s="24"/>
      <c r="G3260" s="24"/>
      <c r="H3260" s="24"/>
      <c r="I3260" s="24"/>
      <c r="J3260" s="24"/>
      <c r="K3260" s="24"/>
      <c r="L3260" s="24"/>
      <c r="M3260" s="24"/>
      <c r="N3260" s="30"/>
      <c r="O3260" s="30"/>
      <c r="P3260" s="30"/>
    </row>
    <row r="3261" spans="2:16">
      <c r="B3261" s="24"/>
      <c r="C3261" s="24"/>
      <c r="D3261" s="24"/>
      <c r="E3261" s="24"/>
      <c r="F3261" s="24"/>
      <c r="G3261" s="24"/>
      <c r="H3261" s="24"/>
      <c r="I3261" s="24"/>
      <c r="J3261" s="24"/>
      <c r="K3261" s="24"/>
      <c r="L3261" s="24"/>
      <c r="M3261" s="24"/>
      <c r="N3261" s="30"/>
      <c r="O3261" s="30"/>
      <c r="P3261" s="30"/>
    </row>
    <row r="3262" spans="2:16">
      <c r="B3262" s="24"/>
      <c r="C3262" s="24"/>
      <c r="D3262" s="24"/>
      <c r="E3262" s="24"/>
      <c r="F3262" s="24"/>
      <c r="G3262" s="24"/>
      <c r="H3262" s="24"/>
      <c r="I3262" s="24"/>
      <c r="J3262" s="24"/>
      <c r="K3262" s="24"/>
      <c r="L3262" s="24"/>
      <c r="M3262" s="24"/>
      <c r="N3262" s="30"/>
      <c r="O3262" s="30"/>
      <c r="P3262" s="30"/>
    </row>
    <row r="3263" spans="2:16">
      <c r="B3263" s="24"/>
      <c r="C3263" s="24"/>
      <c r="D3263" s="24"/>
      <c r="E3263" s="24"/>
      <c r="F3263" s="24"/>
      <c r="G3263" s="24"/>
      <c r="H3263" s="24"/>
      <c r="I3263" s="24"/>
      <c r="J3263" s="24"/>
      <c r="K3263" s="24"/>
      <c r="L3263" s="24"/>
      <c r="M3263" s="24"/>
      <c r="N3263" s="30"/>
      <c r="O3263" s="30"/>
      <c r="P3263" s="30"/>
    </row>
    <row r="3264" spans="2:16">
      <c r="B3264" s="24"/>
      <c r="C3264" s="24"/>
      <c r="D3264" s="24"/>
      <c r="E3264" s="24"/>
      <c r="F3264" s="24"/>
      <c r="G3264" s="24"/>
      <c r="H3264" s="24"/>
      <c r="I3264" s="24"/>
      <c r="J3264" s="24"/>
      <c r="K3264" s="24"/>
      <c r="L3264" s="24"/>
      <c r="M3264" s="24"/>
      <c r="N3264" s="30"/>
      <c r="O3264" s="30"/>
      <c r="P3264" s="30"/>
    </row>
    <row r="3265" spans="2:16">
      <c r="B3265" s="24"/>
      <c r="C3265" s="24"/>
      <c r="D3265" s="24"/>
      <c r="E3265" s="24"/>
      <c r="F3265" s="24"/>
      <c r="G3265" s="24"/>
      <c r="H3265" s="24"/>
      <c r="I3265" s="24"/>
      <c r="J3265" s="24"/>
      <c r="K3265" s="24"/>
      <c r="L3265" s="24"/>
      <c r="M3265" s="24"/>
      <c r="N3265" s="30"/>
      <c r="O3265" s="30"/>
      <c r="P3265" s="30"/>
    </row>
    <row r="3266" spans="2:16">
      <c r="B3266" s="24"/>
      <c r="C3266" s="24"/>
      <c r="D3266" s="24"/>
      <c r="E3266" s="24"/>
      <c r="F3266" s="24"/>
      <c r="G3266" s="24"/>
      <c r="H3266" s="24"/>
      <c r="I3266" s="24"/>
      <c r="J3266" s="24"/>
      <c r="K3266" s="24"/>
      <c r="L3266" s="24"/>
      <c r="M3266" s="24"/>
      <c r="N3266" s="30"/>
      <c r="O3266" s="30"/>
      <c r="P3266" s="30"/>
    </row>
    <row r="3267" spans="2:16">
      <c r="B3267" s="24"/>
      <c r="C3267" s="24"/>
      <c r="D3267" s="24"/>
      <c r="E3267" s="24"/>
      <c r="F3267" s="24"/>
      <c r="G3267" s="24"/>
      <c r="H3267" s="24"/>
      <c r="I3267" s="24"/>
      <c r="J3267" s="24"/>
      <c r="K3267" s="24"/>
      <c r="L3267" s="24"/>
      <c r="M3267" s="24"/>
      <c r="N3267" s="30"/>
      <c r="O3267" s="30"/>
      <c r="P3267" s="30"/>
    </row>
    <row r="3268" spans="2:16">
      <c r="B3268" s="24"/>
      <c r="C3268" s="24"/>
      <c r="D3268" s="24"/>
      <c r="E3268" s="24"/>
      <c r="F3268" s="24"/>
      <c r="G3268" s="24"/>
      <c r="H3268" s="24"/>
      <c r="I3268" s="24"/>
      <c r="J3268" s="24"/>
      <c r="K3268" s="24"/>
      <c r="L3268" s="24"/>
      <c r="M3268" s="24"/>
      <c r="N3268" s="30"/>
      <c r="O3268" s="30"/>
      <c r="P3268" s="30"/>
    </row>
    <row r="3269" spans="2:16">
      <c r="B3269" s="24"/>
      <c r="C3269" s="24"/>
      <c r="D3269" s="24"/>
      <c r="E3269" s="24"/>
      <c r="F3269" s="24"/>
      <c r="G3269" s="24"/>
      <c r="H3269" s="24"/>
      <c r="I3269" s="24"/>
      <c r="J3269" s="24"/>
      <c r="K3269" s="24"/>
      <c r="L3269" s="24"/>
      <c r="M3269" s="24"/>
      <c r="N3269" s="30"/>
      <c r="O3269" s="30"/>
      <c r="P3269" s="30"/>
    </row>
    <row r="3270" spans="2:16">
      <c r="B3270" s="24"/>
      <c r="C3270" s="24"/>
      <c r="D3270" s="24"/>
      <c r="E3270" s="24"/>
      <c r="F3270" s="24"/>
      <c r="G3270" s="24"/>
      <c r="H3270" s="24"/>
      <c r="I3270" s="24"/>
      <c r="J3270" s="24"/>
      <c r="K3270" s="24"/>
      <c r="L3270" s="24"/>
      <c r="M3270" s="24"/>
      <c r="N3270" s="30"/>
      <c r="O3270" s="30"/>
      <c r="P3270" s="30"/>
    </row>
    <row r="3271" spans="2:16">
      <c r="B3271" s="24"/>
      <c r="C3271" s="24"/>
      <c r="D3271" s="24"/>
      <c r="E3271" s="24"/>
      <c r="F3271" s="24"/>
      <c r="G3271" s="24"/>
      <c r="H3271" s="24"/>
      <c r="I3271" s="24"/>
      <c r="J3271" s="24"/>
      <c r="K3271" s="24"/>
      <c r="L3271" s="24"/>
      <c r="M3271" s="24"/>
      <c r="N3271" s="30"/>
      <c r="O3271" s="30"/>
      <c r="P3271" s="30"/>
    </row>
    <row r="3272" spans="2:16">
      <c r="B3272" s="24"/>
      <c r="C3272" s="24"/>
      <c r="D3272" s="24"/>
      <c r="E3272" s="24"/>
      <c r="F3272" s="24"/>
      <c r="G3272" s="24"/>
      <c r="H3272" s="24"/>
      <c r="I3272" s="24"/>
      <c r="J3272" s="24"/>
      <c r="K3272" s="24"/>
      <c r="L3272" s="24"/>
      <c r="M3272" s="24"/>
      <c r="N3272" s="30"/>
      <c r="O3272" s="30"/>
      <c r="P3272" s="30"/>
    </row>
    <row r="3273" spans="2:16">
      <c r="B3273" s="24"/>
      <c r="C3273" s="24"/>
      <c r="D3273" s="24"/>
      <c r="E3273" s="24"/>
      <c r="F3273" s="24"/>
      <c r="G3273" s="24"/>
      <c r="H3273" s="24"/>
      <c r="I3273" s="24"/>
      <c r="J3273" s="24"/>
      <c r="K3273" s="24"/>
      <c r="L3273" s="24"/>
      <c r="M3273" s="24"/>
      <c r="N3273" s="30"/>
      <c r="O3273" s="30"/>
      <c r="P3273" s="30"/>
    </row>
    <row r="3274" spans="2:16">
      <c r="B3274" s="24"/>
      <c r="C3274" s="24"/>
      <c r="D3274" s="24"/>
      <c r="E3274" s="24"/>
      <c r="F3274" s="24"/>
      <c r="G3274" s="24"/>
      <c r="H3274" s="24"/>
      <c r="I3274" s="24"/>
      <c r="J3274" s="24"/>
      <c r="K3274" s="24"/>
      <c r="L3274" s="24"/>
      <c r="M3274" s="24"/>
      <c r="N3274" s="30"/>
      <c r="O3274" s="30"/>
      <c r="P3274" s="30"/>
    </row>
    <row r="3275" spans="2:16">
      <c r="B3275" s="24"/>
      <c r="C3275" s="24"/>
      <c r="D3275" s="24"/>
      <c r="E3275" s="24"/>
      <c r="F3275" s="24"/>
      <c r="G3275" s="24"/>
      <c r="H3275" s="24"/>
      <c r="I3275" s="24"/>
      <c r="J3275" s="24"/>
      <c r="K3275" s="24"/>
      <c r="L3275" s="24"/>
      <c r="M3275" s="24"/>
      <c r="N3275" s="30"/>
      <c r="O3275" s="30"/>
      <c r="P3275" s="30"/>
    </row>
    <row r="3276" spans="2:16">
      <c r="B3276" s="24"/>
      <c r="C3276" s="24"/>
      <c r="D3276" s="24"/>
      <c r="E3276" s="24"/>
      <c r="F3276" s="24"/>
      <c r="G3276" s="24"/>
      <c r="H3276" s="24"/>
      <c r="I3276" s="24"/>
      <c r="J3276" s="24"/>
      <c r="K3276" s="24"/>
      <c r="L3276" s="24"/>
      <c r="M3276" s="24"/>
      <c r="N3276" s="30"/>
      <c r="O3276" s="30"/>
      <c r="P3276" s="30"/>
    </row>
    <row r="3277" spans="2:16">
      <c r="B3277" s="24"/>
      <c r="C3277" s="24"/>
      <c r="D3277" s="24"/>
      <c r="E3277" s="24"/>
      <c r="F3277" s="24"/>
      <c r="G3277" s="24"/>
      <c r="H3277" s="24"/>
      <c r="I3277" s="24"/>
      <c r="J3277" s="24"/>
      <c r="K3277" s="24"/>
      <c r="L3277" s="24"/>
      <c r="M3277" s="24"/>
      <c r="N3277" s="30"/>
      <c r="O3277" s="30"/>
      <c r="P3277" s="30"/>
    </row>
    <row r="3278" spans="2:16">
      <c r="B3278" s="24"/>
      <c r="C3278" s="24"/>
      <c r="D3278" s="24"/>
      <c r="E3278" s="24"/>
      <c r="F3278" s="24"/>
      <c r="G3278" s="24"/>
      <c r="H3278" s="24"/>
      <c r="I3278" s="24"/>
      <c r="J3278" s="24"/>
      <c r="K3278" s="24"/>
      <c r="L3278" s="24"/>
      <c r="M3278" s="24"/>
      <c r="N3278" s="30"/>
      <c r="O3278" s="30"/>
      <c r="P3278" s="30"/>
    </row>
    <row r="3279" spans="2:16">
      <c r="B3279" s="24"/>
      <c r="C3279" s="24"/>
      <c r="D3279" s="24"/>
      <c r="E3279" s="24"/>
      <c r="F3279" s="24"/>
      <c r="G3279" s="24"/>
      <c r="H3279" s="24"/>
      <c r="I3279" s="24"/>
      <c r="J3279" s="24"/>
      <c r="K3279" s="24"/>
      <c r="L3279" s="24"/>
      <c r="M3279" s="24"/>
      <c r="N3279" s="30"/>
      <c r="O3279" s="30"/>
      <c r="P3279" s="30"/>
    </row>
    <row r="3280" spans="2:16">
      <c r="B3280" s="24"/>
      <c r="C3280" s="24"/>
      <c r="D3280" s="24"/>
      <c r="E3280" s="24"/>
      <c r="F3280" s="24"/>
      <c r="G3280" s="24"/>
      <c r="H3280" s="24"/>
      <c r="I3280" s="24"/>
      <c r="J3280" s="24"/>
      <c r="K3280" s="24"/>
      <c r="L3280" s="24"/>
      <c r="M3280" s="24"/>
      <c r="N3280" s="30"/>
      <c r="O3280" s="30"/>
      <c r="P3280" s="30"/>
    </row>
    <row r="3281" spans="2:16">
      <c r="B3281" s="24"/>
      <c r="C3281" s="24"/>
      <c r="D3281" s="24"/>
      <c r="E3281" s="24"/>
      <c r="F3281" s="24"/>
      <c r="G3281" s="24"/>
      <c r="H3281" s="24"/>
      <c r="I3281" s="24"/>
      <c r="J3281" s="24"/>
      <c r="K3281" s="24"/>
      <c r="L3281" s="24"/>
      <c r="M3281" s="24"/>
      <c r="N3281" s="30"/>
      <c r="O3281" s="30"/>
      <c r="P3281" s="30"/>
    </row>
    <row r="3282" spans="2:16">
      <c r="B3282" s="24"/>
      <c r="C3282" s="24"/>
      <c r="D3282" s="24"/>
      <c r="E3282" s="24"/>
      <c r="F3282" s="24"/>
      <c r="G3282" s="24"/>
      <c r="H3282" s="24"/>
      <c r="I3282" s="24"/>
      <c r="J3282" s="24"/>
      <c r="K3282" s="24"/>
      <c r="L3282" s="24"/>
      <c r="M3282" s="24"/>
      <c r="N3282" s="30"/>
      <c r="O3282" s="30"/>
      <c r="P3282" s="30"/>
    </row>
    <row r="3283" spans="2:16">
      <c r="B3283" s="24"/>
      <c r="C3283" s="24"/>
      <c r="D3283" s="24"/>
      <c r="E3283" s="24"/>
      <c r="F3283" s="24"/>
      <c r="G3283" s="24"/>
      <c r="H3283" s="24"/>
      <c r="I3283" s="24"/>
      <c r="J3283" s="24"/>
      <c r="K3283" s="24"/>
      <c r="L3283" s="24"/>
      <c r="M3283" s="24"/>
      <c r="N3283" s="30"/>
      <c r="O3283" s="30"/>
      <c r="P3283" s="30"/>
    </row>
    <row r="3284" spans="2:16">
      <c r="B3284" s="24"/>
      <c r="C3284" s="24"/>
      <c r="D3284" s="24"/>
      <c r="E3284" s="24"/>
      <c r="F3284" s="24"/>
      <c r="G3284" s="24"/>
      <c r="H3284" s="24"/>
      <c r="I3284" s="24"/>
      <c r="J3284" s="24"/>
      <c r="K3284" s="24"/>
      <c r="L3284" s="24"/>
      <c r="M3284" s="24"/>
      <c r="N3284" s="30"/>
      <c r="O3284" s="30"/>
      <c r="P3284" s="30"/>
    </row>
    <row r="3285" spans="2:16">
      <c r="B3285" s="24"/>
      <c r="C3285" s="24"/>
      <c r="D3285" s="24"/>
      <c r="E3285" s="24"/>
      <c r="F3285" s="24"/>
      <c r="G3285" s="24"/>
      <c r="H3285" s="24"/>
      <c r="I3285" s="24"/>
      <c r="J3285" s="24"/>
      <c r="K3285" s="24"/>
      <c r="L3285" s="24"/>
      <c r="M3285" s="24"/>
      <c r="N3285" s="30"/>
      <c r="O3285" s="30"/>
      <c r="P3285" s="30"/>
    </row>
    <row r="3286" spans="2:16">
      <c r="B3286" s="24"/>
      <c r="C3286" s="24"/>
      <c r="D3286" s="24"/>
      <c r="E3286" s="24"/>
      <c r="F3286" s="24"/>
      <c r="G3286" s="24"/>
      <c r="H3286" s="24"/>
      <c r="I3286" s="24"/>
      <c r="J3286" s="24"/>
      <c r="K3286" s="24"/>
      <c r="L3286" s="24"/>
      <c r="M3286" s="24"/>
      <c r="N3286" s="30"/>
      <c r="O3286" s="30"/>
      <c r="P3286" s="30"/>
    </row>
    <row r="3287" spans="2:16">
      <c r="B3287" s="24"/>
      <c r="C3287" s="24"/>
      <c r="D3287" s="24"/>
      <c r="E3287" s="24"/>
      <c r="F3287" s="24"/>
      <c r="G3287" s="24"/>
      <c r="H3287" s="24"/>
      <c r="I3287" s="24"/>
      <c r="J3287" s="24"/>
      <c r="K3287" s="24"/>
      <c r="L3287" s="24"/>
      <c r="M3287" s="24"/>
      <c r="N3287" s="30"/>
      <c r="O3287" s="30"/>
      <c r="P3287" s="30"/>
    </row>
    <row r="3288" spans="2:16">
      <c r="B3288" s="24"/>
      <c r="C3288" s="24"/>
      <c r="D3288" s="24"/>
      <c r="E3288" s="24"/>
      <c r="F3288" s="24"/>
      <c r="G3288" s="24"/>
      <c r="H3288" s="24"/>
      <c r="I3288" s="24"/>
      <c r="J3288" s="24"/>
      <c r="K3288" s="24"/>
      <c r="L3288" s="24"/>
      <c r="M3288" s="24"/>
      <c r="N3288" s="30"/>
      <c r="O3288" s="30"/>
      <c r="P3288" s="30"/>
    </row>
    <row r="3289" spans="2:16">
      <c r="B3289" s="24"/>
      <c r="C3289" s="24"/>
      <c r="D3289" s="24"/>
      <c r="E3289" s="24"/>
      <c r="F3289" s="24"/>
      <c r="G3289" s="24"/>
      <c r="H3289" s="24"/>
      <c r="I3289" s="24"/>
      <c r="J3289" s="24"/>
      <c r="K3289" s="24"/>
      <c r="L3289" s="24"/>
      <c r="M3289" s="24"/>
      <c r="N3289" s="30"/>
      <c r="O3289" s="30"/>
      <c r="P3289" s="30"/>
    </row>
    <row r="3290" spans="2:16">
      <c r="B3290" s="24"/>
      <c r="C3290" s="24"/>
      <c r="D3290" s="24"/>
      <c r="E3290" s="24"/>
      <c r="F3290" s="24"/>
      <c r="G3290" s="24"/>
      <c r="H3290" s="24"/>
      <c r="I3290" s="24"/>
      <c r="J3290" s="24"/>
      <c r="K3290" s="24"/>
      <c r="L3290" s="24"/>
      <c r="M3290" s="24"/>
      <c r="N3290" s="30"/>
      <c r="O3290" s="30"/>
      <c r="P3290" s="30"/>
    </row>
    <row r="3291" spans="2:16">
      <c r="B3291" s="24"/>
      <c r="C3291" s="24"/>
      <c r="D3291" s="24"/>
      <c r="E3291" s="24"/>
      <c r="F3291" s="24"/>
      <c r="G3291" s="24"/>
      <c r="H3291" s="24"/>
      <c r="I3291" s="24"/>
      <c r="J3291" s="24"/>
      <c r="K3291" s="24"/>
      <c r="L3291" s="24"/>
      <c r="M3291" s="24"/>
      <c r="N3291" s="30"/>
      <c r="O3291" s="30"/>
      <c r="P3291" s="30"/>
    </row>
    <row r="3292" spans="2:16">
      <c r="B3292" s="24"/>
      <c r="C3292" s="24"/>
      <c r="D3292" s="24"/>
      <c r="E3292" s="24"/>
      <c r="F3292" s="24"/>
      <c r="G3292" s="24"/>
      <c r="H3292" s="24"/>
      <c r="I3292" s="24"/>
      <c r="J3292" s="24"/>
      <c r="K3292" s="24"/>
      <c r="L3292" s="24"/>
      <c r="M3292" s="24"/>
      <c r="N3292" s="30"/>
      <c r="O3292" s="30"/>
      <c r="P3292" s="30"/>
    </row>
    <row r="3293" spans="2:16">
      <c r="B3293" s="24"/>
      <c r="C3293" s="24"/>
      <c r="D3293" s="24"/>
      <c r="E3293" s="24"/>
      <c r="F3293" s="24"/>
      <c r="G3293" s="24"/>
      <c r="H3293" s="24"/>
      <c r="I3293" s="24"/>
      <c r="J3293" s="24"/>
      <c r="K3293" s="24"/>
      <c r="L3293" s="24"/>
      <c r="M3293" s="24"/>
      <c r="N3293" s="30"/>
      <c r="O3293" s="30"/>
      <c r="P3293" s="30"/>
    </row>
    <row r="3294" spans="2:16">
      <c r="B3294" s="24"/>
      <c r="C3294" s="24"/>
      <c r="D3294" s="24"/>
      <c r="E3294" s="24"/>
      <c r="F3294" s="24"/>
      <c r="G3294" s="24"/>
      <c r="H3294" s="24"/>
      <c r="I3294" s="24"/>
      <c r="J3294" s="24"/>
      <c r="K3294" s="24"/>
      <c r="L3294" s="24"/>
      <c r="M3294" s="24"/>
      <c r="N3294" s="30"/>
      <c r="O3294" s="30"/>
      <c r="P3294" s="30"/>
    </row>
  </sheetData>
  <autoFilter ref="B1:Q3126"/>
  <phoneticPr fontId="3" type="noConversion"/>
  <pageMargins left="0.7" right="0.7" top="0.75" bottom="0.75" header="0.3" footer="0.3"/>
  <pageSetup paperSize="9" orientation="portrait" r:id="rId1"/>
  <headerFooter>
    <oddHeader>&amp;RASE Confidential / Security-C</oddHeader>
  </headerFooter>
  <drawing r:id="rId2"/>
  <legacyDrawing r:id="rId3"/>
</worksheet>
</file>

<file path=docProps/app.xml><?xml version="1.0" encoding="utf-8"?>
<Properties xmlns="http://schemas.openxmlformats.org/officeDocument/2006/extended-properties" xmlns:vt="http://schemas.openxmlformats.org/officeDocument/2006/docPropsVTypes">
  <Template>Security C</Template>
  <Application>Microsoft Excel</Application>
  <DocSecurity>0</DocSecurity>
  <ScaleCrop>false</ScaleCrop>
  <HeadingPairs>
    <vt:vector size="2" baseType="variant">
      <vt:variant>
        <vt:lpstr>工作表</vt:lpstr>
      </vt:variant>
      <vt:variant>
        <vt:i4>12</vt:i4>
      </vt:variant>
    </vt:vector>
  </HeadingPairs>
  <TitlesOfParts>
    <vt:vector size="12" baseType="lpstr">
      <vt:lpstr>Summary</vt:lpstr>
      <vt:lpstr>M7-RDL</vt:lpstr>
      <vt:lpstr>AMD</vt:lpstr>
      <vt:lpstr>QM PoP</vt:lpstr>
      <vt:lpstr>AMD-PR Daily rework rate-B1</vt:lpstr>
      <vt:lpstr>M7-PR Daily rework rate (All)</vt:lpstr>
      <vt:lpstr>PoP-PR Daily rework rate (All)</vt:lpstr>
      <vt:lpstr>rework rate 數目</vt:lpstr>
      <vt:lpstr>K18 rework rate</vt:lpstr>
      <vt:lpstr>K22 rework rate</vt:lpstr>
      <vt:lpstr>2L-PR Daily rework rate C4</vt:lpstr>
      <vt:lpstr>2L-PR Daily rework rate-B5(RDL)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張育誠</dc:creator>
  <cp:keywords>Security C</cp:keywords>
  <dc:description>Security C</dc:description>
  <cp:lastModifiedBy>潘慶豪</cp:lastModifiedBy>
  <cp:lastPrinted>2025-08-11T08:44:42Z</cp:lastPrinted>
  <dcterms:created xsi:type="dcterms:W3CDTF">2023-03-01T10:30:48Z</dcterms:created>
  <dcterms:modified xsi:type="dcterms:W3CDTF">2026-08-31T09:53:37Z</dcterms:modified>
</cp:coreProperties>
</file>